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F8C7829A-B05E-4AE5-99EB-89DDCD3D3A10}" xr6:coauthVersionLast="47" xr6:coauthVersionMax="47" xr10:uidLastSave="{00000000-0000-0000-0000-000000000000}"/>
  <bookViews>
    <workbookView xWindow="-108" yWindow="-108" windowWidth="23256" windowHeight="12456" firstSheet="1" activeTab="4" xr2:uid="{00000000-000D-0000-FFFF-FFFF00000000}"/>
  </bookViews>
  <sheets>
    <sheet name="Data Dictionary" sheetId="1" r:id="rId1"/>
    <sheet name="Raw_Data" sheetId="2" r:id="rId2"/>
    <sheet name="cleaned_data" sheetId="3" r:id="rId3"/>
    <sheet name="Pivot Table_Cost" sheetId="4" r:id="rId4"/>
    <sheet name="Pivot Table_Delivery_Days" sheetId="5" r:id="rId5"/>
    <sheet name="What If Analysis-Goal Seek" sheetId="6" r:id="rId6"/>
    <sheet name="Interim Pivot table" sheetId="7" r:id="rId7"/>
    <sheet name="Dashboard" sheetId="8" r:id="rId8"/>
    <sheet name="Optimization-All routes" sheetId="9" r:id="rId9"/>
    <sheet name="Additional Data" sheetId="10" r:id="rId10"/>
    <sheet name="Scenario Summary" sheetId="11" r:id="rId11"/>
    <sheet name="Pivots for Dashboard" sheetId="12" r:id="rId12"/>
    <sheet name="BlanksRemoved" sheetId="13" state="hidden" r:id="rId13"/>
    <sheet name="Visualizations" sheetId="14" state="hidden" r:id="rId14"/>
    <sheet name="Pivots-Cost-Old" sheetId="15" state="hidden" r:id="rId15"/>
    <sheet name="Pivots-Time-Old" sheetId="16" state="hidden" r:id="rId16"/>
    <sheet name="Optimization-Data Summary-Old" sheetId="17" state="hidden" r:id="rId17"/>
    <sheet name="Optimization-What If-Old" sheetId="18" state="hidden" r:id="rId18"/>
    <sheet name="Dashboard-Old" sheetId="19" state="hidden" r:id="rId19"/>
  </sheets>
  <definedNames>
    <definedName name="_xlnm._FilterDatabase" localSheetId="1" hidden="1">Raw_Data!$A$1:$R$4951</definedName>
    <definedName name="Full_Table">cleaned_data!$A$1:$P$4361</definedName>
    <definedName name="order_id">#REF!</definedName>
    <definedName name="payment_mode">#REF!</definedName>
    <definedName name="Slicer_logistic_provider">#REF!</definedName>
    <definedName name="Slicer_origin_city">#REF!</definedName>
    <definedName name="Slicer_Payment_mode">#REF!</definedName>
    <definedName name="Slicer_Source">#REF!</definedName>
  </definedNames>
  <calcPr calcId="191029"/>
  <pivotCaches>
    <pivotCache cacheId="6" r:id="rId20"/>
    <pivotCache cacheId="14" r:id="rId21"/>
  </pivotCaches>
  <extLst>
    <ext uri="GoogleSheetsCustomDataVersion2">
      <go:sheetsCustomData xmlns:go="http://customooxmlschemas.google.com/" r:id="rId25" roundtripDataChecksum="z+ujh1qelJ2s3p1cc3ZAp99ZeCUrsFjTVTzvsaM5p9E="/>
    </ext>
  </extLst>
</workbook>
</file>

<file path=xl/calcChain.xml><?xml version="1.0" encoding="utf-8"?>
<calcChain xmlns="http://schemas.openxmlformats.org/spreadsheetml/2006/main">
  <c r="D12" i="18" l="1"/>
  <c r="D14" i="18" s="1"/>
  <c r="K5" i="18" s="1"/>
  <c r="G6" i="18"/>
  <c r="G5" i="18"/>
  <c r="P16" i="9"/>
  <c r="O16" i="9"/>
  <c r="M16" i="9"/>
  <c r="L16" i="9"/>
  <c r="K16" i="9"/>
  <c r="Q16" i="9" s="1" a="1"/>
  <c r="Q16" i="9" s="1"/>
  <c r="P15" i="9"/>
  <c r="O15" i="9"/>
  <c r="M15" i="9"/>
  <c r="L15" i="9"/>
  <c r="K15" i="9"/>
  <c r="Q15" i="9" s="1" a="1"/>
  <c r="Q15" i="9" s="1"/>
  <c r="Q14" i="9" a="1"/>
  <c r="Q14" i="9" s="1"/>
  <c r="P14" i="9"/>
  <c r="O14" i="9"/>
  <c r="M14" i="9"/>
  <c r="L14" i="9"/>
  <c r="K14" i="9"/>
  <c r="Q13" i="9" a="1"/>
  <c r="Q13" i="9"/>
  <c r="P13" i="9"/>
  <c r="O13" i="9"/>
  <c r="M13" i="9"/>
  <c r="L13" i="9"/>
  <c r="K13" i="9"/>
  <c r="P12" i="9"/>
  <c r="O12" i="9"/>
  <c r="M12" i="9"/>
  <c r="L12" i="9"/>
  <c r="K12" i="9"/>
  <c r="Q12" i="9" s="1" a="1"/>
  <c r="Q12" i="9" s="1"/>
  <c r="P11" i="9"/>
  <c r="O11" i="9"/>
  <c r="M11" i="9"/>
  <c r="L11" i="9"/>
  <c r="K11" i="9"/>
  <c r="Q11" i="9" s="1" a="1"/>
  <c r="Q11" i="9" s="1"/>
  <c r="P10" i="9"/>
  <c r="O10" i="9"/>
  <c r="M10" i="9"/>
  <c r="L10" i="9"/>
  <c r="K10" i="9"/>
  <c r="Q10" i="9" s="1" a="1"/>
  <c r="Q10" i="9" s="1"/>
  <c r="P9" i="9"/>
  <c r="O9" i="9"/>
  <c r="M9" i="9"/>
  <c r="L9" i="9"/>
  <c r="K9" i="9"/>
  <c r="Q9" i="9" s="1" a="1"/>
  <c r="Q9" i="9" s="1"/>
  <c r="P8" i="9"/>
  <c r="O8" i="9"/>
  <c r="M8" i="9"/>
  <c r="L8" i="9"/>
  <c r="K8" i="9"/>
  <c r="Q8" i="9" s="1" a="1"/>
  <c r="Q8" i="9" s="1"/>
  <c r="P7" i="9"/>
  <c r="O7" i="9"/>
  <c r="M7" i="9"/>
  <c r="L7" i="9"/>
  <c r="K7" i="9"/>
  <c r="Q7" i="9" s="1" a="1"/>
  <c r="Q7" i="9" s="1"/>
  <c r="Q6" i="9" a="1"/>
  <c r="Q6" i="9" s="1"/>
  <c r="P6" i="9"/>
  <c r="O6" i="9"/>
  <c r="M6" i="9"/>
  <c r="L6" i="9"/>
  <c r="K6" i="9"/>
  <c r="C15" i="6"/>
  <c r="H2" i="6" s="1"/>
  <c r="C14" i="6"/>
  <c r="G2" i="6" s="1"/>
  <c r="T4361" i="3"/>
  <c r="S4361" i="3"/>
  <c r="R4361" i="3"/>
  <c r="Q4361" i="3"/>
  <c r="T4360" i="3"/>
  <c r="S4360" i="3"/>
  <c r="R4360" i="3"/>
  <c r="Q4360" i="3"/>
  <c r="T4359" i="3"/>
  <c r="S4359" i="3"/>
  <c r="R4359" i="3"/>
  <c r="Q4359" i="3"/>
  <c r="T4358" i="3"/>
  <c r="S4358" i="3"/>
  <c r="R4358" i="3"/>
  <c r="Q4358" i="3"/>
  <c r="T4357" i="3"/>
  <c r="S4357" i="3"/>
  <c r="R4357" i="3"/>
  <c r="Q4357" i="3"/>
  <c r="T4356" i="3"/>
  <c r="S4356" i="3"/>
  <c r="R4356" i="3"/>
  <c r="Q4356" i="3"/>
  <c r="T4355" i="3"/>
  <c r="S4355" i="3"/>
  <c r="R4355" i="3"/>
  <c r="Q4355" i="3"/>
  <c r="T4354" i="3"/>
  <c r="S4354" i="3"/>
  <c r="R4354" i="3"/>
  <c r="Q4354" i="3"/>
  <c r="T4353" i="3"/>
  <c r="S4353" i="3"/>
  <c r="R4353" i="3"/>
  <c r="Q4353" i="3"/>
  <c r="T4352" i="3"/>
  <c r="S4352" i="3"/>
  <c r="R4352" i="3"/>
  <c r="Q4352" i="3"/>
  <c r="T4351" i="3"/>
  <c r="S4351" i="3"/>
  <c r="R4351" i="3"/>
  <c r="Q4351" i="3"/>
  <c r="T4350" i="3"/>
  <c r="S4350" i="3"/>
  <c r="R4350" i="3"/>
  <c r="Q4350" i="3"/>
  <c r="T4349" i="3"/>
  <c r="S4349" i="3"/>
  <c r="R4349" i="3"/>
  <c r="Q4349" i="3"/>
  <c r="T4348" i="3"/>
  <c r="S4348" i="3"/>
  <c r="R4348" i="3"/>
  <c r="Q4348" i="3"/>
  <c r="T4347" i="3"/>
  <c r="S4347" i="3"/>
  <c r="R4347" i="3"/>
  <c r="Q4347" i="3"/>
  <c r="T4346" i="3"/>
  <c r="S4346" i="3"/>
  <c r="R4346" i="3"/>
  <c r="Q4346" i="3"/>
  <c r="T4345" i="3"/>
  <c r="S4345" i="3"/>
  <c r="R4345" i="3"/>
  <c r="Q4345" i="3"/>
  <c r="T4344" i="3"/>
  <c r="S4344" i="3"/>
  <c r="R4344" i="3"/>
  <c r="Q4344" i="3"/>
  <c r="T4343" i="3"/>
  <c r="S4343" i="3"/>
  <c r="R4343" i="3"/>
  <c r="Q4343" i="3"/>
  <c r="T4342" i="3"/>
  <c r="S4342" i="3"/>
  <c r="R4342" i="3"/>
  <c r="Q4342" i="3"/>
  <c r="T4341" i="3"/>
  <c r="S4341" i="3"/>
  <c r="R4341" i="3"/>
  <c r="Q4341" i="3"/>
  <c r="T4340" i="3"/>
  <c r="S4340" i="3"/>
  <c r="R4340" i="3"/>
  <c r="Q4340" i="3"/>
  <c r="T4339" i="3"/>
  <c r="S4339" i="3"/>
  <c r="R4339" i="3"/>
  <c r="Q4339" i="3"/>
  <c r="T4338" i="3"/>
  <c r="S4338" i="3"/>
  <c r="R4338" i="3"/>
  <c r="Q4338" i="3"/>
  <c r="T4337" i="3"/>
  <c r="S4337" i="3"/>
  <c r="R4337" i="3"/>
  <c r="Q4337" i="3"/>
  <c r="T4336" i="3"/>
  <c r="S4336" i="3"/>
  <c r="R4336" i="3"/>
  <c r="Q4336" i="3"/>
  <c r="T4335" i="3"/>
  <c r="S4335" i="3"/>
  <c r="R4335" i="3"/>
  <c r="Q4335" i="3"/>
  <c r="T4334" i="3"/>
  <c r="S4334" i="3"/>
  <c r="R4334" i="3"/>
  <c r="Q4334" i="3"/>
  <c r="T4333" i="3"/>
  <c r="S4333" i="3"/>
  <c r="R4333" i="3"/>
  <c r="Q4333" i="3"/>
  <c r="T4332" i="3"/>
  <c r="S4332" i="3"/>
  <c r="R4332" i="3"/>
  <c r="Q4332" i="3"/>
  <c r="T4331" i="3"/>
  <c r="S4331" i="3"/>
  <c r="R4331" i="3"/>
  <c r="Q4331" i="3"/>
  <c r="T4330" i="3"/>
  <c r="S4330" i="3"/>
  <c r="R4330" i="3"/>
  <c r="Q4330" i="3"/>
  <c r="T4329" i="3"/>
  <c r="S4329" i="3"/>
  <c r="R4329" i="3"/>
  <c r="Q4329" i="3"/>
  <c r="T4328" i="3"/>
  <c r="S4328" i="3"/>
  <c r="R4328" i="3"/>
  <c r="Q4328" i="3"/>
  <c r="T4327" i="3"/>
  <c r="S4327" i="3"/>
  <c r="R4327" i="3"/>
  <c r="Q4327" i="3"/>
  <c r="T4326" i="3"/>
  <c r="S4326" i="3"/>
  <c r="R4326" i="3"/>
  <c r="Q4326" i="3"/>
  <c r="T4325" i="3"/>
  <c r="S4325" i="3"/>
  <c r="R4325" i="3"/>
  <c r="Q4325" i="3"/>
  <c r="T4324" i="3"/>
  <c r="S4324" i="3"/>
  <c r="R4324" i="3"/>
  <c r="Q4324" i="3"/>
  <c r="T4323" i="3"/>
  <c r="S4323" i="3"/>
  <c r="R4323" i="3"/>
  <c r="Q4323" i="3"/>
  <c r="T4322" i="3"/>
  <c r="S4322" i="3"/>
  <c r="R4322" i="3"/>
  <c r="Q4322" i="3"/>
  <c r="T4321" i="3"/>
  <c r="S4321" i="3"/>
  <c r="R4321" i="3"/>
  <c r="Q4321" i="3"/>
  <c r="T4320" i="3"/>
  <c r="S4320" i="3"/>
  <c r="R4320" i="3"/>
  <c r="Q4320" i="3"/>
  <c r="T4319" i="3"/>
  <c r="S4319" i="3"/>
  <c r="R4319" i="3"/>
  <c r="Q4319" i="3"/>
  <c r="T4318" i="3"/>
  <c r="S4318" i="3"/>
  <c r="R4318" i="3"/>
  <c r="Q4318" i="3"/>
  <c r="T4317" i="3"/>
  <c r="S4317" i="3"/>
  <c r="R4317" i="3"/>
  <c r="Q4317" i="3"/>
  <c r="T4316" i="3"/>
  <c r="S4316" i="3"/>
  <c r="R4316" i="3"/>
  <c r="Q4316" i="3"/>
  <c r="T4315" i="3"/>
  <c r="S4315" i="3"/>
  <c r="R4315" i="3"/>
  <c r="Q4315" i="3"/>
  <c r="T4314" i="3"/>
  <c r="S4314" i="3"/>
  <c r="R4314" i="3"/>
  <c r="Q4314" i="3"/>
  <c r="T4313" i="3"/>
  <c r="S4313" i="3"/>
  <c r="R4313" i="3"/>
  <c r="Q4313" i="3"/>
  <c r="T4312" i="3"/>
  <c r="S4312" i="3"/>
  <c r="R4312" i="3"/>
  <c r="Q4312" i="3"/>
  <c r="T4311" i="3"/>
  <c r="S4311" i="3"/>
  <c r="R4311" i="3"/>
  <c r="Q4311" i="3"/>
  <c r="T4310" i="3"/>
  <c r="S4310" i="3"/>
  <c r="R4310" i="3"/>
  <c r="Q4310" i="3"/>
  <c r="T4309" i="3"/>
  <c r="S4309" i="3"/>
  <c r="R4309" i="3"/>
  <c r="Q4309" i="3"/>
  <c r="T4308" i="3"/>
  <c r="S4308" i="3"/>
  <c r="R4308" i="3"/>
  <c r="Q4308" i="3"/>
  <c r="T4307" i="3"/>
  <c r="S4307" i="3"/>
  <c r="R4307" i="3"/>
  <c r="Q4307" i="3"/>
  <c r="T4306" i="3"/>
  <c r="S4306" i="3"/>
  <c r="R4306" i="3"/>
  <c r="Q4306" i="3"/>
  <c r="T4305" i="3"/>
  <c r="S4305" i="3"/>
  <c r="R4305" i="3"/>
  <c r="Q4305" i="3"/>
  <c r="T4304" i="3"/>
  <c r="S4304" i="3"/>
  <c r="R4304" i="3"/>
  <c r="Q4304" i="3"/>
  <c r="T4303" i="3"/>
  <c r="S4303" i="3"/>
  <c r="R4303" i="3"/>
  <c r="Q4303" i="3"/>
  <c r="T4302" i="3"/>
  <c r="S4302" i="3"/>
  <c r="R4302" i="3"/>
  <c r="Q4302" i="3"/>
  <c r="T4301" i="3"/>
  <c r="S4301" i="3"/>
  <c r="R4301" i="3"/>
  <c r="Q4301" i="3"/>
  <c r="T4300" i="3"/>
  <c r="S4300" i="3"/>
  <c r="R4300" i="3"/>
  <c r="Q4300" i="3"/>
  <c r="T4299" i="3"/>
  <c r="S4299" i="3"/>
  <c r="R4299" i="3"/>
  <c r="Q4299" i="3"/>
  <c r="T4298" i="3"/>
  <c r="S4298" i="3"/>
  <c r="R4298" i="3"/>
  <c r="Q4298" i="3"/>
  <c r="T4297" i="3"/>
  <c r="S4297" i="3"/>
  <c r="R4297" i="3"/>
  <c r="Q4297" i="3"/>
  <c r="T4296" i="3"/>
  <c r="S4296" i="3"/>
  <c r="R4296" i="3"/>
  <c r="Q4296" i="3"/>
  <c r="T4295" i="3"/>
  <c r="S4295" i="3"/>
  <c r="R4295" i="3"/>
  <c r="Q4295" i="3"/>
  <c r="T4294" i="3"/>
  <c r="S4294" i="3"/>
  <c r="R4294" i="3"/>
  <c r="Q4294" i="3"/>
  <c r="T4293" i="3"/>
  <c r="S4293" i="3"/>
  <c r="R4293" i="3"/>
  <c r="Q4293" i="3"/>
  <c r="T4292" i="3"/>
  <c r="S4292" i="3"/>
  <c r="R4292" i="3"/>
  <c r="Q4292" i="3"/>
  <c r="T4291" i="3"/>
  <c r="S4291" i="3"/>
  <c r="R4291" i="3"/>
  <c r="Q4291" i="3"/>
  <c r="T4290" i="3"/>
  <c r="S4290" i="3"/>
  <c r="R4290" i="3"/>
  <c r="Q4290" i="3"/>
  <c r="T4289" i="3"/>
  <c r="S4289" i="3"/>
  <c r="R4289" i="3"/>
  <c r="Q4289" i="3"/>
  <c r="T4288" i="3"/>
  <c r="S4288" i="3"/>
  <c r="R4288" i="3"/>
  <c r="Q4288" i="3"/>
  <c r="T4287" i="3"/>
  <c r="S4287" i="3"/>
  <c r="R4287" i="3"/>
  <c r="Q4287" i="3"/>
  <c r="T4286" i="3"/>
  <c r="S4286" i="3"/>
  <c r="R4286" i="3"/>
  <c r="Q4286" i="3"/>
  <c r="T4285" i="3"/>
  <c r="S4285" i="3"/>
  <c r="R4285" i="3"/>
  <c r="Q4285" i="3"/>
  <c r="T4284" i="3"/>
  <c r="S4284" i="3"/>
  <c r="R4284" i="3"/>
  <c r="Q4284" i="3"/>
  <c r="T4283" i="3"/>
  <c r="S4283" i="3"/>
  <c r="R4283" i="3"/>
  <c r="Q4283" i="3"/>
  <c r="T4282" i="3"/>
  <c r="S4282" i="3"/>
  <c r="R4282" i="3"/>
  <c r="Q4282" i="3"/>
  <c r="T4281" i="3"/>
  <c r="S4281" i="3"/>
  <c r="R4281" i="3"/>
  <c r="Q4281" i="3"/>
  <c r="T4280" i="3"/>
  <c r="S4280" i="3"/>
  <c r="R4280" i="3"/>
  <c r="Q4280" i="3"/>
  <c r="T4279" i="3"/>
  <c r="S4279" i="3"/>
  <c r="R4279" i="3"/>
  <c r="Q4279" i="3"/>
  <c r="T4278" i="3"/>
  <c r="S4278" i="3"/>
  <c r="R4278" i="3"/>
  <c r="Q4278" i="3"/>
  <c r="T4277" i="3"/>
  <c r="S4277" i="3"/>
  <c r="R4277" i="3"/>
  <c r="Q4277" i="3"/>
  <c r="T4276" i="3"/>
  <c r="S4276" i="3"/>
  <c r="R4276" i="3"/>
  <c r="Q4276" i="3"/>
  <c r="T4275" i="3"/>
  <c r="S4275" i="3"/>
  <c r="R4275" i="3"/>
  <c r="Q4275" i="3"/>
  <c r="T4274" i="3"/>
  <c r="S4274" i="3"/>
  <c r="R4274" i="3"/>
  <c r="Q4274" i="3"/>
  <c r="T4273" i="3"/>
  <c r="S4273" i="3"/>
  <c r="R4273" i="3"/>
  <c r="Q4273" i="3"/>
  <c r="T4272" i="3"/>
  <c r="S4272" i="3"/>
  <c r="R4272" i="3"/>
  <c r="Q4272" i="3"/>
  <c r="T4271" i="3"/>
  <c r="S4271" i="3"/>
  <c r="R4271" i="3"/>
  <c r="Q4271" i="3"/>
  <c r="T4270" i="3"/>
  <c r="S4270" i="3"/>
  <c r="R4270" i="3"/>
  <c r="Q4270" i="3"/>
  <c r="T4269" i="3"/>
  <c r="S4269" i="3"/>
  <c r="R4269" i="3"/>
  <c r="Q4269" i="3"/>
  <c r="T4268" i="3"/>
  <c r="S4268" i="3"/>
  <c r="R4268" i="3"/>
  <c r="Q4268" i="3"/>
  <c r="T4267" i="3"/>
  <c r="S4267" i="3"/>
  <c r="R4267" i="3"/>
  <c r="Q4267" i="3"/>
  <c r="T4266" i="3"/>
  <c r="S4266" i="3"/>
  <c r="R4266" i="3"/>
  <c r="Q4266" i="3"/>
  <c r="T4265" i="3"/>
  <c r="S4265" i="3"/>
  <c r="R4265" i="3"/>
  <c r="Q4265" i="3"/>
  <c r="T4264" i="3"/>
  <c r="S4264" i="3"/>
  <c r="R4264" i="3"/>
  <c r="Q4264" i="3"/>
  <c r="T4263" i="3"/>
  <c r="S4263" i="3"/>
  <c r="R4263" i="3"/>
  <c r="Q4263" i="3"/>
  <c r="T4262" i="3"/>
  <c r="S4262" i="3"/>
  <c r="R4262" i="3"/>
  <c r="Q4262" i="3"/>
  <c r="T4261" i="3"/>
  <c r="S4261" i="3"/>
  <c r="R4261" i="3"/>
  <c r="Q4261" i="3"/>
  <c r="T4260" i="3"/>
  <c r="S4260" i="3"/>
  <c r="R4260" i="3"/>
  <c r="Q4260" i="3"/>
  <c r="T4259" i="3"/>
  <c r="S4259" i="3"/>
  <c r="R4259" i="3"/>
  <c r="Q4259" i="3"/>
  <c r="T4258" i="3"/>
  <c r="S4258" i="3"/>
  <c r="R4258" i="3"/>
  <c r="Q4258" i="3"/>
  <c r="T4257" i="3"/>
  <c r="S4257" i="3"/>
  <c r="R4257" i="3"/>
  <c r="Q4257" i="3"/>
  <c r="T4256" i="3"/>
  <c r="S4256" i="3"/>
  <c r="R4256" i="3"/>
  <c r="Q4256" i="3"/>
  <c r="T4255" i="3"/>
  <c r="S4255" i="3"/>
  <c r="R4255" i="3"/>
  <c r="Q4255" i="3"/>
  <c r="T4254" i="3"/>
  <c r="S4254" i="3"/>
  <c r="R4254" i="3"/>
  <c r="Q4254" i="3"/>
  <c r="T4253" i="3"/>
  <c r="S4253" i="3"/>
  <c r="R4253" i="3"/>
  <c r="Q4253" i="3"/>
  <c r="T4252" i="3"/>
  <c r="S4252" i="3"/>
  <c r="R4252" i="3"/>
  <c r="Q4252" i="3"/>
  <c r="T4251" i="3"/>
  <c r="S4251" i="3"/>
  <c r="R4251" i="3"/>
  <c r="Q4251" i="3"/>
  <c r="T4250" i="3"/>
  <c r="S4250" i="3"/>
  <c r="R4250" i="3"/>
  <c r="Q4250" i="3"/>
  <c r="T4249" i="3"/>
  <c r="S4249" i="3"/>
  <c r="R4249" i="3"/>
  <c r="Q4249" i="3"/>
  <c r="T4248" i="3"/>
  <c r="S4248" i="3"/>
  <c r="R4248" i="3"/>
  <c r="Q4248" i="3"/>
  <c r="T4247" i="3"/>
  <c r="S4247" i="3"/>
  <c r="R4247" i="3"/>
  <c r="Q4247" i="3"/>
  <c r="T4246" i="3"/>
  <c r="S4246" i="3"/>
  <c r="R4246" i="3"/>
  <c r="Q4246" i="3"/>
  <c r="T4245" i="3"/>
  <c r="S4245" i="3"/>
  <c r="R4245" i="3"/>
  <c r="Q4245" i="3"/>
  <c r="T4244" i="3"/>
  <c r="S4244" i="3"/>
  <c r="R4244" i="3"/>
  <c r="Q4244" i="3"/>
  <c r="T4243" i="3"/>
  <c r="S4243" i="3"/>
  <c r="R4243" i="3"/>
  <c r="Q4243" i="3"/>
  <c r="T4242" i="3"/>
  <c r="S4242" i="3"/>
  <c r="R4242" i="3"/>
  <c r="Q4242" i="3"/>
  <c r="T4241" i="3"/>
  <c r="S4241" i="3"/>
  <c r="R4241" i="3"/>
  <c r="Q4241" i="3"/>
  <c r="T4240" i="3"/>
  <c r="S4240" i="3"/>
  <c r="R4240" i="3"/>
  <c r="Q4240" i="3"/>
  <c r="T4239" i="3"/>
  <c r="S4239" i="3"/>
  <c r="R4239" i="3"/>
  <c r="Q4239" i="3"/>
  <c r="T4238" i="3"/>
  <c r="S4238" i="3"/>
  <c r="R4238" i="3"/>
  <c r="Q4238" i="3"/>
  <c r="T4237" i="3"/>
  <c r="S4237" i="3"/>
  <c r="R4237" i="3"/>
  <c r="Q4237" i="3"/>
  <c r="T4236" i="3"/>
  <c r="S4236" i="3"/>
  <c r="R4236" i="3"/>
  <c r="Q4236" i="3"/>
  <c r="T4235" i="3"/>
  <c r="S4235" i="3"/>
  <c r="R4235" i="3"/>
  <c r="Q4235" i="3"/>
  <c r="T4234" i="3"/>
  <c r="S4234" i="3"/>
  <c r="R4234" i="3"/>
  <c r="Q4234" i="3"/>
  <c r="T4233" i="3"/>
  <c r="S4233" i="3"/>
  <c r="R4233" i="3"/>
  <c r="Q4233" i="3"/>
  <c r="T4232" i="3"/>
  <c r="S4232" i="3"/>
  <c r="R4232" i="3"/>
  <c r="Q4232" i="3"/>
  <c r="T4231" i="3"/>
  <c r="S4231" i="3"/>
  <c r="R4231" i="3"/>
  <c r="Q4231" i="3"/>
  <c r="T4230" i="3"/>
  <c r="S4230" i="3"/>
  <c r="R4230" i="3"/>
  <c r="Q4230" i="3"/>
  <c r="T4229" i="3"/>
  <c r="S4229" i="3"/>
  <c r="R4229" i="3"/>
  <c r="Q4229" i="3"/>
  <c r="T4228" i="3"/>
  <c r="S4228" i="3"/>
  <c r="R4228" i="3"/>
  <c r="Q4228" i="3"/>
  <c r="T4227" i="3"/>
  <c r="S4227" i="3"/>
  <c r="R4227" i="3"/>
  <c r="Q4227" i="3"/>
  <c r="T4226" i="3"/>
  <c r="S4226" i="3"/>
  <c r="R4226" i="3"/>
  <c r="Q4226" i="3"/>
  <c r="T4225" i="3"/>
  <c r="S4225" i="3"/>
  <c r="R4225" i="3"/>
  <c r="Q4225" i="3"/>
  <c r="T4224" i="3"/>
  <c r="S4224" i="3"/>
  <c r="R4224" i="3"/>
  <c r="Q4224" i="3"/>
  <c r="T4223" i="3"/>
  <c r="S4223" i="3"/>
  <c r="R4223" i="3"/>
  <c r="Q4223" i="3"/>
  <c r="T4222" i="3"/>
  <c r="S4222" i="3"/>
  <c r="R4222" i="3"/>
  <c r="Q4222" i="3"/>
  <c r="T4221" i="3"/>
  <c r="S4221" i="3"/>
  <c r="R4221" i="3"/>
  <c r="Q4221" i="3"/>
  <c r="T4220" i="3"/>
  <c r="S4220" i="3"/>
  <c r="R4220" i="3"/>
  <c r="Q4220" i="3"/>
  <c r="T4219" i="3"/>
  <c r="S4219" i="3"/>
  <c r="R4219" i="3"/>
  <c r="Q4219" i="3"/>
  <c r="T4218" i="3"/>
  <c r="S4218" i="3"/>
  <c r="R4218" i="3"/>
  <c r="Q4218" i="3"/>
  <c r="T4217" i="3"/>
  <c r="S4217" i="3"/>
  <c r="R4217" i="3"/>
  <c r="Q4217" i="3"/>
  <c r="T4216" i="3"/>
  <c r="S4216" i="3"/>
  <c r="R4216" i="3"/>
  <c r="Q4216" i="3"/>
  <c r="T4215" i="3"/>
  <c r="S4215" i="3"/>
  <c r="R4215" i="3"/>
  <c r="Q4215" i="3"/>
  <c r="T4214" i="3"/>
  <c r="S4214" i="3"/>
  <c r="R4214" i="3"/>
  <c r="Q4214" i="3"/>
  <c r="T4213" i="3"/>
  <c r="S4213" i="3"/>
  <c r="R4213" i="3"/>
  <c r="Q4213" i="3"/>
  <c r="T4212" i="3"/>
  <c r="S4212" i="3"/>
  <c r="R4212" i="3"/>
  <c r="Q4212" i="3"/>
  <c r="T4211" i="3"/>
  <c r="S4211" i="3"/>
  <c r="R4211" i="3"/>
  <c r="Q4211" i="3"/>
  <c r="T4210" i="3"/>
  <c r="S4210" i="3"/>
  <c r="R4210" i="3"/>
  <c r="Q4210" i="3"/>
  <c r="T4209" i="3"/>
  <c r="S4209" i="3"/>
  <c r="R4209" i="3"/>
  <c r="Q4209" i="3"/>
  <c r="T4208" i="3"/>
  <c r="S4208" i="3"/>
  <c r="R4208" i="3"/>
  <c r="Q4208" i="3"/>
  <c r="T4207" i="3"/>
  <c r="S4207" i="3"/>
  <c r="R4207" i="3"/>
  <c r="Q4207" i="3"/>
  <c r="T4206" i="3"/>
  <c r="S4206" i="3"/>
  <c r="R4206" i="3"/>
  <c r="Q4206" i="3"/>
  <c r="T4205" i="3"/>
  <c r="S4205" i="3"/>
  <c r="R4205" i="3"/>
  <c r="Q4205" i="3"/>
  <c r="T4204" i="3"/>
  <c r="S4204" i="3"/>
  <c r="R4204" i="3"/>
  <c r="Q4204" i="3"/>
  <c r="T4203" i="3"/>
  <c r="S4203" i="3"/>
  <c r="R4203" i="3"/>
  <c r="Q4203" i="3"/>
  <c r="T4202" i="3"/>
  <c r="S4202" i="3"/>
  <c r="R4202" i="3"/>
  <c r="Q4202" i="3"/>
  <c r="T4201" i="3"/>
  <c r="S4201" i="3"/>
  <c r="R4201" i="3"/>
  <c r="Q4201" i="3"/>
  <c r="T4200" i="3"/>
  <c r="S4200" i="3"/>
  <c r="R4200" i="3"/>
  <c r="Q4200" i="3"/>
  <c r="T4199" i="3"/>
  <c r="S4199" i="3"/>
  <c r="R4199" i="3"/>
  <c r="Q4199" i="3"/>
  <c r="T4198" i="3"/>
  <c r="S4198" i="3"/>
  <c r="R4198" i="3"/>
  <c r="Q4198" i="3"/>
  <c r="T4197" i="3"/>
  <c r="S4197" i="3"/>
  <c r="R4197" i="3"/>
  <c r="Q4197" i="3"/>
  <c r="T4196" i="3"/>
  <c r="S4196" i="3"/>
  <c r="R4196" i="3"/>
  <c r="Q4196" i="3"/>
  <c r="T4195" i="3"/>
  <c r="S4195" i="3"/>
  <c r="R4195" i="3"/>
  <c r="Q4195" i="3"/>
  <c r="T4194" i="3"/>
  <c r="S4194" i="3"/>
  <c r="R4194" i="3"/>
  <c r="Q4194" i="3"/>
  <c r="T4193" i="3"/>
  <c r="S4193" i="3"/>
  <c r="R4193" i="3"/>
  <c r="Q4193" i="3"/>
  <c r="T4192" i="3"/>
  <c r="S4192" i="3"/>
  <c r="R4192" i="3"/>
  <c r="Q4192" i="3"/>
  <c r="T4191" i="3"/>
  <c r="S4191" i="3"/>
  <c r="R4191" i="3"/>
  <c r="Q4191" i="3"/>
  <c r="T4190" i="3"/>
  <c r="S4190" i="3"/>
  <c r="R4190" i="3"/>
  <c r="Q4190" i="3"/>
  <c r="T4189" i="3"/>
  <c r="S4189" i="3"/>
  <c r="R4189" i="3"/>
  <c r="Q4189" i="3"/>
  <c r="T4188" i="3"/>
  <c r="S4188" i="3"/>
  <c r="R4188" i="3"/>
  <c r="Q4188" i="3"/>
  <c r="T4187" i="3"/>
  <c r="S4187" i="3"/>
  <c r="R4187" i="3"/>
  <c r="Q4187" i="3"/>
  <c r="T4186" i="3"/>
  <c r="S4186" i="3"/>
  <c r="R4186" i="3"/>
  <c r="Q4186" i="3"/>
  <c r="T4185" i="3"/>
  <c r="S4185" i="3"/>
  <c r="R4185" i="3"/>
  <c r="Q4185" i="3"/>
  <c r="T4184" i="3"/>
  <c r="S4184" i="3"/>
  <c r="R4184" i="3"/>
  <c r="Q4184" i="3"/>
  <c r="T4183" i="3"/>
  <c r="S4183" i="3"/>
  <c r="R4183" i="3"/>
  <c r="Q4183" i="3"/>
  <c r="T4182" i="3"/>
  <c r="S4182" i="3"/>
  <c r="R4182" i="3"/>
  <c r="Q4182" i="3"/>
  <c r="T4181" i="3"/>
  <c r="S4181" i="3"/>
  <c r="R4181" i="3"/>
  <c r="Q4181" i="3"/>
  <c r="T4180" i="3"/>
  <c r="S4180" i="3"/>
  <c r="R4180" i="3"/>
  <c r="Q4180" i="3"/>
  <c r="T4179" i="3"/>
  <c r="S4179" i="3"/>
  <c r="R4179" i="3"/>
  <c r="Q4179" i="3"/>
  <c r="T4178" i="3"/>
  <c r="S4178" i="3"/>
  <c r="R4178" i="3"/>
  <c r="Q4178" i="3"/>
  <c r="T4177" i="3"/>
  <c r="S4177" i="3"/>
  <c r="R4177" i="3"/>
  <c r="Q4177" i="3"/>
  <c r="T4176" i="3"/>
  <c r="S4176" i="3"/>
  <c r="R4176" i="3"/>
  <c r="Q4176" i="3"/>
  <c r="T4175" i="3"/>
  <c r="S4175" i="3"/>
  <c r="R4175" i="3"/>
  <c r="Q4175" i="3"/>
  <c r="T4174" i="3"/>
  <c r="S4174" i="3"/>
  <c r="R4174" i="3"/>
  <c r="Q4174" i="3"/>
  <c r="T4173" i="3"/>
  <c r="S4173" i="3"/>
  <c r="R4173" i="3"/>
  <c r="Q4173" i="3"/>
  <c r="T4172" i="3"/>
  <c r="S4172" i="3"/>
  <c r="R4172" i="3"/>
  <c r="Q4172" i="3"/>
  <c r="T4171" i="3"/>
  <c r="S4171" i="3"/>
  <c r="R4171" i="3"/>
  <c r="Q4171" i="3"/>
  <c r="T4170" i="3"/>
  <c r="S4170" i="3"/>
  <c r="R4170" i="3"/>
  <c r="Q4170" i="3"/>
  <c r="T4169" i="3"/>
  <c r="S4169" i="3"/>
  <c r="R4169" i="3"/>
  <c r="Q4169" i="3"/>
  <c r="T4168" i="3"/>
  <c r="S4168" i="3"/>
  <c r="R4168" i="3"/>
  <c r="Q4168" i="3"/>
  <c r="T4167" i="3"/>
  <c r="S4167" i="3"/>
  <c r="R4167" i="3"/>
  <c r="Q4167" i="3"/>
  <c r="T4166" i="3"/>
  <c r="S4166" i="3"/>
  <c r="R4166" i="3"/>
  <c r="Q4166" i="3"/>
  <c r="T4165" i="3"/>
  <c r="S4165" i="3"/>
  <c r="R4165" i="3"/>
  <c r="Q4165" i="3"/>
  <c r="T4164" i="3"/>
  <c r="S4164" i="3"/>
  <c r="R4164" i="3"/>
  <c r="Q4164" i="3"/>
  <c r="T4163" i="3"/>
  <c r="S4163" i="3"/>
  <c r="R4163" i="3"/>
  <c r="Q4163" i="3"/>
  <c r="T4162" i="3"/>
  <c r="S4162" i="3"/>
  <c r="R4162" i="3"/>
  <c r="Q4162" i="3"/>
  <c r="T4161" i="3"/>
  <c r="S4161" i="3"/>
  <c r="R4161" i="3"/>
  <c r="Q4161" i="3"/>
  <c r="T4160" i="3"/>
  <c r="S4160" i="3"/>
  <c r="R4160" i="3"/>
  <c r="Q4160" i="3"/>
  <c r="T4159" i="3"/>
  <c r="S4159" i="3"/>
  <c r="R4159" i="3"/>
  <c r="Q4159" i="3"/>
  <c r="T4158" i="3"/>
  <c r="S4158" i="3"/>
  <c r="R4158" i="3"/>
  <c r="Q4158" i="3"/>
  <c r="T4157" i="3"/>
  <c r="S4157" i="3"/>
  <c r="R4157" i="3"/>
  <c r="Q4157" i="3"/>
  <c r="T4156" i="3"/>
  <c r="S4156" i="3"/>
  <c r="R4156" i="3"/>
  <c r="Q4156" i="3"/>
  <c r="T4155" i="3"/>
  <c r="S4155" i="3"/>
  <c r="R4155" i="3"/>
  <c r="Q4155" i="3"/>
  <c r="T4154" i="3"/>
  <c r="S4154" i="3"/>
  <c r="R4154" i="3"/>
  <c r="Q4154" i="3"/>
  <c r="T4153" i="3"/>
  <c r="S4153" i="3"/>
  <c r="R4153" i="3"/>
  <c r="Q4153" i="3"/>
  <c r="T4152" i="3"/>
  <c r="S4152" i="3"/>
  <c r="R4152" i="3"/>
  <c r="Q4152" i="3"/>
  <c r="T4151" i="3"/>
  <c r="S4151" i="3"/>
  <c r="R4151" i="3"/>
  <c r="Q4151" i="3"/>
  <c r="T4150" i="3"/>
  <c r="S4150" i="3"/>
  <c r="R4150" i="3"/>
  <c r="Q4150" i="3"/>
  <c r="T4149" i="3"/>
  <c r="S4149" i="3"/>
  <c r="R4149" i="3"/>
  <c r="Q4149" i="3"/>
  <c r="T4148" i="3"/>
  <c r="S4148" i="3"/>
  <c r="R4148" i="3"/>
  <c r="Q4148" i="3"/>
  <c r="T4147" i="3"/>
  <c r="S4147" i="3"/>
  <c r="R4147" i="3"/>
  <c r="Q4147" i="3"/>
  <c r="T4146" i="3"/>
  <c r="S4146" i="3"/>
  <c r="R4146" i="3"/>
  <c r="Q4146" i="3"/>
  <c r="T4145" i="3"/>
  <c r="S4145" i="3"/>
  <c r="R4145" i="3"/>
  <c r="Q4145" i="3"/>
  <c r="T4144" i="3"/>
  <c r="S4144" i="3"/>
  <c r="R4144" i="3"/>
  <c r="Q4144" i="3"/>
  <c r="T4143" i="3"/>
  <c r="S4143" i="3"/>
  <c r="R4143" i="3"/>
  <c r="Q4143" i="3"/>
  <c r="T4142" i="3"/>
  <c r="S4142" i="3"/>
  <c r="R4142" i="3"/>
  <c r="Q4142" i="3"/>
  <c r="T4141" i="3"/>
  <c r="S4141" i="3"/>
  <c r="R4141" i="3"/>
  <c r="Q4141" i="3"/>
  <c r="T4140" i="3"/>
  <c r="S4140" i="3"/>
  <c r="R4140" i="3"/>
  <c r="Q4140" i="3"/>
  <c r="T4139" i="3"/>
  <c r="S4139" i="3"/>
  <c r="R4139" i="3"/>
  <c r="Q4139" i="3"/>
  <c r="T4138" i="3"/>
  <c r="S4138" i="3"/>
  <c r="R4138" i="3"/>
  <c r="Q4138" i="3"/>
  <c r="T4137" i="3"/>
  <c r="S4137" i="3"/>
  <c r="R4137" i="3"/>
  <c r="Q4137" i="3"/>
  <c r="T4136" i="3"/>
  <c r="S4136" i="3"/>
  <c r="R4136" i="3"/>
  <c r="Q4136" i="3"/>
  <c r="T4135" i="3"/>
  <c r="S4135" i="3"/>
  <c r="R4135" i="3"/>
  <c r="Q4135" i="3"/>
  <c r="T4134" i="3"/>
  <c r="S4134" i="3"/>
  <c r="R4134" i="3"/>
  <c r="Q4134" i="3"/>
  <c r="T4133" i="3"/>
  <c r="S4133" i="3"/>
  <c r="R4133" i="3"/>
  <c r="Q4133" i="3"/>
  <c r="T4132" i="3"/>
  <c r="S4132" i="3"/>
  <c r="R4132" i="3"/>
  <c r="Q4132" i="3"/>
  <c r="T4131" i="3"/>
  <c r="S4131" i="3"/>
  <c r="R4131" i="3"/>
  <c r="Q4131" i="3"/>
  <c r="T4130" i="3"/>
  <c r="S4130" i="3"/>
  <c r="R4130" i="3"/>
  <c r="Q4130" i="3"/>
  <c r="T4129" i="3"/>
  <c r="S4129" i="3"/>
  <c r="R4129" i="3"/>
  <c r="Q4129" i="3"/>
  <c r="T4128" i="3"/>
  <c r="S4128" i="3"/>
  <c r="R4128" i="3"/>
  <c r="Q4128" i="3"/>
  <c r="T4127" i="3"/>
  <c r="S4127" i="3"/>
  <c r="R4127" i="3"/>
  <c r="Q4127" i="3"/>
  <c r="T4126" i="3"/>
  <c r="S4126" i="3"/>
  <c r="R4126" i="3"/>
  <c r="Q4126" i="3"/>
  <c r="T4125" i="3"/>
  <c r="S4125" i="3"/>
  <c r="R4125" i="3"/>
  <c r="Q4125" i="3"/>
  <c r="T4124" i="3"/>
  <c r="S4124" i="3"/>
  <c r="R4124" i="3"/>
  <c r="Q4124" i="3"/>
  <c r="T4123" i="3"/>
  <c r="S4123" i="3"/>
  <c r="R4123" i="3"/>
  <c r="Q4123" i="3"/>
  <c r="T4122" i="3"/>
  <c r="S4122" i="3"/>
  <c r="R4122" i="3"/>
  <c r="Q4122" i="3"/>
  <c r="T4121" i="3"/>
  <c r="S4121" i="3"/>
  <c r="R4121" i="3"/>
  <c r="Q4121" i="3"/>
  <c r="T4120" i="3"/>
  <c r="S4120" i="3"/>
  <c r="R4120" i="3"/>
  <c r="Q4120" i="3"/>
  <c r="T4119" i="3"/>
  <c r="S4119" i="3"/>
  <c r="R4119" i="3"/>
  <c r="Q4119" i="3"/>
  <c r="T4118" i="3"/>
  <c r="S4118" i="3"/>
  <c r="R4118" i="3"/>
  <c r="Q4118" i="3"/>
  <c r="T4117" i="3"/>
  <c r="S4117" i="3"/>
  <c r="R4117" i="3"/>
  <c r="Q4117" i="3"/>
  <c r="T4116" i="3"/>
  <c r="S4116" i="3"/>
  <c r="R4116" i="3"/>
  <c r="Q4116" i="3"/>
  <c r="T4115" i="3"/>
  <c r="S4115" i="3"/>
  <c r="R4115" i="3"/>
  <c r="Q4115" i="3"/>
  <c r="T4114" i="3"/>
  <c r="S4114" i="3"/>
  <c r="R4114" i="3"/>
  <c r="Q4114" i="3"/>
  <c r="T4113" i="3"/>
  <c r="S4113" i="3"/>
  <c r="R4113" i="3"/>
  <c r="Q4113" i="3"/>
  <c r="T4112" i="3"/>
  <c r="S4112" i="3"/>
  <c r="R4112" i="3"/>
  <c r="Q4112" i="3"/>
  <c r="T4111" i="3"/>
  <c r="S4111" i="3"/>
  <c r="R4111" i="3"/>
  <c r="Q4111" i="3"/>
  <c r="T4110" i="3"/>
  <c r="S4110" i="3"/>
  <c r="R4110" i="3"/>
  <c r="Q4110" i="3"/>
  <c r="T4109" i="3"/>
  <c r="S4109" i="3"/>
  <c r="R4109" i="3"/>
  <c r="Q4109" i="3"/>
  <c r="T4108" i="3"/>
  <c r="S4108" i="3"/>
  <c r="R4108" i="3"/>
  <c r="Q4108" i="3"/>
  <c r="T4107" i="3"/>
  <c r="S4107" i="3"/>
  <c r="R4107" i="3"/>
  <c r="Q4107" i="3"/>
  <c r="T4106" i="3"/>
  <c r="S4106" i="3"/>
  <c r="R4106" i="3"/>
  <c r="Q4106" i="3"/>
  <c r="T4105" i="3"/>
  <c r="S4105" i="3"/>
  <c r="R4105" i="3"/>
  <c r="Q4105" i="3"/>
  <c r="T4104" i="3"/>
  <c r="S4104" i="3"/>
  <c r="R4104" i="3"/>
  <c r="Q4104" i="3"/>
  <c r="T4103" i="3"/>
  <c r="S4103" i="3"/>
  <c r="R4103" i="3"/>
  <c r="Q4103" i="3"/>
  <c r="T4102" i="3"/>
  <c r="S4102" i="3"/>
  <c r="R4102" i="3"/>
  <c r="Q4102" i="3"/>
  <c r="T4101" i="3"/>
  <c r="S4101" i="3"/>
  <c r="R4101" i="3"/>
  <c r="Q4101" i="3"/>
  <c r="T4100" i="3"/>
  <c r="S4100" i="3"/>
  <c r="R4100" i="3"/>
  <c r="Q4100" i="3"/>
  <c r="T4099" i="3"/>
  <c r="S4099" i="3"/>
  <c r="R4099" i="3"/>
  <c r="Q4099" i="3"/>
  <c r="T4098" i="3"/>
  <c r="S4098" i="3"/>
  <c r="R4098" i="3"/>
  <c r="Q4098" i="3"/>
  <c r="T4097" i="3"/>
  <c r="S4097" i="3"/>
  <c r="R4097" i="3"/>
  <c r="Q4097" i="3"/>
  <c r="T4096" i="3"/>
  <c r="S4096" i="3"/>
  <c r="R4096" i="3"/>
  <c r="Q4096" i="3"/>
  <c r="T4095" i="3"/>
  <c r="S4095" i="3"/>
  <c r="R4095" i="3"/>
  <c r="Q4095" i="3"/>
  <c r="T4094" i="3"/>
  <c r="S4094" i="3"/>
  <c r="R4094" i="3"/>
  <c r="Q4094" i="3"/>
  <c r="T4093" i="3"/>
  <c r="S4093" i="3"/>
  <c r="R4093" i="3"/>
  <c r="Q4093" i="3"/>
  <c r="T4092" i="3"/>
  <c r="S4092" i="3"/>
  <c r="R4092" i="3"/>
  <c r="Q4092" i="3"/>
  <c r="T4091" i="3"/>
  <c r="S4091" i="3"/>
  <c r="R4091" i="3"/>
  <c r="Q4091" i="3"/>
  <c r="T4090" i="3"/>
  <c r="S4090" i="3"/>
  <c r="R4090" i="3"/>
  <c r="Q4090" i="3"/>
  <c r="T4089" i="3"/>
  <c r="S4089" i="3"/>
  <c r="R4089" i="3"/>
  <c r="Q4089" i="3"/>
  <c r="T4088" i="3"/>
  <c r="S4088" i="3"/>
  <c r="R4088" i="3"/>
  <c r="Q4088" i="3"/>
  <c r="T4087" i="3"/>
  <c r="S4087" i="3"/>
  <c r="R4087" i="3"/>
  <c r="Q4087" i="3"/>
  <c r="T4086" i="3"/>
  <c r="S4086" i="3"/>
  <c r="R4086" i="3"/>
  <c r="Q4086" i="3"/>
  <c r="T4085" i="3"/>
  <c r="S4085" i="3"/>
  <c r="R4085" i="3"/>
  <c r="Q4085" i="3"/>
  <c r="T4084" i="3"/>
  <c r="S4084" i="3"/>
  <c r="R4084" i="3"/>
  <c r="Q4084" i="3"/>
  <c r="T4083" i="3"/>
  <c r="S4083" i="3"/>
  <c r="R4083" i="3"/>
  <c r="Q4083" i="3"/>
  <c r="T4082" i="3"/>
  <c r="S4082" i="3"/>
  <c r="R4082" i="3"/>
  <c r="Q4082" i="3"/>
  <c r="T4081" i="3"/>
  <c r="S4081" i="3"/>
  <c r="R4081" i="3"/>
  <c r="Q4081" i="3"/>
  <c r="T4080" i="3"/>
  <c r="S4080" i="3"/>
  <c r="R4080" i="3"/>
  <c r="Q4080" i="3"/>
  <c r="T4079" i="3"/>
  <c r="S4079" i="3"/>
  <c r="R4079" i="3"/>
  <c r="Q4079" i="3"/>
  <c r="T4078" i="3"/>
  <c r="S4078" i="3"/>
  <c r="R4078" i="3"/>
  <c r="Q4078" i="3"/>
  <c r="T4077" i="3"/>
  <c r="S4077" i="3"/>
  <c r="R4077" i="3"/>
  <c r="Q4077" i="3"/>
  <c r="T4076" i="3"/>
  <c r="S4076" i="3"/>
  <c r="R4076" i="3"/>
  <c r="Q4076" i="3"/>
  <c r="T4075" i="3"/>
  <c r="S4075" i="3"/>
  <c r="R4075" i="3"/>
  <c r="Q4075" i="3"/>
  <c r="T4074" i="3"/>
  <c r="S4074" i="3"/>
  <c r="R4074" i="3"/>
  <c r="Q4074" i="3"/>
  <c r="T4073" i="3"/>
  <c r="S4073" i="3"/>
  <c r="R4073" i="3"/>
  <c r="Q4073" i="3"/>
  <c r="T4072" i="3"/>
  <c r="S4072" i="3"/>
  <c r="R4072" i="3"/>
  <c r="Q4072" i="3"/>
  <c r="T4071" i="3"/>
  <c r="S4071" i="3"/>
  <c r="R4071" i="3"/>
  <c r="Q4071" i="3"/>
  <c r="T4070" i="3"/>
  <c r="S4070" i="3"/>
  <c r="R4070" i="3"/>
  <c r="Q4070" i="3"/>
  <c r="T4069" i="3"/>
  <c r="S4069" i="3"/>
  <c r="R4069" i="3"/>
  <c r="Q4069" i="3"/>
  <c r="T4068" i="3"/>
  <c r="S4068" i="3"/>
  <c r="R4068" i="3"/>
  <c r="Q4068" i="3"/>
  <c r="T4067" i="3"/>
  <c r="S4067" i="3"/>
  <c r="R4067" i="3"/>
  <c r="Q4067" i="3"/>
  <c r="T4066" i="3"/>
  <c r="S4066" i="3"/>
  <c r="R4066" i="3"/>
  <c r="Q4066" i="3"/>
  <c r="T4065" i="3"/>
  <c r="S4065" i="3"/>
  <c r="R4065" i="3"/>
  <c r="Q4065" i="3"/>
  <c r="T4064" i="3"/>
  <c r="S4064" i="3"/>
  <c r="R4064" i="3"/>
  <c r="Q4064" i="3"/>
  <c r="T4063" i="3"/>
  <c r="S4063" i="3"/>
  <c r="R4063" i="3"/>
  <c r="Q4063" i="3"/>
  <c r="T4062" i="3"/>
  <c r="S4062" i="3"/>
  <c r="R4062" i="3"/>
  <c r="Q4062" i="3"/>
  <c r="T4061" i="3"/>
  <c r="S4061" i="3"/>
  <c r="R4061" i="3"/>
  <c r="Q4061" i="3"/>
  <c r="T4060" i="3"/>
  <c r="S4060" i="3"/>
  <c r="R4060" i="3"/>
  <c r="Q4060" i="3"/>
  <c r="T4059" i="3"/>
  <c r="S4059" i="3"/>
  <c r="R4059" i="3"/>
  <c r="Q4059" i="3"/>
  <c r="T4058" i="3"/>
  <c r="S4058" i="3"/>
  <c r="R4058" i="3"/>
  <c r="Q4058" i="3"/>
  <c r="T4057" i="3"/>
  <c r="S4057" i="3"/>
  <c r="R4057" i="3"/>
  <c r="Q4057" i="3"/>
  <c r="T4056" i="3"/>
  <c r="S4056" i="3"/>
  <c r="R4056" i="3"/>
  <c r="Q4056" i="3"/>
  <c r="T4055" i="3"/>
  <c r="S4055" i="3"/>
  <c r="R4055" i="3"/>
  <c r="Q4055" i="3"/>
  <c r="T4054" i="3"/>
  <c r="S4054" i="3"/>
  <c r="R4054" i="3"/>
  <c r="Q4054" i="3"/>
  <c r="T4053" i="3"/>
  <c r="S4053" i="3"/>
  <c r="R4053" i="3"/>
  <c r="Q4053" i="3"/>
  <c r="T4052" i="3"/>
  <c r="S4052" i="3"/>
  <c r="R4052" i="3"/>
  <c r="Q4052" i="3"/>
  <c r="T4051" i="3"/>
  <c r="S4051" i="3"/>
  <c r="R4051" i="3"/>
  <c r="Q4051" i="3"/>
  <c r="T4050" i="3"/>
  <c r="S4050" i="3"/>
  <c r="R4050" i="3"/>
  <c r="Q4050" i="3"/>
  <c r="T4049" i="3"/>
  <c r="S4049" i="3"/>
  <c r="R4049" i="3"/>
  <c r="Q4049" i="3"/>
  <c r="T4048" i="3"/>
  <c r="S4048" i="3"/>
  <c r="R4048" i="3"/>
  <c r="Q4048" i="3"/>
  <c r="T4047" i="3"/>
  <c r="S4047" i="3"/>
  <c r="R4047" i="3"/>
  <c r="Q4047" i="3"/>
  <c r="T4046" i="3"/>
  <c r="S4046" i="3"/>
  <c r="R4046" i="3"/>
  <c r="Q4046" i="3"/>
  <c r="T4045" i="3"/>
  <c r="S4045" i="3"/>
  <c r="R4045" i="3"/>
  <c r="Q4045" i="3"/>
  <c r="T4044" i="3"/>
  <c r="S4044" i="3"/>
  <c r="R4044" i="3"/>
  <c r="Q4044" i="3"/>
  <c r="T4043" i="3"/>
  <c r="S4043" i="3"/>
  <c r="R4043" i="3"/>
  <c r="Q4043" i="3"/>
  <c r="T4042" i="3"/>
  <c r="S4042" i="3"/>
  <c r="R4042" i="3"/>
  <c r="Q4042" i="3"/>
  <c r="T4041" i="3"/>
  <c r="S4041" i="3"/>
  <c r="R4041" i="3"/>
  <c r="Q4041" i="3"/>
  <c r="T4040" i="3"/>
  <c r="S4040" i="3"/>
  <c r="R4040" i="3"/>
  <c r="Q4040" i="3"/>
  <c r="T4039" i="3"/>
  <c r="S4039" i="3"/>
  <c r="R4039" i="3"/>
  <c r="Q4039" i="3"/>
  <c r="T4038" i="3"/>
  <c r="S4038" i="3"/>
  <c r="R4038" i="3"/>
  <c r="Q4038" i="3"/>
  <c r="T4037" i="3"/>
  <c r="S4037" i="3"/>
  <c r="R4037" i="3"/>
  <c r="Q4037" i="3"/>
  <c r="T4036" i="3"/>
  <c r="S4036" i="3"/>
  <c r="R4036" i="3"/>
  <c r="Q4036" i="3"/>
  <c r="T4035" i="3"/>
  <c r="S4035" i="3"/>
  <c r="R4035" i="3"/>
  <c r="Q4035" i="3"/>
  <c r="T4034" i="3"/>
  <c r="S4034" i="3"/>
  <c r="R4034" i="3"/>
  <c r="Q4034" i="3"/>
  <c r="T4033" i="3"/>
  <c r="S4033" i="3"/>
  <c r="R4033" i="3"/>
  <c r="Q4033" i="3"/>
  <c r="T4032" i="3"/>
  <c r="S4032" i="3"/>
  <c r="R4032" i="3"/>
  <c r="Q4032" i="3"/>
  <c r="T4031" i="3"/>
  <c r="S4031" i="3"/>
  <c r="R4031" i="3"/>
  <c r="Q4031" i="3"/>
  <c r="T4030" i="3"/>
  <c r="S4030" i="3"/>
  <c r="R4030" i="3"/>
  <c r="Q4030" i="3"/>
  <c r="T4029" i="3"/>
  <c r="S4029" i="3"/>
  <c r="R4029" i="3"/>
  <c r="Q4029" i="3"/>
  <c r="T4028" i="3"/>
  <c r="S4028" i="3"/>
  <c r="R4028" i="3"/>
  <c r="Q4028" i="3"/>
  <c r="T4027" i="3"/>
  <c r="S4027" i="3"/>
  <c r="R4027" i="3"/>
  <c r="Q4027" i="3"/>
  <c r="T4026" i="3"/>
  <c r="S4026" i="3"/>
  <c r="R4026" i="3"/>
  <c r="Q4026" i="3"/>
  <c r="T4025" i="3"/>
  <c r="S4025" i="3"/>
  <c r="R4025" i="3"/>
  <c r="Q4025" i="3"/>
  <c r="T4024" i="3"/>
  <c r="S4024" i="3"/>
  <c r="R4024" i="3"/>
  <c r="Q4024" i="3"/>
  <c r="T4023" i="3"/>
  <c r="S4023" i="3"/>
  <c r="R4023" i="3"/>
  <c r="Q4023" i="3"/>
  <c r="T4022" i="3"/>
  <c r="S4022" i="3"/>
  <c r="R4022" i="3"/>
  <c r="Q4022" i="3"/>
  <c r="T4021" i="3"/>
  <c r="S4021" i="3"/>
  <c r="R4021" i="3"/>
  <c r="Q4021" i="3"/>
  <c r="T4020" i="3"/>
  <c r="S4020" i="3"/>
  <c r="R4020" i="3"/>
  <c r="Q4020" i="3"/>
  <c r="T4019" i="3"/>
  <c r="S4019" i="3"/>
  <c r="R4019" i="3"/>
  <c r="Q4019" i="3"/>
  <c r="T4018" i="3"/>
  <c r="S4018" i="3"/>
  <c r="R4018" i="3"/>
  <c r="Q4018" i="3"/>
  <c r="T4017" i="3"/>
  <c r="S4017" i="3"/>
  <c r="R4017" i="3"/>
  <c r="Q4017" i="3"/>
  <c r="T4016" i="3"/>
  <c r="S4016" i="3"/>
  <c r="R4016" i="3"/>
  <c r="Q4016" i="3"/>
  <c r="T4015" i="3"/>
  <c r="S4015" i="3"/>
  <c r="R4015" i="3"/>
  <c r="Q4015" i="3"/>
  <c r="T4014" i="3"/>
  <c r="S4014" i="3"/>
  <c r="R4014" i="3"/>
  <c r="Q4014" i="3"/>
  <c r="T4013" i="3"/>
  <c r="S4013" i="3"/>
  <c r="R4013" i="3"/>
  <c r="Q4013" i="3"/>
  <c r="T4012" i="3"/>
  <c r="S4012" i="3"/>
  <c r="R4012" i="3"/>
  <c r="Q4012" i="3"/>
  <c r="T4011" i="3"/>
  <c r="S4011" i="3"/>
  <c r="R4011" i="3"/>
  <c r="Q4011" i="3"/>
  <c r="T4010" i="3"/>
  <c r="S4010" i="3"/>
  <c r="R4010" i="3"/>
  <c r="Q4010" i="3"/>
  <c r="T4009" i="3"/>
  <c r="S4009" i="3"/>
  <c r="R4009" i="3"/>
  <c r="Q4009" i="3"/>
  <c r="T4008" i="3"/>
  <c r="S4008" i="3"/>
  <c r="R4008" i="3"/>
  <c r="Q4008" i="3"/>
  <c r="T4007" i="3"/>
  <c r="S4007" i="3"/>
  <c r="R4007" i="3"/>
  <c r="Q4007" i="3"/>
  <c r="T4006" i="3"/>
  <c r="S4006" i="3"/>
  <c r="R4006" i="3"/>
  <c r="Q4006" i="3"/>
  <c r="T4005" i="3"/>
  <c r="S4005" i="3"/>
  <c r="R4005" i="3"/>
  <c r="Q4005" i="3"/>
  <c r="T4004" i="3"/>
  <c r="S4004" i="3"/>
  <c r="R4004" i="3"/>
  <c r="Q4004" i="3"/>
  <c r="T4003" i="3"/>
  <c r="S4003" i="3"/>
  <c r="R4003" i="3"/>
  <c r="Q4003" i="3"/>
  <c r="T4002" i="3"/>
  <c r="S4002" i="3"/>
  <c r="R4002" i="3"/>
  <c r="Q4002" i="3"/>
  <c r="T4001" i="3"/>
  <c r="S4001" i="3"/>
  <c r="R4001" i="3"/>
  <c r="Q4001" i="3"/>
  <c r="T4000" i="3"/>
  <c r="S4000" i="3"/>
  <c r="R4000" i="3"/>
  <c r="Q4000" i="3"/>
  <c r="T3999" i="3"/>
  <c r="S3999" i="3"/>
  <c r="R3999" i="3"/>
  <c r="Q3999" i="3"/>
  <c r="T3998" i="3"/>
  <c r="S3998" i="3"/>
  <c r="R3998" i="3"/>
  <c r="Q3998" i="3"/>
  <c r="T3997" i="3"/>
  <c r="S3997" i="3"/>
  <c r="R3997" i="3"/>
  <c r="Q3997" i="3"/>
  <c r="T3996" i="3"/>
  <c r="S3996" i="3"/>
  <c r="R3996" i="3"/>
  <c r="Q3996" i="3"/>
  <c r="T3995" i="3"/>
  <c r="S3995" i="3"/>
  <c r="R3995" i="3"/>
  <c r="Q3995" i="3"/>
  <c r="T3994" i="3"/>
  <c r="S3994" i="3"/>
  <c r="R3994" i="3"/>
  <c r="Q3994" i="3"/>
  <c r="T3993" i="3"/>
  <c r="S3993" i="3"/>
  <c r="R3993" i="3"/>
  <c r="Q3993" i="3"/>
  <c r="T3992" i="3"/>
  <c r="S3992" i="3"/>
  <c r="R3992" i="3"/>
  <c r="Q3992" i="3"/>
  <c r="T3991" i="3"/>
  <c r="S3991" i="3"/>
  <c r="R3991" i="3"/>
  <c r="Q3991" i="3"/>
  <c r="T3990" i="3"/>
  <c r="S3990" i="3"/>
  <c r="R3990" i="3"/>
  <c r="Q3990" i="3"/>
  <c r="T3989" i="3"/>
  <c r="S3989" i="3"/>
  <c r="R3989" i="3"/>
  <c r="Q3989" i="3"/>
  <c r="T3988" i="3"/>
  <c r="S3988" i="3"/>
  <c r="R3988" i="3"/>
  <c r="Q3988" i="3"/>
  <c r="T3987" i="3"/>
  <c r="S3987" i="3"/>
  <c r="R3987" i="3"/>
  <c r="Q3987" i="3"/>
  <c r="T3986" i="3"/>
  <c r="S3986" i="3"/>
  <c r="R3986" i="3"/>
  <c r="Q3986" i="3"/>
  <c r="T3985" i="3"/>
  <c r="S3985" i="3"/>
  <c r="R3985" i="3"/>
  <c r="Q3985" i="3"/>
  <c r="T3984" i="3"/>
  <c r="S3984" i="3"/>
  <c r="R3984" i="3"/>
  <c r="Q3984" i="3"/>
  <c r="T3983" i="3"/>
  <c r="S3983" i="3"/>
  <c r="R3983" i="3"/>
  <c r="Q3983" i="3"/>
  <c r="T3982" i="3"/>
  <c r="S3982" i="3"/>
  <c r="R3982" i="3"/>
  <c r="Q3982" i="3"/>
  <c r="T3981" i="3"/>
  <c r="S3981" i="3"/>
  <c r="R3981" i="3"/>
  <c r="Q3981" i="3"/>
  <c r="T3980" i="3"/>
  <c r="S3980" i="3"/>
  <c r="R3980" i="3"/>
  <c r="Q3980" i="3"/>
  <c r="T3979" i="3"/>
  <c r="S3979" i="3"/>
  <c r="R3979" i="3"/>
  <c r="Q3979" i="3"/>
  <c r="T3978" i="3"/>
  <c r="S3978" i="3"/>
  <c r="R3978" i="3"/>
  <c r="Q3978" i="3"/>
  <c r="T3977" i="3"/>
  <c r="S3977" i="3"/>
  <c r="R3977" i="3"/>
  <c r="Q3977" i="3"/>
  <c r="T3976" i="3"/>
  <c r="S3976" i="3"/>
  <c r="R3976" i="3"/>
  <c r="Q3976" i="3"/>
  <c r="T3975" i="3"/>
  <c r="S3975" i="3"/>
  <c r="R3975" i="3"/>
  <c r="Q3975" i="3"/>
  <c r="T3974" i="3"/>
  <c r="S3974" i="3"/>
  <c r="R3974" i="3"/>
  <c r="Q3974" i="3"/>
  <c r="T3973" i="3"/>
  <c r="S3973" i="3"/>
  <c r="R3973" i="3"/>
  <c r="Q3973" i="3"/>
  <c r="T3972" i="3"/>
  <c r="S3972" i="3"/>
  <c r="R3972" i="3"/>
  <c r="Q3972" i="3"/>
  <c r="T3971" i="3"/>
  <c r="S3971" i="3"/>
  <c r="R3971" i="3"/>
  <c r="Q3971" i="3"/>
  <c r="T3970" i="3"/>
  <c r="S3970" i="3"/>
  <c r="R3970" i="3"/>
  <c r="Q3970" i="3"/>
  <c r="T3969" i="3"/>
  <c r="S3969" i="3"/>
  <c r="R3969" i="3"/>
  <c r="Q3969" i="3"/>
  <c r="T3968" i="3"/>
  <c r="S3968" i="3"/>
  <c r="R3968" i="3"/>
  <c r="Q3968" i="3"/>
  <c r="T3967" i="3"/>
  <c r="S3967" i="3"/>
  <c r="R3967" i="3"/>
  <c r="Q3967" i="3"/>
  <c r="T3966" i="3"/>
  <c r="S3966" i="3"/>
  <c r="R3966" i="3"/>
  <c r="Q3966" i="3"/>
  <c r="T3965" i="3"/>
  <c r="S3965" i="3"/>
  <c r="R3965" i="3"/>
  <c r="Q3965" i="3"/>
  <c r="T3964" i="3"/>
  <c r="S3964" i="3"/>
  <c r="R3964" i="3"/>
  <c r="Q3964" i="3"/>
  <c r="T3963" i="3"/>
  <c r="S3963" i="3"/>
  <c r="R3963" i="3"/>
  <c r="Q3963" i="3"/>
  <c r="T3962" i="3"/>
  <c r="S3962" i="3"/>
  <c r="R3962" i="3"/>
  <c r="Q3962" i="3"/>
  <c r="T3961" i="3"/>
  <c r="S3961" i="3"/>
  <c r="R3961" i="3"/>
  <c r="Q3961" i="3"/>
  <c r="T3960" i="3"/>
  <c r="S3960" i="3"/>
  <c r="R3960" i="3"/>
  <c r="Q3960" i="3"/>
  <c r="T3959" i="3"/>
  <c r="S3959" i="3"/>
  <c r="R3959" i="3"/>
  <c r="Q3959" i="3"/>
  <c r="T3958" i="3"/>
  <c r="S3958" i="3"/>
  <c r="R3958" i="3"/>
  <c r="Q3958" i="3"/>
  <c r="T3957" i="3"/>
  <c r="S3957" i="3"/>
  <c r="R3957" i="3"/>
  <c r="Q3957" i="3"/>
  <c r="T3956" i="3"/>
  <c r="S3956" i="3"/>
  <c r="R3956" i="3"/>
  <c r="Q3956" i="3"/>
  <c r="T3955" i="3"/>
  <c r="S3955" i="3"/>
  <c r="R3955" i="3"/>
  <c r="Q3955" i="3"/>
  <c r="T3954" i="3"/>
  <c r="S3954" i="3"/>
  <c r="R3954" i="3"/>
  <c r="Q3954" i="3"/>
  <c r="T3953" i="3"/>
  <c r="S3953" i="3"/>
  <c r="R3953" i="3"/>
  <c r="Q3953" i="3"/>
  <c r="T3952" i="3"/>
  <c r="S3952" i="3"/>
  <c r="R3952" i="3"/>
  <c r="Q3952" i="3"/>
  <c r="T3951" i="3"/>
  <c r="S3951" i="3"/>
  <c r="R3951" i="3"/>
  <c r="Q3951" i="3"/>
  <c r="T3950" i="3"/>
  <c r="S3950" i="3"/>
  <c r="R3950" i="3"/>
  <c r="Q3950" i="3"/>
  <c r="T3949" i="3"/>
  <c r="S3949" i="3"/>
  <c r="R3949" i="3"/>
  <c r="Q3949" i="3"/>
  <c r="T3948" i="3"/>
  <c r="S3948" i="3"/>
  <c r="R3948" i="3"/>
  <c r="Q3948" i="3"/>
  <c r="T3947" i="3"/>
  <c r="S3947" i="3"/>
  <c r="R3947" i="3"/>
  <c r="Q3947" i="3"/>
  <c r="T3946" i="3"/>
  <c r="S3946" i="3"/>
  <c r="R3946" i="3"/>
  <c r="Q3946" i="3"/>
  <c r="T3945" i="3"/>
  <c r="S3945" i="3"/>
  <c r="R3945" i="3"/>
  <c r="Q3945" i="3"/>
  <c r="T3944" i="3"/>
  <c r="S3944" i="3"/>
  <c r="R3944" i="3"/>
  <c r="Q3944" i="3"/>
  <c r="T3943" i="3"/>
  <c r="S3943" i="3"/>
  <c r="R3943" i="3"/>
  <c r="Q3943" i="3"/>
  <c r="T3942" i="3"/>
  <c r="S3942" i="3"/>
  <c r="R3942" i="3"/>
  <c r="Q3942" i="3"/>
  <c r="T3941" i="3"/>
  <c r="S3941" i="3"/>
  <c r="R3941" i="3"/>
  <c r="Q3941" i="3"/>
  <c r="T3940" i="3"/>
  <c r="S3940" i="3"/>
  <c r="R3940" i="3"/>
  <c r="Q3940" i="3"/>
  <c r="T3939" i="3"/>
  <c r="S3939" i="3"/>
  <c r="R3939" i="3"/>
  <c r="Q3939" i="3"/>
  <c r="T3938" i="3"/>
  <c r="S3938" i="3"/>
  <c r="R3938" i="3"/>
  <c r="Q3938" i="3"/>
  <c r="T3937" i="3"/>
  <c r="S3937" i="3"/>
  <c r="R3937" i="3"/>
  <c r="Q3937" i="3"/>
  <c r="T3936" i="3"/>
  <c r="S3936" i="3"/>
  <c r="R3936" i="3"/>
  <c r="Q3936" i="3"/>
  <c r="T3935" i="3"/>
  <c r="S3935" i="3"/>
  <c r="R3935" i="3"/>
  <c r="Q3935" i="3"/>
  <c r="T3934" i="3"/>
  <c r="S3934" i="3"/>
  <c r="R3934" i="3"/>
  <c r="Q3934" i="3"/>
  <c r="T3933" i="3"/>
  <c r="S3933" i="3"/>
  <c r="R3933" i="3"/>
  <c r="Q3933" i="3"/>
  <c r="T3932" i="3"/>
  <c r="S3932" i="3"/>
  <c r="R3932" i="3"/>
  <c r="Q3932" i="3"/>
  <c r="T3931" i="3"/>
  <c r="S3931" i="3"/>
  <c r="R3931" i="3"/>
  <c r="Q3931" i="3"/>
  <c r="T3930" i="3"/>
  <c r="S3930" i="3"/>
  <c r="R3930" i="3"/>
  <c r="Q3930" i="3"/>
  <c r="T3929" i="3"/>
  <c r="S3929" i="3"/>
  <c r="R3929" i="3"/>
  <c r="Q3929" i="3"/>
  <c r="T3928" i="3"/>
  <c r="S3928" i="3"/>
  <c r="R3928" i="3"/>
  <c r="Q3928" i="3"/>
  <c r="T3927" i="3"/>
  <c r="S3927" i="3"/>
  <c r="R3927" i="3"/>
  <c r="Q3927" i="3"/>
  <c r="T3926" i="3"/>
  <c r="S3926" i="3"/>
  <c r="R3926" i="3"/>
  <c r="Q3926" i="3"/>
  <c r="T3925" i="3"/>
  <c r="S3925" i="3"/>
  <c r="R3925" i="3"/>
  <c r="Q3925" i="3"/>
  <c r="T3924" i="3"/>
  <c r="S3924" i="3"/>
  <c r="R3924" i="3"/>
  <c r="Q3924" i="3"/>
  <c r="T3923" i="3"/>
  <c r="S3923" i="3"/>
  <c r="R3923" i="3"/>
  <c r="Q3923" i="3"/>
  <c r="T3922" i="3"/>
  <c r="S3922" i="3"/>
  <c r="R3922" i="3"/>
  <c r="Q3922" i="3"/>
  <c r="T3921" i="3"/>
  <c r="S3921" i="3"/>
  <c r="R3921" i="3"/>
  <c r="Q3921" i="3"/>
  <c r="T3920" i="3"/>
  <c r="S3920" i="3"/>
  <c r="R3920" i="3"/>
  <c r="Q3920" i="3"/>
  <c r="T3919" i="3"/>
  <c r="S3919" i="3"/>
  <c r="R3919" i="3"/>
  <c r="Q3919" i="3"/>
  <c r="T3918" i="3"/>
  <c r="S3918" i="3"/>
  <c r="R3918" i="3"/>
  <c r="Q3918" i="3"/>
  <c r="T3917" i="3"/>
  <c r="S3917" i="3"/>
  <c r="R3917" i="3"/>
  <c r="Q3917" i="3"/>
  <c r="T3916" i="3"/>
  <c r="S3916" i="3"/>
  <c r="R3916" i="3"/>
  <c r="Q3916" i="3"/>
  <c r="T3915" i="3"/>
  <c r="S3915" i="3"/>
  <c r="R3915" i="3"/>
  <c r="Q3915" i="3"/>
  <c r="T3914" i="3"/>
  <c r="S3914" i="3"/>
  <c r="R3914" i="3"/>
  <c r="Q3914" i="3"/>
  <c r="T3913" i="3"/>
  <c r="S3913" i="3"/>
  <c r="R3913" i="3"/>
  <c r="Q3913" i="3"/>
  <c r="T3912" i="3"/>
  <c r="S3912" i="3"/>
  <c r="R3912" i="3"/>
  <c r="Q3912" i="3"/>
  <c r="T3911" i="3"/>
  <c r="S3911" i="3"/>
  <c r="R3911" i="3"/>
  <c r="Q3911" i="3"/>
  <c r="T3910" i="3"/>
  <c r="S3910" i="3"/>
  <c r="R3910" i="3"/>
  <c r="Q3910" i="3"/>
  <c r="T3909" i="3"/>
  <c r="S3909" i="3"/>
  <c r="R3909" i="3"/>
  <c r="Q3909" i="3"/>
  <c r="T3908" i="3"/>
  <c r="S3908" i="3"/>
  <c r="R3908" i="3"/>
  <c r="Q3908" i="3"/>
  <c r="T3907" i="3"/>
  <c r="S3907" i="3"/>
  <c r="R3907" i="3"/>
  <c r="Q3907" i="3"/>
  <c r="T3906" i="3"/>
  <c r="S3906" i="3"/>
  <c r="R3906" i="3"/>
  <c r="Q3906" i="3"/>
  <c r="T3905" i="3"/>
  <c r="S3905" i="3"/>
  <c r="R3905" i="3"/>
  <c r="Q3905" i="3"/>
  <c r="T3904" i="3"/>
  <c r="S3904" i="3"/>
  <c r="R3904" i="3"/>
  <c r="Q3904" i="3"/>
  <c r="T3903" i="3"/>
  <c r="S3903" i="3"/>
  <c r="R3903" i="3"/>
  <c r="Q3903" i="3"/>
  <c r="T3902" i="3"/>
  <c r="S3902" i="3"/>
  <c r="R3902" i="3"/>
  <c r="Q3902" i="3"/>
  <c r="T3901" i="3"/>
  <c r="S3901" i="3"/>
  <c r="R3901" i="3"/>
  <c r="Q3901" i="3"/>
  <c r="T3900" i="3"/>
  <c r="S3900" i="3"/>
  <c r="R3900" i="3"/>
  <c r="Q3900" i="3"/>
  <c r="T3899" i="3"/>
  <c r="S3899" i="3"/>
  <c r="R3899" i="3"/>
  <c r="Q3899" i="3"/>
  <c r="T3898" i="3"/>
  <c r="S3898" i="3"/>
  <c r="R3898" i="3"/>
  <c r="Q3898" i="3"/>
  <c r="T3897" i="3"/>
  <c r="S3897" i="3"/>
  <c r="R3897" i="3"/>
  <c r="Q3897" i="3"/>
  <c r="T3896" i="3"/>
  <c r="S3896" i="3"/>
  <c r="R3896" i="3"/>
  <c r="Q3896" i="3"/>
  <c r="T3895" i="3"/>
  <c r="S3895" i="3"/>
  <c r="R3895" i="3"/>
  <c r="Q3895" i="3"/>
  <c r="T3894" i="3"/>
  <c r="S3894" i="3"/>
  <c r="R3894" i="3"/>
  <c r="Q3894" i="3"/>
  <c r="T3893" i="3"/>
  <c r="S3893" i="3"/>
  <c r="R3893" i="3"/>
  <c r="Q3893" i="3"/>
  <c r="T3892" i="3"/>
  <c r="S3892" i="3"/>
  <c r="R3892" i="3"/>
  <c r="Q3892" i="3"/>
  <c r="T3891" i="3"/>
  <c r="S3891" i="3"/>
  <c r="R3891" i="3"/>
  <c r="Q3891" i="3"/>
  <c r="T3890" i="3"/>
  <c r="S3890" i="3"/>
  <c r="R3890" i="3"/>
  <c r="Q3890" i="3"/>
  <c r="T3889" i="3"/>
  <c r="S3889" i="3"/>
  <c r="R3889" i="3"/>
  <c r="Q3889" i="3"/>
  <c r="T3888" i="3"/>
  <c r="S3888" i="3"/>
  <c r="R3888" i="3"/>
  <c r="Q3888" i="3"/>
  <c r="T3887" i="3"/>
  <c r="S3887" i="3"/>
  <c r="R3887" i="3"/>
  <c r="Q3887" i="3"/>
  <c r="T3886" i="3"/>
  <c r="S3886" i="3"/>
  <c r="R3886" i="3"/>
  <c r="Q3886" i="3"/>
  <c r="T3885" i="3"/>
  <c r="S3885" i="3"/>
  <c r="R3885" i="3"/>
  <c r="Q3885" i="3"/>
  <c r="T3884" i="3"/>
  <c r="S3884" i="3"/>
  <c r="R3884" i="3"/>
  <c r="Q3884" i="3"/>
  <c r="T3883" i="3"/>
  <c r="S3883" i="3"/>
  <c r="R3883" i="3"/>
  <c r="Q3883" i="3"/>
  <c r="T3882" i="3"/>
  <c r="S3882" i="3"/>
  <c r="R3882" i="3"/>
  <c r="Q3882" i="3"/>
  <c r="T3881" i="3"/>
  <c r="S3881" i="3"/>
  <c r="R3881" i="3"/>
  <c r="Q3881" i="3"/>
  <c r="T3880" i="3"/>
  <c r="S3880" i="3"/>
  <c r="R3880" i="3"/>
  <c r="Q3880" i="3"/>
  <c r="T3879" i="3"/>
  <c r="S3879" i="3"/>
  <c r="R3879" i="3"/>
  <c r="Q3879" i="3"/>
  <c r="T3878" i="3"/>
  <c r="S3878" i="3"/>
  <c r="R3878" i="3"/>
  <c r="Q3878" i="3"/>
  <c r="T3877" i="3"/>
  <c r="S3877" i="3"/>
  <c r="R3877" i="3"/>
  <c r="Q3877" i="3"/>
  <c r="T3876" i="3"/>
  <c r="S3876" i="3"/>
  <c r="R3876" i="3"/>
  <c r="Q3876" i="3"/>
  <c r="T3875" i="3"/>
  <c r="S3875" i="3"/>
  <c r="R3875" i="3"/>
  <c r="Q3875" i="3"/>
  <c r="T3874" i="3"/>
  <c r="S3874" i="3"/>
  <c r="R3874" i="3"/>
  <c r="Q3874" i="3"/>
  <c r="T3873" i="3"/>
  <c r="S3873" i="3"/>
  <c r="R3873" i="3"/>
  <c r="Q3873" i="3"/>
  <c r="T3872" i="3"/>
  <c r="S3872" i="3"/>
  <c r="R3872" i="3"/>
  <c r="Q3872" i="3"/>
  <c r="T3871" i="3"/>
  <c r="S3871" i="3"/>
  <c r="R3871" i="3"/>
  <c r="Q3871" i="3"/>
  <c r="T3870" i="3"/>
  <c r="S3870" i="3"/>
  <c r="R3870" i="3"/>
  <c r="Q3870" i="3"/>
  <c r="T3869" i="3"/>
  <c r="S3869" i="3"/>
  <c r="R3869" i="3"/>
  <c r="Q3869" i="3"/>
  <c r="T3868" i="3"/>
  <c r="S3868" i="3"/>
  <c r="R3868" i="3"/>
  <c r="Q3868" i="3"/>
  <c r="T3867" i="3"/>
  <c r="S3867" i="3"/>
  <c r="R3867" i="3"/>
  <c r="Q3867" i="3"/>
  <c r="T3866" i="3"/>
  <c r="S3866" i="3"/>
  <c r="R3866" i="3"/>
  <c r="Q3866" i="3"/>
  <c r="T3865" i="3"/>
  <c r="S3865" i="3"/>
  <c r="R3865" i="3"/>
  <c r="Q3865" i="3"/>
  <c r="T3864" i="3"/>
  <c r="S3864" i="3"/>
  <c r="R3864" i="3"/>
  <c r="Q3864" i="3"/>
  <c r="T3863" i="3"/>
  <c r="S3863" i="3"/>
  <c r="R3863" i="3"/>
  <c r="Q3863" i="3"/>
  <c r="T3862" i="3"/>
  <c r="S3862" i="3"/>
  <c r="R3862" i="3"/>
  <c r="Q3862" i="3"/>
  <c r="T3861" i="3"/>
  <c r="S3861" i="3"/>
  <c r="R3861" i="3"/>
  <c r="Q3861" i="3"/>
  <c r="T3860" i="3"/>
  <c r="S3860" i="3"/>
  <c r="R3860" i="3"/>
  <c r="Q3860" i="3"/>
  <c r="T3859" i="3"/>
  <c r="S3859" i="3"/>
  <c r="R3859" i="3"/>
  <c r="Q3859" i="3"/>
  <c r="T3858" i="3"/>
  <c r="S3858" i="3"/>
  <c r="R3858" i="3"/>
  <c r="Q3858" i="3"/>
  <c r="T3857" i="3"/>
  <c r="S3857" i="3"/>
  <c r="R3857" i="3"/>
  <c r="Q3857" i="3"/>
  <c r="T3856" i="3"/>
  <c r="S3856" i="3"/>
  <c r="R3856" i="3"/>
  <c r="Q3856" i="3"/>
  <c r="T3855" i="3"/>
  <c r="S3855" i="3"/>
  <c r="R3855" i="3"/>
  <c r="Q3855" i="3"/>
  <c r="T3854" i="3"/>
  <c r="S3854" i="3"/>
  <c r="R3854" i="3"/>
  <c r="Q3854" i="3"/>
  <c r="T3853" i="3"/>
  <c r="S3853" i="3"/>
  <c r="R3853" i="3"/>
  <c r="Q3853" i="3"/>
  <c r="T3852" i="3"/>
  <c r="S3852" i="3"/>
  <c r="R3852" i="3"/>
  <c r="Q3852" i="3"/>
  <c r="T3851" i="3"/>
  <c r="S3851" i="3"/>
  <c r="R3851" i="3"/>
  <c r="Q3851" i="3"/>
  <c r="T3850" i="3"/>
  <c r="S3850" i="3"/>
  <c r="R3850" i="3"/>
  <c r="Q3850" i="3"/>
  <c r="T3849" i="3"/>
  <c r="S3849" i="3"/>
  <c r="R3849" i="3"/>
  <c r="Q3849" i="3"/>
  <c r="T3848" i="3"/>
  <c r="S3848" i="3"/>
  <c r="R3848" i="3"/>
  <c r="Q3848" i="3"/>
  <c r="T3847" i="3"/>
  <c r="S3847" i="3"/>
  <c r="R3847" i="3"/>
  <c r="Q3847" i="3"/>
  <c r="T3846" i="3"/>
  <c r="S3846" i="3"/>
  <c r="R3846" i="3"/>
  <c r="Q3846" i="3"/>
  <c r="T3845" i="3"/>
  <c r="S3845" i="3"/>
  <c r="R3845" i="3"/>
  <c r="Q3845" i="3"/>
  <c r="T3844" i="3"/>
  <c r="S3844" i="3"/>
  <c r="R3844" i="3"/>
  <c r="Q3844" i="3"/>
  <c r="T3843" i="3"/>
  <c r="S3843" i="3"/>
  <c r="R3843" i="3"/>
  <c r="Q3843" i="3"/>
  <c r="T3842" i="3"/>
  <c r="S3842" i="3"/>
  <c r="R3842" i="3"/>
  <c r="Q3842" i="3"/>
  <c r="T3841" i="3"/>
  <c r="S3841" i="3"/>
  <c r="R3841" i="3"/>
  <c r="Q3841" i="3"/>
  <c r="T3840" i="3"/>
  <c r="S3840" i="3"/>
  <c r="R3840" i="3"/>
  <c r="Q3840" i="3"/>
  <c r="T3839" i="3"/>
  <c r="S3839" i="3"/>
  <c r="R3839" i="3"/>
  <c r="Q3839" i="3"/>
  <c r="T3838" i="3"/>
  <c r="S3838" i="3"/>
  <c r="R3838" i="3"/>
  <c r="Q3838" i="3"/>
  <c r="T3837" i="3"/>
  <c r="S3837" i="3"/>
  <c r="R3837" i="3"/>
  <c r="Q3837" i="3"/>
  <c r="T3836" i="3"/>
  <c r="S3836" i="3"/>
  <c r="R3836" i="3"/>
  <c r="Q3836" i="3"/>
  <c r="T3835" i="3"/>
  <c r="S3835" i="3"/>
  <c r="R3835" i="3"/>
  <c r="Q3835" i="3"/>
  <c r="T3834" i="3"/>
  <c r="S3834" i="3"/>
  <c r="R3834" i="3"/>
  <c r="Q3834" i="3"/>
  <c r="T3833" i="3"/>
  <c r="S3833" i="3"/>
  <c r="R3833" i="3"/>
  <c r="Q3833" i="3"/>
  <c r="T3832" i="3"/>
  <c r="S3832" i="3"/>
  <c r="R3832" i="3"/>
  <c r="Q3832" i="3"/>
  <c r="T3831" i="3"/>
  <c r="S3831" i="3"/>
  <c r="R3831" i="3"/>
  <c r="Q3831" i="3"/>
  <c r="T3830" i="3"/>
  <c r="S3830" i="3"/>
  <c r="R3830" i="3"/>
  <c r="Q3830" i="3"/>
  <c r="T3829" i="3"/>
  <c r="S3829" i="3"/>
  <c r="R3829" i="3"/>
  <c r="Q3829" i="3"/>
  <c r="T3828" i="3"/>
  <c r="S3828" i="3"/>
  <c r="R3828" i="3"/>
  <c r="Q3828" i="3"/>
  <c r="T3827" i="3"/>
  <c r="S3827" i="3"/>
  <c r="R3827" i="3"/>
  <c r="Q3827" i="3"/>
  <c r="T3826" i="3"/>
  <c r="S3826" i="3"/>
  <c r="R3826" i="3"/>
  <c r="Q3826" i="3"/>
  <c r="T3825" i="3"/>
  <c r="S3825" i="3"/>
  <c r="R3825" i="3"/>
  <c r="Q3825" i="3"/>
  <c r="T3824" i="3"/>
  <c r="S3824" i="3"/>
  <c r="R3824" i="3"/>
  <c r="Q3824" i="3"/>
  <c r="T3823" i="3"/>
  <c r="S3823" i="3"/>
  <c r="R3823" i="3"/>
  <c r="Q3823" i="3"/>
  <c r="T3822" i="3"/>
  <c r="S3822" i="3"/>
  <c r="R3822" i="3"/>
  <c r="Q3822" i="3"/>
  <c r="T3821" i="3"/>
  <c r="S3821" i="3"/>
  <c r="R3821" i="3"/>
  <c r="Q3821" i="3"/>
  <c r="T3820" i="3"/>
  <c r="S3820" i="3"/>
  <c r="R3820" i="3"/>
  <c r="Q3820" i="3"/>
  <c r="T3819" i="3"/>
  <c r="S3819" i="3"/>
  <c r="R3819" i="3"/>
  <c r="Q3819" i="3"/>
  <c r="T3818" i="3"/>
  <c r="S3818" i="3"/>
  <c r="R3818" i="3"/>
  <c r="Q3818" i="3"/>
  <c r="T3817" i="3"/>
  <c r="S3817" i="3"/>
  <c r="R3817" i="3"/>
  <c r="Q3817" i="3"/>
  <c r="T3816" i="3"/>
  <c r="S3816" i="3"/>
  <c r="R3816" i="3"/>
  <c r="Q3816" i="3"/>
  <c r="T3815" i="3"/>
  <c r="S3815" i="3"/>
  <c r="R3815" i="3"/>
  <c r="Q3815" i="3"/>
  <c r="T3814" i="3"/>
  <c r="S3814" i="3"/>
  <c r="R3814" i="3"/>
  <c r="Q3814" i="3"/>
  <c r="T3813" i="3"/>
  <c r="S3813" i="3"/>
  <c r="R3813" i="3"/>
  <c r="Q3813" i="3"/>
  <c r="T3812" i="3"/>
  <c r="S3812" i="3"/>
  <c r="R3812" i="3"/>
  <c r="Q3812" i="3"/>
  <c r="T3811" i="3"/>
  <c r="S3811" i="3"/>
  <c r="R3811" i="3"/>
  <c r="Q3811" i="3"/>
  <c r="T3810" i="3"/>
  <c r="S3810" i="3"/>
  <c r="R3810" i="3"/>
  <c r="Q3810" i="3"/>
  <c r="T3809" i="3"/>
  <c r="S3809" i="3"/>
  <c r="R3809" i="3"/>
  <c r="Q3809" i="3"/>
  <c r="T3808" i="3"/>
  <c r="S3808" i="3"/>
  <c r="R3808" i="3"/>
  <c r="Q3808" i="3"/>
  <c r="T3807" i="3"/>
  <c r="S3807" i="3"/>
  <c r="R3807" i="3"/>
  <c r="Q3807" i="3"/>
  <c r="T3806" i="3"/>
  <c r="S3806" i="3"/>
  <c r="R3806" i="3"/>
  <c r="Q3806" i="3"/>
  <c r="T3805" i="3"/>
  <c r="S3805" i="3"/>
  <c r="R3805" i="3"/>
  <c r="Q3805" i="3"/>
  <c r="T3804" i="3"/>
  <c r="S3804" i="3"/>
  <c r="R3804" i="3"/>
  <c r="Q3804" i="3"/>
  <c r="T3803" i="3"/>
  <c r="S3803" i="3"/>
  <c r="R3803" i="3"/>
  <c r="Q3803" i="3"/>
  <c r="T3802" i="3"/>
  <c r="S3802" i="3"/>
  <c r="R3802" i="3"/>
  <c r="Q3802" i="3"/>
  <c r="T3801" i="3"/>
  <c r="S3801" i="3"/>
  <c r="R3801" i="3"/>
  <c r="Q3801" i="3"/>
  <c r="T3800" i="3"/>
  <c r="S3800" i="3"/>
  <c r="R3800" i="3"/>
  <c r="Q3800" i="3"/>
  <c r="T3799" i="3"/>
  <c r="S3799" i="3"/>
  <c r="R3799" i="3"/>
  <c r="Q3799" i="3"/>
  <c r="T3798" i="3"/>
  <c r="S3798" i="3"/>
  <c r="R3798" i="3"/>
  <c r="Q3798" i="3"/>
  <c r="T3797" i="3"/>
  <c r="S3797" i="3"/>
  <c r="R3797" i="3"/>
  <c r="Q3797" i="3"/>
  <c r="T3796" i="3"/>
  <c r="S3796" i="3"/>
  <c r="R3796" i="3"/>
  <c r="Q3796" i="3"/>
  <c r="T3795" i="3"/>
  <c r="S3795" i="3"/>
  <c r="R3795" i="3"/>
  <c r="Q3795" i="3"/>
  <c r="T3794" i="3"/>
  <c r="S3794" i="3"/>
  <c r="R3794" i="3"/>
  <c r="Q3794" i="3"/>
  <c r="T3793" i="3"/>
  <c r="S3793" i="3"/>
  <c r="R3793" i="3"/>
  <c r="Q3793" i="3"/>
  <c r="T3792" i="3"/>
  <c r="S3792" i="3"/>
  <c r="R3792" i="3"/>
  <c r="Q3792" i="3"/>
  <c r="T3791" i="3"/>
  <c r="S3791" i="3"/>
  <c r="R3791" i="3"/>
  <c r="Q3791" i="3"/>
  <c r="T3790" i="3"/>
  <c r="S3790" i="3"/>
  <c r="R3790" i="3"/>
  <c r="Q3790" i="3"/>
  <c r="T3789" i="3"/>
  <c r="S3789" i="3"/>
  <c r="R3789" i="3"/>
  <c r="Q3789" i="3"/>
  <c r="T3788" i="3"/>
  <c r="S3788" i="3"/>
  <c r="R3788" i="3"/>
  <c r="Q3788" i="3"/>
  <c r="T3787" i="3"/>
  <c r="S3787" i="3"/>
  <c r="R3787" i="3"/>
  <c r="Q3787" i="3"/>
  <c r="T3786" i="3"/>
  <c r="S3786" i="3"/>
  <c r="R3786" i="3"/>
  <c r="Q3786" i="3"/>
  <c r="T3785" i="3"/>
  <c r="S3785" i="3"/>
  <c r="R3785" i="3"/>
  <c r="Q3785" i="3"/>
  <c r="T3784" i="3"/>
  <c r="S3784" i="3"/>
  <c r="R3784" i="3"/>
  <c r="Q3784" i="3"/>
  <c r="T3783" i="3"/>
  <c r="S3783" i="3"/>
  <c r="R3783" i="3"/>
  <c r="Q3783" i="3"/>
  <c r="T3782" i="3"/>
  <c r="S3782" i="3"/>
  <c r="R3782" i="3"/>
  <c r="Q3782" i="3"/>
  <c r="T3781" i="3"/>
  <c r="S3781" i="3"/>
  <c r="R3781" i="3"/>
  <c r="Q3781" i="3"/>
  <c r="T3780" i="3"/>
  <c r="S3780" i="3"/>
  <c r="R3780" i="3"/>
  <c r="Q3780" i="3"/>
  <c r="T3779" i="3"/>
  <c r="S3779" i="3"/>
  <c r="R3779" i="3"/>
  <c r="Q3779" i="3"/>
  <c r="T3778" i="3"/>
  <c r="S3778" i="3"/>
  <c r="R3778" i="3"/>
  <c r="Q3778" i="3"/>
  <c r="T3777" i="3"/>
  <c r="S3777" i="3"/>
  <c r="R3777" i="3"/>
  <c r="Q3777" i="3"/>
  <c r="T3776" i="3"/>
  <c r="S3776" i="3"/>
  <c r="R3776" i="3"/>
  <c r="Q3776" i="3"/>
  <c r="T3775" i="3"/>
  <c r="S3775" i="3"/>
  <c r="R3775" i="3"/>
  <c r="Q3775" i="3"/>
  <c r="T3774" i="3"/>
  <c r="S3774" i="3"/>
  <c r="R3774" i="3"/>
  <c r="Q3774" i="3"/>
  <c r="T3773" i="3"/>
  <c r="S3773" i="3"/>
  <c r="R3773" i="3"/>
  <c r="Q3773" i="3"/>
  <c r="T3772" i="3"/>
  <c r="S3772" i="3"/>
  <c r="R3772" i="3"/>
  <c r="Q3772" i="3"/>
  <c r="T3771" i="3"/>
  <c r="S3771" i="3"/>
  <c r="R3771" i="3"/>
  <c r="Q3771" i="3"/>
  <c r="T3770" i="3"/>
  <c r="S3770" i="3"/>
  <c r="R3770" i="3"/>
  <c r="Q3770" i="3"/>
  <c r="T3769" i="3"/>
  <c r="S3769" i="3"/>
  <c r="R3769" i="3"/>
  <c r="Q3769" i="3"/>
  <c r="T3768" i="3"/>
  <c r="S3768" i="3"/>
  <c r="R3768" i="3"/>
  <c r="Q3768" i="3"/>
  <c r="T3767" i="3"/>
  <c r="S3767" i="3"/>
  <c r="R3767" i="3"/>
  <c r="Q3767" i="3"/>
  <c r="T3766" i="3"/>
  <c r="S3766" i="3"/>
  <c r="R3766" i="3"/>
  <c r="Q3766" i="3"/>
  <c r="T3765" i="3"/>
  <c r="S3765" i="3"/>
  <c r="R3765" i="3"/>
  <c r="Q3765" i="3"/>
  <c r="T3764" i="3"/>
  <c r="S3764" i="3"/>
  <c r="R3764" i="3"/>
  <c r="Q3764" i="3"/>
  <c r="T3763" i="3"/>
  <c r="S3763" i="3"/>
  <c r="R3763" i="3"/>
  <c r="Q3763" i="3"/>
  <c r="T3762" i="3"/>
  <c r="S3762" i="3"/>
  <c r="R3762" i="3"/>
  <c r="Q3762" i="3"/>
  <c r="T3761" i="3"/>
  <c r="S3761" i="3"/>
  <c r="R3761" i="3"/>
  <c r="Q3761" i="3"/>
  <c r="T3760" i="3"/>
  <c r="S3760" i="3"/>
  <c r="R3760" i="3"/>
  <c r="Q3760" i="3"/>
  <c r="T3759" i="3"/>
  <c r="S3759" i="3"/>
  <c r="R3759" i="3"/>
  <c r="Q3759" i="3"/>
  <c r="T3758" i="3"/>
  <c r="S3758" i="3"/>
  <c r="R3758" i="3"/>
  <c r="Q3758" i="3"/>
  <c r="T3757" i="3"/>
  <c r="S3757" i="3"/>
  <c r="R3757" i="3"/>
  <c r="Q3757" i="3"/>
  <c r="T3756" i="3"/>
  <c r="S3756" i="3"/>
  <c r="R3756" i="3"/>
  <c r="Q3756" i="3"/>
  <c r="T3755" i="3"/>
  <c r="S3755" i="3"/>
  <c r="R3755" i="3"/>
  <c r="Q3755" i="3"/>
  <c r="T3754" i="3"/>
  <c r="S3754" i="3"/>
  <c r="R3754" i="3"/>
  <c r="Q3754" i="3"/>
  <c r="T3753" i="3"/>
  <c r="S3753" i="3"/>
  <c r="R3753" i="3"/>
  <c r="Q3753" i="3"/>
  <c r="T3752" i="3"/>
  <c r="S3752" i="3"/>
  <c r="R3752" i="3"/>
  <c r="Q3752" i="3"/>
  <c r="T3751" i="3"/>
  <c r="S3751" i="3"/>
  <c r="R3751" i="3"/>
  <c r="Q3751" i="3"/>
  <c r="T3750" i="3"/>
  <c r="S3750" i="3"/>
  <c r="R3750" i="3"/>
  <c r="Q3750" i="3"/>
  <c r="T3749" i="3"/>
  <c r="S3749" i="3"/>
  <c r="R3749" i="3"/>
  <c r="Q3749" i="3"/>
  <c r="T3748" i="3"/>
  <c r="S3748" i="3"/>
  <c r="R3748" i="3"/>
  <c r="Q3748" i="3"/>
  <c r="T3747" i="3"/>
  <c r="S3747" i="3"/>
  <c r="R3747" i="3"/>
  <c r="Q3747" i="3"/>
  <c r="T3746" i="3"/>
  <c r="S3746" i="3"/>
  <c r="R3746" i="3"/>
  <c r="Q3746" i="3"/>
  <c r="T3745" i="3"/>
  <c r="S3745" i="3"/>
  <c r="R3745" i="3"/>
  <c r="Q3745" i="3"/>
  <c r="T3744" i="3"/>
  <c r="S3744" i="3"/>
  <c r="R3744" i="3"/>
  <c r="Q3744" i="3"/>
  <c r="T3743" i="3"/>
  <c r="S3743" i="3"/>
  <c r="R3743" i="3"/>
  <c r="Q3743" i="3"/>
  <c r="T3742" i="3"/>
  <c r="S3742" i="3"/>
  <c r="R3742" i="3"/>
  <c r="Q3742" i="3"/>
  <c r="T3741" i="3"/>
  <c r="S3741" i="3"/>
  <c r="R3741" i="3"/>
  <c r="Q3741" i="3"/>
  <c r="T3740" i="3"/>
  <c r="S3740" i="3"/>
  <c r="R3740" i="3"/>
  <c r="Q3740" i="3"/>
  <c r="T3739" i="3"/>
  <c r="S3739" i="3"/>
  <c r="R3739" i="3"/>
  <c r="Q3739" i="3"/>
  <c r="T3738" i="3"/>
  <c r="S3738" i="3"/>
  <c r="R3738" i="3"/>
  <c r="Q3738" i="3"/>
  <c r="T3737" i="3"/>
  <c r="S3737" i="3"/>
  <c r="R3737" i="3"/>
  <c r="Q3737" i="3"/>
  <c r="T3736" i="3"/>
  <c r="S3736" i="3"/>
  <c r="R3736" i="3"/>
  <c r="Q3736" i="3"/>
  <c r="T3735" i="3"/>
  <c r="S3735" i="3"/>
  <c r="R3735" i="3"/>
  <c r="Q3735" i="3"/>
  <c r="T3734" i="3"/>
  <c r="S3734" i="3"/>
  <c r="R3734" i="3"/>
  <c r="Q3734" i="3"/>
  <c r="T3733" i="3"/>
  <c r="S3733" i="3"/>
  <c r="R3733" i="3"/>
  <c r="Q3733" i="3"/>
  <c r="T3732" i="3"/>
  <c r="S3732" i="3"/>
  <c r="R3732" i="3"/>
  <c r="Q3732" i="3"/>
  <c r="T3731" i="3"/>
  <c r="S3731" i="3"/>
  <c r="R3731" i="3"/>
  <c r="Q3731" i="3"/>
  <c r="T3730" i="3"/>
  <c r="S3730" i="3"/>
  <c r="R3730" i="3"/>
  <c r="Q3730" i="3"/>
  <c r="T3729" i="3"/>
  <c r="S3729" i="3"/>
  <c r="R3729" i="3"/>
  <c r="Q3729" i="3"/>
  <c r="T3728" i="3"/>
  <c r="S3728" i="3"/>
  <c r="R3728" i="3"/>
  <c r="Q3728" i="3"/>
  <c r="T3727" i="3"/>
  <c r="S3727" i="3"/>
  <c r="R3727" i="3"/>
  <c r="Q3727" i="3"/>
  <c r="T3726" i="3"/>
  <c r="S3726" i="3"/>
  <c r="R3726" i="3"/>
  <c r="Q3726" i="3"/>
  <c r="T3725" i="3"/>
  <c r="S3725" i="3"/>
  <c r="R3725" i="3"/>
  <c r="Q3725" i="3"/>
  <c r="T3724" i="3"/>
  <c r="S3724" i="3"/>
  <c r="R3724" i="3"/>
  <c r="Q3724" i="3"/>
  <c r="T3723" i="3"/>
  <c r="S3723" i="3"/>
  <c r="R3723" i="3"/>
  <c r="Q3723" i="3"/>
  <c r="T3722" i="3"/>
  <c r="S3722" i="3"/>
  <c r="R3722" i="3"/>
  <c r="Q3722" i="3"/>
  <c r="T3721" i="3"/>
  <c r="S3721" i="3"/>
  <c r="R3721" i="3"/>
  <c r="Q3721" i="3"/>
  <c r="T3720" i="3"/>
  <c r="S3720" i="3"/>
  <c r="R3720" i="3"/>
  <c r="Q3720" i="3"/>
  <c r="T3719" i="3"/>
  <c r="S3719" i="3"/>
  <c r="R3719" i="3"/>
  <c r="Q3719" i="3"/>
  <c r="T3718" i="3"/>
  <c r="S3718" i="3"/>
  <c r="R3718" i="3"/>
  <c r="Q3718" i="3"/>
  <c r="T3717" i="3"/>
  <c r="S3717" i="3"/>
  <c r="R3717" i="3"/>
  <c r="Q3717" i="3"/>
  <c r="T3716" i="3"/>
  <c r="S3716" i="3"/>
  <c r="R3716" i="3"/>
  <c r="Q3716" i="3"/>
  <c r="T3715" i="3"/>
  <c r="S3715" i="3"/>
  <c r="R3715" i="3"/>
  <c r="Q3715" i="3"/>
  <c r="T3714" i="3"/>
  <c r="S3714" i="3"/>
  <c r="R3714" i="3"/>
  <c r="Q3714" i="3"/>
  <c r="T3713" i="3"/>
  <c r="S3713" i="3"/>
  <c r="R3713" i="3"/>
  <c r="Q3713" i="3"/>
  <c r="T3712" i="3"/>
  <c r="S3712" i="3"/>
  <c r="R3712" i="3"/>
  <c r="Q3712" i="3"/>
  <c r="T3711" i="3"/>
  <c r="S3711" i="3"/>
  <c r="R3711" i="3"/>
  <c r="Q3711" i="3"/>
  <c r="T3710" i="3"/>
  <c r="S3710" i="3"/>
  <c r="R3710" i="3"/>
  <c r="Q3710" i="3"/>
  <c r="T3709" i="3"/>
  <c r="S3709" i="3"/>
  <c r="R3709" i="3"/>
  <c r="Q3709" i="3"/>
  <c r="T3708" i="3"/>
  <c r="S3708" i="3"/>
  <c r="R3708" i="3"/>
  <c r="Q3708" i="3"/>
  <c r="T3707" i="3"/>
  <c r="S3707" i="3"/>
  <c r="R3707" i="3"/>
  <c r="Q3707" i="3"/>
  <c r="T3706" i="3"/>
  <c r="S3706" i="3"/>
  <c r="R3706" i="3"/>
  <c r="Q3706" i="3"/>
  <c r="T3705" i="3"/>
  <c r="S3705" i="3"/>
  <c r="R3705" i="3"/>
  <c r="Q3705" i="3"/>
  <c r="T3704" i="3"/>
  <c r="S3704" i="3"/>
  <c r="R3704" i="3"/>
  <c r="Q3704" i="3"/>
  <c r="T3703" i="3"/>
  <c r="S3703" i="3"/>
  <c r="R3703" i="3"/>
  <c r="Q3703" i="3"/>
  <c r="T3702" i="3"/>
  <c r="S3702" i="3"/>
  <c r="R3702" i="3"/>
  <c r="Q3702" i="3"/>
  <c r="T3701" i="3"/>
  <c r="S3701" i="3"/>
  <c r="R3701" i="3"/>
  <c r="Q3701" i="3"/>
  <c r="T3700" i="3"/>
  <c r="S3700" i="3"/>
  <c r="R3700" i="3"/>
  <c r="Q3700" i="3"/>
  <c r="T3699" i="3"/>
  <c r="S3699" i="3"/>
  <c r="R3699" i="3"/>
  <c r="Q3699" i="3"/>
  <c r="T3698" i="3"/>
  <c r="S3698" i="3"/>
  <c r="R3698" i="3"/>
  <c r="Q3698" i="3"/>
  <c r="T3697" i="3"/>
  <c r="S3697" i="3"/>
  <c r="R3697" i="3"/>
  <c r="Q3697" i="3"/>
  <c r="T3696" i="3"/>
  <c r="S3696" i="3"/>
  <c r="R3696" i="3"/>
  <c r="Q3696" i="3"/>
  <c r="T3695" i="3"/>
  <c r="S3695" i="3"/>
  <c r="R3695" i="3"/>
  <c r="Q3695" i="3"/>
  <c r="T3694" i="3"/>
  <c r="S3694" i="3"/>
  <c r="R3694" i="3"/>
  <c r="Q3694" i="3"/>
  <c r="T3693" i="3"/>
  <c r="S3693" i="3"/>
  <c r="R3693" i="3"/>
  <c r="Q3693" i="3"/>
  <c r="T3692" i="3"/>
  <c r="S3692" i="3"/>
  <c r="R3692" i="3"/>
  <c r="Q3692" i="3"/>
  <c r="T3691" i="3"/>
  <c r="S3691" i="3"/>
  <c r="R3691" i="3"/>
  <c r="Q3691" i="3"/>
  <c r="T3690" i="3"/>
  <c r="S3690" i="3"/>
  <c r="R3690" i="3"/>
  <c r="Q3690" i="3"/>
  <c r="T3689" i="3"/>
  <c r="S3689" i="3"/>
  <c r="R3689" i="3"/>
  <c r="Q3689" i="3"/>
  <c r="T3688" i="3"/>
  <c r="S3688" i="3"/>
  <c r="R3688" i="3"/>
  <c r="Q3688" i="3"/>
  <c r="T3687" i="3"/>
  <c r="S3687" i="3"/>
  <c r="R3687" i="3"/>
  <c r="Q3687" i="3"/>
  <c r="T3686" i="3"/>
  <c r="S3686" i="3"/>
  <c r="R3686" i="3"/>
  <c r="Q3686" i="3"/>
  <c r="T3685" i="3"/>
  <c r="S3685" i="3"/>
  <c r="R3685" i="3"/>
  <c r="Q3685" i="3"/>
  <c r="T3684" i="3"/>
  <c r="S3684" i="3"/>
  <c r="R3684" i="3"/>
  <c r="Q3684" i="3"/>
  <c r="T3683" i="3"/>
  <c r="S3683" i="3"/>
  <c r="R3683" i="3"/>
  <c r="Q3683" i="3"/>
  <c r="T3682" i="3"/>
  <c r="S3682" i="3"/>
  <c r="R3682" i="3"/>
  <c r="Q3682" i="3"/>
  <c r="T3681" i="3"/>
  <c r="S3681" i="3"/>
  <c r="R3681" i="3"/>
  <c r="Q3681" i="3"/>
  <c r="T3680" i="3"/>
  <c r="S3680" i="3"/>
  <c r="R3680" i="3"/>
  <c r="Q3680" i="3"/>
  <c r="T3679" i="3"/>
  <c r="S3679" i="3"/>
  <c r="R3679" i="3"/>
  <c r="Q3679" i="3"/>
  <c r="T3678" i="3"/>
  <c r="S3678" i="3"/>
  <c r="R3678" i="3"/>
  <c r="Q3678" i="3"/>
  <c r="T3677" i="3"/>
  <c r="S3677" i="3"/>
  <c r="R3677" i="3"/>
  <c r="Q3677" i="3"/>
  <c r="T3676" i="3"/>
  <c r="S3676" i="3"/>
  <c r="R3676" i="3"/>
  <c r="Q3676" i="3"/>
  <c r="T3675" i="3"/>
  <c r="S3675" i="3"/>
  <c r="R3675" i="3"/>
  <c r="Q3675" i="3"/>
  <c r="T3674" i="3"/>
  <c r="S3674" i="3"/>
  <c r="R3674" i="3"/>
  <c r="Q3674" i="3"/>
  <c r="T3673" i="3"/>
  <c r="S3673" i="3"/>
  <c r="R3673" i="3"/>
  <c r="Q3673" i="3"/>
  <c r="T3672" i="3"/>
  <c r="S3672" i="3"/>
  <c r="R3672" i="3"/>
  <c r="Q3672" i="3"/>
  <c r="T3671" i="3"/>
  <c r="S3671" i="3"/>
  <c r="R3671" i="3"/>
  <c r="Q3671" i="3"/>
  <c r="T3670" i="3"/>
  <c r="S3670" i="3"/>
  <c r="R3670" i="3"/>
  <c r="Q3670" i="3"/>
  <c r="T3669" i="3"/>
  <c r="S3669" i="3"/>
  <c r="R3669" i="3"/>
  <c r="Q3669" i="3"/>
  <c r="T3668" i="3"/>
  <c r="S3668" i="3"/>
  <c r="R3668" i="3"/>
  <c r="Q3668" i="3"/>
  <c r="T3667" i="3"/>
  <c r="S3667" i="3"/>
  <c r="R3667" i="3"/>
  <c r="Q3667" i="3"/>
  <c r="T3666" i="3"/>
  <c r="S3666" i="3"/>
  <c r="R3666" i="3"/>
  <c r="Q3666" i="3"/>
  <c r="T3665" i="3"/>
  <c r="S3665" i="3"/>
  <c r="R3665" i="3"/>
  <c r="Q3665" i="3"/>
  <c r="T3664" i="3"/>
  <c r="S3664" i="3"/>
  <c r="R3664" i="3"/>
  <c r="Q3664" i="3"/>
  <c r="T3663" i="3"/>
  <c r="S3663" i="3"/>
  <c r="R3663" i="3"/>
  <c r="Q3663" i="3"/>
  <c r="T3662" i="3"/>
  <c r="S3662" i="3"/>
  <c r="R3662" i="3"/>
  <c r="Q3662" i="3"/>
  <c r="T3661" i="3"/>
  <c r="S3661" i="3"/>
  <c r="R3661" i="3"/>
  <c r="Q3661" i="3"/>
  <c r="T3660" i="3"/>
  <c r="S3660" i="3"/>
  <c r="R3660" i="3"/>
  <c r="Q3660" i="3"/>
  <c r="T3659" i="3"/>
  <c r="S3659" i="3"/>
  <c r="R3659" i="3"/>
  <c r="Q3659" i="3"/>
  <c r="T3658" i="3"/>
  <c r="S3658" i="3"/>
  <c r="R3658" i="3"/>
  <c r="Q3658" i="3"/>
  <c r="T3657" i="3"/>
  <c r="S3657" i="3"/>
  <c r="R3657" i="3"/>
  <c r="Q3657" i="3"/>
  <c r="T3656" i="3"/>
  <c r="S3656" i="3"/>
  <c r="R3656" i="3"/>
  <c r="Q3656" i="3"/>
  <c r="T3655" i="3"/>
  <c r="S3655" i="3"/>
  <c r="R3655" i="3"/>
  <c r="Q3655" i="3"/>
  <c r="T3654" i="3"/>
  <c r="S3654" i="3"/>
  <c r="R3654" i="3"/>
  <c r="Q3654" i="3"/>
  <c r="T3653" i="3"/>
  <c r="S3653" i="3"/>
  <c r="R3653" i="3"/>
  <c r="Q3653" i="3"/>
  <c r="T3652" i="3"/>
  <c r="S3652" i="3"/>
  <c r="R3652" i="3"/>
  <c r="Q3652" i="3"/>
  <c r="T3651" i="3"/>
  <c r="S3651" i="3"/>
  <c r="R3651" i="3"/>
  <c r="Q3651" i="3"/>
  <c r="T3650" i="3"/>
  <c r="S3650" i="3"/>
  <c r="R3650" i="3"/>
  <c r="Q3650" i="3"/>
  <c r="T3649" i="3"/>
  <c r="S3649" i="3"/>
  <c r="R3649" i="3"/>
  <c r="Q3649" i="3"/>
  <c r="T3648" i="3"/>
  <c r="S3648" i="3"/>
  <c r="R3648" i="3"/>
  <c r="Q3648" i="3"/>
  <c r="T3647" i="3"/>
  <c r="S3647" i="3"/>
  <c r="R3647" i="3"/>
  <c r="Q3647" i="3"/>
  <c r="T3646" i="3"/>
  <c r="S3646" i="3"/>
  <c r="R3646" i="3"/>
  <c r="Q3646" i="3"/>
  <c r="T3645" i="3"/>
  <c r="S3645" i="3"/>
  <c r="R3645" i="3"/>
  <c r="Q3645" i="3"/>
  <c r="T3644" i="3"/>
  <c r="S3644" i="3"/>
  <c r="R3644" i="3"/>
  <c r="Q3644" i="3"/>
  <c r="T3643" i="3"/>
  <c r="S3643" i="3"/>
  <c r="R3643" i="3"/>
  <c r="Q3643" i="3"/>
  <c r="T3642" i="3"/>
  <c r="S3642" i="3"/>
  <c r="R3642" i="3"/>
  <c r="Q3642" i="3"/>
  <c r="T3641" i="3"/>
  <c r="S3641" i="3"/>
  <c r="R3641" i="3"/>
  <c r="Q3641" i="3"/>
  <c r="T3640" i="3"/>
  <c r="S3640" i="3"/>
  <c r="R3640" i="3"/>
  <c r="Q3640" i="3"/>
  <c r="T3639" i="3"/>
  <c r="S3639" i="3"/>
  <c r="R3639" i="3"/>
  <c r="Q3639" i="3"/>
  <c r="T3638" i="3"/>
  <c r="S3638" i="3"/>
  <c r="R3638" i="3"/>
  <c r="Q3638" i="3"/>
  <c r="T3637" i="3"/>
  <c r="S3637" i="3"/>
  <c r="R3637" i="3"/>
  <c r="Q3637" i="3"/>
  <c r="T3636" i="3"/>
  <c r="S3636" i="3"/>
  <c r="R3636" i="3"/>
  <c r="Q3636" i="3"/>
  <c r="T3635" i="3"/>
  <c r="S3635" i="3"/>
  <c r="R3635" i="3"/>
  <c r="Q3635" i="3"/>
  <c r="T3634" i="3"/>
  <c r="S3634" i="3"/>
  <c r="R3634" i="3"/>
  <c r="Q3634" i="3"/>
  <c r="T3633" i="3"/>
  <c r="S3633" i="3"/>
  <c r="R3633" i="3"/>
  <c r="Q3633" i="3"/>
  <c r="T3632" i="3"/>
  <c r="S3632" i="3"/>
  <c r="R3632" i="3"/>
  <c r="Q3632" i="3"/>
  <c r="T3631" i="3"/>
  <c r="S3631" i="3"/>
  <c r="R3631" i="3"/>
  <c r="Q3631" i="3"/>
  <c r="T3630" i="3"/>
  <c r="S3630" i="3"/>
  <c r="R3630" i="3"/>
  <c r="Q3630" i="3"/>
  <c r="T3629" i="3"/>
  <c r="S3629" i="3"/>
  <c r="R3629" i="3"/>
  <c r="Q3629" i="3"/>
  <c r="T3628" i="3"/>
  <c r="S3628" i="3"/>
  <c r="R3628" i="3"/>
  <c r="Q3628" i="3"/>
  <c r="T3627" i="3"/>
  <c r="S3627" i="3"/>
  <c r="R3627" i="3"/>
  <c r="Q3627" i="3"/>
  <c r="T3626" i="3"/>
  <c r="S3626" i="3"/>
  <c r="R3626" i="3"/>
  <c r="Q3626" i="3"/>
  <c r="T3625" i="3"/>
  <c r="S3625" i="3"/>
  <c r="R3625" i="3"/>
  <c r="Q3625" i="3"/>
  <c r="T3624" i="3"/>
  <c r="S3624" i="3"/>
  <c r="R3624" i="3"/>
  <c r="Q3624" i="3"/>
  <c r="T3623" i="3"/>
  <c r="S3623" i="3"/>
  <c r="R3623" i="3"/>
  <c r="Q3623" i="3"/>
  <c r="T3622" i="3"/>
  <c r="S3622" i="3"/>
  <c r="R3622" i="3"/>
  <c r="Q3622" i="3"/>
  <c r="T3621" i="3"/>
  <c r="S3621" i="3"/>
  <c r="R3621" i="3"/>
  <c r="Q3621" i="3"/>
  <c r="T3620" i="3"/>
  <c r="S3620" i="3"/>
  <c r="R3620" i="3"/>
  <c r="Q3620" i="3"/>
  <c r="T3619" i="3"/>
  <c r="S3619" i="3"/>
  <c r="R3619" i="3"/>
  <c r="Q3619" i="3"/>
  <c r="T3618" i="3"/>
  <c r="S3618" i="3"/>
  <c r="R3618" i="3"/>
  <c r="Q3618" i="3"/>
  <c r="T3617" i="3"/>
  <c r="S3617" i="3"/>
  <c r="R3617" i="3"/>
  <c r="Q3617" i="3"/>
  <c r="T3616" i="3"/>
  <c r="S3616" i="3"/>
  <c r="R3616" i="3"/>
  <c r="Q3616" i="3"/>
  <c r="T3615" i="3"/>
  <c r="S3615" i="3"/>
  <c r="R3615" i="3"/>
  <c r="Q3615" i="3"/>
  <c r="T3614" i="3"/>
  <c r="S3614" i="3"/>
  <c r="R3614" i="3"/>
  <c r="Q3614" i="3"/>
  <c r="T3613" i="3"/>
  <c r="S3613" i="3"/>
  <c r="R3613" i="3"/>
  <c r="Q3613" i="3"/>
  <c r="T3612" i="3"/>
  <c r="S3612" i="3"/>
  <c r="R3612" i="3"/>
  <c r="Q3612" i="3"/>
  <c r="T3611" i="3"/>
  <c r="S3611" i="3"/>
  <c r="R3611" i="3"/>
  <c r="Q3611" i="3"/>
  <c r="T3610" i="3"/>
  <c r="S3610" i="3"/>
  <c r="R3610" i="3"/>
  <c r="Q3610" i="3"/>
  <c r="T3609" i="3"/>
  <c r="S3609" i="3"/>
  <c r="R3609" i="3"/>
  <c r="Q3609" i="3"/>
  <c r="T3608" i="3"/>
  <c r="S3608" i="3"/>
  <c r="R3608" i="3"/>
  <c r="Q3608" i="3"/>
  <c r="T3607" i="3"/>
  <c r="S3607" i="3"/>
  <c r="R3607" i="3"/>
  <c r="Q3607" i="3"/>
  <c r="T3606" i="3"/>
  <c r="S3606" i="3"/>
  <c r="R3606" i="3"/>
  <c r="Q3606" i="3"/>
  <c r="T3605" i="3"/>
  <c r="S3605" i="3"/>
  <c r="R3605" i="3"/>
  <c r="Q3605" i="3"/>
  <c r="T3604" i="3"/>
  <c r="S3604" i="3"/>
  <c r="R3604" i="3"/>
  <c r="Q3604" i="3"/>
  <c r="T3603" i="3"/>
  <c r="S3603" i="3"/>
  <c r="R3603" i="3"/>
  <c r="Q3603" i="3"/>
  <c r="T3602" i="3"/>
  <c r="S3602" i="3"/>
  <c r="R3602" i="3"/>
  <c r="Q3602" i="3"/>
  <c r="T3601" i="3"/>
  <c r="S3601" i="3"/>
  <c r="R3601" i="3"/>
  <c r="Q3601" i="3"/>
  <c r="T3600" i="3"/>
  <c r="S3600" i="3"/>
  <c r="R3600" i="3"/>
  <c r="Q3600" i="3"/>
  <c r="T3599" i="3"/>
  <c r="S3599" i="3"/>
  <c r="R3599" i="3"/>
  <c r="Q3599" i="3"/>
  <c r="T3598" i="3"/>
  <c r="S3598" i="3"/>
  <c r="R3598" i="3"/>
  <c r="Q3598" i="3"/>
  <c r="T3597" i="3"/>
  <c r="S3597" i="3"/>
  <c r="R3597" i="3"/>
  <c r="Q3597" i="3"/>
  <c r="T3596" i="3"/>
  <c r="S3596" i="3"/>
  <c r="R3596" i="3"/>
  <c r="Q3596" i="3"/>
  <c r="T3595" i="3"/>
  <c r="S3595" i="3"/>
  <c r="R3595" i="3"/>
  <c r="Q3595" i="3"/>
  <c r="T3594" i="3"/>
  <c r="S3594" i="3"/>
  <c r="R3594" i="3"/>
  <c r="Q3594" i="3"/>
  <c r="T3593" i="3"/>
  <c r="S3593" i="3"/>
  <c r="R3593" i="3"/>
  <c r="Q3593" i="3"/>
  <c r="T3592" i="3"/>
  <c r="S3592" i="3"/>
  <c r="R3592" i="3"/>
  <c r="Q3592" i="3"/>
  <c r="T3591" i="3"/>
  <c r="S3591" i="3"/>
  <c r="R3591" i="3"/>
  <c r="Q3591" i="3"/>
  <c r="T3590" i="3"/>
  <c r="S3590" i="3"/>
  <c r="R3590" i="3"/>
  <c r="Q3590" i="3"/>
  <c r="T3589" i="3"/>
  <c r="S3589" i="3"/>
  <c r="R3589" i="3"/>
  <c r="Q3589" i="3"/>
  <c r="T3588" i="3"/>
  <c r="S3588" i="3"/>
  <c r="R3588" i="3"/>
  <c r="Q3588" i="3"/>
  <c r="T3587" i="3"/>
  <c r="S3587" i="3"/>
  <c r="R3587" i="3"/>
  <c r="Q3587" i="3"/>
  <c r="T3586" i="3"/>
  <c r="S3586" i="3"/>
  <c r="R3586" i="3"/>
  <c r="Q3586" i="3"/>
  <c r="T3585" i="3"/>
  <c r="S3585" i="3"/>
  <c r="R3585" i="3"/>
  <c r="Q3585" i="3"/>
  <c r="T3584" i="3"/>
  <c r="S3584" i="3"/>
  <c r="R3584" i="3"/>
  <c r="Q3584" i="3"/>
  <c r="T3583" i="3"/>
  <c r="S3583" i="3"/>
  <c r="R3583" i="3"/>
  <c r="Q3583" i="3"/>
  <c r="T3582" i="3"/>
  <c r="S3582" i="3"/>
  <c r="R3582" i="3"/>
  <c r="Q3582" i="3"/>
  <c r="T3581" i="3"/>
  <c r="S3581" i="3"/>
  <c r="R3581" i="3"/>
  <c r="Q3581" i="3"/>
  <c r="T3580" i="3"/>
  <c r="S3580" i="3"/>
  <c r="R3580" i="3"/>
  <c r="Q3580" i="3"/>
  <c r="T3579" i="3"/>
  <c r="S3579" i="3"/>
  <c r="R3579" i="3"/>
  <c r="Q3579" i="3"/>
  <c r="T3578" i="3"/>
  <c r="S3578" i="3"/>
  <c r="R3578" i="3"/>
  <c r="Q3578" i="3"/>
  <c r="T3577" i="3"/>
  <c r="S3577" i="3"/>
  <c r="R3577" i="3"/>
  <c r="Q3577" i="3"/>
  <c r="T3576" i="3"/>
  <c r="S3576" i="3"/>
  <c r="R3576" i="3"/>
  <c r="Q3576" i="3"/>
  <c r="T3575" i="3"/>
  <c r="S3575" i="3"/>
  <c r="R3575" i="3"/>
  <c r="Q3575" i="3"/>
  <c r="T3574" i="3"/>
  <c r="S3574" i="3"/>
  <c r="R3574" i="3"/>
  <c r="Q3574" i="3"/>
  <c r="T3573" i="3"/>
  <c r="S3573" i="3"/>
  <c r="R3573" i="3"/>
  <c r="Q3573" i="3"/>
  <c r="T3572" i="3"/>
  <c r="S3572" i="3"/>
  <c r="R3572" i="3"/>
  <c r="Q3572" i="3"/>
  <c r="T3571" i="3"/>
  <c r="S3571" i="3"/>
  <c r="R3571" i="3"/>
  <c r="Q3571" i="3"/>
  <c r="T3570" i="3"/>
  <c r="S3570" i="3"/>
  <c r="R3570" i="3"/>
  <c r="Q3570" i="3"/>
  <c r="T3569" i="3"/>
  <c r="S3569" i="3"/>
  <c r="R3569" i="3"/>
  <c r="Q3569" i="3"/>
  <c r="T3568" i="3"/>
  <c r="S3568" i="3"/>
  <c r="R3568" i="3"/>
  <c r="Q3568" i="3"/>
  <c r="T3567" i="3"/>
  <c r="S3567" i="3"/>
  <c r="R3567" i="3"/>
  <c r="Q3567" i="3"/>
  <c r="T3566" i="3"/>
  <c r="S3566" i="3"/>
  <c r="R3566" i="3"/>
  <c r="Q3566" i="3"/>
  <c r="T3565" i="3"/>
  <c r="S3565" i="3"/>
  <c r="R3565" i="3"/>
  <c r="Q3565" i="3"/>
  <c r="T3564" i="3"/>
  <c r="S3564" i="3"/>
  <c r="R3564" i="3"/>
  <c r="Q3564" i="3"/>
  <c r="T3563" i="3"/>
  <c r="S3563" i="3"/>
  <c r="R3563" i="3"/>
  <c r="Q3563" i="3"/>
  <c r="T3562" i="3"/>
  <c r="S3562" i="3"/>
  <c r="R3562" i="3"/>
  <c r="Q3562" i="3"/>
  <c r="T3561" i="3"/>
  <c r="S3561" i="3"/>
  <c r="R3561" i="3"/>
  <c r="Q3561" i="3"/>
  <c r="T3560" i="3"/>
  <c r="S3560" i="3"/>
  <c r="R3560" i="3"/>
  <c r="Q3560" i="3"/>
  <c r="T3559" i="3"/>
  <c r="S3559" i="3"/>
  <c r="R3559" i="3"/>
  <c r="Q3559" i="3"/>
  <c r="T3558" i="3"/>
  <c r="S3558" i="3"/>
  <c r="R3558" i="3"/>
  <c r="Q3558" i="3"/>
  <c r="T3557" i="3"/>
  <c r="S3557" i="3"/>
  <c r="R3557" i="3"/>
  <c r="Q3557" i="3"/>
  <c r="T3556" i="3"/>
  <c r="S3556" i="3"/>
  <c r="R3556" i="3"/>
  <c r="Q3556" i="3"/>
  <c r="T3555" i="3"/>
  <c r="S3555" i="3"/>
  <c r="R3555" i="3"/>
  <c r="Q3555" i="3"/>
  <c r="T3554" i="3"/>
  <c r="S3554" i="3"/>
  <c r="R3554" i="3"/>
  <c r="Q3554" i="3"/>
  <c r="T3553" i="3"/>
  <c r="S3553" i="3"/>
  <c r="R3553" i="3"/>
  <c r="Q3553" i="3"/>
  <c r="T3552" i="3"/>
  <c r="S3552" i="3"/>
  <c r="R3552" i="3"/>
  <c r="Q3552" i="3"/>
  <c r="T3551" i="3"/>
  <c r="S3551" i="3"/>
  <c r="R3551" i="3"/>
  <c r="Q3551" i="3"/>
  <c r="T3550" i="3"/>
  <c r="S3550" i="3"/>
  <c r="R3550" i="3"/>
  <c r="Q3550" i="3"/>
  <c r="T3549" i="3"/>
  <c r="S3549" i="3"/>
  <c r="R3549" i="3"/>
  <c r="Q3549" i="3"/>
  <c r="T3548" i="3"/>
  <c r="S3548" i="3"/>
  <c r="R3548" i="3"/>
  <c r="Q3548" i="3"/>
  <c r="T3547" i="3"/>
  <c r="S3547" i="3"/>
  <c r="R3547" i="3"/>
  <c r="Q3547" i="3"/>
  <c r="T3546" i="3"/>
  <c r="S3546" i="3"/>
  <c r="R3546" i="3"/>
  <c r="Q3546" i="3"/>
  <c r="T3545" i="3"/>
  <c r="S3545" i="3"/>
  <c r="R3545" i="3"/>
  <c r="Q3545" i="3"/>
  <c r="T3544" i="3"/>
  <c r="S3544" i="3"/>
  <c r="R3544" i="3"/>
  <c r="Q3544" i="3"/>
  <c r="T3543" i="3"/>
  <c r="S3543" i="3"/>
  <c r="R3543" i="3"/>
  <c r="Q3543" i="3"/>
  <c r="T3542" i="3"/>
  <c r="S3542" i="3"/>
  <c r="R3542" i="3"/>
  <c r="Q3542" i="3"/>
  <c r="T3541" i="3"/>
  <c r="S3541" i="3"/>
  <c r="R3541" i="3"/>
  <c r="Q3541" i="3"/>
  <c r="T3540" i="3"/>
  <c r="S3540" i="3"/>
  <c r="R3540" i="3"/>
  <c r="Q3540" i="3"/>
  <c r="T3539" i="3"/>
  <c r="S3539" i="3"/>
  <c r="R3539" i="3"/>
  <c r="Q3539" i="3"/>
  <c r="T3538" i="3"/>
  <c r="S3538" i="3"/>
  <c r="R3538" i="3"/>
  <c r="Q3538" i="3"/>
  <c r="T3537" i="3"/>
  <c r="S3537" i="3"/>
  <c r="R3537" i="3"/>
  <c r="Q3537" i="3"/>
  <c r="T3536" i="3"/>
  <c r="S3536" i="3"/>
  <c r="R3536" i="3"/>
  <c r="Q3536" i="3"/>
  <c r="T3535" i="3"/>
  <c r="S3535" i="3"/>
  <c r="R3535" i="3"/>
  <c r="Q3535" i="3"/>
  <c r="T3534" i="3"/>
  <c r="S3534" i="3"/>
  <c r="R3534" i="3"/>
  <c r="Q3534" i="3"/>
  <c r="T3533" i="3"/>
  <c r="S3533" i="3"/>
  <c r="R3533" i="3"/>
  <c r="Q3533" i="3"/>
  <c r="T3532" i="3"/>
  <c r="S3532" i="3"/>
  <c r="R3532" i="3"/>
  <c r="Q3532" i="3"/>
  <c r="T3531" i="3"/>
  <c r="S3531" i="3"/>
  <c r="R3531" i="3"/>
  <c r="Q3531" i="3"/>
  <c r="T3530" i="3"/>
  <c r="S3530" i="3"/>
  <c r="R3530" i="3"/>
  <c r="Q3530" i="3"/>
  <c r="T3529" i="3"/>
  <c r="S3529" i="3"/>
  <c r="R3529" i="3"/>
  <c r="Q3529" i="3"/>
  <c r="T3528" i="3"/>
  <c r="S3528" i="3"/>
  <c r="R3528" i="3"/>
  <c r="Q3528" i="3"/>
  <c r="T3527" i="3"/>
  <c r="S3527" i="3"/>
  <c r="R3527" i="3"/>
  <c r="Q3527" i="3"/>
  <c r="T3526" i="3"/>
  <c r="S3526" i="3"/>
  <c r="R3526" i="3"/>
  <c r="Q3526" i="3"/>
  <c r="T3525" i="3"/>
  <c r="S3525" i="3"/>
  <c r="R3525" i="3"/>
  <c r="Q3525" i="3"/>
  <c r="T3524" i="3"/>
  <c r="S3524" i="3"/>
  <c r="R3524" i="3"/>
  <c r="Q3524" i="3"/>
  <c r="T3523" i="3"/>
  <c r="S3523" i="3"/>
  <c r="R3523" i="3"/>
  <c r="Q3523" i="3"/>
  <c r="T3522" i="3"/>
  <c r="S3522" i="3"/>
  <c r="R3522" i="3"/>
  <c r="Q3522" i="3"/>
  <c r="T3521" i="3"/>
  <c r="S3521" i="3"/>
  <c r="R3521" i="3"/>
  <c r="Q3521" i="3"/>
  <c r="T3520" i="3"/>
  <c r="S3520" i="3"/>
  <c r="R3520" i="3"/>
  <c r="Q3520" i="3"/>
  <c r="T3519" i="3"/>
  <c r="S3519" i="3"/>
  <c r="R3519" i="3"/>
  <c r="Q3519" i="3"/>
  <c r="T3518" i="3"/>
  <c r="S3518" i="3"/>
  <c r="R3518" i="3"/>
  <c r="Q3518" i="3"/>
  <c r="T3517" i="3"/>
  <c r="S3517" i="3"/>
  <c r="R3517" i="3"/>
  <c r="Q3517" i="3"/>
  <c r="T3516" i="3"/>
  <c r="S3516" i="3"/>
  <c r="R3516" i="3"/>
  <c r="Q3516" i="3"/>
  <c r="T3515" i="3"/>
  <c r="S3515" i="3"/>
  <c r="R3515" i="3"/>
  <c r="Q3515" i="3"/>
  <c r="T3514" i="3"/>
  <c r="S3514" i="3"/>
  <c r="R3514" i="3"/>
  <c r="Q3514" i="3"/>
  <c r="T3513" i="3"/>
  <c r="S3513" i="3"/>
  <c r="R3513" i="3"/>
  <c r="Q3513" i="3"/>
  <c r="T3512" i="3"/>
  <c r="S3512" i="3"/>
  <c r="R3512" i="3"/>
  <c r="Q3512" i="3"/>
  <c r="T3511" i="3"/>
  <c r="S3511" i="3"/>
  <c r="R3511" i="3"/>
  <c r="Q3511" i="3"/>
  <c r="T3510" i="3"/>
  <c r="S3510" i="3"/>
  <c r="R3510" i="3"/>
  <c r="Q3510" i="3"/>
  <c r="T3509" i="3"/>
  <c r="S3509" i="3"/>
  <c r="R3509" i="3"/>
  <c r="Q3509" i="3"/>
  <c r="T3508" i="3"/>
  <c r="S3508" i="3"/>
  <c r="R3508" i="3"/>
  <c r="Q3508" i="3"/>
  <c r="T3507" i="3"/>
  <c r="S3507" i="3"/>
  <c r="R3507" i="3"/>
  <c r="Q3507" i="3"/>
  <c r="T3506" i="3"/>
  <c r="S3506" i="3"/>
  <c r="R3506" i="3"/>
  <c r="Q3506" i="3"/>
  <c r="T3505" i="3"/>
  <c r="S3505" i="3"/>
  <c r="R3505" i="3"/>
  <c r="Q3505" i="3"/>
  <c r="T3504" i="3"/>
  <c r="S3504" i="3"/>
  <c r="R3504" i="3"/>
  <c r="Q3504" i="3"/>
  <c r="T3503" i="3"/>
  <c r="S3503" i="3"/>
  <c r="R3503" i="3"/>
  <c r="Q3503" i="3"/>
  <c r="T3502" i="3"/>
  <c r="S3502" i="3"/>
  <c r="R3502" i="3"/>
  <c r="Q3502" i="3"/>
  <c r="T3501" i="3"/>
  <c r="S3501" i="3"/>
  <c r="R3501" i="3"/>
  <c r="Q3501" i="3"/>
  <c r="T3500" i="3"/>
  <c r="S3500" i="3"/>
  <c r="R3500" i="3"/>
  <c r="Q3500" i="3"/>
  <c r="T3499" i="3"/>
  <c r="S3499" i="3"/>
  <c r="R3499" i="3"/>
  <c r="Q3499" i="3"/>
  <c r="T3498" i="3"/>
  <c r="S3498" i="3"/>
  <c r="R3498" i="3"/>
  <c r="Q3498" i="3"/>
  <c r="T3497" i="3"/>
  <c r="S3497" i="3"/>
  <c r="R3497" i="3"/>
  <c r="Q3497" i="3"/>
  <c r="T3496" i="3"/>
  <c r="S3496" i="3"/>
  <c r="R3496" i="3"/>
  <c r="Q3496" i="3"/>
  <c r="T3495" i="3"/>
  <c r="S3495" i="3"/>
  <c r="R3495" i="3"/>
  <c r="Q3495" i="3"/>
  <c r="T3494" i="3"/>
  <c r="S3494" i="3"/>
  <c r="R3494" i="3"/>
  <c r="Q3494" i="3"/>
  <c r="T3493" i="3"/>
  <c r="S3493" i="3"/>
  <c r="R3493" i="3"/>
  <c r="Q3493" i="3"/>
  <c r="T3492" i="3"/>
  <c r="S3492" i="3"/>
  <c r="R3492" i="3"/>
  <c r="Q3492" i="3"/>
  <c r="T3491" i="3"/>
  <c r="S3491" i="3"/>
  <c r="R3491" i="3"/>
  <c r="Q3491" i="3"/>
  <c r="T3490" i="3"/>
  <c r="S3490" i="3"/>
  <c r="R3490" i="3"/>
  <c r="Q3490" i="3"/>
  <c r="T3489" i="3"/>
  <c r="S3489" i="3"/>
  <c r="R3489" i="3"/>
  <c r="Q3489" i="3"/>
  <c r="T3488" i="3"/>
  <c r="S3488" i="3"/>
  <c r="R3488" i="3"/>
  <c r="Q3488" i="3"/>
  <c r="T3487" i="3"/>
  <c r="S3487" i="3"/>
  <c r="R3487" i="3"/>
  <c r="Q3487" i="3"/>
  <c r="T3486" i="3"/>
  <c r="S3486" i="3"/>
  <c r="R3486" i="3"/>
  <c r="Q3486" i="3"/>
  <c r="T3485" i="3"/>
  <c r="S3485" i="3"/>
  <c r="R3485" i="3"/>
  <c r="Q3485" i="3"/>
  <c r="T3484" i="3"/>
  <c r="S3484" i="3"/>
  <c r="R3484" i="3"/>
  <c r="Q3484" i="3"/>
  <c r="T3483" i="3"/>
  <c r="S3483" i="3"/>
  <c r="R3483" i="3"/>
  <c r="Q3483" i="3"/>
  <c r="T3482" i="3"/>
  <c r="S3482" i="3"/>
  <c r="R3482" i="3"/>
  <c r="Q3482" i="3"/>
  <c r="T3481" i="3"/>
  <c r="S3481" i="3"/>
  <c r="R3481" i="3"/>
  <c r="Q3481" i="3"/>
  <c r="T3480" i="3"/>
  <c r="S3480" i="3"/>
  <c r="R3480" i="3"/>
  <c r="Q3480" i="3"/>
  <c r="T3479" i="3"/>
  <c r="S3479" i="3"/>
  <c r="R3479" i="3"/>
  <c r="Q3479" i="3"/>
  <c r="T3478" i="3"/>
  <c r="S3478" i="3"/>
  <c r="R3478" i="3"/>
  <c r="Q3478" i="3"/>
  <c r="T3477" i="3"/>
  <c r="S3477" i="3"/>
  <c r="R3477" i="3"/>
  <c r="Q3477" i="3"/>
  <c r="T3476" i="3"/>
  <c r="S3476" i="3"/>
  <c r="R3476" i="3"/>
  <c r="Q3476" i="3"/>
  <c r="T3475" i="3"/>
  <c r="S3475" i="3"/>
  <c r="R3475" i="3"/>
  <c r="Q3475" i="3"/>
  <c r="T3474" i="3"/>
  <c r="S3474" i="3"/>
  <c r="R3474" i="3"/>
  <c r="Q3474" i="3"/>
  <c r="T3473" i="3"/>
  <c r="S3473" i="3"/>
  <c r="R3473" i="3"/>
  <c r="Q3473" i="3"/>
  <c r="T3472" i="3"/>
  <c r="S3472" i="3"/>
  <c r="R3472" i="3"/>
  <c r="Q3472" i="3"/>
  <c r="T3471" i="3"/>
  <c r="S3471" i="3"/>
  <c r="R3471" i="3"/>
  <c r="Q3471" i="3"/>
  <c r="T3470" i="3"/>
  <c r="S3470" i="3"/>
  <c r="R3470" i="3"/>
  <c r="Q3470" i="3"/>
  <c r="T3469" i="3"/>
  <c r="S3469" i="3"/>
  <c r="R3469" i="3"/>
  <c r="Q3469" i="3"/>
  <c r="T3468" i="3"/>
  <c r="S3468" i="3"/>
  <c r="R3468" i="3"/>
  <c r="Q3468" i="3"/>
  <c r="T3467" i="3"/>
  <c r="S3467" i="3"/>
  <c r="R3467" i="3"/>
  <c r="Q3467" i="3"/>
  <c r="T3466" i="3"/>
  <c r="S3466" i="3"/>
  <c r="R3466" i="3"/>
  <c r="Q3466" i="3"/>
  <c r="T3465" i="3"/>
  <c r="S3465" i="3"/>
  <c r="R3465" i="3"/>
  <c r="Q3465" i="3"/>
  <c r="T3464" i="3"/>
  <c r="S3464" i="3"/>
  <c r="R3464" i="3"/>
  <c r="Q3464" i="3"/>
  <c r="T3463" i="3"/>
  <c r="S3463" i="3"/>
  <c r="R3463" i="3"/>
  <c r="Q3463" i="3"/>
  <c r="T3462" i="3"/>
  <c r="S3462" i="3"/>
  <c r="R3462" i="3"/>
  <c r="Q3462" i="3"/>
  <c r="T3461" i="3"/>
  <c r="S3461" i="3"/>
  <c r="R3461" i="3"/>
  <c r="Q3461" i="3"/>
  <c r="T3460" i="3"/>
  <c r="S3460" i="3"/>
  <c r="R3460" i="3"/>
  <c r="Q3460" i="3"/>
  <c r="T3459" i="3"/>
  <c r="S3459" i="3"/>
  <c r="R3459" i="3"/>
  <c r="Q3459" i="3"/>
  <c r="T3458" i="3"/>
  <c r="S3458" i="3"/>
  <c r="R3458" i="3"/>
  <c r="Q3458" i="3"/>
  <c r="T3457" i="3"/>
  <c r="S3457" i="3"/>
  <c r="R3457" i="3"/>
  <c r="Q3457" i="3"/>
  <c r="T3456" i="3"/>
  <c r="S3456" i="3"/>
  <c r="R3456" i="3"/>
  <c r="Q3456" i="3"/>
  <c r="T3455" i="3"/>
  <c r="S3455" i="3"/>
  <c r="R3455" i="3"/>
  <c r="Q3455" i="3"/>
  <c r="T3454" i="3"/>
  <c r="S3454" i="3"/>
  <c r="R3454" i="3"/>
  <c r="Q3454" i="3"/>
  <c r="T3453" i="3"/>
  <c r="S3453" i="3"/>
  <c r="R3453" i="3"/>
  <c r="Q3453" i="3"/>
  <c r="T3452" i="3"/>
  <c r="S3452" i="3"/>
  <c r="R3452" i="3"/>
  <c r="Q3452" i="3"/>
  <c r="T3451" i="3"/>
  <c r="S3451" i="3"/>
  <c r="R3451" i="3"/>
  <c r="Q3451" i="3"/>
  <c r="T3450" i="3"/>
  <c r="S3450" i="3"/>
  <c r="R3450" i="3"/>
  <c r="Q3450" i="3"/>
  <c r="T3449" i="3"/>
  <c r="S3449" i="3"/>
  <c r="R3449" i="3"/>
  <c r="Q3449" i="3"/>
  <c r="T3448" i="3"/>
  <c r="S3448" i="3"/>
  <c r="R3448" i="3"/>
  <c r="Q3448" i="3"/>
  <c r="T3447" i="3"/>
  <c r="S3447" i="3"/>
  <c r="R3447" i="3"/>
  <c r="Q3447" i="3"/>
  <c r="T3446" i="3"/>
  <c r="S3446" i="3"/>
  <c r="R3446" i="3"/>
  <c r="Q3446" i="3"/>
  <c r="T3445" i="3"/>
  <c r="S3445" i="3"/>
  <c r="R3445" i="3"/>
  <c r="Q3445" i="3"/>
  <c r="T3444" i="3"/>
  <c r="S3444" i="3"/>
  <c r="R3444" i="3"/>
  <c r="Q3444" i="3"/>
  <c r="T3443" i="3"/>
  <c r="S3443" i="3"/>
  <c r="R3443" i="3"/>
  <c r="Q3443" i="3"/>
  <c r="T3442" i="3"/>
  <c r="S3442" i="3"/>
  <c r="R3442" i="3"/>
  <c r="Q3442" i="3"/>
  <c r="T3441" i="3"/>
  <c r="S3441" i="3"/>
  <c r="R3441" i="3"/>
  <c r="Q3441" i="3"/>
  <c r="T3440" i="3"/>
  <c r="S3440" i="3"/>
  <c r="R3440" i="3"/>
  <c r="Q3440" i="3"/>
  <c r="T3439" i="3"/>
  <c r="S3439" i="3"/>
  <c r="R3439" i="3"/>
  <c r="Q3439" i="3"/>
  <c r="T3438" i="3"/>
  <c r="S3438" i="3"/>
  <c r="R3438" i="3"/>
  <c r="Q3438" i="3"/>
  <c r="T3437" i="3"/>
  <c r="S3437" i="3"/>
  <c r="R3437" i="3"/>
  <c r="Q3437" i="3"/>
  <c r="T3436" i="3"/>
  <c r="S3436" i="3"/>
  <c r="R3436" i="3"/>
  <c r="Q3436" i="3"/>
  <c r="T3435" i="3"/>
  <c r="S3435" i="3"/>
  <c r="R3435" i="3"/>
  <c r="Q3435" i="3"/>
  <c r="T3434" i="3"/>
  <c r="S3434" i="3"/>
  <c r="R3434" i="3"/>
  <c r="Q3434" i="3"/>
  <c r="T3433" i="3"/>
  <c r="S3433" i="3"/>
  <c r="R3433" i="3"/>
  <c r="Q3433" i="3"/>
  <c r="T3432" i="3"/>
  <c r="S3432" i="3"/>
  <c r="R3432" i="3"/>
  <c r="Q3432" i="3"/>
  <c r="T3431" i="3"/>
  <c r="S3431" i="3"/>
  <c r="R3431" i="3"/>
  <c r="Q3431" i="3"/>
  <c r="T3430" i="3"/>
  <c r="S3430" i="3"/>
  <c r="R3430" i="3"/>
  <c r="Q3430" i="3"/>
  <c r="T3429" i="3"/>
  <c r="S3429" i="3"/>
  <c r="R3429" i="3"/>
  <c r="Q3429" i="3"/>
  <c r="T3428" i="3"/>
  <c r="S3428" i="3"/>
  <c r="R3428" i="3"/>
  <c r="Q3428" i="3"/>
  <c r="T3427" i="3"/>
  <c r="S3427" i="3"/>
  <c r="R3427" i="3"/>
  <c r="Q3427" i="3"/>
  <c r="T3426" i="3"/>
  <c r="S3426" i="3"/>
  <c r="R3426" i="3"/>
  <c r="Q3426" i="3"/>
  <c r="T3425" i="3"/>
  <c r="S3425" i="3"/>
  <c r="R3425" i="3"/>
  <c r="Q3425" i="3"/>
  <c r="T3424" i="3"/>
  <c r="S3424" i="3"/>
  <c r="R3424" i="3"/>
  <c r="Q3424" i="3"/>
  <c r="T3423" i="3"/>
  <c r="S3423" i="3"/>
  <c r="R3423" i="3"/>
  <c r="Q3423" i="3"/>
  <c r="T3422" i="3"/>
  <c r="S3422" i="3"/>
  <c r="R3422" i="3"/>
  <c r="Q3422" i="3"/>
  <c r="T3421" i="3"/>
  <c r="S3421" i="3"/>
  <c r="R3421" i="3"/>
  <c r="Q3421" i="3"/>
  <c r="T3420" i="3"/>
  <c r="S3420" i="3"/>
  <c r="R3420" i="3"/>
  <c r="Q3420" i="3"/>
  <c r="T3419" i="3"/>
  <c r="S3419" i="3"/>
  <c r="R3419" i="3"/>
  <c r="Q3419" i="3"/>
  <c r="T3418" i="3"/>
  <c r="S3418" i="3"/>
  <c r="R3418" i="3"/>
  <c r="Q3418" i="3"/>
  <c r="T3417" i="3"/>
  <c r="S3417" i="3"/>
  <c r="R3417" i="3"/>
  <c r="Q3417" i="3"/>
  <c r="T3416" i="3"/>
  <c r="S3416" i="3"/>
  <c r="R3416" i="3"/>
  <c r="Q3416" i="3"/>
  <c r="T3415" i="3"/>
  <c r="S3415" i="3"/>
  <c r="R3415" i="3"/>
  <c r="Q3415" i="3"/>
  <c r="T3414" i="3"/>
  <c r="S3414" i="3"/>
  <c r="R3414" i="3"/>
  <c r="Q3414" i="3"/>
  <c r="T3413" i="3"/>
  <c r="S3413" i="3"/>
  <c r="R3413" i="3"/>
  <c r="Q3413" i="3"/>
  <c r="T3412" i="3"/>
  <c r="S3412" i="3"/>
  <c r="R3412" i="3"/>
  <c r="Q3412" i="3"/>
  <c r="T3411" i="3"/>
  <c r="S3411" i="3"/>
  <c r="R3411" i="3"/>
  <c r="Q3411" i="3"/>
  <c r="T3410" i="3"/>
  <c r="S3410" i="3"/>
  <c r="R3410" i="3"/>
  <c r="Q3410" i="3"/>
  <c r="T3409" i="3"/>
  <c r="S3409" i="3"/>
  <c r="R3409" i="3"/>
  <c r="Q3409" i="3"/>
  <c r="T3408" i="3"/>
  <c r="S3408" i="3"/>
  <c r="R3408" i="3"/>
  <c r="Q3408" i="3"/>
  <c r="T3407" i="3"/>
  <c r="S3407" i="3"/>
  <c r="R3407" i="3"/>
  <c r="Q3407" i="3"/>
  <c r="T3406" i="3"/>
  <c r="S3406" i="3"/>
  <c r="R3406" i="3"/>
  <c r="Q3406" i="3"/>
  <c r="T3405" i="3"/>
  <c r="S3405" i="3"/>
  <c r="R3405" i="3"/>
  <c r="Q3405" i="3"/>
  <c r="T3404" i="3"/>
  <c r="S3404" i="3"/>
  <c r="R3404" i="3"/>
  <c r="Q3404" i="3"/>
  <c r="T3403" i="3"/>
  <c r="S3403" i="3"/>
  <c r="R3403" i="3"/>
  <c r="Q3403" i="3"/>
  <c r="T3402" i="3"/>
  <c r="S3402" i="3"/>
  <c r="R3402" i="3"/>
  <c r="Q3402" i="3"/>
  <c r="T3401" i="3"/>
  <c r="S3401" i="3"/>
  <c r="R3401" i="3"/>
  <c r="Q3401" i="3"/>
  <c r="T3400" i="3"/>
  <c r="S3400" i="3"/>
  <c r="R3400" i="3"/>
  <c r="Q3400" i="3"/>
  <c r="T3399" i="3"/>
  <c r="S3399" i="3"/>
  <c r="R3399" i="3"/>
  <c r="Q3399" i="3"/>
  <c r="T3398" i="3"/>
  <c r="S3398" i="3"/>
  <c r="R3398" i="3"/>
  <c r="Q3398" i="3"/>
  <c r="T3397" i="3"/>
  <c r="S3397" i="3"/>
  <c r="R3397" i="3"/>
  <c r="Q3397" i="3"/>
  <c r="T3396" i="3"/>
  <c r="S3396" i="3"/>
  <c r="R3396" i="3"/>
  <c r="Q3396" i="3"/>
  <c r="T3395" i="3"/>
  <c r="S3395" i="3"/>
  <c r="R3395" i="3"/>
  <c r="Q3395" i="3"/>
  <c r="T3394" i="3"/>
  <c r="S3394" i="3"/>
  <c r="R3394" i="3"/>
  <c r="Q3394" i="3"/>
  <c r="T3393" i="3"/>
  <c r="S3393" i="3"/>
  <c r="R3393" i="3"/>
  <c r="Q3393" i="3"/>
  <c r="T3392" i="3"/>
  <c r="S3392" i="3"/>
  <c r="R3392" i="3"/>
  <c r="Q3392" i="3"/>
  <c r="T3391" i="3"/>
  <c r="S3391" i="3"/>
  <c r="R3391" i="3"/>
  <c r="Q3391" i="3"/>
  <c r="T3390" i="3"/>
  <c r="S3390" i="3"/>
  <c r="R3390" i="3"/>
  <c r="Q3390" i="3"/>
  <c r="T3389" i="3"/>
  <c r="S3389" i="3"/>
  <c r="R3389" i="3"/>
  <c r="Q3389" i="3"/>
  <c r="T3388" i="3"/>
  <c r="S3388" i="3"/>
  <c r="R3388" i="3"/>
  <c r="Q3388" i="3"/>
  <c r="T3387" i="3"/>
  <c r="S3387" i="3"/>
  <c r="R3387" i="3"/>
  <c r="Q3387" i="3"/>
  <c r="T3386" i="3"/>
  <c r="S3386" i="3"/>
  <c r="R3386" i="3"/>
  <c r="Q3386" i="3"/>
  <c r="T3385" i="3"/>
  <c r="S3385" i="3"/>
  <c r="R3385" i="3"/>
  <c r="Q3385" i="3"/>
  <c r="T3384" i="3"/>
  <c r="S3384" i="3"/>
  <c r="R3384" i="3"/>
  <c r="Q3384" i="3"/>
  <c r="T3383" i="3"/>
  <c r="S3383" i="3"/>
  <c r="R3383" i="3"/>
  <c r="Q3383" i="3"/>
  <c r="T3382" i="3"/>
  <c r="S3382" i="3"/>
  <c r="R3382" i="3"/>
  <c r="Q3382" i="3"/>
  <c r="T3381" i="3"/>
  <c r="S3381" i="3"/>
  <c r="R3381" i="3"/>
  <c r="Q3381" i="3"/>
  <c r="T3380" i="3"/>
  <c r="S3380" i="3"/>
  <c r="R3380" i="3"/>
  <c r="Q3380" i="3"/>
  <c r="T3379" i="3"/>
  <c r="S3379" i="3"/>
  <c r="R3379" i="3"/>
  <c r="Q3379" i="3"/>
  <c r="T3378" i="3"/>
  <c r="S3378" i="3"/>
  <c r="R3378" i="3"/>
  <c r="Q3378" i="3"/>
  <c r="T3377" i="3"/>
  <c r="S3377" i="3"/>
  <c r="R3377" i="3"/>
  <c r="Q3377" i="3"/>
  <c r="T3376" i="3"/>
  <c r="S3376" i="3"/>
  <c r="R3376" i="3"/>
  <c r="Q3376" i="3"/>
  <c r="T3375" i="3"/>
  <c r="S3375" i="3"/>
  <c r="R3375" i="3"/>
  <c r="Q3375" i="3"/>
  <c r="T3374" i="3"/>
  <c r="S3374" i="3"/>
  <c r="R3374" i="3"/>
  <c r="Q3374" i="3"/>
  <c r="T3373" i="3"/>
  <c r="S3373" i="3"/>
  <c r="R3373" i="3"/>
  <c r="Q3373" i="3"/>
  <c r="T3372" i="3"/>
  <c r="S3372" i="3"/>
  <c r="R3372" i="3"/>
  <c r="Q3372" i="3"/>
  <c r="T3371" i="3"/>
  <c r="S3371" i="3"/>
  <c r="R3371" i="3"/>
  <c r="Q3371" i="3"/>
  <c r="T3370" i="3"/>
  <c r="S3370" i="3"/>
  <c r="R3370" i="3"/>
  <c r="Q3370" i="3"/>
  <c r="T3369" i="3"/>
  <c r="S3369" i="3"/>
  <c r="R3369" i="3"/>
  <c r="Q3369" i="3"/>
  <c r="T3368" i="3"/>
  <c r="S3368" i="3"/>
  <c r="R3368" i="3"/>
  <c r="Q3368" i="3"/>
  <c r="T3367" i="3"/>
  <c r="S3367" i="3"/>
  <c r="R3367" i="3"/>
  <c r="Q3367" i="3"/>
  <c r="T3366" i="3"/>
  <c r="S3366" i="3"/>
  <c r="R3366" i="3"/>
  <c r="Q3366" i="3"/>
  <c r="T3365" i="3"/>
  <c r="S3365" i="3"/>
  <c r="R3365" i="3"/>
  <c r="Q3365" i="3"/>
  <c r="T3364" i="3"/>
  <c r="S3364" i="3"/>
  <c r="R3364" i="3"/>
  <c r="Q3364" i="3"/>
  <c r="T3363" i="3"/>
  <c r="S3363" i="3"/>
  <c r="R3363" i="3"/>
  <c r="Q3363" i="3"/>
  <c r="T3362" i="3"/>
  <c r="S3362" i="3"/>
  <c r="R3362" i="3"/>
  <c r="Q3362" i="3"/>
  <c r="T3361" i="3"/>
  <c r="S3361" i="3"/>
  <c r="R3361" i="3"/>
  <c r="Q3361" i="3"/>
  <c r="T3360" i="3"/>
  <c r="S3360" i="3"/>
  <c r="R3360" i="3"/>
  <c r="Q3360" i="3"/>
  <c r="T3359" i="3"/>
  <c r="S3359" i="3"/>
  <c r="R3359" i="3"/>
  <c r="Q3359" i="3"/>
  <c r="T3358" i="3"/>
  <c r="S3358" i="3"/>
  <c r="R3358" i="3"/>
  <c r="Q3358" i="3"/>
  <c r="T3357" i="3"/>
  <c r="S3357" i="3"/>
  <c r="R3357" i="3"/>
  <c r="Q3357" i="3"/>
  <c r="T3356" i="3"/>
  <c r="S3356" i="3"/>
  <c r="R3356" i="3"/>
  <c r="Q3356" i="3"/>
  <c r="T3355" i="3"/>
  <c r="S3355" i="3"/>
  <c r="R3355" i="3"/>
  <c r="Q3355" i="3"/>
  <c r="T3354" i="3"/>
  <c r="S3354" i="3"/>
  <c r="R3354" i="3"/>
  <c r="Q3354" i="3"/>
  <c r="T3353" i="3"/>
  <c r="S3353" i="3"/>
  <c r="R3353" i="3"/>
  <c r="Q3353" i="3"/>
  <c r="T3352" i="3"/>
  <c r="S3352" i="3"/>
  <c r="R3352" i="3"/>
  <c r="Q3352" i="3"/>
  <c r="T3351" i="3"/>
  <c r="S3351" i="3"/>
  <c r="R3351" i="3"/>
  <c r="Q3351" i="3"/>
  <c r="T3350" i="3"/>
  <c r="S3350" i="3"/>
  <c r="R3350" i="3"/>
  <c r="Q3350" i="3"/>
  <c r="T3349" i="3"/>
  <c r="S3349" i="3"/>
  <c r="R3349" i="3"/>
  <c r="Q3349" i="3"/>
  <c r="T3348" i="3"/>
  <c r="S3348" i="3"/>
  <c r="R3348" i="3"/>
  <c r="Q3348" i="3"/>
  <c r="T3347" i="3"/>
  <c r="S3347" i="3"/>
  <c r="R3347" i="3"/>
  <c r="Q3347" i="3"/>
  <c r="T3346" i="3"/>
  <c r="S3346" i="3"/>
  <c r="R3346" i="3"/>
  <c r="Q3346" i="3"/>
  <c r="T3345" i="3"/>
  <c r="S3345" i="3"/>
  <c r="R3345" i="3"/>
  <c r="Q3345" i="3"/>
  <c r="T3344" i="3"/>
  <c r="S3344" i="3"/>
  <c r="R3344" i="3"/>
  <c r="Q3344" i="3"/>
  <c r="T3343" i="3"/>
  <c r="S3343" i="3"/>
  <c r="R3343" i="3"/>
  <c r="Q3343" i="3"/>
  <c r="T3342" i="3"/>
  <c r="S3342" i="3"/>
  <c r="R3342" i="3"/>
  <c r="Q3342" i="3"/>
  <c r="T3341" i="3"/>
  <c r="S3341" i="3"/>
  <c r="R3341" i="3"/>
  <c r="Q3341" i="3"/>
  <c r="T3340" i="3"/>
  <c r="S3340" i="3"/>
  <c r="R3340" i="3"/>
  <c r="Q3340" i="3"/>
  <c r="T3339" i="3"/>
  <c r="S3339" i="3"/>
  <c r="R3339" i="3"/>
  <c r="Q3339" i="3"/>
  <c r="T3338" i="3"/>
  <c r="S3338" i="3"/>
  <c r="R3338" i="3"/>
  <c r="Q3338" i="3"/>
  <c r="T3337" i="3"/>
  <c r="S3337" i="3"/>
  <c r="R3337" i="3"/>
  <c r="Q3337" i="3"/>
  <c r="T3336" i="3"/>
  <c r="S3336" i="3"/>
  <c r="R3336" i="3"/>
  <c r="Q3336" i="3"/>
  <c r="T3335" i="3"/>
  <c r="S3335" i="3"/>
  <c r="R3335" i="3"/>
  <c r="Q3335" i="3"/>
  <c r="T3334" i="3"/>
  <c r="S3334" i="3"/>
  <c r="R3334" i="3"/>
  <c r="Q3334" i="3"/>
  <c r="T3333" i="3"/>
  <c r="S3333" i="3"/>
  <c r="R3333" i="3"/>
  <c r="Q3333" i="3"/>
  <c r="T3332" i="3"/>
  <c r="S3332" i="3"/>
  <c r="R3332" i="3"/>
  <c r="Q3332" i="3"/>
  <c r="T3331" i="3"/>
  <c r="S3331" i="3"/>
  <c r="R3331" i="3"/>
  <c r="Q3331" i="3"/>
  <c r="T3330" i="3"/>
  <c r="S3330" i="3"/>
  <c r="R3330" i="3"/>
  <c r="Q3330" i="3"/>
  <c r="T3329" i="3"/>
  <c r="S3329" i="3"/>
  <c r="R3329" i="3"/>
  <c r="Q3329" i="3"/>
  <c r="T3328" i="3"/>
  <c r="S3328" i="3"/>
  <c r="R3328" i="3"/>
  <c r="Q3328" i="3"/>
  <c r="T3327" i="3"/>
  <c r="S3327" i="3"/>
  <c r="R3327" i="3"/>
  <c r="Q3327" i="3"/>
  <c r="T3326" i="3"/>
  <c r="S3326" i="3"/>
  <c r="R3326" i="3"/>
  <c r="Q3326" i="3"/>
  <c r="T3325" i="3"/>
  <c r="S3325" i="3"/>
  <c r="R3325" i="3"/>
  <c r="Q3325" i="3"/>
  <c r="T3324" i="3"/>
  <c r="S3324" i="3"/>
  <c r="R3324" i="3"/>
  <c r="Q3324" i="3"/>
  <c r="T3323" i="3"/>
  <c r="S3323" i="3"/>
  <c r="R3323" i="3"/>
  <c r="Q3323" i="3"/>
  <c r="T3322" i="3"/>
  <c r="S3322" i="3"/>
  <c r="R3322" i="3"/>
  <c r="Q3322" i="3"/>
  <c r="T3321" i="3"/>
  <c r="S3321" i="3"/>
  <c r="R3321" i="3"/>
  <c r="Q3321" i="3"/>
  <c r="T3320" i="3"/>
  <c r="S3320" i="3"/>
  <c r="R3320" i="3"/>
  <c r="Q3320" i="3"/>
  <c r="T3319" i="3"/>
  <c r="S3319" i="3"/>
  <c r="R3319" i="3"/>
  <c r="Q3319" i="3"/>
  <c r="T3318" i="3"/>
  <c r="S3318" i="3"/>
  <c r="R3318" i="3"/>
  <c r="Q3318" i="3"/>
  <c r="T3317" i="3"/>
  <c r="S3317" i="3"/>
  <c r="R3317" i="3"/>
  <c r="Q3317" i="3"/>
  <c r="T3316" i="3"/>
  <c r="S3316" i="3"/>
  <c r="R3316" i="3"/>
  <c r="Q3316" i="3"/>
  <c r="T3315" i="3"/>
  <c r="S3315" i="3"/>
  <c r="R3315" i="3"/>
  <c r="Q3315" i="3"/>
  <c r="T3314" i="3"/>
  <c r="S3314" i="3"/>
  <c r="R3314" i="3"/>
  <c r="Q3314" i="3"/>
  <c r="T3313" i="3"/>
  <c r="S3313" i="3"/>
  <c r="R3313" i="3"/>
  <c r="Q3313" i="3"/>
  <c r="T3312" i="3"/>
  <c r="S3312" i="3"/>
  <c r="R3312" i="3"/>
  <c r="Q3312" i="3"/>
  <c r="T3311" i="3"/>
  <c r="S3311" i="3"/>
  <c r="R3311" i="3"/>
  <c r="Q3311" i="3"/>
  <c r="T3310" i="3"/>
  <c r="S3310" i="3"/>
  <c r="R3310" i="3"/>
  <c r="Q3310" i="3"/>
  <c r="T3309" i="3"/>
  <c r="S3309" i="3"/>
  <c r="R3309" i="3"/>
  <c r="Q3309" i="3"/>
  <c r="T3308" i="3"/>
  <c r="S3308" i="3"/>
  <c r="R3308" i="3"/>
  <c r="Q3308" i="3"/>
  <c r="T3307" i="3"/>
  <c r="S3307" i="3"/>
  <c r="R3307" i="3"/>
  <c r="Q3307" i="3"/>
  <c r="T3306" i="3"/>
  <c r="S3306" i="3"/>
  <c r="R3306" i="3"/>
  <c r="Q3306" i="3"/>
  <c r="T3305" i="3"/>
  <c r="S3305" i="3"/>
  <c r="R3305" i="3"/>
  <c r="Q3305" i="3"/>
  <c r="T3304" i="3"/>
  <c r="S3304" i="3"/>
  <c r="R3304" i="3"/>
  <c r="Q3304" i="3"/>
  <c r="T3303" i="3"/>
  <c r="S3303" i="3"/>
  <c r="R3303" i="3"/>
  <c r="Q3303" i="3"/>
  <c r="T3302" i="3"/>
  <c r="S3302" i="3"/>
  <c r="R3302" i="3"/>
  <c r="Q3302" i="3"/>
  <c r="T3301" i="3"/>
  <c r="S3301" i="3"/>
  <c r="R3301" i="3"/>
  <c r="Q3301" i="3"/>
  <c r="T3300" i="3"/>
  <c r="S3300" i="3"/>
  <c r="R3300" i="3"/>
  <c r="Q3300" i="3"/>
  <c r="T3299" i="3"/>
  <c r="S3299" i="3"/>
  <c r="R3299" i="3"/>
  <c r="Q3299" i="3"/>
  <c r="T3298" i="3"/>
  <c r="S3298" i="3"/>
  <c r="R3298" i="3"/>
  <c r="Q3298" i="3"/>
  <c r="T3297" i="3"/>
  <c r="S3297" i="3"/>
  <c r="R3297" i="3"/>
  <c r="Q3297" i="3"/>
  <c r="T3296" i="3"/>
  <c r="S3296" i="3"/>
  <c r="R3296" i="3"/>
  <c r="Q3296" i="3"/>
  <c r="T3295" i="3"/>
  <c r="S3295" i="3"/>
  <c r="R3295" i="3"/>
  <c r="Q3295" i="3"/>
  <c r="T3294" i="3"/>
  <c r="S3294" i="3"/>
  <c r="R3294" i="3"/>
  <c r="Q3294" i="3"/>
  <c r="T3293" i="3"/>
  <c r="S3293" i="3"/>
  <c r="R3293" i="3"/>
  <c r="Q3293" i="3"/>
  <c r="T3292" i="3"/>
  <c r="S3292" i="3"/>
  <c r="R3292" i="3"/>
  <c r="Q3292" i="3"/>
  <c r="T3291" i="3"/>
  <c r="S3291" i="3"/>
  <c r="R3291" i="3"/>
  <c r="Q3291" i="3"/>
  <c r="T3290" i="3"/>
  <c r="S3290" i="3"/>
  <c r="R3290" i="3"/>
  <c r="Q3290" i="3"/>
  <c r="T3289" i="3"/>
  <c r="S3289" i="3"/>
  <c r="R3289" i="3"/>
  <c r="Q3289" i="3"/>
  <c r="T3288" i="3"/>
  <c r="S3288" i="3"/>
  <c r="R3288" i="3"/>
  <c r="Q3288" i="3"/>
  <c r="T3287" i="3"/>
  <c r="S3287" i="3"/>
  <c r="R3287" i="3"/>
  <c r="Q3287" i="3"/>
  <c r="T3286" i="3"/>
  <c r="S3286" i="3"/>
  <c r="R3286" i="3"/>
  <c r="Q3286" i="3"/>
  <c r="T3285" i="3"/>
  <c r="S3285" i="3"/>
  <c r="R3285" i="3"/>
  <c r="Q3285" i="3"/>
  <c r="T3284" i="3"/>
  <c r="S3284" i="3"/>
  <c r="R3284" i="3"/>
  <c r="Q3284" i="3"/>
  <c r="T3283" i="3"/>
  <c r="S3283" i="3"/>
  <c r="R3283" i="3"/>
  <c r="Q3283" i="3"/>
  <c r="T3282" i="3"/>
  <c r="S3282" i="3"/>
  <c r="R3282" i="3"/>
  <c r="Q3282" i="3"/>
  <c r="T3281" i="3"/>
  <c r="S3281" i="3"/>
  <c r="R3281" i="3"/>
  <c r="Q3281" i="3"/>
  <c r="T3280" i="3"/>
  <c r="S3280" i="3"/>
  <c r="R3280" i="3"/>
  <c r="Q3280" i="3"/>
  <c r="T3279" i="3"/>
  <c r="S3279" i="3"/>
  <c r="R3279" i="3"/>
  <c r="Q3279" i="3"/>
  <c r="T3278" i="3"/>
  <c r="S3278" i="3"/>
  <c r="R3278" i="3"/>
  <c r="Q3278" i="3"/>
  <c r="T3277" i="3"/>
  <c r="S3277" i="3"/>
  <c r="R3277" i="3"/>
  <c r="Q3277" i="3"/>
  <c r="T3276" i="3"/>
  <c r="S3276" i="3"/>
  <c r="R3276" i="3"/>
  <c r="Q3276" i="3"/>
  <c r="T3275" i="3"/>
  <c r="S3275" i="3"/>
  <c r="R3275" i="3"/>
  <c r="Q3275" i="3"/>
  <c r="T3274" i="3"/>
  <c r="S3274" i="3"/>
  <c r="R3274" i="3"/>
  <c r="Q3274" i="3"/>
  <c r="T3273" i="3"/>
  <c r="S3273" i="3"/>
  <c r="R3273" i="3"/>
  <c r="Q3273" i="3"/>
  <c r="T3272" i="3"/>
  <c r="S3272" i="3"/>
  <c r="R3272" i="3"/>
  <c r="Q3272" i="3"/>
  <c r="T3271" i="3"/>
  <c r="S3271" i="3"/>
  <c r="R3271" i="3"/>
  <c r="Q3271" i="3"/>
  <c r="T3270" i="3"/>
  <c r="S3270" i="3"/>
  <c r="R3270" i="3"/>
  <c r="Q3270" i="3"/>
  <c r="T3269" i="3"/>
  <c r="S3269" i="3"/>
  <c r="R3269" i="3"/>
  <c r="Q3269" i="3"/>
  <c r="T3268" i="3"/>
  <c r="S3268" i="3"/>
  <c r="R3268" i="3"/>
  <c r="Q3268" i="3"/>
  <c r="T3267" i="3"/>
  <c r="S3267" i="3"/>
  <c r="R3267" i="3"/>
  <c r="Q3267" i="3"/>
  <c r="T3266" i="3"/>
  <c r="S3266" i="3"/>
  <c r="R3266" i="3"/>
  <c r="Q3266" i="3"/>
  <c r="T3265" i="3"/>
  <c r="S3265" i="3"/>
  <c r="R3265" i="3"/>
  <c r="Q3265" i="3"/>
  <c r="T3264" i="3"/>
  <c r="S3264" i="3"/>
  <c r="R3264" i="3"/>
  <c r="Q3264" i="3"/>
  <c r="T3263" i="3"/>
  <c r="S3263" i="3"/>
  <c r="R3263" i="3"/>
  <c r="Q3263" i="3"/>
  <c r="T3262" i="3"/>
  <c r="S3262" i="3"/>
  <c r="R3262" i="3"/>
  <c r="Q3262" i="3"/>
  <c r="T3261" i="3"/>
  <c r="S3261" i="3"/>
  <c r="R3261" i="3"/>
  <c r="Q3261" i="3"/>
  <c r="T3260" i="3"/>
  <c r="S3260" i="3"/>
  <c r="R3260" i="3"/>
  <c r="Q3260" i="3"/>
  <c r="T3259" i="3"/>
  <c r="S3259" i="3"/>
  <c r="R3259" i="3"/>
  <c r="Q3259" i="3"/>
  <c r="T3258" i="3"/>
  <c r="S3258" i="3"/>
  <c r="R3258" i="3"/>
  <c r="Q3258" i="3"/>
  <c r="T3257" i="3"/>
  <c r="S3257" i="3"/>
  <c r="R3257" i="3"/>
  <c r="Q3257" i="3"/>
  <c r="T3256" i="3"/>
  <c r="S3256" i="3"/>
  <c r="R3256" i="3"/>
  <c r="Q3256" i="3"/>
  <c r="T3255" i="3"/>
  <c r="S3255" i="3"/>
  <c r="R3255" i="3"/>
  <c r="Q3255" i="3"/>
  <c r="T3254" i="3"/>
  <c r="S3254" i="3"/>
  <c r="R3254" i="3"/>
  <c r="Q3254" i="3"/>
  <c r="T3253" i="3"/>
  <c r="S3253" i="3"/>
  <c r="R3253" i="3"/>
  <c r="Q3253" i="3"/>
  <c r="T3252" i="3"/>
  <c r="S3252" i="3"/>
  <c r="R3252" i="3"/>
  <c r="Q3252" i="3"/>
  <c r="T3251" i="3"/>
  <c r="S3251" i="3"/>
  <c r="R3251" i="3"/>
  <c r="Q3251" i="3"/>
  <c r="T3250" i="3"/>
  <c r="S3250" i="3"/>
  <c r="R3250" i="3"/>
  <c r="Q3250" i="3"/>
  <c r="T3249" i="3"/>
  <c r="S3249" i="3"/>
  <c r="R3249" i="3"/>
  <c r="Q3249" i="3"/>
  <c r="T3248" i="3"/>
  <c r="S3248" i="3"/>
  <c r="R3248" i="3"/>
  <c r="Q3248" i="3"/>
  <c r="T3247" i="3"/>
  <c r="S3247" i="3"/>
  <c r="R3247" i="3"/>
  <c r="Q3247" i="3"/>
  <c r="T3246" i="3"/>
  <c r="S3246" i="3"/>
  <c r="R3246" i="3"/>
  <c r="Q3246" i="3"/>
  <c r="T3245" i="3"/>
  <c r="S3245" i="3"/>
  <c r="R3245" i="3"/>
  <c r="Q3245" i="3"/>
  <c r="T3244" i="3"/>
  <c r="S3244" i="3"/>
  <c r="R3244" i="3"/>
  <c r="Q3244" i="3"/>
  <c r="T3243" i="3"/>
  <c r="S3243" i="3"/>
  <c r="R3243" i="3"/>
  <c r="Q3243" i="3"/>
  <c r="T3242" i="3"/>
  <c r="S3242" i="3"/>
  <c r="R3242" i="3"/>
  <c r="Q3242" i="3"/>
  <c r="T3241" i="3"/>
  <c r="S3241" i="3"/>
  <c r="R3241" i="3"/>
  <c r="Q3241" i="3"/>
  <c r="T3240" i="3"/>
  <c r="S3240" i="3"/>
  <c r="R3240" i="3"/>
  <c r="Q3240" i="3"/>
  <c r="T3239" i="3"/>
  <c r="S3239" i="3"/>
  <c r="R3239" i="3"/>
  <c r="Q3239" i="3"/>
  <c r="T3238" i="3"/>
  <c r="S3238" i="3"/>
  <c r="R3238" i="3"/>
  <c r="Q3238" i="3"/>
  <c r="T3237" i="3"/>
  <c r="S3237" i="3"/>
  <c r="R3237" i="3"/>
  <c r="Q3237" i="3"/>
  <c r="T3236" i="3"/>
  <c r="S3236" i="3"/>
  <c r="R3236" i="3"/>
  <c r="Q3236" i="3"/>
  <c r="T3235" i="3"/>
  <c r="S3235" i="3"/>
  <c r="R3235" i="3"/>
  <c r="Q3235" i="3"/>
  <c r="T3234" i="3"/>
  <c r="S3234" i="3"/>
  <c r="R3234" i="3"/>
  <c r="Q3234" i="3"/>
  <c r="T3233" i="3"/>
  <c r="S3233" i="3"/>
  <c r="R3233" i="3"/>
  <c r="Q3233" i="3"/>
  <c r="T3232" i="3"/>
  <c r="S3232" i="3"/>
  <c r="R3232" i="3"/>
  <c r="Q3232" i="3"/>
  <c r="T3231" i="3"/>
  <c r="S3231" i="3"/>
  <c r="R3231" i="3"/>
  <c r="Q3231" i="3"/>
  <c r="T3230" i="3"/>
  <c r="S3230" i="3"/>
  <c r="R3230" i="3"/>
  <c r="Q3230" i="3"/>
  <c r="T3229" i="3"/>
  <c r="S3229" i="3"/>
  <c r="R3229" i="3"/>
  <c r="Q3229" i="3"/>
  <c r="T3228" i="3"/>
  <c r="S3228" i="3"/>
  <c r="R3228" i="3"/>
  <c r="Q3228" i="3"/>
  <c r="T3227" i="3"/>
  <c r="S3227" i="3"/>
  <c r="R3227" i="3"/>
  <c r="Q3227" i="3"/>
  <c r="T3226" i="3"/>
  <c r="S3226" i="3"/>
  <c r="R3226" i="3"/>
  <c r="Q3226" i="3"/>
  <c r="T3225" i="3"/>
  <c r="S3225" i="3"/>
  <c r="R3225" i="3"/>
  <c r="Q3225" i="3"/>
  <c r="T3224" i="3"/>
  <c r="S3224" i="3"/>
  <c r="R3224" i="3"/>
  <c r="Q3224" i="3"/>
  <c r="T3223" i="3"/>
  <c r="S3223" i="3"/>
  <c r="R3223" i="3"/>
  <c r="Q3223" i="3"/>
  <c r="T3222" i="3"/>
  <c r="S3222" i="3"/>
  <c r="R3222" i="3"/>
  <c r="Q3222" i="3"/>
  <c r="T3221" i="3"/>
  <c r="S3221" i="3"/>
  <c r="R3221" i="3"/>
  <c r="Q3221" i="3"/>
  <c r="T3220" i="3"/>
  <c r="S3220" i="3"/>
  <c r="R3220" i="3"/>
  <c r="Q3220" i="3"/>
  <c r="T3219" i="3"/>
  <c r="S3219" i="3"/>
  <c r="R3219" i="3"/>
  <c r="Q3219" i="3"/>
  <c r="T3218" i="3"/>
  <c r="S3218" i="3"/>
  <c r="R3218" i="3"/>
  <c r="Q3218" i="3"/>
  <c r="T3217" i="3"/>
  <c r="S3217" i="3"/>
  <c r="R3217" i="3"/>
  <c r="Q3217" i="3"/>
  <c r="T3216" i="3"/>
  <c r="S3216" i="3"/>
  <c r="R3216" i="3"/>
  <c r="Q3216" i="3"/>
  <c r="T3215" i="3"/>
  <c r="S3215" i="3"/>
  <c r="R3215" i="3"/>
  <c r="Q3215" i="3"/>
  <c r="T3214" i="3"/>
  <c r="S3214" i="3"/>
  <c r="R3214" i="3"/>
  <c r="Q3214" i="3"/>
  <c r="T3213" i="3"/>
  <c r="S3213" i="3"/>
  <c r="R3213" i="3"/>
  <c r="Q3213" i="3"/>
  <c r="T3212" i="3"/>
  <c r="S3212" i="3"/>
  <c r="R3212" i="3"/>
  <c r="Q3212" i="3"/>
  <c r="T3211" i="3"/>
  <c r="S3211" i="3"/>
  <c r="R3211" i="3"/>
  <c r="Q3211" i="3"/>
  <c r="T3210" i="3"/>
  <c r="S3210" i="3"/>
  <c r="R3210" i="3"/>
  <c r="Q3210" i="3"/>
  <c r="T3209" i="3"/>
  <c r="S3209" i="3"/>
  <c r="R3209" i="3"/>
  <c r="Q3209" i="3"/>
  <c r="T3208" i="3"/>
  <c r="S3208" i="3"/>
  <c r="R3208" i="3"/>
  <c r="Q3208" i="3"/>
  <c r="T3207" i="3"/>
  <c r="S3207" i="3"/>
  <c r="R3207" i="3"/>
  <c r="Q3207" i="3"/>
  <c r="T3206" i="3"/>
  <c r="S3206" i="3"/>
  <c r="R3206" i="3"/>
  <c r="Q3206" i="3"/>
  <c r="T3205" i="3"/>
  <c r="S3205" i="3"/>
  <c r="R3205" i="3"/>
  <c r="Q3205" i="3"/>
  <c r="T3204" i="3"/>
  <c r="S3204" i="3"/>
  <c r="R3204" i="3"/>
  <c r="Q3204" i="3"/>
  <c r="T3203" i="3"/>
  <c r="S3203" i="3"/>
  <c r="R3203" i="3"/>
  <c r="Q3203" i="3"/>
  <c r="T3202" i="3"/>
  <c r="S3202" i="3"/>
  <c r="R3202" i="3"/>
  <c r="Q3202" i="3"/>
  <c r="T3201" i="3"/>
  <c r="S3201" i="3"/>
  <c r="R3201" i="3"/>
  <c r="Q3201" i="3"/>
  <c r="T3200" i="3"/>
  <c r="S3200" i="3"/>
  <c r="R3200" i="3"/>
  <c r="Q3200" i="3"/>
  <c r="T3199" i="3"/>
  <c r="S3199" i="3"/>
  <c r="R3199" i="3"/>
  <c r="Q3199" i="3"/>
  <c r="T3198" i="3"/>
  <c r="S3198" i="3"/>
  <c r="R3198" i="3"/>
  <c r="Q3198" i="3"/>
  <c r="T3197" i="3"/>
  <c r="S3197" i="3"/>
  <c r="R3197" i="3"/>
  <c r="Q3197" i="3"/>
  <c r="T3196" i="3"/>
  <c r="S3196" i="3"/>
  <c r="R3196" i="3"/>
  <c r="Q3196" i="3"/>
  <c r="T3195" i="3"/>
  <c r="S3195" i="3"/>
  <c r="R3195" i="3"/>
  <c r="Q3195" i="3"/>
  <c r="T3194" i="3"/>
  <c r="S3194" i="3"/>
  <c r="R3194" i="3"/>
  <c r="Q3194" i="3"/>
  <c r="T3193" i="3"/>
  <c r="S3193" i="3"/>
  <c r="R3193" i="3"/>
  <c r="Q3193" i="3"/>
  <c r="T3192" i="3"/>
  <c r="S3192" i="3"/>
  <c r="R3192" i="3"/>
  <c r="Q3192" i="3"/>
  <c r="T3191" i="3"/>
  <c r="S3191" i="3"/>
  <c r="R3191" i="3"/>
  <c r="Q3191" i="3"/>
  <c r="T3190" i="3"/>
  <c r="S3190" i="3"/>
  <c r="R3190" i="3"/>
  <c r="Q3190" i="3"/>
  <c r="T3189" i="3"/>
  <c r="S3189" i="3"/>
  <c r="R3189" i="3"/>
  <c r="Q3189" i="3"/>
  <c r="T3188" i="3"/>
  <c r="S3188" i="3"/>
  <c r="R3188" i="3"/>
  <c r="Q3188" i="3"/>
  <c r="T3187" i="3"/>
  <c r="S3187" i="3"/>
  <c r="R3187" i="3"/>
  <c r="Q3187" i="3"/>
  <c r="T3186" i="3"/>
  <c r="S3186" i="3"/>
  <c r="R3186" i="3"/>
  <c r="Q3186" i="3"/>
  <c r="T3185" i="3"/>
  <c r="S3185" i="3"/>
  <c r="R3185" i="3"/>
  <c r="Q3185" i="3"/>
  <c r="T3184" i="3"/>
  <c r="S3184" i="3"/>
  <c r="R3184" i="3"/>
  <c r="Q3184" i="3"/>
  <c r="T3183" i="3"/>
  <c r="S3183" i="3"/>
  <c r="R3183" i="3"/>
  <c r="Q3183" i="3"/>
  <c r="T3182" i="3"/>
  <c r="S3182" i="3"/>
  <c r="R3182" i="3"/>
  <c r="Q3182" i="3"/>
  <c r="T3181" i="3"/>
  <c r="S3181" i="3"/>
  <c r="R3181" i="3"/>
  <c r="Q3181" i="3"/>
  <c r="T3180" i="3"/>
  <c r="S3180" i="3"/>
  <c r="R3180" i="3"/>
  <c r="Q3180" i="3"/>
  <c r="T3179" i="3"/>
  <c r="S3179" i="3"/>
  <c r="R3179" i="3"/>
  <c r="Q3179" i="3"/>
  <c r="T3178" i="3"/>
  <c r="S3178" i="3"/>
  <c r="R3178" i="3"/>
  <c r="Q3178" i="3"/>
  <c r="T3177" i="3"/>
  <c r="S3177" i="3"/>
  <c r="R3177" i="3"/>
  <c r="Q3177" i="3"/>
  <c r="T3176" i="3"/>
  <c r="S3176" i="3"/>
  <c r="R3176" i="3"/>
  <c r="Q3176" i="3"/>
  <c r="T3175" i="3"/>
  <c r="S3175" i="3"/>
  <c r="R3175" i="3"/>
  <c r="Q3175" i="3"/>
  <c r="T3174" i="3"/>
  <c r="S3174" i="3"/>
  <c r="R3174" i="3"/>
  <c r="Q3174" i="3"/>
  <c r="T3173" i="3"/>
  <c r="S3173" i="3"/>
  <c r="R3173" i="3"/>
  <c r="Q3173" i="3"/>
  <c r="T3172" i="3"/>
  <c r="S3172" i="3"/>
  <c r="R3172" i="3"/>
  <c r="Q3172" i="3"/>
  <c r="T3171" i="3"/>
  <c r="S3171" i="3"/>
  <c r="R3171" i="3"/>
  <c r="Q3171" i="3"/>
  <c r="T3170" i="3"/>
  <c r="S3170" i="3"/>
  <c r="R3170" i="3"/>
  <c r="Q3170" i="3"/>
  <c r="T3169" i="3"/>
  <c r="S3169" i="3"/>
  <c r="R3169" i="3"/>
  <c r="Q3169" i="3"/>
  <c r="T3168" i="3"/>
  <c r="S3168" i="3"/>
  <c r="R3168" i="3"/>
  <c r="Q3168" i="3"/>
  <c r="T3167" i="3"/>
  <c r="S3167" i="3"/>
  <c r="R3167" i="3"/>
  <c r="Q3167" i="3"/>
  <c r="T3166" i="3"/>
  <c r="S3166" i="3"/>
  <c r="R3166" i="3"/>
  <c r="Q3166" i="3"/>
  <c r="T3165" i="3"/>
  <c r="S3165" i="3"/>
  <c r="R3165" i="3"/>
  <c r="Q3165" i="3"/>
  <c r="T3164" i="3"/>
  <c r="S3164" i="3"/>
  <c r="R3164" i="3"/>
  <c r="Q3164" i="3"/>
  <c r="T3163" i="3"/>
  <c r="S3163" i="3"/>
  <c r="R3163" i="3"/>
  <c r="Q3163" i="3"/>
  <c r="T3162" i="3"/>
  <c r="S3162" i="3"/>
  <c r="R3162" i="3"/>
  <c r="Q3162" i="3"/>
  <c r="T3161" i="3"/>
  <c r="S3161" i="3"/>
  <c r="R3161" i="3"/>
  <c r="Q3161" i="3"/>
  <c r="T3160" i="3"/>
  <c r="S3160" i="3"/>
  <c r="R3160" i="3"/>
  <c r="Q3160" i="3"/>
  <c r="T3159" i="3"/>
  <c r="S3159" i="3"/>
  <c r="R3159" i="3"/>
  <c r="Q3159" i="3"/>
  <c r="T3158" i="3"/>
  <c r="S3158" i="3"/>
  <c r="R3158" i="3"/>
  <c r="Q3158" i="3"/>
  <c r="T3157" i="3"/>
  <c r="S3157" i="3"/>
  <c r="R3157" i="3"/>
  <c r="Q3157" i="3"/>
  <c r="T3156" i="3"/>
  <c r="S3156" i="3"/>
  <c r="R3156" i="3"/>
  <c r="Q3156" i="3"/>
  <c r="T3155" i="3"/>
  <c r="S3155" i="3"/>
  <c r="R3155" i="3"/>
  <c r="Q3155" i="3"/>
  <c r="T3154" i="3"/>
  <c r="S3154" i="3"/>
  <c r="R3154" i="3"/>
  <c r="Q3154" i="3"/>
  <c r="T3153" i="3"/>
  <c r="S3153" i="3"/>
  <c r="R3153" i="3"/>
  <c r="Q3153" i="3"/>
  <c r="T3152" i="3"/>
  <c r="S3152" i="3"/>
  <c r="R3152" i="3"/>
  <c r="Q3152" i="3"/>
  <c r="T3151" i="3"/>
  <c r="S3151" i="3"/>
  <c r="R3151" i="3"/>
  <c r="Q3151" i="3"/>
  <c r="T3150" i="3"/>
  <c r="S3150" i="3"/>
  <c r="R3150" i="3"/>
  <c r="Q3150" i="3"/>
  <c r="T3149" i="3"/>
  <c r="S3149" i="3"/>
  <c r="R3149" i="3"/>
  <c r="Q3149" i="3"/>
  <c r="T3148" i="3"/>
  <c r="S3148" i="3"/>
  <c r="R3148" i="3"/>
  <c r="Q3148" i="3"/>
  <c r="T3147" i="3"/>
  <c r="S3147" i="3"/>
  <c r="R3147" i="3"/>
  <c r="Q3147" i="3"/>
  <c r="T3146" i="3"/>
  <c r="S3146" i="3"/>
  <c r="R3146" i="3"/>
  <c r="Q3146" i="3"/>
  <c r="T3145" i="3"/>
  <c r="S3145" i="3"/>
  <c r="R3145" i="3"/>
  <c r="Q3145" i="3"/>
  <c r="T3144" i="3"/>
  <c r="S3144" i="3"/>
  <c r="R3144" i="3"/>
  <c r="Q3144" i="3"/>
  <c r="T3143" i="3"/>
  <c r="S3143" i="3"/>
  <c r="R3143" i="3"/>
  <c r="Q3143" i="3"/>
  <c r="T3142" i="3"/>
  <c r="S3142" i="3"/>
  <c r="R3142" i="3"/>
  <c r="Q3142" i="3"/>
  <c r="T3141" i="3"/>
  <c r="S3141" i="3"/>
  <c r="R3141" i="3"/>
  <c r="Q3141" i="3"/>
  <c r="T3140" i="3"/>
  <c r="S3140" i="3"/>
  <c r="R3140" i="3"/>
  <c r="Q3140" i="3"/>
  <c r="T3139" i="3"/>
  <c r="S3139" i="3"/>
  <c r="R3139" i="3"/>
  <c r="Q3139" i="3"/>
  <c r="T3138" i="3"/>
  <c r="S3138" i="3"/>
  <c r="R3138" i="3"/>
  <c r="Q3138" i="3"/>
  <c r="T3137" i="3"/>
  <c r="S3137" i="3"/>
  <c r="R3137" i="3"/>
  <c r="Q3137" i="3"/>
  <c r="T3136" i="3"/>
  <c r="S3136" i="3"/>
  <c r="R3136" i="3"/>
  <c r="Q3136" i="3"/>
  <c r="T3135" i="3"/>
  <c r="S3135" i="3"/>
  <c r="R3135" i="3"/>
  <c r="Q3135" i="3"/>
  <c r="T3134" i="3"/>
  <c r="S3134" i="3"/>
  <c r="R3134" i="3"/>
  <c r="Q3134" i="3"/>
  <c r="T3133" i="3"/>
  <c r="S3133" i="3"/>
  <c r="R3133" i="3"/>
  <c r="Q3133" i="3"/>
  <c r="T3132" i="3"/>
  <c r="S3132" i="3"/>
  <c r="R3132" i="3"/>
  <c r="Q3132" i="3"/>
  <c r="T3131" i="3"/>
  <c r="S3131" i="3"/>
  <c r="R3131" i="3"/>
  <c r="Q3131" i="3"/>
  <c r="T3130" i="3"/>
  <c r="S3130" i="3"/>
  <c r="R3130" i="3"/>
  <c r="Q3130" i="3"/>
  <c r="T3129" i="3"/>
  <c r="S3129" i="3"/>
  <c r="R3129" i="3"/>
  <c r="Q3129" i="3"/>
  <c r="T3128" i="3"/>
  <c r="S3128" i="3"/>
  <c r="R3128" i="3"/>
  <c r="Q3128" i="3"/>
  <c r="T3127" i="3"/>
  <c r="S3127" i="3"/>
  <c r="R3127" i="3"/>
  <c r="Q3127" i="3"/>
  <c r="T3126" i="3"/>
  <c r="S3126" i="3"/>
  <c r="R3126" i="3"/>
  <c r="Q3126" i="3"/>
  <c r="T3125" i="3"/>
  <c r="S3125" i="3"/>
  <c r="R3125" i="3"/>
  <c r="Q3125" i="3"/>
  <c r="T3124" i="3"/>
  <c r="S3124" i="3"/>
  <c r="R3124" i="3"/>
  <c r="Q3124" i="3"/>
  <c r="T3123" i="3"/>
  <c r="S3123" i="3"/>
  <c r="R3123" i="3"/>
  <c r="Q3123" i="3"/>
  <c r="T3122" i="3"/>
  <c r="S3122" i="3"/>
  <c r="R3122" i="3"/>
  <c r="Q3122" i="3"/>
  <c r="T3121" i="3"/>
  <c r="S3121" i="3"/>
  <c r="R3121" i="3"/>
  <c r="Q3121" i="3"/>
  <c r="T3120" i="3"/>
  <c r="S3120" i="3"/>
  <c r="R3120" i="3"/>
  <c r="Q3120" i="3"/>
  <c r="T3119" i="3"/>
  <c r="S3119" i="3"/>
  <c r="R3119" i="3"/>
  <c r="Q3119" i="3"/>
  <c r="T3118" i="3"/>
  <c r="S3118" i="3"/>
  <c r="R3118" i="3"/>
  <c r="Q3118" i="3"/>
  <c r="T3117" i="3"/>
  <c r="S3117" i="3"/>
  <c r="R3117" i="3"/>
  <c r="Q3117" i="3"/>
  <c r="T3116" i="3"/>
  <c r="S3116" i="3"/>
  <c r="R3116" i="3"/>
  <c r="Q3116" i="3"/>
  <c r="T3115" i="3"/>
  <c r="S3115" i="3"/>
  <c r="R3115" i="3"/>
  <c r="Q3115" i="3"/>
  <c r="T3114" i="3"/>
  <c r="S3114" i="3"/>
  <c r="R3114" i="3"/>
  <c r="Q3114" i="3"/>
  <c r="T3113" i="3"/>
  <c r="S3113" i="3"/>
  <c r="R3113" i="3"/>
  <c r="Q3113" i="3"/>
  <c r="T3112" i="3"/>
  <c r="S3112" i="3"/>
  <c r="R3112" i="3"/>
  <c r="Q3112" i="3"/>
  <c r="T3111" i="3"/>
  <c r="S3111" i="3"/>
  <c r="R3111" i="3"/>
  <c r="Q3111" i="3"/>
  <c r="T3110" i="3"/>
  <c r="S3110" i="3"/>
  <c r="R3110" i="3"/>
  <c r="Q3110" i="3"/>
  <c r="T3109" i="3"/>
  <c r="S3109" i="3"/>
  <c r="R3109" i="3"/>
  <c r="Q3109" i="3"/>
  <c r="T3108" i="3"/>
  <c r="S3108" i="3"/>
  <c r="R3108" i="3"/>
  <c r="Q3108" i="3"/>
  <c r="T3107" i="3"/>
  <c r="S3107" i="3"/>
  <c r="R3107" i="3"/>
  <c r="Q3107" i="3"/>
  <c r="T3106" i="3"/>
  <c r="S3106" i="3"/>
  <c r="R3106" i="3"/>
  <c r="Q3106" i="3"/>
  <c r="T3105" i="3"/>
  <c r="S3105" i="3"/>
  <c r="R3105" i="3"/>
  <c r="Q3105" i="3"/>
  <c r="T3104" i="3"/>
  <c r="S3104" i="3"/>
  <c r="R3104" i="3"/>
  <c r="Q3104" i="3"/>
  <c r="T3103" i="3"/>
  <c r="S3103" i="3"/>
  <c r="R3103" i="3"/>
  <c r="Q3103" i="3"/>
  <c r="T3102" i="3"/>
  <c r="S3102" i="3"/>
  <c r="R3102" i="3"/>
  <c r="Q3102" i="3"/>
  <c r="T3101" i="3"/>
  <c r="S3101" i="3"/>
  <c r="R3101" i="3"/>
  <c r="Q3101" i="3"/>
  <c r="T3100" i="3"/>
  <c r="S3100" i="3"/>
  <c r="R3100" i="3"/>
  <c r="Q3100" i="3"/>
  <c r="T3099" i="3"/>
  <c r="S3099" i="3"/>
  <c r="R3099" i="3"/>
  <c r="Q3099" i="3"/>
  <c r="T3098" i="3"/>
  <c r="S3098" i="3"/>
  <c r="R3098" i="3"/>
  <c r="Q3098" i="3"/>
  <c r="T3097" i="3"/>
  <c r="S3097" i="3"/>
  <c r="R3097" i="3"/>
  <c r="Q3097" i="3"/>
  <c r="T3096" i="3"/>
  <c r="S3096" i="3"/>
  <c r="R3096" i="3"/>
  <c r="Q3096" i="3"/>
  <c r="T3095" i="3"/>
  <c r="S3095" i="3"/>
  <c r="R3095" i="3"/>
  <c r="Q3095" i="3"/>
  <c r="T3094" i="3"/>
  <c r="S3094" i="3"/>
  <c r="R3094" i="3"/>
  <c r="Q3094" i="3"/>
  <c r="T3093" i="3"/>
  <c r="S3093" i="3"/>
  <c r="R3093" i="3"/>
  <c r="Q3093" i="3"/>
  <c r="T3092" i="3"/>
  <c r="S3092" i="3"/>
  <c r="R3092" i="3"/>
  <c r="Q3092" i="3"/>
  <c r="T3091" i="3"/>
  <c r="S3091" i="3"/>
  <c r="R3091" i="3"/>
  <c r="Q3091" i="3"/>
  <c r="T3090" i="3"/>
  <c r="S3090" i="3"/>
  <c r="R3090" i="3"/>
  <c r="Q3090" i="3"/>
  <c r="T3089" i="3"/>
  <c r="S3089" i="3"/>
  <c r="R3089" i="3"/>
  <c r="Q3089" i="3"/>
  <c r="T3088" i="3"/>
  <c r="S3088" i="3"/>
  <c r="R3088" i="3"/>
  <c r="Q3088" i="3"/>
  <c r="T3087" i="3"/>
  <c r="S3087" i="3"/>
  <c r="R3087" i="3"/>
  <c r="Q3087" i="3"/>
  <c r="T3086" i="3"/>
  <c r="S3086" i="3"/>
  <c r="R3086" i="3"/>
  <c r="Q3086" i="3"/>
  <c r="T3085" i="3"/>
  <c r="S3085" i="3"/>
  <c r="R3085" i="3"/>
  <c r="Q3085" i="3"/>
  <c r="T3084" i="3"/>
  <c r="S3084" i="3"/>
  <c r="R3084" i="3"/>
  <c r="Q3084" i="3"/>
  <c r="T3083" i="3"/>
  <c r="S3083" i="3"/>
  <c r="R3083" i="3"/>
  <c r="Q3083" i="3"/>
  <c r="T3082" i="3"/>
  <c r="S3082" i="3"/>
  <c r="R3082" i="3"/>
  <c r="Q3082" i="3"/>
  <c r="T3081" i="3"/>
  <c r="S3081" i="3"/>
  <c r="R3081" i="3"/>
  <c r="Q3081" i="3"/>
  <c r="T3080" i="3"/>
  <c r="S3080" i="3"/>
  <c r="R3080" i="3"/>
  <c r="Q3080" i="3"/>
  <c r="T3079" i="3"/>
  <c r="S3079" i="3"/>
  <c r="R3079" i="3"/>
  <c r="Q3079" i="3"/>
  <c r="T3078" i="3"/>
  <c r="S3078" i="3"/>
  <c r="R3078" i="3"/>
  <c r="Q3078" i="3"/>
  <c r="T3077" i="3"/>
  <c r="S3077" i="3"/>
  <c r="R3077" i="3"/>
  <c r="Q3077" i="3"/>
  <c r="T3076" i="3"/>
  <c r="S3076" i="3"/>
  <c r="R3076" i="3"/>
  <c r="Q3076" i="3"/>
  <c r="T3075" i="3"/>
  <c r="S3075" i="3"/>
  <c r="R3075" i="3"/>
  <c r="Q3075" i="3"/>
  <c r="T3074" i="3"/>
  <c r="S3074" i="3"/>
  <c r="R3074" i="3"/>
  <c r="Q3074" i="3"/>
  <c r="T3073" i="3"/>
  <c r="S3073" i="3"/>
  <c r="R3073" i="3"/>
  <c r="Q3073" i="3"/>
  <c r="T3072" i="3"/>
  <c r="S3072" i="3"/>
  <c r="R3072" i="3"/>
  <c r="Q3072" i="3"/>
  <c r="T3071" i="3"/>
  <c r="S3071" i="3"/>
  <c r="R3071" i="3"/>
  <c r="Q3071" i="3"/>
  <c r="T3070" i="3"/>
  <c r="S3070" i="3"/>
  <c r="R3070" i="3"/>
  <c r="Q3070" i="3"/>
  <c r="T3069" i="3"/>
  <c r="S3069" i="3"/>
  <c r="R3069" i="3"/>
  <c r="Q3069" i="3"/>
  <c r="T3068" i="3"/>
  <c r="S3068" i="3"/>
  <c r="R3068" i="3"/>
  <c r="Q3068" i="3"/>
  <c r="T3067" i="3"/>
  <c r="S3067" i="3"/>
  <c r="R3067" i="3"/>
  <c r="Q3067" i="3"/>
  <c r="T3066" i="3"/>
  <c r="S3066" i="3"/>
  <c r="R3066" i="3"/>
  <c r="Q3066" i="3"/>
  <c r="T3065" i="3"/>
  <c r="S3065" i="3"/>
  <c r="R3065" i="3"/>
  <c r="Q3065" i="3"/>
  <c r="T3064" i="3"/>
  <c r="S3064" i="3"/>
  <c r="R3064" i="3"/>
  <c r="Q3064" i="3"/>
  <c r="T3063" i="3"/>
  <c r="S3063" i="3"/>
  <c r="R3063" i="3"/>
  <c r="Q3063" i="3"/>
  <c r="T3062" i="3"/>
  <c r="S3062" i="3"/>
  <c r="R3062" i="3"/>
  <c r="Q3062" i="3"/>
  <c r="T3061" i="3"/>
  <c r="S3061" i="3"/>
  <c r="R3061" i="3"/>
  <c r="Q3061" i="3"/>
  <c r="T3060" i="3"/>
  <c r="S3060" i="3"/>
  <c r="R3060" i="3"/>
  <c r="Q3060" i="3"/>
  <c r="T3059" i="3"/>
  <c r="S3059" i="3"/>
  <c r="R3059" i="3"/>
  <c r="Q3059" i="3"/>
  <c r="T3058" i="3"/>
  <c r="S3058" i="3"/>
  <c r="R3058" i="3"/>
  <c r="Q3058" i="3"/>
  <c r="T3057" i="3"/>
  <c r="S3057" i="3"/>
  <c r="R3057" i="3"/>
  <c r="Q3057" i="3"/>
  <c r="T3056" i="3"/>
  <c r="S3056" i="3"/>
  <c r="R3056" i="3"/>
  <c r="Q3056" i="3"/>
  <c r="T3055" i="3"/>
  <c r="S3055" i="3"/>
  <c r="R3055" i="3"/>
  <c r="Q3055" i="3"/>
  <c r="T3054" i="3"/>
  <c r="S3054" i="3"/>
  <c r="R3054" i="3"/>
  <c r="Q3054" i="3"/>
  <c r="T3053" i="3"/>
  <c r="S3053" i="3"/>
  <c r="R3053" i="3"/>
  <c r="Q3053" i="3"/>
  <c r="T3052" i="3"/>
  <c r="S3052" i="3"/>
  <c r="R3052" i="3"/>
  <c r="Q3052" i="3"/>
  <c r="T3051" i="3"/>
  <c r="S3051" i="3"/>
  <c r="R3051" i="3"/>
  <c r="Q3051" i="3"/>
  <c r="T3050" i="3"/>
  <c r="S3050" i="3"/>
  <c r="R3050" i="3"/>
  <c r="Q3050" i="3"/>
  <c r="T3049" i="3"/>
  <c r="S3049" i="3"/>
  <c r="R3049" i="3"/>
  <c r="Q3049" i="3"/>
  <c r="T3048" i="3"/>
  <c r="S3048" i="3"/>
  <c r="R3048" i="3"/>
  <c r="Q3048" i="3"/>
  <c r="T3047" i="3"/>
  <c r="S3047" i="3"/>
  <c r="R3047" i="3"/>
  <c r="Q3047" i="3"/>
  <c r="T3046" i="3"/>
  <c r="S3046" i="3"/>
  <c r="R3046" i="3"/>
  <c r="Q3046" i="3"/>
  <c r="T3045" i="3"/>
  <c r="S3045" i="3"/>
  <c r="R3045" i="3"/>
  <c r="Q3045" i="3"/>
  <c r="T3044" i="3"/>
  <c r="S3044" i="3"/>
  <c r="R3044" i="3"/>
  <c r="Q3044" i="3"/>
  <c r="T3043" i="3"/>
  <c r="S3043" i="3"/>
  <c r="R3043" i="3"/>
  <c r="Q3043" i="3"/>
  <c r="T3042" i="3"/>
  <c r="S3042" i="3"/>
  <c r="R3042" i="3"/>
  <c r="Q3042" i="3"/>
  <c r="T3041" i="3"/>
  <c r="S3041" i="3"/>
  <c r="R3041" i="3"/>
  <c r="Q3041" i="3"/>
  <c r="T3040" i="3"/>
  <c r="S3040" i="3"/>
  <c r="R3040" i="3"/>
  <c r="Q3040" i="3"/>
  <c r="T3039" i="3"/>
  <c r="S3039" i="3"/>
  <c r="R3039" i="3"/>
  <c r="Q3039" i="3"/>
  <c r="T3038" i="3"/>
  <c r="S3038" i="3"/>
  <c r="R3038" i="3"/>
  <c r="Q3038" i="3"/>
  <c r="T3037" i="3"/>
  <c r="S3037" i="3"/>
  <c r="R3037" i="3"/>
  <c r="Q3037" i="3"/>
  <c r="T3036" i="3"/>
  <c r="S3036" i="3"/>
  <c r="R3036" i="3"/>
  <c r="Q3036" i="3"/>
  <c r="T3035" i="3"/>
  <c r="S3035" i="3"/>
  <c r="R3035" i="3"/>
  <c r="Q3035" i="3"/>
  <c r="T3034" i="3"/>
  <c r="S3034" i="3"/>
  <c r="R3034" i="3"/>
  <c r="Q3034" i="3"/>
  <c r="T3033" i="3"/>
  <c r="S3033" i="3"/>
  <c r="R3033" i="3"/>
  <c r="Q3033" i="3"/>
  <c r="T3032" i="3"/>
  <c r="S3032" i="3"/>
  <c r="R3032" i="3"/>
  <c r="Q3032" i="3"/>
  <c r="T3031" i="3"/>
  <c r="S3031" i="3"/>
  <c r="R3031" i="3"/>
  <c r="Q3031" i="3"/>
  <c r="T3030" i="3"/>
  <c r="S3030" i="3"/>
  <c r="R3030" i="3"/>
  <c r="Q3030" i="3"/>
  <c r="T3029" i="3"/>
  <c r="S3029" i="3"/>
  <c r="R3029" i="3"/>
  <c r="Q3029" i="3"/>
  <c r="T3028" i="3"/>
  <c r="S3028" i="3"/>
  <c r="R3028" i="3"/>
  <c r="Q3028" i="3"/>
  <c r="T3027" i="3"/>
  <c r="S3027" i="3"/>
  <c r="R3027" i="3"/>
  <c r="Q3027" i="3"/>
  <c r="T3026" i="3"/>
  <c r="S3026" i="3"/>
  <c r="R3026" i="3"/>
  <c r="Q3026" i="3"/>
  <c r="T3025" i="3"/>
  <c r="S3025" i="3"/>
  <c r="R3025" i="3"/>
  <c r="Q3025" i="3"/>
  <c r="T3024" i="3"/>
  <c r="S3024" i="3"/>
  <c r="R3024" i="3"/>
  <c r="Q3024" i="3"/>
  <c r="T3023" i="3"/>
  <c r="S3023" i="3"/>
  <c r="R3023" i="3"/>
  <c r="Q3023" i="3"/>
  <c r="T3022" i="3"/>
  <c r="S3022" i="3"/>
  <c r="R3022" i="3"/>
  <c r="Q3022" i="3"/>
  <c r="T3021" i="3"/>
  <c r="S3021" i="3"/>
  <c r="R3021" i="3"/>
  <c r="Q3021" i="3"/>
  <c r="T3020" i="3"/>
  <c r="S3020" i="3"/>
  <c r="R3020" i="3"/>
  <c r="Q3020" i="3"/>
  <c r="T3019" i="3"/>
  <c r="S3019" i="3"/>
  <c r="R3019" i="3"/>
  <c r="Q3019" i="3"/>
  <c r="T3018" i="3"/>
  <c r="S3018" i="3"/>
  <c r="R3018" i="3"/>
  <c r="Q3018" i="3"/>
  <c r="T3017" i="3"/>
  <c r="S3017" i="3"/>
  <c r="R3017" i="3"/>
  <c r="Q3017" i="3"/>
  <c r="T3016" i="3"/>
  <c r="S3016" i="3"/>
  <c r="R3016" i="3"/>
  <c r="Q3016" i="3"/>
  <c r="T3015" i="3"/>
  <c r="S3015" i="3"/>
  <c r="R3015" i="3"/>
  <c r="Q3015" i="3"/>
  <c r="T3014" i="3"/>
  <c r="S3014" i="3"/>
  <c r="R3014" i="3"/>
  <c r="Q3014" i="3"/>
  <c r="T3013" i="3"/>
  <c r="S3013" i="3"/>
  <c r="R3013" i="3"/>
  <c r="Q3013" i="3"/>
  <c r="T3012" i="3"/>
  <c r="S3012" i="3"/>
  <c r="R3012" i="3"/>
  <c r="Q3012" i="3"/>
  <c r="T3011" i="3"/>
  <c r="S3011" i="3"/>
  <c r="R3011" i="3"/>
  <c r="Q3011" i="3"/>
  <c r="T3010" i="3"/>
  <c r="S3010" i="3"/>
  <c r="R3010" i="3"/>
  <c r="Q3010" i="3"/>
  <c r="T3009" i="3"/>
  <c r="S3009" i="3"/>
  <c r="R3009" i="3"/>
  <c r="Q3009" i="3"/>
  <c r="T3008" i="3"/>
  <c r="S3008" i="3"/>
  <c r="R3008" i="3"/>
  <c r="Q3008" i="3"/>
  <c r="T3007" i="3"/>
  <c r="S3007" i="3"/>
  <c r="R3007" i="3"/>
  <c r="Q3007" i="3"/>
  <c r="T3006" i="3"/>
  <c r="S3006" i="3"/>
  <c r="R3006" i="3"/>
  <c r="Q3006" i="3"/>
  <c r="T3005" i="3"/>
  <c r="S3005" i="3"/>
  <c r="R3005" i="3"/>
  <c r="Q3005" i="3"/>
  <c r="T3004" i="3"/>
  <c r="S3004" i="3"/>
  <c r="R3004" i="3"/>
  <c r="Q3004" i="3"/>
  <c r="T3003" i="3"/>
  <c r="S3003" i="3"/>
  <c r="R3003" i="3"/>
  <c r="Q3003" i="3"/>
  <c r="T3002" i="3"/>
  <c r="S3002" i="3"/>
  <c r="R3002" i="3"/>
  <c r="Q3002" i="3"/>
  <c r="T3001" i="3"/>
  <c r="S3001" i="3"/>
  <c r="R3001" i="3"/>
  <c r="Q3001" i="3"/>
  <c r="T3000" i="3"/>
  <c r="S3000" i="3"/>
  <c r="R3000" i="3"/>
  <c r="Q3000" i="3"/>
  <c r="T2999" i="3"/>
  <c r="S2999" i="3"/>
  <c r="R2999" i="3"/>
  <c r="Q2999" i="3"/>
  <c r="T2998" i="3"/>
  <c r="S2998" i="3"/>
  <c r="R2998" i="3"/>
  <c r="Q2998" i="3"/>
  <c r="T2997" i="3"/>
  <c r="S2997" i="3"/>
  <c r="R2997" i="3"/>
  <c r="Q2997" i="3"/>
  <c r="T2996" i="3"/>
  <c r="S2996" i="3"/>
  <c r="R2996" i="3"/>
  <c r="Q2996" i="3"/>
  <c r="T2995" i="3"/>
  <c r="S2995" i="3"/>
  <c r="R2995" i="3"/>
  <c r="Q2995" i="3"/>
  <c r="T2994" i="3"/>
  <c r="S2994" i="3"/>
  <c r="R2994" i="3"/>
  <c r="Q2994" i="3"/>
  <c r="T2993" i="3"/>
  <c r="S2993" i="3"/>
  <c r="R2993" i="3"/>
  <c r="Q2993" i="3"/>
  <c r="T2992" i="3"/>
  <c r="S2992" i="3"/>
  <c r="R2992" i="3"/>
  <c r="Q2992" i="3"/>
  <c r="T2991" i="3"/>
  <c r="S2991" i="3"/>
  <c r="R2991" i="3"/>
  <c r="Q2991" i="3"/>
  <c r="T2990" i="3"/>
  <c r="S2990" i="3"/>
  <c r="R2990" i="3"/>
  <c r="Q2990" i="3"/>
  <c r="T2989" i="3"/>
  <c r="S2989" i="3"/>
  <c r="R2989" i="3"/>
  <c r="Q2989" i="3"/>
  <c r="T2988" i="3"/>
  <c r="S2988" i="3"/>
  <c r="R2988" i="3"/>
  <c r="Q2988" i="3"/>
  <c r="T2987" i="3"/>
  <c r="S2987" i="3"/>
  <c r="R2987" i="3"/>
  <c r="Q2987" i="3"/>
  <c r="T2986" i="3"/>
  <c r="S2986" i="3"/>
  <c r="R2986" i="3"/>
  <c r="Q2986" i="3"/>
  <c r="T2985" i="3"/>
  <c r="S2985" i="3"/>
  <c r="R2985" i="3"/>
  <c r="Q2985" i="3"/>
  <c r="T2984" i="3"/>
  <c r="S2984" i="3"/>
  <c r="R2984" i="3"/>
  <c r="Q2984" i="3"/>
  <c r="T2983" i="3"/>
  <c r="S2983" i="3"/>
  <c r="R2983" i="3"/>
  <c r="Q2983" i="3"/>
  <c r="T2982" i="3"/>
  <c r="S2982" i="3"/>
  <c r="R2982" i="3"/>
  <c r="Q2982" i="3"/>
  <c r="T2981" i="3"/>
  <c r="S2981" i="3"/>
  <c r="R2981" i="3"/>
  <c r="Q2981" i="3"/>
  <c r="T2980" i="3"/>
  <c r="S2980" i="3"/>
  <c r="R2980" i="3"/>
  <c r="Q2980" i="3"/>
  <c r="T2979" i="3"/>
  <c r="S2979" i="3"/>
  <c r="R2979" i="3"/>
  <c r="Q2979" i="3"/>
  <c r="T2978" i="3"/>
  <c r="S2978" i="3"/>
  <c r="R2978" i="3"/>
  <c r="Q2978" i="3"/>
  <c r="T2977" i="3"/>
  <c r="S2977" i="3"/>
  <c r="R2977" i="3"/>
  <c r="Q2977" i="3"/>
  <c r="T2976" i="3"/>
  <c r="S2976" i="3"/>
  <c r="R2976" i="3"/>
  <c r="Q2976" i="3"/>
  <c r="T2975" i="3"/>
  <c r="S2975" i="3"/>
  <c r="R2975" i="3"/>
  <c r="Q2975" i="3"/>
  <c r="T2974" i="3"/>
  <c r="S2974" i="3"/>
  <c r="R2974" i="3"/>
  <c r="Q2974" i="3"/>
  <c r="T2973" i="3"/>
  <c r="S2973" i="3"/>
  <c r="R2973" i="3"/>
  <c r="Q2973" i="3"/>
  <c r="T2972" i="3"/>
  <c r="S2972" i="3"/>
  <c r="R2972" i="3"/>
  <c r="Q2972" i="3"/>
  <c r="T2971" i="3"/>
  <c r="S2971" i="3"/>
  <c r="R2971" i="3"/>
  <c r="Q2971" i="3"/>
  <c r="T2970" i="3"/>
  <c r="S2970" i="3"/>
  <c r="R2970" i="3"/>
  <c r="Q2970" i="3"/>
  <c r="T2969" i="3"/>
  <c r="S2969" i="3"/>
  <c r="R2969" i="3"/>
  <c r="Q2969" i="3"/>
  <c r="T2968" i="3"/>
  <c r="S2968" i="3"/>
  <c r="R2968" i="3"/>
  <c r="Q2968" i="3"/>
  <c r="T2967" i="3"/>
  <c r="S2967" i="3"/>
  <c r="R2967" i="3"/>
  <c r="Q2967" i="3"/>
  <c r="T2966" i="3"/>
  <c r="S2966" i="3"/>
  <c r="R2966" i="3"/>
  <c r="Q2966" i="3"/>
  <c r="T2965" i="3"/>
  <c r="S2965" i="3"/>
  <c r="R2965" i="3"/>
  <c r="Q2965" i="3"/>
  <c r="T2964" i="3"/>
  <c r="S2964" i="3"/>
  <c r="R2964" i="3"/>
  <c r="Q2964" i="3"/>
  <c r="T2963" i="3"/>
  <c r="S2963" i="3"/>
  <c r="R2963" i="3"/>
  <c r="Q2963" i="3"/>
  <c r="T2962" i="3"/>
  <c r="S2962" i="3"/>
  <c r="R2962" i="3"/>
  <c r="Q2962" i="3"/>
  <c r="T2961" i="3"/>
  <c r="S2961" i="3"/>
  <c r="R2961" i="3"/>
  <c r="Q2961" i="3"/>
  <c r="T2960" i="3"/>
  <c r="S2960" i="3"/>
  <c r="R2960" i="3"/>
  <c r="Q2960" i="3"/>
  <c r="T2959" i="3"/>
  <c r="S2959" i="3"/>
  <c r="R2959" i="3"/>
  <c r="Q2959" i="3"/>
  <c r="T2958" i="3"/>
  <c r="S2958" i="3"/>
  <c r="R2958" i="3"/>
  <c r="Q2958" i="3"/>
  <c r="T2957" i="3"/>
  <c r="S2957" i="3"/>
  <c r="R2957" i="3"/>
  <c r="Q2957" i="3"/>
  <c r="T2956" i="3"/>
  <c r="S2956" i="3"/>
  <c r="R2956" i="3"/>
  <c r="Q2956" i="3"/>
  <c r="T2955" i="3"/>
  <c r="S2955" i="3"/>
  <c r="R2955" i="3"/>
  <c r="Q2955" i="3"/>
  <c r="T2954" i="3"/>
  <c r="S2954" i="3"/>
  <c r="R2954" i="3"/>
  <c r="Q2954" i="3"/>
  <c r="T2953" i="3"/>
  <c r="S2953" i="3"/>
  <c r="R2953" i="3"/>
  <c r="Q2953" i="3"/>
  <c r="T2952" i="3"/>
  <c r="S2952" i="3"/>
  <c r="R2952" i="3"/>
  <c r="Q2952" i="3"/>
  <c r="T2951" i="3"/>
  <c r="S2951" i="3"/>
  <c r="R2951" i="3"/>
  <c r="Q2951" i="3"/>
  <c r="T2950" i="3"/>
  <c r="S2950" i="3"/>
  <c r="R2950" i="3"/>
  <c r="Q2950" i="3"/>
  <c r="T2949" i="3"/>
  <c r="S2949" i="3"/>
  <c r="R2949" i="3"/>
  <c r="Q2949" i="3"/>
  <c r="T2948" i="3"/>
  <c r="S2948" i="3"/>
  <c r="R2948" i="3"/>
  <c r="Q2948" i="3"/>
  <c r="T2947" i="3"/>
  <c r="S2947" i="3"/>
  <c r="R2947" i="3"/>
  <c r="Q2947" i="3"/>
  <c r="T2946" i="3"/>
  <c r="S2946" i="3"/>
  <c r="R2946" i="3"/>
  <c r="Q2946" i="3"/>
  <c r="T2945" i="3"/>
  <c r="S2945" i="3"/>
  <c r="R2945" i="3"/>
  <c r="Q2945" i="3"/>
  <c r="T2944" i="3"/>
  <c r="S2944" i="3"/>
  <c r="R2944" i="3"/>
  <c r="Q2944" i="3"/>
  <c r="T2943" i="3"/>
  <c r="S2943" i="3"/>
  <c r="R2943" i="3"/>
  <c r="Q2943" i="3"/>
  <c r="T2942" i="3"/>
  <c r="S2942" i="3"/>
  <c r="R2942" i="3"/>
  <c r="Q2942" i="3"/>
  <c r="T2941" i="3"/>
  <c r="S2941" i="3"/>
  <c r="R2941" i="3"/>
  <c r="Q2941" i="3"/>
  <c r="T2940" i="3"/>
  <c r="S2940" i="3"/>
  <c r="R2940" i="3"/>
  <c r="Q2940" i="3"/>
  <c r="T2939" i="3"/>
  <c r="S2939" i="3"/>
  <c r="R2939" i="3"/>
  <c r="Q2939" i="3"/>
  <c r="T2938" i="3"/>
  <c r="S2938" i="3"/>
  <c r="R2938" i="3"/>
  <c r="Q2938" i="3"/>
  <c r="T2937" i="3"/>
  <c r="S2937" i="3"/>
  <c r="R2937" i="3"/>
  <c r="Q2937" i="3"/>
  <c r="T2936" i="3"/>
  <c r="S2936" i="3"/>
  <c r="R2936" i="3"/>
  <c r="Q2936" i="3"/>
  <c r="T2935" i="3"/>
  <c r="S2935" i="3"/>
  <c r="R2935" i="3"/>
  <c r="Q2935" i="3"/>
  <c r="T2934" i="3"/>
  <c r="S2934" i="3"/>
  <c r="R2934" i="3"/>
  <c r="Q2934" i="3"/>
  <c r="T2933" i="3"/>
  <c r="S2933" i="3"/>
  <c r="R2933" i="3"/>
  <c r="Q2933" i="3"/>
  <c r="T2932" i="3"/>
  <c r="S2932" i="3"/>
  <c r="R2932" i="3"/>
  <c r="Q2932" i="3"/>
  <c r="T2931" i="3"/>
  <c r="S2931" i="3"/>
  <c r="R2931" i="3"/>
  <c r="Q2931" i="3"/>
  <c r="T2930" i="3"/>
  <c r="S2930" i="3"/>
  <c r="R2930" i="3"/>
  <c r="Q2930" i="3"/>
  <c r="T2929" i="3"/>
  <c r="S2929" i="3"/>
  <c r="R2929" i="3"/>
  <c r="Q2929" i="3"/>
  <c r="T2928" i="3"/>
  <c r="S2928" i="3"/>
  <c r="R2928" i="3"/>
  <c r="Q2928" i="3"/>
  <c r="T2927" i="3"/>
  <c r="S2927" i="3"/>
  <c r="R2927" i="3"/>
  <c r="Q2927" i="3"/>
  <c r="T2926" i="3"/>
  <c r="S2926" i="3"/>
  <c r="R2926" i="3"/>
  <c r="Q2926" i="3"/>
  <c r="T2925" i="3"/>
  <c r="S2925" i="3"/>
  <c r="R2925" i="3"/>
  <c r="Q2925" i="3"/>
  <c r="T2924" i="3"/>
  <c r="S2924" i="3"/>
  <c r="R2924" i="3"/>
  <c r="Q2924" i="3"/>
  <c r="T2923" i="3"/>
  <c r="S2923" i="3"/>
  <c r="R2923" i="3"/>
  <c r="Q2923" i="3"/>
  <c r="T2922" i="3"/>
  <c r="S2922" i="3"/>
  <c r="R2922" i="3"/>
  <c r="Q2922" i="3"/>
  <c r="T2921" i="3"/>
  <c r="S2921" i="3"/>
  <c r="R2921" i="3"/>
  <c r="Q2921" i="3"/>
  <c r="T2920" i="3"/>
  <c r="S2920" i="3"/>
  <c r="R2920" i="3"/>
  <c r="Q2920" i="3"/>
  <c r="T2919" i="3"/>
  <c r="S2919" i="3"/>
  <c r="R2919" i="3"/>
  <c r="Q2919" i="3"/>
  <c r="T2918" i="3"/>
  <c r="S2918" i="3"/>
  <c r="R2918" i="3"/>
  <c r="Q2918" i="3"/>
  <c r="T2917" i="3"/>
  <c r="S2917" i="3"/>
  <c r="R2917" i="3"/>
  <c r="Q2917" i="3"/>
  <c r="T2916" i="3"/>
  <c r="S2916" i="3"/>
  <c r="R2916" i="3"/>
  <c r="Q2916" i="3"/>
  <c r="T2915" i="3"/>
  <c r="S2915" i="3"/>
  <c r="R2915" i="3"/>
  <c r="Q2915" i="3"/>
  <c r="T2914" i="3"/>
  <c r="S2914" i="3"/>
  <c r="R2914" i="3"/>
  <c r="Q2914" i="3"/>
  <c r="T2913" i="3"/>
  <c r="S2913" i="3"/>
  <c r="R2913" i="3"/>
  <c r="Q2913" i="3"/>
  <c r="T2912" i="3"/>
  <c r="S2912" i="3"/>
  <c r="R2912" i="3"/>
  <c r="Q2912" i="3"/>
  <c r="T2911" i="3"/>
  <c r="S2911" i="3"/>
  <c r="R2911" i="3"/>
  <c r="Q2911" i="3"/>
  <c r="T2910" i="3"/>
  <c r="S2910" i="3"/>
  <c r="R2910" i="3"/>
  <c r="Q2910" i="3"/>
  <c r="T2909" i="3"/>
  <c r="S2909" i="3"/>
  <c r="R2909" i="3"/>
  <c r="Q2909" i="3"/>
  <c r="T2908" i="3"/>
  <c r="S2908" i="3"/>
  <c r="R2908" i="3"/>
  <c r="Q2908" i="3"/>
  <c r="T2907" i="3"/>
  <c r="S2907" i="3"/>
  <c r="R2907" i="3"/>
  <c r="Q2907" i="3"/>
  <c r="T2906" i="3"/>
  <c r="S2906" i="3"/>
  <c r="R2906" i="3"/>
  <c r="Q2906" i="3"/>
  <c r="T2905" i="3"/>
  <c r="S2905" i="3"/>
  <c r="R2905" i="3"/>
  <c r="Q2905" i="3"/>
  <c r="T2904" i="3"/>
  <c r="S2904" i="3"/>
  <c r="R2904" i="3"/>
  <c r="Q2904" i="3"/>
  <c r="T2903" i="3"/>
  <c r="S2903" i="3"/>
  <c r="R2903" i="3"/>
  <c r="Q2903" i="3"/>
  <c r="T2902" i="3"/>
  <c r="S2902" i="3"/>
  <c r="R2902" i="3"/>
  <c r="Q2902" i="3"/>
  <c r="T2901" i="3"/>
  <c r="S2901" i="3"/>
  <c r="R2901" i="3"/>
  <c r="Q2901" i="3"/>
  <c r="T2900" i="3"/>
  <c r="S2900" i="3"/>
  <c r="R2900" i="3"/>
  <c r="Q2900" i="3"/>
  <c r="T2899" i="3"/>
  <c r="S2899" i="3"/>
  <c r="R2899" i="3"/>
  <c r="Q2899" i="3"/>
  <c r="T2898" i="3"/>
  <c r="S2898" i="3"/>
  <c r="R2898" i="3"/>
  <c r="Q2898" i="3"/>
  <c r="T2897" i="3"/>
  <c r="S2897" i="3"/>
  <c r="R2897" i="3"/>
  <c r="Q2897" i="3"/>
  <c r="T2896" i="3"/>
  <c r="S2896" i="3"/>
  <c r="R2896" i="3"/>
  <c r="Q2896" i="3"/>
  <c r="T2895" i="3"/>
  <c r="S2895" i="3"/>
  <c r="R2895" i="3"/>
  <c r="Q2895" i="3"/>
  <c r="T2894" i="3"/>
  <c r="S2894" i="3"/>
  <c r="R2894" i="3"/>
  <c r="Q2894" i="3"/>
  <c r="T2893" i="3"/>
  <c r="S2893" i="3"/>
  <c r="R2893" i="3"/>
  <c r="Q2893" i="3"/>
  <c r="T2892" i="3"/>
  <c r="S2892" i="3"/>
  <c r="R2892" i="3"/>
  <c r="Q2892" i="3"/>
  <c r="T2891" i="3"/>
  <c r="S2891" i="3"/>
  <c r="R2891" i="3"/>
  <c r="Q2891" i="3"/>
  <c r="T2890" i="3"/>
  <c r="S2890" i="3"/>
  <c r="R2890" i="3"/>
  <c r="Q2890" i="3"/>
  <c r="T2889" i="3"/>
  <c r="S2889" i="3"/>
  <c r="R2889" i="3"/>
  <c r="Q2889" i="3"/>
  <c r="T2888" i="3"/>
  <c r="S2888" i="3"/>
  <c r="R2888" i="3"/>
  <c r="Q2888" i="3"/>
  <c r="T2887" i="3"/>
  <c r="S2887" i="3"/>
  <c r="R2887" i="3"/>
  <c r="Q2887" i="3"/>
  <c r="T2886" i="3"/>
  <c r="S2886" i="3"/>
  <c r="R2886" i="3"/>
  <c r="Q2886" i="3"/>
  <c r="T2885" i="3"/>
  <c r="S2885" i="3"/>
  <c r="R2885" i="3"/>
  <c r="Q2885" i="3"/>
  <c r="T2884" i="3"/>
  <c r="S2884" i="3"/>
  <c r="R2884" i="3"/>
  <c r="Q2884" i="3"/>
  <c r="T2883" i="3"/>
  <c r="S2883" i="3"/>
  <c r="R2883" i="3"/>
  <c r="Q2883" i="3"/>
  <c r="T2882" i="3"/>
  <c r="S2882" i="3"/>
  <c r="R2882" i="3"/>
  <c r="Q2882" i="3"/>
  <c r="T2881" i="3"/>
  <c r="S2881" i="3"/>
  <c r="R2881" i="3"/>
  <c r="Q2881" i="3"/>
  <c r="T2880" i="3"/>
  <c r="S2880" i="3"/>
  <c r="R2880" i="3"/>
  <c r="Q2880" i="3"/>
  <c r="T2879" i="3"/>
  <c r="S2879" i="3"/>
  <c r="R2879" i="3"/>
  <c r="Q2879" i="3"/>
  <c r="T2878" i="3"/>
  <c r="S2878" i="3"/>
  <c r="R2878" i="3"/>
  <c r="Q2878" i="3"/>
  <c r="T2877" i="3"/>
  <c r="S2877" i="3"/>
  <c r="R2877" i="3"/>
  <c r="Q2877" i="3"/>
  <c r="T2876" i="3"/>
  <c r="S2876" i="3"/>
  <c r="R2876" i="3"/>
  <c r="Q2876" i="3"/>
  <c r="T2875" i="3"/>
  <c r="S2875" i="3"/>
  <c r="R2875" i="3"/>
  <c r="Q2875" i="3"/>
  <c r="T2874" i="3"/>
  <c r="S2874" i="3"/>
  <c r="R2874" i="3"/>
  <c r="Q2874" i="3"/>
  <c r="T2873" i="3"/>
  <c r="S2873" i="3"/>
  <c r="R2873" i="3"/>
  <c r="Q2873" i="3"/>
  <c r="T2872" i="3"/>
  <c r="S2872" i="3"/>
  <c r="R2872" i="3"/>
  <c r="Q2872" i="3"/>
  <c r="T2871" i="3"/>
  <c r="S2871" i="3"/>
  <c r="R2871" i="3"/>
  <c r="Q2871" i="3"/>
  <c r="T2870" i="3"/>
  <c r="S2870" i="3"/>
  <c r="R2870" i="3"/>
  <c r="Q2870" i="3"/>
  <c r="T2869" i="3"/>
  <c r="S2869" i="3"/>
  <c r="R2869" i="3"/>
  <c r="Q2869" i="3"/>
  <c r="T2868" i="3"/>
  <c r="S2868" i="3"/>
  <c r="R2868" i="3"/>
  <c r="Q2868" i="3"/>
  <c r="T2867" i="3"/>
  <c r="S2867" i="3"/>
  <c r="R2867" i="3"/>
  <c r="Q2867" i="3"/>
  <c r="T2866" i="3"/>
  <c r="S2866" i="3"/>
  <c r="R2866" i="3"/>
  <c r="Q2866" i="3"/>
  <c r="T2865" i="3"/>
  <c r="S2865" i="3"/>
  <c r="R2865" i="3"/>
  <c r="Q2865" i="3"/>
  <c r="T2864" i="3"/>
  <c r="S2864" i="3"/>
  <c r="R2864" i="3"/>
  <c r="Q2864" i="3"/>
  <c r="T2863" i="3"/>
  <c r="S2863" i="3"/>
  <c r="R2863" i="3"/>
  <c r="Q2863" i="3"/>
  <c r="T2862" i="3"/>
  <c r="S2862" i="3"/>
  <c r="R2862" i="3"/>
  <c r="Q2862" i="3"/>
  <c r="T2861" i="3"/>
  <c r="S2861" i="3"/>
  <c r="R2861" i="3"/>
  <c r="Q2861" i="3"/>
  <c r="T2860" i="3"/>
  <c r="S2860" i="3"/>
  <c r="R2860" i="3"/>
  <c r="Q2860" i="3"/>
  <c r="T2859" i="3"/>
  <c r="S2859" i="3"/>
  <c r="R2859" i="3"/>
  <c r="Q2859" i="3"/>
  <c r="T2858" i="3"/>
  <c r="S2858" i="3"/>
  <c r="R2858" i="3"/>
  <c r="Q2858" i="3"/>
  <c r="T2857" i="3"/>
  <c r="S2857" i="3"/>
  <c r="R2857" i="3"/>
  <c r="Q2857" i="3"/>
  <c r="T2856" i="3"/>
  <c r="S2856" i="3"/>
  <c r="R2856" i="3"/>
  <c r="Q2856" i="3"/>
  <c r="T2855" i="3"/>
  <c r="S2855" i="3"/>
  <c r="R2855" i="3"/>
  <c r="Q2855" i="3"/>
  <c r="T2854" i="3"/>
  <c r="S2854" i="3"/>
  <c r="R2854" i="3"/>
  <c r="Q2854" i="3"/>
  <c r="T2853" i="3"/>
  <c r="S2853" i="3"/>
  <c r="R2853" i="3"/>
  <c r="Q2853" i="3"/>
  <c r="T2852" i="3"/>
  <c r="S2852" i="3"/>
  <c r="R2852" i="3"/>
  <c r="Q2852" i="3"/>
  <c r="T2851" i="3"/>
  <c r="S2851" i="3"/>
  <c r="R2851" i="3"/>
  <c r="Q2851" i="3"/>
  <c r="T2850" i="3"/>
  <c r="S2850" i="3"/>
  <c r="R2850" i="3"/>
  <c r="Q2850" i="3"/>
  <c r="T2849" i="3"/>
  <c r="S2849" i="3"/>
  <c r="R2849" i="3"/>
  <c r="Q2849" i="3"/>
  <c r="T2848" i="3"/>
  <c r="S2848" i="3"/>
  <c r="R2848" i="3"/>
  <c r="Q2848" i="3"/>
  <c r="T2847" i="3"/>
  <c r="S2847" i="3"/>
  <c r="R2847" i="3"/>
  <c r="Q2847" i="3"/>
  <c r="T2846" i="3"/>
  <c r="S2846" i="3"/>
  <c r="R2846" i="3"/>
  <c r="Q2846" i="3"/>
  <c r="T2845" i="3"/>
  <c r="S2845" i="3"/>
  <c r="R2845" i="3"/>
  <c r="Q2845" i="3"/>
  <c r="T2844" i="3"/>
  <c r="S2844" i="3"/>
  <c r="R2844" i="3"/>
  <c r="Q2844" i="3"/>
  <c r="T2843" i="3"/>
  <c r="S2843" i="3"/>
  <c r="R2843" i="3"/>
  <c r="Q2843" i="3"/>
  <c r="T2842" i="3"/>
  <c r="S2842" i="3"/>
  <c r="R2842" i="3"/>
  <c r="Q2842" i="3"/>
  <c r="T2841" i="3"/>
  <c r="S2841" i="3"/>
  <c r="R2841" i="3"/>
  <c r="Q2841" i="3"/>
  <c r="T2840" i="3"/>
  <c r="S2840" i="3"/>
  <c r="R2840" i="3"/>
  <c r="Q2840" i="3"/>
  <c r="T2839" i="3"/>
  <c r="S2839" i="3"/>
  <c r="R2839" i="3"/>
  <c r="Q2839" i="3"/>
  <c r="T2838" i="3"/>
  <c r="S2838" i="3"/>
  <c r="R2838" i="3"/>
  <c r="Q2838" i="3"/>
  <c r="T2837" i="3"/>
  <c r="S2837" i="3"/>
  <c r="R2837" i="3"/>
  <c r="Q2837" i="3"/>
  <c r="T2836" i="3"/>
  <c r="S2836" i="3"/>
  <c r="R2836" i="3"/>
  <c r="Q2836" i="3"/>
  <c r="T2835" i="3"/>
  <c r="S2835" i="3"/>
  <c r="R2835" i="3"/>
  <c r="Q2835" i="3"/>
  <c r="T2834" i="3"/>
  <c r="S2834" i="3"/>
  <c r="R2834" i="3"/>
  <c r="Q2834" i="3"/>
  <c r="T2833" i="3"/>
  <c r="S2833" i="3"/>
  <c r="R2833" i="3"/>
  <c r="Q2833" i="3"/>
  <c r="T2832" i="3"/>
  <c r="S2832" i="3"/>
  <c r="R2832" i="3"/>
  <c r="Q2832" i="3"/>
  <c r="T2831" i="3"/>
  <c r="S2831" i="3"/>
  <c r="R2831" i="3"/>
  <c r="Q2831" i="3"/>
  <c r="T2830" i="3"/>
  <c r="S2830" i="3"/>
  <c r="R2830" i="3"/>
  <c r="Q2830" i="3"/>
  <c r="T2829" i="3"/>
  <c r="S2829" i="3"/>
  <c r="R2829" i="3"/>
  <c r="Q2829" i="3"/>
  <c r="T2828" i="3"/>
  <c r="S2828" i="3"/>
  <c r="R2828" i="3"/>
  <c r="Q2828" i="3"/>
  <c r="T2827" i="3"/>
  <c r="S2827" i="3"/>
  <c r="R2827" i="3"/>
  <c r="Q2827" i="3"/>
  <c r="T2826" i="3"/>
  <c r="S2826" i="3"/>
  <c r="R2826" i="3"/>
  <c r="Q2826" i="3"/>
  <c r="T2825" i="3"/>
  <c r="S2825" i="3"/>
  <c r="R2825" i="3"/>
  <c r="Q2825" i="3"/>
  <c r="T2824" i="3"/>
  <c r="S2824" i="3"/>
  <c r="R2824" i="3"/>
  <c r="Q2824" i="3"/>
  <c r="T2823" i="3"/>
  <c r="S2823" i="3"/>
  <c r="R2823" i="3"/>
  <c r="Q2823" i="3"/>
  <c r="T2822" i="3"/>
  <c r="S2822" i="3"/>
  <c r="R2822" i="3"/>
  <c r="Q2822" i="3"/>
  <c r="T2821" i="3"/>
  <c r="S2821" i="3"/>
  <c r="R2821" i="3"/>
  <c r="Q2821" i="3"/>
  <c r="T2820" i="3"/>
  <c r="S2820" i="3"/>
  <c r="R2820" i="3"/>
  <c r="Q2820" i="3"/>
  <c r="T2819" i="3"/>
  <c r="S2819" i="3"/>
  <c r="R2819" i="3"/>
  <c r="Q2819" i="3"/>
  <c r="T2818" i="3"/>
  <c r="S2818" i="3"/>
  <c r="R2818" i="3"/>
  <c r="Q2818" i="3"/>
  <c r="T2817" i="3"/>
  <c r="S2817" i="3"/>
  <c r="R2817" i="3"/>
  <c r="Q2817" i="3"/>
  <c r="T2816" i="3"/>
  <c r="S2816" i="3"/>
  <c r="R2816" i="3"/>
  <c r="Q2816" i="3"/>
  <c r="T2815" i="3"/>
  <c r="S2815" i="3"/>
  <c r="R2815" i="3"/>
  <c r="Q2815" i="3"/>
  <c r="T2814" i="3"/>
  <c r="S2814" i="3"/>
  <c r="R2814" i="3"/>
  <c r="Q2814" i="3"/>
  <c r="T2813" i="3"/>
  <c r="S2813" i="3"/>
  <c r="R2813" i="3"/>
  <c r="Q2813" i="3"/>
  <c r="T2812" i="3"/>
  <c r="S2812" i="3"/>
  <c r="R2812" i="3"/>
  <c r="Q2812" i="3"/>
  <c r="T2811" i="3"/>
  <c r="S2811" i="3"/>
  <c r="R2811" i="3"/>
  <c r="Q2811" i="3"/>
  <c r="T2810" i="3"/>
  <c r="S2810" i="3"/>
  <c r="R2810" i="3"/>
  <c r="Q2810" i="3"/>
  <c r="T2809" i="3"/>
  <c r="S2809" i="3"/>
  <c r="R2809" i="3"/>
  <c r="Q2809" i="3"/>
  <c r="T2808" i="3"/>
  <c r="S2808" i="3"/>
  <c r="R2808" i="3"/>
  <c r="Q2808" i="3"/>
  <c r="T2807" i="3"/>
  <c r="S2807" i="3"/>
  <c r="R2807" i="3"/>
  <c r="Q2807" i="3"/>
  <c r="T2806" i="3"/>
  <c r="S2806" i="3"/>
  <c r="R2806" i="3"/>
  <c r="Q2806" i="3"/>
  <c r="T2805" i="3"/>
  <c r="S2805" i="3"/>
  <c r="R2805" i="3"/>
  <c r="Q2805" i="3"/>
  <c r="T2804" i="3"/>
  <c r="S2804" i="3"/>
  <c r="R2804" i="3"/>
  <c r="Q2804" i="3"/>
  <c r="T2803" i="3"/>
  <c r="S2803" i="3"/>
  <c r="R2803" i="3"/>
  <c r="Q2803" i="3"/>
  <c r="T2802" i="3"/>
  <c r="S2802" i="3"/>
  <c r="R2802" i="3"/>
  <c r="Q2802" i="3"/>
  <c r="T2801" i="3"/>
  <c r="S2801" i="3"/>
  <c r="R2801" i="3"/>
  <c r="Q2801" i="3"/>
  <c r="T2800" i="3"/>
  <c r="S2800" i="3"/>
  <c r="R2800" i="3"/>
  <c r="Q2800" i="3"/>
  <c r="T2799" i="3"/>
  <c r="S2799" i="3"/>
  <c r="R2799" i="3"/>
  <c r="Q2799" i="3"/>
  <c r="T2798" i="3"/>
  <c r="S2798" i="3"/>
  <c r="R2798" i="3"/>
  <c r="Q2798" i="3"/>
  <c r="T2797" i="3"/>
  <c r="S2797" i="3"/>
  <c r="R2797" i="3"/>
  <c r="Q2797" i="3"/>
  <c r="T2796" i="3"/>
  <c r="S2796" i="3"/>
  <c r="R2796" i="3"/>
  <c r="Q2796" i="3"/>
  <c r="T2795" i="3"/>
  <c r="S2795" i="3"/>
  <c r="R2795" i="3"/>
  <c r="Q2795" i="3"/>
  <c r="T2794" i="3"/>
  <c r="S2794" i="3"/>
  <c r="R2794" i="3"/>
  <c r="Q2794" i="3"/>
  <c r="T2793" i="3"/>
  <c r="S2793" i="3"/>
  <c r="R2793" i="3"/>
  <c r="Q2793" i="3"/>
  <c r="T2792" i="3"/>
  <c r="S2792" i="3"/>
  <c r="R2792" i="3"/>
  <c r="Q2792" i="3"/>
  <c r="T2791" i="3"/>
  <c r="S2791" i="3"/>
  <c r="R2791" i="3"/>
  <c r="Q2791" i="3"/>
  <c r="T2790" i="3"/>
  <c r="S2790" i="3"/>
  <c r="R2790" i="3"/>
  <c r="Q2790" i="3"/>
  <c r="T2789" i="3"/>
  <c r="S2789" i="3"/>
  <c r="R2789" i="3"/>
  <c r="Q2789" i="3"/>
  <c r="T2788" i="3"/>
  <c r="S2788" i="3"/>
  <c r="R2788" i="3"/>
  <c r="Q2788" i="3"/>
  <c r="T2787" i="3"/>
  <c r="S2787" i="3"/>
  <c r="R2787" i="3"/>
  <c r="Q2787" i="3"/>
  <c r="T2786" i="3"/>
  <c r="S2786" i="3"/>
  <c r="R2786" i="3"/>
  <c r="Q2786" i="3"/>
  <c r="T2785" i="3"/>
  <c r="S2785" i="3"/>
  <c r="R2785" i="3"/>
  <c r="Q2785" i="3"/>
  <c r="T2784" i="3"/>
  <c r="S2784" i="3"/>
  <c r="R2784" i="3"/>
  <c r="Q2784" i="3"/>
  <c r="T2783" i="3"/>
  <c r="S2783" i="3"/>
  <c r="R2783" i="3"/>
  <c r="Q2783" i="3"/>
  <c r="T2782" i="3"/>
  <c r="S2782" i="3"/>
  <c r="R2782" i="3"/>
  <c r="Q2782" i="3"/>
  <c r="T2781" i="3"/>
  <c r="S2781" i="3"/>
  <c r="R2781" i="3"/>
  <c r="Q2781" i="3"/>
  <c r="T2780" i="3"/>
  <c r="S2780" i="3"/>
  <c r="R2780" i="3"/>
  <c r="Q2780" i="3"/>
  <c r="T2779" i="3"/>
  <c r="S2779" i="3"/>
  <c r="R2779" i="3"/>
  <c r="Q2779" i="3"/>
  <c r="T2778" i="3"/>
  <c r="S2778" i="3"/>
  <c r="R2778" i="3"/>
  <c r="Q2778" i="3"/>
  <c r="T2777" i="3"/>
  <c r="S2777" i="3"/>
  <c r="R2777" i="3"/>
  <c r="Q2777" i="3"/>
  <c r="T2776" i="3"/>
  <c r="S2776" i="3"/>
  <c r="R2776" i="3"/>
  <c r="Q2776" i="3"/>
  <c r="T2775" i="3"/>
  <c r="S2775" i="3"/>
  <c r="R2775" i="3"/>
  <c r="Q2775" i="3"/>
  <c r="T2774" i="3"/>
  <c r="S2774" i="3"/>
  <c r="R2774" i="3"/>
  <c r="Q2774" i="3"/>
  <c r="T2773" i="3"/>
  <c r="S2773" i="3"/>
  <c r="R2773" i="3"/>
  <c r="Q2773" i="3"/>
  <c r="T2772" i="3"/>
  <c r="S2772" i="3"/>
  <c r="R2772" i="3"/>
  <c r="Q2772" i="3"/>
  <c r="T2771" i="3"/>
  <c r="S2771" i="3"/>
  <c r="R2771" i="3"/>
  <c r="Q2771" i="3"/>
  <c r="T2770" i="3"/>
  <c r="S2770" i="3"/>
  <c r="R2770" i="3"/>
  <c r="Q2770" i="3"/>
  <c r="T2769" i="3"/>
  <c r="S2769" i="3"/>
  <c r="R2769" i="3"/>
  <c r="Q2769" i="3"/>
  <c r="T2768" i="3"/>
  <c r="S2768" i="3"/>
  <c r="R2768" i="3"/>
  <c r="Q2768" i="3"/>
  <c r="T2767" i="3"/>
  <c r="S2767" i="3"/>
  <c r="R2767" i="3"/>
  <c r="Q2767" i="3"/>
  <c r="T2766" i="3"/>
  <c r="S2766" i="3"/>
  <c r="R2766" i="3"/>
  <c r="Q2766" i="3"/>
  <c r="T2765" i="3"/>
  <c r="S2765" i="3"/>
  <c r="R2765" i="3"/>
  <c r="Q2765" i="3"/>
  <c r="T2764" i="3"/>
  <c r="S2764" i="3"/>
  <c r="R2764" i="3"/>
  <c r="Q2764" i="3"/>
  <c r="T2763" i="3"/>
  <c r="S2763" i="3"/>
  <c r="R2763" i="3"/>
  <c r="Q2763" i="3"/>
  <c r="T2762" i="3"/>
  <c r="S2762" i="3"/>
  <c r="R2762" i="3"/>
  <c r="Q2762" i="3"/>
  <c r="T2761" i="3"/>
  <c r="S2761" i="3"/>
  <c r="R2761" i="3"/>
  <c r="Q2761" i="3"/>
  <c r="T2760" i="3"/>
  <c r="S2760" i="3"/>
  <c r="R2760" i="3"/>
  <c r="Q2760" i="3"/>
  <c r="T2759" i="3"/>
  <c r="S2759" i="3"/>
  <c r="R2759" i="3"/>
  <c r="Q2759" i="3"/>
  <c r="T2758" i="3"/>
  <c r="S2758" i="3"/>
  <c r="R2758" i="3"/>
  <c r="Q2758" i="3"/>
  <c r="T2757" i="3"/>
  <c r="S2757" i="3"/>
  <c r="R2757" i="3"/>
  <c r="Q2757" i="3"/>
  <c r="T2756" i="3"/>
  <c r="S2756" i="3"/>
  <c r="R2756" i="3"/>
  <c r="Q2756" i="3"/>
  <c r="T2755" i="3"/>
  <c r="S2755" i="3"/>
  <c r="R2755" i="3"/>
  <c r="Q2755" i="3"/>
  <c r="T2754" i="3"/>
  <c r="S2754" i="3"/>
  <c r="R2754" i="3"/>
  <c r="Q2754" i="3"/>
  <c r="T2753" i="3"/>
  <c r="S2753" i="3"/>
  <c r="R2753" i="3"/>
  <c r="Q2753" i="3"/>
  <c r="T2752" i="3"/>
  <c r="S2752" i="3"/>
  <c r="R2752" i="3"/>
  <c r="Q2752" i="3"/>
  <c r="T2751" i="3"/>
  <c r="S2751" i="3"/>
  <c r="R2751" i="3"/>
  <c r="Q2751" i="3"/>
  <c r="T2750" i="3"/>
  <c r="S2750" i="3"/>
  <c r="R2750" i="3"/>
  <c r="Q2750" i="3"/>
  <c r="T2749" i="3"/>
  <c r="S2749" i="3"/>
  <c r="R2749" i="3"/>
  <c r="Q2749" i="3"/>
  <c r="T2748" i="3"/>
  <c r="S2748" i="3"/>
  <c r="R2748" i="3"/>
  <c r="Q2748" i="3"/>
  <c r="T2747" i="3"/>
  <c r="S2747" i="3"/>
  <c r="R2747" i="3"/>
  <c r="Q2747" i="3"/>
  <c r="T2746" i="3"/>
  <c r="S2746" i="3"/>
  <c r="R2746" i="3"/>
  <c r="Q2746" i="3"/>
  <c r="T2745" i="3"/>
  <c r="S2745" i="3"/>
  <c r="R2745" i="3"/>
  <c r="Q2745" i="3"/>
  <c r="T2744" i="3"/>
  <c r="S2744" i="3"/>
  <c r="R2744" i="3"/>
  <c r="Q2744" i="3"/>
  <c r="T2743" i="3"/>
  <c r="S2743" i="3"/>
  <c r="R2743" i="3"/>
  <c r="Q2743" i="3"/>
  <c r="T2742" i="3"/>
  <c r="S2742" i="3"/>
  <c r="R2742" i="3"/>
  <c r="Q2742" i="3"/>
  <c r="T2741" i="3"/>
  <c r="S2741" i="3"/>
  <c r="R2741" i="3"/>
  <c r="Q2741" i="3"/>
  <c r="T2740" i="3"/>
  <c r="S2740" i="3"/>
  <c r="R2740" i="3"/>
  <c r="Q2740" i="3"/>
  <c r="T2739" i="3"/>
  <c r="S2739" i="3"/>
  <c r="R2739" i="3"/>
  <c r="Q2739" i="3"/>
  <c r="T2738" i="3"/>
  <c r="S2738" i="3"/>
  <c r="R2738" i="3"/>
  <c r="Q2738" i="3"/>
  <c r="T2737" i="3"/>
  <c r="S2737" i="3"/>
  <c r="R2737" i="3"/>
  <c r="Q2737" i="3"/>
  <c r="T2736" i="3"/>
  <c r="S2736" i="3"/>
  <c r="R2736" i="3"/>
  <c r="Q2736" i="3"/>
  <c r="T2735" i="3"/>
  <c r="S2735" i="3"/>
  <c r="R2735" i="3"/>
  <c r="Q2735" i="3"/>
  <c r="T2734" i="3"/>
  <c r="S2734" i="3"/>
  <c r="R2734" i="3"/>
  <c r="Q2734" i="3"/>
  <c r="T2733" i="3"/>
  <c r="S2733" i="3"/>
  <c r="R2733" i="3"/>
  <c r="Q2733" i="3"/>
  <c r="T2732" i="3"/>
  <c r="S2732" i="3"/>
  <c r="R2732" i="3"/>
  <c r="Q2732" i="3"/>
  <c r="T2731" i="3"/>
  <c r="S2731" i="3"/>
  <c r="R2731" i="3"/>
  <c r="Q2731" i="3"/>
  <c r="T2730" i="3"/>
  <c r="S2730" i="3"/>
  <c r="R2730" i="3"/>
  <c r="Q2730" i="3"/>
  <c r="T2729" i="3"/>
  <c r="S2729" i="3"/>
  <c r="R2729" i="3"/>
  <c r="Q2729" i="3"/>
  <c r="T2728" i="3"/>
  <c r="S2728" i="3"/>
  <c r="R2728" i="3"/>
  <c r="Q2728" i="3"/>
  <c r="T2727" i="3"/>
  <c r="S2727" i="3"/>
  <c r="R2727" i="3"/>
  <c r="Q2727" i="3"/>
  <c r="T2726" i="3"/>
  <c r="S2726" i="3"/>
  <c r="R2726" i="3"/>
  <c r="Q2726" i="3"/>
  <c r="T2725" i="3"/>
  <c r="S2725" i="3"/>
  <c r="R2725" i="3"/>
  <c r="Q2725" i="3"/>
  <c r="T2724" i="3"/>
  <c r="S2724" i="3"/>
  <c r="R2724" i="3"/>
  <c r="Q2724" i="3"/>
  <c r="T2723" i="3"/>
  <c r="S2723" i="3"/>
  <c r="R2723" i="3"/>
  <c r="Q2723" i="3"/>
  <c r="T2722" i="3"/>
  <c r="S2722" i="3"/>
  <c r="R2722" i="3"/>
  <c r="Q2722" i="3"/>
  <c r="T2721" i="3"/>
  <c r="S2721" i="3"/>
  <c r="R2721" i="3"/>
  <c r="Q2721" i="3"/>
  <c r="T2720" i="3"/>
  <c r="S2720" i="3"/>
  <c r="R2720" i="3"/>
  <c r="Q2720" i="3"/>
  <c r="T2719" i="3"/>
  <c r="S2719" i="3"/>
  <c r="R2719" i="3"/>
  <c r="Q2719" i="3"/>
  <c r="T2718" i="3"/>
  <c r="S2718" i="3"/>
  <c r="R2718" i="3"/>
  <c r="Q2718" i="3"/>
  <c r="T2717" i="3"/>
  <c r="S2717" i="3"/>
  <c r="R2717" i="3"/>
  <c r="Q2717" i="3"/>
  <c r="T2716" i="3"/>
  <c r="S2716" i="3"/>
  <c r="R2716" i="3"/>
  <c r="Q2716" i="3"/>
  <c r="T2715" i="3"/>
  <c r="S2715" i="3"/>
  <c r="R2715" i="3"/>
  <c r="Q2715" i="3"/>
  <c r="T2714" i="3"/>
  <c r="S2714" i="3"/>
  <c r="R2714" i="3"/>
  <c r="Q2714" i="3"/>
  <c r="T2713" i="3"/>
  <c r="S2713" i="3"/>
  <c r="R2713" i="3"/>
  <c r="Q2713" i="3"/>
  <c r="T2712" i="3"/>
  <c r="S2712" i="3"/>
  <c r="R2712" i="3"/>
  <c r="Q2712" i="3"/>
  <c r="T2711" i="3"/>
  <c r="S2711" i="3"/>
  <c r="R2711" i="3"/>
  <c r="Q2711" i="3"/>
  <c r="T2710" i="3"/>
  <c r="S2710" i="3"/>
  <c r="R2710" i="3"/>
  <c r="Q2710" i="3"/>
  <c r="T2709" i="3"/>
  <c r="S2709" i="3"/>
  <c r="R2709" i="3"/>
  <c r="Q2709" i="3"/>
  <c r="T2708" i="3"/>
  <c r="S2708" i="3"/>
  <c r="R2708" i="3"/>
  <c r="Q2708" i="3"/>
  <c r="T2707" i="3"/>
  <c r="S2707" i="3"/>
  <c r="R2707" i="3"/>
  <c r="Q2707" i="3"/>
  <c r="T2706" i="3"/>
  <c r="S2706" i="3"/>
  <c r="R2706" i="3"/>
  <c r="Q2706" i="3"/>
  <c r="T2705" i="3"/>
  <c r="S2705" i="3"/>
  <c r="R2705" i="3"/>
  <c r="Q2705" i="3"/>
  <c r="T2704" i="3"/>
  <c r="S2704" i="3"/>
  <c r="R2704" i="3"/>
  <c r="Q2704" i="3"/>
  <c r="T2703" i="3"/>
  <c r="S2703" i="3"/>
  <c r="R2703" i="3"/>
  <c r="Q2703" i="3"/>
  <c r="T2702" i="3"/>
  <c r="S2702" i="3"/>
  <c r="R2702" i="3"/>
  <c r="Q2702" i="3"/>
  <c r="T2701" i="3"/>
  <c r="S2701" i="3"/>
  <c r="R2701" i="3"/>
  <c r="Q2701" i="3"/>
  <c r="T2700" i="3"/>
  <c r="S2700" i="3"/>
  <c r="R2700" i="3"/>
  <c r="Q2700" i="3"/>
  <c r="T2699" i="3"/>
  <c r="S2699" i="3"/>
  <c r="R2699" i="3"/>
  <c r="Q2699" i="3"/>
  <c r="T2698" i="3"/>
  <c r="S2698" i="3"/>
  <c r="R2698" i="3"/>
  <c r="Q2698" i="3"/>
  <c r="T2697" i="3"/>
  <c r="S2697" i="3"/>
  <c r="R2697" i="3"/>
  <c r="Q2697" i="3"/>
  <c r="T2696" i="3"/>
  <c r="S2696" i="3"/>
  <c r="R2696" i="3"/>
  <c r="Q2696" i="3"/>
  <c r="T2695" i="3"/>
  <c r="S2695" i="3"/>
  <c r="R2695" i="3"/>
  <c r="Q2695" i="3"/>
  <c r="T2694" i="3"/>
  <c r="S2694" i="3"/>
  <c r="R2694" i="3"/>
  <c r="Q2694" i="3"/>
  <c r="T2693" i="3"/>
  <c r="S2693" i="3"/>
  <c r="R2693" i="3"/>
  <c r="Q2693" i="3"/>
  <c r="T2692" i="3"/>
  <c r="S2692" i="3"/>
  <c r="R2692" i="3"/>
  <c r="Q2692" i="3"/>
  <c r="T2691" i="3"/>
  <c r="S2691" i="3"/>
  <c r="R2691" i="3"/>
  <c r="Q2691" i="3"/>
  <c r="T2690" i="3"/>
  <c r="S2690" i="3"/>
  <c r="R2690" i="3"/>
  <c r="Q2690" i="3"/>
  <c r="T2689" i="3"/>
  <c r="S2689" i="3"/>
  <c r="R2689" i="3"/>
  <c r="Q2689" i="3"/>
  <c r="T2688" i="3"/>
  <c r="S2688" i="3"/>
  <c r="R2688" i="3"/>
  <c r="Q2688" i="3"/>
  <c r="T2687" i="3"/>
  <c r="S2687" i="3"/>
  <c r="R2687" i="3"/>
  <c r="Q2687" i="3"/>
  <c r="T2686" i="3"/>
  <c r="S2686" i="3"/>
  <c r="R2686" i="3"/>
  <c r="Q2686" i="3"/>
  <c r="T2685" i="3"/>
  <c r="S2685" i="3"/>
  <c r="R2685" i="3"/>
  <c r="Q2685" i="3"/>
  <c r="T2684" i="3"/>
  <c r="S2684" i="3"/>
  <c r="R2684" i="3"/>
  <c r="Q2684" i="3"/>
  <c r="T2683" i="3"/>
  <c r="S2683" i="3"/>
  <c r="R2683" i="3"/>
  <c r="Q2683" i="3"/>
  <c r="T2682" i="3"/>
  <c r="S2682" i="3"/>
  <c r="R2682" i="3"/>
  <c r="Q2682" i="3"/>
  <c r="T2681" i="3"/>
  <c r="S2681" i="3"/>
  <c r="R2681" i="3"/>
  <c r="Q2681" i="3"/>
  <c r="T2680" i="3"/>
  <c r="S2680" i="3"/>
  <c r="R2680" i="3"/>
  <c r="Q2680" i="3"/>
  <c r="T2679" i="3"/>
  <c r="S2679" i="3"/>
  <c r="R2679" i="3"/>
  <c r="Q2679" i="3"/>
  <c r="T2678" i="3"/>
  <c r="S2678" i="3"/>
  <c r="R2678" i="3"/>
  <c r="Q2678" i="3"/>
  <c r="T2677" i="3"/>
  <c r="S2677" i="3"/>
  <c r="R2677" i="3"/>
  <c r="Q2677" i="3"/>
  <c r="T2676" i="3"/>
  <c r="S2676" i="3"/>
  <c r="R2676" i="3"/>
  <c r="Q2676" i="3"/>
  <c r="T2675" i="3"/>
  <c r="S2675" i="3"/>
  <c r="R2675" i="3"/>
  <c r="Q2675" i="3"/>
  <c r="T2674" i="3"/>
  <c r="S2674" i="3"/>
  <c r="R2674" i="3"/>
  <c r="Q2674" i="3"/>
  <c r="T2673" i="3"/>
  <c r="S2673" i="3"/>
  <c r="R2673" i="3"/>
  <c r="Q2673" i="3"/>
  <c r="T2672" i="3"/>
  <c r="S2672" i="3"/>
  <c r="R2672" i="3"/>
  <c r="Q2672" i="3"/>
  <c r="T2671" i="3"/>
  <c r="S2671" i="3"/>
  <c r="R2671" i="3"/>
  <c r="Q2671" i="3"/>
  <c r="T2670" i="3"/>
  <c r="S2670" i="3"/>
  <c r="R2670" i="3"/>
  <c r="Q2670" i="3"/>
  <c r="T2669" i="3"/>
  <c r="S2669" i="3"/>
  <c r="R2669" i="3"/>
  <c r="Q2669" i="3"/>
  <c r="T2668" i="3"/>
  <c r="S2668" i="3"/>
  <c r="R2668" i="3"/>
  <c r="Q2668" i="3"/>
  <c r="T2667" i="3"/>
  <c r="S2667" i="3"/>
  <c r="R2667" i="3"/>
  <c r="Q2667" i="3"/>
  <c r="T2666" i="3"/>
  <c r="S2666" i="3"/>
  <c r="R2666" i="3"/>
  <c r="Q2666" i="3"/>
  <c r="T2665" i="3"/>
  <c r="S2665" i="3"/>
  <c r="R2665" i="3"/>
  <c r="Q2665" i="3"/>
  <c r="T2664" i="3"/>
  <c r="S2664" i="3"/>
  <c r="R2664" i="3"/>
  <c r="Q2664" i="3"/>
  <c r="T2663" i="3"/>
  <c r="S2663" i="3"/>
  <c r="R2663" i="3"/>
  <c r="Q2663" i="3"/>
  <c r="T2662" i="3"/>
  <c r="S2662" i="3"/>
  <c r="R2662" i="3"/>
  <c r="Q2662" i="3"/>
  <c r="T2661" i="3"/>
  <c r="S2661" i="3"/>
  <c r="R2661" i="3"/>
  <c r="Q2661" i="3"/>
  <c r="T2660" i="3"/>
  <c r="S2660" i="3"/>
  <c r="R2660" i="3"/>
  <c r="Q2660" i="3"/>
  <c r="T2659" i="3"/>
  <c r="S2659" i="3"/>
  <c r="R2659" i="3"/>
  <c r="Q2659" i="3"/>
  <c r="T2658" i="3"/>
  <c r="S2658" i="3"/>
  <c r="R2658" i="3"/>
  <c r="Q2658" i="3"/>
  <c r="T2657" i="3"/>
  <c r="S2657" i="3"/>
  <c r="R2657" i="3"/>
  <c r="Q2657" i="3"/>
  <c r="T2656" i="3"/>
  <c r="S2656" i="3"/>
  <c r="R2656" i="3"/>
  <c r="Q2656" i="3"/>
  <c r="T2655" i="3"/>
  <c r="S2655" i="3"/>
  <c r="R2655" i="3"/>
  <c r="Q2655" i="3"/>
  <c r="T2654" i="3"/>
  <c r="S2654" i="3"/>
  <c r="R2654" i="3"/>
  <c r="Q2654" i="3"/>
  <c r="T2653" i="3"/>
  <c r="S2653" i="3"/>
  <c r="R2653" i="3"/>
  <c r="Q2653" i="3"/>
  <c r="T2652" i="3"/>
  <c r="S2652" i="3"/>
  <c r="R2652" i="3"/>
  <c r="Q2652" i="3"/>
  <c r="T2651" i="3"/>
  <c r="S2651" i="3"/>
  <c r="R2651" i="3"/>
  <c r="Q2651" i="3"/>
  <c r="T2650" i="3"/>
  <c r="S2650" i="3"/>
  <c r="R2650" i="3"/>
  <c r="Q2650" i="3"/>
  <c r="T2649" i="3"/>
  <c r="S2649" i="3"/>
  <c r="R2649" i="3"/>
  <c r="Q2649" i="3"/>
  <c r="T2648" i="3"/>
  <c r="S2648" i="3"/>
  <c r="R2648" i="3"/>
  <c r="Q2648" i="3"/>
  <c r="T2647" i="3"/>
  <c r="S2647" i="3"/>
  <c r="R2647" i="3"/>
  <c r="Q2647" i="3"/>
  <c r="T2646" i="3"/>
  <c r="S2646" i="3"/>
  <c r="R2646" i="3"/>
  <c r="Q2646" i="3"/>
  <c r="T2645" i="3"/>
  <c r="S2645" i="3"/>
  <c r="R2645" i="3"/>
  <c r="Q2645" i="3"/>
  <c r="T2644" i="3"/>
  <c r="S2644" i="3"/>
  <c r="R2644" i="3"/>
  <c r="Q2644" i="3"/>
  <c r="T2643" i="3"/>
  <c r="S2643" i="3"/>
  <c r="R2643" i="3"/>
  <c r="Q2643" i="3"/>
  <c r="T2642" i="3"/>
  <c r="S2642" i="3"/>
  <c r="R2642" i="3"/>
  <c r="Q2642" i="3"/>
  <c r="T2641" i="3"/>
  <c r="S2641" i="3"/>
  <c r="R2641" i="3"/>
  <c r="Q2641" i="3"/>
  <c r="T2640" i="3"/>
  <c r="S2640" i="3"/>
  <c r="R2640" i="3"/>
  <c r="Q2640" i="3"/>
  <c r="T2639" i="3"/>
  <c r="S2639" i="3"/>
  <c r="R2639" i="3"/>
  <c r="Q2639" i="3"/>
  <c r="T2638" i="3"/>
  <c r="S2638" i="3"/>
  <c r="R2638" i="3"/>
  <c r="Q2638" i="3"/>
  <c r="T2637" i="3"/>
  <c r="S2637" i="3"/>
  <c r="R2637" i="3"/>
  <c r="Q2637" i="3"/>
  <c r="T2636" i="3"/>
  <c r="S2636" i="3"/>
  <c r="R2636" i="3"/>
  <c r="Q2636" i="3"/>
  <c r="T2635" i="3"/>
  <c r="S2635" i="3"/>
  <c r="R2635" i="3"/>
  <c r="Q2635" i="3"/>
  <c r="T2634" i="3"/>
  <c r="S2634" i="3"/>
  <c r="R2634" i="3"/>
  <c r="Q2634" i="3"/>
  <c r="T2633" i="3"/>
  <c r="S2633" i="3"/>
  <c r="R2633" i="3"/>
  <c r="Q2633" i="3"/>
  <c r="T2632" i="3"/>
  <c r="S2632" i="3"/>
  <c r="R2632" i="3"/>
  <c r="Q2632" i="3"/>
  <c r="T2631" i="3"/>
  <c r="S2631" i="3"/>
  <c r="R2631" i="3"/>
  <c r="Q2631" i="3"/>
  <c r="T2630" i="3"/>
  <c r="S2630" i="3"/>
  <c r="R2630" i="3"/>
  <c r="Q2630" i="3"/>
  <c r="T2629" i="3"/>
  <c r="S2629" i="3"/>
  <c r="R2629" i="3"/>
  <c r="Q2629" i="3"/>
  <c r="T2628" i="3"/>
  <c r="S2628" i="3"/>
  <c r="R2628" i="3"/>
  <c r="Q2628" i="3"/>
  <c r="T2627" i="3"/>
  <c r="S2627" i="3"/>
  <c r="R2627" i="3"/>
  <c r="Q2627" i="3"/>
  <c r="T2626" i="3"/>
  <c r="S2626" i="3"/>
  <c r="R2626" i="3"/>
  <c r="Q2626" i="3"/>
  <c r="T2625" i="3"/>
  <c r="S2625" i="3"/>
  <c r="R2625" i="3"/>
  <c r="Q2625" i="3"/>
  <c r="T2624" i="3"/>
  <c r="S2624" i="3"/>
  <c r="R2624" i="3"/>
  <c r="Q2624" i="3"/>
  <c r="T2623" i="3"/>
  <c r="S2623" i="3"/>
  <c r="R2623" i="3"/>
  <c r="Q2623" i="3"/>
  <c r="T2622" i="3"/>
  <c r="S2622" i="3"/>
  <c r="R2622" i="3"/>
  <c r="Q2622" i="3"/>
  <c r="T2621" i="3"/>
  <c r="S2621" i="3"/>
  <c r="R2621" i="3"/>
  <c r="Q2621" i="3"/>
  <c r="T2620" i="3"/>
  <c r="S2620" i="3"/>
  <c r="R2620" i="3"/>
  <c r="Q2620" i="3"/>
  <c r="T2619" i="3"/>
  <c r="S2619" i="3"/>
  <c r="R2619" i="3"/>
  <c r="Q2619" i="3"/>
  <c r="T2618" i="3"/>
  <c r="S2618" i="3"/>
  <c r="R2618" i="3"/>
  <c r="Q2618" i="3"/>
  <c r="T2617" i="3"/>
  <c r="S2617" i="3"/>
  <c r="R2617" i="3"/>
  <c r="Q2617" i="3"/>
  <c r="T2616" i="3"/>
  <c r="S2616" i="3"/>
  <c r="R2616" i="3"/>
  <c r="Q2616" i="3"/>
  <c r="T2615" i="3"/>
  <c r="S2615" i="3"/>
  <c r="R2615" i="3"/>
  <c r="Q2615" i="3"/>
  <c r="T2614" i="3"/>
  <c r="S2614" i="3"/>
  <c r="R2614" i="3"/>
  <c r="Q2614" i="3"/>
  <c r="T2613" i="3"/>
  <c r="S2613" i="3"/>
  <c r="R2613" i="3"/>
  <c r="Q2613" i="3"/>
  <c r="T2612" i="3"/>
  <c r="S2612" i="3"/>
  <c r="R2612" i="3"/>
  <c r="Q2612" i="3"/>
  <c r="T2611" i="3"/>
  <c r="S2611" i="3"/>
  <c r="R2611" i="3"/>
  <c r="Q2611" i="3"/>
  <c r="T2610" i="3"/>
  <c r="S2610" i="3"/>
  <c r="R2610" i="3"/>
  <c r="Q2610" i="3"/>
  <c r="T2609" i="3"/>
  <c r="S2609" i="3"/>
  <c r="R2609" i="3"/>
  <c r="Q2609" i="3"/>
  <c r="T2608" i="3"/>
  <c r="S2608" i="3"/>
  <c r="R2608" i="3"/>
  <c r="Q2608" i="3"/>
  <c r="T2607" i="3"/>
  <c r="S2607" i="3"/>
  <c r="R2607" i="3"/>
  <c r="Q2607" i="3"/>
  <c r="T2606" i="3"/>
  <c r="S2606" i="3"/>
  <c r="R2606" i="3"/>
  <c r="Q2606" i="3"/>
  <c r="T2605" i="3"/>
  <c r="S2605" i="3"/>
  <c r="R2605" i="3"/>
  <c r="Q2605" i="3"/>
  <c r="T2604" i="3"/>
  <c r="S2604" i="3"/>
  <c r="R2604" i="3"/>
  <c r="Q2604" i="3"/>
  <c r="T2603" i="3"/>
  <c r="S2603" i="3"/>
  <c r="R2603" i="3"/>
  <c r="Q2603" i="3"/>
  <c r="T2602" i="3"/>
  <c r="S2602" i="3"/>
  <c r="R2602" i="3"/>
  <c r="Q2602" i="3"/>
  <c r="T2601" i="3"/>
  <c r="S2601" i="3"/>
  <c r="R2601" i="3"/>
  <c r="Q2601" i="3"/>
  <c r="T2600" i="3"/>
  <c r="S2600" i="3"/>
  <c r="R2600" i="3"/>
  <c r="Q2600" i="3"/>
  <c r="T2599" i="3"/>
  <c r="S2599" i="3"/>
  <c r="R2599" i="3"/>
  <c r="Q2599" i="3"/>
  <c r="T2598" i="3"/>
  <c r="S2598" i="3"/>
  <c r="R2598" i="3"/>
  <c r="Q2598" i="3"/>
  <c r="T2597" i="3"/>
  <c r="S2597" i="3"/>
  <c r="R2597" i="3"/>
  <c r="Q2597" i="3"/>
  <c r="T2596" i="3"/>
  <c r="S2596" i="3"/>
  <c r="R2596" i="3"/>
  <c r="Q2596" i="3"/>
  <c r="T2595" i="3"/>
  <c r="S2595" i="3"/>
  <c r="R2595" i="3"/>
  <c r="Q2595" i="3"/>
  <c r="T2594" i="3"/>
  <c r="S2594" i="3"/>
  <c r="R2594" i="3"/>
  <c r="Q2594" i="3"/>
  <c r="T2593" i="3"/>
  <c r="S2593" i="3"/>
  <c r="R2593" i="3"/>
  <c r="Q2593" i="3"/>
  <c r="T2592" i="3"/>
  <c r="S2592" i="3"/>
  <c r="R2592" i="3"/>
  <c r="Q2592" i="3"/>
  <c r="T2591" i="3"/>
  <c r="S2591" i="3"/>
  <c r="R2591" i="3"/>
  <c r="Q2591" i="3"/>
  <c r="T2590" i="3"/>
  <c r="S2590" i="3"/>
  <c r="R2590" i="3"/>
  <c r="Q2590" i="3"/>
  <c r="T2589" i="3"/>
  <c r="S2589" i="3"/>
  <c r="R2589" i="3"/>
  <c r="Q2589" i="3"/>
  <c r="T2588" i="3"/>
  <c r="S2588" i="3"/>
  <c r="R2588" i="3"/>
  <c r="Q2588" i="3"/>
  <c r="T2587" i="3"/>
  <c r="S2587" i="3"/>
  <c r="R2587" i="3"/>
  <c r="Q2587" i="3"/>
  <c r="T2586" i="3"/>
  <c r="S2586" i="3"/>
  <c r="R2586" i="3"/>
  <c r="Q2586" i="3"/>
  <c r="T2585" i="3"/>
  <c r="S2585" i="3"/>
  <c r="R2585" i="3"/>
  <c r="Q2585" i="3"/>
  <c r="T2584" i="3"/>
  <c r="S2584" i="3"/>
  <c r="R2584" i="3"/>
  <c r="Q2584" i="3"/>
  <c r="T2583" i="3"/>
  <c r="S2583" i="3"/>
  <c r="R2583" i="3"/>
  <c r="Q2583" i="3"/>
  <c r="T2582" i="3"/>
  <c r="S2582" i="3"/>
  <c r="R2582" i="3"/>
  <c r="Q2582" i="3"/>
  <c r="T2581" i="3"/>
  <c r="S2581" i="3"/>
  <c r="R2581" i="3"/>
  <c r="Q2581" i="3"/>
  <c r="T2580" i="3"/>
  <c r="S2580" i="3"/>
  <c r="R2580" i="3"/>
  <c r="Q2580" i="3"/>
  <c r="T2579" i="3"/>
  <c r="S2579" i="3"/>
  <c r="R2579" i="3"/>
  <c r="Q2579" i="3"/>
  <c r="T2578" i="3"/>
  <c r="S2578" i="3"/>
  <c r="R2578" i="3"/>
  <c r="Q2578" i="3"/>
  <c r="T2577" i="3"/>
  <c r="S2577" i="3"/>
  <c r="R2577" i="3"/>
  <c r="Q2577" i="3"/>
  <c r="T2576" i="3"/>
  <c r="S2576" i="3"/>
  <c r="R2576" i="3"/>
  <c r="Q2576" i="3"/>
  <c r="T2575" i="3"/>
  <c r="S2575" i="3"/>
  <c r="R2575" i="3"/>
  <c r="Q2575" i="3"/>
  <c r="T2574" i="3"/>
  <c r="S2574" i="3"/>
  <c r="R2574" i="3"/>
  <c r="Q2574" i="3"/>
  <c r="T2573" i="3"/>
  <c r="S2573" i="3"/>
  <c r="R2573" i="3"/>
  <c r="Q2573" i="3"/>
  <c r="T2572" i="3"/>
  <c r="S2572" i="3"/>
  <c r="R2572" i="3"/>
  <c r="Q2572" i="3"/>
  <c r="T2571" i="3"/>
  <c r="S2571" i="3"/>
  <c r="R2571" i="3"/>
  <c r="Q2571" i="3"/>
  <c r="T2570" i="3"/>
  <c r="S2570" i="3"/>
  <c r="R2570" i="3"/>
  <c r="Q2570" i="3"/>
  <c r="T2569" i="3"/>
  <c r="S2569" i="3"/>
  <c r="R2569" i="3"/>
  <c r="Q2569" i="3"/>
  <c r="T2568" i="3"/>
  <c r="S2568" i="3"/>
  <c r="R2568" i="3"/>
  <c r="Q2568" i="3"/>
  <c r="T2567" i="3"/>
  <c r="S2567" i="3"/>
  <c r="R2567" i="3"/>
  <c r="Q2567" i="3"/>
  <c r="T2566" i="3"/>
  <c r="S2566" i="3"/>
  <c r="R2566" i="3"/>
  <c r="Q2566" i="3"/>
  <c r="T2565" i="3"/>
  <c r="S2565" i="3"/>
  <c r="R2565" i="3"/>
  <c r="Q2565" i="3"/>
  <c r="T2564" i="3"/>
  <c r="S2564" i="3"/>
  <c r="R2564" i="3"/>
  <c r="Q2564" i="3"/>
  <c r="T2563" i="3"/>
  <c r="S2563" i="3"/>
  <c r="R2563" i="3"/>
  <c r="Q2563" i="3"/>
  <c r="T2562" i="3"/>
  <c r="S2562" i="3"/>
  <c r="R2562" i="3"/>
  <c r="Q2562" i="3"/>
  <c r="T2561" i="3"/>
  <c r="S2561" i="3"/>
  <c r="R2561" i="3"/>
  <c r="Q2561" i="3"/>
  <c r="T2560" i="3"/>
  <c r="S2560" i="3"/>
  <c r="R2560" i="3"/>
  <c r="Q2560" i="3"/>
  <c r="T2559" i="3"/>
  <c r="S2559" i="3"/>
  <c r="R2559" i="3"/>
  <c r="Q2559" i="3"/>
  <c r="T2558" i="3"/>
  <c r="S2558" i="3"/>
  <c r="R2558" i="3"/>
  <c r="Q2558" i="3"/>
  <c r="T2557" i="3"/>
  <c r="S2557" i="3"/>
  <c r="R2557" i="3"/>
  <c r="Q2557" i="3"/>
  <c r="T2556" i="3"/>
  <c r="S2556" i="3"/>
  <c r="R2556" i="3"/>
  <c r="Q2556" i="3"/>
  <c r="T2555" i="3"/>
  <c r="S2555" i="3"/>
  <c r="R2555" i="3"/>
  <c r="Q2555" i="3"/>
  <c r="T2554" i="3"/>
  <c r="S2554" i="3"/>
  <c r="R2554" i="3"/>
  <c r="Q2554" i="3"/>
  <c r="T2553" i="3"/>
  <c r="S2553" i="3"/>
  <c r="R2553" i="3"/>
  <c r="Q2553" i="3"/>
  <c r="T2552" i="3"/>
  <c r="S2552" i="3"/>
  <c r="R2552" i="3"/>
  <c r="Q2552" i="3"/>
  <c r="T2551" i="3"/>
  <c r="S2551" i="3"/>
  <c r="R2551" i="3"/>
  <c r="Q2551" i="3"/>
  <c r="T2550" i="3"/>
  <c r="S2550" i="3"/>
  <c r="R2550" i="3"/>
  <c r="Q2550" i="3"/>
  <c r="T2549" i="3"/>
  <c r="S2549" i="3"/>
  <c r="R2549" i="3"/>
  <c r="Q2549" i="3"/>
  <c r="T2548" i="3"/>
  <c r="S2548" i="3"/>
  <c r="R2548" i="3"/>
  <c r="Q2548" i="3"/>
  <c r="T2547" i="3"/>
  <c r="S2547" i="3"/>
  <c r="R2547" i="3"/>
  <c r="Q2547" i="3"/>
  <c r="T2546" i="3"/>
  <c r="S2546" i="3"/>
  <c r="R2546" i="3"/>
  <c r="Q2546" i="3"/>
  <c r="T2545" i="3"/>
  <c r="S2545" i="3"/>
  <c r="R2545" i="3"/>
  <c r="Q2545" i="3"/>
  <c r="T2544" i="3"/>
  <c r="S2544" i="3"/>
  <c r="R2544" i="3"/>
  <c r="Q2544" i="3"/>
  <c r="T2543" i="3"/>
  <c r="S2543" i="3"/>
  <c r="R2543" i="3"/>
  <c r="Q2543" i="3"/>
  <c r="T2542" i="3"/>
  <c r="S2542" i="3"/>
  <c r="R2542" i="3"/>
  <c r="Q2542" i="3"/>
  <c r="T2541" i="3"/>
  <c r="S2541" i="3"/>
  <c r="R2541" i="3"/>
  <c r="Q2541" i="3"/>
  <c r="T2540" i="3"/>
  <c r="S2540" i="3"/>
  <c r="R2540" i="3"/>
  <c r="Q2540" i="3"/>
  <c r="T2539" i="3"/>
  <c r="S2539" i="3"/>
  <c r="R2539" i="3"/>
  <c r="Q2539" i="3"/>
  <c r="T2538" i="3"/>
  <c r="S2538" i="3"/>
  <c r="R2538" i="3"/>
  <c r="Q2538" i="3"/>
  <c r="T2537" i="3"/>
  <c r="S2537" i="3"/>
  <c r="R2537" i="3"/>
  <c r="Q2537" i="3"/>
  <c r="T2536" i="3"/>
  <c r="S2536" i="3"/>
  <c r="R2536" i="3"/>
  <c r="Q2536" i="3"/>
  <c r="T2535" i="3"/>
  <c r="S2535" i="3"/>
  <c r="R2535" i="3"/>
  <c r="Q2535" i="3"/>
  <c r="T2534" i="3"/>
  <c r="S2534" i="3"/>
  <c r="R2534" i="3"/>
  <c r="Q2534" i="3"/>
  <c r="T2533" i="3"/>
  <c r="S2533" i="3"/>
  <c r="R2533" i="3"/>
  <c r="Q2533" i="3"/>
  <c r="T2532" i="3"/>
  <c r="S2532" i="3"/>
  <c r="R2532" i="3"/>
  <c r="Q2532" i="3"/>
  <c r="T2531" i="3"/>
  <c r="S2531" i="3"/>
  <c r="R2531" i="3"/>
  <c r="Q2531" i="3"/>
  <c r="T2530" i="3"/>
  <c r="S2530" i="3"/>
  <c r="R2530" i="3"/>
  <c r="Q2530" i="3"/>
  <c r="T2529" i="3"/>
  <c r="S2529" i="3"/>
  <c r="R2529" i="3"/>
  <c r="Q2529" i="3"/>
  <c r="T2528" i="3"/>
  <c r="S2528" i="3"/>
  <c r="R2528" i="3"/>
  <c r="Q2528" i="3"/>
  <c r="T2527" i="3"/>
  <c r="S2527" i="3"/>
  <c r="R2527" i="3"/>
  <c r="Q2527" i="3"/>
  <c r="T2526" i="3"/>
  <c r="S2526" i="3"/>
  <c r="R2526" i="3"/>
  <c r="Q2526" i="3"/>
  <c r="T2525" i="3"/>
  <c r="S2525" i="3"/>
  <c r="R2525" i="3"/>
  <c r="Q2525" i="3"/>
  <c r="T2524" i="3"/>
  <c r="S2524" i="3"/>
  <c r="R2524" i="3"/>
  <c r="Q2524" i="3"/>
  <c r="T2523" i="3"/>
  <c r="S2523" i="3"/>
  <c r="R2523" i="3"/>
  <c r="Q2523" i="3"/>
  <c r="T2522" i="3"/>
  <c r="S2522" i="3"/>
  <c r="R2522" i="3"/>
  <c r="Q2522" i="3"/>
  <c r="T2521" i="3"/>
  <c r="S2521" i="3"/>
  <c r="R2521" i="3"/>
  <c r="Q2521" i="3"/>
  <c r="T2520" i="3"/>
  <c r="S2520" i="3"/>
  <c r="R2520" i="3"/>
  <c r="Q2520" i="3"/>
  <c r="T2519" i="3"/>
  <c r="S2519" i="3"/>
  <c r="R2519" i="3"/>
  <c r="Q2519" i="3"/>
  <c r="T2518" i="3"/>
  <c r="S2518" i="3"/>
  <c r="R2518" i="3"/>
  <c r="Q2518" i="3"/>
  <c r="T2517" i="3"/>
  <c r="S2517" i="3"/>
  <c r="R2517" i="3"/>
  <c r="Q2517" i="3"/>
  <c r="T2516" i="3"/>
  <c r="S2516" i="3"/>
  <c r="R2516" i="3"/>
  <c r="Q2516" i="3"/>
  <c r="T2515" i="3"/>
  <c r="S2515" i="3"/>
  <c r="R2515" i="3"/>
  <c r="Q2515" i="3"/>
  <c r="T2514" i="3"/>
  <c r="S2514" i="3"/>
  <c r="R2514" i="3"/>
  <c r="Q2514" i="3"/>
  <c r="T2513" i="3"/>
  <c r="S2513" i="3"/>
  <c r="R2513" i="3"/>
  <c r="Q2513" i="3"/>
  <c r="T2512" i="3"/>
  <c r="S2512" i="3"/>
  <c r="R2512" i="3"/>
  <c r="Q2512" i="3"/>
  <c r="T2511" i="3"/>
  <c r="S2511" i="3"/>
  <c r="R2511" i="3"/>
  <c r="Q2511" i="3"/>
  <c r="T2510" i="3"/>
  <c r="S2510" i="3"/>
  <c r="R2510" i="3"/>
  <c r="Q2510" i="3"/>
  <c r="T2509" i="3"/>
  <c r="S2509" i="3"/>
  <c r="R2509" i="3"/>
  <c r="Q2509" i="3"/>
  <c r="T2508" i="3"/>
  <c r="S2508" i="3"/>
  <c r="R2508" i="3"/>
  <c r="Q2508" i="3"/>
  <c r="T2507" i="3"/>
  <c r="S2507" i="3"/>
  <c r="R2507" i="3"/>
  <c r="Q2507" i="3"/>
  <c r="T2506" i="3"/>
  <c r="S2506" i="3"/>
  <c r="R2506" i="3"/>
  <c r="Q2506" i="3"/>
  <c r="T2505" i="3"/>
  <c r="S2505" i="3"/>
  <c r="R2505" i="3"/>
  <c r="Q2505" i="3"/>
  <c r="T2504" i="3"/>
  <c r="S2504" i="3"/>
  <c r="R2504" i="3"/>
  <c r="Q2504" i="3"/>
  <c r="T2503" i="3"/>
  <c r="S2503" i="3"/>
  <c r="R2503" i="3"/>
  <c r="Q2503" i="3"/>
  <c r="T2502" i="3"/>
  <c r="S2502" i="3"/>
  <c r="R2502" i="3"/>
  <c r="Q2502" i="3"/>
  <c r="T2501" i="3"/>
  <c r="S2501" i="3"/>
  <c r="R2501" i="3"/>
  <c r="Q2501" i="3"/>
  <c r="T2500" i="3"/>
  <c r="S2500" i="3"/>
  <c r="R2500" i="3"/>
  <c r="Q2500" i="3"/>
  <c r="T2499" i="3"/>
  <c r="S2499" i="3"/>
  <c r="R2499" i="3"/>
  <c r="Q2499" i="3"/>
  <c r="T2498" i="3"/>
  <c r="S2498" i="3"/>
  <c r="R2498" i="3"/>
  <c r="Q2498" i="3"/>
  <c r="T2497" i="3"/>
  <c r="S2497" i="3"/>
  <c r="R2497" i="3"/>
  <c r="Q2497" i="3"/>
  <c r="T2496" i="3"/>
  <c r="S2496" i="3"/>
  <c r="R2496" i="3"/>
  <c r="Q2496" i="3"/>
  <c r="T2495" i="3"/>
  <c r="S2495" i="3"/>
  <c r="R2495" i="3"/>
  <c r="Q2495" i="3"/>
  <c r="T2494" i="3"/>
  <c r="S2494" i="3"/>
  <c r="R2494" i="3"/>
  <c r="Q2494" i="3"/>
  <c r="T2493" i="3"/>
  <c r="S2493" i="3"/>
  <c r="R2493" i="3"/>
  <c r="Q2493" i="3"/>
  <c r="T2492" i="3"/>
  <c r="S2492" i="3"/>
  <c r="R2492" i="3"/>
  <c r="Q2492" i="3"/>
  <c r="T2491" i="3"/>
  <c r="S2491" i="3"/>
  <c r="R2491" i="3"/>
  <c r="Q2491" i="3"/>
  <c r="T2490" i="3"/>
  <c r="S2490" i="3"/>
  <c r="R2490" i="3"/>
  <c r="Q2490" i="3"/>
  <c r="T2489" i="3"/>
  <c r="S2489" i="3"/>
  <c r="R2489" i="3"/>
  <c r="Q2489" i="3"/>
  <c r="T2488" i="3"/>
  <c r="S2488" i="3"/>
  <c r="R2488" i="3"/>
  <c r="Q2488" i="3"/>
  <c r="T2487" i="3"/>
  <c r="S2487" i="3"/>
  <c r="R2487" i="3"/>
  <c r="Q2487" i="3"/>
  <c r="T2486" i="3"/>
  <c r="S2486" i="3"/>
  <c r="R2486" i="3"/>
  <c r="Q2486" i="3"/>
  <c r="T2485" i="3"/>
  <c r="S2485" i="3"/>
  <c r="R2485" i="3"/>
  <c r="Q2485" i="3"/>
  <c r="T2484" i="3"/>
  <c r="S2484" i="3"/>
  <c r="R2484" i="3"/>
  <c r="Q2484" i="3"/>
  <c r="T2483" i="3"/>
  <c r="S2483" i="3"/>
  <c r="R2483" i="3"/>
  <c r="Q2483" i="3"/>
  <c r="T2482" i="3"/>
  <c r="S2482" i="3"/>
  <c r="R2482" i="3"/>
  <c r="Q2482" i="3"/>
  <c r="T2481" i="3"/>
  <c r="S2481" i="3"/>
  <c r="R2481" i="3"/>
  <c r="Q2481" i="3"/>
  <c r="T2480" i="3"/>
  <c r="S2480" i="3"/>
  <c r="R2480" i="3"/>
  <c r="Q2480" i="3"/>
  <c r="T2479" i="3"/>
  <c r="S2479" i="3"/>
  <c r="R2479" i="3"/>
  <c r="Q2479" i="3"/>
  <c r="T2478" i="3"/>
  <c r="S2478" i="3"/>
  <c r="R2478" i="3"/>
  <c r="Q2478" i="3"/>
  <c r="T2477" i="3"/>
  <c r="S2477" i="3"/>
  <c r="R2477" i="3"/>
  <c r="Q2477" i="3"/>
  <c r="T2476" i="3"/>
  <c r="S2476" i="3"/>
  <c r="R2476" i="3"/>
  <c r="Q2476" i="3"/>
  <c r="T2475" i="3"/>
  <c r="S2475" i="3"/>
  <c r="R2475" i="3"/>
  <c r="Q2475" i="3"/>
  <c r="T2474" i="3"/>
  <c r="S2474" i="3"/>
  <c r="R2474" i="3"/>
  <c r="Q2474" i="3"/>
  <c r="T2473" i="3"/>
  <c r="S2473" i="3"/>
  <c r="R2473" i="3"/>
  <c r="Q2473" i="3"/>
  <c r="T2472" i="3"/>
  <c r="S2472" i="3"/>
  <c r="R2472" i="3"/>
  <c r="Q2472" i="3"/>
  <c r="T2471" i="3"/>
  <c r="S2471" i="3"/>
  <c r="R2471" i="3"/>
  <c r="Q2471" i="3"/>
  <c r="T2470" i="3"/>
  <c r="S2470" i="3"/>
  <c r="R2470" i="3"/>
  <c r="Q2470" i="3"/>
  <c r="T2469" i="3"/>
  <c r="S2469" i="3"/>
  <c r="R2469" i="3"/>
  <c r="Q2469" i="3"/>
  <c r="T2468" i="3"/>
  <c r="S2468" i="3"/>
  <c r="R2468" i="3"/>
  <c r="Q2468" i="3"/>
  <c r="T2467" i="3"/>
  <c r="S2467" i="3"/>
  <c r="R2467" i="3"/>
  <c r="Q2467" i="3"/>
  <c r="T2466" i="3"/>
  <c r="S2466" i="3"/>
  <c r="R2466" i="3"/>
  <c r="Q2466" i="3"/>
  <c r="T2465" i="3"/>
  <c r="S2465" i="3"/>
  <c r="R2465" i="3"/>
  <c r="Q2465" i="3"/>
  <c r="T2464" i="3"/>
  <c r="S2464" i="3"/>
  <c r="R2464" i="3"/>
  <c r="Q2464" i="3"/>
  <c r="T2463" i="3"/>
  <c r="S2463" i="3"/>
  <c r="R2463" i="3"/>
  <c r="Q2463" i="3"/>
  <c r="T2462" i="3"/>
  <c r="S2462" i="3"/>
  <c r="R2462" i="3"/>
  <c r="Q2462" i="3"/>
  <c r="T2461" i="3"/>
  <c r="S2461" i="3"/>
  <c r="R2461" i="3"/>
  <c r="Q2461" i="3"/>
  <c r="T2460" i="3"/>
  <c r="S2460" i="3"/>
  <c r="R2460" i="3"/>
  <c r="Q2460" i="3"/>
  <c r="T2459" i="3"/>
  <c r="S2459" i="3"/>
  <c r="R2459" i="3"/>
  <c r="Q2459" i="3"/>
  <c r="T2458" i="3"/>
  <c r="S2458" i="3"/>
  <c r="R2458" i="3"/>
  <c r="Q2458" i="3"/>
  <c r="T2457" i="3"/>
  <c r="S2457" i="3"/>
  <c r="R2457" i="3"/>
  <c r="Q2457" i="3"/>
  <c r="T2456" i="3"/>
  <c r="S2456" i="3"/>
  <c r="R2456" i="3"/>
  <c r="Q2456" i="3"/>
  <c r="T2455" i="3"/>
  <c r="S2455" i="3"/>
  <c r="R2455" i="3"/>
  <c r="Q2455" i="3"/>
  <c r="T2454" i="3"/>
  <c r="S2454" i="3"/>
  <c r="R2454" i="3"/>
  <c r="Q2454" i="3"/>
  <c r="T2453" i="3"/>
  <c r="S2453" i="3"/>
  <c r="R2453" i="3"/>
  <c r="Q2453" i="3"/>
  <c r="T2452" i="3"/>
  <c r="S2452" i="3"/>
  <c r="R2452" i="3"/>
  <c r="Q2452" i="3"/>
  <c r="T2451" i="3"/>
  <c r="S2451" i="3"/>
  <c r="R2451" i="3"/>
  <c r="Q2451" i="3"/>
  <c r="T2450" i="3"/>
  <c r="S2450" i="3"/>
  <c r="R2450" i="3"/>
  <c r="Q2450" i="3"/>
  <c r="T2449" i="3"/>
  <c r="S2449" i="3"/>
  <c r="R2449" i="3"/>
  <c r="Q2449" i="3"/>
  <c r="T2448" i="3"/>
  <c r="S2448" i="3"/>
  <c r="R2448" i="3"/>
  <c r="Q2448" i="3"/>
  <c r="T2447" i="3"/>
  <c r="S2447" i="3"/>
  <c r="R2447" i="3"/>
  <c r="Q2447" i="3"/>
  <c r="T2446" i="3"/>
  <c r="S2446" i="3"/>
  <c r="R2446" i="3"/>
  <c r="Q2446" i="3"/>
  <c r="T2445" i="3"/>
  <c r="S2445" i="3"/>
  <c r="R2445" i="3"/>
  <c r="Q2445" i="3"/>
  <c r="T2444" i="3"/>
  <c r="S2444" i="3"/>
  <c r="R2444" i="3"/>
  <c r="Q2444" i="3"/>
  <c r="T2443" i="3"/>
  <c r="S2443" i="3"/>
  <c r="R2443" i="3"/>
  <c r="Q2443" i="3"/>
  <c r="T2442" i="3"/>
  <c r="S2442" i="3"/>
  <c r="R2442" i="3"/>
  <c r="Q2442" i="3"/>
  <c r="T2441" i="3"/>
  <c r="S2441" i="3"/>
  <c r="R2441" i="3"/>
  <c r="Q2441" i="3"/>
  <c r="T2440" i="3"/>
  <c r="S2440" i="3"/>
  <c r="R2440" i="3"/>
  <c r="Q2440" i="3"/>
  <c r="T2439" i="3"/>
  <c r="S2439" i="3"/>
  <c r="R2439" i="3"/>
  <c r="Q2439" i="3"/>
  <c r="T2438" i="3"/>
  <c r="S2438" i="3"/>
  <c r="R2438" i="3"/>
  <c r="Q2438" i="3"/>
  <c r="T2437" i="3"/>
  <c r="S2437" i="3"/>
  <c r="R2437" i="3"/>
  <c r="Q2437" i="3"/>
  <c r="T2436" i="3"/>
  <c r="S2436" i="3"/>
  <c r="R2436" i="3"/>
  <c r="Q2436" i="3"/>
  <c r="T2435" i="3"/>
  <c r="S2435" i="3"/>
  <c r="R2435" i="3"/>
  <c r="Q2435" i="3"/>
  <c r="T2434" i="3"/>
  <c r="S2434" i="3"/>
  <c r="R2434" i="3"/>
  <c r="Q2434" i="3"/>
  <c r="T2433" i="3"/>
  <c r="S2433" i="3"/>
  <c r="R2433" i="3"/>
  <c r="Q2433" i="3"/>
  <c r="T2432" i="3"/>
  <c r="S2432" i="3"/>
  <c r="R2432" i="3"/>
  <c r="Q2432" i="3"/>
  <c r="T2431" i="3"/>
  <c r="S2431" i="3"/>
  <c r="R2431" i="3"/>
  <c r="Q2431" i="3"/>
  <c r="T2430" i="3"/>
  <c r="S2430" i="3"/>
  <c r="R2430" i="3"/>
  <c r="Q2430" i="3"/>
  <c r="T2429" i="3"/>
  <c r="S2429" i="3"/>
  <c r="R2429" i="3"/>
  <c r="Q2429" i="3"/>
  <c r="T2428" i="3"/>
  <c r="S2428" i="3"/>
  <c r="R2428" i="3"/>
  <c r="Q2428" i="3"/>
  <c r="T2427" i="3"/>
  <c r="S2427" i="3"/>
  <c r="R2427" i="3"/>
  <c r="Q2427" i="3"/>
  <c r="T2426" i="3"/>
  <c r="S2426" i="3"/>
  <c r="R2426" i="3"/>
  <c r="Q2426" i="3"/>
  <c r="T2425" i="3"/>
  <c r="S2425" i="3"/>
  <c r="R2425" i="3"/>
  <c r="Q2425" i="3"/>
  <c r="T2424" i="3"/>
  <c r="S2424" i="3"/>
  <c r="R2424" i="3"/>
  <c r="Q2424" i="3"/>
  <c r="T2423" i="3"/>
  <c r="S2423" i="3"/>
  <c r="R2423" i="3"/>
  <c r="Q2423" i="3"/>
  <c r="T2422" i="3"/>
  <c r="S2422" i="3"/>
  <c r="R2422" i="3"/>
  <c r="Q2422" i="3"/>
  <c r="T2421" i="3"/>
  <c r="S2421" i="3"/>
  <c r="R2421" i="3"/>
  <c r="Q2421" i="3"/>
  <c r="T2420" i="3"/>
  <c r="S2420" i="3"/>
  <c r="R2420" i="3"/>
  <c r="Q2420" i="3"/>
  <c r="T2419" i="3"/>
  <c r="S2419" i="3"/>
  <c r="R2419" i="3"/>
  <c r="Q2419" i="3"/>
  <c r="T2418" i="3"/>
  <c r="S2418" i="3"/>
  <c r="R2418" i="3"/>
  <c r="Q2418" i="3"/>
  <c r="T2417" i="3"/>
  <c r="S2417" i="3"/>
  <c r="R2417" i="3"/>
  <c r="Q2417" i="3"/>
  <c r="T2416" i="3"/>
  <c r="S2416" i="3"/>
  <c r="R2416" i="3"/>
  <c r="Q2416" i="3"/>
  <c r="T2415" i="3"/>
  <c r="S2415" i="3"/>
  <c r="R2415" i="3"/>
  <c r="Q2415" i="3"/>
  <c r="T2414" i="3"/>
  <c r="S2414" i="3"/>
  <c r="R2414" i="3"/>
  <c r="Q2414" i="3"/>
  <c r="T2413" i="3"/>
  <c r="S2413" i="3"/>
  <c r="R2413" i="3"/>
  <c r="Q2413" i="3"/>
  <c r="T2412" i="3"/>
  <c r="S2412" i="3"/>
  <c r="R2412" i="3"/>
  <c r="Q2412" i="3"/>
  <c r="T2411" i="3"/>
  <c r="S2411" i="3"/>
  <c r="R2411" i="3"/>
  <c r="Q2411" i="3"/>
  <c r="T2410" i="3"/>
  <c r="S2410" i="3"/>
  <c r="R2410" i="3"/>
  <c r="Q2410" i="3"/>
  <c r="T2409" i="3"/>
  <c r="S2409" i="3"/>
  <c r="R2409" i="3"/>
  <c r="Q2409" i="3"/>
  <c r="T2408" i="3"/>
  <c r="S2408" i="3"/>
  <c r="R2408" i="3"/>
  <c r="Q2408" i="3"/>
  <c r="T2407" i="3"/>
  <c r="S2407" i="3"/>
  <c r="R2407" i="3"/>
  <c r="Q2407" i="3"/>
  <c r="T2406" i="3"/>
  <c r="S2406" i="3"/>
  <c r="R2406" i="3"/>
  <c r="Q2406" i="3"/>
  <c r="T2405" i="3"/>
  <c r="S2405" i="3"/>
  <c r="R2405" i="3"/>
  <c r="Q2405" i="3"/>
  <c r="T2404" i="3"/>
  <c r="S2404" i="3"/>
  <c r="R2404" i="3"/>
  <c r="Q2404" i="3"/>
  <c r="T2403" i="3"/>
  <c r="S2403" i="3"/>
  <c r="R2403" i="3"/>
  <c r="Q2403" i="3"/>
  <c r="T2402" i="3"/>
  <c r="S2402" i="3"/>
  <c r="R2402" i="3"/>
  <c r="Q2402" i="3"/>
  <c r="T2401" i="3"/>
  <c r="S2401" i="3"/>
  <c r="R2401" i="3"/>
  <c r="Q2401" i="3"/>
  <c r="T2400" i="3"/>
  <c r="S2400" i="3"/>
  <c r="R2400" i="3"/>
  <c r="Q2400" i="3"/>
  <c r="T2399" i="3"/>
  <c r="S2399" i="3"/>
  <c r="R2399" i="3"/>
  <c r="Q2399" i="3"/>
  <c r="T2398" i="3"/>
  <c r="S2398" i="3"/>
  <c r="R2398" i="3"/>
  <c r="Q2398" i="3"/>
  <c r="T2397" i="3"/>
  <c r="S2397" i="3"/>
  <c r="R2397" i="3"/>
  <c r="Q2397" i="3"/>
  <c r="T2396" i="3"/>
  <c r="S2396" i="3"/>
  <c r="R2396" i="3"/>
  <c r="Q2396" i="3"/>
  <c r="T2395" i="3"/>
  <c r="S2395" i="3"/>
  <c r="R2395" i="3"/>
  <c r="Q2395" i="3"/>
  <c r="T2394" i="3"/>
  <c r="S2394" i="3"/>
  <c r="R2394" i="3"/>
  <c r="Q2394" i="3"/>
  <c r="T2393" i="3"/>
  <c r="S2393" i="3"/>
  <c r="R2393" i="3"/>
  <c r="Q2393" i="3"/>
  <c r="T2392" i="3"/>
  <c r="S2392" i="3"/>
  <c r="R2392" i="3"/>
  <c r="Q2392" i="3"/>
  <c r="T2391" i="3"/>
  <c r="S2391" i="3"/>
  <c r="R2391" i="3"/>
  <c r="Q2391" i="3"/>
  <c r="T2390" i="3"/>
  <c r="S2390" i="3"/>
  <c r="R2390" i="3"/>
  <c r="Q2390" i="3"/>
  <c r="T2389" i="3"/>
  <c r="S2389" i="3"/>
  <c r="R2389" i="3"/>
  <c r="Q2389" i="3"/>
  <c r="T2388" i="3"/>
  <c r="S2388" i="3"/>
  <c r="R2388" i="3"/>
  <c r="Q2388" i="3"/>
  <c r="T2387" i="3"/>
  <c r="S2387" i="3"/>
  <c r="R2387" i="3"/>
  <c r="Q2387" i="3"/>
  <c r="T2386" i="3"/>
  <c r="S2386" i="3"/>
  <c r="R2386" i="3"/>
  <c r="Q2386" i="3"/>
  <c r="T2385" i="3"/>
  <c r="S2385" i="3"/>
  <c r="R2385" i="3"/>
  <c r="Q2385" i="3"/>
  <c r="T2384" i="3"/>
  <c r="S2384" i="3"/>
  <c r="R2384" i="3"/>
  <c r="Q2384" i="3"/>
  <c r="T2383" i="3"/>
  <c r="S2383" i="3"/>
  <c r="R2383" i="3"/>
  <c r="Q2383" i="3"/>
  <c r="T2382" i="3"/>
  <c r="S2382" i="3"/>
  <c r="R2382" i="3"/>
  <c r="Q2382" i="3"/>
  <c r="T2381" i="3"/>
  <c r="S2381" i="3"/>
  <c r="R2381" i="3"/>
  <c r="Q2381" i="3"/>
  <c r="T2380" i="3"/>
  <c r="S2380" i="3"/>
  <c r="R2380" i="3"/>
  <c r="Q2380" i="3"/>
  <c r="T2379" i="3"/>
  <c r="S2379" i="3"/>
  <c r="R2379" i="3"/>
  <c r="Q2379" i="3"/>
  <c r="T2378" i="3"/>
  <c r="S2378" i="3"/>
  <c r="R2378" i="3"/>
  <c r="Q2378" i="3"/>
  <c r="T2377" i="3"/>
  <c r="S2377" i="3"/>
  <c r="R2377" i="3"/>
  <c r="Q2377" i="3"/>
  <c r="T2376" i="3"/>
  <c r="S2376" i="3"/>
  <c r="R2376" i="3"/>
  <c r="Q2376" i="3"/>
  <c r="T2375" i="3"/>
  <c r="S2375" i="3"/>
  <c r="R2375" i="3"/>
  <c r="Q2375" i="3"/>
  <c r="T2374" i="3"/>
  <c r="S2374" i="3"/>
  <c r="R2374" i="3"/>
  <c r="Q2374" i="3"/>
  <c r="T2373" i="3"/>
  <c r="S2373" i="3"/>
  <c r="R2373" i="3"/>
  <c r="Q2373" i="3"/>
  <c r="T2372" i="3"/>
  <c r="S2372" i="3"/>
  <c r="R2372" i="3"/>
  <c r="Q2372" i="3"/>
  <c r="T2371" i="3"/>
  <c r="S2371" i="3"/>
  <c r="R2371" i="3"/>
  <c r="Q2371" i="3"/>
  <c r="T2370" i="3"/>
  <c r="S2370" i="3"/>
  <c r="R2370" i="3"/>
  <c r="Q2370" i="3"/>
  <c r="T2369" i="3"/>
  <c r="S2369" i="3"/>
  <c r="R2369" i="3"/>
  <c r="Q2369" i="3"/>
  <c r="T2368" i="3"/>
  <c r="S2368" i="3"/>
  <c r="R2368" i="3"/>
  <c r="Q2368" i="3"/>
  <c r="T2367" i="3"/>
  <c r="S2367" i="3"/>
  <c r="R2367" i="3"/>
  <c r="Q2367" i="3"/>
  <c r="T2366" i="3"/>
  <c r="S2366" i="3"/>
  <c r="R2366" i="3"/>
  <c r="Q2366" i="3"/>
  <c r="T2365" i="3"/>
  <c r="S2365" i="3"/>
  <c r="R2365" i="3"/>
  <c r="Q2365" i="3"/>
  <c r="T2364" i="3"/>
  <c r="S2364" i="3"/>
  <c r="R2364" i="3"/>
  <c r="Q2364" i="3"/>
  <c r="T2363" i="3"/>
  <c r="S2363" i="3"/>
  <c r="R2363" i="3"/>
  <c r="Q2363" i="3"/>
  <c r="T2362" i="3"/>
  <c r="S2362" i="3"/>
  <c r="R2362" i="3"/>
  <c r="Q2362" i="3"/>
  <c r="T2361" i="3"/>
  <c r="S2361" i="3"/>
  <c r="R2361" i="3"/>
  <c r="Q2361" i="3"/>
  <c r="T2360" i="3"/>
  <c r="S2360" i="3"/>
  <c r="R2360" i="3"/>
  <c r="Q2360" i="3"/>
  <c r="T2359" i="3"/>
  <c r="S2359" i="3"/>
  <c r="R2359" i="3"/>
  <c r="Q2359" i="3"/>
  <c r="T2358" i="3"/>
  <c r="S2358" i="3"/>
  <c r="R2358" i="3"/>
  <c r="Q2358" i="3"/>
  <c r="T2357" i="3"/>
  <c r="S2357" i="3"/>
  <c r="R2357" i="3"/>
  <c r="Q2357" i="3"/>
  <c r="T2356" i="3"/>
  <c r="S2356" i="3"/>
  <c r="R2356" i="3"/>
  <c r="Q2356" i="3"/>
  <c r="T2355" i="3"/>
  <c r="S2355" i="3"/>
  <c r="R2355" i="3"/>
  <c r="Q2355" i="3"/>
  <c r="T2354" i="3"/>
  <c r="S2354" i="3"/>
  <c r="R2354" i="3"/>
  <c r="Q2354" i="3"/>
  <c r="T2353" i="3"/>
  <c r="S2353" i="3"/>
  <c r="R2353" i="3"/>
  <c r="Q2353" i="3"/>
  <c r="T2352" i="3"/>
  <c r="S2352" i="3"/>
  <c r="R2352" i="3"/>
  <c r="Q2352" i="3"/>
  <c r="T2351" i="3"/>
  <c r="S2351" i="3"/>
  <c r="R2351" i="3"/>
  <c r="Q2351" i="3"/>
  <c r="T2350" i="3"/>
  <c r="S2350" i="3"/>
  <c r="R2350" i="3"/>
  <c r="Q2350" i="3"/>
  <c r="T2349" i="3"/>
  <c r="S2349" i="3"/>
  <c r="R2349" i="3"/>
  <c r="Q2349" i="3"/>
  <c r="T2348" i="3"/>
  <c r="S2348" i="3"/>
  <c r="R2348" i="3"/>
  <c r="Q2348" i="3"/>
  <c r="T2347" i="3"/>
  <c r="S2347" i="3"/>
  <c r="R2347" i="3"/>
  <c r="Q2347" i="3"/>
  <c r="T2346" i="3"/>
  <c r="S2346" i="3"/>
  <c r="R2346" i="3"/>
  <c r="Q2346" i="3"/>
  <c r="T2345" i="3"/>
  <c r="S2345" i="3"/>
  <c r="R2345" i="3"/>
  <c r="Q2345" i="3"/>
  <c r="T2344" i="3"/>
  <c r="S2344" i="3"/>
  <c r="R2344" i="3"/>
  <c r="Q2344" i="3"/>
  <c r="T2343" i="3"/>
  <c r="S2343" i="3"/>
  <c r="R2343" i="3"/>
  <c r="Q2343" i="3"/>
  <c r="T2342" i="3"/>
  <c r="S2342" i="3"/>
  <c r="R2342" i="3"/>
  <c r="Q2342" i="3"/>
  <c r="T2341" i="3"/>
  <c r="S2341" i="3"/>
  <c r="R2341" i="3"/>
  <c r="Q2341" i="3"/>
  <c r="T2340" i="3"/>
  <c r="S2340" i="3"/>
  <c r="R2340" i="3"/>
  <c r="Q2340" i="3"/>
  <c r="T2339" i="3"/>
  <c r="S2339" i="3"/>
  <c r="R2339" i="3"/>
  <c r="Q2339" i="3"/>
  <c r="T2338" i="3"/>
  <c r="S2338" i="3"/>
  <c r="R2338" i="3"/>
  <c r="Q2338" i="3"/>
  <c r="T2337" i="3"/>
  <c r="S2337" i="3"/>
  <c r="R2337" i="3"/>
  <c r="Q2337" i="3"/>
  <c r="T2336" i="3"/>
  <c r="S2336" i="3"/>
  <c r="R2336" i="3"/>
  <c r="Q2336" i="3"/>
  <c r="T2335" i="3"/>
  <c r="S2335" i="3"/>
  <c r="R2335" i="3"/>
  <c r="Q2335" i="3"/>
  <c r="T2334" i="3"/>
  <c r="S2334" i="3"/>
  <c r="R2334" i="3"/>
  <c r="Q2334" i="3"/>
  <c r="T2333" i="3"/>
  <c r="S2333" i="3"/>
  <c r="R2333" i="3"/>
  <c r="Q2333" i="3"/>
  <c r="T2332" i="3"/>
  <c r="S2332" i="3"/>
  <c r="R2332" i="3"/>
  <c r="Q2332" i="3"/>
  <c r="T2331" i="3"/>
  <c r="S2331" i="3"/>
  <c r="R2331" i="3"/>
  <c r="Q2331" i="3"/>
  <c r="T2330" i="3"/>
  <c r="S2330" i="3"/>
  <c r="R2330" i="3"/>
  <c r="Q2330" i="3"/>
  <c r="T2329" i="3"/>
  <c r="S2329" i="3"/>
  <c r="R2329" i="3"/>
  <c r="Q2329" i="3"/>
  <c r="T2328" i="3"/>
  <c r="S2328" i="3"/>
  <c r="R2328" i="3"/>
  <c r="Q2328" i="3"/>
  <c r="T2327" i="3"/>
  <c r="S2327" i="3"/>
  <c r="R2327" i="3"/>
  <c r="Q2327" i="3"/>
  <c r="T2326" i="3"/>
  <c r="S2326" i="3"/>
  <c r="R2326" i="3"/>
  <c r="Q2326" i="3"/>
  <c r="T2325" i="3"/>
  <c r="S2325" i="3"/>
  <c r="R2325" i="3"/>
  <c r="Q2325" i="3"/>
  <c r="T2324" i="3"/>
  <c r="S2324" i="3"/>
  <c r="R2324" i="3"/>
  <c r="Q2324" i="3"/>
  <c r="T2323" i="3"/>
  <c r="S2323" i="3"/>
  <c r="R2323" i="3"/>
  <c r="Q2323" i="3"/>
  <c r="T2322" i="3"/>
  <c r="S2322" i="3"/>
  <c r="R2322" i="3"/>
  <c r="Q2322" i="3"/>
  <c r="T2321" i="3"/>
  <c r="S2321" i="3"/>
  <c r="R2321" i="3"/>
  <c r="Q2321" i="3"/>
  <c r="T2320" i="3"/>
  <c r="S2320" i="3"/>
  <c r="R2320" i="3"/>
  <c r="Q2320" i="3"/>
  <c r="T2319" i="3"/>
  <c r="S2319" i="3"/>
  <c r="R2319" i="3"/>
  <c r="Q2319" i="3"/>
  <c r="T2318" i="3"/>
  <c r="S2318" i="3"/>
  <c r="R2318" i="3"/>
  <c r="Q2318" i="3"/>
  <c r="T2317" i="3"/>
  <c r="S2317" i="3"/>
  <c r="R2317" i="3"/>
  <c r="Q2317" i="3"/>
  <c r="T2316" i="3"/>
  <c r="S2316" i="3"/>
  <c r="R2316" i="3"/>
  <c r="Q2316" i="3"/>
  <c r="T2315" i="3"/>
  <c r="S2315" i="3"/>
  <c r="R2315" i="3"/>
  <c r="Q2315" i="3"/>
  <c r="T2314" i="3"/>
  <c r="S2314" i="3"/>
  <c r="R2314" i="3"/>
  <c r="Q2314" i="3"/>
  <c r="T2313" i="3"/>
  <c r="S2313" i="3"/>
  <c r="R2313" i="3"/>
  <c r="Q2313" i="3"/>
  <c r="T2312" i="3"/>
  <c r="S2312" i="3"/>
  <c r="R2312" i="3"/>
  <c r="Q2312" i="3"/>
  <c r="T2311" i="3"/>
  <c r="S2311" i="3"/>
  <c r="R2311" i="3"/>
  <c r="Q2311" i="3"/>
  <c r="T2310" i="3"/>
  <c r="S2310" i="3"/>
  <c r="R2310" i="3"/>
  <c r="Q2310" i="3"/>
  <c r="T2309" i="3"/>
  <c r="S2309" i="3"/>
  <c r="R2309" i="3"/>
  <c r="Q2309" i="3"/>
  <c r="T2308" i="3"/>
  <c r="S2308" i="3"/>
  <c r="R2308" i="3"/>
  <c r="Q2308" i="3"/>
  <c r="T2307" i="3"/>
  <c r="S2307" i="3"/>
  <c r="R2307" i="3"/>
  <c r="Q2307" i="3"/>
  <c r="T2306" i="3"/>
  <c r="S2306" i="3"/>
  <c r="R2306" i="3"/>
  <c r="Q2306" i="3"/>
  <c r="T2305" i="3"/>
  <c r="S2305" i="3"/>
  <c r="R2305" i="3"/>
  <c r="Q2305" i="3"/>
  <c r="T2304" i="3"/>
  <c r="S2304" i="3"/>
  <c r="R2304" i="3"/>
  <c r="Q2304" i="3"/>
  <c r="T2303" i="3"/>
  <c r="S2303" i="3"/>
  <c r="R2303" i="3"/>
  <c r="Q2303" i="3"/>
  <c r="T2302" i="3"/>
  <c r="S2302" i="3"/>
  <c r="R2302" i="3"/>
  <c r="Q2302" i="3"/>
  <c r="T2301" i="3"/>
  <c r="S2301" i="3"/>
  <c r="R2301" i="3"/>
  <c r="Q2301" i="3"/>
  <c r="T2300" i="3"/>
  <c r="S2300" i="3"/>
  <c r="R2300" i="3"/>
  <c r="Q2300" i="3"/>
  <c r="T2299" i="3"/>
  <c r="S2299" i="3"/>
  <c r="R2299" i="3"/>
  <c r="Q2299" i="3"/>
  <c r="T2298" i="3"/>
  <c r="S2298" i="3"/>
  <c r="R2298" i="3"/>
  <c r="Q2298" i="3"/>
  <c r="T2297" i="3"/>
  <c r="S2297" i="3"/>
  <c r="R2297" i="3"/>
  <c r="Q2297" i="3"/>
  <c r="T2296" i="3"/>
  <c r="S2296" i="3"/>
  <c r="R2296" i="3"/>
  <c r="Q2296" i="3"/>
  <c r="T2295" i="3"/>
  <c r="S2295" i="3"/>
  <c r="R2295" i="3"/>
  <c r="Q2295" i="3"/>
  <c r="T2294" i="3"/>
  <c r="S2294" i="3"/>
  <c r="R2294" i="3"/>
  <c r="Q2294" i="3"/>
  <c r="T2293" i="3"/>
  <c r="S2293" i="3"/>
  <c r="R2293" i="3"/>
  <c r="Q2293" i="3"/>
  <c r="T2292" i="3"/>
  <c r="S2292" i="3"/>
  <c r="R2292" i="3"/>
  <c r="Q2292" i="3"/>
  <c r="T2291" i="3"/>
  <c r="S2291" i="3"/>
  <c r="R2291" i="3"/>
  <c r="Q2291" i="3"/>
  <c r="T2290" i="3"/>
  <c r="S2290" i="3"/>
  <c r="R2290" i="3"/>
  <c r="Q2290" i="3"/>
  <c r="T2289" i="3"/>
  <c r="S2289" i="3"/>
  <c r="R2289" i="3"/>
  <c r="Q2289" i="3"/>
  <c r="T2288" i="3"/>
  <c r="S2288" i="3"/>
  <c r="R2288" i="3"/>
  <c r="Q2288" i="3"/>
  <c r="T2287" i="3"/>
  <c r="S2287" i="3"/>
  <c r="R2287" i="3"/>
  <c r="Q2287" i="3"/>
  <c r="T2286" i="3"/>
  <c r="S2286" i="3"/>
  <c r="R2286" i="3"/>
  <c r="Q2286" i="3"/>
  <c r="T2285" i="3"/>
  <c r="S2285" i="3"/>
  <c r="R2285" i="3"/>
  <c r="Q2285" i="3"/>
  <c r="T2284" i="3"/>
  <c r="S2284" i="3"/>
  <c r="R2284" i="3"/>
  <c r="Q2284" i="3"/>
  <c r="T2283" i="3"/>
  <c r="S2283" i="3"/>
  <c r="R2283" i="3"/>
  <c r="Q2283" i="3"/>
  <c r="T2282" i="3"/>
  <c r="S2282" i="3"/>
  <c r="R2282" i="3"/>
  <c r="Q2282" i="3"/>
  <c r="T2281" i="3"/>
  <c r="S2281" i="3"/>
  <c r="R2281" i="3"/>
  <c r="Q2281" i="3"/>
  <c r="T2280" i="3"/>
  <c r="S2280" i="3"/>
  <c r="R2280" i="3"/>
  <c r="Q2280" i="3"/>
  <c r="T2279" i="3"/>
  <c r="S2279" i="3"/>
  <c r="R2279" i="3"/>
  <c r="Q2279" i="3"/>
  <c r="T2278" i="3"/>
  <c r="S2278" i="3"/>
  <c r="R2278" i="3"/>
  <c r="Q2278" i="3"/>
  <c r="T2277" i="3"/>
  <c r="S2277" i="3"/>
  <c r="R2277" i="3"/>
  <c r="Q2277" i="3"/>
  <c r="T2276" i="3"/>
  <c r="S2276" i="3"/>
  <c r="R2276" i="3"/>
  <c r="Q2276" i="3"/>
  <c r="T2275" i="3"/>
  <c r="S2275" i="3"/>
  <c r="R2275" i="3"/>
  <c r="Q2275" i="3"/>
  <c r="T2274" i="3"/>
  <c r="S2274" i="3"/>
  <c r="R2274" i="3"/>
  <c r="Q2274" i="3"/>
  <c r="T2273" i="3"/>
  <c r="S2273" i="3"/>
  <c r="R2273" i="3"/>
  <c r="Q2273" i="3"/>
  <c r="T2272" i="3"/>
  <c r="S2272" i="3"/>
  <c r="R2272" i="3"/>
  <c r="Q2272" i="3"/>
  <c r="T2271" i="3"/>
  <c r="S2271" i="3"/>
  <c r="R2271" i="3"/>
  <c r="Q2271" i="3"/>
  <c r="T2270" i="3"/>
  <c r="S2270" i="3"/>
  <c r="R2270" i="3"/>
  <c r="Q2270" i="3"/>
  <c r="T2269" i="3"/>
  <c r="S2269" i="3"/>
  <c r="R2269" i="3"/>
  <c r="Q2269" i="3"/>
  <c r="T2268" i="3"/>
  <c r="S2268" i="3"/>
  <c r="R2268" i="3"/>
  <c r="Q2268" i="3"/>
  <c r="T2267" i="3"/>
  <c r="S2267" i="3"/>
  <c r="R2267" i="3"/>
  <c r="Q2267" i="3"/>
  <c r="T2266" i="3"/>
  <c r="S2266" i="3"/>
  <c r="R2266" i="3"/>
  <c r="Q2266" i="3"/>
  <c r="T2265" i="3"/>
  <c r="S2265" i="3"/>
  <c r="R2265" i="3"/>
  <c r="Q2265" i="3"/>
  <c r="T2264" i="3"/>
  <c r="S2264" i="3"/>
  <c r="R2264" i="3"/>
  <c r="Q2264" i="3"/>
  <c r="T2263" i="3"/>
  <c r="S2263" i="3"/>
  <c r="R2263" i="3"/>
  <c r="Q2263" i="3"/>
  <c r="T2262" i="3"/>
  <c r="S2262" i="3"/>
  <c r="R2262" i="3"/>
  <c r="Q2262" i="3"/>
  <c r="T2261" i="3"/>
  <c r="S2261" i="3"/>
  <c r="R2261" i="3"/>
  <c r="Q2261" i="3"/>
  <c r="T2260" i="3"/>
  <c r="S2260" i="3"/>
  <c r="R2260" i="3"/>
  <c r="Q2260" i="3"/>
  <c r="T2259" i="3"/>
  <c r="S2259" i="3"/>
  <c r="R2259" i="3"/>
  <c r="Q2259" i="3"/>
  <c r="T2258" i="3"/>
  <c r="S2258" i="3"/>
  <c r="R2258" i="3"/>
  <c r="Q2258" i="3"/>
  <c r="T2257" i="3"/>
  <c r="S2257" i="3"/>
  <c r="R2257" i="3"/>
  <c r="Q2257" i="3"/>
  <c r="T2256" i="3"/>
  <c r="S2256" i="3"/>
  <c r="R2256" i="3"/>
  <c r="Q2256" i="3"/>
  <c r="T2255" i="3"/>
  <c r="S2255" i="3"/>
  <c r="R2255" i="3"/>
  <c r="Q2255" i="3"/>
  <c r="T2254" i="3"/>
  <c r="S2254" i="3"/>
  <c r="R2254" i="3"/>
  <c r="Q2254" i="3"/>
  <c r="T2253" i="3"/>
  <c r="S2253" i="3"/>
  <c r="R2253" i="3"/>
  <c r="Q2253" i="3"/>
  <c r="T2252" i="3"/>
  <c r="S2252" i="3"/>
  <c r="R2252" i="3"/>
  <c r="Q2252" i="3"/>
  <c r="T2251" i="3"/>
  <c r="S2251" i="3"/>
  <c r="R2251" i="3"/>
  <c r="Q2251" i="3"/>
  <c r="T2250" i="3"/>
  <c r="S2250" i="3"/>
  <c r="R2250" i="3"/>
  <c r="Q2250" i="3"/>
  <c r="T2249" i="3"/>
  <c r="S2249" i="3"/>
  <c r="R2249" i="3"/>
  <c r="Q2249" i="3"/>
  <c r="T2248" i="3"/>
  <c r="S2248" i="3"/>
  <c r="R2248" i="3"/>
  <c r="Q2248" i="3"/>
  <c r="T2247" i="3"/>
  <c r="S2247" i="3"/>
  <c r="R2247" i="3"/>
  <c r="Q2247" i="3"/>
  <c r="T2246" i="3"/>
  <c r="S2246" i="3"/>
  <c r="R2246" i="3"/>
  <c r="Q2246" i="3"/>
  <c r="T2245" i="3"/>
  <c r="S2245" i="3"/>
  <c r="R2245" i="3"/>
  <c r="Q2245" i="3"/>
  <c r="T2244" i="3"/>
  <c r="S2244" i="3"/>
  <c r="R2244" i="3"/>
  <c r="Q2244" i="3"/>
  <c r="T2243" i="3"/>
  <c r="S2243" i="3"/>
  <c r="R2243" i="3"/>
  <c r="Q2243" i="3"/>
  <c r="T2242" i="3"/>
  <c r="S2242" i="3"/>
  <c r="R2242" i="3"/>
  <c r="Q2242" i="3"/>
  <c r="T2241" i="3"/>
  <c r="S2241" i="3"/>
  <c r="R2241" i="3"/>
  <c r="Q2241" i="3"/>
  <c r="T2240" i="3"/>
  <c r="S2240" i="3"/>
  <c r="R2240" i="3"/>
  <c r="Q2240" i="3"/>
  <c r="T2239" i="3"/>
  <c r="S2239" i="3"/>
  <c r="R2239" i="3"/>
  <c r="Q2239" i="3"/>
  <c r="T2238" i="3"/>
  <c r="S2238" i="3"/>
  <c r="R2238" i="3"/>
  <c r="Q2238" i="3"/>
  <c r="T2237" i="3"/>
  <c r="S2237" i="3"/>
  <c r="R2237" i="3"/>
  <c r="Q2237" i="3"/>
  <c r="T2236" i="3"/>
  <c r="S2236" i="3"/>
  <c r="R2236" i="3"/>
  <c r="Q2236" i="3"/>
  <c r="T2235" i="3"/>
  <c r="S2235" i="3"/>
  <c r="R2235" i="3"/>
  <c r="Q2235" i="3"/>
  <c r="T2234" i="3"/>
  <c r="S2234" i="3"/>
  <c r="R2234" i="3"/>
  <c r="Q2234" i="3"/>
  <c r="T2233" i="3"/>
  <c r="S2233" i="3"/>
  <c r="R2233" i="3"/>
  <c r="Q2233" i="3"/>
  <c r="T2232" i="3"/>
  <c r="S2232" i="3"/>
  <c r="R2232" i="3"/>
  <c r="Q2232" i="3"/>
  <c r="T2231" i="3"/>
  <c r="S2231" i="3"/>
  <c r="R2231" i="3"/>
  <c r="Q2231" i="3"/>
  <c r="T2230" i="3"/>
  <c r="S2230" i="3"/>
  <c r="R2230" i="3"/>
  <c r="Q2230" i="3"/>
  <c r="T2229" i="3"/>
  <c r="S2229" i="3"/>
  <c r="R2229" i="3"/>
  <c r="Q2229" i="3"/>
  <c r="T2228" i="3"/>
  <c r="S2228" i="3"/>
  <c r="R2228" i="3"/>
  <c r="Q2228" i="3"/>
  <c r="T2227" i="3"/>
  <c r="S2227" i="3"/>
  <c r="R2227" i="3"/>
  <c r="Q2227" i="3"/>
  <c r="T2226" i="3"/>
  <c r="S2226" i="3"/>
  <c r="R2226" i="3"/>
  <c r="Q2226" i="3"/>
  <c r="T2225" i="3"/>
  <c r="S2225" i="3"/>
  <c r="R2225" i="3"/>
  <c r="Q2225" i="3"/>
  <c r="T2224" i="3"/>
  <c r="S2224" i="3"/>
  <c r="R2224" i="3"/>
  <c r="Q2224" i="3"/>
  <c r="T2223" i="3"/>
  <c r="S2223" i="3"/>
  <c r="R2223" i="3"/>
  <c r="Q2223" i="3"/>
  <c r="T2222" i="3"/>
  <c r="S2222" i="3"/>
  <c r="R2222" i="3"/>
  <c r="Q2222" i="3"/>
  <c r="T2221" i="3"/>
  <c r="S2221" i="3"/>
  <c r="R2221" i="3"/>
  <c r="Q2221" i="3"/>
  <c r="T2220" i="3"/>
  <c r="S2220" i="3"/>
  <c r="R2220" i="3"/>
  <c r="Q2220" i="3"/>
  <c r="T2219" i="3"/>
  <c r="S2219" i="3"/>
  <c r="R2219" i="3"/>
  <c r="Q2219" i="3"/>
  <c r="T2218" i="3"/>
  <c r="S2218" i="3"/>
  <c r="R2218" i="3"/>
  <c r="Q2218" i="3"/>
  <c r="T2217" i="3"/>
  <c r="S2217" i="3"/>
  <c r="R2217" i="3"/>
  <c r="Q2217" i="3"/>
  <c r="T2216" i="3"/>
  <c r="S2216" i="3"/>
  <c r="R2216" i="3"/>
  <c r="Q2216" i="3"/>
  <c r="T2215" i="3"/>
  <c r="S2215" i="3"/>
  <c r="R2215" i="3"/>
  <c r="Q2215" i="3"/>
  <c r="T2214" i="3"/>
  <c r="S2214" i="3"/>
  <c r="R2214" i="3"/>
  <c r="Q2214" i="3"/>
  <c r="T2213" i="3"/>
  <c r="S2213" i="3"/>
  <c r="R2213" i="3"/>
  <c r="Q2213" i="3"/>
  <c r="T2212" i="3"/>
  <c r="S2212" i="3"/>
  <c r="R2212" i="3"/>
  <c r="Q2212" i="3"/>
  <c r="T2211" i="3"/>
  <c r="S2211" i="3"/>
  <c r="R2211" i="3"/>
  <c r="Q2211" i="3"/>
  <c r="T2210" i="3"/>
  <c r="S2210" i="3"/>
  <c r="R2210" i="3"/>
  <c r="Q2210" i="3"/>
  <c r="T2209" i="3"/>
  <c r="S2209" i="3"/>
  <c r="R2209" i="3"/>
  <c r="Q2209" i="3"/>
  <c r="T2208" i="3"/>
  <c r="S2208" i="3"/>
  <c r="R2208" i="3"/>
  <c r="Q2208" i="3"/>
  <c r="T2207" i="3"/>
  <c r="S2207" i="3"/>
  <c r="R2207" i="3"/>
  <c r="Q2207" i="3"/>
  <c r="T2206" i="3"/>
  <c r="S2206" i="3"/>
  <c r="R2206" i="3"/>
  <c r="Q2206" i="3"/>
  <c r="T2205" i="3"/>
  <c r="S2205" i="3"/>
  <c r="R2205" i="3"/>
  <c r="Q2205" i="3"/>
  <c r="T2204" i="3"/>
  <c r="S2204" i="3"/>
  <c r="R2204" i="3"/>
  <c r="Q2204" i="3"/>
  <c r="T2203" i="3"/>
  <c r="S2203" i="3"/>
  <c r="R2203" i="3"/>
  <c r="Q2203" i="3"/>
  <c r="T2202" i="3"/>
  <c r="S2202" i="3"/>
  <c r="R2202" i="3"/>
  <c r="Q2202" i="3"/>
  <c r="T2201" i="3"/>
  <c r="S2201" i="3"/>
  <c r="R2201" i="3"/>
  <c r="Q2201" i="3"/>
  <c r="T2200" i="3"/>
  <c r="S2200" i="3"/>
  <c r="R2200" i="3"/>
  <c r="Q2200" i="3"/>
  <c r="T2199" i="3"/>
  <c r="S2199" i="3"/>
  <c r="R2199" i="3"/>
  <c r="Q2199" i="3"/>
  <c r="T2198" i="3"/>
  <c r="S2198" i="3"/>
  <c r="R2198" i="3"/>
  <c r="Q2198" i="3"/>
  <c r="T2197" i="3"/>
  <c r="S2197" i="3"/>
  <c r="R2197" i="3"/>
  <c r="Q2197" i="3"/>
  <c r="T2196" i="3"/>
  <c r="S2196" i="3"/>
  <c r="R2196" i="3"/>
  <c r="Q2196" i="3"/>
  <c r="T2195" i="3"/>
  <c r="S2195" i="3"/>
  <c r="R2195" i="3"/>
  <c r="Q2195" i="3"/>
  <c r="T2194" i="3"/>
  <c r="S2194" i="3"/>
  <c r="R2194" i="3"/>
  <c r="Q2194" i="3"/>
  <c r="T2193" i="3"/>
  <c r="S2193" i="3"/>
  <c r="R2193" i="3"/>
  <c r="Q2193" i="3"/>
  <c r="T2192" i="3"/>
  <c r="S2192" i="3"/>
  <c r="R2192" i="3"/>
  <c r="Q2192" i="3"/>
  <c r="T2191" i="3"/>
  <c r="S2191" i="3"/>
  <c r="R2191" i="3"/>
  <c r="Q2191" i="3"/>
  <c r="T2190" i="3"/>
  <c r="S2190" i="3"/>
  <c r="R2190" i="3"/>
  <c r="Q2190" i="3"/>
  <c r="T2189" i="3"/>
  <c r="S2189" i="3"/>
  <c r="R2189" i="3"/>
  <c r="Q2189" i="3"/>
  <c r="T2188" i="3"/>
  <c r="S2188" i="3"/>
  <c r="R2188" i="3"/>
  <c r="Q2188" i="3"/>
  <c r="T2187" i="3"/>
  <c r="S2187" i="3"/>
  <c r="R2187" i="3"/>
  <c r="Q2187" i="3"/>
  <c r="T2186" i="3"/>
  <c r="S2186" i="3"/>
  <c r="R2186" i="3"/>
  <c r="Q2186" i="3"/>
  <c r="T2185" i="3"/>
  <c r="S2185" i="3"/>
  <c r="R2185" i="3"/>
  <c r="Q2185" i="3"/>
  <c r="T2184" i="3"/>
  <c r="S2184" i="3"/>
  <c r="R2184" i="3"/>
  <c r="Q2184" i="3"/>
  <c r="T2183" i="3"/>
  <c r="S2183" i="3"/>
  <c r="R2183" i="3"/>
  <c r="Q2183" i="3"/>
  <c r="T2182" i="3"/>
  <c r="S2182" i="3"/>
  <c r="R2182" i="3"/>
  <c r="Q2182" i="3"/>
  <c r="T2181" i="3"/>
  <c r="S2181" i="3"/>
  <c r="R2181" i="3"/>
  <c r="Q2181" i="3"/>
  <c r="T2180" i="3"/>
  <c r="S2180" i="3"/>
  <c r="R2180" i="3"/>
  <c r="Q2180" i="3"/>
  <c r="T2179" i="3"/>
  <c r="S2179" i="3"/>
  <c r="R2179" i="3"/>
  <c r="Q2179" i="3"/>
  <c r="T2178" i="3"/>
  <c r="S2178" i="3"/>
  <c r="R2178" i="3"/>
  <c r="Q2178" i="3"/>
  <c r="T2177" i="3"/>
  <c r="S2177" i="3"/>
  <c r="R2177" i="3"/>
  <c r="Q2177" i="3"/>
  <c r="T2176" i="3"/>
  <c r="S2176" i="3"/>
  <c r="R2176" i="3"/>
  <c r="Q2176" i="3"/>
  <c r="T2175" i="3"/>
  <c r="S2175" i="3"/>
  <c r="R2175" i="3"/>
  <c r="Q2175" i="3"/>
  <c r="T2174" i="3"/>
  <c r="S2174" i="3"/>
  <c r="R2174" i="3"/>
  <c r="Q2174" i="3"/>
  <c r="T2173" i="3"/>
  <c r="S2173" i="3"/>
  <c r="R2173" i="3"/>
  <c r="Q2173" i="3"/>
  <c r="T2172" i="3"/>
  <c r="S2172" i="3"/>
  <c r="R2172" i="3"/>
  <c r="Q2172" i="3"/>
  <c r="T2171" i="3"/>
  <c r="S2171" i="3"/>
  <c r="R2171" i="3"/>
  <c r="Q2171" i="3"/>
  <c r="T2170" i="3"/>
  <c r="S2170" i="3"/>
  <c r="R2170" i="3"/>
  <c r="Q2170" i="3"/>
  <c r="T2169" i="3"/>
  <c r="S2169" i="3"/>
  <c r="R2169" i="3"/>
  <c r="Q2169" i="3"/>
  <c r="T2168" i="3"/>
  <c r="S2168" i="3"/>
  <c r="R2168" i="3"/>
  <c r="Q2168" i="3"/>
  <c r="T2167" i="3"/>
  <c r="S2167" i="3"/>
  <c r="R2167" i="3"/>
  <c r="Q2167" i="3"/>
  <c r="T2166" i="3"/>
  <c r="S2166" i="3"/>
  <c r="R2166" i="3"/>
  <c r="Q2166" i="3"/>
  <c r="T2165" i="3"/>
  <c r="S2165" i="3"/>
  <c r="R2165" i="3"/>
  <c r="Q2165" i="3"/>
  <c r="T2164" i="3"/>
  <c r="S2164" i="3"/>
  <c r="R2164" i="3"/>
  <c r="Q2164" i="3"/>
  <c r="T2163" i="3"/>
  <c r="S2163" i="3"/>
  <c r="R2163" i="3"/>
  <c r="Q2163" i="3"/>
  <c r="T2162" i="3"/>
  <c r="S2162" i="3"/>
  <c r="R2162" i="3"/>
  <c r="Q2162" i="3"/>
  <c r="T2161" i="3"/>
  <c r="S2161" i="3"/>
  <c r="R2161" i="3"/>
  <c r="Q2161" i="3"/>
  <c r="T2160" i="3"/>
  <c r="S2160" i="3"/>
  <c r="R2160" i="3"/>
  <c r="Q2160" i="3"/>
  <c r="T2159" i="3"/>
  <c r="S2159" i="3"/>
  <c r="R2159" i="3"/>
  <c r="Q2159" i="3"/>
  <c r="T2158" i="3"/>
  <c r="S2158" i="3"/>
  <c r="R2158" i="3"/>
  <c r="Q2158" i="3"/>
  <c r="T2157" i="3"/>
  <c r="S2157" i="3"/>
  <c r="R2157" i="3"/>
  <c r="Q2157" i="3"/>
  <c r="T2156" i="3"/>
  <c r="S2156" i="3"/>
  <c r="R2156" i="3"/>
  <c r="Q2156" i="3"/>
  <c r="T2155" i="3"/>
  <c r="S2155" i="3"/>
  <c r="R2155" i="3"/>
  <c r="Q2155" i="3"/>
  <c r="T2154" i="3"/>
  <c r="S2154" i="3"/>
  <c r="R2154" i="3"/>
  <c r="Q2154" i="3"/>
  <c r="T2153" i="3"/>
  <c r="S2153" i="3"/>
  <c r="R2153" i="3"/>
  <c r="Q2153" i="3"/>
  <c r="T2152" i="3"/>
  <c r="S2152" i="3"/>
  <c r="R2152" i="3"/>
  <c r="Q2152" i="3"/>
  <c r="T2151" i="3"/>
  <c r="S2151" i="3"/>
  <c r="R2151" i="3"/>
  <c r="Q2151" i="3"/>
  <c r="T2150" i="3"/>
  <c r="S2150" i="3"/>
  <c r="R2150" i="3"/>
  <c r="Q2150" i="3"/>
  <c r="T2149" i="3"/>
  <c r="S2149" i="3"/>
  <c r="R2149" i="3"/>
  <c r="Q2149" i="3"/>
  <c r="T2148" i="3"/>
  <c r="S2148" i="3"/>
  <c r="R2148" i="3"/>
  <c r="Q2148" i="3"/>
  <c r="T2147" i="3"/>
  <c r="S2147" i="3"/>
  <c r="R2147" i="3"/>
  <c r="Q2147" i="3"/>
  <c r="T2146" i="3"/>
  <c r="S2146" i="3"/>
  <c r="R2146" i="3"/>
  <c r="Q2146" i="3"/>
  <c r="T2145" i="3"/>
  <c r="S2145" i="3"/>
  <c r="R2145" i="3"/>
  <c r="Q2145" i="3"/>
  <c r="T2144" i="3"/>
  <c r="S2144" i="3"/>
  <c r="R2144" i="3"/>
  <c r="Q2144" i="3"/>
  <c r="T2143" i="3"/>
  <c r="S2143" i="3"/>
  <c r="R2143" i="3"/>
  <c r="Q2143" i="3"/>
  <c r="T2142" i="3"/>
  <c r="S2142" i="3"/>
  <c r="R2142" i="3"/>
  <c r="Q2142" i="3"/>
  <c r="T2141" i="3"/>
  <c r="S2141" i="3"/>
  <c r="R2141" i="3"/>
  <c r="Q2141" i="3"/>
  <c r="T2140" i="3"/>
  <c r="S2140" i="3"/>
  <c r="R2140" i="3"/>
  <c r="Q2140" i="3"/>
  <c r="T2139" i="3"/>
  <c r="S2139" i="3"/>
  <c r="R2139" i="3"/>
  <c r="Q2139" i="3"/>
  <c r="T2138" i="3"/>
  <c r="S2138" i="3"/>
  <c r="R2138" i="3"/>
  <c r="Q2138" i="3"/>
  <c r="T2137" i="3"/>
  <c r="S2137" i="3"/>
  <c r="R2137" i="3"/>
  <c r="Q2137" i="3"/>
  <c r="T2136" i="3"/>
  <c r="S2136" i="3"/>
  <c r="R2136" i="3"/>
  <c r="Q2136" i="3"/>
  <c r="T2135" i="3"/>
  <c r="S2135" i="3"/>
  <c r="R2135" i="3"/>
  <c r="Q2135" i="3"/>
  <c r="T2134" i="3"/>
  <c r="S2134" i="3"/>
  <c r="R2134" i="3"/>
  <c r="Q2134" i="3"/>
  <c r="T2133" i="3"/>
  <c r="S2133" i="3"/>
  <c r="R2133" i="3"/>
  <c r="Q2133" i="3"/>
  <c r="T2132" i="3"/>
  <c r="S2132" i="3"/>
  <c r="R2132" i="3"/>
  <c r="Q2132" i="3"/>
  <c r="T2131" i="3"/>
  <c r="S2131" i="3"/>
  <c r="R2131" i="3"/>
  <c r="Q2131" i="3"/>
  <c r="T2130" i="3"/>
  <c r="S2130" i="3"/>
  <c r="R2130" i="3"/>
  <c r="Q2130" i="3"/>
  <c r="T2129" i="3"/>
  <c r="S2129" i="3"/>
  <c r="R2129" i="3"/>
  <c r="Q2129" i="3"/>
  <c r="T2128" i="3"/>
  <c r="S2128" i="3"/>
  <c r="R2128" i="3"/>
  <c r="Q2128" i="3"/>
  <c r="T2127" i="3"/>
  <c r="S2127" i="3"/>
  <c r="R2127" i="3"/>
  <c r="Q2127" i="3"/>
  <c r="T2126" i="3"/>
  <c r="S2126" i="3"/>
  <c r="R2126" i="3"/>
  <c r="Q2126" i="3"/>
  <c r="T2125" i="3"/>
  <c r="S2125" i="3"/>
  <c r="R2125" i="3"/>
  <c r="Q2125" i="3"/>
  <c r="T2124" i="3"/>
  <c r="S2124" i="3"/>
  <c r="R2124" i="3"/>
  <c r="Q2124" i="3"/>
  <c r="T2123" i="3"/>
  <c r="S2123" i="3"/>
  <c r="R2123" i="3"/>
  <c r="Q2123" i="3"/>
  <c r="T2122" i="3"/>
  <c r="S2122" i="3"/>
  <c r="R2122" i="3"/>
  <c r="Q2122" i="3"/>
  <c r="T2121" i="3"/>
  <c r="S2121" i="3"/>
  <c r="R2121" i="3"/>
  <c r="Q2121" i="3"/>
  <c r="T2120" i="3"/>
  <c r="S2120" i="3"/>
  <c r="R2120" i="3"/>
  <c r="Q2120" i="3"/>
  <c r="T2119" i="3"/>
  <c r="S2119" i="3"/>
  <c r="R2119" i="3"/>
  <c r="Q2119" i="3"/>
  <c r="T2118" i="3"/>
  <c r="S2118" i="3"/>
  <c r="R2118" i="3"/>
  <c r="Q2118" i="3"/>
  <c r="T2117" i="3"/>
  <c r="S2117" i="3"/>
  <c r="R2117" i="3"/>
  <c r="Q2117" i="3"/>
  <c r="T2116" i="3"/>
  <c r="S2116" i="3"/>
  <c r="R2116" i="3"/>
  <c r="Q2116" i="3"/>
  <c r="T2115" i="3"/>
  <c r="S2115" i="3"/>
  <c r="R2115" i="3"/>
  <c r="Q2115" i="3"/>
  <c r="T2114" i="3"/>
  <c r="S2114" i="3"/>
  <c r="R2114" i="3"/>
  <c r="Q2114" i="3"/>
  <c r="T2113" i="3"/>
  <c r="S2113" i="3"/>
  <c r="R2113" i="3"/>
  <c r="Q2113" i="3"/>
  <c r="T2112" i="3"/>
  <c r="S2112" i="3"/>
  <c r="R2112" i="3"/>
  <c r="Q2112" i="3"/>
  <c r="T2111" i="3"/>
  <c r="S2111" i="3"/>
  <c r="R2111" i="3"/>
  <c r="Q2111" i="3"/>
  <c r="T2110" i="3"/>
  <c r="S2110" i="3"/>
  <c r="R2110" i="3"/>
  <c r="Q2110" i="3"/>
  <c r="T2109" i="3"/>
  <c r="S2109" i="3"/>
  <c r="R2109" i="3"/>
  <c r="Q2109" i="3"/>
  <c r="T2108" i="3"/>
  <c r="S2108" i="3"/>
  <c r="R2108" i="3"/>
  <c r="Q2108" i="3"/>
  <c r="T2107" i="3"/>
  <c r="S2107" i="3"/>
  <c r="R2107" i="3"/>
  <c r="Q2107" i="3"/>
  <c r="T2106" i="3"/>
  <c r="S2106" i="3"/>
  <c r="R2106" i="3"/>
  <c r="Q2106" i="3"/>
  <c r="T2105" i="3"/>
  <c r="S2105" i="3"/>
  <c r="R2105" i="3"/>
  <c r="Q2105" i="3"/>
  <c r="T2104" i="3"/>
  <c r="S2104" i="3"/>
  <c r="R2104" i="3"/>
  <c r="Q2104" i="3"/>
  <c r="T2103" i="3"/>
  <c r="S2103" i="3"/>
  <c r="R2103" i="3"/>
  <c r="Q2103" i="3"/>
  <c r="T2102" i="3"/>
  <c r="S2102" i="3"/>
  <c r="R2102" i="3"/>
  <c r="Q2102" i="3"/>
  <c r="T2101" i="3"/>
  <c r="S2101" i="3"/>
  <c r="R2101" i="3"/>
  <c r="Q2101" i="3"/>
  <c r="T2100" i="3"/>
  <c r="S2100" i="3"/>
  <c r="R2100" i="3"/>
  <c r="Q2100" i="3"/>
  <c r="T2099" i="3"/>
  <c r="S2099" i="3"/>
  <c r="R2099" i="3"/>
  <c r="Q2099" i="3"/>
  <c r="T2098" i="3"/>
  <c r="S2098" i="3"/>
  <c r="R2098" i="3"/>
  <c r="Q2098" i="3"/>
  <c r="T2097" i="3"/>
  <c r="S2097" i="3"/>
  <c r="R2097" i="3"/>
  <c r="Q2097" i="3"/>
  <c r="T2096" i="3"/>
  <c r="S2096" i="3"/>
  <c r="R2096" i="3"/>
  <c r="Q2096" i="3"/>
  <c r="T2095" i="3"/>
  <c r="S2095" i="3"/>
  <c r="R2095" i="3"/>
  <c r="Q2095" i="3"/>
  <c r="T2094" i="3"/>
  <c r="S2094" i="3"/>
  <c r="R2094" i="3"/>
  <c r="Q2094" i="3"/>
  <c r="T2093" i="3"/>
  <c r="S2093" i="3"/>
  <c r="R2093" i="3"/>
  <c r="Q2093" i="3"/>
  <c r="T2092" i="3"/>
  <c r="S2092" i="3"/>
  <c r="R2092" i="3"/>
  <c r="Q2092" i="3"/>
  <c r="T2091" i="3"/>
  <c r="S2091" i="3"/>
  <c r="R2091" i="3"/>
  <c r="Q2091" i="3"/>
  <c r="T2090" i="3"/>
  <c r="S2090" i="3"/>
  <c r="R2090" i="3"/>
  <c r="Q2090" i="3"/>
  <c r="T2089" i="3"/>
  <c r="S2089" i="3"/>
  <c r="R2089" i="3"/>
  <c r="Q2089" i="3"/>
  <c r="T2088" i="3"/>
  <c r="S2088" i="3"/>
  <c r="R2088" i="3"/>
  <c r="Q2088" i="3"/>
  <c r="T2087" i="3"/>
  <c r="S2087" i="3"/>
  <c r="R2087" i="3"/>
  <c r="Q2087" i="3"/>
  <c r="T2086" i="3"/>
  <c r="S2086" i="3"/>
  <c r="R2086" i="3"/>
  <c r="Q2086" i="3"/>
  <c r="T2085" i="3"/>
  <c r="S2085" i="3"/>
  <c r="R2085" i="3"/>
  <c r="Q2085" i="3"/>
  <c r="T2084" i="3"/>
  <c r="S2084" i="3"/>
  <c r="R2084" i="3"/>
  <c r="Q2084" i="3"/>
  <c r="T2083" i="3"/>
  <c r="S2083" i="3"/>
  <c r="R2083" i="3"/>
  <c r="Q2083" i="3"/>
  <c r="T2082" i="3"/>
  <c r="S2082" i="3"/>
  <c r="R2082" i="3"/>
  <c r="Q2082" i="3"/>
  <c r="T2081" i="3"/>
  <c r="S2081" i="3"/>
  <c r="R2081" i="3"/>
  <c r="Q2081" i="3"/>
  <c r="T2080" i="3"/>
  <c r="S2080" i="3"/>
  <c r="R2080" i="3"/>
  <c r="Q2080" i="3"/>
  <c r="T2079" i="3"/>
  <c r="S2079" i="3"/>
  <c r="R2079" i="3"/>
  <c r="Q2079" i="3"/>
  <c r="T2078" i="3"/>
  <c r="S2078" i="3"/>
  <c r="R2078" i="3"/>
  <c r="Q2078" i="3"/>
  <c r="T2077" i="3"/>
  <c r="S2077" i="3"/>
  <c r="R2077" i="3"/>
  <c r="Q2077" i="3"/>
  <c r="T2076" i="3"/>
  <c r="S2076" i="3"/>
  <c r="R2076" i="3"/>
  <c r="Q2076" i="3"/>
  <c r="T2075" i="3"/>
  <c r="S2075" i="3"/>
  <c r="R2075" i="3"/>
  <c r="Q2075" i="3"/>
  <c r="T2074" i="3"/>
  <c r="S2074" i="3"/>
  <c r="R2074" i="3"/>
  <c r="Q2074" i="3"/>
  <c r="T2073" i="3"/>
  <c r="S2073" i="3"/>
  <c r="R2073" i="3"/>
  <c r="Q2073" i="3"/>
  <c r="T2072" i="3"/>
  <c r="S2072" i="3"/>
  <c r="R2072" i="3"/>
  <c r="Q2072" i="3"/>
  <c r="T2071" i="3"/>
  <c r="S2071" i="3"/>
  <c r="R2071" i="3"/>
  <c r="Q2071" i="3"/>
  <c r="T2070" i="3"/>
  <c r="S2070" i="3"/>
  <c r="R2070" i="3"/>
  <c r="Q2070" i="3"/>
  <c r="T2069" i="3"/>
  <c r="S2069" i="3"/>
  <c r="R2069" i="3"/>
  <c r="Q2069" i="3"/>
  <c r="T2068" i="3"/>
  <c r="S2068" i="3"/>
  <c r="R2068" i="3"/>
  <c r="Q2068" i="3"/>
  <c r="T2067" i="3"/>
  <c r="S2067" i="3"/>
  <c r="R2067" i="3"/>
  <c r="Q2067" i="3"/>
  <c r="T2066" i="3"/>
  <c r="S2066" i="3"/>
  <c r="R2066" i="3"/>
  <c r="Q2066" i="3"/>
  <c r="T2065" i="3"/>
  <c r="S2065" i="3"/>
  <c r="R2065" i="3"/>
  <c r="Q2065" i="3"/>
  <c r="T2064" i="3"/>
  <c r="S2064" i="3"/>
  <c r="R2064" i="3"/>
  <c r="Q2064" i="3"/>
  <c r="T2063" i="3"/>
  <c r="S2063" i="3"/>
  <c r="R2063" i="3"/>
  <c r="Q2063" i="3"/>
  <c r="T2062" i="3"/>
  <c r="S2062" i="3"/>
  <c r="R2062" i="3"/>
  <c r="Q2062" i="3"/>
  <c r="T2061" i="3"/>
  <c r="S2061" i="3"/>
  <c r="R2061" i="3"/>
  <c r="Q2061" i="3"/>
  <c r="T2060" i="3"/>
  <c r="S2060" i="3"/>
  <c r="R2060" i="3"/>
  <c r="Q2060" i="3"/>
  <c r="T2059" i="3"/>
  <c r="S2059" i="3"/>
  <c r="R2059" i="3"/>
  <c r="Q2059" i="3"/>
  <c r="T2058" i="3"/>
  <c r="S2058" i="3"/>
  <c r="R2058" i="3"/>
  <c r="Q2058" i="3"/>
  <c r="T2057" i="3"/>
  <c r="S2057" i="3"/>
  <c r="R2057" i="3"/>
  <c r="Q2057" i="3"/>
  <c r="T2056" i="3"/>
  <c r="S2056" i="3"/>
  <c r="R2056" i="3"/>
  <c r="Q2056" i="3"/>
  <c r="T2055" i="3"/>
  <c r="S2055" i="3"/>
  <c r="R2055" i="3"/>
  <c r="Q2055" i="3"/>
  <c r="T2054" i="3"/>
  <c r="S2054" i="3"/>
  <c r="R2054" i="3"/>
  <c r="Q2054" i="3"/>
  <c r="T2053" i="3"/>
  <c r="S2053" i="3"/>
  <c r="R2053" i="3"/>
  <c r="Q2053" i="3"/>
  <c r="T2052" i="3"/>
  <c r="S2052" i="3"/>
  <c r="R2052" i="3"/>
  <c r="Q2052" i="3"/>
  <c r="T2051" i="3"/>
  <c r="S2051" i="3"/>
  <c r="R2051" i="3"/>
  <c r="Q2051" i="3"/>
  <c r="T2050" i="3"/>
  <c r="S2050" i="3"/>
  <c r="R2050" i="3"/>
  <c r="Q2050" i="3"/>
  <c r="T2049" i="3"/>
  <c r="S2049" i="3"/>
  <c r="R2049" i="3"/>
  <c r="Q2049" i="3"/>
  <c r="T2048" i="3"/>
  <c r="S2048" i="3"/>
  <c r="R2048" i="3"/>
  <c r="Q2048" i="3"/>
  <c r="T2047" i="3"/>
  <c r="S2047" i="3"/>
  <c r="R2047" i="3"/>
  <c r="Q2047" i="3"/>
  <c r="T2046" i="3"/>
  <c r="S2046" i="3"/>
  <c r="R2046" i="3"/>
  <c r="Q2046" i="3"/>
  <c r="T2045" i="3"/>
  <c r="S2045" i="3"/>
  <c r="R2045" i="3"/>
  <c r="Q2045" i="3"/>
  <c r="T2044" i="3"/>
  <c r="S2044" i="3"/>
  <c r="R2044" i="3"/>
  <c r="Q2044" i="3"/>
  <c r="T2043" i="3"/>
  <c r="S2043" i="3"/>
  <c r="R2043" i="3"/>
  <c r="Q2043" i="3"/>
  <c r="T2042" i="3"/>
  <c r="S2042" i="3"/>
  <c r="R2042" i="3"/>
  <c r="Q2042" i="3"/>
  <c r="T2041" i="3"/>
  <c r="S2041" i="3"/>
  <c r="R2041" i="3"/>
  <c r="Q2041" i="3"/>
  <c r="T2040" i="3"/>
  <c r="S2040" i="3"/>
  <c r="R2040" i="3"/>
  <c r="Q2040" i="3"/>
  <c r="T2039" i="3"/>
  <c r="S2039" i="3"/>
  <c r="R2039" i="3"/>
  <c r="Q2039" i="3"/>
  <c r="T2038" i="3"/>
  <c r="S2038" i="3"/>
  <c r="R2038" i="3"/>
  <c r="Q2038" i="3"/>
  <c r="T2037" i="3"/>
  <c r="S2037" i="3"/>
  <c r="R2037" i="3"/>
  <c r="Q2037" i="3"/>
  <c r="T2036" i="3"/>
  <c r="S2036" i="3"/>
  <c r="R2036" i="3"/>
  <c r="Q2036" i="3"/>
  <c r="T2035" i="3"/>
  <c r="S2035" i="3"/>
  <c r="R2035" i="3"/>
  <c r="Q2035" i="3"/>
  <c r="T2034" i="3"/>
  <c r="S2034" i="3"/>
  <c r="R2034" i="3"/>
  <c r="Q2034" i="3"/>
  <c r="T2033" i="3"/>
  <c r="S2033" i="3"/>
  <c r="R2033" i="3"/>
  <c r="Q2033" i="3"/>
  <c r="T2032" i="3"/>
  <c r="S2032" i="3"/>
  <c r="R2032" i="3"/>
  <c r="Q2032" i="3"/>
  <c r="T2031" i="3"/>
  <c r="S2031" i="3"/>
  <c r="R2031" i="3"/>
  <c r="Q2031" i="3"/>
  <c r="T2030" i="3"/>
  <c r="S2030" i="3"/>
  <c r="R2030" i="3"/>
  <c r="Q2030" i="3"/>
  <c r="T2029" i="3"/>
  <c r="S2029" i="3"/>
  <c r="R2029" i="3"/>
  <c r="Q2029" i="3"/>
  <c r="T2028" i="3"/>
  <c r="S2028" i="3"/>
  <c r="R2028" i="3"/>
  <c r="Q2028" i="3"/>
  <c r="T2027" i="3"/>
  <c r="S2027" i="3"/>
  <c r="R2027" i="3"/>
  <c r="Q2027" i="3"/>
  <c r="T2026" i="3"/>
  <c r="S2026" i="3"/>
  <c r="R2026" i="3"/>
  <c r="Q2026" i="3"/>
  <c r="T2025" i="3"/>
  <c r="S2025" i="3"/>
  <c r="R2025" i="3"/>
  <c r="Q2025" i="3"/>
  <c r="T2024" i="3"/>
  <c r="S2024" i="3"/>
  <c r="R2024" i="3"/>
  <c r="Q2024" i="3"/>
  <c r="T2023" i="3"/>
  <c r="S2023" i="3"/>
  <c r="R2023" i="3"/>
  <c r="Q2023" i="3"/>
  <c r="T2022" i="3"/>
  <c r="S2022" i="3"/>
  <c r="R2022" i="3"/>
  <c r="Q2022" i="3"/>
  <c r="T2021" i="3"/>
  <c r="S2021" i="3"/>
  <c r="R2021" i="3"/>
  <c r="Q2021" i="3"/>
  <c r="T2020" i="3"/>
  <c r="S2020" i="3"/>
  <c r="R2020" i="3"/>
  <c r="Q2020" i="3"/>
  <c r="T2019" i="3"/>
  <c r="S2019" i="3"/>
  <c r="R2019" i="3"/>
  <c r="Q2019" i="3"/>
  <c r="T2018" i="3"/>
  <c r="S2018" i="3"/>
  <c r="R2018" i="3"/>
  <c r="Q2018" i="3"/>
  <c r="T2017" i="3"/>
  <c r="S2017" i="3"/>
  <c r="R2017" i="3"/>
  <c r="Q2017" i="3"/>
  <c r="T2016" i="3"/>
  <c r="S2016" i="3"/>
  <c r="R2016" i="3"/>
  <c r="Q2016" i="3"/>
  <c r="T2015" i="3"/>
  <c r="S2015" i="3"/>
  <c r="R2015" i="3"/>
  <c r="Q2015" i="3"/>
  <c r="T2014" i="3"/>
  <c r="S2014" i="3"/>
  <c r="R2014" i="3"/>
  <c r="Q2014" i="3"/>
  <c r="T2013" i="3"/>
  <c r="S2013" i="3"/>
  <c r="R2013" i="3"/>
  <c r="Q2013" i="3"/>
  <c r="T2012" i="3"/>
  <c r="S2012" i="3"/>
  <c r="R2012" i="3"/>
  <c r="Q2012" i="3"/>
  <c r="T2011" i="3"/>
  <c r="S2011" i="3"/>
  <c r="R2011" i="3"/>
  <c r="Q2011" i="3"/>
  <c r="T2010" i="3"/>
  <c r="S2010" i="3"/>
  <c r="R2010" i="3"/>
  <c r="Q2010" i="3"/>
  <c r="T2009" i="3"/>
  <c r="S2009" i="3"/>
  <c r="R2009" i="3"/>
  <c r="Q2009" i="3"/>
  <c r="T2008" i="3"/>
  <c r="S2008" i="3"/>
  <c r="R2008" i="3"/>
  <c r="Q2008" i="3"/>
  <c r="T2007" i="3"/>
  <c r="S2007" i="3"/>
  <c r="R2007" i="3"/>
  <c r="Q2007" i="3"/>
  <c r="T2006" i="3"/>
  <c r="S2006" i="3"/>
  <c r="R2006" i="3"/>
  <c r="Q2006" i="3"/>
  <c r="T2005" i="3"/>
  <c r="S2005" i="3"/>
  <c r="R2005" i="3"/>
  <c r="Q2005" i="3"/>
  <c r="T2004" i="3"/>
  <c r="S2004" i="3"/>
  <c r="R2004" i="3"/>
  <c r="Q2004" i="3"/>
  <c r="T2003" i="3"/>
  <c r="S2003" i="3"/>
  <c r="R2003" i="3"/>
  <c r="Q2003" i="3"/>
  <c r="T2002" i="3"/>
  <c r="S2002" i="3"/>
  <c r="R2002" i="3"/>
  <c r="Q2002" i="3"/>
  <c r="T2001" i="3"/>
  <c r="S2001" i="3"/>
  <c r="R2001" i="3"/>
  <c r="Q2001" i="3"/>
  <c r="T2000" i="3"/>
  <c r="S2000" i="3"/>
  <c r="R2000" i="3"/>
  <c r="Q2000" i="3"/>
  <c r="T1999" i="3"/>
  <c r="S1999" i="3"/>
  <c r="R1999" i="3"/>
  <c r="Q1999" i="3"/>
  <c r="T1998" i="3"/>
  <c r="S1998" i="3"/>
  <c r="R1998" i="3"/>
  <c r="Q1998" i="3"/>
  <c r="T1997" i="3"/>
  <c r="S1997" i="3"/>
  <c r="R1997" i="3"/>
  <c r="Q1997" i="3"/>
  <c r="T1996" i="3"/>
  <c r="S1996" i="3"/>
  <c r="R1996" i="3"/>
  <c r="Q1996" i="3"/>
  <c r="T1995" i="3"/>
  <c r="S1995" i="3"/>
  <c r="R1995" i="3"/>
  <c r="Q1995" i="3"/>
  <c r="T1994" i="3"/>
  <c r="S1994" i="3"/>
  <c r="R1994" i="3"/>
  <c r="Q1994" i="3"/>
  <c r="T1993" i="3"/>
  <c r="S1993" i="3"/>
  <c r="R1993" i="3"/>
  <c r="Q1993" i="3"/>
  <c r="T1992" i="3"/>
  <c r="S1992" i="3"/>
  <c r="R1992" i="3"/>
  <c r="Q1992" i="3"/>
  <c r="T1991" i="3"/>
  <c r="S1991" i="3"/>
  <c r="R1991" i="3"/>
  <c r="Q1991" i="3"/>
  <c r="T1990" i="3"/>
  <c r="S1990" i="3"/>
  <c r="R1990" i="3"/>
  <c r="Q1990" i="3"/>
  <c r="T1989" i="3"/>
  <c r="S1989" i="3"/>
  <c r="R1989" i="3"/>
  <c r="Q1989" i="3"/>
  <c r="T1988" i="3"/>
  <c r="S1988" i="3"/>
  <c r="R1988" i="3"/>
  <c r="Q1988" i="3"/>
  <c r="T1987" i="3"/>
  <c r="S1987" i="3"/>
  <c r="R1987" i="3"/>
  <c r="Q1987" i="3"/>
  <c r="T1986" i="3"/>
  <c r="S1986" i="3"/>
  <c r="R1986" i="3"/>
  <c r="Q1986" i="3"/>
  <c r="T1985" i="3"/>
  <c r="S1985" i="3"/>
  <c r="R1985" i="3"/>
  <c r="Q1985" i="3"/>
  <c r="T1984" i="3"/>
  <c r="S1984" i="3"/>
  <c r="R1984" i="3"/>
  <c r="Q1984" i="3"/>
  <c r="T1983" i="3"/>
  <c r="S1983" i="3"/>
  <c r="R1983" i="3"/>
  <c r="Q1983" i="3"/>
  <c r="T1982" i="3"/>
  <c r="S1982" i="3"/>
  <c r="R1982" i="3"/>
  <c r="Q1982" i="3"/>
  <c r="T1981" i="3"/>
  <c r="S1981" i="3"/>
  <c r="R1981" i="3"/>
  <c r="Q1981" i="3"/>
  <c r="T1980" i="3"/>
  <c r="S1980" i="3"/>
  <c r="R1980" i="3"/>
  <c r="Q1980" i="3"/>
  <c r="T1979" i="3"/>
  <c r="S1979" i="3"/>
  <c r="R1979" i="3"/>
  <c r="Q1979" i="3"/>
  <c r="T1978" i="3"/>
  <c r="S1978" i="3"/>
  <c r="R1978" i="3"/>
  <c r="Q1978" i="3"/>
  <c r="T1977" i="3"/>
  <c r="S1977" i="3"/>
  <c r="R1977" i="3"/>
  <c r="Q1977" i="3"/>
  <c r="T1976" i="3"/>
  <c r="S1976" i="3"/>
  <c r="R1976" i="3"/>
  <c r="Q1976" i="3"/>
  <c r="T1975" i="3"/>
  <c r="S1975" i="3"/>
  <c r="R1975" i="3"/>
  <c r="Q1975" i="3"/>
  <c r="T1974" i="3"/>
  <c r="S1974" i="3"/>
  <c r="R1974" i="3"/>
  <c r="Q1974" i="3"/>
  <c r="T1973" i="3"/>
  <c r="S1973" i="3"/>
  <c r="R1973" i="3"/>
  <c r="Q1973" i="3"/>
  <c r="T1972" i="3"/>
  <c r="S1972" i="3"/>
  <c r="R1972" i="3"/>
  <c r="Q1972" i="3"/>
  <c r="T1971" i="3"/>
  <c r="S1971" i="3"/>
  <c r="R1971" i="3"/>
  <c r="Q1971" i="3"/>
  <c r="T1970" i="3"/>
  <c r="S1970" i="3"/>
  <c r="R1970" i="3"/>
  <c r="Q1970" i="3"/>
  <c r="T1969" i="3"/>
  <c r="S1969" i="3"/>
  <c r="R1969" i="3"/>
  <c r="Q1969" i="3"/>
  <c r="T1968" i="3"/>
  <c r="S1968" i="3"/>
  <c r="R1968" i="3"/>
  <c r="Q1968" i="3"/>
  <c r="T1967" i="3"/>
  <c r="S1967" i="3"/>
  <c r="R1967" i="3"/>
  <c r="Q1967" i="3"/>
  <c r="T1966" i="3"/>
  <c r="S1966" i="3"/>
  <c r="R1966" i="3"/>
  <c r="Q1966" i="3"/>
  <c r="T1965" i="3"/>
  <c r="S1965" i="3"/>
  <c r="R1965" i="3"/>
  <c r="Q1965" i="3"/>
  <c r="T1964" i="3"/>
  <c r="S1964" i="3"/>
  <c r="R1964" i="3"/>
  <c r="Q1964" i="3"/>
  <c r="T1963" i="3"/>
  <c r="S1963" i="3"/>
  <c r="R1963" i="3"/>
  <c r="Q1963" i="3"/>
  <c r="T1962" i="3"/>
  <c r="S1962" i="3"/>
  <c r="R1962" i="3"/>
  <c r="Q1962" i="3"/>
  <c r="T1961" i="3"/>
  <c r="S1961" i="3"/>
  <c r="R1961" i="3"/>
  <c r="Q1961" i="3"/>
  <c r="T1960" i="3"/>
  <c r="S1960" i="3"/>
  <c r="R1960" i="3"/>
  <c r="Q1960" i="3"/>
  <c r="T1959" i="3"/>
  <c r="S1959" i="3"/>
  <c r="R1959" i="3"/>
  <c r="Q1959" i="3"/>
  <c r="T1958" i="3"/>
  <c r="S1958" i="3"/>
  <c r="R1958" i="3"/>
  <c r="Q1958" i="3"/>
  <c r="T1957" i="3"/>
  <c r="S1957" i="3"/>
  <c r="R1957" i="3"/>
  <c r="Q1957" i="3"/>
  <c r="T1956" i="3"/>
  <c r="S1956" i="3"/>
  <c r="R1956" i="3"/>
  <c r="Q1956" i="3"/>
  <c r="T1955" i="3"/>
  <c r="S1955" i="3"/>
  <c r="R1955" i="3"/>
  <c r="Q1955" i="3"/>
  <c r="T1954" i="3"/>
  <c r="S1954" i="3"/>
  <c r="R1954" i="3"/>
  <c r="Q1954" i="3"/>
  <c r="T1953" i="3"/>
  <c r="S1953" i="3"/>
  <c r="R1953" i="3"/>
  <c r="Q1953" i="3"/>
  <c r="T1952" i="3"/>
  <c r="S1952" i="3"/>
  <c r="R1952" i="3"/>
  <c r="Q1952" i="3"/>
  <c r="T1951" i="3"/>
  <c r="S1951" i="3"/>
  <c r="R1951" i="3"/>
  <c r="Q1951" i="3"/>
  <c r="T1950" i="3"/>
  <c r="S1950" i="3"/>
  <c r="R1950" i="3"/>
  <c r="Q1950" i="3"/>
  <c r="T1949" i="3"/>
  <c r="S1949" i="3"/>
  <c r="R1949" i="3"/>
  <c r="Q1949" i="3"/>
  <c r="T1948" i="3"/>
  <c r="S1948" i="3"/>
  <c r="R1948" i="3"/>
  <c r="Q1948" i="3"/>
  <c r="T1947" i="3"/>
  <c r="S1947" i="3"/>
  <c r="R1947" i="3"/>
  <c r="Q1947" i="3"/>
  <c r="T1946" i="3"/>
  <c r="S1946" i="3"/>
  <c r="R1946" i="3"/>
  <c r="Q1946" i="3"/>
  <c r="T1945" i="3"/>
  <c r="S1945" i="3"/>
  <c r="R1945" i="3"/>
  <c r="Q1945" i="3"/>
  <c r="T1944" i="3"/>
  <c r="S1944" i="3"/>
  <c r="R1944" i="3"/>
  <c r="Q1944" i="3"/>
  <c r="T1943" i="3"/>
  <c r="S1943" i="3"/>
  <c r="R1943" i="3"/>
  <c r="Q1943" i="3"/>
  <c r="T1942" i="3"/>
  <c r="S1942" i="3"/>
  <c r="R1942" i="3"/>
  <c r="Q1942" i="3"/>
  <c r="T1941" i="3"/>
  <c r="S1941" i="3"/>
  <c r="R1941" i="3"/>
  <c r="Q1941" i="3"/>
  <c r="T1940" i="3"/>
  <c r="S1940" i="3"/>
  <c r="R1940" i="3"/>
  <c r="Q1940" i="3"/>
  <c r="T1939" i="3"/>
  <c r="S1939" i="3"/>
  <c r="R1939" i="3"/>
  <c r="Q1939" i="3"/>
  <c r="T1938" i="3"/>
  <c r="S1938" i="3"/>
  <c r="R1938" i="3"/>
  <c r="Q1938" i="3"/>
  <c r="T1937" i="3"/>
  <c r="S1937" i="3"/>
  <c r="R1937" i="3"/>
  <c r="Q1937" i="3"/>
  <c r="T1936" i="3"/>
  <c r="S1936" i="3"/>
  <c r="R1936" i="3"/>
  <c r="Q1936" i="3"/>
  <c r="T1935" i="3"/>
  <c r="S1935" i="3"/>
  <c r="R1935" i="3"/>
  <c r="Q1935" i="3"/>
  <c r="T1934" i="3"/>
  <c r="S1934" i="3"/>
  <c r="R1934" i="3"/>
  <c r="Q1934" i="3"/>
  <c r="T1933" i="3"/>
  <c r="S1933" i="3"/>
  <c r="R1933" i="3"/>
  <c r="Q1933" i="3"/>
  <c r="T1932" i="3"/>
  <c r="S1932" i="3"/>
  <c r="R1932" i="3"/>
  <c r="Q1932" i="3"/>
  <c r="T1931" i="3"/>
  <c r="S1931" i="3"/>
  <c r="R1931" i="3"/>
  <c r="Q1931" i="3"/>
  <c r="T1930" i="3"/>
  <c r="S1930" i="3"/>
  <c r="R1930" i="3"/>
  <c r="Q1930" i="3"/>
  <c r="T1929" i="3"/>
  <c r="S1929" i="3"/>
  <c r="R1929" i="3"/>
  <c r="Q1929" i="3"/>
  <c r="T1928" i="3"/>
  <c r="S1928" i="3"/>
  <c r="R1928" i="3"/>
  <c r="Q1928" i="3"/>
  <c r="T1927" i="3"/>
  <c r="S1927" i="3"/>
  <c r="R1927" i="3"/>
  <c r="Q1927" i="3"/>
  <c r="T1926" i="3"/>
  <c r="S1926" i="3"/>
  <c r="R1926" i="3"/>
  <c r="Q1926" i="3"/>
  <c r="T1925" i="3"/>
  <c r="S1925" i="3"/>
  <c r="R1925" i="3"/>
  <c r="Q1925" i="3"/>
  <c r="T1924" i="3"/>
  <c r="S1924" i="3"/>
  <c r="R1924" i="3"/>
  <c r="Q1924" i="3"/>
  <c r="T1923" i="3"/>
  <c r="S1923" i="3"/>
  <c r="R1923" i="3"/>
  <c r="Q1923" i="3"/>
  <c r="T1922" i="3"/>
  <c r="S1922" i="3"/>
  <c r="R1922" i="3"/>
  <c r="Q1922" i="3"/>
  <c r="T1921" i="3"/>
  <c r="S1921" i="3"/>
  <c r="R1921" i="3"/>
  <c r="Q1921" i="3"/>
  <c r="T1920" i="3"/>
  <c r="S1920" i="3"/>
  <c r="R1920" i="3"/>
  <c r="Q1920" i="3"/>
  <c r="T1919" i="3"/>
  <c r="S1919" i="3"/>
  <c r="R1919" i="3"/>
  <c r="Q1919" i="3"/>
  <c r="T1918" i="3"/>
  <c r="S1918" i="3"/>
  <c r="R1918" i="3"/>
  <c r="Q1918" i="3"/>
  <c r="T1917" i="3"/>
  <c r="S1917" i="3"/>
  <c r="R1917" i="3"/>
  <c r="Q1917" i="3"/>
  <c r="T1916" i="3"/>
  <c r="S1916" i="3"/>
  <c r="R1916" i="3"/>
  <c r="Q1916" i="3"/>
  <c r="T1915" i="3"/>
  <c r="S1915" i="3"/>
  <c r="R1915" i="3"/>
  <c r="Q1915" i="3"/>
  <c r="T1914" i="3"/>
  <c r="S1914" i="3"/>
  <c r="R1914" i="3"/>
  <c r="Q1914" i="3"/>
  <c r="T1913" i="3"/>
  <c r="S1913" i="3"/>
  <c r="R1913" i="3"/>
  <c r="Q1913" i="3"/>
  <c r="T1912" i="3"/>
  <c r="S1912" i="3"/>
  <c r="R1912" i="3"/>
  <c r="Q1912" i="3"/>
  <c r="T1911" i="3"/>
  <c r="S1911" i="3"/>
  <c r="R1911" i="3"/>
  <c r="Q1911" i="3"/>
  <c r="T1910" i="3"/>
  <c r="S1910" i="3"/>
  <c r="R1910" i="3"/>
  <c r="Q1910" i="3"/>
  <c r="T1909" i="3"/>
  <c r="S1909" i="3"/>
  <c r="R1909" i="3"/>
  <c r="Q1909" i="3"/>
  <c r="T1908" i="3"/>
  <c r="S1908" i="3"/>
  <c r="R1908" i="3"/>
  <c r="Q1908" i="3"/>
  <c r="T1907" i="3"/>
  <c r="S1907" i="3"/>
  <c r="R1907" i="3"/>
  <c r="Q1907" i="3"/>
  <c r="T1906" i="3"/>
  <c r="S1906" i="3"/>
  <c r="R1906" i="3"/>
  <c r="Q1906" i="3"/>
  <c r="T1905" i="3"/>
  <c r="S1905" i="3"/>
  <c r="R1905" i="3"/>
  <c r="Q1905" i="3"/>
  <c r="T1904" i="3"/>
  <c r="S1904" i="3"/>
  <c r="R1904" i="3"/>
  <c r="Q1904" i="3"/>
  <c r="T1903" i="3"/>
  <c r="S1903" i="3"/>
  <c r="R1903" i="3"/>
  <c r="Q1903" i="3"/>
  <c r="T1902" i="3"/>
  <c r="S1902" i="3"/>
  <c r="R1902" i="3"/>
  <c r="Q1902" i="3"/>
  <c r="T1901" i="3"/>
  <c r="S1901" i="3"/>
  <c r="R1901" i="3"/>
  <c r="Q1901" i="3"/>
  <c r="T1900" i="3"/>
  <c r="S1900" i="3"/>
  <c r="R1900" i="3"/>
  <c r="Q1900" i="3"/>
  <c r="T1899" i="3"/>
  <c r="S1899" i="3"/>
  <c r="R1899" i="3"/>
  <c r="Q1899" i="3"/>
  <c r="T1898" i="3"/>
  <c r="S1898" i="3"/>
  <c r="R1898" i="3"/>
  <c r="Q1898" i="3"/>
  <c r="T1897" i="3"/>
  <c r="S1897" i="3"/>
  <c r="R1897" i="3"/>
  <c r="Q1897" i="3"/>
  <c r="T1896" i="3"/>
  <c r="S1896" i="3"/>
  <c r="R1896" i="3"/>
  <c r="Q1896" i="3"/>
  <c r="T1895" i="3"/>
  <c r="S1895" i="3"/>
  <c r="R1895" i="3"/>
  <c r="Q1895" i="3"/>
  <c r="T1894" i="3"/>
  <c r="S1894" i="3"/>
  <c r="R1894" i="3"/>
  <c r="Q1894" i="3"/>
  <c r="T1893" i="3"/>
  <c r="S1893" i="3"/>
  <c r="R1893" i="3"/>
  <c r="Q1893" i="3"/>
  <c r="T1892" i="3"/>
  <c r="S1892" i="3"/>
  <c r="R1892" i="3"/>
  <c r="Q1892" i="3"/>
  <c r="T1891" i="3"/>
  <c r="S1891" i="3"/>
  <c r="R1891" i="3"/>
  <c r="Q1891" i="3"/>
  <c r="T1890" i="3"/>
  <c r="S1890" i="3"/>
  <c r="R1890" i="3"/>
  <c r="Q1890" i="3"/>
  <c r="T1889" i="3"/>
  <c r="S1889" i="3"/>
  <c r="R1889" i="3"/>
  <c r="Q1889" i="3"/>
  <c r="T1888" i="3"/>
  <c r="S1888" i="3"/>
  <c r="R1888" i="3"/>
  <c r="Q1888" i="3"/>
  <c r="T1887" i="3"/>
  <c r="S1887" i="3"/>
  <c r="R1887" i="3"/>
  <c r="Q1887" i="3"/>
  <c r="T1886" i="3"/>
  <c r="S1886" i="3"/>
  <c r="R1886" i="3"/>
  <c r="Q1886" i="3"/>
  <c r="T1885" i="3"/>
  <c r="S1885" i="3"/>
  <c r="R1885" i="3"/>
  <c r="Q1885" i="3"/>
  <c r="T1884" i="3"/>
  <c r="S1884" i="3"/>
  <c r="R1884" i="3"/>
  <c r="Q1884" i="3"/>
  <c r="T1883" i="3"/>
  <c r="S1883" i="3"/>
  <c r="R1883" i="3"/>
  <c r="Q1883" i="3"/>
  <c r="T1882" i="3"/>
  <c r="S1882" i="3"/>
  <c r="R1882" i="3"/>
  <c r="Q1882" i="3"/>
  <c r="T1881" i="3"/>
  <c r="S1881" i="3"/>
  <c r="R1881" i="3"/>
  <c r="Q1881" i="3"/>
  <c r="T1880" i="3"/>
  <c r="S1880" i="3"/>
  <c r="R1880" i="3"/>
  <c r="Q1880" i="3"/>
  <c r="T1879" i="3"/>
  <c r="S1879" i="3"/>
  <c r="R1879" i="3"/>
  <c r="Q1879" i="3"/>
  <c r="T1878" i="3"/>
  <c r="S1878" i="3"/>
  <c r="R1878" i="3"/>
  <c r="Q1878" i="3"/>
  <c r="T1877" i="3"/>
  <c r="S1877" i="3"/>
  <c r="R1877" i="3"/>
  <c r="Q1877" i="3"/>
  <c r="T1876" i="3"/>
  <c r="S1876" i="3"/>
  <c r="R1876" i="3"/>
  <c r="Q1876" i="3"/>
  <c r="T1875" i="3"/>
  <c r="S1875" i="3"/>
  <c r="R1875" i="3"/>
  <c r="Q1875" i="3"/>
  <c r="T1874" i="3"/>
  <c r="S1874" i="3"/>
  <c r="R1874" i="3"/>
  <c r="Q1874" i="3"/>
  <c r="T1873" i="3"/>
  <c r="S1873" i="3"/>
  <c r="R1873" i="3"/>
  <c r="Q1873" i="3"/>
  <c r="T1872" i="3"/>
  <c r="S1872" i="3"/>
  <c r="R1872" i="3"/>
  <c r="Q1872" i="3"/>
  <c r="T1871" i="3"/>
  <c r="S1871" i="3"/>
  <c r="R1871" i="3"/>
  <c r="Q1871" i="3"/>
  <c r="T1870" i="3"/>
  <c r="S1870" i="3"/>
  <c r="R1870" i="3"/>
  <c r="Q1870" i="3"/>
  <c r="T1869" i="3"/>
  <c r="S1869" i="3"/>
  <c r="R1869" i="3"/>
  <c r="Q1869" i="3"/>
  <c r="T1868" i="3"/>
  <c r="S1868" i="3"/>
  <c r="R1868" i="3"/>
  <c r="Q1868" i="3"/>
  <c r="T1867" i="3"/>
  <c r="S1867" i="3"/>
  <c r="R1867" i="3"/>
  <c r="Q1867" i="3"/>
  <c r="T1866" i="3"/>
  <c r="S1866" i="3"/>
  <c r="R1866" i="3"/>
  <c r="Q1866" i="3"/>
  <c r="T1865" i="3"/>
  <c r="S1865" i="3"/>
  <c r="R1865" i="3"/>
  <c r="Q1865" i="3"/>
  <c r="T1864" i="3"/>
  <c r="S1864" i="3"/>
  <c r="R1864" i="3"/>
  <c r="Q1864" i="3"/>
  <c r="T1863" i="3"/>
  <c r="S1863" i="3"/>
  <c r="R1863" i="3"/>
  <c r="Q1863" i="3"/>
  <c r="T1862" i="3"/>
  <c r="S1862" i="3"/>
  <c r="R1862" i="3"/>
  <c r="Q1862" i="3"/>
  <c r="T1861" i="3"/>
  <c r="S1861" i="3"/>
  <c r="R1861" i="3"/>
  <c r="Q1861" i="3"/>
  <c r="T1860" i="3"/>
  <c r="S1860" i="3"/>
  <c r="R1860" i="3"/>
  <c r="Q1860" i="3"/>
  <c r="T1859" i="3"/>
  <c r="S1859" i="3"/>
  <c r="R1859" i="3"/>
  <c r="Q1859" i="3"/>
  <c r="T1858" i="3"/>
  <c r="S1858" i="3"/>
  <c r="R1858" i="3"/>
  <c r="Q1858" i="3"/>
  <c r="T1857" i="3"/>
  <c r="S1857" i="3"/>
  <c r="R1857" i="3"/>
  <c r="Q1857" i="3"/>
  <c r="T1856" i="3"/>
  <c r="S1856" i="3"/>
  <c r="R1856" i="3"/>
  <c r="Q1856" i="3"/>
  <c r="T1855" i="3"/>
  <c r="S1855" i="3"/>
  <c r="R1855" i="3"/>
  <c r="Q1855" i="3"/>
  <c r="T1854" i="3"/>
  <c r="S1854" i="3"/>
  <c r="R1854" i="3"/>
  <c r="Q1854" i="3"/>
  <c r="T1853" i="3"/>
  <c r="S1853" i="3"/>
  <c r="R1853" i="3"/>
  <c r="Q1853" i="3"/>
  <c r="T1852" i="3"/>
  <c r="S1852" i="3"/>
  <c r="R1852" i="3"/>
  <c r="Q1852" i="3"/>
  <c r="T1851" i="3"/>
  <c r="S1851" i="3"/>
  <c r="R1851" i="3"/>
  <c r="Q1851" i="3"/>
  <c r="T1850" i="3"/>
  <c r="S1850" i="3"/>
  <c r="R1850" i="3"/>
  <c r="Q1850" i="3"/>
  <c r="T1849" i="3"/>
  <c r="S1849" i="3"/>
  <c r="R1849" i="3"/>
  <c r="Q1849" i="3"/>
  <c r="T1848" i="3"/>
  <c r="S1848" i="3"/>
  <c r="R1848" i="3"/>
  <c r="Q1848" i="3"/>
  <c r="T1847" i="3"/>
  <c r="S1847" i="3"/>
  <c r="R1847" i="3"/>
  <c r="Q1847" i="3"/>
  <c r="T1846" i="3"/>
  <c r="S1846" i="3"/>
  <c r="R1846" i="3"/>
  <c r="Q1846" i="3"/>
  <c r="T1845" i="3"/>
  <c r="S1845" i="3"/>
  <c r="R1845" i="3"/>
  <c r="Q1845" i="3"/>
  <c r="T1844" i="3"/>
  <c r="S1844" i="3"/>
  <c r="R1844" i="3"/>
  <c r="Q1844" i="3"/>
  <c r="T1843" i="3"/>
  <c r="S1843" i="3"/>
  <c r="R1843" i="3"/>
  <c r="Q1843" i="3"/>
  <c r="T1842" i="3"/>
  <c r="S1842" i="3"/>
  <c r="R1842" i="3"/>
  <c r="Q1842" i="3"/>
  <c r="T1841" i="3"/>
  <c r="S1841" i="3"/>
  <c r="R1841" i="3"/>
  <c r="Q1841" i="3"/>
  <c r="T1840" i="3"/>
  <c r="S1840" i="3"/>
  <c r="R1840" i="3"/>
  <c r="Q1840" i="3"/>
  <c r="T1839" i="3"/>
  <c r="S1839" i="3"/>
  <c r="R1839" i="3"/>
  <c r="Q1839" i="3"/>
  <c r="T1838" i="3"/>
  <c r="S1838" i="3"/>
  <c r="R1838" i="3"/>
  <c r="Q1838" i="3"/>
  <c r="T1837" i="3"/>
  <c r="S1837" i="3"/>
  <c r="R1837" i="3"/>
  <c r="Q1837" i="3"/>
  <c r="T1836" i="3"/>
  <c r="S1836" i="3"/>
  <c r="R1836" i="3"/>
  <c r="Q1836" i="3"/>
  <c r="T1835" i="3"/>
  <c r="S1835" i="3"/>
  <c r="R1835" i="3"/>
  <c r="Q1835" i="3"/>
  <c r="T1834" i="3"/>
  <c r="S1834" i="3"/>
  <c r="R1834" i="3"/>
  <c r="Q1834" i="3"/>
  <c r="T1833" i="3"/>
  <c r="S1833" i="3"/>
  <c r="R1833" i="3"/>
  <c r="Q1833" i="3"/>
  <c r="T1832" i="3"/>
  <c r="S1832" i="3"/>
  <c r="R1832" i="3"/>
  <c r="Q1832" i="3"/>
  <c r="T1831" i="3"/>
  <c r="S1831" i="3"/>
  <c r="R1831" i="3"/>
  <c r="Q1831" i="3"/>
  <c r="T1830" i="3"/>
  <c r="S1830" i="3"/>
  <c r="R1830" i="3"/>
  <c r="Q1830" i="3"/>
  <c r="T1829" i="3"/>
  <c r="S1829" i="3"/>
  <c r="R1829" i="3"/>
  <c r="Q1829" i="3"/>
  <c r="T1828" i="3"/>
  <c r="S1828" i="3"/>
  <c r="R1828" i="3"/>
  <c r="Q1828" i="3"/>
  <c r="T1827" i="3"/>
  <c r="S1827" i="3"/>
  <c r="R1827" i="3"/>
  <c r="Q1827" i="3"/>
  <c r="T1826" i="3"/>
  <c r="S1826" i="3"/>
  <c r="R1826" i="3"/>
  <c r="Q1826" i="3"/>
  <c r="T1825" i="3"/>
  <c r="S1825" i="3"/>
  <c r="R1825" i="3"/>
  <c r="Q1825" i="3"/>
  <c r="T1824" i="3"/>
  <c r="S1824" i="3"/>
  <c r="R1824" i="3"/>
  <c r="Q1824" i="3"/>
  <c r="T1823" i="3"/>
  <c r="S1823" i="3"/>
  <c r="R1823" i="3"/>
  <c r="Q1823" i="3"/>
  <c r="T1822" i="3"/>
  <c r="S1822" i="3"/>
  <c r="R1822" i="3"/>
  <c r="Q1822" i="3"/>
  <c r="T1821" i="3"/>
  <c r="S1821" i="3"/>
  <c r="R1821" i="3"/>
  <c r="Q1821" i="3"/>
  <c r="T1820" i="3"/>
  <c r="S1820" i="3"/>
  <c r="R1820" i="3"/>
  <c r="Q1820" i="3"/>
  <c r="T1819" i="3"/>
  <c r="S1819" i="3"/>
  <c r="R1819" i="3"/>
  <c r="Q1819" i="3"/>
  <c r="T1818" i="3"/>
  <c r="S1818" i="3"/>
  <c r="R1818" i="3"/>
  <c r="Q1818" i="3"/>
  <c r="T1817" i="3"/>
  <c r="S1817" i="3"/>
  <c r="R1817" i="3"/>
  <c r="Q1817" i="3"/>
  <c r="T1816" i="3"/>
  <c r="S1816" i="3"/>
  <c r="R1816" i="3"/>
  <c r="Q1816" i="3"/>
  <c r="T1815" i="3"/>
  <c r="S1815" i="3"/>
  <c r="R1815" i="3"/>
  <c r="Q1815" i="3"/>
  <c r="T1814" i="3"/>
  <c r="S1814" i="3"/>
  <c r="R1814" i="3"/>
  <c r="Q1814" i="3"/>
  <c r="T1813" i="3"/>
  <c r="S1813" i="3"/>
  <c r="R1813" i="3"/>
  <c r="Q1813" i="3"/>
  <c r="T1812" i="3"/>
  <c r="S1812" i="3"/>
  <c r="R1812" i="3"/>
  <c r="Q1812" i="3"/>
  <c r="T1811" i="3"/>
  <c r="S1811" i="3"/>
  <c r="R1811" i="3"/>
  <c r="Q1811" i="3"/>
  <c r="T1810" i="3"/>
  <c r="S1810" i="3"/>
  <c r="R1810" i="3"/>
  <c r="Q1810" i="3"/>
  <c r="T1809" i="3"/>
  <c r="S1809" i="3"/>
  <c r="R1809" i="3"/>
  <c r="Q1809" i="3"/>
  <c r="T1808" i="3"/>
  <c r="S1808" i="3"/>
  <c r="R1808" i="3"/>
  <c r="Q1808" i="3"/>
  <c r="T1807" i="3"/>
  <c r="S1807" i="3"/>
  <c r="R1807" i="3"/>
  <c r="Q1807" i="3"/>
  <c r="T1806" i="3"/>
  <c r="S1806" i="3"/>
  <c r="R1806" i="3"/>
  <c r="Q1806" i="3"/>
  <c r="T1805" i="3"/>
  <c r="S1805" i="3"/>
  <c r="R1805" i="3"/>
  <c r="Q1805" i="3"/>
  <c r="T1804" i="3"/>
  <c r="S1804" i="3"/>
  <c r="R1804" i="3"/>
  <c r="Q1804" i="3"/>
  <c r="T1803" i="3"/>
  <c r="S1803" i="3"/>
  <c r="R1803" i="3"/>
  <c r="Q1803" i="3"/>
  <c r="T1802" i="3"/>
  <c r="S1802" i="3"/>
  <c r="R1802" i="3"/>
  <c r="Q1802" i="3"/>
  <c r="T1801" i="3"/>
  <c r="S1801" i="3"/>
  <c r="R1801" i="3"/>
  <c r="Q1801" i="3"/>
  <c r="T1800" i="3"/>
  <c r="S1800" i="3"/>
  <c r="R1800" i="3"/>
  <c r="Q1800" i="3"/>
  <c r="T1799" i="3"/>
  <c r="S1799" i="3"/>
  <c r="R1799" i="3"/>
  <c r="Q1799" i="3"/>
  <c r="T1798" i="3"/>
  <c r="S1798" i="3"/>
  <c r="R1798" i="3"/>
  <c r="Q1798" i="3"/>
  <c r="T1797" i="3"/>
  <c r="S1797" i="3"/>
  <c r="R1797" i="3"/>
  <c r="Q1797" i="3"/>
  <c r="T1796" i="3"/>
  <c r="S1796" i="3"/>
  <c r="R1796" i="3"/>
  <c r="Q1796" i="3"/>
  <c r="T1795" i="3"/>
  <c r="S1795" i="3"/>
  <c r="R1795" i="3"/>
  <c r="Q1795" i="3"/>
  <c r="T1794" i="3"/>
  <c r="S1794" i="3"/>
  <c r="R1794" i="3"/>
  <c r="Q1794" i="3"/>
  <c r="T1793" i="3"/>
  <c r="S1793" i="3"/>
  <c r="R1793" i="3"/>
  <c r="Q1793" i="3"/>
  <c r="T1792" i="3"/>
  <c r="S1792" i="3"/>
  <c r="R1792" i="3"/>
  <c r="Q1792" i="3"/>
  <c r="T1791" i="3"/>
  <c r="S1791" i="3"/>
  <c r="R1791" i="3"/>
  <c r="Q1791" i="3"/>
  <c r="T1790" i="3"/>
  <c r="S1790" i="3"/>
  <c r="R1790" i="3"/>
  <c r="Q1790" i="3"/>
  <c r="T1789" i="3"/>
  <c r="S1789" i="3"/>
  <c r="R1789" i="3"/>
  <c r="Q1789" i="3"/>
  <c r="T1788" i="3"/>
  <c r="S1788" i="3"/>
  <c r="R1788" i="3"/>
  <c r="Q1788" i="3"/>
  <c r="T1787" i="3"/>
  <c r="S1787" i="3"/>
  <c r="R1787" i="3"/>
  <c r="Q1787" i="3"/>
  <c r="T1786" i="3"/>
  <c r="S1786" i="3"/>
  <c r="R1786" i="3"/>
  <c r="Q1786" i="3"/>
  <c r="T1785" i="3"/>
  <c r="S1785" i="3"/>
  <c r="R1785" i="3"/>
  <c r="Q1785" i="3"/>
  <c r="T1784" i="3"/>
  <c r="S1784" i="3"/>
  <c r="R1784" i="3"/>
  <c r="Q1784" i="3"/>
  <c r="T1783" i="3"/>
  <c r="S1783" i="3"/>
  <c r="R1783" i="3"/>
  <c r="Q1783" i="3"/>
  <c r="T1782" i="3"/>
  <c r="S1782" i="3"/>
  <c r="R1782" i="3"/>
  <c r="Q1782" i="3"/>
  <c r="T1781" i="3"/>
  <c r="S1781" i="3"/>
  <c r="R1781" i="3"/>
  <c r="Q1781" i="3"/>
  <c r="T1780" i="3"/>
  <c r="S1780" i="3"/>
  <c r="R1780" i="3"/>
  <c r="Q1780" i="3"/>
  <c r="T1779" i="3"/>
  <c r="S1779" i="3"/>
  <c r="R1779" i="3"/>
  <c r="Q1779" i="3"/>
  <c r="T1778" i="3"/>
  <c r="S1778" i="3"/>
  <c r="R1778" i="3"/>
  <c r="Q1778" i="3"/>
  <c r="T1777" i="3"/>
  <c r="S1777" i="3"/>
  <c r="R1777" i="3"/>
  <c r="Q1777" i="3"/>
  <c r="T1776" i="3"/>
  <c r="S1776" i="3"/>
  <c r="R1776" i="3"/>
  <c r="Q1776" i="3"/>
  <c r="T1775" i="3"/>
  <c r="S1775" i="3"/>
  <c r="R1775" i="3"/>
  <c r="Q1775" i="3"/>
  <c r="T1774" i="3"/>
  <c r="S1774" i="3"/>
  <c r="R1774" i="3"/>
  <c r="Q1774" i="3"/>
  <c r="T1773" i="3"/>
  <c r="S1773" i="3"/>
  <c r="R1773" i="3"/>
  <c r="Q1773" i="3"/>
  <c r="T1772" i="3"/>
  <c r="S1772" i="3"/>
  <c r="R1772" i="3"/>
  <c r="Q1772" i="3"/>
  <c r="T1771" i="3"/>
  <c r="S1771" i="3"/>
  <c r="R1771" i="3"/>
  <c r="Q1771" i="3"/>
  <c r="T1770" i="3"/>
  <c r="S1770" i="3"/>
  <c r="R1770" i="3"/>
  <c r="Q1770" i="3"/>
  <c r="T1769" i="3"/>
  <c r="S1769" i="3"/>
  <c r="R1769" i="3"/>
  <c r="Q1769" i="3"/>
  <c r="T1768" i="3"/>
  <c r="S1768" i="3"/>
  <c r="R1768" i="3"/>
  <c r="Q1768" i="3"/>
  <c r="T1767" i="3"/>
  <c r="S1767" i="3"/>
  <c r="R1767" i="3"/>
  <c r="Q1767" i="3"/>
  <c r="T1766" i="3"/>
  <c r="S1766" i="3"/>
  <c r="R1766" i="3"/>
  <c r="Q1766" i="3"/>
  <c r="T1765" i="3"/>
  <c r="S1765" i="3"/>
  <c r="R1765" i="3"/>
  <c r="Q1765" i="3"/>
  <c r="T1764" i="3"/>
  <c r="S1764" i="3"/>
  <c r="R1764" i="3"/>
  <c r="Q1764" i="3"/>
  <c r="T1763" i="3"/>
  <c r="S1763" i="3"/>
  <c r="R1763" i="3"/>
  <c r="Q1763" i="3"/>
  <c r="T1762" i="3"/>
  <c r="S1762" i="3"/>
  <c r="R1762" i="3"/>
  <c r="Q1762" i="3"/>
  <c r="T1761" i="3"/>
  <c r="S1761" i="3"/>
  <c r="R1761" i="3"/>
  <c r="Q1761" i="3"/>
  <c r="T1760" i="3"/>
  <c r="S1760" i="3"/>
  <c r="R1760" i="3"/>
  <c r="Q1760" i="3"/>
  <c r="T1759" i="3"/>
  <c r="S1759" i="3"/>
  <c r="R1759" i="3"/>
  <c r="Q1759" i="3"/>
  <c r="T1758" i="3"/>
  <c r="S1758" i="3"/>
  <c r="R1758" i="3"/>
  <c r="Q1758" i="3"/>
  <c r="T1757" i="3"/>
  <c r="S1757" i="3"/>
  <c r="R1757" i="3"/>
  <c r="Q1757" i="3"/>
  <c r="T1756" i="3"/>
  <c r="S1756" i="3"/>
  <c r="R1756" i="3"/>
  <c r="Q1756" i="3"/>
  <c r="T1755" i="3"/>
  <c r="S1755" i="3"/>
  <c r="R1755" i="3"/>
  <c r="Q1755" i="3"/>
  <c r="T1754" i="3"/>
  <c r="S1754" i="3"/>
  <c r="R1754" i="3"/>
  <c r="Q1754" i="3"/>
  <c r="T1753" i="3"/>
  <c r="S1753" i="3"/>
  <c r="R1753" i="3"/>
  <c r="Q1753" i="3"/>
  <c r="T1752" i="3"/>
  <c r="S1752" i="3"/>
  <c r="R1752" i="3"/>
  <c r="Q1752" i="3"/>
  <c r="T1751" i="3"/>
  <c r="S1751" i="3"/>
  <c r="R1751" i="3"/>
  <c r="Q1751" i="3"/>
  <c r="T1750" i="3"/>
  <c r="S1750" i="3"/>
  <c r="R1750" i="3"/>
  <c r="Q1750" i="3"/>
  <c r="T1749" i="3"/>
  <c r="S1749" i="3"/>
  <c r="R1749" i="3"/>
  <c r="Q1749" i="3"/>
  <c r="T1748" i="3"/>
  <c r="S1748" i="3"/>
  <c r="R1748" i="3"/>
  <c r="Q1748" i="3"/>
  <c r="T1747" i="3"/>
  <c r="S1747" i="3"/>
  <c r="R1747" i="3"/>
  <c r="Q1747" i="3"/>
  <c r="T1746" i="3"/>
  <c r="S1746" i="3"/>
  <c r="R1746" i="3"/>
  <c r="Q1746" i="3"/>
  <c r="T1745" i="3"/>
  <c r="S1745" i="3"/>
  <c r="R1745" i="3"/>
  <c r="Q1745" i="3"/>
  <c r="T1744" i="3"/>
  <c r="S1744" i="3"/>
  <c r="R1744" i="3"/>
  <c r="Q1744" i="3"/>
  <c r="T1743" i="3"/>
  <c r="S1743" i="3"/>
  <c r="R1743" i="3"/>
  <c r="Q1743" i="3"/>
  <c r="T1742" i="3"/>
  <c r="S1742" i="3"/>
  <c r="R1742" i="3"/>
  <c r="Q1742" i="3"/>
  <c r="T1741" i="3"/>
  <c r="S1741" i="3"/>
  <c r="R1741" i="3"/>
  <c r="Q1741" i="3"/>
  <c r="T1740" i="3"/>
  <c r="S1740" i="3"/>
  <c r="R1740" i="3"/>
  <c r="Q1740" i="3"/>
  <c r="T1739" i="3"/>
  <c r="S1739" i="3"/>
  <c r="R1739" i="3"/>
  <c r="Q1739" i="3"/>
  <c r="T1738" i="3"/>
  <c r="S1738" i="3"/>
  <c r="R1738" i="3"/>
  <c r="Q1738" i="3"/>
  <c r="T1737" i="3"/>
  <c r="S1737" i="3"/>
  <c r="R1737" i="3"/>
  <c r="Q1737" i="3"/>
  <c r="T1736" i="3"/>
  <c r="S1736" i="3"/>
  <c r="R1736" i="3"/>
  <c r="Q1736" i="3"/>
  <c r="T1735" i="3"/>
  <c r="S1735" i="3"/>
  <c r="R1735" i="3"/>
  <c r="Q1735" i="3"/>
  <c r="T1734" i="3"/>
  <c r="S1734" i="3"/>
  <c r="R1734" i="3"/>
  <c r="Q1734" i="3"/>
  <c r="T1733" i="3"/>
  <c r="S1733" i="3"/>
  <c r="R1733" i="3"/>
  <c r="Q1733" i="3"/>
  <c r="T1732" i="3"/>
  <c r="S1732" i="3"/>
  <c r="R1732" i="3"/>
  <c r="Q1732" i="3"/>
  <c r="T1731" i="3"/>
  <c r="S1731" i="3"/>
  <c r="R1731" i="3"/>
  <c r="Q1731" i="3"/>
  <c r="T1730" i="3"/>
  <c r="S1730" i="3"/>
  <c r="R1730" i="3"/>
  <c r="Q1730" i="3"/>
  <c r="T1729" i="3"/>
  <c r="S1729" i="3"/>
  <c r="R1729" i="3"/>
  <c r="Q1729" i="3"/>
  <c r="T1728" i="3"/>
  <c r="S1728" i="3"/>
  <c r="R1728" i="3"/>
  <c r="Q1728" i="3"/>
  <c r="T1727" i="3"/>
  <c r="S1727" i="3"/>
  <c r="R1727" i="3"/>
  <c r="Q1727" i="3"/>
  <c r="T1726" i="3"/>
  <c r="S1726" i="3"/>
  <c r="R1726" i="3"/>
  <c r="Q1726" i="3"/>
  <c r="T1725" i="3"/>
  <c r="S1725" i="3"/>
  <c r="R1725" i="3"/>
  <c r="Q1725" i="3"/>
  <c r="T1724" i="3"/>
  <c r="S1724" i="3"/>
  <c r="R1724" i="3"/>
  <c r="Q1724" i="3"/>
  <c r="T1723" i="3"/>
  <c r="S1723" i="3"/>
  <c r="R1723" i="3"/>
  <c r="Q1723" i="3"/>
  <c r="T1722" i="3"/>
  <c r="S1722" i="3"/>
  <c r="R1722" i="3"/>
  <c r="Q1722" i="3"/>
  <c r="T1721" i="3"/>
  <c r="S1721" i="3"/>
  <c r="R1721" i="3"/>
  <c r="Q1721" i="3"/>
  <c r="T1720" i="3"/>
  <c r="S1720" i="3"/>
  <c r="R1720" i="3"/>
  <c r="Q1720" i="3"/>
  <c r="T1719" i="3"/>
  <c r="S1719" i="3"/>
  <c r="R1719" i="3"/>
  <c r="Q1719" i="3"/>
  <c r="T1718" i="3"/>
  <c r="S1718" i="3"/>
  <c r="R1718" i="3"/>
  <c r="Q1718" i="3"/>
  <c r="T1717" i="3"/>
  <c r="S1717" i="3"/>
  <c r="R1717" i="3"/>
  <c r="Q1717" i="3"/>
  <c r="T1716" i="3"/>
  <c r="S1716" i="3"/>
  <c r="R1716" i="3"/>
  <c r="Q1716" i="3"/>
  <c r="T1715" i="3"/>
  <c r="S1715" i="3"/>
  <c r="R1715" i="3"/>
  <c r="Q1715" i="3"/>
  <c r="T1714" i="3"/>
  <c r="S1714" i="3"/>
  <c r="R1714" i="3"/>
  <c r="Q1714" i="3"/>
  <c r="T1713" i="3"/>
  <c r="S1713" i="3"/>
  <c r="R1713" i="3"/>
  <c r="Q1713" i="3"/>
  <c r="T1712" i="3"/>
  <c r="S1712" i="3"/>
  <c r="R1712" i="3"/>
  <c r="Q1712" i="3"/>
  <c r="T1711" i="3"/>
  <c r="S1711" i="3"/>
  <c r="R1711" i="3"/>
  <c r="Q1711" i="3"/>
  <c r="T1710" i="3"/>
  <c r="S1710" i="3"/>
  <c r="R1710" i="3"/>
  <c r="Q1710" i="3"/>
  <c r="T1709" i="3"/>
  <c r="S1709" i="3"/>
  <c r="R1709" i="3"/>
  <c r="Q1709" i="3"/>
  <c r="T1708" i="3"/>
  <c r="S1708" i="3"/>
  <c r="R1708" i="3"/>
  <c r="Q1708" i="3"/>
  <c r="T1707" i="3"/>
  <c r="S1707" i="3"/>
  <c r="R1707" i="3"/>
  <c r="Q1707" i="3"/>
  <c r="T1706" i="3"/>
  <c r="S1706" i="3"/>
  <c r="R1706" i="3"/>
  <c r="Q1706" i="3"/>
  <c r="T1705" i="3"/>
  <c r="S1705" i="3"/>
  <c r="R1705" i="3"/>
  <c r="Q1705" i="3"/>
  <c r="T1704" i="3"/>
  <c r="S1704" i="3"/>
  <c r="R1704" i="3"/>
  <c r="Q1704" i="3"/>
  <c r="T1703" i="3"/>
  <c r="S1703" i="3"/>
  <c r="R1703" i="3"/>
  <c r="Q1703" i="3"/>
  <c r="T1702" i="3"/>
  <c r="S1702" i="3"/>
  <c r="R1702" i="3"/>
  <c r="Q1702" i="3"/>
  <c r="T1701" i="3"/>
  <c r="S1701" i="3"/>
  <c r="R1701" i="3"/>
  <c r="Q1701" i="3"/>
  <c r="T1700" i="3"/>
  <c r="S1700" i="3"/>
  <c r="R1700" i="3"/>
  <c r="Q1700" i="3"/>
  <c r="T1699" i="3"/>
  <c r="S1699" i="3"/>
  <c r="R1699" i="3"/>
  <c r="Q1699" i="3"/>
  <c r="T1698" i="3"/>
  <c r="S1698" i="3"/>
  <c r="R1698" i="3"/>
  <c r="Q1698" i="3"/>
  <c r="T1697" i="3"/>
  <c r="S1697" i="3"/>
  <c r="R1697" i="3"/>
  <c r="Q1697" i="3"/>
  <c r="T1696" i="3"/>
  <c r="S1696" i="3"/>
  <c r="R1696" i="3"/>
  <c r="Q1696" i="3"/>
  <c r="T1695" i="3"/>
  <c r="S1695" i="3"/>
  <c r="R1695" i="3"/>
  <c r="Q1695" i="3"/>
  <c r="T1694" i="3"/>
  <c r="S1694" i="3"/>
  <c r="R1694" i="3"/>
  <c r="Q1694" i="3"/>
  <c r="T1693" i="3"/>
  <c r="S1693" i="3"/>
  <c r="R1693" i="3"/>
  <c r="Q1693" i="3"/>
  <c r="T1692" i="3"/>
  <c r="S1692" i="3"/>
  <c r="R1692" i="3"/>
  <c r="Q1692" i="3"/>
  <c r="T1691" i="3"/>
  <c r="S1691" i="3"/>
  <c r="R1691" i="3"/>
  <c r="Q1691" i="3"/>
  <c r="T1690" i="3"/>
  <c r="S1690" i="3"/>
  <c r="R1690" i="3"/>
  <c r="Q1690" i="3"/>
  <c r="T1689" i="3"/>
  <c r="S1689" i="3"/>
  <c r="R1689" i="3"/>
  <c r="Q1689" i="3"/>
  <c r="T1688" i="3"/>
  <c r="S1688" i="3"/>
  <c r="R1688" i="3"/>
  <c r="Q1688" i="3"/>
  <c r="T1687" i="3"/>
  <c r="S1687" i="3"/>
  <c r="R1687" i="3"/>
  <c r="Q1687" i="3"/>
  <c r="T1686" i="3"/>
  <c r="S1686" i="3"/>
  <c r="R1686" i="3"/>
  <c r="Q1686" i="3"/>
  <c r="T1685" i="3"/>
  <c r="S1685" i="3"/>
  <c r="R1685" i="3"/>
  <c r="Q1685" i="3"/>
  <c r="T1684" i="3"/>
  <c r="S1684" i="3"/>
  <c r="R1684" i="3"/>
  <c r="Q1684" i="3"/>
  <c r="T1683" i="3"/>
  <c r="S1683" i="3"/>
  <c r="R1683" i="3"/>
  <c r="Q1683" i="3"/>
  <c r="T1682" i="3"/>
  <c r="S1682" i="3"/>
  <c r="R1682" i="3"/>
  <c r="Q1682" i="3"/>
  <c r="T1681" i="3"/>
  <c r="S1681" i="3"/>
  <c r="R1681" i="3"/>
  <c r="Q1681" i="3"/>
  <c r="T1680" i="3"/>
  <c r="S1680" i="3"/>
  <c r="R1680" i="3"/>
  <c r="Q1680" i="3"/>
  <c r="T1679" i="3"/>
  <c r="S1679" i="3"/>
  <c r="R1679" i="3"/>
  <c r="Q1679" i="3"/>
  <c r="T1678" i="3"/>
  <c r="S1678" i="3"/>
  <c r="R1678" i="3"/>
  <c r="Q1678" i="3"/>
  <c r="T1677" i="3"/>
  <c r="S1677" i="3"/>
  <c r="R1677" i="3"/>
  <c r="Q1677" i="3"/>
  <c r="T1676" i="3"/>
  <c r="S1676" i="3"/>
  <c r="R1676" i="3"/>
  <c r="Q1676" i="3"/>
  <c r="T1675" i="3"/>
  <c r="S1675" i="3"/>
  <c r="R1675" i="3"/>
  <c r="Q1675" i="3"/>
  <c r="T1674" i="3"/>
  <c r="S1674" i="3"/>
  <c r="R1674" i="3"/>
  <c r="Q1674" i="3"/>
  <c r="T1673" i="3"/>
  <c r="S1673" i="3"/>
  <c r="R1673" i="3"/>
  <c r="Q1673" i="3"/>
  <c r="T1672" i="3"/>
  <c r="S1672" i="3"/>
  <c r="R1672" i="3"/>
  <c r="Q1672" i="3"/>
  <c r="T1671" i="3"/>
  <c r="S1671" i="3"/>
  <c r="R1671" i="3"/>
  <c r="Q1671" i="3"/>
  <c r="T1670" i="3"/>
  <c r="S1670" i="3"/>
  <c r="R1670" i="3"/>
  <c r="Q1670" i="3"/>
  <c r="T1669" i="3"/>
  <c r="S1669" i="3"/>
  <c r="R1669" i="3"/>
  <c r="Q1669" i="3"/>
  <c r="T1668" i="3"/>
  <c r="S1668" i="3"/>
  <c r="R1668" i="3"/>
  <c r="Q1668" i="3"/>
  <c r="T1667" i="3"/>
  <c r="S1667" i="3"/>
  <c r="R1667" i="3"/>
  <c r="Q1667" i="3"/>
  <c r="T1666" i="3"/>
  <c r="S1666" i="3"/>
  <c r="R1666" i="3"/>
  <c r="Q1666" i="3"/>
  <c r="T1665" i="3"/>
  <c r="S1665" i="3"/>
  <c r="R1665" i="3"/>
  <c r="Q1665" i="3"/>
  <c r="T1664" i="3"/>
  <c r="S1664" i="3"/>
  <c r="R1664" i="3"/>
  <c r="Q1664" i="3"/>
  <c r="T1663" i="3"/>
  <c r="S1663" i="3"/>
  <c r="R1663" i="3"/>
  <c r="Q1663" i="3"/>
  <c r="T1662" i="3"/>
  <c r="S1662" i="3"/>
  <c r="R1662" i="3"/>
  <c r="Q1662" i="3"/>
  <c r="T1661" i="3"/>
  <c r="S1661" i="3"/>
  <c r="R1661" i="3"/>
  <c r="Q1661" i="3"/>
  <c r="T1660" i="3"/>
  <c r="S1660" i="3"/>
  <c r="R1660" i="3"/>
  <c r="Q1660" i="3"/>
  <c r="T1659" i="3"/>
  <c r="S1659" i="3"/>
  <c r="R1659" i="3"/>
  <c r="Q1659" i="3"/>
  <c r="T1658" i="3"/>
  <c r="S1658" i="3"/>
  <c r="R1658" i="3"/>
  <c r="Q1658" i="3"/>
  <c r="T1657" i="3"/>
  <c r="S1657" i="3"/>
  <c r="R1657" i="3"/>
  <c r="Q1657" i="3"/>
  <c r="T1656" i="3"/>
  <c r="S1656" i="3"/>
  <c r="R1656" i="3"/>
  <c r="Q1656" i="3"/>
  <c r="T1655" i="3"/>
  <c r="S1655" i="3"/>
  <c r="R1655" i="3"/>
  <c r="Q1655" i="3"/>
  <c r="T1654" i="3"/>
  <c r="S1654" i="3"/>
  <c r="R1654" i="3"/>
  <c r="Q1654" i="3"/>
  <c r="T1653" i="3"/>
  <c r="S1653" i="3"/>
  <c r="R1653" i="3"/>
  <c r="Q1653" i="3"/>
  <c r="T1652" i="3"/>
  <c r="S1652" i="3"/>
  <c r="R1652" i="3"/>
  <c r="Q1652" i="3"/>
  <c r="T1651" i="3"/>
  <c r="S1651" i="3"/>
  <c r="R1651" i="3"/>
  <c r="Q1651" i="3"/>
  <c r="T1650" i="3"/>
  <c r="S1650" i="3"/>
  <c r="R1650" i="3"/>
  <c r="Q1650" i="3"/>
  <c r="T1649" i="3"/>
  <c r="S1649" i="3"/>
  <c r="R1649" i="3"/>
  <c r="Q1649" i="3"/>
  <c r="T1648" i="3"/>
  <c r="S1648" i="3"/>
  <c r="R1648" i="3"/>
  <c r="Q1648" i="3"/>
  <c r="T1647" i="3"/>
  <c r="S1647" i="3"/>
  <c r="R1647" i="3"/>
  <c r="Q1647" i="3"/>
  <c r="T1646" i="3"/>
  <c r="S1646" i="3"/>
  <c r="R1646" i="3"/>
  <c r="Q1646" i="3"/>
  <c r="T1645" i="3"/>
  <c r="S1645" i="3"/>
  <c r="R1645" i="3"/>
  <c r="Q1645" i="3"/>
  <c r="T1644" i="3"/>
  <c r="S1644" i="3"/>
  <c r="R1644" i="3"/>
  <c r="Q1644" i="3"/>
  <c r="T1643" i="3"/>
  <c r="S1643" i="3"/>
  <c r="R1643" i="3"/>
  <c r="Q1643" i="3"/>
  <c r="T1642" i="3"/>
  <c r="S1642" i="3"/>
  <c r="R1642" i="3"/>
  <c r="Q1642" i="3"/>
  <c r="T1641" i="3"/>
  <c r="S1641" i="3"/>
  <c r="R1641" i="3"/>
  <c r="Q1641" i="3"/>
  <c r="T1640" i="3"/>
  <c r="S1640" i="3"/>
  <c r="R1640" i="3"/>
  <c r="Q1640" i="3"/>
  <c r="T1639" i="3"/>
  <c r="S1639" i="3"/>
  <c r="R1639" i="3"/>
  <c r="Q1639" i="3"/>
  <c r="T1638" i="3"/>
  <c r="S1638" i="3"/>
  <c r="R1638" i="3"/>
  <c r="Q1638" i="3"/>
  <c r="T1637" i="3"/>
  <c r="S1637" i="3"/>
  <c r="R1637" i="3"/>
  <c r="Q1637" i="3"/>
  <c r="T1636" i="3"/>
  <c r="S1636" i="3"/>
  <c r="R1636" i="3"/>
  <c r="Q1636" i="3"/>
  <c r="T1635" i="3"/>
  <c r="S1635" i="3"/>
  <c r="R1635" i="3"/>
  <c r="Q1635" i="3"/>
  <c r="T1634" i="3"/>
  <c r="S1634" i="3"/>
  <c r="R1634" i="3"/>
  <c r="Q1634" i="3"/>
  <c r="T1633" i="3"/>
  <c r="S1633" i="3"/>
  <c r="R1633" i="3"/>
  <c r="Q1633" i="3"/>
  <c r="T1632" i="3"/>
  <c r="S1632" i="3"/>
  <c r="R1632" i="3"/>
  <c r="Q1632" i="3"/>
  <c r="T1631" i="3"/>
  <c r="S1631" i="3"/>
  <c r="R1631" i="3"/>
  <c r="Q1631" i="3"/>
  <c r="T1630" i="3"/>
  <c r="S1630" i="3"/>
  <c r="R1630" i="3"/>
  <c r="Q1630" i="3"/>
  <c r="T1629" i="3"/>
  <c r="S1629" i="3"/>
  <c r="R1629" i="3"/>
  <c r="Q1629" i="3"/>
  <c r="T1628" i="3"/>
  <c r="S1628" i="3"/>
  <c r="R1628" i="3"/>
  <c r="Q1628" i="3"/>
  <c r="T1627" i="3"/>
  <c r="S1627" i="3"/>
  <c r="R1627" i="3"/>
  <c r="Q1627" i="3"/>
  <c r="T1626" i="3"/>
  <c r="S1626" i="3"/>
  <c r="R1626" i="3"/>
  <c r="Q1626" i="3"/>
  <c r="T1625" i="3"/>
  <c r="S1625" i="3"/>
  <c r="R1625" i="3"/>
  <c r="Q1625" i="3"/>
  <c r="T1624" i="3"/>
  <c r="S1624" i="3"/>
  <c r="R1624" i="3"/>
  <c r="Q1624" i="3"/>
  <c r="T1623" i="3"/>
  <c r="S1623" i="3"/>
  <c r="R1623" i="3"/>
  <c r="Q1623" i="3"/>
  <c r="T1622" i="3"/>
  <c r="S1622" i="3"/>
  <c r="R1622" i="3"/>
  <c r="Q1622" i="3"/>
  <c r="T1621" i="3"/>
  <c r="S1621" i="3"/>
  <c r="R1621" i="3"/>
  <c r="Q1621" i="3"/>
  <c r="T1620" i="3"/>
  <c r="S1620" i="3"/>
  <c r="R1620" i="3"/>
  <c r="Q1620" i="3"/>
  <c r="T1619" i="3"/>
  <c r="S1619" i="3"/>
  <c r="R1619" i="3"/>
  <c r="Q1619" i="3"/>
  <c r="T1618" i="3"/>
  <c r="S1618" i="3"/>
  <c r="R1618" i="3"/>
  <c r="Q1618" i="3"/>
  <c r="T1617" i="3"/>
  <c r="S1617" i="3"/>
  <c r="R1617" i="3"/>
  <c r="Q1617" i="3"/>
  <c r="T1616" i="3"/>
  <c r="S1616" i="3"/>
  <c r="R1616" i="3"/>
  <c r="Q1616" i="3"/>
  <c r="T1615" i="3"/>
  <c r="S1615" i="3"/>
  <c r="R1615" i="3"/>
  <c r="Q1615" i="3"/>
  <c r="T1614" i="3"/>
  <c r="S1614" i="3"/>
  <c r="R1614" i="3"/>
  <c r="Q1614" i="3"/>
  <c r="T1613" i="3"/>
  <c r="S1613" i="3"/>
  <c r="R1613" i="3"/>
  <c r="Q1613" i="3"/>
  <c r="T1612" i="3"/>
  <c r="S1612" i="3"/>
  <c r="R1612" i="3"/>
  <c r="Q1612" i="3"/>
  <c r="T1611" i="3"/>
  <c r="S1611" i="3"/>
  <c r="R1611" i="3"/>
  <c r="Q1611" i="3"/>
  <c r="T1610" i="3"/>
  <c r="S1610" i="3"/>
  <c r="R1610" i="3"/>
  <c r="Q1610" i="3"/>
  <c r="T1609" i="3"/>
  <c r="S1609" i="3"/>
  <c r="R1609" i="3"/>
  <c r="Q1609" i="3"/>
  <c r="T1608" i="3"/>
  <c r="S1608" i="3"/>
  <c r="R1608" i="3"/>
  <c r="Q1608" i="3"/>
  <c r="T1607" i="3"/>
  <c r="S1607" i="3"/>
  <c r="R1607" i="3"/>
  <c r="Q1607" i="3"/>
  <c r="T1606" i="3"/>
  <c r="S1606" i="3"/>
  <c r="R1606" i="3"/>
  <c r="Q1606" i="3"/>
  <c r="T1605" i="3"/>
  <c r="S1605" i="3"/>
  <c r="R1605" i="3"/>
  <c r="Q1605" i="3"/>
  <c r="T1604" i="3"/>
  <c r="S1604" i="3"/>
  <c r="R1604" i="3"/>
  <c r="Q1604" i="3"/>
  <c r="T1603" i="3"/>
  <c r="S1603" i="3"/>
  <c r="R1603" i="3"/>
  <c r="Q1603" i="3"/>
  <c r="T1602" i="3"/>
  <c r="S1602" i="3"/>
  <c r="R1602" i="3"/>
  <c r="Q1602" i="3"/>
  <c r="T1601" i="3"/>
  <c r="S1601" i="3"/>
  <c r="R1601" i="3"/>
  <c r="Q1601" i="3"/>
  <c r="T1600" i="3"/>
  <c r="S1600" i="3"/>
  <c r="R1600" i="3"/>
  <c r="Q1600" i="3"/>
  <c r="T1599" i="3"/>
  <c r="S1599" i="3"/>
  <c r="R1599" i="3"/>
  <c r="Q1599" i="3"/>
  <c r="T1598" i="3"/>
  <c r="S1598" i="3"/>
  <c r="R1598" i="3"/>
  <c r="Q1598" i="3"/>
  <c r="T1597" i="3"/>
  <c r="S1597" i="3"/>
  <c r="R1597" i="3"/>
  <c r="Q1597" i="3"/>
  <c r="T1596" i="3"/>
  <c r="S1596" i="3"/>
  <c r="R1596" i="3"/>
  <c r="Q1596" i="3"/>
  <c r="T1595" i="3"/>
  <c r="S1595" i="3"/>
  <c r="R1595" i="3"/>
  <c r="Q1595" i="3"/>
  <c r="T1594" i="3"/>
  <c r="S1594" i="3"/>
  <c r="R1594" i="3"/>
  <c r="Q1594" i="3"/>
  <c r="T1593" i="3"/>
  <c r="S1593" i="3"/>
  <c r="R1593" i="3"/>
  <c r="Q1593" i="3"/>
  <c r="T1592" i="3"/>
  <c r="S1592" i="3"/>
  <c r="R1592" i="3"/>
  <c r="Q1592" i="3"/>
  <c r="T1591" i="3"/>
  <c r="S1591" i="3"/>
  <c r="R1591" i="3"/>
  <c r="Q1591" i="3"/>
  <c r="T1590" i="3"/>
  <c r="S1590" i="3"/>
  <c r="R1590" i="3"/>
  <c r="Q1590" i="3"/>
  <c r="T1589" i="3"/>
  <c r="S1589" i="3"/>
  <c r="R1589" i="3"/>
  <c r="Q1589" i="3"/>
  <c r="T1588" i="3"/>
  <c r="S1588" i="3"/>
  <c r="R1588" i="3"/>
  <c r="Q1588" i="3"/>
  <c r="T1587" i="3"/>
  <c r="S1587" i="3"/>
  <c r="R1587" i="3"/>
  <c r="Q1587" i="3"/>
  <c r="T1586" i="3"/>
  <c r="S1586" i="3"/>
  <c r="R1586" i="3"/>
  <c r="Q1586" i="3"/>
  <c r="T1585" i="3"/>
  <c r="S1585" i="3"/>
  <c r="R1585" i="3"/>
  <c r="Q1585" i="3"/>
  <c r="T1584" i="3"/>
  <c r="S1584" i="3"/>
  <c r="R1584" i="3"/>
  <c r="Q1584" i="3"/>
  <c r="T1583" i="3"/>
  <c r="S1583" i="3"/>
  <c r="R1583" i="3"/>
  <c r="Q1583" i="3"/>
  <c r="T1582" i="3"/>
  <c r="S1582" i="3"/>
  <c r="R1582" i="3"/>
  <c r="Q1582" i="3"/>
  <c r="T1581" i="3"/>
  <c r="S1581" i="3"/>
  <c r="R1581" i="3"/>
  <c r="Q1581" i="3"/>
  <c r="T1580" i="3"/>
  <c r="S1580" i="3"/>
  <c r="R1580" i="3"/>
  <c r="Q1580" i="3"/>
  <c r="T1579" i="3"/>
  <c r="S1579" i="3"/>
  <c r="R1579" i="3"/>
  <c r="Q1579" i="3"/>
  <c r="T1578" i="3"/>
  <c r="S1578" i="3"/>
  <c r="R1578" i="3"/>
  <c r="Q1578" i="3"/>
  <c r="T1577" i="3"/>
  <c r="S1577" i="3"/>
  <c r="R1577" i="3"/>
  <c r="Q1577" i="3"/>
  <c r="T1576" i="3"/>
  <c r="S1576" i="3"/>
  <c r="R1576" i="3"/>
  <c r="Q1576" i="3"/>
  <c r="T1575" i="3"/>
  <c r="S1575" i="3"/>
  <c r="R1575" i="3"/>
  <c r="Q1575" i="3"/>
  <c r="T1574" i="3"/>
  <c r="S1574" i="3"/>
  <c r="R1574" i="3"/>
  <c r="Q1574" i="3"/>
  <c r="T1573" i="3"/>
  <c r="S1573" i="3"/>
  <c r="R1573" i="3"/>
  <c r="Q1573" i="3"/>
  <c r="T1572" i="3"/>
  <c r="S1572" i="3"/>
  <c r="R1572" i="3"/>
  <c r="Q1572" i="3"/>
  <c r="T1571" i="3"/>
  <c r="S1571" i="3"/>
  <c r="R1571" i="3"/>
  <c r="Q1571" i="3"/>
  <c r="T1570" i="3"/>
  <c r="S1570" i="3"/>
  <c r="R1570" i="3"/>
  <c r="Q1570" i="3"/>
  <c r="T1569" i="3"/>
  <c r="S1569" i="3"/>
  <c r="R1569" i="3"/>
  <c r="Q1569" i="3"/>
  <c r="T1568" i="3"/>
  <c r="S1568" i="3"/>
  <c r="R1568" i="3"/>
  <c r="Q1568" i="3"/>
  <c r="T1567" i="3"/>
  <c r="S1567" i="3"/>
  <c r="R1567" i="3"/>
  <c r="Q1567" i="3"/>
  <c r="T1566" i="3"/>
  <c r="S1566" i="3"/>
  <c r="R1566" i="3"/>
  <c r="Q1566" i="3"/>
  <c r="T1565" i="3"/>
  <c r="S1565" i="3"/>
  <c r="R1565" i="3"/>
  <c r="Q1565" i="3"/>
  <c r="T1564" i="3"/>
  <c r="S1564" i="3"/>
  <c r="R1564" i="3"/>
  <c r="Q1564" i="3"/>
  <c r="T1563" i="3"/>
  <c r="S1563" i="3"/>
  <c r="R1563" i="3"/>
  <c r="Q1563" i="3"/>
  <c r="T1562" i="3"/>
  <c r="S1562" i="3"/>
  <c r="R1562" i="3"/>
  <c r="Q1562" i="3"/>
  <c r="T1561" i="3"/>
  <c r="S1561" i="3"/>
  <c r="R1561" i="3"/>
  <c r="Q1561" i="3"/>
  <c r="T1560" i="3"/>
  <c r="S1560" i="3"/>
  <c r="R1560" i="3"/>
  <c r="Q1560" i="3"/>
  <c r="T1559" i="3"/>
  <c r="S1559" i="3"/>
  <c r="R1559" i="3"/>
  <c r="Q1559" i="3"/>
  <c r="T1558" i="3"/>
  <c r="S1558" i="3"/>
  <c r="R1558" i="3"/>
  <c r="Q1558" i="3"/>
  <c r="T1557" i="3"/>
  <c r="S1557" i="3"/>
  <c r="R1557" i="3"/>
  <c r="Q1557" i="3"/>
  <c r="T1556" i="3"/>
  <c r="S1556" i="3"/>
  <c r="R1556" i="3"/>
  <c r="Q1556" i="3"/>
  <c r="T1555" i="3"/>
  <c r="S1555" i="3"/>
  <c r="R1555" i="3"/>
  <c r="Q1555" i="3"/>
  <c r="T1554" i="3"/>
  <c r="S1554" i="3"/>
  <c r="R1554" i="3"/>
  <c r="Q1554" i="3"/>
  <c r="T1553" i="3"/>
  <c r="S1553" i="3"/>
  <c r="R1553" i="3"/>
  <c r="Q1553" i="3"/>
  <c r="T1552" i="3"/>
  <c r="S1552" i="3"/>
  <c r="R1552" i="3"/>
  <c r="Q1552" i="3"/>
  <c r="T1551" i="3"/>
  <c r="S1551" i="3"/>
  <c r="R1551" i="3"/>
  <c r="Q1551" i="3"/>
  <c r="T1550" i="3"/>
  <c r="S1550" i="3"/>
  <c r="R1550" i="3"/>
  <c r="Q1550" i="3"/>
  <c r="T1549" i="3"/>
  <c r="S1549" i="3"/>
  <c r="R1549" i="3"/>
  <c r="Q1549" i="3"/>
  <c r="T1548" i="3"/>
  <c r="S1548" i="3"/>
  <c r="R1548" i="3"/>
  <c r="Q1548" i="3"/>
  <c r="T1547" i="3"/>
  <c r="S1547" i="3"/>
  <c r="R1547" i="3"/>
  <c r="Q1547" i="3"/>
  <c r="T1546" i="3"/>
  <c r="S1546" i="3"/>
  <c r="R1546" i="3"/>
  <c r="Q1546" i="3"/>
  <c r="T1545" i="3"/>
  <c r="S1545" i="3"/>
  <c r="R1545" i="3"/>
  <c r="Q1545" i="3"/>
  <c r="T1544" i="3"/>
  <c r="S1544" i="3"/>
  <c r="R1544" i="3"/>
  <c r="Q1544" i="3"/>
  <c r="T1543" i="3"/>
  <c r="S1543" i="3"/>
  <c r="R1543" i="3"/>
  <c r="Q1543" i="3"/>
  <c r="T1542" i="3"/>
  <c r="S1542" i="3"/>
  <c r="R1542" i="3"/>
  <c r="Q1542" i="3"/>
  <c r="T1541" i="3"/>
  <c r="S1541" i="3"/>
  <c r="R1541" i="3"/>
  <c r="Q1541" i="3"/>
  <c r="T1540" i="3"/>
  <c r="S1540" i="3"/>
  <c r="R1540" i="3"/>
  <c r="Q1540" i="3"/>
  <c r="T1539" i="3"/>
  <c r="S1539" i="3"/>
  <c r="R1539" i="3"/>
  <c r="Q1539" i="3"/>
  <c r="T1538" i="3"/>
  <c r="S1538" i="3"/>
  <c r="R1538" i="3"/>
  <c r="Q1538" i="3"/>
  <c r="T1537" i="3"/>
  <c r="S1537" i="3"/>
  <c r="R1537" i="3"/>
  <c r="Q1537" i="3"/>
  <c r="T1536" i="3"/>
  <c r="S1536" i="3"/>
  <c r="R1536" i="3"/>
  <c r="Q1536" i="3"/>
  <c r="T1535" i="3"/>
  <c r="S1535" i="3"/>
  <c r="R1535" i="3"/>
  <c r="Q1535" i="3"/>
  <c r="T1534" i="3"/>
  <c r="S1534" i="3"/>
  <c r="R1534" i="3"/>
  <c r="Q1534" i="3"/>
  <c r="T1533" i="3"/>
  <c r="S1533" i="3"/>
  <c r="R1533" i="3"/>
  <c r="Q1533" i="3"/>
  <c r="T1532" i="3"/>
  <c r="S1532" i="3"/>
  <c r="R1532" i="3"/>
  <c r="Q1532" i="3"/>
  <c r="T1531" i="3"/>
  <c r="S1531" i="3"/>
  <c r="R1531" i="3"/>
  <c r="Q1531" i="3"/>
  <c r="T1530" i="3"/>
  <c r="S1530" i="3"/>
  <c r="R1530" i="3"/>
  <c r="Q1530" i="3"/>
  <c r="T1529" i="3"/>
  <c r="S1529" i="3"/>
  <c r="R1529" i="3"/>
  <c r="Q1529" i="3"/>
  <c r="T1528" i="3"/>
  <c r="S1528" i="3"/>
  <c r="R1528" i="3"/>
  <c r="Q1528" i="3"/>
  <c r="T1527" i="3"/>
  <c r="S1527" i="3"/>
  <c r="R1527" i="3"/>
  <c r="Q1527" i="3"/>
  <c r="T1526" i="3"/>
  <c r="S1526" i="3"/>
  <c r="R1526" i="3"/>
  <c r="Q1526" i="3"/>
  <c r="T1525" i="3"/>
  <c r="S1525" i="3"/>
  <c r="R1525" i="3"/>
  <c r="Q1525" i="3"/>
  <c r="T1524" i="3"/>
  <c r="S1524" i="3"/>
  <c r="R1524" i="3"/>
  <c r="Q1524" i="3"/>
  <c r="T1523" i="3"/>
  <c r="S1523" i="3"/>
  <c r="R1523" i="3"/>
  <c r="Q1523" i="3"/>
  <c r="T1522" i="3"/>
  <c r="S1522" i="3"/>
  <c r="R1522" i="3"/>
  <c r="Q1522" i="3"/>
  <c r="T1521" i="3"/>
  <c r="S1521" i="3"/>
  <c r="R1521" i="3"/>
  <c r="Q1521" i="3"/>
  <c r="T1520" i="3"/>
  <c r="S1520" i="3"/>
  <c r="R1520" i="3"/>
  <c r="Q1520" i="3"/>
  <c r="T1519" i="3"/>
  <c r="S1519" i="3"/>
  <c r="R1519" i="3"/>
  <c r="Q1519" i="3"/>
  <c r="T1518" i="3"/>
  <c r="S1518" i="3"/>
  <c r="R1518" i="3"/>
  <c r="Q1518" i="3"/>
  <c r="T1517" i="3"/>
  <c r="S1517" i="3"/>
  <c r="R1517" i="3"/>
  <c r="Q1517" i="3"/>
  <c r="T1516" i="3"/>
  <c r="S1516" i="3"/>
  <c r="R1516" i="3"/>
  <c r="Q1516" i="3"/>
  <c r="T1515" i="3"/>
  <c r="S1515" i="3"/>
  <c r="R1515" i="3"/>
  <c r="Q1515" i="3"/>
  <c r="T1514" i="3"/>
  <c r="S1514" i="3"/>
  <c r="R1514" i="3"/>
  <c r="Q1514" i="3"/>
  <c r="T1513" i="3"/>
  <c r="S1513" i="3"/>
  <c r="R1513" i="3"/>
  <c r="Q1513" i="3"/>
  <c r="T1512" i="3"/>
  <c r="S1512" i="3"/>
  <c r="R1512" i="3"/>
  <c r="Q1512" i="3"/>
  <c r="T1511" i="3"/>
  <c r="S1511" i="3"/>
  <c r="R1511" i="3"/>
  <c r="Q1511" i="3"/>
  <c r="T1510" i="3"/>
  <c r="S1510" i="3"/>
  <c r="R1510" i="3"/>
  <c r="Q1510" i="3"/>
  <c r="T1509" i="3"/>
  <c r="S1509" i="3"/>
  <c r="R1509" i="3"/>
  <c r="Q1509" i="3"/>
  <c r="T1508" i="3"/>
  <c r="S1508" i="3"/>
  <c r="R1508" i="3"/>
  <c r="Q1508" i="3"/>
  <c r="T1507" i="3"/>
  <c r="S1507" i="3"/>
  <c r="R1507" i="3"/>
  <c r="Q1507" i="3"/>
  <c r="T1506" i="3"/>
  <c r="S1506" i="3"/>
  <c r="R1506" i="3"/>
  <c r="Q1506" i="3"/>
  <c r="T1505" i="3"/>
  <c r="S1505" i="3"/>
  <c r="R1505" i="3"/>
  <c r="Q1505" i="3"/>
  <c r="T1504" i="3"/>
  <c r="S1504" i="3"/>
  <c r="R1504" i="3"/>
  <c r="Q1504" i="3"/>
  <c r="T1503" i="3"/>
  <c r="S1503" i="3"/>
  <c r="R1503" i="3"/>
  <c r="Q1503" i="3"/>
  <c r="T1502" i="3"/>
  <c r="S1502" i="3"/>
  <c r="R1502" i="3"/>
  <c r="Q1502" i="3"/>
  <c r="T1501" i="3"/>
  <c r="S1501" i="3"/>
  <c r="R1501" i="3"/>
  <c r="Q1501" i="3"/>
  <c r="T1500" i="3"/>
  <c r="S1500" i="3"/>
  <c r="R1500" i="3"/>
  <c r="Q1500" i="3"/>
  <c r="T1499" i="3"/>
  <c r="S1499" i="3"/>
  <c r="R1499" i="3"/>
  <c r="Q1499" i="3"/>
  <c r="T1498" i="3"/>
  <c r="S1498" i="3"/>
  <c r="R1498" i="3"/>
  <c r="Q1498" i="3"/>
  <c r="T1497" i="3"/>
  <c r="S1497" i="3"/>
  <c r="R1497" i="3"/>
  <c r="Q1497" i="3"/>
  <c r="T1496" i="3"/>
  <c r="S1496" i="3"/>
  <c r="R1496" i="3"/>
  <c r="Q1496" i="3"/>
  <c r="T1495" i="3"/>
  <c r="S1495" i="3"/>
  <c r="R1495" i="3"/>
  <c r="Q1495" i="3"/>
  <c r="T1494" i="3"/>
  <c r="S1494" i="3"/>
  <c r="R1494" i="3"/>
  <c r="Q1494" i="3"/>
  <c r="T1493" i="3"/>
  <c r="S1493" i="3"/>
  <c r="R1493" i="3"/>
  <c r="Q1493" i="3"/>
  <c r="T1492" i="3"/>
  <c r="S1492" i="3"/>
  <c r="R1492" i="3"/>
  <c r="Q1492" i="3"/>
  <c r="T1491" i="3"/>
  <c r="S1491" i="3"/>
  <c r="R1491" i="3"/>
  <c r="Q1491" i="3"/>
  <c r="T1490" i="3"/>
  <c r="S1490" i="3"/>
  <c r="R1490" i="3"/>
  <c r="Q1490" i="3"/>
  <c r="T1489" i="3"/>
  <c r="S1489" i="3"/>
  <c r="R1489" i="3"/>
  <c r="Q1489" i="3"/>
  <c r="T1488" i="3"/>
  <c r="S1488" i="3"/>
  <c r="R1488" i="3"/>
  <c r="Q1488" i="3"/>
  <c r="T1487" i="3"/>
  <c r="S1487" i="3"/>
  <c r="R1487" i="3"/>
  <c r="Q1487" i="3"/>
  <c r="T1486" i="3"/>
  <c r="S1486" i="3"/>
  <c r="R1486" i="3"/>
  <c r="Q1486" i="3"/>
  <c r="T1485" i="3"/>
  <c r="S1485" i="3"/>
  <c r="R1485" i="3"/>
  <c r="Q1485" i="3"/>
  <c r="T1484" i="3"/>
  <c r="S1484" i="3"/>
  <c r="R1484" i="3"/>
  <c r="Q1484" i="3"/>
  <c r="T1483" i="3"/>
  <c r="S1483" i="3"/>
  <c r="R1483" i="3"/>
  <c r="Q1483" i="3"/>
  <c r="T1482" i="3"/>
  <c r="S1482" i="3"/>
  <c r="R1482" i="3"/>
  <c r="Q1482" i="3"/>
  <c r="T1481" i="3"/>
  <c r="S1481" i="3"/>
  <c r="R1481" i="3"/>
  <c r="Q1481" i="3"/>
  <c r="T1480" i="3"/>
  <c r="S1480" i="3"/>
  <c r="R1480" i="3"/>
  <c r="Q1480" i="3"/>
  <c r="T1479" i="3"/>
  <c r="S1479" i="3"/>
  <c r="R1479" i="3"/>
  <c r="Q1479" i="3"/>
  <c r="T1478" i="3"/>
  <c r="S1478" i="3"/>
  <c r="R1478" i="3"/>
  <c r="Q1478" i="3"/>
  <c r="T1477" i="3"/>
  <c r="S1477" i="3"/>
  <c r="R1477" i="3"/>
  <c r="Q1477" i="3"/>
  <c r="T1476" i="3"/>
  <c r="S1476" i="3"/>
  <c r="R1476" i="3"/>
  <c r="Q1476" i="3"/>
  <c r="T1475" i="3"/>
  <c r="S1475" i="3"/>
  <c r="R1475" i="3"/>
  <c r="Q1475" i="3"/>
  <c r="T1474" i="3"/>
  <c r="S1474" i="3"/>
  <c r="R1474" i="3"/>
  <c r="Q1474" i="3"/>
  <c r="T1473" i="3"/>
  <c r="S1473" i="3"/>
  <c r="R1473" i="3"/>
  <c r="Q1473" i="3"/>
  <c r="T1472" i="3"/>
  <c r="S1472" i="3"/>
  <c r="R1472" i="3"/>
  <c r="Q1472" i="3"/>
  <c r="T1471" i="3"/>
  <c r="S1471" i="3"/>
  <c r="R1471" i="3"/>
  <c r="Q1471" i="3"/>
  <c r="T1470" i="3"/>
  <c r="S1470" i="3"/>
  <c r="R1470" i="3"/>
  <c r="Q1470" i="3"/>
  <c r="T1469" i="3"/>
  <c r="S1469" i="3"/>
  <c r="R1469" i="3"/>
  <c r="Q1469" i="3"/>
  <c r="T1468" i="3"/>
  <c r="S1468" i="3"/>
  <c r="R1468" i="3"/>
  <c r="Q1468" i="3"/>
  <c r="T1467" i="3"/>
  <c r="S1467" i="3"/>
  <c r="R1467" i="3"/>
  <c r="Q1467" i="3"/>
  <c r="T1466" i="3"/>
  <c r="S1466" i="3"/>
  <c r="R1466" i="3"/>
  <c r="Q1466" i="3"/>
  <c r="T1465" i="3"/>
  <c r="S1465" i="3"/>
  <c r="R1465" i="3"/>
  <c r="Q1465" i="3"/>
  <c r="T1464" i="3"/>
  <c r="S1464" i="3"/>
  <c r="R1464" i="3"/>
  <c r="Q1464" i="3"/>
  <c r="T1463" i="3"/>
  <c r="S1463" i="3"/>
  <c r="R1463" i="3"/>
  <c r="Q1463" i="3"/>
  <c r="T1462" i="3"/>
  <c r="S1462" i="3"/>
  <c r="R1462" i="3"/>
  <c r="Q1462" i="3"/>
  <c r="T1461" i="3"/>
  <c r="S1461" i="3"/>
  <c r="R1461" i="3"/>
  <c r="Q1461" i="3"/>
  <c r="T1460" i="3"/>
  <c r="S1460" i="3"/>
  <c r="R1460" i="3"/>
  <c r="Q1460" i="3"/>
  <c r="T1459" i="3"/>
  <c r="S1459" i="3"/>
  <c r="R1459" i="3"/>
  <c r="Q1459" i="3"/>
  <c r="T1458" i="3"/>
  <c r="S1458" i="3"/>
  <c r="R1458" i="3"/>
  <c r="Q1458" i="3"/>
  <c r="T1457" i="3"/>
  <c r="S1457" i="3"/>
  <c r="R1457" i="3"/>
  <c r="Q1457" i="3"/>
  <c r="T1456" i="3"/>
  <c r="S1456" i="3"/>
  <c r="R1456" i="3"/>
  <c r="Q1456" i="3"/>
  <c r="T1455" i="3"/>
  <c r="S1455" i="3"/>
  <c r="R1455" i="3"/>
  <c r="Q1455" i="3"/>
  <c r="T1454" i="3"/>
  <c r="S1454" i="3"/>
  <c r="R1454" i="3"/>
  <c r="Q1454" i="3"/>
  <c r="T1453" i="3"/>
  <c r="S1453" i="3"/>
  <c r="R1453" i="3"/>
  <c r="Q1453" i="3"/>
  <c r="T1452" i="3"/>
  <c r="S1452" i="3"/>
  <c r="R1452" i="3"/>
  <c r="Q1452" i="3"/>
  <c r="T1451" i="3"/>
  <c r="S1451" i="3"/>
  <c r="R1451" i="3"/>
  <c r="Q1451" i="3"/>
  <c r="T1450" i="3"/>
  <c r="S1450" i="3"/>
  <c r="R1450" i="3"/>
  <c r="Q1450" i="3"/>
  <c r="T1449" i="3"/>
  <c r="S1449" i="3"/>
  <c r="R1449" i="3"/>
  <c r="Q1449" i="3"/>
  <c r="T1448" i="3"/>
  <c r="S1448" i="3"/>
  <c r="R1448" i="3"/>
  <c r="Q1448" i="3"/>
  <c r="T1447" i="3"/>
  <c r="S1447" i="3"/>
  <c r="R1447" i="3"/>
  <c r="Q1447" i="3"/>
  <c r="T1446" i="3"/>
  <c r="S1446" i="3"/>
  <c r="R1446" i="3"/>
  <c r="Q1446" i="3"/>
  <c r="T1445" i="3"/>
  <c r="S1445" i="3"/>
  <c r="R1445" i="3"/>
  <c r="Q1445" i="3"/>
  <c r="T1444" i="3"/>
  <c r="S1444" i="3"/>
  <c r="R1444" i="3"/>
  <c r="Q1444" i="3"/>
  <c r="T1443" i="3"/>
  <c r="S1443" i="3"/>
  <c r="R1443" i="3"/>
  <c r="Q1443" i="3"/>
  <c r="T1442" i="3"/>
  <c r="S1442" i="3"/>
  <c r="R1442" i="3"/>
  <c r="Q1442" i="3"/>
  <c r="T1441" i="3"/>
  <c r="S1441" i="3"/>
  <c r="R1441" i="3"/>
  <c r="Q1441" i="3"/>
  <c r="T1440" i="3"/>
  <c r="S1440" i="3"/>
  <c r="R1440" i="3"/>
  <c r="Q1440" i="3"/>
  <c r="T1439" i="3"/>
  <c r="S1439" i="3"/>
  <c r="R1439" i="3"/>
  <c r="Q1439" i="3"/>
  <c r="T1438" i="3"/>
  <c r="S1438" i="3"/>
  <c r="R1438" i="3"/>
  <c r="Q1438" i="3"/>
  <c r="T1437" i="3"/>
  <c r="S1437" i="3"/>
  <c r="R1437" i="3"/>
  <c r="Q1437" i="3"/>
  <c r="T1436" i="3"/>
  <c r="S1436" i="3"/>
  <c r="R1436" i="3"/>
  <c r="Q1436" i="3"/>
  <c r="T1435" i="3"/>
  <c r="S1435" i="3"/>
  <c r="R1435" i="3"/>
  <c r="Q1435" i="3"/>
  <c r="T1434" i="3"/>
  <c r="S1434" i="3"/>
  <c r="R1434" i="3"/>
  <c r="Q1434" i="3"/>
  <c r="T1433" i="3"/>
  <c r="S1433" i="3"/>
  <c r="R1433" i="3"/>
  <c r="Q1433" i="3"/>
  <c r="T1432" i="3"/>
  <c r="S1432" i="3"/>
  <c r="R1432" i="3"/>
  <c r="Q1432" i="3"/>
  <c r="T1431" i="3"/>
  <c r="S1431" i="3"/>
  <c r="R1431" i="3"/>
  <c r="Q1431" i="3"/>
  <c r="T1430" i="3"/>
  <c r="S1430" i="3"/>
  <c r="R1430" i="3"/>
  <c r="Q1430" i="3"/>
  <c r="T1429" i="3"/>
  <c r="S1429" i="3"/>
  <c r="R1429" i="3"/>
  <c r="Q1429" i="3"/>
  <c r="T1428" i="3"/>
  <c r="S1428" i="3"/>
  <c r="R1428" i="3"/>
  <c r="Q1428" i="3"/>
  <c r="T1427" i="3"/>
  <c r="S1427" i="3"/>
  <c r="R1427" i="3"/>
  <c r="Q1427" i="3"/>
  <c r="T1426" i="3"/>
  <c r="S1426" i="3"/>
  <c r="R1426" i="3"/>
  <c r="Q1426" i="3"/>
  <c r="T1425" i="3"/>
  <c r="S1425" i="3"/>
  <c r="R1425" i="3"/>
  <c r="Q1425" i="3"/>
  <c r="T1424" i="3"/>
  <c r="S1424" i="3"/>
  <c r="R1424" i="3"/>
  <c r="Q1424" i="3"/>
  <c r="T1423" i="3"/>
  <c r="S1423" i="3"/>
  <c r="R1423" i="3"/>
  <c r="Q1423" i="3"/>
  <c r="T1422" i="3"/>
  <c r="S1422" i="3"/>
  <c r="R1422" i="3"/>
  <c r="Q1422" i="3"/>
  <c r="T1421" i="3"/>
  <c r="S1421" i="3"/>
  <c r="R1421" i="3"/>
  <c r="Q1421" i="3"/>
  <c r="T1420" i="3"/>
  <c r="S1420" i="3"/>
  <c r="R1420" i="3"/>
  <c r="Q1420" i="3"/>
  <c r="T1419" i="3"/>
  <c r="S1419" i="3"/>
  <c r="R1419" i="3"/>
  <c r="Q1419" i="3"/>
  <c r="T1418" i="3"/>
  <c r="S1418" i="3"/>
  <c r="R1418" i="3"/>
  <c r="Q1418" i="3"/>
  <c r="T1417" i="3"/>
  <c r="S1417" i="3"/>
  <c r="R1417" i="3"/>
  <c r="Q1417" i="3"/>
  <c r="T1416" i="3"/>
  <c r="S1416" i="3"/>
  <c r="R1416" i="3"/>
  <c r="Q1416" i="3"/>
  <c r="T1415" i="3"/>
  <c r="S1415" i="3"/>
  <c r="R1415" i="3"/>
  <c r="Q1415" i="3"/>
  <c r="T1414" i="3"/>
  <c r="S1414" i="3"/>
  <c r="R1414" i="3"/>
  <c r="Q1414" i="3"/>
  <c r="T1413" i="3"/>
  <c r="S1413" i="3"/>
  <c r="R1413" i="3"/>
  <c r="Q1413" i="3"/>
  <c r="T1412" i="3"/>
  <c r="S1412" i="3"/>
  <c r="R1412" i="3"/>
  <c r="Q1412" i="3"/>
  <c r="T1411" i="3"/>
  <c r="S1411" i="3"/>
  <c r="R1411" i="3"/>
  <c r="Q1411" i="3"/>
  <c r="T1410" i="3"/>
  <c r="S1410" i="3"/>
  <c r="R1410" i="3"/>
  <c r="Q1410" i="3"/>
  <c r="T1409" i="3"/>
  <c r="S1409" i="3"/>
  <c r="R1409" i="3"/>
  <c r="Q1409" i="3"/>
  <c r="T1408" i="3"/>
  <c r="S1408" i="3"/>
  <c r="R1408" i="3"/>
  <c r="Q1408" i="3"/>
  <c r="T1407" i="3"/>
  <c r="S1407" i="3"/>
  <c r="R1407" i="3"/>
  <c r="Q1407" i="3"/>
  <c r="T1406" i="3"/>
  <c r="S1406" i="3"/>
  <c r="R1406" i="3"/>
  <c r="Q1406" i="3"/>
  <c r="T1405" i="3"/>
  <c r="S1405" i="3"/>
  <c r="R1405" i="3"/>
  <c r="Q1405" i="3"/>
  <c r="T1404" i="3"/>
  <c r="S1404" i="3"/>
  <c r="R1404" i="3"/>
  <c r="Q1404" i="3"/>
  <c r="T1403" i="3"/>
  <c r="S1403" i="3"/>
  <c r="R1403" i="3"/>
  <c r="Q1403" i="3"/>
  <c r="T1402" i="3"/>
  <c r="S1402" i="3"/>
  <c r="R1402" i="3"/>
  <c r="Q1402" i="3"/>
  <c r="T1401" i="3"/>
  <c r="S1401" i="3"/>
  <c r="R1401" i="3"/>
  <c r="Q1401" i="3"/>
  <c r="T1400" i="3"/>
  <c r="S1400" i="3"/>
  <c r="R1400" i="3"/>
  <c r="Q1400" i="3"/>
  <c r="T1399" i="3"/>
  <c r="S1399" i="3"/>
  <c r="R1399" i="3"/>
  <c r="Q1399" i="3"/>
  <c r="T1398" i="3"/>
  <c r="S1398" i="3"/>
  <c r="R1398" i="3"/>
  <c r="Q1398" i="3"/>
  <c r="T1397" i="3"/>
  <c r="S1397" i="3"/>
  <c r="R1397" i="3"/>
  <c r="Q1397" i="3"/>
  <c r="T1396" i="3"/>
  <c r="S1396" i="3"/>
  <c r="R1396" i="3"/>
  <c r="Q1396" i="3"/>
  <c r="T1395" i="3"/>
  <c r="S1395" i="3"/>
  <c r="R1395" i="3"/>
  <c r="Q1395" i="3"/>
  <c r="T1394" i="3"/>
  <c r="S1394" i="3"/>
  <c r="R1394" i="3"/>
  <c r="Q1394" i="3"/>
  <c r="T1393" i="3"/>
  <c r="S1393" i="3"/>
  <c r="R1393" i="3"/>
  <c r="Q1393" i="3"/>
  <c r="T1392" i="3"/>
  <c r="S1392" i="3"/>
  <c r="R1392" i="3"/>
  <c r="Q1392" i="3"/>
  <c r="T1391" i="3"/>
  <c r="S1391" i="3"/>
  <c r="R1391" i="3"/>
  <c r="Q1391" i="3"/>
  <c r="T1390" i="3"/>
  <c r="S1390" i="3"/>
  <c r="R1390" i="3"/>
  <c r="Q1390" i="3"/>
  <c r="T1389" i="3"/>
  <c r="S1389" i="3"/>
  <c r="R1389" i="3"/>
  <c r="Q1389" i="3"/>
  <c r="T1388" i="3"/>
  <c r="S1388" i="3"/>
  <c r="R1388" i="3"/>
  <c r="Q1388" i="3"/>
  <c r="T1387" i="3"/>
  <c r="S1387" i="3"/>
  <c r="R1387" i="3"/>
  <c r="Q1387" i="3"/>
  <c r="T1386" i="3"/>
  <c r="S1386" i="3"/>
  <c r="R1386" i="3"/>
  <c r="Q1386" i="3"/>
  <c r="T1385" i="3"/>
  <c r="S1385" i="3"/>
  <c r="R1385" i="3"/>
  <c r="Q1385" i="3"/>
  <c r="T1384" i="3"/>
  <c r="S1384" i="3"/>
  <c r="R1384" i="3"/>
  <c r="Q1384" i="3"/>
  <c r="T1383" i="3"/>
  <c r="S1383" i="3"/>
  <c r="R1383" i="3"/>
  <c r="Q1383" i="3"/>
  <c r="T1382" i="3"/>
  <c r="S1382" i="3"/>
  <c r="R1382" i="3"/>
  <c r="Q1382" i="3"/>
  <c r="T1381" i="3"/>
  <c r="S1381" i="3"/>
  <c r="R1381" i="3"/>
  <c r="Q1381" i="3"/>
  <c r="T1380" i="3"/>
  <c r="S1380" i="3"/>
  <c r="R1380" i="3"/>
  <c r="Q1380" i="3"/>
  <c r="T1379" i="3"/>
  <c r="S1379" i="3"/>
  <c r="R1379" i="3"/>
  <c r="Q1379" i="3"/>
  <c r="T1378" i="3"/>
  <c r="S1378" i="3"/>
  <c r="R1378" i="3"/>
  <c r="Q1378" i="3"/>
  <c r="T1377" i="3"/>
  <c r="S1377" i="3"/>
  <c r="R1377" i="3"/>
  <c r="Q1377" i="3"/>
  <c r="T1376" i="3"/>
  <c r="S1376" i="3"/>
  <c r="R1376" i="3"/>
  <c r="Q1376" i="3"/>
  <c r="T1375" i="3"/>
  <c r="S1375" i="3"/>
  <c r="R1375" i="3"/>
  <c r="Q1375" i="3"/>
  <c r="T1374" i="3"/>
  <c r="S1374" i="3"/>
  <c r="R1374" i="3"/>
  <c r="Q1374" i="3"/>
  <c r="T1373" i="3"/>
  <c r="S1373" i="3"/>
  <c r="R1373" i="3"/>
  <c r="Q1373" i="3"/>
  <c r="T1372" i="3"/>
  <c r="S1372" i="3"/>
  <c r="R1372" i="3"/>
  <c r="Q1372" i="3"/>
  <c r="T1371" i="3"/>
  <c r="S1371" i="3"/>
  <c r="R1371" i="3"/>
  <c r="Q1371" i="3"/>
  <c r="T1370" i="3"/>
  <c r="S1370" i="3"/>
  <c r="R1370" i="3"/>
  <c r="Q1370" i="3"/>
  <c r="T1369" i="3"/>
  <c r="S1369" i="3"/>
  <c r="R1369" i="3"/>
  <c r="Q1369" i="3"/>
  <c r="T1368" i="3"/>
  <c r="S1368" i="3"/>
  <c r="R1368" i="3"/>
  <c r="Q1368" i="3"/>
  <c r="T1367" i="3"/>
  <c r="S1367" i="3"/>
  <c r="R1367" i="3"/>
  <c r="Q1367" i="3"/>
  <c r="T1366" i="3"/>
  <c r="S1366" i="3"/>
  <c r="R1366" i="3"/>
  <c r="Q1366" i="3"/>
  <c r="T1365" i="3"/>
  <c r="S1365" i="3"/>
  <c r="R1365" i="3"/>
  <c r="Q1365" i="3"/>
  <c r="T1364" i="3"/>
  <c r="S1364" i="3"/>
  <c r="R1364" i="3"/>
  <c r="Q1364" i="3"/>
  <c r="T1363" i="3"/>
  <c r="S1363" i="3"/>
  <c r="R1363" i="3"/>
  <c r="Q1363" i="3"/>
  <c r="T1362" i="3"/>
  <c r="S1362" i="3"/>
  <c r="R1362" i="3"/>
  <c r="Q1362" i="3"/>
  <c r="T1361" i="3"/>
  <c r="S1361" i="3"/>
  <c r="R1361" i="3"/>
  <c r="Q1361" i="3"/>
  <c r="T1360" i="3"/>
  <c r="S1360" i="3"/>
  <c r="R1360" i="3"/>
  <c r="Q1360" i="3"/>
  <c r="T1359" i="3"/>
  <c r="S1359" i="3"/>
  <c r="R1359" i="3"/>
  <c r="Q1359" i="3"/>
  <c r="T1358" i="3"/>
  <c r="S1358" i="3"/>
  <c r="R1358" i="3"/>
  <c r="Q1358" i="3"/>
  <c r="T1357" i="3"/>
  <c r="S1357" i="3"/>
  <c r="R1357" i="3"/>
  <c r="Q1357" i="3"/>
  <c r="T1356" i="3"/>
  <c r="S1356" i="3"/>
  <c r="R1356" i="3"/>
  <c r="Q1356" i="3"/>
  <c r="T1355" i="3"/>
  <c r="S1355" i="3"/>
  <c r="R1355" i="3"/>
  <c r="Q1355" i="3"/>
  <c r="T1354" i="3"/>
  <c r="S1354" i="3"/>
  <c r="R1354" i="3"/>
  <c r="Q1354" i="3"/>
  <c r="T1353" i="3"/>
  <c r="S1353" i="3"/>
  <c r="R1353" i="3"/>
  <c r="Q1353" i="3"/>
  <c r="T1352" i="3"/>
  <c r="S1352" i="3"/>
  <c r="R1352" i="3"/>
  <c r="Q1352" i="3"/>
  <c r="T1351" i="3"/>
  <c r="S1351" i="3"/>
  <c r="R1351" i="3"/>
  <c r="Q1351" i="3"/>
  <c r="T1350" i="3"/>
  <c r="S1350" i="3"/>
  <c r="R1350" i="3"/>
  <c r="Q1350" i="3"/>
  <c r="T1349" i="3"/>
  <c r="S1349" i="3"/>
  <c r="R1349" i="3"/>
  <c r="Q1349" i="3"/>
  <c r="T1348" i="3"/>
  <c r="S1348" i="3"/>
  <c r="R1348" i="3"/>
  <c r="Q1348" i="3"/>
  <c r="T1347" i="3"/>
  <c r="S1347" i="3"/>
  <c r="R1347" i="3"/>
  <c r="Q1347" i="3"/>
  <c r="T1346" i="3"/>
  <c r="S1346" i="3"/>
  <c r="R1346" i="3"/>
  <c r="Q1346" i="3"/>
  <c r="T1345" i="3"/>
  <c r="S1345" i="3"/>
  <c r="R1345" i="3"/>
  <c r="Q1345" i="3"/>
  <c r="T1344" i="3"/>
  <c r="S1344" i="3"/>
  <c r="R1344" i="3"/>
  <c r="Q1344" i="3"/>
  <c r="T1343" i="3"/>
  <c r="S1343" i="3"/>
  <c r="R1343" i="3"/>
  <c r="Q1343" i="3"/>
  <c r="T1342" i="3"/>
  <c r="S1342" i="3"/>
  <c r="R1342" i="3"/>
  <c r="Q1342" i="3"/>
  <c r="T1341" i="3"/>
  <c r="S1341" i="3"/>
  <c r="R1341" i="3"/>
  <c r="Q1341" i="3"/>
  <c r="T1340" i="3"/>
  <c r="S1340" i="3"/>
  <c r="R1340" i="3"/>
  <c r="Q1340" i="3"/>
  <c r="T1339" i="3"/>
  <c r="S1339" i="3"/>
  <c r="R1339" i="3"/>
  <c r="Q1339" i="3"/>
  <c r="T1338" i="3"/>
  <c r="S1338" i="3"/>
  <c r="R1338" i="3"/>
  <c r="Q1338" i="3"/>
  <c r="T1337" i="3"/>
  <c r="S1337" i="3"/>
  <c r="R1337" i="3"/>
  <c r="Q1337" i="3"/>
  <c r="T1336" i="3"/>
  <c r="S1336" i="3"/>
  <c r="R1336" i="3"/>
  <c r="Q1336" i="3"/>
  <c r="T1335" i="3"/>
  <c r="S1335" i="3"/>
  <c r="R1335" i="3"/>
  <c r="Q1335" i="3"/>
  <c r="T1334" i="3"/>
  <c r="S1334" i="3"/>
  <c r="R1334" i="3"/>
  <c r="Q1334" i="3"/>
  <c r="T1333" i="3"/>
  <c r="S1333" i="3"/>
  <c r="R1333" i="3"/>
  <c r="Q1333" i="3"/>
  <c r="T1332" i="3"/>
  <c r="S1332" i="3"/>
  <c r="R1332" i="3"/>
  <c r="Q1332" i="3"/>
  <c r="T1331" i="3"/>
  <c r="S1331" i="3"/>
  <c r="R1331" i="3"/>
  <c r="Q1331" i="3"/>
  <c r="T1330" i="3"/>
  <c r="S1330" i="3"/>
  <c r="R1330" i="3"/>
  <c r="Q1330" i="3"/>
  <c r="T1329" i="3"/>
  <c r="S1329" i="3"/>
  <c r="R1329" i="3"/>
  <c r="Q1329" i="3"/>
  <c r="T1328" i="3"/>
  <c r="S1328" i="3"/>
  <c r="R1328" i="3"/>
  <c r="Q1328" i="3"/>
  <c r="T1327" i="3"/>
  <c r="S1327" i="3"/>
  <c r="R1327" i="3"/>
  <c r="Q1327" i="3"/>
  <c r="T1326" i="3"/>
  <c r="S1326" i="3"/>
  <c r="R1326" i="3"/>
  <c r="Q1326" i="3"/>
  <c r="T1325" i="3"/>
  <c r="S1325" i="3"/>
  <c r="R1325" i="3"/>
  <c r="Q1325" i="3"/>
  <c r="T1324" i="3"/>
  <c r="S1324" i="3"/>
  <c r="R1324" i="3"/>
  <c r="Q1324" i="3"/>
  <c r="T1323" i="3"/>
  <c r="S1323" i="3"/>
  <c r="R1323" i="3"/>
  <c r="Q1323" i="3"/>
  <c r="T1322" i="3"/>
  <c r="S1322" i="3"/>
  <c r="R1322" i="3"/>
  <c r="Q1322" i="3"/>
  <c r="T1321" i="3"/>
  <c r="S1321" i="3"/>
  <c r="R1321" i="3"/>
  <c r="Q1321" i="3"/>
  <c r="T1320" i="3"/>
  <c r="S1320" i="3"/>
  <c r="R1320" i="3"/>
  <c r="Q1320" i="3"/>
  <c r="T1319" i="3"/>
  <c r="S1319" i="3"/>
  <c r="R1319" i="3"/>
  <c r="Q1319" i="3"/>
  <c r="T1318" i="3"/>
  <c r="S1318" i="3"/>
  <c r="R1318" i="3"/>
  <c r="Q1318" i="3"/>
  <c r="T1317" i="3"/>
  <c r="S1317" i="3"/>
  <c r="R1317" i="3"/>
  <c r="Q1317" i="3"/>
  <c r="T1316" i="3"/>
  <c r="S1316" i="3"/>
  <c r="R1316" i="3"/>
  <c r="Q1316" i="3"/>
  <c r="T1315" i="3"/>
  <c r="S1315" i="3"/>
  <c r="R1315" i="3"/>
  <c r="Q1315" i="3"/>
  <c r="T1314" i="3"/>
  <c r="S1314" i="3"/>
  <c r="R1314" i="3"/>
  <c r="Q1314" i="3"/>
  <c r="T1313" i="3"/>
  <c r="S1313" i="3"/>
  <c r="R1313" i="3"/>
  <c r="Q1313" i="3"/>
  <c r="T1312" i="3"/>
  <c r="S1312" i="3"/>
  <c r="R1312" i="3"/>
  <c r="Q1312" i="3"/>
  <c r="T1311" i="3"/>
  <c r="S1311" i="3"/>
  <c r="R1311" i="3"/>
  <c r="Q1311" i="3"/>
  <c r="T1310" i="3"/>
  <c r="S1310" i="3"/>
  <c r="R1310" i="3"/>
  <c r="Q1310" i="3"/>
  <c r="T1309" i="3"/>
  <c r="S1309" i="3"/>
  <c r="R1309" i="3"/>
  <c r="Q1309" i="3"/>
  <c r="T1308" i="3"/>
  <c r="S1308" i="3"/>
  <c r="R1308" i="3"/>
  <c r="Q1308" i="3"/>
  <c r="T1307" i="3"/>
  <c r="S1307" i="3"/>
  <c r="R1307" i="3"/>
  <c r="Q1307" i="3"/>
  <c r="T1306" i="3"/>
  <c r="S1306" i="3"/>
  <c r="R1306" i="3"/>
  <c r="Q1306" i="3"/>
  <c r="T1305" i="3"/>
  <c r="S1305" i="3"/>
  <c r="R1305" i="3"/>
  <c r="Q1305" i="3"/>
  <c r="T1304" i="3"/>
  <c r="S1304" i="3"/>
  <c r="R1304" i="3"/>
  <c r="Q1304" i="3"/>
  <c r="T1303" i="3"/>
  <c r="S1303" i="3"/>
  <c r="R1303" i="3"/>
  <c r="Q1303" i="3"/>
  <c r="T1302" i="3"/>
  <c r="S1302" i="3"/>
  <c r="R1302" i="3"/>
  <c r="Q1302" i="3"/>
  <c r="T1301" i="3"/>
  <c r="S1301" i="3"/>
  <c r="R1301" i="3"/>
  <c r="Q1301" i="3"/>
  <c r="T1300" i="3"/>
  <c r="S1300" i="3"/>
  <c r="R1300" i="3"/>
  <c r="Q1300" i="3"/>
  <c r="T1299" i="3"/>
  <c r="S1299" i="3"/>
  <c r="R1299" i="3"/>
  <c r="Q1299" i="3"/>
  <c r="T1298" i="3"/>
  <c r="S1298" i="3"/>
  <c r="R1298" i="3"/>
  <c r="Q1298" i="3"/>
  <c r="T1297" i="3"/>
  <c r="S1297" i="3"/>
  <c r="R1297" i="3"/>
  <c r="Q1297" i="3"/>
  <c r="T1296" i="3"/>
  <c r="S1296" i="3"/>
  <c r="R1296" i="3"/>
  <c r="Q1296" i="3"/>
  <c r="T1295" i="3"/>
  <c r="S1295" i="3"/>
  <c r="R1295" i="3"/>
  <c r="Q1295" i="3"/>
  <c r="T1294" i="3"/>
  <c r="S1294" i="3"/>
  <c r="R1294" i="3"/>
  <c r="Q1294" i="3"/>
  <c r="T1293" i="3"/>
  <c r="S1293" i="3"/>
  <c r="R1293" i="3"/>
  <c r="Q1293" i="3"/>
  <c r="T1292" i="3"/>
  <c r="S1292" i="3"/>
  <c r="R1292" i="3"/>
  <c r="Q1292" i="3"/>
  <c r="T1291" i="3"/>
  <c r="S1291" i="3"/>
  <c r="R1291" i="3"/>
  <c r="Q1291" i="3"/>
  <c r="T1290" i="3"/>
  <c r="S1290" i="3"/>
  <c r="R1290" i="3"/>
  <c r="Q1290" i="3"/>
  <c r="T1289" i="3"/>
  <c r="S1289" i="3"/>
  <c r="R1289" i="3"/>
  <c r="Q1289" i="3"/>
  <c r="T1288" i="3"/>
  <c r="S1288" i="3"/>
  <c r="R1288" i="3"/>
  <c r="Q1288" i="3"/>
  <c r="T1287" i="3"/>
  <c r="S1287" i="3"/>
  <c r="R1287" i="3"/>
  <c r="Q1287" i="3"/>
  <c r="T1286" i="3"/>
  <c r="S1286" i="3"/>
  <c r="R1286" i="3"/>
  <c r="Q1286" i="3"/>
  <c r="T1285" i="3"/>
  <c r="S1285" i="3"/>
  <c r="R1285" i="3"/>
  <c r="Q1285" i="3"/>
  <c r="T1284" i="3"/>
  <c r="S1284" i="3"/>
  <c r="R1284" i="3"/>
  <c r="Q1284" i="3"/>
  <c r="T1283" i="3"/>
  <c r="S1283" i="3"/>
  <c r="R1283" i="3"/>
  <c r="Q1283" i="3"/>
  <c r="T1282" i="3"/>
  <c r="S1282" i="3"/>
  <c r="R1282" i="3"/>
  <c r="Q1282" i="3"/>
  <c r="T1281" i="3"/>
  <c r="S1281" i="3"/>
  <c r="R1281" i="3"/>
  <c r="Q1281" i="3"/>
  <c r="T1280" i="3"/>
  <c r="S1280" i="3"/>
  <c r="R1280" i="3"/>
  <c r="Q1280" i="3"/>
  <c r="T1279" i="3"/>
  <c r="S1279" i="3"/>
  <c r="R1279" i="3"/>
  <c r="Q1279" i="3"/>
  <c r="T1278" i="3"/>
  <c r="S1278" i="3"/>
  <c r="R1278" i="3"/>
  <c r="Q1278" i="3"/>
  <c r="T1277" i="3"/>
  <c r="S1277" i="3"/>
  <c r="R1277" i="3"/>
  <c r="Q1277" i="3"/>
  <c r="T1276" i="3"/>
  <c r="S1276" i="3"/>
  <c r="R1276" i="3"/>
  <c r="Q1276" i="3"/>
  <c r="T1275" i="3"/>
  <c r="S1275" i="3"/>
  <c r="R1275" i="3"/>
  <c r="Q1275" i="3"/>
  <c r="T1274" i="3"/>
  <c r="S1274" i="3"/>
  <c r="R1274" i="3"/>
  <c r="Q1274" i="3"/>
  <c r="T1273" i="3"/>
  <c r="S1273" i="3"/>
  <c r="R1273" i="3"/>
  <c r="Q1273" i="3"/>
  <c r="T1272" i="3"/>
  <c r="S1272" i="3"/>
  <c r="R1272" i="3"/>
  <c r="Q1272" i="3"/>
  <c r="T1271" i="3"/>
  <c r="S1271" i="3"/>
  <c r="R1271" i="3"/>
  <c r="Q1271" i="3"/>
  <c r="T1270" i="3"/>
  <c r="S1270" i="3"/>
  <c r="R1270" i="3"/>
  <c r="Q1270" i="3"/>
  <c r="T1269" i="3"/>
  <c r="S1269" i="3"/>
  <c r="R1269" i="3"/>
  <c r="Q1269" i="3"/>
  <c r="T1268" i="3"/>
  <c r="S1268" i="3"/>
  <c r="R1268" i="3"/>
  <c r="Q1268" i="3"/>
  <c r="T1267" i="3"/>
  <c r="S1267" i="3"/>
  <c r="R1267" i="3"/>
  <c r="Q1267" i="3"/>
  <c r="T1266" i="3"/>
  <c r="S1266" i="3"/>
  <c r="R1266" i="3"/>
  <c r="Q1266" i="3"/>
  <c r="T1265" i="3"/>
  <c r="S1265" i="3"/>
  <c r="R1265" i="3"/>
  <c r="Q1265" i="3"/>
  <c r="T1264" i="3"/>
  <c r="S1264" i="3"/>
  <c r="R1264" i="3"/>
  <c r="Q1264" i="3"/>
  <c r="T1263" i="3"/>
  <c r="S1263" i="3"/>
  <c r="R1263" i="3"/>
  <c r="Q1263" i="3"/>
  <c r="T1262" i="3"/>
  <c r="S1262" i="3"/>
  <c r="R1262" i="3"/>
  <c r="Q1262" i="3"/>
  <c r="T1261" i="3"/>
  <c r="S1261" i="3"/>
  <c r="R1261" i="3"/>
  <c r="Q1261" i="3"/>
  <c r="T1260" i="3"/>
  <c r="S1260" i="3"/>
  <c r="R1260" i="3"/>
  <c r="Q1260" i="3"/>
  <c r="T1259" i="3"/>
  <c r="S1259" i="3"/>
  <c r="R1259" i="3"/>
  <c r="Q1259" i="3"/>
  <c r="T1258" i="3"/>
  <c r="S1258" i="3"/>
  <c r="R1258" i="3"/>
  <c r="Q1258" i="3"/>
  <c r="T1257" i="3"/>
  <c r="S1257" i="3"/>
  <c r="R1257" i="3"/>
  <c r="Q1257" i="3"/>
  <c r="T1256" i="3"/>
  <c r="S1256" i="3"/>
  <c r="R1256" i="3"/>
  <c r="Q1256" i="3"/>
  <c r="T1255" i="3"/>
  <c r="S1255" i="3"/>
  <c r="R1255" i="3"/>
  <c r="Q1255" i="3"/>
  <c r="T1254" i="3"/>
  <c r="S1254" i="3"/>
  <c r="R1254" i="3"/>
  <c r="Q1254" i="3"/>
  <c r="T1253" i="3"/>
  <c r="S1253" i="3"/>
  <c r="R1253" i="3"/>
  <c r="Q1253" i="3"/>
  <c r="T1252" i="3"/>
  <c r="S1252" i="3"/>
  <c r="R1252" i="3"/>
  <c r="Q1252" i="3"/>
  <c r="T1251" i="3"/>
  <c r="S1251" i="3"/>
  <c r="R1251" i="3"/>
  <c r="Q1251" i="3"/>
  <c r="T1250" i="3"/>
  <c r="S1250" i="3"/>
  <c r="R1250" i="3"/>
  <c r="Q1250" i="3"/>
  <c r="T1249" i="3"/>
  <c r="S1249" i="3"/>
  <c r="R1249" i="3"/>
  <c r="Q1249" i="3"/>
  <c r="T1248" i="3"/>
  <c r="S1248" i="3"/>
  <c r="R1248" i="3"/>
  <c r="Q1248" i="3"/>
  <c r="T1247" i="3"/>
  <c r="S1247" i="3"/>
  <c r="R1247" i="3"/>
  <c r="Q1247" i="3"/>
  <c r="T1246" i="3"/>
  <c r="S1246" i="3"/>
  <c r="R1246" i="3"/>
  <c r="Q1246" i="3"/>
  <c r="T1245" i="3"/>
  <c r="S1245" i="3"/>
  <c r="R1245" i="3"/>
  <c r="Q1245" i="3"/>
  <c r="T1244" i="3"/>
  <c r="S1244" i="3"/>
  <c r="R1244" i="3"/>
  <c r="Q1244" i="3"/>
  <c r="T1243" i="3"/>
  <c r="S1243" i="3"/>
  <c r="R1243" i="3"/>
  <c r="Q1243" i="3"/>
  <c r="T1242" i="3"/>
  <c r="S1242" i="3"/>
  <c r="R1242" i="3"/>
  <c r="Q1242" i="3"/>
  <c r="T1241" i="3"/>
  <c r="S1241" i="3"/>
  <c r="R1241" i="3"/>
  <c r="Q1241" i="3"/>
  <c r="T1240" i="3"/>
  <c r="S1240" i="3"/>
  <c r="R1240" i="3"/>
  <c r="Q1240" i="3"/>
  <c r="T1239" i="3"/>
  <c r="S1239" i="3"/>
  <c r="R1239" i="3"/>
  <c r="Q1239" i="3"/>
  <c r="T1238" i="3"/>
  <c r="S1238" i="3"/>
  <c r="R1238" i="3"/>
  <c r="Q1238" i="3"/>
  <c r="T1237" i="3"/>
  <c r="S1237" i="3"/>
  <c r="R1237" i="3"/>
  <c r="Q1237" i="3"/>
  <c r="T1236" i="3"/>
  <c r="S1236" i="3"/>
  <c r="R1236" i="3"/>
  <c r="Q1236" i="3"/>
  <c r="T1235" i="3"/>
  <c r="S1235" i="3"/>
  <c r="R1235" i="3"/>
  <c r="Q1235" i="3"/>
  <c r="T1234" i="3"/>
  <c r="S1234" i="3"/>
  <c r="R1234" i="3"/>
  <c r="Q1234" i="3"/>
  <c r="T1233" i="3"/>
  <c r="S1233" i="3"/>
  <c r="R1233" i="3"/>
  <c r="Q1233" i="3"/>
  <c r="T1232" i="3"/>
  <c r="S1232" i="3"/>
  <c r="R1232" i="3"/>
  <c r="Q1232" i="3"/>
  <c r="T1231" i="3"/>
  <c r="S1231" i="3"/>
  <c r="R1231" i="3"/>
  <c r="Q1231" i="3"/>
  <c r="T1230" i="3"/>
  <c r="S1230" i="3"/>
  <c r="R1230" i="3"/>
  <c r="Q1230" i="3"/>
  <c r="T1229" i="3"/>
  <c r="S1229" i="3"/>
  <c r="R1229" i="3"/>
  <c r="Q1229" i="3"/>
  <c r="T1228" i="3"/>
  <c r="S1228" i="3"/>
  <c r="R1228" i="3"/>
  <c r="Q1228" i="3"/>
  <c r="T1227" i="3"/>
  <c r="S1227" i="3"/>
  <c r="R1227" i="3"/>
  <c r="Q1227" i="3"/>
  <c r="T1226" i="3"/>
  <c r="S1226" i="3"/>
  <c r="R1226" i="3"/>
  <c r="Q1226" i="3"/>
  <c r="T1225" i="3"/>
  <c r="S1225" i="3"/>
  <c r="R1225" i="3"/>
  <c r="Q1225" i="3"/>
  <c r="T1224" i="3"/>
  <c r="S1224" i="3"/>
  <c r="R1224" i="3"/>
  <c r="Q1224" i="3"/>
  <c r="T1223" i="3"/>
  <c r="S1223" i="3"/>
  <c r="R1223" i="3"/>
  <c r="Q1223" i="3"/>
  <c r="T1222" i="3"/>
  <c r="S1222" i="3"/>
  <c r="R1222" i="3"/>
  <c r="Q1222" i="3"/>
  <c r="T1221" i="3"/>
  <c r="S1221" i="3"/>
  <c r="R1221" i="3"/>
  <c r="Q1221" i="3"/>
  <c r="T1220" i="3"/>
  <c r="S1220" i="3"/>
  <c r="R1220" i="3"/>
  <c r="Q1220" i="3"/>
  <c r="T1219" i="3"/>
  <c r="S1219" i="3"/>
  <c r="R1219" i="3"/>
  <c r="Q1219" i="3"/>
  <c r="T1218" i="3"/>
  <c r="S1218" i="3"/>
  <c r="R1218" i="3"/>
  <c r="Q1218" i="3"/>
  <c r="T1217" i="3"/>
  <c r="S1217" i="3"/>
  <c r="R1217" i="3"/>
  <c r="Q1217" i="3"/>
  <c r="T1216" i="3"/>
  <c r="S1216" i="3"/>
  <c r="R1216" i="3"/>
  <c r="Q1216" i="3"/>
  <c r="T1215" i="3"/>
  <c r="S1215" i="3"/>
  <c r="R1215" i="3"/>
  <c r="Q1215" i="3"/>
  <c r="T1214" i="3"/>
  <c r="S1214" i="3"/>
  <c r="R1214" i="3"/>
  <c r="Q1214" i="3"/>
  <c r="T1213" i="3"/>
  <c r="S1213" i="3"/>
  <c r="R1213" i="3"/>
  <c r="Q1213" i="3"/>
  <c r="T1212" i="3"/>
  <c r="S1212" i="3"/>
  <c r="R1212" i="3"/>
  <c r="Q1212" i="3"/>
  <c r="T1211" i="3"/>
  <c r="S1211" i="3"/>
  <c r="R1211" i="3"/>
  <c r="Q1211" i="3"/>
  <c r="T1210" i="3"/>
  <c r="S1210" i="3"/>
  <c r="R1210" i="3"/>
  <c r="Q1210" i="3"/>
  <c r="T1209" i="3"/>
  <c r="S1209" i="3"/>
  <c r="R1209" i="3"/>
  <c r="Q1209" i="3"/>
  <c r="T1208" i="3"/>
  <c r="S1208" i="3"/>
  <c r="R1208" i="3"/>
  <c r="Q1208" i="3"/>
  <c r="T1207" i="3"/>
  <c r="S1207" i="3"/>
  <c r="R1207" i="3"/>
  <c r="Q1207" i="3"/>
  <c r="T1206" i="3"/>
  <c r="S1206" i="3"/>
  <c r="R1206" i="3"/>
  <c r="Q1206" i="3"/>
  <c r="T1205" i="3"/>
  <c r="S1205" i="3"/>
  <c r="R1205" i="3"/>
  <c r="Q1205" i="3"/>
  <c r="T1204" i="3"/>
  <c r="S1204" i="3"/>
  <c r="R1204" i="3"/>
  <c r="Q1204" i="3"/>
  <c r="T1203" i="3"/>
  <c r="S1203" i="3"/>
  <c r="R1203" i="3"/>
  <c r="Q1203" i="3"/>
  <c r="T1202" i="3"/>
  <c r="S1202" i="3"/>
  <c r="R1202" i="3"/>
  <c r="Q1202" i="3"/>
  <c r="T1201" i="3"/>
  <c r="S1201" i="3"/>
  <c r="R1201" i="3"/>
  <c r="Q1201" i="3"/>
  <c r="T1200" i="3"/>
  <c r="S1200" i="3"/>
  <c r="R1200" i="3"/>
  <c r="Q1200" i="3"/>
  <c r="T1199" i="3"/>
  <c r="S1199" i="3"/>
  <c r="R1199" i="3"/>
  <c r="Q1199" i="3"/>
  <c r="T1198" i="3"/>
  <c r="S1198" i="3"/>
  <c r="R1198" i="3"/>
  <c r="Q1198" i="3"/>
  <c r="T1197" i="3"/>
  <c r="S1197" i="3"/>
  <c r="R1197" i="3"/>
  <c r="Q1197" i="3"/>
  <c r="T1196" i="3"/>
  <c r="S1196" i="3"/>
  <c r="R1196" i="3"/>
  <c r="Q1196" i="3"/>
  <c r="T1195" i="3"/>
  <c r="S1195" i="3"/>
  <c r="R1195" i="3"/>
  <c r="Q1195" i="3"/>
  <c r="T1194" i="3"/>
  <c r="S1194" i="3"/>
  <c r="R1194" i="3"/>
  <c r="Q1194" i="3"/>
  <c r="T1193" i="3"/>
  <c r="S1193" i="3"/>
  <c r="R1193" i="3"/>
  <c r="Q1193" i="3"/>
  <c r="T1192" i="3"/>
  <c r="S1192" i="3"/>
  <c r="R1192" i="3"/>
  <c r="Q1192" i="3"/>
  <c r="T1191" i="3"/>
  <c r="S1191" i="3"/>
  <c r="R1191" i="3"/>
  <c r="Q1191" i="3"/>
  <c r="T1190" i="3"/>
  <c r="S1190" i="3"/>
  <c r="R1190" i="3"/>
  <c r="Q1190" i="3"/>
  <c r="T1189" i="3"/>
  <c r="S1189" i="3"/>
  <c r="R1189" i="3"/>
  <c r="Q1189" i="3"/>
  <c r="T1188" i="3"/>
  <c r="S1188" i="3"/>
  <c r="R1188" i="3"/>
  <c r="Q1188" i="3"/>
  <c r="T1187" i="3"/>
  <c r="S1187" i="3"/>
  <c r="R1187" i="3"/>
  <c r="Q1187" i="3"/>
  <c r="T1186" i="3"/>
  <c r="S1186" i="3"/>
  <c r="R1186" i="3"/>
  <c r="Q1186" i="3"/>
  <c r="T1185" i="3"/>
  <c r="S1185" i="3"/>
  <c r="R1185" i="3"/>
  <c r="Q1185" i="3"/>
  <c r="T1184" i="3"/>
  <c r="S1184" i="3"/>
  <c r="R1184" i="3"/>
  <c r="Q1184" i="3"/>
  <c r="T1183" i="3"/>
  <c r="S1183" i="3"/>
  <c r="R1183" i="3"/>
  <c r="Q1183" i="3"/>
  <c r="T1182" i="3"/>
  <c r="S1182" i="3"/>
  <c r="R1182" i="3"/>
  <c r="Q1182" i="3"/>
  <c r="T1181" i="3"/>
  <c r="S1181" i="3"/>
  <c r="R1181" i="3"/>
  <c r="Q1181" i="3"/>
  <c r="T1180" i="3"/>
  <c r="S1180" i="3"/>
  <c r="R1180" i="3"/>
  <c r="Q1180" i="3"/>
  <c r="T1179" i="3"/>
  <c r="S1179" i="3"/>
  <c r="R1179" i="3"/>
  <c r="Q1179" i="3"/>
  <c r="T1178" i="3"/>
  <c r="S1178" i="3"/>
  <c r="R1178" i="3"/>
  <c r="Q1178" i="3"/>
  <c r="T1177" i="3"/>
  <c r="S1177" i="3"/>
  <c r="R1177" i="3"/>
  <c r="Q1177" i="3"/>
  <c r="T1176" i="3"/>
  <c r="S1176" i="3"/>
  <c r="R1176" i="3"/>
  <c r="Q1176" i="3"/>
  <c r="T1175" i="3"/>
  <c r="S1175" i="3"/>
  <c r="R1175" i="3"/>
  <c r="Q1175" i="3"/>
  <c r="T1174" i="3"/>
  <c r="S1174" i="3"/>
  <c r="R1174" i="3"/>
  <c r="Q1174" i="3"/>
  <c r="T1173" i="3"/>
  <c r="S1173" i="3"/>
  <c r="R1173" i="3"/>
  <c r="Q1173" i="3"/>
  <c r="T1172" i="3"/>
  <c r="S1172" i="3"/>
  <c r="R1172" i="3"/>
  <c r="Q1172" i="3"/>
  <c r="T1171" i="3"/>
  <c r="S1171" i="3"/>
  <c r="R1171" i="3"/>
  <c r="Q1171" i="3"/>
  <c r="T1170" i="3"/>
  <c r="S1170" i="3"/>
  <c r="R1170" i="3"/>
  <c r="Q1170" i="3"/>
  <c r="T1169" i="3"/>
  <c r="S1169" i="3"/>
  <c r="R1169" i="3"/>
  <c r="Q1169" i="3"/>
  <c r="T1168" i="3"/>
  <c r="S1168" i="3"/>
  <c r="R1168" i="3"/>
  <c r="Q1168" i="3"/>
  <c r="T1167" i="3"/>
  <c r="S1167" i="3"/>
  <c r="R1167" i="3"/>
  <c r="Q1167" i="3"/>
  <c r="T1166" i="3"/>
  <c r="S1166" i="3"/>
  <c r="R1166" i="3"/>
  <c r="Q1166" i="3"/>
  <c r="T1165" i="3"/>
  <c r="S1165" i="3"/>
  <c r="R1165" i="3"/>
  <c r="Q1165" i="3"/>
  <c r="T1164" i="3"/>
  <c r="S1164" i="3"/>
  <c r="R1164" i="3"/>
  <c r="Q1164" i="3"/>
  <c r="T1163" i="3"/>
  <c r="S1163" i="3"/>
  <c r="R1163" i="3"/>
  <c r="Q1163" i="3"/>
  <c r="T1162" i="3"/>
  <c r="S1162" i="3"/>
  <c r="R1162" i="3"/>
  <c r="Q1162" i="3"/>
  <c r="T1161" i="3"/>
  <c r="S1161" i="3"/>
  <c r="R1161" i="3"/>
  <c r="Q1161" i="3"/>
  <c r="T1160" i="3"/>
  <c r="S1160" i="3"/>
  <c r="R1160" i="3"/>
  <c r="Q1160" i="3"/>
  <c r="T1159" i="3"/>
  <c r="S1159" i="3"/>
  <c r="R1159" i="3"/>
  <c r="Q1159" i="3"/>
  <c r="T1158" i="3"/>
  <c r="S1158" i="3"/>
  <c r="R1158" i="3"/>
  <c r="Q1158" i="3"/>
  <c r="T1157" i="3"/>
  <c r="S1157" i="3"/>
  <c r="R1157" i="3"/>
  <c r="Q1157" i="3"/>
  <c r="T1156" i="3"/>
  <c r="S1156" i="3"/>
  <c r="R1156" i="3"/>
  <c r="Q1156" i="3"/>
  <c r="T1155" i="3"/>
  <c r="S1155" i="3"/>
  <c r="R1155" i="3"/>
  <c r="Q1155" i="3"/>
  <c r="T1154" i="3"/>
  <c r="S1154" i="3"/>
  <c r="R1154" i="3"/>
  <c r="Q1154" i="3"/>
  <c r="T1153" i="3"/>
  <c r="S1153" i="3"/>
  <c r="R1153" i="3"/>
  <c r="Q1153" i="3"/>
  <c r="T1152" i="3"/>
  <c r="S1152" i="3"/>
  <c r="R1152" i="3"/>
  <c r="Q1152" i="3"/>
  <c r="T1151" i="3"/>
  <c r="S1151" i="3"/>
  <c r="R1151" i="3"/>
  <c r="Q1151" i="3"/>
  <c r="T1150" i="3"/>
  <c r="S1150" i="3"/>
  <c r="R1150" i="3"/>
  <c r="Q1150" i="3"/>
  <c r="T1149" i="3"/>
  <c r="S1149" i="3"/>
  <c r="R1149" i="3"/>
  <c r="Q1149" i="3"/>
  <c r="T1148" i="3"/>
  <c r="S1148" i="3"/>
  <c r="R1148" i="3"/>
  <c r="Q1148" i="3"/>
  <c r="T1147" i="3"/>
  <c r="S1147" i="3"/>
  <c r="R1147" i="3"/>
  <c r="Q1147" i="3"/>
  <c r="T1146" i="3"/>
  <c r="S1146" i="3"/>
  <c r="R1146" i="3"/>
  <c r="Q1146" i="3"/>
  <c r="T1145" i="3"/>
  <c r="S1145" i="3"/>
  <c r="R1145" i="3"/>
  <c r="Q1145" i="3"/>
  <c r="T1144" i="3"/>
  <c r="S1144" i="3"/>
  <c r="R1144" i="3"/>
  <c r="Q1144" i="3"/>
  <c r="T1143" i="3"/>
  <c r="S1143" i="3"/>
  <c r="R1143" i="3"/>
  <c r="Q1143" i="3"/>
  <c r="T1142" i="3"/>
  <c r="S1142" i="3"/>
  <c r="R1142" i="3"/>
  <c r="Q1142" i="3"/>
  <c r="T1141" i="3"/>
  <c r="S1141" i="3"/>
  <c r="R1141" i="3"/>
  <c r="Q1141" i="3"/>
  <c r="T1140" i="3"/>
  <c r="S1140" i="3"/>
  <c r="R1140" i="3"/>
  <c r="Q1140" i="3"/>
  <c r="T1139" i="3"/>
  <c r="S1139" i="3"/>
  <c r="R1139" i="3"/>
  <c r="Q1139" i="3"/>
  <c r="T1138" i="3"/>
  <c r="S1138" i="3"/>
  <c r="R1138" i="3"/>
  <c r="Q1138" i="3"/>
  <c r="T1137" i="3"/>
  <c r="S1137" i="3"/>
  <c r="R1137" i="3"/>
  <c r="Q1137" i="3"/>
  <c r="T1136" i="3"/>
  <c r="S1136" i="3"/>
  <c r="R1136" i="3"/>
  <c r="Q1136" i="3"/>
  <c r="T1135" i="3"/>
  <c r="S1135" i="3"/>
  <c r="R1135" i="3"/>
  <c r="Q1135" i="3"/>
  <c r="T1134" i="3"/>
  <c r="S1134" i="3"/>
  <c r="R1134" i="3"/>
  <c r="Q1134" i="3"/>
  <c r="T1133" i="3"/>
  <c r="S1133" i="3"/>
  <c r="R1133" i="3"/>
  <c r="Q1133" i="3"/>
  <c r="T1132" i="3"/>
  <c r="S1132" i="3"/>
  <c r="R1132" i="3"/>
  <c r="Q1132" i="3"/>
  <c r="T1131" i="3"/>
  <c r="S1131" i="3"/>
  <c r="R1131" i="3"/>
  <c r="Q1131" i="3"/>
  <c r="T1130" i="3"/>
  <c r="S1130" i="3"/>
  <c r="R1130" i="3"/>
  <c r="Q1130" i="3"/>
  <c r="T1129" i="3"/>
  <c r="S1129" i="3"/>
  <c r="R1129" i="3"/>
  <c r="Q1129" i="3"/>
  <c r="T1128" i="3"/>
  <c r="S1128" i="3"/>
  <c r="R1128" i="3"/>
  <c r="Q1128" i="3"/>
  <c r="T1127" i="3"/>
  <c r="S1127" i="3"/>
  <c r="R1127" i="3"/>
  <c r="Q1127" i="3"/>
  <c r="T1126" i="3"/>
  <c r="S1126" i="3"/>
  <c r="R1126" i="3"/>
  <c r="Q1126" i="3"/>
  <c r="T1125" i="3"/>
  <c r="S1125" i="3"/>
  <c r="R1125" i="3"/>
  <c r="Q1125" i="3"/>
  <c r="T1124" i="3"/>
  <c r="S1124" i="3"/>
  <c r="R1124" i="3"/>
  <c r="Q1124" i="3"/>
  <c r="T1123" i="3"/>
  <c r="S1123" i="3"/>
  <c r="R1123" i="3"/>
  <c r="Q1123" i="3"/>
  <c r="T1122" i="3"/>
  <c r="S1122" i="3"/>
  <c r="R1122" i="3"/>
  <c r="Q1122" i="3"/>
  <c r="T1121" i="3"/>
  <c r="S1121" i="3"/>
  <c r="R1121" i="3"/>
  <c r="Q1121" i="3"/>
  <c r="T1120" i="3"/>
  <c r="S1120" i="3"/>
  <c r="R1120" i="3"/>
  <c r="Q1120" i="3"/>
  <c r="T1119" i="3"/>
  <c r="S1119" i="3"/>
  <c r="R1119" i="3"/>
  <c r="Q1119" i="3"/>
  <c r="T1118" i="3"/>
  <c r="S1118" i="3"/>
  <c r="R1118" i="3"/>
  <c r="Q1118" i="3"/>
  <c r="T1117" i="3"/>
  <c r="S1117" i="3"/>
  <c r="R1117" i="3"/>
  <c r="Q1117" i="3"/>
  <c r="T1116" i="3"/>
  <c r="S1116" i="3"/>
  <c r="R1116" i="3"/>
  <c r="Q1116" i="3"/>
  <c r="T1115" i="3"/>
  <c r="S1115" i="3"/>
  <c r="R1115" i="3"/>
  <c r="Q1115" i="3"/>
  <c r="T1114" i="3"/>
  <c r="S1114" i="3"/>
  <c r="R1114" i="3"/>
  <c r="Q1114" i="3"/>
  <c r="T1113" i="3"/>
  <c r="S1113" i="3"/>
  <c r="R1113" i="3"/>
  <c r="Q1113" i="3"/>
  <c r="T1112" i="3"/>
  <c r="S1112" i="3"/>
  <c r="R1112" i="3"/>
  <c r="Q1112" i="3"/>
  <c r="T1111" i="3"/>
  <c r="S1111" i="3"/>
  <c r="R1111" i="3"/>
  <c r="Q1111" i="3"/>
  <c r="T1110" i="3"/>
  <c r="S1110" i="3"/>
  <c r="R1110" i="3"/>
  <c r="Q1110" i="3"/>
  <c r="T1109" i="3"/>
  <c r="S1109" i="3"/>
  <c r="R1109" i="3"/>
  <c r="Q1109" i="3"/>
  <c r="T1108" i="3"/>
  <c r="S1108" i="3"/>
  <c r="R1108" i="3"/>
  <c r="Q1108" i="3"/>
  <c r="T1107" i="3"/>
  <c r="S1107" i="3"/>
  <c r="R1107" i="3"/>
  <c r="Q1107" i="3"/>
  <c r="T1106" i="3"/>
  <c r="S1106" i="3"/>
  <c r="R1106" i="3"/>
  <c r="Q1106" i="3"/>
  <c r="T1105" i="3"/>
  <c r="S1105" i="3"/>
  <c r="R1105" i="3"/>
  <c r="Q1105" i="3"/>
  <c r="T1104" i="3"/>
  <c r="S1104" i="3"/>
  <c r="R1104" i="3"/>
  <c r="Q1104" i="3"/>
  <c r="T1103" i="3"/>
  <c r="S1103" i="3"/>
  <c r="R1103" i="3"/>
  <c r="Q1103" i="3"/>
  <c r="T1102" i="3"/>
  <c r="S1102" i="3"/>
  <c r="R1102" i="3"/>
  <c r="Q1102" i="3"/>
  <c r="T1101" i="3"/>
  <c r="S1101" i="3"/>
  <c r="R1101" i="3"/>
  <c r="Q1101" i="3"/>
  <c r="T1100" i="3"/>
  <c r="S1100" i="3"/>
  <c r="R1100" i="3"/>
  <c r="Q1100" i="3"/>
  <c r="T1099" i="3"/>
  <c r="S1099" i="3"/>
  <c r="R1099" i="3"/>
  <c r="Q1099" i="3"/>
  <c r="T1098" i="3"/>
  <c r="S1098" i="3"/>
  <c r="R1098" i="3"/>
  <c r="Q1098" i="3"/>
  <c r="T1097" i="3"/>
  <c r="S1097" i="3"/>
  <c r="R1097" i="3"/>
  <c r="Q1097" i="3"/>
  <c r="T1096" i="3"/>
  <c r="S1096" i="3"/>
  <c r="R1096" i="3"/>
  <c r="Q1096" i="3"/>
  <c r="T1095" i="3"/>
  <c r="S1095" i="3"/>
  <c r="R1095" i="3"/>
  <c r="Q1095" i="3"/>
  <c r="T1094" i="3"/>
  <c r="S1094" i="3"/>
  <c r="R1094" i="3"/>
  <c r="Q1094" i="3"/>
  <c r="T1093" i="3"/>
  <c r="S1093" i="3"/>
  <c r="R1093" i="3"/>
  <c r="Q1093" i="3"/>
  <c r="T1092" i="3"/>
  <c r="S1092" i="3"/>
  <c r="R1092" i="3"/>
  <c r="Q1092" i="3"/>
  <c r="T1091" i="3"/>
  <c r="S1091" i="3"/>
  <c r="R1091" i="3"/>
  <c r="Q1091" i="3"/>
  <c r="T1090" i="3"/>
  <c r="S1090" i="3"/>
  <c r="R1090" i="3"/>
  <c r="Q1090" i="3"/>
  <c r="T1089" i="3"/>
  <c r="S1089" i="3"/>
  <c r="R1089" i="3"/>
  <c r="Q1089" i="3"/>
  <c r="T1088" i="3"/>
  <c r="S1088" i="3"/>
  <c r="R1088" i="3"/>
  <c r="Q1088" i="3"/>
  <c r="T1087" i="3"/>
  <c r="S1087" i="3"/>
  <c r="R1087" i="3"/>
  <c r="Q1087" i="3"/>
  <c r="T1086" i="3"/>
  <c r="S1086" i="3"/>
  <c r="R1086" i="3"/>
  <c r="Q1086" i="3"/>
  <c r="T1085" i="3"/>
  <c r="S1085" i="3"/>
  <c r="R1085" i="3"/>
  <c r="Q1085" i="3"/>
  <c r="T1084" i="3"/>
  <c r="S1084" i="3"/>
  <c r="R1084" i="3"/>
  <c r="Q1084" i="3"/>
  <c r="T1083" i="3"/>
  <c r="S1083" i="3"/>
  <c r="R1083" i="3"/>
  <c r="Q1083" i="3"/>
  <c r="T1082" i="3"/>
  <c r="S1082" i="3"/>
  <c r="R1082" i="3"/>
  <c r="Q1082" i="3"/>
  <c r="T1081" i="3"/>
  <c r="S1081" i="3"/>
  <c r="R1081" i="3"/>
  <c r="Q1081" i="3"/>
  <c r="T1080" i="3"/>
  <c r="S1080" i="3"/>
  <c r="R1080" i="3"/>
  <c r="Q1080" i="3"/>
  <c r="T1079" i="3"/>
  <c r="S1079" i="3"/>
  <c r="R1079" i="3"/>
  <c r="Q1079" i="3"/>
  <c r="T1078" i="3"/>
  <c r="S1078" i="3"/>
  <c r="R1078" i="3"/>
  <c r="Q1078" i="3"/>
  <c r="T1077" i="3"/>
  <c r="S1077" i="3"/>
  <c r="R1077" i="3"/>
  <c r="Q1077" i="3"/>
  <c r="T1076" i="3"/>
  <c r="S1076" i="3"/>
  <c r="R1076" i="3"/>
  <c r="Q1076" i="3"/>
  <c r="T1075" i="3"/>
  <c r="S1075" i="3"/>
  <c r="R1075" i="3"/>
  <c r="Q1075" i="3"/>
  <c r="T1074" i="3"/>
  <c r="S1074" i="3"/>
  <c r="R1074" i="3"/>
  <c r="Q1074" i="3"/>
  <c r="T1073" i="3"/>
  <c r="S1073" i="3"/>
  <c r="R1073" i="3"/>
  <c r="Q1073" i="3"/>
  <c r="T1072" i="3"/>
  <c r="S1072" i="3"/>
  <c r="R1072" i="3"/>
  <c r="Q1072" i="3"/>
  <c r="T1071" i="3"/>
  <c r="S1071" i="3"/>
  <c r="R1071" i="3"/>
  <c r="Q1071" i="3"/>
  <c r="T1070" i="3"/>
  <c r="S1070" i="3"/>
  <c r="R1070" i="3"/>
  <c r="Q1070" i="3"/>
  <c r="T1069" i="3"/>
  <c r="S1069" i="3"/>
  <c r="R1069" i="3"/>
  <c r="Q1069" i="3"/>
  <c r="T1068" i="3"/>
  <c r="S1068" i="3"/>
  <c r="R1068" i="3"/>
  <c r="Q1068" i="3"/>
  <c r="T1067" i="3"/>
  <c r="S1067" i="3"/>
  <c r="R1067" i="3"/>
  <c r="Q1067" i="3"/>
  <c r="T1066" i="3"/>
  <c r="S1066" i="3"/>
  <c r="R1066" i="3"/>
  <c r="Q1066" i="3"/>
  <c r="T1065" i="3"/>
  <c r="S1065" i="3"/>
  <c r="R1065" i="3"/>
  <c r="Q1065" i="3"/>
  <c r="T1064" i="3"/>
  <c r="S1064" i="3"/>
  <c r="R1064" i="3"/>
  <c r="Q1064" i="3"/>
  <c r="T1063" i="3"/>
  <c r="S1063" i="3"/>
  <c r="R1063" i="3"/>
  <c r="Q1063" i="3"/>
  <c r="T1062" i="3"/>
  <c r="S1062" i="3"/>
  <c r="R1062" i="3"/>
  <c r="Q1062" i="3"/>
  <c r="T1061" i="3"/>
  <c r="S1061" i="3"/>
  <c r="R1061" i="3"/>
  <c r="Q1061" i="3"/>
  <c r="T1060" i="3"/>
  <c r="S1060" i="3"/>
  <c r="R1060" i="3"/>
  <c r="Q1060" i="3"/>
  <c r="T1059" i="3"/>
  <c r="S1059" i="3"/>
  <c r="R1059" i="3"/>
  <c r="Q1059" i="3"/>
  <c r="T1058" i="3"/>
  <c r="S1058" i="3"/>
  <c r="R1058" i="3"/>
  <c r="Q1058" i="3"/>
  <c r="T1057" i="3"/>
  <c r="S1057" i="3"/>
  <c r="R1057" i="3"/>
  <c r="Q1057" i="3"/>
  <c r="T1056" i="3"/>
  <c r="S1056" i="3"/>
  <c r="R1056" i="3"/>
  <c r="Q1056" i="3"/>
  <c r="T1055" i="3"/>
  <c r="S1055" i="3"/>
  <c r="R1055" i="3"/>
  <c r="Q1055" i="3"/>
  <c r="T1054" i="3"/>
  <c r="S1054" i="3"/>
  <c r="R1054" i="3"/>
  <c r="Q1054" i="3"/>
  <c r="T1053" i="3"/>
  <c r="S1053" i="3"/>
  <c r="R1053" i="3"/>
  <c r="Q1053" i="3"/>
  <c r="T1052" i="3"/>
  <c r="S1052" i="3"/>
  <c r="R1052" i="3"/>
  <c r="Q1052" i="3"/>
  <c r="T1051" i="3"/>
  <c r="S1051" i="3"/>
  <c r="R1051" i="3"/>
  <c r="Q1051" i="3"/>
  <c r="T1050" i="3"/>
  <c r="S1050" i="3"/>
  <c r="R1050" i="3"/>
  <c r="Q1050" i="3"/>
  <c r="T1049" i="3"/>
  <c r="S1049" i="3"/>
  <c r="R1049" i="3"/>
  <c r="Q1049" i="3"/>
  <c r="T1048" i="3"/>
  <c r="S1048" i="3"/>
  <c r="R1048" i="3"/>
  <c r="Q1048" i="3"/>
  <c r="T1047" i="3"/>
  <c r="S1047" i="3"/>
  <c r="R1047" i="3"/>
  <c r="Q1047" i="3"/>
  <c r="T1046" i="3"/>
  <c r="S1046" i="3"/>
  <c r="R1046" i="3"/>
  <c r="Q1046" i="3"/>
  <c r="T1045" i="3"/>
  <c r="S1045" i="3"/>
  <c r="R1045" i="3"/>
  <c r="Q1045" i="3"/>
  <c r="T1044" i="3"/>
  <c r="S1044" i="3"/>
  <c r="R1044" i="3"/>
  <c r="Q1044" i="3"/>
  <c r="T1043" i="3"/>
  <c r="S1043" i="3"/>
  <c r="R1043" i="3"/>
  <c r="Q1043" i="3"/>
  <c r="T1042" i="3"/>
  <c r="S1042" i="3"/>
  <c r="R1042" i="3"/>
  <c r="Q1042" i="3"/>
  <c r="T1041" i="3"/>
  <c r="S1041" i="3"/>
  <c r="R1041" i="3"/>
  <c r="Q1041" i="3"/>
  <c r="T1040" i="3"/>
  <c r="S1040" i="3"/>
  <c r="R1040" i="3"/>
  <c r="Q1040" i="3"/>
  <c r="T1039" i="3"/>
  <c r="S1039" i="3"/>
  <c r="R1039" i="3"/>
  <c r="Q1039" i="3"/>
  <c r="T1038" i="3"/>
  <c r="S1038" i="3"/>
  <c r="R1038" i="3"/>
  <c r="Q1038" i="3"/>
  <c r="T1037" i="3"/>
  <c r="S1037" i="3"/>
  <c r="R1037" i="3"/>
  <c r="Q1037" i="3"/>
  <c r="T1036" i="3"/>
  <c r="S1036" i="3"/>
  <c r="R1036" i="3"/>
  <c r="Q1036" i="3"/>
  <c r="T1035" i="3"/>
  <c r="S1035" i="3"/>
  <c r="R1035" i="3"/>
  <c r="Q1035" i="3"/>
  <c r="T1034" i="3"/>
  <c r="S1034" i="3"/>
  <c r="R1034" i="3"/>
  <c r="Q1034" i="3"/>
  <c r="T1033" i="3"/>
  <c r="S1033" i="3"/>
  <c r="R1033" i="3"/>
  <c r="Q1033" i="3"/>
  <c r="T1032" i="3"/>
  <c r="S1032" i="3"/>
  <c r="R1032" i="3"/>
  <c r="Q1032" i="3"/>
  <c r="T1031" i="3"/>
  <c r="S1031" i="3"/>
  <c r="R1031" i="3"/>
  <c r="Q1031" i="3"/>
  <c r="T1030" i="3"/>
  <c r="S1030" i="3"/>
  <c r="R1030" i="3"/>
  <c r="Q1030" i="3"/>
  <c r="T1029" i="3"/>
  <c r="S1029" i="3"/>
  <c r="R1029" i="3"/>
  <c r="Q1029" i="3"/>
  <c r="T1028" i="3"/>
  <c r="S1028" i="3"/>
  <c r="R1028" i="3"/>
  <c r="Q1028" i="3"/>
  <c r="T1027" i="3"/>
  <c r="S1027" i="3"/>
  <c r="R1027" i="3"/>
  <c r="Q1027" i="3"/>
  <c r="T1026" i="3"/>
  <c r="S1026" i="3"/>
  <c r="R1026" i="3"/>
  <c r="Q1026" i="3"/>
  <c r="T1025" i="3"/>
  <c r="S1025" i="3"/>
  <c r="R1025" i="3"/>
  <c r="Q1025" i="3"/>
  <c r="T1024" i="3"/>
  <c r="S1024" i="3"/>
  <c r="R1024" i="3"/>
  <c r="Q1024" i="3"/>
  <c r="T1023" i="3"/>
  <c r="S1023" i="3"/>
  <c r="R1023" i="3"/>
  <c r="Q1023" i="3"/>
  <c r="T1022" i="3"/>
  <c r="S1022" i="3"/>
  <c r="R1022" i="3"/>
  <c r="Q1022" i="3"/>
  <c r="T1021" i="3"/>
  <c r="S1021" i="3"/>
  <c r="R1021" i="3"/>
  <c r="Q1021" i="3"/>
  <c r="T1020" i="3"/>
  <c r="S1020" i="3"/>
  <c r="R1020" i="3"/>
  <c r="Q1020" i="3"/>
  <c r="T1019" i="3"/>
  <c r="S1019" i="3"/>
  <c r="R1019" i="3"/>
  <c r="Q1019" i="3"/>
  <c r="T1018" i="3"/>
  <c r="S1018" i="3"/>
  <c r="R1018" i="3"/>
  <c r="Q1018" i="3"/>
  <c r="T1017" i="3"/>
  <c r="S1017" i="3"/>
  <c r="R1017" i="3"/>
  <c r="Q1017" i="3"/>
  <c r="T1016" i="3"/>
  <c r="S1016" i="3"/>
  <c r="R1016" i="3"/>
  <c r="Q1016" i="3"/>
  <c r="T1015" i="3"/>
  <c r="S1015" i="3"/>
  <c r="R1015" i="3"/>
  <c r="Q1015" i="3"/>
  <c r="T1014" i="3"/>
  <c r="S1014" i="3"/>
  <c r="R1014" i="3"/>
  <c r="Q1014" i="3"/>
  <c r="T1013" i="3"/>
  <c r="S1013" i="3"/>
  <c r="R1013" i="3"/>
  <c r="Q1013" i="3"/>
  <c r="T1012" i="3"/>
  <c r="S1012" i="3"/>
  <c r="R1012" i="3"/>
  <c r="Q1012" i="3"/>
  <c r="T1011" i="3"/>
  <c r="S1011" i="3"/>
  <c r="R1011" i="3"/>
  <c r="Q1011" i="3"/>
  <c r="T1010" i="3"/>
  <c r="S1010" i="3"/>
  <c r="R1010" i="3"/>
  <c r="Q1010" i="3"/>
  <c r="T1009" i="3"/>
  <c r="S1009" i="3"/>
  <c r="R1009" i="3"/>
  <c r="Q1009" i="3"/>
  <c r="T1008" i="3"/>
  <c r="S1008" i="3"/>
  <c r="R1008" i="3"/>
  <c r="Q1008" i="3"/>
  <c r="T1007" i="3"/>
  <c r="S1007" i="3"/>
  <c r="R1007" i="3"/>
  <c r="Q1007" i="3"/>
  <c r="T1006" i="3"/>
  <c r="S1006" i="3"/>
  <c r="R1006" i="3"/>
  <c r="Q1006" i="3"/>
  <c r="T1005" i="3"/>
  <c r="S1005" i="3"/>
  <c r="R1005" i="3"/>
  <c r="Q1005" i="3"/>
  <c r="T1004" i="3"/>
  <c r="S1004" i="3"/>
  <c r="R1004" i="3"/>
  <c r="Q1004" i="3"/>
  <c r="T1003" i="3"/>
  <c r="S1003" i="3"/>
  <c r="R1003" i="3"/>
  <c r="Q1003" i="3"/>
  <c r="T1002" i="3"/>
  <c r="S1002" i="3"/>
  <c r="R1002" i="3"/>
  <c r="Q1002" i="3"/>
  <c r="T1001" i="3"/>
  <c r="S1001" i="3"/>
  <c r="R1001" i="3"/>
  <c r="Q1001" i="3"/>
  <c r="T1000" i="3"/>
  <c r="S1000" i="3"/>
  <c r="R1000" i="3"/>
  <c r="Q1000" i="3"/>
  <c r="T999" i="3"/>
  <c r="S999" i="3"/>
  <c r="R999" i="3"/>
  <c r="Q999" i="3"/>
  <c r="T998" i="3"/>
  <c r="S998" i="3"/>
  <c r="R998" i="3"/>
  <c r="Q998" i="3"/>
  <c r="T997" i="3"/>
  <c r="S997" i="3"/>
  <c r="R997" i="3"/>
  <c r="Q997" i="3"/>
  <c r="T996" i="3"/>
  <c r="S996" i="3"/>
  <c r="R996" i="3"/>
  <c r="Q996" i="3"/>
  <c r="T995" i="3"/>
  <c r="S995" i="3"/>
  <c r="R995" i="3"/>
  <c r="Q995" i="3"/>
  <c r="T994" i="3"/>
  <c r="S994" i="3"/>
  <c r="R994" i="3"/>
  <c r="Q994" i="3"/>
  <c r="T993" i="3"/>
  <c r="S993" i="3"/>
  <c r="R993" i="3"/>
  <c r="Q993" i="3"/>
  <c r="T992" i="3"/>
  <c r="S992" i="3"/>
  <c r="R992" i="3"/>
  <c r="Q992" i="3"/>
  <c r="T991" i="3"/>
  <c r="S991" i="3"/>
  <c r="R991" i="3"/>
  <c r="Q991" i="3"/>
  <c r="T990" i="3"/>
  <c r="S990" i="3"/>
  <c r="R990" i="3"/>
  <c r="Q990" i="3"/>
  <c r="T989" i="3"/>
  <c r="S989" i="3"/>
  <c r="R989" i="3"/>
  <c r="Q989" i="3"/>
  <c r="T988" i="3"/>
  <c r="S988" i="3"/>
  <c r="R988" i="3"/>
  <c r="Q988" i="3"/>
  <c r="T987" i="3"/>
  <c r="S987" i="3"/>
  <c r="R987" i="3"/>
  <c r="Q987" i="3"/>
  <c r="T986" i="3"/>
  <c r="S986" i="3"/>
  <c r="R986" i="3"/>
  <c r="Q986" i="3"/>
  <c r="T985" i="3"/>
  <c r="S985" i="3"/>
  <c r="R985" i="3"/>
  <c r="Q985" i="3"/>
  <c r="T984" i="3"/>
  <c r="S984" i="3"/>
  <c r="R984" i="3"/>
  <c r="Q984" i="3"/>
  <c r="T983" i="3"/>
  <c r="S983" i="3"/>
  <c r="R983" i="3"/>
  <c r="Q983" i="3"/>
  <c r="T982" i="3"/>
  <c r="S982" i="3"/>
  <c r="R982" i="3"/>
  <c r="Q982" i="3"/>
  <c r="T981" i="3"/>
  <c r="S981" i="3"/>
  <c r="R981" i="3"/>
  <c r="Q981" i="3"/>
  <c r="T980" i="3"/>
  <c r="S980" i="3"/>
  <c r="R980" i="3"/>
  <c r="Q980" i="3"/>
  <c r="T979" i="3"/>
  <c r="S979" i="3"/>
  <c r="R979" i="3"/>
  <c r="Q979" i="3"/>
  <c r="T978" i="3"/>
  <c r="S978" i="3"/>
  <c r="R978" i="3"/>
  <c r="Q978" i="3"/>
  <c r="T977" i="3"/>
  <c r="S977" i="3"/>
  <c r="R977" i="3"/>
  <c r="Q977" i="3"/>
  <c r="T976" i="3"/>
  <c r="S976" i="3"/>
  <c r="R976" i="3"/>
  <c r="Q976" i="3"/>
  <c r="T975" i="3"/>
  <c r="S975" i="3"/>
  <c r="R975" i="3"/>
  <c r="Q975" i="3"/>
  <c r="T974" i="3"/>
  <c r="S974" i="3"/>
  <c r="R974" i="3"/>
  <c r="Q974" i="3"/>
  <c r="T973" i="3"/>
  <c r="S973" i="3"/>
  <c r="R973" i="3"/>
  <c r="Q973" i="3"/>
  <c r="T972" i="3"/>
  <c r="S972" i="3"/>
  <c r="R972" i="3"/>
  <c r="Q972" i="3"/>
  <c r="T971" i="3"/>
  <c r="S971" i="3"/>
  <c r="R971" i="3"/>
  <c r="Q971" i="3"/>
  <c r="T970" i="3"/>
  <c r="S970" i="3"/>
  <c r="R970" i="3"/>
  <c r="Q970" i="3"/>
  <c r="T969" i="3"/>
  <c r="S969" i="3"/>
  <c r="R969" i="3"/>
  <c r="Q969" i="3"/>
  <c r="T968" i="3"/>
  <c r="S968" i="3"/>
  <c r="R968" i="3"/>
  <c r="Q968" i="3"/>
  <c r="T967" i="3"/>
  <c r="S967" i="3"/>
  <c r="R967" i="3"/>
  <c r="Q967" i="3"/>
  <c r="T966" i="3"/>
  <c r="S966" i="3"/>
  <c r="R966" i="3"/>
  <c r="Q966" i="3"/>
  <c r="T965" i="3"/>
  <c r="S965" i="3"/>
  <c r="R965" i="3"/>
  <c r="Q965" i="3"/>
  <c r="T964" i="3"/>
  <c r="S964" i="3"/>
  <c r="R964" i="3"/>
  <c r="Q964" i="3"/>
  <c r="T963" i="3"/>
  <c r="S963" i="3"/>
  <c r="R963" i="3"/>
  <c r="Q963" i="3"/>
  <c r="T962" i="3"/>
  <c r="S962" i="3"/>
  <c r="R962" i="3"/>
  <c r="Q962" i="3"/>
  <c r="T961" i="3"/>
  <c r="S961" i="3"/>
  <c r="R961" i="3"/>
  <c r="Q961" i="3"/>
  <c r="T960" i="3"/>
  <c r="S960" i="3"/>
  <c r="R960" i="3"/>
  <c r="Q960" i="3"/>
  <c r="T959" i="3"/>
  <c r="S959" i="3"/>
  <c r="R959" i="3"/>
  <c r="Q959" i="3"/>
  <c r="T958" i="3"/>
  <c r="S958" i="3"/>
  <c r="R958" i="3"/>
  <c r="Q958" i="3"/>
  <c r="T957" i="3"/>
  <c r="S957" i="3"/>
  <c r="R957" i="3"/>
  <c r="Q957" i="3"/>
  <c r="T956" i="3"/>
  <c r="S956" i="3"/>
  <c r="R956" i="3"/>
  <c r="Q956" i="3"/>
  <c r="T955" i="3"/>
  <c r="S955" i="3"/>
  <c r="R955" i="3"/>
  <c r="Q955" i="3"/>
  <c r="T954" i="3"/>
  <c r="S954" i="3"/>
  <c r="R954" i="3"/>
  <c r="Q954" i="3"/>
  <c r="T953" i="3"/>
  <c r="S953" i="3"/>
  <c r="R953" i="3"/>
  <c r="Q953" i="3"/>
  <c r="T952" i="3"/>
  <c r="S952" i="3"/>
  <c r="R952" i="3"/>
  <c r="Q952" i="3"/>
  <c r="T951" i="3"/>
  <c r="S951" i="3"/>
  <c r="R951" i="3"/>
  <c r="Q951" i="3"/>
  <c r="T950" i="3"/>
  <c r="S950" i="3"/>
  <c r="R950" i="3"/>
  <c r="Q950" i="3"/>
  <c r="T949" i="3"/>
  <c r="S949" i="3"/>
  <c r="R949" i="3"/>
  <c r="Q949" i="3"/>
  <c r="T948" i="3"/>
  <c r="S948" i="3"/>
  <c r="R948" i="3"/>
  <c r="Q948" i="3"/>
  <c r="T947" i="3"/>
  <c r="S947" i="3"/>
  <c r="R947" i="3"/>
  <c r="Q947" i="3"/>
  <c r="T946" i="3"/>
  <c r="S946" i="3"/>
  <c r="R946" i="3"/>
  <c r="Q946" i="3"/>
  <c r="T945" i="3"/>
  <c r="S945" i="3"/>
  <c r="R945" i="3"/>
  <c r="Q945" i="3"/>
  <c r="T944" i="3"/>
  <c r="S944" i="3"/>
  <c r="R944" i="3"/>
  <c r="Q944" i="3"/>
  <c r="T943" i="3"/>
  <c r="S943" i="3"/>
  <c r="R943" i="3"/>
  <c r="Q943" i="3"/>
  <c r="T942" i="3"/>
  <c r="S942" i="3"/>
  <c r="R942" i="3"/>
  <c r="Q942" i="3"/>
  <c r="T941" i="3"/>
  <c r="S941" i="3"/>
  <c r="R941" i="3"/>
  <c r="Q941" i="3"/>
  <c r="T940" i="3"/>
  <c r="S940" i="3"/>
  <c r="R940" i="3"/>
  <c r="Q940" i="3"/>
  <c r="T939" i="3"/>
  <c r="S939" i="3"/>
  <c r="R939" i="3"/>
  <c r="Q939" i="3"/>
  <c r="T938" i="3"/>
  <c r="S938" i="3"/>
  <c r="R938" i="3"/>
  <c r="Q938" i="3"/>
  <c r="T937" i="3"/>
  <c r="S937" i="3"/>
  <c r="R937" i="3"/>
  <c r="Q937" i="3"/>
  <c r="T936" i="3"/>
  <c r="S936" i="3"/>
  <c r="R936" i="3"/>
  <c r="Q936" i="3"/>
  <c r="T935" i="3"/>
  <c r="S935" i="3"/>
  <c r="R935" i="3"/>
  <c r="Q935" i="3"/>
  <c r="T934" i="3"/>
  <c r="S934" i="3"/>
  <c r="R934" i="3"/>
  <c r="Q934" i="3"/>
  <c r="T933" i="3"/>
  <c r="S933" i="3"/>
  <c r="R933" i="3"/>
  <c r="Q933" i="3"/>
  <c r="T932" i="3"/>
  <c r="S932" i="3"/>
  <c r="R932" i="3"/>
  <c r="Q932" i="3"/>
  <c r="T931" i="3"/>
  <c r="S931" i="3"/>
  <c r="R931" i="3"/>
  <c r="Q931" i="3"/>
  <c r="T930" i="3"/>
  <c r="S930" i="3"/>
  <c r="R930" i="3"/>
  <c r="Q930" i="3"/>
  <c r="T929" i="3"/>
  <c r="S929" i="3"/>
  <c r="R929" i="3"/>
  <c r="Q929" i="3"/>
  <c r="T928" i="3"/>
  <c r="S928" i="3"/>
  <c r="R928" i="3"/>
  <c r="Q928" i="3"/>
  <c r="T927" i="3"/>
  <c r="S927" i="3"/>
  <c r="R927" i="3"/>
  <c r="Q927" i="3"/>
  <c r="T926" i="3"/>
  <c r="S926" i="3"/>
  <c r="R926" i="3"/>
  <c r="Q926" i="3"/>
  <c r="T925" i="3"/>
  <c r="S925" i="3"/>
  <c r="R925" i="3"/>
  <c r="Q925" i="3"/>
  <c r="T924" i="3"/>
  <c r="S924" i="3"/>
  <c r="R924" i="3"/>
  <c r="Q924" i="3"/>
  <c r="T923" i="3"/>
  <c r="S923" i="3"/>
  <c r="R923" i="3"/>
  <c r="Q923" i="3"/>
  <c r="T922" i="3"/>
  <c r="S922" i="3"/>
  <c r="R922" i="3"/>
  <c r="Q922" i="3"/>
  <c r="T921" i="3"/>
  <c r="S921" i="3"/>
  <c r="R921" i="3"/>
  <c r="Q921" i="3"/>
  <c r="T920" i="3"/>
  <c r="S920" i="3"/>
  <c r="R920" i="3"/>
  <c r="Q920" i="3"/>
  <c r="T919" i="3"/>
  <c r="S919" i="3"/>
  <c r="R919" i="3"/>
  <c r="Q919" i="3"/>
  <c r="T918" i="3"/>
  <c r="S918" i="3"/>
  <c r="R918" i="3"/>
  <c r="Q918" i="3"/>
  <c r="T917" i="3"/>
  <c r="S917" i="3"/>
  <c r="R917" i="3"/>
  <c r="Q917" i="3"/>
  <c r="T916" i="3"/>
  <c r="S916" i="3"/>
  <c r="R916" i="3"/>
  <c r="Q916" i="3"/>
  <c r="T915" i="3"/>
  <c r="S915" i="3"/>
  <c r="R915" i="3"/>
  <c r="Q915" i="3"/>
  <c r="T914" i="3"/>
  <c r="S914" i="3"/>
  <c r="R914" i="3"/>
  <c r="Q914" i="3"/>
  <c r="T913" i="3"/>
  <c r="S913" i="3"/>
  <c r="R913" i="3"/>
  <c r="Q913" i="3"/>
  <c r="T912" i="3"/>
  <c r="S912" i="3"/>
  <c r="R912" i="3"/>
  <c r="Q912" i="3"/>
  <c r="T911" i="3"/>
  <c r="S911" i="3"/>
  <c r="R911" i="3"/>
  <c r="Q911" i="3"/>
  <c r="T910" i="3"/>
  <c r="S910" i="3"/>
  <c r="R910" i="3"/>
  <c r="Q910" i="3"/>
  <c r="T909" i="3"/>
  <c r="S909" i="3"/>
  <c r="R909" i="3"/>
  <c r="Q909" i="3"/>
  <c r="T908" i="3"/>
  <c r="S908" i="3"/>
  <c r="R908" i="3"/>
  <c r="Q908" i="3"/>
  <c r="T907" i="3"/>
  <c r="S907" i="3"/>
  <c r="R907" i="3"/>
  <c r="Q907" i="3"/>
  <c r="T906" i="3"/>
  <c r="S906" i="3"/>
  <c r="R906" i="3"/>
  <c r="Q906" i="3"/>
  <c r="T905" i="3"/>
  <c r="S905" i="3"/>
  <c r="R905" i="3"/>
  <c r="Q905" i="3"/>
  <c r="T904" i="3"/>
  <c r="S904" i="3"/>
  <c r="R904" i="3"/>
  <c r="Q904" i="3"/>
  <c r="T903" i="3"/>
  <c r="S903" i="3"/>
  <c r="R903" i="3"/>
  <c r="Q903" i="3"/>
  <c r="T902" i="3"/>
  <c r="S902" i="3"/>
  <c r="R902" i="3"/>
  <c r="Q902" i="3"/>
  <c r="T901" i="3"/>
  <c r="S901" i="3"/>
  <c r="R901" i="3"/>
  <c r="Q901" i="3"/>
  <c r="T900" i="3"/>
  <c r="S900" i="3"/>
  <c r="R900" i="3"/>
  <c r="Q900" i="3"/>
  <c r="T899" i="3"/>
  <c r="S899" i="3"/>
  <c r="R899" i="3"/>
  <c r="Q899" i="3"/>
  <c r="T898" i="3"/>
  <c r="S898" i="3"/>
  <c r="R898" i="3"/>
  <c r="Q898" i="3"/>
  <c r="T897" i="3"/>
  <c r="S897" i="3"/>
  <c r="R897" i="3"/>
  <c r="Q897" i="3"/>
  <c r="T896" i="3"/>
  <c r="S896" i="3"/>
  <c r="R896" i="3"/>
  <c r="Q896" i="3"/>
  <c r="T895" i="3"/>
  <c r="S895" i="3"/>
  <c r="R895" i="3"/>
  <c r="Q895" i="3"/>
  <c r="T894" i="3"/>
  <c r="S894" i="3"/>
  <c r="R894" i="3"/>
  <c r="Q894" i="3"/>
  <c r="T893" i="3"/>
  <c r="S893" i="3"/>
  <c r="R893" i="3"/>
  <c r="Q893" i="3"/>
  <c r="T892" i="3"/>
  <c r="S892" i="3"/>
  <c r="R892" i="3"/>
  <c r="Q892" i="3"/>
  <c r="T891" i="3"/>
  <c r="S891" i="3"/>
  <c r="R891" i="3"/>
  <c r="Q891" i="3"/>
  <c r="T890" i="3"/>
  <c r="S890" i="3"/>
  <c r="R890" i="3"/>
  <c r="Q890" i="3"/>
  <c r="T889" i="3"/>
  <c r="S889" i="3"/>
  <c r="R889" i="3"/>
  <c r="Q889" i="3"/>
  <c r="T888" i="3"/>
  <c r="S888" i="3"/>
  <c r="R888" i="3"/>
  <c r="Q888" i="3"/>
  <c r="T887" i="3"/>
  <c r="S887" i="3"/>
  <c r="R887" i="3"/>
  <c r="Q887" i="3"/>
  <c r="T886" i="3"/>
  <c r="S886" i="3"/>
  <c r="R886" i="3"/>
  <c r="Q886" i="3"/>
  <c r="T885" i="3"/>
  <c r="S885" i="3"/>
  <c r="R885" i="3"/>
  <c r="Q885" i="3"/>
  <c r="T884" i="3"/>
  <c r="S884" i="3"/>
  <c r="R884" i="3"/>
  <c r="Q884" i="3"/>
  <c r="T883" i="3"/>
  <c r="S883" i="3"/>
  <c r="R883" i="3"/>
  <c r="Q883" i="3"/>
  <c r="T882" i="3"/>
  <c r="S882" i="3"/>
  <c r="R882" i="3"/>
  <c r="Q882" i="3"/>
  <c r="T881" i="3"/>
  <c r="S881" i="3"/>
  <c r="R881" i="3"/>
  <c r="Q881" i="3"/>
  <c r="T880" i="3"/>
  <c r="S880" i="3"/>
  <c r="R880" i="3"/>
  <c r="Q880" i="3"/>
  <c r="T879" i="3"/>
  <c r="S879" i="3"/>
  <c r="R879" i="3"/>
  <c r="Q879" i="3"/>
  <c r="T878" i="3"/>
  <c r="S878" i="3"/>
  <c r="R878" i="3"/>
  <c r="Q878" i="3"/>
  <c r="T877" i="3"/>
  <c r="S877" i="3"/>
  <c r="R877" i="3"/>
  <c r="Q877" i="3"/>
  <c r="T876" i="3"/>
  <c r="S876" i="3"/>
  <c r="R876" i="3"/>
  <c r="Q876" i="3"/>
  <c r="T875" i="3"/>
  <c r="S875" i="3"/>
  <c r="R875" i="3"/>
  <c r="Q875" i="3"/>
  <c r="T874" i="3"/>
  <c r="S874" i="3"/>
  <c r="R874" i="3"/>
  <c r="Q874" i="3"/>
  <c r="T873" i="3"/>
  <c r="S873" i="3"/>
  <c r="R873" i="3"/>
  <c r="Q873" i="3"/>
  <c r="T872" i="3"/>
  <c r="S872" i="3"/>
  <c r="R872" i="3"/>
  <c r="Q872" i="3"/>
  <c r="T871" i="3"/>
  <c r="S871" i="3"/>
  <c r="R871" i="3"/>
  <c r="Q871" i="3"/>
  <c r="T870" i="3"/>
  <c r="S870" i="3"/>
  <c r="R870" i="3"/>
  <c r="Q870" i="3"/>
  <c r="T869" i="3"/>
  <c r="S869" i="3"/>
  <c r="R869" i="3"/>
  <c r="Q869" i="3"/>
  <c r="T868" i="3"/>
  <c r="S868" i="3"/>
  <c r="R868" i="3"/>
  <c r="Q868" i="3"/>
  <c r="T867" i="3"/>
  <c r="S867" i="3"/>
  <c r="R867" i="3"/>
  <c r="Q867" i="3"/>
  <c r="T866" i="3"/>
  <c r="S866" i="3"/>
  <c r="R866" i="3"/>
  <c r="Q866" i="3"/>
  <c r="T865" i="3"/>
  <c r="S865" i="3"/>
  <c r="R865" i="3"/>
  <c r="Q865" i="3"/>
  <c r="T864" i="3"/>
  <c r="S864" i="3"/>
  <c r="R864" i="3"/>
  <c r="Q864" i="3"/>
  <c r="T863" i="3"/>
  <c r="S863" i="3"/>
  <c r="R863" i="3"/>
  <c r="Q863" i="3"/>
  <c r="T862" i="3"/>
  <c r="S862" i="3"/>
  <c r="R862" i="3"/>
  <c r="Q862" i="3"/>
  <c r="T861" i="3"/>
  <c r="S861" i="3"/>
  <c r="R861" i="3"/>
  <c r="Q861" i="3"/>
  <c r="T860" i="3"/>
  <c r="S860" i="3"/>
  <c r="R860" i="3"/>
  <c r="Q860" i="3"/>
  <c r="T859" i="3"/>
  <c r="S859" i="3"/>
  <c r="R859" i="3"/>
  <c r="Q859" i="3"/>
  <c r="T858" i="3"/>
  <c r="S858" i="3"/>
  <c r="R858" i="3"/>
  <c r="Q858" i="3"/>
  <c r="T857" i="3"/>
  <c r="S857" i="3"/>
  <c r="R857" i="3"/>
  <c r="Q857" i="3"/>
  <c r="T856" i="3"/>
  <c r="S856" i="3"/>
  <c r="R856" i="3"/>
  <c r="Q856" i="3"/>
  <c r="T855" i="3"/>
  <c r="S855" i="3"/>
  <c r="R855" i="3"/>
  <c r="Q855" i="3"/>
  <c r="T854" i="3"/>
  <c r="S854" i="3"/>
  <c r="R854" i="3"/>
  <c r="Q854" i="3"/>
  <c r="T853" i="3"/>
  <c r="S853" i="3"/>
  <c r="R853" i="3"/>
  <c r="Q853" i="3"/>
  <c r="T852" i="3"/>
  <c r="S852" i="3"/>
  <c r="R852" i="3"/>
  <c r="Q852" i="3"/>
  <c r="T851" i="3"/>
  <c r="S851" i="3"/>
  <c r="R851" i="3"/>
  <c r="Q851" i="3"/>
  <c r="T850" i="3"/>
  <c r="S850" i="3"/>
  <c r="R850" i="3"/>
  <c r="Q850" i="3"/>
  <c r="T849" i="3"/>
  <c r="S849" i="3"/>
  <c r="R849" i="3"/>
  <c r="Q849" i="3"/>
  <c r="T848" i="3"/>
  <c r="S848" i="3"/>
  <c r="R848" i="3"/>
  <c r="Q848" i="3"/>
  <c r="T847" i="3"/>
  <c r="S847" i="3"/>
  <c r="R847" i="3"/>
  <c r="Q847" i="3"/>
  <c r="T846" i="3"/>
  <c r="S846" i="3"/>
  <c r="R846" i="3"/>
  <c r="Q846" i="3"/>
  <c r="T845" i="3"/>
  <c r="S845" i="3"/>
  <c r="R845" i="3"/>
  <c r="Q845" i="3"/>
  <c r="T844" i="3"/>
  <c r="S844" i="3"/>
  <c r="R844" i="3"/>
  <c r="Q844" i="3"/>
  <c r="T843" i="3"/>
  <c r="S843" i="3"/>
  <c r="R843" i="3"/>
  <c r="Q843" i="3"/>
  <c r="T842" i="3"/>
  <c r="S842" i="3"/>
  <c r="R842" i="3"/>
  <c r="Q842" i="3"/>
  <c r="T841" i="3"/>
  <c r="S841" i="3"/>
  <c r="R841" i="3"/>
  <c r="Q841" i="3"/>
  <c r="T840" i="3"/>
  <c r="S840" i="3"/>
  <c r="R840" i="3"/>
  <c r="Q840" i="3"/>
  <c r="T839" i="3"/>
  <c r="S839" i="3"/>
  <c r="R839" i="3"/>
  <c r="Q839" i="3"/>
  <c r="T838" i="3"/>
  <c r="S838" i="3"/>
  <c r="R838" i="3"/>
  <c r="Q838" i="3"/>
  <c r="T837" i="3"/>
  <c r="S837" i="3"/>
  <c r="R837" i="3"/>
  <c r="Q837" i="3"/>
  <c r="T836" i="3"/>
  <c r="S836" i="3"/>
  <c r="R836" i="3"/>
  <c r="Q836" i="3"/>
  <c r="T835" i="3"/>
  <c r="S835" i="3"/>
  <c r="R835" i="3"/>
  <c r="Q835" i="3"/>
  <c r="T834" i="3"/>
  <c r="S834" i="3"/>
  <c r="R834" i="3"/>
  <c r="Q834" i="3"/>
  <c r="T833" i="3"/>
  <c r="S833" i="3"/>
  <c r="R833" i="3"/>
  <c r="Q833" i="3"/>
  <c r="T832" i="3"/>
  <c r="S832" i="3"/>
  <c r="R832" i="3"/>
  <c r="Q832" i="3"/>
  <c r="T831" i="3"/>
  <c r="S831" i="3"/>
  <c r="R831" i="3"/>
  <c r="Q831" i="3"/>
  <c r="T830" i="3"/>
  <c r="S830" i="3"/>
  <c r="R830" i="3"/>
  <c r="Q830" i="3"/>
  <c r="T829" i="3"/>
  <c r="S829" i="3"/>
  <c r="R829" i="3"/>
  <c r="Q829" i="3"/>
  <c r="T828" i="3"/>
  <c r="S828" i="3"/>
  <c r="R828" i="3"/>
  <c r="Q828" i="3"/>
  <c r="T827" i="3"/>
  <c r="S827" i="3"/>
  <c r="R827" i="3"/>
  <c r="Q827" i="3"/>
  <c r="T826" i="3"/>
  <c r="S826" i="3"/>
  <c r="R826" i="3"/>
  <c r="Q826" i="3"/>
  <c r="T825" i="3"/>
  <c r="S825" i="3"/>
  <c r="R825" i="3"/>
  <c r="Q825" i="3"/>
  <c r="T824" i="3"/>
  <c r="S824" i="3"/>
  <c r="R824" i="3"/>
  <c r="Q824" i="3"/>
  <c r="T823" i="3"/>
  <c r="S823" i="3"/>
  <c r="R823" i="3"/>
  <c r="Q823" i="3"/>
  <c r="T822" i="3"/>
  <c r="S822" i="3"/>
  <c r="R822" i="3"/>
  <c r="Q822" i="3"/>
  <c r="T821" i="3"/>
  <c r="S821" i="3"/>
  <c r="R821" i="3"/>
  <c r="Q821" i="3"/>
  <c r="T820" i="3"/>
  <c r="S820" i="3"/>
  <c r="R820" i="3"/>
  <c r="Q820" i="3"/>
  <c r="T819" i="3"/>
  <c r="S819" i="3"/>
  <c r="R819" i="3"/>
  <c r="Q819" i="3"/>
  <c r="T818" i="3"/>
  <c r="S818" i="3"/>
  <c r="R818" i="3"/>
  <c r="Q818" i="3"/>
  <c r="T817" i="3"/>
  <c r="S817" i="3"/>
  <c r="R817" i="3"/>
  <c r="Q817" i="3"/>
  <c r="T816" i="3"/>
  <c r="S816" i="3"/>
  <c r="R816" i="3"/>
  <c r="Q816" i="3"/>
  <c r="T815" i="3"/>
  <c r="S815" i="3"/>
  <c r="R815" i="3"/>
  <c r="Q815" i="3"/>
  <c r="T814" i="3"/>
  <c r="S814" i="3"/>
  <c r="R814" i="3"/>
  <c r="Q814" i="3"/>
  <c r="T813" i="3"/>
  <c r="S813" i="3"/>
  <c r="R813" i="3"/>
  <c r="Q813" i="3"/>
  <c r="T812" i="3"/>
  <c r="S812" i="3"/>
  <c r="R812" i="3"/>
  <c r="Q812" i="3"/>
  <c r="T811" i="3"/>
  <c r="S811" i="3"/>
  <c r="R811" i="3"/>
  <c r="Q811" i="3"/>
  <c r="T810" i="3"/>
  <c r="S810" i="3"/>
  <c r="R810" i="3"/>
  <c r="Q810" i="3"/>
  <c r="T809" i="3"/>
  <c r="S809" i="3"/>
  <c r="R809" i="3"/>
  <c r="Q809" i="3"/>
  <c r="T808" i="3"/>
  <c r="S808" i="3"/>
  <c r="R808" i="3"/>
  <c r="Q808" i="3"/>
  <c r="T807" i="3"/>
  <c r="S807" i="3"/>
  <c r="R807" i="3"/>
  <c r="Q807" i="3"/>
  <c r="T806" i="3"/>
  <c r="S806" i="3"/>
  <c r="R806" i="3"/>
  <c r="Q806" i="3"/>
  <c r="T805" i="3"/>
  <c r="S805" i="3"/>
  <c r="R805" i="3"/>
  <c r="Q805" i="3"/>
  <c r="T804" i="3"/>
  <c r="S804" i="3"/>
  <c r="R804" i="3"/>
  <c r="Q804" i="3"/>
  <c r="T803" i="3"/>
  <c r="S803" i="3"/>
  <c r="R803" i="3"/>
  <c r="Q803" i="3"/>
  <c r="T802" i="3"/>
  <c r="S802" i="3"/>
  <c r="R802" i="3"/>
  <c r="Q802" i="3"/>
  <c r="T801" i="3"/>
  <c r="S801" i="3"/>
  <c r="R801" i="3"/>
  <c r="Q801" i="3"/>
  <c r="T800" i="3"/>
  <c r="S800" i="3"/>
  <c r="R800" i="3"/>
  <c r="Q800" i="3"/>
  <c r="T799" i="3"/>
  <c r="S799" i="3"/>
  <c r="R799" i="3"/>
  <c r="Q799" i="3"/>
  <c r="T798" i="3"/>
  <c r="S798" i="3"/>
  <c r="R798" i="3"/>
  <c r="Q798" i="3"/>
  <c r="T797" i="3"/>
  <c r="S797" i="3"/>
  <c r="R797" i="3"/>
  <c r="Q797" i="3"/>
  <c r="T796" i="3"/>
  <c r="S796" i="3"/>
  <c r="R796" i="3"/>
  <c r="Q796" i="3"/>
  <c r="T795" i="3"/>
  <c r="S795" i="3"/>
  <c r="R795" i="3"/>
  <c r="Q795" i="3"/>
  <c r="T794" i="3"/>
  <c r="S794" i="3"/>
  <c r="R794" i="3"/>
  <c r="Q794" i="3"/>
  <c r="T793" i="3"/>
  <c r="S793" i="3"/>
  <c r="R793" i="3"/>
  <c r="Q793" i="3"/>
  <c r="T792" i="3"/>
  <c r="S792" i="3"/>
  <c r="R792" i="3"/>
  <c r="Q792" i="3"/>
  <c r="T791" i="3"/>
  <c r="S791" i="3"/>
  <c r="R791" i="3"/>
  <c r="Q791" i="3"/>
  <c r="T790" i="3"/>
  <c r="S790" i="3"/>
  <c r="R790" i="3"/>
  <c r="Q790" i="3"/>
  <c r="T789" i="3"/>
  <c r="S789" i="3"/>
  <c r="R789" i="3"/>
  <c r="Q789" i="3"/>
  <c r="T788" i="3"/>
  <c r="S788" i="3"/>
  <c r="R788" i="3"/>
  <c r="Q788" i="3"/>
  <c r="T787" i="3"/>
  <c r="S787" i="3"/>
  <c r="R787" i="3"/>
  <c r="Q787" i="3"/>
  <c r="T786" i="3"/>
  <c r="S786" i="3"/>
  <c r="R786" i="3"/>
  <c r="Q786" i="3"/>
  <c r="T785" i="3"/>
  <c r="S785" i="3"/>
  <c r="R785" i="3"/>
  <c r="Q785" i="3"/>
  <c r="T784" i="3"/>
  <c r="S784" i="3"/>
  <c r="R784" i="3"/>
  <c r="Q784" i="3"/>
  <c r="T783" i="3"/>
  <c r="S783" i="3"/>
  <c r="R783" i="3"/>
  <c r="Q783" i="3"/>
  <c r="T782" i="3"/>
  <c r="S782" i="3"/>
  <c r="R782" i="3"/>
  <c r="Q782" i="3"/>
  <c r="T781" i="3"/>
  <c r="S781" i="3"/>
  <c r="R781" i="3"/>
  <c r="Q781" i="3"/>
  <c r="T780" i="3"/>
  <c r="S780" i="3"/>
  <c r="R780" i="3"/>
  <c r="Q780" i="3"/>
  <c r="T779" i="3"/>
  <c r="S779" i="3"/>
  <c r="R779" i="3"/>
  <c r="Q779" i="3"/>
  <c r="T778" i="3"/>
  <c r="S778" i="3"/>
  <c r="R778" i="3"/>
  <c r="Q778" i="3"/>
  <c r="T777" i="3"/>
  <c r="S777" i="3"/>
  <c r="R777" i="3"/>
  <c r="Q777" i="3"/>
  <c r="T776" i="3"/>
  <c r="S776" i="3"/>
  <c r="R776" i="3"/>
  <c r="Q776" i="3"/>
  <c r="T775" i="3"/>
  <c r="S775" i="3"/>
  <c r="R775" i="3"/>
  <c r="Q775" i="3"/>
  <c r="T774" i="3"/>
  <c r="S774" i="3"/>
  <c r="R774" i="3"/>
  <c r="Q774" i="3"/>
  <c r="T773" i="3"/>
  <c r="S773" i="3"/>
  <c r="R773" i="3"/>
  <c r="Q773" i="3"/>
  <c r="T772" i="3"/>
  <c r="S772" i="3"/>
  <c r="R772" i="3"/>
  <c r="Q772" i="3"/>
  <c r="T771" i="3"/>
  <c r="S771" i="3"/>
  <c r="R771" i="3"/>
  <c r="Q771" i="3"/>
  <c r="T770" i="3"/>
  <c r="S770" i="3"/>
  <c r="R770" i="3"/>
  <c r="Q770" i="3"/>
  <c r="T769" i="3"/>
  <c r="S769" i="3"/>
  <c r="R769" i="3"/>
  <c r="Q769" i="3"/>
  <c r="T768" i="3"/>
  <c r="S768" i="3"/>
  <c r="R768" i="3"/>
  <c r="Q768" i="3"/>
  <c r="T767" i="3"/>
  <c r="S767" i="3"/>
  <c r="R767" i="3"/>
  <c r="Q767" i="3"/>
  <c r="T766" i="3"/>
  <c r="S766" i="3"/>
  <c r="R766" i="3"/>
  <c r="Q766" i="3"/>
  <c r="T765" i="3"/>
  <c r="S765" i="3"/>
  <c r="R765" i="3"/>
  <c r="Q765" i="3"/>
  <c r="T764" i="3"/>
  <c r="S764" i="3"/>
  <c r="R764" i="3"/>
  <c r="Q764" i="3"/>
  <c r="T763" i="3"/>
  <c r="S763" i="3"/>
  <c r="R763" i="3"/>
  <c r="Q763" i="3"/>
  <c r="T762" i="3"/>
  <c r="S762" i="3"/>
  <c r="R762" i="3"/>
  <c r="Q762" i="3"/>
  <c r="T761" i="3"/>
  <c r="S761" i="3"/>
  <c r="R761" i="3"/>
  <c r="Q761" i="3"/>
  <c r="T760" i="3"/>
  <c r="S760" i="3"/>
  <c r="R760" i="3"/>
  <c r="Q760" i="3"/>
  <c r="T759" i="3"/>
  <c r="S759" i="3"/>
  <c r="R759" i="3"/>
  <c r="Q759" i="3"/>
  <c r="T758" i="3"/>
  <c r="S758" i="3"/>
  <c r="R758" i="3"/>
  <c r="Q758" i="3"/>
  <c r="T757" i="3"/>
  <c r="S757" i="3"/>
  <c r="R757" i="3"/>
  <c r="Q757" i="3"/>
  <c r="T756" i="3"/>
  <c r="S756" i="3"/>
  <c r="R756" i="3"/>
  <c r="Q756" i="3"/>
  <c r="T755" i="3"/>
  <c r="S755" i="3"/>
  <c r="R755" i="3"/>
  <c r="Q755" i="3"/>
  <c r="T754" i="3"/>
  <c r="S754" i="3"/>
  <c r="R754" i="3"/>
  <c r="Q754" i="3"/>
  <c r="T753" i="3"/>
  <c r="S753" i="3"/>
  <c r="R753" i="3"/>
  <c r="Q753" i="3"/>
  <c r="T752" i="3"/>
  <c r="S752" i="3"/>
  <c r="R752" i="3"/>
  <c r="Q752" i="3"/>
  <c r="T751" i="3"/>
  <c r="S751" i="3"/>
  <c r="R751" i="3"/>
  <c r="Q751" i="3"/>
  <c r="T750" i="3"/>
  <c r="S750" i="3"/>
  <c r="R750" i="3"/>
  <c r="Q750" i="3"/>
  <c r="T749" i="3"/>
  <c r="S749" i="3"/>
  <c r="R749" i="3"/>
  <c r="Q749" i="3"/>
  <c r="T748" i="3"/>
  <c r="S748" i="3"/>
  <c r="R748" i="3"/>
  <c r="Q748" i="3"/>
  <c r="T747" i="3"/>
  <c r="S747" i="3"/>
  <c r="R747" i="3"/>
  <c r="Q747" i="3"/>
  <c r="T746" i="3"/>
  <c r="S746" i="3"/>
  <c r="R746" i="3"/>
  <c r="Q746" i="3"/>
  <c r="T745" i="3"/>
  <c r="S745" i="3"/>
  <c r="R745" i="3"/>
  <c r="Q745" i="3"/>
  <c r="T744" i="3"/>
  <c r="S744" i="3"/>
  <c r="R744" i="3"/>
  <c r="Q744" i="3"/>
  <c r="T743" i="3"/>
  <c r="S743" i="3"/>
  <c r="R743" i="3"/>
  <c r="Q743" i="3"/>
  <c r="T742" i="3"/>
  <c r="S742" i="3"/>
  <c r="R742" i="3"/>
  <c r="Q742" i="3"/>
  <c r="T741" i="3"/>
  <c r="S741" i="3"/>
  <c r="R741" i="3"/>
  <c r="Q741" i="3"/>
  <c r="T740" i="3"/>
  <c r="S740" i="3"/>
  <c r="R740" i="3"/>
  <c r="Q740" i="3"/>
  <c r="T739" i="3"/>
  <c r="S739" i="3"/>
  <c r="R739" i="3"/>
  <c r="Q739" i="3"/>
  <c r="T738" i="3"/>
  <c r="S738" i="3"/>
  <c r="R738" i="3"/>
  <c r="Q738" i="3"/>
  <c r="T737" i="3"/>
  <c r="S737" i="3"/>
  <c r="R737" i="3"/>
  <c r="Q737" i="3"/>
  <c r="T736" i="3"/>
  <c r="S736" i="3"/>
  <c r="R736" i="3"/>
  <c r="Q736" i="3"/>
  <c r="T735" i="3"/>
  <c r="S735" i="3"/>
  <c r="R735" i="3"/>
  <c r="Q735" i="3"/>
  <c r="T734" i="3"/>
  <c r="S734" i="3"/>
  <c r="R734" i="3"/>
  <c r="Q734" i="3"/>
  <c r="T733" i="3"/>
  <c r="S733" i="3"/>
  <c r="R733" i="3"/>
  <c r="Q733" i="3"/>
  <c r="T732" i="3"/>
  <c r="S732" i="3"/>
  <c r="R732" i="3"/>
  <c r="Q732" i="3"/>
  <c r="T731" i="3"/>
  <c r="S731" i="3"/>
  <c r="R731" i="3"/>
  <c r="Q731" i="3"/>
  <c r="T730" i="3"/>
  <c r="S730" i="3"/>
  <c r="R730" i="3"/>
  <c r="Q730" i="3"/>
  <c r="T729" i="3"/>
  <c r="S729" i="3"/>
  <c r="R729" i="3"/>
  <c r="Q729" i="3"/>
  <c r="T728" i="3"/>
  <c r="S728" i="3"/>
  <c r="R728" i="3"/>
  <c r="Q728" i="3"/>
  <c r="T727" i="3"/>
  <c r="S727" i="3"/>
  <c r="R727" i="3"/>
  <c r="Q727" i="3"/>
  <c r="T726" i="3"/>
  <c r="S726" i="3"/>
  <c r="R726" i="3"/>
  <c r="Q726" i="3"/>
  <c r="T725" i="3"/>
  <c r="S725" i="3"/>
  <c r="R725" i="3"/>
  <c r="Q725" i="3"/>
  <c r="T724" i="3"/>
  <c r="S724" i="3"/>
  <c r="R724" i="3"/>
  <c r="Q724" i="3"/>
  <c r="T723" i="3"/>
  <c r="S723" i="3"/>
  <c r="R723" i="3"/>
  <c r="Q723" i="3"/>
  <c r="T722" i="3"/>
  <c r="S722" i="3"/>
  <c r="R722" i="3"/>
  <c r="Q722" i="3"/>
  <c r="T721" i="3"/>
  <c r="S721" i="3"/>
  <c r="R721" i="3"/>
  <c r="Q721" i="3"/>
  <c r="T720" i="3"/>
  <c r="S720" i="3"/>
  <c r="R720" i="3"/>
  <c r="Q720" i="3"/>
  <c r="T719" i="3"/>
  <c r="S719" i="3"/>
  <c r="R719" i="3"/>
  <c r="Q719" i="3"/>
  <c r="T718" i="3"/>
  <c r="S718" i="3"/>
  <c r="R718" i="3"/>
  <c r="Q718" i="3"/>
  <c r="T717" i="3"/>
  <c r="S717" i="3"/>
  <c r="R717" i="3"/>
  <c r="Q717" i="3"/>
  <c r="T716" i="3"/>
  <c r="S716" i="3"/>
  <c r="R716" i="3"/>
  <c r="Q716" i="3"/>
  <c r="T715" i="3"/>
  <c r="S715" i="3"/>
  <c r="R715" i="3"/>
  <c r="Q715" i="3"/>
  <c r="T714" i="3"/>
  <c r="S714" i="3"/>
  <c r="R714" i="3"/>
  <c r="Q714" i="3"/>
  <c r="T713" i="3"/>
  <c r="S713" i="3"/>
  <c r="R713" i="3"/>
  <c r="Q713" i="3"/>
  <c r="T712" i="3"/>
  <c r="S712" i="3"/>
  <c r="R712" i="3"/>
  <c r="Q712" i="3"/>
  <c r="T711" i="3"/>
  <c r="S711" i="3"/>
  <c r="R711" i="3"/>
  <c r="Q711" i="3"/>
  <c r="T710" i="3"/>
  <c r="S710" i="3"/>
  <c r="R710" i="3"/>
  <c r="Q710" i="3"/>
  <c r="T709" i="3"/>
  <c r="S709" i="3"/>
  <c r="R709" i="3"/>
  <c r="Q709" i="3"/>
  <c r="T708" i="3"/>
  <c r="S708" i="3"/>
  <c r="R708" i="3"/>
  <c r="Q708" i="3"/>
  <c r="T707" i="3"/>
  <c r="S707" i="3"/>
  <c r="R707" i="3"/>
  <c r="Q707" i="3"/>
  <c r="T706" i="3"/>
  <c r="S706" i="3"/>
  <c r="R706" i="3"/>
  <c r="Q706" i="3"/>
  <c r="T705" i="3"/>
  <c r="S705" i="3"/>
  <c r="R705" i="3"/>
  <c r="Q705" i="3"/>
  <c r="T704" i="3"/>
  <c r="S704" i="3"/>
  <c r="R704" i="3"/>
  <c r="Q704" i="3"/>
  <c r="T703" i="3"/>
  <c r="S703" i="3"/>
  <c r="R703" i="3"/>
  <c r="Q703" i="3"/>
  <c r="T702" i="3"/>
  <c r="S702" i="3"/>
  <c r="R702" i="3"/>
  <c r="Q702" i="3"/>
  <c r="T701" i="3"/>
  <c r="S701" i="3"/>
  <c r="R701" i="3"/>
  <c r="Q701" i="3"/>
  <c r="T700" i="3"/>
  <c r="S700" i="3"/>
  <c r="R700" i="3"/>
  <c r="Q700" i="3"/>
  <c r="T699" i="3"/>
  <c r="S699" i="3"/>
  <c r="R699" i="3"/>
  <c r="Q699" i="3"/>
  <c r="T698" i="3"/>
  <c r="S698" i="3"/>
  <c r="R698" i="3"/>
  <c r="Q698" i="3"/>
  <c r="T697" i="3"/>
  <c r="S697" i="3"/>
  <c r="R697" i="3"/>
  <c r="Q697" i="3"/>
  <c r="T696" i="3"/>
  <c r="S696" i="3"/>
  <c r="R696" i="3"/>
  <c r="Q696" i="3"/>
  <c r="T695" i="3"/>
  <c r="S695" i="3"/>
  <c r="R695" i="3"/>
  <c r="Q695" i="3"/>
  <c r="T694" i="3"/>
  <c r="S694" i="3"/>
  <c r="R694" i="3"/>
  <c r="Q694" i="3"/>
  <c r="T693" i="3"/>
  <c r="S693" i="3"/>
  <c r="R693" i="3"/>
  <c r="Q693" i="3"/>
  <c r="T692" i="3"/>
  <c r="S692" i="3"/>
  <c r="R692" i="3"/>
  <c r="Q692" i="3"/>
  <c r="T691" i="3"/>
  <c r="S691" i="3"/>
  <c r="R691" i="3"/>
  <c r="Q691" i="3"/>
  <c r="T690" i="3"/>
  <c r="S690" i="3"/>
  <c r="R690" i="3"/>
  <c r="Q690" i="3"/>
  <c r="T689" i="3"/>
  <c r="S689" i="3"/>
  <c r="R689" i="3"/>
  <c r="Q689" i="3"/>
  <c r="T688" i="3"/>
  <c r="S688" i="3"/>
  <c r="R688" i="3"/>
  <c r="Q688" i="3"/>
  <c r="T687" i="3"/>
  <c r="S687" i="3"/>
  <c r="R687" i="3"/>
  <c r="Q687" i="3"/>
  <c r="T686" i="3"/>
  <c r="S686" i="3"/>
  <c r="R686" i="3"/>
  <c r="Q686" i="3"/>
  <c r="T685" i="3"/>
  <c r="S685" i="3"/>
  <c r="R685" i="3"/>
  <c r="Q685" i="3"/>
  <c r="T684" i="3"/>
  <c r="S684" i="3"/>
  <c r="R684" i="3"/>
  <c r="Q684" i="3"/>
  <c r="T683" i="3"/>
  <c r="S683" i="3"/>
  <c r="R683" i="3"/>
  <c r="Q683" i="3"/>
  <c r="T682" i="3"/>
  <c r="S682" i="3"/>
  <c r="R682" i="3"/>
  <c r="Q682" i="3"/>
  <c r="T681" i="3"/>
  <c r="S681" i="3"/>
  <c r="R681" i="3"/>
  <c r="Q681" i="3"/>
  <c r="T680" i="3"/>
  <c r="S680" i="3"/>
  <c r="R680" i="3"/>
  <c r="Q680" i="3"/>
  <c r="T679" i="3"/>
  <c r="S679" i="3"/>
  <c r="R679" i="3"/>
  <c r="Q679" i="3"/>
  <c r="T678" i="3"/>
  <c r="S678" i="3"/>
  <c r="R678" i="3"/>
  <c r="Q678" i="3"/>
  <c r="T677" i="3"/>
  <c r="S677" i="3"/>
  <c r="R677" i="3"/>
  <c r="Q677" i="3"/>
  <c r="T676" i="3"/>
  <c r="S676" i="3"/>
  <c r="R676" i="3"/>
  <c r="Q676" i="3"/>
  <c r="T675" i="3"/>
  <c r="S675" i="3"/>
  <c r="R675" i="3"/>
  <c r="Q675" i="3"/>
  <c r="T674" i="3"/>
  <c r="S674" i="3"/>
  <c r="R674" i="3"/>
  <c r="Q674" i="3"/>
  <c r="T673" i="3"/>
  <c r="S673" i="3"/>
  <c r="R673" i="3"/>
  <c r="Q673" i="3"/>
  <c r="T672" i="3"/>
  <c r="S672" i="3"/>
  <c r="R672" i="3"/>
  <c r="Q672" i="3"/>
  <c r="T671" i="3"/>
  <c r="S671" i="3"/>
  <c r="R671" i="3"/>
  <c r="Q671" i="3"/>
  <c r="T670" i="3"/>
  <c r="S670" i="3"/>
  <c r="R670" i="3"/>
  <c r="Q670" i="3"/>
  <c r="T669" i="3"/>
  <c r="S669" i="3"/>
  <c r="R669" i="3"/>
  <c r="Q669" i="3"/>
  <c r="T668" i="3"/>
  <c r="S668" i="3"/>
  <c r="R668" i="3"/>
  <c r="Q668" i="3"/>
  <c r="T667" i="3"/>
  <c r="S667" i="3"/>
  <c r="R667" i="3"/>
  <c r="Q667" i="3"/>
  <c r="T666" i="3"/>
  <c r="S666" i="3"/>
  <c r="R666" i="3"/>
  <c r="Q666" i="3"/>
  <c r="T665" i="3"/>
  <c r="S665" i="3"/>
  <c r="R665" i="3"/>
  <c r="Q665" i="3"/>
  <c r="T664" i="3"/>
  <c r="S664" i="3"/>
  <c r="R664" i="3"/>
  <c r="Q664" i="3"/>
  <c r="T663" i="3"/>
  <c r="S663" i="3"/>
  <c r="R663" i="3"/>
  <c r="Q663" i="3"/>
  <c r="T662" i="3"/>
  <c r="S662" i="3"/>
  <c r="R662" i="3"/>
  <c r="Q662" i="3"/>
  <c r="T661" i="3"/>
  <c r="S661" i="3"/>
  <c r="R661" i="3"/>
  <c r="Q661" i="3"/>
  <c r="T660" i="3"/>
  <c r="S660" i="3"/>
  <c r="R660" i="3"/>
  <c r="Q660" i="3"/>
  <c r="T659" i="3"/>
  <c r="S659" i="3"/>
  <c r="R659" i="3"/>
  <c r="Q659" i="3"/>
  <c r="T658" i="3"/>
  <c r="S658" i="3"/>
  <c r="R658" i="3"/>
  <c r="Q658" i="3"/>
  <c r="T657" i="3"/>
  <c r="S657" i="3"/>
  <c r="R657" i="3"/>
  <c r="Q657" i="3"/>
  <c r="T656" i="3"/>
  <c r="S656" i="3"/>
  <c r="R656" i="3"/>
  <c r="Q656" i="3"/>
  <c r="T655" i="3"/>
  <c r="S655" i="3"/>
  <c r="R655" i="3"/>
  <c r="Q655" i="3"/>
  <c r="T654" i="3"/>
  <c r="S654" i="3"/>
  <c r="R654" i="3"/>
  <c r="Q654" i="3"/>
  <c r="T653" i="3"/>
  <c r="S653" i="3"/>
  <c r="R653" i="3"/>
  <c r="Q653" i="3"/>
  <c r="T652" i="3"/>
  <c r="S652" i="3"/>
  <c r="R652" i="3"/>
  <c r="Q652" i="3"/>
  <c r="T651" i="3"/>
  <c r="S651" i="3"/>
  <c r="R651" i="3"/>
  <c r="Q651" i="3"/>
  <c r="T650" i="3"/>
  <c r="S650" i="3"/>
  <c r="R650" i="3"/>
  <c r="Q650" i="3"/>
  <c r="T649" i="3"/>
  <c r="S649" i="3"/>
  <c r="R649" i="3"/>
  <c r="Q649" i="3"/>
  <c r="T648" i="3"/>
  <c r="S648" i="3"/>
  <c r="R648" i="3"/>
  <c r="Q648" i="3"/>
  <c r="T647" i="3"/>
  <c r="S647" i="3"/>
  <c r="R647" i="3"/>
  <c r="Q647" i="3"/>
  <c r="T646" i="3"/>
  <c r="S646" i="3"/>
  <c r="R646" i="3"/>
  <c r="Q646" i="3"/>
  <c r="T645" i="3"/>
  <c r="S645" i="3"/>
  <c r="R645" i="3"/>
  <c r="Q645" i="3"/>
  <c r="T644" i="3"/>
  <c r="S644" i="3"/>
  <c r="R644" i="3"/>
  <c r="Q644" i="3"/>
  <c r="T643" i="3"/>
  <c r="S643" i="3"/>
  <c r="R643" i="3"/>
  <c r="Q643" i="3"/>
  <c r="T642" i="3"/>
  <c r="S642" i="3"/>
  <c r="R642" i="3"/>
  <c r="Q642" i="3"/>
  <c r="T641" i="3"/>
  <c r="S641" i="3"/>
  <c r="R641" i="3"/>
  <c r="Q641" i="3"/>
  <c r="T640" i="3"/>
  <c r="S640" i="3"/>
  <c r="R640" i="3"/>
  <c r="Q640" i="3"/>
  <c r="T639" i="3"/>
  <c r="S639" i="3"/>
  <c r="R639" i="3"/>
  <c r="Q639" i="3"/>
  <c r="T638" i="3"/>
  <c r="S638" i="3"/>
  <c r="R638" i="3"/>
  <c r="Q638" i="3"/>
  <c r="T637" i="3"/>
  <c r="S637" i="3"/>
  <c r="R637" i="3"/>
  <c r="Q637" i="3"/>
  <c r="T636" i="3"/>
  <c r="S636" i="3"/>
  <c r="R636" i="3"/>
  <c r="Q636" i="3"/>
  <c r="T635" i="3"/>
  <c r="S635" i="3"/>
  <c r="R635" i="3"/>
  <c r="Q635" i="3"/>
  <c r="T634" i="3"/>
  <c r="S634" i="3"/>
  <c r="R634" i="3"/>
  <c r="Q634" i="3"/>
  <c r="T633" i="3"/>
  <c r="S633" i="3"/>
  <c r="R633" i="3"/>
  <c r="Q633" i="3"/>
  <c r="T632" i="3"/>
  <c r="S632" i="3"/>
  <c r="R632" i="3"/>
  <c r="Q632" i="3"/>
  <c r="T631" i="3"/>
  <c r="S631" i="3"/>
  <c r="R631" i="3"/>
  <c r="Q631" i="3"/>
  <c r="T630" i="3"/>
  <c r="S630" i="3"/>
  <c r="R630" i="3"/>
  <c r="Q630" i="3"/>
  <c r="T629" i="3"/>
  <c r="S629" i="3"/>
  <c r="R629" i="3"/>
  <c r="Q629" i="3"/>
  <c r="T628" i="3"/>
  <c r="S628" i="3"/>
  <c r="R628" i="3"/>
  <c r="Q628" i="3"/>
  <c r="T627" i="3"/>
  <c r="S627" i="3"/>
  <c r="R627" i="3"/>
  <c r="Q627" i="3"/>
  <c r="T626" i="3"/>
  <c r="S626" i="3"/>
  <c r="R626" i="3"/>
  <c r="Q626" i="3"/>
  <c r="T625" i="3"/>
  <c r="S625" i="3"/>
  <c r="R625" i="3"/>
  <c r="Q625" i="3"/>
  <c r="T624" i="3"/>
  <c r="S624" i="3"/>
  <c r="R624" i="3"/>
  <c r="Q624" i="3"/>
  <c r="T623" i="3"/>
  <c r="S623" i="3"/>
  <c r="R623" i="3"/>
  <c r="Q623" i="3"/>
  <c r="T622" i="3"/>
  <c r="S622" i="3"/>
  <c r="R622" i="3"/>
  <c r="Q622" i="3"/>
  <c r="T621" i="3"/>
  <c r="S621" i="3"/>
  <c r="R621" i="3"/>
  <c r="Q621" i="3"/>
  <c r="T620" i="3"/>
  <c r="S620" i="3"/>
  <c r="R620" i="3"/>
  <c r="Q620" i="3"/>
  <c r="T619" i="3"/>
  <c r="S619" i="3"/>
  <c r="R619" i="3"/>
  <c r="Q619" i="3"/>
  <c r="T618" i="3"/>
  <c r="S618" i="3"/>
  <c r="R618" i="3"/>
  <c r="Q618" i="3"/>
  <c r="T617" i="3"/>
  <c r="S617" i="3"/>
  <c r="R617" i="3"/>
  <c r="Q617" i="3"/>
  <c r="T616" i="3"/>
  <c r="S616" i="3"/>
  <c r="R616" i="3"/>
  <c r="Q616" i="3"/>
  <c r="T615" i="3"/>
  <c r="S615" i="3"/>
  <c r="R615" i="3"/>
  <c r="Q615" i="3"/>
  <c r="T614" i="3"/>
  <c r="S614" i="3"/>
  <c r="R614" i="3"/>
  <c r="Q614" i="3"/>
  <c r="T613" i="3"/>
  <c r="S613" i="3"/>
  <c r="R613" i="3"/>
  <c r="Q613" i="3"/>
  <c r="T612" i="3"/>
  <c r="S612" i="3"/>
  <c r="R612" i="3"/>
  <c r="Q612" i="3"/>
  <c r="T611" i="3"/>
  <c r="S611" i="3"/>
  <c r="R611" i="3"/>
  <c r="Q611" i="3"/>
  <c r="T610" i="3"/>
  <c r="S610" i="3"/>
  <c r="R610" i="3"/>
  <c r="Q610" i="3"/>
  <c r="T609" i="3"/>
  <c r="S609" i="3"/>
  <c r="R609" i="3"/>
  <c r="Q609" i="3"/>
  <c r="T608" i="3"/>
  <c r="S608" i="3"/>
  <c r="R608" i="3"/>
  <c r="Q608" i="3"/>
  <c r="T607" i="3"/>
  <c r="S607" i="3"/>
  <c r="R607" i="3"/>
  <c r="Q607" i="3"/>
  <c r="T606" i="3"/>
  <c r="S606" i="3"/>
  <c r="R606" i="3"/>
  <c r="Q606" i="3"/>
  <c r="T605" i="3"/>
  <c r="S605" i="3"/>
  <c r="R605" i="3"/>
  <c r="Q605" i="3"/>
  <c r="T604" i="3"/>
  <c r="S604" i="3"/>
  <c r="R604" i="3"/>
  <c r="Q604" i="3"/>
  <c r="T603" i="3"/>
  <c r="S603" i="3"/>
  <c r="R603" i="3"/>
  <c r="Q603" i="3"/>
  <c r="T602" i="3"/>
  <c r="S602" i="3"/>
  <c r="R602" i="3"/>
  <c r="Q602" i="3"/>
  <c r="T601" i="3"/>
  <c r="S601" i="3"/>
  <c r="R601" i="3"/>
  <c r="Q601" i="3"/>
  <c r="T600" i="3"/>
  <c r="S600" i="3"/>
  <c r="R600" i="3"/>
  <c r="Q600" i="3"/>
  <c r="T599" i="3"/>
  <c r="S599" i="3"/>
  <c r="R599" i="3"/>
  <c r="Q599" i="3"/>
  <c r="T598" i="3"/>
  <c r="S598" i="3"/>
  <c r="R598" i="3"/>
  <c r="Q598" i="3"/>
  <c r="T597" i="3"/>
  <c r="S597" i="3"/>
  <c r="R597" i="3"/>
  <c r="Q597" i="3"/>
  <c r="T596" i="3"/>
  <c r="S596" i="3"/>
  <c r="R596" i="3"/>
  <c r="Q596" i="3"/>
  <c r="T595" i="3"/>
  <c r="S595" i="3"/>
  <c r="R595" i="3"/>
  <c r="Q595" i="3"/>
  <c r="T594" i="3"/>
  <c r="S594" i="3"/>
  <c r="R594" i="3"/>
  <c r="Q594" i="3"/>
  <c r="T593" i="3"/>
  <c r="S593" i="3"/>
  <c r="R593" i="3"/>
  <c r="Q593" i="3"/>
  <c r="T592" i="3"/>
  <c r="S592" i="3"/>
  <c r="R592" i="3"/>
  <c r="Q592" i="3"/>
  <c r="T591" i="3"/>
  <c r="S591" i="3"/>
  <c r="R591" i="3"/>
  <c r="Q591" i="3"/>
  <c r="T590" i="3"/>
  <c r="S590" i="3"/>
  <c r="R590" i="3"/>
  <c r="Q590" i="3"/>
  <c r="T589" i="3"/>
  <c r="S589" i="3"/>
  <c r="R589" i="3"/>
  <c r="Q589" i="3"/>
  <c r="T588" i="3"/>
  <c r="S588" i="3"/>
  <c r="R588" i="3"/>
  <c r="Q588" i="3"/>
  <c r="T587" i="3"/>
  <c r="S587" i="3"/>
  <c r="R587" i="3"/>
  <c r="Q587" i="3"/>
  <c r="T586" i="3"/>
  <c r="S586" i="3"/>
  <c r="R586" i="3"/>
  <c r="Q586" i="3"/>
  <c r="T585" i="3"/>
  <c r="S585" i="3"/>
  <c r="R585" i="3"/>
  <c r="Q585" i="3"/>
  <c r="T584" i="3"/>
  <c r="S584" i="3"/>
  <c r="R584" i="3"/>
  <c r="Q584" i="3"/>
  <c r="T583" i="3"/>
  <c r="S583" i="3"/>
  <c r="R583" i="3"/>
  <c r="Q583" i="3"/>
  <c r="T582" i="3"/>
  <c r="S582" i="3"/>
  <c r="R582" i="3"/>
  <c r="Q582" i="3"/>
  <c r="T581" i="3"/>
  <c r="S581" i="3"/>
  <c r="R581" i="3"/>
  <c r="Q581" i="3"/>
  <c r="T580" i="3"/>
  <c r="S580" i="3"/>
  <c r="R580" i="3"/>
  <c r="Q580" i="3"/>
  <c r="T579" i="3"/>
  <c r="S579" i="3"/>
  <c r="R579" i="3"/>
  <c r="Q579" i="3"/>
  <c r="T578" i="3"/>
  <c r="S578" i="3"/>
  <c r="R578" i="3"/>
  <c r="Q578" i="3"/>
  <c r="T577" i="3"/>
  <c r="S577" i="3"/>
  <c r="R577" i="3"/>
  <c r="Q577" i="3"/>
  <c r="T576" i="3"/>
  <c r="S576" i="3"/>
  <c r="R576" i="3"/>
  <c r="Q576" i="3"/>
  <c r="T575" i="3"/>
  <c r="S575" i="3"/>
  <c r="R575" i="3"/>
  <c r="Q575" i="3"/>
  <c r="T574" i="3"/>
  <c r="S574" i="3"/>
  <c r="R574" i="3"/>
  <c r="Q574" i="3"/>
  <c r="T573" i="3"/>
  <c r="S573" i="3"/>
  <c r="R573" i="3"/>
  <c r="Q573" i="3"/>
  <c r="T572" i="3"/>
  <c r="S572" i="3"/>
  <c r="R572" i="3"/>
  <c r="Q572" i="3"/>
  <c r="T571" i="3"/>
  <c r="S571" i="3"/>
  <c r="R571" i="3"/>
  <c r="Q571" i="3"/>
  <c r="T570" i="3"/>
  <c r="S570" i="3"/>
  <c r="R570" i="3"/>
  <c r="Q570" i="3"/>
  <c r="T569" i="3"/>
  <c r="S569" i="3"/>
  <c r="R569" i="3"/>
  <c r="Q569" i="3"/>
  <c r="T568" i="3"/>
  <c r="S568" i="3"/>
  <c r="R568" i="3"/>
  <c r="Q568" i="3"/>
  <c r="T567" i="3"/>
  <c r="S567" i="3"/>
  <c r="R567" i="3"/>
  <c r="Q567" i="3"/>
  <c r="T566" i="3"/>
  <c r="S566" i="3"/>
  <c r="R566" i="3"/>
  <c r="Q566" i="3"/>
  <c r="T565" i="3"/>
  <c r="S565" i="3"/>
  <c r="R565" i="3"/>
  <c r="Q565" i="3"/>
  <c r="T564" i="3"/>
  <c r="S564" i="3"/>
  <c r="R564" i="3"/>
  <c r="Q564" i="3"/>
  <c r="T563" i="3"/>
  <c r="S563" i="3"/>
  <c r="R563" i="3"/>
  <c r="Q563" i="3"/>
  <c r="T562" i="3"/>
  <c r="S562" i="3"/>
  <c r="R562" i="3"/>
  <c r="Q562" i="3"/>
  <c r="T561" i="3"/>
  <c r="S561" i="3"/>
  <c r="R561" i="3"/>
  <c r="Q561" i="3"/>
  <c r="T560" i="3"/>
  <c r="S560" i="3"/>
  <c r="R560" i="3"/>
  <c r="Q560" i="3"/>
  <c r="T559" i="3"/>
  <c r="S559" i="3"/>
  <c r="R559" i="3"/>
  <c r="Q559" i="3"/>
  <c r="T558" i="3"/>
  <c r="S558" i="3"/>
  <c r="R558" i="3"/>
  <c r="Q558" i="3"/>
  <c r="T557" i="3"/>
  <c r="S557" i="3"/>
  <c r="R557" i="3"/>
  <c r="Q557" i="3"/>
  <c r="T556" i="3"/>
  <c r="S556" i="3"/>
  <c r="R556" i="3"/>
  <c r="Q556" i="3"/>
  <c r="T555" i="3"/>
  <c r="S555" i="3"/>
  <c r="R555" i="3"/>
  <c r="Q555" i="3"/>
  <c r="T554" i="3"/>
  <c r="S554" i="3"/>
  <c r="R554" i="3"/>
  <c r="Q554" i="3"/>
  <c r="T553" i="3"/>
  <c r="S553" i="3"/>
  <c r="R553" i="3"/>
  <c r="Q553" i="3"/>
  <c r="T552" i="3"/>
  <c r="S552" i="3"/>
  <c r="R552" i="3"/>
  <c r="Q552" i="3"/>
  <c r="T551" i="3"/>
  <c r="S551" i="3"/>
  <c r="R551" i="3"/>
  <c r="Q551" i="3"/>
  <c r="T550" i="3"/>
  <c r="S550" i="3"/>
  <c r="R550" i="3"/>
  <c r="Q550" i="3"/>
  <c r="T549" i="3"/>
  <c r="S549" i="3"/>
  <c r="R549" i="3"/>
  <c r="Q549" i="3"/>
  <c r="T548" i="3"/>
  <c r="S548" i="3"/>
  <c r="R548" i="3"/>
  <c r="Q548" i="3"/>
  <c r="T547" i="3"/>
  <c r="S547" i="3"/>
  <c r="R547" i="3"/>
  <c r="Q547" i="3"/>
  <c r="T546" i="3"/>
  <c r="S546" i="3"/>
  <c r="R546" i="3"/>
  <c r="Q546" i="3"/>
  <c r="T545" i="3"/>
  <c r="S545" i="3"/>
  <c r="R545" i="3"/>
  <c r="Q545" i="3"/>
  <c r="T544" i="3"/>
  <c r="S544" i="3"/>
  <c r="R544" i="3"/>
  <c r="Q544" i="3"/>
  <c r="T543" i="3"/>
  <c r="S543" i="3"/>
  <c r="R543" i="3"/>
  <c r="Q543" i="3"/>
  <c r="T542" i="3"/>
  <c r="S542" i="3"/>
  <c r="R542" i="3"/>
  <c r="Q542" i="3"/>
  <c r="T541" i="3"/>
  <c r="S541" i="3"/>
  <c r="R541" i="3"/>
  <c r="Q541" i="3"/>
  <c r="T540" i="3"/>
  <c r="S540" i="3"/>
  <c r="R540" i="3"/>
  <c r="Q540" i="3"/>
  <c r="T539" i="3"/>
  <c r="S539" i="3"/>
  <c r="R539" i="3"/>
  <c r="Q539" i="3"/>
  <c r="T538" i="3"/>
  <c r="S538" i="3"/>
  <c r="R538" i="3"/>
  <c r="Q538" i="3"/>
  <c r="T537" i="3"/>
  <c r="S537" i="3"/>
  <c r="R537" i="3"/>
  <c r="Q537" i="3"/>
  <c r="T536" i="3"/>
  <c r="S536" i="3"/>
  <c r="R536" i="3"/>
  <c r="Q536" i="3"/>
  <c r="T535" i="3"/>
  <c r="S535" i="3"/>
  <c r="R535" i="3"/>
  <c r="Q535" i="3"/>
  <c r="T534" i="3"/>
  <c r="S534" i="3"/>
  <c r="R534" i="3"/>
  <c r="Q534" i="3"/>
  <c r="T533" i="3"/>
  <c r="S533" i="3"/>
  <c r="R533" i="3"/>
  <c r="Q533" i="3"/>
  <c r="T532" i="3"/>
  <c r="S532" i="3"/>
  <c r="R532" i="3"/>
  <c r="Q532" i="3"/>
  <c r="T531" i="3"/>
  <c r="S531" i="3"/>
  <c r="R531" i="3"/>
  <c r="Q531" i="3"/>
  <c r="T530" i="3"/>
  <c r="S530" i="3"/>
  <c r="R530" i="3"/>
  <c r="Q530" i="3"/>
  <c r="T529" i="3"/>
  <c r="S529" i="3"/>
  <c r="R529" i="3"/>
  <c r="Q529" i="3"/>
  <c r="T528" i="3"/>
  <c r="S528" i="3"/>
  <c r="R528" i="3"/>
  <c r="Q528" i="3"/>
  <c r="T527" i="3"/>
  <c r="S527" i="3"/>
  <c r="R527" i="3"/>
  <c r="Q527" i="3"/>
  <c r="T526" i="3"/>
  <c r="S526" i="3"/>
  <c r="R526" i="3"/>
  <c r="Q526" i="3"/>
  <c r="T525" i="3"/>
  <c r="S525" i="3"/>
  <c r="R525" i="3"/>
  <c r="Q525" i="3"/>
  <c r="T524" i="3"/>
  <c r="S524" i="3"/>
  <c r="R524" i="3"/>
  <c r="Q524" i="3"/>
  <c r="T523" i="3"/>
  <c r="S523" i="3"/>
  <c r="R523" i="3"/>
  <c r="Q523" i="3"/>
  <c r="T522" i="3"/>
  <c r="S522" i="3"/>
  <c r="R522" i="3"/>
  <c r="Q522" i="3"/>
  <c r="T521" i="3"/>
  <c r="S521" i="3"/>
  <c r="R521" i="3"/>
  <c r="Q521" i="3"/>
  <c r="T520" i="3"/>
  <c r="S520" i="3"/>
  <c r="R520" i="3"/>
  <c r="Q520" i="3"/>
  <c r="T519" i="3"/>
  <c r="S519" i="3"/>
  <c r="R519" i="3"/>
  <c r="Q519" i="3"/>
  <c r="T518" i="3"/>
  <c r="S518" i="3"/>
  <c r="R518" i="3"/>
  <c r="Q518" i="3"/>
  <c r="T517" i="3"/>
  <c r="S517" i="3"/>
  <c r="R517" i="3"/>
  <c r="Q517" i="3"/>
  <c r="T516" i="3"/>
  <c r="S516" i="3"/>
  <c r="R516" i="3"/>
  <c r="Q516" i="3"/>
  <c r="T515" i="3"/>
  <c r="S515" i="3"/>
  <c r="R515" i="3"/>
  <c r="Q515" i="3"/>
  <c r="T514" i="3"/>
  <c r="S514" i="3"/>
  <c r="R514" i="3"/>
  <c r="Q514" i="3"/>
  <c r="T513" i="3"/>
  <c r="S513" i="3"/>
  <c r="R513" i="3"/>
  <c r="Q513" i="3"/>
  <c r="T512" i="3"/>
  <c r="S512" i="3"/>
  <c r="R512" i="3"/>
  <c r="Q512" i="3"/>
  <c r="T511" i="3"/>
  <c r="S511" i="3"/>
  <c r="R511" i="3"/>
  <c r="Q511" i="3"/>
  <c r="T510" i="3"/>
  <c r="S510" i="3"/>
  <c r="R510" i="3"/>
  <c r="Q510" i="3"/>
  <c r="T509" i="3"/>
  <c r="S509" i="3"/>
  <c r="R509" i="3"/>
  <c r="Q509" i="3"/>
  <c r="T508" i="3"/>
  <c r="S508" i="3"/>
  <c r="R508" i="3"/>
  <c r="Q508" i="3"/>
  <c r="T507" i="3"/>
  <c r="S507" i="3"/>
  <c r="R507" i="3"/>
  <c r="Q507" i="3"/>
  <c r="T506" i="3"/>
  <c r="S506" i="3"/>
  <c r="R506" i="3"/>
  <c r="Q506" i="3"/>
  <c r="T505" i="3"/>
  <c r="S505" i="3"/>
  <c r="R505" i="3"/>
  <c r="Q505" i="3"/>
  <c r="T504" i="3"/>
  <c r="S504" i="3"/>
  <c r="R504" i="3"/>
  <c r="Q504" i="3"/>
  <c r="T503" i="3"/>
  <c r="S503" i="3"/>
  <c r="R503" i="3"/>
  <c r="Q503" i="3"/>
  <c r="T502" i="3"/>
  <c r="S502" i="3"/>
  <c r="R502" i="3"/>
  <c r="Q502" i="3"/>
  <c r="T501" i="3"/>
  <c r="S501" i="3"/>
  <c r="R501" i="3"/>
  <c r="Q501" i="3"/>
  <c r="T500" i="3"/>
  <c r="S500" i="3"/>
  <c r="R500" i="3"/>
  <c r="Q500" i="3"/>
  <c r="T499" i="3"/>
  <c r="S499" i="3"/>
  <c r="R499" i="3"/>
  <c r="Q499" i="3"/>
  <c r="T498" i="3"/>
  <c r="S498" i="3"/>
  <c r="R498" i="3"/>
  <c r="Q498" i="3"/>
  <c r="T497" i="3"/>
  <c r="S497" i="3"/>
  <c r="R497" i="3"/>
  <c r="Q497" i="3"/>
  <c r="T496" i="3"/>
  <c r="S496" i="3"/>
  <c r="R496" i="3"/>
  <c r="Q496" i="3"/>
  <c r="T495" i="3"/>
  <c r="S495" i="3"/>
  <c r="R495" i="3"/>
  <c r="Q495" i="3"/>
  <c r="T494" i="3"/>
  <c r="S494" i="3"/>
  <c r="R494" i="3"/>
  <c r="Q494" i="3"/>
  <c r="T493" i="3"/>
  <c r="S493" i="3"/>
  <c r="R493" i="3"/>
  <c r="Q493" i="3"/>
  <c r="T492" i="3"/>
  <c r="S492" i="3"/>
  <c r="R492" i="3"/>
  <c r="Q492" i="3"/>
  <c r="T491" i="3"/>
  <c r="S491" i="3"/>
  <c r="R491" i="3"/>
  <c r="Q491" i="3"/>
  <c r="T490" i="3"/>
  <c r="S490" i="3"/>
  <c r="R490" i="3"/>
  <c r="Q490" i="3"/>
  <c r="T489" i="3"/>
  <c r="S489" i="3"/>
  <c r="R489" i="3"/>
  <c r="Q489" i="3"/>
  <c r="T488" i="3"/>
  <c r="S488" i="3"/>
  <c r="R488" i="3"/>
  <c r="Q488" i="3"/>
  <c r="T487" i="3"/>
  <c r="S487" i="3"/>
  <c r="R487" i="3"/>
  <c r="Q487" i="3"/>
  <c r="T486" i="3"/>
  <c r="S486" i="3"/>
  <c r="R486" i="3"/>
  <c r="Q486" i="3"/>
  <c r="T485" i="3"/>
  <c r="S485" i="3"/>
  <c r="R485" i="3"/>
  <c r="Q485" i="3"/>
  <c r="T484" i="3"/>
  <c r="S484" i="3"/>
  <c r="R484" i="3"/>
  <c r="Q484" i="3"/>
  <c r="T483" i="3"/>
  <c r="S483" i="3"/>
  <c r="R483" i="3"/>
  <c r="Q483" i="3"/>
  <c r="T482" i="3"/>
  <c r="S482" i="3"/>
  <c r="R482" i="3"/>
  <c r="Q482" i="3"/>
  <c r="T481" i="3"/>
  <c r="S481" i="3"/>
  <c r="R481" i="3"/>
  <c r="Q481" i="3"/>
  <c r="T480" i="3"/>
  <c r="S480" i="3"/>
  <c r="R480" i="3"/>
  <c r="Q480" i="3"/>
  <c r="T479" i="3"/>
  <c r="S479" i="3"/>
  <c r="R479" i="3"/>
  <c r="Q479" i="3"/>
  <c r="T478" i="3"/>
  <c r="S478" i="3"/>
  <c r="R478" i="3"/>
  <c r="Q478" i="3"/>
  <c r="T477" i="3"/>
  <c r="S477" i="3"/>
  <c r="R477" i="3"/>
  <c r="Q477" i="3"/>
  <c r="T476" i="3"/>
  <c r="S476" i="3"/>
  <c r="R476" i="3"/>
  <c r="Q476" i="3"/>
  <c r="T475" i="3"/>
  <c r="S475" i="3"/>
  <c r="R475" i="3"/>
  <c r="Q475" i="3"/>
  <c r="T474" i="3"/>
  <c r="S474" i="3"/>
  <c r="R474" i="3"/>
  <c r="Q474" i="3"/>
  <c r="T473" i="3"/>
  <c r="S473" i="3"/>
  <c r="R473" i="3"/>
  <c r="Q473" i="3"/>
  <c r="T472" i="3"/>
  <c r="S472" i="3"/>
  <c r="R472" i="3"/>
  <c r="Q472" i="3"/>
  <c r="T471" i="3"/>
  <c r="S471" i="3"/>
  <c r="R471" i="3"/>
  <c r="Q471" i="3"/>
  <c r="T470" i="3"/>
  <c r="S470" i="3"/>
  <c r="R470" i="3"/>
  <c r="Q470" i="3"/>
  <c r="T469" i="3"/>
  <c r="S469" i="3"/>
  <c r="R469" i="3"/>
  <c r="Q469" i="3"/>
  <c r="T468" i="3"/>
  <c r="S468" i="3"/>
  <c r="R468" i="3"/>
  <c r="Q468" i="3"/>
  <c r="T467" i="3"/>
  <c r="S467" i="3"/>
  <c r="R467" i="3"/>
  <c r="Q467" i="3"/>
  <c r="T466" i="3"/>
  <c r="S466" i="3"/>
  <c r="R466" i="3"/>
  <c r="Q466" i="3"/>
  <c r="T465" i="3"/>
  <c r="S465" i="3"/>
  <c r="R465" i="3"/>
  <c r="Q465" i="3"/>
  <c r="T464" i="3"/>
  <c r="S464" i="3"/>
  <c r="R464" i="3"/>
  <c r="Q464" i="3"/>
  <c r="T463" i="3"/>
  <c r="S463" i="3"/>
  <c r="R463" i="3"/>
  <c r="Q463" i="3"/>
  <c r="T462" i="3"/>
  <c r="S462" i="3"/>
  <c r="R462" i="3"/>
  <c r="Q462" i="3"/>
  <c r="T461" i="3"/>
  <c r="S461" i="3"/>
  <c r="R461" i="3"/>
  <c r="Q461" i="3"/>
  <c r="T460" i="3"/>
  <c r="S460" i="3"/>
  <c r="R460" i="3"/>
  <c r="Q460" i="3"/>
  <c r="T459" i="3"/>
  <c r="S459" i="3"/>
  <c r="R459" i="3"/>
  <c r="Q459" i="3"/>
  <c r="T458" i="3"/>
  <c r="S458" i="3"/>
  <c r="R458" i="3"/>
  <c r="Q458" i="3"/>
  <c r="T457" i="3"/>
  <c r="S457" i="3"/>
  <c r="R457" i="3"/>
  <c r="Q457" i="3"/>
  <c r="T456" i="3"/>
  <c r="S456" i="3"/>
  <c r="R456" i="3"/>
  <c r="Q456" i="3"/>
  <c r="T455" i="3"/>
  <c r="S455" i="3"/>
  <c r="R455" i="3"/>
  <c r="Q455" i="3"/>
  <c r="T454" i="3"/>
  <c r="S454" i="3"/>
  <c r="R454" i="3"/>
  <c r="Q454" i="3"/>
  <c r="T453" i="3"/>
  <c r="S453" i="3"/>
  <c r="R453" i="3"/>
  <c r="Q453" i="3"/>
  <c r="T452" i="3"/>
  <c r="S452" i="3"/>
  <c r="R452" i="3"/>
  <c r="Q452" i="3"/>
  <c r="T451" i="3"/>
  <c r="S451" i="3"/>
  <c r="R451" i="3"/>
  <c r="Q451" i="3"/>
  <c r="T450" i="3"/>
  <c r="S450" i="3"/>
  <c r="R450" i="3"/>
  <c r="Q450" i="3"/>
  <c r="T449" i="3"/>
  <c r="S449" i="3"/>
  <c r="R449" i="3"/>
  <c r="Q449" i="3"/>
  <c r="T448" i="3"/>
  <c r="S448" i="3"/>
  <c r="R448" i="3"/>
  <c r="Q448" i="3"/>
  <c r="T447" i="3"/>
  <c r="S447" i="3"/>
  <c r="R447" i="3"/>
  <c r="Q447" i="3"/>
  <c r="T446" i="3"/>
  <c r="S446" i="3"/>
  <c r="R446" i="3"/>
  <c r="Q446" i="3"/>
  <c r="T445" i="3"/>
  <c r="S445" i="3"/>
  <c r="R445" i="3"/>
  <c r="Q445" i="3"/>
  <c r="T444" i="3"/>
  <c r="S444" i="3"/>
  <c r="R444" i="3"/>
  <c r="Q444" i="3"/>
  <c r="T443" i="3"/>
  <c r="S443" i="3"/>
  <c r="R443" i="3"/>
  <c r="Q443" i="3"/>
  <c r="T442" i="3"/>
  <c r="S442" i="3"/>
  <c r="R442" i="3"/>
  <c r="Q442" i="3"/>
  <c r="T441" i="3"/>
  <c r="S441" i="3"/>
  <c r="R441" i="3"/>
  <c r="Q441" i="3"/>
  <c r="T440" i="3"/>
  <c r="S440" i="3"/>
  <c r="R440" i="3"/>
  <c r="Q440" i="3"/>
  <c r="T439" i="3"/>
  <c r="S439" i="3"/>
  <c r="R439" i="3"/>
  <c r="Q439" i="3"/>
  <c r="T438" i="3"/>
  <c r="S438" i="3"/>
  <c r="R438" i="3"/>
  <c r="Q438" i="3"/>
  <c r="T437" i="3"/>
  <c r="S437" i="3"/>
  <c r="R437" i="3"/>
  <c r="Q437" i="3"/>
  <c r="T436" i="3"/>
  <c r="S436" i="3"/>
  <c r="R436" i="3"/>
  <c r="Q436" i="3"/>
  <c r="T435" i="3"/>
  <c r="S435" i="3"/>
  <c r="R435" i="3"/>
  <c r="Q435" i="3"/>
  <c r="T434" i="3"/>
  <c r="S434" i="3"/>
  <c r="R434" i="3"/>
  <c r="Q434" i="3"/>
  <c r="T433" i="3"/>
  <c r="S433" i="3"/>
  <c r="R433" i="3"/>
  <c r="Q433" i="3"/>
  <c r="T432" i="3"/>
  <c r="S432" i="3"/>
  <c r="R432" i="3"/>
  <c r="Q432" i="3"/>
  <c r="T431" i="3"/>
  <c r="S431" i="3"/>
  <c r="R431" i="3"/>
  <c r="Q431" i="3"/>
  <c r="T430" i="3"/>
  <c r="S430" i="3"/>
  <c r="R430" i="3"/>
  <c r="Q430" i="3"/>
  <c r="T429" i="3"/>
  <c r="S429" i="3"/>
  <c r="R429" i="3"/>
  <c r="Q429" i="3"/>
  <c r="T428" i="3"/>
  <c r="S428" i="3"/>
  <c r="R428" i="3"/>
  <c r="Q428" i="3"/>
  <c r="T427" i="3"/>
  <c r="S427" i="3"/>
  <c r="R427" i="3"/>
  <c r="Q427" i="3"/>
  <c r="T426" i="3"/>
  <c r="S426" i="3"/>
  <c r="R426" i="3"/>
  <c r="Q426" i="3"/>
  <c r="T425" i="3"/>
  <c r="S425" i="3"/>
  <c r="R425" i="3"/>
  <c r="Q425" i="3"/>
  <c r="T424" i="3"/>
  <c r="S424" i="3"/>
  <c r="R424" i="3"/>
  <c r="Q424" i="3"/>
  <c r="T423" i="3"/>
  <c r="S423" i="3"/>
  <c r="R423" i="3"/>
  <c r="Q423" i="3"/>
  <c r="T422" i="3"/>
  <c r="S422" i="3"/>
  <c r="R422" i="3"/>
  <c r="Q422" i="3"/>
  <c r="T421" i="3"/>
  <c r="S421" i="3"/>
  <c r="R421" i="3"/>
  <c r="Q421" i="3"/>
  <c r="T420" i="3"/>
  <c r="S420" i="3"/>
  <c r="R420" i="3"/>
  <c r="Q420" i="3"/>
  <c r="T419" i="3"/>
  <c r="S419" i="3"/>
  <c r="R419" i="3"/>
  <c r="Q419" i="3"/>
  <c r="T418" i="3"/>
  <c r="S418" i="3"/>
  <c r="R418" i="3"/>
  <c r="Q418" i="3"/>
  <c r="T417" i="3"/>
  <c r="S417" i="3"/>
  <c r="R417" i="3"/>
  <c r="Q417" i="3"/>
  <c r="T416" i="3"/>
  <c r="S416" i="3"/>
  <c r="R416" i="3"/>
  <c r="Q416" i="3"/>
  <c r="T415" i="3"/>
  <c r="S415" i="3"/>
  <c r="R415" i="3"/>
  <c r="Q415" i="3"/>
  <c r="T414" i="3"/>
  <c r="S414" i="3"/>
  <c r="R414" i="3"/>
  <c r="Q414" i="3"/>
  <c r="T413" i="3"/>
  <c r="S413" i="3"/>
  <c r="R413" i="3"/>
  <c r="Q413" i="3"/>
  <c r="T412" i="3"/>
  <c r="S412" i="3"/>
  <c r="R412" i="3"/>
  <c r="Q412" i="3"/>
  <c r="T411" i="3"/>
  <c r="S411" i="3"/>
  <c r="R411" i="3"/>
  <c r="Q411" i="3"/>
  <c r="T410" i="3"/>
  <c r="S410" i="3"/>
  <c r="R410" i="3"/>
  <c r="Q410" i="3"/>
  <c r="T409" i="3"/>
  <c r="S409" i="3"/>
  <c r="R409" i="3"/>
  <c r="Q409" i="3"/>
  <c r="T408" i="3"/>
  <c r="S408" i="3"/>
  <c r="R408" i="3"/>
  <c r="Q408" i="3"/>
  <c r="T407" i="3"/>
  <c r="S407" i="3"/>
  <c r="R407" i="3"/>
  <c r="Q407" i="3"/>
  <c r="T406" i="3"/>
  <c r="S406" i="3"/>
  <c r="R406" i="3"/>
  <c r="Q406" i="3"/>
  <c r="T405" i="3"/>
  <c r="S405" i="3"/>
  <c r="R405" i="3"/>
  <c r="Q405" i="3"/>
  <c r="T404" i="3"/>
  <c r="S404" i="3"/>
  <c r="R404" i="3"/>
  <c r="Q404" i="3"/>
  <c r="T403" i="3"/>
  <c r="S403" i="3"/>
  <c r="R403" i="3"/>
  <c r="Q403" i="3"/>
  <c r="T402" i="3"/>
  <c r="S402" i="3"/>
  <c r="R402" i="3"/>
  <c r="Q402" i="3"/>
  <c r="T401" i="3"/>
  <c r="S401" i="3"/>
  <c r="R401" i="3"/>
  <c r="Q401" i="3"/>
  <c r="T400" i="3"/>
  <c r="S400" i="3"/>
  <c r="R400" i="3"/>
  <c r="Q400" i="3"/>
  <c r="T399" i="3"/>
  <c r="S399" i="3"/>
  <c r="R399" i="3"/>
  <c r="Q399" i="3"/>
  <c r="T398" i="3"/>
  <c r="S398" i="3"/>
  <c r="R398" i="3"/>
  <c r="Q398" i="3"/>
  <c r="T397" i="3"/>
  <c r="S397" i="3"/>
  <c r="R397" i="3"/>
  <c r="Q397" i="3"/>
  <c r="T396" i="3"/>
  <c r="S396" i="3"/>
  <c r="R396" i="3"/>
  <c r="Q396" i="3"/>
  <c r="T395" i="3"/>
  <c r="S395" i="3"/>
  <c r="R395" i="3"/>
  <c r="Q395" i="3"/>
  <c r="T394" i="3"/>
  <c r="S394" i="3"/>
  <c r="R394" i="3"/>
  <c r="Q394" i="3"/>
  <c r="T393" i="3"/>
  <c r="S393" i="3"/>
  <c r="R393" i="3"/>
  <c r="Q393" i="3"/>
  <c r="T392" i="3"/>
  <c r="S392" i="3"/>
  <c r="R392" i="3"/>
  <c r="Q392" i="3"/>
  <c r="T391" i="3"/>
  <c r="S391" i="3"/>
  <c r="R391" i="3"/>
  <c r="Q391" i="3"/>
  <c r="T390" i="3"/>
  <c r="S390" i="3"/>
  <c r="R390" i="3"/>
  <c r="Q390" i="3"/>
  <c r="T389" i="3"/>
  <c r="S389" i="3"/>
  <c r="R389" i="3"/>
  <c r="Q389" i="3"/>
  <c r="T388" i="3"/>
  <c r="S388" i="3"/>
  <c r="R388" i="3"/>
  <c r="Q388" i="3"/>
  <c r="T387" i="3"/>
  <c r="S387" i="3"/>
  <c r="R387" i="3"/>
  <c r="Q387" i="3"/>
  <c r="T386" i="3"/>
  <c r="S386" i="3"/>
  <c r="R386" i="3"/>
  <c r="Q386" i="3"/>
  <c r="T385" i="3"/>
  <c r="S385" i="3"/>
  <c r="R385" i="3"/>
  <c r="Q385" i="3"/>
  <c r="T384" i="3"/>
  <c r="S384" i="3"/>
  <c r="R384" i="3"/>
  <c r="Q384" i="3"/>
  <c r="T383" i="3"/>
  <c r="S383" i="3"/>
  <c r="R383" i="3"/>
  <c r="Q383" i="3"/>
  <c r="T382" i="3"/>
  <c r="S382" i="3"/>
  <c r="R382" i="3"/>
  <c r="Q382" i="3"/>
  <c r="T381" i="3"/>
  <c r="S381" i="3"/>
  <c r="R381" i="3"/>
  <c r="Q381" i="3"/>
  <c r="T380" i="3"/>
  <c r="S380" i="3"/>
  <c r="R380" i="3"/>
  <c r="Q380" i="3"/>
  <c r="T379" i="3"/>
  <c r="S379" i="3"/>
  <c r="R379" i="3"/>
  <c r="Q379" i="3"/>
  <c r="T378" i="3"/>
  <c r="S378" i="3"/>
  <c r="R378" i="3"/>
  <c r="Q378" i="3"/>
  <c r="T377" i="3"/>
  <c r="S377" i="3"/>
  <c r="R377" i="3"/>
  <c r="Q377" i="3"/>
  <c r="T376" i="3"/>
  <c r="S376" i="3"/>
  <c r="R376" i="3"/>
  <c r="Q376" i="3"/>
  <c r="T375" i="3"/>
  <c r="S375" i="3"/>
  <c r="R375" i="3"/>
  <c r="Q375" i="3"/>
  <c r="T374" i="3"/>
  <c r="S374" i="3"/>
  <c r="R374" i="3"/>
  <c r="Q374" i="3"/>
  <c r="T373" i="3"/>
  <c r="S373" i="3"/>
  <c r="R373" i="3"/>
  <c r="Q373" i="3"/>
  <c r="T372" i="3"/>
  <c r="S372" i="3"/>
  <c r="R372" i="3"/>
  <c r="Q372" i="3"/>
  <c r="T371" i="3"/>
  <c r="S371" i="3"/>
  <c r="R371" i="3"/>
  <c r="Q371" i="3"/>
  <c r="T370" i="3"/>
  <c r="S370" i="3"/>
  <c r="R370" i="3"/>
  <c r="Q370" i="3"/>
  <c r="T369" i="3"/>
  <c r="S369" i="3"/>
  <c r="R369" i="3"/>
  <c r="Q369" i="3"/>
  <c r="T368" i="3"/>
  <c r="S368" i="3"/>
  <c r="R368" i="3"/>
  <c r="Q368" i="3"/>
  <c r="T367" i="3"/>
  <c r="S367" i="3"/>
  <c r="R367" i="3"/>
  <c r="Q367" i="3"/>
  <c r="T366" i="3"/>
  <c r="S366" i="3"/>
  <c r="R366" i="3"/>
  <c r="Q366" i="3"/>
  <c r="T365" i="3"/>
  <c r="S365" i="3"/>
  <c r="R365" i="3"/>
  <c r="Q365" i="3"/>
  <c r="T364" i="3"/>
  <c r="S364" i="3"/>
  <c r="R364" i="3"/>
  <c r="Q364" i="3"/>
  <c r="T363" i="3"/>
  <c r="S363" i="3"/>
  <c r="R363" i="3"/>
  <c r="Q363" i="3"/>
  <c r="T362" i="3"/>
  <c r="S362" i="3"/>
  <c r="R362" i="3"/>
  <c r="Q362" i="3"/>
  <c r="T361" i="3"/>
  <c r="S361" i="3"/>
  <c r="R361" i="3"/>
  <c r="Q361" i="3"/>
  <c r="T360" i="3"/>
  <c r="S360" i="3"/>
  <c r="R360" i="3"/>
  <c r="Q360" i="3"/>
  <c r="T359" i="3"/>
  <c r="S359" i="3"/>
  <c r="R359" i="3"/>
  <c r="Q359" i="3"/>
  <c r="T358" i="3"/>
  <c r="S358" i="3"/>
  <c r="R358" i="3"/>
  <c r="Q358" i="3"/>
  <c r="T357" i="3"/>
  <c r="S357" i="3"/>
  <c r="R357" i="3"/>
  <c r="Q357" i="3"/>
  <c r="T356" i="3"/>
  <c r="S356" i="3"/>
  <c r="R356" i="3"/>
  <c r="Q356" i="3"/>
  <c r="T355" i="3"/>
  <c r="S355" i="3"/>
  <c r="R355" i="3"/>
  <c r="Q355" i="3"/>
  <c r="T354" i="3"/>
  <c r="S354" i="3"/>
  <c r="R354" i="3"/>
  <c r="Q354" i="3"/>
  <c r="T353" i="3"/>
  <c r="S353" i="3"/>
  <c r="R353" i="3"/>
  <c r="Q353" i="3"/>
  <c r="T352" i="3"/>
  <c r="S352" i="3"/>
  <c r="R352" i="3"/>
  <c r="Q352" i="3"/>
  <c r="T351" i="3"/>
  <c r="S351" i="3"/>
  <c r="R351" i="3"/>
  <c r="Q351" i="3"/>
  <c r="T350" i="3"/>
  <c r="S350" i="3"/>
  <c r="R350" i="3"/>
  <c r="Q350" i="3"/>
  <c r="T349" i="3"/>
  <c r="S349" i="3"/>
  <c r="R349" i="3"/>
  <c r="Q349" i="3"/>
  <c r="T348" i="3"/>
  <c r="S348" i="3"/>
  <c r="R348" i="3"/>
  <c r="Q348" i="3"/>
  <c r="T347" i="3"/>
  <c r="S347" i="3"/>
  <c r="R347" i="3"/>
  <c r="Q347" i="3"/>
  <c r="T346" i="3"/>
  <c r="S346" i="3"/>
  <c r="R346" i="3"/>
  <c r="Q346" i="3"/>
  <c r="T345" i="3"/>
  <c r="S345" i="3"/>
  <c r="R345" i="3"/>
  <c r="Q345" i="3"/>
  <c r="T344" i="3"/>
  <c r="S344" i="3"/>
  <c r="R344" i="3"/>
  <c r="Q344" i="3"/>
  <c r="T343" i="3"/>
  <c r="S343" i="3"/>
  <c r="R343" i="3"/>
  <c r="Q343" i="3"/>
  <c r="T342" i="3"/>
  <c r="S342" i="3"/>
  <c r="R342" i="3"/>
  <c r="Q342" i="3"/>
  <c r="T341" i="3"/>
  <c r="S341" i="3"/>
  <c r="R341" i="3"/>
  <c r="Q341" i="3"/>
  <c r="T340" i="3"/>
  <c r="S340" i="3"/>
  <c r="R340" i="3"/>
  <c r="Q340" i="3"/>
  <c r="T339" i="3"/>
  <c r="S339" i="3"/>
  <c r="R339" i="3"/>
  <c r="Q339" i="3"/>
  <c r="T338" i="3"/>
  <c r="S338" i="3"/>
  <c r="R338" i="3"/>
  <c r="Q338" i="3"/>
  <c r="T337" i="3"/>
  <c r="S337" i="3"/>
  <c r="R337" i="3"/>
  <c r="Q337" i="3"/>
  <c r="T336" i="3"/>
  <c r="S336" i="3"/>
  <c r="R336" i="3"/>
  <c r="Q336" i="3"/>
  <c r="T335" i="3"/>
  <c r="S335" i="3"/>
  <c r="R335" i="3"/>
  <c r="Q335" i="3"/>
  <c r="T334" i="3"/>
  <c r="S334" i="3"/>
  <c r="R334" i="3"/>
  <c r="Q334" i="3"/>
  <c r="T333" i="3"/>
  <c r="S333" i="3"/>
  <c r="R333" i="3"/>
  <c r="Q333" i="3"/>
  <c r="T332" i="3"/>
  <c r="S332" i="3"/>
  <c r="R332" i="3"/>
  <c r="Q332" i="3"/>
  <c r="T331" i="3"/>
  <c r="S331" i="3"/>
  <c r="R331" i="3"/>
  <c r="Q331" i="3"/>
  <c r="T330" i="3"/>
  <c r="S330" i="3"/>
  <c r="R330" i="3"/>
  <c r="Q330" i="3"/>
  <c r="T329" i="3"/>
  <c r="S329" i="3"/>
  <c r="R329" i="3"/>
  <c r="Q329" i="3"/>
  <c r="T328" i="3"/>
  <c r="S328" i="3"/>
  <c r="R328" i="3"/>
  <c r="Q328" i="3"/>
  <c r="T327" i="3"/>
  <c r="S327" i="3"/>
  <c r="R327" i="3"/>
  <c r="Q327" i="3"/>
  <c r="T326" i="3"/>
  <c r="S326" i="3"/>
  <c r="R326" i="3"/>
  <c r="Q326" i="3"/>
  <c r="T325" i="3"/>
  <c r="S325" i="3"/>
  <c r="R325" i="3"/>
  <c r="Q325" i="3"/>
  <c r="T324" i="3"/>
  <c r="S324" i="3"/>
  <c r="R324" i="3"/>
  <c r="Q324" i="3"/>
  <c r="T323" i="3"/>
  <c r="S323" i="3"/>
  <c r="R323" i="3"/>
  <c r="Q323" i="3"/>
  <c r="T322" i="3"/>
  <c r="S322" i="3"/>
  <c r="R322" i="3"/>
  <c r="Q322" i="3"/>
  <c r="T321" i="3"/>
  <c r="S321" i="3"/>
  <c r="R321" i="3"/>
  <c r="Q321" i="3"/>
  <c r="T320" i="3"/>
  <c r="S320" i="3"/>
  <c r="R320" i="3"/>
  <c r="Q320" i="3"/>
  <c r="T319" i="3"/>
  <c r="S319" i="3"/>
  <c r="R319" i="3"/>
  <c r="Q319" i="3"/>
  <c r="T318" i="3"/>
  <c r="S318" i="3"/>
  <c r="R318" i="3"/>
  <c r="Q318" i="3"/>
  <c r="T317" i="3"/>
  <c r="S317" i="3"/>
  <c r="R317" i="3"/>
  <c r="Q317" i="3"/>
  <c r="T316" i="3"/>
  <c r="S316" i="3"/>
  <c r="R316" i="3"/>
  <c r="Q316" i="3"/>
  <c r="T315" i="3"/>
  <c r="S315" i="3"/>
  <c r="R315" i="3"/>
  <c r="Q315" i="3"/>
  <c r="T314" i="3"/>
  <c r="S314" i="3"/>
  <c r="R314" i="3"/>
  <c r="Q314" i="3"/>
  <c r="T313" i="3"/>
  <c r="S313" i="3"/>
  <c r="R313" i="3"/>
  <c r="Q313" i="3"/>
  <c r="T312" i="3"/>
  <c r="S312" i="3"/>
  <c r="R312" i="3"/>
  <c r="Q312" i="3"/>
  <c r="T311" i="3"/>
  <c r="S311" i="3"/>
  <c r="R311" i="3"/>
  <c r="Q311" i="3"/>
  <c r="T310" i="3"/>
  <c r="S310" i="3"/>
  <c r="R310" i="3"/>
  <c r="Q310" i="3"/>
  <c r="T309" i="3"/>
  <c r="S309" i="3"/>
  <c r="R309" i="3"/>
  <c r="Q309" i="3"/>
  <c r="T308" i="3"/>
  <c r="S308" i="3"/>
  <c r="R308" i="3"/>
  <c r="Q308" i="3"/>
  <c r="T307" i="3"/>
  <c r="S307" i="3"/>
  <c r="R307" i="3"/>
  <c r="Q307" i="3"/>
  <c r="T306" i="3"/>
  <c r="S306" i="3"/>
  <c r="R306" i="3"/>
  <c r="Q306" i="3"/>
  <c r="T305" i="3"/>
  <c r="S305" i="3"/>
  <c r="R305" i="3"/>
  <c r="Q305" i="3"/>
  <c r="T304" i="3"/>
  <c r="S304" i="3"/>
  <c r="R304" i="3"/>
  <c r="Q304" i="3"/>
  <c r="T303" i="3"/>
  <c r="S303" i="3"/>
  <c r="R303" i="3"/>
  <c r="Q303" i="3"/>
  <c r="T302" i="3"/>
  <c r="S302" i="3"/>
  <c r="R302" i="3"/>
  <c r="Q302" i="3"/>
  <c r="T301" i="3"/>
  <c r="S301" i="3"/>
  <c r="R301" i="3"/>
  <c r="Q301" i="3"/>
  <c r="T300" i="3"/>
  <c r="S300" i="3"/>
  <c r="R300" i="3"/>
  <c r="Q300" i="3"/>
  <c r="T299" i="3"/>
  <c r="S299" i="3"/>
  <c r="R299" i="3"/>
  <c r="Q299" i="3"/>
  <c r="T298" i="3"/>
  <c r="S298" i="3"/>
  <c r="R298" i="3"/>
  <c r="Q298" i="3"/>
  <c r="T297" i="3"/>
  <c r="S297" i="3"/>
  <c r="R297" i="3"/>
  <c r="Q297" i="3"/>
  <c r="T296" i="3"/>
  <c r="S296" i="3"/>
  <c r="R296" i="3"/>
  <c r="Q296" i="3"/>
  <c r="T295" i="3"/>
  <c r="S295" i="3"/>
  <c r="R295" i="3"/>
  <c r="Q295" i="3"/>
  <c r="T294" i="3"/>
  <c r="S294" i="3"/>
  <c r="R294" i="3"/>
  <c r="Q294" i="3"/>
  <c r="T293" i="3"/>
  <c r="S293" i="3"/>
  <c r="R293" i="3"/>
  <c r="Q293" i="3"/>
  <c r="T292" i="3"/>
  <c r="S292" i="3"/>
  <c r="R292" i="3"/>
  <c r="Q292" i="3"/>
  <c r="T291" i="3"/>
  <c r="S291" i="3"/>
  <c r="R291" i="3"/>
  <c r="Q291" i="3"/>
  <c r="T290" i="3"/>
  <c r="S290" i="3"/>
  <c r="R290" i="3"/>
  <c r="Q290" i="3"/>
  <c r="T289" i="3"/>
  <c r="S289" i="3"/>
  <c r="R289" i="3"/>
  <c r="Q289" i="3"/>
  <c r="T288" i="3"/>
  <c r="S288" i="3"/>
  <c r="R288" i="3"/>
  <c r="Q288" i="3"/>
  <c r="T287" i="3"/>
  <c r="S287" i="3"/>
  <c r="R287" i="3"/>
  <c r="Q287" i="3"/>
  <c r="T286" i="3"/>
  <c r="S286" i="3"/>
  <c r="R286" i="3"/>
  <c r="Q286" i="3"/>
  <c r="T285" i="3"/>
  <c r="S285" i="3"/>
  <c r="R285" i="3"/>
  <c r="Q285" i="3"/>
  <c r="T284" i="3"/>
  <c r="S284" i="3"/>
  <c r="R284" i="3"/>
  <c r="Q284" i="3"/>
  <c r="T283" i="3"/>
  <c r="S283" i="3"/>
  <c r="R283" i="3"/>
  <c r="Q283" i="3"/>
  <c r="T282" i="3"/>
  <c r="S282" i="3"/>
  <c r="R282" i="3"/>
  <c r="Q282" i="3"/>
  <c r="T281" i="3"/>
  <c r="S281" i="3"/>
  <c r="R281" i="3"/>
  <c r="Q281" i="3"/>
  <c r="T280" i="3"/>
  <c r="S280" i="3"/>
  <c r="R280" i="3"/>
  <c r="Q280" i="3"/>
  <c r="T279" i="3"/>
  <c r="S279" i="3"/>
  <c r="R279" i="3"/>
  <c r="Q279" i="3"/>
  <c r="T278" i="3"/>
  <c r="S278" i="3"/>
  <c r="R278" i="3"/>
  <c r="Q278" i="3"/>
  <c r="T277" i="3"/>
  <c r="S277" i="3"/>
  <c r="R277" i="3"/>
  <c r="Q277" i="3"/>
  <c r="T276" i="3"/>
  <c r="S276" i="3"/>
  <c r="R276" i="3"/>
  <c r="Q276" i="3"/>
  <c r="T275" i="3"/>
  <c r="S275" i="3"/>
  <c r="R275" i="3"/>
  <c r="Q275" i="3"/>
  <c r="T274" i="3"/>
  <c r="S274" i="3"/>
  <c r="R274" i="3"/>
  <c r="Q274" i="3"/>
  <c r="T273" i="3"/>
  <c r="S273" i="3"/>
  <c r="R273" i="3"/>
  <c r="Q273" i="3"/>
  <c r="T272" i="3"/>
  <c r="S272" i="3"/>
  <c r="R272" i="3"/>
  <c r="Q272" i="3"/>
  <c r="T271" i="3"/>
  <c r="S271" i="3"/>
  <c r="R271" i="3"/>
  <c r="Q271" i="3"/>
  <c r="T270" i="3"/>
  <c r="S270" i="3"/>
  <c r="R270" i="3"/>
  <c r="Q270" i="3"/>
  <c r="T269" i="3"/>
  <c r="S269" i="3"/>
  <c r="R269" i="3"/>
  <c r="Q269" i="3"/>
  <c r="T268" i="3"/>
  <c r="S268" i="3"/>
  <c r="R268" i="3"/>
  <c r="Q268" i="3"/>
  <c r="T267" i="3"/>
  <c r="S267" i="3"/>
  <c r="R267" i="3"/>
  <c r="Q267" i="3"/>
  <c r="T266" i="3"/>
  <c r="S266" i="3"/>
  <c r="R266" i="3"/>
  <c r="Q266" i="3"/>
  <c r="T265" i="3"/>
  <c r="S265" i="3"/>
  <c r="R265" i="3"/>
  <c r="Q265" i="3"/>
  <c r="T264" i="3"/>
  <c r="S264" i="3"/>
  <c r="R264" i="3"/>
  <c r="Q264" i="3"/>
  <c r="T263" i="3"/>
  <c r="S263" i="3"/>
  <c r="R263" i="3"/>
  <c r="Q263" i="3"/>
  <c r="T262" i="3"/>
  <c r="S262" i="3"/>
  <c r="R262" i="3"/>
  <c r="Q262" i="3"/>
  <c r="T261" i="3"/>
  <c r="S261" i="3"/>
  <c r="R261" i="3"/>
  <c r="Q261" i="3"/>
  <c r="T260" i="3"/>
  <c r="S260" i="3"/>
  <c r="R260" i="3"/>
  <c r="Q260" i="3"/>
  <c r="T259" i="3"/>
  <c r="S259" i="3"/>
  <c r="R259" i="3"/>
  <c r="Q259" i="3"/>
  <c r="T258" i="3"/>
  <c r="S258" i="3"/>
  <c r="R258" i="3"/>
  <c r="Q258" i="3"/>
  <c r="T257" i="3"/>
  <c r="S257" i="3"/>
  <c r="R257" i="3"/>
  <c r="Q257" i="3"/>
  <c r="T256" i="3"/>
  <c r="S256" i="3"/>
  <c r="R256" i="3"/>
  <c r="Q256" i="3"/>
  <c r="T255" i="3"/>
  <c r="S255" i="3"/>
  <c r="R255" i="3"/>
  <c r="Q255" i="3"/>
  <c r="T254" i="3"/>
  <c r="S254" i="3"/>
  <c r="R254" i="3"/>
  <c r="Q254" i="3"/>
  <c r="T253" i="3"/>
  <c r="S253" i="3"/>
  <c r="R253" i="3"/>
  <c r="Q253" i="3"/>
  <c r="T252" i="3"/>
  <c r="S252" i="3"/>
  <c r="R252" i="3"/>
  <c r="Q252" i="3"/>
  <c r="T251" i="3"/>
  <c r="S251" i="3"/>
  <c r="R251" i="3"/>
  <c r="Q251" i="3"/>
  <c r="T250" i="3"/>
  <c r="S250" i="3"/>
  <c r="R250" i="3"/>
  <c r="Q250" i="3"/>
  <c r="T249" i="3"/>
  <c r="S249" i="3"/>
  <c r="R249" i="3"/>
  <c r="Q249" i="3"/>
  <c r="T248" i="3"/>
  <c r="S248" i="3"/>
  <c r="R248" i="3"/>
  <c r="Q248" i="3"/>
  <c r="T247" i="3"/>
  <c r="S247" i="3"/>
  <c r="R247" i="3"/>
  <c r="Q247" i="3"/>
  <c r="T246" i="3"/>
  <c r="S246" i="3"/>
  <c r="R246" i="3"/>
  <c r="Q246" i="3"/>
  <c r="T245" i="3"/>
  <c r="S245" i="3"/>
  <c r="R245" i="3"/>
  <c r="Q245" i="3"/>
  <c r="T244" i="3"/>
  <c r="S244" i="3"/>
  <c r="R244" i="3"/>
  <c r="Q244" i="3"/>
  <c r="T243" i="3"/>
  <c r="S243" i="3"/>
  <c r="R243" i="3"/>
  <c r="Q243" i="3"/>
  <c r="T242" i="3"/>
  <c r="S242" i="3"/>
  <c r="R242" i="3"/>
  <c r="Q242" i="3"/>
  <c r="T241" i="3"/>
  <c r="S241" i="3"/>
  <c r="R241" i="3"/>
  <c r="Q241" i="3"/>
  <c r="T240" i="3"/>
  <c r="S240" i="3"/>
  <c r="R240" i="3"/>
  <c r="Q240" i="3"/>
  <c r="T239" i="3"/>
  <c r="S239" i="3"/>
  <c r="R239" i="3"/>
  <c r="Q239" i="3"/>
  <c r="T238" i="3"/>
  <c r="S238" i="3"/>
  <c r="R238" i="3"/>
  <c r="Q238" i="3"/>
  <c r="T237" i="3"/>
  <c r="S237" i="3"/>
  <c r="R237" i="3"/>
  <c r="Q237" i="3"/>
  <c r="T236" i="3"/>
  <c r="S236" i="3"/>
  <c r="R236" i="3"/>
  <c r="Q236" i="3"/>
  <c r="T235" i="3"/>
  <c r="S235" i="3"/>
  <c r="R235" i="3"/>
  <c r="Q235" i="3"/>
  <c r="T234" i="3"/>
  <c r="S234" i="3"/>
  <c r="R234" i="3"/>
  <c r="Q234" i="3"/>
  <c r="T233" i="3"/>
  <c r="S233" i="3"/>
  <c r="R233" i="3"/>
  <c r="Q233" i="3"/>
  <c r="T232" i="3"/>
  <c r="S232" i="3"/>
  <c r="R232" i="3"/>
  <c r="Q232" i="3"/>
  <c r="T231" i="3"/>
  <c r="S231" i="3"/>
  <c r="R231" i="3"/>
  <c r="Q231" i="3"/>
  <c r="T230" i="3"/>
  <c r="S230" i="3"/>
  <c r="R230" i="3"/>
  <c r="Q230" i="3"/>
  <c r="T229" i="3"/>
  <c r="S229" i="3"/>
  <c r="R229" i="3"/>
  <c r="Q229" i="3"/>
  <c r="T228" i="3"/>
  <c r="S228" i="3"/>
  <c r="R228" i="3"/>
  <c r="Q228" i="3"/>
  <c r="T227" i="3"/>
  <c r="S227" i="3"/>
  <c r="R227" i="3"/>
  <c r="Q227" i="3"/>
  <c r="T226" i="3"/>
  <c r="S226" i="3"/>
  <c r="R226" i="3"/>
  <c r="Q226" i="3"/>
  <c r="T225" i="3"/>
  <c r="S225" i="3"/>
  <c r="R225" i="3"/>
  <c r="Q225" i="3"/>
  <c r="T224" i="3"/>
  <c r="S224" i="3"/>
  <c r="R224" i="3"/>
  <c r="Q224" i="3"/>
  <c r="T223" i="3"/>
  <c r="S223" i="3"/>
  <c r="R223" i="3"/>
  <c r="Q223" i="3"/>
  <c r="T222" i="3"/>
  <c r="S222" i="3"/>
  <c r="R222" i="3"/>
  <c r="Q222" i="3"/>
  <c r="T221" i="3"/>
  <c r="S221" i="3"/>
  <c r="R221" i="3"/>
  <c r="Q221" i="3"/>
  <c r="T220" i="3"/>
  <c r="S220" i="3"/>
  <c r="R220" i="3"/>
  <c r="Q220" i="3"/>
  <c r="T219" i="3"/>
  <c r="S219" i="3"/>
  <c r="R219" i="3"/>
  <c r="Q219" i="3"/>
  <c r="T218" i="3"/>
  <c r="S218" i="3"/>
  <c r="R218" i="3"/>
  <c r="Q218" i="3"/>
  <c r="T217" i="3"/>
  <c r="S217" i="3"/>
  <c r="R217" i="3"/>
  <c r="Q217" i="3"/>
  <c r="T216" i="3"/>
  <c r="S216" i="3"/>
  <c r="R216" i="3"/>
  <c r="Q216" i="3"/>
  <c r="T215" i="3"/>
  <c r="S215" i="3"/>
  <c r="R215" i="3"/>
  <c r="Q215" i="3"/>
  <c r="T214" i="3"/>
  <c r="S214" i="3"/>
  <c r="R214" i="3"/>
  <c r="Q214" i="3"/>
  <c r="T213" i="3"/>
  <c r="S213" i="3"/>
  <c r="R213" i="3"/>
  <c r="Q213" i="3"/>
  <c r="T212" i="3"/>
  <c r="S212" i="3"/>
  <c r="R212" i="3"/>
  <c r="Q212" i="3"/>
  <c r="T211" i="3"/>
  <c r="S211" i="3"/>
  <c r="R211" i="3"/>
  <c r="Q211" i="3"/>
  <c r="T210" i="3"/>
  <c r="S210" i="3"/>
  <c r="R210" i="3"/>
  <c r="Q210" i="3"/>
  <c r="T209" i="3"/>
  <c r="S209" i="3"/>
  <c r="R209" i="3"/>
  <c r="Q209" i="3"/>
  <c r="T208" i="3"/>
  <c r="S208" i="3"/>
  <c r="R208" i="3"/>
  <c r="Q208" i="3"/>
  <c r="T207" i="3"/>
  <c r="S207" i="3"/>
  <c r="R207" i="3"/>
  <c r="Q207" i="3"/>
  <c r="T206" i="3"/>
  <c r="S206" i="3"/>
  <c r="R206" i="3"/>
  <c r="Q206" i="3"/>
  <c r="T205" i="3"/>
  <c r="S205" i="3"/>
  <c r="R205" i="3"/>
  <c r="Q205" i="3"/>
  <c r="T204" i="3"/>
  <c r="S204" i="3"/>
  <c r="R204" i="3"/>
  <c r="Q204" i="3"/>
  <c r="T203" i="3"/>
  <c r="S203" i="3"/>
  <c r="R203" i="3"/>
  <c r="Q203" i="3"/>
  <c r="T202" i="3"/>
  <c r="S202" i="3"/>
  <c r="R202" i="3"/>
  <c r="Q202" i="3"/>
  <c r="T201" i="3"/>
  <c r="S201" i="3"/>
  <c r="R201" i="3"/>
  <c r="Q201" i="3"/>
  <c r="T200" i="3"/>
  <c r="S200" i="3"/>
  <c r="R200" i="3"/>
  <c r="Q200" i="3"/>
  <c r="T199" i="3"/>
  <c r="S199" i="3"/>
  <c r="R199" i="3"/>
  <c r="Q199" i="3"/>
  <c r="T198" i="3"/>
  <c r="S198" i="3"/>
  <c r="R198" i="3"/>
  <c r="Q198" i="3"/>
  <c r="T197" i="3"/>
  <c r="S197" i="3"/>
  <c r="R197" i="3"/>
  <c r="Q197" i="3"/>
  <c r="T196" i="3"/>
  <c r="S196" i="3"/>
  <c r="R196" i="3"/>
  <c r="Q196" i="3"/>
  <c r="T195" i="3"/>
  <c r="S195" i="3"/>
  <c r="R195" i="3"/>
  <c r="Q195" i="3"/>
  <c r="T194" i="3"/>
  <c r="S194" i="3"/>
  <c r="R194" i="3"/>
  <c r="Q194" i="3"/>
  <c r="T193" i="3"/>
  <c r="S193" i="3"/>
  <c r="R193" i="3"/>
  <c r="Q193" i="3"/>
  <c r="T192" i="3"/>
  <c r="S192" i="3"/>
  <c r="R192" i="3"/>
  <c r="Q192" i="3"/>
  <c r="T191" i="3"/>
  <c r="S191" i="3"/>
  <c r="R191" i="3"/>
  <c r="Q191" i="3"/>
  <c r="T190" i="3"/>
  <c r="S190" i="3"/>
  <c r="R190" i="3"/>
  <c r="Q190" i="3"/>
  <c r="T189" i="3"/>
  <c r="S189" i="3"/>
  <c r="R189" i="3"/>
  <c r="Q189" i="3"/>
  <c r="T188" i="3"/>
  <c r="S188" i="3"/>
  <c r="R188" i="3"/>
  <c r="Q188" i="3"/>
  <c r="T187" i="3"/>
  <c r="S187" i="3"/>
  <c r="R187" i="3"/>
  <c r="Q187" i="3"/>
  <c r="T186" i="3"/>
  <c r="S186" i="3"/>
  <c r="R186" i="3"/>
  <c r="Q186" i="3"/>
  <c r="T185" i="3"/>
  <c r="S185" i="3"/>
  <c r="R185" i="3"/>
  <c r="Q185" i="3"/>
  <c r="T184" i="3"/>
  <c r="S184" i="3"/>
  <c r="R184" i="3"/>
  <c r="Q184" i="3"/>
  <c r="T183" i="3"/>
  <c r="S183" i="3"/>
  <c r="R183" i="3"/>
  <c r="Q183" i="3"/>
  <c r="T182" i="3"/>
  <c r="S182" i="3"/>
  <c r="R182" i="3"/>
  <c r="Q182" i="3"/>
  <c r="T181" i="3"/>
  <c r="S181" i="3"/>
  <c r="R181" i="3"/>
  <c r="Q181" i="3"/>
  <c r="T180" i="3"/>
  <c r="S180" i="3"/>
  <c r="R180" i="3"/>
  <c r="Q180" i="3"/>
  <c r="T179" i="3"/>
  <c r="S179" i="3"/>
  <c r="R179" i="3"/>
  <c r="Q179" i="3"/>
  <c r="T178" i="3"/>
  <c r="S178" i="3"/>
  <c r="R178" i="3"/>
  <c r="Q178" i="3"/>
  <c r="T177" i="3"/>
  <c r="S177" i="3"/>
  <c r="R177" i="3"/>
  <c r="Q177" i="3"/>
  <c r="T176" i="3"/>
  <c r="S176" i="3"/>
  <c r="R176" i="3"/>
  <c r="Q176" i="3"/>
  <c r="T175" i="3"/>
  <c r="S175" i="3"/>
  <c r="R175" i="3"/>
  <c r="Q175" i="3"/>
  <c r="T174" i="3"/>
  <c r="S174" i="3"/>
  <c r="R174" i="3"/>
  <c r="Q174" i="3"/>
  <c r="T173" i="3"/>
  <c r="S173" i="3"/>
  <c r="R173" i="3"/>
  <c r="Q173" i="3"/>
  <c r="T172" i="3"/>
  <c r="S172" i="3"/>
  <c r="R172" i="3"/>
  <c r="Q172" i="3"/>
  <c r="T171" i="3"/>
  <c r="S171" i="3"/>
  <c r="R171" i="3"/>
  <c r="Q171" i="3"/>
  <c r="T170" i="3"/>
  <c r="S170" i="3"/>
  <c r="R170" i="3"/>
  <c r="Q170" i="3"/>
  <c r="T169" i="3"/>
  <c r="S169" i="3"/>
  <c r="R169" i="3"/>
  <c r="Q169" i="3"/>
  <c r="T168" i="3"/>
  <c r="S168" i="3"/>
  <c r="R168" i="3"/>
  <c r="Q168" i="3"/>
  <c r="T167" i="3"/>
  <c r="S167" i="3"/>
  <c r="R167" i="3"/>
  <c r="Q167" i="3"/>
  <c r="T166" i="3"/>
  <c r="S166" i="3"/>
  <c r="R166" i="3"/>
  <c r="Q166" i="3"/>
  <c r="T165" i="3"/>
  <c r="S165" i="3"/>
  <c r="R165" i="3"/>
  <c r="Q165" i="3"/>
  <c r="T164" i="3"/>
  <c r="S164" i="3"/>
  <c r="R164" i="3"/>
  <c r="Q164" i="3"/>
  <c r="T163" i="3"/>
  <c r="S163" i="3"/>
  <c r="R163" i="3"/>
  <c r="Q163" i="3"/>
  <c r="T162" i="3"/>
  <c r="S162" i="3"/>
  <c r="R162" i="3"/>
  <c r="Q162" i="3"/>
  <c r="T161" i="3"/>
  <c r="S161" i="3"/>
  <c r="R161" i="3"/>
  <c r="Q161" i="3"/>
  <c r="T160" i="3"/>
  <c r="S160" i="3"/>
  <c r="R160" i="3"/>
  <c r="Q160" i="3"/>
  <c r="T159" i="3"/>
  <c r="S159" i="3"/>
  <c r="R159" i="3"/>
  <c r="Q159" i="3"/>
  <c r="T158" i="3"/>
  <c r="S158" i="3"/>
  <c r="R158" i="3"/>
  <c r="Q158" i="3"/>
  <c r="T157" i="3"/>
  <c r="S157" i="3"/>
  <c r="R157" i="3"/>
  <c r="Q157" i="3"/>
  <c r="T156" i="3"/>
  <c r="S156" i="3"/>
  <c r="R156" i="3"/>
  <c r="Q156" i="3"/>
  <c r="T155" i="3"/>
  <c r="S155" i="3"/>
  <c r="R155" i="3"/>
  <c r="Q155" i="3"/>
  <c r="T154" i="3"/>
  <c r="S154" i="3"/>
  <c r="R154" i="3"/>
  <c r="Q154" i="3"/>
  <c r="T153" i="3"/>
  <c r="S153" i="3"/>
  <c r="R153" i="3"/>
  <c r="Q153" i="3"/>
  <c r="T152" i="3"/>
  <c r="S152" i="3"/>
  <c r="R152" i="3"/>
  <c r="Q152" i="3"/>
  <c r="T151" i="3"/>
  <c r="S151" i="3"/>
  <c r="R151" i="3"/>
  <c r="Q151" i="3"/>
  <c r="T150" i="3"/>
  <c r="S150" i="3"/>
  <c r="R150" i="3"/>
  <c r="Q150" i="3"/>
  <c r="T149" i="3"/>
  <c r="S149" i="3"/>
  <c r="R149" i="3"/>
  <c r="Q149" i="3"/>
  <c r="T148" i="3"/>
  <c r="S148" i="3"/>
  <c r="R148" i="3"/>
  <c r="Q148" i="3"/>
  <c r="T147" i="3"/>
  <c r="S147" i="3"/>
  <c r="R147" i="3"/>
  <c r="Q147" i="3"/>
  <c r="T146" i="3"/>
  <c r="S146" i="3"/>
  <c r="R146" i="3"/>
  <c r="Q146" i="3"/>
  <c r="T145" i="3"/>
  <c r="S145" i="3"/>
  <c r="R145" i="3"/>
  <c r="Q145" i="3"/>
  <c r="T144" i="3"/>
  <c r="S144" i="3"/>
  <c r="R144" i="3"/>
  <c r="Q144" i="3"/>
  <c r="T143" i="3"/>
  <c r="S143" i="3"/>
  <c r="R143" i="3"/>
  <c r="Q143" i="3"/>
  <c r="T142" i="3"/>
  <c r="S142" i="3"/>
  <c r="R142" i="3"/>
  <c r="Q142" i="3"/>
  <c r="T141" i="3"/>
  <c r="S141" i="3"/>
  <c r="R141" i="3"/>
  <c r="Q141" i="3"/>
  <c r="T140" i="3"/>
  <c r="S140" i="3"/>
  <c r="R140" i="3"/>
  <c r="Q140" i="3"/>
  <c r="T139" i="3"/>
  <c r="S139" i="3"/>
  <c r="R139" i="3"/>
  <c r="Q139" i="3"/>
  <c r="T138" i="3"/>
  <c r="S138" i="3"/>
  <c r="R138" i="3"/>
  <c r="Q138" i="3"/>
  <c r="T137" i="3"/>
  <c r="S137" i="3"/>
  <c r="R137" i="3"/>
  <c r="Q137" i="3"/>
  <c r="T136" i="3"/>
  <c r="S136" i="3"/>
  <c r="R136" i="3"/>
  <c r="Q136" i="3"/>
  <c r="T135" i="3"/>
  <c r="S135" i="3"/>
  <c r="R135" i="3"/>
  <c r="Q135" i="3"/>
  <c r="T134" i="3"/>
  <c r="S134" i="3"/>
  <c r="R134" i="3"/>
  <c r="Q134" i="3"/>
  <c r="T133" i="3"/>
  <c r="S133" i="3"/>
  <c r="R133" i="3"/>
  <c r="Q133" i="3"/>
  <c r="T132" i="3"/>
  <c r="S132" i="3"/>
  <c r="R132" i="3"/>
  <c r="Q132" i="3"/>
  <c r="T131" i="3"/>
  <c r="S131" i="3"/>
  <c r="R131" i="3"/>
  <c r="Q131" i="3"/>
  <c r="T130" i="3"/>
  <c r="S130" i="3"/>
  <c r="R130" i="3"/>
  <c r="Q130" i="3"/>
  <c r="T129" i="3"/>
  <c r="S129" i="3"/>
  <c r="R129" i="3"/>
  <c r="Q129" i="3"/>
  <c r="T128" i="3"/>
  <c r="S128" i="3"/>
  <c r="R128" i="3"/>
  <c r="Q128" i="3"/>
  <c r="T127" i="3"/>
  <c r="S127" i="3"/>
  <c r="R127" i="3"/>
  <c r="Q127" i="3"/>
  <c r="T126" i="3"/>
  <c r="S126" i="3"/>
  <c r="R126" i="3"/>
  <c r="Q126" i="3"/>
  <c r="T125" i="3"/>
  <c r="S125" i="3"/>
  <c r="R125" i="3"/>
  <c r="Q125" i="3"/>
  <c r="T124" i="3"/>
  <c r="S124" i="3"/>
  <c r="R124" i="3"/>
  <c r="Q124" i="3"/>
  <c r="T123" i="3"/>
  <c r="S123" i="3"/>
  <c r="R123" i="3"/>
  <c r="Q123" i="3"/>
  <c r="T122" i="3"/>
  <c r="S122" i="3"/>
  <c r="R122" i="3"/>
  <c r="Q122" i="3"/>
  <c r="T121" i="3"/>
  <c r="S121" i="3"/>
  <c r="R121" i="3"/>
  <c r="Q121" i="3"/>
  <c r="T120" i="3"/>
  <c r="S120" i="3"/>
  <c r="R120" i="3"/>
  <c r="Q120" i="3"/>
  <c r="T119" i="3"/>
  <c r="S119" i="3"/>
  <c r="R119" i="3"/>
  <c r="Q119" i="3"/>
  <c r="T118" i="3"/>
  <c r="S118" i="3"/>
  <c r="R118" i="3"/>
  <c r="Q118" i="3"/>
  <c r="T117" i="3"/>
  <c r="S117" i="3"/>
  <c r="R117" i="3"/>
  <c r="Q117" i="3"/>
  <c r="T116" i="3"/>
  <c r="S116" i="3"/>
  <c r="R116" i="3"/>
  <c r="Q116" i="3"/>
  <c r="T115" i="3"/>
  <c r="S115" i="3"/>
  <c r="R115" i="3"/>
  <c r="Q115" i="3"/>
  <c r="T114" i="3"/>
  <c r="S114" i="3"/>
  <c r="R114" i="3"/>
  <c r="Q114" i="3"/>
  <c r="T113" i="3"/>
  <c r="S113" i="3"/>
  <c r="R113" i="3"/>
  <c r="Q113" i="3"/>
  <c r="T112" i="3"/>
  <c r="S112" i="3"/>
  <c r="R112" i="3"/>
  <c r="Q112" i="3"/>
  <c r="T111" i="3"/>
  <c r="S111" i="3"/>
  <c r="R111" i="3"/>
  <c r="Q111" i="3"/>
  <c r="T110" i="3"/>
  <c r="S110" i="3"/>
  <c r="R110" i="3"/>
  <c r="Q110" i="3"/>
  <c r="T109" i="3"/>
  <c r="S109" i="3"/>
  <c r="R109" i="3"/>
  <c r="Q109" i="3"/>
  <c r="T108" i="3"/>
  <c r="S108" i="3"/>
  <c r="R108" i="3"/>
  <c r="Q108" i="3"/>
  <c r="T107" i="3"/>
  <c r="S107" i="3"/>
  <c r="R107" i="3"/>
  <c r="Q107" i="3"/>
  <c r="T106" i="3"/>
  <c r="S106" i="3"/>
  <c r="R106" i="3"/>
  <c r="Q106" i="3"/>
  <c r="T105" i="3"/>
  <c r="S105" i="3"/>
  <c r="R105" i="3"/>
  <c r="Q105" i="3"/>
  <c r="T104" i="3"/>
  <c r="S104" i="3"/>
  <c r="R104" i="3"/>
  <c r="Q104" i="3"/>
  <c r="T103" i="3"/>
  <c r="S103" i="3"/>
  <c r="R103" i="3"/>
  <c r="Q103" i="3"/>
  <c r="T102" i="3"/>
  <c r="S102" i="3"/>
  <c r="R102" i="3"/>
  <c r="Q102" i="3"/>
  <c r="T101" i="3"/>
  <c r="S101" i="3"/>
  <c r="R101" i="3"/>
  <c r="Q101" i="3"/>
  <c r="T100" i="3"/>
  <c r="S100" i="3"/>
  <c r="R100" i="3"/>
  <c r="Q100" i="3"/>
  <c r="T99" i="3"/>
  <c r="S99" i="3"/>
  <c r="R99" i="3"/>
  <c r="Q99" i="3"/>
  <c r="T98" i="3"/>
  <c r="S98" i="3"/>
  <c r="R98" i="3"/>
  <c r="Q98" i="3"/>
  <c r="T97" i="3"/>
  <c r="S97" i="3"/>
  <c r="R97" i="3"/>
  <c r="Q97" i="3"/>
  <c r="T96" i="3"/>
  <c r="S96" i="3"/>
  <c r="R96" i="3"/>
  <c r="Q96" i="3"/>
  <c r="T95" i="3"/>
  <c r="S95" i="3"/>
  <c r="R95" i="3"/>
  <c r="Q95" i="3"/>
  <c r="T94" i="3"/>
  <c r="S94" i="3"/>
  <c r="R94" i="3"/>
  <c r="Q94" i="3"/>
  <c r="T93" i="3"/>
  <c r="S93" i="3"/>
  <c r="R93" i="3"/>
  <c r="Q93" i="3"/>
  <c r="T92" i="3"/>
  <c r="S92" i="3"/>
  <c r="R92" i="3"/>
  <c r="Q92" i="3"/>
  <c r="T91" i="3"/>
  <c r="S91" i="3"/>
  <c r="R91" i="3"/>
  <c r="Q91" i="3"/>
  <c r="T90" i="3"/>
  <c r="S90" i="3"/>
  <c r="R90" i="3"/>
  <c r="Q90" i="3"/>
  <c r="T89" i="3"/>
  <c r="S89" i="3"/>
  <c r="R89" i="3"/>
  <c r="Q89" i="3"/>
  <c r="T88" i="3"/>
  <c r="S88" i="3"/>
  <c r="R88" i="3"/>
  <c r="Q88" i="3"/>
  <c r="T87" i="3"/>
  <c r="S87" i="3"/>
  <c r="R87" i="3"/>
  <c r="Q87" i="3"/>
  <c r="T86" i="3"/>
  <c r="S86" i="3"/>
  <c r="R86" i="3"/>
  <c r="Q86" i="3"/>
  <c r="T85" i="3"/>
  <c r="S85" i="3"/>
  <c r="R85" i="3"/>
  <c r="Q85" i="3"/>
  <c r="T84" i="3"/>
  <c r="S84" i="3"/>
  <c r="R84" i="3"/>
  <c r="Q84" i="3"/>
  <c r="T83" i="3"/>
  <c r="S83" i="3"/>
  <c r="R83" i="3"/>
  <c r="Q83" i="3"/>
  <c r="T82" i="3"/>
  <c r="S82" i="3"/>
  <c r="R82" i="3"/>
  <c r="Q82" i="3"/>
  <c r="T81" i="3"/>
  <c r="S81" i="3"/>
  <c r="R81" i="3"/>
  <c r="Q81" i="3"/>
  <c r="T80" i="3"/>
  <c r="S80" i="3"/>
  <c r="R80" i="3"/>
  <c r="Q80" i="3"/>
  <c r="T79" i="3"/>
  <c r="S79" i="3"/>
  <c r="R79" i="3"/>
  <c r="Q79" i="3"/>
  <c r="T78" i="3"/>
  <c r="S78" i="3"/>
  <c r="R78" i="3"/>
  <c r="Q78" i="3"/>
  <c r="T77" i="3"/>
  <c r="S77" i="3"/>
  <c r="R77" i="3"/>
  <c r="Q77" i="3"/>
  <c r="T76" i="3"/>
  <c r="S76" i="3"/>
  <c r="R76" i="3"/>
  <c r="Q76" i="3"/>
  <c r="T75" i="3"/>
  <c r="S75" i="3"/>
  <c r="R75" i="3"/>
  <c r="Q75" i="3"/>
  <c r="T74" i="3"/>
  <c r="S74" i="3"/>
  <c r="R74" i="3"/>
  <c r="Q74" i="3"/>
  <c r="T73" i="3"/>
  <c r="S73" i="3"/>
  <c r="R73" i="3"/>
  <c r="Q73" i="3"/>
  <c r="T72" i="3"/>
  <c r="S72" i="3"/>
  <c r="R72" i="3"/>
  <c r="Q72" i="3"/>
  <c r="T71" i="3"/>
  <c r="S71" i="3"/>
  <c r="R71" i="3"/>
  <c r="Q71" i="3"/>
  <c r="T70" i="3"/>
  <c r="S70" i="3"/>
  <c r="R70" i="3"/>
  <c r="Q70" i="3"/>
  <c r="T69" i="3"/>
  <c r="S69" i="3"/>
  <c r="R69" i="3"/>
  <c r="Q69" i="3"/>
  <c r="T68" i="3"/>
  <c r="S68" i="3"/>
  <c r="R68" i="3"/>
  <c r="Q68" i="3"/>
  <c r="T67" i="3"/>
  <c r="S67" i="3"/>
  <c r="R67" i="3"/>
  <c r="Q67" i="3"/>
  <c r="T66" i="3"/>
  <c r="S66" i="3"/>
  <c r="R66" i="3"/>
  <c r="Q66" i="3"/>
  <c r="T65" i="3"/>
  <c r="S65" i="3"/>
  <c r="R65" i="3"/>
  <c r="Q65" i="3"/>
  <c r="T64" i="3"/>
  <c r="S64" i="3"/>
  <c r="R64" i="3"/>
  <c r="Q64" i="3"/>
  <c r="T63" i="3"/>
  <c r="S63" i="3"/>
  <c r="R63" i="3"/>
  <c r="Q63" i="3"/>
  <c r="T62" i="3"/>
  <c r="S62" i="3"/>
  <c r="R62" i="3"/>
  <c r="Q62" i="3"/>
  <c r="T61" i="3"/>
  <c r="S61" i="3"/>
  <c r="R61" i="3"/>
  <c r="Q61" i="3"/>
  <c r="T60" i="3"/>
  <c r="S60" i="3"/>
  <c r="R60" i="3"/>
  <c r="Q60" i="3"/>
  <c r="T59" i="3"/>
  <c r="S59" i="3"/>
  <c r="R59" i="3"/>
  <c r="Q59" i="3"/>
  <c r="T58" i="3"/>
  <c r="S58" i="3"/>
  <c r="R58" i="3"/>
  <c r="Q58" i="3"/>
  <c r="T57" i="3"/>
  <c r="S57" i="3"/>
  <c r="R57" i="3"/>
  <c r="Q57" i="3"/>
  <c r="T56" i="3"/>
  <c r="S56" i="3"/>
  <c r="R56" i="3"/>
  <c r="Q56" i="3"/>
  <c r="T55" i="3"/>
  <c r="S55" i="3"/>
  <c r="R55" i="3"/>
  <c r="Q55" i="3"/>
  <c r="T54" i="3"/>
  <c r="S54" i="3"/>
  <c r="R54" i="3"/>
  <c r="Q54" i="3"/>
  <c r="T53" i="3"/>
  <c r="S53" i="3"/>
  <c r="R53" i="3"/>
  <c r="Q53" i="3"/>
  <c r="T52" i="3"/>
  <c r="S52" i="3"/>
  <c r="R52" i="3"/>
  <c r="Q52" i="3"/>
  <c r="T51" i="3"/>
  <c r="S51" i="3"/>
  <c r="R51" i="3"/>
  <c r="Q51" i="3"/>
  <c r="T50" i="3"/>
  <c r="S50" i="3"/>
  <c r="R50" i="3"/>
  <c r="Q50" i="3"/>
  <c r="T49" i="3"/>
  <c r="S49" i="3"/>
  <c r="R49" i="3"/>
  <c r="Q49" i="3"/>
  <c r="T48" i="3"/>
  <c r="S48" i="3"/>
  <c r="R48" i="3"/>
  <c r="Q48" i="3"/>
  <c r="T47" i="3"/>
  <c r="S47" i="3"/>
  <c r="R47" i="3"/>
  <c r="Q47" i="3"/>
  <c r="T46" i="3"/>
  <c r="S46" i="3"/>
  <c r="R46" i="3"/>
  <c r="Q46" i="3"/>
  <c r="T45" i="3"/>
  <c r="S45" i="3"/>
  <c r="R45" i="3"/>
  <c r="Q45" i="3"/>
  <c r="T44" i="3"/>
  <c r="S44" i="3"/>
  <c r="R44" i="3"/>
  <c r="Q44" i="3"/>
  <c r="T43" i="3"/>
  <c r="S43" i="3"/>
  <c r="R43" i="3"/>
  <c r="Q43" i="3"/>
  <c r="T42" i="3"/>
  <c r="S42" i="3"/>
  <c r="R42" i="3"/>
  <c r="Q42" i="3"/>
  <c r="T41" i="3"/>
  <c r="S41" i="3"/>
  <c r="R41" i="3"/>
  <c r="Q41" i="3"/>
  <c r="T40" i="3"/>
  <c r="S40" i="3"/>
  <c r="R40" i="3"/>
  <c r="Q40" i="3"/>
  <c r="T39" i="3"/>
  <c r="S39" i="3"/>
  <c r="R39" i="3"/>
  <c r="Q39" i="3"/>
  <c r="T38" i="3"/>
  <c r="S38" i="3"/>
  <c r="R38" i="3"/>
  <c r="Q38" i="3"/>
  <c r="T37" i="3"/>
  <c r="S37" i="3"/>
  <c r="R37" i="3"/>
  <c r="Q37" i="3"/>
  <c r="T36" i="3"/>
  <c r="S36" i="3"/>
  <c r="R36" i="3"/>
  <c r="Q36" i="3"/>
  <c r="T35" i="3"/>
  <c r="S35" i="3"/>
  <c r="R35" i="3"/>
  <c r="Q35" i="3"/>
  <c r="T34" i="3"/>
  <c r="S34" i="3"/>
  <c r="R34" i="3"/>
  <c r="Q34" i="3"/>
  <c r="T33" i="3"/>
  <c r="S33" i="3"/>
  <c r="R33" i="3"/>
  <c r="Q33" i="3"/>
  <c r="T32" i="3"/>
  <c r="S32" i="3"/>
  <c r="R32" i="3"/>
  <c r="Q32" i="3"/>
  <c r="T31" i="3"/>
  <c r="S31" i="3"/>
  <c r="R31" i="3"/>
  <c r="Q31" i="3"/>
  <c r="T30" i="3"/>
  <c r="S30" i="3"/>
  <c r="R30" i="3"/>
  <c r="Q30" i="3"/>
  <c r="T29" i="3"/>
  <c r="S29" i="3"/>
  <c r="R29" i="3"/>
  <c r="Q29" i="3"/>
  <c r="T28" i="3"/>
  <c r="S28" i="3"/>
  <c r="R28" i="3"/>
  <c r="Q28" i="3"/>
  <c r="T27" i="3"/>
  <c r="S27" i="3"/>
  <c r="R27" i="3"/>
  <c r="Q27" i="3"/>
  <c r="T26" i="3"/>
  <c r="S26" i="3"/>
  <c r="R26" i="3"/>
  <c r="Q26" i="3"/>
  <c r="T25" i="3"/>
  <c r="S25" i="3"/>
  <c r="R25" i="3"/>
  <c r="Q25" i="3"/>
  <c r="T24" i="3"/>
  <c r="S24" i="3"/>
  <c r="R24" i="3"/>
  <c r="Q24" i="3"/>
  <c r="T23" i="3"/>
  <c r="S23" i="3"/>
  <c r="R23" i="3"/>
  <c r="Q23" i="3"/>
  <c r="T22" i="3"/>
  <c r="S22" i="3"/>
  <c r="R22" i="3"/>
  <c r="Q22" i="3"/>
  <c r="T21" i="3"/>
  <c r="S21" i="3"/>
  <c r="R21" i="3"/>
  <c r="Q21" i="3"/>
  <c r="T20" i="3"/>
  <c r="S20" i="3"/>
  <c r="R20" i="3"/>
  <c r="Q20" i="3"/>
  <c r="T19" i="3"/>
  <c r="S19" i="3"/>
  <c r="R19" i="3"/>
  <c r="Q19" i="3"/>
  <c r="T18" i="3"/>
  <c r="S18" i="3"/>
  <c r="R18" i="3"/>
  <c r="Q18" i="3"/>
  <c r="T17" i="3"/>
  <c r="S17" i="3"/>
  <c r="R17" i="3"/>
  <c r="Q17" i="3"/>
  <c r="T16" i="3"/>
  <c r="S16" i="3"/>
  <c r="R16" i="3"/>
  <c r="Q16" i="3"/>
  <c r="T15" i="3"/>
  <c r="S15" i="3"/>
  <c r="R15" i="3"/>
  <c r="Q15" i="3"/>
  <c r="T14" i="3"/>
  <c r="S14" i="3"/>
  <c r="R14" i="3"/>
  <c r="Q14" i="3"/>
  <c r="T13" i="3"/>
  <c r="S13" i="3"/>
  <c r="R13" i="3"/>
  <c r="Q13" i="3"/>
  <c r="T12" i="3"/>
  <c r="S12" i="3"/>
  <c r="R12" i="3"/>
  <c r="Q12" i="3"/>
  <c r="T11" i="3"/>
  <c r="S11" i="3"/>
  <c r="R11" i="3"/>
  <c r="Q11" i="3"/>
  <c r="T10" i="3"/>
  <c r="S10" i="3"/>
  <c r="R10" i="3"/>
  <c r="Q10" i="3"/>
  <c r="T9" i="3"/>
  <c r="S9" i="3"/>
  <c r="R9" i="3"/>
  <c r="Q9" i="3"/>
  <c r="T8" i="3"/>
  <c r="S8" i="3"/>
  <c r="R8" i="3"/>
  <c r="Q8" i="3"/>
  <c r="T7" i="3"/>
  <c r="S7" i="3"/>
  <c r="R7" i="3"/>
  <c r="Q7" i="3"/>
  <c r="T6" i="3"/>
  <c r="S6" i="3"/>
  <c r="R6" i="3"/>
  <c r="Q6" i="3"/>
  <c r="T5" i="3"/>
  <c r="S5" i="3"/>
  <c r="R5" i="3"/>
  <c r="Q5" i="3"/>
  <c r="T4" i="3"/>
  <c r="S4" i="3"/>
  <c r="R4" i="3"/>
  <c r="Q4" i="3"/>
  <c r="T3" i="3"/>
  <c r="S3" i="3"/>
  <c r="R3" i="3"/>
  <c r="Q3" i="3"/>
  <c r="T2" i="3"/>
  <c r="S2" i="3"/>
  <c r="R2" i="3"/>
  <c r="Q2" i="3"/>
  <c r="R4951" i="2"/>
  <c r="Q4951" i="2"/>
  <c r="P4951" i="2"/>
  <c r="O4951" i="2"/>
  <c r="L4951" i="2"/>
  <c r="R4950" i="2"/>
  <c r="Q4950" i="2"/>
  <c r="P4950" i="2"/>
  <c r="O4950" i="2"/>
  <c r="L4950" i="2"/>
  <c r="R4949" i="2"/>
  <c r="Q4949" i="2"/>
  <c r="P4949" i="2"/>
  <c r="O4949" i="2"/>
  <c r="N4949" i="2"/>
  <c r="M4949" i="2"/>
  <c r="L4949" i="2"/>
  <c r="R4948" i="2"/>
  <c r="Q4948" i="2"/>
  <c r="P4948" i="2"/>
  <c r="O4948" i="2"/>
  <c r="L4948" i="2"/>
  <c r="R4947" i="2"/>
  <c r="Q4947" i="2"/>
  <c r="P4947" i="2"/>
  <c r="O4947" i="2"/>
  <c r="L4947" i="2"/>
  <c r="R4946" i="2"/>
  <c r="Q4946" i="2"/>
  <c r="P4946" i="2"/>
  <c r="O4946" i="2"/>
  <c r="L4946" i="2"/>
  <c r="R4945" i="2"/>
  <c r="Q4945" i="2"/>
  <c r="P4945" i="2"/>
  <c r="O4945" i="2"/>
  <c r="N4945" i="2"/>
  <c r="M4945" i="2"/>
  <c r="L4945" i="2"/>
  <c r="R4944" i="2"/>
  <c r="Q4944" i="2"/>
  <c r="P4944" i="2"/>
  <c r="O4944" i="2"/>
  <c r="N4944" i="2"/>
  <c r="M4944" i="2"/>
  <c r="L4944" i="2"/>
  <c r="R4943" i="2"/>
  <c r="Q4943" i="2"/>
  <c r="P4943" i="2"/>
  <c r="O4943" i="2"/>
  <c r="L4943" i="2"/>
  <c r="R4942" i="2"/>
  <c r="Q4942" i="2"/>
  <c r="P4942" i="2"/>
  <c r="O4942" i="2"/>
  <c r="L4942" i="2"/>
  <c r="R4941" i="2"/>
  <c r="Q4941" i="2"/>
  <c r="P4941" i="2"/>
  <c r="O4941" i="2"/>
  <c r="N4941" i="2"/>
  <c r="M4941" i="2"/>
  <c r="L4941" i="2"/>
  <c r="R4940" i="2"/>
  <c r="Q4940" i="2"/>
  <c r="P4940" i="2"/>
  <c r="O4940" i="2"/>
  <c r="N4940" i="2"/>
  <c r="L4940" i="2"/>
  <c r="M4940" i="2" s="1"/>
  <c r="R4939" i="2"/>
  <c r="Q4939" i="2"/>
  <c r="P4939" i="2"/>
  <c r="O4939" i="2"/>
  <c r="L4939" i="2"/>
  <c r="R4938" i="2"/>
  <c r="Q4938" i="2"/>
  <c r="P4938" i="2"/>
  <c r="O4938" i="2"/>
  <c r="L4938" i="2"/>
  <c r="R4937" i="2"/>
  <c r="Q4937" i="2"/>
  <c r="P4937" i="2"/>
  <c r="O4937" i="2"/>
  <c r="N4937" i="2"/>
  <c r="M4937" i="2"/>
  <c r="L4937" i="2"/>
  <c r="R4936" i="2"/>
  <c r="Q4936" i="2"/>
  <c r="P4936" i="2"/>
  <c r="O4936" i="2"/>
  <c r="L4936" i="2"/>
  <c r="R4935" i="2"/>
  <c r="Q4935" i="2"/>
  <c r="P4935" i="2"/>
  <c r="O4935" i="2"/>
  <c r="L4935" i="2"/>
  <c r="R4934" i="2"/>
  <c r="Q4934" i="2"/>
  <c r="P4934" i="2"/>
  <c r="O4934" i="2"/>
  <c r="N4934" i="2"/>
  <c r="L4934" i="2"/>
  <c r="M4934" i="2" s="1"/>
  <c r="R4933" i="2"/>
  <c r="Q4933" i="2"/>
  <c r="P4933" i="2"/>
  <c r="O4933" i="2"/>
  <c r="N4933" i="2"/>
  <c r="M4933" i="2"/>
  <c r="L4933" i="2"/>
  <c r="R4932" i="2"/>
  <c r="Q4932" i="2"/>
  <c r="P4932" i="2"/>
  <c r="O4932" i="2"/>
  <c r="L4932" i="2"/>
  <c r="R4931" i="2"/>
  <c r="Q4931" i="2"/>
  <c r="P4931" i="2"/>
  <c r="O4931" i="2"/>
  <c r="M4931" i="2"/>
  <c r="L4931" i="2"/>
  <c r="N4931" i="2" s="1"/>
  <c r="R4930" i="2"/>
  <c r="Q4930" i="2"/>
  <c r="P4930" i="2"/>
  <c r="O4930" i="2"/>
  <c r="L4930" i="2"/>
  <c r="R4929" i="2"/>
  <c r="Q4929" i="2"/>
  <c r="P4929" i="2"/>
  <c r="O4929" i="2"/>
  <c r="N4929" i="2"/>
  <c r="M4929" i="2"/>
  <c r="L4929" i="2"/>
  <c r="R4928" i="2"/>
  <c r="Q4928" i="2"/>
  <c r="P4928" i="2"/>
  <c r="O4928" i="2"/>
  <c r="L4928" i="2"/>
  <c r="R4927" i="2"/>
  <c r="Q4927" i="2"/>
  <c r="P4927" i="2"/>
  <c r="O4927" i="2"/>
  <c r="L4927" i="2"/>
  <c r="R4926" i="2"/>
  <c r="Q4926" i="2"/>
  <c r="P4926" i="2"/>
  <c r="O4926" i="2"/>
  <c r="L4926" i="2"/>
  <c r="R4925" i="2"/>
  <c r="Q4925" i="2"/>
  <c r="P4925" i="2"/>
  <c r="O4925" i="2"/>
  <c r="N4925" i="2"/>
  <c r="M4925" i="2"/>
  <c r="L4925" i="2"/>
  <c r="R4924" i="2"/>
  <c r="Q4924" i="2"/>
  <c r="P4924" i="2"/>
  <c r="O4924" i="2"/>
  <c r="L4924" i="2"/>
  <c r="R4923" i="2"/>
  <c r="Q4923" i="2"/>
  <c r="P4923" i="2"/>
  <c r="O4923" i="2"/>
  <c r="M4923" i="2"/>
  <c r="L4923" i="2"/>
  <c r="N4923" i="2" s="1"/>
  <c r="R4922" i="2"/>
  <c r="Q4922" i="2"/>
  <c r="P4922" i="2"/>
  <c r="O4922" i="2"/>
  <c r="L4922" i="2"/>
  <c r="R4921" i="2"/>
  <c r="Q4921" i="2"/>
  <c r="P4921" i="2"/>
  <c r="O4921" i="2"/>
  <c r="N4921" i="2"/>
  <c r="M4921" i="2"/>
  <c r="L4921" i="2"/>
  <c r="R4920" i="2"/>
  <c r="Q4920" i="2"/>
  <c r="P4920" i="2"/>
  <c r="O4920" i="2"/>
  <c r="L4920" i="2"/>
  <c r="R4919" i="2"/>
  <c r="Q4919" i="2"/>
  <c r="P4919" i="2"/>
  <c r="O4919" i="2"/>
  <c r="L4919" i="2"/>
  <c r="R4918" i="2"/>
  <c r="Q4918" i="2"/>
  <c r="P4918" i="2"/>
  <c r="O4918" i="2"/>
  <c r="L4918" i="2"/>
  <c r="R4917" i="2"/>
  <c r="Q4917" i="2"/>
  <c r="P4917" i="2"/>
  <c r="O4917" i="2"/>
  <c r="N4917" i="2"/>
  <c r="M4917" i="2"/>
  <c r="L4917" i="2"/>
  <c r="R4916" i="2"/>
  <c r="Q4916" i="2"/>
  <c r="P4916" i="2"/>
  <c r="O4916" i="2"/>
  <c r="L4916" i="2"/>
  <c r="R4915" i="2"/>
  <c r="Q4915" i="2"/>
  <c r="P4915" i="2"/>
  <c r="O4915" i="2"/>
  <c r="L4915" i="2"/>
  <c r="R4914" i="2"/>
  <c r="Q4914" i="2"/>
  <c r="P4914" i="2"/>
  <c r="O4914" i="2"/>
  <c r="L4914" i="2"/>
  <c r="R4913" i="2"/>
  <c r="Q4913" i="2"/>
  <c r="P4913" i="2"/>
  <c r="O4913" i="2"/>
  <c r="N4913" i="2"/>
  <c r="M4913" i="2"/>
  <c r="L4913" i="2"/>
  <c r="R4912" i="2"/>
  <c r="Q4912" i="2"/>
  <c r="P4912" i="2"/>
  <c r="O4912" i="2"/>
  <c r="N4912" i="2"/>
  <c r="M4912" i="2"/>
  <c r="L4912" i="2"/>
  <c r="R4911" i="2"/>
  <c r="Q4911" i="2"/>
  <c r="P4911" i="2"/>
  <c r="O4911" i="2"/>
  <c r="L4911" i="2"/>
  <c r="R4910" i="2"/>
  <c r="Q4910" i="2"/>
  <c r="P4910" i="2"/>
  <c r="O4910" i="2"/>
  <c r="L4910" i="2"/>
  <c r="R4909" i="2"/>
  <c r="Q4909" i="2"/>
  <c r="P4909" i="2"/>
  <c r="O4909" i="2"/>
  <c r="N4909" i="2"/>
  <c r="M4909" i="2"/>
  <c r="L4909" i="2"/>
  <c r="R4908" i="2"/>
  <c r="Q4908" i="2"/>
  <c r="P4908" i="2"/>
  <c r="O4908" i="2"/>
  <c r="N4908" i="2"/>
  <c r="L4908" i="2"/>
  <c r="M4908" i="2" s="1"/>
  <c r="R4907" i="2"/>
  <c r="Q4907" i="2"/>
  <c r="P4907" i="2"/>
  <c r="O4907" i="2"/>
  <c r="M4907" i="2"/>
  <c r="L4907" i="2"/>
  <c r="N4907" i="2" s="1"/>
  <c r="R4906" i="2"/>
  <c r="Q4906" i="2"/>
  <c r="P4906" i="2"/>
  <c r="O4906" i="2"/>
  <c r="L4906" i="2"/>
  <c r="R4905" i="2"/>
  <c r="Q4905" i="2"/>
  <c r="P4905" i="2"/>
  <c r="O4905" i="2"/>
  <c r="N4905" i="2"/>
  <c r="M4905" i="2"/>
  <c r="L4905" i="2"/>
  <c r="R4904" i="2"/>
  <c r="Q4904" i="2"/>
  <c r="P4904" i="2"/>
  <c r="O4904" i="2"/>
  <c r="L4904" i="2"/>
  <c r="R4903" i="2"/>
  <c r="Q4903" i="2"/>
  <c r="P4903" i="2"/>
  <c r="O4903" i="2"/>
  <c r="L4903" i="2"/>
  <c r="R4902" i="2"/>
  <c r="Q4902" i="2"/>
  <c r="P4902" i="2"/>
  <c r="O4902" i="2"/>
  <c r="N4902" i="2"/>
  <c r="L4902" i="2"/>
  <c r="M4902" i="2" s="1"/>
  <c r="R4901" i="2"/>
  <c r="Q4901" i="2"/>
  <c r="P4901" i="2"/>
  <c r="O4901" i="2"/>
  <c r="N4901" i="2"/>
  <c r="M4901" i="2"/>
  <c r="L4901" i="2"/>
  <c r="R4900" i="2"/>
  <c r="Q4900" i="2"/>
  <c r="P4900" i="2"/>
  <c r="O4900" i="2"/>
  <c r="L4900" i="2"/>
  <c r="R4899" i="2"/>
  <c r="Q4899" i="2"/>
  <c r="P4899" i="2"/>
  <c r="O4899" i="2"/>
  <c r="M4899" i="2"/>
  <c r="L4899" i="2"/>
  <c r="N4899" i="2" s="1"/>
  <c r="R4898" i="2"/>
  <c r="Q4898" i="2"/>
  <c r="P4898" i="2"/>
  <c r="O4898" i="2"/>
  <c r="L4898" i="2"/>
  <c r="R4897" i="2"/>
  <c r="Q4897" i="2"/>
  <c r="P4897" i="2"/>
  <c r="O4897" i="2"/>
  <c r="N4897" i="2"/>
  <c r="M4897" i="2"/>
  <c r="L4897" i="2"/>
  <c r="R4896" i="2"/>
  <c r="Q4896" i="2"/>
  <c r="P4896" i="2"/>
  <c r="O4896" i="2"/>
  <c r="L4896" i="2"/>
  <c r="R4895" i="2"/>
  <c r="Q4895" i="2"/>
  <c r="P4895" i="2"/>
  <c r="O4895" i="2"/>
  <c r="L4895" i="2"/>
  <c r="R4894" i="2"/>
  <c r="Q4894" i="2"/>
  <c r="P4894" i="2"/>
  <c r="O4894" i="2"/>
  <c r="L4894" i="2"/>
  <c r="R4893" i="2"/>
  <c r="Q4893" i="2"/>
  <c r="P4893" i="2"/>
  <c r="O4893" i="2"/>
  <c r="N4893" i="2"/>
  <c r="M4893" i="2"/>
  <c r="L4893" i="2"/>
  <c r="R4892" i="2"/>
  <c r="Q4892" i="2"/>
  <c r="P4892" i="2"/>
  <c r="O4892" i="2"/>
  <c r="N4892" i="2"/>
  <c r="L4892" i="2"/>
  <c r="M4892" i="2" s="1"/>
  <c r="R4891" i="2"/>
  <c r="Q4891" i="2"/>
  <c r="P4891" i="2"/>
  <c r="O4891" i="2"/>
  <c r="M4891" i="2"/>
  <c r="L4891" i="2"/>
  <c r="N4891" i="2" s="1"/>
  <c r="R4890" i="2"/>
  <c r="Q4890" i="2"/>
  <c r="P4890" i="2"/>
  <c r="O4890" i="2"/>
  <c r="L4890" i="2"/>
  <c r="R4889" i="2"/>
  <c r="Q4889" i="2"/>
  <c r="P4889" i="2"/>
  <c r="O4889" i="2"/>
  <c r="N4889" i="2"/>
  <c r="M4889" i="2"/>
  <c r="L4889" i="2"/>
  <c r="R4888" i="2"/>
  <c r="Q4888" i="2"/>
  <c r="P4888" i="2"/>
  <c r="O4888" i="2"/>
  <c r="N4888" i="2"/>
  <c r="L4888" i="2"/>
  <c r="M4888" i="2" s="1"/>
  <c r="R4887" i="2"/>
  <c r="Q4887" i="2"/>
  <c r="P4887" i="2"/>
  <c r="O4887" i="2"/>
  <c r="L4887" i="2"/>
  <c r="R4886" i="2"/>
  <c r="Q4886" i="2"/>
  <c r="P4886" i="2"/>
  <c r="O4886" i="2"/>
  <c r="N4886" i="2"/>
  <c r="L4886" i="2"/>
  <c r="M4886" i="2" s="1"/>
  <c r="R4885" i="2"/>
  <c r="Q4885" i="2"/>
  <c r="P4885" i="2"/>
  <c r="O4885" i="2"/>
  <c r="N4885" i="2"/>
  <c r="M4885" i="2"/>
  <c r="L4885" i="2"/>
  <c r="R4884" i="2"/>
  <c r="Q4884" i="2"/>
  <c r="P4884" i="2"/>
  <c r="O4884" i="2"/>
  <c r="L4884" i="2"/>
  <c r="R4883" i="2"/>
  <c r="Q4883" i="2"/>
  <c r="P4883" i="2"/>
  <c r="O4883" i="2"/>
  <c r="L4883" i="2"/>
  <c r="R4882" i="2"/>
  <c r="Q4882" i="2"/>
  <c r="P4882" i="2"/>
  <c r="O4882" i="2"/>
  <c r="L4882" i="2"/>
  <c r="R4881" i="2"/>
  <c r="Q4881" i="2"/>
  <c r="P4881" i="2"/>
  <c r="O4881" i="2"/>
  <c r="N4881" i="2"/>
  <c r="M4881" i="2"/>
  <c r="L4881" i="2"/>
  <c r="R4880" i="2"/>
  <c r="Q4880" i="2"/>
  <c r="P4880" i="2"/>
  <c r="O4880" i="2"/>
  <c r="N4880" i="2"/>
  <c r="M4880" i="2"/>
  <c r="L4880" i="2"/>
  <c r="R4879" i="2"/>
  <c r="Q4879" i="2"/>
  <c r="P4879" i="2"/>
  <c r="O4879" i="2"/>
  <c r="L4879" i="2"/>
  <c r="R4878" i="2"/>
  <c r="Q4878" i="2"/>
  <c r="P4878" i="2"/>
  <c r="O4878" i="2"/>
  <c r="N4878" i="2"/>
  <c r="L4878" i="2"/>
  <c r="M4878" i="2" s="1"/>
  <c r="R4877" i="2"/>
  <c r="Q4877" i="2"/>
  <c r="P4877" i="2"/>
  <c r="O4877" i="2"/>
  <c r="N4877" i="2"/>
  <c r="M4877" i="2"/>
  <c r="L4877" i="2"/>
  <c r="R4876" i="2"/>
  <c r="Q4876" i="2"/>
  <c r="P4876" i="2"/>
  <c r="O4876" i="2"/>
  <c r="N4876" i="2"/>
  <c r="L4876" i="2"/>
  <c r="M4876" i="2" s="1"/>
  <c r="R4875" i="2"/>
  <c r="Q4875" i="2"/>
  <c r="P4875" i="2"/>
  <c r="O4875" i="2"/>
  <c r="L4875" i="2"/>
  <c r="R4874" i="2"/>
  <c r="Q4874" i="2"/>
  <c r="P4874" i="2"/>
  <c r="O4874" i="2"/>
  <c r="L4874" i="2"/>
  <c r="R4873" i="2"/>
  <c r="Q4873" i="2"/>
  <c r="P4873" i="2"/>
  <c r="O4873" i="2"/>
  <c r="N4873" i="2"/>
  <c r="M4873" i="2"/>
  <c r="L4873" i="2"/>
  <c r="R4872" i="2"/>
  <c r="Q4872" i="2"/>
  <c r="P4872" i="2"/>
  <c r="O4872" i="2"/>
  <c r="L4872" i="2"/>
  <c r="R4871" i="2"/>
  <c r="Q4871" i="2"/>
  <c r="P4871" i="2"/>
  <c r="O4871" i="2"/>
  <c r="L4871" i="2"/>
  <c r="R4870" i="2"/>
  <c r="Q4870" i="2"/>
  <c r="P4870" i="2"/>
  <c r="O4870" i="2"/>
  <c r="N4870" i="2"/>
  <c r="L4870" i="2"/>
  <c r="M4870" i="2" s="1"/>
  <c r="R4869" i="2"/>
  <c r="Q4869" i="2"/>
  <c r="P4869" i="2"/>
  <c r="O4869" i="2"/>
  <c r="N4869" i="2"/>
  <c r="M4869" i="2"/>
  <c r="L4869" i="2"/>
  <c r="R4868" i="2"/>
  <c r="Q4868" i="2"/>
  <c r="P4868" i="2"/>
  <c r="O4868" i="2"/>
  <c r="L4868" i="2"/>
  <c r="R4867" i="2"/>
  <c r="Q4867" i="2"/>
  <c r="P4867" i="2"/>
  <c r="O4867" i="2"/>
  <c r="L4867" i="2"/>
  <c r="R4866" i="2"/>
  <c r="Q4866" i="2"/>
  <c r="P4866" i="2"/>
  <c r="O4866" i="2"/>
  <c r="L4866" i="2"/>
  <c r="R4865" i="2"/>
  <c r="Q4865" i="2"/>
  <c r="P4865" i="2"/>
  <c r="O4865" i="2"/>
  <c r="N4865" i="2"/>
  <c r="M4865" i="2"/>
  <c r="L4865" i="2"/>
  <c r="R4864" i="2"/>
  <c r="Q4864" i="2"/>
  <c r="P4864" i="2"/>
  <c r="O4864" i="2"/>
  <c r="M4864" i="2"/>
  <c r="L4864" i="2"/>
  <c r="N4864" i="2" s="1"/>
  <c r="R4863" i="2"/>
  <c r="Q4863" i="2"/>
  <c r="P4863" i="2"/>
  <c r="O4863" i="2"/>
  <c r="L4863" i="2"/>
  <c r="R4862" i="2"/>
  <c r="Q4862" i="2"/>
  <c r="P4862" i="2"/>
  <c r="O4862" i="2"/>
  <c r="L4862" i="2"/>
  <c r="R4861" i="2"/>
  <c r="Q4861" i="2"/>
  <c r="P4861" i="2"/>
  <c r="O4861" i="2"/>
  <c r="N4861" i="2"/>
  <c r="M4861" i="2"/>
  <c r="L4861" i="2"/>
  <c r="R4860" i="2"/>
  <c r="Q4860" i="2"/>
  <c r="P4860" i="2"/>
  <c r="O4860" i="2"/>
  <c r="L4860" i="2"/>
  <c r="M4860" i="2" s="1"/>
  <c r="R4859" i="2"/>
  <c r="Q4859" i="2"/>
  <c r="P4859" i="2"/>
  <c r="O4859" i="2"/>
  <c r="M4859" i="2"/>
  <c r="L4859" i="2"/>
  <c r="N4859" i="2" s="1"/>
  <c r="R4858" i="2"/>
  <c r="Q4858" i="2"/>
  <c r="P4858" i="2"/>
  <c r="O4858" i="2"/>
  <c r="L4858" i="2"/>
  <c r="R4857" i="2"/>
  <c r="Q4857" i="2"/>
  <c r="P4857" i="2"/>
  <c r="O4857" i="2"/>
  <c r="N4857" i="2"/>
  <c r="M4857" i="2"/>
  <c r="L4857" i="2"/>
  <c r="R4856" i="2"/>
  <c r="Q4856" i="2"/>
  <c r="P4856" i="2"/>
  <c r="O4856" i="2"/>
  <c r="N4856" i="2"/>
  <c r="M4856" i="2"/>
  <c r="L4856" i="2"/>
  <c r="R4855" i="2"/>
  <c r="Q4855" i="2"/>
  <c r="P4855" i="2"/>
  <c r="O4855" i="2"/>
  <c r="L4855" i="2"/>
  <c r="R4854" i="2"/>
  <c r="Q4854" i="2"/>
  <c r="P4854" i="2"/>
  <c r="O4854" i="2"/>
  <c r="L4854" i="2"/>
  <c r="M4854" i="2" s="1"/>
  <c r="R4853" i="2"/>
  <c r="Q4853" i="2"/>
  <c r="P4853" i="2"/>
  <c r="O4853" i="2"/>
  <c r="N4853" i="2"/>
  <c r="M4853" i="2"/>
  <c r="L4853" i="2"/>
  <c r="R4852" i="2"/>
  <c r="Q4852" i="2"/>
  <c r="P4852" i="2"/>
  <c r="O4852" i="2"/>
  <c r="N4852" i="2"/>
  <c r="L4852" i="2"/>
  <c r="M4852" i="2" s="1"/>
  <c r="R4851" i="2"/>
  <c r="Q4851" i="2"/>
  <c r="P4851" i="2"/>
  <c r="O4851" i="2"/>
  <c r="L4851" i="2"/>
  <c r="R4850" i="2"/>
  <c r="Q4850" i="2"/>
  <c r="P4850" i="2"/>
  <c r="O4850" i="2"/>
  <c r="L4850" i="2"/>
  <c r="R4849" i="2"/>
  <c r="Q4849" i="2"/>
  <c r="P4849" i="2"/>
  <c r="O4849" i="2"/>
  <c r="N4849" i="2"/>
  <c r="M4849" i="2"/>
  <c r="L4849" i="2"/>
  <c r="R4848" i="2"/>
  <c r="Q4848" i="2"/>
  <c r="P4848" i="2"/>
  <c r="O4848" i="2"/>
  <c r="N4848" i="2"/>
  <c r="M4848" i="2"/>
  <c r="L4848" i="2"/>
  <c r="R4847" i="2"/>
  <c r="Q4847" i="2"/>
  <c r="P4847" i="2"/>
  <c r="O4847" i="2"/>
  <c r="L4847" i="2"/>
  <c r="R4846" i="2"/>
  <c r="Q4846" i="2"/>
  <c r="P4846" i="2"/>
  <c r="O4846" i="2"/>
  <c r="L4846" i="2"/>
  <c r="M4846" i="2" s="1"/>
  <c r="R4845" i="2"/>
  <c r="Q4845" i="2"/>
  <c r="P4845" i="2"/>
  <c r="O4845" i="2"/>
  <c r="N4845" i="2"/>
  <c r="M4845" i="2"/>
  <c r="L4845" i="2"/>
  <c r="R4844" i="2"/>
  <c r="Q4844" i="2"/>
  <c r="P4844" i="2"/>
  <c r="O4844" i="2"/>
  <c r="N4844" i="2"/>
  <c r="L4844" i="2"/>
  <c r="M4844" i="2" s="1"/>
  <c r="R4843" i="2"/>
  <c r="Q4843" i="2"/>
  <c r="P4843" i="2"/>
  <c r="O4843" i="2"/>
  <c r="L4843" i="2"/>
  <c r="R4842" i="2"/>
  <c r="Q4842" i="2"/>
  <c r="P4842" i="2"/>
  <c r="O4842" i="2"/>
  <c r="L4842" i="2"/>
  <c r="R4841" i="2"/>
  <c r="Q4841" i="2"/>
  <c r="P4841" i="2"/>
  <c r="O4841" i="2"/>
  <c r="N4841" i="2"/>
  <c r="M4841" i="2"/>
  <c r="L4841" i="2"/>
  <c r="R4840" i="2"/>
  <c r="Q4840" i="2"/>
  <c r="P4840" i="2"/>
  <c r="O4840" i="2"/>
  <c r="N4840" i="2"/>
  <c r="L4840" i="2"/>
  <c r="M4840" i="2" s="1"/>
  <c r="R4839" i="2"/>
  <c r="Q4839" i="2"/>
  <c r="P4839" i="2"/>
  <c r="O4839" i="2"/>
  <c r="L4839" i="2"/>
  <c r="R4838" i="2"/>
  <c r="Q4838" i="2"/>
  <c r="P4838" i="2"/>
  <c r="O4838" i="2"/>
  <c r="N4838" i="2"/>
  <c r="L4838" i="2"/>
  <c r="M4838" i="2" s="1"/>
  <c r="R4837" i="2"/>
  <c r="Q4837" i="2"/>
  <c r="P4837" i="2"/>
  <c r="O4837" i="2"/>
  <c r="N4837" i="2"/>
  <c r="M4837" i="2"/>
  <c r="L4837" i="2"/>
  <c r="R4836" i="2"/>
  <c r="Q4836" i="2"/>
  <c r="P4836" i="2"/>
  <c r="O4836" i="2"/>
  <c r="L4836" i="2"/>
  <c r="R4835" i="2"/>
  <c r="Q4835" i="2"/>
  <c r="P4835" i="2"/>
  <c r="O4835" i="2"/>
  <c r="L4835" i="2"/>
  <c r="R4834" i="2"/>
  <c r="Q4834" i="2"/>
  <c r="P4834" i="2"/>
  <c r="O4834" i="2"/>
  <c r="L4834" i="2"/>
  <c r="R4833" i="2"/>
  <c r="Q4833" i="2"/>
  <c r="P4833" i="2"/>
  <c r="O4833" i="2"/>
  <c r="N4833" i="2"/>
  <c r="M4833" i="2"/>
  <c r="L4833" i="2"/>
  <c r="R4832" i="2"/>
  <c r="Q4832" i="2"/>
  <c r="P4832" i="2"/>
  <c r="O4832" i="2"/>
  <c r="L4832" i="2"/>
  <c r="R4831" i="2"/>
  <c r="Q4831" i="2"/>
  <c r="P4831" i="2"/>
  <c r="O4831" i="2"/>
  <c r="L4831" i="2"/>
  <c r="R4830" i="2"/>
  <c r="Q4830" i="2"/>
  <c r="P4830" i="2"/>
  <c r="O4830" i="2"/>
  <c r="L4830" i="2"/>
  <c r="R4829" i="2"/>
  <c r="Q4829" i="2"/>
  <c r="P4829" i="2"/>
  <c r="O4829" i="2"/>
  <c r="N4829" i="2"/>
  <c r="M4829" i="2"/>
  <c r="L4829" i="2"/>
  <c r="R4828" i="2"/>
  <c r="Q4828" i="2"/>
  <c r="P4828" i="2"/>
  <c r="O4828" i="2"/>
  <c r="N4828" i="2"/>
  <c r="L4828" i="2"/>
  <c r="M4828" i="2" s="1"/>
  <c r="R4827" i="2"/>
  <c r="Q4827" i="2"/>
  <c r="P4827" i="2"/>
  <c r="O4827" i="2"/>
  <c r="M4827" i="2"/>
  <c r="L4827" i="2"/>
  <c r="N4827" i="2" s="1"/>
  <c r="R4826" i="2"/>
  <c r="Q4826" i="2"/>
  <c r="P4826" i="2"/>
  <c r="O4826" i="2"/>
  <c r="L4826" i="2"/>
  <c r="R4825" i="2"/>
  <c r="Q4825" i="2"/>
  <c r="P4825" i="2"/>
  <c r="O4825" i="2"/>
  <c r="N4825" i="2"/>
  <c r="M4825" i="2"/>
  <c r="L4825" i="2"/>
  <c r="R4824" i="2"/>
  <c r="Q4824" i="2"/>
  <c r="P4824" i="2"/>
  <c r="O4824" i="2"/>
  <c r="L4824" i="2"/>
  <c r="M4824" i="2" s="1"/>
  <c r="R4823" i="2"/>
  <c r="Q4823" i="2"/>
  <c r="P4823" i="2"/>
  <c r="O4823" i="2"/>
  <c r="L4823" i="2"/>
  <c r="R4822" i="2"/>
  <c r="Q4822" i="2"/>
  <c r="P4822" i="2"/>
  <c r="O4822" i="2"/>
  <c r="N4822" i="2"/>
  <c r="L4822" i="2"/>
  <c r="M4822" i="2" s="1"/>
  <c r="R4821" i="2"/>
  <c r="Q4821" i="2"/>
  <c r="P4821" i="2"/>
  <c r="O4821" i="2"/>
  <c r="N4821" i="2"/>
  <c r="M4821" i="2"/>
  <c r="L4821" i="2"/>
  <c r="R4820" i="2"/>
  <c r="Q4820" i="2"/>
  <c r="P4820" i="2"/>
  <c r="O4820" i="2"/>
  <c r="L4820" i="2"/>
  <c r="R4819" i="2"/>
  <c r="Q4819" i="2"/>
  <c r="P4819" i="2"/>
  <c r="O4819" i="2"/>
  <c r="L4819" i="2"/>
  <c r="R4818" i="2"/>
  <c r="Q4818" i="2"/>
  <c r="P4818" i="2"/>
  <c r="O4818" i="2"/>
  <c r="L4818" i="2"/>
  <c r="R4817" i="2"/>
  <c r="Q4817" i="2"/>
  <c r="P4817" i="2"/>
  <c r="O4817" i="2"/>
  <c r="N4817" i="2"/>
  <c r="M4817" i="2"/>
  <c r="L4817" i="2"/>
  <c r="R4816" i="2"/>
  <c r="Q4816" i="2"/>
  <c r="P4816" i="2"/>
  <c r="O4816" i="2"/>
  <c r="N4816" i="2"/>
  <c r="M4816" i="2"/>
  <c r="L4816" i="2"/>
  <c r="R4815" i="2"/>
  <c r="Q4815" i="2"/>
  <c r="P4815" i="2"/>
  <c r="O4815" i="2"/>
  <c r="L4815" i="2"/>
  <c r="R4814" i="2"/>
  <c r="Q4814" i="2"/>
  <c r="P4814" i="2"/>
  <c r="O4814" i="2"/>
  <c r="N4814" i="2"/>
  <c r="L4814" i="2"/>
  <c r="M4814" i="2" s="1"/>
  <c r="R4813" i="2"/>
  <c r="Q4813" i="2"/>
  <c r="P4813" i="2"/>
  <c r="O4813" i="2"/>
  <c r="N4813" i="2"/>
  <c r="M4813" i="2"/>
  <c r="L4813" i="2"/>
  <c r="R4812" i="2"/>
  <c r="Q4812" i="2"/>
  <c r="P4812" i="2"/>
  <c r="O4812" i="2"/>
  <c r="N4812" i="2"/>
  <c r="L4812" i="2"/>
  <c r="M4812" i="2" s="1"/>
  <c r="R4811" i="2"/>
  <c r="Q4811" i="2"/>
  <c r="P4811" i="2"/>
  <c r="O4811" i="2"/>
  <c r="L4811" i="2"/>
  <c r="R4810" i="2"/>
  <c r="Q4810" i="2"/>
  <c r="P4810" i="2"/>
  <c r="O4810" i="2"/>
  <c r="L4810" i="2"/>
  <c r="R4809" i="2"/>
  <c r="Q4809" i="2"/>
  <c r="P4809" i="2"/>
  <c r="O4809" i="2"/>
  <c r="N4809" i="2"/>
  <c r="M4809" i="2"/>
  <c r="L4809" i="2"/>
  <c r="R4808" i="2"/>
  <c r="Q4808" i="2"/>
  <c r="P4808" i="2"/>
  <c r="O4808" i="2"/>
  <c r="N4808" i="2"/>
  <c r="L4808" i="2"/>
  <c r="M4808" i="2" s="1"/>
  <c r="R4807" i="2"/>
  <c r="Q4807" i="2"/>
  <c r="P4807" i="2"/>
  <c r="O4807" i="2"/>
  <c r="L4807" i="2"/>
  <c r="R4806" i="2"/>
  <c r="Q4806" i="2"/>
  <c r="P4806" i="2"/>
  <c r="O4806" i="2"/>
  <c r="N4806" i="2"/>
  <c r="L4806" i="2"/>
  <c r="M4806" i="2" s="1"/>
  <c r="R4805" i="2"/>
  <c r="Q4805" i="2"/>
  <c r="P4805" i="2"/>
  <c r="O4805" i="2"/>
  <c r="N4805" i="2"/>
  <c r="M4805" i="2"/>
  <c r="L4805" i="2"/>
  <c r="R4804" i="2"/>
  <c r="Q4804" i="2"/>
  <c r="P4804" i="2"/>
  <c r="O4804" i="2"/>
  <c r="L4804" i="2"/>
  <c r="R4803" i="2"/>
  <c r="Q4803" i="2"/>
  <c r="P4803" i="2"/>
  <c r="O4803" i="2"/>
  <c r="M4803" i="2"/>
  <c r="L4803" i="2"/>
  <c r="N4803" i="2" s="1"/>
  <c r="R4802" i="2"/>
  <c r="Q4802" i="2"/>
  <c r="P4802" i="2"/>
  <c r="O4802" i="2"/>
  <c r="L4802" i="2"/>
  <c r="R4801" i="2"/>
  <c r="Q4801" i="2"/>
  <c r="P4801" i="2"/>
  <c r="O4801" i="2"/>
  <c r="N4801" i="2"/>
  <c r="M4801" i="2"/>
  <c r="L4801" i="2"/>
  <c r="R4800" i="2"/>
  <c r="Q4800" i="2"/>
  <c r="P4800" i="2"/>
  <c r="O4800" i="2"/>
  <c r="M4800" i="2"/>
  <c r="L4800" i="2"/>
  <c r="N4800" i="2" s="1"/>
  <c r="R4799" i="2"/>
  <c r="Q4799" i="2"/>
  <c r="P4799" i="2"/>
  <c r="O4799" i="2"/>
  <c r="L4799" i="2"/>
  <c r="R4798" i="2"/>
  <c r="Q4798" i="2"/>
  <c r="P4798" i="2"/>
  <c r="O4798" i="2"/>
  <c r="L4798" i="2"/>
  <c r="R4797" i="2"/>
  <c r="Q4797" i="2"/>
  <c r="P4797" i="2"/>
  <c r="O4797" i="2"/>
  <c r="N4797" i="2"/>
  <c r="M4797" i="2"/>
  <c r="L4797" i="2"/>
  <c r="R4796" i="2"/>
  <c r="Q4796" i="2"/>
  <c r="P4796" i="2"/>
  <c r="O4796" i="2"/>
  <c r="L4796" i="2"/>
  <c r="R4795" i="2"/>
  <c r="Q4795" i="2"/>
  <c r="P4795" i="2"/>
  <c r="O4795" i="2"/>
  <c r="M4795" i="2"/>
  <c r="L4795" i="2"/>
  <c r="N4795" i="2" s="1"/>
  <c r="R4794" i="2"/>
  <c r="Q4794" i="2"/>
  <c r="P4794" i="2"/>
  <c r="O4794" i="2"/>
  <c r="L4794" i="2"/>
  <c r="R4793" i="2"/>
  <c r="Q4793" i="2"/>
  <c r="P4793" i="2"/>
  <c r="O4793" i="2"/>
  <c r="N4793" i="2"/>
  <c r="M4793" i="2"/>
  <c r="L4793" i="2"/>
  <c r="R4792" i="2"/>
  <c r="Q4792" i="2"/>
  <c r="P4792" i="2"/>
  <c r="O4792" i="2"/>
  <c r="L4792" i="2"/>
  <c r="R4791" i="2"/>
  <c r="Q4791" i="2"/>
  <c r="P4791" i="2"/>
  <c r="O4791" i="2"/>
  <c r="L4791" i="2"/>
  <c r="R4790" i="2"/>
  <c r="Q4790" i="2"/>
  <c r="P4790" i="2"/>
  <c r="O4790" i="2"/>
  <c r="L4790" i="2"/>
  <c r="R4789" i="2"/>
  <c r="Q4789" i="2"/>
  <c r="P4789" i="2"/>
  <c r="O4789" i="2"/>
  <c r="N4789" i="2"/>
  <c r="M4789" i="2"/>
  <c r="L4789" i="2"/>
  <c r="R4788" i="2"/>
  <c r="Q4788" i="2"/>
  <c r="P4788" i="2"/>
  <c r="O4788" i="2"/>
  <c r="N4788" i="2"/>
  <c r="L4788" i="2"/>
  <c r="M4788" i="2" s="1"/>
  <c r="R4787" i="2"/>
  <c r="Q4787" i="2"/>
  <c r="P4787" i="2"/>
  <c r="O4787" i="2"/>
  <c r="L4787" i="2"/>
  <c r="R4786" i="2"/>
  <c r="Q4786" i="2"/>
  <c r="P4786" i="2"/>
  <c r="O4786" i="2"/>
  <c r="L4786" i="2"/>
  <c r="R4785" i="2"/>
  <c r="Q4785" i="2"/>
  <c r="P4785" i="2"/>
  <c r="O4785" i="2"/>
  <c r="N4785" i="2"/>
  <c r="M4785" i="2"/>
  <c r="L4785" i="2"/>
  <c r="R4784" i="2"/>
  <c r="Q4784" i="2"/>
  <c r="P4784" i="2"/>
  <c r="O4784" i="2"/>
  <c r="N4784" i="2"/>
  <c r="M4784" i="2"/>
  <c r="L4784" i="2"/>
  <c r="R4783" i="2"/>
  <c r="Q4783" i="2"/>
  <c r="P4783" i="2"/>
  <c r="O4783" i="2"/>
  <c r="L4783" i="2"/>
  <c r="R4782" i="2"/>
  <c r="Q4782" i="2"/>
  <c r="P4782" i="2"/>
  <c r="O4782" i="2"/>
  <c r="L4782" i="2"/>
  <c r="R4781" i="2"/>
  <c r="Q4781" i="2"/>
  <c r="P4781" i="2"/>
  <c r="O4781" i="2"/>
  <c r="N4781" i="2"/>
  <c r="M4781" i="2"/>
  <c r="L4781" i="2"/>
  <c r="R4780" i="2"/>
  <c r="Q4780" i="2"/>
  <c r="P4780" i="2"/>
  <c r="O4780" i="2"/>
  <c r="N4780" i="2"/>
  <c r="L4780" i="2"/>
  <c r="M4780" i="2" s="1"/>
  <c r="R4779" i="2"/>
  <c r="Q4779" i="2"/>
  <c r="P4779" i="2"/>
  <c r="O4779" i="2"/>
  <c r="M4779" i="2"/>
  <c r="L4779" i="2"/>
  <c r="N4779" i="2" s="1"/>
  <c r="R4778" i="2"/>
  <c r="Q4778" i="2"/>
  <c r="P4778" i="2"/>
  <c r="O4778" i="2"/>
  <c r="L4778" i="2"/>
  <c r="R4777" i="2"/>
  <c r="Q4777" i="2"/>
  <c r="P4777" i="2"/>
  <c r="O4777" i="2"/>
  <c r="N4777" i="2"/>
  <c r="M4777" i="2"/>
  <c r="L4777" i="2"/>
  <c r="R4776" i="2"/>
  <c r="Q4776" i="2"/>
  <c r="P4776" i="2"/>
  <c r="O4776" i="2"/>
  <c r="L4776" i="2"/>
  <c r="M4776" i="2" s="1"/>
  <c r="R4775" i="2"/>
  <c r="Q4775" i="2"/>
  <c r="P4775" i="2"/>
  <c r="O4775" i="2"/>
  <c r="L4775" i="2"/>
  <c r="R4774" i="2"/>
  <c r="Q4774" i="2"/>
  <c r="P4774" i="2"/>
  <c r="O4774" i="2"/>
  <c r="N4774" i="2"/>
  <c r="L4774" i="2"/>
  <c r="M4774" i="2" s="1"/>
  <c r="R4773" i="2"/>
  <c r="Q4773" i="2"/>
  <c r="P4773" i="2"/>
  <c r="O4773" i="2"/>
  <c r="N4773" i="2"/>
  <c r="M4773" i="2"/>
  <c r="L4773" i="2"/>
  <c r="R4772" i="2"/>
  <c r="Q4772" i="2"/>
  <c r="P4772" i="2"/>
  <c r="O4772" i="2"/>
  <c r="L4772" i="2"/>
  <c r="R4771" i="2"/>
  <c r="Q4771" i="2"/>
  <c r="P4771" i="2"/>
  <c r="O4771" i="2"/>
  <c r="M4771" i="2"/>
  <c r="L4771" i="2"/>
  <c r="N4771" i="2" s="1"/>
  <c r="R4770" i="2"/>
  <c r="Q4770" i="2"/>
  <c r="P4770" i="2"/>
  <c r="O4770" i="2"/>
  <c r="L4770" i="2"/>
  <c r="R4769" i="2"/>
  <c r="Q4769" i="2"/>
  <c r="P4769" i="2"/>
  <c r="O4769" i="2"/>
  <c r="N4769" i="2"/>
  <c r="M4769" i="2"/>
  <c r="L4769" i="2"/>
  <c r="R4768" i="2"/>
  <c r="Q4768" i="2"/>
  <c r="P4768" i="2"/>
  <c r="O4768" i="2"/>
  <c r="L4768" i="2"/>
  <c r="R4767" i="2"/>
  <c r="Q4767" i="2"/>
  <c r="P4767" i="2"/>
  <c r="O4767" i="2"/>
  <c r="L4767" i="2"/>
  <c r="R4766" i="2"/>
  <c r="Q4766" i="2"/>
  <c r="P4766" i="2"/>
  <c r="O4766" i="2"/>
  <c r="L4766" i="2"/>
  <c r="R4765" i="2"/>
  <c r="Q4765" i="2"/>
  <c r="P4765" i="2"/>
  <c r="O4765" i="2"/>
  <c r="N4765" i="2"/>
  <c r="M4765" i="2"/>
  <c r="L4765" i="2"/>
  <c r="R4764" i="2"/>
  <c r="Q4764" i="2"/>
  <c r="P4764" i="2"/>
  <c r="O4764" i="2"/>
  <c r="N4764" i="2"/>
  <c r="L4764" i="2"/>
  <c r="M4764" i="2" s="1"/>
  <c r="R4763" i="2"/>
  <c r="Q4763" i="2"/>
  <c r="P4763" i="2"/>
  <c r="O4763" i="2"/>
  <c r="M4763" i="2"/>
  <c r="L4763" i="2"/>
  <c r="N4763" i="2" s="1"/>
  <c r="R4762" i="2"/>
  <c r="Q4762" i="2"/>
  <c r="P4762" i="2"/>
  <c r="O4762" i="2"/>
  <c r="L4762" i="2"/>
  <c r="R4761" i="2"/>
  <c r="Q4761" i="2"/>
  <c r="P4761" i="2"/>
  <c r="O4761" i="2"/>
  <c r="N4761" i="2"/>
  <c r="M4761" i="2"/>
  <c r="L4761" i="2"/>
  <c r="R4760" i="2"/>
  <c r="Q4760" i="2"/>
  <c r="P4760" i="2"/>
  <c r="O4760" i="2"/>
  <c r="N4760" i="2"/>
  <c r="L4760" i="2"/>
  <c r="M4760" i="2" s="1"/>
  <c r="R4759" i="2"/>
  <c r="Q4759" i="2"/>
  <c r="P4759" i="2"/>
  <c r="O4759" i="2"/>
  <c r="L4759" i="2"/>
  <c r="R4758" i="2"/>
  <c r="Q4758" i="2"/>
  <c r="P4758" i="2"/>
  <c r="O4758" i="2"/>
  <c r="N4758" i="2"/>
  <c r="L4758" i="2"/>
  <c r="M4758" i="2" s="1"/>
  <c r="R4757" i="2"/>
  <c r="Q4757" i="2"/>
  <c r="P4757" i="2"/>
  <c r="O4757" i="2"/>
  <c r="N4757" i="2"/>
  <c r="M4757" i="2"/>
  <c r="L4757" i="2"/>
  <c r="R4756" i="2"/>
  <c r="Q4756" i="2"/>
  <c r="P4756" i="2"/>
  <c r="O4756" i="2"/>
  <c r="L4756" i="2"/>
  <c r="R4755" i="2"/>
  <c r="Q4755" i="2"/>
  <c r="P4755" i="2"/>
  <c r="O4755" i="2"/>
  <c r="L4755" i="2"/>
  <c r="R4754" i="2"/>
  <c r="Q4754" i="2"/>
  <c r="P4754" i="2"/>
  <c r="O4754" i="2"/>
  <c r="L4754" i="2"/>
  <c r="R4753" i="2"/>
  <c r="Q4753" i="2"/>
  <c r="P4753" i="2"/>
  <c r="O4753" i="2"/>
  <c r="N4753" i="2"/>
  <c r="M4753" i="2"/>
  <c r="L4753" i="2"/>
  <c r="R4752" i="2"/>
  <c r="Q4752" i="2"/>
  <c r="P4752" i="2"/>
  <c r="O4752" i="2"/>
  <c r="N4752" i="2"/>
  <c r="M4752" i="2"/>
  <c r="L4752" i="2"/>
  <c r="R4751" i="2"/>
  <c r="Q4751" i="2"/>
  <c r="P4751" i="2"/>
  <c r="O4751" i="2"/>
  <c r="L4751" i="2"/>
  <c r="R4750" i="2"/>
  <c r="Q4750" i="2"/>
  <c r="P4750" i="2"/>
  <c r="O4750" i="2"/>
  <c r="N4750" i="2"/>
  <c r="L4750" i="2"/>
  <c r="M4750" i="2" s="1"/>
  <c r="R4749" i="2"/>
  <c r="Q4749" i="2"/>
  <c r="P4749" i="2"/>
  <c r="O4749" i="2"/>
  <c r="N4749" i="2"/>
  <c r="M4749" i="2"/>
  <c r="L4749" i="2"/>
  <c r="R4748" i="2"/>
  <c r="Q4748" i="2"/>
  <c r="P4748" i="2"/>
  <c r="O4748" i="2"/>
  <c r="N4748" i="2"/>
  <c r="L4748" i="2"/>
  <c r="M4748" i="2" s="1"/>
  <c r="R4747" i="2"/>
  <c r="Q4747" i="2"/>
  <c r="P4747" i="2"/>
  <c r="O4747" i="2"/>
  <c r="L4747" i="2"/>
  <c r="R4746" i="2"/>
  <c r="Q4746" i="2"/>
  <c r="P4746" i="2"/>
  <c r="O4746" i="2"/>
  <c r="L4746" i="2"/>
  <c r="R4745" i="2"/>
  <c r="Q4745" i="2"/>
  <c r="P4745" i="2"/>
  <c r="O4745" i="2"/>
  <c r="N4745" i="2"/>
  <c r="M4745" i="2"/>
  <c r="L4745" i="2"/>
  <c r="R4744" i="2"/>
  <c r="Q4744" i="2"/>
  <c r="P4744" i="2"/>
  <c r="O4744" i="2"/>
  <c r="L4744" i="2"/>
  <c r="R4743" i="2"/>
  <c r="Q4743" i="2"/>
  <c r="P4743" i="2"/>
  <c r="O4743" i="2"/>
  <c r="L4743" i="2"/>
  <c r="R4742" i="2"/>
  <c r="Q4742" i="2"/>
  <c r="P4742" i="2"/>
  <c r="O4742" i="2"/>
  <c r="N4742" i="2"/>
  <c r="L4742" i="2"/>
  <c r="M4742" i="2" s="1"/>
  <c r="R4741" i="2"/>
  <c r="Q4741" i="2"/>
  <c r="P4741" i="2"/>
  <c r="O4741" i="2"/>
  <c r="N4741" i="2"/>
  <c r="M4741" i="2"/>
  <c r="L4741" i="2"/>
  <c r="R4740" i="2"/>
  <c r="Q4740" i="2"/>
  <c r="P4740" i="2"/>
  <c r="O4740" i="2"/>
  <c r="L4740" i="2"/>
  <c r="R4739" i="2"/>
  <c r="Q4739" i="2"/>
  <c r="P4739" i="2"/>
  <c r="O4739" i="2"/>
  <c r="M4739" i="2"/>
  <c r="L4739" i="2"/>
  <c r="N4739" i="2" s="1"/>
  <c r="R4738" i="2"/>
  <c r="Q4738" i="2"/>
  <c r="P4738" i="2"/>
  <c r="O4738" i="2"/>
  <c r="L4738" i="2"/>
  <c r="R4737" i="2"/>
  <c r="Q4737" i="2"/>
  <c r="P4737" i="2"/>
  <c r="O4737" i="2"/>
  <c r="N4737" i="2"/>
  <c r="M4737" i="2"/>
  <c r="L4737" i="2"/>
  <c r="R4736" i="2"/>
  <c r="Q4736" i="2"/>
  <c r="P4736" i="2"/>
  <c r="O4736" i="2"/>
  <c r="M4736" i="2"/>
  <c r="L4736" i="2"/>
  <c r="N4736" i="2" s="1"/>
  <c r="R4735" i="2"/>
  <c r="Q4735" i="2"/>
  <c r="P4735" i="2"/>
  <c r="O4735" i="2"/>
  <c r="L4735" i="2"/>
  <c r="R4734" i="2"/>
  <c r="Q4734" i="2"/>
  <c r="P4734" i="2"/>
  <c r="O4734" i="2"/>
  <c r="L4734" i="2"/>
  <c r="R4733" i="2"/>
  <c r="Q4733" i="2"/>
  <c r="P4733" i="2"/>
  <c r="O4733" i="2"/>
  <c r="N4733" i="2"/>
  <c r="M4733" i="2"/>
  <c r="L4733" i="2"/>
  <c r="R4732" i="2"/>
  <c r="Q4732" i="2"/>
  <c r="P4732" i="2"/>
  <c r="O4732" i="2"/>
  <c r="N4732" i="2"/>
  <c r="L4732" i="2"/>
  <c r="M4732" i="2" s="1"/>
  <c r="R4731" i="2"/>
  <c r="Q4731" i="2"/>
  <c r="P4731" i="2"/>
  <c r="O4731" i="2"/>
  <c r="M4731" i="2"/>
  <c r="L4731" i="2"/>
  <c r="N4731" i="2" s="1"/>
  <c r="R4730" i="2"/>
  <c r="Q4730" i="2"/>
  <c r="P4730" i="2"/>
  <c r="O4730" i="2"/>
  <c r="L4730" i="2"/>
  <c r="R4729" i="2"/>
  <c r="Q4729" i="2"/>
  <c r="P4729" i="2"/>
  <c r="O4729" i="2"/>
  <c r="N4729" i="2"/>
  <c r="M4729" i="2"/>
  <c r="L4729" i="2"/>
  <c r="R4728" i="2"/>
  <c r="Q4728" i="2"/>
  <c r="P4728" i="2"/>
  <c r="O4728" i="2"/>
  <c r="N4728" i="2"/>
  <c r="M4728" i="2"/>
  <c r="L4728" i="2"/>
  <c r="R4727" i="2"/>
  <c r="Q4727" i="2"/>
  <c r="P4727" i="2"/>
  <c r="O4727" i="2"/>
  <c r="L4727" i="2"/>
  <c r="R4726" i="2"/>
  <c r="Q4726" i="2"/>
  <c r="P4726" i="2"/>
  <c r="O4726" i="2"/>
  <c r="N4726" i="2"/>
  <c r="L4726" i="2"/>
  <c r="M4726" i="2" s="1"/>
  <c r="R4725" i="2"/>
  <c r="Q4725" i="2"/>
  <c r="P4725" i="2"/>
  <c r="O4725" i="2"/>
  <c r="N4725" i="2"/>
  <c r="M4725" i="2"/>
  <c r="L4725" i="2"/>
  <c r="R4724" i="2"/>
  <c r="Q4724" i="2"/>
  <c r="P4724" i="2"/>
  <c r="O4724" i="2"/>
  <c r="N4724" i="2"/>
  <c r="L4724" i="2"/>
  <c r="M4724" i="2" s="1"/>
  <c r="R4723" i="2"/>
  <c r="Q4723" i="2"/>
  <c r="P4723" i="2"/>
  <c r="O4723" i="2"/>
  <c r="L4723" i="2"/>
  <c r="R4722" i="2"/>
  <c r="Q4722" i="2"/>
  <c r="P4722" i="2"/>
  <c r="O4722" i="2"/>
  <c r="L4722" i="2"/>
  <c r="R4721" i="2"/>
  <c r="Q4721" i="2"/>
  <c r="P4721" i="2"/>
  <c r="O4721" i="2"/>
  <c r="N4721" i="2"/>
  <c r="M4721" i="2"/>
  <c r="L4721" i="2"/>
  <c r="R4720" i="2"/>
  <c r="Q4720" i="2"/>
  <c r="P4720" i="2"/>
  <c r="O4720" i="2"/>
  <c r="N4720" i="2"/>
  <c r="M4720" i="2"/>
  <c r="L4720" i="2"/>
  <c r="R4719" i="2"/>
  <c r="Q4719" i="2"/>
  <c r="P4719" i="2"/>
  <c r="O4719" i="2"/>
  <c r="L4719" i="2"/>
  <c r="R4718" i="2"/>
  <c r="Q4718" i="2"/>
  <c r="P4718" i="2"/>
  <c r="O4718" i="2"/>
  <c r="N4718" i="2"/>
  <c r="L4718" i="2"/>
  <c r="M4718" i="2" s="1"/>
  <c r="R4717" i="2"/>
  <c r="Q4717" i="2"/>
  <c r="P4717" i="2"/>
  <c r="O4717" i="2"/>
  <c r="N4717" i="2"/>
  <c r="M4717" i="2"/>
  <c r="L4717" i="2"/>
  <c r="R4716" i="2"/>
  <c r="Q4716" i="2"/>
  <c r="P4716" i="2"/>
  <c r="O4716" i="2"/>
  <c r="N4716" i="2"/>
  <c r="L4716" i="2"/>
  <c r="M4716" i="2" s="1"/>
  <c r="R4715" i="2"/>
  <c r="Q4715" i="2"/>
  <c r="P4715" i="2"/>
  <c r="O4715" i="2"/>
  <c r="M4715" i="2"/>
  <c r="L4715" i="2"/>
  <c r="N4715" i="2" s="1"/>
  <c r="R4714" i="2"/>
  <c r="Q4714" i="2"/>
  <c r="P4714" i="2"/>
  <c r="O4714" i="2"/>
  <c r="L4714" i="2"/>
  <c r="R4713" i="2"/>
  <c r="Q4713" i="2"/>
  <c r="P4713" i="2"/>
  <c r="O4713" i="2"/>
  <c r="N4713" i="2"/>
  <c r="M4713" i="2"/>
  <c r="L4713" i="2"/>
  <c r="R4712" i="2"/>
  <c r="Q4712" i="2"/>
  <c r="P4712" i="2"/>
  <c r="O4712" i="2"/>
  <c r="N4712" i="2"/>
  <c r="L4712" i="2"/>
  <c r="M4712" i="2" s="1"/>
  <c r="R4711" i="2"/>
  <c r="Q4711" i="2"/>
  <c r="P4711" i="2"/>
  <c r="O4711" i="2"/>
  <c r="L4711" i="2"/>
  <c r="R4710" i="2"/>
  <c r="Q4710" i="2"/>
  <c r="P4710" i="2"/>
  <c r="O4710" i="2"/>
  <c r="N4710" i="2"/>
  <c r="L4710" i="2"/>
  <c r="M4710" i="2" s="1"/>
  <c r="R4709" i="2"/>
  <c r="Q4709" i="2"/>
  <c r="P4709" i="2"/>
  <c r="O4709" i="2"/>
  <c r="N4709" i="2"/>
  <c r="M4709" i="2"/>
  <c r="L4709" i="2"/>
  <c r="R4708" i="2"/>
  <c r="Q4708" i="2"/>
  <c r="P4708" i="2"/>
  <c r="O4708" i="2"/>
  <c r="L4708" i="2"/>
  <c r="R4707" i="2"/>
  <c r="Q4707" i="2"/>
  <c r="P4707" i="2"/>
  <c r="O4707" i="2"/>
  <c r="L4707" i="2"/>
  <c r="R4706" i="2"/>
  <c r="Q4706" i="2"/>
  <c r="P4706" i="2"/>
  <c r="O4706" i="2"/>
  <c r="L4706" i="2"/>
  <c r="R4705" i="2"/>
  <c r="Q4705" i="2"/>
  <c r="P4705" i="2"/>
  <c r="O4705" i="2"/>
  <c r="N4705" i="2"/>
  <c r="M4705" i="2"/>
  <c r="L4705" i="2"/>
  <c r="R4704" i="2"/>
  <c r="Q4704" i="2"/>
  <c r="P4704" i="2"/>
  <c r="O4704" i="2"/>
  <c r="M4704" i="2"/>
  <c r="L4704" i="2"/>
  <c r="N4704" i="2" s="1"/>
  <c r="R4703" i="2"/>
  <c r="Q4703" i="2"/>
  <c r="P4703" i="2"/>
  <c r="O4703" i="2"/>
  <c r="L4703" i="2"/>
  <c r="R4702" i="2"/>
  <c r="Q4702" i="2"/>
  <c r="P4702" i="2"/>
  <c r="O4702" i="2"/>
  <c r="L4702" i="2"/>
  <c r="R4701" i="2"/>
  <c r="Q4701" i="2"/>
  <c r="P4701" i="2"/>
  <c r="O4701" i="2"/>
  <c r="N4701" i="2"/>
  <c r="M4701" i="2"/>
  <c r="L4701" i="2"/>
  <c r="R4700" i="2"/>
  <c r="Q4700" i="2"/>
  <c r="P4700" i="2"/>
  <c r="O4700" i="2"/>
  <c r="L4700" i="2"/>
  <c r="R4699" i="2"/>
  <c r="Q4699" i="2"/>
  <c r="P4699" i="2"/>
  <c r="O4699" i="2"/>
  <c r="M4699" i="2"/>
  <c r="L4699" i="2"/>
  <c r="N4699" i="2" s="1"/>
  <c r="R4698" i="2"/>
  <c r="Q4698" i="2"/>
  <c r="P4698" i="2"/>
  <c r="O4698" i="2"/>
  <c r="L4698" i="2"/>
  <c r="R4697" i="2"/>
  <c r="Q4697" i="2"/>
  <c r="P4697" i="2"/>
  <c r="O4697" i="2"/>
  <c r="N4697" i="2"/>
  <c r="M4697" i="2"/>
  <c r="L4697" i="2"/>
  <c r="R4696" i="2"/>
  <c r="Q4696" i="2"/>
  <c r="P4696" i="2"/>
  <c r="O4696" i="2"/>
  <c r="L4696" i="2"/>
  <c r="R4695" i="2"/>
  <c r="Q4695" i="2"/>
  <c r="P4695" i="2"/>
  <c r="O4695" i="2"/>
  <c r="L4695" i="2"/>
  <c r="R4694" i="2"/>
  <c r="Q4694" i="2"/>
  <c r="P4694" i="2"/>
  <c r="O4694" i="2"/>
  <c r="L4694" i="2"/>
  <c r="R4693" i="2"/>
  <c r="Q4693" i="2"/>
  <c r="P4693" i="2"/>
  <c r="O4693" i="2"/>
  <c r="N4693" i="2"/>
  <c r="M4693" i="2"/>
  <c r="L4693" i="2"/>
  <c r="R4692" i="2"/>
  <c r="Q4692" i="2"/>
  <c r="P4692" i="2"/>
  <c r="O4692" i="2"/>
  <c r="L4692" i="2"/>
  <c r="M4692" i="2" s="1"/>
  <c r="R4691" i="2"/>
  <c r="Q4691" i="2"/>
  <c r="P4691" i="2"/>
  <c r="O4691" i="2"/>
  <c r="L4691" i="2"/>
  <c r="R4690" i="2"/>
  <c r="Q4690" i="2"/>
  <c r="P4690" i="2"/>
  <c r="O4690" i="2"/>
  <c r="N4690" i="2"/>
  <c r="L4690" i="2"/>
  <c r="M4690" i="2" s="1"/>
  <c r="R4689" i="2"/>
  <c r="Q4689" i="2"/>
  <c r="P4689" i="2"/>
  <c r="O4689" i="2"/>
  <c r="N4689" i="2"/>
  <c r="M4689" i="2"/>
  <c r="L4689" i="2"/>
  <c r="R4688" i="2"/>
  <c r="Q4688" i="2"/>
  <c r="P4688" i="2"/>
  <c r="O4688" i="2"/>
  <c r="L4688" i="2"/>
  <c r="R4687" i="2"/>
  <c r="Q4687" i="2"/>
  <c r="P4687" i="2"/>
  <c r="O4687" i="2"/>
  <c r="N4687" i="2"/>
  <c r="M4687" i="2"/>
  <c r="L4687" i="2"/>
  <c r="R4686" i="2"/>
  <c r="Q4686" i="2"/>
  <c r="P4686" i="2"/>
  <c r="O4686" i="2"/>
  <c r="N4686" i="2"/>
  <c r="M4686" i="2"/>
  <c r="L4686" i="2"/>
  <c r="R4685" i="2"/>
  <c r="Q4685" i="2"/>
  <c r="P4685" i="2"/>
  <c r="O4685" i="2"/>
  <c r="L4685" i="2"/>
  <c r="R4684" i="2"/>
  <c r="Q4684" i="2"/>
  <c r="P4684" i="2"/>
  <c r="O4684" i="2"/>
  <c r="L4684" i="2"/>
  <c r="M4684" i="2" s="1"/>
  <c r="R4683" i="2"/>
  <c r="Q4683" i="2"/>
  <c r="P4683" i="2"/>
  <c r="O4683" i="2"/>
  <c r="L4683" i="2"/>
  <c r="R4682" i="2"/>
  <c r="Q4682" i="2"/>
  <c r="P4682" i="2"/>
  <c r="O4682" i="2"/>
  <c r="L4682" i="2"/>
  <c r="R4681" i="2"/>
  <c r="Q4681" i="2"/>
  <c r="P4681" i="2"/>
  <c r="O4681" i="2"/>
  <c r="N4681" i="2"/>
  <c r="M4681" i="2"/>
  <c r="L4681" i="2"/>
  <c r="R4680" i="2"/>
  <c r="Q4680" i="2"/>
  <c r="P4680" i="2"/>
  <c r="O4680" i="2"/>
  <c r="N4680" i="2"/>
  <c r="M4680" i="2"/>
  <c r="L4680" i="2"/>
  <c r="R4679" i="2"/>
  <c r="Q4679" i="2"/>
  <c r="P4679" i="2"/>
  <c r="O4679" i="2"/>
  <c r="L4679" i="2"/>
  <c r="R4678" i="2"/>
  <c r="Q4678" i="2"/>
  <c r="P4678" i="2"/>
  <c r="O4678" i="2"/>
  <c r="N4678" i="2"/>
  <c r="L4678" i="2"/>
  <c r="M4678" i="2" s="1"/>
  <c r="R4677" i="2"/>
  <c r="Q4677" i="2"/>
  <c r="P4677" i="2"/>
  <c r="O4677" i="2"/>
  <c r="N4677" i="2"/>
  <c r="M4677" i="2"/>
  <c r="L4677" i="2"/>
  <c r="R4676" i="2"/>
  <c r="Q4676" i="2"/>
  <c r="P4676" i="2"/>
  <c r="O4676" i="2"/>
  <c r="M4676" i="2"/>
  <c r="L4676" i="2"/>
  <c r="N4676" i="2" s="1"/>
  <c r="R4675" i="2"/>
  <c r="Q4675" i="2"/>
  <c r="P4675" i="2"/>
  <c r="O4675" i="2"/>
  <c r="L4675" i="2"/>
  <c r="R4674" i="2"/>
  <c r="Q4674" i="2"/>
  <c r="P4674" i="2"/>
  <c r="O4674" i="2"/>
  <c r="L4674" i="2"/>
  <c r="R4673" i="2"/>
  <c r="Q4673" i="2"/>
  <c r="P4673" i="2"/>
  <c r="O4673" i="2"/>
  <c r="N4673" i="2"/>
  <c r="M4673" i="2"/>
  <c r="L4673" i="2"/>
  <c r="R4672" i="2"/>
  <c r="Q4672" i="2"/>
  <c r="P4672" i="2"/>
  <c r="O4672" i="2"/>
  <c r="L4672" i="2"/>
  <c r="R4671" i="2"/>
  <c r="Q4671" i="2"/>
  <c r="P4671" i="2"/>
  <c r="O4671" i="2"/>
  <c r="N4671" i="2"/>
  <c r="M4671" i="2"/>
  <c r="L4671" i="2"/>
  <c r="R4670" i="2"/>
  <c r="Q4670" i="2"/>
  <c r="P4670" i="2"/>
  <c r="O4670" i="2"/>
  <c r="N4670" i="2"/>
  <c r="M4670" i="2"/>
  <c r="L4670" i="2"/>
  <c r="R4669" i="2"/>
  <c r="Q4669" i="2"/>
  <c r="P4669" i="2"/>
  <c r="O4669" i="2"/>
  <c r="L4669" i="2"/>
  <c r="R4668" i="2"/>
  <c r="Q4668" i="2"/>
  <c r="P4668" i="2"/>
  <c r="O4668" i="2"/>
  <c r="N4668" i="2"/>
  <c r="L4668" i="2"/>
  <c r="M4668" i="2" s="1"/>
  <c r="R4667" i="2"/>
  <c r="Q4667" i="2"/>
  <c r="P4667" i="2"/>
  <c r="O4667" i="2"/>
  <c r="L4667" i="2"/>
  <c r="R4666" i="2"/>
  <c r="Q4666" i="2"/>
  <c r="P4666" i="2"/>
  <c r="O4666" i="2"/>
  <c r="L4666" i="2"/>
  <c r="R4665" i="2"/>
  <c r="Q4665" i="2"/>
  <c r="P4665" i="2"/>
  <c r="O4665" i="2"/>
  <c r="N4665" i="2"/>
  <c r="M4665" i="2"/>
  <c r="L4665" i="2"/>
  <c r="R4664" i="2"/>
  <c r="Q4664" i="2"/>
  <c r="P4664" i="2"/>
  <c r="O4664" i="2"/>
  <c r="L4664" i="2"/>
  <c r="R4663" i="2"/>
  <c r="Q4663" i="2"/>
  <c r="P4663" i="2"/>
  <c r="O4663" i="2"/>
  <c r="L4663" i="2"/>
  <c r="R4662" i="2"/>
  <c r="Q4662" i="2"/>
  <c r="P4662" i="2"/>
  <c r="O4662" i="2"/>
  <c r="L4662" i="2"/>
  <c r="R4661" i="2"/>
  <c r="Q4661" i="2"/>
  <c r="P4661" i="2"/>
  <c r="O4661" i="2"/>
  <c r="N4661" i="2"/>
  <c r="M4661" i="2"/>
  <c r="L4661" i="2"/>
  <c r="R4660" i="2"/>
  <c r="Q4660" i="2"/>
  <c r="P4660" i="2"/>
  <c r="O4660" i="2"/>
  <c r="L4660" i="2"/>
  <c r="R4659" i="2"/>
  <c r="Q4659" i="2"/>
  <c r="P4659" i="2"/>
  <c r="O4659" i="2"/>
  <c r="L4659" i="2"/>
  <c r="R4658" i="2"/>
  <c r="Q4658" i="2"/>
  <c r="P4658" i="2"/>
  <c r="O4658" i="2"/>
  <c r="L4658" i="2"/>
  <c r="R4657" i="2"/>
  <c r="Q4657" i="2"/>
  <c r="P4657" i="2"/>
  <c r="O4657" i="2"/>
  <c r="N4657" i="2"/>
  <c r="M4657" i="2"/>
  <c r="L4657" i="2"/>
  <c r="R4656" i="2"/>
  <c r="Q4656" i="2"/>
  <c r="P4656" i="2"/>
  <c r="O4656" i="2"/>
  <c r="N4656" i="2"/>
  <c r="L4656" i="2"/>
  <c r="M4656" i="2" s="1"/>
  <c r="R4655" i="2"/>
  <c r="Q4655" i="2"/>
  <c r="P4655" i="2"/>
  <c r="O4655" i="2"/>
  <c r="N4655" i="2"/>
  <c r="M4655" i="2"/>
  <c r="L4655" i="2"/>
  <c r="R4654" i="2"/>
  <c r="Q4654" i="2"/>
  <c r="P4654" i="2"/>
  <c r="O4654" i="2"/>
  <c r="L4654" i="2"/>
  <c r="R4653" i="2"/>
  <c r="Q4653" i="2"/>
  <c r="P4653" i="2"/>
  <c r="O4653" i="2"/>
  <c r="L4653" i="2"/>
  <c r="R4652" i="2"/>
  <c r="Q4652" i="2"/>
  <c r="P4652" i="2"/>
  <c r="O4652" i="2"/>
  <c r="L4652" i="2"/>
  <c r="R4651" i="2"/>
  <c r="Q4651" i="2"/>
  <c r="P4651" i="2"/>
  <c r="O4651" i="2"/>
  <c r="M4651" i="2"/>
  <c r="L4651" i="2"/>
  <c r="N4651" i="2" s="1"/>
  <c r="R4650" i="2"/>
  <c r="Q4650" i="2"/>
  <c r="P4650" i="2"/>
  <c r="O4650" i="2"/>
  <c r="L4650" i="2"/>
  <c r="R4649" i="2"/>
  <c r="Q4649" i="2"/>
  <c r="P4649" i="2"/>
  <c r="O4649" i="2"/>
  <c r="N4649" i="2"/>
  <c r="M4649" i="2"/>
  <c r="L4649" i="2"/>
  <c r="R4648" i="2"/>
  <c r="Q4648" i="2"/>
  <c r="P4648" i="2"/>
  <c r="O4648" i="2"/>
  <c r="L4648" i="2"/>
  <c r="R4647" i="2"/>
  <c r="Q4647" i="2"/>
  <c r="P4647" i="2"/>
  <c r="O4647" i="2"/>
  <c r="M4647" i="2"/>
  <c r="L4647" i="2"/>
  <c r="N4647" i="2" s="1"/>
  <c r="R4646" i="2"/>
  <c r="Q4646" i="2"/>
  <c r="P4646" i="2"/>
  <c r="O4646" i="2"/>
  <c r="L4646" i="2"/>
  <c r="R4645" i="2"/>
  <c r="Q4645" i="2"/>
  <c r="P4645" i="2"/>
  <c r="O4645" i="2"/>
  <c r="N4645" i="2"/>
  <c r="M4645" i="2"/>
  <c r="L4645" i="2"/>
  <c r="R4644" i="2"/>
  <c r="Q4644" i="2"/>
  <c r="P4644" i="2"/>
  <c r="O4644" i="2"/>
  <c r="N4644" i="2"/>
  <c r="M4644" i="2"/>
  <c r="L4644" i="2"/>
  <c r="R4643" i="2"/>
  <c r="Q4643" i="2"/>
  <c r="P4643" i="2"/>
  <c r="O4643" i="2"/>
  <c r="L4643" i="2"/>
  <c r="R4642" i="2"/>
  <c r="Q4642" i="2"/>
  <c r="P4642" i="2"/>
  <c r="O4642" i="2"/>
  <c r="N4642" i="2"/>
  <c r="L4642" i="2"/>
  <c r="M4642" i="2" s="1"/>
  <c r="R4641" i="2"/>
  <c r="Q4641" i="2"/>
  <c r="P4641" i="2"/>
  <c r="O4641" i="2"/>
  <c r="N4641" i="2"/>
  <c r="M4641" i="2"/>
  <c r="L4641" i="2"/>
  <c r="R4640" i="2"/>
  <c r="Q4640" i="2"/>
  <c r="P4640" i="2"/>
  <c r="O4640" i="2"/>
  <c r="N4640" i="2"/>
  <c r="L4640" i="2"/>
  <c r="M4640" i="2" s="1"/>
  <c r="R4639" i="2"/>
  <c r="Q4639" i="2"/>
  <c r="P4639" i="2"/>
  <c r="O4639" i="2"/>
  <c r="N4639" i="2"/>
  <c r="M4639" i="2"/>
  <c r="L4639" i="2"/>
  <c r="R4638" i="2"/>
  <c r="Q4638" i="2"/>
  <c r="P4638" i="2"/>
  <c r="O4638" i="2"/>
  <c r="L4638" i="2"/>
  <c r="R4637" i="2"/>
  <c r="Q4637" i="2"/>
  <c r="P4637" i="2"/>
  <c r="O4637" i="2"/>
  <c r="M4637" i="2"/>
  <c r="L4637" i="2"/>
  <c r="N4637" i="2" s="1"/>
  <c r="R4636" i="2"/>
  <c r="Q4636" i="2"/>
  <c r="P4636" i="2"/>
  <c r="O4636" i="2"/>
  <c r="L4636" i="2"/>
  <c r="R4635" i="2"/>
  <c r="Q4635" i="2"/>
  <c r="P4635" i="2"/>
  <c r="O4635" i="2"/>
  <c r="M4635" i="2"/>
  <c r="L4635" i="2"/>
  <c r="N4635" i="2" s="1"/>
  <c r="R4634" i="2"/>
  <c r="Q4634" i="2"/>
  <c r="P4634" i="2"/>
  <c r="O4634" i="2"/>
  <c r="L4634" i="2"/>
  <c r="R4633" i="2"/>
  <c r="Q4633" i="2"/>
  <c r="P4633" i="2"/>
  <c r="O4633" i="2"/>
  <c r="N4633" i="2"/>
  <c r="M4633" i="2"/>
  <c r="L4633" i="2"/>
  <c r="R4632" i="2"/>
  <c r="Q4632" i="2"/>
  <c r="P4632" i="2"/>
  <c r="O4632" i="2"/>
  <c r="L4632" i="2"/>
  <c r="N4632" i="2" s="1"/>
  <c r="R4631" i="2"/>
  <c r="Q4631" i="2"/>
  <c r="P4631" i="2"/>
  <c r="O4631" i="2"/>
  <c r="L4631" i="2"/>
  <c r="R4630" i="2"/>
  <c r="Q4630" i="2"/>
  <c r="P4630" i="2"/>
  <c r="O4630" i="2"/>
  <c r="L4630" i="2"/>
  <c r="R4629" i="2"/>
  <c r="Q4629" i="2"/>
  <c r="P4629" i="2"/>
  <c r="O4629" i="2"/>
  <c r="N4629" i="2"/>
  <c r="M4629" i="2"/>
  <c r="L4629" i="2"/>
  <c r="R4628" i="2"/>
  <c r="Q4628" i="2"/>
  <c r="P4628" i="2"/>
  <c r="O4628" i="2"/>
  <c r="L4628" i="2"/>
  <c r="R4627" i="2"/>
  <c r="Q4627" i="2"/>
  <c r="P4627" i="2"/>
  <c r="O4627" i="2"/>
  <c r="L4627" i="2"/>
  <c r="R4626" i="2"/>
  <c r="Q4626" i="2"/>
  <c r="P4626" i="2"/>
  <c r="O4626" i="2"/>
  <c r="N4626" i="2"/>
  <c r="M4626" i="2"/>
  <c r="L4626" i="2"/>
  <c r="R4625" i="2"/>
  <c r="Q4625" i="2"/>
  <c r="P4625" i="2"/>
  <c r="O4625" i="2"/>
  <c r="N4625" i="2"/>
  <c r="M4625" i="2"/>
  <c r="L4625" i="2"/>
  <c r="R4624" i="2"/>
  <c r="Q4624" i="2"/>
  <c r="P4624" i="2"/>
  <c r="O4624" i="2"/>
  <c r="L4624" i="2"/>
  <c r="R4623" i="2"/>
  <c r="Q4623" i="2"/>
  <c r="P4623" i="2"/>
  <c r="O4623" i="2"/>
  <c r="N4623" i="2"/>
  <c r="L4623" i="2"/>
  <c r="M4623" i="2" s="1"/>
  <c r="R4622" i="2"/>
  <c r="Q4622" i="2"/>
  <c r="P4622" i="2"/>
  <c r="O4622" i="2"/>
  <c r="N4622" i="2"/>
  <c r="M4622" i="2"/>
  <c r="L4622" i="2"/>
  <c r="R4621" i="2"/>
  <c r="Q4621" i="2"/>
  <c r="P4621" i="2"/>
  <c r="O4621" i="2"/>
  <c r="L4621" i="2"/>
  <c r="R4620" i="2"/>
  <c r="Q4620" i="2"/>
  <c r="P4620" i="2"/>
  <c r="O4620" i="2"/>
  <c r="M4620" i="2"/>
  <c r="L4620" i="2"/>
  <c r="N4620" i="2" s="1"/>
  <c r="R4619" i="2"/>
  <c r="Q4619" i="2"/>
  <c r="P4619" i="2"/>
  <c r="O4619" i="2"/>
  <c r="L4619" i="2"/>
  <c r="R4618" i="2"/>
  <c r="Q4618" i="2"/>
  <c r="P4618" i="2"/>
  <c r="O4618" i="2"/>
  <c r="N4618" i="2"/>
  <c r="M4618" i="2"/>
  <c r="L4618" i="2"/>
  <c r="R4617" i="2"/>
  <c r="Q4617" i="2"/>
  <c r="P4617" i="2"/>
  <c r="O4617" i="2"/>
  <c r="N4617" i="2"/>
  <c r="M4617" i="2"/>
  <c r="L4617" i="2"/>
  <c r="R4616" i="2"/>
  <c r="Q4616" i="2"/>
  <c r="P4616" i="2"/>
  <c r="O4616" i="2"/>
  <c r="L4616" i="2"/>
  <c r="R4615" i="2"/>
  <c r="Q4615" i="2"/>
  <c r="P4615" i="2"/>
  <c r="O4615" i="2"/>
  <c r="N4615" i="2"/>
  <c r="L4615" i="2"/>
  <c r="M4615" i="2" s="1"/>
  <c r="R4614" i="2"/>
  <c r="Q4614" i="2"/>
  <c r="P4614" i="2"/>
  <c r="O4614" i="2"/>
  <c r="N4614" i="2"/>
  <c r="M4614" i="2"/>
  <c r="L4614" i="2"/>
  <c r="R4613" i="2"/>
  <c r="Q4613" i="2"/>
  <c r="P4613" i="2"/>
  <c r="O4613" i="2"/>
  <c r="L4613" i="2"/>
  <c r="R4612" i="2"/>
  <c r="Q4612" i="2"/>
  <c r="P4612" i="2"/>
  <c r="O4612" i="2"/>
  <c r="M4612" i="2"/>
  <c r="L4612" i="2"/>
  <c r="N4612" i="2" s="1"/>
  <c r="R4611" i="2"/>
  <c r="Q4611" i="2"/>
  <c r="P4611" i="2"/>
  <c r="O4611" i="2"/>
  <c r="L4611" i="2"/>
  <c r="R4610" i="2"/>
  <c r="Q4610" i="2"/>
  <c r="P4610" i="2"/>
  <c r="O4610" i="2"/>
  <c r="N4610" i="2"/>
  <c r="M4610" i="2"/>
  <c r="L4610" i="2"/>
  <c r="R4609" i="2"/>
  <c r="Q4609" i="2"/>
  <c r="P4609" i="2"/>
  <c r="O4609" i="2"/>
  <c r="N4609" i="2"/>
  <c r="M4609" i="2"/>
  <c r="L4609" i="2"/>
  <c r="R4608" i="2"/>
  <c r="Q4608" i="2"/>
  <c r="P4608" i="2"/>
  <c r="O4608" i="2"/>
  <c r="L4608" i="2"/>
  <c r="R4607" i="2"/>
  <c r="Q4607" i="2"/>
  <c r="P4607" i="2"/>
  <c r="O4607" i="2"/>
  <c r="N4607" i="2"/>
  <c r="L4607" i="2"/>
  <c r="M4607" i="2" s="1"/>
  <c r="R4606" i="2"/>
  <c r="Q4606" i="2"/>
  <c r="P4606" i="2"/>
  <c r="O4606" i="2"/>
  <c r="N4606" i="2"/>
  <c r="M4606" i="2"/>
  <c r="L4606" i="2"/>
  <c r="R4605" i="2"/>
  <c r="Q4605" i="2"/>
  <c r="P4605" i="2"/>
  <c r="O4605" i="2"/>
  <c r="M4605" i="2"/>
  <c r="L4605" i="2"/>
  <c r="N4605" i="2" s="1"/>
  <c r="R4604" i="2"/>
  <c r="Q4604" i="2"/>
  <c r="P4604" i="2"/>
  <c r="O4604" i="2"/>
  <c r="M4604" i="2"/>
  <c r="L4604" i="2"/>
  <c r="N4604" i="2" s="1"/>
  <c r="R4603" i="2"/>
  <c r="Q4603" i="2"/>
  <c r="P4603" i="2"/>
  <c r="O4603" i="2"/>
  <c r="N4603" i="2"/>
  <c r="L4603" i="2"/>
  <c r="M4603" i="2" s="1"/>
  <c r="R4602" i="2"/>
  <c r="Q4602" i="2"/>
  <c r="P4602" i="2"/>
  <c r="O4602" i="2"/>
  <c r="N4602" i="2"/>
  <c r="M4602" i="2"/>
  <c r="L4602" i="2"/>
  <c r="R4601" i="2"/>
  <c r="Q4601" i="2"/>
  <c r="P4601" i="2"/>
  <c r="O4601" i="2"/>
  <c r="N4601" i="2"/>
  <c r="M4601" i="2"/>
  <c r="L4601" i="2"/>
  <c r="R4600" i="2"/>
  <c r="Q4600" i="2"/>
  <c r="P4600" i="2"/>
  <c r="O4600" i="2"/>
  <c r="M4600" i="2"/>
  <c r="L4600" i="2"/>
  <c r="N4600" i="2" s="1"/>
  <c r="R4599" i="2"/>
  <c r="Q4599" i="2"/>
  <c r="P4599" i="2"/>
  <c r="O4599" i="2"/>
  <c r="N4599" i="2"/>
  <c r="L4599" i="2"/>
  <c r="M4599" i="2" s="1"/>
  <c r="R4598" i="2"/>
  <c r="Q4598" i="2"/>
  <c r="P4598" i="2"/>
  <c r="O4598" i="2"/>
  <c r="N4598" i="2"/>
  <c r="M4598" i="2"/>
  <c r="L4598" i="2"/>
  <c r="R4597" i="2"/>
  <c r="Q4597" i="2"/>
  <c r="P4597" i="2"/>
  <c r="O4597" i="2"/>
  <c r="M4597" i="2"/>
  <c r="L4597" i="2"/>
  <c r="N4597" i="2" s="1"/>
  <c r="R4596" i="2"/>
  <c r="Q4596" i="2"/>
  <c r="P4596" i="2"/>
  <c r="O4596" i="2"/>
  <c r="M4596" i="2"/>
  <c r="L4596" i="2"/>
  <c r="N4596" i="2" s="1"/>
  <c r="R4595" i="2"/>
  <c r="Q4595" i="2"/>
  <c r="P4595" i="2"/>
  <c r="O4595" i="2"/>
  <c r="L4595" i="2"/>
  <c r="M4595" i="2" s="1"/>
  <c r="R4594" i="2"/>
  <c r="Q4594" i="2"/>
  <c r="P4594" i="2"/>
  <c r="O4594" i="2"/>
  <c r="N4594" i="2"/>
  <c r="M4594" i="2"/>
  <c r="L4594" i="2"/>
  <c r="R4593" i="2"/>
  <c r="Q4593" i="2"/>
  <c r="P4593" i="2"/>
  <c r="O4593" i="2"/>
  <c r="N4593" i="2"/>
  <c r="M4593" i="2"/>
  <c r="L4593" i="2"/>
  <c r="R4592" i="2"/>
  <c r="Q4592" i="2"/>
  <c r="P4592" i="2"/>
  <c r="O4592" i="2"/>
  <c r="M4592" i="2"/>
  <c r="L4592" i="2"/>
  <c r="N4592" i="2" s="1"/>
  <c r="R4591" i="2"/>
  <c r="Q4591" i="2"/>
  <c r="P4591" i="2"/>
  <c r="O4591" i="2"/>
  <c r="N4591" i="2"/>
  <c r="L4591" i="2"/>
  <c r="M4591" i="2" s="1"/>
  <c r="R4590" i="2"/>
  <c r="Q4590" i="2"/>
  <c r="P4590" i="2"/>
  <c r="O4590" i="2"/>
  <c r="N4590" i="2"/>
  <c r="M4590" i="2"/>
  <c r="L4590" i="2"/>
  <c r="R4589" i="2"/>
  <c r="Q4589" i="2"/>
  <c r="P4589" i="2"/>
  <c r="O4589" i="2"/>
  <c r="M4589" i="2"/>
  <c r="L4589" i="2"/>
  <c r="N4589" i="2" s="1"/>
  <c r="R4588" i="2"/>
  <c r="Q4588" i="2"/>
  <c r="P4588" i="2"/>
  <c r="O4588" i="2"/>
  <c r="M4588" i="2"/>
  <c r="L4588" i="2"/>
  <c r="N4588" i="2" s="1"/>
  <c r="R4587" i="2"/>
  <c r="Q4587" i="2"/>
  <c r="P4587" i="2"/>
  <c r="O4587" i="2"/>
  <c r="L4587" i="2"/>
  <c r="M4587" i="2" s="1"/>
  <c r="R4586" i="2"/>
  <c r="Q4586" i="2"/>
  <c r="P4586" i="2"/>
  <c r="O4586" i="2"/>
  <c r="N4586" i="2"/>
  <c r="M4586" i="2"/>
  <c r="L4586" i="2"/>
  <c r="R4585" i="2"/>
  <c r="Q4585" i="2"/>
  <c r="P4585" i="2"/>
  <c r="O4585" i="2"/>
  <c r="N4585" i="2"/>
  <c r="M4585" i="2"/>
  <c r="L4585" i="2"/>
  <c r="R4584" i="2"/>
  <c r="Q4584" i="2"/>
  <c r="P4584" i="2"/>
  <c r="O4584" i="2"/>
  <c r="M4584" i="2"/>
  <c r="L4584" i="2"/>
  <c r="N4584" i="2" s="1"/>
  <c r="R4583" i="2"/>
  <c r="Q4583" i="2"/>
  <c r="P4583" i="2"/>
  <c r="O4583" i="2"/>
  <c r="N4583" i="2"/>
  <c r="L4583" i="2"/>
  <c r="M4583" i="2" s="1"/>
  <c r="R4582" i="2"/>
  <c r="Q4582" i="2"/>
  <c r="P4582" i="2"/>
  <c r="O4582" i="2"/>
  <c r="N4582" i="2"/>
  <c r="M4582" i="2"/>
  <c r="L4582" i="2"/>
  <c r="R4581" i="2"/>
  <c r="Q4581" i="2"/>
  <c r="P4581" i="2"/>
  <c r="O4581" i="2"/>
  <c r="L4581" i="2"/>
  <c r="R4580" i="2"/>
  <c r="Q4580" i="2"/>
  <c r="P4580" i="2"/>
  <c r="O4580" i="2"/>
  <c r="M4580" i="2"/>
  <c r="L4580" i="2"/>
  <c r="N4580" i="2" s="1"/>
  <c r="R4579" i="2"/>
  <c r="Q4579" i="2"/>
  <c r="P4579" i="2"/>
  <c r="O4579" i="2"/>
  <c r="L4579" i="2"/>
  <c r="R4578" i="2"/>
  <c r="Q4578" i="2"/>
  <c r="P4578" i="2"/>
  <c r="O4578" i="2"/>
  <c r="N4578" i="2"/>
  <c r="M4578" i="2"/>
  <c r="L4578" i="2"/>
  <c r="R4577" i="2"/>
  <c r="Q4577" i="2"/>
  <c r="P4577" i="2"/>
  <c r="O4577" i="2"/>
  <c r="N4577" i="2"/>
  <c r="M4577" i="2"/>
  <c r="L4577" i="2"/>
  <c r="R4576" i="2"/>
  <c r="Q4576" i="2"/>
  <c r="P4576" i="2"/>
  <c r="O4576" i="2"/>
  <c r="L4576" i="2"/>
  <c r="R4575" i="2"/>
  <c r="Q4575" i="2"/>
  <c r="P4575" i="2"/>
  <c r="O4575" i="2"/>
  <c r="N4575" i="2"/>
  <c r="L4575" i="2"/>
  <c r="M4575" i="2" s="1"/>
  <c r="R4574" i="2"/>
  <c r="Q4574" i="2"/>
  <c r="P4574" i="2"/>
  <c r="O4574" i="2"/>
  <c r="N4574" i="2"/>
  <c r="M4574" i="2"/>
  <c r="L4574" i="2"/>
  <c r="R4573" i="2"/>
  <c r="Q4573" i="2"/>
  <c r="P4573" i="2"/>
  <c r="O4573" i="2"/>
  <c r="M4573" i="2"/>
  <c r="L4573" i="2"/>
  <c r="N4573" i="2" s="1"/>
  <c r="R4572" i="2"/>
  <c r="Q4572" i="2"/>
  <c r="P4572" i="2"/>
  <c r="O4572" i="2"/>
  <c r="M4572" i="2"/>
  <c r="L4572" i="2"/>
  <c r="N4572" i="2" s="1"/>
  <c r="R4571" i="2"/>
  <c r="Q4571" i="2"/>
  <c r="P4571" i="2"/>
  <c r="O4571" i="2"/>
  <c r="N4571" i="2"/>
  <c r="L4571" i="2"/>
  <c r="M4571" i="2" s="1"/>
  <c r="R4570" i="2"/>
  <c r="Q4570" i="2"/>
  <c r="P4570" i="2"/>
  <c r="O4570" i="2"/>
  <c r="N4570" i="2"/>
  <c r="M4570" i="2"/>
  <c r="L4570" i="2"/>
  <c r="R4569" i="2"/>
  <c r="Q4569" i="2"/>
  <c r="P4569" i="2"/>
  <c r="O4569" i="2"/>
  <c r="N4569" i="2"/>
  <c r="M4569" i="2"/>
  <c r="L4569" i="2"/>
  <c r="R4568" i="2"/>
  <c r="Q4568" i="2"/>
  <c r="P4568" i="2"/>
  <c r="O4568" i="2"/>
  <c r="M4568" i="2"/>
  <c r="L4568" i="2"/>
  <c r="N4568" i="2" s="1"/>
  <c r="R4567" i="2"/>
  <c r="Q4567" i="2"/>
  <c r="P4567" i="2"/>
  <c r="O4567" i="2"/>
  <c r="N4567" i="2"/>
  <c r="L4567" i="2"/>
  <c r="M4567" i="2" s="1"/>
  <c r="R4566" i="2"/>
  <c r="Q4566" i="2"/>
  <c r="P4566" i="2"/>
  <c r="O4566" i="2"/>
  <c r="N4566" i="2"/>
  <c r="M4566" i="2"/>
  <c r="L4566" i="2"/>
  <c r="R4565" i="2"/>
  <c r="Q4565" i="2"/>
  <c r="P4565" i="2"/>
  <c r="O4565" i="2"/>
  <c r="M4565" i="2"/>
  <c r="L4565" i="2"/>
  <c r="N4565" i="2" s="1"/>
  <c r="R4564" i="2"/>
  <c r="Q4564" i="2"/>
  <c r="P4564" i="2"/>
  <c r="O4564" i="2"/>
  <c r="M4564" i="2"/>
  <c r="L4564" i="2"/>
  <c r="N4564" i="2" s="1"/>
  <c r="R4563" i="2"/>
  <c r="Q4563" i="2"/>
  <c r="P4563" i="2"/>
  <c r="O4563" i="2"/>
  <c r="N4563" i="2"/>
  <c r="L4563" i="2"/>
  <c r="M4563" i="2" s="1"/>
  <c r="R4562" i="2"/>
  <c r="Q4562" i="2"/>
  <c r="P4562" i="2"/>
  <c r="O4562" i="2"/>
  <c r="N4562" i="2"/>
  <c r="M4562" i="2"/>
  <c r="L4562" i="2"/>
  <c r="R4561" i="2"/>
  <c r="Q4561" i="2"/>
  <c r="P4561" i="2"/>
  <c r="O4561" i="2"/>
  <c r="N4561" i="2"/>
  <c r="M4561" i="2"/>
  <c r="L4561" i="2"/>
  <c r="R4560" i="2"/>
  <c r="Q4560" i="2"/>
  <c r="P4560" i="2"/>
  <c r="O4560" i="2"/>
  <c r="M4560" i="2"/>
  <c r="L4560" i="2"/>
  <c r="N4560" i="2" s="1"/>
  <c r="R4559" i="2"/>
  <c r="Q4559" i="2"/>
  <c r="P4559" i="2"/>
  <c r="O4559" i="2"/>
  <c r="N4559" i="2"/>
  <c r="L4559" i="2"/>
  <c r="M4559" i="2" s="1"/>
  <c r="R4558" i="2"/>
  <c r="Q4558" i="2"/>
  <c r="P4558" i="2"/>
  <c r="O4558" i="2"/>
  <c r="N4558" i="2"/>
  <c r="M4558" i="2"/>
  <c r="L4558" i="2"/>
  <c r="R4557" i="2"/>
  <c r="Q4557" i="2"/>
  <c r="P4557" i="2"/>
  <c r="O4557" i="2"/>
  <c r="L4557" i="2"/>
  <c r="N4557" i="2" s="1"/>
  <c r="R4556" i="2"/>
  <c r="Q4556" i="2"/>
  <c r="P4556" i="2"/>
  <c r="O4556" i="2"/>
  <c r="M4556" i="2"/>
  <c r="L4556" i="2"/>
  <c r="N4556" i="2" s="1"/>
  <c r="R4555" i="2"/>
  <c r="Q4555" i="2"/>
  <c r="P4555" i="2"/>
  <c r="O4555" i="2"/>
  <c r="N4555" i="2"/>
  <c r="L4555" i="2"/>
  <c r="M4555" i="2" s="1"/>
  <c r="R4554" i="2"/>
  <c r="Q4554" i="2"/>
  <c r="P4554" i="2"/>
  <c r="O4554" i="2"/>
  <c r="N4554" i="2"/>
  <c r="M4554" i="2"/>
  <c r="L4554" i="2"/>
  <c r="R4553" i="2"/>
  <c r="Q4553" i="2"/>
  <c r="P4553" i="2"/>
  <c r="O4553" i="2"/>
  <c r="N4553" i="2"/>
  <c r="M4553" i="2"/>
  <c r="L4553" i="2"/>
  <c r="R4552" i="2"/>
  <c r="Q4552" i="2"/>
  <c r="P4552" i="2"/>
  <c r="O4552" i="2"/>
  <c r="L4552" i="2"/>
  <c r="N4552" i="2" s="1"/>
  <c r="R4551" i="2"/>
  <c r="Q4551" i="2"/>
  <c r="P4551" i="2"/>
  <c r="O4551" i="2"/>
  <c r="N4551" i="2"/>
  <c r="L4551" i="2"/>
  <c r="M4551" i="2" s="1"/>
  <c r="R4550" i="2"/>
  <c r="Q4550" i="2"/>
  <c r="P4550" i="2"/>
  <c r="O4550" i="2"/>
  <c r="N4550" i="2"/>
  <c r="M4550" i="2"/>
  <c r="L4550" i="2"/>
  <c r="R4549" i="2"/>
  <c r="Q4549" i="2"/>
  <c r="P4549" i="2"/>
  <c r="O4549" i="2"/>
  <c r="L4549" i="2"/>
  <c r="R4548" i="2"/>
  <c r="Q4548" i="2"/>
  <c r="P4548" i="2"/>
  <c r="O4548" i="2"/>
  <c r="M4548" i="2"/>
  <c r="L4548" i="2"/>
  <c r="N4548" i="2" s="1"/>
  <c r="R4547" i="2"/>
  <c r="Q4547" i="2"/>
  <c r="P4547" i="2"/>
  <c r="O4547" i="2"/>
  <c r="L4547" i="2"/>
  <c r="R4546" i="2"/>
  <c r="Q4546" i="2"/>
  <c r="P4546" i="2"/>
  <c r="O4546" i="2"/>
  <c r="N4546" i="2"/>
  <c r="M4546" i="2"/>
  <c r="L4546" i="2"/>
  <c r="R4545" i="2"/>
  <c r="Q4545" i="2"/>
  <c r="P4545" i="2"/>
  <c r="O4545" i="2"/>
  <c r="N4545" i="2"/>
  <c r="M4545" i="2"/>
  <c r="L4545" i="2"/>
  <c r="R4544" i="2"/>
  <c r="Q4544" i="2"/>
  <c r="P4544" i="2"/>
  <c r="O4544" i="2"/>
  <c r="L4544" i="2"/>
  <c r="R4543" i="2"/>
  <c r="Q4543" i="2"/>
  <c r="P4543" i="2"/>
  <c r="O4543" i="2"/>
  <c r="L4543" i="2"/>
  <c r="R4542" i="2"/>
  <c r="Q4542" i="2"/>
  <c r="P4542" i="2"/>
  <c r="O4542" i="2"/>
  <c r="N4542" i="2"/>
  <c r="M4542" i="2"/>
  <c r="L4542" i="2"/>
  <c r="R4541" i="2"/>
  <c r="Q4541" i="2"/>
  <c r="P4541" i="2"/>
  <c r="O4541" i="2"/>
  <c r="L4541" i="2"/>
  <c r="R4540" i="2"/>
  <c r="Q4540" i="2"/>
  <c r="P4540" i="2"/>
  <c r="O4540" i="2"/>
  <c r="L4540" i="2"/>
  <c r="R4539" i="2"/>
  <c r="Q4539" i="2"/>
  <c r="P4539" i="2"/>
  <c r="O4539" i="2"/>
  <c r="N4539" i="2"/>
  <c r="L4539" i="2"/>
  <c r="M4539" i="2" s="1"/>
  <c r="R4538" i="2"/>
  <c r="Q4538" i="2"/>
  <c r="P4538" i="2"/>
  <c r="O4538" i="2"/>
  <c r="N4538" i="2"/>
  <c r="M4538" i="2"/>
  <c r="L4538" i="2"/>
  <c r="R4537" i="2"/>
  <c r="Q4537" i="2"/>
  <c r="P4537" i="2"/>
  <c r="O4537" i="2"/>
  <c r="L4537" i="2"/>
  <c r="R4536" i="2"/>
  <c r="Q4536" i="2"/>
  <c r="P4536" i="2"/>
  <c r="O4536" i="2"/>
  <c r="N4536" i="2"/>
  <c r="M4536" i="2"/>
  <c r="L4536" i="2"/>
  <c r="R4535" i="2"/>
  <c r="Q4535" i="2"/>
  <c r="P4535" i="2"/>
  <c r="O4535" i="2"/>
  <c r="M4535" i="2"/>
  <c r="L4535" i="2"/>
  <c r="N4535" i="2" s="1"/>
  <c r="R4534" i="2"/>
  <c r="Q4534" i="2"/>
  <c r="P4534" i="2"/>
  <c r="O4534" i="2"/>
  <c r="L4534" i="2"/>
  <c r="R4533" i="2"/>
  <c r="Q4533" i="2"/>
  <c r="P4533" i="2"/>
  <c r="O4533" i="2"/>
  <c r="L4533" i="2"/>
  <c r="R4532" i="2"/>
  <c r="Q4532" i="2"/>
  <c r="P4532" i="2"/>
  <c r="O4532" i="2"/>
  <c r="L4532" i="2"/>
  <c r="R4531" i="2"/>
  <c r="Q4531" i="2"/>
  <c r="P4531" i="2"/>
  <c r="O4531" i="2"/>
  <c r="L4531" i="2"/>
  <c r="R4530" i="2"/>
  <c r="Q4530" i="2"/>
  <c r="P4530" i="2"/>
  <c r="O4530" i="2"/>
  <c r="N4530" i="2"/>
  <c r="M4530" i="2"/>
  <c r="L4530" i="2"/>
  <c r="R4529" i="2"/>
  <c r="Q4529" i="2"/>
  <c r="P4529" i="2"/>
  <c r="O4529" i="2"/>
  <c r="N4529" i="2"/>
  <c r="M4529" i="2"/>
  <c r="L4529" i="2"/>
  <c r="R4528" i="2"/>
  <c r="Q4528" i="2"/>
  <c r="P4528" i="2"/>
  <c r="O4528" i="2"/>
  <c r="M4528" i="2"/>
  <c r="L4528" i="2"/>
  <c r="N4528" i="2" s="1"/>
  <c r="R4527" i="2"/>
  <c r="Q4527" i="2"/>
  <c r="P4527" i="2"/>
  <c r="O4527" i="2"/>
  <c r="N4527" i="2"/>
  <c r="L4527" i="2"/>
  <c r="M4527" i="2" s="1"/>
  <c r="R4526" i="2"/>
  <c r="Q4526" i="2"/>
  <c r="P4526" i="2"/>
  <c r="O4526" i="2"/>
  <c r="N4526" i="2"/>
  <c r="M4526" i="2"/>
  <c r="L4526" i="2"/>
  <c r="R4525" i="2"/>
  <c r="Q4525" i="2"/>
  <c r="P4525" i="2"/>
  <c r="O4525" i="2"/>
  <c r="L4525" i="2"/>
  <c r="N4525" i="2" s="1"/>
  <c r="R4524" i="2"/>
  <c r="Q4524" i="2"/>
  <c r="P4524" i="2"/>
  <c r="O4524" i="2"/>
  <c r="L4524" i="2"/>
  <c r="R4523" i="2"/>
  <c r="Q4523" i="2"/>
  <c r="P4523" i="2"/>
  <c r="O4523" i="2"/>
  <c r="L4523" i="2"/>
  <c r="R4522" i="2"/>
  <c r="Q4522" i="2"/>
  <c r="P4522" i="2"/>
  <c r="O4522" i="2"/>
  <c r="N4522" i="2"/>
  <c r="M4522" i="2"/>
  <c r="L4522" i="2"/>
  <c r="R4521" i="2"/>
  <c r="Q4521" i="2"/>
  <c r="P4521" i="2"/>
  <c r="O4521" i="2"/>
  <c r="L4521" i="2"/>
  <c r="R4520" i="2"/>
  <c r="Q4520" i="2"/>
  <c r="P4520" i="2"/>
  <c r="O4520" i="2"/>
  <c r="N4520" i="2"/>
  <c r="M4520" i="2"/>
  <c r="L4520" i="2"/>
  <c r="R4519" i="2"/>
  <c r="Q4519" i="2"/>
  <c r="P4519" i="2"/>
  <c r="O4519" i="2"/>
  <c r="N4519" i="2"/>
  <c r="M4519" i="2"/>
  <c r="L4519" i="2"/>
  <c r="R4518" i="2"/>
  <c r="Q4518" i="2"/>
  <c r="P4518" i="2"/>
  <c r="O4518" i="2"/>
  <c r="L4518" i="2"/>
  <c r="R4517" i="2"/>
  <c r="Q4517" i="2"/>
  <c r="P4517" i="2"/>
  <c r="O4517" i="2"/>
  <c r="N4517" i="2"/>
  <c r="L4517" i="2"/>
  <c r="M4517" i="2" s="1"/>
  <c r="R4516" i="2"/>
  <c r="Q4516" i="2"/>
  <c r="P4516" i="2"/>
  <c r="O4516" i="2"/>
  <c r="L4516" i="2"/>
  <c r="R4515" i="2"/>
  <c r="Q4515" i="2"/>
  <c r="P4515" i="2"/>
  <c r="O4515" i="2"/>
  <c r="L4515" i="2"/>
  <c r="R4514" i="2"/>
  <c r="Q4514" i="2"/>
  <c r="P4514" i="2"/>
  <c r="O4514" i="2"/>
  <c r="N4514" i="2"/>
  <c r="M4514" i="2"/>
  <c r="L4514" i="2"/>
  <c r="R4513" i="2"/>
  <c r="Q4513" i="2"/>
  <c r="P4513" i="2"/>
  <c r="O4513" i="2"/>
  <c r="N4513" i="2"/>
  <c r="L4513" i="2"/>
  <c r="M4513" i="2" s="1"/>
  <c r="R4512" i="2"/>
  <c r="Q4512" i="2"/>
  <c r="P4512" i="2"/>
  <c r="O4512" i="2"/>
  <c r="L4512" i="2"/>
  <c r="R4511" i="2"/>
  <c r="Q4511" i="2"/>
  <c r="P4511" i="2"/>
  <c r="O4511" i="2"/>
  <c r="L4511" i="2"/>
  <c r="R4510" i="2"/>
  <c r="Q4510" i="2"/>
  <c r="P4510" i="2"/>
  <c r="O4510" i="2"/>
  <c r="N4510" i="2"/>
  <c r="M4510" i="2"/>
  <c r="L4510" i="2"/>
  <c r="R4509" i="2"/>
  <c r="Q4509" i="2"/>
  <c r="P4509" i="2"/>
  <c r="O4509" i="2"/>
  <c r="N4509" i="2"/>
  <c r="L4509" i="2"/>
  <c r="M4509" i="2" s="1"/>
  <c r="R4508" i="2"/>
  <c r="Q4508" i="2"/>
  <c r="P4508" i="2"/>
  <c r="O4508" i="2"/>
  <c r="L4508" i="2"/>
  <c r="R4507" i="2"/>
  <c r="Q4507" i="2"/>
  <c r="P4507" i="2"/>
  <c r="O4507" i="2"/>
  <c r="N4507" i="2"/>
  <c r="L4507" i="2"/>
  <c r="M4507" i="2" s="1"/>
  <c r="R4506" i="2"/>
  <c r="Q4506" i="2"/>
  <c r="P4506" i="2"/>
  <c r="O4506" i="2"/>
  <c r="N4506" i="2"/>
  <c r="M4506" i="2"/>
  <c r="L4506" i="2"/>
  <c r="R4505" i="2"/>
  <c r="Q4505" i="2"/>
  <c r="P4505" i="2"/>
  <c r="O4505" i="2"/>
  <c r="L4505" i="2"/>
  <c r="R4504" i="2"/>
  <c r="Q4504" i="2"/>
  <c r="P4504" i="2"/>
  <c r="O4504" i="2"/>
  <c r="N4504" i="2"/>
  <c r="M4504" i="2"/>
  <c r="L4504" i="2"/>
  <c r="R4503" i="2"/>
  <c r="Q4503" i="2"/>
  <c r="P4503" i="2"/>
  <c r="O4503" i="2"/>
  <c r="L4503" i="2"/>
  <c r="M4503" i="2" s="1"/>
  <c r="R4502" i="2"/>
  <c r="Q4502" i="2"/>
  <c r="P4502" i="2"/>
  <c r="O4502" i="2"/>
  <c r="M4502" i="2"/>
  <c r="L4502" i="2"/>
  <c r="N4502" i="2" s="1"/>
  <c r="R4501" i="2"/>
  <c r="Q4501" i="2"/>
  <c r="P4501" i="2"/>
  <c r="O4501" i="2"/>
  <c r="L4501" i="2"/>
  <c r="R4500" i="2"/>
  <c r="Q4500" i="2"/>
  <c r="P4500" i="2"/>
  <c r="O4500" i="2"/>
  <c r="M4500" i="2"/>
  <c r="L4500" i="2"/>
  <c r="N4500" i="2" s="1"/>
  <c r="R4499" i="2"/>
  <c r="Q4499" i="2"/>
  <c r="P4499" i="2"/>
  <c r="O4499" i="2"/>
  <c r="L4499" i="2"/>
  <c r="R4498" i="2"/>
  <c r="Q4498" i="2"/>
  <c r="P4498" i="2"/>
  <c r="O4498" i="2"/>
  <c r="N4498" i="2"/>
  <c r="M4498" i="2"/>
  <c r="L4498" i="2"/>
  <c r="R4497" i="2"/>
  <c r="Q4497" i="2"/>
  <c r="P4497" i="2"/>
  <c r="O4497" i="2"/>
  <c r="L4497" i="2"/>
  <c r="R4496" i="2"/>
  <c r="Q4496" i="2"/>
  <c r="P4496" i="2"/>
  <c r="O4496" i="2"/>
  <c r="M4496" i="2"/>
  <c r="L4496" i="2"/>
  <c r="N4496" i="2" s="1"/>
  <c r="R4495" i="2"/>
  <c r="Q4495" i="2"/>
  <c r="P4495" i="2"/>
  <c r="O4495" i="2"/>
  <c r="L4495" i="2"/>
  <c r="R4494" i="2"/>
  <c r="Q4494" i="2"/>
  <c r="P4494" i="2"/>
  <c r="O4494" i="2"/>
  <c r="N4494" i="2"/>
  <c r="M4494" i="2"/>
  <c r="L4494" i="2"/>
  <c r="R4493" i="2"/>
  <c r="Q4493" i="2"/>
  <c r="P4493" i="2"/>
  <c r="O4493" i="2"/>
  <c r="N4493" i="2"/>
  <c r="M4493" i="2"/>
  <c r="L4493" i="2"/>
  <c r="R4492" i="2"/>
  <c r="Q4492" i="2"/>
  <c r="P4492" i="2"/>
  <c r="O4492" i="2"/>
  <c r="L4492" i="2"/>
  <c r="R4491" i="2"/>
  <c r="Q4491" i="2"/>
  <c r="P4491" i="2"/>
  <c r="O4491" i="2"/>
  <c r="L4491" i="2"/>
  <c r="R4490" i="2"/>
  <c r="Q4490" i="2"/>
  <c r="P4490" i="2"/>
  <c r="O4490" i="2"/>
  <c r="N4490" i="2"/>
  <c r="M4490" i="2"/>
  <c r="L4490" i="2"/>
  <c r="R4489" i="2"/>
  <c r="Q4489" i="2"/>
  <c r="P4489" i="2"/>
  <c r="O4489" i="2"/>
  <c r="N4489" i="2"/>
  <c r="L4489" i="2"/>
  <c r="M4489" i="2" s="1"/>
  <c r="R4488" i="2"/>
  <c r="Q4488" i="2"/>
  <c r="P4488" i="2"/>
  <c r="O4488" i="2"/>
  <c r="N4488" i="2"/>
  <c r="M4488" i="2"/>
  <c r="L4488" i="2"/>
  <c r="R4487" i="2"/>
  <c r="Q4487" i="2"/>
  <c r="P4487" i="2"/>
  <c r="O4487" i="2"/>
  <c r="M4487" i="2"/>
  <c r="L4487" i="2"/>
  <c r="N4487" i="2" s="1"/>
  <c r="R4486" i="2"/>
  <c r="Q4486" i="2"/>
  <c r="P4486" i="2"/>
  <c r="O4486" i="2"/>
  <c r="M4486" i="2"/>
  <c r="L4486" i="2"/>
  <c r="N4486" i="2" s="1"/>
  <c r="R4485" i="2"/>
  <c r="Q4485" i="2"/>
  <c r="P4485" i="2"/>
  <c r="O4485" i="2"/>
  <c r="N4485" i="2"/>
  <c r="L4485" i="2"/>
  <c r="M4485" i="2" s="1"/>
  <c r="R4484" i="2"/>
  <c r="Q4484" i="2"/>
  <c r="P4484" i="2"/>
  <c r="O4484" i="2"/>
  <c r="M4484" i="2"/>
  <c r="L4484" i="2"/>
  <c r="N4484" i="2" s="1"/>
  <c r="R4483" i="2"/>
  <c r="Q4483" i="2"/>
  <c r="P4483" i="2"/>
  <c r="O4483" i="2"/>
  <c r="L4483" i="2"/>
  <c r="R4482" i="2"/>
  <c r="Q4482" i="2"/>
  <c r="P4482" i="2"/>
  <c r="O4482" i="2"/>
  <c r="N4482" i="2"/>
  <c r="M4482" i="2"/>
  <c r="L4482" i="2"/>
  <c r="R4481" i="2"/>
  <c r="Q4481" i="2"/>
  <c r="P4481" i="2"/>
  <c r="O4481" i="2"/>
  <c r="N4481" i="2"/>
  <c r="L4481" i="2"/>
  <c r="M4481" i="2" s="1"/>
  <c r="R4480" i="2"/>
  <c r="Q4480" i="2"/>
  <c r="P4480" i="2"/>
  <c r="O4480" i="2"/>
  <c r="L4480" i="2"/>
  <c r="R4479" i="2"/>
  <c r="Q4479" i="2"/>
  <c r="P4479" i="2"/>
  <c r="O4479" i="2"/>
  <c r="N4479" i="2"/>
  <c r="L4479" i="2"/>
  <c r="M4479" i="2" s="1"/>
  <c r="R4478" i="2"/>
  <c r="Q4478" i="2"/>
  <c r="P4478" i="2"/>
  <c r="O4478" i="2"/>
  <c r="N4478" i="2"/>
  <c r="M4478" i="2"/>
  <c r="L4478" i="2"/>
  <c r="R4477" i="2"/>
  <c r="Q4477" i="2"/>
  <c r="P4477" i="2"/>
  <c r="O4477" i="2"/>
  <c r="L4477" i="2"/>
  <c r="R4476" i="2"/>
  <c r="Q4476" i="2"/>
  <c r="P4476" i="2"/>
  <c r="O4476" i="2"/>
  <c r="L4476" i="2"/>
  <c r="R4475" i="2"/>
  <c r="Q4475" i="2"/>
  <c r="P4475" i="2"/>
  <c r="O4475" i="2"/>
  <c r="N4475" i="2"/>
  <c r="L4475" i="2"/>
  <c r="M4475" i="2" s="1"/>
  <c r="R4474" i="2"/>
  <c r="Q4474" i="2"/>
  <c r="P4474" i="2"/>
  <c r="O4474" i="2"/>
  <c r="N4474" i="2"/>
  <c r="M4474" i="2"/>
  <c r="L4474" i="2"/>
  <c r="R4473" i="2"/>
  <c r="Q4473" i="2"/>
  <c r="P4473" i="2"/>
  <c r="O4473" i="2"/>
  <c r="L4473" i="2"/>
  <c r="R4472" i="2"/>
  <c r="Q4472" i="2"/>
  <c r="P4472" i="2"/>
  <c r="O4472" i="2"/>
  <c r="N4472" i="2"/>
  <c r="M4472" i="2"/>
  <c r="L4472" i="2"/>
  <c r="R4471" i="2"/>
  <c r="Q4471" i="2"/>
  <c r="P4471" i="2"/>
  <c r="O4471" i="2"/>
  <c r="M4471" i="2"/>
  <c r="L4471" i="2"/>
  <c r="N4471" i="2" s="1"/>
  <c r="R4470" i="2"/>
  <c r="Q4470" i="2"/>
  <c r="P4470" i="2"/>
  <c r="O4470" i="2"/>
  <c r="L4470" i="2"/>
  <c r="R4469" i="2"/>
  <c r="Q4469" i="2"/>
  <c r="P4469" i="2"/>
  <c r="O4469" i="2"/>
  <c r="L4469" i="2"/>
  <c r="R4468" i="2"/>
  <c r="Q4468" i="2"/>
  <c r="P4468" i="2"/>
  <c r="O4468" i="2"/>
  <c r="L4468" i="2"/>
  <c r="R4467" i="2"/>
  <c r="Q4467" i="2"/>
  <c r="P4467" i="2"/>
  <c r="O4467" i="2"/>
  <c r="L4467" i="2"/>
  <c r="R4466" i="2"/>
  <c r="Q4466" i="2"/>
  <c r="P4466" i="2"/>
  <c r="O4466" i="2"/>
  <c r="N4466" i="2"/>
  <c r="M4466" i="2"/>
  <c r="L4466" i="2"/>
  <c r="R4465" i="2"/>
  <c r="Q4465" i="2"/>
  <c r="P4465" i="2"/>
  <c r="O4465" i="2"/>
  <c r="N4465" i="2"/>
  <c r="M4465" i="2"/>
  <c r="L4465" i="2"/>
  <c r="R4464" i="2"/>
  <c r="Q4464" i="2"/>
  <c r="P4464" i="2"/>
  <c r="O4464" i="2"/>
  <c r="M4464" i="2"/>
  <c r="L4464" i="2"/>
  <c r="N4464" i="2" s="1"/>
  <c r="R4463" i="2"/>
  <c r="Q4463" i="2"/>
  <c r="P4463" i="2"/>
  <c r="O4463" i="2"/>
  <c r="N4463" i="2"/>
  <c r="L4463" i="2"/>
  <c r="M4463" i="2" s="1"/>
  <c r="R4462" i="2"/>
  <c r="Q4462" i="2"/>
  <c r="P4462" i="2"/>
  <c r="O4462" i="2"/>
  <c r="N4462" i="2"/>
  <c r="M4462" i="2"/>
  <c r="L4462" i="2"/>
  <c r="R4461" i="2"/>
  <c r="Q4461" i="2"/>
  <c r="P4461" i="2"/>
  <c r="O4461" i="2"/>
  <c r="L4461" i="2"/>
  <c r="R4460" i="2"/>
  <c r="Q4460" i="2"/>
  <c r="P4460" i="2"/>
  <c r="O4460" i="2"/>
  <c r="L4460" i="2"/>
  <c r="R4459" i="2"/>
  <c r="Q4459" i="2"/>
  <c r="P4459" i="2"/>
  <c r="O4459" i="2"/>
  <c r="L4459" i="2"/>
  <c r="R4458" i="2"/>
  <c r="Q4458" i="2"/>
  <c r="P4458" i="2"/>
  <c r="O4458" i="2"/>
  <c r="N4458" i="2"/>
  <c r="M4458" i="2"/>
  <c r="L4458" i="2"/>
  <c r="R4457" i="2"/>
  <c r="Q4457" i="2"/>
  <c r="P4457" i="2"/>
  <c r="O4457" i="2"/>
  <c r="L4457" i="2"/>
  <c r="R4456" i="2"/>
  <c r="Q4456" i="2"/>
  <c r="P4456" i="2"/>
  <c r="O4456" i="2"/>
  <c r="N4456" i="2"/>
  <c r="M4456" i="2"/>
  <c r="L4456" i="2"/>
  <c r="R4455" i="2"/>
  <c r="Q4455" i="2"/>
  <c r="P4455" i="2"/>
  <c r="O4455" i="2"/>
  <c r="N4455" i="2"/>
  <c r="M4455" i="2"/>
  <c r="L4455" i="2"/>
  <c r="R4454" i="2"/>
  <c r="Q4454" i="2"/>
  <c r="P4454" i="2"/>
  <c r="O4454" i="2"/>
  <c r="L4454" i="2"/>
  <c r="R4453" i="2"/>
  <c r="Q4453" i="2"/>
  <c r="P4453" i="2"/>
  <c r="O4453" i="2"/>
  <c r="N4453" i="2"/>
  <c r="L4453" i="2"/>
  <c r="M4453" i="2" s="1"/>
  <c r="R4452" i="2"/>
  <c r="Q4452" i="2"/>
  <c r="P4452" i="2"/>
  <c r="O4452" i="2"/>
  <c r="L4452" i="2"/>
  <c r="R4451" i="2"/>
  <c r="Q4451" i="2"/>
  <c r="P4451" i="2"/>
  <c r="O4451" i="2"/>
  <c r="L4451" i="2"/>
  <c r="R4450" i="2"/>
  <c r="Q4450" i="2"/>
  <c r="P4450" i="2"/>
  <c r="O4450" i="2"/>
  <c r="N4450" i="2"/>
  <c r="M4450" i="2"/>
  <c r="L4450" i="2"/>
  <c r="R4449" i="2"/>
  <c r="Q4449" i="2"/>
  <c r="P4449" i="2"/>
  <c r="O4449" i="2"/>
  <c r="N4449" i="2"/>
  <c r="L4449" i="2"/>
  <c r="M4449" i="2" s="1"/>
  <c r="R4448" i="2"/>
  <c r="Q4448" i="2"/>
  <c r="P4448" i="2"/>
  <c r="O4448" i="2"/>
  <c r="L4448" i="2"/>
  <c r="R4447" i="2"/>
  <c r="Q4447" i="2"/>
  <c r="P4447" i="2"/>
  <c r="O4447" i="2"/>
  <c r="L4447" i="2"/>
  <c r="R4446" i="2"/>
  <c r="Q4446" i="2"/>
  <c r="P4446" i="2"/>
  <c r="O4446" i="2"/>
  <c r="N4446" i="2"/>
  <c r="M4446" i="2"/>
  <c r="L4446" i="2"/>
  <c r="R4445" i="2"/>
  <c r="Q4445" i="2"/>
  <c r="P4445" i="2"/>
  <c r="O4445" i="2"/>
  <c r="N4445" i="2"/>
  <c r="M4445" i="2"/>
  <c r="L4445" i="2"/>
  <c r="R4444" i="2"/>
  <c r="Q4444" i="2"/>
  <c r="P4444" i="2"/>
  <c r="O4444" i="2"/>
  <c r="L4444" i="2"/>
  <c r="R4443" i="2"/>
  <c r="Q4443" i="2"/>
  <c r="P4443" i="2"/>
  <c r="O4443" i="2"/>
  <c r="L4443" i="2"/>
  <c r="R4442" i="2"/>
  <c r="Q4442" i="2"/>
  <c r="P4442" i="2"/>
  <c r="O4442" i="2"/>
  <c r="N4442" i="2"/>
  <c r="M4442" i="2"/>
  <c r="L4442" i="2"/>
  <c r="R4441" i="2"/>
  <c r="Q4441" i="2"/>
  <c r="P4441" i="2"/>
  <c r="O4441" i="2"/>
  <c r="N4441" i="2"/>
  <c r="L4441" i="2"/>
  <c r="M4441" i="2" s="1"/>
  <c r="R4440" i="2"/>
  <c r="Q4440" i="2"/>
  <c r="P4440" i="2"/>
  <c r="O4440" i="2"/>
  <c r="N4440" i="2"/>
  <c r="M4440" i="2"/>
  <c r="L4440" i="2"/>
  <c r="R4439" i="2"/>
  <c r="Q4439" i="2"/>
  <c r="P4439" i="2"/>
  <c r="O4439" i="2"/>
  <c r="L4439" i="2"/>
  <c r="R4438" i="2"/>
  <c r="Q4438" i="2"/>
  <c r="P4438" i="2"/>
  <c r="O4438" i="2"/>
  <c r="L4438" i="2"/>
  <c r="R4437" i="2"/>
  <c r="Q4437" i="2"/>
  <c r="P4437" i="2"/>
  <c r="O4437" i="2"/>
  <c r="L4437" i="2"/>
  <c r="R4436" i="2"/>
  <c r="Q4436" i="2"/>
  <c r="P4436" i="2"/>
  <c r="O4436" i="2"/>
  <c r="M4436" i="2"/>
  <c r="L4436" i="2"/>
  <c r="N4436" i="2" s="1"/>
  <c r="R4435" i="2"/>
  <c r="Q4435" i="2"/>
  <c r="P4435" i="2"/>
  <c r="O4435" i="2"/>
  <c r="L4435" i="2"/>
  <c r="R4434" i="2"/>
  <c r="Q4434" i="2"/>
  <c r="P4434" i="2"/>
  <c r="O4434" i="2"/>
  <c r="N4434" i="2"/>
  <c r="M4434" i="2"/>
  <c r="L4434" i="2"/>
  <c r="R4433" i="2"/>
  <c r="Q4433" i="2"/>
  <c r="P4433" i="2"/>
  <c r="O4433" i="2"/>
  <c r="M4433" i="2"/>
  <c r="L4433" i="2"/>
  <c r="N4433" i="2" s="1"/>
  <c r="R4432" i="2"/>
  <c r="Q4432" i="2"/>
  <c r="P4432" i="2"/>
  <c r="O4432" i="2"/>
  <c r="M4432" i="2"/>
  <c r="L4432" i="2"/>
  <c r="N4432" i="2" s="1"/>
  <c r="R4431" i="2"/>
  <c r="Q4431" i="2"/>
  <c r="P4431" i="2"/>
  <c r="O4431" i="2"/>
  <c r="N4431" i="2"/>
  <c r="L4431" i="2"/>
  <c r="M4431" i="2" s="1"/>
  <c r="R4430" i="2"/>
  <c r="Q4430" i="2"/>
  <c r="P4430" i="2"/>
  <c r="O4430" i="2"/>
  <c r="N4430" i="2"/>
  <c r="M4430" i="2"/>
  <c r="L4430" i="2"/>
  <c r="R4429" i="2"/>
  <c r="Q4429" i="2"/>
  <c r="P4429" i="2"/>
  <c r="O4429" i="2"/>
  <c r="N4429" i="2"/>
  <c r="M4429" i="2"/>
  <c r="L4429" i="2"/>
  <c r="R4428" i="2"/>
  <c r="Q4428" i="2"/>
  <c r="P4428" i="2"/>
  <c r="O4428" i="2"/>
  <c r="L4428" i="2"/>
  <c r="R4427" i="2"/>
  <c r="Q4427" i="2"/>
  <c r="P4427" i="2"/>
  <c r="O4427" i="2"/>
  <c r="L4427" i="2"/>
  <c r="R4426" i="2"/>
  <c r="Q4426" i="2"/>
  <c r="P4426" i="2"/>
  <c r="O4426" i="2"/>
  <c r="N4426" i="2"/>
  <c r="M4426" i="2"/>
  <c r="L4426" i="2"/>
  <c r="R4425" i="2"/>
  <c r="Q4425" i="2"/>
  <c r="P4425" i="2"/>
  <c r="O4425" i="2"/>
  <c r="N4425" i="2"/>
  <c r="L4425" i="2"/>
  <c r="M4425" i="2" s="1"/>
  <c r="R4424" i="2"/>
  <c r="Q4424" i="2"/>
  <c r="P4424" i="2"/>
  <c r="O4424" i="2"/>
  <c r="N4424" i="2"/>
  <c r="M4424" i="2"/>
  <c r="L4424" i="2"/>
  <c r="R4423" i="2"/>
  <c r="Q4423" i="2"/>
  <c r="P4423" i="2"/>
  <c r="O4423" i="2"/>
  <c r="M4423" i="2"/>
  <c r="L4423" i="2"/>
  <c r="N4423" i="2" s="1"/>
  <c r="R4422" i="2"/>
  <c r="Q4422" i="2"/>
  <c r="P4422" i="2"/>
  <c r="O4422" i="2"/>
  <c r="M4422" i="2"/>
  <c r="L4422" i="2"/>
  <c r="N4422" i="2" s="1"/>
  <c r="R4421" i="2"/>
  <c r="Q4421" i="2"/>
  <c r="P4421" i="2"/>
  <c r="O4421" i="2"/>
  <c r="N4421" i="2"/>
  <c r="L4421" i="2"/>
  <c r="M4421" i="2" s="1"/>
  <c r="R4420" i="2"/>
  <c r="Q4420" i="2"/>
  <c r="P4420" i="2"/>
  <c r="O4420" i="2"/>
  <c r="M4420" i="2"/>
  <c r="L4420" i="2"/>
  <c r="N4420" i="2" s="1"/>
  <c r="R4419" i="2"/>
  <c r="Q4419" i="2"/>
  <c r="P4419" i="2"/>
  <c r="O4419" i="2"/>
  <c r="L4419" i="2"/>
  <c r="R4418" i="2"/>
  <c r="Q4418" i="2"/>
  <c r="P4418" i="2"/>
  <c r="O4418" i="2"/>
  <c r="N4418" i="2"/>
  <c r="M4418" i="2"/>
  <c r="L4418" i="2"/>
  <c r="R4417" i="2"/>
  <c r="Q4417" i="2"/>
  <c r="P4417" i="2"/>
  <c r="O4417" i="2"/>
  <c r="N4417" i="2"/>
  <c r="M4417" i="2"/>
  <c r="L4417" i="2"/>
  <c r="R4416" i="2"/>
  <c r="Q4416" i="2"/>
  <c r="P4416" i="2"/>
  <c r="O4416" i="2"/>
  <c r="L4416" i="2"/>
  <c r="R4415" i="2"/>
  <c r="Q4415" i="2"/>
  <c r="P4415" i="2"/>
  <c r="O4415" i="2"/>
  <c r="N4415" i="2"/>
  <c r="L4415" i="2"/>
  <c r="M4415" i="2" s="1"/>
  <c r="R4414" i="2"/>
  <c r="Q4414" i="2"/>
  <c r="P4414" i="2"/>
  <c r="O4414" i="2"/>
  <c r="N4414" i="2"/>
  <c r="M4414" i="2"/>
  <c r="L4414" i="2"/>
  <c r="R4413" i="2"/>
  <c r="Q4413" i="2"/>
  <c r="P4413" i="2"/>
  <c r="O4413" i="2"/>
  <c r="N4413" i="2"/>
  <c r="L4413" i="2"/>
  <c r="M4413" i="2" s="1"/>
  <c r="R4412" i="2"/>
  <c r="Q4412" i="2"/>
  <c r="P4412" i="2"/>
  <c r="O4412" i="2"/>
  <c r="L4412" i="2"/>
  <c r="R4411" i="2"/>
  <c r="Q4411" i="2"/>
  <c r="P4411" i="2"/>
  <c r="O4411" i="2"/>
  <c r="N4411" i="2"/>
  <c r="L4411" i="2"/>
  <c r="M4411" i="2" s="1"/>
  <c r="R4410" i="2"/>
  <c r="Q4410" i="2"/>
  <c r="P4410" i="2"/>
  <c r="O4410" i="2"/>
  <c r="N4410" i="2"/>
  <c r="M4410" i="2"/>
  <c r="L4410" i="2"/>
  <c r="R4409" i="2"/>
  <c r="Q4409" i="2"/>
  <c r="P4409" i="2"/>
  <c r="O4409" i="2"/>
  <c r="L4409" i="2"/>
  <c r="R4408" i="2"/>
  <c r="Q4408" i="2"/>
  <c r="P4408" i="2"/>
  <c r="O4408" i="2"/>
  <c r="N4408" i="2"/>
  <c r="M4408" i="2"/>
  <c r="L4408" i="2"/>
  <c r="R4407" i="2"/>
  <c r="Q4407" i="2"/>
  <c r="P4407" i="2"/>
  <c r="O4407" i="2"/>
  <c r="L4407" i="2"/>
  <c r="R4406" i="2"/>
  <c r="Q4406" i="2"/>
  <c r="P4406" i="2"/>
  <c r="O4406" i="2"/>
  <c r="L4406" i="2"/>
  <c r="R4405" i="2"/>
  <c r="Q4405" i="2"/>
  <c r="P4405" i="2"/>
  <c r="O4405" i="2"/>
  <c r="N4405" i="2"/>
  <c r="L4405" i="2"/>
  <c r="M4405" i="2" s="1"/>
  <c r="R4404" i="2"/>
  <c r="Q4404" i="2"/>
  <c r="P4404" i="2"/>
  <c r="O4404" i="2"/>
  <c r="L4404" i="2"/>
  <c r="R4403" i="2"/>
  <c r="Q4403" i="2"/>
  <c r="P4403" i="2"/>
  <c r="O4403" i="2"/>
  <c r="L4403" i="2"/>
  <c r="R4402" i="2"/>
  <c r="Q4402" i="2"/>
  <c r="P4402" i="2"/>
  <c r="O4402" i="2"/>
  <c r="N4402" i="2"/>
  <c r="M4402" i="2"/>
  <c r="L4402" i="2"/>
  <c r="R4401" i="2"/>
  <c r="Q4401" i="2"/>
  <c r="P4401" i="2"/>
  <c r="O4401" i="2"/>
  <c r="N4401" i="2"/>
  <c r="M4401" i="2"/>
  <c r="L4401" i="2"/>
  <c r="R4400" i="2"/>
  <c r="Q4400" i="2"/>
  <c r="P4400" i="2"/>
  <c r="O4400" i="2"/>
  <c r="M4400" i="2"/>
  <c r="L4400" i="2"/>
  <c r="N4400" i="2" s="1"/>
  <c r="R4399" i="2"/>
  <c r="Q4399" i="2"/>
  <c r="P4399" i="2"/>
  <c r="O4399" i="2"/>
  <c r="N4399" i="2"/>
  <c r="L4399" i="2"/>
  <c r="M4399" i="2" s="1"/>
  <c r="R4398" i="2"/>
  <c r="Q4398" i="2"/>
  <c r="P4398" i="2"/>
  <c r="O4398" i="2"/>
  <c r="N4398" i="2"/>
  <c r="M4398" i="2"/>
  <c r="L4398" i="2"/>
  <c r="R4397" i="2"/>
  <c r="Q4397" i="2"/>
  <c r="P4397" i="2"/>
  <c r="O4397" i="2"/>
  <c r="L4397" i="2"/>
  <c r="R4396" i="2"/>
  <c r="Q4396" i="2"/>
  <c r="P4396" i="2"/>
  <c r="O4396" i="2"/>
  <c r="L4396" i="2"/>
  <c r="R4395" i="2"/>
  <c r="Q4395" i="2"/>
  <c r="P4395" i="2"/>
  <c r="O4395" i="2"/>
  <c r="L4395" i="2"/>
  <c r="R4394" i="2"/>
  <c r="Q4394" i="2"/>
  <c r="P4394" i="2"/>
  <c r="O4394" i="2"/>
  <c r="N4394" i="2"/>
  <c r="M4394" i="2"/>
  <c r="L4394" i="2"/>
  <c r="R4393" i="2"/>
  <c r="Q4393" i="2"/>
  <c r="P4393" i="2"/>
  <c r="O4393" i="2"/>
  <c r="N4393" i="2"/>
  <c r="L4393" i="2"/>
  <c r="M4393" i="2" s="1"/>
  <c r="R4392" i="2"/>
  <c r="Q4392" i="2"/>
  <c r="P4392" i="2"/>
  <c r="O4392" i="2"/>
  <c r="N4392" i="2"/>
  <c r="M4392" i="2"/>
  <c r="L4392" i="2"/>
  <c r="R4391" i="2"/>
  <c r="Q4391" i="2"/>
  <c r="P4391" i="2"/>
  <c r="O4391" i="2"/>
  <c r="N4391" i="2"/>
  <c r="M4391" i="2"/>
  <c r="L4391" i="2"/>
  <c r="R4390" i="2"/>
  <c r="Q4390" i="2"/>
  <c r="P4390" i="2"/>
  <c r="O4390" i="2"/>
  <c r="M4390" i="2"/>
  <c r="L4390" i="2"/>
  <c r="N4390" i="2" s="1"/>
  <c r="R4389" i="2"/>
  <c r="Q4389" i="2"/>
  <c r="P4389" i="2"/>
  <c r="O4389" i="2"/>
  <c r="N4389" i="2"/>
  <c r="L4389" i="2"/>
  <c r="M4389" i="2" s="1"/>
  <c r="R4388" i="2"/>
  <c r="Q4388" i="2"/>
  <c r="P4388" i="2"/>
  <c r="O4388" i="2"/>
  <c r="M4388" i="2"/>
  <c r="L4388" i="2"/>
  <c r="N4388" i="2" s="1"/>
  <c r="R4387" i="2"/>
  <c r="Q4387" i="2"/>
  <c r="P4387" i="2"/>
  <c r="O4387" i="2"/>
  <c r="L4387" i="2"/>
  <c r="R4386" i="2"/>
  <c r="Q4386" i="2"/>
  <c r="P4386" i="2"/>
  <c r="O4386" i="2"/>
  <c r="N4386" i="2"/>
  <c r="M4386" i="2"/>
  <c r="L4386" i="2"/>
  <c r="R4385" i="2"/>
  <c r="Q4385" i="2"/>
  <c r="P4385" i="2"/>
  <c r="O4385" i="2"/>
  <c r="L4385" i="2"/>
  <c r="R4384" i="2"/>
  <c r="Q4384" i="2"/>
  <c r="P4384" i="2"/>
  <c r="O4384" i="2"/>
  <c r="M4384" i="2"/>
  <c r="L4384" i="2"/>
  <c r="N4384" i="2" s="1"/>
  <c r="R4383" i="2"/>
  <c r="Q4383" i="2"/>
  <c r="P4383" i="2"/>
  <c r="O4383" i="2"/>
  <c r="L4383" i="2"/>
  <c r="R4382" i="2"/>
  <c r="Q4382" i="2"/>
  <c r="P4382" i="2"/>
  <c r="O4382" i="2"/>
  <c r="N4382" i="2"/>
  <c r="M4382" i="2"/>
  <c r="L4382" i="2"/>
  <c r="R4381" i="2"/>
  <c r="Q4381" i="2"/>
  <c r="P4381" i="2"/>
  <c r="O4381" i="2"/>
  <c r="L4381" i="2"/>
  <c r="R4380" i="2"/>
  <c r="Q4380" i="2"/>
  <c r="P4380" i="2"/>
  <c r="O4380" i="2"/>
  <c r="L4380" i="2"/>
  <c r="R4379" i="2"/>
  <c r="Q4379" i="2"/>
  <c r="P4379" i="2"/>
  <c r="O4379" i="2"/>
  <c r="L4379" i="2"/>
  <c r="R4378" i="2"/>
  <c r="Q4378" i="2"/>
  <c r="P4378" i="2"/>
  <c r="O4378" i="2"/>
  <c r="N4378" i="2"/>
  <c r="M4378" i="2"/>
  <c r="L4378" i="2"/>
  <c r="R4377" i="2"/>
  <c r="Q4377" i="2"/>
  <c r="P4377" i="2"/>
  <c r="O4377" i="2"/>
  <c r="N4377" i="2"/>
  <c r="L4377" i="2"/>
  <c r="M4377" i="2" s="1"/>
  <c r="R4376" i="2"/>
  <c r="Q4376" i="2"/>
  <c r="P4376" i="2"/>
  <c r="O4376" i="2"/>
  <c r="N4376" i="2"/>
  <c r="M4376" i="2"/>
  <c r="L4376" i="2"/>
  <c r="R4375" i="2"/>
  <c r="Q4375" i="2"/>
  <c r="P4375" i="2"/>
  <c r="O4375" i="2"/>
  <c r="N4375" i="2"/>
  <c r="L4375" i="2"/>
  <c r="M4375" i="2" s="1"/>
  <c r="R4374" i="2"/>
  <c r="Q4374" i="2"/>
  <c r="P4374" i="2"/>
  <c r="O4374" i="2"/>
  <c r="L4374" i="2"/>
  <c r="R4373" i="2"/>
  <c r="Q4373" i="2"/>
  <c r="P4373" i="2"/>
  <c r="O4373" i="2"/>
  <c r="L4373" i="2"/>
  <c r="R4372" i="2"/>
  <c r="Q4372" i="2"/>
  <c r="P4372" i="2"/>
  <c r="O4372" i="2"/>
  <c r="L4372" i="2"/>
  <c r="R4371" i="2"/>
  <c r="Q4371" i="2"/>
  <c r="P4371" i="2"/>
  <c r="O4371" i="2"/>
  <c r="L4371" i="2"/>
  <c r="R4370" i="2"/>
  <c r="Q4370" i="2"/>
  <c r="P4370" i="2"/>
  <c r="O4370" i="2"/>
  <c r="N4370" i="2"/>
  <c r="M4370" i="2"/>
  <c r="L4370" i="2"/>
  <c r="R4369" i="2"/>
  <c r="Q4369" i="2"/>
  <c r="P4369" i="2"/>
  <c r="O4369" i="2"/>
  <c r="L4369" i="2"/>
  <c r="R4368" i="2"/>
  <c r="Q4368" i="2"/>
  <c r="P4368" i="2"/>
  <c r="O4368" i="2"/>
  <c r="M4368" i="2"/>
  <c r="L4368" i="2"/>
  <c r="N4368" i="2" s="1"/>
  <c r="R4367" i="2"/>
  <c r="Q4367" i="2"/>
  <c r="P4367" i="2"/>
  <c r="O4367" i="2"/>
  <c r="L4367" i="2"/>
  <c r="R4366" i="2"/>
  <c r="Q4366" i="2"/>
  <c r="P4366" i="2"/>
  <c r="O4366" i="2"/>
  <c r="N4366" i="2"/>
  <c r="M4366" i="2"/>
  <c r="L4366" i="2"/>
  <c r="R4365" i="2"/>
  <c r="Q4365" i="2"/>
  <c r="P4365" i="2"/>
  <c r="O4365" i="2"/>
  <c r="N4365" i="2"/>
  <c r="M4365" i="2"/>
  <c r="L4365" i="2"/>
  <c r="R4364" i="2"/>
  <c r="Q4364" i="2"/>
  <c r="P4364" i="2"/>
  <c r="O4364" i="2"/>
  <c r="L4364" i="2"/>
  <c r="R4363" i="2"/>
  <c r="Q4363" i="2"/>
  <c r="P4363" i="2"/>
  <c r="O4363" i="2"/>
  <c r="N4363" i="2"/>
  <c r="L4363" i="2"/>
  <c r="M4363" i="2" s="1"/>
  <c r="R4362" i="2"/>
  <c r="Q4362" i="2"/>
  <c r="P4362" i="2"/>
  <c r="O4362" i="2"/>
  <c r="N4362" i="2"/>
  <c r="M4362" i="2"/>
  <c r="L4362" i="2"/>
  <c r="R4361" i="2"/>
  <c r="Q4361" i="2"/>
  <c r="P4361" i="2"/>
  <c r="O4361" i="2"/>
  <c r="N4361" i="2"/>
  <c r="L4361" i="2"/>
  <c r="M4361" i="2" s="1"/>
  <c r="R4360" i="2"/>
  <c r="Q4360" i="2"/>
  <c r="P4360" i="2"/>
  <c r="O4360" i="2"/>
  <c r="N4360" i="2"/>
  <c r="M4360" i="2"/>
  <c r="L4360" i="2"/>
  <c r="R4359" i="2"/>
  <c r="Q4359" i="2"/>
  <c r="P4359" i="2"/>
  <c r="O4359" i="2"/>
  <c r="M4359" i="2"/>
  <c r="L4359" i="2"/>
  <c r="N4359" i="2" s="1"/>
  <c r="R4358" i="2"/>
  <c r="Q4358" i="2"/>
  <c r="P4358" i="2"/>
  <c r="O4358" i="2"/>
  <c r="M4358" i="2"/>
  <c r="L4358" i="2"/>
  <c r="N4358" i="2" s="1"/>
  <c r="R4357" i="2"/>
  <c r="Q4357" i="2"/>
  <c r="P4357" i="2"/>
  <c r="O4357" i="2"/>
  <c r="N4357" i="2"/>
  <c r="L4357" i="2"/>
  <c r="M4357" i="2" s="1"/>
  <c r="R4356" i="2"/>
  <c r="Q4356" i="2"/>
  <c r="P4356" i="2"/>
  <c r="O4356" i="2"/>
  <c r="M4356" i="2"/>
  <c r="L4356" i="2"/>
  <c r="N4356" i="2" s="1"/>
  <c r="R4355" i="2"/>
  <c r="Q4355" i="2"/>
  <c r="P4355" i="2"/>
  <c r="O4355" i="2"/>
  <c r="L4355" i="2"/>
  <c r="R4354" i="2"/>
  <c r="Q4354" i="2"/>
  <c r="P4354" i="2"/>
  <c r="O4354" i="2"/>
  <c r="N4354" i="2"/>
  <c r="M4354" i="2"/>
  <c r="L4354" i="2"/>
  <c r="R4353" i="2"/>
  <c r="Q4353" i="2"/>
  <c r="P4353" i="2"/>
  <c r="O4353" i="2"/>
  <c r="N4353" i="2"/>
  <c r="L4353" i="2"/>
  <c r="M4353" i="2" s="1"/>
  <c r="R4352" i="2"/>
  <c r="Q4352" i="2"/>
  <c r="P4352" i="2"/>
  <c r="O4352" i="2"/>
  <c r="L4352" i="2"/>
  <c r="R4351" i="2"/>
  <c r="Q4351" i="2"/>
  <c r="P4351" i="2"/>
  <c r="O4351" i="2"/>
  <c r="N4351" i="2"/>
  <c r="L4351" i="2"/>
  <c r="M4351" i="2" s="1"/>
  <c r="R4350" i="2"/>
  <c r="Q4350" i="2"/>
  <c r="P4350" i="2"/>
  <c r="O4350" i="2"/>
  <c r="N4350" i="2"/>
  <c r="M4350" i="2"/>
  <c r="L4350" i="2"/>
  <c r="R4349" i="2"/>
  <c r="Q4349" i="2"/>
  <c r="P4349" i="2"/>
  <c r="O4349" i="2"/>
  <c r="L4349" i="2"/>
  <c r="R4348" i="2"/>
  <c r="Q4348" i="2"/>
  <c r="P4348" i="2"/>
  <c r="O4348" i="2"/>
  <c r="L4348" i="2"/>
  <c r="R4347" i="2"/>
  <c r="Q4347" i="2"/>
  <c r="P4347" i="2"/>
  <c r="O4347" i="2"/>
  <c r="N4347" i="2"/>
  <c r="L4347" i="2"/>
  <c r="M4347" i="2" s="1"/>
  <c r="R4346" i="2"/>
  <c r="Q4346" i="2"/>
  <c r="P4346" i="2"/>
  <c r="O4346" i="2"/>
  <c r="N4346" i="2"/>
  <c r="M4346" i="2"/>
  <c r="L4346" i="2"/>
  <c r="R4345" i="2"/>
  <c r="Q4345" i="2"/>
  <c r="P4345" i="2"/>
  <c r="O4345" i="2"/>
  <c r="L4345" i="2"/>
  <c r="R4344" i="2"/>
  <c r="Q4344" i="2"/>
  <c r="P4344" i="2"/>
  <c r="O4344" i="2"/>
  <c r="N4344" i="2"/>
  <c r="M4344" i="2"/>
  <c r="L4344" i="2"/>
  <c r="R4343" i="2"/>
  <c r="Q4343" i="2"/>
  <c r="P4343" i="2"/>
  <c r="O4343" i="2"/>
  <c r="N4343" i="2"/>
  <c r="M4343" i="2"/>
  <c r="L4343" i="2"/>
  <c r="R4342" i="2"/>
  <c r="Q4342" i="2"/>
  <c r="P4342" i="2"/>
  <c r="O4342" i="2"/>
  <c r="L4342" i="2"/>
  <c r="R4341" i="2"/>
  <c r="Q4341" i="2"/>
  <c r="P4341" i="2"/>
  <c r="O4341" i="2"/>
  <c r="L4341" i="2"/>
  <c r="R4340" i="2"/>
  <c r="Q4340" i="2"/>
  <c r="P4340" i="2"/>
  <c r="O4340" i="2"/>
  <c r="L4340" i="2"/>
  <c r="R4339" i="2"/>
  <c r="Q4339" i="2"/>
  <c r="P4339" i="2"/>
  <c r="O4339" i="2"/>
  <c r="L4339" i="2"/>
  <c r="R4338" i="2"/>
  <c r="Q4338" i="2"/>
  <c r="P4338" i="2"/>
  <c r="O4338" i="2"/>
  <c r="N4338" i="2"/>
  <c r="M4338" i="2"/>
  <c r="L4338" i="2"/>
  <c r="R4337" i="2"/>
  <c r="Q4337" i="2"/>
  <c r="P4337" i="2"/>
  <c r="O4337" i="2"/>
  <c r="N4337" i="2"/>
  <c r="M4337" i="2"/>
  <c r="L4337" i="2"/>
  <c r="R4336" i="2"/>
  <c r="Q4336" i="2"/>
  <c r="P4336" i="2"/>
  <c r="O4336" i="2"/>
  <c r="L4336" i="2"/>
  <c r="R4335" i="2"/>
  <c r="Q4335" i="2"/>
  <c r="P4335" i="2"/>
  <c r="O4335" i="2"/>
  <c r="N4335" i="2"/>
  <c r="L4335" i="2"/>
  <c r="M4335" i="2" s="1"/>
  <c r="R4334" i="2"/>
  <c r="Q4334" i="2"/>
  <c r="P4334" i="2"/>
  <c r="O4334" i="2"/>
  <c r="N4334" i="2"/>
  <c r="M4334" i="2"/>
  <c r="L4334" i="2"/>
  <c r="R4333" i="2"/>
  <c r="Q4333" i="2"/>
  <c r="P4333" i="2"/>
  <c r="O4333" i="2"/>
  <c r="M4333" i="2"/>
  <c r="L4333" i="2"/>
  <c r="N4333" i="2" s="1"/>
  <c r="R4332" i="2"/>
  <c r="Q4332" i="2"/>
  <c r="P4332" i="2"/>
  <c r="O4332" i="2"/>
  <c r="L4332" i="2"/>
  <c r="R4331" i="2"/>
  <c r="Q4331" i="2"/>
  <c r="P4331" i="2"/>
  <c r="O4331" i="2"/>
  <c r="L4331" i="2"/>
  <c r="R4330" i="2"/>
  <c r="Q4330" i="2"/>
  <c r="P4330" i="2"/>
  <c r="O4330" i="2"/>
  <c r="N4330" i="2"/>
  <c r="M4330" i="2"/>
  <c r="L4330" i="2"/>
  <c r="R4329" i="2"/>
  <c r="Q4329" i="2"/>
  <c r="P4329" i="2"/>
  <c r="O4329" i="2"/>
  <c r="N4329" i="2"/>
  <c r="L4329" i="2"/>
  <c r="M4329" i="2" s="1"/>
  <c r="R4328" i="2"/>
  <c r="Q4328" i="2"/>
  <c r="P4328" i="2"/>
  <c r="O4328" i="2"/>
  <c r="N4328" i="2"/>
  <c r="M4328" i="2"/>
  <c r="L4328" i="2"/>
  <c r="R4327" i="2"/>
  <c r="Q4327" i="2"/>
  <c r="P4327" i="2"/>
  <c r="O4327" i="2"/>
  <c r="N4327" i="2"/>
  <c r="M4327" i="2"/>
  <c r="L4327" i="2"/>
  <c r="R4326" i="2"/>
  <c r="Q4326" i="2"/>
  <c r="P4326" i="2"/>
  <c r="O4326" i="2"/>
  <c r="M4326" i="2"/>
  <c r="L4326" i="2"/>
  <c r="N4326" i="2" s="1"/>
  <c r="R4325" i="2"/>
  <c r="Q4325" i="2"/>
  <c r="P4325" i="2"/>
  <c r="O4325" i="2"/>
  <c r="N4325" i="2"/>
  <c r="L4325" i="2"/>
  <c r="M4325" i="2" s="1"/>
  <c r="R4324" i="2"/>
  <c r="Q4324" i="2"/>
  <c r="P4324" i="2"/>
  <c r="O4324" i="2"/>
  <c r="M4324" i="2"/>
  <c r="L4324" i="2"/>
  <c r="N4324" i="2" s="1"/>
  <c r="R4323" i="2"/>
  <c r="Q4323" i="2"/>
  <c r="P4323" i="2"/>
  <c r="O4323" i="2"/>
  <c r="L4323" i="2"/>
  <c r="R4322" i="2"/>
  <c r="Q4322" i="2"/>
  <c r="P4322" i="2"/>
  <c r="O4322" i="2"/>
  <c r="N4322" i="2"/>
  <c r="M4322" i="2"/>
  <c r="L4322" i="2"/>
  <c r="R4321" i="2"/>
  <c r="Q4321" i="2"/>
  <c r="P4321" i="2"/>
  <c r="O4321" i="2"/>
  <c r="L4321" i="2"/>
  <c r="R4320" i="2"/>
  <c r="Q4320" i="2"/>
  <c r="P4320" i="2"/>
  <c r="O4320" i="2"/>
  <c r="L4320" i="2"/>
  <c r="N4320" i="2" s="1"/>
  <c r="R4319" i="2"/>
  <c r="Q4319" i="2"/>
  <c r="P4319" i="2"/>
  <c r="O4319" i="2"/>
  <c r="L4319" i="2"/>
  <c r="R4318" i="2"/>
  <c r="Q4318" i="2"/>
  <c r="P4318" i="2"/>
  <c r="O4318" i="2"/>
  <c r="N4318" i="2"/>
  <c r="M4318" i="2"/>
  <c r="L4318" i="2"/>
  <c r="R4317" i="2"/>
  <c r="Q4317" i="2"/>
  <c r="P4317" i="2"/>
  <c r="O4317" i="2"/>
  <c r="L4317" i="2"/>
  <c r="R4316" i="2"/>
  <c r="Q4316" i="2"/>
  <c r="P4316" i="2"/>
  <c r="O4316" i="2"/>
  <c r="L4316" i="2"/>
  <c r="R4315" i="2"/>
  <c r="Q4315" i="2"/>
  <c r="P4315" i="2"/>
  <c r="O4315" i="2"/>
  <c r="L4315" i="2"/>
  <c r="R4314" i="2"/>
  <c r="Q4314" i="2"/>
  <c r="P4314" i="2"/>
  <c r="O4314" i="2"/>
  <c r="N4314" i="2"/>
  <c r="M4314" i="2"/>
  <c r="L4314" i="2"/>
  <c r="R4313" i="2"/>
  <c r="Q4313" i="2"/>
  <c r="P4313" i="2"/>
  <c r="O4313" i="2"/>
  <c r="N4313" i="2"/>
  <c r="L4313" i="2"/>
  <c r="M4313" i="2" s="1"/>
  <c r="R4312" i="2"/>
  <c r="Q4312" i="2"/>
  <c r="P4312" i="2"/>
  <c r="O4312" i="2"/>
  <c r="N4312" i="2"/>
  <c r="M4312" i="2"/>
  <c r="L4312" i="2"/>
  <c r="R4311" i="2"/>
  <c r="Q4311" i="2"/>
  <c r="P4311" i="2"/>
  <c r="O4311" i="2"/>
  <c r="L4311" i="2"/>
  <c r="R4310" i="2"/>
  <c r="Q4310" i="2"/>
  <c r="P4310" i="2"/>
  <c r="O4310" i="2"/>
  <c r="L4310" i="2"/>
  <c r="R4309" i="2"/>
  <c r="Q4309" i="2"/>
  <c r="P4309" i="2"/>
  <c r="O4309" i="2"/>
  <c r="L4309" i="2"/>
  <c r="R4308" i="2"/>
  <c r="Q4308" i="2"/>
  <c r="P4308" i="2"/>
  <c r="O4308" i="2"/>
  <c r="M4308" i="2"/>
  <c r="L4308" i="2"/>
  <c r="N4308" i="2" s="1"/>
  <c r="R4307" i="2"/>
  <c r="Q4307" i="2"/>
  <c r="P4307" i="2"/>
  <c r="O4307" i="2"/>
  <c r="L4307" i="2"/>
  <c r="R4306" i="2"/>
  <c r="Q4306" i="2"/>
  <c r="P4306" i="2"/>
  <c r="O4306" i="2"/>
  <c r="N4306" i="2"/>
  <c r="M4306" i="2"/>
  <c r="L4306" i="2"/>
  <c r="R4305" i="2"/>
  <c r="Q4305" i="2"/>
  <c r="P4305" i="2"/>
  <c r="O4305" i="2"/>
  <c r="L4305" i="2"/>
  <c r="R4304" i="2"/>
  <c r="Q4304" i="2"/>
  <c r="P4304" i="2"/>
  <c r="O4304" i="2"/>
  <c r="M4304" i="2"/>
  <c r="L4304" i="2"/>
  <c r="N4304" i="2" s="1"/>
  <c r="R4303" i="2"/>
  <c r="Q4303" i="2"/>
  <c r="P4303" i="2"/>
  <c r="O4303" i="2"/>
  <c r="L4303" i="2"/>
  <c r="R4302" i="2"/>
  <c r="Q4302" i="2"/>
  <c r="P4302" i="2"/>
  <c r="O4302" i="2"/>
  <c r="N4302" i="2"/>
  <c r="M4302" i="2"/>
  <c r="L4302" i="2"/>
  <c r="R4301" i="2"/>
  <c r="Q4301" i="2"/>
  <c r="P4301" i="2"/>
  <c r="O4301" i="2"/>
  <c r="N4301" i="2"/>
  <c r="M4301" i="2"/>
  <c r="L4301" i="2"/>
  <c r="R4300" i="2"/>
  <c r="Q4300" i="2"/>
  <c r="P4300" i="2"/>
  <c r="O4300" i="2"/>
  <c r="L4300" i="2"/>
  <c r="R4299" i="2"/>
  <c r="Q4299" i="2"/>
  <c r="P4299" i="2"/>
  <c r="O4299" i="2"/>
  <c r="N4299" i="2"/>
  <c r="L4299" i="2"/>
  <c r="M4299" i="2" s="1"/>
  <c r="R4298" i="2"/>
  <c r="Q4298" i="2"/>
  <c r="P4298" i="2"/>
  <c r="O4298" i="2"/>
  <c r="N4298" i="2"/>
  <c r="M4298" i="2"/>
  <c r="L4298" i="2"/>
  <c r="R4297" i="2"/>
  <c r="Q4297" i="2"/>
  <c r="P4297" i="2"/>
  <c r="O4297" i="2"/>
  <c r="N4297" i="2"/>
  <c r="L4297" i="2"/>
  <c r="M4297" i="2" s="1"/>
  <c r="R4296" i="2"/>
  <c r="Q4296" i="2"/>
  <c r="P4296" i="2"/>
  <c r="O4296" i="2"/>
  <c r="N4296" i="2"/>
  <c r="M4296" i="2"/>
  <c r="L4296" i="2"/>
  <c r="R4295" i="2"/>
  <c r="Q4295" i="2"/>
  <c r="P4295" i="2"/>
  <c r="O4295" i="2"/>
  <c r="L4295" i="2"/>
  <c r="R4294" i="2"/>
  <c r="Q4294" i="2"/>
  <c r="P4294" i="2"/>
  <c r="O4294" i="2"/>
  <c r="M4294" i="2"/>
  <c r="L4294" i="2"/>
  <c r="N4294" i="2" s="1"/>
  <c r="R4293" i="2"/>
  <c r="Q4293" i="2"/>
  <c r="P4293" i="2"/>
  <c r="O4293" i="2"/>
  <c r="L4293" i="2"/>
  <c r="R4292" i="2"/>
  <c r="Q4292" i="2"/>
  <c r="P4292" i="2"/>
  <c r="O4292" i="2"/>
  <c r="M4292" i="2"/>
  <c r="L4292" i="2"/>
  <c r="N4292" i="2" s="1"/>
  <c r="R4291" i="2"/>
  <c r="Q4291" i="2"/>
  <c r="P4291" i="2"/>
  <c r="O4291" i="2"/>
  <c r="L4291" i="2"/>
  <c r="R4290" i="2"/>
  <c r="Q4290" i="2"/>
  <c r="P4290" i="2"/>
  <c r="O4290" i="2"/>
  <c r="N4290" i="2"/>
  <c r="M4290" i="2"/>
  <c r="L4290" i="2"/>
  <c r="R4289" i="2"/>
  <c r="Q4289" i="2"/>
  <c r="P4289" i="2"/>
  <c r="O4289" i="2"/>
  <c r="M4289" i="2"/>
  <c r="L4289" i="2"/>
  <c r="N4289" i="2" s="1"/>
  <c r="R4288" i="2"/>
  <c r="Q4288" i="2"/>
  <c r="P4288" i="2"/>
  <c r="O4288" i="2"/>
  <c r="L4288" i="2"/>
  <c r="R4287" i="2"/>
  <c r="Q4287" i="2"/>
  <c r="P4287" i="2"/>
  <c r="O4287" i="2"/>
  <c r="L4287" i="2"/>
  <c r="R4286" i="2"/>
  <c r="Q4286" i="2"/>
  <c r="P4286" i="2"/>
  <c r="O4286" i="2"/>
  <c r="N4286" i="2"/>
  <c r="M4286" i="2"/>
  <c r="L4286" i="2"/>
  <c r="R4285" i="2"/>
  <c r="Q4285" i="2"/>
  <c r="P4285" i="2"/>
  <c r="O4285" i="2"/>
  <c r="L4285" i="2"/>
  <c r="R4284" i="2"/>
  <c r="Q4284" i="2"/>
  <c r="P4284" i="2"/>
  <c r="O4284" i="2"/>
  <c r="M4284" i="2"/>
  <c r="L4284" i="2"/>
  <c r="N4284" i="2" s="1"/>
  <c r="R4283" i="2"/>
  <c r="Q4283" i="2"/>
  <c r="P4283" i="2"/>
  <c r="O4283" i="2"/>
  <c r="L4283" i="2"/>
  <c r="R4282" i="2"/>
  <c r="Q4282" i="2"/>
  <c r="P4282" i="2"/>
  <c r="O4282" i="2"/>
  <c r="N4282" i="2"/>
  <c r="M4282" i="2"/>
  <c r="L4282" i="2"/>
  <c r="R4281" i="2"/>
  <c r="Q4281" i="2"/>
  <c r="P4281" i="2"/>
  <c r="O4281" i="2"/>
  <c r="N4281" i="2"/>
  <c r="M4281" i="2"/>
  <c r="L4281" i="2"/>
  <c r="R4280" i="2"/>
  <c r="Q4280" i="2"/>
  <c r="P4280" i="2"/>
  <c r="O4280" i="2"/>
  <c r="L4280" i="2"/>
  <c r="R4279" i="2"/>
  <c r="Q4279" i="2"/>
  <c r="P4279" i="2"/>
  <c r="O4279" i="2"/>
  <c r="L4279" i="2"/>
  <c r="R4278" i="2"/>
  <c r="Q4278" i="2"/>
  <c r="P4278" i="2"/>
  <c r="O4278" i="2"/>
  <c r="N4278" i="2"/>
  <c r="M4278" i="2"/>
  <c r="L4278" i="2"/>
  <c r="R4277" i="2"/>
  <c r="Q4277" i="2"/>
  <c r="P4277" i="2"/>
  <c r="O4277" i="2"/>
  <c r="N4277" i="2"/>
  <c r="L4277" i="2"/>
  <c r="M4277" i="2" s="1"/>
  <c r="R4276" i="2"/>
  <c r="Q4276" i="2"/>
  <c r="P4276" i="2"/>
  <c r="O4276" i="2"/>
  <c r="L4276" i="2"/>
  <c r="R4275" i="2"/>
  <c r="Q4275" i="2"/>
  <c r="P4275" i="2"/>
  <c r="O4275" i="2"/>
  <c r="L4275" i="2"/>
  <c r="R4274" i="2"/>
  <c r="Q4274" i="2"/>
  <c r="P4274" i="2"/>
  <c r="O4274" i="2"/>
  <c r="N4274" i="2"/>
  <c r="M4274" i="2"/>
  <c r="L4274" i="2"/>
  <c r="R4273" i="2"/>
  <c r="Q4273" i="2"/>
  <c r="P4273" i="2"/>
  <c r="O4273" i="2"/>
  <c r="N4273" i="2"/>
  <c r="M4273" i="2"/>
  <c r="L4273" i="2"/>
  <c r="R4272" i="2"/>
  <c r="Q4272" i="2"/>
  <c r="P4272" i="2"/>
  <c r="O4272" i="2"/>
  <c r="L4272" i="2"/>
  <c r="R4271" i="2"/>
  <c r="Q4271" i="2"/>
  <c r="P4271" i="2"/>
  <c r="O4271" i="2"/>
  <c r="L4271" i="2"/>
  <c r="R4270" i="2"/>
  <c r="Q4270" i="2"/>
  <c r="P4270" i="2"/>
  <c r="O4270" i="2"/>
  <c r="N4270" i="2"/>
  <c r="M4270" i="2"/>
  <c r="L4270" i="2"/>
  <c r="R4269" i="2"/>
  <c r="Q4269" i="2"/>
  <c r="P4269" i="2"/>
  <c r="O4269" i="2"/>
  <c r="N4269" i="2"/>
  <c r="L4269" i="2"/>
  <c r="M4269" i="2" s="1"/>
  <c r="R4268" i="2"/>
  <c r="Q4268" i="2"/>
  <c r="P4268" i="2"/>
  <c r="O4268" i="2"/>
  <c r="M4268" i="2"/>
  <c r="L4268" i="2"/>
  <c r="N4268" i="2" s="1"/>
  <c r="R4267" i="2"/>
  <c r="Q4267" i="2"/>
  <c r="P4267" i="2"/>
  <c r="O4267" i="2"/>
  <c r="L4267" i="2"/>
  <c r="R4266" i="2"/>
  <c r="Q4266" i="2"/>
  <c r="P4266" i="2"/>
  <c r="O4266" i="2"/>
  <c r="N4266" i="2"/>
  <c r="M4266" i="2"/>
  <c r="L4266" i="2"/>
  <c r="R4265" i="2"/>
  <c r="Q4265" i="2"/>
  <c r="P4265" i="2"/>
  <c r="O4265" i="2"/>
  <c r="N4265" i="2"/>
  <c r="L4265" i="2"/>
  <c r="M4265" i="2" s="1"/>
  <c r="R4264" i="2"/>
  <c r="Q4264" i="2"/>
  <c r="P4264" i="2"/>
  <c r="O4264" i="2"/>
  <c r="L4264" i="2"/>
  <c r="R4263" i="2"/>
  <c r="Q4263" i="2"/>
  <c r="P4263" i="2"/>
  <c r="O4263" i="2"/>
  <c r="N4263" i="2"/>
  <c r="L4263" i="2"/>
  <c r="M4263" i="2" s="1"/>
  <c r="R4262" i="2"/>
  <c r="Q4262" i="2"/>
  <c r="P4262" i="2"/>
  <c r="O4262" i="2"/>
  <c r="N4262" i="2"/>
  <c r="M4262" i="2"/>
  <c r="L4262" i="2"/>
  <c r="R4261" i="2"/>
  <c r="Q4261" i="2"/>
  <c r="P4261" i="2"/>
  <c r="O4261" i="2"/>
  <c r="L4261" i="2"/>
  <c r="R4260" i="2"/>
  <c r="Q4260" i="2"/>
  <c r="P4260" i="2"/>
  <c r="O4260" i="2"/>
  <c r="L4260" i="2"/>
  <c r="R4259" i="2"/>
  <c r="Q4259" i="2"/>
  <c r="P4259" i="2"/>
  <c r="O4259" i="2"/>
  <c r="L4259" i="2"/>
  <c r="R4258" i="2"/>
  <c r="Q4258" i="2"/>
  <c r="P4258" i="2"/>
  <c r="O4258" i="2"/>
  <c r="N4258" i="2"/>
  <c r="M4258" i="2"/>
  <c r="L4258" i="2"/>
  <c r="R4257" i="2"/>
  <c r="Q4257" i="2"/>
  <c r="P4257" i="2"/>
  <c r="O4257" i="2"/>
  <c r="M4257" i="2"/>
  <c r="L4257" i="2"/>
  <c r="N4257" i="2" s="1"/>
  <c r="R4256" i="2"/>
  <c r="Q4256" i="2"/>
  <c r="P4256" i="2"/>
  <c r="O4256" i="2"/>
  <c r="L4256" i="2"/>
  <c r="R4255" i="2"/>
  <c r="Q4255" i="2"/>
  <c r="P4255" i="2"/>
  <c r="O4255" i="2"/>
  <c r="L4255" i="2"/>
  <c r="R4254" i="2"/>
  <c r="Q4254" i="2"/>
  <c r="P4254" i="2"/>
  <c r="O4254" i="2"/>
  <c r="N4254" i="2"/>
  <c r="M4254" i="2"/>
  <c r="L4254" i="2"/>
  <c r="R4253" i="2"/>
  <c r="Q4253" i="2"/>
  <c r="P4253" i="2"/>
  <c r="O4253" i="2"/>
  <c r="N4253" i="2"/>
  <c r="L4253" i="2"/>
  <c r="M4253" i="2" s="1"/>
  <c r="R4252" i="2"/>
  <c r="Q4252" i="2"/>
  <c r="P4252" i="2"/>
  <c r="O4252" i="2"/>
  <c r="M4252" i="2"/>
  <c r="L4252" i="2"/>
  <c r="N4252" i="2" s="1"/>
  <c r="R4251" i="2"/>
  <c r="Q4251" i="2"/>
  <c r="P4251" i="2"/>
  <c r="O4251" i="2"/>
  <c r="L4251" i="2"/>
  <c r="R4250" i="2"/>
  <c r="Q4250" i="2"/>
  <c r="P4250" i="2"/>
  <c r="O4250" i="2"/>
  <c r="N4250" i="2"/>
  <c r="M4250" i="2"/>
  <c r="L4250" i="2"/>
  <c r="R4249" i="2"/>
  <c r="Q4249" i="2"/>
  <c r="P4249" i="2"/>
  <c r="O4249" i="2"/>
  <c r="N4249" i="2"/>
  <c r="M4249" i="2"/>
  <c r="L4249" i="2"/>
  <c r="R4248" i="2"/>
  <c r="Q4248" i="2"/>
  <c r="P4248" i="2"/>
  <c r="O4248" i="2"/>
  <c r="L4248" i="2"/>
  <c r="R4247" i="2"/>
  <c r="Q4247" i="2"/>
  <c r="P4247" i="2"/>
  <c r="O4247" i="2"/>
  <c r="L4247" i="2"/>
  <c r="M4247" i="2" s="1"/>
  <c r="R4246" i="2"/>
  <c r="Q4246" i="2"/>
  <c r="P4246" i="2"/>
  <c r="O4246" i="2"/>
  <c r="N4246" i="2"/>
  <c r="M4246" i="2"/>
  <c r="L4246" i="2"/>
  <c r="R4245" i="2"/>
  <c r="Q4245" i="2"/>
  <c r="P4245" i="2"/>
  <c r="O4245" i="2"/>
  <c r="N4245" i="2"/>
  <c r="L4245" i="2"/>
  <c r="M4245" i="2" s="1"/>
  <c r="R4244" i="2"/>
  <c r="Q4244" i="2"/>
  <c r="P4244" i="2"/>
  <c r="O4244" i="2"/>
  <c r="L4244" i="2"/>
  <c r="R4243" i="2"/>
  <c r="Q4243" i="2"/>
  <c r="P4243" i="2"/>
  <c r="O4243" i="2"/>
  <c r="L4243" i="2"/>
  <c r="R4242" i="2"/>
  <c r="Q4242" i="2"/>
  <c r="P4242" i="2"/>
  <c r="O4242" i="2"/>
  <c r="N4242" i="2"/>
  <c r="M4242" i="2"/>
  <c r="L4242" i="2"/>
  <c r="R4241" i="2"/>
  <c r="Q4241" i="2"/>
  <c r="P4241" i="2"/>
  <c r="O4241" i="2"/>
  <c r="N4241" i="2"/>
  <c r="M4241" i="2"/>
  <c r="L4241" i="2"/>
  <c r="R4240" i="2"/>
  <c r="Q4240" i="2"/>
  <c r="P4240" i="2"/>
  <c r="O4240" i="2"/>
  <c r="L4240" i="2"/>
  <c r="R4239" i="2"/>
  <c r="Q4239" i="2"/>
  <c r="P4239" i="2"/>
  <c r="O4239" i="2"/>
  <c r="L4239" i="2"/>
  <c r="M4239" i="2" s="1"/>
  <c r="R4238" i="2"/>
  <c r="Q4238" i="2"/>
  <c r="P4238" i="2"/>
  <c r="O4238" i="2"/>
  <c r="N4238" i="2"/>
  <c r="M4238" i="2"/>
  <c r="L4238" i="2"/>
  <c r="R4237" i="2"/>
  <c r="Q4237" i="2"/>
  <c r="P4237" i="2"/>
  <c r="O4237" i="2"/>
  <c r="N4237" i="2"/>
  <c r="L4237" i="2"/>
  <c r="M4237" i="2" s="1"/>
  <c r="R4236" i="2"/>
  <c r="Q4236" i="2"/>
  <c r="P4236" i="2"/>
  <c r="O4236" i="2"/>
  <c r="L4236" i="2"/>
  <c r="R4235" i="2"/>
  <c r="Q4235" i="2"/>
  <c r="P4235" i="2"/>
  <c r="O4235" i="2"/>
  <c r="L4235" i="2"/>
  <c r="R4234" i="2"/>
  <c r="Q4234" i="2"/>
  <c r="P4234" i="2"/>
  <c r="O4234" i="2"/>
  <c r="N4234" i="2"/>
  <c r="M4234" i="2"/>
  <c r="L4234" i="2"/>
  <c r="R4233" i="2"/>
  <c r="Q4233" i="2"/>
  <c r="P4233" i="2"/>
  <c r="O4233" i="2"/>
  <c r="N4233" i="2"/>
  <c r="L4233" i="2"/>
  <c r="M4233" i="2" s="1"/>
  <c r="R4232" i="2"/>
  <c r="Q4232" i="2"/>
  <c r="P4232" i="2"/>
  <c r="O4232" i="2"/>
  <c r="L4232" i="2"/>
  <c r="R4231" i="2"/>
  <c r="Q4231" i="2"/>
  <c r="P4231" i="2"/>
  <c r="O4231" i="2"/>
  <c r="N4231" i="2"/>
  <c r="L4231" i="2"/>
  <c r="M4231" i="2" s="1"/>
  <c r="R4230" i="2"/>
  <c r="Q4230" i="2"/>
  <c r="P4230" i="2"/>
  <c r="O4230" i="2"/>
  <c r="N4230" i="2"/>
  <c r="M4230" i="2"/>
  <c r="L4230" i="2"/>
  <c r="R4229" i="2"/>
  <c r="Q4229" i="2"/>
  <c r="P4229" i="2"/>
  <c r="O4229" i="2"/>
  <c r="L4229" i="2"/>
  <c r="R4228" i="2"/>
  <c r="Q4228" i="2"/>
  <c r="P4228" i="2"/>
  <c r="O4228" i="2"/>
  <c r="M4228" i="2"/>
  <c r="L4228" i="2"/>
  <c r="N4228" i="2" s="1"/>
  <c r="R4227" i="2"/>
  <c r="Q4227" i="2"/>
  <c r="P4227" i="2"/>
  <c r="O4227" i="2"/>
  <c r="L4227" i="2"/>
  <c r="R4226" i="2"/>
  <c r="Q4226" i="2"/>
  <c r="P4226" i="2"/>
  <c r="O4226" i="2"/>
  <c r="N4226" i="2"/>
  <c r="M4226" i="2"/>
  <c r="L4226" i="2"/>
  <c r="R4225" i="2"/>
  <c r="Q4225" i="2"/>
  <c r="P4225" i="2"/>
  <c r="O4225" i="2"/>
  <c r="M4225" i="2"/>
  <c r="L4225" i="2"/>
  <c r="N4225" i="2" s="1"/>
  <c r="R4224" i="2"/>
  <c r="Q4224" i="2"/>
  <c r="P4224" i="2"/>
  <c r="O4224" i="2"/>
  <c r="L4224" i="2"/>
  <c r="R4223" i="2"/>
  <c r="Q4223" i="2"/>
  <c r="P4223" i="2"/>
  <c r="O4223" i="2"/>
  <c r="L4223" i="2"/>
  <c r="R4222" i="2"/>
  <c r="Q4222" i="2"/>
  <c r="P4222" i="2"/>
  <c r="O4222" i="2"/>
  <c r="N4222" i="2"/>
  <c r="M4222" i="2"/>
  <c r="L4222" i="2"/>
  <c r="R4221" i="2"/>
  <c r="Q4221" i="2"/>
  <c r="P4221" i="2"/>
  <c r="O4221" i="2"/>
  <c r="L4221" i="2"/>
  <c r="R4220" i="2"/>
  <c r="Q4220" i="2"/>
  <c r="P4220" i="2"/>
  <c r="O4220" i="2"/>
  <c r="M4220" i="2"/>
  <c r="L4220" i="2"/>
  <c r="N4220" i="2" s="1"/>
  <c r="R4219" i="2"/>
  <c r="Q4219" i="2"/>
  <c r="P4219" i="2"/>
  <c r="O4219" i="2"/>
  <c r="L4219" i="2"/>
  <c r="R4218" i="2"/>
  <c r="Q4218" i="2"/>
  <c r="P4218" i="2"/>
  <c r="O4218" i="2"/>
  <c r="N4218" i="2"/>
  <c r="M4218" i="2"/>
  <c r="L4218" i="2"/>
  <c r="R4217" i="2"/>
  <c r="Q4217" i="2"/>
  <c r="P4217" i="2"/>
  <c r="O4217" i="2"/>
  <c r="L4217" i="2"/>
  <c r="N4217" i="2" s="1"/>
  <c r="R4216" i="2"/>
  <c r="Q4216" i="2"/>
  <c r="P4216" i="2"/>
  <c r="O4216" i="2"/>
  <c r="L4216" i="2"/>
  <c r="R4215" i="2"/>
  <c r="Q4215" i="2"/>
  <c r="P4215" i="2"/>
  <c r="O4215" i="2"/>
  <c r="L4215" i="2"/>
  <c r="R4214" i="2"/>
  <c r="Q4214" i="2"/>
  <c r="P4214" i="2"/>
  <c r="O4214" i="2"/>
  <c r="N4214" i="2"/>
  <c r="M4214" i="2"/>
  <c r="L4214" i="2"/>
  <c r="R4213" i="2"/>
  <c r="Q4213" i="2"/>
  <c r="P4213" i="2"/>
  <c r="O4213" i="2"/>
  <c r="L4213" i="2"/>
  <c r="M4213" i="2" s="1"/>
  <c r="R4212" i="2"/>
  <c r="Q4212" i="2"/>
  <c r="P4212" i="2"/>
  <c r="O4212" i="2"/>
  <c r="L4212" i="2"/>
  <c r="R4211" i="2"/>
  <c r="Q4211" i="2"/>
  <c r="P4211" i="2"/>
  <c r="O4211" i="2"/>
  <c r="L4211" i="2"/>
  <c r="R4210" i="2"/>
  <c r="Q4210" i="2"/>
  <c r="P4210" i="2"/>
  <c r="O4210" i="2"/>
  <c r="N4210" i="2"/>
  <c r="M4210" i="2"/>
  <c r="L4210" i="2"/>
  <c r="R4209" i="2"/>
  <c r="Q4209" i="2"/>
  <c r="P4209" i="2"/>
  <c r="O4209" i="2"/>
  <c r="N4209" i="2"/>
  <c r="M4209" i="2"/>
  <c r="L4209" i="2"/>
  <c r="R4208" i="2"/>
  <c r="Q4208" i="2"/>
  <c r="P4208" i="2"/>
  <c r="O4208" i="2"/>
  <c r="L4208" i="2"/>
  <c r="R4207" i="2"/>
  <c r="Q4207" i="2"/>
  <c r="P4207" i="2"/>
  <c r="O4207" i="2"/>
  <c r="L4207" i="2"/>
  <c r="R4206" i="2"/>
  <c r="Q4206" i="2"/>
  <c r="P4206" i="2"/>
  <c r="O4206" i="2"/>
  <c r="N4206" i="2"/>
  <c r="M4206" i="2"/>
  <c r="L4206" i="2"/>
  <c r="R4205" i="2"/>
  <c r="Q4205" i="2"/>
  <c r="P4205" i="2"/>
  <c r="O4205" i="2"/>
  <c r="N4205" i="2"/>
  <c r="L4205" i="2"/>
  <c r="M4205" i="2" s="1"/>
  <c r="R4204" i="2"/>
  <c r="Q4204" i="2"/>
  <c r="P4204" i="2"/>
  <c r="O4204" i="2"/>
  <c r="M4204" i="2"/>
  <c r="L4204" i="2"/>
  <c r="N4204" i="2" s="1"/>
  <c r="R4203" i="2"/>
  <c r="Q4203" i="2"/>
  <c r="P4203" i="2"/>
  <c r="O4203" i="2"/>
  <c r="L4203" i="2"/>
  <c r="R4202" i="2"/>
  <c r="Q4202" i="2"/>
  <c r="P4202" i="2"/>
  <c r="O4202" i="2"/>
  <c r="N4202" i="2"/>
  <c r="M4202" i="2"/>
  <c r="L4202" i="2"/>
  <c r="R4201" i="2"/>
  <c r="Q4201" i="2"/>
  <c r="P4201" i="2"/>
  <c r="O4201" i="2"/>
  <c r="N4201" i="2"/>
  <c r="L4201" i="2"/>
  <c r="M4201" i="2" s="1"/>
  <c r="R4200" i="2"/>
  <c r="Q4200" i="2"/>
  <c r="P4200" i="2"/>
  <c r="O4200" i="2"/>
  <c r="L4200" i="2"/>
  <c r="R4199" i="2"/>
  <c r="Q4199" i="2"/>
  <c r="P4199" i="2"/>
  <c r="O4199" i="2"/>
  <c r="N4199" i="2"/>
  <c r="L4199" i="2"/>
  <c r="M4199" i="2" s="1"/>
  <c r="R4198" i="2"/>
  <c r="Q4198" i="2"/>
  <c r="P4198" i="2"/>
  <c r="O4198" i="2"/>
  <c r="N4198" i="2"/>
  <c r="M4198" i="2"/>
  <c r="L4198" i="2"/>
  <c r="R4197" i="2"/>
  <c r="Q4197" i="2"/>
  <c r="P4197" i="2"/>
  <c r="O4197" i="2"/>
  <c r="L4197" i="2"/>
  <c r="R4196" i="2"/>
  <c r="Q4196" i="2"/>
  <c r="P4196" i="2"/>
  <c r="O4196" i="2"/>
  <c r="M4196" i="2"/>
  <c r="L4196" i="2"/>
  <c r="N4196" i="2" s="1"/>
  <c r="R4195" i="2"/>
  <c r="Q4195" i="2"/>
  <c r="P4195" i="2"/>
  <c r="O4195" i="2"/>
  <c r="L4195" i="2"/>
  <c r="R4194" i="2"/>
  <c r="Q4194" i="2"/>
  <c r="P4194" i="2"/>
  <c r="O4194" i="2"/>
  <c r="N4194" i="2"/>
  <c r="M4194" i="2"/>
  <c r="L4194" i="2"/>
  <c r="R4193" i="2"/>
  <c r="Q4193" i="2"/>
  <c r="P4193" i="2"/>
  <c r="O4193" i="2"/>
  <c r="L4193" i="2"/>
  <c r="R4192" i="2"/>
  <c r="Q4192" i="2"/>
  <c r="P4192" i="2"/>
  <c r="O4192" i="2"/>
  <c r="L4192" i="2"/>
  <c r="R4191" i="2"/>
  <c r="Q4191" i="2"/>
  <c r="P4191" i="2"/>
  <c r="O4191" i="2"/>
  <c r="L4191" i="2"/>
  <c r="R4190" i="2"/>
  <c r="Q4190" i="2"/>
  <c r="P4190" i="2"/>
  <c r="O4190" i="2"/>
  <c r="N4190" i="2"/>
  <c r="M4190" i="2"/>
  <c r="L4190" i="2"/>
  <c r="R4189" i="2"/>
  <c r="Q4189" i="2"/>
  <c r="P4189" i="2"/>
  <c r="O4189" i="2"/>
  <c r="N4189" i="2"/>
  <c r="L4189" i="2"/>
  <c r="M4189" i="2" s="1"/>
  <c r="R4188" i="2"/>
  <c r="Q4188" i="2"/>
  <c r="P4188" i="2"/>
  <c r="O4188" i="2"/>
  <c r="M4188" i="2"/>
  <c r="L4188" i="2"/>
  <c r="N4188" i="2" s="1"/>
  <c r="R4187" i="2"/>
  <c r="Q4187" i="2"/>
  <c r="P4187" i="2"/>
  <c r="O4187" i="2"/>
  <c r="L4187" i="2"/>
  <c r="R4186" i="2"/>
  <c r="Q4186" i="2"/>
  <c r="P4186" i="2"/>
  <c r="O4186" i="2"/>
  <c r="N4186" i="2"/>
  <c r="M4186" i="2"/>
  <c r="L4186" i="2"/>
  <c r="R4185" i="2"/>
  <c r="Q4185" i="2"/>
  <c r="P4185" i="2"/>
  <c r="O4185" i="2"/>
  <c r="N4185" i="2"/>
  <c r="L4185" i="2"/>
  <c r="M4185" i="2" s="1"/>
  <c r="R4184" i="2"/>
  <c r="Q4184" i="2"/>
  <c r="P4184" i="2"/>
  <c r="O4184" i="2"/>
  <c r="L4184" i="2"/>
  <c r="R4183" i="2"/>
  <c r="Q4183" i="2"/>
  <c r="P4183" i="2"/>
  <c r="O4183" i="2"/>
  <c r="N4183" i="2"/>
  <c r="L4183" i="2"/>
  <c r="M4183" i="2" s="1"/>
  <c r="R4182" i="2"/>
  <c r="Q4182" i="2"/>
  <c r="P4182" i="2"/>
  <c r="O4182" i="2"/>
  <c r="N4182" i="2"/>
  <c r="M4182" i="2"/>
  <c r="L4182" i="2"/>
  <c r="R4181" i="2"/>
  <c r="Q4181" i="2"/>
  <c r="P4181" i="2"/>
  <c r="O4181" i="2"/>
  <c r="L4181" i="2"/>
  <c r="R4180" i="2"/>
  <c r="Q4180" i="2"/>
  <c r="P4180" i="2"/>
  <c r="O4180" i="2"/>
  <c r="L4180" i="2"/>
  <c r="R4179" i="2"/>
  <c r="Q4179" i="2"/>
  <c r="P4179" i="2"/>
  <c r="O4179" i="2"/>
  <c r="L4179" i="2"/>
  <c r="R4178" i="2"/>
  <c r="Q4178" i="2"/>
  <c r="P4178" i="2"/>
  <c r="O4178" i="2"/>
  <c r="N4178" i="2"/>
  <c r="M4178" i="2"/>
  <c r="L4178" i="2"/>
  <c r="R4177" i="2"/>
  <c r="Q4177" i="2"/>
  <c r="P4177" i="2"/>
  <c r="O4177" i="2"/>
  <c r="N4177" i="2"/>
  <c r="M4177" i="2"/>
  <c r="L4177" i="2"/>
  <c r="R4176" i="2"/>
  <c r="Q4176" i="2"/>
  <c r="P4176" i="2"/>
  <c r="O4176" i="2"/>
  <c r="L4176" i="2"/>
  <c r="R4175" i="2"/>
  <c r="Q4175" i="2"/>
  <c r="P4175" i="2"/>
  <c r="O4175" i="2"/>
  <c r="N4175" i="2"/>
  <c r="L4175" i="2"/>
  <c r="M4175" i="2" s="1"/>
  <c r="R4174" i="2"/>
  <c r="Q4174" i="2"/>
  <c r="P4174" i="2"/>
  <c r="O4174" i="2"/>
  <c r="N4174" i="2"/>
  <c r="M4174" i="2"/>
  <c r="L4174" i="2"/>
  <c r="R4173" i="2"/>
  <c r="Q4173" i="2"/>
  <c r="P4173" i="2"/>
  <c r="O4173" i="2"/>
  <c r="N4173" i="2"/>
  <c r="L4173" i="2"/>
  <c r="M4173" i="2" s="1"/>
  <c r="R4172" i="2"/>
  <c r="Q4172" i="2"/>
  <c r="P4172" i="2"/>
  <c r="O4172" i="2"/>
  <c r="L4172" i="2"/>
  <c r="N4172" i="2" s="1"/>
  <c r="R4171" i="2"/>
  <c r="Q4171" i="2"/>
  <c r="P4171" i="2"/>
  <c r="O4171" i="2"/>
  <c r="L4171" i="2"/>
  <c r="R4170" i="2"/>
  <c r="Q4170" i="2"/>
  <c r="P4170" i="2"/>
  <c r="O4170" i="2"/>
  <c r="N4170" i="2"/>
  <c r="M4170" i="2"/>
  <c r="L4170" i="2"/>
  <c r="R4169" i="2"/>
  <c r="Q4169" i="2"/>
  <c r="P4169" i="2"/>
  <c r="O4169" i="2"/>
  <c r="L4169" i="2"/>
  <c r="R4168" i="2"/>
  <c r="Q4168" i="2"/>
  <c r="P4168" i="2"/>
  <c r="O4168" i="2"/>
  <c r="L4168" i="2"/>
  <c r="R4167" i="2"/>
  <c r="Q4167" i="2"/>
  <c r="P4167" i="2"/>
  <c r="O4167" i="2"/>
  <c r="N4167" i="2"/>
  <c r="L4167" i="2"/>
  <c r="M4167" i="2" s="1"/>
  <c r="R4166" i="2"/>
  <c r="Q4166" i="2"/>
  <c r="P4166" i="2"/>
  <c r="O4166" i="2"/>
  <c r="N4166" i="2"/>
  <c r="M4166" i="2"/>
  <c r="L4166" i="2"/>
  <c r="R4165" i="2"/>
  <c r="Q4165" i="2"/>
  <c r="P4165" i="2"/>
  <c r="O4165" i="2"/>
  <c r="L4165" i="2"/>
  <c r="R4164" i="2"/>
  <c r="Q4164" i="2"/>
  <c r="P4164" i="2"/>
  <c r="O4164" i="2"/>
  <c r="M4164" i="2"/>
  <c r="L4164" i="2"/>
  <c r="N4164" i="2" s="1"/>
  <c r="R4163" i="2"/>
  <c r="Q4163" i="2"/>
  <c r="P4163" i="2"/>
  <c r="O4163" i="2"/>
  <c r="L4163" i="2"/>
  <c r="R4162" i="2"/>
  <c r="Q4162" i="2"/>
  <c r="P4162" i="2"/>
  <c r="O4162" i="2"/>
  <c r="N4162" i="2"/>
  <c r="M4162" i="2"/>
  <c r="L4162" i="2"/>
  <c r="R4161" i="2"/>
  <c r="Q4161" i="2"/>
  <c r="P4161" i="2"/>
  <c r="O4161" i="2"/>
  <c r="M4161" i="2"/>
  <c r="L4161" i="2"/>
  <c r="N4161" i="2" s="1"/>
  <c r="R4160" i="2"/>
  <c r="Q4160" i="2"/>
  <c r="P4160" i="2"/>
  <c r="O4160" i="2"/>
  <c r="L4160" i="2"/>
  <c r="R4159" i="2"/>
  <c r="Q4159" i="2"/>
  <c r="P4159" i="2"/>
  <c r="O4159" i="2"/>
  <c r="L4159" i="2"/>
  <c r="R4158" i="2"/>
  <c r="Q4158" i="2"/>
  <c r="P4158" i="2"/>
  <c r="O4158" i="2"/>
  <c r="N4158" i="2"/>
  <c r="M4158" i="2"/>
  <c r="L4158" i="2"/>
  <c r="R4157" i="2"/>
  <c r="Q4157" i="2"/>
  <c r="P4157" i="2"/>
  <c r="O4157" i="2"/>
  <c r="L4157" i="2"/>
  <c r="M4157" i="2" s="1"/>
  <c r="R4156" i="2"/>
  <c r="Q4156" i="2"/>
  <c r="P4156" i="2"/>
  <c r="O4156" i="2"/>
  <c r="M4156" i="2"/>
  <c r="L4156" i="2"/>
  <c r="N4156" i="2" s="1"/>
  <c r="R4155" i="2"/>
  <c r="Q4155" i="2"/>
  <c r="P4155" i="2"/>
  <c r="O4155" i="2"/>
  <c r="L4155" i="2"/>
  <c r="R4154" i="2"/>
  <c r="Q4154" i="2"/>
  <c r="P4154" i="2"/>
  <c r="O4154" i="2"/>
  <c r="N4154" i="2"/>
  <c r="M4154" i="2"/>
  <c r="L4154" i="2"/>
  <c r="R4153" i="2"/>
  <c r="Q4153" i="2"/>
  <c r="P4153" i="2"/>
  <c r="O4153" i="2"/>
  <c r="N4153" i="2"/>
  <c r="M4153" i="2"/>
  <c r="L4153" i="2"/>
  <c r="R4152" i="2"/>
  <c r="Q4152" i="2"/>
  <c r="P4152" i="2"/>
  <c r="O4152" i="2"/>
  <c r="L4152" i="2"/>
  <c r="R4151" i="2"/>
  <c r="Q4151" i="2"/>
  <c r="P4151" i="2"/>
  <c r="O4151" i="2"/>
  <c r="N4151" i="2"/>
  <c r="L4151" i="2"/>
  <c r="M4151" i="2" s="1"/>
  <c r="R4150" i="2"/>
  <c r="Q4150" i="2"/>
  <c r="P4150" i="2"/>
  <c r="O4150" i="2"/>
  <c r="N4150" i="2"/>
  <c r="M4150" i="2"/>
  <c r="L4150" i="2"/>
  <c r="R4149" i="2"/>
  <c r="Q4149" i="2"/>
  <c r="P4149" i="2"/>
  <c r="O4149" i="2"/>
  <c r="N4149" i="2"/>
  <c r="L4149" i="2"/>
  <c r="M4149" i="2" s="1"/>
  <c r="R4148" i="2"/>
  <c r="Q4148" i="2"/>
  <c r="P4148" i="2"/>
  <c r="O4148" i="2"/>
  <c r="L4148" i="2"/>
  <c r="R4147" i="2"/>
  <c r="Q4147" i="2"/>
  <c r="P4147" i="2"/>
  <c r="O4147" i="2"/>
  <c r="L4147" i="2"/>
  <c r="R4146" i="2"/>
  <c r="Q4146" i="2"/>
  <c r="P4146" i="2"/>
  <c r="O4146" i="2"/>
  <c r="N4146" i="2"/>
  <c r="M4146" i="2"/>
  <c r="L4146" i="2"/>
  <c r="R4145" i="2"/>
  <c r="Q4145" i="2"/>
  <c r="P4145" i="2"/>
  <c r="O4145" i="2"/>
  <c r="N4145" i="2"/>
  <c r="M4145" i="2"/>
  <c r="L4145" i="2"/>
  <c r="R4144" i="2"/>
  <c r="Q4144" i="2"/>
  <c r="P4144" i="2"/>
  <c r="O4144" i="2"/>
  <c r="L4144" i="2"/>
  <c r="R4143" i="2"/>
  <c r="Q4143" i="2"/>
  <c r="P4143" i="2"/>
  <c r="O4143" i="2"/>
  <c r="N4143" i="2"/>
  <c r="L4143" i="2"/>
  <c r="M4143" i="2" s="1"/>
  <c r="R4142" i="2"/>
  <c r="Q4142" i="2"/>
  <c r="P4142" i="2"/>
  <c r="O4142" i="2"/>
  <c r="N4142" i="2"/>
  <c r="M4142" i="2"/>
  <c r="L4142" i="2"/>
  <c r="R4141" i="2"/>
  <c r="Q4141" i="2"/>
  <c r="P4141" i="2"/>
  <c r="O4141" i="2"/>
  <c r="N4141" i="2"/>
  <c r="L4141" i="2"/>
  <c r="M4141" i="2" s="1"/>
  <c r="R4140" i="2"/>
  <c r="Q4140" i="2"/>
  <c r="P4140" i="2"/>
  <c r="O4140" i="2"/>
  <c r="M4140" i="2"/>
  <c r="L4140" i="2"/>
  <c r="N4140" i="2" s="1"/>
  <c r="R4139" i="2"/>
  <c r="Q4139" i="2"/>
  <c r="P4139" i="2"/>
  <c r="O4139" i="2"/>
  <c r="L4139" i="2"/>
  <c r="R4138" i="2"/>
  <c r="Q4138" i="2"/>
  <c r="P4138" i="2"/>
  <c r="O4138" i="2"/>
  <c r="N4138" i="2"/>
  <c r="M4138" i="2"/>
  <c r="L4138" i="2"/>
  <c r="R4137" i="2"/>
  <c r="Q4137" i="2"/>
  <c r="P4137" i="2"/>
  <c r="O4137" i="2"/>
  <c r="N4137" i="2"/>
  <c r="L4137" i="2"/>
  <c r="M4137" i="2" s="1"/>
  <c r="R4136" i="2"/>
  <c r="Q4136" i="2"/>
  <c r="P4136" i="2"/>
  <c r="O4136" i="2"/>
  <c r="L4136" i="2"/>
  <c r="R4135" i="2"/>
  <c r="Q4135" i="2"/>
  <c r="P4135" i="2"/>
  <c r="O4135" i="2"/>
  <c r="N4135" i="2"/>
  <c r="L4135" i="2"/>
  <c r="M4135" i="2" s="1"/>
  <c r="R4134" i="2"/>
  <c r="Q4134" i="2"/>
  <c r="P4134" i="2"/>
  <c r="O4134" i="2"/>
  <c r="N4134" i="2"/>
  <c r="M4134" i="2"/>
  <c r="L4134" i="2"/>
  <c r="R4133" i="2"/>
  <c r="Q4133" i="2"/>
  <c r="P4133" i="2"/>
  <c r="O4133" i="2"/>
  <c r="L4133" i="2"/>
  <c r="R4132" i="2"/>
  <c r="Q4132" i="2"/>
  <c r="P4132" i="2"/>
  <c r="O4132" i="2"/>
  <c r="L4132" i="2"/>
  <c r="R4131" i="2"/>
  <c r="Q4131" i="2"/>
  <c r="P4131" i="2"/>
  <c r="O4131" i="2"/>
  <c r="L4131" i="2"/>
  <c r="R4130" i="2"/>
  <c r="Q4130" i="2"/>
  <c r="P4130" i="2"/>
  <c r="O4130" i="2"/>
  <c r="N4130" i="2"/>
  <c r="M4130" i="2"/>
  <c r="L4130" i="2"/>
  <c r="R4129" i="2"/>
  <c r="Q4129" i="2"/>
  <c r="P4129" i="2"/>
  <c r="O4129" i="2"/>
  <c r="M4129" i="2"/>
  <c r="L4129" i="2"/>
  <c r="N4129" i="2" s="1"/>
  <c r="R4128" i="2"/>
  <c r="Q4128" i="2"/>
  <c r="P4128" i="2"/>
  <c r="O4128" i="2"/>
  <c r="L4128" i="2"/>
  <c r="R4127" i="2"/>
  <c r="Q4127" i="2"/>
  <c r="P4127" i="2"/>
  <c r="O4127" i="2"/>
  <c r="L4127" i="2"/>
  <c r="R4126" i="2"/>
  <c r="Q4126" i="2"/>
  <c r="P4126" i="2"/>
  <c r="O4126" i="2"/>
  <c r="N4126" i="2"/>
  <c r="M4126" i="2"/>
  <c r="L4126" i="2"/>
  <c r="R4125" i="2"/>
  <c r="Q4125" i="2"/>
  <c r="P4125" i="2"/>
  <c r="O4125" i="2"/>
  <c r="L4125" i="2"/>
  <c r="R4124" i="2"/>
  <c r="Q4124" i="2"/>
  <c r="P4124" i="2"/>
  <c r="O4124" i="2"/>
  <c r="M4124" i="2"/>
  <c r="L4124" i="2"/>
  <c r="N4124" i="2" s="1"/>
  <c r="R4123" i="2"/>
  <c r="Q4123" i="2"/>
  <c r="P4123" i="2"/>
  <c r="O4123" i="2"/>
  <c r="L4123" i="2"/>
  <c r="R4122" i="2"/>
  <c r="Q4122" i="2"/>
  <c r="P4122" i="2"/>
  <c r="O4122" i="2"/>
  <c r="N4122" i="2"/>
  <c r="M4122" i="2"/>
  <c r="L4122" i="2"/>
  <c r="R4121" i="2"/>
  <c r="Q4121" i="2"/>
  <c r="P4121" i="2"/>
  <c r="O4121" i="2"/>
  <c r="M4121" i="2"/>
  <c r="L4121" i="2"/>
  <c r="N4121" i="2" s="1"/>
  <c r="R4120" i="2"/>
  <c r="Q4120" i="2"/>
  <c r="P4120" i="2"/>
  <c r="O4120" i="2"/>
  <c r="L4120" i="2"/>
  <c r="R4119" i="2"/>
  <c r="Q4119" i="2"/>
  <c r="P4119" i="2"/>
  <c r="O4119" i="2"/>
  <c r="L4119" i="2"/>
  <c r="R4118" i="2"/>
  <c r="Q4118" i="2"/>
  <c r="P4118" i="2"/>
  <c r="O4118" i="2"/>
  <c r="N4118" i="2"/>
  <c r="M4118" i="2"/>
  <c r="L4118" i="2"/>
  <c r="R4117" i="2"/>
  <c r="Q4117" i="2"/>
  <c r="P4117" i="2"/>
  <c r="O4117" i="2"/>
  <c r="N4117" i="2"/>
  <c r="L4117" i="2"/>
  <c r="M4117" i="2" s="1"/>
  <c r="R4116" i="2"/>
  <c r="Q4116" i="2"/>
  <c r="P4116" i="2"/>
  <c r="O4116" i="2"/>
  <c r="L4116" i="2"/>
  <c r="R4115" i="2"/>
  <c r="Q4115" i="2"/>
  <c r="P4115" i="2"/>
  <c r="O4115" i="2"/>
  <c r="L4115" i="2"/>
  <c r="R4114" i="2"/>
  <c r="Q4114" i="2"/>
  <c r="P4114" i="2"/>
  <c r="O4114" i="2"/>
  <c r="N4114" i="2"/>
  <c r="M4114" i="2"/>
  <c r="L4114" i="2"/>
  <c r="R4113" i="2"/>
  <c r="Q4113" i="2"/>
  <c r="P4113" i="2"/>
  <c r="O4113" i="2"/>
  <c r="N4113" i="2"/>
  <c r="M4113" i="2"/>
  <c r="L4113" i="2"/>
  <c r="R4112" i="2"/>
  <c r="Q4112" i="2"/>
  <c r="P4112" i="2"/>
  <c r="O4112" i="2"/>
  <c r="L4112" i="2"/>
  <c r="R4111" i="2"/>
  <c r="Q4111" i="2"/>
  <c r="P4111" i="2"/>
  <c r="O4111" i="2"/>
  <c r="L4111" i="2"/>
  <c r="R4110" i="2"/>
  <c r="Q4110" i="2"/>
  <c r="P4110" i="2"/>
  <c r="O4110" i="2"/>
  <c r="N4110" i="2"/>
  <c r="M4110" i="2"/>
  <c r="L4110" i="2"/>
  <c r="R4109" i="2"/>
  <c r="Q4109" i="2"/>
  <c r="P4109" i="2"/>
  <c r="O4109" i="2"/>
  <c r="N4109" i="2"/>
  <c r="L4109" i="2"/>
  <c r="M4109" i="2" s="1"/>
  <c r="R4108" i="2"/>
  <c r="Q4108" i="2"/>
  <c r="P4108" i="2"/>
  <c r="O4108" i="2"/>
  <c r="L4108" i="2"/>
  <c r="R4107" i="2"/>
  <c r="Q4107" i="2"/>
  <c r="P4107" i="2"/>
  <c r="O4107" i="2"/>
  <c r="L4107" i="2"/>
  <c r="R4106" i="2"/>
  <c r="Q4106" i="2"/>
  <c r="P4106" i="2"/>
  <c r="O4106" i="2"/>
  <c r="N4106" i="2"/>
  <c r="M4106" i="2"/>
  <c r="L4106" i="2"/>
  <c r="R4105" i="2"/>
  <c r="Q4105" i="2"/>
  <c r="P4105" i="2"/>
  <c r="O4105" i="2"/>
  <c r="L4105" i="2"/>
  <c r="R4104" i="2"/>
  <c r="Q4104" i="2"/>
  <c r="P4104" i="2"/>
  <c r="O4104" i="2"/>
  <c r="L4104" i="2"/>
  <c r="R4103" i="2"/>
  <c r="Q4103" i="2"/>
  <c r="P4103" i="2"/>
  <c r="O4103" i="2"/>
  <c r="N4103" i="2"/>
  <c r="M4103" i="2"/>
  <c r="L4103" i="2"/>
  <c r="R4102" i="2"/>
  <c r="Q4102" i="2"/>
  <c r="P4102" i="2"/>
  <c r="O4102" i="2"/>
  <c r="N4102" i="2"/>
  <c r="M4102" i="2"/>
  <c r="L4102" i="2"/>
  <c r="R4101" i="2"/>
  <c r="Q4101" i="2"/>
  <c r="P4101" i="2"/>
  <c r="O4101" i="2"/>
  <c r="M4101" i="2"/>
  <c r="L4101" i="2"/>
  <c r="N4101" i="2" s="1"/>
  <c r="R4100" i="2"/>
  <c r="Q4100" i="2"/>
  <c r="P4100" i="2"/>
  <c r="O4100" i="2"/>
  <c r="M4100" i="2"/>
  <c r="L4100" i="2"/>
  <c r="N4100" i="2" s="1"/>
  <c r="R4099" i="2"/>
  <c r="Q4099" i="2"/>
  <c r="P4099" i="2"/>
  <c r="O4099" i="2"/>
  <c r="N4099" i="2"/>
  <c r="L4099" i="2"/>
  <c r="M4099" i="2" s="1"/>
  <c r="R4098" i="2"/>
  <c r="Q4098" i="2"/>
  <c r="P4098" i="2"/>
  <c r="O4098" i="2"/>
  <c r="N4098" i="2"/>
  <c r="M4098" i="2"/>
  <c r="L4098" i="2"/>
  <c r="R4097" i="2"/>
  <c r="Q4097" i="2"/>
  <c r="P4097" i="2"/>
  <c r="O4097" i="2"/>
  <c r="N4097" i="2"/>
  <c r="M4097" i="2"/>
  <c r="L4097" i="2"/>
  <c r="R4096" i="2"/>
  <c r="Q4096" i="2"/>
  <c r="P4096" i="2"/>
  <c r="O4096" i="2"/>
  <c r="N4096" i="2"/>
  <c r="L4096" i="2"/>
  <c r="M4096" i="2" s="1"/>
  <c r="R4095" i="2"/>
  <c r="Q4095" i="2"/>
  <c r="P4095" i="2"/>
  <c r="O4095" i="2"/>
  <c r="L4095" i="2"/>
  <c r="R4094" i="2"/>
  <c r="Q4094" i="2"/>
  <c r="P4094" i="2"/>
  <c r="O4094" i="2"/>
  <c r="N4094" i="2"/>
  <c r="L4094" i="2"/>
  <c r="M4094" i="2" s="1"/>
  <c r="R4093" i="2"/>
  <c r="Q4093" i="2"/>
  <c r="P4093" i="2"/>
  <c r="O4093" i="2"/>
  <c r="N4093" i="2"/>
  <c r="M4093" i="2"/>
  <c r="L4093" i="2"/>
  <c r="R4092" i="2"/>
  <c r="Q4092" i="2"/>
  <c r="P4092" i="2"/>
  <c r="O4092" i="2"/>
  <c r="M4092" i="2"/>
  <c r="L4092" i="2"/>
  <c r="N4092" i="2" s="1"/>
  <c r="R4091" i="2"/>
  <c r="Q4091" i="2"/>
  <c r="P4091" i="2"/>
  <c r="O4091" i="2"/>
  <c r="N4091" i="2"/>
  <c r="L4091" i="2"/>
  <c r="M4091" i="2" s="1"/>
  <c r="R4090" i="2"/>
  <c r="Q4090" i="2"/>
  <c r="P4090" i="2"/>
  <c r="O4090" i="2"/>
  <c r="N4090" i="2"/>
  <c r="M4090" i="2"/>
  <c r="L4090" i="2"/>
  <c r="R4089" i="2"/>
  <c r="Q4089" i="2"/>
  <c r="P4089" i="2"/>
  <c r="O4089" i="2"/>
  <c r="M4089" i="2"/>
  <c r="L4089" i="2"/>
  <c r="N4089" i="2" s="1"/>
  <c r="R4088" i="2"/>
  <c r="Q4088" i="2"/>
  <c r="P4088" i="2"/>
  <c r="O4088" i="2"/>
  <c r="L4088" i="2"/>
  <c r="R4087" i="2"/>
  <c r="Q4087" i="2"/>
  <c r="P4087" i="2"/>
  <c r="O4087" i="2"/>
  <c r="N4087" i="2"/>
  <c r="M4087" i="2"/>
  <c r="L4087" i="2"/>
  <c r="R4086" i="2"/>
  <c r="Q4086" i="2"/>
  <c r="P4086" i="2"/>
  <c r="O4086" i="2"/>
  <c r="N4086" i="2"/>
  <c r="M4086" i="2"/>
  <c r="L4086" i="2"/>
  <c r="R4085" i="2"/>
  <c r="Q4085" i="2"/>
  <c r="P4085" i="2"/>
  <c r="O4085" i="2"/>
  <c r="L4085" i="2"/>
  <c r="R4084" i="2"/>
  <c r="Q4084" i="2"/>
  <c r="P4084" i="2"/>
  <c r="O4084" i="2"/>
  <c r="M4084" i="2"/>
  <c r="L4084" i="2"/>
  <c r="N4084" i="2" s="1"/>
  <c r="R4083" i="2"/>
  <c r="Q4083" i="2"/>
  <c r="P4083" i="2"/>
  <c r="O4083" i="2"/>
  <c r="L4083" i="2"/>
  <c r="R4082" i="2"/>
  <c r="Q4082" i="2"/>
  <c r="P4082" i="2"/>
  <c r="O4082" i="2"/>
  <c r="N4082" i="2"/>
  <c r="M4082" i="2"/>
  <c r="L4082" i="2"/>
  <c r="R4081" i="2"/>
  <c r="Q4081" i="2"/>
  <c r="P4081" i="2"/>
  <c r="O4081" i="2"/>
  <c r="N4081" i="2"/>
  <c r="M4081" i="2"/>
  <c r="L4081" i="2"/>
  <c r="R4080" i="2"/>
  <c r="Q4080" i="2"/>
  <c r="P4080" i="2"/>
  <c r="O4080" i="2"/>
  <c r="L4080" i="2"/>
  <c r="N4080" i="2" s="1"/>
  <c r="R4079" i="2"/>
  <c r="Q4079" i="2"/>
  <c r="P4079" i="2"/>
  <c r="O4079" i="2"/>
  <c r="M4079" i="2"/>
  <c r="L4079" i="2"/>
  <c r="N4079" i="2" s="1"/>
  <c r="R4078" i="2"/>
  <c r="Q4078" i="2"/>
  <c r="P4078" i="2"/>
  <c r="O4078" i="2"/>
  <c r="N4078" i="2"/>
  <c r="L4078" i="2"/>
  <c r="M4078" i="2" s="1"/>
  <c r="R4077" i="2"/>
  <c r="Q4077" i="2"/>
  <c r="P4077" i="2"/>
  <c r="O4077" i="2"/>
  <c r="N4077" i="2"/>
  <c r="M4077" i="2"/>
  <c r="L4077" i="2"/>
  <c r="R4076" i="2"/>
  <c r="Q4076" i="2"/>
  <c r="P4076" i="2"/>
  <c r="O4076" i="2"/>
  <c r="M4076" i="2"/>
  <c r="L4076" i="2"/>
  <c r="N4076" i="2" s="1"/>
  <c r="R4075" i="2"/>
  <c r="Q4075" i="2"/>
  <c r="P4075" i="2"/>
  <c r="O4075" i="2"/>
  <c r="N4075" i="2"/>
  <c r="L4075" i="2"/>
  <c r="M4075" i="2" s="1"/>
  <c r="R4074" i="2"/>
  <c r="Q4074" i="2"/>
  <c r="P4074" i="2"/>
  <c r="O4074" i="2"/>
  <c r="N4074" i="2"/>
  <c r="M4074" i="2"/>
  <c r="L4074" i="2"/>
  <c r="R4073" i="2"/>
  <c r="Q4073" i="2"/>
  <c r="P4073" i="2"/>
  <c r="O4073" i="2"/>
  <c r="M4073" i="2"/>
  <c r="L4073" i="2"/>
  <c r="N4073" i="2" s="1"/>
  <c r="R4072" i="2"/>
  <c r="Q4072" i="2"/>
  <c r="P4072" i="2"/>
  <c r="O4072" i="2"/>
  <c r="N4072" i="2"/>
  <c r="L4072" i="2"/>
  <c r="M4072" i="2" s="1"/>
  <c r="R4071" i="2"/>
  <c r="Q4071" i="2"/>
  <c r="P4071" i="2"/>
  <c r="O4071" i="2"/>
  <c r="N4071" i="2"/>
  <c r="M4071" i="2"/>
  <c r="L4071" i="2"/>
  <c r="R4070" i="2"/>
  <c r="Q4070" i="2"/>
  <c r="P4070" i="2"/>
  <c r="O4070" i="2"/>
  <c r="L4070" i="2"/>
  <c r="N4070" i="2" s="1"/>
  <c r="R4069" i="2"/>
  <c r="Q4069" i="2"/>
  <c r="P4069" i="2"/>
  <c r="O4069" i="2"/>
  <c r="M4069" i="2"/>
  <c r="L4069" i="2"/>
  <c r="N4069" i="2" s="1"/>
  <c r="R4068" i="2"/>
  <c r="Q4068" i="2"/>
  <c r="P4068" i="2"/>
  <c r="O4068" i="2"/>
  <c r="M4068" i="2"/>
  <c r="L4068" i="2"/>
  <c r="N4068" i="2" s="1"/>
  <c r="R4067" i="2"/>
  <c r="Q4067" i="2"/>
  <c r="P4067" i="2"/>
  <c r="O4067" i="2"/>
  <c r="N4067" i="2"/>
  <c r="L4067" i="2"/>
  <c r="M4067" i="2" s="1"/>
  <c r="R4066" i="2"/>
  <c r="Q4066" i="2"/>
  <c r="P4066" i="2"/>
  <c r="O4066" i="2"/>
  <c r="N4066" i="2"/>
  <c r="M4066" i="2"/>
  <c r="L4066" i="2"/>
  <c r="R4065" i="2"/>
  <c r="Q4065" i="2"/>
  <c r="P4065" i="2"/>
  <c r="O4065" i="2"/>
  <c r="N4065" i="2"/>
  <c r="M4065" i="2"/>
  <c r="L4065" i="2"/>
  <c r="R4064" i="2"/>
  <c r="Q4064" i="2"/>
  <c r="P4064" i="2"/>
  <c r="O4064" i="2"/>
  <c r="N4064" i="2"/>
  <c r="L4064" i="2"/>
  <c r="M4064" i="2" s="1"/>
  <c r="R4063" i="2"/>
  <c r="Q4063" i="2"/>
  <c r="P4063" i="2"/>
  <c r="O4063" i="2"/>
  <c r="M4063" i="2"/>
  <c r="L4063" i="2"/>
  <c r="N4063" i="2" s="1"/>
  <c r="R4062" i="2"/>
  <c r="Q4062" i="2"/>
  <c r="P4062" i="2"/>
  <c r="O4062" i="2"/>
  <c r="L4062" i="2"/>
  <c r="R4061" i="2"/>
  <c r="Q4061" i="2"/>
  <c r="P4061" i="2"/>
  <c r="O4061" i="2"/>
  <c r="N4061" i="2"/>
  <c r="M4061" i="2"/>
  <c r="L4061" i="2"/>
  <c r="R4060" i="2"/>
  <c r="Q4060" i="2"/>
  <c r="P4060" i="2"/>
  <c r="O4060" i="2"/>
  <c r="M4060" i="2"/>
  <c r="L4060" i="2"/>
  <c r="N4060" i="2" s="1"/>
  <c r="R4059" i="2"/>
  <c r="Q4059" i="2"/>
  <c r="P4059" i="2"/>
  <c r="O4059" i="2"/>
  <c r="N4059" i="2"/>
  <c r="L4059" i="2"/>
  <c r="M4059" i="2" s="1"/>
  <c r="R4058" i="2"/>
  <c r="Q4058" i="2"/>
  <c r="P4058" i="2"/>
  <c r="O4058" i="2"/>
  <c r="N4058" i="2"/>
  <c r="M4058" i="2"/>
  <c r="L4058" i="2"/>
  <c r="R4057" i="2"/>
  <c r="Q4057" i="2"/>
  <c r="P4057" i="2"/>
  <c r="O4057" i="2"/>
  <c r="L4057" i="2"/>
  <c r="R4056" i="2"/>
  <c r="Q4056" i="2"/>
  <c r="P4056" i="2"/>
  <c r="O4056" i="2"/>
  <c r="N4056" i="2"/>
  <c r="L4056" i="2"/>
  <c r="M4056" i="2" s="1"/>
  <c r="R4055" i="2"/>
  <c r="Q4055" i="2"/>
  <c r="P4055" i="2"/>
  <c r="O4055" i="2"/>
  <c r="N4055" i="2"/>
  <c r="M4055" i="2"/>
  <c r="L4055" i="2"/>
  <c r="R4054" i="2"/>
  <c r="Q4054" i="2"/>
  <c r="P4054" i="2"/>
  <c r="O4054" i="2"/>
  <c r="L4054" i="2"/>
  <c r="R4053" i="2"/>
  <c r="Q4053" i="2"/>
  <c r="P4053" i="2"/>
  <c r="O4053" i="2"/>
  <c r="L4053" i="2"/>
  <c r="N4053" i="2" s="1"/>
  <c r="R4052" i="2"/>
  <c r="Q4052" i="2"/>
  <c r="P4052" i="2"/>
  <c r="O4052" i="2"/>
  <c r="M4052" i="2"/>
  <c r="L4052" i="2"/>
  <c r="N4052" i="2" s="1"/>
  <c r="R4051" i="2"/>
  <c r="Q4051" i="2"/>
  <c r="P4051" i="2"/>
  <c r="O4051" i="2"/>
  <c r="N4051" i="2"/>
  <c r="L4051" i="2"/>
  <c r="M4051" i="2" s="1"/>
  <c r="R4050" i="2"/>
  <c r="Q4050" i="2"/>
  <c r="P4050" i="2"/>
  <c r="O4050" i="2"/>
  <c r="N4050" i="2"/>
  <c r="M4050" i="2"/>
  <c r="L4050" i="2"/>
  <c r="R4049" i="2"/>
  <c r="Q4049" i="2"/>
  <c r="P4049" i="2"/>
  <c r="O4049" i="2"/>
  <c r="N4049" i="2"/>
  <c r="M4049" i="2"/>
  <c r="L4049" i="2"/>
  <c r="R4048" i="2"/>
  <c r="Q4048" i="2"/>
  <c r="P4048" i="2"/>
  <c r="O4048" i="2"/>
  <c r="N4048" i="2"/>
  <c r="M4048" i="2"/>
  <c r="L4048" i="2"/>
  <c r="R4047" i="2"/>
  <c r="Q4047" i="2"/>
  <c r="P4047" i="2"/>
  <c r="O4047" i="2"/>
  <c r="M4047" i="2"/>
  <c r="L4047" i="2"/>
  <c r="N4047" i="2" s="1"/>
  <c r="R4046" i="2"/>
  <c r="Q4046" i="2"/>
  <c r="P4046" i="2"/>
  <c r="O4046" i="2"/>
  <c r="N4046" i="2"/>
  <c r="L4046" i="2"/>
  <c r="M4046" i="2" s="1"/>
  <c r="R4045" i="2"/>
  <c r="Q4045" i="2"/>
  <c r="P4045" i="2"/>
  <c r="O4045" i="2"/>
  <c r="N4045" i="2"/>
  <c r="M4045" i="2"/>
  <c r="L4045" i="2"/>
  <c r="R4044" i="2"/>
  <c r="Q4044" i="2"/>
  <c r="P4044" i="2"/>
  <c r="O4044" i="2"/>
  <c r="L4044" i="2"/>
  <c r="R4043" i="2"/>
  <c r="Q4043" i="2"/>
  <c r="P4043" i="2"/>
  <c r="O4043" i="2"/>
  <c r="N4043" i="2"/>
  <c r="L4043" i="2"/>
  <c r="M4043" i="2" s="1"/>
  <c r="R4042" i="2"/>
  <c r="Q4042" i="2"/>
  <c r="P4042" i="2"/>
  <c r="O4042" i="2"/>
  <c r="N4042" i="2"/>
  <c r="M4042" i="2"/>
  <c r="L4042" i="2"/>
  <c r="R4041" i="2"/>
  <c r="Q4041" i="2"/>
  <c r="P4041" i="2"/>
  <c r="O4041" i="2"/>
  <c r="M4041" i="2"/>
  <c r="L4041" i="2"/>
  <c r="N4041" i="2" s="1"/>
  <c r="R4040" i="2"/>
  <c r="Q4040" i="2"/>
  <c r="P4040" i="2"/>
  <c r="O4040" i="2"/>
  <c r="L4040" i="2"/>
  <c r="R4039" i="2"/>
  <c r="Q4039" i="2"/>
  <c r="P4039" i="2"/>
  <c r="O4039" i="2"/>
  <c r="N4039" i="2"/>
  <c r="M4039" i="2"/>
  <c r="L4039" i="2"/>
  <c r="R4038" i="2"/>
  <c r="Q4038" i="2"/>
  <c r="P4038" i="2"/>
  <c r="O4038" i="2"/>
  <c r="N4038" i="2"/>
  <c r="M4038" i="2"/>
  <c r="L4038" i="2"/>
  <c r="R4037" i="2"/>
  <c r="Q4037" i="2"/>
  <c r="P4037" i="2"/>
  <c r="O4037" i="2"/>
  <c r="L4037" i="2"/>
  <c r="R4036" i="2"/>
  <c r="Q4036" i="2"/>
  <c r="P4036" i="2"/>
  <c r="O4036" i="2"/>
  <c r="M4036" i="2"/>
  <c r="L4036" i="2"/>
  <c r="N4036" i="2" s="1"/>
  <c r="R4035" i="2"/>
  <c r="Q4035" i="2"/>
  <c r="P4035" i="2"/>
  <c r="O4035" i="2"/>
  <c r="L4035" i="2"/>
  <c r="R4034" i="2"/>
  <c r="Q4034" i="2"/>
  <c r="P4034" i="2"/>
  <c r="O4034" i="2"/>
  <c r="N4034" i="2"/>
  <c r="M4034" i="2"/>
  <c r="L4034" i="2"/>
  <c r="R4033" i="2"/>
  <c r="Q4033" i="2"/>
  <c r="P4033" i="2"/>
  <c r="O4033" i="2"/>
  <c r="N4033" i="2"/>
  <c r="M4033" i="2"/>
  <c r="L4033" i="2"/>
  <c r="R4032" i="2"/>
  <c r="Q4032" i="2"/>
  <c r="P4032" i="2"/>
  <c r="O4032" i="2"/>
  <c r="L4032" i="2"/>
  <c r="N4032" i="2" s="1"/>
  <c r="R4031" i="2"/>
  <c r="Q4031" i="2"/>
  <c r="P4031" i="2"/>
  <c r="O4031" i="2"/>
  <c r="L4031" i="2"/>
  <c r="R4030" i="2"/>
  <c r="Q4030" i="2"/>
  <c r="P4030" i="2"/>
  <c r="O4030" i="2"/>
  <c r="L4030" i="2"/>
  <c r="R4029" i="2"/>
  <c r="Q4029" i="2"/>
  <c r="P4029" i="2"/>
  <c r="O4029" i="2"/>
  <c r="N4029" i="2"/>
  <c r="M4029" i="2"/>
  <c r="L4029" i="2"/>
  <c r="R4028" i="2"/>
  <c r="Q4028" i="2"/>
  <c r="P4028" i="2"/>
  <c r="O4028" i="2"/>
  <c r="M4028" i="2"/>
  <c r="L4028" i="2"/>
  <c r="N4028" i="2" s="1"/>
  <c r="R4027" i="2"/>
  <c r="Q4027" i="2"/>
  <c r="P4027" i="2"/>
  <c r="O4027" i="2"/>
  <c r="N4027" i="2"/>
  <c r="L4027" i="2"/>
  <c r="M4027" i="2" s="1"/>
  <c r="R4026" i="2"/>
  <c r="Q4026" i="2"/>
  <c r="P4026" i="2"/>
  <c r="O4026" i="2"/>
  <c r="N4026" i="2"/>
  <c r="M4026" i="2"/>
  <c r="L4026" i="2"/>
  <c r="R4025" i="2"/>
  <c r="Q4025" i="2"/>
  <c r="P4025" i="2"/>
  <c r="O4025" i="2"/>
  <c r="L4025" i="2"/>
  <c r="R4024" i="2"/>
  <c r="Q4024" i="2"/>
  <c r="P4024" i="2"/>
  <c r="O4024" i="2"/>
  <c r="L4024" i="2"/>
  <c r="R4023" i="2"/>
  <c r="Q4023" i="2"/>
  <c r="P4023" i="2"/>
  <c r="O4023" i="2"/>
  <c r="N4023" i="2"/>
  <c r="M4023" i="2"/>
  <c r="L4023" i="2"/>
  <c r="R4022" i="2"/>
  <c r="Q4022" i="2"/>
  <c r="P4022" i="2"/>
  <c r="O4022" i="2"/>
  <c r="N4022" i="2"/>
  <c r="M4022" i="2"/>
  <c r="L4022" i="2"/>
  <c r="R4021" i="2"/>
  <c r="Q4021" i="2"/>
  <c r="P4021" i="2"/>
  <c r="O4021" i="2"/>
  <c r="L4021" i="2"/>
  <c r="R4020" i="2"/>
  <c r="Q4020" i="2"/>
  <c r="P4020" i="2"/>
  <c r="O4020" i="2"/>
  <c r="M4020" i="2"/>
  <c r="L4020" i="2"/>
  <c r="N4020" i="2" s="1"/>
  <c r="R4019" i="2"/>
  <c r="Q4019" i="2"/>
  <c r="P4019" i="2"/>
  <c r="O4019" i="2"/>
  <c r="L4019" i="2"/>
  <c r="R4018" i="2"/>
  <c r="Q4018" i="2"/>
  <c r="P4018" i="2"/>
  <c r="O4018" i="2"/>
  <c r="N4018" i="2"/>
  <c r="M4018" i="2"/>
  <c r="L4018" i="2"/>
  <c r="R4017" i="2"/>
  <c r="Q4017" i="2"/>
  <c r="P4017" i="2"/>
  <c r="O4017" i="2"/>
  <c r="N4017" i="2"/>
  <c r="M4017" i="2"/>
  <c r="L4017" i="2"/>
  <c r="R4016" i="2"/>
  <c r="Q4016" i="2"/>
  <c r="P4016" i="2"/>
  <c r="O4016" i="2"/>
  <c r="M4016" i="2"/>
  <c r="L4016" i="2"/>
  <c r="N4016" i="2" s="1"/>
  <c r="R4015" i="2"/>
  <c r="Q4015" i="2"/>
  <c r="P4015" i="2"/>
  <c r="O4015" i="2"/>
  <c r="M4015" i="2"/>
  <c r="L4015" i="2"/>
  <c r="N4015" i="2" s="1"/>
  <c r="R4014" i="2"/>
  <c r="Q4014" i="2"/>
  <c r="P4014" i="2"/>
  <c r="O4014" i="2"/>
  <c r="N4014" i="2"/>
  <c r="L4014" i="2"/>
  <c r="M4014" i="2" s="1"/>
  <c r="R4013" i="2"/>
  <c r="Q4013" i="2"/>
  <c r="P4013" i="2"/>
  <c r="O4013" i="2"/>
  <c r="N4013" i="2"/>
  <c r="M4013" i="2"/>
  <c r="L4013" i="2"/>
  <c r="R4012" i="2"/>
  <c r="Q4012" i="2"/>
  <c r="P4012" i="2"/>
  <c r="O4012" i="2"/>
  <c r="L4012" i="2"/>
  <c r="R4011" i="2"/>
  <c r="Q4011" i="2"/>
  <c r="P4011" i="2"/>
  <c r="O4011" i="2"/>
  <c r="N4011" i="2"/>
  <c r="L4011" i="2"/>
  <c r="M4011" i="2" s="1"/>
  <c r="R4010" i="2"/>
  <c r="Q4010" i="2"/>
  <c r="P4010" i="2"/>
  <c r="O4010" i="2"/>
  <c r="N4010" i="2"/>
  <c r="M4010" i="2"/>
  <c r="L4010" i="2"/>
  <c r="R4009" i="2"/>
  <c r="Q4009" i="2"/>
  <c r="P4009" i="2"/>
  <c r="O4009" i="2"/>
  <c r="M4009" i="2"/>
  <c r="L4009" i="2"/>
  <c r="N4009" i="2" s="1"/>
  <c r="R4008" i="2"/>
  <c r="Q4008" i="2"/>
  <c r="P4008" i="2"/>
  <c r="O4008" i="2"/>
  <c r="N4008" i="2"/>
  <c r="L4008" i="2"/>
  <c r="M4008" i="2" s="1"/>
  <c r="R4007" i="2"/>
  <c r="Q4007" i="2"/>
  <c r="P4007" i="2"/>
  <c r="O4007" i="2"/>
  <c r="N4007" i="2"/>
  <c r="M4007" i="2"/>
  <c r="L4007" i="2"/>
  <c r="R4006" i="2"/>
  <c r="Q4006" i="2"/>
  <c r="P4006" i="2"/>
  <c r="O4006" i="2"/>
  <c r="L4006" i="2"/>
  <c r="N4006" i="2" s="1"/>
  <c r="R4005" i="2"/>
  <c r="Q4005" i="2"/>
  <c r="P4005" i="2"/>
  <c r="O4005" i="2"/>
  <c r="M4005" i="2"/>
  <c r="L4005" i="2"/>
  <c r="N4005" i="2" s="1"/>
  <c r="R4004" i="2"/>
  <c r="Q4004" i="2"/>
  <c r="P4004" i="2"/>
  <c r="O4004" i="2"/>
  <c r="M4004" i="2"/>
  <c r="L4004" i="2"/>
  <c r="N4004" i="2" s="1"/>
  <c r="R4003" i="2"/>
  <c r="Q4003" i="2"/>
  <c r="P4003" i="2"/>
  <c r="O4003" i="2"/>
  <c r="N4003" i="2"/>
  <c r="L4003" i="2"/>
  <c r="M4003" i="2" s="1"/>
  <c r="R4002" i="2"/>
  <c r="Q4002" i="2"/>
  <c r="P4002" i="2"/>
  <c r="O4002" i="2"/>
  <c r="N4002" i="2"/>
  <c r="M4002" i="2"/>
  <c r="L4002" i="2"/>
  <c r="R4001" i="2"/>
  <c r="Q4001" i="2"/>
  <c r="P4001" i="2"/>
  <c r="O4001" i="2"/>
  <c r="N4001" i="2"/>
  <c r="M4001" i="2"/>
  <c r="L4001" i="2"/>
  <c r="R4000" i="2"/>
  <c r="Q4000" i="2"/>
  <c r="P4000" i="2"/>
  <c r="O4000" i="2"/>
  <c r="L4000" i="2"/>
  <c r="R3999" i="2"/>
  <c r="Q3999" i="2"/>
  <c r="P3999" i="2"/>
  <c r="O3999" i="2"/>
  <c r="M3999" i="2"/>
  <c r="L3999" i="2"/>
  <c r="N3999" i="2" s="1"/>
  <c r="R3998" i="2"/>
  <c r="Q3998" i="2"/>
  <c r="P3998" i="2"/>
  <c r="O3998" i="2"/>
  <c r="L3998" i="2"/>
  <c r="R3997" i="2"/>
  <c r="Q3997" i="2"/>
  <c r="P3997" i="2"/>
  <c r="O3997" i="2"/>
  <c r="N3997" i="2"/>
  <c r="M3997" i="2"/>
  <c r="L3997" i="2"/>
  <c r="R3996" i="2"/>
  <c r="Q3996" i="2"/>
  <c r="P3996" i="2"/>
  <c r="O3996" i="2"/>
  <c r="L3996" i="2"/>
  <c r="R3995" i="2"/>
  <c r="Q3995" i="2"/>
  <c r="P3995" i="2"/>
  <c r="O3995" i="2"/>
  <c r="N3995" i="2"/>
  <c r="L3995" i="2"/>
  <c r="M3995" i="2" s="1"/>
  <c r="R3994" i="2"/>
  <c r="Q3994" i="2"/>
  <c r="P3994" i="2"/>
  <c r="O3994" i="2"/>
  <c r="N3994" i="2"/>
  <c r="M3994" i="2"/>
  <c r="L3994" i="2"/>
  <c r="R3993" i="2"/>
  <c r="Q3993" i="2"/>
  <c r="P3993" i="2"/>
  <c r="O3993" i="2"/>
  <c r="L3993" i="2"/>
  <c r="R3992" i="2"/>
  <c r="Q3992" i="2"/>
  <c r="P3992" i="2"/>
  <c r="O3992" i="2"/>
  <c r="L3992" i="2"/>
  <c r="R3991" i="2"/>
  <c r="Q3991" i="2"/>
  <c r="P3991" i="2"/>
  <c r="O3991" i="2"/>
  <c r="N3991" i="2"/>
  <c r="M3991" i="2"/>
  <c r="L3991" i="2"/>
  <c r="R3990" i="2"/>
  <c r="Q3990" i="2"/>
  <c r="P3990" i="2"/>
  <c r="O3990" i="2"/>
  <c r="L3990" i="2"/>
  <c r="M3990" i="2" s="1"/>
  <c r="R3989" i="2"/>
  <c r="Q3989" i="2"/>
  <c r="P3989" i="2"/>
  <c r="O3989" i="2"/>
  <c r="M3989" i="2"/>
  <c r="L3989" i="2"/>
  <c r="N3989" i="2" s="1"/>
  <c r="R3988" i="2"/>
  <c r="Q3988" i="2"/>
  <c r="P3988" i="2"/>
  <c r="O3988" i="2"/>
  <c r="M3988" i="2"/>
  <c r="L3988" i="2"/>
  <c r="N3988" i="2" s="1"/>
  <c r="R3987" i="2"/>
  <c r="Q3987" i="2"/>
  <c r="P3987" i="2"/>
  <c r="O3987" i="2"/>
  <c r="N3987" i="2"/>
  <c r="L3987" i="2"/>
  <c r="M3987" i="2" s="1"/>
  <c r="R3986" i="2"/>
  <c r="Q3986" i="2"/>
  <c r="P3986" i="2"/>
  <c r="O3986" i="2"/>
  <c r="N3986" i="2"/>
  <c r="M3986" i="2"/>
  <c r="L3986" i="2"/>
  <c r="R3985" i="2"/>
  <c r="Q3985" i="2"/>
  <c r="P3985" i="2"/>
  <c r="O3985" i="2"/>
  <c r="N3985" i="2"/>
  <c r="M3985" i="2"/>
  <c r="L3985" i="2"/>
  <c r="R3984" i="2"/>
  <c r="Q3984" i="2"/>
  <c r="P3984" i="2"/>
  <c r="O3984" i="2"/>
  <c r="N3984" i="2"/>
  <c r="M3984" i="2"/>
  <c r="L3984" i="2"/>
  <c r="R3983" i="2"/>
  <c r="Q3983" i="2"/>
  <c r="P3983" i="2"/>
  <c r="O3983" i="2"/>
  <c r="L3983" i="2"/>
  <c r="R3982" i="2"/>
  <c r="Q3982" i="2"/>
  <c r="P3982" i="2"/>
  <c r="O3982" i="2"/>
  <c r="N3982" i="2"/>
  <c r="L3982" i="2"/>
  <c r="M3982" i="2" s="1"/>
  <c r="R3981" i="2"/>
  <c r="Q3981" i="2"/>
  <c r="P3981" i="2"/>
  <c r="O3981" i="2"/>
  <c r="N3981" i="2"/>
  <c r="M3981" i="2"/>
  <c r="L3981" i="2"/>
  <c r="R3980" i="2"/>
  <c r="Q3980" i="2"/>
  <c r="P3980" i="2"/>
  <c r="O3980" i="2"/>
  <c r="L3980" i="2"/>
  <c r="R3979" i="2"/>
  <c r="Q3979" i="2"/>
  <c r="P3979" i="2"/>
  <c r="O3979" i="2"/>
  <c r="N3979" i="2"/>
  <c r="L3979" i="2"/>
  <c r="M3979" i="2" s="1"/>
  <c r="R3978" i="2"/>
  <c r="Q3978" i="2"/>
  <c r="P3978" i="2"/>
  <c r="O3978" i="2"/>
  <c r="N3978" i="2"/>
  <c r="M3978" i="2"/>
  <c r="L3978" i="2"/>
  <c r="R3977" i="2"/>
  <c r="Q3977" i="2"/>
  <c r="P3977" i="2"/>
  <c r="O3977" i="2"/>
  <c r="M3977" i="2"/>
  <c r="L3977" i="2"/>
  <c r="N3977" i="2" s="1"/>
  <c r="R3976" i="2"/>
  <c r="Q3976" i="2"/>
  <c r="P3976" i="2"/>
  <c r="O3976" i="2"/>
  <c r="L3976" i="2"/>
  <c r="M3976" i="2" s="1"/>
  <c r="R3975" i="2"/>
  <c r="Q3975" i="2"/>
  <c r="P3975" i="2"/>
  <c r="O3975" i="2"/>
  <c r="N3975" i="2"/>
  <c r="M3975" i="2"/>
  <c r="L3975" i="2"/>
  <c r="R3974" i="2"/>
  <c r="Q3974" i="2"/>
  <c r="P3974" i="2"/>
  <c r="O3974" i="2"/>
  <c r="N3974" i="2"/>
  <c r="M3974" i="2"/>
  <c r="L3974" i="2"/>
  <c r="R3973" i="2"/>
  <c r="Q3973" i="2"/>
  <c r="P3973" i="2"/>
  <c r="O3973" i="2"/>
  <c r="M3973" i="2"/>
  <c r="L3973" i="2"/>
  <c r="N3973" i="2" s="1"/>
  <c r="R3972" i="2"/>
  <c r="Q3972" i="2"/>
  <c r="P3972" i="2"/>
  <c r="O3972" i="2"/>
  <c r="M3972" i="2"/>
  <c r="L3972" i="2"/>
  <c r="N3972" i="2" s="1"/>
  <c r="R3971" i="2"/>
  <c r="Q3971" i="2"/>
  <c r="P3971" i="2"/>
  <c r="O3971" i="2"/>
  <c r="L3971" i="2"/>
  <c r="R3970" i="2"/>
  <c r="Q3970" i="2"/>
  <c r="P3970" i="2"/>
  <c r="O3970" i="2"/>
  <c r="L3970" i="2"/>
  <c r="R3969" i="2"/>
  <c r="Q3969" i="2"/>
  <c r="P3969" i="2"/>
  <c r="O3969" i="2"/>
  <c r="N3969" i="2"/>
  <c r="L3969" i="2"/>
  <c r="M3969" i="2" s="1"/>
  <c r="R3968" i="2"/>
  <c r="Q3968" i="2"/>
  <c r="P3968" i="2"/>
  <c r="O3968" i="2"/>
  <c r="N3968" i="2"/>
  <c r="M3968" i="2"/>
  <c r="L3968" i="2"/>
  <c r="R3967" i="2"/>
  <c r="Q3967" i="2"/>
  <c r="P3967" i="2"/>
  <c r="O3967" i="2"/>
  <c r="L3967" i="2"/>
  <c r="R3966" i="2"/>
  <c r="Q3966" i="2"/>
  <c r="P3966" i="2"/>
  <c r="O3966" i="2"/>
  <c r="L3966" i="2"/>
  <c r="R3965" i="2"/>
  <c r="Q3965" i="2"/>
  <c r="P3965" i="2"/>
  <c r="O3965" i="2"/>
  <c r="L3965" i="2"/>
  <c r="R3964" i="2"/>
  <c r="Q3964" i="2"/>
  <c r="P3964" i="2"/>
  <c r="O3964" i="2"/>
  <c r="N3964" i="2"/>
  <c r="M3964" i="2"/>
  <c r="L3964" i="2"/>
  <c r="R3963" i="2"/>
  <c r="Q3963" i="2"/>
  <c r="P3963" i="2"/>
  <c r="O3963" i="2"/>
  <c r="N3963" i="2"/>
  <c r="M3963" i="2"/>
  <c r="L3963" i="2"/>
  <c r="R3962" i="2"/>
  <c r="Q3962" i="2"/>
  <c r="P3962" i="2"/>
  <c r="O3962" i="2"/>
  <c r="L3962" i="2"/>
  <c r="R3961" i="2"/>
  <c r="Q3961" i="2"/>
  <c r="P3961" i="2"/>
  <c r="O3961" i="2"/>
  <c r="N3961" i="2"/>
  <c r="L3961" i="2"/>
  <c r="M3961" i="2" s="1"/>
  <c r="R3960" i="2"/>
  <c r="Q3960" i="2"/>
  <c r="P3960" i="2"/>
  <c r="O3960" i="2"/>
  <c r="N3960" i="2"/>
  <c r="M3960" i="2"/>
  <c r="L3960" i="2"/>
  <c r="R3959" i="2"/>
  <c r="Q3959" i="2"/>
  <c r="P3959" i="2"/>
  <c r="O3959" i="2"/>
  <c r="N3959" i="2"/>
  <c r="L3959" i="2"/>
  <c r="M3959" i="2" s="1"/>
  <c r="R3958" i="2"/>
  <c r="Q3958" i="2"/>
  <c r="P3958" i="2"/>
  <c r="O3958" i="2"/>
  <c r="L3958" i="2"/>
  <c r="N3958" i="2" s="1"/>
  <c r="R3957" i="2"/>
  <c r="Q3957" i="2"/>
  <c r="P3957" i="2"/>
  <c r="O3957" i="2"/>
  <c r="L3957" i="2"/>
  <c r="R3956" i="2"/>
  <c r="Q3956" i="2"/>
  <c r="P3956" i="2"/>
  <c r="O3956" i="2"/>
  <c r="N3956" i="2"/>
  <c r="M3956" i="2"/>
  <c r="L3956" i="2"/>
  <c r="R3955" i="2"/>
  <c r="Q3955" i="2"/>
  <c r="P3955" i="2"/>
  <c r="O3955" i="2"/>
  <c r="L3955" i="2"/>
  <c r="R3954" i="2"/>
  <c r="Q3954" i="2"/>
  <c r="P3954" i="2"/>
  <c r="O3954" i="2"/>
  <c r="L3954" i="2"/>
  <c r="R3953" i="2"/>
  <c r="Q3953" i="2"/>
  <c r="P3953" i="2"/>
  <c r="O3953" i="2"/>
  <c r="N3953" i="2"/>
  <c r="L3953" i="2"/>
  <c r="M3953" i="2" s="1"/>
  <c r="R3952" i="2"/>
  <c r="Q3952" i="2"/>
  <c r="P3952" i="2"/>
  <c r="O3952" i="2"/>
  <c r="N3952" i="2"/>
  <c r="M3952" i="2"/>
  <c r="L3952" i="2"/>
  <c r="R3951" i="2"/>
  <c r="Q3951" i="2"/>
  <c r="P3951" i="2"/>
  <c r="O3951" i="2"/>
  <c r="L3951" i="2"/>
  <c r="R3950" i="2"/>
  <c r="Q3950" i="2"/>
  <c r="P3950" i="2"/>
  <c r="O3950" i="2"/>
  <c r="M3950" i="2"/>
  <c r="L3950" i="2"/>
  <c r="N3950" i="2" s="1"/>
  <c r="R3949" i="2"/>
  <c r="Q3949" i="2"/>
  <c r="P3949" i="2"/>
  <c r="O3949" i="2"/>
  <c r="L3949" i="2"/>
  <c r="R3948" i="2"/>
  <c r="Q3948" i="2"/>
  <c r="P3948" i="2"/>
  <c r="O3948" i="2"/>
  <c r="N3948" i="2"/>
  <c r="M3948" i="2"/>
  <c r="L3948" i="2"/>
  <c r="R3947" i="2"/>
  <c r="Q3947" i="2"/>
  <c r="P3947" i="2"/>
  <c r="O3947" i="2"/>
  <c r="L3947" i="2"/>
  <c r="N3947" i="2" s="1"/>
  <c r="R3946" i="2"/>
  <c r="Q3946" i="2"/>
  <c r="P3946" i="2"/>
  <c r="O3946" i="2"/>
  <c r="L3946" i="2"/>
  <c r="R3945" i="2"/>
  <c r="Q3945" i="2"/>
  <c r="P3945" i="2"/>
  <c r="O3945" i="2"/>
  <c r="L3945" i="2"/>
  <c r="R3944" i="2"/>
  <c r="Q3944" i="2"/>
  <c r="P3944" i="2"/>
  <c r="O3944" i="2"/>
  <c r="N3944" i="2"/>
  <c r="M3944" i="2"/>
  <c r="L3944" i="2"/>
  <c r="R3943" i="2"/>
  <c r="Q3943" i="2"/>
  <c r="P3943" i="2"/>
  <c r="O3943" i="2"/>
  <c r="L3943" i="2"/>
  <c r="M3943" i="2" s="1"/>
  <c r="R3942" i="2"/>
  <c r="Q3942" i="2"/>
  <c r="P3942" i="2"/>
  <c r="O3942" i="2"/>
  <c r="M3942" i="2"/>
  <c r="L3942" i="2"/>
  <c r="N3942" i="2" s="1"/>
  <c r="R3941" i="2"/>
  <c r="Q3941" i="2"/>
  <c r="P3941" i="2"/>
  <c r="O3941" i="2"/>
  <c r="L3941" i="2"/>
  <c r="R3940" i="2"/>
  <c r="Q3940" i="2"/>
  <c r="P3940" i="2"/>
  <c r="O3940" i="2"/>
  <c r="N3940" i="2"/>
  <c r="M3940" i="2"/>
  <c r="L3940" i="2"/>
  <c r="R3939" i="2"/>
  <c r="Q3939" i="2"/>
  <c r="P3939" i="2"/>
  <c r="O3939" i="2"/>
  <c r="L3939" i="2"/>
  <c r="N3939" i="2" s="1"/>
  <c r="R3938" i="2"/>
  <c r="Q3938" i="2"/>
  <c r="P3938" i="2"/>
  <c r="O3938" i="2"/>
  <c r="L3938" i="2"/>
  <c r="R3937" i="2"/>
  <c r="Q3937" i="2"/>
  <c r="P3937" i="2"/>
  <c r="O3937" i="2"/>
  <c r="N3937" i="2"/>
  <c r="L3937" i="2"/>
  <c r="M3937" i="2" s="1"/>
  <c r="R3936" i="2"/>
  <c r="Q3936" i="2"/>
  <c r="P3936" i="2"/>
  <c r="O3936" i="2"/>
  <c r="N3936" i="2"/>
  <c r="M3936" i="2"/>
  <c r="L3936" i="2"/>
  <c r="R3935" i="2"/>
  <c r="Q3935" i="2"/>
  <c r="P3935" i="2"/>
  <c r="O3935" i="2"/>
  <c r="L3935" i="2"/>
  <c r="M3935" i="2" s="1"/>
  <c r="R3934" i="2"/>
  <c r="Q3934" i="2"/>
  <c r="P3934" i="2"/>
  <c r="O3934" i="2"/>
  <c r="L3934" i="2"/>
  <c r="R3933" i="2"/>
  <c r="Q3933" i="2"/>
  <c r="P3933" i="2"/>
  <c r="O3933" i="2"/>
  <c r="L3933" i="2"/>
  <c r="R3932" i="2"/>
  <c r="Q3932" i="2"/>
  <c r="P3932" i="2"/>
  <c r="O3932" i="2"/>
  <c r="N3932" i="2"/>
  <c r="M3932" i="2"/>
  <c r="L3932" i="2"/>
  <c r="R3931" i="2"/>
  <c r="Q3931" i="2"/>
  <c r="P3931" i="2"/>
  <c r="O3931" i="2"/>
  <c r="N3931" i="2"/>
  <c r="M3931" i="2"/>
  <c r="L3931" i="2"/>
  <c r="R3930" i="2"/>
  <c r="Q3930" i="2"/>
  <c r="P3930" i="2"/>
  <c r="O3930" i="2"/>
  <c r="L3930" i="2"/>
  <c r="R3929" i="2"/>
  <c r="Q3929" i="2"/>
  <c r="P3929" i="2"/>
  <c r="O3929" i="2"/>
  <c r="N3929" i="2"/>
  <c r="L3929" i="2"/>
  <c r="M3929" i="2" s="1"/>
  <c r="R3928" i="2"/>
  <c r="Q3928" i="2"/>
  <c r="P3928" i="2"/>
  <c r="O3928" i="2"/>
  <c r="N3928" i="2"/>
  <c r="M3928" i="2"/>
  <c r="L3928" i="2"/>
  <c r="R3927" i="2"/>
  <c r="Q3927" i="2"/>
  <c r="P3927" i="2"/>
  <c r="O3927" i="2"/>
  <c r="N3927" i="2"/>
  <c r="L3927" i="2"/>
  <c r="M3927" i="2" s="1"/>
  <c r="R3926" i="2"/>
  <c r="Q3926" i="2"/>
  <c r="P3926" i="2"/>
  <c r="O3926" i="2"/>
  <c r="M3926" i="2"/>
  <c r="L3926" i="2"/>
  <c r="N3926" i="2" s="1"/>
  <c r="R3925" i="2"/>
  <c r="Q3925" i="2"/>
  <c r="P3925" i="2"/>
  <c r="O3925" i="2"/>
  <c r="L3925" i="2"/>
  <c r="R3924" i="2"/>
  <c r="Q3924" i="2"/>
  <c r="P3924" i="2"/>
  <c r="O3924" i="2"/>
  <c r="N3924" i="2"/>
  <c r="M3924" i="2"/>
  <c r="L3924" i="2"/>
  <c r="R3923" i="2"/>
  <c r="Q3923" i="2"/>
  <c r="P3923" i="2"/>
  <c r="O3923" i="2"/>
  <c r="L3923" i="2"/>
  <c r="M3923" i="2" s="1"/>
  <c r="R3922" i="2"/>
  <c r="Q3922" i="2"/>
  <c r="P3922" i="2"/>
  <c r="O3922" i="2"/>
  <c r="L3922" i="2"/>
  <c r="R3921" i="2"/>
  <c r="Q3921" i="2"/>
  <c r="P3921" i="2"/>
  <c r="O3921" i="2"/>
  <c r="N3921" i="2"/>
  <c r="L3921" i="2"/>
  <c r="M3921" i="2" s="1"/>
  <c r="R3920" i="2"/>
  <c r="Q3920" i="2"/>
  <c r="P3920" i="2"/>
  <c r="O3920" i="2"/>
  <c r="N3920" i="2"/>
  <c r="M3920" i="2"/>
  <c r="L3920" i="2"/>
  <c r="R3919" i="2"/>
  <c r="Q3919" i="2"/>
  <c r="P3919" i="2"/>
  <c r="O3919" i="2"/>
  <c r="L3919" i="2"/>
  <c r="R3918" i="2"/>
  <c r="Q3918" i="2"/>
  <c r="P3918" i="2"/>
  <c r="O3918" i="2"/>
  <c r="L3918" i="2"/>
  <c r="R3917" i="2"/>
  <c r="Q3917" i="2"/>
  <c r="P3917" i="2"/>
  <c r="O3917" i="2"/>
  <c r="L3917" i="2"/>
  <c r="R3916" i="2"/>
  <c r="Q3916" i="2"/>
  <c r="P3916" i="2"/>
  <c r="O3916" i="2"/>
  <c r="N3916" i="2"/>
  <c r="M3916" i="2"/>
  <c r="L3916" i="2"/>
  <c r="R3915" i="2"/>
  <c r="Q3915" i="2"/>
  <c r="P3915" i="2"/>
  <c r="O3915" i="2"/>
  <c r="L3915" i="2"/>
  <c r="N3915" i="2" s="1"/>
  <c r="R3914" i="2"/>
  <c r="Q3914" i="2"/>
  <c r="P3914" i="2"/>
  <c r="O3914" i="2"/>
  <c r="L3914" i="2"/>
  <c r="R3913" i="2"/>
  <c r="Q3913" i="2"/>
  <c r="P3913" i="2"/>
  <c r="O3913" i="2"/>
  <c r="L3913" i="2"/>
  <c r="R3912" i="2"/>
  <c r="Q3912" i="2"/>
  <c r="P3912" i="2"/>
  <c r="O3912" i="2"/>
  <c r="N3912" i="2"/>
  <c r="M3912" i="2"/>
  <c r="L3912" i="2"/>
  <c r="R3911" i="2"/>
  <c r="Q3911" i="2"/>
  <c r="P3911" i="2"/>
  <c r="O3911" i="2"/>
  <c r="N3911" i="2"/>
  <c r="L3911" i="2"/>
  <c r="M3911" i="2" s="1"/>
  <c r="R3910" i="2"/>
  <c r="Q3910" i="2"/>
  <c r="P3910" i="2"/>
  <c r="O3910" i="2"/>
  <c r="M3910" i="2"/>
  <c r="L3910" i="2"/>
  <c r="N3910" i="2" s="1"/>
  <c r="R3909" i="2"/>
  <c r="Q3909" i="2"/>
  <c r="P3909" i="2"/>
  <c r="O3909" i="2"/>
  <c r="L3909" i="2"/>
  <c r="R3908" i="2"/>
  <c r="Q3908" i="2"/>
  <c r="P3908" i="2"/>
  <c r="O3908" i="2"/>
  <c r="N3908" i="2"/>
  <c r="M3908" i="2"/>
  <c r="L3908" i="2"/>
  <c r="R3907" i="2"/>
  <c r="Q3907" i="2"/>
  <c r="P3907" i="2"/>
  <c r="O3907" i="2"/>
  <c r="N3907" i="2"/>
  <c r="L3907" i="2"/>
  <c r="M3907" i="2" s="1"/>
  <c r="R3906" i="2"/>
  <c r="Q3906" i="2"/>
  <c r="P3906" i="2"/>
  <c r="O3906" i="2"/>
  <c r="L3906" i="2"/>
  <c r="R3905" i="2"/>
  <c r="Q3905" i="2"/>
  <c r="P3905" i="2"/>
  <c r="O3905" i="2"/>
  <c r="L3905" i="2"/>
  <c r="M3905" i="2" s="1"/>
  <c r="R3904" i="2"/>
  <c r="Q3904" i="2"/>
  <c r="P3904" i="2"/>
  <c r="O3904" i="2"/>
  <c r="N3904" i="2"/>
  <c r="M3904" i="2"/>
  <c r="L3904" i="2"/>
  <c r="R3903" i="2"/>
  <c r="Q3903" i="2"/>
  <c r="P3903" i="2"/>
  <c r="O3903" i="2"/>
  <c r="L3903" i="2"/>
  <c r="M3903" i="2" s="1"/>
  <c r="R3902" i="2"/>
  <c r="Q3902" i="2"/>
  <c r="P3902" i="2"/>
  <c r="O3902" i="2"/>
  <c r="L3902" i="2"/>
  <c r="R3901" i="2"/>
  <c r="Q3901" i="2"/>
  <c r="P3901" i="2"/>
  <c r="O3901" i="2"/>
  <c r="L3901" i="2"/>
  <c r="R3900" i="2"/>
  <c r="Q3900" i="2"/>
  <c r="P3900" i="2"/>
  <c r="O3900" i="2"/>
  <c r="N3900" i="2"/>
  <c r="M3900" i="2"/>
  <c r="L3900" i="2"/>
  <c r="R3899" i="2"/>
  <c r="Q3899" i="2"/>
  <c r="P3899" i="2"/>
  <c r="O3899" i="2"/>
  <c r="N3899" i="2"/>
  <c r="M3899" i="2"/>
  <c r="L3899" i="2"/>
  <c r="R3898" i="2"/>
  <c r="Q3898" i="2"/>
  <c r="P3898" i="2"/>
  <c r="O3898" i="2"/>
  <c r="L3898" i="2"/>
  <c r="R3897" i="2"/>
  <c r="Q3897" i="2"/>
  <c r="P3897" i="2"/>
  <c r="O3897" i="2"/>
  <c r="L3897" i="2"/>
  <c r="M3897" i="2" s="1"/>
  <c r="R3896" i="2"/>
  <c r="Q3896" i="2"/>
  <c r="P3896" i="2"/>
  <c r="O3896" i="2"/>
  <c r="N3896" i="2"/>
  <c r="M3896" i="2"/>
  <c r="L3896" i="2"/>
  <c r="R3895" i="2"/>
  <c r="Q3895" i="2"/>
  <c r="P3895" i="2"/>
  <c r="O3895" i="2"/>
  <c r="N3895" i="2"/>
  <c r="L3895" i="2"/>
  <c r="M3895" i="2" s="1"/>
  <c r="R3894" i="2"/>
  <c r="Q3894" i="2"/>
  <c r="P3894" i="2"/>
  <c r="O3894" i="2"/>
  <c r="L3894" i="2"/>
  <c r="R3893" i="2"/>
  <c r="Q3893" i="2"/>
  <c r="P3893" i="2"/>
  <c r="O3893" i="2"/>
  <c r="L3893" i="2"/>
  <c r="R3892" i="2"/>
  <c r="Q3892" i="2"/>
  <c r="P3892" i="2"/>
  <c r="O3892" i="2"/>
  <c r="N3892" i="2"/>
  <c r="M3892" i="2"/>
  <c r="L3892" i="2"/>
  <c r="R3891" i="2"/>
  <c r="Q3891" i="2"/>
  <c r="P3891" i="2"/>
  <c r="O3891" i="2"/>
  <c r="L3891" i="2"/>
  <c r="M3891" i="2" s="1"/>
  <c r="R3890" i="2"/>
  <c r="Q3890" i="2"/>
  <c r="P3890" i="2"/>
  <c r="O3890" i="2"/>
  <c r="L3890" i="2"/>
  <c r="R3889" i="2"/>
  <c r="Q3889" i="2"/>
  <c r="P3889" i="2"/>
  <c r="O3889" i="2"/>
  <c r="N3889" i="2"/>
  <c r="L3889" i="2"/>
  <c r="M3889" i="2" s="1"/>
  <c r="R3888" i="2"/>
  <c r="Q3888" i="2"/>
  <c r="P3888" i="2"/>
  <c r="O3888" i="2"/>
  <c r="N3888" i="2"/>
  <c r="M3888" i="2"/>
  <c r="L3888" i="2"/>
  <c r="R3887" i="2"/>
  <c r="Q3887" i="2"/>
  <c r="P3887" i="2"/>
  <c r="O3887" i="2"/>
  <c r="L3887" i="2"/>
  <c r="R3886" i="2"/>
  <c r="Q3886" i="2"/>
  <c r="P3886" i="2"/>
  <c r="O3886" i="2"/>
  <c r="M3886" i="2"/>
  <c r="L3886" i="2"/>
  <c r="N3886" i="2" s="1"/>
  <c r="R3885" i="2"/>
  <c r="Q3885" i="2"/>
  <c r="P3885" i="2"/>
  <c r="O3885" i="2"/>
  <c r="L3885" i="2"/>
  <c r="R3884" i="2"/>
  <c r="Q3884" i="2"/>
  <c r="P3884" i="2"/>
  <c r="O3884" i="2"/>
  <c r="N3884" i="2"/>
  <c r="M3884" i="2"/>
  <c r="L3884" i="2"/>
  <c r="R3883" i="2"/>
  <c r="Q3883" i="2"/>
  <c r="P3883" i="2"/>
  <c r="O3883" i="2"/>
  <c r="M3883" i="2"/>
  <c r="L3883" i="2"/>
  <c r="N3883" i="2" s="1"/>
  <c r="R3882" i="2"/>
  <c r="Q3882" i="2"/>
  <c r="P3882" i="2"/>
  <c r="O3882" i="2"/>
  <c r="L3882" i="2"/>
  <c r="R3881" i="2"/>
  <c r="Q3881" i="2"/>
  <c r="P3881" i="2"/>
  <c r="O3881" i="2"/>
  <c r="L3881" i="2"/>
  <c r="R3880" i="2"/>
  <c r="Q3880" i="2"/>
  <c r="P3880" i="2"/>
  <c r="O3880" i="2"/>
  <c r="N3880" i="2"/>
  <c r="M3880" i="2"/>
  <c r="L3880" i="2"/>
  <c r="R3879" i="2"/>
  <c r="Q3879" i="2"/>
  <c r="P3879" i="2"/>
  <c r="O3879" i="2"/>
  <c r="L3879" i="2"/>
  <c r="R3878" i="2"/>
  <c r="Q3878" i="2"/>
  <c r="P3878" i="2"/>
  <c r="O3878" i="2"/>
  <c r="M3878" i="2"/>
  <c r="L3878" i="2"/>
  <c r="N3878" i="2" s="1"/>
  <c r="R3877" i="2"/>
  <c r="Q3877" i="2"/>
  <c r="P3877" i="2"/>
  <c r="O3877" i="2"/>
  <c r="L3877" i="2"/>
  <c r="R3876" i="2"/>
  <c r="Q3876" i="2"/>
  <c r="P3876" i="2"/>
  <c r="O3876" i="2"/>
  <c r="N3876" i="2"/>
  <c r="M3876" i="2"/>
  <c r="L3876" i="2"/>
  <c r="R3875" i="2"/>
  <c r="Q3875" i="2"/>
  <c r="P3875" i="2"/>
  <c r="O3875" i="2"/>
  <c r="N3875" i="2"/>
  <c r="M3875" i="2"/>
  <c r="L3875" i="2"/>
  <c r="R3874" i="2"/>
  <c r="Q3874" i="2"/>
  <c r="P3874" i="2"/>
  <c r="O3874" i="2"/>
  <c r="L3874" i="2"/>
  <c r="R3873" i="2"/>
  <c r="Q3873" i="2"/>
  <c r="P3873" i="2"/>
  <c r="O3873" i="2"/>
  <c r="L3873" i="2"/>
  <c r="R3872" i="2"/>
  <c r="Q3872" i="2"/>
  <c r="P3872" i="2"/>
  <c r="O3872" i="2"/>
  <c r="N3872" i="2"/>
  <c r="M3872" i="2"/>
  <c r="L3872" i="2"/>
  <c r="R3871" i="2"/>
  <c r="Q3871" i="2"/>
  <c r="P3871" i="2"/>
  <c r="O3871" i="2"/>
  <c r="N3871" i="2"/>
  <c r="L3871" i="2"/>
  <c r="M3871" i="2" s="1"/>
  <c r="R3870" i="2"/>
  <c r="Q3870" i="2"/>
  <c r="P3870" i="2"/>
  <c r="O3870" i="2"/>
  <c r="L3870" i="2"/>
  <c r="R3869" i="2"/>
  <c r="Q3869" i="2"/>
  <c r="P3869" i="2"/>
  <c r="O3869" i="2"/>
  <c r="L3869" i="2"/>
  <c r="R3868" i="2"/>
  <c r="Q3868" i="2"/>
  <c r="P3868" i="2"/>
  <c r="O3868" i="2"/>
  <c r="N3868" i="2"/>
  <c r="M3868" i="2"/>
  <c r="L3868" i="2"/>
  <c r="R3867" i="2"/>
  <c r="Q3867" i="2"/>
  <c r="P3867" i="2"/>
  <c r="O3867" i="2"/>
  <c r="N3867" i="2"/>
  <c r="M3867" i="2"/>
  <c r="L3867" i="2"/>
  <c r="R3866" i="2"/>
  <c r="Q3866" i="2"/>
  <c r="P3866" i="2"/>
  <c r="O3866" i="2"/>
  <c r="L3866" i="2"/>
  <c r="R3865" i="2"/>
  <c r="Q3865" i="2"/>
  <c r="P3865" i="2"/>
  <c r="O3865" i="2"/>
  <c r="L3865" i="2"/>
  <c r="R3864" i="2"/>
  <c r="Q3864" i="2"/>
  <c r="P3864" i="2"/>
  <c r="O3864" i="2"/>
  <c r="N3864" i="2"/>
  <c r="M3864" i="2"/>
  <c r="L3864" i="2"/>
  <c r="R3863" i="2"/>
  <c r="Q3863" i="2"/>
  <c r="P3863" i="2"/>
  <c r="O3863" i="2"/>
  <c r="N3863" i="2"/>
  <c r="L3863" i="2"/>
  <c r="M3863" i="2" s="1"/>
  <c r="R3862" i="2"/>
  <c r="Q3862" i="2"/>
  <c r="P3862" i="2"/>
  <c r="O3862" i="2"/>
  <c r="M3862" i="2"/>
  <c r="L3862" i="2"/>
  <c r="N3862" i="2" s="1"/>
  <c r="R3861" i="2"/>
  <c r="Q3861" i="2"/>
  <c r="P3861" i="2"/>
  <c r="O3861" i="2"/>
  <c r="L3861" i="2"/>
  <c r="R3860" i="2"/>
  <c r="Q3860" i="2"/>
  <c r="P3860" i="2"/>
  <c r="O3860" i="2"/>
  <c r="N3860" i="2"/>
  <c r="M3860" i="2"/>
  <c r="L3860" i="2"/>
  <c r="R3859" i="2"/>
  <c r="Q3859" i="2"/>
  <c r="P3859" i="2"/>
  <c r="O3859" i="2"/>
  <c r="N3859" i="2"/>
  <c r="L3859" i="2"/>
  <c r="M3859" i="2" s="1"/>
  <c r="R3858" i="2"/>
  <c r="Q3858" i="2"/>
  <c r="P3858" i="2"/>
  <c r="O3858" i="2"/>
  <c r="L3858" i="2"/>
  <c r="R3857" i="2"/>
  <c r="Q3857" i="2"/>
  <c r="P3857" i="2"/>
  <c r="O3857" i="2"/>
  <c r="N3857" i="2"/>
  <c r="L3857" i="2"/>
  <c r="M3857" i="2" s="1"/>
  <c r="R3856" i="2"/>
  <c r="Q3856" i="2"/>
  <c r="P3856" i="2"/>
  <c r="O3856" i="2"/>
  <c r="N3856" i="2"/>
  <c r="M3856" i="2"/>
  <c r="L3856" i="2"/>
  <c r="R3855" i="2"/>
  <c r="Q3855" i="2"/>
  <c r="P3855" i="2"/>
  <c r="O3855" i="2"/>
  <c r="L3855" i="2"/>
  <c r="R3854" i="2"/>
  <c r="Q3854" i="2"/>
  <c r="P3854" i="2"/>
  <c r="O3854" i="2"/>
  <c r="M3854" i="2"/>
  <c r="L3854" i="2"/>
  <c r="N3854" i="2" s="1"/>
  <c r="R3853" i="2"/>
  <c r="Q3853" i="2"/>
  <c r="P3853" i="2"/>
  <c r="O3853" i="2"/>
  <c r="L3853" i="2"/>
  <c r="R3852" i="2"/>
  <c r="Q3852" i="2"/>
  <c r="P3852" i="2"/>
  <c r="O3852" i="2"/>
  <c r="N3852" i="2"/>
  <c r="M3852" i="2"/>
  <c r="L3852" i="2"/>
  <c r="R3851" i="2"/>
  <c r="Q3851" i="2"/>
  <c r="P3851" i="2"/>
  <c r="O3851" i="2"/>
  <c r="L3851" i="2"/>
  <c r="R3850" i="2"/>
  <c r="Q3850" i="2"/>
  <c r="P3850" i="2"/>
  <c r="O3850" i="2"/>
  <c r="L3850" i="2"/>
  <c r="R3849" i="2"/>
  <c r="Q3849" i="2"/>
  <c r="P3849" i="2"/>
  <c r="O3849" i="2"/>
  <c r="L3849" i="2"/>
  <c r="R3848" i="2"/>
  <c r="Q3848" i="2"/>
  <c r="P3848" i="2"/>
  <c r="O3848" i="2"/>
  <c r="N3848" i="2"/>
  <c r="M3848" i="2"/>
  <c r="L3848" i="2"/>
  <c r="R3847" i="2"/>
  <c r="Q3847" i="2"/>
  <c r="P3847" i="2"/>
  <c r="O3847" i="2"/>
  <c r="N3847" i="2"/>
  <c r="L3847" i="2"/>
  <c r="M3847" i="2" s="1"/>
  <c r="R3846" i="2"/>
  <c r="Q3846" i="2"/>
  <c r="P3846" i="2"/>
  <c r="O3846" i="2"/>
  <c r="M3846" i="2"/>
  <c r="L3846" i="2"/>
  <c r="N3846" i="2" s="1"/>
  <c r="R3845" i="2"/>
  <c r="Q3845" i="2"/>
  <c r="P3845" i="2"/>
  <c r="O3845" i="2"/>
  <c r="L3845" i="2"/>
  <c r="R3844" i="2"/>
  <c r="Q3844" i="2"/>
  <c r="P3844" i="2"/>
  <c r="O3844" i="2"/>
  <c r="N3844" i="2"/>
  <c r="M3844" i="2"/>
  <c r="L3844" i="2"/>
  <c r="R3843" i="2"/>
  <c r="Q3843" i="2"/>
  <c r="P3843" i="2"/>
  <c r="O3843" i="2"/>
  <c r="L3843" i="2"/>
  <c r="R3842" i="2"/>
  <c r="Q3842" i="2"/>
  <c r="P3842" i="2"/>
  <c r="O3842" i="2"/>
  <c r="L3842" i="2"/>
  <c r="R3841" i="2"/>
  <c r="Q3841" i="2"/>
  <c r="P3841" i="2"/>
  <c r="O3841" i="2"/>
  <c r="N3841" i="2"/>
  <c r="L3841" i="2"/>
  <c r="M3841" i="2" s="1"/>
  <c r="R3840" i="2"/>
  <c r="Q3840" i="2"/>
  <c r="P3840" i="2"/>
  <c r="O3840" i="2"/>
  <c r="N3840" i="2"/>
  <c r="M3840" i="2"/>
  <c r="L3840" i="2"/>
  <c r="R3839" i="2"/>
  <c r="Q3839" i="2"/>
  <c r="P3839" i="2"/>
  <c r="O3839" i="2"/>
  <c r="L3839" i="2"/>
  <c r="R3838" i="2"/>
  <c r="Q3838" i="2"/>
  <c r="P3838" i="2"/>
  <c r="O3838" i="2"/>
  <c r="L3838" i="2"/>
  <c r="R3837" i="2"/>
  <c r="Q3837" i="2"/>
  <c r="P3837" i="2"/>
  <c r="O3837" i="2"/>
  <c r="L3837" i="2"/>
  <c r="R3836" i="2"/>
  <c r="Q3836" i="2"/>
  <c r="P3836" i="2"/>
  <c r="O3836" i="2"/>
  <c r="N3836" i="2"/>
  <c r="M3836" i="2"/>
  <c r="L3836" i="2"/>
  <c r="R3835" i="2"/>
  <c r="Q3835" i="2"/>
  <c r="P3835" i="2"/>
  <c r="O3835" i="2"/>
  <c r="N3835" i="2"/>
  <c r="M3835" i="2"/>
  <c r="L3835" i="2"/>
  <c r="R3834" i="2"/>
  <c r="Q3834" i="2"/>
  <c r="P3834" i="2"/>
  <c r="O3834" i="2"/>
  <c r="L3834" i="2"/>
  <c r="R3833" i="2"/>
  <c r="Q3833" i="2"/>
  <c r="P3833" i="2"/>
  <c r="O3833" i="2"/>
  <c r="N3833" i="2"/>
  <c r="L3833" i="2"/>
  <c r="M3833" i="2" s="1"/>
  <c r="R3832" i="2"/>
  <c r="Q3832" i="2"/>
  <c r="P3832" i="2"/>
  <c r="O3832" i="2"/>
  <c r="N3832" i="2"/>
  <c r="M3832" i="2"/>
  <c r="L3832" i="2"/>
  <c r="R3831" i="2"/>
  <c r="Q3831" i="2"/>
  <c r="P3831" i="2"/>
  <c r="O3831" i="2"/>
  <c r="N3831" i="2"/>
  <c r="L3831" i="2"/>
  <c r="M3831" i="2" s="1"/>
  <c r="R3830" i="2"/>
  <c r="Q3830" i="2"/>
  <c r="P3830" i="2"/>
  <c r="O3830" i="2"/>
  <c r="M3830" i="2"/>
  <c r="L3830" i="2"/>
  <c r="N3830" i="2" s="1"/>
  <c r="R3829" i="2"/>
  <c r="Q3829" i="2"/>
  <c r="P3829" i="2"/>
  <c r="O3829" i="2"/>
  <c r="L3829" i="2"/>
  <c r="R3828" i="2"/>
  <c r="Q3828" i="2"/>
  <c r="P3828" i="2"/>
  <c r="O3828" i="2"/>
  <c r="N3828" i="2"/>
  <c r="M3828" i="2"/>
  <c r="L3828" i="2"/>
  <c r="R3827" i="2"/>
  <c r="Q3827" i="2"/>
  <c r="P3827" i="2"/>
  <c r="O3827" i="2"/>
  <c r="L3827" i="2"/>
  <c r="R3826" i="2"/>
  <c r="Q3826" i="2"/>
  <c r="P3826" i="2"/>
  <c r="O3826" i="2"/>
  <c r="L3826" i="2"/>
  <c r="R3825" i="2"/>
  <c r="Q3825" i="2"/>
  <c r="P3825" i="2"/>
  <c r="O3825" i="2"/>
  <c r="N3825" i="2"/>
  <c r="L3825" i="2"/>
  <c r="M3825" i="2" s="1"/>
  <c r="R3824" i="2"/>
  <c r="Q3824" i="2"/>
  <c r="P3824" i="2"/>
  <c r="O3824" i="2"/>
  <c r="N3824" i="2"/>
  <c r="M3824" i="2"/>
  <c r="L3824" i="2"/>
  <c r="R3823" i="2"/>
  <c r="Q3823" i="2"/>
  <c r="P3823" i="2"/>
  <c r="O3823" i="2"/>
  <c r="L3823" i="2"/>
  <c r="R3822" i="2"/>
  <c r="Q3822" i="2"/>
  <c r="P3822" i="2"/>
  <c r="O3822" i="2"/>
  <c r="L3822" i="2"/>
  <c r="N3822" i="2" s="1"/>
  <c r="R3821" i="2"/>
  <c r="Q3821" i="2"/>
  <c r="P3821" i="2"/>
  <c r="O3821" i="2"/>
  <c r="L3821" i="2"/>
  <c r="R3820" i="2"/>
  <c r="Q3820" i="2"/>
  <c r="P3820" i="2"/>
  <c r="O3820" i="2"/>
  <c r="N3820" i="2"/>
  <c r="M3820" i="2"/>
  <c r="L3820" i="2"/>
  <c r="R3819" i="2"/>
  <c r="Q3819" i="2"/>
  <c r="P3819" i="2"/>
  <c r="O3819" i="2"/>
  <c r="M3819" i="2"/>
  <c r="L3819" i="2"/>
  <c r="N3819" i="2" s="1"/>
  <c r="R3818" i="2"/>
  <c r="Q3818" i="2"/>
  <c r="P3818" i="2"/>
  <c r="O3818" i="2"/>
  <c r="L3818" i="2"/>
  <c r="R3817" i="2"/>
  <c r="Q3817" i="2"/>
  <c r="P3817" i="2"/>
  <c r="O3817" i="2"/>
  <c r="L3817" i="2"/>
  <c r="R3816" i="2"/>
  <c r="Q3816" i="2"/>
  <c r="P3816" i="2"/>
  <c r="O3816" i="2"/>
  <c r="N3816" i="2"/>
  <c r="M3816" i="2"/>
  <c r="L3816" i="2"/>
  <c r="R3815" i="2"/>
  <c r="Q3815" i="2"/>
  <c r="P3815" i="2"/>
  <c r="O3815" i="2"/>
  <c r="N3815" i="2"/>
  <c r="L3815" i="2"/>
  <c r="M3815" i="2" s="1"/>
  <c r="R3814" i="2"/>
  <c r="Q3814" i="2"/>
  <c r="P3814" i="2"/>
  <c r="O3814" i="2"/>
  <c r="M3814" i="2"/>
  <c r="L3814" i="2"/>
  <c r="N3814" i="2" s="1"/>
  <c r="R3813" i="2"/>
  <c r="Q3813" i="2"/>
  <c r="P3813" i="2"/>
  <c r="O3813" i="2"/>
  <c r="L3813" i="2"/>
  <c r="R3812" i="2"/>
  <c r="Q3812" i="2"/>
  <c r="P3812" i="2"/>
  <c r="O3812" i="2"/>
  <c r="N3812" i="2"/>
  <c r="M3812" i="2"/>
  <c r="L3812" i="2"/>
  <c r="R3811" i="2"/>
  <c r="Q3811" i="2"/>
  <c r="P3811" i="2"/>
  <c r="O3811" i="2"/>
  <c r="N3811" i="2"/>
  <c r="M3811" i="2"/>
  <c r="L3811" i="2"/>
  <c r="R3810" i="2"/>
  <c r="Q3810" i="2"/>
  <c r="P3810" i="2"/>
  <c r="O3810" i="2"/>
  <c r="L3810" i="2"/>
  <c r="R3809" i="2"/>
  <c r="Q3809" i="2"/>
  <c r="P3809" i="2"/>
  <c r="O3809" i="2"/>
  <c r="L3809" i="2"/>
  <c r="M3809" i="2" s="1"/>
  <c r="R3808" i="2"/>
  <c r="Q3808" i="2"/>
  <c r="P3808" i="2"/>
  <c r="O3808" i="2"/>
  <c r="N3808" i="2"/>
  <c r="M3808" i="2"/>
  <c r="L3808" i="2"/>
  <c r="R3807" i="2"/>
  <c r="Q3807" i="2"/>
  <c r="P3807" i="2"/>
  <c r="O3807" i="2"/>
  <c r="N3807" i="2"/>
  <c r="L3807" i="2"/>
  <c r="M3807" i="2" s="1"/>
  <c r="R3806" i="2"/>
  <c r="Q3806" i="2"/>
  <c r="P3806" i="2"/>
  <c r="O3806" i="2"/>
  <c r="L3806" i="2"/>
  <c r="R3805" i="2"/>
  <c r="Q3805" i="2"/>
  <c r="P3805" i="2"/>
  <c r="O3805" i="2"/>
  <c r="L3805" i="2"/>
  <c r="R3804" i="2"/>
  <c r="Q3804" i="2"/>
  <c r="P3804" i="2"/>
  <c r="O3804" i="2"/>
  <c r="N3804" i="2"/>
  <c r="M3804" i="2"/>
  <c r="L3804" i="2"/>
  <c r="R3803" i="2"/>
  <c r="Q3803" i="2"/>
  <c r="P3803" i="2"/>
  <c r="O3803" i="2"/>
  <c r="N3803" i="2"/>
  <c r="M3803" i="2"/>
  <c r="L3803" i="2"/>
  <c r="R3802" i="2"/>
  <c r="Q3802" i="2"/>
  <c r="P3802" i="2"/>
  <c r="O3802" i="2"/>
  <c r="L3802" i="2"/>
  <c r="R3801" i="2"/>
  <c r="Q3801" i="2"/>
  <c r="P3801" i="2"/>
  <c r="O3801" i="2"/>
  <c r="L3801" i="2"/>
  <c r="M3801" i="2" s="1"/>
  <c r="R3800" i="2"/>
  <c r="Q3800" i="2"/>
  <c r="P3800" i="2"/>
  <c r="O3800" i="2"/>
  <c r="N3800" i="2"/>
  <c r="M3800" i="2"/>
  <c r="L3800" i="2"/>
  <c r="R3799" i="2"/>
  <c r="Q3799" i="2"/>
  <c r="P3799" i="2"/>
  <c r="O3799" i="2"/>
  <c r="N3799" i="2"/>
  <c r="L3799" i="2"/>
  <c r="M3799" i="2" s="1"/>
  <c r="R3798" i="2"/>
  <c r="Q3798" i="2"/>
  <c r="P3798" i="2"/>
  <c r="O3798" i="2"/>
  <c r="M3798" i="2"/>
  <c r="L3798" i="2"/>
  <c r="N3798" i="2" s="1"/>
  <c r="R3797" i="2"/>
  <c r="Q3797" i="2"/>
  <c r="P3797" i="2"/>
  <c r="O3797" i="2"/>
  <c r="L3797" i="2"/>
  <c r="R3796" i="2"/>
  <c r="Q3796" i="2"/>
  <c r="P3796" i="2"/>
  <c r="O3796" i="2"/>
  <c r="N3796" i="2"/>
  <c r="M3796" i="2"/>
  <c r="L3796" i="2"/>
  <c r="R3795" i="2"/>
  <c r="Q3795" i="2"/>
  <c r="P3795" i="2"/>
  <c r="O3795" i="2"/>
  <c r="N3795" i="2"/>
  <c r="L3795" i="2"/>
  <c r="M3795" i="2" s="1"/>
  <c r="R3794" i="2"/>
  <c r="Q3794" i="2"/>
  <c r="P3794" i="2"/>
  <c r="O3794" i="2"/>
  <c r="L3794" i="2"/>
  <c r="R3793" i="2"/>
  <c r="Q3793" i="2"/>
  <c r="P3793" i="2"/>
  <c r="O3793" i="2"/>
  <c r="N3793" i="2"/>
  <c r="L3793" i="2"/>
  <c r="M3793" i="2" s="1"/>
  <c r="R3792" i="2"/>
  <c r="Q3792" i="2"/>
  <c r="P3792" i="2"/>
  <c r="O3792" i="2"/>
  <c r="N3792" i="2"/>
  <c r="M3792" i="2"/>
  <c r="L3792" i="2"/>
  <c r="R3791" i="2"/>
  <c r="Q3791" i="2"/>
  <c r="P3791" i="2"/>
  <c r="O3791" i="2"/>
  <c r="L3791" i="2"/>
  <c r="R3790" i="2"/>
  <c r="Q3790" i="2"/>
  <c r="P3790" i="2"/>
  <c r="O3790" i="2"/>
  <c r="L3790" i="2"/>
  <c r="R3789" i="2"/>
  <c r="Q3789" i="2"/>
  <c r="P3789" i="2"/>
  <c r="O3789" i="2"/>
  <c r="L3789" i="2"/>
  <c r="R3788" i="2"/>
  <c r="Q3788" i="2"/>
  <c r="P3788" i="2"/>
  <c r="O3788" i="2"/>
  <c r="N3788" i="2"/>
  <c r="M3788" i="2"/>
  <c r="L3788" i="2"/>
  <c r="R3787" i="2"/>
  <c r="Q3787" i="2"/>
  <c r="P3787" i="2"/>
  <c r="O3787" i="2"/>
  <c r="M3787" i="2"/>
  <c r="L3787" i="2"/>
  <c r="N3787" i="2" s="1"/>
  <c r="R3786" i="2"/>
  <c r="Q3786" i="2"/>
  <c r="P3786" i="2"/>
  <c r="O3786" i="2"/>
  <c r="L3786" i="2"/>
  <c r="R3785" i="2"/>
  <c r="Q3785" i="2"/>
  <c r="P3785" i="2"/>
  <c r="O3785" i="2"/>
  <c r="L3785" i="2"/>
  <c r="R3784" i="2"/>
  <c r="Q3784" i="2"/>
  <c r="P3784" i="2"/>
  <c r="O3784" i="2"/>
  <c r="N3784" i="2"/>
  <c r="M3784" i="2"/>
  <c r="L3784" i="2"/>
  <c r="R3783" i="2"/>
  <c r="Q3783" i="2"/>
  <c r="P3783" i="2"/>
  <c r="O3783" i="2"/>
  <c r="L3783" i="2"/>
  <c r="M3783" i="2" s="1"/>
  <c r="R3782" i="2"/>
  <c r="Q3782" i="2"/>
  <c r="P3782" i="2"/>
  <c r="O3782" i="2"/>
  <c r="M3782" i="2"/>
  <c r="L3782" i="2"/>
  <c r="N3782" i="2" s="1"/>
  <c r="R3781" i="2"/>
  <c r="Q3781" i="2"/>
  <c r="P3781" i="2"/>
  <c r="O3781" i="2"/>
  <c r="L3781" i="2"/>
  <c r="R3780" i="2"/>
  <c r="Q3780" i="2"/>
  <c r="P3780" i="2"/>
  <c r="O3780" i="2"/>
  <c r="N3780" i="2"/>
  <c r="M3780" i="2"/>
  <c r="L3780" i="2"/>
  <c r="R3779" i="2"/>
  <c r="Q3779" i="2"/>
  <c r="P3779" i="2"/>
  <c r="O3779" i="2"/>
  <c r="N3779" i="2"/>
  <c r="M3779" i="2"/>
  <c r="L3779" i="2"/>
  <c r="R3778" i="2"/>
  <c r="Q3778" i="2"/>
  <c r="P3778" i="2"/>
  <c r="O3778" i="2"/>
  <c r="L3778" i="2"/>
  <c r="R3777" i="2"/>
  <c r="Q3777" i="2"/>
  <c r="P3777" i="2"/>
  <c r="O3777" i="2"/>
  <c r="N3777" i="2"/>
  <c r="L3777" i="2"/>
  <c r="M3777" i="2" s="1"/>
  <c r="R3776" i="2"/>
  <c r="Q3776" i="2"/>
  <c r="P3776" i="2"/>
  <c r="O3776" i="2"/>
  <c r="N3776" i="2"/>
  <c r="M3776" i="2"/>
  <c r="L3776" i="2"/>
  <c r="R3775" i="2"/>
  <c r="Q3775" i="2"/>
  <c r="P3775" i="2"/>
  <c r="O3775" i="2"/>
  <c r="N3775" i="2"/>
  <c r="L3775" i="2"/>
  <c r="M3775" i="2" s="1"/>
  <c r="R3774" i="2"/>
  <c r="Q3774" i="2"/>
  <c r="P3774" i="2"/>
  <c r="O3774" i="2"/>
  <c r="L3774" i="2"/>
  <c r="R3773" i="2"/>
  <c r="Q3773" i="2"/>
  <c r="P3773" i="2"/>
  <c r="O3773" i="2"/>
  <c r="L3773" i="2"/>
  <c r="R3772" i="2"/>
  <c r="Q3772" i="2"/>
  <c r="P3772" i="2"/>
  <c r="O3772" i="2"/>
  <c r="N3772" i="2"/>
  <c r="M3772" i="2"/>
  <c r="L3772" i="2"/>
  <c r="R3771" i="2"/>
  <c r="Q3771" i="2"/>
  <c r="P3771" i="2"/>
  <c r="O3771" i="2"/>
  <c r="N3771" i="2"/>
  <c r="M3771" i="2"/>
  <c r="L3771" i="2"/>
  <c r="R3770" i="2"/>
  <c r="Q3770" i="2"/>
  <c r="P3770" i="2"/>
  <c r="O3770" i="2"/>
  <c r="L3770" i="2"/>
  <c r="R3769" i="2"/>
  <c r="Q3769" i="2"/>
  <c r="P3769" i="2"/>
  <c r="O3769" i="2"/>
  <c r="N3769" i="2"/>
  <c r="L3769" i="2"/>
  <c r="M3769" i="2" s="1"/>
  <c r="R3768" i="2"/>
  <c r="Q3768" i="2"/>
  <c r="P3768" i="2"/>
  <c r="O3768" i="2"/>
  <c r="N3768" i="2"/>
  <c r="M3768" i="2"/>
  <c r="L3768" i="2"/>
  <c r="R3767" i="2"/>
  <c r="Q3767" i="2"/>
  <c r="P3767" i="2"/>
  <c r="O3767" i="2"/>
  <c r="N3767" i="2"/>
  <c r="L3767" i="2"/>
  <c r="M3767" i="2" s="1"/>
  <c r="R3766" i="2"/>
  <c r="Q3766" i="2"/>
  <c r="P3766" i="2"/>
  <c r="O3766" i="2"/>
  <c r="L3766" i="2"/>
  <c r="R3765" i="2"/>
  <c r="Q3765" i="2"/>
  <c r="P3765" i="2"/>
  <c r="O3765" i="2"/>
  <c r="L3765" i="2"/>
  <c r="R3764" i="2"/>
  <c r="Q3764" i="2"/>
  <c r="P3764" i="2"/>
  <c r="O3764" i="2"/>
  <c r="N3764" i="2"/>
  <c r="M3764" i="2"/>
  <c r="L3764" i="2"/>
  <c r="R3763" i="2"/>
  <c r="Q3763" i="2"/>
  <c r="P3763" i="2"/>
  <c r="O3763" i="2"/>
  <c r="N3763" i="2"/>
  <c r="L3763" i="2"/>
  <c r="M3763" i="2" s="1"/>
  <c r="R3762" i="2"/>
  <c r="Q3762" i="2"/>
  <c r="P3762" i="2"/>
  <c r="O3762" i="2"/>
  <c r="L3762" i="2"/>
  <c r="R3761" i="2"/>
  <c r="Q3761" i="2"/>
  <c r="P3761" i="2"/>
  <c r="O3761" i="2"/>
  <c r="N3761" i="2"/>
  <c r="L3761" i="2"/>
  <c r="M3761" i="2" s="1"/>
  <c r="R3760" i="2"/>
  <c r="Q3760" i="2"/>
  <c r="P3760" i="2"/>
  <c r="O3760" i="2"/>
  <c r="N3760" i="2"/>
  <c r="M3760" i="2"/>
  <c r="L3760" i="2"/>
  <c r="R3759" i="2"/>
  <c r="Q3759" i="2"/>
  <c r="P3759" i="2"/>
  <c r="O3759" i="2"/>
  <c r="L3759" i="2"/>
  <c r="R3758" i="2"/>
  <c r="Q3758" i="2"/>
  <c r="P3758" i="2"/>
  <c r="O3758" i="2"/>
  <c r="M3758" i="2"/>
  <c r="L3758" i="2"/>
  <c r="N3758" i="2" s="1"/>
  <c r="R3757" i="2"/>
  <c r="Q3757" i="2"/>
  <c r="P3757" i="2"/>
  <c r="O3757" i="2"/>
  <c r="L3757" i="2"/>
  <c r="R3756" i="2"/>
  <c r="Q3756" i="2"/>
  <c r="P3756" i="2"/>
  <c r="O3756" i="2"/>
  <c r="N3756" i="2"/>
  <c r="M3756" i="2"/>
  <c r="L3756" i="2"/>
  <c r="R3755" i="2"/>
  <c r="Q3755" i="2"/>
  <c r="P3755" i="2"/>
  <c r="O3755" i="2"/>
  <c r="L3755" i="2"/>
  <c r="R3754" i="2"/>
  <c r="Q3754" i="2"/>
  <c r="P3754" i="2"/>
  <c r="O3754" i="2"/>
  <c r="L3754" i="2"/>
  <c r="R3753" i="2"/>
  <c r="Q3753" i="2"/>
  <c r="P3753" i="2"/>
  <c r="O3753" i="2"/>
  <c r="L3753" i="2"/>
  <c r="R3752" i="2"/>
  <c r="Q3752" i="2"/>
  <c r="P3752" i="2"/>
  <c r="O3752" i="2"/>
  <c r="N3752" i="2"/>
  <c r="M3752" i="2"/>
  <c r="L3752" i="2"/>
  <c r="R3751" i="2"/>
  <c r="Q3751" i="2"/>
  <c r="P3751" i="2"/>
  <c r="O3751" i="2"/>
  <c r="L3751" i="2"/>
  <c r="R3750" i="2"/>
  <c r="Q3750" i="2"/>
  <c r="P3750" i="2"/>
  <c r="O3750" i="2"/>
  <c r="M3750" i="2"/>
  <c r="L3750" i="2"/>
  <c r="N3750" i="2" s="1"/>
  <c r="R3749" i="2"/>
  <c r="Q3749" i="2"/>
  <c r="P3749" i="2"/>
  <c r="O3749" i="2"/>
  <c r="L3749" i="2"/>
  <c r="R3748" i="2"/>
  <c r="Q3748" i="2"/>
  <c r="P3748" i="2"/>
  <c r="O3748" i="2"/>
  <c r="N3748" i="2"/>
  <c r="M3748" i="2"/>
  <c r="L3748" i="2"/>
  <c r="R3747" i="2"/>
  <c r="Q3747" i="2"/>
  <c r="P3747" i="2"/>
  <c r="O3747" i="2"/>
  <c r="L3747" i="2"/>
  <c r="N3747" i="2" s="1"/>
  <c r="R3746" i="2"/>
  <c r="Q3746" i="2"/>
  <c r="P3746" i="2"/>
  <c r="O3746" i="2"/>
  <c r="L3746" i="2"/>
  <c r="R3745" i="2"/>
  <c r="Q3745" i="2"/>
  <c r="P3745" i="2"/>
  <c r="O3745" i="2"/>
  <c r="L3745" i="2"/>
  <c r="R3744" i="2"/>
  <c r="Q3744" i="2"/>
  <c r="P3744" i="2"/>
  <c r="O3744" i="2"/>
  <c r="N3744" i="2"/>
  <c r="M3744" i="2"/>
  <c r="L3744" i="2"/>
  <c r="R3743" i="2"/>
  <c r="Q3743" i="2"/>
  <c r="P3743" i="2"/>
  <c r="O3743" i="2"/>
  <c r="N3743" i="2"/>
  <c r="L3743" i="2"/>
  <c r="M3743" i="2" s="1"/>
  <c r="R3742" i="2"/>
  <c r="Q3742" i="2"/>
  <c r="P3742" i="2"/>
  <c r="O3742" i="2"/>
  <c r="L3742" i="2"/>
  <c r="R3741" i="2"/>
  <c r="Q3741" i="2"/>
  <c r="P3741" i="2"/>
  <c r="O3741" i="2"/>
  <c r="L3741" i="2"/>
  <c r="R3740" i="2"/>
  <c r="Q3740" i="2"/>
  <c r="P3740" i="2"/>
  <c r="O3740" i="2"/>
  <c r="N3740" i="2"/>
  <c r="M3740" i="2"/>
  <c r="L3740" i="2"/>
  <c r="R3739" i="2"/>
  <c r="Q3739" i="2"/>
  <c r="P3739" i="2"/>
  <c r="O3739" i="2"/>
  <c r="N3739" i="2"/>
  <c r="M3739" i="2"/>
  <c r="L3739" i="2"/>
  <c r="R3738" i="2"/>
  <c r="Q3738" i="2"/>
  <c r="P3738" i="2"/>
  <c r="O3738" i="2"/>
  <c r="L3738" i="2"/>
  <c r="R3737" i="2"/>
  <c r="Q3737" i="2"/>
  <c r="P3737" i="2"/>
  <c r="O3737" i="2"/>
  <c r="L3737" i="2"/>
  <c r="R3736" i="2"/>
  <c r="Q3736" i="2"/>
  <c r="P3736" i="2"/>
  <c r="O3736" i="2"/>
  <c r="N3736" i="2"/>
  <c r="M3736" i="2"/>
  <c r="L3736" i="2"/>
  <c r="R3735" i="2"/>
  <c r="Q3735" i="2"/>
  <c r="P3735" i="2"/>
  <c r="O3735" i="2"/>
  <c r="N3735" i="2"/>
  <c r="L3735" i="2"/>
  <c r="M3735" i="2" s="1"/>
  <c r="R3734" i="2"/>
  <c r="Q3734" i="2"/>
  <c r="P3734" i="2"/>
  <c r="O3734" i="2"/>
  <c r="M3734" i="2"/>
  <c r="L3734" i="2"/>
  <c r="N3734" i="2" s="1"/>
  <c r="R3733" i="2"/>
  <c r="Q3733" i="2"/>
  <c r="P3733" i="2"/>
  <c r="O3733" i="2"/>
  <c r="L3733" i="2"/>
  <c r="R3732" i="2"/>
  <c r="Q3732" i="2"/>
  <c r="P3732" i="2"/>
  <c r="O3732" i="2"/>
  <c r="N3732" i="2"/>
  <c r="M3732" i="2"/>
  <c r="L3732" i="2"/>
  <c r="R3731" i="2"/>
  <c r="Q3731" i="2"/>
  <c r="P3731" i="2"/>
  <c r="O3731" i="2"/>
  <c r="L3731" i="2"/>
  <c r="M3731" i="2" s="1"/>
  <c r="R3730" i="2"/>
  <c r="Q3730" i="2"/>
  <c r="P3730" i="2"/>
  <c r="O3730" i="2"/>
  <c r="L3730" i="2"/>
  <c r="R3729" i="2"/>
  <c r="Q3729" i="2"/>
  <c r="P3729" i="2"/>
  <c r="O3729" i="2"/>
  <c r="N3729" i="2"/>
  <c r="L3729" i="2"/>
  <c r="M3729" i="2" s="1"/>
  <c r="R3728" i="2"/>
  <c r="Q3728" i="2"/>
  <c r="P3728" i="2"/>
  <c r="O3728" i="2"/>
  <c r="N3728" i="2"/>
  <c r="M3728" i="2"/>
  <c r="L3728" i="2"/>
  <c r="R3727" i="2"/>
  <c r="Q3727" i="2"/>
  <c r="P3727" i="2"/>
  <c r="O3727" i="2"/>
  <c r="L3727" i="2"/>
  <c r="R3726" i="2"/>
  <c r="Q3726" i="2"/>
  <c r="P3726" i="2"/>
  <c r="O3726" i="2"/>
  <c r="L3726" i="2"/>
  <c r="N3726" i="2" s="1"/>
  <c r="R3725" i="2"/>
  <c r="Q3725" i="2"/>
  <c r="P3725" i="2"/>
  <c r="O3725" i="2"/>
  <c r="L3725" i="2"/>
  <c r="R3724" i="2"/>
  <c r="Q3724" i="2"/>
  <c r="P3724" i="2"/>
  <c r="O3724" i="2"/>
  <c r="N3724" i="2"/>
  <c r="M3724" i="2"/>
  <c r="L3724" i="2"/>
  <c r="R3723" i="2"/>
  <c r="Q3723" i="2"/>
  <c r="P3723" i="2"/>
  <c r="O3723" i="2"/>
  <c r="L3723" i="2"/>
  <c r="R3722" i="2"/>
  <c r="Q3722" i="2"/>
  <c r="P3722" i="2"/>
  <c r="O3722" i="2"/>
  <c r="L3722" i="2"/>
  <c r="R3721" i="2"/>
  <c r="Q3721" i="2"/>
  <c r="P3721" i="2"/>
  <c r="O3721" i="2"/>
  <c r="L3721" i="2"/>
  <c r="R3720" i="2"/>
  <c r="Q3720" i="2"/>
  <c r="P3720" i="2"/>
  <c r="O3720" i="2"/>
  <c r="N3720" i="2"/>
  <c r="M3720" i="2"/>
  <c r="L3720" i="2"/>
  <c r="R3719" i="2"/>
  <c r="Q3719" i="2"/>
  <c r="P3719" i="2"/>
  <c r="O3719" i="2"/>
  <c r="N3719" i="2"/>
  <c r="L3719" i="2"/>
  <c r="M3719" i="2" s="1"/>
  <c r="R3718" i="2"/>
  <c r="Q3718" i="2"/>
  <c r="P3718" i="2"/>
  <c r="O3718" i="2"/>
  <c r="M3718" i="2"/>
  <c r="L3718" i="2"/>
  <c r="N3718" i="2" s="1"/>
  <c r="R3717" i="2"/>
  <c r="Q3717" i="2"/>
  <c r="P3717" i="2"/>
  <c r="O3717" i="2"/>
  <c r="M3717" i="2"/>
  <c r="L3717" i="2"/>
  <c r="N3717" i="2" s="1"/>
  <c r="R3716" i="2"/>
  <c r="Q3716" i="2"/>
  <c r="P3716" i="2"/>
  <c r="O3716" i="2"/>
  <c r="N3716" i="2"/>
  <c r="L3716" i="2"/>
  <c r="M3716" i="2" s="1"/>
  <c r="R3715" i="2"/>
  <c r="Q3715" i="2"/>
  <c r="P3715" i="2"/>
  <c r="O3715" i="2"/>
  <c r="N3715" i="2"/>
  <c r="M3715" i="2"/>
  <c r="L3715" i="2"/>
  <c r="R3714" i="2"/>
  <c r="Q3714" i="2"/>
  <c r="P3714" i="2"/>
  <c r="O3714" i="2"/>
  <c r="L3714" i="2"/>
  <c r="R3713" i="2"/>
  <c r="Q3713" i="2"/>
  <c r="P3713" i="2"/>
  <c r="O3713" i="2"/>
  <c r="N3713" i="2"/>
  <c r="L3713" i="2"/>
  <c r="M3713" i="2" s="1"/>
  <c r="R3712" i="2"/>
  <c r="Q3712" i="2"/>
  <c r="P3712" i="2"/>
  <c r="O3712" i="2"/>
  <c r="N3712" i="2"/>
  <c r="M3712" i="2"/>
  <c r="L3712" i="2"/>
  <c r="R3711" i="2"/>
  <c r="Q3711" i="2"/>
  <c r="P3711" i="2"/>
  <c r="O3711" i="2"/>
  <c r="M3711" i="2"/>
  <c r="L3711" i="2"/>
  <c r="N3711" i="2" s="1"/>
  <c r="R3710" i="2"/>
  <c r="Q3710" i="2"/>
  <c r="P3710" i="2"/>
  <c r="O3710" i="2"/>
  <c r="L3710" i="2"/>
  <c r="M3710" i="2" s="1"/>
  <c r="R3709" i="2"/>
  <c r="Q3709" i="2"/>
  <c r="P3709" i="2"/>
  <c r="O3709" i="2"/>
  <c r="N3709" i="2"/>
  <c r="M3709" i="2"/>
  <c r="L3709" i="2"/>
  <c r="R3708" i="2"/>
  <c r="Q3708" i="2"/>
  <c r="P3708" i="2"/>
  <c r="O3708" i="2"/>
  <c r="N3708" i="2"/>
  <c r="M3708" i="2"/>
  <c r="L3708" i="2"/>
  <c r="R3707" i="2"/>
  <c r="Q3707" i="2"/>
  <c r="P3707" i="2"/>
  <c r="O3707" i="2"/>
  <c r="M3707" i="2"/>
  <c r="L3707" i="2"/>
  <c r="N3707" i="2" s="1"/>
  <c r="R3706" i="2"/>
  <c r="Q3706" i="2"/>
  <c r="P3706" i="2"/>
  <c r="O3706" i="2"/>
  <c r="M3706" i="2"/>
  <c r="L3706" i="2"/>
  <c r="N3706" i="2" s="1"/>
  <c r="R3705" i="2"/>
  <c r="Q3705" i="2"/>
  <c r="P3705" i="2"/>
  <c r="O3705" i="2"/>
  <c r="L3705" i="2"/>
  <c r="M3705" i="2" s="1"/>
  <c r="R3704" i="2"/>
  <c r="Q3704" i="2"/>
  <c r="P3704" i="2"/>
  <c r="O3704" i="2"/>
  <c r="N3704" i="2"/>
  <c r="M3704" i="2"/>
  <c r="L3704" i="2"/>
  <c r="R3703" i="2"/>
  <c r="Q3703" i="2"/>
  <c r="P3703" i="2"/>
  <c r="O3703" i="2"/>
  <c r="N3703" i="2"/>
  <c r="M3703" i="2"/>
  <c r="L3703" i="2"/>
  <c r="R3702" i="2"/>
  <c r="Q3702" i="2"/>
  <c r="P3702" i="2"/>
  <c r="O3702" i="2"/>
  <c r="N3702" i="2"/>
  <c r="M3702" i="2"/>
  <c r="L3702" i="2"/>
  <c r="R3701" i="2"/>
  <c r="Q3701" i="2"/>
  <c r="P3701" i="2"/>
  <c r="O3701" i="2"/>
  <c r="L3701" i="2"/>
  <c r="R3700" i="2"/>
  <c r="Q3700" i="2"/>
  <c r="P3700" i="2"/>
  <c r="O3700" i="2"/>
  <c r="L3700" i="2"/>
  <c r="M3700" i="2" s="1"/>
  <c r="R3699" i="2"/>
  <c r="Q3699" i="2"/>
  <c r="P3699" i="2"/>
  <c r="O3699" i="2"/>
  <c r="N3699" i="2"/>
  <c r="M3699" i="2"/>
  <c r="L3699" i="2"/>
  <c r="R3698" i="2"/>
  <c r="Q3698" i="2"/>
  <c r="P3698" i="2"/>
  <c r="O3698" i="2"/>
  <c r="M3698" i="2"/>
  <c r="L3698" i="2"/>
  <c r="N3698" i="2" s="1"/>
  <c r="R3697" i="2"/>
  <c r="Q3697" i="2"/>
  <c r="P3697" i="2"/>
  <c r="O3697" i="2"/>
  <c r="N3697" i="2"/>
  <c r="L3697" i="2"/>
  <c r="M3697" i="2" s="1"/>
  <c r="R3696" i="2"/>
  <c r="Q3696" i="2"/>
  <c r="P3696" i="2"/>
  <c r="O3696" i="2"/>
  <c r="N3696" i="2"/>
  <c r="M3696" i="2"/>
  <c r="L3696" i="2"/>
  <c r="R3695" i="2"/>
  <c r="Q3695" i="2"/>
  <c r="P3695" i="2"/>
  <c r="O3695" i="2"/>
  <c r="L3695" i="2"/>
  <c r="N3695" i="2" s="1"/>
  <c r="R3694" i="2"/>
  <c r="Q3694" i="2"/>
  <c r="P3694" i="2"/>
  <c r="O3694" i="2"/>
  <c r="L3694" i="2"/>
  <c r="R3693" i="2"/>
  <c r="Q3693" i="2"/>
  <c r="P3693" i="2"/>
  <c r="O3693" i="2"/>
  <c r="N3693" i="2"/>
  <c r="M3693" i="2"/>
  <c r="L3693" i="2"/>
  <c r="R3692" i="2"/>
  <c r="Q3692" i="2"/>
  <c r="P3692" i="2"/>
  <c r="O3692" i="2"/>
  <c r="M3692" i="2"/>
  <c r="L3692" i="2"/>
  <c r="N3692" i="2" s="1"/>
  <c r="R3691" i="2"/>
  <c r="Q3691" i="2"/>
  <c r="P3691" i="2"/>
  <c r="O3691" i="2"/>
  <c r="L3691" i="2"/>
  <c r="R3690" i="2"/>
  <c r="Q3690" i="2"/>
  <c r="P3690" i="2"/>
  <c r="O3690" i="2"/>
  <c r="M3690" i="2"/>
  <c r="L3690" i="2"/>
  <c r="N3690" i="2" s="1"/>
  <c r="R3689" i="2"/>
  <c r="Q3689" i="2"/>
  <c r="P3689" i="2"/>
  <c r="O3689" i="2"/>
  <c r="L3689" i="2"/>
  <c r="R3688" i="2"/>
  <c r="Q3688" i="2"/>
  <c r="P3688" i="2"/>
  <c r="O3688" i="2"/>
  <c r="N3688" i="2"/>
  <c r="M3688" i="2"/>
  <c r="L3688" i="2"/>
  <c r="R3687" i="2"/>
  <c r="Q3687" i="2"/>
  <c r="P3687" i="2"/>
  <c r="O3687" i="2"/>
  <c r="N3687" i="2"/>
  <c r="M3687" i="2"/>
  <c r="L3687" i="2"/>
  <c r="R3686" i="2"/>
  <c r="Q3686" i="2"/>
  <c r="P3686" i="2"/>
  <c r="O3686" i="2"/>
  <c r="M3686" i="2"/>
  <c r="L3686" i="2"/>
  <c r="N3686" i="2" s="1"/>
  <c r="R3685" i="2"/>
  <c r="Q3685" i="2"/>
  <c r="P3685" i="2"/>
  <c r="O3685" i="2"/>
  <c r="M3685" i="2"/>
  <c r="L3685" i="2"/>
  <c r="N3685" i="2" s="1"/>
  <c r="R3684" i="2"/>
  <c r="Q3684" i="2"/>
  <c r="P3684" i="2"/>
  <c r="O3684" i="2"/>
  <c r="N3684" i="2"/>
  <c r="L3684" i="2"/>
  <c r="M3684" i="2" s="1"/>
  <c r="R3683" i="2"/>
  <c r="Q3683" i="2"/>
  <c r="P3683" i="2"/>
  <c r="O3683" i="2"/>
  <c r="N3683" i="2"/>
  <c r="M3683" i="2"/>
  <c r="L3683" i="2"/>
  <c r="R3682" i="2"/>
  <c r="Q3682" i="2"/>
  <c r="P3682" i="2"/>
  <c r="O3682" i="2"/>
  <c r="L3682" i="2"/>
  <c r="N3682" i="2" s="1"/>
  <c r="R3681" i="2"/>
  <c r="Q3681" i="2"/>
  <c r="P3681" i="2"/>
  <c r="O3681" i="2"/>
  <c r="N3681" i="2"/>
  <c r="L3681" i="2"/>
  <c r="M3681" i="2" s="1"/>
  <c r="R3680" i="2"/>
  <c r="Q3680" i="2"/>
  <c r="P3680" i="2"/>
  <c r="O3680" i="2"/>
  <c r="N3680" i="2"/>
  <c r="M3680" i="2"/>
  <c r="L3680" i="2"/>
  <c r="R3679" i="2"/>
  <c r="Q3679" i="2"/>
  <c r="P3679" i="2"/>
  <c r="O3679" i="2"/>
  <c r="L3679" i="2"/>
  <c r="N3679" i="2" s="1"/>
  <c r="R3678" i="2"/>
  <c r="Q3678" i="2"/>
  <c r="P3678" i="2"/>
  <c r="O3678" i="2"/>
  <c r="N3678" i="2"/>
  <c r="L3678" i="2"/>
  <c r="M3678" i="2" s="1"/>
  <c r="R3677" i="2"/>
  <c r="Q3677" i="2"/>
  <c r="P3677" i="2"/>
  <c r="O3677" i="2"/>
  <c r="N3677" i="2"/>
  <c r="M3677" i="2"/>
  <c r="L3677" i="2"/>
  <c r="R3676" i="2"/>
  <c r="Q3676" i="2"/>
  <c r="P3676" i="2"/>
  <c r="O3676" i="2"/>
  <c r="L3676" i="2"/>
  <c r="R3675" i="2"/>
  <c r="Q3675" i="2"/>
  <c r="P3675" i="2"/>
  <c r="O3675" i="2"/>
  <c r="M3675" i="2"/>
  <c r="L3675" i="2"/>
  <c r="N3675" i="2" s="1"/>
  <c r="R3674" i="2"/>
  <c r="Q3674" i="2"/>
  <c r="P3674" i="2"/>
  <c r="O3674" i="2"/>
  <c r="M3674" i="2"/>
  <c r="L3674" i="2"/>
  <c r="N3674" i="2" s="1"/>
  <c r="R3673" i="2"/>
  <c r="Q3673" i="2"/>
  <c r="P3673" i="2"/>
  <c r="O3673" i="2"/>
  <c r="N3673" i="2"/>
  <c r="L3673" i="2"/>
  <c r="M3673" i="2" s="1"/>
  <c r="R3672" i="2"/>
  <c r="Q3672" i="2"/>
  <c r="P3672" i="2"/>
  <c r="O3672" i="2"/>
  <c r="N3672" i="2"/>
  <c r="M3672" i="2"/>
  <c r="L3672" i="2"/>
  <c r="R3671" i="2"/>
  <c r="Q3671" i="2"/>
  <c r="P3671" i="2"/>
  <c r="O3671" i="2"/>
  <c r="N3671" i="2"/>
  <c r="M3671" i="2"/>
  <c r="L3671" i="2"/>
  <c r="R3670" i="2"/>
  <c r="Q3670" i="2"/>
  <c r="P3670" i="2"/>
  <c r="O3670" i="2"/>
  <c r="N3670" i="2"/>
  <c r="L3670" i="2"/>
  <c r="M3670" i="2" s="1"/>
  <c r="R3669" i="2"/>
  <c r="Q3669" i="2"/>
  <c r="P3669" i="2"/>
  <c r="O3669" i="2"/>
  <c r="L3669" i="2"/>
  <c r="R3668" i="2"/>
  <c r="Q3668" i="2"/>
  <c r="P3668" i="2"/>
  <c r="O3668" i="2"/>
  <c r="L3668" i="2"/>
  <c r="R3667" i="2"/>
  <c r="Q3667" i="2"/>
  <c r="P3667" i="2"/>
  <c r="O3667" i="2"/>
  <c r="N3667" i="2"/>
  <c r="M3667" i="2"/>
  <c r="L3667" i="2"/>
  <c r="R3666" i="2"/>
  <c r="Q3666" i="2"/>
  <c r="P3666" i="2"/>
  <c r="O3666" i="2"/>
  <c r="M3666" i="2"/>
  <c r="L3666" i="2"/>
  <c r="N3666" i="2" s="1"/>
  <c r="R3665" i="2"/>
  <c r="Q3665" i="2"/>
  <c r="P3665" i="2"/>
  <c r="O3665" i="2"/>
  <c r="N3665" i="2"/>
  <c r="L3665" i="2"/>
  <c r="M3665" i="2" s="1"/>
  <c r="R3664" i="2"/>
  <c r="Q3664" i="2"/>
  <c r="P3664" i="2"/>
  <c r="O3664" i="2"/>
  <c r="N3664" i="2"/>
  <c r="M3664" i="2"/>
  <c r="L3664" i="2"/>
  <c r="R3663" i="2"/>
  <c r="Q3663" i="2"/>
  <c r="P3663" i="2"/>
  <c r="O3663" i="2"/>
  <c r="L3663" i="2"/>
  <c r="R3662" i="2"/>
  <c r="Q3662" i="2"/>
  <c r="P3662" i="2"/>
  <c r="O3662" i="2"/>
  <c r="N3662" i="2"/>
  <c r="L3662" i="2"/>
  <c r="M3662" i="2" s="1"/>
  <c r="R3661" i="2"/>
  <c r="Q3661" i="2"/>
  <c r="P3661" i="2"/>
  <c r="O3661" i="2"/>
  <c r="N3661" i="2"/>
  <c r="M3661" i="2"/>
  <c r="L3661" i="2"/>
  <c r="R3660" i="2"/>
  <c r="Q3660" i="2"/>
  <c r="P3660" i="2"/>
  <c r="O3660" i="2"/>
  <c r="N3660" i="2"/>
  <c r="L3660" i="2"/>
  <c r="M3660" i="2" s="1"/>
  <c r="R3659" i="2"/>
  <c r="Q3659" i="2"/>
  <c r="P3659" i="2"/>
  <c r="O3659" i="2"/>
  <c r="M3659" i="2"/>
  <c r="L3659" i="2"/>
  <c r="N3659" i="2" s="1"/>
  <c r="R3658" i="2"/>
  <c r="Q3658" i="2"/>
  <c r="P3658" i="2"/>
  <c r="O3658" i="2"/>
  <c r="M3658" i="2"/>
  <c r="L3658" i="2"/>
  <c r="N3658" i="2" s="1"/>
  <c r="R3657" i="2"/>
  <c r="Q3657" i="2"/>
  <c r="P3657" i="2"/>
  <c r="O3657" i="2"/>
  <c r="N3657" i="2"/>
  <c r="L3657" i="2"/>
  <c r="M3657" i="2" s="1"/>
  <c r="R3656" i="2"/>
  <c r="Q3656" i="2"/>
  <c r="P3656" i="2"/>
  <c r="O3656" i="2"/>
  <c r="N3656" i="2"/>
  <c r="M3656" i="2"/>
  <c r="L3656" i="2"/>
  <c r="R3655" i="2"/>
  <c r="Q3655" i="2"/>
  <c r="P3655" i="2"/>
  <c r="O3655" i="2"/>
  <c r="N3655" i="2"/>
  <c r="M3655" i="2"/>
  <c r="L3655" i="2"/>
  <c r="R3654" i="2"/>
  <c r="Q3654" i="2"/>
  <c r="P3654" i="2"/>
  <c r="O3654" i="2"/>
  <c r="N3654" i="2"/>
  <c r="M3654" i="2"/>
  <c r="L3654" i="2"/>
  <c r="R3653" i="2"/>
  <c r="Q3653" i="2"/>
  <c r="P3653" i="2"/>
  <c r="O3653" i="2"/>
  <c r="L3653" i="2"/>
  <c r="R3652" i="2"/>
  <c r="Q3652" i="2"/>
  <c r="P3652" i="2"/>
  <c r="O3652" i="2"/>
  <c r="N3652" i="2"/>
  <c r="L3652" i="2"/>
  <c r="M3652" i="2" s="1"/>
  <c r="R3651" i="2"/>
  <c r="Q3651" i="2"/>
  <c r="P3651" i="2"/>
  <c r="O3651" i="2"/>
  <c r="N3651" i="2"/>
  <c r="M3651" i="2"/>
  <c r="L3651" i="2"/>
  <c r="R3650" i="2"/>
  <c r="Q3650" i="2"/>
  <c r="P3650" i="2"/>
  <c r="O3650" i="2"/>
  <c r="L3650" i="2"/>
  <c r="R3649" i="2"/>
  <c r="Q3649" i="2"/>
  <c r="P3649" i="2"/>
  <c r="O3649" i="2"/>
  <c r="N3649" i="2"/>
  <c r="L3649" i="2"/>
  <c r="M3649" i="2" s="1"/>
  <c r="R3648" i="2"/>
  <c r="Q3648" i="2"/>
  <c r="P3648" i="2"/>
  <c r="O3648" i="2"/>
  <c r="N3648" i="2"/>
  <c r="M3648" i="2"/>
  <c r="L3648" i="2"/>
  <c r="R3647" i="2"/>
  <c r="Q3647" i="2"/>
  <c r="P3647" i="2"/>
  <c r="O3647" i="2"/>
  <c r="M3647" i="2"/>
  <c r="L3647" i="2"/>
  <c r="N3647" i="2" s="1"/>
  <c r="R3646" i="2"/>
  <c r="Q3646" i="2"/>
  <c r="P3646" i="2"/>
  <c r="O3646" i="2"/>
  <c r="N3646" i="2"/>
  <c r="L3646" i="2"/>
  <c r="M3646" i="2" s="1"/>
  <c r="R3645" i="2"/>
  <c r="Q3645" i="2"/>
  <c r="P3645" i="2"/>
  <c r="O3645" i="2"/>
  <c r="N3645" i="2"/>
  <c r="M3645" i="2"/>
  <c r="L3645" i="2"/>
  <c r="R3644" i="2"/>
  <c r="Q3644" i="2"/>
  <c r="P3644" i="2"/>
  <c r="O3644" i="2"/>
  <c r="N3644" i="2"/>
  <c r="M3644" i="2"/>
  <c r="L3644" i="2"/>
  <c r="R3643" i="2"/>
  <c r="Q3643" i="2"/>
  <c r="P3643" i="2"/>
  <c r="O3643" i="2"/>
  <c r="M3643" i="2"/>
  <c r="L3643" i="2"/>
  <c r="N3643" i="2" s="1"/>
  <c r="R3642" i="2"/>
  <c r="Q3642" i="2"/>
  <c r="P3642" i="2"/>
  <c r="O3642" i="2"/>
  <c r="M3642" i="2"/>
  <c r="L3642" i="2"/>
  <c r="N3642" i="2" s="1"/>
  <c r="R3641" i="2"/>
  <c r="Q3641" i="2"/>
  <c r="P3641" i="2"/>
  <c r="O3641" i="2"/>
  <c r="N3641" i="2"/>
  <c r="L3641" i="2"/>
  <c r="M3641" i="2" s="1"/>
  <c r="R3640" i="2"/>
  <c r="Q3640" i="2"/>
  <c r="P3640" i="2"/>
  <c r="O3640" i="2"/>
  <c r="N3640" i="2"/>
  <c r="M3640" i="2"/>
  <c r="L3640" i="2"/>
  <c r="R3639" i="2"/>
  <c r="Q3639" i="2"/>
  <c r="P3639" i="2"/>
  <c r="O3639" i="2"/>
  <c r="N3639" i="2"/>
  <c r="M3639" i="2"/>
  <c r="L3639" i="2"/>
  <c r="R3638" i="2"/>
  <c r="Q3638" i="2"/>
  <c r="P3638" i="2"/>
  <c r="O3638" i="2"/>
  <c r="L3638" i="2"/>
  <c r="R3637" i="2"/>
  <c r="Q3637" i="2"/>
  <c r="P3637" i="2"/>
  <c r="O3637" i="2"/>
  <c r="L3637" i="2"/>
  <c r="R3636" i="2"/>
  <c r="Q3636" i="2"/>
  <c r="P3636" i="2"/>
  <c r="O3636" i="2"/>
  <c r="N3636" i="2"/>
  <c r="L3636" i="2"/>
  <c r="M3636" i="2" s="1"/>
  <c r="R3635" i="2"/>
  <c r="Q3635" i="2"/>
  <c r="P3635" i="2"/>
  <c r="O3635" i="2"/>
  <c r="N3635" i="2"/>
  <c r="M3635" i="2"/>
  <c r="L3635" i="2"/>
  <c r="R3634" i="2"/>
  <c r="Q3634" i="2"/>
  <c r="P3634" i="2"/>
  <c r="O3634" i="2"/>
  <c r="M3634" i="2"/>
  <c r="L3634" i="2"/>
  <c r="N3634" i="2" s="1"/>
  <c r="R3633" i="2"/>
  <c r="Q3633" i="2"/>
  <c r="P3633" i="2"/>
  <c r="O3633" i="2"/>
  <c r="N3633" i="2"/>
  <c r="L3633" i="2"/>
  <c r="M3633" i="2" s="1"/>
  <c r="R3632" i="2"/>
  <c r="Q3632" i="2"/>
  <c r="P3632" i="2"/>
  <c r="O3632" i="2"/>
  <c r="N3632" i="2"/>
  <c r="M3632" i="2"/>
  <c r="L3632" i="2"/>
  <c r="R3631" i="2"/>
  <c r="Q3631" i="2"/>
  <c r="P3631" i="2"/>
  <c r="O3631" i="2"/>
  <c r="M3631" i="2"/>
  <c r="L3631" i="2"/>
  <c r="N3631" i="2" s="1"/>
  <c r="R3630" i="2"/>
  <c r="Q3630" i="2"/>
  <c r="P3630" i="2"/>
  <c r="O3630" i="2"/>
  <c r="L3630" i="2"/>
  <c r="R3629" i="2"/>
  <c r="Q3629" i="2"/>
  <c r="P3629" i="2"/>
  <c r="O3629" i="2"/>
  <c r="N3629" i="2"/>
  <c r="M3629" i="2"/>
  <c r="L3629" i="2"/>
  <c r="R3628" i="2"/>
  <c r="Q3628" i="2"/>
  <c r="P3628" i="2"/>
  <c r="O3628" i="2"/>
  <c r="N3628" i="2"/>
  <c r="M3628" i="2"/>
  <c r="L3628" i="2"/>
  <c r="R3627" i="2"/>
  <c r="Q3627" i="2"/>
  <c r="P3627" i="2"/>
  <c r="O3627" i="2"/>
  <c r="L3627" i="2"/>
  <c r="R3626" i="2"/>
  <c r="Q3626" i="2"/>
  <c r="P3626" i="2"/>
  <c r="O3626" i="2"/>
  <c r="M3626" i="2"/>
  <c r="L3626" i="2"/>
  <c r="N3626" i="2" s="1"/>
  <c r="R3625" i="2"/>
  <c r="Q3625" i="2"/>
  <c r="P3625" i="2"/>
  <c r="O3625" i="2"/>
  <c r="L3625" i="2"/>
  <c r="R3624" i="2"/>
  <c r="Q3624" i="2"/>
  <c r="P3624" i="2"/>
  <c r="O3624" i="2"/>
  <c r="N3624" i="2"/>
  <c r="M3624" i="2"/>
  <c r="L3624" i="2"/>
  <c r="R3623" i="2"/>
  <c r="Q3623" i="2"/>
  <c r="P3623" i="2"/>
  <c r="O3623" i="2"/>
  <c r="N3623" i="2"/>
  <c r="M3623" i="2"/>
  <c r="L3623" i="2"/>
  <c r="R3622" i="2"/>
  <c r="Q3622" i="2"/>
  <c r="P3622" i="2"/>
  <c r="O3622" i="2"/>
  <c r="L3622" i="2"/>
  <c r="R3621" i="2"/>
  <c r="Q3621" i="2"/>
  <c r="P3621" i="2"/>
  <c r="O3621" i="2"/>
  <c r="M3621" i="2"/>
  <c r="L3621" i="2"/>
  <c r="N3621" i="2" s="1"/>
  <c r="R3620" i="2"/>
  <c r="Q3620" i="2"/>
  <c r="P3620" i="2"/>
  <c r="O3620" i="2"/>
  <c r="N3620" i="2"/>
  <c r="L3620" i="2"/>
  <c r="M3620" i="2" s="1"/>
  <c r="R3619" i="2"/>
  <c r="Q3619" i="2"/>
  <c r="P3619" i="2"/>
  <c r="O3619" i="2"/>
  <c r="N3619" i="2"/>
  <c r="M3619" i="2"/>
  <c r="L3619" i="2"/>
  <c r="R3618" i="2"/>
  <c r="Q3618" i="2"/>
  <c r="P3618" i="2"/>
  <c r="O3618" i="2"/>
  <c r="M3618" i="2"/>
  <c r="L3618" i="2"/>
  <c r="N3618" i="2" s="1"/>
  <c r="R3617" i="2"/>
  <c r="Q3617" i="2"/>
  <c r="P3617" i="2"/>
  <c r="O3617" i="2"/>
  <c r="N3617" i="2"/>
  <c r="L3617" i="2"/>
  <c r="M3617" i="2" s="1"/>
  <c r="R3616" i="2"/>
  <c r="Q3616" i="2"/>
  <c r="P3616" i="2"/>
  <c r="O3616" i="2"/>
  <c r="N3616" i="2"/>
  <c r="M3616" i="2"/>
  <c r="L3616" i="2"/>
  <c r="R3615" i="2"/>
  <c r="Q3615" i="2"/>
  <c r="P3615" i="2"/>
  <c r="O3615" i="2"/>
  <c r="M3615" i="2"/>
  <c r="L3615" i="2"/>
  <c r="N3615" i="2" s="1"/>
  <c r="R3614" i="2"/>
  <c r="Q3614" i="2"/>
  <c r="P3614" i="2"/>
  <c r="O3614" i="2"/>
  <c r="N3614" i="2"/>
  <c r="L3614" i="2"/>
  <c r="M3614" i="2" s="1"/>
  <c r="R3613" i="2"/>
  <c r="Q3613" i="2"/>
  <c r="P3613" i="2"/>
  <c r="O3613" i="2"/>
  <c r="N3613" i="2"/>
  <c r="M3613" i="2"/>
  <c r="L3613" i="2"/>
  <c r="R3612" i="2"/>
  <c r="Q3612" i="2"/>
  <c r="P3612" i="2"/>
  <c r="O3612" i="2"/>
  <c r="M3612" i="2"/>
  <c r="L3612" i="2"/>
  <c r="N3612" i="2" s="1"/>
  <c r="R3611" i="2"/>
  <c r="Q3611" i="2"/>
  <c r="P3611" i="2"/>
  <c r="O3611" i="2"/>
  <c r="M3611" i="2"/>
  <c r="L3611" i="2"/>
  <c r="N3611" i="2" s="1"/>
  <c r="R3610" i="2"/>
  <c r="Q3610" i="2"/>
  <c r="P3610" i="2"/>
  <c r="O3610" i="2"/>
  <c r="M3610" i="2"/>
  <c r="L3610" i="2"/>
  <c r="N3610" i="2" s="1"/>
  <c r="R3609" i="2"/>
  <c r="Q3609" i="2"/>
  <c r="P3609" i="2"/>
  <c r="O3609" i="2"/>
  <c r="N3609" i="2"/>
  <c r="L3609" i="2"/>
  <c r="M3609" i="2" s="1"/>
  <c r="R3608" i="2"/>
  <c r="Q3608" i="2"/>
  <c r="P3608" i="2"/>
  <c r="O3608" i="2"/>
  <c r="N3608" i="2"/>
  <c r="M3608" i="2"/>
  <c r="L3608" i="2"/>
  <c r="R3607" i="2"/>
  <c r="Q3607" i="2"/>
  <c r="P3607" i="2"/>
  <c r="O3607" i="2"/>
  <c r="N3607" i="2"/>
  <c r="M3607" i="2"/>
  <c r="L3607" i="2"/>
  <c r="R3606" i="2"/>
  <c r="Q3606" i="2"/>
  <c r="P3606" i="2"/>
  <c r="O3606" i="2"/>
  <c r="N3606" i="2"/>
  <c r="L3606" i="2"/>
  <c r="M3606" i="2" s="1"/>
  <c r="R3605" i="2"/>
  <c r="Q3605" i="2"/>
  <c r="P3605" i="2"/>
  <c r="O3605" i="2"/>
  <c r="L3605" i="2"/>
  <c r="N3605" i="2" s="1"/>
  <c r="R3604" i="2"/>
  <c r="Q3604" i="2"/>
  <c r="P3604" i="2"/>
  <c r="O3604" i="2"/>
  <c r="L3604" i="2"/>
  <c r="R3603" i="2"/>
  <c r="Q3603" i="2"/>
  <c r="P3603" i="2"/>
  <c r="O3603" i="2"/>
  <c r="N3603" i="2"/>
  <c r="M3603" i="2"/>
  <c r="L3603" i="2"/>
  <c r="R3602" i="2"/>
  <c r="Q3602" i="2"/>
  <c r="P3602" i="2"/>
  <c r="O3602" i="2"/>
  <c r="M3602" i="2"/>
  <c r="L3602" i="2"/>
  <c r="N3602" i="2" s="1"/>
  <c r="R3601" i="2"/>
  <c r="Q3601" i="2"/>
  <c r="P3601" i="2"/>
  <c r="O3601" i="2"/>
  <c r="N3601" i="2"/>
  <c r="L3601" i="2"/>
  <c r="M3601" i="2" s="1"/>
  <c r="R3600" i="2"/>
  <c r="Q3600" i="2"/>
  <c r="P3600" i="2"/>
  <c r="O3600" i="2"/>
  <c r="N3600" i="2"/>
  <c r="M3600" i="2"/>
  <c r="L3600" i="2"/>
  <c r="R3599" i="2"/>
  <c r="Q3599" i="2"/>
  <c r="P3599" i="2"/>
  <c r="O3599" i="2"/>
  <c r="L3599" i="2"/>
  <c r="R3598" i="2"/>
  <c r="Q3598" i="2"/>
  <c r="P3598" i="2"/>
  <c r="O3598" i="2"/>
  <c r="N3598" i="2"/>
  <c r="L3598" i="2"/>
  <c r="M3598" i="2" s="1"/>
  <c r="R3597" i="2"/>
  <c r="Q3597" i="2"/>
  <c r="P3597" i="2"/>
  <c r="O3597" i="2"/>
  <c r="N3597" i="2"/>
  <c r="M3597" i="2"/>
  <c r="L3597" i="2"/>
  <c r="R3596" i="2"/>
  <c r="Q3596" i="2"/>
  <c r="P3596" i="2"/>
  <c r="O3596" i="2"/>
  <c r="L3596" i="2"/>
  <c r="R3595" i="2"/>
  <c r="Q3595" i="2"/>
  <c r="P3595" i="2"/>
  <c r="O3595" i="2"/>
  <c r="L3595" i="2"/>
  <c r="R3594" i="2"/>
  <c r="Q3594" i="2"/>
  <c r="P3594" i="2"/>
  <c r="O3594" i="2"/>
  <c r="M3594" i="2"/>
  <c r="L3594" i="2"/>
  <c r="N3594" i="2" s="1"/>
  <c r="R3593" i="2"/>
  <c r="Q3593" i="2"/>
  <c r="P3593" i="2"/>
  <c r="O3593" i="2"/>
  <c r="N3593" i="2"/>
  <c r="L3593" i="2"/>
  <c r="M3593" i="2" s="1"/>
  <c r="R3592" i="2"/>
  <c r="Q3592" i="2"/>
  <c r="P3592" i="2"/>
  <c r="O3592" i="2"/>
  <c r="N3592" i="2"/>
  <c r="M3592" i="2"/>
  <c r="L3592" i="2"/>
  <c r="R3591" i="2"/>
  <c r="Q3591" i="2"/>
  <c r="P3591" i="2"/>
  <c r="O3591" i="2"/>
  <c r="N3591" i="2"/>
  <c r="M3591" i="2"/>
  <c r="L3591" i="2"/>
  <c r="R3590" i="2"/>
  <c r="Q3590" i="2"/>
  <c r="P3590" i="2"/>
  <c r="O3590" i="2"/>
  <c r="N3590" i="2"/>
  <c r="M3590" i="2"/>
  <c r="L3590" i="2"/>
  <c r="R3589" i="2"/>
  <c r="Q3589" i="2"/>
  <c r="P3589" i="2"/>
  <c r="O3589" i="2"/>
  <c r="M3589" i="2"/>
  <c r="L3589" i="2"/>
  <c r="N3589" i="2" s="1"/>
  <c r="R3588" i="2"/>
  <c r="Q3588" i="2"/>
  <c r="P3588" i="2"/>
  <c r="O3588" i="2"/>
  <c r="N3588" i="2"/>
  <c r="L3588" i="2"/>
  <c r="M3588" i="2" s="1"/>
  <c r="R3587" i="2"/>
  <c r="Q3587" i="2"/>
  <c r="P3587" i="2"/>
  <c r="O3587" i="2"/>
  <c r="N3587" i="2"/>
  <c r="M3587" i="2"/>
  <c r="L3587" i="2"/>
  <c r="R3586" i="2"/>
  <c r="Q3586" i="2"/>
  <c r="P3586" i="2"/>
  <c r="O3586" i="2"/>
  <c r="L3586" i="2"/>
  <c r="R3585" i="2"/>
  <c r="Q3585" i="2"/>
  <c r="P3585" i="2"/>
  <c r="O3585" i="2"/>
  <c r="N3585" i="2"/>
  <c r="L3585" i="2"/>
  <c r="M3585" i="2" s="1"/>
  <c r="R3584" i="2"/>
  <c r="Q3584" i="2"/>
  <c r="P3584" i="2"/>
  <c r="O3584" i="2"/>
  <c r="N3584" i="2"/>
  <c r="M3584" i="2"/>
  <c r="L3584" i="2"/>
  <c r="R3583" i="2"/>
  <c r="Q3583" i="2"/>
  <c r="P3583" i="2"/>
  <c r="O3583" i="2"/>
  <c r="M3583" i="2"/>
  <c r="L3583" i="2"/>
  <c r="N3583" i="2" s="1"/>
  <c r="R3582" i="2"/>
  <c r="Q3582" i="2"/>
  <c r="P3582" i="2"/>
  <c r="O3582" i="2"/>
  <c r="L3582" i="2"/>
  <c r="R3581" i="2"/>
  <c r="Q3581" i="2"/>
  <c r="P3581" i="2"/>
  <c r="O3581" i="2"/>
  <c r="N3581" i="2"/>
  <c r="M3581" i="2"/>
  <c r="L3581" i="2"/>
  <c r="R3580" i="2"/>
  <c r="Q3580" i="2"/>
  <c r="P3580" i="2"/>
  <c r="O3580" i="2"/>
  <c r="N3580" i="2"/>
  <c r="M3580" i="2"/>
  <c r="L3580" i="2"/>
  <c r="R3579" i="2"/>
  <c r="Q3579" i="2"/>
  <c r="P3579" i="2"/>
  <c r="O3579" i="2"/>
  <c r="L3579" i="2"/>
  <c r="R3578" i="2"/>
  <c r="Q3578" i="2"/>
  <c r="P3578" i="2"/>
  <c r="O3578" i="2"/>
  <c r="M3578" i="2"/>
  <c r="L3578" i="2"/>
  <c r="N3578" i="2" s="1"/>
  <c r="R3577" i="2"/>
  <c r="Q3577" i="2"/>
  <c r="P3577" i="2"/>
  <c r="O3577" i="2"/>
  <c r="L3577" i="2"/>
  <c r="R3576" i="2"/>
  <c r="Q3576" i="2"/>
  <c r="P3576" i="2"/>
  <c r="O3576" i="2"/>
  <c r="N3576" i="2"/>
  <c r="M3576" i="2"/>
  <c r="L3576" i="2"/>
  <c r="R3575" i="2"/>
  <c r="Q3575" i="2"/>
  <c r="P3575" i="2"/>
  <c r="O3575" i="2"/>
  <c r="N3575" i="2"/>
  <c r="M3575" i="2"/>
  <c r="L3575" i="2"/>
  <c r="R3574" i="2"/>
  <c r="Q3574" i="2"/>
  <c r="P3574" i="2"/>
  <c r="O3574" i="2"/>
  <c r="N3574" i="2"/>
  <c r="M3574" i="2"/>
  <c r="L3574" i="2"/>
  <c r="R3573" i="2"/>
  <c r="Q3573" i="2"/>
  <c r="P3573" i="2"/>
  <c r="O3573" i="2"/>
  <c r="L3573" i="2"/>
  <c r="R3572" i="2"/>
  <c r="Q3572" i="2"/>
  <c r="P3572" i="2"/>
  <c r="O3572" i="2"/>
  <c r="L3572" i="2"/>
  <c r="R3571" i="2"/>
  <c r="Q3571" i="2"/>
  <c r="P3571" i="2"/>
  <c r="O3571" i="2"/>
  <c r="N3571" i="2"/>
  <c r="M3571" i="2"/>
  <c r="L3571" i="2"/>
  <c r="R3570" i="2"/>
  <c r="Q3570" i="2"/>
  <c r="P3570" i="2"/>
  <c r="O3570" i="2"/>
  <c r="M3570" i="2"/>
  <c r="L3570" i="2"/>
  <c r="N3570" i="2" s="1"/>
  <c r="R3569" i="2"/>
  <c r="Q3569" i="2"/>
  <c r="P3569" i="2"/>
  <c r="O3569" i="2"/>
  <c r="N3569" i="2"/>
  <c r="L3569" i="2"/>
  <c r="M3569" i="2" s="1"/>
  <c r="R3568" i="2"/>
  <c r="Q3568" i="2"/>
  <c r="P3568" i="2"/>
  <c r="O3568" i="2"/>
  <c r="N3568" i="2"/>
  <c r="M3568" i="2"/>
  <c r="L3568" i="2"/>
  <c r="R3567" i="2"/>
  <c r="Q3567" i="2"/>
  <c r="P3567" i="2"/>
  <c r="O3567" i="2"/>
  <c r="L3567" i="2"/>
  <c r="R3566" i="2"/>
  <c r="Q3566" i="2"/>
  <c r="P3566" i="2"/>
  <c r="O3566" i="2"/>
  <c r="L3566" i="2"/>
  <c r="R3565" i="2"/>
  <c r="Q3565" i="2"/>
  <c r="P3565" i="2"/>
  <c r="O3565" i="2"/>
  <c r="N3565" i="2"/>
  <c r="M3565" i="2"/>
  <c r="L3565" i="2"/>
  <c r="R3564" i="2"/>
  <c r="Q3564" i="2"/>
  <c r="P3564" i="2"/>
  <c r="O3564" i="2"/>
  <c r="N3564" i="2"/>
  <c r="M3564" i="2"/>
  <c r="L3564" i="2"/>
  <c r="R3563" i="2"/>
  <c r="Q3563" i="2"/>
  <c r="P3563" i="2"/>
  <c r="O3563" i="2"/>
  <c r="L3563" i="2"/>
  <c r="R3562" i="2"/>
  <c r="Q3562" i="2"/>
  <c r="P3562" i="2"/>
  <c r="O3562" i="2"/>
  <c r="M3562" i="2"/>
  <c r="L3562" i="2"/>
  <c r="N3562" i="2" s="1"/>
  <c r="R3561" i="2"/>
  <c r="Q3561" i="2"/>
  <c r="P3561" i="2"/>
  <c r="O3561" i="2"/>
  <c r="L3561" i="2"/>
  <c r="R3560" i="2"/>
  <c r="Q3560" i="2"/>
  <c r="P3560" i="2"/>
  <c r="O3560" i="2"/>
  <c r="N3560" i="2"/>
  <c r="M3560" i="2"/>
  <c r="L3560" i="2"/>
  <c r="R3559" i="2"/>
  <c r="Q3559" i="2"/>
  <c r="P3559" i="2"/>
  <c r="O3559" i="2"/>
  <c r="N3559" i="2"/>
  <c r="M3559" i="2"/>
  <c r="L3559" i="2"/>
  <c r="R3558" i="2"/>
  <c r="Q3558" i="2"/>
  <c r="P3558" i="2"/>
  <c r="O3558" i="2"/>
  <c r="M3558" i="2"/>
  <c r="L3558" i="2"/>
  <c r="N3558" i="2" s="1"/>
  <c r="R3557" i="2"/>
  <c r="Q3557" i="2"/>
  <c r="P3557" i="2"/>
  <c r="O3557" i="2"/>
  <c r="M3557" i="2"/>
  <c r="L3557" i="2"/>
  <c r="N3557" i="2" s="1"/>
  <c r="R3556" i="2"/>
  <c r="Q3556" i="2"/>
  <c r="P3556" i="2"/>
  <c r="O3556" i="2"/>
  <c r="N3556" i="2"/>
  <c r="L3556" i="2"/>
  <c r="M3556" i="2" s="1"/>
  <c r="R3555" i="2"/>
  <c r="Q3555" i="2"/>
  <c r="P3555" i="2"/>
  <c r="O3555" i="2"/>
  <c r="N3555" i="2"/>
  <c r="M3555" i="2"/>
  <c r="L3555" i="2"/>
  <c r="R3554" i="2"/>
  <c r="Q3554" i="2"/>
  <c r="P3554" i="2"/>
  <c r="O3554" i="2"/>
  <c r="L3554" i="2"/>
  <c r="R3553" i="2"/>
  <c r="Q3553" i="2"/>
  <c r="P3553" i="2"/>
  <c r="O3553" i="2"/>
  <c r="N3553" i="2"/>
  <c r="L3553" i="2"/>
  <c r="M3553" i="2" s="1"/>
  <c r="R3552" i="2"/>
  <c r="Q3552" i="2"/>
  <c r="P3552" i="2"/>
  <c r="O3552" i="2"/>
  <c r="N3552" i="2"/>
  <c r="M3552" i="2"/>
  <c r="L3552" i="2"/>
  <c r="R3551" i="2"/>
  <c r="Q3551" i="2"/>
  <c r="P3551" i="2"/>
  <c r="O3551" i="2"/>
  <c r="M3551" i="2"/>
  <c r="L3551" i="2"/>
  <c r="N3551" i="2" s="1"/>
  <c r="R3550" i="2"/>
  <c r="Q3550" i="2"/>
  <c r="P3550" i="2"/>
  <c r="O3550" i="2"/>
  <c r="N3550" i="2"/>
  <c r="L3550" i="2"/>
  <c r="M3550" i="2" s="1"/>
  <c r="R3549" i="2"/>
  <c r="Q3549" i="2"/>
  <c r="P3549" i="2"/>
  <c r="O3549" i="2"/>
  <c r="N3549" i="2"/>
  <c r="M3549" i="2"/>
  <c r="L3549" i="2"/>
  <c r="R3548" i="2"/>
  <c r="Q3548" i="2"/>
  <c r="P3548" i="2"/>
  <c r="O3548" i="2"/>
  <c r="L3548" i="2"/>
  <c r="R3547" i="2"/>
  <c r="Q3547" i="2"/>
  <c r="P3547" i="2"/>
  <c r="O3547" i="2"/>
  <c r="M3547" i="2"/>
  <c r="L3547" i="2"/>
  <c r="N3547" i="2" s="1"/>
  <c r="R3546" i="2"/>
  <c r="Q3546" i="2"/>
  <c r="P3546" i="2"/>
  <c r="O3546" i="2"/>
  <c r="M3546" i="2"/>
  <c r="L3546" i="2"/>
  <c r="N3546" i="2" s="1"/>
  <c r="R3545" i="2"/>
  <c r="Q3545" i="2"/>
  <c r="P3545" i="2"/>
  <c r="O3545" i="2"/>
  <c r="N3545" i="2"/>
  <c r="L3545" i="2"/>
  <c r="M3545" i="2" s="1"/>
  <c r="R3544" i="2"/>
  <c r="Q3544" i="2"/>
  <c r="P3544" i="2"/>
  <c r="O3544" i="2"/>
  <c r="N3544" i="2"/>
  <c r="M3544" i="2"/>
  <c r="L3544" i="2"/>
  <c r="R3543" i="2"/>
  <c r="Q3543" i="2"/>
  <c r="P3543" i="2"/>
  <c r="O3543" i="2"/>
  <c r="N3543" i="2"/>
  <c r="M3543" i="2"/>
  <c r="L3543" i="2"/>
  <c r="R3542" i="2"/>
  <c r="Q3542" i="2"/>
  <c r="P3542" i="2"/>
  <c r="O3542" i="2"/>
  <c r="L3542" i="2"/>
  <c r="R3541" i="2"/>
  <c r="Q3541" i="2"/>
  <c r="P3541" i="2"/>
  <c r="O3541" i="2"/>
  <c r="M3541" i="2"/>
  <c r="L3541" i="2"/>
  <c r="N3541" i="2" s="1"/>
  <c r="R3540" i="2"/>
  <c r="Q3540" i="2"/>
  <c r="P3540" i="2"/>
  <c r="O3540" i="2"/>
  <c r="L3540" i="2"/>
  <c r="R3539" i="2"/>
  <c r="Q3539" i="2"/>
  <c r="P3539" i="2"/>
  <c r="O3539" i="2"/>
  <c r="N3539" i="2"/>
  <c r="M3539" i="2"/>
  <c r="L3539" i="2"/>
  <c r="R3538" i="2"/>
  <c r="Q3538" i="2"/>
  <c r="P3538" i="2"/>
  <c r="O3538" i="2"/>
  <c r="L3538" i="2"/>
  <c r="R3537" i="2"/>
  <c r="Q3537" i="2"/>
  <c r="P3537" i="2"/>
  <c r="O3537" i="2"/>
  <c r="N3537" i="2"/>
  <c r="L3537" i="2"/>
  <c r="M3537" i="2" s="1"/>
  <c r="R3536" i="2"/>
  <c r="Q3536" i="2"/>
  <c r="P3536" i="2"/>
  <c r="O3536" i="2"/>
  <c r="N3536" i="2"/>
  <c r="M3536" i="2"/>
  <c r="L3536" i="2"/>
  <c r="R3535" i="2"/>
  <c r="Q3535" i="2"/>
  <c r="P3535" i="2"/>
  <c r="O3535" i="2"/>
  <c r="L3535" i="2"/>
  <c r="R3534" i="2"/>
  <c r="Q3534" i="2"/>
  <c r="P3534" i="2"/>
  <c r="O3534" i="2"/>
  <c r="L3534" i="2"/>
  <c r="R3533" i="2"/>
  <c r="Q3533" i="2"/>
  <c r="P3533" i="2"/>
  <c r="O3533" i="2"/>
  <c r="N3533" i="2"/>
  <c r="M3533" i="2"/>
  <c r="L3533" i="2"/>
  <c r="R3532" i="2"/>
  <c r="Q3532" i="2"/>
  <c r="P3532" i="2"/>
  <c r="O3532" i="2"/>
  <c r="N3532" i="2"/>
  <c r="L3532" i="2"/>
  <c r="M3532" i="2" s="1"/>
  <c r="R3531" i="2"/>
  <c r="Q3531" i="2"/>
  <c r="P3531" i="2"/>
  <c r="O3531" i="2"/>
  <c r="L3531" i="2"/>
  <c r="R3530" i="2"/>
  <c r="Q3530" i="2"/>
  <c r="P3530" i="2"/>
  <c r="O3530" i="2"/>
  <c r="M3530" i="2"/>
  <c r="L3530" i="2"/>
  <c r="N3530" i="2" s="1"/>
  <c r="R3529" i="2"/>
  <c r="Q3529" i="2"/>
  <c r="P3529" i="2"/>
  <c r="O3529" i="2"/>
  <c r="N3529" i="2"/>
  <c r="L3529" i="2"/>
  <c r="M3529" i="2" s="1"/>
  <c r="R3528" i="2"/>
  <c r="Q3528" i="2"/>
  <c r="P3528" i="2"/>
  <c r="O3528" i="2"/>
  <c r="N3528" i="2"/>
  <c r="M3528" i="2"/>
  <c r="L3528" i="2"/>
  <c r="R3527" i="2"/>
  <c r="Q3527" i="2"/>
  <c r="P3527" i="2"/>
  <c r="O3527" i="2"/>
  <c r="N3527" i="2"/>
  <c r="M3527" i="2"/>
  <c r="L3527" i="2"/>
  <c r="R3526" i="2"/>
  <c r="Q3526" i="2"/>
  <c r="P3526" i="2"/>
  <c r="O3526" i="2"/>
  <c r="N3526" i="2"/>
  <c r="M3526" i="2"/>
  <c r="L3526" i="2"/>
  <c r="R3525" i="2"/>
  <c r="Q3525" i="2"/>
  <c r="P3525" i="2"/>
  <c r="O3525" i="2"/>
  <c r="L3525" i="2"/>
  <c r="R3524" i="2"/>
  <c r="Q3524" i="2"/>
  <c r="P3524" i="2"/>
  <c r="O3524" i="2"/>
  <c r="N3524" i="2"/>
  <c r="L3524" i="2"/>
  <c r="M3524" i="2" s="1"/>
  <c r="R3523" i="2"/>
  <c r="Q3523" i="2"/>
  <c r="P3523" i="2"/>
  <c r="O3523" i="2"/>
  <c r="N3523" i="2"/>
  <c r="M3523" i="2"/>
  <c r="L3523" i="2"/>
  <c r="R3522" i="2"/>
  <c r="Q3522" i="2"/>
  <c r="P3522" i="2"/>
  <c r="O3522" i="2"/>
  <c r="L3522" i="2"/>
  <c r="R3521" i="2"/>
  <c r="Q3521" i="2"/>
  <c r="P3521" i="2"/>
  <c r="O3521" i="2"/>
  <c r="N3521" i="2"/>
  <c r="L3521" i="2"/>
  <c r="M3521" i="2" s="1"/>
  <c r="R3520" i="2"/>
  <c r="Q3520" i="2"/>
  <c r="P3520" i="2"/>
  <c r="O3520" i="2"/>
  <c r="N3520" i="2"/>
  <c r="M3520" i="2"/>
  <c r="L3520" i="2"/>
  <c r="R3519" i="2"/>
  <c r="Q3519" i="2"/>
  <c r="P3519" i="2"/>
  <c r="O3519" i="2"/>
  <c r="M3519" i="2"/>
  <c r="L3519" i="2"/>
  <c r="N3519" i="2" s="1"/>
  <c r="R3518" i="2"/>
  <c r="Q3518" i="2"/>
  <c r="P3518" i="2"/>
  <c r="O3518" i="2"/>
  <c r="L3518" i="2"/>
  <c r="M3518" i="2" s="1"/>
  <c r="R3517" i="2"/>
  <c r="Q3517" i="2"/>
  <c r="P3517" i="2"/>
  <c r="O3517" i="2"/>
  <c r="N3517" i="2"/>
  <c r="M3517" i="2"/>
  <c r="L3517" i="2"/>
  <c r="R3516" i="2"/>
  <c r="Q3516" i="2"/>
  <c r="P3516" i="2"/>
  <c r="O3516" i="2"/>
  <c r="N3516" i="2"/>
  <c r="M3516" i="2"/>
  <c r="L3516" i="2"/>
  <c r="R3515" i="2"/>
  <c r="Q3515" i="2"/>
  <c r="P3515" i="2"/>
  <c r="O3515" i="2"/>
  <c r="M3515" i="2"/>
  <c r="L3515" i="2"/>
  <c r="N3515" i="2" s="1"/>
  <c r="R3514" i="2"/>
  <c r="Q3514" i="2"/>
  <c r="P3514" i="2"/>
  <c r="O3514" i="2"/>
  <c r="M3514" i="2"/>
  <c r="L3514" i="2"/>
  <c r="N3514" i="2" s="1"/>
  <c r="R3513" i="2"/>
  <c r="Q3513" i="2"/>
  <c r="P3513" i="2"/>
  <c r="O3513" i="2"/>
  <c r="L3513" i="2"/>
  <c r="M3513" i="2" s="1"/>
  <c r="R3512" i="2"/>
  <c r="Q3512" i="2"/>
  <c r="P3512" i="2"/>
  <c r="O3512" i="2"/>
  <c r="N3512" i="2"/>
  <c r="M3512" i="2"/>
  <c r="L3512" i="2"/>
  <c r="R3511" i="2"/>
  <c r="Q3511" i="2"/>
  <c r="P3511" i="2"/>
  <c r="O3511" i="2"/>
  <c r="N3511" i="2"/>
  <c r="M3511" i="2"/>
  <c r="L3511" i="2"/>
  <c r="R3510" i="2"/>
  <c r="Q3510" i="2"/>
  <c r="P3510" i="2"/>
  <c r="O3510" i="2"/>
  <c r="N3510" i="2"/>
  <c r="L3510" i="2"/>
  <c r="M3510" i="2" s="1"/>
  <c r="R3509" i="2"/>
  <c r="Q3509" i="2"/>
  <c r="P3509" i="2"/>
  <c r="O3509" i="2"/>
  <c r="L3509" i="2"/>
  <c r="R3508" i="2"/>
  <c r="Q3508" i="2"/>
  <c r="P3508" i="2"/>
  <c r="O3508" i="2"/>
  <c r="L3508" i="2"/>
  <c r="R3507" i="2"/>
  <c r="Q3507" i="2"/>
  <c r="P3507" i="2"/>
  <c r="O3507" i="2"/>
  <c r="N3507" i="2"/>
  <c r="M3507" i="2"/>
  <c r="L3507" i="2"/>
  <c r="R3506" i="2"/>
  <c r="Q3506" i="2"/>
  <c r="P3506" i="2"/>
  <c r="O3506" i="2"/>
  <c r="M3506" i="2"/>
  <c r="L3506" i="2"/>
  <c r="N3506" i="2" s="1"/>
  <c r="R3505" i="2"/>
  <c r="Q3505" i="2"/>
  <c r="P3505" i="2"/>
  <c r="O3505" i="2"/>
  <c r="N3505" i="2"/>
  <c r="L3505" i="2"/>
  <c r="M3505" i="2" s="1"/>
  <c r="R3504" i="2"/>
  <c r="Q3504" i="2"/>
  <c r="P3504" i="2"/>
  <c r="O3504" i="2"/>
  <c r="N3504" i="2"/>
  <c r="M3504" i="2"/>
  <c r="L3504" i="2"/>
  <c r="R3503" i="2"/>
  <c r="Q3503" i="2"/>
  <c r="P3503" i="2"/>
  <c r="O3503" i="2"/>
  <c r="L3503" i="2"/>
  <c r="R3502" i="2"/>
  <c r="Q3502" i="2"/>
  <c r="P3502" i="2"/>
  <c r="O3502" i="2"/>
  <c r="L3502" i="2"/>
  <c r="R3501" i="2"/>
  <c r="Q3501" i="2"/>
  <c r="P3501" i="2"/>
  <c r="O3501" i="2"/>
  <c r="N3501" i="2"/>
  <c r="M3501" i="2"/>
  <c r="L3501" i="2"/>
  <c r="R3500" i="2"/>
  <c r="Q3500" i="2"/>
  <c r="P3500" i="2"/>
  <c r="O3500" i="2"/>
  <c r="L3500" i="2"/>
  <c r="R3499" i="2"/>
  <c r="Q3499" i="2"/>
  <c r="P3499" i="2"/>
  <c r="O3499" i="2"/>
  <c r="L3499" i="2"/>
  <c r="R3498" i="2"/>
  <c r="Q3498" i="2"/>
  <c r="P3498" i="2"/>
  <c r="O3498" i="2"/>
  <c r="L3498" i="2"/>
  <c r="M3498" i="2" s="1"/>
  <c r="R3497" i="2"/>
  <c r="Q3497" i="2"/>
  <c r="P3497" i="2"/>
  <c r="O3497" i="2"/>
  <c r="N3497" i="2"/>
  <c r="M3497" i="2"/>
  <c r="L3497" i="2"/>
  <c r="R3496" i="2"/>
  <c r="Q3496" i="2"/>
  <c r="P3496" i="2"/>
  <c r="O3496" i="2"/>
  <c r="L3496" i="2"/>
  <c r="R3495" i="2"/>
  <c r="Q3495" i="2"/>
  <c r="P3495" i="2"/>
  <c r="O3495" i="2"/>
  <c r="M3495" i="2"/>
  <c r="L3495" i="2"/>
  <c r="N3495" i="2" s="1"/>
  <c r="R3494" i="2"/>
  <c r="Q3494" i="2"/>
  <c r="P3494" i="2"/>
  <c r="O3494" i="2"/>
  <c r="L3494" i="2"/>
  <c r="R3493" i="2"/>
  <c r="Q3493" i="2"/>
  <c r="P3493" i="2"/>
  <c r="O3493" i="2"/>
  <c r="N3493" i="2"/>
  <c r="M3493" i="2"/>
  <c r="L3493" i="2"/>
  <c r="R3492" i="2"/>
  <c r="Q3492" i="2"/>
  <c r="P3492" i="2"/>
  <c r="O3492" i="2"/>
  <c r="N3492" i="2"/>
  <c r="M3492" i="2"/>
  <c r="L3492" i="2"/>
  <c r="R3491" i="2"/>
  <c r="Q3491" i="2"/>
  <c r="P3491" i="2"/>
  <c r="O3491" i="2"/>
  <c r="L3491" i="2"/>
  <c r="R3490" i="2"/>
  <c r="Q3490" i="2"/>
  <c r="P3490" i="2"/>
  <c r="O3490" i="2"/>
  <c r="L3490" i="2"/>
  <c r="M3490" i="2" s="1"/>
  <c r="R3489" i="2"/>
  <c r="Q3489" i="2"/>
  <c r="P3489" i="2"/>
  <c r="O3489" i="2"/>
  <c r="N3489" i="2"/>
  <c r="M3489" i="2"/>
  <c r="L3489" i="2"/>
  <c r="R3488" i="2"/>
  <c r="Q3488" i="2"/>
  <c r="P3488" i="2"/>
  <c r="O3488" i="2"/>
  <c r="N3488" i="2"/>
  <c r="L3488" i="2"/>
  <c r="M3488" i="2" s="1"/>
  <c r="R3487" i="2"/>
  <c r="Q3487" i="2"/>
  <c r="P3487" i="2"/>
  <c r="O3487" i="2"/>
  <c r="M3487" i="2"/>
  <c r="L3487" i="2"/>
  <c r="N3487" i="2" s="1"/>
  <c r="R3486" i="2"/>
  <c r="Q3486" i="2"/>
  <c r="P3486" i="2"/>
  <c r="O3486" i="2"/>
  <c r="L3486" i="2"/>
  <c r="R3485" i="2"/>
  <c r="Q3485" i="2"/>
  <c r="P3485" i="2"/>
  <c r="O3485" i="2"/>
  <c r="N3485" i="2"/>
  <c r="M3485" i="2"/>
  <c r="L3485" i="2"/>
  <c r="R3484" i="2"/>
  <c r="Q3484" i="2"/>
  <c r="P3484" i="2"/>
  <c r="O3484" i="2"/>
  <c r="N3484" i="2"/>
  <c r="L3484" i="2"/>
  <c r="M3484" i="2" s="1"/>
  <c r="R3483" i="2"/>
  <c r="Q3483" i="2"/>
  <c r="P3483" i="2"/>
  <c r="O3483" i="2"/>
  <c r="L3483" i="2"/>
  <c r="R3482" i="2"/>
  <c r="Q3482" i="2"/>
  <c r="P3482" i="2"/>
  <c r="O3482" i="2"/>
  <c r="L3482" i="2"/>
  <c r="M3482" i="2" s="1"/>
  <c r="R3481" i="2"/>
  <c r="Q3481" i="2"/>
  <c r="P3481" i="2"/>
  <c r="O3481" i="2"/>
  <c r="N3481" i="2"/>
  <c r="M3481" i="2"/>
  <c r="L3481" i="2"/>
  <c r="R3480" i="2"/>
  <c r="Q3480" i="2"/>
  <c r="P3480" i="2"/>
  <c r="O3480" i="2"/>
  <c r="L3480" i="2"/>
  <c r="R3479" i="2"/>
  <c r="Q3479" i="2"/>
  <c r="P3479" i="2"/>
  <c r="O3479" i="2"/>
  <c r="L3479" i="2"/>
  <c r="R3478" i="2"/>
  <c r="Q3478" i="2"/>
  <c r="P3478" i="2"/>
  <c r="O3478" i="2"/>
  <c r="L3478" i="2"/>
  <c r="R3477" i="2"/>
  <c r="Q3477" i="2"/>
  <c r="P3477" i="2"/>
  <c r="O3477" i="2"/>
  <c r="N3477" i="2"/>
  <c r="M3477" i="2"/>
  <c r="L3477" i="2"/>
  <c r="R3476" i="2"/>
  <c r="Q3476" i="2"/>
  <c r="P3476" i="2"/>
  <c r="O3476" i="2"/>
  <c r="L3476" i="2"/>
  <c r="N3476" i="2" s="1"/>
  <c r="R3475" i="2"/>
  <c r="Q3475" i="2"/>
  <c r="P3475" i="2"/>
  <c r="O3475" i="2"/>
  <c r="L3475" i="2"/>
  <c r="R3474" i="2"/>
  <c r="Q3474" i="2"/>
  <c r="P3474" i="2"/>
  <c r="O3474" i="2"/>
  <c r="N3474" i="2"/>
  <c r="L3474" i="2"/>
  <c r="M3474" i="2" s="1"/>
  <c r="R3473" i="2"/>
  <c r="Q3473" i="2"/>
  <c r="P3473" i="2"/>
  <c r="O3473" i="2"/>
  <c r="N3473" i="2"/>
  <c r="M3473" i="2"/>
  <c r="L3473" i="2"/>
  <c r="R3472" i="2"/>
  <c r="Q3472" i="2"/>
  <c r="P3472" i="2"/>
  <c r="O3472" i="2"/>
  <c r="L3472" i="2"/>
  <c r="M3472" i="2" s="1"/>
  <c r="R3471" i="2"/>
  <c r="Q3471" i="2"/>
  <c r="P3471" i="2"/>
  <c r="O3471" i="2"/>
  <c r="M3471" i="2"/>
  <c r="L3471" i="2"/>
  <c r="N3471" i="2" s="1"/>
  <c r="R3470" i="2"/>
  <c r="Q3470" i="2"/>
  <c r="P3470" i="2"/>
  <c r="O3470" i="2"/>
  <c r="L3470" i="2"/>
  <c r="R3469" i="2"/>
  <c r="Q3469" i="2"/>
  <c r="P3469" i="2"/>
  <c r="O3469" i="2"/>
  <c r="N3469" i="2"/>
  <c r="M3469" i="2"/>
  <c r="L3469" i="2"/>
  <c r="R3468" i="2"/>
  <c r="Q3468" i="2"/>
  <c r="P3468" i="2"/>
  <c r="O3468" i="2"/>
  <c r="L3468" i="2"/>
  <c r="R3467" i="2"/>
  <c r="Q3467" i="2"/>
  <c r="P3467" i="2"/>
  <c r="O3467" i="2"/>
  <c r="L3467" i="2"/>
  <c r="R3466" i="2"/>
  <c r="Q3466" i="2"/>
  <c r="P3466" i="2"/>
  <c r="O3466" i="2"/>
  <c r="N3466" i="2"/>
  <c r="L3466" i="2"/>
  <c r="M3466" i="2" s="1"/>
  <c r="R3465" i="2"/>
  <c r="Q3465" i="2"/>
  <c r="P3465" i="2"/>
  <c r="O3465" i="2"/>
  <c r="N3465" i="2"/>
  <c r="M3465" i="2"/>
  <c r="L3465" i="2"/>
  <c r="R3464" i="2"/>
  <c r="Q3464" i="2"/>
  <c r="P3464" i="2"/>
  <c r="O3464" i="2"/>
  <c r="L3464" i="2"/>
  <c r="R3463" i="2"/>
  <c r="Q3463" i="2"/>
  <c r="P3463" i="2"/>
  <c r="O3463" i="2"/>
  <c r="L3463" i="2"/>
  <c r="R3462" i="2"/>
  <c r="Q3462" i="2"/>
  <c r="P3462" i="2"/>
  <c r="O3462" i="2"/>
  <c r="L3462" i="2"/>
  <c r="R3461" i="2"/>
  <c r="Q3461" i="2"/>
  <c r="P3461" i="2"/>
  <c r="O3461" i="2"/>
  <c r="N3461" i="2"/>
  <c r="M3461" i="2"/>
  <c r="L3461" i="2"/>
  <c r="R3460" i="2"/>
  <c r="Q3460" i="2"/>
  <c r="P3460" i="2"/>
  <c r="O3460" i="2"/>
  <c r="L3460" i="2"/>
  <c r="R3459" i="2"/>
  <c r="Q3459" i="2"/>
  <c r="P3459" i="2"/>
  <c r="O3459" i="2"/>
  <c r="L3459" i="2"/>
  <c r="R3458" i="2"/>
  <c r="Q3458" i="2"/>
  <c r="P3458" i="2"/>
  <c r="O3458" i="2"/>
  <c r="L3458" i="2"/>
  <c r="R3457" i="2"/>
  <c r="Q3457" i="2"/>
  <c r="P3457" i="2"/>
  <c r="O3457" i="2"/>
  <c r="N3457" i="2"/>
  <c r="M3457" i="2"/>
  <c r="L3457" i="2"/>
  <c r="R3456" i="2"/>
  <c r="Q3456" i="2"/>
  <c r="P3456" i="2"/>
  <c r="O3456" i="2"/>
  <c r="L3456" i="2"/>
  <c r="M3456" i="2" s="1"/>
  <c r="R3455" i="2"/>
  <c r="Q3455" i="2"/>
  <c r="P3455" i="2"/>
  <c r="O3455" i="2"/>
  <c r="M3455" i="2"/>
  <c r="L3455" i="2"/>
  <c r="N3455" i="2" s="1"/>
  <c r="R3454" i="2"/>
  <c r="Q3454" i="2"/>
  <c r="P3454" i="2"/>
  <c r="O3454" i="2"/>
  <c r="L3454" i="2"/>
  <c r="R3453" i="2"/>
  <c r="Q3453" i="2"/>
  <c r="P3453" i="2"/>
  <c r="O3453" i="2"/>
  <c r="N3453" i="2"/>
  <c r="M3453" i="2"/>
  <c r="L3453" i="2"/>
  <c r="R3452" i="2"/>
  <c r="Q3452" i="2"/>
  <c r="P3452" i="2"/>
  <c r="O3452" i="2"/>
  <c r="N3452" i="2"/>
  <c r="M3452" i="2"/>
  <c r="L3452" i="2"/>
  <c r="R3451" i="2"/>
  <c r="Q3451" i="2"/>
  <c r="P3451" i="2"/>
  <c r="O3451" i="2"/>
  <c r="L3451" i="2"/>
  <c r="R3450" i="2"/>
  <c r="Q3450" i="2"/>
  <c r="P3450" i="2"/>
  <c r="O3450" i="2"/>
  <c r="N3450" i="2"/>
  <c r="L3450" i="2"/>
  <c r="M3450" i="2" s="1"/>
  <c r="R3449" i="2"/>
  <c r="Q3449" i="2"/>
  <c r="P3449" i="2"/>
  <c r="O3449" i="2"/>
  <c r="N3449" i="2"/>
  <c r="M3449" i="2"/>
  <c r="L3449" i="2"/>
  <c r="R3448" i="2"/>
  <c r="Q3448" i="2"/>
  <c r="P3448" i="2"/>
  <c r="O3448" i="2"/>
  <c r="N3448" i="2"/>
  <c r="L3448" i="2"/>
  <c r="M3448" i="2" s="1"/>
  <c r="R3447" i="2"/>
  <c r="Q3447" i="2"/>
  <c r="P3447" i="2"/>
  <c r="O3447" i="2"/>
  <c r="L3447" i="2"/>
  <c r="N3447" i="2" s="1"/>
  <c r="R3446" i="2"/>
  <c r="Q3446" i="2"/>
  <c r="P3446" i="2"/>
  <c r="O3446" i="2"/>
  <c r="L3446" i="2"/>
  <c r="R3445" i="2"/>
  <c r="Q3445" i="2"/>
  <c r="P3445" i="2"/>
  <c r="O3445" i="2"/>
  <c r="N3445" i="2"/>
  <c r="M3445" i="2"/>
  <c r="L3445" i="2"/>
  <c r="R3444" i="2"/>
  <c r="Q3444" i="2"/>
  <c r="P3444" i="2"/>
  <c r="O3444" i="2"/>
  <c r="N3444" i="2"/>
  <c r="M3444" i="2"/>
  <c r="L3444" i="2"/>
  <c r="R3443" i="2"/>
  <c r="Q3443" i="2"/>
  <c r="P3443" i="2"/>
  <c r="O3443" i="2"/>
  <c r="L3443" i="2"/>
  <c r="R3442" i="2"/>
  <c r="Q3442" i="2"/>
  <c r="P3442" i="2"/>
  <c r="O3442" i="2"/>
  <c r="L3442" i="2"/>
  <c r="R3441" i="2"/>
  <c r="Q3441" i="2"/>
  <c r="P3441" i="2"/>
  <c r="O3441" i="2"/>
  <c r="N3441" i="2"/>
  <c r="M3441" i="2"/>
  <c r="L3441" i="2"/>
  <c r="R3440" i="2"/>
  <c r="Q3440" i="2"/>
  <c r="P3440" i="2"/>
  <c r="O3440" i="2"/>
  <c r="N3440" i="2"/>
  <c r="L3440" i="2"/>
  <c r="M3440" i="2" s="1"/>
  <c r="R3439" i="2"/>
  <c r="Q3439" i="2"/>
  <c r="P3439" i="2"/>
  <c r="O3439" i="2"/>
  <c r="L3439" i="2"/>
  <c r="N3439" i="2" s="1"/>
  <c r="R3438" i="2"/>
  <c r="Q3438" i="2"/>
  <c r="P3438" i="2"/>
  <c r="O3438" i="2"/>
  <c r="L3438" i="2"/>
  <c r="R3437" i="2"/>
  <c r="Q3437" i="2"/>
  <c r="P3437" i="2"/>
  <c r="O3437" i="2"/>
  <c r="N3437" i="2"/>
  <c r="M3437" i="2"/>
  <c r="L3437" i="2"/>
  <c r="R3436" i="2"/>
  <c r="Q3436" i="2"/>
  <c r="P3436" i="2"/>
  <c r="O3436" i="2"/>
  <c r="L3436" i="2"/>
  <c r="R3435" i="2"/>
  <c r="Q3435" i="2"/>
  <c r="P3435" i="2"/>
  <c r="O3435" i="2"/>
  <c r="L3435" i="2"/>
  <c r="R3434" i="2"/>
  <c r="Q3434" i="2"/>
  <c r="P3434" i="2"/>
  <c r="O3434" i="2"/>
  <c r="N3434" i="2"/>
  <c r="L3434" i="2"/>
  <c r="M3434" i="2" s="1"/>
  <c r="R3433" i="2"/>
  <c r="Q3433" i="2"/>
  <c r="P3433" i="2"/>
  <c r="O3433" i="2"/>
  <c r="N3433" i="2"/>
  <c r="M3433" i="2"/>
  <c r="L3433" i="2"/>
  <c r="R3432" i="2"/>
  <c r="Q3432" i="2"/>
  <c r="P3432" i="2"/>
  <c r="O3432" i="2"/>
  <c r="L3432" i="2"/>
  <c r="R3431" i="2"/>
  <c r="Q3431" i="2"/>
  <c r="P3431" i="2"/>
  <c r="O3431" i="2"/>
  <c r="M3431" i="2"/>
  <c r="L3431" i="2"/>
  <c r="N3431" i="2" s="1"/>
  <c r="R3430" i="2"/>
  <c r="Q3430" i="2"/>
  <c r="P3430" i="2"/>
  <c r="O3430" i="2"/>
  <c r="L3430" i="2"/>
  <c r="R3429" i="2"/>
  <c r="Q3429" i="2"/>
  <c r="P3429" i="2"/>
  <c r="O3429" i="2"/>
  <c r="N3429" i="2"/>
  <c r="M3429" i="2"/>
  <c r="L3429" i="2"/>
  <c r="R3428" i="2"/>
  <c r="Q3428" i="2"/>
  <c r="P3428" i="2"/>
  <c r="O3428" i="2"/>
  <c r="N3428" i="2"/>
  <c r="M3428" i="2"/>
  <c r="L3428" i="2"/>
  <c r="R3427" i="2"/>
  <c r="Q3427" i="2"/>
  <c r="P3427" i="2"/>
  <c r="O3427" i="2"/>
  <c r="L3427" i="2"/>
  <c r="R3426" i="2"/>
  <c r="Q3426" i="2"/>
  <c r="P3426" i="2"/>
  <c r="O3426" i="2"/>
  <c r="N3426" i="2"/>
  <c r="L3426" i="2"/>
  <c r="M3426" i="2" s="1"/>
  <c r="R3425" i="2"/>
  <c r="Q3425" i="2"/>
  <c r="P3425" i="2"/>
  <c r="O3425" i="2"/>
  <c r="N3425" i="2"/>
  <c r="M3425" i="2"/>
  <c r="L3425" i="2"/>
  <c r="R3424" i="2"/>
  <c r="Q3424" i="2"/>
  <c r="P3424" i="2"/>
  <c r="O3424" i="2"/>
  <c r="N3424" i="2"/>
  <c r="L3424" i="2"/>
  <c r="M3424" i="2" s="1"/>
  <c r="R3423" i="2"/>
  <c r="Q3423" i="2"/>
  <c r="P3423" i="2"/>
  <c r="O3423" i="2"/>
  <c r="M3423" i="2"/>
  <c r="L3423" i="2"/>
  <c r="N3423" i="2" s="1"/>
  <c r="R3422" i="2"/>
  <c r="Q3422" i="2"/>
  <c r="P3422" i="2"/>
  <c r="O3422" i="2"/>
  <c r="L3422" i="2"/>
  <c r="R3421" i="2"/>
  <c r="Q3421" i="2"/>
  <c r="P3421" i="2"/>
  <c r="O3421" i="2"/>
  <c r="N3421" i="2"/>
  <c r="M3421" i="2"/>
  <c r="L3421" i="2"/>
  <c r="R3420" i="2"/>
  <c r="Q3420" i="2"/>
  <c r="P3420" i="2"/>
  <c r="O3420" i="2"/>
  <c r="N3420" i="2"/>
  <c r="L3420" i="2"/>
  <c r="M3420" i="2" s="1"/>
  <c r="R3419" i="2"/>
  <c r="Q3419" i="2"/>
  <c r="P3419" i="2"/>
  <c r="O3419" i="2"/>
  <c r="L3419" i="2"/>
  <c r="R3418" i="2"/>
  <c r="Q3418" i="2"/>
  <c r="P3418" i="2"/>
  <c r="O3418" i="2"/>
  <c r="N3418" i="2"/>
  <c r="L3418" i="2"/>
  <c r="M3418" i="2" s="1"/>
  <c r="R3417" i="2"/>
  <c r="Q3417" i="2"/>
  <c r="P3417" i="2"/>
  <c r="O3417" i="2"/>
  <c r="N3417" i="2"/>
  <c r="M3417" i="2"/>
  <c r="L3417" i="2"/>
  <c r="R3416" i="2"/>
  <c r="Q3416" i="2"/>
  <c r="P3416" i="2"/>
  <c r="O3416" i="2"/>
  <c r="L3416" i="2"/>
  <c r="R3415" i="2"/>
  <c r="Q3415" i="2"/>
  <c r="P3415" i="2"/>
  <c r="O3415" i="2"/>
  <c r="L3415" i="2"/>
  <c r="R3414" i="2"/>
  <c r="Q3414" i="2"/>
  <c r="P3414" i="2"/>
  <c r="O3414" i="2"/>
  <c r="L3414" i="2"/>
  <c r="R3413" i="2"/>
  <c r="Q3413" i="2"/>
  <c r="P3413" i="2"/>
  <c r="O3413" i="2"/>
  <c r="N3413" i="2"/>
  <c r="M3413" i="2"/>
  <c r="L3413" i="2"/>
  <c r="R3412" i="2"/>
  <c r="Q3412" i="2"/>
  <c r="P3412" i="2"/>
  <c r="O3412" i="2"/>
  <c r="M3412" i="2"/>
  <c r="L3412" i="2"/>
  <c r="N3412" i="2" s="1"/>
  <c r="R3411" i="2"/>
  <c r="Q3411" i="2"/>
  <c r="P3411" i="2"/>
  <c r="O3411" i="2"/>
  <c r="L3411" i="2"/>
  <c r="R3410" i="2"/>
  <c r="Q3410" i="2"/>
  <c r="P3410" i="2"/>
  <c r="O3410" i="2"/>
  <c r="N3410" i="2"/>
  <c r="L3410" i="2"/>
  <c r="M3410" i="2" s="1"/>
  <c r="R3409" i="2"/>
  <c r="Q3409" i="2"/>
  <c r="P3409" i="2"/>
  <c r="O3409" i="2"/>
  <c r="N3409" i="2"/>
  <c r="M3409" i="2"/>
  <c r="L3409" i="2"/>
  <c r="R3408" i="2"/>
  <c r="Q3408" i="2"/>
  <c r="P3408" i="2"/>
  <c r="O3408" i="2"/>
  <c r="N3408" i="2"/>
  <c r="L3408" i="2"/>
  <c r="M3408" i="2" s="1"/>
  <c r="R3407" i="2"/>
  <c r="Q3407" i="2"/>
  <c r="P3407" i="2"/>
  <c r="O3407" i="2"/>
  <c r="M3407" i="2"/>
  <c r="L3407" i="2"/>
  <c r="N3407" i="2" s="1"/>
  <c r="R3406" i="2"/>
  <c r="Q3406" i="2"/>
  <c r="P3406" i="2"/>
  <c r="O3406" i="2"/>
  <c r="L3406" i="2"/>
  <c r="R3405" i="2"/>
  <c r="Q3405" i="2"/>
  <c r="P3405" i="2"/>
  <c r="O3405" i="2"/>
  <c r="N3405" i="2"/>
  <c r="M3405" i="2"/>
  <c r="L3405" i="2"/>
  <c r="R3404" i="2"/>
  <c r="Q3404" i="2"/>
  <c r="P3404" i="2"/>
  <c r="O3404" i="2"/>
  <c r="L3404" i="2"/>
  <c r="N3404" i="2" s="1"/>
  <c r="R3403" i="2"/>
  <c r="Q3403" i="2"/>
  <c r="P3403" i="2"/>
  <c r="O3403" i="2"/>
  <c r="L3403" i="2"/>
  <c r="R3402" i="2"/>
  <c r="Q3402" i="2"/>
  <c r="P3402" i="2"/>
  <c r="O3402" i="2"/>
  <c r="N3402" i="2"/>
  <c r="L3402" i="2"/>
  <c r="M3402" i="2" s="1"/>
  <c r="R3401" i="2"/>
  <c r="Q3401" i="2"/>
  <c r="P3401" i="2"/>
  <c r="O3401" i="2"/>
  <c r="N3401" i="2"/>
  <c r="M3401" i="2"/>
  <c r="L3401" i="2"/>
  <c r="R3400" i="2"/>
  <c r="Q3400" i="2"/>
  <c r="P3400" i="2"/>
  <c r="O3400" i="2"/>
  <c r="L3400" i="2"/>
  <c r="M3400" i="2" s="1"/>
  <c r="R3399" i="2"/>
  <c r="Q3399" i="2"/>
  <c r="P3399" i="2"/>
  <c r="O3399" i="2"/>
  <c r="L3399" i="2"/>
  <c r="R3398" i="2"/>
  <c r="Q3398" i="2"/>
  <c r="P3398" i="2"/>
  <c r="O3398" i="2"/>
  <c r="L3398" i="2"/>
  <c r="R3397" i="2"/>
  <c r="Q3397" i="2"/>
  <c r="P3397" i="2"/>
  <c r="O3397" i="2"/>
  <c r="N3397" i="2"/>
  <c r="M3397" i="2"/>
  <c r="L3397" i="2"/>
  <c r="R3396" i="2"/>
  <c r="Q3396" i="2"/>
  <c r="P3396" i="2"/>
  <c r="O3396" i="2"/>
  <c r="L3396" i="2"/>
  <c r="N3396" i="2" s="1"/>
  <c r="R3395" i="2"/>
  <c r="Q3395" i="2"/>
  <c r="P3395" i="2"/>
  <c r="O3395" i="2"/>
  <c r="L3395" i="2"/>
  <c r="R3394" i="2"/>
  <c r="Q3394" i="2"/>
  <c r="P3394" i="2"/>
  <c r="O3394" i="2"/>
  <c r="L3394" i="2"/>
  <c r="R3393" i="2"/>
  <c r="Q3393" i="2"/>
  <c r="P3393" i="2"/>
  <c r="O3393" i="2"/>
  <c r="N3393" i="2"/>
  <c r="M3393" i="2"/>
  <c r="L3393" i="2"/>
  <c r="R3392" i="2"/>
  <c r="Q3392" i="2"/>
  <c r="P3392" i="2"/>
  <c r="O3392" i="2"/>
  <c r="N3392" i="2"/>
  <c r="L3392" i="2"/>
  <c r="M3392" i="2" s="1"/>
  <c r="R3391" i="2"/>
  <c r="Q3391" i="2"/>
  <c r="P3391" i="2"/>
  <c r="O3391" i="2"/>
  <c r="M3391" i="2"/>
  <c r="L3391" i="2"/>
  <c r="N3391" i="2" s="1"/>
  <c r="R3390" i="2"/>
  <c r="Q3390" i="2"/>
  <c r="P3390" i="2"/>
  <c r="O3390" i="2"/>
  <c r="L3390" i="2"/>
  <c r="R3389" i="2"/>
  <c r="Q3389" i="2"/>
  <c r="P3389" i="2"/>
  <c r="O3389" i="2"/>
  <c r="N3389" i="2"/>
  <c r="M3389" i="2"/>
  <c r="L3389" i="2"/>
  <c r="R3388" i="2"/>
  <c r="Q3388" i="2"/>
  <c r="P3388" i="2"/>
  <c r="O3388" i="2"/>
  <c r="N3388" i="2"/>
  <c r="M3388" i="2"/>
  <c r="L3388" i="2"/>
  <c r="R3387" i="2"/>
  <c r="Q3387" i="2"/>
  <c r="P3387" i="2"/>
  <c r="O3387" i="2"/>
  <c r="L3387" i="2"/>
  <c r="R3386" i="2"/>
  <c r="Q3386" i="2"/>
  <c r="P3386" i="2"/>
  <c r="O3386" i="2"/>
  <c r="N3386" i="2"/>
  <c r="L3386" i="2"/>
  <c r="M3386" i="2" s="1"/>
  <c r="R3385" i="2"/>
  <c r="Q3385" i="2"/>
  <c r="P3385" i="2"/>
  <c r="O3385" i="2"/>
  <c r="N3385" i="2"/>
  <c r="M3385" i="2"/>
  <c r="L3385" i="2"/>
  <c r="R3384" i="2"/>
  <c r="Q3384" i="2"/>
  <c r="P3384" i="2"/>
  <c r="O3384" i="2"/>
  <c r="N3384" i="2"/>
  <c r="L3384" i="2"/>
  <c r="M3384" i="2" s="1"/>
  <c r="R3383" i="2"/>
  <c r="Q3383" i="2"/>
  <c r="P3383" i="2"/>
  <c r="O3383" i="2"/>
  <c r="L3383" i="2"/>
  <c r="N3383" i="2" s="1"/>
  <c r="R3382" i="2"/>
  <c r="Q3382" i="2"/>
  <c r="P3382" i="2"/>
  <c r="O3382" i="2"/>
  <c r="L3382" i="2"/>
  <c r="R3381" i="2"/>
  <c r="Q3381" i="2"/>
  <c r="P3381" i="2"/>
  <c r="O3381" i="2"/>
  <c r="N3381" i="2"/>
  <c r="M3381" i="2"/>
  <c r="L3381" i="2"/>
  <c r="R3380" i="2"/>
  <c r="Q3380" i="2"/>
  <c r="P3380" i="2"/>
  <c r="O3380" i="2"/>
  <c r="N3380" i="2"/>
  <c r="M3380" i="2"/>
  <c r="L3380" i="2"/>
  <c r="R3379" i="2"/>
  <c r="Q3379" i="2"/>
  <c r="P3379" i="2"/>
  <c r="O3379" i="2"/>
  <c r="L3379" i="2"/>
  <c r="R3378" i="2"/>
  <c r="Q3378" i="2"/>
  <c r="P3378" i="2"/>
  <c r="O3378" i="2"/>
  <c r="L3378" i="2"/>
  <c r="R3377" i="2"/>
  <c r="Q3377" i="2"/>
  <c r="P3377" i="2"/>
  <c r="O3377" i="2"/>
  <c r="N3377" i="2"/>
  <c r="M3377" i="2"/>
  <c r="L3377" i="2"/>
  <c r="R3376" i="2"/>
  <c r="Q3376" i="2"/>
  <c r="P3376" i="2"/>
  <c r="O3376" i="2"/>
  <c r="N3376" i="2"/>
  <c r="L3376" i="2"/>
  <c r="M3376" i="2" s="1"/>
  <c r="R3375" i="2"/>
  <c r="Q3375" i="2"/>
  <c r="P3375" i="2"/>
  <c r="O3375" i="2"/>
  <c r="L3375" i="2"/>
  <c r="N3375" i="2" s="1"/>
  <c r="R3374" i="2"/>
  <c r="Q3374" i="2"/>
  <c r="P3374" i="2"/>
  <c r="O3374" i="2"/>
  <c r="L3374" i="2"/>
  <c r="R3373" i="2"/>
  <c r="Q3373" i="2"/>
  <c r="P3373" i="2"/>
  <c r="O3373" i="2"/>
  <c r="N3373" i="2"/>
  <c r="M3373" i="2"/>
  <c r="L3373" i="2"/>
  <c r="R3372" i="2"/>
  <c r="Q3372" i="2"/>
  <c r="P3372" i="2"/>
  <c r="O3372" i="2"/>
  <c r="L3372" i="2"/>
  <c r="R3371" i="2"/>
  <c r="Q3371" i="2"/>
  <c r="P3371" i="2"/>
  <c r="O3371" i="2"/>
  <c r="L3371" i="2"/>
  <c r="R3370" i="2"/>
  <c r="Q3370" i="2"/>
  <c r="P3370" i="2"/>
  <c r="O3370" i="2"/>
  <c r="L3370" i="2"/>
  <c r="R3369" i="2"/>
  <c r="Q3369" i="2"/>
  <c r="P3369" i="2"/>
  <c r="O3369" i="2"/>
  <c r="N3369" i="2"/>
  <c r="M3369" i="2"/>
  <c r="L3369" i="2"/>
  <c r="R3368" i="2"/>
  <c r="Q3368" i="2"/>
  <c r="P3368" i="2"/>
  <c r="O3368" i="2"/>
  <c r="L3368" i="2"/>
  <c r="R3367" i="2"/>
  <c r="Q3367" i="2"/>
  <c r="P3367" i="2"/>
  <c r="O3367" i="2"/>
  <c r="M3367" i="2"/>
  <c r="L3367" i="2"/>
  <c r="N3367" i="2" s="1"/>
  <c r="R3366" i="2"/>
  <c r="Q3366" i="2"/>
  <c r="P3366" i="2"/>
  <c r="O3366" i="2"/>
  <c r="L3366" i="2"/>
  <c r="R3365" i="2"/>
  <c r="Q3365" i="2"/>
  <c r="P3365" i="2"/>
  <c r="O3365" i="2"/>
  <c r="N3365" i="2"/>
  <c r="M3365" i="2"/>
  <c r="L3365" i="2"/>
  <c r="R3364" i="2"/>
  <c r="Q3364" i="2"/>
  <c r="P3364" i="2"/>
  <c r="O3364" i="2"/>
  <c r="N3364" i="2"/>
  <c r="M3364" i="2"/>
  <c r="L3364" i="2"/>
  <c r="R3363" i="2"/>
  <c r="Q3363" i="2"/>
  <c r="P3363" i="2"/>
  <c r="O3363" i="2"/>
  <c r="L3363" i="2"/>
  <c r="R3362" i="2"/>
  <c r="Q3362" i="2"/>
  <c r="P3362" i="2"/>
  <c r="O3362" i="2"/>
  <c r="L3362" i="2"/>
  <c r="R3361" i="2"/>
  <c r="Q3361" i="2"/>
  <c r="P3361" i="2"/>
  <c r="O3361" i="2"/>
  <c r="N3361" i="2"/>
  <c r="M3361" i="2"/>
  <c r="L3361" i="2"/>
  <c r="R3360" i="2"/>
  <c r="Q3360" i="2"/>
  <c r="P3360" i="2"/>
  <c r="O3360" i="2"/>
  <c r="N3360" i="2"/>
  <c r="L3360" i="2"/>
  <c r="M3360" i="2" s="1"/>
  <c r="R3359" i="2"/>
  <c r="Q3359" i="2"/>
  <c r="P3359" i="2"/>
  <c r="O3359" i="2"/>
  <c r="M3359" i="2"/>
  <c r="L3359" i="2"/>
  <c r="N3359" i="2" s="1"/>
  <c r="R3358" i="2"/>
  <c r="Q3358" i="2"/>
  <c r="P3358" i="2"/>
  <c r="O3358" i="2"/>
  <c r="L3358" i="2"/>
  <c r="R3357" i="2"/>
  <c r="Q3357" i="2"/>
  <c r="P3357" i="2"/>
  <c r="O3357" i="2"/>
  <c r="N3357" i="2"/>
  <c r="M3357" i="2"/>
  <c r="L3357" i="2"/>
  <c r="R3356" i="2"/>
  <c r="Q3356" i="2"/>
  <c r="P3356" i="2"/>
  <c r="O3356" i="2"/>
  <c r="N3356" i="2"/>
  <c r="L3356" i="2"/>
  <c r="M3356" i="2" s="1"/>
  <c r="R3355" i="2"/>
  <c r="Q3355" i="2"/>
  <c r="P3355" i="2"/>
  <c r="O3355" i="2"/>
  <c r="L3355" i="2"/>
  <c r="R3354" i="2"/>
  <c r="Q3354" i="2"/>
  <c r="P3354" i="2"/>
  <c r="O3354" i="2"/>
  <c r="L3354" i="2"/>
  <c r="R3353" i="2"/>
  <c r="Q3353" i="2"/>
  <c r="P3353" i="2"/>
  <c r="O3353" i="2"/>
  <c r="N3353" i="2"/>
  <c r="M3353" i="2"/>
  <c r="L3353" i="2"/>
  <c r="R3352" i="2"/>
  <c r="Q3352" i="2"/>
  <c r="P3352" i="2"/>
  <c r="O3352" i="2"/>
  <c r="L3352" i="2"/>
  <c r="R3351" i="2"/>
  <c r="Q3351" i="2"/>
  <c r="P3351" i="2"/>
  <c r="O3351" i="2"/>
  <c r="L3351" i="2"/>
  <c r="R3350" i="2"/>
  <c r="Q3350" i="2"/>
  <c r="P3350" i="2"/>
  <c r="O3350" i="2"/>
  <c r="L3350" i="2"/>
  <c r="R3349" i="2"/>
  <c r="Q3349" i="2"/>
  <c r="P3349" i="2"/>
  <c r="O3349" i="2"/>
  <c r="N3349" i="2"/>
  <c r="M3349" i="2"/>
  <c r="L3349" i="2"/>
  <c r="R3348" i="2"/>
  <c r="Q3348" i="2"/>
  <c r="P3348" i="2"/>
  <c r="O3348" i="2"/>
  <c r="M3348" i="2"/>
  <c r="L3348" i="2"/>
  <c r="N3348" i="2" s="1"/>
  <c r="R3347" i="2"/>
  <c r="Q3347" i="2"/>
  <c r="P3347" i="2"/>
  <c r="O3347" i="2"/>
  <c r="L3347" i="2"/>
  <c r="R3346" i="2"/>
  <c r="Q3346" i="2"/>
  <c r="P3346" i="2"/>
  <c r="O3346" i="2"/>
  <c r="N3346" i="2"/>
  <c r="L3346" i="2"/>
  <c r="M3346" i="2" s="1"/>
  <c r="R3345" i="2"/>
  <c r="Q3345" i="2"/>
  <c r="P3345" i="2"/>
  <c r="O3345" i="2"/>
  <c r="N3345" i="2"/>
  <c r="M3345" i="2"/>
  <c r="L3345" i="2"/>
  <c r="R3344" i="2"/>
  <c r="Q3344" i="2"/>
  <c r="P3344" i="2"/>
  <c r="O3344" i="2"/>
  <c r="N3344" i="2"/>
  <c r="L3344" i="2"/>
  <c r="M3344" i="2" s="1"/>
  <c r="R3343" i="2"/>
  <c r="Q3343" i="2"/>
  <c r="P3343" i="2"/>
  <c r="O3343" i="2"/>
  <c r="M3343" i="2"/>
  <c r="L3343" i="2"/>
  <c r="N3343" i="2" s="1"/>
  <c r="R3342" i="2"/>
  <c r="Q3342" i="2"/>
  <c r="P3342" i="2"/>
  <c r="O3342" i="2"/>
  <c r="L3342" i="2"/>
  <c r="R3341" i="2"/>
  <c r="Q3341" i="2"/>
  <c r="P3341" i="2"/>
  <c r="O3341" i="2"/>
  <c r="N3341" i="2"/>
  <c r="M3341" i="2"/>
  <c r="L3341" i="2"/>
  <c r="R3340" i="2"/>
  <c r="Q3340" i="2"/>
  <c r="P3340" i="2"/>
  <c r="O3340" i="2"/>
  <c r="L3340" i="2"/>
  <c r="N3340" i="2" s="1"/>
  <c r="R3339" i="2"/>
  <c r="Q3339" i="2"/>
  <c r="P3339" i="2"/>
  <c r="O3339" i="2"/>
  <c r="L3339" i="2"/>
  <c r="R3338" i="2"/>
  <c r="Q3338" i="2"/>
  <c r="P3338" i="2"/>
  <c r="O3338" i="2"/>
  <c r="N3338" i="2"/>
  <c r="L3338" i="2"/>
  <c r="M3338" i="2" s="1"/>
  <c r="R3337" i="2"/>
  <c r="Q3337" i="2"/>
  <c r="P3337" i="2"/>
  <c r="O3337" i="2"/>
  <c r="N3337" i="2"/>
  <c r="M3337" i="2"/>
  <c r="L3337" i="2"/>
  <c r="R3336" i="2"/>
  <c r="Q3336" i="2"/>
  <c r="P3336" i="2"/>
  <c r="O3336" i="2"/>
  <c r="L3336" i="2"/>
  <c r="M3336" i="2" s="1"/>
  <c r="R3335" i="2"/>
  <c r="Q3335" i="2"/>
  <c r="P3335" i="2"/>
  <c r="O3335" i="2"/>
  <c r="L3335" i="2"/>
  <c r="R3334" i="2"/>
  <c r="Q3334" i="2"/>
  <c r="P3334" i="2"/>
  <c r="O3334" i="2"/>
  <c r="L3334" i="2"/>
  <c r="R3333" i="2"/>
  <c r="Q3333" i="2"/>
  <c r="P3333" i="2"/>
  <c r="O3333" i="2"/>
  <c r="N3333" i="2"/>
  <c r="M3333" i="2"/>
  <c r="L3333" i="2"/>
  <c r="R3332" i="2"/>
  <c r="Q3332" i="2"/>
  <c r="P3332" i="2"/>
  <c r="O3332" i="2"/>
  <c r="L3332" i="2"/>
  <c r="N3332" i="2" s="1"/>
  <c r="R3331" i="2"/>
  <c r="Q3331" i="2"/>
  <c r="P3331" i="2"/>
  <c r="O3331" i="2"/>
  <c r="L3331" i="2"/>
  <c r="R3330" i="2"/>
  <c r="Q3330" i="2"/>
  <c r="P3330" i="2"/>
  <c r="O3330" i="2"/>
  <c r="L3330" i="2"/>
  <c r="R3329" i="2"/>
  <c r="Q3329" i="2"/>
  <c r="P3329" i="2"/>
  <c r="O3329" i="2"/>
  <c r="N3329" i="2"/>
  <c r="M3329" i="2"/>
  <c r="L3329" i="2"/>
  <c r="R3328" i="2"/>
  <c r="Q3328" i="2"/>
  <c r="P3328" i="2"/>
  <c r="O3328" i="2"/>
  <c r="N3328" i="2"/>
  <c r="L3328" i="2"/>
  <c r="M3328" i="2" s="1"/>
  <c r="R3327" i="2"/>
  <c r="Q3327" i="2"/>
  <c r="P3327" i="2"/>
  <c r="O3327" i="2"/>
  <c r="L3327" i="2"/>
  <c r="R3326" i="2"/>
  <c r="Q3326" i="2"/>
  <c r="P3326" i="2"/>
  <c r="O3326" i="2"/>
  <c r="L3326" i="2"/>
  <c r="R3325" i="2"/>
  <c r="Q3325" i="2"/>
  <c r="P3325" i="2"/>
  <c r="O3325" i="2"/>
  <c r="N3325" i="2"/>
  <c r="M3325" i="2"/>
  <c r="L3325" i="2"/>
  <c r="R3324" i="2"/>
  <c r="Q3324" i="2"/>
  <c r="P3324" i="2"/>
  <c r="O3324" i="2"/>
  <c r="N3324" i="2"/>
  <c r="M3324" i="2"/>
  <c r="L3324" i="2"/>
  <c r="R3323" i="2"/>
  <c r="Q3323" i="2"/>
  <c r="P3323" i="2"/>
  <c r="O3323" i="2"/>
  <c r="L3323" i="2"/>
  <c r="R3322" i="2"/>
  <c r="Q3322" i="2"/>
  <c r="P3322" i="2"/>
  <c r="O3322" i="2"/>
  <c r="N3322" i="2"/>
  <c r="L3322" i="2"/>
  <c r="M3322" i="2" s="1"/>
  <c r="R3321" i="2"/>
  <c r="Q3321" i="2"/>
  <c r="P3321" i="2"/>
  <c r="O3321" i="2"/>
  <c r="N3321" i="2"/>
  <c r="M3321" i="2"/>
  <c r="L3321" i="2"/>
  <c r="R3320" i="2"/>
  <c r="Q3320" i="2"/>
  <c r="P3320" i="2"/>
  <c r="O3320" i="2"/>
  <c r="N3320" i="2"/>
  <c r="L3320" i="2"/>
  <c r="M3320" i="2" s="1"/>
  <c r="R3319" i="2"/>
  <c r="Q3319" i="2"/>
  <c r="P3319" i="2"/>
  <c r="O3319" i="2"/>
  <c r="M3319" i="2"/>
  <c r="L3319" i="2"/>
  <c r="N3319" i="2" s="1"/>
  <c r="R3318" i="2"/>
  <c r="Q3318" i="2"/>
  <c r="P3318" i="2"/>
  <c r="O3318" i="2"/>
  <c r="L3318" i="2"/>
  <c r="R3317" i="2"/>
  <c r="Q3317" i="2"/>
  <c r="P3317" i="2"/>
  <c r="O3317" i="2"/>
  <c r="N3317" i="2"/>
  <c r="M3317" i="2"/>
  <c r="L3317" i="2"/>
  <c r="R3316" i="2"/>
  <c r="Q3316" i="2"/>
  <c r="P3316" i="2"/>
  <c r="O3316" i="2"/>
  <c r="N3316" i="2"/>
  <c r="M3316" i="2"/>
  <c r="L3316" i="2"/>
  <c r="R3315" i="2"/>
  <c r="Q3315" i="2"/>
  <c r="P3315" i="2"/>
  <c r="O3315" i="2"/>
  <c r="L3315" i="2"/>
  <c r="R3314" i="2"/>
  <c r="Q3314" i="2"/>
  <c r="P3314" i="2"/>
  <c r="O3314" i="2"/>
  <c r="L3314" i="2"/>
  <c r="R3313" i="2"/>
  <c r="Q3313" i="2"/>
  <c r="P3313" i="2"/>
  <c r="O3313" i="2"/>
  <c r="N3313" i="2"/>
  <c r="M3313" i="2"/>
  <c r="L3313" i="2"/>
  <c r="R3312" i="2"/>
  <c r="Q3312" i="2"/>
  <c r="P3312" i="2"/>
  <c r="O3312" i="2"/>
  <c r="N3312" i="2"/>
  <c r="L3312" i="2"/>
  <c r="M3312" i="2" s="1"/>
  <c r="R3311" i="2"/>
  <c r="Q3311" i="2"/>
  <c r="P3311" i="2"/>
  <c r="O3311" i="2"/>
  <c r="M3311" i="2"/>
  <c r="L3311" i="2"/>
  <c r="N3311" i="2" s="1"/>
  <c r="R3310" i="2"/>
  <c r="Q3310" i="2"/>
  <c r="P3310" i="2"/>
  <c r="O3310" i="2"/>
  <c r="L3310" i="2"/>
  <c r="R3309" i="2"/>
  <c r="Q3309" i="2"/>
  <c r="P3309" i="2"/>
  <c r="O3309" i="2"/>
  <c r="N3309" i="2"/>
  <c r="M3309" i="2"/>
  <c r="L3309" i="2"/>
  <c r="R3308" i="2"/>
  <c r="Q3308" i="2"/>
  <c r="P3308" i="2"/>
  <c r="O3308" i="2"/>
  <c r="L3308" i="2"/>
  <c r="R3307" i="2"/>
  <c r="Q3307" i="2"/>
  <c r="P3307" i="2"/>
  <c r="O3307" i="2"/>
  <c r="L3307" i="2"/>
  <c r="R3306" i="2"/>
  <c r="Q3306" i="2"/>
  <c r="P3306" i="2"/>
  <c r="O3306" i="2"/>
  <c r="L3306" i="2"/>
  <c r="M3306" i="2" s="1"/>
  <c r="R3305" i="2"/>
  <c r="Q3305" i="2"/>
  <c r="P3305" i="2"/>
  <c r="O3305" i="2"/>
  <c r="N3305" i="2"/>
  <c r="M3305" i="2"/>
  <c r="L3305" i="2"/>
  <c r="R3304" i="2"/>
  <c r="Q3304" i="2"/>
  <c r="P3304" i="2"/>
  <c r="O3304" i="2"/>
  <c r="L3304" i="2"/>
  <c r="R3303" i="2"/>
  <c r="Q3303" i="2"/>
  <c r="P3303" i="2"/>
  <c r="O3303" i="2"/>
  <c r="M3303" i="2"/>
  <c r="L3303" i="2"/>
  <c r="N3303" i="2" s="1"/>
  <c r="R3302" i="2"/>
  <c r="Q3302" i="2"/>
  <c r="P3302" i="2"/>
  <c r="O3302" i="2"/>
  <c r="L3302" i="2"/>
  <c r="R3301" i="2"/>
  <c r="Q3301" i="2"/>
  <c r="P3301" i="2"/>
  <c r="O3301" i="2"/>
  <c r="N3301" i="2"/>
  <c r="M3301" i="2"/>
  <c r="L3301" i="2"/>
  <c r="R3300" i="2"/>
  <c r="Q3300" i="2"/>
  <c r="P3300" i="2"/>
  <c r="O3300" i="2"/>
  <c r="N3300" i="2"/>
  <c r="M3300" i="2"/>
  <c r="L3300" i="2"/>
  <c r="R3299" i="2"/>
  <c r="Q3299" i="2"/>
  <c r="P3299" i="2"/>
  <c r="O3299" i="2"/>
  <c r="L3299" i="2"/>
  <c r="R3298" i="2"/>
  <c r="Q3298" i="2"/>
  <c r="P3298" i="2"/>
  <c r="O3298" i="2"/>
  <c r="L3298" i="2"/>
  <c r="M3298" i="2" s="1"/>
  <c r="R3297" i="2"/>
  <c r="Q3297" i="2"/>
  <c r="P3297" i="2"/>
  <c r="O3297" i="2"/>
  <c r="N3297" i="2"/>
  <c r="M3297" i="2"/>
  <c r="L3297" i="2"/>
  <c r="R3296" i="2"/>
  <c r="Q3296" i="2"/>
  <c r="P3296" i="2"/>
  <c r="O3296" i="2"/>
  <c r="N3296" i="2"/>
  <c r="L3296" i="2"/>
  <c r="M3296" i="2" s="1"/>
  <c r="R3295" i="2"/>
  <c r="Q3295" i="2"/>
  <c r="P3295" i="2"/>
  <c r="O3295" i="2"/>
  <c r="M3295" i="2"/>
  <c r="L3295" i="2"/>
  <c r="N3295" i="2" s="1"/>
  <c r="R3294" i="2"/>
  <c r="Q3294" i="2"/>
  <c r="P3294" i="2"/>
  <c r="O3294" i="2"/>
  <c r="L3294" i="2"/>
  <c r="R3293" i="2"/>
  <c r="Q3293" i="2"/>
  <c r="P3293" i="2"/>
  <c r="O3293" i="2"/>
  <c r="N3293" i="2"/>
  <c r="M3293" i="2"/>
  <c r="L3293" i="2"/>
  <c r="R3292" i="2"/>
  <c r="Q3292" i="2"/>
  <c r="P3292" i="2"/>
  <c r="O3292" i="2"/>
  <c r="N3292" i="2"/>
  <c r="L3292" i="2"/>
  <c r="M3292" i="2" s="1"/>
  <c r="R3291" i="2"/>
  <c r="Q3291" i="2"/>
  <c r="P3291" i="2"/>
  <c r="O3291" i="2"/>
  <c r="L3291" i="2"/>
  <c r="R3290" i="2"/>
  <c r="Q3290" i="2"/>
  <c r="P3290" i="2"/>
  <c r="O3290" i="2"/>
  <c r="L3290" i="2"/>
  <c r="M3290" i="2" s="1"/>
  <c r="R3289" i="2"/>
  <c r="Q3289" i="2"/>
  <c r="P3289" i="2"/>
  <c r="O3289" i="2"/>
  <c r="N3289" i="2"/>
  <c r="M3289" i="2"/>
  <c r="L3289" i="2"/>
  <c r="R3288" i="2"/>
  <c r="Q3288" i="2"/>
  <c r="P3288" i="2"/>
  <c r="O3288" i="2"/>
  <c r="L3288" i="2"/>
  <c r="R3287" i="2"/>
  <c r="Q3287" i="2"/>
  <c r="P3287" i="2"/>
  <c r="O3287" i="2"/>
  <c r="L3287" i="2"/>
  <c r="R3286" i="2"/>
  <c r="Q3286" i="2"/>
  <c r="P3286" i="2"/>
  <c r="O3286" i="2"/>
  <c r="L3286" i="2"/>
  <c r="R3285" i="2"/>
  <c r="Q3285" i="2"/>
  <c r="P3285" i="2"/>
  <c r="O3285" i="2"/>
  <c r="N3285" i="2"/>
  <c r="M3285" i="2"/>
  <c r="L3285" i="2"/>
  <c r="R3284" i="2"/>
  <c r="Q3284" i="2"/>
  <c r="P3284" i="2"/>
  <c r="O3284" i="2"/>
  <c r="M3284" i="2"/>
  <c r="L3284" i="2"/>
  <c r="N3284" i="2" s="1"/>
  <c r="R3283" i="2"/>
  <c r="Q3283" i="2"/>
  <c r="P3283" i="2"/>
  <c r="O3283" i="2"/>
  <c r="L3283" i="2"/>
  <c r="R3282" i="2"/>
  <c r="Q3282" i="2"/>
  <c r="P3282" i="2"/>
  <c r="O3282" i="2"/>
  <c r="N3282" i="2"/>
  <c r="L3282" i="2"/>
  <c r="M3282" i="2" s="1"/>
  <c r="R3281" i="2"/>
  <c r="Q3281" i="2"/>
  <c r="P3281" i="2"/>
  <c r="O3281" i="2"/>
  <c r="N3281" i="2"/>
  <c r="M3281" i="2"/>
  <c r="L3281" i="2"/>
  <c r="R3280" i="2"/>
  <c r="Q3280" i="2"/>
  <c r="P3280" i="2"/>
  <c r="O3280" i="2"/>
  <c r="N3280" i="2"/>
  <c r="L3280" i="2"/>
  <c r="M3280" i="2" s="1"/>
  <c r="R3279" i="2"/>
  <c r="Q3279" i="2"/>
  <c r="P3279" i="2"/>
  <c r="O3279" i="2"/>
  <c r="M3279" i="2"/>
  <c r="L3279" i="2"/>
  <c r="N3279" i="2" s="1"/>
  <c r="R3278" i="2"/>
  <c r="Q3278" i="2"/>
  <c r="P3278" i="2"/>
  <c r="O3278" i="2"/>
  <c r="L3278" i="2"/>
  <c r="R3277" i="2"/>
  <c r="Q3277" i="2"/>
  <c r="P3277" i="2"/>
  <c r="O3277" i="2"/>
  <c r="N3277" i="2"/>
  <c r="M3277" i="2"/>
  <c r="L3277" i="2"/>
  <c r="R3276" i="2"/>
  <c r="Q3276" i="2"/>
  <c r="P3276" i="2"/>
  <c r="O3276" i="2"/>
  <c r="N3276" i="2"/>
  <c r="M3276" i="2"/>
  <c r="L3276" i="2"/>
  <c r="R3275" i="2"/>
  <c r="Q3275" i="2"/>
  <c r="P3275" i="2"/>
  <c r="O3275" i="2"/>
  <c r="L3275" i="2"/>
  <c r="R3274" i="2"/>
  <c r="Q3274" i="2"/>
  <c r="P3274" i="2"/>
  <c r="O3274" i="2"/>
  <c r="N3274" i="2"/>
  <c r="L3274" i="2"/>
  <c r="M3274" i="2" s="1"/>
  <c r="R3273" i="2"/>
  <c r="Q3273" i="2"/>
  <c r="P3273" i="2"/>
  <c r="O3273" i="2"/>
  <c r="N3273" i="2"/>
  <c r="M3273" i="2"/>
  <c r="L3273" i="2"/>
  <c r="R3272" i="2"/>
  <c r="Q3272" i="2"/>
  <c r="P3272" i="2"/>
  <c r="O3272" i="2"/>
  <c r="N3272" i="2"/>
  <c r="L3272" i="2"/>
  <c r="M3272" i="2" s="1"/>
  <c r="R3271" i="2"/>
  <c r="Q3271" i="2"/>
  <c r="P3271" i="2"/>
  <c r="O3271" i="2"/>
  <c r="L3271" i="2"/>
  <c r="R3270" i="2"/>
  <c r="Q3270" i="2"/>
  <c r="P3270" i="2"/>
  <c r="O3270" i="2"/>
  <c r="L3270" i="2"/>
  <c r="R3269" i="2"/>
  <c r="Q3269" i="2"/>
  <c r="P3269" i="2"/>
  <c r="O3269" i="2"/>
  <c r="N3269" i="2"/>
  <c r="M3269" i="2"/>
  <c r="L3269" i="2"/>
  <c r="R3268" i="2"/>
  <c r="Q3268" i="2"/>
  <c r="P3268" i="2"/>
  <c r="O3268" i="2"/>
  <c r="N3268" i="2"/>
  <c r="M3268" i="2"/>
  <c r="L3268" i="2"/>
  <c r="R3267" i="2"/>
  <c r="Q3267" i="2"/>
  <c r="P3267" i="2"/>
  <c r="O3267" i="2"/>
  <c r="L3267" i="2"/>
  <c r="R3266" i="2"/>
  <c r="Q3266" i="2"/>
  <c r="P3266" i="2"/>
  <c r="O3266" i="2"/>
  <c r="L3266" i="2"/>
  <c r="R3265" i="2"/>
  <c r="Q3265" i="2"/>
  <c r="P3265" i="2"/>
  <c r="O3265" i="2"/>
  <c r="N3265" i="2"/>
  <c r="M3265" i="2"/>
  <c r="L3265" i="2"/>
  <c r="R3264" i="2"/>
  <c r="Q3264" i="2"/>
  <c r="P3264" i="2"/>
  <c r="O3264" i="2"/>
  <c r="L3264" i="2"/>
  <c r="M3264" i="2" s="1"/>
  <c r="R3263" i="2"/>
  <c r="Q3263" i="2"/>
  <c r="P3263" i="2"/>
  <c r="O3263" i="2"/>
  <c r="M3263" i="2"/>
  <c r="L3263" i="2"/>
  <c r="N3263" i="2" s="1"/>
  <c r="R3262" i="2"/>
  <c r="Q3262" i="2"/>
  <c r="P3262" i="2"/>
  <c r="O3262" i="2"/>
  <c r="L3262" i="2"/>
  <c r="R3261" i="2"/>
  <c r="Q3261" i="2"/>
  <c r="P3261" i="2"/>
  <c r="O3261" i="2"/>
  <c r="N3261" i="2"/>
  <c r="M3261" i="2"/>
  <c r="L3261" i="2"/>
  <c r="R3260" i="2"/>
  <c r="Q3260" i="2"/>
  <c r="P3260" i="2"/>
  <c r="O3260" i="2"/>
  <c r="N3260" i="2"/>
  <c r="M3260" i="2"/>
  <c r="L3260" i="2"/>
  <c r="R3259" i="2"/>
  <c r="Q3259" i="2"/>
  <c r="P3259" i="2"/>
  <c r="O3259" i="2"/>
  <c r="L3259" i="2"/>
  <c r="R3258" i="2"/>
  <c r="Q3258" i="2"/>
  <c r="P3258" i="2"/>
  <c r="O3258" i="2"/>
  <c r="N3258" i="2"/>
  <c r="L3258" i="2"/>
  <c r="M3258" i="2" s="1"/>
  <c r="R3257" i="2"/>
  <c r="Q3257" i="2"/>
  <c r="P3257" i="2"/>
  <c r="O3257" i="2"/>
  <c r="N3257" i="2"/>
  <c r="M3257" i="2"/>
  <c r="L3257" i="2"/>
  <c r="R3256" i="2"/>
  <c r="Q3256" i="2"/>
  <c r="P3256" i="2"/>
  <c r="O3256" i="2"/>
  <c r="N3256" i="2"/>
  <c r="L3256" i="2"/>
  <c r="M3256" i="2" s="1"/>
  <c r="R3255" i="2"/>
  <c r="Q3255" i="2"/>
  <c r="P3255" i="2"/>
  <c r="O3255" i="2"/>
  <c r="L3255" i="2"/>
  <c r="R3254" i="2"/>
  <c r="Q3254" i="2"/>
  <c r="P3254" i="2"/>
  <c r="O3254" i="2"/>
  <c r="L3254" i="2"/>
  <c r="R3253" i="2"/>
  <c r="Q3253" i="2"/>
  <c r="P3253" i="2"/>
  <c r="O3253" i="2"/>
  <c r="N3253" i="2"/>
  <c r="M3253" i="2"/>
  <c r="L3253" i="2"/>
  <c r="R3252" i="2"/>
  <c r="Q3252" i="2"/>
  <c r="P3252" i="2"/>
  <c r="O3252" i="2"/>
  <c r="N3252" i="2"/>
  <c r="M3252" i="2"/>
  <c r="L3252" i="2"/>
  <c r="R3251" i="2"/>
  <c r="Q3251" i="2"/>
  <c r="P3251" i="2"/>
  <c r="O3251" i="2"/>
  <c r="L3251" i="2"/>
  <c r="R3250" i="2"/>
  <c r="Q3250" i="2"/>
  <c r="P3250" i="2"/>
  <c r="O3250" i="2"/>
  <c r="L3250" i="2"/>
  <c r="R3249" i="2"/>
  <c r="Q3249" i="2"/>
  <c r="P3249" i="2"/>
  <c r="O3249" i="2"/>
  <c r="N3249" i="2"/>
  <c r="M3249" i="2"/>
  <c r="L3249" i="2"/>
  <c r="R3248" i="2"/>
  <c r="Q3248" i="2"/>
  <c r="P3248" i="2"/>
  <c r="O3248" i="2"/>
  <c r="N3248" i="2"/>
  <c r="L3248" i="2"/>
  <c r="M3248" i="2" s="1"/>
  <c r="R3247" i="2"/>
  <c r="Q3247" i="2"/>
  <c r="P3247" i="2"/>
  <c r="O3247" i="2"/>
  <c r="L3247" i="2"/>
  <c r="R3246" i="2"/>
  <c r="Q3246" i="2"/>
  <c r="P3246" i="2"/>
  <c r="O3246" i="2"/>
  <c r="L3246" i="2"/>
  <c r="R3245" i="2"/>
  <c r="Q3245" i="2"/>
  <c r="P3245" i="2"/>
  <c r="O3245" i="2"/>
  <c r="N3245" i="2"/>
  <c r="M3245" i="2"/>
  <c r="L3245" i="2"/>
  <c r="R3244" i="2"/>
  <c r="Q3244" i="2"/>
  <c r="P3244" i="2"/>
  <c r="O3244" i="2"/>
  <c r="L3244" i="2"/>
  <c r="R3243" i="2"/>
  <c r="Q3243" i="2"/>
  <c r="P3243" i="2"/>
  <c r="O3243" i="2"/>
  <c r="L3243" i="2"/>
  <c r="R3242" i="2"/>
  <c r="Q3242" i="2"/>
  <c r="P3242" i="2"/>
  <c r="O3242" i="2"/>
  <c r="L3242" i="2"/>
  <c r="M3242" i="2" s="1"/>
  <c r="R3241" i="2"/>
  <c r="Q3241" i="2"/>
  <c r="P3241" i="2"/>
  <c r="O3241" i="2"/>
  <c r="N3241" i="2"/>
  <c r="M3241" i="2"/>
  <c r="L3241" i="2"/>
  <c r="R3240" i="2"/>
  <c r="Q3240" i="2"/>
  <c r="P3240" i="2"/>
  <c r="O3240" i="2"/>
  <c r="L3240" i="2"/>
  <c r="R3239" i="2"/>
  <c r="Q3239" i="2"/>
  <c r="P3239" i="2"/>
  <c r="O3239" i="2"/>
  <c r="M3239" i="2"/>
  <c r="L3239" i="2"/>
  <c r="N3239" i="2" s="1"/>
  <c r="R3238" i="2"/>
  <c r="Q3238" i="2"/>
  <c r="P3238" i="2"/>
  <c r="O3238" i="2"/>
  <c r="L3238" i="2"/>
  <c r="R3237" i="2"/>
  <c r="Q3237" i="2"/>
  <c r="P3237" i="2"/>
  <c r="O3237" i="2"/>
  <c r="N3237" i="2"/>
  <c r="M3237" i="2"/>
  <c r="L3237" i="2"/>
  <c r="R3236" i="2"/>
  <c r="Q3236" i="2"/>
  <c r="P3236" i="2"/>
  <c r="O3236" i="2"/>
  <c r="N3236" i="2"/>
  <c r="M3236" i="2"/>
  <c r="L3236" i="2"/>
  <c r="R3235" i="2"/>
  <c r="Q3235" i="2"/>
  <c r="P3235" i="2"/>
  <c r="O3235" i="2"/>
  <c r="L3235" i="2"/>
  <c r="R3234" i="2"/>
  <c r="Q3234" i="2"/>
  <c r="P3234" i="2"/>
  <c r="O3234" i="2"/>
  <c r="L3234" i="2"/>
  <c r="M3234" i="2" s="1"/>
  <c r="R3233" i="2"/>
  <c r="Q3233" i="2"/>
  <c r="P3233" i="2"/>
  <c r="O3233" i="2"/>
  <c r="N3233" i="2"/>
  <c r="M3233" i="2"/>
  <c r="L3233" i="2"/>
  <c r="R3232" i="2"/>
  <c r="Q3232" i="2"/>
  <c r="P3232" i="2"/>
  <c r="O3232" i="2"/>
  <c r="N3232" i="2"/>
  <c r="L3232" i="2"/>
  <c r="M3232" i="2" s="1"/>
  <c r="R3231" i="2"/>
  <c r="Q3231" i="2"/>
  <c r="P3231" i="2"/>
  <c r="O3231" i="2"/>
  <c r="M3231" i="2"/>
  <c r="L3231" i="2"/>
  <c r="N3231" i="2" s="1"/>
  <c r="R3230" i="2"/>
  <c r="Q3230" i="2"/>
  <c r="P3230" i="2"/>
  <c r="O3230" i="2"/>
  <c r="L3230" i="2"/>
  <c r="R3229" i="2"/>
  <c r="Q3229" i="2"/>
  <c r="P3229" i="2"/>
  <c r="O3229" i="2"/>
  <c r="N3229" i="2"/>
  <c r="M3229" i="2"/>
  <c r="L3229" i="2"/>
  <c r="R3228" i="2"/>
  <c r="Q3228" i="2"/>
  <c r="P3228" i="2"/>
  <c r="O3228" i="2"/>
  <c r="N3228" i="2"/>
  <c r="L3228" i="2"/>
  <c r="M3228" i="2" s="1"/>
  <c r="R3227" i="2"/>
  <c r="Q3227" i="2"/>
  <c r="P3227" i="2"/>
  <c r="O3227" i="2"/>
  <c r="L3227" i="2"/>
  <c r="R3226" i="2"/>
  <c r="Q3226" i="2"/>
  <c r="P3226" i="2"/>
  <c r="O3226" i="2"/>
  <c r="L3226" i="2"/>
  <c r="M3226" i="2" s="1"/>
  <c r="R3225" i="2"/>
  <c r="Q3225" i="2"/>
  <c r="P3225" i="2"/>
  <c r="O3225" i="2"/>
  <c r="N3225" i="2"/>
  <c r="M3225" i="2"/>
  <c r="L3225" i="2"/>
  <c r="R3224" i="2"/>
  <c r="Q3224" i="2"/>
  <c r="P3224" i="2"/>
  <c r="O3224" i="2"/>
  <c r="L3224" i="2"/>
  <c r="R3223" i="2"/>
  <c r="Q3223" i="2"/>
  <c r="P3223" i="2"/>
  <c r="O3223" i="2"/>
  <c r="L3223" i="2"/>
  <c r="R3222" i="2"/>
  <c r="Q3222" i="2"/>
  <c r="P3222" i="2"/>
  <c r="O3222" i="2"/>
  <c r="L3222" i="2"/>
  <c r="R3221" i="2"/>
  <c r="Q3221" i="2"/>
  <c r="P3221" i="2"/>
  <c r="O3221" i="2"/>
  <c r="N3221" i="2"/>
  <c r="M3221" i="2"/>
  <c r="L3221" i="2"/>
  <c r="R3220" i="2"/>
  <c r="Q3220" i="2"/>
  <c r="P3220" i="2"/>
  <c r="O3220" i="2"/>
  <c r="M3220" i="2"/>
  <c r="L3220" i="2"/>
  <c r="N3220" i="2" s="1"/>
  <c r="R3219" i="2"/>
  <c r="Q3219" i="2"/>
  <c r="P3219" i="2"/>
  <c r="O3219" i="2"/>
  <c r="L3219" i="2"/>
  <c r="R3218" i="2"/>
  <c r="Q3218" i="2"/>
  <c r="P3218" i="2"/>
  <c r="O3218" i="2"/>
  <c r="N3218" i="2"/>
  <c r="L3218" i="2"/>
  <c r="M3218" i="2" s="1"/>
  <c r="R3217" i="2"/>
  <c r="Q3217" i="2"/>
  <c r="P3217" i="2"/>
  <c r="O3217" i="2"/>
  <c r="N3217" i="2"/>
  <c r="M3217" i="2"/>
  <c r="L3217" i="2"/>
  <c r="R3216" i="2"/>
  <c r="Q3216" i="2"/>
  <c r="P3216" i="2"/>
  <c r="O3216" i="2"/>
  <c r="N3216" i="2"/>
  <c r="L3216" i="2"/>
  <c r="M3216" i="2" s="1"/>
  <c r="R3215" i="2"/>
  <c r="Q3215" i="2"/>
  <c r="P3215" i="2"/>
  <c r="O3215" i="2"/>
  <c r="M3215" i="2"/>
  <c r="L3215" i="2"/>
  <c r="N3215" i="2" s="1"/>
  <c r="R3214" i="2"/>
  <c r="Q3214" i="2"/>
  <c r="P3214" i="2"/>
  <c r="O3214" i="2"/>
  <c r="L3214" i="2"/>
  <c r="R3213" i="2"/>
  <c r="Q3213" i="2"/>
  <c r="P3213" i="2"/>
  <c r="O3213" i="2"/>
  <c r="N3213" i="2"/>
  <c r="M3213" i="2"/>
  <c r="L3213" i="2"/>
  <c r="R3212" i="2"/>
  <c r="Q3212" i="2"/>
  <c r="P3212" i="2"/>
  <c r="O3212" i="2"/>
  <c r="L3212" i="2"/>
  <c r="R3211" i="2"/>
  <c r="Q3211" i="2"/>
  <c r="P3211" i="2"/>
  <c r="O3211" i="2"/>
  <c r="L3211" i="2"/>
  <c r="R3210" i="2"/>
  <c r="Q3210" i="2"/>
  <c r="P3210" i="2"/>
  <c r="O3210" i="2"/>
  <c r="N3210" i="2"/>
  <c r="L3210" i="2"/>
  <c r="M3210" i="2" s="1"/>
  <c r="R3209" i="2"/>
  <c r="Q3209" i="2"/>
  <c r="P3209" i="2"/>
  <c r="O3209" i="2"/>
  <c r="N3209" i="2"/>
  <c r="M3209" i="2"/>
  <c r="L3209" i="2"/>
  <c r="R3208" i="2"/>
  <c r="Q3208" i="2"/>
  <c r="P3208" i="2"/>
  <c r="O3208" i="2"/>
  <c r="L3208" i="2"/>
  <c r="R3207" i="2"/>
  <c r="Q3207" i="2"/>
  <c r="P3207" i="2"/>
  <c r="O3207" i="2"/>
  <c r="L3207" i="2"/>
  <c r="R3206" i="2"/>
  <c r="Q3206" i="2"/>
  <c r="P3206" i="2"/>
  <c r="O3206" i="2"/>
  <c r="L3206" i="2"/>
  <c r="R3205" i="2"/>
  <c r="Q3205" i="2"/>
  <c r="P3205" i="2"/>
  <c r="O3205" i="2"/>
  <c r="N3205" i="2"/>
  <c r="M3205" i="2"/>
  <c r="L3205" i="2"/>
  <c r="R3204" i="2"/>
  <c r="Q3204" i="2"/>
  <c r="P3204" i="2"/>
  <c r="O3204" i="2"/>
  <c r="L3204" i="2"/>
  <c r="R3203" i="2"/>
  <c r="Q3203" i="2"/>
  <c r="P3203" i="2"/>
  <c r="O3203" i="2"/>
  <c r="L3203" i="2"/>
  <c r="R3202" i="2"/>
  <c r="Q3202" i="2"/>
  <c r="P3202" i="2"/>
  <c r="O3202" i="2"/>
  <c r="L3202" i="2"/>
  <c r="R3201" i="2"/>
  <c r="Q3201" i="2"/>
  <c r="P3201" i="2"/>
  <c r="O3201" i="2"/>
  <c r="N3201" i="2"/>
  <c r="M3201" i="2"/>
  <c r="L3201" i="2"/>
  <c r="R3200" i="2"/>
  <c r="Q3200" i="2"/>
  <c r="P3200" i="2"/>
  <c r="O3200" i="2"/>
  <c r="N3200" i="2"/>
  <c r="L3200" i="2"/>
  <c r="M3200" i="2" s="1"/>
  <c r="R3199" i="2"/>
  <c r="Q3199" i="2"/>
  <c r="P3199" i="2"/>
  <c r="O3199" i="2"/>
  <c r="M3199" i="2"/>
  <c r="L3199" i="2"/>
  <c r="N3199" i="2" s="1"/>
  <c r="R3198" i="2"/>
  <c r="Q3198" i="2"/>
  <c r="P3198" i="2"/>
  <c r="O3198" i="2"/>
  <c r="L3198" i="2"/>
  <c r="R3197" i="2"/>
  <c r="Q3197" i="2"/>
  <c r="P3197" i="2"/>
  <c r="O3197" i="2"/>
  <c r="N3197" i="2"/>
  <c r="M3197" i="2"/>
  <c r="L3197" i="2"/>
  <c r="R3196" i="2"/>
  <c r="Q3196" i="2"/>
  <c r="P3196" i="2"/>
  <c r="O3196" i="2"/>
  <c r="N3196" i="2"/>
  <c r="M3196" i="2"/>
  <c r="L3196" i="2"/>
  <c r="R3195" i="2"/>
  <c r="Q3195" i="2"/>
  <c r="P3195" i="2"/>
  <c r="O3195" i="2"/>
  <c r="L3195" i="2"/>
  <c r="R3194" i="2"/>
  <c r="Q3194" i="2"/>
  <c r="P3194" i="2"/>
  <c r="O3194" i="2"/>
  <c r="N3194" i="2"/>
  <c r="L3194" i="2"/>
  <c r="M3194" i="2" s="1"/>
  <c r="R3193" i="2"/>
  <c r="Q3193" i="2"/>
  <c r="P3193" i="2"/>
  <c r="O3193" i="2"/>
  <c r="N3193" i="2"/>
  <c r="M3193" i="2"/>
  <c r="L3193" i="2"/>
  <c r="R3192" i="2"/>
  <c r="Q3192" i="2"/>
  <c r="P3192" i="2"/>
  <c r="O3192" i="2"/>
  <c r="N3192" i="2"/>
  <c r="L3192" i="2"/>
  <c r="M3192" i="2" s="1"/>
  <c r="R3191" i="2"/>
  <c r="Q3191" i="2"/>
  <c r="P3191" i="2"/>
  <c r="O3191" i="2"/>
  <c r="L3191" i="2"/>
  <c r="N3191" i="2" s="1"/>
  <c r="R3190" i="2"/>
  <c r="Q3190" i="2"/>
  <c r="P3190" i="2"/>
  <c r="O3190" i="2"/>
  <c r="L3190" i="2"/>
  <c r="R3189" i="2"/>
  <c r="Q3189" i="2"/>
  <c r="P3189" i="2"/>
  <c r="O3189" i="2"/>
  <c r="N3189" i="2"/>
  <c r="M3189" i="2"/>
  <c r="L3189" i="2"/>
  <c r="R3188" i="2"/>
  <c r="Q3188" i="2"/>
  <c r="P3188" i="2"/>
  <c r="O3188" i="2"/>
  <c r="N3188" i="2"/>
  <c r="M3188" i="2"/>
  <c r="L3188" i="2"/>
  <c r="R3187" i="2"/>
  <c r="Q3187" i="2"/>
  <c r="P3187" i="2"/>
  <c r="O3187" i="2"/>
  <c r="L3187" i="2"/>
  <c r="R3186" i="2"/>
  <c r="Q3186" i="2"/>
  <c r="P3186" i="2"/>
  <c r="O3186" i="2"/>
  <c r="L3186" i="2"/>
  <c r="R3185" i="2"/>
  <c r="Q3185" i="2"/>
  <c r="P3185" i="2"/>
  <c r="O3185" i="2"/>
  <c r="N3185" i="2"/>
  <c r="M3185" i="2"/>
  <c r="L3185" i="2"/>
  <c r="R3184" i="2"/>
  <c r="Q3184" i="2"/>
  <c r="P3184" i="2"/>
  <c r="O3184" i="2"/>
  <c r="N3184" i="2"/>
  <c r="L3184" i="2"/>
  <c r="M3184" i="2" s="1"/>
  <c r="R3183" i="2"/>
  <c r="Q3183" i="2"/>
  <c r="P3183" i="2"/>
  <c r="O3183" i="2"/>
  <c r="L3183" i="2"/>
  <c r="N3183" i="2" s="1"/>
  <c r="R3182" i="2"/>
  <c r="Q3182" i="2"/>
  <c r="P3182" i="2"/>
  <c r="O3182" i="2"/>
  <c r="L3182" i="2"/>
  <c r="R3181" i="2"/>
  <c r="Q3181" i="2"/>
  <c r="P3181" i="2"/>
  <c r="O3181" i="2"/>
  <c r="N3181" i="2"/>
  <c r="M3181" i="2"/>
  <c r="L3181" i="2"/>
  <c r="R3180" i="2"/>
  <c r="Q3180" i="2"/>
  <c r="P3180" i="2"/>
  <c r="O3180" i="2"/>
  <c r="L3180" i="2"/>
  <c r="R3179" i="2"/>
  <c r="Q3179" i="2"/>
  <c r="P3179" i="2"/>
  <c r="O3179" i="2"/>
  <c r="L3179" i="2"/>
  <c r="R3178" i="2"/>
  <c r="Q3178" i="2"/>
  <c r="P3178" i="2"/>
  <c r="O3178" i="2"/>
  <c r="N3178" i="2"/>
  <c r="L3178" i="2"/>
  <c r="M3178" i="2" s="1"/>
  <c r="R3177" i="2"/>
  <c r="Q3177" i="2"/>
  <c r="P3177" i="2"/>
  <c r="O3177" i="2"/>
  <c r="N3177" i="2"/>
  <c r="M3177" i="2"/>
  <c r="L3177" i="2"/>
  <c r="R3176" i="2"/>
  <c r="Q3176" i="2"/>
  <c r="P3176" i="2"/>
  <c r="O3176" i="2"/>
  <c r="L3176" i="2"/>
  <c r="R3175" i="2"/>
  <c r="Q3175" i="2"/>
  <c r="P3175" i="2"/>
  <c r="O3175" i="2"/>
  <c r="M3175" i="2"/>
  <c r="L3175" i="2"/>
  <c r="N3175" i="2" s="1"/>
  <c r="R3174" i="2"/>
  <c r="Q3174" i="2"/>
  <c r="P3174" i="2"/>
  <c r="O3174" i="2"/>
  <c r="L3174" i="2"/>
  <c r="R3173" i="2"/>
  <c r="Q3173" i="2"/>
  <c r="P3173" i="2"/>
  <c r="O3173" i="2"/>
  <c r="N3173" i="2"/>
  <c r="M3173" i="2"/>
  <c r="L3173" i="2"/>
  <c r="R3172" i="2"/>
  <c r="Q3172" i="2"/>
  <c r="P3172" i="2"/>
  <c r="O3172" i="2"/>
  <c r="N3172" i="2"/>
  <c r="M3172" i="2"/>
  <c r="L3172" i="2"/>
  <c r="R3171" i="2"/>
  <c r="Q3171" i="2"/>
  <c r="P3171" i="2"/>
  <c r="O3171" i="2"/>
  <c r="L3171" i="2"/>
  <c r="R3170" i="2"/>
  <c r="Q3170" i="2"/>
  <c r="P3170" i="2"/>
  <c r="O3170" i="2"/>
  <c r="N3170" i="2"/>
  <c r="L3170" i="2"/>
  <c r="M3170" i="2" s="1"/>
  <c r="R3169" i="2"/>
  <c r="Q3169" i="2"/>
  <c r="P3169" i="2"/>
  <c r="O3169" i="2"/>
  <c r="N3169" i="2"/>
  <c r="M3169" i="2"/>
  <c r="L3169" i="2"/>
  <c r="R3168" i="2"/>
  <c r="Q3168" i="2"/>
  <c r="P3168" i="2"/>
  <c r="O3168" i="2"/>
  <c r="N3168" i="2"/>
  <c r="L3168" i="2"/>
  <c r="M3168" i="2" s="1"/>
  <c r="R3167" i="2"/>
  <c r="Q3167" i="2"/>
  <c r="P3167" i="2"/>
  <c r="O3167" i="2"/>
  <c r="M3167" i="2"/>
  <c r="L3167" i="2"/>
  <c r="N3167" i="2" s="1"/>
  <c r="R3166" i="2"/>
  <c r="Q3166" i="2"/>
  <c r="P3166" i="2"/>
  <c r="O3166" i="2"/>
  <c r="L3166" i="2"/>
  <c r="R3165" i="2"/>
  <c r="Q3165" i="2"/>
  <c r="P3165" i="2"/>
  <c r="O3165" i="2"/>
  <c r="N3165" i="2"/>
  <c r="M3165" i="2"/>
  <c r="L3165" i="2"/>
  <c r="R3164" i="2"/>
  <c r="Q3164" i="2"/>
  <c r="P3164" i="2"/>
  <c r="O3164" i="2"/>
  <c r="N3164" i="2"/>
  <c r="L3164" i="2"/>
  <c r="M3164" i="2" s="1"/>
  <c r="R3163" i="2"/>
  <c r="Q3163" i="2"/>
  <c r="P3163" i="2"/>
  <c r="O3163" i="2"/>
  <c r="L3163" i="2"/>
  <c r="R3162" i="2"/>
  <c r="Q3162" i="2"/>
  <c r="P3162" i="2"/>
  <c r="O3162" i="2"/>
  <c r="N3162" i="2"/>
  <c r="L3162" i="2"/>
  <c r="M3162" i="2" s="1"/>
  <c r="R3161" i="2"/>
  <c r="Q3161" i="2"/>
  <c r="P3161" i="2"/>
  <c r="O3161" i="2"/>
  <c r="N3161" i="2"/>
  <c r="M3161" i="2"/>
  <c r="L3161" i="2"/>
  <c r="R3160" i="2"/>
  <c r="Q3160" i="2"/>
  <c r="P3160" i="2"/>
  <c r="O3160" i="2"/>
  <c r="L3160" i="2"/>
  <c r="R3159" i="2"/>
  <c r="Q3159" i="2"/>
  <c r="P3159" i="2"/>
  <c r="O3159" i="2"/>
  <c r="L3159" i="2"/>
  <c r="R3158" i="2"/>
  <c r="Q3158" i="2"/>
  <c r="P3158" i="2"/>
  <c r="O3158" i="2"/>
  <c r="L3158" i="2"/>
  <c r="R3157" i="2"/>
  <c r="Q3157" i="2"/>
  <c r="P3157" i="2"/>
  <c r="O3157" i="2"/>
  <c r="N3157" i="2"/>
  <c r="M3157" i="2"/>
  <c r="L3157" i="2"/>
  <c r="R3156" i="2"/>
  <c r="Q3156" i="2"/>
  <c r="P3156" i="2"/>
  <c r="O3156" i="2"/>
  <c r="M3156" i="2"/>
  <c r="L3156" i="2"/>
  <c r="N3156" i="2" s="1"/>
  <c r="R3155" i="2"/>
  <c r="Q3155" i="2"/>
  <c r="P3155" i="2"/>
  <c r="O3155" i="2"/>
  <c r="L3155" i="2"/>
  <c r="R3154" i="2"/>
  <c r="Q3154" i="2"/>
  <c r="P3154" i="2"/>
  <c r="O3154" i="2"/>
  <c r="N3154" i="2"/>
  <c r="L3154" i="2"/>
  <c r="M3154" i="2" s="1"/>
  <c r="R3153" i="2"/>
  <c r="Q3153" i="2"/>
  <c r="P3153" i="2"/>
  <c r="O3153" i="2"/>
  <c r="N3153" i="2"/>
  <c r="M3153" i="2"/>
  <c r="L3153" i="2"/>
  <c r="R3152" i="2"/>
  <c r="Q3152" i="2"/>
  <c r="P3152" i="2"/>
  <c r="O3152" i="2"/>
  <c r="N3152" i="2"/>
  <c r="L3152" i="2"/>
  <c r="M3152" i="2" s="1"/>
  <c r="R3151" i="2"/>
  <c r="Q3151" i="2"/>
  <c r="P3151" i="2"/>
  <c r="O3151" i="2"/>
  <c r="M3151" i="2"/>
  <c r="L3151" i="2"/>
  <c r="N3151" i="2" s="1"/>
  <c r="R3150" i="2"/>
  <c r="Q3150" i="2"/>
  <c r="P3150" i="2"/>
  <c r="O3150" i="2"/>
  <c r="L3150" i="2"/>
  <c r="R3149" i="2"/>
  <c r="Q3149" i="2"/>
  <c r="P3149" i="2"/>
  <c r="O3149" i="2"/>
  <c r="N3149" i="2"/>
  <c r="M3149" i="2"/>
  <c r="L3149" i="2"/>
  <c r="R3148" i="2"/>
  <c r="Q3148" i="2"/>
  <c r="P3148" i="2"/>
  <c r="O3148" i="2"/>
  <c r="L3148" i="2"/>
  <c r="N3148" i="2" s="1"/>
  <c r="R3147" i="2"/>
  <c r="Q3147" i="2"/>
  <c r="P3147" i="2"/>
  <c r="O3147" i="2"/>
  <c r="L3147" i="2"/>
  <c r="R3146" i="2"/>
  <c r="Q3146" i="2"/>
  <c r="P3146" i="2"/>
  <c r="O3146" i="2"/>
  <c r="N3146" i="2"/>
  <c r="L3146" i="2"/>
  <c r="M3146" i="2" s="1"/>
  <c r="R3145" i="2"/>
  <c r="Q3145" i="2"/>
  <c r="P3145" i="2"/>
  <c r="O3145" i="2"/>
  <c r="N3145" i="2"/>
  <c r="M3145" i="2"/>
  <c r="L3145" i="2"/>
  <c r="R3144" i="2"/>
  <c r="Q3144" i="2"/>
  <c r="P3144" i="2"/>
  <c r="O3144" i="2"/>
  <c r="L3144" i="2"/>
  <c r="M3144" i="2" s="1"/>
  <c r="R3143" i="2"/>
  <c r="Q3143" i="2"/>
  <c r="P3143" i="2"/>
  <c r="O3143" i="2"/>
  <c r="L3143" i="2"/>
  <c r="R3142" i="2"/>
  <c r="Q3142" i="2"/>
  <c r="P3142" i="2"/>
  <c r="O3142" i="2"/>
  <c r="L3142" i="2"/>
  <c r="R3141" i="2"/>
  <c r="Q3141" i="2"/>
  <c r="P3141" i="2"/>
  <c r="O3141" i="2"/>
  <c r="N3141" i="2"/>
  <c r="M3141" i="2"/>
  <c r="L3141" i="2"/>
  <c r="R3140" i="2"/>
  <c r="Q3140" i="2"/>
  <c r="P3140" i="2"/>
  <c r="O3140" i="2"/>
  <c r="L3140" i="2"/>
  <c r="N3140" i="2" s="1"/>
  <c r="R3139" i="2"/>
  <c r="Q3139" i="2"/>
  <c r="P3139" i="2"/>
  <c r="O3139" i="2"/>
  <c r="L3139" i="2"/>
  <c r="R3138" i="2"/>
  <c r="Q3138" i="2"/>
  <c r="P3138" i="2"/>
  <c r="O3138" i="2"/>
  <c r="L3138" i="2"/>
  <c r="R3137" i="2"/>
  <c r="Q3137" i="2"/>
  <c r="P3137" i="2"/>
  <c r="O3137" i="2"/>
  <c r="N3137" i="2"/>
  <c r="M3137" i="2"/>
  <c r="L3137" i="2"/>
  <c r="R3136" i="2"/>
  <c r="Q3136" i="2"/>
  <c r="P3136" i="2"/>
  <c r="O3136" i="2"/>
  <c r="N3136" i="2"/>
  <c r="L3136" i="2"/>
  <c r="M3136" i="2" s="1"/>
  <c r="R3135" i="2"/>
  <c r="Q3135" i="2"/>
  <c r="P3135" i="2"/>
  <c r="O3135" i="2"/>
  <c r="M3135" i="2"/>
  <c r="L3135" i="2"/>
  <c r="N3135" i="2" s="1"/>
  <c r="R3134" i="2"/>
  <c r="Q3134" i="2"/>
  <c r="P3134" i="2"/>
  <c r="O3134" i="2"/>
  <c r="L3134" i="2"/>
  <c r="R3133" i="2"/>
  <c r="Q3133" i="2"/>
  <c r="P3133" i="2"/>
  <c r="O3133" i="2"/>
  <c r="N3133" i="2"/>
  <c r="M3133" i="2"/>
  <c r="L3133" i="2"/>
  <c r="R3132" i="2"/>
  <c r="Q3132" i="2"/>
  <c r="P3132" i="2"/>
  <c r="O3132" i="2"/>
  <c r="L3132" i="2"/>
  <c r="N3132" i="2" s="1"/>
  <c r="R3131" i="2"/>
  <c r="Q3131" i="2"/>
  <c r="P3131" i="2"/>
  <c r="O3131" i="2"/>
  <c r="L3131" i="2"/>
  <c r="R3130" i="2"/>
  <c r="Q3130" i="2"/>
  <c r="P3130" i="2"/>
  <c r="O3130" i="2"/>
  <c r="N3130" i="2"/>
  <c r="L3130" i="2"/>
  <c r="M3130" i="2" s="1"/>
  <c r="R3129" i="2"/>
  <c r="Q3129" i="2"/>
  <c r="P3129" i="2"/>
  <c r="O3129" i="2"/>
  <c r="N3129" i="2"/>
  <c r="M3129" i="2"/>
  <c r="L3129" i="2"/>
  <c r="R3128" i="2"/>
  <c r="Q3128" i="2"/>
  <c r="P3128" i="2"/>
  <c r="O3128" i="2"/>
  <c r="L3128" i="2"/>
  <c r="M3128" i="2" s="1"/>
  <c r="R3127" i="2"/>
  <c r="Q3127" i="2"/>
  <c r="P3127" i="2"/>
  <c r="O3127" i="2"/>
  <c r="L3127" i="2"/>
  <c r="N3127" i="2" s="1"/>
  <c r="R3126" i="2"/>
  <c r="Q3126" i="2"/>
  <c r="P3126" i="2"/>
  <c r="O3126" i="2"/>
  <c r="L3126" i="2"/>
  <c r="R3125" i="2"/>
  <c r="Q3125" i="2"/>
  <c r="P3125" i="2"/>
  <c r="O3125" i="2"/>
  <c r="N3125" i="2"/>
  <c r="M3125" i="2"/>
  <c r="L3125" i="2"/>
  <c r="R3124" i="2"/>
  <c r="Q3124" i="2"/>
  <c r="P3124" i="2"/>
  <c r="O3124" i="2"/>
  <c r="N3124" i="2"/>
  <c r="M3124" i="2"/>
  <c r="L3124" i="2"/>
  <c r="R3123" i="2"/>
  <c r="Q3123" i="2"/>
  <c r="P3123" i="2"/>
  <c r="O3123" i="2"/>
  <c r="L3123" i="2"/>
  <c r="R3122" i="2"/>
  <c r="Q3122" i="2"/>
  <c r="P3122" i="2"/>
  <c r="O3122" i="2"/>
  <c r="L3122" i="2"/>
  <c r="R3121" i="2"/>
  <c r="Q3121" i="2"/>
  <c r="P3121" i="2"/>
  <c r="O3121" i="2"/>
  <c r="N3121" i="2"/>
  <c r="M3121" i="2"/>
  <c r="L3121" i="2"/>
  <c r="R3120" i="2"/>
  <c r="Q3120" i="2"/>
  <c r="P3120" i="2"/>
  <c r="O3120" i="2"/>
  <c r="N3120" i="2"/>
  <c r="L3120" i="2"/>
  <c r="M3120" i="2" s="1"/>
  <c r="R3119" i="2"/>
  <c r="Q3119" i="2"/>
  <c r="P3119" i="2"/>
  <c r="O3119" i="2"/>
  <c r="L3119" i="2"/>
  <c r="N3119" i="2" s="1"/>
  <c r="R3118" i="2"/>
  <c r="Q3118" i="2"/>
  <c r="P3118" i="2"/>
  <c r="O3118" i="2"/>
  <c r="L3118" i="2"/>
  <c r="R3117" i="2"/>
  <c r="Q3117" i="2"/>
  <c r="P3117" i="2"/>
  <c r="O3117" i="2"/>
  <c r="N3117" i="2"/>
  <c r="M3117" i="2"/>
  <c r="L3117" i="2"/>
  <c r="R3116" i="2"/>
  <c r="Q3116" i="2"/>
  <c r="P3116" i="2"/>
  <c r="O3116" i="2"/>
  <c r="L3116" i="2"/>
  <c r="M3116" i="2" s="1"/>
  <c r="R3115" i="2"/>
  <c r="Q3115" i="2"/>
  <c r="P3115" i="2"/>
  <c r="O3115" i="2"/>
  <c r="L3115" i="2"/>
  <c r="R3114" i="2"/>
  <c r="Q3114" i="2"/>
  <c r="P3114" i="2"/>
  <c r="O3114" i="2"/>
  <c r="L3114" i="2"/>
  <c r="M3114" i="2" s="1"/>
  <c r="R3113" i="2"/>
  <c r="Q3113" i="2"/>
  <c r="P3113" i="2"/>
  <c r="O3113" i="2"/>
  <c r="N3113" i="2"/>
  <c r="M3113" i="2"/>
  <c r="L3113" i="2"/>
  <c r="R3112" i="2"/>
  <c r="Q3112" i="2"/>
  <c r="P3112" i="2"/>
  <c r="O3112" i="2"/>
  <c r="L3112" i="2"/>
  <c r="R3111" i="2"/>
  <c r="Q3111" i="2"/>
  <c r="P3111" i="2"/>
  <c r="O3111" i="2"/>
  <c r="M3111" i="2"/>
  <c r="L3111" i="2"/>
  <c r="N3111" i="2" s="1"/>
  <c r="R3110" i="2"/>
  <c r="Q3110" i="2"/>
  <c r="P3110" i="2"/>
  <c r="O3110" i="2"/>
  <c r="L3110" i="2"/>
  <c r="R3109" i="2"/>
  <c r="Q3109" i="2"/>
  <c r="P3109" i="2"/>
  <c r="O3109" i="2"/>
  <c r="N3109" i="2"/>
  <c r="M3109" i="2"/>
  <c r="L3109" i="2"/>
  <c r="R3108" i="2"/>
  <c r="Q3108" i="2"/>
  <c r="P3108" i="2"/>
  <c r="O3108" i="2"/>
  <c r="N3108" i="2"/>
  <c r="M3108" i="2"/>
  <c r="L3108" i="2"/>
  <c r="R3107" i="2"/>
  <c r="Q3107" i="2"/>
  <c r="P3107" i="2"/>
  <c r="O3107" i="2"/>
  <c r="L3107" i="2"/>
  <c r="R3106" i="2"/>
  <c r="Q3106" i="2"/>
  <c r="P3106" i="2"/>
  <c r="O3106" i="2"/>
  <c r="L3106" i="2"/>
  <c r="M3106" i="2" s="1"/>
  <c r="R3105" i="2"/>
  <c r="Q3105" i="2"/>
  <c r="P3105" i="2"/>
  <c r="O3105" i="2"/>
  <c r="N3105" i="2"/>
  <c r="M3105" i="2"/>
  <c r="L3105" i="2"/>
  <c r="R3104" i="2"/>
  <c r="Q3104" i="2"/>
  <c r="P3104" i="2"/>
  <c r="O3104" i="2"/>
  <c r="N3104" i="2"/>
  <c r="L3104" i="2"/>
  <c r="M3104" i="2" s="1"/>
  <c r="R3103" i="2"/>
  <c r="Q3103" i="2"/>
  <c r="P3103" i="2"/>
  <c r="O3103" i="2"/>
  <c r="M3103" i="2"/>
  <c r="L3103" i="2"/>
  <c r="N3103" i="2" s="1"/>
  <c r="R3102" i="2"/>
  <c r="Q3102" i="2"/>
  <c r="P3102" i="2"/>
  <c r="O3102" i="2"/>
  <c r="L3102" i="2"/>
  <c r="R3101" i="2"/>
  <c r="Q3101" i="2"/>
  <c r="P3101" i="2"/>
  <c r="O3101" i="2"/>
  <c r="N3101" i="2"/>
  <c r="M3101" i="2"/>
  <c r="L3101" i="2"/>
  <c r="R3100" i="2"/>
  <c r="Q3100" i="2"/>
  <c r="P3100" i="2"/>
  <c r="O3100" i="2"/>
  <c r="L3100" i="2"/>
  <c r="M3100" i="2" s="1"/>
  <c r="R3099" i="2"/>
  <c r="Q3099" i="2"/>
  <c r="P3099" i="2"/>
  <c r="O3099" i="2"/>
  <c r="L3099" i="2"/>
  <c r="R3098" i="2"/>
  <c r="Q3098" i="2"/>
  <c r="P3098" i="2"/>
  <c r="O3098" i="2"/>
  <c r="N3098" i="2"/>
  <c r="L3098" i="2"/>
  <c r="M3098" i="2" s="1"/>
  <c r="R3097" i="2"/>
  <c r="Q3097" i="2"/>
  <c r="P3097" i="2"/>
  <c r="O3097" i="2"/>
  <c r="N3097" i="2"/>
  <c r="M3097" i="2"/>
  <c r="L3097" i="2"/>
  <c r="R3096" i="2"/>
  <c r="Q3096" i="2"/>
  <c r="P3096" i="2"/>
  <c r="O3096" i="2"/>
  <c r="L3096" i="2"/>
  <c r="R3095" i="2"/>
  <c r="Q3095" i="2"/>
  <c r="P3095" i="2"/>
  <c r="O3095" i="2"/>
  <c r="M3095" i="2"/>
  <c r="L3095" i="2"/>
  <c r="N3095" i="2" s="1"/>
  <c r="R3094" i="2"/>
  <c r="Q3094" i="2"/>
  <c r="P3094" i="2"/>
  <c r="O3094" i="2"/>
  <c r="L3094" i="2"/>
  <c r="R3093" i="2"/>
  <c r="Q3093" i="2"/>
  <c r="P3093" i="2"/>
  <c r="O3093" i="2"/>
  <c r="N3093" i="2"/>
  <c r="M3093" i="2"/>
  <c r="L3093" i="2"/>
  <c r="R3092" i="2"/>
  <c r="Q3092" i="2"/>
  <c r="P3092" i="2"/>
  <c r="O3092" i="2"/>
  <c r="M3092" i="2"/>
  <c r="L3092" i="2"/>
  <c r="N3092" i="2" s="1"/>
  <c r="R3091" i="2"/>
  <c r="Q3091" i="2"/>
  <c r="P3091" i="2"/>
  <c r="O3091" i="2"/>
  <c r="L3091" i="2"/>
  <c r="R3090" i="2"/>
  <c r="Q3090" i="2"/>
  <c r="P3090" i="2"/>
  <c r="O3090" i="2"/>
  <c r="L3090" i="2"/>
  <c r="R3089" i="2"/>
  <c r="Q3089" i="2"/>
  <c r="P3089" i="2"/>
  <c r="O3089" i="2"/>
  <c r="N3089" i="2"/>
  <c r="M3089" i="2"/>
  <c r="L3089" i="2"/>
  <c r="R3088" i="2"/>
  <c r="Q3088" i="2"/>
  <c r="P3088" i="2"/>
  <c r="O3088" i="2"/>
  <c r="N3088" i="2"/>
  <c r="L3088" i="2"/>
  <c r="M3088" i="2" s="1"/>
  <c r="R3087" i="2"/>
  <c r="Q3087" i="2"/>
  <c r="P3087" i="2"/>
  <c r="O3087" i="2"/>
  <c r="M3087" i="2"/>
  <c r="L3087" i="2"/>
  <c r="N3087" i="2" s="1"/>
  <c r="R3086" i="2"/>
  <c r="Q3086" i="2"/>
  <c r="P3086" i="2"/>
  <c r="O3086" i="2"/>
  <c r="L3086" i="2"/>
  <c r="R3085" i="2"/>
  <c r="Q3085" i="2"/>
  <c r="P3085" i="2"/>
  <c r="O3085" i="2"/>
  <c r="N3085" i="2"/>
  <c r="M3085" i="2"/>
  <c r="L3085" i="2"/>
  <c r="R3084" i="2"/>
  <c r="Q3084" i="2"/>
  <c r="P3084" i="2"/>
  <c r="O3084" i="2"/>
  <c r="L3084" i="2"/>
  <c r="N3084" i="2" s="1"/>
  <c r="R3083" i="2"/>
  <c r="Q3083" i="2"/>
  <c r="P3083" i="2"/>
  <c r="O3083" i="2"/>
  <c r="L3083" i="2"/>
  <c r="R3082" i="2"/>
  <c r="Q3082" i="2"/>
  <c r="P3082" i="2"/>
  <c r="O3082" i="2"/>
  <c r="N3082" i="2"/>
  <c r="L3082" i="2"/>
  <c r="M3082" i="2" s="1"/>
  <c r="R3081" i="2"/>
  <c r="Q3081" i="2"/>
  <c r="P3081" i="2"/>
  <c r="O3081" i="2"/>
  <c r="N3081" i="2"/>
  <c r="M3081" i="2"/>
  <c r="L3081" i="2"/>
  <c r="R3080" i="2"/>
  <c r="Q3080" i="2"/>
  <c r="P3080" i="2"/>
  <c r="O3080" i="2"/>
  <c r="L3080" i="2"/>
  <c r="M3080" i="2" s="1"/>
  <c r="R3079" i="2"/>
  <c r="Q3079" i="2"/>
  <c r="P3079" i="2"/>
  <c r="O3079" i="2"/>
  <c r="L3079" i="2"/>
  <c r="R3078" i="2"/>
  <c r="Q3078" i="2"/>
  <c r="P3078" i="2"/>
  <c r="O3078" i="2"/>
  <c r="L3078" i="2"/>
  <c r="R3077" i="2"/>
  <c r="Q3077" i="2"/>
  <c r="P3077" i="2"/>
  <c r="O3077" i="2"/>
  <c r="N3077" i="2"/>
  <c r="M3077" i="2"/>
  <c r="L3077" i="2"/>
  <c r="R3076" i="2"/>
  <c r="Q3076" i="2"/>
  <c r="P3076" i="2"/>
  <c r="O3076" i="2"/>
  <c r="L3076" i="2"/>
  <c r="N3076" i="2" s="1"/>
  <c r="R3075" i="2"/>
  <c r="Q3075" i="2"/>
  <c r="P3075" i="2"/>
  <c r="O3075" i="2"/>
  <c r="L3075" i="2"/>
  <c r="R3074" i="2"/>
  <c r="Q3074" i="2"/>
  <c r="P3074" i="2"/>
  <c r="O3074" i="2"/>
  <c r="L3074" i="2"/>
  <c r="M3074" i="2" s="1"/>
  <c r="R3073" i="2"/>
  <c r="Q3073" i="2"/>
  <c r="P3073" i="2"/>
  <c r="O3073" i="2"/>
  <c r="N3073" i="2"/>
  <c r="M3073" i="2"/>
  <c r="L3073" i="2"/>
  <c r="R3072" i="2"/>
  <c r="Q3072" i="2"/>
  <c r="P3072" i="2"/>
  <c r="O3072" i="2"/>
  <c r="L3072" i="2"/>
  <c r="M3072" i="2" s="1"/>
  <c r="R3071" i="2"/>
  <c r="Q3071" i="2"/>
  <c r="P3071" i="2"/>
  <c r="O3071" i="2"/>
  <c r="L3071" i="2"/>
  <c r="N3071" i="2" s="1"/>
  <c r="R3070" i="2"/>
  <c r="Q3070" i="2"/>
  <c r="P3070" i="2"/>
  <c r="O3070" i="2"/>
  <c r="L3070" i="2"/>
  <c r="R3069" i="2"/>
  <c r="Q3069" i="2"/>
  <c r="P3069" i="2"/>
  <c r="O3069" i="2"/>
  <c r="N3069" i="2"/>
  <c r="M3069" i="2"/>
  <c r="L3069" i="2"/>
  <c r="R3068" i="2"/>
  <c r="Q3068" i="2"/>
  <c r="P3068" i="2"/>
  <c r="O3068" i="2"/>
  <c r="M3068" i="2"/>
  <c r="L3068" i="2"/>
  <c r="N3068" i="2" s="1"/>
  <c r="R3067" i="2"/>
  <c r="Q3067" i="2"/>
  <c r="P3067" i="2"/>
  <c r="O3067" i="2"/>
  <c r="L3067" i="2"/>
  <c r="R3066" i="2"/>
  <c r="Q3066" i="2"/>
  <c r="P3066" i="2"/>
  <c r="O3066" i="2"/>
  <c r="N3066" i="2"/>
  <c r="L3066" i="2"/>
  <c r="M3066" i="2" s="1"/>
  <c r="R3065" i="2"/>
  <c r="Q3065" i="2"/>
  <c r="P3065" i="2"/>
  <c r="O3065" i="2"/>
  <c r="N3065" i="2"/>
  <c r="M3065" i="2"/>
  <c r="L3065" i="2"/>
  <c r="R3064" i="2"/>
  <c r="Q3064" i="2"/>
  <c r="P3064" i="2"/>
  <c r="O3064" i="2"/>
  <c r="N3064" i="2"/>
  <c r="L3064" i="2"/>
  <c r="M3064" i="2" s="1"/>
  <c r="R3063" i="2"/>
  <c r="Q3063" i="2"/>
  <c r="P3063" i="2"/>
  <c r="O3063" i="2"/>
  <c r="M3063" i="2"/>
  <c r="L3063" i="2"/>
  <c r="N3063" i="2" s="1"/>
  <c r="R3062" i="2"/>
  <c r="Q3062" i="2"/>
  <c r="P3062" i="2"/>
  <c r="O3062" i="2"/>
  <c r="L3062" i="2"/>
  <c r="R3061" i="2"/>
  <c r="Q3061" i="2"/>
  <c r="P3061" i="2"/>
  <c r="O3061" i="2"/>
  <c r="N3061" i="2"/>
  <c r="M3061" i="2"/>
  <c r="L3061" i="2"/>
  <c r="R3060" i="2"/>
  <c r="Q3060" i="2"/>
  <c r="P3060" i="2"/>
  <c r="O3060" i="2"/>
  <c r="L3060" i="2"/>
  <c r="R3059" i="2"/>
  <c r="Q3059" i="2"/>
  <c r="P3059" i="2"/>
  <c r="O3059" i="2"/>
  <c r="L3059" i="2"/>
  <c r="R3058" i="2"/>
  <c r="Q3058" i="2"/>
  <c r="P3058" i="2"/>
  <c r="O3058" i="2"/>
  <c r="L3058" i="2"/>
  <c r="R3057" i="2"/>
  <c r="Q3057" i="2"/>
  <c r="P3057" i="2"/>
  <c r="O3057" i="2"/>
  <c r="N3057" i="2"/>
  <c r="M3057" i="2"/>
  <c r="L3057" i="2"/>
  <c r="R3056" i="2"/>
  <c r="Q3056" i="2"/>
  <c r="P3056" i="2"/>
  <c r="O3056" i="2"/>
  <c r="N3056" i="2"/>
  <c r="L3056" i="2"/>
  <c r="M3056" i="2" s="1"/>
  <c r="R3055" i="2"/>
  <c r="Q3055" i="2"/>
  <c r="P3055" i="2"/>
  <c r="O3055" i="2"/>
  <c r="M3055" i="2"/>
  <c r="L3055" i="2"/>
  <c r="N3055" i="2" s="1"/>
  <c r="R3054" i="2"/>
  <c r="Q3054" i="2"/>
  <c r="P3054" i="2"/>
  <c r="O3054" i="2"/>
  <c r="L3054" i="2"/>
  <c r="R3053" i="2"/>
  <c r="Q3053" i="2"/>
  <c r="P3053" i="2"/>
  <c r="O3053" i="2"/>
  <c r="N3053" i="2"/>
  <c r="M3053" i="2"/>
  <c r="L3053" i="2"/>
  <c r="R3052" i="2"/>
  <c r="Q3052" i="2"/>
  <c r="P3052" i="2"/>
  <c r="O3052" i="2"/>
  <c r="L3052" i="2"/>
  <c r="R3051" i="2"/>
  <c r="Q3051" i="2"/>
  <c r="P3051" i="2"/>
  <c r="O3051" i="2"/>
  <c r="L3051" i="2"/>
  <c r="R3050" i="2"/>
  <c r="Q3050" i="2"/>
  <c r="P3050" i="2"/>
  <c r="O3050" i="2"/>
  <c r="N3050" i="2"/>
  <c r="L3050" i="2"/>
  <c r="M3050" i="2" s="1"/>
  <c r="R3049" i="2"/>
  <c r="Q3049" i="2"/>
  <c r="P3049" i="2"/>
  <c r="O3049" i="2"/>
  <c r="N3049" i="2"/>
  <c r="M3049" i="2"/>
  <c r="L3049" i="2"/>
  <c r="R3048" i="2"/>
  <c r="Q3048" i="2"/>
  <c r="P3048" i="2"/>
  <c r="O3048" i="2"/>
  <c r="L3048" i="2"/>
  <c r="R3047" i="2"/>
  <c r="Q3047" i="2"/>
  <c r="P3047" i="2"/>
  <c r="O3047" i="2"/>
  <c r="L3047" i="2"/>
  <c r="N3047" i="2" s="1"/>
  <c r="R3046" i="2"/>
  <c r="Q3046" i="2"/>
  <c r="P3046" i="2"/>
  <c r="O3046" i="2"/>
  <c r="L3046" i="2"/>
  <c r="R3045" i="2"/>
  <c r="Q3045" i="2"/>
  <c r="P3045" i="2"/>
  <c r="O3045" i="2"/>
  <c r="N3045" i="2"/>
  <c r="M3045" i="2"/>
  <c r="L3045" i="2"/>
  <c r="R3044" i="2"/>
  <c r="Q3044" i="2"/>
  <c r="P3044" i="2"/>
  <c r="O3044" i="2"/>
  <c r="N3044" i="2"/>
  <c r="M3044" i="2"/>
  <c r="L3044" i="2"/>
  <c r="R3043" i="2"/>
  <c r="Q3043" i="2"/>
  <c r="P3043" i="2"/>
  <c r="O3043" i="2"/>
  <c r="L3043" i="2"/>
  <c r="R3042" i="2"/>
  <c r="Q3042" i="2"/>
  <c r="P3042" i="2"/>
  <c r="O3042" i="2"/>
  <c r="L3042" i="2"/>
  <c r="M3042" i="2" s="1"/>
  <c r="R3041" i="2"/>
  <c r="Q3041" i="2"/>
  <c r="P3041" i="2"/>
  <c r="O3041" i="2"/>
  <c r="N3041" i="2"/>
  <c r="M3041" i="2"/>
  <c r="L3041" i="2"/>
  <c r="R3040" i="2"/>
  <c r="Q3040" i="2"/>
  <c r="P3040" i="2"/>
  <c r="O3040" i="2"/>
  <c r="N3040" i="2"/>
  <c r="L3040" i="2"/>
  <c r="M3040" i="2" s="1"/>
  <c r="R3039" i="2"/>
  <c r="Q3039" i="2"/>
  <c r="P3039" i="2"/>
  <c r="O3039" i="2"/>
  <c r="M3039" i="2"/>
  <c r="L3039" i="2"/>
  <c r="N3039" i="2" s="1"/>
  <c r="R3038" i="2"/>
  <c r="Q3038" i="2"/>
  <c r="P3038" i="2"/>
  <c r="O3038" i="2"/>
  <c r="L3038" i="2"/>
  <c r="R3037" i="2"/>
  <c r="Q3037" i="2"/>
  <c r="P3037" i="2"/>
  <c r="O3037" i="2"/>
  <c r="N3037" i="2"/>
  <c r="M3037" i="2"/>
  <c r="L3037" i="2"/>
  <c r="R3036" i="2"/>
  <c r="Q3036" i="2"/>
  <c r="P3036" i="2"/>
  <c r="O3036" i="2"/>
  <c r="N3036" i="2"/>
  <c r="L3036" i="2"/>
  <c r="M3036" i="2" s="1"/>
  <c r="R3035" i="2"/>
  <c r="Q3035" i="2"/>
  <c r="P3035" i="2"/>
  <c r="O3035" i="2"/>
  <c r="L3035" i="2"/>
  <c r="R3034" i="2"/>
  <c r="Q3034" i="2"/>
  <c r="P3034" i="2"/>
  <c r="O3034" i="2"/>
  <c r="L3034" i="2"/>
  <c r="M3034" i="2" s="1"/>
  <c r="R3033" i="2"/>
  <c r="Q3033" i="2"/>
  <c r="P3033" i="2"/>
  <c r="O3033" i="2"/>
  <c r="N3033" i="2"/>
  <c r="M3033" i="2"/>
  <c r="L3033" i="2"/>
  <c r="R3032" i="2"/>
  <c r="Q3032" i="2"/>
  <c r="P3032" i="2"/>
  <c r="O3032" i="2"/>
  <c r="L3032" i="2"/>
  <c r="M3032" i="2" s="1"/>
  <c r="R3031" i="2"/>
  <c r="Q3031" i="2"/>
  <c r="P3031" i="2"/>
  <c r="O3031" i="2"/>
  <c r="M3031" i="2"/>
  <c r="L3031" i="2"/>
  <c r="N3031" i="2" s="1"/>
  <c r="R3030" i="2"/>
  <c r="Q3030" i="2"/>
  <c r="P3030" i="2"/>
  <c r="O3030" i="2"/>
  <c r="L3030" i="2"/>
  <c r="R3029" i="2"/>
  <c r="Q3029" i="2"/>
  <c r="P3029" i="2"/>
  <c r="O3029" i="2"/>
  <c r="N3029" i="2"/>
  <c r="M3029" i="2"/>
  <c r="L3029" i="2"/>
  <c r="R3028" i="2"/>
  <c r="Q3028" i="2"/>
  <c r="P3028" i="2"/>
  <c r="O3028" i="2"/>
  <c r="N3028" i="2"/>
  <c r="M3028" i="2"/>
  <c r="L3028" i="2"/>
  <c r="R3027" i="2"/>
  <c r="Q3027" i="2"/>
  <c r="P3027" i="2"/>
  <c r="O3027" i="2"/>
  <c r="L3027" i="2"/>
  <c r="R3026" i="2"/>
  <c r="Q3026" i="2"/>
  <c r="P3026" i="2"/>
  <c r="O3026" i="2"/>
  <c r="N3026" i="2"/>
  <c r="L3026" i="2"/>
  <c r="M3026" i="2" s="1"/>
  <c r="R3025" i="2"/>
  <c r="Q3025" i="2"/>
  <c r="P3025" i="2"/>
  <c r="O3025" i="2"/>
  <c r="N3025" i="2"/>
  <c r="M3025" i="2"/>
  <c r="L3025" i="2"/>
  <c r="R3024" i="2"/>
  <c r="Q3024" i="2"/>
  <c r="P3024" i="2"/>
  <c r="O3024" i="2"/>
  <c r="N3024" i="2"/>
  <c r="L3024" i="2"/>
  <c r="M3024" i="2" s="1"/>
  <c r="R3023" i="2"/>
  <c r="Q3023" i="2"/>
  <c r="P3023" i="2"/>
  <c r="O3023" i="2"/>
  <c r="L3023" i="2"/>
  <c r="R3022" i="2"/>
  <c r="Q3022" i="2"/>
  <c r="P3022" i="2"/>
  <c r="O3022" i="2"/>
  <c r="L3022" i="2"/>
  <c r="R3021" i="2"/>
  <c r="Q3021" i="2"/>
  <c r="P3021" i="2"/>
  <c r="O3021" i="2"/>
  <c r="N3021" i="2"/>
  <c r="M3021" i="2"/>
  <c r="L3021" i="2"/>
  <c r="R3020" i="2"/>
  <c r="Q3020" i="2"/>
  <c r="P3020" i="2"/>
  <c r="O3020" i="2"/>
  <c r="N3020" i="2"/>
  <c r="M3020" i="2"/>
  <c r="L3020" i="2"/>
  <c r="R3019" i="2"/>
  <c r="Q3019" i="2"/>
  <c r="P3019" i="2"/>
  <c r="O3019" i="2"/>
  <c r="L3019" i="2"/>
  <c r="R3018" i="2"/>
  <c r="Q3018" i="2"/>
  <c r="P3018" i="2"/>
  <c r="O3018" i="2"/>
  <c r="L3018" i="2"/>
  <c r="R3017" i="2"/>
  <c r="Q3017" i="2"/>
  <c r="P3017" i="2"/>
  <c r="O3017" i="2"/>
  <c r="N3017" i="2"/>
  <c r="M3017" i="2"/>
  <c r="L3017" i="2"/>
  <c r="R3016" i="2"/>
  <c r="Q3016" i="2"/>
  <c r="P3016" i="2"/>
  <c r="O3016" i="2"/>
  <c r="N3016" i="2"/>
  <c r="L3016" i="2"/>
  <c r="M3016" i="2" s="1"/>
  <c r="R3015" i="2"/>
  <c r="Q3015" i="2"/>
  <c r="P3015" i="2"/>
  <c r="O3015" i="2"/>
  <c r="M3015" i="2"/>
  <c r="L3015" i="2"/>
  <c r="N3015" i="2" s="1"/>
  <c r="R3014" i="2"/>
  <c r="Q3014" i="2"/>
  <c r="P3014" i="2"/>
  <c r="O3014" i="2"/>
  <c r="L3014" i="2"/>
  <c r="R3013" i="2"/>
  <c r="Q3013" i="2"/>
  <c r="P3013" i="2"/>
  <c r="O3013" i="2"/>
  <c r="N3013" i="2"/>
  <c r="M3013" i="2"/>
  <c r="L3013" i="2"/>
  <c r="R3012" i="2"/>
  <c r="Q3012" i="2"/>
  <c r="P3012" i="2"/>
  <c r="O3012" i="2"/>
  <c r="L3012" i="2"/>
  <c r="N3012" i="2" s="1"/>
  <c r="R3011" i="2"/>
  <c r="Q3011" i="2"/>
  <c r="P3011" i="2"/>
  <c r="O3011" i="2"/>
  <c r="L3011" i="2"/>
  <c r="R3010" i="2"/>
  <c r="Q3010" i="2"/>
  <c r="P3010" i="2"/>
  <c r="O3010" i="2"/>
  <c r="N3010" i="2"/>
  <c r="L3010" i="2"/>
  <c r="M3010" i="2" s="1"/>
  <c r="R3009" i="2"/>
  <c r="Q3009" i="2"/>
  <c r="P3009" i="2"/>
  <c r="O3009" i="2"/>
  <c r="N3009" i="2"/>
  <c r="M3009" i="2"/>
  <c r="L3009" i="2"/>
  <c r="R3008" i="2"/>
  <c r="Q3008" i="2"/>
  <c r="P3008" i="2"/>
  <c r="O3008" i="2"/>
  <c r="L3008" i="2"/>
  <c r="M3008" i="2" s="1"/>
  <c r="R3007" i="2"/>
  <c r="Q3007" i="2"/>
  <c r="P3007" i="2"/>
  <c r="O3007" i="2"/>
  <c r="M3007" i="2"/>
  <c r="L3007" i="2"/>
  <c r="N3007" i="2" s="1"/>
  <c r="R3006" i="2"/>
  <c r="Q3006" i="2"/>
  <c r="P3006" i="2"/>
  <c r="O3006" i="2"/>
  <c r="L3006" i="2"/>
  <c r="R3005" i="2"/>
  <c r="Q3005" i="2"/>
  <c r="P3005" i="2"/>
  <c r="O3005" i="2"/>
  <c r="N3005" i="2"/>
  <c r="M3005" i="2"/>
  <c r="L3005" i="2"/>
  <c r="R3004" i="2"/>
  <c r="Q3004" i="2"/>
  <c r="P3004" i="2"/>
  <c r="O3004" i="2"/>
  <c r="M3004" i="2"/>
  <c r="L3004" i="2"/>
  <c r="N3004" i="2" s="1"/>
  <c r="R3003" i="2"/>
  <c r="Q3003" i="2"/>
  <c r="P3003" i="2"/>
  <c r="O3003" i="2"/>
  <c r="L3003" i="2"/>
  <c r="R3002" i="2"/>
  <c r="Q3002" i="2"/>
  <c r="P3002" i="2"/>
  <c r="O3002" i="2"/>
  <c r="L3002" i="2"/>
  <c r="R3001" i="2"/>
  <c r="Q3001" i="2"/>
  <c r="P3001" i="2"/>
  <c r="O3001" i="2"/>
  <c r="N3001" i="2"/>
  <c r="M3001" i="2"/>
  <c r="L3001" i="2"/>
  <c r="R3000" i="2"/>
  <c r="Q3000" i="2"/>
  <c r="P3000" i="2"/>
  <c r="O3000" i="2"/>
  <c r="N3000" i="2"/>
  <c r="L3000" i="2"/>
  <c r="M3000" i="2" s="1"/>
  <c r="R2999" i="2"/>
  <c r="Q2999" i="2"/>
  <c r="P2999" i="2"/>
  <c r="O2999" i="2"/>
  <c r="M2999" i="2"/>
  <c r="L2999" i="2"/>
  <c r="N2999" i="2" s="1"/>
  <c r="R2998" i="2"/>
  <c r="Q2998" i="2"/>
  <c r="P2998" i="2"/>
  <c r="O2998" i="2"/>
  <c r="L2998" i="2"/>
  <c r="R2997" i="2"/>
  <c r="Q2997" i="2"/>
  <c r="P2997" i="2"/>
  <c r="O2997" i="2"/>
  <c r="N2997" i="2"/>
  <c r="M2997" i="2"/>
  <c r="L2997" i="2"/>
  <c r="R2996" i="2"/>
  <c r="Q2996" i="2"/>
  <c r="P2996" i="2"/>
  <c r="O2996" i="2"/>
  <c r="L2996" i="2"/>
  <c r="R2995" i="2"/>
  <c r="Q2995" i="2"/>
  <c r="P2995" i="2"/>
  <c r="O2995" i="2"/>
  <c r="L2995" i="2"/>
  <c r="R2994" i="2"/>
  <c r="Q2994" i="2"/>
  <c r="P2994" i="2"/>
  <c r="O2994" i="2"/>
  <c r="N2994" i="2"/>
  <c r="L2994" i="2"/>
  <c r="M2994" i="2" s="1"/>
  <c r="R2993" i="2"/>
  <c r="Q2993" i="2"/>
  <c r="P2993" i="2"/>
  <c r="O2993" i="2"/>
  <c r="N2993" i="2"/>
  <c r="M2993" i="2"/>
  <c r="L2993" i="2"/>
  <c r="R2992" i="2"/>
  <c r="Q2992" i="2"/>
  <c r="P2992" i="2"/>
  <c r="O2992" i="2"/>
  <c r="L2992" i="2"/>
  <c r="R2991" i="2"/>
  <c r="Q2991" i="2"/>
  <c r="P2991" i="2"/>
  <c r="O2991" i="2"/>
  <c r="L2991" i="2"/>
  <c r="N2991" i="2" s="1"/>
  <c r="R2990" i="2"/>
  <c r="Q2990" i="2"/>
  <c r="P2990" i="2"/>
  <c r="O2990" i="2"/>
  <c r="L2990" i="2"/>
  <c r="R2989" i="2"/>
  <c r="Q2989" i="2"/>
  <c r="P2989" i="2"/>
  <c r="O2989" i="2"/>
  <c r="N2989" i="2"/>
  <c r="M2989" i="2"/>
  <c r="L2989" i="2"/>
  <c r="R2988" i="2"/>
  <c r="Q2988" i="2"/>
  <c r="P2988" i="2"/>
  <c r="O2988" i="2"/>
  <c r="M2988" i="2"/>
  <c r="L2988" i="2"/>
  <c r="N2988" i="2" s="1"/>
  <c r="R2987" i="2"/>
  <c r="Q2987" i="2"/>
  <c r="P2987" i="2"/>
  <c r="O2987" i="2"/>
  <c r="M2987" i="2"/>
  <c r="L2987" i="2"/>
  <c r="N2987" i="2" s="1"/>
  <c r="R2986" i="2"/>
  <c r="Q2986" i="2"/>
  <c r="P2986" i="2"/>
  <c r="O2986" i="2"/>
  <c r="N2986" i="2"/>
  <c r="L2986" i="2"/>
  <c r="M2986" i="2" s="1"/>
  <c r="R2985" i="2"/>
  <c r="Q2985" i="2"/>
  <c r="P2985" i="2"/>
  <c r="O2985" i="2"/>
  <c r="N2985" i="2"/>
  <c r="M2985" i="2"/>
  <c r="L2985" i="2"/>
  <c r="R2984" i="2"/>
  <c r="Q2984" i="2"/>
  <c r="P2984" i="2"/>
  <c r="O2984" i="2"/>
  <c r="L2984" i="2"/>
  <c r="N2984" i="2" s="1"/>
  <c r="R2983" i="2"/>
  <c r="Q2983" i="2"/>
  <c r="P2983" i="2"/>
  <c r="O2983" i="2"/>
  <c r="L2983" i="2"/>
  <c r="R2982" i="2"/>
  <c r="Q2982" i="2"/>
  <c r="P2982" i="2"/>
  <c r="O2982" i="2"/>
  <c r="L2982" i="2"/>
  <c r="M2982" i="2" s="1"/>
  <c r="R2981" i="2"/>
  <c r="Q2981" i="2"/>
  <c r="P2981" i="2"/>
  <c r="O2981" i="2"/>
  <c r="N2981" i="2"/>
  <c r="M2981" i="2"/>
  <c r="L2981" i="2"/>
  <c r="R2980" i="2"/>
  <c r="Q2980" i="2"/>
  <c r="P2980" i="2"/>
  <c r="O2980" i="2"/>
  <c r="L2980" i="2"/>
  <c r="M2980" i="2" s="1"/>
  <c r="R2979" i="2"/>
  <c r="Q2979" i="2"/>
  <c r="P2979" i="2"/>
  <c r="O2979" i="2"/>
  <c r="N2979" i="2"/>
  <c r="M2979" i="2"/>
  <c r="L2979" i="2"/>
  <c r="R2978" i="2"/>
  <c r="Q2978" i="2"/>
  <c r="P2978" i="2"/>
  <c r="O2978" i="2"/>
  <c r="L2978" i="2"/>
  <c r="N2978" i="2" s="1"/>
  <c r="R2977" i="2"/>
  <c r="Q2977" i="2"/>
  <c r="P2977" i="2"/>
  <c r="O2977" i="2"/>
  <c r="M2977" i="2"/>
  <c r="L2977" i="2"/>
  <c r="N2977" i="2" s="1"/>
  <c r="R2976" i="2"/>
  <c r="Q2976" i="2"/>
  <c r="P2976" i="2"/>
  <c r="O2976" i="2"/>
  <c r="N2976" i="2"/>
  <c r="L2976" i="2"/>
  <c r="M2976" i="2" s="1"/>
  <c r="R2975" i="2"/>
  <c r="Q2975" i="2"/>
  <c r="P2975" i="2"/>
  <c r="O2975" i="2"/>
  <c r="M2975" i="2"/>
  <c r="L2975" i="2"/>
  <c r="N2975" i="2" s="1"/>
  <c r="R2974" i="2"/>
  <c r="Q2974" i="2"/>
  <c r="P2974" i="2"/>
  <c r="O2974" i="2"/>
  <c r="L2974" i="2"/>
  <c r="R2973" i="2"/>
  <c r="Q2973" i="2"/>
  <c r="P2973" i="2"/>
  <c r="O2973" i="2"/>
  <c r="N2973" i="2"/>
  <c r="M2973" i="2"/>
  <c r="L2973" i="2"/>
  <c r="R2972" i="2"/>
  <c r="Q2972" i="2"/>
  <c r="P2972" i="2"/>
  <c r="O2972" i="2"/>
  <c r="L2972" i="2"/>
  <c r="N2972" i="2" s="1"/>
  <c r="R2971" i="2"/>
  <c r="Q2971" i="2"/>
  <c r="P2971" i="2"/>
  <c r="O2971" i="2"/>
  <c r="M2971" i="2"/>
  <c r="L2971" i="2"/>
  <c r="N2971" i="2" s="1"/>
  <c r="R2970" i="2"/>
  <c r="Q2970" i="2"/>
  <c r="P2970" i="2"/>
  <c r="O2970" i="2"/>
  <c r="N2970" i="2"/>
  <c r="L2970" i="2"/>
  <c r="M2970" i="2" s="1"/>
  <c r="R2969" i="2"/>
  <c r="Q2969" i="2"/>
  <c r="P2969" i="2"/>
  <c r="O2969" i="2"/>
  <c r="N2969" i="2"/>
  <c r="M2969" i="2"/>
  <c r="L2969" i="2"/>
  <c r="R2968" i="2"/>
  <c r="Q2968" i="2"/>
  <c r="P2968" i="2"/>
  <c r="O2968" i="2"/>
  <c r="L2968" i="2"/>
  <c r="R2967" i="2"/>
  <c r="Q2967" i="2"/>
  <c r="P2967" i="2"/>
  <c r="O2967" i="2"/>
  <c r="L2967" i="2"/>
  <c r="R2966" i="2"/>
  <c r="Q2966" i="2"/>
  <c r="P2966" i="2"/>
  <c r="O2966" i="2"/>
  <c r="L2966" i="2"/>
  <c r="M2966" i="2" s="1"/>
  <c r="R2965" i="2"/>
  <c r="Q2965" i="2"/>
  <c r="P2965" i="2"/>
  <c r="O2965" i="2"/>
  <c r="N2965" i="2"/>
  <c r="M2965" i="2"/>
  <c r="L2965" i="2"/>
  <c r="R2964" i="2"/>
  <c r="Q2964" i="2"/>
  <c r="P2964" i="2"/>
  <c r="O2964" i="2"/>
  <c r="L2964" i="2"/>
  <c r="R2963" i="2"/>
  <c r="Q2963" i="2"/>
  <c r="P2963" i="2"/>
  <c r="O2963" i="2"/>
  <c r="N2963" i="2"/>
  <c r="M2963" i="2"/>
  <c r="L2963" i="2"/>
  <c r="R2962" i="2"/>
  <c r="Q2962" i="2"/>
  <c r="P2962" i="2"/>
  <c r="O2962" i="2"/>
  <c r="L2962" i="2"/>
  <c r="N2962" i="2" s="1"/>
  <c r="R2961" i="2"/>
  <c r="Q2961" i="2"/>
  <c r="P2961" i="2"/>
  <c r="O2961" i="2"/>
  <c r="M2961" i="2"/>
  <c r="L2961" i="2"/>
  <c r="N2961" i="2" s="1"/>
  <c r="R2960" i="2"/>
  <c r="Q2960" i="2"/>
  <c r="P2960" i="2"/>
  <c r="O2960" i="2"/>
  <c r="N2960" i="2"/>
  <c r="L2960" i="2"/>
  <c r="M2960" i="2" s="1"/>
  <c r="R2959" i="2"/>
  <c r="Q2959" i="2"/>
  <c r="P2959" i="2"/>
  <c r="O2959" i="2"/>
  <c r="L2959" i="2"/>
  <c r="R2958" i="2"/>
  <c r="Q2958" i="2"/>
  <c r="P2958" i="2"/>
  <c r="O2958" i="2"/>
  <c r="L2958" i="2"/>
  <c r="R2957" i="2"/>
  <c r="Q2957" i="2"/>
  <c r="P2957" i="2"/>
  <c r="O2957" i="2"/>
  <c r="N2957" i="2"/>
  <c r="M2957" i="2"/>
  <c r="L2957" i="2"/>
  <c r="R2956" i="2"/>
  <c r="Q2956" i="2"/>
  <c r="P2956" i="2"/>
  <c r="O2956" i="2"/>
  <c r="M2956" i="2"/>
  <c r="L2956" i="2"/>
  <c r="N2956" i="2" s="1"/>
  <c r="R2955" i="2"/>
  <c r="Q2955" i="2"/>
  <c r="P2955" i="2"/>
  <c r="O2955" i="2"/>
  <c r="L2955" i="2"/>
  <c r="N2955" i="2" s="1"/>
  <c r="R2954" i="2"/>
  <c r="Q2954" i="2"/>
  <c r="P2954" i="2"/>
  <c r="O2954" i="2"/>
  <c r="N2954" i="2"/>
  <c r="L2954" i="2"/>
  <c r="M2954" i="2" s="1"/>
  <c r="R2953" i="2"/>
  <c r="Q2953" i="2"/>
  <c r="P2953" i="2"/>
  <c r="O2953" i="2"/>
  <c r="N2953" i="2"/>
  <c r="M2953" i="2"/>
  <c r="L2953" i="2"/>
  <c r="R2952" i="2"/>
  <c r="Q2952" i="2"/>
  <c r="P2952" i="2"/>
  <c r="O2952" i="2"/>
  <c r="N2952" i="2"/>
  <c r="M2952" i="2"/>
  <c r="L2952" i="2"/>
  <c r="R2951" i="2"/>
  <c r="Q2951" i="2"/>
  <c r="P2951" i="2"/>
  <c r="O2951" i="2"/>
  <c r="L2951" i="2"/>
  <c r="R2950" i="2"/>
  <c r="Q2950" i="2"/>
  <c r="P2950" i="2"/>
  <c r="O2950" i="2"/>
  <c r="L2950" i="2"/>
  <c r="R2949" i="2"/>
  <c r="Q2949" i="2"/>
  <c r="P2949" i="2"/>
  <c r="O2949" i="2"/>
  <c r="N2949" i="2"/>
  <c r="M2949" i="2"/>
  <c r="L2949" i="2"/>
  <c r="R2948" i="2"/>
  <c r="Q2948" i="2"/>
  <c r="P2948" i="2"/>
  <c r="O2948" i="2"/>
  <c r="N2948" i="2"/>
  <c r="L2948" i="2"/>
  <c r="M2948" i="2" s="1"/>
  <c r="R2947" i="2"/>
  <c r="Q2947" i="2"/>
  <c r="P2947" i="2"/>
  <c r="O2947" i="2"/>
  <c r="N2947" i="2"/>
  <c r="M2947" i="2"/>
  <c r="L2947" i="2"/>
  <c r="R2946" i="2"/>
  <c r="Q2946" i="2"/>
  <c r="P2946" i="2"/>
  <c r="O2946" i="2"/>
  <c r="L2946" i="2"/>
  <c r="N2946" i="2" s="1"/>
  <c r="R2945" i="2"/>
  <c r="Q2945" i="2"/>
  <c r="P2945" i="2"/>
  <c r="O2945" i="2"/>
  <c r="M2945" i="2"/>
  <c r="L2945" i="2"/>
  <c r="N2945" i="2" s="1"/>
  <c r="R2944" i="2"/>
  <c r="Q2944" i="2"/>
  <c r="P2944" i="2"/>
  <c r="O2944" i="2"/>
  <c r="N2944" i="2"/>
  <c r="L2944" i="2"/>
  <c r="M2944" i="2" s="1"/>
  <c r="R2943" i="2"/>
  <c r="Q2943" i="2"/>
  <c r="P2943" i="2"/>
  <c r="O2943" i="2"/>
  <c r="M2943" i="2"/>
  <c r="L2943" i="2"/>
  <c r="N2943" i="2" s="1"/>
  <c r="R2942" i="2"/>
  <c r="Q2942" i="2"/>
  <c r="P2942" i="2"/>
  <c r="O2942" i="2"/>
  <c r="L2942" i="2"/>
  <c r="R2941" i="2"/>
  <c r="Q2941" i="2"/>
  <c r="P2941" i="2"/>
  <c r="O2941" i="2"/>
  <c r="N2941" i="2"/>
  <c r="M2941" i="2"/>
  <c r="L2941" i="2"/>
  <c r="R2940" i="2"/>
  <c r="Q2940" i="2"/>
  <c r="P2940" i="2"/>
  <c r="O2940" i="2"/>
  <c r="L2940" i="2"/>
  <c r="R2939" i="2"/>
  <c r="Q2939" i="2"/>
  <c r="P2939" i="2"/>
  <c r="O2939" i="2"/>
  <c r="L2939" i="2"/>
  <c r="N2939" i="2" s="1"/>
  <c r="R2938" i="2"/>
  <c r="Q2938" i="2"/>
  <c r="P2938" i="2"/>
  <c r="O2938" i="2"/>
  <c r="N2938" i="2"/>
  <c r="L2938" i="2"/>
  <c r="M2938" i="2" s="1"/>
  <c r="R2937" i="2"/>
  <c r="Q2937" i="2"/>
  <c r="P2937" i="2"/>
  <c r="O2937" i="2"/>
  <c r="N2937" i="2"/>
  <c r="M2937" i="2"/>
  <c r="L2937" i="2"/>
  <c r="R2936" i="2"/>
  <c r="Q2936" i="2"/>
  <c r="P2936" i="2"/>
  <c r="O2936" i="2"/>
  <c r="L2936" i="2"/>
  <c r="R2935" i="2"/>
  <c r="Q2935" i="2"/>
  <c r="P2935" i="2"/>
  <c r="O2935" i="2"/>
  <c r="L2935" i="2"/>
  <c r="R2934" i="2"/>
  <c r="Q2934" i="2"/>
  <c r="P2934" i="2"/>
  <c r="O2934" i="2"/>
  <c r="N2934" i="2"/>
  <c r="L2934" i="2"/>
  <c r="M2934" i="2" s="1"/>
  <c r="R2933" i="2"/>
  <c r="Q2933" i="2"/>
  <c r="P2933" i="2"/>
  <c r="O2933" i="2"/>
  <c r="N2933" i="2"/>
  <c r="M2933" i="2"/>
  <c r="L2933" i="2"/>
  <c r="R2932" i="2"/>
  <c r="Q2932" i="2"/>
  <c r="P2932" i="2"/>
  <c r="O2932" i="2"/>
  <c r="L2932" i="2"/>
  <c r="R2931" i="2"/>
  <c r="Q2931" i="2"/>
  <c r="P2931" i="2"/>
  <c r="O2931" i="2"/>
  <c r="N2931" i="2"/>
  <c r="M2931" i="2"/>
  <c r="L2931" i="2"/>
  <c r="R2930" i="2"/>
  <c r="Q2930" i="2"/>
  <c r="P2930" i="2"/>
  <c r="O2930" i="2"/>
  <c r="L2930" i="2"/>
  <c r="R2929" i="2"/>
  <c r="Q2929" i="2"/>
  <c r="P2929" i="2"/>
  <c r="O2929" i="2"/>
  <c r="L2929" i="2"/>
  <c r="N2929" i="2" s="1"/>
  <c r="R2928" i="2"/>
  <c r="Q2928" i="2"/>
  <c r="P2928" i="2"/>
  <c r="O2928" i="2"/>
  <c r="N2928" i="2"/>
  <c r="L2928" i="2"/>
  <c r="M2928" i="2" s="1"/>
  <c r="R2927" i="2"/>
  <c r="Q2927" i="2"/>
  <c r="P2927" i="2"/>
  <c r="O2927" i="2"/>
  <c r="M2927" i="2"/>
  <c r="L2927" i="2"/>
  <c r="N2927" i="2" s="1"/>
  <c r="R2926" i="2"/>
  <c r="Q2926" i="2"/>
  <c r="P2926" i="2"/>
  <c r="O2926" i="2"/>
  <c r="L2926" i="2"/>
  <c r="R2925" i="2"/>
  <c r="Q2925" i="2"/>
  <c r="P2925" i="2"/>
  <c r="O2925" i="2"/>
  <c r="N2925" i="2"/>
  <c r="M2925" i="2"/>
  <c r="L2925" i="2"/>
  <c r="R2924" i="2"/>
  <c r="Q2924" i="2"/>
  <c r="P2924" i="2"/>
  <c r="O2924" i="2"/>
  <c r="N2924" i="2"/>
  <c r="M2924" i="2"/>
  <c r="L2924" i="2"/>
  <c r="R2923" i="2"/>
  <c r="Q2923" i="2"/>
  <c r="P2923" i="2"/>
  <c r="O2923" i="2"/>
  <c r="L2923" i="2"/>
  <c r="N2923" i="2" s="1"/>
  <c r="R2922" i="2"/>
  <c r="Q2922" i="2"/>
  <c r="P2922" i="2"/>
  <c r="O2922" i="2"/>
  <c r="L2922" i="2"/>
  <c r="M2922" i="2" s="1"/>
  <c r="R2921" i="2"/>
  <c r="Q2921" i="2"/>
  <c r="P2921" i="2"/>
  <c r="O2921" i="2"/>
  <c r="N2921" i="2"/>
  <c r="M2921" i="2"/>
  <c r="L2921" i="2"/>
  <c r="R2920" i="2"/>
  <c r="Q2920" i="2"/>
  <c r="P2920" i="2"/>
  <c r="O2920" i="2"/>
  <c r="M2920" i="2"/>
  <c r="L2920" i="2"/>
  <c r="N2920" i="2" s="1"/>
  <c r="R2919" i="2"/>
  <c r="Q2919" i="2"/>
  <c r="P2919" i="2"/>
  <c r="O2919" i="2"/>
  <c r="L2919" i="2"/>
  <c r="R2918" i="2"/>
  <c r="Q2918" i="2"/>
  <c r="P2918" i="2"/>
  <c r="O2918" i="2"/>
  <c r="L2918" i="2"/>
  <c r="M2918" i="2" s="1"/>
  <c r="R2917" i="2"/>
  <c r="Q2917" i="2"/>
  <c r="P2917" i="2"/>
  <c r="O2917" i="2"/>
  <c r="N2917" i="2"/>
  <c r="M2917" i="2"/>
  <c r="L2917" i="2"/>
  <c r="R2916" i="2"/>
  <c r="Q2916" i="2"/>
  <c r="P2916" i="2"/>
  <c r="O2916" i="2"/>
  <c r="N2916" i="2"/>
  <c r="L2916" i="2"/>
  <c r="M2916" i="2" s="1"/>
  <c r="R2915" i="2"/>
  <c r="Q2915" i="2"/>
  <c r="P2915" i="2"/>
  <c r="O2915" i="2"/>
  <c r="N2915" i="2"/>
  <c r="M2915" i="2"/>
  <c r="L2915" i="2"/>
  <c r="R2914" i="2"/>
  <c r="Q2914" i="2"/>
  <c r="P2914" i="2"/>
  <c r="O2914" i="2"/>
  <c r="N2914" i="2"/>
  <c r="M2914" i="2"/>
  <c r="L2914" i="2"/>
  <c r="R2913" i="2"/>
  <c r="Q2913" i="2"/>
  <c r="P2913" i="2"/>
  <c r="O2913" i="2"/>
  <c r="M2913" i="2"/>
  <c r="L2913" i="2"/>
  <c r="N2913" i="2" s="1"/>
  <c r="R2912" i="2"/>
  <c r="Q2912" i="2"/>
  <c r="P2912" i="2"/>
  <c r="O2912" i="2"/>
  <c r="L2912" i="2"/>
  <c r="M2912" i="2" s="1"/>
  <c r="R2911" i="2"/>
  <c r="Q2911" i="2"/>
  <c r="P2911" i="2"/>
  <c r="O2911" i="2"/>
  <c r="M2911" i="2"/>
  <c r="L2911" i="2"/>
  <c r="N2911" i="2" s="1"/>
  <c r="R2910" i="2"/>
  <c r="Q2910" i="2"/>
  <c r="P2910" i="2"/>
  <c r="O2910" i="2"/>
  <c r="L2910" i="2"/>
  <c r="R2909" i="2"/>
  <c r="Q2909" i="2"/>
  <c r="P2909" i="2"/>
  <c r="O2909" i="2"/>
  <c r="N2909" i="2"/>
  <c r="M2909" i="2"/>
  <c r="L2909" i="2"/>
  <c r="R2908" i="2"/>
  <c r="Q2908" i="2"/>
  <c r="P2908" i="2"/>
  <c r="O2908" i="2"/>
  <c r="L2908" i="2"/>
  <c r="N2908" i="2" s="1"/>
  <c r="R2907" i="2"/>
  <c r="Q2907" i="2"/>
  <c r="P2907" i="2"/>
  <c r="O2907" i="2"/>
  <c r="L2907" i="2"/>
  <c r="R2906" i="2"/>
  <c r="Q2906" i="2"/>
  <c r="P2906" i="2"/>
  <c r="O2906" i="2"/>
  <c r="L2906" i="2"/>
  <c r="M2906" i="2" s="1"/>
  <c r="R2905" i="2"/>
  <c r="Q2905" i="2"/>
  <c r="P2905" i="2"/>
  <c r="O2905" i="2"/>
  <c r="N2905" i="2"/>
  <c r="M2905" i="2"/>
  <c r="L2905" i="2"/>
  <c r="R2904" i="2"/>
  <c r="Q2904" i="2"/>
  <c r="P2904" i="2"/>
  <c r="O2904" i="2"/>
  <c r="N2904" i="2"/>
  <c r="M2904" i="2"/>
  <c r="L2904" i="2"/>
  <c r="R2903" i="2"/>
  <c r="Q2903" i="2"/>
  <c r="P2903" i="2"/>
  <c r="O2903" i="2"/>
  <c r="L2903" i="2"/>
  <c r="R2902" i="2"/>
  <c r="Q2902" i="2"/>
  <c r="P2902" i="2"/>
  <c r="O2902" i="2"/>
  <c r="N2902" i="2"/>
  <c r="L2902" i="2"/>
  <c r="M2902" i="2" s="1"/>
  <c r="R2901" i="2"/>
  <c r="Q2901" i="2"/>
  <c r="P2901" i="2"/>
  <c r="O2901" i="2"/>
  <c r="N2901" i="2"/>
  <c r="M2901" i="2"/>
  <c r="L2901" i="2"/>
  <c r="R2900" i="2"/>
  <c r="Q2900" i="2"/>
  <c r="P2900" i="2"/>
  <c r="O2900" i="2"/>
  <c r="N2900" i="2"/>
  <c r="L2900" i="2"/>
  <c r="M2900" i="2" s="1"/>
  <c r="R2899" i="2"/>
  <c r="Q2899" i="2"/>
  <c r="P2899" i="2"/>
  <c r="O2899" i="2"/>
  <c r="N2899" i="2"/>
  <c r="M2899" i="2"/>
  <c r="L2899" i="2"/>
  <c r="R2898" i="2"/>
  <c r="Q2898" i="2"/>
  <c r="P2898" i="2"/>
  <c r="O2898" i="2"/>
  <c r="N2898" i="2"/>
  <c r="M2898" i="2"/>
  <c r="L2898" i="2"/>
  <c r="R2897" i="2"/>
  <c r="Q2897" i="2"/>
  <c r="P2897" i="2"/>
  <c r="O2897" i="2"/>
  <c r="L2897" i="2"/>
  <c r="R2896" i="2"/>
  <c r="Q2896" i="2"/>
  <c r="P2896" i="2"/>
  <c r="O2896" i="2"/>
  <c r="L2896" i="2"/>
  <c r="M2896" i="2" s="1"/>
  <c r="R2895" i="2"/>
  <c r="Q2895" i="2"/>
  <c r="P2895" i="2"/>
  <c r="O2895" i="2"/>
  <c r="M2895" i="2"/>
  <c r="L2895" i="2"/>
  <c r="N2895" i="2" s="1"/>
  <c r="R2894" i="2"/>
  <c r="Q2894" i="2"/>
  <c r="P2894" i="2"/>
  <c r="O2894" i="2"/>
  <c r="L2894" i="2"/>
  <c r="R2893" i="2"/>
  <c r="Q2893" i="2"/>
  <c r="P2893" i="2"/>
  <c r="O2893" i="2"/>
  <c r="N2893" i="2"/>
  <c r="M2893" i="2"/>
  <c r="L2893" i="2"/>
  <c r="R2892" i="2"/>
  <c r="Q2892" i="2"/>
  <c r="P2892" i="2"/>
  <c r="O2892" i="2"/>
  <c r="M2892" i="2"/>
  <c r="L2892" i="2"/>
  <c r="N2892" i="2" s="1"/>
  <c r="R2891" i="2"/>
  <c r="Q2891" i="2"/>
  <c r="P2891" i="2"/>
  <c r="O2891" i="2"/>
  <c r="M2891" i="2"/>
  <c r="L2891" i="2"/>
  <c r="N2891" i="2" s="1"/>
  <c r="R2890" i="2"/>
  <c r="Q2890" i="2"/>
  <c r="P2890" i="2"/>
  <c r="O2890" i="2"/>
  <c r="L2890" i="2"/>
  <c r="R2889" i="2"/>
  <c r="Q2889" i="2"/>
  <c r="P2889" i="2"/>
  <c r="O2889" i="2"/>
  <c r="N2889" i="2"/>
  <c r="M2889" i="2"/>
  <c r="L2889" i="2"/>
  <c r="R2888" i="2"/>
  <c r="Q2888" i="2"/>
  <c r="P2888" i="2"/>
  <c r="O2888" i="2"/>
  <c r="M2888" i="2"/>
  <c r="L2888" i="2"/>
  <c r="N2888" i="2" s="1"/>
  <c r="R2887" i="2"/>
  <c r="Q2887" i="2"/>
  <c r="P2887" i="2"/>
  <c r="O2887" i="2"/>
  <c r="L2887" i="2"/>
  <c r="R2886" i="2"/>
  <c r="Q2886" i="2"/>
  <c r="P2886" i="2"/>
  <c r="O2886" i="2"/>
  <c r="N2886" i="2"/>
  <c r="L2886" i="2"/>
  <c r="M2886" i="2" s="1"/>
  <c r="R2885" i="2"/>
  <c r="Q2885" i="2"/>
  <c r="P2885" i="2"/>
  <c r="O2885" i="2"/>
  <c r="N2885" i="2"/>
  <c r="M2885" i="2"/>
  <c r="L2885" i="2"/>
  <c r="R2884" i="2"/>
  <c r="Q2884" i="2"/>
  <c r="P2884" i="2"/>
  <c r="O2884" i="2"/>
  <c r="N2884" i="2"/>
  <c r="L2884" i="2"/>
  <c r="M2884" i="2" s="1"/>
  <c r="R2883" i="2"/>
  <c r="Q2883" i="2"/>
  <c r="P2883" i="2"/>
  <c r="O2883" i="2"/>
  <c r="N2883" i="2"/>
  <c r="M2883" i="2"/>
  <c r="L2883" i="2"/>
  <c r="R2882" i="2"/>
  <c r="Q2882" i="2"/>
  <c r="P2882" i="2"/>
  <c r="O2882" i="2"/>
  <c r="M2882" i="2"/>
  <c r="L2882" i="2"/>
  <c r="N2882" i="2" s="1"/>
  <c r="R2881" i="2"/>
  <c r="Q2881" i="2"/>
  <c r="P2881" i="2"/>
  <c r="O2881" i="2"/>
  <c r="M2881" i="2"/>
  <c r="L2881" i="2"/>
  <c r="N2881" i="2" s="1"/>
  <c r="R2880" i="2"/>
  <c r="Q2880" i="2"/>
  <c r="P2880" i="2"/>
  <c r="O2880" i="2"/>
  <c r="L2880" i="2"/>
  <c r="M2880" i="2" s="1"/>
  <c r="R2879" i="2"/>
  <c r="Q2879" i="2"/>
  <c r="P2879" i="2"/>
  <c r="O2879" i="2"/>
  <c r="L2879" i="2"/>
  <c r="N2879" i="2" s="1"/>
  <c r="R2878" i="2"/>
  <c r="Q2878" i="2"/>
  <c r="P2878" i="2"/>
  <c r="O2878" i="2"/>
  <c r="L2878" i="2"/>
  <c r="R2877" i="2"/>
  <c r="Q2877" i="2"/>
  <c r="P2877" i="2"/>
  <c r="O2877" i="2"/>
  <c r="N2877" i="2"/>
  <c r="M2877" i="2"/>
  <c r="L2877" i="2"/>
  <c r="R2876" i="2"/>
  <c r="Q2876" i="2"/>
  <c r="P2876" i="2"/>
  <c r="O2876" i="2"/>
  <c r="N2876" i="2"/>
  <c r="M2876" i="2"/>
  <c r="L2876" i="2"/>
  <c r="R2875" i="2"/>
  <c r="Q2875" i="2"/>
  <c r="P2875" i="2"/>
  <c r="O2875" i="2"/>
  <c r="M2875" i="2"/>
  <c r="L2875" i="2"/>
  <c r="N2875" i="2" s="1"/>
  <c r="R2874" i="2"/>
  <c r="Q2874" i="2"/>
  <c r="P2874" i="2"/>
  <c r="O2874" i="2"/>
  <c r="L2874" i="2"/>
  <c r="R2873" i="2"/>
  <c r="Q2873" i="2"/>
  <c r="P2873" i="2"/>
  <c r="O2873" i="2"/>
  <c r="N2873" i="2"/>
  <c r="M2873" i="2"/>
  <c r="L2873" i="2"/>
  <c r="R2872" i="2"/>
  <c r="Q2872" i="2"/>
  <c r="P2872" i="2"/>
  <c r="O2872" i="2"/>
  <c r="L2872" i="2"/>
  <c r="N2872" i="2" s="1"/>
  <c r="R2871" i="2"/>
  <c r="Q2871" i="2"/>
  <c r="P2871" i="2"/>
  <c r="O2871" i="2"/>
  <c r="L2871" i="2"/>
  <c r="R2870" i="2"/>
  <c r="Q2870" i="2"/>
  <c r="P2870" i="2"/>
  <c r="O2870" i="2"/>
  <c r="L2870" i="2"/>
  <c r="M2870" i="2" s="1"/>
  <c r="R2869" i="2"/>
  <c r="Q2869" i="2"/>
  <c r="P2869" i="2"/>
  <c r="O2869" i="2"/>
  <c r="N2869" i="2"/>
  <c r="M2869" i="2"/>
  <c r="L2869" i="2"/>
  <c r="R2868" i="2"/>
  <c r="Q2868" i="2"/>
  <c r="P2868" i="2"/>
  <c r="O2868" i="2"/>
  <c r="L2868" i="2"/>
  <c r="M2868" i="2" s="1"/>
  <c r="R2867" i="2"/>
  <c r="Q2867" i="2"/>
  <c r="P2867" i="2"/>
  <c r="O2867" i="2"/>
  <c r="N2867" i="2"/>
  <c r="M2867" i="2"/>
  <c r="L2867" i="2"/>
  <c r="R2866" i="2"/>
  <c r="Q2866" i="2"/>
  <c r="P2866" i="2"/>
  <c r="O2866" i="2"/>
  <c r="N2866" i="2"/>
  <c r="M2866" i="2"/>
  <c r="L2866" i="2"/>
  <c r="R2865" i="2"/>
  <c r="Q2865" i="2"/>
  <c r="P2865" i="2"/>
  <c r="O2865" i="2"/>
  <c r="L2865" i="2"/>
  <c r="N2865" i="2" s="1"/>
  <c r="R2864" i="2"/>
  <c r="Q2864" i="2"/>
  <c r="P2864" i="2"/>
  <c r="O2864" i="2"/>
  <c r="L2864" i="2"/>
  <c r="R2863" i="2"/>
  <c r="Q2863" i="2"/>
  <c r="P2863" i="2"/>
  <c r="O2863" i="2"/>
  <c r="L2863" i="2"/>
  <c r="N2863" i="2" s="1"/>
  <c r="R2862" i="2"/>
  <c r="Q2862" i="2"/>
  <c r="P2862" i="2"/>
  <c r="O2862" i="2"/>
  <c r="L2862" i="2"/>
  <c r="R2861" i="2"/>
  <c r="Q2861" i="2"/>
  <c r="P2861" i="2"/>
  <c r="O2861" i="2"/>
  <c r="N2861" i="2"/>
  <c r="M2861" i="2"/>
  <c r="L2861" i="2"/>
  <c r="R2860" i="2"/>
  <c r="Q2860" i="2"/>
  <c r="P2860" i="2"/>
  <c r="O2860" i="2"/>
  <c r="M2860" i="2"/>
  <c r="L2860" i="2"/>
  <c r="N2860" i="2" s="1"/>
  <c r="R2859" i="2"/>
  <c r="Q2859" i="2"/>
  <c r="P2859" i="2"/>
  <c r="O2859" i="2"/>
  <c r="M2859" i="2"/>
  <c r="L2859" i="2"/>
  <c r="N2859" i="2" s="1"/>
  <c r="R2858" i="2"/>
  <c r="Q2858" i="2"/>
  <c r="P2858" i="2"/>
  <c r="O2858" i="2"/>
  <c r="N2858" i="2"/>
  <c r="L2858" i="2"/>
  <c r="M2858" i="2" s="1"/>
  <c r="R2857" i="2"/>
  <c r="Q2857" i="2"/>
  <c r="P2857" i="2"/>
  <c r="O2857" i="2"/>
  <c r="N2857" i="2"/>
  <c r="M2857" i="2"/>
  <c r="L2857" i="2"/>
  <c r="R2856" i="2"/>
  <c r="Q2856" i="2"/>
  <c r="P2856" i="2"/>
  <c r="O2856" i="2"/>
  <c r="L2856" i="2"/>
  <c r="N2856" i="2" s="1"/>
  <c r="R2855" i="2"/>
  <c r="Q2855" i="2"/>
  <c r="P2855" i="2"/>
  <c r="O2855" i="2"/>
  <c r="L2855" i="2"/>
  <c r="R2854" i="2"/>
  <c r="Q2854" i="2"/>
  <c r="P2854" i="2"/>
  <c r="O2854" i="2"/>
  <c r="L2854" i="2"/>
  <c r="M2854" i="2" s="1"/>
  <c r="R2853" i="2"/>
  <c r="Q2853" i="2"/>
  <c r="P2853" i="2"/>
  <c r="O2853" i="2"/>
  <c r="N2853" i="2"/>
  <c r="M2853" i="2"/>
  <c r="L2853" i="2"/>
  <c r="R2852" i="2"/>
  <c r="Q2852" i="2"/>
  <c r="P2852" i="2"/>
  <c r="O2852" i="2"/>
  <c r="L2852" i="2"/>
  <c r="M2852" i="2" s="1"/>
  <c r="R2851" i="2"/>
  <c r="Q2851" i="2"/>
  <c r="P2851" i="2"/>
  <c r="O2851" i="2"/>
  <c r="N2851" i="2"/>
  <c r="M2851" i="2"/>
  <c r="L2851" i="2"/>
  <c r="R2850" i="2"/>
  <c r="Q2850" i="2"/>
  <c r="P2850" i="2"/>
  <c r="O2850" i="2"/>
  <c r="L2850" i="2"/>
  <c r="N2850" i="2" s="1"/>
  <c r="R2849" i="2"/>
  <c r="Q2849" i="2"/>
  <c r="P2849" i="2"/>
  <c r="O2849" i="2"/>
  <c r="M2849" i="2"/>
  <c r="L2849" i="2"/>
  <c r="N2849" i="2" s="1"/>
  <c r="R2848" i="2"/>
  <c r="Q2848" i="2"/>
  <c r="P2848" i="2"/>
  <c r="O2848" i="2"/>
  <c r="N2848" i="2"/>
  <c r="L2848" i="2"/>
  <c r="M2848" i="2" s="1"/>
  <c r="R2847" i="2"/>
  <c r="Q2847" i="2"/>
  <c r="P2847" i="2"/>
  <c r="O2847" i="2"/>
  <c r="M2847" i="2"/>
  <c r="L2847" i="2"/>
  <c r="N2847" i="2" s="1"/>
  <c r="R2846" i="2"/>
  <c r="Q2846" i="2"/>
  <c r="P2846" i="2"/>
  <c r="O2846" i="2"/>
  <c r="L2846" i="2"/>
  <c r="R2845" i="2"/>
  <c r="Q2845" i="2"/>
  <c r="P2845" i="2"/>
  <c r="O2845" i="2"/>
  <c r="N2845" i="2"/>
  <c r="M2845" i="2"/>
  <c r="L2845" i="2"/>
  <c r="R2844" i="2"/>
  <c r="Q2844" i="2"/>
  <c r="P2844" i="2"/>
  <c r="O2844" i="2"/>
  <c r="L2844" i="2"/>
  <c r="N2844" i="2" s="1"/>
  <c r="R2843" i="2"/>
  <c r="Q2843" i="2"/>
  <c r="P2843" i="2"/>
  <c r="O2843" i="2"/>
  <c r="M2843" i="2"/>
  <c r="L2843" i="2"/>
  <c r="N2843" i="2" s="1"/>
  <c r="R2842" i="2"/>
  <c r="Q2842" i="2"/>
  <c r="P2842" i="2"/>
  <c r="O2842" i="2"/>
  <c r="N2842" i="2"/>
  <c r="L2842" i="2"/>
  <c r="M2842" i="2" s="1"/>
  <c r="R2841" i="2"/>
  <c r="Q2841" i="2"/>
  <c r="P2841" i="2"/>
  <c r="O2841" i="2"/>
  <c r="N2841" i="2"/>
  <c r="M2841" i="2"/>
  <c r="L2841" i="2"/>
  <c r="R2840" i="2"/>
  <c r="Q2840" i="2"/>
  <c r="P2840" i="2"/>
  <c r="O2840" i="2"/>
  <c r="L2840" i="2"/>
  <c r="R2839" i="2"/>
  <c r="Q2839" i="2"/>
  <c r="P2839" i="2"/>
  <c r="O2839" i="2"/>
  <c r="L2839" i="2"/>
  <c r="R2838" i="2"/>
  <c r="Q2838" i="2"/>
  <c r="P2838" i="2"/>
  <c r="O2838" i="2"/>
  <c r="N2838" i="2"/>
  <c r="L2838" i="2"/>
  <c r="M2838" i="2" s="1"/>
  <c r="R2837" i="2"/>
  <c r="Q2837" i="2"/>
  <c r="P2837" i="2"/>
  <c r="O2837" i="2"/>
  <c r="N2837" i="2"/>
  <c r="M2837" i="2"/>
  <c r="L2837" i="2"/>
  <c r="R2836" i="2"/>
  <c r="Q2836" i="2"/>
  <c r="P2836" i="2"/>
  <c r="O2836" i="2"/>
  <c r="L2836" i="2"/>
  <c r="R2835" i="2"/>
  <c r="Q2835" i="2"/>
  <c r="P2835" i="2"/>
  <c r="O2835" i="2"/>
  <c r="N2835" i="2"/>
  <c r="M2835" i="2"/>
  <c r="L2835" i="2"/>
  <c r="R2834" i="2"/>
  <c r="Q2834" i="2"/>
  <c r="P2834" i="2"/>
  <c r="O2834" i="2"/>
  <c r="L2834" i="2"/>
  <c r="R2833" i="2"/>
  <c r="Q2833" i="2"/>
  <c r="P2833" i="2"/>
  <c r="O2833" i="2"/>
  <c r="M2833" i="2"/>
  <c r="L2833" i="2"/>
  <c r="N2833" i="2" s="1"/>
  <c r="R2832" i="2"/>
  <c r="Q2832" i="2"/>
  <c r="P2832" i="2"/>
  <c r="O2832" i="2"/>
  <c r="N2832" i="2"/>
  <c r="L2832" i="2"/>
  <c r="M2832" i="2" s="1"/>
  <c r="R2831" i="2"/>
  <c r="Q2831" i="2"/>
  <c r="P2831" i="2"/>
  <c r="O2831" i="2"/>
  <c r="L2831" i="2"/>
  <c r="R2830" i="2"/>
  <c r="Q2830" i="2"/>
  <c r="P2830" i="2"/>
  <c r="O2830" i="2"/>
  <c r="L2830" i="2"/>
  <c r="R2829" i="2"/>
  <c r="Q2829" i="2"/>
  <c r="P2829" i="2"/>
  <c r="O2829" i="2"/>
  <c r="N2829" i="2"/>
  <c r="M2829" i="2"/>
  <c r="L2829" i="2"/>
  <c r="R2828" i="2"/>
  <c r="Q2828" i="2"/>
  <c r="P2828" i="2"/>
  <c r="O2828" i="2"/>
  <c r="M2828" i="2"/>
  <c r="L2828" i="2"/>
  <c r="N2828" i="2" s="1"/>
  <c r="R2827" i="2"/>
  <c r="Q2827" i="2"/>
  <c r="P2827" i="2"/>
  <c r="O2827" i="2"/>
  <c r="L2827" i="2"/>
  <c r="N2827" i="2" s="1"/>
  <c r="R2826" i="2"/>
  <c r="Q2826" i="2"/>
  <c r="P2826" i="2"/>
  <c r="O2826" i="2"/>
  <c r="N2826" i="2"/>
  <c r="L2826" i="2"/>
  <c r="M2826" i="2" s="1"/>
  <c r="R2825" i="2"/>
  <c r="Q2825" i="2"/>
  <c r="P2825" i="2"/>
  <c r="O2825" i="2"/>
  <c r="N2825" i="2"/>
  <c r="M2825" i="2"/>
  <c r="L2825" i="2"/>
  <c r="R2824" i="2"/>
  <c r="Q2824" i="2"/>
  <c r="P2824" i="2"/>
  <c r="O2824" i="2"/>
  <c r="N2824" i="2"/>
  <c r="M2824" i="2"/>
  <c r="L2824" i="2"/>
  <c r="R2823" i="2"/>
  <c r="Q2823" i="2"/>
  <c r="P2823" i="2"/>
  <c r="O2823" i="2"/>
  <c r="L2823" i="2"/>
  <c r="R2822" i="2"/>
  <c r="Q2822" i="2"/>
  <c r="P2822" i="2"/>
  <c r="O2822" i="2"/>
  <c r="L2822" i="2"/>
  <c r="R2821" i="2"/>
  <c r="Q2821" i="2"/>
  <c r="P2821" i="2"/>
  <c r="O2821" i="2"/>
  <c r="N2821" i="2"/>
  <c r="M2821" i="2"/>
  <c r="L2821" i="2"/>
  <c r="R2820" i="2"/>
  <c r="Q2820" i="2"/>
  <c r="P2820" i="2"/>
  <c r="O2820" i="2"/>
  <c r="N2820" i="2"/>
  <c r="L2820" i="2"/>
  <c r="M2820" i="2" s="1"/>
  <c r="R2819" i="2"/>
  <c r="Q2819" i="2"/>
  <c r="P2819" i="2"/>
  <c r="O2819" i="2"/>
  <c r="N2819" i="2"/>
  <c r="M2819" i="2"/>
  <c r="L2819" i="2"/>
  <c r="R2818" i="2"/>
  <c r="Q2818" i="2"/>
  <c r="P2818" i="2"/>
  <c r="O2818" i="2"/>
  <c r="L2818" i="2"/>
  <c r="N2818" i="2" s="1"/>
  <c r="R2817" i="2"/>
  <c r="Q2817" i="2"/>
  <c r="P2817" i="2"/>
  <c r="O2817" i="2"/>
  <c r="M2817" i="2"/>
  <c r="L2817" i="2"/>
  <c r="N2817" i="2" s="1"/>
  <c r="R2816" i="2"/>
  <c r="Q2816" i="2"/>
  <c r="P2816" i="2"/>
  <c r="O2816" i="2"/>
  <c r="N2816" i="2"/>
  <c r="L2816" i="2"/>
  <c r="M2816" i="2" s="1"/>
  <c r="R2815" i="2"/>
  <c r="Q2815" i="2"/>
  <c r="P2815" i="2"/>
  <c r="O2815" i="2"/>
  <c r="M2815" i="2"/>
  <c r="L2815" i="2"/>
  <c r="N2815" i="2" s="1"/>
  <c r="R2814" i="2"/>
  <c r="Q2814" i="2"/>
  <c r="P2814" i="2"/>
  <c r="O2814" i="2"/>
  <c r="L2814" i="2"/>
  <c r="R2813" i="2"/>
  <c r="Q2813" i="2"/>
  <c r="P2813" i="2"/>
  <c r="O2813" i="2"/>
  <c r="N2813" i="2"/>
  <c r="M2813" i="2"/>
  <c r="L2813" i="2"/>
  <c r="R2812" i="2"/>
  <c r="Q2812" i="2"/>
  <c r="P2812" i="2"/>
  <c r="O2812" i="2"/>
  <c r="N2812" i="2"/>
  <c r="L2812" i="2"/>
  <c r="M2812" i="2" s="1"/>
  <c r="R2811" i="2"/>
  <c r="Q2811" i="2"/>
  <c r="P2811" i="2"/>
  <c r="O2811" i="2"/>
  <c r="L2811" i="2"/>
  <c r="R2810" i="2"/>
  <c r="Q2810" i="2"/>
  <c r="P2810" i="2"/>
  <c r="O2810" i="2"/>
  <c r="N2810" i="2"/>
  <c r="L2810" i="2"/>
  <c r="M2810" i="2" s="1"/>
  <c r="R2809" i="2"/>
  <c r="Q2809" i="2"/>
  <c r="P2809" i="2"/>
  <c r="O2809" i="2"/>
  <c r="N2809" i="2"/>
  <c r="M2809" i="2"/>
  <c r="L2809" i="2"/>
  <c r="R2808" i="2"/>
  <c r="Q2808" i="2"/>
  <c r="P2808" i="2"/>
  <c r="O2808" i="2"/>
  <c r="L2808" i="2"/>
  <c r="N2808" i="2" s="1"/>
  <c r="R2807" i="2"/>
  <c r="Q2807" i="2"/>
  <c r="P2807" i="2"/>
  <c r="O2807" i="2"/>
  <c r="L2807" i="2"/>
  <c r="R2806" i="2"/>
  <c r="Q2806" i="2"/>
  <c r="P2806" i="2"/>
  <c r="O2806" i="2"/>
  <c r="N2806" i="2"/>
  <c r="L2806" i="2"/>
  <c r="M2806" i="2" s="1"/>
  <c r="R2805" i="2"/>
  <c r="Q2805" i="2"/>
  <c r="P2805" i="2"/>
  <c r="O2805" i="2"/>
  <c r="N2805" i="2"/>
  <c r="M2805" i="2"/>
  <c r="L2805" i="2"/>
  <c r="R2804" i="2"/>
  <c r="Q2804" i="2"/>
  <c r="P2804" i="2"/>
  <c r="O2804" i="2"/>
  <c r="L2804" i="2"/>
  <c r="M2804" i="2" s="1"/>
  <c r="R2803" i="2"/>
  <c r="Q2803" i="2"/>
  <c r="P2803" i="2"/>
  <c r="O2803" i="2"/>
  <c r="N2803" i="2"/>
  <c r="M2803" i="2"/>
  <c r="L2803" i="2"/>
  <c r="R2802" i="2"/>
  <c r="Q2802" i="2"/>
  <c r="P2802" i="2"/>
  <c r="O2802" i="2"/>
  <c r="L2802" i="2"/>
  <c r="M2802" i="2" s="1"/>
  <c r="R2801" i="2"/>
  <c r="Q2801" i="2"/>
  <c r="P2801" i="2"/>
  <c r="O2801" i="2"/>
  <c r="L2801" i="2"/>
  <c r="R2800" i="2"/>
  <c r="Q2800" i="2"/>
  <c r="P2800" i="2"/>
  <c r="O2800" i="2"/>
  <c r="N2800" i="2"/>
  <c r="L2800" i="2"/>
  <c r="M2800" i="2" s="1"/>
  <c r="R2799" i="2"/>
  <c r="Q2799" i="2"/>
  <c r="P2799" i="2"/>
  <c r="O2799" i="2"/>
  <c r="L2799" i="2"/>
  <c r="R2798" i="2"/>
  <c r="Q2798" i="2"/>
  <c r="P2798" i="2"/>
  <c r="O2798" i="2"/>
  <c r="L2798" i="2"/>
  <c r="R2797" i="2"/>
  <c r="Q2797" i="2"/>
  <c r="P2797" i="2"/>
  <c r="O2797" i="2"/>
  <c r="N2797" i="2"/>
  <c r="M2797" i="2"/>
  <c r="L2797" i="2"/>
  <c r="R2796" i="2"/>
  <c r="Q2796" i="2"/>
  <c r="P2796" i="2"/>
  <c r="O2796" i="2"/>
  <c r="N2796" i="2"/>
  <c r="M2796" i="2"/>
  <c r="L2796" i="2"/>
  <c r="R2795" i="2"/>
  <c r="Q2795" i="2"/>
  <c r="P2795" i="2"/>
  <c r="O2795" i="2"/>
  <c r="L2795" i="2"/>
  <c r="R2794" i="2"/>
  <c r="Q2794" i="2"/>
  <c r="P2794" i="2"/>
  <c r="O2794" i="2"/>
  <c r="L2794" i="2"/>
  <c r="M2794" i="2" s="1"/>
  <c r="R2793" i="2"/>
  <c r="Q2793" i="2"/>
  <c r="P2793" i="2"/>
  <c r="O2793" i="2"/>
  <c r="N2793" i="2"/>
  <c r="M2793" i="2"/>
  <c r="L2793" i="2"/>
  <c r="R2792" i="2"/>
  <c r="Q2792" i="2"/>
  <c r="P2792" i="2"/>
  <c r="O2792" i="2"/>
  <c r="M2792" i="2"/>
  <c r="L2792" i="2"/>
  <c r="N2792" i="2" s="1"/>
  <c r="R2791" i="2"/>
  <c r="Q2791" i="2"/>
  <c r="P2791" i="2"/>
  <c r="O2791" i="2"/>
  <c r="L2791" i="2"/>
  <c r="R2790" i="2"/>
  <c r="Q2790" i="2"/>
  <c r="P2790" i="2"/>
  <c r="O2790" i="2"/>
  <c r="L2790" i="2"/>
  <c r="M2790" i="2" s="1"/>
  <c r="R2789" i="2"/>
  <c r="Q2789" i="2"/>
  <c r="P2789" i="2"/>
  <c r="O2789" i="2"/>
  <c r="N2789" i="2"/>
  <c r="M2789" i="2"/>
  <c r="L2789" i="2"/>
  <c r="R2788" i="2"/>
  <c r="Q2788" i="2"/>
  <c r="P2788" i="2"/>
  <c r="O2788" i="2"/>
  <c r="N2788" i="2"/>
  <c r="L2788" i="2"/>
  <c r="M2788" i="2" s="1"/>
  <c r="R2787" i="2"/>
  <c r="Q2787" i="2"/>
  <c r="P2787" i="2"/>
  <c r="O2787" i="2"/>
  <c r="N2787" i="2"/>
  <c r="M2787" i="2"/>
  <c r="L2787" i="2"/>
  <c r="R2786" i="2"/>
  <c r="Q2786" i="2"/>
  <c r="P2786" i="2"/>
  <c r="O2786" i="2"/>
  <c r="N2786" i="2"/>
  <c r="M2786" i="2"/>
  <c r="L2786" i="2"/>
  <c r="R2785" i="2"/>
  <c r="Q2785" i="2"/>
  <c r="P2785" i="2"/>
  <c r="O2785" i="2"/>
  <c r="L2785" i="2"/>
  <c r="R2784" i="2"/>
  <c r="Q2784" i="2"/>
  <c r="P2784" i="2"/>
  <c r="O2784" i="2"/>
  <c r="L2784" i="2"/>
  <c r="M2784" i="2" s="1"/>
  <c r="R2783" i="2"/>
  <c r="Q2783" i="2"/>
  <c r="P2783" i="2"/>
  <c r="O2783" i="2"/>
  <c r="M2783" i="2"/>
  <c r="L2783" i="2"/>
  <c r="N2783" i="2" s="1"/>
  <c r="R2782" i="2"/>
  <c r="Q2782" i="2"/>
  <c r="P2782" i="2"/>
  <c r="O2782" i="2"/>
  <c r="L2782" i="2"/>
  <c r="R2781" i="2"/>
  <c r="Q2781" i="2"/>
  <c r="P2781" i="2"/>
  <c r="O2781" i="2"/>
  <c r="N2781" i="2"/>
  <c r="M2781" i="2"/>
  <c r="L2781" i="2"/>
  <c r="R2780" i="2"/>
  <c r="Q2780" i="2"/>
  <c r="P2780" i="2"/>
  <c r="O2780" i="2"/>
  <c r="L2780" i="2"/>
  <c r="N2780" i="2" s="1"/>
  <c r="R2779" i="2"/>
  <c r="Q2779" i="2"/>
  <c r="P2779" i="2"/>
  <c r="O2779" i="2"/>
  <c r="L2779" i="2"/>
  <c r="R2778" i="2"/>
  <c r="Q2778" i="2"/>
  <c r="P2778" i="2"/>
  <c r="O2778" i="2"/>
  <c r="L2778" i="2"/>
  <c r="R2777" i="2"/>
  <c r="Q2777" i="2"/>
  <c r="P2777" i="2"/>
  <c r="O2777" i="2"/>
  <c r="N2777" i="2"/>
  <c r="M2777" i="2"/>
  <c r="L2777" i="2"/>
  <c r="R2776" i="2"/>
  <c r="Q2776" i="2"/>
  <c r="P2776" i="2"/>
  <c r="O2776" i="2"/>
  <c r="N2776" i="2"/>
  <c r="M2776" i="2"/>
  <c r="L2776" i="2"/>
  <c r="R2775" i="2"/>
  <c r="Q2775" i="2"/>
  <c r="P2775" i="2"/>
  <c r="O2775" i="2"/>
  <c r="L2775" i="2"/>
  <c r="R2774" i="2"/>
  <c r="Q2774" i="2"/>
  <c r="P2774" i="2"/>
  <c r="O2774" i="2"/>
  <c r="N2774" i="2"/>
  <c r="L2774" i="2"/>
  <c r="M2774" i="2" s="1"/>
  <c r="R2773" i="2"/>
  <c r="Q2773" i="2"/>
  <c r="P2773" i="2"/>
  <c r="O2773" i="2"/>
  <c r="N2773" i="2"/>
  <c r="M2773" i="2"/>
  <c r="L2773" i="2"/>
  <c r="R2772" i="2"/>
  <c r="Q2772" i="2"/>
  <c r="P2772" i="2"/>
  <c r="O2772" i="2"/>
  <c r="N2772" i="2"/>
  <c r="L2772" i="2"/>
  <c r="M2772" i="2" s="1"/>
  <c r="R2771" i="2"/>
  <c r="Q2771" i="2"/>
  <c r="P2771" i="2"/>
  <c r="O2771" i="2"/>
  <c r="N2771" i="2"/>
  <c r="M2771" i="2"/>
  <c r="L2771" i="2"/>
  <c r="R2770" i="2"/>
  <c r="Q2770" i="2"/>
  <c r="P2770" i="2"/>
  <c r="O2770" i="2"/>
  <c r="L2770" i="2"/>
  <c r="N2770" i="2" s="1"/>
  <c r="R2769" i="2"/>
  <c r="Q2769" i="2"/>
  <c r="P2769" i="2"/>
  <c r="O2769" i="2"/>
  <c r="L2769" i="2"/>
  <c r="R2768" i="2"/>
  <c r="Q2768" i="2"/>
  <c r="P2768" i="2"/>
  <c r="O2768" i="2"/>
  <c r="L2768" i="2"/>
  <c r="R2767" i="2"/>
  <c r="Q2767" i="2"/>
  <c r="P2767" i="2"/>
  <c r="O2767" i="2"/>
  <c r="M2767" i="2"/>
  <c r="L2767" i="2"/>
  <c r="N2767" i="2" s="1"/>
  <c r="R2766" i="2"/>
  <c r="Q2766" i="2"/>
  <c r="P2766" i="2"/>
  <c r="O2766" i="2"/>
  <c r="L2766" i="2"/>
  <c r="R2765" i="2"/>
  <c r="Q2765" i="2"/>
  <c r="P2765" i="2"/>
  <c r="O2765" i="2"/>
  <c r="N2765" i="2"/>
  <c r="M2765" i="2"/>
  <c r="L2765" i="2"/>
  <c r="R2764" i="2"/>
  <c r="Q2764" i="2"/>
  <c r="P2764" i="2"/>
  <c r="O2764" i="2"/>
  <c r="M2764" i="2"/>
  <c r="L2764" i="2"/>
  <c r="N2764" i="2" s="1"/>
  <c r="R2763" i="2"/>
  <c r="Q2763" i="2"/>
  <c r="P2763" i="2"/>
  <c r="O2763" i="2"/>
  <c r="M2763" i="2"/>
  <c r="L2763" i="2"/>
  <c r="N2763" i="2" s="1"/>
  <c r="R2762" i="2"/>
  <c r="Q2762" i="2"/>
  <c r="P2762" i="2"/>
  <c r="O2762" i="2"/>
  <c r="N2762" i="2"/>
  <c r="L2762" i="2"/>
  <c r="M2762" i="2" s="1"/>
  <c r="R2761" i="2"/>
  <c r="Q2761" i="2"/>
  <c r="P2761" i="2"/>
  <c r="O2761" i="2"/>
  <c r="N2761" i="2"/>
  <c r="M2761" i="2"/>
  <c r="L2761" i="2"/>
  <c r="R2760" i="2"/>
  <c r="Q2760" i="2"/>
  <c r="P2760" i="2"/>
  <c r="O2760" i="2"/>
  <c r="L2760" i="2"/>
  <c r="R2759" i="2"/>
  <c r="Q2759" i="2"/>
  <c r="P2759" i="2"/>
  <c r="O2759" i="2"/>
  <c r="L2759" i="2"/>
  <c r="R2758" i="2"/>
  <c r="Q2758" i="2"/>
  <c r="P2758" i="2"/>
  <c r="O2758" i="2"/>
  <c r="N2758" i="2"/>
  <c r="L2758" i="2"/>
  <c r="M2758" i="2" s="1"/>
  <c r="R2757" i="2"/>
  <c r="Q2757" i="2"/>
  <c r="P2757" i="2"/>
  <c r="O2757" i="2"/>
  <c r="N2757" i="2"/>
  <c r="M2757" i="2"/>
  <c r="L2757" i="2"/>
  <c r="R2756" i="2"/>
  <c r="Q2756" i="2"/>
  <c r="P2756" i="2"/>
  <c r="O2756" i="2"/>
  <c r="L2756" i="2"/>
  <c r="R2755" i="2"/>
  <c r="Q2755" i="2"/>
  <c r="P2755" i="2"/>
  <c r="O2755" i="2"/>
  <c r="N2755" i="2"/>
  <c r="M2755" i="2"/>
  <c r="L2755" i="2"/>
  <c r="R2754" i="2"/>
  <c r="Q2754" i="2"/>
  <c r="P2754" i="2"/>
  <c r="O2754" i="2"/>
  <c r="M2754" i="2"/>
  <c r="L2754" i="2"/>
  <c r="N2754" i="2" s="1"/>
  <c r="R2753" i="2"/>
  <c r="Q2753" i="2"/>
  <c r="P2753" i="2"/>
  <c r="O2753" i="2"/>
  <c r="M2753" i="2"/>
  <c r="L2753" i="2"/>
  <c r="N2753" i="2" s="1"/>
  <c r="R2752" i="2"/>
  <c r="Q2752" i="2"/>
  <c r="P2752" i="2"/>
  <c r="O2752" i="2"/>
  <c r="L2752" i="2"/>
  <c r="R2751" i="2"/>
  <c r="Q2751" i="2"/>
  <c r="P2751" i="2"/>
  <c r="O2751" i="2"/>
  <c r="L2751" i="2"/>
  <c r="N2751" i="2" s="1"/>
  <c r="R2750" i="2"/>
  <c r="Q2750" i="2"/>
  <c r="P2750" i="2"/>
  <c r="O2750" i="2"/>
  <c r="L2750" i="2"/>
  <c r="R2749" i="2"/>
  <c r="Q2749" i="2"/>
  <c r="P2749" i="2"/>
  <c r="O2749" i="2"/>
  <c r="N2749" i="2"/>
  <c r="M2749" i="2"/>
  <c r="L2749" i="2"/>
  <c r="R2748" i="2"/>
  <c r="Q2748" i="2"/>
  <c r="P2748" i="2"/>
  <c r="O2748" i="2"/>
  <c r="N2748" i="2"/>
  <c r="M2748" i="2"/>
  <c r="L2748" i="2"/>
  <c r="R2747" i="2"/>
  <c r="Q2747" i="2"/>
  <c r="P2747" i="2"/>
  <c r="O2747" i="2"/>
  <c r="L2747" i="2"/>
  <c r="R2746" i="2"/>
  <c r="Q2746" i="2"/>
  <c r="P2746" i="2"/>
  <c r="O2746" i="2"/>
  <c r="L2746" i="2"/>
  <c r="R2745" i="2"/>
  <c r="Q2745" i="2"/>
  <c r="P2745" i="2"/>
  <c r="O2745" i="2"/>
  <c r="N2745" i="2"/>
  <c r="M2745" i="2"/>
  <c r="L2745" i="2"/>
  <c r="R2744" i="2"/>
  <c r="Q2744" i="2"/>
  <c r="P2744" i="2"/>
  <c r="O2744" i="2"/>
  <c r="L2744" i="2"/>
  <c r="R2743" i="2"/>
  <c r="Q2743" i="2"/>
  <c r="P2743" i="2"/>
  <c r="O2743" i="2"/>
  <c r="L2743" i="2"/>
  <c r="R2742" i="2"/>
  <c r="Q2742" i="2"/>
  <c r="P2742" i="2"/>
  <c r="O2742" i="2"/>
  <c r="L2742" i="2"/>
  <c r="M2742" i="2" s="1"/>
  <c r="R2741" i="2"/>
  <c r="Q2741" i="2"/>
  <c r="P2741" i="2"/>
  <c r="O2741" i="2"/>
  <c r="N2741" i="2"/>
  <c r="M2741" i="2"/>
  <c r="L2741" i="2"/>
  <c r="R2740" i="2"/>
  <c r="Q2740" i="2"/>
  <c r="P2740" i="2"/>
  <c r="O2740" i="2"/>
  <c r="L2740" i="2"/>
  <c r="R2739" i="2"/>
  <c r="Q2739" i="2"/>
  <c r="P2739" i="2"/>
  <c r="O2739" i="2"/>
  <c r="N2739" i="2"/>
  <c r="M2739" i="2"/>
  <c r="L2739" i="2"/>
  <c r="R2738" i="2"/>
  <c r="Q2738" i="2"/>
  <c r="P2738" i="2"/>
  <c r="O2738" i="2"/>
  <c r="N2738" i="2"/>
  <c r="M2738" i="2"/>
  <c r="L2738" i="2"/>
  <c r="R2737" i="2"/>
  <c r="Q2737" i="2"/>
  <c r="P2737" i="2"/>
  <c r="O2737" i="2"/>
  <c r="L2737" i="2"/>
  <c r="N2737" i="2" s="1"/>
  <c r="R2736" i="2"/>
  <c r="Q2736" i="2"/>
  <c r="P2736" i="2"/>
  <c r="O2736" i="2"/>
  <c r="L2736" i="2"/>
  <c r="R2735" i="2"/>
  <c r="Q2735" i="2"/>
  <c r="P2735" i="2"/>
  <c r="O2735" i="2"/>
  <c r="L2735" i="2"/>
  <c r="R2734" i="2"/>
  <c r="Q2734" i="2"/>
  <c r="P2734" i="2"/>
  <c r="O2734" i="2"/>
  <c r="L2734" i="2"/>
  <c r="R2733" i="2"/>
  <c r="Q2733" i="2"/>
  <c r="P2733" i="2"/>
  <c r="O2733" i="2"/>
  <c r="N2733" i="2"/>
  <c r="M2733" i="2"/>
  <c r="L2733" i="2"/>
  <c r="R2732" i="2"/>
  <c r="Q2732" i="2"/>
  <c r="P2732" i="2"/>
  <c r="O2732" i="2"/>
  <c r="L2732" i="2"/>
  <c r="R2731" i="2"/>
  <c r="Q2731" i="2"/>
  <c r="P2731" i="2"/>
  <c r="O2731" i="2"/>
  <c r="M2731" i="2"/>
  <c r="L2731" i="2"/>
  <c r="N2731" i="2" s="1"/>
  <c r="R2730" i="2"/>
  <c r="Q2730" i="2"/>
  <c r="P2730" i="2"/>
  <c r="O2730" i="2"/>
  <c r="N2730" i="2"/>
  <c r="L2730" i="2"/>
  <c r="M2730" i="2" s="1"/>
  <c r="R2729" i="2"/>
  <c r="Q2729" i="2"/>
  <c r="P2729" i="2"/>
  <c r="O2729" i="2"/>
  <c r="N2729" i="2"/>
  <c r="M2729" i="2"/>
  <c r="L2729" i="2"/>
  <c r="R2728" i="2"/>
  <c r="Q2728" i="2"/>
  <c r="P2728" i="2"/>
  <c r="O2728" i="2"/>
  <c r="N2728" i="2"/>
  <c r="M2728" i="2"/>
  <c r="L2728" i="2"/>
  <c r="R2727" i="2"/>
  <c r="Q2727" i="2"/>
  <c r="P2727" i="2"/>
  <c r="O2727" i="2"/>
  <c r="L2727" i="2"/>
  <c r="R2726" i="2"/>
  <c r="Q2726" i="2"/>
  <c r="P2726" i="2"/>
  <c r="O2726" i="2"/>
  <c r="L2726" i="2"/>
  <c r="R2725" i="2"/>
  <c r="Q2725" i="2"/>
  <c r="P2725" i="2"/>
  <c r="O2725" i="2"/>
  <c r="N2725" i="2"/>
  <c r="M2725" i="2"/>
  <c r="L2725" i="2"/>
  <c r="R2724" i="2"/>
  <c r="Q2724" i="2"/>
  <c r="P2724" i="2"/>
  <c r="O2724" i="2"/>
  <c r="N2724" i="2"/>
  <c r="L2724" i="2"/>
  <c r="M2724" i="2" s="1"/>
  <c r="R2723" i="2"/>
  <c r="Q2723" i="2"/>
  <c r="P2723" i="2"/>
  <c r="O2723" i="2"/>
  <c r="N2723" i="2"/>
  <c r="M2723" i="2"/>
  <c r="L2723" i="2"/>
  <c r="R2722" i="2"/>
  <c r="Q2722" i="2"/>
  <c r="P2722" i="2"/>
  <c r="O2722" i="2"/>
  <c r="M2722" i="2"/>
  <c r="L2722" i="2"/>
  <c r="N2722" i="2" s="1"/>
  <c r="R2721" i="2"/>
  <c r="Q2721" i="2"/>
  <c r="P2721" i="2"/>
  <c r="O2721" i="2"/>
  <c r="M2721" i="2"/>
  <c r="L2721" i="2"/>
  <c r="N2721" i="2" s="1"/>
  <c r="R2720" i="2"/>
  <c r="Q2720" i="2"/>
  <c r="P2720" i="2"/>
  <c r="O2720" i="2"/>
  <c r="N2720" i="2"/>
  <c r="L2720" i="2"/>
  <c r="M2720" i="2" s="1"/>
  <c r="R2719" i="2"/>
  <c r="Q2719" i="2"/>
  <c r="P2719" i="2"/>
  <c r="O2719" i="2"/>
  <c r="L2719" i="2"/>
  <c r="R2718" i="2"/>
  <c r="Q2718" i="2"/>
  <c r="P2718" i="2"/>
  <c r="O2718" i="2"/>
  <c r="L2718" i="2"/>
  <c r="R2717" i="2"/>
  <c r="Q2717" i="2"/>
  <c r="P2717" i="2"/>
  <c r="O2717" i="2"/>
  <c r="N2717" i="2"/>
  <c r="M2717" i="2"/>
  <c r="L2717" i="2"/>
  <c r="R2716" i="2"/>
  <c r="Q2716" i="2"/>
  <c r="P2716" i="2"/>
  <c r="O2716" i="2"/>
  <c r="N2716" i="2"/>
  <c r="L2716" i="2"/>
  <c r="M2716" i="2" s="1"/>
  <c r="R2715" i="2"/>
  <c r="Q2715" i="2"/>
  <c r="P2715" i="2"/>
  <c r="O2715" i="2"/>
  <c r="L2715" i="2"/>
  <c r="R2714" i="2"/>
  <c r="Q2714" i="2"/>
  <c r="P2714" i="2"/>
  <c r="O2714" i="2"/>
  <c r="L2714" i="2"/>
  <c r="M2714" i="2" s="1"/>
  <c r="R2713" i="2"/>
  <c r="Q2713" i="2"/>
  <c r="P2713" i="2"/>
  <c r="O2713" i="2"/>
  <c r="N2713" i="2"/>
  <c r="M2713" i="2"/>
  <c r="L2713" i="2"/>
  <c r="R2712" i="2"/>
  <c r="Q2712" i="2"/>
  <c r="P2712" i="2"/>
  <c r="O2712" i="2"/>
  <c r="N2712" i="2"/>
  <c r="L2712" i="2"/>
  <c r="M2712" i="2" s="1"/>
  <c r="R2711" i="2"/>
  <c r="Q2711" i="2"/>
  <c r="P2711" i="2"/>
  <c r="O2711" i="2"/>
  <c r="L2711" i="2"/>
  <c r="R2710" i="2"/>
  <c r="Q2710" i="2"/>
  <c r="P2710" i="2"/>
  <c r="O2710" i="2"/>
  <c r="L2710" i="2"/>
  <c r="M2710" i="2" s="1"/>
  <c r="R2709" i="2"/>
  <c r="Q2709" i="2"/>
  <c r="P2709" i="2"/>
  <c r="O2709" i="2"/>
  <c r="N2709" i="2"/>
  <c r="M2709" i="2"/>
  <c r="L2709" i="2"/>
  <c r="R2708" i="2"/>
  <c r="Q2708" i="2"/>
  <c r="P2708" i="2"/>
  <c r="O2708" i="2"/>
  <c r="L2708" i="2"/>
  <c r="R2707" i="2"/>
  <c r="Q2707" i="2"/>
  <c r="P2707" i="2"/>
  <c r="O2707" i="2"/>
  <c r="N2707" i="2"/>
  <c r="M2707" i="2"/>
  <c r="L2707" i="2"/>
  <c r="R2706" i="2"/>
  <c r="Q2706" i="2"/>
  <c r="P2706" i="2"/>
  <c r="O2706" i="2"/>
  <c r="L2706" i="2"/>
  <c r="M2706" i="2" s="1"/>
  <c r="R2705" i="2"/>
  <c r="Q2705" i="2"/>
  <c r="P2705" i="2"/>
  <c r="O2705" i="2"/>
  <c r="L2705" i="2"/>
  <c r="N2705" i="2" s="1"/>
  <c r="R2704" i="2"/>
  <c r="Q2704" i="2"/>
  <c r="P2704" i="2"/>
  <c r="O2704" i="2"/>
  <c r="N2704" i="2"/>
  <c r="L2704" i="2"/>
  <c r="M2704" i="2" s="1"/>
  <c r="R2703" i="2"/>
  <c r="Q2703" i="2"/>
  <c r="P2703" i="2"/>
  <c r="O2703" i="2"/>
  <c r="L2703" i="2"/>
  <c r="R2702" i="2"/>
  <c r="Q2702" i="2"/>
  <c r="P2702" i="2"/>
  <c r="O2702" i="2"/>
  <c r="L2702" i="2"/>
  <c r="R2701" i="2"/>
  <c r="Q2701" i="2"/>
  <c r="P2701" i="2"/>
  <c r="O2701" i="2"/>
  <c r="N2701" i="2"/>
  <c r="M2701" i="2"/>
  <c r="L2701" i="2"/>
  <c r="R2700" i="2"/>
  <c r="Q2700" i="2"/>
  <c r="P2700" i="2"/>
  <c r="O2700" i="2"/>
  <c r="N2700" i="2"/>
  <c r="M2700" i="2"/>
  <c r="L2700" i="2"/>
  <c r="R2699" i="2"/>
  <c r="Q2699" i="2"/>
  <c r="P2699" i="2"/>
  <c r="O2699" i="2"/>
  <c r="L2699" i="2"/>
  <c r="N2699" i="2" s="1"/>
  <c r="R2698" i="2"/>
  <c r="Q2698" i="2"/>
  <c r="P2698" i="2"/>
  <c r="O2698" i="2"/>
  <c r="N2698" i="2"/>
  <c r="L2698" i="2"/>
  <c r="M2698" i="2" s="1"/>
  <c r="R2697" i="2"/>
  <c r="Q2697" i="2"/>
  <c r="P2697" i="2"/>
  <c r="O2697" i="2"/>
  <c r="N2697" i="2"/>
  <c r="M2697" i="2"/>
  <c r="L2697" i="2"/>
  <c r="R2696" i="2"/>
  <c r="Q2696" i="2"/>
  <c r="P2696" i="2"/>
  <c r="O2696" i="2"/>
  <c r="N2696" i="2"/>
  <c r="M2696" i="2"/>
  <c r="L2696" i="2"/>
  <c r="R2695" i="2"/>
  <c r="Q2695" i="2"/>
  <c r="P2695" i="2"/>
  <c r="O2695" i="2"/>
  <c r="L2695" i="2"/>
  <c r="R2694" i="2"/>
  <c r="Q2694" i="2"/>
  <c r="P2694" i="2"/>
  <c r="O2694" i="2"/>
  <c r="L2694" i="2"/>
  <c r="R2693" i="2"/>
  <c r="Q2693" i="2"/>
  <c r="P2693" i="2"/>
  <c r="O2693" i="2"/>
  <c r="L2693" i="2"/>
  <c r="R2692" i="2"/>
  <c r="Q2692" i="2"/>
  <c r="P2692" i="2"/>
  <c r="O2692" i="2"/>
  <c r="N2692" i="2"/>
  <c r="L2692" i="2"/>
  <c r="M2692" i="2" s="1"/>
  <c r="R2691" i="2"/>
  <c r="Q2691" i="2"/>
  <c r="P2691" i="2"/>
  <c r="O2691" i="2"/>
  <c r="N2691" i="2"/>
  <c r="M2691" i="2"/>
  <c r="L2691" i="2"/>
  <c r="R2690" i="2"/>
  <c r="Q2690" i="2"/>
  <c r="P2690" i="2"/>
  <c r="O2690" i="2"/>
  <c r="L2690" i="2"/>
  <c r="R2689" i="2"/>
  <c r="Q2689" i="2"/>
  <c r="P2689" i="2"/>
  <c r="O2689" i="2"/>
  <c r="L2689" i="2"/>
  <c r="R2688" i="2"/>
  <c r="Q2688" i="2"/>
  <c r="P2688" i="2"/>
  <c r="O2688" i="2"/>
  <c r="L2688" i="2"/>
  <c r="R2687" i="2"/>
  <c r="Q2687" i="2"/>
  <c r="P2687" i="2"/>
  <c r="O2687" i="2"/>
  <c r="N2687" i="2"/>
  <c r="M2687" i="2"/>
  <c r="L2687" i="2"/>
  <c r="R2686" i="2"/>
  <c r="Q2686" i="2"/>
  <c r="P2686" i="2"/>
  <c r="O2686" i="2"/>
  <c r="L2686" i="2"/>
  <c r="R2685" i="2"/>
  <c r="Q2685" i="2"/>
  <c r="P2685" i="2"/>
  <c r="O2685" i="2"/>
  <c r="L2685" i="2"/>
  <c r="N2685" i="2" s="1"/>
  <c r="R2684" i="2"/>
  <c r="Q2684" i="2"/>
  <c r="P2684" i="2"/>
  <c r="O2684" i="2"/>
  <c r="L2684" i="2"/>
  <c r="R2683" i="2"/>
  <c r="Q2683" i="2"/>
  <c r="P2683" i="2"/>
  <c r="O2683" i="2"/>
  <c r="N2683" i="2"/>
  <c r="M2683" i="2"/>
  <c r="L2683" i="2"/>
  <c r="R2682" i="2"/>
  <c r="Q2682" i="2"/>
  <c r="P2682" i="2"/>
  <c r="O2682" i="2"/>
  <c r="L2682" i="2"/>
  <c r="R2681" i="2"/>
  <c r="Q2681" i="2"/>
  <c r="P2681" i="2"/>
  <c r="O2681" i="2"/>
  <c r="L2681" i="2"/>
  <c r="N2681" i="2" s="1"/>
  <c r="R2680" i="2"/>
  <c r="Q2680" i="2"/>
  <c r="P2680" i="2"/>
  <c r="O2680" i="2"/>
  <c r="L2680" i="2"/>
  <c r="M2680" i="2" s="1"/>
  <c r="R2679" i="2"/>
  <c r="Q2679" i="2"/>
  <c r="P2679" i="2"/>
  <c r="O2679" i="2"/>
  <c r="N2679" i="2"/>
  <c r="M2679" i="2"/>
  <c r="L2679" i="2"/>
  <c r="R2678" i="2"/>
  <c r="Q2678" i="2"/>
  <c r="P2678" i="2"/>
  <c r="O2678" i="2"/>
  <c r="L2678" i="2"/>
  <c r="M2678" i="2" s="1"/>
  <c r="R2677" i="2"/>
  <c r="Q2677" i="2"/>
  <c r="P2677" i="2"/>
  <c r="O2677" i="2"/>
  <c r="L2677" i="2"/>
  <c r="R2676" i="2"/>
  <c r="Q2676" i="2"/>
  <c r="P2676" i="2"/>
  <c r="O2676" i="2"/>
  <c r="L2676" i="2"/>
  <c r="M2676" i="2" s="1"/>
  <c r="R2675" i="2"/>
  <c r="Q2675" i="2"/>
  <c r="P2675" i="2"/>
  <c r="O2675" i="2"/>
  <c r="N2675" i="2"/>
  <c r="M2675" i="2"/>
  <c r="L2675" i="2"/>
  <c r="R2674" i="2"/>
  <c r="Q2674" i="2"/>
  <c r="P2674" i="2"/>
  <c r="O2674" i="2"/>
  <c r="L2674" i="2"/>
  <c r="N2674" i="2" s="1"/>
  <c r="R2673" i="2"/>
  <c r="Q2673" i="2"/>
  <c r="P2673" i="2"/>
  <c r="O2673" i="2"/>
  <c r="L2673" i="2"/>
  <c r="R2672" i="2"/>
  <c r="Q2672" i="2"/>
  <c r="P2672" i="2"/>
  <c r="O2672" i="2"/>
  <c r="L2672" i="2"/>
  <c r="R2671" i="2"/>
  <c r="Q2671" i="2"/>
  <c r="P2671" i="2"/>
  <c r="O2671" i="2"/>
  <c r="N2671" i="2"/>
  <c r="M2671" i="2"/>
  <c r="L2671" i="2"/>
  <c r="R2670" i="2"/>
  <c r="Q2670" i="2"/>
  <c r="P2670" i="2"/>
  <c r="O2670" i="2"/>
  <c r="L2670" i="2"/>
  <c r="N2670" i="2" s="1"/>
  <c r="R2669" i="2"/>
  <c r="Q2669" i="2"/>
  <c r="P2669" i="2"/>
  <c r="O2669" i="2"/>
  <c r="L2669" i="2"/>
  <c r="R2668" i="2"/>
  <c r="Q2668" i="2"/>
  <c r="P2668" i="2"/>
  <c r="O2668" i="2"/>
  <c r="L2668" i="2"/>
  <c r="R2667" i="2"/>
  <c r="Q2667" i="2"/>
  <c r="P2667" i="2"/>
  <c r="O2667" i="2"/>
  <c r="N2667" i="2"/>
  <c r="M2667" i="2"/>
  <c r="L2667" i="2"/>
  <c r="R2666" i="2"/>
  <c r="Q2666" i="2"/>
  <c r="P2666" i="2"/>
  <c r="O2666" i="2"/>
  <c r="N2666" i="2"/>
  <c r="L2666" i="2"/>
  <c r="M2666" i="2" s="1"/>
  <c r="R2665" i="2"/>
  <c r="Q2665" i="2"/>
  <c r="P2665" i="2"/>
  <c r="O2665" i="2"/>
  <c r="L2665" i="2"/>
  <c r="R2664" i="2"/>
  <c r="Q2664" i="2"/>
  <c r="P2664" i="2"/>
  <c r="O2664" i="2"/>
  <c r="L2664" i="2"/>
  <c r="M2664" i="2" s="1"/>
  <c r="R2663" i="2"/>
  <c r="Q2663" i="2"/>
  <c r="P2663" i="2"/>
  <c r="O2663" i="2"/>
  <c r="N2663" i="2"/>
  <c r="M2663" i="2"/>
  <c r="L2663" i="2"/>
  <c r="R2662" i="2"/>
  <c r="Q2662" i="2"/>
  <c r="P2662" i="2"/>
  <c r="O2662" i="2"/>
  <c r="N2662" i="2"/>
  <c r="L2662" i="2"/>
  <c r="M2662" i="2" s="1"/>
  <c r="R2661" i="2"/>
  <c r="Q2661" i="2"/>
  <c r="P2661" i="2"/>
  <c r="O2661" i="2"/>
  <c r="L2661" i="2"/>
  <c r="R2660" i="2"/>
  <c r="Q2660" i="2"/>
  <c r="P2660" i="2"/>
  <c r="O2660" i="2"/>
  <c r="L2660" i="2"/>
  <c r="M2660" i="2" s="1"/>
  <c r="R2659" i="2"/>
  <c r="Q2659" i="2"/>
  <c r="P2659" i="2"/>
  <c r="O2659" i="2"/>
  <c r="N2659" i="2"/>
  <c r="M2659" i="2"/>
  <c r="L2659" i="2"/>
  <c r="R2658" i="2"/>
  <c r="Q2658" i="2"/>
  <c r="P2658" i="2"/>
  <c r="O2658" i="2"/>
  <c r="N2658" i="2"/>
  <c r="L2658" i="2"/>
  <c r="M2658" i="2" s="1"/>
  <c r="R2657" i="2"/>
  <c r="Q2657" i="2"/>
  <c r="P2657" i="2"/>
  <c r="O2657" i="2"/>
  <c r="L2657" i="2"/>
  <c r="R2656" i="2"/>
  <c r="Q2656" i="2"/>
  <c r="P2656" i="2"/>
  <c r="O2656" i="2"/>
  <c r="L2656" i="2"/>
  <c r="R2655" i="2"/>
  <c r="Q2655" i="2"/>
  <c r="P2655" i="2"/>
  <c r="O2655" i="2"/>
  <c r="N2655" i="2"/>
  <c r="M2655" i="2"/>
  <c r="L2655" i="2"/>
  <c r="R2654" i="2"/>
  <c r="Q2654" i="2"/>
  <c r="P2654" i="2"/>
  <c r="O2654" i="2"/>
  <c r="N2654" i="2"/>
  <c r="L2654" i="2"/>
  <c r="M2654" i="2" s="1"/>
  <c r="R2653" i="2"/>
  <c r="Q2653" i="2"/>
  <c r="P2653" i="2"/>
  <c r="O2653" i="2"/>
  <c r="M2653" i="2"/>
  <c r="L2653" i="2"/>
  <c r="N2653" i="2" s="1"/>
  <c r="R2652" i="2"/>
  <c r="Q2652" i="2"/>
  <c r="P2652" i="2"/>
  <c r="O2652" i="2"/>
  <c r="L2652" i="2"/>
  <c r="R2651" i="2"/>
  <c r="Q2651" i="2"/>
  <c r="P2651" i="2"/>
  <c r="O2651" i="2"/>
  <c r="N2651" i="2"/>
  <c r="M2651" i="2"/>
  <c r="L2651" i="2"/>
  <c r="R2650" i="2"/>
  <c r="Q2650" i="2"/>
  <c r="P2650" i="2"/>
  <c r="O2650" i="2"/>
  <c r="L2650" i="2"/>
  <c r="M2650" i="2" s="1"/>
  <c r="R2649" i="2"/>
  <c r="Q2649" i="2"/>
  <c r="P2649" i="2"/>
  <c r="O2649" i="2"/>
  <c r="M2649" i="2"/>
  <c r="L2649" i="2"/>
  <c r="N2649" i="2" s="1"/>
  <c r="R2648" i="2"/>
  <c r="Q2648" i="2"/>
  <c r="P2648" i="2"/>
  <c r="O2648" i="2"/>
  <c r="N2648" i="2"/>
  <c r="L2648" i="2"/>
  <c r="M2648" i="2" s="1"/>
  <c r="R2647" i="2"/>
  <c r="Q2647" i="2"/>
  <c r="P2647" i="2"/>
  <c r="O2647" i="2"/>
  <c r="N2647" i="2"/>
  <c r="M2647" i="2"/>
  <c r="L2647" i="2"/>
  <c r="R2646" i="2"/>
  <c r="Q2646" i="2"/>
  <c r="P2646" i="2"/>
  <c r="O2646" i="2"/>
  <c r="M2646" i="2"/>
  <c r="L2646" i="2"/>
  <c r="N2646" i="2" s="1"/>
  <c r="R2645" i="2"/>
  <c r="Q2645" i="2"/>
  <c r="P2645" i="2"/>
  <c r="O2645" i="2"/>
  <c r="L2645" i="2"/>
  <c r="R2644" i="2"/>
  <c r="Q2644" i="2"/>
  <c r="P2644" i="2"/>
  <c r="O2644" i="2"/>
  <c r="N2644" i="2"/>
  <c r="L2644" i="2"/>
  <c r="M2644" i="2" s="1"/>
  <c r="R2643" i="2"/>
  <c r="Q2643" i="2"/>
  <c r="P2643" i="2"/>
  <c r="O2643" i="2"/>
  <c r="N2643" i="2"/>
  <c r="M2643" i="2"/>
  <c r="L2643" i="2"/>
  <c r="R2642" i="2"/>
  <c r="Q2642" i="2"/>
  <c r="P2642" i="2"/>
  <c r="O2642" i="2"/>
  <c r="L2642" i="2"/>
  <c r="R2641" i="2"/>
  <c r="Q2641" i="2"/>
  <c r="P2641" i="2"/>
  <c r="O2641" i="2"/>
  <c r="L2641" i="2"/>
  <c r="N2641" i="2" s="1"/>
  <c r="R2640" i="2"/>
  <c r="Q2640" i="2"/>
  <c r="P2640" i="2"/>
  <c r="O2640" i="2"/>
  <c r="L2640" i="2"/>
  <c r="R2639" i="2"/>
  <c r="Q2639" i="2"/>
  <c r="P2639" i="2"/>
  <c r="O2639" i="2"/>
  <c r="N2639" i="2"/>
  <c r="M2639" i="2"/>
  <c r="L2639" i="2"/>
  <c r="R2638" i="2"/>
  <c r="Q2638" i="2"/>
  <c r="P2638" i="2"/>
  <c r="O2638" i="2"/>
  <c r="M2638" i="2"/>
  <c r="L2638" i="2"/>
  <c r="N2638" i="2" s="1"/>
  <c r="R2637" i="2"/>
  <c r="Q2637" i="2"/>
  <c r="P2637" i="2"/>
  <c r="O2637" i="2"/>
  <c r="M2637" i="2"/>
  <c r="L2637" i="2"/>
  <c r="N2637" i="2" s="1"/>
  <c r="R2636" i="2"/>
  <c r="Q2636" i="2"/>
  <c r="P2636" i="2"/>
  <c r="O2636" i="2"/>
  <c r="L2636" i="2"/>
  <c r="M2636" i="2" s="1"/>
  <c r="R2635" i="2"/>
  <c r="Q2635" i="2"/>
  <c r="P2635" i="2"/>
  <c r="O2635" i="2"/>
  <c r="N2635" i="2"/>
  <c r="M2635" i="2"/>
  <c r="L2635" i="2"/>
  <c r="R2634" i="2"/>
  <c r="Q2634" i="2"/>
  <c r="P2634" i="2"/>
  <c r="O2634" i="2"/>
  <c r="N2634" i="2"/>
  <c r="L2634" i="2"/>
  <c r="M2634" i="2" s="1"/>
  <c r="R2633" i="2"/>
  <c r="Q2633" i="2"/>
  <c r="P2633" i="2"/>
  <c r="O2633" i="2"/>
  <c r="L2633" i="2"/>
  <c r="R2632" i="2"/>
  <c r="Q2632" i="2"/>
  <c r="P2632" i="2"/>
  <c r="O2632" i="2"/>
  <c r="L2632" i="2"/>
  <c r="M2632" i="2" s="1"/>
  <c r="R2631" i="2"/>
  <c r="Q2631" i="2"/>
  <c r="P2631" i="2"/>
  <c r="O2631" i="2"/>
  <c r="N2631" i="2"/>
  <c r="M2631" i="2"/>
  <c r="L2631" i="2"/>
  <c r="R2630" i="2"/>
  <c r="Q2630" i="2"/>
  <c r="P2630" i="2"/>
  <c r="O2630" i="2"/>
  <c r="N2630" i="2"/>
  <c r="M2630" i="2"/>
  <c r="L2630" i="2"/>
  <c r="R2629" i="2"/>
  <c r="Q2629" i="2"/>
  <c r="P2629" i="2"/>
  <c r="O2629" i="2"/>
  <c r="L2629" i="2"/>
  <c r="R2628" i="2"/>
  <c r="Q2628" i="2"/>
  <c r="P2628" i="2"/>
  <c r="O2628" i="2"/>
  <c r="N2628" i="2"/>
  <c r="L2628" i="2"/>
  <c r="M2628" i="2" s="1"/>
  <c r="R2627" i="2"/>
  <c r="Q2627" i="2"/>
  <c r="P2627" i="2"/>
  <c r="O2627" i="2"/>
  <c r="N2627" i="2"/>
  <c r="M2627" i="2"/>
  <c r="L2627" i="2"/>
  <c r="R2626" i="2"/>
  <c r="Q2626" i="2"/>
  <c r="P2626" i="2"/>
  <c r="O2626" i="2"/>
  <c r="N2626" i="2"/>
  <c r="L2626" i="2"/>
  <c r="M2626" i="2" s="1"/>
  <c r="R2625" i="2"/>
  <c r="Q2625" i="2"/>
  <c r="P2625" i="2"/>
  <c r="O2625" i="2"/>
  <c r="M2625" i="2"/>
  <c r="L2625" i="2"/>
  <c r="N2625" i="2" s="1"/>
  <c r="R2624" i="2"/>
  <c r="Q2624" i="2"/>
  <c r="P2624" i="2"/>
  <c r="O2624" i="2"/>
  <c r="L2624" i="2"/>
  <c r="R2623" i="2"/>
  <c r="Q2623" i="2"/>
  <c r="P2623" i="2"/>
  <c r="O2623" i="2"/>
  <c r="N2623" i="2"/>
  <c r="M2623" i="2"/>
  <c r="L2623" i="2"/>
  <c r="R2622" i="2"/>
  <c r="Q2622" i="2"/>
  <c r="P2622" i="2"/>
  <c r="O2622" i="2"/>
  <c r="L2622" i="2"/>
  <c r="N2622" i="2" s="1"/>
  <c r="R2621" i="2"/>
  <c r="Q2621" i="2"/>
  <c r="P2621" i="2"/>
  <c r="O2621" i="2"/>
  <c r="M2621" i="2"/>
  <c r="L2621" i="2"/>
  <c r="N2621" i="2" s="1"/>
  <c r="R2620" i="2"/>
  <c r="Q2620" i="2"/>
  <c r="P2620" i="2"/>
  <c r="O2620" i="2"/>
  <c r="L2620" i="2"/>
  <c r="R2619" i="2"/>
  <c r="Q2619" i="2"/>
  <c r="P2619" i="2"/>
  <c r="O2619" i="2"/>
  <c r="N2619" i="2"/>
  <c r="M2619" i="2"/>
  <c r="L2619" i="2"/>
  <c r="R2618" i="2"/>
  <c r="Q2618" i="2"/>
  <c r="P2618" i="2"/>
  <c r="O2618" i="2"/>
  <c r="N2618" i="2"/>
  <c r="L2618" i="2"/>
  <c r="M2618" i="2" s="1"/>
  <c r="R2617" i="2"/>
  <c r="Q2617" i="2"/>
  <c r="P2617" i="2"/>
  <c r="O2617" i="2"/>
  <c r="L2617" i="2"/>
  <c r="N2617" i="2" s="1"/>
  <c r="R2616" i="2"/>
  <c r="Q2616" i="2"/>
  <c r="P2616" i="2"/>
  <c r="O2616" i="2"/>
  <c r="N2616" i="2"/>
  <c r="L2616" i="2"/>
  <c r="M2616" i="2" s="1"/>
  <c r="R2615" i="2"/>
  <c r="Q2615" i="2"/>
  <c r="P2615" i="2"/>
  <c r="O2615" i="2"/>
  <c r="N2615" i="2"/>
  <c r="M2615" i="2"/>
  <c r="L2615" i="2"/>
  <c r="R2614" i="2"/>
  <c r="Q2614" i="2"/>
  <c r="P2614" i="2"/>
  <c r="O2614" i="2"/>
  <c r="L2614" i="2"/>
  <c r="N2614" i="2" s="1"/>
  <c r="R2613" i="2"/>
  <c r="Q2613" i="2"/>
  <c r="P2613" i="2"/>
  <c r="O2613" i="2"/>
  <c r="L2613" i="2"/>
  <c r="R2612" i="2"/>
  <c r="Q2612" i="2"/>
  <c r="P2612" i="2"/>
  <c r="O2612" i="2"/>
  <c r="N2612" i="2"/>
  <c r="L2612" i="2"/>
  <c r="M2612" i="2" s="1"/>
  <c r="R2611" i="2"/>
  <c r="Q2611" i="2"/>
  <c r="P2611" i="2"/>
  <c r="O2611" i="2"/>
  <c r="N2611" i="2"/>
  <c r="M2611" i="2"/>
  <c r="L2611" i="2"/>
  <c r="R2610" i="2"/>
  <c r="Q2610" i="2"/>
  <c r="P2610" i="2"/>
  <c r="O2610" i="2"/>
  <c r="L2610" i="2"/>
  <c r="R2609" i="2"/>
  <c r="Q2609" i="2"/>
  <c r="P2609" i="2"/>
  <c r="O2609" i="2"/>
  <c r="L2609" i="2"/>
  <c r="R2608" i="2"/>
  <c r="Q2608" i="2"/>
  <c r="P2608" i="2"/>
  <c r="O2608" i="2"/>
  <c r="L2608" i="2"/>
  <c r="R2607" i="2"/>
  <c r="Q2607" i="2"/>
  <c r="P2607" i="2"/>
  <c r="O2607" i="2"/>
  <c r="N2607" i="2"/>
  <c r="M2607" i="2"/>
  <c r="L2607" i="2"/>
  <c r="R2606" i="2"/>
  <c r="Q2606" i="2"/>
  <c r="P2606" i="2"/>
  <c r="O2606" i="2"/>
  <c r="N2606" i="2"/>
  <c r="M2606" i="2"/>
  <c r="L2606" i="2"/>
  <c r="R2605" i="2"/>
  <c r="Q2605" i="2"/>
  <c r="P2605" i="2"/>
  <c r="O2605" i="2"/>
  <c r="M2605" i="2"/>
  <c r="L2605" i="2"/>
  <c r="N2605" i="2" s="1"/>
  <c r="R2604" i="2"/>
  <c r="Q2604" i="2"/>
  <c r="P2604" i="2"/>
  <c r="O2604" i="2"/>
  <c r="N2604" i="2"/>
  <c r="L2604" i="2"/>
  <c r="M2604" i="2" s="1"/>
  <c r="R2603" i="2"/>
  <c r="Q2603" i="2"/>
  <c r="P2603" i="2"/>
  <c r="O2603" i="2"/>
  <c r="N2603" i="2"/>
  <c r="M2603" i="2"/>
  <c r="L2603" i="2"/>
  <c r="R2602" i="2"/>
  <c r="Q2602" i="2"/>
  <c r="P2602" i="2"/>
  <c r="O2602" i="2"/>
  <c r="N2602" i="2"/>
  <c r="L2602" i="2"/>
  <c r="M2602" i="2" s="1"/>
  <c r="R2601" i="2"/>
  <c r="Q2601" i="2"/>
  <c r="P2601" i="2"/>
  <c r="O2601" i="2"/>
  <c r="M2601" i="2"/>
  <c r="L2601" i="2"/>
  <c r="N2601" i="2" s="1"/>
  <c r="R2600" i="2"/>
  <c r="Q2600" i="2"/>
  <c r="P2600" i="2"/>
  <c r="O2600" i="2"/>
  <c r="L2600" i="2"/>
  <c r="R2599" i="2"/>
  <c r="Q2599" i="2"/>
  <c r="P2599" i="2"/>
  <c r="O2599" i="2"/>
  <c r="N2599" i="2"/>
  <c r="M2599" i="2"/>
  <c r="L2599" i="2"/>
  <c r="R2598" i="2"/>
  <c r="Q2598" i="2"/>
  <c r="P2598" i="2"/>
  <c r="O2598" i="2"/>
  <c r="L2598" i="2"/>
  <c r="N2598" i="2" s="1"/>
  <c r="R2597" i="2"/>
  <c r="Q2597" i="2"/>
  <c r="P2597" i="2"/>
  <c r="O2597" i="2"/>
  <c r="L2597" i="2"/>
  <c r="R2596" i="2"/>
  <c r="Q2596" i="2"/>
  <c r="P2596" i="2"/>
  <c r="O2596" i="2"/>
  <c r="N2596" i="2"/>
  <c r="L2596" i="2"/>
  <c r="M2596" i="2" s="1"/>
  <c r="R2595" i="2"/>
  <c r="Q2595" i="2"/>
  <c r="P2595" i="2"/>
  <c r="O2595" i="2"/>
  <c r="N2595" i="2"/>
  <c r="M2595" i="2"/>
  <c r="L2595" i="2"/>
  <c r="R2594" i="2"/>
  <c r="Q2594" i="2"/>
  <c r="P2594" i="2"/>
  <c r="O2594" i="2"/>
  <c r="M2594" i="2"/>
  <c r="L2594" i="2"/>
  <c r="N2594" i="2" s="1"/>
  <c r="R2593" i="2"/>
  <c r="Q2593" i="2"/>
  <c r="P2593" i="2"/>
  <c r="O2593" i="2"/>
  <c r="L2593" i="2"/>
  <c r="N2593" i="2" s="1"/>
  <c r="R2592" i="2"/>
  <c r="Q2592" i="2"/>
  <c r="P2592" i="2"/>
  <c r="O2592" i="2"/>
  <c r="L2592" i="2"/>
  <c r="R2591" i="2"/>
  <c r="Q2591" i="2"/>
  <c r="P2591" i="2"/>
  <c r="O2591" i="2"/>
  <c r="N2591" i="2"/>
  <c r="M2591" i="2"/>
  <c r="L2591" i="2"/>
  <c r="R2590" i="2"/>
  <c r="Q2590" i="2"/>
  <c r="P2590" i="2"/>
  <c r="O2590" i="2"/>
  <c r="L2590" i="2"/>
  <c r="R2589" i="2"/>
  <c r="Q2589" i="2"/>
  <c r="P2589" i="2"/>
  <c r="O2589" i="2"/>
  <c r="L2589" i="2"/>
  <c r="N2589" i="2" s="1"/>
  <c r="R2588" i="2"/>
  <c r="Q2588" i="2"/>
  <c r="P2588" i="2"/>
  <c r="O2588" i="2"/>
  <c r="N2588" i="2"/>
  <c r="L2588" i="2"/>
  <c r="M2588" i="2" s="1"/>
  <c r="R2587" i="2"/>
  <c r="Q2587" i="2"/>
  <c r="P2587" i="2"/>
  <c r="O2587" i="2"/>
  <c r="N2587" i="2"/>
  <c r="M2587" i="2"/>
  <c r="L2587" i="2"/>
  <c r="R2586" i="2"/>
  <c r="Q2586" i="2"/>
  <c r="P2586" i="2"/>
  <c r="O2586" i="2"/>
  <c r="N2586" i="2"/>
  <c r="M2586" i="2"/>
  <c r="L2586" i="2"/>
  <c r="R2585" i="2"/>
  <c r="Q2585" i="2"/>
  <c r="P2585" i="2"/>
  <c r="O2585" i="2"/>
  <c r="L2585" i="2"/>
  <c r="R2584" i="2"/>
  <c r="Q2584" i="2"/>
  <c r="P2584" i="2"/>
  <c r="O2584" i="2"/>
  <c r="L2584" i="2"/>
  <c r="M2584" i="2" s="1"/>
  <c r="R2583" i="2"/>
  <c r="Q2583" i="2"/>
  <c r="P2583" i="2"/>
  <c r="O2583" i="2"/>
  <c r="N2583" i="2"/>
  <c r="M2583" i="2"/>
  <c r="L2583" i="2"/>
  <c r="R2582" i="2"/>
  <c r="Q2582" i="2"/>
  <c r="P2582" i="2"/>
  <c r="O2582" i="2"/>
  <c r="N2582" i="2"/>
  <c r="M2582" i="2"/>
  <c r="L2582" i="2"/>
  <c r="R2581" i="2"/>
  <c r="Q2581" i="2"/>
  <c r="P2581" i="2"/>
  <c r="O2581" i="2"/>
  <c r="L2581" i="2"/>
  <c r="N2581" i="2" s="1"/>
  <c r="R2580" i="2"/>
  <c r="Q2580" i="2"/>
  <c r="P2580" i="2"/>
  <c r="O2580" i="2"/>
  <c r="L2580" i="2"/>
  <c r="R2579" i="2"/>
  <c r="Q2579" i="2"/>
  <c r="P2579" i="2"/>
  <c r="O2579" i="2"/>
  <c r="N2579" i="2"/>
  <c r="M2579" i="2"/>
  <c r="L2579" i="2"/>
  <c r="R2578" i="2"/>
  <c r="Q2578" i="2"/>
  <c r="P2578" i="2"/>
  <c r="O2578" i="2"/>
  <c r="L2578" i="2"/>
  <c r="N2578" i="2" s="1"/>
  <c r="R2577" i="2"/>
  <c r="Q2577" i="2"/>
  <c r="P2577" i="2"/>
  <c r="O2577" i="2"/>
  <c r="L2577" i="2"/>
  <c r="N2577" i="2" s="1"/>
  <c r="R2576" i="2"/>
  <c r="Q2576" i="2"/>
  <c r="P2576" i="2"/>
  <c r="O2576" i="2"/>
  <c r="N2576" i="2"/>
  <c r="L2576" i="2"/>
  <c r="M2576" i="2" s="1"/>
  <c r="R2575" i="2"/>
  <c r="Q2575" i="2"/>
  <c r="P2575" i="2"/>
  <c r="O2575" i="2"/>
  <c r="N2575" i="2"/>
  <c r="M2575" i="2"/>
  <c r="L2575" i="2"/>
  <c r="R2574" i="2"/>
  <c r="Q2574" i="2"/>
  <c r="P2574" i="2"/>
  <c r="O2574" i="2"/>
  <c r="L2574" i="2"/>
  <c r="R2573" i="2"/>
  <c r="Q2573" i="2"/>
  <c r="P2573" i="2"/>
  <c r="O2573" i="2"/>
  <c r="L2573" i="2"/>
  <c r="N2573" i="2" s="1"/>
  <c r="R2572" i="2"/>
  <c r="Q2572" i="2"/>
  <c r="P2572" i="2"/>
  <c r="O2572" i="2"/>
  <c r="L2572" i="2"/>
  <c r="M2572" i="2" s="1"/>
  <c r="R2571" i="2"/>
  <c r="Q2571" i="2"/>
  <c r="P2571" i="2"/>
  <c r="O2571" i="2"/>
  <c r="N2571" i="2"/>
  <c r="M2571" i="2"/>
  <c r="L2571" i="2"/>
  <c r="R2570" i="2"/>
  <c r="Q2570" i="2"/>
  <c r="P2570" i="2"/>
  <c r="O2570" i="2"/>
  <c r="L2570" i="2"/>
  <c r="N2570" i="2" s="1"/>
  <c r="R2569" i="2"/>
  <c r="Q2569" i="2"/>
  <c r="P2569" i="2"/>
  <c r="O2569" i="2"/>
  <c r="L2569" i="2"/>
  <c r="R2568" i="2"/>
  <c r="Q2568" i="2"/>
  <c r="P2568" i="2"/>
  <c r="O2568" i="2"/>
  <c r="L2568" i="2"/>
  <c r="M2568" i="2" s="1"/>
  <c r="R2567" i="2"/>
  <c r="Q2567" i="2"/>
  <c r="P2567" i="2"/>
  <c r="O2567" i="2"/>
  <c r="N2567" i="2"/>
  <c r="M2567" i="2"/>
  <c r="L2567" i="2"/>
  <c r="R2566" i="2"/>
  <c r="Q2566" i="2"/>
  <c r="P2566" i="2"/>
  <c r="O2566" i="2"/>
  <c r="N2566" i="2"/>
  <c r="L2566" i="2"/>
  <c r="M2566" i="2" s="1"/>
  <c r="R2565" i="2"/>
  <c r="Q2565" i="2"/>
  <c r="P2565" i="2"/>
  <c r="O2565" i="2"/>
  <c r="L2565" i="2"/>
  <c r="R2564" i="2"/>
  <c r="Q2564" i="2"/>
  <c r="P2564" i="2"/>
  <c r="O2564" i="2"/>
  <c r="L2564" i="2"/>
  <c r="R2563" i="2"/>
  <c r="Q2563" i="2"/>
  <c r="P2563" i="2"/>
  <c r="O2563" i="2"/>
  <c r="N2563" i="2"/>
  <c r="M2563" i="2"/>
  <c r="L2563" i="2"/>
  <c r="R2562" i="2"/>
  <c r="Q2562" i="2"/>
  <c r="P2562" i="2"/>
  <c r="O2562" i="2"/>
  <c r="L2562" i="2"/>
  <c r="N2562" i="2" s="1"/>
  <c r="R2561" i="2"/>
  <c r="Q2561" i="2"/>
  <c r="P2561" i="2"/>
  <c r="O2561" i="2"/>
  <c r="L2561" i="2"/>
  <c r="N2561" i="2" s="1"/>
  <c r="R2560" i="2"/>
  <c r="Q2560" i="2"/>
  <c r="P2560" i="2"/>
  <c r="O2560" i="2"/>
  <c r="N2560" i="2"/>
  <c r="L2560" i="2"/>
  <c r="M2560" i="2" s="1"/>
  <c r="R2559" i="2"/>
  <c r="Q2559" i="2"/>
  <c r="P2559" i="2"/>
  <c r="O2559" i="2"/>
  <c r="N2559" i="2"/>
  <c r="M2559" i="2"/>
  <c r="L2559" i="2"/>
  <c r="R2558" i="2"/>
  <c r="Q2558" i="2"/>
  <c r="P2558" i="2"/>
  <c r="O2558" i="2"/>
  <c r="L2558" i="2"/>
  <c r="R2557" i="2"/>
  <c r="Q2557" i="2"/>
  <c r="P2557" i="2"/>
  <c r="O2557" i="2"/>
  <c r="L2557" i="2"/>
  <c r="N2557" i="2" s="1"/>
  <c r="R2556" i="2"/>
  <c r="Q2556" i="2"/>
  <c r="P2556" i="2"/>
  <c r="O2556" i="2"/>
  <c r="L2556" i="2"/>
  <c r="M2556" i="2" s="1"/>
  <c r="R2555" i="2"/>
  <c r="Q2555" i="2"/>
  <c r="P2555" i="2"/>
  <c r="O2555" i="2"/>
  <c r="N2555" i="2"/>
  <c r="M2555" i="2"/>
  <c r="L2555" i="2"/>
  <c r="R2554" i="2"/>
  <c r="Q2554" i="2"/>
  <c r="P2554" i="2"/>
  <c r="O2554" i="2"/>
  <c r="N2554" i="2"/>
  <c r="L2554" i="2"/>
  <c r="M2554" i="2" s="1"/>
  <c r="R2553" i="2"/>
  <c r="Q2553" i="2"/>
  <c r="P2553" i="2"/>
  <c r="O2553" i="2"/>
  <c r="L2553" i="2"/>
  <c r="R2552" i="2"/>
  <c r="Q2552" i="2"/>
  <c r="P2552" i="2"/>
  <c r="O2552" i="2"/>
  <c r="L2552" i="2"/>
  <c r="M2552" i="2" s="1"/>
  <c r="R2551" i="2"/>
  <c r="Q2551" i="2"/>
  <c r="P2551" i="2"/>
  <c r="O2551" i="2"/>
  <c r="N2551" i="2"/>
  <c r="M2551" i="2"/>
  <c r="L2551" i="2"/>
  <c r="R2550" i="2"/>
  <c r="Q2550" i="2"/>
  <c r="P2550" i="2"/>
  <c r="O2550" i="2"/>
  <c r="N2550" i="2"/>
  <c r="L2550" i="2"/>
  <c r="M2550" i="2" s="1"/>
  <c r="R2549" i="2"/>
  <c r="Q2549" i="2"/>
  <c r="P2549" i="2"/>
  <c r="O2549" i="2"/>
  <c r="L2549" i="2"/>
  <c r="N2549" i="2" s="1"/>
  <c r="R2548" i="2"/>
  <c r="Q2548" i="2"/>
  <c r="P2548" i="2"/>
  <c r="O2548" i="2"/>
  <c r="L2548" i="2"/>
  <c r="R2547" i="2"/>
  <c r="Q2547" i="2"/>
  <c r="P2547" i="2"/>
  <c r="O2547" i="2"/>
  <c r="N2547" i="2"/>
  <c r="M2547" i="2"/>
  <c r="L2547" i="2"/>
  <c r="R2546" i="2"/>
  <c r="Q2546" i="2"/>
  <c r="P2546" i="2"/>
  <c r="O2546" i="2"/>
  <c r="L2546" i="2"/>
  <c r="N2546" i="2" s="1"/>
  <c r="R2545" i="2"/>
  <c r="Q2545" i="2"/>
  <c r="P2545" i="2"/>
  <c r="O2545" i="2"/>
  <c r="L2545" i="2"/>
  <c r="N2545" i="2" s="1"/>
  <c r="R2544" i="2"/>
  <c r="Q2544" i="2"/>
  <c r="P2544" i="2"/>
  <c r="O2544" i="2"/>
  <c r="N2544" i="2"/>
  <c r="L2544" i="2"/>
  <c r="M2544" i="2" s="1"/>
  <c r="R2543" i="2"/>
  <c r="Q2543" i="2"/>
  <c r="P2543" i="2"/>
  <c r="O2543" i="2"/>
  <c r="N2543" i="2"/>
  <c r="M2543" i="2"/>
  <c r="L2543" i="2"/>
  <c r="R2542" i="2"/>
  <c r="Q2542" i="2"/>
  <c r="P2542" i="2"/>
  <c r="O2542" i="2"/>
  <c r="L2542" i="2"/>
  <c r="R2541" i="2"/>
  <c r="Q2541" i="2"/>
  <c r="P2541" i="2"/>
  <c r="O2541" i="2"/>
  <c r="L2541" i="2"/>
  <c r="N2541" i="2" s="1"/>
  <c r="R2540" i="2"/>
  <c r="Q2540" i="2"/>
  <c r="P2540" i="2"/>
  <c r="O2540" i="2"/>
  <c r="L2540" i="2"/>
  <c r="M2540" i="2" s="1"/>
  <c r="R2539" i="2"/>
  <c r="Q2539" i="2"/>
  <c r="P2539" i="2"/>
  <c r="O2539" i="2"/>
  <c r="N2539" i="2"/>
  <c r="M2539" i="2"/>
  <c r="L2539" i="2"/>
  <c r="R2538" i="2"/>
  <c r="Q2538" i="2"/>
  <c r="P2538" i="2"/>
  <c r="O2538" i="2"/>
  <c r="N2538" i="2"/>
  <c r="L2538" i="2"/>
  <c r="M2538" i="2" s="1"/>
  <c r="R2537" i="2"/>
  <c r="Q2537" i="2"/>
  <c r="P2537" i="2"/>
  <c r="O2537" i="2"/>
  <c r="L2537" i="2"/>
  <c r="R2536" i="2"/>
  <c r="Q2536" i="2"/>
  <c r="P2536" i="2"/>
  <c r="O2536" i="2"/>
  <c r="L2536" i="2"/>
  <c r="M2536" i="2" s="1"/>
  <c r="R2535" i="2"/>
  <c r="Q2535" i="2"/>
  <c r="P2535" i="2"/>
  <c r="O2535" i="2"/>
  <c r="N2535" i="2"/>
  <c r="M2535" i="2"/>
  <c r="L2535" i="2"/>
  <c r="R2534" i="2"/>
  <c r="Q2534" i="2"/>
  <c r="P2534" i="2"/>
  <c r="O2534" i="2"/>
  <c r="N2534" i="2"/>
  <c r="L2534" i="2"/>
  <c r="M2534" i="2" s="1"/>
  <c r="R2533" i="2"/>
  <c r="Q2533" i="2"/>
  <c r="P2533" i="2"/>
  <c r="O2533" i="2"/>
  <c r="M2533" i="2"/>
  <c r="L2533" i="2"/>
  <c r="N2533" i="2" s="1"/>
  <c r="R2532" i="2"/>
  <c r="Q2532" i="2"/>
  <c r="P2532" i="2"/>
  <c r="O2532" i="2"/>
  <c r="L2532" i="2"/>
  <c r="R2531" i="2"/>
  <c r="Q2531" i="2"/>
  <c r="P2531" i="2"/>
  <c r="O2531" i="2"/>
  <c r="N2531" i="2"/>
  <c r="M2531" i="2"/>
  <c r="L2531" i="2"/>
  <c r="R2530" i="2"/>
  <c r="Q2530" i="2"/>
  <c r="P2530" i="2"/>
  <c r="O2530" i="2"/>
  <c r="L2530" i="2"/>
  <c r="N2530" i="2" s="1"/>
  <c r="R2529" i="2"/>
  <c r="Q2529" i="2"/>
  <c r="P2529" i="2"/>
  <c r="O2529" i="2"/>
  <c r="L2529" i="2"/>
  <c r="N2529" i="2" s="1"/>
  <c r="R2528" i="2"/>
  <c r="Q2528" i="2"/>
  <c r="P2528" i="2"/>
  <c r="O2528" i="2"/>
  <c r="L2528" i="2"/>
  <c r="R2527" i="2"/>
  <c r="Q2527" i="2"/>
  <c r="P2527" i="2"/>
  <c r="O2527" i="2"/>
  <c r="N2527" i="2"/>
  <c r="M2527" i="2"/>
  <c r="L2527" i="2"/>
  <c r="R2526" i="2"/>
  <c r="Q2526" i="2"/>
  <c r="P2526" i="2"/>
  <c r="O2526" i="2"/>
  <c r="L2526" i="2"/>
  <c r="R2525" i="2"/>
  <c r="Q2525" i="2"/>
  <c r="P2525" i="2"/>
  <c r="O2525" i="2"/>
  <c r="L2525" i="2"/>
  <c r="N2525" i="2" s="1"/>
  <c r="R2524" i="2"/>
  <c r="Q2524" i="2"/>
  <c r="P2524" i="2"/>
  <c r="O2524" i="2"/>
  <c r="L2524" i="2"/>
  <c r="M2524" i="2" s="1"/>
  <c r="R2523" i="2"/>
  <c r="Q2523" i="2"/>
  <c r="P2523" i="2"/>
  <c r="O2523" i="2"/>
  <c r="N2523" i="2"/>
  <c r="M2523" i="2"/>
  <c r="L2523" i="2"/>
  <c r="R2522" i="2"/>
  <c r="Q2522" i="2"/>
  <c r="P2522" i="2"/>
  <c r="O2522" i="2"/>
  <c r="N2522" i="2"/>
  <c r="M2522" i="2"/>
  <c r="L2522" i="2"/>
  <c r="R2521" i="2"/>
  <c r="Q2521" i="2"/>
  <c r="P2521" i="2"/>
  <c r="O2521" i="2"/>
  <c r="L2521" i="2"/>
  <c r="R2520" i="2"/>
  <c r="Q2520" i="2"/>
  <c r="P2520" i="2"/>
  <c r="O2520" i="2"/>
  <c r="L2520" i="2"/>
  <c r="M2520" i="2" s="1"/>
  <c r="R2519" i="2"/>
  <c r="Q2519" i="2"/>
  <c r="P2519" i="2"/>
  <c r="O2519" i="2"/>
  <c r="N2519" i="2"/>
  <c r="M2519" i="2"/>
  <c r="L2519" i="2"/>
  <c r="R2518" i="2"/>
  <c r="Q2518" i="2"/>
  <c r="P2518" i="2"/>
  <c r="O2518" i="2"/>
  <c r="N2518" i="2"/>
  <c r="L2518" i="2"/>
  <c r="M2518" i="2" s="1"/>
  <c r="R2517" i="2"/>
  <c r="Q2517" i="2"/>
  <c r="P2517" i="2"/>
  <c r="O2517" i="2"/>
  <c r="M2517" i="2"/>
  <c r="L2517" i="2"/>
  <c r="N2517" i="2" s="1"/>
  <c r="R2516" i="2"/>
  <c r="Q2516" i="2"/>
  <c r="P2516" i="2"/>
  <c r="O2516" i="2"/>
  <c r="L2516" i="2"/>
  <c r="R2515" i="2"/>
  <c r="Q2515" i="2"/>
  <c r="P2515" i="2"/>
  <c r="O2515" i="2"/>
  <c r="N2515" i="2"/>
  <c r="M2515" i="2"/>
  <c r="L2515" i="2"/>
  <c r="R2514" i="2"/>
  <c r="Q2514" i="2"/>
  <c r="P2514" i="2"/>
  <c r="O2514" i="2"/>
  <c r="L2514" i="2"/>
  <c r="R2513" i="2"/>
  <c r="Q2513" i="2"/>
  <c r="P2513" i="2"/>
  <c r="O2513" i="2"/>
  <c r="L2513" i="2"/>
  <c r="N2513" i="2" s="1"/>
  <c r="R2512" i="2"/>
  <c r="Q2512" i="2"/>
  <c r="P2512" i="2"/>
  <c r="O2512" i="2"/>
  <c r="L2512" i="2"/>
  <c r="M2512" i="2" s="1"/>
  <c r="R2511" i="2"/>
  <c r="Q2511" i="2"/>
  <c r="P2511" i="2"/>
  <c r="O2511" i="2"/>
  <c r="N2511" i="2"/>
  <c r="M2511" i="2"/>
  <c r="L2511" i="2"/>
  <c r="R2510" i="2"/>
  <c r="Q2510" i="2"/>
  <c r="P2510" i="2"/>
  <c r="O2510" i="2"/>
  <c r="L2510" i="2"/>
  <c r="R2509" i="2"/>
  <c r="Q2509" i="2"/>
  <c r="P2509" i="2"/>
  <c r="O2509" i="2"/>
  <c r="L2509" i="2"/>
  <c r="R2508" i="2"/>
  <c r="Q2508" i="2"/>
  <c r="P2508" i="2"/>
  <c r="O2508" i="2"/>
  <c r="L2508" i="2"/>
  <c r="M2508" i="2" s="1"/>
  <c r="R2507" i="2"/>
  <c r="Q2507" i="2"/>
  <c r="P2507" i="2"/>
  <c r="O2507" i="2"/>
  <c r="N2507" i="2"/>
  <c r="M2507" i="2"/>
  <c r="L2507" i="2"/>
  <c r="R2506" i="2"/>
  <c r="Q2506" i="2"/>
  <c r="P2506" i="2"/>
  <c r="O2506" i="2"/>
  <c r="N2506" i="2"/>
  <c r="L2506" i="2"/>
  <c r="M2506" i="2" s="1"/>
  <c r="R2505" i="2"/>
  <c r="Q2505" i="2"/>
  <c r="P2505" i="2"/>
  <c r="O2505" i="2"/>
  <c r="L2505" i="2"/>
  <c r="R2504" i="2"/>
  <c r="Q2504" i="2"/>
  <c r="P2504" i="2"/>
  <c r="O2504" i="2"/>
  <c r="L2504" i="2"/>
  <c r="R2503" i="2"/>
  <c r="Q2503" i="2"/>
  <c r="P2503" i="2"/>
  <c r="O2503" i="2"/>
  <c r="N2503" i="2"/>
  <c r="M2503" i="2"/>
  <c r="L2503" i="2"/>
  <c r="R2502" i="2"/>
  <c r="Q2502" i="2"/>
  <c r="P2502" i="2"/>
  <c r="O2502" i="2"/>
  <c r="N2502" i="2"/>
  <c r="L2502" i="2"/>
  <c r="M2502" i="2" s="1"/>
  <c r="R2501" i="2"/>
  <c r="Q2501" i="2"/>
  <c r="P2501" i="2"/>
  <c r="O2501" i="2"/>
  <c r="L2501" i="2"/>
  <c r="N2501" i="2" s="1"/>
  <c r="R2500" i="2"/>
  <c r="Q2500" i="2"/>
  <c r="P2500" i="2"/>
  <c r="O2500" i="2"/>
  <c r="L2500" i="2"/>
  <c r="R2499" i="2"/>
  <c r="Q2499" i="2"/>
  <c r="P2499" i="2"/>
  <c r="O2499" i="2"/>
  <c r="N2499" i="2"/>
  <c r="M2499" i="2"/>
  <c r="L2499" i="2"/>
  <c r="R2498" i="2"/>
  <c r="Q2498" i="2"/>
  <c r="P2498" i="2"/>
  <c r="O2498" i="2"/>
  <c r="L2498" i="2"/>
  <c r="R2497" i="2"/>
  <c r="Q2497" i="2"/>
  <c r="P2497" i="2"/>
  <c r="O2497" i="2"/>
  <c r="L2497" i="2"/>
  <c r="N2497" i="2" s="1"/>
  <c r="R2496" i="2"/>
  <c r="Q2496" i="2"/>
  <c r="P2496" i="2"/>
  <c r="O2496" i="2"/>
  <c r="N2496" i="2"/>
  <c r="L2496" i="2"/>
  <c r="M2496" i="2" s="1"/>
  <c r="R2495" i="2"/>
  <c r="Q2495" i="2"/>
  <c r="P2495" i="2"/>
  <c r="O2495" i="2"/>
  <c r="N2495" i="2"/>
  <c r="M2495" i="2"/>
  <c r="L2495" i="2"/>
  <c r="R2494" i="2"/>
  <c r="Q2494" i="2"/>
  <c r="P2494" i="2"/>
  <c r="O2494" i="2"/>
  <c r="L2494" i="2"/>
  <c r="R2493" i="2"/>
  <c r="Q2493" i="2"/>
  <c r="P2493" i="2"/>
  <c r="O2493" i="2"/>
  <c r="L2493" i="2"/>
  <c r="R2492" i="2"/>
  <c r="Q2492" i="2"/>
  <c r="P2492" i="2"/>
  <c r="O2492" i="2"/>
  <c r="L2492" i="2"/>
  <c r="M2492" i="2" s="1"/>
  <c r="R2491" i="2"/>
  <c r="Q2491" i="2"/>
  <c r="P2491" i="2"/>
  <c r="O2491" i="2"/>
  <c r="N2491" i="2"/>
  <c r="M2491" i="2"/>
  <c r="L2491" i="2"/>
  <c r="R2490" i="2"/>
  <c r="Q2490" i="2"/>
  <c r="P2490" i="2"/>
  <c r="O2490" i="2"/>
  <c r="L2490" i="2"/>
  <c r="R2489" i="2"/>
  <c r="Q2489" i="2"/>
  <c r="P2489" i="2"/>
  <c r="O2489" i="2"/>
  <c r="L2489" i="2"/>
  <c r="R2488" i="2"/>
  <c r="Q2488" i="2"/>
  <c r="P2488" i="2"/>
  <c r="O2488" i="2"/>
  <c r="L2488" i="2"/>
  <c r="R2487" i="2"/>
  <c r="Q2487" i="2"/>
  <c r="P2487" i="2"/>
  <c r="O2487" i="2"/>
  <c r="N2487" i="2"/>
  <c r="M2487" i="2"/>
  <c r="L2487" i="2"/>
  <c r="R2486" i="2"/>
  <c r="Q2486" i="2"/>
  <c r="P2486" i="2"/>
  <c r="O2486" i="2"/>
  <c r="N2486" i="2"/>
  <c r="L2486" i="2"/>
  <c r="M2486" i="2" s="1"/>
  <c r="R2485" i="2"/>
  <c r="Q2485" i="2"/>
  <c r="P2485" i="2"/>
  <c r="O2485" i="2"/>
  <c r="L2485" i="2"/>
  <c r="N2485" i="2" s="1"/>
  <c r="R2484" i="2"/>
  <c r="Q2484" i="2"/>
  <c r="P2484" i="2"/>
  <c r="O2484" i="2"/>
  <c r="L2484" i="2"/>
  <c r="R2483" i="2"/>
  <c r="Q2483" i="2"/>
  <c r="P2483" i="2"/>
  <c r="O2483" i="2"/>
  <c r="N2483" i="2"/>
  <c r="M2483" i="2"/>
  <c r="L2483" i="2"/>
  <c r="R2482" i="2"/>
  <c r="Q2482" i="2"/>
  <c r="P2482" i="2"/>
  <c r="O2482" i="2"/>
  <c r="L2482" i="2"/>
  <c r="R2481" i="2"/>
  <c r="Q2481" i="2"/>
  <c r="P2481" i="2"/>
  <c r="O2481" i="2"/>
  <c r="L2481" i="2"/>
  <c r="N2481" i="2" s="1"/>
  <c r="R2480" i="2"/>
  <c r="Q2480" i="2"/>
  <c r="P2480" i="2"/>
  <c r="O2480" i="2"/>
  <c r="N2480" i="2"/>
  <c r="L2480" i="2"/>
  <c r="M2480" i="2" s="1"/>
  <c r="R2479" i="2"/>
  <c r="Q2479" i="2"/>
  <c r="P2479" i="2"/>
  <c r="O2479" i="2"/>
  <c r="N2479" i="2"/>
  <c r="M2479" i="2"/>
  <c r="L2479" i="2"/>
  <c r="R2478" i="2"/>
  <c r="Q2478" i="2"/>
  <c r="P2478" i="2"/>
  <c r="O2478" i="2"/>
  <c r="N2478" i="2"/>
  <c r="L2478" i="2"/>
  <c r="M2478" i="2" s="1"/>
  <c r="R2477" i="2"/>
  <c r="Q2477" i="2"/>
  <c r="P2477" i="2"/>
  <c r="O2477" i="2"/>
  <c r="L2477" i="2"/>
  <c r="R2476" i="2"/>
  <c r="Q2476" i="2"/>
  <c r="P2476" i="2"/>
  <c r="O2476" i="2"/>
  <c r="L2476" i="2"/>
  <c r="R2475" i="2"/>
  <c r="Q2475" i="2"/>
  <c r="P2475" i="2"/>
  <c r="O2475" i="2"/>
  <c r="N2475" i="2"/>
  <c r="M2475" i="2"/>
  <c r="L2475" i="2"/>
  <c r="R2474" i="2"/>
  <c r="Q2474" i="2"/>
  <c r="P2474" i="2"/>
  <c r="O2474" i="2"/>
  <c r="N2474" i="2"/>
  <c r="M2474" i="2"/>
  <c r="L2474" i="2"/>
  <c r="R2473" i="2"/>
  <c r="Q2473" i="2"/>
  <c r="P2473" i="2"/>
  <c r="O2473" i="2"/>
  <c r="L2473" i="2"/>
  <c r="R2472" i="2"/>
  <c r="Q2472" i="2"/>
  <c r="P2472" i="2"/>
  <c r="O2472" i="2"/>
  <c r="L2472" i="2"/>
  <c r="R2471" i="2"/>
  <c r="Q2471" i="2"/>
  <c r="P2471" i="2"/>
  <c r="O2471" i="2"/>
  <c r="N2471" i="2"/>
  <c r="M2471" i="2"/>
  <c r="L2471" i="2"/>
  <c r="R2470" i="2"/>
  <c r="Q2470" i="2"/>
  <c r="P2470" i="2"/>
  <c r="O2470" i="2"/>
  <c r="L2470" i="2"/>
  <c r="M2470" i="2" s="1"/>
  <c r="R2469" i="2"/>
  <c r="Q2469" i="2"/>
  <c r="P2469" i="2"/>
  <c r="O2469" i="2"/>
  <c r="M2469" i="2"/>
  <c r="L2469" i="2"/>
  <c r="N2469" i="2" s="1"/>
  <c r="R2468" i="2"/>
  <c r="Q2468" i="2"/>
  <c r="P2468" i="2"/>
  <c r="O2468" i="2"/>
  <c r="L2468" i="2"/>
  <c r="R2467" i="2"/>
  <c r="Q2467" i="2"/>
  <c r="P2467" i="2"/>
  <c r="O2467" i="2"/>
  <c r="N2467" i="2"/>
  <c r="M2467" i="2"/>
  <c r="L2467" i="2"/>
  <c r="R2466" i="2"/>
  <c r="Q2466" i="2"/>
  <c r="P2466" i="2"/>
  <c r="O2466" i="2"/>
  <c r="L2466" i="2"/>
  <c r="M2466" i="2" s="1"/>
  <c r="R2465" i="2"/>
  <c r="Q2465" i="2"/>
  <c r="P2465" i="2"/>
  <c r="O2465" i="2"/>
  <c r="L2465" i="2"/>
  <c r="R2464" i="2"/>
  <c r="Q2464" i="2"/>
  <c r="P2464" i="2"/>
  <c r="O2464" i="2"/>
  <c r="L2464" i="2"/>
  <c r="R2463" i="2"/>
  <c r="Q2463" i="2"/>
  <c r="P2463" i="2"/>
  <c r="O2463" i="2"/>
  <c r="N2463" i="2"/>
  <c r="M2463" i="2"/>
  <c r="L2463" i="2"/>
  <c r="R2462" i="2"/>
  <c r="Q2462" i="2"/>
  <c r="P2462" i="2"/>
  <c r="O2462" i="2"/>
  <c r="L2462" i="2"/>
  <c r="M2462" i="2" s="1"/>
  <c r="R2461" i="2"/>
  <c r="Q2461" i="2"/>
  <c r="P2461" i="2"/>
  <c r="O2461" i="2"/>
  <c r="L2461" i="2"/>
  <c r="R2460" i="2"/>
  <c r="Q2460" i="2"/>
  <c r="P2460" i="2"/>
  <c r="O2460" i="2"/>
  <c r="L2460" i="2"/>
  <c r="R2459" i="2"/>
  <c r="Q2459" i="2"/>
  <c r="P2459" i="2"/>
  <c r="O2459" i="2"/>
  <c r="N2459" i="2"/>
  <c r="M2459" i="2"/>
  <c r="L2459" i="2"/>
  <c r="R2458" i="2"/>
  <c r="Q2458" i="2"/>
  <c r="P2458" i="2"/>
  <c r="O2458" i="2"/>
  <c r="L2458" i="2"/>
  <c r="N2458" i="2" s="1"/>
  <c r="R2457" i="2"/>
  <c r="Q2457" i="2"/>
  <c r="P2457" i="2"/>
  <c r="O2457" i="2"/>
  <c r="L2457" i="2"/>
  <c r="R2456" i="2"/>
  <c r="Q2456" i="2"/>
  <c r="P2456" i="2"/>
  <c r="O2456" i="2"/>
  <c r="L2456" i="2"/>
  <c r="R2455" i="2"/>
  <c r="Q2455" i="2"/>
  <c r="P2455" i="2"/>
  <c r="O2455" i="2"/>
  <c r="N2455" i="2"/>
  <c r="M2455" i="2"/>
  <c r="L2455" i="2"/>
  <c r="R2454" i="2"/>
  <c r="Q2454" i="2"/>
  <c r="P2454" i="2"/>
  <c r="O2454" i="2"/>
  <c r="N2454" i="2"/>
  <c r="L2454" i="2"/>
  <c r="M2454" i="2" s="1"/>
  <c r="R2453" i="2"/>
  <c r="Q2453" i="2"/>
  <c r="P2453" i="2"/>
  <c r="O2453" i="2"/>
  <c r="L2453" i="2"/>
  <c r="R2452" i="2"/>
  <c r="Q2452" i="2"/>
  <c r="P2452" i="2"/>
  <c r="O2452" i="2"/>
  <c r="L2452" i="2"/>
  <c r="R2451" i="2"/>
  <c r="Q2451" i="2"/>
  <c r="P2451" i="2"/>
  <c r="O2451" i="2"/>
  <c r="N2451" i="2"/>
  <c r="M2451" i="2"/>
  <c r="L2451" i="2"/>
  <c r="R2450" i="2"/>
  <c r="Q2450" i="2"/>
  <c r="P2450" i="2"/>
  <c r="O2450" i="2"/>
  <c r="N2450" i="2"/>
  <c r="L2450" i="2"/>
  <c r="M2450" i="2" s="1"/>
  <c r="R2449" i="2"/>
  <c r="Q2449" i="2"/>
  <c r="P2449" i="2"/>
  <c r="O2449" i="2"/>
  <c r="L2449" i="2"/>
  <c r="R2448" i="2"/>
  <c r="Q2448" i="2"/>
  <c r="P2448" i="2"/>
  <c r="O2448" i="2"/>
  <c r="L2448" i="2"/>
  <c r="M2448" i="2" s="1"/>
  <c r="R2447" i="2"/>
  <c r="Q2447" i="2"/>
  <c r="P2447" i="2"/>
  <c r="O2447" i="2"/>
  <c r="N2447" i="2"/>
  <c r="M2447" i="2"/>
  <c r="L2447" i="2"/>
  <c r="R2446" i="2"/>
  <c r="Q2446" i="2"/>
  <c r="P2446" i="2"/>
  <c r="O2446" i="2"/>
  <c r="N2446" i="2"/>
  <c r="L2446" i="2"/>
  <c r="M2446" i="2" s="1"/>
  <c r="R2445" i="2"/>
  <c r="Q2445" i="2"/>
  <c r="P2445" i="2"/>
  <c r="O2445" i="2"/>
  <c r="L2445" i="2"/>
  <c r="R2444" i="2"/>
  <c r="Q2444" i="2"/>
  <c r="P2444" i="2"/>
  <c r="O2444" i="2"/>
  <c r="L2444" i="2"/>
  <c r="R2443" i="2"/>
  <c r="Q2443" i="2"/>
  <c r="P2443" i="2"/>
  <c r="O2443" i="2"/>
  <c r="N2443" i="2"/>
  <c r="M2443" i="2"/>
  <c r="L2443" i="2"/>
  <c r="R2442" i="2"/>
  <c r="Q2442" i="2"/>
  <c r="P2442" i="2"/>
  <c r="O2442" i="2"/>
  <c r="N2442" i="2"/>
  <c r="M2442" i="2"/>
  <c r="L2442" i="2"/>
  <c r="R2441" i="2"/>
  <c r="Q2441" i="2"/>
  <c r="P2441" i="2"/>
  <c r="O2441" i="2"/>
  <c r="L2441" i="2"/>
  <c r="R2440" i="2"/>
  <c r="Q2440" i="2"/>
  <c r="P2440" i="2"/>
  <c r="O2440" i="2"/>
  <c r="L2440" i="2"/>
  <c r="R2439" i="2"/>
  <c r="Q2439" i="2"/>
  <c r="P2439" i="2"/>
  <c r="O2439" i="2"/>
  <c r="N2439" i="2"/>
  <c r="M2439" i="2"/>
  <c r="L2439" i="2"/>
  <c r="R2438" i="2"/>
  <c r="Q2438" i="2"/>
  <c r="P2438" i="2"/>
  <c r="O2438" i="2"/>
  <c r="N2438" i="2"/>
  <c r="L2438" i="2"/>
  <c r="M2438" i="2" s="1"/>
  <c r="R2437" i="2"/>
  <c r="Q2437" i="2"/>
  <c r="P2437" i="2"/>
  <c r="O2437" i="2"/>
  <c r="M2437" i="2"/>
  <c r="L2437" i="2"/>
  <c r="N2437" i="2" s="1"/>
  <c r="R2436" i="2"/>
  <c r="Q2436" i="2"/>
  <c r="P2436" i="2"/>
  <c r="O2436" i="2"/>
  <c r="L2436" i="2"/>
  <c r="R2435" i="2"/>
  <c r="Q2435" i="2"/>
  <c r="P2435" i="2"/>
  <c r="O2435" i="2"/>
  <c r="N2435" i="2"/>
  <c r="M2435" i="2"/>
  <c r="L2435" i="2"/>
  <c r="R2434" i="2"/>
  <c r="Q2434" i="2"/>
  <c r="P2434" i="2"/>
  <c r="O2434" i="2"/>
  <c r="N2434" i="2"/>
  <c r="L2434" i="2"/>
  <c r="M2434" i="2" s="1"/>
  <c r="R2433" i="2"/>
  <c r="Q2433" i="2"/>
  <c r="P2433" i="2"/>
  <c r="O2433" i="2"/>
  <c r="L2433" i="2"/>
  <c r="R2432" i="2"/>
  <c r="Q2432" i="2"/>
  <c r="P2432" i="2"/>
  <c r="O2432" i="2"/>
  <c r="N2432" i="2"/>
  <c r="L2432" i="2"/>
  <c r="M2432" i="2" s="1"/>
  <c r="R2431" i="2"/>
  <c r="Q2431" i="2"/>
  <c r="P2431" i="2"/>
  <c r="O2431" i="2"/>
  <c r="N2431" i="2"/>
  <c r="M2431" i="2"/>
  <c r="L2431" i="2"/>
  <c r="R2430" i="2"/>
  <c r="Q2430" i="2"/>
  <c r="P2430" i="2"/>
  <c r="O2430" i="2"/>
  <c r="N2430" i="2"/>
  <c r="L2430" i="2"/>
  <c r="M2430" i="2" s="1"/>
  <c r="R2429" i="2"/>
  <c r="Q2429" i="2"/>
  <c r="P2429" i="2"/>
  <c r="O2429" i="2"/>
  <c r="L2429" i="2"/>
  <c r="R2428" i="2"/>
  <c r="Q2428" i="2"/>
  <c r="P2428" i="2"/>
  <c r="O2428" i="2"/>
  <c r="L2428" i="2"/>
  <c r="R2427" i="2"/>
  <c r="Q2427" i="2"/>
  <c r="P2427" i="2"/>
  <c r="O2427" i="2"/>
  <c r="N2427" i="2"/>
  <c r="M2427" i="2"/>
  <c r="L2427" i="2"/>
  <c r="R2426" i="2"/>
  <c r="Q2426" i="2"/>
  <c r="P2426" i="2"/>
  <c r="O2426" i="2"/>
  <c r="N2426" i="2"/>
  <c r="M2426" i="2"/>
  <c r="L2426" i="2"/>
  <c r="R2425" i="2"/>
  <c r="Q2425" i="2"/>
  <c r="P2425" i="2"/>
  <c r="O2425" i="2"/>
  <c r="L2425" i="2"/>
  <c r="R2424" i="2"/>
  <c r="Q2424" i="2"/>
  <c r="P2424" i="2"/>
  <c r="O2424" i="2"/>
  <c r="L2424" i="2"/>
  <c r="R2423" i="2"/>
  <c r="Q2423" i="2"/>
  <c r="P2423" i="2"/>
  <c r="O2423" i="2"/>
  <c r="N2423" i="2"/>
  <c r="M2423" i="2"/>
  <c r="L2423" i="2"/>
  <c r="R2422" i="2"/>
  <c r="Q2422" i="2"/>
  <c r="P2422" i="2"/>
  <c r="O2422" i="2"/>
  <c r="L2422" i="2"/>
  <c r="R2421" i="2"/>
  <c r="Q2421" i="2"/>
  <c r="P2421" i="2"/>
  <c r="O2421" i="2"/>
  <c r="L2421" i="2"/>
  <c r="R2420" i="2"/>
  <c r="Q2420" i="2"/>
  <c r="P2420" i="2"/>
  <c r="O2420" i="2"/>
  <c r="L2420" i="2"/>
  <c r="R2419" i="2"/>
  <c r="Q2419" i="2"/>
  <c r="P2419" i="2"/>
  <c r="O2419" i="2"/>
  <c r="N2419" i="2"/>
  <c r="M2419" i="2"/>
  <c r="L2419" i="2"/>
  <c r="R2418" i="2"/>
  <c r="Q2418" i="2"/>
  <c r="P2418" i="2"/>
  <c r="O2418" i="2"/>
  <c r="L2418" i="2"/>
  <c r="R2417" i="2"/>
  <c r="Q2417" i="2"/>
  <c r="P2417" i="2"/>
  <c r="O2417" i="2"/>
  <c r="L2417" i="2"/>
  <c r="R2416" i="2"/>
  <c r="Q2416" i="2"/>
  <c r="P2416" i="2"/>
  <c r="O2416" i="2"/>
  <c r="L2416" i="2"/>
  <c r="M2416" i="2" s="1"/>
  <c r="R2415" i="2"/>
  <c r="Q2415" i="2"/>
  <c r="P2415" i="2"/>
  <c r="O2415" i="2"/>
  <c r="N2415" i="2"/>
  <c r="M2415" i="2"/>
  <c r="L2415" i="2"/>
  <c r="R2414" i="2"/>
  <c r="Q2414" i="2"/>
  <c r="P2414" i="2"/>
  <c r="O2414" i="2"/>
  <c r="L2414" i="2"/>
  <c r="R2413" i="2"/>
  <c r="Q2413" i="2"/>
  <c r="P2413" i="2"/>
  <c r="O2413" i="2"/>
  <c r="L2413" i="2"/>
  <c r="R2412" i="2"/>
  <c r="Q2412" i="2"/>
  <c r="P2412" i="2"/>
  <c r="O2412" i="2"/>
  <c r="L2412" i="2"/>
  <c r="R2411" i="2"/>
  <c r="Q2411" i="2"/>
  <c r="P2411" i="2"/>
  <c r="O2411" i="2"/>
  <c r="N2411" i="2"/>
  <c r="M2411" i="2"/>
  <c r="L2411" i="2"/>
  <c r="R2410" i="2"/>
  <c r="Q2410" i="2"/>
  <c r="P2410" i="2"/>
  <c r="O2410" i="2"/>
  <c r="L2410" i="2"/>
  <c r="R2409" i="2"/>
  <c r="Q2409" i="2"/>
  <c r="P2409" i="2"/>
  <c r="O2409" i="2"/>
  <c r="L2409" i="2"/>
  <c r="R2408" i="2"/>
  <c r="Q2408" i="2"/>
  <c r="P2408" i="2"/>
  <c r="O2408" i="2"/>
  <c r="L2408" i="2"/>
  <c r="R2407" i="2"/>
  <c r="Q2407" i="2"/>
  <c r="P2407" i="2"/>
  <c r="O2407" i="2"/>
  <c r="N2407" i="2"/>
  <c r="M2407" i="2"/>
  <c r="L2407" i="2"/>
  <c r="R2406" i="2"/>
  <c r="Q2406" i="2"/>
  <c r="P2406" i="2"/>
  <c r="O2406" i="2"/>
  <c r="N2406" i="2"/>
  <c r="L2406" i="2"/>
  <c r="M2406" i="2" s="1"/>
  <c r="R2405" i="2"/>
  <c r="Q2405" i="2"/>
  <c r="P2405" i="2"/>
  <c r="O2405" i="2"/>
  <c r="L2405" i="2"/>
  <c r="N2405" i="2" s="1"/>
  <c r="R2404" i="2"/>
  <c r="Q2404" i="2"/>
  <c r="P2404" i="2"/>
  <c r="O2404" i="2"/>
  <c r="L2404" i="2"/>
  <c r="R2403" i="2"/>
  <c r="Q2403" i="2"/>
  <c r="P2403" i="2"/>
  <c r="O2403" i="2"/>
  <c r="N2403" i="2"/>
  <c r="M2403" i="2"/>
  <c r="L2403" i="2"/>
  <c r="R2402" i="2"/>
  <c r="Q2402" i="2"/>
  <c r="P2402" i="2"/>
  <c r="O2402" i="2"/>
  <c r="N2402" i="2"/>
  <c r="L2402" i="2"/>
  <c r="M2402" i="2" s="1"/>
  <c r="R2401" i="2"/>
  <c r="Q2401" i="2"/>
  <c r="P2401" i="2"/>
  <c r="O2401" i="2"/>
  <c r="L2401" i="2"/>
  <c r="R2400" i="2"/>
  <c r="Q2400" i="2"/>
  <c r="P2400" i="2"/>
  <c r="O2400" i="2"/>
  <c r="N2400" i="2"/>
  <c r="L2400" i="2"/>
  <c r="M2400" i="2" s="1"/>
  <c r="R2399" i="2"/>
  <c r="Q2399" i="2"/>
  <c r="P2399" i="2"/>
  <c r="O2399" i="2"/>
  <c r="N2399" i="2"/>
  <c r="M2399" i="2"/>
  <c r="L2399" i="2"/>
  <c r="R2398" i="2"/>
  <c r="Q2398" i="2"/>
  <c r="P2398" i="2"/>
  <c r="O2398" i="2"/>
  <c r="N2398" i="2"/>
  <c r="L2398" i="2"/>
  <c r="M2398" i="2" s="1"/>
  <c r="R2397" i="2"/>
  <c r="Q2397" i="2"/>
  <c r="P2397" i="2"/>
  <c r="O2397" i="2"/>
  <c r="L2397" i="2"/>
  <c r="R2396" i="2"/>
  <c r="Q2396" i="2"/>
  <c r="P2396" i="2"/>
  <c r="O2396" i="2"/>
  <c r="L2396" i="2"/>
  <c r="R2395" i="2"/>
  <c r="Q2395" i="2"/>
  <c r="P2395" i="2"/>
  <c r="O2395" i="2"/>
  <c r="N2395" i="2"/>
  <c r="M2395" i="2"/>
  <c r="L2395" i="2"/>
  <c r="R2394" i="2"/>
  <c r="Q2394" i="2"/>
  <c r="P2394" i="2"/>
  <c r="O2394" i="2"/>
  <c r="M2394" i="2"/>
  <c r="L2394" i="2"/>
  <c r="N2394" i="2" s="1"/>
  <c r="R2393" i="2"/>
  <c r="Q2393" i="2"/>
  <c r="P2393" i="2"/>
  <c r="O2393" i="2"/>
  <c r="L2393" i="2"/>
  <c r="R2392" i="2"/>
  <c r="Q2392" i="2"/>
  <c r="P2392" i="2"/>
  <c r="O2392" i="2"/>
  <c r="L2392" i="2"/>
  <c r="R2391" i="2"/>
  <c r="Q2391" i="2"/>
  <c r="P2391" i="2"/>
  <c r="O2391" i="2"/>
  <c r="N2391" i="2"/>
  <c r="M2391" i="2"/>
  <c r="L2391" i="2"/>
  <c r="R2390" i="2"/>
  <c r="Q2390" i="2"/>
  <c r="P2390" i="2"/>
  <c r="O2390" i="2"/>
  <c r="L2390" i="2"/>
  <c r="R2389" i="2"/>
  <c r="Q2389" i="2"/>
  <c r="P2389" i="2"/>
  <c r="O2389" i="2"/>
  <c r="M2389" i="2"/>
  <c r="L2389" i="2"/>
  <c r="N2389" i="2" s="1"/>
  <c r="R2388" i="2"/>
  <c r="Q2388" i="2"/>
  <c r="P2388" i="2"/>
  <c r="O2388" i="2"/>
  <c r="L2388" i="2"/>
  <c r="R2387" i="2"/>
  <c r="Q2387" i="2"/>
  <c r="P2387" i="2"/>
  <c r="O2387" i="2"/>
  <c r="N2387" i="2"/>
  <c r="M2387" i="2"/>
  <c r="L2387" i="2"/>
  <c r="R2386" i="2"/>
  <c r="Q2386" i="2"/>
  <c r="P2386" i="2"/>
  <c r="O2386" i="2"/>
  <c r="L2386" i="2"/>
  <c r="R2385" i="2"/>
  <c r="Q2385" i="2"/>
  <c r="P2385" i="2"/>
  <c r="O2385" i="2"/>
  <c r="L2385" i="2"/>
  <c r="R2384" i="2"/>
  <c r="Q2384" i="2"/>
  <c r="P2384" i="2"/>
  <c r="O2384" i="2"/>
  <c r="N2384" i="2"/>
  <c r="L2384" i="2"/>
  <c r="M2384" i="2" s="1"/>
  <c r="R2383" i="2"/>
  <c r="Q2383" i="2"/>
  <c r="P2383" i="2"/>
  <c r="O2383" i="2"/>
  <c r="N2383" i="2"/>
  <c r="M2383" i="2"/>
  <c r="L2383" i="2"/>
  <c r="R2382" i="2"/>
  <c r="Q2382" i="2"/>
  <c r="P2382" i="2"/>
  <c r="O2382" i="2"/>
  <c r="L2382" i="2"/>
  <c r="R2381" i="2"/>
  <c r="Q2381" i="2"/>
  <c r="P2381" i="2"/>
  <c r="O2381" i="2"/>
  <c r="L2381" i="2"/>
  <c r="R2380" i="2"/>
  <c r="Q2380" i="2"/>
  <c r="P2380" i="2"/>
  <c r="O2380" i="2"/>
  <c r="L2380" i="2"/>
  <c r="R2379" i="2"/>
  <c r="Q2379" i="2"/>
  <c r="P2379" i="2"/>
  <c r="O2379" i="2"/>
  <c r="N2379" i="2"/>
  <c r="M2379" i="2"/>
  <c r="L2379" i="2"/>
  <c r="R2378" i="2"/>
  <c r="Q2378" i="2"/>
  <c r="P2378" i="2"/>
  <c r="O2378" i="2"/>
  <c r="L2378" i="2"/>
  <c r="R2377" i="2"/>
  <c r="Q2377" i="2"/>
  <c r="P2377" i="2"/>
  <c r="O2377" i="2"/>
  <c r="L2377" i="2"/>
  <c r="R2376" i="2"/>
  <c r="Q2376" i="2"/>
  <c r="P2376" i="2"/>
  <c r="O2376" i="2"/>
  <c r="L2376" i="2"/>
  <c r="R2375" i="2"/>
  <c r="Q2375" i="2"/>
  <c r="P2375" i="2"/>
  <c r="O2375" i="2"/>
  <c r="N2375" i="2"/>
  <c r="M2375" i="2"/>
  <c r="L2375" i="2"/>
  <c r="R2374" i="2"/>
  <c r="Q2374" i="2"/>
  <c r="P2374" i="2"/>
  <c r="O2374" i="2"/>
  <c r="L2374" i="2"/>
  <c r="M2374" i="2" s="1"/>
  <c r="R2373" i="2"/>
  <c r="Q2373" i="2"/>
  <c r="P2373" i="2"/>
  <c r="O2373" i="2"/>
  <c r="L2373" i="2"/>
  <c r="N2373" i="2" s="1"/>
  <c r="R2372" i="2"/>
  <c r="Q2372" i="2"/>
  <c r="P2372" i="2"/>
  <c r="O2372" i="2"/>
  <c r="L2372" i="2"/>
  <c r="R2371" i="2"/>
  <c r="Q2371" i="2"/>
  <c r="P2371" i="2"/>
  <c r="O2371" i="2"/>
  <c r="N2371" i="2"/>
  <c r="M2371" i="2"/>
  <c r="L2371" i="2"/>
  <c r="R2370" i="2"/>
  <c r="Q2370" i="2"/>
  <c r="P2370" i="2"/>
  <c r="O2370" i="2"/>
  <c r="L2370" i="2"/>
  <c r="M2370" i="2" s="1"/>
  <c r="R2369" i="2"/>
  <c r="Q2369" i="2"/>
  <c r="P2369" i="2"/>
  <c r="O2369" i="2"/>
  <c r="L2369" i="2"/>
  <c r="R2368" i="2"/>
  <c r="Q2368" i="2"/>
  <c r="P2368" i="2"/>
  <c r="O2368" i="2"/>
  <c r="L2368" i="2"/>
  <c r="R2367" i="2"/>
  <c r="Q2367" i="2"/>
  <c r="P2367" i="2"/>
  <c r="O2367" i="2"/>
  <c r="N2367" i="2"/>
  <c r="M2367" i="2"/>
  <c r="L2367" i="2"/>
  <c r="R2366" i="2"/>
  <c r="Q2366" i="2"/>
  <c r="P2366" i="2"/>
  <c r="O2366" i="2"/>
  <c r="L2366" i="2"/>
  <c r="M2366" i="2" s="1"/>
  <c r="R2365" i="2"/>
  <c r="Q2365" i="2"/>
  <c r="P2365" i="2"/>
  <c r="O2365" i="2"/>
  <c r="L2365" i="2"/>
  <c r="R2364" i="2"/>
  <c r="Q2364" i="2"/>
  <c r="P2364" i="2"/>
  <c r="O2364" i="2"/>
  <c r="L2364" i="2"/>
  <c r="R2363" i="2"/>
  <c r="Q2363" i="2"/>
  <c r="P2363" i="2"/>
  <c r="O2363" i="2"/>
  <c r="N2363" i="2"/>
  <c r="M2363" i="2"/>
  <c r="L2363" i="2"/>
  <c r="R2362" i="2"/>
  <c r="Q2362" i="2"/>
  <c r="P2362" i="2"/>
  <c r="O2362" i="2"/>
  <c r="N2362" i="2"/>
  <c r="L2362" i="2"/>
  <c r="M2362" i="2" s="1"/>
  <c r="R2361" i="2"/>
  <c r="Q2361" i="2"/>
  <c r="P2361" i="2"/>
  <c r="O2361" i="2"/>
  <c r="L2361" i="2"/>
  <c r="R2360" i="2"/>
  <c r="Q2360" i="2"/>
  <c r="P2360" i="2"/>
  <c r="O2360" i="2"/>
  <c r="L2360" i="2"/>
  <c r="R2359" i="2"/>
  <c r="Q2359" i="2"/>
  <c r="P2359" i="2"/>
  <c r="O2359" i="2"/>
  <c r="N2359" i="2"/>
  <c r="M2359" i="2"/>
  <c r="L2359" i="2"/>
  <c r="R2358" i="2"/>
  <c r="Q2358" i="2"/>
  <c r="P2358" i="2"/>
  <c r="O2358" i="2"/>
  <c r="N2358" i="2"/>
  <c r="L2358" i="2"/>
  <c r="M2358" i="2" s="1"/>
  <c r="R2357" i="2"/>
  <c r="Q2357" i="2"/>
  <c r="P2357" i="2"/>
  <c r="O2357" i="2"/>
  <c r="M2357" i="2"/>
  <c r="L2357" i="2"/>
  <c r="N2357" i="2" s="1"/>
  <c r="R2356" i="2"/>
  <c r="Q2356" i="2"/>
  <c r="P2356" i="2"/>
  <c r="O2356" i="2"/>
  <c r="L2356" i="2"/>
  <c r="R2355" i="2"/>
  <c r="Q2355" i="2"/>
  <c r="P2355" i="2"/>
  <c r="O2355" i="2"/>
  <c r="N2355" i="2"/>
  <c r="M2355" i="2"/>
  <c r="L2355" i="2"/>
  <c r="R2354" i="2"/>
  <c r="Q2354" i="2"/>
  <c r="P2354" i="2"/>
  <c r="O2354" i="2"/>
  <c r="N2354" i="2"/>
  <c r="L2354" i="2"/>
  <c r="M2354" i="2" s="1"/>
  <c r="R2353" i="2"/>
  <c r="Q2353" i="2"/>
  <c r="P2353" i="2"/>
  <c r="O2353" i="2"/>
  <c r="L2353" i="2"/>
  <c r="R2352" i="2"/>
  <c r="Q2352" i="2"/>
  <c r="P2352" i="2"/>
  <c r="O2352" i="2"/>
  <c r="N2352" i="2"/>
  <c r="L2352" i="2"/>
  <c r="M2352" i="2" s="1"/>
  <c r="R2351" i="2"/>
  <c r="Q2351" i="2"/>
  <c r="P2351" i="2"/>
  <c r="O2351" i="2"/>
  <c r="N2351" i="2"/>
  <c r="M2351" i="2"/>
  <c r="L2351" i="2"/>
  <c r="R2350" i="2"/>
  <c r="Q2350" i="2"/>
  <c r="P2350" i="2"/>
  <c r="O2350" i="2"/>
  <c r="N2350" i="2"/>
  <c r="L2350" i="2"/>
  <c r="M2350" i="2" s="1"/>
  <c r="R2349" i="2"/>
  <c r="Q2349" i="2"/>
  <c r="P2349" i="2"/>
  <c r="O2349" i="2"/>
  <c r="L2349" i="2"/>
  <c r="R2348" i="2"/>
  <c r="Q2348" i="2"/>
  <c r="P2348" i="2"/>
  <c r="O2348" i="2"/>
  <c r="L2348" i="2"/>
  <c r="R2347" i="2"/>
  <c r="Q2347" i="2"/>
  <c r="P2347" i="2"/>
  <c r="O2347" i="2"/>
  <c r="N2347" i="2"/>
  <c r="M2347" i="2"/>
  <c r="L2347" i="2"/>
  <c r="R2346" i="2"/>
  <c r="Q2346" i="2"/>
  <c r="P2346" i="2"/>
  <c r="O2346" i="2"/>
  <c r="N2346" i="2"/>
  <c r="M2346" i="2"/>
  <c r="L2346" i="2"/>
  <c r="R2345" i="2"/>
  <c r="Q2345" i="2"/>
  <c r="P2345" i="2"/>
  <c r="O2345" i="2"/>
  <c r="L2345" i="2"/>
  <c r="R2344" i="2"/>
  <c r="Q2344" i="2"/>
  <c r="P2344" i="2"/>
  <c r="O2344" i="2"/>
  <c r="L2344" i="2"/>
  <c r="R2343" i="2"/>
  <c r="Q2343" i="2"/>
  <c r="P2343" i="2"/>
  <c r="O2343" i="2"/>
  <c r="N2343" i="2"/>
  <c r="M2343" i="2"/>
  <c r="L2343" i="2"/>
  <c r="R2342" i="2"/>
  <c r="Q2342" i="2"/>
  <c r="P2342" i="2"/>
  <c r="O2342" i="2"/>
  <c r="L2342" i="2"/>
  <c r="M2342" i="2" s="1"/>
  <c r="R2341" i="2"/>
  <c r="Q2341" i="2"/>
  <c r="P2341" i="2"/>
  <c r="O2341" i="2"/>
  <c r="M2341" i="2"/>
  <c r="L2341" i="2"/>
  <c r="N2341" i="2" s="1"/>
  <c r="R2340" i="2"/>
  <c r="Q2340" i="2"/>
  <c r="P2340" i="2"/>
  <c r="O2340" i="2"/>
  <c r="L2340" i="2"/>
  <c r="R2339" i="2"/>
  <c r="Q2339" i="2"/>
  <c r="P2339" i="2"/>
  <c r="O2339" i="2"/>
  <c r="N2339" i="2"/>
  <c r="M2339" i="2"/>
  <c r="L2339" i="2"/>
  <c r="R2338" i="2"/>
  <c r="Q2338" i="2"/>
  <c r="P2338" i="2"/>
  <c r="O2338" i="2"/>
  <c r="L2338" i="2"/>
  <c r="M2338" i="2" s="1"/>
  <c r="R2337" i="2"/>
  <c r="Q2337" i="2"/>
  <c r="P2337" i="2"/>
  <c r="O2337" i="2"/>
  <c r="L2337" i="2"/>
  <c r="R2336" i="2"/>
  <c r="Q2336" i="2"/>
  <c r="P2336" i="2"/>
  <c r="O2336" i="2"/>
  <c r="L2336" i="2"/>
  <c r="R2335" i="2"/>
  <c r="Q2335" i="2"/>
  <c r="P2335" i="2"/>
  <c r="O2335" i="2"/>
  <c r="N2335" i="2"/>
  <c r="M2335" i="2"/>
  <c r="L2335" i="2"/>
  <c r="R2334" i="2"/>
  <c r="Q2334" i="2"/>
  <c r="P2334" i="2"/>
  <c r="O2334" i="2"/>
  <c r="L2334" i="2"/>
  <c r="M2334" i="2" s="1"/>
  <c r="R2333" i="2"/>
  <c r="Q2333" i="2"/>
  <c r="P2333" i="2"/>
  <c r="O2333" i="2"/>
  <c r="L2333" i="2"/>
  <c r="R2332" i="2"/>
  <c r="Q2332" i="2"/>
  <c r="P2332" i="2"/>
  <c r="O2332" i="2"/>
  <c r="L2332" i="2"/>
  <c r="R2331" i="2"/>
  <c r="Q2331" i="2"/>
  <c r="P2331" i="2"/>
  <c r="O2331" i="2"/>
  <c r="N2331" i="2"/>
  <c r="M2331" i="2"/>
  <c r="L2331" i="2"/>
  <c r="R2330" i="2"/>
  <c r="Q2330" i="2"/>
  <c r="P2330" i="2"/>
  <c r="O2330" i="2"/>
  <c r="L2330" i="2"/>
  <c r="N2330" i="2" s="1"/>
  <c r="R2329" i="2"/>
  <c r="Q2329" i="2"/>
  <c r="P2329" i="2"/>
  <c r="O2329" i="2"/>
  <c r="L2329" i="2"/>
  <c r="R2328" i="2"/>
  <c r="Q2328" i="2"/>
  <c r="P2328" i="2"/>
  <c r="O2328" i="2"/>
  <c r="L2328" i="2"/>
  <c r="R2327" i="2"/>
  <c r="Q2327" i="2"/>
  <c r="P2327" i="2"/>
  <c r="O2327" i="2"/>
  <c r="N2327" i="2"/>
  <c r="M2327" i="2"/>
  <c r="L2327" i="2"/>
  <c r="R2326" i="2"/>
  <c r="Q2326" i="2"/>
  <c r="P2326" i="2"/>
  <c r="O2326" i="2"/>
  <c r="N2326" i="2"/>
  <c r="L2326" i="2"/>
  <c r="M2326" i="2" s="1"/>
  <c r="R2325" i="2"/>
  <c r="Q2325" i="2"/>
  <c r="P2325" i="2"/>
  <c r="O2325" i="2"/>
  <c r="L2325" i="2"/>
  <c r="R2324" i="2"/>
  <c r="Q2324" i="2"/>
  <c r="P2324" i="2"/>
  <c r="O2324" i="2"/>
  <c r="L2324" i="2"/>
  <c r="R2323" i="2"/>
  <c r="Q2323" i="2"/>
  <c r="P2323" i="2"/>
  <c r="O2323" i="2"/>
  <c r="N2323" i="2"/>
  <c r="M2323" i="2"/>
  <c r="L2323" i="2"/>
  <c r="R2322" i="2"/>
  <c r="Q2322" i="2"/>
  <c r="P2322" i="2"/>
  <c r="O2322" i="2"/>
  <c r="N2322" i="2"/>
  <c r="L2322" i="2"/>
  <c r="M2322" i="2" s="1"/>
  <c r="R2321" i="2"/>
  <c r="Q2321" i="2"/>
  <c r="P2321" i="2"/>
  <c r="O2321" i="2"/>
  <c r="L2321" i="2"/>
  <c r="R2320" i="2"/>
  <c r="Q2320" i="2"/>
  <c r="P2320" i="2"/>
  <c r="O2320" i="2"/>
  <c r="N2320" i="2"/>
  <c r="L2320" i="2"/>
  <c r="M2320" i="2" s="1"/>
  <c r="R2319" i="2"/>
  <c r="Q2319" i="2"/>
  <c r="P2319" i="2"/>
  <c r="O2319" i="2"/>
  <c r="N2319" i="2"/>
  <c r="M2319" i="2"/>
  <c r="L2319" i="2"/>
  <c r="R2318" i="2"/>
  <c r="Q2318" i="2"/>
  <c r="P2318" i="2"/>
  <c r="O2318" i="2"/>
  <c r="N2318" i="2"/>
  <c r="L2318" i="2"/>
  <c r="M2318" i="2" s="1"/>
  <c r="R2317" i="2"/>
  <c r="Q2317" i="2"/>
  <c r="P2317" i="2"/>
  <c r="O2317" i="2"/>
  <c r="L2317" i="2"/>
  <c r="R2316" i="2"/>
  <c r="Q2316" i="2"/>
  <c r="P2316" i="2"/>
  <c r="O2316" i="2"/>
  <c r="L2316" i="2"/>
  <c r="R2315" i="2"/>
  <c r="Q2315" i="2"/>
  <c r="P2315" i="2"/>
  <c r="O2315" i="2"/>
  <c r="N2315" i="2"/>
  <c r="M2315" i="2"/>
  <c r="L2315" i="2"/>
  <c r="R2314" i="2"/>
  <c r="Q2314" i="2"/>
  <c r="P2314" i="2"/>
  <c r="O2314" i="2"/>
  <c r="N2314" i="2"/>
  <c r="M2314" i="2"/>
  <c r="L2314" i="2"/>
  <c r="R2313" i="2"/>
  <c r="Q2313" i="2"/>
  <c r="P2313" i="2"/>
  <c r="O2313" i="2"/>
  <c r="L2313" i="2"/>
  <c r="R2312" i="2"/>
  <c r="Q2312" i="2"/>
  <c r="P2312" i="2"/>
  <c r="O2312" i="2"/>
  <c r="L2312" i="2"/>
  <c r="R2311" i="2"/>
  <c r="Q2311" i="2"/>
  <c r="P2311" i="2"/>
  <c r="O2311" i="2"/>
  <c r="N2311" i="2"/>
  <c r="M2311" i="2"/>
  <c r="L2311" i="2"/>
  <c r="R2310" i="2"/>
  <c r="Q2310" i="2"/>
  <c r="P2310" i="2"/>
  <c r="O2310" i="2"/>
  <c r="N2310" i="2"/>
  <c r="L2310" i="2"/>
  <c r="M2310" i="2" s="1"/>
  <c r="R2309" i="2"/>
  <c r="Q2309" i="2"/>
  <c r="P2309" i="2"/>
  <c r="O2309" i="2"/>
  <c r="M2309" i="2"/>
  <c r="L2309" i="2"/>
  <c r="N2309" i="2" s="1"/>
  <c r="R2308" i="2"/>
  <c r="Q2308" i="2"/>
  <c r="P2308" i="2"/>
  <c r="O2308" i="2"/>
  <c r="L2308" i="2"/>
  <c r="R2307" i="2"/>
  <c r="Q2307" i="2"/>
  <c r="P2307" i="2"/>
  <c r="O2307" i="2"/>
  <c r="N2307" i="2"/>
  <c r="M2307" i="2"/>
  <c r="L2307" i="2"/>
  <c r="R2306" i="2"/>
  <c r="Q2306" i="2"/>
  <c r="P2306" i="2"/>
  <c r="O2306" i="2"/>
  <c r="N2306" i="2"/>
  <c r="L2306" i="2"/>
  <c r="M2306" i="2" s="1"/>
  <c r="R2305" i="2"/>
  <c r="Q2305" i="2"/>
  <c r="P2305" i="2"/>
  <c r="O2305" i="2"/>
  <c r="L2305" i="2"/>
  <c r="R2304" i="2"/>
  <c r="Q2304" i="2"/>
  <c r="P2304" i="2"/>
  <c r="O2304" i="2"/>
  <c r="N2304" i="2"/>
  <c r="L2304" i="2"/>
  <c r="M2304" i="2" s="1"/>
  <c r="R2303" i="2"/>
  <c r="Q2303" i="2"/>
  <c r="P2303" i="2"/>
  <c r="O2303" i="2"/>
  <c r="N2303" i="2"/>
  <c r="M2303" i="2"/>
  <c r="L2303" i="2"/>
  <c r="R2302" i="2"/>
  <c r="Q2302" i="2"/>
  <c r="P2302" i="2"/>
  <c r="O2302" i="2"/>
  <c r="N2302" i="2"/>
  <c r="L2302" i="2"/>
  <c r="M2302" i="2" s="1"/>
  <c r="R2301" i="2"/>
  <c r="Q2301" i="2"/>
  <c r="P2301" i="2"/>
  <c r="O2301" i="2"/>
  <c r="L2301" i="2"/>
  <c r="R2300" i="2"/>
  <c r="Q2300" i="2"/>
  <c r="P2300" i="2"/>
  <c r="O2300" i="2"/>
  <c r="L2300" i="2"/>
  <c r="R2299" i="2"/>
  <c r="Q2299" i="2"/>
  <c r="P2299" i="2"/>
  <c r="O2299" i="2"/>
  <c r="N2299" i="2"/>
  <c r="M2299" i="2"/>
  <c r="L2299" i="2"/>
  <c r="R2298" i="2"/>
  <c r="Q2298" i="2"/>
  <c r="P2298" i="2"/>
  <c r="O2298" i="2"/>
  <c r="N2298" i="2"/>
  <c r="M2298" i="2"/>
  <c r="L2298" i="2"/>
  <c r="R2297" i="2"/>
  <c r="Q2297" i="2"/>
  <c r="P2297" i="2"/>
  <c r="O2297" i="2"/>
  <c r="L2297" i="2"/>
  <c r="R2296" i="2"/>
  <c r="Q2296" i="2"/>
  <c r="P2296" i="2"/>
  <c r="O2296" i="2"/>
  <c r="L2296" i="2"/>
  <c r="R2295" i="2"/>
  <c r="Q2295" i="2"/>
  <c r="P2295" i="2"/>
  <c r="O2295" i="2"/>
  <c r="N2295" i="2"/>
  <c r="M2295" i="2"/>
  <c r="L2295" i="2"/>
  <c r="R2294" i="2"/>
  <c r="Q2294" i="2"/>
  <c r="P2294" i="2"/>
  <c r="O2294" i="2"/>
  <c r="L2294" i="2"/>
  <c r="R2293" i="2"/>
  <c r="Q2293" i="2"/>
  <c r="P2293" i="2"/>
  <c r="O2293" i="2"/>
  <c r="L2293" i="2"/>
  <c r="R2292" i="2"/>
  <c r="Q2292" i="2"/>
  <c r="P2292" i="2"/>
  <c r="O2292" i="2"/>
  <c r="L2292" i="2"/>
  <c r="R2291" i="2"/>
  <c r="Q2291" i="2"/>
  <c r="P2291" i="2"/>
  <c r="O2291" i="2"/>
  <c r="N2291" i="2"/>
  <c r="M2291" i="2"/>
  <c r="L2291" i="2"/>
  <c r="R2290" i="2"/>
  <c r="Q2290" i="2"/>
  <c r="P2290" i="2"/>
  <c r="O2290" i="2"/>
  <c r="L2290" i="2"/>
  <c r="R2289" i="2"/>
  <c r="Q2289" i="2"/>
  <c r="P2289" i="2"/>
  <c r="O2289" i="2"/>
  <c r="L2289" i="2"/>
  <c r="R2288" i="2"/>
  <c r="Q2288" i="2"/>
  <c r="P2288" i="2"/>
  <c r="O2288" i="2"/>
  <c r="L2288" i="2"/>
  <c r="M2288" i="2" s="1"/>
  <c r="R2287" i="2"/>
  <c r="Q2287" i="2"/>
  <c r="P2287" i="2"/>
  <c r="O2287" i="2"/>
  <c r="N2287" i="2"/>
  <c r="M2287" i="2"/>
  <c r="L2287" i="2"/>
  <c r="R2286" i="2"/>
  <c r="Q2286" i="2"/>
  <c r="P2286" i="2"/>
  <c r="O2286" i="2"/>
  <c r="L2286" i="2"/>
  <c r="R2285" i="2"/>
  <c r="Q2285" i="2"/>
  <c r="P2285" i="2"/>
  <c r="O2285" i="2"/>
  <c r="L2285" i="2"/>
  <c r="R2284" i="2"/>
  <c r="Q2284" i="2"/>
  <c r="P2284" i="2"/>
  <c r="O2284" i="2"/>
  <c r="L2284" i="2"/>
  <c r="R2283" i="2"/>
  <c r="Q2283" i="2"/>
  <c r="P2283" i="2"/>
  <c r="O2283" i="2"/>
  <c r="N2283" i="2"/>
  <c r="M2283" i="2"/>
  <c r="L2283" i="2"/>
  <c r="R2282" i="2"/>
  <c r="Q2282" i="2"/>
  <c r="P2282" i="2"/>
  <c r="O2282" i="2"/>
  <c r="L2282" i="2"/>
  <c r="M2282" i="2" s="1"/>
  <c r="R2281" i="2"/>
  <c r="Q2281" i="2"/>
  <c r="P2281" i="2"/>
  <c r="O2281" i="2"/>
  <c r="L2281" i="2"/>
  <c r="R2280" i="2"/>
  <c r="Q2280" i="2"/>
  <c r="P2280" i="2"/>
  <c r="O2280" i="2"/>
  <c r="L2280" i="2"/>
  <c r="R2279" i="2"/>
  <c r="Q2279" i="2"/>
  <c r="P2279" i="2"/>
  <c r="O2279" i="2"/>
  <c r="N2279" i="2"/>
  <c r="M2279" i="2"/>
  <c r="L2279" i="2"/>
  <c r="R2278" i="2"/>
  <c r="Q2278" i="2"/>
  <c r="P2278" i="2"/>
  <c r="O2278" i="2"/>
  <c r="N2278" i="2"/>
  <c r="L2278" i="2"/>
  <c r="M2278" i="2" s="1"/>
  <c r="R2277" i="2"/>
  <c r="Q2277" i="2"/>
  <c r="P2277" i="2"/>
  <c r="O2277" i="2"/>
  <c r="M2277" i="2"/>
  <c r="L2277" i="2"/>
  <c r="N2277" i="2" s="1"/>
  <c r="R2276" i="2"/>
  <c r="Q2276" i="2"/>
  <c r="P2276" i="2"/>
  <c r="O2276" i="2"/>
  <c r="L2276" i="2"/>
  <c r="N2276" i="2" s="1"/>
  <c r="R2275" i="2"/>
  <c r="Q2275" i="2"/>
  <c r="P2275" i="2"/>
  <c r="O2275" i="2"/>
  <c r="N2275" i="2"/>
  <c r="L2275" i="2"/>
  <c r="M2275" i="2" s="1"/>
  <c r="R2274" i="2"/>
  <c r="Q2274" i="2"/>
  <c r="P2274" i="2"/>
  <c r="O2274" i="2"/>
  <c r="M2274" i="2"/>
  <c r="L2274" i="2"/>
  <c r="N2274" i="2" s="1"/>
  <c r="R2273" i="2"/>
  <c r="Q2273" i="2"/>
  <c r="P2273" i="2"/>
  <c r="O2273" i="2"/>
  <c r="M2273" i="2"/>
  <c r="L2273" i="2"/>
  <c r="N2273" i="2" s="1"/>
  <c r="R2272" i="2"/>
  <c r="Q2272" i="2"/>
  <c r="P2272" i="2"/>
  <c r="O2272" i="2"/>
  <c r="N2272" i="2"/>
  <c r="L2272" i="2"/>
  <c r="M2272" i="2" s="1"/>
  <c r="R2271" i="2"/>
  <c r="Q2271" i="2"/>
  <c r="P2271" i="2"/>
  <c r="O2271" i="2"/>
  <c r="N2271" i="2"/>
  <c r="M2271" i="2"/>
  <c r="L2271" i="2"/>
  <c r="R2270" i="2"/>
  <c r="Q2270" i="2"/>
  <c r="P2270" i="2"/>
  <c r="O2270" i="2"/>
  <c r="L2270" i="2"/>
  <c r="R2269" i="2"/>
  <c r="Q2269" i="2"/>
  <c r="P2269" i="2"/>
  <c r="O2269" i="2"/>
  <c r="L2269" i="2"/>
  <c r="R2268" i="2"/>
  <c r="Q2268" i="2"/>
  <c r="P2268" i="2"/>
  <c r="O2268" i="2"/>
  <c r="M2268" i="2"/>
  <c r="L2268" i="2"/>
  <c r="N2268" i="2" s="1"/>
  <c r="R2267" i="2"/>
  <c r="Q2267" i="2"/>
  <c r="P2267" i="2"/>
  <c r="O2267" i="2"/>
  <c r="L2267" i="2"/>
  <c r="N2267" i="2" s="1"/>
  <c r="R2266" i="2"/>
  <c r="Q2266" i="2"/>
  <c r="P2266" i="2"/>
  <c r="O2266" i="2"/>
  <c r="N2266" i="2"/>
  <c r="M2266" i="2"/>
  <c r="L2266" i="2"/>
  <c r="R2265" i="2"/>
  <c r="Q2265" i="2"/>
  <c r="P2265" i="2"/>
  <c r="O2265" i="2"/>
  <c r="L2265" i="2"/>
  <c r="R2264" i="2"/>
  <c r="Q2264" i="2"/>
  <c r="P2264" i="2"/>
  <c r="O2264" i="2"/>
  <c r="L2264" i="2"/>
  <c r="R2263" i="2"/>
  <c r="Q2263" i="2"/>
  <c r="P2263" i="2"/>
  <c r="O2263" i="2"/>
  <c r="N2263" i="2"/>
  <c r="M2263" i="2"/>
  <c r="L2263" i="2"/>
  <c r="R2262" i="2"/>
  <c r="Q2262" i="2"/>
  <c r="P2262" i="2"/>
  <c r="O2262" i="2"/>
  <c r="M2262" i="2"/>
  <c r="L2262" i="2"/>
  <c r="N2262" i="2" s="1"/>
  <c r="R2261" i="2"/>
  <c r="Q2261" i="2"/>
  <c r="P2261" i="2"/>
  <c r="O2261" i="2"/>
  <c r="L2261" i="2"/>
  <c r="N2261" i="2" s="1"/>
  <c r="R2260" i="2"/>
  <c r="Q2260" i="2"/>
  <c r="P2260" i="2"/>
  <c r="O2260" i="2"/>
  <c r="N2260" i="2"/>
  <c r="M2260" i="2"/>
  <c r="L2260" i="2"/>
  <c r="R2259" i="2"/>
  <c r="Q2259" i="2"/>
  <c r="P2259" i="2"/>
  <c r="O2259" i="2"/>
  <c r="N2259" i="2"/>
  <c r="M2259" i="2"/>
  <c r="L2259" i="2"/>
  <c r="R2258" i="2"/>
  <c r="Q2258" i="2"/>
  <c r="P2258" i="2"/>
  <c r="O2258" i="2"/>
  <c r="N2258" i="2"/>
  <c r="L2258" i="2"/>
  <c r="M2258" i="2" s="1"/>
  <c r="R2257" i="2"/>
  <c r="Q2257" i="2"/>
  <c r="P2257" i="2"/>
  <c r="O2257" i="2"/>
  <c r="L2257" i="2"/>
  <c r="R2256" i="2"/>
  <c r="Q2256" i="2"/>
  <c r="P2256" i="2"/>
  <c r="O2256" i="2"/>
  <c r="N2256" i="2"/>
  <c r="L2256" i="2"/>
  <c r="M2256" i="2" s="1"/>
  <c r="R2255" i="2"/>
  <c r="Q2255" i="2"/>
  <c r="P2255" i="2"/>
  <c r="O2255" i="2"/>
  <c r="N2255" i="2"/>
  <c r="M2255" i="2"/>
  <c r="L2255" i="2"/>
  <c r="R2254" i="2"/>
  <c r="Q2254" i="2"/>
  <c r="P2254" i="2"/>
  <c r="O2254" i="2"/>
  <c r="N2254" i="2"/>
  <c r="M2254" i="2"/>
  <c r="L2254" i="2"/>
  <c r="R2253" i="2"/>
  <c r="Q2253" i="2"/>
  <c r="P2253" i="2"/>
  <c r="O2253" i="2"/>
  <c r="N2253" i="2"/>
  <c r="M2253" i="2"/>
  <c r="L2253" i="2"/>
  <c r="R2252" i="2"/>
  <c r="Q2252" i="2"/>
  <c r="P2252" i="2"/>
  <c r="O2252" i="2"/>
  <c r="L2252" i="2"/>
  <c r="R2251" i="2"/>
  <c r="Q2251" i="2"/>
  <c r="P2251" i="2"/>
  <c r="O2251" i="2"/>
  <c r="M2251" i="2"/>
  <c r="L2251" i="2"/>
  <c r="N2251" i="2" s="1"/>
  <c r="R2250" i="2"/>
  <c r="Q2250" i="2"/>
  <c r="P2250" i="2"/>
  <c r="O2250" i="2"/>
  <c r="L2250" i="2"/>
  <c r="R2249" i="2"/>
  <c r="Q2249" i="2"/>
  <c r="P2249" i="2"/>
  <c r="O2249" i="2"/>
  <c r="M2249" i="2"/>
  <c r="L2249" i="2"/>
  <c r="N2249" i="2" s="1"/>
  <c r="R2248" i="2"/>
  <c r="Q2248" i="2"/>
  <c r="P2248" i="2"/>
  <c r="O2248" i="2"/>
  <c r="N2248" i="2"/>
  <c r="L2248" i="2"/>
  <c r="M2248" i="2" s="1"/>
  <c r="R2247" i="2"/>
  <c r="Q2247" i="2"/>
  <c r="P2247" i="2"/>
  <c r="O2247" i="2"/>
  <c r="N2247" i="2"/>
  <c r="M2247" i="2"/>
  <c r="L2247" i="2"/>
  <c r="R2246" i="2"/>
  <c r="Q2246" i="2"/>
  <c r="P2246" i="2"/>
  <c r="O2246" i="2"/>
  <c r="N2246" i="2"/>
  <c r="L2246" i="2"/>
  <c r="M2246" i="2" s="1"/>
  <c r="R2245" i="2"/>
  <c r="Q2245" i="2"/>
  <c r="P2245" i="2"/>
  <c r="O2245" i="2"/>
  <c r="M2245" i="2"/>
  <c r="L2245" i="2"/>
  <c r="N2245" i="2" s="1"/>
  <c r="R2244" i="2"/>
  <c r="Q2244" i="2"/>
  <c r="P2244" i="2"/>
  <c r="O2244" i="2"/>
  <c r="L2244" i="2"/>
  <c r="R2243" i="2"/>
  <c r="Q2243" i="2"/>
  <c r="P2243" i="2"/>
  <c r="O2243" i="2"/>
  <c r="N2243" i="2"/>
  <c r="M2243" i="2"/>
  <c r="L2243" i="2"/>
  <c r="R2242" i="2"/>
  <c r="Q2242" i="2"/>
  <c r="P2242" i="2"/>
  <c r="O2242" i="2"/>
  <c r="M2242" i="2"/>
  <c r="L2242" i="2"/>
  <c r="N2242" i="2" s="1"/>
  <c r="R2241" i="2"/>
  <c r="Q2241" i="2"/>
  <c r="P2241" i="2"/>
  <c r="O2241" i="2"/>
  <c r="M2241" i="2"/>
  <c r="L2241" i="2"/>
  <c r="N2241" i="2" s="1"/>
  <c r="R2240" i="2"/>
  <c r="Q2240" i="2"/>
  <c r="P2240" i="2"/>
  <c r="O2240" i="2"/>
  <c r="L2240" i="2"/>
  <c r="R2239" i="2"/>
  <c r="Q2239" i="2"/>
  <c r="P2239" i="2"/>
  <c r="O2239" i="2"/>
  <c r="N2239" i="2"/>
  <c r="M2239" i="2"/>
  <c r="L2239" i="2"/>
  <c r="R2238" i="2"/>
  <c r="Q2238" i="2"/>
  <c r="P2238" i="2"/>
  <c r="O2238" i="2"/>
  <c r="L2238" i="2"/>
  <c r="R2237" i="2"/>
  <c r="Q2237" i="2"/>
  <c r="P2237" i="2"/>
  <c r="O2237" i="2"/>
  <c r="N2237" i="2"/>
  <c r="M2237" i="2"/>
  <c r="L2237" i="2"/>
  <c r="R2236" i="2"/>
  <c r="Q2236" i="2"/>
  <c r="P2236" i="2"/>
  <c r="O2236" i="2"/>
  <c r="M2236" i="2"/>
  <c r="L2236" i="2"/>
  <c r="N2236" i="2" s="1"/>
  <c r="R2235" i="2"/>
  <c r="Q2235" i="2"/>
  <c r="P2235" i="2"/>
  <c r="O2235" i="2"/>
  <c r="L2235" i="2"/>
  <c r="N2235" i="2" s="1"/>
  <c r="R2234" i="2"/>
  <c r="Q2234" i="2"/>
  <c r="P2234" i="2"/>
  <c r="O2234" i="2"/>
  <c r="N2234" i="2"/>
  <c r="M2234" i="2"/>
  <c r="L2234" i="2"/>
  <c r="R2233" i="2"/>
  <c r="Q2233" i="2"/>
  <c r="P2233" i="2"/>
  <c r="O2233" i="2"/>
  <c r="L2233" i="2"/>
  <c r="R2232" i="2"/>
  <c r="Q2232" i="2"/>
  <c r="P2232" i="2"/>
  <c r="O2232" i="2"/>
  <c r="L2232" i="2"/>
  <c r="R2231" i="2"/>
  <c r="Q2231" i="2"/>
  <c r="P2231" i="2"/>
  <c r="O2231" i="2"/>
  <c r="N2231" i="2"/>
  <c r="M2231" i="2"/>
  <c r="L2231" i="2"/>
  <c r="R2230" i="2"/>
  <c r="Q2230" i="2"/>
  <c r="P2230" i="2"/>
  <c r="O2230" i="2"/>
  <c r="M2230" i="2"/>
  <c r="L2230" i="2"/>
  <c r="N2230" i="2" s="1"/>
  <c r="R2229" i="2"/>
  <c r="Q2229" i="2"/>
  <c r="P2229" i="2"/>
  <c r="O2229" i="2"/>
  <c r="L2229" i="2"/>
  <c r="N2229" i="2" s="1"/>
  <c r="R2228" i="2"/>
  <c r="Q2228" i="2"/>
  <c r="P2228" i="2"/>
  <c r="O2228" i="2"/>
  <c r="N2228" i="2"/>
  <c r="M2228" i="2"/>
  <c r="L2228" i="2"/>
  <c r="R2227" i="2"/>
  <c r="Q2227" i="2"/>
  <c r="P2227" i="2"/>
  <c r="O2227" i="2"/>
  <c r="N2227" i="2"/>
  <c r="M2227" i="2"/>
  <c r="L2227" i="2"/>
  <c r="R2226" i="2"/>
  <c r="Q2226" i="2"/>
  <c r="P2226" i="2"/>
  <c r="O2226" i="2"/>
  <c r="N2226" i="2"/>
  <c r="L2226" i="2"/>
  <c r="M2226" i="2" s="1"/>
  <c r="R2225" i="2"/>
  <c r="Q2225" i="2"/>
  <c r="P2225" i="2"/>
  <c r="O2225" i="2"/>
  <c r="L2225" i="2"/>
  <c r="R2224" i="2"/>
  <c r="Q2224" i="2"/>
  <c r="P2224" i="2"/>
  <c r="O2224" i="2"/>
  <c r="N2224" i="2"/>
  <c r="L2224" i="2"/>
  <c r="M2224" i="2" s="1"/>
  <c r="R2223" i="2"/>
  <c r="Q2223" i="2"/>
  <c r="P2223" i="2"/>
  <c r="O2223" i="2"/>
  <c r="N2223" i="2"/>
  <c r="M2223" i="2"/>
  <c r="L2223" i="2"/>
  <c r="R2222" i="2"/>
  <c r="Q2222" i="2"/>
  <c r="P2222" i="2"/>
  <c r="O2222" i="2"/>
  <c r="N2222" i="2"/>
  <c r="M2222" i="2"/>
  <c r="L2222" i="2"/>
  <c r="R2221" i="2"/>
  <c r="Q2221" i="2"/>
  <c r="P2221" i="2"/>
  <c r="O2221" i="2"/>
  <c r="N2221" i="2"/>
  <c r="M2221" i="2"/>
  <c r="L2221" i="2"/>
  <c r="R2220" i="2"/>
  <c r="Q2220" i="2"/>
  <c r="P2220" i="2"/>
  <c r="O2220" i="2"/>
  <c r="N2220" i="2"/>
  <c r="L2220" i="2"/>
  <c r="M2220" i="2" s="1"/>
  <c r="R2219" i="2"/>
  <c r="Q2219" i="2"/>
  <c r="P2219" i="2"/>
  <c r="O2219" i="2"/>
  <c r="M2219" i="2"/>
  <c r="L2219" i="2"/>
  <c r="N2219" i="2" s="1"/>
  <c r="R2218" i="2"/>
  <c r="Q2218" i="2"/>
  <c r="P2218" i="2"/>
  <c r="O2218" i="2"/>
  <c r="L2218" i="2"/>
  <c r="R2217" i="2"/>
  <c r="Q2217" i="2"/>
  <c r="P2217" i="2"/>
  <c r="O2217" i="2"/>
  <c r="M2217" i="2"/>
  <c r="L2217" i="2"/>
  <c r="N2217" i="2" s="1"/>
  <c r="R2216" i="2"/>
  <c r="Q2216" i="2"/>
  <c r="P2216" i="2"/>
  <c r="O2216" i="2"/>
  <c r="N2216" i="2"/>
  <c r="L2216" i="2"/>
  <c r="M2216" i="2" s="1"/>
  <c r="R2215" i="2"/>
  <c r="Q2215" i="2"/>
  <c r="P2215" i="2"/>
  <c r="O2215" i="2"/>
  <c r="N2215" i="2"/>
  <c r="M2215" i="2"/>
  <c r="L2215" i="2"/>
  <c r="R2214" i="2"/>
  <c r="Q2214" i="2"/>
  <c r="P2214" i="2"/>
  <c r="O2214" i="2"/>
  <c r="L2214" i="2"/>
  <c r="R2213" i="2"/>
  <c r="Q2213" i="2"/>
  <c r="P2213" i="2"/>
  <c r="O2213" i="2"/>
  <c r="M2213" i="2"/>
  <c r="L2213" i="2"/>
  <c r="N2213" i="2" s="1"/>
  <c r="R2212" i="2"/>
  <c r="Q2212" i="2"/>
  <c r="P2212" i="2"/>
  <c r="O2212" i="2"/>
  <c r="L2212" i="2"/>
  <c r="R2211" i="2"/>
  <c r="Q2211" i="2"/>
  <c r="P2211" i="2"/>
  <c r="O2211" i="2"/>
  <c r="N2211" i="2"/>
  <c r="M2211" i="2"/>
  <c r="L2211" i="2"/>
  <c r="R2210" i="2"/>
  <c r="Q2210" i="2"/>
  <c r="P2210" i="2"/>
  <c r="O2210" i="2"/>
  <c r="M2210" i="2"/>
  <c r="L2210" i="2"/>
  <c r="N2210" i="2" s="1"/>
  <c r="R2209" i="2"/>
  <c r="Q2209" i="2"/>
  <c r="P2209" i="2"/>
  <c r="O2209" i="2"/>
  <c r="M2209" i="2"/>
  <c r="L2209" i="2"/>
  <c r="N2209" i="2" s="1"/>
  <c r="R2208" i="2"/>
  <c r="Q2208" i="2"/>
  <c r="P2208" i="2"/>
  <c r="O2208" i="2"/>
  <c r="L2208" i="2"/>
  <c r="R2207" i="2"/>
  <c r="Q2207" i="2"/>
  <c r="P2207" i="2"/>
  <c r="O2207" i="2"/>
  <c r="N2207" i="2"/>
  <c r="M2207" i="2"/>
  <c r="L2207" i="2"/>
  <c r="R2206" i="2"/>
  <c r="Q2206" i="2"/>
  <c r="P2206" i="2"/>
  <c r="O2206" i="2"/>
  <c r="L2206" i="2"/>
  <c r="R2205" i="2"/>
  <c r="Q2205" i="2"/>
  <c r="P2205" i="2"/>
  <c r="O2205" i="2"/>
  <c r="N2205" i="2"/>
  <c r="M2205" i="2"/>
  <c r="L2205" i="2"/>
  <c r="R2204" i="2"/>
  <c r="Q2204" i="2"/>
  <c r="P2204" i="2"/>
  <c r="O2204" i="2"/>
  <c r="M2204" i="2"/>
  <c r="L2204" i="2"/>
  <c r="N2204" i="2" s="1"/>
  <c r="R2203" i="2"/>
  <c r="Q2203" i="2"/>
  <c r="P2203" i="2"/>
  <c r="O2203" i="2"/>
  <c r="L2203" i="2"/>
  <c r="N2203" i="2" s="1"/>
  <c r="R2202" i="2"/>
  <c r="Q2202" i="2"/>
  <c r="P2202" i="2"/>
  <c r="O2202" i="2"/>
  <c r="N2202" i="2"/>
  <c r="M2202" i="2"/>
  <c r="L2202" i="2"/>
  <c r="R2201" i="2"/>
  <c r="Q2201" i="2"/>
  <c r="P2201" i="2"/>
  <c r="O2201" i="2"/>
  <c r="L2201" i="2"/>
  <c r="R2200" i="2"/>
  <c r="Q2200" i="2"/>
  <c r="P2200" i="2"/>
  <c r="O2200" i="2"/>
  <c r="L2200" i="2"/>
  <c r="R2199" i="2"/>
  <c r="Q2199" i="2"/>
  <c r="P2199" i="2"/>
  <c r="O2199" i="2"/>
  <c r="N2199" i="2"/>
  <c r="M2199" i="2"/>
  <c r="L2199" i="2"/>
  <c r="R2198" i="2"/>
  <c r="Q2198" i="2"/>
  <c r="P2198" i="2"/>
  <c r="O2198" i="2"/>
  <c r="M2198" i="2"/>
  <c r="L2198" i="2"/>
  <c r="N2198" i="2" s="1"/>
  <c r="R2197" i="2"/>
  <c r="Q2197" i="2"/>
  <c r="P2197" i="2"/>
  <c r="O2197" i="2"/>
  <c r="L2197" i="2"/>
  <c r="N2197" i="2" s="1"/>
  <c r="R2196" i="2"/>
  <c r="Q2196" i="2"/>
  <c r="P2196" i="2"/>
  <c r="O2196" i="2"/>
  <c r="N2196" i="2"/>
  <c r="M2196" i="2"/>
  <c r="L2196" i="2"/>
  <c r="R2195" i="2"/>
  <c r="Q2195" i="2"/>
  <c r="P2195" i="2"/>
  <c r="O2195" i="2"/>
  <c r="N2195" i="2"/>
  <c r="M2195" i="2"/>
  <c r="L2195" i="2"/>
  <c r="R2194" i="2"/>
  <c r="Q2194" i="2"/>
  <c r="P2194" i="2"/>
  <c r="O2194" i="2"/>
  <c r="L2194" i="2"/>
  <c r="R2193" i="2"/>
  <c r="Q2193" i="2"/>
  <c r="P2193" i="2"/>
  <c r="O2193" i="2"/>
  <c r="L2193" i="2"/>
  <c r="R2192" i="2"/>
  <c r="Q2192" i="2"/>
  <c r="P2192" i="2"/>
  <c r="O2192" i="2"/>
  <c r="N2192" i="2"/>
  <c r="L2192" i="2"/>
  <c r="M2192" i="2" s="1"/>
  <c r="R2191" i="2"/>
  <c r="Q2191" i="2"/>
  <c r="P2191" i="2"/>
  <c r="O2191" i="2"/>
  <c r="N2191" i="2"/>
  <c r="M2191" i="2"/>
  <c r="L2191" i="2"/>
  <c r="R2190" i="2"/>
  <c r="Q2190" i="2"/>
  <c r="P2190" i="2"/>
  <c r="O2190" i="2"/>
  <c r="N2190" i="2"/>
  <c r="M2190" i="2"/>
  <c r="L2190" i="2"/>
  <c r="R2189" i="2"/>
  <c r="Q2189" i="2"/>
  <c r="P2189" i="2"/>
  <c r="O2189" i="2"/>
  <c r="N2189" i="2"/>
  <c r="M2189" i="2"/>
  <c r="L2189" i="2"/>
  <c r="R2188" i="2"/>
  <c r="Q2188" i="2"/>
  <c r="P2188" i="2"/>
  <c r="O2188" i="2"/>
  <c r="N2188" i="2"/>
  <c r="L2188" i="2"/>
  <c r="M2188" i="2" s="1"/>
  <c r="R2187" i="2"/>
  <c r="Q2187" i="2"/>
  <c r="P2187" i="2"/>
  <c r="O2187" i="2"/>
  <c r="M2187" i="2"/>
  <c r="L2187" i="2"/>
  <c r="N2187" i="2" s="1"/>
  <c r="R2186" i="2"/>
  <c r="Q2186" i="2"/>
  <c r="P2186" i="2"/>
  <c r="O2186" i="2"/>
  <c r="L2186" i="2"/>
  <c r="R2185" i="2"/>
  <c r="Q2185" i="2"/>
  <c r="P2185" i="2"/>
  <c r="O2185" i="2"/>
  <c r="M2185" i="2"/>
  <c r="L2185" i="2"/>
  <c r="N2185" i="2" s="1"/>
  <c r="R2184" i="2"/>
  <c r="Q2184" i="2"/>
  <c r="P2184" i="2"/>
  <c r="O2184" i="2"/>
  <c r="N2184" i="2"/>
  <c r="L2184" i="2"/>
  <c r="M2184" i="2" s="1"/>
  <c r="R2183" i="2"/>
  <c r="Q2183" i="2"/>
  <c r="P2183" i="2"/>
  <c r="O2183" i="2"/>
  <c r="N2183" i="2"/>
  <c r="M2183" i="2"/>
  <c r="L2183" i="2"/>
  <c r="R2182" i="2"/>
  <c r="Q2182" i="2"/>
  <c r="P2182" i="2"/>
  <c r="O2182" i="2"/>
  <c r="N2182" i="2"/>
  <c r="L2182" i="2"/>
  <c r="M2182" i="2" s="1"/>
  <c r="R2181" i="2"/>
  <c r="Q2181" i="2"/>
  <c r="P2181" i="2"/>
  <c r="O2181" i="2"/>
  <c r="M2181" i="2"/>
  <c r="L2181" i="2"/>
  <c r="N2181" i="2" s="1"/>
  <c r="R2180" i="2"/>
  <c r="Q2180" i="2"/>
  <c r="P2180" i="2"/>
  <c r="O2180" i="2"/>
  <c r="L2180" i="2"/>
  <c r="R2179" i="2"/>
  <c r="Q2179" i="2"/>
  <c r="P2179" i="2"/>
  <c r="O2179" i="2"/>
  <c r="N2179" i="2"/>
  <c r="M2179" i="2"/>
  <c r="L2179" i="2"/>
  <c r="R2178" i="2"/>
  <c r="Q2178" i="2"/>
  <c r="P2178" i="2"/>
  <c r="O2178" i="2"/>
  <c r="M2178" i="2"/>
  <c r="L2178" i="2"/>
  <c r="N2178" i="2" s="1"/>
  <c r="R2177" i="2"/>
  <c r="Q2177" i="2"/>
  <c r="P2177" i="2"/>
  <c r="O2177" i="2"/>
  <c r="M2177" i="2"/>
  <c r="L2177" i="2"/>
  <c r="N2177" i="2" s="1"/>
  <c r="R2176" i="2"/>
  <c r="Q2176" i="2"/>
  <c r="P2176" i="2"/>
  <c r="O2176" i="2"/>
  <c r="L2176" i="2"/>
  <c r="R2175" i="2"/>
  <c r="Q2175" i="2"/>
  <c r="P2175" i="2"/>
  <c r="O2175" i="2"/>
  <c r="N2175" i="2"/>
  <c r="M2175" i="2"/>
  <c r="L2175" i="2"/>
  <c r="R2174" i="2"/>
  <c r="Q2174" i="2"/>
  <c r="P2174" i="2"/>
  <c r="O2174" i="2"/>
  <c r="L2174" i="2"/>
  <c r="R2173" i="2"/>
  <c r="Q2173" i="2"/>
  <c r="P2173" i="2"/>
  <c r="O2173" i="2"/>
  <c r="N2173" i="2"/>
  <c r="M2173" i="2"/>
  <c r="L2173" i="2"/>
  <c r="R2172" i="2"/>
  <c r="Q2172" i="2"/>
  <c r="P2172" i="2"/>
  <c r="O2172" i="2"/>
  <c r="M2172" i="2"/>
  <c r="L2172" i="2"/>
  <c r="N2172" i="2" s="1"/>
  <c r="R2171" i="2"/>
  <c r="Q2171" i="2"/>
  <c r="P2171" i="2"/>
  <c r="O2171" i="2"/>
  <c r="L2171" i="2"/>
  <c r="N2171" i="2" s="1"/>
  <c r="R2170" i="2"/>
  <c r="Q2170" i="2"/>
  <c r="P2170" i="2"/>
  <c r="O2170" i="2"/>
  <c r="N2170" i="2"/>
  <c r="M2170" i="2"/>
  <c r="L2170" i="2"/>
  <c r="R2169" i="2"/>
  <c r="Q2169" i="2"/>
  <c r="P2169" i="2"/>
  <c r="O2169" i="2"/>
  <c r="L2169" i="2"/>
  <c r="R2168" i="2"/>
  <c r="Q2168" i="2"/>
  <c r="P2168" i="2"/>
  <c r="O2168" i="2"/>
  <c r="L2168" i="2"/>
  <c r="R2167" i="2"/>
  <c r="Q2167" i="2"/>
  <c r="P2167" i="2"/>
  <c r="O2167" i="2"/>
  <c r="N2167" i="2"/>
  <c r="M2167" i="2"/>
  <c r="L2167" i="2"/>
  <c r="R2166" i="2"/>
  <c r="Q2166" i="2"/>
  <c r="P2166" i="2"/>
  <c r="O2166" i="2"/>
  <c r="M2166" i="2"/>
  <c r="L2166" i="2"/>
  <c r="N2166" i="2" s="1"/>
  <c r="R2165" i="2"/>
  <c r="Q2165" i="2"/>
  <c r="P2165" i="2"/>
  <c r="O2165" i="2"/>
  <c r="L2165" i="2"/>
  <c r="N2165" i="2" s="1"/>
  <c r="R2164" i="2"/>
  <c r="Q2164" i="2"/>
  <c r="P2164" i="2"/>
  <c r="O2164" i="2"/>
  <c r="N2164" i="2"/>
  <c r="M2164" i="2"/>
  <c r="L2164" i="2"/>
  <c r="R2163" i="2"/>
  <c r="Q2163" i="2"/>
  <c r="P2163" i="2"/>
  <c r="O2163" i="2"/>
  <c r="N2163" i="2"/>
  <c r="M2163" i="2"/>
  <c r="L2163" i="2"/>
  <c r="R2162" i="2"/>
  <c r="Q2162" i="2"/>
  <c r="P2162" i="2"/>
  <c r="O2162" i="2"/>
  <c r="N2162" i="2"/>
  <c r="L2162" i="2"/>
  <c r="M2162" i="2" s="1"/>
  <c r="R2161" i="2"/>
  <c r="Q2161" i="2"/>
  <c r="P2161" i="2"/>
  <c r="O2161" i="2"/>
  <c r="L2161" i="2"/>
  <c r="R2160" i="2"/>
  <c r="Q2160" i="2"/>
  <c r="P2160" i="2"/>
  <c r="O2160" i="2"/>
  <c r="N2160" i="2"/>
  <c r="L2160" i="2"/>
  <c r="M2160" i="2" s="1"/>
  <c r="R2159" i="2"/>
  <c r="Q2159" i="2"/>
  <c r="P2159" i="2"/>
  <c r="O2159" i="2"/>
  <c r="N2159" i="2"/>
  <c r="M2159" i="2"/>
  <c r="L2159" i="2"/>
  <c r="R2158" i="2"/>
  <c r="Q2158" i="2"/>
  <c r="P2158" i="2"/>
  <c r="O2158" i="2"/>
  <c r="N2158" i="2"/>
  <c r="M2158" i="2"/>
  <c r="L2158" i="2"/>
  <c r="R2157" i="2"/>
  <c r="Q2157" i="2"/>
  <c r="P2157" i="2"/>
  <c r="O2157" i="2"/>
  <c r="N2157" i="2"/>
  <c r="M2157" i="2"/>
  <c r="L2157" i="2"/>
  <c r="R2156" i="2"/>
  <c r="Q2156" i="2"/>
  <c r="P2156" i="2"/>
  <c r="O2156" i="2"/>
  <c r="L2156" i="2"/>
  <c r="R2155" i="2"/>
  <c r="Q2155" i="2"/>
  <c r="P2155" i="2"/>
  <c r="O2155" i="2"/>
  <c r="M2155" i="2"/>
  <c r="L2155" i="2"/>
  <c r="N2155" i="2" s="1"/>
  <c r="R2154" i="2"/>
  <c r="Q2154" i="2"/>
  <c r="P2154" i="2"/>
  <c r="O2154" i="2"/>
  <c r="L2154" i="2"/>
  <c r="R2153" i="2"/>
  <c r="Q2153" i="2"/>
  <c r="P2153" i="2"/>
  <c r="O2153" i="2"/>
  <c r="M2153" i="2"/>
  <c r="L2153" i="2"/>
  <c r="N2153" i="2" s="1"/>
  <c r="R2152" i="2"/>
  <c r="Q2152" i="2"/>
  <c r="P2152" i="2"/>
  <c r="O2152" i="2"/>
  <c r="N2152" i="2"/>
  <c r="L2152" i="2"/>
  <c r="M2152" i="2" s="1"/>
  <c r="R2151" i="2"/>
  <c r="Q2151" i="2"/>
  <c r="P2151" i="2"/>
  <c r="O2151" i="2"/>
  <c r="N2151" i="2"/>
  <c r="M2151" i="2"/>
  <c r="L2151" i="2"/>
  <c r="R2150" i="2"/>
  <c r="Q2150" i="2"/>
  <c r="P2150" i="2"/>
  <c r="O2150" i="2"/>
  <c r="N2150" i="2"/>
  <c r="L2150" i="2"/>
  <c r="M2150" i="2" s="1"/>
  <c r="R2149" i="2"/>
  <c r="Q2149" i="2"/>
  <c r="P2149" i="2"/>
  <c r="O2149" i="2"/>
  <c r="M2149" i="2"/>
  <c r="L2149" i="2"/>
  <c r="N2149" i="2" s="1"/>
  <c r="R2148" i="2"/>
  <c r="Q2148" i="2"/>
  <c r="P2148" i="2"/>
  <c r="O2148" i="2"/>
  <c r="L2148" i="2"/>
  <c r="R2147" i="2"/>
  <c r="Q2147" i="2"/>
  <c r="P2147" i="2"/>
  <c r="O2147" i="2"/>
  <c r="N2147" i="2"/>
  <c r="M2147" i="2"/>
  <c r="L2147" i="2"/>
  <c r="R2146" i="2"/>
  <c r="Q2146" i="2"/>
  <c r="P2146" i="2"/>
  <c r="O2146" i="2"/>
  <c r="M2146" i="2"/>
  <c r="L2146" i="2"/>
  <c r="N2146" i="2" s="1"/>
  <c r="R2145" i="2"/>
  <c r="Q2145" i="2"/>
  <c r="P2145" i="2"/>
  <c r="O2145" i="2"/>
  <c r="M2145" i="2"/>
  <c r="L2145" i="2"/>
  <c r="N2145" i="2" s="1"/>
  <c r="R2144" i="2"/>
  <c r="Q2144" i="2"/>
  <c r="P2144" i="2"/>
  <c r="O2144" i="2"/>
  <c r="L2144" i="2"/>
  <c r="R2143" i="2"/>
  <c r="Q2143" i="2"/>
  <c r="P2143" i="2"/>
  <c r="O2143" i="2"/>
  <c r="N2143" i="2"/>
  <c r="M2143" i="2"/>
  <c r="L2143" i="2"/>
  <c r="R2142" i="2"/>
  <c r="Q2142" i="2"/>
  <c r="P2142" i="2"/>
  <c r="O2142" i="2"/>
  <c r="L2142" i="2"/>
  <c r="R2141" i="2"/>
  <c r="Q2141" i="2"/>
  <c r="P2141" i="2"/>
  <c r="O2141" i="2"/>
  <c r="N2141" i="2"/>
  <c r="M2141" i="2"/>
  <c r="L2141" i="2"/>
  <c r="R2140" i="2"/>
  <c r="Q2140" i="2"/>
  <c r="P2140" i="2"/>
  <c r="O2140" i="2"/>
  <c r="M2140" i="2"/>
  <c r="L2140" i="2"/>
  <c r="N2140" i="2" s="1"/>
  <c r="R2139" i="2"/>
  <c r="Q2139" i="2"/>
  <c r="P2139" i="2"/>
  <c r="O2139" i="2"/>
  <c r="L2139" i="2"/>
  <c r="N2139" i="2" s="1"/>
  <c r="R2138" i="2"/>
  <c r="Q2138" i="2"/>
  <c r="P2138" i="2"/>
  <c r="O2138" i="2"/>
  <c r="N2138" i="2"/>
  <c r="M2138" i="2"/>
  <c r="L2138" i="2"/>
  <c r="R2137" i="2"/>
  <c r="Q2137" i="2"/>
  <c r="P2137" i="2"/>
  <c r="O2137" i="2"/>
  <c r="L2137" i="2"/>
  <c r="R2136" i="2"/>
  <c r="Q2136" i="2"/>
  <c r="P2136" i="2"/>
  <c r="O2136" i="2"/>
  <c r="L2136" i="2"/>
  <c r="R2135" i="2"/>
  <c r="Q2135" i="2"/>
  <c r="P2135" i="2"/>
  <c r="O2135" i="2"/>
  <c r="N2135" i="2"/>
  <c r="M2135" i="2"/>
  <c r="L2135" i="2"/>
  <c r="R2134" i="2"/>
  <c r="Q2134" i="2"/>
  <c r="P2134" i="2"/>
  <c r="O2134" i="2"/>
  <c r="M2134" i="2"/>
  <c r="L2134" i="2"/>
  <c r="N2134" i="2" s="1"/>
  <c r="R2133" i="2"/>
  <c r="Q2133" i="2"/>
  <c r="P2133" i="2"/>
  <c r="O2133" i="2"/>
  <c r="L2133" i="2"/>
  <c r="N2133" i="2" s="1"/>
  <c r="R2132" i="2"/>
  <c r="Q2132" i="2"/>
  <c r="P2132" i="2"/>
  <c r="O2132" i="2"/>
  <c r="N2132" i="2"/>
  <c r="M2132" i="2"/>
  <c r="L2132" i="2"/>
  <c r="R2131" i="2"/>
  <c r="Q2131" i="2"/>
  <c r="P2131" i="2"/>
  <c r="O2131" i="2"/>
  <c r="N2131" i="2"/>
  <c r="M2131" i="2"/>
  <c r="L2131" i="2"/>
  <c r="R2130" i="2"/>
  <c r="Q2130" i="2"/>
  <c r="P2130" i="2"/>
  <c r="O2130" i="2"/>
  <c r="N2130" i="2"/>
  <c r="L2130" i="2"/>
  <c r="M2130" i="2" s="1"/>
  <c r="R2129" i="2"/>
  <c r="Q2129" i="2"/>
  <c r="P2129" i="2"/>
  <c r="O2129" i="2"/>
  <c r="L2129" i="2"/>
  <c r="R2128" i="2"/>
  <c r="Q2128" i="2"/>
  <c r="P2128" i="2"/>
  <c r="O2128" i="2"/>
  <c r="N2128" i="2"/>
  <c r="L2128" i="2"/>
  <c r="M2128" i="2" s="1"/>
  <c r="R2127" i="2"/>
  <c r="Q2127" i="2"/>
  <c r="P2127" i="2"/>
  <c r="O2127" i="2"/>
  <c r="N2127" i="2"/>
  <c r="M2127" i="2"/>
  <c r="L2127" i="2"/>
  <c r="R2126" i="2"/>
  <c r="Q2126" i="2"/>
  <c r="P2126" i="2"/>
  <c r="O2126" i="2"/>
  <c r="N2126" i="2"/>
  <c r="M2126" i="2"/>
  <c r="L2126" i="2"/>
  <c r="R2125" i="2"/>
  <c r="Q2125" i="2"/>
  <c r="P2125" i="2"/>
  <c r="O2125" i="2"/>
  <c r="N2125" i="2"/>
  <c r="M2125" i="2"/>
  <c r="L2125" i="2"/>
  <c r="R2124" i="2"/>
  <c r="Q2124" i="2"/>
  <c r="P2124" i="2"/>
  <c r="O2124" i="2"/>
  <c r="L2124" i="2"/>
  <c r="M2124" i="2" s="1"/>
  <c r="R2123" i="2"/>
  <c r="Q2123" i="2"/>
  <c r="P2123" i="2"/>
  <c r="O2123" i="2"/>
  <c r="M2123" i="2"/>
  <c r="L2123" i="2"/>
  <c r="N2123" i="2" s="1"/>
  <c r="R2122" i="2"/>
  <c r="Q2122" i="2"/>
  <c r="P2122" i="2"/>
  <c r="O2122" i="2"/>
  <c r="L2122" i="2"/>
  <c r="R2121" i="2"/>
  <c r="Q2121" i="2"/>
  <c r="P2121" i="2"/>
  <c r="O2121" i="2"/>
  <c r="M2121" i="2"/>
  <c r="L2121" i="2"/>
  <c r="N2121" i="2" s="1"/>
  <c r="R2120" i="2"/>
  <c r="Q2120" i="2"/>
  <c r="P2120" i="2"/>
  <c r="O2120" i="2"/>
  <c r="N2120" i="2"/>
  <c r="L2120" i="2"/>
  <c r="M2120" i="2" s="1"/>
  <c r="R2119" i="2"/>
  <c r="Q2119" i="2"/>
  <c r="P2119" i="2"/>
  <c r="O2119" i="2"/>
  <c r="N2119" i="2"/>
  <c r="M2119" i="2"/>
  <c r="L2119" i="2"/>
  <c r="R2118" i="2"/>
  <c r="Q2118" i="2"/>
  <c r="P2118" i="2"/>
  <c r="O2118" i="2"/>
  <c r="N2118" i="2"/>
  <c r="L2118" i="2"/>
  <c r="M2118" i="2" s="1"/>
  <c r="R2117" i="2"/>
  <c r="Q2117" i="2"/>
  <c r="P2117" i="2"/>
  <c r="O2117" i="2"/>
  <c r="M2117" i="2"/>
  <c r="L2117" i="2"/>
  <c r="N2117" i="2" s="1"/>
  <c r="R2116" i="2"/>
  <c r="Q2116" i="2"/>
  <c r="P2116" i="2"/>
  <c r="O2116" i="2"/>
  <c r="L2116" i="2"/>
  <c r="R2115" i="2"/>
  <c r="Q2115" i="2"/>
  <c r="P2115" i="2"/>
  <c r="O2115" i="2"/>
  <c r="N2115" i="2"/>
  <c r="M2115" i="2"/>
  <c r="L2115" i="2"/>
  <c r="R2114" i="2"/>
  <c r="Q2114" i="2"/>
  <c r="P2114" i="2"/>
  <c r="O2114" i="2"/>
  <c r="M2114" i="2"/>
  <c r="L2114" i="2"/>
  <c r="N2114" i="2" s="1"/>
  <c r="R2113" i="2"/>
  <c r="Q2113" i="2"/>
  <c r="P2113" i="2"/>
  <c r="O2113" i="2"/>
  <c r="M2113" i="2"/>
  <c r="L2113" i="2"/>
  <c r="N2113" i="2" s="1"/>
  <c r="R2112" i="2"/>
  <c r="Q2112" i="2"/>
  <c r="P2112" i="2"/>
  <c r="O2112" i="2"/>
  <c r="L2112" i="2"/>
  <c r="R2111" i="2"/>
  <c r="Q2111" i="2"/>
  <c r="P2111" i="2"/>
  <c r="O2111" i="2"/>
  <c r="N2111" i="2"/>
  <c r="M2111" i="2"/>
  <c r="L2111" i="2"/>
  <c r="R2110" i="2"/>
  <c r="Q2110" i="2"/>
  <c r="P2110" i="2"/>
  <c r="O2110" i="2"/>
  <c r="L2110" i="2"/>
  <c r="R2109" i="2"/>
  <c r="Q2109" i="2"/>
  <c r="P2109" i="2"/>
  <c r="O2109" i="2"/>
  <c r="N2109" i="2"/>
  <c r="M2109" i="2"/>
  <c r="L2109" i="2"/>
  <c r="R2108" i="2"/>
  <c r="Q2108" i="2"/>
  <c r="P2108" i="2"/>
  <c r="O2108" i="2"/>
  <c r="M2108" i="2"/>
  <c r="L2108" i="2"/>
  <c r="N2108" i="2" s="1"/>
  <c r="R2107" i="2"/>
  <c r="Q2107" i="2"/>
  <c r="P2107" i="2"/>
  <c r="O2107" i="2"/>
  <c r="L2107" i="2"/>
  <c r="N2107" i="2" s="1"/>
  <c r="R2106" i="2"/>
  <c r="Q2106" i="2"/>
  <c r="P2106" i="2"/>
  <c r="O2106" i="2"/>
  <c r="N2106" i="2"/>
  <c r="M2106" i="2"/>
  <c r="L2106" i="2"/>
  <c r="R2105" i="2"/>
  <c r="Q2105" i="2"/>
  <c r="P2105" i="2"/>
  <c r="O2105" i="2"/>
  <c r="L2105" i="2"/>
  <c r="R2104" i="2"/>
  <c r="Q2104" i="2"/>
  <c r="P2104" i="2"/>
  <c r="O2104" i="2"/>
  <c r="L2104" i="2"/>
  <c r="R2103" i="2"/>
  <c r="Q2103" i="2"/>
  <c r="P2103" i="2"/>
  <c r="O2103" i="2"/>
  <c r="N2103" i="2"/>
  <c r="M2103" i="2"/>
  <c r="L2103" i="2"/>
  <c r="R2102" i="2"/>
  <c r="Q2102" i="2"/>
  <c r="P2102" i="2"/>
  <c r="O2102" i="2"/>
  <c r="M2102" i="2"/>
  <c r="L2102" i="2"/>
  <c r="N2102" i="2" s="1"/>
  <c r="R2101" i="2"/>
  <c r="Q2101" i="2"/>
  <c r="P2101" i="2"/>
  <c r="O2101" i="2"/>
  <c r="L2101" i="2"/>
  <c r="N2101" i="2" s="1"/>
  <c r="R2100" i="2"/>
  <c r="Q2100" i="2"/>
  <c r="P2100" i="2"/>
  <c r="O2100" i="2"/>
  <c r="N2100" i="2"/>
  <c r="M2100" i="2"/>
  <c r="L2100" i="2"/>
  <c r="R2099" i="2"/>
  <c r="Q2099" i="2"/>
  <c r="P2099" i="2"/>
  <c r="O2099" i="2"/>
  <c r="N2099" i="2"/>
  <c r="M2099" i="2"/>
  <c r="L2099" i="2"/>
  <c r="R2098" i="2"/>
  <c r="Q2098" i="2"/>
  <c r="P2098" i="2"/>
  <c r="O2098" i="2"/>
  <c r="N2098" i="2"/>
  <c r="L2098" i="2"/>
  <c r="M2098" i="2" s="1"/>
  <c r="R2097" i="2"/>
  <c r="Q2097" i="2"/>
  <c r="P2097" i="2"/>
  <c r="O2097" i="2"/>
  <c r="L2097" i="2"/>
  <c r="R2096" i="2"/>
  <c r="Q2096" i="2"/>
  <c r="P2096" i="2"/>
  <c r="O2096" i="2"/>
  <c r="N2096" i="2"/>
  <c r="L2096" i="2"/>
  <c r="M2096" i="2" s="1"/>
  <c r="R2095" i="2"/>
  <c r="Q2095" i="2"/>
  <c r="P2095" i="2"/>
  <c r="O2095" i="2"/>
  <c r="N2095" i="2"/>
  <c r="M2095" i="2"/>
  <c r="L2095" i="2"/>
  <c r="R2094" i="2"/>
  <c r="Q2094" i="2"/>
  <c r="P2094" i="2"/>
  <c r="O2094" i="2"/>
  <c r="N2094" i="2"/>
  <c r="M2094" i="2"/>
  <c r="L2094" i="2"/>
  <c r="R2093" i="2"/>
  <c r="Q2093" i="2"/>
  <c r="P2093" i="2"/>
  <c r="O2093" i="2"/>
  <c r="N2093" i="2"/>
  <c r="M2093" i="2"/>
  <c r="L2093" i="2"/>
  <c r="R2092" i="2"/>
  <c r="Q2092" i="2"/>
  <c r="P2092" i="2"/>
  <c r="O2092" i="2"/>
  <c r="N2092" i="2"/>
  <c r="L2092" i="2"/>
  <c r="M2092" i="2" s="1"/>
  <c r="R2091" i="2"/>
  <c r="Q2091" i="2"/>
  <c r="P2091" i="2"/>
  <c r="O2091" i="2"/>
  <c r="M2091" i="2"/>
  <c r="L2091" i="2"/>
  <c r="N2091" i="2" s="1"/>
  <c r="R2090" i="2"/>
  <c r="Q2090" i="2"/>
  <c r="P2090" i="2"/>
  <c r="O2090" i="2"/>
  <c r="L2090" i="2"/>
  <c r="R2089" i="2"/>
  <c r="Q2089" i="2"/>
  <c r="P2089" i="2"/>
  <c r="O2089" i="2"/>
  <c r="L2089" i="2"/>
  <c r="N2089" i="2" s="1"/>
  <c r="R2088" i="2"/>
  <c r="Q2088" i="2"/>
  <c r="P2088" i="2"/>
  <c r="O2088" i="2"/>
  <c r="N2088" i="2"/>
  <c r="L2088" i="2"/>
  <c r="M2088" i="2" s="1"/>
  <c r="R2087" i="2"/>
  <c r="Q2087" i="2"/>
  <c r="P2087" i="2"/>
  <c r="O2087" i="2"/>
  <c r="N2087" i="2"/>
  <c r="M2087" i="2"/>
  <c r="L2087" i="2"/>
  <c r="R2086" i="2"/>
  <c r="Q2086" i="2"/>
  <c r="P2086" i="2"/>
  <c r="O2086" i="2"/>
  <c r="L2086" i="2"/>
  <c r="M2086" i="2" s="1"/>
  <c r="R2085" i="2"/>
  <c r="Q2085" i="2"/>
  <c r="P2085" i="2"/>
  <c r="O2085" i="2"/>
  <c r="M2085" i="2"/>
  <c r="L2085" i="2"/>
  <c r="N2085" i="2" s="1"/>
  <c r="R2084" i="2"/>
  <c r="Q2084" i="2"/>
  <c r="P2084" i="2"/>
  <c r="O2084" i="2"/>
  <c r="L2084" i="2"/>
  <c r="R2083" i="2"/>
  <c r="Q2083" i="2"/>
  <c r="P2083" i="2"/>
  <c r="O2083" i="2"/>
  <c r="N2083" i="2"/>
  <c r="M2083" i="2"/>
  <c r="L2083" i="2"/>
  <c r="R2082" i="2"/>
  <c r="Q2082" i="2"/>
  <c r="P2082" i="2"/>
  <c r="O2082" i="2"/>
  <c r="L2082" i="2"/>
  <c r="N2082" i="2" s="1"/>
  <c r="R2081" i="2"/>
  <c r="Q2081" i="2"/>
  <c r="P2081" i="2"/>
  <c r="O2081" i="2"/>
  <c r="M2081" i="2"/>
  <c r="L2081" i="2"/>
  <c r="N2081" i="2" s="1"/>
  <c r="R2080" i="2"/>
  <c r="Q2080" i="2"/>
  <c r="P2080" i="2"/>
  <c r="O2080" i="2"/>
  <c r="L2080" i="2"/>
  <c r="R2079" i="2"/>
  <c r="Q2079" i="2"/>
  <c r="P2079" i="2"/>
  <c r="O2079" i="2"/>
  <c r="N2079" i="2"/>
  <c r="M2079" i="2"/>
  <c r="L2079" i="2"/>
  <c r="R2078" i="2"/>
  <c r="Q2078" i="2"/>
  <c r="P2078" i="2"/>
  <c r="O2078" i="2"/>
  <c r="L2078" i="2"/>
  <c r="R2077" i="2"/>
  <c r="Q2077" i="2"/>
  <c r="P2077" i="2"/>
  <c r="O2077" i="2"/>
  <c r="N2077" i="2"/>
  <c r="M2077" i="2"/>
  <c r="L2077" i="2"/>
  <c r="R2076" i="2"/>
  <c r="Q2076" i="2"/>
  <c r="P2076" i="2"/>
  <c r="O2076" i="2"/>
  <c r="L2076" i="2"/>
  <c r="N2076" i="2" s="1"/>
  <c r="R2075" i="2"/>
  <c r="Q2075" i="2"/>
  <c r="P2075" i="2"/>
  <c r="O2075" i="2"/>
  <c r="L2075" i="2"/>
  <c r="N2075" i="2" s="1"/>
  <c r="R2074" i="2"/>
  <c r="Q2074" i="2"/>
  <c r="P2074" i="2"/>
  <c r="O2074" i="2"/>
  <c r="N2074" i="2"/>
  <c r="M2074" i="2"/>
  <c r="L2074" i="2"/>
  <c r="R2073" i="2"/>
  <c r="Q2073" i="2"/>
  <c r="P2073" i="2"/>
  <c r="O2073" i="2"/>
  <c r="L2073" i="2"/>
  <c r="R2072" i="2"/>
  <c r="Q2072" i="2"/>
  <c r="P2072" i="2"/>
  <c r="O2072" i="2"/>
  <c r="L2072" i="2"/>
  <c r="R2071" i="2"/>
  <c r="Q2071" i="2"/>
  <c r="P2071" i="2"/>
  <c r="O2071" i="2"/>
  <c r="N2071" i="2"/>
  <c r="M2071" i="2"/>
  <c r="L2071" i="2"/>
  <c r="R2070" i="2"/>
  <c r="Q2070" i="2"/>
  <c r="P2070" i="2"/>
  <c r="O2070" i="2"/>
  <c r="L2070" i="2"/>
  <c r="N2070" i="2" s="1"/>
  <c r="R2069" i="2"/>
  <c r="Q2069" i="2"/>
  <c r="P2069" i="2"/>
  <c r="O2069" i="2"/>
  <c r="L2069" i="2"/>
  <c r="N2069" i="2" s="1"/>
  <c r="R2068" i="2"/>
  <c r="Q2068" i="2"/>
  <c r="P2068" i="2"/>
  <c r="O2068" i="2"/>
  <c r="N2068" i="2"/>
  <c r="M2068" i="2"/>
  <c r="L2068" i="2"/>
  <c r="R2067" i="2"/>
  <c r="Q2067" i="2"/>
  <c r="P2067" i="2"/>
  <c r="O2067" i="2"/>
  <c r="N2067" i="2"/>
  <c r="M2067" i="2"/>
  <c r="L2067" i="2"/>
  <c r="R2066" i="2"/>
  <c r="Q2066" i="2"/>
  <c r="P2066" i="2"/>
  <c r="O2066" i="2"/>
  <c r="N2066" i="2"/>
  <c r="L2066" i="2"/>
  <c r="M2066" i="2" s="1"/>
  <c r="R2065" i="2"/>
  <c r="Q2065" i="2"/>
  <c r="P2065" i="2"/>
  <c r="O2065" i="2"/>
  <c r="L2065" i="2"/>
  <c r="R2064" i="2"/>
  <c r="Q2064" i="2"/>
  <c r="P2064" i="2"/>
  <c r="O2064" i="2"/>
  <c r="L2064" i="2"/>
  <c r="M2064" i="2" s="1"/>
  <c r="R2063" i="2"/>
  <c r="Q2063" i="2"/>
  <c r="P2063" i="2"/>
  <c r="O2063" i="2"/>
  <c r="N2063" i="2"/>
  <c r="M2063" i="2"/>
  <c r="L2063" i="2"/>
  <c r="R2062" i="2"/>
  <c r="Q2062" i="2"/>
  <c r="P2062" i="2"/>
  <c r="O2062" i="2"/>
  <c r="N2062" i="2"/>
  <c r="M2062" i="2"/>
  <c r="L2062" i="2"/>
  <c r="R2061" i="2"/>
  <c r="Q2061" i="2"/>
  <c r="P2061" i="2"/>
  <c r="O2061" i="2"/>
  <c r="N2061" i="2"/>
  <c r="M2061" i="2"/>
  <c r="L2061" i="2"/>
  <c r="R2060" i="2"/>
  <c r="Q2060" i="2"/>
  <c r="P2060" i="2"/>
  <c r="O2060" i="2"/>
  <c r="N2060" i="2"/>
  <c r="L2060" i="2"/>
  <c r="M2060" i="2" s="1"/>
  <c r="R2059" i="2"/>
  <c r="Q2059" i="2"/>
  <c r="P2059" i="2"/>
  <c r="O2059" i="2"/>
  <c r="M2059" i="2"/>
  <c r="L2059" i="2"/>
  <c r="N2059" i="2" s="1"/>
  <c r="R2058" i="2"/>
  <c r="Q2058" i="2"/>
  <c r="P2058" i="2"/>
  <c r="O2058" i="2"/>
  <c r="L2058" i="2"/>
  <c r="R2057" i="2"/>
  <c r="Q2057" i="2"/>
  <c r="P2057" i="2"/>
  <c r="O2057" i="2"/>
  <c r="L2057" i="2"/>
  <c r="N2057" i="2" s="1"/>
  <c r="R2056" i="2"/>
  <c r="Q2056" i="2"/>
  <c r="P2056" i="2"/>
  <c r="O2056" i="2"/>
  <c r="N2056" i="2"/>
  <c r="L2056" i="2"/>
  <c r="M2056" i="2" s="1"/>
  <c r="R2055" i="2"/>
  <c r="Q2055" i="2"/>
  <c r="P2055" i="2"/>
  <c r="O2055" i="2"/>
  <c r="N2055" i="2"/>
  <c r="M2055" i="2"/>
  <c r="L2055" i="2"/>
  <c r="R2054" i="2"/>
  <c r="Q2054" i="2"/>
  <c r="P2054" i="2"/>
  <c r="O2054" i="2"/>
  <c r="N2054" i="2"/>
  <c r="L2054" i="2"/>
  <c r="M2054" i="2" s="1"/>
  <c r="R2053" i="2"/>
  <c r="Q2053" i="2"/>
  <c r="P2053" i="2"/>
  <c r="O2053" i="2"/>
  <c r="M2053" i="2"/>
  <c r="L2053" i="2"/>
  <c r="N2053" i="2" s="1"/>
  <c r="R2052" i="2"/>
  <c r="Q2052" i="2"/>
  <c r="P2052" i="2"/>
  <c r="O2052" i="2"/>
  <c r="L2052" i="2"/>
  <c r="R2051" i="2"/>
  <c r="Q2051" i="2"/>
  <c r="P2051" i="2"/>
  <c r="O2051" i="2"/>
  <c r="N2051" i="2"/>
  <c r="M2051" i="2"/>
  <c r="L2051" i="2"/>
  <c r="R2050" i="2"/>
  <c r="Q2050" i="2"/>
  <c r="P2050" i="2"/>
  <c r="O2050" i="2"/>
  <c r="L2050" i="2"/>
  <c r="N2050" i="2" s="1"/>
  <c r="R2049" i="2"/>
  <c r="Q2049" i="2"/>
  <c r="P2049" i="2"/>
  <c r="O2049" i="2"/>
  <c r="M2049" i="2"/>
  <c r="L2049" i="2"/>
  <c r="N2049" i="2" s="1"/>
  <c r="R2048" i="2"/>
  <c r="Q2048" i="2"/>
  <c r="P2048" i="2"/>
  <c r="O2048" i="2"/>
  <c r="L2048" i="2"/>
  <c r="R2047" i="2"/>
  <c r="Q2047" i="2"/>
  <c r="P2047" i="2"/>
  <c r="O2047" i="2"/>
  <c r="N2047" i="2"/>
  <c r="M2047" i="2"/>
  <c r="L2047" i="2"/>
  <c r="R2046" i="2"/>
  <c r="Q2046" i="2"/>
  <c r="P2046" i="2"/>
  <c r="O2046" i="2"/>
  <c r="L2046" i="2"/>
  <c r="R2045" i="2"/>
  <c r="Q2045" i="2"/>
  <c r="P2045" i="2"/>
  <c r="O2045" i="2"/>
  <c r="N2045" i="2"/>
  <c r="M2045" i="2"/>
  <c r="L2045" i="2"/>
  <c r="R2044" i="2"/>
  <c r="Q2044" i="2"/>
  <c r="P2044" i="2"/>
  <c r="O2044" i="2"/>
  <c r="L2044" i="2"/>
  <c r="N2044" i="2" s="1"/>
  <c r="R2043" i="2"/>
  <c r="Q2043" i="2"/>
  <c r="P2043" i="2"/>
  <c r="O2043" i="2"/>
  <c r="L2043" i="2"/>
  <c r="N2043" i="2" s="1"/>
  <c r="R2042" i="2"/>
  <c r="Q2042" i="2"/>
  <c r="P2042" i="2"/>
  <c r="O2042" i="2"/>
  <c r="N2042" i="2"/>
  <c r="M2042" i="2"/>
  <c r="L2042" i="2"/>
  <c r="R2041" i="2"/>
  <c r="Q2041" i="2"/>
  <c r="P2041" i="2"/>
  <c r="O2041" i="2"/>
  <c r="L2041" i="2"/>
  <c r="R2040" i="2"/>
  <c r="Q2040" i="2"/>
  <c r="P2040" i="2"/>
  <c r="O2040" i="2"/>
  <c r="L2040" i="2"/>
  <c r="R2039" i="2"/>
  <c r="Q2039" i="2"/>
  <c r="P2039" i="2"/>
  <c r="O2039" i="2"/>
  <c r="N2039" i="2"/>
  <c r="M2039" i="2"/>
  <c r="L2039" i="2"/>
  <c r="R2038" i="2"/>
  <c r="Q2038" i="2"/>
  <c r="P2038" i="2"/>
  <c r="O2038" i="2"/>
  <c r="L2038" i="2"/>
  <c r="N2038" i="2" s="1"/>
  <c r="R2037" i="2"/>
  <c r="Q2037" i="2"/>
  <c r="P2037" i="2"/>
  <c r="O2037" i="2"/>
  <c r="L2037" i="2"/>
  <c r="N2037" i="2" s="1"/>
  <c r="R2036" i="2"/>
  <c r="Q2036" i="2"/>
  <c r="P2036" i="2"/>
  <c r="O2036" i="2"/>
  <c r="N2036" i="2"/>
  <c r="M2036" i="2"/>
  <c r="L2036" i="2"/>
  <c r="R2035" i="2"/>
  <c r="Q2035" i="2"/>
  <c r="P2035" i="2"/>
  <c r="O2035" i="2"/>
  <c r="N2035" i="2"/>
  <c r="M2035" i="2"/>
  <c r="L2035" i="2"/>
  <c r="R2034" i="2"/>
  <c r="Q2034" i="2"/>
  <c r="P2034" i="2"/>
  <c r="O2034" i="2"/>
  <c r="N2034" i="2"/>
  <c r="L2034" i="2"/>
  <c r="M2034" i="2" s="1"/>
  <c r="R2033" i="2"/>
  <c r="Q2033" i="2"/>
  <c r="P2033" i="2"/>
  <c r="O2033" i="2"/>
  <c r="L2033" i="2"/>
  <c r="R2032" i="2"/>
  <c r="Q2032" i="2"/>
  <c r="P2032" i="2"/>
  <c r="O2032" i="2"/>
  <c r="L2032" i="2"/>
  <c r="M2032" i="2" s="1"/>
  <c r="R2031" i="2"/>
  <c r="Q2031" i="2"/>
  <c r="P2031" i="2"/>
  <c r="O2031" i="2"/>
  <c r="N2031" i="2"/>
  <c r="M2031" i="2"/>
  <c r="L2031" i="2"/>
  <c r="R2030" i="2"/>
  <c r="Q2030" i="2"/>
  <c r="P2030" i="2"/>
  <c r="O2030" i="2"/>
  <c r="N2030" i="2"/>
  <c r="M2030" i="2"/>
  <c r="L2030" i="2"/>
  <c r="R2029" i="2"/>
  <c r="Q2029" i="2"/>
  <c r="P2029" i="2"/>
  <c r="O2029" i="2"/>
  <c r="N2029" i="2"/>
  <c r="M2029" i="2"/>
  <c r="L2029" i="2"/>
  <c r="R2028" i="2"/>
  <c r="Q2028" i="2"/>
  <c r="P2028" i="2"/>
  <c r="O2028" i="2"/>
  <c r="N2028" i="2"/>
  <c r="L2028" i="2"/>
  <c r="M2028" i="2" s="1"/>
  <c r="R2027" i="2"/>
  <c r="Q2027" i="2"/>
  <c r="P2027" i="2"/>
  <c r="O2027" i="2"/>
  <c r="M2027" i="2"/>
  <c r="L2027" i="2"/>
  <c r="N2027" i="2" s="1"/>
  <c r="R2026" i="2"/>
  <c r="Q2026" i="2"/>
  <c r="P2026" i="2"/>
  <c r="O2026" i="2"/>
  <c r="L2026" i="2"/>
  <c r="R2025" i="2"/>
  <c r="Q2025" i="2"/>
  <c r="P2025" i="2"/>
  <c r="O2025" i="2"/>
  <c r="L2025" i="2"/>
  <c r="N2025" i="2" s="1"/>
  <c r="R2024" i="2"/>
  <c r="Q2024" i="2"/>
  <c r="P2024" i="2"/>
  <c r="O2024" i="2"/>
  <c r="N2024" i="2"/>
  <c r="L2024" i="2"/>
  <c r="M2024" i="2" s="1"/>
  <c r="R2023" i="2"/>
  <c r="Q2023" i="2"/>
  <c r="P2023" i="2"/>
  <c r="O2023" i="2"/>
  <c r="N2023" i="2"/>
  <c r="M2023" i="2"/>
  <c r="L2023" i="2"/>
  <c r="R2022" i="2"/>
  <c r="Q2022" i="2"/>
  <c r="P2022" i="2"/>
  <c r="O2022" i="2"/>
  <c r="N2022" i="2"/>
  <c r="L2022" i="2"/>
  <c r="M2022" i="2" s="1"/>
  <c r="R2021" i="2"/>
  <c r="Q2021" i="2"/>
  <c r="P2021" i="2"/>
  <c r="O2021" i="2"/>
  <c r="M2021" i="2"/>
  <c r="L2021" i="2"/>
  <c r="N2021" i="2" s="1"/>
  <c r="R2020" i="2"/>
  <c r="Q2020" i="2"/>
  <c r="P2020" i="2"/>
  <c r="O2020" i="2"/>
  <c r="L2020" i="2"/>
  <c r="R2019" i="2"/>
  <c r="Q2019" i="2"/>
  <c r="P2019" i="2"/>
  <c r="O2019" i="2"/>
  <c r="N2019" i="2"/>
  <c r="M2019" i="2"/>
  <c r="L2019" i="2"/>
  <c r="R2018" i="2"/>
  <c r="Q2018" i="2"/>
  <c r="P2018" i="2"/>
  <c r="O2018" i="2"/>
  <c r="L2018" i="2"/>
  <c r="N2018" i="2" s="1"/>
  <c r="R2017" i="2"/>
  <c r="Q2017" i="2"/>
  <c r="P2017" i="2"/>
  <c r="O2017" i="2"/>
  <c r="M2017" i="2"/>
  <c r="L2017" i="2"/>
  <c r="N2017" i="2" s="1"/>
  <c r="R2016" i="2"/>
  <c r="Q2016" i="2"/>
  <c r="P2016" i="2"/>
  <c r="O2016" i="2"/>
  <c r="L2016" i="2"/>
  <c r="R2015" i="2"/>
  <c r="Q2015" i="2"/>
  <c r="P2015" i="2"/>
  <c r="O2015" i="2"/>
  <c r="N2015" i="2"/>
  <c r="M2015" i="2"/>
  <c r="L2015" i="2"/>
  <c r="R2014" i="2"/>
  <c r="Q2014" i="2"/>
  <c r="P2014" i="2"/>
  <c r="O2014" i="2"/>
  <c r="L2014" i="2"/>
  <c r="R2013" i="2"/>
  <c r="Q2013" i="2"/>
  <c r="P2013" i="2"/>
  <c r="O2013" i="2"/>
  <c r="N2013" i="2"/>
  <c r="M2013" i="2"/>
  <c r="L2013" i="2"/>
  <c r="R2012" i="2"/>
  <c r="Q2012" i="2"/>
  <c r="P2012" i="2"/>
  <c r="O2012" i="2"/>
  <c r="L2012" i="2"/>
  <c r="N2012" i="2" s="1"/>
  <c r="R2011" i="2"/>
  <c r="Q2011" i="2"/>
  <c r="P2011" i="2"/>
  <c r="O2011" i="2"/>
  <c r="L2011" i="2"/>
  <c r="N2011" i="2" s="1"/>
  <c r="R2010" i="2"/>
  <c r="Q2010" i="2"/>
  <c r="P2010" i="2"/>
  <c r="O2010" i="2"/>
  <c r="N2010" i="2"/>
  <c r="M2010" i="2"/>
  <c r="L2010" i="2"/>
  <c r="R2009" i="2"/>
  <c r="Q2009" i="2"/>
  <c r="P2009" i="2"/>
  <c r="O2009" i="2"/>
  <c r="L2009" i="2"/>
  <c r="R2008" i="2"/>
  <c r="Q2008" i="2"/>
  <c r="P2008" i="2"/>
  <c r="O2008" i="2"/>
  <c r="L2008" i="2"/>
  <c r="R2007" i="2"/>
  <c r="Q2007" i="2"/>
  <c r="P2007" i="2"/>
  <c r="O2007" i="2"/>
  <c r="N2007" i="2"/>
  <c r="M2007" i="2"/>
  <c r="L2007" i="2"/>
  <c r="R2006" i="2"/>
  <c r="Q2006" i="2"/>
  <c r="P2006" i="2"/>
  <c r="O2006" i="2"/>
  <c r="L2006" i="2"/>
  <c r="N2006" i="2" s="1"/>
  <c r="R2005" i="2"/>
  <c r="Q2005" i="2"/>
  <c r="P2005" i="2"/>
  <c r="O2005" i="2"/>
  <c r="L2005" i="2"/>
  <c r="N2005" i="2" s="1"/>
  <c r="R2004" i="2"/>
  <c r="Q2004" i="2"/>
  <c r="P2004" i="2"/>
  <c r="O2004" i="2"/>
  <c r="N2004" i="2"/>
  <c r="M2004" i="2"/>
  <c r="L2004" i="2"/>
  <c r="R2003" i="2"/>
  <c r="Q2003" i="2"/>
  <c r="P2003" i="2"/>
  <c r="O2003" i="2"/>
  <c r="N2003" i="2"/>
  <c r="M2003" i="2"/>
  <c r="L2003" i="2"/>
  <c r="R2002" i="2"/>
  <c r="Q2002" i="2"/>
  <c r="P2002" i="2"/>
  <c r="O2002" i="2"/>
  <c r="N2002" i="2"/>
  <c r="L2002" i="2"/>
  <c r="M2002" i="2" s="1"/>
  <c r="R2001" i="2"/>
  <c r="Q2001" i="2"/>
  <c r="P2001" i="2"/>
  <c r="O2001" i="2"/>
  <c r="L2001" i="2"/>
  <c r="R2000" i="2"/>
  <c r="Q2000" i="2"/>
  <c r="P2000" i="2"/>
  <c r="O2000" i="2"/>
  <c r="L2000" i="2"/>
  <c r="M2000" i="2" s="1"/>
  <c r="R1999" i="2"/>
  <c r="Q1999" i="2"/>
  <c r="P1999" i="2"/>
  <c r="O1999" i="2"/>
  <c r="N1999" i="2"/>
  <c r="M1999" i="2"/>
  <c r="L1999" i="2"/>
  <c r="R1998" i="2"/>
  <c r="Q1998" i="2"/>
  <c r="P1998" i="2"/>
  <c r="O1998" i="2"/>
  <c r="N1998" i="2"/>
  <c r="M1998" i="2"/>
  <c r="L1998" i="2"/>
  <c r="R1997" i="2"/>
  <c r="Q1997" i="2"/>
  <c r="P1997" i="2"/>
  <c r="O1997" i="2"/>
  <c r="N1997" i="2"/>
  <c r="M1997" i="2"/>
  <c r="L1997" i="2"/>
  <c r="R1996" i="2"/>
  <c r="Q1996" i="2"/>
  <c r="P1996" i="2"/>
  <c r="O1996" i="2"/>
  <c r="L1996" i="2"/>
  <c r="M1996" i="2" s="1"/>
  <c r="R1995" i="2"/>
  <c r="Q1995" i="2"/>
  <c r="P1995" i="2"/>
  <c r="O1995" i="2"/>
  <c r="M1995" i="2"/>
  <c r="L1995" i="2"/>
  <c r="N1995" i="2" s="1"/>
  <c r="R1994" i="2"/>
  <c r="Q1994" i="2"/>
  <c r="P1994" i="2"/>
  <c r="O1994" i="2"/>
  <c r="L1994" i="2"/>
  <c r="R1993" i="2"/>
  <c r="Q1993" i="2"/>
  <c r="P1993" i="2"/>
  <c r="O1993" i="2"/>
  <c r="L1993" i="2"/>
  <c r="N1993" i="2" s="1"/>
  <c r="R1992" i="2"/>
  <c r="Q1992" i="2"/>
  <c r="P1992" i="2"/>
  <c r="O1992" i="2"/>
  <c r="N1992" i="2"/>
  <c r="L1992" i="2"/>
  <c r="M1992" i="2" s="1"/>
  <c r="R1991" i="2"/>
  <c r="Q1991" i="2"/>
  <c r="P1991" i="2"/>
  <c r="O1991" i="2"/>
  <c r="N1991" i="2"/>
  <c r="M1991" i="2"/>
  <c r="L1991" i="2"/>
  <c r="R1990" i="2"/>
  <c r="Q1990" i="2"/>
  <c r="P1990" i="2"/>
  <c r="O1990" i="2"/>
  <c r="N1990" i="2"/>
  <c r="L1990" i="2"/>
  <c r="M1990" i="2" s="1"/>
  <c r="R1989" i="2"/>
  <c r="Q1989" i="2"/>
  <c r="P1989" i="2"/>
  <c r="O1989" i="2"/>
  <c r="M1989" i="2"/>
  <c r="L1989" i="2"/>
  <c r="N1989" i="2" s="1"/>
  <c r="R1988" i="2"/>
  <c r="Q1988" i="2"/>
  <c r="P1988" i="2"/>
  <c r="O1988" i="2"/>
  <c r="L1988" i="2"/>
  <c r="R1987" i="2"/>
  <c r="Q1987" i="2"/>
  <c r="P1987" i="2"/>
  <c r="O1987" i="2"/>
  <c r="N1987" i="2"/>
  <c r="M1987" i="2"/>
  <c r="L1987" i="2"/>
  <c r="R1986" i="2"/>
  <c r="Q1986" i="2"/>
  <c r="P1986" i="2"/>
  <c r="O1986" i="2"/>
  <c r="L1986" i="2"/>
  <c r="N1986" i="2" s="1"/>
  <c r="R1985" i="2"/>
  <c r="Q1985" i="2"/>
  <c r="P1985" i="2"/>
  <c r="O1985" i="2"/>
  <c r="L1985" i="2"/>
  <c r="N1985" i="2" s="1"/>
  <c r="R1984" i="2"/>
  <c r="Q1984" i="2"/>
  <c r="P1984" i="2"/>
  <c r="O1984" i="2"/>
  <c r="L1984" i="2"/>
  <c r="R1983" i="2"/>
  <c r="Q1983" i="2"/>
  <c r="P1983" i="2"/>
  <c r="O1983" i="2"/>
  <c r="N1983" i="2"/>
  <c r="M1983" i="2"/>
  <c r="L1983" i="2"/>
  <c r="R1982" i="2"/>
  <c r="Q1982" i="2"/>
  <c r="P1982" i="2"/>
  <c r="O1982" i="2"/>
  <c r="L1982" i="2"/>
  <c r="R1981" i="2"/>
  <c r="Q1981" i="2"/>
  <c r="P1981" i="2"/>
  <c r="O1981" i="2"/>
  <c r="N1981" i="2"/>
  <c r="M1981" i="2"/>
  <c r="L1981" i="2"/>
  <c r="R1980" i="2"/>
  <c r="Q1980" i="2"/>
  <c r="P1980" i="2"/>
  <c r="O1980" i="2"/>
  <c r="L1980" i="2"/>
  <c r="N1980" i="2" s="1"/>
  <c r="R1979" i="2"/>
  <c r="Q1979" i="2"/>
  <c r="P1979" i="2"/>
  <c r="O1979" i="2"/>
  <c r="M1979" i="2"/>
  <c r="L1979" i="2"/>
  <c r="N1979" i="2" s="1"/>
  <c r="R1978" i="2"/>
  <c r="Q1978" i="2"/>
  <c r="P1978" i="2"/>
  <c r="O1978" i="2"/>
  <c r="N1978" i="2"/>
  <c r="L1978" i="2"/>
  <c r="M1978" i="2" s="1"/>
  <c r="R1977" i="2"/>
  <c r="Q1977" i="2"/>
  <c r="P1977" i="2"/>
  <c r="O1977" i="2"/>
  <c r="L1977" i="2"/>
  <c r="R1976" i="2"/>
  <c r="Q1976" i="2"/>
  <c r="P1976" i="2"/>
  <c r="O1976" i="2"/>
  <c r="L1976" i="2"/>
  <c r="R1975" i="2"/>
  <c r="Q1975" i="2"/>
  <c r="P1975" i="2"/>
  <c r="O1975" i="2"/>
  <c r="N1975" i="2"/>
  <c r="M1975" i="2"/>
  <c r="L1975" i="2"/>
  <c r="R1974" i="2"/>
  <c r="Q1974" i="2"/>
  <c r="P1974" i="2"/>
  <c r="O1974" i="2"/>
  <c r="L1974" i="2"/>
  <c r="N1974" i="2" s="1"/>
  <c r="R1973" i="2"/>
  <c r="Q1973" i="2"/>
  <c r="P1973" i="2"/>
  <c r="O1973" i="2"/>
  <c r="M1973" i="2"/>
  <c r="L1973" i="2"/>
  <c r="N1973" i="2" s="1"/>
  <c r="R1972" i="2"/>
  <c r="Q1972" i="2"/>
  <c r="P1972" i="2"/>
  <c r="O1972" i="2"/>
  <c r="N1972" i="2"/>
  <c r="L1972" i="2"/>
  <c r="M1972" i="2" s="1"/>
  <c r="R1971" i="2"/>
  <c r="Q1971" i="2"/>
  <c r="P1971" i="2"/>
  <c r="O1971" i="2"/>
  <c r="N1971" i="2"/>
  <c r="M1971" i="2"/>
  <c r="L1971" i="2"/>
  <c r="R1970" i="2"/>
  <c r="Q1970" i="2"/>
  <c r="P1970" i="2"/>
  <c r="O1970" i="2"/>
  <c r="L1970" i="2"/>
  <c r="M1970" i="2" s="1"/>
  <c r="R1969" i="2"/>
  <c r="Q1969" i="2"/>
  <c r="P1969" i="2"/>
  <c r="O1969" i="2"/>
  <c r="L1969" i="2"/>
  <c r="R1968" i="2"/>
  <c r="Q1968" i="2"/>
  <c r="P1968" i="2"/>
  <c r="O1968" i="2"/>
  <c r="L1968" i="2"/>
  <c r="M1968" i="2" s="1"/>
  <c r="R1967" i="2"/>
  <c r="Q1967" i="2"/>
  <c r="P1967" i="2"/>
  <c r="O1967" i="2"/>
  <c r="N1967" i="2"/>
  <c r="M1967" i="2"/>
  <c r="L1967" i="2"/>
  <c r="R1966" i="2"/>
  <c r="Q1966" i="2"/>
  <c r="P1966" i="2"/>
  <c r="O1966" i="2"/>
  <c r="N1966" i="2"/>
  <c r="L1966" i="2"/>
  <c r="M1966" i="2" s="1"/>
  <c r="R1965" i="2"/>
  <c r="Q1965" i="2"/>
  <c r="P1965" i="2"/>
  <c r="O1965" i="2"/>
  <c r="N1965" i="2"/>
  <c r="M1965" i="2"/>
  <c r="L1965" i="2"/>
  <c r="R1964" i="2"/>
  <c r="Q1964" i="2"/>
  <c r="P1964" i="2"/>
  <c r="O1964" i="2"/>
  <c r="N1964" i="2"/>
  <c r="L1964" i="2"/>
  <c r="M1964" i="2" s="1"/>
  <c r="R1963" i="2"/>
  <c r="Q1963" i="2"/>
  <c r="P1963" i="2"/>
  <c r="O1963" i="2"/>
  <c r="M1963" i="2"/>
  <c r="L1963" i="2"/>
  <c r="N1963" i="2" s="1"/>
  <c r="R1962" i="2"/>
  <c r="Q1962" i="2"/>
  <c r="P1962" i="2"/>
  <c r="O1962" i="2"/>
  <c r="L1962" i="2"/>
  <c r="R1961" i="2"/>
  <c r="Q1961" i="2"/>
  <c r="P1961" i="2"/>
  <c r="O1961" i="2"/>
  <c r="L1961" i="2"/>
  <c r="N1961" i="2" s="1"/>
  <c r="R1960" i="2"/>
  <c r="Q1960" i="2"/>
  <c r="P1960" i="2"/>
  <c r="O1960" i="2"/>
  <c r="L1960" i="2"/>
  <c r="M1960" i="2" s="1"/>
  <c r="R1959" i="2"/>
  <c r="Q1959" i="2"/>
  <c r="P1959" i="2"/>
  <c r="O1959" i="2"/>
  <c r="N1959" i="2"/>
  <c r="M1959" i="2"/>
  <c r="L1959" i="2"/>
  <c r="R1958" i="2"/>
  <c r="Q1958" i="2"/>
  <c r="P1958" i="2"/>
  <c r="O1958" i="2"/>
  <c r="L1958" i="2"/>
  <c r="R1957" i="2"/>
  <c r="Q1957" i="2"/>
  <c r="P1957" i="2"/>
  <c r="O1957" i="2"/>
  <c r="M1957" i="2"/>
  <c r="L1957" i="2"/>
  <c r="N1957" i="2" s="1"/>
  <c r="R1956" i="2"/>
  <c r="Q1956" i="2"/>
  <c r="P1956" i="2"/>
  <c r="O1956" i="2"/>
  <c r="L1956" i="2"/>
  <c r="R1955" i="2"/>
  <c r="Q1955" i="2"/>
  <c r="P1955" i="2"/>
  <c r="O1955" i="2"/>
  <c r="N1955" i="2"/>
  <c r="M1955" i="2"/>
  <c r="L1955" i="2"/>
  <c r="R1954" i="2"/>
  <c r="Q1954" i="2"/>
  <c r="P1954" i="2"/>
  <c r="O1954" i="2"/>
  <c r="L1954" i="2"/>
  <c r="N1954" i="2" s="1"/>
  <c r="R1953" i="2"/>
  <c r="Q1953" i="2"/>
  <c r="P1953" i="2"/>
  <c r="O1953" i="2"/>
  <c r="L1953" i="2"/>
  <c r="N1953" i="2" s="1"/>
  <c r="R1952" i="2"/>
  <c r="Q1952" i="2"/>
  <c r="P1952" i="2"/>
  <c r="O1952" i="2"/>
  <c r="L1952" i="2"/>
  <c r="R1951" i="2"/>
  <c r="Q1951" i="2"/>
  <c r="P1951" i="2"/>
  <c r="O1951" i="2"/>
  <c r="N1951" i="2"/>
  <c r="M1951" i="2"/>
  <c r="L1951" i="2"/>
  <c r="R1950" i="2"/>
  <c r="Q1950" i="2"/>
  <c r="P1950" i="2"/>
  <c r="O1950" i="2"/>
  <c r="L1950" i="2"/>
  <c r="R1949" i="2"/>
  <c r="Q1949" i="2"/>
  <c r="P1949" i="2"/>
  <c r="O1949" i="2"/>
  <c r="N1949" i="2"/>
  <c r="M1949" i="2"/>
  <c r="L1949" i="2"/>
  <c r="R1948" i="2"/>
  <c r="Q1948" i="2"/>
  <c r="P1948" i="2"/>
  <c r="O1948" i="2"/>
  <c r="L1948" i="2"/>
  <c r="N1948" i="2" s="1"/>
  <c r="R1947" i="2"/>
  <c r="Q1947" i="2"/>
  <c r="P1947" i="2"/>
  <c r="O1947" i="2"/>
  <c r="M1947" i="2"/>
  <c r="L1947" i="2"/>
  <c r="N1947" i="2" s="1"/>
  <c r="R1946" i="2"/>
  <c r="Q1946" i="2"/>
  <c r="P1946" i="2"/>
  <c r="O1946" i="2"/>
  <c r="N1946" i="2"/>
  <c r="L1946" i="2"/>
  <c r="M1946" i="2" s="1"/>
  <c r="R1945" i="2"/>
  <c r="Q1945" i="2"/>
  <c r="P1945" i="2"/>
  <c r="O1945" i="2"/>
  <c r="L1945" i="2"/>
  <c r="R1944" i="2"/>
  <c r="Q1944" i="2"/>
  <c r="P1944" i="2"/>
  <c r="O1944" i="2"/>
  <c r="L1944" i="2"/>
  <c r="R1943" i="2"/>
  <c r="Q1943" i="2"/>
  <c r="P1943" i="2"/>
  <c r="O1943" i="2"/>
  <c r="N1943" i="2"/>
  <c r="M1943" i="2"/>
  <c r="L1943" i="2"/>
  <c r="R1942" i="2"/>
  <c r="Q1942" i="2"/>
  <c r="P1942" i="2"/>
  <c r="O1942" i="2"/>
  <c r="L1942" i="2"/>
  <c r="N1942" i="2" s="1"/>
  <c r="R1941" i="2"/>
  <c r="Q1941" i="2"/>
  <c r="P1941" i="2"/>
  <c r="O1941" i="2"/>
  <c r="M1941" i="2"/>
  <c r="L1941" i="2"/>
  <c r="N1941" i="2" s="1"/>
  <c r="R1940" i="2"/>
  <c r="Q1940" i="2"/>
  <c r="P1940" i="2"/>
  <c r="O1940" i="2"/>
  <c r="N1940" i="2"/>
  <c r="L1940" i="2"/>
  <c r="M1940" i="2" s="1"/>
  <c r="R1939" i="2"/>
  <c r="Q1939" i="2"/>
  <c r="P1939" i="2"/>
  <c r="O1939" i="2"/>
  <c r="N1939" i="2"/>
  <c r="M1939" i="2"/>
  <c r="L1939" i="2"/>
  <c r="R1938" i="2"/>
  <c r="Q1938" i="2"/>
  <c r="P1938" i="2"/>
  <c r="O1938" i="2"/>
  <c r="N1938" i="2"/>
  <c r="L1938" i="2"/>
  <c r="M1938" i="2" s="1"/>
  <c r="R1937" i="2"/>
  <c r="Q1937" i="2"/>
  <c r="P1937" i="2"/>
  <c r="O1937" i="2"/>
  <c r="L1937" i="2"/>
  <c r="R1936" i="2"/>
  <c r="Q1936" i="2"/>
  <c r="P1936" i="2"/>
  <c r="O1936" i="2"/>
  <c r="L1936" i="2"/>
  <c r="M1936" i="2" s="1"/>
  <c r="R1935" i="2"/>
  <c r="Q1935" i="2"/>
  <c r="P1935" i="2"/>
  <c r="O1935" i="2"/>
  <c r="N1935" i="2"/>
  <c r="M1935" i="2"/>
  <c r="L1935" i="2"/>
  <c r="R1934" i="2"/>
  <c r="Q1934" i="2"/>
  <c r="P1934" i="2"/>
  <c r="O1934" i="2"/>
  <c r="N1934" i="2"/>
  <c r="L1934" i="2"/>
  <c r="M1934" i="2" s="1"/>
  <c r="R1933" i="2"/>
  <c r="Q1933" i="2"/>
  <c r="P1933" i="2"/>
  <c r="O1933" i="2"/>
  <c r="N1933" i="2"/>
  <c r="M1933" i="2"/>
  <c r="L1933" i="2"/>
  <c r="R1932" i="2"/>
  <c r="Q1932" i="2"/>
  <c r="P1932" i="2"/>
  <c r="O1932" i="2"/>
  <c r="L1932" i="2"/>
  <c r="R1931" i="2"/>
  <c r="Q1931" i="2"/>
  <c r="P1931" i="2"/>
  <c r="O1931" i="2"/>
  <c r="M1931" i="2"/>
  <c r="L1931" i="2"/>
  <c r="N1931" i="2" s="1"/>
  <c r="R1930" i="2"/>
  <c r="Q1930" i="2"/>
  <c r="P1930" i="2"/>
  <c r="O1930" i="2"/>
  <c r="L1930" i="2"/>
  <c r="R1929" i="2"/>
  <c r="Q1929" i="2"/>
  <c r="P1929" i="2"/>
  <c r="O1929" i="2"/>
  <c r="L1929" i="2"/>
  <c r="N1929" i="2" s="1"/>
  <c r="R1928" i="2"/>
  <c r="Q1928" i="2"/>
  <c r="P1928" i="2"/>
  <c r="O1928" i="2"/>
  <c r="L1928" i="2"/>
  <c r="M1928" i="2" s="1"/>
  <c r="R1927" i="2"/>
  <c r="Q1927" i="2"/>
  <c r="P1927" i="2"/>
  <c r="O1927" i="2"/>
  <c r="N1927" i="2"/>
  <c r="M1927" i="2"/>
  <c r="L1927" i="2"/>
  <c r="R1926" i="2"/>
  <c r="Q1926" i="2"/>
  <c r="P1926" i="2"/>
  <c r="O1926" i="2"/>
  <c r="N1926" i="2"/>
  <c r="L1926" i="2"/>
  <c r="M1926" i="2" s="1"/>
  <c r="R1925" i="2"/>
  <c r="Q1925" i="2"/>
  <c r="P1925" i="2"/>
  <c r="O1925" i="2"/>
  <c r="M1925" i="2"/>
  <c r="L1925" i="2"/>
  <c r="N1925" i="2" s="1"/>
  <c r="R1924" i="2"/>
  <c r="Q1924" i="2"/>
  <c r="P1924" i="2"/>
  <c r="O1924" i="2"/>
  <c r="L1924" i="2"/>
  <c r="R1923" i="2"/>
  <c r="Q1923" i="2"/>
  <c r="P1923" i="2"/>
  <c r="O1923" i="2"/>
  <c r="N1923" i="2"/>
  <c r="M1923" i="2"/>
  <c r="L1923" i="2"/>
  <c r="R1922" i="2"/>
  <c r="Q1922" i="2"/>
  <c r="P1922" i="2"/>
  <c r="O1922" i="2"/>
  <c r="L1922" i="2"/>
  <c r="N1922" i="2" s="1"/>
  <c r="R1921" i="2"/>
  <c r="Q1921" i="2"/>
  <c r="P1921" i="2"/>
  <c r="O1921" i="2"/>
  <c r="L1921" i="2"/>
  <c r="N1921" i="2" s="1"/>
  <c r="R1920" i="2"/>
  <c r="Q1920" i="2"/>
  <c r="P1920" i="2"/>
  <c r="O1920" i="2"/>
  <c r="L1920" i="2"/>
  <c r="R1919" i="2"/>
  <c r="Q1919" i="2"/>
  <c r="P1919" i="2"/>
  <c r="O1919" i="2"/>
  <c r="N1919" i="2"/>
  <c r="M1919" i="2"/>
  <c r="L1919" i="2"/>
  <c r="R1918" i="2"/>
  <c r="Q1918" i="2"/>
  <c r="P1918" i="2"/>
  <c r="O1918" i="2"/>
  <c r="L1918" i="2"/>
  <c r="R1917" i="2"/>
  <c r="Q1917" i="2"/>
  <c r="P1917" i="2"/>
  <c r="O1917" i="2"/>
  <c r="N1917" i="2"/>
  <c r="M1917" i="2"/>
  <c r="L1917" i="2"/>
  <c r="R1916" i="2"/>
  <c r="Q1916" i="2"/>
  <c r="P1916" i="2"/>
  <c r="O1916" i="2"/>
  <c r="L1916" i="2"/>
  <c r="N1916" i="2" s="1"/>
  <c r="R1915" i="2"/>
  <c r="Q1915" i="2"/>
  <c r="P1915" i="2"/>
  <c r="O1915" i="2"/>
  <c r="M1915" i="2"/>
  <c r="L1915" i="2"/>
  <c r="N1915" i="2" s="1"/>
  <c r="R1914" i="2"/>
  <c r="Q1914" i="2"/>
  <c r="P1914" i="2"/>
  <c r="O1914" i="2"/>
  <c r="N1914" i="2"/>
  <c r="L1914" i="2"/>
  <c r="M1914" i="2" s="1"/>
  <c r="R1913" i="2"/>
  <c r="Q1913" i="2"/>
  <c r="P1913" i="2"/>
  <c r="O1913" i="2"/>
  <c r="L1913" i="2"/>
  <c r="R1912" i="2"/>
  <c r="Q1912" i="2"/>
  <c r="P1912" i="2"/>
  <c r="O1912" i="2"/>
  <c r="L1912" i="2"/>
  <c r="R1911" i="2"/>
  <c r="Q1911" i="2"/>
  <c r="P1911" i="2"/>
  <c r="O1911" i="2"/>
  <c r="N1911" i="2"/>
  <c r="M1911" i="2"/>
  <c r="L1911" i="2"/>
  <c r="R1910" i="2"/>
  <c r="Q1910" i="2"/>
  <c r="P1910" i="2"/>
  <c r="O1910" i="2"/>
  <c r="L1910" i="2"/>
  <c r="N1910" i="2" s="1"/>
  <c r="R1909" i="2"/>
  <c r="Q1909" i="2"/>
  <c r="P1909" i="2"/>
  <c r="O1909" i="2"/>
  <c r="M1909" i="2"/>
  <c r="L1909" i="2"/>
  <c r="N1909" i="2" s="1"/>
  <c r="R1908" i="2"/>
  <c r="Q1908" i="2"/>
  <c r="P1908" i="2"/>
  <c r="O1908" i="2"/>
  <c r="N1908" i="2"/>
  <c r="L1908" i="2"/>
  <c r="M1908" i="2" s="1"/>
  <c r="R1907" i="2"/>
  <c r="Q1907" i="2"/>
  <c r="P1907" i="2"/>
  <c r="O1907" i="2"/>
  <c r="N1907" i="2"/>
  <c r="M1907" i="2"/>
  <c r="L1907" i="2"/>
  <c r="R1906" i="2"/>
  <c r="Q1906" i="2"/>
  <c r="P1906" i="2"/>
  <c r="O1906" i="2"/>
  <c r="N1906" i="2"/>
  <c r="L1906" i="2"/>
  <c r="M1906" i="2" s="1"/>
  <c r="R1905" i="2"/>
  <c r="Q1905" i="2"/>
  <c r="P1905" i="2"/>
  <c r="O1905" i="2"/>
  <c r="L1905" i="2"/>
  <c r="R1904" i="2"/>
  <c r="Q1904" i="2"/>
  <c r="P1904" i="2"/>
  <c r="O1904" i="2"/>
  <c r="L1904" i="2"/>
  <c r="M1904" i="2" s="1"/>
  <c r="R1903" i="2"/>
  <c r="Q1903" i="2"/>
  <c r="P1903" i="2"/>
  <c r="O1903" i="2"/>
  <c r="N1903" i="2"/>
  <c r="M1903" i="2"/>
  <c r="L1903" i="2"/>
  <c r="R1902" i="2"/>
  <c r="Q1902" i="2"/>
  <c r="P1902" i="2"/>
  <c r="O1902" i="2"/>
  <c r="N1902" i="2"/>
  <c r="L1902" i="2"/>
  <c r="M1902" i="2" s="1"/>
  <c r="R1901" i="2"/>
  <c r="Q1901" i="2"/>
  <c r="P1901" i="2"/>
  <c r="O1901" i="2"/>
  <c r="N1901" i="2"/>
  <c r="M1901" i="2"/>
  <c r="L1901" i="2"/>
  <c r="R1900" i="2"/>
  <c r="Q1900" i="2"/>
  <c r="P1900" i="2"/>
  <c r="O1900" i="2"/>
  <c r="N1900" i="2"/>
  <c r="L1900" i="2"/>
  <c r="M1900" i="2" s="1"/>
  <c r="R1899" i="2"/>
  <c r="Q1899" i="2"/>
  <c r="P1899" i="2"/>
  <c r="O1899" i="2"/>
  <c r="M1899" i="2"/>
  <c r="L1899" i="2"/>
  <c r="N1899" i="2" s="1"/>
  <c r="R1898" i="2"/>
  <c r="Q1898" i="2"/>
  <c r="P1898" i="2"/>
  <c r="O1898" i="2"/>
  <c r="L1898" i="2"/>
  <c r="R1897" i="2"/>
  <c r="Q1897" i="2"/>
  <c r="P1897" i="2"/>
  <c r="O1897" i="2"/>
  <c r="L1897" i="2"/>
  <c r="N1897" i="2" s="1"/>
  <c r="R1896" i="2"/>
  <c r="Q1896" i="2"/>
  <c r="P1896" i="2"/>
  <c r="O1896" i="2"/>
  <c r="L1896" i="2"/>
  <c r="M1896" i="2" s="1"/>
  <c r="R1895" i="2"/>
  <c r="Q1895" i="2"/>
  <c r="P1895" i="2"/>
  <c r="O1895" i="2"/>
  <c r="N1895" i="2"/>
  <c r="M1895" i="2"/>
  <c r="L1895" i="2"/>
  <c r="R1894" i="2"/>
  <c r="Q1894" i="2"/>
  <c r="P1894" i="2"/>
  <c r="O1894" i="2"/>
  <c r="N1894" i="2"/>
  <c r="L1894" i="2"/>
  <c r="M1894" i="2" s="1"/>
  <c r="R1893" i="2"/>
  <c r="Q1893" i="2"/>
  <c r="P1893" i="2"/>
  <c r="O1893" i="2"/>
  <c r="M1893" i="2"/>
  <c r="L1893" i="2"/>
  <c r="N1893" i="2" s="1"/>
  <c r="R1892" i="2"/>
  <c r="Q1892" i="2"/>
  <c r="P1892" i="2"/>
  <c r="O1892" i="2"/>
  <c r="L1892" i="2"/>
  <c r="R1891" i="2"/>
  <c r="Q1891" i="2"/>
  <c r="P1891" i="2"/>
  <c r="O1891" i="2"/>
  <c r="N1891" i="2"/>
  <c r="M1891" i="2"/>
  <c r="L1891" i="2"/>
  <c r="R1890" i="2"/>
  <c r="Q1890" i="2"/>
  <c r="P1890" i="2"/>
  <c r="O1890" i="2"/>
  <c r="L1890" i="2"/>
  <c r="N1890" i="2" s="1"/>
  <c r="R1889" i="2"/>
  <c r="Q1889" i="2"/>
  <c r="P1889" i="2"/>
  <c r="O1889" i="2"/>
  <c r="L1889" i="2"/>
  <c r="N1889" i="2" s="1"/>
  <c r="R1888" i="2"/>
  <c r="Q1888" i="2"/>
  <c r="P1888" i="2"/>
  <c r="O1888" i="2"/>
  <c r="L1888" i="2"/>
  <c r="R1887" i="2"/>
  <c r="Q1887" i="2"/>
  <c r="P1887" i="2"/>
  <c r="O1887" i="2"/>
  <c r="N1887" i="2"/>
  <c r="M1887" i="2"/>
  <c r="L1887" i="2"/>
  <c r="R1886" i="2"/>
  <c r="Q1886" i="2"/>
  <c r="P1886" i="2"/>
  <c r="O1886" i="2"/>
  <c r="L1886" i="2"/>
  <c r="R1885" i="2"/>
  <c r="Q1885" i="2"/>
  <c r="P1885" i="2"/>
  <c r="O1885" i="2"/>
  <c r="N1885" i="2"/>
  <c r="M1885" i="2"/>
  <c r="L1885" i="2"/>
  <c r="R1884" i="2"/>
  <c r="Q1884" i="2"/>
  <c r="P1884" i="2"/>
  <c r="O1884" i="2"/>
  <c r="L1884" i="2"/>
  <c r="N1884" i="2" s="1"/>
  <c r="R1883" i="2"/>
  <c r="Q1883" i="2"/>
  <c r="P1883" i="2"/>
  <c r="O1883" i="2"/>
  <c r="M1883" i="2"/>
  <c r="L1883" i="2"/>
  <c r="N1883" i="2" s="1"/>
  <c r="R1882" i="2"/>
  <c r="Q1882" i="2"/>
  <c r="P1882" i="2"/>
  <c r="O1882" i="2"/>
  <c r="N1882" i="2"/>
  <c r="L1882" i="2"/>
  <c r="M1882" i="2" s="1"/>
  <c r="R1881" i="2"/>
  <c r="Q1881" i="2"/>
  <c r="P1881" i="2"/>
  <c r="O1881" i="2"/>
  <c r="L1881" i="2"/>
  <c r="N1881" i="2" s="1"/>
  <c r="R1880" i="2"/>
  <c r="Q1880" i="2"/>
  <c r="P1880" i="2"/>
  <c r="O1880" i="2"/>
  <c r="L1880" i="2"/>
  <c r="R1879" i="2"/>
  <c r="Q1879" i="2"/>
  <c r="P1879" i="2"/>
  <c r="O1879" i="2"/>
  <c r="N1879" i="2"/>
  <c r="M1879" i="2"/>
  <c r="L1879" i="2"/>
  <c r="R1878" i="2"/>
  <c r="Q1878" i="2"/>
  <c r="P1878" i="2"/>
  <c r="O1878" i="2"/>
  <c r="L1878" i="2"/>
  <c r="N1878" i="2" s="1"/>
  <c r="R1877" i="2"/>
  <c r="Q1877" i="2"/>
  <c r="P1877" i="2"/>
  <c r="O1877" i="2"/>
  <c r="M1877" i="2"/>
  <c r="L1877" i="2"/>
  <c r="N1877" i="2" s="1"/>
  <c r="R1876" i="2"/>
  <c r="Q1876" i="2"/>
  <c r="P1876" i="2"/>
  <c r="O1876" i="2"/>
  <c r="N1876" i="2"/>
  <c r="L1876" i="2"/>
  <c r="M1876" i="2" s="1"/>
  <c r="R1875" i="2"/>
  <c r="Q1875" i="2"/>
  <c r="P1875" i="2"/>
  <c r="O1875" i="2"/>
  <c r="N1875" i="2"/>
  <c r="M1875" i="2"/>
  <c r="L1875" i="2"/>
  <c r="R1874" i="2"/>
  <c r="Q1874" i="2"/>
  <c r="P1874" i="2"/>
  <c r="O1874" i="2"/>
  <c r="N1874" i="2"/>
  <c r="M1874" i="2"/>
  <c r="L1874" i="2"/>
  <c r="R1873" i="2"/>
  <c r="Q1873" i="2"/>
  <c r="P1873" i="2"/>
  <c r="O1873" i="2"/>
  <c r="L1873" i="2"/>
  <c r="R1872" i="2"/>
  <c r="Q1872" i="2"/>
  <c r="P1872" i="2"/>
  <c r="O1872" i="2"/>
  <c r="L1872" i="2"/>
  <c r="R1871" i="2"/>
  <c r="Q1871" i="2"/>
  <c r="P1871" i="2"/>
  <c r="O1871" i="2"/>
  <c r="N1871" i="2"/>
  <c r="M1871" i="2"/>
  <c r="L1871" i="2"/>
  <c r="R1870" i="2"/>
  <c r="Q1870" i="2"/>
  <c r="P1870" i="2"/>
  <c r="O1870" i="2"/>
  <c r="L1870" i="2"/>
  <c r="R1869" i="2"/>
  <c r="Q1869" i="2"/>
  <c r="P1869" i="2"/>
  <c r="O1869" i="2"/>
  <c r="M1869" i="2"/>
  <c r="L1869" i="2"/>
  <c r="N1869" i="2" s="1"/>
  <c r="R1868" i="2"/>
  <c r="Q1868" i="2"/>
  <c r="P1868" i="2"/>
  <c r="O1868" i="2"/>
  <c r="N1868" i="2"/>
  <c r="L1868" i="2"/>
  <c r="M1868" i="2" s="1"/>
  <c r="R1867" i="2"/>
  <c r="Q1867" i="2"/>
  <c r="P1867" i="2"/>
  <c r="O1867" i="2"/>
  <c r="N1867" i="2"/>
  <c r="M1867" i="2"/>
  <c r="L1867" i="2"/>
  <c r="R1866" i="2"/>
  <c r="Q1866" i="2"/>
  <c r="P1866" i="2"/>
  <c r="O1866" i="2"/>
  <c r="N1866" i="2"/>
  <c r="M1866" i="2"/>
  <c r="L1866" i="2"/>
  <c r="R1865" i="2"/>
  <c r="Q1865" i="2"/>
  <c r="P1865" i="2"/>
  <c r="O1865" i="2"/>
  <c r="L1865" i="2"/>
  <c r="R1864" i="2"/>
  <c r="Q1864" i="2"/>
  <c r="P1864" i="2"/>
  <c r="O1864" i="2"/>
  <c r="L1864" i="2"/>
  <c r="M1864" i="2" s="1"/>
  <c r="R1863" i="2"/>
  <c r="Q1863" i="2"/>
  <c r="P1863" i="2"/>
  <c r="O1863" i="2"/>
  <c r="N1863" i="2"/>
  <c r="M1863" i="2"/>
  <c r="L1863" i="2"/>
  <c r="R1862" i="2"/>
  <c r="Q1862" i="2"/>
  <c r="P1862" i="2"/>
  <c r="O1862" i="2"/>
  <c r="L1862" i="2"/>
  <c r="R1861" i="2"/>
  <c r="Q1861" i="2"/>
  <c r="P1861" i="2"/>
  <c r="O1861" i="2"/>
  <c r="M1861" i="2"/>
  <c r="L1861" i="2"/>
  <c r="N1861" i="2" s="1"/>
  <c r="R1860" i="2"/>
  <c r="Q1860" i="2"/>
  <c r="P1860" i="2"/>
  <c r="O1860" i="2"/>
  <c r="N1860" i="2"/>
  <c r="L1860" i="2"/>
  <c r="M1860" i="2" s="1"/>
  <c r="R1859" i="2"/>
  <c r="Q1859" i="2"/>
  <c r="P1859" i="2"/>
  <c r="O1859" i="2"/>
  <c r="N1859" i="2"/>
  <c r="M1859" i="2"/>
  <c r="L1859" i="2"/>
  <c r="R1858" i="2"/>
  <c r="Q1858" i="2"/>
  <c r="P1858" i="2"/>
  <c r="O1858" i="2"/>
  <c r="N1858" i="2"/>
  <c r="L1858" i="2"/>
  <c r="M1858" i="2" s="1"/>
  <c r="R1857" i="2"/>
  <c r="Q1857" i="2"/>
  <c r="P1857" i="2"/>
  <c r="O1857" i="2"/>
  <c r="L1857" i="2"/>
  <c r="R1856" i="2"/>
  <c r="Q1856" i="2"/>
  <c r="P1856" i="2"/>
  <c r="O1856" i="2"/>
  <c r="L1856" i="2"/>
  <c r="M1856" i="2" s="1"/>
  <c r="R1855" i="2"/>
  <c r="Q1855" i="2"/>
  <c r="P1855" i="2"/>
  <c r="O1855" i="2"/>
  <c r="N1855" i="2"/>
  <c r="M1855" i="2"/>
  <c r="L1855" i="2"/>
  <c r="R1854" i="2"/>
  <c r="Q1854" i="2"/>
  <c r="P1854" i="2"/>
  <c r="O1854" i="2"/>
  <c r="L1854" i="2"/>
  <c r="R1853" i="2"/>
  <c r="Q1853" i="2"/>
  <c r="P1853" i="2"/>
  <c r="O1853" i="2"/>
  <c r="M1853" i="2"/>
  <c r="L1853" i="2"/>
  <c r="N1853" i="2" s="1"/>
  <c r="R1852" i="2"/>
  <c r="Q1852" i="2"/>
  <c r="P1852" i="2"/>
  <c r="O1852" i="2"/>
  <c r="N1852" i="2"/>
  <c r="L1852" i="2"/>
  <c r="M1852" i="2" s="1"/>
  <c r="R1851" i="2"/>
  <c r="Q1851" i="2"/>
  <c r="P1851" i="2"/>
  <c r="O1851" i="2"/>
  <c r="N1851" i="2"/>
  <c r="M1851" i="2"/>
  <c r="L1851" i="2"/>
  <c r="R1850" i="2"/>
  <c r="Q1850" i="2"/>
  <c r="P1850" i="2"/>
  <c r="O1850" i="2"/>
  <c r="L1850" i="2"/>
  <c r="N1850" i="2" s="1"/>
  <c r="R1849" i="2"/>
  <c r="Q1849" i="2"/>
  <c r="P1849" i="2"/>
  <c r="O1849" i="2"/>
  <c r="L1849" i="2"/>
  <c r="N1849" i="2" s="1"/>
  <c r="R1848" i="2"/>
  <c r="Q1848" i="2"/>
  <c r="P1848" i="2"/>
  <c r="O1848" i="2"/>
  <c r="L1848" i="2"/>
  <c r="M1848" i="2" s="1"/>
  <c r="R1847" i="2"/>
  <c r="Q1847" i="2"/>
  <c r="P1847" i="2"/>
  <c r="O1847" i="2"/>
  <c r="N1847" i="2"/>
  <c r="M1847" i="2"/>
  <c r="L1847" i="2"/>
  <c r="R1846" i="2"/>
  <c r="Q1846" i="2"/>
  <c r="P1846" i="2"/>
  <c r="O1846" i="2"/>
  <c r="L1846" i="2"/>
  <c r="R1845" i="2"/>
  <c r="Q1845" i="2"/>
  <c r="P1845" i="2"/>
  <c r="O1845" i="2"/>
  <c r="M1845" i="2"/>
  <c r="L1845" i="2"/>
  <c r="N1845" i="2" s="1"/>
  <c r="R1844" i="2"/>
  <c r="Q1844" i="2"/>
  <c r="P1844" i="2"/>
  <c r="O1844" i="2"/>
  <c r="N1844" i="2"/>
  <c r="L1844" i="2"/>
  <c r="M1844" i="2" s="1"/>
  <c r="R1843" i="2"/>
  <c r="Q1843" i="2"/>
  <c r="P1843" i="2"/>
  <c r="O1843" i="2"/>
  <c r="N1843" i="2"/>
  <c r="M1843" i="2"/>
  <c r="L1843" i="2"/>
  <c r="R1842" i="2"/>
  <c r="Q1842" i="2"/>
  <c r="P1842" i="2"/>
  <c r="O1842" i="2"/>
  <c r="M1842" i="2"/>
  <c r="L1842" i="2"/>
  <c r="N1842" i="2" s="1"/>
  <c r="R1841" i="2"/>
  <c r="Q1841" i="2"/>
  <c r="P1841" i="2"/>
  <c r="O1841" i="2"/>
  <c r="L1841" i="2"/>
  <c r="N1841" i="2" s="1"/>
  <c r="R1840" i="2"/>
  <c r="Q1840" i="2"/>
  <c r="P1840" i="2"/>
  <c r="O1840" i="2"/>
  <c r="L1840" i="2"/>
  <c r="M1840" i="2" s="1"/>
  <c r="R1839" i="2"/>
  <c r="Q1839" i="2"/>
  <c r="P1839" i="2"/>
  <c r="O1839" i="2"/>
  <c r="N1839" i="2"/>
  <c r="M1839" i="2"/>
  <c r="L1839" i="2"/>
  <c r="R1838" i="2"/>
  <c r="Q1838" i="2"/>
  <c r="P1838" i="2"/>
  <c r="O1838" i="2"/>
  <c r="L1838" i="2"/>
  <c r="R1837" i="2"/>
  <c r="Q1837" i="2"/>
  <c r="P1837" i="2"/>
  <c r="O1837" i="2"/>
  <c r="M1837" i="2"/>
  <c r="L1837" i="2"/>
  <c r="N1837" i="2" s="1"/>
  <c r="R1836" i="2"/>
  <c r="Q1836" i="2"/>
  <c r="P1836" i="2"/>
  <c r="O1836" i="2"/>
  <c r="N1836" i="2"/>
  <c r="L1836" i="2"/>
  <c r="M1836" i="2" s="1"/>
  <c r="R1835" i="2"/>
  <c r="Q1835" i="2"/>
  <c r="P1835" i="2"/>
  <c r="O1835" i="2"/>
  <c r="N1835" i="2"/>
  <c r="M1835" i="2"/>
  <c r="L1835" i="2"/>
  <c r="R1834" i="2"/>
  <c r="Q1834" i="2"/>
  <c r="P1834" i="2"/>
  <c r="O1834" i="2"/>
  <c r="N1834" i="2"/>
  <c r="M1834" i="2"/>
  <c r="L1834" i="2"/>
  <c r="R1833" i="2"/>
  <c r="Q1833" i="2"/>
  <c r="P1833" i="2"/>
  <c r="O1833" i="2"/>
  <c r="L1833" i="2"/>
  <c r="R1832" i="2"/>
  <c r="Q1832" i="2"/>
  <c r="P1832" i="2"/>
  <c r="O1832" i="2"/>
  <c r="L1832" i="2"/>
  <c r="M1832" i="2" s="1"/>
  <c r="R1831" i="2"/>
  <c r="Q1831" i="2"/>
  <c r="P1831" i="2"/>
  <c r="O1831" i="2"/>
  <c r="N1831" i="2"/>
  <c r="M1831" i="2"/>
  <c r="L1831" i="2"/>
  <c r="R1830" i="2"/>
  <c r="Q1830" i="2"/>
  <c r="P1830" i="2"/>
  <c r="O1830" i="2"/>
  <c r="L1830" i="2"/>
  <c r="R1829" i="2"/>
  <c r="Q1829" i="2"/>
  <c r="P1829" i="2"/>
  <c r="O1829" i="2"/>
  <c r="M1829" i="2"/>
  <c r="L1829" i="2"/>
  <c r="N1829" i="2" s="1"/>
  <c r="R1828" i="2"/>
  <c r="Q1828" i="2"/>
  <c r="P1828" i="2"/>
  <c r="O1828" i="2"/>
  <c r="N1828" i="2"/>
  <c r="L1828" i="2"/>
  <c r="M1828" i="2" s="1"/>
  <c r="R1827" i="2"/>
  <c r="Q1827" i="2"/>
  <c r="P1827" i="2"/>
  <c r="O1827" i="2"/>
  <c r="N1827" i="2"/>
  <c r="M1827" i="2"/>
  <c r="L1827" i="2"/>
  <c r="R1826" i="2"/>
  <c r="Q1826" i="2"/>
  <c r="P1826" i="2"/>
  <c r="O1826" i="2"/>
  <c r="N1826" i="2"/>
  <c r="L1826" i="2"/>
  <c r="M1826" i="2" s="1"/>
  <c r="R1825" i="2"/>
  <c r="Q1825" i="2"/>
  <c r="P1825" i="2"/>
  <c r="O1825" i="2"/>
  <c r="L1825" i="2"/>
  <c r="R1824" i="2"/>
  <c r="Q1824" i="2"/>
  <c r="P1824" i="2"/>
  <c r="O1824" i="2"/>
  <c r="L1824" i="2"/>
  <c r="M1824" i="2" s="1"/>
  <c r="R1823" i="2"/>
  <c r="Q1823" i="2"/>
  <c r="P1823" i="2"/>
  <c r="O1823" i="2"/>
  <c r="N1823" i="2"/>
  <c r="M1823" i="2"/>
  <c r="L1823" i="2"/>
  <c r="R1822" i="2"/>
  <c r="Q1822" i="2"/>
  <c r="P1822" i="2"/>
  <c r="O1822" i="2"/>
  <c r="L1822" i="2"/>
  <c r="R1821" i="2"/>
  <c r="Q1821" i="2"/>
  <c r="P1821" i="2"/>
  <c r="O1821" i="2"/>
  <c r="M1821" i="2"/>
  <c r="L1821" i="2"/>
  <c r="N1821" i="2" s="1"/>
  <c r="R1820" i="2"/>
  <c r="Q1820" i="2"/>
  <c r="P1820" i="2"/>
  <c r="O1820" i="2"/>
  <c r="N1820" i="2"/>
  <c r="L1820" i="2"/>
  <c r="M1820" i="2" s="1"/>
  <c r="R1819" i="2"/>
  <c r="Q1819" i="2"/>
  <c r="P1819" i="2"/>
  <c r="O1819" i="2"/>
  <c r="N1819" i="2"/>
  <c r="M1819" i="2"/>
  <c r="L1819" i="2"/>
  <c r="R1818" i="2"/>
  <c r="Q1818" i="2"/>
  <c r="P1818" i="2"/>
  <c r="O1818" i="2"/>
  <c r="L1818" i="2"/>
  <c r="N1818" i="2" s="1"/>
  <c r="R1817" i="2"/>
  <c r="Q1817" i="2"/>
  <c r="P1817" i="2"/>
  <c r="O1817" i="2"/>
  <c r="L1817" i="2"/>
  <c r="N1817" i="2" s="1"/>
  <c r="R1816" i="2"/>
  <c r="Q1816" i="2"/>
  <c r="P1816" i="2"/>
  <c r="O1816" i="2"/>
  <c r="L1816" i="2"/>
  <c r="M1816" i="2" s="1"/>
  <c r="R1815" i="2"/>
  <c r="Q1815" i="2"/>
  <c r="P1815" i="2"/>
  <c r="O1815" i="2"/>
  <c r="N1815" i="2"/>
  <c r="M1815" i="2"/>
  <c r="L1815" i="2"/>
  <c r="R1814" i="2"/>
  <c r="Q1814" i="2"/>
  <c r="P1814" i="2"/>
  <c r="O1814" i="2"/>
  <c r="L1814" i="2"/>
  <c r="R1813" i="2"/>
  <c r="Q1813" i="2"/>
  <c r="P1813" i="2"/>
  <c r="O1813" i="2"/>
  <c r="M1813" i="2"/>
  <c r="L1813" i="2"/>
  <c r="N1813" i="2" s="1"/>
  <c r="R1812" i="2"/>
  <c r="Q1812" i="2"/>
  <c r="P1812" i="2"/>
  <c r="O1812" i="2"/>
  <c r="N1812" i="2"/>
  <c r="L1812" i="2"/>
  <c r="M1812" i="2" s="1"/>
  <c r="R1811" i="2"/>
  <c r="Q1811" i="2"/>
  <c r="P1811" i="2"/>
  <c r="O1811" i="2"/>
  <c r="N1811" i="2"/>
  <c r="M1811" i="2"/>
  <c r="L1811" i="2"/>
  <c r="R1810" i="2"/>
  <c r="Q1810" i="2"/>
  <c r="P1810" i="2"/>
  <c r="O1810" i="2"/>
  <c r="M1810" i="2"/>
  <c r="L1810" i="2"/>
  <c r="N1810" i="2" s="1"/>
  <c r="R1809" i="2"/>
  <c r="Q1809" i="2"/>
  <c r="P1809" i="2"/>
  <c r="O1809" i="2"/>
  <c r="L1809" i="2"/>
  <c r="N1809" i="2" s="1"/>
  <c r="R1808" i="2"/>
  <c r="Q1808" i="2"/>
  <c r="P1808" i="2"/>
  <c r="O1808" i="2"/>
  <c r="L1808" i="2"/>
  <c r="M1808" i="2" s="1"/>
  <c r="R1807" i="2"/>
  <c r="Q1807" i="2"/>
  <c r="P1807" i="2"/>
  <c r="O1807" i="2"/>
  <c r="N1807" i="2"/>
  <c r="M1807" i="2"/>
  <c r="L1807" i="2"/>
  <c r="R1806" i="2"/>
  <c r="Q1806" i="2"/>
  <c r="P1806" i="2"/>
  <c r="O1806" i="2"/>
  <c r="L1806" i="2"/>
  <c r="M1806" i="2" s="1"/>
  <c r="R1805" i="2"/>
  <c r="Q1805" i="2"/>
  <c r="P1805" i="2"/>
  <c r="O1805" i="2"/>
  <c r="M1805" i="2"/>
  <c r="L1805" i="2"/>
  <c r="N1805" i="2" s="1"/>
  <c r="R1804" i="2"/>
  <c r="Q1804" i="2"/>
  <c r="P1804" i="2"/>
  <c r="O1804" i="2"/>
  <c r="N1804" i="2"/>
  <c r="L1804" i="2"/>
  <c r="M1804" i="2" s="1"/>
  <c r="R1803" i="2"/>
  <c r="Q1803" i="2"/>
  <c r="P1803" i="2"/>
  <c r="O1803" i="2"/>
  <c r="N1803" i="2"/>
  <c r="M1803" i="2"/>
  <c r="L1803" i="2"/>
  <c r="R1802" i="2"/>
  <c r="Q1802" i="2"/>
  <c r="P1802" i="2"/>
  <c r="O1802" i="2"/>
  <c r="N1802" i="2"/>
  <c r="M1802" i="2"/>
  <c r="L1802" i="2"/>
  <c r="R1801" i="2"/>
  <c r="Q1801" i="2"/>
  <c r="P1801" i="2"/>
  <c r="O1801" i="2"/>
  <c r="L1801" i="2"/>
  <c r="N1801" i="2" s="1"/>
  <c r="R1800" i="2"/>
  <c r="Q1800" i="2"/>
  <c r="P1800" i="2"/>
  <c r="O1800" i="2"/>
  <c r="L1800" i="2"/>
  <c r="R1799" i="2"/>
  <c r="Q1799" i="2"/>
  <c r="P1799" i="2"/>
  <c r="O1799" i="2"/>
  <c r="N1799" i="2"/>
  <c r="M1799" i="2"/>
  <c r="L1799" i="2"/>
  <c r="R1798" i="2"/>
  <c r="Q1798" i="2"/>
  <c r="P1798" i="2"/>
  <c r="O1798" i="2"/>
  <c r="L1798" i="2"/>
  <c r="M1798" i="2" s="1"/>
  <c r="R1797" i="2"/>
  <c r="Q1797" i="2"/>
  <c r="P1797" i="2"/>
  <c r="O1797" i="2"/>
  <c r="M1797" i="2"/>
  <c r="L1797" i="2"/>
  <c r="N1797" i="2" s="1"/>
  <c r="R1796" i="2"/>
  <c r="Q1796" i="2"/>
  <c r="P1796" i="2"/>
  <c r="O1796" i="2"/>
  <c r="L1796" i="2"/>
  <c r="M1796" i="2" s="1"/>
  <c r="R1795" i="2"/>
  <c r="Q1795" i="2"/>
  <c r="P1795" i="2"/>
  <c r="O1795" i="2"/>
  <c r="N1795" i="2"/>
  <c r="M1795" i="2"/>
  <c r="L1795" i="2"/>
  <c r="R1794" i="2"/>
  <c r="Q1794" i="2"/>
  <c r="P1794" i="2"/>
  <c r="O1794" i="2"/>
  <c r="L1794" i="2"/>
  <c r="N1794" i="2" s="1"/>
  <c r="R1793" i="2"/>
  <c r="Q1793" i="2"/>
  <c r="P1793" i="2"/>
  <c r="O1793" i="2"/>
  <c r="L1793" i="2"/>
  <c r="N1793" i="2" s="1"/>
  <c r="R1792" i="2"/>
  <c r="Q1792" i="2"/>
  <c r="P1792" i="2"/>
  <c r="O1792" i="2"/>
  <c r="L1792" i="2"/>
  <c r="M1792" i="2" s="1"/>
  <c r="R1791" i="2"/>
  <c r="Q1791" i="2"/>
  <c r="P1791" i="2"/>
  <c r="O1791" i="2"/>
  <c r="N1791" i="2"/>
  <c r="M1791" i="2"/>
  <c r="L1791" i="2"/>
  <c r="R1790" i="2"/>
  <c r="Q1790" i="2"/>
  <c r="P1790" i="2"/>
  <c r="O1790" i="2"/>
  <c r="L1790" i="2"/>
  <c r="R1789" i="2"/>
  <c r="Q1789" i="2"/>
  <c r="P1789" i="2"/>
  <c r="O1789" i="2"/>
  <c r="M1789" i="2"/>
  <c r="L1789" i="2"/>
  <c r="N1789" i="2" s="1"/>
  <c r="R1788" i="2"/>
  <c r="Q1788" i="2"/>
  <c r="P1788" i="2"/>
  <c r="O1788" i="2"/>
  <c r="N1788" i="2"/>
  <c r="L1788" i="2"/>
  <c r="M1788" i="2" s="1"/>
  <c r="R1787" i="2"/>
  <c r="Q1787" i="2"/>
  <c r="P1787" i="2"/>
  <c r="O1787" i="2"/>
  <c r="N1787" i="2"/>
  <c r="M1787" i="2"/>
  <c r="L1787" i="2"/>
  <c r="R1786" i="2"/>
  <c r="Q1786" i="2"/>
  <c r="P1786" i="2"/>
  <c r="O1786" i="2"/>
  <c r="N1786" i="2"/>
  <c r="M1786" i="2"/>
  <c r="L1786" i="2"/>
  <c r="R1785" i="2"/>
  <c r="Q1785" i="2"/>
  <c r="P1785" i="2"/>
  <c r="O1785" i="2"/>
  <c r="L1785" i="2"/>
  <c r="R1784" i="2"/>
  <c r="Q1784" i="2"/>
  <c r="P1784" i="2"/>
  <c r="O1784" i="2"/>
  <c r="N1784" i="2"/>
  <c r="L1784" i="2"/>
  <c r="M1784" i="2" s="1"/>
  <c r="R1783" i="2"/>
  <c r="Q1783" i="2"/>
  <c r="P1783" i="2"/>
  <c r="O1783" i="2"/>
  <c r="N1783" i="2"/>
  <c r="M1783" i="2"/>
  <c r="L1783" i="2"/>
  <c r="R1782" i="2"/>
  <c r="Q1782" i="2"/>
  <c r="P1782" i="2"/>
  <c r="O1782" i="2"/>
  <c r="N1782" i="2"/>
  <c r="L1782" i="2"/>
  <c r="M1782" i="2" s="1"/>
  <c r="R1781" i="2"/>
  <c r="Q1781" i="2"/>
  <c r="P1781" i="2"/>
  <c r="O1781" i="2"/>
  <c r="M1781" i="2"/>
  <c r="L1781" i="2"/>
  <c r="N1781" i="2" s="1"/>
  <c r="R1780" i="2"/>
  <c r="Q1780" i="2"/>
  <c r="P1780" i="2"/>
  <c r="O1780" i="2"/>
  <c r="L1780" i="2"/>
  <c r="M1780" i="2" s="1"/>
  <c r="R1779" i="2"/>
  <c r="Q1779" i="2"/>
  <c r="P1779" i="2"/>
  <c r="O1779" i="2"/>
  <c r="N1779" i="2"/>
  <c r="M1779" i="2"/>
  <c r="L1779" i="2"/>
  <c r="R1778" i="2"/>
  <c r="Q1778" i="2"/>
  <c r="P1778" i="2"/>
  <c r="O1778" i="2"/>
  <c r="N1778" i="2"/>
  <c r="L1778" i="2"/>
  <c r="M1778" i="2" s="1"/>
  <c r="R1777" i="2"/>
  <c r="Q1777" i="2"/>
  <c r="P1777" i="2"/>
  <c r="O1777" i="2"/>
  <c r="L1777" i="2"/>
  <c r="N1777" i="2" s="1"/>
  <c r="R1776" i="2"/>
  <c r="Q1776" i="2"/>
  <c r="P1776" i="2"/>
  <c r="O1776" i="2"/>
  <c r="N1776" i="2"/>
  <c r="L1776" i="2"/>
  <c r="M1776" i="2" s="1"/>
  <c r="R1775" i="2"/>
  <c r="Q1775" i="2"/>
  <c r="P1775" i="2"/>
  <c r="O1775" i="2"/>
  <c r="N1775" i="2"/>
  <c r="M1775" i="2"/>
  <c r="L1775" i="2"/>
  <c r="R1774" i="2"/>
  <c r="Q1774" i="2"/>
  <c r="P1774" i="2"/>
  <c r="O1774" i="2"/>
  <c r="L1774" i="2"/>
  <c r="N1774" i="2" s="1"/>
  <c r="R1773" i="2"/>
  <c r="Q1773" i="2"/>
  <c r="P1773" i="2"/>
  <c r="O1773" i="2"/>
  <c r="L1773" i="2"/>
  <c r="N1773" i="2" s="1"/>
  <c r="R1772" i="2"/>
  <c r="Q1772" i="2"/>
  <c r="P1772" i="2"/>
  <c r="O1772" i="2"/>
  <c r="L1772" i="2"/>
  <c r="M1772" i="2" s="1"/>
  <c r="R1771" i="2"/>
  <c r="Q1771" i="2"/>
  <c r="P1771" i="2"/>
  <c r="O1771" i="2"/>
  <c r="N1771" i="2"/>
  <c r="M1771" i="2"/>
  <c r="L1771" i="2"/>
  <c r="R1770" i="2"/>
  <c r="Q1770" i="2"/>
  <c r="P1770" i="2"/>
  <c r="O1770" i="2"/>
  <c r="M1770" i="2"/>
  <c r="L1770" i="2"/>
  <c r="N1770" i="2" s="1"/>
  <c r="R1769" i="2"/>
  <c r="Q1769" i="2"/>
  <c r="P1769" i="2"/>
  <c r="O1769" i="2"/>
  <c r="L1769" i="2"/>
  <c r="N1769" i="2" s="1"/>
  <c r="R1768" i="2"/>
  <c r="Q1768" i="2"/>
  <c r="P1768" i="2"/>
  <c r="O1768" i="2"/>
  <c r="L1768" i="2"/>
  <c r="M1768" i="2" s="1"/>
  <c r="R1767" i="2"/>
  <c r="Q1767" i="2"/>
  <c r="P1767" i="2"/>
  <c r="O1767" i="2"/>
  <c r="N1767" i="2"/>
  <c r="M1767" i="2"/>
  <c r="L1767" i="2"/>
  <c r="R1766" i="2"/>
  <c r="Q1766" i="2"/>
  <c r="P1766" i="2"/>
  <c r="O1766" i="2"/>
  <c r="N1766" i="2"/>
  <c r="M1766" i="2"/>
  <c r="L1766" i="2"/>
  <c r="R1765" i="2"/>
  <c r="Q1765" i="2"/>
  <c r="P1765" i="2"/>
  <c r="O1765" i="2"/>
  <c r="N1765" i="2"/>
  <c r="M1765" i="2"/>
  <c r="L1765" i="2"/>
  <c r="R1764" i="2"/>
  <c r="Q1764" i="2"/>
  <c r="P1764" i="2"/>
  <c r="O1764" i="2"/>
  <c r="L1764" i="2"/>
  <c r="R1763" i="2"/>
  <c r="Q1763" i="2"/>
  <c r="P1763" i="2"/>
  <c r="O1763" i="2"/>
  <c r="L1763" i="2"/>
  <c r="R1762" i="2"/>
  <c r="Q1762" i="2"/>
  <c r="P1762" i="2"/>
  <c r="O1762" i="2"/>
  <c r="L1762" i="2"/>
  <c r="N1762" i="2" s="1"/>
  <c r="R1761" i="2"/>
  <c r="Q1761" i="2"/>
  <c r="P1761" i="2"/>
  <c r="O1761" i="2"/>
  <c r="L1761" i="2"/>
  <c r="N1761" i="2" s="1"/>
  <c r="R1760" i="2"/>
  <c r="Q1760" i="2"/>
  <c r="P1760" i="2"/>
  <c r="O1760" i="2"/>
  <c r="L1760" i="2"/>
  <c r="M1760" i="2" s="1"/>
  <c r="R1759" i="2"/>
  <c r="Q1759" i="2"/>
  <c r="P1759" i="2"/>
  <c r="O1759" i="2"/>
  <c r="N1759" i="2"/>
  <c r="M1759" i="2"/>
  <c r="L1759" i="2"/>
  <c r="R1758" i="2"/>
  <c r="Q1758" i="2"/>
  <c r="P1758" i="2"/>
  <c r="O1758" i="2"/>
  <c r="M1758" i="2"/>
  <c r="L1758" i="2"/>
  <c r="N1758" i="2" s="1"/>
  <c r="R1757" i="2"/>
  <c r="Q1757" i="2"/>
  <c r="P1757" i="2"/>
  <c r="O1757" i="2"/>
  <c r="L1757" i="2"/>
  <c r="R1756" i="2"/>
  <c r="Q1756" i="2"/>
  <c r="P1756" i="2"/>
  <c r="O1756" i="2"/>
  <c r="L1756" i="2"/>
  <c r="N1756" i="2" s="1"/>
  <c r="R1755" i="2"/>
  <c r="Q1755" i="2"/>
  <c r="P1755" i="2"/>
  <c r="O1755" i="2"/>
  <c r="M1755" i="2"/>
  <c r="L1755" i="2"/>
  <c r="N1755" i="2" s="1"/>
  <c r="R1754" i="2"/>
  <c r="Q1754" i="2"/>
  <c r="P1754" i="2"/>
  <c r="O1754" i="2"/>
  <c r="N1754" i="2"/>
  <c r="L1754" i="2"/>
  <c r="M1754" i="2" s="1"/>
  <c r="R1753" i="2"/>
  <c r="Q1753" i="2"/>
  <c r="P1753" i="2"/>
  <c r="O1753" i="2"/>
  <c r="L1753" i="2"/>
  <c r="N1753" i="2" s="1"/>
  <c r="R1752" i="2"/>
  <c r="Q1752" i="2"/>
  <c r="P1752" i="2"/>
  <c r="O1752" i="2"/>
  <c r="N1752" i="2"/>
  <c r="L1752" i="2"/>
  <c r="M1752" i="2" s="1"/>
  <c r="R1751" i="2"/>
  <c r="Q1751" i="2"/>
  <c r="P1751" i="2"/>
  <c r="O1751" i="2"/>
  <c r="N1751" i="2"/>
  <c r="M1751" i="2"/>
  <c r="L1751" i="2"/>
  <c r="R1750" i="2"/>
  <c r="Q1750" i="2"/>
  <c r="P1750" i="2"/>
  <c r="O1750" i="2"/>
  <c r="L1750" i="2"/>
  <c r="N1750" i="2" s="1"/>
  <c r="R1749" i="2"/>
  <c r="Q1749" i="2"/>
  <c r="P1749" i="2"/>
  <c r="O1749" i="2"/>
  <c r="M1749" i="2"/>
  <c r="L1749" i="2"/>
  <c r="N1749" i="2" s="1"/>
  <c r="R1748" i="2"/>
  <c r="Q1748" i="2"/>
  <c r="P1748" i="2"/>
  <c r="O1748" i="2"/>
  <c r="N1748" i="2"/>
  <c r="L1748" i="2"/>
  <c r="M1748" i="2" s="1"/>
  <c r="R1747" i="2"/>
  <c r="Q1747" i="2"/>
  <c r="P1747" i="2"/>
  <c r="O1747" i="2"/>
  <c r="N1747" i="2"/>
  <c r="M1747" i="2"/>
  <c r="L1747" i="2"/>
  <c r="R1746" i="2"/>
  <c r="Q1746" i="2"/>
  <c r="P1746" i="2"/>
  <c r="O1746" i="2"/>
  <c r="N1746" i="2"/>
  <c r="M1746" i="2"/>
  <c r="L1746" i="2"/>
  <c r="R1745" i="2"/>
  <c r="Q1745" i="2"/>
  <c r="P1745" i="2"/>
  <c r="O1745" i="2"/>
  <c r="L1745" i="2"/>
  <c r="R1744" i="2"/>
  <c r="Q1744" i="2"/>
  <c r="P1744" i="2"/>
  <c r="O1744" i="2"/>
  <c r="L1744" i="2"/>
  <c r="M1744" i="2" s="1"/>
  <c r="R1743" i="2"/>
  <c r="Q1743" i="2"/>
  <c r="P1743" i="2"/>
  <c r="O1743" i="2"/>
  <c r="N1743" i="2"/>
  <c r="M1743" i="2"/>
  <c r="L1743" i="2"/>
  <c r="R1742" i="2"/>
  <c r="Q1742" i="2"/>
  <c r="P1742" i="2"/>
  <c r="O1742" i="2"/>
  <c r="N1742" i="2"/>
  <c r="L1742" i="2"/>
  <c r="M1742" i="2" s="1"/>
  <c r="R1741" i="2"/>
  <c r="Q1741" i="2"/>
  <c r="P1741" i="2"/>
  <c r="O1741" i="2"/>
  <c r="N1741" i="2"/>
  <c r="M1741" i="2"/>
  <c r="L1741" i="2"/>
  <c r="R1740" i="2"/>
  <c r="Q1740" i="2"/>
  <c r="P1740" i="2"/>
  <c r="O1740" i="2"/>
  <c r="L1740" i="2"/>
  <c r="R1739" i="2"/>
  <c r="Q1739" i="2"/>
  <c r="P1739" i="2"/>
  <c r="O1739" i="2"/>
  <c r="N1739" i="2"/>
  <c r="M1739" i="2"/>
  <c r="L1739" i="2"/>
  <c r="R1738" i="2"/>
  <c r="Q1738" i="2"/>
  <c r="P1738" i="2"/>
  <c r="O1738" i="2"/>
  <c r="L1738" i="2"/>
  <c r="N1738" i="2" s="1"/>
  <c r="R1737" i="2"/>
  <c r="Q1737" i="2"/>
  <c r="P1737" i="2"/>
  <c r="O1737" i="2"/>
  <c r="L1737" i="2"/>
  <c r="N1737" i="2" s="1"/>
  <c r="R1736" i="2"/>
  <c r="Q1736" i="2"/>
  <c r="P1736" i="2"/>
  <c r="O1736" i="2"/>
  <c r="L1736" i="2"/>
  <c r="M1736" i="2" s="1"/>
  <c r="R1735" i="2"/>
  <c r="Q1735" i="2"/>
  <c r="P1735" i="2"/>
  <c r="O1735" i="2"/>
  <c r="N1735" i="2"/>
  <c r="M1735" i="2"/>
  <c r="L1735" i="2"/>
  <c r="R1734" i="2"/>
  <c r="Q1734" i="2"/>
  <c r="P1734" i="2"/>
  <c r="O1734" i="2"/>
  <c r="N1734" i="2"/>
  <c r="L1734" i="2"/>
  <c r="M1734" i="2" s="1"/>
  <c r="R1733" i="2"/>
  <c r="Q1733" i="2"/>
  <c r="P1733" i="2"/>
  <c r="O1733" i="2"/>
  <c r="N1733" i="2"/>
  <c r="M1733" i="2"/>
  <c r="L1733" i="2"/>
  <c r="R1732" i="2"/>
  <c r="Q1732" i="2"/>
  <c r="P1732" i="2"/>
  <c r="O1732" i="2"/>
  <c r="M1732" i="2"/>
  <c r="L1732" i="2"/>
  <c r="N1732" i="2" s="1"/>
  <c r="R1731" i="2"/>
  <c r="Q1731" i="2"/>
  <c r="P1731" i="2"/>
  <c r="O1731" i="2"/>
  <c r="L1731" i="2"/>
  <c r="R1730" i="2"/>
  <c r="Q1730" i="2"/>
  <c r="P1730" i="2"/>
  <c r="O1730" i="2"/>
  <c r="L1730" i="2"/>
  <c r="N1730" i="2" s="1"/>
  <c r="R1729" i="2"/>
  <c r="Q1729" i="2"/>
  <c r="P1729" i="2"/>
  <c r="O1729" i="2"/>
  <c r="L1729" i="2"/>
  <c r="N1729" i="2" s="1"/>
  <c r="R1728" i="2"/>
  <c r="Q1728" i="2"/>
  <c r="P1728" i="2"/>
  <c r="O1728" i="2"/>
  <c r="N1728" i="2"/>
  <c r="L1728" i="2"/>
  <c r="M1728" i="2" s="1"/>
  <c r="R1727" i="2"/>
  <c r="Q1727" i="2"/>
  <c r="P1727" i="2"/>
  <c r="O1727" i="2"/>
  <c r="N1727" i="2"/>
  <c r="M1727" i="2"/>
  <c r="L1727" i="2"/>
  <c r="R1726" i="2"/>
  <c r="Q1726" i="2"/>
  <c r="P1726" i="2"/>
  <c r="O1726" i="2"/>
  <c r="M1726" i="2"/>
  <c r="L1726" i="2"/>
  <c r="N1726" i="2" s="1"/>
  <c r="R1725" i="2"/>
  <c r="Q1725" i="2"/>
  <c r="P1725" i="2"/>
  <c r="O1725" i="2"/>
  <c r="L1725" i="2"/>
  <c r="R1724" i="2"/>
  <c r="Q1724" i="2"/>
  <c r="P1724" i="2"/>
  <c r="O1724" i="2"/>
  <c r="N1724" i="2"/>
  <c r="L1724" i="2"/>
  <c r="M1724" i="2" s="1"/>
  <c r="R1723" i="2"/>
  <c r="Q1723" i="2"/>
  <c r="P1723" i="2"/>
  <c r="O1723" i="2"/>
  <c r="M1723" i="2"/>
  <c r="L1723" i="2"/>
  <c r="N1723" i="2" s="1"/>
  <c r="R1722" i="2"/>
  <c r="Q1722" i="2"/>
  <c r="P1722" i="2"/>
  <c r="O1722" i="2"/>
  <c r="N1722" i="2"/>
  <c r="L1722" i="2"/>
  <c r="M1722" i="2" s="1"/>
  <c r="R1721" i="2"/>
  <c r="Q1721" i="2"/>
  <c r="P1721" i="2"/>
  <c r="O1721" i="2"/>
  <c r="M1721" i="2"/>
  <c r="L1721" i="2"/>
  <c r="N1721" i="2" s="1"/>
  <c r="R1720" i="2"/>
  <c r="Q1720" i="2"/>
  <c r="P1720" i="2"/>
  <c r="O1720" i="2"/>
  <c r="N1720" i="2"/>
  <c r="L1720" i="2"/>
  <c r="M1720" i="2" s="1"/>
  <c r="R1719" i="2"/>
  <c r="Q1719" i="2"/>
  <c r="P1719" i="2"/>
  <c r="O1719" i="2"/>
  <c r="N1719" i="2"/>
  <c r="M1719" i="2"/>
  <c r="L1719" i="2"/>
  <c r="R1718" i="2"/>
  <c r="Q1718" i="2"/>
  <c r="P1718" i="2"/>
  <c r="O1718" i="2"/>
  <c r="N1718" i="2"/>
  <c r="L1718" i="2"/>
  <c r="M1718" i="2" s="1"/>
  <c r="R1717" i="2"/>
  <c r="Q1717" i="2"/>
  <c r="P1717" i="2"/>
  <c r="O1717" i="2"/>
  <c r="M1717" i="2"/>
  <c r="L1717" i="2"/>
  <c r="N1717" i="2" s="1"/>
  <c r="R1716" i="2"/>
  <c r="Q1716" i="2"/>
  <c r="P1716" i="2"/>
  <c r="O1716" i="2"/>
  <c r="N1716" i="2"/>
  <c r="L1716" i="2"/>
  <c r="M1716" i="2" s="1"/>
  <c r="R1715" i="2"/>
  <c r="Q1715" i="2"/>
  <c r="P1715" i="2"/>
  <c r="O1715" i="2"/>
  <c r="N1715" i="2"/>
  <c r="M1715" i="2"/>
  <c r="L1715" i="2"/>
  <c r="R1714" i="2"/>
  <c r="Q1714" i="2"/>
  <c r="P1714" i="2"/>
  <c r="O1714" i="2"/>
  <c r="L1714" i="2"/>
  <c r="N1714" i="2" s="1"/>
  <c r="R1713" i="2"/>
  <c r="Q1713" i="2"/>
  <c r="P1713" i="2"/>
  <c r="O1713" i="2"/>
  <c r="M1713" i="2"/>
  <c r="L1713" i="2"/>
  <c r="N1713" i="2" s="1"/>
  <c r="R1712" i="2"/>
  <c r="Q1712" i="2"/>
  <c r="P1712" i="2"/>
  <c r="O1712" i="2"/>
  <c r="L1712" i="2"/>
  <c r="M1712" i="2" s="1"/>
  <c r="R1711" i="2"/>
  <c r="Q1711" i="2"/>
  <c r="P1711" i="2"/>
  <c r="O1711" i="2"/>
  <c r="N1711" i="2"/>
  <c r="M1711" i="2"/>
  <c r="L1711" i="2"/>
  <c r="R1710" i="2"/>
  <c r="Q1710" i="2"/>
  <c r="P1710" i="2"/>
  <c r="O1710" i="2"/>
  <c r="N1710" i="2"/>
  <c r="L1710" i="2"/>
  <c r="M1710" i="2" s="1"/>
  <c r="R1709" i="2"/>
  <c r="Q1709" i="2"/>
  <c r="P1709" i="2"/>
  <c r="O1709" i="2"/>
  <c r="N1709" i="2"/>
  <c r="M1709" i="2"/>
  <c r="L1709" i="2"/>
  <c r="R1708" i="2"/>
  <c r="Q1708" i="2"/>
  <c r="P1708" i="2"/>
  <c r="O1708" i="2"/>
  <c r="N1708" i="2"/>
  <c r="M1708" i="2"/>
  <c r="L1708" i="2"/>
  <c r="R1707" i="2"/>
  <c r="Q1707" i="2"/>
  <c r="P1707" i="2"/>
  <c r="O1707" i="2"/>
  <c r="N1707" i="2"/>
  <c r="L1707" i="2"/>
  <c r="M1707" i="2" s="1"/>
  <c r="R1706" i="2"/>
  <c r="Q1706" i="2"/>
  <c r="P1706" i="2"/>
  <c r="O1706" i="2"/>
  <c r="L1706" i="2"/>
  <c r="N1706" i="2" s="1"/>
  <c r="R1705" i="2"/>
  <c r="Q1705" i="2"/>
  <c r="P1705" i="2"/>
  <c r="O1705" i="2"/>
  <c r="L1705" i="2"/>
  <c r="N1705" i="2" s="1"/>
  <c r="R1704" i="2"/>
  <c r="Q1704" i="2"/>
  <c r="P1704" i="2"/>
  <c r="O1704" i="2"/>
  <c r="L1704" i="2"/>
  <c r="M1704" i="2" s="1"/>
  <c r="R1703" i="2"/>
  <c r="Q1703" i="2"/>
  <c r="P1703" i="2"/>
  <c r="O1703" i="2"/>
  <c r="N1703" i="2"/>
  <c r="M1703" i="2"/>
  <c r="L1703" i="2"/>
  <c r="R1702" i="2"/>
  <c r="Q1702" i="2"/>
  <c r="P1702" i="2"/>
  <c r="O1702" i="2"/>
  <c r="M1702" i="2"/>
  <c r="L1702" i="2"/>
  <c r="N1702" i="2" s="1"/>
  <c r="R1701" i="2"/>
  <c r="Q1701" i="2"/>
  <c r="P1701" i="2"/>
  <c r="O1701" i="2"/>
  <c r="L1701" i="2"/>
  <c r="R1700" i="2"/>
  <c r="Q1700" i="2"/>
  <c r="P1700" i="2"/>
  <c r="O1700" i="2"/>
  <c r="L1700" i="2"/>
  <c r="N1700" i="2" s="1"/>
  <c r="R1699" i="2"/>
  <c r="Q1699" i="2"/>
  <c r="P1699" i="2"/>
  <c r="O1699" i="2"/>
  <c r="L1699" i="2"/>
  <c r="R1698" i="2"/>
  <c r="Q1698" i="2"/>
  <c r="P1698" i="2"/>
  <c r="O1698" i="2"/>
  <c r="N1698" i="2"/>
  <c r="L1698" i="2"/>
  <c r="M1698" i="2" s="1"/>
  <c r="R1697" i="2"/>
  <c r="Q1697" i="2"/>
  <c r="P1697" i="2"/>
  <c r="O1697" i="2"/>
  <c r="L1697" i="2"/>
  <c r="N1697" i="2" s="1"/>
  <c r="R1696" i="2"/>
  <c r="Q1696" i="2"/>
  <c r="P1696" i="2"/>
  <c r="O1696" i="2"/>
  <c r="N1696" i="2"/>
  <c r="L1696" i="2"/>
  <c r="M1696" i="2" s="1"/>
  <c r="R1695" i="2"/>
  <c r="Q1695" i="2"/>
  <c r="P1695" i="2"/>
  <c r="O1695" i="2"/>
  <c r="N1695" i="2"/>
  <c r="M1695" i="2"/>
  <c r="L1695" i="2"/>
  <c r="R1694" i="2"/>
  <c r="Q1694" i="2"/>
  <c r="P1694" i="2"/>
  <c r="O1694" i="2"/>
  <c r="M1694" i="2"/>
  <c r="L1694" i="2"/>
  <c r="N1694" i="2" s="1"/>
  <c r="R1693" i="2"/>
  <c r="Q1693" i="2"/>
  <c r="P1693" i="2"/>
  <c r="O1693" i="2"/>
  <c r="L1693" i="2"/>
  <c r="R1692" i="2"/>
  <c r="Q1692" i="2"/>
  <c r="P1692" i="2"/>
  <c r="O1692" i="2"/>
  <c r="N1692" i="2"/>
  <c r="L1692" i="2"/>
  <c r="M1692" i="2" s="1"/>
  <c r="R1691" i="2"/>
  <c r="Q1691" i="2"/>
  <c r="P1691" i="2"/>
  <c r="O1691" i="2"/>
  <c r="M1691" i="2"/>
  <c r="L1691" i="2"/>
  <c r="N1691" i="2" s="1"/>
  <c r="R1690" i="2"/>
  <c r="Q1690" i="2"/>
  <c r="P1690" i="2"/>
  <c r="O1690" i="2"/>
  <c r="N1690" i="2"/>
  <c r="L1690" i="2"/>
  <c r="M1690" i="2" s="1"/>
  <c r="R1689" i="2"/>
  <c r="Q1689" i="2"/>
  <c r="P1689" i="2"/>
  <c r="O1689" i="2"/>
  <c r="L1689" i="2"/>
  <c r="N1689" i="2" s="1"/>
  <c r="R1688" i="2"/>
  <c r="Q1688" i="2"/>
  <c r="P1688" i="2"/>
  <c r="O1688" i="2"/>
  <c r="N1688" i="2"/>
  <c r="L1688" i="2"/>
  <c r="M1688" i="2" s="1"/>
  <c r="R1687" i="2"/>
  <c r="Q1687" i="2"/>
  <c r="P1687" i="2"/>
  <c r="O1687" i="2"/>
  <c r="N1687" i="2"/>
  <c r="M1687" i="2"/>
  <c r="L1687" i="2"/>
  <c r="R1686" i="2"/>
  <c r="Q1686" i="2"/>
  <c r="P1686" i="2"/>
  <c r="O1686" i="2"/>
  <c r="N1686" i="2"/>
  <c r="L1686" i="2"/>
  <c r="M1686" i="2" s="1"/>
  <c r="R1685" i="2"/>
  <c r="Q1685" i="2"/>
  <c r="P1685" i="2"/>
  <c r="O1685" i="2"/>
  <c r="M1685" i="2"/>
  <c r="L1685" i="2"/>
  <c r="N1685" i="2" s="1"/>
  <c r="R1684" i="2"/>
  <c r="Q1684" i="2"/>
  <c r="P1684" i="2"/>
  <c r="O1684" i="2"/>
  <c r="N1684" i="2"/>
  <c r="L1684" i="2"/>
  <c r="M1684" i="2" s="1"/>
  <c r="R1683" i="2"/>
  <c r="Q1683" i="2"/>
  <c r="P1683" i="2"/>
  <c r="O1683" i="2"/>
  <c r="N1683" i="2"/>
  <c r="M1683" i="2"/>
  <c r="L1683" i="2"/>
  <c r="R1682" i="2"/>
  <c r="Q1682" i="2"/>
  <c r="P1682" i="2"/>
  <c r="O1682" i="2"/>
  <c r="N1682" i="2"/>
  <c r="L1682" i="2"/>
  <c r="M1682" i="2" s="1"/>
  <c r="R1681" i="2"/>
  <c r="Q1681" i="2"/>
  <c r="P1681" i="2"/>
  <c r="O1681" i="2"/>
  <c r="M1681" i="2"/>
  <c r="L1681" i="2"/>
  <c r="N1681" i="2" s="1"/>
  <c r="R1680" i="2"/>
  <c r="Q1680" i="2"/>
  <c r="P1680" i="2"/>
  <c r="O1680" i="2"/>
  <c r="L1680" i="2"/>
  <c r="M1680" i="2" s="1"/>
  <c r="R1679" i="2"/>
  <c r="Q1679" i="2"/>
  <c r="P1679" i="2"/>
  <c r="O1679" i="2"/>
  <c r="N1679" i="2"/>
  <c r="M1679" i="2"/>
  <c r="L1679" i="2"/>
  <c r="R1678" i="2"/>
  <c r="Q1678" i="2"/>
  <c r="P1678" i="2"/>
  <c r="O1678" i="2"/>
  <c r="N1678" i="2"/>
  <c r="L1678" i="2"/>
  <c r="M1678" i="2" s="1"/>
  <c r="R1677" i="2"/>
  <c r="Q1677" i="2"/>
  <c r="P1677" i="2"/>
  <c r="O1677" i="2"/>
  <c r="N1677" i="2"/>
  <c r="M1677" i="2"/>
  <c r="L1677" i="2"/>
  <c r="R1676" i="2"/>
  <c r="Q1676" i="2"/>
  <c r="P1676" i="2"/>
  <c r="O1676" i="2"/>
  <c r="L1676" i="2"/>
  <c r="R1675" i="2"/>
  <c r="Q1675" i="2"/>
  <c r="P1675" i="2"/>
  <c r="O1675" i="2"/>
  <c r="L1675" i="2"/>
  <c r="R1674" i="2"/>
  <c r="Q1674" i="2"/>
  <c r="P1674" i="2"/>
  <c r="O1674" i="2"/>
  <c r="L1674" i="2"/>
  <c r="N1674" i="2" s="1"/>
  <c r="R1673" i="2"/>
  <c r="Q1673" i="2"/>
  <c r="P1673" i="2"/>
  <c r="O1673" i="2"/>
  <c r="L1673" i="2"/>
  <c r="N1673" i="2" s="1"/>
  <c r="R1672" i="2"/>
  <c r="Q1672" i="2"/>
  <c r="P1672" i="2"/>
  <c r="O1672" i="2"/>
  <c r="L1672" i="2"/>
  <c r="M1672" i="2" s="1"/>
  <c r="R1671" i="2"/>
  <c r="Q1671" i="2"/>
  <c r="P1671" i="2"/>
  <c r="O1671" i="2"/>
  <c r="N1671" i="2"/>
  <c r="M1671" i="2"/>
  <c r="L1671" i="2"/>
  <c r="R1670" i="2"/>
  <c r="Q1670" i="2"/>
  <c r="P1670" i="2"/>
  <c r="O1670" i="2"/>
  <c r="L1670" i="2"/>
  <c r="N1670" i="2" s="1"/>
  <c r="R1669" i="2"/>
  <c r="Q1669" i="2"/>
  <c r="P1669" i="2"/>
  <c r="O1669" i="2"/>
  <c r="N1669" i="2"/>
  <c r="L1669" i="2"/>
  <c r="M1669" i="2" s="1"/>
  <c r="R1668" i="2"/>
  <c r="Q1668" i="2"/>
  <c r="P1668" i="2"/>
  <c r="O1668" i="2"/>
  <c r="L1668" i="2"/>
  <c r="N1668" i="2" s="1"/>
  <c r="R1667" i="2"/>
  <c r="Q1667" i="2"/>
  <c r="P1667" i="2"/>
  <c r="O1667" i="2"/>
  <c r="L1667" i="2"/>
  <c r="R1666" i="2"/>
  <c r="Q1666" i="2"/>
  <c r="P1666" i="2"/>
  <c r="O1666" i="2"/>
  <c r="N1666" i="2"/>
  <c r="L1666" i="2"/>
  <c r="M1666" i="2" s="1"/>
  <c r="R1665" i="2"/>
  <c r="Q1665" i="2"/>
  <c r="P1665" i="2"/>
  <c r="O1665" i="2"/>
  <c r="L1665" i="2"/>
  <c r="N1665" i="2" s="1"/>
  <c r="R1664" i="2"/>
  <c r="Q1664" i="2"/>
  <c r="P1664" i="2"/>
  <c r="O1664" i="2"/>
  <c r="N1664" i="2"/>
  <c r="L1664" i="2"/>
  <c r="M1664" i="2" s="1"/>
  <c r="R1663" i="2"/>
  <c r="Q1663" i="2"/>
  <c r="P1663" i="2"/>
  <c r="O1663" i="2"/>
  <c r="N1663" i="2"/>
  <c r="M1663" i="2"/>
  <c r="L1663" i="2"/>
  <c r="R1662" i="2"/>
  <c r="Q1662" i="2"/>
  <c r="P1662" i="2"/>
  <c r="O1662" i="2"/>
  <c r="L1662" i="2"/>
  <c r="N1662" i="2" s="1"/>
  <c r="R1661" i="2"/>
  <c r="Q1661" i="2"/>
  <c r="P1661" i="2"/>
  <c r="O1661" i="2"/>
  <c r="L1661" i="2"/>
  <c r="R1660" i="2"/>
  <c r="Q1660" i="2"/>
  <c r="P1660" i="2"/>
  <c r="O1660" i="2"/>
  <c r="N1660" i="2"/>
  <c r="L1660" i="2"/>
  <c r="M1660" i="2" s="1"/>
  <c r="R1659" i="2"/>
  <c r="Q1659" i="2"/>
  <c r="P1659" i="2"/>
  <c r="O1659" i="2"/>
  <c r="M1659" i="2"/>
  <c r="L1659" i="2"/>
  <c r="N1659" i="2" s="1"/>
  <c r="R1658" i="2"/>
  <c r="Q1658" i="2"/>
  <c r="P1658" i="2"/>
  <c r="O1658" i="2"/>
  <c r="N1658" i="2"/>
  <c r="L1658" i="2"/>
  <c r="M1658" i="2" s="1"/>
  <c r="R1657" i="2"/>
  <c r="Q1657" i="2"/>
  <c r="P1657" i="2"/>
  <c r="O1657" i="2"/>
  <c r="M1657" i="2"/>
  <c r="L1657" i="2"/>
  <c r="N1657" i="2" s="1"/>
  <c r="R1656" i="2"/>
  <c r="Q1656" i="2"/>
  <c r="P1656" i="2"/>
  <c r="O1656" i="2"/>
  <c r="L1656" i="2"/>
  <c r="R1655" i="2"/>
  <c r="Q1655" i="2"/>
  <c r="P1655" i="2"/>
  <c r="O1655" i="2"/>
  <c r="N1655" i="2"/>
  <c r="M1655" i="2"/>
  <c r="L1655" i="2"/>
  <c r="R1654" i="2"/>
  <c r="Q1654" i="2"/>
  <c r="P1654" i="2"/>
  <c r="O1654" i="2"/>
  <c r="N1654" i="2"/>
  <c r="L1654" i="2"/>
  <c r="M1654" i="2" s="1"/>
  <c r="R1653" i="2"/>
  <c r="Q1653" i="2"/>
  <c r="P1653" i="2"/>
  <c r="O1653" i="2"/>
  <c r="M1653" i="2"/>
  <c r="L1653" i="2"/>
  <c r="N1653" i="2" s="1"/>
  <c r="R1652" i="2"/>
  <c r="Q1652" i="2"/>
  <c r="P1652" i="2"/>
  <c r="O1652" i="2"/>
  <c r="N1652" i="2"/>
  <c r="L1652" i="2"/>
  <c r="M1652" i="2" s="1"/>
  <c r="R1651" i="2"/>
  <c r="Q1651" i="2"/>
  <c r="P1651" i="2"/>
  <c r="O1651" i="2"/>
  <c r="N1651" i="2"/>
  <c r="M1651" i="2"/>
  <c r="L1651" i="2"/>
  <c r="R1650" i="2"/>
  <c r="Q1650" i="2"/>
  <c r="P1650" i="2"/>
  <c r="O1650" i="2"/>
  <c r="L1650" i="2"/>
  <c r="R1649" i="2"/>
  <c r="Q1649" i="2"/>
  <c r="P1649" i="2"/>
  <c r="O1649" i="2"/>
  <c r="L1649" i="2"/>
  <c r="N1649" i="2" s="1"/>
  <c r="R1648" i="2"/>
  <c r="Q1648" i="2"/>
  <c r="P1648" i="2"/>
  <c r="O1648" i="2"/>
  <c r="L1648" i="2"/>
  <c r="M1648" i="2" s="1"/>
  <c r="R1647" i="2"/>
  <c r="Q1647" i="2"/>
  <c r="P1647" i="2"/>
  <c r="O1647" i="2"/>
  <c r="M1647" i="2"/>
  <c r="L1647" i="2"/>
  <c r="N1647" i="2" s="1"/>
  <c r="R1646" i="2"/>
  <c r="Q1646" i="2"/>
  <c r="P1646" i="2"/>
  <c r="O1646" i="2"/>
  <c r="N1646" i="2"/>
  <c r="L1646" i="2"/>
  <c r="M1646" i="2" s="1"/>
  <c r="R1645" i="2"/>
  <c r="Q1645" i="2"/>
  <c r="P1645" i="2"/>
  <c r="O1645" i="2"/>
  <c r="N1645" i="2"/>
  <c r="M1645" i="2"/>
  <c r="L1645" i="2"/>
  <c r="R1644" i="2"/>
  <c r="Q1644" i="2"/>
  <c r="P1644" i="2"/>
  <c r="O1644" i="2"/>
  <c r="N1644" i="2"/>
  <c r="L1644" i="2"/>
  <c r="M1644" i="2" s="1"/>
  <c r="R1643" i="2"/>
  <c r="Q1643" i="2"/>
  <c r="P1643" i="2"/>
  <c r="O1643" i="2"/>
  <c r="N1643" i="2"/>
  <c r="M1643" i="2"/>
  <c r="L1643" i="2"/>
  <c r="R1642" i="2"/>
  <c r="Q1642" i="2"/>
  <c r="P1642" i="2"/>
  <c r="O1642" i="2"/>
  <c r="L1642" i="2"/>
  <c r="N1642" i="2" s="1"/>
  <c r="R1641" i="2"/>
  <c r="Q1641" i="2"/>
  <c r="P1641" i="2"/>
  <c r="O1641" i="2"/>
  <c r="L1641" i="2"/>
  <c r="R1640" i="2"/>
  <c r="Q1640" i="2"/>
  <c r="P1640" i="2"/>
  <c r="O1640" i="2"/>
  <c r="N1640" i="2"/>
  <c r="L1640" i="2"/>
  <c r="M1640" i="2" s="1"/>
  <c r="R1639" i="2"/>
  <c r="Q1639" i="2"/>
  <c r="P1639" i="2"/>
  <c r="O1639" i="2"/>
  <c r="M1639" i="2"/>
  <c r="L1639" i="2"/>
  <c r="N1639" i="2" s="1"/>
  <c r="R1638" i="2"/>
  <c r="Q1638" i="2"/>
  <c r="P1638" i="2"/>
  <c r="O1638" i="2"/>
  <c r="N1638" i="2"/>
  <c r="L1638" i="2"/>
  <c r="M1638" i="2" s="1"/>
  <c r="R1637" i="2"/>
  <c r="Q1637" i="2"/>
  <c r="P1637" i="2"/>
  <c r="O1637" i="2"/>
  <c r="N1637" i="2"/>
  <c r="M1637" i="2"/>
  <c r="L1637" i="2"/>
  <c r="R1636" i="2"/>
  <c r="Q1636" i="2"/>
  <c r="P1636" i="2"/>
  <c r="O1636" i="2"/>
  <c r="N1636" i="2"/>
  <c r="M1636" i="2"/>
  <c r="L1636" i="2"/>
  <c r="R1635" i="2"/>
  <c r="Q1635" i="2"/>
  <c r="P1635" i="2"/>
  <c r="O1635" i="2"/>
  <c r="L1635" i="2"/>
  <c r="N1635" i="2" s="1"/>
  <c r="R1634" i="2"/>
  <c r="Q1634" i="2"/>
  <c r="P1634" i="2"/>
  <c r="O1634" i="2"/>
  <c r="M1634" i="2"/>
  <c r="L1634" i="2"/>
  <c r="N1634" i="2" s="1"/>
  <c r="R1633" i="2"/>
  <c r="Q1633" i="2"/>
  <c r="P1633" i="2"/>
  <c r="O1633" i="2"/>
  <c r="L1633" i="2"/>
  <c r="R1632" i="2"/>
  <c r="Q1632" i="2"/>
  <c r="P1632" i="2"/>
  <c r="O1632" i="2"/>
  <c r="N1632" i="2"/>
  <c r="L1632" i="2"/>
  <c r="M1632" i="2" s="1"/>
  <c r="R1631" i="2"/>
  <c r="Q1631" i="2"/>
  <c r="P1631" i="2"/>
  <c r="O1631" i="2"/>
  <c r="M1631" i="2"/>
  <c r="L1631" i="2"/>
  <c r="N1631" i="2" s="1"/>
  <c r="R1630" i="2"/>
  <c r="Q1630" i="2"/>
  <c r="P1630" i="2"/>
  <c r="O1630" i="2"/>
  <c r="N1630" i="2"/>
  <c r="L1630" i="2"/>
  <c r="M1630" i="2" s="1"/>
  <c r="R1629" i="2"/>
  <c r="Q1629" i="2"/>
  <c r="P1629" i="2"/>
  <c r="O1629" i="2"/>
  <c r="N1629" i="2"/>
  <c r="M1629" i="2"/>
  <c r="L1629" i="2"/>
  <c r="R1628" i="2"/>
  <c r="Q1628" i="2"/>
  <c r="P1628" i="2"/>
  <c r="O1628" i="2"/>
  <c r="M1628" i="2"/>
  <c r="L1628" i="2"/>
  <c r="N1628" i="2" s="1"/>
  <c r="R1627" i="2"/>
  <c r="Q1627" i="2"/>
  <c r="P1627" i="2"/>
  <c r="O1627" i="2"/>
  <c r="L1627" i="2"/>
  <c r="R1626" i="2"/>
  <c r="Q1626" i="2"/>
  <c r="P1626" i="2"/>
  <c r="O1626" i="2"/>
  <c r="L1626" i="2"/>
  <c r="N1626" i="2" s="1"/>
  <c r="R1625" i="2"/>
  <c r="Q1625" i="2"/>
  <c r="P1625" i="2"/>
  <c r="O1625" i="2"/>
  <c r="L1625" i="2"/>
  <c r="R1624" i="2"/>
  <c r="Q1624" i="2"/>
  <c r="P1624" i="2"/>
  <c r="O1624" i="2"/>
  <c r="N1624" i="2"/>
  <c r="L1624" i="2"/>
  <c r="M1624" i="2" s="1"/>
  <c r="R1623" i="2"/>
  <c r="Q1623" i="2"/>
  <c r="P1623" i="2"/>
  <c r="O1623" i="2"/>
  <c r="M1623" i="2"/>
  <c r="L1623" i="2"/>
  <c r="N1623" i="2" s="1"/>
  <c r="R1622" i="2"/>
  <c r="Q1622" i="2"/>
  <c r="P1622" i="2"/>
  <c r="O1622" i="2"/>
  <c r="N1622" i="2"/>
  <c r="L1622" i="2"/>
  <c r="M1622" i="2" s="1"/>
  <c r="R1621" i="2"/>
  <c r="Q1621" i="2"/>
  <c r="P1621" i="2"/>
  <c r="O1621" i="2"/>
  <c r="N1621" i="2"/>
  <c r="M1621" i="2"/>
  <c r="L1621" i="2"/>
  <c r="R1620" i="2"/>
  <c r="Q1620" i="2"/>
  <c r="P1620" i="2"/>
  <c r="O1620" i="2"/>
  <c r="N1620" i="2"/>
  <c r="M1620" i="2"/>
  <c r="L1620" i="2"/>
  <c r="R1619" i="2"/>
  <c r="Q1619" i="2"/>
  <c r="P1619" i="2"/>
  <c r="O1619" i="2"/>
  <c r="L1619" i="2"/>
  <c r="N1619" i="2" s="1"/>
  <c r="R1618" i="2"/>
  <c r="Q1618" i="2"/>
  <c r="P1618" i="2"/>
  <c r="O1618" i="2"/>
  <c r="L1618" i="2"/>
  <c r="R1617" i="2"/>
  <c r="Q1617" i="2"/>
  <c r="P1617" i="2"/>
  <c r="O1617" i="2"/>
  <c r="L1617" i="2"/>
  <c r="R1616" i="2"/>
  <c r="Q1616" i="2"/>
  <c r="P1616" i="2"/>
  <c r="O1616" i="2"/>
  <c r="N1616" i="2"/>
  <c r="L1616" i="2"/>
  <c r="M1616" i="2" s="1"/>
  <c r="R1615" i="2"/>
  <c r="Q1615" i="2"/>
  <c r="P1615" i="2"/>
  <c r="O1615" i="2"/>
  <c r="M1615" i="2"/>
  <c r="L1615" i="2"/>
  <c r="N1615" i="2" s="1"/>
  <c r="R1614" i="2"/>
  <c r="Q1614" i="2"/>
  <c r="P1614" i="2"/>
  <c r="O1614" i="2"/>
  <c r="N1614" i="2"/>
  <c r="L1614" i="2"/>
  <c r="M1614" i="2" s="1"/>
  <c r="R1613" i="2"/>
  <c r="Q1613" i="2"/>
  <c r="P1613" i="2"/>
  <c r="O1613" i="2"/>
  <c r="N1613" i="2"/>
  <c r="M1613" i="2"/>
  <c r="L1613" i="2"/>
  <c r="R1612" i="2"/>
  <c r="Q1612" i="2"/>
  <c r="P1612" i="2"/>
  <c r="O1612" i="2"/>
  <c r="N1612" i="2"/>
  <c r="L1612" i="2"/>
  <c r="M1612" i="2" s="1"/>
  <c r="R1611" i="2"/>
  <c r="Q1611" i="2"/>
  <c r="P1611" i="2"/>
  <c r="O1611" i="2"/>
  <c r="N1611" i="2"/>
  <c r="M1611" i="2"/>
  <c r="L1611" i="2"/>
  <c r="R1610" i="2"/>
  <c r="Q1610" i="2"/>
  <c r="P1610" i="2"/>
  <c r="O1610" i="2"/>
  <c r="L1610" i="2"/>
  <c r="N1610" i="2" s="1"/>
  <c r="R1609" i="2"/>
  <c r="Q1609" i="2"/>
  <c r="P1609" i="2"/>
  <c r="O1609" i="2"/>
  <c r="L1609" i="2"/>
  <c r="R1608" i="2"/>
  <c r="Q1608" i="2"/>
  <c r="P1608" i="2"/>
  <c r="O1608" i="2"/>
  <c r="N1608" i="2"/>
  <c r="L1608" i="2"/>
  <c r="M1608" i="2" s="1"/>
  <c r="R1607" i="2"/>
  <c r="Q1607" i="2"/>
  <c r="P1607" i="2"/>
  <c r="O1607" i="2"/>
  <c r="M1607" i="2"/>
  <c r="L1607" i="2"/>
  <c r="N1607" i="2" s="1"/>
  <c r="R1606" i="2"/>
  <c r="Q1606" i="2"/>
  <c r="P1606" i="2"/>
  <c r="O1606" i="2"/>
  <c r="N1606" i="2"/>
  <c r="L1606" i="2"/>
  <c r="M1606" i="2" s="1"/>
  <c r="R1605" i="2"/>
  <c r="Q1605" i="2"/>
  <c r="P1605" i="2"/>
  <c r="O1605" i="2"/>
  <c r="N1605" i="2"/>
  <c r="M1605" i="2"/>
  <c r="L1605" i="2"/>
  <c r="R1604" i="2"/>
  <c r="Q1604" i="2"/>
  <c r="P1604" i="2"/>
  <c r="O1604" i="2"/>
  <c r="N1604" i="2"/>
  <c r="M1604" i="2"/>
  <c r="L1604" i="2"/>
  <c r="R1603" i="2"/>
  <c r="Q1603" i="2"/>
  <c r="P1603" i="2"/>
  <c r="O1603" i="2"/>
  <c r="L1603" i="2"/>
  <c r="N1603" i="2" s="1"/>
  <c r="R1602" i="2"/>
  <c r="Q1602" i="2"/>
  <c r="P1602" i="2"/>
  <c r="O1602" i="2"/>
  <c r="M1602" i="2"/>
  <c r="L1602" i="2"/>
  <c r="N1602" i="2" s="1"/>
  <c r="R1601" i="2"/>
  <c r="Q1601" i="2"/>
  <c r="P1601" i="2"/>
  <c r="O1601" i="2"/>
  <c r="L1601" i="2"/>
  <c r="R1600" i="2"/>
  <c r="Q1600" i="2"/>
  <c r="P1600" i="2"/>
  <c r="O1600" i="2"/>
  <c r="N1600" i="2"/>
  <c r="L1600" i="2"/>
  <c r="M1600" i="2" s="1"/>
  <c r="R1599" i="2"/>
  <c r="Q1599" i="2"/>
  <c r="P1599" i="2"/>
  <c r="O1599" i="2"/>
  <c r="M1599" i="2"/>
  <c r="L1599" i="2"/>
  <c r="N1599" i="2" s="1"/>
  <c r="R1598" i="2"/>
  <c r="Q1598" i="2"/>
  <c r="P1598" i="2"/>
  <c r="O1598" i="2"/>
  <c r="N1598" i="2"/>
  <c r="L1598" i="2"/>
  <c r="M1598" i="2" s="1"/>
  <c r="R1597" i="2"/>
  <c r="Q1597" i="2"/>
  <c r="P1597" i="2"/>
  <c r="O1597" i="2"/>
  <c r="N1597" i="2"/>
  <c r="M1597" i="2"/>
  <c r="L1597" i="2"/>
  <c r="R1596" i="2"/>
  <c r="Q1596" i="2"/>
  <c r="P1596" i="2"/>
  <c r="O1596" i="2"/>
  <c r="M1596" i="2"/>
  <c r="L1596" i="2"/>
  <c r="N1596" i="2" s="1"/>
  <c r="R1595" i="2"/>
  <c r="Q1595" i="2"/>
  <c r="P1595" i="2"/>
  <c r="O1595" i="2"/>
  <c r="L1595" i="2"/>
  <c r="R1594" i="2"/>
  <c r="Q1594" i="2"/>
  <c r="P1594" i="2"/>
  <c r="O1594" i="2"/>
  <c r="L1594" i="2"/>
  <c r="N1594" i="2" s="1"/>
  <c r="R1593" i="2"/>
  <c r="Q1593" i="2"/>
  <c r="P1593" i="2"/>
  <c r="O1593" i="2"/>
  <c r="L1593" i="2"/>
  <c r="R1592" i="2"/>
  <c r="Q1592" i="2"/>
  <c r="P1592" i="2"/>
  <c r="O1592" i="2"/>
  <c r="N1592" i="2"/>
  <c r="L1592" i="2"/>
  <c r="M1592" i="2" s="1"/>
  <c r="R1591" i="2"/>
  <c r="Q1591" i="2"/>
  <c r="P1591" i="2"/>
  <c r="O1591" i="2"/>
  <c r="M1591" i="2"/>
  <c r="L1591" i="2"/>
  <c r="N1591" i="2" s="1"/>
  <c r="R1590" i="2"/>
  <c r="Q1590" i="2"/>
  <c r="P1590" i="2"/>
  <c r="O1590" i="2"/>
  <c r="N1590" i="2"/>
  <c r="L1590" i="2"/>
  <c r="M1590" i="2" s="1"/>
  <c r="R1589" i="2"/>
  <c r="Q1589" i="2"/>
  <c r="P1589" i="2"/>
  <c r="O1589" i="2"/>
  <c r="N1589" i="2"/>
  <c r="M1589" i="2"/>
  <c r="L1589" i="2"/>
  <c r="R1588" i="2"/>
  <c r="Q1588" i="2"/>
  <c r="P1588" i="2"/>
  <c r="O1588" i="2"/>
  <c r="N1588" i="2"/>
  <c r="M1588" i="2"/>
  <c r="L1588" i="2"/>
  <c r="R1587" i="2"/>
  <c r="Q1587" i="2"/>
  <c r="P1587" i="2"/>
  <c r="O1587" i="2"/>
  <c r="L1587" i="2"/>
  <c r="N1587" i="2" s="1"/>
  <c r="R1586" i="2"/>
  <c r="Q1586" i="2"/>
  <c r="P1586" i="2"/>
  <c r="O1586" i="2"/>
  <c r="L1586" i="2"/>
  <c r="R1585" i="2"/>
  <c r="Q1585" i="2"/>
  <c r="P1585" i="2"/>
  <c r="O1585" i="2"/>
  <c r="L1585" i="2"/>
  <c r="R1584" i="2"/>
  <c r="Q1584" i="2"/>
  <c r="P1584" i="2"/>
  <c r="O1584" i="2"/>
  <c r="N1584" i="2"/>
  <c r="L1584" i="2"/>
  <c r="M1584" i="2" s="1"/>
  <c r="R1583" i="2"/>
  <c r="Q1583" i="2"/>
  <c r="P1583" i="2"/>
  <c r="O1583" i="2"/>
  <c r="M1583" i="2"/>
  <c r="L1583" i="2"/>
  <c r="N1583" i="2" s="1"/>
  <c r="R1582" i="2"/>
  <c r="Q1582" i="2"/>
  <c r="P1582" i="2"/>
  <c r="O1582" i="2"/>
  <c r="N1582" i="2"/>
  <c r="L1582" i="2"/>
  <c r="M1582" i="2" s="1"/>
  <c r="R1581" i="2"/>
  <c r="Q1581" i="2"/>
  <c r="P1581" i="2"/>
  <c r="O1581" i="2"/>
  <c r="N1581" i="2"/>
  <c r="M1581" i="2"/>
  <c r="L1581" i="2"/>
  <c r="R1580" i="2"/>
  <c r="Q1580" i="2"/>
  <c r="P1580" i="2"/>
  <c r="O1580" i="2"/>
  <c r="N1580" i="2"/>
  <c r="L1580" i="2"/>
  <c r="M1580" i="2" s="1"/>
  <c r="R1579" i="2"/>
  <c r="Q1579" i="2"/>
  <c r="P1579" i="2"/>
  <c r="O1579" i="2"/>
  <c r="N1579" i="2"/>
  <c r="M1579" i="2"/>
  <c r="L1579" i="2"/>
  <c r="R1578" i="2"/>
  <c r="Q1578" i="2"/>
  <c r="P1578" i="2"/>
  <c r="O1578" i="2"/>
  <c r="L1578" i="2"/>
  <c r="N1578" i="2" s="1"/>
  <c r="R1577" i="2"/>
  <c r="Q1577" i="2"/>
  <c r="P1577" i="2"/>
  <c r="O1577" i="2"/>
  <c r="L1577" i="2"/>
  <c r="R1576" i="2"/>
  <c r="Q1576" i="2"/>
  <c r="P1576" i="2"/>
  <c r="O1576" i="2"/>
  <c r="N1576" i="2"/>
  <c r="L1576" i="2"/>
  <c r="M1576" i="2" s="1"/>
  <c r="R1575" i="2"/>
  <c r="Q1575" i="2"/>
  <c r="P1575" i="2"/>
  <c r="O1575" i="2"/>
  <c r="M1575" i="2"/>
  <c r="L1575" i="2"/>
  <c r="N1575" i="2" s="1"/>
  <c r="R1574" i="2"/>
  <c r="Q1574" i="2"/>
  <c r="P1574" i="2"/>
  <c r="O1574" i="2"/>
  <c r="N1574" i="2"/>
  <c r="L1574" i="2"/>
  <c r="M1574" i="2" s="1"/>
  <c r="R1573" i="2"/>
  <c r="Q1573" i="2"/>
  <c r="P1573" i="2"/>
  <c r="O1573" i="2"/>
  <c r="N1573" i="2"/>
  <c r="M1573" i="2"/>
  <c r="L1573" i="2"/>
  <c r="R1572" i="2"/>
  <c r="Q1572" i="2"/>
  <c r="P1572" i="2"/>
  <c r="O1572" i="2"/>
  <c r="N1572" i="2"/>
  <c r="M1572" i="2"/>
  <c r="L1572" i="2"/>
  <c r="R1571" i="2"/>
  <c r="Q1571" i="2"/>
  <c r="P1571" i="2"/>
  <c r="O1571" i="2"/>
  <c r="L1571" i="2"/>
  <c r="N1571" i="2" s="1"/>
  <c r="R1570" i="2"/>
  <c r="Q1570" i="2"/>
  <c r="P1570" i="2"/>
  <c r="O1570" i="2"/>
  <c r="M1570" i="2"/>
  <c r="L1570" i="2"/>
  <c r="N1570" i="2" s="1"/>
  <c r="R1569" i="2"/>
  <c r="Q1569" i="2"/>
  <c r="P1569" i="2"/>
  <c r="O1569" i="2"/>
  <c r="L1569" i="2"/>
  <c r="R1568" i="2"/>
  <c r="Q1568" i="2"/>
  <c r="P1568" i="2"/>
  <c r="O1568" i="2"/>
  <c r="N1568" i="2"/>
  <c r="L1568" i="2"/>
  <c r="M1568" i="2" s="1"/>
  <c r="R1567" i="2"/>
  <c r="Q1567" i="2"/>
  <c r="P1567" i="2"/>
  <c r="O1567" i="2"/>
  <c r="M1567" i="2"/>
  <c r="L1567" i="2"/>
  <c r="N1567" i="2" s="1"/>
  <c r="R1566" i="2"/>
  <c r="Q1566" i="2"/>
  <c r="P1566" i="2"/>
  <c r="O1566" i="2"/>
  <c r="N1566" i="2"/>
  <c r="L1566" i="2"/>
  <c r="M1566" i="2" s="1"/>
  <c r="R1565" i="2"/>
  <c r="Q1565" i="2"/>
  <c r="P1565" i="2"/>
  <c r="O1565" i="2"/>
  <c r="N1565" i="2"/>
  <c r="M1565" i="2"/>
  <c r="L1565" i="2"/>
  <c r="R1564" i="2"/>
  <c r="Q1564" i="2"/>
  <c r="P1564" i="2"/>
  <c r="O1564" i="2"/>
  <c r="M1564" i="2"/>
  <c r="L1564" i="2"/>
  <c r="N1564" i="2" s="1"/>
  <c r="R1563" i="2"/>
  <c r="Q1563" i="2"/>
  <c r="P1563" i="2"/>
  <c r="O1563" i="2"/>
  <c r="L1563" i="2"/>
  <c r="R1562" i="2"/>
  <c r="Q1562" i="2"/>
  <c r="P1562" i="2"/>
  <c r="O1562" i="2"/>
  <c r="L1562" i="2"/>
  <c r="N1562" i="2" s="1"/>
  <c r="R1561" i="2"/>
  <c r="Q1561" i="2"/>
  <c r="P1561" i="2"/>
  <c r="O1561" i="2"/>
  <c r="L1561" i="2"/>
  <c r="R1560" i="2"/>
  <c r="Q1560" i="2"/>
  <c r="P1560" i="2"/>
  <c r="O1560" i="2"/>
  <c r="N1560" i="2"/>
  <c r="L1560" i="2"/>
  <c r="M1560" i="2" s="1"/>
  <c r="R1559" i="2"/>
  <c r="Q1559" i="2"/>
  <c r="P1559" i="2"/>
  <c r="O1559" i="2"/>
  <c r="M1559" i="2"/>
  <c r="L1559" i="2"/>
  <c r="N1559" i="2" s="1"/>
  <c r="R1558" i="2"/>
  <c r="Q1558" i="2"/>
  <c r="P1558" i="2"/>
  <c r="O1558" i="2"/>
  <c r="N1558" i="2"/>
  <c r="L1558" i="2"/>
  <c r="M1558" i="2" s="1"/>
  <c r="R1557" i="2"/>
  <c r="Q1557" i="2"/>
  <c r="P1557" i="2"/>
  <c r="O1557" i="2"/>
  <c r="N1557" i="2"/>
  <c r="M1557" i="2"/>
  <c r="L1557" i="2"/>
  <c r="R1556" i="2"/>
  <c r="Q1556" i="2"/>
  <c r="P1556" i="2"/>
  <c r="O1556" i="2"/>
  <c r="N1556" i="2"/>
  <c r="M1556" i="2"/>
  <c r="L1556" i="2"/>
  <c r="R1555" i="2"/>
  <c r="Q1555" i="2"/>
  <c r="P1555" i="2"/>
  <c r="O1555" i="2"/>
  <c r="L1555" i="2"/>
  <c r="N1555" i="2" s="1"/>
  <c r="R1554" i="2"/>
  <c r="Q1554" i="2"/>
  <c r="P1554" i="2"/>
  <c r="O1554" i="2"/>
  <c r="L1554" i="2"/>
  <c r="R1553" i="2"/>
  <c r="Q1553" i="2"/>
  <c r="P1553" i="2"/>
  <c r="O1553" i="2"/>
  <c r="L1553" i="2"/>
  <c r="R1552" i="2"/>
  <c r="Q1552" i="2"/>
  <c r="P1552" i="2"/>
  <c r="O1552" i="2"/>
  <c r="N1552" i="2"/>
  <c r="L1552" i="2"/>
  <c r="M1552" i="2" s="1"/>
  <c r="R1551" i="2"/>
  <c r="Q1551" i="2"/>
  <c r="P1551" i="2"/>
  <c r="O1551" i="2"/>
  <c r="M1551" i="2"/>
  <c r="L1551" i="2"/>
  <c r="N1551" i="2" s="1"/>
  <c r="R1550" i="2"/>
  <c r="Q1550" i="2"/>
  <c r="P1550" i="2"/>
  <c r="O1550" i="2"/>
  <c r="N1550" i="2"/>
  <c r="L1550" i="2"/>
  <c r="M1550" i="2" s="1"/>
  <c r="R1549" i="2"/>
  <c r="Q1549" i="2"/>
  <c r="P1549" i="2"/>
  <c r="O1549" i="2"/>
  <c r="N1549" i="2"/>
  <c r="M1549" i="2"/>
  <c r="L1549" i="2"/>
  <c r="R1548" i="2"/>
  <c r="Q1548" i="2"/>
  <c r="P1548" i="2"/>
  <c r="O1548" i="2"/>
  <c r="N1548" i="2"/>
  <c r="L1548" i="2"/>
  <c r="M1548" i="2" s="1"/>
  <c r="R1547" i="2"/>
  <c r="Q1547" i="2"/>
  <c r="P1547" i="2"/>
  <c r="O1547" i="2"/>
  <c r="N1547" i="2"/>
  <c r="M1547" i="2"/>
  <c r="L1547" i="2"/>
  <c r="R1546" i="2"/>
  <c r="Q1546" i="2"/>
  <c r="P1546" i="2"/>
  <c r="O1546" i="2"/>
  <c r="L1546" i="2"/>
  <c r="N1546" i="2" s="1"/>
  <c r="R1545" i="2"/>
  <c r="Q1545" i="2"/>
  <c r="P1545" i="2"/>
  <c r="O1545" i="2"/>
  <c r="L1545" i="2"/>
  <c r="R1544" i="2"/>
  <c r="Q1544" i="2"/>
  <c r="P1544" i="2"/>
  <c r="O1544" i="2"/>
  <c r="N1544" i="2"/>
  <c r="L1544" i="2"/>
  <c r="M1544" i="2" s="1"/>
  <c r="R1543" i="2"/>
  <c r="Q1543" i="2"/>
  <c r="P1543" i="2"/>
  <c r="O1543" i="2"/>
  <c r="M1543" i="2"/>
  <c r="L1543" i="2"/>
  <c r="N1543" i="2" s="1"/>
  <c r="R1542" i="2"/>
  <c r="Q1542" i="2"/>
  <c r="P1542" i="2"/>
  <c r="O1542" i="2"/>
  <c r="N1542" i="2"/>
  <c r="L1542" i="2"/>
  <c r="M1542" i="2" s="1"/>
  <c r="R1541" i="2"/>
  <c r="Q1541" i="2"/>
  <c r="P1541" i="2"/>
  <c r="O1541" i="2"/>
  <c r="N1541" i="2"/>
  <c r="M1541" i="2"/>
  <c r="L1541" i="2"/>
  <c r="R1540" i="2"/>
  <c r="Q1540" i="2"/>
  <c r="P1540" i="2"/>
  <c r="O1540" i="2"/>
  <c r="N1540" i="2"/>
  <c r="M1540" i="2"/>
  <c r="L1540" i="2"/>
  <c r="R1539" i="2"/>
  <c r="Q1539" i="2"/>
  <c r="P1539" i="2"/>
  <c r="O1539" i="2"/>
  <c r="L1539" i="2"/>
  <c r="N1539" i="2" s="1"/>
  <c r="R1538" i="2"/>
  <c r="Q1538" i="2"/>
  <c r="P1538" i="2"/>
  <c r="O1538" i="2"/>
  <c r="M1538" i="2"/>
  <c r="L1538" i="2"/>
  <c r="N1538" i="2" s="1"/>
  <c r="R1537" i="2"/>
  <c r="Q1537" i="2"/>
  <c r="P1537" i="2"/>
  <c r="O1537" i="2"/>
  <c r="L1537" i="2"/>
  <c r="R1536" i="2"/>
  <c r="Q1536" i="2"/>
  <c r="P1536" i="2"/>
  <c r="O1536" i="2"/>
  <c r="N1536" i="2"/>
  <c r="L1536" i="2"/>
  <c r="M1536" i="2" s="1"/>
  <c r="R1535" i="2"/>
  <c r="Q1535" i="2"/>
  <c r="P1535" i="2"/>
  <c r="O1535" i="2"/>
  <c r="M1535" i="2"/>
  <c r="L1535" i="2"/>
  <c r="N1535" i="2" s="1"/>
  <c r="R1534" i="2"/>
  <c r="Q1534" i="2"/>
  <c r="P1534" i="2"/>
  <c r="O1534" i="2"/>
  <c r="N1534" i="2"/>
  <c r="L1534" i="2"/>
  <c r="M1534" i="2" s="1"/>
  <c r="R1533" i="2"/>
  <c r="Q1533" i="2"/>
  <c r="P1533" i="2"/>
  <c r="O1533" i="2"/>
  <c r="N1533" i="2"/>
  <c r="M1533" i="2"/>
  <c r="L1533" i="2"/>
  <c r="R1532" i="2"/>
  <c r="Q1532" i="2"/>
  <c r="P1532" i="2"/>
  <c r="O1532" i="2"/>
  <c r="M1532" i="2"/>
  <c r="L1532" i="2"/>
  <c r="N1532" i="2" s="1"/>
  <c r="R1531" i="2"/>
  <c r="Q1531" i="2"/>
  <c r="P1531" i="2"/>
  <c r="O1531" i="2"/>
  <c r="L1531" i="2"/>
  <c r="R1530" i="2"/>
  <c r="Q1530" i="2"/>
  <c r="P1530" i="2"/>
  <c r="O1530" i="2"/>
  <c r="L1530" i="2"/>
  <c r="N1530" i="2" s="1"/>
  <c r="R1529" i="2"/>
  <c r="Q1529" i="2"/>
  <c r="P1529" i="2"/>
  <c r="O1529" i="2"/>
  <c r="L1529" i="2"/>
  <c r="R1528" i="2"/>
  <c r="Q1528" i="2"/>
  <c r="P1528" i="2"/>
  <c r="O1528" i="2"/>
  <c r="N1528" i="2"/>
  <c r="L1528" i="2"/>
  <c r="M1528" i="2" s="1"/>
  <c r="R1527" i="2"/>
  <c r="Q1527" i="2"/>
  <c r="P1527" i="2"/>
  <c r="O1527" i="2"/>
  <c r="M1527" i="2"/>
  <c r="L1527" i="2"/>
  <c r="N1527" i="2" s="1"/>
  <c r="R1526" i="2"/>
  <c r="Q1526" i="2"/>
  <c r="P1526" i="2"/>
  <c r="O1526" i="2"/>
  <c r="N1526" i="2"/>
  <c r="L1526" i="2"/>
  <c r="M1526" i="2" s="1"/>
  <c r="R1525" i="2"/>
  <c r="Q1525" i="2"/>
  <c r="P1525" i="2"/>
  <c r="O1525" i="2"/>
  <c r="N1525" i="2"/>
  <c r="M1525" i="2"/>
  <c r="L1525" i="2"/>
  <c r="R1524" i="2"/>
  <c r="Q1524" i="2"/>
  <c r="P1524" i="2"/>
  <c r="O1524" i="2"/>
  <c r="N1524" i="2"/>
  <c r="M1524" i="2"/>
  <c r="L1524" i="2"/>
  <c r="R1523" i="2"/>
  <c r="Q1523" i="2"/>
  <c r="P1523" i="2"/>
  <c r="O1523" i="2"/>
  <c r="L1523" i="2"/>
  <c r="N1523" i="2" s="1"/>
  <c r="R1522" i="2"/>
  <c r="Q1522" i="2"/>
  <c r="P1522" i="2"/>
  <c r="O1522" i="2"/>
  <c r="L1522" i="2"/>
  <c r="R1521" i="2"/>
  <c r="Q1521" i="2"/>
  <c r="P1521" i="2"/>
  <c r="O1521" i="2"/>
  <c r="L1521" i="2"/>
  <c r="R1520" i="2"/>
  <c r="Q1520" i="2"/>
  <c r="P1520" i="2"/>
  <c r="O1520" i="2"/>
  <c r="N1520" i="2"/>
  <c r="L1520" i="2"/>
  <c r="M1520" i="2" s="1"/>
  <c r="R1519" i="2"/>
  <c r="Q1519" i="2"/>
  <c r="P1519" i="2"/>
  <c r="O1519" i="2"/>
  <c r="M1519" i="2"/>
  <c r="L1519" i="2"/>
  <c r="N1519" i="2" s="1"/>
  <c r="R1518" i="2"/>
  <c r="Q1518" i="2"/>
  <c r="P1518" i="2"/>
  <c r="O1518" i="2"/>
  <c r="N1518" i="2"/>
  <c r="L1518" i="2"/>
  <c r="M1518" i="2" s="1"/>
  <c r="R1517" i="2"/>
  <c r="Q1517" i="2"/>
  <c r="P1517" i="2"/>
  <c r="O1517" i="2"/>
  <c r="N1517" i="2"/>
  <c r="M1517" i="2"/>
  <c r="L1517" i="2"/>
  <c r="R1516" i="2"/>
  <c r="Q1516" i="2"/>
  <c r="P1516" i="2"/>
  <c r="O1516" i="2"/>
  <c r="N1516" i="2"/>
  <c r="L1516" i="2"/>
  <c r="M1516" i="2" s="1"/>
  <c r="R1515" i="2"/>
  <c r="Q1515" i="2"/>
  <c r="P1515" i="2"/>
  <c r="O1515" i="2"/>
  <c r="N1515" i="2"/>
  <c r="M1515" i="2"/>
  <c r="L1515" i="2"/>
  <c r="R1514" i="2"/>
  <c r="Q1514" i="2"/>
  <c r="P1514" i="2"/>
  <c r="O1514" i="2"/>
  <c r="L1514" i="2"/>
  <c r="N1514" i="2" s="1"/>
  <c r="R1513" i="2"/>
  <c r="Q1513" i="2"/>
  <c r="P1513" i="2"/>
  <c r="O1513" i="2"/>
  <c r="L1513" i="2"/>
  <c r="R1512" i="2"/>
  <c r="Q1512" i="2"/>
  <c r="P1512" i="2"/>
  <c r="O1512" i="2"/>
  <c r="N1512" i="2"/>
  <c r="L1512" i="2"/>
  <c r="M1512" i="2" s="1"/>
  <c r="R1511" i="2"/>
  <c r="Q1511" i="2"/>
  <c r="P1511" i="2"/>
  <c r="O1511" i="2"/>
  <c r="M1511" i="2"/>
  <c r="L1511" i="2"/>
  <c r="N1511" i="2" s="1"/>
  <c r="R1510" i="2"/>
  <c r="Q1510" i="2"/>
  <c r="P1510" i="2"/>
  <c r="O1510" i="2"/>
  <c r="N1510" i="2"/>
  <c r="L1510" i="2"/>
  <c r="M1510" i="2" s="1"/>
  <c r="R1509" i="2"/>
  <c r="Q1509" i="2"/>
  <c r="P1509" i="2"/>
  <c r="O1509" i="2"/>
  <c r="N1509" i="2"/>
  <c r="M1509" i="2"/>
  <c r="L1509" i="2"/>
  <c r="R1508" i="2"/>
  <c r="Q1508" i="2"/>
  <c r="P1508" i="2"/>
  <c r="O1508" i="2"/>
  <c r="N1508" i="2"/>
  <c r="M1508" i="2"/>
  <c r="L1508" i="2"/>
  <c r="R1507" i="2"/>
  <c r="Q1507" i="2"/>
  <c r="P1507" i="2"/>
  <c r="O1507" i="2"/>
  <c r="M1507" i="2"/>
  <c r="L1507" i="2"/>
  <c r="N1507" i="2" s="1"/>
  <c r="R1506" i="2"/>
  <c r="Q1506" i="2"/>
  <c r="P1506" i="2"/>
  <c r="O1506" i="2"/>
  <c r="M1506" i="2"/>
  <c r="L1506" i="2"/>
  <c r="N1506" i="2" s="1"/>
  <c r="R1505" i="2"/>
  <c r="Q1505" i="2"/>
  <c r="P1505" i="2"/>
  <c r="O1505" i="2"/>
  <c r="L1505" i="2"/>
  <c r="R1504" i="2"/>
  <c r="Q1504" i="2"/>
  <c r="P1504" i="2"/>
  <c r="O1504" i="2"/>
  <c r="N1504" i="2"/>
  <c r="L1504" i="2"/>
  <c r="M1504" i="2" s="1"/>
  <c r="R1503" i="2"/>
  <c r="Q1503" i="2"/>
  <c r="P1503" i="2"/>
  <c r="O1503" i="2"/>
  <c r="M1503" i="2"/>
  <c r="L1503" i="2"/>
  <c r="N1503" i="2" s="1"/>
  <c r="R1502" i="2"/>
  <c r="Q1502" i="2"/>
  <c r="P1502" i="2"/>
  <c r="O1502" i="2"/>
  <c r="N1502" i="2"/>
  <c r="L1502" i="2"/>
  <c r="M1502" i="2" s="1"/>
  <c r="R1501" i="2"/>
  <c r="Q1501" i="2"/>
  <c r="P1501" i="2"/>
  <c r="O1501" i="2"/>
  <c r="N1501" i="2"/>
  <c r="M1501" i="2"/>
  <c r="L1501" i="2"/>
  <c r="R1500" i="2"/>
  <c r="Q1500" i="2"/>
  <c r="P1500" i="2"/>
  <c r="O1500" i="2"/>
  <c r="M1500" i="2"/>
  <c r="L1500" i="2"/>
  <c r="N1500" i="2" s="1"/>
  <c r="R1499" i="2"/>
  <c r="Q1499" i="2"/>
  <c r="P1499" i="2"/>
  <c r="O1499" i="2"/>
  <c r="L1499" i="2"/>
  <c r="R1498" i="2"/>
  <c r="Q1498" i="2"/>
  <c r="P1498" i="2"/>
  <c r="O1498" i="2"/>
  <c r="M1498" i="2"/>
  <c r="L1498" i="2"/>
  <c r="N1498" i="2" s="1"/>
  <c r="R1497" i="2"/>
  <c r="Q1497" i="2"/>
  <c r="P1497" i="2"/>
  <c r="O1497" i="2"/>
  <c r="L1497" i="2"/>
  <c r="R1496" i="2"/>
  <c r="Q1496" i="2"/>
  <c r="P1496" i="2"/>
  <c r="O1496" i="2"/>
  <c r="N1496" i="2"/>
  <c r="L1496" i="2"/>
  <c r="M1496" i="2" s="1"/>
  <c r="R1495" i="2"/>
  <c r="Q1495" i="2"/>
  <c r="P1495" i="2"/>
  <c r="O1495" i="2"/>
  <c r="M1495" i="2"/>
  <c r="L1495" i="2"/>
  <c r="N1495" i="2" s="1"/>
  <c r="R1494" i="2"/>
  <c r="Q1494" i="2"/>
  <c r="P1494" i="2"/>
  <c r="O1494" i="2"/>
  <c r="L1494" i="2"/>
  <c r="M1494" i="2" s="1"/>
  <c r="R1493" i="2"/>
  <c r="Q1493" i="2"/>
  <c r="P1493" i="2"/>
  <c r="O1493" i="2"/>
  <c r="N1493" i="2"/>
  <c r="M1493" i="2"/>
  <c r="L1493" i="2"/>
  <c r="R1492" i="2"/>
  <c r="Q1492" i="2"/>
  <c r="P1492" i="2"/>
  <c r="O1492" i="2"/>
  <c r="N1492" i="2"/>
  <c r="M1492" i="2"/>
  <c r="L1492" i="2"/>
  <c r="R1491" i="2"/>
  <c r="Q1491" i="2"/>
  <c r="P1491" i="2"/>
  <c r="O1491" i="2"/>
  <c r="L1491" i="2"/>
  <c r="R1490" i="2"/>
  <c r="Q1490" i="2"/>
  <c r="P1490" i="2"/>
  <c r="O1490" i="2"/>
  <c r="L1490" i="2"/>
  <c r="R1489" i="2"/>
  <c r="Q1489" i="2"/>
  <c r="P1489" i="2"/>
  <c r="O1489" i="2"/>
  <c r="L1489" i="2"/>
  <c r="R1488" i="2"/>
  <c r="Q1488" i="2"/>
  <c r="P1488" i="2"/>
  <c r="O1488" i="2"/>
  <c r="N1488" i="2"/>
  <c r="L1488" i="2"/>
  <c r="M1488" i="2" s="1"/>
  <c r="R1487" i="2"/>
  <c r="Q1487" i="2"/>
  <c r="P1487" i="2"/>
  <c r="O1487" i="2"/>
  <c r="M1487" i="2"/>
  <c r="L1487" i="2"/>
  <c r="N1487" i="2" s="1"/>
  <c r="R1486" i="2"/>
  <c r="Q1486" i="2"/>
  <c r="P1486" i="2"/>
  <c r="O1486" i="2"/>
  <c r="N1486" i="2"/>
  <c r="L1486" i="2"/>
  <c r="M1486" i="2" s="1"/>
  <c r="R1485" i="2"/>
  <c r="Q1485" i="2"/>
  <c r="P1485" i="2"/>
  <c r="O1485" i="2"/>
  <c r="N1485" i="2"/>
  <c r="M1485" i="2"/>
  <c r="L1485" i="2"/>
  <c r="R1484" i="2"/>
  <c r="Q1484" i="2"/>
  <c r="P1484" i="2"/>
  <c r="O1484" i="2"/>
  <c r="N1484" i="2"/>
  <c r="L1484" i="2"/>
  <c r="M1484" i="2" s="1"/>
  <c r="R1483" i="2"/>
  <c r="Q1483" i="2"/>
  <c r="P1483" i="2"/>
  <c r="O1483" i="2"/>
  <c r="N1483" i="2"/>
  <c r="M1483" i="2"/>
  <c r="L1483" i="2"/>
  <c r="R1482" i="2"/>
  <c r="Q1482" i="2"/>
  <c r="P1482" i="2"/>
  <c r="O1482" i="2"/>
  <c r="M1482" i="2"/>
  <c r="L1482" i="2"/>
  <c r="N1482" i="2" s="1"/>
  <c r="R1481" i="2"/>
  <c r="Q1481" i="2"/>
  <c r="P1481" i="2"/>
  <c r="O1481" i="2"/>
  <c r="L1481" i="2"/>
  <c r="R1480" i="2"/>
  <c r="Q1480" i="2"/>
  <c r="P1480" i="2"/>
  <c r="O1480" i="2"/>
  <c r="N1480" i="2"/>
  <c r="L1480" i="2"/>
  <c r="M1480" i="2" s="1"/>
  <c r="R1479" i="2"/>
  <c r="Q1479" i="2"/>
  <c r="P1479" i="2"/>
  <c r="O1479" i="2"/>
  <c r="M1479" i="2"/>
  <c r="L1479" i="2"/>
  <c r="N1479" i="2" s="1"/>
  <c r="R1478" i="2"/>
  <c r="Q1478" i="2"/>
  <c r="P1478" i="2"/>
  <c r="O1478" i="2"/>
  <c r="L1478" i="2"/>
  <c r="M1478" i="2" s="1"/>
  <c r="R1477" i="2"/>
  <c r="Q1477" i="2"/>
  <c r="P1477" i="2"/>
  <c r="O1477" i="2"/>
  <c r="N1477" i="2"/>
  <c r="M1477" i="2"/>
  <c r="L1477" i="2"/>
  <c r="R1476" i="2"/>
  <c r="Q1476" i="2"/>
  <c r="P1476" i="2"/>
  <c r="O1476" i="2"/>
  <c r="N1476" i="2"/>
  <c r="M1476" i="2"/>
  <c r="L1476" i="2"/>
  <c r="R1475" i="2"/>
  <c r="Q1475" i="2"/>
  <c r="P1475" i="2"/>
  <c r="O1475" i="2"/>
  <c r="M1475" i="2"/>
  <c r="L1475" i="2"/>
  <c r="N1475" i="2" s="1"/>
  <c r="R1474" i="2"/>
  <c r="Q1474" i="2"/>
  <c r="P1474" i="2"/>
  <c r="O1474" i="2"/>
  <c r="M1474" i="2"/>
  <c r="L1474" i="2"/>
  <c r="N1474" i="2" s="1"/>
  <c r="R1473" i="2"/>
  <c r="Q1473" i="2"/>
  <c r="P1473" i="2"/>
  <c r="O1473" i="2"/>
  <c r="L1473" i="2"/>
  <c r="R1472" i="2"/>
  <c r="Q1472" i="2"/>
  <c r="P1472" i="2"/>
  <c r="O1472" i="2"/>
  <c r="N1472" i="2"/>
  <c r="L1472" i="2"/>
  <c r="M1472" i="2" s="1"/>
  <c r="R1471" i="2"/>
  <c r="Q1471" i="2"/>
  <c r="P1471" i="2"/>
  <c r="O1471" i="2"/>
  <c r="M1471" i="2"/>
  <c r="L1471" i="2"/>
  <c r="N1471" i="2" s="1"/>
  <c r="R1470" i="2"/>
  <c r="Q1470" i="2"/>
  <c r="P1470" i="2"/>
  <c r="O1470" i="2"/>
  <c r="N1470" i="2"/>
  <c r="L1470" i="2"/>
  <c r="M1470" i="2" s="1"/>
  <c r="R1469" i="2"/>
  <c r="Q1469" i="2"/>
  <c r="P1469" i="2"/>
  <c r="O1469" i="2"/>
  <c r="N1469" i="2"/>
  <c r="M1469" i="2"/>
  <c r="L1469" i="2"/>
  <c r="R1468" i="2"/>
  <c r="Q1468" i="2"/>
  <c r="P1468" i="2"/>
  <c r="O1468" i="2"/>
  <c r="M1468" i="2"/>
  <c r="L1468" i="2"/>
  <c r="N1468" i="2" s="1"/>
  <c r="R1467" i="2"/>
  <c r="Q1467" i="2"/>
  <c r="P1467" i="2"/>
  <c r="O1467" i="2"/>
  <c r="L1467" i="2"/>
  <c r="R1466" i="2"/>
  <c r="Q1466" i="2"/>
  <c r="P1466" i="2"/>
  <c r="O1466" i="2"/>
  <c r="M1466" i="2"/>
  <c r="L1466" i="2"/>
  <c r="N1466" i="2" s="1"/>
  <c r="R1465" i="2"/>
  <c r="Q1465" i="2"/>
  <c r="P1465" i="2"/>
  <c r="O1465" i="2"/>
  <c r="M1465" i="2"/>
  <c r="L1465" i="2"/>
  <c r="N1465" i="2" s="1"/>
  <c r="R1464" i="2"/>
  <c r="Q1464" i="2"/>
  <c r="P1464" i="2"/>
  <c r="O1464" i="2"/>
  <c r="N1464" i="2"/>
  <c r="L1464" i="2"/>
  <c r="M1464" i="2" s="1"/>
  <c r="R1463" i="2"/>
  <c r="Q1463" i="2"/>
  <c r="P1463" i="2"/>
  <c r="O1463" i="2"/>
  <c r="M1463" i="2"/>
  <c r="L1463" i="2"/>
  <c r="N1463" i="2" s="1"/>
  <c r="R1462" i="2"/>
  <c r="Q1462" i="2"/>
  <c r="P1462" i="2"/>
  <c r="O1462" i="2"/>
  <c r="N1462" i="2"/>
  <c r="L1462" i="2"/>
  <c r="M1462" i="2" s="1"/>
  <c r="R1461" i="2"/>
  <c r="Q1461" i="2"/>
  <c r="P1461" i="2"/>
  <c r="O1461" i="2"/>
  <c r="N1461" i="2"/>
  <c r="M1461" i="2"/>
  <c r="L1461" i="2"/>
  <c r="R1460" i="2"/>
  <c r="Q1460" i="2"/>
  <c r="P1460" i="2"/>
  <c r="O1460" i="2"/>
  <c r="N1460" i="2"/>
  <c r="M1460" i="2"/>
  <c r="L1460" i="2"/>
  <c r="R1459" i="2"/>
  <c r="Q1459" i="2"/>
  <c r="P1459" i="2"/>
  <c r="O1459" i="2"/>
  <c r="N1459" i="2"/>
  <c r="M1459" i="2"/>
  <c r="L1459" i="2"/>
  <c r="R1458" i="2"/>
  <c r="Q1458" i="2"/>
  <c r="P1458" i="2"/>
  <c r="O1458" i="2"/>
  <c r="N1458" i="2"/>
  <c r="M1458" i="2"/>
  <c r="L1458" i="2"/>
  <c r="R1457" i="2"/>
  <c r="Q1457" i="2"/>
  <c r="P1457" i="2"/>
  <c r="O1457" i="2"/>
  <c r="L1457" i="2"/>
  <c r="R1456" i="2"/>
  <c r="Q1456" i="2"/>
  <c r="P1456" i="2"/>
  <c r="O1456" i="2"/>
  <c r="L1456" i="2"/>
  <c r="M1456" i="2" s="1"/>
  <c r="R1455" i="2"/>
  <c r="Q1455" i="2"/>
  <c r="P1455" i="2"/>
  <c r="O1455" i="2"/>
  <c r="M1455" i="2"/>
  <c r="L1455" i="2"/>
  <c r="N1455" i="2" s="1"/>
  <c r="R1454" i="2"/>
  <c r="Q1454" i="2"/>
  <c r="P1454" i="2"/>
  <c r="O1454" i="2"/>
  <c r="L1454" i="2"/>
  <c r="R1453" i="2"/>
  <c r="Q1453" i="2"/>
  <c r="P1453" i="2"/>
  <c r="O1453" i="2"/>
  <c r="N1453" i="2"/>
  <c r="M1453" i="2"/>
  <c r="L1453" i="2"/>
  <c r="R1452" i="2"/>
  <c r="Q1452" i="2"/>
  <c r="P1452" i="2"/>
  <c r="O1452" i="2"/>
  <c r="L1452" i="2"/>
  <c r="R1451" i="2"/>
  <c r="Q1451" i="2"/>
  <c r="P1451" i="2"/>
  <c r="O1451" i="2"/>
  <c r="N1451" i="2"/>
  <c r="M1451" i="2"/>
  <c r="L1451" i="2"/>
  <c r="R1450" i="2"/>
  <c r="Q1450" i="2"/>
  <c r="P1450" i="2"/>
  <c r="O1450" i="2"/>
  <c r="L1450" i="2"/>
  <c r="N1450" i="2" s="1"/>
  <c r="R1449" i="2"/>
  <c r="Q1449" i="2"/>
  <c r="P1449" i="2"/>
  <c r="O1449" i="2"/>
  <c r="M1449" i="2"/>
  <c r="L1449" i="2"/>
  <c r="N1449" i="2" s="1"/>
  <c r="R1448" i="2"/>
  <c r="Q1448" i="2"/>
  <c r="P1448" i="2"/>
  <c r="O1448" i="2"/>
  <c r="L1448" i="2"/>
  <c r="M1448" i="2" s="1"/>
  <c r="R1447" i="2"/>
  <c r="Q1447" i="2"/>
  <c r="P1447" i="2"/>
  <c r="O1447" i="2"/>
  <c r="M1447" i="2"/>
  <c r="L1447" i="2"/>
  <c r="N1447" i="2" s="1"/>
  <c r="R1446" i="2"/>
  <c r="Q1446" i="2"/>
  <c r="P1446" i="2"/>
  <c r="O1446" i="2"/>
  <c r="L1446" i="2"/>
  <c r="M1446" i="2" s="1"/>
  <c r="R1445" i="2"/>
  <c r="Q1445" i="2"/>
  <c r="P1445" i="2"/>
  <c r="O1445" i="2"/>
  <c r="N1445" i="2"/>
  <c r="M1445" i="2"/>
  <c r="L1445" i="2"/>
  <c r="R1444" i="2"/>
  <c r="Q1444" i="2"/>
  <c r="P1444" i="2"/>
  <c r="O1444" i="2"/>
  <c r="N1444" i="2"/>
  <c r="M1444" i="2"/>
  <c r="L1444" i="2"/>
  <c r="R1443" i="2"/>
  <c r="Q1443" i="2"/>
  <c r="P1443" i="2"/>
  <c r="O1443" i="2"/>
  <c r="N1443" i="2"/>
  <c r="M1443" i="2"/>
  <c r="L1443" i="2"/>
  <c r="R1442" i="2"/>
  <c r="Q1442" i="2"/>
  <c r="P1442" i="2"/>
  <c r="O1442" i="2"/>
  <c r="N1442" i="2"/>
  <c r="M1442" i="2"/>
  <c r="L1442" i="2"/>
  <c r="R1441" i="2"/>
  <c r="Q1441" i="2"/>
  <c r="P1441" i="2"/>
  <c r="O1441" i="2"/>
  <c r="L1441" i="2"/>
  <c r="R1440" i="2"/>
  <c r="Q1440" i="2"/>
  <c r="P1440" i="2"/>
  <c r="O1440" i="2"/>
  <c r="L1440" i="2"/>
  <c r="M1440" i="2" s="1"/>
  <c r="R1439" i="2"/>
  <c r="Q1439" i="2"/>
  <c r="P1439" i="2"/>
  <c r="O1439" i="2"/>
  <c r="M1439" i="2"/>
  <c r="L1439" i="2"/>
  <c r="N1439" i="2" s="1"/>
  <c r="R1438" i="2"/>
  <c r="Q1438" i="2"/>
  <c r="P1438" i="2"/>
  <c r="O1438" i="2"/>
  <c r="N1438" i="2"/>
  <c r="L1438" i="2"/>
  <c r="M1438" i="2" s="1"/>
  <c r="R1437" i="2"/>
  <c r="Q1437" i="2"/>
  <c r="P1437" i="2"/>
  <c r="O1437" i="2"/>
  <c r="N1437" i="2"/>
  <c r="M1437" i="2"/>
  <c r="L1437" i="2"/>
  <c r="R1436" i="2"/>
  <c r="Q1436" i="2"/>
  <c r="P1436" i="2"/>
  <c r="O1436" i="2"/>
  <c r="L1436" i="2"/>
  <c r="R1435" i="2"/>
  <c r="Q1435" i="2"/>
  <c r="P1435" i="2"/>
  <c r="O1435" i="2"/>
  <c r="N1435" i="2"/>
  <c r="M1435" i="2"/>
  <c r="L1435" i="2"/>
  <c r="R1434" i="2"/>
  <c r="Q1434" i="2"/>
  <c r="P1434" i="2"/>
  <c r="O1434" i="2"/>
  <c r="L1434" i="2"/>
  <c r="N1434" i="2" s="1"/>
  <c r="R1433" i="2"/>
  <c r="Q1433" i="2"/>
  <c r="P1433" i="2"/>
  <c r="O1433" i="2"/>
  <c r="M1433" i="2"/>
  <c r="L1433" i="2"/>
  <c r="N1433" i="2" s="1"/>
  <c r="R1432" i="2"/>
  <c r="Q1432" i="2"/>
  <c r="P1432" i="2"/>
  <c r="O1432" i="2"/>
  <c r="L1432" i="2"/>
  <c r="M1432" i="2" s="1"/>
  <c r="R1431" i="2"/>
  <c r="Q1431" i="2"/>
  <c r="P1431" i="2"/>
  <c r="O1431" i="2"/>
  <c r="M1431" i="2"/>
  <c r="L1431" i="2"/>
  <c r="N1431" i="2" s="1"/>
  <c r="R1430" i="2"/>
  <c r="Q1430" i="2"/>
  <c r="P1430" i="2"/>
  <c r="O1430" i="2"/>
  <c r="L1430" i="2"/>
  <c r="M1430" i="2" s="1"/>
  <c r="R1429" i="2"/>
  <c r="Q1429" i="2"/>
  <c r="P1429" i="2"/>
  <c r="O1429" i="2"/>
  <c r="N1429" i="2"/>
  <c r="M1429" i="2"/>
  <c r="L1429" i="2"/>
  <c r="R1428" i="2"/>
  <c r="Q1428" i="2"/>
  <c r="P1428" i="2"/>
  <c r="O1428" i="2"/>
  <c r="N1428" i="2"/>
  <c r="M1428" i="2"/>
  <c r="L1428" i="2"/>
  <c r="R1427" i="2"/>
  <c r="Q1427" i="2"/>
  <c r="P1427" i="2"/>
  <c r="O1427" i="2"/>
  <c r="L1427" i="2"/>
  <c r="N1427" i="2" s="1"/>
  <c r="R1426" i="2"/>
  <c r="Q1426" i="2"/>
  <c r="P1426" i="2"/>
  <c r="O1426" i="2"/>
  <c r="L1426" i="2"/>
  <c r="N1426" i="2" s="1"/>
  <c r="R1425" i="2"/>
  <c r="Q1425" i="2"/>
  <c r="P1425" i="2"/>
  <c r="O1425" i="2"/>
  <c r="L1425" i="2"/>
  <c r="R1424" i="2"/>
  <c r="Q1424" i="2"/>
  <c r="P1424" i="2"/>
  <c r="O1424" i="2"/>
  <c r="L1424" i="2"/>
  <c r="M1424" i="2" s="1"/>
  <c r="R1423" i="2"/>
  <c r="Q1423" i="2"/>
  <c r="P1423" i="2"/>
  <c r="O1423" i="2"/>
  <c r="M1423" i="2"/>
  <c r="L1423" i="2"/>
  <c r="N1423" i="2" s="1"/>
  <c r="R1422" i="2"/>
  <c r="Q1422" i="2"/>
  <c r="P1422" i="2"/>
  <c r="O1422" i="2"/>
  <c r="N1422" i="2"/>
  <c r="L1422" i="2"/>
  <c r="M1422" i="2" s="1"/>
  <c r="R1421" i="2"/>
  <c r="Q1421" i="2"/>
  <c r="P1421" i="2"/>
  <c r="O1421" i="2"/>
  <c r="N1421" i="2"/>
  <c r="M1421" i="2"/>
  <c r="L1421" i="2"/>
  <c r="R1420" i="2"/>
  <c r="Q1420" i="2"/>
  <c r="P1420" i="2"/>
  <c r="O1420" i="2"/>
  <c r="L1420" i="2"/>
  <c r="R1419" i="2"/>
  <c r="Q1419" i="2"/>
  <c r="P1419" i="2"/>
  <c r="O1419" i="2"/>
  <c r="N1419" i="2"/>
  <c r="M1419" i="2"/>
  <c r="L1419" i="2"/>
  <c r="R1418" i="2"/>
  <c r="Q1418" i="2"/>
  <c r="P1418" i="2"/>
  <c r="O1418" i="2"/>
  <c r="L1418" i="2"/>
  <c r="N1418" i="2" s="1"/>
  <c r="R1417" i="2"/>
  <c r="Q1417" i="2"/>
  <c r="P1417" i="2"/>
  <c r="O1417" i="2"/>
  <c r="M1417" i="2"/>
  <c r="L1417" i="2"/>
  <c r="N1417" i="2" s="1"/>
  <c r="R1416" i="2"/>
  <c r="Q1416" i="2"/>
  <c r="P1416" i="2"/>
  <c r="O1416" i="2"/>
  <c r="N1416" i="2"/>
  <c r="L1416" i="2"/>
  <c r="M1416" i="2" s="1"/>
  <c r="R1415" i="2"/>
  <c r="Q1415" i="2"/>
  <c r="P1415" i="2"/>
  <c r="O1415" i="2"/>
  <c r="M1415" i="2"/>
  <c r="L1415" i="2"/>
  <c r="N1415" i="2" s="1"/>
  <c r="R1414" i="2"/>
  <c r="Q1414" i="2"/>
  <c r="P1414" i="2"/>
  <c r="O1414" i="2"/>
  <c r="L1414" i="2"/>
  <c r="M1414" i="2" s="1"/>
  <c r="R1413" i="2"/>
  <c r="Q1413" i="2"/>
  <c r="P1413" i="2"/>
  <c r="O1413" i="2"/>
  <c r="N1413" i="2"/>
  <c r="M1413" i="2"/>
  <c r="L1413" i="2"/>
  <c r="R1412" i="2"/>
  <c r="Q1412" i="2"/>
  <c r="P1412" i="2"/>
  <c r="O1412" i="2"/>
  <c r="N1412" i="2"/>
  <c r="M1412" i="2"/>
  <c r="L1412" i="2"/>
  <c r="R1411" i="2"/>
  <c r="Q1411" i="2"/>
  <c r="P1411" i="2"/>
  <c r="O1411" i="2"/>
  <c r="M1411" i="2"/>
  <c r="L1411" i="2"/>
  <c r="N1411" i="2" s="1"/>
  <c r="R1410" i="2"/>
  <c r="Q1410" i="2"/>
  <c r="P1410" i="2"/>
  <c r="O1410" i="2"/>
  <c r="L1410" i="2"/>
  <c r="N1410" i="2" s="1"/>
  <c r="R1409" i="2"/>
  <c r="Q1409" i="2"/>
  <c r="P1409" i="2"/>
  <c r="O1409" i="2"/>
  <c r="L1409" i="2"/>
  <c r="R1408" i="2"/>
  <c r="Q1408" i="2"/>
  <c r="P1408" i="2"/>
  <c r="O1408" i="2"/>
  <c r="L1408" i="2"/>
  <c r="M1408" i="2" s="1"/>
  <c r="R1407" i="2"/>
  <c r="Q1407" i="2"/>
  <c r="P1407" i="2"/>
  <c r="O1407" i="2"/>
  <c r="M1407" i="2"/>
  <c r="L1407" i="2"/>
  <c r="N1407" i="2" s="1"/>
  <c r="R1406" i="2"/>
  <c r="Q1406" i="2"/>
  <c r="P1406" i="2"/>
  <c r="O1406" i="2"/>
  <c r="N1406" i="2"/>
  <c r="L1406" i="2"/>
  <c r="M1406" i="2" s="1"/>
  <c r="R1405" i="2"/>
  <c r="Q1405" i="2"/>
  <c r="P1405" i="2"/>
  <c r="O1405" i="2"/>
  <c r="N1405" i="2"/>
  <c r="M1405" i="2"/>
  <c r="L1405" i="2"/>
  <c r="R1404" i="2"/>
  <c r="Q1404" i="2"/>
  <c r="P1404" i="2"/>
  <c r="O1404" i="2"/>
  <c r="L1404" i="2"/>
  <c r="R1403" i="2"/>
  <c r="Q1403" i="2"/>
  <c r="P1403" i="2"/>
  <c r="O1403" i="2"/>
  <c r="N1403" i="2"/>
  <c r="M1403" i="2"/>
  <c r="L1403" i="2"/>
  <c r="R1402" i="2"/>
  <c r="Q1402" i="2"/>
  <c r="P1402" i="2"/>
  <c r="O1402" i="2"/>
  <c r="L1402" i="2"/>
  <c r="N1402" i="2" s="1"/>
  <c r="R1401" i="2"/>
  <c r="Q1401" i="2"/>
  <c r="P1401" i="2"/>
  <c r="O1401" i="2"/>
  <c r="M1401" i="2"/>
  <c r="L1401" i="2"/>
  <c r="N1401" i="2" s="1"/>
  <c r="R1400" i="2"/>
  <c r="Q1400" i="2"/>
  <c r="P1400" i="2"/>
  <c r="O1400" i="2"/>
  <c r="L1400" i="2"/>
  <c r="M1400" i="2" s="1"/>
  <c r="R1399" i="2"/>
  <c r="Q1399" i="2"/>
  <c r="P1399" i="2"/>
  <c r="O1399" i="2"/>
  <c r="M1399" i="2"/>
  <c r="L1399" i="2"/>
  <c r="N1399" i="2" s="1"/>
  <c r="R1398" i="2"/>
  <c r="Q1398" i="2"/>
  <c r="P1398" i="2"/>
  <c r="O1398" i="2"/>
  <c r="L1398" i="2"/>
  <c r="M1398" i="2" s="1"/>
  <c r="R1397" i="2"/>
  <c r="Q1397" i="2"/>
  <c r="P1397" i="2"/>
  <c r="O1397" i="2"/>
  <c r="N1397" i="2"/>
  <c r="M1397" i="2"/>
  <c r="L1397" i="2"/>
  <c r="R1396" i="2"/>
  <c r="Q1396" i="2"/>
  <c r="P1396" i="2"/>
  <c r="O1396" i="2"/>
  <c r="N1396" i="2"/>
  <c r="M1396" i="2"/>
  <c r="L1396" i="2"/>
  <c r="R1395" i="2"/>
  <c r="Q1395" i="2"/>
  <c r="P1395" i="2"/>
  <c r="O1395" i="2"/>
  <c r="N1395" i="2"/>
  <c r="L1395" i="2"/>
  <c r="M1395" i="2" s="1"/>
  <c r="R1394" i="2"/>
  <c r="Q1394" i="2"/>
  <c r="P1394" i="2"/>
  <c r="O1394" i="2"/>
  <c r="M1394" i="2"/>
  <c r="L1394" i="2"/>
  <c r="N1394" i="2" s="1"/>
  <c r="R1393" i="2"/>
  <c r="Q1393" i="2"/>
  <c r="P1393" i="2"/>
  <c r="O1393" i="2"/>
  <c r="L1393" i="2"/>
  <c r="R1392" i="2"/>
  <c r="Q1392" i="2"/>
  <c r="P1392" i="2"/>
  <c r="O1392" i="2"/>
  <c r="L1392" i="2"/>
  <c r="M1392" i="2" s="1"/>
  <c r="R1391" i="2"/>
  <c r="Q1391" i="2"/>
  <c r="P1391" i="2"/>
  <c r="O1391" i="2"/>
  <c r="M1391" i="2"/>
  <c r="L1391" i="2"/>
  <c r="N1391" i="2" s="1"/>
  <c r="R1390" i="2"/>
  <c r="Q1390" i="2"/>
  <c r="P1390" i="2"/>
  <c r="O1390" i="2"/>
  <c r="L1390" i="2"/>
  <c r="M1390" i="2" s="1"/>
  <c r="R1389" i="2"/>
  <c r="Q1389" i="2"/>
  <c r="P1389" i="2"/>
  <c r="O1389" i="2"/>
  <c r="N1389" i="2"/>
  <c r="M1389" i="2"/>
  <c r="L1389" i="2"/>
  <c r="R1388" i="2"/>
  <c r="Q1388" i="2"/>
  <c r="P1388" i="2"/>
  <c r="O1388" i="2"/>
  <c r="L1388" i="2"/>
  <c r="R1387" i="2"/>
  <c r="Q1387" i="2"/>
  <c r="P1387" i="2"/>
  <c r="O1387" i="2"/>
  <c r="N1387" i="2"/>
  <c r="M1387" i="2"/>
  <c r="L1387" i="2"/>
  <c r="R1386" i="2"/>
  <c r="Q1386" i="2"/>
  <c r="P1386" i="2"/>
  <c r="O1386" i="2"/>
  <c r="L1386" i="2"/>
  <c r="N1386" i="2" s="1"/>
  <c r="R1385" i="2"/>
  <c r="Q1385" i="2"/>
  <c r="P1385" i="2"/>
  <c r="O1385" i="2"/>
  <c r="M1385" i="2"/>
  <c r="L1385" i="2"/>
  <c r="N1385" i="2" s="1"/>
  <c r="R1384" i="2"/>
  <c r="Q1384" i="2"/>
  <c r="P1384" i="2"/>
  <c r="O1384" i="2"/>
  <c r="L1384" i="2"/>
  <c r="R1383" i="2"/>
  <c r="Q1383" i="2"/>
  <c r="P1383" i="2"/>
  <c r="O1383" i="2"/>
  <c r="M1383" i="2"/>
  <c r="L1383" i="2"/>
  <c r="N1383" i="2" s="1"/>
  <c r="R1382" i="2"/>
  <c r="Q1382" i="2"/>
  <c r="P1382" i="2"/>
  <c r="O1382" i="2"/>
  <c r="L1382" i="2"/>
  <c r="M1382" i="2" s="1"/>
  <c r="R1381" i="2"/>
  <c r="Q1381" i="2"/>
  <c r="P1381" i="2"/>
  <c r="O1381" i="2"/>
  <c r="N1381" i="2"/>
  <c r="M1381" i="2"/>
  <c r="L1381" i="2"/>
  <c r="R1380" i="2"/>
  <c r="Q1380" i="2"/>
  <c r="P1380" i="2"/>
  <c r="O1380" i="2"/>
  <c r="N1380" i="2"/>
  <c r="M1380" i="2"/>
  <c r="L1380" i="2"/>
  <c r="R1379" i="2"/>
  <c r="Q1379" i="2"/>
  <c r="P1379" i="2"/>
  <c r="O1379" i="2"/>
  <c r="L1379" i="2"/>
  <c r="R1378" i="2"/>
  <c r="Q1378" i="2"/>
  <c r="P1378" i="2"/>
  <c r="O1378" i="2"/>
  <c r="N1378" i="2"/>
  <c r="L1378" i="2"/>
  <c r="M1378" i="2" s="1"/>
  <c r="R1377" i="2"/>
  <c r="Q1377" i="2"/>
  <c r="P1377" i="2"/>
  <c r="O1377" i="2"/>
  <c r="L1377" i="2"/>
  <c r="R1376" i="2"/>
  <c r="Q1376" i="2"/>
  <c r="P1376" i="2"/>
  <c r="O1376" i="2"/>
  <c r="L1376" i="2"/>
  <c r="M1376" i="2" s="1"/>
  <c r="R1375" i="2"/>
  <c r="Q1375" i="2"/>
  <c r="P1375" i="2"/>
  <c r="O1375" i="2"/>
  <c r="M1375" i="2"/>
  <c r="L1375" i="2"/>
  <c r="N1375" i="2" s="1"/>
  <c r="R1374" i="2"/>
  <c r="Q1374" i="2"/>
  <c r="P1374" i="2"/>
  <c r="O1374" i="2"/>
  <c r="L1374" i="2"/>
  <c r="M1374" i="2" s="1"/>
  <c r="R1373" i="2"/>
  <c r="Q1373" i="2"/>
  <c r="P1373" i="2"/>
  <c r="O1373" i="2"/>
  <c r="N1373" i="2"/>
  <c r="M1373" i="2"/>
  <c r="L1373" i="2"/>
  <c r="R1372" i="2"/>
  <c r="Q1372" i="2"/>
  <c r="P1372" i="2"/>
  <c r="O1372" i="2"/>
  <c r="L1372" i="2"/>
  <c r="R1371" i="2"/>
  <c r="Q1371" i="2"/>
  <c r="P1371" i="2"/>
  <c r="O1371" i="2"/>
  <c r="N1371" i="2"/>
  <c r="M1371" i="2"/>
  <c r="L1371" i="2"/>
  <c r="R1370" i="2"/>
  <c r="Q1370" i="2"/>
  <c r="P1370" i="2"/>
  <c r="O1370" i="2"/>
  <c r="L1370" i="2"/>
  <c r="N1370" i="2" s="1"/>
  <c r="R1369" i="2"/>
  <c r="Q1369" i="2"/>
  <c r="P1369" i="2"/>
  <c r="O1369" i="2"/>
  <c r="M1369" i="2"/>
  <c r="L1369" i="2"/>
  <c r="N1369" i="2" s="1"/>
  <c r="R1368" i="2"/>
  <c r="Q1368" i="2"/>
  <c r="P1368" i="2"/>
  <c r="O1368" i="2"/>
  <c r="N1368" i="2"/>
  <c r="L1368" i="2"/>
  <c r="M1368" i="2" s="1"/>
  <c r="R1367" i="2"/>
  <c r="Q1367" i="2"/>
  <c r="P1367" i="2"/>
  <c r="O1367" i="2"/>
  <c r="M1367" i="2"/>
  <c r="L1367" i="2"/>
  <c r="N1367" i="2" s="1"/>
  <c r="R1366" i="2"/>
  <c r="Q1366" i="2"/>
  <c r="P1366" i="2"/>
  <c r="O1366" i="2"/>
  <c r="L1366" i="2"/>
  <c r="M1366" i="2" s="1"/>
  <c r="R1365" i="2"/>
  <c r="Q1365" i="2"/>
  <c r="P1365" i="2"/>
  <c r="O1365" i="2"/>
  <c r="N1365" i="2"/>
  <c r="M1365" i="2"/>
  <c r="L1365" i="2"/>
  <c r="R1364" i="2"/>
  <c r="Q1364" i="2"/>
  <c r="P1364" i="2"/>
  <c r="O1364" i="2"/>
  <c r="N1364" i="2"/>
  <c r="M1364" i="2"/>
  <c r="L1364" i="2"/>
  <c r="R1363" i="2"/>
  <c r="Q1363" i="2"/>
  <c r="P1363" i="2"/>
  <c r="O1363" i="2"/>
  <c r="N1363" i="2"/>
  <c r="M1363" i="2"/>
  <c r="L1363" i="2"/>
  <c r="R1362" i="2"/>
  <c r="Q1362" i="2"/>
  <c r="P1362" i="2"/>
  <c r="O1362" i="2"/>
  <c r="L1362" i="2"/>
  <c r="R1361" i="2"/>
  <c r="Q1361" i="2"/>
  <c r="P1361" i="2"/>
  <c r="O1361" i="2"/>
  <c r="L1361" i="2"/>
  <c r="R1360" i="2"/>
  <c r="Q1360" i="2"/>
  <c r="P1360" i="2"/>
  <c r="O1360" i="2"/>
  <c r="L1360" i="2"/>
  <c r="M1360" i="2" s="1"/>
  <c r="R1359" i="2"/>
  <c r="Q1359" i="2"/>
  <c r="P1359" i="2"/>
  <c r="O1359" i="2"/>
  <c r="M1359" i="2"/>
  <c r="L1359" i="2"/>
  <c r="N1359" i="2" s="1"/>
  <c r="R1358" i="2"/>
  <c r="Q1358" i="2"/>
  <c r="P1358" i="2"/>
  <c r="O1358" i="2"/>
  <c r="N1358" i="2"/>
  <c r="L1358" i="2"/>
  <c r="M1358" i="2" s="1"/>
  <c r="R1357" i="2"/>
  <c r="Q1357" i="2"/>
  <c r="P1357" i="2"/>
  <c r="O1357" i="2"/>
  <c r="N1357" i="2"/>
  <c r="M1357" i="2"/>
  <c r="L1357" i="2"/>
  <c r="R1356" i="2"/>
  <c r="Q1356" i="2"/>
  <c r="P1356" i="2"/>
  <c r="O1356" i="2"/>
  <c r="L1356" i="2"/>
  <c r="R1355" i="2"/>
  <c r="Q1355" i="2"/>
  <c r="P1355" i="2"/>
  <c r="O1355" i="2"/>
  <c r="N1355" i="2"/>
  <c r="M1355" i="2"/>
  <c r="L1355" i="2"/>
  <c r="R1354" i="2"/>
  <c r="Q1354" i="2"/>
  <c r="P1354" i="2"/>
  <c r="O1354" i="2"/>
  <c r="L1354" i="2"/>
  <c r="N1354" i="2" s="1"/>
  <c r="R1353" i="2"/>
  <c r="Q1353" i="2"/>
  <c r="P1353" i="2"/>
  <c r="O1353" i="2"/>
  <c r="M1353" i="2"/>
  <c r="L1353" i="2"/>
  <c r="N1353" i="2" s="1"/>
  <c r="R1352" i="2"/>
  <c r="Q1352" i="2"/>
  <c r="P1352" i="2"/>
  <c r="O1352" i="2"/>
  <c r="N1352" i="2"/>
  <c r="L1352" i="2"/>
  <c r="M1352" i="2" s="1"/>
  <c r="R1351" i="2"/>
  <c r="Q1351" i="2"/>
  <c r="P1351" i="2"/>
  <c r="O1351" i="2"/>
  <c r="M1351" i="2"/>
  <c r="L1351" i="2"/>
  <c r="N1351" i="2" s="1"/>
  <c r="R1350" i="2"/>
  <c r="Q1350" i="2"/>
  <c r="P1350" i="2"/>
  <c r="O1350" i="2"/>
  <c r="L1350" i="2"/>
  <c r="M1350" i="2" s="1"/>
  <c r="R1349" i="2"/>
  <c r="Q1349" i="2"/>
  <c r="P1349" i="2"/>
  <c r="O1349" i="2"/>
  <c r="N1349" i="2"/>
  <c r="M1349" i="2"/>
  <c r="L1349" i="2"/>
  <c r="R1348" i="2"/>
  <c r="Q1348" i="2"/>
  <c r="P1348" i="2"/>
  <c r="O1348" i="2"/>
  <c r="N1348" i="2"/>
  <c r="M1348" i="2"/>
  <c r="L1348" i="2"/>
  <c r="R1347" i="2"/>
  <c r="Q1347" i="2"/>
  <c r="P1347" i="2"/>
  <c r="O1347" i="2"/>
  <c r="N1347" i="2"/>
  <c r="M1347" i="2"/>
  <c r="L1347" i="2"/>
  <c r="R1346" i="2"/>
  <c r="Q1346" i="2"/>
  <c r="P1346" i="2"/>
  <c r="O1346" i="2"/>
  <c r="N1346" i="2"/>
  <c r="M1346" i="2"/>
  <c r="L1346" i="2"/>
  <c r="R1345" i="2"/>
  <c r="Q1345" i="2"/>
  <c r="P1345" i="2"/>
  <c r="O1345" i="2"/>
  <c r="L1345" i="2"/>
  <c r="R1344" i="2"/>
  <c r="Q1344" i="2"/>
  <c r="P1344" i="2"/>
  <c r="O1344" i="2"/>
  <c r="L1344" i="2"/>
  <c r="M1344" i="2" s="1"/>
  <c r="R1343" i="2"/>
  <c r="Q1343" i="2"/>
  <c r="P1343" i="2"/>
  <c r="O1343" i="2"/>
  <c r="M1343" i="2"/>
  <c r="L1343" i="2"/>
  <c r="N1343" i="2" s="1"/>
  <c r="R1342" i="2"/>
  <c r="Q1342" i="2"/>
  <c r="P1342" i="2"/>
  <c r="O1342" i="2"/>
  <c r="L1342" i="2"/>
  <c r="M1342" i="2" s="1"/>
  <c r="R1341" i="2"/>
  <c r="Q1341" i="2"/>
  <c r="P1341" i="2"/>
  <c r="O1341" i="2"/>
  <c r="N1341" i="2"/>
  <c r="M1341" i="2"/>
  <c r="L1341" i="2"/>
  <c r="R1340" i="2"/>
  <c r="Q1340" i="2"/>
  <c r="P1340" i="2"/>
  <c r="O1340" i="2"/>
  <c r="L1340" i="2"/>
  <c r="R1339" i="2"/>
  <c r="Q1339" i="2"/>
  <c r="P1339" i="2"/>
  <c r="O1339" i="2"/>
  <c r="N1339" i="2"/>
  <c r="M1339" i="2"/>
  <c r="L1339" i="2"/>
  <c r="R1338" i="2"/>
  <c r="Q1338" i="2"/>
  <c r="P1338" i="2"/>
  <c r="O1338" i="2"/>
  <c r="L1338" i="2"/>
  <c r="N1338" i="2" s="1"/>
  <c r="R1337" i="2"/>
  <c r="Q1337" i="2"/>
  <c r="P1337" i="2"/>
  <c r="O1337" i="2"/>
  <c r="M1337" i="2"/>
  <c r="L1337" i="2"/>
  <c r="N1337" i="2" s="1"/>
  <c r="R1336" i="2"/>
  <c r="Q1336" i="2"/>
  <c r="P1336" i="2"/>
  <c r="O1336" i="2"/>
  <c r="N1336" i="2"/>
  <c r="L1336" i="2"/>
  <c r="M1336" i="2" s="1"/>
  <c r="R1335" i="2"/>
  <c r="Q1335" i="2"/>
  <c r="P1335" i="2"/>
  <c r="O1335" i="2"/>
  <c r="M1335" i="2"/>
  <c r="L1335" i="2"/>
  <c r="N1335" i="2" s="1"/>
  <c r="R1334" i="2"/>
  <c r="Q1334" i="2"/>
  <c r="P1334" i="2"/>
  <c r="O1334" i="2"/>
  <c r="L1334" i="2"/>
  <c r="M1334" i="2" s="1"/>
  <c r="R1333" i="2"/>
  <c r="Q1333" i="2"/>
  <c r="P1333" i="2"/>
  <c r="O1333" i="2"/>
  <c r="N1333" i="2"/>
  <c r="M1333" i="2"/>
  <c r="L1333" i="2"/>
  <c r="R1332" i="2"/>
  <c r="Q1332" i="2"/>
  <c r="P1332" i="2"/>
  <c r="O1332" i="2"/>
  <c r="N1332" i="2"/>
  <c r="M1332" i="2"/>
  <c r="L1332" i="2"/>
  <c r="R1331" i="2"/>
  <c r="Q1331" i="2"/>
  <c r="P1331" i="2"/>
  <c r="O1331" i="2"/>
  <c r="N1331" i="2"/>
  <c r="M1331" i="2"/>
  <c r="L1331" i="2"/>
  <c r="R1330" i="2"/>
  <c r="Q1330" i="2"/>
  <c r="P1330" i="2"/>
  <c r="O1330" i="2"/>
  <c r="N1330" i="2"/>
  <c r="M1330" i="2"/>
  <c r="L1330" i="2"/>
  <c r="R1329" i="2"/>
  <c r="Q1329" i="2"/>
  <c r="P1329" i="2"/>
  <c r="O1329" i="2"/>
  <c r="L1329" i="2"/>
  <c r="R1328" i="2"/>
  <c r="Q1328" i="2"/>
  <c r="P1328" i="2"/>
  <c r="O1328" i="2"/>
  <c r="L1328" i="2"/>
  <c r="M1328" i="2" s="1"/>
  <c r="R1327" i="2"/>
  <c r="Q1327" i="2"/>
  <c r="P1327" i="2"/>
  <c r="O1327" i="2"/>
  <c r="M1327" i="2"/>
  <c r="L1327" i="2"/>
  <c r="N1327" i="2" s="1"/>
  <c r="R1326" i="2"/>
  <c r="Q1326" i="2"/>
  <c r="P1326" i="2"/>
  <c r="O1326" i="2"/>
  <c r="L1326" i="2"/>
  <c r="R1325" i="2"/>
  <c r="Q1325" i="2"/>
  <c r="P1325" i="2"/>
  <c r="O1325" i="2"/>
  <c r="N1325" i="2"/>
  <c r="M1325" i="2"/>
  <c r="L1325" i="2"/>
  <c r="R1324" i="2"/>
  <c r="Q1324" i="2"/>
  <c r="P1324" i="2"/>
  <c r="O1324" i="2"/>
  <c r="L1324" i="2"/>
  <c r="R1323" i="2"/>
  <c r="Q1323" i="2"/>
  <c r="P1323" i="2"/>
  <c r="O1323" i="2"/>
  <c r="N1323" i="2"/>
  <c r="M1323" i="2"/>
  <c r="L1323" i="2"/>
  <c r="R1322" i="2"/>
  <c r="Q1322" i="2"/>
  <c r="P1322" i="2"/>
  <c r="O1322" i="2"/>
  <c r="L1322" i="2"/>
  <c r="N1322" i="2" s="1"/>
  <c r="R1321" i="2"/>
  <c r="Q1321" i="2"/>
  <c r="P1321" i="2"/>
  <c r="O1321" i="2"/>
  <c r="M1321" i="2"/>
  <c r="L1321" i="2"/>
  <c r="N1321" i="2" s="1"/>
  <c r="R1320" i="2"/>
  <c r="Q1320" i="2"/>
  <c r="P1320" i="2"/>
  <c r="O1320" i="2"/>
  <c r="L1320" i="2"/>
  <c r="M1320" i="2" s="1"/>
  <c r="R1319" i="2"/>
  <c r="Q1319" i="2"/>
  <c r="P1319" i="2"/>
  <c r="O1319" i="2"/>
  <c r="M1319" i="2"/>
  <c r="L1319" i="2"/>
  <c r="N1319" i="2" s="1"/>
  <c r="R1318" i="2"/>
  <c r="Q1318" i="2"/>
  <c r="P1318" i="2"/>
  <c r="O1318" i="2"/>
  <c r="L1318" i="2"/>
  <c r="M1318" i="2" s="1"/>
  <c r="R1317" i="2"/>
  <c r="Q1317" i="2"/>
  <c r="P1317" i="2"/>
  <c r="O1317" i="2"/>
  <c r="N1317" i="2"/>
  <c r="M1317" i="2"/>
  <c r="L1317" i="2"/>
  <c r="R1316" i="2"/>
  <c r="Q1316" i="2"/>
  <c r="P1316" i="2"/>
  <c r="O1316" i="2"/>
  <c r="N1316" i="2"/>
  <c r="M1316" i="2"/>
  <c r="L1316" i="2"/>
  <c r="R1315" i="2"/>
  <c r="Q1315" i="2"/>
  <c r="P1315" i="2"/>
  <c r="O1315" i="2"/>
  <c r="L1315" i="2"/>
  <c r="N1315" i="2" s="1"/>
  <c r="R1314" i="2"/>
  <c r="Q1314" i="2"/>
  <c r="P1314" i="2"/>
  <c r="O1314" i="2"/>
  <c r="N1314" i="2"/>
  <c r="M1314" i="2"/>
  <c r="L1314" i="2"/>
  <c r="R1313" i="2"/>
  <c r="Q1313" i="2"/>
  <c r="P1313" i="2"/>
  <c r="O1313" i="2"/>
  <c r="L1313" i="2"/>
  <c r="R1312" i="2"/>
  <c r="Q1312" i="2"/>
  <c r="P1312" i="2"/>
  <c r="O1312" i="2"/>
  <c r="L1312" i="2"/>
  <c r="M1312" i="2" s="1"/>
  <c r="R1311" i="2"/>
  <c r="Q1311" i="2"/>
  <c r="P1311" i="2"/>
  <c r="O1311" i="2"/>
  <c r="N1311" i="2"/>
  <c r="M1311" i="2"/>
  <c r="L1311" i="2"/>
  <c r="R1310" i="2"/>
  <c r="Q1310" i="2"/>
  <c r="P1310" i="2"/>
  <c r="O1310" i="2"/>
  <c r="N1310" i="2"/>
  <c r="M1310" i="2"/>
  <c r="L1310" i="2"/>
  <c r="R1309" i="2"/>
  <c r="Q1309" i="2"/>
  <c r="P1309" i="2"/>
  <c r="O1309" i="2"/>
  <c r="N1309" i="2"/>
  <c r="M1309" i="2"/>
  <c r="L1309" i="2"/>
  <c r="R1308" i="2"/>
  <c r="Q1308" i="2"/>
  <c r="P1308" i="2"/>
  <c r="O1308" i="2"/>
  <c r="N1308" i="2"/>
  <c r="M1308" i="2"/>
  <c r="L1308" i="2"/>
  <c r="R1307" i="2"/>
  <c r="Q1307" i="2"/>
  <c r="P1307" i="2"/>
  <c r="O1307" i="2"/>
  <c r="L1307" i="2"/>
  <c r="N1307" i="2" s="1"/>
  <c r="R1306" i="2"/>
  <c r="Q1306" i="2"/>
  <c r="P1306" i="2"/>
  <c r="O1306" i="2"/>
  <c r="L1306" i="2"/>
  <c r="R1305" i="2"/>
  <c r="Q1305" i="2"/>
  <c r="P1305" i="2"/>
  <c r="O1305" i="2"/>
  <c r="N1305" i="2"/>
  <c r="M1305" i="2"/>
  <c r="L1305" i="2"/>
  <c r="R1304" i="2"/>
  <c r="Q1304" i="2"/>
  <c r="P1304" i="2"/>
  <c r="O1304" i="2"/>
  <c r="L1304" i="2"/>
  <c r="N1304" i="2" s="1"/>
  <c r="R1303" i="2"/>
  <c r="Q1303" i="2"/>
  <c r="P1303" i="2"/>
  <c r="O1303" i="2"/>
  <c r="N1303" i="2"/>
  <c r="M1303" i="2"/>
  <c r="L1303" i="2"/>
  <c r="R1302" i="2"/>
  <c r="Q1302" i="2"/>
  <c r="P1302" i="2"/>
  <c r="O1302" i="2"/>
  <c r="N1302" i="2"/>
  <c r="M1302" i="2"/>
  <c r="L1302" i="2"/>
  <c r="R1301" i="2"/>
  <c r="Q1301" i="2"/>
  <c r="P1301" i="2"/>
  <c r="O1301" i="2"/>
  <c r="L1301" i="2"/>
  <c r="N1301" i="2" s="1"/>
  <c r="R1300" i="2"/>
  <c r="Q1300" i="2"/>
  <c r="P1300" i="2"/>
  <c r="O1300" i="2"/>
  <c r="L1300" i="2"/>
  <c r="N1300" i="2" s="1"/>
  <c r="R1299" i="2"/>
  <c r="Q1299" i="2"/>
  <c r="P1299" i="2"/>
  <c r="O1299" i="2"/>
  <c r="M1299" i="2"/>
  <c r="L1299" i="2"/>
  <c r="N1299" i="2" s="1"/>
  <c r="R1298" i="2"/>
  <c r="Q1298" i="2"/>
  <c r="P1298" i="2"/>
  <c r="O1298" i="2"/>
  <c r="L1298" i="2"/>
  <c r="R1297" i="2"/>
  <c r="Q1297" i="2"/>
  <c r="P1297" i="2"/>
  <c r="O1297" i="2"/>
  <c r="N1297" i="2"/>
  <c r="M1297" i="2"/>
  <c r="L1297" i="2"/>
  <c r="R1296" i="2"/>
  <c r="Q1296" i="2"/>
  <c r="P1296" i="2"/>
  <c r="O1296" i="2"/>
  <c r="L1296" i="2"/>
  <c r="N1296" i="2" s="1"/>
  <c r="R1295" i="2"/>
  <c r="Q1295" i="2"/>
  <c r="P1295" i="2"/>
  <c r="O1295" i="2"/>
  <c r="N1295" i="2"/>
  <c r="M1295" i="2"/>
  <c r="L1295" i="2"/>
  <c r="R1294" i="2"/>
  <c r="Q1294" i="2"/>
  <c r="P1294" i="2"/>
  <c r="O1294" i="2"/>
  <c r="N1294" i="2"/>
  <c r="M1294" i="2"/>
  <c r="L1294" i="2"/>
  <c r="R1293" i="2"/>
  <c r="Q1293" i="2"/>
  <c r="P1293" i="2"/>
  <c r="O1293" i="2"/>
  <c r="L1293" i="2"/>
  <c r="R1292" i="2"/>
  <c r="Q1292" i="2"/>
  <c r="P1292" i="2"/>
  <c r="O1292" i="2"/>
  <c r="N1292" i="2"/>
  <c r="L1292" i="2"/>
  <c r="M1292" i="2" s="1"/>
  <c r="R1291" i="2"/>
  <c r="Q1291" i="2"/>
  <c r="P1291" i="2"/>
  <c r="O1291" i="2"/>
  <c r="L1291" i="2"/>
  <c r="N1291" i="2" s="1"/>
  <c r="R1290" i="2"/>
  <c r="Q1290" i="2"/>
  <c r="P1290" i="2"/>
  <c r="O1290" i="2"/>
  <c r="L1290" i="2"/>
  <c r="R1289" i="2"/>
  <c r="Q1289" i="2"/>
  <c r="P1289" i="2"/>
  <c r="O1289" i="2"/>
  <c r="N1289" i="2"/>
  <c r="M1289" i="2"/>
  <c r="L1289" i="2"/>
  <c r="R1288" i="2"/>
  <c r="Q1288" i="2"/>
  <c r="P1288" i="2"/>
  <c r="O1288" i="2"/>
  <c r="L1288" i="2"/>
  <c r="N1288" i="2" s="1"/>
  <c r="R1287" i="2"/>
  <c r="Q1287" i="2"/>
  <c r="P1287" i="2"/>
  <c r="O1287" i="2"/>
  <c r="N1287" i="2"/>
  <c r="L1287" i="2"/>
  <c r="M1287" i="2" s="1"/>
  <c r="R1286" i="2"/>
  <c r="Q1286" i="2"/>
  <c r="P1286" i="2"/>
  <c r="O1286" i="2"/>
  <c r="N1286" i="2"/>
  <c r="M1286" i="2"/>
  <c r="L1286" i="2"/>
  <c r="R1285" i="2"/>
  <c r="Q1285" i="2"/>
  <c r="P1285" i="2"/>
  <c r="O1285" i="2"/>
  <c r="N1285" i="2"/>
  <c r="M1285" i="2"/>
  <c r="L1285" i="2"/>
  <c r="R1284" i="2"/>
  <c r="Q1284" i="2"/>
  <c r="P1284" i="2"/>
  <c r="O1284" i="2"/>
  <c r="N1284" i="2"/>
  <c r="M1284" i="2"/>
  <c r="L1284" i="2"/>
  <c r="R1283" i="2"/>
  <c r="Q1283" i="2"/>
  <c r="P1283" i="2"/>
  <c r="O1283" i="2"/>
  <c r="L1283" i="2"/>
  <c r="N1283" i="2" s="1"/>
  <c r="R1282" i="2"/>
  <c r="Q1282" i="2"/>
  <c r="P1282" i="2"/>
  <c r="O1282" i="2"/>
  <c r="L1282" i="2"/>
  <c r="R1281" i="2"/>
  <c r="Q1281" i="2"/>
  <c r="P1281" i="2"/>
  <c r="O1281" i="2"/>
  <c r="N1281" i="2"/>
  <c r="M1281" i="2"/>
  <c r="L1281" i="2"/>
  <c r="R1280" i="2"/>
  <c r="Q1280" i="2"/>
  <c r="P1280" i="2"/>
  <c r="O1280" i="2"/>
  <c r="L1280" i="2"/>
  <c r="N1280" i="2" s="1"/>
  <c r="R1279" i="2"/>
  <c r="Q1279" i="2"/>
  <c r="P1279" i="2"/>
  <c r="O1279" i="2"/>
  <c r="N1279" i="2"/>
  <c r="L1279" i="2"/>
  <c r="M1279" i="2" s="1"/>
  <c r="R1278" i="2"/>
  <c r="Q1278" i="2"/>
  <c r="P1278" i="2"/>
  <c r="O1278" i="2"/>
  <c r="N1278" i="2"/>
  <c r="M1278" i="2"/>
  <c r="L1278" i="2"/>
  <c r="R1277" i="2"/>
  <c r="Q1277" i="2"/>
  <c r="P1277" i="2"/>
  <c r="O1277" i="2"/>
  <c r="L1277" i="2"/>
  <c r="N1277" i="2" s="1"/>
  <c r="R1276" i="2"/>
  <c r="Q1276" i="2"/>
  <c r="P1276" i="2"/>
  <c r="O1276" i="2"/>
  <c r="N1276" i="2"/>
  <c r="M1276" i="2"/>
  <c r="L1276" i="2"/>
  <c r="R1275" i="2"/>
  <c r="Q1275" i="2"/>
  <c r="P1275" i="2"/>
  <c r="O1275" i="2"/>
  <c r="M1275" i="2"/>
  <c r="L1275" i="2"/>
  <c r="N1275" i="2" s="1"/>
  <c r="R1274" i="2"/>
  <c r="Q1274" i="2"/>
  <c r="P1274" i="2"/>
  <c r="O1274" i="2"/>
  <c r="L1274" i="2"/>
  <c r="R1273" i="2"/>
  <c r="Q1273" i="2"/>
  <c r="P1273" i="2"/>
  <c r="O1273" i="2"/>
  <c r="N1273" i="2"/>
  <c r="M1273" i="2"/>
  <c r="L1273" i="2"/>
  <c r="R1272" i="2"/>
  <c r="Q1272" i="2"/>
  <c r="P1272" i="2"/>
  <c r="O1272" i="2"/>
  <c r="L1272" i="2"/>
  <c r="N1272" i="2" s="1"/>
  <c r="R1271" i="2"/>
  <c r="Q1271" i="2"/>
  <c r="P1271" i="2"/>
  <c r="O1271" i="2"/>
  <c r="N1271" i="2"/>
  <c r="L1271" i="2"/>
  <c r="M1271" i="2" s="1"/>
  <c r="R1270" i="2"/>
  <c r="Q1270" i="2"/>
  <c r="P1270" i="2"/>
  <c r="O1270" i="2"/>
  <c r="N1270" i="2"/>
  <c r="M1270" i="2"/>
  <c r="L1270" i="2"/>
  <c r="R1269" i="2"/>
  <c r="Q1269" i="2"/>
  <c r="P1269" i="2"/>
  <c r="O1269" i="2"/>
  <c r="M1269" i="2"/>
  <c r="L1269" i="2"/>
  <c r="N1269" i="2" s="1"/>
  <c r="R1268" i="2"/>
  <c r="Q1268" i="2"/>
  <c r="P1268" i="2"/>
  <c r="O1268" i="2"/>
  <c r="L1268" i="2"/>
  <c r="N1268" i="2" s="1"/>
  <c r="R1267" i="2"/>
  <c r="Q1267" i="2"/>
  <c r="P1267" i="2"/>
  <c r="O1267" i="2"/>
  <c r="M1267" i="2"/>
  <c r="L1267" i="2"/>
  <c r="N1267" i="2" s="1"/>
  <c r="R1266" i="2"/>
  <c r="Q1266" i="2"/>
  <c r="P1266" i="2"/>
  <c r="O1266" i="2"/>
  <c r="L1266" i="2"/>
  <c r="R1265" i="2"/>
  <c r="Q1265" i="2"/>
  <c r="P1265" i="2"/>
  <c r="O1265" i="2"/>
  <c r="N1265" i="2"/>
  <c r="M1265" i="2"/>
  <c r="L1265" i="2"/>
  <c r="R1264" i="2"/>
  <c r="Q1264" i="2"/>
  <c r="P1264" i="2"/>
  <c r="O1264" i="2"/>
  <c r="L1264" i="2"/>
  <c r="N1264" i="2" s="1"/>
  <c r="R1263" i="2"/>
  <c r="Q1263" i="2"/>
  <c r="P1263" i="2"/>
  <c r="O1263" i="2"/>
  <c r="N1263" i="2"/>
  <c r="L1263" i="2"/>
  <c r="M1263" i="2" s="1"/>
  <c r="R1262" i="2"/>
  <c r="Q1262" i="2"/>
  <c r="P1262" i="2"/>
  <c r="O1262" i="2"/>
  <c r="N1262" i="2"/>
  <c r="M1262" i="2"/>
  <c r="L1262" i="2"/>
  <c r="R1261" i="2"/>
  <c r="Q1261" i="2"/>
  <c r="P1261" i="2"/>
  <c r="O1261" i="2"/>
  <c r="L1261" i="2"/>
  <c r="R1260" i="2"/>
  <c r="Q1260" i="2"/>
  <c r="P1260" i="2"/>
  <c r="O1260" i="2"/>
  <c r="N1260" i="2"/>
  <c r="L1260" i="2"/>
  <c r="M1260" i="2" s="1"/>
  <c r="R1259" i="2"/>
  <c r="Q1259" i="2"/>
  <c r="P1259" i="2"/>
  <c r="O1259" i="2"/>
  <c r="L1259" i="2"/>
  <c r="N1259" i="2" s="1"/>
  <c r="R1258" i="2"/>
  <c r="Q1258" i="2"/>
  <c r="P1258" i="2"/>
  <c r="O1258" i="2"/>
  <c r="L1258" i="2"/>
  <c r="R1257" i="2"/>
  <c r="Q1257" i="2"/>
  <c r="P1257" i="2"/>
  <c r="O1257" i="2"/>
  <c r="N1257" i="2"/>
  <c r="M1257" i="2"/>
  <c r="L1257" i="2"/>
  <c r="R1256" i="2"/>
  <c r="Q1256" i="2"/>
  <c r="P1256" i="2"/>
  <c r="O1256" i="2"/>
  <c r="L1256" i="2"/>
  <c r="N1256" i="2" s="1"/>
  <c r="R1255" i="2"/>
  <c r="Q1255" i="2"/>
  <c r="P1255" i="2"/>
  <c r="O1255" i="2"/>
  <c r="N1255" i="2"/>
  <c r="L1255" i="2"/>
  <c r="M1255" i="2" s="1"/>
  <c r="R1254" i="2"/>
  <c r="Q1254" i="2"/>
  <c r="P1254" i="2"/>
  <c r="O1254" i="2"/>
  <c r="N1254" i="2"/>
  <c r="M1254" i="2"/>
  <c r="L1254" i="2"/>
  <c r="R1253" i="2"/>
  <c r="Q1253" i="2"/>
  <c r="P1253" i="2"/>
  <c r="O1253" i="2"/>
  <c r="N1253" i="2"/>
  <c r="M1253" i="2"/>
  <c r="L1253" i="2"/>
  <c r="R1252" i="2"/>
  <c r="Q1252" i="2"/>
  <c r="P1252" i="2"/>
  <c r="O1252" i="2"/>
  <c r="N1252" i="2"/>
  <c r="M1252" i="2"/>
  <c r="L1252" i="2"/>
  <c r="R1251" i="2"/>
  <c r="Q1251" i="2"/>
  <c r="P1251" i="2"/>
  <c r="O1251" i="2"/>
  <c r="L1251" i="2"/>
  <c r="N1251" i="2" s="1"/>
  <c r="R1250" i="2"/>
  <c r="Q1250" i="2"/>
  <c r="P1250" i="2"/>
  <c r="O1250" i="2"/>
  <c r="L1250" i="2"/>
  <c r="R1249" i="2"/>
  <c r="Q1249" i="2"/>
  <c r="P1249" i="2"/>
  <c r="O1249" i="2"/>
  <c r="N1249" i="2"/>
  <c r="M1249" i="2"/>
  <c r="L1249" i="2"/>
  <c r="R1248" i="2"/>
  <c r="Q1248" i="2"/>
  <c r="P1248" i="2"/>
  <c r="O1248" i="2"/>
  <c r="L1248" i="2"/>
  <c r="N1248" i="2" s="1"/>
  <c r="R1247" i="2"/>
  <c r="Q1247" i="2"/>
  <c r="P1247" i="2"/>
  <c r="O1247" i="2"/>
  <c r="N1247" i="2"/>
  <c r="L1247" i="2"/>
  <c r="M1247" i="2" s="1"/>
  <c r="R1246" i="2"/>
  <c r="Q1246" i="2"/>
  <c r="P1246" i="2"/>
  <c r="O1246" i="2"/>
  <c r="N1246" i="2"/>
  <c r="M1246" i="2"/>
  <c r="L1246" i="2"/>
  <c r="R1245" i="2"/>
  <c r="Q1245" i="2"/>
  <c r="P1245" i="2"/>
  <c r="O1245" i="2"/>
  <c r="N1245" i="2"/>
  <c r="L1245" i="2"/>
  <c r="M1245" i="2" s="1"/>
  <c r="R1244" i="2"/>
  <c r="Q1244" i="2"/>
  <c r="P1244" i="2"/>
  <c r="O1244" i="2"/>
  <c r="N1244" i="2"/>
  <c r="M1244" i="2"/>
  <c r="L1244" i="2"/>
  <c r="R1243" i="2"/>
  <c r="Q1243" i="2"/>
  <c r="P1243" i="2"/>
  <c r="O1243" i="2"/>
  <c r="M1243" i="2"/>
  <c r="L1243" i="2"/>
  <c r="N1243" i="2" s="1"/>
  <c r="R1242" i="2"/>
  <c r="Q1242" i="2"/>
  <c r="P1242" i="2"/>
  <c r="O1242" i="2"/>
  <c r="L1242" i="2"/>
  <c r="R1241" i="2"/>
  <c r="Q1241" i="2"/>
  <c r="P1241" i="2"/>
  <c r="O1241" i="2"/>
  <c r="N1241" i="2"/>
  <c r="M1241" i="2"/>
  <c r="L1241" i="2"/>
  <c r="R1240" i="2"/>
  <c r="Q1240" i="2"/>
  <c r="P1240" i="2"/>
  <c r="O1240" i="2"/>
  <c r="L1240" i="2"/>
  <c r="N1240" i="2" s="1"/>
  <c r="R1239" i="2"/>
  <c r="Q1239" i="2"/>
  <c r="P1239" i="2"/>
  <c r="O1239" i="2"/>
  <c r="N1239" i="2"/>
  <c r="L1239" i="2"/>
  <c r="M1239" i="2" s="1"/>
  <c r="R1238" i="2"/>
  <c r="Q1238" i="2"/>
  <c r="P1238" i="2"/>
  <c r="O1238" i="2"/>
  <c r="N1238" i="2"/>
  <c r="M1238" i="2"/>
  <c r="L1238" i="2"/>
  <c r="R1237" i="2"/>
  <c r="Q1237" i="2"/>
  <c r="P1237" i="2"/>
  <c r="O1237" i="2"/>
  <c r="M1237" i="2"/>
  <c r="L1237" i="2"/>
  <c r="N1237" i="2" s="1"/>
  <c r="R1236" i="2"/>
  <c r="Q1236" i="2"/>
  <c r="P1236" i="2"/>
  <c r="O1236" i="2"/>
  <c r="L1236" i="2"/>
  <c r="N1236" i="2" s="1"/>
  <c r="R1235" i="2"/>
  <c r="Q1235" i="2"/>
  <c r="P1235" i="2"/>
  <c r="O1235" i="2"/>
  <c r="M1235" i="2"/>
  <c r="L1235" i="2"/>
  <c r="N1235" i="2" s="1"/>
  <c r="R1234" i="2"/>
  <c r="Q1234" i="2"/>
  <c r="P1234" i="2"/>
  <c r="O1234" i="2"/>
  <c r="L1234" i="2"/>
  <c r="R1233" i="2"/>
  <c r="Q1233" i="2"/>
  <c r="P1233" i="2"/>
  <c r="O1233" i="2"/>
  <c r="N1233" i="2"/>
  <c r="M1233" i="2"/>
  <c r="L1233" i="2"/>
  <c r="R1232" i="2"/>
  <c r="Q1232" i="2"/>
  <c r="P1232" i="2"/>
  <c r="O1232" i="2"/>
  <c r="L1232" i="2"/>
  <c r="N1232" i="2" s="1"/>
  <c r="R1231" i="2"/>
  <c r="Q1231" i="2"/>
  <c r="P1231" i="2"/>
  <c r="O1231" i="2"/>
  <c r="N1231" i="2"/>
  <c r="L1231" i="2"/>
  <c r="M1231" i="2" s="1"/>
  <c r="R1230" i="2"/>
  <c r="Q1230" i="2"/>
  <c r="P1230" i="2"/>
  <c r="O1230" i="2"/>
  <c r="N1230" i="2"/>
  <c r="M1230" i="2"/>
  <c r="L1230" i="2"/>
  <c r="R1229" i="2"/>
  <c r="Q1229" i="2"/>
  <c r="P1229" i="2"/>
  <c r="O1229" i="2"/>
  <c r="L1229" i="2"/>
  <c r="R1228" i="2"/>
  <c r="Q1228" i="2"/>
  <c r="P1228" i="2"/>
  <c r="O1228" i="2"/>
  <c r="N1228" i="2"/>
  <c r="L1228" i="2"/>
  <c r="M1228" i="2" s="1"/>
  <c r="R1227" i="2"/>
  <c r="Q1227" i="2"/>
  <c r="P1227" i="2"/>
  <c r="O1227" i="2"/>
  <c r="L1227" i="2"/>
  <c r="N1227" i="2" s="1"/>
  <c r="R1226" i="2"/>
  <c r="Q1226" i="2"/>
  <c r="P1226" i="2"/>
  <c r="O1226" i="2"/>
  <c r="L1226" i="2"/>
  <c r="R1225" i="2"/>
  <c r="Q1225" i="2"/>
  <c r="P1225" i="2"/>
  <c r="O1225" i="2"/>
  <c r="N1225" i="2"/>
  <c r="M1225" i="2"/>
  <c r="L1225" i="2"/>
  <c r="R1224" i="2"/>
  <c r="Q1224" i="2"/>
  <c r="P1224" i="2"/>
  <c r="O1224" i="2"/>
  <c r="L1224" i="2"/>
  <c r="N1224" i="2" s="1"/>
  <c r="R1223" i="2"/>
  <c r="Q1223" i="2"/>
  <c r="P1223" i="2"/>
  <c r="O1223" i="2"/>
  <c r="N1223" i="2"/>
  <c r="L1223" i="2"/>
  <c r="M1223" i="2" s="1"/>
  <c r="R1222" i="2"/>
  <c r="Q1222" i="2"/>
  <c r="P1222" i="2"/>
  <c r="O1222" i="2"/>
  <c r="N1222" i="2"/>
  <c r="M1222" i="2"/>
  <c r="L1222" i="2"/>
  <c r="R1221" i="2"/>
  <c r="Q1221" i="2"/>
  <c r="P1221" i="2"/>
  <c r="O1221" i="2"/>
  <c r="N1221" i="2"/>
  <c r="L1221" i="2"/>
  <c r="M1221" i="2" s="1"/>
  <c r="R1220" i="2"/>
  <c r="Q1220" i="2"/>
  <c r="P1220" i="2"/>
  <c r="O1220" i="2"/>
  <c r="N1220" i="2"/>
  <c r="M1220" i="2"/>
  <c r="L1220" i="2"/>
  <c r="R1219" i="2"/>
  <c r="Q1219" i="2"/>
  <c r="P1219" i="2"/>
  <c r="O1219" i="2"/>
  <c r="L1219" i="2"/>
  <c r="N1219" i="2" s="1"/>
  <c r="R1218" i="2"/>
  <c r="Q1218" i="2"/>
  <c r="P1218" i="2"/>
  <c r="O1218" i="2"/>
  <c r="L1218" i="2"/>
  <c r="R1217" i="2"/>
  <c r="Q1217" i="2"/>
  <c r="P1217" i="2"/>
  <c r="O1217" i="2"/>
  <c r="N1217" i="2"/>
  <c r="M1217" i="2"/>
  <c r="L1217" i="2"/>
  <c r="R1216" i="2"/>
  <c r="Q1216" i="2"/>
  <c r="P1216" i="2"/>
  <c r="O1216" i="2"/>
  <c r="L1216" i="2"/>
  <c r="N1216" i="2" s="1"/>
  <c r="R1215" i="2"/>
  <c r="Q1215" i="2"/>
  <c r="P1215" i="2"/>
  <c r="O1215" i="2"/>
  <c r="N1215" i="2"/>
  <c r="L1215" i="2"/>
  <c r="M1215" i="2" s="1"/>
  <c r="R1214" i="2"/>
  <c r="Q1214" i="2"/>
  <c r="P1214" i="2"/>
  <c r="O1214" i="2"/>
  <c r="N1214" i="2"/>
  <c r="M1214" i="2"/>
  <c r="L1214" i="2"/>
  <c r="R1213" i="2"/>
  <c r="Q1213" i="2"/>
  <c r="P1213" i="2"/>
  <c r="O1213" i="2"/>
  <c r="N1213" i="2"/>
  <c r="L1213" i="2"/>
  <c r="M1213" i="2" s="1"/>
  <c r="R1212" i="2"/>
  <c r="Q1212" i="2"/>
  <c r="P1212" i="2"/>
  <c r="O1212" i="2"/>
  <c r="N1212" i="2"/>
  <c r="M1212" i="2"/>
  <c r="L1212" i="2"/>
  <c r="R1211" i="2"/>
  <c r="Q1211" i="2"/>
  <c r="P1211" i="2"/>
  <c r="O1211" i="2"/>
  <c r="M1211" i="2"/>
  <c r="L1211" i="2"/>
  <c r="N1211" i="2" s="1"/>
  <c r="R1210" i="2"/>
  <c r="Q1210" i="2"/>
  <c r="P1210" i="2"/>
  <c r="O1210" i="2"/>
  <c r="L1210" i="2"/>
  <c r="R1209" i="2"/>
  <c r="Q1209" i="2"/>
  <c r="P1209" i="2"/>
  <c r="O1209" i="2"/>
  <c r="N1209" i="2"/>
  <c r="M1209" i="2"/>
  <c r="L1209" i="2"/>
  <c r="R1208" i="2"/>
  <c r="Q1208" i="2"/>
  <c r="P1208" i="2"/>
  <c r="O1208" i="2"/>
  <c r="L1208" i="2"/>
  <c r="N1208" i="2" s="1"/>
  <c r="R1207" i="2"/>
  <c r="Q1207" i="2"/>
  <c r="P1207" i="2"/>
  <c r="O1207" i="2"/>
  <c r="N1207" i="2"/>
  <c r="L1207" i="2"/>
  <c r="M1207" i="2" s="1"/>
  <c r="R1206" i="2"/>
  <c r="Q1206" i="2"/>
  <c r="P1206" i="2"/>
  <c r="O1206" i="2"/>
  <c r="N1206" i="2"/>
  <c r="M1206" i="2"/>
  <c r="L1206" i="2"/>
  <c r="R1205" i="2"/>
  <c r="Q1205" i="2"/>
  <c r="P1205" i="2"/>
  <c r="O1205" i="2"/>
  <c r="M1205" i="2"/>
  <c r="L1205" i="2"/>
  <c r="N1205" i="2" s="1"/>
  <c r="R1204" i="2"/>
  <c r="Q1204" i="2"/>
  <c r="P1204" i="2"/>
  <c r="O1204" i="2"/>
  <c r="L1204" i="2"/>
  <c r="N1204" i="2" s="1"/>
  <c r="R1203" i="2"/>
  <c r="Q1203" i="2"/>
  <c r="P1203" i="2"/>
  <c r="O1203" i="2"/>
  <c r="M1203" i="2"/>
  <c r="L1203" i="2"/>
  <c r="N1203" i="2" s="1"/>
  <c r="R1202" i="2"/>
  <c r="Q1202" i="2"/>
  <c r="P1202" i="2"/>
  <c r="O1202" i="2"/>
  <c r="L1202" i="2"/>
  <c r="R1201" i="2"/>
  <c r="Q1201" i="2"/>
  <c r="P1201" i="2"/>
  <c r="O1201" i="2"/>
  <c r="N1201" i="2"/>
  <c r="M1201" i="2"/>
  <c r="L1201" i="2"/>
  <c r="R1200" i="2"/>
  <c r="Q1200" i="2"/>
  <c r="P1200" i="2"/>
  <c r="O1200" i="2"/>
  <c r="L1200" i="2"/>
  <c r="N1200" i="2" s="1"/>
  <c r="R1199" i="2"/>
  <c r="Q1199" i="2"/>
  <c r="P1199" i="2"/>
  <c r="O1199" i="2"/>
  <c r="N1199" i="2"/>
  <c r="L1199" i="2"/>
  <c r="M1199" i="2" s="1"/>
  <c r="R1198" i="2"/>
  <c r="Q1198" i="2"/>
  <c r="P1198" i="2"/>
  <c r="O1198" i="2"/>
  <c r="N1198" i="2"/>
  <c r="M1198" i="2"/>
  <c r="L1198" i="2"/>
  <c r="R1197" i="2"/>
  <c r="Q1197" i="2"/>
  <c r="P1197" i="2"/>
  <c r="O1197" i="2"/>
  <c r="L1197" i="2"/>
  <c r="R1196" i="2"/>
  <c r="Q1196" i="2"/>
  <c r="P1196" i="2"/>
  <c r="O1196" i="2"/>
  <c r="N1196" i="2"/>
  <c r="L1196" i="2"/>
  <c r="M1196" i="2" s="1"/>
  <c r="R1195" i="2"/>
  <c r="Q1195" i="2"/>
  <c r="P1195" i="2"/>
  <c r="O1195" i="2"/>
  <c r="L1195" i="2"/>
  <c r="N1195" i="2" s="1"/>
  <c r="R1194" i="2"/>
  <c r="Q1194" i="2"/>
  <c r="P1194" i="2"/>
  <c r="O1194" i="2"/>
  <c r="L1194" i="2"/>
  <c r="R1193" i="2"/>
  <c r="Q1193" i="2"/>
  <c r="P1193" i="2"/>
  <c r="O1193" i="2"/>
  <c r="N1193" i="2"/>
  <c r="M1193" i="2"/>
  <c r="L1193" i="2"/>
  <c r="R1192" i="2"/>
  <c r="Q1192" i="2"/>
  <c r="P1192" i="2"/>
  <c r="O1192" i="2"/>
  <c r="L1192" i="2"/>
  <c r="N1192" i="2" s="1"/>
  <c r="R1191" i="2"/>
  <c r="Q1191" i="2"/>
  <c r="P1191" i="2"/>
  <c r="O1191" i="2"/>
  <c r="N1191" i="2"/>
  <c r="L1191" i="2"/>
  <c r="M1191" i="2" s="1"/>
  <c r="R1190" i="2"/>
  <c r="Q1190" i="2"/>
  <c r="P1190" i="2"/>
  <c r="O1190" i="2"/>
  <c r="N1190" i="2"/>
  <c r="M1190" i="2"/>
  <c r="L1190" i="2"/>
  <c r="R1189" i="2"/>
  <c r="Q1189" i="2"/>
  <c r="P1189" i="2"/>
  <c r="O1189" i="2"/>
  <c r="N1189" i="2"/>
  <c r="L1189" i="2"/>
  <c r="M1189" i="2" s="1"/>
  <c r="R1188" i="2"/>
  <c r="Q1188" i="2"/>
  <c r="P1188" i="2"/>
  <c r="O1188" i="2"/>
  <c r="N1188" i="2"/>
  <c r="M1188" i="2"/>
  <c r="L1188" i="2"/>
  <c r="R1187" i="2"/>
  <c r="Q1187" i="2"/>
  <c r="P1187" i="2"/>
  <c r="O1187" i="2"/>
  <c r="L1187" i="2"/>
  <c r="N1187" i="2" s="1"/>
  <c r="R1186" i="2"/>
  <c r="Q1186" i="2"/>
  <c r="P1186" i="2"/>
  <c r="O1186" i="2"/>
  <c r="L1186" i="2"/>
  <c r="R1185" i="2"/>
  <c r="Q1185" i="2"/>
  <c r="P1185" i="2"/>
  <c r="O1185" i="2"/>
  <c r="N1185" i="2"/>
  <c r="M1185" i="2"/>
  <c r="L1185" i="2"/>
  <c r="R1184" i="2"/>
  <c r="Q1184" i="2"/>
  <c r="P1184" i="2"/>
  <c r="O1184" i="2"/>
  <c r="L1184" i="2"/>
  <c r="N1184" i="2" s="1"/>
  <c r="R1183" i="2"/>
  <c r="Q1183" i="2"/>
  <c r="P1183" i="2"/>
  <c r="O1183" i="2"/>
  <c r="N1183" i="2"/>
  <c r="L1183" i="2"/>
  <c r="M1183" i="2" s="1"/>
  <c r="R1182" i="2"/>
  <c r="Q1182" i="2"/>
  <c r="P1182" i="2"/>
  <c r="O1182" i="2"/>
  <c r="N1182" i="2"/>
  <c r="M1182" i="2"/>
  <c r="L1182" i="2"/>
  <c r="R1181" i="2"/>
  <c r="Q1181" i="2"/>
  <c r="P1181" i="2"/>
  <c r="O1181" i="2"/>
  <c r="N1181" i="2"/>
  <c r="L1181" i="2"/>
  <c r="M1181" i="2" s="1"/>
  <c r="R1180" i="2"/>
  <c r="Q1180" i="2"/>
  <c r="P1180" i="2"/>
  <c r="O1180" i="2"/>
  <c r="N1180" i="2"/>
  <c r="M1180" i="2"/>
  <c r="L1180" i="2"/>
  <c r="R1179" i="2"/>
  <c r="Q1179" i="2"/>
  <c r="P1179" i="2"/>
  <c r="O1179" i="2"/>
  <c r="M1179" i="2"/>
  <c r="L1179" i="2"/>
  <c r="N1179" i="2" s="1"/>
  <c r="R1178" i="2"/>
  <c r="Q1178" i="2"/>
  <c r="P1178" i="2"/>
  <c r="O1178" i="2"/>
  <c r="L1178" i="2"/>
  <c r="R1177" i="2"/>
  <c r="Q1177" i="2"/>
  <c r="P1177" i="2"/>
  <c r="O1177" i="2"/>
  <c r="N1177" i="2"/>
  <c r="M1177" i="2"/>
  <c r="L1177" i="2"/>
  <c r="R1176" i="2"/>
  <c r="Q1176" i="2"/>
  <c r="P1176" i="2"/>
  <c r="O1176" i="2"/>
  <c r="L1176" i="2"/>
  <c r="N1176" i="2" s="1"/>
  <c r="R1175" i="2"/>
  <c r="Q1175" i="2"/>
  <c r="P1175" i="2"/>
  <c r="O1175" i="2"/>
  <c r="N1175" i="2"/>
  <c r="L1175" i="2"/>
  <c r="M1175" i="2" s="1"/>
  <c r="R1174" i="2"/>
  <c r="Q1174" i="2"/>
  <c r="P1174" i="2"/>
  <c r="O1174" i="2"/>
  <c r="N1174" i="2"/>
  <c r="M1174" i="2"/>
  <c r="L1174" i="2"/>
  <c r="R1173" i="2"/>
  <c r="Q1173" i="2"/>
  <c r="P1173" i="2"/>
  <c r="O1173" i="2"/>
  <c r="M1173" i="2"/>
  <c r="L1173" i="2"/>
  <c r="N1173" i="2" s="1"/>
  <c r="R1172" i="2"/>
  <c r="Q1172" i="2"/>
  <c r="P1172" i="2"/>
  <c r="O1172" i="2"/>
  <c r="L1172" i="2"/>
  <c r="N1172" i="2" s="1"/>
  <c r="R1171" i="2"/>
  <c r="Q1171" i="2"/>
  <c r="P1171" i="2"/>
  <c r="O1171" i="2"/>
  <c r="M1171" i="2"/>
  <c r="L1171" i="2"/>
  <c r="N1171" i="2" s="1"/>
  <c r="R1170" i="2"/>
  <c r="Q1170" i="2"/>
  <c r="P1170" i="2"/>
  <c r="O1170" i="2"/>
  <c r="L1170" i="2"/>
  <c r="R1169" i="2"/>
  <c r="Q1169" i="2"/>
  <c r="P1169" i="2"/>
  <c r="O1169" i="2"/>
  <c r="N1169" i="2"/>
  <c r="M1169" i="2"/>
  <c r="L1169" i="2"/>
  <c r="R1168" i="2"/>
  <c r="Q1168" i="2"/>
  <c r="P1168" i="2"/>
  <c r="O1168" i="2"/>
  <c r="L1168" i="2"/>
  <c r="N1168" i="2" s="1"/>
  <c r="R1167" i="2"/>
  <c r="Q1167" i="2"/>
  <c r="P1167" i="2"/>
  <c r="O1167" i="2"/>
  <c r="N1167" i="2"/>
  <c r="L1167" i="2"/>
  <c r="M1167" i="2" s="1"/>
  <c r="R1166" i="2"/>
  <c r="Q1166" i="2"/>
  <c r="P1166" i="2"/>
  <c r="O1166" i="2"/>
  <c r="N1166" i="2"/>
  <c r="M1166" i="2"/>
  <c r="L1166" i="2"/>
  <c r="R1165" i="2"/>
  <c r="Q1165" i="2"/>
  <c r="P1165" i="2"/>
  <c r="O1165" i="2"/>
  <c r="L1165" i="2"/>
  <c r="R1164" i="2"/>
  <c r="Q1164" i="2"/>
  <c r="P1164" i="2"/>
  <c r="O1164" i="2"/>
  <c r="N1164" i="2"/>
  <c r="M1164" i="2"/>
  <c r="L1164" i="2"/>
  <c r="R1163" i="2"/>
  <c r="Q1163" i="2"/>
  <c r="P1163" i="2"/>
  <c r="O1163" i="2"/>
  <c r="L1163" i="2"/>
  <c r="N1163" i="2" s="1"/>
  <c r="R1162" i="2"/>
  <c r="Q1162" i="2"/>
  <c r="P1162" i="2"/>
  <c r="O1162" i="2"/>
  <c r="L1162" i="2"/>
  <c r="R1161" i="2"/>
  <c r="Q1161" i="2"/>
  <c r="P1161" i="2"/>
  <c r="O1161" i="2"/>
  <c r="N1161" i="2"/>
  <c r="M1161" i="2"/>
  <c r="L1161" i="2"/>
  <c r="R1160" i="2"/>
  <c r="Q1160" i="2"/>
  <c r="P1160" i="2"/>
  <c r="O1160" i="2"/>
  <c r="L1160" i="2"/>
  <c r="N1160" i="2" s="1"/>
  <c r="R1159" i="2"/>
  <c r="Q1159" i="2"/>
  <c r="P1159" i="2"/>
  <c r="O1159" i="2"/>
  <c r="N1159" i="2"/>
  <c r="L1159" i="2"/>
  <c r="M1159" i="2" s="1"/>
  <c r="R1158" i="2"/>
  <c r="Q1158" i="2"/>
  <c r="P1158" i="2"/>
  <c r="O1158" i="2"/>
  <c r="N1158" i="2"/>
  <c r="M1158" i="2"/>
  <c r="L1158" i="2"/>
  <c r="R1157" i="2"/>
  <c r="Q1157" i="2"/>
  <c r="P1157" i="2"/>
  <c r="O1157" i="2"/>
  <c r="N1157" i="2"/>
  <c r="L1157" i="2"/>
  <c r="M1157" i="2" s="1"/>
  <c r="R1156" i="2"/>
  <c r="Q1156" i="2"/>
  <c r="P1156" i="2"/>
  <c r="O1156" i="2"/>
  <c r="N1156" i="2"/>
  <c r="M1156" i="2"/>
  <c r="L1156" i="2"/>
  <c r="R1155" i="2"/>
  <c r="Q1155" i="2"/>
  <c r="P1155" i="2"/>
  <c r="O1155" i="2"/>
  <c r="M1155" i="2"/>
  <c r="L1155" i="2"/>
  <c r="N1155" i="2" s="1"/>
  <c r="R1154" i="2"/>
  <c r="Q1154" i="2"/>
  <c r="P1154" i="2"/>
  <c r="O1154" i="2"/>
  <c r="L1154" i="2"/>
  <c r="R1153" i="2"/>
  <c r="Q1153" i="2"/>
  <c r="P1153" i="2"/>
  <c r="O1153" i="2"/>
  <c r="N1153" i="2"/>
  <c r="M1153" i="2"/>
  <c r="L1153" i="2"/>
  <c r="R1152" i="2"/>
  <c r="Q1152" i="2"/>
  <c r="P1152" i="2"/>
  <c r="O1152" i="2"/>
  <c r="L1152" i="2"/>
  <c r="N1152" i="2" s="1"/>
  <c r="R1151" i="2"/>
  <c r="Q1151" i="2"/>
  <c r="P1151" i="2"/>
  <c r="O1151" i="2"/>
  <c r="N1151" i="2"/>
  <c r="L1151" i="2"/>
  <c r="M1151" i="2" s="1"/>
  <c r="R1150" i="2"/>
  <c r="Q1150" i="2"/>
  <c r="P1150" i="2"/>
  <c r="O1150" i="2"/>
  <c r="N1150" i="2"/>
  <c r="M1150" i="2"/>
  <c r="L1150" i="2"/>
  <c r="R1149" i="2"/>
  <c r="Q1149" i="2"/>
  <c r="P1149" i="2"/>
  <c r="O1149" i="2"/>
  <c r="N1149" i="2"/>
  <c r="L1149" i="2"/>
  <c r="M1149" i="2" s="1"/>
  <c r="R1148" i="2"/>
  <c r="Q1148" i="2"/>
  <c r="P1148" i="2"/>
  <c r="O1148" i="2"/>
  <c r="N1148" i="2"/>
  <c r="M1148" i="2"/>
  <c r="L1148" i="2"/>
  <c r="R1147" i="2"/>
  <c r="Q1147" i="2"/>
  <c r="P1147" i="2"/>
  <c r="O1147" i="2"/>
  <c r="M1147" i="2"/>
  <c r="L1147" i="2"/>
  <c r="N1147" i="2" s="1"/>
  <c r="R1146" i="2"/>
  <c r="Q1146" i="2"/>
  <c r="P1146" i="2"/>
  <c r="O1146" i="2"/>
  <c r="L1146" i="2"/>
  <c r="R1145" i="2"/>
  <c r="Q1145" i="2"/>
  <c r="P1145" i="2"/>
  <c r="O1145" i="2"/>
  <c r="N1145" i="2"/>
  <c r="M1145" i="2"/>
  <c r="L1145" i="2"/>
  <c r="R1144" i="2"/>
  <c r="Q1144" i="2"/>
  <c r="P1144" i="2"/>
  <c r="O1144" i="2"/>
  <c r="L1144" i="2"/>
  <c r="N1144" i="2" s="1"/>
  <c r="R1143" i="2"/>
  <c r="Q1143" i="2"/>
  <c r="P1143" i="2"/>
  <c r="O1143" i="2"/>
  <c r="N1143" i="2"/>
  <c r="L1143" i="2"/>
  <c r="M1143" i="2" s="1"/>
  <c r="R1142" i="2"/>
  <c r="Q1142" i="2"/>
  <c r="P1142" i="2"/>
  <c r="O1142" i="2"/>
  <c r="N1142" i="2"/>
  <c r="M1142" i="2"/>
  <c r="L1142" i="2"/>
  <c r="R1141" i="2"/>
  <c r="Q1141" i="2"/>
  <c r="P1141" i="2"/>
  <c r="O1141" i="2"/>
  <c r="M1141" i="2"/>
  <c r="L1141" i="2"/>
  <c r="N1141" i="2" s="1"/>
  <c r="R1140" i="2"/>
  <c r="Q1140" i="2"/>
  <c r="P1140" i="2"/>
  <c r="O1140" i="2"/>
  <c r="L1140" i="2"/>
  <c r="N1140" i="2" s="1"/>
  <c r="R1139" i="2"/>
  <c r="Q1139" i="2"/>
  <c r="P1139" i="2"/>
  <c r="O1139" i="2"/>
  <c r="M1139" i="2"/>
  <c r="L1139" i="2"/>
  <c r="N1139" i="2" s="1"/>
  <c r="R1138" i="2"/>
  <c r="Q1138" i="2"/>
  <c r="P1138" i="2"/>
  <c r="O1138" i="2"/>
  <c r="L1138" i="2"/>
  <c r="R1137" i="2"/>
  <c r="Q1137" i="2"/>
  <c r="P1137" i="2"/>
  <c r="O1137" i="2"/>
  <c r="N1137" i="2"/>
  <c r="M1137" i="2"/>
  <c r="L1137" i="2"/>
  <c r="R1136" i="2"/>
  <c r="Q1136" i="2"/>
  <c r="P1136" i="2"/>
  <c r="O1136" i="2"/>
  <c r="L1136" i="2"/>
  <c r="N1136" i="2" s="1"/>
  <c r="R1135" i="2"/>
  <c r="Q1135" i="2"/>
  <c r="P1135" i="2"/>
  <c r="O1135" i="2"/>
  <c r="N1135" i="2"/>
  <c r="L1135" i="2"/>
  <c r="M1135" i="2" s="1"/>
  <c r="R1134" i="2"/>
  <c r="Q1134" i="2"/>
  <c r="P1134" i="2"/>
  <c r="O1134" i="2"/>
  <c r="N1134" i="2"/>
  <c r="M1134" i="2"/>
  <c r="L1134" i="2"/>
  <c r="R1133" i="2"/>
  <c r="Q1133" i="2"/>
  <c r="P1133" i="2"/>
  <c r="O1133" i="2"/>
  <c r="L1133" i="2"/>
  <c r="R1132" i="2"/>
  <c r="Q1132" i="2"/>
  <c r="P1132" i="2"/>
  <c r="O1132" i="2"/>
  <c r="N1132" i="2"/>
  <c r="M1132" i="2"/>
  <c r="L1132" i="2"/>
  <c r="R1131" i="2"/>
  <c r="Q1131" i="2"/>
  <c r="P1131" i="2"/>
  <c r="O1131" i="2"/>
  <c r="L1131" i="2"/>
  <c r="N1131" i="2" s="1"/>
  <c r="R1130" i="2"/>
  <c r="Q1130" i="2"/>
  <c r="P1130" i="2"/>
  <c r="O1130" i="2"/>
  <c r="L1130" i="2"/>
  <c r="R1129" i="2"/>
  <c r="Q1129" i="2"/>
  <c r="P1129" i="2"/>
  <c r="O1129" i="2"/>
  <c r="N1129" i="2"/>
  <c r="M1129" i="2"/>
  <c r="L1129" i="2"/>
  <c r="R1128" i="2"/>
  <c r="Q1128" i="2"/>
  <c r="P1128" i="2"/>
  <c r="O1128" i="2"/>
  <c r="L1128" i="2"/>
  <c r="N1128" i="2" s="1"/>
  <c r="R1127" i="2"/>
  <c r="Q1127" i="2"/>
  <c r="P1127" i="2"/>
  <c r="O1127" i="2"/>
  <c r="N1127" i="2"/>
  <c r="L1127" i="2"/>
  <c r="M1127" i="2" s="1"/>
  <c r="R1126" i="2"/>
  <c r="Q1126" i="2"/>
  <c r="P1126" i="2"/>
  <c r="O1126" i="2"/>
  <c r="N1126" i="2"/>
  <c r="M1126" i="2"/>
  <c r="L1126" i="2"/>
  <c r="R1125" i="2"/>
  <c r="Q1125" i="2"/>
  <c r="P1125" i="2"/>
  <c r="O1125" i="2"/>
  <c r="N1125" i="2"/>
  <c r="L1125" i="2"/>
  <c r="M1125" i="2" s="1"/>
  <c r="R1124" i="2"/>
  <c r="Q1124" i="2"/>
  <c r="P1124" i="2"/>
  <c r="O1124" i="2"/>
  <c r="N1124" i="2"/>
  <c r="M1124" i="2"/>
  <c r="L1124" i="2"/>
  <c r="R1123" i="2"/>
  <c r="Q1123" i="2"/>
  <c r="P1123" i="2"/>
  <c r="O1123" i="2"/>
  <c r="M1123" i="2"/>
  <c r="L1123" i="2"/>
  <c r="N1123" i="2" s="1"/>
  <c r="R1122" i="2"/>
  <c r="Q1122" i="2"/>
  <c r="P1122" i="2"/>
  <c r="O1122" i="2"/>
  <c r="L1122" i="2"/>
  <c r="R1121" i="2"/>
  <c r="Q1121" i="2"/>
  <c r="P1121" i="2"/>
  <c r="O1121" i="2"/>
  <c r="N1121" i="2"/>
  <c r="M1121" i="2"/>
  <c r="L1121" i="2"/>
  <c r="R1120" i="2"/>
  <c r="Q1120" i="2"/>
  <c r="P1120" i="2"/>
  <c r="O1120" i="2"/>
  <c r="L1120" i="2"/>
  <c r="N1120" i="2" s="1"/>
  <c r="R1119" i="2"/>
  <c r="Q1119" i="2"/>
  <c r="P1119" i="2"/>
  <c r="O1119" i="2"/>
  <c r="N1119" i="2"/>
  <c r="L1119" i="2"/>
  <c r="M1119" i="2" s="1"/>
  <c r="R1118" i="2"/>
  <c r="Q1118" i="2"/>
  <c r="P1118" i="2"/>
  <c r="O1118" i="2"/>
  <c r="N1118" i="2"/>
  <c r="M1118" i="2"/>
  <c r="L1118" i="2"/>
  <c r="R1117" i="2"/>
  <c r="Q1117" i="2"/>
  <c r="P1117" i="2"/>
  <c r="O1117" i="2"/>
  <c r="N1117" i="2"/>
  <c r="L1117" i="2"/>
  <c r="M1117" i="2" s="1"/>
  <c r="R1116" i="2"/>
  <c r="Q1116" i="2"/>
  <c r="P1116" i="2"/>
  <c r="O1116" i="2"/>
  <c r="N1116" i="2"/>
  <c r="M1116" i="2"/>
  <c r="L1116" i="2"/>
  <c r="R1115" i="2"/>
  <c r="Q1115" i="2"/>
  <c r="P1115" i="2"/>
  <c r="O1115" i="2"/>
  <c r="M1115" i="2"/>
  <c r="L1115" i="2"/>
  <c r="N1115" i="2" s="1"/>
  <c r="R1114" i="2"/>
  <c r="Q1114" i="2"/>
  <c r="P1114" i="2"/>
  <c r="O1114" i="2"/>
  <c r="L1114" i="2"/>
  <c r="R1113" i="2"/>
  <c r="Q1113" i="2"/>
  <c r="P1113" i="2"/>
  <c r="O1113" i="2"/>
  <c r="N1113" i="2"/>
  <c r="M1113" i="2"/>
  <c r="L1113" i="2"/>
  <c r="R1112" i="2"/>
  <c r="Q1112" i="2"/>
  <c r="P1112" i="2"/>
  <c r="O1112" i="2"/>
  <c r="L1112" i="2"/>
  <c r="N1112" i="2" s="1"/>
  <c r="R1111" i="2"/>
  <c r="Q1111" i="2"/>
  <c r="P1111" i="2"/>
  <c r="O1111" i="2"/>
  <c r="N1111" i="2"/>
  <c r="L1111" i="2"/>
  <c r="M1111" i="2" s="1"/>
  <c r="R1110" i="2"/>
  <c r="Q1110" i="2"/>
  <c r="P1110" i="2"/>
  <c r="O1110" i="2"/>
  <c r="N1110" i="2"/>
  <c r="M1110" i="2"/>
  <c r="L1110" i="2"/>
  <c r="R1109" i="2"/>
  <c r="Q1109" i="2"/>
  <c r="P1109" i="2"/>
  <c r="O1109" i="2"/>
  <c r="M1109" i="2"/>
  <c r="L1109" i="2"/>
  <c r="N1109" i="2" s="1"/>
  <c r="R1108" i="2"/>
  <c r="Q1108" i="2"/>
  <c r="P1108" i="2"/>
  <c r="O1108" i="2"/>
  <c r="L1108" i="2"/>
  <c r="N1108" i="2" s="1"/>
  <c r="R1107" i="2"/>
  <c r="Q1107" i="2"/>
  <c r="P1107" i="2"/>
  <c r="O1107" i="2"/>
  <c r="M1107" i="2"/>
  <c r="L1107" i="2"/>
  <c r="N1107" i="2" s="1"/>
  <c r="R1106" i="2"/>
  <c r="Q1106" i="2"/>
  <c r="P1106" i="2"/>
  <c r="O1106" i="2"/>
  <c r="L1106" i="2"/>
  <c r="R1105" i="2"/>
  <c r="Q1105" i="2"/>
  <c r="P1105" i="2"/>
  <c r="O1105" i="2"/>
  <c r="N1105" i="2"/>
  <c r="M1105" i="2"/>
  <c r="L1105" i="2"/>
  <c r="R1104" i="2"/>
  <c r="Q1104" i="2"/>
  <c r="P1104" i="2"/>
  <c r="O1104" i="2"/>
  <c r="L1104" i="2"/>
  <c r="N1104" i="2" s="1"/>
  <c r="R1103" i="2"/>
  <c r="Q1103" i="2"/>
  <c r="P1103" i="2"/>
  <c r="O1103" i="2"/>
  <c r="N1103" i="2"/>
  <c r="L1103" i="2"/>
  <c r="M1103" i="2" s="1"/>
  <c r="R1102" i="2"/>
  <c r="Q1102" i="2"/>
  <c r="P1102" i="2"/>
  <c r="O1102" i="2"/>
  <c r="N1102" i="2"/>
  <c r="M1102" i="2"/>
  <c r="L1102" i="2"/>
  <c r="R1101" i="2"/>
  <c r="Q1101" i="2"/>
  <c r="P1101" i="2"/>
  <c r="O1101" i="2"/>
  <c r="L1101" i="2"/>
  <c r="R1100" i="2"/>
  <c r="Q1100" i="2"/>
  <c r="P1100" i="2"/>
  <c r="O1100" i="2"/>
  <c r="N1100" i="2"/>
  <c r="M1100" i="2"/>
  <c r="L1100" i="2"/>
  <c r="R1099" i="2"/>
  <c r="Q1099" i="2"/>
  <c r="P1099" i="2"/>
  <c r="O1099" i="2"/>
  <c r="L1099" i="2"/>
  <c r="N1099" i="2" s="1"/>
  <c r="R1098" i="2"/>
  <c r="Q1098" i="2"/>
  <c r="P1098" i="2"/>
  <c r="O1098" i="2"/>
  <c r="L1098" i="2"/>
  <c r="R1097" i="2"/>
  <c r="Q1097" i="2"/>
  <c r="P1097" i="2"/>
  <c r="O1097" i="2"/>
  <c r="N1097" i="2"/>
  <c r="M1097" i="2"/>
  <c r="L1097" i="2"/>
  <c r="R1096" i="2"/>
  <c r="Q1096" i="2"/>
  <c r="P1096" i="2"/>
  <c r="O1096" i="2"/>
  <c r="L1096" i="2"/>
  <c r="N1096" i="2" s="1"/>
  <c r="R1095" i="2"/>
  <c r="Q1095" i="2"/>
  <c r="P1095" i="2"/>
  <c r="O1095" i="2"/>
  <c r="N1095" i="2"/>
  <c r="L1095" i="2"/>
  <c r="M1095" i="2" s="1"/>
  <c r="R1094" i="2"/>
  <c r="Q1094" i="2"/>
  <c r="P1094" i="2"/>
  <c r="O1094" i="2"/>
  <c r="N1094" i="2"/>
  <c r="M1094" i="2"/>
  <c r="L1094" i="2"/>
  <c r="R1093" i="2"/>
  <c r="Q1093" i="2"/>
  <c r="P1093" i="2"/>
  <c r="O1093" i="2"/>
  <c r="N1093" i="2"/>
  <c r="L1093" i="2"/>
  <c r="M1093" i="2" s="1"/>
  <c r="R1092" i="2"/>
  <c r="Q1092" i="2"/>
  <c r="P1092" i="2"/>
  <c r="O1092" i="2"/>
  <c r="N1092" i="2"/>
  <c r="M1092" i="2"/>
  <c r="L1092" i="2"/>
  <c r="R1091" i="2"/>
  <c r="Q1091" i="2"/>
  <c r="P1091" i="2"/>
  <c r="O1091" i="2"/>
  <c r="M1091" i="2"/>
  <c r="L1091" i="2"/>
  <c r="N1091" i="2" s="1"/>
  <c r="R1090" i="2"/>
  <c r="Q1090" i="2"/>
  <c r="P1090" i="2"/>
  <c r="O1090" i="2"/>
  <c r="L1090" i="2"/>
  <c r="R1089" i="2"/>
  <c r="Q1089" i="2"/>
  <c r="P1089" i="2"/>
  <c r="O1089" i="2"/>
  <c r="N1089" i="2"/>
  <c r="M1089" i="2"/>
  <c r="L1089" i="2"/>
  <c r="R1088" i="2"/>
  <c r="Q1088" i="2"/>
  <c r="P1088" i="2"/>
  <c r="O1088" i="2"/>
  <c r="L1088" i="2"/>
  <c r="N1088" i="2" s="1"/>
  <c r="R1087" i="2"/>
  <c r="Q1087" i="2"/>
  <c r="P1087" i="2"/>
  <c r="O1087" i="2"/>
  <c r="N1087" i="2"/>
  <c r="L1087" i="2"/>
  <c r="M1087" i="2" s="1"/>
  <c r="R1086" i="2"/>
  <c r="Q1086" i="2"/>
  <c r="P1086" i="2"/>
  <c r="O1086" i="2"/>
  <c r="N1086" i="2"/>
  <c r="M1086" i="2"/>
  <c r="L1086" i="2"/>
  <c r="R1085" i="2"/>
  <c r="Q1085" i="2"/>
  <c r="P1085" i="2"/>
  <c r="O1085" i="2"/>
  <c r="N1085" i="2"/>
  <c r="L1085" i="2"/>
  <c r="M1085" i="2" s="1"/>
  <c r="R1084" i="2"/>
  <c r="Q1084" i="2"/>
  <c r="P1084" i="2"/>
  <c r="O1084" i="2"/>
  <c r="N1084" i="2"/>
  <c r="M1084" i="2"/>
  <c r="L1084" i="2"/>
  <c r="R1083" i="2"/>
  <c r="Q1083" i="2"/>
  <c r="P1083" i="2"/>
  <c r="O1083" i="2"/>
  <c r="M1083" i="2"/>
  <c r="L1083" i="2"/>
  <c r="N1083" i="2" s="1"/>
  <c r="R1082" i="2"/>
  <c r="Q1082" i="2"/>
  <c r="P1082" i="2"/>
  <c r="O1082" i="2"/>
  <c r="L1082" i="2"/>
  <c r="R1081" i="2"/>
  <c r="Q1081" i="2"/>
  <c r="P1081" i="2"/>
  <c r="O1081" i="2"/>
  <c r="N1081" i="2"/>
  <c r="M1081" i="2"/>
  <c r="L1081" i="2"/>
  <c r="R1080" i="2"/>
  <c r="Q1080" i="2"/>
  <c r="P1080" i="2"/>
  <c r="O1080" i="2"/>
  <c r="L1080" i="2"/>
  <c r="N1080" i="2" s="1"/>
  <c r="R1079" i="2"/>
  <c r="Q1079" i="2"/>
  <c r="P1079" i="2"/>
  <c r="O1079" i="2"/>
  <c r="N1079" i="2"/>
  <c r="L1079" i="2"/>
  <c r="M1079" i="2" s="1"/>
  <c r="R1078" i="2"/>
  <c r="Q1078" i="2"/>
  <c r="P1078" i="2"/>
  <c r="O1078" i="2"/>
  <c r="N1078" i="2"/>
  <c r="M1078" i="2"/>
  <c r="L1078" i="2"/>
  <c r="R1077" i="2"/>
  <c r="Q1077" i="2"/>
  <c r="P1077" i="2"/>
  <c r="O1077" i="2"/>
  <c r="M1077" i="2"/>
  <c r="L1077" i="2"/>
  <c r="N1077" i="2" s="1"/>
  <c r="R1076" i="2"/>
  <c r="Q1076" i="2"/>
  <c r="P1076" i="2"/>
  <c r="O1076" i="2"/>
  <c r="L1076" i="2"/>
  <c r="N1076" i="2" s="1"/>
  <c r="R1075" i="2"/>
  <c r="Q1075" i="2"/>
  <c r="P1075" i="2"/>
  <c r="O1075" i="2"/>
  <c r="M1075" i="2"/>
  <c r="L1075" i="2"/>
  <c r="N1075" i="2" s="1"/>
  <c r="R1074" i="2"/>
  <c r="Q1074" i="2"/>
  <c r="P1074" i="2"/>
  <c r="O1074" i="2"/>
  <c r="L1074" i="2"/>
  <c r="R1073" i="2"/>
  <c r="Q1073" i="2"/>
  <c r="P1073" i="2"/>
  <c r="O1073" i="2"/>
  <c r="N1073" i="2"/>
  <c r="M1073" i="2"/>
  <c r="L1073" i="2"/>
  <c r="R1072" i="2"/>
  <c r="Q1072" i="2"/>
  <c r="P1072" i="2"/>
  <c r="O1072" i="2"/>
  <c r="L1072" i="2"/>
  <c r="N1072" i="2" s="1"/>
  <c r="R1071" i="2"/>
  <c r="Q1071" i="2"/>
  <c r="P1071" i="2"/>
  <c r="O1071" i="2"/>
  <c r="N1071" i="2"/>
  <c r="L1071" i="2"/>
  <c r="M1071" i="2" s="1"/>
  <c r="R1070" i="2"/>
  <c r="Q1070" i="2"/>
  <c r="P1070" i="2"/>
  <c r="O1070" i="2"/>
  <c r="N1070" i="2"/>
  <c r="M1070" i="2"/>
  <c r="L1070" i="2"/>
  <c r="R1069" i="2"/>
  <c r="Q1069" i="2"/>
  <c r="P1069" i="2"/>
  <c r="O1069" i="2"/>
  <c r="L1069" i="2"/>
  <c r="R1068" i="2"/>
  <c r="Q1068" i="2"/>
  <c r="P1068" i="2"/>
  <c r="O1068" i="2"/>
  <c r="N1068" i="2"/>
  <c r="M1068" i="2"/>
  <c r="L1068" i="2"/>
  <c r="R1067" i="2"/>
  <c r="Q1067" i="2"/>
  <c r="P1067" i="2"/>
  <c r="O1067" i="2"/>
  <c r="L1067" i="2"/>
  <c r="N1067" i="2" s="1"/>
  <c r="R1066" i="2"/>
  <c r="Q1066" i="2"/>
  <c r="P1066" i="2"/>
  <c r="O1066" i="2"/>
  <c r="L1066" i="2"/>
  <c r="R1065" i="2"/>
  <c r="Q1065" i="2"/>
  <c r="P1065" i="2"/>
  <c r="O1065" i="2"/>
  <c r="N1065" i="2"/>
  <c r="M1065" i="2"/>
  <c r="L1065" i="2"/>
  <c r="R1064" i="2"/>
  <c r="Q1064" i="2"/>
  <c r="P1064" i="2"/>
  <c r="O1064" i="2"/>
  <c r="L1064" i="2"/>
  <c r="N1064" i="2" s="1"/>
  <c r="R1063" i="2"/>
  <c r="Q1063" i="2"/>
  <c r="P1063" i="2"/>
  <c r="O1063" i="2"/>
  <c r="N1063" i="2"/>
  <c r="L1063" i="2"/>
  <c r="M1063" i="2" s="1"/>
  <c r="R1062" i="2"/>
  <c r="Q1062" i="2"/>
  <c r="P1062" i="2"/>
  <c r="O1062" i="2"/>
  <c r="N1062" i="2"/>
  <c r="M1062" i="2"/>
  <c r="L1062" i="2"/>
  <c r="R1061" i="2"/>
  <c r="Q1061" i="2"/>
  <c r="P1061" i="2"/>
  <c r="O1061" i="2"/>
  <c r="N1061" i="2"/>
  <c r="L1061" i="2"/>
  <c r="M1061" i="2" s="1"/>
  <c r="R1060" i="2"/>
  <c r="Q1060" i="2"/>
  <c r="P1060" i="2"/>
  <c r="O1060" i="2"/>
  <c r="N1060" i="2"/>
  <c r="M1060" i="2"/>
  <c r="L1060" i="2"/>
  <c r="R1059" i="2"/>
  <c r="Q1059" i="2"/>
  <c r="P1059" i="2"/>
  <c r="O1059" i="2"/>
  <c r="M1059" i="2"/>
  <c r="L1059" i="2"/>
  <c r="N1059" i="2" s="1"/>
  <c r="R1058" i="2"/>
  <c r="Q1058" i="2"/>
  <c r="P1058" i="2"/>
  <c r="O1058" i="2"/>
  <c r="L1058" i="2"/>
  <c r="R1057" i="2"/>
  <c r="Q1057" i="2"/>
  <c r="P1057" i="2"/>
  <c r="O1057" i="2"/>
  <c r="N1057" i="2"/>
  <c r="M1057" i="2"/>
  <c r="L1057" i="2"/>
  <c r="R1056" i="2"/>
  <c r="Q1056" i="2"/>
  <c r="P1056" i="2"/>
  <c r="O1056" i="2"/>
  <c r="L1056" i="2"/>
  <c r="N1056" i="2" s="1"/>
  <c r="R1055" i="2"/>
  <c r="Q1055" i="2"/>
  <c r="P1055" i="2"/>
  <c r="O1055" i="2"/>
  <c r="N1055" i="2"/>
  <c r="L1055" i="2"/>
  <c r="M1055" i="2" s="1"/>
  <c r="R1054" i="2"/>
  <c r="Q1054" i="2"/>
  <c r="P1054" i="2"/>
  <c r="O1054" i="2"/>
  <c r="N1054" i="2"/>
  <c r="M1054" i="2"/>
  <c r="L1054" i="2"/>
  <c r="R1053" i="2"/>
  <c r="Q1053" i="2"/>
  <c r="P1053" i="2"/>
  <c r="O1053" i="2"/>
  <c r="N1053" i="2"/>
  <c r="L1053" i="2"/>
  <c r="M1053" i="2" s="1"/>
  <c r="R1052" i="2"/>
  <c r="Q1052" i="2"/>
  <c r="P1052" i="2"/>
  <c r="O1052" i="2"/>
  <c r="N1052" i="2"/>
  <c r="M1052" i="2"/>
  <c r="L1052" i="2"/>
  <c r="R1051" i="2"/>
  <c r="Q1051" i="2"/>
  <c r="P1051" i="2"/>
  <c r="O1051" i="2"/>
  <c r="M1051" i="2"/>
  <c r="L1051" i="2"/>
  <c r="N1051" i="2" s="1"/>
  <c r="R1050" i="2"/>
  <c r="Q1050" i="2"/>
  <c r="P1050" i="2"/>
  <c r="O1050" i="2"/>
  <c r="L1050" i="2"/>
  <c r="R1049" i="2"/>
  <c r="Q1049" i="2"/>
  <c r="P1049" i="2"/>
  <c r="O1049" i="2"/>
  <c r="N1049" i="2"/>
  <c r="M1049" i="2"/>
  <c r="L1049" i="2"/>
  <c r="R1048" i="2"/>
  <c r="Q1048" i="2"/>
  <c r="P1048" i="2"/>
  <c r="O1048" i="2"/>
  <c r="L1048" i="2"/>
  <c r="N1048" i="2" s="1"/>
  <c r="R1047" i="2"/>
  <c r="Q1047" i="2"/>
  <c r="P1047" i="2"/>
  <c r="O1047" i="2"/>
  <c r="N1047" i="2"/>
  <c r="L1047" i="2"/>
  <c r="M1047" i="2" s="1"/>
  <c r="R1046" i="2"/>
  <c r="Q1046" i="2"/>
  <c r="P1046" i="2"/>
  <c r="O1046" i="2"/>
  <c r="N1046" i="2"/>
  <c r="M1046" i="2"/>
  <c r="L1046" i="2"/>
  <c r="R1045" i="2"/>
  <c r="Q1045" i="2"/>
  <c r="P1045" i="2"/>
  <c r="O1045" i="2"/>
  <c r="M1045" i="2"/>
  <c r="L1045" i="2"/>
  <c r="N1045" i="2" s="1"/>
  <c r="R1044" i="2"/>
  <c r="Q1044" i="2"/>
  <c r="P1044" i="2"/>
  <c r="O1044" i="2"/>
  <c r="L1044" i="2"/>
  <c r="N1044" i="2" s="1"/>
  <c r="R1043" i="2"/>
  <c r="Q1043" i="2"/>
  <c r="P1043" i="2"/>
  <c r="O1043" i="2"/>
  <c r="M1043" i="2"/>
  <c r="L1043" i="2"/>
  <c r="N1043" i="2" s="1"/>
  <c r="R1042" i="2"/>
  <c r="Q1042" i="2"/>
  <c r="P1042" i="2"/>
  <c r="O1042" i="2"/>
  <c r="L1042" i="2"/>
  <c r="R1041" i="2"/>
  <c r="Q1041" i="2"/>
  <c r="P1041" i="2"/>
  <c r="O1041" i="2"/>
  <c r="N1041" i="2"/>
  <c r="M1041" i="2"/>
  <c r="L1041" i="2"/>
  <c r="R1040" i="2"/>
  <c r="Q1040" i="2"/>
  <c r="P1040" i="2"/>
  <c r="O1040" i="2"/>
  <c r="L1040" i="2"/>
  <c r="N1040" i="2" s="1"/>
  <c r="R1039" i="2"/>
  <c r="Q1039" i="2"/>
  <c r="P1039" i="2"/>
  <c r="O1039" i="2"/>
  <c r="N1039" i="2"/>
  <c r="L1039" i="2"/>
  <c r="M1039" i="2" s="1"/>
  <c r="R1038" i="2"/>
  <c r="Q1038" i="2"/>
  <c r="P1038" i="2"/>
  <c r="O1038" i="2"/>
  <c r="N1038" i="2"/>
  <c r="M1038" i="2"/>
  <c r="L1038" i="2"/>
  <c r="R1037" i="2"/>
  <c r="Q1037" i="2"/>
  <c r="P1037" i="2"/>
  <c r="O1037" i="2"/>
  <c r="L1037" i="2"/>
  <c r="R1036" i="2"/>
  <c r="Q1036" i="2"/>
  <c r="P1036" i="2"/>
  <c r="O1036" i="2"/>
  <c r="N1036" i="2"/>
  <c r="M1036" i="2"/>
  <c r="L1036" i="2"/>
  <c r="R1035" i="2"/>
  <c r="Q1035" i="2"/>
  <c r="P1035" i="2"/>
  <c r="O1035" i="2"/>
  <c r="L1035" i="2"/>
  <c r="N1035" i="2" s="1"/>
  <c r="R1034" i="2"/>
  <c r="Q1034" i="2"/>
  <c r="P1034" i="2"/>
  <c r="O1034" i="2"/>
  <c r="L1034" i="2"/>
  <c r="R1033" i="2"/>
  <c r="Q1033" i="2"/>
  <c r="P1033" i="2"/>
  <c r="O1033" i="2"/>
  <c r="N1033" i="2"/>
  <c r="M1033" i="2"/>
  <c r="L1033" i="2"/>
  <c r="R1032" i="2"/>
  <c r="Q1032" i="2"/>
  <c r="P1032" i="2"/>
  <c r="O1032" i="2"/>
  <c r="L1032" i="2"/>
  <c r="N1032" i="2" s="1"/>
  <c r="R1031" i="2"/>
  <c r="Q1031" i="2"/>
  <c r="P1031" i="2"/>
  <c r="O1031" i="2"/>
  <c r="N1031" i="2"/>
  <c r="L1031" i="2"/>
  <c r="M1031" i="2" s="1"/>
  <c r="R1030" i="2"/>
  <c r="Q1030" i="2"/>
  <c r="P1030" i="2"/>
  <c r="O1030" i="2"/>
  <c r="N1030" i="2"/>
  <c r="M1030" i="2"/>
  <c r="L1030" i="2"/>
  <c r="R1029" i="2"/>
  <c r="Q1029" i="2"/>
  <c r="P1029" i="2"/>
  <c r="O1029" i="2"/>
  <c r="N1029" i="2"/>
  <c r="L1029" i="2"/>
  <c r="M1029" i="2" s="1"/>
  <c r="R1028" i="2"/>
  <c r="Q1028" i="2"/>
  <c r="P1028" i="2"/>
  <c r="O1028" i="2"/>
  <c r="N1028" i="2"/>
  <c r="M1028" i="2"/>
  <c r="L1028" i="2"/>
  <c r="R1027" i="2"/>
  <c r="Q1027" i="2"/>
  <c r="P1027" i="2"/>
  <c r="O1027" i="2"/>
  <c r="M1027" i="2"/>
  <c r="L1027" i="2"/>
  <c r="N1027" i="2" s="1"/>
  <c r="R1026" i="2"/>
  <c r="Q1026" i="2"/>
  <c r="P1026" i="2"/>
  <c r="O1026" i="2"/>
  <c r="L1026" i="2"/>
  <c r="R1025" i="2"/>
  <c r="Q1025" i="2"/>
  <c r="P1025" i="2"/>
  <c r="O1025" i="2"/>
  <c r="N1025" i="2"/>
  <c r="M1025" i="2"/>
  <c r="L1025" i="2"/>
  <c r="R1024" i="2"/>
  <c r="Q1024" i="2"/>
  <c r="P1024" i="2"/>
  <c r="O1024" i="2"/>
  <c r="L1024" i="2"/>
  <c r="N1024" i="2" s="1"/>
  <c r="R1023" i="2"/>
  <c r="Q1023" i="2"/>
  <c r="P1023" i="2"/>
  <c r="O1023" i="2"/>
  <c r="N1023" i="2"/>
  <c r="L1023" i="2"/>
  <c r="M1023" i="2" s="1"/>
  <c r="R1022" i="2"/>
  <c r="Q1022" i="2"/>
  <c r="P1022" i="2"/>
  <c r="O1022" i="2"/>
  <c r="N1022" i="2"/>
  <c r="M1022" i="2"/>
  <c r="L1022" i="2"/>
  <c r="R1021" i="2"/>
  <c r="Q1021" i="2"/>
  <c r="P1021" i="2"/>
  <c r="O1021" i="2"/>
  <c r="N1021" i="2"/>
  <c r="L1021" i="2"/>
  <c r="M1021" i="2" s="1"/>
  <c r="R1020" i="2"/>
  <c r="Q1020" i="2"/>
  <c r="P1020" i="2"/>
  <c r="O1020" i="2"/>
  <c r="N1020" i="2"/>
  <c r="M1020" i="2"/>
  <c r="L1020" i="2"/>
  <c r="R1019" i="2"/>
  <c r="Q1019" i="2"/>
  <c r="P1019" i="2"/>
  <c r="O1019" i="2"/>
  <c r="M1019" i="2"/>
  <c r="L1019" i="2"/>
  <c r="N1019" i="2" s="1"/>
  <c r="R1018" i="2"/>
  <c r="Q1018" i="2"/>
  <c r="P1018" i="2"/>
  <c r="O1018" i="2"/>
  <c r="L1018" i="2"/>
  <c r="R1017" i="2"/>
  <c r="Q1017" i="2"/>
  <c r="P1017" i="2"/>
  <c r="O1017" i="2"/>
  <c r="N1017" i="2"/>
  <c r="M1017" i="2"/>
  <c r="L1017" i="2"/>
  <c r="R1016" i="2"/>
  <c r="Q1016" i="2"/>
  <c r="P1016" i="2"/>
  <c r="O1016" i="2"/>
  <c r="L1016" i="2"/>
  <c r="N1016" i="2" s="1"/>
  <c r="R1015" i="2"/>
  <c r="Q1015" i="2"/>
  <c r="P1015" i="2"/>
  <c r="O1015" i="2"/>
  <c r="N1015" i="2"/>
  <c r="L1015" i="2"/>
  <c r="M1015" i="2" s="1"/>
  <c r="R1014" i="2"/>
  <c r="Q1014" i="2"/>
  <c r="P1014" i="2"/>
  <c r="O1014" i="2"/>
  <c r="N1014" i="2"/>
  <c r="M1014" i="2"/>
  <c r="L1014" i="2"/>
  <c r="R1013" i="2"/>
  <c r="Q1013" i="2"/>
  <c r="P1013" i="2"/>
  <c r="O1013" i="2"/>
  <c r="M1013" i="2"/>
  <c r="L1013" i="2"/>
  <c r="N1013" i="2" s="1"/>
  <c r="R1012" i="2"/>
  <c r="Q1012" i="2"/>
  <c r="P1012" i="2"/>
  <c r="O1012" i="2"/>
  <c r="L1012" i="2"/>
  <c r="N1012" i="2" s="1"/>
  <c r="R1011" i="2"/>
  <c r="Q1011" i="2"/>
  <c r="P1011" i="2"/>
  <c r="O1011" i="2"/>
  <c r="M1011" i="2"/>
  <c r="L1011" i="2"/>
  <c r="N1011" i="2" s="1"/>
  <c r="R1010" i="2"/>
  <c r="Q1010" i="2"/>
  <c r="P1010" i="2"/>
  <c r="O1010" i="2"/>
  <c r="N1010" i="2"/>
  <c r="L1010" i="2"/>
  <c r="M1010" i="2" s="1"/>
  <c r="R1009" i="2"/>
  <c r="Q1009" i="2"/>
  <c r="P1009" i="2"/>
  <c r="O1009" i="2"/>
  <c r="N1009" i="2"/>
  <c r="M1009" i="2"/>
  <c r="L1009" i="2"/>
  <c r="R1008" i="2"/>
  <c r="Q1008" i="2"/>
  <c r="P1008" i="2"/>
  <c r="O1008" i="2"/>
  <c r="L1008" i="2"/>
  <c r="R1007" i="2"/>
  <c r="Q1007" i="2"/>
  <c r="P1007" i="2"/>
  <c r="O1007" i="2"/>
  <c r="N1007" i="2"/>
  <c r="L1007" i="2"/>
  <c r="M1007" i="2" s="1"/>
  <c r="R1006" i="2"/>
  <c r="Q1006" i="2"/>
  <c r="P1006" i="2"/>
  <c r="O1006" i="2"/>
  <c r="N1006" i="2"/>
  <c r="M1006" i="2"/>
  <c r="L1006" i="2"/>
  <c r="R1005" i="2"/>
  <c r="Q1005" i="2"/>
  <c r="P1005" i="2"/>
  <c r="O1005" i="2"/>
  <c r="N1005" i="2"/>
  <c r="M1005" i="2"/>
  <c r="L1005" i="2"/>
  <c r="R1004" i="2"/>
  <c r="Q1004" i="2"/>
  <c r="P1004" i="2"/>
  <c r="O1004" i="2"/>
  <c r="L1004" i="2"/>
  <c r="R1003" i="2"/>
  <c r="Q1003" i="2"/>
  <c r="P1003" i="2"/>
  <c r="O1003" i="2"/>
  <c r="M1003" i="2"/>
  <c r="L1003" i="2"/>
  <c r="N1003" i="2" s="1"/>
  <c r="R1002" i="2"/>
  <c r="Q1002" i="2"/>
  <c r="P1002" i="2"/>
  <c r="O1002" i="2"/>
  <c r="L1002" i="2"/>
  <c r="M1002" i="2" s="1"/>
  <c r="R1001" i="2"/>
  <c r="Q1001" i="2"/>
  <c r="P1001" i="2"/>
  <c r="O1001" i="2"/>
  <c r="N1001" i="2"/>
  <c r="M1001" i="2"/>
  <c r="L1001" i="2"/>
  <c r="R1000" i="2"/>
  <c r="Q1000" i="2"/>
  <c r="P1000" i="2"/>
  <c r="O1000" i="2"/>
  <c r="L1000" i="2"/>
  <c r="R999" i="2"/>
  <c r="Q999" i="2"/>
  <c r="P999" i="2"/>
  <c r="O999" i="2"/>
  <c r="N999" i="2"/>
  <c r="L999" i="2"/>
  <c r="M999" i="2" s="1"/>
  <c r="R998" i="2"/>
  <c r="Q998" i="2"/>
  <c r="P998" i="2"/>
  <c r="O998" i="2"/>
  <c r="N998" i="2"/>
  <c r="M998" i="2"/>
  <c r="L998" i="2"/>
  <c r="R997" i="2"/>
  <c r="Q997" i="2"/>
  <c r="P997" i="2"/>
  <c r="O997" i="2"/>
  <c r="N997" i="2"/>
  <c r="L997" i="2"/>
  <c r="M997" i="2" s="1"/>
  <c r="R996" i="2"/>
  <c r="Q996" i="2"/>
  <c r="P996" i="2"/>
  <c r="O996" i="2"/>
  <c r="N996" i="2"/>
  <c r="M996" i="2"/>
  <c r="L996" i="2"/>
  <c r="R995" i="2"/>
  <c r="Q995" i="2"/>
  <c r="P995" i="2"/>
  <c r="O995" i="2"/>
  <c r="M995" i="2"/>
  <c r="L995" i="2"/>
  <c r="N995" i="2" s="1"/>
  <c r="R994" i="2"/>
  <c r="Q994" i="2"/>
  <c r="P994" i="2"/>
  <c r="O994" i="2"/>
  <c r="N994" i="2"/>
  <c r="L994" i="2"/>
  <c r="M994" i="2" s="1"/>
  <c r="R993" i="2"/>
  <c r="Q993" i="2"/>
  <c r="P993" i="2"/>
  <c r="O993" i="2"/>
  <c r="N993" i="2"/>
  <c r="M993" i="2"/>
  <c r="L993" i="2"/>
  <c r="R992" i="2"/>
  <c r="Q992" i="2"/>
  <c r="P992" i="2"/>
  <c r="O992" i="2"/>
  <c r="L992" i="2"/>
  <c r="R991" i="2"/>
  <c r="Q991" i="2"/>
  <c r="P991" i="2"/>
  <c r="O991" i="2"/>
  <c r="N991" i="2"/>
  <c r="L991" i="2"/>
  <c r="M991" i="2" s="1"/>
  <c r="R990" i="2"/>
  <c r="Q990" i="2"/>
  <c r="P990" i="2"/>
  <c r="O990" i="2"/>
  <c r="N990" i="2"/>
  <c r="M990" i="2"/>
  <c r="L990" i="2"/>
  <c r="R989" i="2"/>
  <c r="Q989" i="2"/>
  <c r="P989" i="2"/>
  <c r="O989" i="2"/>
  <c r="N989" i="2"/>
  <c r="M989" i="2"/>
  <c r="L989" i="2"/>
  <c r="R988" i="2"/>
  <c r="Q988" i="2"/>
  <c r="P988" i="2"/>
  <c r="O988" i="2"/>
  <c r="M988" i="2"/>
  <c r="L988" i="2"/>
  <c r="N988" i="2" s="1"/>
  <c r="R987" i="2"/>
  <c r="Q987" i="2"/>
  <c r="P987" i="2"/>
  <c r="O987" i="2"/>
  <c r="L987" i="2"/>
  <c r="N987" i="2" s="1"/>
  <c r="R986" i="2"/>
  <c r="Q986" i="2"/>
  <c r="P986" i="2"/>
  <c r="O986" i="2"/>
  <c r="L986" i="2"/>
  <c r="M986" i="2" s="1"/>
  <c r="R985" i="2"/>
  <c r="Q985" i="2"/>
  <c r="P985" i="2"/>
  <c r="O985" i="2"/>
  <c r="N985" i="2"/>
  <c r="M985" i="2"/>
  <c r="L985" i="2"/>
  <c r="R984" i="2"/>
  <c r="Q984" i="2"/>
  <c r="P984" i="2"/>
  <c r="O984" i="2"/>
  <c r="L984" i="2"/>
  <c r="R983" i="2"/>
  <c r="Q983" i="2"/>
  <c r="P983" i="2"/>
  <c r="O983" i="2"/>
  <c r="N983" i="2"/>
  <c r="L983" i="2"/>
  <c r="M983" i="2" s="1"/>
  <c r="R982" i="2"/>
  <c r="Q982" i="2"/>
  <c r="P982" i="2"/>
  <c r="O982" i="2"/>
  <c r="N982" i="2"/>
  <c r="M982" i="2"/>
  <c r="L982" i="2"/>
  <c r="R981" i="2"/>
  <c r="Q981" i="2"/>
  <c r="P981" i="2"/>
  <c r="O981" i="2"/>
  <c r="N981" i="2"/>
  <c r="L981" i="2"/>
  <c r="M981" i="2" s="1"/>
  <c r="R980" i="2"/>
  <c r="Q980" i="2"/>
  <c r="P980" i="2"/>
  <c r="O980" i="2"/>
  <c r="N980" i="2"/>
  <c r="M980" i="2"/>
  <c r="L980" i="2"/>
  <c r="R979" i="2"/>
  <c r="Q979" i="2"/>
  <c r="P979" i="2"/>
  <c r="O979" i="2"/>
  <c r="M979" i="2"/>
  <c r="L979" i="2"/>
  <c r="N979" i="2" s="1"/>
  <c r="R978" i="2"/>
  <c r="Q978" i="2"/>
  <c r="P978" i="2"/>
  <c r="O978" i="2"/>
  <c r="L978" i="2"/>
  <c r="M978" i="2" s="1"/>
  <c r="R977" i="2"/>
  <c r="Q977" i="2"/>
  <c r="P977" i="2"/>
  <c r="O977" i="2"/>
  <c r="N977" i="2"/>
  <c r="M977" i="2"/>
  <c r="L977" i="2"/>
  <c r="R976" i="2"/>
  <c r="Q976" i="2"/>
  <c r="P976" i="2"/>
  <c r="O976" i="2"/>
  <c r="L976" i="2"/>
  <c r="R975" i="2"/>
  <c r="Q975" i="2"/>
  <c r="P975" i="2"/>
  <c r="O975" i="2"/>
  <c r="N975" i="2"/>
  <c r="L975" i="2"/>
  <c r="M975" i="2" s="1"/>
  <c r="R974" i="2"/>
  <c r="Q974" i="2"/>
  <c r="P974" i="2"/>
  <c r="O974" i="2"/>
  <c r="N974" i="2"/>
  <c r="M974" i="2"/>
  <c r="L974" i="2"/>
  <c r="R973" i="2"/>
  <c r="Q973" i="2"/>
  <c r="P973" i="2"/>
  <c r="O973" i="2"/>
  <c r="L973" i="2"/>
  <c r="N973" i="2" s="1"/>
  <c r="R972" i="2"/>
  <c r="Q972" i="2"/>
  <c r="P972" i="2"/>
  <c r="O972" i="2"/>
  <c r="N972" i="2"/>
  <c r="L972" i="2"/>
  <c r="M972" i="2" s="1"/>
  <c r="R971" i="2"/>
  <c r="Q971" i="2"/>
  <c r="P971" i="2"/>
  <c r="O971" i="2"/>
  <c r="L971" i="2"/>
  <c r="N971" i="2" s="1"/>
  <c r="R970" i="2"/>
  <c r="Q970" i="2"/>
  <c r="P970" i="2"/>
  <c r="O970" i="2"/>
  <c r="L970" i="2"/>
  <c r="R969" i="2"/>
  <c r="Q969" i="2"/>
  <c r="P969" i="2"/>
  <c r="O969" i="2"/>
  <c r="N969" i="2"/>
  <c r="M969" i="2"/>
  <c r="L969" i="2"/>
  <c r="R968" i="2"/>
  <c r="Q968" i="2"/>
  <c r="P968" i="2"/>
  <c r="O968" i="2"/>
  <c r="L968" i="2"/>
  <c r="R967" i="2"/>
  <c r="Q967" i="2"/>
  <c r="P967" i="2"/>
  <c r="O967" i="2"/>
  <c r="N967" i="2"/>
  <c r="L967" i="2"/>
  <c r="M967" i="2" s="1"/>
  <c r="R966" i="2"/>
  <c r="Q966" i="2"/>
  <c r="P966" i="2"/>
  <c r="O966" i="2"/>
  <c r="N966" i="2"/>
  <c r="M966" i="2"/>
  <c r="L966" i="2"/>
  <c r="R965" i="2"/>
  <c r="Q965" i="2"/>
  <c r="P965" i="2"/>
  <c r="O965" i="2"/>
  <c r="L965" i="2"/>
  <c r="R964" i="2"/>
  <c r="Q964" i="2"/>
  <c r="P964" i="2"/>
  <c r="O964" i="2"/>
  <c r="N964" i="2"/>
  <c r="M964" i="2"/>
  <c r="L964" i="2"/>
  <c r="R963" i="2"/>
  <c r="Q963" i="2"/>
  <c r="P963" i="2"/>
  <c r="O963" i="2"/>
  <c r="L963" i="2"/>
  <c r="N963" i="2" s="1"/>
  <c r="R962" i="2"/>
  <c r="Q962" i="2"/>
  <c r="P962" i="2"/>
  <c r="O962" i="2"/>
  <c r="N962" i="2"/>
  <c r="L962" i="2"/>
  <c r="M962" i="2" s="1"/>
  <c r="R961" i="2"/>
  <c r="Q961" i="2"/>
  <c r="P961" i="2"/>
  <c r="O961" i="2"/>
  <c r="N961" i="2"/>
  <c r="M961" i="2"/>
  <c r="L961" i="2"/>
  <c r="R960" i="2"/>
  <c r="Q960" i="2"/>
  <c r="P960" i="2"/>
  <c r="O960" i="2"/>
  <c r="L960" i="2"/>
  <c r="R959" i="2"/>
  <c r="Q959" i="2"/>
  <c r="P959" i="2"/>
  <c r="O959" i="2"/>
  <c r="N959" i="2"/>
  <c r="L959" i="2"/>
  <c r="M959" i="2" s="1"/>
  <c r="R958" i="2"/>
  <c r="Q958" i="2"/>
  <c r="P958" i="2"/>
  <c r="O958" i="2"/>
  <c r="N958" i="2"/>
  <c r="M958" i="2"/>
  <c r="L958" i="2"/>
  <c r="R957" i="2"/>
  <c r="Q957" i="2"/>
  <c r="P957" i="2"/>
  <c r="O957" i="2"/>
  <c r="N957" i="2"/>
  <c r="M957" i="2"/>
  <c r="L957" i="2"/>
  <c r="R956" i="2"/>
  <c r="Q956" i="2"/>
  <c r="P956" i="2"/>
  <c r="O956" i="2"/>
  <c r="N956" i="2"/>
  <c r="L956" i="2"/>
  <c r="M956" i="2" s="1"/>
  <c r="R955" i="2"/>
  <c r="Q955" i="2"/>
  <c r="P955" i="2"/>
  <c r="O955" i="2"/>
  <c r="L955" i="2"/>
  <c r="R954" i="2"/>
  <c r="Q954" i="2"/>
  <c r="P954" i="2"/>
  <c r="O954" i="2"/>
  <c r="N954" i="2"/>
  <c r="L954" i="2"/>
  <c r="M954" i="2" s="1"/>
  <c r="R953" i="2"/>
  <c r="Q953" i="2"/>
  <c r="P953" i="2"/>
  <c r="O953" i="2"/>
  <c r="N953" i="2"/>
  <c r="M953" i="2"/>
  <c r="L953" i="2"/>
  <c r="R952" i="2"/>
  <c r="Q952" i="2"/>
  <c r="P952" i="2"/>
  <c r="O952" i="2"/>
  <c r="L952" i="2"/>
  <c r="R951" i="2"/>
  <c r="Q951" i="2"/>
  <c r="P951" i="2"/>
  <c r="O951" i="2"/>
  <c r="N951" i="2"/>
  <c r="L951" i="2"/>
  <c r="M951" i="2" s="1"/>
  <c r="R950" i="2"/>
  <c r="Q950" i="2"/>
  <c r="P950" i="2"/>
  <c r="O950" i="2"/>
  <c r="N950" i="2"/>
  <c r="M950" i="2"/>
  <c r="L950" i="2"/>
  <c r="R949" i="2"/>
  <c r="Q949" i="2"/>
  <c r="P949" i="2"/>
  <c r="O949" i="2"/>
  <c r="M949" i="2"/>
  <c r="L949" i="2"/>
  <c r="N949" i="2" s="1"/>
  <c r="R948" i="2"/>
  <c r="Q948" i="2"/>
  <c r="P948" i="2"/>
  <c r="O948" i="2"/>
  <c r="L948" i="2"/>
  <c r="N948" i="2" s="1"/>
  <c r="R947" i="2"/>
  <c r="Q947" i="2"/>
  <c r="P947" i="2"/>
  <c r="O947" i="2"/>
  <c r="M947" i="2"/>
  <c r="L947" i="2"/>
  <c r="N947" i="2" s="1"/>
  <c r="R946" i="2"/>
  <c r="Q946" i="2"/>
  <c r="P946" i="2"/>
  <c r="O946" i="2"/>
  <c r="N946" i="2"/>
  <c r="L946" i="2"/>
  <c r="M946" i="2" s="1"/>
  <c r="R945" i="2"/>
  <c r="Q945" i="2"/>
  <c r="P945" i="2"/>
  <c r="O945" i="2"/>
  <c r="N945" i="2"/>
  <c r="M945" i="2"/>
  <c r="L945" i="2"/>
  <c r="R944" i="2"/>
  <c r="Q944" i="2"/>
  <c r="P944" i="2"/>
  <c r="O944" i="2"/>
  <c r="L944" i="2"/>
  <c r="R943" i="2"/>
  <c r="Q943" i="2"/>
  <c r="P943" i="2"/>
  <c r="O943" i="2"/>
  <c r="N943" i="2"/>
  <c r="L943" i="2"/>
  <c r="M943" i="2" s="1"/>
  <c r="R942" i="2"/>
  <c r="Q942" i="2"/>
  <c r="P942" i="2"/>
  <c r="O942" i="2"/>
  <c r="N942" i="2"/>
  <c r="M942" i="2"/>
  <c r="L942" i="2"/>
  <c r="R941" i="2"/>
  <c r="Q941" i="2"/>
  <c r="P941" i="2"/>
  <c r="O941" i="2"/>
  <c r="N941" i="2"/>
  <c r="M941" i="2"/>
  <c r="L941" i="2"/>
  <c r="R940" i="2"/>
  <c r="Q940" i="2"/>
  <c r="P940" i="2"/>
  <c r="O940" i="2"/>
  <c r="L940" i="2"/>
  <c r="R939" i="2"/>
  <c r="Q939" i="2"/>
  <c r="P939" i="2"/>
  <c r="O939" i="2"/>
  <c r="M939" i="2"/>
  <c r="L939" i="2"/>
  <c r="N939" i="2" s="1"/>
  <c r="R938" i="2"/>
  <c r="Q938" i="2"/>
  <c r="P938" i="2"/>
  <c r="O938" i="2"/>
  <c r="L938" i="2"/>
  <c r="M938" i="2" s="1"/>
  <c r="R937" i="2"/>
  <c r="Q937" i="2"/>
  <c r="P937" i="2"/>
  <c r="O937" i="2"/>
  <c r="N937" i="2"/>
  <c r="M937" i="2"/>
  <c r="L937" i="2"/>
  <c r="R936" i="2"/>
  <c r="Q936" i="2"/>
  <c r="P936" i="2"/>
  <c r="O936" i="2"/>
  <c r="L936" i="2"/>
  <c r="R935" i="2"/>
  <c r="Q935" i="2"/>
  <c r="P935" i="2"/>
  <c r="O935" i="2"/>
  <c r="N935" i="2"/>
  <c r="L935" i="2"/>
  <c r="M935" i="2" s="1"/>
  <c r="R934" i="2"/>
  <c r="Q934" i="2"/>
  <c r="P934" i="2"/>
  <c r="O934" i="2"/>
  <c r="N934" i="2"/>
  <c r="M934" i="2"/>
  <c r="L934" i="2"/>
  <c r="R933" i="2"/>
  <c r="Q933" i="2"/>
  <c r="P933" i="2"/>
  <c r="O933" i="2"/>
  <c r="N933" i="2"/>
  <c r="L933" i="2"/>
  <c r="M933" i="2" s="1"/>
  <c r="R932" i="2"/>
  <c r="Q932" i="2"/>
  <c r="P932" i="2"/>
  <c r="O932" i="2"/>
  <c r="N932" i="2"/>
  <c r="M932" i="2"/>
  <c r="L932" i="2"/>
  <c r="R931" i="2"/>
  <c r="Q931" i="2"/>
  <c r="P931" i="2"/>
  <c r="O931" i="2"/>
  <c r="M931" i="2"/>
  <c r="L931" i="2"/>
  <c r="N931" i="2" s="1"/>
  <c r="R930" i="2"/>
  <c r="Q930" i="2"/>
  <c r="P930" i="2"/>
  <c r="O930" i="2"/>
  <c r="N930" i="2"/>
  <c r="L930" i="2"/>
  <c r="M930" i="2" s="1"/>
  <c r="R929" i="2"/>
  <c r="Q929" i="2"/>
  <c r="P929" i="2"/>
  <c r="O929" i="2"/>
  <c r="N929" i="2"/>
  <c r="M929" i="2"/>
  <c r="L929" i="2"/>
  <c r="R928" i="2"/>
  <c r="Q928" i="2"/>
  <c r="P928" i="2"/>
  <c r="O928" i="2"/>
  <c r="L928" i="2"/>
  <c r="R927" i="2"/>
  <c r="Q927" i="2"/>
  <c r="P927" i="2"/>
  <c r="O927" i="2"/>
  <c r="N927" i="2"/>
  <c r="L927" i="2"/>
  <c r="M927" i="2" s="1"/>
  <c r="R926" i="2"/>
  <c r="Q926" i="2"/>
  <c r="P926" i="2"/>
  <c r="O926" i="2"/>
  <c r="N926" i="2"/>
  <c r="M926" i="2"/>
  <c r="L926" i="2"/>
  <c r="R925" i="2"/>
  <c r="Q925" i="2"/>
  <c r="P925" i="2"/>
  <c r="O925" i="2"/>
  <c r="N925" i="2"/>
  <c r="M925" i="2"/>
  <c r="L925" i="2"/>
  <c r="R924" i="2"/>
  <c r="Q924" i="2"/>
  <c r="P924" i="2"/>
  <c r="O924" i="2"/>
  <c r="M924" i="2"/>
  <c r="L924" i="2"/>
  <c r="N924" i="2" s="1"/>
  <c r="R923" i="2"/>
  <c r="Q923" i="2"/>
  <c r="P923" i="2"/>
  <c r="O923" i="2"/>
  <c r="L923" i="2"/>
  <c r="N923" i="2" s="1"/>
  <c r="R922" i="2"/>
  <c r="Q922" i="2"/>
  <c r="P922" i="2"/>
  <c r="O922" i="2"/>
  <c r="L922" i="2"/>
  <c r="M922" i="2" s="1"/>
  <c r="R921" i="2"/>
  <c r="Q921" i="2"/>
  <c r="P921" i="2"/>
  <c r="O921" i="2"/>
  <c r="N921" i="2"/>
  <c r="M921" i="2"/>
  <c r="L921" i="2"/>
  <c r="R920" i="2"/>
  <c r="Q920" i="2"/>
  <c r="P920" i="2"/>
  <c r="O920" i="2"/>
  <c r="L920" i="2"/>
  <c r="R919" i="2"/>
  <c r="Q919" i="2"/>
  <c r="P919" i="2"/>
  <c r="O919" i="2"/>
  <c r="N919" i="2"/>
  <c r="L919" i="2"/>
  <c r="M919" i="2" s="1"/>
  <c r="R918" i="2"/>
  <c r="Q918" i="2"/>
  <c r="P918" i="2"/>
  <c r="O918" i="2"/>
  <c r="N918" i="2"/>
  <c r="M918" i="2"/>
  <c r="L918" i="2"/>
  <c r="R917" i="2"/>
  <c r="Q917" i="2"/>
  <c r="P917" i="2"/>
  <c r="O917" i="2"/>
  <c r="N917" i="2"/>
  <c r="L917" i="2"/>
  <c r="M917" i="2" s="1"/>
  <c r="R916" i="2"/>
  <c r="Q916" i="2"/>
  <c r="P916" i="2"/>
  <c r="O916" i="2"/>
  <c r="N916" i="2"/>
  <c r="M916" i="2"/>
  <c r="L916" i="2"/>
  <c r="R915" i="2"/>
  <c r="Q915" i="2"/>
  <c r="P915" i="2"/>
  <c r="O915" i="2"/>
  <c r="M915" i="2"/>
  <c r="L915" i="2"/>
  <c r="N915" i="2" s="1"/>
  <c r="R914" i="2"/>
  <c r="Q914" i="2"/>
  <c r="P914" i="2"/>
  <c r="O914" i="2"/>
  <c r="L914" i="2"/>
  <c r="M914" i="2" s="1"/>
  <c r="R913" i="2"/>
  <c r="Q913" i="2"/>
  <c r="P913" i="2"/>
  <c r="O913" i="2"/>
  <c r="N913" i="2"/>
  <c r="M913" i="2"/>
  <c r="L913" i="2"/>
  <c r="R912" i="2"/>
  <c r="Q912" i="2"/>
  <c r="P912" i="2"/>
  <c r="O912" i="2"/>
  <c r="L912" i="2"/>
  <c r="R911" i="2"/>
  <c r="Q911" i="2"/>
  <c r="P911" i="2"/>
  <c r="O911" i="2"/>
  <c r="N911" i="2"/>
  <c r="L911" i="2"/>
  <c r="M911" i="2" s="1"/>
  <c r="R910" i="2"/>
  <c r="Q910" i="2"/>
  <c r="P910" i="2"/>
  <c r="O910" i="2"/>
  <c r="N910" i="2"/>
  <c r="M910" i="2"/>
  <c r="L910" i="2"/>
  <c r="R909" i="2"/>
  <c r="Q909" i="2"/>
  <c r="P909" i="2"/>
  <c r="O909" i="2"/>
  <c r="L909" i="2"/>
  <c r="N909" i="2" s="1"/>
  <c r="R908" i="2"/>
  <c r="Q908" i="2"/>
  <c r="P908" i="2"/>
  <c r="O908" i="2"/>
  <c r="N908" i="2"/>
  <c r="L908" i="2"/>
  <c r="M908" i="2" s="1"/>
  <c r="R907" i="2"/>
  <c r="Q907" i="2"/>
  <c r="P907" i="2"/>
  <c r="O907" i="2"/>
  <c r="L907" i="2"/>
  <c r="N907" i="2" s="1"/>
  <c r="R906" i="2"/>
  <c r="Q906" i="2"/>
  <c r="P906" i="2"/>
  <c r="O906" i="2"/>
  <c r="L906" i="2"/>
  <c r="R905" i="2"/>
  <c r="Q905" i="2"/>
  <c r="P905" i="2"/>
  <c r="O905" i="2"/>
  <c r="N905" i="2"/>
  <c r="M905" i="2"/>
  <c r="L905" i="2"/>
  <c r="R904" i="2"/>
  <c r="Q904" i="2"/>
  <c r="P904" i="2"/>
  <c r="O904" i="2"/>
  <c r="L904" i="2"/>
  <c r="N904" i="2" s="1"/>
  <c r="R903" i="2"/>
  <c r="Q903" i="2"/>
  <c r="P903" i="2"/>
  <c r="O903" i="2"/>
  <c r="N903" i="2"/>
  <c r="L903" i="2"/>
  <c r="M903" i="2" s="1"/>
  <c r="R902" i="2"/>
  <c r="Q902" i="2"/>
  <c r="P902" i="2"/>
  <c r="O902" i="2"/>
  <c r="N902" i="2"/>
  <c r="M902" i="2"/>
  <c r="L902" i="2"/>
  <c r="R901" i="2"/>
  <c r="Q901" i="2"/>
  <c r="P901" i="2"/>
  <c r="O901" i="2"/>
  <c r="N901" i="2"/>
  <c r="M901" i="2"/>
  <c r="L901" i="2"/>
  <c r="R900" i="2"/>
  <c r="Q900" i="2"/>
  <c r="P900" i="2"/>
  <c r="O900" i="2"/>
  <c r="L900" i="2"/>
  <c r="R899" i="2"/>
  <c r="Q899" i="2"/>
  <c r="P899" i="2"/>
  <c r="O899" i="2"/>
  <c r="M899" i="2"/>
  <c r="L899" i="2"/>
  <c r="N899" i="2" s="1"/>
  <c r="R898" i="2"/>
  <c r="Q898" i="2"/>
  <c r="P898" i="2"/>
  <c r="O898" i="2"/>
  <c r="L898" i="2"/>
  <c r="M898" i="2" s="1"/>
  <c r="R897" i="2"/>
  <c r="Q897" i="2"/>
  <c r="P897" i="2"/>
  <c r="O897" i="2"/>
  <c r="N897" i="2"/>
  <c r="M897" i="2"/>
  <c r="L897" i="2"/>
  <c r="R896" i="2"/>
  <c r="Q896" i="2"/>
  <c r="P896" i="2"/>
  <c r="O896" i="2"/>
  <c r="M896" i="2"/>
  <c r="L896" i="2"/>
  <c r="N896" i="2" s="1"/>
  <c r="R895" i="2"/>
  <c r="Q895" i="2"/>
  <c r="P895" i="2"/>
  <c r="O895" i="2"/>
  <c r="N895" i="2"/>
  <c r="L895" i="2"/>
  <c r="M895" i="2" s="1"/>
  <c r="R894" i="2"/>
  <c r="Q894" i="2"/>
  <c r="P894" i="2"/>
  <c r="O894" i="2"/>
  <c r="N894" i="2"/>
  <c r="M894" i="2"/>
  <c r="L894" i="2"/>
  <c r="R893" i="2"/>
  <c r="Q893" i="2"/>
  <c r="P893" i="2"/>
  <c r="O893" i="2"/>
  <c r="L893" i="2"/>
  <c r="N893" i="2" s="1"/>
  <c r="R892" i="2"/>
  <c r="Q892" i="2"/>
  <c r="P892" i="2"/>
  <c r="O892" i="2"/>
  <c r="N892" i="2"/>
  <c r="L892" i="2"/>
  <c r="M892" i="2" s="1"/>
  <c r="R891" i="2"/>
  <c r="Q891" i="2"/>
  <c r="P891" i="2"/>
  <c r="O891" i="2"/>
  <c r="L891" i="2"/>
  <c r="N891" i="2" s="1"/>
  <c r="R890" i="2"/>
  <c r="Q890" i="2"/>
  <c r="P890" i="2"/>
  <c r="O890" i="2"/>
  <c r="L890" i="2"/>
  <c r="R889" i="2"/>
  <c r="Q889" i="2"/>
  <c r="P889" i="2"/>
  <c r="O889" i="2"/>
  <c r="N889" i="2"/>
  <c r="M889" i="2"/>
  <c r="L889" i="2"/>
  <c r="R888" i="2"/>
  <c r="Q888" i="2"/>
  <c r="P888" i="2"/>
  <c r="O888" i="2"/>
  <c r="L888" i="2"/>
  <c r="N888" i="2" s="1"/>
  <c r="R887" i="2"/>
  <c r="Q887" i="2"/>
  <c r="P887" i="2"/>
  <c r="O887" i="2"/>
  <c r="N887" i="2"/>
  <c r="L887" i="2"/>
  <c r="M887" i="2" s="1"/>
  <c r="R886" i="2"/>
  <c r="Q886" i="2"/>
  <c r="P886" i="2"/>
  <c r="O886" i="2"/>
  <c r="N886" i="2"/>
  <c r="M886" i="2"/>
  <c r="L886" i="2"/>
  <c r="R885" i="2"/>
  <c r="Q885" i="2"/>
  <c r="P885" i="2"/>
  <c r="O885" i="2"/>
  <c r="N885" i="2"/>
  <c r="M885" i="2"/>
  <c r="L885" i="2"/>
  <c r="R884" i="2"/>
  <c r="Q884" i="2"/>
  <c r="P884" i="2"/>
  <c r="O884" i="2"/>
  <c r="L884" i="2"/>
  <c r="R883" i="2"/>
  <c r="Q883" i="2"/>
  <c r="P883" i="2"/>
  <c r="O883" i="2"/>
  <c r="M883" i="2"/>
  <c r="L883" i="2"/>
  <c r="N883" i="2" s="1"/>
  <c r="R882" i="2"/>
  <c r="Q882" i="2"/>
  <c r="P882" i="2"/>
  <c r="O882" i="2"/>
  <c r="L882" i="2"/>
  <c r="M882" i="2" s="1"/>
  <c r="R881" i="2"/>
  <c r="Q881" i="2"/>
  <c r="P881" i="2"/>
  <c r="O881" i="2"/>
  <c r="N881" i="2"/>
  <c r="M881" i="2"/>
  <c r="L881" i="2"/>
  <c r="R880" i="2"/>
  <c r="Q880" i="2"/>
  <c r="P880" i="2"/>
  <c r="O880" i="2"/>
  <c r="M880" i="2"/>
  <c r="L880" i="2"/>
  <c r="N880" i="2" s="1"/>
  <c r="R879" i="2"/>
  <c r="Q879" i="2"/>
  <c r="P879" i="2"/>
  <c r="O879" i="2"/>
  <c r="N879" i="2"/>
  <c r="L879" i="2"/>
  <c r="M879" i="2" s="1"/>
  <c r="R878" i="2"/>
  <c r="Q878" i="2"/>
  <c r="P878" i="2"/>
  <c r="O878" i="2"/>
  <c r="N878" i="2"/>
  <c r="M878" i="2"/>
  <c r="L878" i="2"/>
  <c r="R877" i="2"/>
  <c r="Q877" i="2"/>
  <c r="P877" i="2"/>
  <c r="O877" i="2"/>
  <c r="L877" i="2"/>
  <c r="N877" i="2" s="1"/>
  <c r="R876" i="2"/>
  <c r="Q876" i="2"/>
  <c r="P876" i="2"/>
  <c r="O876" i="2"/>
  <c r="N876" i="2"/>
  <c r="L876" i="2"/>
  <c r="M876" i="2" s="1"/>
  <c r="R875" i="2"/>
  <c r="Q875" i="2"/>
  <c r="P875" i="2"/>
  <c r="O875" i="2"/>
  <c r="L875" i="2"/>
  <c r="N875" i="2" s="1"/>
  <c r="R874" i="2"/>
  <c r="Q874" i="2"/>
  <c r="P874" i="2"/>
  <c r="O874" i="2"/>
  <c r="L874" i="2"/>
  <c r="R873" i="2"/>
  <c r="Q873" i="2"/>
  <c r="P873" i="2"/>
  <c r="O873" i="2"/>
  <c r="N873" i="2"/>
  <c r="M873" i="2"/>
  <c r="L873" i="2"/>
  <c r="R872" i="2"/>
  <c r="Q872" i="2"/>
  <c r="P872" i="2"/>
  <c r="O872" i="2"/>
  <c r="L872" i="2"/>
  <c r="N872" i="2" s="1"/>
  <c r="R871" i="2"/>
  <c r="Q871" i="2"/>
  <c r="P871" i="2"/>
  <c r="O871" i="2"/>
  <c r="N871" i="2"/>
  <c r="L871" i="2"/>
  <c r="M871" i="2" s="1"/>
  <c r="R870" i="2"/>
  <c r="Q870" i="2"/>
  <c r="P870" i="2"/>
  <c r="O870" i="2"/>
  <c r="N870" i="2"/>
  <c r="M870" i="2"/>
  <c r="L870" i="2"/>
  <c r="R869" i="2"/>
  <c r="Q869" i="2"/>
  <c r="P869" i="2"/>
  <c r="O869" i="2"/>
  <c r="N869" i="2"/>
  <c r="M869" i="2"/>
  <c r="L869" i="2"/>
  <c r="R868" i="2"/>
  <c r="Q868" i="2"/>
  <c r="P868" i="2"/>
  <c r="O868" i="2"/>
  <c r="L868" i="2"/>
  <c r="R867" i="2"/>
  <c r="Q867" i="2"/>
  <c r="P867" i="2"/>
  <c r="O867" i="2"/>
  <c r="M867" i="2"/>
  <c r="L867" i="2"/>
  <c r="N867" i="2" s="1"/>
  <c r="R866" i="2"/>
  <c r="Q866" i="2"/>
  <c r="P866" i="2"/>
  <c r="O866" i="2"/>
  <c r="L866" i="2"/>
  <c r="M866" i="2" s="1"/>
  <c r="R865" i="2"/>
  <c r="Q865" i="2"/>
  <c r="P865" i="2"/>
  <c r="O865" i="2"/>
  <c r="N865" i="2"/>
  <c r="M865" i="2"/>
  <c r="L865" i="2"/>
  <c r="R864" i="2"/>
  <c r="Q864" i="2"/>
  <c r="P864" i="2"/>
  <c r="O864" i="2"/>
  <c r="M864" i="2"/>
  <c r="L864" i="2"/>
  <c r="N864" i="2" s="1"/>
  <c r="R863" i="2"/>
  <c r="Q863" i="2"/>
  <c r="P863" i="2"/>
  <c r="O863" i="2"/>
  <c r="N863" i="2"/>
  <c r="L863" i="2"/>
  <c r="M863" i="2" s="1"/>
  <c r="R862" i="2"/>
  <c r="Q862" i="2"/>
  <c r="P862" i="2"/>
  <c r="O862" i="2"/>
  <c r="N862" i="2"/>
  <c r="M862" i="2"/>
  <c r="L862" i="2"/>
  <c r="R861" i="2"/>
  <c r="Q861" i="2"/>
  <c r="P861" i="2"/>
  <c r="O861" i="2"/>
  <c r="L861" i="2"/>
  <c r="N861" i="2" s="1"/>
  <c r="R860" i="2"/>
  <c r="Q860" i="2"/>
  <c r="P860" i="2"/>
  <c r="O860" i="2"/>
  <c r="N860" i="2"/>
  <c r="L860" i="2"/>
  <c r="M860" i="2" s="1"/>
  <c r="R859" i="2"/>
  <c r="Q859" i="2"/>
  <c r="P859" i="2"/>
  <c r="O859" i="2"/>
  <c r="L859" i="2"/>
  <c r="N859" i="2" s="1"/>
  <c r="R858" i="2"/>
  <c r="Q858" i="2"/>
  <c r="P858" i="2"/>
  <c r="O858" i="2"/>
  <c r="L858" i="2"/>
  <c r="R857" i="2"/>
  <c r="Q857" i="2"/>
  <c r="P857" i="2"/>
  <c r="O857" i="2"/>
  <c r="N857" i="2"/>
  <c r="M857" i="2"/>
  <c r="L857" i="2"/>
  <c r="R856" i="2"/>
  <c r="Q856" i="2"/>
  <c r="P856" i="2"/>
  <c r="O856" i="2"/>
  <c r="L856" i="2"/>
  <c r="N856" i="2" s="1"/>
  <c r="R855" i="2"/>
  <c r="Q855" i="2"/>
  <c r="P855" i="2"/>
  <c r="O855" i="2"/>
  <c r="N855" i="2"/>
  <c r="L855" i="2"/>
  <c r="M855" i="2" s="1"/>
  <c r="R854" i="2"/>
  <c r="Q854" i="2"/>
  <c r="P854" i="2"/>
  <c r="O854" i="2"/>
  <c r="N854" i="2"/>
  <c r="M854" i="2"/>
  <c r="L854" i="2"/>
  <c r="R853" i="2"/>
  <c r="Q853" i="2"/>
  <c r="P853" i="2"/>
  <c r="O853" i="2"/>
  <c r="N853" i="2"/>
  <c r="M853" i="2"/>
  <c r="L853" i="2"/>
  <c r="R852" i="2"/>
  <c r="Q852" i="2"/>
  <c r="P852" i="2"/>
  <c r="O852" i="2"/>
  <c r="L852" i="2"/>
  <c r="R851" i="2"/>
  <c r="Q851" i="2"/>
  <c r="P851" i="2"/>
  <c r="O851" i="2"/>
  <c r="M851" i="2"/>
  <c r="L851" i="2"/>
  <c r="N851" i="2" s="1"/>
  <c r="R850" i="2"/>
  <c r="Q850" i="2"/>
  <c r="P850" i="2"/>
  <c r="O850" i="2"/>
  <c r="L850" i="2"/>
  <c r="M850" i="2" s="1"/>
  <c r="R849" i="2"/>
  <c r="Q849" i="2"/>
  <c r="P849" i="2"/>
  <c r="O849" i="2"/>
  <c r="N849" i="2"/>
  <c r="M849" i="2"/>
  <c r="L849" i="2"/>
  <c r="R848" i="2"/>
  <c r="Q848" i="2"/>
  <c r="P848" i="2"/>
  <c r="O848" i="2"/>
  <c r="N848" i="2"/>
  <c r="L848" i="2"/>
  <c r="M848" i="2" s="1"/>
  <c r="R847" i="2"/>
  <c r="Q847" i="2"/>
  <c r="P847" i="2"/>
  <c r="O847" i="2"/>
  <c r="N847" i="2"/>
  <c r="M847" i="2"/>
  <c r="L847" i="2"/>
  <c r="R846" i="2"/>
  <c r="Q846" i="2"/>
  <c r="P846" i="2"/>
  <c r="O846" i="2"/>
  <c r="L846" i="2"/>
  <c r="R845" i="2"/>
  <c r="Q845" i="2"/>
  <c r="P845" i="2"/>
  <c r="O845" i="2"/>
  <c r="N845" i="2"/>
  <c r="M845" i="2"/>
  <c r="L845" i="2"/>
  <c r="R844" i="2"/>
  <c r="Q844" i="2"/>
  <c r="P844" i="2"/>
  <c r="O844" i="2"/>
  <c r="M844" i="2"/>
  <c r="L844" i="2"/>
  <c r="N844" i="2" s="1"/>
  <c r="R843" i="2"/>
  <c r="Q843" i="2"/>
  <c r="P843" i="2"/>
  <c r="O843" i="2"/>
  <c r="L843" i="2"/>
  <c r="N843" i="2" s="1"/>
  <c r="R842" i="2"/>
  <c r="Q842" i="2"/>
  <c r="P842" i="2"/>
  <c r="O842" i="2"/>
  <c r="L842" i="2"/>
  <c r="M842" i="2" s="1"/>
  <c r="R841" i="2"/>
  <c r="Q841" i="2"/>
  <c r="P841" i="2"/>
  <c r="O841" i="2"/>
  <c r="N841" i="2"/>
  <c r="M841" i="2"/>
  <c r="L841" i="2"/>
  <c r="R840" i="2"/>
  <c r="Q840" i="2"/>
  <c r="P840" i="2"/>
  <c r="O840" i="2"/>
  <c r="L840" i="2"/>
  <c r="R839" i="2"/>
  <c r="Q839" i="2"/>
  <c r="P839" i="2"/>
  <c r="O839" i="2"/>
  <c r="N839" i="2"/>
  <c r="M839" i="2"/>
  <c r="L839" i="2"/>
  <c r="R838" i="2"/>
  <c r="Q838" i="2"/>
  <c r="P838" i="2"/>
  <c r="O838" i="2"/>
  <c r="M838" i="2"/>
  <c r="L838" i="2"/>
  <c r="N838" i="2" s="1"/>
  <c r="R837" i="2"/>
  <c r="Q837" i="2"/>
  <c r="P837" i="2"/>
  <c r="O837" i="2"/>
  <c r="L837" i="2"/>
  <c r="N837" i="2" s="1"/>
  <c r="R836" i="2"/>
  <c r="Q836" i="2"/>
  <c r="P836" i="2"/>
  <c r="O836" i="2"/>
  <c r="N836" i="2"/>
  <c r="L836" i="2"/>
  <c r="M836" i="2" s="1"/>
  <c r="R835" i="2"/>
  <c r="Q835" i="2"/>
  <c r="P835" i="2"/>
  <c r="O835" i="2"/>
  <c r="N835" i="2"/>
  <c r="M835" i="2"/>
  <c r="L835" i="2"/>
  <c r="R834" i="2"/>
  <c r="Q834" i="2"/>
  <c r="P834" i="2"/>
  <c r="O834" i="2"/>
  <c r="N834" i="2"/>
  <c r="L834" i="2"/>
  <c r="M834" i="2" s="1"/>
  <c r="R833" i="2"/>
  <c r="Q833" i="2"/>
  <c r="P833" i="2"/>
  <c r="O833" i="2"/>
  <c r="N833" i="2"/>
  <c r="M833" i="2"/>
  <c r="L833" i="2"/>
  <c r="R832" i="2"/>
  <c r="Q832" i="2"/>
  <c r="P832" i="2"/>
  <c r="O832" i="2"/>
  <c r="L832" i="2"/>
  <c r="R831" i="2"/>
  <c r="Q831" i="2"/>
  <c r="P831" i="2"/>
  <c r="O831" i="2"/>
  <c r="N831" i="2"/>
  <c r="M831" i="2"/>
  <c r="L831" i="2"/>
  <c r="R830" i="2"/>
  <c r="Q830" i="2"/>
  <c r="P830" i="2"/>
  <c r="O830" i="2"/>
  <c r="M830" i="2"/>
  <c r="L830" i="2"/>
  <c r="N830" i="2" s="1"/>
  <c r="R829" i="2"/>
  <c r="Q829" i="2"/>
  <c r="P829" i="2"/>
  <c r="O829" i="2"/>
  <c r="L829" i="2"/>
  <c r="N829" i="2" s="1"/>
  <c r="R828" i="2"/>
  <c r="Q828" i="2"/>
  <c r="P828" i="2"/>
  <c r="O828" i="2"/>
  <c r="N828" i="2"/>
  <c r="L828" i="2"/>
  <c r="M828" i="2" s="1"/>
  <c r="R827" i="2"/>
  <c r="Q827" i="2"/>
  <c r="P827" i="2"/>
  <c r="O827" i="2"/>
  <c r="N827" i="2"/>
  <c r="M827" i="2"/>
  <c r="L827" i="2"/>
  <c r="R826" i="2"/>
  <c r="Q826" i="2"/>
  <c r="P826" i="2"/>
  <c r="O826" i="2"/>
  <c r="N826" i="2"/>
  <c r="L826" i="2"/>
  <c r="M826" i="2" s="1"/>
  <c r="R825" i="2"/>
  <c r="Q825" i="2"/>
  <c r="P825" i="2"/>
  <c r="O825" i="2"/>
  <c r="N825" i="2"/>
  <c r="M825" i="2"/>
  <c r="L825" i="2"/>
  <c r="R824" i="2"/>
  <c r="Q824" i="2"/>
  <c r="P824" i="2"/>
  <c r="O824" i="2"/>
  <c r="L824" i="2"/>
  <c r="R823" i="2"/>
  <c r="Q823" i="2"/>
  <c r="P823" i="2"/>
  <c r="O823" i="2"/>
  <c r="N823" i="2"/>
  <c r="M823" i="2"/>
  <c r="L823" i="2"/>
  <c r="R822" i="2"/>
  <c r="Q822" i="2"/>
  <c r="P822" i="2"/>
  <c r="O822" i="2"/>
  <c r="M822" i="2"/>
  <c r="L822" i="2"/>
  <c r="N822" i="2" s="1"/>
  <c r="R821" i="2"/>
  <c r="Q821" i="2"/>
  <c r="P821" i="2"/>
  <c r="O821" i="2"/>
  <c r="L821" i="2"/>
  <c r="N821" i="2" s="1"/>
  <c r="R820" i="2"/>
  <c r="Q820" i="2"/>
  <c r="P820" i="2"/>
  <c r="O820" i="2"/>
  <c r="N820" i="2"/>
  <c r="L820" i="2"/>
  <c r="M820" i="2" s="1"/>
  <c r="R819" i="2"/>
  <c r="Q819" i="2"/>
  <c r="P819" i="2"/>
  <c r="O819" i="2"/>
  <c r="N819" i="2"/>
  <c r="M819" i="2"/>
  <c r="L819" i="2"/>
  <c r="R818" i="2"/>
  <c r="Q818" i="2"/>
  <c r="P818" i="2"/>
  <c r="O818" i="2"/>
  <c r="N818" i="2"/>
  <c r="L818" i="2"/>
  <c r="M818" i="2" s="1"/>
  <c r="R817" i="2"/>
  <c r="Q817" i="2"/>
  <c r="P817" i="2"/>
  <c r="O817" i="2"/>
  <c r="N817" i="2"/>
  <c r="M817" i="2"/>
  <c r="L817" i="2"/>
  <c r="R816" i="2"/>
  <c r="Q816" i="2"/>
  <c r="P816" i="2"/>
  <c r="O816" i="2"/>
  <c r="L816" i="2"/>
  <c r="R815" i="2"/>
  <c r="Q815" i="2"/>
  <c r="P815" i="2"/>
  <c r="O815" i="2"/>
  <c r="N815" i="2"/>
  <c r="M815" i="2"/>
  <c r="L815" i="2"/>
  <c r="R814" i="2"/>
  <c r="Q814" i="2"/>
  <c r="P814" i="2"/>
  <c r="O814" i="2"/>
  <c r="M814" i="2"/>
  <c r="L814" i="2"/>
  <c r="N814" i="2" s="1"/>
  <c r="R813" i="2"/>
  <c r="Q813" i="2"/>
  <c r="P813" i="2"/>
  <c r="O813" i="2"/>
  <c r="L813" i="2"/>
  <c r="N813" i="2" s="1"/>
  <c r="R812" i="2"/>
  <c r="Q812" i="2"/>
  <c r="P812" i="2"/>
  <c r="O812" i="2"/>
  <c r="N812" i="2"/>
  <c r="L812" i="2"/>
  <c r="M812" i="2" s="1"/>
  <c r="R811" i="2"/>
  <c r="Q811" i="2"/>
  <c r="P811" i="2"/>
  <c r="O811" i="2"/>
  <c r="N811" i="2"/>
  <c r="M811" i="2"/>
  <c r="L811" i="2"/>
  <c r="R810" i="2"/>
  <c r="Q810" i="2"/>
  <c r="P810" i="2"/>
  <c r="O810" i="2"/>
  <c r="N810" i="2"/>
  <c r="L810" i="2"/>
  <c r="M810" i="2" s="1"/>
  <c r="R809" i="2"/>
  <c r="Q809" i="2"/>
  <c r="P809" i="2"/>
  <c r="O809" i="2"/>
  <c r="N809" i="2"/>
  <c r="M809" i="2"/>
  <c r="L809" i="2"/>
  <c r="R808" i="2"/>
  <c r="Q808" i="2"/>
  <c r="P808" i="2"/>
  <c r="O808" i="2"/>
  <c r="L808" i="2"/>
  <c r="R807" i="2"/>
  <c r="Q807" i="2"/>
  <c r="P807" i="2"/>
  <c r="O807" i="2"/>
  <c r="N807" i="2"/>
  <c r="M807" i="2"/>
  <c r="L807" i="2"/>
  <c r="R806" i="2"/>
  <c r="Q806" i="2"/>
  <c r="P806" i="2"/>
  <c r="O806" i="2"/>
  <c r="M806" i="2"/>
  <c r="L806" i="2"/>
  <c r="N806" i="2" s="1"/>
  <c r="R805" i="2"/>
  <c r="Q805" i="2"/>
  <c r="P805" i="2"/>
  <c r="O805" i="2"/>
  <c r="L805" i="2"/>
  <c r="N805" i="2" s="1"/>
  <c r="R804" i="2"/>
  <c r="Q804" i="2"/>
  <c r="P804" i="2"/>
  <c r="O804" i="2"/>
  <c r="N804" i="2"/>
  <c r="L804" i="2"/>
  <c r="M804" i="2" s="1"/>
  <c r="R803" i="2"/>
  <c r="Q803" i="2"/>
  <c r="P803" i="2"/>
  <c r="O803" i="2"/>
  <c r="N803" i="2"/>
  <c r="M803" i="2"/>
  <c r="L803" i="2"/>
  <c r="R802" i="2"/>
  <c r="Q802" i="2"/>
  <c r="P802" i="2"/>
  <c r="O802" i="2"/>
  <c r="N802" i="2"/>
  <c r="L802" i="2"/>
  <c r="M802" i="2" s="1"/>
  <c r="R801" i="2"/>
  <c r="Q801" i="2"/>
  <c r="P801" i="2"/>
  <c r="O801" i="2"/>
  <c r="N801" i="2"/>
  <c r="M801" i="2"/>
  <c r="L801" i="2"/>
  <c r="R800" i="2"/>
  <c r="Q800" i="2"/>
  <c r="P800" i="2"/>
  <c r="O800" i="2"/>
  <c r="L800" i="2"/>
  <c r="R799" i="2"/>
  <c r="Q799" i="2"/>
  <c r="P799" i="2"/>
  <c r="O799" i="2"/>
  <c r="N799" i="2"/>
  <c r="M799" i="2"/>
  <c r="L799" i="2"/>
  <c r="R798" i="2"/>
  <c r="Q798" i="2"/>
  <c r="P798" i="2"/>
  <c r="O798" i="2"/>
  <c r="M798" i="2"/>
  <c r="L798" i="2"/>
  <c r="N798" i="2" s="1"/>
  <c r="R797" i="2"/>
  <c r="Q797" i="2"/>
  <c r="P797" i="2"/>
  <c r="O797" i="2"/>
  <c r="L797" i="2"/>
  <c r="N797" i="2" s="1"/>
  <c r="R796" i="2"/>
  <c r="Q796" i="2"/>
  <c r="P796" i="2"/>
  <c r="O796" i="2"/>
  <c r="N796" i="2"/>
  <c r="L796" i="2"/>
  <c r="M796" i="2" s="1"/>
  <c r="R795" i="2"/>
  <c r="Q795" i="2"/>
  <c r="P795" i="2"/>
  <c r="O795" i="2"/>
  <c r="N795" i="2"/>
  <c r="M795" i="2"/>
  <c r="L795" i="2"/>
  <c r="R794" i="2"/>
  <c r="Q794" i="2"/>
  <c r="P794" i="2"/>
  <c r="O794" i="2"/>
  <c r="N794" i="2"/>
  <c r="L794" i="2"/>
  <c r="M794" i="2" s="1"/>
  <c r="R793" i="2"/>
  <c r="Q793" i="2"/>
  <c r="P793" i="2"/>
  <c r="O793" i="2"/>
  <c r="N793" i="2"/>
  <c r="M793" i="2"/>
  <c r="L793" i="2"/>
  <c r="R792" i="2"/>
  <c r="Q792" i="2"/>
  <c r="P792" i="2"/>
  <c r="O792" i="2"/>
  <c r="L792" i="2"/>
  <c r="R791" i="2"/>
  <c r="Q791" i="2"/>
  <c r="P791" i="2"/>
  <c r="O791" i="2"/>
  <c r="N791" i="2"/>
  <c r="M791" i="2"/>
  <c r="L791" i="2"/>
  <c r="R790" i="2"/>
  <c r="Q790" i="2"/>
  <c r="P790" i="2"/>
  <c r="O790" i="2"/>
  <c r="M790" i="2"/>
  <c r="L790" i="2"/>
  <c r="N790" i="2" s="1"/>
  <c r="R789" i="2"/>
  <c r="Q789" i="2"/>
  <c r="P789" i="2"/>
  <c r="O789" i="2"/>
  <c r="L789" i="2"/>
  <c r="N789" i="2" s="1"/>
  <c r="R788" i="2"/>
  <c r="Q788" i="2"/>
  <c r="P788" i="2"/>
  <c r="O788" i="2"/>
  <c r="N788" i="2"/>
  <c r="L788" i="2"/>
  <c r="M788" i="2" s="1"/>
  <c r="R787" i="2"/>
  <c r="Q787" i="2"/>
  <c r="P787" i="2"/>
  <c r="O787" i="2"/>
  <c r="N787" i="2"/>
  <c r="M787" i="2"/>
  <c r="L787" i="2"/>
  <c r="R786" i="2"/>
  <c r="Q786" i="2"/>
  <c r="P786" i="2"/>
  <c r="O786" i="2"/>
  <c r="N786" i="2"/>
  <c r="L786" i="2"/>
  <c r="M786" i="2" s="1"/>
  <c r="R785" i="2"/>
  <c r="Q785" i="2"/>
  <c r="P785" i="2"/>
  <c r="O785" i="2"/>
  <c r="N785" i="2"/>
  <c r="M785" i="2"/>
  <c r="L785" i="2"/>
  <c r="R784" i="2"/>
  <c r="Q784" i="2"/>
  <c r="P784" i="2"/>
  <c r="O784" i="2"/>
  <c r="L784" i="2"/>
  <c r="R783" i="2"/>
  <c r="Q783" i="2"/>
  <c r="P783" i="2"/>
  <c r="O783" i="2"/>
  <c r="N783" i="2"/>
  <c r="M783" i="2"/>
  <c r="L783" i="2"/>
  <c r="R782" i="2"/>
  <c r="Q782" i="2"/>
  <c r="P782" i="2"/>
  <c r="O782" i="2"/>
  <c r="M782" i="2"/>
  <c r="L782" i="2"/>
  <c r="N782" i="2" s="1"/>
  <c r="R781" i="2"/>
  <c r="Q781" i="2"/>
  <c r="P781" i="2"/>
  <c r="O781" i="2"/>
  <c r="L781" i="2"/>
  <c r="N781" i="2" s="1"/>
  <c r="R780" i="2"/>
  <c r="Q780" i="2"/>
  <c r="P780" i="2"/>
  <c r="O780" i="2"/>
  <c r="N780" i="2"/>
  <c r="L780" i="2"/>
  <c r="M780" i="2" s="1"/>
  <c r="R779" i="2"/>
  <c r="Q779" i="2"/>
  <c r="P779" i="2"/>
  <c r="O779" i="2"/>
  <c r="N779" i="2"/>
  <c r="M779" i="2"/>
  <c r="L779" i="2"/>
  <c r="R778" i="2"/>
  <c r="Q778" i="2"/>
  <c r="P778" i="2"/>
  <c r="O778" i="2"/>
  <c r="N778" i="2"/>
  <c r="L778" i="2"/>
  <c r="M778" i="2" s="1"/>
  <c r="R777" i="2"/>
  <c r="Q777" i="2"/>
  <c r="P777" i="2"/>
  <c r="O777" i="2"/>
  <c r="N777" i="2"/>
  <c r="M777" i="2"/>
  <c r="L777" i="2"/>
  <c r="R776" i="2"/>
  <c r="Q776" i="2"/>
  <c r="P776" i="2"/>
  <c r="O776" i="2"/>
  <c r="L776" i="2"/>
  <c r="R775" i="2"/>
  <c r="Q775" i="2"/>
  <c r="P775" i="2"/>
  <c r="O775" i="2"/>
  <c r="N775" i="2"/>
  <c r="M775" i="2"/>
  <c r="L775" i="2"/>
  <c r="R774" i="2"/>
  <c r="Q774" i="2"/>
  <c r="P774" i="2"/>
  <c r="O774" i="2"/>
  <c r="M774" i="2"/>
  <c r="L774" i="2"/>
  <c r="N774" i="2" s="1"/>
  <c r="R773" i="2"/>
  <c r="Q773" i="2"/>
  <c r="P773" i="2"/>
  <c r="O773" i="2"/>
  <c r="L773" i="2"/>
  <c r="N773" i="2" s="1"/>
  <c r="R772" i="2"/>
  <c r="Q772" i="2"/>
  <c r="P772" i="2"/>
  <c r="O772" i="2"/>
  <c r="N772" i="2"/>
  <c r="L772" i="2"/>
  <c r="M772" i="2" s="1"/>
  <c r="R771" i="2"/>
  <c r="Q771" i="2"/>
  <c r="P771" i="2"/>
  <c r="O771" i="2"/>
  <c r="N771" i="2"/>
  <c r="M771" i="2"/>
  <c r="L771" i="2"/>
  <c r="R770" i="2"/>
  <c r="Q770" i="2"/>
  <c r="P770" i="2"/>
  <c r="O770" i="2"/>
  <c r="N770" i="2"/>
  <c r="L770" i="2"/>
  <c r="M770" i="2" s="1"/>
  <c r="R769" i="2"/>
  <c r="Q769" i="2"/>
  <c r="P769" i="2"/>
  <c r="O769" i="2"/>
  <c r="N769" i="2"/>
  <c r="M769" i="2"/>
  <c r="L769" i="2"/>
  <c r="R768" i="2"/>
  <c r="Q768" i="2"/>
  <c r="P768" i="2"/>
  <c r="O768" i="2"/>
  <c r="L768" i="2"/>
  <c r="R767" i="2"/>
  <c r="Q767" i="2"/>
  <c r="P767" i="2"/>
  <c r="O767" i="2"/>
  <c r="N767" i="2"/>
  <c r="M767" i="2"/>
  <c r="L767" i="2"/>
  <c r="R766" i="2"/>
  <c r="Q766" i="2"/>
  <c r="P766" i="2"/>
  <c r="O766" i="2"/>
  <c r="M766" i="2"/>
  <c r="L766" i="2"/>
  <c r="N766" i="2" s="1"/>
  <c r="R765" i="2"/>
  <c r="Q765" i="2"/>
  <c r="P765" i="2"/>
  <c r="O765" i="2"/>
  <c r="L765" i="2"/>
  <c r="N765" i="2" s="1"/>
  <c r="R764" i="2"/>
  <c r="Q764" i="2"/>
  <c r="P764" i="2"/>
  <c r="O764" i="2"/>
  <c r="N764" i="2"/>
  <c r="L764" i="2"/>
  <c r="M764" i="2" s="1"/>
  <c r="R763" i="2"/>
  <c r="Q763" i="2"/>
  <c r="P763" i="2"/>
  <c r="O763" i="2"/>
  <c r="N763" i="2"/>
  <c r="M763" i="2"/>
  <c r="L763" i="2"/>
  <c r="R762" i="2"/>
  <c r="Q762" i="2"/>
  <c r="P762" i="2"/>
  <c r="O762" i="2"/>
  <c r="N762" i="2"/>
  <c r="L762" i="2"/>
  <c r="M762" i="2" s="1"/>
  <c r="R761" i="2"/>
  <c r="Q761" i="2"/>
  <c r="P761" i="2"/>
  <c r="O761" i="2"/>
  <c r="N761" i="2"/>
  <c r="M761" i="2"/>
  <c r="L761" i="2"/>
  <c r="R760" i="2"/>
  <c r="Q760" i="2"/>
  <c r="P760" i="2"/>
  <c r="O760" i="2"/>
  <c r="L760" i="2"/>
  <c r="R759" i="2"/>
  <c r="Q759" i="2"/>
  <c r="P759" i="2"/>
  <c r="O759" i="2"/>
  <c r="N759" i="2"/>
  <c r="M759" i="2"/>
  <c r="L759" i="2"/>
  <c r="R758" i="2"/>
  <c r="Q758" i="2"/>
  <c r="P758" i="2"/>
  <c r="O758" i="2"/>
  <c r="M758" i="2"/>
  <c r="L758" i="2"/>
  <c r="N758" i="2" s="1"/>
  <c r="R757" i="2"/>
  <c r="Q757" i="2"/>
  <c r="P757" i="2"/>
  <c r="O757" i="2"/>
  <c r="L757" i="2"/>
  <c r="N757" i="2" s="1"/>
  <c r="R756" i="2"/>
  <c r="Q756" i="2"/>
  <c r="P756" i="2"/>
  <c r="O756" i="2"/>
  <c r="N756" i="2"/>
  <c r="L756" i="2"/>
  <c r="M756" i="2" s="1"/>
  <c r="R755" i="2"/>
  <c r="Q755" i="2"/>
  <c r="P755" i="2"/>
  <c r="O755" i="2"/>
  <c r="N755" i="2"/>
  <c r="M755" i="2"/>
  <c r="L755" i="2"/>
  <c r="R754" i="2"/>
  <c r="Q754" i="2"/>
  <c r="P754" i="2"/>
  <c r="O754" i="2"/>
  <c r="N754" i="2"/>
  <c r="L754" i="2"/>
  <c r="M754" i="2" s="1"/>
  <c r="R753" i="2"/>
  <c r="Q753" i="2"/>
  <c r="P753" i="2"/>
  <c r="O753" i="2"/>
  <c r="N753" i="2"/>
  <c r="M753" i="2"/>
  <c r="L753" i="2"/>
  <c r="R752" i="2"/>
  <c r="Q752" i="2"/>
  <c r="P752" i="2"/>
  <c r="O752" i="2"/>
  <c r="L752" i="2"/>
  <c r="R751" i="2"/>
  <c r="Q751" i="2"/>
  <c r="P751" i="2"/>
  <c r="O751" i="2"/>
  <c r="N751" i="2"/>
  <c r="M751" i="2"/>
  <c r="L751" i="2"/>
  <c r="R750" i="2"/>
  <c r="Q750" i="2"/>
  <c r="P750" i="2"/>
  <c r="O750" i="2"/>
  <c r="M750" i="2"/>
  <c r="L750" i="2"/>
  <c r="N750" i="2" s="1"/>
  <c r="R749" i="2"/>
  <c r="Q749" i="2"/>
  <c r="P749" i="2"/>
  <c r="O749" i="2"/>
  <c r="L749" i="2"/>
  <c r="N749" i="2" s="1"/>
  <c r="R748" i="2"/>
  <c r="Q748" i="2"/>
  <c r="P748" i="2"/>
  <c r="O748" i="2"/>
  <c r="N748" i="2"/>
  <c r="L748" i="2"/>
  <c r="M748" i="2" s="1"/>
  <c r="R747" i="2"/>
  <c r="Q747" i="2"/>
  <c r="P747" i="2"/>
  <c r="O747" i="2"/>
  <c r="N747" i="2"/>
  <c r="M747" i="2"/>
  <c r="L747" i="2"/>
  <c r="R746" i="2"/>
  <c r="Q746" i="2"/>
  <c r="P746" i="2"/>
  <c r="O746" i="2"/>
  <c r="N746" i="2"/>
  <c r="L746" i="2"/>
  <c r="M746" i="2" s="1"/>
  <c r="R745" i="2"/>
  <c r="Q745" i="2"/>
  <c r="P745" i="2"/>
  <c r="O745" i="2"/>
  <c r="N745" i="2"/>
  <c r="M745" i="2"/>
  <c r="L745" i="2"/>
  <c r="R744" i="2"/>
  <c r="Q744" i="2"/>
  <c r="P744" i="2"/>
  <c r="O744" i="2"/>
  <c r="L744" i="2"/>
  <c r="R743" i="2"/>
  <c r="Q743" i="2"/>
  <c r="P743" i="2"/>
  <c r="O743" i="2"/>
  <c r="N743" i="2"/>
  <c r="M743" i="2"/>
  <c r="L743" i="2"/>
  <c r="R742" i="2"/>
  <c r="Q742" i="2"/>
  <c r="P742" i="2"/>
  <c r="O742" i="2"/>
  <c r="M742" i="2"/>
  <c r="L742" i="2"/>
  <c r="N742" i="2" s="1"/>
  <c r="R741" i="2"/>
  <c r="Q741" i="2"/>
  <c r="P741" i="2"/>
  <c r="O741" i="2"/>
  <c r="L741" i="2"/>
  <c r="N741" i="2" s="1"/>
  <c r="R740" i="2"/>
  <c r="Q740" i="2"/>
  <c r="P740" i="2"/>
  <c r="O740" i="2"/>
  <c r="N740" i="2"/>
  <c r="L740" i="2"/>
  <c r="M740" i="2" s="1"/>
  <c r="R739" i="2"/>
  <c r="Q739" i="2"/>
  <c r="P739" i="2"/>
  <c r="O739" i="2"/>
  <c r="N739" i="2"/>
  <c r="M739" i="2"/>
  <c r="L739" i="2"/>
  <c r="R738" i="2"/>
  <c r="Q738" i="2"/>
  <c r="P738" i="2"/>
  <c r="O738" i="2"/>
  <c r="N738" i="2"/>
  <c r="L738" i="2"/>
  <c r="M738" i="2" s="1"/>
  <c r="R737" i="2"/>
  <c r="Q737" i="2"/>
  <c r="P737" i="2"/>
  <c r="O737" i="2"/>
  <c r="N737" i="2"/>
  <c r="M737" i="2"/>
  <c r="L737" i="2"/>
  <c r="R736" i="2"/>
  <c r="Q736" i="2"/>
  <c r="P736" i="2"/>
  <c r="O736" i="2"/>
  <c r="L736" i="2"/>
  <c r="R735" i="2"/>
  <c r="Q735" i="2"/>
  <c r="P735" i="2"/>
  <c r="O735" i="2"/>
  <c r="N735" i="2"/>
  <c r="M735" i="2"/>
  <c r="L735" i="2"/>
  <c r="R734" i="2"/>
  <c r="Q734" i="2"/>
  <c r="P734" i="2"/>
  <c r="O734" i="2"/>
  <c r="M734" i="2"/>
  <c r="L734" i="2"/>
  <c r="N734" i="2" s="1"/>
  <c r="R733" i="2"/>
  <c r="Q733" i="2"/>
  <c r="P733" i="2"/>
  <c r="O733" i="2"/>
  <c r="L733" i="2"/>
  <c r="R732" i="2"/>
  <c r="Q732" i="2"/>
  <c r="P732" i="2"/>
  <c r="O732" i="2"/>
  <c r="N732" i="2"/>
  <c r="L732" i="2"/>
  <c r="M732" i="2" s="1"/>
  <c r="R731" i="2"/>
  <c r="Q731" i="2"/>
  <c r="P731" i="2"/>
  <c r="O731" i="2"/>
  <c r="N731" i="2"/>
  <c r="M731" i="2"/>
  <c r="L731" i="2"/>
  <c r="R730" i="2"/>
  <c r="Q730" i="2"/>
  <c r="P730" i="2"/>
  <c r="O730" i="2"/>
  <c r="N730" i="2"/>
  <c r="L730" i="2"/>
  <c r="M730" i="2" s="1"/>
  <c r="R729" i="2"/>
  <c r="Q729" i="2"/>
  <c r="P729" i="2"/>
  <c r="O729" i="2"/>
  <c r="N729" i="2"/>
  <c r="M729" i="2"/>
  <c r="L729" i="2"/>
  <c r="R728" i="2"/>
  <c r="Q728" i="2"/>
  <c r="P728" i="2"/>
  <c r="O728" i="2"/>
  <c r="L728" i="2"/>
  <c r="R727" i="2"/>
  <c r="Q727" i="2"/>
  <c r="P727" i="2"/>
  <c r="O727" i="2"/>
  <c r="N727" i="2"/>
  <c r="M727" i="2"/>
  <c r="L727" i="2"/>
  <c r="R726" i="2"/>
  <c r="Q726" i="2"/>
  <c r="P726" i="2"/>
  <c r="O726" i="2"/>
  <c r="M726" i="2"/>
  <c r="L726" i="2"/>
  <c r="N726" i="2" s="1"/>
  <c r="R725" i="2"/>
  <c r="Q725" i="2"/>
  <c r="P725" i="2"/>
  <c r="O725" i="2"/>
  <c r="L725" i="2"/>
  <c r="R724" i="2"/>
  <c r="Q724" i="2"/>
  <c r="P724" i="2"/>
  <c r="O724" i="2"/>
  <c r="N724" i="2"/>
  <c r="L724" i="2"/>
  <c r="M724" i="2" s="1"/>
  <c r="R723" i="2"/>
  <c r="Q723" i="2"/>
  <c r="P723" i="2"/>
  <c r="O723" i="2"/>
  <c r="N723" i="2"/>
  <c r="M723" i="2"/>
  <c r="L723" i="2"/>
  <c r="R722" i="2"/>
  <c r="Q722" i="2"/>
  <c r="P722" i="2"/>
  <c r="O722" i="2"/>
  <c r="N722" i="2"/>
  <c r="L722" i="2"/>
  <c r="M722" i="2" s="1"/>
  <c r="R721" i="2"/>
  <c r="Q721" i="2"/>
  <c r="P721" i="2"/>
  <c r="O721" i="2"/>
  <c r="N721" i="2"/>
  <c r="M721" i="2"/>
  <c r="L721" i="2"/>
  <c r="R720" i="2"/>
  <c r="Q720" i="2"/>
  <c r="P720" i="2"/>
  <c r="O720" i="2"/>
  <c r="L720" i="2"/>
  <c r="R719" i="2"/>
  <c r="Q719" i="2"/>
  <c r="P719" i="2"/>
  <c r="O719" i="2"/>
  <c r="N719" i="2"/>
  <c r="M719" i="2"/>
  <c r="L719" i="2"/>
  <c r="R718" i="2"/>
  <c r="Q718" i="2"/>
  <c r="P718" i="2"/>
  <c r="O718" i="2"/>
  <c r="M718" i="2"/>
  <c r="L718" i="2"/>
  <c r="N718" i="2" s="1"/>
  <c r="R717" i="2"/>
  <c r="Q717" i="2"/>
  <c r="P717" i="2"/>
  <c r="O717" i="2"/>
  <c r="L717" i="2"/>
  <c r="R716" i="2"/>
  <c r="Q716" i="2"/>
  <c r="P716" i="2"/>
  <c r="O716" i="2"/>
  <c r="N716" i="2"/>
  <c r="L716" i="2"/>
  <c r="M716" i="2" s="1"/>
  <c r="R715" i="2"/>
  <c r="Q715" i="2"/>
  <c r="P715" i="2"/>
  <c r="O715" i="2"/>
  <c r="N715" i="2"/>
  <c r="M715" i="2"/>
  <c r="L715" i="2"/>
  <c r="R714" i="2"/>
  <c r="Q714" i="2"/>
  <c r="P714" i="2"/>
  <c r="O714" i="2"/>
  <c r="N714" i="2"/>
  <c r="L714" i="2"/>
  <c r="M714" i="2" s="1"/>
  <c r="R713" i="2"/>
  <c r="Q713" i="2"/>
  <c r="P713" i="2"/>
  <c r="O713" i="2"/>
  <c r="N713" i="2"/>
  <c r="M713" i="2"/>
  <c r="L713" i="2"/>
  <c r="R712" i="2"/>
  <c r="Q712" i="2"/>
  <c r="P712" i="2"/>
  <c r="O712" i="2"/>
  <c r="L712" i="2"/>
  <c r="R711" i="2"/>
  <c r="Q711" i="2"/>
  <c r="P711" i="2"/>
  <c r="O711" i="2"/>
  <c r="N711" i="2"/>
  <c r="M711" i="2"/>
  <c r="L711" i="2"/>
  <c r="R710" i="2"/>
  <c r="Q710" i="2"/>
  <c r="P710" i="2"/>
  <c r="O710" i="2"/>
  <c r="M710" i="2"/>
  <c r="L710" i="2"/>
  <c r="N710" i="2" s="1"/>
  <c r="R709" i="2"/>
  <c r="Q709" i="2"/>
  <c r="P709" i="2"/>
  <c r="O709" i="2"/>
  <c r="L709" i="2"/>
  <c r="R708" i="2"/>
  <c r="Q708" i="2"/>
  <c r="P708" i="2"/>
  <c r="O708" i="2"/>
  <c r="N708" i="2"/>
  <c r="L708" i="2"/>
  <c r="M708" i="2" s="1"/>
  <c r="R707" i="2"/>
  <c r="Q707" i="2"/>
  <c r="P707" i="2"/>
  <c r="O707" i="2"/>
  <c r="N707" i="2"/>
  <c r="M707" i="2"/>
  <c r="L707" i="2"/>
  <c r="R706" i="2"/>
  <c r="Q706" i="2"/>
  <c r="P706" i="2"/>
  <c r="O706" i="2"/>
  <c r="N706" i="2"/>
  <c r="L706" i="2"/>
  <c r="M706" i="2" s="1"/>
  <c r="R705" i="2"/>
  <c r="Q705" i="2"/>
  <c r="P705" i="2"/>
  <c r="O705" i="2"/>
  <c r="N705" i="2"/>
  <c r="M705" i="2"/>
  <c r="L705" i="2"/>
  <c r="R704" i="2"/>
  <c r="Q704" i="2"/>
  <c r="P704" i="2"/>
  <c r="O704" i="2"/>
  <c r="L704" i="2"/>
  <c r="R703" i="2"/>
  <c r="Q703" i="2"/>
  <c r="P703" i="2"/>
  <c r="O703" i="2"/>
  <c r="N703" i="2"/>
  <c r="M703" i="2"/>
  <c r="L703" i="2"/>
  <c r="R702" i="2"/>
  <c r="Q702" i="2"/>
  <c r="P702" i="2"/>
  <c r="O702" i="2"/>
  <c r="L702" i="2"/>
  <c r="N702" i="2" s="1"/>
  <c r="R701" i="2"/>
  <c r="Q701" i="2"/>
  <c r="P701" i="2"/>
  <c r="O701" i="2"/>
  <c r="L701" i="2"/>
  <c r="R700" i="2"/>
  <c r="Q700" i="2"/>
  <c r="P700" i="2"/>
  <c r="O700" i="2"/>
  <c r="N700" i="2"/>
  <c r="L700" i="2"/>
  <c r="M700" i="2" s="1"/>
  <c r="R699" i="2"/>
  <c r="Q699" i="2"/>
  <c r="P699" i="2"/>
  <c r="O699" i="2"/>
  <c r="N699" i="2"/>
  <c r="M699" i="2"/>
  <c r="L699" i="2"/>
  <c r="R698" i="2"/>
  <c r="Q698" i="2"/>
  <c r="P698" i="2"/>
  <c r="O698" i="2"/>
  <c r="N698" i="2"/>
  <c r="L698" i="2"/>
  <c r="M698" i="2" s="1"/>
  <c r="R697" i="2"/>
  <c r="Q697" i="2"/>
  <c r="P697" i="2"/>
  <c r="O697" i="2"/>
  <c r="N697" i="2"/>
  <c r="M697" i="2"/>
  <c r="L697" i="2"/>
  <c r="R696" i="2"/>
  <c r="Q696" i="2"/>
  <c r="P696" i="2"/>
  <c r="O696" i="2"/>
  <c r="L696" i="2"/>
  <c r="M696" i="2" s="1"/>
  <c r="R695" i="2"/>
  <c r="Q695" i="2"/>
  <c r="P695" i="2"/>
  <c r="O695" i="2"/>
  <c r="N695" i="2"/>
  <c r="M695" i="2"/>
  <c r="L695" i="2"/>
  <c r="R694" i="2"/>
  <c r="Q694" i="2"/>
  <c r="P694" i="2"/>
  <c r="O694" i="2"/>
  <c r="L694" i="2"/>
  <c r="N694" i="2" s="1"/>
  <c r="R693" i="2"/>
  <c r="Q693" i="2"/>
  <c r="P693" i="2"/>
  <c r="O693" i="2"/>
  <c r="L693" i="2"/>
  <c r="R692" i="2"/>
  <c r="Q692" i="2"/>
  <c r="P692" i="2"/>
  <c r="O692" i="2"/>
  <c r="N692" i="2"/>
  <c r="L692" i="2"/>
  <c r="M692" i="2" s="1"/>
  <c r="R691" i="2"/>
  <c r="Q691" i="2"/>
  <c r="P691" i="2"/>
  <c r="O691" i="2"/>
  <c r="N691" i="2"/>
  <c r="M691" i="2"/>
  <c r="L691" i="2"/>
  <c r="R690" i="2"/>
  <c r="Q690" i="2"/>
  <c r="P690" i="2"/>
  <c r="O690" i="2"/>
  <c r="N690" i="2"/>
  <c r="L690" i="2"/>
  <c r="M690" i="2" s="1"/>
  <c r="R689" i="2"/>
  <c r="Q689" i="2"/>
  <c r="P689" i="2"/>
  <c r="O689" i="2"/>
  <c r="N689" i="2"/>
  <c r="M689" i="2"/>
  <c r="L689" i="2"/>
  <c r="R688" i="2"/>
  <c r="Q688" i="2"/>
  <c r="P688" i="2"/>
  <c r="O688" i="2"/>
  <c r="N688" i="2"/>
  <c r="L688" i="2"/>
  <c r="M688" i="2" s="1"/>
  <c r="R687" i="2"/>
  <c r="Q687" i="2"/>
  <c r="P687" i="2"/>
  <c r="O687" i="2"/>
  <c r="N687" i="2"/>
  <c r="M687" i="2"/>
  <c r="L687" i="2"/>
  <c r="R686" i="2"/>
  <c r="Q686" i="2"/>
  <c r="P686" i="2"/>
  <c r="O686" i="2"/>
  <c r="M686" i="2"/>
  <c r="L686" i="2"/>
  <c r="N686" i="2" s="1"/>
  <c r="R685" i="2"/>
  <c r="Q685" i="2"/>
  <c r="P685" i="2"/>
  <c r="O685" i="2"/>
  <c r="L685" i="2"/>
  <c r="R684" i="2"/>
  <c r="Q684" i="2"/>
  <c r="P684" i="2"/>
  <c r="O684" i="2"/>
  <c r="N684" i="2"/>
  <c r="L684" i="2"/>
  <c r="M684" i="2" s="1"/>
  <c r="R683" i="2"/>
  <c r="Q683" i="2"/>
  <c r="P683" i="2"/>
  <c r="O683" i="2"/>
  <c r="N683" i="2"/>
  <c r="M683" i="2"/>
  <c r="L683" i="2"/>
  <c r="R682" i="2"/>
  <c r="Q682" i="2"/>
  <c r="P682" i="2"/>
  <c r="O682" i="2"/>
  <c r="N682" i="2"/>
  <c r="L682" i="2"/>
  <c r="M682" i="2" s="1"/>
  <c r="R681" i="2"/>
  <c r="Q681" i="2"/>
  <c r="P681" i="2"/>
  <c r="O681" i="2"/>
  <c r="N681" i="2"/>
  <c r="M681" i="2"/>
  <c r="L681" i="2"/>
  <c r="R680" i="2"/>
  <c r="Q680" i="2"/>
  <c r="P680" i="2"/>
  <c r="O680" i="2"/>
  <c r="N680" i="2"/>
  <c r="L680" i="2"/>
  <c r="M680" i="2" s="1"/>
  <c r="R679" i="2"/>
  <c r="Q679" i="2"/>
  <c r="P679" i="2"/>
  <c r="O679" i="2"/>
  <c r="N679" i="2"/>
  <c r="M679" i="2"/>
  <c r="L679" i="2"/>
  <c r="R678" i="2"/>
  <c r="Q678" i="2"/>
  <c r="P678" i="2"/>
  <c r="O678" i="2"/>
  <c r="M678" i="2"/>
  <c r="L678" i="2"/>
  <c r="N678" i="2" s="1"/>
  <c r="R677" i="2"/>
  <c r="Q677" i="2"/>
  <c r="P677" i="2"/>
  <c r="O677" i="2"/>
  <c r="L677" i="2"/>
  <c r="R676" i="2"/>
  <c r="Q676" i="2"/>
  <c r="P676" i="2"/>
  <c r="O676" i="2"/>
  <c r="N676" i="2"/>
  <c r="L676" i="2"/>
  <c r="M676" i="2" s="1"/>
  <c r="R675" i="2"/>
  <c r="Q675" i="2"/>
  <c r="P675" i="2"/>
  <c r="O675" i="2"/>
  <c r="N675" i="2"/>
  <c r="M675" i="2"/>
  <c r="L675" i="2"/>
  <c r="R674" i="2"/>
  <c r="Q674" i="2"/>
  <c r="P674" i="2"/>
  <c r="O674" i="2"/>
  <c r="N674" i="2"/>
  <c r="L674" i="2"/>
  <c r="M674" i="2" s="1"/>
  <c r="R673" i="2"/>
  <c r="Q673" i="2"/>
  <c r="P673" i="2"/>
  <c r="O673" i="2"/>
  <c r="N673" i="2"/>
  <c r="M673" i="2"/>
  <c r="L673" i="2"/>
  <c r="R672" i="2"/>
  <c r="Q672" i="2"/>
  <c r="P672" i="2"/>
  <c r="O672" i="2"/>
  <c r="L672" i="2"/>
  <c r="M672" i="2" s="1"/>
  <c r="R671" i="2"/>
  <c r="Q671" i="2"/>
  <c r="P671" i="2"/>
  <c r="O671" i="2"/>
  <c r="N671" i="2"/>
  <c r="M671" i="2"/>
  <c r="L671" i="2"/>
  <c r="R670" i="2"/>
  <c r="Q670" i="2"/>
  <c r="P670" i="2"/>
  <c r="O670" i="2"/>
  <c r="L670" i="2"/>
  <c r="N670" i="2" s="1"/>
  <c r="R669" i="2"/>
  <c r="Q669" i="2"/>
  <c r="P669" i="2"/>
  <c r="O669" i="2"/>
  <c r="L669" i="2"/>
  <c r="R668" i="2"/>
  <c r="Q668" i="2"/>
  <c r="P668" i="2"/>
  <c r="O668" i="2"/>
  <c r="N668" i="2"/>
  <c r="L668" i="2"/>
  <c r="M668" i="2" s="1"/>
  <c r="R667" i="2"/>
  <c r="Q667" i="2"/>
  <c r="P667" i="2"/>
  <c r="O667" i="2"/>
  <c r="N667" i="2"/>
  <c r="M667" i="2"/>
  <c r="L667" i="2"/>
  <c r="R666" i="2"/>
  <c r="Q666" i="2"/>
  <c r="P666" i="2"/>
  <c r="O666" i="2"/>
  <c r="N666" i="2"/>
  <c r="L666" i="2"/>
  <c r="M666" i="2" s="1"/>
  <c r="R665" i="2"/>
  <c r="Q665" i="2"/>
  <c r="P665" i="2"/>
  <c r="O665" i="2"/>
  <c r="N665" i="2"/>
  <c r="M665" i="2"/>
  <c r="L665" i="2"/>
  <c r="R664" i="2"/>
  <c r="Q664" i="2"/>
  <c r="P664" i="2"/>
  <c r="O664" i="2"/>
  <c r="L664" i="2"/>
  <c r="M664" i="2" s="1"/>
  <c r="R663" i="2"/>
  <c r="Q663" i="2"/>
  <c r="P663" i="2"/>
  <c r="O663" i="2"/>
  <c r="N663" i="2"/>
  <c r="M663" i="2"/>
  <c r="L663" i="2"/>
  <c r="R662" i="2"/>
  <c r="Q662" i="2"/>
  <c r="P662" i="2"/>
  <c r="O662" i="2"/>
  <c r="L662" i="2"/>
  <c r="N662" i="2" s="1"/>
  <c r="R661" i="2"/>
  <c r="Q661" i="2"/>
  <c r="P661" i="2"/>
  <c r="O661" i="2"/>
  <c r="L661" i="2"/>
  <c r="R660" i="2"/>
  <c r="Q660" i="2"/>
  <c r="P660" i="2"/>
  <c r="O660" i="2"/>
  <c r="N660" i="2"/>
  <c r="L660" i="2"/>
  <c r="M660" i="2" s="1"/>
  <c r="R659" i="2"/>
  <c r="Q659" i="2"/>
  <c r="P659" i="2"/>
  <c r="O659" i="2"/>
  <c r="N659" i="2"/>
  <c r="M659" i="2"/>
  <c r="L659" i="2"/>
  <c r="R658" i="2"/>
  <c r="Q658" i="2"/>
  <c r="P658" i="2"/>
  <c r="O658" i="2"/>
  <c r="N658" i="2"/>
  <c r="L658" i="2"/>
  <c r="M658" i="2" s="1"/>
  <c r="R657" i="2"/>
  <c r="Q657" i="2"/>
  <c r="P657" i="2"/>
  <c r="O657" i="2"/>
  <c r="N657" i="2"/>
  <c r="M657" i="2"/>
  <c r="L657" i="2"/>
  <c r="R656" i="2"/>
  <c r="Q656" i="2"/>
  <c r="P656" i="2"/>
  <c r="O656" i="2"/>
  <c r="N656" i="2"/>
  <c r="L656" i="2"/>
  <c r="M656" i="2" s="1"/>
  <c r="R655" i="2"/>
  <c r="Q655" i="2"/>
  <c r="P655" i="2"/>
  <c r="O655" i="2"/>
  <c r="N655" i="2"/>
  <c r="M655" i="2"/>
  <c r="L655" i="2"/>
  <c r="R654" i="2"/>
  <c r="Q654" i="2"/>
  <c r="P654" i="2"/>
  <c r="O654" i="2"/>
  <c r="M654" i="2"/>
  <c r="L654" i="2"/>
  <c r="N654" i="2" s="1"/>
  <c r="R653" i="2"/>
  <c r="Q653" i="2"/>
  <c r="P653" i="2"/>
  <c r="O653" i="2"/>
  <c r="L653" i="2"/>
  <c r="R652" i="2"/>
  <c r="Q652" i="2"/>
  <c r="P652" i="2"/>
  <c r="O652" i="2"/>
  <c r="N652" i="2"/>
  <c r="L652" i="2"/>
  <c r="M652" i="2" s="1"/>
  <c r="R651" i="2"/>
  <c r="Q651" i="2"/>
  <c r="P651" i="2"/>
  <c r="O651" i="2"/>
  <c r="N651" i="2"/>
  <c r="M651" i="2"/>
  <c r="L651" i="2"/>
  <c r="R650" i="2"/>
  <c r="Q650" i="2"/>
  <c r="P650" i="2"/>
  <c r="O650" i="2"/>
  <c r="N650" i="2"/>
  <c r="L650" i="2"/>
  <c r="M650" i="2" s="1"/>
  <c r="R649" i="2"/>
  <c r="Q649" i="2"/>
  <c r="P649" i="2"/>
  <c r="O649" i="2"/>
  <c r="N649" i="2"/>
  <c r="M649" i="2"/>
  <c r="L649" i="2"/>
  <c r="R648" i="2"/>
  <c r="Q648" i="2"/>
  <c r="P648" i="2"/>
  <c r="O648" i="2"/>
  <c r="N648" i="2"/>
  <c r="L648" i="2"/>
  <c r="M648" i="2" s="1"/>
  <c r="R647" i="2"/>
  <c r="Q647" i="2"/>
  <c r="P647" i="2"/>
  <c r="O647" i="2"/>
  <c r="N647" i="2"/>
  <c r="M647" i="2"/>
  <c r="L647" i="2"/>
  <c r="R646" i="2"/>
  <c r="Q646" i="2"/>
  <c r="P646" i="2"/>
  <c r="O646" i="2"/>
  <c r="M646" i="2"/>
  <c r="L646" i="2"/>
  <c r="N646" i="2" s="1"/>
  <c r="R645" i="2"/>
  <c r="Q645" i="2"/>
  <c r="P645" i="2"/>
  <c r="O645" i="2"/>
  <c r="L645" i="2"/>
  <c r="R644" i="2"/>
  <c r="Q644" i="2"/>
  <c r="P644" i="2"/>
  <c r="O644" i="2"/>
  <c r="N644" i="2"/>
  <c r="L644" i="2"/>
  <c r="M644" i="2" s="1"/>
  <c r="R643" i="2"/>
  <c r="Q643" i="2"/>
  <c r="P643" i="2"/>
  <c r="O643" i="2"/>
  <c r="N643" i="2"/>
  <c r="M643" i="2"/>
  <c r="L643" i="2"/>
  <c r="R642" i="2"/>
  <c r="Q642" i="2"/>
  <c r="P642" i="2"/>
  <c r="O642" i="2"/>
  <c r="N642" i="2"/>
  <c r="L642" i="2"/>
  <c r="M642" i="2" s="1"/>
  <c r="R641" i="2"/>
  <c r="Q641" i="2"/>
  <c r="P641" i="2"/>
  <c r="O641" i="2"/>
  <c r="N641" i="2"/>
  <c r="M641" i="2"/>
  <c r="L641" i="2"/>
  <c r="R640" i="2"/>
  <c r="Q640" i="2"/>
  <c r="P640" i="2"/>
  <c r="O640" i="2"/>
  <c r="L640" i="2"/>
  <c r="M640" i="2" s="1"/>
  <c r="R639" i="2"/>
  <c r="Q639" i="2"/>
  <c r="P639" i="2"/>
  <c r="O639" i="2"/>
  <c r="N639" i="2"/>
  <c r="M639" i="2"/>
  <c r="L639" i="2"/>
  <c r="R638" i="2"/>
  <c r="Q638" i="2"/>
  <c r="P638" i="2"/>
  <c r="O638" i="2"/>
  <c r="L638" i="2"/>
  <c r="N638" i="2" s="1"/>
  <c r="R637" i="2"/>
  <c r="Q637" i="2"/>
  <c r="P637" i="2"/>
  <c r="O637" i="2"/>
  <c r="L637" i="2"/>
  <c r="R636" i="2"/>
  <c r="Q636" i="2"/>
  <c r="P636" i="2"/>
  <c r="O636" i="2"/>
  <c r="N636" i="2"/>
  <c r="L636" i="2"/>
  <c r="M636" i="2" s="1"/>
  <c r="R635" i="2"/>
  <c r="Q635" i="2"/>
  <c r="P635" i="2"/>
  <c r="O635" i="2"/>
  <c r="N635" i="2"/>
  <c r="M635" i="2"/>
  <c r="L635" i="2"/>
  <c r="R634" i="2"/>
  <c r="Q634" i="2"/>
  <c r="P634" i="2"/>
  <c r="O634" i="2"/>
  <c r="N634" i="2"/>
  <c r="L634" i="2"/>
  <c r="M634" i="2" s="1"/>
  <c r="R633" i="2"/>
  <c r="Q633" i="2"/>
  <c r="P633" i="2"/>
  <c r="O633" i="2"/>
  <c r="N633" i="2"/>
  <c r="M633" i="2"/>
  <c r="L633" i="2"/>
  <c r="R632" i="2"/>
  <c r="Q632" i="2"/>
  <c r="P632" i="2"/>
  <c r="O632" i="2"/>
  <c r="L632" i="2"/>
  <c r="M632" i="2" s="1"/>
  <c r="R631" i="2"/>
  <c r="Q631" i="2"/>
  <c r="P631" i="2"/>
  <c r="O631" i="2"/>
  <c r="N631" i="2"/>
  <c r="M631" i="2"/>
  <c r="L631" i="2"/>
  <c r="R630" i="2"/>
  <c r="Q630" i="2"/>
  <c r="P630" i="2"/>
  <c r="O630" i="2"/>
  <c r="L630" i="2"/>
  <c r="N630" i="2" s="1"/>
  <c r="R629" i="2"/>
  <c r="Q629" i="2"/>
  <c r="P629" i="2"/>
  <c r="O629" i="2"/>
  <c r="L629" i="2"/>
  <c r="R628" i="2"/>
  <c r="Q628" i="2"/>
  <c r="P628" i="2"/>
  <c r="O628" i="2"/>
  <c r="N628" i="2"/>
  <c r="L628" i="2"/>
  <c r="M628" i="2" s="1"/>
  <c r="R627" i="2"/>
  <c r="Q627" i="2"/>
  <c r="P627" i="2"/>
  <c r="O627" i="2"/>
  <c r="N627" i="2"/>
  <c r="M627" i="2"/>
  <c r="L627" i="2"/>
  <c r="R626" i="2"/>
  <c r="Q626" i="2"/>
  <c r="P626" i="2"/>
  <c r="O626" i="2"/>
  <c r="N626" i="2"/>
  <c r="L626" i="2"/>
  <c r="M626" i="2" s="1"/>
  <c r="R625" i="2"/>
  <c r="Q625" i="2"/>
  <c r="P625" i="2"/>
  <c r="O625" i="2"/>
  <c r="N625" i="2"/>
  <c r="M625" i="2"/>
  <c r="L625" i="2"/>
  <c r="R624" i="2"/>
  <c r="Q624" i="2"/>
  <c r="P624" i="2"/>
  <c r="O624" i="2"/>
  <c r="N624" i="2"/>
  <c r="L624" i="2"/>
  <c r="M624" i="2" s="1"/>
  <c r="R623" i="2"/>
  <c r="Q623" i="2"/>
  <c r="P623" i="2"/>
  <c r="O623" i="2"/>
  <c r="N623" i="2"/>
  <c r="M623" i="2"/>
  <c r="L623" i="2"/>
  <c r="R622" i="2"/>
  <c r="Q622" i="2"/>
  <c r="P622" i="2"/>
  <c r="O622" i="2"/>
  <c r="M622" i="2"/>
  <c r="L622" i="2"/>
  <c r="N622" i="2" s="1"/>
  <c r="R621" i="2"/>
  <c r="Q621" i="2"/>
  <c r="P621" i="2"/>
  <c r="O621" i="2"/>
  <c r="L621" i="2"/>
  <c r="R620" i="2"/>
  <c r="Q620" i="2"/>
  <c r="P620" i="2"/>
  <c r="O620" i="2"/>
  <c r="N620" i="2"/>
  <c r="L620" i="2"/>
  <c r="M620" i="2" s="1"/>
  <c r="R619" i="2"/>
  <c r="Q619" i="2"/>
  <c r="P619" i="2"/>
  <c r="O619" i="2"/>
  <c r="N619" i="2"/>
  <c r="M619" i="2"/>
  <c r="L619" i="2"/>
  <c r="R618" i="2"/>
  <c r="Q618" i="2"/>
  <c r="P618" i="2"/>
  <c r="O618" i="2"/>
  <c r="N618" i="2"/>
  <c r="L618" i="2"/>
  <c r="M618" i="2" s="1"/>
  <c r="R617" i="2"/>
  <c r="Q617" i="2"/>
  <c r="P617" i="2"/>
  <c r="O617" i="2"/>
  <c r="N617" i="2"/>
  <c r="M617" i="2"/>
  <c r="L617" i="2"/>
  <c r="R616" i="2"/>
  <c r="Q616" i="2"/>
  <c r="P616" i="2"/>
  <c r="O616" i="2"/>
  <c r="N616" i="2"/>
  <c r="L616" i="2"/>
  <c r="M616" i="2" s="1"/>
  <c r="R615" i="2"/>
  <c r="Q615" i="2"/>
  <c r="P615" i="2"/>
  <c r="O615" i="2"/>
  <c r="N615" i="2"/>
  <c r="M615" i="2"/>
  <c r="L615" i="2"/>
  <c r="R614" i="2"/>
  <c r="Q614" i="2"/>
  <c r="P614" i="2"/>
  <c r="O614" i="2"/>
  <c r="M614" i="2"/>
  <c r="L614" i="2"/>
  <c r="N614" i="2" s="1"/>
  <c r="R613" i="2"/>
  <c r="Q613" i="2"/>
  <c r="P613" i="2"/>
  <c r="O613" i="2"/>
  <c r="L613" i="2"/>
  <c r="R612" i="2"/>
  <c r="Q612" i="2"/>
  <c r="P612" i="2"/>
  <c r="O612" i="2"/>
  <c r="N612" i="2"/>
  <c r="L612" i="2"/>
  <c r="M612" i="2" s="1"/>
  <c r="R611" i="2"/>
  <c r="Q611" i="2"/>
  <c r="P611" i="2"/>
  <c r="O611" i="2"/>
  <c r="N611" i="2"/>
  <c r="M611" i="2"/>
  <c r="L611" i="2"/>
  <c r="R610" i="2"/>
  <c r="Q610" i="2"/>
  <c r="P610" i="2"/>
  <c r="O610" i="2"/>
  <c r="N610" i="2"/>
  <c r="L610" i="2"/>
  <c r="M610" i="2" s="1"/>
  <c r="R609" i="2"/>
  <c r="Q609" i="2"/>
  <c r="P609" i="2"/>
  <c r="O609" i="2"/>
  <c r="N609" i="2"/>
  <c r="M609" i="2"/>
  <c r="L609" i="2"/>
  <c r="R608" i="2"/>
  <c r="Q608" i="2"/>
  <c r="P608" i="2"/>
  <c r="O608" i="2"/>
  <c r="L608" i="2"/>
  <c r="M608" i="2" s="1"/>
  <c r="R607" i="2"/>
  <c r="Q607" i="2"/>
  <c r="P607" i="2"/>
  <c r="O607" i="2"/>
  <c r="N607" i="2"/>
  <c r="M607" i="2"/>
  <c r="L607" i="2"/>
  <c r="R606" i="2"/>
  <c r="Q606" i="2"/>
  <c r="P606" i="2"/>
  <c r="O606" i="2"/>
  <c r="L606" i="2"/>
  <c r="N606" i="2" s="1"/>
  <c r="R605" i="2"/>
  <c r="Q605" i="2"/>
  <c r="P605" i="2"/>
  <c r="O605" i="2"/>
  <c r="L605" i="2"/>
  <c r="R604" i="2"/>
  <c r="Q604" i="2"/>
  <c r="P604" i="2"/>
  <c r="O604" i="2"/>
  <c r="N604" i="2"/>
  <c r="L604" i="2"/>
  <c r="M604" i="2" s="1"/>
  <c r="R603" i="2"/>
  <c r="Q603" i="2"/>
  <c r="P603" i="2"/>
  <c r="O603" i="2"/>
  <c r="N603" i="2"/>
  <c r="M603" i="2"/>
  <c r="L603" i="2"/>
  <c r="R602" i="2"/>
  <c r="Q602" i="2"/>
  <c r="P602" i="2"/>
  <c r="O602" i="2"/>
  <c r="N602" i="2"/>
  <c r="L602" i="2"/>
  <c r="M602" i="2" s="1"/>
  <c r="R601" i="2"/>
  <c r="Q601" i="2"/>
  <c r="P601" i="2"/>
  <c r="O601" i="2"/>
  <c r="N601" i="2"/>
  <c r="M601" i="2"/>
  <c r="L601" i="2"/>
  <c r="R600" i="2"/>
  <c r="Q600" i="2"/>
  <c r="P600" i="2"/>
  <c r="O600" i="2"/>
  <c r="L600" i="2"/>
  <c r="M600" i="2" s="1"/>
  <c r="R599" i="2"/>
  <c r="Q599" i="2"/>
  <c r="P599" i="2"/>
  <c r="O599" i="2"/>
  <c r="N599" i="2"/>
  <c r="M599" i="2"/>
  <c r="L599" i="2"/>
  <c r="R598" i="2"/>
  <c r="Q598" i="2"/>
  <c r="P598" i="2"/>
  <c r="O598" i="2"/>
  <c r="L598" i="2"/>
  <c r="N598" i="2" s="1"/>
  <c r="R597" i="2"/>
  <c r="Q597" i="2"/>
  <c r="P597" i="2"/>
  <c r="O597" i="2"/>
  <c r="L597" i="2"/>
  <c r="R596" i="2"/>
  <c r="Q596" i="2"/>
  <c r="P596" i="2"/>
  <c r="O596" i="2"/>
  <c r="N596" i="2"/>
  <c r="L596" i="2"/>
  <c r="M596" i="2" s="1"/>
  <c r="R595" i="2"/>
  <c r="Q595" i="2"/>
  <c r="P595" i="2"/>
  <c r="O595" i="2"/>
  <c r="N595" i="2"/>
  <c r="M595" i="2"/>
  <c r="L595" i="2"/>
  <c r="R594" i="2"/>
  <c r="Q594" i="2"/>
  <c r="P594" i="2"/>
  <c r="O594" i="2"/>
  <c r="N594" i="2"/>
  <c r="L594" i="2"/>
  <c r="M594" i="2" s="1"/>
  <c r="R593" i="2"/>
  <c r="Q593" i="2"/>
  <c r="P593" i="2"/>
  <c r="O593" i="2"/>
  <c r="N593" i="2"/>
  <c r="M593" i="2"/>
  <c r="L593" i="2"/>
  <c r="R592" i="2"/>
  <c r="Q592" i="2"/>
  <c r="P592" i="2"/>
  <c r="O592" i="2"/>
  <c r="N592" i="2"/>
  <c r="L592" i="2"/>
  <c r="M592" i="2" s="1"/>
  <c r="R591" i="2"/>
  <c r="Q591" i="2"/>
  <c r="P591" i="2"/>
  <c r="O591" i="2"/>
  <c r="N591" i="2"/>
  <c r="M591" i="2"/>
  <c r="L591" i="2"/>
  <c r="R590" i="2"/>
  <c r="Q590" i="2"/>
  <c r="P590" i="2"/>
  <c r="O590" i="2"/>
  <c r="M590" i="2"/>
  <c r="L590" i="2"/>
  <c r="N590" i="2" s="1"/>
  <c r="R589" i="2"/>
  <c r="Q589" i="2"/>
  <c r="P589" i="2"/>
  <c r="O589" i="2"/>
  <c r="L589" i="2"/>
  <c r="R588" i="2"/>
  <c r="Q588" i="2"/>
  <c r="P588" i="2"/>
  <c r="O588" i="2"/>
  <c r="N588" i="2"/>
  <c r="L588" i="2"/>
  <c r="M588" i="2" s="1"/>
  <c r="R587" i="2"/>
  <c r="Q587" i="2"/>
  <c r="P587" i="2"/>
  <c r="O587" i="2"/>
  <c r="N587" i="2"/>
  <c r="M587" i="2"/>
  <c r="L587" i="2"/>
  <c r="R586" i="2"/>
  <c r="Q586" i="2"/>
  <c r="P586" i="2"/>
  <c r="O586" i="2"/>
  <c r="N586" i="2"/>
  <c r="L586" i="2"/>
  <c r="M586" i="2" s="1"/>
  <c r="R585" i="2"/>
  <c r="Q585" i="2"/>
  <c r="P585" i="2"/>
  <c r="O585" i="2"/>
  <c r="N585" i="2"/>
  <c r="M585" i="2"/>
  <c r="L585" i="2"/>
  <c r="R584" i="2"/>
  <c r="Q584" i="2"/>
  <c r="P584" i="2"/>
  <c r="O584" i="2"/>
  <c r="N584" i="2"/>
  <c r="L584" i="2"/>
  <c r="M584" i="2" s="1"/>
  <c r="R583" i="2"/>
  <c r="Q583" i="2"/>
  <c r="P583" i="2"/>
  <c r="O583" i="2"/>
  <c r="N583" i="2"/>
  <c r="M583" i="2"/>
  <c r="L583" i="2"/>
  <c r="R582" i="2"/>
  <c r="Q582" i="2"/>
  <c r="P582" i="2"/>
  <c r="O582" i="2"/>
  <c r="M582" i="2"/>
  <c r="L582" i="2"/>
  <c r="N582" i="2" s="1"/>
  <c r="R581" i="2"/>
  <c r="Q581" i="2"/>
  <c r="P581" i="2"/>
  <c r="O581" i="2"/>
  <c r="L581" i="2"/>
  <c r="R580" i="2"/>
  <c r="Q580" i="2"/>
  <c r="P580" i="2"/>
  <c r="O580" i="2"/>
  <c r="N580" i="2"/>
  <c r="L580" i="2"/>
  <c r="M580" i="2" s="1"/>
  <c r="R579" i="2"/>
  <c r="Q579" i="2"/>
  <c r="P579" i="2"/>
  <c r="O579" i="2"/>
  <c r="N579" i="2"/>
  <c r="M579" i="2"/>
  <c r="L579" i="2"/>
  <c r="R578" i="2"/>
  <c r="Q578" i="2"/>
  <c r="P578" i="2"/>
  <c r="O578" i="2"/>
  <c r="N578" i="2"/>
  <c r="L578" i="2"/>
  <c r="M578" i="2" s="1"/>
  <c r="R577" i="2"/>
  <c r="Q577" i="2"/>
  <c r="P577" i="2"/>
  <c r="O577" i="2"/>
  <c r="N577" i="2"/>
  <c r="M577" i="2"/>
  <c r="L577" i="2"/>
  <c r="R576" i="2"/>
  <c r="Q576" i="2"/>
  <c r="P576" i="2"/>
  <c r="O576" i="2"/>
  <c r="L576" i="2"/>
  <c r="M576" i="2" s="1"/>
  <c r="R575" i="2"/>
  <c r="Q575" i="2"/>
  <c r="P575" i="2"/>
  <c r="O575" i="2"/>
  <c r="N575" i="2"/>
  <c r="M575" i="2"/>
  <c r="L575" i="2"/>
  <c r="R574" i="2"/>
  <c r="Q574" i="2"/>
  <c r="P574" i="2"/>
  <c r="O574" i="2"/>
  <c r="L574" i="2"/>
  <c r="N574" i="2" s="1"/>
  <c r="R573" i="2"/>
  <c r="Q573" i="2"/>
  <c r="P573" i="2"/>
  <c r="O573" i="2"/>
  <c r="L573" i="2"/>
  <c r="R572" i="2"/>
  <c r="Q572" i="2"/>
  <c r="P572" i="2"/>
  <c r="O572" i="2"/>
  <c r="N572" i="2"/>
  <c r="L572" i="2"/>
  <c r="M572" i="2" s="1"/>
  <c r="R571" i="2"/>
  <c r="Q571" i="2"/>
  <c r="P571" i="2"/>
  <c r="O571" i="2"/>
  <c r="N571" i="2"/>
  <c r="M571" i="2"/>
  <c r="L571" i="2"/>
  <c r="R570" i="2"/>
  <c r="Q570" i="2"/>
  <c r="P570" i="2"/>
  <c r="O570" i="2"/>
  <c r="N570" i="2"/>
  <c r="L570" i="2"/>
  <c r="M570" i="2" s="1"/>
  <c r="R569" i="2"/>
  <c r="Q569" i="2"/>
  <c r="P569" i="2"/>
  <c r="O569" i="2"/>
  <c r="N569" i="2"/>
  <c r="M569" i="2"/>
  <c r="L569" i="2"/>
  <c r="R568" i="2"/>
  <c r="Q568" i="2"/>
  <c r="P568" i="2"/>
  <c r="O568" i="2"/>
  <c r="L568" i="2"/>
  <c r="M568" i="2" s="1"/>
  <c r="R567" i="2"/>
  <c r="Q567" i="2"/>
  <c r="P567" i="2"/>
  <c r="O567" i="2"/>
  <c r="N567" i="2"/>
  <c r="M567" i="2"/>
  <c r="L567" i="2"/>
  <c r="R566" i="2"/>
  <c r="Q566" i="2"/>
  <c r="P566" i="2"/>
  <c r="O566" i="2"/>
  <c r="L566" i="2"/>
  <c r="N566" i="2" s="1"/>
  <c r="R565" i="2"/>
  <c r="Q565" i="2"/>
  <c r="P565" i="2"/>
  <c r="O565" i="2"/>
  <c r="L565" i="2"/>
  <c r="R564" i="2"/>
  <c r="Q564" i="2"/>
  <c r="P564" i="2"/>
  <c r="O564" i="2"/>
  <c r="N564" i="2"/>
  <c r="L564" i="2"/>
  <c r="M564" i="2" s="1"/>
  <c r="R563" i="2"/>
  <c r="Q563" i="2"/>
  <c r="P563" i="2"/>
  <c r="O563" i="2"/>
  <c r="N563" i="2"/>
  <c r="M563" i="2"/>
  <c r="L563" i="2"/>
  <c r="R562" i="2"/>
  <c r="Q562" i="2"/>
  <c r="P562" i="2"/>
  <c r="O562" i="2"/>
  <c r="N562" i="2"/>
  <c r="L562" i="2"/>
  <c r="M562" i="2" s="1"/>
  <c r="R561" i="2"/>
  <c r="Q561" i="2"/>
  <c r="P561" i="2"/>
  <c r="O561" i="2"/>
  <c r="N561" i="2"/>
  <c r="M561" i="2"/>
  <c r="L561" i="2"/>
  <c r="R560" i="2"/>
  <c r="Q560" i="2"/>
  <c r="P560" i="2"/>
  <c r="O560" i="2"/>
  <c r="L560" i="2"/>
  <c r="N560" i="2" s="1"/>
  <c r="R559" i="2"/>
  <c r="Q559" i="2"/>
  <c r="P559" i="2"/>
  <c r="O559" i="2"/>
  <c r="N559" i="2"/>
  <c r="M559" i="2"/>
  <c r="L559" i="2"/>
  <c r="R558" i="2"/>
  <c r="Q558" i="2"/>
  <c r="P558" i="2"/>
  <c r="O558" i="2"/>
  <c r="L558" i="2"/>
  <c r="N558" i="2" s="1"/>
  <c r="R557" i="2"/>
  <c r="Q557" i="2"/>
  <c r="P557" i="2"/>
  <c r="O557" i="2"/>
  <c r="L557" i="2"/>
  <c r="R556" i="2"/>
  <c r="Q556" i="2"/>
  <c r="P556" i="2"/>
  <c r="O556" i="2"/>
  <c r="N556" i="2"/>
  <c r="L556" i="2"/>
  <c r="M556" i="2" s="1"/>
  <c r="R555" i="2"/>
  <c r="Q555" i="2"/>
  <c r="P555" i="2"/>
  <c r="O555" i="2"/>
  <c r="N555" i="2"/>
  <c r="M555" i="2"/>
  <c r="L555" i="2"/>
  <c r="R554" i="2"/>
  <c r="Q554" i="2"/>
  <c r="P554" i="2"/>
  <c r="O554" i="2"/>
  <c r="N554" i="2"/>
  <c r="L554" i="2"/>
  <c r="M554" i="2" s="1"/>
  <c r="R553" i="2"/>
  <c r="Q553" i="2"/>
  <c r="P553" i="2"/>
  <c r="O553" i="2"/>
  <c r="N553" i="2"/>
  <c r="M553" i="2"/>
  <c r="L553" i="2"/>
  <c r="R552" i="2"/>
  <c r="Q552" i="2"/>
  <c r="P552" i="2"/>
  <c r="O552" i="2"/>
  <c r="L552" i="2"/>
  <c r="M552" i="2" s="1"/>
  <c r="R551" i="2"/>
  <c r="Q551" i="2"/>
  <c r="P551" i="2"/>
  <c r="O551" i="2"/>
  <c r="L551" i="2"/>
  <c r="N551" i="2" s="1"/>
  <c r="R550" i="2"/>
  <c r="Q550" i="2"/>
  <c r="P550" i="2"/>
  <c r="O550" i="2"/>
  <c r="L550" i="2"/>
  <c r="N550" i="2" s="1"/>
  <c r="R549" i="2"/>
  <c r="Q549" i="2"/>
  <c r="P549" i="2"/>
  <c r="O549" i="2"/>
  <c r="L549" i="2"/>
  <c r="R548" i="2"/>
  <c r="Q548" i="2"/>
  <c r="P548" i="2"/>
  <c r="O548" i="2"/>
  <c r="N548" i="2"/>
  <c r="L548" i="2"/>
  <c r="M548" i="2" s="1"/>
  <c r="R547" i="2"/>
  <c r="Q547" i="2"/>
  <c r="P547" i="2"/>
  <c r="O547" i="2"/>
  <c r="N547" i="2"/>
  <c r="M547" i="2"/>
  <c r="L547" i="2"/>
  <c r="R546" i="2"/>
  <c r="Q546" i="2"/>
  <c r="P546" i="2"/>
  <c r="O546" i="2"/>
  <c r="N546" i="2"/>
  <c r="L546" i="2"/>
  <c r="M546" i="2" s="1"/>
  <c r="R545" i="2"/>
  <c r="Q545" i="2"/>
  <c r="P545" i="2"/>
  <c r="O545" i="2"/>
  <c r="N545" i="2"/>
  <c r="M545" i="2"/>
  <c r="L545" i="2"/>
  <c r="R544" i="2"/>
  <c r="Q544" i="2"/>
  <c r="P544" i="2"/>
  <c r="O544" i="2"/>
  <c r="M544" i="2"/>
  <c r="L544" i="2"/>
  <c r="N544" i="2" s="1"/>
  <c r="R543" i="2"/>
  <c r="Q543" i="2"/>
  <c r="P543" i="2"/>
  <c r="O543" i="2"/>
  <c r="N543" i="2"/>
  <c r="L543" i="2"/>
  <c r="M543" i="2" s="1"/>
  <c r="R542" i="2"/>
  <c r="Q542" i="2"/>
  <c r="P542" i="2"/>
  <c r="O542" i="2"/>
  <c r="L542" i="2"/>
  <c r="N542" i="2" s="1"/>
  <c r="R541" i="2"/>
  <c r="Q541" i="2"/>
  <c r="P541" i="2"/>
  <c r="O541" i="2"/>
  <c r="L541" i="2"/>
  <c r="R540" i="2"/>
  <c r="Q540" i="2"/>
  <c r="P540" i="2"/>
  <c r="O540" i="2"/>
  <c r="N540" i="2"/>
  <c r="L540" i="2"/>
  <c r="M540" i="2" s="1"/>
  <c r="R539" i="2"/>
  <c r="Q539" i="2"/>
  <c r="P539" i="2"/>
  <c r="O539" i="2"/>
  <c r="N539" i="2"/>
  <c r="M539" i="2"/>
  <c r="L539" i="2"/>
  <c r="R538" i="2"/>
  <c r="Q538" i="2"/>
  <c r="P538" i="2"/>
  <c r="O538" i="2"/>
  <c r="N538" i="2"/>
  <c r="L538" i="2"/>
  <c r="M538" i="2" s="1"/>
  <c r="R537" i="2"/>
  <c r="Q537" i="2"/>
  <c r="P537" i="2"/>
  <c r="O537" i="2"/>
  <c r="N537" i="2"/>
  <c r="M537" i="2"/>
  <c r="L537" i="2"/>
  <c r="R536" i="2"/>
  <c r="Q536" i="2"/>
  <c r="P536" i="2"/>
  <c r="O536" i="2"/>
  <c r="N536" i="2"/>
  <c r="M536" i="2"/>
  <c r="L536" i="2"/>
  <c r="R535" i="2"/>
  <c r="Q535" i="2"/>
  <c r="P535" i="2"/>
  <c r="O535" i="2"/>
  <c r="L535" i="2"/>
  <c r="N535" i="2" s="1"/>
  <c r="R534" i="2"/>
  <c r="Q534" i="2"/>
  <c r="P534" i="2"/>
  <c r="O534" i="2"/>
  <c r="M534" i="2"/>
  <c r="L534" i="2"/>
  <c r="N534" i="2" s="1"/>
  <c r="R533" i="2"/>
  <c r="Q533" i="2"/>
  <c r="P533" i="2"/>
  <c r="O533" i="2"/>
  <c r="L533" i="2"/>
  <c r="R532" i="2"/>
  <c r="Q532" i="2"/>
  <c r="P532" i="2"/>
  <c r="O532" i="2"/>
  <c r="N532" i="2"/>
  <c r="L532" i="2"/>
  <c r="M532" i="2" s="1"/>
  <c r="R531" i="2"/>
  <c r="Q531" i="2"/>
  <c r="P531" i="2"/>
  <c r="O531" i="2"/>
  <c r="N531" i="2"/>
  <c r="M531" i="2"/>
  <c r="L531" i="2"/>
  <c r="R530" i="2"/>
  <c r="Q530" i="2"/>
  <c r="P530" i="2"/>
  <c r="O530" i="2"/>
  <c r="N530" i="2"/>
  <c r="L530" i="2"/>
  <c r="M530" i="2" s="1"/>
  <c r="R529" i="2"/>
  <c r="Q529" i="2"/>
  <c r="P529" i="2"/>
  <c r="O529" i="2"/>
  <c r="N529" i="2"/>
  <c r="M529" i="2"/>
  <c r="L529" i="2"/>
  <c r="R528" i="2"/>
  <c r="Q528" i="2"/>
  <c r="P528" i="2"/>
  <c r="O528" i="2"/>
  <c r="N528" i="2"/>
  <c r="M528" i="2"/>
  <c r="L528" i="2"/>
  <c r="R527" i="2"/>
  <c r="Q527" i="2"/>
  <c r="P527" i="2"/>
  <c r="O527" i="2"/>
  <c r="L527" i="2"/>
  <c r="M527" i="2" s="1"/>
  <c r="R526" i="2"/>
  <c r="Q526" i="2"/>
  <c r="P526" i="2"/>
  <c r="O526" i="2"/>
  <c r="M526" i="2"/>
  <c r="L526" i="2"/>
  <c r="N526" i="2" s="1"/>
  <c r="R525" i="2"/>
  <c r="Q525" i="2"/>
  <c r="P525" i="2"/>
  <c r="O525" i="2"/>
  <c r="L525" i="2"/>
  <c r="R524" i="2"/>
  <c r="Q524" i="2"/>
  <c r="P524" i="2"/>
  <c r="O524" i="2"/>
  <c r="N524" i="2"/>
  <c r="L524" i="2"/>
  <c r="M524" i="2" s="1"/>
  <c r="R523" i="2"/>
  <c r="Q523" i="2"/>
  <c r="P523" i="2"/>
  <c r="O523" i="2"/>
  <c r="N523" i="2"/>
  <c r="M523" i="2"/>
  <c r="L523" i="2"/>
  <c r="R522" i="2"/>
  <c r="Q522" i="2"/>
  <c r="P522" i="2"/>
  <c r="O522" i="2"/>
  <c r="N522" i="2"/>
  <c r="L522" i="2"/>
  <c r="M522" i="2" s="1"/>
  <c r="R521" i="2"/>
  <c r="Q521" i="2"/>
  <c r="P521" i="2"/>
  <c r="O521" i="2"/>
  <c r="N521" i="2"/>
  <c r="M521" i="2"/>
  <c r="L521" i="2"/>
  <c r="R520" i="2"/>
  <c r="Q520" i="2"/>
  <c r="P520" i="2"/>
  <c r="O520" i="2"/>
  <c r="N520" i="2"/>
  <c r="M520" i="2"/>
  <c r="L520" i="2"/>
  <c r="R519" i="2"/>
  <c r="Q519" i="2"/>
  <c r="P519" i="2"/>
  <c r="O519" i="2"/>
  <c r="M519" i="2"/>
  <c r="L519" i="2"/>
  <c r="N519" i="2" s="1"/>
  <c r="R518" i="2"/>
  <c r="Q518" i="2"/>
  <c r="P518" i="2"/>
  <c r="O518" i="2"/>
  <c r="M518" i="2"/>
  <c r="L518" i="2"/>
  <c r="N518" i="2" s="1"/>
  <c r="R517" i="2"/>
  <c r="Q517" i="2"/>
  <c r="P517" i="2"/>
  <c r="O517" i="2"/>
  <c r="L517" i="2"/>
  <c r="R516" i="2"/>
  <c r="Q516" i="2"/>
  <c r="P516" i="2"/>
  <c r="O516" i="2"/>
  <c r="N516" i="2"/>
  <c r="L516" i="2"/>
  <c r="M516" i="2" s="1"/>
  <c r="R515" i="2"/>
  <c r="Q515" i="2"/>
  <c r="P515" i="2"/>
  <c r="O515" i="2"/>
  <c r="N515" i="2"/>
  <c r="M515" i="2"/>
  <c r="L515" i="2"/>
  <c r="R514" i="2"/>
  <c r="Q514" i="2"/>
  <c r="P514" i="2"/>
  <c r="O514" i="2"/>
  <c r="N514" i="2"/>
  <c r="L514" i="2"/>
  <c r="M514" i="2" s="1"/>
  <c r="R513" i="2"/>
  <c r="Q513" i="2"/>
  <c r="P513" i="2"/>
  <c r="O513" i="2"/>
  <c r="N513" i="2"/>
  <c r="M513" i="2"/>
  <c r="L513" i="2"/>
  <c r="R512" i="2"/>
  <c r="Q512" i="2"/>
  <c r="P512" i="2"/>
  <c r="O512" i="2"/>
  <c r="L512" i="2"/>
  <c r="N512" i="2" s="1"/>
  <c r="R511" i="2"/>
  <c r="Q511" i="2"/>
  <c r="P511" i="2"/>
  <c r="O511" i="2"/>
  <c r="M511" i="2"/>
  <c r="L511" i="2"/>
  <c r="N511" i="2" s="1"/>
  <c r="R510" i="2"/>
  <c r="Q510" i="2"/>
  <c r="P510" i="2"/>
  <c r="O510" i="2"/>
  <c r="M510" i="2"/>
  <c r="L510" i="2"/>
  <c r="N510" i="2" s="1"/>
  <c r="R509" i="2"/>
  <c r="Q509" i="2"/>
  <c r="P509" i="2"/>
  <c r="O509" i="2"/>
  <c r="L509" i="2"/>
  <c r="R508" i="2"/>
  <c r="Q508" i="2"/>
  <c r="P508" i="2"/>
  <c r="O508" i="2"/>
  <c r="N508" i="2"/>
  <c r="L508" i="2"/>
  <c r="M508" i="2" s="1"/>
  <c r="R507" i="2"/>
  <c r="Q507" i="2"/>
  <c r="P507" i="2"/>
  <c r="O507" i="2"/>
  <c r="N507" i="2"/>
  <c r="M507" i="2"/>
  <c r="L507" i="2"/>
  <c r="R506" i="2"/>
  <c r="Q506" i="2"/>
  <c r="P506" i="2"/>
  <c r="O506" i="2"/>
  <c r="N506" i="2"/>
  <c r="L506" i="2"/>
  <c r="M506" i="2" s="1"/>
  <c r="R505" i="2"/>
  <c r="Q505" i="2"/>
  <c r="P505" i="2"/>
  <c r="O505" i="2"/>
  <c r="N505" i="2"/>
  <c r="M505" i="2"/>
  <c r="L505" i="2"/>
  <c r="R504" i="2"/>
  <c r="Q504" i="2"/>
  <c r="P504" i="2"/>
  <c r="O504" i="2"/>
  <c r="N504" i="2"/>
  <c r="L504" i="2"/>
  <c r="M504" i="2" s="1"/>
  <c r="R503" i="2"/>
  <c r="Q503" i="2"/>
  <c r="P503" i="2"/>
  <c r="O503" i="2"/>
  <c r="N503" i="2"/>
  <c r="M503" i="2"/>
  <c r="L503" i="2"/>
  <c r="R502" i="2"/>
  <c r="Q502" i="2"/>
  <c r="P502" i="2"/>
  <c r="O502" i="2"/>
  <c r="L502" i="2"/>
  <c r="N502" i="2" s="1"/>
  <c r="R501" i="2"/>
  <c r="Q501" i="2"/>
  <c r="P501" i="2"/>
  <c r="O501" i="2"/>
  <c r="L501" i="2"/>
  <c r="R500" i="2"/>
  <c r="Q500" i="2"/>
  <c r="P500" i="2"/>
  <c r="O500" i="2"/>
  <c r="N500" i="2"/>
  <c r="L500" i="2"/>
  <c r="M500" i="2" s="1"/>
  <c r="R499" i="2"/>
  <c r="Q499" i="2"/>
  <c r="P499" i="2"/>
  <c r="O499" i="2"/>
  <c r="N499" i="2"/>
  <c r="M499" i="2"/>
  <c r="L499" i="2"/>
  <c r="R498" i="2"/>
  <c r="Q498" i="2"/>
  <c r="P498" i="2"/>
  <c r="O498" i="2"/>
  <c r="L498" i="2"/>
  <c r="M498" i="2" s="1"/>
  <c r="R497" i="2"/>
  <c r="Q497" i="2"/>
  <c r="P497" i="2"/>
  <c r="O497" i="2"/>
  <c r="N497" i="2"/>
  <c r="M497" i="2"/>
  <c r="L497" i="2"/>
  <c r="R496" i="2"/>
  <c r="Q496" i="2"/>
  <c r="P496" i="2"/>
  <c r="O496" i="2"/>
  <c r="L496" i="2"/>
  <c r="N496" i="2" s="1"/>
  <c r="R495" i="2"/>
  <c r="Q495" i="2"/>
  <c r="P495" i="2"/>
  <c r="O495" i="2"/>
  <c r="N495" i="2"/>
  <c r="M495" i="2"/>
  <c r="L495" i="2"/>
  <c r="R494" i="2"/>
  <c r="Q494" i="2"/>
  <c r="P494" i="2"/>
  <c r="O494" i="2"/>
  <c r="L494" i="2"/>
  <c r="N494" i="2" s="1"/>
  <c r="R493" i="2"/>
  <c r="Q493" i="2"/>
  <c r="P493" i="2"/>
  <c r="O493" i="2"/>
  <c r="L493" i="2"/>
  <c r="R492" i="2"/>
  <c r="Q492" i="2"/>
  <c r="P492" i="2"/>
  <c r="O492" i="2"/>
  <c r="N492" i="2"/>
  <c r="L492" i="2"/>
  <c r="M492" i="2" s="1"/>
  <c r="R491" i="2"/>
  <c r="Q491" i="2"/>
  <c r="P491" i="2"/>
  <c r="O491" i="2"/>
  <c r="N491" i="2"/>
  <c r="M491" i="2"/>
  <c r="L491" i="2"/>
  <c r="R490" i="2"/>
  <c r="Q490" i="2"/>
  <c r="P490" i="2"/>
  <c r="O490" i="2"/>
  <c r="L490" i="2"/>
  <c r="M490" i="2" s="1"/>
  <c r="R489" i="2"/>
  <c r="Q489" i="2"/>
  <c r="P489" i="2"/>
  <c r="O489" i="2"/>
  <c r="N489" i="2"/>
  <c r="M489" i="2"/>
  <c r="L489" i="2"/>
  <c r="R488" i="2"/>
  <c r="Q488" i="2"/>
  <c r="P488" i="2"/>
  <c r="O488" i="2"/>
  <c r="L488" i="2"/>
  <c r="M488" i="2" s="1"/>
  <c r="R487" i="2"/>
  <c r="Q487" i="2"/>
  <c r="P487" i="2"/>
  <c r="O487" i="2"/>
  <c r="L487" i="2"/>
  <c r="N487" i="2" s="1"/>
  <c r="R486" i="2"/>
  <c r="Q486" i="2"/>
  <c r="P486" i="2"/>
  <c r="O486" i="2"/>
  <c r="L486" i="2"/>
  <c r="N486" i="2" s="1"/>
  <c r="R485" i="2"/>
  <c r="Q485" i="2"/>
  <c r="P485" i="2"/>
  <c r="O485" i="2"/>
  <c r="L485" i="2"/>
  <c r="R484" i="2"/>
  <c r="Q484" i="2"/>
  <c r="P484" i="2"/>
  <c r="O484" i="2"/>
  <c r="N484" i="2"/>
  <c r="L484" i="2"/>
  <c r="M484" i="2" s="1"/>
  <c r="R483" i="2"/>
  <c r="Q483" i="2"/>
  <c r="P483" i="2"/>
  <c r="O483" i="2"/>
  <c r="N483" i="2"/>
  <c r="M483" i="2"/>
  <c r="L483" i="2"/>
  <c r="R482" i="2"/>
  <c r="Q482" i="2"/>
  <c r="P482" i="2"/>
  <c r="O482" i="2"/>
  <c r="L482" i="2"/>
  <c r="M482" i="2" s="1"/>
  <c r="R481" i="2"/>
  <c r="Q481" i="2"/>
  <c r="P481" i="2"/>
  <c r="O481" i="2"/>
  <c r="N481" i="2"/>
  <c r="M481" i="2"/>
  <c r="L481" i="2"/>
  <c r="R480" i="2"/>
  <c r="Q480" i="2"/>
  <c r="P480" i="2"/>
  <c r="O480" i="2"/>
  <c r="M480" i="2"/>
  <c r="L480" i="2"/>
  <c r="N480" i="2" s="1"/>
  <c r="R479" i="2"/>
  <c r="Q479" i="2"/>
  <c r="P479" i="2"/>
  <c r="O479" i="2"/>
  <c r="N479" i="2"/>
  <c r="L479" i="2"/>
  <c r="M479" i="2" s="1"/>
  <c r="R478" i="2"/>
  <c r="Q478" i="2"/>
  <c r="P478" i="2"/>
  <c r="O478" i="2"/>
  <c r="L478" i="2"/>
  <c r="N478" i="2" s="1"/>
  <c r="R477" i="2"/>
  <c r="Q477" i="2"/>
  <c r="P477" i="2"/>
  <c r="O477" i="2"/>
  <c r="L477" i="2"/>
  <c r="R476" i="2"/>
  <c r="Q476" i="2"/>
  <c r="P476" i="2"/>
  <c r="O476" i="2"/>
  <c r="N476" i="2"/>
  <c r="L476" i="2"/>
  <c r="M476" i="2" s="1"/>
  <c r="R475" i="2"/>
  <c r="Q475" i="2"/>
  <c r="P475" i="2"/>
  <c r="O475" i="2"/>
  <c r="N475" i="2"/>
  <c r="M475" i="2"/>
  <c r="L475" i="2"/>
  <c r="R474" i="2"/>
  <c r="Q474" i="2"/>
  <c r="P474" i="2"/>
  <c r="O474" i="2"/>
  <c r="L474" i="2"/>
  <c r="M474" i="2" s="1"/>
  <c r="R473" i="2"/>
  <c r="Q473" i="2"/>
  <c r="P473" i="2"/>
  <c r="O473" i="2"/>
  <c r="N473" i="2"/>
  <c r="M473" i="2"/>
  <c r="L473" i="2"/>
  <c r="R472" i="2"/>
  <c r="Q472" i="2"/>
  <c r="P472" i="2"/>
  <c r="O472" i="2"/>
  <c r="N472" i="2"/>
  <c r="M472" i="2"/>
  <c r="L472" i="2"/>
  <c r="R471" i="2"/>
  <c r="Q471" i="2"/>
  <c r="P471" i="2"/>
  <c r="O471" i="2"/>
  <c r="L471" i="2"/>
  <c r="N471" i="2" s="1"/>
  <c r="R470" i="2"/>
  <c r="Q470" i="2"/>
  <c r="P470" i="2"/>
  <c r="O470" i="2"/>
  <c r="M470" i="2"/>
  <c r="L470" i="2"/>
  <c r="N470" i="2" s="1"/>
  <c r="R469" i="2"/>
  <c r="Q469" i="2"/>
  <c r="P469" i="2"/>
  <c r="O469" i="2"/>
  <c r="L469" i="2"/>
  <c r="R468" i="2"/>
  <c r="Q468" i="2"/>
  <c r="P468" i="2"/>
  <c r="O468" i="2"/>
  <c r="N468" i="2"/>
  <c r="L468" i="2"/>
  <c r="M468" i="2" s="1"/>
  <c r="R467" i="2"/>
  <c r="Q467" i="2"/>
  <c r="P467" i="2"/>
  <c r="O467" i="2"/>
  <c r="N467" i="2"/>
  <c r="M467" i="2"/>
  <c r="L467" i="2"/>
  <c r="R466" i="2"/>
  <c r="Q466" i="2"/>
  <c r="P466" i="2"/>
  <c r="O466" i="2"/>
  <c r="N466" i="2"/>
  <c r="L466" i="2"/>
  <c r="M466" i="2" s="1"/>
  <c r="R465" i="2"/>
  <c r="Q465" i="2"/>
  <c r="P465" i="2"/>
  <c r="O465" i="2"/>
  <c r="N465" i="2"/>
  <c r="M465" i="2"/>
  <c r="L465" i="2"/>
  <c r="R464" i="2"/>
  <c r="Q464" i="2"/>
  <c r="P464" i="2"/>
  <c r="O464" i="2"/>
  <c r="N464" i="2"/>
  <c r="M464" i="2"/>
  <c r="L464" i="2"/>
  <c r="R463" i="2"/>
  <c r="Q463" i="2"/>
  <c r="P463" i="2"/>
  <c r="O463" i="2"/>
  <c r="L463" i="2"/>
  <c r="N463" i="2" s="1"/>
  <c r="R462" i="2"/>
  <c r="Q462" i="2"/>
  <c r="P462" i="2"/>
  <c r="O462" i="2"/>
  <c r="M462" i="2"/>
  <c r="L462" i="2"/>
  <c r="N462" i="2" s="1"/>
  <c r="R461" i="2"/>
  <c r="Q461" i="2"/>
  <c r="P461" i="2"/>
  <c r="O461" i="2"/>
  <c r="L461" i="2"/>
  <c r="R460" i="2"/>
  <c r="Q460" i="2"/>
  <c r="P460" i="2"/>
  <c r="O460" i="2"/>
  <c r="N460" i="2"/>
  <c r="L460" i="2"/>
  <c r="M460" i="2" s="1"/>
  <c r="R459" i="2"/>
  <c r="Q459" i="2"/>
  <c r="P459" i="2"/>
  <c r="O459" i="2"/>
  <c r="N459" i="2"/>
  <c r="M459" i="2"/>
  <c r="L459" i="2"/>
  <c r="R458" i="2"/>
  <c r="Q458" i="2"/>
  <c r="P458" i="2"/>
  <c r="O458" i="2"/>
  <c r="L458" i="2"/>
  <c r="N458" i="2" s="1"/>
  <c r="R457" i="2"/>
  <c r="Q457" i="2"/>
  <c r="P457" i="2"/>
  <c r="O457" i="2"/>
  <c r="M457" i="2"/>
  <c r="L457" i="2"/>
  <c r="N457" i="2" s="1"/>
  <c r="R456" i="2"/>
  <c r="Q456" i="2"/>
  <c r="P456" i="2"/>
  <c r="O456" i="2"/>
  <c r="L456" i="2"/>
  <c r="N456" i="2" s="1"/>
  <c r="R455" i="2"/>
  <c r="Q455" i="2"/>
  <c r="P455" i="2"/>
  <c r="O455" i="2"/>
  <c r="N455" i="2"/>
  <c r="M455" i="2"/>
  <c r="L455" i="2"/>
  <c r="R454" i="2"/>
  <c r="Q454" i="2"/>
  <c r="P454" i="2"/>
  <c r="O454" i="2"/>
  <c r="M454" i="2"/>
  <c r="L454" i="2"/>
  <c r="N454" i="2" s="1"/>
  <c r="R453" i="2"/>
  <c r="Q453" i="2"/>
  <c r="P453" i="2"/>
  <c r="O453" i="2"/>
  <c r="M453" i="2"/>
  <c r="L453" i="2"/>
  <c r="N453" i="2" s="1"/>
  <c r="R452" i="2"/>
  <c r="Q452" i="2"/>
  <c r="P452" i="2"/>
  <c r="O452" i="2"/>
  <c r="L452" i="2"/>
  <c r="M452" i="2" s="1"/>
  <c r="R451" i="2"/>
  <c r="Q451" i="2"/>
  <c r="P451" i="2"/>
  <c r="O451" i="2"/>
  <c r="N451" i="2"/>
  <c r="M451" i="2"/>
  <c r="L451" i="2"/>
  <c r="R450" i="2"/>
  <c r="Q450" i="2"/>
  <c r="P450" i="2"/>
  <c r="O450" i="2"/>
  <c r="L450" i="2"/>
  <c r="N450" i="2" s="1"/>
  <c r="R449" i="2"/>
  <c r="Q449" i="2"/>
  <c r="P449" i="2"/>
  <c r="O449" i="2"/>
  <c r="N449" i="2"/>
  <c r="M449" i="2"/>
  <c r="L449" i="2"/>
  <c r="R448" i="2"/>
  <c r="Q448" i="2"/>
  <c r="P448" i="2"/>
  <c r="O448" i="2"/>
  <c r="M448" i="2"/>
  <c r="L448" i="2"/>
  <c r="N448" i="2" s="1"/>
  <c r="R447" i="2"/>
  <c r="Q447" i="2"/>
  <c r="P447" i="2"/>
  <c r="O447" i="2"/>
  <c r="N447" i="2"/>
  <c r="L447" i="2"/>
  <c r="M447" i="2" s="1"/>
  <c r="R446" i="2"/>
  <c r="Q446" i="2"/>
  <c r="P446" i="2"/>
  <c r="O446" i="2"/>
  <c r="N446" i="2"/>
  <c r="M446" i="2"/>
  <c r="L446" i="2"/>
  <c r="R445" i="2"/>
  <c r="Q445" i="2"/>
  <c r="P445" i="2"/>
  <c r="O445" i="2"/>
  <c r="L445" i="2"/>
  <c r="N445" i="2" s="1"/>
  <c r="R444" i="2"/>
  <c r="Q444" i="2"/>
  <c r="P444" i="2"/>
  <c r="O444" i="2"/>
  <c r="L444" i="2"/>
  <c r="M444" i="2" s="1"/>
  <c r="R443" i="2"/>
  <c r="Q443" i="2"/>
  <c r="P443" i="2"/>
  <c r="O443" i="2"/>
  <c r="N443" i="2"/>
  <c r="M443" i="2"/>
  <c r="L443" i="2"/>
  <c r="R442" i="2"/>
  <c r="Q442" i="2"/>
  <c r="P442" i="2"/>
  <c r="O442" i="2"/>
  <c r="M442" i="2"/>
  <c r="L442" i="2"/>
  <c r="N442" i="2" s="1"/>
  <c r="R441" i="2"/>
  <c r="Q441" i="2"/>
  <c r="P441" i="2"/>
  <c r="O441" i="2"/>
  <c r="N441" i="2"/>
  <c r="L441" i="2"/>
  <c r="M441" i="2" s="1"/>
  <c r="R440" i="2"/>
  <c r="Q440" i="2"/>
  <c r="P440" i="2"/>
  <c r="O440" i="2"/>
  <c r="N440" i="2"/>
  <c r="M440" i="2"/>
  <c r="L440" i="2"/>
  <c r="R439" i="2"/>
  <c r="Q439" i="2"/>
  <c r="P439" i="2"/>
  <c r="O439" i="2"/>
  <c r="L439" i="2"/>
  <c r="M439" i="2" s="1"/>
  <c r="R438" i="2"/>
  <c r="Q438" i="2"/>
  <c r="P438" i="2"/>
  <c r="O438" i="2"/>
  <c r="L438" i="2"/>
  <c r="N438" i="2" s="1"/>
  <c r="R437" i="2"/>
  <c r="Q437" i="2"/>
  <c r="P437" i="2"/>
  <c r="O437" i="2"/>
  <c r="L437" i="2"/>
  <c r="N437" i="2" s="1"/>
  <c r="R436" i="2"/>
  <c r="Q436" i="2"/>
  <c r="P436" i="2"/>
  <c r="O436" i="2"/>
  <c r="N436" i="2"/>
  <c r="L436" i="2"/>
  <c r="M436" i="2" s="1"/>
  <c r="R435" i="2"/>
  <c r="Q435" i="2"/>
  <c r="P435" i="2"/>
  <c r="O435" i="2"/>
  <c r="N435" i="2"/>
  <c r="M435" i="2"/>
  <c r="L435" i="2"/>
  <c r="R434" i="2"/>
  <c r="Q434" i="2"/>
  <c r="P434" i="2"/>
  <c r="O434" i="2"/>
  <c r="N434" i="2"/>
  <c r="M434" i="2"/>
  <c r="L434" i="2"/>
  <c r="R433" i="2"/>
  <c r="Q433" i="2"/>
  <c r="P433" i="2"/>
  <c r="O433" i="2"/>
  <c r="L433" i="2"/>
  <c r="M433" i="2" s="1"/>
  <c r="R432" i="2"/>
  <c r="Q432" i="2"/>
  <c r="P432" i="2"/>
  <c r="O432" i="2"/>
  <c r="L432" i="2"/>
  <c r="N432" i="2" s="1"/>
  <c r="R431" i="2"/>
  <c r="Q431" i="2"/>
  <c r="P431" i="2"/>
  <c r="O431" i="2"/>
  <c r="M431" i="2"/>
  <c r="L431" i="2"/>
  <c r="N431" i="2" s="1"/>
  <c r="R430" i="2"/>
  <c r="Q430" i="2"/>
  <c r="P430" i="2"/>
  <c r="O430" i="2"/>
  <c r="L430" i="2"/>
  <c r="N430" i="2" s="1"/>
  <c r="R429" i="2"/>
  <c r="Q429" i="2"/>
  <c r="P429" i="2"/>
  <c r="O429" i="2"/>
  <c r="M429" i="2"/>
  <c r="L429" i="2"/>
  <c r="N429" i="2" s="1"/>
  <c r="R428" i="2"/>
  <c r="Q428" i="2"/>
  <c r="P428" i="2"/>
  <c r="O428" i="2"/>
  <c r="N428" i="2"/>
  <c r="L428" i="2"/>
  <c r="M428" i="2" s="1"/>
  <c r="R427" i="2"/>
  <c r="Q427" i="2"/>
  <c r="P427" i="2"/>
  <c r="O427" i="2"/>
  <c r="N427" i="2"/>
  <c r="M427" i="2"/>
  <c r="L427" i="2"/>
  <c r="R426" i="2"/>
  <c r="Q426" i="2"/>
  <c r="P426" i="2"/>
  <c r="O426" i="2"/>
  <c r="L426" i="2"/>
  <c r="N426" i="2" s="1"/>
  <c r="R425" i="2"/>
  <c r="Q425" i="2"/>
  <c r="P425" i="2"/>
  <c r="O425" i="2"/>
  <c r="M425" i="2"/>
  <c r="L425" i="2"/>
  <c r="N425" i="2" s="1"/>
  <c r="R424" i="2"/>
  <c r="Q424" i="2"/>
  <c r="P424" i="2"/>
  <c r="O424" i="2"/>
  <c r="L424" i="2"/>
  <c r="N424" i="2" s="1"/>
  <c r="R423" i="2"/>
  <c r="Q423" i="2"/>
  <c r="P423" i="2"/>
  <c r="O423" i="2"/>
  <c r="N423" i="2"/>
  <c r="M423" i="2"/>
  <c r="L423" i="2"/>
  <c r="R422" i="2"/>
  <c r="Q422" i="2"/>
  <c r="P422" i="2"/>
  <c r="O422" i="2"/>
  <c r="M422" i="2"/>
  <c r="L422" i="2"/>
  <c r="N422" i="2" s="1"/>
  <c r="R421" i="2"/>
  <c r="Q421" i="2"/>
  <c r="P421" i="2"/>
  <c r="O421" i="2"/>
  <c r="M421" i="2"/>
  <c r="L421" i="2"/>
  <c r="N421" i="2" s="1"/>
  <c r="R420" i="2"/>
  <c r="Q420" i="2"/>
  <c r="P420" i="2"/>
  <c r="O420" i="2"/>
  <c r="L420" i="2"/>
  <c r="M420" i="2" s="1"/>
  <c r="R419" i="2"/>
  <c r="Q419" i="2"/>
  <c r="P419" i="2"/>
  <c r="O419" i="2"/>
  <c r="N419" i="2"/>
  <c r="M419" i="2"/>
  <c r="L419" i="2"/>
  <c r="R418" i="2"/>
  <c r="Q418" i="2"/>
  <c r="P418" i="2"/>
  <c r="O418" i="2"/>
  <c r="L418" i="2"/>
  <c r="N418" i="2" s="1"/>
  <c r="R417" i="2"/>
  <c r="Q417" i="2"/>
  <c r="P417" i="2"/>
  <c r="O417" i="2"/>
  <c r="N417" i="2"/>
  <c r="M417" i="2"/>
  <c r="L417" i="2"/>
  <c r="R416" i="2"/>
  <c r="Q416" i="2"/>
  <c r="P416" i="2"/>
  <c r="O416" i="2"/>
  <c r="M416" i="2"/>
  <c r="L416" i="2"/>
  <c r="N416" i="2" s="1"/>
  <c r="R415" i="2"/>
  <c r="Q415" i="2"/>
  <c r="P415" i="2"/>
  <c r="O415" i="2"/>
  <c r="N415" i="2"/>
  <c r="L415" i="2"/>
  <c r="M415" i="2" s="1"/>
  <c r="R414" i="2"/>
  <c r="Q414" i="2"/>
  <c r="P414" i="2"/>
  <c r="O414" i="2"/>
  <c r="N414" i="2"/>
  <c r="M414" i="2"/>
  <c r="L414" i="2"/>
  <c r="R413" i="2"/>
  <c r="Q413" i="2"/>
  <c r="P413" i="2"/>
  <c r="O413" i="2"/>
  <c r="L413" i="2"/>
  <c r="N413" i="2" s="1"/>
  <c r="R412" i="2"/>
  <c r="Q412" i="2"/>
  <c r="P412" i="2"/>
  <c r="O412" i="2"/>
  <c r="L412" i="2"/>
  <c r="M412" i="2" s="1"/>
  <c r="R411" i="2"/>
  <c r="Q411" i="2"/>
  <c r="P411" i="2"/>
  <c r="O411" i="2"/>
  <c r="N411" i="2"/>
  <c r="M411" i="2"/>
  <c r="L411" i="2"/>
  <c r="R410" i="2"/>
  <c r="Q410" i="2"/>
  <c r="P410" i="2"/>
  <c r="O410" i="2"/>
  <c r="M410" i="2"/>
  <c r="L410" i="2"/>
  <c r="N410" i="2" s="1"/>
  <c r="R409" i="2"/>
  <c r="Q409" i="2"/>
  <c r="P409" i="2"/>
  <c r="O409" i="2"/>
  <c r="N409" i="2"/>
  <c r="L409" i="2"/>
  <c r="M409" i="2" s="1"/>
  <c r="R408" i="2"/>
  <c r="Q408" i="2"/>
  <c r="P408" i="2"/>
  <c r="O408" i="2"/>
  <c r="N408" i="2"/>
  <c r="M408" i="2"/>
  <c r="L408" i="2"/>
  <c r="R407" i="2"/>
  <c r="Q407" i="2"/>
  <c r="P407" i="2"/>
  <c r="O407" i="2"/>
  <c r="L407" i="2"/>
  <c r="M407" i="2" s="1"/>
  <c r="R406" i="2"/>
  <c r="Q406" i="2"/>
  <c r="P406" i="2"/>
  <c r="O406" i="2"/>
  <c r="L406" i="2"/>
  <c r="N406" i="2" s="1"/>
  <c r="R405" i="2"/>
  <c r="Q405" i="2"/>
  <c r="P405" i="2"/>
  <c r="O405" i="2"/>
  <c r="L405" i="2"/>
  <c r="N405" i="2" s="1"/>
  <c r="R404" i="2"/>
  <c r="Q404" i="2"/>
  <c r="P404" i="2"/>
  <c r="O404" i="2"/>
  <c r="N404" i="2"/>
  <c r="L404" i="2"/>
  <c r="M404" i="2" s="1"/>
  <c r="R403" i="2"/>
  <c r="Q403" i="2"/>
  <c r="P403" i="2"/>
  <c r="O403" i="2"/>
  <c r="N403" i="2"/>
  <c r="M403" i="2"/>
  <c r="L403" i="2"/>
  <c r="R402" i="2"/>
  <c r="Q402" i="2"/>
  <c r="P402" i="2"/>
  <c r="O402" i="2"/>
  <c r="N402" i="2"/>
  <c r="M402" i="2"/>
  <c r="L402" i="2"/>
  <c r="R401" i="2"/>
  <c r="Q401" i="2"/>
  <c r="P401" i="2"/>
  <c r="O401" i="2"/>
  <c r="L401" i="2"/>
  <c r="M401" i="2" s="1"/>
  <c r="R400" i="2"/>
  <c r="Q400" i="2"/>
  <c r="P400" i="2"/>
  <c r="O400" i="2"/>
  <c r="L400" i="2"/>
  <c r="N400" i="2" s="1"/>
  <c r="R399" i="2"/>
  <c r="Q399" i="2"/>
  <c r="P399" i="2"/>
  <c r="O399" i="2"/>
  <c r="M399" i="2"/>
  <c r="L399" i="2"/>
  <c r="N399" i="2" s="1"/>
  <c r="R398" i="2"/>
  <c r="Q398" i="2"/>
  <c r="P398" i="2"/>
  <c r="O398" i="2"/>
  <c r="L398" i="2"/>
  <c r="N398" i="2" s="1"/>
  <c r="R397" i="2"/>
  <c r="Q397" i="2"/>
  <c r="P397" i="2"/>
  <c r="O397" i="2"/>
  <c r="M397" i="2"/>
  <c r="L397" i="2"/>
  <c r="N397" i="2" s="1"/>
  <c r="R396" i="2"/>
  <c r="Q396" i="2"/>
  <c r="P396" i="2"/>
  <c r="O396" i="2"/>
  <c r="N396" i="2"/>
  <c r="L396" i="2"/>
  <c r="M396" i="2" s="1"/>
  <c r="R395" i="2"/>
  <c r="Q395" i="2"/>
  <c r="P395" i="2"/>
  <c r="O395" i="2"/>
  <c r="N395" i="2"/>
  <c r="M395" i="2"/>
  <c r="L395" i="2"/>
  <c r="R394" i="2"/>
  <c r="Q394" i="2"/>
  <c r="P394" i="2"/>
  <c r="O394" i="2"/>
  <c r="L394" i="2"/>
  <c r="N394" i="2" s="1"/>
  <c r="R393" i="2"/>
  <c r="Q393" i="2"/>
  <c r="P393" i="2"/>
  <c r="O393" i="2"/>
  <c r="M393" i="2"/>
  <c r="L393" i="2"/>
  <c r="N393" i="2" s="1"/>
  <c r="R392" i="2"/>
  <c r="Q392" i="2"/>
  <c r="P392" i="2"/>
  <c r="O392" i="2"/>
  <c r="L392" i="2"/>
  <c r="N392" i="2" s="1"/>
  <c r="R391" i="2"/>
  <c r="Q391" i="2"/>
  <c r="P391" i="2"/>
  <c r="O391" i="2"/>
  <c r="N391" i="2"/>
  <c r="M391" i="2"/>
  <c r="L391" i="2"/>
  <c r="R390" i="2"/>
  <c r="Q390" i="2"/>
  <c r="P390" i="2"/>
  <c r="O390" i="2"/>
  <c r="M390" i="2"/>
  <c r="L390" i="2"/>
  <c r="N390" i="2" s="1"/>
  <c r="R389" i="2"/>
  <c r="Q389" i="2"/>
  <c r="P389" i="2"/>
  <c r="O389" i="2"/>
  <c r="M389" i="2"/>
  <c r="L389" i="2"/>
  <c r="N389" i="2" s="1"/>
  <c r="R388" i="2"/>
  <c r="Q388" i="2"/>
  <c r="P388" i="2"/>
  <c r="O388" i="2"/>
  <c r="L388" i="2"/>
  <c r="M388" i="2" s="1"/>
  <c r="R387" i="2"/>
  <c r="Q387" i="2"/>
  <c r="P387" i="2"/>
  <c r="O387" i="2"/>
  <c r="N387" i="2"/>
  <c r="M387" i="2"/>
  <c r="L387" i="2"/>
  <c r="R386" i="2"/>
  <c r="Q386" i="2"/>
  <c r="P386" i="2"/>
  <c r="O386" i="2"/>
  <c r="L386" i="2"/>
  <c r="N386" i="2" s="1"/>
  <c r="R385" i="2"/>
  <c r="Q385" i="2"/>
  <c r="P385" i="2"/>
  <c r="O385" i="2"/>
  <c r="N385" i="2"/>
  <c r="M385" i="2"/>
  <c r="L385" i="2"/>
  <c r="R384" i="2"/>
  <c r="Q384" i="2"/>
  <c r="P384" i="2"/>
  <c r="O384" i="2"/>
  <c r="M384" i="2"/>
  <c r="L384" i="2"/>
  <c r="N384" i="2" s="1"/>
  <c r="R383" i="2"/>
  <c r="Q383" i="2"/>
  <c r="P383" i="2"/>
  <c r="O383" i="2"/>
  <c r="N383" i="2"/>
  <c r="L383" i="2"/>
  <c r="M383" i="2" s="1"/>
  <c r="R382" i="2"/>
  <c r="Q382" i="2"/>
  <c r="P382" i="2"/>
  <c r="O382" i="2"/>
  <c r="N382" i="2"/>
  <c r="M382" i="2"/>
  <c r="L382" i="2"/>
  <c r="R381" i="2"/>
  <c r="Q381" i="2"/>
  <c r="P381" i="2"/>
  <c r="O381" i="2"/>
  <c r="L381" i="2"/>
  <c r="N381" i="2" s="1"/>
  <c r="R380" i="2"/>
  <c r="Q380" i="2"/>
  <c r="P380" i="2"/>
  <c r="O380" i="2"/>
  <c r="L380" i="2"/>
  <c r="M380" i="2" s="1"/>
  <c r="R379" i="2"/>
  <c r="Q379" i="2"/>
  <c r="P379" i="2"/>
  <c r="O379" i="2"/>
  <c r="N379" i="2"/>
  <c r="M379" i="2"/>
  <c r="L379" i="2"/>
  <c r="R378" i="2"/>
  <c r="Q378" i="2"/>
  <c r="P378" i="2"/>
  <c r="O378" i="2"/>
  <c r="M378" i="2"/>
  <c r="L378" i="2"/>
  <c r="N378" i="2" s="1"/>
  <c r="R377" i="2"/>
  <c r="Q377" i="2"/>
  <c r="P377" i="2"/>
  <c r="O377" i="2"/>
  <c r="N377" i="2"/>
  <c r="L377" i="2"/>
  <c r="M377" i="2" s="1"/>
  <c r="R376" i="2"/>
  <c r="Q376" i="2"/>
  <c r="P376" i="2"/>
  <c r="O376" i="2"/>
  <c r="N376" i="2"/>
  <c r="M376" i="2"/>
  <c r="L376" i="2"/>
  <c r="R375" i="2"/>
  <c r="Q375" i="2"/>
  <c r="P375" i="2"/>
  <c r="O375" i="2"/>
  <c r="L375" i="2"/>
  <c r="M375" i="2" s="1"/>
  <c r="R374" i="2"/>
  <c r="Q374" i="2"/>
  <c r="P374" i="2"/>
  <c r="O374" i="2"/>
  <c r="L374" i="2"/>
  <c r="N374" i="2" s="1"/>
  <c r="R373" i="2"/>
  <c r="Q373" i="2"/>
  <c r="P373" i="2"/>
  <c r="O373" i="2"/>
  <c r="L373" i="2"/>
  <c r="N373" i="2" s="1"/>
  <c r="R372" i="2"/>
  <c r="Q372" i="2"/>
  <c r="P372" i="2"/>
  <c r="O372" i="2"/>
  <c r="N372" i="2"/>
  <c r="L372" i="2"/>
  <c r="M372" i="2" s="1"/>
  <c r="R371" i="2"/>
  <c r="Q371" i="2"/>
  <c r="P371" i="2"/>
  <c r="O371" i="2"/>
  <c r="N371" i="2"/>
  <c r="L371" i="2"/>
  <c r="M371" i="2" s="1"/>
  <c r="R370" i="2"/>
  <c r="Q370" i="2"/>
  <c r="P370" i="2"/>
  <c r="O370" i="2"/>
  <c r="N370" i="2"/>
  <c r="M370" i="2"/>
  <c r="L370" i="2"/>
  <c r="R369" i="2"/>
  <c r="Q369" i="2"/>
  <c r="P369" i="2"/>
  <c r="O369" i="2"/>
  <c r="L369" i="2"/>
  <c r="M369" i="2" s="1"/>
  <c r="R368" i="2"/>
  <c r="Q368" i="2"/>
  <c r="P368" i="2"/>
  <c r="O368" i="2"/>
  <c r="L368" i="2"/>
  <c r="N368" i="2" s="1"/>
  <c r="R367" i="2"/>
  <c r="Q367" i="2"/>
  <c r="P367" i="2"/>
  <c r="O367" i="2"/>
  <c r="N367" i="2"/>
  <c r="M367" i="2"/>
  <c r="L367" i="2"/>
  <c r="R366" i="2"/>
  <c r="Q366" i="2"/>
  <c r="P366" i="2"/>
  <c r="O366" i="2"/>
  <c r="L366" i="2"/>
  <c r="N366" i="2" s="1"/>
  <c r="R365" i="2"/>
  <c r="Q365" i="2"/>
  <c r="P365" i="2"/>
  <c r="O365" i="2"/>
  <c r="N365" i="2"/>
  <c r="M365" i="2"/>
  <c r="L365" i="2"/>
  <c r="R364" i="2"/>
  <c r="Q364" i="2"/>
  <c r="P364" i="2"/>
  <c r="O364" i="2"/>
  <c r="M364" i="2"/>
  <c r="L364" i="2"/>
  <c r="N364" i="2" s="1"/>
  <c r="R363" i="2"/>
  <c r="Q363" i="2"/>
  <c r="P363" i="2"/>
  <c r="O363" i="2"/>
  <c r="N363" i="2"/>
  <c r="L363" i="2"/>
  <c r="M363" i="2" s="1"/>
  <c r="R362" i="2"/>
  <c r="Q362" i="2"/>
  <c r="P362" i="2"/>
  <c r="O362" i="2"/>
  <c r="N362" i="2"/>
  <c r="M362" i="2"/>
  <c r="L362" i="2"/>
  <c r="R361" i="2"/>
  <c r="Q361" i="2"/>
  <c r="P361" i="2"/>
  <c r="O361" i="2"/>
  <c r="L361" i="2"/>
  <c r="M361" i="2" s="1"/>
  <c r="R360" i="2"/>
  <c r="Q360" i="2"/>
  <c r="P360" i="2"/>
  <c r="O360" i="2"/>
  <c r="L360" i="2"/>
  <c r="N360" i="2" s="1"/>
  <c r="R359" i="2"/>
  <c r="Q359" i="2"/>
  <c r="P359" i="2"/>
  <c r="O359" i="2"/>
  <c r="N359" i="2"/>
  <c r="M359" i="2"/>
  <c r="L359" i="2"/>
  <c r="R358" i="2"/>
  <c r="Q358" i="2"/>
  <c r="P358" i="2"/>
  <c r="O358" i="2"/>
  <c r="L358" i="2"/>
  <c r="N358" i="2" s="1"/>
  <c r="R357" i="2"/>
  <c r="Q357" i="2"/>
  <c r="P357" i="2"/>
  <c r="O357" i="2"/>
  <c r="N357" i="2"/>
  <c r="M357" i="2"/>
  <c r="L357" i="2"/>
  <c r="R356" i="2"/>
  <c r="Q356" i="2"/>
  <c r="P356" i="2"/>
  <c r="O356" i="2"/>
  <c r="M356" i="2"/>
  <c r="L356" i="2"/>
  <c r="N356" i="2" s="1"/>
  <c r="R355" i="2"/>
  <c r="Q355" i="2"/>
  <c r="P355" i="2"/>
  <c r="O355" i="2"/>
  <c r="N355" i="2"/>
  <c r="L355" i="2"/>
  <c r="M355" i="2" s="1"/>
  <c r="R354" i="2"/>
  <c r="Q354" i="2"/>
  <c r="P354" i="2"/>
  <c r="O354" i="2"/>
  <c r="N354" i="2"/>
  <c r="M354" i="2"/>
  <c r="L354" i="2"/>
  <c r="R353" i="2"/>
  <c r="Q353" i="2"/>
  <c r="P353" i="2"/>
  <c r="O353" i="2"/>
  <c r="L353" i="2"/>
  <c r="M353" i="2" s="1"/>
  <c r="R352" i="2"/>
  <c r="Q352" i="2"/>
  <c r="P352" i="2"/>
  <c r="O352" i="2"/>
  <c r="L352" i="2"/>
  <c r="N352" i="2" s="1"/>
  <c r="R351" i="2"/>
  <c r="Q351" i="2"/>
  <c r="P351" i="2"/>
  <c r="O351" i="2"/>
  <c r="N351" i="2"/>
  <c r="M351" i="2"/>
  <c r="L351" i="2"/>
  <c r="R350" i="2"/>
  <c r="Q350" i="2"/>
  <c r="P350" i="2"/>
  <c r="O350" i="2"/>
  <c r="L350" i="2"/>
  <c r="N350" i="2" s="1"/>
  <c r="R349" i="2"/>
  <c r="Q349" i="2"/>
  <c r="P349" i="2"/>
  <c r="O349" i="2"/>
  <c r="N349" i="2"/>
  <c r="M349" i="2"/>
  <c r="L349" i="2"/>
  <c r="R348" i="2"/>
  <c r="Q348" i="2"/>
  <c r="P348" i="2"/>
  <c r="O348" i="2"/>
  <c r="M348" i="2"/>
  <c r="L348" i="2"/>
  <c r="N348" i="2" s="1"/>
  <c r="R347" i="2"/>
  <c r="Q347" i="2"/>
  <c r="P347" i="2"/>
  <c r="O347" i="2"/>
  <c r="N347" i="2"/>
  <c r="L347" i="2"/>
  <c r="M347" i="2" s="1"/>
  <c r="R346" i="2"/>
  <c r="Q346" i="2"/>
  <c r="P346" i="2"/>
  <c r="O346" i="2"/>
  <c r="N346" i="2"/>
  <c r="M346" i="2"/>
  <c r="L346" i="2"/>
  <c r="R345" i="2"/>
  <c r="Q345" i="2"/>
  <c r="P345" i="2"/>
  <c r="O345" i="2"/>
  <c r="L345" i="2"/>
  <c r="M345" i="2" s="1"/>
  <c r="R344" i="2"/>
  <c r="Q344" i="2"/>
  <c r="P344" i="2"/>
  <c r="O344" i="2"/>
  <c r="L344" i="2"/>
  <c r="N344" i="2" s="1"/>
  <c r="R343" i="2"/>
  <c r="Q343" i="2"/>
  <c r="P343" i="2"/>
  <c r="O343" i="2"/>
  <c r="N343" i="2"/>
  <c r="M343" i="2"/>
  <c r="L343" i="2"/>
  <c r="R342" i="2"/>
  <c r="Q342" i="2"/>
  <c r="P342" i="2"/>
  <c r="O342" i="2"/>
  <c r="L342" i="2"/>
  <c r="N342" i="2" s="1"/>
  <c r="R341" i="2"/>
  <c r="Q341" i="2"/>
  <c r="P341" i="2"/>
  <c r="O341" i="2"/>
  <c r="N341" i="2"/>
  <c r="M341" i="2"/>
  <c r="L341" i="2"/>
  <c r="R340" i="2"/>
  <c r="Q340" i="2"/>
  <c r="P340" i="2"/>
  <c r="O340" i="2"/>
  <c r="M340" i="2"/>
  <c r="L340" i="2"/>
  <c r="N340" i="2" s="1"/>
  <c r="R339" i="2"/>
  <c r="Q339" i="2"/>
  <c r="P339" i="2"/>
  <c r="O339" i="2"/>
  <c r="N339" i="2"/>
  <c r="L339" i="2"/>
  <c r="M339" i="2" s="1"/>
  <c r="R338" i="2"/>
  <c r="Q338" i="2"/>
  <c r="P338" i="2"/>
  <c r="O338" i="2"/>
  <c r="N338" i="2"/>
  <c r="M338" i="2"/>
  <c r="L338" i="2"/>
  <c r="R337" i="2"/>
  <c r="Q337" i="2"/>
  <c r="P337" i="2"/>
  <c r="O337" i="2"/>
  <c r="L337" i="2"/>
  <c r="N337" i="2" s="1"/>
  <c r="R336" i="2"/>
  <c r="Q336" i="2"/>
  <c r="P336" i="2"/>
  <c r="O336" i="2"/>
  <c r="L336" i="2"/>
  <c r="N336" i="2" s="1"/>
  <c r="R335" i="2"/>
  <c r="Q335" i="2"/>
  <c r="P335" i="2"/>
  <c r="O335" i="2"/>
  <c r="N335" i="2"/>
  <c r="M335" i="2"/>
  <c r="L335" i="2"/>
  <c r="R334" i="2"/>
  <c r="Q334" i="2"/>
  <c r="P334" i="2"/>
  <c r="O334" i="2"/>
  <c r="L334" i="2"/>
  <c r="N334" i="2" s="1"/>
  <c r="R333" i="2"/>
  <c r="Q333" i="2"/>
  <c r="P333" i="2"/>
  <c r="O333" i="2"/>
  <c r="N333" i="2"/>
  <c r="M333" i="2"/>
  <c r="L333" i="2"/>
  <c r="R332" i="2"/>
  <c r="Q332" i="2"/>
  <c r="P332" i="2"/>
  <c r="O332" i="2"/>
  <c r="M332" i="2"/>
  <c r="L332" i="2"/>
  <c r="N332" i="2" s="1"/>
  <c r="R331" i="2"/>
  <c r="Q331" i="2"/>
  <c r="P331" i="2"/>
  <c r="O331" i="2"/>
  <c r="N331" i="2"/>
  <c r="L331" i="2"/>
  <c r="M331" i="2" s="1"/>
  <c r="R330" i="2"/>
  <c r="Q330" i="2"/>
  <c r="P330" i="2"/>
  <c r="O330" i="2"/>
  <c r="N330" i="2"/>
  <c r="M330" i="2"/>
  <c r="L330" i="2"/>
  <c r="R329" i="2"/>
  <c r="Q329" i="2"/>
  <c r="P329" i="2"/>
  <c r="O329" i="2"/>
  <c r="L329" i="2"/>
  <c r="N329" i="2" s="1"/>
  <c r="R328" i="2"/>
  <c r="Q328" i="2"/>
  <c r="P328" i="2"/>
  <c r="O328" i="2"/>
  <c r="L328" i="2"/>
  <c r="N328" i="2" s="1"/>
  <c r="R327" i="2"/>
  <c r="Q327" i="2"/>
  <c r="P327" i="2"/>
  <c r="O327" i="2"/>
  <c r="N327" i="2"/>
  <c r="M327" i="2"/>
  <c r="L327" i="2"/>
  <c r="R326" i="2"/>
  <c r="Q326" i="2"/>
  <c r="P326" i="2"/>
  <c r="O326" i="2"/>
  <c r="L326" i="2"/>
  <c r="N326" i="2" s="1"/>
  <c r="R325" i="2"/>
  <c r="Q325" i="2"/>
  <c r="P325" i="2"/>
  <c r="O325" i="2"/>
  <c r="N325" i="2"/>
  <c r="M325" i="2"/>
  <c r="L325" i="2"/>
  <c r="R324" i="2"/>
  <c r="Q324" i="2"/>
  <c r="P324" i="2"/>
  <c r="O324" i="2"/>
  <c r="M324" i="2"/>
  <c r="L324" i="2"/>
  <c r="N324" i="2" s="1"/>
  <c r="R323" i="2"/>
  <c r="Q323" i="2"/>
  <c r="P323" i="2"/>
  <c r="O323" i="2"/>
  <c r="N323" i="2"/>
  <c r="L323" i="2"/>
  <c r="M323" i="2" s="1"/>
  <c r="R322" i="2"/>
  <c r="Q322" i="2"/>
  <c r="P322" i="2"/>
  <c r="O322" i="2"/>
  <c r="N322" i="2"/>
  <c r="M322" i="2"/>
  <c r="L322" i="2"/>
  <c r="R321" i="2"/>
  <c r="Q321" i="2"/>
  <c r="P321" i="2"/>
  <c r="O321" i="2"/>
  <c r="L321" i="2"/>
  <c r="M321" i="2" s="1"/>
  <c r="R320" i="2"/>
  <c r="Q320" i="2"/>
  <c r="P320" i="2"/>
  <c r="O320" i="2"/>
  <c r="L320" i="2"/>
  <c r="N320" i="2" s="1"/>
  <c r="R319" i="2"/>
  <c r="Q319" i="2"/>
  <c r="P319" i="2"/>
  <c r="O319" i="2"/>
  <c r="N319" i="2"/>
  <c r="M319" i="2"/>
  <c r="L319" i="2"/>
  <c r="R318" i="2"/>
  <c r="Q318" i="2"/>
  <c r="P318" i="2"/>
  <c r="O318" i="2"/>
  <c r="L318" i="2"/>
  <c r="N318" i="2" s="1"/>
  <c r="R317" i="2"/>
  <c r="Q317" i="2"/>
  <c r="P317" i="2"/>
  <c r="O317" i="2"/>
  <c r="N317" i="2"/>
  <c r="M317" i="2"/>
  <c r="L317" i="2"/>
  <c r="R316" i="2"/>
  <c r="Q316" i="2"/>
  <c r="P316" i="2"/>
  <c r="O316" i="2"/>
  <c r="M316" i="2"/>
  <c r="L316" i="2"/>
  <c r="N316" i="2" s="1"/>
  <c r="R315" i="2"/>
  <c r="Q315" i="2"/>
  <c r="P315" i="2"/>
  <c r="O315" i="2"/>
  <c r="N315" i="2"/>
  <c r="L315" i="2"/>
  <c r="M315" i="2" s="1"/>
  <c r="R314" i="2"/>
  <c r="Q314" i="2"/>
  <c r="P314" i="2"/>
  <c r="O314" i="2"/>
  <c r="N314" i="2"/>
  <c r="M314" i="2"/>
  <c r="L314" i="2"/>
  <c r="R313" i="2"/>
  <c r="Q313" i="2"/>
  <c r="P313" i="2"/>
  <c r="O313" i="2"/>
  <c r="L313" i="2"/>
  <c r="M313" i="2" s="1"/>
  <c r="R312" i="2"/>
  <c r="Q312" i="2"/>
  <c r="P312" i="2"/>
  <c r="O312" i="2"/>
  <c r="L312" i="2"/>
  <c r="N312" i="2" s="1"/>
  <c r="R311" i="2"/>
  <c r="Q311" i="2"/>
  <c r="P311" i="2"/>
  <c r="O311" i="2"/>
  <c r="N311" i="2"/>
  <c r="M311" i="2"/>
  <c r="L311" i="2"/>
  <c r="R310" i="2"/>
  <c r="Q310" i="2"/>
  <c r="P310" i="2"/>
  <c r="O310" i="2"/>
  <c r="L310" i="2"/>
  <c r="N310" i="2" s="1"/>
  <c r="R309" i="2"/>
  <c r="Q309" i="2"/>
  <c r="P309" i="2"/>
  <c r="O309" i="2"/>
  <c r="N309" i="2"/>
  <c r="M309" i="2"/>
  <c r="L309" i="2"/>
  <c r="R308" i="2"/>
  <c r="Q308" i="2"/>
  <c r="P308" i="2"/>
  <c r="O308" i="2"/>
  <c r="M308" i="2"/>
  <c r="L308" i="2"/>
  <c r="N308" i="2" s="1"/>
  <c r="R307" i="2"/>
  <c r="Q307" i="2"/>
  <c r="P307" i="2"/>
  <c r="O307" i="2"/>
  <c r="N307" i="2"/>
  <c r="L307" i="2"/>
  <c r="M307" i="2" s="1"/>
  <c r="R306" i="2"/>
  <c r="Q306" i="2"/>
  <c r="P306" i="2"/>
  <c r="O306" i="2"/>
  <c r="N306" i="2"/>
  <c r="M306" i="2"/>
  <c r="L306" i="2"/>
  <c r="R305" i="2"/>
  <c r="Q305" i="2"/>
  <c r="P305" i="2"/>
  <c r="O305" i="2"/>
  <c r="L305" i="2"/>
  <c r="M305" i="2" s="1"/>
  <c r="R304" i="2"/>
  <c r="Q304" i="2"/>
  <c r="P304" i="2"/>
  <c r="O304" i="2"/>
  <c r="L304" i="2"/>
  <c r="N304" i="2" s="1"/>
  <c r="R303" i="2"/>
  <c r="Q303" i="2"/>
  <c r="P303" i="2"/>
  <c r="O303" i="2"/>
  <c r="M303" i="2"/>
  <c r="L303" i="2"/>
  <c r="N303" i="2" s="1"/>
  <c r="R302" i="2"/>
  <c r="Q302" i="2"/>
  <c r="P302" i="2"/>
  <c r="O302" i="2"/>
  <c r="L302" i="2"/>
  <c r="N302" i="2" s="1"/>
  <c r="R301" i="2"/>
  <c r="Q301" i="2"/>
  <c r="P301" i="2"/>
  <c r="O301" i="2"/>
  <c r="N301" i="2"/>
  <c r="M301" i="2"/>
  <c r="L301" i="2"/>
  <c r="R300" i="2"/>
  <c r="Q300" i="2"/>
  <c r="P300" i="2"/>
  <c r="O300" i="2"/>
  <c r="M300" i="2"/>
  <c r="L300" i="2"/>
  <c r="N300" i="2" s="1"/>
  <c r="R299" i="2"/>
  <c r="Q299" i="2"/>
  <c r="P299" i="2"/>
  <c r="O299" i="2"/>
  <c r="N299" i="2"/>
  <c r="L299" i="2"/>
  <c r="M299" i="2" s="1"/>
  <c r="R298" i="2"/>
  <c r="Q298" i="2"/>
  <c r="P298" i="2"/>
  <c r="O298" i="2"/>
  <c r="N298" i="2"/>
  <c r="M298" i="2"/>
  <c r="L298" i="2"/>
  <c r="R297" i="2"/>
  <c r="Q297" i="2"/>
  <c r="P297" i="2"/>
  <c r="O297" i="2"/>
  <c r="L297" i="2"/>
  <c r="M297" i="2" s="1"/>
  <c r="R296" i="2"/>
  <c r="Q296" i="2"/>
  <c r="P296" i="2"/>
  <c r="O296" i="2"/>
  <c r="L296" i="2"/>
  <c r="N296" i="2" s="1"/>
  <c r="R295" i="2"/>
  <c r="Q295" i="2"/>
  <c r="P295" i="2"/>
  <c r="O295" i="2"/>
  <c r="M295" i="2"/>
  <c r="L295" i="2"/>
  <c r="N295" i="2" s="1"/>
  <c r="R294" i="2"/>
  <c r="Q294" i="2"/>
  <c r="P294" i="2"/>
  <c r="O294" i="2"/>
  <c r="L294" i="2"/>
  <c r="N294" i="2" s="1"/>
  <c r="R293" i="2"/>
  <c r="Q293" i="2"/>
  <c r="P293" i="2"/>
  <c r="O293" i="2"/>
  <c r="N293" i="2"/>
  <c r="M293" i="2"/>
  <c r="L293" i="2"/>
  <c r="R292" i="2"/>
  <c r="Q292" i="2"/>
  <c r="P292" i="2"/>
  <c r="O292" i="2"/>
  <c r="M292" i="2"/>
  <c r="L292" i="2"/>
  <c r="N292" i="2" s="1"/>
  <c r="R291" i="2"/>
  <c r="Q291" i="2"/>
  <c r="P291" i="2"/>
  <c r="O291" i="2"/>
  <c r="N291" i="2"/>
  <c r="L291" i="2"/>
  <c r="M291" i="2" s="1"/>
  <c r="R290" i="2"/>
  <c r="Q290" i="2"/>
  <c r="P290" i="2"/>
  <c r="O290" i="2"/>
  <c r="N290" i="2"/>
  <c r="M290" i="2"/>
  <c r="L290" i="2"/>
  <c r="R289" i="2"/>
  <c r="Q289" i="2"/>
  <c r="P289" i="2"/>
  <c r="O289" i="2"/>
  <c r="L289" i="2"/>
  <c r="M289" i="2" s="1"/>
  <c r="R288" i="2"/>
  <c r="Q288" i="2"/>
  <c r="P288" i="2"/>
  <c r="O288" i="2"/>
  <c r="L288" i="2"/>
  <c r="N288" i="2" s="1"/>
  <c r="R287" i="2"/>
  <c r="Q287" i="2"/>
  <c r="P287" i="2"/>
  <c r="O287" i="2"/>
  <c r="M287" i="2"/>
  <c r="L287" i="2"/>
  <c r="N287" i="2" s="1"/>
  <c r="R286" i="2"/>
  <c r="Q286" i="2"/>
  <c r="P286" i="2"/>
  <c r="O286" i="2"/>
  <c r="L286" i="2"/>
  <c r="N286" i="2" s="1"/>
  <c r="R285" i="2"/>
  <c r="Q285" i="2"/>
  <c r="P285" i="2"/>
  <c r="O285" i="2"/>
  <c r="N285" i="2"/>
  <c r="M285" i="2"/>
  <c r="L285" i="2"/>
  <c r="R284" i="2"/>
  <c r="Q284" i="2"/>
  <c r="P284" i="2"/>
  <c r="O284" i="2"/>
  <c r="M284" i="2"/>
  <c r="L284" i="2"/>
  <c r="N284" i="2" s="1"/>
  <c r="R283" i="2"/>
  <c r="Q283" i="2"/>
  <c r="P283" i="2"/>
  <c r="O283" i="2"/>
  <c r="N283" i="2"/>
  <c r="L283" i="2"/>
  <c r="M283" i="2" s="1"/>
  <c r="R282" i="2"/>
  <c r="Q282" i="2"/>
  <c r="P282" i="2"/>
  <c r="O282" i="2"/>
  <c r="N282" i="2"/>
  <c r="M282" i="2"/>
  <c r="L282" i="2"/>
  <c r="R281" i="2"/>
  <c r="Q281" i="2"/>
  <c r="P281" i="2"/>
  <c r="O281" i="2"/>
  <c r="L281" i="2"/>
  <c r="M281" i="2" s="1"/>
  <c r="R280" i="2"/>
  <c r="Q280" i="2"/>
  <c r="P280" i="2"/>
  <c r="O280" i="2"/>
  <c r="L280" i="2"/>
  <c r="N280" i="2" s="1"/>
  <c r="R279" i="2"/>
  <c r="Q279" i="2"/>
  <c r="P279" i="2"/>
  <c r="O279" i="2"/>
  <c r="M279" i="2"/>
  <c r="L279" i="2"/>
  <c r="N279" i="2" s="1"/>
  <c r="R278" i="2"/>
  <c r="Q278" i="2"/>
  <c r="P278" i="2"/>
  <c r="O278" i="2"/>
  <c r="L278" i="2"/>
  <c r="N278" i="2" s="1"/>
  <c r="R277" i="2"/>
  <c r="Q277" i="2"/>
  <c r="P277" i="2"/>
  <c r="O277" i="2"/>
  <c r="N277" i="2"/>
  <c r="M277" i="2"/>
  <c r="L277" i="2"/>
  <c r="R276" i="2"/>
  <c r="Q276" i="2"/>
  <c r="P276" i="2"/>
  <c r="O276" i="2"/>
  <c r="M276" i="2"/>
  <c r="L276" i="2"/>
  <c r="N276" i="2" s="1"/>
  <c r="R275" i="2"/>
  <c r="Q275" i="2"/>
  <c r="P275" i="2"/>
  <c r="O275" i="2"/>
  <c r="N275" i="2"/>
  <c r="L275" i="2"/>
  <c r="M275" i="2" s="1"/>
  <c r="R274" i="2"/>
  <c r="Q274" i="2"/>
  <c r="P274" i="2"/>
  <c r="O274" i="2"/>
  <c r="N274" i="2"/>
  <c r="M274" i="2"/>
  <c r="L274" i="2"/>
  <c r="R273" i="2"/>
  <c r="Q273" i="2"/>
  <c r="P273" i="2"/>
  <c r="O273" i="2"/>
  <c r="L273" i="2"/>
  <c r="N273" i="2" s="1"/>
  <c r="R272" i="2"/>
  <c r="Q272" i="2"/>
  <c r="P272" i="2"/>
  <c r="O272" i="2"/>
  <c r="L272" i="2"/>
  <c r="N272" i="2" s="1"/>
  <c r="R271" i="2"/>
  <c r="Q271" i="2"/>
  <c r="P271" i="2"/>
  <c r="O271" i="2"/>
  <c r="M271" i="2"/>
  <c r="L271" i="2"/>
  <c r="N271" i="2" s="1"/>
  <c r="R270" i="2"/>
  <c r="Q270" i="2"/>
  <c r="P270" i="2"/>
  <c r="O270" i="2"/>
  <c r="L270" i="2"/>
  <c r="N270" i="2" s="1"/>
  <c r="R269" i="2"/>
  <c r="Q269" i="2"/>
  <c r="P269" i="2"/>
  <c r="O269" i="2"/>
  <c r="N269" i="2"/>
  <c r="M269" i="2"/>
  <c r="L269" i="2"/>
  <c r="R268" i="2"/>
  <c r="Q268" i="2"/>
  <c r="P268" i="2"/>
  <c r="O268" i="2"/>
  <c r="M268" i="2"/>
  <c r="L268" i="2"/>
  <c r="N268" i="2" s="1"/>
  <c r="R267" i="2"/>
  <c r="Q267" i="2"/>
  <c r="P267" i="2"/>
  <c r="O267" i="2"/>
  <c r="N267" i="2"/>
  <c r="L267" i="2"/>
  <c r="M267" i="2" s="1"/>
  <c r="R266" i="2"/>
  <c r="Q266" i="2"/>
  <c r="P266" i="2"/>
  <c r="O266" i="2"/>
  <c r="N266" i="2"/>
  <c r="M266" i="2"/>
  <c r="L266" i="2"/>
  <c r="R265" i="2"/>
  <c r="Q265" i="2"/>
  <c r="P265" i="2"/>
  <c r="O265" i="2"/>
  <c r="L265" i="2"/>
  <c r="N265" i="2" s="1"/>
  <c r="R264" i="2"/>
  <c r="Q264" i="2"/>
  <c r="P264" i="2"/>
  <c r="O264" i="2"/>
  <c r="L264" i="2"/>
  <c r="N264" i="2" s="1"/>
  <c r="R263" i="2"/>
  <c r="Q263" i="2"/>
  <c r="P263" i="2"/>
  <c r="O263" i="2"/>
  <c r="M263" i="2"/>
  <c r="L263" i="2"/>
  <c r="N263" i="2" s="1"/>
  <c r="R262" i="2"/>
  <c r="Q262" i="2"/>
  <c r="P262" i="2"/>
  <c r="O262" i="2"/>
  <c r="L262" i="2"/>
  <c r="N262" i="2" s="1"/>
  <c r="R261" i="2"/>
  <c r="Q261" i="2"/>
  <c r="P261" i="2"/>
  <c r="O261" i="2"/>
  <c r="N261" i="2"/>
  <c r="M261" i="2"/>
  <c r="L261" i="2"/>
  <c r="R260" i="2"/>
  <c r="Q260" i="2"/>
  <c r="P260" i="2"/>
  <c r="O260" i="2"/>
  <c r="M260" i="2"/>
  <c r="L260" i="2"/>
  <c r="N260" i="2" s="1"/>
  <c r="R259" i="2"/>
  <c r="Q259" i="2"/>
  <c r="P259" i="2"/>
  <c r="O259" i="2"/>
  <c r="N259" i="2"/>
  <c r="L259" i="2"/>
  <c r="M259" i="2" s="1"/>
  <c r="R258" i="2"/>
  <c r="Q258" i="2"/>
  <c r="P258" i="2"/>
  <c r="O258" i="2"/>
  <c r="N258" i="2"/>
  <c r="M258" i="2"/>
  <c r="L258" i="2"/>
  <c r="R257" i="2"/>
  <c r="Q257" i="2"/>
  <c r="P257" i="2"/>
  <c r="O257" i="2"/>
  <c r="L257" i="2"/>
  <c r="M257" i="2" s="1"/>
  <c r="R256" i="2"/>
  <c r="Q256" i="2"/>
  <c r="P256" i="2"/>
  <c r="O256" i="2"/>
  <c r="L256" i="2"/>
  <c r="N256" i="2" s="1"/>
  <c r="R255" i="2"/>
  <c r="Q255" i="2"/>
  <c r="P255" i="2"/>
  <c r="O255" i="2"/>
  <c r="M255" i="2"/>
  <c r="L255" i="2"/>
  <c r="N255" i="2" s="1"/>
  <c r="R254" i="2"/>
  <c r="Q254" i="2"/>
  <c r="P254" i="2"/>
  <c r="O254" i="2"/>
  <c r="L254" i="2"/>
  <c r="N254" i="2" s="1"/>
  <c r="R253" i="2"/>
  <c r="Q253" i="2"/>
  <c r="P253" i="2"/>
  <c r="O253" i="2"/>
  <c r="N253" i="2"/>
  <c r="M253" i="2"/>
  <c r="L253" i="2"/>
  <c r="R252" i="2"/>
  <c r="Q252" i="2"/>
  <c r="P252" i="2"/>
  <c r="O252" i="2"/>
  <c r="M252" i="2"/>
  <c r="L252" i="2"/>
  <c r="N252" i="2" s="1"/>
  <c r="R251" i="2"/>
  <c r="Q251" i="2"/>
  <c r="P251" i="2"/>
  <c r="O251" i="2"/>
  <c r="N251" i="2"/>
  <c r="L251" i="2"/>
  <c r="M251" i="2" s="1"/>
  <c r="R250" i="2"/>
  <c r="Q250" i="2"/>
  <c r="P250" i="2"/>
  <c r="O250" i="2"/>
  <c r="N250" i="2"/>
  <c r="M250" i="2"/>
  <c r="L250" i="2"/>
  <c r="R249" i="2"/>
  <c r="Q249" i="2"/>
  <c r="P249" i="2"/>
  <c r="O249" i="2"/>
  <c r="L249" i="2"/>
  <c r="M249" i="2" s="1"/>
  <c r="R248" i="2"/>
  <c r="Q248" i="2"/>
  <c r="P248" i="2"/>
  <c r="O248" i="2"/>
  <c r="L248" i="2"/>
  <c r="N248" i="2" s="1"/>
  <c r="R247" i="2"/>
  <c r="Q247" i="2"/>
  <c r="P247" i="2"/>
  <c r="O247" i="2"/>
  <c r="M247" i="2"/>
  <c r="L247" i="2"/>
  <c r="N247" i="2" s="1"/>
  <c r="R246" i="2"/>
  <c r="Q246" i="2"/>
  <c r="P246" i="2"/>
  <c r="O246" i="2"/>
  <c r="L246" i="2"/>
  <c r="N246" i="2" s="1"/>
  <c r="R245" i="2"/>
  <c r="Q245" i="2"/>
  <c r="P245" i="2"/>
  <c r="O245" i="2"/>
  <c r="N245" i="2"/>
  <c r="M245" i="2"/>
  <c r="L245" i="2"/>
  <c r="R244" i="2"/>
  <c r="Q244" i="2"/>
  <c r="P244" i="2"/>
  <c r="O244" i="2"/>
  <c r="M244" i="2"/>
  <c r="L244" i="2"/>
  <c r="N244" i="2" s="1"/>
  <c r="R243" i="2"/>
  <c r="Q243" i="2"/>
  <c r="P243" i="2"/>
  <c r="O243" i="2"/>
  <c r="N243" i="2"/>
  <c r="L243" i="2"/>
  <c r="M243" i="2" s="1"/>
  <c r="R242" i="2"/>
  <c r="Q242" i="2"/>
  <c r="P242" i="2"/>
  <c r="O242" i="2"/>
  <c r="N242" i="2"/>
  <c r="M242" i="2"/>
  <c r="L242" i="2"/>
  <c r="R241" i="2"/>
  <c r="Q241" i="2"/>
  <c r="P241" i="2"/>
  <c r="O241" i="2"/>
  <c r="L241" i="2"/>
  <c r="M241" i="2" s="1"/>
  <c r="R240" i="2"/>
  <c r="Q240" i="2"/>
  <c r="P240" i="2"/>
  <c r="O240" i="2"/>
  <c r="L240" i="2"/>
  <c r="N240" i="2" s="1"/>
  <c r="R239" i="2"/>
  <c r="Q239" i="2"/>
  <c r="P239" i="2"/>
  <c r="O239" i="2"/>
  <c r="M239" i="2"/>
  <c r="L239" i="2"/>
  <c r="N239" i="2" s="1"/>
  <c r="R238" i="2"/>
  <c r="Q238" i="2"/>
  <c r="P238" i="2"/>
  <c r="O238" i="2"/>
  <c r="L238" i="2"/>
  <c r="N238" i="2" s="1"/>
  <c r="R237" i="2"/>
  <c r="Q237" i="2"/>
  <c r="P237" i="2"/>
  <c r="O237" i="2"/>
  <c r="N237" i="2"/>
  <c r="M237" i="2"/>
  <c r="L237" i="2"/>
  <c r="R236" i="2"/>
  <c r="Q236" i="2"/>
  <c r="P236" i="2"/>
  <c r="O236" i="2"/>
  <c r="M236" i="2"/>
  <c r="L236" i="2"/>
  <c r="N236" i="2" s="1"/>
  <c r="R235" i="2"/>
  <c r="Q235" i="2"/>
  <c r="P235" i="2"/>
  <c r="O235" i="2"/>
  <c r="N235" i="2"/>
  <c r="L235" i="2"/>
  <c r="M235" i="2" s="1"/>
  <c r="R234" i="2"/>
  <c r="Q234" i="2"/>
  <c r="P234" i="2"/>
  <c r="O234" i="2"/>
  <c r="N234" i="2"/>
  <c r="M234" i="2"/>
  <c r="L234" i="2"/>
  <c r="R233" i="2"/>
  <c r="Q233" i="2"/>
  <c r="P233" i="2"/>
  <c r="O233" i="2"/>
  <c r="L233" i="2"/>
  <c r="M233" i="2" s="1"/>
  <c r="R232" i="2"/>
  <c r="Q232" i="2"/>
  <c r="P232" i="2"/>
  <c r="O232" i="2"/>
  <c r="L232" i="2"/>
  <c r="N232" i="2" s="1"/>
  <c r="R231" i="2"/>
  <c r="Q231" i="2"/>
  <c r="P231" i="2"/>
  <c r="O231" i="2"/>
  <c r="M231" i="2"/>
  <c r="L231" i="2"/>
  <c r="N231" i="2" s="1"/>
  <c r="R230" i="2"/>
  <c r="Q230" i="2"/>
  <c r="P230" i="2"/>
  <c r="O230" i="2"/>
  <c r="L230" i="2"/>
  <c r="N230" i="2" s="1"/>
  <c r="R229" i="2"/>
  <c r="Q229" i="2"/>
  <c r="P229" i="2"/>
  <c r="O229" i="2"/>
  <c r="N229" i="2"/>
  <c r="M229" i="2"/>
  <c r="L229" i="2"/>
  <c r="R228" i="2"/>
  <c r="Q228" i="2"/>
  <c r="P228" i="2"/>
  <c r="O228" i="2"/>
  <c r="M228" i="2"/>
  <c r="L228" i="2"/>
  <c r="N228" i="2" s="1"/>
  <c r="R227" i="2"/>
  <c r="Q227" i="2"/>
  <c r="P227" i="2"/>
  <c r="O227" i="2"/>
  <c r="N227" i="2"/>
  <c r="L227" i="2"/>
  <c r="M227" i="2" s="1"/>
  <c r="R226" i="2"/>
  <c r="Q226" i="2"/>
  <c r="P226" i="2"/>
  <c r="O226" i="2"/>
  <c r="N226" i="2"/>
  <c r="M226" i="2"/>
  <c r="L226" i="2"/>
  <c r="R225" i="2"/>
  <c r="Q225" i="2"/>
  <c r="P225" i="2"/>
  <c r="O225" i="2"/>
  <c r="L225" i="2"/>
  <c r="M225" i="2" s="1"/>
  <c r="R224" i="2"/>
  <c r="Q224" i="2"/>
  <c r="P224" i="2"/>
  <c r="O224" i="2"/>
  <c r="L224" i="2"/>
  <c r="N224" i="2" s="1"/>
  <c r="R223" i="2"/>
  <c r="Q223" i="2"/>
  <c r="P223" i="2"/>
  <c r="O223" i="2"/>
  <c r="M223" i="2"/>
  <c r="L223" i="2"/>
  <c r="N223" i="2" s="1"/>
  <c r="R222" i="2"/>
  <c r="Q222" i="2"/>
  <c r="P222" i="2"/>
  <c r="O222" i="2"/>
  <c r="L222" i="2"/>
  <c r="N222" i="2" s="1"/>
  <c r="R221" i="2"/>
  <c r="Q221" i="2"/>
  <c r="P221" i="2"/>
  <c r="O221" i="2"/>
  <c r="N221" i="2"/>
  <c r="M221" i="2"/>
  <c r="L221" i="2"/>
  <c r="R220" i="2"/>
  <c r="Q220" i="2"/>
  <c r="P220" i="2"/>
  <c r="O220" i="2"/>
  <c r="M220" i="2"/>
  <c r="L220" i="2"/>
  <c r="N220" i="2" s="1"/>
  <c r="R219" i="2"/>
  <c r="Q219" i="2"/>
  <c r="P219" i="2"/>
  <c r="O219" i="2"/>
  <c r="N219" i="2"/>
  <c r="L219" i="2"/>
  <c r="M219" i="2" s="1"/>
  <c r="R218" i="2"/>
  <c r="Q218" i="2"/>
  <c r="P218" i="2"/>
  <c r="O218" i="2"/>
  <c r="N218" i="2"/>
  <c r="M218" i="2"/>
  <c r="L218" i="2"/>
  <c r="R217" i="2"/>
  <c r="Q217" i="2"/>
  <c r="P217" i="2"/>
  <c r="O217" i="2"/>
  <c r="L217" i="2"/>
  <c r="M217" i="2" s="1"/>
  <c r="R216" i="2"/>
  <c r="Q216" i="2"/>
  <c r="P216" i="2"/>
  <c r="O216" i="2"/>
  <c r="L216" i="2"/>
  <c r="N216" i="2" s="1"/>
  <c r="R215" i="2"/>
  <c r="Q215" i="2"/>
  <c r="P215" i="2"/>
  <c r="O215" i="2"/>
  <c r="M215" i="2"/>
  <c r="L215" i="2"/>
  <c r="N215" i="2" s="1"/>
  <c r="R214" i="2"/>
  <c r="Q214" i="2"/>
  <c r="P214" i="2"/>
  <c r="O214" i="2"/>
  <c r="L214" i="2"/>
  <c r="N214" i="2" s="1"/>
  <c r="R213" i="2"/>
  <c r="Q213" i="2"/>
  <c r="P213" i="2"/>
  <c r="O213" i="2"/>
  <c r="N213" i="2"/>
  <c r="M213" i="2"/>
  <c r="L213" i="2"/>
  <c r="R212" i="2"/>
  <c r="Q212" i="2"/>
  <c r="P212" i="2"/>
  <c r="O212" i="2"/>
  <c r="M212" i="2"/>
  <c r="L212" i="2"/>
  <c r="N212" i="2" s="1"/>
  <c r="R211" i="2"/>
  <c r="Q211" i="2"/>
  <c r="P211" i="2"/>
  <c r="O211" i="2"/>
  <c r="N211" i="2"/>
  <c r="L211" i="2"/>
  <c r="M211" i="2" s="1"/>
  <c r="R210" i="2"/>
  <c r="Q210" i="2"/>
  <c r="P210" i="2"/>
  <c r="O210" i="2"/>
  <c r="N210" i="2"/>
  <c r="M210" i="2"/>
  <c r="L210" i="2"/>
  <c r="R209" i="2"/>
  <c r="Q209" i="2"/>
  <c r="P209" i="2"/>
  <c r="O209" i="2"/>
  <c r="L209" i="2"/>
  <c r="M209" i="2" s="1"/>
  <c r="R208" i="2"/>
  <c r="Q208" i="2"/>
  <c r="P208" i="2"/>
  <c r="O208" i="2"/>
  <c r="L208" i="2"/>
  <c r="N208" i="2" s="1"/>
  <c r="R207" i="2"/>
  <c r="Q207" i="2"/>
  <c r="P207" i="2"/>
  <c r="O207" i="2"/>
  <c r="M207" i="2"/>
  <c r="L207" i="2"/>
  <c r="N207" i="2" s="1"/>
  <c r="R206" i="2"/>
  <c r="Q206" i="2"/>
  <c r="P206" i="2"/>
  <c r="O206" i="2"/>
  <c r="N206" i="2"/>
  <c r="L206" i="2"/>
  <c r="M206" i="2" s="1"/>
  <c r="R205" i="2"/>
  <c r="Q205" i="2"/>
  <c r="P205" i="2"/>
  <c r="O205" i="2"/>
  <c r="N205" i="2"/>
  <c r="M205" i="2"/>
  <c r="L205" i="2"/>
  <c r="R204" i="2"/>
  <c r="Q204" i="2"/>
  <c r="P204" i="2"/>
  <c r="O204" i="2"/>
  <c r="M204" i="2"/>
  <c r="L204" i="2"/>
  <c r="N204" i="2" s="1"/>
  <c r="R203" i="2"/>
  <c r="Q203" i="2"/>
  <c r="P203" i="2"/>
  <c r="O203" i="2"/>
  <c r="N203" i="2"/>
  <c r="L203" i="2"/>
  <c r="M203" i="2" s="1"/>
  <c r="R202" i="2"/>
  <c r="Q202" i="2"/>
  <c r="P202" i="2"/>
  <c r="O202" i="2"/>
  <c r="N202" i="2"/>
  <c r="M202" i="2"/>
  <c r="L202" i="2"/>
  <c r="R201" i="2"/>
  <c r="Q201" i="2"/>
  <c r="P201" i="2"/>
  <c r="O201" i="2"/>
  <c r="L201" i="2"/>
  <c r="M201" i="2" s="1"/>
  <c r="R200" i="2"/>
  <c r="Q200" i="2"/>
  <c r="P200" i="2"/>
  <c r="O200" i="2"/>
  <c r="L200" i="2"/>
  <c r="N200" i="2" s="1"/>
  <c r="R199" i="2"/>
  <c r="Q199" i="2"/>
  <c r="P199" i="2"/>
  <c r="O199" i="2"/>
  <c r="M199" i="2"/>
  <c r="L199" i="2"/>
  <c r="N199" i="2" s="1"/>
  <c r="R198" i="2"/>
  <c r="Q198" i="2"/>
  <c r="P198" i="2"/>
  <c r="O198" i="2"/>
  <c r="N198" i="2"/>
  <c r="L198" i="2"/>
  <c r="M198" i="2" s="1"/>
  <c r="R197" i="2"/>
  <c r="Q197" i="2"/>
  <c r="P197" i="2"/>
  <c r="O197" i="2"/>
  <c r="N197" i="2"/>
  <c r="M197" i="2"/>
  <c r="L197" i="2"/>
  <c r="R196" i="2"/>
  <c r="Q196" i="2"/>
  <c r="P196" i="2"/>
  <c r="O196" i="2"/>
  <c r="M196" i="2"/>
  <c r="L196" i="2"/>
  <c r="N196" i="2" s="1"/>
  <c r="R195" i="2"/>
  <c r="Q195" i="2"/>
  <c r="P195" i="2"/>
  <c r="O195" i="2"/>
  <c r="N195" i="2"/>
  <c r="L195" i="2"/>
  <c r="M195" i="2" s="1"/>
  <c r="R194" i="2"/>
  <c r="Q194" i="2"/>
  <c r="P194" i="2"/>
  <c r="O194" i="2"/>
  <c r="N194" i="2"/>
  <c r="M194" i="2"/>
  <c r="L194" i="2"/>
  <c r="R193" i="2"/>
  <c r="Q193" i="2"/>
  <c r="P193" i="2"/>
  <c r="O193" i="2"/>
  <c r="L193" i="2"/>
  <c r="M193" i="2" s="1"/>
  <c r="R192" i="2"/>
  <c r="Q192" i="2"/>
  <c r="P192" i="2"/>
  <c r="O192" i="2"/>
  <c r="L192" i="2"/>
  <c r="N192" i="2" s="1"/>
  <c r="R191" i="2"/>
  <c r="Q191" i="2"/>
  <c r="P191" i="2"/>
  <c r="O191" i="2"/>
  <c r="M191" i="2"/>
  <c r="L191" i="2"/>
  <c r="N191" i="2" s="1"/>
  <c r="R190" i="2"/>
  <c r="Q190" i="2"/>
  <c r="P190" i="2"/>
  <c r="O190" i="2"/>
  <c r="N190" i="2"/>
  <c r="L190" i="2"/>
  <c r="M190" i="2" s="1"/>
  <c r="R189" i="2"/>
  <c r="Q189" i="2"/>
  <c r="P189" i="2"/>
  <c r="O189" i="2"/>
  <c r="N189" i="2"/>
  <c r="M189" i="2"/>
  <c r="L189" i="2"/>
  <c r="R188" i="2"/>
  <c r="Q188" i="2"/>
  <c r="P188" i="2"/>
  <c r="O188" i="2"/>
  <c r="M188" i="2"/>
  <c r="L188" i="2"/>
  <c r="N188" i="2" s="1"/>
  <c r="R187" i="2"/>
  <c r="Q187" i="2"/>
  <c r="P187" i="2"/>
  <c r="O187" i="2"/>
  <c r="N187" i="2"/>
  <c r="L187" i="2"/>
  <c r="M187" i="2" s="1"/>
  <c r="R186" i="2"/>
  <c r="Q186" i="2"/>
  <c r="P186" i="2"/>
  <c r="O186" i="2"/>
  <c r="N186" i="2"/>
  <c r="M186" i="2"/>
  <c r="L186" i="2"/>
  <c r="R185" i="2"/>
  <c r="Q185" i="2"/>
  <c r="P185" i="2"/>
  <c r="O185" i="2"/>
  <c r="L185" i="2"/>
  <c r="M185" i="2" s="1"/>
  <c r="R184" i="2"/>
  <c r="Q184" i="2"/>
  <c r="P184" i="2"/>
  <c r="O184" i="2"/>
  <c r="L184" i="2"/>
  <c r="N184" i="2" s="1"/>
  <c r="R183" i="2"/>
  <c r="Q183" i="2"/>
  <c r="P183" i="2"/>
  <c r="O183" i="2"/>
  <c r="M183" i="2"/>
  <c r="L183" i="2"/>
  <c r="N183" i="2" s="1"/>
  <c r="R182" i="2"/>
  <c r="Q182" i="2"/>
  <c r="P182" i="2"/>
  <c r="O182" i="2"/>
  <c r="N182" i="2"/>
  <c r="L182" i="2"/>
  <c r="M182" i="2" s="1"/>
  <c r="R181" i="2"/>
  <c r="Q181" i="2"/>
  <c r="P181" i="2"/>
  <c r="O181" i="2"/>
  <c r="N181" i="2"/>
  <c r="M181" i="2"/>
  <c r="L181" i="2"/>
  <c r="R180" i="2"/>
  <c r="Q180" i="2"/>
  <c r="P180" i="2"/>
  <c r="O180" i="2"/>
  <c r="M180" i="2"/>
  <c r="L180" i="2"/>
  <c r="N180" i="2" s="1"/>
  <c r="R179" i="2"/>
  <c r="Q179" i="2"/>
  <c r="P179" i="2"/>
  <c r="O179" i="2"/>
  <c r="N179" i="2"/>
  <c r="L179" i="2"/>
  <c r="M179" i="2" s="1"/>
  <c r="R178" i="2"/>
  <c r="Q178" i="2"/>
  <c r="P178" i="2"/>
  <c r="O178" i="2"/>
  <c r="N178" i="2"/>
  <c r="M178" i="2"/>
  <c r="L178" i="2"/>
  <c r="R177" i="2"/>
  <c r="Q177" i="2"/>
  <c r="P177" i="2"/>
  <c r="O177" i="2"/>
  <c r="L177" i="2"/>
  <c r="M177" i="2" s="1"/>
  <c r="R176" i="2"/>
  <c r="Q176" i="2"/>
  <c r="P176" i="2"/>
  <c r="O176" i="2"/>
  <c r="L176" i="2"/>
  <c r="N176" i="2" s="1"/>
  <c r="R175" i="2"/>
  <c r="Q175" i="2"/>
  <c r="P175" i="2"/>
  <c r="O175" i="2"/>
  <c r="M175" i="2"/>
  <c r="L175" i="2"/>
  <c r="N175" i="2" s="1"/>
  <c r="R174" i="2"/>
  <c r="Q174" i="2"/>
  <c r="P174" i="2"/>
  <c r="O174" i="2"/>
  <c r="N174" i="2"/>
  <c r="L174" i="2"/>
  <c r="M174" i="2" s="1"/>
  <c r="R173" i="2"/>
  <c r="Q173" i="2"/>
  <c r="P173" i="2"/>
  <c r="O173" i="2"/>
  <c r="N173" i="2"/>
  <c r="M173" i="2"/>
  <c r="L173" i="2"/>
  <c r="R172" i="2"/>
  <c r="Q172" i="2"/>
  <c r="P172" i="2"/>
  <c r="O172" i="2"/>
  <c r="M172" i="2"/>
  <c r="L172" i="2"/>
  <c r="N172" i="2" s="1"/>
  <c r="R171" i="2"/>
  <c r="Q171" i="2"/>
  <c r="P171" i="2"/>
  <c r="O171" i="2"/>
  <c r="N171" i="2"/>
  <c r="L171" i="2"/>
  <c r="M171" i="2" s="1"/>
  <c r="R170" i="2"/>
  <c r="Q170" i="2"/>
  <c r="P170" i="2"/>
  <c r="O170" i="2"/>
  <c r="N170" i="2"/>
  <c r="M170" i="2"/>
  <c r="L170" i="2"/>
  <c r="R169" i="2"/>
  <c r="Q169" i="2"/>
  <c r="P169" i="2"/>
  <c r="O169" i="2"/>
  <c r="L169" i="2"/>
  <c r="M169" i="2" s="1"/>
  <c r="R168" i="2"/>
  <c r="Q168" i="2"/>
  <c r="P168" i="2"/>
  <c r="O168" i="2"/>
  <c r="L168" i="2"/>
  <c r="N168" i="2" s="1"/>
  <c r="R167" i="2"/>
  <c r="Q167" i="2"/>
  <c r="P167" i="2"/>
  <c r="O167" i="2"/>
  <c r="M167" i="2"/>
  <c r="L167" i="2"/>
  <c r="N167" i="2" s="1"/>
  <c r="R166" i="2"/>
  <c r="Q166" i="2"/>
  <c r="P166" i="2"/>
  <c r="O166" i="2"/>
  <c r="N166" i="2"/>
  <c r="L166" i="2"/>
  <c r="M166" i="2" s="1"/>
  <c r="R165" i="2"/>
  <c r="Q165" i="2"/>
  <c r="P165" i="2"/>
  <c r="O165" i="2"/>
  <c r="N165" i="2"/>
  <c r="M165" i="2"/>
  <c r="L165" i="2"/>
  <c r="R164" i="2"/>
  <c r="Q164" i="2"/>
  <c r="P164" i="2"/>
  <c r="O164" i="2"/>
  <c r="M164" i="2"/>
  <c r="L164" i="2"/>
  <c r="N164" i="2" s="1"/>
  <c r="R163" i="2"/>
  <c r="Q163" i="2"/>
  <c r="P163" i="2"/>
  <c r="O163" i="2"/>
  <c r="N163" i="2"/>
  <c r="L163" i="2"/>
  <c r="M163" i="2" s="1"/>
  <c r="R162" i="2"/>
  <c r="Q162" i="2"/>
  <c r="P162" i="2"/>
  <c r="O162" i="2"/>
  <c r="N162" i="2"/>
  <c r="M162" i="2"/>
  <c r="L162" i="2"/>
  <c r="R161" i="2"/>
  <c r="Q161" i="2"/>
  <c r="P161" i="2"/>
  <c r="O161" i="2"/>
  <c r="L161" i="2"/>
  <c r="M161" i="2" s="1"/>
  <c r="R160" i="2"/>
  <c r="Q160" i="2"/>
  <c r="P160" i="2"/>
  <c r="O160" i="2"/>
  <c r="L160" i="2"/>
  <c r="N160" i="2" s="1"/>
  <c r="R159" i="2"/>
  <c r="Q159" i="2"/>
  <c r="P159" i="2"/>
  <c r="O159" i="2"/>
  <c r="M159" i="2"/>
  <c r="L159" i="2"/>
  <c r="N159" i="2" s="1"/>
  <c r="R158" i="2"/>
  <c r="Q158" i="2"/>
  <c r="P158" i="2"/>
  <c r="O158" i="2"/>
  <c r="N158" i="2"/>
  <c r="L158" i="2"/>
  <c r="M158" i="2" s="1"/>
  <c r="R157" i="2"/>
  <c r="Q157" i="2"/>
  <c r="P157" i="2"/>
  <c r="O157" i="2"/>
  <c r="N157" i="2"/>
  <c r="M157" i="2"/>
  <c r="L157" i="2"/>
  <c r="R156" i="2"/>
  <c r="Q156" i="2"/>
  <c r="P156" i="2"/>
  <c r="O156" i="2"/>
  <c r="M156" i="2"/>
  <c r="L156" i="2"/>
  <c r="N156" i="2" s="1"/>
  <c r="R155" i="2"/>
  <c r="Q155" i="2"/>
  <c r="P155" i="2"/>
  <c r="O155" i="2"/>
  <c r="N155" i="2"/>
  <c r="L155" i="2"/>
  <c r="M155" i="2" s="1"/>
  <c r="R154" i="2"/>
  <c r="Q154" i="2"/>
  <c r="P154" i="2"/>
  <c r="O154" i="2"/>
  <c r="N154" i="2"/>
  <c r="M154" i="2"/>
  <c r="L154" i="2"/>
  <c r="R153" i="2"/>
  <c r="Q153" i="2"/>
  <c r="P153" i="2"/>
  <c r="O153" i="2"/>
  <c r="L153" i="2"/>
  <c r="M153" i="2" s="1"/>
  <c r="R152" i="2"/>
  <c r="Q152" i="2"/>
  <c r="P152" i="2"/>
  <c r="O152" i="2"/>
  <c r="L152" i="2"/>
  <c r="N152" i="2" s="1"/>
  <c r="R151" i="2"/>
  <c r="Q151" i="2"/>
  <c r="P151" i="2"/>
  <c r="O151" i="2"/>
  <c r="M151" i="2"/>
  <c r="L151" i="2"/>
  <c r="N151" i="2" s="1"/>
  <c r="R150" i="2"/>
  <c r="Q150" i="2"/>
  <c r="P150" i="2"/>
  <c r="O150" i="2"/>
  <c r="N150" i="2"/>
  <c r="L150" i="2"/>
  <c r="M150" i="2" s="1"/>
  <c r="R149" i="2"/>
  <c r="Q149" i="2"/>
  <c r="P149" i="2"/>
  <c r="O149" i="2"/>
  <c r="N149" i="2"/>
  <c r="M149" i="2"/>
  <c r="L149" i="2"/>
  <c r="R148" i="2"/>
  <c r="Q148" i="2"/>
  <c r="P148" i="2"/>
  <c r="O148" i="2"/>
  <c r="M148" i="2"/>
  <c r="L148" i="2"/>
  <c r="N148" i="2" s="1"/>
  <c r="R147" i="2"/>
  <c r="Q147" i="2"/>
  <c r="P147" i="2"/>
  <c r="O147" i="2"/>
  <c r="N147" i="2"/>
  <c r="L147" i="2"/>
  <c r="M147" i="2" s="1"/>
  <c r="R146" i="2"/>
  <c r="Q146" i="2"/>
  <c r="P146" i="2"/>
  <c r="O146" i="2"/>
  <c r="N146" i="2"/>
  <c r="M146" i="2"/>
  <c r="L146" i="2"/>
  <c r="R145" i="2"/>
  <c r="Q145" i="2"/>
  <c r="P145" i="2"/>
  <c r="O145" i="2"/>
  <c r="L145" i="2"/>
  <c r="N145" i="2" s="1"/>
  <c r="R144" i="2"/>
  <c r="Q144" i="2"/>
  <c r="P144" i="2"/>
  <c r="O144" i="2"/>
  <c r="L144" i="2"/>
  <c r="N144" i="2" s="1"/>
  <c r="R143" i="2"/>
  <c r="Q143" i="2"/>
  <c r="P143" i="2"/>
  <c r="O143" i="2"/>
  <c r="M143" i="2"/>
  <c r="L143" i="2"/>
  <c r="N143" i="2" s="1"/>
  <c r="R142" i="2"/>
  <c r="Q142" i="2"/>
  <c r="P142" i="2"/>
  <c r="O142" i="2"/>
  <c r="N142" i="2"/>
  <c r="L142" i="2"/>
  <c r="M142" i="2" s="1"/>
  <c r="R141" i="2"/>
  <c r="Q141" i="2"/>
  <c r="P141" i="2"/>
  <c r="O141" i="2"/>
  <c r="N141" i="2"/>
  <c r="M141" i="2"/>
  <c r="L141" i="2"/>
  <c r="R140" i="2"/>
  <c r="Q140" i="2"/>
  <c r="P140" i="2"/>
  <c r="O140" i="2"/>
  <c r="M140" i="2"/>
  <c r="L140" i="2"/>
  <c r="N140" i="2" s="1"/>
  <c r="R139" i="2"/>
  <c r="Q139" i="2"/>
  <c r="P139" i="2"/>
  <c r="O139" i="2"/>
  <c r="N139" i="2"/>
  <c r="L139" i="2"/>
  <c r="M139" i="2" s="1"/>
  <c r="R138" i="2"/>
  <c r="Q138" i="2"/>
  <c r="P138" i="2"/>
  <c r="O138" i="2"/>
  <c r="N138" i="2"/>
  <c r="M138" i="2"/>
  <c r="L138" i="2"/>
  <c r="R137" i="2"/>
  <c r="Q137" i="2"/>
  <c r="P137" i="2"/>
  <c r="O137" i="2"/>
  <c r="L137" i="2"/>
  <c r="M137" i="2" s="1"/>
  <c r="R136" i="2"/>
  <c r="Q136" i="2"/>
  <c r="P136" i="2"/>
  <c r="O136" i="2"/>
  <c r="L136" i="2"/>
  <c r="N136" i="2" s="1"/>
  <c r="R135" i="2"/>
  <c r="Q135" i="2"/>
  <c r="P135" i="2"/>
  <c r="O135" i="2"/>
  <c r="M135" i="2"/>
  <c r="L135" i="2"/>
  <c r="N135" i="2" s="1"/>
  <c r="R134" i="2"/>
  <c r="Q134" i="2"/>
  <c r="P134" i="2"/>
  <c r="O134" i="2"/>
  <c r="N134" i="2"/>
  <c r="L134" i="2"/>
  <c r="M134" i="2" s="1"/>
  <c r="R133" i="2"/>
  <c r="Q133" i="2"/>
  <c r="P133" i="2"/>
  <c r="O133" i="2"/>
  <c r="N133" i="2"/>
  <c r="M133" i="2"/>
  <c r="L133" i="2"/>
  <c r="R132" i="2"/>
  <c r="Q132" i="2"/>
  <c r="P132" i="2"/>
  <c r="O132" i="2"/>
  <c r="M132" i="2"/>
  <c r="L132" i="2"/>
  <c r="N132" i="2" s="1"/>
  <c r="R131" i="2"/>
  <c r="Q131" i="2"/>
  <c r="P131" i="2"/>
  <c r="O131" i="2"/>
  <c r="N131" i="2"/>
  <c r="L131" i="2"/>
  <c r="M131" i="2" s="1"/>
  <c r="R130" i="2"/>
  <c r="Q130" i="2"/>
  <c r="P130" i="2"/>
  <c r="O130" i="2"/>
  <c r="N130" i="2"/>
  <c r="M130" i="2"/>
  <c r="L130" i="2"/>
  <c r="R129" i="2"/>
  <c r="Q129" i="2"/>
  <c r="P129" i="2"/>
  <c r="O129" i="2"/>
  <c r="L129" i="2"/>
  <c r="M129" i="2" s="1"/>
  <c r="R128" i="2"/>
  <c r="Q128" i="2"/>
  <c r="P128" i="2"/>
  <c r="O128" i="2"/>
  <c r="L128" i="2"/>
  <c r="N128" i="2" s="1"/>
  <c r="R127" i="2"/>
  <c r="Q127" i="2"/>
  <c r="P127" i="2"/>
  <c r="O127" i="2"/>
  <c r="M127" i="2"/>
  <c r="L127" i="2"/>
  <c r="N127" i="2" s="1"/>
  <c r="R126" i="2"/>
  <c r="Q126" i="2"/>
  <c r="P126" i="2"/>
  <c r="O126" i="2"/>
  <c r="N126" i="2"/>
  <c r="L126" i="2"/>
  <c r="M126" i="2" s="1"/>
  <c r="R125" i="2"/>
  <c r="Q125" i="2"/>
  <c r="P125" i="2"/>
  <c r="O125" i="2"/>
  <c r="N125" i="2"/>
  <c r="M125" i="2"/>
  <c r="L125" i="2"/>
  <c r="R124" i="2"/>
  <c r="Q124" i="2"/>
  <c r="P124" i="2"/>
  <c r="O124" i="2"/>
  <c r="M124" i="2"/>
  <c r="L124" i="2"/>
  <c r="N124" i="2" s="1"/>
  <c r="R123" i="2"/>
  <c r="Q123" i="2"/>
  <c r="P123" i="2"/>
  <c r="O123" i="2"/>
  <c r="N123" i="2"/>
  <c r="L123" i="2"/>
  <c r="M123" i="2" s="1"/>
  <c r="R122" i="2"/>
  <c r="Q122" i="2"/>
  <c r="P122" i="2"/>
  <c r="O122" i="2"/>
  <c r="N122" i="2"/>
  <c r="M122" i="2"/>
  <c r="L122" i="2"/>
  <c r="R121" i="2"/>
  <c r="Q121" i="2"/>
  <c r="P121" i="2"/>
  <c r="O121" i="2"/>
  <c r="L121" i="2"/>
  <c r="N121" i="2" s="1"/>
  <c r="R120" i="2"/>
  <c r="Q120" i="2"/>
  <c r="P120" i="2"/>
  <c r="O120" i="2"/>
  <c r="L120" i="2"/>
  <c r="N120" i="2" s="1"/>
  <c r="R119" i="2"/>
  <c r="Q119" i="2"/>
  <c r="P119" i="2"/>
  <c r="O119" i="2"/>
  <c r="M119" i="2"/>
  <c r="L119" i="2"/>
  <c r="N119" i="2" s="1"/>
  <c r="R118" i="2"/>
  <c r="Q118" i="2"/>
  <c r="P118" i="2"/>
  <c r="O118" i="2"/>
  <c r="N118" i="2"/>
  <c r="L118" i="2"/>
  <c r="M118" i="2" s="1"/>
  <c r="R117" i="2"/>
  <c r="Q117" i="2"/>
  <c r="P117" i="2"/>
  <c r="O117" i="2"/>
  <c r="N117" i="2"/>
  <c r="M117" i="2"/>
  <c r="L117" i="2"/>
  <c r="R116" i="2"/>
  <c r="Q116" i="2"/>
  <c r="P116" i="2"/>
  <c r="O116" i="2"/>
  <c r="M116" i="2"/>
  <c r="L116" i="2"/>
  <c r="N116" i="2" s="1"/>
  <c r="R115" i="2"/>
  <c r="Q115" i="2"/>
  <c r="P115" i="2"/>
  <c r="O115" i="2"/>
  <c r="N115" i="2"/>
  <c r="L115" i="2"/>
  <c r="M115" i="2" s="1"/>
  <c r="R114" i="2"/>
  <c r="Q114" i="2"/>
  <c r="P114" i="2"/>
  <c r="O114" i="2"/>
  <c r="N114" i="2"/>
  <c r="M114" i="2"/>
  <c r="L114" i="2"/>
  <c r="R113" i="2"/>
  <c r="Q113" i="2"/>
  <c r="P113" i="2"/>
  <c r="O113" i="2"/>
  <c r="L113" i="2"/>
  <c r="M113" i="2" s="1"/>
  <c r="R112" i="2"/>
  <c r="Q112" i="2"/>
  <c r="P112" i="2"/>
  <c r="O112" i="2"/>
  <c r="L112" i="2"/>
  <c r="N112" i="2" s="1"/>
  <c r="R111" i="2"/>
  <c r="Q111" i="2"/>
  <c r="P111" i="2"/>
  <c r="O111" i="2"/>
  <c r="M111" i="2"/>
  <c r="L111" i="2"/>
  <c r="N111" i="2" s="1"/>
  <c r="R110" i="2"/>
  <c r="Q110" i="2"/>
  <c r="P110" i="2"/>
  <c r="O110" i="2"/>
  <c r="N110" i="2"/>
  <c r="L110" i="2"/>
  <c r="M110" i="2" s="1"/>
  <c r="R109" i="2"/>
  <c r="Q109" i="2"/>
  <c r="P109" i="2"/>
  <c r="O109" i="2"/>
  <c r="N109" i="2"/>
  <c r="M109" i="2"/>
  <c r="L109" i="2"/>
  <c r="R108" i="2"/>
  <c r="Q108" i="2"/>
  <c r="P108" i="2"/>
  <c r="O108" i="2"/>
  <c r="M108" i="2"/>
  <c r="L108" i="2"/>
  <c r="N108" i="2" s="1"/>
  <c r="R107" i="2"/>
  <c r="Q107" i="2"/>
  <c r="P107" i="2"/>
  <c r="O107" i="2"/>
  <c r="N107" i="2"/>
  <c r="L107" i="2"/>
  <c r="M107" i="2" s="1"/>
  <c r="R106" i="2"/>
  <c r="Q106" i="2"/>
  <c r="P106" i="2"/>
  <c r="O106" i="2"/>
  <c r="N106" i="2"/>
  <c r="M106" i="2"/>
  <c r="L106" i="2"/>
  <c r="R105" i="2"/>
  <c r="Q105" i="2"/>
  <c r="P105" i="2"/>
  <c r="O105" i="2"/>
  <c r="L105" i="2"/>
  <c r="M105" i="2" s="1"/>
  <c r="R104" i="2"/>
  <c r="Q104" i="2"/>
  <c r="P104" i="2"/>
  <c r="O104" i="2"/>
  <c r="L104" i="2"/>
  <c r="N104" i="2" s="1"/>
  <c r="R103" i="2"/>
  <c r="Q103" i="2"/>
  <c r="P103" i="2"/>
  <c r="O103" i="2"/>
  <c r="M103" i="2"/>
  <c r="L103" i="2"/>
  <c r="N103" i="2" s="1"/>
  <c r="R102" i="2"/>
  <c r="Q102" i="2"/>
  <c r="P102" i="2"/>
  <c r="O102" i="2"/>
  <c r="N102" i="2"/>
  <c r="L102" i="2"/>
  <c r="M102" i="2" s="1"/>
  <c r="R101" i="2"/>
  <c r="Q101" i="2"/>
  <c r="P101" i="2"/>
  <c r="O101" i="2"/>
  <c r="N101" i="2"/>
  <c r="M101" i="2"/>
  <c r="L101" i="2"/>
  <c r="R100" i="2"/>
  <c r="Q100" i="2"/>
  <c r="P100" i="2"/>
  <c r="O100" i="2"/>
  <c r="M100" i="2"/>
  <c r="L100" i="2"/>
  <c r="N100" i="2" s="1"/>
  <c r="R99" i="2"/>
  <c r="Q99" i="2"/>
  <c r="P99" i="2"/>
  <c r="O99" i="2"/>
  <c r="N99" i="2"/>
  <c r="L99" i="2"/>
  <c r="M99" i="2" s="1"/>
  <c r="R98" i="2"/>
  <c r="Q98" i="2"/>
  <c r="P98" i="2"/>
  <c r="O98" i="2"/>
  <c r="N98" i="2"/>
  <c r="M98" i="2"/>
  <c r="L98" i="2"/>
  <c r="R97" i="2"/>
  <c r="Q97" i="2"/>
  <c r="P97" i="2"/>
  <c r="O97" i="2"/>
  <c r="L97" i="2"/>
  <c r="M97" i="2" s="1"/>
  <c r="R96" i="2"/>
  <c r="Q96" i="2"/>
  <c r="P96" i="2"/>
  <c r="O96" i="2"/>
  <c r="L96" i="2"/>
  <c r="N96" i="2" s="1"/>
  <c r="R95" i="2"/>
  <c r="Q95" i="2"/>
  <c r="P95" i="2"/>
  <c r="O95" i="2"/>
  <c r="M95" i="2"/>
  <c r="L95" i="2"/>
  <c r="N95" i="2" s="1"/>
  <c r="R94" i="2"/>
  <c r="Q94" i="2"/>
  <c r="P94" i="2"/>
  <c r="O94" i="2"/>
  <c r="N94" i="2"/>
  <c r="L94" i="2"/>
  <c r="M94" i="2" s="1"/>
  <c r="R93" i="2"/>
  <c r="Q93" i="2"/>
  <c r="P93" i="2"/>
  <c r="O93" i="2"/>
  <c r="N93" i="2"/>
  <c r="M93" i="2"/>
  <c r="L93" i="2"/>
  <c r="R92" i="2"/>
  <c r="Q92" i="2"/>
  <c r="P92" i="2"/>
  <c r="O92" i="2"/>
  <c r="M92" i="2"/>
  <c r="L92" i="2"/>
  <c r="N92" i="2" s="1"/>
  <c r="R91" i="2"/>
  <c r="Q91" i="2"/>
  <c r="P91" i="2"/>
  <c r="O91" i="2"/>
  <c r="N91" i="2"/>
  <c r="L91" i="2"/>
  <c r="M91" i="2" s="1"/>
  <c r="R90" i="2"/>
  <c r="Q90" i="2"/>
  <c r="P90" i="2"/>
  <c r="O90" i="2"/>
  <c r="N90" i="2"/>
  <c r="M90" i="2"/>
  <c r="L90" i="2"/>
  <c r="R89" i="2"/>
  <c r="Q89" i="2"/>
  <c r="P89" i="2"/>
  <c r="O89" i="2"/>
  <c r="L89" i="2"/>
  <c r="M89" i="2" s="1"/>
  <c r="R88" i="2"/>
  <c r="Q88" i="2"/>
  <c r="P88" i="2"/>
  <c r="O88" i="2"/>
  <c r="L88" i="2"/>
  <c r="N88" i="2" s="1"/>
  <c r="R87" i="2"/>
  <c r="Q87" i="2"/>
  <c r="P87" i="2"/>
  <c r="O87" i="2"/>
  <c r="M87" i="2"/>
  <c r="L87" i="2"/>
  <c r="N87" i="2" s="1"/>
  <c r="R86" i="2"/>
  <c r="Q86" i="2"/>
  <c r="P86" i="2"/>
  <c r="O86" i="2"/>
  <c r="N86" i="2"/>
  <c r="L86" i="2"/>
  <c r="M86" i="2" s="1"/>
  <c r="R85" i="2"/>
  <c r="Q85" i="2"/>
  <c r="P85" i="2"/>
  <c r="O85" i="2"/>
  <c r="N85" i="2"/>
  <c r="M85" i="2"/>
  <c r="L85" i="2"/>
  <c r="R84" i="2"/>
  <c r="Q84" i="2"/>
  <c r="P84" i="2"/>
  <c r="O84" i="2"/>
  <c r="M84" i="2"/>
  <c r="L84" i="2"/>
  <c r="N84" i="2" s="1"/>
  <c r="R83" i="2"/>
  <c r="Q83" i="2"/>
  <c r="P83" i="2"/>
  <c r="O83" i="2"/>
  <c r="N83" i="2"/>
  <c r="L83" i="2"/>
  <c r="M83" i="2" s="1"/>
  <c r="R82" i="2"/>
  <c r="Q82" i="2"/>
  <c r="P82" i="2"/>
  <c r="O82" i="2"/>
  <c r="N82" i="2"/>
  <c r="M82" i="2"/>
  <c r="L82" i="2"/>
  <c r="R81" i="2"/>
  <c r="Q81" i="2"/>
  <c r="P81" i="2"/>
  <c r="O81" i="2"/>
  <c r="L81" i="2"/>
  <c r="M81" i="2" s="1"/>
  <c r="R80" i="2"/>
  <c r="Q80" i="2"/>
  <c r="P80" i="2"/>
  <c r="O80" i="2"/>
  <c r="L80" i="2"/>
  <c r="N80" i="2" s="1"/>
  <c r="R79" i="2"/>
  <c r="Q79" i="2"/>
  <c r="P79" i="2"/>
  <c r="O79" i="2"/>
  <c r="N79" i="2"/>
  <c r="M79" i="2"/>
  <c r="L79" i="2"/>
  <c r="R78" i="2"/>
  <c r="Q78" i="2"/>
  <c r="P78" i="2"/>
  <c r="O78" i="2"/>
  <c r="N78" i="2"/>
  <c r="L78" i="2"/>
  <c r="M78" i="2" s="1"/>
  <c r="R77" i="2"/>
  <c r="Q77" i="2"/>
  <c r="P77" i="2"/>
  <c r="O77" i="2"/>
  <c r="N77" i="2"/>
  <c r="M77" i="2"/>
  <c r="L77" i="2"/>
  <c r="R76" i="2"/>
  <c r="Q76" i="2"/>
  <c r="P76" i="2"/>
  <c r="O76" i="2"/>
  <c r="M76" i="2"/>
  <c r="L76" i="2"/>
  <c r="N76" i="2" s="1"/>
  <c r="R75" i="2"/>
  <c r="Q75" i="2"/>
  <c r="P75" i="2"/>
  <c r="O75" i="2"/>
  <c r="N75" i="2"/>
  <c r="L75" i="2"/>
  <c r="M75" i="2" s="1"/>
  <c r="R74" i="2"/>
  <c r="Q74" i="2"/>
  <c r="P74" i="2"/>
  <c r="O74" i="2"/>
  <c r="N74" i="2"/>
  <c r="M74" i="2"/>
  <c r="L74" i="2"/>
  <c r="R73" i="2"/>
  <c r="Q73" i="2"/>
  <c r="P73" i="2"/>
  <c r="O73" i="2"/>
  <c r="L73" i="2"/>
  <c r="M73" i="2" s="1"/>
  <c r="R72" i="2"/>
  <c r="Q72" i="2"/>
  <c r="P72" i="2"/>
  <c r="O72" i="2"/>
  <c r="L72" i="2"/>
  <c r="N72" i="2" s="1"/>
  <c r="R71" i="2"/>
  <c r="Q71" i="2"/>
  <c r="P71" i="2"/>
  <c r="O71" i="2"/>
  <c r="M71" i="2"/>
  <c r="L71" i="2"/>
  <c r="N71" i="2" s="1"/>
  <c r="R70" i="2"/>
  <c r="Q70" i="2"/>
  <c r="P70" i="2"/>
  <c r="O70" i="2"/>
  <c r="N70" i="2"/>
  <c r="L70" i="2"/>
  <c r="M70" i="2" s="1"/>
  <c r="R69" i="2"/>
  <c r="Q69" i="2"/>
  <c r="P69" i="2"/>
  <c r="O69" i="2"/>
  <c r="N69" i="2"/>
  <c r="M69" i="2"/>
  <c r="L69" i="2"/>
  <c r="R68" i="2"/>
  <c r="Q68" i="2"/>
  <c r="P68" i="2"/>
  <c r="O68" i="2"/>
  <c r="M68" i="2"/>
  <c r="L68" i="2"/>
  <c r="N68" i="2" s="1"/>
  <c r="R67" i="2"/>
  <c r="Q67" i="2"/>
  <c r="P67" i="2"/>
  <c r="O67" i="2"/>
  <c r="N67" i="2"/>
  <c r="L67" i="2"/>
  <c r="M67" i="2" s="1"/>
  <c r="R66" i="2"/>
  <c r="Q66" i="2"/>
  <c r="P66" i="2"/>
  <c r="O66" i="2"/>
  <c r="N66" i="2"/>
  <c r="M66" i="2"/>
  <c r="L66" i="2"/>
  <c r="R65" i="2"/>
  <c r="Q65" i="2"/>
  <c r="P65" i="2"/>
  <c r="O65" i="2"/>
  <c r="L65" i="2"/>
  <c r="M65" i="2" s="1"/>
  <c r="R64" i="2"/>
  <c r="Q64" i="2"/>
  <c r="P64" i="2"/>
  <c r="O64" i="2"/>
  <c r="L64" i="2"/>
  <c r="N64" i="2" s="1"/>
  <c r="R63" i="2"/>
  <c r="Q63" i="2"/>
  <c r="P63" i="2"/>
  <c r="O63" i="2"/>
  <c r="M63" i="2"/>
  <c r="L63" i="2"/>
  <c r="N63" i="2" s="1"/>
  <c r="R62" i="2"/>
  <c r="Q62" i="2"/>
  <c r="P62" i="2"/>
  <c r="O62" i="2"/>
  <c r="N62" i="2"/>
  <c r="L62" i="2"/>
  <c r="M62" i="2" s="1"/>
  <c r="R61" i="2"/>
  <c r="Q61" i="2"/>
  <c r="P61" i="2"/>
  <c r="O61" i="2"/>
  <c r="N61" i="2"/>
  <c r="M61" i="2"/>
  <c r="L61" i="2"/>
  <c r="R60" i="2"/>
  <c r="Q60" i="2"/>
  <c r="P60" i="2"/>
  <c r="O60" i="2"/>
  <c r="L60" i="2"/>
  <c r="N60" i="2" s="1"/>
  <c r="R59" i="2"/>
  <c r="Q59" i="2"/>
  <c r="P59" i="2"/>
  <c r="O59" i="2"/>
  <c r="N59" i="2"/>
  <c r="L59" i="2"/>
  <c r="M59" i="2" s="1"/>
  <c r="R58" i="2"/>
  <c r="Q58" i="2"/>
  <c r="P58" i="2"/>
  <c r="O58" i="2"/>
  <c r="N58" i="2"/>
  <c r="M58" i="2"/>
  <c r="L58" i="2"/>
  <c r="R57" i="2"/>
  <c r="Q57" i="2"/>
  <c r="P57" i="2"/>
  <c r="O57" i="2"/>
  <c r="L57" i="2"/>
  <c r="M57" i="2" s="1"/>
  <c r="R56" i="2"/>
  <c r="Q56" i="2"/>
  <c r="P56" i="2"/>
  <c r="O56" i="2"/>
  <c r="L56" i="2"/>
  <c r="N56" i="2" s="1"/>
  <c r="R55" i="2"/>
  <c r="Q55" i="2"/>
  <c r="P55" i="2"/>
  <c r="O55" i="2"/>
  <c r="M55" i="2"/>
  <c r="L55" i="2"/>
  <c r="N55" i="2" s="1"/>
  <c r="R54" i="2"/>
  <c r="Q54" i="2"/>
  <c r="P54" i="2"/>
  <c r="O54" i="2"/>
  <c r="N54" i="2"/>
  <c r="L54" i="2"/>
  <c r="M54" i="2" s="1"/>
  <c r="R53" i="2"/>
  <c r="Q53" i="2"/>
  <c r="P53" i="2"/>
  <c r="O53" i="2"/>
  <c r="N53" i="2"/>
  <c r="M53" i="2"/>
  <c r="L53" i="2"/>
  <c r="R52" i="2"/>
  <c r="Q52" i="2"/>
  <c r="P52" i="2"/>
  <c r="O52" i="2"/>
  <c r="L52" i="2"/>
  <c r="N52" i="2" s="1"/>
  <c r="R51" i="2"/>
  <c r="Q51" i="2"/>
  <c r="P51" i="2"/>
  <c r="O51" i="2"/>
  <c r="N51" i="2"/>
  <c r="L51" i="2"/>
  <c r="M51" i="2" s="1"/>
  <c r="R50" i="2"/>
  <c r="Q50" i="2"/>
  <c r="P50" i="2"/>
  <c r="O50" i="2"/>
  <c r="N50" i="2"/>
  <c r="M50" i="2"/>
  <c r="L50" i="2"/>
  <c r="R49" i="2"/>
  <c r="Q49" i="2"/>
  <c r="P49" i="2"/>
  <c r="O49" i="2"/>
  <c r="L49" i="2"/>
  <c r="M49" i="2" s="1"/>
  <c r="R48" i="2"/>
  <c r="Q48" i="2"/>
  <c r="P48" i="2"/>
  <c r="O48" i="2"/>
  <c r="L48" i="2"/>
  <c r="N48" i="2" s="1"/>
  <c r="R47" i="2"/>
  <c r="Q47" i="2"/>
  <c r="P47" i="2"/>
  <c r="O47" i="2"/>
  <c r="N47" i="2"/>
  <c r="M47" i="2"/>
  <c r="L47" i="2"/>
  <c r="R46" i="2"/>
  <c r="Q46" i="2"/>
  <c r="P46" i="2"/>
  <c r="O46" i="2"/>
  <c r="N46" i="2"/>
  <c r="L46" i="2"/>
  <c r="M46" i="2" s="1"/>
  <c r="R45" i="2"/>
  <c r="Q45" i="2"/>
  <c r="P45" i="2"/>
  <c r="O45" i="2"/>
  <c r="N45" i="2"/>
  <c r="M45" i="2"/>
  <c r="L45" i="2"/>
  <c r="R44" i="2"/>
  <c r="Q44" i="2"/>
  <c r="P44" i="2"/>
  <c r="O44" i="2"/>
  <c r="L44" i="2"/>
  <c r="N44" i="2" s="1"/>
  <c r="R43" i="2"/>
  <c r="Q43" i="2"/>
  <c r="P43" i="2"/>
  <c r="O43" i="2"/>
  <c r="N43" i="2"/>
  <c r="L43" i="2"/>
  <c r="M43" i="2" s="1"/>
  <c r="R42" i="2"/>
  <c r="Q42" i="2"/>
  <c r="P42" i="2"/>
  <c r="O42" i="2"/>
  <c r="N42" i="2"/>
  <c r="M42" i="2"/>
  <c r="L42" i="2"/>
  <c r="R41" i="2"/>
  <c r="Q41" i="2"/>
  <c r="P41" i="2"/>
  <c r="O41" i="2"/>
  <c r="L41" i="2"/>
  <c r="M41" i="2" s="1"/>
  <c r="R40" i="2"/>
  <c r="Q40" i="2"/>
  <c r="P40" i="2"/>
  <c r="O40" i="2"/>
  <c r="L40" i="2"/>
  <c r="N40" i="2" s="1"/>
  <c r="R39" i="2"/>
  <c r="Q39" i="2"/>
  <c r="P39" i="2"/>
  <c r="O39" i="2"/>
  <c r="M39" i="2"/>
  <c r="L39" i="2"/>
  <c r="N39" i="2" s="1"/>
  <c r="R38" i="2"/>
  <c r="Q38" i="2"/>
  <c r="P38" i="2"/>
  <c r="O38" i="2"/>
  <c r="N38" i="2"/>
  <c r="L38" i="2"/>
  <c r="M38" i="2" s="1"/>
  <c r="R37" i="2"/>
  <c r="Q37" i="2"/>
  <c r="P37" i="2"/>
  <c r="O37" i="2"/>
  <c r="N37" i="2"/>
  <c r="M37" i="2"/>
  <c r="L37" i="2"/>
  <c r="R36" i="2"/>
  <c r="Q36" i="2"/>
  <c r="P36" i="2"/>
  <c r="O36" i="2"/>
  <c r="L36" i="2"/>
  <c r="N36" i="2" s="1"/>
  <c r="R35" i="2"/>
  <c r="Q35" i="2"/>
  <c r="P35" i="2"/>
  <c r="O35" i="2"/>
  <c r="N35" i="2"/>
  <c r="L35" i="2"/>
  <c r="M35" i="2" s="1"/>
  <c r="R34" i="2"/>
  <c r="Q34" i="2"/>
  <c r="P34" i="2"/>
  <c r="O34" i="2"/>
  <c r="N34" i="2"/>
  <c r="M34" i="2"/>
  <c r="L34" i="2"/>
  <c r="R33" i="2"/>
  <c r="Q33" i="2"/>
  <c r="P33" i="2"/>
  <c r="O33" i="2"/>
  <c r="L33" i="2"/>
  <c r="M33" i="2" s="1"/>
  <c r="R32" i="2"/>
  <c r="Q32" i="2"/>
  <c r="P32" i="2"/>
  <c r="O32" i="2"/>
  <c r="L32" i="2"/>
  <c r="N32" i="2" s="1"/>
  <c r="R31" i="2"/>
  <c r="Q31" i="2"/>
  <c r="P31" i="2"/>
  <c r="O31" i="2"/>
  <c r="M31" i="2"/>
  <c r="L31" i="2"/>
  <c r="N31" i="2" s="1"/>
  <c r="R30" i="2"/>
  <c r="Q30" i="2"/>
  <c r="P30" i="2"/>
  <c r="O30" i="2"/>
  <c r="N30" i="2"/>
  <c r="L30" i="2"/>
  <c r="M30" i="2" s="1"/>
  <c r="R29" i="2"/>
  <c r="Q29" i="2"/>
  <c r="P29" i="2"/>
  <c r="O29" i="2"/>
  <c r="N29" i="2"/>
  <c r="M29" i="2"/>
  <c r="L29" i="2"/>
  <c r="R28" i="2"/>
  <c r="Q28" i="2"/>
  <c r="P28" i="2"/>
  <c r="O28" i="2"/>
  <c r="L28" i="2"/>
  <c r="N28" i="2" s="1"/>
  <c r="R27" i="2"/>
  <c r="Q27" i="2"/>
  <c r="P27" i="2"/>
  <c r="O27" i="2"/>
  <c r="N27" i="2"/>
  <c r="L27" i="2"/>
  <c r="M27" i="2" s="1"/>
  <c r="R26" i="2"/>
  <c r="Q26" i="2"/>
  <c r="P26" i="2"/>
  <c r="O26" i="2"/>
  <c r="N26" i="2"/>
  <c r="M26" i="2"/>
  <c r="L26" i="2"/>
  <c r="R25" i="2"/>
  <c r="Q25" i="2"/>
  <c r="P25" i="2"/>
  <c r="O25" i="2"/>
  <c r="L25" i="2"/>
  <c r="M25" i="2" s="1"/>
  <c r="R24" i="2"/>
  <c r="Q24" i="2"/>
  <c r="P24" i="2"/>
  <c r="O24" i="2"/>
  <c r="L24" i="2"/>
  <c r="N24" i="2" s="1"/>
  <c r="R23" i="2"/>
  <c r="Q23" i="2"/>
  <c r="P23" i="2"/>
  <c r="O23" i="2"/>
  <c r="N23" i="2"/>
  <c r="M23" i="2"/>
  <c r="L23" i="2"/>
  <c r="R22" i="2"/>
  <c r="Q22" i="2"/>
  <c r="P22" i="2"/>
  <c r="O22" i="2"/>
  <c r="N22" i="2"/>
  <c r="L22" i="2"/>
  <c r="M22" i="2" s="1"/>
  <c r="R21" i="2"/>
  <c r="Q21" i="2"/>
  <c r="P21" i="2"/>
  <c r="O21" i="2"/>
  <c r="N21" i="2"/>
  <c r="M21" i="2"/>
  <c r="L21" i="2"/>
  <c r="R20" i="2"/>
  <c r="Q20" i="2"/>
  <c r="P20" i="2"/>
  <c r="O20" i="2"/>
  <c r="L20" i="2"/>
  <c r="N20" i="2" s="1"/>
  <c r="R19" i="2"/>
  <c r="Q19" i="2"/>
  <c r="P19" i="2"/>
  <c r="O19" i="2"/>
  <c r="N19" i="2"/>
  <c r="L19" i="2"/>
  <c r="M19" i="2" s="1"/>
  <c r="R18" i="2"/>
  <c r="Q18" i="2"/>
  <c r="P18" i="2"/>
  <c r="O18" i="2"/>
  <c r="N18" i="2"/>
  <c r="M18" i="2"/>
  <c r="L18" i="2"/>
  <c r="R17" i="2"/>
  <c r="Q17" i="2"/>
  <c r="P17" i="2"/>
  <c r="O17" i="2"/>
  <c r="L17" i="2"/>
  <c r="M17" i="2" s="1"/>
  <c r="R16" i="2"/>
  <c r="Q16" i="2"/>
  <c r="P16" i="2"/>
  <c r="O16" i="2"/>
  <c r="L16" i="2"/>
  <c r="N16" i="2" s="1"/>
  <c r="R15" i="2"/>
  <c r="Q15" i="2"/>
  <c r="P15" i="2"/>
  <c r="O15" i="2"/>
  <c r="N15" i="2"/>
  <c r="M15" i="2"/>
  <c r="L15" i="2"/>
  <c r="R14" i="2"/>
  <c r="Q14" i="2"/>
  <c r="P14" i="2"/>
  <c r="O14" i="2"/>
  <c r="N14" i="2"/>
  <c r="L14" i="2"/>
  <c r="M14" i="2" s="1"/>
  <c r="R13" i="2"/>
  <c r="Q13" i="2"/>
  <c r="P13" i="2"/>
  <c r="O13" i="2"/>
  <c r="N13" i="2"/>
  <c r="M13" i="2"/>
  <c r="L13" i="2"/>
  <c r="R12" i="2"/>
  <c r="Q12" i="2"/>
  <c r="P12" i="2"/>
  <c r="O12" i="2"/>
  <c r="L12" i="2"/>
  <c r="N12" i="2" s="1"/>
  <c r="R11" i="2"/>
  <c r="Q11" i="2"/>
  <c r="P11" i="2"/>
  <c r="O11" i="2"/>
  <c r="N11" i="2"/>
  <c r="L11" i="2"/>
  <c r="M11" i="2" s="1"/>
  <c r="R10" i="2"/>
  <c r="Q10" i="2"/>
  <c r="P10" i="2"/>
  <c r="O10" i="2"/>
  <c r="N10" i="2"/>
  <c r="M10" i="2"/>
  <c r="L10" i="2"/>
  <c r="R9" i="2"/>
  <c r="Q9" i="2"/>
  <c r="P9" i="2"/>
  <c r="O9" i="2"/>
  <c r="L9" i="2"/>
  <c r="M9" i="2" s="1"/>
  <c r="R8" i="2"/>
  <c r="Q8" i="2"/>
  <c r="P8" i="2"/>
  <c r="O8" i="2"/>
  <c r="L8" i="2"/>
  <c r="N8" i="2" s="1"/>
  <c r="R7" i="2"/>
  <c r="Q7" i="2"/>
  <c r="P7" i="2"/>
  <c r="O7" i="2"/>
  <c r="N7" i="2"/>
  <c r="M7" i="2"/>
  <c r="L7" i="2"/>
  <c r="R6" i="2"/>
  <c r="Q6" i="2"/>
  <c r="P6" i="2"/>
  <c r="O6" i="2"/>
  <c r="N6" i="2"/>
  <c r="L6" i="2"/>
  <c r="M6" i="2" s="1"/>
  <c r="R5" i="2"/>
  <c r="Q5" i="2"/>
  <c r="P5" i="2"/>
  <c r="O5" i="2"/>
  <c r="N5" i="2"/>
  <c r="M5" i="2"/>
  <c r="L5" i="2"/>
  <c r="R4" i="2"/>
  <c r="Q4" i="2"/>
  <c r="P4" i="2"/>
  <c r="O4" i="2"/>
  <c r="L4" i="2"/>
  <c r="N4" i="2" s="1"/>
  <c r="R3" i="2"/>
  <c r="Q3" i="2"/>
  <c r="P3" i="2"/>
  <c r="O3" i="2"/>
  <c r="N3" i="2"/>
  <c r="L3" i="2"/>
  <c r="M3" i="2" s="1"/>
  <c r="R2" i="2"/>
  <c r="Q2" i="2"/>
  <c r="P2" i="2"/>
  <c r="O2" i="2"/>
  <c r="L2" i="2"/>
  <c r="M2" i="2" s="1"/>
  <c r="N852" i="2" l="1"/>
  <c r="M852" i="2"/>
  <c r="N1037" i="2"/>
  <c r="M1037" i="2"/>
  <c r="M121" i="2"/>
  <c r="M145" i="2"/>
  <c r="M265" i="2"/>
  <c r="M273" i="2"/>
  <c r="M329" i="2"/>
  <c r="M337" i="2"/>
  <c r="M463" i="2"/>
  <c r="N493" i="2"/>
  <c r="M493" i="2"/>
  <c r="N672" i="2"/>
  <c r="N725" i="2"/>
  <c r="M725" i="2"/>
  <c r="N776" i="2"/>
  <c r="M776" i="2"/>
  <c r="N955" i="2"/>
  <c r="M955" i="2"/>
  <c r="N1293" i="2"/>
  <c r="M1293" i="2"/>
  <c r="N1379" i="2"/>
  <c r="M1379" i="2"/>
  <c r="M1454" i="2"/>
  <c r="N1454" i="2"/>
  <c r="M2269" i="2"/>
  <c r="N2269" i="2"/>
  <c r="M2410" i="2"/>
  <c r="N2410" i="2"/>
  <c r="M8" i="2"/>
  <c r="N9" i="2"/>
  <c r="M16" i="2"/>
  <c r="N17" i="2"/>
  <c r="M24" i="2"/>
  <c r="N25" i="2"/>
  <c r="M32" i="2"/>
  <c r="N33" i="2"/>
  <c r="M40" i="2"/>
  <c r="N41" i="2"/>
  <c r="M48" i="2"/>
  <c r="N49" i="2"/>
  <c r="M56" i="2"/>
  <c r="N57" i="2"/>
  <c r="M64" i="2"/>
  <c r="N65" i="2"/>
  <c r="M72" i="2"/>
  <c r="N73" i="2"/>
  <c r="M80" i="2"/>
  <c r="N81" i="2"/>
  <c r="M88" i="2"/>
  <c r="N89" i="2"/>
  <c r="M96" i="2"/>
  <c r="N97" i="2"/>
  <c r="M104" i="2"/>
  <c r="N105" i="2"/>
  <c r="M112" i="2"/>
  <c r="N113" i="2"/>
  <c r="M120" i="2"/>
  <c r="M128" i="2"/>
  <c r="N129" i="2"/>
  <c r="M136" i="2"/>
  <c r="N137" i="2"/>
  <c r="M144" i="2"/>
  <c r="M152" i="2"/>
  <c r="N153" i="2"/>
  <c r="M160" i="2"/>
  <c r="N161" i="2"/>
  <c r="M168" i="2"/>
  <c r="N169" i="2"/>
  <c r="M176" i="2"/>
  <c r="N177" i="2"/>
  <c r="M184" i="2"/>
  <c r="N185" i="2"/>
  <c r="M192" i="2"/>
  <c r="N193" i="2"/>
  <c r="M200" i="2"/>
  <c r="N201" i="2"/>
  <c r="M208" i="2"/>
  <c r="N209" i="2"/>
  <c r="M216" i="2"/>
  <c r="N217" i="2"/>
  <c r="M224" i="2"/>
  <c r="N225" i="2"/>
  <c r="M232" i="2"/>
  <c r="N233" i="2"/>
  <c r="M240" i="2"/>
  <c r="N241" i="2"/>
  <c r="M248" i="2"/>
  <c r="N249" i="2"/>
  <c r="M256" i="2"/>
  <c r="N257" i="2"/>
  <c r="M264" i="2"/>
  <c r="M272" i="2"/>
  <c r="M280" i="2"/>
  <c r="N281" i="2"/>
  <c r="M288" i="2"/>
  <c r="N289" i="2"/>
  <c r="M296" i="2"/>
  <c r="N297" i="2"/>
  <c r="M304" i="2"/>
  <c r="N305" i="2"/>
  <c r="M312" i="2"/>
  <c r="N313" i="2"/>
  <c r="M320" i="2"/>
  <c r="N321" i="2"/>
  <c r="M328" i="2"/>
  <c r="M336" i="2"/>
  <c r="M344" i="2"/>
  <c r="N345" i="2"/>
  <c r="M352" i="2"/>
  <c r="N353" i="2"/>
  <c r="M360" i="2"/>
  <c r="N361" i="2"/>
  <c r="M368" i="2"/>
  <c r="N369" i="2"/>
  <c r="M374" i="2"/>
  <c r="N375" i="2"/>
  <c r="M381" i="2"/>
  <c r="N388" i="2"/>
  <c r="M394" i="2"/>
  <c r="M400" i="2"/>
  <c r="N401" i="2"/>
  <c r="M406" i="2"/>
  <c r="N407" i="2"/>
  <c r="M413" i="2"/>
  <c r="N420" i="2"/>
  <c r="M426" i="2"/>
  <c r="M432" i="2"/>
  <c r="N433" i="2"/>
  <c r="M438" i="2"/>
  <c r="N439" i="2"/>
  <c r="M445" i="2"/>
  <c r="N452" i="2"/>
  <c r="M458" i="2"/>
  <c r="M487" i="2"/>
  <c r="N488" i="2"/>
  <c r="N498" i="2"/>
  <c r="M502" i="2"/>
  <c r="M512" i="2"/>
  <c r="N517" i="2"/>
  <c r="M517" i="2"/>
  <c r="N527" i="2"/>
  <c r="M551" i="2"/>
  <c r="N552" i="2"/>
  <c r="M566" i="2"/>
  <c r="N589" i="2"/>
  <c r="M589" i="2"/>
  <c r="M598" i="2"/>
  <c r="N621" i="2"/>
  <c r="M621" i="2"/>
  <c r="M630" i="2"/>
  <c r="N653" i="2"/>
  <c r="M653" i="2"/>
  <c r="M662" i="2"/>
  <c r="N685" i="2"/>
  <c r="M685" i="2"/>
  <c r="M694" i="2"/>
  <c r="N720" i="2"/>
  <c r="M720" i="2"/>
  <c r="N733" i="2"/>
  <c r="M733" i="2"/>
  <c r="N784" i="2"/>
  <c r="M784" i="2"/>
  <c r="M906" i="2"/>
  <c r="N906" i="2"/>
  <c r="N1234" i="2"/>
  <c r="M1234" i="2"/>
  <c r="N1313" i="2"/>
  <c r="M1313" i="2"/>
  <c r="N1441" i="2"/>
  <c r="M1441" i="2"/>
  <c r="N1830" i="2"/>
  <c r="M1830" i="2"/>
  <c r="N1838" i="2"/>
  <c r="M1838" i="2"/>
  <c r="M2208" i="2"/>
  <c r="N2208" i="2"/>
  <c r="N2212" i="2"/>
  <c r="M2212" i="2"/>
  <c r="M2252" i="2"/>
  <c r="N2252" i="2"/>
  <c r="N704" i="2"/>
  <c r="M704" i="2"/>
  <c r="M1656" i="2"/>
  <c r="N1656" i="2"/>
  <c r="M478" i="2"/>
  <c r="N840" i="2"/>
  <c r="M840" i="2"/>
  <c r="N477" i="2"/>
  <c r="M477" i="2"/>
  <c r="N541" i="2"/>
  <c r="M541" i="2"/>
  <c r="N728" i="2"/>
  <c r="M728" i="2"/>
  <c r="N792" i="2"/>
  <c r="M792" i="2"/>
  <c r="M890" i="2"/>
  <c r="N890" i="2"/>
  <c r="N1261" i="2"/>
  <c r="M1261" i="2"/>
  <c r="N533" i="2"/>
  <c r="M533" i="2"/>
  <c r="N613" i="2"/>
  <c r="M613" i="2"/>
  <c r="N1069" i="2"/>
  <c r="M1069" i="2"/>
  <c r="N1165" i="2"/>
  <c r="M1165" i="2"/>
  <c r="N2661" i="2"/>
  <c r="M2661" i="2"/>
  <c r="N1266" i="2"/>
  <c r="M1266" i="2"/>
  <c r="N2293" i="2"/>
  <c r="M2293" i="2"/>
  <c r="M2340" i="2"/>
  <c r="N2340" i="2"/>
  <c r="M214" i="2"/>
  <c r="M222" i="2"/>
  <c r="M230" i="2"/>
  <c r="M238" i="2"/>
  <c r="M246" i="2"/>
  <c r="M254" i="2"/>
  <c r="M262" i="2"/>
  <c r="M270" i="2"/>
  <c r="M278" i="2"/>
  <c r="M286" i="2"/>
  <c r="M294" i="2"/>
  <c r="M302" i="2"/>
  <c r="M310" i="2"/>
  <c r="M318" i="2"/>
  <c r="M326" i="2"/>
  <c r="M334" i="2"/>
  <c r="M342" i="2"/>
  <c r="M350" i="2"/>
  <c r="M358" i="2"/>
  <c r="M366" i="2"/>
  <c r="M373" i="2"/>
  <c r="N380" i="2"/>
  <c r="M386" i="2"/>
  <c r="M392" i="2"/>
  <c r="M398" i="2"/>
  <c r="M405" i="2"/>
  <c r="N412" i="2"/>
  <c r="M418" i="2"/>
  <c r="M424" i="2"/>
  <c r="M430" i="2"/>
  <c r="M437" i="2"/>
  <c r="N444" i="2"/>
  <c r="M450" i="2"/>
  <c r="M456" i="2"/>
  <c r="M471" i="2"/>
  <c r="N482" i="2"/>
  <c r="M486" i="2"/>
  <c r="M496" i="2"/>
  <c r="N501" i="2"/>
  <c r="M501" i="2"/>
  <c r="M535" i="2"/>
  <c r="M550" i="2"/>
  <c r="M560" i="2"/>
  <c r="N565" i="2"/>
  <c r="M565" i="2"/>
  <c r="M574" i="2"/>
  <c r="N597" i="2"/>
  <c r="M597" i="2"/>
  <c r="M606" i="2"/>
  <c r="N629" i="2"/>
  <c r="M629" i="2"/>
  <c r="M638" i="2"/>
  <c r="N661" i="2"/>
  <c r="M661" i="2"/>
  <c r="M670" i="2"/>
  <c r="N693" i="2"/>
  <c r="M693" i="2"/>
  <c r="M702" i="2"/>
  <c r="N736" i="2"/>
  <c r="M736" i="2"/>
  <c r="N800" i="2"/>
  <c r="M800" i="2"/>
  <c r="N846" i="2"/>
  <c r="M846" i="2"/>
  <c r="M874" i="2"/>
  <c r="N874" i="2"/>
  <c r="M970" i="2"/>
  <c r="N970" i="2"/>
  <c r="N1202" i="2"/>
  <c r="M1202" i="2"/>
  <c r="N1229" i="2"/>
  <c r="M1229" i="2"/>
  <c r="N645" i="2"/>
  <c r="M645" i="2"/>
  <c r="N677" i="2"/>
  <c r="M677" i="2"/>
  <c r="N717" i="2"/>
  <c r="M717" i="2"/>
  <c r="N832" i="2"/>
  <c r="M832" i="2"/>
  <c r="N1004" i="2"/>
  <c r="M1004" i="2"/>
  <c r="N1467" i="2"/>
  <c r="M1467" i="2"/>
  <c r="N2498" i="2"/>
  <c r="M2498" i="2"/>
  <c r="N2642" i="2"/>
  <c r="M2642" i="2"/>
  <c r="N474" i="2"/>
  <c r="N557" i="2"/>
  <c r="M557" i="2"/>
  <c r="N1000" i="2"/>
  <c r="M1000" i="2"/>
  <c r="N461" i="2"/>
  <c r="M461" i="2"/>
  <c r="N525" i="2"/>
  <c r="M525" i="2"/>
  <c r="N744" i="2"/>
  <c r="M744" i="2"/>
  <c r="N808" i="2"/>
  <c r="M808" i="2"/>
  <c r="M858" i="2"/>
  <c r="N858" i="2"/>
  <c r="N900" i="2"/>
  <c r="M900" i="2"/>
  <c r="N1362" i="2"/>
  <c r="M1362" i="2"/>
  <c r="N1764" i="2"/>
  <c r="M1764" i="2"/>
  <c r="N768" i="2"/>
  <c r="M768" i="2"/>
  <c r="N1101" i="2"/>
  <c r="M1101" i="2"/>
  <c r="N2457" i="2"/>
  <c r="M2457" i="2"/>
  <c r="N2732" i="2"/>
  <c r="M2732" i="2"/>
  <c r="N576" i="2"/>
  <c r="N608" i="2"/>
  <c r="M12" i="2"/>
  <c r="M20" i="2"/>
  <c r="M52" i="2"/>
  <c r="N485" i="2"/>
  <c r="M485" i="2"/>
  <c r="N549" i="2"/>
  <c r="M549" i="2"/>
  <c r="N573" i="2"/>
  <c r="M573" i="2"/>
  <c r="N605" i="2"/>
  <c r="M605" i="2"/>
  <c r="N637" i="2"/>
  <c r="M637" i="2"/>
  <c r="N669" i="2"/>
  <c r="M669" i="2"/>
  <c r="N701" i="2"/>
  <c r="M701" i="2"/>
  <c r="N752" i="2"/>
  <c r="M752" i="2"/>
  <c r="N816" i="2"/>
  <c r="M816" i="2"/>
  <c r="N884" i="2"/>
  <c r="M884" i="2"/>
  <c r="N940" i="2"/>
  <c r="M940" i="2"/>
  <c r="N965" i="2"/>
  <c r="M965" i="2"/>
  <c r="N1042" i="2"/>
  <c r="M1042" i="2"/>
  <c r="N1074" i="2"/>
  <c r="M1074" i="2"/>
  <c r="N1106" i="2"/>
  <c r="M1106" i="2"/>
  <c r="N1138" i="2"/>
  <c r="M1138" i="2"/>
  <c r="N1170" i="2"/>
  <c r="M1170" i="2"/>
  <c r="N1197" i="2"/>
  <c r="M1197" i="2"/>
  <c r="N1388" i="2"/>
  <c r="M1388" i="2"/>
  <c r="N469" i="2"/>
  <c r="M469" i="2"/>
  <c r="N581" i="2"/>
  <c r="M581" i="2"/>
  <c r="N1133" i="2"/>
  <c r="M1133" i="2"/>
  <c r="M542" i="2"/>
  <c r="N640" i="2"/>
  <c r="N712" i="2"/>
  <c r="M712" i="2"/>
  <c r="M4" i="2"/>
  <c r="M28" i="2"/>
  <c r="M36" i="2"/>
  <c r="M44" i="2"/>
  <c r="M60" i="2"/>
  <c r="N490" i="2"/>
  <c r="M494" i="2"/>
  <c r="N509" i="2"/>
  <c r="M509" i="2"/>
  <c r="M558" i="2"/>
  <c r="N568" i="2"/>
  <c r="N600" i="2"/>
  <c r="N632" i="2"/>
  <c r="N664" i="2"/>
  <c r="N696" i="2"/>
  <c r="N709" i="2"/>
  <c r="M709" i="2"/>
  <c r="N760" i="2"/>
  <c r="M760" i="2"/>
  <c r="N824" i="2"/>
  <c r="M824" i="2"/>
  <c r="N868" i="2"/>
  <c r="M868" i="2"/>
  <c r="N936" i="2"/>
  <c r="M936" i="2"/>
  <c r="M1326" i="2"/>
  <c r="N1326" i="2"/>
  <c r="M1384" i="2"/>
  <c r="N1384" i="2"/>
  <c r="N1491" i="2"/>
  <c r="M1491" i="2"/>
  <c r="N1667" i="2"/>
  <c r="M1667" i="2"/>
  <c r="N1676" i="2"/>
  <c r="M1676" i="2"/>
  <c r="N960" i="2"/>
  <c r="M960" i="2"/>
  <c r="N1298" i="2"/>
  <c r="M1298" i="2"/>
  <c r="N1329" i="2"/>
  <c r="M1329" i="2"/>
  <c r="N1404" i="2"/>
  <c r="M1404" i="2"/>
  <c r="N1457" i="2"/>
  <c r="M1457" i="2"/>
  <c r="N1499" i="2"/>
  <c r="M1499" i="2"/>
  <c r="N1833" i="2"/>
  <c r="M1833" i="2"/>
  <c r="M2200" i="2"/>
  <c r="N2200" i="2"/>
  <c r="M2240" i="2"/>
  <c r="N2240" i="2"/>
  <c r="N2244" i="2"/>
  <c r="M2244" i="2"/>
  <c r="N2257" i="2"/>
  <c r="M2257" i="2"/>
  <c r="N2265" i="2"/>
  <c r="M2265" i="2"/>
  <c r="M2286" i="2"/>
  <c r="N2286" i="2"/>
  <c r="N2333" i="2"/>
  <c r="M2333" i="2"/>
  <c r="M2372" i="2"/>
  <c r="N2372" i="2"/>
  <c r="N2378" i="2"/>
  <c r="M2378" i="2"/>
  <c r="N2453" i="2"/>
  <c r="M2453" i="2"/>
  <c r="M2488" i="2"/>
  <c r="N2488" i="2"/>
  <c r="M2494" i="2"/>
  <c r="N2494" i="2"/>
  <c r="N2690" i="2"/>
  <c r="M2690" i="2"/>
  <c r="N2760" i="2"/>
  <c r="M2760" i="2"/>
  <c r="N920" i="2"/>
  <c r="M920" i="2"/>
  <c r="N984" i="2"/>
  <c r="M984" i="2"/>
  <c r="N1018" i="2"/>
  <c r="M1018" i="2"/>
  <c r="N1050" i="2"/>
  <c r="M1050" i="2"/>
  <c r="N1082" i="2"/>
  <c r="M1082" i="2"/>
  <c r="N1114" i="2"/>
  <c r="M1114" i="2"/>
  <c r="N1146" i="2"/>
  <c r="M1146" i="2"/>
  <c r="N1178" i="2"/>
  <c r="M1178" i="2"/>
  <c r="M1187" i="2"/>
  <c r="N1210" i="2"/>
  <c r="M1210" i="2"/>
  <c r="M1219" i="2"/>
  <c r="N1242" i="2"/>
  <c r="M1242" i="2"/>
  <c r="M1251" i="2"/>
  <c r="N1274" i="2"/>
  <c r="M1274" i="2"/>
  <c r="M1283" i="2"/>
  <c r="M1307" i="2"/>
  <c r="N1342" i="2"/>
  <c r="N1345" i="2"/>
  <c r="M1345" i="2"/>
  <c r="N1400" i="2"/>
  <c r="N1420" i="2"/>
  <c r="M1420" i="2"/>
  <c r="M1523" i="2"/>
  <c r="N1531" i="2"/>
  <c r="M1531" i="2"/>
  <c r="M1555" i="2"/>
  <c r="N1563" i="2"/>
  <c r="M1563" i="2"/>
  <c r="M1587" i="2"/>
  <c r="N1595" i="2"/>
  <c r="M1595" i="2"/>
  <c r="M1619" i="2"/>
  <c r="N1627" i="2"/>
  <c r="M1627" i="2"/>
  <c r="M1706" i="2"/>
  <c r="N1825" i="2"/>
  <c r="M1825" i="2"/>
  <c r="N944" i="2"/>
  <c r="M944" i="2"/>
  <c r="N1008" i="2"/>
  <c r="M1008" i="2"/>
  <c r="N1361" i="2"/>
  <c r="M1361" i="2"/>
  <c r="N1436" i="2"/>
  <c r="M1436" i="2"/>
  <c r="N1490" i="2"/>
  <c r="M1490" i="2"/>
  <c r="N1650" i="2"/>
  <c r="M1650" i="2"/>
  <c r="N1675" i="2"/>
  <c r="M1675" i="2"/>
  <c r="N1745" i="2"/>
  <c r="M1745" i="2"/>
  <c r="M1932" i="2"/>
  <c r="N1932" i="2"/>
  <c r="M741" i="2"/>
  <c r="M749" i="2"/>
  <c r="M757" i="2"/>
  <c r="M765" i="2"/>
  <c r="M773" i="2"/>
  <c r="M781" i="2"/>
  <c r="M789" i="2"/>
  <c r="M797" i="2"/>
  <c r="M805" i="2"/>
  <c r="M813" i="2"/>
  <c r="M821" i="2"/>
  <c r="M829" i="2"/>
  <c r="M837" i="2"/>
  <c r="M856" i="2"/>
  <c r="M861" i="2"/>
  <c r="M872" i="2"/>
  <c r="M877" i="2"/>
  <c r="M888" i="2"/>
  <c r="M893" i="2"/>
  <c r="M904" i="2"/>
  <c r="M909" i="2"/>
  <c r="N914" i="2"/>
  <c r="M948" i="2"/>
  <c r="M963" i="2"/>
  <c r="N968" i="2"/>
  <c r="M968" i="2"/>
  <c r="M973" i="2"/>
  <c r="N978" i="2"/>
  <c r="M1012" i="2"/>
  <c r="N1026" i="2"/>
  <c r="M1026" i="2"/>
  <c r="M1035" i="2"/>
  <c r="M1044" i="2"/>
  <c r="N1058" i="2"/>
  <c r="M1058" i="2"/>
  <c r="M1067" i="2"/>
  <c r="M1076" i="2"/>
  <c r="N1090" i="2"/>
  <c r="M1090" i="2"/>
  <c r="M1099" i="2"/>
  <c r="M1108" i="2"/>
  <c r="N1122" i="2"/>
  <c r="M1122" i="2"/>
  <c r="M1131" i="2"/>
  <c r="M1140" i="2"/>
  <c r="N1154" i="2"/>
  <c r="M1154" i="2"/>
  <c r="M1163" i="2"/>
  <c r="M1172" i="2"/>
  <c r="N1186" i="2"/>
  <c r="M1186" i="2"/>
  <c r="M1195" i="2"/>
  <c r="M1204" i="2"/>
  <c r="N1218" i="2"/>
  <c r="M1218" i="2"/>
  <c r="M1227" i="2"/>
  <c r="M1236" i="2"/>
  <c r="N1250" i="2"/>
  <c r="M1250" i="2"/>
  <c r="M1259" i="2"/>
  <c r="M1268" i="2"/>
  <c r="N1282" i="2"/>
  <c r="M1282" i="2"/>
  <c r="M1291" i="2"/>
  <c r="M1301" i="2"/>
  <c r="N1306" i="2"/>
  <c r="M1306" i="2"/>
  <c r="N1324" i="2"/>
  <c r="M1324" i="2"/>
  <c r="N1374" i="2"/>
  <c r="N1377" i="2"/>
  <c r="M1377" i="2"/>
  <c r="M1410" i="2"/>
  <c r="M1427" i="2"/>
  <c r="N1432" i="2"/>
  <c r="N1452" i="2"/>
  <c r="M1452" i="2"/>
  <c r="N1473" i="2"/>
  <c r="M1473" i="2"/>
  <c r="N1478" i="2"/>
  <c r="M1514" i="2"/>
  <c r="N1522" i="2"/>
  <c r="M1522" i="2"/>
  <c r="M1546" i="2"/>
  <c r="N1554" i="2"/>
  <c r="M1554" i="2"/>
  <c r="M1578" i="2"/>
  <c r="N1586" i="2"/>
  <c r="M1586" i="2"/>
  <c r="M1610" i="2"/>
  <c r="N1618" i="2"/>
  <c r="M1618" i="2"/>
  <c r="M1642" i="2"/>
  <c r="M1801" i="2"/>
  <c r="N1806" i="2"/>
  <c r="N1862" i="2"/>
  <c r="M1862" i="2"/>
  <c r="N1870" i="2"/>
  <c r="M1870" i="2"/>
  <c r="M843" i="2"/>
  <c r="N850" i="2"/>
  <c r="N866" i="2"/>
  <c r="N882" i="2"/>
  <c r="N898" i="2"/>
  <c r="M923" i="2"/>
  <c r="N928" i="2"/>
  <c r="M928" i="2"/>
  <c r="N938" i="2"/>
  <c r="M987" i="2"/>
  <c r="N992" i="2"/>
  <c r="M992" i="2"/>
  <c r="N1002" i="2"/>
  <c r="M1277" i="2"/>
  <c r="M1300" i="2"/>
  <c r="M1315" i="2"/>
  <c r="N1320" i="2"/>
  <c r="N1340" i="2"/>
  <c r="M1340" i="2"/>
  <c r="N1390" i="2"/>
  <c r="N1393" i="2"/>
  <c r="M1393" i="2"/>
  <c r="M1426" i="2"/>
  <c r="N1448" i="2"/>
  <c r="N1505" i="2"/>
  <c r="M1505" i="2"/>
  <c r="N1701" i="2"/>
  <c r="M1701" i="2"/>
  <c r="N1740" i="2"/>
  <c r="M1740" i="2"/>
  <c r="M1790" i="2"/>
  <c r="N1790" i="2"/>
  <c r="N1865" i="2"/>
  <c r="M1865" i="2"/>
  <c r="N952" i="2"/>
  <c r="M952" i="2"/>
  <c r="N1034" i="2"/>
  <c r="M1034" i="2"/>
  <c r="N1066" i="2"/>
  <c r="M1066" i="2"/>
  <c r="N1098" i="2"/>
  <c r="M1098" i="2"/>
  <c r="N1130" i="2"/>
  <c r="M1130" i="2"/>
  <c r="N1162" i="2"/>
  <c r="M1162" i="2"/>
  <c r="N1194" i="2"/>
  <c r="M1194" i="2"/>
  <c r="N1226" i="2"/>
  <c r="M1226" i="2"/>
  <c r="N1258" i="2"/>
  <c r="M1258" i="2"/>
  <c r="N1290" i="2"/>
  <c r="M1290" i="2"/>
  <c r="N1356" i="2"/>
  <c r="M1356" i="2"/>
  <c r="N1409" i="2"/>
  <c r="M1409" i="2"/>
  <c r="N1537" i="2"/>
  <c r="M1537" i="2"/>
  <c r="N1569" i="2"/>
  <c r="M1569" i="2"/>
  <c r="N1601" i="2"/>
  <c r="M1601" i="2"/>
  <c r="N1633" i="2"/>
  <c r="M1633" i="2"/>
  <c r="N1725" i="2"/>
  <c r="M1725" i="2"/>
  <c r="M1777" i="2"/>
  <c r="N1785" i="2"/>
  <c r="M1785" i="2"/>
  <c r="N1857" i="2"/>
  <c r="M1857" i="2"/>
  <c r="N842" i="2"/>
  <c r="M859" i="2"/>
  <c r="M875" i="2"/>
  <c r="M891" i="2"/>
  <c r="M907" i="2"/>
  <c r="N912" i="2"/>
  <c r="M912" i="2"/>
  <c r="N922" i="2"/>
  <c r="M971" i="2"/>
  <c r="N976" i="2"/>
  <c r="M976" i="2"/>
  <c r="N986" i="2"/>
  <c r="N1372" i="2"/>
  <c r="M1372" i="2"/>
  <c r="N1425" i="2"/>
  <c r="M1425" i="2"/>
  <c r="N1481" i="2"/>
  <c r="M1481" i="2"/>
  <c r="N1513" i="2"/>
  <c r="M1513" i="2"/>
  <c r="N1545" i="2"/>
  <c r="M1545" i="2"/>
  <c r="N1577" i="2"/>
  <c r="M1577" i="2"/>
  <c r="N1609" i="2"/>
  <c r="M1609" i="2"/>
  <c r="N1641" i="2"/>
  <c r="M1641" i="2"/>
  <c r="N1731" i="2"/>
  <c r="M1731" i="2"/>
  <c r="N1757" i="2"/>
  <c r="M1757" i="2"/>
  <c r="N1873" i="2"/>
  <c r="M1873" i="2"/>
  <c r="N2097" i="2"/>
  <c r="M2097" i="2"/>
  <c r="N2105" i="2"/>
  <c r="M2105" i="2"/>
  <c r="N2142" i="2"/>
  <c r="M2142" i="2"/>
  <c r="N2154" i="2"/>
  <c r="M2154" i="2"/>
  <c r="M2232" i="2"/>
  <c r="N2232" i="2"/>
  <c r="N1693" i="2"/>
  <c r="M1693" i="2"/>
  <c r="M1800" i="2"/>
  <c r="N1800" i="2"/>
  <c r="N1982" i="2"/>
  <c r="M1982" i="2"/>
  <c r="N2001" i="2"/>
  <c r="M2001" i="2"/>
  <c r="M2016" i="2"/>
  <c r="N2016" i="2"/>
  <c r="N2174" i="2"/>
  <c r="M2174" i="2"/>
  <c r="N2186" i="2"/>
  <c r="M2186" i="2"/>
  <c r="M2214" i="2"/>
  <c r="N2214" i="2"/>
  <c r="M1016" i="2"/>
  <c r="M1024" i="2"/>
  <c r="M1032" i="2"/>
  <c r="M1040" i="2"/>
  <c r="M1048" i="2"/>
  <c r="M1056" i="2"/>
  <c r="M1064" i="2"/>
  <c r="M1072" i="2"/>
  <c r="M1080" i="2"/>
  <c r="M1088" i="2"/>
  <c r="M1096" i="2"/>
  <c r="M1104" i="2"/>
  <c r="M1112" i="2"/>
  <c r="M1120" i="2"/>
  <c r="M1128" i="2"/>
  <c r="M1136" i="2"/>
  <c r="M1144" i="2"/>
  <c r="M1152" i="2"/>
  <c r="M1160" i="2"/>
  <c r="M1168" i="2"/>
  <c r="M1176" i="2"/>
  <c r="M1184" i="2"/>
  <c r="M1192" i="2"/>
  <c r="M1200" i="2"/>
  <c r="M1208" i="2"/>
  <c r="M1216" i="2"/>
  <c r="M1224" i="2"/>
  <c r="M1232" i="2"/>
  <c r="M1240" i="2"/>
  <c r="M1248" i="2"/>
  <c r="M1256" i="2"/>
  <c r="M1264" i="2"/>
  <c r="M1272" i="2"/>
  <c r="M1280" i="2"/>
  <c r="M1288" i="2"/>
  <c r="M1296" i="2"/>
  <c r="M1304" i="2"/>
  <c r="N1312" i="2"/>
  <c r="N1318" i="2"/>
  <c r="M1322" i="2"/>
  <c r="N1328" i="2"/>
  <c r="N1334" i="2"/>
  <c r="M1338" i="2"/>
  <c r="N1344" i="2"/>
  <c r="N1350" i="2"/>
  <c r="M1354" i="2"/>
  <c r="N1360" i="2"/>
  <c r="N1366" i="2"/>
  <c r="M1370" i="2"/>
  <c r="N1376" i="2"/>
  <c r="N1382" i="2"/>
  <c r="M1386" i="2"/>
  <c r="N1392" i="2"/>
  <c r="N1398" i="2"/>
  <c r="M1402" i="2"/>
  <c r="N1408" i="2"/>
  <c r="N1414" i="2"/>
  <c r="M1418" i="2"/>
  <c r="N1424" i="2"/>
  <c r="N1430" i="2"/>
  <c r="M1434" i="2"/>
  <c r="N1440" i="2"/>
  <c r="N1446" i="2"/>
  <c r="M1450" i="2"/>
  <c r="N1456" i="2"/>
  <c r="N1489" i="2"/>
  <c r="M1489" i="2"/>
  <c r="N1521" i="2"/>
  <c r="M1521" i="2"/>
  <c r="M1530" i="2"/>
  <c r="M1539" i="2"/>
  <c r="N1553" i="2"/>
  <c r="M1553" i="2"/>
  <c r="M1562" i="2"/>
  <c r="M1571" i="2"/>
  <c r="N1585" i="2"/>
  <c r="M1585" i="2"/>
  <c r="M1594" i="2"/>
  <c r="M1603" i="2"/>
  <c r="N1617" i="2"/>
  <c r="M1617" i="2"/>
  <c r="M1626" i="2"/>
  <c r="M1635" i="2"/>
  <c r="M1649" i="2"/>
  <c r="M1662" i="2"/>
  <c r="M1670" i="2"/>
  <c r="M1674" i="2"/>
  <c r="M1689" i="2"/>
  <c r="M1700" i="2"/>
  <c r="M1714" i="2"/>
  <c r="M1753" i="2"/>
  <c r="N1763" i="2"/>
  <c r="M1763" i="2"/>
  <c r="N1772" i="2"/>
  <c r="N1796" i="2"/>
  <c r="N1824" i="2"/>
  <c r="N1856" i="2"/>
  <c r="N1956" i="2"/>
  <c r="M1956" i="2"/>
  <c r="N1996" i="2"/>
  <c r="N2046" i="2"/>
  <c r="M2046" i="2"/>
  <c r="N2073" i="2"/>
  <c r="M2073" i="2"/>
  <c r="N2084" i="2"/>
  <c r="M2084" i="2"/>
  <c r="M2112" i="2"/>
  <c r="N2112" i="2"/>
  <c r="N2116" i="2"/>
  <c r="M2116" i="2"/>
  <c r="N2124" i="2"/>
  <c r="N2129" i="2"/>
  <c r="M2129" i="2"/>
  <c r="N2137" i="2"/>
  <c r="M2137" i="2"/>
  <c r="M2194" i="2"/>
  <c r="N2194" i="2"/>
  <c r="N1494" i="2"/>
  <c r="M1738" i="2"/>
  <c r="N1760" i="2"/>
  <c r="N1792" i="2"/>
  <c r="N1816" i="2"/>
  <c r="N1848" i="2"/>
  <c r="N1905" i="2"/>
  <c r="M1905" i="2"/>
  <c r="M1920" i="2"/>
  <c r="N1920" i="2"/>
  <c r="N1930" i="2"/>
  <c r="M1930" i="2"/>
  <c r="N1945" i="2"/>
  <c r="M1945" i="2"/>
  <c r="N1962" i="2"/>
  <c r="M1962" i="2"/>
  <c r="N1970" i="2"/>
  <c r="N1988" i="2"/>
  <c r="M1988" i="2"/>
  <c r="M2008" i="2"/>
  <c r="N2008" i="2"/>
  <c r="N2026" i="2"/>
  <c r="M2026" i="2"/>
  <c r="N2065" i="2"/>
  <c r="M2065" i="2"/>
  <c r="M2080" i="2"/>
  <c r="N2080" i="2"/>
  <c r="M2104" i="2"/>
  <c r="N2104" i="2"/>
  <c r="M2156" i="2"/>
  <c r="N2156" i="2"/>
  <c r="N1497" i="2"/>
  <c r="M1497" i="2"/>
  <c r="N1529" i="2"/>
  <c r="M1529" i="2"/>
  <c r="N1561" i="2"/>
  <c r="M1561" i="2"/>
  <c r="N1593" i="2"/>
  <c r="M1593" i="2"/>
  <c r="N1625" i="2"/>
  <c r="M1625" i="2"/>
  <c r="N1661" i="2"/>
  <c r="M1661" i="2"/>
  <c r="N1699" i="2"/>
  <c r="M1699" i="2"/>
  <c r="N1937" i="2"/>
  <c r="M1937" i="2"/>
  <c r="M1952" i="2"/>
  <c r="N1952" i="2"/>
  <c r="N1977" i="2"/>
  <c r="M1977" i="2"/>
  <c r="M1668" i="2"/>
  <c r="N1886" i="2"/>
  <c r="M1886" i="2"/>
  <c r="M1912" i="2"/>
  <c r="N1912" i="2"/>
  <c r="M1958" i="2"/>
  <c r="N1958" i="2"/>
  <c r="N2225" i="2"/>
  <c r="M2225" i="2"/>
  <c r="N2233" i="2"/>
  <c r="M2233" i="2"/>
  <c r="M2290" i="2"/>
  <c r="N2290" i="2"/>
  <c r="N2337" i="2"/>
  <c r="M2337" i="2"/>
  <c r="M2344" i="2"/>
  <c r="N2344" i="2"/>
  <c r="M2348" i="2"/>
  <c r="N2348" i="2"/>
  <c r="M2376" i="2"/>
  <c r="N2376" i="2"/>
  <c r="M2382" i="2"/>
  <c r="N2382" i="2"/>
  <c r="M2414" i="2"/>
  <c r="N2414" i="2"/>
  <c r="M2464" i="2"/>
  <c r="N2464" i="2"/>
  <c r="M2620" i="2"/>
  <c r="N2620" i="2"/>
  <c r="N2795" i="2"/>
  <c r="M2795" i="2"/>
  <c r="N1814" i="2"/>
  <c r="M1814" i="2"/>
  <c r="N1846" i="2"/>
  <c r="M1846" i="2"/>
  <c r="N1892" i="2"/>
  <c r="M1892" i="2"/>
  <c r="N1918" i="2"/>
  <c r="M1918" i="2"/>
  <c r="M1944" i="2"/>
  <c r="N1944" i="2"/>
  <c r="N1969" i="2"/>
  <c r="M1969" i="2"/>
  <c r="M1984" i="2"/>
  <c r="N1984" i="2"/>
  <c r="N2014" i="2"/>
  <c r="M2014" i="2"/>
  <c r="N2041" i="2"/>
  <c r="M2041" i="2"/>
  <c r="N2052" i="2"/>
  <c r="M2052" i="2"/>
  <c r="M2072" i="2"/>
  <c r="N2072" i="2"/>
  <c r="N2090" i="2"/>
  <c r="M2090" i="2"/>
  <c r="M2144" i="2"/>
  <c r="N2144" i="2"/>
  <c r="N2148" i="2"/>
  <c r="M2148" i="2"/>
  <c r="N2161" i="2"/>
  <c r="M2161" i="2"/>
  <c r="N2169" i="2"/>
  <c r="M2169" i="2"/>
  <c r="N2206" i="2"/>
  <c r="M2206" i="2"/>
  <c r="N2218" i="2"/>
  <c r="M2218" i="2"/>
  <c r="M2336" i="2"/>
  <c r="N2336" i="2"/>
  <c r="M2484" i="2"/>
  <c r="N2484" i="2"/>
  <c r="N2514" i="2"/>
  <c r="M2514" i="2"/>
  <c r="M2592" i="2"/>
  <c r="N2592" i="2"/>
  <c r="M2708" i="2"/>
  <c r="N2708" i="2"/>
  <c r="N2715" i="2"/>
  <c r="M2715" i="2"/>
  <c r="M2752" i="2"/>
  <c r="N2752" i="2"/>
  <c r="M2990" i="2"/>
  <c r="N2990" i="2"/>
  <c r="N3723" i="2"/>
  <c r="M3723" i="2"/>
  <c r="M3745" i="2"/>
  <c r="N3745" i="2"/>
  <c r="N1648" i="2"/>
  <c r="M1673" i="2"/>
  <c r="N1680" i="2"/>
  <c r="M1705" i="2"/>
  <c r="N1712" i="2"/>
  <c r="M1730" i="2"/>
  <c r="M1737" i="2"/>
  <c r="N1744" i="2"/>
  <c r="M1750" i="2"/>
  <c r="M1756" i="2"/>
  <c r="M1762" i="2"/>
  <c r="M1769" i="2"/>
  <c r="M1774" i="2"/>
  <c r="N1780" i="2"/>
  <c r="M1794" i="2"/>
  <c r="M1809" i="2"/>
  <c r="M1818" i="2"/>
  <c r="N1832" i="2"/>
  <c r="M1841" i="2"/>
  <c r="M1850" i="2"/>
  <c r="N1864" i="2"/>
  <c r="M1881" i="2"/>
  <c r="N1994" i="2"/>
  <c r="M1994" i="2"/>
  <c r="N2033" i="2"/>
  <c r="M2033" i="2"/>
  <c r="M2048" i="2"/>
  <c r="N2048" i="2"/>
  <c r="N2086" i="2"/>
  <c r="M2136" i="2"/>
  <c r="N2136" i="2"/>
  <c r="M2264" i="2"/>
  <c r="N2264" i="2"/>
  <c r="N2282" i="2"/>
  <c r="N2329" i="2"/>
  <c r="M2329" i="2"/>
  <c r="M2368" i="2"/>
  <c r="N2368" i="2"/>
  <c r="M2422" i="2"/>
  <c r="N2422" i="2"/>
  <c r="N2490" i="2"/>
  <c r="M2490" i="2"/>
  <c r="M2580" i="2"/>
  <c r="N2580" i="2"/>
  <c r="N2686" i="2"/>
  <c r="M2686" i="2"/>
  <c r="N2903" i="2"/>
  <c r="M2903" i="2"/>
  <c r="N2907" i="2"/>
  <c r="M2907" i="2"/>
  <c r="N1822" i="2"/>
  <c r="M1822" i="2"/>
  <c r="N1854" i="2"/>
  <c r="M1854" i="2"/>
  <c r="N1872" i="2"/>
  <c r="M1872" i="2"/>
  <c r="M1888" i="2"/>
  <c r="N1888" i="2"/>
  <c r="N1898" i="2"/>
  <c r="M1898" i="2"/>
  <c r="N1924" i="2"/>
  <c r="M1924" i="2"/>
  <c r="N1950" i="2"/>
  <c r="M1950" i="2"/>
  <c r="M1976" i="2"/>
  <c r="N1976" i="2"/>
  <c r="N2078" i="2"/>
  <c r="M2078" i="2"/>
  <c r="N2110" i="2"/>
  <c r="M2110" i="2"/>
  <c r="N2122" i="2"/>
  <c r="M2122" i="2"/>
  <c r="M2176" i="2"/>
  <c r="N2176" i="2"/>
  <c r="N2180" i="2"/>
  <c r="M2180" i="2"/>
  <c r="N2193" i="2"/>
  <c r="M2193" i="2"/>
  <c r="N2201" i="2"/>
  <c r="M2201" i="2"/>
  <c r="N2238" i="2"/>
  <c r="M2238" i="2"/>
  <c r="N2250" i="2"/>
  <c r="M2250" i="2"/>
  <c r="N2270" i="2"/>
  <c r="M2270" i="2"/>
  <c r="N2325" i="2"/>
  <c r="M2325" i="2"/>
  <c r="N2425" i="2"/>
  <c r="M2425" i="2"/>
  <c r="N2429" i="2"/>
  <c r="M2429" i="2"/>
  <c r="N2433" i="2"/>
  <c r="M2433" i="2"/>
  <c r="N2465" i="2"/>
  <c r="M2465" i="2"/>
  <c r="M2472" i="2"/>
  <c r="N2472" i="2"/>
  <c r="M2476" i="2"/>
  <c r="N2476" i="2"/>
  <c r="M2510" i="2"/>
  <c r="N2510" i="2"/>
  <c r="M2528" i="2"/>
  <c r="N2528" i="2"/>
  <c r="N2610" i="2"/>
  <c r="M2610" i="2"/>
  <c r="M1665" i="2"/>
  <c r="N1672" i="2"/>
  <c r="M1697" i="2"/>
  <c r="N1704" i="2"/>
  <c r="M1729" i="2"/>
  <c r="N1736" i="2"/>
  <c r="M1761" i="2"/>
  <c r="N1768" i="2"/>
  <c r="M1773" i="2"/>
  <c r="M1793" i="2"/>
  <c r="N1798" i="2"/>
  <c r="N1808" i="2"/>
  <c r="M1817" i="2"/>
  <c r="N1840" i="2"/>
  <c r="M1849" i="2"/>
  <c r="M1880" i="2"/>
  <c r="N1880" i="2"/>
  <c r="N1913" i="2"/>
  <c r="M1913" i="2"/>
  <c r="N2009" i="2"/>
  <c r="M2009" i="2"/>
  <c r="N2020" i="2"/>
  <c r="M2020" i="2"/>
  <c r="M2040" i="2"/>
  <c r="N2040" i="2"/>
  <c r="N2058" i="2"/>
  <c r="M2058" i="2"/>
  <c r="M2168" i="2"/>
  <c r="N2168" i="2"/>
  <c r="M2294" i="2"/>
  <c r="N2294" i="2"/>
  <c r="M2380" i="2"/>
  <c r="N2380" i="2"/>
  <c r="M2390" i="2"/>
  <c r="N2390" i="2"/>
  <c r="M2418" i="2"/>
  <c r="N2418" i="2"/>
  <c r="M2468" i="2"/>
  <c r="N2468" i="2"/>
  <c r="N2569" i="2"/>
  <c r="M2569" i="2"/>
  <c r="N2297" i="2"/>
  <c r="M2297" i="2"/>
  <c r="N2301" i="2"/>
  <c r="M2301" i="2"/>
  <c r="N2305" i="2"/>
  <c r="M2305" i="2"/>
  <c r="M2386" i="2"/>
  <c r="N2386" i="2"/>
  <c r="N2421" i="2"/>
  <c r="M2421" i="2"/>
  <c r="N2461" i="2"/>
  <c r="M2461" i="2"/>
  <c r="N2558" i="2"/>
  <c r="M2558" i="2"/>
  <c r="N2565" i="2"/>
  <c r="M2565" i="2"/>
  <c r="M2624" i="2"/>
  <c r="N2624" i="2"/>
  <c r="N2669" i="2"/>
  <c r="M2669" i="2"/>
  <c r="N2313" i="2"/>
  <c r="M2313" i="2"/>
  <c r="N2317" i="2"/>
  <c r="M2317" i="2"/>
  <c r="N2321" i="2"/>
  <c r="M2321" i="2"/>
  <c r="M2356" i="2"/>
  <c r="N2356" i="2"/>
  <c r="M2360" i="2"/>
  <c r="N2360" i="2"/>
  <c r="M2364" i="2"/>
  <c r="N2364" i="2"/>
  <c r="N2441" i="2"/>
  <c r="M2441" i="2"/>
  <c r="N2445" i="2"/>
  <c r="M2445" i="2"/>
  <c r="N2449" i="2"/>
  <c r="M2449" i="2"/>
  <c r="N2521" i="2"/>
  <c r="M2521" i="2"/>
  <c r="M2532" i="2"/>
  <c r="N2532" i="2"/>
  <c r="N2665" i="2"/>
  <c r="M2665" i="2"/>
  <c r="N2719" i="2"/>
  <c r="M2719" i="2"/>
  <c r="N2799" i="2"/>
  <c r="M2799" i="2"/>
  <c r="N2834" i="2"/>
  <c r="M2834" i="2"/>
  <c r="N3060" i="2"/>
  <c r="M3060" i="2"/>
  <c r="M3078" i="2"/>
  <c r="N3078" i="2"/>
  <c r="N4783" i="2"/>
  <c r="M4783" i="2"/>
  <c r="N4787" i="2"/>
  <c r="M4787" i="2"/>
  <c r="M4924" i="2"/>
  <c r="N4924" i="2"/>
  <c r="N2281" i="2"/>
  <c r="M2281" i="2"/>
  <c r="N2285" i="2"/>
  <c r="M2285" i="2"/>
  <c r="N2289" i="2"/>
  <c r="M2289" i="2"/>
  <c r="M2324" i="2"/>
  <c r="N2324" i="2"/>
  <c r="M2328" i="2"/>
  <c r="N2328" i="2"/>
  <c r="M2332" i="2"/>
  <c r="N2332" i="2"/>
  <c r="N2409" i="2"/>
  <c r="M2409" i="2"/>
  <c r="N2413" i="2"/>
  <c r="M2413" i="2"/>
  <c r="N2417" i="2"/>
  <c r="M2417" i="2"/>
  <c r="M2452" i="2"/>
  <c r="N2452" i="2"/>
  <c r="M2456" i="2"/>
  <c r="N2456" i="2"/>
  <c r="M2460" i="2"/>
  <c r="N2460" i="2"/>
  <c r="N2505" i="2"/>
  <c r="M2505" i="2"/>
  <c r="N2509" i="2"/>
  <c r="M2509" i="2"/>
  <c r="N2542" i="2"/>
  <c r="M2542" i="2"/>
  <c r="N2553" i="2"/>
  <c r="M2553" i="2"/>
  <c r="M2564" i="2"/>
  <c r="N2564" i="2"/>
  <c r="N2657" i="2"/>
  <c r="M2657" i="2"/>
  <c r="M2756" i="2"/>
  <c r="N2756" i="2"/>
  <c r="M2822" i="2"/>
  <c r="N2822" i="2"/>
  <c r="N2996" i="2"/>
  <c r="M2996" i="2"/>
  <c r="N3011" i="2"/>
  <c r="M3011" i="2"/>
  <c r="N3669" i="2"/>
  <c r="M3669" i="2"/>
  <c r="M2308" i="2"/>
  <c r="N2308" i="2"/>
  <c r="M2312" i="2"/>
  <c r="N2312" i="2"/>
  <c r="M2316" i="2"/>
  <c r="N2316" i="2"/>
  <c r="N2366" i="2"/>
  <c r="N2370" i="2"/>
  <c r="N2374" i="2"/>
  <c r="N2393" i="2"/>
  <c r="M2393" i="2"/>
  <c r="N2397" i="2"/>
  <c r="M2397" i="2"/>
  <c r="N2401" i="2"/>
  <c r="M2401" i="2"/>
  <c r="M2405" i="2"/>
  <c r="M2436" i="2"/>
  <c r="N2436" i="2"/>
  <c r="M2440" i="2"/>
  <c r="N2440" i="2"/>
  <c r="M2444" i="2"/>
  <c r="N2444" i="2"/>
  <c r="N2448" i="2"/>
  <c r="N2482" i="2"/>
  <c r="M2482" i="2"/>
  <c r="M2501" i="2"/>
  <c r="M2516" i="2"/>
  <c r="N2516" i="2"/>
  <c r="M2549" i="2"/>
  <c r="N2590" i="2"/>
  <c r="M2590" i="2"/>
  <c r="M2614" i="2"/>
  <c r="M2682" i="2"/>
  <c r="N2682" i="2"/>
  <c r="N2695" i="2"/>
  <c r="M2695" i="2"/>
  <c r="N2744" i="2"/>
  <c r="M2744" i="2"/>
  <c r="N2785" i="2"/>
  <c r="M2785" i="2"/>
  <c r="M2890" i="2"/>
  <c r="N2890" i="2"/>
  <c r="N2936" i="2"/>
  <c r="M2936" i="2"/>
  <c r="M3378" i="2"/>
  <c r="N3378" i="2"/>
  <c r="M3390" i="2"/>
  <c r="N3390" i="2"/>
  <c r="M3394" i="2"/>
  <c r="N3394" i="2"/>
  <c r="N3460" i="2"/>
  <c r="M3460" i="2"/>
  <c r="M1878" i="2"/>
  <c r="M1884" i="2"/>
  <c r="M1890" i="2"/>
  <c r="M1897" i="2"/>
  <c r="N1904" i="2"/>
  <c r="M1910" i="2"/>
  <c r="M1916" i="2"/>
  <c r="M1922" i="2"/>
  <c r="M1929" i="2"/>
  <c r="N1936" i="2"/>
  <c r="M1942" i="2"/>
  <c r="M1948" i="2"/>
  <c r="M1954" i="2"/>
  <c r="M1961" i="2"/>
  <c r="N1968" i="2"/>
  <c r="M1974" i="2"/>
  <c r="M1980" i="2"/>
  <c r="M1986" i="2"/>
  <c r="M1993" i="2"/>
  <c r="N2000" i="2"/>
  <c r="M2006" i="2"/>
  <c r="M2012" i="2"/>
  <c r="M2018" i="2"/>
  <c r="M2025" i="2"/>
  <c r="N2032" i="2"/>
  <c r="M2038" i="2"/>
  <c r="M2044" i="2"/>
  <c r="M2050" i="2"/>
  <c r="M2057" i="2"/>
  <c r="N2064" i="2"/>
  <c r="M2070" i="2"/>
  <c r="M2076" i="2"/>
  <c r="M2082" i="2"/>
  <c r="M2089" i="2"/>
  <c r="M2292" i="2"/>
  <c r="N2292" i="2"/>
  <c r="M2296" i="2"/>
  <c r="N2296" i="2"/>
  <c r="M2300" i="2"/>
  <c r="N2300" i="2"/>
  <c r="N2377" i="2"/>
  <c r="M2377" i="2"/>
  <c r="N2381" i="2"/>
  <c r="M2381" i="2"/>
  <c r="N2385" i="2"/>
  <c r="M2385" i="2"/>
  <c r="M2420" i="2"/>
  <c r="N2420" i="2"/>
  <c r="M2424" i="2"/>
  <c r="N2424" i="2"/>
  <c r="M2428" i="2"/>
  <c r="N2428" i="2"/>
  <c r="N2489" i="2"/>
  <c r="M2489" i="2"/>
  <c r="N2493" i="2"/>
  <c r="M2493" i="2"/>
  <c r="N2574" i="2"/>
  <c r="M2574" i="2"/>
  <c r="N2609" i="2"/>
  <c r="M2609" i="2"/>
  <c r="N2747" i="2"/>
  <c r="M2747" i="2"/>
  <c r="M2932" i="2"/>
  <c r="N2932" i="2"/>
  <c r="N3331" i="2"/>
  <c r="M3331" i="2"/>
  <c r="M3374" i="2"/>
  <c r="N3374" i="2"/>
  <c r="M3480" i="2"/>
  <c r="N3480" i="2"/>
  <c r="M2005" i="2"/>
  <c r="M2011" i="2"/>
  <c r="M2037" i="2"/>
  <c r="M2043" i="2"/>
  <c r="M2069" i="2"/>
  <c r="M2075" i="2"/>
  <c r="M2101" i="2"/>
  <c r="M2107" i="2"/>
  <c r="M2133" i="2"/>
  <c r="M2139" i="2"/>
  <c r="M2165" i="2"/>
  <c r="M2171" i="2"/>
  <c r="M2197" i="2"/>
  <c r="M2203" i="2"/>
  <c r="M2229" i="2"/>
  <c r="M2235" i="2"/>
  <c r="M2261" i="2"/>
  <c r="M2267" i="2"/>
  <c r="M2276" i="2"/>
  <c r="M2280" i="2"/>
  <c r="N2280" i="2"/>
  <c r="M2284" i="2"/>
  <c r="N2284" i="2"/>
  <c r="N2288" i="2"/>
  <c r="M2330" i="2"/>
  <c r="N2334" i="2"/>
  <c r="N2338" i="2"/>
  <c r="N2342" i="2"/>
  <c r="N2361" i="2"/>
  <c r="M2361" i="2"/>
  <c r="N2365" i="2"/>
  <c r="M2365" i="2"/>
  <c r="N2369" i="2"/>
  <c r="M2369" i="2"/>
  <c r="M2373" i="2"/>
  <c r="M2404" i="2"/>
  <c r="N2404" i="2"/>
  <c r="M2408" i="2"/>
  <c r="N2408" i="2"/>
  <c r="M2412" i="2"/>
  <c r="N2412" i="2"/>
  <c r="N2416" i="2"/>
  <c r="M2458" i="2"/>
  <c r="N2462" i="2"/>
  <c r="N2466" i="2"/>
  <c r="N2470" i="2"/>
  <c r="M2485" i="2"/>
  <c r="M2500" i="2"/>
  <c r="N2500" i="2"/>
  <c r="M2504" i="2"/>
  <c r="N2504" i="2"/>
  <c r="N2512" i="2"/>
  <c r="N2526" i="2"/>
  <c r="M2526" i="2"/>
  <c r="N2537" i="2"/>
  <c r="M2537" i="2"/>
  <c r="M2548" i="2"/>
  <c r="N2548" i="2"/>
  <c r="M2570" i="2"/>
  <c r="M2581" i="2"/>
  <c r="N2585" i="2"/>
  <c r="M2585" i="2"/>
  <c r="M2600" i="2"/>
  <c r="N2600" i="2"/>
  <c r="N2629" i="2"/>
  <c r="M2629" i="2"/>
  <c r="N2633" i="2"/>
  <c r="M2633" i="2"/>
  <c r="M2652" i="2"/>
  <c r="N2652" i="2"/>
  <c r="M2670" i="2"/>
  <c r="M2674" i="2"/>
  <c r="N2678" i="2"/>
  <c r="M2688" i="2"/>
  <c r="N2688" i="2"/>
  <c r="M2699" i="2"/>
  <c r="N2703" i="2"/>
  <c r="M2703" i="2"/>
  <c r="M2736" i="2"/>
  <c r="N2736" i="2"/>
  <c r="M2740" i="2"/>
  <c r="N2740" i="2"/>
  <c r="M2778" i="2"/>
  <c r="N2778" i="2"/>
  <c r="N2804" i="2"/>
  <c r="M2808" i="2"/>
  <c r="M2862" i="2"/>
  <c r="N2862" i="2"/>
  <c r="M2865" i="2"/>
  <c r="N2870" i="2"/>
  <c r="N2966" i="2"/>
  <c r="M3174" i="2"/>
  <c r="N3174" i="2"/>
  <c r="M3240" i="2"/>
  <c r="N3240" i="2"/>
  <c r="N3323" i="2"/>
  <c r="M3323" i="2"/>
  <c r="N3327" i="2"/>
  <c r="M3327" i="2"/>
  <c r="M1889" i="2"/>
  <c r="N1896" i="2"/>
  <c r="M1921" i="2"/>
  <c r="N1928" i="2"/>
  <c r="M1953" i="2"/>
  <c r="N1960" i="2"/>
  <c r="M1985" i="2"/>
  <c r="N2345" i="2"/>
  <c r="M2345" i="2"/>
  <c r="N2349" i="2"/>
  <c r="M2349" i="2"/>
  <c r="N2353" i="2"/>
  <c r="M2353" i="2"/>
  <c r="M2388" i="2"/>
  <c r="N2388" i="2"/>
  <c r="M2392" i="2"/>
  <c r="N2392" i="2"/>
  <c r="M2396" i="2"/>
  <c r="N2396" i="2"/>
  <c r="N2473" i="2"/>
  <c r="M2473" i="2"/>
  <c r="N2477" i="2"/>
  <c r="M2477" i="2"/>
  <c r="M2766" i="2"/>
  <c r="N2766" i="2"/>
  <c r="N2769" i="2"/>
  <c r="M2769" i="2"/>
  <c r="M2950" i="2"/>
  <c r="N2950" i="2"/>
  <c r="M3122" i="2"/>
  <c r="N3122" i="2"/>
  <c r="M3158" i="2"/>
  <c r="N3158" i="2"/>
  <c r="M2894" i="2"/>
  <c r="N2894" i="2"/>
  <c r="N2897" i="2"/>
  <c r="M2897" i="2"/>
  <c r="N2940" i="2"/>
  <c r="M2940" i="2"/>
  <c r="M2992" i="2"/>
  <c r="N2992" i="2"/>
  <c r="M3014" i="2"/>
  <c r="N3014" i="2"/>
  <c r="M3018" i="2"/>
  <c r="N3018" i="2"/>
  <c r="N3052" i="2"/>
  <c r="M3052" i="2"/>
  <c r="M3118" i="2"/>
  <c r="N3118" i="2"/>
  <c r="M3224" i="2"/>
  <c r="N3224" i="2"/>
  <c r="N3307" i="2"/>
  <c r="M3307" i="2"/>
  <c r="M3430" i="2"/>
  <c r="N3430" i="2"/>
  <c r="N3595" i="2"/>
  <c r="M3595" i="2"/>
  <c r="M3967" i="2"/>
  <c r="N3967" i="2"/>
  <c r="N3983" i="2"/>
  <c r="M3983" i="2"/>
  <c r="N4012" i="2"/>
  <c r="M4012" i="2"/>
  <c r="M4054" i="2"/>
  <c r="N4054" i="2"/>
  <c r="M4147" i="2"/>
  <c r="N4147" i="2"/>
  <c r="M4155" i="2"/>
  <c r="N4155" i="2"/>
  <c r="M4169" i="2"/>
  <c r="N4169" i="2"/>
  <c r="M4303" i="2"/>
  <c r="N4303" i="2"/>
  <c r="M4385" i="2"/>
  <c r="N4385" i="2"/>
  <c r="M4658" i="2"/>
  <c r="N4658" i="2"/>
  <c r="M4664" i="2"/>
  <c r="N4664" i="2"/>
  <c r="N4711" i="2"/>
  <c r="M4711" i="2"/>
  <c r="N4719" i="2"/>
  <c r="M4719" i="2"/>
  <c r="N4723" i="2"/>
  <c r="M4723" i="2"/>
  <c r="N4735" i="2"/>
  <c r="M4735" i="2"/>
  <c r="M4754" i="2"/>
  <c r="N4754" i="2"/>
  <c r="N4768" i="2"/>
  <c r="M4768" i="2"/>
  <c r="M4884" i="2"/>
  <c r="N4884" i="2"/>
  <c r="N4920" i="2"/>
  <c r="M4920" i="2"/>
  <c r="M4948" i="2"/>
  <c r="N4948" i="2"/>
  <c r="N2673" i="2"/>
  <c r="M2673" i="2"/>
  <c r="M2694" i="2"/>
  <c r="N2694" i="2"/>
  <c r="N2727" i="2"/>
  <c r="M2727" i="2"/>
  <c r="M2768" i="2"/>
  <c r="N2768" i="2"/>
  <c r="N2840" i="2"/>
  <c r="M2840" i="2"/>
  <c r="M2856" i="2"/>
  <c r="M2864" i="2"/>
  <c r="N2864" i="2"/>
  <c r="N2968" i="2"/>
  <c r="M2968" i="2"/>
  <c r="M2984" i="2"/>
  <c r="M3048" i="2"/>
  <c r="N3048" i="2"/>
  <c r="N3074" i="2"/>
  <c r="M3102" i="2"/>
  <c r="N3102" i="2"/>
  <c r="M3370" i="2"/>
  <c r="N3370" i="2"/>
  <c r="M3414" i="2"/>
  <c r="N3414" i="2"/>
  <c r="N3535" i="2"/>
  <c r="M3535" i="2"/>
  <c r="M3577" i="2"/>
  <c r="N3577" i="2"/>
  <c r="M4032" i="2"/>
  <c r="N4381" i="2"/>
  <c r="M4381" i="2"/>
  <c r="N4512" i="2"/>
  <c r="M4512" i="2"/>
  <c r="N4549" i="2"/>
  <c r="M4549" i="2"/>
  <c r="N2613" i="2"/>
  <c r="M2613" i="2"/>
  <c r="M2656" i="2"/>
  <c r="N2656" i="2"/>
  <c r="N2677" i="2"/>
  <c r="M2677" i="2"/>
  <c r="N2706" i="2"/>
  <c r="N2735" i="2"/>
  <c r="M2735" i="2"/>
  <c r="N2743" i="2"/>
  <c r="M2743" i="2"/>
  <c r="M2751" i="2"/>
  <c r="M2780" i="2"/>
  <c r="N2790" i="2"/>
  <c r="N2794" i="2"/>
  <c r="N2802" i="2"/>
  <c r="N2811" i="2"/>
  <c r="M2811" i="2"/>
  <c r="M2836" i="2"/>
  <c r="N2836" i="2"/>
  <c r="N2852" i="2"/>
  <c r="N2880" i="2"/>
  <c r="M2923" i="2"/>
  <c r="M2964" i="2"/>
  <c r="N2964" i="2"/>
  <c r="N2980" i="2"/>
  <c r="M3070" i="2"/>
  <c r="N3070" i="2"/>
  <c r="N3106" i="2"/>
  <c r="M3110" i="2"/>
  <c r="N3110" i="2"/>
  <c r="N3114" i="2"/>
  <c r="N3212" i="2"/>
  <c r="M3212" i="2"/>
  <c r="N3351" i="2"/>
  <c r="M3351" i="2"/>
  <c r="M3358" i="2"/>
  <c r="N3358" i="2"/>
  <c r="M3362" i="2"/>
  <c r="N3362" i="2"/>
  <c r="N3513" i="2"/>
  <c r="N3518" i="2"/>
  <c r="N3522" i="2"/>
  <c r="M3522" i="2"/>
  <c r="N3531" i="2"/>
  <c r="M3531" i="2"/>
  <c r="N3843" i="2"/>
  <c r="M3843" i="2"/>
  <c r="M3873" i="2"/>
  <c r="N3873" i="2"/>
  <c r="N2520" i="2"/>
  <c r="M2525" i="2"/>
  <c r="M2530" i="2"/>
  <c r="N2536" i="2"/>
  <c r="M2541" i="2"/>
  <c r="M2546" i="2"/>
  <c r="N2552" i="2"/>
  <c r="M2557" i="2"/>
  <c r="M2562" i="2"/>
  <c r="N2568" i="2"/>
  <c r="M2573" i="2"/>
  <c r="M2578" i="2"/>
  <c r="N2584" i="2"/>
  <c r="M2589" i="2"/>
  <c r="M2598" i="2"/>
  <c r="M2608" i="2"/>
  <c r="N2608" i="2"/>
  <c r="M2622" i="2"/>
  <c r="N2632" i="2"/>
  <c r="M2641" i="2"/>
  <c r="N2660" i="2"/>
  <c r="N2664" i="2"/>
  <c r="M2668" i="2"/>
  <c r="N2668" i="2"/>
  <c r="M2681" i="2"/>
  <c r="M2685" i="2"/>
  <c r="N2689" i="2"/>
  <c r="M2689" i="2"/>
  <c r="N2710" i="2"/>
  <c r="N2714" i="2"/>
  <c r="M2718" i="2"/>
  <c r="N2718" i="2"/>
  <c r="M2746" i="2"/>
  <c r="N2746" i="2"/>
  <c r="N2759" i="2"/>
  <c r="M2759" i="2"/>
  <c r="N2784" i="2"/>
  <c r="N2823" i="2"/>
  <c r="M2823" i="2"/>
  <c r="N2855" i="2"/>
  <c r="M2855" i="2"/>
  <c r="N2930" i="2"/>
  <c r="M2930" i="2"/>
  <c r="N2951" i="2"/>
  <c r="M2951" i="2"/>
  <c r="N2983" i="2"/>
  <c r="M2983" i="2"/>
  <c r="M2998" i="2"/>
  <c r="N2998" i="2"/>
  <c r="M3002" i="2"/>
  <c r="N3002" i="2"/>
  <c r="M3094" i="2"/>
  <c r="N3094" i="2"/>
  <c r="M3208" i="2"/>
  <c r="N3208" i="2"/>
  <c r="N3264" i="2"/>
  <c r="N3347" i="2"/>
  <c r="M3347" i="2"/>
  <c r="M3354" i="2"/>
  <c r="N3354" i="2"/>
  <c r="N3468" i="2"/>
  <c r="M3468" i="2"/>
  <c r="N3500" i="2"/>
  <c r="M3500" i="2"/>
  <c r="M3508" i="2"/>
  <c r="N3508" i="2"/>
  <c r="N3794" i="2"/>
  <c r="M3794" i="2"/>
  <c r="M3839" i="2"/>
  <c r="N3839" i="2"/>
  <c r="N3850" i="2"/>
  <c r="M3850" i="2"/>
  <c r="M3861" i="2"/>
  <c r="N3861" i="2"/>
  <c r="M3865" i="2"/>
  <c r="N3865" i="2"/>
  <c r="N3894" i="2"/>
  <c r="M3894" i="2"/>
  <c r="M2593" i="2"/>
  <c r="M2617" i="2"/>
  <c r="N2636" i="2"/>
  <c r="N2645" i="2"/>
  <c r="M2645" i="2"/>
  <c r="N2650" i="2"/>
  <c r="M2672" i="2"/>
  <c r="N2672" i="2"/>
  <c r="N2693" i="2"/>
  <c r="M2693" i="2"/>
  <c r="M2705" i="2"/>
  <c r="M2726" i="2"/>
  <c r="N2726" i="2"/>
  <c r="M2750" i="2"/>
  <c r="N2750" i="2"/>
  <c r="M2770" i="2"/>
  <c r="N2775" i="2"/>
  <c r="M2775" i="2"/>
  <c r="N2779" i="2"/>
  <c r="M2779" i="2"/>
  <c r="N2801" i="2"/>
  <c r="M2801" i="2"/>
  <c r="M2814" i="2"/>
  <c r="N2814" i="2"/>
  <c r="M2818" i="2"/>
  <c r="N2871" i="2"/>
  <c r="M2871" i="2"/>
  <c r="M2879" i="2"/>
  <c r="M2908" i="2"/>
  <c r="N2918" i="2"/>
  <c r="N2922" i="2"/>
  <c r="M2942" i="2"/>
  <c r="N2942" i="2"/>
  <c r="M2946" i="2"/>
  <c r="N3032" i="2"/>
  <c r="M3086" i="2"/>
  <c r="N3086" i="2"/>
  <c r="M3090" i="2"/>
  <c r="N3090" i="2"/>
  <c r="M3134" i="2"/>
  <c r="N3134" i="2"/>
  <c r="M3138" i="2"/>
  <c r="N3138" i="2"/>
  <c r="N3244" i="2"/>
  <c r="M3244" i="2"/>
  <c r="N3251" i="2"/>
  <c r="M3251" i="2"/>
  <c r="N3255" i="2"/>
  <c r="M3255" i="2"/>
  <c r="M3464" i="2"/>
  <c r="N3464" i="2"/>
  <c r="N3503" i="2"/>
  <c r="M3503" i="2"/>
  <c r="M3759" i="2"/>
  <c r="N3759" i="2"/>
  <c r="N3783" i="2"/>
  <c r="N3790" i="2"/>
  <c r="M3790" i="2"/>
  <c r="M2481" i="2"/>
  <c r="N2492" i="2"/>
  <c r="M2497" i="2"/>
  <c r="N2508" i="2"/>
  <c r="M2513" i="2"/>
  <c r="N2524" i="2"/>
  <c r="M2529" i="2"/>
  <c r="N2540" i="2"/>
  <c r="M2545" i="2"/>
  <c r="N2556" i="2"/>
  <c r="M2561" i="2"/>
  <c r="N2572" i="2"/>
  <c r="M2577" i="2"/>
  <c r="N2597" i="2"/>
  <c r="M2597" i="2"/>
  <c r="M2640" i="2"/>
  <c r="N2640" i="2"/>
  <c r="N2676" i="2"/>
  <c r="N2680" i="2"/>
  <c r="M2684" i="2"/>
  <c r="N2684" i="2"/>
  <c r="M2734" i="2"/>
  <c r="N2734" i="2"/>
  <c r="M2737" i="2"/>
  <c r="N2742" i="2"/>
  <c r="M2827" i="2"/>
  <c r="N2831" i="2"/>
  <c r="M2831" i="2"/>
  <c r="M2846" i="2"/>
  <c r="N2846" i="2"/>
  <c r="M2850" i="2"/>
  <c r="M2874" i="2"/>
  <c r="N2874" i="2"/>
  <c r="N2912" i="2"/>
  <c r="M2955" i="2"/>
  <c r="N2959" i="2"/>
  <c r="M2959" i="2"/>
  <c r="M2974" i="2"/>
  <c r="N2974" i="2"/>
  <c r="M2978" i="2"/>
  <c r="N3019" i="2"/>
  <c r="M3019" i="2"/>
  <c r="N3023" i="2"/>
  <c r="M3023" i="2"/>
  <c r="N3035" i="2"/>
  <c r="M3035" i="2"/>
  <c r="N3204" i="2"/>
  <c r="M3204" i="2"/>
  <c r="N3247" i="2"/>
  <c r="M3247" i="2"/>
  <c r="N3335" i="2"/>
  <c r="M3335" i="2"/>
  <c r="M3496" i="2"/>
  <c r="N3496" i="2"/>
  <c r="N3755" i="2"/>
  <c r="M3755" i="2"/>
  <c r="M3006" i="2"/>
  <c r="N3006" i="2"/>
  <c r="N3027" i="2"/>
  <c r="M3027" i="2"/>
  <c r="N3180" i="2"/>
  <c r="M3180" i="2"/>
  <c r="N3259" i="2"/>
  <c r="M3259" i="2"/>
  <c r="N3267" i="2"/>
  <c r="M3267" i="2"/>
  <c r="N3271" i="2"/>
  <c r="M3271" i="2"/>
  <c r="N3287" i="2"/>
  <c r="M3287" i="2"/>
  <c r="M3310" i="2"/>
  <c r="N3310" i="2"/>
  <c r="M3314" i="2"/>
  <c r="N3314" i="2"/>
  <c r="M3366" i="2"/>
  <c r="N3366" i="2"/>
  <c r="N3436" i="2"/>
  <c r="M3436" i="2"/>
  <c r="M3542" i="2"/>
  <c r="N3542" i="2"/>
  <c r="M3572" i="2"/>
  <c r="N3572" i="2"/>
  <c r="N3637" i="2"/>
  <c r="M3637" i="2"/>
  <c r="N3701" i="2"/>
  <c r="M3701" i="2"/>
  <c r="M3733" i="2"/>
  <c r="N3733" i="2"/>
  <c r="M3737" i="2"/>
  <c r="N3737" i="2"/>
  <c r="N3766" i="2"/>
  <c r="M3766" i="2"/>
  <c r="M3827" i="2"/>
  <c r="N3827" i="2"/>
  <c r="M3909" i="2"/>
  <c r="N3909" i="2"/>
  <c r="M3913" i="2"/>
  <c r="N3913" i="2"/>
  <c r="M3945" i="2"/>
  <c r="N3945" i="2"/>
  <c r="M3955" i="2"/>
  <c r="N3955" i="2"/>
  <c r="M4105" i="2"/>
  <c r="N4105" i="2"/>
  <c r="N4260" i="2"/>
  <c r="M4260" i="2"/>
  <c r="M4279" i="2"/>
  <c r="N4279" i="2"/>
  <c r="M4309" i="2"/>
  <c r="N4309" i="2"/>
  <c r="M4467" i="2"/>
  <c r="N4467" i="2"/>
  <c r="M4477" i="2"/>
  <c r="N4477" i="2"/>
  <c r="N4497" i="2"/>
  <c r="M4497" i="2"/>
  <c r="N4608" i="2"/>
  <c r="M4608" i="2"/>
  <c r="N4616" i="2"/>
  <c r="M4616" i="2"/>
  <c r="N4624" i="2"/>
  <c r="M4624" i="2"/>
  <c r="M4700" i="2"/>
  <c r="N4700" i="2"/>
  <c r="N3043" i="2"/>
  <c r="M3043" i="2"/>
  <c r="M3160" i="2"/>
  <c r="N3160" i="2"/>
  <c r="M3176" i="2"/>
  <c r="N3176" i="2"/>
  <c r="N3187" i="2"/>
  <c r="M3187" i="2"/>
  <c r="N3243" i="2"/>
  <c r="M3243" i="2"/>
  <c r="N3283" i="2"/>
  <c r="M3283" i="2"/>
  <c r="M3294" i="2"/>
  <c r="N3294" i="2"/>
  <c r="M3326" i="2"/>
  <c r="N3326" i="2"/>
  <c r="M3330" i="2"/>
  <c r="N3330" i="2"/>
  <c r="M3350" i="2"/>
  <c r="N3350" i="2"/>
  <c r="M3416" i="2"/>
  <c r="N3416" i="2"/>
  <c r="M3432" i="2"/>
  <c r="N3432" i="2"/>
  <c r="N3443" i="2"/>
  <c r="M3443" i="2"/>
  <c r="N3456" i="2"/>
  <c r="N3472" i="2"/>
  <c r="M3476" i="2"/>
  <c r="N3499" i="2"/>
  <c r="M3499" i="2"/>
  <c r="N3525" i="2"/>
  <c r="M3525" i="2"/>
  <c r="N3538" i="2"/>
  <c r="M3538" i="2"/>
  <c r="N3563" i="2"/>
  <c r="M3563" i="2"/>
  <c r="N3567" i="2"/>
  <c r="M3567" i="2"/>
  <c r="N3676" i="2"/>
  <c r="M3676" i="2"/>
  <c r="M3751" i="2"/>
  <c r="N3751" i="2"/>
  <c r="M3879" i="2"/>
  <c r="N3879" i="2"/>
  <c r="N3905" i="2"/>
  <c r="N3930" i="2"/>
  <c r="M3930" i="2"/>
  <c r="N3934" i="2"/>
  <c r="M3934" i="2"/>
  <c r="M3941" i="2"/>
  <c r="N3941" i="2"/>
  <c r="M4197" i="2"/>
  <c r="N4197" i="2"/>
  <c r="M4267" i="2"/>
  <c r="N4267" i="2"/>
  <c r="M4271" i="2"/>
  <c r="N4271" i="2"/>
  <c r="N4305" i="2"/>
  <c r="M4305" i="2"/>
  <c r="N4396" i="2"/>
  <c r="M4396" i="2"/>
  <c r="N4404" i="2"/>
  <c r="M4404" i="2"/>
  <c r="M4407" i="2"/>
  <c r="N4407" i="2"/>
  <c r="M4439" i="2"/>
  <c r="N4439" i="2"/>
  <c r="M4451" i="2"/>
  <c r="N4451" i="2"/>
  <c r="N4454" i="2"/>
  <c r="M4454" i="2"/>
  <c r="N4696" i="2"/>
  <c r="M4696" i="2"/>
  <c r="M2798" i="2"/>
  <c r="N2798" i="2"/>
  <c r="N2807" i="2"/>
  <c r="M2807" i="2"/>
  <c r="M2926" i="2"/>
  <c r="N2926" i="2"/>
  <c r="N2935" i="2"/>
  <c r="M2935" i="2"/>
  <c r="M3022" i="2"/>
  <c r="N3022" i="2"/>
  <c r="M3047" i="2"/>
  <c r="N3051" i="2"/>
  <c r="M3051" i="2"/>
  <c r="N3059" i="2"/>
  <c r="M3059" i="2"/>
  <c r="N3072" i="2"/>
  <c r="M3076" i="2"/>
  <c r="N3080" i="2"/>
  <c r="M3084" i="2"/>
  <c r="M3096" i="2"/>
  <c r="N3096" i="2"/>
  <c r="N3100" i="2"/>
  <c r="M3112" i="2"/>
  <c r="N3112" i="2"/>
  <c r="N3116" i="2"/>
  <c r="N3128" i="2"/>
  <c r="M3132" i="2"/>
  <c r="M3140" i="2"/>
  <c r="N3144" i="2"/>
  <c r="M3148" i="2"/>
  <c r="M3183" i="2"/>
  <c r="M3191" i="2"/>
  <c r="N3195" i="2"/>
  <c r="M3195" i="2"/>
  <c r="N3203" i="2"/>
  <c r="M3203" i="2"/>
  <c r="N3207" i="2"/>
  <c r="M3207" i="2"/>
  <c r="N3223" i="2"/>
  <c r="M3223" i="2"/>
  <c r="M3246" i="2"/>
  <c r="N3246" i="2"/>
  <c r="M3250" i="2"/>
  <c r="N3250" i="2"/>
  <c r="N3290" i="2"/>
  <c r="N3298" i="2"/>
  <c r="M3302" i="2"/>
  <c r="N3302" i="2"/>
  <c r="N3306" i="2"/>
  <c r="N3372" i="2"/>
  <c r="M3372" i="2"/>
  <c r="M3396" i="2"/>
  <c r="N3400" i="2"/>
  <c r="M3404" i="2"/>
  <c r="M3439" i="2"/>
  <c r="M3447" i="2"/>
  <c r="N3451" i="2"/>
  <c r="M3451" i="2"/>
  <c r="N3459" i="2"/>
  <c r="M3459" i="2"/>
  <c r="N3463" i="2"/>
  <c r="M3463" i="2"/>
  <c r="N3479" i="2"/>
  <c r="M3479" i="2"/>
  <c r="M3502" i="2"/>
  <c r="N3502" i="2"/>
  <c r="M3534" i="2"/>
  <c r="N3534" i="2"/>
  <c r="N3554" i="2"/>
  <c r="M3554" i="2"/>
  <c r="N3579" i="2"/>
  <c r="M3579" i="2"/>
  <c r="M3605" i="2"/>
  <c r="N3663" i="2"/>
  <c r="M3663" i="2"/>
  <c r="M3689" i="2"/>
  <c r="N3689" i="2"/>
  <c r="M3747" i="2"/>
  <c r="N3834" i="2"/>
  <c r="M3834" i="2"/>
  <c r="N3838" i="2"/>
  <c r="M3838" i="2"/>
  <c r="M3893" i="2"/>
  <c r="N3893" i="2"/>
  <c r="N3897" i="2"/>
  <c r="M3901" i="2"/>
  <c r="N3901" i="2"/>
  <c r="N3922" i="2"/>
  <c r="M3922" i="2"/>
  <c r="M4119" i="2"/>
  <c r="N4119" i="2"/>
  <c r="N4160" i="2"/>
  <c r="M4160" i="2"/>
  <c r="M4229" i="2"/>
  <c r="N4229" i="2"/>
  <c r="M4349" i="2"/>
  <c r="N4349" i="2"/>
  <c r="M4419" i="2"/>
  <c r="N4419" i="2"/>
  <c r="M4443" i="2"/>
  <c r="N4443" i="2"/>
  <c r="M4646" i="2"/>
  <c r="N4646" i="2"/>
  <c r="N4663" i="2"/>
  <c r="M4663" i="2"/>
  <c r="N4875" i="2"/>
  <c r="M4875" i="2"/>
  <c r="M4936" i="2"/>
  <c r="N4936" i="2"/>
  <c r="M2878" i="2"/>
  <c r="N2878" i="2"/>
  <c r="N2887" i="2"/>
  <c r="M2887" i="2"/>
  <c r="M3030" i="2"/>
  <c r="N3030" i="2"/>
  <c r="M3038" i="2"/>
  <c r="N3038" i="2"/>
  <c r="N3067" i="2"/>
  <c r="M3067" i="2"/>
  <c r="N3123" i="2"/>
  <c r="M3123" i="2"/>
  <c r="N3179" i="2"/>
  <c r="M3179" i="2"/>
  <c r="N3219" i="2"/>
  <c r="M3219" i="2"/>
  <c r="M3230" i="2"/>
  <c r="N3230" i="2"/>
  <c r="M3262" i="2"/>
  <c r="N3262" i="2"/>
  <c r="M3266" i="2"/>
  <c r="N3266" i="2"/>
  <c r="M3286" i="2"/>
  <c r="N3286" i="2"/>
  <c r="M3352" i="2"/>
  <c r="N3352" i="2"/>
  <c r="M3368" i="2"/>
  <c r="N3368" i="2"/>
  <c r="N3379" i="2"/>
  <c r="M3379" i="2"/>
  <c r="N3435" i="2"/>
  <c r="M3435" i="2"/>
  <c r="N3475" i="2"/>
  <c r="M3475" i="2"/>
  <c r="M3486" i="2"/>
  <c r="N3486" i="2"/>
  <c r="M3596" i="2"/>
  <c r="N3596" i="2"/>
  <c r="N3653" i="2"/>
  <c r="M3653" i="2"/>
  <c r="M3773" i="2"/>
  <c r="N3773" i="2"/>
  <c r="M3781" i="2"/>
  <c r="N3781" i="2"/>
  <c r="M3785" i="2"/>
  <c r="N3785" i="2"/>
  <c r="N3826" i="2"/>
  <c r="M3826" i="2"/>
  <c r="M3855" i="2"/>
  <c r="N3855" i="2"/>
  <c r="N3918" i="2"/>
  <c r="M3918" i="2"/>
  <c r="M4111" i="2"/>
  <c r="N4111" i="2"/>
  <c r="N4136" i="2"/>
  <c r="M4136" i="2"/>
  <c r="N4144" i="2"/>
  <c r="M4144" i="2"/>
  <c r="N4148" i="2"/>
  <c r="M4148" i="2"/>
  <c r="M4215" i="2"/>
  <c r="N4215" i="2"/>
  <c r="N4236" i="2"/>
  <c r="M4236" i="2"/>
  <c r="M4285" i="2"/>
  <c r="N4285" i="2"/>
  <c r="M4315" i="2"/>
  <c r="N4315" i="2"/>
  <c r="M4321" i="2"/>
  <c r="N4321" i="2"/>
  <c r="M4341" i="2"/>
  <c r="N4341" i="2"/>
  <c r="N4369" i="2"/>
  <c r="M4369" i="2"/>
  <c r="N4540" i="2"/>
  <c r="M4540" i="2"/>
  <c r="M4611" i="2"/>
  <c r="N4611" i="2"/>
  <c r="M4619" i="2"/>
  <c r="N4619" i="2"/>
  <c r="N4627" i="2"/>
  <c r="M4627" i="2"/>
  <c r="N4669" i="2"/>
  <c r="M4669" i="2"/>
  <c r="M4890" i="2"/>
  <c r="N4890" i="2"/>
  <c r="M4894" i="2"/>
  <c r="N4894" i="2"/>
  <c r="M4904" i="2"/>
  <c r="N4904" i="2"/>
  <c r="M2702" i="2"/>
  <c r="N2702" i="2"/>
  <c r="N2711" i="2"/>
  <c r="M2711" i="2"/>
  <c r="M2830" i="2"/>
  <c r="N2830" i="2"/>
  <c r="N2839" i="2"/>
  <c r="M2839" i="2"/>
  <c r="M2844" i="2"/>
  <c r="N2854" i="2"/>
  <c r="M2863" i="2"/>
  <c r="N2868" i="2"/>
  <c r="M2872" i="2"/>
  <c r="N2896" i="2"/>
  <c r="N2906" i="2"/>
  <c r="M2929" i="2"/>
  <c r="M2939" i="2"/>
  <c r="M2958" i="2"/>
  <c r="N2958" i="2"/>
  <c r="M2962" i="2"/>
  <c r="N2967" i="2"/>
  <c r="M2967" i="2"/>
  <c r="M2972" i="2"/>
  <c r="N2982" i="2"/>
  <c r="M2991" i="2"/>
  <c r="N2995" i="2"/>
  <c r="M2995" i="2"/>
  <c r="N3008" i="2"/>
  <c r="M3012" i="2"/>
  <c r="N3034" i="2"/>
  <c r="N3042" i="2"/>
  <c r="M3046" i="2"/>
  <c r="N3046" i="2"/>
  <c r="M3071" i="2"/>
  <c r="N3075" i="2"/>
  <c r="M3075" i="2"/>
  <c r="N3079" i="2"/>
  <c r="M3079" i="2"/>
  <c r="N3107" i="2"/>
  <c r="M3107" i="2"/>
  <c r="N3115" i="2"/>
  <c r="M3115" i="2"/>
  <c r="M3119" i="2"/>
  <c r="M3127" i="2"/>
  <c r="N3131" i="2"/>
  <c r="M3131" i="2"/>
  <c r="N3139" i="2"/>
  <c r="M3139" i="2"/>
  <c r="N3143" i="2"/>
  <c r="M3143" i="2"/>
  <c r="N3159" i="2"/>
  <c r="M3159" i="2"/>
  <c r="M3182" i="2"/>
  <c r="N3182" i="2"/>
  <c r="M3186" i="2"/>
  <c r="N3186" i="2"/>
  <c r="N3226" i="2"/>
  <c r="N3234" i="2"/>
  <c r="M3238" i="2"/>
  <c r="N3238" i="2"/>
  <c r="N3242" i="2"/>
  <c r="N3308" i="2"/>
  <c r="M3308" i="2"/>
  <c r="M3332" i="2"/>
  <c r="N3336" i="2"/>
  <c r="M3340" i="2"/>
  <c r="M3375" i="2"/>
  <c r="M3383" i="2"/>
  <c r="N3387" i="2"/>
  <c r="M3387" i="2"/>
  <c r="N3395" i="2"/>
  <c r="M3395" i="2"/>
  <c r="N3399" i="2"/>
  <c r="M3399" i="2"/>
  <c r="N3415" i="2"/>
  <c r="M3415" i="2"/>
  <c r="M3438" i="2"/>
  <c r="N3438" i="2"/>
  <c r="M3442" i="2"/>
  <c r="N3442" i="2"/>
  <c r="N3482" i="2"/>
  <c r="N3490" i="2"/>
  <c r="M3494" i="2"/>
  <c r="N3494" i="2"/>
  <c r="N3498" i="2"/>
  <c r="M3604" i="2"/>
  <c r="N3604" i="2"/>
  <c r="N3622" i="2"/>
  <c r="M3622" i="2"/>
  <c r="M3679" i="2"/>
  <c r="M3727" i="2"/>
  <c r="N3727" i="2"/>
  <c r="N3731" i="2"/>
  <c r="N3818" i="2"/>
  <c r="M3818" i="2"/>
  <c r="M3822" i="2"/>
  <c r="N3851" i="2"/>
  <c r="M3851" i="2"/>
  <c r="M3933" i="2"/>
  <c r="N3933" i="2"/>
  <c r="M4000" i="2"/>
  <c r="N4000" i="2"/>
  <c r="M4125" i="2"/>
  <c r="N4125" i="2"/>
  <c r="M4181" i="2"/>
  <c r="N4181" i="2"/>
  <c r="M4521" i="2"/>
  <c r="N4521" i="2"/>
  <c r="M4950" i="2"/>
  <c r="N4950" i="2"/>
  <c r="M2782" i="2"/>
  <c r="N2782" i="2"/>
  <c r="N2791" i="2"/>
  <c r="M2791" i="2"/>
  <c r="M2910" i="2"/>
  <c r="N2910" i="2"/>
  <c r="N2919" i="2"/>
  <c r="M2919" i="2"/>
  <c r="N3003" i="2"/>
  <c r="M3003" i="2"/>
  <c r="M3054" i="2"/>
  <c r="N3054" i="2"/>
  <c r="M3058" i="2"/>
  <c r="N3058" i="2"/>
  <c r="N3091" i="2"/>
  <c r="M3091" i="2"/>
  <c r="N3155" i="2"/>
  <c r="M3155" i="2"/>
  <c r="M3166" i="2"/>
  <c r="N3166" i="2"/>
  <c r="M3198" i="2"/>
  <c r="N3198" i="2"/>
  <c r="M3202" i="2"/>
  <c r="N3202" i="2"/>
  <c r="M3222" i="2"/>
  <c r="N3222" i="2"/>
  <c r="M3288" i="2"/>
  <c r="N3288" i="2"/>
  <c r="M3304" i="2"/>
  <c r="N3304" i="2"/>
  <c r="N3315" i="2"/>
  <c r="M3315" i="2"/>
  <c r="N3371" i="2"/>
  <c r="M3371" i="2"/>
  <c r="N3411" i="2"/>
  <c r="M3411" i="2"/>
  <c r="M3422" i="2"/>
  <c r="N3422" i="2"/>
  <c r="M3454" i="2"/>
  <c r="N3454" i="2"/>
  <c r="M3458" i="2"/>
  <c r="N3458" i="2"/>
  <c r="M3478" i="2"/>
  <c r="N3478" i="2"/>
  <c r="N3548" i="2"/>
  <c r="M3548" i="2"/>
  <c r="M3582" i="2"/>
  <c r="N3582" i="2"/>
  <c r="M3630" i="2"/>
  <c r="N3630" i="2"/>
  <c r="N3638" i="2"/>
  <c r="M3638" i="2"/>
  <c r="N3802" i="2"/>
  <c r="M3802" i="2"/>
  <c r="N3806" i="2"/>
  <c r="M3806" i="2"/>
  <c r="N3946" i="2"/>
  <c r="M3946" i="2"/>
  <c r="N3971" i="2"/>
  <c r="M3971" i="2"/>
  <c r="M4159" i="2"/>
  <c r="N4159" i="2"/>
  <c r="N4192" i="2"/>
  <c r="M4192" i="2"/>
  <c r="M4203" i="2"/>
  <c r="N4203" i="2"/>
  <c r="M4207" i="2"/>
  <c r="N4207" i="2"/>
  <c r="M4261" i="2"/>
  <c r="N4261" i="2"/>
  <c r="N4460" i="2"/>
  <c r="M4460" i="2"/>
  <c r="N4468" i="2"/>
  <c r="M4468" i="2"/>
  <c r="M4491" i="2"/>
  <c r="N4491" i="2"/>
  <c r="N4587" i="2"/>
  <c r="M4942" i="2"/>
  <c r="N4942" i="2"/>
  <c r="M3540" i="2"/>
  <c r="N3540" i="2"/>
  <c r="N3586" i="2"/>
  <c r="M3586" i="2"/>
  <c r="N3627" i="2"/>
  <c r="M3627" i="2"/>
  <c r="N3762" i="2"/>
  <c r="M3762" i="2"/>
  <c r="N3770" i="2"/>
  <c r="M3770" i="2"/>
  <c r="N3774" i="2"/>
  <c r="M3774" i="2"/>
  <c r="N3786" i="2"/>
  <c r="M3786" i="2"/>
  <c r="M3829" i="2"/>
  <c r="N3829" i="2"/>
  <c r="M3869" i="2"/>
  <c r="N3869" i="2"/>
  <c r="M3877" i="2"/>
  <c r="N3877" i="2"/>
  <c r="M3881" i="2"/>
  <c r="N3881" i="2"/>
  <c r="M3951" i="2"/>
  <c r="N3951" i="2"/>
  <c r="M4024" i="2"/>
  <c r="N4024" i="2"/>
  <c r="M4040" i="2"/>
  <c r="N4040" i="2"/>
  <c r="M4062" i="2"/>
  <c r="N4062" i="2"/>
  <c r="M4107" i="2"/>
  <c r="N4107" i="2"/>
  <c r="M4115" i="2"/>
  <c r="N4115" i="2"/>
  <c r="M4123" i="2"/>
  <c r="N4123" i="2"/>
  <c r="M4127" i="2"/>
  <c r="N4127" i="2"/>
  <c r="M4221" i="2"/>
  <c r="N4221" i="2"/>
  <c r="M4275" i="2"/>
  <c r="N4275" i="2"/>
  <c r="M4283" i="2"/>
  <c r="N4283" i="2"/>
  <c r="M4287" i="2"/>
  <c r="N4287" i="2"/>
  <c r="N4310" i="2"/>
  <c r="M4310" i="2"/>
  <c r="N4317" i="2"/>
  <c r="M4317" i="2"/>
  <c r="N4372" i="2"/>
  <c r="M4372" i="2"/>
  <c r="M4427" i="2"/>
  <c r="N4427" i="2"/>
  <c r="M4447" i="2"/>
  <c r="N4447" i="2"/>
  <c r="N4461" i="2"/>
  <c r="M4461" i="2"/>
  <c r="M4515" i="2"/>
  <c r="N4515" i="2"/>
  <c r="N4518" i="2"/>
  <c r="M4518" i="2"/>
  <c r="M4541" i="2"/>
  <c r="N4541" i="2"/>
  <c r="M4652" i="2"/>
  <c r="N4652" i="2"/>
  <c r="M4756" i="2"/>
  <c r="N4756" i="2"/>
  <c r="M4790" i="2"/>
  <c r="N4790" i="2"/>
  <c r="N4811" i="2"/>
  <c r="M4811" i="2"/>
  <c r="N4871" i="2"/>
  <c r="M4871" i="2"/>
  <c r="N4911" i="2"/>
  <c r="M4911" i="2"/>
  <c r="N4915" i="2"/>
  <c r="M4915" i="2"/>
  <c r="M4932" i="2"/>
  <c r="N4932" i="2"/>
  <c r="N3650" i="2"/>
  <c r="M3650" i="2"/>
  <c r="N3691" i="2"/>
  <c r="M3691" i="2"/>
  <c r="N3730" i="2"/>
  <c r="M3730" i="2"/>
  <c r="N3738" i="2"/>
  <c r="M3738" i="2"/>
  <c r="N3742" i="2"/>
  <c r="M3742" i="2"/>
  <c r="N3754" i="2"/>
  <c r="M3754" i="2"/>
  <c r="M3797" i="2"/>
  <c r="N3797" i="2"/>
  <c r="M3837" i="2"/>
  <c r="N3837" i="2"/>
  <c r="M3845" i="2"/>
  <c r="N3845" i="2"/>
  <c r="M3849" i="2"/>
  <c r="N3849" i="2"/>
  <c r="M3919" i="2"/>
  <c r="N3919" i="2"/>
  <c r="N3923" i="2"/>
  <c r="N3935" i="2"/>
  <c r="M3939" i="2"/>
  <c r="M3947" i="2"/>
  <c r="N3976" i="2"/>
  <c r="N3980" i="2"/>
  <c r="M3980" i="2"/>
  <c r="N3990" i="2"/>
  <c r="M4006" i="2"/>
  <c r="N4031" i="2"/>
  <c r="M4031" i="2"/>
  <c r="N4057" i="2"/>
  <c r="M4057" i="2"/>
  <c r="M4080" i="2"/>
  <c r="M4133" i="2"/>
  <c r="N4133" i="2"/>
  <c r="M4172" i="2"/>
  <c r="N4176" i="2"/>
  <c r="M4176" i="2"/>
  <c r="N4180" i="2"/>
  <c r="M4180" i="2"/>
  <c r="M4217" i="2"/>
  <c r="N4224" i="2"/>
  <c r="M4224" i="2"/>
  <c r="M4379" i="2"/>
  <c r="N4379" i="2"/>
  <c r="M4395" i="2"/>
  <c r="N4395" i="2"/>
  <c r="M4403" i="2"/>
  <c r="N4403" i="2"/>
  <c r="N4406" i="2"/>
  <c r="M4406" i="2"/>
  <c r="N4438" i="2"/>
  <c r="M4438" i="2"/>
  <c r="N4476" i="2"/>
  <c r="M4476" i="2"/>
  <c r="N4503" i="2"/>
  <c r="M4511" i="2"/>
  <c r="N4511" i="2"/>
  <c r="N4544" i="2"/>
  <c r="M4544" i="2"/>
  <c r="N4613" i="2"/>
  <c r="M4613" i="2"/>
  <c r="N4621" i="2"/>
  <c r="M4621" i="2"/>
  <c r="M4636" i="2"/>
  <c r="N4636" i="2"/>
  <c r="N4648" i="2"/>
  <c r="M4648" i="2"/>
  <c r="N4684" i="2"/>
  <c r="M4688" i="2"/>
  <c r="N4688" i="2"/>
  <c r="N4692" i="2"/>
  <c r="M4722" i="2"/>
  <c r="N4722" i="2"/>
  <c r="M4730" i="2"/>
  <c r="N4730" i="2"/>
  <c r="M4734" i="2"/>
  <c r="N4734" i="2"/>
  <c r="N4767" i="2"/>
  <c r="M4767" i="2"/>
  <c r="M4778" i="2"/>
  <c r="N4778" i="2"/>
  <c r="M4782" i="2"/>
  <c r="N4782" i="2"/>
  <c r="M4796" i="2"/>
  <c r="N4796" i="2"/>
  <c r="M4826" i="2"/>
  <c r="N4826" i="2"/>
  <c r="M4830" i="2"/>
  <c r="N4830" i="2"/>
  <c r="M4836" i="2"/>
  <c r="N4836" i="2"/>
  <c r="N4860" i="2"/>
  <c r="N4867" i="2"/>
  <c r="M4867" i="2"/>
  <c r="M4882" i="2"/>
  <c r="N4882" i="2"/>
  <c r="N4896" i="2"/>
  <c r="M4896" i="2"/>
  <c r="M3062" i="2"/>
  <c r="N3062" i="2"/>
  <c r="N3083" i="2"/>
  <c r="M3083" i="2"/>
  <c r="M3126" i="2"/>
  <c r="N3126" i="2"/>
  <c r="N3147" i="2"/>
  <c r="M3147" i="2"/>
  <c r="M3190" i="2"/>
  <c r="N3190" i="2"/>
  <c r="N3211" i="2"/>
  <c r="M3211" i="2"/>
  <c r="M3254" i="2"/>
  <c r="N3254" i="2"/>
  <c r="N3275" i="2"/>
  <c r="M3275" i="2"/>
  <c r="M3318" i="2"/>
  <c r="N3318" i="2"/>
  <c r="N3339" i="2"/>
  <c r="M3339" i="2"/>
  <c r="M3382" i="2"/>
  <c r="N3382" i="2"/>
  <c r="N3403" i="2"/>
  <c r="M3403" i="2"/>
  <c r="M3446" i="2"/>
  <c r="N3446" i="2"/>
  <c r="N3467" i="2"/>
  <c r="M3467" i="2"/>
  <c r="M3566" i="2"/>
  <c r="N3566" i="2"/>
  <c r="N3599" i="2"/>
  <c r="M3599" i="2"/>
  <c r="M3668" i="2"/>
  <c r="N3668" i="2"/>
  <c r="M3682" i="2"/>
  <c r="M3695" i="2"/>
  <c r="N3700" i="2"/>
  <c r="N3705" i="2"/>
  <c r="N3710" i="2"/>
  <c r="N3714" i="2"/>
  <c r="M3714" i="2"/>
  <c r="N3722" i="2"/>
  <c r="M3722" i="2"/>
  <c r="M3726" i="2"/>
  <c r="M3765" i="2"/>
  <c r="N3765" i="2"/>
  <c r="N3801" i="2"/>
  <c r="M3805" i="2"/>
  <c r="N3805" i="2"/>
  <c r="N3809" i="2"/>
  <c r="M3813" i="2"/>
  <c r="N3813" i="2"/>
  <c r="M3817" i="2"/>
  <c r="N3817" i="2"/>
  <c r="M3887" i="2"/>
  <c r="N3887" i="2"/>
  <c r="N3891" i="2"/>
  <c r="N3903" i="2"/>
  <c r="M3915" i="2"/>
  <c r="N3943" i="2"/>
  <c r="N3954" i="2"/>
  <c r="M3954" i="2"/>
  <c r="M3958" i="2"/>
  <c r="N3962" i="2"/>
  <c r="M3962" i="2"/>
  <c r="N3966" i="2"/>
  <c r="M3966" i="2"/>
  <c r="N3993" i="2"/>
  <c r="M3993" i="2"/>
  <c r="M4035" i="2"/>
  <c r="N4035" i="2"/>
  <c r="M4053" i="2"/>
  <c r="M4070" i="2"/>
  <c r="M4088" i="2"/>
  <c r="N4088" i="2"/>
  <c r="N4157" i="2"/>
  <c r="N4168" i="2"/>
  <c r="M4168" i="2"/>
  <c r="M4187" i="2"/>
  <c r="N4187" i="2"/>
  <c r="M4191" i="2"/>
  <c r="N4191" i="2"/>
  <c r="N4213" i="2"/>
  <c r="M4235" i="2"/>
  <c r="N4235" i="2"/>
  <c r="N4239" i="2"/>
  <c r="M4243" i="2"/>
  <c r="N4243" i="2"/>
  <c r="N4247" i="2"/>
  <c r="M4251" i="2"/>
  <c r="N4251" i="2"/>
  <c r="M4255" i="2"/>
  <c r="N4255" i="2"/>
  <c r="M4320" i="2"/>
  <c r="N4332" i="2"/>
  <c r="M4332" i="2"/>
  <c r="N4336" i="2"/>
  <c r="M4336" i="2"/>
  <c r="M4355" i="2"/>
  <c r="N4355" i="2"/>
  <c r="N4374" i="2"/>
  <c r="M4374" i="2"/>
  <c r="M4457" i="2"/>
  <c r="N4457" i="2"/>
  <c r="M4483" i="2"/>
  <c r="N4483" i="2"/>
  <c r="M4525" i="2"/>
  <c r="M4533" i="2"/>
  <c r="N4533" i="2"/>
  <c r="M4552" i="2"/>
  <c r="M4557" i="2"/>
  <c r="N4576" i="2"/>
  <c r="M4576" i="2"/>
  <c r="N4595" i="2"/>
  <c r="M4632" i="2"/>
  <c r="M4654" i="2"/>
  <c r="N4654" i="2"/>
  <c r="M4672" i="2"/>
  <c r="N4672" i="2"/>
  <c r="M4744" i="2"/>
  <c r="N4744" i="2"/>
  <c r="N4792" i="2"/>
  <c r="M4792" i="2"/>
  <c r="N4843" i="2"/>
  <c r="M4843" i="2"/>
  <c r="N3099" i="2"/>
  <c r="M3099" i="2"/>
  <c r="M3142" i="2"/>
  <c r="N3142" i="2"/>
  <c r="N3163" i="2"/>
  <c r="M3163" i="2"/>
  <c r="M3206" i="2"/>
  <c r="N3206" i="2"/>
  <c r="N3227" i="2"/>
  <c r="M3227" i="2"/>
  <c r="M3270" i="2"/>
  <c r="N3270" i="2"/>
  <c r="N3291" i="2"/>
  <c r="M3291" i="2"/>
  <c r="M3334" i="2"/>
  <c r="N3334" i="2"/>
  <c r="N3355" i="2"/>
  <c r="M3355" i="2"/>
  <c r="M3398" i="2"/>
  <c r="N3398" i="2"/>
  <c r="N3419" i="2"/>
  <c r="M3419" i="2"/>
  <c r="M3462" i="2"/>
  <c r="N3462" i="2"/>
  <c r="N3483" i="2"/>
  <c r="M3483" i="2"/>
  <c r="N3509" i="2"/>
  <c r="M3509" i="2"/>
  <c r="M3561" i="2"/>
  <c r="N3561" i="2"/>
  <c r="M3694" i="2"/>
  <c r="N3694" i="2"/>
  <c r="M3741" i="2"/>
  <c r="N3741" i="2"/>
  <c r="M3749" i="2"/>
  <c r="N3749" i="2"/>
  <c r="M3753" i="2"/>
  <c r="N3753" i="2"/>
  <c r="M3823" i="2"/>
  <c r="N3823" i="2"/>
  <c r="N3890" i="2"/>
  <c r="M3890" i="2"/>
  <c r="N3898" i="2"/>
  <c r="M3898" i="2"/>
  <c r="N3902" i="2"/>
  <c r="M3902" i="2"/>
  <c r="N3914" i="2"/>
  <c r="M3914" i="2"/>
  <c r="M3957" i="2"/>
  <c r="N3957" i="2"/>
  <c r="N3996" i="2"/>
  <c r="M3996" i="2"/>
  <c r="M4030" i="2"/>
  <c r="N4030" i="2"/>
  <c r="M4083" i="2"/>
  <c r="N4083" i="2"/>
  <c r="N4132" i="2"/>
  <c r="M4132" i="2"/>
  <c r="M4179" i="2"/>
  <c r="N4179" i="2"/>
  <c r="N4193" i="2"/>
  <c r="M4193" i="2"/>
  <c r="N4208" i="2"/>
  <c r="M4208" i="2"/>
  <c r="N4212" i="2"/>
  <c r="M4212" i="2"/>
  <c r="N4300" i="2"/>
  <c r="M4300" i="2"/>
  <c r="N4342" i="2"/>
  <c r="M4342" i="2"/>
  <c r="M4367" i="2"/>
  <c r="N4367" i="2"/>
  <c r="N4412" i="2"/>
  <c r="M4412" i="2"/>
  <c r="N4416" i="2"/>
  <c r="M4416" i="2"/>
  <c r="N4452" i="2"/>
  <c r="M4452" i="2"/>
  <c r="N4631" i="2"/>
  <c r="M4631" i="2"/>
  <c r="N4638" i="2"/>
  <c r="M4638" i="2"/>
  <c r="N4667" i="2"/>
  <c r="M4667" i="2"/>
  <c r="M4762" i="2"/>
  <c r="N4762" i="2"/>
  <c r="M4766" i="2"/>
  <c r="N4766" i="2"/>
  <c r="N4835" i="2"/>
  <c r="M4835" i="2"/>
  <c r="N4927" i="2"/>
  <c r="M4927" i="2"/>
  <c r="M4938" i="2"/>
  <c r="N4938" i="2"/>
  <c r="M4946" i="2"/>
  <c r="N4946" i="2"/>
  <c r="M3150" i="2"/>
  <c r="N3150" i="2"/>
  <c r="N3171" i="2"/>
  <c r="M3171" i="2"/>
  <c r="M3214" i="2"/>
  <c r="N3214" i="2"/>
  <c r="N3235" i="2"/>
  <c r="M3235" i="2"/>
  <c r="M3278" i="2"/>
  <c r="N3278" i="2"/>
  <c r="N3299" i="2"/>
  <c r="M3299" i="2"/>
  <c r="M3342" i="2"/>
  <c r="N3342" i="2"/>
  <c r="N3363" i="2"/>
  <c r="M3363" i="2"/>
  <c r="M3406" i="2"/>
  <c r="N3406" i="2"/>
  <c r="N3427" i="2"/>
  <c r="M3427" i="2"/>
  <c r="M3470" i="2"/>
  <c r="N3470" i="2"/>
  <c r="N3491" i="2"/>
  <c r="M3491" i="2"/>
  <c r="N3573" i="2"/>
  <c r="M3573" i="2"/>
  <c r="M3625" i="2"/>
  <c r="N3625" i="2"/>
  <c r="M3721" i="2"/>
  <c r="N3721" i="2"/>
  <c r="M3791" i="2"/>
  <c r="N3791" i="2"/>
  <c r="N3858" i="2"/>
  <c r="M3858" i="2"/>
  <c r="N3866" i="2"/>
  <c r="M3866" i="2"/>
  <c r="N3870" i="2"/>
  <c r="M3870" i="2"/>
  <c r="N3882" i="2"/>
  <c r="M3882" i="2"/>
  <c r="M3925" i="2"/>
  <c r="N3925" i="2"/>
  <c r="M3965" i="2"/>
  <c r="N3965" i="2"/>
  <c r="M3992" i="2"/>
  <c r="N3992" i="2"/>
  <c r="N4021" i="2"/>
  <c r="M4021" i="2"/>
  <c r="N4025" i="2"/>
  <c r="M4025" i="2"/>
  <c r="N4037" i="2"/>
  <c r="M4037" i="2"/>
  <c r="N4095" i="2"/>
  <c r="M4095" i="2"/>
  <c r="N4108" i="2"/>
  <c r="M4108" i="2"/>
  <c r="M4139" i="2"/>
  <c r="N4139" i="2"/>
  <c r="N4200" i="2"/>
  <c r="M4200" i="2"/>
  <c r="N4264" i="2"/>
  <c r="M4264" i="2"/>
  <c r="N4272" i="2"/>
  <c r="M4272" i="2"/>
  <c r="N4276" i="2"/>
  <c r="M4276" i="2"/>
  <c r="N4288" i="2"/>
  <c r="M4288" i="2"/>
  <c r="N4295" i="2"/>
  <c r="M4295" i="2"/>
  <c r="M4311" i="2"/>
  <c r="N4311" i="2"/>
  <c r="M4331" i="2"/>
  <c r="N4331" i="2"/>
  <c r="M4339" i="2"/>
  <c r="N4339" i="2"/>
  <c r="M4373" i="2"/>
  <c r="N4373" i="2"/>
  <c r="N4428" i="2"/>
  <c r="M4428" i="2"/>
  <c r="N4470" i="2"/>
  <c r="M4470" i="2"/>
  <c r="M4501" i="2"/>
  <c r="N4501" i="2"/>
  <c r="M4505" i="2"/>
  <c r="N4505" i="2"/>
  <c r="N4516" i="2"/>
  <c r="M4516" i="2"/>
  <c r="N4532" i="2"/>
  <c r="M4532" i="2"/>
  <c r="M4579" i="2"/>
  <c r="N4579" i="2"/>
  <c r="N4660" i="2"/>
  <c r="M4660" i="2"/>
  <c r="M4694" i="2"/>
  <c r="N4694" i="2"/>
  <c r="N4743" i="2"/>
  <c r="M4743" i="2"/>
  <c r="M4772" i="2"/>
  <c r="N4772" i="2"/>
  <c r="N4776" i="2"/>
  <c r="M4820" i="2"/>
  <c r="N4820" i="2"/>
  <c r="N4824" i="2"/>
  <c r="M4842" i="2"/>
  <c r="N4842" i="2"/>
  <c r="N4846" i="2"/>
  <c r="M4850" i="2"/>
  <c r="N4850" i="2"/>
  <c r="N4854" i="2"/>
  <c r="M4858" i="2"/>
  <c r="N4858" i="2"/>
  <c r="M4862" i="2"/>
  <c r="N4862" i="2"/>
  <c r="M4916" i="2"/>
  <c r="N4916" i="2"/>
  <c r="M3757" i="2"/>
  <c r="N3757" i="2"/>
  <c r="N3778" i="2"/>
  <c r="M3778" i="2"/>
  <c r="M3821" i="2"/>
  <c r="N3821" i="2"/>
  <c r="N3842" i="2"/>
  <c r="M3842" i="2"/>
  <c r="M3885" i="2"/>
  <c r="N3885" i="2"/>
  <c r="N3906" i="2"/>
  <c r="M3906" i="2"/>
  <c r="M3949" i="2"/>
  <c r="N3949" i="2"/>
  <c r="N3970" i="2"/>
  <c r="M3970" i="2"/>
  <c r="M3998" i="2"/>
  <c r="N3998" i="2"/>
  <c r="N4044" i="2"/>
  <c r="M4044" i="2"/>
  <c r="N4085" i="2"/>
  <c r="M4085" i="2"/>
  <c r="N4104" i="2"/>
  <c r="M4104" i="2"/>
  <c r="N4112" i="2"/>
  <c r="M4112" i="2"/>
  <c r="N4116" i="2"/>
  <c r="M4116" i="2"/>
  <c r="N4128" i="2"/>
  <c r="M4128" i="2"/>
  <c r="M4171" i="2"/>
  <c r="N4171" i="2"/>
  <c r="M4211" i="2"/>
  <c r="N4211" i="2"/>
  <c r="M4219" i="2"/>
  <c r="N4219" i="2"/>
  <c r="M4223" i="2"/>
  <c r="N4223" i="2"/>
  <c r="M4293" i="2"/>
  <c r="N4293" i="2"/>
  <c r="M4345" i="2"/>
  <c r="N4345" i="2"/>
  <c r="M4383" i="2"/>
  <c r="N4383" i="2"/>
  <c r="M4387" i="2"/>
  <c r="N4387" i="2"/>
  <c r="N4448" i="2"/>
  <c r="M4448" i="2"/>
  <c r="M4495" i="2"/>
  <c r="N4495" i="2"/>
  <c r="M4523" i="2"/>
  <c r="N4523" i="2"/>
  <c r="M4543" i="2"/>
  <c r="N4543" i="2"/>
  <c r="M4628" i="2"/>
  <c r="N4628" i="2"/>
  <c r="M4674" i="2"/>
  <c r="N4674" i="2"/>
  <c r="M4682" i="2"/>
  <c r="N4682" i="2"/>
  <c r="N4685" i="2"/>
  <c r="M4685" i="2"/>
  <c r="M4698" i="2"/>
  <c r="N4698" i="2"/>
  <c r="M4702" i="2"/>
  <c r="N4702" i="2"/>
  <c r="N4747" i="2"/>
  <c r="M4747" i="2"/>
  <c r="M4810" i="2"/>
  <c r="N4810" i="2"/>
  <c r="M4818" i="2"/>
  <c r="N4818" i="2"/>
  <c r="N4832" i="2"/>
  <c r="M4832" i="2"/>
  <c r="N4903" i="2"/>
  <c r="M4903" i="2"/>
  <c r="M4918" i="2"/>
  <c r="N4918" i="2"/>
  <c r="N4928" i="2"/>
  <c r="M4928" i="2"/>
  <c r="M3725" i="2"/>
  <c r="N3725" i="2"/>
  <c r="N3746" i="2"/>
  <c r="M3746" i="2"/>
  <c r="M3789" i="2"/>
  <c r="N3789" i="2"/>
  <c r="N3810" i="2"/>
  <c r="M3810" i="2"/>
  <c r="M3853" i="2"/>
  <c r="N3853" i="2"/>
  <c r="N3874" i="2"/>
  <c r="M3874" i="2"/>
  <c r="M3917" i="2"/>
  <c r="N3917" i="2"/>
  <c r="N3938" i="2"/>
  <c r="M3938" i="2"/>
  <c r="M4019" i="2"/>
  <c r="N4019" i="2"/>
  <c r="M4165" i="2"/>
  <c r="N4165" i="2"/>
  <c r="N4232" i="2"/>
  <c r="M4232" i="2"/>
  <c r="N4240" i="2"/>
  <c r="M4240" i="2"/>
  <c r="N4244" i="2"/>
  <c r="M4244" i="2"/>
  <c r="N4256" i="2"/>
  <c r="M4256" i="2"/>
  <c r="N4364" i="2"/>
  <c r="M4364" i="2"/>
  <c r="N4397" i="2"/>
  <c r="M4397" i="2"/>
  <c r="M4409" i="2"/>
  <c r="N4409" i="2"/>
  <c r="M4469" i="2"/>
  <c r="N4469" i="2"/>
  <c r="N4480" i="2"/>
  <c r="M4480" i="2"/>
  <c r="M4537" i="2"/>
  <c r="N4537" i="2"/>
  <c r="N4707" i="2"/>
  <c r="M4707" i="2"/>
  <c r="M4804" i="2"/>
  <c r="N4804" i="2"/>
  <c r="N4879" i="2"/>
  <c r="M4879" i="2"/>
  <c r="N4883" i="2"/>
  <c r="M4883" i="2"/>
  <c r="M4131" i="2"/>
  <c r="N4131" i="2"/>
  <c r="N4152" i="2"/>
  <c r="M4152" i="2"/>
  <c r="M4195" i="2"/>
  <c r="N4195" i="2"/>
  <c r="N4216" i="2"/>
  <c r="M4216" i="2"/>
  <c r="M4259" i="2"/>
  <c r="N4259" i="2"/>
  <c r="N4280" i="2"/>
  <c r="M4280" i="2"/>
  <c r="M4319" i="2"/>
  <c r="N4319" i="2"/>
  <c r="M4323" i="2"/>
  <c r="N4323" i="2"/>
  <c r="N4340" i="2"/>
  <c r="M4340" i="2"/>
  <c r="N4348" i="2"/>
  <c r="M4348" i="2"/>
  <c r="N4352" i="2"/>
  <c r="M4352" i="2"/>
  <c r="M4437" i="2"/>
  <c r="N4437" i="2"/>
  <c r="M4459" i="2"/>
  <c r="N4459" i="2"/>
  <c r="N4492" i="2"/>
  <c r="M4492" i="2"/>
  <c r="M4531" i="2"/>
  <c r="N4531" i="2"/>
  <c r="N4534" i="2"/>
  <c r="M4534" i="2"/>
  <c r="M4547" i="2"/>
  <c r="N4547" i="2"/>
  <c r="M4630" i="2"/>
  <c r="N4630" i="2"/>
  <c r="N4653" i="2"/>
  <c r="M4653" i="2"/>
  <c r="M4708" i="2"/>
  <c r="N4708" i="2"/>
  <c r="N4751" i="2"/>
  <c r="M4751" i="2"/>
  <c r="N4755" i="2"/>
  <c r="M4755" i="2"/>
  <c r="N4799" i="2"/>
  <c r="M4799" i="2"/>
  <c r="M4872" i="2"/>
  <c r="N4872" i="2"/>
  <c r="N4895" i="2"/>
  <c r="M4895" i="2"/>
  <c r="M4906" i="2"/>
  <c r="N4906" i="2"/>
  <c r="M4910" i="2"/>
  <c r="N4910" i="2"/>
  <c r="N4939" i="2"/>
  <c r="M4939" i="2"/>
  <c r="N4120" i="2"/>
  <c r="M4120" i="2"/>
  <c r="M4163" i="2"/>
  <c r="N4163" i="2"/>
  <c r="N4184" i="2"/>
  <c r="M4184" i="2"/>
  <c r="M4227" i="2"/>
  <c r="N4227" i="2"/>
  <c r="N4248" i="2"/>
  <c r="M4248" i="2"/>
  <c r="M4291" i="2"/>
  <c r="N4291" i="2"/>
  <c r="M4473" i="2"/>
  <c r="N4473" i="2"/>
  <c r="N4524" i="2"/>
  <c r="M4524" i="2"/>
  <c r="N4581" i="2"/>
  <c r="M4581" i="2"/>
  <c r="N4643" i="2"/>
  <c r="M4643" i="2"/>
  <c r="N4675" i="2"/>
  <c r="M4675" i="2"/>
  <c r="N4679" i="2"/>
  <c r="M4679" i="2"/>
  <c r="M4714" i="2"/>
  <c r="N4714" i="2"/>
  <c r="N4775" i="2"/>
  <c r="M4775" i="2"/>
  <c r="N4839" i="2"/>
  <c r="M4839" i="2"/>
  <c r="N4847" i="2"/>
  <c r="M4847" i="2"/>
  <c r="N4851" i="2"/>
  <c r="M4851" i="2"/>
  <c r="N4863" i="2"/>
  <c r="M4863" i="2"/>
  <c r="M4900" i="2"/>
  <c r="N4900" i="2"/>
  <c r="M4307" i="2"/>
  <c r="N4307" i="2"/>
  <c r="N4316" i="2"/>
  <c r="M4316" i="2"/>
  <c r="M4435" i="2"/>
  <c r="N4435" i="2"/>
  <c r="N4444" i="2"/>
  <c r="M4444" i="2"/>
  <c r="M4662" i="2"/>
  <c r="N4662" i="2"/>
  <c r="M4666" i="2"/>
  <c r="N4666" i="2"/>
  <c r="N4683" i="2"/>
  <c r="M4683" i="2"/>
  <c r="N4691" i="2"/>
  <c r="M4691" i="2"/>
  <c r="N4695" i="2"/>
  <c r="M4695" i="2"/>
  <c r="N4703" i="2"/>
  <c r="M4703" i="2"/>
  <c r="M4746" i="2"/>
  <c r="N4746" i="2"/>
  <c r="M4786" i="2"/>
  <c r="N4786" i="2"/>
  <c r="M4794" i="2"/>
  <c r="N4794" i="2"/>
  <c r="M4798" i="2"/>
  <c r="N4798" i="2"/>
  <c r="M4868" i="2"/>
  <c r="N4868" i="2"/>
  <c r="N4935" i="2"/>
  <c r="M4935" i="2"/>
  <c r="N4943" i="2"/>
  <c r="M4943" i="2"/>
  <c r="N4947" i="2"/>
  <c r="M4947" i="2"/>
  <c r="M4371" i="2"/>
  <c r="N4371" i="2"/>
  <c r="N4380" i="2"/>
  <c r="M4380" i="2"/>
  <c r="M4499" i="2"/>
  <c r="N4499" i="2"/>
  <c r="N4508" i="2"/>
  <c r="M4508" i="2"/>
  <c r="M4634" i="2"/>
  <c r="N4634" i="2"/>
  <c r="M4740" i="2"/>
  <c r="N4740" i="2"/>
  <c r="N4807" i="2"/>
  <c r="M4807" i="2"/>
  <c r="N4815" i="2"/>
  <c r="M4815" i="2"/>
  <c r="N4819" i="2"/>
  <c r="M4819" i="2"/>
  <c r="N4831" i="2"/>
  <c r="M4831" i="2"/>
  <c r="M4874" i="2"/>
  <c r="N4874" i="2"/>
  <c r="M4914" i="2"/>
  <c r="N4914" i="2"/>
  <c r="M4922" i="2"/>
  <c r="N4922" i="2"/>
  <c r="M4926" i="2"/>
  <c r="N4926" i="2"/>
  <c r="M4738" i="2"/>
  <c r="N4738" i="2"/>
  <c r="N4759" i="2"/>
  <c r="M4759" i="2"/>
  <c r="M4802" i="2"/>
  <c r="N4802" i="2"/>
  <c r="N4823" i="2"/>
  <c r="M4823" i="2"/>
  <c r="M4866" i="2"/>
  <c r="N4866" i="2"/>
  <c r="N4887" i="2"/>
  <c r="M4887" i="2"/>
  <c r="M4930" i="2"/>
  <c r="N4930" i="2"/>
  <c r="N4951" i="2"/>
  <c r="M4951" i="2"/>
  <c r="M4650" i="2"/>
  <c r="N4650" i="2"/>
  <c r="N4659" i="2"/>
  <c r="M4659" i="2"/>
  <c r="M4706" i="2"/>
  <c r="N4706" i="2"/>
  <c r="N4727" i="2"/>
  <c r="M4727" i="2"/>
  <c r="M4770" i="2"/>
  <c r="N4770" i="2"/>
  <c r="N4791" i="2"/>
  <c r="M4791" i="2"/>
  <c r="M4834" i="2"/>
  <c r="N4834" i="2"/>
  <c r="N4855" i="2"/>
  <c r="M4855" i="2"/>
  <c r="M4898" i="2"/>
  <c r="N4898" i="2"/>
  <c r="N4919" i="2"/>
  <c r="M4919" i="2"/>
  <c r="D13" i="18"/>
  <c r="J5" i="18" s="1"/>
</calcChain>
</file>

<file path=xl/sharedStrings.xml><?xml version="1.0" encoding="utf-8"?>
<sst xmlns="http://schemas.openxmlformats.org/spreadsheetml/2006/main" count="101809" uniqueCount="197">
  <si>
    <t>Column</t>
  </si>
  <si>
    <t>Description</t>
  </si>
  <si>
    <t>order_id</t>
  </si>
  <si>
    <t>Unique ID for order</t>
  </si>
  <si>
    <t>product_category</t>
  </si>
  <si>
    <t>Category of product</t>
  </si>
  <si>
    <t>destination_city</t>
  </si>
  <si>
    <t>City where the order is to be delivered</t>
  </si>
  <si>
    <t>origin_city</t>
  </si>
  <si>
    <t>City where warehouse is located</t>
  </si>
  <si>
    <t>logistics_provider_id</t>
  </si>
  <si>
    <t>Unique ID for shipping partner</t>
  </si>
  <si>
    <t>final_delivery_status</t>
  </si>
  <si>
    <t>Final status of order</t>
  </si>
  <si>
    <t>dispatch_date</t>
  </si>
  <si>
    <t>Date when order is dispatched from warehouse</t>
  </si>
  <si>
    <t>actual_delivery_date</t>
  </si>
  <si>
    <t>Date when order is delivered</t>
  </si>
  <si>
    <t>promised_delivery_date</t>
  </si>
  <si>
    <t>Estimated date of delivery shown to user during checkout</t>
  </si>
  <si>
    <t>shipping_cost</t>
  </si>
  <si>
    <t>Cost of shipping for order</t>
  </si>
  <si>
    <t>transit_storage_cost</t>
  </si>
  <si>
    <t>cleaned_destination</t>
  </si>
  <si>
    <t>route</t>
  </si>
  <si>
    <t>route_type</t>
  </si>
  <si>
    <t>logistic_provider</t>
  </si>
  <si>
    <t>delay_days</t>
  </si>
  <si>
    <t>days_to delivery</t>
  </si>
  <si>
    <t>total_shipping_cost</t>
  </si>
  <si>
    <t>PC</t>
  </si>
  <si>
    <t>Delhi, DL</t>
  </si>
  <si>
    <t>Bangalore</t>
  </si>
  <si>
    <t>Ship2Home  delivery</t>
  </si>
  <si>
    <t>Delivered</t>
  </si>
  <si>
    <t>Outstation</t>
  </si>
  <si>
    <t>Laptop</t>
  </si>
  <si>
    <t>Mumbai, MH</t>
  </si>
  <si>
    <t>Ship2Home Logistics Unit</t>
  </si>
  <si>
    <t>Mobile</t>
  </si>
  <si>
    <t>Kolkata, WB</t>
  </si>
  <si>
    <t>Delhi</t>
  </si>
  <si>
    <t>TV - 32 in</t>
  </si>
  <si>
    <t>Bangalore, KA</t>
  </si>
  <si>
    <t>FastWheels Ltd</t>
  </si>
  <si>
    <t>Chennai, TN</t>
  </si>
  <si>
    <t>TV - 50 in</t>
  </si>
  <si>
    <t>Tablet</t>
  </si>
  <si>
    <t>Gaming Console</t>
  </si>
  <si>
    <t>TV - 40 in</t>
  </si>
  <si>
    <t>Cancelled</t>
  </si>
  <si>
    <t/>
  </si>
  <si>
    <t>Returned</t>
  </si>
  <si>
    <t>Source</t>
  </si>
  <si>
    <t>Payment_mode</t>
  </si>
  <si>
    <t>session_length</t>
  </si>
  <si>
    <t>product_category_cleaned</t>
  </si>
  <si>
    <t>Outliers check</t>
  </si>
  <si>
    <t>Bangalore-Delhi</t>
  </si>
  <si>
    <t>Ship2Home</t>
  </si>
  <si>
    <t>Mumbai</t>
  </si>
  <si>
    <t>Bangalore-Mumbai</t>
  </si>
  <si>
    <t>Q1</t>
  </si>
  <si>
    <t>Kolkata</t>
  </si>
  <si>
    <t>Delhi-Kolkata</t>
  </si>
  <si>
    <t>Q3</t>
  </si>
  <si>
    <t>Delhi-Delhi</t>
  </si>
  <si>
    <t>Local</t>
  </si>
  <si>
    <t>IQR</t>
  </si>
  <si>
    <t>upper_bound</t>
  </si>
  <si>
    <t>Delhi-Bangalore</t>
  </si>
  <si>
    <t>FastWheels</t>
  </si>
  <si>
    <t>lower_bound</t>
  </si>
  <si>
    <t>Chennai</t>
  </si>
  <si>
    <t>Bangalore-Chennai</t>
  </si>
  <si>
    <t>upper_out</t>
  </si>
  <si>
    <t>lower_out</t>
  </si>
  <si>
    <t>Delhi-Mumbai</t>
  </si>
  <si>
    <t>out_perc</t>
  </si>
  <si>
    <t>Since only 1% outliers are present in the data, we won't do anything as presence of such minimal outliers will not affect our data analysis</t>
  </si>
  <si>
    <t>Delhi-Chennai</t>
  </si>
  <si>
    <t>Bangalore-Kolkata</t>
  </si>
  <si>
    <t>Bangalore-Bangalore</t>
  </si>
  <si>
    <t>Average of total_shipping_cost</t>
  </si>
  <si>
    <t>Observations:</t>
  </si>
  <si>
    <t>Grand Total</t>
  </si>
  <si>
    <t>Ship2Home has a lower average shipping cost for outstation routes while FastWheels has lower average cost for local routes</t>
  </si>
  <si>
    <t>Regardless of the origin city, deliveries to Chennai have higher average shipping cost</t>
  </si>
  <si>
    <t>Local routes have a lower average cost compared to outstation routes</t>
  </si>
  <si>
    <t>Conclusion:</t>
  </si>
  <si>
    <t>If only cost is the factor, we should switch to Ship2Home but to furthur analyze, we need to look at average delivery days</t>
  </si>
  <si>
    <t>Local Total</t>
  </si>
  <si>
    <t>Outstation Total</t>
  </si>
  <si>
    <t>Observation</t>
  </si>
  <si>
    <t xml:space="preserve">Fastwheel is a clear winner for local routes both in terms cost and delivery days. </t>
  </si>
  <si>
    <t>Shipping cost and days to delivery very with route</t>
  </si>
  <si>
    <t>Average of days_to delivery</t>
  </si>
  <si>
    <t>Inference</t>
  </si>
  <si>
    <t>all orders of local routes should be handled by Fastwheels for more efficient outcome</t>
  </si>
  <si>
    <t>We need to manage porportion of orders for each route spearately to decide how much each logistic provider should handle</t>
  </si>
  <si>
    <t>% of FW Orders</t>
  </si>
  <si>
    <t>Data Summary</t>
  </si>
  <si>
    <t>Count of order_id</t>
  </si>
  <si>
    <t>Total_Actual</t>
  </si>
  <si>
    <t>Total Average of total_shipping_cost</t>
  </si>
  <si>
    <t>Total Average of days_to delivery</t>
  </si>
  <si>
    <t>Total Count of order_id</t>
  </si>
  <si>
    <t>Total_calculated</t>
  </si>
  <si>
    <t>% of Fastwheels Order</t>
  </si>
  <si>
    <t>Optimization Problem: Reach a target of average delivery days equal to 4</t>
  </si>
  <si>
    <t>E-Commerce Time Cost Analysis</t>
  </si>
  <si>
    <t>Logistic Provider Performance- KPIs</t>
  </si>
  <si>
    <t>By Cost</t>
  </si>
  <si>
    <t>By Time</t>
  </si>
  <si>
    <t>Break up of orders: Source, Payment Mode and product level</t>
  </si>
  <si>
    <t>Insights from the optimization analysis-Current vs Optimal</t>
  </si>
  <si>
    <t>Goal Seek: Average days of delivery 4</t>
  </si>
  <si>
    <t>Total</t>
  </si>
  <si>
    <t>Optimization Analysis all routes</t>
  </si>
  <si>
    <t>Shipping Routes</t>
  </si>
  <si>
    <t>Orders</t>
  </si>
  <si>
    <t>Cost-Effective</t>
  </si>
  <si>
    <t>Time-Effective</t>
  </si>
  <si>
    <t>% FW orders</t>
  </si>
  <si>
    <t>Optimal FW Orders (%)</t>
  </si>
  <si>
    <t>Optimal Average Days of Delivery</t>
  </si>
  <si>
    <t>Optimal Average Shipping cost</t>
  </si>
  <si>
    <t>source</t>
  </si>
  <si>
    <t>payment_mode</t>
  </si>
  <si>
    <t>Website</t>
  </si>
  <si>
    <t>Credit Card</t>
  </si>
  <si>
    <t>TV</t>
  </si>
  <si>
    <t>App</t>
  </si>
  <si>
    <t>Debit Card</t>
  </si>
  <si>
    <t>Cash On Delivery</t>
  </si>
  <si>
    <t>Scenario Summary</t>
  </si>
  <si>
    <t>Current Scenario</t>
  </si>
  <si>
    <t>Optimal Scenario</t>
  </si>
  <si>
    <t>All S2H</t>
  </si>
  <si>
    <t>All FW</t>
  </si>
  <si>
    <t>Created by Shalini Kashyap on 09-04-2025</t>
  </si>
  <si>
    <t>Changing Cells:</t>
  </si>
  <si>
    <t>Fastwheel</t>
  </si>
  <si>
    <t>Result Cells:</t>
  </si>
  <si>
    <t>Average of total_shipping_cost_total</t>
  </si>
  <si>
    <t>Average of days_to delivery_total</t>
  </si>
  <si>
    <t>Notes:  Current Values column represents values of changing cells at</t>
  </si>
  <si>
    <t>time Scenario Summary Report was created.  Changing cells for each</t>
  </si>
  <si>
    <t>scenario are highlighted in gray.</t>
  </si>
  <si>
    <t>Current</t>
  </si>
  <si>
    <t>Optimal</t>
  </si>
  <si>
    <t>Current% FW orders</t>
  </si>
  <si>
    <t>Average Days of Delivery</t>
  </si>
  <si>
    <t>Target days to delivery</t>
  </si>
  <si>
    <t>Average of session_length</t>
  </si>
  <si>
    <t>Average of total_logistics_cost</t>
  </si>
  <si>
    <t>Column Labels</t>
  </si>
  <si>
    <t>Observations</t>
  </si>
  <si>
    <t>Row Labels</t>
  </si>
  <si>
    <t>Partner XYZ has lower average shipping cost for local orders.</t>
  </si>
  <si>
    <t>For outstation orders, ABC has lower average shipping cost across all routes.</t>
  </si>
  <si>
    <t>total_logistics_cost</t>
  </si>
  <si>
    <t>(All)</t>
  </si>
  <si>
    <t>By reassigning local and outstation orders between the partners, average shipping cost can be brought down significantly.</t>
  </si>
  <si>
    <t xml:space="preserve"> </t>
  </si>
  <si>
    <t>ABC</t>
  </si>
  <si>
    <t>XYZ</t>
  </si>
  <si>
    <t>Average of days_to_delivery</t>
  </si>
  <si>
    <t>Partner XYZ has lower average shipping time across all routes.</t>
  </si>
  <si>
    <t>Having a lower average cost and shipping time, XYZ is the most optimal partner for local orders.</t>
  </si>
  <si>
    <t>For outstation orders, XYZ has lower shipping time but higher cost.</t>
  </si>
  <si>
    <t>For outstation orders, we will have to find a trade off between shipping time and cost.</t>
  </si>
  <si>
    <t>(Multiple Items)</t>
  </si>
  <si>
    <t>shipping_type</t>
  </si>
  <si>
    <t>Slicers to view data</t>
  </si>
  <si>
    <t>Total Average of total_logistics_cost</t>
  </si>
  <si>
    <t>Total Average of days_to_delivery</t>
  </si>
  <si>
    <t>Outstation Orders</t>
  </si>
  <si>
    <t>[What-if] Goal Seek</t>
  </si>
  <si>
    <t>[What-if] Data Table</t>
  </si>
  <si>
    <t>% ABC orders</t>
  </si>
  <si>
    <t>Average Logistics Cost</t>
  </si>
  <si>
    <t>Average Delivery Time</t>
  </si>
  <si>
    <t>Average logistics cost</t>
  </si>
  <si>
    <t>Average delivery time</t>
  </si>
  <si>
    <t>Make the difference more significant</t>
  </si>
  <si>
    <t>Between cutoff and 4.7</t>
  </si>
  <si>
    <t>Optimization Problem Statement</t>
  </si>
  <si>
    <t>To be added</t>
  </si>
  <si>
    <t>By assigning 87.7% of outstation orders to ABC, we can achieve the minimum cost (156.4) with average delivery time being 5 days.</t>
  </si>
  <si>
    <t>Optimal % ABC orders can also be evaluated for individual shipping routes using What-if data table.</t>
  </si>
  <si>
    <t>All locals orders are to be allocated to XYZ that will result in both minimum cost and delivery time.</t>
  </si>
  <si>
    <t>Overall summary</t>
  </si>
  <si>
    <t>Cost metrics</t>
  </si>
  <si>
    <t>Time metrics</t>
  </si>
  <si>
    <t>DataPack?</t>
  </si>
  <si>
    <t>Forecasting?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</si>
</sst>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3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11"/>
      <name val="Calibri"/>
    </font>
    <font>
      <b/>
      <sz val="11"/>
      <color rgb="FFFF0000"/>
      <name val="Calibri"/>
    </font>
    <font>
      <i/>
      <sz val="11"/>
      <color theme="1"/>
      <name val="Calibri"/>
    </font>
    <font>
      <sz val="46"/>
      <color rgb="FF2F5496"/>
      <name val="Calibri"/>
    </font>
    <font>
      <b/>
      <sz val="12"/>
      <color rgb="FFFFFFFF"/>
      <name val="Calibri"/>
    </font>
    <font>
      <sz val="10"/>
      <color rgb="FFFFFFFF"/>
      <name val="Calibri"/>
    </font>
    <font>
      <b/>
      <sz val="11"/>
      <color rgb="FF000000"/>
      <name val="Calibri"/>
    </font>
    <font>
      <sz val="8"/>
      <color theme="1"/>
      <name val="Calibri"/>
    </font>
    <font>
      <b/>
      <sz val="11"/>
      <color rgb="FF000080"/>
      <name val="Calibri"/>
    </font>
  </fonts>
  <fills count="10">
    <fill>
      <patternFill patternType="none"/>
    </fill>
    <fill>
      <patternFill patternType="gray125"/>
    </fill>
    <fill>
      <patternFill patternType="solid">
        <fgColor rgb="FFAEABAB"/>
        <bgColor rgb="FFAEABAB"/>
      </patternFill>
    </fill>
    <fill>
      <patternFill patternType="solid">
        <fgColor rgb="FFF2F2F2"/>
        <bgColor rgb="FFF2F2F2"/>
      </patternFill>
    </fill>
    <fill>
      <patternFill patternType="solid">
        <fgColor rgb="FFE7E6E6"/>
        <bgColor rgb="FFE7E6E6"/>
      </patternFill>
    </fill>
    <fill>
      <patternFill patternType="solid">
        <fgColor rgb="FFD0CECE"/>
        <bgColor rgb="FFD0CECE"/>
      </patternFill>
    </fill>
    <fill>
      <patternFill patternType="solid">
        <fgColor rgb="FFA8D08D"/>
        <bgColor rgb="FFA8D08D"/>
      </patternFill>
    </fill>
    <fill>
      <patternFill patternType="solid">
        <fgColor rgb="FF800080"/>
        <bgColor rgb="FF800080"/>
      </patternFill>
    </fill>
    <fill>
      <patternFill patternType="solid">
        <fgColor rgb="FFC0C0C0"/>
        <bgColor rgb="FFC0C0C0"/>
      </patternFill>
    </fill>
    <fill>
      <patternFill patternType="solid">
        <fgColor rgb="FFFEF2CB"/>
        <bgColor rgb="FFFEF2CB"/>
      </patternFill>
    </fill>
  </fills>
  <borders count="46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</borders>
  <cellStyleXfs count="1">
    <xf numFmtId="0" fontId="0" fillId="0" borderId="0"/>
  </cellStyleXfs>
  <cellXfs count="128">
    <xf numFmtId="0" fontId="0" fillId="0" borderId="0" xfId="0"/>
    <xf numFmtId="0" fontId="1" fillId="2" borderId="1" xfId="0" applyFont="1" applyFill="1" applyBorder="1"/>
    <xf numFmtId="0" fontId="2" fillId="0" borderId="0" xfId="0" applyFont="1"/>
    <xf numFmtId="0" fontId="3" fillId="3" borderId="1" xfId="0" applyFont="1" applyFill="1" applyBorder="1"/>
    <xf numFmtId="14" fontId="3" fillId="0" borderId="0" xfId="0" applyNumberFormat="1" applyFont="1"/>
    <xf numFmtId="1" fontId="3" fillId="0" borderId="0" xfId="0" applyNumberFormat="1" applyFont="1"/>
    <xf numFmtId="0" fontId="3" fillId="0" borderId="3" xfId="0" applyFont="1" applyBorder="1"/>
    <xf numFmtId="0" fontId="1" fillId="0" borderId="3" xfId="0" applyFont="1" applyBorder="1" applyAlignment="1">
      <alignment horizontal="center"/>
    </xf>
    <xf numFmtId="0" fontId="5" fillId="0" borderId="3" xfId="0" applyFont="1" applyBorder="1"/>
    <xf numFmtId="9" fontId="5" fillId="0" borderId="3" xfId="0" applyNumberFormat="1" applyFont="1" applyBorder="1"/>
    <xf numFmtId="0" fontId="3" fillId="0" borderId="0" xfId="0" applyFont="1"/>
    <xf numFmtId="0" fontId="1" fillId="0" borderId="0" xfId="0" applyFont="1"/>
    <xf numFmtId="0" fontId="3" fillId="0" borderId="0" xfId="0" applyFont="1" applyAlignment="1">
      <alignment horizontal="left"/>
    </xf>
    <xf numFmtId="164" fontId="3" fillId="0" borderId="0" xfId="0" applyNumberFormat="1" applyFont="1"/>
    <xf numFmtId="0" fontId="1" fillId="0" borderId="0" xfId="0" applyFont="1" applyAlignment="1">
      <alignment horizontal="left"/>
    </xf>
    <xf numFmtId="0" fontId="3" fillId="4" borderId="1" xfId="0" applyFont="1" applyFill="1" applyBorder="1" applyAlignment="1">
      <alignment wrapText="1"/>
    </xf>
    <xf numFmtId="0" fontId="1" fillId="4" borderId="1" xfId="0" applyFont="1" applyFill="1" applyBorder="1" applyAlignment="1">
      <alignment horizontal="left"/>
    </xf>
    <xf numFmtId="0" fontId="3" fillId="4" borderId="1" xfId="0" applyFont="1" applyFill="1" applyBorder="1"/>
    <xf numFmtId="0" fontId="1" fillId="4" borderId="1" xfId="0" applyFont="1" applyFill="1" applyBorder="1"/>
    <xf numFmtId="1" fontId="3" fillId="4" borderId="1" xfId="0" applyNumberFormat="1" applyFont="1" applyFill="1" applyBorder="1"/>
    <xf numFmtId="9" fontId="3" fillId="0" borderId="0" xfId="0" applyNumberFormat="1" applyFont="1"/>
    <xf numFmtId="164" fontId="3" fillId="4" borderId="1" xfId="0" applyNumberFormat="1" applyFont="1" applyFill="1" applyBorder="1"/>
    <xf numFmtId="0" fontId="6" fillId="4" borderId="1" xfId="0" applyFont="1" applyFill="1" applyBorder="1"/>
    <xf numFmtId="9" fontId="3" fillId="4" borderId="1" xfId="0" applyNumberFormat="1" applyFont="1" applyFill="1" applyBorder="1"/>
    <xf numFmtId="0" fontId="3" fillId="5" borderId="1" xfId="0" applyFont="1" applyFill="1" applyBorder="1"/>
    <xf numFmtId="0" fontId="3" fillId="0" borderId="3" xfId="0" applyFont="1" applyBorder="1" applyAlignment="1">
      <alignment wrapText="1"/>
    </xf>
    <xf numFmtId="0" fontId="1" fillId="0" borderId="17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3" xfId="0" applyFont="1" applyBorder="1" applyAlignment="1">
      <alignment wrapText="1"/>
    </xf>
    <xf numFmtId="0" fontId="3" fillId="0" borderId="0" xfId="0" applyFont="1" applyAlignment="1">
      <alignment wrapText="1"/>
    </xf>
    <xf numFmtId="0" fontId="3" fillId="0" borderId="14" xfId="0" applyFont="1" applyBorder="1"/>
    <xf numFmtId="1" fontId="3" fillId="0" borderId="4" xfId="0" applyNumberFormat="1" applyFont="1" applyBorder="1"/>
    <xf numFmtId="164" fontId="3" fillId="0" borderId="5" xfId="0" applyNumberFormat="1" applyFont="1" applyBorder="1"/>
    <xf numFmtId="0" fontId="3" fillId="0" borderId="5" xfId="0" applyFont="1" applyBorder="1"/>
    <xf numFmtId="1" fontId="3" fillId="0" borderId="5" xfId="0" applyNumberFormat="1" applyFont="1" applyBorder="1"/>
    <xf numFmtId="164" fontId="3" fillId="0" borderId="8" xfId="0" applyNumberFormat="1" applyFont="1" applyBorder="1"/>
    <xf numFmtId="1" fontId="3" fillId="0" borderId="7" xfId="0" applyNumberFormat="1" applyFont="1" applyBorder="1"/>
    <xf numFmtId="164" fontId="3" fillId="6" borderId="1" xfId="0" applyNumberFormat="1" applyFont="1" applyFill="1" applyBorder="1"/>
    <xf numFmtId="9" fontId="3" fillId="6" borderId="1" xfId="0" applyNumberFormat="1" applyFont="1" applyFill="1" applyBorder="1"/>
    <xf numFmtId="164" fontId="3" fillId="6" borderId="18" xfId="0" applyNumberFormat="1" applyFont="1" applyFill="1" applyBorder="1"/>
    <xf numFmtId="1" fontId="3" fillId="0" borderId="9" xfId="0" applyNumberFormat="1" applyFont="1" applyBorder="1"/>
    <xf numFmtId="164" fontId="3" fillId="0" borderId="2" xfId="0" applyNumberFormat="1" applyFont="1" applyBorder="1"/>
    <xf numFmtId="0" fontId="3" fillId="0" borderId="2" xfId="0" applyFont="1" applyBorder="1"/>
    <xf numFmtId="1" fontId="3" fillId="0" borderId="2" xfId="0" applyNumberFormat="1" applyFont="1" applyBorder="1"/>
    <xf numFmtId="0" fontId="1" fillId="0" borderId="3" xfId="0" applyFont="1" applyBorder="1"/>
    <xf numFmtId="1" fontId="1" fillId="0" borderId="19" xfId="0" applyNumberFormat="1" applyFont="1" applyBorder="1"/>
    <xf numFmtId="164" fontId="1" fillId="0" borderId="19" xfId="0" applyNumberFormat="1" applyFont="1" applyBorder="1"/>
    <xf numFmtId="0" fontId="1" fillId="0" borderId="19" xfId="0" applyFont="1" applyBorder="1"/>
    <xf numFmtId="0" fontId="1" fillId="0" borderId="9" xfId="0" applyFont="1" applyBorder="1"/>
    <xf numFmtId="164" fontId="3" fillId="0" borderId="3" xfId="0" applyNumberFormat="1" applyFont="1" applyBorder="1"/>
    <xf numFmtId="9" fontId="3" fillId="0" borderId="3" xfId="0" applyNumberFormat="1" applyFont="1" applyBorder="1"/>
    <xf numFmtId="0" fontId="8" fillId="7" borderId="20" xfId="0" applyFont="1" applyFill="1" applyBorder="1" applyAlignment="1">
      <alignment horizontal="left"/>
    </xf>
    <xf numFmtId="0" fontId="9" fillId="7" borderId="20" xfId="0" applyFont="1" applyFill="1" applyBorder="1" applyAlignment="1">
      <alignment horizontal="right"/>
    </xf>
    <xf numFmtId="0" fontId="8" fillId="7" borderId="21" xfId="0" applyFont="1" applyFill="1" applyBorder="1" applyAlignment="1">
      <alignment horizontal="left"/>
    </xf>
    <xf numFmtId="0" fontId="9" fillId="7" borderId="21" xfId="0" applyFont="1" applyFill="1" applyBorder="1" applyAlignment="1">
      <alignment horizontal="right"/>
    </xf>
    <xf numFmtId="0" fontId="10" fillId="8" borderId="1" xfId="0" applyFont="1" applyFill="1" applyBorder="1" applyAlignment="1">
      <alignment horizontal="left"/>
    </xf>
    <xf numFmtId="0" fontId="11" fillId="0" borderId="0" xfId="0" applyFont="1" applyAlignment="1">
      <alignment vertical="top" wrapText="1"/>
    </xf>
    <xf numFmtId="0" fontId="12" fillId="8" borderId="22" xfId="0" applyFont="1" applyFill="1" applyBorder="1" applyAlignment="1">
      <alignment horizontal="left"/>
    </xf>
    <xf numFmtId="0" fontId="3" fillId="0" borderId="15" xfId="0" applyFont="1" applyBorder="1"/>
    <xf numFmtId="0" fontId="10" fillId="8" borderId="24" xfId="0" applyFont="1" applyFill="1" applyBorder="1" applyAlignment="1">
      <alignment horizontal="left"/>
    </xf>
    <xf numFmtId="1" fontId="3" fillId="8" borderId="24" xfId="0" applyNumberFormat="1" applyFont="1" applyFill="1" applyBorder="1"/>
    <xf numFmtId="164" fontId="3" fillId="8" borderId="1" xfId="0" applyNumberFormat="1" applyFont="1" applyFill="1" applyBorder="1"/>
    <xf numFmtId="0" fontId="10" fillId="8" borderId="27" xfId="0" applyFont="1" applyFill="1" applyBorder="1" applyAlignment="1">
      <alignment horizontal="left"/>
    </xf>
    <xf numFmtId="1" fontId="3" fillId="8" borderId="27" xfId="0" applyNumberFormat="1" applyFont="1" applyFill="1" applyBorder="1"/>
    <xf numFmtId="0" fontId="10" fillId="8" borderId="29" xfId="0" applyFont="1" applyFill="1" applyBorder="1" applyAlignment="1">
      <alignment horizontal="left"/>
    </xf>
    <xf numFmtId="1" fontId="3" fillId="8" borderId="29" xfId="0" applyNumberFormat="1" applyFont="1" applyFill="1" applyBorder="1"/>
    <xf numFmtId="9" fontId="3" fillId="8" borderId="1" xfId="0" applyNumberFormat="1" applyFont="1" applyFill="1" applyBorder="1"/>
    <xf numFmtId="0" fontId="10" fillId="8" borderId="30" xfId="0" applyFont="1" applyFill="1" applyBorder="1" applyAlignment="1">
      <alignment horizontal="left"/>
    </xf>
    <xf numFmtId="164" fontId="3" fillId="0" borderId="31" xfId="0" applyNumberFormat="1" applyFont="1" applyBorder="1"/>
    <xf numFmtId="10" fontId="3" fillId="0" borderId="0" xfId="0" applyNumberFormat="1" applyFont="1"/>
    <xf numFmtId="1" fontId="3" fillId="0" borderId="3" xfId="0" applyNumberFormat="1" applyFont="1" applyBorder="1"/>
    <xf numFmtId="22" fontId="3" fillId="0" borderId="0" xfId="0" applyNumberFormat="1" applyFont="1"/>
    <xf numFmtId="0" fontId="1" fillId="3" borderId="1" xfId="0" applyFont="1" applyFill="1" applyBorder="1"/>
    <xf numFmtId="164" fontId="3" fillId="3" borderId="1" xfId="0" applyNumberFormat="1" applyFont="1" applyFill="1" applyBorder="1"/>
    <xf numFmtId="165" fontId="3" fillId="3" borderId="1" xfId="0" applyNumberFormat="1" applyFont="1" applyFill="1" applyBorder="1"/>
    <xf numFmtId="1" fontId="3" fillId="3" borderId="1" xfId="0" applyNumberFormat="1" applyFont="1" applyFill="1" applyBorder="1"/>
    <xf numFmtId="0" fontId="3" fillId="9" borderId="1" xfId="0" applyFont="1" applyFill="1" applyBorder="1"/>
    <xf numFmtId="0" fontId="6" fillId="3" borderId="1" xfId="0" applyFont="1" applyFill="1" applyBorder="1"/>
    <xf numFmtId="9" fontId="3" fillId="3" borderId="1" xfId="0" applyNumberFormat="1" applyFont="1" applyFill="1" applyBorder="1"/>
    <xf numFmtId="0" fontId="1" fillId="0" borderId="2" xfId="0" applyFont="1" applyBorder="1" applyAlignment="1">
      <alignment horizontal="center"/>
    </xf>
    <xf numFmtId="0" fontId="4" fillId="0" borderId="2" xfId="0" applyFont="1" applyBorder="1"/>
    <xf numFmtId="0" fontId="3" fillId="0" borderId="4" xfId="0" applyFont="1" applyBorder="1" applyAlignment="1">
      <alignment horizontal="left" wrapText="1"/>
    </xf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0" fillId="0" borderId="0" xfId="0"/>
    <xf numFmtId="0" fontId="4" fillId="0" borderId="8" xfId="0" applyFont="1" applyBorder="1"/>
    <xf numFmtId="0" fontId="4" fillId="0" borderId="9" xfId="0" applyFont="1" applyBorder="1"/>
    <xf numFmtId="0" fontId="4" fillId="0" borderId="10" xfId="0" applyFont="1" applyBorder="1"/>
    <xf numFmtId="0" fontId="3" fillId="0" borderId="0" xfId="0" applyFont="1" applyAlignment="1">
      <alignment horizontal="left" wrapText="1"/>
    </xf>
    <xf numFmtId="0" fontId="3" fillId="0" borderId="0" xfId="0" applyFont="1" applyAlignment="1">
      <alignment horizontal="left"/>
    </xf>
    <xf numFmtId="0" fontId="7" fillId="0" borderId="0" xfId="0" applyFont="1" applyAlignment="1">
      <alignment horizontal="left" wrapText="1"/>
    </xf>
    <xf numFmtId="0" fontId="1" fillId="5" borderId="11" xfId="0" applyFont="1" applyFill="1" applyBorder="1" applyAlignment="1">
      <alignment horizontal="center"/>
    </xf>
    <xf numFmtId="0" fontId="4" fillId="0" borderId="12" xfId="0" applyFont="1" applyBorder="1"/>
    <xf numFmtId="0" fontId="4" fillId="0" borderId="13" xfId="0" applyFont="1" applyBorder="1"/>
    <xf numFmtId="0" fontId="1" fillId="2" borderId="11" xfId="0" applyFont="1" applyFill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4" fillId="0" borderId="15" xfId="0" applyFont="1" applyBorder="1"/>
    <xf numFmtId="0" fontId="4" fillId="0" borderId="16" xfId="0" applyFont="1" applyBorder="1"/>
    <xf numFmtId="0" fontId="10" fillId="8" borderId="23" xfId="0" applyFont="1" applyFill="1" applyBorder="1" applyAlignment="1">
      <alignment horizontal="center" vertical="center"/>
    </xf>
    <xf numFmtId="0" fontId="4" fillId="0" borderId="25" xfId="0" applyFont="1" applyBorder="1"/>
    <xf numFmtId="0" fontId="4" fillId="0" borderId="26" xfId="0" applyFont="1" applyBorder="1"/>
    <xf numFmtId="0" fontId="10" fillId="8" borderId="28" xfId="0" applyFont="1" applyFill="1" applyBorder="1" applyAlignment="1">
      <alignment horizontal="center" vertical="center"/>
    </xf>
    <xf numFmtId="0" fontId="0" fillId="0" borderId="32" xfId="0" pivotButton="1" applyBorder="1"/>
    <xf numFmtId="0" fontId="0" fillId="0" borderId="33" xfId="0" applyBorder="1"/>
    <xf numFmtId="0" fontId="0" fillId="0" borderId="32" xfId="0" applyBorder="1"/>
    <xf numFmtId="0" fontId="0" fillId="0" borderId="33" xfId="0" applyNumberFormat="1" applyBorder="1"/>
    <xf numFmtId="0" fontId="0" fillId="0" borderId="34" xfId="0" applyBorder="1"/>
    <xf numFmtId="0" fontId="0" fillId="0" borderId="35" xfId="0" applyNumberFormat="1" applyBorder="1"/>
    <xf numFmtId="0" fontId="0" fillId="0" borderId="36" xfId="0" applyBorder="1"/>
    <xf numFmtId="0" fontId="0" fillId="0" borderId="37" xfId="0" applyNumberFormat="1" applyBorder="1"/>
    <xf numFmtId="0" fontId="0" fillId="0" borderId="37" xfId="0" pivotButton="1" applyBorder="1"/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32" xfId="0" applyNumberFormat="1" applyBorder="1"/>
    <xf numFmtId="0" fontId="0" fillId="0" borderId="40" xfId="0" applyNumberFormat="1" applyBorder="1"/>
    <xf numFmtId="0" fontId="0" fillId="0" borderId="34" xfId="0" applyNumberFormat="1" applyBorder="1"/>
    <xf numFmtId="0" fontId="0" fillId="0" borderId="25" xfId="0" applyNumberFormat="1" applyBorder="1"/>
    <xf numFmtId="0" fontId="0" fillId="0" borderId="36" xfId="0" applyNumberFormat="1" applyBorder="1"/>
    <xf numFmtId="0" fontId="0" fillId="0" borderId="41" xfId="0" applyNumberFormat="1" applyBorder="1"/>
    <xf numFmtId="0" fontId="0" fillId="0" borderId="42" xfId="0" applyBorder="1"/>
    <xf numFmtId="0" fontId="0" fillId="0" borderId="43" xfId="0" applyBorder="1"/>
    <xf numFmtId="0" fontId="0" fillId="0" borderId="38" xfId="0" pivotButton="1" applyBorder="1"/>
    <xf numFmtId="0" fontId="0" fillId="0" borderId="44" xfId="0" applyBorder="1"/>
    <xf numFmtId="0" fontId="0" fillId="0" borderId="4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7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layoutTarget val="inner"/>
          <c:xMode val="edge"/>
          <c:yMode val="edge"/>
          <c:x val="0.10469248496967415"/>
          <c:y val="3.6375661375661374E-2"/>
          <c:w val="0.62406599155066289"/>
          <c:h val="0.81678800566595844"/>
        </c:manualLayout>
      </c:layout>
      <c:barChart>
        <c:barDir val="col"/>
        <c:grouping val="clustered"/>
        <c:varyColors val="1"/>
        <c:ser>
          <c:idx val="0"/>
          <c:order val="0"/>
          <c:tx>
            <c:v>FastWheels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Table_Cost'!$A$12:$A$24</c:f>
              <c:strCache>
                <c:ptCount val="13"/>
                <c:pt idx="0">
                  <c:v>Local</c:v>
                </c:pt>
                <c:pt idx="2">
                  <c:v>Local Total</c:v>
                </c:pt>
                <c:pt idx="3">
                  <c:v>Outstation</c:v>
                </c:pt>
                <c:pt idx="11">
                  <c:v>Outstation Total</c:v>
                </c:pt>
                <c:pt idx="12">
                  <c:v>Grand Total</c:v>
                </c:pt>
              </c:strCache>
            </c:strRef>
          </c:cat>
          <c:val>
            <c:numRef>
              <c:f>'Pivot Table_Cost'!$B$12:$B$24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595-499B-B420-B15675EF10B8}"/>
            </c:ext>
          </c:extLst>
        </c:ser>
        <c:ser>
          <c:idx val="1"/>
          <c:order val="1"/>
          <c:tx>
            <c:strRef>
              <c:f>'Pivot Table_Cost'!$C$10:$C$11</c:f>
              <c:strCache>
                <c:ptCount val="2"/>
                <c:pt idx="0">
                  <c:v>logistic_provider</c:v>
                </c:pt>
                <c:pt idx="1">
                  <c:v>FastWheels</c:v>
                </c:pt>
              </c:strCache>
            </c:strRef>
          </c:tx>
          <c:invertIfNegative val="1"/>
          <c:cat>
            <c:strRef>
              <c:f>'Pivot Table_Cost'!$A$12:$A$24</c:f>
              <c:strCache>
                <c:ptCount val="13"/>
                <c:pt idx="0">
                  <c:v>Local</c:v>
                </c:pt>
                <c:pt idx="2">
                  <c:v>Local Total</c:v>
                </c:pt>
                <c:pt idx="3">
                  <c:v>Outstation</c:v>
                </c:pt>
                <c:pt idx="11">
                  <c:v>Outstation Total</c:v>
                </c:pt>
                <c:pt idx="12">
                  <c:v>Grand Total</c:v>
                </c:pt>
              </c:strCache>
            </c:strRef>
          </c:cat>
          <c:val>
            <c:numRef>
              <c:f>'Pivot Table_Cost'!$C$12:$C$24</c:f>
              <c:numCache>
                <c:formatCode>General</c:formatCode>
                <c:ptCount val="13"/>
                <c:pt idx="0">
                  <c:v>112.91228070175438</c:v>
                </c:pt>
                <c:pt idx="1">
                  <c:v>112.53488372093024</c:v>
                </c:pt>
                <c:pt idx="2">
                  <c:v>112.67161016949153</c:v>
                </c:pt>
                <c:pt idx="3">
                  <c:v>171.04237288135593</c:v>
                </c:pt>
                <c:pt idx="4">
                  <c:v>171.66666666666666</c:v>
                </c:pt>
                <c:pt idx="5">
                  <c:v>155</c:v>
                </c:pt>
                <c:pt idx="6">
                  <c:v>157.11740890688259</c:v>
                </c:pt>
                <c:pt idx="7">
                  <c:v>171.84313725490196</c:v>
                </c:pt>
                <c:pt idx="8">
                  <c:v>169.72670807453417</c:v>
                </c:pt>
                <c:pt idx="9">
                  <c:v>156.97419354838709</c:v>
                </c:pt>
                <c:pt idx="10">
                  <c:v>157.84057971014494</c:v>
                </c:pt>
                <c:pt idx="11">
                  <c:v>164.00257731958763</c:v>
                </c:pt>
                <c:pt idx="12">
                  <c:v>152.03211462450594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95-499B-B420-B15675EF1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66552176"/>
        <c:axId val="1600352892"/>
      </c:barChart>
      <c:catAx>
        <c:axId val="1966552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00352892"/>
        <c:crosses val="autoZero"/>
        <c:auto val="1"/>
        <c:lblAlgn val="ctr"/>
        <c:lblOffset val="100"/>
        <c:noMultiLvlLbl val="1"/>
      </c:catAx>
      <c:valAx>
        <c:axId val="16003528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6655217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4471717527998704"/>
          <c:y val="0.22594206974128236"/>
          <c:w val="0.25528282472001296"/>
          <c:h val="0.11160792400949882"/>
        </c:manualLayout>
      </c:layout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v>FastWheels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Table_Delivery_Days'!$A$10:$A$22</c:f>
              <c:strCache>
                <c:ptCount val="13"/>
                <c:pt idx="0">
                  <c:v>Local</c:v>
                </c:pt>
                <c:pt idx="2">
                  <c:v>Local Total</c:v>
                </c:pt>
                <c:pt idx="3">
                  <c:v>Outstation</c:v>
                </c:pt>
                <c:pt idx="11">
                  <c:v>Outstation Total</c:v>
                </c:pt>
                <c:pt idx="12">
                  <c:v>Grand Total</c:v>
                </c:pt>
              </c:strCache>
            </c:strRef>
          </c:cat>
          <c:val>
            <c:numRef>
              <c:f>'Pivot Table_Delivery_Days'!$B$10:$B$22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FBF-442F-8790-E4B9F1BF47D7}"/>
            </c:ext>
          </c:extLst>
        </c:ser>
        <c:ser>
          <c:idx val="1"/>
          <c:order val="1"/>
          <c:tx>
            <c:strRef>
              <c:f>'Pivot Table_Delivery_Days'!$C$8:$C$9</c:f>
              <c:strCache>
                <c:ptCount val="2"/>
                <c:pt idx="0">
                  <c:v>logistic_provider</c:v>
                </c:pt>
                <c:pt idx="1">
                  <c:v>FastWheels</c:v>
                </c:pt>
              </c:strCache>
            </c:strRef>
          </c:tx>
          <c:invertIfNegative val="1"/>
          <c:cat>
            <c:strRef>
              <c:f>'Pivot Table_Delivery_Days'!$A$10:$A$22</c:f>
              <c:strCache>
                <c:ptCount val="13"/>
                <c:pt idx="0">
                  <c:v>Local</c:v>
                </c:pt>
                <c:pt idx="2">
                  <c:v>Local Total</c:v>
                </c:pt>
                <c:pt idx="3">
                  <c:v>Outstation</c:v>
                </c:pt>
                <c:pt idx="11">
                  <c:v>Outstation Total</c:v>
                </c:pt>
                <c:pt idx="12">
                  <c:v>Grand Total</c:v>
                </c:pt>
              </c:strCache>
            </c:strRef>
          </c:cat>
          <c:val>
            <c:numRef>
              <c:f>'Pivot Table_Delivery_Days'!$C$10:$C$22</c:f>
              <c:numCache>
                <c:formatCode>General</c:formatCode>
                <c:ptCount val="13"/>
                <c:pt idx="0">
                  <c:v>2.1461988304093569</c:v>
                </c:pt>
                <c:pt idx="1">
                  <c:v>2.1893687707641196</c:v>
                </c:pt>
                <c:pt idx="2">
                  <c:v>2.1737288135593222</c:v>
                </c:pt>
                <c:pt idx="3">
                  <c:v>6.8813559322033901</c:v>
                </c:pt>
                <c:pt idx="4">
                  <c:v>3.3114035087719298</c:v>
                </c:pt>
                <c:pt idx="5">
                  <c:v>5.8214285714285712</c:v>
                </c:pt>
                <c:pt idx="6">
                  <c:v>3.4048582995951415</c:v>
                </c:pt>
                <c:pt idx="7">
                  <c:v>3.607843137254902</c:v>
                </c:pt>
                <c:pt idx="8">
                  <c:v>8</c:v>
                </c:pt>
                <c:pt idx="9">
                  <c:v>5.7161290322580642</c:v>
                </c:pt>
                <c:pt idx="10">
                  <c:v>3.5398550724637681</c:v>
                </c:pt>
                <c:pt idx="11">
                  <c:v>4.5947164948453612</c:v>
                </c:pt>
                <c:pt idx="12">
                  <c:v>4.0301383399209483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BF-442F-8790-E4B9F1BF4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62231722"/>
        <c:axId val="352848840"/>
      </c:barChart>
      <c:catAx>
        <c:axId val="176223172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52848840"/>
        <c:crosses val="autoZero"/>
        <c:auto val="1"/>
        <c:lblAlgn val="ctr"/>
        <c:lblOffset val="100"/>
        <c:noMultiLvlLbl val="1"/>
      </c:catAx>
      <c:valAx>
        <c:axId val="35284884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62231722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IN" sz="1400" b="0" i="0">
                <a:solidFill>
                  <a:srgbClr val="757575"/>
                </a:solidFill>
                <a:latin typeface="+mn-lt"/>
              </a:rPr>
              <a:t>Time-Cost Trade-off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Average Shipping Cost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'What If Analysis-Goal Seek'!$F$3:$F$13</c:f>
              <c:numCache>
                <c:formatCode>0%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cat>
          <c:val>
            <c:numRef>
              <c:f>'What If Analysis-Goal Seek'!$G$3:$G$13</c:f>
              <c:numCache>
                <c:formatCode>0</c:formatCode>
                <c:ptCount val="11"/>
                <c:pt idx="0">
                  <c:v>162.244</c:v>
                </c:pt>
                <c:pt idx="1">
                  <c:v>163.18626666666671</c:v>
                </c:pt>
                <c:pt idx="2">
                  <c:v>164.12853333333339</c:v>
                </c:pt>
                <c:pt idx="3">
                  <c:v>165.07080000000008</c:v>
                </c:pt>
                <c:pt idx="4">
                  <c:v>166.01306666666682</c:v>
                </c:pt>
                <c:pt idx="5">
                  <c:v>166.9553333333335</c:v>
                </c:pt>
                <c:pt idx="6">
                  <c:v>167.89760000000018</c:v>
                </c:pt>
                <c:pt idx="7">
                  <c:v>168.83986666666689</c:v>
                </c:pt>
                <c:pt idx="8">
                  <c:v>169.7821333333336</c:v>
                </c:pt>
                <c:pt idx="9">
                  <c:v>170.72440000000032</c:v>
                </c:pt>
                <c:pt idx="10">
                  <c:v>171.666666666667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D5-4C43-8414-C8B3840DCF84}"/>
            </c:ext>
          </c:extLst>
        </c:ser>
        <c:ser>
          <c:idx val="1"/>
          <c:order val="1"/>
          <c:tx>
            <c:v>Average Days to Delivery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'What If Analysis-Goal Seek'!$F$3:$F$13</c:f>
              <c:numCache>
                <c:formatCode>0%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cat>
          <c:val>
            <c:numRef>
              <c:f>'What If Analysis-Goal Seek'!$H$3:$H$13</c:f>
              <c:numCache>
                <c:formatCode>0.0</c:formatCode>
                <c:ptCount val="11"/>
                <c:pt idx="0">
                  <c:v>6.08</c:v>
                </c:pt>
                <c:pt idx="1">
                  <c:v>5.803140350877193</c:v>
                </c:pt>
                <c:pt idx="2">
                  <c:v>5.5262807017543869</c:v>
                </c:pt>
                <c:pt idx="3">
                  <c:v>5.2494210526315781</c:v>
                </c:pt>
                <c:pt idx="4">
                  <c:v>4.972561403508772</c:v>
                </c:pt>
                <c:pt idx="5">
                  <c:v>4.6957017543859649</c:v>
                </c:pt>
                <c:pt idx="6">
                  <c:v>4.4188421052631579</c:v>
                </c:pt>
                <c:pt idx="7">
                  <c:v>4.1419824561403509</c:v>
                </c:pt>
                <c:pt idx="8">
                  <c:v>3.8651228070175438</c:v>
                </c:pt>
                <c:pt idx="9">
                  <c:v>3.5882631578947368</c:v>
                </c:pt>
                <c:pt idx="10">
                  <c:v>3.3114035087719298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D5-4C43-8414-C8B3840DC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6662180"/>
        <c:axId val="911604579"/>
      </c:lineChart>
      <c:catAx>
        <c:axId val="5966621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11604579"/>
        <c:crosses val="autoZero"/>
        <c:auto val="1"/>
        <c:lblAlgn val="ctr"/>
        <c:lblOffset val="100"/>
        <c:noMultiLvlLbl val="1"/>
      </c:catAx>
      <c:valAx>
        <c:axId val="9116045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9666218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FastWheels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Table_Cost'!$A$12:$A$24</c:f>
              <c:strCache>
                <c:ptCount val="13"/>
                <c:pt idx="0">
                  <c:v>Local</c:v>
                </c:pt>
                <c:pt idx="2">
                  <c:v>Local Total</c:v>
                </c:pt>
                <c:pt idx="3">
                  <c:v>Outstation</c:v>
                </c:pt>
                <c:pt idx="11">
                  <c:v>Outstation Total</c:v>
                </c:pt>
                <c:pt idx="12">
                  <c:v>Grand Total</c:v>
                </c:pt>
              </c:strCache>
            </c:strRef>
          </c:cat>
          <c:val>
            <c:numRef>
              <c:f>'Pivot Table_Cost'!$B$12:$B$24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625-4A15-8713-8FB580538C25}"/>
            </c:ext>
          </c:extLst>
        </c:ser>
        <c:ser>
          <c:idx val="1"/>
          <c:order val="1"/>
          <c:tx>
            <c:strRef>
              <c:f>'Pivot Table_Cost'!$C$10:$C$11</c:f>
              <c:strCache>
                <c:ptCount val="2"/>
                <c:pt idx="0">
                  <c:v>logistic_provider</c:v>
                </c:pt>
                <c:pt idx="1">
                  <c:v>FastWheels</c:v>
                </c:pt>
              </c:strCache>
            </c:strRef>
          </c:tx>
          <c:invertIfNegative val="1"/>
          <c:cat>
            <c:strRef>
              <c:f>'Pivot Table_Cost'!$A$12:$A$24</c:f>
              <c:strCache>
                <c:ptCount val="13"/>
                <c:pt idx="0">
                  <c:v>Local</c:v>
                </c:pt>
                <c:pt idx="2">
                  <c:v>Local Total</c:v>
                </c:pt>
                <c:pt idx="3">
                  <c:v>Outstation</c:v>
                </c:pt>
                <c:pt idx="11">
                  <c:v>Outstation Total</c:v>
                </c:pt>
                <c:pt idx="12">
                  <c:v>Grand Total</c:v>
                </c:pt>
              </c:strCache>
            </c:strRef>
          </c:cat>
          <c:val>
            <c:numRef>
              <c:f>'Pivot Table_Cost'!$C$12:$C$24</c:f>
              <c:numCache>
                <c:formatCode>General</c:formatCode>
                <c:ptCount val="13"/>
                <c:pt idx="0">
                  <c:v>112.91228070175438</c:v>
                </c:pt>
                <c:pt idx="1">
                  <c:v>112.53488372093024</c:v>
                </c:pt>
                <c:pt idx="2">
                  <c:v>112.67161016949153</c:v>
                </c:pt>
                <c:pt idx="3">
                  <c:v>171.04237288135593</c:v>
                </c:pt>
                <c:pt idx="4">
                  <c:v>171.66666666666666</c:v>
                </c:pt>
                <c:pt idx="5">
                  <c:v>155</c:v>
                </c:pt>
                <c:pt idx="6">
                  <c:v>157.11740890688259</c:v>
                </c:pt>
                <c:pt idx="7">
                  <c:v>171.84313725490196</c:v>
                </c:pt>
                <c:pt idx="8">
                  <c:v>169.72670807453417</c:v>
                </c:pt>
                <c:pt idx="9">
                  <c:v>156.97419354838709</c:v>
                </c:pt>
                <c:pt idx="10">
                  <c:v>157.84057971014494</c:v>
                </c:pt>
                <c:pt idx="11">
                  <c:v>164.00257731958763</c:v>
                </c:pt>
                <c:pt idx="12">
                  <c:v>152.03211462450594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25-4A15-8713-8FB58053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6088455"/>
        <c:axId val="1434125595"/>
      </c:barChart>
      <c:catAx>
        <c:axId val="1060884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34125595"/>
        <c:crosses val="autoZero"/>
        <c:auto val="1"/>
        <c:lblAlgn val="ctr"/>
        <c:lblOffset val="100"/>
        <c:noMultiLvlLbl val="1"/>
      </c:catAx>
      <c:valAx>
        <c:axId val="143412559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608845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FastWheels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Table_Delivery_Days'!$A$10:$A$22</c:f>
              <c:strCache>
                <c:ptCount val="13"/>
                <c:pt idx="0">
                  <c:v>Local</c:v>
                </c:pt>
                <c:pt idx="2">
                  <c:v>Local Total</c:v>
                </c:pt>
                <c:pt idx="3">
                  <c:v>Outstation</c:v>
                </c:pt>
                <c:pt idx="11">
                  <c:v>Outstation Total</c:v>
                </c:pt>
                <c:pt idx="12">
                  <c:v>Grand Total</c:v>
                </c:pt>
              </c:strCache>
            </c:strRef>
          </c:cat>
          <c:val>
            <c:numRef>
              <c:f>'Pivot Table_Delivery_Days'!$B$10:$B$22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35E-4F0C-966C-8C3A31B23266}"/>
            </c:ext>
          </c:extLst>
        </c:ser>
        <c:ser>
          <c:idx val="1"/>
          <c:order val="1"/>
          <c:tx>
            <c:strRef>
              <c:f>'Pivot Table_Delivery_Days'!$C$8:$C$9</c:f>
              <c:strCache>
                <c:ptCount val="2"/>
                <c:pt idx="0">
                  <c:v>logistic_provider</c:v>
                </c:pt>
                <c:pt idx="1">
                  <c:v>FastWheels</c:v>
                </c:pt>
              </c:strCache>
            </c:strRef>
          </c:tx>
          <c:invertIfNegative val="1"/>
          <c:cat>
            <c:strRef>
              <c:f>'Pivot Table_Delivery_Days'!$A$10:$A$22</c:f>
              <c:strCache>
                <c:ptCount val="13"/>
                <c:pt idx="0">
                  <c:v>Local</c:v>
                </c:pt>
                <c:pt idx="2">
                  <c:v>Local Total</c:v>
                </c:pt>
                <c:pt idx="3">
                  <c:v>Outstation</c:v>
                </c:pt>
                <c:pt idx="11">
                  <c:v>Outstation Total</c:v>
                </c:pt>
                <c:pt idx="12">
                  <c:v>Grand Total</c:v>
                </c:pt>
              </c:strCache>
            </c:strRef>
          </c:cat>
          <c:val>
            <c:numRef>
              <c:f>'Pivot Table_Delivery_Days'!$C$10:$C$22</c:f>
              <c:numCache>
                <c:formatCode>General</c:formatCode>
                <c:ptCount val="13"/>
                <c:pt idx="0">
                  <c:v>2.1461988304093569</c:v>
                </c:pt>
                <c:pt idx="1">
                  <c:v>2.1893687707641196</c:v>
                </c:pt>
                <c:pt idx="2">
                  <c:v>2.1737288135593222</c:v>
                </c:pt>
                <c:pt idx="3">
                  <c:v>6.8813559322033901</c:v>
                </c:pt>
                <c:pt idx="4">
                  <c:v>3.3114035087719298</c:v>
                </c:pt>
                <c:pt idx="5">
                  <c:v>5.8214285714285712</c:v>
                </c:pt>
                <c:pt idx="6">
                  <c:v>3.4048582995951415</c:v>
                </c:pt>
                <c:pt idx="7">
                  <c:v>3.607843137254902</c:v>
                </c:pt>
                <c:pt idx="8">
                  <c:v>8</c:v>
                </c:pt>
                <c:pt idx="9">
                  <c:v>5.7161290322580642</c:v>
                </c:pt>
                <c:pt idx="10">
                  <c:v>3.5398550724637681</c:v>
                </c:pt>
                <c:pt idx="11">
                  <c:v>4.5947164948453612</c:v>
                </c:pt>
                <c:pt idx="12">
                  <c:v>4.0301383399209483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5E-4F0C-966C-8C3A31B23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17714"/>
        <c:axId val="616071292"/>
      </c:barChart>
      <c:catAx>
        <c:axId val="1032177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16071292"/>
        <c:crosses val="autoZero"/>
        <c:auto val="1"/>
        <c:lblAlgn val="ctr"/>
        <c:lblOffset val="100"/>
        <c:noMultiLvlLbl val="1"/>
      </c:catAx>
      <c:valAx>
        <c:axId val="6160712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321771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'Pivots for Dashboard'!$B$2</c:f>
              <c:strCache>
                <c:ptCount val="1"/>
                <c:pt idx="0">
                  <c:v>Count of order_id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56A9-4F61-84D2-09A8C5BA276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56A9-4F61-84D2-09A8C5BA276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56A9-4F61-84D2-09A8C5BA276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56A9-4F61-84D2-09A8C5BA276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56A9-4F61-84D2-09A8C5BA276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56A9-4F61-84D2-09A8C5BA2769}"/>
              </c:ext>
            </c:extLst>
          </c:dPt>
          <c:dPt>
            <c:idx val="6"/>
            <c:bubble3D val="0"/>
            <c:spPr>
              <a:solidFill>
                <a:srgbClr val="7C9CD6"/>
              </a:solidFill>
            </c:spPr>
            <c:extLst>
              <c:ext xmlns:c16="http://schemas.microsoft.com/office/drawing/2014/chart" uri="{C3380CC4-5D6E-409C-BE32-E72D297353CC}">
                <c16:uniqueId val="{0000000D-56A9-4F61-84D2-09A8C5BA2769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'Pivots for Dashboard'!$A$3:$A$9</c:f>
              <c:strCache>
                <c:ptCount val="7"/>
                <c:pt idx="0">
                  <c:v>Gaming Console</c:v>
                </c:pt>
                <c:pt idx="1">
                  <c:v>Laptop</c:v>
                </c:pt>
                <c:pt idx="2">
                  <c:v>Mobile</c:v>
                </c:pt>
                <c:pt idx="3">
                  <c:v>PC</c:v>
                </c:pt>
                <c:pt idx="4">
                  <c:v>Tablet</c:v>
                </c:pt>
                <c:pt idx="5">
                  <c:v>TV</c:v>
                </c:pt>
                <c:pt idx="6">
                  <c:v>Grand Total</c:v>
                </c:pt>
              </c:strCache>
            </c:strRef>
          </c:cat>
          <c:val>
            <c:numRef>
              <c:f>'Pivots for Dashboard'!$B$3:$B$9</c:f>
              <c:numCache>
                <c:formatCode>0.00%</c:formatCode>
                <c:ptCount val="7"/>
                <c:pt idx="0">
                  <c:v>7.6923076923076927E-2</c:v>
                </c:pt>
                <c:pt idx="1">
                  <c:v>0.23636363636363636</c:v>
                </c:pt>
                <c:pt idx="2">
                  <c:v>0.30349650349650348</c:v>
                </c:pt>
                <c:pt idx="3">
                  <c:v>0.16363636363636364</c:v>
                </c:pt>
                <c:pt idx="4">
                  <c:v>9.5104895104895101E-2</c:v>
                </c:pt>
                <c:pt idx="5">
                  <c:v>0.12447552447552447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6A9-4F61-84D2-09A8C5BA2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Count of order_id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'Pivots for Dashboard'!$A$12:$A$14</c:f>
              <c:strCache>
                <c:ptCount val="3"/>
                <c:pt idx="0">
                  <c:v>App</c:v>
                </c:pt>
                <c:pt idx="1">
                  <c:v>Website</c:v>
                </c:pt>
                <c:pt idx="2">
                  <c:v>Grand Total</c:v>
                </c:pt>
              </c:strCache>
            </c:strRef>
          </c:cat>
          <c:val>
            <c:numRef>
              <c:f>'Pivots for Dashboard'!$B$12:$B$14</c:f>
              <c:numCache>
                <c:formatCode>General</c:formatCode>
                <c:ptCount val="3"/>
                <c:pt idx="0">
                  <c:v>1470</c:v>
                </c:pt>
                <c:pt idx="1">
                  <c:v>715</c:v>
                </c:pt>
                <c:pt idx="2">
                  <c:v>2185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362-4504-9DBB-A2769B57E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498929"/>
        <c:axId val="1955827460"/>
      </c:barChart>
      <c:lineChart>
        <c:grouping val="standard"/>
        <c:varyColors val="0"/>
        <c:ser>
          <c:idx val="1"/>
          <c:order val="1"/>
          <c:tx>
            <c:v>Average of session_length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'Pivots for Dashboard'!$A$12:$A$14</c:f>
              <c:strCache>
                <c:ptCount val="3"/>
                <c:pt idx="0">
                  <c:v>App</c:v>
                </c:pt>
                <c:pt idx="1">
                  <c:v>Website</c:v>
                </c:pt>
                <c:pt idx="2">
                  <c:v>Grand Total</c:v>
                </c:pt>
              </c:strCache>
            </c:strRef>
          </c:cat>
          <c:val>
            <c:numRef>
              <c:f>'Pivots for Dashboard'!$C$12:$C$14</c:f>
              <c:numCache>
                <c:formatCode>0</c:formatCode>
                <c:ptCount val="3"/>
                <c:pt idx="0">
                  <c:v>1986.0562844455771</c:v>
                </c:pt>
                <c:pt idx="1">
                  <c:v>1927.2592950913306</c:v>
                </c:pt>
                <c:pt idx="2">
                  <c:v>1966.8160796912118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62-4504-9DBB-A2769B57E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98929"/>
        <c:axId val="1955827460"/>
      </c:lineChart>
      <c:catAx>
        <c:axId val="124989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55827460"/>
        <c:crosses val="autoZero"/>
        <c:auto val="1"/>
        <c:lblAlgn val="ctr"/>
        <c:lblOffset val="100"/>
        <c:noMultiLvlLbl val="1"/>
      </c:catAx>
      <c:valAx>
        <c:axId val="19558274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49892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v>Total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'Pivots for Dashboard'!$A$17:$A$20</c:f>
              <c:strCache>
                <c:ptCount val="4"/>
                <c:pt idx="1">
                  <c:v>Payment_mode</c:v>
                </c:pt>
                <c:pt idx="2">
                  <c:v>Cash On Delivery</c:v>
                </c:pt>
                <c:pt idx="3">
                  <c:v>Credit Card</c:v>
                </c:pt>
              </c:strCache>
            </c:strRef>
          </c:cat>
          <c:val>
            <c:numRef>
              <c:f>'Pivots for Dashboard'!$B$17:$B$20</c:f>
              <c:numCache>
                <c:formatCode>General</c:formatCode>
                <c:ptCount val="4"/>
                <c:pt idx="1">
                  <c:v>0</c:v>
                </c:pt>
                <c:pt idx="2">
                  <c:v>118</c:v>
                </c:pt>
                <c:pt idx="3">
                  <c:v>604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575-41C9-BE85-1FFC42F64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7620365"/>
        <c:axId val="291475410"/>
      </c:barChart>
      <c:catAx>
        <c:axId val="143762036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91475410"/>
        <c:crosses val="autoZero"/>
        <c:auto val="1"/>
        <c:lblAlgn val="ctr"/>
        <c:lblOffset val="100"/>
        <c:noMultiLvlLbl val="1"/>
      </c:catAx>
      <c:valAx>
        <c:axId val="29147541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37620365"/>
        <c:crosses val="max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Current% FW orders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'Pivots for Dashboard'!$F$4:$F$13</c:f>
              <c:strCache>
                <c:ptCount val="10"/>
                <c:pt idx="0">
                  <c:v>Bangalore-Bangalore</c:v>
                </c:pt>
                <c:pt idx="1">
                  <c:v>Delhi-Delhi</c:v>
                </c:pt>
                <c:pt idx="2">
                  <c:v>Bangalore-Chennai</c:v>
                </c:pt>
                <c:pt idx="3">
                  <c:v>Bangalore-Delhi</c:v>
                </c:pt>
                <c:pt idx="4">
                  <c:v>Bangalore-Kolkata</c:v>
                </c:pt>
                <c:pt idx="5">
                  <c:v>Bangalore-Mumbai</c:v>
                </c:pt>
                <c:pt idx="6">
                  <c:v>Delhi-Bangalore</c:v>
                </c:pt>
                <c:pt idx="7">
                  <c:v>Delhi-Chennai</c:v>
                </c:pt>
                <c:pt idx="8">
                  <c:v>Delhi-Kolkata</c:v>
                </c:pt>
                <c:pt idx="9">
                  <c:v>Delhi-Mumbai</c:v>
                </c:pt>
              </c:strCache>
            </c:strRef>
          </c:cat>
          <c:val>
            <c:numRef>
              <c:f>'Pivots for Dashboard'!$G$4:$G$13</c:f>
              <c:numCache>
                <c:formatCode>0%</c:formatCode>
                <c:ptCount val="10"/>
                <c:pt idx="0">
                  <c:v>0.44215938303341901</c:v>
                </c:pt>
                <c:pt idx="1">
                  <c:v>0.48089171974522293</c:v>
                </c:pt>
                <c:pt idx="2">
                  <c:v>0.49792531120331951</c:v>
                </c:pt>
                <c:pt idx="3">
                  <c:v>0.47698744769874479</c:v>
                </c:pt>
                <c:pt idx="4">
                  <c:v>0.44800000000000001</c:v>
                </c:pt>
                <c:pt idx="5">
                  <c:v>0.47338403041825095</c:v>
                </c:pt>
                <c:pt idx="6">
                  <c:v>0.47069597069597069</c:v>
                </c:pt>
                <c:pt idx="7">
                  <c:v>0.47660818713450293</c:v>
                </c:pt>
                <c:pt idx="8">
                  <c:v>0.47256097560975607</c:v>
                </c:pt>
                <c:pt idx="9">
                  <c:v>0.42354740061162077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372-44B7-9C0B-75FE2EE251E9}"/>
            </c:ext>
          </c:extLst>
        </c:ser>
        <c:ser>
          <c:idx val="1"/>
          <c:order val="1"/>
          <c:tx>
            <c:v>Optimal FW Orders (%)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'Pivots for Dashboard'!$F$4:$F$13</c:f>
              <c:strCache>
                <c:ptCount val="10"/>
                <c:pt idx="0">
                  <c:v>Bangalore-Bangalore</c:v>
                </c:pt>
                <c:pt idx="1">
                  <c:v>Delhi-Delhi</c:v>
                </c:pt>
                <c:pt idx="2">
                  <c:v>Bangalore-Chennai</c:v>
                </c:pt>
                <c:pt idx="3">
                  <c:v>Bangalore-Delhi</c:v>
                </c:pt>
                <c:pt idx="4">
                  <c:v>Bangalore-Kolkata</c:v>
                </c:pt>
                <c:pt idx="5">
                  <c:v>Bangalore-Mumbai</c:v>
                </c:pt>
                <c:pt idx="6">
                  <c:v>Delhi-Bangalore</c:v>
                </c:pt>
                <c:pt idx="7">
                  <c:v>Delhi-Chennai</c:v>
                </c:pt>
                <c:pt idx="8">
                  <c:v>Delhi-Kolkata</c:v>
                </c:pt>
                <c:pt idx="9">
                  <c:v>Delhi-Mumbai</c:v>
                </c:pt>
              </c:strCache>
            </c:strRef>
          </c:cat>
          <c:val>
            <c:numRef>
              <c:f>'Pivots for Dashboard'!$J$4:$J$13</c:f>
              <c:numCache>
                <c:formatCode>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0.75</c:v>
                </c:pt>
                <c:pt idx="4">
                  <c:v>0</c:v>
                </c:pt>
                <c:pt idx="5">
                  <c:v>0.75</c:v>
                </c:pt>
                <c:pt idx="6">
                  <c:v>0.88</c:v>
                </c:pt>
                <c:pt idx="7">
                  <c:v>0</c:v>
                </c:pt>
                <c:pt idx="8">
                  <c:v>0</c:v>
                </c:pt>
                <c:pt idx="9">
                  <c:v>0.82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372-44B7-9C0B-75FE2EE25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54118035"/>
        <c:axId val="340063032"/>
      </c:barChart>
      <c:catAx>
        <c:axId val="20541180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40063032"/>
        <c:crosses val="autoZero"/>
        <c:auto val="1"/>
        <c:lblAlgn val="ctr"/>
        <c:lblOffset val="100"/>
        <c:noMultiLvlLbl val="1"/>
      </c:catAx>
      <c:valAx>
        <c:axId val="3400630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54118035"/>
        <c:crosses val="autoZero"/>
        <c:crossBetween val="between"/>
        <c:majorUnit val="0.4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Total Average of total_shipping_cost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'Pivots for Dashboard'!$F$4:$F$13</c:f>
              <c:strCache>
                <c:ptCount val="10"/>
                <c:pt idx="0">
                  <c:v>Bangalore-Bangalore</c:v>
                </c:pt>
                <c:pt idx="1">
                  <c:v>Delhi-Delhi</c:v>
                </c:pt>
                <c:pt idx="2">
                  <c:v>Bangalore-Chennai</c:v>
                </c:pt>
                <c:pt idx="3">
                  <c:v>Bangalore-Delhi</c:v>
                </c:pt>
                <c:pt idx="4">
                  <c:v>Bangalore-Kolkata</c:v>
                </c:pt>
                <c:pt idx="5">
                  <c:v>Bangalore-Mumbai</c:v>
                </c:pt>
                <c:pt idx="6">
                  <c:v>Delhi-Bangalore</c:v>
                </c:pt>
                <c:pt idx="7">
                  <c:v>Delhi-Chennai</c:v>
                </c:pt>
                <c:pt idx="8">
                  <c:v>Delhi-Kolkata</c:v>
                </c:pt>
                <c:pt idx="9">
                  <c:v>Delhi-Mumbai</c:v>
                </c:pt>
              </c:strCache>
            </c:strRef>
          </c:cat>
          <c:val>
            <c:numRef>
              <c:f>'Pivots for Dashboard'!$H$4:$H$13</c:f>
              <c:numCache>
                <c:formatCode>0</c:formatCode>
                <c:ptCount val="10"/>
                <c:pt idx="0">
                  <c:v>119.50899742930591</c:v>
                </c:pt>
                <c:pt idx="1">
                  <c:v>119.11783439490446</c:v>
                </c:pt>
                <c:pt idx="2">
                  <c:v>166.79668049792531</c:v>
                </c:pt>
                <c:pt idx="3">
                  <c:v>166.73849372384936</c:v>
                </c:pt>
                <c:pt idx="4">
                  <c:v>150.82</c:v>
                </c:pt>
                <c:pt idx="5">
                  <c:v>152.04752851711027</c:v>
                </c:pt>
                <c:pt idx="6">
                  <c:v>166.90109890109889</c:v>
                </c:pt>
                <c:pt idx="7">
                  <c:v>165.91520467836258</c:v>
                </c:pt>
                <c:pt idx="8">
                  <c:v>151.9969512195122</c:v>
                </c:pt>
                <c:pt idx="9">
                  <c:v>151.92354740061162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F2B-4631-AF3F-0DDF20CBB590}"/>
            </c:ext>
          </c:extLst>
        </c:ser>
        <c:ser>
          <c:idx val="1"/>
          <c:order val="1"/>
          <c:tx>
            <c:v>Optimal Average Shipping cost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'Pivots for Dashboard'!$F$4:$F$13</c:f>
              <c:strCache>
                <c:ptCount val="10"/>
                <c:pt idx="0">
                  <c:v>Bangalore-Bangalore</c:v>
                </c:pt>
                <c:pt idx="1">
                  <c:v>Delhi-Delhi</c:v>
                </c:pt>
                <c:pt idx="2">
                  <c:v>Bangalore-Chennai</c:v>
                </c:pt>
                <c:pt idx="3">
                  <c:v>Bangalore-Delhi</c:v>
                </c:pt>
                <c:pt idx="4">
                  <c:v>Bangalore-Kolkata</c:v>
                </c:pt>
                <c:pt idx="5">
                  <c:v>Bangalore-Mumbai</c:v>
                </c:pt>
                <c:pt idx="6">
                  <c:v>Delhi-Bangalore</c:v>
                </c:pt>
                <c:pt idx="7">
                  <c:v>Delhi-Chennai</c:v>
                </c:pt>
                <c:pt idx="8">
                  <c:v>Delhi-Kolkata</c:v>
                </c:pt>
                <c:pt idx="9">
                  <c:v>Delhi-Mumbai</c:v>
                </c:pt>
              </c:strCache>
            </c:strRef>
          </c:cat>
          <c:val>
            <c:numRef>
              <c:f>'Pivots for Dashboard'!$L$4:$L$13</c:f>
              <c:numCache>
                <c:formatCode>0</c:formatCode>
                <c:ptCount val="10"/>
                <c:pt idx="0">
                  <c:v>113.005813953488</c:v>
                </c:pt>
                <c:pt idx="1">
                  <c:v>112.56622516556291</c:v>
                </c:pt>
                <c:pt idx="2">
                  <c:v>162.64462809917356</c:v>
                </c:pt>
                <c:pt idx="3">
                  <c:v>169.31100000000001</c:v>
                </c:pt>
                <c:pt idx="4">
                  <c:v>147.42753623188406</c:v>
                </c:pt>
                <c:pt idx="5">
                  <c:v>154.67845026314643</c:v>
                </c:pt>
                <c:pt idx="6">
                  <c:v>170.711622258425</c:v>
                </c:pt>
                <c:pt idx="7">
                  <c:v>162.60335195530726</c:v>
                </c:pt>
                <c:pt idx="8">
                  <c:v>147.53757225433526</c:v>
                </c:pt>
                <c:pt idx="9">
                  <c:v>156.00080322515777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F2B-4631-AF3F-0DDF20CBB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62574805"/>
        <c:axId val="934440555"/>
      </c:barChart>
      <c:catAx>
        <c:axId val="6625748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34440555"/>
        <c:crosses val="autoZero"/>
        <c:auto val="1"/>
        <c:lblAlgn val="ctr"/>
        <c:lblOffset val="100"/>
        <c:noMultiLvlLbl val="1"/>
      </c:catAx>
      <c:valAx>
        <c:axId val="9344405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6257480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Total Average of days_to delivery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'Pivots for Dashboard'!$F$4:$F$13</c:f>
              <c:strCache>
                <c:ptCount val="10"/>
                <c:pt idx="0">
                  <c:v>Bangalore-Bangalore</c:v>
                </c:pt>
                <c:pt idx="1">
                  <c:v>Delhi-Delhi</c:v>
                </c:pt>
                <c:pt idx="2">
                  <c:v>Bangalore-Chennai</c:v>
                </c:pt>
                <c:pt idx="3">
                  <c:v>Bangalore-Delhi</c:v>
                </c:pt>
                <c:pt idx="4">
                  <c:v>Bangalore-Kolkata</c:v>
                </c:pt>
                <c:pt idx="5">
                  <c:v>Bangalore-Mumbai</c:v>
                </c:pt>
                <c:pt idx="6">
                  <c:v>Delhi-Bangalore</c:v>
                </c:pt>
                <c:pt idx="7">
                  <c:v>Delhi-Chennai</c:v>
                </c:pt>
                <c:pt idx="8">
                  <c:v>Delhi-Kolkata</c:v>
                </c:pt>
                <c:pt idx="9">
                  <c:v>Delhi-Mumbai</c:v>
                </c:pt>
              </c:strCache>
            </c:strRef>
          </c:cat>
          <c:val>
            <c:numRef>
              <c:f>'Pivots for Dashboard'!$I$4:$I$13</c:f>
              <c:numCache>
                <c:formatCode>0.0</c:formatCode>
                <c:ptCount val="10"/>
                <c:pt idx="0">
                  <c:v>2.6195372750642671</c:v>
                </c:pt>
                <c:pt idx="1">
                  <c:v>3.1385350318471339</c:v>
                </c:pt>
                <c:pt idx="2">
                  <c:v>5.0871369294605806</c:v>
                </c:pt>
                <c:pt idx="3">
                  <c:v>4.7594142259414225</c:v>
                </c:pt>
                <c:pt idx="4">
                  <c:v>4.9640000000000004</c:v>
                </c:pt>
                <c:pt idx="5">
                  <c:v>4.661596958174905</c:v>
                </c:pt>
                <c:pt idx="6">
                  <c:v>5.3791208791208796</c:v>
                </c:pt>
                <c:pt idx="7">
                  <c:v>6.064327485380117</c:v>
                </c:pt>
                <c:pt idx="8">
                  <c:v>4.8932926829268295</c:v>
                </c:pt>
                <c:pt idx="9">
                  <c:v>4.9633027522935782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881-403A-833B-AE1EF99CBD0D}"/>
            </c:ext>
          </c:extLst>
        </c:ser>
        <c:ser>
          <c:idx val="1"/>
          <c:order val="1"/>
          <c:tx>
            <c:v>Average Days of Delivery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'Pivots for Dashboard'!$F$4:$F$13</c:f>
              <c:strCache>
                <c:ptCount val="10"/>
                <c:pt idx="0">
                  <c:v>Bangalore-Bangalore</c:v>
                </c:pt>
                <c:pt idx="1">
                  <c:v>Delhi-Delhi</c:v>
                </c:pt>
                <c:pt idx="2">
                  <c:v>Bangalore-Chennai</c:v>
                </c:pt>
                <c:pt idx="3">
                  <c:v>Bangalore-Delhi</c:v>
                </c:pt>
                <c:pt idx="4">
                  <c:v>Bangalore-Kolkata</c:v>
                </c:pt>
                <c:pt idx="5">
                  <c:v>Bangalore-Mumbai</c:v>
                </c:pt>
                <c:pt idx="6">
                  <c:v>Delhi-Bangalore</c:v>
                </c:pt>
                <c:pt idx="7">
                  <c:v>Delhi-Chennai</c:v>
                </c:pt>
                <c:pt idx="8">
                  <c:v>Delhi-Kolkata</c:v>
                </c:pt>
                <c:pt idx="9">
                  <c:v>Delhi-Mumbai</c:v>
                </c:pt>
              </c:strCache>
            </c:strRef>
          </c:cat>
          <c:val>
            <c:numRef>
              <c:f>'Pivots for Dashboard'!$K$4:$K$13</c:f>
              <c:numCache>
                <c:formatCode>0.0</c:formatCode>
                <c:ptCount val="10"/>
                <c:pt idx="0">
                  <c:v>2.1569767441860463</c:v>
                </c:pt>
                <c:pt idx="1">
                  <c:v>2.1887417218543046</c:v>
                </c:pt>
                <c:pt idx="2">
                  <c:v>3.3223140495867769</c:v>
                </c:pt>
                <c:pt idx="3">
                  <c:v>4.0035526315789474</c:v>
                </c:pt>
                <c:pt idx="4">
                  <c:v>4.2681159420289854</c:v>
                </c:pt>
                <c:pt idx="5">
                  <c:v>4.0018702970727675</c:v>
                </c:pt>
                <c:pt idx="6">
                  <c:v>4.0087655002490816</c:v>
                </c:pt>
                <c:pt idx="7">
                  <c:v>4.3016759776536313</c:v>
                </c:pt>
                <c:pt idx="8">
                  <c:v>4.1560693641618496</c:v>
                </c:pt>
                <c:pt idx="9">
                  <c:v>3.9879585172701075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881-403A-833B-AE1EF99CB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5768609"/>
        <c:axId val="1514644762"/>
      </c:barChart>
      <c:lineChart>
        <c:grouping val="standard"/>
        <c:varyColors val="0"/>
        <c:ser>
          <c:idx val="2"/>
          <c:order val="2"/>
          <c:tx>
            <c:v>Target days to delivery</c:v>
          </c:tx>
          <c:spPr>
            <a:ln w="28575" cmpd="sng">
              <a:solidFill>
                <a:schemeClr val="accent3"/>
              </a:solidFill>
            </a:ln>
          </c:spPr>
          <c:marker>
            <c:symbol val="none"/>
          </c:marker>
          <c:cat>
            <c:strRef>
              <c:f>'Pivots for Dashboard'!$F$4:$F$13</c:f>
              <c:strCache>
                <c:ptCount val="10"/>
                <c:pt idx="0">
                  <c:v>Bangalore-Bangalore</c:v>
                </c:pt>
                <c:pt idx="1">
                  <c:v>Delhi-Delhi</c:v>
                </c:pt>
                <c:pt idx="2">
                  <c:v>Bangalore-Chennai</c:v>
                </c:pt>
                <c:pt idx="3">
                  <c:v>Bangalore-Delhi</c:v>
                </c:pt>
                <c:pt idx="4">
                  <c:v>Bangalore-Kolkata</c:v>
                </c:pt>
                <c:pt idx="5">
                  <c:v>Bangalore-Mumbai</c:v>
                </c:pt>
                <c:pt idx="6">
                  <c:v>Delhi-Bangalore</c:v>
                </c:pt>
                <c:pt idx="7">
                  <c:v>Delhi-Chennai</c:v>
                </c:pt>
                <c:pt idx="8">
                  <c:v>Delhi-Kolkata</c:v>
                </c:pt>
                <c:pt idx="9">
                  <c:v>Delhi-Mumbai</c:v>
                </c:pt>
              </c:strCache>
            </c:strRef>
          </c:cat>
          <c:val>
            <c:numRef>
              <c:f>'Pivots for Dashboard'!$M$4:$M$13</c:f>
              <c:numCache>
                <c:formatCode>General</c:formatCode>
                <c:ptCount val="1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81-403A-833B-AE1EF99CB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768609"/>
        <c:axId val="1514644762"/>
      </c:lineChart>
      <c:catAx>
        <c:axId val="5257686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14644762"/>
        <c:crosses val="autoZero"/>
        <c:auto val="1"/>
        <c:lblAlgn val="ctr"/>
        <c:lblOffset val="100"/>
        <c:noMultiLvlLbl val="1"/>
      </c:catAx>
      <c:valAx>
        <c:axId val="15146447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2576860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ABC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'Pivots-Cost-Old'!$B$11:$B$23</c:f>
              <c:strCache>
                <c:ptCount val="13"/>
                <c:pt idx="0">
                  <c:v>Local</c:v>
                </c:pt>
                <c:pt idx="1">
                  <c:v>Bangalore-Bangalore</c:v>
                </c:pt>
                <c:pt idx="2">
                  <c:v>Delhi-Delhi</c:v>
                </c:pt>
                <c:pt idx="3">
                  <c:v>Outstation</c:v>
                </c:pt>
                <c:pt idx="4">
                  <c:v>Bangalore-Chennai</c:v>
                </c:pt>
                <c:pt idx="5">
                  <c:v>Bangalore-Delhi</c:v>
                </c:pt>
                <c:pt idx="6">
                  <c:v>Bangalore-Kolkata</c:v>
                </c:pt>
                <c:pt idx="7">
                  <c:v>Bangalore-Mumbai</c:v>
                </c:pt>
                <c:pt idx="8">
                  <c:v>Delhi-Bangalore</c:v>
                </c:pt>
                <c:pt idx="9">
                  <c:v>Delhi-Chennai</c:v>
                </c:pt>
                <c:pt idx="10">
                  <c:v>Delhi-Kolkata</c:v>
                </c:pt>
                <c:pt idx="11">
                  <c:v>Delhi-Mumbai</c:v>
                </c:pt>
                <c:pt idx="12">
                  <c:v>Grand Total</c:v>
                </c:pt>
              </c:strCache>
            </c:strRef>
          </c:cat>
          <c:val>
            <c:numRef>
              <c:f>'Pivots-Cost-Old'!$C$11:$C$23</c:f>
              <c:numCache>
                <c:formatCode>0</c:formatCode>
                <c:ptCount val="13"/>
                <c:pt idx="0">
                  <c:v>125.02294685990339</c:v>
                </c:pt>
                <c:pt idx="1">
                  <c:v>124.87613293051359</c:v>
                </c:pt>
                <c:pt idx="2">
                  <c:v>125.12072434607646</c:v>
                </c:pt>
                <c:pt idx="3">
                  <c:v>154.40677348871085</c:v>
                </c:pt>
                <c:pt idx="4">
                  <c:v>162.64736842105262</c:v>
                </c:pt>
                <c:pt idx="5">
                  <c:v>162.20052770448549</c:v>
                </c:pt>
                <c:pt idx="6">
                  <c:v>147.00947867298578</c:v>
                </c:pt>
                <c:pt idx="7">
                  <c:v>147.4322429906542</c:v>
                </c:pt>
                <c:pt idx="8">
                  <c:v>162.51643192488262</c:v>
                </c:pt>
                <c:pt idx="9">
                  <c:v>162.2448275862069</c:v>
                </c:pt>
                <c:pt idx="10">
                  <c:v>147.25855513307985</c:v>
                </c:pt>
                <c:pt idx="11">
                  <c:v>147.57066189624328</c:v>
                </c:pt>
                <c:pt idx="12">
                  <c:v>147.59932848349189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57F-48C1-8579-5C1940CC5F2D}"/>
            </c:ext>
          </c:extLst>
        </c:ser>
        <c:ser>
          <c:idx val="1"/>
          <c:order val="1"/>
          <c:tx>
            <c:v>XYZ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'Pivots-Cost-Old'!$B$11:$B$23</c:f>
              <c:strCache>
                <c:ptCount val="13"/>
                <c:pt idx="0">
                  <c:v>Local</c:v>
                </c:pt>
                <c:pt idx="1">
                  <c:v>Bangalore-Bangalore</c:v>
                </c:pt>
                <c:pt idx="2">
                  <c:v>Delhi-Delhi</c:v>
                </c:pt>
                <c:pt idx="3">
                  <c:v>Outstation</c:v>
                </c:pt>
                <c:pt idx="4">
                  <c:v>Bangalore-Chennai</c:v>
                </c:pt>
                <c:pt idx="5">
                  <c:v>Bangalore-Delhi</c:v>
                </c:pt>
                <c:pt idx="6">
                  <c:v>Bangalore-Kolkata</c:v>
                </c:pt>
                <c:pt idx="7">
                  <c:v>Bangalore-Mumbai</c:v>
                </c:pt>
                <c:pt idx="8">
                  <c:v>Delhi-Bangalore</c:v>
                </c:pt>
                <c:pt idx="9">
                  <c:v>Delhi-Chennai</c:v>
                </c:pt>
                <c:pt idx="10">
                  <c:v>Delhi-Kolkata</c:v>
                </c:pt>
                <c:pt idx="11">
                  <c:v>Delhi-Mumbai</c:v>
                </c:pt>
                <c:pt idx="12">
                  <c:v>Grand Total</c:v>
                </c:pt>
              </c:strCache>
            </c:strRef>
          </c:cat>
          <c:val>
            <c:numRef>
              <c:f>'Pivots-Cost-Old'!$D$11:$D$23</c:f>
              <c:numCache>
                <c:formatCode>0</c:formatCode>
                <c:ptCount val="13"/>
                <c:pt idx="0">
                  <c:v>105.18126888217523</c:v>
                </c:pt>
                <c:pt idx="1">
                  <c:v>105.15126050420169</c:v>
                </c:pt>
                <c:pt idx="2">
                  <c:v>105.19811320754717</c:v>
                </c:pt>
                <c:pt idx="3">
                  <c:v>169.83561643835617</c:v>
                </c:pt>
                <c:pt idx="4">
                  <c:v>176.72941176470587</c:v>
                </c:pt>
                <c:pt idx="5">
                  <c:v>177.42592592592592</c:v>
                </c:pt>
                <c:pt idx="6">
                  <c:v>161.49367088607596</c:v>
                </c:pt>
                <c:pt idx="7">
                  <c:v>162.66071428571428</c:v>
                </c:pt>
                <c:pt idx="8">
                  <c:v>176.74093264248705</c:v>
                </c:pt>
                <c:pt idx="9">
                  <c:v>177.05263157894737</c:v>
                </c:pt>
                <c:pt idx="10">
                  <c:v>164.13636363636363</c:v>
                </c:pt>
                <c:pt idx="11">
                  <c:v>163.22167487684729</c:v>
                </c:pt>
                <c:pt idx="12">
                  <c:v>154.82819074333801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57F-48C1-8579-5C1940CC5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2106119"/>
        <c:axId val="2075025741"/>
      </c:barChart>
      <c:catAx>
        <c:axId val="18921061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75025741"/>
        <c:crosses val="autoZero"/>
        <c:auto val="1"/>
        <c:lblAlgn val="ctr"/>
        <c:lblOffset val="100"/>
        <c:noMultiLvlLbl val="1"/>
      </c:catAx>
      <c:valAx>
        <c:axId val="20750257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9210611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ABC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'Pivots-Time-Old'!$B$11:$B$23</c:f>
              <c:strCache>
                <c:ptCount val="13"/>
                <c:pt idx="0">
                  <c:v>Local</c:v>
                </c:pt>
                <c:pt idx="1">
                  <c:v>Bangalore-Bangalore</c:v>
                </c:pt>
                <c:pt idx="2">
                  <c:v>Delhi-Delhi</c:v>
                </c:pt>
                <c:pt idx="3">
                  <c:v>Outstation</c:v>
                </c:pt>
                <c:pt idx="4">
                  <c:v>Bangalore-Chennai</c:v>
                </c:pt>
                <c:pt idx="5">
                  <c:v>Bangalore-Delhi</c:v>
                </c:pt>
                <c:pt idx="6">
                  <c:v>Bangalore-Kolkata</c:v>
                </c:pt>
                <c:pt idx="7">
                  <c:v>Bangalore-Mumbai</c:v>
                </c:pt>
                <c:pt idx="8">
                  <c:v>Delhi-Bangalore</c:v>
                </c:pt>
                <c:pt idx="9">
                  <c:v>Delhi-Chennai</c:v>
                </c:pt>
                <c:pt idx="10">
                  <c:v>Delhi-Kolkata</c:v>
                </c:pt>
                <c:pt idx="11">
                  <c:v>Delhi-Mumbai</c:v>
                </c:pt>
                <c:pt idx="12">
                  <c:v>Grand Total</c:v>
                </c:pt>
              </c:strCache>
            </c:strRef>
          </c:cat>
          <c:val>
            <c:numRef>
              <c:f>'Pivots-Time-Old'!$C$11:$C$23</c:f>
              <c:numCache>
                <c:formatCode>0.0</c:formatCode>
                <c:ptCount val="13"/>
                <c:pt idx="0">
                  <c:v>5.484931506849315</c:v>
                </c:pt>
                <c:pt idx="1">
                  <c:v>5.2175438596491226</c:v>
                </c:pt>
                <c:pt idx="2">
                  <c:v>5.6561797752808989</c:v>
                </c:pt>
                <c:pt idx="3">
                  <c:v>5.2585285655569258</c:v>
                </c:pt>
                <c:pt idx="4">
                  <c:v>5.441860465116279</c:v>
                </c:pt>
                <c:pt idx="5">
                  <c:v>5.2172619047619051</c:v>
                </c:pt>
                <c:pt idx="6">
                  <c:v>5.0710382513661205</c:v>
                </c:pt>
                <c:pt idx="7">
                  <c:v>5.015748031496063</c:v>
                </c:pt>
                <c:pt idx="8">
                  <c:v>5.1766233766233762</c:v>
                </c:pt>
                <c:pt idx="9">
                  <c:v>5.0463320463320462</c:v>
                </c:pt>
                <c:pt idx="10">
                  <c:v>6.3907563025210088</c:v>
                </c:pt>
                <c:pt idx="11">
                  <c:v>5.1043841336116911</c:v>
                </c:pt>
                <c:pt idx="12">
                  <c:v>5.3107809042048686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8A8-4F37-9C0F-72A25C65F2CC}"/>
            </c:ext>
          </c:extLst>
        </c:ser>
        <c:ser>
          <c:idx val="1"/>
          <c:order val="1"/>
          <c:tx>
            <c:v>XYZ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'Pivots-Time-Old'!$B$11:$B$23</c:f>
              <c:strCache>
                <c:ptCount val="13"/>
                <c:pt idx="0">
                  <c:v>Local</c:v>
                </c:pt>
                <c:pt idx="1">
                  <c:v>Bangalore-Bangalore</c:v>
                </c:pt>
                <c:pt idx="2">
                  <c:v>Delhi-Delhi</c:v>
                </c:pt>
                <c:pt idx="3">
                  <c:v>Outstation</c:v>
                </c:pt>
                <c:pt idx="4">
                  <c:v>Bangalore-Chennai</c:v>
                </c:pt>
                <c:pt idx="5">
                  <c:v>Bangalore-Delhi</c:v>
                </c:pt>
                <c:pt idx="6">
                  <c:v>Bangalore-Kolkata</c:v>
                </c:pt>
                <c:pt idx="7">
                  <c:v>Bangalore-Mumbai</c:v>
                </c:pt>
                <c:pt idx="8">
                  <c:v>Delhi-Bangalore</c:v>
                </c:pt>
                <c:pt idx="9">
                  <c:v>Delhi-Chennai</c:v>
                </c:pt>
                <c:pt idx="10">
                  <c:v>Delhi-Kolkata</c:v>
                </c:pt>
                <c:pt idx="11">
                  <c:v>Delhi-Mumbai</c:v>
                </c:pt>
                <c:pt idx="12">
                  <c:v>Grand Total</c:v>
                </c:pt>
              </c:strCache>
            </c:strRef>
          </c:cat>
          <c:val>
            <c:numRef>
              <c:f>'Pivots-Time-Old'!$D$11:$D$23</c:f>
              <c:numCache>
                <c:formatCode>0.0</c:formatCode>
                <c:ptCount val="13"/>
                <c:pt idx="0">
                  <c:v>3.32996632996633</c:v>
                </c:pt>
                <c:pt idx="1">
                  <c:v>3.2830188679245285</c:v>
                </c:pt>
                <c:pt idx="2">
                  <c:v>3.3560209424083771</c:v>
                </c:pt>
                <c:pt idx="3">
                  <c:v>3.160659114315139</c:v>
                </c:pt>
                <c:pt idx="4">
                  <c:v>2.9864864864864864</c:v>
                </c:pt>
                <c:pt idx="5">
                  <c:v>4.1632653061224492</c:v>
                </c:pt>
                <c:pt idx="6">
                  <c:v>2.5571428571428569</c:v>
                </c:pt>
                <c:pt idx="7">
                  <c:v>2.5394736842105261</c:v>
                </c:pt>
                <c:pt idx="8">
                  <c:v>3.1337209302325579</c:v>
                </c:pt>
                <c:pt idx="9">
                  <c:v>3.4642857142857144</c:v>
                </c:pt>
                <c:pt idx="10">
                  <c:v>2.5376344086021505</c:v>
                </c:pt>
                <c:pt idx="11">
                  <c:v>3.3798882681564244</c:v>
                </c:pt>
                <c:pt idx="12">
                  <c:v>3.2003154574132493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8A8-4F37-9C0F-72A25C65F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51836893"/>
        <c:axId val="1674487055"/>
      </c:barChart>
      <c:catAx>
        <c:axId val="11518368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74487055"/>
        <c:crosses val="autoZero"/>
        <c:auto val="1"/>
        <c:lblAlgn val="ctr"/>
        <c:lblOffset val="100"/>
        <c:noMultiLvlLbl val="1"/>
      </c:catAx>
      <c:valAx>
        <c:axId val="16744870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5183689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Optimal Estimate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val>
            <c:numRef>
              <c:f>'Optimization-What If-Old'!$J$6:$J$18</c:f>
              <c:numCache>
                <c:formatCode>0.0</c:formatCode>
                <c:ptCount val="13"/>
                <c:pt idx="0">
                  <c:v>159.13688829741079</c:v>
                </c:pt>
                <c:pt idx="1">
                  <c:v>158.75543024741765</c:v>
                </c:pt>
                <c:pt idx="2">
                  <c:v>158.37397219742451</c:v>
                </c:pt>
                <c:pt idx="3">
                  <c:v>157.99251414743134</c:v>
                </c:pt>
                <c:pt idx="4">
                  <c:v>157.61105609743819</c:v>
                </c:pt>
                <c:pt idx="5">
                  <c:v>157.22959804744505</c:v>
                </c:pt>
                <c:pt idx="6">
                  <c:v>156.84813999745188</c:v>
                </c:pt>
                <c:pt idx="7">
                  <c:v>156.46668194745874</c:v>
                </c:pt>
                <c:pt idx="8">
                  <c:v>156.0852238974656</c:v>
                </c:pt>
                <c:pt idx="9">
                  <c:v>155.70376584747245</c:v>
                </c:pt>
                <c:pt idx="10">
                  <c:v>155.32230779747931</c:v>
                </c:pt>
                <c:pt idx="11">
                  <c:v>154.94084974748617</c:v>
                </c:pt>
                <c:pt idx="12">
                  <c:v>154.559391697493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D8-4B61-B440-84A8DD701E25}"/>
            </c:ext>
          </c:extLst>
        </c:ser>
        <c:ser>
          <c:idx val="1"/>
          <c:order val="1"/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'Optimization-What If-Old'!$K$6:$K$18</c:f>
              <c:numCache>
                <c:formatCode>0.0</c:formatCode>
                <c:ptCount val="13"/>
                <c:pt idx="0">
                  <c:v>4.6291677301843928</c:v>
                </c:pt>
                <c:pt idx="1">
                  <c:v>4.6816144664654376</c:v>
                </c:pt>
                <c:pt idx="2">
                  <c:v>4.7340612027464832</c:v>
                </c:pt>
                <c:pt idx="3">
                  <c:v>4.786507939027528</c:v>
                </c:pt>
                <c:pt idx="4">
                  <c:v>4.8389546753085719</c:v>
                </c:pt>
                <c:pt idx="5">
                  <c:v>4.8914014115896167</c:v>
                </c:pt>
                <c:pt idx="6">
                  <c:v>4.9438481478706615</c:v>
                </c:pt>
                <c:pt idx="7">
                  <c:v>4.9962948841517063</c:v>
                </c:pt>
                <c:pt idx="8">
                  <c:v>5.048741620432752</c:v>
                </c:pt>
                <c:pt idx="9">
                  <c:v>5.1011883567137959</c:v>
                </c:pt>
                <c:pt idx="10">
                  <c:v>5.1536350929948398</c:v>
                </c:pt>
                <c:pt idx="11">
                  <c:v>5.2060818292758855</c:v>
                </c:pt>
                <c:pt idx="12">
                  <c:v>5.2585285655569303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D8-4B61-B440-84A8DD701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6805622"/>
        <c:axId val="475868269"/>
      </c:lineChart>
      <c:catAx>
        <c:axId val="9768056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75868269"/>
        <c:crosses val="autoZero"/>
        <c:auto val="1"/>
        <c:lblAlgn val="ctr"/>
        <c:lblOffset val="100"/>
        <c:noMultiLvlLbl val="1"/>
      </c:catAx>
      <c:valAx>
        <c:axId val="4758682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76805622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ABC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'Pivots-Cost-Old'!$B$11:$B$23</c:f>
              <c:strCache>
                <c:ptCount val="13"/>
                <c:pt idx="0">
                  <c:v>Local</c:v>
                </c:pt>
                <c:pt idx="1">
                  <c:v>Bangalore-Bangalore</c:v>
                </c:pt>
                <c:pt idx="2">
                  <c:v>Delhi-Delhi</c:v>
                </c:pt>
                <c:pt idx="3">
                  <c:v>Outstation</c:v>
                </c:pt>
                <c:pt idx="4">
                  <c:v>Bangalore-Chennai</c:v>
                </c:pt>
                <c:pt idx="5">
                  <c:v>Bangalore-Delhi</c:v>
                </c:pt>
                <c:pt idx="6">
                  <c:v>Bangalore-Kolkata</c:v>
                </c:pt>
                <c:pt idx="7">
                  <c:v>Bangalore-Mumbai</c:v>
                </c:pt>
                <c:pt idx="8">
                  <c:v>Delhi-Bangalore</c:v>
                </c:pt>
                <c:pt idx="9">
                  <c:v>Delhi-Chennai</c:v>
                </c:pt>
                <c:pt idx="10">
                  <c:v>Delhi-Kolkata</c:v>
                </c:pt>
                <c:pt idx="11">
                  <c:v>Delhi-Mumbai</c:v>
                </c:pt>
                <c:pt idx="12">
                  <c:v>Grand Total</c:v>
                </c:pt>
              </c:strCache>
            </c:strRef>
          </c:cat>
          <c:val>
            <c:numRef>
              <c:f>'Pivots-Cost-Old'!$C$11:$C$23</c:f>
              <c:numCache>
                <c:formatCode>0</c:formatCode>
                <c:ptCount val="13"/>
                <c:pt idx="0">
                  <c:v>125.02294685990339</c:v>
                </c:pt>
                <c:pt idx="1">
                  <c:v>124.87613293051359</c:v>
                </c:pt>
                <c:pt idx="2">
                  <c:v>125.12072434607646</c:v>
                </c:pt>
                <c:pt idx="3">
                  <c:v>154.40677348871085</c:v>
                </c:pt>
                <c:pt idx="4">
                  <c:v>162.64736842105262</c:v>
                </c:pt>
                <c:pt idx="5">
                  <c:v>162.20052770448549</c:v>
                </c:pt>
                <c:pt idx="6">
                  <c:v>147.00947867298578</c:v>
                </c:pt>
                <c:pt idx="7">
                  <c:v>147.4322429906542</c:v>
                </c:pt>
                <c:pt idx="8">
                  <c:v>162.51643192488262</c:v>
                </c:pt>
                <c:pt idx="9">
                  <c:v>162.2448275862069</c:v>
                </c:pt>
                <c:pt idx="10">
                  <c:v>147.25855513307985</c:v>
                </c:pt>
                <c:pt idx="11">
                  <c:v>147.57066189624328</c:v>
                </c:pt>
                <c:pt idx="12">
                  <c:v>147.59932848349189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2CF-48CC-8FBF-83F140EFEB34}"/>
            </c:ext>
          </c:extLst>
        </c:ser>
        <c:ser>
          <c:idx val="1"/>
          <c:order val="1"/>
          <c:tx>
            <c:v>XYZ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'Pivots-Cost-Old'!$B$11:$B$23</c:f>
              <c:strCache>
                <c:ptCount val="13"/>
                <c:pt idx="0">
                  <c:v>Local</c:v>
                </c:pt>
                <c:pt idx="1">
                  <c:v>Bangalore-Bangalore</c:v>
                </c:pt>
                <c:pt idx="2">
                  <c:v>Delhi-Delhi</c:v>
                </c:pt>
                <c:pt idx="3">
                  <c:v>Outstation</c:v>
                </c:pt>
                <c:pt idx="4">
                  <c:v>Bangalore-Chennai</c:v>
                </c:pt>
                <c:pt idx="5">
                  <c:v>Bangalore-Delhi</c:v>
                </c:pt>
                <c:pt idx="6">
                  <c:v>Bangalore-Kolkata</c:v>
                </c:pt>
                <c:pt idx="7">
                  <c:v>Bangalore-Mumbai</c:v>
                </c:pt>
                <c:pt idx="8">
                  <c:v>Delhi-Bangalore</c:v>
                </c:pt>
                <c:pt idx="9">
                  <c:v>Delhi-Chennai</c:v>
                </c:pt>
                <c:pt idx="10">
                  <c:v>Delhi-Kolkata</c:v>
                </c:pt>
                <c:pt idx="11">
                  <c:v>Delhi-Mumbai</c:v>
                </c:pt>
                <c:pt idx="12">
                  <c:v>Grand Total</c:v>
                </c:pt>
              </c:strCache>
            </c:strRef>
          </c:cat>
          <c:val>
            <c:numRef>
              <c:f>'Pivots-Cost-Old'!$D$11:$D$23</c:f>
              <c:numCache>
                <c:formatCode>0</c:formatCode>
                <c:ptCount val="13"/>
                <c:pt idx="0">
                  <c:v>105.18126888217523</c:v>
                </c:pt>
                <c:pt idx="1">
                  <c:v>105.15126050420169</c:v>
                </c:pt>
                <c:pt idx="2">
                  <c:v>105.19811320754717</c:v>
                </c:pt>
                <c:pt idx="3">
                  <c:v>169.83561643835617</c:v>
                </c:pt>
                <c:pt idx="4">
                  <c:v>176.72941176470587</c:v>
                </c:pt>
                <c:pt idx="5">
                  <c:v>177.42592592592592</c:v>
                </c:pt>
                <c:pt idx="6">
                  <c:v>161.49367088607596</c:v>
                </c:pt>
                <c:pt idx="7">
                  <c:v>162.66071428571428</c:v>
                </c:pt>
                <c:pt idx="8">
                  <c:v>176.74093264248705</c:v>
                </c:pt>
                <c:pt idx="9">
                  <c:v>177.05263157894737</c:v>
                </c:pt>
                <c:pt idx="10">
                  <c:v>164.13636363636363</c:v>
                </c:pt>
                <c:pt idx="11">
                  <c:v>163.22167487684729</c:v>
                </c:pt>
                <c:pt idx="12">
                  <c:v>154.82819074333801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2CF-48CC-8FBF-83F140EFE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9014798"/>
        <c:axId val="218594520"/>
      </c:barChart>
      <c:catAx>
        <c:axId val="5090147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8594520"/>
        <c:crosses val="autoZero"/>
        <c:auto val="1"/>
        <c:lblAlgn val="ctr"/>
        <c:lblOffset val="100"/>
        <c:noMultiLvlLbl val="1"/>
      </c:catAx>
      <c:valAx>
        <c:axId val="2185945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0901479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ABC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'Pivots-Time-Old'!$B$11:$B$23</c:f>
              <c:strCache>
                <c:ptCount val="13"/>
                <c:pt idx="0">
                  <c:v>Local</c:v>
                </c:pt>
                <c:pt idx="1">
                  <c:v>Bangalore-Bangalore</c:v>
                </c:pt>
                <c:pt idx="2">
                  <c:v>Delhi-Delhi</c:v>
                </c:pt>
                <c:pt idx="3">
                  <c:v>Outstation</c:v>
                </c:pt>
                <c:pt idx="4">
                  <c:v>Bangalore-Chennai</c:v>
                </c:pt>
                <c:pt idx="5">
                  <c:v>Bangalore-Delhi</c:v>
                </c:pt>
                <c:pt idx="6">
                  <c:v>Bangalore-Kolkata</c:v>
                </c:pt>
                <c:pt idx="7">
                  <c:v>Bangalore-Mumbai</c:v>
                </c:pt>
                <c:pt idx="8">
                  <c:v>Delhi-Bangalore</c:v>
                </c:pt>
                <c:pt idx="9">
                  <c:v>Delhi-Chennai</c:v>
                </c:pt>
                <c:pt idx="10">
                  <c:v>Delhi-Kolkata</c:v>
                </c:pt>
                <c:pt idx="11">
                  <c:v>Delhi-Mumbai</c:v>
                </c:pt>
                <c:pt idx="12">
                  <c:v>Grand Total</c:v>
                </c:pt>
              </c:strCache>
            </c:strRef>
          </c:cat>
          <c:val>
            <c:numRef>
              <c:f>'Pivots-Time-Old'!$C$11:$C$23</c:f>
              <c:numCache>
                <c:formatCode>0.0</c:formatCode>
                <c:ptCount val="13"/>
                <c:pt idx="0">
                  <c:v>5.484931506849315</c:v>
                </c:pt>
                <c:pt idx="1">
                  <c:v>5.2175438596491226</c:v>
                </c:pt>
                <c:pt idx="2">
                  <c:v>5.6561797752808989</c:v>
                </c:pt>
                <c:pt idx="3">
                  <c:v>5.2585285655569258</c:v>
                </c:pt>
                <c:pt idx="4">
                  <c:v>5.441860465116279</c:v>
                </c:pt>
                <c:pt idx="5">
                  <c:v>5.2172619047619051</c:v>
                </c:pt>
                <c:pt idx="6">
                  <c:v>5.0710382513661205</c:v>
                </c:pt>
                <c:pt idx="7">
                  <c:v>5.015748031496063</c:v>
                </c:pt>
                <c:pt idx="8">
                  <c:v>5.1766233766233762</c:v>
                </c:pt>
                <c:pt idx="9">
                  <c:v>5.0463320463320462</c:v>
                </c:pt>
                <c:pt idx="10">
                  <c:v>6.3907563025210088</c:v>
                </c:pt>
                <c:pt idx="11">
                  <c:v>5.1043841336116911</c:v>
                </c:pt>
                <c:pt idx="12">
                  <c:v>5.3107809042048686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BC3-47FF-91E6-4DFABA506A8A}"/>
            </c:ext>
          </c:extLst>
        </c:ser>
        <c:ser>
          <c:idx val="1"/>
          <c:order val="1"/>
          <c:tx>
            <c:v>XYZ</c:v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'Pivots-Time-Old'!$B$11:$B$23</c:f>
              <c:strCache>
                <c:ptCount val="13"/>
                <c:pt idx="0">
                  <c:v>Local</c:v>
                </c:pt>
                <c:pt idx="1">
                  <c:v>Bangalore-Bangalore</c:v>
                </c:pt>
                <c:pt idx="2">
                  <c:v>Delhi-Delhi</c:v>
                </c:pt>
                <c:pt idx="3">
                  <c:v>Outstation</c:v>
                </c:pt>
                <c:pt idx="4">
                  <c:v>Bangalore-Chennai</c:v>
                </c:pt>
                <c:pt idx="5">
                  <c:v>Bangalore-Delhi</c:v>
                </c:pt>
                <c:pt idx="6">
                  <c:v>Bangalore-Kolkata</c:v>
                </c:pt>
                <c:pt idx="7">
                  <c:v>Bangalore-Mumbai</c:v>
                </c:pt>
                <c:pt idx="8">
                  <c:v>Delhi-Bangalore</c:v>
                </c:pt>
                <c:pt idx="9">
                  <c:v>Delhi-Chennai</c:v>
                </c:pt>
                <c:pt idx="10">
                  <c:v>Delhi-Kolkata</c:v>
                </c:pt>
                <c:pt idx="11">
                  <c:v>Delhi-Mumbai</c:v>
                </c:pt>
                <c:pt idx="12">
                  <c:v>Grand Total</c:v>
                </c:pt>
              </c:strCache>
            </c:strRef>
          </c:cat>
          <c:val>
            <c:numRef>
              <c:f>'Pivots-Time-Old'!$D$11:$D$23</c:f>
              <c:numCache>
                <c:formatCode>0.0</c:formatCode>
                <c:ptCount val="13"/>
                <c:pt idx="0">
                  <c:v>3.32996632996633</c:v>
                </c:pt>
                <c:pt idx="1">
                  <c:v>3.2830188679245285</c:v>
                </c:pt>
                <c:pt idx="2">
                  <c:v>3.3560209424083771</c:v>
                </c:pt>
                <c:pt idx="3">
                  <c:v>3.160659114315139</c:v>
                </c:pt>
                <c:pt idx="4">
                  <c:v>2.9864864864864864</c:v>
                </c:pt>
                <c:pt idx="5">
                  <c:v>4.1632653061224492</c:v>
                </c:pt>
                <c:pt idx="6">
                  <c:v>2.5571428571428569</c:v>
                </c:pt>
                <c:pt idx="7">
                  <c:v>2.5394736842105261</c:v>
                </c:pt>
                <c:pt idx="8">
                  <c:v>3.1337209302325579</c:v>
                </c:pt>
                <c:pt idx="9">
                  <c:v>3.4642857142857144</c:v>
                </c:pt>
                <c:pt idx="10">
                  <c:v>2.5376344086021505</c:v>
                </c:pt>
                <c:pt idx="11">
                  <c:v>3.3798882681564244</c:v>
                </c:pt>
                <c:pt idx="12">
                  <c:v>3.2003154574132493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BC3-47FF-91E6-4DFABA506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15231595"/>
        <c:axId val="494856798"/>
      </c:barChart>
      <c:catAx>
        <c:axId val="8152315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94856798"/>
        <c:crosses val="autoZero"/>
        <c:auto val="1"/>
        <c:lblAlgn val="ctr"/>
        <c:lblOffset val="100"/>
        <c:noMultiLvlLbl val="1"/>
      </c:catAx>
      <c:valAx>
        <c:axId val="4948567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1523159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1905</xdr:colOff>
      <xdr:row>8</xdr:row>
      <xdr:rowOff>167640</xdr:rowOff>
    </xdr:from>
    <xdr:ext cx="6033136" cy="3840480"/>
    <xdr:graphicFrame macro="">
      <xdr:nvGraphicFramePr>
        <xdr:cNvPr id="415537998" name="Chart 1" title="Chart">
          <a:extLst>
            <a:ext uri="{FF2B5EF4-FFF2-40B4-BE49-F238E27FC236}">
              <a16:creationId xmlns:a16="http://schemas.microsoft.com/office/drawing/2014/main" id="{00000000-0008-0000-0300-00004E9BC4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17144</xdr:colOff>
      <xdr:row>9</xdr:row>
      <xdr:rowOff>17145</xdr:rowOff>
    </xdr:from>
    <xdr:ext cx="4806315" cy="2733675"/>
    <xdr:graphicFrame macro="">
      <xdr:nvGraphicFramePr>
        <xdr:cNvPr id="1403673482" name="Chart 2" title="Chart">
          <a:extLst>
            <a:ext uri="{FF2B5EF4-FFF2-40B4-BE49-F238E27FC236}">
              <a16:creationId xmlns:a16="http://schemas.microsoft.com/office/drawing/2014/main" id="{00000000-0008-0000-0400-00008A5BA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581025</xdr:colOff>
      <xdr:row>13</xdr:row>
      <xdr:rowOff>38100</xdr:rowOff>
    </xdr:from>
    <xdr:ext cx="3238500" cy="1781175"/>
    <xdr:graphicFrame macro="">
      <xdr:nvGraphicFramePr>
        <xdr:cNvPr id="329297681" name="Chart 3">
          <a:extLst>
            <a:ext uri="{FF2B5EF4-FFF2-40B4-BE49-F238E27FC236}">
              <a16:creationId xmlns:a16="http://schemas.microsoft.com/office/drawing/2014/main" id="{00000000-0008-0000-0500-000011AFA0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581025</xdr:colOff>
      <xdr:row>3</xdr:row>
      <xdr:rowOff>123825</xdr:rowOff>
    </xdr:from>
    <xdr:ext cx="4581525" cy="2286000"/>
    <xdr:graphicFrame macro="">
      <xdr:nvGraphicFramePr>
        <xdr:cNvPr id="1882998804" name="Chart 4">
          <a:extLst>
            <a:ext uri="{FF2B5EF4-FFF2-40B4-BE49-F238E27FC236}">
              <a16:creationId xmlns:a16="http://schemas.microsoft.com/office/drawing/2014/main" id="{00000000-0008-0000-0700-000014483C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</xdr:col>
      <xdr:colOff>971550</xdr:colOff>
      <xdr:row>3</xdr:row>
      <xdr:rowOff>104775</xdr:rowOff>
    </xdr:from>
    <xdr:ext cx="4791075" cy="2286000"/>
    <xdr:graphicFrame macro="">
      <xdr:nvGraphicFramePr>
        <xdr:cNvPr id="1315225400" name="Chart 5">
          <a:extLst>
            <a:ext uri="{FF2B5EF4-FFF2-40B4-BE49-F238E27FC236}">
              <a16:creationId xmlns:a16="http://schemas.microsoft.com/office/drawing/2014/main" id="{00000000-0008-0000-0700-000038BF64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</xdr:col>
      <xdr:colOff>19050</xdr:colOff>
      <xdr:row>18</xdr:row>
      <xdr:rowOff>9525</xdr:rowOff>
    </xdr:from>
    <xdr:ext cx="3257550" cy="2266950"/>
    <xdr:graphicFrame macro="">
      <xdr:nvGraphicFramePr>
        <xdr:cNvPr id="1837964900" name="Chart 6">
          <a:extLst>
            <a:ext uri="{FF2B5EF4-FFF2-40B4-BE49-F238E27FC236}">
              <a16:creationId xmlns:a16="http://schemas.microsoft.com/office/drawing/2014/main" id="{00000000-0008-0000-0700-0000641E8D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</xdr:col>
      <xdr:colOff>3343275</xdr:colOff>
      <xdr:row>18</xdr:row>
      <xdr:rowOff>19050</xdr:rowOff>
    </xdr:from>
    <xdr:ext cx="3019425" cy="2257425"/>
    <xdr:graphicFrame macro="">
      <xdr:nvGraphicFramePr>
        <xdr:cNvPr id="1887177755" name="Chart 7">
          <a:extLst>
            <a:ext uri="{FF2B5EF4-FFF2-40B4-BE49-F238E27FC236}">
              <a16:creationId xmlns:a16="http://schemas.microsoft.com/office/drawing/2014/main" id="{00000000-0008-0000-0700-00001B0C7C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3</xdr:col>
      <xdr:colOff>2695575</xdr:colOff>
      <xdr:row>18</xdr:row>
      <xdr:rowOff>19050</xdr:rowOff>
    </xdr:from>
    <xdr:ext cx="3124200" cy="2266950"/>
    <xdr:graphicFrame macro="">
      <xdr:nvGraphicFramePr>
        <xdr:cNvPr id="1079878597" name="Chart 8">
          <a:extLst>
            <a:ext uri="{FF2B5EF4-FFF2-40B4-BE49-F238E27FC236}">
              <a16:creationId xmlns:a16="http://schemas.microsoft.com/office/drawing/2014/main" id="{00000000-0008-0000-0700-0000C5A35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1</xdr:col>
      <xdr:colOff>561975</xdr:colOff>
      <xdr:row>32</xdr:row>
      <xdr:rowOff>114300</xdr:rowOff>
    </xdr:from>
    <xdr:ext cx="3248025" cy="2057400"/>
    <xdr:graphicFrame macro="">
      <xdr:nvGraphicFramePr>
        <xdr:cNvPr id="1552709295" name="Chart 9">
          <a:extLst>
            <a:ext uri="{FF2B5EF4-FFF2-40B4-BE49-F238E27FC236}">
              <a16:creationId xmlns:a16="http://schemas.microsoft.com/office/drawing/2014/main" id="{00000000-0008-0000-0700-0000AF768C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2</xdr:col>
      <xdr:colOff>3267075</xdr:colOff>
      <xdr:row>32</xdr:row>
      <xdr:rowOff>123825</xdr:rowOff>
    </xdr:from>
    <xdr:ext cx="3038475" cy="2038350"/>
    <xdr:graphicFrame macro="">
      <xdr:nvGraphicFramePr>
        <xdr:cNvPr id="1278249146" name="Chart 10">
          <a:extLst>
            <a:ext uri="{FF2B5EF4-FFF2-40B4-BE49-F238E27FC236}">
              <a16:creationId xmlns:a16="http://schemas.microsoft.com/office/drawing/2014/main" id="{00000000-0008-0000-0700-0000BA8830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3</xdr:col>
      <xdr:colOff>2628900</xdr:colOff>
      <xdr:row>32</xdr:row>
      <xdr:rowOff>114300</xdr:rowOff>
    </xdr:from>
    <xdr:ext cx="3133725" cy="2057400"/>
    <xdr:graphicFrame macro="">
      <xdr:nvGraphicFramePr>
        <xdr:cNvPr id="1530920859" name="Chart 11" title="Chart">
          <a:extLst>
            <a:ext uri="{FF2B5EF4-FFF2-40B4-BE49-F238E27FC236}">
              <a16:creationId xmlns:a16="http://schemas.microsoft.com/office/drawing/2014/main" id="{00000000-0008-0000-0700-00009BFF3F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66675</xdr:colOff>
      <xdr:row>8</xdr:row>
      <xdr:rowOff>171450</xdr:rowOff>
    </xdr:from>
    <xdr:ext cx="4276725" cy="2600325"/>
    <xdr:graphicFrame macro="">
      <xdr:nvGraphicFramePr>
        <xdr:cNvPr id="2040681247" name="Chart 12">
          <a:extLst>
            <a:ext uri="{FF2B5EF4-FFF2-40B4-BE49-F238E27FC236}">
              <a16:creationId xmlns:a16="http://schemas.microsoft.com/office/drawing/2014/main" id="{00000000-0008-0000-0E00-00001F53A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85725</xdr:colOff>
      <xdr:row>8</xdr:row>
      <xdr:rowOff>161925</xdr:rowOff>
    </xdr:from>
    <xdr:ext cx="4324350" cy="2600325"/>
    <xdr:graphicFrame macro="">
      <xdr:nvGraphicFramePr>
        <xdr:cNvPr id="1027751729" name="Chart 13">
          <a:extLst>
            <a:ext uri="{FF2B5EF4-FFF2-40B4-BE49-F238E27FC236}">
              <a16:creationId xmlns:a16="http://schemas.microsoft.com/office/drawing/2014/main" id="{00000000-0008-0000-0F00-0000313F42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285750</xdr:colOff>
      <xdr:row>2</xdr:row>
      <xdr:rowOff>104775</xdr:rowOff>
    </xdr:from>
    <xdr:ext cx="4371975" cy="2609850"/>
    <xdr:graphicFrame macro="">
      <xdr:nvGraphicFramePr>
        <xdr:cNvPr id="617462039" name="Chart 14">
          <a:extLst>
            <a:ext uri="{FF2B5EF4-FFF2-40B4-BE49-F238E27FC236}">
              <a16:creationId xmlns:a16="http://schemas.microsoft.com/office/drawing/2014/main" id="{00000000-0008-0000-1100-000017B9CD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3</xdr:row>
      <xdr:rowOff>0</xdr:rowOff>
    </xdr:from>
    <xdr:ext cx="3505200" cy="2609850"/>
    <xdr:graphicFrame macro="">
      <xdr:nvGraphicFramePr>
        <xdr:cNvPr id="1323378777" name="Chart 15">
          <a:extLst>
            <a:ext uri="{FF2B5EF4-FFF2-40B4-BE49-F238E27FC236}">
              <a16:creationId xmlns:a16="http://schemas.microsoft.com/office/drawing/2014/main" id="{00000000-0008-0000-1200-00005928E1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14</xdr:col>
      <xdr:colOff>9525</xdr:colOff>
      <xdr:row>3</xdr:row>
      <xdr:rowOff>9525</xdr:rowOff>
    </xdr:from>
    <xdr:ext cx="3476625" cy="2609850"/>
    <xdr:graphicFrame macro="">
      <xdr:nvGraphicFramePr>
        <xdr:cNvPr id="1229883349" name="Chart 16">
          <a:extLst>
            <a:ext uri="{FF2B5EF4-FFF2-40B4-BE49-F238E27FC236}">
              <a16:creationId xmlns:a16="http://schemas.microsoft.com/office/drawing/2014/main" id="{00000000-0008-0000-1200-0000D5874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hp" refreshedDate="45784.73051238426" refreshedVersion="8" recordCount="4360" xr:uid="{00000000-000A-0000-FFFF-FFFF01000000}">
  <cacheSource type="worksheet">
    <worksheetSource ref="A1:T4361" sheet="cleaned_data"/>
  </cacheSource>
  <cacheFields count="20">
    <cacheField name="order_id" numFmtId="0">
      <sharedItems containsSemiMixedTypes="0" containsString="0" containsNumber="1" containsInteger="1" minValue="111" maxValue="999468"/>
    </cacheField>
    <cacheField name="product_category" numFmtId="0">
      <sharedItems/>
    </cacheField>
    <cacheField name="origin_city" numFmtId="0">
      <sharedItems/>
    </cacheField>
    <cacheField name="final_delivery_status" numFmtId="0">
      <sharedItems/>
    </cacheField>
    <cacheField name="dispatch_date" numFmtId="14">
      <sharedItems containsSemiMixedTypes="0" containsNonDate="0" containsDate="1" containsString="0" minDate="2019-03-01T00:03:36" maxDate="2019-03-16T00:00:00"/>
    </cacheField>
    <cacheField name="actual_delivery_date" numFmtId="14">
      <sharedItems containsSemiMixedTypes="0" containsNonDate="0" containsDate="1" containsString="0" minDate="2019-03-01T04:09:18" maxDate="2019-03-25T08:00:41"/>
    </cacheField>
    <cacheField name="promised_delivery_date" numFmtId="14">
      <sharedItems containsSemiMixedTypes="0" containsNonDate="0" containsDate="1" containsString="0" minDate="2019-03-04T00:14:26" maxDate="2019-03-21T23:55:46"/>
    </cacheField>
    <cacheField name="transit_storage_cost" numFmtId="0">
      <sharedItems containsSemiMixedTypes="0" containsString="0" containsNumber="1" containsInteger="1" minValue="0" maxValue="90"/>
    </cacheField>
    <cacheField name="shipping_cost" numFmtId="0">
      <sharedItems containsSemiMixedTypes="0" containsString="0" containsNumber="1" containsInteger="1" minValue="85" maxValue="130"/>
    </cacheField>
    <cacheField name="cleaned_destination" numFmtId="0">
      <sharedItems/>
    </cacheField>
    <cacheField name="route" numFmtId="0">
      <sharedItems/>
    </cacheField>
    <cacheField name="route_type" numFmtId="0">
      <sharedItems/>
    </cacheField>
    <cacheField name="logistic_provider" numFmtId="0">
      <sharedItems/>
    </cacheField>
    <cacheField name="delay_days" numFmtId="0">
      <sharedItems containsSemiMixedTypes="0" containsString="0" containsNumber="1" containsInteger="1" minValue="-7" maxValue="8"/>
    </cacheField>
    <cacheField name="days_to delivery" numFmtId="0">
      <sharedItems containsSemiMixedTypes="0" containsString="0" containsNumber="1" containsInteger="1" minValue="0" maxValue="11"/>
    </cacheField>
    <cacheField name="total_shipping_cost" numFmtId="0">
      <sharedItems containsSemiMixedTypes="0" containsString="0" containsNumber="1" containsInteger="1" minValue="100" maxValue="198"/>
    </cacheField>
    <cacheField name="Source" numFmtId="0">
      <sharedItems count="2">
        <s v="Website"/>
        <s v="App"/>
      </sharedItems>
    </cacheField>
    <cacheField name="Payment_mode" numFmtId="0">
      <sharedItems count="3">
        <s v="Credit Card"/>
        <s v="Debit Card"/>
        <s v="Cash On Delivery"/>
      </sharedItems>
    </cacheField>
    <cacheField name="session_length" numFmtId="1">
      <sharedItems containsSemiMixedTypes="0" containsString="0" containsNumber="1" minValue="180.21" maxValue="3877.98252"/>
    </cacheField>
    <cacheField name="product_category_cleane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hp" refreshedDate="45784.730513310184" refreshedVersion="8" recordCount="4360" xr:uid="{00000000-000A-0000-FFFF-FFFF00000000}">
  <cacheSource type="worksheet">
    <worksheetSource ref="A1:P4361" sheet="cleaned_data"/>
  </cacheSource>
  <cacheFields count="16">
    <cacheField name="order_id" numFmtId="0">
      <sharedItems containsSemiMixedTypes="0" containsString="0" containsNumber="1" containsInteger="1" minValue="111" maxValue="999468"/>
    </cacheField>
    <cacheField name="product_category" numFmtId="0">
      <sharedItems/>
    </cacheField>
    <cacheField name="origin_city" numFmtId="0">
      <sharedItems count="2">
        <s v="Bangalore"/>
        <s v="Delhi"/>
      </sharedItems>
    </cacheField>
    <cacheField name="final_delivery_status" numFmtId="0">
      <sharedItems/>
    </cacheField>
    <cacheField name="dispatch_date" numFmtId="14">
      <sharedItems containsSemiMixedTypes="0" containsNonDate="0" containsDate="1" containsString="0" minDate="2019-03-01T00:03:36" maxDate="2019-03-16T00:00:00"/>
    </cacheField>
    <cacheField name="actual_delivery_date" numFmtId="14">
      <sharedItems containsSemiMixedTypes="0" containsNonDate="0" containsDate="1" containsString="0" minDate="2019-03-01T04:09:18" maxDate="2019-03-25T08:00:41"/>
    </cacheField>
    <cacheField name="promised_delivery_date" numFmtId="14">
      <sharedItems containsSemiMixedTypes="0" containsNonDate="0" containsDate="1" containsString="0" minDate="2019-03-04T00:14:26" maxDate="2019-03-21T23:55:46"/>
    </cacheField>
    <cacheField name="transit_storage_cost" numFmtId="0">
      <sharedItems containsSemiMixedTypes="0" containsString="0" containsNumber="1" containsInteger="1" minValue="0" maxValue="90"/>
    </cacheField>
    <cacheField name="shipping_cost" numFmtId="0">
      <sharedItems containsSemiMixedTypes="0" containsString="0" containsNumber="1" containsInteger="1" minValue="85" maxValue="130"/>
    </cacheField>
    <cacheField name="cleaned_destination" numFmtId="0">
      <sharedItems count="5">
        <s v="Delhi"/>
        <s v="Mumbai"/>
        <s v="Kolkata"/>
        <s v="Bangalore"/>
        <s v="Chennai"/>
      </sharedItems>
    </cacheField>
    <cacheField name="route" numFmtId="0">
      <sharedItems count="10">
        <s v="Bangalore-Delhi"/>
        <s v="Bangalore-Mumbai"/>
        <s v="Delhi-Kolkata"/>
        <s v="Delhi-Delhi"/>
        <s v="Delhi-Bangalore"/>
        <s v="Bangalore-Chennai"/>
        <s v="Delhi-Mumbai"/>
        <s v="Delhi-Chennai"/>
        <s v="Bangalore-Kolkata"/>
        <s v="Bangalore-Bangalore"/>
      </sharedItems>
    </cacheField>
    <cacheField name="route_type" numFmtId="0">
      <sharedItems count="2">
        <s v="Outstation"/>
        <s v="Local"/>
      </sharedItems>
    </cacheField>
    <cacheField name="logistic_provider" numFmtId="0">
      <sharedItems count="2">
        <s v="Ship2Home"/>
        <s v="FastWheels"/>
      </sharedItems>
    </cacheField>
    <cacheField name="delay_days" numFmtId="0">
      <sharedItems containsSemiMixedTypes="0" containsString="0" containsNumber="1" containsInteger="1" minValue="-7" maxValue="8"/>
    </cacheField>
    <cacheField name="days_to delivery" numFmtId="0">
      <sharedItems containsSemiMixedTypes="0" containsString="0" containsNumber="1" containsInteger="1" minValue="0" maxValue="11"/>
    </cacheField>
    <cacheField name="total_shipping_cost" numFmtId="0">
      <sharedItems containsSemiMixedTypes="0" containsString="0" containsNumber="1" containsInteger="1" minValue="100" maxValue="1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60">
  <r>
    <n v="318813"/>
    <s v="PC"/>
    <s v="Bangalore"/>
    <s v="Delivered"/>
    <d v="2019-03-01T00:03:36"/>
    <d v="2019-03-04T00:03:36"/>
    <d v="2019-03-06T00:03:36"/>
    <n v="26"/>
    <n v="129"/>
    <s v="Delhi"/>
    <s v="Bangalore-Delhi"/>
    <s v="Outstation"/>
    <s v="Ship2Home"/>
    <n v="-2"/>
    <n v="3"/>
    <n v="155"/>
    <x v="0"/>
    <x v="0"/>
    <n v="3259.85"/>
    <s v="PC"/>
  </r>
  <r>
    <n v="70870"/>
    <s v="Laptop"/>
    <s v="Bangalore"/>
    <s v="Delivered"/>
    <d v="2019-03-01T00:06:46"/>
    <d v="2019-03-07T00:06:46"/>
    <d v="2019-03-06T00:06:46"/>
    <n v="35"/>
    <n v="114"/>
    <s v="Mumbai"/>
    <s v="Bangalore-Mumbai"/>
    <s v="Outstation"/>
    <s v="Ship2Home"/>
    <n v="1"/>
    <n v="6"/>
    <n v="149"/>
    <x v="1"/>
    <x v="1"/>
    <n v="2173.7416710000002"/>
    <s v="Laptop"/>
  </r>
  <r>
    <n v="719174"/>
    <s v="Mobile"/>
    <s v="Delhi"/>
    <s v="Delivered"/>
    <d v="2019-03-01T00:14:26"/>
    <d v="2019-03-07T00:14:26"/>
    <d v="2019-03-04T00:14:26"/>
    <n v="38"/>
    <n v="114"/>
    <s v="Kolkata"/>
    <s v="Delhi-Kolkata"/>
    <s v="Outstation"/>
    <s v="Ship2Home"/>
    <n v="3"/>
    <n v="6"/>
    <n v="152"/>
    <x v="1"/>
    <x v="1"/>
    <n v="703.98137229999998"/>
    <s v="Mobile"/>
  </r>
  <r>
    <n v="482982"/>
    <s v="Mobile"/>
    <s v="Delhi"/>
    <s v="Delivered"/>
    <d v="2019-03-01T00:14:32"/>
    <d v="2019-03-05T00:14:32"/>
    <d v="2019-03-06T00:14:32"/>
    <n v="0"/>
    <n v="129"/>
    <s v="Delhi"/>
    <s v="Delhi-Delhi"/>
    <s v="Local"/>
    <s v="Ship2Home"/>
    <n v="-1"/>
    <n v="4"/>
    <n v="129"/>
    <x v="0"/>
    <x v="1"/>
    <n v="1646.06"/>
    <s v="Mobile"/>
  </r>
  <r>
    <n v="217738"/>
    <s v="Laptop"/>
    <s v="Delhi"/>
    <s v="Delivered"/>
    <d v="2019-03-01T00:21:20"/>
    <d v="2019-03-07T00:21:20"/>
    <d v="2019-03-08T00:21:20"/>
    <n v="50"/>
    <n v="109"/>
    <s v="Kolkata"/>
    <s v="Delhi-Kolkata"/>
    <s v="Outstation"/>
    <s v="Ship2Home"/>
    <n v="-1"/>
    <n v="6"/>
    <n v="159"/>
    <x v="1"/>
    <x v="1"/>
    <n v="2275.445909"/>
    <s v="Laptop"/>
  </r>
  <r>
    <n v="625400"/>
    <s v="TV - 32 in"/>
    <s v="Delhi"/>
    <s v="Delivered"/>
    <d v="2019-03-01T00:25:03"/>
    <d v="2019-03-06T00:25:03"/>
    <d v="2019-03-08T00:25:03"/>
    <n v="39"/>
    <n v="126"/>
    <s v="Bangalore"/>
    <s v="Delhi-Bangalore"/>
    <s v="Outstation"/>
    <s v="FastWheels"/>
    <n v="-2"/>
    <n v="5"/>
    <n v="165"/>
    <x v="1"/>
    <x v="1"/>
    <n v="1076.1915059999999"/>
    <s v="TV"/>
  </r>
  <r>
    <n v="498950"/>
    <s v="Laptop"/>
    <s v="Bangalore"/>
    <s v="Delivered"/>
    <d v="2019-03-01T00:27:10"/>
    <d v="2019-03-03T00:27:10"/>
    <d v="2019-03-04T00:27:10"/>
    <n v="34"/>
    <n v="129"/>
    <s v="Chennai"/>
    <s v="Bangalore-Chennai"/>
    <s v="Outstation"/>
    <s v="Ship2Home"/>
    <n v="-1"/>
    <n v="2"/>
    <n v="163"/>
    <x v="1"/>
    <x v="1"/>
    <n v="1696.12392"/>
    <s v="Laptop"/>
  </r>
  <r>
    <n v="189148"/>
    <s v="Mobile"/>
    <s v="Delhi"/>
    <s v="Delivered"/>
    <d v="2019-03-01T00:33:29"/>
    <d v="2019-03-03T00:33:29"/>
    <d v="2019-03-07T00:33:29"/>
    <n v="0"/>
    <n v="125"/>
    <s v="Delhi"/>
    <s v="Delhi-Delhi"/>
    <s v="Local"/>
    <s v="FastWheels"/>
    <n v="-4"/>
    <n v="2"/>
    <n v="125"/>
    <x v="1"/>
    <x v="1"/>
    <n v="2031.388653"/>
    <s v="Mobile"/>
  </r>
  <r>
    <n v="19039"/>
    <s v="Mobile"/>
    <s v="Delhi"/>
    <s v="Delivered"/>
    <d v="2019-03-01T00:36:08"/>
    <d v="2019-03-09T00:36:08"/>
    <d v="2019-03-04T00:36:08"/>
    <n v="42"/>
    <n v="113"/>
    <s v="Mumbai"/>
    <s v="Delhi-Mumbai"/>
    <s v="Outstation"/>
    <s v="Ship2Home"/>
    <n v="5"/>
    <n v="8"/>
    <n v="155"/>
    <x v="1"/>
    <x v="0"/>
    <n v="2136.2808230000001"/>
    <s v="Mobile"/>
  </r>
  <r>
    <n v="105661"/>
    <s v="Mobile"/>
    <s v="Bangalore"/>
    <s v="Delivered"/>
    <d v="2019-03-01T00:45:20"/>
    <d v="2019-03-03T00:45:20"/>
    <d v="2019-03-05T00:45:20"/>
    <n v="84"/>
    <n v="104"/>
    <s v="Delhi"/>
    <s v="Bangalore-Delhi"/>
    <s v="Outstation"/>
    <s v="FastWheels"/>
    <n v="-2"/>
    <n v="2"/>
    <n v="188"/>
    <x v="1"/>
    <x v="0"/>
    <n v="2527.874808"/>
    <s v="Mobile"/>
  </r>
  <r>
    <n v="166730"/>
    <s v="Mobile"/>
    <s v="Bangalore"/>
    <s v="Delivered"/>
    <d v="2019-03-01T01:01:53"/>
    <d v="2019-03-06T01:01:53"/>
    <d v="2019-03-06T01:01:53"/>
    <n v="60"/>
    <n v="91"/>
    <s v="Mumbai"/>
    <s v="Bangalore-Mumbai"/>
    <s v="Outstation"/>
    <s v="FastWheels"/>
    <n v="0"/>
    <n v="5"/>
    <n v="151"/>
    <x v="1"/>
    <x v="1"/>
    <n v="542.37293099999999"/>
    <s v="Mobile"/>
  </r>
  <r>
    <n v="601258"/>
    <s v="Mobile"/>
    <s v="Bangalore"/>
    <s v="Delivered"/>
    <d v="2019-03-01T01:02:25"/>
    <d v="2019-03-06T01:02:25"/>
    <d v="2019-03-06T01:02:25"/>
    <n v="64"/>
    <n v="105"/>
    <s v="Chennai"/>
    <s v="Bangalore-Chennai"/>
    <s v="Outstation"/>
    <s v="FastWheels"/>
    <n v="0"/>
    <n v="5"/>
    <n v="169"/>
    <x v="1"/>
    <x v="1"/>
    <n v="928.60105610000005"/>
    <s v="Mobile"/>
  </r>
  <r>
    <n v="116731"/>
    <s v="PC"/>
    <s v="Delhi"/>
    <s v="Delivered"/>
    <d v="2019-03-01T01:05:46"/>
    <d v="2019-03-03T01:05:46"/>
    <d v="2019-03-06T01:05:46"/>
    <n v="36"/>
    <n v="126"/>
    <s v="Chennai"/>
    <s v="Delhi-Chennai"/>
    <s v="Outstation"/>
    <s v="Ship2Home"/>
    <n v="-3"/>
    <n v="2"/>
    <n v="162"/>
    <x v="1"/>
    <x v="0"/>
    <n v="901.97309410000003"/>
    <s v="PC"/>
  </r>
  <r>
    <n v="339481"/>
    <s v="TV - 50 in"/>
    <s v="Delhi"/>
    <s v="Delivered"/>
    <d v="2019-03-01T01:15:43"/>
    <d v="2019-03-04T01:15:43"/>
    <d v="2019-03-06T01:15:43"/>
    <n v="77"/>
    <n v="87"/>
    <s v="Kolkata"/>
    <s v="Delhi-Kolkata"/>
    <s v="Outstation"/>
    <s v="FastWheels"/>
    <n v="-2"/>
    <n v="3"/>
    <n v="164"/>
    <x v="1"/>
    <x v="0"/>
    <n v="1915.6547350000001"/>
    <s v="TV"/>
  </r>
  <r>
    <n v="361228"/>
    <s v="PC"/>
    <s v="Bangalore"/>
    <s v="Delivered"/>
    <d v="2019-03-01T01:17:49"/>
    <d v="2019-03-04T01:17:49"/>
    <d v="2019-03-04T01:17:49"/>
    <n v="46"/>
    <n v="113"/>
    <s v="Kolkata"/>
    <s v="Bangalore-Kolkata"/>
    <s v="Outstation"/>
    <s v="FastWheels"/>
    <n v="0"/>
    <n v="3"/>
    <n v="159"/>
    <x v="1"/>
    <x v="1"/>
    <n v="3650.872441"/>
    <s v="PC"/>
  </r>
  <r>
    <n v="438274"/>
    <s v="Laptop"/>
    <s v="Bangalore"/>
    <s v="Delivered"/>
    <d v="2019-03-01T01:19:07"/>
    <d v="2019-03-02T01:19:07"/>
    <d v="2019-03-07T01:19:07"/>
    <n v="0"/>
    <n v="122"/>
    <s v="Bangalore"/>
    <s v="Bangalore-Bangalore"/>
    <s v="Local"/>
    <s v="Ship2Home"/>
    <n v="-5"/>
    <n v="1"/>
    <n v="122"/>
    <x v="1"/>
    <x v="1"/>
    <n v="1547.354857"/>
    <s v="Laptop"/>
  </r>
  <r>
    <n v="473646"/>
    <s v="Mobile"/>
    <s v="Bangalore"/>
    <s v="Delivered"/>
    <d v="2019-03-01T01:37:23"/>
    <d v="2019-03-04T01:37:23"/>
    <d v="2019-03-04T01:37:23"/>
    <n v="82"/>
    <n v="90"/>
    <s v="Mumbai"/>
    <s v="Bangalore-Mumbai"/>
    <s v="Outstation"/>
    <s v="FastWheels"/>
    <n v="0"/>
    <n v="3"/>
    <n v="172"/>
    <x v="0"/>
    <x v="1"/>
    <n v="347.33"/>
    <s v="Mobile"/>
  </r>
  <r>
    <n v="736361"/>
    <s v="Mobile"/>
    <s v="Bangalore"/>
    <s v="Delivered"/>
    <d v="2019-03-01T01:41:56"/>
    <d v="2019-03-05T01:41:56"/>
    <d v="2019-03-07T01:41:56"/>
    <n v="48"/>
    <n v="110"/>
    <s v="Mumbai"/>
    <s v="Bangalore-Mumbai"/>
    <s v="Outstation"/>
    <s v="Ship2Home"/>
    <n v="-2"/>
    <n v="4"/>
    <n v="158"/>
    <x v="1"/>
    <x v="0"/>
    <n v="1096.3860890000001"/>
    <s v="Mobile"/>
  </r>
  <r>
    <n v="673068"/>
    <s v="Laptop"/>
    <s v="Bangalore"/>
    <s v="Delivered"/>
    <d v="2019-03-01T01:48:39"/>
    <d v="2019-03-04T01:48:39"/>
    <d v="2019-03-06T01:48:39"/>
    <n v="73"/>
    <n v="95"/>
    <s v="Kolkata"/>
    <s v="Bangalore-Kolkata"/>
    <s v="Outstation"/>
    <s v="FastWheels"/>
    <n v="-2"/>
    <n v="3"/>
    <n v="168"/>
    <x v="0"/>
    <x v="1"/>
    <n v="2976.35"/>
    <s v="Laptop"/>
  </r>
  <r>
    <n v="998273"/>
    <s v="Mobile"/>
    <s v="Bangalore"/>
    <s v="Delivered"/>
    <d v="2019-03-01T01:51:56"/>
    <d v="2019-03-10T01:51:56"/>
    <d v="2019-03-08T01:51:56"/>
    <n v="36"/>
    <n v="129"/>
    <s v="Delhi"/>
    <s v="Bangalore-Delhi"/>
    <s v="Outstation"/>
    <s v="Ship2Home"/>
    <n v="2"/>
    <n v="9"/>
    <n v="165"/>
    <x v="1"/>
    <x v="0"/>
    <n v="1608.4492"/>
    <s v="Mobile"/>
  </r>
  <r>
    <n v="359449"/>
    <s v="Tablet"/>
    <s v="Delhi"/>
    <s v="Delivered"/>
    <d v="2019-03-01T01:56:27"/>
    <d v="2019-03-05T01:56:27"/>
    <d v="2019-03-07T01:56:27"/>
    <n v="25"/>
    <n v="110"/>
    <s v="Mumbai"/>
    <s v="Delhi-Mumbai"/>
    <s v="Outstation"/>
    <s v="Ship2Home"/>
    <n v="-2"/>
    <n v="4"/>
    <n v="135"/>
    <x v="1"/>
    <x v="0"/>
    <n v="292.39559709999997"/>
    <s v="Tablet"/>
  </r>
  <r>
    <n v="639610"/>
    <s v="Mobile"/>
    <s v="Delhi"/>
    <s v="Delivered"/>
    <d v="2019-03-01T02:00:12"/>
    <d v="2019-03-03T02:00:12"/>
    <d v="2019-03-05T02:00:12"/>
    <n v="71"/>
    <n v="105"/>
    <s v="Bangalore"/>
    <s v="Delhi-Bangalore"/>
    <s v="Outstation"/>
    <s v="FastWheels"/>
    <n v="-2"/>
    <n v="2"/>
    <n v="176"/>
    <x v="1"/>
    <x v="1"/>
    <n v="2378.4858680000002"/>
    <s v="Mobile"/>
  </r>
  <r>
    <n v="405469"/>
    <s v="Laptop"/>
    <s v="Delhi"/>
    <s v="Delivered"/>
    <d v="2019-03-01T02:01:14"/>
    <d v="2019-03-07T02:01:14"/>
    <d v="2019-03-07T02:01:14"/>
    <n v="32"/>
    <n v="126"/>
    <s v="Chennai"/>
    <s v="Delhi-Chennai"/>
    <s v="Outstation"/>
    <s v="Ship2Home"/>
    <n v="0"/>
    <n v="6"/>
    <n v="158"/>
    <x v="1"/>
    <x v="0"/>
    <n v="3121.2332630000001"/>
    <s v="Laptop"/>
  </r>
  <r>
    <n v="720231"/>
    <s v="Laptop"/>
    <s v="Bangalore"/>
    <s v="Delivered"/>
    <d v="2019-03-01T02:02:22"/>
    <d v="2019-03-06T02:02:22"/>
    <d v="2019-03-07T02:02:22"/>
    <n v="27"/>
    <n v="121"/>
    <s v="Delhi"/>
    <s v="Bangalore-Delhi"/>
    <s v="Outstation"/>
    <s v="Ship2Home"/>
    <n v="-1"/>
    <n v="5"/>
    <n v="148"/>
    <x v="0"/>
    <x v="0"/>
    <n v="1910.62"/>
    <s v="Laptop"/>
  </r>
  <r>
    <n v="647282"/>
    <s v="Gaming Console"/>
    <s v="Delhi"/>
    <s v="Delivered"/>
    <d v="2019-03-01T02:09:43"/>
    <d v="2019-03-03T02:09:43"/>
    <d v="2019-03-08T02:09:43"/>
    <n v="68"/>
    <n v="90"/>
    <s v="Mumbai"/>
    <s v="Delhi-Mumbai"/>
    <s v="Outstation"/>
    <s v="FastWheels"/>
    <n v="-5"/>
    <n v="2"/>
    <n v="158"/>
    <x v="1"/>
    <x v="1"/>
    <n v="2433.7882500000001"/>
    <s v="Gaming Console"/>
  </r>
  <r>
    <n v="487298"/>
    <s v="PC"/>
    <s v="Bangalore"/>
    <s v="Delivered"/>
    <d v="2019-03-01T02:10:37"/>
    <d v="2019-03-03T02:10:37"/>
    <d v="2019-03-06T02:10:37"/>
    <n v="45"/>
    <n v="121"/>
    <s v="Chennai"/>
    <s v="Bangalore-Chennai"/>
    <s v="Outstation"/>
    <s v="Ship2Home"/>
    <n v="-3"/>
    <n v="2"/>
    <n v="166"/>
    <x v="1"/>
    <x v="1"/>
    <n v="2127.643834"/>
    <s v="PC"/>
  </r>
  <r>
    <n v="708251"/>
    <s v="Laptop"/>
    <s v="Delhi"/>
    <s v="Delivered"/>
    <d v="2019-03-01T02:15:44"/>
    <d v="2019-03-06T02:15:44"/>
    <d v="2019-03-06T02:15:44"/>
    <n v="27"/>
    <n v="125"/>
    <s v="Bangalore"/>
    <s v="Delhi-Bangalore"/>
    <s v="Outstation"/>
    <s v="Ship2Home"/>
    <n v="0"/>
    <n v="5"/>
    <n v="152"/>
    <x v="1"/>
    <x v="0"/>
    <n v="1656.6959959999999"/>
    <s v="Laptop"/>
  </r>
  <r>
    <n v="661516"/>
    <s v="Mobile"/>
    <s v="Delhi"/>
    <s v="Delivered"/>
    <d v="2019-03-01T02:17:32"/>
    <d v="2019-03-06T02:17:32"/>
    <d v="2019-03-04T02:17:32"/>
    <n v="31"/>
    <n v="130"/>
    <s v="Bangalore"/>
    <s v="Delhi-Bangalore"/>
    <s v="Outstation"/>
    <s v="FastWheels"/>
    <n v="2"/>
    <n v="5"/>
    <n v="161"/>
    <x v="1"/>
    <x v="1"/>
    <n v="198.55768269999999"/>
    <s v="Mobile"/>
  </r>
  <r>
    <n v="197125"/>
    <s v="Tablet"/>
    <s v="Bangalore"/>
    <s v="Delivered"/>
    <d v="2019-03-01T02:20:08"/>
    <d v="2019-03-03T02:20:08"/>
    <d v="2019-03-04T02:20:08"/>
    <n v="0"/>
    <n v="124"/>
    <s v="Bangalore"/>
    <s v="Bangalore-Bangalore"/>
    <s v="Local"/>
    <s v="Ship2Home"/>
    <n v="-1"/>
    <n v="2"/>
    <n v="124"/>
    <x v="1"/>
    <x v="0"/>
    <n v="722.76346990000002"/>
    <s v="Tablet"/>
  </r>
  <r>
    <n v="271556"/>
    <s v="PC"/>
    <s v="Delhi"/>
    <s v="Delivered"/>
    <d v="2019-03-01T02:22:10"/>
    <d v="2019-03-04T02:22:10"/>
    <d v="2019-03-08T02:22:10"/>
    <n v="0"/>
    <n v="108"/>
    <s v="Delhi"/>
    <s v="Delhi-Delhi"/>
    <s v="Local"/>
    <s v="FastWheels"/>
    <n v="-4"/>
    <n v="3"/>
    <n v="108"/>
    <x v="1"/>
    <x v="1"/>
    <n v="2370.278769"/>
    <s v="PC"/>
  </r>
  <r>
    <n v="302775"/>
    <s v="TV - 40 in"/>
    <s v="Bangalore"/>
    <s v="Delivered"/>
    <d v="2019-03-01T02:27:23"/>
    <d v="2019-03-06T02:27:23"/>
    <d v="2019-03-04T02:27:23"/>
    <n v="0"/>
    <n v="105"/>
    <s v="Bangalore"/>
    <s v="Bangalore-Bangalore"/>
    <s v="Local"/>
    <s v="FastWheels"/>
    <n v="2"/>
    <n v="5"/>
    <n v="105"/>
    <x v="0"/>
    <x v="0"/>
    <n v="2814.72"/>
    <s v="TV"/>
  </r>
  <r>
    <n v="168953"/>
    <s v="Mobile"/>
    <s v="Delhi"/>
    <s v="Delivered"/>
    <d v="2019-03-01T02:28:05"/>
    <d v="2019-03-05T02:28:05"/>
    <d v="2019-03-07T02:28:05"/>
    <n v="40"/>
    <n v="108"/>
    <s v="Mumbai"/>
    <s v="Delhi-Mumbai"/>
    <s v="Outstation"/>
    <s v="Ship2Home"/>
    <n v="-2"/>
    <n v="4"/>
    <n v="148"/>
    <x v="1"/>
    <x v="0"/>
    <n v="1567.892728"/>
    <s v="Mobile"/>
  </r>
  <r>
    <n v="600660"/>
    <s v="Mobile"/>
    <s v="Delhi"/>
    <s v="Delivered"/>
    <d v="2019-03-01T02:29:41"/>
    <d v="2019-03-07T02:29:41"/>
    <d v="2019-03-06T02:29:41"/>
    <n v="37"/>
    <n v="108"/>
    <s v="Kolkata"/>
    <s v="Delhi-Kolkata"/>
    <s v="Outstation"/>
    <s v="FastWheels"/>
    <n v="1"/>
    <n v="6"/>
    <n v="145"/>
    <x v="0"/>
    <x v="1"/>
    <n v="2512.17"/>
    <s v="Mobile"/>
  </r>
  <r>
    <n v="503378"/>
    <s v="PC"/>
    <s v="Delhi"/>
    <s v="Delivered"/>
    <d v="2019-03-01T02:38:45"/>
    <d v="2019-03-03T02:38:45"/>
    <d v="2019-03-06T02:38:45"/>
    <n v="81"/>
    <n v="93"/>
    <s v="Mumbai"/>
    <s v="Delhi-Mumbai"/>
    <s v="Outstation"/>
    <s v="FastWheels"/>
    <n v="-3"/>
    <n v="2"/>
    <n v="174"/>
    <x v="1"/>
    <x v="1"/>
    <n v="861.1445698"/>
    <s v="PC"/>
  </r>
  <r>
    <n v="987428"/>
    <s v="TV - 32 in"/>
    <s v="Delhi"/>
    <s v="Delivered"/>
    <d v="2019-03-01T02:45:25"/>
    <d v="2019-03-02T02:45:25"/>
    <d v="2019-03-06T02:45:25"/>
    <n v="0"/>
    <n v="130"/>
    <s v="Delhi"/>
    <s v="Delhi-Delhi"/>
    <s v="Local"/>
    <s v="FastWheels"/>
    <n v="-4"/>
    <n v="1"/>
    <n v="130"/>
    <x v="1"/>
    <x v="1"/>
    <n v="3203.2019599999999"/>
    <s v="TV"/>
  </r>
  <r>
    <n v="263741"/>
    <s v="TV - 50 in"/>
    <s v="Delhi"/>
    <s v="Delivered"/>
    <d v="2019-03-01T02:48:35"/>
    <d v="2019-03-06T02:48:35"/>
    <d v="2019-03-06T02:48:35"/>
    <n v="0"/>
    <n v="129"/>
    <s v="Delhi"/>
    <s v="Delhi-Delhi"/>
    <s v="Local"/>
    <s v="Ship2Home"/>
    <n v="0"/>
    <n v="5"/>
    <n v="129"/>
    <x v="1"/>
    <x v="0"/>
    <n v="1232.981458"/>
    <s v="TV"/>
  </r>
  <r>
    <n v="562814"/>
    <s v="Laptop"/>
    <s v="Delhi"/>
    <s v="Delivered"/>
    <d v="2019-03-01T02:56:16"/>
    <d v="2019-03-05T02:56:16"/>
    <d v="2019-03-07T02:56:16"/>
    <n v="47"/>
    <n v="112"/>
    <s v="Kolkata"/>
    <s v="Delhi-Kolkata"/>
    <s v="Outstation"/>
    <s v="Ship2Home"/>
    <n v="-2"/>
    <n v="4"/>
    <n v="159"/>
    <x v="1"/>
    <x v="1"/>
    <n v="3811.036298"/>
    <s v="Laptop"/>
  </r>
  <r>
    <n v="314572"/>
    <s v="Mobile"/>
    <s v="Delhi"/>
    <s v="Delivered"/>
    <d v="2019-03-01T03:09:05"/>
    <d v="2019-03-03T03:09:05"/>
    <d v="2019-03-05T03:09:05"/>
    <n v="40"/>
    <n v="109"/>
    <s v="Mumbai"/>
    <s v="Delhi-Mumbai"/>
    <s v="Outstation"/>
    <s v="FastWheels"/>
    <n v="-2"/>
    <n v="2"/>
    <n v="149"/>
    <x v="1"/>
    <x v="1"/>
    <n v="3366.4890399999999"/>
    <s v="Mobile"/>
  </r>
  <r>
    <n v="569570"/>
    <s v="Laptop"/>
    <s v="Delhi"/>
    <s v="Delivered"/>
    <d v="2019-03-01T03:10:08"/>
    <d v="2019-03-11T03:10:08"/>
    <d v="2019-03-05T03:10:08"/>
    <n v="44"/>
    <n v="122"/>
    <s v="Bangalore"/>
    <s v="Delhi-Bangalore"/>
    <s v="Outstation"/>
    <s v="Ship2Home"/>
    <n v="6"/>
    <n v="10"/>
    <n v="166"/>
    <x v="1"/>
    <x v="1"/>
    <n v="1432.335851"/>
    <s v="Laptop"/>
  </r>
  <r>
    <n v="984089"/>
    <s v="Mobile"/>
    <s v="Delhi"/>
    <s v="Delivered"/>
    <d v="2019-03-01T03:16:28"/>
    <d v="2019-03-07T03:16:28"/>
    <d v="2019-03-08T03:16:28"/>
    <n v="50"/>
    <n v="123"/>
    <s v="Bangalore"/>
    <s v="Delhi-Bangalore"/>
    <s v="Outstation"/>
    <s v="Ship2Home"/>
    <n v="-1"/>
    <n v="6"/>
    <n v="173"/>
    <x v="1"/>
    <x v="0"/>
    <n v="1800.6949279999999"/>
    <s v="Mobile"/>
  </r>
  <r>
    <n v="555994"/>
    <s v="Laptop"/>
    <s v="Delhi"/>
    <s v="Delivered"/>
    <d v="2019-03-01T03:23:59"/>
    <d v="2019-03-10T03:23:59"/>
    <d v="2019-03-06T03:23:59"/>
    <n v="31"/>
    <n v="122"/>
    <s v="Bangalore"/>
    <s v="Delhi-Bangalore"/>
    <s v="Outstation"/>
    <s v="Ship2Home"/>
    <n v="4"/>
    <n v="9"/>
    <n v="153"/>
    <x v="1"/>
    <x v="1"/>
    <n v="1604.337554"/>
    <s v="Laptop"/>
  </r>
  <r>
    <n v="409223"/>
    <s v="PC"/>
    <s v="Bangalore"/>
    <s v="Delivered"/>
    <d v="2019-03-01T03:24:14"/>
    <d v="2019-03-06T03:24:14"/>
    <d v="2019-03-06T03:24:14"/>
    <n v="38"/>
    <n v="129"/>
    <s v="Delhi"/>
    <s v="Bangalore-Delhi"/>
    <s v="Outstation"/>
    <s v="Ship2Home"/>
    <n v="0"/>
    <n v="5"/>
    <n v="167"/>
    <x v="1"/>
    <x v="0"/>
    <n v="606.08294839999996"/>
    <s v="PC"/>
  </r>
  <r>
    <n v="864612"/>
    <s v="Laptop"/>
    <s v="Delhi"/>
    <s v="Delivered"/>
    <d v="2019-03-01T03:26:18"/>
    <d v="2019-03-12T03:26:18"/>
    <d v="2019-03-06T03:26:18"/>
    <n v="37"/>
    <n v="122"/>
    <s v="Chennai"/>
    <s v="Delhi-Chennai"/>
    <s v="Outstation"/>
    <s v="FastWheels"/>
    <n v="6"/>
    <n v="11"/>
    <n v="159"/>
    <x v="0"/>
    <x v="1"/>
    <n v="1922.38"/>
    <s v="Laptop"/>
  </r>
  <r>
    <n v="295256"/>
    <s v="Laptop"/>
    <s v="Bangalore"/>
    <s v="Delivered"/>
    <d v="2019-03-01T03:28:03"/>
    <d v="2019-03-03T03:28:03"/>
    <d v="2019-03-06T03:28:03"/>
    <n v="76"/>
    <n v="93"/>
    <s v="Mumbai"/>
    <s v="Bangalore-Mumbai"/>
    <s v="Outstation"/>
    <s v="FastWheels"/>
    <n v="-3"/>
    <n v="2"/>
    <n v="169"/>
    <x v="1"/>
    <x v="1"/>
    <n v="2191.5334029999999"/>
    <s v="Laptop"/>
  </r>
  <r>
    <n v="100740"/>
    <s v="Mobile"/>
    <s v="Bangalore"/>
    <s v="Delivered"/>
    <d v="2019-03-01T03:35:29"/>
    <d v="2019-03-03T03:35:29"/>
    <d v="2019-03-07T03:35:29"/>
    <n v="0"/>
    <n v="128"/>
    <s v="Bangalore"/>
    <s v="Bangalore-Bangalore"/>
    <s v="Local"/>
    <s v="FastWheels"/>
    <n v="-4"/>
    <n v="2"/>
    <n v="128"/>
    <x v="0"/>
    <x v="1"/>
    <n v="315.45"/>
    <s v="Mobile"/>
  </r>
  <r>
    <n v="331111"/>
    <s v="PC"/>
    <s v="Delhi"/>
    <s v="Delivered"/>
    <d v="2019-03-01T03:37:53"/>
    <d v="2019-03-07T03:37:53"/>
    <d v="2019-03-08T03:37:53"/>
    <n v="26"/>
    <n v="121"/>
    <s v="Bangalore"/>
    <s v="Delhi-Bangalore"/>
    <s v="Outstation"/>
    <s v="Ship2Home"/>
    <n v="-1"/>
    <n v="6"/>
    <n v="147"/>
    <x v="1"/>
    <x v="0"/>
    <n v="921.88305400000002"/>
    <s v="PC"/>
  </r>
  <r>
    <n v="770527"/>
    <s v="TV - 50 in"/>
    <s v="Bangalore"/>
    <s v="Delivered"/>
    <d v="2019-03-01T03:45:09"/>
    <d v="2019-03-07T03:45:09"/>
    <d v="2019-03-04T03:45:09"/>
    <n v="46"/>
    <n v="127"/>
    <s v="Chennai"/>
    <s v="Bangalore-Chennai"/>
    <s v="Outstation"/>
    <s v="Ship2Home"/>
    <n v="3"/>
    <n v="6"/>
    <n v="173"/>
    <x v="1"/>
    <x v="0"/>
    <n v="2863.652411"/>
    <s v="TV"/>
  </r>
  <r>
    <n v="850659"/>
    <s v="Mobile"/>
    <s v="Delhi"/>
    <s v="Delivered"/>
    <d v="2019-03-01T03:48:04"/>
    <d v="2019-03-08T03:48:04"/>
    <d v="2019-03-08T03:48:04"/>
    <n v="0"/>
    <n v="122"/>
    <s v="Delhi"/>
    <s v="Delhi-Delhi"/>
    <s v="Local"/>
    <s v="Ship2Home"/>
    <n v="0"/>
    <n v="7"/>
    <n v="122"/>
    <x v="0"/>
    <x v="0"/>
    <n v="847.43"/>
    <s v="Mobile"/>
  </r>
  <r>
    <n v="270233"/>
    <s v="TV - 50 in"/>
    <s v="Delhi"/>
    <s v="Delivered"/>
    <d v="2019-03-01T03:51:21"/>
    <d v="2019-03-08T03:51:21"/>
    <d v="2019-03-08T03:51:21"/>
    <n v="28"/>
    <n v="109"/>
    <s v="Kolkata"/>
    <s v="Delhi-Kolkata"/>
    <s v="Outstation"/>
    <s v="Ship2Home"/>
    <n v="0"/>
    <n v="7"/>
    <n v="137"/>
    <x v="1"/>
    <x v="0"/>
    <n v="3486.630396"/>
    <s v="TV"/>
  </r>
  <r>
    <n v="53315"/>
    <s v="Laptop"/>
    <s v="Delhi"/>
    <s v="Delivered"/>
    <d v="2019-03-01T03:52:49"/>
    <d v="2019-03-03T03:52:49"/>
    <d v="2019-03-04T03:52:49"/>
    <n v="87"/>
    <n v="100"/>
    <s v="Bangalore"/>
    <s v="Delhi-Bangalore"/>
    <s v="Outstation"/>
    <s v="FastWheels"/>
    <n v="-1"/>
    <n v="2"/>
    <n v="187"/>
    <x v="1"/>
    <x v="0"/>
    <n v="3692.1522730000002"/>
    <s v="Laptop"/>
  </r>
  <r>
    <n v="341040"/>
    <s v="Gaming Console"/>
    <s v="Bangalore"/>
    <s v="Delivered"/>
    <d v="2019-03-01T03:58:37"/>
    <d v="2019-03-10T03:58:37"/>
    <d v="2019-03-05T03:58:37"/>
    <n v="45"/>
    <n v="129"/>
    <s v="Chennai"/>
    <s v="Bangalore-Chennai"/>
    <s v="Outstation"/>
    <s v="FastWheels"/>
    <n v="5"/>
    <n v="9"/>
    <n v="174"/>
    <x v="0"/>
    <x v="1"/>
    <n v="3465"/>
    <s v="Gaming Console"/>
  </r>
  <r>
    <n v="319164"/>
    <s v="Gaming Console"/>
    <s v="Bangalore"/>
    <s v="Delivered"/>
    <d v="2019-03-01T04:07:46"/>
    <d v="2019-03-03T04:07:46"/>
    <d v="2019-03-04T04:07:46"/>
    <n v="48"/>
    <n v="121"/>
    <s v="Delhi"/>
    <s v="Bangalore-Delhi"/>
    <s v="Outstation"/>
    <s v="FastWheels"/>
    <n v="-1"/>
    <n v="2"/>
    <n v="169"/>
    <x v="0"/>
    <x v="1"/>
    <n v="2079.81"/>
    <s v="Gaming Console"/>
  </r>
  <r>
    <n v="977567"/>
    <s v="Laptop"/>
    <s v="Delhi"/>
    <s v="Delivered"/>
    <d v="2019-03-01T04:09:18"/>
    <d v="2019-03-01T04:09:18"/>
    <d v="2019-03-04T04:09:18"/>
    <n v="0"/>
    <n v="108"/>
    <s v="Delhi"/>
    <s v="Delhi-Delhi"/>
    <s v="Local"/>
    <s v="FastWheels"/>
    <n v="-3"/>
    <n v="0"/>
    <n v="108"/>
    <x v="1"/>
    <x v="0"/>
    <n v="558.88767670000004"/>
    <s v="Laptop"/>
  </r>
  <r>
    <n v="125124"/>
    <s v="Mobile"/>
    <s v="Bangalore"/>
    <s v="Delivered"/>
    <d v="2019-03-01T04:15:16"/>
    <d v="2019-03-04T04:15:16"/>
    <d v="2019-03-08T04:15:16"/>
    <n v="35"/>
    <n v="109"/>
    <s v="Kolkata"/>
    <s v="Bangalore-Kolkata"/>
    <s v="Outstation"/>
    <s v="FastWheels"/>
    <n v="-4"/>
    <n v="3"/>
    <n v="144"/>
    <x v="0"/>
    <x v="1"/>
    <n v="3522.52"/>
    <s v="Mobile"/>
  </r>
  <r>
    <n v="819185"/>
    <s v="Mobile"/>
    <s v="Delhi"/>
    <s v="Delivered"/>
    <d v="2019-03-01T04:25:59"/>
    <d v="2019-03-09T04:25:59"/>
    <d v="2019-03-04T04:25:59"/>
    <n v="47"/>
    <n v="125"/>
    <s v="Bangalore"/>
    <s v="Delhi-Bangalore"/>
    <s v="Outstation"/>
    <s v="Ship2Home"/>
    <n v="5"/>
    <n v="8"/>
    <n v="172"/>
    <x v="1"/>
    <x v="0"/>
    <n v="3280.7149119999999"/>
    <s v="Mobile"/>
  </r>
  <r>
    <n v="10994"/>
    <s v="Tablet"/>
    <s v="Bangalore"/>
    <s v="Delivered"/>
    <d v="2019-03-01T04:26:14"/>
    <d v="2019-03-03T04:26:14"/>
    <d v="2019-03-07T04:26:14"/>
    <n v="63"/>
    <n v="102"/>
    <s v="Delhi"/>
    <s v="Bangalore-Delhi"/>
    <s v="Outstation"/>
    <s v="FastWheels"/>
    <n v="-4"/>
    <n v="2"/>
    <n v="165"/>
    <x v="1"/>
    <x v="1"/>
    <n v="2073.4985940000001"/>
    <s v="Tablet"/>
  </r>
  <r>
    <n v="538488"/>
    <s v="Laptop"/>
    <s v="Bangalore"/>
    <s v="Delivered"/>
    <d v="2019-03-01T04:27:21"/>
    <d v="2019-03-08T04:27:21"/>
    <d v="2019-03-04T04:27:21"/>
    <n v="76"/>
    <n v="106"/>
    <s v="Chennai"/>
    <s v="Bangalore-Chennai"/>
    <s v="Outstation"/>
    <s v="FastWheels"/>
    <n v="4"/>
    <n v="7"/>
    <n v="182"/>
    <x v="0"/>
    <x v="1"/>
    <n v="2712.13"/>
    <s v="Laptop"/>
  </r>
  <r>
    <n v="657437"/>
    <s v="Gaming Console"/>
    <s v="Bangalore"/>
    <s v="Delivered"/>
    <d v="2019-03-01T04:32:09"/>
    <d v="2019-03-02T04:32:09"/>
    <d v="2019-03-04T04:32:09"/>
    <n v="0"/>
    <n v="126"/>
    <s v="Bangalore"/>
    <s v="Bangalore-Bangalore"/>
    <s v="Local"/>
    <s v="Ship2Home"/>
    <n v="-2"/>
    <n v="1"/>
    <n v="126"/>
    <x v="1"/>
    <x v="0"/>
    <n v="2445.280906"/>
    <s v="Gaming Console"/>
  </r>
  <r>
    <n v="46572"/>
    <s v="Tablet"/>
    <s v="Delhi"/>
    <s v="Delivered"/>
    <d v="2019-03-01T04:36:16"/>
    <d v="2019-03-11T04:36:16"/>
    <d v="2019-03-08T04:36:16"/>
    <n v="60"/>
    <n v="109"/>
    <s v="Chennai"/>
    <s v="Delhi-Chennai"/>
    <s v="Outstation"/>
    <s v="FastWheels"/>
    <n v="3"/>
    <n v="10"/>
    <n v="169"/>
    <x v="0"/>
    <x v="1"/>
    <n v="2743.34"/>
    <s v="Tablet"/>
  </r>
  <r>
    <n v="43994"/>
    <s v="PC"/>
    <s v="Bangalore"/>
    <s v="Delivered"/>
    <d v="2019-03-01T04:47:35"/>
    <d v="2019-03-03T04:47:35"/>
    <d v="2019-03-04T04:47:35"/>
    <n v="65"/>
    <n v="88"/>
    <s v="Mumbai"/>
    <s v="Bangalore-Mumbai"/>
    <s v="Outstation"/>
    <s v="FastWheels"/>
    <n v="-1"/>
    <n v="2"/>
    <n v="153"/>
    <x v="1"/>
    <x v="1"/>
    <n v="901.99200129999997"/>
    <s v="PC"/>
  </r>
  <r>
    <n v="43628"/>
    <s v="Tablet"/>
    <s v="Delhi"/>
    <s v="Delivered"/>
    <d v="2019-03-01T04:50:53"/>
    <d v="2019-03-06T04:50:53"/>
    <d v="2019-03-06T04:50:53"/>
    <n v="0"/>
    <n v="127"/>
    <s v="Delhi"/>
    <s v="Delhi-Delhi"/>
    <s v="Local"/>
    <s v="FastWheels"/>
    <n v="0"/>
    <n v="5"/>
    <n v="127"/>
    <x v="1"/>
    <x v="1"/>
    <n v="1584.9290639999999"/>
    <s v="Tablet"/>
  </r>
  <r>
    <n v="774781"/>
    <s v="Mobile"/>
    <s v="Bangalore"/>
    <s v="Delivered"/>
    <d v="2019-03-01T04:58:02"/>
    <d v="2019-03-10T04:58:02"/>
    <d v="2019-03-08T04:58:02"/>
    <n v="25"/>
    <n v="108"/>
    <s v="Mumbai"/>
    <s v="Bangalore-Mumbai"/>
    <s v="Outstation"/>
    <s v="Ship2Home"/>
    <n v="2"/>
    <n v="9"/>
    <n v="133"/>
    <x v="1"/>
    <x v="2"/>
    <n v="3530.6112170000001"/>
    <s v="Mobile"/>
  </r>
  <r>
    <n v="407214"/>
    <s v="Laptop"/>
    <s v="Bangalore"/>
    <s v="Delivered"/>
    <d v="2019-03-01T05:05:12"/>
    <d v="2019-03-08T05:05:12"/>
    <d v="2019-03-08T05:05:12"/>
    <n v="64"/>
    <n v="107"/>
    <s v="Chennai"/>
    <s v="Bangalore-Chennai"/>
    <s v="Outstation"/>
    <s v="FastWheels"/>
    <n v="0"/>
    <n v="7"/>
    <n v="171"/>
    <x v="0"/>
    <x v="1"/>
    <n v="2651.65"/>
    <s v="Laptop"/>
  </r>
  <r>
    <n v="367741"/>
    <s v="Laptop"/>
    <s v="Delhi"/>
    <s v="Delivered"/>
    <d v="2019-03-01T05:07:37"/>
    <d v="2019-03-06T05:07:37"/>
    <d v="2019-03-08T05:07:37"/>
    <n v="40"/>
    <n v="110"/>
    <s v="Mumbai"/>
    <s v="Delhi-Mumbai"/>
    <s v="Outstation"/>
    <s v="Ship2Home"/>
    <n v="-2"/>
    <n v="5"/>
    <n v="150"/>
    <x v="1"/>
    <x v="0"/>
    <n v="941.66439439999999"/>
    <s v="Laptop"/>
  </r>
  <r>
    <n v="466929"/>
    <s v="PC"/>
    <s v="Delhi"/>
    <s v="Delivered"/>
    <d v="2019-03-01T05:09:00"/>
    <d v="2019-03-05T05:09:00"/>
    <d v="2019-03-07T05:09:00"/>
    <n v="31"/>
    <n v="112"/>
    <s v="Mumbai"/>
    <s v="Delhi-Mumbai"/>
    <s v="Outstation"/>
    <s v="Ship2Home"/>
    <n v="-2"/>
    <n v="4"/>
    <n v="143"/>
    <x v="0"/>
    <x v="0"/>
    <n v="417.7"/>
    <s v="PC"/>
  </r>
  <r>
    <n v="251433"/>
    <s v="Laptop"/>
    <s v="Delhi"/>
    <s v="Delivered"/>
    <d v="2019-03-01T05:10:21"/>
    <d v="2019-03-08T05:10:21"/>
    <d v="2019-03-06T05:10:21"/>
    <n v="73"/>
    <n v="93"/>
    <s v="Kolkata"/>
    <s v="Delhi-Kolkata"/>
    <s v="Outstation"/>
    <s v="FastWheels"/>
    <n v="2"/>
    <n v="7"/>
    <n v="166"/>
    <x v="0"/>
    <x v="2"/>
    <n v="1369.74"/>
    <s v="Laptop"/>
  </r>
  <r>
    <n v="809959"/>
    <s v="Mobile"/>
    <s v="Bangalore"/>
    <s v="Delivered"/>
    <d v="2019-03-01T05:12:03"/>
    <d v="2019-03-05T05:12:03"/>
    <d v="2019-03-08T05:12:03"/>
    <n v="64"/>
    <n v="107"/>
    <s v="Delhi"/>
    <s v="Bangalore-Delhi"/>
    <s v="Outstation"/>
    <s v="FastWheels"/>
    <n v="-3"/>
    <n v="4"/>
    <n v="171"/>
    <x v="1"/>
    <x v="0"/>
    <n v="2487.6386769999999"/>
    <s v="Mobile"/>
  </r>
  <r>
    <n v="169427"/>
    <s v="PC"/>
    <s v="Delhi"/>
    <s v="Delivered"/>
    <d v="2019-03-01T05:13:36"/>
    <d v="2019-03-10T05:13:36"/>
    <d v="2019-03-05T05:13:36"/>
    <n v="44"/>
    <n v="114"/>
    <s v="Mumbai"/>
    <s v="Delhi-Mumbai"/>
    <s v="Outstation"/>
    <s v="Ship2Home"/>
    <n v="5"/>
    <n v="9"/>
    <n v="158"/>
    <x v="1"/>
    <x v="0"/>
    <n v="2911.975179"/>
    <s v="PC"/>
  </r>
  <r>
    <n v="974368"/>
    <s v="Laptop"/>
    <s v="Delhi"/>
    <s v="Delivered"/>
    <d v="2019-03-01T05:15:18"/>
    <d v="2019-03-05T05:15:18"/>
    <d v="2019-03-05T05:15:18"/>
    <n v="59"/>
    <n v="109"/>
    <s v="Bangalore"/>
    <s v="Delhi-Bangalore"/>
    <s v="Outstation"/>
    <s v="FastWheels"/>
    <n v="0"/>
    <n v="4"/>
    <n v="168"/>
    <x v="1"/>
    <x v="1"/>
    <n v="2038.3446779999999"/>
    <s v="Laptop"/>
  </r>
  <r>
    <n v="304001"/>
    <s v="Gaming Console"/>
    <s v="Delhi"/>
    <s v="Delivered"/>
    <d v="2019-03-01T05:21:32"/>
    <d v="2019-03-07T05:21:32"/>
    <d v="2019-03-05T05:21:32"/>
    <n v="44"/>
    <n v="129"/>
    <s v="Bangalore"/>
    <s v="Delhi-Bangalore"/>
    <s v="Outstation"/>
    <s v="Ship2Home"/>
    <n v="2"/>
    <n v="6"/>
    <n v="173"/>
    <x v="1"/>
    <x v="0"/>
    <n v="1372.818321"/>
    <s v="Gaming Console"/>
  </r>
  <r>
    <n v="494989"/>
    <s v="Mobile"/>
    <s v="Delhi"/>
    <s v="Delivered"/>
    <d v="2019-03-01T05:36:40"/>
    <d v="2019-03-08T05:36:40"/>
    <d v="2019-03-08T05:36:40"/>
    <n v="41"/>
    <n v="122"/>
    <s v="Chennai"/>
    <s v="Delhi-Chennai"/>
    <s v="Outstation"/>
    <s v="Ship2Home"/>
    <n v="0"/>
    <n v="7"/>
    <n v="163"/>
    <x v="1"/>
    <x v="0"/>
    <n v="3432.5688369999998"/>
    <s v="Mobile"/>
  </r>
  <r>
    <n v="561312"/>
    <s v="Mobile"/>
    <s v="Delhi"/>
    <s v="Delivered"/>
    <d v="2019-03-01T05:43:01"/>
    <d v="2019-03-07T05:43:01"/>
    <d v="2019-03-04T05:43:01"/>
    <n v="58"/>
    <n v="106"/>
    <s v="Bangalore"/>
    <s v="Delhi-Bangalore"/>
    <s v="Outstation"/>
    <s v="FastWheels"/>
    <n v="3"/>
    <n v="6"/>
    <n v="164"/>
    <x v="0"/>
    <x v="1"/>
    <n v="2552.2600000000002"/>
    <s v="Mobile"/>
  </r>
  <r>
    <n v="579090"/>
    <s v="Mobile"/>
    <s v="Bangalore"/>
    <s v="Delivered"/>
    <d v="2019-03-01T05:45:07"/>
    <d v="2019-03-05T05:45:07"/>
    <d v="2019-03-04T05:45:07"/>
    <n v="25"/>
    <n v="127"/>
    <s v="Chennai"/>
    <s v="Bangalore-Chennai"/>
    <s v="Outstation"/>
    <s v="Ship2Home"/>
    <n v="1"/>
    <n v="4"/>
    <n v="152"/>
    <x v="0"/>
    <x v="1"/>
    <n v="2244.2399999999998"/>
    <s v="Mobile"/>
  </r>
  <r>
    <n v="722663"/>
    <s v="Mobile"/>
    <s v="Delhi"/>
    <s v="Delivered"/>
    <d v="2019-03-01T05:53:51"/>
    <d v="2019-03-08T05:53:51"/>
    <d v="2019-03-04T05:53:51"/>
    <n v="49"/>
    <n v="124"/>
    <s v="Chennai"/>
    <s v="Delhi-Chennai"/>
    <s v="Outstation"/>
    <s v="Ship2Home"/>
    <n v="4"/>
    <n v="7"/>
    <n v="173"/>
    <x v="1"/>
    <x v="0"/>
    <n v="852.66204700000003"/>
    <s v="Mobile"/>
  </r>
  <r>
    <n v="656940"/>
    <s v="Mobile"/>
    <s v="Delhi"/>
    <s v="Delivered"/>
    <d v="2019-03-01T06:20:15"/>
    <d v="2019-03-04T06:20:15"/>
    <d v="2019-03-06T06:20:15"/>
    <n v="39"/>
    <n v="111"/>
    <s v="Kolkata"/>
    <s v="Delhi-Kolkata"/>
    <s v="Outstation"/>
    <s v="FastWheels"/>
    <n v="-2"/>
    <n v="3"/>
    <n v="150"/>
    <x v="0"/>
    <x v="1"/>
    <n v="1948.41"/>
    <s v="Mobile"/>
  </r>
  <r>
    <n v="134999"/>
    <s v="TV - 50 in"/>
    <s v="Delhi"/>
    <s v="Delivered"/>
    <d v="2019-03-01T06:21:55"/>
    <d v="2019-03-06T06:21:55"/>
    <d v="2019-03-07T06:21:55"/>
    <n v="0"/>
    <n v="126"/>
    <s v="Delhi"/>
    <s v="Delhi-Delhi"/>
    <s v="Local"/>
    <s v="Ship2Home"/>
    <n v="-1"/>
    <n v="5"/>
    <n v="126"/>
    <x v="1"/>
    <x v="0"/>
    <n v="3683.618477"/>
    <s v="TV"/>
  </r>
  <r>
    <n v="887088"/>
    <s v="PC"/>
    <s v="Delhi"/>
    <s v="Delivered"/>
    <d v="2019-03-01T06:24:08"/>
    <d v="2019-03-07T06:24:08"/>
    <d v="2019-03-04T06:24:08"/>
    <n v="47"/>
    <n v="111"/>
    <s v="Kolkata"/>
    <s v="Delhi-Kolkata"/>
    <s v="Outstation"/>
    <s v="FastWheels"/>
    <n v="3"/>
    <n v="6"/>
    <n v="158"/>
    <x v="0"/>
    <x v="1"/>
    <n v="708.3"/>
    <s v="PC"/>
  </r>
  <r>
    <n v="571436"/>
    <s v="TV - 32 in"/>
    <s v="Bangalore"/>
    <s v="Delivered"/>
    <d v="2019-03-01T06:29:49"/>
    <d v="2019-03-07T06:29:49"/>
    <d v="2019-03-07T06:29:49"/>
    <n v="38"/>
    <n v="106"/>
    <s v="Mumbai"/>
    <s v="Bangalore-Mumbai"/>
    <s v="Outstation"/>
    <s v="FastWheels"/>
    <n v="0"/>
    <n v="6"/>
    <n v="144"/>
    <x v="1"/>
    <x v="1"/>
    <n v="851.09267550000004"/>
    <s v="TV"/>
  </r>
  <r>
    <n v="790030"/>
    <s v="TV - 32 in"/>
    <s v="Bangalore"/>
    <s v="Delivered"/>
    <d v="2019-03-01T06:35:43"/>
    <d v="2019-03-05T06:35:43"/>
    <d v="2019-03-07T06:35:43"/>
    <n v="0"/>
    <n v="126"/>
    <s v="Bangalore"/>
    <s v="Bangalore-Bangalore"/>
    <s v="Local"/>
    <s v="Ship2Home"/>
    <n v="-2"/>
    <n v="4"/>
    <n v="126"/>
    <x v="1"/>
    <x v="1"/>
    <n v="3463.5495620000002"/>
    <s v="TV"/>
  </r>
  <r>
    <n v="712314"/>
    <s v="Laptop"/>
    <s v="Bangalore"/>
    <s v="Delivered"/>
    <d v="2019-03-01T06:41:50"/>
    <d v="2019-03-06T06:41:50"/>
    <d v="2019-03-08T06:41:50"/>
    <n v="49"/>
    <n v="120"/>
    <s v="Delhi"/>
    <s v="Bangalore-Delhi"/>
    <s v="Outstation"/>
    <s v="Ship2Home"/>
    <n v="-2"/>
    <n v="5"/>
    <n v="169"/>
    <x v="0"/>
    <x v="1"/>
    <n v="3593.82"/>
    <s v="Laptop"/>
  </r>
  <r>
    <n v="656521"/>
    <s v="Tablet"/>
    <s v="Delhi"/>
    <s v="Delivered"/>
    <d v="2019-03-01T06:43:00"/>
    <d v="2019-03-09T06:43:00"/>
    <d v="2019-03-05T06:43:00"/>
    <n v="43"/>
    <n v="108"/>
    <s v="Mumbai"/>
    <s v="Delhi-Mumbai"/>
    <s v="Outstation"/>
    <s v="Ship2Home"/>
    <n v="4"/>
    <n v="8"/>
    <n v="151"/>
    <x v="1"/>
    <x v="0"/>
    <n v="1930.361899"/>
    <s v="Tablet"/>
  </r>
  <r>
    <n v="952365"/>
    <s v="Gaming Console"/>
    <s v="Delhi"/>
    <s v="Delivered"/>
    <d v="2019-03-01T07:10:10"/>
    <d v="2019-03-02T07:10:10"/>
    <d v="2019-03-08T07:10:10"/>
    <n v="0"/>
    <n v="129"/>
    <s v="Delhi"/>
    <s v="Delhi-Delhi"/>
    <s v="Local"/>
    <s v="Ship2Home"/>
    <n v="-6"/>
    <n v="1"/>
    <n v="129"/>
    <x v="0"/>
    <x v="0"/>
    <n v="2251.81"/>
    <s v="Gaming Console"/>
  </r>
  <r>
    <n v="75493"/>
    <s v="Mobile"/>
    <s v="Delhi"/>
    <s v="Delivered"/>
    <d v="2019-03-01T07:11:44"/>
    <d v="2019-03-11T07:11:44"/>
    <d v="2019-03-08T07:11:44"/>
    <n v="47"/>
    <n v="129"/>
    <s v="Bangalore"/>
    <s v="Delhi-Bangalore"/>
    <s v="Outstation"/>
    <s v="Ship2Home"/>
    <n v="3"/>
    <n v="10"/>
    <n v="176"/>
    <x v="1"/>
    <x v="0"/>
    <n v="459.77259470000001"/>
    <s v="Mobile"/>
  </r>
  <r>
    <n v="164897"/>
    <s v="Mobile"/>
    <s v="Delhi"/>
    <s v="Delivered"/>
    <d v="2019-03-01T07:16:46"/>
    <d v="2019-03-03T07:16:46"/>
    <d v="2019-03-05T07:16:46"/>
    <n v="29"/>
    <n v="108"/>
    <s v="Kolkata"/>
    <s v="Delhi-Kolkata"/>
    <s v="Outstation"/>
    <s v="Ship2Home"/>
    <n v="-2"/>
    <n v="2"/>
    <n v="137"/>
    <x v="1"/>
    <x v="0"/>
    <n v="721.72886800000003"/>
    <s v="Mobile"/>
  </r>
  <r>
    <n v="703560"/>
    <s v="Mobile"/>
    <s v="Delhi"/>
    <s v="Delivered"/>
    <d v="2019-03-01T07:18:36"/>
    <d v="2019-03-01T07:18:36"/>
    <d v="2019-03-05T07:18:36"/>
    <n v="0"/>
    <n v="123"/>
    <s v="Delhi"/>
    <s v="Delhi-Delhi"/>
    <s v="Local"/>
    <s v="FastWheels"/>
    <n v="-4"/>
    <n v="0"/>
    <n v="123"/>
    <x v="0"/>
    <x v="1"/>
    <n v="766"/>
    <s v="Mobile"/>
  </r>
  <r>
    <n v="565130"/>
    <s v="Mobile"/>
    <s v="Bangalore"/>
    <s v="Delivered"/>
    <d v="2019-03-01T07:23:46"/>
    <d v="2019-03-05T07:23:46"/>
    <d v="2019-03-04T07:23:46"/>
    <n v="46"/>
    <n v="107"/>
    <s v="Kolkata"/>
    <s v="Bangalore-Kolkata"/>
    <s v="Outstation"/>
    <s v="Ship2Home"/>
    <n v="1"/>
    <n v="4"/>
    <n v="153"/>
    <x v="1"/>
    <x v="1"/>
    <n v="1268.583883"/>
    <s v="Mobile"/>
  </r>
  <r>
    <n v="325374"/>
    <s v="Mobile"/>
    <s v="Bangalore"/>
    <s v="Delivered"/>
    <d v="2019-03-01T07:23:50"/>
    <d v="2019-03-03T07:23:50"/>
    <d v="2019-03-07T07:23:50"/>
    <n v="41"/>
    <n v="112"/>
    <s v="Kolkata"/>
    <s v="Bangalore-Kolkata"/>
    <s v="Outstation"/>
    <s v="Ship2Home"/>
    <n v="-4"/>
    <n v="2"/>
    <n v="153"/>
    <x v="0"/>
    <x v="1"/>
    <n v="1481.24"/>
    <s v="Mobile"/>
  </r>
  <r>
    <n v="575591"/>
    <s v="PC"/>
    <s v="Delhi"/>
    <s v="Delivered"/>
    <d v="2019-03-01T07:25:47"/>
    <d v="2019-03-04T07:25:47"/>
    <d v="2019-03-06T07:25:47"/>
    <n v="50"/>
    <n v="113"/>
    <s v="Mumbai"/>
    <s v="Delhi-Mumbai"/>
    <s v="Outstation"/>
    <s v="Ship2Home"/>
    <n v="-2"/>
    <n v="3"/>
    <n v="163"/>
    <x v="1"/>
    <x v="0"/>
    <n v="651.82310919999998"/>
    <s v="PC"/>
  </r>
  <r>
    <n v="927818"/>
    <s v="Gaming Console"/>
    <s v="Delhi"/>
    <s v="Delivered"/>
    <d v="2019-03-01T07:29:40"/>
    <d v="2019-03-02T07:29:40"/>
    <d v="2019-03-08T07:29:40"/>
    <n v="0"/>
    <n v="122"/>
    <s v="Delhi"/>
    <s v="Delhi-Delhi"/>
    <s v="Local"/>
    <s v="Ship2Home"/>
    <n v="-6"/>
    <n v="1"/>
    <n v="122"/>
    <x v="1"/>
    <x v="1"/>
    <n v="1377.2110379999999"/>
    <s v="Gaming Console"/>
  </r>
  <r>
    <n v="217660"/>
    <s v="PC"/>
    <s v="Delhi"/>
    <s v="Delivered"/>
    <d v="2019-03-01T07:45:47"/>
    <d v="2019-03-04T07:45:47"/>
    <d v="2019-03-05T07:45:47"/>
    <n v="0"/>
    <n v="121"/>
    <s v="Delhi"/>
    <s v="Delhi-Delhi"/>
    <s v="Local"/>
    <s v="FastWheels"/>
    <n v="-1"/>
    <n v="3"/>
    <n v="121"/>
    <x v="1"/>
    <x v="1"/>
    <n v="924.32133839999995"/>
    <s v="PC"/>
  </r>
  <r>
    <n v="634170"/>
    <s v="Tablet"/>
    <s v="Bangalore"/>
    <s v="Delivered"/>
    <d v="2019-03-01T07:46:26"/>
    <d v="2019-03-04T07:46:26"/>
    <d v="2019-03-05T07:46:26"/>
    <n v="84"/>
    <n v="101"/>
    <s v="Delhi"/>
    <s v="Bangalore-Delhi"/>
    <s v="Outstation"/>
    <s v="FastWheels"/>
    <n v="-1"/>
    <n v="3"/>
    <n v="185"/>
    <x v="0"/>
    <x v="1"/>
    <n v="618.33000000000004"/>
    <s v="Tablet"/>
  </r>
  <r>
    <n v="458152"/>
    <s v="PC"/>
    <s v="Delhi"/>
    <s v="Delivered"/>
    <d v="2019-03-01T07:49:19"/>
    <d v="2019-03-08T07:49:19"/>
    <d v="2019-03-07T07:49:19"/>
    <n v="41"/>
    <n v="127"/>
    <s v="Chennai"/>
    <s v="Delhi-Chennai"/>
    <s v="Outstation"/>
    <s v="FastWheels"/>
    <n v="1"/>
    <n v="7"/>
    <n v="168"/>
    <x v="1"/>
    <x v="1"/>
    <n v="3365.003819"/>
    <s v="PC"/>
  </r>
  <r>
    <n v="735043"/>
    <s v="Laptop"/>
    <s v="Delhi"/>
    <s v="Delivered"/>
    <d v="2019-03-01T07:59:41"/>
    <d v="2019-03-03T07:59:41"/>
    <d v="2019-03-05T07:59:41"/>
    <n v="0"/>
    <n v="104"/>
    <s v="Delhi"/>
    <s v="Delhi-Delhi"/>
    <s v="Local"/>
    <s v="FastWheels"/>
    <n v="-2"/>
    <n v="2"/>
    <n v="104"/>
    <x v="1"/>
    <x v="0"/>
    <n v="1965.3955759999999"/>
    <s v="Laptop"/>
  </r>
  <r>
    <n v="390519"/>
    <s v="Mobile"/>
    <s v="Delhi"/>
    <s v="Delivered"/>
    <d v="2019-03-01T08:05:29"/>
    <d v="2019-03-06T08:05:29"/>
    <d v="2019-03-05T08:05:29"/>
    <n v="80"/>
    <n v="89"/>
    <s v="Mumbai"/>
    <s v="Delhi-Mumbai"/>
    <s v="Outstation"/>
    <s v="FastWheels"/>
    <n v="1"/>
    <n v="5"/>
    <n v="169"/>
    <x v="0"/>
    <x v="0"/>
    <n v="2661.06"/>
    <s v="Mobile"/>
  </r>
  <r>
    <n v="621572"/>
    <s v="PC"/>
    <s v="Bangalore"/>
    <s v="Delivered"/>
    <d v="2019-03-01T08:09:22"/>
    <d v="2019-03-05T08:09:22"/>
    <d v="2019-03-07T08:09:22"/>
    <n v="77"/>
    <n v="102"/>
    <s v="Delhi"/>
    <s v="Bangalore-Delhi"/>
    <s v="Outstation"/>
    <s v="FastWheels"/>
    <n v="-2"/>
    <n v="4"/>
    <n v="179"/>
    <x v="1"/>
    <x v="1"/>
    <n v="972.35696959999996"/>
    <s v="PC"/>
  </r>
  <r>
    <n v="407204"/>
    <s v="Laptop"/>
    <s v="Delhi"/>
    <s v="Delivered"/>
    <d v="2019-03-01T08:11:34"/>
    <d v="2019-03-03T08:11:34"/>
    <d v="2019-03-07T08:11:34"/>
    <n v="0"/>
    <n v="129"/>
    <s v="Delhi"/>
    <s v="Delhi-Delhi"/>
    <s v="Local"/>
    <s v="FastWheels"/>
    <n v="-4"/>
    <n v="2"/>
    <n v="129"/>
    <x v="1"/>
    <x v="1"/>
    <n v="2068.3822319999999"/>
    <s v="Laptop"/>
  </r>
  <r>
    <n v="125497"/>
    <s v="PC"/>
    <s v="Bangalore"/>
    <s v="Delivered"/>
    <d v="2019-03-01T08:17:20"/>
    <d v="2019-03-08T08:17:20"/>
    <d v="2019-03-04T08:17:20"/>
    <n v="27"/>
    <n v="125"/>
    <s v="Delhi"/>
    <s v="Bangalore-Delhi"/>
    <s v="Outstation"/>
    <s v="Ship2Home"/>
    <n v="4"/>
    <n v="7"/>
    <n v="152"/>
    <x v="1"/>
    <x v="0"/>
    <n v="787.72128789999999"/>
    <s v="PC"/>
  </r>
  <r>
    <n v="700530"/>
    <s v="Laptop"/>
    <s v="Delhi"/>
    <s v="Delivered"/>
    <d v="2019-03-01T08:23:53"/>
    <d v="2019-03-06T08:23:53"/>
    <d v="2019-03-05T08:23:53"/>
    <n v="79"/>
    <n v="86"/>
    <s v="Mumbai"/>
    <s v="Delhi-Mumbai"/>
    <s v="Outstation"/>
    <s v="FastWheels"/>
    <n v="1"/>
    <n v="5"/>
    <n v="165"/>
    <x v="0"/>
    <x v="1"/>
    <n v="3228.28"/>
    <s v="Laptop"/>
  </r>
  <r>
    <n v="297148"/>
    <s v="TV - 32 in"/>
    <s v="Bangalore"/>
    <s v="Delivered"/>
    <d v="2019-03-01T08:25:53"/>
    <d v="2019-03-03T08:25:53"/>
    <d v="2019-03-08T08:25:53"/>
    <n v="60"/>
    <n v="89"/>
    <s v="Mumbai"/>
    <s v="Bangalore-Mumbai"/>
    <s v="Outstation"/>
    <s v="FastWheels"/>
    <n v="-5"/>
    <n v="2"/>
    <n v="149"/>
    <x v="1"/>
    <x v="1"/>
    <n v="1169.8230450000001"/>
    <s v="TV"/>
  </r>
  <r>
    <n v="728290"/>
    <s v="Tablet"/>
    <s v="Bangalore"/>
    <s v="Delivered"/>
    <d v="2019-03-01T08:38:22"/>
    <d v="2019-03-04T08:38:22"/>
    <d v="2019-03-04T08:38:22"/>
    <n v="90"/>
    <n v="93"/>
    <s v="Mumbai"/>
    <s v="Bangalore-Mumbai"/>
    <s v="Outstation"/>
    <s v="FastWheels"/>
    <n v="0"/>
    <n v="3"/>
    <n v="183"/>
    <x v="1"/>
    <x v="1"/>
    <n v="1835.359189"/>
    <s v="Tablet"/>
  </r>
  <r>
    <n v="34440"/>
    <s v="Laptop"/>
    <s v="Delhi"/>
    <s v="Delivered"/>
    <d v="2019-03-01T08:55:42"/>
    <d v="2019-03-04T08:55:42"/>
    <d v="2019-03-08T08:55:42"/>
    <n v="0"/>
    <n v="128"/>
    <s v="Delhi"/>
    <s v="Delhi-Delhi"/>
    <s v="Local"/>
    <s v="FastWheels"/>
    <n v="-4"/>
    <n v="3"/>
    <n v="128"/>
    <x v="0"/>
    <x v="1"/>
    <n v="937.67"/>
    <s v="Laptop"/>
  </r>
  <r>
    <n v="962895"/>
    <s v="Gaming Console"/>
    <s v="Bangalore"/>
    <s v="Delivered"/>
    <d v="2019-03-01T08:56:59"/>
    <d v="2019-03-04T08:56:59"/>
    <d v="2019-03-06T08:56:59"/>
    <n v="47"/>
    <n v="110"/>
    <s v="Mumbai"/>
    <s v="Bangalore-Mumbai"/>
    <s v="Outstation"/>
    <s v="Ship2Home"/>
    <n v="-2"/>
    <n v="3"/>
    <n v="157"/>
    <x v="0"/>
    <x v="0"/>
    <n v="2031.18"/>
    <s v="Gaming Console"/>
  </r>
  <r>
    <n v="463067"/>
    <s v="PC"/>
    <s v="Delhi"/>
    <s v="Delivered"/>
    <d v="2019-03-01T09:06:50"/>
    <d v="2019-03-06T09:06:50"/>
    <d v="2019-03-04T09:06:50"/>
    <n v="26"/>
    <n v="109"/>
    <s v="Kolkata"/>
    <s v="Delhi-Kolkata"/>
    <s v="Outstation"/>
    <s v="Ship2Home"/>
    <n v="2"/>
    <n v="5"/>
    <n v="135"/>
    <x v="1"/>
    <x v="0"/>
    <n v="2951.5607329999998"/>
    <s v="PC"/>
  </r>
  <r>
    <n v="307661"/>
    <s v="Laptop"/>
    <s v="Bangalore"/>
    <s v="Delivered"/>
    <d v="2019-03-01T09:17:28"/>
    <d v="2019-03-03T09:17:28"/>
    <d v="2019-03-08T09:17:28"/>
    <n v="70"/>
    <n v="87"/>
    <s v="Mumbai"/>
    <s v="Bangalore-Mumbai"/>
    <s v="Outstation"/>
    <s v="FastWheels"/>
    <n v="-5"/>
    <n v="2"/>
    <n v="157"/>
    <x v="1"/>
    <x v="0"/>
    <n v="3153.8325580000001"/>
    <s v="Laptop"/>
  </r>
  <r>
    <n v="698253"/>
    <s v="Laptop"/>
    <s v="Bangalore"/>
    <s v="Delivered"/>
    <d v="2019-03-01T09:18:16"/>
    <d v="2019-03-01T09:18:16"/>
    <d v="2019-03-06T09:18:16"/>
    <n v="0"/>
    <n v="108"/>
    <s v="Bangalore"/>
    <s v="Bangalore-Bangalore"/>
    <s v="Local"/>
    <s v="FastWheels"/>
    <n v="-5"/>
    <n v="0"/>
    <n v="108"/>
    <x v="0"/>
    <x v="0"/>
    <n v="2376.71"/>
    <s v="Laptop"/>
  </r>
  <r>
    <n v="731550"/>
    <s v="Mobile"/>
    <s v="Bangalore"/>
    <s v="Delivered"/>
    <d v="2019-03-01T09:18:56"/>
    <d v="2019-03-01T09:18:56"/>
    <d v="2019-03-08T09:18:56"/>
    <n v="0"/>
    <n v="108"/>
    <s v="Bangalore"/>
    <s v="Bangalore-Bangalore"/>
    <s v="Local"/>
    <s v="FastWheels"/>
    <n v="-7"/>
    <n v="0"/>
    <n v="108"/>
    <x v="0"/>
    <x v="1"/>
    <n v="1684.43"/>
    <s v="Mobile"/>
  </r>
  <r>
    <n v="269508"/>
    <s v="Laptop"/>
    <s v="Bangalore"/>
    <s v="Delivered"/>
    <d v="2019-03-01T09:22:07"/>
    <d v="2019-03-07T09:22:07"/>
    <d v="2019-03-07T09:22:07"/>
    <n v="47"/>
    <n v="125"/>
    <s v="Delhi"/>
    <s v="Bangalore-Delhi"/>
    <s v="Outstation"/>
    <s v="FastWheels"/>
    <n v="0"/>
    <n v="6"/>
    <n v="172"/>
    <x v="0"/>
    <x v="1"/>
    <n v="297.32"/>
    <s v="Laptop"/>
  </r>
  <r>
    <n v="360541"/>
    <s v="Gaming Console"/>
    <s v="Bangalore"/>
    <s v="Delivered"/>
    <d v="2019-03-01T09:26:31"/>
    <d v="2019-03-09T09:26:31"/>
    <d v="2019-03-07T09:26:31"/>
    <n v="38"/>
    <n v="109"/>
    <s v="Mumbai"/>
    <s v="Bangalore-Mumbai"/>
    <s v="Outstation"/>
    <s v="Ship2Home"/>
    <n v="2"/>
    <n v="8"/>
    <n v="147"/>
    <x v="1"/>
    <x v="0"/>
    <n v="2427.04999"/>
    <s v="Gaming Console"/>
  </r>
  <r>
    <n v="69672"/>
    <s v="Laptop"/>
    <s v="Bangalore"/>
    <s v="Delivered"/>
    <d v="2019-03-01T09:29:46"/>
    <d v="2019-03-07T09:29:46"/>
    <d v="2019-03-06T09:29:46"/>
    <n v="73"/>
    <n v="103"/>
    <s v="Delhi"/>
    <s v="Bangalore-Delhi"/>
    <s v="Outstation"/>
    <s v="FastWheels"/>
    <n v="1"/>
    <n v="6"/>
    <n v="176"/>
    <x v="0"/>
    <x v="1"/>
    <n v="2777.49"/>
    <s v="Laptop"/>
  </r>
  <r>
    <n v="248281"/>
    <s v="Mobile"/>
    <s v="Bangalore"/>
    <s v="Delivered"/>
    <d v="2019-03-01T09:38:01"/>
    <d v="2019-03-04T09:38:01"/>
    <d v="2019-03-05T09:38:01"/>
    <n v="0"/>
    <n v="127"/>
    <s v="Bangalore"/>
    <s v="Bangalore-Bangalore"/>
    <s v="Local"/>
    <s v="Ship2Home"/>
    <n v="-1"/>
    <n v="3"/>
    <n v="127"/>
    <x v="1"/>
    <x v="0"/>
    <n v="1459.7654620000001"/>
    <s v="Mobile"/>
  </r>
  <r>
    <n v="92063"/>
    <s v="Mobile"/>
    <s v="Delhi"/>
    <s v="Delivered"/>
    <d v="2019-03-01T09:39:10"/>
    <d v="2019-03-03T09:39:10"/>
    <d v="2019-03-06T09:39:10"/>
    <n v="44"/>
    <n v="110"/>
    <s v="Kolkata"/>
    <s v="Delhi-Kolkata"/>
    <s v="Outstation"/>
    <s v="Ship2Home"/>
    <n v="-3"/>
    <n v="2"/>
    <n v="154"/>
    <x v="1"/>
    <x v="0"/>
    <n v="3113.430672"/>
    <s v="Mobile"/>
  </r>
  <r>
    <n v="38001"/>
    <s v="Laptop"/>
    <s v="Bangalore"/>
    <s v="Delivered"/>
    <d v="2019-03-01T09:49:55"/>
    <d v="2019-03-03T09:49:55"/>
    <d v="2019-03-05T09:49:55"/>
    <n v="82"/>
    <n v="100"/>
    <s v="Delhi"/>
    <s v="Bangalore-Delhi"/>
    <s v="Outstation"/>
    <s v="FastWheels"/>
    <n v="-2"/>
    <n v="2"/>
    <n v="182"/>
    <x v="0"/>
    <x v="0"/>
    <n v="2361.21"/>
    <s v="Laptop"/>
  </r>
  <r>
    <n v="64842"/>
    <s v="Mobile"/>
    <s v="Bangalore"/>
    <s v="Delivered"/>
    <d v="2019-03-01T09:54:35"/>
    <d v="2019-03-04T09:54:35"/>
    <d v="2019-03-08T09:54:35"/>
    <n v="25"/>
    <n v="114"/>
    <s v="Kolkata"/>
    <s v="Bangalore-Kolkata"/>
    <s v="Outstation"/>
    <s v="Ship2Home"/>
    <n v="-4"/>
    <n v="3"/>
    <n v="139"/>
    <x v="0"/>
    <x v="1"/>
    <n v="1729.68"/>
    <s v="Mobile"/>
  </r>
  <r>
    <n v="363596"/>
    <s v="Tablet"/>
    <s v="Bangalore"/>
    <s v="Delivered"/>
    <d v="2019-03-01T09:58:12"/>
    <d v="2019-03-03T09:58:12"/>
    <d v="2019-03-06T09:58:12"/>
    <n v="50"/>
    <n v="111"/>
    <s v="Mumbai"/>
    <s v="Bangalore-Mumbai"/>
    <s v="Outstation"/>
    <s v="FastWheels"/>
    <n v="-3"/>
    <n v="2"/>
    <n v="161"/>
    <x v="1"/>
    <x v="1"/>
    <n v="3221.516756"/>
    <s v="Tablet"/>
  </r>
  <r>
    <n v="574176"/>
    <s v="Mobile"/>
    <s v="Bangalore"/>
    <s v="Delivered"/>
    <d v="2019-03-01T09:58:52"/>
    <d v="2019-03-06T09:58:52"/>
    <d v="2019-03-06T09:58:52"/>
    <n v="41"/>
    <n v="129"/>
    <s v="Delhi"/>
    <s v="Bangalore-Delhi"/>
    <s v="Outstation"/>
    <s v="FastWheels"/>
    <n v="0"/>
    <n v="5"/>
    <n v="170"/>
    <x v="0"/>
    <x v="1"/>
    <n v="2485.37"/>
    <s v="Mobile"/>
  </r>
  <r>
    <n v="961218"/>
    <s v="Mobile"/>
    <s v="Bangalore"/>
    <s v="Delivered"/>
    <d v="2019-03-01T10:02:32"/>
    <d v="2019-03-08T10:02:32"/>
    <d v="2019-03-06T10:02:32"/>
    <n v="33"/>
    <n v="126"/>
    <s v="Delhi"/>
    <s v="Bangalore-Delhi"/>
    <s v="Outstation"/>
    <s v="Ship2Home"/>
    <n v="2"/>
    <n v="7"/>
    <n v="159"/>
    <x v="0"/>
    <x v="1"/>
    <n v="2363.7600000000002"/>
    <s v="Mobile"/>
  </r>
  <r>
    <n v="843676"/>
    <s v="Mobile"/>
    <s v="Delhi"/>
    <s v="Delivered"/>
    <d v="2019-03-01T10:02:41"/>
    <d v="2019-03-03T10:02:41"/>
    <d v="2019-03-07T10:02:41"/>
    <n v="0"/>
    <n v="125"/>
    <s v="Delhi"/>
    <s v="Delhi-Delhi"/>
    <s v="Local"/>
    <s v="FastWheels"/>
    <n v="-4"/>
    <n v="2"/>
    <n v="125"/>
    <x v="1"/>
    <x v="1"/>
    <n v="1126.26325"/>
    <s v="Mobile"/>
  </r>
  <r>
    <n v="421910"/>
    <s v="Laptop"/>
    <s v="Delhi"/>
    <s v="Delivered"/>
    <d v="2019-03-01T10:11:54"/>
    <d v="2019-03-01T10:11:54"/>
    <d v="2019-03-04T10:11:54"/>
    <n v="0"/>
    <n v="108"/>
    <s v="Delhi"/>
    <s v="Delhi-Delhi"/>
    <s v="Local"/>
    <s v="FastWheels"/>
    <n v="-3"/>
    <n v="0"/>
    <n v="108"/>
    <x v="1"/>
    <x v="1"/>
    <n v="2478.4655699999998"/>
    <s v="Laptop"/>
  </r>
  <r>
    <n v="833374"/>
    <s v="Mobile"/>
    <s v="Delhi"/>
    <s v="Delivered"/>
    <d v="2019-03-01T10:16:25"/>
    <d v="2019-03-08T10:16:25"/>
    <d v="2019-03-04T10:16:25"/>
    <n v="0"/>
    <n v="129"/>
    <s v="Delhi"/>
    <s v="Delhi-Delhi"/>
    <s v="Local"/>
    <s v="Ship2Home"/>
    <n v="4"/>
    <n v="7"/>
    <n v="129"/>
    <x v="1"/>
    <x v="1"/>
    <n v="2014.3320699999999"/>
    <s v="Mobile"/>
  </r>
  <r>
    <n v="655781"/>
    <s v="TV - 50 in"/>
    <s v="Delhi"/>
    <s v="Delivered"/>
    <d v="2019-03-01T10:16:56"/>
    <d v="2019-03-02T10:16:56"/>
    <d v="2019-03-05T10:16:56"/>
    <n v="0"/>
    <n v="123"/>
    <s v="Delhi"/>
    <s v="Delhi-Delhi"/>
    <s v="Local"/>
    <s v="Ship2Home"/>
    <n v="-3"/>
    <n v="1"/>
    <n v="123"/>
    <x v="1"/>
    <x v="2"/>
    <n v="898.39788539999995"/>
    <s v="TV"/>
  </r>
  <r>
    <n v="584841"/>
    <s v="Mobile"/>
    <s v="Bangalore"/>
    <s v="Delivered"/>
    <d v="2019-03-01T10:25:46"/>
    <d v="2019-03-07T10:25:46"/>
    <d v="2019-03-06T10:25:46"/>
    <n v="0"/>
    <n v="128"/>
    <s v="Bangalore"/>
    <s v="Bangalore-Bangalore"/>
    <s v="Local"/>
    <s v="Ship2Home"/>
    <n v="1"/>
    <n v="6"/>
    <n v="128"/>
    <x v="0"/>
    <x v="0"/>
    <n v="2585.9299999999998"/>
    <s v="Mobile"/>
  </r>
  <r>
    <n v="45289"/>
    <s v="TV - 50 in"/>
    <s v="Bangalore"/>
    <s v="Delivered"/>
    <d v="2019-03-01T10:34:43"/>
    <d v="2019-03-03T10:34:43"/>
    <d v="2019-03-04T10:34:43"/>
    <n v="36"/>
    <n v="121"/>
    <s v="Chennai"/>
    <s v="Bangalore-Chennai"/>
    <s v="Outstation"/>
    <s v="Ship2Home"/>
    <n v="-1"/>
    <n v="2"/>
    <n v="157"/>
    <x v="1"/>
    <x v="0"/>
    <n v="1552.6127779999999"/>
    <s v="TV"/>
  </r>
  <r>
    <n v="242520"/>
    <s v="Mobile"/>
    <s v="Delhi"/>
    <s v="Delivered"/>
    <d v="2019-03-01T10:39:35"/>
    <d v="2019-03-08T10:39:35"/>
    <d v="2019-03-06T10:39:35"/>
    <n v="73"/>
    <n v="107"/>
    <s v="Chennai"/>
    <s v="Delhi-Chennai"/>
    <s v="Outstation"/>
    <s v="FastWheels"/>
    <n v="2"/>
    <n v="7"/>
    <n v="180"/>
    <x v="0"/>
    <x v="1"/>
    <n v="3336.06"/>
    <s v="Mobile"/>
  </r>
  <r>
    <n v="526095"/>
    <s v="Mobile"/>
    <s v="Delhi"/>
    <s v="Delivered"/>
    <d v="2019-03-01T10:53:46"/>
    <d v="2019-03-01T10:53:46"/>
    <d v="2019-03-06T10:53:46"/>
    <n v="0"/>
    <n v="104"/>
    <s v="Delhi"/>
    <s v="Delhi-Delhi"/>
    <s v="Local"/>
    <s v="FastWheels"/>
    <n v="-5"/>
    <n v="0"/>
    <n v="104"/>
    <x v="0"/>
    <x v="0"/>
    <n v="3387.3"/>
    <s v="Mobile"/>
  </r>
  <r>
    <n v="469838"/>
    <s v="Mobile"/>
    <s v="Bangalore"/>
    <s v="Delivered"/>
    <d v="2019-03-01T10:55:05"/>
    <d v="2019-03-01T10:55:05"/>
    <d v="2019-03-08T10:55:05"/>
    <n v="0"/>
    <n v="130"/>
    <s v="Bangalore"/>
    <s v="Bangalore-Bangalore"/>
    <s v="Local"/>
    <s v="Ship2Home"/>
    <n v="-7"/>
    <n v="0"/>
    <n v="130"/>
    <x v="1"/>
    <x v="1"/>
    <n v="3461.68705"/>
    <s v="Mobile"/>
  </r>
  <r>
    <n v="980559"/>
    <s v="Mobile"/>
    <s v="Delhi"/>
    <s v="Delivered"/>
    <d v="2019-03-01T10:58:26"/>
    <d v="2019-03-04T10:58:26"/>
    <d v="2019-03-07T10:58:26"/>
    <n v="43"/>
    <n v="128"/>
    <s v="Chennai"/>
    <s v="Delhi-Chennai"/>
    <s v="Outstation"/>
    <s v="Ship2Home"/>
    <n v="-3"/>
    <n v="3"/>
    <n v="171"/>
    <x v="0"/>
    <x v="0"/>
    <n v="1910.38"/>
    <s v="Mobile"/>
  </r>
  <r>
    <n v="883618"/>
    <s v="Gaming Console"/>
    <s v="Delhi"/>
    <s v="Delivered"/>
    <d v="2019-03-01T11:07:26"/>
    <d v="2019-03-05T11:07:26"/>
    <d v="2019-03-06T11:07:26"/>
    <n v="28"/>
    <n v="120"/>
    <s v="Chennai"/>
    <s v="Delhi-Chennai"/>
    <s v="Outstation"/>
    <s v="Ship2Home"/>
    <n v="-1"/>
    <n v="4"/>
    <n v="148"/>
    <x v="1"/>
    <x v="1"/>
    <n v="3427.702131"/>
    <s v="Gaming Console"/>
  </r>
  <r>
    <n v="6005"/>
    <s v="PC"/>
    <s v="Delhi"/>
    <s v="Delivered"/>
    <d v="2019-03-01T11:20:26"/>
    <d v="2019-03-05T11:20:26"/>
    <d v="2019-03-06T11:20:26"/>
    <n v="43"/>
    <n v="122"/>
    <s v="Bangalore"/>
    <s v="Delhi-Bangalore"/>
    <s v="Outstation"/>
    <s v="Ship2Home"/>
    <n v="-1"/>
    <n v="4"/>
    <n v="165"/>
    <x v="1"/>
    <x v="0"/>
    <n v="2144.9767499999998"/>
    <s v="PC"/>
  </r>
  <r>
    <n v="973993"/>
    <s v="Tablet"/>
    <s v="Delhi"/>
    <s v="Delivered"/>
    <d v="2019-03-01T11:25:39"/>
    <d v="2019-03-05T11:25:39"/>
    <d v="2019-03-04T11:25:39"/>
    <n v="31"/>
    <n v="128"/>
    <s v="Bangalore"/>
    <s v="Delhi-Bangalore"/>
    <s v="Outstation"/>
    <s v="Ship2Home"/>
    <n v="1"/>
    <n v="4"/>
    <n v="159"/>
    <x v="1"/>
    <x v="0"/>
    <n v="3117.9029310000001"/>
    <s v="Tablet"/>
  </r>
  <r>
    <n v="681634"/>
    <s v="Gaming Console"/>
    <s v="Delhi"/>
    <s v="Delivered"/>
    <d v="2019-03-01T11:26:07"/>
    <d v="2019-03-05T11:26:07"/>
    <d v="2019-03-05T11:26:07"/>
    <n v="43"/>
    <n v="110"/>
    <s v="Mumbai"/>
    <s v="Delhi-Mumbai"/>
    <s v="Outstation"/>
    <s v="Ship2Home"/>
    <n v="0"/>
    <n v="4"/>
    <n v="153"/>
    <x v="1"/>
    <x v="1"/>
    <n v="1261.0631679999999"/>
    <s v="Gaming Console"/>
  </r>
  <r>
    <n v="254925"/>
    <s v="Laptop"/>
    <s v="Delhi"/>
    <s v="Delivered"/>
    <d v="2019-03-01T11:32:20"/>
    <d v="2019-03-07T11:32:20"/>
    <d v="2019-03-08T11:32:20"/>
    <n v="0"/>
    <n v="123"/>
    <s v="Delhi"/>
    <s v="Delhi-Delhi"/>
    <s v="Local"/>
    <s v="Ship2Home"/>
    <n v="-1"/>
    <n v="6"/>
    <n v="123"/>
    <x v="0"/>
    <x v="0"/>
    <n v="389.86"/>
    <s v="Laptop"/>
  </r>
  <r>
    <n v="594383"/>
    <s v="Mobile"/>
    <s v="Delhi"/>
    <s v="Delivered"/>
    <d v="2019-03-01T11:33:04"/>
    <d v="2019-03-11T11:33:04"/>
    <d v="2019-03-04T11:33:04"/>
    <n v="75"/>
    <n v="103"/>
    <s v="Chennai"/>
    <s v="Delhi-Chennai"/>
    <s v="Outstation"/>
    <s v="FastWheels"/>
    <n v="7"/>
    <n v="10"/>
    <n v="178"/>
    <x v="1"/>
    <x v="0"/>
    <n v="2333.7079910000002"/>
    <s v="Mobile"/>
  </r>
  <r>
    <n v="167284"/>
    <s v="Mobile"/>
    <s v="Bangalore"/>
    <s v="Delivered"/>
    <d v="2019-03-01T11:35:34"/>
    <d v="2019-03-05T11:35:34"/>
    <d v="2019-03-06T11:35:34"/>
    <n v="0"/>
    <n v="127"/>
    <s v="Bangalore"/>
    <s v="Bangalore-Bangalore"/>
    <s v="Local"/>
    <s v="FastWheels"/>
    <n v="-1"/>
    <n v="4"/>
    <n v="127"/>
    <x v="1"/>
    <x v="1"/>
    <n v="2706.0239059999999"/>
    <s v="Mobile"/>
  </r>
  <r>
    <n v="926775"/>
    <s v="Mobile"/>
    <s v="Bangalore"/>
    <s v="Delivered"/>
    <d v="2019-03-01T11:36:34"/>
    <d v="2019-03-10T11:36:34"/>
    <d v="2019-03-06T11:36:34"/>
    <n v="39"/>
    <n v="128"/>
    <s v="Delhi"/>
    <s v="Bangalore-Delhi"/>
    <s v="Outstation"/>
    <s v="Ship2Home"/>
    <n v="4"/>
    <n v="9"/>
    <n v="167"/>
    <x v="0"/>
    <x v="0"/>
    <n v="2267.5100000000002"/>
    <s v="Mobile"/>
  </r>
  <r>
    <n v="400721"/>
    <s v="Tablet"/>
    <s v="Delhi"/>
    <s v="Delivered"/>
    <d v="2019-03-01T11:37:30"/>
    <d v="2019-03-07T11:37:30"/>
    <d v="2019-03-08T11:37:30"/>
    <n v="43"/>
    <n v="121"/>
    <s v="Chennai"/>
    <s v="Delhi-Chennai"/>
    <s v="Outstation"/>
    <s v="Ship2Home"/>
    <n v="-1"/>
    <n v="6"/>
    <n v="164"/>
    <x v="1"/>
    <x v="0"/>
    <n v="1401.833916"/>
    <s v="Tablet"/>
  </r>
  <r>
    <n v="406942"/>
    <s v="PC"/>
    <s v="Bangalore"/>
    <s v="Delivered"/>
    <d v="2019-03-01T11:37:32"/>
    <d v="2019-03-03T11:37:32"/>
    <d v="2019-03-07T11:37:32"/>
    <n v="31"/>
    <n v="108"/>
    <s v="Kolkata"/>
    <s v="Bangalore-Kolkata"/>
    <s v="Outstation"/>
    <s v="Ship2Home"/>
    <n v="-4"/>
    <n v="2"/>
    <n v="139"/>
    <x v="1"/>
    <x v="1"/>
    <n v="2572.5813640000001"/>
    <s v="PC"/>
  </r>
  <r>
    <n v="392298"/>
    <s v="PC"/>
    <s v="Delhi"/>
    <s v="Delivered"/>
    <d v="2019-03-01T11:49:33"/>
    <d v="2019-03-07T11:49:33"/>
    <d v="2019-03-06T11:49:33"/>
    <n v="50"/>
    <n v="112"/>
    <s v="Mumbai"/>
    <s v="Delhi-Mumbai"/>
    <s v="Outstation"/>
    <s v="Ship2Home"/>
    <n v="1"/>
    <n v="6"/>
    <n v="162"/>
    <x v="0"/>
    <x v="1"/>
    <n v="3462.93"/>
    <s v="PC"/>
  </r>
  <r>
    <n v="836756"/>
    <s v="PC"/>
    <s v="Bangalore"/>
    <s v="Delivered"/>
    <d v="2019-03-01T12:00:47"/>
    <d v="2019-03-04T12:00:47"/>
    <d v="2019-03-07T12:00:47"/>
    <n v="26"/>
    <n v="115"/>
    <s v="Kolkata"/>
    <s v="Bangalore-Kolkata"/>
    <s v="Outstation"/>
    <s v="FastWheels"/>
    <n v="-3"/>
    <n v="3"/>
    <n v="141"/>
    <x v="1"/>
    <x v="1"/>
    <n v="586.91424300000006"/>
    <s v="PC"/>
  </r>
  <r>
    <n v="702219"/>
    <s v="PC"/>
    <s v="Delhi"/>
    <s v="Delivered"/>
    <d v="2019-03-01T12:01:27"/>
    <d v="2019-03-03T12:01:27"/>
    <d v="2019-03-06T12:01:27"/>
    <n v="40"/>
    <n v="128"/>
    <s v="Chennai"/>
    <s v="Delhi-Chennai"/>
    <s v="Outstation"/>
    <s v="Ship2Home"/>
    <n v="-3"/>
    <n v="2"/>
    <n v="168"/>
    <x v="0"/>
    <x v="2"/>
    <n v="2961.43"/>
    <s v="PC"/>
  </r>
  <r>
    <n v="526961"/>
    <s v="Gaming Console"/>
    <s v="Delhi"/>
    <s v="Delivered"/>
    <d v="2019-03-01T12:01:43"/>
    <d v="2019-03-11T12:01:43"/>
    <d v="2019-03-06T12:01:43"/>
    <n v="37"/>
    <n v="124"/>
    <s v="Bangalore"/>
    <s v="Delhi-Bangalore"/>
    <s v="Outstation"/>
    <s v="Ship2Home"/>
    <n v="5"/>
    <n v="10"/>
    <n v="161"/>
    <x v="1"/>
    <x v="0"/>
    <n v="625.97619880000002"/>
    <s v="Gaming Console"/>
  </r>
  <r>
    <n v="473212"/>
    <s v="Laptop"/>
    <s v="Delhi"/>
    <s v="Delivered"/>
    <d v="2019-03-01T12:05:41"/>
    <d v="2019-03-04T12:05:41"/>
    <d v="2019-03-04T12:05:41"/>
    <n v="0"/>
    <n v="126"/>
    <s v="Delhi"/>
    <s v="Delhi-Delhi"/>
    <s v="Local"/>
    <s v="FastWheels"/>
    <n v="0"/>
    <n v="3"/>
    <n v="126"/>
    <x v="1"/>
    <x v="1"/>
    <n v="3113.818976"/>
    <s v="Laptop"/>
  </r>
  <r>
    <n v="784403"/>
    <s v="TV - 50 in"/>
    <s v="Bangalore"/>
    <s v="Delivered"/>
    <d v="2019-03-01T12:07:52"/>
    <d v="2019-03-06T12:07:52"/>
    <d v="2019-03-07T12:07:52"/>
    <n v="61"/>
    <n v="106"/>
    <s v="Chennai"/>
    <s v="Bangalore-Chennai"/>
    <s v="Outstation"/>
    <s v="FastWheels"/>
    <n v="-1"/>
    <n v="5"/>
    <n v="167"/>
    <x v="1"/>
    <x v="0"/>
    <n v="1733.4545619999999"/>
    <s v="TV"/>
  </r>
  <r>
    <n v="620031"/>
    <s v="Tablet"/>
    <s v="Bangalore"/>
    <s v="Delivered"/>
    <d v="2019-03-01T12:10:45"/>
    <d v="2019-03-09T12:10:45"/>
    <d v="2019-03-04T12:10:45"/>
    <n v="48"/>
    <n v="113"/>
    <s v="Mumbai"/>
    <s v="Bangalore-Mumbai"/>
    <s v="Outstation"/>
    <s v="Ship2Home"/>
    <n v="5"/>
    <n v="8"/>
    <n v="161"/>
    <x v="0"/>
    <x v="0"/>
    <n v="1000.02"/>
    <s v="Tablet"/>
  </r>
  <r>
    <n v="481749"/>
    <s v="Mobile"/>
    <s v="Delhi"/>
    <s v="Delivered"/>
    <d v="2019-03-01T12:18:19"/>
    <d v="2019-03-07T12:18:19"/>
    <d v="2019-03-04T12:18:19"/>
    <n v="0"/>
    <n v="127"/>
    <s v="Delhi"/>
    <s v="Delhi-Delhi"/>
    <s v="Local"/>
    <s v="Ship2Home"/>
    <n v="3"/>
    <n v="6"/>
    <n v="127"/>
    <x v="0"/>
    <x v="0"/>
    <n v="3289.93"/>
    <s v="Mobile"/>
  </r>
  <r>
    <n v="892168"/>
    <s v="Mobile"/>
    <s v="Bangalore"/>
    <s v="Delivered"/>
    <d v="2019-03-01T12:22:29"/>
    <d v="2019-03-05T12:22:29"/>
    <d v="2019-03-08T12:22:29"/>
    <n v="57"/>
    <n v="102"/>
    <s v="Delhi"/>
    <s v="Bangalore-Delhi"/>
    <s v="Outstation"/>
    <s v="FastWheels"/>
    <n v="-3"/>
    <n v="4"/>
    <n v="159"/>
    <x v="1"/>
    <x v="1"/>
    <n v="1539.7660559999999"/>
    <s v="Mobile"/>
  </r>
  <r>
    <n v="971439"/>
    <s v="PC"/>
    <s v="Delhi"/>
    <s v="Delivered"/>
    <d v="2019-03-01T12:25:08"/>
    <d v="2019-03-06T12:25:08"/>
    <d v="2019-03-04T12:25:08"/>
    <n v="47"/>
    <n v="128"/>
    <s v="Bangalore"/>
    <s v="Delhi-Bangalore"/>
    <s v="Outstation"/>
    <s v="Ship2Home"/>
    <n v="2"/>
    <n v="5"/>
    <n v="175"/>
    <x v="0"/>
    <x v="2"/>
    <n v="544.71"/>
    <s v="PC"/>
  </r>
  <r>
    <n v="443781"/>
    <s v="Mobile"/>
    <s v="Delhi"/>
    <s v="Delivered"/>
    <d v="2019-03-01T12:29:20"/>
    <d v="2019-03-03T12:29:20"/>
    <d v="2019-03-04T12:29:20"/>
    <n v="25"/>
    <n v="115"/>
    <s v="Kolkata"/>
    <s v="Delhi-Kolkata"/>
    <s v="Outstation"/>
    <s v="Ship2Home"/>
    <n v="-1"/>
    <n v="2"/>
    <n v="140"/>
    <x v="0"/>
    <x v="0"/>
    <n v="1397.95"/>
    <s v="Mobile"/>
  </r>
  <r>
    <n v="878354"/>
    <s v="PC"/>
    <s v="Bangalore"/>
    <s v="Delivered"/>
    <d v="2019-03-01T12:33:00"/>
    <d v="2019-03-06T12:33:00"/>
    <d v="2019-03-05T12:33:00"/>
    <n v="43"/>
    <n v="125"/>
    <s v="Delhi"/>
    <s v="Bangalore-Delhi"/>
    <s v="Outstation"/>
    <s v="Ship2Home"/>
    <n v="1"/>
    <n v="5"/>
    <n v="168"/>
    <x v="1"/>
    <x v="1"/>
    <n v="3624.4905789999998"/>
    <s v="PC"/>
  </r>
  <r>
    <n v="199403"/>
    <s v="Mobile"/>
    <s v="Delhi"/>
    <s v="Delivered"/>
    <d v="2019-03-01T12:34:03"/>
    <d v="2019-03-07T12:34:03"/>
    <d v="2019-03-04T12:34:03"/>
    <n v="50"/>
    <n v="123"/>
    <s v="Bangalore"/>
    <s v="Delhi-Bangalore"/>
    <s v="Outstation"/>
    <s v="Ship2Home"/>
    <n v="3"/>
    <n v="6"/>
    <n v="173"/>
    <x v="1"/>
    <x v="0"/>
    <n v="1127.2167489999999"/>
    <s v="Mobile"/>
  </r>
  <r>
    <n v="200622"/>
    <s v="Laptop"/>
    <s v="Delhi"/>
    <s v="Delivered"/>
    <d v="2019-03-01T12:38:24"/>
    <d v="2019-03-11T12:38:24"/>
    <d v="2019-03-08T12:38:24"/>
    <n v="37"/>
    <n v="126"/>
    <s v="Bangalore"/>
    <s v="Delhi-Bangalore"/>
    <s v="Outstation"/>
    <s v="Ship2Home"/>
    <n v="3"/>
    <n v="10"/>
    <n v="163"/>
    <x v="0"/>
    <x v="1"/>
    <n v="767.49"/>
    <s v="Laptop"/>
  </r>
  <r>
    <n v="171108"/>
    <s v="Mobile"/>
    <s v="Bangalore"/>
    <s v="Delivered"/>
    <d v="2019-03-01T12:44:48"/>
    <d v="2019-03-10T12:44:48"/>
    <d v="2019-03-07T12:44:48"/>
    <n v="37"/>
    <n v="111"/>
    <s v="Kolkata"/>
    <s v="Bangalore-Kolkata"/>
    <s v="Outstation"/>
    <s v="FastWheels"/>
    <n v="3"/>
    <n v="9"/>
    <n v="148"/>
    <x v="0"/>
    <x v="1"/>
    <n v="2014.67"/>
    <s v="Mobile"/>
  </r>
  <r>
    <n v="601672"/>
    <s v="Tablet"/>
    <s v="Delhi"/>
    <s v="Delivered"/>
    <d v="2019-03-01T12:47:58"/>
    <d v="2019-03-04T12:47:58"/>
    <d v="2019-03-06T12:47:58"/>
    <n v="28"/>
    <n v="106"/>
    <s v="Kolkata"/>
    <s v="Delhi-Kolkata"/>
    <s v="Outstation"/>
    <s v="FastWheels"/>
    <n v="-2"/>
    <n v="3"/>
    <n v="134"/>
    <x v="1"/>
    <x v="1"/>
    <n v="990.00047849999999"/>
    <s v="Tablet"/>
  </r>
  <r>
    <n v="671707"/>
    <s v="Mobile"/>
    <s v="Delhi"/>
    <s v="Delivered"/>
    <d v="2019-03-01T12:48:20"/>
    <d v="2019-03-03T12:48:20"/>
    <d v="2019-03-08T12:48:20"/>
    <n v="66"/>
    <n v="89"/>
    <s v="Mumbai"/>
    <s v="Delhi-Mumbai"/>
    <s v="Outstation"/>
    <s v="FastWheels"/>
    <n v="-5"/>
    <n v="2"/>
    <n v="155"/>
    <x v="1"/>
    <x v="0"/>
    <n v="1674.1508160000001"/>
    <s v="Mobile"/>
  </r>
  <r>
    <n v="6297"/>
    <s v="Mobile"/>
    <s v="Bangalore"/>
    <s v="Delivered"/>
    <d v="2019-03-01T12:57:58"/>
    <d v="2019-03-06T12:57:58"/>
    <d v="2019-03-06T12:57:58"/>
    <n v="32"/>
    <n v="125"/>
    <s v="Delhi"/>
    <s v="Bangalore-Delhi"/>
    <s v="Outstation"/>
    <s v="Ship2Home"/>
    <n v="0"/>
    <n v="5"/>
    <n v="157"/>
    <x v="0"/>
    <x v="0"/>
    <n v="3069.91"/>
    <s v="Mobile"/>
  </r>
  <r>
    <n v="368941"/>
    <s v="Tablet"/>
    <s v="Bangalore"/>
    <s v="Delivered"/>
    <d v="2019-03-01T12:58:07"/>
    <d v="2019-03-06T12:58:07"/>
    <d v="2019-03-05T12:58:07"/>
    <n v="83"/>
    <n v="110"/>
    <s v="Chennai"/>
    <s v="Bangalore-Chennai"/>
    <s v="Outstation"/>
    <s v="FastWheels"/>
    <n v="1"/>
    <n v="5"/>
    <n v="193"/>
    <x v="1"/>
    <x v="0"/>
    <n v="2706.6671580000002"/>
    <s v="Tablet"/>
  </r>
  <r>
    <n v="618908"/>
    <s v="Laptop"/>
    <s v="Bangalore"/>
    <s v="Delivered"/>
    <d v="2019-03-01T13:00:54"/>
    <d v="2019-03-10T13:00:54"/>
    <d v="2019-03-08T13:00:54"/>
    <n v="41"/>
    <n v="127"/>
    <s v="Chennai"/>
    <s v="Bangalore-Chennai"/>
    <s v="Outstation"/>
    <s v="FastWheels"/>
    <n v="2"/>
    <n v="9"/>
    <n v="168"/>
    <x v="1"/>
    <x v="1"/>
    <n v="888.18543160000002"/>
    <s v="Laptop"/>
  </r>
  <r>
    <n v="676736"/>
    <s v="Tablet"/>
    <s v="Bangalore"/>
    <s v="Delivered"/>
    <d v="2019-03-01T13:09:30"/>
    <d v="2019-03-07T13:09:30"/>
    <d v="2019-03-05T13:09:30"/>
    <n v="63"/>
    <n v="101"/>
    <s v="Delhi"/>
    <s v="Bangalore-Delhi"/>
    <s v="Outstation"/>
    <s v="FastWheels"/>
    <n v="2"/>
    <n v="6"/>
    <n v="164"/>
    <x v="1"/>
    <x v="1"/>
    <n v="3110.7364600000001"/>
    <s v="Tablet"/>
  </r>
  <r>
    <n v="956162"/>
    <s v="PC"/>
    <s v="Bangalore"/>
    <s v="Delivered"/>
    <d v="2019-03-01T13:09:50"/>
    <d v="2019-03-07T13:09:50"/>
    <d v="2019-03-07T13:09:50"/>
    <n v="43"/>
    <n v="123"/>
    <s v="Chennai"/>
    <s v="Bangalore-Chennai"/>
    <s v="Outstation"/>
    <s v="Ship2Home"/>
    <n v="0"/>
    <n v="6"/>
    <n v="166"/>
    <x v="1"/>
    <x v="1"/>
    <n v="939.64583189999996"/>
    <s v="PC"/>
  </r>
  <r>
    <n v="707752"/>
    <s v="Tablet"/>
    <s v="Delhi"/>
    <s v="Delivered"/>
    <d v="2019-03-01T13:09:57"/>
    <d v="2019-03-04T13:09:57"/>
    <d v="2019-03-05T13:09:57"/>
    <n v="86"/>
    <n v="86"/>
    <s v="Mumbai"/>
    <s v="Delhi-Mumbai"/>
    <s v="Outstation"/>
    <s v="FastWheels"/>
    <n v="-1"/>
    <n v="3"/>
    <n v="172"/>
    <x v="1"/>
    <x v="1"/>
    <n v="3517.3201960000001"/>
    <s v="Tablet"/>
  </r>
  <r>
    <n v="123154"/>
    <s v="Tablet"/>
    <s v="Delhi"/>
    <s v="Delivered"/>
    <d v="2019-03-01T13:11:45"/>
    <d v="2019-03-03T13:11:45"/>
    <d v="2019-03-04T13:11:45"/>
    <n v="28"/>
    <n v="122"/>
    <s v="Chennai"/>
    <s v="Delhi-Chennai"/>
    <s v="Outstation"/>
    <s v="Ship2Home"/>
    <n v="-1"/>
    <n v="2"/>
    <n v="150"/>
    <x v="1"/>
    <x v="1"/>
    <n v="1612.823044"/>
    <s v="Tablet"/>
  </r>
  <r>
    <n v="292052"/>
    <s v="TV - 32 in"/>
    <s v="Delhi"/>
    <s v="Delivered"/>
    <d v="2019-03-01T13:12:01"/>
    <d v="2019-03-07T13:12:01"/>
    <d v="2019-03-08T13:12:01"/>
    <n v="32"/>
    <n v="105"/>
    <s v="Kolkata"/>
    <s v="Delhi-Kolkata"/>
    <s v="Outstation"/>
    <s v="FastWheels"/>
    <n v="-1"/>
    <n v="6"/>
    <n v="137"/>
    <x v="1"/>
    <x v="1"/>
    <n v="1117.2343490000001"/>
    <s v="TV"/>
  </r>
  <r>
    <n v="256116"/>
    <s v="PC"/>
    <s v="Delhi"/>
    <s v="Delivered"/>
    <d v="2019-03-01T13:12:17"/>
    <d v="2019-03-03T13:12:17"/>
    <d v="2019-03-08T13:12:17"/>
    <n v="0"/>
    <n v="106"/>
    <s v="Delhi"/>
    <s v="Delhi-Delhi"/>
    <s v="Local"/>
    <s v="FastWheels"/>
    <n v="-5"/>
    <n v="2"/>
    <n v="106"/>
    <x v="0"/>
    <x v="1"/>
    <n v="1727.65"/>
    <s v="PC"/>
  </r>
  <r>
    <n v="335857"/>
    <s v="Laptop"/>
    <s v="Delhi"/>
    <s v="Delivered"/>
    <d v="2019-03-01T13:12:50"/>
    <d v="2019-03-07T13:12:50"/>
    <d v="2019-03-05T13:12:50"/>
    <n v="42"/>
    <n v="115"/>
    <s v="Mumbai"/>
    <s v="Delhi-Mumbai"/>
    <s v="Outstation"/>
    <s v="Ship2Home"/>
    <n v="2"/>
    <n v="6"/>
    <n v="157"/>
    <x v="1"/>
    <x v="0"/>
    <n v="655.23589679999998"/>
    <s v="Laptop"/>
  </r>
  <r>
    <n v="940427"/>
    <s v="PC"/>
    <s v="Delhi"/>
    <s v="Delivered"/>
    <d v="2019-03-01T13:16:14"/>
    <d v="2019-03-06T13:16:14"/>
    <d v="2019-03-08T13:16:14"/>
    <n v="68"/>
    <n v="88"/>
    <s v="Mumbai"/>
    <s v="Delhi-Mumbai"/>
    <s v="Outstation"/>
    <s v="FastWheels"/>
    <n v="-2"/>
    <n v="5"/>
    <n v="156"/>
    <x v="1"/>
    <x v="0"/>
    <n v="2942.251604"/>
    <s v="PC"/>
  </r>
  <r>
    <n v="54798"/>
    <s v="Mobile"/>
    <s v="Bangalore"/>
    <s v="Delivered"/>
    <d v="2019-03-01T13:20:06"/>
    <d v="2019-03-08T13:20:06"/>
    <d v="2019-03-05T13:20:06"/>
    <n v="30"/>
    <n v="121"/>
    <s v="Delhi"/>
    <s v="Bangalore-Delhi"/>
    <s v="Outstation"/>
    <s v="Ship2Home"/>
    <n v="3"/>
    <n v="7"/>
    <n v="151"/>
    <x v="0"/>
    <x v="1"/>
    <n v="1667.4"/>
    <s v="Mobile"/>
  </r>
  <r>
    <n v="787897"/>
    <s v="PC"/>
    <s v="Delhi"/>
    <s v="Delivered"/>
    <d v="2019-03-01T13:27:59"/>
    <d v="2019-03-10T13:27:59"/>
    <d v="2019-03-04T13:27:59"/>
    <n v="50"/>
    <n v="111"/>
    <s v="Mumbai"/>
    <s v="Delhi-Mumbai"/>
    <s v="Outstation"/>
    <s v="Ship2Home"/>
    <n v="6"/>
    <n v="9"/>
    <n v="161"/>
    <x v="1"/>
    <x v="0"/>
    <n v="2205.3838350000001"/>
    <s v="PC"/>
  </r>
  <r>
    <n v="689839"/>
    <s v="PC"/>
    <s v="Delhi"/>
    <s v="Delivered"/>
    <d v="2019-03-01T13:29:30"/>
    <d v="2019-03-10T13:29:30"/>
    <d v="2019-03-04T13:29:30"/>
    <n v="44"/>
    <n v="110"/>
    <s v="Mumbai"/>
    <s v="Delhi-Mumbai"/>
    <s v="Outstation"/>
    <s v="Ship2Home"/>
    <n v="6"/>
    <n v="9"/>
    <n v="154"/>
    <x v="1"/>
    <x v="0"/>
    <n v="2967.7822169999999"/>
    <s v="PC"/>
  </r>
  <r>
    <n v="971658"/>
    <s v="Laptop"/>
    <s v="Bangalore"/>
    <s v="Delivered"/>
    <d v="2019-03-01T13:53:03"/>
    <d v="2019-03-10T13:53:03"/>
    <d v="2019-03-04T13:53:03"/>
    <n v="38"/>
    <n v="109"/>
    <s v="Mumbai"/>
    <s v="Bangalore-Mumbai"/>
    <s v="Outstation"/>
    <s v="Ship2Home"/>
    <n v="6"/>
    <n v="9"/>
    <n v="147"/>
    <x v="0"/>
    <x v="1"/>
    <n v="216.82"/>
    <s v="Laptop"/>
  </r>
  <r>
    <n v="154810"/>
    <s v="Mobile"/>
    <s v="Delhi"/>
    <s v="Delivered"/>
    <d v="2019-03-01T14:08:22"/>
    <d v="2019-03-05T14:08:22"/>
    <d v="2019-03-07T14:08:22"/>
    <n v="39"/>
    <n v="111"/>
    <s v="Kolkata"/>
    <s v="Delhi-Kolkata"/>
    <s v="Outstation"/>
    <s v="Ship2Home"/>
    <n v="-2"/>
    <n v="4"/>
    <n v="150"/>
    <x v="1"/>
    <x v="1"/>
    <n v="463.95680549999997"/>
    <s v="Mobile"/>
  </r>
  <r>
    <n v="544262"/>
    <s v="Mobile"/>
    <s v="Bangalore"/>
    <s v="Delivered"/>
    <d v="2019-03-01T14:12:58"/>
    <d v="2019-03-03T14:12:58"/>
    <d v="2019-03-07T14:12:58"/>
    <n v="27"/>
    <n v="129"/>
    <s v="Chennai"/>
    <s v="Bangalore-Chennai"/>
    <s v="Outstation"/>
    <s v="Ship2Home"/>
    <n v="-4"/>
    <n v="2"/>
    <n v="156"/>
    <x v="1"/>
    <x v="1"/>
    <n v="3088.6430570000002"/>
    <s v="Mobile"/>
  </r>
  <r>
    <n v="53287"/>
    <s v="Laptop"/>
    <s v="Delhi"/>
    <s v="Delivered"/>
    <d v="2019-03-01T14:21:45"/>
    <d v="2019-03-10T14:21:45"/>
    <d v="2019-03-05T14:21:45"/>
    <n v="25"/>
    <n v="105"/>
    <s v="Mumbai"/>
    <s v="Delhi-Mumbai"/>
    <s v="Outstation"/>
    <s v="Ship2Home"/>
    <n v="5"/>
    <n v="9"/>
    <n v="130"/>
    <x v="1"/>
    <x v="0"/>
    <n v="405.46276360000002"/>
    <s v="Laptop"/>
  </r>
  <r>
    <n v="185986"/>
    <s v="Laptop"/>
    <s v="Delhi"/>
    <s v="Delivered"/>
    <d v="2019-03-01T14:27:28"/>
    <d v="2019-03-08T14:27:28"/>
    <d v="2019-03-08T14:27:28"/>
    <n v="46"/>
    <n v="126"/>
    <s v="Bangalore"/>
    <s v="Delhi-Bangalore"/>
    <s v="Outstation"/>
    <s v="Ship2Home"/>
    <n v="0"/>
    <n v="7"/>
    <n v="172"/>
    <x v="1"/>
    <x v="1"/>
    <n v="946.2456373"/>
    <s v="Laptop"/>
  </r>
  <r>
    <n v="365857"/>
    <s v="Mobile"/>
    <s v="Delhi"/>
    <s v="Delivered"/>
    <d v="2019-03-01T14:33:26"/>
    <d v="2019-03-11T14:33:26"/>
    <d v="2019-03-06T14:33:26"/>
    <n v="35"/>
    <n v="124"/>
    <s v="Bangalore"/>
    <s v="Delhi-Bangalore"/>
    <s v="Outstation"/>
    <s v="Ship2Home"/>
    <n v="5"/>
    <n v="10"/>
    <n v="159"/>
    <x v="1"/>
    <x v="0"/>
    <n v="3726.8285980000001"/>
    <s v="Mobile"/>
  </r>
  <r>
    <n v="686560"/>
    <s v="Tablet"/>
    <s v="Delhi"/>
    <s v="Delivered"/>
    <d v="2019-03-01T14:35:08"/>
    <d v="2019-03-03T14:35:08"/>
    <d v="2019-03-07T14:35:08"/>
    <n v="33"/>
    <n v="108"/>
    <s v="Mumbai"/>
    <s v="Delhi-Mumbai"/>
    <s v="Outstation"/>
    <s v="FastWheels"/>
    <n v="-4"/>
    <n v="2"/>
    <n v="141"/>
    <x v="1"/>
    <x v="1"/>
    <n v="848.78364099999999"/>
    <s v="Tablet"/>
  </r>
  <r>
    <n v="510527"/>
    <s v="Tablet"/>
    <s v="Delhi"/>
    <s v="Delivered"/>
    <d v="2019-03-01T14:42:35"/>
    <d v="2019-03-03T14:42:35"/>
    <d v="2019-03-07T14:42:35"/>
    <n v="49"/>
    <n v="109"/>
    <s v="Kolkata"/>
    <s v="Delhi-Kolkata"/>
    <s v="Outstation"/>
    <s v="Ship2Home"/>
    <n v="-4"/>
    <n v="2"/>
    <n v="158"/>
    <x v="1"/>
    <x v="0"/>
    <n v="3171.7097159999998"/>
    <s v="Tablet"/>
  </r>
  <r>
    <n v="519269"/>
    <s v="TV - 50 in"/>
    <s v="Delhi"/>
    <s v="Delivered"/>
    <d v="2019-03-01T14:49:42"/>
    <d v="2019-03-04T14:49:42"/>
    <d v="2019-03-06T14:49:42"/>
    <n v="0"/>
    <n v="126"/>
    <s v="Delhi"/>
    <s v="Delhi-Delhi"/>
    <s v="Local"/>
    <s v="Ship2Home"/>
    <n v="-2"/>
    <n v="3"/>
    <n v="126"/>
    <x v="1"/>
    <x v="0"/>
    <n v="417.20076019999999"/>
    <s v="TV"/>
  </r>
  <r>
    <n v="481588"/>
    <s v="Mobile"/>
    <s v="Delhi"/>
    <s v="Delivered"/>
    <d v="2019-03-01T14:53:11"/>
    <d v="2019-03-03T14:53:11"/>
    <d v="2019-03-06T14:53:11"/>
    <n v="47"/>
    <n v="121"/>
    <s v="Bangalore"/>
    <s v="Delhi-Bangalore"/>
    <s v="Outstation"/>
    <s v="FastWheels"/>
    <n v="-3"/>
    <n v="2"/>
    <n v="168"/>
    <x v="1"/>
    <x v="1"/>
    <n v="2678.352359"/>
    <s v="Mobile"/>
  </r>
  <r>
    <n v="690490"/>
    <s v="Mobile"/>
    <s v="Delhi"/>
    <s v="Delivered"/>
    <d v="2019-03-01T14:58:52"/>
    <d v="2019-03-06T14:58:52"/>
    <d v="2019-03-08T14:58:52"/>
    <n v="0"/>
    <n v="127"/>
    <s v="Delhi"/>
    <s v="Delhi-Delhi"/>
    <s v="Local"/>
    <s v="Ship2Home"/>
    <n v="-2"/>
    <n v="5"/>
    <n v="127"/>
    <x v="1"/>
    <x v="1"/>
    <n v="1395.1251090000001"/>
    <s v="Mobile"/>
  </r>
  <r>
    <n v="733997"/>
    <s v="TV - 50 in"/>
    <s v="Bangalore"/>
    <s v="Delivered"/>
    <d v="2019-03-01T15:10:23"/>
    <d v="2019-03-02T15:10:23"/>
    <d v="2019-03-06T15:10:23"/>
    <n v="0"/>
    <n v="121"/>
    <s v="Bangalore"/>
    <s v="Bangalore-Bangalore"/>
    <s v="Local"/>
    <s v="Ship2Home"/>
    <n v="-4"/>
    <n v="1"/>
    <n v="121"/>
    <x v="1"/>
    <x v="0"/>
    <n v="3228.2240919999999"/>
    <s v="TV"/>
  </r>
  <r>
    <n v="960824"/>
    <s v="TV - 32 in"/>
    <s v="Bangalore"/>
    <s v="Delivered"/>
    <d v="2019-03-01T15:19:08"/>
    <d v="2019-03-07T15:19:08"/>
    <d v="2019-03-05T15:19:08"/>
    <n v="63"/>
    <n v="86"/>
    <s v="Mumbai"/>
    <s v="Bangalore-Mumbai"/>
    <s v="Outstation"/>
    <s v="FastWheels"/>
    <n v="2"/>
    <n v="6"/>
    <n v="149"/>
    <x v="1"/>
    <x v="1"/>
    <n v="1199.8876909999999"/>
    <s v="TV"/>
  </r>
  <r>
    <n v="794165"/>
    <s v="Laptop"/>
    <s v="Delhi"/>
    <s v="Delivered"/>
    <d v="2019-03-01T15:27:22"/>
    <d v="2019-03-05T15:27:22"/>
    <d v="2019-03-05T15:27:22"/>
    <n v="0"/>
    <n v="127"/>
    <s v="Delhi"/>
    <s v="Delhi-Delhi"/>
    <s v="Local"/>
    <s v="Ship2Home"/>
    <n v="0"/>
    <n v="4"/>
    <n v="127"/>
    <x v="1"/>
    <x v="0"/>
    <n v="2851.1640790000001"/>
    <s v="Laptop"/>
  </r>
  <r>
    <n v="582824"/>
    <s v="Laptop"/>
    <s v="Bangalore"/>
    <s v="Delivered"/>
    <d v="2019-03-01T15:29:05"/>
    <d v="2019-03-05T15:29:05"/>
    <d v="2019-03-05T15:29:05"/>
    <n v="36"/>
    <n v="121"/>
    <s v="Chennai"/>
    <s v="Bangalore-Chennai"/>
    <s v="Outstation"/>
    <s v="FastWheels"/>
    <n v="0"/>
    <n v="4"/>
    <n v="157"/>
    <x v="1"/>
    <x v="1"/>
    <n v="3302.7199340000002"/>
    <s v="Laptop"/>
  </r>
  <r>
    <n v="934112"/>
    <s v="Tablet"/>
    <s v="Delhi"/>
    <s v="Delivered"/>
    <d v="2019-03-01T15:29:50"/>
    <d v="2019-03-05T15:29:50"/>
    <d v="2019-03-05T15:29:50"/>
    <n v="46"/>
    <n v="111"/>
    <s v="Kolkata"/>
    <s v="Delhi-Kolkata"/>
    <s v="Outstation"/>
    <s v="FastWheels"/>
    <n v="0"/>
    <n v="4"/>
    <n v="157"/>
    <x v="1"/>
    <x v="1"/>
    <n v="2404.8040729999998"/>
    <s v="Tablet"/>
  </r>
  <r>
    <n v="653852"/>
    <s v="Laptop"/>
    <s v="Delhi"/>
    <s v="Delivered"/>
    <d v="2019-03-01T15:33:55"/>
    <d v="2019-03-03T15:33:55"/>
    <d v="2019-03-06T15:33:55"/>
    <n v="63"/>
    <n v="109"/>
    <s v="Bangalore"/>
    <s v="Delhi-Bangalore"/>
    <s v="Outstation"/>
    <s v="FastWheels"/>
    <n v="-3"/>
    <n v="2"/>
    <n v="172"/>
    <x v="1"/>
    <x v="1"/>
    <n v="3592.1527809999998"/>
    <s v="Laptop"/>
  </r>
  <r>
    <n v="704911"/>
    <s v="TV - 50 in"/>
    <s v="Bangalore"/>
    <s v="Delivered"/>
    <d v="2019-03-01T15:39:46"/>
    <d v="2019-03-06T15:39:46"/>
    <d v="2019-03-07T15:39:46"/>
    <n v="0"/>
    <n v="128"/>
    <s v="Bangalore"/>
    <s v="Bangalore-Bangalore"/>
    <s v="Local"/>
    <s v="Ship2Home"/>
    <n v="-1"/>
    <n v="5"/>
    <n v="128"/>
    <x v="1"/>
    <x v="0"/>
    <n v="1607.305292"/>
    <s v="TV"/>
  </r>
  <r>
    <n v="917991"/>
    <s v="Gaming Console"/>
    <s v="Delhi"/>
    <s v="Delivered"/>
    <d v="2019-03-01T15:44:26"/>
    <d v="2019-03-08T15:44:26"/>
    <d v="2019-03-04T15:44:26"/>
    <n v="0"/>
    <n v="125"/>
    <s v="Delhi"/>
    <s v="Delhi-Delhi"/>
    <s v="Local"/>
    <s v="Ship2Home"/>
    <n v="4"/>
    <n v="7"/>
    <n v="125"/>
    <x v="0"/>
    <x v="0"/>
    <n v="2576.5"/>
    <s v="Gaming Console"/>
  </r>
  <r>
    <n v="338911"/>
    <s v="PC"/>
    <s v="Delhi"/>
    <s v="Delivered"/>
    <d v="2019-03-01T16:01:49"/>
    <d v="2019-03-07T16:01:49"/>
    <d v="2019-03-06T16:01:49"/>
    <n v="0"/>
    <n v="123"/>
    <s v="Delhi"/>
    <s v="Delhi-Delhi"/>
    <s v="Local"/>
    <s v="Ship2Home"/>
    <n v="1"/>
    <n v="6"/>
    <n v="123"/>
    <x v="1"/>
    <x v="0"/>
    <n v="413.74526500000002"/>
    <s v="PC"/>
  </r>
  <r>
    <n v="18987"/>
    <s v="Mobile"/>
    <s v="Bangalore"/>
    <s v="Delivered"/>
    <d v="2019-03-01T16:03:57"/>
    <d v="2019-03-05T16:03:57"/>
    <d v="2019-03-07T16:03:57"/>
    <n v="37"/>
    <n v="110"/>
    <s v="Mumbai"/>
    <s v="Bangalore-Mumbai"/>
    <s v="Outstation"/>
    <s v="Ship2Home"/>
    <n v="-2"/>
    <n v="4"/>
    <n v="147"/>
    <x v="0"/>
    <x v="0"/>
    <n v="265.76"/>
    <s v="Mobile"/>
  </r>
  <r>
    <n v="110665"/>
    <s v="Gaming Console"/>
    <s v="Bangalore"/>
    <s v="Delivered"/>
    <d v="2019-03-01T16:06:54"/>
    <d v="2019-03-05T16:06:54"/>
    <d v="2019-03-07T16:06:54"/>
    <n v="28"/>
    <n v="115"/>
    <s v="Kolkata"/>
    <s v="Bangalore-Kolkata"/>
    <s v="Outstation"/>
    <s v="Ship2Home"/>
    <n v="-2"/>
    <n v="4"/>
    <n v="143"/>
    <x v="1"/>
    <x v="0"/>
    <n v="3537.9008429999999"/>
    <s v="Gaming Console"/>
  </r>
  <r>
    <n v="904392"/>
    <s v="Gaming Console"/>
    <s v="Delhi"/>
    <s v="Delivered"/>
    <d v="2019-03-01T16:07:25"/>
    <d v="2019-03-06T16:07:25"/>
    <d v="2019-03-07T16:07:25"/>
    <n v="29"/>
    <n v="122"/>
    <s v="Bangalore"/>
    <s v="Delhi-Bangalore"/>
    <s v="Outstation"/>
    <s v="FastWheels"/>
    <n v="-1"/>
    <n v="5"/>
    <n v="151"/>
    <x v="0"/>
    <x v="1"/>
    <n v="1517.68"/>
    <s v="Gaming Console"/>
  </r>
  <r>
    <n v="437147"/>
    <s v="Laptop"/>
    <s v="Delhi"/>
    <s v="Delivered"/>
    <d v="2019-03-01T16:08:05"/>
    <d v="2019-03-04T16:08:05"/>
    <d v="2019-03-08T16:08:05"/>
    <n v="66"/>
    <n v="93"/>
    <s v="Mumbai"/>
    <s v="Delhi-Mumbai"/>
    <s v="Outstation"/>
    <s v="FastWheels"/>
    <n v="-4"/>
    <n v="3"/>
    <n v="159"/>
    <x v="1"/>
    <x v="0"/>
    <n v="3814.7083809999999"/>
    <s v="Laptop"/>
  </r>
  <r>
    <n v="205088"/>
    <s v="PC"/>
    <s v="Delhi"/>
    <s v="Delivered"/>
    <d v="2019-03-01T16:09:31"/>
    <d v="2019-03-05T16:09:31"/>
    <d v="2019-03-07T16:09:31"/>
    <n v="65"/>
    <n v="105"/>
    <s v="Bangalore"/>
    <s v="Delhi-Bangalore"/>
    <s v="Outstation"/>
    <s v="FastWheels"/>
    <n v="-2"/>
    <n v="4"/>
    <n v="170"/>
    <x v="1"/>
    <x v="1"/>
    <n v="447.4362989"/>
    <s v="PC"/>
  </r>
  <r>
    <n v="942370"/>
    <s v="Laptop"/>
    <s v="Bangalore"/>
    <s v="Delivered"/>
    <d v="2019-03-01T16:12:02"/>
    <d v="2019-03-05T16:12:02"/>
    <d v="2019-03-08T16:12:02"/>
    <n v="63"/>
    <n v="105"/>
    <s v="Delhi"/>
    <s v="Bangalore-Delhi"/>
    <s v="Outstation"/>
    <s v="FastWheels"/>
    <n v="-3"/>
    <n v="4"/>
    <n v="168"/>
    <x v="1"/>
    <x v="1"/>
    <n v="2375.6745249999999"/>
    <s v="Laptop"/>
  </r>
  <r>
    <n v="992406"/>
    <s v="Mobile"/>
    <s v="Bangalore"/>
    <s v="Delivered"/>
    <d v="2019-03-01T16:13:48"/>
    <d v="2019-03-06T16:13:48"/>
    <d v="2019-03-07T16:13:48"/>
    <n v="0"/>
    <n v="105"/>
    <s v="Bangalore"/>
    <s v="Bangalore-Bangalore"/>
    <s v="Local"/>
    <s v="FastWheels"/>
    <n v="-1"/>
    <n v="5"/>
    <n v="105"/>
    <x v="0"/>
    <x v="1"/>
    <n v="1219.75"/>
    <s v="Mobile"/>
  </r>
  <r>
    <n v="62792"/>
    <s v="Gaming Console"/>
    <s v="Delhi"/>
    <s v="Delivered"/>
    <d v="2019-03-01T16:40:35"/>
    <d v="2019-03-05T16:40:35"/>
    <d v="2019-03-08T16:40:35"/>
    <n v="31"/>
    <n v="113"/>
    <s v="Kolkata"/>
    <s v="Delhi-Kolkata"/>
    <s v="Outstation"/>
    <s v="FastWheels"/>
    <n v="-3"/>
    <n v="4"/>
    <n v="144"/>
    <x v="1"/>
    <x v="1"/>
    <n v="1100.4150219999999"/>
    <s v="Gaming Console"/>
  </r>
  <r>
    <n v="809826"/>
    <s v="PC"/>
    <s v="Delhi"/>
    <s v="Delivered"/>
    <d v="2019-03-01T16:41:34"/>
    <d v="2019-03-03T16:41:34"/>
    <d v="2019-03-04T16:41:34"/>
    <n v="71"/>
    <n v="87"/>
    <s v="Mumbai"/>
    <s v="Delhi-Mumbai"/>
    <s v="Outstation"/>
    <s v="FastWheels"/>
    <n v="-1"/>
    <n v="2"/>
    <n v="158"/>
    <x v="0"/>
    <x v="1"/>
    <n v="1744.64"/>
    <s v="PC"/>
  </r>
  <r>
    <n v="858913"/>
    <s v="Tablet"/>
    <s v="Bangalore"/>
    <s v="Delivered"/>
    <d v="2019-03-01T16:41:41"/>
    <d v="2019-03-06T16:41:41"/>
    <d v="2019-03-04T16:41:41"/>
    <n v="33"/>
    <n v="109"/>
    <s v="Mumbai"/>
    <s v="Bangalore-Mumbai"/>
    <s v="Outstation"/>
    <s v="Ship2Home"/>
    <n v="2"/>
    <n v="5"/>
    <n v="142"/>
    <x v="1"/>
    <x v="0"/>
    <n v="3633.3501019999999"/>
    <s v="Tablet"/>
  </r>
  <r>
    <n v="349970"/>
    <s v="Laptop"/>
    <s v="Delhi"/>
    <s v="Delivered"/>
    <d v="2019-03-01T16:46:35"/>
    <d v="2019-03-06T16:46:35"/>
    <d v="2019-03-04T16:46:35"/>
    <n v="0"/>
    <n v="121"/>
    <s v="Delhi"/>
    <s v="Delhi-Delhi"/>
    <s v="Local"/>
    <s v="Ship2Home"/>
    <n v="2"/>
    <n v="5"/>
    <n v="121"/>
    <x v="1"/>
    <x v="1"/>
    <n v="3231.4362019999999"/>
    <s v="Laptop"/>
  </r>
  <r>
    <n v="229369"/>
    <s v="Mobile"/>
    <s v="Delhi"/>
    <s v="Delivered"/>
    <d v="2019-03-01T17:01:58"/>
    <d v="2019-03-02T17:01:58"/>
    <d v="2019-03-06T17:01:58"/>
    <n v="0"/>
    <n v="129"/>
    <s v="Delhi"/>
    <s v="Delhi-Delhi"/>
    <s v="Local"/>
    <s v="Ship2Home"/>
    <n v="-4"/>
    <n v="1"/>
    <n v="129"/>
    <x v="1"/>
    <x v="2"/>
    <n v="3613.3457389999999"/>
    <s v="Mobile"/>
  </r>
  <r>
    <n v="415864"/>
    <s v="Mobile"/>
    <s v="Delhi"/>
    <s v="Delivered"/>
    <d v="2019-03-01T17:02:48"/>
    <d v="2019-03-09T17:02:48"/>
    <d v="2019-03-04T17:02:48"/>
    <n v="78"/>
    <n v="102"/>
    <s v="Chennai"/>
    <s v="Delhi-Chennai"/>
    <s v="Outstation"/>
    <s v="FastWheels"/>
    <n v="5"/>
    <n v="8"/>
    <n v="180"/>
    <x v="1"/>
    <x v="1"/>
    <n v="532.38139660000002"/>
    <s v="Mobile"/>
  </r>
  <r>
    <n v="799696"/>
    <s v="Mobile"/>
    <s v="Delhi"/>
    <s v="Delivered"/>
    <d v="2019-03-01T17:15:34"/>
    <d v="2019-03-03T17:15:34"/>
    <d v="2019-03-08T17:15:34"/>
    <n v="35"/>
    <n v="110"/>
    <s v="Mumbai"/>
    <s v="Delhi-Mumbai"/>
    <s v="Outstation"/>
    <s v="FastWheels"/>
    <n v="-5"/>
    <n v="2"/>
    <n v="145"/>
    <x v="1"/>
    <x v="1"/>
    <n v="571.55567550000001"/>
    <s v="Mobile"/>
  </r>
  <r>
    <n v="758002"/>
    <s v="Mobile"/>
    <s v="Bangalore"/>
    <s v="Delivered"/>
    <d v="2019-03-01T17:17:22"/>
    <d v="2019-03-10T17:17:22"/>
    <d v="2019-03-08T17:17:22"/>
    <n v="47"/>
    <n v="127"/>
    <s v="Delhi"/>
    <s v="Bangalore-Delhi"/>
    <s v="Outstation"/>
    <s v="Ship2Home"/>
    <n v="2"/>
    <n v="9"/>
    <n v="174"/>
    <x v="1"/>
    <x v="1"/>
    <n v="2767.8271840000002"/>
    <s v="Mobile"/>
  </r>
  <r>
    <n v="133035"/>
    <s v="Laptop"/>
    <s v="Bangalore"/>
    <s v="Delivered"/>
    <d v="2019-03-01T17:19:27"/>
    <d v="2019-03-10T17:19:27"/>
    <d v="2019-03-04T17:19:27"/>
    <n v="33"/>
    <n v="127"/>
    <s v="Delhi"/>
    <s v="Bangalore-Delhi"/>
    <s v="Outstation"/>
    <s v="Ship2Home"/>
    <n v="6"/>
    <n v="9"/>
    <n v="160"/>
    <x v="0"/>
    <x v="2"/>
    <n v="1821.54"/>
    <s v="Laptop"/>
  </r>
  <r>
    <n v="250376"/>
    <s v="Laptop"/>
    <s v="Bangalore"/>
    <s v="Delivered"/>
    <d v="2019-03-01T17:24:03"/>
    <d v="2019-03-08T17:24:03"/>
    <d v="2019-03-08T17:24:03"/>
    <n v="32"/>
    <n v="112"/>
    <s v="Kolkata"/>
    <s v="Bangalore-Kolkata"/>
    <s v="Outstation"/>
    <s v="FastWheels"/>
    <n v="0"/>
    <n v="7"/>
    <n v="144"/>
    <x v="1"/>
    <x v="1"/>
    <n v="2593.8880650000001"/>
    <s v="Laptop"/>
  </r>
  <r>
    <n v="442349"/>
    <s v="Gaming Console"/>
    <s v="Bangalore"/>
    <s v="Delivered"/>
    <d v="2019-03-01T17:26:21"/>
    <d v="2019-03-08T17:26:21"/>
    <d v="2019-03-07T17:26:21"/>
    <n v="42"/>
    <n v="112"/>
    <s v="Kolkata"/>
    <s v="Bangalore-Kolkata"/>
    <s v="Outstation"/>
    <s v="Ship2Home"/>
    <n v="1"/>
    <n v="7"/>
    <n v="154"/>
    <x v="1"/>
    <x v="0"/>
    <n v="3138.024641"/>
    <s v="Gaming Console"/>
  </r>
  <r>
    <n v="686763"/>
    <s v="PC"/>
    <s v="Delhi"/>
    <s v="Delivered"/>
    <d v="2019-03-01T17:31:53"/>
    <d v="2019-03-06T17:31:53"/>
    <d v="2019-03-04T17:31:53"/>
    <n v="42"/>
    <n v="109"/>
    <s v="Kolkata"/>
    <s v="Delhi-Kolkata"/>
    <s v="Outstation"/>
    <s v="Ship2Home"/>
    <n v="2"/>
    <n v="5"/>
    <n v="151"/>
    <x v="0"/>
    <x v="2"/>
    <n v="757.66"/>
    <s v="PC"/>
  </r>
  <r>
    <n v="195369"/>
    <s v="Tablet"/>
    <s v="Delhi"/>
    <s v="Delivered"/>
    <d v="2019-03-01T17:36:31"/>
    <d v="2019-03-09T17:36:31"/>
    <d v="2019-03-08T17:36:31"/>
    <n v="39"/>
    <n v="126"/>
    <s v="Bangalore"/>
    <s v="Delhi-Bangalore"/>
    <s v="Outstation"/>
    <s v="Ship2Home"/>
    <n v="1"/>
    <n v="8"/>
    <n v="165"/>
    <x v="0"/>
    <x v="0"/>
    <n v="1530.56"/>
    <s v="Tablet"/>
  </r>
  <r>
    <n v="352911"/>
    <s v="Laptop"/>
    <s v="Delhi"/>
    <s v="Delivered"/>
    <d v="2019-03-01T17:38:18"/>
    <d v="2019-03-08T17:38:18"/>
    <d v="2019-03-07T17:38:18"/>
    <n v="40"/>
    <n v="109"/>
    <s v="Kolkata"/>
    <s v="Delhi-Kolkata"/>
    <s v="Outstation"/>
    <s v="Ship2Home"/>
    <n v="1"/>
    <n v="7"/>
    <n v="149"/>
    <x v="0"/>
    <x v="0"/>
    <n v="1464.92"/>
    <s v="Laptop"/>
  </r>
  <r>
    <n v="110193"/>
    <s v="Tablet"/>
    <s v="Delhi"/>
    <s v="Delivered"/>
    <d v="2019-03-01T17:45:29"/>
    <d v="2019-03-08T17:45:29"/>
    <d v="2019-03-07T17:45:29"/>
    <n v="68"/>
    <n v="94"/>
    <s v="Kolkata"/>
    <s v="Delhi-Kolkata"/>
    <s v="Outstation"/>
    <s v="FastWheels"/>
    <n v="1"/>
    <n v="7"/>
    <n v="162"/>
    <x v="0"/>
    <x v="0"/>
    <n v="922.33"/>
    <s v="Tablet"/>
  </r>
  <r>
    <n v="389991"/>
    <s v="Mobile"/>
    <s v="Bangalore"/>
    <s v="Delivered"/>
    <d v="2019-03-01T17:46:28"/>
    <d v="2019-03-10T17:46:28"/>
    <d v="2019-03-08T17:46:28"/>
    <n v="45"/>
    <n v="109"/>
    <s v="Mumbai"/>
    <s v="Bangalore-Mumbai"/>
    <s v="Outstation"/>
    <s v="Ship2Home"/>
    <n v="2"/>
    <n v="9"/>
    <n v="154"/>
    <x v="0"/>
    <x v="2"/>
    <n v="1909.8"/>
    <s v="Mobile"/>
  </r>
  <r>
    <n v="208180"/>
    <s v="Mobile"/>
    <s v="Bangalore"/>
    <s v="Delivered"/>
    <d v="2019-03-01T17:55:52"/>
    <d v="2019-03-01T17:55:52"/>
    <d v="2019-03-07T17:55:52"/>
    <n v="0"/>
    <n v="125"/>
    <s v="Bangalore"/>
    <s v="Bangalore-Bangalore"/>
    <s v="Local"/>
    <s v="FastWheels"/>
    <n v="-6"/>
    <n v="0"/>
    <n v="125"/>
    <x v="1"/>
    <x v="1"/>
    <n v="2910.951916"/>
    <s v="Mobile"/>
  </r>
  <r>
    <n v="125824"/>
    <s v="PC"/>
    <s v="Bangalore"/>
    <s v="Delivered"/>
    <d v="2019-03-01T17:57:16"/>
    <d v="2019-03-04T17:57:16"/>
    <d v="2019-03-07T17:57:16"/>
    <n v="30"/>
    <n v="109"/>
    <s v="Kolkata"/>
    <s v="Bangalore-Kolkata"/>
    <s v="Outstation"/>
    <s v="FastWheels"/>
    <n v="-3"/>
    <n v="3"/>
    <n v="139"/>
    <x v="1"/>
    <x v="1"/>
    <n v="3432.0203320000001"/>
    <s v="PC"/>
  </r>
  <r>
    <n v="775402"/>
    <s v="Laptop"/>
    <s v="Delhi"/>
    <s v="Delivered"/>
    <d v="2019-03-01T18:06:37"/>
    <d v="2019-03-07T18:06:37"/>
    <d v="2019-03-08T18:06:37"/>
    <n v="76"/>
    <n v="91"/>
    <s v="Mumbai"/>
    <s v="Delhi-Mumbai"/>
    <s v="Outstation"/>
    <s v="FastWheels"/>
    <n v="-1"/>
    <n v="6"/>
    <n v="167"/>
    <x v="1"/>
    <x v="1"/>
    <n v="714.05699349999998"/>
    <s v="Laptop"/>
  </r>
  <r>
    <n v="740725"/>
    <s v="Tablet"/>
    <s v="Delhi"/>
    <s v="Delivered"/>
    <d v="2019-03-01T18:12:10"/>
    <d v="2019-03-05T18:12:10"/>
    <d v="2019-03-05T18:12:10"/>
    <n v="65"/>
    <n v="108"/>
    <s v="Bangalore"/>
    <s v="Delhi-Bangalore"/>
    <s v="Outstation"/>
    <s v="FastWheels"/>
    <n v="0"/>
    <n v="4"/>
    <n v="173"/>
    <x v="1"/>
    <x v="0"/>
    <n v="1714.9915410000001"/>
    <s v="Tablet"/>
  </r>
  <r>
    <n v="607875"/>
    <s v="Laptop"/>
    <s v="Delhi"/>
    <s v="Delivered"/>
    <d v="2019-03-01T18:18:05"/>
    <d v="2019-03-06T18:18:05"/>
    <d v="2019-03-07T18:18:05"/>
    <n v="68"/>
    <n v="102"/>
    <s v="Bangalore"/>
    <s v="Delhi-Bangalore"/>
    <s v="Outstation"/>
    <s v="FastWheels"/>
    <n v="-1"/>
    <n v="5"/>
    <n v="170"/>
    <x v="0"/>
    <x v="0"/>
    <n v="3220.09"/>
    <s v="Laptop"/>
  </r>
  <r>
    <n v="695456"/>
    <s v="Mobile"/>
    <s v="Delhi"/>
    <s v="Delivered"/>
    <d v="2019-03-01T18:18:38"/>
    <d v="2019-03-05T18:18:38"/>
    <d v="2019-03-04T18:18:38"/>
    <n v="29"/>
    <n v="127"/>
    <s v="Bangalore"/>
    <s v="Delhi-Bangalore"/>
    <s v="Outstation"/>
    <s v="FastWheels"/>
    <n v="1"/>
    <n v="4"/>
    <n v="156"/>
    <x v="1"/>
    <x v="1"/>
    <n v="2673.4121329999998"/>
    <s v="Mobile"/>
  </r>
  <r>
    <n v="576111"/>
    <s v="Laptop"/>
    <s v="Bangalore"/>
    <s v="Delivered"/>
    <d v="2019-03-01T18:22:38"/>
    <d v="2019-03-03T18:22:38"/>
    <d v="2019-03-05T18:22:38"/>
    <n v="88"/>
    <n v="85"/>
    <s v="Mumbai"/>
    <s v="Bangalore-Mumbai"/>
    <s v="Outstation"/>
    <s v="FastWheels"/>
    <n v="-2"/>
    <n v="2"/>
    <n v="173"/>
    <x v="0"/>
    <x v="0"/>
    <n v="2925.68"/>
    <s v="Laptop"/>
  </r>
  <r>
    <n v="526087"/>
    <s v="Laptop"/>
    <s v="Delhi"/>
    <s v="Delivered"/>
    <d v="2019-03-01T18:24:29"/>
    <d v="2019-03-05T18:24:29"/>
    <d v="2019-03-06T18:24:29"/>
    <n v="80"/>
    <n v="90"/>
    <s v="Mumbai"/>
    <s v="Delhi-Mumbai"/>
    <s v="Outstation"/>
    <s v="FastWheels"/>
    <n v="-1"/>
    <n v="4"/>
    <n v="170"/>
    <x v="1"/>
    <x v="0"/>
    <n v="2331.362314"/>
    <s v="Laptop"/>
  </r>
  <r>
    <n v="179264"/>
    <s v="Mobile"/>
    <s v="Bangalore"/>
    <s v="Delivered"/>
    <d v="2019-03-01T18:25:28"/>
    <d v="2019-03-07T18:25:28"/>
    <d v="2019-03-05T18:25:28"/>
    <n v="30"/>
    <n v="129"/>
    <s v="Chennai"/>
    <s v="Bangalore-Chennai"/>
    <s v="Outstation"/>
    <s v="FastWheels"/>
    <n v="2"/>
    <n v="6"/>
    <n v="159"/>
    <x v="1"/>
    <x v="1"/>
    <n v="1901.4094950000001"/>
    <s v="Mobile"/>
  </r>
  <r>
    <n v="889018"/>
    <s v="Gaming Console"/>
    <s v="Bangalore"/>
    <s v="Delivered"/>
    <d v="2019-03-01T18:54:39"/>
    <d v="2019-03-04T18:54:39"/>
    <d v="2019-03-04T18:54:39"/>
    <n v="27"/>
    <n v="125"/>
    <s v="Delhi"/>
    <s v="Bangalore-Delhi"/>
    <s v="Outstation"/>
    <s v="Ship2Home"/>
    <n v="0"/>
    <n v="3"/>
    <n v="152"/>
    <x v="1"/>
    <x v="1"/>
    <n v="3669.1274250000001"/>
    <s v="Gaming Console"/>
  </r>
  <r>
    <n v="311678"/>
    <s v="Mobile"/>
    <s v="Delhi"/>
    <s v="Delivered"/>
    <d v="2019-03-01T18:55:38"/>
    <d v="2019-03-04T18:55:38"/>
    <d v="2019-03-04T18:55:38"/>
    <n v="0"/>
    <n v="122"/>
    <s v="Delhi"/>
    <s v="Delhi-Delhi"/>
    <s v="Local"/>
    <s v="Ship2Home"/>
    <n v="0"/>
    <n v="3"/>
    <n v="122"/>
    <x v="1"/>
    <x v="1"/>
    <n v="2117.9318880000001"/>
    <s v="Mobile"/>
  </r>
  <r>
    <n v="88474"/>
    <s v="TV - 32 in"/>
    <s v="Bangalore"/>
    <s v="Delivered"/>
    <d v="2019-03-01T19:00:21"/>
    <d v="2019-03-08T19:00:21"/>
    <d v="2019-03-05T19:00:21"/>
    <n v="42"/>
    <n v="112"/>
    <s v="Mumbai"/>
    <s v="Bangalore-Mumbai"/>
    <s v="Outstation"/>
    <s v="Ship2Home"/>
    <n v="3"/>
    <n v="7"/>
    <n v="154"/>
    <x v="1"/>
    <x v="1"/>
    <n v="507.93215980000002"/>
    <s v="TV"/>
  </r>
  <r>
    <n v="800128"/>
    <s v="Mobile"/>
    <s v="Bangalore"/>
    <s v="Delivered"/>
    <d v="2019-03-01T19:05:45"/>
    <d v="2019-03-05T19:05:45"/>
    <d v="2019-03-07T19:05:45"/>
    <n v="60"/>
    <n v="108"/>
    <s v="Delhi"/>
    <s v="Bangalore-Delhi"/>
    <s v="Outstation"/>
    <s v="FastWheels"/>
    <n v="-2"/>
    <n v="4"/>
    <n v="168"/>
    <x v="1"/>
    <x v="1"/>
    <n v="1505.617342"/>
    <s v="Mobile"/>
  </r>
  <r>
    <n v="624780"/>
    <s v="Mobile"/>
    <s v="Bangalore"/>
    <s v="Delivered"/>
    <d v="2019-03-01T19:06:24"/>
    <d v="2019-03-03T19:06:24"/>
    <d v="2019-03-08T19:06:24"/>
    <n v="43"/>
    <n v="123"/>
    <s v="Delhi"/>
    <s v="Bangalore-Delhi"/>
    <s v="Outstation"/>
    <s v="FastWheels"/>
    <n v="-5"/>
    <n v="2"/>
    <n v="166"/>
    <x v="0"/>
    <x v="1"/>
    <n v="1031.21"/>
    <s v="Mobile"/>
  </r>
  <r>
    <n v="755612"/>
    <s v="PC"/>
    <s v="Delhi"/>
    <s v="Delivered"/>
    <d v="2019-03-01T19:31:35"/>
    <d v="2019-03-06T19:31:35"/>
    <d v="2019-03-08T19:31:35"/>
    <n v="0"/>
    <n v="108"/>
    <s v="Delhi"/>
    <s v="Delhi-Delhi"/>
    <s v="Local"/>
    <s v="FastWheels"/>
    <n v="-2"/>
    <n v="5"/>
    <n v="108"/>
    <x v="1"/>
    <x v="1"/>
    <n v="528.34584500000005"/>
    <s v="PC"/>
  </r>
  <r>
    <n v="435718"/>
    <s v="Mobile"/>
    <s v="Bangalore"/>
    <s v="Delivered"/>
    <d v="2019-03-01T19:51:16"/>
    <d v="2019-03-07T19:51:16"/>
    <d v="2019-03-07T19:51:16"/>
    <n v="38"/>
    <n v="125"/>
    <s v="Chennai"/>
    <s v="Bangalore-Chennai"/>
    <s v="Outstation"/>
    <s v="Ship2Home"/>
    <n v="0"/>
    <n v="6"/>
    <n v="163"/>
    <x v="1"/>
    <x v="1"/>
    <n v="1568.7186429999999"/>
    <s v="Mobile"/>
  </r>
  <r>
    <n v="656147"/>
    <s v="Laptop"/>
    <s v="Delhi"/>
    <s v="Delivered"/>
    <d v="2019-03-01T19:52:33"/>
    <d v="2019-03-03T19:52:33"/>
    <d v="2019-03-08T19:52:33"/>
    <n v="27"/>
    <n v="107"/>
    <s v="Kolkata"/>
    <s v="Delhi-Kolkata"/>
    <s v="Outstation"/>
    <s v="Ship2Home"/>
    <n v="-5"/>
    <n v="2"/>
    <n v="134"/>
    <x v="1"/>
    <x v="0"/>
    <n v="1473.8283180000001"/>
    <s v="Laptop"/>
  </r>
  <r>
    <n v="965162"/>
    <s v="PC"/>
    <s v="Delhi"/>
    <s v="Delivered"/>
    <d v="2019-03-01T20:09:04"/>
    <d v="2019-03-04T20:09:04"/>
    <d v="2019-03-07T20:09:04"/>
    <n v="48"/>
    <n v="127"/>
    <s v="Chennai"/>
    <s v="Delhi-Chennai"/>
    <s v="Outstation"/>
    <s v="Ship2Home"/>
    <n v="-3"/>
    <n v="3"/>
    <n v="175"/>
    <x v="1"/>
    <x v="1"/>
    <n v="2045.0847389999999"/>
    <s v="PC"/>
  </r>
  <r>
    <n v="105042"/>
    <s v="Tablet"/>
    <s v="Delhi"/>
    <s v="Delivered"/>
    <d v="2019-03-01T20:13:33"/>
    <d v="2019-03-06T20:13:33"/>
    <d v="2019-03-07T20:13:33"/>
    <n v="46"/>
    <n v="110"/>
    <s v="Mumbai"/>
    <s v="Delhi-Mumbai"/>
    <s v="Outstation"/>
    <s v="Ship2Home"/>
    <n v="-1"/>
    <n v="5"/>
    <n v="156"/>
    <x v="0"/>
    <x v="1"/>
    <n v="787.58"/>
    <s v="Tablet"/>
  </r>
  <r>
    <n v="217985"/>
    <s v="Laptop"/>
    <s v="Delhi"/>
    <s v="Delivered"/>
    <d v="2019-03-01T20:16:42"/>
    <d v="2019-03-03T20:16:42"/>
    <d v="2019-03-08T20:16:42"/>
    <n v="0"/>
    <n v="124"/>
    <s v="Delhi"/>
    <s v="Delhi-Delhi"/>
    <s v="Local"/>
    <s v="Ship2Home"/>
    <n v="-5"/>
    <n v="2"/>
    <n v="124"/>
    <x v="1"/>
    <x v="0"/>
    <n v="3189.6399280000001"/>
    <s v="Laptop"/>
  </r>
  <r>
    <n v="62622"/>
    <s v="Laptop"/>
    <s v="Delhi"/>
    <s v="Delivered"/>
    <d v="2019-03-01T20:24:25"/>
    <d v="2019-03-04T20:24:25"/>
    <d v="2019-03-06T20:24:25"/>
    <n v="0"/>
    <n v="130"/>
    <s v="Delhi"/>
    <s v="Delhi-Delhi"/>
    <s v="Local"/>
    <s v="Ship2Home"/>
    <n v="-2"/>
    <n v="3"/>
    <n v="130"/>
    <x v="0"/>
    <x v="1"/>
    <n v="1106.5999999999999"/>
    <s v="Laptop"/>
  </r>
  <r>
    <n v="56365"/>
    <s v="Laptop"/>
    <s v="Bangalore"/>
    <s v="Delivered"/>
    <d v="2019-03-01T20:24:49"/>
    <d v="2019-03-02T20:24:49"/>
    <d v="2019-03-05T20:24:49"/>
    <n v="0"/>
    <n v="126"/>
    <s v="Bangalore"/>
    <s v="Bangalore-Bangalore"/>
    <s v="Local"/>
    <s v="Ship2Home"/>
    <n v="-3"/>
    <n v="1"/>
    <n v="126"/>
    <x v="1"/>
    <x v="0"/>
    <n v="3737.8788199999999"/>
    <s v="Laptop"/>
  </r>
  <r>
    <n v="814969"/>
    <s v="Mobile"/>
    <s v="Bangalore"/>
    <s v="Delivered"/>
    <d v="2019-03-01T20:30:26"/>
    <d v="2019-03-06T20:30:26"/>
    <d v="2019-03-07T20:30:26"/>
    <n v="27"/>
    <n v="123"/>
    <s v="Chennai"/>
    <s v="Bangalore-Chennai"/>
    <s v="Outstation"/>
    <s v="Ship2Home"/>
    <n v="-1"/>
    <n v="5"/>
    <n v="150"/>
    <x v="1"/>
    <x v="0"/>
    <n v="3701.5364970000001"/>
    <s v="Mobile"/>
  </r>
  <r>
    <n v="153613"/>
    <s v="Mobile"/>
    <s v="Delhi"/>
    <s v="Delivered"/>
    <d v="2019-03-01T20:30:32"/>
    <d v="2019-03-04T20:30:32"/>
    <d v="2019-03-06T20:30:32"/>
    <n v="87"/>
    <n v="94"/>
    <s v="Mumbai"/>
    <s v="Delhi-Mumbai"/>
    <s v="Outstation"/>
    <s v="FastWheels"/>
    <n v="-2"/>
    <n v="3"/>
    <n v="181"/>
    <x v="1"/>
    <x v="0"/>
    <n v="1778.6387090000001"/>
    <s v="Mobile"/>
  </r>
  <r>
    <n v="225035"/>
    <s v="PC"/>
    <s v="Delhi"/>
    <s v="Delivered"/>
    <d v="2019-03-01T20:33:50"/>
    <d v="2019-03-11T20:33:50"/>
    <d v="2019-03-07T20:33:50"/>
    <n v="47"/>
    <n v="126"/>
    <s v="Bangalore"/>
    <s v="Delhi-Bangalore"/>
    <s v="Outstation"/>
    <s v="Ship2Home"/>
    <n v="4"/>
    <n v="10"/>
    <n v="173"/>
    <x v="1"/>
    <x v="0"/>
    <n v="2911.8216779999998"/>
    <s v="PC"/>
  </r>
  <r>
    <n v="65841"/>
    <s v="PC"/>
    <s v="Bangalore"/>
    <s v="Delivered"/>
    <d v="2019-03-01T20:34:21"/>
    <d v="2019-03-04T20:34:21"/>
    <d v="2019-03-08T20:34:21"/>
    <n v="59"/>
    <n v="91"/>
    <s v="Mumbai"/>
    <s v="Bangalore-Mumbai"/>
    <s v="Outstation"/>
    <s v="FastWheels"/>
    <n v="-4"/>
    <n v="3"/>
    <n v="150"/>
    <x v="0"/>
    <x v="0"/>
    <n v="2535.89"/>
    <s v="PC"/>
  </r>
  <r>
    <n v="911596"/>
    <s v="Laptop"/>
    <s v="Delhi"/>
    <s v="Delivered"/>
    <d v="2019-03-01T20:36:46"/>
    <d v="2019-03-06T20:36:46"/>
    <d v="2019-03-08T20:36:46"/>
    <n v="29"/>
    <n v="105"/>
    <s v="Kolkata"/>
    <s v="Delhi-Kolkata"/>
    <s v="Outstation"/>
    <s v="FastWheels"/>
    <n v="-2"/>
    <n v="5"/>
    <n v="134"/>
    <x v="1"/>
    <x v="1"/>
    <n v="713.20621019999999"/>
    <s v="Laptop"/>
  </r>
  <r>
    <n v="779884"/>
    <s v="Tablet"/>
    <s v="Delhi"/>
    <s v="Delivered"/>
    <d v="2019-03-01T20:39:42"/>
    <d v="2019-03-07T20:39:42"/>
    <d v="2019-03-08T20:39:42"/>
    <n v="38"/>
    <n v="110"/>
    <s v="Kolkata"/>
    <s v="Delhi-Kolkata"/>
    <s v="Outstation"/>
    <s v="FastWheels"/>
    <n v="-1"/>
    <n v="6"/>
    <n v="148"/>
    <x v="1"/>
    <x v="1"/>
    <n v="1807.8127300000001"/>
    <s v="Tablet"/>
  </r>
  <r>
    <n v="673917"/>
    <s v="PC"/>
    <s v="Delhi"/>
    <s v="Delivered"/>
    <d v="2019-03-01T20:40:15"/>
    <d v="2019-03-03T20:40:15"/>
    <d v="2019-03-07T20:40:15"/>
    <n v="46"/>
    <n v="124"/>
    <s v="Chennai"/>
    <s v="Delhi-Chennai"/>
    <s v="Outstation"/>
    <s v="Ship2Home"/>
    <n v="-4"/>
    <n v="2"/>
    <n v="170"/>
    <x v="0"/>
    <x v="0"/>
    <n v="2039.86"/>
    <s v="PC"/>
  </r>
  <r>
    <n v="963116"/>
    <s v="Gaming Console"/>
    <s v="Bangalore"/>
    <s v="Delivered"/>
    <d v="2019-03-01T20:42:41"/>
    <d v="2019-03-08T20:42:41"/>
    <d v="2019-03-08T20:42:41"/>
    <n v="38"/>
    <n v="121"/>
    <s v="Chennai"/>
    <s v="Bangalore-Chennai"/>
    <s v="Outstation"/>
    <s v="FastWheels"/>
    <n v="0"/>
    <n v="7"/>
    <n v="159"/>
    <x v="1"/>
    <x v="1"/>
    <n v="2028.172926"/>
    <s v="Gaming Console"/>
  </r>
  <r>
    <n v="877840"/>
    <s v="TV - 32 in"/>
    <s v="Delhi"/>
    <s v="Delivered"/>
    <d v="2019-03-01T20:43:04"/>
    <d v="2019-03-05T20:43:04"/>
    <d v="2019-03-08T20:43:04"/>
    <n v="0"/>
    <n v="129"/>
    <s v="Delhi"/>
    <s v="Delhi-Delhi"/>
    <s v="Local"/>
    <s v="FastWheels"/>
    <n v="-3"/>
    <n v="4"/>
    <n v="129"/>
    <x v="1"/>
    <x v="1"/>
    <n v="334.15850119999999"/>
    <s v="TV"/>
  </r>
  <r>
    <n v="728942"/>
    <s v="Mobile"/>
    <s v="Bangalore"/>
    <s v="Delivered"/>
    <d v="2019-03-01T20:43:53"/>
    <d v="2019-03-09T20:43:53"/>
    <d v="2019-03-07T20:43:53"/>
    <n v="37"/>
    <n v="106"/>
    <s v="Mumbai"/>
    <s v="Bangalore-Mumbai"/>
    <s v="Outstation"/>
    <s v="Ship2Home"/>
    <n v="2"/>
    <n v="8"/>
    <n v="143"/>
    <x v="1"/>
    <x v="1"/>
    <n v="3069.3277560000001"/>
    <s v="Mobile"/>
  </r>
  <r>
    <n v="253533"/>
    <s v="Mobile"/>
    <s v="Bangalore"/>
    <s v="Delivered"/>
    <d v="2019-03-01T20:47:36"/>
    <d v="2019-03-01T20:47:36"/>
    <d v="2019-03-07T20:47:36"/>
    <n v="0"/>
    <n v="101"/>
    <s v="Bangalore"/>
    <s v="Bangalore-Bangalore"/>
    <s v="Local"/>
    <s v="FastWheels"/>
    <n v="-6"/>
    <n v="0"/>
    <n v="101"/>
    <x v="0"/>
    <x v="2"/>
    <n v="3254.26"/>
    <s v="Mobile"/>
  </r>
  <r>
    <n v="465936"/>
    <s v="PC"/>
    <s v="Delhi"/>
    <s v="Delivered"/>
    <d v="2019-03-01T20:49:36"/>
    <d v="2019-03-12T20:49:36"/>
    <d v="2019-03-06T20:49:36"/>
    <n v="28"/>
    <n v="125"/>
    <s v="Chennai"/>
    <s v="Delhi-Chennai"/>
    <s v="Outstation"/>
    <s v="FastWheels"/>
    <n v="6"/>
    <n v="11"/>
    <n v="153"/>
    <x v="0"/>
    <x v="1"/>
    <n v="2333.1"/>
    <s v="PC"/>
  </r>
  <r>
    <n v="37351"/>
    <s v="Mobile"/>
    <s v="Delhi"/>
    <s v="Delivered"/>
    <d v="2019-03-01T20:54:44"/>
    <d v="2019-03-10T20:54:44"/>
    <d v="2019-03-08T20:54:44"/>
    <n v="25"/>
    <n v="123"/>
    <s v="Bangalore"/>
    <s v="Delhi-Bangalore"/>
    <s v="Outstation"/>
    <s v="Ship2Home"/>
    <n v="2"/>
    <n v="9"/>
    <n v="148"/>
    <x v="1"/>
    <x v="0"/>
    <n v="1441.5954489999999"/>
    <s v="Mobile"/>
  </r>
  <r>
    <n v="890800"/>
    <s v="Gaming Console"/>
    <s v="Delhi"/>
    <s v="Delivered"/>
    <d v="2019-03-01T20:56:10"/>
    <d v="2019-03-06T20:56:10"/>
    <d v="2019-03-04T20:56:10"/>
    <n v="0"/>
    <n v="122"/>
    <s v="Delhi"/>
    <s v="Delhi-Delhi"/>
    <s v="Local"/>
    <s v="FastWheels"/>
    <n v="2"/>
    <n v="5"/>
    <n v="122"/>
    <x v="1"/>
    <x v="1"/>
    <n v="2585.3896490000002"/>
    <s v="Gaming Console"/>
  </r>
  <r>
    <n v="825402"/>
    <s v="TV - 32 in"/>
    <s v="Delhi"/>
    <s v="Delivered"/>
    <d v="2019-03-01T20:57:44"/>
    <d v="2019-03-08T20:57:44"/>
    <d v="2019-03-05T20:57:44"/>
    <n v="26"/>
    <n v="127"/>
    <s v="Bangalore"/>
    <s v="Delhi-Bangalore"/>
    <s v="Outstation"/>
    <s v="Ship2Home"/>
    <n v="3"/>
    <n v="7"/>
    <n v="153"/>
    <x v="0"/>
    <x v="1"/>
    <n v="1876.98"/>
    <s v="TV"/>
  </r>
  <r>
    <n v="683364"/>
    <s v="TV - 32 in"/>
    <s v="Bangalore"/>
    <s v="Delivered"/>
    <d v="2019-03-01T20:57:55"/>
    <d v="2019-03-08T20:57:55"/>
    <d v="2019-03-05T20:57:55"/>
    <n v="49"/>
    <n v="114"/>
    <s v="Kolkata"/>
    <s v="Bangalore-Kolkata"/>
    <s v="Outstation"/>
    <s v="FastWheels"/>
    <n v="3"/>
    <n v="7"/>
    <n v="163"/>
    <x v="0"/>
    <x v="1"/>
    <n v="2886.58"/>
    <s v="TV"/>
  </r>
  <r>
    <n v="430814"/>
    <s v="Mobile"/>
    <s v="Delhi"/>
    <s v="Delivered"/>
    <d v="2019-03-01T21:04:17"/>
    <d v="2019-03-06T21:04:17"/>
    <d v="2019-03-04T21:04:17"/>
    <n v="69"/>
    <n v="100"/>
    <s v="Bangalore"/>
    <s v="Delhi-Bangalore"/>
    <s v="Outstation"/>
    <s v="FastWheels"/>
    <n v="2"/>
    <n v="5"/>
    <n v="169"/>
    <x v="1"/>
    <x v="1"/>
    <n v="2059.792301"/>
    <s v="Mobile"/>
  </r>
  <r>
    <n v="704883"/>
    <s v="Mobile"/>
    <s v="Bangalore"/>
    <s v="Delivered"/>
    <d v="2019-03-01T21:12:04"/>
    <d v="2019-03-07T21:12:04"/>
    <d v="2019-03-07T21:12:04"/>
    <n v="44"/>
    <n v="113"/>
    <s v="Mumbai"/>
    <s v="Bangalore-Mumbai"/>
    <s v="Outstation"/>
    <s v="Ship2Home"/>
    <n v="0"/>
    <n v="6"/>
    <n v="157"/>
    <x v="0"/>
    <x v="0"/>
    <n v="1794.48"/>
    <s v="Mobile"/>
  </r>
  <r>
    <n v="479236"/>
    <s v="Mobile"/>
    <s v="Bangalore"/>
    <s v="Delivered"/>
    <d v="2019-03-01T21:14:01"/>
    <d v="2019-03-04T21:14:01"/>
    <d v="2019-03-06T21:14:01"/>
    <n v="34"/>
    <n v="127"/>
    <s v="Delhi"/>
    <s v="Bangalore-Delhi"/>
    <s v="Outstation"/>
    <s v="FastWheels"/>
    <n v="-2"/>
    <n v="3"/>
    <n v="161"/>
    <x v="1"/>
    <x v="1"/>
    <n v="2789.2556629999999"/>
    <s v="Mobile"/>
  </r>
  <r>
    <n v="474595"/>
    <s v="TV - 50 in"/>
    <s v="Delhi"/>
    <s v="Delivered"/>
    <d v="2019-03-01T21:14:46"/>
    <d v="2019-03-05T21:14:46"/>
    <d v="2019-03-04T21:14:46"/>
    <n v="44"/>
    <n v="120"/>
    <s v="Chennai"/>
    <s v="Delhi-Chennai"/>
    <s v="Outstation"/>
    <s v="Ship2Home"/>
    <n v="1"/>
    <n v="4"/>
    <n v="164"/>
    <x v="1"/>
    <x v="0"/>
    <n v="1429.432462"/>
    <s v="TV"/>
  </r>
  <r>
    <n v="211494"/>
    <s v="TV - 32 in"/>
    <s v="Delhi"/>
    <s v="Delivered"/>
    <d v="2019-03-01T21:17:14"/>
    <d v="2019-03-08T21:17:14"/>
    <d v="2019-03-07T21:17:14"/>
    <n v="0"/>
    <n v="124"/>
    <s v="Delhi"/>
    <s v="Delhi-Delhi"/>
    <s v="Local"/>
    <s v="Ship2Home"/>
    <n v="1"/>
    <n v="7"/>
    <n v="124"/>
    <x v="0"/>
    <x v="1"/>
    <n v="1897.12"/>
    <s v="TV"/>
  </r>
  <r>
    <n v="62344"/>
    <s v="Mobile"/>
    <s v="Delhi"/>
    <s v="Delivered"/>
    <d v="2019-03-01T21:17:41"/>
    <d v="2019-03-06T21:17:41"/>
    <d v="2019-03-07T21:17:41"/>
    <n v="0"/>
    <n v="126"/>
    <s v="Delhi"/>
    <s v="Delhi-Delhi"/>
    <s v="Local"/>
    <s v="FastWheels"/>
    <n v="-1"/>
    <n v="5"/>
    <n v="126"/>
    <x v="1"/>
    <x v="1"/>
    <n v="1938.998996"/>
    <s v="Mobile"/>
  </r>
  <r>
    <n v="688410"/>
    <s v="Mobile"/>
    <s v="Bangalore"/>
    <s v="Delivered"/>
    <d v="2019-03-01T21:18:11"/>
    <d v="2019-03-10T21:18:11"/>
    <d v="2019-03-08T21:18:11"/>
    <n v="27"/>
    <n v="108"/>
    <s v="Mumbai"/>
    <s v="Bangalore-Mumbai"/>
    <s v="Outstation"/>
    <s v="Ship2Home"/>
    <n v="2"/>
    <n v="9"/>
    <n v="135"/>
    <x v="0"/>
    <x v="1"/>
    <n v="1061.55"/>
    <s v="Mobile"/>
  </r>
  <r>
    <n v="235626"/>
    <s v="Mobile"/>
    <s v="Bangalore"/>
    <s v="Delivered"/>
    <d v="2019-03-01T21:24:26"/>
    <d v="2019-03-09T21:24:26"/>
    <d v="2019-03-07T21:24:26"/>
    <n v="50"/>
    <n v="130"/>
    <s v="Delhi"/>
    <s v="Bangalore-Delhi"/>
    <s v="Outstation"/>
    <s v="Ship2Home"/>
    <n v="2"/>
    <n v="8"/>
    <n v="180"/>
    <x v="0"/>
    <x v="1"/>
    <n v="1151.01"/>
    <s v="Mobile"/>
  </r>
  <r>
    <n v="672748"/>
    <s v="Laptop"/>
    <s v="Bangalore"/>
    <s v="Delivered"/>
    <d v="2019-03-01T21:24:37"/>
    <d v="2019-03-09T21:24:37"/>
    <d v="2019-03-06T21:24:37"/>
    <n v="63"/>
    <n v="93"/>
    <s v="Kolkata"/>
    <s v="Bangalore-Kolkata"/>
    <s v="Outstation"/>
    <s v="FastWheels"/>
    <n v="3"/>
    <n v="8"/>
    <n v="156"/>
    <x v="1"/>
    <x v="1"/>
    <n v="3133.581459"/>
    <s v="Laptop"/>
  </r>
  <r>
    <n v="470179"/>
    <s v="Laptop"/>
    <s v="Bangalore"/>
    <s v="Delivered"/>
    <d v="2019-03-01T21:47:14"/>
    <d v="2019-03-08T21:47:14"/>
    <d v="2019-03-08T21:47:14"/>
    <n v="25"/>
    <n v="115"/>
    <s v="Mumbai"/>
    <s v="Bangalore-Mumbai"/>
    <s v="Outstation"/>
    <s v="Ship2Home"/>
    <n v="0"/>
    <n v="7"/>
    <n v="140"/>
    <x v="1"/>
    <x v="0"/>
    <n v="675.51068980000002"/>
    <s v="Laptop"/>
  </r>
  <r>
    <n v="312364"/>
    <s v="Laptop"/>
    <s v="Bangalore"/>
    <s v="Delivered"/>
    <d v="2019-03-01T21:52:52"/>
    <d v="2019-03-03T21:52:52"/>
    <d v="2019-03-08T21:52:52"/>
    <n v="31"/>
    <n v="114"/>
    <s v="Mumbai"/>
    <s v="Bangalore-Mumbai"/>
    <s v="Outstation"/>
    <s v="FastWheels"/>
    <n v="-5"/>
    <n v="2"/>
    <n v="145"/>
    <x v="1"/>
    <x v="1"/>
    <n v="1354.2717130000001"/>
    <s v="Laptop"/>
  </r>
  <r>
    <n v="257505"/>
    <s v="Mobile"/>
    <s v="Delhi"/>
    <s v="Delivered"/>
    <d v="2019-03-01T21:54:49"/>
    <d v="2019-03-08T21:54:49"/>
    <d v="2019-03-05T21:54:49"/>
    <n v="0"/>
    <n v="129"/>
    <s v="Delhi"/>
    <s v="Delhi-Delhi"/>
    <s v="Local"/>
    <s v="Ship2Home"/>
    <n v="3"/>
    <n v="7"/>
    <n v="129"/>
    <x v="0"/>
    <x v="0"/>
    <n v="2058.7600000000002"/>
    <s v="Mobile"/>
  </r>
  <r>
    <n v="391198"/>
    <s v="Laptop"/>
    <s v="Delhi"/>
    <s v="Delivered"/>
    <d v="2019-03-01T21:57:34"/>
    <d v="2019-03-08T21:57:34"/>
    <d v="2019-03-05T21:57:34"/>
    <n v="44"/>
    <n v="121"/>
    <s v="Bangalore"/>
    <s v="Delhi-Bangalore"/>
    <s v="Outstation"/>
    <s v="Ship2Home"/>
    <n v="3"/>
    <n v="7"/>
    <n v="165"/>
    <x v="1"/>
    <x v="1"/>
    <n v="3252.921867"/>
    <s v="Laptop"/>
  </r>
  <r>
    <n v="805979"/>
    <s v="Mobile"/>
    <s v="Delhi"/>
    <s v="Delivered"/>
    <d v="2019-03-01T21:59:03"/>
    <d v="2019-03-11T21:59:03"/>
    <d v="2019-03-07T21:59:03"/>
    <n v="31"/>
    <n v="128"/>
    <s v="Bangalore"/>
    <s v="Delhi-Bangalore"/>
    <s v="Outstation"/>
    <s v="Ship2Home"/>
    <n v="4"/>
    <n v="10"/>
    <n v="159"/>
    <x v="1"/>
    <x v="0"/>
    <n v="1248.3043929999999"/>
    <s v="Mobile"/>
  </r>
  <r>
    <n v="961551"/>
    <s v="Laptop"/>
    <s v="Delhi"/>
    <s v="Delivered"/>
    <d v="2019-03-01T22:08:30"/>
    <d v="2019-03-03T22:08:30"/>
    <d v="2019-03-05T22:08:30"/>
    <n v="59"/>
    <n v="106"/>
    <s v="Bangalore"/>
    <s v="Delhi-Bangalore"/>
    <s v="Outstation"/>
    <s v="FastWheels"/>
    <n v="-2"/>
    <n v="2"/>
    <n v="165"/>
    <x v="0"/>
    <x v="0"/>
    <n v="2584.77"/>
    <s v="Laptop"/>
  </r>
  <r>
    <n v="129090"/>
    <s v="Mobile"/>
    <s v="Bangalore"/>
    <s v="Delivered"/>
    <d v="2019-03-01T22:09:23"/>
    <d v="2019-03-07T22:09:23"/>
    <d v="2019-03-06T22:09:23"/>
    <n v="0"/>
    <n v="129"/>
    <s v="Bangalore"/>
    <s v="Bangalore-Bangalore"/>
    <s v="Local"/>
    <s v="Ship2Home"/>
    <n v="1"/>
    <n v="6"/>
    <n v="129"/>
    <x v="0"/>
    <x v="1"/>
    <n v="1575.12"/>
    <s v="Mobile"/>
  </r>
  <r>
    <n v="846615"/>
    <s v="TV - 40 in"/>
    <s v="Delhi"/>
    <s v="Delivered"/>
    <d v="2019-03-01T22:09:59"/>
    <d v="2019-03-08T22:09:59"/>
    <d v="2019-03-08T22:09:59"/>
    <n v="37"/>
    <n v="109"/>
    <s v="Mumbai"/>
    <s v="Delhi-Mumbai"/>
    <s v="Outstation"/>
    <s v="Ship2Home"/>
    <n v="0"/>
    <n v="7"/>
    <n v="146"/>
    <x v="0"/>
    <x v="2"/>
    <n v="1222.6500000000001"/>
    <s v="TV"/>
  </r>
  <r>
    <n v="362032"/>
    <s v="Laptop"/>
    <s v="Bangalore"/>
    <s v="Delivered"/>
    <d v="2019-03-01T22:15:09"/>
    <d v="2019-03-04T22:15:09"/>
    <d v="2019-03-05T22:15:09"/>
    <n v="45"/>
    <n v="126"/>
    <s v="Delhi"/>
    <s v="Bangalore-Delhi"/>
    <s v="Outstation"/>
    <s v="FastWheels"/>
    <n v="-1"/>
    <n v="3"/>
    <n v="171"/>
    <x v="1"/>
    <x v="1"/>
    <n v="2306.0110129999998"/>
    <s v="Laptop"/>
  </r>
  <r>
    <n v="625283"/>
    <s v="PC"/>
    <s v="Delhi"/>
    <s v="Delivered"/>
    <d v="2019-03-01T22:17:50"/>
    <d v="2019-03-07T22:17:50"/>
    <d v="2019-03-04T22:17:50"/>
    <n v="87"/>
    <n v="92"/>
    <s v="Mumbai"/>
    <s v="Delhi-Mumbai"/>
    <s v="Outstation"/>
    <s v="FastWheels"/>
    <n v="3"/>
    <n v="6"/>
    <n v="179"/>
    <x v="1"/>
    <x v="0"/>
    <n v="314.74039440000001"/>
    <s v="PC"/>
  </r>
  <r>
    <n v="964746"/>
    <s v="TV - 32 in"/>
    <s v="Delhi"/>
    <s v="Delivered"/>
    <d v="2019-03-01T22:23:19"/>
    <d v="2019-03-06T22:23:19"/>
    <d v="2019-03-07T22:23:19"/>
    <n v="0"/>
    <n v="109"/>
    <s v="Delhi"/>
    <s v="Delhi-Delhi"/>
    <s v="Local"/>
    <s v="FastWheels"/>
    <n v="-1"/>
    <n v="5"/>
    <n v="109"/>
    <x v="0"/>
    <x v="1"/>
    <n v="2280.77"/>
    <s v="TV"/>
  </r>
  <r>
    <n v="919926"/>
    <s v="Gaming Console"/>
    <s v="Delhi"/>
    <s v="Delivered"/>
    <d v="2019-03-01T22:25:37"/>
    <d v="2019-03-03T22:25:37"/>
    <d v="2019-03-06T22:25:37"/>
    <n v="43"/>
    <n v="105"/>
    <s v="Kolkata"/>
    <s v="Delhi-Kolkata"/>
    <s v="Outstation"/>
    <s v="Ship2Home"/>
    <n v="-3"/>
    <n v="2"/>
    <n v="148"/>
    <x v="0"/>
    <x v="1"/>
    <n v="2048.41"/>
    <s v="Gaming Console"/>
  </r>
  <r>
    <n v="780034"/>
    <s v="Laptop"/>
    <s v="Bangalore"/>
    <s v="Delivered"/>
    <d v="2019-03-01T22:47:05"/>
    <d v="2019-03-05T22:47:05"/>
    <d v="2019-03-06T22:47:05"/>
    <n v="43"/>
    <n v="108"/>
    <s v="Mumbai"/>
    <s v="Bangalore-Mumbai"/>
    <s v="Outstation"/>
    <s v="Ship2Home"/>
    <n v="-1"/>
    <n v="4"/>
    <n v="151"/>
    <x v="1"/>
    <x v="1"/>
    <n v="1925.4606429999999"/>
    <s v="Laptop"/>
  </r>
  <r>
    <n v="192350"/>
    <s v="Mobile"/>
    <s v="Bangalore"/>
    <s v="Delivered"/>
    <d v="2019-03-01T22:48:48"/>
    <d v="2019-03-10T22:48:48"/>
    <d v="2019-03-07T22:48:48"/>
    <n v="46"/>
    <n v="109"/>
    <s v="Mumbai"/>
    <s v="Bangalore-Mumbai"/>
    <s v="Outstation"/>
    <s v="Ship2Home"/>
    <n v="3"/>
    <n v="9"/>
    <n v="155"/>
    <x v="1"/>
    <x v="1"/>
    <n v="3087.9371740000001"/>
    <s v="Mobile"/>
  </r>
  <r>
    <n v="789290"/>
    <s v="Mobile"/>
    <s v="Bangalore"/>
    <s v="Delivered"/>
    <d v="2019-03-01T22:51:34"/>
    <d v="2019-03-05T22:51:34"/>
    <d v="2019-03-05T22:51:34"/>
    <n v="44"/>
    <n v="123"/>
    <s v="Chennai"/>
    <s v="Bangalore-Chennai"/>
    <s v="Outstation"/>
    <s v="Ship2Home"/>
    <n v="0"/>
    <n v="4"/>
    <n v="167"/>
    <x v="1"/>
    <x v="1"/>
    <n v="3280.1773939999998"/>
    <s v="Mobile"/>
  </r>
  <r>
    <n v="949472"/>
    <s v="Tablet"/>
    <s v="Delhi"/>
    <s v="Delivered"/>
    <d v="2019-03-01T22:51:42"/>
    <d v="2019-03-07T22:51:42"/>
    <d v="2019-03-05T22:51:42"/>
    <n v="27"/>
    <n v="124"/>
    <s v="Bangalore"/>
    <s v="Delhi-Bangalore"/>
    <s v="Outstation"/>
    <s v="FastWheels"/>
    <n v="2"/>
    <n v="6"/>
    <n v="151"/>
    <x v="1"/>
    <x v="1"/>
    <n v="1555.372478"/>
    <s v="Tablet"/>
  </r>
  <r>
    <n v="38725"/>
    <s v="Laptop"/>
    <s v="Delhi"/>
    <s v="Delivered"/>
    <d v="2019-03-01T22:54:18"/>
    <d v="2019-03-08T22:54:18"/>
    <d v="2019-03-08T22:54:18"/>
    <n v="25"/>
    <n v="112"/>
    <s v="Kolkata"/>
    <s v="Delhi-Kolkata"/>
    <s v="Outstation"/>
    <s v="Ship2Home"/>
    <n v="0"/>
    <n v="7"/>
    <n v="137"/>
    <x v="1"/>
    <x v="0"/>
    <n v="3058.5570389999998"/>
    <s v="Laptop"/>
  </r>
  <r>
    <n v="561453"/>
    <s v="Tablet"/>
    <s v="Bangalore"/>
    <s v="Delivered"/>
    <d v="2019-03-01T22:57:16"/>
    <d v="2019-03-06T22:57:16"/>
    <d v="2019-03-08T22:57:16"/>
    <n v="0"/>
    <n v="121"/>
    <s v="Bangalore"/>
    <s v="Bangalore-Bangalore"/>
    <s v="Local"/>
    <s v="Ship2Home"/>
    <n v="-2"/>
    <n v="5"/>
    <n v="121"/>
    <x v="0"/>
    <x v="0"/>
    <n v="2319.6999999999998"/>
    <s v="Tablet"/>
  </r>
  <r>
    <n v="892248"/>
    <s v="Mobile"/>
    <s v="Delhi"/>
    <s v="Delivered"/>
    <d v="2019-03-01T23:04:30"/>
    <d v="2019-03-06T23:04:30"/>
    <d v="2019-03-08T23:04:30"/>
    <n v="45"/>
    <n v="110"/>
    <s v="Mumbai"/>
    <s v="Delhi-Mumbai"/>
    <s v="Outstation"/>
    <s v="FastWheels"/>
    <n v="-2"/>
    <n v="5"/>
    <n v="155"/>
    <x v="0"/>
    <x v="1"/>
    <n v="1394.16"/>
    <s v="Mobile"/>
  </r>
  <r>
    <n v="91517"/>
    <s v="Mobile"/>
    <s v="Delhi"/>
    <s v="Delivered"/>
    <d v="2019-03-01T23:07:08"/>
    <d v="2019-03-04T23:07:08"/>
    <d v="2019-03-08T23:07:08"/>
    <n v="29"/>
    <n v="114"/>
    <s v="Kolkata"/>
    <s v="Delhi-Kolkata"/>
    <s v="Outstation"/>
    <s v="Ship2Home"/>
    <n v="-4"/>
    <n v="3"/>
    <n v="143"/>
    <x v="1"/>
    <x v="0"/>
    <n v="2617.236766"/>
    <s v="Mobile"/>
  </r>
  <r>
    <n v="785572"/>
    <s v="Laptop"/>
    <s v="Delhi"/>
    <s v="Delivered"/>
    <d v="2019-03-01T23:08:38"/>
    <d v="2019-03-03T23:08:38"/>
    <d v="2019-03-08T23:08:38"/>
    <n v="72"/>
    <n v="93"/>
    <s v="Mumbai"/>
    <s v="Delhi-Mumbai"/>
    <s v="Outstation"/>
    <s v="FastWheels"/>
    <n v="-5"/>
    <n v="2"/>
    <n v="165"/>
    <x v="1"/>
    <x v="1"/>
    <n v="2698.5094770000001"/>
    <s v="Laptop"/>
  </r>
  <r>
    <n v="245704"/>
    <s v="Mobile"/>
    <s v="Bangalore"/>
    <s v="Delivered"/>
    <d v="2019-03-01T23:19:21"/>
    <d v="2019-03-05T23:19:21"/>
    <d v="2019-03-08T23:19:21"/>
    <n v="88"/>
    <n v="102"/>
    <s v="Delhi"/>
    <s v="Bangalore-Delhi"/>
    <s v="Outstation"/>
    <s v="FastWheels"/>
    <n v="-3"/>
    <n v="4"/>
    <n v="190"/>
    <x v="1"/>
    <x v="1"/>
    <n v="859.11180679999995"/>
    <s v="Mobile"/>
  </r>
  <r>
    <n v="554678"/>
    <s v="Laptop"/>
    <s v="Delhi"/>
    <s v="Delivered"/>
    <d v="2019-03-01T23:22:47"/>
    <d v="2019-03-07T23:22:47"/>
    <d v="2019-03-08T23:22:47"/>
    <n v="68"/>
    <n v="108"/>
    <s v="Bangalore"/>
    <s v="Delhi-Bangalore"/>
    <s v="Outstation"/>
    <s v="FastWheels"/>
    <n v="-1"/>
    <n v="6"/>
    <n v="176"/>
    <x v="1"/>
    <x v="1"/>
    <n v="3575.6181889999998"/>
    <s v="Laptop"/>
  </r>
  <r>
    <n v="705732"/>
    <s v="PC"/>
    <s v="Delhi"/>
    <s v="Delivered"/>
    <d v="2019-03-01T23:31:09"/>
    <d v="2019-03-03T23:31:09"/>
    <d v="2019-03-08T23:31:09"/>
    <n v="32"/>
    <n v="114"/>
    <s v="Mumbai"/>
    <s v="Delhi-Mumbai"/>
    <s v="Outstation"/>
    <s v="FastWheels"/>
    <n v="-5"/>
    <n v="2"/>
    <n v="146"/>
    <x v="0"/>
    <x v="1"/>
    <n v="2106.7800000000002"/>
    <s v="PC"/>
  </r>
  <r>
    <n v="426803"/>
    <s v="Tablet"/>
    <s v="Bangalore"/>
    <s v="Delivered"/>
    <d v="2019-03-01T23:32:41"/>
    <d v="2019-03-03T23:32:41"/>
    <d v="2019-03-06T23:32:41"/>
    <n v="71"/>
    <n v="101"/>
    <s v="Delhi"/>
    <s v="Bangalore-Delhi"/>
    <s v="Outstation"/>
    <s v="FastWheels"/>
    <n v="-3"/>
    <n v="2"/>
    <n v="172"/>
    <x v="1"/>
    <x v="0"/>
    <n v="988.90142449999996"/>
    <s v="Tablet"/>
  </r>
  <r>
    <n v="312374"/>
    <s v="Laptop"/>
    <s v="Delhi"/>
    <s v="Delivered"/>
    <d v="2019-03-01T23:37:34"/>
    <d v="2019-03-03T23:37:34"/>
    <d v="2019-03-04T23:37:34"/>
    <n v="62"/>
    <n v="104"/>
    <s v="Bangalore"/>
    <s v="Delhi-Bangalore"/>
    <s v="Outstation"/>
    <s v="FastWheels"/>
    <n v="-1"/>
    <n v="2"/>
    <n v="166"/>
    <x v="1"/>
    <x v="1"/>
    <n v="2533.7565169999998"/>
    <s v="Laptop"/>
  </r>
  <r>
    <n v="523461"/>
    <s v="Gaming Console"/>
    <s v="Bangalore"/>
    <s v="Delivered"/>
    <d v="2019-03-01T23:38:34"/>
    <d v="2019-03-07T23:38:34"/>
    <d v="2019-03-05T23:38:34"/>
    <n v="46"/>
    <n v="128"/>
    <s v="Chennai"/>
    <s v="Bangalore-Chennai"/>
    <s v="Outstation"/>
    <s v="Ship2Home"/>
    <n v="2"/>
    <n v="6"/>
    <n v="174"/>
    <x v="0"/>
    <x v="0"/>
    <n v="2977.18"/>
    <s v="Gaming Console"/>
  </r>
  <r>
    <n v="303359"/>
    <s v="PC"/>
    <s v="Bangalore"/>
    <s v="Delivered"/>
    <d v="2019-03-01T23:43:37"/>
    <d v="2019-03-05T23:43:37"/>
    <d v="2019-03-04T23:43:37"/>
    <n v="41"/>
    <n v="124"/>
    <s v="Chennai"/>
    <s v="Bangalore-Chennai"/>
    <s v="Outstation"/>
    <s v="Ship2Home"/>
    <n v="1"/>
    <n v="4"/>
    <n v="165"/>
    <x v="1"/>
    <x v="2"/>
    <n v="3557.881899"/>
    <s v="PC"/>
  </r>
  <r>
    <n v="687978"/>
    <s v="Mobile"/>
    <s v="Delhi"/>
    <s v="Delivered"/>
    <d v="2019-03-01T23:52:09"/>
    <d v="2019-03-06T23:52:09"/>
    <d v="2019-03-04T23:52:09"/>
    <n v="37"/>
    <n v="123"/>
    <s v="Chennai"/>
    <s v="Delhi-Chennai"/>
    <s v="Outstation"/>
    <s v="Ship2Home"/>
    <n v="2"/>
    <n v="5"/>
    <n v="160"/>
    <x v="0"/>
    <x v="1"/>
    <n v="3007.98"/>
    <s v="Mobile"/>
  </r>
  <r>
    <n v="603066"/>
    <s v="Mobile"/>
    <s v="Bangalore"/>
    <s v="Delivered"/>
    <d v="2019-03-01T23:56:01"/>
    <d v="2019-03-07T23:56:01"/>
    <d v="2019-03-06T23:56:01"/>
    <n v="27"/>
    <n v="122"/>
    <s v="Delhi"/>
    <s v="Bangalore-Delhi"/>
    <s v="Outstation"/>
    <s v="Ship2Home"/>
    <n v="1"/>
    <n v="6"/>
    <n v="149"/>
    <x v="0"/>
    <x v="1"/>
    <n v="626.46"/>
    <s v="Mobile"/>
  </r>
  <r>
    <n v="228840"/>
    <s v="PC"/>
    <s v="Delhi"/>
    <s v="Delivered"/>
    <d v="2019-03-01T23:57:25"/>
    <d v="2019-03-06T23:57:25"/>
    <d v="2019-03-08T23:57:25"/>
    <n v="82"/>
    <n v="87"/>
    <s v="Mumbai"/>
    <s v="Delhi-Mumbai"/>
    <s v="Outstation"/>
    <s v="FastWheels"/>
    <n v="-2"/>
    <n v="5"/>
    <n v="169"/>
    <x v="0"/>
    <x v="1"/>
    <n v="2116.56"/>
    <s v="PC"/>
  </r>
  <r>
    <n v="674982"/>
    <s v="TV - 32 in"/>
    <s v="Bangalore"/>
    <s v="Delivered"/>
    <d v="2019-03-01T23:59:11"/>
    <d v="2019-03-05T23:59:11"/>
    <d v="2019-03-04T23:59:11"/>
    <n v="39"/>
    <n v="113"/>
    <s v="Mumbai"/>
    <s v="Bangalore-Mumbai"/>
    <s v="Outstation"/>
    <s v="Ship2Home"/>
    <n v="1"/>
    <n v="4"/>
    <n v="152"/>
    <x v="0"/>
    <x v="1"/>
    <n v="1369.14"/>
    <s v="TV"/>
  </r>
  <r>
    <n v="924488"/>
    <s v="Laptop"/>
    <s v="Bangalore"/>
    <s v="Delivered"/>
    <d v="2019-03-02T00:00:17"/>
    <d v="2019-03-04T00:00:17"/>
    <d v="2019-03-08T00:00:17"/>
    <n v="73"/>
    <n v="95"/>
    <s v="Mumbai"/>
    <s v="Bangalore-Mumbai"/>
    <s v="Outstation"/>
    <s v="FastWheels"/>
    <n v="-4"/>
    <n v="2"/>
    <n v="168"/>
    <x v="1"/>
    <x v="1"/>
    <n v="287.61140599999999"/>
    <s v="Laptop"/>
  </r>
  <r>
    <n v="557964"/>
    <s v="Laptop"/>
    <s v="Bangalore"/>
    <s v="Delivered"/>
    <d v="2019-03-02T00:08:39"/>
    <d v="2019-03-05T00:08:39"/>
    <d v="2019-03-07T00:08:39"/>
    <n v="0"/>
    <n v="129"/>
    <s v="Bangalore"/>
    <s v="Bangalore-Bangalore"/>
    <s v="Local"/>
    <s v="FastWheels"/>
    <n v="-2"/>
    <n v="3"/>
    <n v="129"/>
    <x v="0"/>
    <x v="1"/>
    <n v="3396.6"/>
    <s v="Laptop"/>
  </r>
  <r>
    <n v="526571"/>
    <s v="Tablet"/>
    <s v="Bangalore"/>
    <s v="Delivered"/>
    <d v="2019-03-02T00:18:23"/>
    <d v="2019-03-05T00:18:23"/>
    <d v="2019-03-06T00:18:23"/>
    <n v="26"/>
    <n v="106"/>
    <s v="Kolkata"/>
    <s v="Bangalore-Kolkata"/>
    <s v="Outstation"/>
    <s v="Ship2Home"/>
    <n v="-1"/>
    <n v="3"/>
    <n v="132"/>
    <x v="1"/>
    <x v="0"/>
    <n v="1328.793766"/>
    <s v="Tablet"/>
  </r>
  <r>
    <n v="146368"/>
    <s v="Laptop"/>
    <s v="Delhi"/>
    <s v="Delivered"/>
    <d v="2019-03-02T00:27:53"/>
    <d v="2019-03-12T00:27:53"/>
    <d v="2019-03-09T00:27:53"/>
    <n v="29"/>
    <n v="129"/>
    <s v="Chennai"/>
    <s v="Delhi-Chennai"/>
    <s v="Outstation"/>
    <s v="FastWheels"/>
    <n v="3"/>
    <n v="10"/>
    <n v="158"/>
    <x v="1"/>
    <x v="1"/>
    <n v="1089.9646419999999"/>
    <s v="Laptop"/>
  </r>
  <r>
    <n v="371869"/>
    <s v="TV - 50 in"/>
    <s v="Delhi"/>
    <s v="Delivered"/>
    <d v="2019-03-02T00:41:24"/>
    <d v="2019-03-05T00:41:24"/>
    <d v="2019-03-05T00:41:24"/>
    <n v="0"/>
    <n v="128"/>
    <s v="Delhi"/>
    <s v="Delhi-Delhi"/>
    <s v="Local"/>
    <s v="Ship2Home"/>
    <n v="0"/>
    <n v="3"/>
    <n v="128"/>
    <x v="1"/>
    <x v="0"/>
    <n v="2111.8417669999999"/>
    <s v="TV"/>
  </r>
  <r>
    <n v="111750"/>
    <s v="Mobile"/>
    <s v="Delhi"/>
    <s v="Delivered"/>
    <d v="2019-03-02T00:55:39"/>
    <d v="2019-03-06T00:55:39"/>
    <d v="2019-03-07T00:55:39"/>
    <n v="38"/>
    <n v="112"/>
    <s v="Kolkata"/>
    <s v="Delhi-Kolkata"/>
    <s v="Outstation"/>
    <s v="Ship2Home"/>
    <n v="-1"/>
    <n v="4"/>
    <n v="150"/>
    <x v="0"/>
    <x v="1"/>
    <n v="3594.08"/>
    <s v="Mobile"/>
  </r>
  <r>
    <n v="379572"/>
    <s v="PC"/>
    <s v="Delhi"/>
    <s v="Delivered"/>
    <d v="2019-03-02T01:07:00"/>
    <d v="2019-03-02T01:07:00"/>
    <d v="2019-03-05T01:07:00"/>
    <n v="0"/>
    <n v="101"/>
    <s v="Delhi"/>
    <s v="Delhi-Delhi"/>
    <s v="Local"/>
    <s v="FastWheels"/>
    <n v="-3"/>
    <n v="0"/>
    <n v="101"/>
    <x v="0"/>
    <x v="1"/>
    <n v="2133.0300000000002"/>
    <s v="PC"/>
  </r>
  <r>
    <n v="464813"/>
    <s v="Mobile"/>
    <s v="Delhi"/>
    <s v="Delivered"/>
    <d v="2019-03-02T01:12:50"/>
    <d v="2019-03-06T01:12:50"/>
    <d v="2019-03-09T01:12:50"/>
    <n v="47"/>
    <n v="113"/>
    <s v="Mumbai"/>
    <s v="Delhi-Mumbai"/>
    <s v="Outstation"/>
    <s v="Ship2Home"/>
    <n v="-3"/>
    <n v="4"/>
    <n v="160"/>
    <x v="1"/>
    <x v="0"/>
    <n v="2535.082187"/>
    <s v="Mobile"/>
  </r>
  <r>
    <n v="170265"/>
    <s v="Mobile"/>
    <s v="Bangalore"/>
    <s v="Delivered"/>
    <d v="2019-03-02T01:24:47"/>
    <d v="2019-03-04T01:24:47"/>
    <d v="2019-03-06T01:24:47"/>
    <n v="26"/>
    <n v="123"/>
    <s v="Chennai"/>
    <s v="Bangalore-Chennai"/>
    <s v="Outstation"/>
    <s v="Ship2Home"/>
    <n v="-2"/>
    <n v="2"/>
    <n v="149"/>
    <x v="0"/>
    <x v="0"/>
    <n v="794.76"/>
    <s v="Mobile"/>
  </r>
  <r>
    <n v="853792"/>
    <s v="Laptop"/>
    <s v="Bangalore"/>
    <s v="Delivered"/>
    <d v="2019-03-02T01:28:11"/>
    <d v="2019-03-06T01:28:11"/>
    <d v="2019-03-07T01:28:11"/>
    <n v="71"/>
    <n v="105"/>
    <s v="Delhi"/>
    <s v="Bangalore-Delhi"/>
    <s v="Outstation"/>
    <s v="FastWheels"/>
    <n v="-1"/>
    <n v="4"/>
    <n v="176"/>
    <x v="1"/>
    <x v="1"/>
    <n v="1099.8731299999999"/>
    <s v="Laptop"/>
  </r>
  <r>
    <n v="182042"/>
    <s v="Tablet"/>
    <s v="Bangalore"/>
    <s v="Delivered"/>
    <d v="2019-03-02T01:29:29"/>
    <d v="2019-03-07T01:29:29"/>
    <d v="2019-03-06T01:29:29"/>
    <n v="27"/>
    <n v="112"/>
    <s v="Mumbai"/>
    <s v="Bangalore-Mumbai"/>
    <s v="Outstation"/>
    <s v="Ship2Home"/>
    <n v="1"/>
    <n v="5"/>
    <n v="139"/>
    <x v="1"/>
    <x v="1"/>
    <n v="1927.3862160000001"/>
    <s v="Tablet"/>
  </r>
  <r>
    <n v="701325"/>
    <s v="Mobile"/>
    <s v="Bangalore"/>
    <s v="Delivered"/>
    <d v="2019-03-02T01:34:22"/>
    <d v="2019-03-09T01:34:22"/>
    <d v="2019-03-09T01:34:22"/>
    <n v="36"/>
    <n v="109"/>
    <s v="Kolkata"/>
    <s v="Bangalore-Kolkata"/>
    <s v="Outstation"/>
    <s v="Ship2Home"/>
    <n v="0"/>
    <n v="7"/>
    <n v="145"/>
    <x v="0"/>
    <x v="0"/>
    <n v="2654.17"/>
    <s v="Mobile"/>
  </r>
  <r>
    <n v="805662"/>
    <s v="PC"/>
    <s v="Bangalore"/>
    <s v="Delivered"/>
    <d v="2019-03-02T01:36:51"/>
    <d v="2019-03-06T01:36:51"/>
    <d v="2019-03-09T01:36:51"/>
    <n v="60"/>
    <n v="100"/>
    <s v="Delhi"/>
    <s v="Bangalore-Delhi"/>
    <s v="Outstation"/>
    <s v="FastWheels"/>
    <n v="-3"/>
    <n v="4"/>
    <n v="160"/>
    <x v="0"/>
    <x v="1"/>
    <n v="2549.85"/>
    <s v="PC"/>
  </r>
  <r>
    <n v="449417"/>
    <s v="Laptop"/>
    <s v="Delhi"/>
    <s v="Delivered"/>
    <d v="2019-03-02T01:38:09"/>
    <d v="2019-03-13T01:38:09"/>
    <d v="2019-03-07T01:38:09"/>
    <n v="62"/>
    <n v="110"/>
    <s v="Chennai"/>
    <s v="Delhi-Chennai"/>
    <s v="Outstation"/>
    <s v="FastWheels"/>
    <n v="6"/>
    <n v="11"/>
    <n v="172"/>
    <x v="1"/>
    <x v="0"/>
    <n v="3389.5838840000001"/>
    <s v="Laptop"/>
  </r>
  <r>
    <n v="100137"/>
    <s v="Tablet"/>
    <s v="Delhi"/>
    <s v="Delivered"/>
    <d v="2019-03-02T01:47:54"/>
    <d v="2019-03-06T01:47:54"/>
    <d v="2019-03-06T01:47:54"/>
    <n v="0"/>
    <n v="123"/>
    <s v="Delhi"/>
    <s v="Delhi-Delhi"/>
    <s v="Local"/>
    <s v="Ship2Home"/>
    <n v="0"/>
    <n v="4"/>
    <n v="123"/>
    <x v="0"/>
    <x v="0"/>
    <n v="2800.66"/>
    <s v="Tablet"/>
  </r>
  <r>
    <n v="266483"/>
    <s v="PC"/>
    <s v="Delhi"/>
    <s v="Delivered"/>
    <d v="2019-03-02T01:48:01"/>
    <d v="2019-03-03T01:48:01"/>
    <d v="2019-03-09T01:48:01"/>
    <n v="0"/>
    <n v="130"/>
    <s v="Delhi"/>
    <s v="Delhi-Delhi"/>
    <s v="Local"/>
    <s v="Ship2Home"/>
    <n v="-6"/>
    <n v="1"/>
    <n v="130"/>
    <x v="1"/>
    <x v="2"/>
    <n v="3461.5531689999998"/>
    <s v="PC"/>
  </r>
  <r>
    <n v="665747"/>
    <s v="Mobile"/>
    <s v="Delhi"/>
    <s v="Delivered"/>
    <d v="2019-03-02T01:53:43"/>
    <d v="2019-03-05T01:53:43"/>
    <d v="2019-03-07T01:53:43"/>
    <n v="46"/>
    <n v="113"/>
    <s v="Mumbai"/>
    <s v="Delhi-Mumbai"/>
    <s v="Outstation"/>
    <s v="Ship2Home"/>
    <n v="-2"/>
    <n v="3"/>
    <n v="159"/>
    <x v="1"/>
    <x v="0"/>
    <n v="1145.137344"/>
    <s v="Mobile"/>
  </r>
  <r>
    <n v="962682"/>
    <s v="Laptop"/>
    <s v="Delhi"/>
    <s v="Delivered"/>
    <d v="2019-03-02T01:55:15"/>
    <d v="2019-03-12T01:55:15"/>
    <d v="2019-03-06T01:55:15"/>
    <n v="49"/>
    <n v="129"/>
    <s v="Bangalore"/>
    <s v="Delhi-Bangalore"/>
    <s v="Outstation"/>
    <s v="Ship2Home"/>
    <n v="6"/>
    <n v="10"/>
    <n v="178"/>
    <x v="0"/>
    <x v="1"/>
    <n v="3161.15"/>
    <s v="Laptop"/>
  </r>
  <r>
    <n v="417466"/>
    <s v="Mobile"/>
    <s v="Bangalore"/>
    <s v="Delivered"/>
    <d v="2019-03-02T01:55:55"/>
    <d v="2019-03-06T01:55:55"/>
    <d v="2019-03-09T01:55:55"/>
    <n v="0"/>
    <n v="121"/>
    <s v="Bangalore"/>
    <s v="Bangalore-Bangalore"/>
    <s v="Local"/>
    <s v="Ship2Home"/>
    <n v="-3"/>
    <n v="4"/>
    <n v="121"/>
    <x v="1"/>
    <x v="1"/>
    <n v="925.65716180000004"/>
    <s v="Mobile"/>
  </r>
  <r>
    <n v="383203"/>
    <s v="PC"/>
    <s v="Bangalore"/>
    <s v="Delivered"/>
    <d v="2019-03-02T01:56:49"/>
    <d v="2019-03-08T01:56:49"/>
    <d v="2019-03-07T01:56:49"/>
    <n v="39"/>
    <n v="125"/>
    <s v="Delhi"/>
    <s v="Bangalore-Delhi"/>
    <s v="Outstation"/>
    <s v="Ship2Home"/>
    <n v="1"/>
    <n v="6"/>
    <n v="164"/>
    <x v="1"/>
    <x v="0"/>
    <n v="3443.4548759999998"/>
    <s v="PC"/>
  </r>
  <r>
    <n v="404624"/>
    <s v="Mobile"/>
    <s v="Delhi"/>
    <s v="Delivered"/>
    <d v="2019-03-02T02:02:57"/>
    <d v="2019-03-02T02:02:57"/>
    <d v="2019-03-07T02:02:57"/>
    <n v="0"/>
    <n v="125"/>
    <s v="Delhi"/>
    <s v="Delhi-Delhi"/>
    <s v="Local"/>
    <s v="FastWheels"/>
    <n v="-5"/>
    <n v="0"/>
    <n v="125"/>
    <x v="1"/>
    <x v="1"/>
    <n v="2530.6840990000001"/>
    <s v="Mobile"/>
  </r>
  <r>
    <n v="704398"/>
    <s v="PC"/>
    <s v="Bangalore"/>
    <s v="Delivered"/>
    <d v="2019-03-02T02:04:22"/>
    <d v="2019-03-03T02:04:22"/>
    <d v="2019-03-05T02:04:22"/>
    <n v="0"/>
    <n v="104"/>
    <s v="Bangalore"/>
    <s v="Bangalore-Bangalore"/>
    <s v="Local"/>
    <s v="FastWheels"/>
    <n v="-2"/>
    <n v="1"/>
    <n v="104"/>
    <x v="1"/>
    <x v="1"/>
    <n v="789.16184920000001"/>
    <s v="PC"/>
  </r>
  <r>
    <n v="751257"/>
    <s v="Laptop"/>
    <s v="Bangalore"/>
    <s v="Delivered"/>
    <d v="2019-03-02T02:15:19"/>
    <d v="2019-03-04T02:15:19"/>
    <d v="2019-03-09T02:15:19"/>
    <n v="33"/>
    <n v="123"/>
    <s v="Chennai"/>
    <s v="Bangalore-Chennai"/>
    <s v="Outstation"/>
    <s v="Ship2Home"/>
    <n v="-5"/>
    <n v="2"/>
    <n v="156"/>
    <x v="0"/>
    <x v="0"/>
    <n v="312.41000000000003"/>
    <s v="Laptop"/>
  </r>
  <r>
    <n v="27233"/>
    <s v="PC"/>
    <s v="Delhi"/>
    <s v="Delivered"/>
    <d v="2019-03-02T02:25:42"/>
    <d v="2019-03-04T02:25:42"/>
    <d v="2019-03-07T02:25:42"/>
    <n v="41"/>
    <n v="127"/>
    <s v="Chennai"/>
    <s v="Delhi-Chennai"/>
    <s v="Outstation"/>
    <s v="Ship2Home"/>
    <n v="-3"/>
    <n v="2"/>
    <n v="168"/>
    <x v="1"/>
    <x v="0"/>
    <n v="3602.7538359999999"/>
    <s v="PC"/>
  </r>
  <r>
    <n v="213474"/>
    <s v="Mobile"/>
    <s v="Bangalore"/>
    <s v="Delivered"/>
    <d v="2019-03-02T02:29:02"/>
    <d v="2019-03-05T02:29:02"/>
    <d v="2019-03-06T02:29:02"/>
    <n v="64"/>
    <n v="107"/>
    <s v="Delhi"/>
    <s v="Bangalore-Delhi"/>
    <s v="Outstation"/>
    <s v="FastWheels"/>
    <n v="-1"/>
    <n v="3"/>
    <n v="171"/>
    <x v="0"/>
    <x v="1"/>
    <n v="357.61"/>
    <s v="Mobile"/>
  </r>
  <r>
    <n v="387089"/>
    <s v="Tablet"/>
    <s v="Bangalore"/>
    <s v="Delivered"/>
    <d v="2019-03-02T02:36:38"/>
    <d v="2019-03-08T02:36:38"/>
    <d v="2019-03-07T02:36:38"/>
    <n v="50"/>
    <n v="125"/>
    <s v="Delhi"/>
    <s v="Bangalore-Delhi"/>
    <s v="Outstation"/>
    <s v="Ship2Home"/>
    <n v="1"/>
    <n v="6"/>
    <n v="175"/>
    <x v="1"/>
    <x v="0"/>
    <n v="3741.7868020000001"/>
    <s v="Tablet"/>
  </r>
  <r>
    <n v="156670"/>
    <s v="Mobile"/>
    <s v="Bangalore"/>
    <s v="Delivered"/>
    <d v="2019-03-02T02:38:55"/>
    <d v="2019-03-07T02:38:55"/>
    <d v="2019-03-05T02:38:55"/>
    <n v="0"/>
    <n v="105"/>
    <s v="Bangalore"/>
    <s v="Bangalore-Bangalore"/>
    <s v="Local"/>
    <s v="FastWheels"/>
    <n v="2"/>
    <n v="5"/>
    <n v="105"/>
    <x v="1"/>
    <x v="1"/>
    <n v="1900.3467800000001"/>
    <s v="Mobile"/>
  </r>
  <r>
    <n v="759526"/>
    <s v="Laptop"/>
    <s v="Delhi"/>
    <s v="Delivered"/>
    <d v="2019-03-02T02:41:12"/>
    <d v="2019-03-08T02:41:12"/>
    <d v="2019-03-06T02:41:12"/>
    <n v="60"/>
    <n v="86"/>
    <s v="Mumbai"/>
    <s v="Delhi-Mumbai"/>
    <s v="Outstation"/>
    <s v="FastWheels"/>
    <n v="2"/>
    <n v="6"/>
    <n v="146"/>
    <x v="1"/>
    <x v="1"/>
    <n v="2903.3618959999999"/>
    <s v="Laptop"/>
  </r>
  <r>
    <n v="694898"/>
    <s v="PC"/>
    <s v="Delhi"/>
    <s v="Delivered"/>
    <d v="2019-03-02T02:41:39"/>
    <d v="2019-03-11T02:41:39"/>
    <d v="2019-03-05T02:41:39"/>
    <n v="37"/>
    <n v="122"/>
    <s v="Bangalore"/>
    <s v="Delhi-Bangalore"/>
    <s v="Outstation"/>
    <s v="Ship2Home"/>
    <n v="6"/>
    <n v="9"/>
    <n v="159"/>
    <x v="1"/>
    <x v="1"/>
    <n v="1513.6467250000001"/>
    <s v="PC"/>
  </r>
  <r>
    <n v="99484"/>
    <s v="Laptop"/>
    <s v="Delhi"/>
    <s v="Delivered"/>
    <d v="2019-03-02T02:45:28"/>
    <d v="2019-03-09T02:45:28"/>
    <d v="2019-03-07T02:45:28"/>
    <n v="80"/>
    <n v="87"/>
    <s v="Kolkata"/>
    <s v="Delhi-Kolkata"/>
    <s v="Outstation"/>
    <s v="FastWheels"/>
    <n v="2"/>
    <n v="7"/>
    <n v="167"/>
    <x v="1"/>
    <x v="1"/>
    <n v="582.95001630000002"/>
    <s v="Laptop"/>
  </r>
  <r>
    <n v="687699"/>
    <s v="Gaming Console"/>
    <s v="Bangalore"/>
    <s v="Delivered"/>
    <d v="2019-03-02T02:45:36"/>
    <d v="2019-03-08T02:45:36"/>
    <d v="2019-03-08T02:45:36"/>
    <n v="30"/>
    <n v="111"/>
    <s v="Kolkata"/>
    <s v="Bangalore-Kolkata"/>
    <s v="Outstation"/>
    <s v="Ship2Home"/>
    <n v="0"/>
    <n v="6"/>
    <n v="141"/>
    <x v="0"/>
    <x v="0"/>
    <n v="926.61"/>
    <s v="Gaming Console"/>
  </r>
  <r>
    <n v="345158"/>
    <s v="PC"/>
    <s v="Bangalore"/>
    <s v="Delivered"/>
    <d v="2019-03-02T02:48:01"/>
    <d v="2019-03-07T02:48:01"/>
    <d v="2019-03-07T02:48:01"/>
    <n v="0"/>
    <n v="106"/>
    <s v="Bangalore"/>
    <s v="Bangalore-Bangalore"/>
    <s v="Local"/>
    <s v="FastWheels"/>
    <n v="0"/>
    <n v="5"/>
    <n v="106"/>
    <x v="1"/>
    <x v="1"/>
    <n v="281.49623780000002"/>
    <s v="PC"/>
  </r>
  <r>
    <n v="431413"/>
    <s v="TV - 50 in"/>
    <s v="Delhi"/>
    <s v="Delivered"/>
    <d v="2019-03-02T02:48:01"/>
    <d v="2019-03-08T02:48:01"/>
    <d v="2019-03-08T02:48:01"/>
    <n v="27"/>
    <n v="107"/>
    <s v="Kolkata"/>
    <s v="Delhi-Kolkata"/>
    <s v="Outstation"/>
    <s v="Ship2Home"/>
    <n v="0"/>
    <n v="6"/>
    <n v="134"/>
    <x v="1"/>
    <x v="0"/>
    <n v="1116.952861"/>
    <s v="TV"/>
  </r>
  <r>
    <n v="85911"/>
    <s v="TV - 40 in"/>
    <s v="Delhi"/>
    <s v="Delivered"/>
    <d v="2019-03-02T02:49:26"/>
    <d v="2019-03-10T02:49:26"/>
    <d v="2019-03-05T02:49:26"/>
    <n v="30"/>
    <n v="121"/>
    <s v="Bangalore"/>
    <s v="Delhi-Bangalore"/>
    <s v="Outstation"/>
    <s v="Ship2Home"/>
    <n v="5"/>
    <n v="8"/>
    <n v="151"/>
    <x v="0"/>
    <x v="2"/>
    <n v="2834.02"/>
    <s v="TV"/>
  </r>
  <r>
    <n v="205752"/>
    <s v="Mobile"/>
    <s v="Delhi"/>
    <s v="Delivered"/>
    <d v="2019-03-02T02:58:38"/>
    <d v="2019-03-06T02:58:38"/>
    <d v="2019-03-08T02:58:38"/>
    <n v="0"/>
    <n v="125"/>
    <s v="Delhi"/>
    <s v="Delhi-Delhi"/>
    <s v="Local"/>
    <s v="FastWheels"/>
    <n v="-2"/>
    <n v="4"/>
    <n v="125"/>
    <x v="0"/>
    <x v="1"/>
    <n v="1187.21"/>
    <s v="Mobile"/>
  </r>
  <r>
    <n v="19045"/>
    <s v="Laptop"/>
    <s v="Bangalore"/>
    <s v="Delivered"/>
    <d v="2019-03-02T03:04:20"/>
    <d v="2019-03-03T03:04:20"/>
    <d v="2019-03-07T03:04:20"/>
    <n v="0"/>
    <n v="124"/>
    <s v="Bangalore"/>
    <s v="Bangalore-Bangalore"/>
    <s v="Local"/>
    <s v="Ship2Home"/>
    <n v="-4"/>
    <n v="1"/>
    <n v="124"/>
    <x v="1"/>
    <x v="0"/>
    <n v="3062.0541090000002"/>
    <s v="Laptop"/>
  </r>
  <r>
    <n v="626813"/>
    <s v="Tablet"/>
    <s v="Bangalore"/>
    <s v="Delivered"/>
    <d v="2019-03-02T03:06:12"/>
    <d v="2019-03-06T03:06:12"/>
    <d v="2019-03-07T03:06:12"/>
    <n v="50"/>
    <n v="125"/>
    <s v="Delhi"/>
    <s v="Bangalore-Delhi"/>
    <s v="Outstation"/>
    <s v="Ship2Home"/>
    <n v="-1"/>
    <n v="4"/>
    <n v="175"/>
    <x v="1"/>
    <x v="0"/>
    <n v="606.41740400000003"/>
    <s v="Tablet"/>
  </r>
  <r>
    <n v="149737"/>
    <s v="PC"/>
    <s v="Delhi"/>
    <s v="Delivered"/>
    <d v="2019-03-02T03:10:19"/>
    <d v="2019-03-11T03:10:19"/>
    <d v="2019-03-09T03:10:19"/>
    <n v="45"/>
    <n v="128"/>
    <s v="Bangalore"/>
    <s v="Delhi-Bangalore"/>
    <s v="Outstation"/>
    <s v="Ship2Home"/>
    <n v="2"/>
    <n v="9"/>
    <n v="173"/>
    <x v="1"/>
    <x v="2"/>
    <n v="1363.453499"/>
    <s v="PC"/>
  </r>
  <r>
    <n v="906024"/>
    <s v="Laptop"/>
    <s v="Bangalore"/>
    <s v="Delivered"/>
    <d v="2019-03-02T03:21:01"/>
    <d v="2019-03-05T03:21:01"/>
    <d v="2019-03-06T03:21:01"/>
    <n v="65"/>
    <n v="87"/>
    <s v="Mumbai"/>
    <s v="Bangalore-Mumbai"/>
    <s v="Outstation"/>
    <s v="FastWheels"/>
    <n v="-1"/>
    <n v="3"/>
    <n v="152"/>
    <x v="0"/>
    <x v="1"/>
    <n v="742.41"/>
    <s v="Laptop"/>
  </r>
  <r>
    <n v="772673"/>
    <s v="TV - 50 in"/>
    <s v="Delhi"/>
    <s v="Delivered"/>
    <d v="2019-03-02T03:21:20"/>
    <d v="2019-03-04T03:21:20"/>
    <d v="2019-03-07T03:21:20"/>
    <n v="0"/>
    <n v="107"/>
    <s v="Delhi"/>
    <s v="Delhi-Delhi"/>
    <s v="Local"/>
    <s v="FastWheels"/>
    <n v="-3"/>
    <n v="2"/>
    <n v="107"/>
    <x v="1"/>
    <x v="0"/>
    <n v="3346.1008059999999"/>
    <s v="TV"/>
  </r>
  <r>
    <n v="43859"/>
    <s v="Mobile"/>
    <s v="Delhi"/>
    <s v="Delivered"/>
    <d v="2019-03-02T03:25:03"/>
    <d v="2019-03-05T03:25:03"/>
    <d v="2019-03-07T03:25:03"/>
    <n v="29"/>
    <n v="126"/>
    <s v="Chennai"/>
    <s v="Delhi-Chennai"/>
    <s v="Outstation"/>
    <s v="Ship2Home"/>
    <n v="-2"/>
    <n v="3"/>
    <n v="155"/>
    <x v="1"/>
    <x v="0"/>
    <n v="1342.8817449999999"/>
    <s v="Mobile"/>
  </r>
  <r>
    <n v="679570"/>
    <s v="Laptop"/>
    <s v="Bangalore"/>
    <s v="Delivered"/>
    <d v="2019-03-02T03:26:07"/>
    <d v="2019-03-04T03:26:07"/>
    <d v="2019-03-09T03:26:07"/>
    <n v="37"/>
    <n v="114"/>
    <s v="Kolkata"/>
    <s v="Bangalore-Kolkata"/>
    <s v="Outstation"/>
    <s v="Ship2Home"/>
    <n v="-5"/>
    <n v="2"/>
    <n v="151"/>
    <x v="1"/>
    <x v="1"/>
    <n v="2285.7438360000001"/>
    <s v="Laptop"/>
  </r>
  <r>
    <n v="94666"/>
    <s v="Laptop"/>
    <s v="Delhi"/>
    <s v="Delivered"/>
    <d v="2019-03-02T03:26:56"/>
    <d v="2019-03-11T03:26:56"/>
    <d v="2019-03-05T03:26:56"/>
    <n v="28"/>
    <n v="123"/>
    <s v="Bangalore"/>
    <s v="Delhi-Bangalore"/>
    <s v="Outstation"/>
    <s v="Ship2Home"/>
    <n v="6"/>
    <n v="9"/>
    <n v="151"/>
    <x v="1"/>
    <x v="1"/>
    <n v="3255.6699149999999"/>
    <s v="Laptop"/>
  </r>
  <r>
    <n v="401286"/>
    <s v="Mobile"/>
    <s v="Bangalore"/>
    <s v="Delivered"/>
    <d v="2019-03-02T03:44:22"/>
    <d v="2019-03-11T03:44:22"/>
    <d v="2019-03-05T03:44:22"/>
    <n v="40"/>
    <n v="120"/>
    <s v="Delhi"/>
    <s v="Bangalore-Delhi"/>
    <s v="Outstation"/>
    <s v="Ship2Home"/>
    <n v="6"/>
    <n v="9"/>
    <n v="160"/>
    <x v="0"/>
    <x v="1"/>
    <n v="3348.69"/>
    <s v="Mobile"/>
  </r>
  <r>
    <n v="698299"/>
    <s v="Mobile"/>
    <s v="Delhi"/>
    <s v="Delivered"/>
    <d v="2019-03-02T03:45:15"/>
    <d v="2019-03-11T03:45:15"/>
    <d v="2019-03-08T03:45:15"/>
    <n v="79"/>
    <n v="95"/>
    <s v="Kolkata"/>
    <s v="Delhi-Kolkata"/>
    <s v="Outstation"/>
    <s v="FastWheels"/>
    <n v="3"/>
    <n v="9"/>
    <n v="174"/>
    <x v="1"/>
    <x v="2"/>
    <n v="2531.3042660000001"/>
    <s v="Mobile"/>
  </r>
  <r>
    <n v="86291"/>
    <s v="Laptop"/>
    <s v="Bangalore"/>
    <s v="Delivered"/>
    <d v="2019-03-02T03:52:20"/>
    <d v="2019-03-09T03:52:20"/>
    <d v="2019-03-06T03:52:20"/>
    <n v="39"/>
    <n v="108"/>
    <s v="Kolkata"/>
    <s v="Bangalore-Kolkata"/>
    <s v="Outstation"/>
    <s v="Ship2Home"/>
    <n v="3"/>
    <n v="7"/>
    <n v="147"/>
    <x v="1"/>
    <x v="0"/>
    <n v="1500.1699610000001"/>
    <s v="Laptop"/>
  </r>
  <r>
    <n v="899107"/>
    <s v="Laptop"/>
    <s v="Delhi"/>
    <s v="Delivered"/>
    <d v="2019-03-02T03:57:14"/>
    <d v="2019-03-11T03:57:14"/>
    <d v="2019-03-05T03:57:14"/>
    <n v="39"/>
    <n v="109"/>
    <s v="Mumbai"/>
    <s v="Delhi-Mumbai"/>
    <s v="Outstation"/>
    <s v="Ship2Home"/>
    <n v="6"/>
    <n v="9"/>
    <n v="148"/>
    <x v="1"/>
    <x v="0"/>
    <n v="2879.6092349999999"/>
    <s v="Laptop"/>
  </r>
  <r>
    <n v="368432"/>
    <s v="Mobile"/>
    <s v="Bangalore"/>
    <s v="Delivered"/>
    <d v="2019-03-02T03:57:59"/>
    <d v="2019-03-04T03:57:59"/>
    <d v="2019-03-08T03:57:59"/>
    <n v="43"/>
    <n v="114"/>
    <s v="Mumbai"/>
    <s v="Bangalore-Mumbai"/>
    <s v="Outstation"/>
    <s v="FastWheels"/>
    <n v="-4"/>
    <n v="2"/>
    <n v="157"/>
    <x v="1"/>
    <x v="1"/>
    <n v="2078.1512910000001"/>
    <s v="Mobile"/>
  </r>
  <r>
    <n v="121040"/>
    <s v="TV - 32 in"/>
    <s v="Delhi"/>
    <s v="Delivered"/>
    <d v="2019-03-02T04:01:44"/>
    <d v="2019-03-13T04:01:44"/>
    <d v="2019-03-05T04:01:44"/>
    <n v="60"/>
    <n v="103"/>
    <s v="Chennai"/>
    <s v="Delhi-Chennai"/>
    <s v="Outstation"/>
    <s v="FastWheels"/>
    <n v="8"/>
    <n v="11"/>
    <n v="163"/>
    <x v="1"/>
    <x v="1"/>
    <n v="2217.9110099999998"/>
    <s v="TV"/>
  </r>
  <r>
    <n v="341485"/>
    <s v="Mobile"/>
    <s v="Delhi"/>
    <s v="Delivered"/>
    <d v="2019-03-02T04:03:44"/>
    <d v="2019-03-09T04:03:44"/>
    <d v="2019-03-09T04:03:44"/>
    <n v="35"/>
    <n v="109"/>
    <s v="Mumbai"/>
    <s v="Delhi-Mumbai"/>
    <s v="Outstation"/>
    <s v="Ship2Home"/>
    <n v="0"/>
    <n v="7"/>
    <n v="144"/>
    <x v="1"/>
    <x v="0"/>
    <n v="3102.024469"/>
    <s v="Mobile"/>
  </r>
  <r>
    <n v="519182"/>
    <s v="PC"/>
    <s v="Bangalore"/>
    <s v="Delivered"/>
    <d v="2019-03-02T04:07:31"/>
    <d v="2019-03-07T04:07:31"/>
    <d v="2019-03-09T04:07:31"/>
    <n v="31"/>
    <n v="111"/>
    <s v="Mumbai"/>
    <s v="Bangalore-Mumbai"/>
    <s v="Outstation"/>
    <s v="Ship2Home"/>
    <n v="-2"/>
    <n v="5"/>
    <n v="142"/>
    <x v="1"/>
    <x v="1"/>
    <n v="1704.2376380000001"/>
    <s v="PC"/>
  </r>
  <r>
    <n v="237871"/>
    <s v="PC"/>
    <s v="Delhi"/>
    <s v="Delivered"/>
    <d v="2019-03-02T04:07:36"/>
    <d v="2019-03-11T04:07:36"/>
    <d v="2019-03-09T04:07:36"/>
    <n v="42"/>
    <n v="123"/>
    <s v="Bangalore"/>
    <s v="Delhi-Bangalore"/>
    <s v="Outstation"/>
    <s v="Ship2Home"/>
    <n v="2"/>
    <n v="9"/>
    <n v="165"/>
    <x v="1"/>
    <x v="0"/>
    <n v="2859.654892"/>
    <s v="PC"/>
  </r>
  <r>
    <n v="985217"/>
    <s v="Tablet"/>
    <s v="Bangalore"/>
    <s v="Delivered"/>
    <d v="2019-03-02T04:19:43"/>
    <d v="2019-03-10T04:19:43"/>
    <d v="2019-03-08T04:19:43"/>
    <n v="68"/>
    <n v="103"/>
    <s v="Chennai"/>
    <s v="Bangalore-Chennai"/>
    <s v="Outstation"/>
    <s v="FastWheels"/>
    <n v="2"/>
    <n v="8"/>
    <n v="171"/>
    <x v="1"/>
    <x v="0"/>
    <n v="1607.4342300000001"/>
    <s v="Tablet"/>
  </r>
  <r>
    <n v="250834"/>
    <s v="Gaming Console"/>
    <s v="Bangalore"/>
    <s v="Delivered"/>
    <d v="2019-03-02T04:26:05"/>
    <d v="2019-03-06T04:26:05"/>
    <d v="2019-03-07T04:26:05"/>
    <n v="35"/>
    <n v="121"/>
    <s v="Delhi"/>
    <s v="Bangalore-Delhi"/>
    <s v="Outstation"/>
    <s v="Ship2Home"/>
    <n v="-1"/>
    <n v="4"/>
    <n v="156"/>
    <x v="1"/>
    <x v="1"/>
    <n v="2963.8320709999998"/>
    <s v="Gaming Console"/>
  </r>
  <r>
    <n v="799280"/>
    <s v="Mobile"/>
    <s v="Bangalore"/>
    <s v="Delivered"/>
    <d v="2019-03-02T04:31:28"/>
    <d v="2019-03-12T04:31:28"/>
    <d v="2019-03-07T04:31:28"/>
    <n v="31"/>
    <n v="125"/>
    <s v="Chennai"/>
    <s v="Bangalore-Chennai"/>
    <s v="Outstation"/>
    <s v="FastWheels"/>
    <n v="5"/>
    <n v="10"/>
    <n v="156"/>
    <x v="1"/>
    <x v="1"/>
    <n v="2573.638371"/>
    <s v="Mobile"/>
  </r>
  <r>
    <n v="181459"/>
    <s v="Mobile"/>
    <s v="Bangalore"/>
    <s v="Delivered"/>
    <d v="2019-03-02T04:39:56"/>
    <d v="2019-03-04T04:39:56"/>
    <d v="2019-03-07T04:39:56"/>
    <n v="65"/>
    <n v="85"/>
    <s v="Mumbai"/>
    <s v="Bangalore-Mumbai"/>
    <s v="Outstation"/>
    <s v="FastWheels"/>
    <n v="-3"/>
    <n v="2"/>
    <n v="150"/>
    <x v="1"/>
    <x v="0"/>
    <n v="592.69795069999998"/>
    <s v="Mobile"/>
  </r>
  <r>
    <n v="671841"/>
    <s v="TV - 40 in"/>
    <s v="Delhi"/>
    <s v="Delivered"/>
    <d v="2019-03-02T04:43:44"/>
    <d v="2019-03-04T04:43:44"/>
    <d v="2019-03-05T04:43:44"/>
    <n v="74"/>
    <n v="87"/>
    <s v="Mumbai"/>
    <s v="Delhi-Mumbai"/>
    <s v="Outstation"/>
    <s v="FastWheels"/>
    <n v="-1"/>
    <n v="2"/>
    <n v="161"/>
    <x v="0"/>
    <x v="0"/>
    <n v="1809.5"/>
    <s v="TV"/>
  </r>
  <r>
    <n v="333461"/>
    <s v="Tablet"/>
    <s v="Bangalore"/>
    <s v="Delivered"/>
    <d v="2019-03-02T04:51:31"/>
    <d v="2019-03-02T04:51:31"/>
    <d v="2019-03-09T04:51:31"/>
    <n v="0"/>
    <n v="128"/>
    <s v="Bangalore"/>
    <s v="Bangalore-Bangalore"/>
    <s v="Local"/>
    <s v="Ship2Home"/>
    <n v="-7"/>
    <n v="0"/>
    <n v="128"/>
    <x v="1"/>
    <x v="0"/>
    <n v="1395.474438"/>
    <s v="Tablet"/>
  </r>
  <r>
    <n v="45159"/>
    <s v="TV - 40 in"/>
    <s v="Delhi"/>
    <s v="Delivered"/>
    <d v="2019-03-02T05:00:57"/>
    <d v="2019-03-12T05:00:57"/>
    <d v="2019-03-06T05:00:57"/>
    <n v="74"/>
    <n v="101"/>
    <s v="Chennai"/>
    <s v="Delhi-Chennai"/>
    <s v="Outstation"/>
    <s v="FastWheels"/>
    <n v="6"/>
    <n v="10"/>
    <n v="175"/>
    <x v="0"/>
    <x v="0"/>
    <n v="668.29"/>
    <s v="TV"/>
  </r>
  <r>
    <n v="46145"/>
    <s v="Laptop"/>
    <s v="Bangalore"/>
    <s v="Delivered"/>
    <d v="2019-03-02T05:04:21"/>
    <d v="2019-03-07T05:04:21"/>
    <d v="2019-03-05T05:04:21"/>
    <n v="66"/>
    <n v="103"/>
    <s v="Delhi"/>
    <s v="Bangalore-Delhi"/>
    <s v="Outstation"/>
    <s v="FastWheels"/>
    <n v="2"/>
    <n v="5"/>
    <n v="169"/>
    <x v="1"/>
    <x v="0"/>
    <n v="851.41252299999996"/>
    <s v="Laptop"/>
  </r>
  <r>
    <n v="816797"/>
    <s v="Mobile"/>
    <s v="Delhi"/>
    <s v="Delivered"/>
    <d v="2019-03-02T05:09:04"/>
    <d v="2019-03-08T05:09:04"/>
    <d v="2019-03-05T05:09:04"/>
    <n v="82"/>
    <n v="91"/>
    <s v="Mumbai"/>
    <s v="Delhi-Mumbai"/>
    <s v="Outstation"/>
    <s v="FastWheels"/>
    <n v="3"/>
    <n v="6"/>
    <n v="173"/>
    <x v="1"/>
    <x v="0"/>
    <n v="1360.384264"/>
    <s v="Mobile"/>
  </r>
  <r>
    <n v="652593"/>
    <s v="Tablet"/>
    <s v="Bangalore"/>
    <s v="Delivered"/>
    <d v="2019-03-02T05:10:30"/>
    <d v="2019-03-08T05:10:30"/>
    <d v="2019-03-05T05:10:30"/>
    <n v="43"/>
    <n v="124"/>
    <s v="Chennai"/>
    <s v="Bangalore-Chennai"/>
    <s v="Outstation"/>
    <s v="Ship2Home"/>
    <n v="3"/>
    <n v="6"/>
    <n v="167"/>
    <x v="0"/>
    <x v="0"/>
    <n v="2300.56"/>
    <s v="Tablet"/>
  </r>
  <r>
    <n v="808094"/>
    <s v="Mobile"/>
    <s v="Bangalore"/>
    <s v="Delivered"/>
    <d v="2019-03-02T05:16:29"/>
    <d v="2019-03-03T05:16:29"/>
    <d v="2019-03-08T05:16:29"/>
    <n v="0"/>
    <n v="124"/>
    <s v="Bangalore"/>
    <s v="Bangalore-Bangalore"/>
    <s v="Local"/>
    <s v="Ship2Home"/>
    <n v="-5"/>
    <n v="1"/>
    <n v="124"/>
    <x v="1"/>
    <x v="1"/>
    <n v="485.23012729999999"/>
    <s v="Mobile"/>
  </r>
  <r>
    <n v="506030"/>
    <s v="PC"/>
    <s v="Delhi"/>
    <s v="Delivered"/>
    <d v="2019-03-02T05:20:04"/>
    <d v="2019-03-11T05:20:04"/>
    <d v="2019-03-05T05:20:04"/>
    <n v="26"/>
    <n v="122"/>
    <s v="Bangalore"/>
    <s v="Delhi-Bangalore"/>
    <s v="Outstation"/>
    <s v="Ship2Home"/>
    <n v="6"/>
    <n v="9"/>
    <n v="148"/>
    <x v="1"/>
    <x v="1"/>
    <n v="1619.284733"/>
    <s v="PC"/>
  </r>
  <r>
    <n v="338062"/>
    <s v="Laptop"/>
    <s v="Bangalore"/>
    <s v="Delivered"/>
    <d v="2019-03-02T05:20:11"/>
    <d v="2019-03-10T05:20:11"/>
    <d v="2019-03-07T05:20:11"/>
    <n v="63"/>
    <n v="88"/>
    <s v="Kolkata"/>
    <s v="Bangalore-Kolkata"/>
    <s v="Outstation"/>
    <s v="FastWheels"/>
    <n v="3"/>
    <n v="8"/>
    <n v="151"/>
    <x v="1"/>
    <x v="1"/>
    <n v="2702.1502690000002"/>
    <s v="Laptop"/>
  </r>
  <r>
    <n v="487016"/>
    <s v="PC"/>
    <s v="Bangalore"/>
    <s v="Delivered"/>
    <d v="2019-03-02T05:21:58"/>
    <d v="2019-03-04T05:21:58"/>
    <d v="2019-03-06T05:21:58"/>
    <n v="0"/>
    <n v="122"/>
    <s v="Bangalore"/>
    <s v="Bangalore-Bangalore"/>
    <s v="Local"/>
    <s v="FastWheels"/>
    <n v="-2"/>
    <n v="2"/>
    <n v="122"/>
    <x v="1"/>
    <x v="1"/>
    <n v="1709.6671530000001"/>
    <s v="PC"/>
  </r>
  <r>
    <n v="441907"/>
    <s v="Mobile"/>
    <s v="Delhi"/>
    <s v="Delivered"/>
    <d v="2019-03-02T05:22:52"/>
    <d v="2019-03-10T05:22:52"/>
    <d v="2019-03-07T05:22:52"/>
    <n v="27"/>
    <n v="125"/>
    <s v="Bangalore"/>
    <s v="Delhi-Bangalore"/>
    <s v="Outstation"/>
    <s v="Ship2Home"/>
    <n v="3"/>
    <n v="8"/>
    <n v="152"/>
    <x v="1"/>
    <x v="0"/>
    <n v="888.36806750000005"/>
    <s v="Mobile"/>
  </r>
  <r>
    <n v="248538"/>
    <s v="Tablet"/>
    <s v="Bangalore"/>
    <s v="Delivered"/>
    <d v="2019-03-02T05:29:13"/>
    <d v="2019-03-06T05:29:13"/>
    <d v="2019-03-08T05:29:13"/>
    <n v="45"/>
    <n v="107"/>
    <s v="Mumbai"/>
    <s v="Bangalore-Mumbai"/>
    <s v="Outstation"/>
    <s v="Ship2Home"/>
    <n v="-2"/>
    <n v="4"/>
    <n v="152"/>
    <x v="0"/>
    <x v="1"/>
    <n v="770.28"/>
    <s v="Tablet"/>
  </r>
  <r>
    <n v="227346"/>
    <s v="Tablet"/>
    <s v="Bangalore"/>
    <s v="Delivered"/>
    <d v="2019-03-02T05:29:52"/>
    <d v="2019-03-04T05:29:52"/>
    <d v="2019-03-07T05:29:52"/>
    <n v="25"/>
    <n v="108"/>
    <s v="Kolkata"/>
    <s v="Bangalore-Kolkata"/>
    <s v="Outstation"/>
    <s v="Ship2Home"/>
    <n v="-3"/>
    <n v="2"/>
    <n v="133"/>
    <x v="0"/>
    <x v="1"/>
    <n v="1688.6"/>
    <s v="Tablet"/>
  </r>
  <r>
    <n v="211234"/>
    <s v="Laptop"/>
    <s v="Delhi"/>
    <s v="Delivered"/>
    <d v="2019-03-02T05:33:40"/>
    <d v="2019-03-06T05:33:40"/>
    <d v="2019-03-06T05:33:40"/>
    <n v="0"/>
    <n v="121"/>
    <s v="Delhi"/>
    <s v="Delhi-Delhi"/>
    <s v="Local"/>
    <s v="Ship2Home"/>
    <n v="0"/>
    <n v="4"/>
    <n v="121"/>
    <x v="1"/>
    <x v="1"/>
    <n v="3140.9879070000002"/>
    <s v="Laptop"/>
  </r>
  <r>
    <n v="9361"/>
    <s v="Mobile"/>
    <s v="Delhi"/>
    <s v="Delivered"/>
    <d v="2019-03-02T05:48:45"/>
    <d v="2019-03-08T05:48:45"/>
    <d v="2019-03-09T05:48:45"/>
    <n v="79"/>
    <n v="88"/>
    <s v="Kolkata"/>
    <s v="Delhi-Kolkata"/>
    <s v="Outstation"/>
    <s v="FastWheels"/>
    <n v="-1"/>
    <n v="6"/>
    <n v="167"/>
    <x v="1"/>
    <x v="0"/>
    <n v="2173.9079489999999"/>
    <s v="Mobile"/>
  </r>
  <r>
    <n v="658286"/>
    <s v="Tablet"/>
    <s v="Bangalore"/>
    <s v="Delivered"/>
    <d v="2019-03-02T05:52:23"/>
    <d v="2019-03-04T05:52:23"/>
    <d v="2019-03-05T05:52:23"/>
    <n v="32"/>
    <n v="106"/>
    <s v="Kolkata"/>
    <s v="Bangalore-Kolkata"/>
    <s v="Outstation"/>
    <s v="Ship2Home"/>
    <n v="-1"/>
    <n v="2"/>
    <n v="138"/>
    <x v="1"/>
    <x v="1"/>
    <n v="1582.7236109999999"/>
    <s v="Tablet"/>
  </r>
  <r>
    <n v="41595"/>
    <s v="Tablet"/>
    <s v="Delhi"/>
    <s v="Delivered"/>
    <d v="2019-03-02T06:04:15"/>
    <d v="2019-03-05T06:04:15"/>
    <d v="2019-03-09T06:04:15"/>
    <n v="73"/>
    <n v="92"/>
    <s v="Mumbai"/>
    <s v="Delhi-Mumbai"/>
    <s v="Outstation"/>
    <s v="FastWheels"/>
    <n v="-4"/>
    <n v="3"/>
    <n v="165"/>
    <x v="0"/>
    <x v="0"/>
    <n v="545.04"/>
    <s v="Tablet"/>
  </r>
  <r>
    <n v="518458"/>
    <s v="Mobile"/>
    <s v="Delhi"/>
    <s v="Delivered"/>
    <d v="2019-03-02T06:06:29"/>
    <d v="2019-03-08T06:06:29"/>
    <d v="2019-03-08T06:06:29"/>
    <n v="74"/>
    <n v="103"/>
    <s v="Chennai"/>
    <s v="Delhi-Chennai"/>
    <s v="Outstation"/>
    <s v="FastWheels"/>
    <n v="0"/>
    <n v="6"/>
    <n v="177"/>
    <x v="1"/>
    <x v="1"/>
    <n v="2729.4218890000002"/>
    <s v="Mobile"/>
  </r>
  <r>
    <n v="837576"/>
    <s v="Tablet"/>
    <s v="Bangalore"/>
    <s v="Delivered"/>
    <d v="2019-03-02T06:06:44"/>
    <d v="2019-03-04T06:06:44"/>
    <d v="2019-03-05T06:06:44"/>
    <n v="77"/>
    <n v="87"/>
    <s v="Mumbai"/>
    <s v="Bangalore-Mumbai"/>
    <s v="Outstation"/>
    <s v="FastWheels"/>
    <n v="-1"/>
    <n v="2"/>
    <n v="164"/>
    <x v="0"/>
    <x v="1"/>
    <n v="737.43"/>
    <s v="Tablet"/>
  </r>
  <r>
    <n v="459459"/>
    <s v="PC"/>
    <s v="Bangalore"/>
    <s v="Delivered"/>
    <d v="2019-03-02T06:11:44"/>
    <d v="2019-03-09T06:11:44"/>
    <d v="2019-03-06T06:11:44"/>
    <n v="50"/>
    <n v="108"/>
    <s v="Mumbai"/>
    <s v="Bangalore-Mumbai"/>
    <s v="Outstation"/>
    <s v="Ship2Home"/>
    <n v="3"/>
    <n v="7"/>
    <n v="158"/>
    <x v="0"/>
    <x v="2"/>
    <n v="3444.25"/>
    <s v="PC"/>
  </r>
  <r>
    <n v="667569"/>
    <s v="Tablet"/>
    <s v="Bangalore"/>
    <s v="Delivered"/>
    <d v="2019-03-02T06:15:40"/>
    <d v="2019-03-05T06:15:40"/>
    <d v="2019-03-08T06:15:40"/>
    <n v="49"/>
    <n v="123"/>
    <s v="Delhi"/>
    <s v="Bangalore-Delhi"/>
    <s v="Outstation"/>
    <s v="Ship2Home"/>
    <n v="-3"/>
    <n v="3"/>
    <n v="172"/>
    <x v="0"/>
    <x v="2"/>
    <n v="1979.41"/>
    <s v="Tablet"/>
  </r>
  <r>
    <n v="361894"/>
    <s v="Laptop"/>
    <s v="Bangalore"/>
    <s v="Delivered"/>
    <d v="2019-03-02T06:16:51"/>
    <d v="2019-03-04T06:16:51"/>
    <d v="2019-03-05T06:16:51"/>
    <n v="26"/>
    <n v="108"/>
    <s v="Kolkata"/>
    <s v="Bangalore-Kolkata"/>
    <s v="Outstation"/>
    <s v="Ship2Home"/>
    <n v="-1"/>
    <n v="2"/>
    <n v="134"/>
    <x v="1"/>
    <x v="1"/>
    <n v="1446.804654"/>
    <s v="Laptop"/>
  </r>
  <r>
    <n v="826814"/>
    <s v="PC"/>
    <s v="Bangalore"/>
    <s v="Delivered"/>
    <d v="2019-03-02T06:25:11"/>
    <d v="2019-03-06T06:25:11"/>
    <d v="2019-03-05T06:25:11"/>
    <n v="46"/>
    <n v="111"/>
    <s v="Mumbai"/>
    <s v="Bangalore-Mumbai"/>
    <s v="Outstation"/>
    <s v="Ship2Home"/>
    <n v="1"/>
    <n v="4"/>
    <n v="157"/>
    <x v="1"/>
    <x v="1"/>
    <n v="1573.5846200000001"/>
    <s v="PC"/>
  </r>
  <r>
    <n v="277883"/>
    <s v="Tablet"/>
    <s v="Bangalore"/>
    <s v="Delivered"/>
    <d v="2019-03-02T06:30:15"/>
    <d v="2019-03-05T06:30:15"/>
    <d v="2019-03-07T06:30:15"/>
    <n v="38"/>
    <n v="111"/>
    <s v="Kolkata"/>
    <s v="Bangalore-Kolkata"/>
    <s v="Outstation"/>
    <s v="Ship2Home"/>
    <n v="-2"/>
    <n v="3"/>
    <n v="149"/>
    <x v="1"/>
    <x v="0"/>
    <n v="1970.5939229999999"/>
    <s v="Tablet"/>
  </r>
  <r>
    <n v="47642"/>
    <s v="Mobile"/>
    <s v="Delhi"/>
    <s v="Delivered"/>
    <d v="2019-03-02T06:32:24"/>
    <d v="2019-03-09T06:32:24"/>
    <d v="2019-03-09T06:32:24"/>
    <n v="78"/>
    <n v="87"/>
    <s v="Kolkata"/>
    <s v="Delhi-Kolkata"/>
    <s v="Outstation"/>
    <s v="FastWheels"/>
    <n v="0"/>
    <n v="7"/>
    <n v="165"/>
    <x v="1"/>
    <x v="1"/>
    <n v="2113.8706670000001"/>
    <s v="Mobile"/>
  </r>
  <r>
    <n v="315566"/>
    <s v="Laptop"/>
    <s v="Bangalore"/>
    <s v="Delivered"/>
    <d v="2019-03-02T06:52:11"/>
    <d v="2019-03-07T06:52:11"/>
    <d v="2019-03-07T06:52:11"/>
    <n v="46"/>
    <n v="129"/>
    <s v="Delhi"/>
    <s v="Bangalore-Delhi"/>
    <s v="Outstation"/>
    <s v="Ship2Home"/>
    <n v="0"/>
    <n v="5"/>
    <n v="175"/>
    <x v="1"/>
    <x v="1"/>
    <n v="1983.792062"/>
    <s v="Laptop"/>
  </r>
  <r>
    <n v="17581"/>
    <s v="Laptop"/>
    <s v="Delhi"/>
    <s v="Delivered"/>
    <d v="2019-03-02T06:54:04"/>
    <d v="2019-03-08T06:54:04"/>
    <d v="2019-03-06T06:54:04"/>
    <n v="84"/>
    <n v="87"/>
    <s v="Mumbai"/>
    <s v="Delhi-Mumbai"/>
    <s v="Outstation"/>
    <s v="FastWheels"/>
    <n v="2"/>
    <n v="6"/>
    <n v="171"/>
    <x v="1"/>
    <x v="0"/>
    <n v="1300.610154"/>
    <s v="Laptop"/>
  </r>
  <r>
    <n v="77227"/>
    <s v="Mobile"/>
    <s v="Bangalore"/>
    <s v="Delivered"/>
    <d v="2019-03-02T06:55:24"/>
    <d v="2019-03-05T06:55:24"/>
    <d v="2019-03-07T06:55:24"/>
    <n v="0"/>
    <n v="130"/>
    <s v="Bangalore"/>
    <s v="Bangalore-Bangalore"/>
    <s v="Local"/>
    <s v="Ship2Home"/>
    <n v="-2"/>
    <n v="3"/>
    <n v="130"/>
    <x v="1"/>
    <x v="0"/>
    <n v="1645.6122969999999"/>
    <s v="Mobile"/>
  </r>
  <r>
    <n v="42972"/>
    <s v="Mobile"/>
    <s v="Delhi"/>
    <s v="Delivered"/>
    <d v="2019-03-02T06:57:05"/>
    <d v="2019-03-09T06:57:05"/>
    <d v="2019-03-07T06:57:05"/>
    <n v="31"/>
    <n v="111"/>
    <s v="Kolkata"/>
    <s v="Delhi-Kolkata"/>
    <s v="Outstation"/>
    <s v="FastWheels"/>
    <n v="2"/>
    <n v="7"/>
    <n v="142"/>
    <x v="0"/>
    <x v="1"/>
    <n v="3563.25"/>
    <s v="Mobile"/>
  </r>
  <r>
    <n v="277224"/>
    <s v="Mobile"/>
    <s v="Delhi"/>
    <s v="Delivered"/>
    <d v="2019-03-02T07:01:18"/>
    <d v="2019-03-07T07:01:18"/>
    <d v="2019-03-05T07:01:18"/>
    <n v="25"/>
    <n v="114"/>
    <s v="Kolkata"/>
    <s v="Delhi-Kolkata"/>
    <s v="Outstation"/>
    <s v="FastWheels"/>
    <n v="2"/>
    <n v="5"/>
    <n v="139"/>
    <x v="0"/>
    <x v="1"/>
    <n v="781.09"/>
    <s v="Mobile"/>
  </r>
  <r>
    <n v="690015"/>
    <s v="Laptop"/>
    <s v="Delhi"/>
    <s v="Delivered"/>
    <d v="2019-03-02T07:02:29"/>
    <d v="2019-03-04T07:02:29"/>
    <d v="2019-03-07T07:02:29"/>
    <n v="83"/>
    <n v="103"/>
    <s v="Bangalore"/>
    <s v="Delhi-Bangalore"/>
    <s v="Outstation"/>
    <s v="FastWheels"/>
    <n v="-3"/>
    <n v="2"/>
    <n v="186"/>
    <x v="0"/>
    <x v="0"/>
    <n v="3263.18"/>
    <s v="Laptop"/>
  </r>
  <r>
    <n v="881394"/>
    <s v="Mobile"/>
    <s v="Delhi"/>
    <s v="Delivered"/>
    <d v="2019-03-02T07:03:02"/>
    <d v="2019-03-08T07:03:02"/>
    <d v="2019-03-08T07:03:02"/>
    <n v="47"/>
    <n v="124"/>
    <s v="Bangalore"/>
    <s v="Delhi-Bangalore"/>
    <s v="Outstation"/>
    <s v="Ship2Home"/>
    <n v="0"/>
    <n v="6"/>
    <n v="171"/>
    <x v="0"/>
    <x v="1"/>
    <n v="2000.62"/>
    <s v="Mobile"/>
  </r>
  <r>
    <n v="564851"/>
    <s v="Gaming Console"/>
    <s v="Bangalore"/>
    <s v="Delivered"/>
    <d v="2019-03-02T07:06:34"/>
    <d v="2019-03-03T07:06:34"/>
    <d v="2019-03-07T07:06:34"/>
    <n v="0"/>
    <n v="120"/>
    <s v="Bangalore"/>
    <s v="Bangalore-Bangalore"/>
    <s v="Local"/>
    <s v="Ship2Home"/>
    <n v="-4"/>
    <n v="1"/>
    <n v="120"/>
    <x v="1"/>
    <x v="2"/>
    <n v="2577.834425"/>
    <s v="Gaming Console"/>
  </r>
  <r>
    <n v="368617"/>
    <s v="PC"/>
    <s v="Bangalore"/>
    <s v="Delivered"/>
    <d v="2019-03-02T07:07:27"/>
    <d v="2019-03-08T07:07:27"/>
    <d v="2019-03-08T07:07:27"/>
    <n v="35"/>
    <n v="115"/>
    <s v="Mumbai"/>
    <s v="Bangalore-Mumbai"/>
    <s v="Outstation"/>
    <s v="Ship2Home"/>
    <n v="0"/>
    <n v="6"/>
    <n v="150"/>
    <x v="1"/>
    <x v="0"/>
    <n v="1907.657332"/>
    <s v="PC"/>
  </r>
  <r>
    <n v="6346"/>
    <s v="Tablet"/>
    <s v="Delhi"/>
    <s v="Delivered"/>
    <d v="2019-03-02T07:11:39"/>
    <d v="2019-03-11T07:11:39"/>
    <d v="2019-03-05T07:11:39"/>
    <n v="66"/>
    <n v="88"/>
    <s v="Kolkata"/>
    <s v="Delhi-Kolkata"/>
    <s v="Outstation"/>
    <s v="FastWheels"/>
    <n v="6"/>
    <n v="9"/>
    <n v="154"/>
    <x v="1"/>
    <x v="1"/>
    <n v="2744.5875270000001"/>
    <s v="Tablet"/>
  </r>
  <r>
    <n v="761581"/>
    <s v="PC"/>
    <s v="Delhi"/>
    <s v="Delivered"/>
    <d v="2019-03-02T07:22:51"/>
    <d v="2019-03-05T07:22:51"/>
    <d v="2019-03-06T07:22:51"/>
    <n v="31"/>
    <n v="112"/>
    <s v="Mumbai"/>
    <s v="Delhi-Mumbai"/>
    <s v="Outstation"/>
    <s v="Ship2Home"/>
    <n v="-1"/>
    <n v="3"/>
    <n v="143"/>
    <x v="1"/>
    <x v="0"/>
    <n v="3236.7732999999998"/>
    <s v="PC"/>
  </r>
  <r>
    <n v="768237"/>
    <s v="TV - 40 in"/>
    <s v="Bangalore"/>
    <s v="Delivered"/>
    <d v="2019-03-02T07:28:36"/>
    <d v="2019-03-04T07:28:36"/>
    <d v="2019-03-06T07:28:36"/>
    <n v="62"/>
    <n v="109"/>
    <s v="Delhi"/>
    <s v="Bangalore-Delhi"/>
    <s v="Outstation"/>
    <s v="FastWheels"/>
    <n v="-2"/>
    <n v="2"/>
    <n v="171"/>
    <x v="0"/>
    <x v="0"/>
    <n v="1921.02"/>
    <s v="TV"/>
  </r>
  <r>
    <n v="134092"/>
    <s v="PC"/>
    <s v="Bangalore"/>
    <s v="Delivered"/>
    <d v="2019-03-02T07:30:31"/>
    <d v="2019-03-05T07:30:31"/>
    <d v="2019-03-09T07:30:31"/>
    <n v="0"/>
    <n v="109"/>
    <s v="Bangalore"/>
    <s v="Bangalore-Bangalore"/>
    <s v="Local"/>
    <s v="FastWheels"/>
    <n v="-4"/>
    <n v="3"/>
    <n v="109"/>
    <x v="1"/>
    <x v="1"/>
    <n v="2146.1341640000001"/>
    <s v="PC"/>
  </r>
  <r>
    <n v="323756"/>
    <s v="Mobile"/>
    <s v="Delhi"/>
    <s v="Delivered"/>
    <d v="2019-03-02T07:34:16"/>
    <d v="2019-03-06T07:34:16"/>
    <d v="2019-03-09T07:34:16"/>
    <n v="88"/>
    <n v="88"/>
    <s v="Kolkata"/>
    <s v="Delhi-Kolkata"/>
    <s v="Outstation"/>
    <s v="FastWheels"/>
    <n v="-3"/>
    <n v="4"/>
    <n v="176"/>
    <x v="1"/>
    <x v="1"/>
    <n v="828.81867690000001"/>
    <s v="Mobile"/>
  </r>
  <r>
    <n v="332276"/>
    <s v="TV - 32 in"/>
    <s v="Bangalore"/>
    <s v="Delivered"/>
    <d v="2019-03-02T07:40:35"/>
    <d v="2019-03-04T07:40:35"/>
    <d v="2019-03-05T07:40:35"/>
    <n v="27"/>
    <n v="124"/>
    <s v="Delhi"/>
    <s v="Bangalore-Delhi"/>
    <s v="Outstation"/>
    <s v="FastWheels"/>
    <n v="-1"/>
    <n v="2"/>
    <n v="151"/>
    <x v="1"/>
    <x v="1"/>
    <n v="371.75790649999999"/>
    <s v="TV"/>
  </r>
  <r>
    <n v="58385"/>
    <s v="Tablet"/>
    <s v="Delhi"/>
    <s v="Delivered"/>
    <d v="2019-03-02T07:42:14"/>
    <d v="2019-03-08T07:42:14"/>
    <d v="2019-03-07T07:42:14"/>
    <n v="40"/>
    <n v="123"/>
    <s v="Chennai"/>
    <s v="Delhi-Chennai"/>
    <s v="Outstation"/>
    <s v="Ship2Home"/>
    <n v="1"/>
    <n v="6"/>
    <n v="163"/>
    <x v="1"/>
    <x v="0"/>
    <n v="3002.8835859999999"/>
    <s v="Tablet"/>
  </r>
  <r>
    <n v="509770"/>
    <s v="Mobile"/>
    <s v="Bangalore"/>
    <s v="Delivered"/>
    <d v="2019-03-02T07:49:19"/>
    <d v="2019-03-07T07:49:19"/>
    <d v="2019-03-07T07:49:19"/>
    <n v="47"/>
    <n v="112"/>
    <s v="Kolkata"/>
    <s v="Bangalore-Kolkata"/>
    <s v="Outstation"/>
    <s v="Ship2Home"/>
    <n v="0"/>
    <n v="5"/>
    <n v="159"/>
    <x v="1"/>
    <x v="1"/>
    <n v="1751.892566"/>
    <s v="Mobile"/>
  </r>
  <r>
    <n v="884919"/>
    <s v="Laptop"/>
    <s v="Bangalore"/>
    <s v="Delivered"/>
    <d v="2019-03-02T07:53:50"/>
    <d v="2019-03-11T07:53:50"/>
    <d v="2019-03-05T07:53:50"/>
    <n v="33"/>
    <n v="129"/>
    <s v="Delhi"/>
    <s v="Bangalore-Delhi"/>
    <s v="Outstation"/>
    <s v="Ship2Home"/>
    <n v="6"/>
    <n v="9"/>
    <n v="162"/>
    <x v="0"/>
    <x v="2"/>
    <n v="1454.97"/>
    <s v="Laptop"/>
  </r>
  <r>
    <n v="2121"/>
    <s v="Laptop"/>
    <s v="Delhi"/>
    <s v="Delivered"/>
    <d v="2019-03-02T08:01:41"/>
    <d v="2019-03-05T08:01:41"/>
    <d v="2019-03-06T08:01:41"/>
    <n v="0"/>
    <n v="127"/>
    <s v="Delhi"/>
    <s v="Delhi-Delhi"/>
    <s v="Local"/>
    <s v="Ship2Home"/>
    <n v="-1"/>
    <n v="3"/>
    <n v="127"/>
    <x v="0"/>
    <x v="2"/>
    <n v="1018.96"/>
    <s v="Laptop"/>
  </r>
  <r>
    <n v="143957"/>
    <s v="PC"/>
    <s v="Delhi"/>
    <s v="Delivered"/>
    <d v="2019-03-02T08:08:59"/>
    <d v="2019-03-08T08:08:59"/>
    <d v="2019-03-05T08:08:59"/>
    <n v="0"/>
    <n v="124"/>
    <s v="Delhi"/>
    <s v="Delhi-Delhi"/>
    <s v="Local"/>
    <s v="Ship2Home"/>
    <n v="3"/>
    <n v="6"/>
    <n v="124"/>
    <x v="1"/>
    <x v="0"/>
    <n v="2165.7016039999999"/>
    <s v="PC"/>
  </r>
  <r>
    <n v="5291"/>
    <s v="Tablet"/>
    <s v="Delhi"/>
    <s v="Delivered"/>
    <d v="2019-03-02T08:17:17"/>
    <d v="2019-03-04T08:17:17"/>
    <d v="2019-03-09T08:17:17"/>
    <n v="0"/>
    <n v="109"/>
    <s v="Delhi"/>
    <s v="Delhi-Delhi"/>
    <s v="Local"/>
    <s v="FastWheels"/>
    <n v="-5"/>
    <n v="2"/>
    <n v="109"/>
    <x v="1"/>
    <x v="0"/>
    <n v="1560.1258190000001"/>
    <s v="Tablet"/>
  </r>
  <r>
    <n v="741212"/>
    <s v="Laptop"/>
    <s v="Bangalore"/>
    <s v="Delivered"/>
    <d v="2019-03-02T08:25:41"/>
    <d v="2019-03-10T08:25:41"/>
    <d v="2019-03-06T08:25:41"/>
    <n v="32"/>
    <n v="111"/>
    <s v="Kolkata"/>
    <s v="Bangalore-Kolkata"/>
    <s v="Outstation"/>
    <s v="FastWheels"/>
    <n v="4"/>
    <n v="8"/>
    <n v="143"/>
    <x v="1"/>
    <x v="1"/>
    <n v="2990.0819550000001"/>
    <s v="Laptop"/>
  </r>
  <r>
    <n v="386865"/>
    <s v="TV - 40 in"/>
    <s v="Delhi"/>
    <s v="Delivered"/>
    <d v="2019-03-02T08:29:42"/>
    <d v="2019-03-09T08:29:42"/>
    <d v="2019-03-07T08:29:42"/>
    <n v="39"/>
    <n v="128"/>
    <s v="Bangalore"/>
    <s v="Delhi-Bangalore"/>
    <s v="Outstation"/>
    <s v="Ship2Home"/>
    <n v="2"/>
    <n v="7"/>
    <n v="167"/>
    <x v="0"/>
    <x v="0"/>
    <n v="2174.8200000000002"/>
    <s v="TV"/>
  </r>
  <r>
    <n v="690855"/>
    <s v="Laptop"/>
    <s v="Delhi"/>
    <s v="Delivered"/>
    <d v="2019-03-02T08:30:06"/>
    <d v="2019-03-06T08:30:06"/>
    <d v="2019-03-08T08:30:06"/>
    <n v="28"/>
    <n v="129"/>
    <s v="Bangalore"/>
    <s v="Delhi-Bangalore"/>
    <s v="Outstation"/>
    <s v="Ship2Home"/>
    <n v="-2"/>
    <n v="4"/>
    <n v="157"/>
    <x v="0"/>
    <x v="0"/>
    <n v="3239.09"/>
    <s v="Laptop"/>
  </r>
  <r>
    <n v="700037"/>
    <s v="Laptop"/>
    <s v="Delhi"/>
    <s v="Delivered"/>
    <d v="2019-03-02T08:32:12"/>
    <d v="2019-03-06T08:32:12"/>
    <d v="2019-03-08T08:32:12"/>
    <n v="37"/>
    <n v="129"/>
    <s v="Bangalore"/>
    <s v="Delhi-Bangalore"/>
    <s v="Outstation"/>
    <s v="Ship2Home"/>
    <n v="-2"/>
    <n v="4"/>
    <n v="166"/>
    <x v="1"/>
    <x v="0"/>
    <n v="422.3982704"/>
    <s v="Laptop"/>
  </r>
  <r>
    <n v="763166"/>
    <s v="PC"/>
    <s v="Delhi"/>
    <s v="Delivered"/>
    <d v="2019-03-02T08:33:15"/>
    <d v="2019-03-05T08:33:15"/>
    <d v="2019-03-06T08:33:15"/>
    <n v="0"/>
    <n v="108"/>
    <s v="Delhi"/>
    <s v="Delhi-Delhi"/>
    <s v="Local"/>
    <s v="FastWheels"/>
    <n v="-1"/>
    <n v="3"/>
    <n v="108"/>
    <x v="1"/>
    <x v="1"/>
    <n v="2392.503115"/>
    <s v="PC"/>
  </r>
  <r>
    <n v="26891"/>
    <s v="Mobile"/>
    <s v="Bangalore"/>
    <s v="Delivered"/>
    <d v="2019-03-02T08:44:55"/>
    <d v="2019-03-04T08:44:55"/>
    <d v="2019-03-09T08:44:55"/>
    <n v="86"/>
    <n v="91"/>
    <s v="Mumbai"/>
    <s v="Bangalore-Mumbai"/>
    <s v="Outstation"/>
    <s v="FastWheels"/>
    <n v="-5"/>
    <n v="2"/>
    <n v="177"/>
    <x v="1"/>
    <x v="0"/>
    <n v="1695.0599239999999"/>
    <s v="Mobile"/>
  </r>
  <r>
    <n v="618445"/>
    <s v="Mobile"/>
    <s v="Bangalore"/>
    <s v="Delivered"/>
    <d v="2019-03-02T08:45:16"/>
    <d v="2019-03-07T08:45:16"/>
    <d v="2019-03-05T08:45:16"/>
    <n v="38"/>
    <n v="108"/>
    <s v="Kolkata"/>
    <s v="Bangalore-Kolkata"/>
    <s v="Outstation"/>
    <s v="Ship2Home"/>
    <n v="2"/>
    <n v="5"/>
    <n v="146"/>
    <x v="1"/>
    <x v="0"/>
    <n v="1570.319066"/>
    <s v="Mobile"/>
  </r>
  <r>
    <n v="36849"/>
    <s v="Mobile"/>
    <s v="Delhi"/>
    <s v="Delivered"/>
    <d v="2019-03-02T08:55:23"/>
    <d v="2019-03-09T08:55:23"/>
    <d v="2019-03-07T08:55:23"/>
    <n v="35"/>
    <n v="112"/>
    <s v="Mumbai"/>
    <s v="Delhi-Mumbai"/>
    <s v="Outstation"/>
    <s v="Ship2Home"/>
    <n v="2"/>
    <n v="7"/>
    <n v="147"/>
    <x v="0"/>
    <x v="0"/>
    <n v="1835.85"/>
    <s v="Mobile"/>
  </r>
  <r>
    <n v="374009"/>
    <s v="Tablet"/>
    <s v="Delhi"/>
    <s v="Delivered"/>
    <d v="2019-03-02T08:56:29"/>
    <d v="2019-03-06T08:56:29"/>
    <d v="2019-03-08T08:56:29"/>
    <n v="49"/>
    <n v="106"/>
    <s v="Mumbai"/>
    <s v="Delhi-Mumbai"/>
    <s v="Outstation"/>
    <s v="Ship2Home"/>
    <n v="-2"/>
    <n v="4"/>
    <n v="155"/>
    <x v="1"/>
    <x v="0"/>
    <n v="3417.8927039999999"/>
    <s v="Tablet"/>
  </r>
  <r>
    <n v="817329"/>
    <s v="Laptop"/>
    <s v="Bangalore"/>
    <s v="Delivered"/>
    <d v="2019-03-02T08:58:18"/>
    <d v="2019-03-09T08:58:18"/>
    <d v="2019-03-07T08:58:18"/>
    <n v="31"/>
    <n v="105"/>
    <s v="Mumbai"/>
    <s v="Bangalore-Mumbai"/>
    <s v="Outstation"/>
    <s v="Ship2Home"/>
    <n v="2"/>
    <n v="7"/>
    <n v="136"/>
    <x v="0"/>
    <x v="0"/>
    <n v="2664.33"/>
    <s v="Laptop"/>
  </r>
  <r>
    <n v="250782"/>
    <s v="Mobile"/>
    <s v="Delhi"/>
    <s v="Delivered"/>
    <d v="2019-03-02T09:09:08"/>
    <d v="2019-03-13T09:09:08"/>
    <d v="2019-03-07T09:09:08"/>
    <n v="80"/>
    <n v="101"/>
    <s v="Chennai"/>
    <s v="Delhi-Chennai"/>
    <s v="Outstation"/>
    <s v="FastWheels"/>
    <n v="6"/>
    <n v="11"/>
    <n v="181"/>
    <x v="0"/>
    <x v="1"/>
    <n v="2160.1799999999998"/>
    <s v="Mobile"/>
  </r>
  <r>
    <n v="442776"/>
    <s v="TV - 32 in"/>
    <s v="Delhi"/>
    <s v="Delivered"/>
    <d v="2019-03-02T09:10:18"/>
    <d v="2019-03-02T09:10:18"/>
    <d v="2019-03-09T09:10:18"/>
    <n v="0"/>
    <n v="128"/>
    <s v="Delhi"/>
    <s v="Delhi-Delhi"/>
    <s v="Local"/>
    <s v="FastWheels"/>
    <n v="-7"/>
    <n v="0"/>
    <n v="128"/>
    <x v="0"/>
    <x v="1"/>
    <n v="2985.55"/>
    <s v="TV"/>
  </r>
  <r>
    <n v="142882"/>
    <s v="Tablet"/>
    <s v="Bangalore"/>
    <s v="Delivered"/>
    <d v="2019-03-02T09:21:33"/>
    <d v="2019-03-05T09:21:33"/>
    <d v="2019-03-07T09:21:33"/>
    <n v="88"/>
    <n v="109"/>
    <s v="Delhi"/>
    <s v="Bangalore-Delhi"/>
    <s v="Outstation"/>
    <s v="FastWheels"/>
    <n v="-2"/>
    <n v="3"/>
    <n v="197"/>
    <x v="1"/>
    <x v="1"/>
    <n v="2093.5761219999999"/>
    <s v="Tablet"/>
  </r>
  <r>
    <n v="439626"/>
    <s v="Tablet"/>
    <s v="Delhi"/>
    <s v="Delivered"/>
    <d v="2019-03-02T09:30:11"/>
    <d v="2019-03-08T09:30:11"/>
    <d v="2019-03-06T09:30:11"/>
    <n v="43"/>
    <n v="122"/>
    <s v="Bangalore"/>
    <s v="Delhi-Bangalore"/>
    <s v="Outstation"/>
    <s v="Ship2Home"/>
    <n v="2"/>
    <n v="6"/>
    <n v="165"/>
    <x v="0"/>
    <x v="1"/>
    <n v="2522.7199999999998"/>
    <s v="Tablet"/>
  </r>
  <r>
    <n v="97849"/>
    <s v="Laptop"/>
    <s v="Bangalore"/>
    <s v="Delivered"/>
    <d v="2019-03-02T09:32:27"/>
    <d v="2019-03-12T09:32:27"/>
    <d v="2019-03-08T09:32:27"/>
    <n v="67"/>
    <n v="106"/>
    <s v="Chennai"/>
    <s v="Bangalore-Chennai"/>
    <s v="Outstation"/>
    <s v="FastWheels"/>
    <n v="4"/>
    <n v="10"/>
    <n v="173"/>
    <x v="1"/>
    <x v="0"/>
    <n v="522.59618060000003"/>
    <s v="Laptop"/>
  </r>
  <r>
    <n v="778514"/>
    <s v="Laptop"/>
    <s v="Delhi"/>
    <s v="Delivered"/>
    <d v="2019-03-02T09:38:02"/>
    <d v="2019-03-12T09:38:02"/>
    <d v="2019-03-08T09:38:02"/>
    <n v="33"/>
    <n v="126"/>
    <s v="Bangalore"/>
    <s v="Delhi-Bangalore"/>
    <s v="Outstation"/>
    <s v="Ship2Home"/>
    <n v="4"/>
    <n v="10"/>
    <n v="159"/>
    <x v="1"/>
    <x v="1"/>
    <n v="3362.568495"/>
    <s v="Laptop"/>
  </r>
  <r>
    <n v="348165"/>
    <s v="Tablet"/>
    <s v="Delhi"/>
    <s v="Delivered"/>
    <d v="2019-03-02T09:38:17"/>
    <d v="2019-03-09T09:38:17"/>
    <d v="2019-03-08T09:38:17"/>
    <n v="36"/>
    <n v="114"/>
    <s v="Mumbai"/>
    <s v="Delhi-Mumbai"/>
    <s v="Outstation"/>
    <s v="Ship2Home"/>
    <n v="1"/>
    <n v="7"/>
    <n v="150"/>
    <x v="0"/>
    <x v="0"/>
    <n v="3567.34"/>
    <s v="Tablet"/>
  </r>
  <r>
    <n v="951464"/>
    <s v="PC"/>
    <s v="Bangalore"/>
    <s v="Delivered"/>
    <d v="2019-03-02T09:39:11"/>
    <d v="2019-03-10T09:39:11"/>
    <d v="2019-03-05T09:39:11"/>
    <n v="39"/>
    <n v="124"/>
    <s v="Chennai"/>
    <s v="Bangalore-Chennai"/>
    <s v="Outstation"/>
    <s v="FastWheels"/>
    <n v="5"/>
    <n v="8"/>
    <n v="163"/>
    <x v="1"/>
    <x v="1"/>
    <n v="1319.3792089999999"/>
    <s v="PC"/>
  </r>
  <r>
    <n v="681609"/>
    <s v="Tablet"/>
    <s v="Delhi"/>
    <s v="Delivered"/>
    <d v="2019-03-02T09:51:47"/>
    <d v="2019-03-06T09:51:47"/>
    <d v="2019-03-08T09:51:47"/>
    <n v="29"/>
    <n v="110"/>
    <s v="Mumbai"/>
    <s v="Delhi-Mumbai"/>
    <s v="Outstation"/>
    <s v="Ship2Home"/>
    <n v="-2"/>
    <n v="4"/>
    <n v="139"/>
    <x v="0"/>
    <x v="0"/>
    <n v="953.88"/>
    <s v="Tablet"/>
  </r>
  <r>
    <n v="168644"/>
    <s v="Laptop"/>
    <s v="Bangalore"/>
    <s v="Delivered"/>
    <d v="2019-03-02T09:52:03"/>
    <d v="2019-03-04T09:52:03"/>
    <d v="2019-03-05T09:52:03"/>
    <n v="48"/>
    <n v="111"/>
    <s v="Mumbai"/>
    <s v="Bangalore-Mumbai"/>
    <s v="Outstation"/>
    <s v="FastWheels"/>
    <n v="-1"/>
    <n v="2"/>
    <n v="159"/>
    <x v="1"/>
    <x v="1"/>
    <n v="1466.0320770000001"/>
    <s v="Laptop"/>
  </r>
  <r>
    <n v="171752"/>
    <s v="Laptop"/>
    <s v="Bangalore"/>
    <s v="Delivered"/>
    <d v="2019-03-02T09:56:30"/>
    <d v="2019-03-03T09:56:30"/>
    <d v="2019-03-06T09:56:30"/>
    <n v="0"/>
    <n v="122"/>
    <s v="Bangalore"/>
    <s v="Bangalore-Bangalore"/>
    <s v="Local"/>
    <s v="FastWheels"/>
    <n v="-3"/>
    <n v="1"/>
    <n v="122"/>
    <x v="1"/>
    <x v="1"/>
    <n v="337.57356440000001"/>
    <s v="Laptop"/>
  </r>
  <r>
    <n v="514739"/>
    <s v="Laptop"/>
    <s v="Bangalore"/>
    <s v="Delivered"/>
    <d v="2019-03-02T10:03:04"/>
    <d v="2019-03-09T10:03:04"/>
    <d v="2019-03-05T10:03:04"/>
    <n v="49"/>
    <n v="122"/>
    <s v="Delhi"/>
    <s v="Bangalore-Delhi"/>
    <s v="Outstation"/>
    <s v="Ship2Home"/>
    <n v="4"/>
    <n v="7"/>
    <n v="171"/>
    <x v="1"/>
    <x v="0"/>
    <n v="3247.1099469999999"/>
    <s v="Laptop"/>
  </r>
  <r>
    <n v="972467"/>
    <s v="TV - 50 in"/>
    <s v="Bangalore"/>
    <s v="Delivered"/>
    <d v="2019-03-02T10:12:05"/>
    <d v="2019-03-04T10:12:05"/>
    <d v="2019-03-08T10:12:05"/>
    <n v="36"/>
    <n v="127"/>
    <s v="Chennai"/>
    <s v="Bangalore-Chennai"/>
    <s v="Outstation"/>
    <s v="Ship2Home"/>
    <n v="-4"/>
    <n v="2"/>
    <n v="163"/>
    <x v="1"/>
    <x v="0"/>
    <n v="2754.7789069999999"/>
    <s v="TV"/>
  </r>
  <r>
    <n v="696776"/>
    <s v="PC"/>
    <s v="Delhi"/>
    <s v="Delivered"/>
    <d v="2019-03-02T10:22:59"/>
    <d v="2019-03-10T10:22:59"/>
    <d v="2019-03-05T10:22:59"/>
    <n v="31"/>
    <n v="126"/>
    <s v="Chennai"/>
    <s v="Delhi-Chennai"/>
    <s v="Outstation"/>
    <s v="FastWheels"/>
    <n v="5"/>
    <n v="8"/>
    <n v="157"/>
    <x v="1"/>
    <x v="1"/>
    <n v="2112.4016179999999"/>
    <s v="PC"/>
  </r>
  <r>
    <n v="446729"/>
    <s v="TV - 50 in"/>
    <s v="Bangalore"/>
    <s v="Delivered"/>
    <d v="2019-03-02T10:27:42"/>
    <d v="2019-03-10T10:27:42"/>
    <d v="2019-03-05T10:27:42"/>
    <n v="46"/>
    <n v="129"/>
    <s v="Delhi"/>
    <s v="Bangalore-Delhi"/>
    <s v="Outstation"/>
    <s v="Ship2Home"/>
    <n v="5"/>
    <n v="8"/>
    <n v="175"/>
    <x v="1"/>
    <x v="0"/>
    <n v="2991.163916"/>
    <s v="TV"/>
  </r>
  <r>
    <n v="758655"/>
    <s v="TV - 40 in"/>
    <s v="Delhi"/>
    <s v="Delivered"/>
    <d v="2019-03-02T10:28:49"/>
    <d v="2019-03-07T10:28:49"/>
    <d v="2019-03-07T10:28:49"/>
    <n v="31"/>
    <n v="111"/>
    <s v="Mumbai"/>
    <s v="Delhi-Mumbai"/>
    <s v="Outstation"/>
    <s v="Ship2Home"/>
    <n v="0"/>
    <n v="5"/>
    <n v="142"/>
    <x v="0"/>
    <x v="0"/>
    <n v="2928.84"/>
    <s v="TV"/>
  </r>
  <r>
    <n v="173681"/>
    <s v="TV - 50 in"/>
    <s v="Bangalore"/>
    <s v="Delivered"/>
    <d v="2019-03-02T10:29:39"/>
    <d v="2019-03-03T10:29:39"/>
    <d v="2019-03-06T10:29:39"/>
    <n v="0"/>
    <n v="122"/>
    <s v="Bangalore"/>
    <s v="Bangalore-Bangalore"/>
    <s v="Local"/>
    <s v="Ship2Home"/>
    <n v="-3"/>
    <n v="1"/>
    <n v="122"/>
    <x v="1"/>
    <x v="0"/>
    <n v="1167.436322"/>
    <s v="TV"/>
  </r>
  <r>
    <n v="444217"/>
    <s v="Mobile"/>
    <s v="Delhi"/>
    <s v="Delivered"/>
    <d v="2019-03-02T10:32:16"/>
    <d v="2019-03-06T10:32:16"/>
    <d v="2019-03-08T10:32:16"/>
    <n v="78"/>
    <n v="92"/>
    <s v="Kolkata"/>
    <s v="Delhi-Kolkata"/>
    <s v="Outstation"/>
    <s v="FastWheels"/>
    <n v="-2"/>
    <n v="4"/>
    <n v="170"/>
    <x v="1"/>
    <x v="0"/>
    <n v="1582.9868389999999"/>
    <s v="Mobile"/>
  </r>
  <r>
    <n v="8835"/>
    <s v="TV - 40 in"/>
    <s v="Delhi"/>
    <s v="Delivered"/>
    <d v="2019-03-02T10:34:43"/>
    <d v="2019-03-07T10:34:43"/>
    <d v="2019-03-08T10:34:43"/>
    <n v="43"/>
    <n v="123"/>
    <s v="Bangalore"/>
    <s v="Delhi-Bangalore"/>
    <s v="Outstation"/>
    <s v="Ship2Home"/>
    <n v="-1"/>
    <n v="5"/>
    <n v="166"/>
    <x v="0"/>
    <x v="0"/>
    <n v="1409.56"/>
    <s v="TV"/>
  </r>
  <r>
    <n v="937135"/>
    <s v="Mobile"/>
    <s v="Bangalore"/>
    <s v="Delivered"/>
    <d v="2019-03-02T10:35:10"/>
    <d v="2019-03-06T10:35:10"/>
    <d v="2019-03-07T10:35:10"/>
    <n v="65"/>
    <n v="87"/>
    <s v="Kolkata"/>
    <s v="Bangalore-Kolkata"/>
    <s v="Outstation"/>
    <s v="FastWheels"/>
    <n v="-1"/>
    <n v="4"/>
    <n v="152"/>
    <x v="1"/>
    <x v="0"/>
    <n v="335.08538179999999"/>
    <s v="Mobile"/>
  </r>
  <r>
    <n v="918707"/>
    <s v="Mobile"/>
    <s v="Delhi"/>
    <s v="Delivered"/>
    <d v="2019-03-02T10:38:19"/>
    <d v="2019-03-09T10:38:19"/>
    <d v="2019-03-08T10:38:19"/>
    <n v="30"/>
    <n v="111"/>
    <s v="Mumbai"/>
    <s v="Delhi-Mumbai"/>
    <s v="Outstation"/>
    <s v="Ship2Home"/>
    <n v="1"/>
    <n v="7"/>
    <n v="141"/>
    <x v="1"/>
    <x v="0"/>
    <n v="1304.018795"/>
    <s v="Mobile"/>
  </r>
  <r>
    <n v="199657"/>
    <s v="Tablet"/>
    <s v="Delhi"/>
    <s v="Delivered"/>
    <d v="2019-03-02T10:48:59"/>
    <d v="2019-03-04T10:48:59"/>
    <d v="2019-03-06T10:48:59"/>
    <n v="62"/>
    <n v="91"/>
    <s v="Mumbai"/>
    <s v="Delhi-Mumbai"/>
    <s v="Outstation"/>
    <s v="FastWheels"/>
    <n v="-2"/>
    <n v="2"/>
    <n v="153"/>
    <x v="1"/>
    <x v="0"/>
    <n v="963.35528939999995"/>
    <s v="Tablet"/>
  </r>
  <r>
    <n v="588364"/>
    <s v="Mobile"/>
    <s v="Bangalore"/>
    <s v="Delivered"/>
    <d v="2019-03-02T10:57:27"/>
    <d v="2019-03-07T10:57:27"/>
    <d v="2019-03-06T10:57:27"/>
    <n v="27"/>
    <n v="105"/>
    <s v="Kolkata"/>
    <s v="Bangalore-Kolkata"/>
    <s v="Outstation"/>
    <s v="FastWheels"/>
    <n v="1"/>
    <n v="5"/>
    <n v="132"/>
    <x v="1"/>
    <x v="1"/>
    <n v="3392.3627550000001"/>
    <s v="Mobile"/>
  </r>
  <r>
    <n v="863056"/>
    <s v="Laptop"/>
    <s v="Delhi"/>
    <s v="Delivered"/>
    <d v="2019-03-02T10:59:02"/>
    <d v="2019-03-04T10:59:02"/>
    <d v="2019-03-05T10:59:02"/>
    <n v="50"/>
    <n v="109"/>
    <s v="Mumbai"/>
    <s v="Delhi-Mumbai"/>
    <s v="Outstation"/>
    <s v="FastWheels"/>
    <n v="-1"/>
    <n v="2"/>
    <n v="159"/>
    <x v="1"/>
    <x v="1"/>
    <n v="1062.575607"/>
    <s v="Laptop"/>
  </r>
  <r>
    <n v="331610"/>
    <s v="Mobile"/>
    <s v="Delhi"/>
    <s v="Delivered"/>
    <d v="2019-03-02T10:59:18"/>
    <d v="2019-03-04T10:59:18"/>
    <d v="2019-03-09T10:59:18"/>
    <n v="73"/>
    <n v="88"/>
    <s v="Mumbai"/>
    <s v="Delhi-Mumbai"/>
    <s v="Outstation"/>
    <s v="FastWheels"/>
    <n v="-5"/>
    <n v="2"/>
    <n v="161"/>
    <x v="1"/>
    <x v="1"/>
    <n v="1087.3825469999999"/>
    <s v="Mobile"/>
  </r>
  <r>
    <n v="103874"/>
    <s v="Laptop"/>
    <s v="Delhi"/>
    <s v="Delivered"/>
    <d v="2019-03-02T11:01:03"/>
    <d v="2019-03-07T11:01:03"/>
    <d v="2019-03-08T11:01:03"/>
    <n v="50"/>
    <n v="109"/>
    <s v="Mumbai"/>
    <s v="Delhi-Mumbai"/>
    <s v="Outstation"/>
    <s v="Ship2Home"/>
    <n v="-1"/>
    <n v="5"/>
    <n v="159"/>
    <x v="1"/>
    <x v="1"/>
    <n v="1015.851816"/>
    <s v="Laptop"/>
  </r>
  <r>
    <n v="934055"/>
    <s v="Gaming Console"/>
    <s v="Bangalore"/>
    <s v="Delivered"/>
    <d v="2019-03-02T11:05:36"/>
    <d v="2019-03-11T11:05:36"/>
    <d v="2019-03-05T11:05:36"/>
    <n v="40"/>
    <n v="121"/>
    <s v="Delhi"/>
    <s v="Bangalore-Delhi"/>
    <s v="Outstation"/>
    <s v="Ship2Home"/>
    <n v="6"/>
    <n v="9"/>
    <n v="161"/>
    <x v="1"/>
    <x v="0"/>
    <n v="1279.0124020000001"/>
    <s v="Gaming Console"/>
  </r>
  <r>
    <n v="143533"/>
    <s v="Mobile"/>
    <s v="Delhi"/>
    <s v="Delivered"/>
    <d v="2019-03-02T11:10:24"/>
    <d v="2019-03-07T11:10:24"/>
    <d v="2019-03-07T11:10:24"/>
    <n v="68"/>
    <n v="88"/>
    <s v="Mumbai"/>
    <s v="Delhi-Mumbai"/>
    <s v="Outstation"/>
    <s v="FastWheels"/>
    <n v="0"/>
    <n v="5"/>
    <n v="156"/>
    <x v="1"/>
    <x v="0"/>
    <n v="1305.644348"/>
    <s v="Mobile"/>
  </r>
  <r>
    <n v="16648"/>
    <s v="PC"/>
    <s v="Bangalore"/>
    <s v="Delivered"/>
    <d v="2019-03-02T11:14:53"/>
    <d v="2019-03-06T11:14:53"/>
    <d v="2019-03-07T11:14:53"/>
    <n v="85"/>
    <n v="107"/>
    <s v="Delhi"/>
    <s v="Bangalore-Delhi"/>
    <s v="Outstation"/>
    <s v="FastWheels"/>
    <n v="-1"/>
    <n v="4"/>
    <n v="192"/>
    <x v="1"/>
    <x v="1"/>
    <n v="3159.9173259999998"/>
    <s v="PC"/>
  </r>
  <r>
    <n v="286987"/>
    <s v="Gaming Console"/>
    <s v="Bangalore"/>
    <s v="Delivered"/>
    <d v="2019-03-02T11:17:54"/>
    <d v="2019-03-11T11:17:54"/>
    <d v="2019-03-07T11:17:54"/>
    <n v="33"/>
    <n v="122"/>
    <s v="Delhi"/>
    <s v="Bangalore-Delhi"/>
    <s v="Outstation"/>
    <s v="Ship2Home"/>
    <n v="4"/>
    <n v="9"/>
    <n v="155"/>
    <x v="1"/>
    <x v="0"/>
    <n v="2095.3867300000002"/>
    <s v="Gaming Console"/>
  </r>
  <r>
    <n v="686093"/>
    <s v="Mobile"/>
    <s v="Delhi"/>
    <s v="Delivered"/>
    <d v="2019-03-02T11:20:59"/>
    <d v="2019-03-06T11:20:59"/>
    <d v="2019-03-09T11:20:59"/>
    <n v="63"/>
    <n v="104"/>
    <s v="Bangalore"/>
    <s v="Delhi-Bangalore"/>
    <s v="Outstation"/>
    <s v="FastWheels"/>
    <n v="-3"/>
    <n v="4"/>
    <n v="167"/>
    <x v="1"/>
    <x v="0"/>
    <n v="1104.0567040000001"/>
    <s v="Mobile"/>
  </r>
  <r>
    <n v="563054"/>
    <s v="Gaming Console"/>
    <s v="Delhi"/>
    <s v="Delivered"/>
    <d v="2019-03-02T11:23:26"/>
    <d v="2019-03-05T11:23:26"/>
    <d v="2019-03-05T11:23:26"/>
    <n v="0"/>
    <n v="101"/>
    <s v="Delhi"/>
    <s v="Delhi-Delhi"/>
    <s v="Local"/>
    <s v="FastWheels"/>
    <n v="0"/>
    <n v="3"/>
    <n v="101"/>
    <x v="1"/>
    <x v="1"/>
    <n v="1847.045742"/>
    <s v="Gaming Console"/>
  </r>
  <r>
    <n v="725317"/>
    <s v="Gaming Console"/>
    <s v="Delhi"/>
    <s v="Delivered"/>
    <d v="2019-03-02T11:30:44"/>
    <d v="2019-03-10T11:30:44"/>
    <d v="2019-03-06T11:30:44"/>
    <n v="29"/>
    <n v="109"/>
    <s v="Mumbai"/>
    <s v="Delhi-Mumbai"/>
    <s v="Outstation"/>
    <s v="Ship2Home"/>
    <n v="4"/>
    <n v="8"/>
    <n v="138"/>
    <x v="1"/>
    <x v="0"/>
    <n v="527.27671359999999"/>
    <s v="Gaming Console"/>
  </r>
  <r>
    <n v="223884"/>
    <s v="TV - 32 in"/>
    <s v="Delhi"/>
    <s v="Delivered"/>
    <d v="2019-03-02T11:32:09"/>
    <d v="2019-03-04T11:32:09"/>
    <d v="2019-03-05T11:32:09"/>
    <n v="81"/>
    <n v="91"/>
    <s v="Mumbai"/>
    <s v="Delhi-Mumbai"/>
    <s v="Outstation"/>
    <s v="FastWheels"/>
    <n v="-1"/>
    <n v="2"/>
    <n v="172"/>
    <x v="0"/>
    <x v="1"/>
    <n v="1774.64"/>
    <s v="TV"/>
  </r>
  <r>
    <n v="986798"/>
    <s v="Laptop"/>
    <s v="Bangalore"/>
    <s v="Delivered"/>
    <d v="2019-03-02T11:35:03"/>
    <d v="2019-03-10T11:35:03"/>
    <d v="2019-03-06T11:35:03"/>
    <n v="34"/>
    <n v="128"/>
    <s v="Delhi"/>
    <s v="Bangalore-Delhi"/>
    <s v="Outstation"/>
    <s v="Ship2Home"/>
    <n v="4"/>
    <n v="8"/>
    <n v="162"/>
    <x v="1"/>
    <x v="1"/>
    <n v="2628.5550990000002"/>
    <s v="Laptop"/>
  </r>
  <r>
    <n v="229711"/>
    <s v="Tablet"/>
    <s v="Bangalore"/>
    <s v="Delivered"/>
    <d v="2019-03-02T11:38:48"/>
    <d v="2019-03-07T11:38:48"/>
    <d v="2019-03-09T11:38:48"/>
    <n v="48"/>
    <n v="110"/>
    <s v="Mumbai"/>
    <s v="Bangalore-Mumbai"/>
    <s v="Outstation"/>
    <s v="Ship2Home"/>
    <n v="-2"/>
    <n v="5"/>
    <n v="158"/>
    <x v="1"/>
    <x v="0"/>
    <n v="1045.662877"/>
    <s v="Tablet"/>
  </r>
  <r>
    <n v="571672"/>
    <s v="Gaming Console"/>
    <s v="Bangalore"/>
    <s v="Delivered"/>
    <d v="2019-03-02T11:42:55"/>
    <d v="2019-03-09T11:42:55"/>
    <d v="2019-03-08T11:42:55"/>
    <n v="46"/>
    <n v="112"/>
    <s v="Kolkata"/>
    <s v="Bangalore-Kolkata"/>
    <s v="Outstation"/>
    <s v="FastWheels"/>
    <n v="1"/>
    <n v="7"/>
    <n v="158"/>
    <x v="1"/>
    <x v="1"/>
    <n v="2686.6345649999998"/>
    <s v="Gaming Console"/>
  </r>
  <r>
    <n v="764473"/>
    <s v="Mobile"/>
    <s v="Delhi"/>
    <s v="Delivered"/>
    <d v="2019-03-02T11:47:53"/>
    <d v="2019-03-07T11:47:53"/>
    <d v="2019-03-06T11:47:53"/>
    <n v="25"/>
    <n v="108"/>
    <s v="Kolkata"/>
    <s v="Delhi-Kolkata"/>
    <s v="Outstation"/>
    <s v="Ship2Home"/>
    <n v="1"/>
    <n v="5"/>
    <n v="133"/>
    <x v="1"/>
    <x v="0"/>
    <n v="3402.1657930000001"/>
    <s v="Mobile"/>
  </r>
  <r>
    <n v="480743"/>
    <s v="Laptop"/>
    <s v="Bangalore"/>
    <s v="Delivered"/>
    <d v="2019-03-02T11:52:20"/>
    <d v="2019-03-08T11:52:20"/>
    <d v="2019-03-09T11:52:20"/>
    <n v="41"/>
    <n v="127"/>
    <s v="Chennai"/>
    <s v="Bangalore-Chennai"/>
    <s v="Outstation"/>
    <s v="Ship2Home"/>
    <n v="-1"/>
    <n v="6"/>
    <n v="168"/>
    <x v="1"/>
    <x v="0"/>
    <n v="580.46581309999999"/>
    <s v="Laptop"/>
  </r>
  <r>
    <n v="6016"/>
    <s v="Laptop"/>
    <s v="Delhi"/>
    <s v="Delivered"/>
    <d v="2019-03-02T11:54:26"/>
    <d v="2019-03-07T11:54:26"/>
    <d v="2019-03-05T11:54:26"/>
    <n v="29"/>
    <n v="114"/>
    <s v="Mumbai"/>
    <s v="Delhi-Mumbai"/>
    <s v="Outstation"/>
    <s v="FastWheels"/>
    <n v="2"/>
    <n v="5"/>
    <n v="143"/>
    <x v="1"/>
    <x v="1"/>
    <n v="1981.247292"/>
    <s v="Laptop"/>
  </r>
  <r>
    <n v="463167"/>
    <s v="Tablet"/>
    <s v="Delhi"/>
    <s v="Delivered"/>
    <d v="2019-03-02T11:57:03"/>
    <d v="2019-03-04T11:57:03"/>
    <d v="2019-03-07T11:57:03"/>
    <n v="64"/>
    <n v="105"/>
    <s v="Bangalore"/>
    <s v="Delhi-Bangalore"/>
    <s v="Outstation"/>
    <s v="FastWheels"/>
    <n v="-3"/>
    <n v="2"/>
    <n v="169"/>
    <x v="0"/>
    <x v="0"/>
    <n v="3591.7"/>
    <s v="Tablet"/>
  </r>
  <r>
    <n v="465452"/>
    <s v="Mobile"/>
    <s v="Delhi"/>
    <s v="Delivered"/>
    <d v="2019-03-02T11:58:48"/>
    <d v="2019-03-06T11:58:48"/>
    <d v="2019-03-09T11:58:48"/>
    <n v="72"/>
    <n v="103"/>
    <s v="Bangalore"/>
    <s v="Delhi-Bangalore"/>
    <s v="Outstation"/>
    <s v="FastWheels"/>
    <n v="-3"/>
    <n v="4"/>
    <n v="175"/>
    <x v="1"/>
    <x v="1"/>
    <n v="653.08781539999995"/>
    <s v="Mobile"/>
  </r>
  <r>
    <n v="168258"/>
    <s v="Gaming Console"/>
    <s v="Bangalore"/>
    <s v="Delivered"/>
    <d v="2019-03-02T12:05:46"/>
    <d v="2019-03-10T12:05:46"/>
    <d v="2019-03-06T12:05:46"/>
    <n v="28"/>
    <n v="106"/>
    <s v="Mumbai"/>
    <s v="Bangalore-Mumbai"/>
    <s v="Outstation"/>
    <s v="Ship2Home"/>
    <n v="4"/>
    <n v="8"/>
    <n v="134"/>
    <x v="0"/>
    <x v="1"/>
    <n v="2305.42"/>
    <s v="Gaming Console"/>
  </r>
  <r>
    <n v="270015"/>
    <s v="PC"/>
    <s v="Delhi"/>
    <s v="Delivered"/>
    <d v="2019-03-02T12:06:18"/>
    <d v="2019-03-08T12:06:18"/>
    <d v="2019-03-07T12:06:18"/>
    <n v="49"/>
    <n v="121"/>
    <s v="Bangalore"/>
    <s v="Delhi-Bangalore"/>
    <s v="Outstation"/>
    <s v="Ship2Home"/>
    <n v="1"/>
    <n v="6"/>
    <n v="170"/>
    <x v="0"/>
    <x v="0"/>
    <n v="743.72"/>
    <s v="PC"/>
  </r>
  <r>
    <n v="260810"/>
    <s v="Gaming Console"/>
    <s v="Delhi"/>
    <s v="Delivered"/>
    <d v="2019-03-02T12:11:06"/>
    <d v="2019-03-04T12:11:06"/>
    <d v="2019-03-07T12:11:06"/>
    <n v="71"/>
    <n v="92"/>
    <s v="Mumbai"/>
    <s v="Delhi-Mumbai"/>
    <s v="Outstation"/>
    <s v="FastWheels"/>
    <n v="-3"/>
    <n v="2"/>
    <n v="163"/>
    <x v="1"/>
    <x v="1"/>
    <n v="2600.7327439999999"/>
    <s v="Gaming Console"/>
  </r>
  <r>
    <n v="649185"/>
    <s v="Tablet"/>
    <s v="Delhi"/>
    <s v="Delivered"/>
    <d v="2019-03-02T12:12:00"/>
    <d v="2019-03-06T12:12:00"/>
    <d v="2019-03-07T12:12:00"/>
    <n v="40"/>
    <n v="107"/>
    <s v="Mumbai"/>
    <s v="Delhi-Mumbai"/>
    <s v="Outstation"/>
    <s v="Ship2Home"/>
    <n v="-1"/>
    <n v="4"/>
    <n v="147"/>
    <x v="0"/>
    <x v="0"/>
    <n v="1267.42"/>
    <s v="Tablet"/>
  </r>
  <r>
    <n v="364152"/>
    <s v="Gaming Console"/>
    <s v="Bangalore"/>
    <s v="Delivered"/>
    <d v="2019-03-02T12:12:04"/>
    <d v="2019-03-07T12:12:04"/>
    <d v="2019-03-07T12:12:04"/>
    <n v="81"/>
    <n v="93"/>
    <s v="Mumbai"/>
    <s v="Bangalore-Mumbai"/>
    <s v="Outstation"/>
    <s v="FastWheels"/>
    <n v="0"/>
    <n v="5"/>
    <n v="174"/>
    <x v="0"/>
    <x v="1"/>
    <n v="2863.31"/>
    <s v="Gaming Console"/>
  </r>
  <r>
    <n v="200848"/>
    <s v="TV - 32 in"/>
    <s v="Delhi"/>
    <s v="Delivered"/>
    <d v="2019-03-02T12:20:30"/>
    <d v="2019-03-07T12:20:30"/>
    <d v="2019-03-07T12:20:30"/>
    <n v="29"/>
    <n v="114"/>
    <s v="Kolkata"/>
    <s v="Delhi-Kolkata"/>
    <s v="Outstation"/>
    <s v="FastWheels"/>
    <n v="0"/>
    <n v="5"/>
    <n v="143"/>
    <x v="1"/>
    <x v="1"/>
    <n v="1928.4975340000001"/>
    <s v="TV"/>
  </r>
  <r>
    <n v="276378"/>
    <s v="Mobile"/>
    <s v="Bangalore"/>
    <s v="Delivered"/>
    <d v="2019-03-02T12:23:53"/>
    <d v="2019-03-04T12:23:53"/>
    <d v="2019-03-08T12:23:53"/>
    <n v="71"/>
    <n v="94"/>
    <s v="Mumbai"/>
    <s v="Bangalore-Mumbai"/>
    <s v="Outstation"/>
    <s v="FastWheels"/>
    <n v="-4"/>
    <n v="2"/>
    <n v="165"/>
    <x v="0"/>
    <x v="1"/>
    <n v="1334.86"/>
    <s v="Mobile"/>
  </r>
  <r>
    <n v="581019"/>
    <s v="Laptop"/>
    <s v="Delhi"/>
    <s v="Delivered"/>
    <d v="2019-03-02T12:24:03"/>
    <d v="2019-03-07T12:24:03"/>
    <d v="2019-03-08T12:24:03"/>
    <n v="0"/>
    <n v="129"/>
    <s v="Delhi"/>
    <s v="Delhi-Delhi"/>
    <s v="Local"/>
    <s v="Ship2Home"/>
    <n v="-1"/>
    <n v="5"/>
    <n v="129"/>
    <x v="0"/>
    <x v="0"/>
    <n v="2623.5"/>
    <s v="Laptop"/>
  </r>
  <r>
    <n v="11940"/>
    <s v="Mobile"/>
    <s v="Delhi"/>
    <s v="Delivered"/>
    <d v="2019-03-02T12:37:41"/>
    <d v="2019-03-04T12:37:41"/>
    <d v="2019-03-06T12:37:41"/>
    <n v="40"/>
    <n v="125"/>
    <s v="Bangalore"/>
    <s v="Delhi-Bangalore"/>
    <s v="Outstation"/>
    <s v="FastWheels"/>
    <n v="-2"/>
    <n v="2"/>
    <n v="165"/>
    <x v="0"/>
    <x v="1"/>
    <n v="1802.29"/>
    <s v="Mobile"/>
  </r>
  <r>
    <n v="292495"/>
    <s v="Laptop"/>
    <s v="Delhi"/>
    <s v="Delivered"/>
    <d v="2019-03-02T12:47:45"/>
    <d v="2019-03-10T12:47:45"/>
    <d v="2019-03-07T12:47:45"/>
    <n v="41"/>
    <n v="107"/>
    <s v="Mumbai"/>
    <s v="Delhi-Mumbai"/>
    <s v="Outstation"/>
    <s v="Ship2Home"/>
    <n v="3"/>
    <n v="8"/>
    <n v="148"/>
    <x v="1"/>
    <x v="2"/>
    <n v="626.48902620000001"/>
    <s v="Laptop"/>
  </r>
  <r>
    <n v="135606"/>
    <s v="Tablet"/>
    <s v="Delhi"/>
    <s v="Delivered"/>
    <d v="2019-03-02T12:48:11"/>
    <d v="2019-03-06T12:48:11"/>
    <d v="2019-03-05T12:48:11"/>
    <n v="29"/>
    <n v="120"/>
    <s v="Bangalore"/>
    <s v="Delhi-Bangalore"/>
    <s v="Outstation"/>
    <s v="Ship2Home"/>
    <n v="1"/>
    <n v="4"/>
    <n v="149"/>
    <x v="0"/>
    <x v="1"/>
    <n v="1145.3599999999999"/>
    <s v="Tablet"/>
  </r>
  <r>
    <n v="411259"/>
    <s v="Mobile"/>
    <s v="Bangalore"/>
    <s v="Delivered"/>
    <d v="2019-03-02T12:58:35"/>
    <d v="2019-03-07T12:58:35"/>
    <d v="2019-03-09T12:58:35"/>
    <n v="34"/>
    <n v="124"/>
    <s v="Delhi"/>
    <s v="Bangalore-Delhi"/>
    <s v="Outstation"/>
    <s v="Ship2Home"/>
    <n v="-2"/>
    <n v="5"/>
    <n v="158"/>
    <x v="1"/>
    <x v="0"/>
    <n v="1177.0250410000001"/>
    <s v="Mobile"/>
  </r>
  <r>
    <n v="537771"/>
    <s v="Mobile"/>
    <s v="Delhi"/>
    <s v="Delivered"/>
    <d v="2019-03-02T13:07:55"/>
    <d v="2019-03-06T13:07:55"/>
    <d v="2019-03-09T13:07:55"/>
    <n v="50"/>
    <n v="114"/>
    <s v="Mumbai"/>
    <s v="Delhi-Mumbai"/>
    <s v="Outstation"/>
    <s v="Ship2Home"/>
    <n v="-3"/>
    <n v="4"/>
    <n v="164"/>
    <x v="0"/>
    <x v="0"/>
    <n v="3383.82"/>
    <s v="Mobile"/>
  </r>
  <r>
    <n v="655078"/>
    <s v="Mobile"/>
    <s v="Bangalore"/>
    <s v="Delivered"/>
    <d v="2019-03-02T13:11:26"/>
    <d v="2019-03-04T13:11:26"/>
    <d v="2019-03-05T13:11:26"/>
    <n v="39"/>
    <n v="108"/>
    <s v="Kolkata"/>
    <s v="Bangalore-Kolkata"/>
    <s v="Outstation"/>
    <s v="Ship2Home"/>
    <n v="-1"/>
    <n v="2"/>
    <n v="147"/>
    <x v="1"/>
    <x v="1"/>
    <n v="2939.128455"/>
    <s v="Mobile"/>
  </r>
  <r>
    <n v="159219"/>
    <s v="TV - 40 in"/>
    <s v="Delhi"/>
    <s v="Delivered"/>
    <d v="2019-03-02T13:19:49"/>
    <d v="2019-03-07T13:19:49"/>
    <d v="2019-03-07T13:19:49"/>
    <n v="45"/>
    <n v="106"/>
    <s v="Kolkata"/>
    <s v="Delhi-Kolkata"/>
    <s v="Outstation"/>
    <s v="Ship2Home"/>
    <n v="0"/>
    <n v="5"/>
    <n v="151"/>
    <x v="0"/>
    <x v="0"/>
    <n v="2206.52"/>
    <s v="TV"/>
  </r>
  <r>
    <n v="145743"/>
    <s v="Mobile"/>
    <s v="Delhi"/>
    <s v="Delivered"/>
    <d v="2019-03-02T13:20:04"/>
    <d v="2019-03-05T13:20:04"/>
    <d v="2019-03-09T13:20:04"/>
    <n v="27"/>
    <n v="125"/>
    <s v="Bangalore"/>
    <s v="Delhi-Bangalore"/>
    <s v="Outstation"/>
    <s v="Ship2Home"/>
    <n v="-4"/>
    <n v="3"/>
    <n v="152"/>
    <x v="0"/>
    <x v="0"/>
    <n v="210.73"/>
    <s v="Mobile"/>
  </r>
  <r>
    <n v="921714"/>
    <s v="Mobile"/>
    <s v="Bangalore"/>
    <s v="Delivered"/>
    <d v="2019-03-02T13:23:52"/>
    <d v="2019-03-11T13:23:52"/>
    <d v="2019-03-08T13:23:52"/>
    <n v="33"/>
    <n v="114"/>
    <s v="Mumbai"/>
    <s v="Bangalore-Mumbai"/>
    <s v="Outstation"/>
    <s v="Ship2Home"/>
    <n v="3"/>
    <n v="9"/>
    <n v="147"/>
    <x v="0"/>
    <x v="1"/>
    <n v="3100.3"/>
    <s v="Mobile"/>
  </r>
  <r>
    <n v="921714"/>
    <s v="Laptop"/>
    <s v="Delhi"/>
    <s v="Delivered"/>
    <d v="2019-03-02T13:24:56"/>
    <d v="2019-03-11T13:24:56"/>
    <d v="2019-03-05T13:24:56"/>
    <n v="37"/>
    <n v="114"/>
    <s v="Mumbai"/>
    <s v="Delhi-Mumbai"/>
    <s v="Outstation"/>
    <s v="Ship2Home"/>
    <n v="6"/>
    <n v="9"/>
    <n v="151"/>
    <x v="0"/>
    <x v="1"/>
    <n v="3100.3"/>
    <s v="Laptop"/>
  </r>
  <r>
    <n v="62892"/>
    <s v="Laptop"/>
    <s v="Bangalore"/>
    <s v="Delivered"/>
    <d v="2019-03-02T13:25:37"/>
    <d v="2019-03-04T13:25:37"/>
    <d v="2019-03-08T13:25:37"/>
    <n v="70"/>
    <n v="95"/>
    <s v="Mumbai"/>
    <s v="Bangalore-Mumbai"/>
    <s v="Outstation"/>
    <s v="FastWheels"/>
    <n v="-4"/>
    <n v="2"/>
    <n v="165"/>
    <x v="0"/>
    <x v="1"/>
    <n v="2826.98"/>
    <s v="Laptop"/>
  </r>
  <r>
    <n v="653384"/>
    <s v="PC"/>
    <s v="Bangalore"/>
    <s v="Delivered"/>
    <d v="2019-03-02T13:28:14"/>
    <d v="2019-03-08T13:28:14"/>
    <d v="2019-03-05T13:28:14"/>
    <n v="45"/>
    <n v="111"/>
    <s v="Kolkata"/>
    <s v="Bangalore-Kolkata"/>
    <s v="Outstation"/>
    <s v="FastWheels"/>
    <n v="3"/>
    <n v="6"/>
    <n v="156"/>
    <x v="1"/>
    <x v="1"/>
    <n v="1683.912129"/>
    <s v="PC"/>
  </r>
  <r>
    <n v="812617"/>
    <s v="Laptop"/>
    <s v="Delhi"/>
    <s v="Delivered"/>
    <d v="2019-03-02T13:30:05"/>
    <d v="2019-03-06T13:30:05"/>
    <d v="2019-03-05T13:30:05"/>
    <n v="0"/>
    <n v="128"/>
    <s v="Delhi"/>
    <s v="Delhi-Delhi"/>
    <s v="Local"/>
    <s v="Ship2Home"/>
    <n v="1"/>
    <n v="4"/>
    <n v="128"/>
    <x v="1"/>
    <x v="0"/>
    <n v="961.92754660000003"/>
    <s v="Laptop"/>
  </r>
  <r>
    <n v="707338"/>
    <s v="TV - 32 in"/>
    <s v="Bangalore"/>
    <s v="Delivered"/>
    <d v="2019-03-02T13:30:54"/>
    <d v="2019-03-08T13:30:54"/>
    <d v="2019-03-09T13:30:54"/>
    <n v="69"/>
    <n v="100"/>
    <s v="Delhi"/>
    <s v="Bangalore-Delhi"/>
    <s v="Outstation"/>
    <s v="FastWheels"/>
    <n v="-1"/>
    <n v="6"/>
    <n v="169"/>
    <x v="1"/>
    <x v="1"/>
    <n v="2518.1312520000001"/>
    <s v="TV"/>
  </r>
  <r>
    <n v="13342"/>
    <s v="Tablet"/>
    <s v="Bangalore"/>
    <s v="Delivered"/>
    <d v="2019-03-02T13:32:33"/>
    <d v="2019-03-04T13:32:33"/>
    <d v="2019-03-05T13:32:33"/>
    <n v="67"/>
    <n v="106"/>
    <s v="Delhi"/>
    <s v="Bangalore-Delhi"/>
    <s v="Outstation"/>
    <s v="FastWheels"/>
    <n v="-1"/>
    <n v="2"/>
    <n v="173"/>
    <x v="1"/>
    <x v="1"/>
    <n v="3656.1545529999999"/>
    <s v="Tablet"/>
  </r>
  <r>
    <n v="341509"/>
    <s v="TV - 50 in"/>
    <s v="Delhi"/>
    <s v="Delivered"/>
    <d v="2019-03-02T13:37:41"/>
    <d v="2019-03-05T13:37:41"/>
    <d v="2019-03-05T13:37:41"/>
    <n v="41"/>
    <n v="123"/>
    <s v="Chennai"/>
    <s v="Delhi-Chennai"/>
    <s v="Outstation"/>
    <s v="Ship2Home"/>
    <n v="0"/>
    <n v="3"/>
    <n v="164"/>
    <x v="1"/>
    <x v="2"/>
    <n v="3744.6695759999998"/>
    <s v="TV"/>
  </r>
  <r>
    <n v="458791"/>
    <s v="Laptop"/>
    <s v="Delhi"/>
    <s v="Delivered"/>
    <d v="2019-03-02T13:39:31"/>
    <d v="2019-03-07T13:39:31"/>
    <d v="2019-03-08T13:39:31"/>
    <n v="42"/>
    <n v="114"/>
    <s v="Mumbai"/>
    <s v="Delhi-Mumbai"/>
    <s v="Outstation"/>
    <s v="Ship2Home"/>
    <n v="-1"/>
    <n v="5"/>
    <n v="156"/>
    <x v="1"/>
    <x v="0"/>
    <n v="1832.9751429999999"/>
    <s v="Laptop"/>
  </r>
  <r>
    <n v="476095"/>
    <s v="Mobile"/>
    <s v="Bangalore"/>
    <s v="Delivered"/>
    <d v="2019-03-02T13:40:56"/>
    <d v="2019-03-08T13:40:56"/>
    <d v="2019-03-09T13:40:56"/>
    <n v="36"/>
    <n v="108"/>
    <s v="Kolkata"/>
    <s v="Bangalore-Kolkata"/>
    <s v="Outstation"/>
    <s v="Ship2Home"/>
    <n v="-1"/>
    <n v="6"/>
    <n v="144"/>
    <x v="1"/>
    <x v="0"/>
    <n v="1142.6747600000001"/>
    <s v="Mobile"/>
  </r>
  <r>
    <n v="62028"/>
    <s v="Mobile"/>
    <s v="Delhi"/>
    <s v="Delivered"/>
    <d v="2019-03-02T13:41:49"/>
    <d v="2019-03-06T13:41:49"/>
    <d v="2019-03-05T13:41:49"/>
    <n v="59"/>
    <n v="101"/>
    <s v="Bangalore"/>
    <s v="Delhi-Bangalore"/>
    <s v="Outstation"/>
    <s v="FastWheels"/>
    <n v="1"/>
    <n v="4"/>
    <n v="160"/>
    <x v="0"/>
    <x v="1"/>
    <n v="3516.66"/>
    <s v="Mobile"/>
  </r>
  <r>
    <n v="556119"/>
    <s v="Laptop"/>
    <s v="Delhi"/>
    <s v="Delivered"/>
    <d v="2019-03-02T13:41:56"/>
    <d v="2019-03-09T13:41:56"/>
    <d v="2019-03-06T13:41:56"/>
    <n v="48"/>
    <n v="113"/>
    <s v="Mumbai"/>
    <s v="Delhi-Mumbai"/>
    <s v="Outstation"/>
    <s v="Ship2Home"/>
    <n v="3"/>
    <n v="7"/>
    <n v="161"/>
    <x v="0"/>
    <x v="0"/>
    <n v="2057.88"/>
    <s v="Laptop"/>
  </r>
  <r>
    <n v="152544"/>
    <s v="Laptop"/>
    <s v="Delhi"/>
    <s v="Delivered"/>
    <d v="2019-03-02T13:46:35"/>
    <d v="2019-03-02T13:46:35"/>
    <d v="2019-03-05T13:46:35"/>
    <n v="0"/>
    <n v="127"/>
    <s v="Delhi"/>
    <s v="Delhi-Delhi"/>
    <s v="Local"/>
    <s v="FastWheels"/>
    <n v="-3"/>
    <n v="0"/>
    <n v="127"/>
    <x v="0"/>
    <x v="1"/>
    <n v="1452.97"/>
    <s v="Laptop"/>
  </r>
  <r>
    <n v="558092"/>
    <s v="PC"/>
    <s v="Delhi"/>
    <s v="Delivered"/>
    <d v="2019-03-02T13:47:03"/>
    <d v="2019-03-05T13:47:03"/>
    <d v="2019-03-06T13:47:03"/>
    <n v="42"/>
    <n v="129"/>
    <s v="Bangalore"/>
    <s v="Delhi-Bangalore"/>
    <s v="Outstation"/>
    <s v="FastWheels"/>
    <n v="-1"/>
    <n v="3"/>
    <n v="171"/>
    <x v="1"/>
    <x v="1"/>
    <n v="2033.747758"/>
    <s v="PC"/>
  </r>
  <r>
    <n v="722336"/>
    <s v="PC"/>
    <s v="Delhi"/>
    <s v="Delivered"/>
    <d v="2019-03-02T13:48:37"/>
    <d v="2019-03-07T13:48:37"/>
    <d v="2019-03-07T13:48:37"/>
    <n v="66"/>
    <n v="109"/>
    <s v="Bangalore"/>
    <s v="Delhi-Bangalore"/>
    <s v="Outstation"/>
    <s v="FastWheels"/>
    <n v="0"/>
    <n v="5"/>
    <n v="175"/>
    <x v="1"/>
    <x v="1"/>
    <n v="1227.4860859999999"/>
    <s v="PC"/>
  </r>
  <r>
    <n v="112275"/>
    <s v="TV - 40 in"/>
    <s v="Bangalore"/>
    <s v="Delivered"/>
    <d v="2019-03-02T13:48:44"/>
    <d v="2019-03-03T13:48:44"/>
    <d v="2019-03-08T13:48:44"/>
    <n v="0"/>
    <n v="100"/>
    <s v="Bangalore"/>
    <s v="Bangalore-Bangalore"/>
    <s v="Local"/>
    <s v="FastWheels"/>
    <n v="-5"/>
    <n v="1"/>
    <n v="100"/>
    <x v="0"/>
    <x v="0"/>
    <n v="2818.04"/>
    <s v="TV"/>
  </r>
  <r>
    <n v="188819"/>
    <s v="Gaming Console"/>
    <s v="Bangalore"/>
    <s v="Delivered"/>
    <d v="2019-03-02T13:56:24"/>
    <d v="2019-03-05T13:56:24"/>
    <d v="2019-03-07T13:56:24"/>
    <n v="45"/>
    <n v="126"/>
    <s v="Chennai"/>
    <s v="Bangalore-Chennai"/>
    <s v="Outstation"/>
    <s v="Ship2Home"/>
    <n v="-2"/>
    <n v="3"/>
    <n v="171"/>
    <x v="1"/>
    <x v="0"/>
    <n v="900.14558099999999"/>
    <s v="Gaming Console"/>
  </r>
  <r>
    <n v="385097"/>
    <s v="PC"/>
    <s v="Delhi"/>
    <s v="Delivered"/>
    <d v="2019-03-02T13:59:25"/>
    <d v="2019-03-09T13:59:25"/>
    <d v="2019-03-06T13:59:25"/>
    <n v="29"/>
    <n v="115"/>
    <s v="Mumbai"/>
    <s v="Delhi-Mumbai"/>
    <s v="Outstation"/>
    <s v="Ship2Home"/>
    <n v="3"/>
    <n v="7"/>
    <n v="144"/>
    <x v="1"/>
    <x v="0"/>
    <n v="1246.8149040000001"/>
    <s v="PC"/>
  </r>
  <r>
    <n v="198797"/>
    <s v="Tablet"/>
    <s v="Delhi"/>
    <s v="Delivered"/>
    <d v="2019-03-02T14:12:46"/>
    <d v="2019-03-09T14:12:46"/>
    <d v="2019-03-05T14:12:46"/>
    <n v="0"/>
    <n v="126"/>
    <s v="Delhi"/>
    <s v="Delhi-Delhi"/>
    <s v="Local"/>
    <s v="Ship2Home"/>
    <n v="4"/>
    <n v="7"/>
    <n v="126"/>
    <x v="1"/>
    <x v="0"/>
    <n v="2105.276151"/>
    <s v="Tablet"/>
  </r>
  <r>
    <n v="396906"/>
    <s v="PC"/>
    <s v="Delhi"/>
    <s v="Delivered"/>
    <d v="2019-03-02T14:20:16"/>
    <d v="2019-03-11T14:20:16"/>
    <d v="2019-03-07T14:20:16"/>
    <n v="50"/>
    <n v="123"/>
    <s v="Bangalore"/>
    <s v="Delhi-Bangalore"/>
    <s v="Outstation"/>
    <s v="Ship2Home"/>
    <n v="4"/>
    <n v="9"/>
    <n v="173"/>
    <x v="0"/>
    <x v="1"/>
    <n v="811.98"/>
    <s v="PC"/>
  </r>
  <r>
    <n v="42556"/>
    <s v="Laptop"/>
    <s v="Delhi"/>
    <s v="Delivered"/>
    <d v="2019-03-02T14:24:15"/>
    <d v="2019-03-07T14:24:15"/>
    <d v="2019-03-05T14:24:15"/>
    <n v="31"/>
    <n v="110"/>
    <s v="Mumbai"/>
    <s v="Delhi-Mumbai"/>
    <s v="Outstation"/>
    <s v="FastWheels"/>
    <n v="2"/>
    <n v="5"/>
    <n v="141"/>
    <x v="1"/>
    <x v="1"/>
    <n v="302.27700490000001"/>
    <s v="Laptop"/>
  </r>
  <r>
    <n v="734500"/>
    <s v="Mobile"/>
    <s v="Bangalore"/>
    <s v="Delivered"/>
    <d v="2019-03-02T14:48:09"/>
    <d v="2019-03-05T14:48:09"/>
    <d v="2019-03-07T14:48:09"/>
    <n v="34"/>
    <n v="126"/>
    <s v="Delhi"/>
    <s v="Bangalore-Delhi"/>
    <s v="Outstation"/>
    <s v="FastWheels"/>
    <n v="-2"/>
    <n v="3"/>
    <n v="160"/>
    <x v="1"/>
    <x v="1"/>
    <n v="3077.4388119999999"/>
    <s v="Mobile"/>
  </r>
  <r>
    <n v="41268"/>
    <s v="PC"/>
    <s v="Delhi"/>
    <s v="Delivered"/>
    <d v="2019-03-02T14:52:30"/>
    <d v="2019-03-04T14:52:30"/>
    <d v="2019-03-09T14:52:30"/>
    <n v="67"/>
    <n v="92"/>
    <s v="Mumbai"/>
    <s v="Delhi-Mumbai"/>
    <s v="Outstation"/>
    <s v="FastWheels"/>
    <n v="-5"/>
    <n v="2"/>
    <n v="159"/>
    <x v="0"/>
    <x v="1"/>
    <n v="2212.4699999999998"/>
    <s v="PC"/>
  </r>
  <r>
    <n v="526103"/>
    <s v="TV - 50 in"/>
    <s v="Bangalore"/>
    <s v="Delivered"/>
    <d v="2019-03-02T14:59:04"/>
    <d v="2019-03-07T14:59:04"/>
    <d v="2019-03-05T14:59:04"/>
    <n v="70"/>
    <n v="91"/>
    <s v="Mumbai"/>
    <s v="Bangalore-Mumbai"/>
    <s v="Outstation"/>
    <s v="FastWheels"/>
    <n v="2"/>
    <n v="5"/>
    <n v="161"/>
    <x v="1"/>
    <x v="0"/>
    <n v="3504.473567"/>
    <s v="TV"/>
  </r>
  <r>
    <n v="850357"/>
    <s v="Mobile"/>
    <s v="Delhi"/>
    <s v="Delivered"/>
    <d v="2019-03-02T15:00:12"/>
    <d v="2019-03-07T15:00:12"/>
    <d v="2019-03-06T15:00:12"/>
    <n v="44"/>
    <n v="114"/>
    <s v="Kolkata"/>
    <s v="Delhi-Kolkata"/>
    <s v="Outstation"/>
    <s v="Ship2Home"/>
    <n v="1"/>
    <n v="5"/>
    <n v="158"/>
    <x v="1"/>
    <x v="0"/>
    <n v="1360.69461"/>
    <s v="Mobile"/>
  </r>
  <r>
    <n v="487995"/>
    <s v="Mobile"/>
    <s v="Bangalore"/>
    <s v="Delivered"/>
    <d v="2019-03-02T15:02:04"/>
    <d v="2019-03-04T15:02:04"/>
    <d v="2019-03-08T15:02:04"/>
    <n v="0"/>
    <n v="108"/>
    <s v="Bangalore"/>
    <s v="Bangalore-Bangalore"/>
    <s v="Local"/>
    <s v="FastWheels"/>
    <n v="-4"/>
    <n v="2"/>
    <n v="108"/>
    <x v="0"/>
    <x v="0"/>
    <n v="1533.74"/>
    <s v="Mobile"/>
  </r>
  <r>
    <n v="331969"/>
    <s v="Laptop"/>
    <s v="Delhi"/>
    <s v="Delivered"/>
    <d v="2019-03-02T15:02:44"/>
    <d v="2019-03-09T15:02:44"/>
    <d v="2019-03-07T15:02:44"/>
    <n v="0"/>
    <n v="121"/>
    <s v="Delhi"/>
    <s v="Delhi-Delhi"/>
    <s v="Local"/>
    <s v="Ship2Home"/>
    <n v="2"/>
    <n v="7"/>
    <n v="121"/>
    <x v="1"/>
    <x v="0"/>
    <n v="509.86313740000003"/>
    <s v="Laptop"/>
  </r>
  <r>
    <n v="286789"/>
    <s v="TV - 50 in"/>
    <s v="Delhi"/>
    <s v="Delivered"/>
    <d v="2019-03-02T15:07:46"/>
    <d v="2019-03-07T15:07:46"/>
    <d v="2019-03-05T15:07:46"/>
    <n v="74"/>
    <n v="87"/>
    <s v="Kolkata"/>
    <s v="Delhi-Kolkata"/>
    <s v="Outstation"/>
    <s v="FastWheels"/>
    <n v="2"/>
    <n v="5"/>
    <n v="161"/>
    <x v="1"/>
    <x v="0"/>
    <n v="1384.3419510000001"/>
    <s v="TV"/>
  </r>
  <r>
    <n v="87677"/>
    <s v="Mobile"/>
    <s v="Delhi"/>
    <s v="Delivered"/>
    <d v="2019-03-02T15:08:58"/>
    <d v="2019-03-06T15:08:58"/>
    <d v="2019-03-06T15:08:58"/>
    <n v="0"/>
    <n v="121"/>
    <s v="Delhi"/>
    <s v="Delhi-Delhi"/>
    <s v="Local"/>
    <s v="Ship2Home"/>
    <n v="0"/>
    <n v="4"/>
    <n v="121"/>
    <x v="1"/>
    <x v="0"/>
    <n v="3105.51073"/>
    <s v="Mobile"/>
  </r>
  <r>
    <n v="288876"/>
    <s v="Mobile"/>
    <s v="Bangalore"/>
    <s v="Delivered"/>
    <d v="2019-03-02T15:10:38"/>
    <d v="2019-03-04T15:10:38"/>
    <d v="2019-03-09T15:10:38"/>
    <n v="32"/>
    <n v="111"/>
    <s v="Mumbai"/>
    <s v="Bangalore-Mumbai"/>
    <s v="Outstation"/>
    <s v="FastWheels"/>
    <n v="-5"/>
    <n v="2"/>
    <n v="143"/>
    <x v="0"/>
    <x v="1"/>
    <n v="2111.84"/>
    <s v="Mobile"/>
  </r>
  <r>
    <n v="708330"/>
    <s v="PC"/>
    <s v="Bangalore"/>
    <s v="Delivered"/>
    <d v="2019-03-02T15:10:46"/>
    <d v="2019-03-04T15:10:46"/>
    <d v="2019-03-09T15:10:46"/>
    <n v="50"/>
    <n v="113"/>
    <s v="Kolkata"/>
    <s v="Bangalore-Kolkata"/>
    <s v="Outstation"/>
    <s v="Ship2Home"/>
    <n v="-5"/>
    <n v="2"/>
    <n v="163"/>
    <x v="0"/>
    <x v="1"/>
    <n v="1626.53"/>
    <s v="PC"/>
  </r>
  <r>
    <n v="228730"/>
    <s v="PC"/>
    <s v="Bangalore"/>
    <s v="Delivered"/>
    <d v="2019-03-02T15:11:51"/>
    <d v="2019-03-05T15:11:51"/>
    <d v="2019-03-09T15:11:51"/>
    <n v="39"/>
    <n v="107"/>
    <s v="Kolkata"/>
    <s v="Bangalore-Kolkata"/>
    <s v="Outstation"/>
    <s v="Ship2Home"/>
    <n v="-4"/>
    <n v="3"/>
    <n v="146"/>
    <x v="1"/>
    <x v="1"/>
    <n v="2639.5709499999998"/>
    <s v="PC"/>
  </r>
  <r>
    <n v="540548"/>
    <s v="Laptop"/>
    <s v="Delhi"/>
    <s v="Delivered"/>
    <d v="2019-03-02T15:14:46"/>
    <d v="2019-03-07T15:14:46"/>
    <d v="2019-03-08T15:14:46"/>
    <n v="43"/>
    <n v="120"/>
    <s v="Chennai"/>
    <s v="Delhi-Chennai"/>
    <s v="Outstation"/>
    <s v="FastWheels"/>
    <n v="-1"/>
    <n v="5"/>
    <n v="163"/>
    <x v="1"/>
    <x v="1"/>
    <n v="1990.8845409999999"/>
    <s v="Laptop"/>
  </r>
  <r>
    <n v="691547"/>
    <s v="Mobile"/>
    <s v="Delhi"/>
    <s v="Delivered"/>
    <d v="2019-03-02T15:19:16"/>
    <d v="2019-03-08T15:19:16"/>
    <d v="2019-03-05T15:19:16"/>
    <n v="65"/>
    <n v="94"/>
    <s v="Mumbai"/>
    <s v="Delhi-Mumbai"/>
    <s v="Outstation"/>
    <s v="FastWheels"/>
    <n v="3"/>
    <n v="6"/>
    <n v="159"/>
    <x v="1"/>
    <x v="0"/>
    <n v="2757.0619769999998"/>
    <s v="Mobile"/>
  </r>
  <r>
    <n v="463211"/>
    <s v="TV - 50 in"/>
    <s v="Delhi"/>
    <s v="Delivered"/>
    <d v="2019-03-02T15:20:08"/>
    <d v="2019-03-04T15:20:08"/>
    <d v="2019-03-09T15:20:08"/>
    <n v="0"/>
    <n v="122"/>
    <s v="Delhi"/>
    <s v="Delhi-Delhi"/>
    <s v="Local"/>
    <s v="Ship2Home"/>
    <n v="-5"/>
    <n v="2"/>
    <n v="122"/>
    <x v="1"/>
    <x v="2"/>
    <n v="2552.3719230000002"/>
    <s v="TV"/>
  </r>
  <r>
    <n v="313940"/>
    <s v="TV - 32 in"/>
    <s v="Bangalore"/>
    <s v="Delivered"/>
    <d v="2019-03-02T15:27:40"/>
    <d v="2019-03-05T15:27:40"/>
    <d v="2019-03-07T15:27:40"/>
    <n v="38"/>
    <n v="112"/>
    <s v="Mumbai"/>
    <s v="Bangalore-Mumbai"/>
    <s v="Outstation"/>
    <s v="FastWheels"/>
    <n v="-2"/>
    <n v="3"/>
    <n v="150"/>
    <x v="1"/>
    <x v="1"/>
    <n v="2607.2758079999999"/>
    <s v="TV"/>
  </r>
  <r>
    <n v="885831"/>
    <s v="Mobile"/>
    <s v="Delhi"/>
    <s v="Delivered"/>
    <d v="2019-03-02T15:29:19"/>
    <d v="2019-03-05T15:29:19"/>
    <d v="2019-03-05T15:29:19"/>
    <n v="42"/>
    <n v="113"/>
    <s v="Kolkata"/>
    <s v="Delhi-Kolkata"/>
    <s v="Outstation"/>
    <s v="Ship2Home"/>
    <n v="0"/>
    <n v="3"/>
    <n v="155"/>
    <x v="0"/>
    <x v="0"/>
    <n v="196.36"/>
    <s v="Mobile"/>
  </r>
  <r>
    <n v="413544"/>
    <s v="Laptop"/>
    <s v="Bangalore"/>
    <s v="Delivered"/>
    <d v="2019-03-02T15:32:38"/>
    <d v="2019-03-08T15:32:38"/>
    <d v="2019-03-08T15:32:38"/>
    <n v="35"/>
    <n v="109"/>
    <s v="Mumbai"/>
    <s v="Bangalore-Mumbai"/>
    <s v="Outstation"/>
    <s v="FastWheels"/>
    <n v="0"/>
    <n v="6"/>
    <n v="144"/>
    <x v="0"/>
    <x v="1"/>
    <n v="3530.33"/>
    <s v="Laptop"/>
  </r>
  <r>
    <n v="905641"/>
    <s v="Laptop"/>
    <s v="Bangalore"/>
    <s v="Delivered"/>
    <d v="2019-03-02T15:35:02"/>
    <d v="2019-03-06T15:35:02"/>
    <d v="2019-03-06T15:35:02"/>
    <n v="27"/>
    <n v="106"/>
    <s v="Mumbai"/>
    <s v="Bangalore-Mumbai"/>
    <s v="Outstation"/>
    <s v="Ship2Home"/>
    <n v="0"/>
    <n v="4"/>
    <n v="133"/>
    <x v="1"/>
    <x v="0"/>
    <n v="1286.723604"/>
    <s v="Laptop"/>
  </r>
  <r>
    <n v="440803"/>
    <s v="TV - 50 in"/>
    <s v="Delhi"/>
    <s v="Delivered"/>
    <d v="2019-03-02T15:40:28"/>
    <d v="2019-03-04T15:40:28"/>
    <d v="2019-03-05T15:40:28"/>
    <n v="0"/>
    <n v="102"/>
    <s v="Delhi"/>
    <s v="Delhi-Delhi"/>
    <s v="Local"/>
    <s v="FastWheels"/>
    <n v="-1"/>
    <n v="2"/>
    <n v="102"/>
    <x v="1"/>
    <x v="0"/>
    <n v="1832.5351499999999"/>
    <s v="TV"/>
  </r>
  <r>
    <n v="645790"/>
    <s v="Tablet"/>
    <s v="Bangalore"/>
    <s v="Delivered"/>
    <d v="2019-03-02T15:41:54"/>
    <d v="2019-03-07T15:41:54"/>
    <d v="2019-03-05T15:41:54"/>
    <n v="0"/>
    <n v="126"/>
    <s v="Bangalore"/>
    <s v="Bangalore-Bangalore"/>
    <s v="Local"/>
    <s v="Ship2Home"/>
    <n v="2"/>
    <n v="5"/>
    <n v="126"/>
    <x v="1"/>
    <x v="1"/>
    <n v="2954.0099730000002"/>
    <s v="Tablet"/>
  </r>
  <r>
    <n v="713974"/>
    <s v="Mobile"/>
    <s v="Bangalore"/>
    <s v="Delivered"/>
    <d v="2019-03-02T15:53:54"/>
    <d v="2019-03-11T15:53:54"/>
    <d v="2019-03-06T15:53:54"/>
    <n v="75"/>
    <n v="109"/>
    <s v="Chennai"/>
    <s v="Bangalore-Chennai"/>
    <s v="Outstation"/>
    <s v="FastWheels"/>
    <n v="5"/>
    <n v="9"/>
    <n v="184"/>
    <x v="1"/>
    <x v="1"/>
    <n v="1504.3551279999999"/>
    <s v="Mobile"/>
  </r>
  <r>
    <n v="346579"/>
    <s v="PC"/>
    <s v="Bangalore"/>
    <s v="Delivered"/>
    <d v="2019-03-02T16:05:31"/>
    <d v="2019-03-04T16:05:31"/>
    <d v="2019-03-07T16:05:31"/>
    <n v="45"/>
    <n v="125"/>
    <s v="Chennai"/>
    <s v="Bangalore-Chennai"/>
    <s v="Outstation"/>
    <s v="Ship2Home"/>
    <n v="-3"/>
    <n v="2"/>
    <n v="170"/>
    <x v="1"/>
    <x v="0"/>
    <n v="792.27980200000002"/>
    <s v="PC"/>
  </r>
  <r>
    <n v="302549"/>
    <s v="Laptop"/>
    <s v="Bangalore"/>
    <s v="Delivered"/>
    <d v="2019-03-02T16:06:41"/>
    <d v="2019-03-07T16:06:41"/>
    <d v="2019-03-05T16:06:41"/>
    <n v="26"/>
    <n v="113"/>
    <s v="Mumbai"/>
    <s v="Bangalore-Mumbai"/>
    <s v="Outstation"/>
    <s v="Ship2Home"/>
    <n v="2"/>
    <n v="5"/>
    <n v="139"/>
    <x v="1"/>
    <x v="0"/>
    <n v="3347.7256969999999"/>
    <s v="Laptop"/>
  </r>
  <r>
    <n v="169292"/>
    <s v="Mobile"/>
    <s v="Delhi"/>
    <s v="Delivered"/>
    <d v="2019-03-02T16:09:14"/>
    <d v="2019-03-02T16:09:14"/>
    <d v="2019-03-06T16:09:14"/>
    <n v="0"/>
    <n v="126"/>
    <s v="Delhi"/>
    <s v="Delhi-Delhi"/>
    <s v="Local"/>
    <s v="FastWheels"/>
    <n v="-4"/>
    <n v="0"/>
    <n v="126"/>
    <x v="1"/>
    <x v="1"/>
    <n v="3522.907823"/>
    <s v="Mobile"/>
  </r>
  <r>
    <n v="429129"/>
    <s v="Laptop"/>
    <s v="Bangalore"/>
    <s v="Delivered"/>
    <d v="2019-03-02T16:14:22"/>
    <d v="2019-03-08T16:14:22"/>
    <d v="2019-03-08T16:14:22"/>
    <n v="74"/>
    <n v="93"/>
    <s v="Mumbai"/>
    <s v="Bangalore-Mumbai"/>
    <s v="Outstation"/>
    <s v="FastWheels"/>
    <n v="0"/>
    <n v="6"/>
    <n v="167"/>
    <x v="0"/>
    <x v="0"/>
    <n v="1848.34"/>
    <s v="Laptop"/>
  </r>
  <r>
    <n v="983757"/>
    <s v="PC"/>
    <s v="Delhi"/>
    <s v="Delivered"/>
    <d v="2019-03-02T16:16:45"/>
    <d v="2019-03-04T16:16:45"/>
    <d v="2019-03-06T16:16:45"/>
    <n v="68"/>
    <n v="90"/>
    <s v="Mumbai"/>
    <s v="Delhi-Mumbai"/>
    <s v="Outstation"/>
    <s v="FastWheels"/>
    <n v="-2"/>
    <n v="2"/>
    <n v="158"/>
    <x v="0"/>
    <x v="0"/>
    <n v="859.69"/>
    <s v="PC"/>
  </r>
  <r>
    <n v="751062"/>
    <s v="Laptop"/>
    <s v="Bangalore"/>
    <s v="Delivered"/>
    <d v="2019-03-02T16:19:46"/>
    <d v="2019-03-09T16:19:46"/>
    <d v="2019-03-05T16:19:46"/>
    <n v="48"/>
    <n v="109"/>
    <s v="Mumbai"/>
    <s v="Bangalore-Mumbai"/>
    <s v="Outstation"/>
    <s v="Ship2Home"/>
    <n v="4"/>
    <n v="7"/>
    <n v="157"/>
    <x v="0"/>
    <x v="1"/>
    <n v="1123.24"/>
    <s v="Laptop"/>
  </r>
  <r>
    <n v="818818"/>
    <s v="Mobile"/>
    <s v="Bangalore"/>
    <s v="Delivered"/>
    <d v="2019-03-02T16:20:13"/>
    <d v="2019-03-04T16:20:13"/>
    <d v="2019-03-05T16:20:13"/>
    <n v="65"/>
    <n v="102"/>
    <s v="Delhi"/>
    <s v="Bangalore-Delhi"/>
    <s v="Outstation"/>
    <s v="FastWheels"/>
    <n v="-1"/>
    <n v="2"/>
    <n v="167"/>
    <x v="1"/>
    <x v="1"/>
    <n v="1072.9912360000001"/>
    <s v="Mobile"/>
  </r>
  <r>
    <n v="330250"/>
    <s v="Mobile"/>
    <s v="Delhi"/>
    <s v="Delivered"/>
    <d v="2019-03-02T16:21:14"/>
    <d v="2019-03-04T16:21:14"/>
    <d v="2019-03-07T16:21:14"/>
    <n v="85"/>
    <n v="107"/>
    <s v="Bangalore"/>
    <s v="Delhi-Bangalore"/>
    <s v="Outstation"/>
    <s v="FastWheels"/>
    <n v="-3"/>
    <n v="2"/>
    <n v="192"/>
    <x v="1"/>
    <x v="1"/>
    <n v="1047.916481"/>
    <s v="Mobile"/>
  </r>
  <r>
    <n v="510102"/>
    <s v="Mobile"/>
    <s v="Bangalore"/>
    <s v="Delivered"/>
    <d v="2019-03-02T16:24:46"/>
    <d v="2019-03-06T16:24:46"/>
    <d v="2019-03-06T16:24:46"/>
    <n v="0"/>
    <n v="122"/>
    <s v="Bangalore"/>
    <s v="Bangalore-Bangalore"/>
    <s v="Local"/>
    <s v="Ship2Home"/>
    <n v="0"/>
    <n v="4"/>
    <n v="122"/>
    <x v="0"/>
    <x v="1"/>
    <n v="195.67"/>
    <s v="Mobile"/>
  </r>
  <r>
    <n v="102142"/>
    <s v="PC"/>
    <s v="Bangalore"/>
    <s v="Delivered"/>
    <d v="2019-03-02T16:26:31"/>
    <d v="2019-03-05T16:26:31"/>
    <d v="2019-03-08T16:26:31"/>
    <n v="36"/>
    <n v="129"/>
    <s v="Chennai"/>
    <s v="Bangalore-Chennai"/>
    <s v="Outstation"/>
    <s v="Ship2Home"/>
    <n v="-3"/>
    <n v="3"/>
    <n v="165"/>
    <x v="1"/>
    <x v="1"/>
    <n v="3560.3737329999999"/>
    <s v="PC"/>
  </r>
  <r>
    <n v="996332"/>
    <s v="Mobile"/>
    <s v="Delhi"/>
    <s v="Delivered"/>
    <d v="2019-03-02T16:28:40"/>
    <d v="2019-03-08T16:28:40"/>
    <d v="2019-03-09T16:28:40"/>
    <n v="30"/>
    <n v="110"/>
    <s v="Mumbai"/>
    <s v="Delhi-Mumbai"/>
    <s v="Outstation"/>
    <s v="FastWheels"/>
    <n v="-1"/>
    <n v="6"/>
    <n v="140"/>
    <x v="1"/>
    <x v="1"/>
    <n v="3593.633746"/>
    <s v="Mobile"/>
  </r>
  <r>
    <n v="599300"/>
    <s v="Laptop"/>
    <s v="Delhi"/>
    <s v="Delivered"/>
    <d v="2019-03-02T16:33:19"/>
    <d v="2019-03-10T16:33:19"/>
    <d v="2019-03-07T16:33:19"/>
    <n v="31"/>
    <n v="124"/>
    <s v="Chennai"/>
    <s v="Delhi-Chennai"/>
    <s v="Outstation"/>
    <s v="FastWheels"/>
    <n v="3"/>
    <n v="8"/>
    <n v="155"/>
    <x v="1"/>
    <x v="1"/>
    <n v="546.93448379999995"/>
    <s v="Laptop"/>
  </r>
  <r>
    <n v="769710"/>
    <s v="Laptop"/>
    <s v="Bangalore"/>
    <s v="Delivered"/>
    <d v="2019-03-02T16:33:43"/>
    <d v="2019-03-06T16:33:43"/>
    <d v="2019-03-06T16:33:43"/>
    <n v="65"/>
    <n v="92"/>
    <s v="Mumbai"/>
    <s v="Bangalore-Mumbai"/>
    <s v="Outstation"/>
    <s v="FastWheels"/>
    <n v="0"/>
    <n v="4"/>
    <n v="157"/>
    <x v="0"/>
    <x v="1"/>
    <n v="3198.79"/>
    <s v="Laptop"/>
  </r>
  <r>
    <n v="547023"/>
    <s v="Tablet"/>
    <s v="Bangalore"/>
    <s v="Delivered"/>
    <d v="2019-03-02T16:42:54"/>
    <d v="2019-03-07T16:42:54"/>
    <d v="2019-03-09T16:42:54"/>
    <n v="32"/>
    <n v="123"/>
    <s v="Delhi"/>
    <s v="Bangalore-Delhi"/>
    <s v="Outstation"/>
    <s v="Ship2Home"/>
    <n v="-2"/>
    <n v="5"/>
    <n v="155"/>
    <x v="0"/>
    <x v="0"/>
    <n v="843.89"/>
    <s v="Tablet"/>
  </r>
  <r>
    <n v="512105"/>
    <s v="TV - 50 in"/>
    <s v="Bangalore"/>
    <s v="Delivered"/>
    <d v="2019-03-02T16:48:57"/>
    <d v="2019-03-07T16:48:57"/>
    <d v="2019-03-08T16:48:57"/>
    <n v="0"/>
    <n v="120"/>
    <s v="Bangalore"/>
    <s v="Bangalore-Bangalore"/>
    <s v="Local"/>
    <s v="Ship2Home"/>
    <n v="-1"/>
    <n v="5"/>
    <n v="120"/>
    <x v="1"/>
    <x v="0"/>
    <n v="3594.0945489999999"/>
    <s v="TV"/>
  </r>
  <r>
    <n v="851061"/>
    <s v="PC"/>
    <s v="Delhi"/>
    <s v="Delivered"/>
    <d v="2019-03-02T16:52:49"/>
    <d v="2019-03-02T16:52:49"/>
    <d v="2019-03-05T16:52:49"/>
    <n v="0"/>
    <n v="109"/>
    <s v="Delhi"/>
    <s v="Delhi-Delhi"/>
    <s v="Local"/>
    <s v="FastWheels"/>
    <n v="-3"/>
    <n v="0"/>
    <n v="109"/>
    <x v="0"/>
    <x v="0"/>
    <n v="1400.39"/>
    <s v="PC"/>
  </r>
  <r>
    <n v="139553"/>
    <s v="Laptop"/>
    <s v="Delhi"/>
    <s v="Delivered"/>
    <d v="2019-03-02T16:53:38"/>
    <d v="2019-03-09T16:53:38"/>
    <d v="2019-03-08T16:53:38"/>
    <n v="0"/>
    <n v="127"/>
    <s v="Delhi"/>
    <s v="Delhi-Delhi"/>
    <s v="Local"/>
    <s v="Ship2Home"/>
    <n v="1"/>
    <n v="7"/>
    <n v="127"/>
    <x v="1"/>
    <x v="0"/>
    <n v="397.09271619999998"/>
    <s v="Laptop"/>
  </r>
  <r>
    <n v="86516"/>
    <s v="Tablet"/>
    <s v="Bangalore"/>
    <s v="Delivered"/>
    <d v="2019-03-02T16:55:53"/>
    <d v="2019-03-04T16:55:53"/>
    <d v="2019-03-05T16:55:53"/>
    <n v="26"/>
    <n v="114"/>
    <s v="Mumbai"/>
    <s v="Bangalore-Mumbai"/>
    <s v="Outstation"/>
    <s v="FastWheels"/>
    <n v="-1"/>
    <n v="2"/>
    <n v="140"/>
    <x v="1"/>
    <x v="1"/>
    <n v="1741.373345"/>
    <s v="Tablet"/>
  </r>
  <r>
    <n v="50700"/>
    <s v="Mobile"/>
    <s v="Delhi"/>
    <s v="Delivered"/>
    <d v="2019-03-02T16:56:55"/>
    <d v="2019-03-07T16:56:55"/>
    <d v="2019-03-07T16:56:55"/>
    <n v="37"/>
    <n v="121"/>
    <s v="Bangalore"/>
    <s v="Delhi-Bangalore"/>
    <s v="Outstation"/>
    <s v="FastWheels"/>
    <n v="0"/>
    <n v="5"/>
    <n v="158"/>
    <x v="0"/>
    <x v="1"/>
    <n v="2129.7199999999998"/>
    <s v="Mobile"/>
  </r>
  <r>
    <n v="624794"/>
    <s v="Gaming Console"/>
    <s v="Delhi"/>
    <s v="Delivered"/>
    <d v="2019-03-02T17:04:16"/>
    <d v="2019-03-09T17:04:16"/>
    <d v="2019-03-07T17:04:16"/>
    <n v="45"/>
    <n v="107"/>
    <s v="Mumbai"/>
    <s v="Delhi-Mumbai"/>
    <s v="Outstation"/>
    <s v="Ship2Home"/>
    <n v="2"/>
    <n v="7"/>
    <n v="152"/>
    <x v="1"/>
    <x v="1"/>
    <n v="2196.3113189999999"/>
    <s v="Gaming Console"/>
  </r>
  <r>
    <n v="144660"/>
    <s v="Laptop"/>
    <s v="Bangalore"/>
    <s v="Delivered"/>
    <d v="2019-03-02T17:12:46"/>
    <d v="2019-03-04T17:12:46"/>
    <d v="2019-03-06T17:12:46"/>
    <n v="34"/>
    <n v="111"/>
    <s v="Mumbai"/>
    <s v="Bangalore-Mumbai"/>
    <s v="Outstation"/>
    <s v="FastWheels"/>
    <n v="-2"/>
    <n v="2"/>
    <n v="145"/>
    <x v="0"/>
    <x v="1"/>
    <n v="740.7"/>
    <s v="Laptop"/>
  </r>
  <r>
    <n v="629579"/>
    <s v="PC"/>
    <s v="Delhi"/>
    <s v="Delivered"/>
    <d v="2019-03-02T17:18:46"/>
    <d v="2019-03-04T17:18:46"/>
    <d v="2019-03-05T17:18:46"/>
    <n v="77"/>
    <n v="92"/>
    <s v="Mumbai"/>
    <s v="Delhi-Mumbai"/>
    <s v="Outstation"/>
    <s v="FastWheels"/>
    <n v="-1"/>
    <n v="2"/>
    <n v="169"/>
    <x v="1"/>
    <x v="0"/>
    <n v="3106.5910600000002"/>
    <s v="PC"/>
  </r>
  <r>
    <n v="869927"/>
    <s v="Tablet"/>
    <s v="Delhi"/>
    <s v="Delivered"/>
    <d v="2019-03-02T17:24:45"/>
    <d v="2019-03-07T17:24:45"/>
    <d v="2019-03-05T17:24:45"/>
    <n v="42"/>
    <n v="113"/>
    <s v="Mumbai"/>
    <s v="Delhi-Mumbai"/>
    <s v="Outstation"/>
    <s v="Ship2Home"/>
    <n v="2"/>
    <n v="5"/>
    <n v="155"/>
    <x v="1"/>
    <x v="0"/>
    <n v="586.95954659999995"/>
    <s v="Tablet"/>
  </r>
  <r>
    <n v="523386"/>
    <s v="Mobile"/>
    <s v="Delhi"/>
    <s v="Delivered"/>
    <d v="2019-03-02T17:30:37"/>
    <d v="2019-03-04T17:30:37"/>
    <d v="2019-03-08T17:30:37"/>
    <n v="50"/>
    <n v="107"/>
    <s v="Kolkata"/>
    <s v="Delhi-Kolkata"/>
    <s v="Outstation"/>
    <s v="Ship2Home"/>
    <n v="-4"/>
    <n v="2"/>
    <n v="157"/>
    <x v="0"/>
    <x v="1"/>
    <n v="645.16"/>
    <s v="Mobile"/>
  </r>
  <r>
    <n v="912736"/>
    <s v="TV - 32 in"/>
    <s v="Bangalore"/>
    <s v="Delivered"/>
    <d v="2019-03-02T17:33:26"/>
    <d v="2019-03-11T17:33:26"/>
    <d v="2019-03-09T17:33:26"/>
    <n v="29"/>
    <n v="125"/>
    <s v="Chennai"/>
    <s v="Bangalore-Chennai"/>
    <s v="Outstation"/>
    <s v="FastWheels"/>
    <n v="2"/>
    <n v="9"/>
    <n v="154"/>
    <x v="1"/>
    <x v="1"/>
    <n v="2253.7567159999999"/>
    <s v="TV"/>
  </r>
  <r>
    <n v="158778"/>
    <s v="Laptop"/>
    <s v="Delhi"/>
    <s v="Delivered"/>
    <d v="2019-03-02T17:38:12"/>
    <d v="2019-03-04T17:38:12"/>
    <d v="2019-03-08T17:38:12"/>
    <n v="65"/>
    <n v="107"/>
    <s v="Bangalore"/>
    <s v="Delhi-Bangalore"/>
    <s v="Outstation"/>
    <s v="FastWheels"/>
    <n v="-4"/>
    <n v="2"/>
    <n v="172"/>
    <x v="0"/>
    <x v="1"/>
    <n v="3512.44"/>
    <s v="Laptop"/>
  </r>
  <r>
    <n v="827509"/>
    <s v="Mobile"/>
    <s v="Bangalore"/>
    <s v="Delivered"/>
    <d v="2019-03-02T17:46:20"/>
    <d v="2019-03-07T17:46:20"/>
    <d v="2019-03-05T17:46:20"/>
    <n v="49"/>
    <n v="129"/>
    <s v="Delhi"/>
    <s v="Bangalore-Delhi"/>
    <s v="Outstation"/>
    <s v="Ship2Home"/>
    <n v="2"/>
    <n v="5"/>
    <n v="178"/>
    <x v="1"/>
    <x v="0"/>
    <n v="1317.1239419999999"/>
    <s v="Mobile"/>
  </r>
  <r>
    <n v="643933"/>
    <s v="Laptop"/>
    <s v="Bangalore"/>
    <s v="Delivered"/>
    <d v="2019-03-02T17:51:14"/>
    <d v="2019-03-09T17:51:14"/>
    <d v="2019-03-09T17:51:14"/>
    <n v="40"/>
    <n v="113"/>
    <s v="Mumbai"/>
    <s v="Bangalore-Mumbai"/>
    <s v="Outstation"/>
    <s v="Ship2Home"/>
    <n v="0"/>
    <n v="7"/>
    <n v="153"/>
    <x v="1"/>
    <x v="0"/>
    <n v="3179.5341739999999"/>
    <s v="Laptop"/>
  </r>
  <r>
    <n v="474748"/>
    <s v="Mobile"/>
    <s v="Delhi"/>
    <s v="Delivered"/>
    <d v="2019-03-02T17:53:14"/>
    <d v="2019-03-04T17:53:14"/>
    <d v="2019-03-07T17:53:14"/>
    <n v="0"/>
    <n v="127"/>
    <s v="Delhi"/>
    <s v="Delhi-Delhi"/>
    <s v="Local"/>
    <s v="FastWheels"/>
    <n v="-3"/>
    <n v="2"/>
    <n v="127"/>
    <x v="1"/>
    <x v="1"/>
    <n v="3681.11096"/>
    <s v="Mobile"/>
  </r>
  <r>
    <n v="80721"/>
    <s v="Mobile"/>
    <s v="Delhi"/>
    <s v="Delivered"/>
    <d v="2019-03-02T17:55:48"/>
    <d v="2019-03-04T17:55:48"/>
    <d v="2019-03-09T17:55:48"/>
    <n v="35"/>
    <n v="114"/>
    <s v="Kolkata"/>
    <s v="Delhi-Kolkata"/>
    <s v="Outstation"/>
    <s v="Ship2Home"/>
    <n v="-5"/>
    <n v="2"/>
    <n v="149"/>
    <x v="0"/>
    <x v="0"/>
    <n v="3295.88"/>
    <s v="Mobile"/>
  </r>
  <r>
    <n v="541706"/>
    <s v="Gaming Console"/>
    <s v="Delhi"/>
    <s v="Delivered"/>
    <d v="2019-03-02T17:58:55"/>
    <d v="2019-03-09T17:58:55"/>
    <d v="2019-03-07T17:58:55"/>
    <n v="31"/>
    <n v="107"/>
    <s v="Mumbai"/>
    <s v="Delhi-Mumbai"/>
    <s v="Outstation"/>
    <s v="Ship2Home"/>
    <n v="2"/>
    <n v="7"/>
    <n v="138"/>
    <x v="1"/>
    <x v="1"/>
    <n v="1359.51251"/>
    <s v="Gaming Console"/>
  </r>
  <r>
    <n v="168759"/>
    <s v="Laptop"/>
    <s v="Bangalore"/>
    <s v="Delivered"/>
    <d v="2019-03-02T18:02:41"/>
    <d v="2019-03-04T18:02:41"/>
    <d v="2019-03-07T18:02:41"/>
    <n v="67"/>
    <n v="108"/>
    <s v="Delhi"/>
    <s v="Bangalore-Delhi"/>
    <s v="Outstation"/>
    <s v="FastWheels"/>
    <n v="-3"/>
    <n v="2"/>
    <n v="175"/>
    <x v="0"/>
    <x v="0"/>
    <n v="3315.21"/>
    <s v="Laptop"/>
  </r>
  <r>
    <n v="696241"/>
    <s v="Tablet"/>
    <s v="Bangalore"/>
    <s v="Delivered"/>
    <d v="2019-03-02T18:11:40"/>
    <d v="2019-03-10T18:11:40"/>
    <d v="2019-03-05T18:11:40"/>
    <n v="39"/>
    <n v="115"/>
    <s v="Mumbai"/>
    <s v="Bangalore-Mumbai"/>
    <s v="Outstation"/>
    <s v="Ship2Home"/>
    <n v="5"/>
    <n v="8"/>
    <n v="154"/>
    <x v="1"/>
    <x v="2"/>
    <n v="2316.3534589999999"/>
    <s v="Tablet"/>
  </r>
  <r>
    <n v="404827"/>
    <s v="Mobile"/>
    <s v="Delhi"/>
    <s v="Delivered"/>
    <d v="2019-03-02T18:14:14"/>
    <d v="2019-03-05T18:14:14"/>
    <d v="2019-03-05T18:14:14"/>
    <n v="78"/>
    <n v="87"/>
    <s v="Mumbai"/>
    <s v="Delhi-Mumbai"/>
    <s v="Outstation"/>
    <s v="FastWheels"/>
    <n v="0"/>
    <n v="3"/>
    <n v="165"/>
    <x v="1"/>
    <x v="0"/>
    <n v="3319.4082699999999"/>
    <s v="Mobile"/>
  </r>
  <r>
    <n v="436919"/>
    <s v="Tablet"/>
    <s v="Delhi"/>
    <s v="Delivered"/>
    <d v="2019-03-02T18:17:43"/>
    <d v="2019-03-07T18:17:43"/>
    <d v="2019-03-05T18:17:43"/>
    <n v="37"/>
    <n v="121"/>
    <s v="Bangalore"/>
    <s v="Delhi-Bangalore"/>
    <s v="Outstation"/>
    <s v="Ship2Home"/>
    <n v="2"/>
    <n v="5"/>
    <n v="158"/>
    <x v="1"/>
    <x v="2"/>
    <n v="2773.7011670000002"/>
    <s v="Tablet"/>
  </r>
  <r>
    <n v="92328"/>
    <s v="Gaming Console"/>
    <s v="Delhi"/>
    <s v="Delivered"/>
    <d v="2019-03-02T18:18:26"/>
    <d v="2019-03-04T18:18:26"/>
    <d v="2019-03-05T18:18:26"/>
    <n v="30"/>
    <n v="127"/>
    <s v="Bangalore"/>
    <s v="Delhi-Bangalore"/>
    <s v="Outstation"/>
    <s v="FastWheels"/>
    <n v="-1"/>
    <n v="2"/>
    <n v="157"/>
    <x v="0"/>
    <x v="1"/>
    <n v="3236.9"/>
    <s v="Gaming Console"/>
  </r>
  <r>
    <n v="702652"/>
    <s v="PC"/>
    <s v="Delhi"/>
    <s v="Delivered"/>
    <d v="2019-03-02T18:18:39"/>
    <d v="2019-03-05T18:18:39"/>
    <d v="2019-03-05T18:18:39"/>
    <n v="35"/>
    <n v="112"/>
    <s v="Kolkata"/>
    <s v="Delhi-Kolkata"/>
    <s v="Outstation"/>
    <s v="FastWheels"/>
    <n v="0"/>
    <n v="3"/>
    <n v="147"/>
    <x v="1"/>
    <x v="1"/>
    <n v="3458.042144"/>
    <s v="PC"/>
  </r>
  <r>
    <n v="879102"/>
    <s v="Laptop"/>
    <s v="Delhi"/>
    <s v="Delivered"/>
    <d v="2019-03-02T18:28:04"/>
    <d v="2019-03-09T18:28:04"/>
    <d v="2019-03-07T18:28:04"/>
    <n v="46"/>
    <n v="123"/>
    <s v="Bangalore"/>
    <s v="Delhi-Bangalore"/>
    <s v="Outstation"/>
    <s v="Ship2Home"/>
    <n v="2"/>
    <n v="7"/>
    <n v="169"/>
    <x v="0"/>
    <x v="1"/>
    <n v="536.91999999999996"/>
    <s v="Laptop"/>
  </r>
  <r>
    <n v="711063"/>
    <s v="Gaming Console"/>
    <s v="Delhi"/>
    <s v="Delivered"/>
    <d v="2019-03-02T18:32:32"/>
    <d v="2019-03-02T18:32:32"/>
    <d v="2019-03-06T18:32:32"/>
    <n v="0"/>
    <n v="105"/>
    <s v="Delhi"/>
    <s v="Delhi-Delhi"/>
    <s v="Local"/>
    <s v="FastWheels"/>
    <n v="-4"/>
    <n v="0"/>
    <n v="105"/>
    <x v="0"/>
    <x v="0"/>
    <n v="1858.43"/>
    <s v="Gaming Console"/>
  </r>
  <r>
    <n v="608591"/>
    <s v="Gaming Console"/>
    <s v="Bangalore"/>
    <s v="Delivered"/>
    <d v="2019-03-02T18:43:44"/>
    <d v="2019-03-04T18:43:44"/>
    <d v="2019-03-05T18:43:44"/>
    <n v="0"/>
    <n v="126"/>
    <s v="Bangalore"/>
    <s v="Bangalore-Bangalore"/>
    <s v="Local"/>
    <s v="Ship2Home"/>
    <n v="-1"/>
    <n v="2"/>
    <n v="126"/>
    <x v="1"/>
    <x v="0"/>
    <n v="2773.3424279999999"/>
    <s v="Gaming Console"/>
  </r>
  <r>
    <n v="77755"/>
    <s v="Mobile"/>
    <s v="Bangalore"/>
    <s v="Delivered"/>
    <d v="2019-03-02T18:51:25"/>
    <d v="2019-03-03T18:51:25"/>
    <d v="2019-03-08T18:51:25"/>
    <n v="0"/>
    <n v="124"/>
    <s v="Bangalore"/>
    <s v="Bangalore-Bangalore"/>
    <s v="Local"/>
    <s v="Ship2Home"/>
    <n v="-5"/>
    <n v="1"/>
    <n v="124"/>
    <x v="1"/>
    <x v="0"/>
    <n v="1354.3377029999999"/>
    <s v="Mobile"/>
  </r>
  <r>
    <n v="152920"/>
    <s v="Mobile"/>
    <s v="Delhi"/>
    <s v="Delivered"/>
    <d v="2019-03-02T19:01:17"/>
    <d v="2019-03-12T19:01:17"/>
    <d v="2019-03-05T19:01:17"/>
    <n v="34"/>
    <n v="127"/>
    <s v="Chennai"/>
    <s v="Delhi-Chennai"/>
    <s v="Outstation"/>
    <s v="FastWheels"/>
    <n v="7"/>
    <n v="10"/>
    <n v="161"/>
    <x v="1"/>
    <x v="1"/>
    <n v="837.64873060000002"/>
    <s v="Mobile"/>
  </r>
  <r>
    <n v="553690"/>
    <s v="Tablet"/>
    <s v="Bangalore"/>
    <s v="Delivered"/>
    <d v="2019-03-02T19:03:50"/>
    <d v="2019-03-08T19:03:50"/>
    <d v="2019-03-05T19:03:50"/>
    <n v="31"/>
    <n v="126"/>
    <s v="Delhi"/>
    <s v="Bangalore-Delhi"/>
    <s v="Outstation"/>
    <s v="Ship2Home"/>
    <n v="3"/>
    <n v="6"/>
    <n v="157"/>
    <x v="1"/>
    <x v="1"/>
    <n v="2623.506817"/>
    <s v="Tablet"/>
  </r>
  <r>
    <n v="108212"/>
    <s v="TV - 32 in"/>
    <s v="Delhi"/>
    <s v="Delivered"/>
    <d v="2019-03-02T19:06:49"/>
    <d v="2019-03-04T19:06:49"/>
    <d v="2019-03-05T19:06:49"/>
    <n v="65"/>
    <n v="86"/>
    <s v="Mumbai"/>
    <s v="Delhi-Mumbai"/>
    <s v="Outstation"/>
    <s v="FastWheels"/>
    <n v="-1"/>
    <n v="2"/>
    <n v="151"/>
    <x v="1"/>
    <x v="1"/>
    <n v="366.30720700000001"/>
    <s v="TV"/>
  </r>
  <r>
    <n v="940542"/>
    <s v="Laptop"/>
    <s v="Delhi"/>
    <s v="Delivered"/>
    <d v="2019-03-02T19:15:13"/>
    <d v="2019-03-08T19:15:13"/>
    <d v="2019-03-08T19:15:13"/>
    <n v="32"/>
    <n v="123"/>
    <s v="Bangalore"/>
    <s v="Delhi-Bangalore"/>
    <s v="Outstation"/>
    <s v="Ship2Home"/>
    <n v="0"/>
    <n v="6"/>
    <n v="155"/>
    <x v="0"/>
    <x v="1"/>
    <n v="2789.99"/>
    <s v="Laptop"/>
  </r>
  <r>
    <n v="559426"/>
    <s v="Laptop"/>
    <s v="Delhi"/>
    <s v="Delivered"/>
    <d v="2019-03-02T19:15:48"/>
    <d v="2019-03-08T19:15:48"/>
    <d v="2019-03-09T19:15:48"/>
    <n v="0"/>
    <n v="123"/>
    <s v="Delhi"/>
    <s v="Delhi-Delhi"/>
    <s v="Local"/>
    <s v="Ship2Home"/>
    <n v="-1"/>
    <n v="6"/>
    <n v="123"/>
    <x v="1"/>
    <x v="1"/>
    <n v="1836.8734899999999"/>
    <s v="Laptop"/>
  </r>
  <r>
    <n v="881007"/>
    <s v="PC"/>
    <s v="Delhi"/>
    <s v="Delivered"/>
    <d v="2019-03-02T19:17:55"/>
    <d v="2019-03-08T19:17:55"/>
    <d v="2019-03-09T19:17:55"/>
    <n v="43"/>
    <n v="110"/>
    <s v="Mumbai"/>
    <s v="Delhi-Mumbai"/>
    <s v="Outstation"/>
    <s v="Ship2Home"/>
    <n v="-1"/>
    <n v="6"/>
    <n v="153"/>
    <x v="0"/>
    <x v="0"/>
    <n v="1481.38"/>
    <s v="PC"/>
  </r>
  <r>
    <n v="348218"/>
    <s v="Gaming Console"/>
    <s v="Delhi"/>
    <s v="Delivered"/>
    <d v="2019-03-02T19:19:31"/>
    <d v="2019-03-05T19:19:31"/>
    <d v="2019-03-05T19:19:31"/>
    <n v="0"/>
    <n v="122"/>
    <s v="Delhi"/>
    <s v="Delhi-Delhi"/>
    <s v="Local"/>
    <s v="Ship2Home"/>
    <n v="0"/>
    <n v="3"/>
    <n v="122"/>
    <x v="1"/>
    <x v="1"/>
    <n v="3362.832316"/>
    <s v="Gaming Console"/>
  </r>
  <r>
    <n v="981674"/>
    <s v="Laptop"/>
    <s v="Delhi"/>
    <s v="Delivered"/>
    <d v="2019-03-02T19:25:17"/>
    <d v="2019-03-11T19:25:17"/>
    <d v="2019-03-08T19:25:17"/>
    <n v="42"/>
    <n v="107"/>
    <s v="Mumbai"/>
    <s v="Delhi-Mumbai"/>
    <s v="Outstation"/>
    <s v="Ship2Home"/>
    <n v="3"/>
    <n v="9"/>
    <n v="149"/>
    <x v="1"/>
    <x v="1"/>
    <n v="516.98717920000001"/>
    <s v="Laptop"/>
  </r>
  <r>
    <n v="421433"/>
    <s v="Mobile"/>
    <s v="Bangalore"/>
    <s v="Delivered"/>
    <d v="2019-03-02T19:27:47"/>
    <d v="2019-03-05T19:27:47"/>
    <d v="2019-03-05T19:27:47"/>
    <n v="77"/>
    <n v="90"/>
    <s v="Kolkata"/>
    <s v="Bangalore-Kolkata"/>
    <s v="Outstation"/>
    <s v="FastWheels"/>
    <n v="0"/>
    <n v="3"/>
    <n v="167"/>
    <x v="1"/>
    <x v="0"/>
    <n v="799.88013579999995"/>
    <s v="Mobile"/>
  </r>
  <r>
    <n v="647248"/>
    <s v="TV - 32 in"/>
    <s v="Delhi"/>
    <s v="Delivered"/>
    <d v="2019-03-02T19:30:54"/>
    <d v="2019-03-06T19:30:54"/>
    <d v="2019-03-07T19:30:54"/>
    <n v="65"/>
    <n v="92"/>
    <s v="Mumbai"/>
    <s v="Delhi-Mumbai"/>
    <s v="Outstation"/>
    <s v="FastWheels"/>
    <n v="-1"/>
    <n v="4"/>
    <n v="157"/>
    <x v="1"/>
    <x v="1"/>
    <n v="2535.0491189999998"/>
    <s v="TV"/>
  </r>
  <r>
    <n v="285023"/>
    <s v="Mobile"/>
    <s v="Delhi"/>
    <s v="Delivered"/>
    <d v="2019-03-02T19:36:42"/>
    <d v="2019-03-05T19:36:42"/>
    <d v="2019-03-05T19:36:42"/>
    <n v="0"/>
    <n v="105"/>
    <s v="Delhi"/>
    <s v="Delhi-Delhi"/>
    <s v="Local"/>
    <s v="FastWheels"/>
    <n v="0"/>
    <n v="3"/>
    <n v="105"/>
    <x v="1"/>
    <x v="0"/>
    <n v="1289.6867540000001"/>
    <s v="Mobile"/>
  </r>
  <r>
    <n v="493532"/>
    <s v="Mobile"/>
    <s v="Delhi"/>
    <s v="Delivered"/>
    <d v="2019-03-02T19:41:14"/>
    <d v="2019-03-04T19:41:14"/>
    <d v="2019-03-06T19:41:14"/>
    <n v="31"/>
    <n v="125"/>
    <s v="Bangalore"/>
    <s v="Delhi-Bangalore"/>
    <s v="Outstation"/>
    <s v="FastWheels"/>
    <n v="-2"/>
    <n v="2"/>
    <n v="156"/>
    <x v="1"/>
    <x v="1"/>
    <n v="3041.514353"/>
    <s v="Mobile"/>
  </r>
  <r>
    <n v="819407"/>
    <s v="Tablet"/>
    <s v="Delhi"/>
    <s v="Delivered"/>
    <d v="2019-03-02T19:42:14"/>
    <d v="2019-03-10T19:42:14"/>
    <d v="2019-03-07T19:42:14"/>
    <n v="41"/>
    <n v="126"/>
    <s v="Bangalore"/>
    <s v="Delhi-Bangalore"/>
    <s v="Outstation"/>
    <s v="Ship2Home"/>
    <n v="3"/>
    <n v="8"/>
    <n v="167"/>
    <x v="1"/>
    <x v="0"/>
    <n v="954.85054400000001"/>
    <s v="Tablet"/>
  </r>
  <r>
    <n v="21039"/>
    <s v="Laptop"/>
    <s v="Delhi"/>
    <s v="Delivered"/>
    <d v="2019-03-02T19:51:08"/>
    <d v="2019-03-08T19:51:08"/>
    <d v="2019-03-09T19:51:08"/>
    <n v="0"/>
    <n v="126"/>
    <s v="Delhi"/>
    <s v="Delhi-Delhi"/>
    <s v="Local"/>
    <s v="Ship2Home"/>
    <n v="-1"/>
    <n v="6"/>
    <n v="126"/>
    <x v="0"/>
    <x v="0"/>
    <n v="213.18"/>
    <s v="Laptop"/>
  </r>
  <r>
    <n v="185595"/>
    <s v="Mobile"/>
    <s v="Bangalore"/>
    <s v="Delivered"/>
    <d v="2019-03-02T19:51:28"/>
    <d v="2019-03-05T19:51:28"/>
    <d v="2019-03-05T19:51:28"/>
    <n v="0"/>
    <n v="129"/>
    <s v="Bangalore"/>
    <s v="Bangalore-Bangalore"/>
    <s v="Local"/>
    <s v="Ship2Home"/>
    <n v="0"/>
    <n v="3"/>
    <n v="129"/>
    <x v="0"/>
    <x v="0"/>
    <n v="2929.1"/>
    <s v="Mobile"/>
  </r>
  <r>
    <n v="386239"/>
    <s v="Mobile"/>
    <s v="Delhi"/>
    <s v="Delivered"/>
    <d v="2019-03-02T19:59:07"/>
    <d v="2019-03-05T19:59:07"/>
    <d v="2019-03-07T19:59:07"/>
    <n v="25"/>
    <n v="110"/>
    <s v="Kolkata"/>
    <s v="Delhi-Kolkata"/>
    <s v="Outstation"/>
    <s v="Ship2Home"/>
    <n v="-2"/>
    <n v="3"/>
    <n v="135"/>
    <x v="1"/>
    <x v="2"/>
    <n v="1583.801262"/>
    <s v="Mobile"/>
  </r>
  <r>
    <n v="504853"/>
    <s v="PC"/>
    <s v="Bangalore"/>
    <s v="Delivered"/>
    <d v="2019-03-02T20:00:05"/>
    <d v="2019-03-07T20:00:05"/>
    <d v="2019-03-05T20:00:05"/>
    <n v="39"/>
    <n v="129"/>
    <s v="Delhi"/>
    <s v="Bangalore-Delhi"/>
    <s v="Outstation"/>
    <s v="Ship2Home"/>
    <n v="2"/>
    <n v="5"/>
    <n v="168"/>
    <x v="1"/>
    <x v="0"/>
    <n v="1538.6719399999999"/>
    <s v="PC"/>
  </r>
  <r>
    <n v="26977"/>
    <s v="Mobile"/>
    <s v="Bangalore"/>
    <s v="Delivered"/>
    <d v="2019-03-02T20:04:27"/>
    <d v="2019-03-03T20:04:27"/>
    <d v="2019-03-06T20:04:27"/>
    <n v="0"/>
    <n v="124"/>
    <s v="Bangalore"/>
    <s v="Bangalore-Bangalore"/>
    <s v="Local"/>
    <s v="Ship2Home"/>
    <n v="-3"/>
    <n v="1"/>
    <n v="124"/>
    <x v="1"/>
    <x v="0"/>
    <n v="1651.3634070000001"/>
    <s v="Mobile"/>
  </r>
  <r>
    <n v="746847"/>
    <s v="Tablet"/>
    <s v="Bangalore"/>
    <s v="Delivered"/>
    <d v="2019-03-02T20:06:57"/>
    <d v="2019-03-04T20:06:57"/>
    <d v="2019-03-06T20:06:57"/>
    <n v="75"/>
    <n v="105"/>
    <s v="Delhi"/>
    <s v="Bangalore-Delhi"/>
    <s v="Outstation"/>
    <s v="FastWheels"/>
    <n v="-2"/>
    <n v="2"/>
    <n v="180"/>
    <x v="0"/>
    <x v="0"/>
    <n v="902.06"/>
    <s v="Tablet"/>
  </r>
  <r>
    <n v="560044"/>
    <s v="Laptop"/>
    <s v="Bangalore"/>
    <s v="Delivered"/>
    <d v="2019-03-02T20:07:28"/>
    <d v="2019-03-11T20:07:28"/>
    <d v="2019-03-06T20:07:28"/>
    <n v="37"/>
    <n v="109"/>
    <s v="Kolkata"/>
    <s v="Bangalore-Kolkata"/>
    <s v="Outstation"/>
    <s v="FastWheels"/>
    <n v="5"/>
    <n v="9"/>
    <n v="146"/>
    <x v="1"/>
    <x v="1"/>
    <n v="2506.6548299999999"/>
    <s v="Laptop"/>
  </r>
  <r>
    <n v="148789"/>
    <s v="Tablet"/>
    <s v="Bangalore"/>
    <s v="Delivered"/>
    <d v="2019-03-02T20:13:48"/>
    <d v="2019-03-09T20:13:48"/>
    <d v="2019-03-09T20:13:48"/>
    <n v="40"/>
    <n v="122"/>
    <s v="Delhi"/>
    <s v="Bangalore-Delhi"/>
    <s v="Outstation"/>
    <s v="Ship2Home"/>
    <n v="0"/>
    <n v="7"/>
    <n v="162"/>
    <x v="1"/>
    <x v="0"/>
    <n v="525.05894469999998"/>
    <s v="Tablet"/>
  </r>
  <r>
    <n v="875248"/>
    <s v="PC"/>
    <s v="Delhi"/>
    <s v="Delivered"/>
    <d v="2019-03-02T20:24:22"/>
    <d v="2019-03-08T20:24:22"/>
    <d v="2019-03-09T20:24:22"/>
    <n v="39"/>
    <n v="112"/>
    <s v="Mumbai"/>
    <s v="Delhi-Mumbai"/>
    <s v="Outstation"/>
    <s v="FastWheels"/>
    <n v="-1"/>
    <n v="6"/>
    <n v="151"/>
    <x v="1"/>
    <x v="1"/>
    <n v="1412.662896"/>
    <s v="PC"/>
  </r>
  <r>
    <n v="736023"/>
    <s v="PC"/>
    <s v="Delhi"/>
    <s v="Delivered"/>
    <d v="2019-03-02T20:29:36"/>
    <d v="2019-03-09T20:29:36"/>
    <d v="2019-03-06T20:29:36"/>
    <n v="47"/>
    <n v="113"/>
    <s v="Mumbai"/>
    <s v="Delhi-Mumbai"/>
    <s v="Outstation"/>
    <s v="Ship2Home"/>
    <n v="3"/>
    <n v="7"/>
    <n v="160"/>
    <x v="0"/>
    <x v="0"/>
    <n v="2549.77"/>
    <s v="PC"/>
  </r>
  <r>
    <n v="220147"/>
    <s v="Laptop"/>
    <s v="Delhi"/>
    <s v="Delivered"/>
    <d v="2019-03-02T20:36:16"/>
    <d v="2019-03-08T20:36:16"/>
    <d v="2019-03-07T20:36:16"/>
    <n v="44"/>
    <n v="125"/>
    <s v="Chennai"/>
    <s v="Delhi-Chennai"/>
    <s v="Outstation"/>
    <s v="Ship2Home"/>
    <n v="1"/>
    <n v="6"/>
    <n v="169"/>
    <x v="1"/>
    <x v="0"/>
    <n v="828.88014740000006"/>
    <s v="Laptop"/>
  </r>
  <r>
    <n v="781281"/>
    <s v="TV - 40 in"/>
    <s v="Delhi"/>
    <s v="Delivered"/>
    <d v="2019-03-02T20:47:47"/>
    <d v="2019-03-03T20:47:47"/>
    <d v="2019-03-06T20:47:47"/>
    <n v="0"/>
    <n v="123"/>
    <s v="Delhi"/>
    <s v="Delhi-Delhi"/>
    <s v="Local"/>
    <s v="Ship2Home"/>
    <n v="-3"/>
    <n v="1"/>
    <n v="123"/>
    <x v="0"/>
    <x v="0"/>
    <n v="2754.8"/>
    <s v="TV"/>
  </r>
  <r>
    <n v="765188"/>
    <s v="Tablet"/>
    <s v="Delhi"/>
    <s v="Delivered"/>
    <d v="2019-03-02T20:52:33"/>
    <d v="2019-03-08T20:52:33"/>
    <d v="2019-03-08T20:52:33"/>
    <n v="27"/>
    <n v="122"/>
    <s v="Bangalore"/>
    <s v="Delhi-Bangalore"/>
    <s v="Outstation"/>
    <s v="FastWheels"/>
    <n v="0"/>
    <n v="6"/>
    <n v="149"/>
    <x v="1"/>
    <x v="1"/>
    <n v="443.529582"/>
    <s v="Tablet"/>
  </r>
  <r>
    <n v="678169"/>
    <s v="Laptop"/>
    <s v="Bangalore"/>
    <s v="Delivered"/>
    <d v="2019-03-02T21:00:10"/>
    <d v="2019-03-04T21:00:10"/>
    <d v="2019-03-06T21:00:10"/>
    <n v="74"/>
    <n v="103"/>
    <s v="Delhi"/>
    <s v="Bangalore-Delhi"/>
    <s v="Outstation"/>
    <s v="FastWheels"/>
    <n v="-2"/>
    <n v="2"/>
    <n v="177"/>
    <x v="1"/>
    <x v="0"/>
    <n v="2378.3503030000002"/>
    <s v="Laptop"/>
  </r>
  <r>
    <n v="473973"/>
    <s v="Gaming Console"/>
    <s v="Delhi"/>
    <s v="Delivered"/>
    <d v="2019-03-02T21:01:22"/>
    <d v="2019-03-06T21:01:22"/>
    <d v="2019-03-05T21:01:22"/>
    <n v="0"/>
    <n v="122"/>
    <s v="Delhi"/>
    <s v="Delhi-Delhi"/>
    <s v="Local"/>
    <s v="Ship2Home"/>
    <n v="1"/>
    <n v="4"/>
    <n v="122"/>
    <x v="0"/>
    <x v="0"/>
    <n v="2966.59"/>
    <s v="Gaming Console"/>
  </r>
  <r>
    <n v="77922"/>
    <s v="Mobile"/>
    <s v="Delhi"/>
    <s v="Delivered"/>
    <d v="2019-03-02T21:01:29"/>
    <d v="2019-03-09T21:01:29"/>
    <d v="2019-03-07T21:01:29"/>
    <n v="0"/>
    <n v="130"/>
    <s v="Delhi"/>
    <s v="Delhi-Delhi"/>
    <s v="Local"/>
    <s v="Ship2Home"/>
    <n v="2"/>
    <n v="7"/>
    <n v="130"/>
    <x v="0"/>
    <x v="1"/>
    <n v="511.24"/>
    <s v="Mobile"/>
  </r>
  <r>
    <n v="124559"/>
    <s v="Mobile"/>
    <s v="Bangalore"/>
    <s v="Delivered"/>
    <d v="2019-03-02T21:03:54"/>
    <d v="2019-03-09T21:03:54"/>
    <d v="2019-03-08T21:03:54"/>
    <n v="40"/>
    <n v="108"/>
    <s v="Kolkata"/>
    <s v="Bangalore-Kolkata"/>
    <s v="Outstation"/>
    <s v="Ship2Home"/>
    <n v="1"/>
    <n v="7"/>
    <n v="148"/>
    <x v="1"/>
    <x v="0"/>
    <n v="2262.0087739999999"/>
    <s v="Mobile"/>
  </r>
  <r>
    <n v="386122"/>
    <s v="Laptop"/>
    <s v="Delhi"/>
    <s v="Delivered"/>
    <d v="2019-03-02T21:06:03"/>
    <d v="2019-03-11T21:06:03"/>
    <d v="2019-03-07T21:06:03"/>
    <n v="35"/>
    <n v="122"/>
    <s v="Bangalore"/>
    <s v="Delhi-Bangalore"/>
    <s v="Outstation"/>
    <s v="Ship2Home"/>
    <n v="4"/>
    <n v="9"/>
    <n v="157"/>
    <x v="1"/>
    <x v="1"/>
    <n v="1669.1128779999999"/>
    <s v="Laptop"/>
  </r>
  <r>
    <n v="780430"/>
    <s v="Tablet"/>
    <s v="Delhi"/>
    <s v="Delivered"/>
    <d v="2019-03-02T21:08:02"/>
    <d v="2019-03-07T21:08:02"/>
    <d v="2019-03-08T21:08:02"/>
    <n v="28"/>
    <n v="129"/>
    <s v="Chennai"/>
    <s v="Delhi-Chennai"/>
    <s v="Outstation"/>
    <s v="Ship2Home"/>
    <n v="-1"/>
    <n v="5"/>
    <n v="157"/>
    <x v="1"/>
    <x v="1"/>
    <n v="1105.9675580000001"/>
    <s v="Tablet"/>
  </r>
  <r>
    <n v="640169"/>
    <s v="Laptop"/>
    <s v="Bangalore"/>
    <s v="Delivered"/>
    <d v="2019-03-02T21:08:46"/>
    <d v="2019-03-03T21:08:46"/>
    <d v="2019-03-07T21:08:46"/>
    <n v="0"/>
    <n v="122"/>
    <s v="Bangalore"/>
    <s v="Bangalore-Bangalore"/>
    <s v="Local"/>
    <s v="Ship2Home"/>
    <n v="-4"/>
    <n v="1"/>
    <n v="122"/>
    <x v="1"/>
    <x v="0"/>
    <n v="3553.3985579999999"/>
    <s v="Laptop"/>
  </r>
  <r>
    <n v="591827"/>
    <s v="Laptop"/>
    <s v="Bangalore"/>
    <s v="Delivered"/>
    <d v="2019-03-02T21:13:00"/>
    <d v="2019-03-08T21:13:00"/>
    <d v="2019-03-06T21:13:00"/>
    <n v="27"/>
    <n v="114"/>
    <s v="Mumbai"/>
    <s v="Bangalore-Mumbai"/>
    <s v="Outstation"/>
    <s v="Ship2Home"/>
    <n v="2"/>
    <n v="6"/>
    <n v="141"/>
    <x v="1"/>
    <x v="0"/>
    <n v="3590.1349439999999"/>
    <s v="Laptop"/>
  </r>
  <r>
    <n v="995697"/>
    <s v="TV - 40 in"/>
    <s v="Delhi"/>
    <s v="Delivered"/>
    <d v="2019-03-02T21:18:39"/>
    <d v="2019-03-04T21:18:39"/>
    <d v="2019-03-06T21:18:39"/>
    <n v="0"/>
    <n v="126"/>
    <s v="Delhi"/>
    <s v="Delhi-Delhi"/>
    <s v="Local"/>
    <s v="Ship2Home"/>
    <n v="-2"/>
    <n v="2"/>
    <n v="126"/>
    <x v="0"/>
    <x v="0"/>
    <n v="990.92"/>
    <s v="TV"/>
  </r>
  <r>
    <n v="121372"/>
    <s v="PC"/>
    <s v="Delhi"/>
    <s v="Delivered"/>
    <d v="2019-03-02T21:18:59"/>
    <d v="2019-03-05T21:18:59"/>
    <d v="2019-03-06T21:18:59"/>
    <n v="36"/>
    <n v="123"/>
    <s v="Bangalore"/>
    <s v="Delhi-Bangalore"/>
    <s v="Outstation"/>
    <s v="FastWheels"/>
    <n v="-1"/>
    <n v="3"/>
    <n v="159"/>
    <x v="1"/>
    <x v="1"/>
    <n v="411.91980009999997"/>
    <s v="PC"/>
  </r>
  <r>
    <n v="653773"/>
    <s v="Mobile"/>
    <s v="Delhi"/>
    <s v="Delivered"/>
    <d v="2019-03-02T21:50:13"/>
    <d v="2019-03-06T21:50:13"/>
    <d v="2019-03-05T21:50:13"/>
    <n v="39"/>
    <n v="125"/>
    <s v="Chennai"/>
    <s v="Delhi-Chennai"/>
    <s v="Outstation"/>
    <s v="Ship2Home"/>
    <n v="1"/>
    <n v="4"/>
    <n v="164"/>
    <x v="1"/>
    <x v="0"/>
    <n v="1846.5045680000001"/>
    <s v="Mobile"/>
  </r>
  <r>
    <n v="479155"/>
    <s v="PC"/>
    <s v="Delhi"/>
    <s v="Delivered"/>
    <d v="2019-03-02T22:13:39"/>
    <d v="2019-03-05T22:13:39"/>
    <d v="2019-03-05T22:13:39"/>
    <n v="41"/>
    <n v="107"/>
    <s v="Mumbai"/>
    <s v="Delhi-Mumbai"/>
    <s v="Outstation"/>
    <s v="Ship2Home"/>
    <n v="0"/>
    <n v="3"/>
    <n v="148"/>
    <x v="1"/>
    <x v="0"/>
    <n v="496.8602171"/>
    <s v="PC"/>
  </r>
  <r>
    <n v="823148"/>
    <s v="Tablet"/>
    <s v="Bangalore"/>
    <s v="Delivered"/>
    <d v="2019-03-02T22:15:59"/>
    <d v="2019-03-06T22:15:59"/>
    <d v="2019-03-05T22:15:59"/>
    <n v="26"/>
    <n v="107"/>
    <s v="Mumbai"/>
    <s v="Bangalore-Mumbai"/>
    <s v="Outstation"/>
    <s v="FastWheels"/>
    <n v="1"/>
    <n v="4"/>
    <n v="133"/>
    <x v="1"/>
    <x v="1"/>
    <n v="1838.9526499999999"/>
    <s v="Tablet"/>
  </r>
  <r>
    <n v="388959"/>
    <s v="PC"/>
    <s v="Delhi"/>
    <s v="Delivered"/>
    <d v="2019-03-02T22:25:54"/>
    <d v="2019-03-06T22:25:54"/>
    <d v="2019-03-06T22:25:54"/>
    <n v="36"/>
    <n v="105"/>
    <s v="Mumbai"/>
    <s v="Delhi-Mumbai"/>
    <s v="Outstation"/>
    <s v="Ship2Home"/>
    <n v="0"/>
    <n v="4"/>
    <n v="141"/>
    <x v="0"/>
    <x v="0"/>
    <n v="237.15"/>
    <s v="PC"/>
  </r>
  <r>
    <n v="55883"/>
    <s v="Gaming Console"/>
    <s v="Delhi"/>
    <s v="Delivered"/>
    <d v="2019-03-02T22:27:14"/>
    <d v="2019-03-09T22:27:14"/>
    <d v="2019-03-08T22:27:14"/>
    <n v="41"/>
    <n v="125"/>
    <s v="Chennai"/>
    <s v="Delhi-Chennai"/>
    <s v="Outstation"/>
    <s v="Ship2Home"/>
    <n v="1"/>
    <n v="7"/>
    <n v="166"/>
    <x v="1"/>
    <x v="0"/>
    <n v="3689.4098840000001"/>
    <s v="Gaming Console"/>
  </r>
  <r>
    <n v="249510"/>
    <s v="Mobile"/>
    <s v="Delhi"/>
    <s v="Delivered"/>
    <d v="2019-03-02T22:28:40"/>
    <d v="2019-03-08T22:28:40"/>
    <d v="2019-03-07T22:28:40"/>
    <n v="65"/>
    <n v="86"/>
    <s v="Kolkata"/>
    <s v="Delhi-Kolkata"/>
    <s v="Outstation"/>
    <s v="FastWheels"/>
    <n v="1"/>
    <n v="6"/>
    <n v="151"/>
    <x v="0"/>
    <x v="1"/>
    <n v="268.01"/>
    <s v="Mobile"/>
  </r>
  <r>
    <n v="288381"/>
    <s v="Laptop"/>
    <s v="Delhi"/>
    <s v="Delivered"/>
    <d v="2019-03-02T22:30:53"/>
    <d v="2019-03-08T22:30:53"/>
    <d v="2019-03-07T22:30:53"/>
    <n v="68"/>
    <n v="85"/>
    <s v="Mumbai"/>
    <s v="Delhi-Mumbai"/>
    <s v="Outstation"/>
    <s v="FastWheels"/>
    <n v="1"/>
    <n v="6"/>
    <n v="153"/>
    <x v="0"/>
    <x v="0"/>
    <n v="2778.83"/>
    <s v="Laptop"/>
  </r>
  <r>
    <n v="506341"/>
    <s v="Laptop"/>
    <s v="Bangalore"/>
    <s v="Delivered"/>
    <d v="2019-03-02T22:34:30"/>
    <d v="2019-03-07T22:34:30"/>
    <d v="2019-03-06T22:34:30"/>
    <n v="0"/>
    <n v="107"/>
    <s v="Bangalore"/>
    <s v="Bangalore-Bangalore"/>
    <s v="Local"/>
    <s v="FastWheels"/>
    <n v="1"/>
    <n v="5"/>
    <n v="107"/>
    <x v="1"/>
    <x v="0"/>
    <n v="1119.36016"/>
    <s v="Laptop"/>
  </r>
  <r>
    <n v="945109"/>
    <s v="PC"/>
    <s v="Delhi"/>
    <s v="Delivered"/>
    <d v="2019-03-02T22:38:45"/>
    <d v="2019-03-07T22:38:45"/>
    <d v="2019-03-09T22:38:45"/>
    <n v="28"/>
    <n v="114"/>
    <s v="Mumbai"/>
    <s v="Delhi-Mumbai"/>
    <s v="Outstation"/>
    <s v="Ship2Home"/>
    <n v="-2"/>
    <n v="5"/>
    <n v="142"/>
    <x v="1"/>
    <x v="0"/>
    <n v="924.6850829"/>
    <s v="PC"/>
  </r>
  <r>
    <n v="669445"/>
    <s v="Laptop"/>
    <s v="Delhi"/>
    <s v="Delivered"/>
    <d v="2019-03-02T22:38:57"/>
    <d v="2019-03-04T22:38:57"/>
    <d v="2019-03-09T22:38:57"/>
    <n v="83"/>
    <n v="88"/>
    <s v="Mumbai"/>
    <s v="Delhi-Mumbai"/>
    <s v="Outstation"/>
    <s v="FastWheels"/>
    <n v="-5"/>
    <n v="2"/>
    <n v="171"/>
    <x v="1"/>
    <x v="2"/>
    <n v="3354.845225"/>
    <s v="Laptop"/>
  </r>
  <r>
    <n v="486832"/>
    <s v="Tablet"/>
    <s v="Bangalore"/>
    <s v="Delivered"/>
    <d v="2019-03-02T22:40:28"/>
    <d v="2019-03-09T22:40:28"/>
    <d v="2019-03-08T22:40:28"/>
    <n v="62"/>
    <n v="88"/>
    <s v="Kolkata"/>
    <s v="Bangalore-Kolkata"/>
    <s v="Outstation"/>
    <s v="FastWheels"/>
    <n v="1"/>
    <n v="7"/>
    <n v="150"/>
    <x v="1"/>
    <x v="1"/>
    <n v="303.6298079"/>
    <s v="Tablet"/>
  </r>
  <r>
    <n v="123295"/>
    <s v="TV - 50 in"/>
    <s v="Bangalore"/>
    <s v="Delivered"/>
    <d v="2019-03-02T22:41:30"/>
    <d v="2019-03-07T22:41:30"/>
    <d v="2019-03-05T22:41:30"/>
    <n v="36"/>
    <n v="108"/>
    <s v="Mumbai"/>
    <s v="Bangalore-Mumbai"/>
    <s v="Outstation"/>
    <s v="Ship2Home"/>
    <n v="2"/>
    <n v="5"/>
    <n v="144"/>
    <x v="1"/>
    <x v="0"/>
    <n v="1273.894039"/>
    <s v="TV"/>
  </r>
  <r>
    <n v="141160"/>
    <s v="Laptop"/>
    <s v="Bangalore"/>
    <s v="Delivered"/>
    <d v="2019-03-02T22:41:37"/>
    <d v="2019-03-02T22:41:37"/>
    <d v="2019-03-06T22:41:37"/>
    <n v="0"/>
    <n v="103"/>
    <s v="Bangalore"/>
    <s v="Bangalore-Bangalore"/>
    <s v="Local"/>
    <s v="FastWheels"/>
    <n v="-4"/>
    <n v="0"/>
    <n v="103"/>
    <x v="1"/>
    <x v="1"/>
    <n v="3448.1911730000002"/>
    <s v="Laptop"/>
  </r>
  <r>
    <n v="525433"/>
    <s v="Mobile"/>
    <s v="Delhi"/>
    <s v="Delivered"/>
    <d v="2019-03-02T22:43:26"/>
    <d v="2019-03-09T22:43:26"/>
    <d v="2019-03-08T22:43:26"/>
    <n v="41"/>
    <n v="127"/>
    <s v="Chennai"/>
    <s v="Delhi-Chennai"/>
    <s v="Outstation"/>
    <s v="Ship2Home"/>
    <n v="1"/>
    <n v="7"/>
    <n v="168"/>
    <x v="1"/>
    <x v="0"/>
    <n v="2162.4772520000001"/>
    <s v="Mobile"/>
  </r>
  <r>
    <n v="921489"/>
    <s v="Laptop"/>
    <s v="Bangalore"/>
    <s v="Delivered"/>
    <d v="2019-03-02T22:49:37"/>
    <d v="2019-03-07T22:49:37"/>
    <d v="2019-03-06T22:49:37"/>
    <n v="27"/>
    <n v="124"/>
    <s v="Delhi"/>
    <s v="Bangalore-Delhi"/>
    <s v="Outstation"/>
    <s v="Ship2Home"/>
    <n v="1"/>
    <n v="5"/>
    <n v="151"/>
    <x v="0"/>
    <x v="0"/>
    <n v="720.12"/>
    <s v="Laptop"/>
  </r>
  <r>
    <n v="12037"/>
    <s v="TV - 50 in"/>
    <s v="Delhi"/>
    <s v="Delivered"/>
    <d v="2019-03-02T22:49:48"/>
    <d v="2019-03-07T22:49:48"/>
    <d v="2019-03-06T22:49:48"/>
    <n v="45"/>
    <n v="111"/>
    <s v="Mumbai"/>
    <s v="Delhi-Mumbai"/>
    <s v="Outstation"/>
    <s v="Ship2Home"/>
    <n v="1"/>
    <n v="5"/>
    <n v="156"/>
    <x v="1"/>
    <x v="0"/>
    <n v="836.39268400000003"/>
    <s v="TV"/>
  </r>
  <r>
    <n v="605039"/>
    <s v="Mobile"/>
    <s v="Delhi"/>
    <s v="Delivered"/>
    <d v="2019-03-02T22:50:15"/>
    <d v="2019-03-09T22:50:15"/>
    <d v="2019-03-08T22:50:15"/>
    <n v="26"/>
    <n v="121"/>
    <s v="Chennai"/>
    <s v="Delhi-Chennai"/>
    <s v="Outstation"/>
    <s v="Ship2Home"/>
    <n v="1"/>
    <n v="7"/>
    <n v="147"/>
    <x v="1"/>
    <x v="0"/>
    <n v="2330.492659"/>
    <s v="Mobile"/>
  </r>
  <r>
    <n v="299715"/>
    <s v="Mobile"/>
    <s v="Delhi"/>
    <s v="Delivered"/>
    <d v="2019-03-02T22:53:26"/>
    <d v="2019-03-10T22:53:26"/>
    <d v="2019-03-08T22:53:26"/>
    <n v="29"/>
    <n v="105"/>
    <s v="Mumbai"/>
    <s v="Delhi-Mumbai"/>
    <s v="Outstation"/>
    <s v="Ship2Home"/>
    <n v="2"/>
    <n v="8"/>
    <n v="134"/>
    <x v="0"/>
    <x v="0"/>
    <n v="1786.73"/>
    <s v="Mobile"/>
  </r>
  <r>
    <n v="251467"/>
    <s v="Mobile"/>
    <s v="Bangalore"/>
    <s v="Delivered"/>
    <d v="2019-03-02T23:00:13"/>
    <d v="2019-03-11T23:00:13"/>
    <d v="2019-03-09T23:00:13"/>
    <n v="49"/>
    <n v="125"/>
    <s v="Delhi"/>
    <s v="Bangalore-Delhi"/>
    <s v="Outstation"/>
    <s v="Ship2Home"/>
    <n v="2"/>
    <n v="9"/>
    <n v="174"/>
    <x v="1"/>
    <x v="0"/>
    <n v="2005.1354879999999"/>
    <s v="Mobile"/>
  </r>
  <r>
    <n v="496791"/>
    <s v="Laptop"/>
    <s v="Bangalore"/>
    <s v="Delivered"/>
    <d v="2019-03-02T23:01:02"/>
    <d v="2019-03-04T23:01:02"/>
    <d v="2019-03-09T23:01:02"/>
    <n v="0"/>
    <n v="122"/>
    <s v="Bangalore"/>
    <s v="Bangalore-Bangalore"/>
    <s v="Local"/>
    <s v="Ship2Home"/>
    <n v="-5"/>
    <n v="2"/>
    <n v="122"/>
    <x v="0"/>
    <x v="0"/>
    <n v="1388.8"/>
    <s v="Laptop"/>
  </r>
  <r>
    <n v="745538"/>
    <s v="Gaming Console"/>
    <s v="Bangalore"/>
    <s v="Delivered"/>
    <d v="2019-03-02T23:02:57"/>
    <d v="2019-03-04T23:02:57"/>
    <d v="2019-03-09T23:02:57"/>
    <n v="50"/>
    <n v="129"/>
    <s v="Chennai"/>
    <s v="Bangalore-Chennai"/>
    <s v="Outstation"/>
    <s v="Ship2Home"/>
    <n v="-5"/>
    <n v="2"/>
    <n v="179"/>
    <x v="1"/>
    <x v="1"/>
    <n v="957.31064779999997"/>
    <s v="Gaming Console"/>
  </r>
  <r>
    <n v="373662"/>
    <s v="TV - 32 in"/>
    <s v="Delhi"/>
    <s v="Delivered"/>
    <d v="2019-03-02T23:07:25"/>
    <d v="2019-03-05T23:07:25"/>
    <d v="2019-03-05T23:07:25"/>
    <n v="29"/>
    <n v="110"/>
    <s v="Mumbai"/>
    <s v="Delhi-Mumbai"/>
    <s v="Outstation"/>
    <s v="Ship2Home"/>
    <n v="0"/>
    <n v="3"/>
    <n v="139"/>
    <x v="0"/>
    <x v="1"/>
    <n v="2577.34"/>
    <s v="TV"/>
  </r>
  <r>
    <n v="157595"/>
    <s v="Gaming Console"/>
    <s v="Delhi"/>
    <s v="Delivered"/>
    <d v="2019-03-02T23:09:37"/>
    <d v="2019-03-02T23:09:37"/>
    <d v="2019-03-07T23:09:37"/>
    <n v="0"/>
    <n v="102"/>
    <s v="Delhi"/>
    <s v="Delhi-Delhi"/>
    <s v="Local"/>
    <s v="FastWheels"/>
    <n v="-5"/>
    <n v="0"/>
    <n v="102"/>
    <x v="1"/>
    <x v="0"/>
    <n v="1501.5982939999999"/>
    <s v="Gaming Console"/>
  </r>
  <r>
    <n v="207202"/>
    <s v="Mobile"/>
    <s v="Delhi"/>
    <s v="Delivered"/>
    <d v="2019-03-02T23:09:50"/>
    <d v="2019-03-03T23:09:50"/>
    <d v="2019-03-08T23:09:50"/>
    <n v="0"/>
    <n v="130"/>
    <s v="Delhi"/>
    <s v="Delhi-Delhi"/>
    <s v="Local"/>
    <s v="Ship2Home"/>
    <n v="-5"/>
    <n v="1"/>
    <n v="130"/>
    <x v="1"/>
    <x v="1"/>
    <n v="2586.00956"/>
    <s v="Mobile"/>
  </r>
  <r>
    <n v="926003"/>
    <s v="Laptop"/>
    <s v="Delhi"/>
    <s v="Delivered"/>
    <d v="2019-03-02T23:12:46"/>
    <d v="2019-03-08T23:12:46"/>
    <d v="2019-03-05T23:12:46"/>
    <n v="80"/>
    <n v="106"/>
    <s v="Bangalore"/>
    <s v="Delhi-Bangalore"/>
    <s v="Outstation"/>
    <s v="FastWheels"/>
    <n v="3"/>
    <n v="6"/>
    <n v="186"/>
    <x v="1"/>
    <x v="0"/>
    <n v="1649.7789419999999"/>
    <s v="Laptop"/>
  </r>
  <r>
    <n v="662017"/>
    <s v="Gaming Console"/>
    <s v="Delhi"/>
    <s v="Delivered"/>
    <d v="2019-03-02T23:25:55"/>
    <d v="2019-03-07T23:25:55"/>
    <d v="2019-03-05T23:25:55"/>
    <n v="25"/>
    <n v="115"/>
    <s v="Mumbai"/>
    <s v="Delhi-Mumbai"/>
    <s v="Outstation"/>
    <s v="Ship2Home"/>
    <n v="2"/>
    <n v="5"/>
    <n v="140"/>
    <x v="1"/>
    <x v="0"/>
    <n v="3086.978654"/>
    <s v="Gaming Console"/>
  </r>
  <r>
    <n v="422808"/>
    <s v="TV - 32 in"/>
    <s v="Bangalore"/>
    <s v="Delivered"/>
    <d v="2019-03-02T23:26:20"/>
    <d v="2019-03-04T23:26:20"/>
    <d v="2019-03-06T23:26:20"/>
    <n v="48"/>
    <n v="114"/>
    <s v="Mumbai"/>
    <s v="Bangalore-Mumbai"/>
    <s v="Outstation"/>
    <s v="FastWheels"/>
    <n v="-2"/>
    <n v="2"/>
    <n v="162"/>
    <x v="0"/>
    <x v="1"/>
    <n v="341.47"/>
    <s v="TV"/>
  </r>
  <r>
    <n v="778307"/>
    <s v="Mobile"/>
    <s v="Bangalore"/>
    <s v="Delivered"/>
    <d v="2019-03-02T23:26:21"/>
    <d v="2019-03-08T23:26:21"/>
    <d v="2019-03-05T23:26:21"/>
    <n v="35"/>
    <n v="113"/>
    <s v="Kolkata"/>
    <s v="Bangalore-Kolkata"/>
    <s v="Outstation"/>
    <s v="Ship2Home"/>
    <n v="3"/>
    <n v="6"/>
    <n v="148"/>
    <x v="1"/>
    <x v="0"/>
    <n v="3376.1568910000001"/>
    <s v="Mobile"/>
  </r>
  <r>
    <n v="997494"/>
    <s v="TV - 32 in"/>
    <s v="Delhi"/>
    <s v="Delivered"/>
    <d v="2019-03-02T23:27:21"/>
    <d v="2019-03-11T23:27:21"/>
    <d v="2019-03-08T23:27:21"/>
    <n v="26"/>
    <n v="126"/>
    <s v="Bangalore"/>
    <s v="Delhi-Bangalore"/>
    <s v="Outstation"/>
    <s v="Ship2Home"/>
    <n v="3"/>
    <n v="9"/>
    <n v="152"/>
    <x v="0"/>
    <x v="1"/>
    <n v="3036.39"/>
    <s v="TV"/>
  </r>
  <r>
    <n v="913708"/>
    <s v="TV - 32 in"/>
    <s v="Delhi"/>
    <s v="Delivered"/>
    <d v="2019-03-02T23:27:22"/>
    <d v="2019-03-05T23:27:22"/>
    <d v="2019-03-08T23:27:22"/>
    <n v="44"/>
    <n v="106"/>
    <s v="Mumbai"/>
    <s v="Delhi-Mumbai"/>
    <s v="Outstation"/>
    <s v="FastWheels"/>
    <n v="-3"/>
    <n v="3"/>
    <n v="150"/>
    <x v="1"/>
    <x v="1"/>
    <n v="1864.9626209999999"/>
    <s v="TV"/>
  </r>
  <r>
    <n v="180055"/>
    <s v="Laptop"/>
    <s v="Bangalore"/>
    <s v="Delivered"/>
    <d v="2019-03-02T23:28:37"/>
    <d v="2019-03-10T23:28:37"/>
    <d v="2019-03-06T23:28:37"/>
    <n v="39"/>
    <n v="107"/>
    <s v="Mumbai"/>
    <s v="Bangalore-Mumbai"/>
    <s v="Outstation"/>
    <s v="Ship2Home"/>
    <n v="4"/>
    <n v="8"/>
    <n v="146"/>
    <x v="1"/>
    <x v="0"/>
    <n v="1662.5974120000001"/>
    <s v="Laptop"/>
  </r>
  <r>
    <n v="149485"/>
    <s v="Tablet"/>
    <s v="Delhi"/>
    <s v="Delivered"/>
    <d v="2019-03-02T23:35:24"/>
    <d v="2019-03-04T23:35:24"/>
    <d v="2019-03-09T23:35:24"/>
    <n v="64"/>
    <n v="109"/>
    <s v="Bangalore"/>
    <s v="Delhi-Bangalore"/>
    <s v="Outstation"/>
    <s v="FastWheels"/>
    <n v="-5"/>
    <n v="2"/>
    <n v="173"/>
    <x v="1"/>
    <x v="2"/>
    <n v="681.59510439999997"/>
    <s v="Tablet"/>
  </r>
  <r>
    <n v="837223"/>
    <s v="PC"/>
    <s v="Delhi"/>
    <s v="Delivered"/>
    <d v="2019-03-02T23:36:29"/>
    <d v="2019-03-05T23:36:29"/>
    <d v="2019-03-09T23:36:29"/>
    <n v="0"/>
    <n v="101"/>
    <s v="Delhi"/>
    <s v="Delhi-Delhi"/>
    <s v="Local"/>
    <s v="FastWheels"/>
    <n v="-4"/>
    <n v="3"/>
    <n v="101"/>
    <x v="1"/>
    <x v="0"/>
    <n v="2310.4804410000002"/>
    <s v="PC"/>
  </r>
  <r>
    <n v="101292"/>
    <s v="TV - 32 in"/>
    <s v="Bangalore"/>
    <s v="Delivered"/>
    <d v="2019-03-02T23:50:56"/>
    <d v="2019-03-06T23:50:56"/>
    <d v="2019-03-06T23:50:56"/>
    <n v="0"/>
    <n v="108"/>
    <s v="Bangalore"/>
    <s v="Bangalore-Bangalore"/>
    <s v="Local"/>
    <s v="FastWheels"/>
    <n v="0"/>
    <n v="4"/>
    <n v="108"/>
    <x v="0"/>
    <x v="1"/>
    <n v="1217.44"/>
    <s v="TV"/>
  </r>
  <r>
    <n v="876252"/>
    <s v="TV - 32 in"/>
    <s v="Bangalore"/>
    <s v="Delivered"/>
    <d v="2019-03-02T23:51:02"/>
    <d v="2019-03-03T23:51:02"/>
    <d v="2019-03-06T23:51:02"/>
    <n v="0"/>
    <n v="128"/>
    <s v="Bangalore"/>
    <s v="Bangalore-Bangalore"/>
    <s v="Local"/>
    <s v="FastWheels"/>
    <n v="-3"/>
    <n v="1"/>
    <n v="128"/>
    <x v="0"/>
    <x v="1"/>
    <n v="1487.82"/>
    <s v="TV"/>
  </r>
  <r>
    <n v="2305"/>
    <s v="Mobile"/>
    <s v="Bangalore"/>
    <s v="Delivered"/>
    <d v="2019-03-02T23:52:37"/>
    <d v="2019-03-07T23:52:37"/>
    <d v="2019-03-06T23:52:37"/>
    <n v="36"/>
    <n v="124"/>
    <s v="Chennai"/>
    <s v="Bangalore-Chennai"/>
    <s v="Outstation"/>
    <s v="Ship2Home"/>
    <n v="1"/>
    <n v="5"/>
    <n v="160"/>
    <x v="1"/>
    <x v="0"/>
    <n v="1354.2838369999999"/>
    <s v="Mobile"/>
  </r>
  <r>
    <n v="790550"/>
    <s v="Laptop"/>
    <s v="Bangalore"/>
    <s v="Delivered"/>
    <d v="2019-03-02T23:54:25"/>
    <d v="2019-03-09T23:54:25"/>
    <d v="2019-03-07T23:54:25"/>
    <n v="47"/>
    <n v="108"/>
    <s v="Kolkata"/>
    <s v="Bangalore-Kolkata"/>
    <s v="Outstation"/>
    <s v="Ship2Home"/>
    <n v="2"/>
    <n v="7"/>
    <n v="155"/>
    <x v="1"/>
    <x v="1"/>
    <n v="635.68474819999994"/>
    <s v="Laptop"/>
  </r>
  <r>
    <n v="78886"/>
    <s v="Mobile"/>
    <s v="Bangalore"/>
    <s v="Delivered"/>
    <d v="2019-03-02T23:57:25"/>
    <d v="2019-03-10T23:57:25"/>
    <d v="2019-03-06T23:57:25"/>
    <n v="31"/>
    <n v="121"/>
    <s v="Delhi"/>
    <s v="Bangalore-Delhi"/>
    <s v="Outstation"/>
    <s v="Ship2Home"/>
    <n v="4"/>
    <n v="8"/>
    <n v="152"/>
    <x v="1"/>
    <x v="1"/>
    <n v="319.439255"/>
    <s v="Mobile"/>
  </r>
  <r>
    <n v="75558"/>
    <s v="Mobile"/>
    <s v="Bangalore"/>
    <s v="Delivered"/>
    <d v="2019-03-03T00:01:43"/>
    <d v="2019-03-09T00:01:43"/>
    <d v="2019-03-08T00:01:43"/>
    <n v="71"/>
    <n v="100"/>
    <s v="Chennai"/>
    <s v="Bangalore-Chennai"/>
    <s v="Outstation"/>
    <s v="FastWheels"/>
    <n v="1"/>
    <n v="6"/>
    <n v="171"/>
    <x v="0"/>
    <x v="1"/>
    <n v="1305.98"/>
    <s v="Mobile"/>
  </r>
  <r>
    <n v="671075"/>
    <s v="Mobile"/>
    <s v="Delhi"/>
    <s v="Delivered"/>
    <d v="2019-03-03T00:08:54"/>
    <d v="2019-03-05T00:08:54"/>
    <d v="2019-03-07T00:08:54"/>
    <n v="29"/>
    <n v="123"/>
    <s v="Chennai"/>
    <s v="Delhi-Chennai"/>
    <s v="Outstation"/>
    <s v="Ship2Home"/>
    <n v="-2"/>
    <n v="2"/>
    <n v="152"/>
    <x v="1"/>
    <x v="0"/>
    <n v="2497.9659459999998"/>
    <s v="Mobile"/>
  </r>
  <r>
    <n v="391610"/>
    <s v="Mobile"/>
    <s v="Bangalore"/>
    <s v="Delivered"/>
    <d v="2019-03-03T00:11:12"/>
    <d v="2019-03-11T00:11:12"/>
    <d v="2019-03-07T00:11:12"/>
    <n v="50"/>
    <n v="105"/>
    <s v="Mumbai"/>
    <s v="Bangalore-Mumbai"/>
    <s v="Outstation"/>
    <s v="Ship2Home"/>
    <n v="4"/>
    <n v="8"/>
    <n v="155"/>
    <x v="1"/>
    <x v="1"/>
    <n v="3243.2557040000002"/>
    <s v="Mobile"/>
  </r>
  <r>
    <n v="972311"/>
    <s v="Laptop"/>
    <s v="Bangalore"/>
    <s v="Delivered"/>
    <d v="2019-03-03T00:22:51"/>
    <d v="2019-03-07T00:22:51"/>
    <d v="2019-03-09T00:22:51"/>
    <n v="0"/>
    <n v="127"/>
    <s v="Bangalore"/>
    <s v="Bangalore-Bangalore"/>
    <s v="Local"/>
    <s v="Ship2Home"/>
    <n v="-2"/>
    <n v="4"/>
    <n v="127"/>
    <x v="1"/>
    <x v="0"/>
    <n v="3226.226791"/>
    <s v="Laptop"/>
  </r>
  <r>
    <n v="769517"/>
    <s v="TV - 50 in"/>
    <s v="Delhi"/>
    <s v="Delivered"/>
    <d v="2019-03-03T00:26:52"/>
    <d v="2019-03-09T00:26:52"/>
    <d v="2019-03-07T00:26:52"/>
    <n v="44"/>
    <n v="124"/>
    <s v="Chennai"/>
    <s v="Delhi-Chennai"/>
    <s v="Outstation"/>
    <s v="Ship2Home"/>
    <n v="2"/>
    <n v="6"/>
    <n v="168"/>
    <x v="1"/>
    <x v="2"/>
    <n v="2601.0864510000001"/>
    <s v="TV"/>
  </r>
  <r>
    <n v="724824"/>
    <s v="Gaming Console"/>
    <s v="Delhi"/>
    <s v="Delivered"/>
    <d v="2019-03-03T00:33:41"/>
    <d v="2019-03-08T00:33:41"/>
    <d v="2019-03-06T00:33:41"/>
    <n v="77"/>
    <n v="101"/>
    <s v="Bangalore"/>
    <s v="Delhi-Bangalore"/>
    <s v="Outstation"/>
    <s v="FastWheels"/>
    <n v="2"/>
    <n v="5"/>
    <n v="178"/>
    <x v="0"/>
    <x v="1"/>
    <n v="2780.49"/>
    <s v="Gaming Console"/>
  </r>
  <r>
    <n v="504420"/>
    <s v="Mobile"/>
    <s v="Delhi"/>
    <s v="Delivered"/>
    <d v="2019-03-03T00:48:31"/>
    <d v="2019-03-08T00:48:31"/>
    <d v="2019-03-10T00:48:31"/>
    <n v="78"/>
    <n v="109"/>
    <s v="Chennai"/>
    <s v="Delhi-Chennai"/>
    <s v="Outstation"/>
    <s v="FastWheels"/>
    <n v="-2"/>
    <n v="5"/>
    <n v="187"/>
    <x v="0"/>
    <x v="1"/>
    <n v="2995.96"/>
    <s v="Mobile"/>
  </r>
  <r>
    <n v="902586"/>
    <s v="TV - 32 in"/>
    <s v="Bangalore"/>
    <s v="Delivered"/>
    <d v="2019-03-03T00:58:22"/>
    <d v="2019-03-07T00:58:22"/>
    <d v="2019-03-07T00:58:22"/>
    <n v="0"/>
    <n v="107"/>
    <s v="Bangalore"/>
    <s v="Bangalore-Bangalore"/>
    <s v="Local"/>
    <s v="FastWheels"/>
    <n v="0"/>
    <n v="4"/>
    <n v="107"/>
    <x v="0"/>
    <x v="1"/>
    <n v="3588.64"/>
    <s v="TV"/>
  </r>
  <r>
    <n v="266726"/>
    <s v="TV - 32 in"/>
    <s v="Delhi"/>
    <s v="Delivered"/>
    <d v="2019-03-03T01:00:14"/>
    <d v="2019-03-07T01:00:14"/>
    <d v="2019-03-07T01:00:14"/>
    <n v="49"/>
    <n v="113"/>
    <s v="Mumbai"/>
    <s v="Delhi-Mumbai"/>
    <s v="Outstation"/>
    <s v="Ship2Home"/>
    <n v="0"/>
    <n v="4"/>
    <n v="162"/>
    <x v="1"/>
    <x v="1"/>
    <n v="728.90542140000002"/>
    <s v="TV"/>
  </r>
  <r>
    <n v="810603"/>
    <s v="TV - 40 in"/>
    <s v="Bangalore"/>
    <s v="Delivered"/>
    <d v="2019-03-03T01:00:33"/>
    <d v="2019-03-05T01:00:33"/>
    <d v="2019-03-08T01:00:33"/>
    <n v="50"/>
    <n v="129"/>
    <s v="Chennai"/>
    <s v="Bangalore-Chennai"/>
    <s v="Outstation"/>
    <s v="Ship2Home"/>
    <n v="-3"/>
    <n v="2"/>
    <n v="179"/>
    <x v="0"/>
    <x v="0"/>
    <n v="1833.6"/>
    <s v="TV"/>
  </r>
  <r>
    <n v="177835"/>
    <s v="Laptop"/>
    <s v="Delhi"/>
    <s v="Delivered"/>
    <d v="2019-03-03T01:01:08"/>
    <d v="2019-03-05T01:01:08"/>
    <d v="2019-03-07T01:01:08"/>
    <n v="40"/>
    <n v="112"/>
    <s v="Kolkata"/>
    <s v="Delhi-Kolkata"/>
    <s v="Outstation"/>
    <s v="Ship2Home"/>
    <n v="-2"/>
    <n v="2"/>
    <n v="152"/>
    <x v="1"/>
    <x v="2"/>
    <n v="1119.5493630000001"/>
    <s v="Laptop"/>
  </r>
  <r>
    <n v="322565"/>
    <s v="Mobile"/>
    <s v="Bangalore"/>
    <s v="Delivered"/>
    <d v="2019-03-03T01:10:20"/>
    <d v="2019-03-06T01:10:20"/>
    <d v="2019-03-09T01:10:20"/>
    <n v="42"/>
    <n v="121"/>
    <s v="Chennai"/>
    <s v="Bangalore-Chennai"/>
    <s v="Outstation"/>
    <s v="Ship2Home"/>
    <n v="-3"/>
    <n v="3"/>
    <n v="163"/>
    <x v="1"/>
    <x v="0"/>
    <n v="962.22086639999998"/>
    <s v="Mobile"/>
  </r>
  <r>
    <n v="764120"/>
    <s v="PC"/>
    <s v="Delhi"/>
    <s v="Delivered"/>
    <d v="2019-03-03T01:15:54"/>
    <d v="2019-03-08T01:15:54"/>
    <d v="2019-03-10T01:15:54"/>
    <n v="30"/>
    <n v="124"/>
    <s v="Chennai"/>
    <s v="Delhi-Chennai"/>
    <s v="Outstation"/>
    <s v="FastWheels"/>
    <n v="-2"/>
    <n v="5"/>
    <n v="154"/>
    <x v="1"/>
    <x v="1"/>
    <n v="2531.0798570000002"/>
    <s v="PC"/>
  </r>
  <r>
    <n v="512494"/>
    <s v="Laptop"/>
    <s v="Bangalore"/>
    <s v="Delivered"/>
    <d v="2019-03-03T01:26:30"/>
    <d v="2019-03-10T01:26:30"/>
    <d v="2019-03-09T01:26:30"/>
    <n v="71"/>
    <n v="107"/>
    <s v="Chennai"/>
    <s v="Bangalore-Chennai"/>
    <s v="Outstation"/>
    <s v="FastWheels"/>
    <n v="1"/>
    <n v="7"/>
    <n v="178"/>
    <x v="1"/>
    <x v="1"/>
    <n v="3360.2410970000001"/>
    <s v="Laptop"/>
  </r>
  <r>
    <n v="632690"/>
    <s v="TV - 32 in"/>
    <s v="Bangalore"/>
    <s v="Delivered"/>
    <d v="2019-03-03T01:34:56"/>
    <d v="2019-03-08T01:34:56"/>
    <d v="2019-03-09T01:34:56"/>
    <n v="0"/>
    <n v="129"/>
    <s v="Bangalore"/>
    <s v="Bangalore-Bangalore"/>
    <s v="Local"/>
    <s v="Ship2Home"/>
    <n v="-1"/>
    <n v="5"/>
    <n v="129"/>
    <x v="1"/>
    <x v="1"/>
    <n v="2261.2249459999998"/>
    <s v="TV"/>
  </r>
  <r>
    <n v="420969"/>
    <s v="Laptop"/>
    <s v="Delhi"/>
    <s v="Delivered"/>
    <d v="2019-03-03T01:43:16"/>
    <d v="2019-03-06T01:43:16"/>
    <d v="2019-03-08T01:43:16"/>
    <n v="76"/>
    <n v="91"/>
    <s v="Mumbai"/>
    <s v="Delhi-Mumbai"/>
    <s v="Outstation"/>
    <s v="FastWheels"/>
    <n v="-2"/>
    <n v="3"/>
    <n v="167"/>
    <x v="0"/>
    <x v="0"/>
    <n v="501.11"/>
    <s v="Laptop"/>
  </r>
  <r>
    <n v="424689"/>
    <s v="Laptop"/>
    <s v="Delhi"/>
    <s v="Delivered"/>
    <d v="2019-03-03T01:48:39"/>
    <d v="2019-03-05T01:48:39"/>
    <d v="2019-03-06T01:48:39"/>
    <n v="33"/>
    <n v="124"/>
    <s v="Chennai"/>
    <s v="Delhi-Chennai"/>
    <s v="Outstation"/>
    <s v="Ship2Home"/>
    <n v="-1"/>
    <n v="2"/>
    <n v="157"/>
    <x v="0"/>
    <x v="0"/>
    <n v="1703.32"/>
    <s v="Laptop"/>
  </r>
  <r>
    <n v="346152"/>
    <s v="Mobile"/>
    <s v="Bangalore"/>
    <s v="Delivered"/>
    <d v="2019-03-03T01:56:29"/>
    <d v="2019-03-08T01:56:29"/>
    <d v="2019-03-09T01:56:29"/>
    <n v="66"/>
    <n v="88"/>
    <s v="Mumbai"/>
    <s v="Bangalore-Mumbai"/>
    <s v="Outstation"/>
    <s v="FastWheels"/>
    <n v="-1"/>
    <n v="5"/>
    <n v="154"/>
    <x v="0"/>
    <x v="1"/>
    <n v="3156.99"/>
    <s v="Mobile"/>
  </r>
  <r>
    <n v="403329"/>
    <s v="TV - 40 in"/>
    <s v="Delhi"/>
    <s v="Delivered"/>
    <d v="2019-03-03T01:59:19"/>
    <d v="2019-03-07T01:59:19"/>
    <d v="2019-03-06T01:59:19"/>
    <n v="0"/>
    <n v="121"/>
    <s v="Delhi"/>
    <s v="Delhi-Delhi"/>
    <s v="Local"/>
    <s v="Ship2Home"/>
    <n v="1"/>
    <n v="4"/>
    <n v="121"/>
    <x v="0"/>
    <x v="0"/>
    <n v="637.1"/>
    <s v="TV"/>
  </r>
  <r>
    <n v="19112"/>
    <s v="Mobile"/>
    <s v="Bangalore"/>
    <s v="Delivered"/>
    <d v="2019-03-03T02:09:40"/>
    <d v="2019-03-09T02:09:40"/>
    <d v="2019-03-10T02:09:40"/>
    <n v="48"/>
    <n v="121"/>
    <s v="Delhi"/>
    <s v="Bangalore-Delhi"/>
    <s v="Outstation"/>
    <s v="FastWheels"/>
    <n v="-1"/>
    <n v="6"/>
    <n v="169"/>
    <x v="1"/>
    <x v="1"/>
    <n v="2132.624992"/>
    <s v="Mobile"/>
  </r>
  <r>
    <n v="958908"/>
    <s v="Mobile"/>
    <s v="Bangalore"/>
    <s v="Delivered"/>
    <d v="2019-03-03T02:11:26"/>
    <d v="2019-03-05T02:11:26"/>
    <d v="2019-03-10T02:11:26"/>
    <n v="46"/>
    <n v="112"/>
    <s v="Mumbai"/>
    <s v="Bangalore-Mumbai"/>
    <s v="Outstation"/>
    <s v="FastWheels"/>
    <n v="-5"/>
    <n v="2"/>
    <n v="158"/>
    <x v="0"/>
    <x v="1"/>
    <n v="1752.34"/>
    <s v="Mobile"/>
  </r>
  <r>
    <n v="195198"/>
    <s v="Laptop"/>
    <s v="Delhi"/>
    <s v="Delivered"/>
    <d v="2019-03-03T02:18:52"/>
    <d v="2019-03-03T02:18:52"/>
    <d v="2019-03-08T02:18:52"/>
    <n v="0"/>
    <n v="109"/>
    <s v="Delhi"/>
    <s v="Delhi-Delhi"/>
    <s v="Local"/>
    <s v="FastWheels"/>
    <n v="-5"/>
    <n v="0"/>
    <n v="109"/>
    <x v="0"/>
    <x v="1"/>
    <n v="1915.04"/>
    <s v="Laptop"/>
  </r>
  <r>
    <n v="706935"/>
    <s v="Tablet"/>
    <s v="Bangalore"/>
    <s v="Delivered"/>
    <d v="2019-03-03T02:33:42"/>
    <d v="2019-03-10T02:33:42"/>
    <d v="2019-03-06T02:33:42"/>
    <n v="36"/>
    <n v="110"/>
    <s v="Mumbai"/>
    <s v="Bangalore-Mumbai"/>
    <s v="Outstation"/>
    <s v="Ship2Home"/>
    <n v="4"/>
    <n v="7"/>
    <n v="146"/>
    <x v="0"/>
    <x v="0"/>
    <n v="2400.04"/>
    <s v="Tablet"/>
  </r>
  <r>
    <n v="573062"/>
    <s v="Laptop"/>
    <s v="Delhi"/>
    <s v="Delivered"/>
    <d v="2019-03-03T02:34:33"/>
    <d v="2019-03-06T02:34:33"/>
    <d v="2019-03-09T02:34:33"/>
    <n v="0"/>
    <n v="102"/>
    <s v="Delhi"/>
    <s v="Delhi-Delhi"/>
    <s v="Local"/>
    <s v="FastWheels"/>
    <n v="-3"/>
    <n v="3"/>
    <n v="102"/>
    <x v="1"/>
    <x v="1"/>
    <n v="1756.6975010000001"/>
    <s v="Laptop"/>
  </r>
  <r>
    <n v="101321"/>
    <s v="Mobile"/>
    <s v="Delhi"/>
    <s v="Delivered"/>
    <d v="2019-03-03T02:36:03"/>
    <d v="2019-03-12T02:36:03"/>
    <d v="2019-03-06T02:36:03"/>
    <n v="36"/>
    <n v="125"/>
    <s v="Bangalore"/>
    <s v="Delhi-Bangalore"/>
    <s v="Outstation"/>
    <s v="Ship2Home"/>
    <n v="6"/>
    <n v="9"/>
    <n v="161"/>
    <x v="1"/>
    <x v="0"/>
    <n v="2283.5556900000001"/>
    <s v="Mobile"/>
  </r>
  <r>
    <n v="605514"/>
    <s v="TV - 32 in"/>
    <s v="Bangalore"/>
    <s v="Delivered"/>
    <d v="2019-03-03T02:37:29"/>
    <d v="2019-03-07T02:37:29"/>
    <d v="2019-03-09T02:37:29"/>
    <n v="31"/>
    <n v="123"/>
    <s v="Chennai"/>
    <s v="Bangalore-Chennai"/>
    <s v="Outstation"/>
    <s v="Ship2Home"/>
    <n v="-2"/>
    <n v="4"/>
    <n v="154"/>
    <x v="0"/>
    <x v="1"/>
    <n v="516.80999999999995"/>
    <s v="TV"/>
  </r>
  <r>
    <n v="123215"/>
    <s v="TV - 50 in"/>
    <s v="Bangalore"/>
    <s v="Delivered"/>
    <d v="2019-03-03T02:50:33"/>
    <d v="2019-03-12T02:50:33"/>
    <d v="2019-03-07T02:50:33"/>
    <n v="32"/>
    <n v="124"/>
    <s v="Delhi"/>
    <s v="Bangalore-Delhi"/>
    <s v="Outstation"/>
    <s v="Ship2Home"/>
    <n v="5"/>
    <n v="9"/>
    <n v="156"/>
    <x v="1"/>
    <x v="0"/>
    <n v="2838.377105"/>
    <s v="TV"/>
  </r>
  <r>
    <n v="234385"/>
    <s v="Tablet"/>
    <s v="Delhi"/>
    <s v="Delivered"/>
    <d v="2019-03-03T03:01:11"/>
    <d v="2019-03-05T03:01:11"/>
    <d v="2019-03-08T03:01:11"/>
    <n v="0"/>
    <n v="125"/>
    <s v="Delhi"/>
    <s v="Delhi-Delhi"/>
    <s v="Local"/>
    <s v="Ship2Home"/>
    <n v="-3"/>
    <n v="2"/>
    <n v="125"/>
    <x v="1"/>
    <x v="0"/>
    <n v="2191.7805840000001"/>
    <s v="Tablet"/>
  </r>
  <r>
    <n v="587937"/>
    <s v="PC"/>
    <s v="Delhi"/>
    <s v="Delivered"/>
    <d v="2019-03-03T03:20:36"/>
    <d v="2019-03-05T03:20:36"/>
    <d v="2019-03-08T03:20:36"/>
    <n v="71"/>
    <n v="87"/>
    <s v="Mumbai"/>
    <s v="Delhi-Mumbai"/>
    <s v="Outstation"/>
    <s v="FastWheels"/>
    <n v="-3"/>
    <n v="2"/>
    <n v="158"/>
    <x v="0"/>
    <x v="2"/>
    <n v="758.8"/>
    <s v="PC"/>
  </r>
  <r>
    <n v="750050"/>
    <s v="Laptop"/>
    <s v="Delhi"/>
    <s v="Delivered"/>
    <d v="2019-03-03T03:31:49"/>
    <d v="2019-03-06T03:31:49"/>
    <d v="2019-03-06T03:31:49"/>
    <n v="0"/>
    <n v="104"/>
    <s v="Delhi"/>
    <s v="Delhi-Delhi"/>
    <s v="Local"/>
    <s v="FastWheels"/>
    <n v="0"/>
    <n v="3"/>
    <n v="104"/>
    <x v="1"/>
    <x v="1"/>
    <n v="3772.0850390000001"/>
    <s v="Laptop"/>
  </r>
  <r>
    <n v="49247"/>
    <s v="PC"/>
    <s v="Delhi"/>
    <s v="Delivered"/>
    <d v="2019-03-03T03:33:01"/>
    <d v="2019-03-05T03:33:01"/>
    <d v="2019-03-09T03:33:01"/>
    <n v="0"/>
    <n v="126"/>
    <s v="Delhi"/>
    <s v="Delhi-Delhi"/>
    <s v="Local"/>
    <s v="Ship2Home"/>
    <n v="-4"/>
    <n v="2"/>
    <n v="126"/>
    <x v="1"/>
    <x v="0"/>
    <n v="1973.8289"/>
    <s v="PC"/>
  </r>
  <r>
    <n v="895585"/>
    <s v="Laptop"/>
    <s v="Delhi"/>
    <s v="Delivered"/>
    <d v="2019-03-03T03:35:10"/>
    <d v="2019-03-09T03:35:10"/>
    <d v="2019-03-07T03:35:10"/>
    <n v="0"/>
    <n v="121"/>
    <s v="Delhi"/>
    <s v="Delhi-Delhi"/>
    <s v="Local"/>
    <s v="Ship2Home"/>
    <n v="2"/>
    <n v="6"/>
    <n v="121"/>
    <x v="1"/>
    <x v="0"/>
    <n v="3495.8994579999999"/>
    <s v="Laptop"/>
  </r>
  <r>
    <n v="505374"/>
    <s v="Mobile"/>
    <s v="Bangalore"/>
    <s v="Delivered"/>
    <d v="2019-03-03T03:49:12"/>
    <d v="2019-03-07T03:49:12"/>
    <d v="2019-03-06T03:49:12"/>
    <n v="40"/>
    <n v="110"/>
    <s v="Mumbai"/>
    <s v="Bangalore-Mumbai"/>
    <s v="Outstation"/>
    <s v="Ship2Home"/>
    <n v="1"/>
    <n v="4"/>
    <n v="150"/>
    <x v="0"/>
    <x v="1"/>
    <n v="2343.5300000000002"/>
    <s v="Mobile"/>
  </r>
  <r>
    <n v="902673"/>
    <s v="Laptop"/>
    <s v="Bangalore"/>
    <s v="Delivered"/>
    <d v="2019-03-03T03:49:58"/>
    <d v="2019-03-05T03:49:58"/>
    <d v="2019-03-07T03:49:58"/>
    <n v="0"/>
    <n v="122"/>
    <s v="Bangalore"/>
    <s v="Bangalore-Bangalore"/>
    <s v="Local"/>
    <s v="Ship2Home"/>
    <n v="-2"/>
    <n v="2"/>
    <n v="122"/>
    <x v="0"/>
    <x v="0"/>
    <n v="2313.9"/>
    <s v="Laptop"/>
  </r>
  <r>
    <n v="505350"/>
    <s v="Mobile"/>
    <s v="Bangalore"/>
    <s v="Delivered"/>
    <d v="2019-03-03T03:50:58"/>
    <d v="2019-03-08T03:50:58"/>
    <d v="2019-03-07T03:50:58"/>
    <n v="35"/>
    <n v="124"/>
    <s v="Delhi"/>
    <s v="Bangalore-Delhi"/>
    <s v="Outstation"/>
    <s v="Ship2Home"/>
    <n v="1"/>
    <n v="5"/>
    <n v="159"/>
    <x v="0"/>
    <x v="1"/>
    <n v="3306.45"/>
    <s v="Mobile"/>
  </r>
  <r>
    <n v="354545"/>
    <s v="Mobile"/>
    <s v="Delhi"/>
    <s v="Delivered"/>
    <d v="2019-03-03T03:51:09"/>
    <d v="2019-03-09T03:51:09"/>
    <d v="2019-03-07T03:51:09"/>
    <n v="35"/>
    <n v="111"/>
    <s v="Kolkata"/>
    <s v="Delhi-Kolkata"/>
    <s v="Outstation"/>
    <s v="Ship2Home"/>
    <n v="2"/>
    <n v="6"/>
    <n v="146"/>
    <x v="1"/>
    <x v="0"/>
    <n v="3645.1899960000001"/>
    <s v="Mobile"/>
  </r>
  <r>
    <n v="641698"/>
    <s v="Laptop"/>
    <s v="Bangalore"/>
    <s v="Delivered"/>
    <d v="2019-03-03T03:57:52"/>
    <d v="2019-03-09T03:57:52"/>
    <d v="2019-03-08T03:57:52"/>
    <n v="40"/>
    <n v="123"/>
    <s v="Chennai"/>
    <s v="Bangalore-Chennai"/>
    <s v="Outstation"/>
    <s v="Ship2Home"/>
    <n v="1"/>
    <n v="6"/>
    <n v="163"/>
    <x v="1"/>
    <x v="1"/>
    <n v="1206.023005"/>
    <s v="Laptop"/>
  </r>
  <r>
    <n v="897125"/>
    <s v="Gaming Console"/>
    <s v="Bangalore"/>
    <s v="Delivered"/>
    <d v="2019-03-03T04:04:20"/>
    <d v="2019-03-06T04:04:20"/>
    <d v="2019-03-08T04:04:20"/>
    <n v="65"/>
    <n v="87"/>
    <s v="Mumbai"/>
    <s v="Bangalore-Mumbai"/>
    <s v="Outstation"/>
    <s v="FastWheels"/>
    <n v="-2"/>
    <n v="3"/>
    <n v="152"/>
    <x v="1"/>
    <x v="0"/>
    <n v="621.47254599999997"/>
    <s v="Gaming Console"/>
  </r>
  <r>
    <n v="866387"/>
    <s v="Laptop"/>
    <s v="Bangalore"/>
    <s v="Delivered"/>
    <d v="2019-03-03T04:09:55"/>
    <d v="2019-03-10T04:09:55"/>
    <d v="2019-03-06T04:09:55"/>
    <n v="67"/>
    <n v="104"/>
    <s v="Chennai"/>
    <s v="Bangalore-Chennai"/>
    <s v="Outstation"/>
    <s v="FastWheels"/>
    <n v="4"/>
    <n v="7"/>
    <n v="171"/>
    <x v="1"/>
    <x v="0"/>
    <n v="1224.3869090000001"/>
    <s v="Laptop"/>
  </r>
  <r>
    <n v="868986"/>
    <s v="Laptop"/>
    <s v="Delhi"/>
    <s v="Delivered"/>
    <d v="2019-03-03T04:10:35"/>
    <d v="2019-03-08T04:10:35"/>
    <d v="2019-03-08T04:10:35"/>
    <n v="38"/>
    <n v="110"/>
    <s v="Kolkata"/>
    <s v="Delhi-Kolkata"/>
    <s v="Outstation"/>
    <s v="Ship2Home"/>
    <n v="0"/>
    <n v="5"/>
    <n v="148"/>
    <x v="0"/>
    <x v="1"/>
    <n v="3434.13"/>
    <s v="Laptop"/>
  </r>
  <r>
    <n v="206665"/>
    <s v="Tablet"/>
    <s v="Bangalore"/>
    <s v="Delivered"/>
    <d v="2019-03-03T04:14:23"/>
    <d v="2019-03-08T04:14:23"/>
    <d v="2019-03-08T04:14:23"/>
    <n v="39"/>
    <n v="113"/>
    <s v="Mumbai"/>
    <s v="Bangalore-Mumbai"/>
    <s v="Outstation"/>
    <s v="Ship2Home"/>
    <n v="0"/>
    <n v="5"/>
    <n v="152"/>
    <x v="1"/>
    <x v="0"/>
    <n v="607.63044200000002"/>
    <s v="Tablet"/>
  </r>
  <r>
    <n v="101828"/>
    <s v="Tablet"/>
    <s v="Bangalore"/>
    <s v="Delivered"/>
    <d v="2019-03-03T04:18:17"/>
    <d v="2019-03-06T04:18:17"/>
    <d v="2019-03-07T04:18:17"/>
    <n v="0"/>
    <n v="121"/>
    <s v="Bangalore"/>
    <s v="Bangalore-Bangalore"/>
    <s v="Local"/>
    <s v="FastWheels"/>
    <n v="-1"/>
    <n v="3"/>
    <n v="121"/>
    <x v="1"/>
    <x v="1"/>
    <n v="1585.782688"/>
    <s v="Tablet"/>
  </r>
  <r>
    <n v="308089"/>
    <s v="PC"/>
    <s v="Delhi"/>
    <s v="Delivered"/>
    <d v="2019-03-03T04:25:43"/>
    <d v="2019-03-09T04:25:43"/>
    <d v="2019-03-06T04:25:43"/>
    <n v="0"/>
    <n v="126"/>
    <s v="Delhi"/>
    <s v="Delhi-Delhi"/>
    <s v="Local"/>
    <s v="Ship2Home"/>
    <n v="3"/>
    <n v="6"/>
    <n v="126"/>
    <x v="1"/>
    <x v="0"/>
    <n v="2183.479746"/>
    <s v="PC"/>
  </r>
  <r>
    <n v="676675"/>
    <s v="PC"/>
    <s v="Bangalore"/>
    <s v="Delivered"/>
    <d v="2019-03-03T04:28:09"/>
    <d v="2019-03-07T04:28:09"/>
    <d v="2019-03-08T04:28:09"/>
    <n v="0"/>
    <n v="130"/>
    <s v="Bangalore"/>
    <s v="Bangalore-Bangalore"/>
    <s v="Local"/>
    <s v="Ship2Home"/>
    <n v="-1"/>
    <n v="4"/>
    <n v="130"/>
    <x v="1"/>
    <x v="0"/>
    <n v="931.50280559999999"/>
    <s v="PC"/>
  </r>
  <r>
    <n v="506060"/>
    <s v="Mobile"/>
    <s v="Delhi"/>
    <s v="Delivered"/>
    <d v="2019-03-03T04:29:05"/>
    <d v="2019-03-05T04:29:05"/>
    <d v="2019-03-09T04:29:05"/>
    <n v="31"/>
    <n v="121"/>
    <s v="Bangalore"/>
    <s v="Delhi-Bangalore"/>
    <s v="Outstation"/>
    <s v="FastWheels"/>
    <n v="-4"/>
    <n v="2"/>
    <n v="152"/>
    <x v="1"/>
    <x v="1"/>
    <n v="3482.7547"/>
    <s v="Mobile"/>
  </r>
  <r>
    <n v="787440"/>
    <s v="PC"/>
    <s v="Bangalore"/>
    <s v="Delivered"/>
    <d v="2019-03-03T04:29:48"/>
    <d v="2019-03-05T04:29:48"/>
    <d v="2019-03-06T04:29:48"/>
    <n v="28"/>
    <n v="125"/>
    <s v="Delhi"/>
    <s v="Bangalore-Delhi"/>
    <s v="Outstation"/>
    <s v="FastWheels"/>
    <n v="-1"/>
    <n v="2"/>
    <n v="153"/>
    <x v="0"/>
    <x v="1"/>
    <n v="2797.73"/>
    <s v="PC"/>
  </r>
  <r>
    <n v="443751"/>
    <s v="TV - 40 in"/>
    <s v="Delhi"/>
    <s v="Delivered"/>
    <d v="2019-03-03T04:29:56"/>
    <d v="2019-03-12T04:29:56"/>
    <d v="2019-03-10T04:29:56"/>
    <n v="34"/>
    <n v="109"/>
    <s v="Mumbai"/>
    <s v="Delhi-Mumbai"/>
    <s v="Outstation"/>
    <s v="Ship2Home"/>
    <n v="2"/>
    <n v="9"/>
    <n v="143"/>
    <x v="0"/>
    <x v="2"/>
    <n v="258.85000000000002"/>
    <s v="TV"/>
  </r>
  <r>
    <n v="142443"/>
    <s v="Mobile"/>
    <s v="Bangalore"/>
    <s v="Delivered"/>
    <d v="2019-03-03T04:45:05"/>
    <d v="2019-03-07T04:45:05"/>
    <d v="2019-03-10T04:45:05"/>
    <n v="73"/>
    <n v="91"/>
    <s v="Mumbai"/>
    <s v="Bangalore-Mumbai"/>
    <s v="Outstation"/>
    <s v="FastWheels"/>
    <n v="-3"/>
    <n v="4"/>
    <n v="164"/>
    <x v="0"/>
    <x v="2"/>
    <n v="3518.44"/>
    <s v="Mobile"/>
  </r>
  <r>
    <n v="718203"/>
    <s v="TV - 40 in"/>
    <s v="Bangalore"/>
    <s v="Delivered"/>
    <d v="2019-03-03T04:48:48"/>
    <d v="2019-03-06T04:48:48"/>
    <d v="2019-03-07T04:48:48"/>
    <n v="36"/>
    <n v="120"/>
    <s v="Delhi"/>
    <s v="Bangalore-Delhi"/>
    <s v="Outstation"/>
    <s v="Ship2Home"/>
    <n v="-1"/>
    <n v="3"/>
    <n v="156"/>
    <x v="0"/>
    <x v="0"/>
    <n v="723.96"/>
    <s v="TV"/>
  </r>
  <r>
    <n v="41098"/>
    <s v="PC"/>
    <s v="Delhi"/>
    <s v="Delivered"/>
    <d v="2019-03-03T04:50:26"/>
    <d v="2019-03-10T04:50:26"/>
    <d v="2019-03-10T04:50:26"/>
    <n v="82"/>
    <n v="89"/>
    <s v="Kolkata"/>
    <s v="Delhi-Kolkata"/>
    <s v="Outstation"/>
    <s v="FastWheels"/>
    <n v="0"/>
    <n v="7"/>
    <n v="171"/>
    <x v="1"/>
    <x v="1"/>
    <n v="2196.8620110000002"/>
    <s v="PC"/>
  </r>
  <r>
    <n v="938521"/>
    <s v="TV - 50 in"/>
    <s v="Delhi"/>
    <s v="Delivered"/>
    <d v="2019-03-03T05:04:46"/>
    <d v="2019-03-08T05:04:46"/>
    <d v="2019-03-10T05:04:46"/>
    <n v="39"/>
    <n v="111"/>
    <s v="Kolkata"/>
    <s v="Delhi-Kolkata"/>
    <s v="Outstation"/>
    <s v="Ship2Home"/>
    <n v="-2"/>
    <n v="5"/>
    <n v="150"/>
    <x v="1"/>
    <x v="0"/>
    <n v="994.24307899999997"/>
    <s v="TV"/>
  </r>
  <r>
    <n v="111"/>
    <s v="TV - 40 in"/>
    <s v="Bangalore"/>
    <s v="Delivered"/>
    <d v="2019-03-03T05:05:20"/>
    <d v="2019-03-12T05:05:20"/>
    <d v="2019-03-09T05:05:20"/>
    <n v="34"/>
    <n v="123"/>
    <s v="Delhi"/>
    <s v="Bangalore-Delhi"/>
    <s v="Outstation"/>
    <s v="Ship2Home"/>
    <n v="3"/>
    <n v="9"/>
    <n v="157"/>
    <x v="0"/>
    <x v="0"/>
    <n v="2707.43"/>
    <s v="TV"/>
  </r>
  <r>
    <n v="577870"/>
    <s v="Gaming Console"/>
    <s v="Bangalore"/>
    <s v="Delivered"/>
    <d v="2019-03-03T05:05:45"/>
    <d v="2019-03-11T05:05:45"/>
    <d v="2019-03-06T05:05:45"/>
    <n v="58"/>
    <n v="106"/>
    <s v="Chennai"/>
    <s v="Bangalore-Chennai"/>
    <s v="Outstation"/>
    <s v="FastWheels"/>
    <n v="5"/>
    <n v="8"/>
    <n v="164"/>
    <x v="1"/>
    <x v="1"/>
    <n v="1328.062488"/>
    <s v="Gaming Console"/>
  </r>
  <r>
    <n v="907102"/>
    <s v="PC"/>
    <s v="Bangalore"/>
    <s v="Delivered"/>
    <d v="2019-03-03T05:12:23"/>
    <d v="2019-03-05T05:12:23"/>
    <d v="2019-03-07T05:12:23"/>
    <n v="0"/>
    <n v="129"/>
    <s v="Bangalore"/>
    <s v="Bangalore-Bangalore"/>
    <s v="Local"/>
    <s v="Ship2Home"/>
    <n v="-2"/>
    <n v="2"/>
    <n v="129"/>
    <x v="1"/>
    <x v="1"/>
    <n v="2175.3802340000002"/>
    <s v="PC"/>
  </r>
  <r>
    <n v="378426"/>
    <s v="Tablet"/>
    <s v="Delhi"/>
    <s v="Delivered"/>
    <d v="2019-03-03T05:28:17"/>
    <d v="2019-03-09T05:28:17"/>
    <d v="2019-03-10T05:28:17"/>
    <n v="47"/>
    <n v="109"/>
    <s v="Mumbai"/>
    <s v="Delhi-Mumbai"/>
    <s v="Outstation"/>
    <s v="Ship2Home"/>
    <n v="-1"/>
    <n v="6"/>
    <n v="156"/>
    <x v="0"/>
    <x v="1"/>
    <n v="1614.53"/>
    <s v="Tablet"/>
  </r>
  <r>
    <n v="116628"/>
    <s v="Laptop"/>
    <s v="Bangalore"/>
    <s v="Delivered"/>
    <d v="2019-03-03T05:28:43"/>
    <d v="2019-03-06T05:28:43"/>
    <d v="2019-03-09T05:28:43"/>
    <n v="0"/>
    <n v="104"/>
    <s v="Bangalore"/>
    <s v="Bangalore-Bangalore"/>
    <s v="Local"/>
    <s v="FastWheels"/>
    <n v="-3"/>
    <n v="3"/>
    <n v="104"/>
    <x v="0"/>
    <x v="1"/>
    <n v="1668.47"/>
    <s v="Laptop"/>
  </r>
  <r>
    <n v="713562"/>
    <s v="Gaming Console"/>
    <s v="Bangalore"/>
    <s v="Delivered"/>
    <d v="2019-03-03T05:34:21"/>
    <d v="2019-03-10T05:34:21"/>
    <d v="2019-03-07T05:34:21"/>
    <n v="77"/>
    <n v="93"/>
    <s v="Kolkata"/>
    <s v="Bangalore-Kolkata"/>
    <s v="Outstation"/>
    <s v="FastWheels"/>
    <n v="3"/>
    <n v="7"/>
    <n v="170"/>
    <x v="0"/>
    <x v="1"/>
    <n v="2648.55"/>
    <s v="Gaming Console"/>
  </r>
  <r>
    <n v="759711"/>
    <s v="Laptop"/>
    <s v="Delhi"/>
    <s v="Delivered"/>
    <d v="2019-03-03T05:36:36"/>
    <d v="2019-03-04T05:36:36"/>
    <d v="2019-03-09T05:36:36"/>
    <n v="0"/>
    <n v="102"/>
    <s v="Delhi"/>
    <s v="Delhi-Delhi"/>
    <s v="Local"/>
    <s v="FastWheels"/>
    <n v="-5"/>
    <n v="1"/>
    <n v="102"/>
    <x v="0"/>
    <x v="0"/>
    <n v="1354.46"/>
    <s v="Laptop"/>
  </r>
  <r>
    <n v="102882"/>
    <s v="Laptop"/>
    <s v="Delhi"/>
    <s v="Delivered"/>
    <d v="2019-03-03T05:39:12"/>
    <d v="2019-03-05T05:39:12"/>
    <d v="2019-03-10T05:39:12"/>
    <n v="79"/>
    <n v="105"/>
    <s v="Bangalore"/>
    <s v="Delhi-Bangalore"/>
    <s v="Outstation"/>
    <s v="FastWheels"/>
    <n v="-5"/>
    <n v="2"/>
    <n v="184"/>
    <x v="0"/>
    <x v="1"/>
    <n v="3599.72"/>
    <s v="Laptop"/>
  </r>
  <r>
    <n v="385988"/>
    <s v="PC"/>
    <s v="Delhi"/>
    <s v="Delivered"/>
    <d v="2019-03-03T05:42:07"/>
    <d v="2019-03-08T05:42:07"/>
    <d v="2019-03-08T05:42:07"/>
    <n v="0"/>
    <n v="124"/>
    <s v="Delhi"/>
    <s v="Delhi-Delhi"/>
    <s v="Local"/>
    <s v="FastWheels"/>
    <n v="0"/>
    <n v="5"/>
    <n v="124"/>
    <x v="1"/>
    <x v="1"/>
    <n v="2308.4134039999999"/>
    <s v="PC"/>
  </r>
  <r>
    <n v="765659"/>
    <s v="Mobile"/>
    <s v="Bangalore"/>
    <s v="Delivered"/>
    <d v="2019-03-03T05:58:25"/>
    <d v="2019-03-05T05:58:25"/>
    <d v="2019-03-09T05:58:25"/>
    <n v="29"/>
    <n v="130"/>
    <s v="Chennai"/>
    <s v="Bangalore-Chennai"/>
    <s v="Outstation"/>
    <s v="Ship2Home"/>
    <n v="-4"/>
    <n v="2"/>
    <n v="159"/>
    <x v="1"/>
    <x v="0"/>
    <n v="2656.7148280000001"/>
    <s v="Mobile"/>
  </r>
  <r>
    <n v="706033"/>
    <s v="PC"/>
    <s v="Bangalore"/>
    <s v="Delivered"/>
    <d v="2019-03-03T05:59:15"/>
    <d v="2019-03-09T05:59:15"/>
    <d v="2019-03-06T05:59:15"/>
    <n v="32"/>
    <n v="107"/>
    <s v="Mumbai"/>
    <s v="Bangalore-Mumbai"/>
    <s v="Outstation"/>
    <s v="Ship2Home"/>
    <n v="3"/>
    <n v="6"/>
    <n v="139"/>
    <x v="1"/>
    <x v="0"/>
    <n v="3531.169883"/>
    <s v="PC"/>
  </r>
  <r>
    <n v="641104"/>
    <s v="Mobile"/>
    <s v="Delhi"/>
    <s v="Delivered"/>
    <d v="2019-03-03T06:02:40"/>
    <d v="2019-03-12T06:02:40"/>
    <d v="2019-03-09T06:02:40"/>
    <n v="33"/>
    <n v="106"/>
    <s v="Kolkata"/>
    <s v="Delhi-Kolkata"/>
    <s v="Outstation"/>
    <s v="FastWheels"/>
    <n v="3"/>
    <n v="9"/>
    <n v="139"/>
    <x v="1"/>
    <x v="1"/>
    <n v="3003.0729339999998"/>
    <s v="Mobile"/>
  </r>
  <r>
    <n v="652613"/>
    <s v="Gaming Console"/>
    <s v="Bangalore"/>
    <s v="Delivered"/>
    <d v="2019-03-03T06:05:31"/>
    <d v="2019-03-07T06:05:31"/>
    <d v="2019-03-07T06:05:31"/>
    <n v="73"/>
    <n v="102"/>
    <s v="Delhi"/>
    <s v="Bangalore-Delhi"/>
    <s v="Outstation"/>
    <s v="FastWheels"/>
    <n v="0"/>
    <n v="4"/>
    <n v="175"/>
    <x v="1"/>
    <x v="0"/>
    <n v="1297.203426"/>
    <s v="Gaming Console"/>
  </r>
  <r>
    <n v="197993"/>
    <s v="Laptop"/>
    <s v="Delhi"/>
    <s v="Delivered"/>
    <d v="2019-03-03T06:12:10"/>
    <d v="2019-03-05T06:12:10"/>
    <d v="2019-03-08T06:12:10"/>
    <n v="0"/>
    <n v="128"/>
    <s v="Delhi"/>
    <s v="Delhi-Delhi"/>
    <s v="Local"/>
    <s v="Ship2Home"/>
    <n v="-3"/>
    <n v="2"/>
    <n v="128"/>
    <x v="1"/>
    <x v="0"/>
    <n v="3242.9801819999998"/>
    <s v="Laptop"/>
  </r>
  <r>
    <n v="534219"/>
    <s v="PC"/>
    <s v="Delhi"/>
    <s v="Delivered"/>
    <d v="2019-03-03T06:14:18"/>
    <d v="2019-03-10T06:14:18"/>
    <d v="2019-03-10T06:14:18"/>
    <n v="0"/>
    <n v="121"/>
    <s v="Delhi"/>
    <s v="Delhi-Delhi"/>
    <s v="Local"/>
    <s v="Ship2Home"/>
    <n v="0"/>
    <n v="7"/>
    <n v="121"/>
    <x v="0"/>
    <x v="2"/>
    <n v="188.49"/>
    <s v="PC"/>
  </r>
  <r>
    <n v="197448"/>
    <s v="PC"/>
    <s v="Bangalore"/>
    <s v="Delivered"/>
    <d v="2019-03-03T06:25:01"/>
    <d v="2019-03-06T06:25:01"/>
    <d v="2019-03-10T06:25:01"/>
    <n v="49"/>
    <n v="111"/>
    <s v="Mumbai"/>
    <s v="Bangalore-Mumbai"/>
    <s v="Outstation"/>
    <s v="FastWheels"/>
    <n v="-4"/>
    <n v="3"/>
    <n v="160"/>
    <x v="0"/>
    <x v="1"/>
    <n v="1287.1300000000001"/>
    <s v="PC"/>
  </r>
  <r>
    <n v="714855"/>
    <s v="Mobile"/>
    <s v="Delhi"/>
    <s v="Delivered"/>
    <d v="2019-03-03T06:25:02"/>
    <d v="2019-03-11T06:25:02"/>
    <d v="2019-03-08T06:25:02"/>
    <n v="30"/>
    <n v="111"/>
    <s v="Mumbai"/>
    <s v="Delhi-Mumbai"/>
    <s v="Outstation"/>
    <s v="Ship2Home"/>
    <n v="3"/>
    <n v="8"/>
    <n v="141"/>
    <x v="0"/>
    <x v="0"/>
    <n v="276.07"/>
    <s v="Mobile"/>
  </r>
  <r>
    <n v="570042"/>
    <s v="Mobile"/>
    <s v="Bangalore"/>
    <s v="Delivered"/>
    <d v="2019-03-03T06:31:16"/>
    <d v="2019-03-06T06:31:16"/>
    <d v="2019-03-09T06:31:16"/>
    <n v="0"/>
    <n v="122"/>
    <s v="Bangalore"/>
    <s v="Bangalore-Bangalore"/>
    <s v="Local"/>
    <s v="Ship2Home"/>
    <n v="-3"/>
    <n v="3"/>
    <n v="122"/>
    <x v="0"/>
    <x v="1"/>
    <n v="2360.38"/>
    <s v="Mobile"/>
  </r>
  <r>
    <n v="675742"/>
    <s v="TV - 32 in"/>
    <s v="Delhi"/>
    <s v="Delivered"/>
    <d v="2019-03-03T06:32:37"/>
    <d v="2019-03-05T06:32:37"/>
    <d v="2019-03-09T06:32:37"/>
    <n v="61"/>
    <n v="88"/>
    <s v="Mumbai"/>
    <s v="Delhi-Mumbai"/>
    <s v="Outstation"/>
    <s v="FastWheels"/>
    <n v="-4"/>
    <n v="2"/>
    <n v="149"/>
    <x v="1"/>
    <x v="1"/>
    <n v="623.19597480000004"/>
    <s v="TV"/>
  </r>
  <r>
    <n v="202739"/>
    <s v="Laptop"/>
    <s v="Delhi"/>
    <s v="Delivered"/>
    <d v="2019-03-03T06:38:03"/>
    <d v="2019-03-05T06:38:03"/>
    <d v="2019-03-09T06:38:03"/>
    <n v="87"/>
    <n v="104"/>
    <s v="Bangalore"/>
    <s v="Delhi-Bangalore"/>
    <s v="Outstation"/>
    <s v="FastWheels"/>
    <n v="-4"/>
    <n v="2"/>
    <n v="191"/>
    <x v="1"/>
    <x v="0"/>
    <n v="2049.0070190000001"/>
    <s v="Laptop"/>
  </r>
  <r>
    <n v="376307"/>
    <s v="Laptop"/>
    <s v="Delhi"/>
    <s v="Delivered"/>
    <d v="2019-03-03T06:41:05"/>
    <d v="2019-03-07T06:41:05"/>
    <d v="2019-03-06T06:41:05"/>
    <n v="0"/>
    <n v="129"/>
    <s v="Delhi"/>
    <s v="Delhi-Delhi"/>
    <s v="Local"/>
    <s v="Ship2Home"/>
    <n v="1"/>
    <n v="4"/>
    <n v="129"/>
    <x v="1"/>
    <x v="0"/>
    <n v="3104.4437320000002"/>
    <s v="Laptop"/>
  </r>
  <r>
    <n v="992229"/>
    <s v="PC"/>
    <s v="Bangalore"/>
    <s v="Delivered"/>
    <d v="2019-03-03T06:49:33"/>
    <d v="2019-03-10T06:49:33"/>
    <d v="2019-03-09T06:49:33"/>
    <n v="43"/>
    <n v="111"/>
    <s v="Mumbai"/>
    <s v="Bangalore-Mumbai"/>
    <s v="Outstation"/>
    <s v="Ship2Home"/>
    <n v="1"/>
    <n v="7"/>
    <n v="154"/>
    <x v="0"/>
    <x v="2"/>
    <n v="1429.74"/>
    <s v="PC"/>
  </r>
  <r>
    <n v="553995"/>
    <s v="PC"/>
    <s v="Delhi"/>
    <s v="Delivered"/>
    <d v="2019-03-03T06:49:51"/>
    <d v="2019-03-07T06:49:51"/>
    <d v="2019-03-07T06:49:51"/>
    <n v="69"/>
    <n v="92"/>
    <s v="Mumbai"/>
    <s v="Delhi-Mumbai"/>
    <s v="Outstation"/>
    <s v="FastWheels"/>
    <n v="0"/>
    <n v="4"/>
    <n v="161"/>
    <x v="0"/>
    <x v="0"/>
    <n v="637.77"/>
    <s v="PC"/>
  </r>
  <r>
    <n v="257892"/>
    <s v="Laptop"/>
    <s v="Delhi"/>
    <s v="Delivered"/>
    <d v="2019-03-03T06:51:58"/>
    <d v="2019-03-07T06:51:58"/>
    <d v="2019-03-06T06:51:58"/>
    <n v="41"/>
    <n v="107"/>
    <s v="Kolkata"/>
    <s v="Delhi-Kolkata"/>
    <s v="Outstation"/>
    <s v="FastWheels"/>
    <n v="1"/>
    <n v="4"/>
    <n v="148"/>
    <x v="0"/>
    <x v="1"/>
    <n v="1572.05"/>
    <s v="Laptop"/>
  </r>
  <r>
    <n v="532491"/>
    <s v="Tablet"/>
    <s v="Delhi"/>
    <s v="Delivered"/>
    <d v="2019-03-03T06:57:05"/>
    <d v="2019-03-09T06:57:05"/>
    <d v="2019-03-08T06:57:05"/>
    <n v="0"/>
    <n v="122"/>
    <s v="Delhi"/>
    <s v="Delhi-Delhi"/>
    <s v="Local"/>
    <s v="Ship2Home"/>
    <n v="1"/>
    <n v="6"/>
    <n v="122"/>
    <x v="0"/>
    <x v="0"/>
    <n v="3406.86"/>
    <s v="Tablet"/>
  </r>
  <r>
    <n v="977634"/>
    <s v="Mobile"/>
    <s v="Delhi"/>
    <s v="Delivered"/>
    <d v="2019-03-03T07:04:01"/>
    <d v="2019-03-10T07:04:01"/>
    <d v="2019-03-10T07:04:01"/>
    <n v="45"/>
    <n v="123"/>
    <s v="Bangalore"/>
    <s v="Delhi-Bangalore"/>
    <s v="Outstation"/>
    <s v="Ship2Home"/>
    <n v="0"/>
    <n v="7"/>
    <n v="168"/>
    <x v="0"/>
    <x v="1"/>
    <n v="2683.05"/>
    <s v="Mobile"/>
  </r>
  <r>
    <n v="731339"/>
    <s v="Laptop"/>
    <s v="Bangalore"/>
    <s v="Delivered"/>
    <d v="2019-03-03T07:13:30"/>
    <d v="2019-03-12T07:13:30"/>
    <d v="2019-03-06T07:13:30"/>
    <n v="28"/>
    <n v="113"/>
    <s v="Mumbai"/>
    <s v="Bangalore-Mumbai"/>
    <s v="Outstation"/>
    <s v="Ship2Home"/>
    <n v="6"/>
    <n v="9"/>
    <n v="141"/>
    <x v="1"/>
    <x v="2"/>
    <n v="514.34442449999995"/>
    <s v="Laptop"/>
  </r>
  <r>
    <n v="474684"/>
    <s v="Mobile"/>
    <s v="Bangalore"/>
    <s v="Delivered"/>
    <d v="2019-03-03T07:14:37"/>
    <d v="2019-03-06T07:14:37"/>
    <d v="2019-03-09T07:14:37"/>
    <n v="32"/>
    <n v="110"/>
    <s v="Mumbai"/>
    <s v="Bangalore-Mumbai"/>
    <s v="Outstation"/>
    <s v="FastWheels"/>
    <n v="-3"/>
    <n v="3"/>
    <n v="142"/>
    <x v="0"/>
    <x v="1"/>
    <n v="2119.9"/>
    <s v="Mobile"/>
  </r>
  <r>
    <n v="556843"/>
    <s v="Mobile"/>
    <s v="Bangalore"/>
    <s v="Delivered"/>
    <d v="2019-03-03T07:22:51"/>
    <d v="2019-03-10T07:22:51"/>
    <d v="2019-03-07T07:22:51"/>
    <n v="35"/>
    <n v="127"/>
    <s v="Delhi"/>
    <s v="Bangalore-Delhi"/>
    <s v="Outstation"/>
    <s v="Ship2Home"/>
    <n v="3"/>
    <n v="7"/>
    <n v="162"/>
    <x v="1"/>
    <x v="2"/>
    <n v="3079.5543069999999"/>
    <s v="Mobile"/>
  </r>
  <r>
    <n v="277235"/>
    <s v="Laptop"/>
    <s v="Delhi"/>
    <s v="Delivered"/>
    <d v="2019-03-03T07:25:55"/>
    <d v="2019-03-06T07:25:55"/>
    <d v="2019-03-07T07:25:55"/>
    <n v="36"/>
    <n v="126"/>
    <s v="Chennai"/>
    <s v="Delhi-Chennai"/>
    <s v="Outstation"/>
    <s v="Ship2Home"/>
    <n v="-1"/>
    <n v="3"/>
    <n v="162"/>
    <x v="1"/>
    <x v="2"/>
    <n v="1214.3281770000001"/>
    <s v="Laptop"/>
  </r>
  <r>
    <n v="945904"/>
    <s v="Laptop"/>
    <s v="Delhi"/>
    <s v="Delivered"/>
    <d v="2019-03-03T07:28:48"/>
    <d v="2019-03-07T07:28:48"/>
    <d v="2019-03-07T07:28:48"/>
    <n v="62"/>
    <n v="106"/>
    <s v="Bangalore"/>
    <s v="Delhi-Bangalore"/>
    <s v="Outstation"/>
    <s v="FastWheels"/>
    <n v="0"/>
    <n v="4"/>
    <n v="168"/>
    <x v="1"/>
    <x v="1"/>
    <n v="2127.457386"/>
    <s v="Laptop"/>
  </r>
  <r>
    <n v="846445"/>
    <s v="Tablet"/>
    <s v="Delhi"/>
    <s v="Delivered"/>
    <d v="2019-03-03T07:29:08"/>
    <d v="2019-03-09T07:29:08"/>
    <d v="2019-03-10T07:29:08"/>
    <n v="71"/>
    <n v="102"/>
    <s v="Bangalore"/>
    <s v="Delhi-Bangalore"/>
    <s v="Outstation"/>
    <s v="FastWheels"/>
    <n v="-1"/>
    <n v="6"/>
    <n v="173"/>
    <x v="1"/>
    <x v="0"/>
    <n v="1657.8651580000001"/>
    <s v="Tablet"/>
  </r>
  <r>
    <n v="171977"/>
    <s v="Mobile"/>
    <s v="Delhi"/>
    <s v="Delivered"/>
    <d v="2019-03-03T07:29:49"/>
    <d v="2019-03-08T07:29:49"/>
    <d v="2019-03-06T07:29:49"/>
    <n v="79"/>
    <n v="95"/>
    <s v="Kolkata"/>
    <s v="Delhi-Kolkata"/>
    <s v="Outstation"/>
    <s v="FastWheels"/>
    <n v="2"/>
    <n v="5"/>
    <n v="174"/>
    <x v="1"/>
    <x v="0"/>
    <n v="3114.9570560000002"/>
    <s v="Mobile"/>
  </r>
  <r>
    <n v="366507"/>
    <s v="TV - 40 in"/>
    <s v="Bangalore"/>
    <s v="Delivered"/>
    <d v="2019-03-03T07:30:45"/>
    <d v="2019-03-09T07:30:45"/>
    <d v="2019-03-08T07:30:45"/>
    <n v="64"/>
    <n v="94"/>
    <s v="Mumbai"/>
    <s v="Bangalore-Mumbai"/>
    <s v="Outstation"/>
    <s v="FastWheels"/>
    <n v="1"/>
    <n v="6"/>
    <n v="158"/>
    <x v="0"/>
    <x v="0"/>
    <n v="343.16"/>
    <s v="TV"/>
  </r>
  <r>
    <n v="7508"/>
    <s v="PC"/>
    <s v="Delhi"/>
    <s v="Delivered"/>
    <d v="2019-03-03T07:41:43"/>
    <d v="2019-03-07T07:41:43"/>
    <d v="2019-03-06T07:41:43"/>
    <n v="0"/>
    <n v="107"/>
    <s v="Delhi"/>
    <s v="Delhi-Delhi"/>
    <s v="Local"/>
    <s v="FastWheels"/>
    <n v="1"/>
    <n v="4"/>
    <n v="107"/>
    <x v="1"/>
    <x v="1"/>
    <n v="2426.921237"/>
    <s v="PC"/>
  </r>
  <r>
    <n v="409055"/>
    <s v="PC"/>
    <s v="Delhi"/>
    <s v="Delivered"/>
    <d v="2019-03-03T07:43:11"/>
    <d v="2019-03-12T07:43:11"/>
    <d v="2019-03-09T07:43:11"/>
    <n v="35"/>
    <n v="130"/>
    <s v="Bangalore"/>
    <s v="Delhi-Bangalore"/>
    <s v="Outstation"/>
    <s v="Ship2Home"/>
    <n v="3"/>
    <n v="9"/>
    <n v="165"/>
    <x v="1"/>
    <x v="0"/>
    <n v="3476.6421970000001"/>
    <s v="PC"/>
  </r>
  <r>
    <n v="768435"/>
    <s v="Gaming Console"/>
    <s v="Delhi"/>
    <s v="Delivered"/>
    <d v="2019-03-03T07:45:51"/>
    <d v="2019-03-10T07:45:51"/>
    <d v="2019-03-09T07:45:51"/>
    <n v="41"/>
    <n v="123"/>
    <s v="Chennai"/>
    <s v="Delhi-Chennai"/>
    <s v="Outstation"/>
    <s v="Ship2Home"/>
    <n v="1"/>
    <n v="7"/>
    <n v="164"/>
    <x v="0"/>
    <x v="0"/>
    <n v="2364.2600000000002"/>
    <s v="Gaming Console"/>
  </r>
  <r>
    <n v="904751"/>
    <s v="Laptop"/>
    <s v="Bangalore"/>
    <s v="Delivered"/>
    <d v="2019-03-03T07:50:15"/>
    <d v="2019-03-08T07:50:15"/>
    <d v="2019-03-09T07:50:15"/>
    <n v="65"/>
    <n v="89"/>
    <s v="Kolkata"/>
    <s v="Bangalore-Kolkata"/>
    <s v="Outstation"/>
    <s v="FastWheels"/>
    <n v="-1"/>
    <n v="5"/>
    <n v="154"/>
    <x v="1"/>
    <x v="0"/>
    <n v="1011.320723"/>
    <s v="Laptop"/>
  </r>
  <r>
    <n v="958427"/>
    <s v="Gaming Console"/>
    <s v="Delhi"/>
    <s v="Delivered"/>
    <d v="2019-03-03T07:53:24"/>
    <d v="2019-03-06T07:53:24"/>
    <d v="2019-03-07T07:53:24"/>
    <n v="41"/>
    <n v="110"/>
    <s v="Mumbai"/>
    <s v="Delhi-Mumbai"/>
    <s v="Outstation"/>
    <s v="Ship2Home"/>
    <n v="-1"/>
    <n v="3"/>
    <n v="151"/>
    <x v="1"/>
    <x v="0"/>
    <n v="1855.0027669999999"/>
    <s v="Gaming Console"/>
  </r>
  <r>
    <n v="291640"/>
    <s v="Tablet"/>
    <s v="Bangalore"/>
    <s v="Delivered"/>
    <d v="2019-03-03T07:57:27"/>
    <d v="2019-03-05T07:57:27"/>
    <d v="2019-03-06T07:57:27"/>
    <n v="37"/>
    <n v="113"/>
    <s v="Mumbai"/>
    <s v="Bangalore-Mumbai"/>
    <s v="Outstation"/>
    <s v="FastWheels"/>
    <n v="-1"/>
    <n v="2"/>
    <n v="150"/>
    <x v="1"/>
    <x v="1"/>
    <n v="1977.4132830000001"/>
    <s v="Tablet"/>
  </r>
  <r>
    <n v="829271"/>
    <s v="PC"/>
    <s v="Delhi"/>
    <s v="Delivered"/>
    <d v="2019-03-03T08:04:55"/>
    <d v="2019-03-12T08:04:55"/>
    <d v="2019-03-09T08:04:55"/>
    <n v="36"/>
    <n v="130"/>
    <s v="Bangalore"/>
    <s v="Delhi-Bangalore"/>
    <s v="Outstation"/>
    <s v="Ship2Home"/>
    <n v="3"/>
    <n v="9"/>
    <n v="166"/>
    <x v="1"/>
    <x v="0"/>
    <n v="1257.4433389999999"/>
    <s v="PC"/>
  </r>
  <r>
    <n v="33810"/>
    <s v="Tablet"/>
    <s v="Delhi"/>
    <s v="Delivered"/>
    <d v="2019-03-03T08:06:45"/>
    <d v="2019-03-10T08:06:45"/>
    <d v="2019-03-09T08:06:45"/>
    <n v="28"/>
    <n v="130"/>
    <s v="Chennai"/>
    <s v="Delhi-Chennai"/>
    <s v="Outstation"/>
    <s v="Ship2Home"/>
    <n v="1"/>
    <n v="7"/>
    <n v="158"/>
    <x v="0"/>
    <x v="1"/>
    <n v="3189.18"/>
    <s v="Tablet"/>
  </r>
  <r>
    <n v="955730"/>
    <s v="Tablet"/>
    <s v="Bangalore"/>
    <s v="Delivered"/>
    <d v="2019-03-03T08:10:18"/>
    <d v="2019-03-06T08:10:18"/>
    <d v="2019-03-09T08:10:18"/>
    <n v="0"/>
    <n v="125"/>
    <s v="Bangalore"/>
    <s v="Bangalore-Bangalore"/>
    <s v="Local"/>
    <s v="Ship2Home"/>
    <n v="-3"/>
    <n v="3"/>
    <n v="125"/>
    <x v="1"/>
    <x v="1"/>
    <n v="1566.3755080000001"/>
    <s v="Tablet"/>
  </r>
  <r>
    <n v="453223"/>
    <s v="TV - 50 in"/>
    <s v="Delhi"/>
    <s v="Delivered"/>
    <d v="2019-03-03T08:16:40"/>
    <d v="2019-03-08T08:16:40"/>
    <d v="2019-03-08T08:16:40"/>
    <n v="40"/>
    <n v="106"/>
    <s v="Kolkata"/>
    <s v="Delhi-Kolkata"/>
    <s v="Outstation"/>
    <s v="Ship2Home"/>
    <n v="0"/>
    <n v="5"/>
    <n v="146"/>
    <x v="1"/>
    <x v="0"/>
    <n v="3325.0128559999998"/>
    <s v="TV"/>
  </r>
  <r>
    <n v="389782"/>
    <s v="PC"/>
    <s v="Bangalore"/>
    <s v="Delivered"/>
    <d v="2019-03-03T08:20:09"/>
    <d v="2019-03-06T08:20:09"/>
    <d v="2019-03-10T08:20:09"/>
    <n v="40"/>
    <n v="109"/>
    <s v="Mumbai"/>
    <s v="Bangalore-Mumbai"/>
    <s v="Outstation"/>
    <s v="Ship2Home"/>
    <n v="-4"/>
    <n v="3"/>
    <n v="149"/>
    <x v="1"/>
    <x v="1"/>
    <n v="2235.701266"/>
    <s v="PC"/>
  </r>
  <r>
    <n v="590049"/>
    <s v="Tablet"/>
    <s v="Delhi"/>
    <s v="Delivered"/>
    <d v="2019-03-03T08:21:28"/>
    <d v="2019-03-12T08:21:28"/>
    <d v="2019-03-06T08:21:28"/>
    <n v="28"/>
    <n v="122"/>
    <s v="Bangalore"/>
    <s v="Delhi-Bangalore"/>
    <s v="Outstation"/>
    <s v="Ship2Home"/>
    <n v="6"/>
    <n v="9"/>
    <n v="150"/>
    <x v="0"/>
    <x v="0"/>
    <n v="3255.13"/>
    <s v="Tablet"/>
  </r>
  <r>
    <n v="562475"/>
    <s v="Gaming Console"/>
    <s v="Bangalore"/>
    <s v="Delivered"/>
    <d v="2019-03-03T08:23:45"/>
    <d v="2019-03-07T08:23:45"/>
    <d v="2019-03-06T08:23:45"/>
    <n v="50"/>
    <n v="121"/>
    <s v="Chennai"/>
    <s v="Bangalore-Chennai"/>
    <s v="Outstation"/>
    <s v="Ship2Home"/>
    <n v="1"/>
    <n v="4"/>
    <n v="171"/>
    <x v="1"/>
    <x v="0"/>
    <n v="1665.467531"/>
    <s v="Gaming Console"/>
  </r>
  <r>
    <n v="101282"/>
    <s v="TV - 32 in"/>
    <s v="Delhi"/>
    <s v="Delivered"/>
    <d v="2019-03-03T08:24:34"/>
    <d v="2019-03-08T08:24:34"/>
    <d v="2019-03-09T08:24:34"/>
    <n v="31"/>
    <n v="107"/>
    <s v="Kolkata"/>
    <s v="Delhi-Kolkata"/>
    <s v="Outstation"/>
    <s v="Ship2Home"/>
    <n v="-1"/>
    <n v="5"/>
    <n v="138"/>
    <x v="1"/>
    <x v="1"/>
    <n v="2948.1300919999999"/>
    <s v="TV"/>
  </r>
  <r>
    <n v="478547"/>
    <s v="Mobile"/>
    <s v="Delhi"/>
    <s v="Delivered"/>
    <d v="2019-03-03T08:25:49"/>
    <d v="2019-03-08T08:25:49"/>
    <d v="2019-03-09T08:25:49"/>
    <n v="0"/>
    <n v="109"/>
    <s v="Delhi"/>
    <s v="Delhi-Delhi"/>
    <s v="Local"/>
    <s v="FastWheels"/>
    <n v="-1"/>
    <n v="5"/>
    <n v="109"/>
    <x v="1"/>
    <x v="0"/>
    <n v="2465.4729790000001"/>
    <s v="Mobile"/>
  </r>
  <r>
    <n v="322739"/>
    <s v="TV - 50 in"/>
    <s v="Delhi"/>
    <s v="Delivered"/>
    <d v="2019-03-03T08:31:38"/>
    <d v="2019-03-06T08:31:38"/>
    <d v="2019-03-08T08:31:38"/>
    <n v="43"/>
    <n v="111"/>
    <s v="Mumbai"/>
    <s v="Delhi-Mumbai"/>
    <s v="Outstation"/>
    <s v="Ship2Home"/>
    <n v="-2"/>
    <n v="3"/>
    <n v="154"/>
    <x v="1"/>
    <x v="0"/>
    <n v="797.28442340000004"/>
    <s v="TV"/>
  </r>
  <r>
    <n v="880643"/>
    <s v="Mobile"/>
    <s v="Bangalore"/>
    <s v="Delivered"/>
    <d v="2019-03-03T08:31:44"/>
    <d v="2019-03-03T08:31:44"/>
    <d v="2019-03-07T08:31:44"/>
    <n v="0"/>
    <n v="123"/>
    <s v="Bangalore"/>
    <s v="Bangalore-Bangalore"/>
    <s v="Local"/>
    <s v="Ship2Home"/>
    <n v="-4"/>
    <n v="0"/>
    <n v="123"/>
    <x v="1"/>
    <x v="0"/>
    <n v="2967.001542"/>
    <s v="Mobile"/>
  </r>
  <r>
    <n v="146767"/>
    <s v="PC"/>
    <s v="Delhi"/>
    <s v="Delivered"/>
    <d v="2019-03-03T08:32:11"/>
    <d v="2019-03-09T08:32:11"/>
    <d v="2019-03-07T08:32:11"/>
    <n v="67"/>
    <n v="93"/>
    <s v="Mumbai"/>
    <s v="Delhi-Mumbai"/>
    <s v="Outstation"/>
    <s v="FastWheels"/>
    <n v="2"/>
    <n v="6"/>
    <n v="160"/>
    <x v="1"/>
    <x v="0"/>
    <n v="1965.26593"/>
    <s v="PC"/>
  </r>
  <r>
    <n v="660349"/>
    <s v="Laptop"/>
    <s v="Bangalore"/>
    <s v="Delivered"/>
    <d v="2019-03-03T08:35:02"/>
    <d v="2019-03-12T08:35:02"/>
    <d v="2019-03-08T08:35:02"/>
    <n v="26"/>
    <n v="127"/>
    <s v="Delhi"/>
    <s v="Bangalore-Delhi"/>
    <s v="Outstation"/>
    <s v="Ship2Home"/>
    <n v="4"/>
    <n v="9"/>
    <n v="153"/>
    <x v="1"/>
    <x v="0"/>
    <n v="3268.7397289999999"/>
    <s v="Laptop"/>
  </r>
  <r>
    <n v="475044"/>
    <s v="PC"/>
    <s v="Delhi"/>
    <s v="Delivered"/>
    <d v="2019-03-03T08:44:30"/>
    <d v="2019-03-08T08:44:30"/>
    <d v="2019-03-10T08:44:30"/>
    <n v="41"/>
    <n v="110"/>
    <s v="Mumbai"/>
    <s v="Delhi-Mumbai"/>
    <s v="Outstation"/>
    <s v="FastWheels"/>
    <n v="-2"/>
    <n v="5"/>
    <n v="151"/>
    <x v="0"/>
    <x v="1"/>
    <n v="579.33000000000004"/>
    <s v="PC"/>
  </r>
  <r>
    <n v="344360"/>
    <s v="PC"/>
    <s v="Bangalore"/>
    <s v="Delivered"/>
    <d v="2019-03-03T08:47:16"/>
    <d v="2019-03-05T08:47:16"/>
    <d v="2019-03-08T08:47:16"/>
    <n v="27"/>
    <n v="113"/>
    <s v="Mumbai"/>
    <s v="Bangalore-Mumbai"/>
    <s v="Outstation"/>
    <s v="FastWheels"/>
    <n v="-3"/>
    <n v="2"/>
    <n v="140"/>
    <x v="1"/>
    <x v="1"/>
    <n v="2244.0835109999998"/>
    <s v="PC"/>
  </r>
  <r>
    <n v="935994"/>
    <s v="TV - 32 in"/>
    <s v="Bangalore"/>
    <s v="Delivered"/>
    <d v="2019-03-03T08:48:42"/>
    <d v="2019-03-07T08:48:42"/>
    <d v="2019-03-10T08:48:42"/>
    <n v="45"/>
    <n v="108"/>
    <s v="Kolkata"/>
    <s v="Bangalore-Kolkata"/>
    <s v="Outstation"/>
    <s v="Ship2Home"/>
    <n v="-3"/>
    <n v="4"/>
    <n v="153"/>
    <x v="0"/>
    <x v="1"/>
    <n v="3561.29"/>
    <s v="TV"/>
  </r>
  <r>
    <n v="489807"/>
    <s v="Mobile"/>
    <s v="Bangalore"/>
    <s v="Delivered"/>
    <d v="2019-03-03T08:54:41"/>
    <d v="2019-03-06T08:54:41"/>
    <d v="2019-03-09T08:54:41"/>
    <n v="35"/>
    <n v="113"/>
    <s v="Kolkata"/>
    <s v="Bangalore-Kolkata"/>
    <s v="Outstation"/>
    <s v="Ship2Home"/>
    <n v="-3"/>
    <n v="3"/>
    <n v="148"/>
    <x v="0"/>
    <x v="0"/>
    <n v="189.17"/>
    <s v="Mobile"/>
  </r>
  <r>
    <n v="99598"/>
    <s v="Laptop"/>
    <s v="Bangalore"/>
    <s v="Delivered"/>
    <d v="2019-03-03T08:58:12"/>
    <d v="2019-03-07T08:58:12"/>
    <d v="2019-03-06T08:58:12"/>
    <n v="29"/>
    <n v="125"/>
    <s v="Delhi"/>
    <s v="Bangalore-Delhi"/>
    <s v="Outstation"/>
    <s v="Ship2Home"/>
    <n v="1"/>
    <n v="4"/>
    <n v="154"/>
    <x v="1"/>
    <x v="1"/>
    <n v="1807.476629"/>
    <s v="Laptop"/>
  </r>
  <r>
    <n v="999146"/>
    <s v="Mobile"/>
    <s v="Bangalore"/>
    <s v="Delivered"/>
    <d v="2019-03-03T09:02:23"/>
    <d v="2019-03-11T09:02:23"/>
    <d v="2019-03-07T09:02:23"/>
    <n v="49"/>
    <n v="112"/>
    <s v="Mumbai"/>
    <s v="Bangalore-Mumbai"/>
    <s v="Outstation"/>
    <s v="Ship2Home"/>
    <n v="4"/>
    <n v="8"/>
    <n v="161"/>
    <x v="1"/>
    <x v="1"/>
    <n v="3629.7734289999999"/>
    <s v="Mobile"/>
  </r>
  <r>
    <n v="388880"/>
    <s v="Mobile"/>
    <s v="Bangalore"/>
    <s v="Delivered"/>
    <d v="2019-03-03T09:03:05"/>
    <d v="2019-03-07T09:03:05"/>
    <d v="2019-03-10T09:03:05"/>
    <n v="44"/>
    <n v="110"/>
    <s v="Mumbai"/>
    <s v="Bangalore-Mumbai"/>
    <s v="Outstation"/>
    <s v="FastWheels"/>
    <n v="-3"/>
    <n v="4"/>
    <n v="154"/>
    <x v="1"/>
    <x v="1"/>
    <n v="3743.5248769999998"/>
    <s v="Mobile"/>
  </r>
  <r>
    <n v="110793"/>
    <s v="Mobile"/>
    <s v="Delhi"/>
    <s v="Delivered"/>
    <d v="2019-03-03T09:06:35"/>
    <d v="2019-03-10T09:06:35"/>
    <d v="2019-03-08T09:06:35"/>
    <n v="38"/>
    <n v="110"/>
    <s v="Mumbai"/>
    <s v="Delhi-Mumbai"/>
    <s v="Outstation"/>
    <s v="Ship2Home"/>
    <n v="2"/>
    <n v="7"/>
    <n v="148"/>
    <x v="0"/>
    <x v="0"/>
    <n v="180.21"/>
    <s v="Mobile"/>
  </r>
  <r>
    <n v="93123"/>
    <s v="Laptop"/>
    <s v="Bangalore"/>
    <s v="Delivered"/>
    <d v="2019-03-03T09:14:46"/>
    <d v="2019-03-10T09:14:46"/>
    <d v="2019-03-08T09:14:46"/>
    <n v="36"/>
    <n v="124"/>
    <s v="Delhi"/>
    <s v="Bangalore-Delhi"/>
    <s v="Outstation"/>
    <s v="Ship2Home"/>
    <n v="2"/>
    <n v="7"/>
    <n v="160"/>
    <x v="0"/>
    <x v="0"/>
    <n v="3151.99"/>
    <s v="Laptop"/>
  </r>
  <r>
    <n v="885892"/>
    <s v="Laptop"/>
    <s v="Delhi"/>
    <s v="Delivered"/>
    <d v="2019-03-03T09:20:14"/>
    <d v="2019-03-06T09:20:14"/>
    <d v="2019-03-06T09:20:14"/>
    <n v="0"/>
    <n v="110"/>
    <s v="Delhi"/>
    <s v="Delhi-Delhi"/>
    <s v="Local"/>
    <s v="FastWheels"/>
    <n v="0"/>
    <n v="3"/>
    <n v="110"/>
    <x v="1"/>
    <x v="1"/>
    <n v="1953.3257169999999"/>
    <s v="Laptop"/>
  </r>
  <r>
    <n v="772560"/>
    <s v="TV - 32 in"/>
    <s v="Delhi"/>
    <s v="Delivered"/>
    <d v="2019-03-03T09:28:34"/>
    <d v="2019-03-10T09:28:34"/>
    <d v="2019-03-10T09:28:34"/>
    <n v="71"/>
    <n v="100"/>
    <s v="Chennai"/>
    <s v="Delhi-Chennai"/>
    <s v="Outstation"/>
    <s v="FastWheels"/>
    <n v="0"/>
    <n v="7"/>
    <n v="171"/>
    <x v="0"/>
    <x v="1"/>
    <n v="1020.96"/>
    <s v="TV"/>
  </r>
  <r>
    <n v="450661"/>
    <s v="Laptop"/>
    <s v="Bangalore"/>
    <s v="Delivered"/>
    <d v="2019-03-03T09:28:34"/>
    <d v="2019-03-09T09:28:34"/>
    <d v="2019-03-07T09:28:34"/>
    <n v="29"/>
    <n v="108"/>
    <s v="Mumbai"/>
    <s v="Bangalore-Mumbai"/>
    <s v="Outstation"/>
    <s v="Ship2Home"/>
    <n v="2"/>
    <n v="6"/>
    <n v="137"/>
    <x v="1"/>
    <x v="0"/>
    <n v="1629.041144"/>
    <s v="Laptop"/>
  </r>
  <r>
    <n v="793824"/>
    <s v="Laptop"/>
    <s v="Delhi"/>
    <s v="Delivered"/>
    <d v="2019-03-03T09:28:42"/>
    <d v="2019-03-10T09:28:42"/>
    <d v="2019-03-07T09:28:42"/>
    <n v="50"/>
    <n v="127"/>
    <s v="Chennai"/>
    <s v="Delhi-Chennai"/>
    <s v="Outstation"/>
    <s v="FastWheels"/>
    <n v="3"/>
    <n v="7"/>
    <n v="177"/>
    <x v="0"/>
    <x v="1"/>
    <n v="2419.54"/>
    <s v="Laptop"/>
  </r>
  <r>
    <n v="684887"/>
    <s v="PC"/>
    <s v="Delhi"/>
    <s v="Delivered"/>
    <d v="2019-03-03T09:32:02"/>
    <d v="2019-03-07T09:32:02"/>
    <d v="2019-03-08T09:32:02"/>
    <n v="33"/>
    <n v="115"/>
    <s v="Mumbai"/>
    <s v="Delhi-Mumbai"/>
    <s v="Outstation"/>
    <s v="Ship2Home"/>
    <n v="-1"/>
    <n v="4"/>
    <n v="148"/>
    <x v="1"/>
    <x v="2"/>
    <n v="475.43718890000002"/>
    <s v="PC"/>
  </r>
  <r>
    <n v="150033"/>
    <s v="Laptop"/>
    <s v="Delhi"/>
    <s v="Delivered"/>
    <d v="2019-03-03T09:35:48"/>
    <d v="2019-03-05T09:35:48"/>
    <d v="2019-03-10T09:35:48"/>
    <n v="64"/>
    <n v="109"/>
    <s v="Bangalore"/>
    <s v="Delhi-Bangalore"/>
    <s v="Outstation"/>
    <s v="FastWheels"/>
    <n v="-5"/>
    <n v="2"/>
    <n v="173"/>
    <x v="0"/>
    <x v="0"/>
    <n v="3477.52"/>
    <s v="Laptop"/>
  </r>
  <r>
    <n v="56123"/>
    <s v="Mobile"/>
    <s v="Bangalore"/>
    <s v="Delivered"/>
    <d v="2019-03-03T09:37:33"/>
    <d v="2019-03-05T09:37:33"/>
    <d v="2019-03-08T09:37:33"/>
    <n v="27"/>
    <n v="129"/>
    <s v="Chennai"/>
    <s v="Bangalore-Chennai"/>
    <s v="Outstation"/>
    <s v="Ship2Home"/>
    <n v="-3"/>
    <n v="2"/>
    <n v="156"/>
    <x v="1"/>
    <x v="0"/>
    <n v="1276.9656150000001"/>
    <s v="Mobile"/>
  </r>
  <r>
    <n v="44146"/>
    <s v="Laptop"/>
    <s v="Delhi"/>
    <s v="Delivered"/>
    <d v="2019-03-03T09:46:10"/>
    <d v="2019-03-07T09:46:10"/>
    <d v="2019-03-10T09:46:10"/>
    <n v="0"/>
    <n v="121"/>
    <s v="Delhi"/>
    <s v="Delhi-Delhi"/>
    <s v="Local"/>
    <s v="Ship2Home"/>
    <n v="-3"/>
    <n v="4"/>
    <n v="121"/>
    <x v="1"/>
    <x v="1"/>
    <n v="594.07461890000002"/>
    <s v="Laptop"/>
  </r>
  <r>
    <n v="201712"/>
    <s v="PC"/>
    <s v="Bangalore"/>
    <s v="Delivered"/>
    <d v="2019-03-03T09:48:34"/>
    <d v="2019-03-11T09:48:34"/>
    <d v="2019-03-07T09:48:34"/>
    <n v="77"/>
    <n v="85"/>
    <s v="Kolkata"/>
    <s v="Bangalore-Kolkata"/>
    <s v="Outstation"/>
    <s v="FastWheels"/>
    <n v="4"/>
    <n v="8"/>
    <n v="162"/>
    <x v="1"/>
    <x v="1"/>
    <n v="1311.125528"/>
    <s v="PC"/>
  </r>
  <r>
    <n v="997988"/>
    <s v="Laptop"/>
    <s v="Bangalore"/>
    <s v="Delivered"/>
    <d v="2019-03-03T09:52:54"/>
    <d v="2019-03-05T09:52:54"/>
    <d v="2019-03-10T09:52:54"/>
    <n v="25"/>
    <n v="123"/>
    <s v="Delhi"/>
    <s v="Bangalore-Delhi"/>
    <s v="Outstation"/>
    <s v="FastWheels"/>
    <n v="-5"/>
    <n v="2"/>
    <n v="148"/>
    <x v="1"/>
    <x v="1"/>
    <n v="298.18591049999998"/>
    <s v="Laptop"/>
  </r>
  <r>
    <n v="123963"/>
    <s v="Mobile"/>
    <s v="Bangalore"/>
    <s v="Delivered"/>
    <d v="2019-03-03T09:54:06"/>
    <d v="2019-03-13T09:54:06"/>
    <d v="2019-03-06T09:54:06"/>
    <n v="78"/>
    <n v="103"/>
    <s v="Chennai"/>
    <s v="Bangalore-Chennai"/>
    <s v="Outstation"/>
    <s v="FastWheels"/>
    <n v="7"/>
    <n v="10"/>
    <n v="181"/>
    <x v="0"/>
    <x v="2"/>
    <n v="2955.18"/>
    <s v="Mobile"/>
  </r>
  <r>
    <n v="404320"/>
    <s v="Laptop"/>
    <s v="Delhi"/>
    <s v="Delivered"/>
    <d v="2019-03-03T09:55:30"/>
    <d v="2019-03-07T09:55:30"/>
    <d v="2019-03-06T09:55:30"/>
    <n v="0"/>
    <n v="109"/>
    <s v="Delhi"/>
    <s v="Delhi-Delhi"/>
    <s v="Local"/>
    <s v="FastWheels"/>
    <n v="1"/>
    <n v="4"/>
    <n v="109"/>
    <x v="1"/>
    <x v="1"/>
    <n v="1047.1297649999999"/>
    <s v="Laptop"/>
  </r>
  <r>
    <n v="777108"/>
    <s v="Laptop"/>
    <s v="Bangalore"/>
    <s v="Delivered"/>
    <d v="2019-03-03T09:59:04"/>
    <d v="2019-03-08T09:59:04"/>
    <d v="2019-03-10T09:59:04"/>
    <n v="42"/>
    <n v="105"/>
    <s v="Kolkata"/>
    <s v="Bangalore-Kolkata"/>
    <s v="Outstation"/>
    <s v="FastWheels"/>
    <n v="-2"/>
    <n v="5"/>
    <n v="147"/>
    <x v="0"/>
    <x v="1"/>
    <n v="2176.56"/>
    <s v="Laptop"/>
  </r>
  <r>
    <n v="107707"/>
    <s v="Laptop"/>
    <s v="Bangalore"/>
    <s v="Delivered"/>
    <d v="2019-03-03T09:59:33"/>
    <d v="2019-03-07T09:59:33"/>
    <d v="2019-03-10T09:59:33"/>
    <n v="45"/>
    <n v="106"/>
    <s v="Mumbai"/>
    <s v="Bangalore-Mumbai"/>
    <s v="Outstation"/>
    <s v="Ship2Home"/>
    <n v="-3"/>
    <n v="4"/>
    <n v="151"/>
    <x v="1"/>
    <x v="0"/>
    <n v="3422.4733670000001"/>
    <s v="Laptop"/>
  </r>
  <r>
    <n v="655038"/>
    <s v="Gaming Console"/>
    <s v="Bangalore"/>
    <s v="Delivered"/>
    <d v="2019-03-03T10:04:53"/>
    <d v="2019-03-05T10:04:53"/>
    <d v="2019-03-10T10:04:53"/>
    <n v="75"/>
    <n v="101"/>
    <s v="Delhi"/>
    <s v="Bangalore-Delhi"/>
    <s v="Outstation"/>
    <s v="FastWheels"/>
    <n v="-5"/>
    <n v="2"/>
    <n v="176"/>
    <x v="0"/>
    <x v="1"/>
    <n v="261.06"/>
    <s v="Gaming Console"/>
  </r>
  <r>
    <n v="295413"/>
    <s v="Gaming Console"/>
    <s v="Delhi"/>
    <s v="Delivered"/>
    <d v="2019-03-03T10:05:25"/>
    <d v="2019-03-06T10:05:25"/>
    <d v="2019-03-06T10:05:25"/>
    <n v="0"/>
    <n v="106"/>
    <s v="Delhi"/>
    <s v="Delhi-Delhi"/>
    <s v="Local"/>
    <s v="FastWheels"/>
    <n v="0"/>
    <n v="3"/>
    <n v="106"/>
    <x v="0"/>
    <x v="0"/>
    <n v="3220.46"/>
    <s v="Gaming Console"/>
  </r>
  <r>
    <n v="372283"/>
    <s v="Laptop"/>
    <s v="Delhi"/>
    <s v="Delivered"/>
    <d v="2019-03-03T10:07:21"/>
    <d v="2019-03-08T10:07:21"/>
    <d v="2019-03-07T10:07:21"/>
    <n v="0"/>
    <n v="100"/>
    <s v="Delhi"/>
    <s v="Delhi-Delhi"/>
    <s v="Local"/>
    <s v="FastWheels"/>
    <n v="1"/>
    <n v="5"/>
    <n v="100"/>
    <x v="1"/>
    <x v="0"/>
    <n v="3678.7787530000001"/>
    <s v="Laptop"/>
  </r>
  <r>
    <n v="912076"/>
    <s v="Mobile"/>
    <s v="Delhi"/>
    <s v="Delivered"/>
    <d v="2019-03-03T10:15:03"/>
    <d v="2019-03-05T10:15:03"/>
    <d v="2019-03-08T10:15:03"/>
    <n v="0"/>
    <n v="103"/>
    <s v="Delhi"/>
    <s v="Delhi-Delhi"/>
    <s v="Local"/>
    <s v="FastWheels"/>
    <n v="-3"/>
    <n v="2"/>
    <n v="103"/>
    <x v="1"/>
    <x v="1"/>
    <n v="1299.7918380000001"/>
    <s v="Mobile"/>
  </r>
  <r>
    <n v="685253"/>
    <s v="Mobile"/>
    <s v="Delhi"/>
    <s v="Delivered"/>
    <d v="2019-03-03T10:22:11"/>
    <d v="2019-03-07T10:22:11"/>
    <d v="2019-03-10T10:22:11"/>
    <n v="0"/>
    <n v="129"/>
    <s v="Delhi"/>
    <s v="Delhi-Delhi"/>
    <s v="Local"/>
    <s v="Ship2Home"/>
    <n v="-3"/>
    <n v="4"/>
    <n v="129"/>
    <x v="1"/>
    <x v="0"/>
    <n v="2976.8579770000001"/>
    <s v="Mobile"/>
  </r>
  <r>
    <n v="74428"/>
    <s v="Laptop"/>
    <s v="Delhi"/>
    <s v="Delivered"/>
    <d v="2019-03-03T10:27:17"/>
    <d v="2019-03-04T10:27:17"/>
    <d v="2019-03-07T10:27:17"/>
    <n v="0"/>
    <n v="104"/>
    <s v="Delhi"/>
    <s v="Delhi-Delhi"/>
    <s v="Local"/>
    <s v="FastWheels"/>
    <n v="-3"/>
    <n v="1"/>
    <n v="104"/>
    <x v="1"/>
    <x v="1"/>
    <n v="666.81883440000001"/>
    <s v="Laptop"/>
  </r>
  <r>
    <n v="813471"/>
    <s v="Gaming Console"/>
    <s v="Bangalore"/>
    <s v="Delivered"/>
    <d v="2019-03-03T10:28:51"/>
    <d v="2019-03-07T10:28:51"/>
    <d v="2019-03-08T10:28:51"/>
    <n v="0"/>
    <n v="127"/>
    <s v="Bangalore"/>
    <s v="Bangalore-Bangalore"/>
    <s v="Local"/>
    <s v="Ship2Home"/>
    <n v="-1"/>
    <n v="4"/>
    <n v="127"/>
    <x v="0"/>
    <x v="0"/>
    <n v="644.66"/>
    <s v="Gaming Console"/>
  </r>
  <r>
    <n v="409375"/>
    <s v="Tablet"/>
    <s v="Delhi"/>
    <s v="Delivered"/>
    <d v="2019-03-03T10:28:54"/>
    <d v="2019-03-10T10:28:54"/>
    <d v="2019-03-07T10:28:54"/>
    <n v="45"/>
    <n v="129"/>
    <s v="Bangalore"/>
    <s v="Delhi-Bangalore"/>
    <s v="Outstation"/>
    <s v="Ship2Home"/>
    <n v="3"/>
    <n v="7"/>
    <n v="174"/>
    <x v="1"/>
    <x v="0"/>
    <n v="981.65177349999999"/>
    <s v="Tablet"/>
  </r>
  <r>
    <n v="446698"/>
    <s v="Laptop"/>
    <s v="Delhi"/>
    <s v="Delivered"/>
    <d v="2019-03-03T10:49:55"/>
    <d v="2019-03-05T10:49:55"/>
    <d v="2019-03-10T10:49:55"/>
    <n v="75"/>
    <n v="106"/>
    <s v="Bangalore"/>
    <s v="Delhi-Bangalore"/>
    <s v="Outstation"/>
    <s v="FastWheels"/>
    <n v="-5"/>
    <n v="2"/>
    <n v="181"/>
    <x v="1"/>
    <x v="1"/>
    <n v="3280.402634"/>
    <s v="Laptop"/>
  </r>
  <r>
    <n v="420502"/>
    <s v="TV - 32 in"/>
    <s v="Bangalore"/>
    <s v="Delivered"/>
    <d v="2019-03-03T10:59:59"/>
    <d v="2019-03-09T10:59:59"/>
    <d v="2019-03-06T10:59:59"/>
    <n v="49"/>
    <n v="112"/>
    <s v="Mumbai"/>
    <s v="Bangalore-Mumbai"/>
    <s v="Outstation"/>
    <s v="Ship2Home"/>
    <n v="3"/>
    <n v="6"/>
    <n v="161"/>
    <x v="1"/>
    <x v="1"/>
    <n v="365.9273207"/>
    <s v="TV"/>
  </r>
  <r>
    <n v="489790"/>
    <s v="Mobile"/>
    <s v="Delhi"/>
    <s v="Delivered"/>
    <d v="2019-03-03T11:02:02"/>
    <d v="2019-03-09T11:02:02"/>
    <d v="2019-03-09T11:02:02"/>
    <n v="82"/>
    <n v="86"/>
    <s v="Mumbai"/>
    <s v="Delhi-Mumbai"/>
    <s v="Outstation"/>
    <s v="FastWheels"/>
    <n v="0"/>
    <n v="6"/>
    <n v="168"/>
    <x v="1"/>
    <x v="1"/>
    <n v="1848.934444"/>
    <s v="Mobile"/>
  </r>
  <r>
    <n v="500185"/>
    <s v="Mobile"/>
    <s v="Delhi"/>
    <s v="Delivered"/>
    <d v="2019-03-03T11:07:35"/>
    <d v="2019-03-07T11:07:35"/>
    <d v="2019-03-10T11:07:35"/>
    <n v="0"/>
    <n v="105"/>
    <s v="Delhi"/>
    <s v="Delhi-Delhi"/>
    <s v="Local"/>
    <s v="FastWheels"/>
    <n v="-3"/>
    <n v="4"/>
    <n v="105"/>
    <x v="1"/>
    <x v="2"/>
    <n v="1857.65002"/>
    <s v="Mobile"/>
  </r>
  <r>
    <n v="294420"/>
    <s v="PC"/>
    <s v="Delhi"/>
    <s v="Delivered"/>
    <d v="2019-03-03T11:08:25"/>
    <d v="2019-03-05T11:08:25"/>
    <d v="2019-03-06T11:08:25"/>
    <n v="43"/>
    <n v="113"/>
    <s v="Mumbai"/>
    <s v="Delhi-Mumbai"/>
    <s v="Outstation"/>
    <s v="FastWheels"/>
    <n v="-1"/>
    <n v="2"/>
    <n v="156"/>
    <x v="0"/>
    <x v="1"/>
    <n v="3113.45"/>
    <s v="PC"/>
  </r>
  <r>
    <n v="748905"/>
    <s v="Laptop"/>
    <s v="Bangalore"/>
    <s v="Delivered"/>
    <d v="2019-03-03T11:10:50"/>
    <d v="2019-03-08T11:10:50"/>
    <d v="2019-03-09T11:10:50"/>
    <n v="35"/>
    <n v="108"/>
    <s v="Mumbai"/>
    <s v="Bangalore-Mumbai"/>
    <s v="Outstation"/>
    <s v="Ship2Home"/>
    <n v="-1"/>
    <n v="5"/>
    <n v="143"/>
    <x v="0"/>
    <x v="0"/>
    <n v="1039.48"/>
    <s v="Laptop"/>
  </r>
  <r>
    <n v="551340"/>
    <s v="PC"/>
    <s v="Delhi"/>
    <s v="Delivered"/>
    <d v="2019-03-03T11:12:37"/>
    <d v="2019-03-09T11:12:37"/>
    <d v="2019-03-10T11:12:37"/>
    <n v="44"/>
    <n v="106"/>
    <s v="Mumbai"/>
    <s v="Delhi-Mumbai"/>
    <s v="Outstation"/>
    <s v="FastWheels"/>
    <n v="-1"/>
    <n v="6"/>
    <n v="150"/>
    <x v="0"/>
    <x v="1"/>
    <n v="695.34"/>
    <s v="PC"/>
  </r>
  <r>
    <n v="520569"/>
    <s v="TV - 40 in"/>
    <s v="Bangalore"/>
    <s v="Delivered"/>
    <d v="2019-03-03T11:19:54"/>
    <d v="2019-03-10T11:19:54"/>
    <d v="2019-03-08T11:19:54"/>
    <n v="25"/>
    <n v="110"/>
    <s v="Mumbai"/>
    <s v="Bangalore-Mumbai"/>
    <s v="Outstation"/>
    <s v="Ship2Home"/>
    <n v="2"/>
    <n v="7"/>
    <n v="135"/>
    <x v="0"/>
    <x v="2"/>
    <n v="2936.21"/>
    <s v="TV"/>
  </r>
  <r>
    <n v="267170"/>
    <s v="Gaming Console"/>
    <s v="Bangalore"/>
    <s v="Delivered"/>
    <d v="2019-03-03T11:20:53"/>
    <d v="2019-03-09T11:20:53"/>
    <d v="2019-03-06T11:20:53"/>
    <n v="41"/>
    <n v="105"/>
    <s v="Kolkata"/>
    <s v="Bangalore-Kolkata"/>
    <s v="Outstation"/>
    <s v="Ship2Home"/>
    <n v="3"/>
    <n v="6"/>
    <n v="146"/>
    <x v="1"/>
    <x v="1"/>
    <n v="2963.7674440000001"/>
    <s v="Gaming Console"/>
  </r>
  <r>
    <n v="326711"/>
    <s v="TV - 50 in"/>
    <s v="Delhi"/>
    <s v="Delivered"/>
    <d v="2019-03-03T11:22:22"/>
    <d v="2019-03-07T11:22:22"/>
    <d v="2019-03-08T11:22:22"/>
    <n v="43"/>
    <n v="120"/>
    <s v="Bangalore"/>
    <s v="Delhi-Bangalore"/>
    <s v="Outstation"/>
    <s v="Ship2Home"/>
    <n v="-1"/>
    <n v="4"/>
    <n v="163"/>
    <x v="1"/>
    <x v="2"/>
    <n v="2073.656864"/>
    <s v="TV"/>
  </r>
  <r>
    <n v="629337"/>
    <s v="Laptop"/>
    <s v="Delhi"/>
    <s v="Delivered"/>
    <d v="2019-03-03T11:23:20"/>
    <d v="2019-03-06T11:23:20"/>
    <d v="2019-03-06T11:23:20"/>
    <n v="25"/>
    <n v="110"/>
    <s v="Mumbai"/>
    <s v="Delhi-Mumbai"/>
    <s v="Outstation"/>
    <s v="Ship2Home"/>
    <n v="0"/>
    <n v="3"/>
    <n v="135"/>
    <x v="0"/>
    <x v="0"/>
    <n v="2480.9299999999998"/>
    <s v="Laptop"/>
  </r>
  <r>
    <n v="33085"/>
    <s v="Mobile"/>
    <s v="Bangalore"/>
    <s v="Delivered"/>
    <d v="2019-03-03T11:24:03"/>
    <d v="2019-03-07T11:24:03"/>
    <d v="2019-03-06T11:24:03"/>
    <n v="33"/>
    <n v="112"/>
    <s v="Kolkata"/>
    <s v="Bangalore-Kolkata"/>
    <s v="Outstation"/>
    <s v="Ship2Home"/>
    <n v="1"/>
    <n v="4"/>
    <n v="145"/>
    <x v="1"/>
    <x v="0"/>
    <n v="3313.5710680000002"/>
    <s v="Mobile"/>
  </r>
  <r>
    <n v="330104"/>
    <s v="PC"/>
    <s v="Delhi"/>
    <s v="Delivered"/>
    <d v="2019-03-03T11:25:49"/>
    <d v="2019-03-07T11:25:49"/>
    <d v="2019-03-06T11:25:49"/>
    <n v="46"/>
    <n v="112"/>
    <s v="Mumbai"/>
    <s v="Delhi-Mumbai"/>
    <s v="Outstation"/>
    <s v="FastWheels"/>
    <n v="1"/>
    <n v="4"/>
    <n v="158"/>
    <x v="1"/>
    <x v="1"/>
    <n v="1914.619185"/>
    <s v="PC"/>
  </r>
  <r>
    <n v="327369"/>
    <s v="Tablet"/>
    <s v="Delhi"/>
    <s v="Delivered"/>
    <d v="2019-03-03T11:26:56"/>
    <d v="2019-03-09T11:26:56"/>
    <d v="2019-03-08T11:26:56"/>
    <n v="26"/>
    <n v="123"/>
    <s v="Bangalore"/>
    <s v="Delhi-Bangalore"/>
    <s v="Outstation"/>
    <s v="Ship2Home"/>
    <n v="1"/>
    <n v="6"/>
    <n v="149"/>
    <x v="0"/>
    <x v="2"/>
    <n v="1837.97"/>
    <s v="Tablet"/>
  </r>
  <r>
    <n v="595640"/>
    <s v="Mobile"/>
    <s v="Bangalore"/>
    <s v="Delivered"/>
    <d v="2019-03-03T11:27:05"/>
    <d v="2019-03-07T11:27:05"/>
    <d v="2019-03-09T11:27:05"/>
    <n v="49"/>
    <n v="123"/>
    <s v="Delhi"/>
    <s v="Bangalore-Delhi"/>
    <s v="Outstation"/>
    <s v="FastWheels"/>
    <n v="-2"/>
    <n v="4"/>
    <n v="172"/>
    <x v="1"/>
    <x v="1"/>
    <n v="2232.61589"/>
    <s v="Mobile"/>
  </r>
  <r>
    <n v="892748"/>
    <s v="Laptop"/>
    <s v="Delhi"/>
    <s v="Delivered"/>
    <d v="2019-03-03T11:29:40"/>
    <d v="2019-03-04T11:29:40"/>
    <d v="2019-03-10T11:29:40"/>
    <n v="0"/>
    <n v="120"/>
    <s v="Delhi"/>
    <s v="Delhi-Delhi"/>
    <s v="Local"/>
    <s v="FastWheels"/>
    <n v="-6"/>
    <n v="1"/>
    <n v="120"/>
    <x v="1"/>
    <x v="1"/>
    <n v="2499.3789750000001"/>
    <s v="Laptop"/>
  </r>
  <r>
    <n v="683617"/>
    <s v="PC"/>
    <s v="Bangalore"/>
    <s v="Delivered"/>
    <d v="2019-03-03T11:46:09"/>
    <d v="2019-03-10T11:46:09"/>
    <d v="2019-03-08T11:46:09"/>
    <n v="37"/>
    <n v="127"/>
    <s v="Delhi"/>
    <s v="Bangalore-Delhi"/>
    <s v="Outstation"/>
    <s v="Ship2Home"/>
    <n v="2"/>
    <n v="7"/>
    <n v="164"/>
    <x v="1"/>
    <x v="0"/>
    <n v="3307.3142379999999"/>
    <s v="PC"/>
  </r>
  <r>
    <n v="726305"/>
    <s v="Mobile"/>
    <s v="Bangalore"/>
    <s v="Delivered"/>
    <d v="2019-03-03T11:57:28"/>
    <d v="2019-03-06T11:57:28"/>
    <d v="2019-03-08T11:57:28"/>
    <n v="33"/>
    <n v="129"/>
    <s v="Delhi"/>
    <s v="Bangalore-Delhi"/>
    <s v="Outstation"/>
    <s v="Ship2Home"/>
    <n v="-2"/>
    <n v="3"/>
    <n v="162"/>
    <x v="1"/>
    <x v="0"/>
    <n v="2076.3947440000002"/>
    <s v="Mobile"/>
  </r>
  <r>
    <n v="762885"/>
    <s v="Mobile"/>
    <s v="Bangalore"/>
    <s v="Delivered"/>
    <d v="2019-03-03T11:57:52"/>
    <d v="2019-03-06T11:57:52"/>
    <d v="2019-03-10T11:57:52"/>
    <n v="34"/>
    <n v="122"/>
    <s v="Delhi"/>
    <s v="Bangalore-Delhi"/>
    <s v="Outstation"/>
    <s v="Ship2Home"/>
    <n v="-4"/>
    <n v="3"/>
    <n v="156"/>
    <x v="0"/>
    <x v="0"/>
    <n v="3567.18"/>
    <s v="Mobile"/>
  </r>
  <r>
    <n v="998219"/>
    <s v="Laptop"/>
    <s v="Bangalore"/>
    <s v="Delivered"/>
    <d v="2019-03-03T11:57:59"/>
    <d v="2019-03-13T11:57:59"/>
    <d v="2019-03-06T11:57:59"/>
    <n v="76"/>
    <n v="110"/>
    <s v="Chennai"/>
    <s v="Bangalore-Chennai"/>
    <s v="Outstation"/>
    <s v="FastWheels"/>
    <n v="7"/>
    <n v="10"/>
    <n v="186"/>
    <x v="1"/>
    <x v="0"/>
    <n v="3260.0710220000001"/>
    <s v="Laptop"/>
  </r>
  <r>
    <n v="506525"/>
    <s v="Mobile"/>
    <s v="Delhi"/>
    <s v="Delivered"/>
    <d v="2019-03-03T12:15:46"/>
    <d v="2019-03-12T12:15:46"/>
    <d v="2019-03-10T12:15:46"/>
    <n v="30"/>
    <n v="111"/>
    <s v="Mumbai"/>
    <s v="Delhi-Mumbai"/>
    <s v="Outstation"/>
    <s v="Ship2Home"/>
    <n v="2"/>
    <n v="9"/>
    <n v="141"/>
    <x v="1"/>
    <x v="0"/>
    <n v="1319.867712"/>
    <s v="Mobile"/>
  </r>
  <r>
    <n v="781939"/>
    <s v="Laptop"/>
    <s v="Bangalore"/>
    <s v="Delivered"/>
    <d v="2019-03-03T12:20:34"/>
    <d v="2019-03-08T12:20:34"/>
    <d v="2019-03-06T12:20:34"/>
    <n v="0"/>
    <n v="106"/>
    <s v="Bangalore"/>
    <s v="Bangalore-Bangalore"/>
    <s v="Local"/>
    <s v="FastWheels"/>
    <n v="2"/>
    <n v="5"/>
    <n v="106"/>
    <x v="1"/>
    <x v="0"/>
    <n v="2192.37282"/>
    <s v="Laptop"/>
  </r>
  <r>
    <n v="709557"/>
    <s v="Mobile"/>
    <s v="Delhi"/>
    <s v="Delivered"/>
    <d v="2019-03-03T12:23:22"/>
    <d v="2019-03-12T12:23:22"/>
    <d v="2019-03-07T12:23:22"/>
    <n v="36"/>
    <n v="122"/>
    <s v="Bangalore"/>
    <s v="Delhi-Bangalore"/>
    <s v="Outstation"/>
    <s v="Ship2Home"/>
    <n v="5"/>
    <n v="9"/>
    <n v="158"/>
    <x v="0"/>
    <x v="0"/>
    <n v="1047.44"/>
    <s v="Mobile"/>
  </r>
  <r>
    <n v="567405"/>
    <s v="Mobile"/>
    <s v="Bangalore"/>
    <s v="Delivered"/>
    <d v="2019-03-03T12:23:59"/>
    <d v="2019-03-07T12:23:59"/>
    <d v="2019-03-10T12:23:59"/>
    <n v="0"/>
    <n v="108"/>
    <s v="Bangalore"/>
    <s v="Bangalore-Bangalore"/>
    <s v="Local"/>
    <s v="FastWheels"/>
    <n v="-3"/>
    <n v="4"/>
    <n v="108"/>
    <x v="0"/>
    <x v="0"/>
    <n v="801.9"/>
    <s v="Mobile"/>
  </r>
  <r>
    <n v="990525"/>
    <s v="Mobile"/>
    <s v="Bangalore"/>
    <s v="Delivered"/>
    <d v="2019-03-03T12:27:48"/>
    <d v="2019-03-07T12:27:48"/>
    <d v="2019-03-10T12:27:48"/>
    <n v="70"/>
    <n v="88"/>
    <s v="Kolkata"/>
    <s v="Bangalore-Kolkata"/>
    <s v="Outstation"/>
    <s v="FastWheels"/>
    <n v="-3"/>
    <n v="4"/>
    <n v="158"/>
    <x v="0"/>
    <x v="0"/>
    <n v="2778.05"/>
    <s v="Mobile"/>
  </r>
  <r>
    <n v="130978"/>
    <s v="Gaming Console"/>
    <s v="Bangalore"/>
    <s v="Delivered"/>
    <d v="2019-03-03T12:45:16"/>
    <d v="2019-03-03T12:45:16"/>
    <d v="2019-03-07T12:45:16"/>
    <n v="0"/>
    <n v="127"/>
    <s v="Bangalore"/>
    <s v="Bangalore-Bangalore"/>
    <s v="Local"/>
    <s v="Ship2Home"/>
    <n v="-4"/>
    <n v="0"/>
    <n v="127"/>
    <x v="1"/>
    <x v="1"/>
    <n v="2576.5043930000002"/>
    <s v="Gaming Console"/>
  </r>
  <r>
    <n v="43998"/>
    <s v="Laptop"/>
    <s v="Delhi"/>
    <s v="Delivered"/>
    <d v="2019-03-03T12:49:32"/>
    <d v="2019-03-05T12:49:32"/>
    <d v="2019-03-09T12:49:32"/>
    <n v="63"/>
    <n v="106"/>
    <s v="Bangalore"/>
    <s v="Delhi-Bangalore"/>
    <s v="Outstation"/>
    <s v="FastWheels"/>
    <n v="-4"/>
    <n v="2"/>
    <n v="169"/>
    <x v="0"/>
    <x v="1"/>
    <n v="845.95"/>
    <s v="Laptop"/>
  </r>
  <r>
    <n v="692335"/>
    <s v="Gaming Console"/>
    <s v="Bangalore"/>
    <s v="Delivered"/>
    <d v="2019-03-03T12:51:53"/>
    <d v="2019-03-11T12:51:53"/>
    <d v="2019-03-09T12:51:53"/>
    <n v="69"/>
    <n v="85"/>
    <s v="Kolkata"/>
    <s v="Bangalore-Kolkata"/>
    <s v="Outstation"/>
    <s v="FastWheels"/>
    <n v="2"/>
    <n v="8"/>
    <n v="154"/>
    <x v="1"/>
    <x v="2"/>
    <n v="1397.442499"/>
    <s v="Gaming Console"/>
  </r>
  <r>
    <n v="695883"/>
    <s v="Laptop"/>
    <s v="Bangalore"/>
    <s v="Delivered"/>
    <d v="2019-03-03T12:53:36"/>
    <d v="2019-03-05T12:53:36"/>
    <d v="2019-03-08T12:53:36"/>
    <n v="69"/>
    <n v="89"/>
    <s v="Mumbai"/>
    <s v="Bangalore-Mumbai"/>
    <s v="Outstation"/>
    <s v="FastWheels"/>
    <n v="-3"/>
    <n v="2"/>
    <n v="158"/>
    <x v="0"/>
    <x v="0"/>
    <n v="257"/>
    <s v="Laptop"/>
  </r>
  <r>
    <n v="986235"/>
    <s v="Tablet"/>
    <s v="Delhi"/>
    <s v="Delivered"/>
    <d v="2019-03-03T12:54:26"/>
    <d v="2019-03-08T12:54:26"/>
    <d v="2019-03-10T12:54:26"/>
    <n v="0"/>
    <n v="129"/>
    <s v="Delhi"/>
    <s v="Delhi-Delhi"/>
    <s v="Local"/>
    <s v="Ship2Home"/>
    <n v="-2"/>
    <n v="5"/>
    <n v="129"/>
    <x v="0"/>
    <x v="0"/>
    <n v="397.39"/>
    <s v="Tablet"/>
  </r>
  <r>
    <n v="30728"/>
    <s v="PC"/>
    <s v="Bangalore"/>
    <s v="Delivered"/>
    <d v="2019-03-03T12:55:05"/>
    <d v="2019-03-05T12:55:05"/>
    <d v="2019-03-09T12:55:05"/>
    <n v="0"/>
    <n v="130"/>
    <s v="Bangalore"/>
    <s v="Bangalore-Bangalore"/>
    <s v="Local"/>
    <s v="FastWheels"/>
    <n v="-4"/>
    <n v="2"/>
    <n v="130"/>
    <x v="1"/>
    <x v="1"/>
    <n v="2235.0726239999999"/>
    <s v="PC"/>
  </r>
  <r>
    <n v="102325"/>
    <s v="TV - 50 in"/>
    <s v="Delhi"/>
    <s v="Delivered"/>
    <d v="2019-03-03T12:58:34"/>
    <d v="2019-03-07T12:58:34"/>
    <d v="2019-03-08T12:58:34"/>
    <n v="26"/>
    <n v="109"/>
    <s v="Mumbai"/>
    <s v="Delhi-Mumbai"/>
    <s v="Outstation"/>
    <s v="Ship2Home"/>
    <n v="-1"/>
    <n v="4"/>
    <n v="135"/>
    <x v="1"/>
    <x v="0"/>
    <n v="1552.4244000000001"/>
    <s v="TV"/>
  </r>
  <r>
    <n v="272959"/>
    <s v="Tablet"/>
    <s v="Delhi"/>
    <s v="Delivered"/>
    <d v="2019-03-03T13:01:45"/>
    <d v="2019-03-09T13:01:45"/>
    <d v="2019-03-06T13:01:45"/>
    <n v="39"/>
    <n v="109"/>
    <s v="Mumbai"/>
    <s v="Delhi-Mumbai"/>
    <s v="Outstation"/>
    <s v="Ship2Home"/>
    <n v="3"/>
    <n v="6"/>
    <n v="148"/>
    <x v="1"/>
    <x v="0"/>
    <n v="2360.0830150000002"/>
    <s v="Tablet"/>
  </r>
  <r>
    <n v="828328"/>
    <s v="Laptop"/>
    <s v="Delhi"/>
    <s v="Delivered"/>
    <d v="2019-03-03T13:11:45"/>
    <d v="2019-03-05T13:11:45"/>
    <d v="2019-03-08T13:11:45"/>
    <n v="33"/>
    <n v="112"/>
    <s v="Mumbai"/>
    <s v="Delhi-Mumbai"/>
    <s v="Outstation"/>
    <s v="FastWheels"/>
    <n v="-3"/>
    <n v="2"/>
    <n v="145"/>
    <x v="1"/>
    <x v="1"/>
    <n v="2654.0776649999998"/>
    <s v="Laptop"/>
  </r>
  <r>
    <n v="721481"/>
    <s v="Tablet"/>
    <s v="Delhi"/>
    <s v="Delivered"/>
    <d v="2019-03-03T13:16:45"/>
    <d v="2019-03-10T13:16:45"/>
    <d v="2019-03-06T13:16:45"/>
    <n v="40"/>
    <n v="123"/>
    <s v="Chennai"/>
    <s v="Delhi-Chennai"/>
    <s v="Outstation"/>
    <s v="Ship2Home"/>
    <n v="4"/>
    <n v="7"/>
    <n v="163"/>
    <x v="1"/>
    <x v="0"/>
    <n v="1904.209691"/>
    <s v="Tablet"/>
  </r>
  <r>
    <n v="68203"/>
    <s v="PC"/>
    <s v="Bangalore"/>
    <s v="Delivered"/>
    <d v="2019-03-03T13:17:53"/>
    <d v="2019-03-08T13:17:53"/>
    <d v="2019-03-10T13:17:53"/>
    <n v="68"/>
    <n v="106"/>
    <s v="Chennai"/>
    <s v="Bangalore-Chennai"/>
    <s v="Outstation"/>
    <s v="FastWheels"/>
    <n v="-2"/>
    <n v="5"/>
    <n v="174"/>
    <x v="1"/>
    <x v="0"/>
    <n v="1363.924092"/>
    <s v="PC"/>
  </r>
  <r>
    <n v="642847"/>
    <s v="TV - 50 in"/>
    <s v="Bangalore"/>
    <s v="Delivered"/>
    <d v="2019-03-03T13:23:21"/>
    <d v="2019-03-07T13:23:21"/>
    <d v="2019-03-10T13:23:21"/>
    <n v="47"/>
    <n v="108"/>
    <s v="Mumbai"/>
    <s v="Bangalore-Mumbai"/>
    <s v="Outstation"/>
    <s v="Ship2Home"/>
    <n v="-3"/>
    <n v="4"/>
    <n v="155"/>
    <x v="1"/>
    <x v="0"/>
    <n v="2908.9893080000002"/>
    <s v="TV"/>
  </r>
  <r>
    <n v="363867"/>
    <s v="Tablet"/>
    <s v="Delhi"/>
    <s v="Delivered"/>
    <d v="2019-03-03T13:24:32"/>
    <d v="2019-03-11T13:24:32"/>
    <d v="2019-03-10T13:24:32"/>
    <n v="48"/>
    <n v="109"/>
    <s v="Mumbai"/>
    <s v="Delhi-Mumbai"/>
    <s v="Outstation"/>
    <s v="Ship2Home"/>
    <n v="1"/>
    <n v="8"/>
    <n v="157"/>
    <x v="0"/>
    <x v="2"/>
    <n v="585.85"/>
    <s v="Tablet"/>
  </r>
  <r>
    <n v="140355"/>
    <s v="Laptop"/>
    <s v="Bangalore"/>
    <s v="Delivered"/>
    <d v="2019-03-03T13:28:46"/>
    <d v="2019-03-05T13:28:46"/>
    <d v="2019-03-06T13:28:46"/>
    <n v="46"/>
    <n v="120"/>
    <s v="Chennai"/>
    <s v="Bangalore-Chennai"/>
    <s v="Outstation"/>
    <s v="Ship2Home"/>
    <n v="-1"/>
    <n v="2"/>
    <n v="166"/>
    <x v="0"/>
    <x v="0"/>
    <n v="1274.4100000000001"/>
    <s v="Laptop"/>
  </r>
  <r>
    <n v="140965"/>
    <s v="Mobile"/>
    <s v="Delhi"/>
    <s v="Delivered"/>
    <d v="2019-03-03T13:31:20"/>
    <d v="2019-03-09T13:31:20"/>
    <d v="2019-03-10T13:31:20"/>
    <n v="41"/>
    <n v="106"/>
    <s v="Mumbai"/>
    <s v="Delhi-Mumbai"/>
    <s v="Outstation"/>
    <s v="Ship2Home"/>
    <n v="-1"/>
    <n v="6"/>
    <n v="147"/>
    <x v="1"/>
    <x v="0"/>
    <n v="2827.1306460000001"/>
    <s v="Mobile"/>
  </r>
  <r>
    <n v="759844"/>
    <s v="Laptop"/>
    <s v="Delhi"/>
    <s v="Delivered"/>
    <d v="2019-03-03T13:38:21"/>
    <d v="2019-03-07T13:38:21"/>
    <d v="2019-03-08T13:38:21"/>
    <n v="0"/>
    <n v="106"/>
    <s v="Delhi"/>
    <s v="Delhi-Delhi"/>
    <s v="Local"/>
    <s v="FastWheels"/>
    <n v="-1"/>
    <n v="4"/>
    <n v="106"/>
    <x v="1"/>
    <x v="1"/>
    <n v="3197.0785000000001"/>
    <s v="Laptop"/>
  </r>
  <r>
    <n v="36620"/>
    <s v="Mobile"/>
    <s v="Bangalore"/>
    <s v="Delivered"/>
    <d v="2019-03-03T13:40:12"/>
    <d v="2019-03-09T13:40:12"/>
    <d v="2019-03-10T13:40:12"/>
    <n v="39"/>
    <n v="123"/>
    <s v="Delhi"/>
    <s v="Bangalore-Delhi"/>
    <s v="Outstation"/>
    <s v="FastWheels"/>
    <n v="-1"/>
    <n v="6"/>
    <n v="162"/>
    <x v="1"/>
    <x v="1"/>
    <n v="1098.753379"/>
    <s v="Mobile"/>
  </r>
  <r>
    <n v="760989"/>
    <s v="Gaming Console"/>
    <s v="Delhi"/>
    <s v="Delivered"/>
    <d v="2019-03-03T13:40:20"/>
    <d v="2019-03-06T13:40:20"/>
    <d v="2019-03-09T13:40:20"/>
    <n v="38"/>
    <n v="113"/>
    <s v="Kolkata"/>
    <s v="Delhi-Kolkata"/>
    <s v="Outstation"/>
    <s v="Ship2Home"/>
    <n v="-3"/>
    <n v="3"/>
    <n v="151"/>
    <x v="0"/>
    <x v="0"/>
    <n v="243.85"/>
    <s v="Gaming Console"/>
  </r>
  <r>
    <n v="276564"/>
    <s v="Laptop"/>
    <s v="Delhi"/>
    <s v="Delivered"/>
    <d v="2019-03-03T13:43:20"/>
    <d v="2019-03-07T13:43:20"/>
    <d v="2019-03-06T13:43:20"/>
    <n v="0"/>
    <n v="121"/>
    <s v="Delhi"/>
    <s v="Delhi-Delhi"/>
    <s v="Local"/>
    <s v="FastWheels"/>
    <n v="1"/>
    <n v="4"/>
    <n v="121"/>
    <x v="0"/>
    <x v="1"/>
    <n v="229.17"/>
    <s v="Laptop"/>
  </r>
  <r>
    <n v="347773"/>
    <s v="Laptop"/>
    <s v="Delhi"/>
    <s v="Delivered"/>
    <d v="2019-03-03T13:55:56"/>
    <d v="2019-03-07T13:55:56"/>
    <d v="2019-03-07T13:55:56"/>
    <n v="0"/>
    <n v="121"/>
    <s v="Delhi"/>
    <s v="Delhi-Delhi"/>
    <s v="Local"/>
    <s v="Ship2Home"/>
    <n v="0"/>
    <n v="4"/>
    <n v="121"/>
    <x v="1"/>
    <x v="0"/>
    <n v="1356.0835529999999"/>
    <s v="Laptop"/>
  </r>
  <r>
    <n v="450636"/>
    <s v="Laptop"/>
    <s v="Bangalore"/>
    <s v="Delivered"/>
    <d v="2019-03-03T13:57:39"/>
    <d v="2019-03-05T13:57:39"/>
    <d v="2019-03-09T13:57:39"/>
    <n v="67"/>
    <n v="91"/>
    <s v="Mumbai"/>
    <s v="Bangalore-Mumbai"/>
    <s v="Outstation"/>
    <s v="FastWheels"/>
    <n v="-4"/>
    <n v="2"/>
    <n v="158"/>
    <x v="0"/>
    <x v="1"/>
    <n v="774.98"/>
    <s v="Laptop"/>
  </r>
  <r>
    <n v="381073"/>
    <s v="Mobile"/>
    <s v="Bangalore"/>
    <s v="Delivered"/>
    <d v="2019-03-03T14:09:14"/>
    <d v="2019-03-09T14:09:14"/>
    <d v="2019-03-09T14:09:14"/>
    <n v="69"/>
    <n v="106"/>
    <s v="Delhi"/>
    <s v="Bangalore-Delhi"/>
    <s v="Outstation"/>
    <s v="FastWheels"/>
    <n v="0"/>
    <n v="6"/>
    <n v="175"/>
    <x v="1"/>
    <x v="2"/>
    <n v="1372.8621700000001"/>
    <s v="Mobile"/>
  </r>
  <r>
    <n v="890694"/>
    <s v="Mobile"/>
    <s v="Delhi"/>
    <s v="Delivered"/>
    <d v="2019-03-03T14:17:50"/>
    <d v="2019-03-07T14:17:50"/>
    <d v="2019-03-06T14:17:50"/>
    <n v="43"/>
    <n v="106"/>
    <s v="Kolkata"/>
    <s v="Delhi-Kolkata"/>
    <s v="Outstation"/>
    <s v="Ship2Home"/>
    <n v="1"/>
    <n v="4"/>
    <n v="149"/>
    <x v="0"/>
    <x v="1"/>
    <n v="322.48"/>
    <s v="Mobile"/>
  </r>
  <r>
    <n v="26305"/>
    <s v="Laptop"/>
    <s v="Bangalore"/>
    <s v="Delivered"/>
    <d v="2019-03-03T14:21:59"/>
    <d v="2019-03-07T14:21:59"/>
    <d v="2019-03-06T14:21:59"/>
    <n v="0"/>
    <n v="121"/>
    <s v="Bangalore"/>
    <s v="Bangalore-Bangalore"/>
    <s v="Local"/>
    <s v="Ship2Home"/>
    <n v="1"/>
    <n v="4"/>
    <n v="121"/>
    <x v="1"/>
    <x v="0"/>
    <n v="2900.7627360000001"/>
    <s v="Laptop"/>
  </r>
  <r>
    <n v="558195"/>
    <s v="Laptop"/>
    <s v="Delhi"/>
    <s v="Delivered"/>
    <d v="2019-03-03T14:27:19"/>
    <d v="2019-03-09T14:27:19"/>
    <d v="2019-03-07T14:27:19"/>
    <n v="48"/>
    <n v="110"/>
    <s v="Kolkata"/>
    <s v="Delhi-Kolkata"/>
    <s v="Outstation"/>
    <s v="Ship2Home"/>
    <n v="2"/>
    <n v="6"/>
    <n v="158"/>
    <x v="0"/>
    <x v="0"/>
    <n v="393.73"/>
    <s v="Laptop"/>
  </r>
  <r>
    <n v="83186"/>
    <s v="Gaming Console"/>
    <s v="Delhi"/>
    <s v="Delivered"/>
    <d v="2019-03-03T14:35:42"/>
    <d v="2019-03-11T14:35:42"/>
    <d v="2019-03-06T14:35:42"/>
    <n v="45"/>
    <n v="106"/>
    <s v="Mumbai"/>
    <s v="Delhi-Mumbai"/>
    <s v="Outstation"/>
    <s v="Ship2Home"/>
    <n v="5"/>
    <n v="8"/>
    <n v="151"/>
    <x v="1"/>
    <x v="1"/>
    <n v="3605.5118080000002"/>
    <s v="Gaming Console"/>
  </r>
  <r>
    <n v="440631"/>
    <s v="PC"/>
    <s v="Bangalore"/>
    <s v="Delivered"/>
    <d v="2019-03-03T14:40:16"/>
    <d v="2019-03-12T14:40:16"/>
    <d v="2019-03-07T14:40:16"/>
    <n v="39"/>
    <n v="121"/>
    <s v="Delhi"/>
    <s v="Bangalore-Delhi"/>
    <s v="Outstation"/>
    <s v="Ship2Home"/>
    <n v="5"/>
    <n v="9"/>
    <n v="160"/>
    <x v="0"/>
    <x v="0"/>
    <n v="813.2"/>
    <s v="PC"/>
  </r>
  <r>
    <n v="522257"/>
    <s v="Laptop"/>
    <s v="Delhi"/>
    <s v="Delivered"/>
    <d v="2019-03-03T14:41:38"/>
    <d v="2019-03-08T14:41:38"/>
    <d v="2019-03-10T14:41:38"/>
    <n v="48"/>
    <n v="107"/>
    <s v="Mumbai"/>
    <s v="Delhi-Mumbai"/>
    <s v="Outstation"/>
    <s v="Ship2Home"/>
    <n v="-2"/>
    <n v="5"/>
    <n v="155"/>
    <x v="1"/>
    <x v="0"/>
    <n v="877.03899079999997"/>
    <s v="Laptop"/>
  </r>
  <r>
    <n v="647994"/>
    <s v="Tablet"/>
    <s v="Delhi"/>
    <s v="Delivered"/>
    <d v="2019-03-03T14:49:26"/>
    <d v="2019-03-06T14:49:26"/>
    <d v="2019-03-08T14:49:26"/>
    <n v="42"/>
    <n v="112"/>
    <s v="Kolkata"/>
    <s v="Delhi-Kolkata"/>
    <s v="Outstation"/>
    <s v="Ship2Home"/>
    <n v="-2"/>
    <n v="3"/>
    <n v="154"/>
    <x v="0"/>
    <x v="1"/>
    <n v="899.36"/>
    <s v="Tablet"/>
  </r>
  <r>
    <n v="788379"/>
    <s v="Gaming Console"/>
    <s v="Bangalore"/>
    <s v="Delivered"/>
    <d v="2019-03-03T14:57:04"/>
    <d v="2019-03-08T14:57:04"/>
    <d v="2019-03-06T14:57:04"/>
    <n v="0"/>
    <n v="127"/>
    <s v="Bangalore"/>
    <s v="Bangalore-Bangalore"/>
    <s v="Local"/>
    <s v="Ship2Home"/>
    <n v="2"/>
    <n v="5"/>
    <n v="127"/>
    <x v="0"/>
    <x v="0"/>
    <n v="1337.9"/>
    <s v="Gaming Console"/>
  </r>
  <r>
    <n v="904689"/>
    <s v="Mobile"/>
    <s v="Bangalore"/>
    <s v="Delivered"/>
    <d v="2019-03-03T15:06:21"/>
    <d v="2019-03-06T15:06:21"/>
    <d v="2019-03-09T15:06:21"/>
    <n v="0"/>
    <n v="129"/>
    <s v="Bangalore"/>
    <s v="Bangalore-Bangalore"/>
    <s v="Local"/>
    <s v="Ship2Home"/>
    <n v="-3"/>
    <n v="3"/>
    <n v="129"/>
    <x v="0"/>
    <x v="0"/>
    <n v="1376.2"/>
    <s v="Mobile"/>
  </r>
  <r>
    <n v="869823"/>
    <s v="Laptop"/>
    <s v="Delhi"/>
    <s v="Delivered"/>
    <d v="2019-03-03T15:08:09"/>
    <d v="2019-03-12T15:08:09"/>
    <d v="2019-03-07T15:08:09"/>
    <n v="28"/>
    <n v="122"/>
    <s v="Bangalore"/>
    <s v="Delhi-Bangalore"/>
    <s v="Outstation"/>
    <s v="Ship2Home"/>
    <n v="5"/>
    <n v="9"/>
    <n v="150"/>
    <x v="0"/>
    <x v="0"/>
    <n v="2470.9899999999998"/>
    <s v="Laptop"/>
  </r>
  <r>
    <n v="2608"/>
    <s v="Laptop"/>
    <s v="Bangalore"/>
    <s v="Delivered"/>
    <d v="2019-03-03T15:10:15"/>
    <d v="2019-03-05T15:10:15"/>
    <d v="2019-03-10T15:10:15"/>
    <n v="39"/>
    <n v="129"/>
    <s v="Delhi"/>
    <s v="Bangalore-Delhi"/>
    <s v="Outstation"/>
    <s v="FastWheels"/>
    <n v="-5"/>
    <n v="2"/>
    <n v="168"/>
    <x v="1"/>
    <x v="1"/>
    <n v="3407.3443590000002"/>
    <s v="Laptop"/>
  </r>
  <r>
    <n v="892645"/>
    <s v="TV - 50 in"/>
    <s v="Bangalore"/>
    <s v="Delivered"/>
    <d v="2019-03-03T15:17:44"/>
    <d v="2019-03-09T15:17:44"/>
    <d v="2019-03-07T15:17:44"/>
    <n v="0"/>
    <n v="130"/>
    <s v="Bangalore"/>
    <s v="Bangalore-Bangalore"/>
    <s v="Local"/>
    <s v="Ship2Home"/>
    <n v="2"/>
    <n v="6"/>
    <n v="130"/>
    <x v="1"/>
    <x v="0"/>
    <n v="971.22182680000003"/>
    <s v="TV"/>
  </r>
  <r>
    <n v="976041"/>
    <s v="TV - 40 in"/>
    <s v="Bangalore"/>
    <s v="Delivered"/>
    <d v="2019-03-03T15:21:01"/>
    <d v="2019-03-05T15:21:01"/>
    <d v="2019-03-06T15:21:01"/>
    <n v="72"/>
    <n v="95"/>
    <s v="Mumbai"/>
    <s v="Bangalore-Mumbai"/>
    <s v="Outstation"/>
    <s v="FastWheels"/>
    <n v="-1"/>
    <n v="2"/>
    <n v="167"/>
    <x v="0"/>
    <x v="0"/>
    <n v="1537.3"/>
    <s v="TV"/>
  </r>
  <r>
    <n v="769575"/>
    <s v="Tablet"/>
    <s v="Delhi"/>
    <s v="Delivered"/>
    <d v="2019-03-03T15:23:06"/>
    <d v="2019-03-09T15:23:06"/>
    <d v="2019-03-07T15:23:06"/>
    <n v="68"/>
    <n v="107"/>
    <s v="Chennai"/>
    <s v="Delhi-Chennai"/>
    <s v="Outstation"/>
    <s v="FastWheels"/>
    <n v="2"/>
    <n v="6"/>
    <n v="175"/>
    <x v="0"/>
    <x v="0"/>
    <n v="1853.29"/>
    <s v="Tablet"/>
  </r>
  <r>
    <n v="273623"/>
    <s v="PC"/>
    <s v="Bangalore"/>
    <s v="Delivered"/>
    <d v="2019-03-03T15:26:11"/>
    <d v="2019-03-05T15:26:11"/>
    <d v="2019-03-07T15:26:11"/>
    <n v="48"/>
    <n v="123"/>
    <s v="Chennai"/>
    <s v="Bangalore-Chennai"/>
    <s v="Outstation"/>
    <s v="Ship2Home"/>
    <n v="-2"/>
    <n v="2"/>
    <n v="171"/>
    <x v="1"/>
    <x v="2"/>
    <n v="1123.844677"/>
    <s v="PC"/>
  </r>
  <r>
    <n v="603220"/>
    <s v="Mobile"/>
    <s v="Delhi"/>
    <s v="Delivered"/>
    <d v="2019-03-03T15:26:51"/>
    <d v="2019-03-10T15:26:51"/>
    <d v="2019-03-07T15:26:51"/>
    <n v="47"/>
    <n v="122"/>
    <s v="Chennai"/>
    <s v="Delhi-Chennai"/>
    <s v="Outstation"/>
    <s v="FastWheels"/>
    <n v="3"/>
    <n v="7"/>
    <n v="169"/>
    <x v="1"/>
    <x v="1"/>
    <n v="1527.400658"/>
    <s v="Mobile"/>
  </r>
  <r>
    <n v="327723"/>
    <s v="Laptop"/>
    <s v="Delhi"/>
    <s v="Delivered"/>
    <d v="2019-03-03T15:32:33"/>
    <d v="2019-03-06T15:32:33"/>
    <d v="2019-03-09T15:32:33"/>
    <n v="34"/>
    <n v="120"/>
    <s v="Chennai"/>
    <s v="Delhi-Chennai"/>
    <s v="Outstation"/>
    <s v="Ship2Home"/>
    <n v="-3"/>
    <n v="3"/>
    <n v="154"/>
    <x v="0"/>
    <x v="0"/>
    <n v="312.14999999999998"/>
    <s v="Laptop"/>
  </r>
  <r>
    <n v="912301"/>
    <s v="PC"/>
    <s v="Delhi"/>
    <s v="Delivered"/>
    <d v="2019-03-03T15:35:05"/>
    <d v="2019-03-07T15:35:05"/>
    <d v="2019-03-06T15:35:05"/>
    <n v="38"/>
    <n v="125"/>
    <s v="Bangalore"/>
    <s v="Delhi-Bangalore"/>
    <s v="Outstation"/>
    <s v="Ship2Home"/>
    <n v="1"/>
    <n v="4"/>
    <n v="163"/>
    <x v="1"/>
    <x v="0"/>
    <n v="3066.5863549999999"/>
    <s v="PC"/>
  </r>
  <r>
    <n v="400958"/>
    <s v="Mobile"/>
    <s v="Delhi"/>
    <s v="Delivered"/>
    <d v="2019-03-03T15:46:10"/>
    <d v="2019-03-06T15:46:10"/>
    <d v="2019-03-07T15:46:10"/>
    <n v="39"/>
    <n v="114"/>
    <s v="Mumbai"/>
    <s v="Delhi-Mumbai"/>
    <s v="Outstation"/>
    <s v="Ship2Home"/>
    <n v="-1"/>
    <n v="3"/>
    <n v="153"/>
    <x v="1"/>
    <x v="1"/>
    <n v="2309.0824480000001"/>
    <s v="Mobile"/>
  </r>
  <r>
    <n v="544245"/>
    <s v="Mobile"/>
    <s v="Bangalore"/>
    <s v="Delivered"/>
    <d v="2019-03-03T15:46:25"/>
    <d v="2019-03-09T15:46:25"/>
    <d v="2019-03-09T15:46:25"/>
    <n v="43"/>
    <n v="108"/>
    <s v="Mumbai"/>
    <s v="Bangalore-Mumbai"/>
    <s v="Outstation"/>
    <s v="Ship2Home"/>
    <n v="0"/>
    <n v="6"/>
    <n v="151"/>
    <x v="0"/>
    <x v="0"/>
    <n v="2860.12"/>
    <s v="Mobile"/>
  </r>
  <r>
    <n v="2445"/>
    <s v="Laptop"/>
    <s v="Bangalore"/>
    <s v="Delivered"/>
    <d v="2019-03-03T15:47:05"/>
    <d v="2019-03-06T15:47:05"/>
    <d v="2019-03-08T15:47:05"/>
    <n v="44"/>
    <n v="130"/>
    <s v="Delhi"/>
    <s v="Bangalore-Delhi"/>
    <s v="Outstation"/>
    <s v="Ship2Home"/>
    <n v="-2"/>
    <n v="3"/>
    <n v="174"/>
    <x v="0"/>
    <x v="0"/>
    <n v="1325.52"/>
    <s v="Laptop"/>
  </r>
  <r>
    <n v="674736"/>
    <s v="PC"/>
    <s v="Bangalore"/>
    <s v="Delivered"/>
    <d v="2019-03-03T16:09:32"/>
    <d v="2019-03-09T16:09:32"/>
    <d v="2019-03-06T16:09:32"/>
    <n v="43"/>
    <n v="123"/>
    <s v="Chennai"/>
    <s v="Bangalore-Chennai"/>
    <s v="Outstation"/>
    <s v="FastWheels"/>
    <n v="3"/>
    <n v="6"/>
    <n v="166"/>
    <x v="0"/>
    <x v="1"/>
    <n v="1774.08"/>
    <s v="PC"/>
  </r>
  <r>
    <n v="352117"/>
    <s v="Mobile"/>
    <s v="Bangalore"/>
    <s v="Delivered"/>
    <d v="2019-03-03T16:13:36"/>
    <d v="2019-03-05T16:13:36"/>
    <d v="2019-03-09T16:13:36"/>
    <n v="38"/>
    <n v="111"/>
    <s v="Kolkata"/>
    <s v="Bangalore-Kolkata"/>
    <s v="Outstation"/>
    <s v="Ship2Home"/>
    <n v="-4"/>
    <n v="2"/>
    <n v="149"/>
    <x v="1"/>
    <x v="0"/>
    <n v="2978.0359199999998"/>
    <s v="Mobile"/>
  </r>
  <r>
    <n v="129929"/>
    <s v="Gaming Console"/>
    <s v="Delhi"/>
    <s v="Delivered"/>
    <d v="2019-03-03T16:22:22"/>
    <d v="2019-03-06T16:22:22"/>
    <d v="2019-03-10T16:22:22"/>
    <n v="49"/>
    <n v="109"/>
    <s v="Mumbai"/>
    <s v="Delhi-Mumbai"/>
    <s v="Outstation"/>
    <s v="Ship2Home"/>
    <n v="-4"/>
    <n v="3"/>
    <n v="158"/>
    <x v="1"/>
    <x v="0"/>
    <n v="1671.8479319999999"/>
    <s v="Gaming Console"/>
  </r>
  <r>
    <n v="842140"/>
    <s v="TV - 32 in"/>
    <s v="Delhi"/>
    <s v="Delivered"/>
    <d v="2019-03-03T16:24:05"/>
    <d v="2019-03-08T16:24:05"/>
    <d v="2019-03-07T16:24:05"/>
    <n v="0"/>
    <n v="109"/>
    <s v="Delhi"/>
    <s v="Delhi-Delhi"/>
    <s v="Local"/>
    <s v="FastWheels"/>
    <n v="1"/>
    <n v="5"/>
    <n v="109"/>
    <x v="1"/>
    <x v="1"/>
    <n v="1538.6801949999999"/>
    <s v="TV"/>
  </r>
  <r>
    <n v="439678"/>
    <s v="Tablet"/>
    <s v="Delhi"/>
    <s v="Delivered"/>
    <d v="2019-03-03T16:24:53"/>
    <d v="2019-03-10T16:24:53"/>
    <d v="2019-03-08T16:24:53"/>
    <n v="62"/>
    <n v="104"/>
    <s v="Chennai"/>
    <s v="Delhi-Chennai"/>
    <s v="Outstation"/>
    <s v="FastWheels"/>
    <n v="2"/>
    <n v="7"/>
    <n v="166"/>
    <x v="1"/>
    <x v="1"/>
    <n v="2631.4438660000001"/>
    <s v="Tablet"/>
  </r>
  <r>
    <n v="723607"/>
    <s v="PC"/>
    <s v="Bangalore"/>
    <s v="Delivered"/>
    <d v="2019-03-03T16:27:10"/>
    <d v="2019-03-09T16:27:10"/>
    <d v="2019-03-09T16:27:10"/>
    <n v="50"/>
    <n v="108"/>
    <s v="Mumbai"/>
    <s v="Bangalore-Mumbai"/>
    <s v="Outstation"/>
    <s v="Ship2Home"/>
    <n v="0"/>
    <n v="6"/>
    <n v="158"/>
    <x v="1"/>
    <x v="0"/>
    <n v="3139.4433319999998"/>
    <s v="PC"/>
  </r>
  <r>
    <n v="710278"/>
    <s v="Tablet"/>
    <s v="Delhi"/>
    <s v="Delivered"/>
    <d v="2019-03-03T16:28:50"/>
    <d v="2019-03-12T16:28:50"/>
    <d v="2019-03-09T16:28:50"/>
    <n v="34"/>
    <n v="107"/>
    <s v="Mumbai"/>
    <s v="Delhi-Mumbai"/>
    <s v="Outstation"/>
    <s v="Ship2Home"/>
    <n v="3"/>
    <n v="9"/>
    <n v="141"/>
    <x v="1"/>
    <x v="1"/>
    <n v="631.04993060000004"/>
    <s v="Tablet"/>
  </r>
  <r>
    <n v="64104"/>
    <s v="PC"/>
    <s v="Bangalore"/>
    <s v="Delivered"/>
    <d v="2019-03-03T16:31:42"/>
    <d v="2019-03-05T16:31:42"/>
    <d v="2019-03-08T16:31:42"/>
    <n v="67"/>
    <n v="103"/>
    <s v="Delhi"/>
    <s v="Bangalore-Delhi"/>
    <s v="Outstation"/>
    <s v="FastWheels"/>
    <n v="-3"/>
    <n v="2"/>
    <n v="170"/>
    <x v="0"/>
    <x v="1"/>
    <n v="618.29"/>
    <s v="PC"/>
  </r>
  <r>
    <n v="687925"/>
    <s v="Tablet"/>
    <s v="Delhi"/>
    <s v="Delivered"/>
    <d v="2019-03-03T16:46:02"/>
    <d v="2019-03-10T16:46:02"/>
    <d v="2019-03-09T16:46:02"/>
    <n v="42"/>
    <n v="109"/>
    <s v="Mumbai"/>
    <s v="Delhi-Mumbai"/>
    <s v="Outstation"/>
    <s v="Ship2Home"/>
    <n v="1"/>
    <n v="7"/>
    <n v="151"/>
    <x v="1"/>
    <x v="2"/>
    <n v="1465.3404149999999"/>
    <s v="Tablet"/>
  </r>
  <r>
    <n v="866039"/>
    <s v="Tablet"/>
    <s v="Delhi"/>
    <s v="Delivered"/>
    <d v="2019-03-03T16:58:16"/>
    <d v="2019-03-06T16:58:16"/>
    <d v="2019-03-07T16:58:16"/>
    <n v="31"/>
    <n v="115"/>
    <s v="Mumbai"/>
    <s v="Delhi-Mumbai"/>
    <s v="Outstation"/>
    <s v="Ship2Home"/>
    <n v="-1"/>
    <n v="3"/>
    <n v="146"/>
    <x v="1"/>
    <x v="0"/>
    <n v="1535.39365"/>
    <s v="Tablet"/>
  </r>
  <r>
    <n v="107489"/>
    <s v="Laptop"/>
    <s v="Delhi"/>
    <s v="Delivered"/>
    <d v="2019-03-03T17:00:45"/>
    <d v="2019-03-08T17:00:45"/>
    <d v="2019-03-09T17:00:45"/>
    <n v="25"/>
    <n v="113"/>
    <s v="Mumbai"/>
    <s v="Delhi-Mumbai"/>
    <s v="Outstation"/>
    <s v="Ship2Home"/>
    <n v="-1"/>
    <n v="5"/>
    <n v="138"/>
    <x v="1"/>
    <x v="0"/>
    <n v="2466.0557680000002"/>
    <s v="Laptop"/>
  </r>
  <r>
    <n v="608645"/>
    <s v="Mobile"/>
    <s v="Delhi"/>
    <s v="Delivered"/>
    <d v="2019-03-03T17:13:08"/>
    <d v="2019-03-08T17:13:08"/>
    <d v="2019-03-06T17:13:08"/>
    <n v="0"/>
    <n v="130"/>
    <s v="Delhi"/>
    <s v="Delhi-Delhi"/>
    <s v="Local"/>
    <s v="Ship2Home"/>
    <n v="2"/>
    <n v="5"/>
    <n v="130"/>
    <x v="1"/>
    <x v="0"/>
    <n v="2711.3495090000001"/>
    <s v="Mobile"/>
  </r>
  <r>
    <n v="553216"/>
    <s v="PC"/>
    <s v="Delhi"/>
    <s v="Delivered"/>
    <d v="2019-03-03T17:13:12"/>
    <d v="2019-03-09T17:13:12"/>
    <d v="2019-03-06T17:13:12"/>
    <n v="66"/>
    <n v="92"/>
    <s v="Mumbai"/>
    <s v="Delhi-Mumbai"/>
    <s v="Outstation"/>
    <s v="FastWheels"/>
    <n v="3"/>
    <n v="6"/>
    <n v="158"/>
    <x v="1"/>
    <x v="1"/>
    <n v="2038.330522"/>
    <s v="PC"/>
  </r>
  <r>
    <n v="481597"/>
    <s v="Laptop"/>
    <s v="Delhi"/>
    <s v="Delivered"/>
    <d v="2019-03-03T17:22:10"/>
    <d v="2019-03-10T17:22:10"/>
    <d v="2019-03-07T17:22:10"/>
    <n v="27"/>
    <n v="110"/>
    <s v="Mumbai"/>
    <s v="Delhi-Mumbai"/>
    <s v="Outstation"/>
    <s v="Ship2Home"/>
    <n v="3"/>
    <n v="7"/>
    <n v="137"/>
    <x v="1"/>
    <x v="0"/>
    <n v="411.9109259"/>
    <s v="Laptop"/>
  </r>
  <r>
    <n v="819948"/>
    <s v="Mobile"/>
    <s v="Delhi"/>
    <s v="Delivered"/>
    <d v="2019-03-03T17:22:48"/>
    <d v="2019-03-05T17:22:48"/>
    <d v="2019-03-08T17:22:48"/>
    <n v="29"/>
    <n v="127"/>
    <s v="Bangalore"/>
    <s v="Delhi-Bangalore"/>
    <s v="Outstation"/>
    <s v="FastWheels"/>
    <n v="-3"/>
    <n v="2"/>
    <n v="156"/>
    <x v="0"/>
    <x v="1"/>
    <n v="3356.16"/>
    <s v="Mobile"/>
  </r>
  <r>
    <n v="303499"/>
    <s v="PC"/>
    <s v="Bangalore"/>
    <s v="Delivered"/>
    <d v="2019-03-03T17:27:29"/>
    <d v="2019-03-09T17:27:29"/>
    <d v="2019-03-06T17:27:29"/>
    <n v="68"/>
    <n v="108"/>
    <s v="Delhi"/>
    <s v="Bangalore-Delhi"/>
    <s v="Outstation"/>
    <s v="FastWheels"/>
    <n v="3"/>
    <n v="6"/>
    <n v="176"/>
    <x v="1"/>
    <x v="2"/>
    <n v="3079.830641"/>
    <s v="PC"/>
  </r>
  <r>
    <n v="995244"/>
    <s v="Mobile"/>
    <s v="Delhi"/>
    <s v="Delivered"/>
    <d v="2019-03-03T17:30:10"/>
    <d v="2019-03-08T17:30:10"/>
    <d v="2019-03-10T17:30:10"/>
    <n v="35"/>
    <n v="109"/>
    <s v="Kolkata"/>
    <s v="Delhi-Kolkata"/>
    <s v="Outstation"/>
    <s v="FastWheels"/>
    <n v="-2"/>
    <n v="5"/>
    <n v="144"/>
    <x v="0"/>
    <x v="1"/>
    <n v="261.89999999999998"/>
    <s v="Mobile"/>
  </r>
  <r>
    <n v="531783"/>
    <s v="Mobile"/>
    <s v="Bangalore"/>
    <s v="Delivered"/>
    <d v="2019-03-03T17:39:17"/>
    <d v="2019-03-10T17:39:17"/>
    <d v="2019-03-10T17:39:17"/>
    <n v="44"/>
    <n v="111"/>
    <s v="Kolkata"/>
    <s v="Bangalore-Kolkata"/>
    <s v="Outstation"/>
    <s v="Ship2Home"/>
    <n v="0"/>
    <n v="7"/>
    <n v="155"/>
    <x v="0"/>
    <x v="2"/>
    <n v="342.99"/>
    <s v="Mobile"/>
  </r>
  <r>
    <n v="990693"/>
    <s v="Mobile"/>
    <s v="Bangalore"/>
    <s v="Delivered"/>
    <d v="2019-03-03T17:41:28"/>
    <d v="2019-03-11T17:41:28"/>
    <d v="2019-03-07T17:41:28"/>
    <n v="38"/>
    <n v="129"/>
    <s v="Delhi"/>
    <s v="Bangalore-Delhi"/>
    <s v="Outstation"/>
    <s v="Ship2Home"/>
    <n v="4"/>
    <n v="8"/>
    <n v="167"/>
    <x v="0"/>
    <x v="0"/>
    <n v="2310.69"/>
    <s v="Mobile"/>
  </r>
  <r>
    <n v="537074"/>
    <s v="Laptop"/>
    <s v="Delhi"/>
    <s v="Delivered"/>
    <d v="2019-03-03T17:44:53"/>
    <d v="2019-03-06T17:44:53"/>
    <d v="2019-03-10T17:44:53"/>
    <n v="0"/>
    <n v="126"/>
    <s v="Delhi"/>
    <s v="Delhi-Delhi"/>
    <s v="Local"/>
    <s v="Ship2Home"/>
    <n v="-4"/>
    <n v="3"/>
    <n v="126"/>
    <x v="1"/>
    <x v="1"/>
    <n v="2830.3544860000002"/>
    <s v="Laptop"/>
  </r>
  <r>
    <n v="676878"/>
    <s v="TV - 32 in"/>
    <s v="Delhi"/>
    <s v="Delivered"/>
    <d v="2019-03-03T17:47:19"/>
    <d v="2019-03-10T17:47:19"/>
    <d v="2019-03-09T17:47:19"/>
    <n v="38"/>
    <n v="105"/>
    <s v="Kolkata"/>
    <s v="Delhi-Kolkata"/>
    <s v="Outstation"/>
    <s v="Ship2Home"/>
    <n v="1"/>
    <n v="7"/>
    <n v="143"/>
    <x v="0"/>
    <x v="1"/>
    <n v="1613.59"/>
    <s v="TV"/>
  </r>
  <r>
    <n v="989302"/>
    <s v="TV - 32 in"/>
    <s v="Delhi"/>
    <s v="Delivered"/>
    <d v="2019-03-03T17:51:58"/>
    <d v="2019-03-06T17:51:58"/>
    <d v="2019-03-10T17:51:58"/>
    <n v="0"/>
    <n v="103"/>
    <s v="Delhi"/>
    <s v="Delhi-Delhi"/>
    <s v="Local"/>
    <s v="FastWheels"/>
    <n v="-4"/>
    <n v="3"/>
    <n v="103"/>
    <x v="1"/>
    <x v="1"/>
    <n v="2717.0068120000001"/>
    <s v="TV"/>
  </r>
  <r>
    <n v="763301"/>
    <s v="PC"/>
    <s v="Delhi"/>
    <s v="Delivered"/>
    <d v="2019-03-03T17:54:12"/>
    <d v="2019-03-06T17:54:12"/>
    <d v="2019-03-06T17:54:12"/>
    <n v="67"/>
    <n v="86"/>
    <s v="Kolkata"/>
    <s v="Delhi-Kolkata"/>
    <s v="Outstation"/>
    <s v="FastWheels"/>
    <n v="0"/>
    <n v="3"/>
    <n v="153"/>
    <x v="1"/>
    <x v="2"/>
    <n v="1460.5521450000001"/>
    <s v="PC"/>
  </r>
  <r>
    <n v="588110"/>
    <s v="PC"/>
    <s v="Bangalore"/>
    <s v="Delivered"/>
    <d v="2019-03-03T17:55:04"/>
    <d v="2019-03-09T17:55:04"/>
    <d v="2019-03-10T17:55:04"/>
    <n v="43"/>
    <n v="111"/>
    <s v="Mumbai"/>
    <s v="Bangalore-Mumbai"/>
    <s v="Outstation"/>
    <s v="Ship2Home"/>
    <n v="-1"/>
    <n v="6"/>
    <n v="154"/>
    <x v="1"/>
    <x v="1"/>
    <n v="1273.6463659999999"/>
    <s v="PC"/>
  </r>
  <r>
    <n v="723907"/>
    <s v="Mobile"/>
    <s v="Delhi"/>
    <s v="Delivered"/>
    <d v="2019-03-03T17:55:41"/>
    <d v="2019-03-07T17:55:41"/>
    <d v="2019-03-10T17:55:41"/>
    <n v="0"/>
    <n v="128"/>
    <s v="Delhi"/>
    <s v="Delhi-Delhi"/>
    <s v="Local"/>
    <s v="Ship2Home"/>
    <n v="-3"/>
    <n v="4"/>
    <n v="128"/>
    <x v="1"/>
    <x v="0"/>
    <n v="949.90989679999996"/>
    <s v="Mobile"/>
  </r>
  <r>
    <n v="274524"/>
    <s v="Mobile"/>
    <s v="Bangalore"/>
    <s v="Delivered"/>
    <d v="2019-03-03T18:00:12"/>
    <d v="2019-03-05T18:00:12"/>
    <d v="2019-03-09T18:00:12"/>
    <n v="34"/>
    <n v="108"/>
    <s v="Mumbai"/>
    <s v="Bangalore-Mumbai"/>
    <s v="Outstation"/>
    <s v="FastWheels"/>
    <n v="-4"/>
    <n v="2"/>
    <n v="142"/>
    <x v="0"/>
    <x v="1"/>
    <n v="939.17"/>
    <s v="Mobile"/>
  </r>
  <r>
    <n v="829821"/>
    <s v="PC"/>
    <s v="Bangalore"/>
    <s v="Delivered"/>
    <d v="2019-03-03T18:07:53"/>
    <d v="2019-03-07T18:07:53"/>
    <d v="2019-03-08T18:07:53"/>
    <n v="48"/>
    <n v="110"/>
    <s v="Mumbai"/>
    <s v="Bangalore-Mumbai"/>
    <s v="Outstation"/>
    <s v="Ship2Home"/>
    <n v="-1"/>
    <n v="4"/>
    <n v="158"/>
    <x v="0"/>
    <x v="0"/>
    <n v="2150.38"/>
    <s v="PC"/>
  </r>
  <r>
    <n v="322073"/>
    <s v="PC"/>
    <s v="Bangalore"/>
    <s v="Delivered"/>
    <d v="2019-03-03T18:12:27"/>
    <d v="2019-03-09T18:12:27"/>
    <d v="2019-03-08T18:12:27"/>
    <n v="64"/>
    <n v="91"/>
    <s v="Kolkata"/>
    <s v="Bangalore-Kolkata"/>
    <s v="Outstation"/>
    <s v="FastWheels"/>
    <n v="1"/>
    <n v="6"/>
    <n v="155"/>
    <x v="1"/>
    <x v="0"/>
    <n v="2090.8103420000002"/>
    <s v="PC"/>
  </r>
  <r>
    <n v="743114"/>
    <s v="TV - 32 in"/>
    <s v="Bangalore"/>
    <s v="Delivered"/>
    <d v="2019-03-03T18:13:44"/>
    <d v="2019-03-06T18:13:44"/>
    <d v="2019-03-06T18:13:44"/>
    <n v="78"/>
    <n v="87"/>
    <s v="Kolkata"/>
    <s v="Bangalore-Kolkata"/>
    <s v="Outstation"/>
    <s v="FastWheels"/>
    <n v="0"/>
    <n v="3"/>
    <n v="165"/>
    <x v="1"/>
    <x v="1"/>
    <n v="1563.5689669999999"/>
    <s v="TV"/>
  </r>
  <r>
    <n v="473335"/>
    <s v="Mobile"/>
    <s v="Bangalore"/>
    <s v="Delivered"/>
    <d v="2019-03-03T18:18:55"/>
    <d v="2019-03-06T18:18:55"/>
    <d v="2019-03-06T18:18:55"/>
    <n v="28"/>
    <n v="108"/>
    <s v="Mumbai"/>
    <s v="Bangalore-Mumbai"/>
    <s v="Outstation"/>
    <s v="Ship2Home"/>
    <n v="0"/>
    <n v="3"/>
    <n v="136"/>
    <x v="1"/>
    <x v="0"/>
    <n v="2518.0729769999998"/>
    <s v="Mobile"/>
  </r>
  <r>
    <n v="195924"/>
    <s v="Mobile"/>
    <s v="Delhi"/>
    <s v="Delivered"/>
    <d v="2019-03-03T18:18:58"/>
    <d v="2019-03-06T18:18:58"/>
    <d v="2019-03-09T18:18:58"/>
    <n v="27"/>
    <n v="123"/>
    <s v="Bangalore"/>
    <s v="Delhi-Bangalore"/>
    <s v="Outstation"/>
    <s v="FastWheels"/>
    <n v="-3"/>
    <n v="3"/>
    <n v="150"/>
    <x v="0"/>
    <x v="1"/>
    <n v="3089.05"/>
    <s v="Mobile"/>
  </r>
  <r>
    <n v="959459"/>
    <s v="Laptop"/>
    <s v="Delhi"/>
    <s v="Delivered"/>
    <d v="2019-03-03T18:29:59"/>
    <d v="2019-03-05T18:29:59"/>
    <d v="2019-03-09T18:29:59"/>
    <n v="77"/>
    <n v="91"/>
    <s v="Mumbai"/>
    <s v="Delhi-Mumbai"/>
    <s v="Outstation"/>
    <s v="FastWheels"/>
    <n v="-4"/>
    <n v="2"/>
    <n v="168"/>
    <x v="1"/>
    <x v="0"/>
    <n v="1204.2041529999999"/>
    <s v="Laptop"/>
  </r>
  <r>
    <n v="100119"/>
    <s v="Tablet"/>
    <s v="Delhi"/>
    <s v="Delivered"/>
    <d v="2019-03-03T18:39:02"/>
    <d v="2019-03-12T18:39:02"/>
    <d v="2019-03-10T18:39:02"/>
    <n v="39"/>
    <n v="112"/>
    <s v="Mumbai"/>
    <s v="Delhi-Mumbai"/>
    <s v="Outstation"/>
    <s v="Ship2Home"/>
    <n v="2"/>
    <n v="9"/>
    <n v="151"/>
    <x v="0"/>
    <x v="0"/>
    <n v="564.63"/>
    <s v="Tablet"/>
  </r>
  <r>
    <n v="917208"/>
    <s v="Mobile"/>
    <s v="Delhi"/>
    <s v="Delivered"/>
    <d v="2019-03-03T18:41:06"/>
    <d v="2019-03-09T18:41:06"/>
    <d v="2019-03-07T18:41:06"/>
    <n v="68"/>
    <n v="106"/>
    <s v="Chennai"/>
    <s v="Delhi-Chennai"/>
    <s v="Outstation"/>
    <s v="FastWheels"/>
    <n v="2"/>
    <n v="6"/>
    <n v="174"/>
    <x v="0"/>
    <x v="1"/>
    <n v="2557.5300000000002"/>
    <s v="Mobile"/>
  </r>
  <r>
    <n v="61517"/>
    <s v="Mobile"/>
    <s v="Bangalore"/>
    <s v="Delivered"/>
    <d v="2019-03-03T18:43:16"/>
    <d v="2019-03-05T18:43:16"/>
    <d v="2019-03-07T18:43:16"/>
    <n v="76"/>
    <n v="92"/>
    <s v="Mumbai"/>
    <s v="Bangalore-Mumbai"/>
    <s v="Outstation"/>
    <s v="FastWheels"/>
    <n v="-2"/>
    <n v="2"/>
    <n v="168"/>
    <x v="1"/>
    <x v="0"/>
    <n v="1903.070303"/>
    <s v="Mobile"/>
  </r>
  <r>
    <n v="12491"/>
    <s v="Mobile"/>
    <s v="Delhi"/>
    <s v="Delivered"/>
    <d v="2019-03-03T18:52:40"/>
    <d v="2019-03-09T18:52:40"/>
    <d v="2019-03-09T18:52:40"/>
    <n v="28"/>
    <n v="123"/>
    <s v="Bangalore"/>
    <s v="Delhi-Bangalore"/>
    <s v="Outstation"/>
    <s v="Ship2Home"/>
    <n v="0"/>
    <n v="6"/>
    <n v="151"/>
    <x v="1"/>
    <x v="0"/>
    <n v="414.63381379999998"/>
    <s v="Mobile"/>
  </r>
  <r>
    <n v="521457"/>
    <s v="Mobile"/>
    <s v="Delhi"/>
    <s v="Delivered"/>
    <d v="2019-03-03T18:52:52"/>
    <d v="2019-03-07T18:52:52"/>
    <d v="2019-03-10T18:52:52"/>
    <n v="0"/>
    <n v="127"/>
    <s v="Delhi"/>
    <s v="Delhi-Delhi"/>
    <s v="Local"/>
    <s v="Ship2Home"/>
    <n v="-3"/>
    <n v="4"/>
    <n v="127"/>
    <x v="0"/>
    <x v="0"/>
    <n v="3126.02"/>
    <s v="Mobile"/>
  </r>
  <r>
    <n v="543116"/>
    <s v="Laptop"/>
    <s v="Delhi"/>
    <s v="Delivered"/>
    <d v="2019-03-03T18:57:03"/>
    <d v="2019-03-11T18:57:03"/>
    <d v="2019-03-10T18:57:03"/>
    <n v="31"/>
    <n v="125"/>
    <s v="Chennai"/>
    <s v="Delhi-Chennai"/>
    <s v="Outstation"/>
    <s v="FastWheels"/>
    <n v="1"/>
    <n v="8"/>
    <n v="156"/>
    <x v="1"/>
    <x v="1"/>
    <n v="1584.6568139999999"/>
    <s v="Laptop"/>
  </r>
  <r>
    <n v="824793"/>
    <s v="Mobile"/>
    <s v="Delhi"/>
    <s v="Delivered"/>
    <d v="2019-03-03T18:58:36"/>
    <d v="2019-03-08T18:58:36"/>
    <d v="2019-03-06T18:58:36"/>
    <n v="77"/>
    <n v="91"/>
    <s v="Mumbai"/>
    <s v="Delhi-Mumbai"/>
    <s v="Outstation"/>
    <s v="FastWheels"/>
    <n v="2"/>
    <n v="5"/>
    <n v="168"/>
    <x v="0"/>
    <x v="0"/>
    <n v="3538.28"/>
    <s v="Mobile"/>
  </r>
  <r>
    <n v="880733"/>
    <s v="Mobile"/>
    <s v="Bangalore"/>
    <s v="Delivered"/>
    <d v="2019-03-03T19:05:42"/>
    <d v="2019-03-04T19:05:42"/>
    <d v="2019-03-08T19:05:42"/>
    <n v="0"/>
    <n v="129"/>
    <s v="Bangalore"/>
    <s v="Bangalore-Bangalore"/>
    <s v="Local"/>
    <s v="Ship2Home"/>
    <n v="-4"/>
    <n v="1"/>
    <n v="129"/>
    <x v="1"/>
    <x v="2"/>
    <n v="1762.065149"/>
    <s v="Mobile"/>
  </r>
  <r>
    <n v="710889"/>
    <s v="Tablet"/>
    <s v="Delhi"/>
    <s v="Delivered"/>
    <d v="2019-03-03T19:12:30"/>
    <d v="2019-03-09T19:12:30"/>
    <d v="2019-03-08T19:12:30"/>
    <n v="33"/>
    <n v="113"/>
    <s v="Mumbai"/>
    <s v="Delhi-Mumbai"/>
    <s v="Outstation"/>
    <s v="Ship2Home"/>
    <n v="1"/>
    <n v="6"/>
    <n v="146"/>
    <x v="0"/>
    <x v="0"/>
    <n v="1410.98"/>
    <s v="Tablet"/>
  </r>
  <r>
    <n v="133505"/>
    <s v="PC"/>
    <s v="Delhi"/>
    <s v="Delivered"/>
    <d v="2019-03-03T19:28:53"/>
    <d v="2019-03-05T19:28:53"/>
    <d v="2019-03-09T19:28:53"/>
    <n v="37"/>
    <n v="110"/>
    <s v="Kolkata"/>
    <s v="Delhi-Kolkata"/>
    <s v="Outstation"/>
    <s v="Ship2Home"/>
    <n v="-4"/>
    <n v="2"/>
    <n v="147"/>
    <x v="1"/>
    <x v="0"/>
    <n v="2441.966093"/>
    <s v="PC"/>
  </r>
  <r>
    <n v="163474"/>
    <s v="Laptop"/>
    <s v="Delhi"/>
    <s v="Delivered"/>
    <d v="2019-03-03T19:30:28"/>
    <d v="2019-03-06T19:30:28"/>
    <d v="2019-03-07T19:30:28"/>
    <n v="0"/>
    <n v="124"/>
    <s v="Delhi"/>
    <s v="Delhi-Delhi"/>
    <s v="Local"/>
    <s v="Ship2Home"/>
    <n v="-1"/>
    <n v="3"/>
    <n v="124"/>
    <x v="1"/>
    <x v="1"/>
    <n v="949.93881009999996"/>
    <s v="Laptop"/>
  </r>
  <r>
    <n v="332123"/>
    <s v="Laptop"/>
    <s v="Bangalore"/>
    <s v="Delivered"/>
    <d v="2019-03-03T19:45:50"/>
    <d v="2019-03-06T19:45:50"/>
    <d v="2019-03-07T19:45:50"/>
    <n v="64"/>
    <n v="102"/>
    <s v="Delhi"/>
    <s v="Bangalore-Delhi"/>
    <s v="Outstation"/>
    <s v="FastWheels"/>
    <n v="-1"/>
    <n v="3"/>
    <n v="166"/>
    <x v="1"/>
    <x v="0"/>
    <n v="2524.8940219999999"/>
    <s v="Laptop"/>
  </r>
  <r>
    <n v="106118"/>
    <s v="Tablet"/>
    <s v="Delhi"/>
    <s v="Delivered"/>
    <d v="2019-03-03T19:45:57"/>
    <d v="2019-03-10T19:45:57"/>
    <d v="2019-03-08T19:45:57"/>
    <n v="87"/>
    <n v="103"/>
    <s v="Chennai"/>
    <s v="Delhi-Chennai"/>
    <s v="Outstation"/>
    <s v="FastWheels"/>
    <n v="2"/>
    <n v="7"/>
    <n v="190"/>
    <x v="1"/>
    <x v="1"/>
    <n v="550.33132330000001"/>
    <s v="Tablet"/>
  </r>
  <r>
    <n v="193581"/>
    <s v="TV - 40 in"/>
    <s v="Delhi"/>
    <s v="Delivered"/>
    <d v="2019-03-03T19:48:18"/>
    <d v="2019-03-10T19:48:18"/>
    <d v="2019-03-06T19:48:18"/>
    <n v="0"/>
    <n v="129"/>
    <s v="Delhi"/>
    <s v="Delhi-Delhi"/>
    <s v="Local"/>
    <s v="Ship2Home"/>
    <n v="4"/>
    <n v="7"/>
    <n v="129"/>
    <x v="0"/>
    <x v="0"/>
    <n v="2894.75"/>
    <s v="TV"/>
  </r>
  <r>
    <n v="617326"/>
    <s v="Laptop"/>
    <s v="Delhi"/>
    <s v="Delivered"/>
    <d v="2019-03-03T19:50:23"/>
    <d v="2019-03-08T19:50:23"/>
    <d v="2019-03-08T19:50:23"/>
    <n v="37"/>
    <n v="115"/>
    <s v="Mumbai"/>
    <s v="Delhi-Mumbai"/>
    <s v="Outstation"/>
    <s v="Ship2Home"/>
    <n v="0"/>
    <n v="5"/>
    <n v="152"/>
    <x v="1"/>
    <x v="1"/>
    <n v="3573.324388"/>
    <s v="Laptop"/>
  </r>
  <r>
    <n v="949759"/>
    <s v="PC"/>
    <s v="Bangalore"/>
    <s v="Delivered"/>
    <d v="2019-03-03T19:57:17"/>
    <d v="2019-03-05T19:57:17"/>
    <d v="2019-03-08T19:57:17"/>
    <n v="70"/>
    <n v="90"/>
    <s v="Mumbai"/>
    <s v="Bangalore-Mumbai"/>
    <s v="Outstation"/>
    <s v="FastWheels"/>
    <n v="-3"/>
    <n v="2"/>
    <n v="160"/>
    <x v="1"/>
    <x v="0"/>
    <n v="2587.9502830000001"/>
    <s v="PC"/>
  </r>
  <r>
    <n v="731862"/>
    <s v="Mobile"/>
    <s v="Bangalore"/>
    <s v="Delivered"/>
    <d v="2019-03-03T20:17:01"/>
    <d v="2019-03-07T20:17:01"/>
    <d v="2019-03-07T20:17:01"/>
    <n v="47"/>
    <n v="112"/>
    <s v="Mumbai"/>
    <s v="Bangalore-Mumbai"/>
    <s v="Outstation"/>
    <s v="Ship2Home"/>
    <n v="0"/>
    <n v="4"/>
    <n v="159"/>
    <x v="0"/>
    <x v="1"/>
    <n v="2738.44"/>
    <s v="Mobile"/>
  </r>
  <r>
    <n v="347527"/>
    <s v="Laptop"/>
    <s v="Delhi"/>
    <s v="Delivered"/>
    <d v="2019-03-03T20:18:38"/>
    <d v="2019-03-05T20:18:38"/>
    <d v="2019-03-07T20:18:38"/>
    <n v="0"/>
    <n v="106"/>
    <s v="Delhi"/>
    <s v="Delhi-Delhi"/>
    <s v="Local"/>
    <s v="FastWheels"/>
    <n v="-2"/>
    <n v="2"/>
    <n v="106"/>
    <x v="1"/>
    <x v="0"/>
    <n v="3836.6521640000001"/>
    <s v="Laptop"/>
  </r>
  <r>
    <n v="899244"/>
    <s v="PC"/>
    <s v="Bangalore"/>
    <s v="Delivered"/>
    <d v="2019-03-03T20:31:18"/>
    <d v="2019-03-09T20:31:18"/>
    <d v="2019-03-07T20:31:18"/>
    <n v="50"/>
    <n v="109"/>
    <s v="Mumbai"/>
    <s v="Bangalore-Mumbai"/>
    <s v="Outstation"/>
    <s v="FastWheels"/>
    <n v="2"/>
    <n v="6"/>
    <n v="159"/>
    <x v="0"/>
    <x v="1"/>
    <n v="180.85"/>
    <s v="PC"/>
  </r>
  <r>
    <n v="579298"/>
    <s v="Mobile"/>
    <s v="Delhi"/>
    <s v="Delivered"/>
    <d v="2019-03-03T20:34:53"/>
    <d v="2019-03-07T20:34:53"/>
    <d v="2019-03-07T20:34:53"/>
    <n v="0"/>
    <n v="102"/>
    <s v="Delhi"/>
    <s v="Delhi-Delhi"/>
    <s v="Local"/>
    <s v="FastWheels"/>
    <n v="0"/>
    <n v="4"/>
    <n v="102"/>
    <x v="1"/>
    <x v="1"/>
    <n v="3350.6192799999999"/>
    <s v="Mobile"/>
  </r>
  <r>
    <n v="981385"/>
    <s v="Laptop"/>
    <s v="Bangalore"/>
    <s v="Delivered"/>
    <d v="2019-03-03T20:37:47"/>
    <d v="2019-03-07T20:37:47"/>
    <d v="2019-03-10T20:37:47"/>
    <n v="37"/>
    <n v="108"/>
    <s v="Mumbai"/>
    <s v="Bangalore-Mumbai"/>
    <s v="Outstation"/>
    <s v="Ship2Home"/>
    <n v="-3"/>
    <n v="4"/>
    <n v="145"/>
    <x v="1"/>
    <x v="0"/>
    <n v="1986.5919100000001"/>
    <s v="Laptop"/>
  </r>
  <r>
    <n v="443284"/>
    <s v="Gaming Console"/>
    <s v="Delhi"/>
    <s v="Delivered"/>
    <d v="2019-03-03T20:39:18"/>
    <d v="2019-03-06T20:39:18"/>
    <d v="2019-03-10T20:39:18"/>
    <n v="42"/>
    <n v="105"/>
    <s v="Kolkata"/>
    <s v="Delhi-Kolkata"/>
    <s v="Outstation"/>
    <s v="FastWheels"/>
    <n v="-4"/>
    <n v="3"/>
    <n v="147"/>
    <x v="1"/>
    <x v="1"/>
    <n v="2100.2138970000001"/>
    <s v="Gaming Console"/>
  </r>
  <r>
    <n v="188760"/>
    <s v="Laptop"/>
    <s v="Bangalore"/>
    <s v="Delivered"/>
    <d v="2019-03-03T20:41:32"/>
    <d v="2019-03-05T20:41:32"/>
    <d v="2019-03-09T20:41:32"/>
    <n v="32"/>
    <n v="109"/>
    <s v="Mumbai"/>
    <s v="Bangalore-Mumbai"/>
    <s v="Outstation"/>
    <s v="FastWheels"/>
    <n v="-4"/>
    <n v="2"/>
    <n v="141"/>
    <x v="0"/>
    <x v="1"/>
    <n v="3133.02"/>
    <s v="Laptop"/>
  </r>
  <r>
    <n v="104012"/>
    <s v="Gaming Console"/>
    <s v="Delhi"/>
    <s v="Delivered"/>
    <d v="2019-03-03T20:43:46"/>
    <d v="2019-03-07T20:43:46"/>
    <d v="2019-03-06T20:43:46"/>
    <n v="71"/>
    <n v="107"/>
    <s v="Bangalore"/>
    <s v="Delhi-Bangalore"/>
    <s v="Outstation"/>
    <s v="FastWheels"/>
    <n v="1"/>
    <n v="4"/>
    <n v="178"/>
    <x v="1"/>
    <x v="1"/>
    <n v="2395.431818"/>
    <s v="Gaming Console"/>
  </r>
  <r>
    <n v="873479"/>
    <s v="PC"/>
    <s v="Bangalore"/>
    <s v="Delivered"/>
    <d v="2019-03-03T20:45:34"/>
    <d v="2019-03-06T20:45:34"/>
    <d v="2019-03-06T20:45:34"/>
    <n v="0"/>
    <n v="106"/>
    <s v="Bangalore"/>
    <s v="Bangalore-Bangalore"/>
    <s v="Local"/>
    <s v="FastWheels"/>
    <n v="0"/>
    <n v="3"/>
    <n v="106"/>
    <x v="1"/>
    <x v="0"/>
    <n v="2290.1115020000002"/>
    <s v="PC"/>
  </r>
  <r>
    <n v="266510"/>
    <s v="Mobile"/>
    <s v="Delhi"/>
    <s v="Delivered"/>
    <d v="2019-03-03T20:49:05"/>
    <d v="2019-03-05T20:49:05"/>
    <d v="2019-03-08T20:49:05"/>
    <n v="38"/>
    <n v="106"/>
    <s v="Kolkata"/>
    <s v="Delhi-Kolkata"/>
    <s v="Outstation"/>
    <s v="Ship2Home"/>
    <n v="-3"/>
    <n v="2"/>
    <n v="144"/>
    <x v="1"/>
    <x v="1"/>
    <n v="675.03036420000001"/>
    <s v="Mobile"/>
  </r>
  <r>
    <n v="243070"/>
    <s v="TV - 32 in"/>
    <s v="Delhi"/>
    <s v="Delivered"/>
    <d v="2019-03-03T20:59:38"/>
    <d v="2019-03-12T20:59:38"/>
    <d v="2019-03-06T20:59:38"/>
    <n v="36"/>
    <n v="110"/>
    <s v="Mumbai"/>
    <s v="Delhi-Mumbai"/>
    <s v="Outstation"/>
    <s v="Ship2Home"/>
    <n v="6"/>
    <n v="9"/>
    <n v="146"/>
    <x v="1"/>
    <x v="1"/>
    <n v="2115.1998549999998"/>
    <s v="TV"/>
  </r>
  <r>
    <n v="375012"/>
    <s v="Laptop"/>
    <s v="Bangalore"/>
    <s v="Delivered"/>
    <d v="2019-03-03T20:59:52"/>
    <d v="2019-03-08T20:59:52"/>
    <d v="2019-03-08T20:59:52"/>
    <n v="39"/>
    <n v="114"/>
    <s v="Mumbai"/>
    <s v="Bangalore-Mumbai"/>
    <s v="Outstation"/>
    <s v="FastWheels"/>
    <n v="0"/>
    <n v="5"/>
    <n v="153"/>
    <x v="0"/>
    <x v="1"/>
    <n v="3181.6"/>
    <s v="Laptop"/>
  </r>
  <r>
    <n v="522406"/>
    <s v="PC"/>
    <s v="Delhi"/>
    <s v="Delivered"/>
    <d v="2019-03-03T21:03:50"/>
    <d v="2019-03-10T21:03:50"/>
    <d v="2019-03-08T21:03:50"/>
    <n v="28"/>
    <n v="128"/>
    <s v="Chennai"/>
    <s v="Delhi-Chennai"/>
    <s v="Outstation"/>
    <s v="Ship2Home"/>
    <n v="2"/>
    <n v="7"/>
    <n v="156"/>
    <x v="1"/>
    <x v="1"/>
    <n v="2474.370934"/>
    <s v="PC"/>
  </r>
  <r>
    <n v="81357"/>
    <s v="Mobile"/>
    <s v="Delhi"/>
    <s v="Delivered"/>
    <d v="2019-03-03T21:07:48"/>
    <d v="2019-03-09T21:07:48"/>
    <d v="2019-03-06T21:07:48"/>
    <n v="64"/>
    <n v="104"/>
    <s v="Bangalore"/>
    <s v="Delhi-Bangalore"/>
    <s v="Outstation"/>
    <s v="FastWheels"/>
    <n v="3"/>
    <n v="6"/>
    <n v="168"/>
    <x v="0"/>
    <x v="0"/>
    <n v="1223.5899999999999"/>
    <s v="Mobile"/>
  </r>
  <r>
    <n v="865898"/>
    <s v="Gaming Console"/>
    <s v="Bangalore"/>
    <s v="Delivered"/>
    <d v="2019-03-03T21:11:25"/>
    <d v="2019-03-08T21:11:25"/>
    <d v="2019-03-06T21:11:25"/>
    <n v="49"/>
    <n v="107"/>
    <s v="Mumbai"/>
    <s v="Bangalore-Mumbai"/>
    <s v="Outstation"/>
    <s v="Ship2Home"/>
    <n v="2"/>
    <n v="5"/>
    <n v="156"/>
    <x v="1"/>
    <x v="1"/>
    <n v="194.79213999999999"/>
    <s v="Gaming Console"/>
  </r>
  <r>
    <n v="847236"/>
    <s v="Laptop"/>
    <s v="Bangalore"/>
    <s v="Delivered"/>
    <d v="2019-03-03T21:17:29"/>
    <d v="2019-03-07T21:17:29"/>
    <d v="2019-03-06T21:17:29"/>
    <n v="0"/>
    <n v="121"/>
    <s v="Bangalore"/>
    <s v="Bangalore-Bangalore"/>
    <s v="Local"/>
    <s v="FastWheels"/>
    <n v="1"/>
    <n v="4"/>
    <n v="121"/>
    <x v="0"/>
    <x v="1"/>
    <n v="1299.31"/>
    <s v="Laptop"/>
  </r>
  <r>
    <n v="955159"/>
    <s v="Laptop"/>
    <s v="Bangalore"/>
    <s v="Delivered"/>
    <d v="2019-03-03T21:24:50"/>
    <d v="2019-03-06T21:24:50"/>
    <d v="2019-03-09T21:24:50"/>
    <n v="35"/>
    <n v="125"/>
    <s v="Delhi"/>
    <s v="Bangalore-Delhi"/>
    <s v="Outstation"/>
    <s v="Ship2Home"/>
    <n v="-3"/>
    <n v="3"/>
    <n v="160"/>
    <x v="1"/>
    <x v="0"/>
    <n v="541.51366610000002"/>
    <s v="Laptop"/>
  </r>
  <r>
    <n v="455099"/>
    <s v="TV - 50 in"/>
    <s v="Delhi"/>
    <s v="Delivered"/>
    <d v="2019-03-03T21:29:11"/>
    <d v="2019-03-06T21:29:11"/>
    <d v="2019-03-06T21:29:11"/>
    <n v="34"/>
    <n v="111"/>
    <s v="Kolkata"/>
    <s v="Delhi-Kolkata"/>
    <s v="Outstation"/>
    <s v="Ship2Home"/>
    <n v="0"/>
    <n v="3"/>
    <n v="145"/>
    <x v="1"/>
    <x v="0"/>
    <n v="562.29301829999997"/>
    <s v="TV"/>
  </r>
  <r>
    <n v="10790"/>
    <s v="Laptop"/>
    <s v="Delhi"/>
    <s v="Delivered"/>
    <d v="2019-03-03T21:37:44"/>
    <d v="2019-03-05T21:37:44"/>
    <d v="2019-03-06T21:37:44"/>
    <n v="0"/>
    <n v="126"/>
    <s v="Delhi"/>
    <s v="Delhi-Delhi"/>
    <s v="Local"/>
    <s v="Ship2Home"/>
    <n v="-1"/>
    <n v="2"/>
    <n v="126"/>
    <x v="1"/>
    <x v="1"/>
    <n v="508.80694649999998"/>
    <s v="Laptop"/>
  </r>
  <r>
    <n v="977315"/>
    <s v="PC"/>
    <s v="Delhi"/>
    <s v="Delivered"/>
    <d v="2019-03-03T21:38:56"/>
    <d v="2019-03-05T21:38:56"/>
    <d v="2019-03-09T21:38:56"/>
    <n v="0"/>
    <n v="121"/>
    <s v="Delhi"/>
    <s v="Delhi-Delhi"/>
    <s v="Local"/>
    <s v="Ship2Home"/>
    <n v="-4"/>
    <n v="2"/>
    <n v="121"/>
    <x v="1"/>
    <x v="0"/>
    <n v="511.24334249999998"/>
    <s v="PC"/>
  </r>
  <r>
    <n v="489324"/>
    <s v="TV - 32 in"/>
    <s v="Bangalore"/>
    <s v="Delivered"/>
    <d v="2019-03-03T21:39:21"/>
    <d v="2019-03-08T21:39:21"/>
    <d v="2019-03-10T21:39:21"/>
    <n v="87"/>
    <n v="100"/>
    <s v="Delhi"/>
    <s v="Bangalore-Delhi"/>
    <s v="Outstation"/>
    <s v="FastWheels"/>
    <n v="-2"/>
    <n v="5"/>
    <n v="187"/>
    <x v="0"/>
    <x v="1"/>
    <n v="3343.68"/>
    <s v="TV"/>
  </r>
  <r>
    <n v="588607"/>
    <s v="Tablet"/>
    <s v="Delhi"/>
    <s v="Delivered"/>
    <d v="2019-03-03T21:43:52"/>
    <d v="2019-03-06T21:43:52"/>
    <d v="2019-03-08T21:43:52"/>
    <n v="28"/>
    <n v="129"/>
    <s v="Chennai"/>
    <s v="Delhi-Chennai"/>
    <s v="Outstation"/>
    <s v="Ship2Home"/>
    <n v="-2"/>
    <n v="3"/>
    <n v="157"/>
    <x v="1"/>
    <x v="0"/>
    <n v="2746.061831"/>
    <s v="Tablet"/>
  </r>
  <r>
    <n v="222466"/>
    <s v="TV - 32 in"/>
    <s v="Bangalore"/>
    <s v="Delivered"/>
    <d v="2019-03-03T21:44:18"/>
    <d v="2019-03-05T21:44:18"/>
    <d v="2019-03-07T21:44:18"/>
    <n v="68"/>
    <n v="94"/>
    <s v="Mumbai"/>
    <s v="Bangalore-Mumbai"/>
    <s v="Outstation"/>
    <s v="FastWheels"/>
    <n v="-2"/>
    <n v="2"/>
    <n v="162"/>
    <x v="1"/>
    <x v="1"/>
    <n v="1138.6553269999999"/>
    <s v="TV"/>
  </r>
  <r>
    <n v="453508"/>
    <s v="TV - 32 in"/>
    <s v="Bangalore"/>
    <s v="Delivered"/>
    <d v="2019-03-03T21:48:14"/>
    <d v="2019-03-11T21:48:14"/>
    <d v="2019-03-07T21:48:14"/>
    <n v="32"/>
    <n v="113"/>
    <s v="Kolkata"/>
    <s v="Bangalore-Kolkata"/>
    <s v="Outstation"/>
    <s v="FastWheels"/>
    <n v="4"/>
    <n v="8"/>
    <n v="145"/>
    <x v="1"/>
    <x v="1"/>
    <n v="2050.3019610000001"/>
    <s v="TV"/>
  </r>
  <r>
    <n v="117740"/>
    <s v="Laptop"/>
    <s v="Bangalore"/>
    <s v="Delivered"/>
    <d v="2019-03-03T21:50:03"/>
    <d v="2019-03-06T21:50:03"/>
    <d v="2019-03-10T21:50:03"/>
    <n v="0"/>
    <n v="128"/>
    <s v="Bangalore"/>
    <s v="Bangalore-Bangalore"/>
    <s v="Local"/>
    <s v="FastWheels"/>
    <n v="-4"/>
    <n v="3"/>
    <n v="128"/>
    <x v="1"/>
    <x v="1"/>
    <n v="3441.8286170000001"/>
    <s v="Laptop"/>
  </r>
  <r>
    <n v="442876"/>
    <s v="PC"/>
    <s v="Delhi"/>
    <s v="Delivered"/>
    <d v="2019-03-03T21:53:18"/>
    <d v="2019-03-12T21:53:18"/>
    <d v="2019-03-10T21:53:18"/>
    <n v="36"/>
    <n v="113"/>
    <s v="Kolkata"/>
    <s v="Delhi-Kolkata"/>
    <s v="Outstation"/>
    <s v="FastWheels"/>
    <n v="2"/>
    <n v="9"/>
    <n v="149"/>
    <x v="1"/>
    <x v="1"/>
    <n v="881.31121870000004"/>
    <s v="PC"/>
  </r>
  <r>
    <n v="86846"/>
    <s v="Gaming Console"/>
    <s v="Bangalore"/>
    <s v="Delivered"/>
    <d v="2019-03-03T22:01:49"/>
    <d v="2019-03-11T22:01:49"/>
    <d v="2019-03-07T22:01:49"/>
    <n v="33"/>
    <n v="114"/>
    <s v="Mumbai"/>
    <s v="Bangalore-Mumbai"/>
    <s v="Outstation"/>
    <s v="Ship2Home"/>
    <n v="4"/>
    <n v="8"/>
    <n v="147"/>
    <x v="1"/>
    <x v="1"/>
    <n v="1852.2572399999999"/>
    <s v="Gaming Console"/>
  </r>
  <r>
    <n v="767785"/>
    <s v="Mobile"/>
    <s v="Bangalore"/>
    <s v="Delivered"/>
    <d v="2019-03-03T22:06:42"/>
    <d v="2019-03-04T22:06:42"/>
    <d v="2019-03-06T22:06:42"/>
    <n v="0"/>
    <n v="127"/>
    <s v="Bangalore"/>
    <s v="Bangalore-Bangalore"/>
    <s v="Local"/>
    <s v="Ship2Home"/>
    <n v="-2"/>
    <n v="1"/>
    <n v="127"/>
    <x v="1"/>
    <x v="0"/>
    <n v="2178.1952150000002"/>
    <s v="Mobile"/>
  </r>
  <r>
    <n v="693914"/>
    <s v="Laptop"/>
    <s v="Delhi"/>
    <s v="Delivered"/>
    <d v="2019-03-03T22:13:45"/>
    <d v="2019-03-05T22:13:45"/>
    <d v="2019-03-08T22:13:45"/>
    <n v="38"/>
    <n v="114"/>
    <s v="Kolkata"/>
    <s v="Delhi-Kolkata"/>
    <s v="Outstation"/>
    <s v="Ship2Home"/>
    <n v="-3"/>
    <n v="2"/>
    <n v="152"/>
    <x v="1"/>
    <x v="1"/>
    <n v="1570.6134750000001"/>
    <s v="Laptop"/>
  </r>
  <r>
    <n v="359290"/>
    <s v="Laptop"/>
    <s v="Bangalore"/>
    <s v="Delivered"/>
    <d v="2019-03-03T22:19:15"/>
    <d v="2019-03-06T22:19:15"/>
    <d v="2019-03-07T22:19:15"/>
    <n v="63"/>
    <n v="91"/>
    <s v="Mumbai"/>
    <s v="Bangalore-Mumbai"/>
    <s v="Outstation"/>
    <s v="FastWheels"/>
    <n v="-1"/>
    <n v="3"/>
    <n v="154"/>
    <x v="1"/>
    <x v="1"/>
    <n v="580.74524340000005"/>
    <s v="Laptop"/>
  </r>
  <r>
    <n v="241812"/>
    <s v="Mobile"/>
    <s v="Bangalore"/>
    <s v="Delivered"/>
    <d v="2019-03-03T22:24:26"/>
    <d v="2019-03-09T22:24:26"/>
    <d v="2019-03-10T22:24:26"/>
    <n v="82"/>
    <n v="95"/>
    <s v="Kolkata"/>
    <s v="Bangalore-Kolkata"/>
    <s v="Outstation"/>
    <s v="FastWheels"/>
    <n v="-1"/>
    <n v="6"/>
    <n v="177"/>
    <x v="0"/>
    <x v="1"/>
    <n v="1237.6300000000001"/>
    <s v="Mobile"/>
  </r>
  <r>
    <n v="295679"/>
    <s v="Mobile"/>
    <s v="Delhi"/>
    <s v="Delivered"/>
    <d v="2019-03-03T22:24:46"/>
    <d v="2019-03-07T22:24:46"/>
    <d v="2019-03-06T22:24:46"/>
    <n v="80"/>
    <n v="90"/>
    <s v="Mumbai"/>
    <s v="Delhi-Mumbai"/>
    <s v="Outstation"/>
    <s v="FastWheels"/>
    <n v="1"/>
    <n v="4"/>
    <n v="170"/>
    <x v="1"/>
    <x v="0"/>
    <n v="1558.6616079999999"/>
    <s v="Mobile"/>
  </r>
  <r>
    <n v="887149"/>
    <s v="TV - 50 in"/>
    <s v="Bangalore"/>
    <s v="Delivered"/>
    <d v="2019-03-03T22:30:36"/>
    <d v="2019-03-08T22:30:36"/>
    <d v="2019-03-09T22:30:36"/>
    <n v="30"/>
    <n v="128"/>
    <s v="Delhi"/>
    <s v="Bangalore-Delhi"/>
    <s v="Outstation"/>
    <s v="Ship2Home"/>
    <n v="-1"/>
    <n v="5"/>
    <n v="158"/>
    <x v="1"/>
    <x v="0"/>
    <n v="3243.0106559999999"/>
    <s v="TV"/>
  </r>
  <r>
    <n v="880551"/>
    <s v="Mobile"/>
    <s v="Delhi"/>
    <s v="Delivered"/>
    <d v="2019-03-03T23:02:28"/>
    <d v="2019-03-10T23:02:28"/>
    <d v="2019-03-06T23:02:28"/>
    <n v="25"/>
    <n v="113"/>
    <s v="Mumbai"/>
    <s v="Delhi-Mumbai"/>
    <s v="Outstation"/>
    <s v="Ship2Home"/>
    <n v="4"/>
    <n v="7"/>
    <n v="138"/>
    <x v="0"/>
    <x v="2"/>
    <n v="1536.94"/>
    <s v="Mobile"/>
  </r>
  <r>
    <n v="28914"/>
    <s v="Mobile"/>
    <s v="Delhi"/>
    <s v="Delivered"/>
    <d v="2019-03-03T23:10:08"/>
    <d v="2019-03-10T23:10:08"/>
    <d v="2019-03-06T23:10:08"/>
    <n v="33"/>
    <n v="108"/>
    <s v="Mumbai"/>
    <s v="Delhi-Mumbai"/>
    <s v="Outstation"/>
    <s v="Ship2Home"/>
    <n v="4"/>
    <n v="7"/>
    <n v="141"/>
    <x v="0"/>
    <x v="1"/>
    <n v="1824.28"/>
    <s v="Mobile"/>
  </r>
  <r>
    <n v="124307"/>
    <s v="TV - 50 in"/>
    <s v="Delhi"/>
    <s v="Delivered"/>
    <d v="2019-03-03T23:10:29"/>
    <d v="2019-03-05T23:10:29"/>
    <d v="2019-03-06T23:10:29"/>
    <n v="38"/>
    <n v="128"/>
    <s v="Chennai"/>
    <s v="Delhi-Chennai"/>
    <s v="Outstation"/>
    <s v="Ship2Home"/>
    <n v="-1"/>
    <n v="2"/>
    <n v="166"/>
    <x v="1"/>
    <x v="0"/>
    <n v="3467.36825"/>
    <s v="TV"/>
  </r>
  <r>
    <n v="937993"/>
    <s v="Laptop"/>
    <s v="Bangalore"/>
    <s v="Delivered"/>
    <d v="2019-03-03T23:11:41"/>
    <d v="2019-03-05T23:11:41"/>
    <d v="2019-03-07T23:11:41"/>
    <n v="75"/>
    <n v="95"/>
    <s v="Mumbai"/>
    <s v="Bangalore-Mumbai"/>
    <s v="Outstation"/>
    <s v="FastWheels"/>
    <n v="-2"/>
    <n v="2"/>
    <n v="170"/>
    <x v="1"/>
    <x v="2"/>
    <n v="2656.8447179999998"/>
    <s v="Laptop"/>
  </r>
  <r>
    <n v="918294"/>
    <s v="Laptop"/>
    <s v="Delhi"/>
    <s v="Delivered"/>
    <d v="2019-03-03T23:12:10"/>
    <d v="2019-03-08T23:12:10"/>
    <d v="2019-03-10T23:12:10"/>
    <n v="45"/>
    <n v="128"/>
    <s v="Bangalore"/>
    <s v="Delhi-Bangalore"/>
    <s v="Outstation"/>
    <s v="Ship2Home"/>
    <n v="-2"/>
    <n v="5"/>
    <n v="173"/>
    <x v="0"/>
    <x v="1"/>
    <n v="3311.29"/>
    <s v="Laptop"/>
  </r>
  <r>
    <n v="551260"/>
    <s v="Laptop"/>
    <s v="Bangalore"/>
    <s v="Delivered"/>
    <d v="2019-03-03T23:17:41"/>
    <d v="2019-03-05T23:17:41"/>
    <d v="2019-03-09T23:17:41"/>
    <n v="0"/>
    <n v="126"/>
    <s v="Bangalore"/>
    <s v="Bangalore-Bangalore"/>
    <s v="Local"/>
    <s v="FastWheels"/>
    <n v="-4"/>
    <n v="2"/>
    <n v="126"/>
    <x v="1"/>
    <x v="1"/>
    <n v="684.6888639"/>
    <s v="Laptop"/>
  </r>
  <r>
    <n v="434029"/>
    <s v="Mobile"/>
    <s v="Delhi"/>
    <s v="Delivered"/>
    <d v="2019-03-03T23:18:21"/>
    <d v="2019-03-09T23:18:21"/>
    <d v="2019-03-06T23:18:21"/>
    <n v="45"/>
    <n v="124"/>
    <s v="Chennai"/>
    <s v="Delhi-Chennai"/>
    <s v="Outstation"/>
    <s v="Ship2Home"/>
    <n v="3"/>
    <n v="6"/>
    <n v="169"/>
    <x v="1"/>
    <x v="0"/>
    <n v="1962.5585229999999"/>
    <s v="Mobile"/>
  </r>
  <r>
    <n v="168789"/>
    <s v="Laptop"/>
    <s v="Bangalore"/>
    <s v="Delivered"/>
    <d v="2019-03-03T23:29:35"/>
    <d v="2019-03-10T23:29:35"/>
    <d v="2019-03-09T23:29:35"/>
    <n v="34"/>
    <n v="121"/>
    <s v="Delhi"/>
    <s v="Bangalore-Delhi"/>
    <s v="Outstation"/>
    <s v="Ship2Home"/>
    <n v="1"/>
    <n v="7"/>
    <n v="155"/>
    <x v="0"/>
    <x v="0"/>
    <n v="2392.96"/>
    <s v="Laptop"/>
  </r>
  <r>
    <n v="247206"/>
    <s v="TV - 32 in"/>
    <s v="Delhi"/>
    <s v="Delivered"/>
    <d v="2019-03-03T23:30:33"/>
    <d v="2019-03-07T23:30:33"/>
    <d v="2019-03-09T23:30:33"/>
    <n v="43"/>
    <n v="110"/>
    <s v="Mumbai"/>
    <s v="Delhi-Mumbai"/>
    <s v="Outstation"/>
    <s v="Ship2Home"/>
    <n v="-2"/>
    <n v="4"/>
    <n v="153"/>
    <x v="0"/>
    <x v="1"/>
    <n v="738.16"/>
    <s v="TV"/>
  </r>
  <r>
    <n v="240626"/>
    <s v="Mobile"/>
    <s v="Bangalore"/>
    <s v="Delivered"/>
    <d v="2019-03-03T23:31:35"/>
    <d v="2019-03-05T23:31:35"/>
    <d v="2019-03-08T23:31:35"/>
    <n v="60"/>
    <n v="102"/>
    <s v="Delhi"/>
    <s v="Bangalore-Delhi"/>
    <s v="Outstation"/>
    <s v="FastWheels"/>
    <n v="-3"/>
    <n v="2"/>
    <n v="162"/>
    <x v="1"/>
    <x v="1"/>
    <n v="1181.2929340000001"/>
    <s v="Mobile"/>
  </r>
  <r>
    <n v="340998"/>
    <s v="Laptop"/>
    <s v="Delhi"/>
    <s v="Delivered"/>
    <d v="2019-03-03T23:50:43"/>
    <d v="2019-03-09T23:50:43"/>
    <d v="2019-03-08T23:50:43"/>
    <n v="49"/>
    <n v="105"/>
    <s v="Mumbai"/>
    <s v="Delhi-Mumbai"/>
    <s v="Outstation"/>
    <s v="Ship2Home"/>
    <n v="1"/>
    <n v="6"/>
    <n v="154"/>
    <x v="0"/>
    <x v="1"/>
    <n v="492.24"/>
    <s v="Laptop"/>
  </r>
  <r>
    <n v="481040"/>
    <s v="Mobile"/>
    <s v="Delhi"/>
    <s v="Delivered"/>
    <d v="2019-03-03T23:51:52"/>
    <d v="2019-03-07T23:51:52"/>
    <d v="2019-03-07T23:51:52"/>
    <n v="74"/>
    <n v="93"/>
    <s v="Mumbai"/>
    <s v="Delhi-Mumbai"/>
    <s v="Outstation"/>
    <s v="FastWheels"/>
    <n v="0"/>
    <n v="4"/>
    <n v="167"/>
    <x v="1"/>
    <x v="1"/>
    <n v="1802.90625"/>
    <s v="Mobile"/>
  </r>
  <r>
    <n v="118101"/>
    <s v="PC"/>
    <s v="Bangalore"/>
    <s v="Delivered"/>
    <d v="2019-03-03T23:53:37"/>
    <d v="2019-03-05T23:53:37"/>
    <d v="2019-03-07T23:53:37"/>
    <n v="0"/>
    <n v="122"/>
    <s v="Bangalore"/>
    <s v="Bangalore-Bangalore"/>
    <s v="Local"/>
    <s v="Ship2Home"/>
    <n v="-2"/>
    <n v="2"/>
    <n v="122"/>
    <x v="0"/>
    <x v="0"/>
    <n v="251.07"/>
    <s v="PC"/>
  </r>
  <r>
    <n v="196092"/>
    <s v="Mobile"/>
    <s v="Bangalore"/>
    <s v="Delivered"/>
    <d v="2019-03-03T23:56:49"/>
    <d v="2019-03-08T23:56:49"/>
    <d v="2019-03-09T23:56:49"/>
    <n v="0"/>
    <n v="124"/>
    <s v="Bangalore"/>
    <s v="Bangalore-Bangalore"/>
    <s v="Local"/>
    <s v="FastWheels"/>
    <n v="-1"/>
    <n v="5"/>
    <n v="124"/>
    <x v="0"/>
    <x v="1"/>
    <n v="1819.09"/>
    <s v="Mobile"/>
  </r>
  <r>
    <n v="19188"/>
    <s v="PC"/>
    <s v="Delhi"/>
    <s v="Delivered"/>
    <d v="2019-03-03T23:59:52"/>
    <d v="2019-03-09T23:59:52"/>
    <d v="2019-03-10T23:59:52"/>
    <n v="82"/>
    <n v="87"/>
    <s v="Mumbai"/>
    <s v="Delhi-Mumbai"/>
    <s v="Outstation"/>
    <s v="FastWheels"/>
    <n v="-1"/>
    <n v="6"/>
    <n v="169"/>
    <x v="0"/>
    <x v="1"/>
    <n v="1482.8"/>
    <s v="PC"/>
  </r>
  <r>
    <n v="933310"/>
    <s v="Mobile"/>
    <s v="Bangalore"/>
    <s v="Delivered"/>
    <d v="2019-03-04T00:08:27"/>
    <d v="2019-03-08T00:08:27"/>
    <d v="2019-03-07T00:08:27"/>
    <n v="0"/>
    <n v="128"/>
    <s v="Bangalore"/>
    <s v="Bangalore-Bangalore"/>
    <s v="Local"/>
    <s v="Ship2Home"/>
    <n v="1"/>
    <n v="4"/>
    <n v="128"/>
    <x v="1"/>
    <x v="1"/>
    <n v="652.88934159999997"/>
    <s v="Mobile"/>
  </r>
  <r>
    <n v="554580"/>
    <s v="Mobile"/>
    <s v="Bangalore"/>
    <s v="Delivered"/>
    <d v="2019-03-04T00:16:30"/>
    <d v="2019-03-04T00:16:30"/>
    <d v="2019-03-10T00:16:30"/>
    <n v="0"/>
    <n v="127"/>
    <s v="Bangalore"/>
    <s v="Bangalore-Bangalore"/>
    <s v="Local"/>
    <s v="FastWheels"/>
    <n v="-6"/>
    <n v="0"/>
    <n v="127"/>
    <x v="0"/>
    <x v="1"/>
    <n v="1488.27"/>
    <s v="Mobile"/>
  </r>
  <r>
    <n v="212838"/>
    <s v="Tablet"/>
    <s v="Delhi"/>
    <s v="Delivered"/>
    <d v="2019-03-04T00:22:13"/>
    <d v="2019-03-13T00:22:13"/>
    <d v="2019-03-10T00:22:13"/>
    <n v="40"/>
    <n v="112"/>
    <s v="Mumbai"/>
    <s v="Delhi-Mumbai"/>
    <s v="Outstation"/>
    <s v="Ship2Home"/>
    <n v="3"/>
    <n v="9"/>
    <n v="152"/>
    <x v="0"/>
    <x v="1"/>
    <n v="465.95"/>
    <s v="Tablet"/>
  </r>
  <r>
    <n v="442457"/>
    <s v="Laptop"/>
    <s v="Delhi"/>
    <s v="Delivered"/>
    <d v="2019-03-04T00:25:40"/>
    <d v="2019-03-11T00:25:40"/>
    <d v="2019-03-07T00:25:40"/>
    <n v="46"/>
    <n v="124"/>
    <s v="Bangalore"/>
    <s v="Delhi-Bangalore"/>
    <s v="Outstation"/>
    <s v="Ship2Home"/>
    <n v="4"/>
    <n v="7"/>
    <n v="170"/>
    <x v="1"/>
    <x v="0"/>
    <n v="2519.6864850000002"/>
    <s v="Laptop"/>
  </r>
  <r>
    <n v="558440"/>
    <s v="Laptop"/>
    <s v="Bangalore"/>
    <s v="Delivered"/>
    <d v="2019-03-04T00:35:06"/>
    <d v="2019-03-12T00:35:06"/>
    <d v="2019-03-09T00:35:06"/>
    <n v="73"/>
    <n v="107"/>
    <s v="Chennai"/>
    <s v="Bangalore-Chennai"/>
    <s v="Outstation"/>
    <s v="FastWheels"/>
    <n v="3"/>
    <n v="8"/>
    <n v="180"/>
    <x v="1"/>
    <x v="1"/>
    <n v="900.2862351"/>
    <s v="Laptop"/>
  </r>
  <r>
    <n v="108576"/>
    <s v="Laptop"/>
    <s v="Bangalore"/>
    <s v="Delivered"/>
    <d v="2019-03-04T00:37:56"/>
    <d v="2019-03-10T00:37:56"/>
    <d v="2019-03-09T00:37:56"/>
    <n v="43"/>
    <n v="106"/>
    <s v="Mumbai"/>
    <s v="Bangalore-Mumbai"/>
    <s v="Outstation"/>
    <s v="FastWheels"/>
    <n v="1"/>
    <n v="6"/>
    <n v="149"/>
    <x v="0"/>
    <x v="1"/>
    <n v="2480.66"/>
    <s v="Laptop"/>
  </r>
  <r>
    <n v="137635"/>
    <s v="Tablet"/>
    <s v="Delhi"/>
    <s v="Delivered"/>
    <d v="2019-03-04T00:37:57"/>
    <d v="2019-03-07T00:37:57"/>
    <d v="2019-03-11T00:37:57"/>
    <n v="0"/>
    <n v="128"/>
    <s v="Delhi"/>
    <s v="Delhi-Delhi"/>
    <s v="Local"/>
    <s v="Ship2Home"/>
    <n v="-4"/>
    <n v="3"/>
    <n v="128"/>
    <x v="1"/>
    <x v="0"/>
    <n v="377.65077179999997"/>
    <s v="Tablet"/>
  </r>
  <r>
    <n v="746025"/>
    <s v="Tablet"/>
    <s v="Delhi"/>
    <s v="Delivered"/>
    <d v="2019-03-04T00:42:39"/>
    <d v="2019-03-06T00:42:39"/>
    <d v="2019-03-11T00:42:39"/>
    <n v="67"/>
    <n v="103"/>
    <s v="Bangalore"/>
    <s v="Delhi-Bangalore"/>
    <s v="Outstation"/>
    <s v="FastWheels"/>
    <n v="-5"/>
    <n v="2"/>
    <n v="170"/>
    <x v="0"/>
    <x v="2"/>
    <n v="1718.88"/>
    <s v="Tablet"/>
  </r>
  <r>
    <n v="749960"/>
    <s v="PC"/>
    <s v="Delhi"/>
    <s v="Delivered"/>
    <d v="2019-03-04T00:54:15"/>
    <d v="2019-03-08T00:54:15"/>
    <d v="2019-03-09T00:54:15"/>
    <n v="0"/>
    <n v="103"/>
    <s v="Delhi"/>
    <s v="Delhi-Delhi"/>
    <s v="Local"/>
    <s v="FastWheels"/>
    <n v="-1"/>
    <n v="4"/>
    <n v="103"/>
    <x v="1"/>
    <x v="1"/>
    <n v="3181.4846349999998"/>
    <s v="PC"/>
  </r>
  <r>
    <n v="185855"/>
    <s v="Tablet"/>
    <s v="Bangalore"/>
    <s v="Delivered"/>
    <d v="2019-03-04T00:55:23"/>
    <d v="2019-03-04T00:55:23"/>
    <d v="2019-03-09T00:55:23"/>
    <n v="0"/>
    <n v="125"/>
    <s v="Bangalore"/>
    <s v="Bangalore-Bangalore"/>
    <s v="Local"/>
    <s v="Ship2Home"/>
    <n v="-5"/>
    <n v="0"/>
    <n v="125"/>
    <x v="1"/>
    <x v="0"/>
    <n v="2754.7281330000001"/>
    <s v="Tablet"/>
  </r>
  <r>
    <n v="464475"/>
    <s v="Mobile"/>
    <s v="Delhi"/>
    <s v="Delivered"/>
    <d v="2019-03-04T00:58:10"/>
    <d v="2019-03-10T00:58:10"/>
    <d v="2019-03-08T00:58:10"/>
    <n v="30"/>
    <n v="106"/>
    <s v="Mumbai"/>
    <s v="Delhi-Mumbai"/>
    <s v="Outstation"/>
    <s v="Ship2Home"/>
    <n v="2"/>
    <n v="6"/>
    <n v="136"/>
    <x v="0"/>
    <x v="0"/>
    <n v="1832.71"/>
    <s v="Mobile"/>
  </r>
  <r>
    <n v="784583"/>
    <s v="Gaming Console"/>
    <s v="Bangalore"/>
    <s v="Delivered"/>
    <d v="2019-03-04T00:59:58"/>
    <d v="2019-03-09T00:59:58"/>
    <d v="2019-03-09T00:59:58"/>
    <n v="25"/>
    <n v="109"/>
    <s v="Kolkata"/>
    <s v="Bangalore-Kolkata"/>
    <s v="Outstation"/>
    <s v="Ship2Home"/>
    <n v="0"/>
    <n v="5"/>
    <n v="134"/>
    <x v="1"/>
    <x v="0"/>
    <n v="941.26999409999996"/>
    <s v="Gaming Console"/>
  </r>
  <r>
    <n v="774048"/>
    <s v="Mobile"/>
    <s v="Bangalore"/>
    <s v="Delivered"/>
    <d v="2019-03-04T01:04:39"/>
    <d v="2019-03-14T01:04:39"/>
    <d v="2019-03-09T01:04:39"/>
    <n v="44"/>
    <n v="122"/>
    <s v="Chennai"/>
    <s v="Bangalore-Chennai"/>
    <s v="Outstation"/>
    <s v="FastWheels"/>
    <n v="5"/>
    <n v="10"/>
    <n v="166"/>
    <x v="0"/>
    <x v="1"/>
    <n v="2399.83"/>
    <s v="Mobile"/>
  </r>
  <r>
    <n v="128822"/>
    <s v="Laptop"/>
    <s v="Bangalore"/>
    <s v="Delivered"/>
    <d v="2019-03-04T01:09:00"/>
    <d v="2019-03-10T01:09:00"/>
    <d v="2019-03-10T01:09:00"/>
    <n v="29"/>
    <n v="114"/>
    <s v="Kolkata"/>
    <s v="Bangalore-Kolkata"/>
    <s v="Outstation"/>
    <s v="Ship2Home"/>
    <n v="0"/>
    <n v="6"/>
    <n v="143"/>
    <x v="1"/>
    <x v="1"/>
    <n v="1326.8515580000001"/>
    <s v="Laptop"/>
  </r>
  <r>
    <n v="233956"/>
    <s v="PC"/>
    <s v="Bangalore"/>
    <s v="Delivered"/>
    <d v="2019-03-04T01:13:18"/>
    <d v="2019-03-10T01:13:18"/>
    <d v="2019-03-08T01:13:18"/>
    <n v="38"/>
    <n v="123"/>
    <s v="Delhi"/>
    <s v="Bangalore-Delhi"/>
    <s v="Outstation"/>
    <s v="FastWheels"/>
    <n v="2"/>
    <n v="6"/>
    <n v="161"/>
    <x v="1"/>
    <x v="1"/>
    <n v="1079.598471"/>
    <s v="PC"/>
  </r>
  <r>
    <n v="251056"/>
    <s v="Mobile"/>
    <s v="Delhi"/>
    <s v="Delivered"/>
    <d v="2019-03-04T01:15:31"/>
    <d v="2019-03-06T01:15:31"/>
    <d v="2019-03-07T01:15:31"/>
    <n v="71"/>
    <n v="89"/>
    <s v="Mumbai"/>
    <s v="Delhi-Mumbai"/>
    <s v="Outstation"/>
    <s v="FastWheels"/>
    <n v="-1"/>
    <n v="2"/>
    <n v="160"/>
    <x v="1"/>
    <x v="1"/>
    <n v="1882.524371"/>
    <s v="Mobile"/>
  </r>
  <r>
    <n v="880884"/>
    <s v="PC"/>
    <s v="Delhi"/>
    <s v="Delivered"/>
    <d v="2019-03-04T01:16:43"/>
    <d v="2019-03-06T01:16:43"/>
    <d v="2019-03-08T01:16:43"/>
    <n v="32"/>
    <n v="128"/>
    <s v="Bangalore"/>
    <s v="Delhi-Bangalore"/>
    <s v="Outstation"/>
    <s v="FastWheels"/>
    <n v="-2"/>
    <n v="2"/>
    <n v="160"/>
    <x v="0"/>
    <x v="1"/>
    <n v="3426.86"/>
    <s v="PC"/>
  </r>
  <r>
    <n v="522168"/>
    <s v="TV - 32 in"/>
    <s v="Bangalore"/>
    <s v="Delivered"/>
    <d v="2019-03-04T01:20:29"/>
    <d v="2019-03-07T01:20:29"/>
    <d v="2019-03-08T01:20:29"/>
    <n v="32"/>
    <n v="114"/>
    <s v="Kolkata"/>
    <s v="Bangalore-Kolkata"/>
    <s v="Outstation"/>
    <s v="FastWheels"/>
    <n v="-1"/>
    <n v="3"/>
    <n v="146"/>
    <x v="0"/>
    <x v="1"/>
    <n v="3296.49"/>
    <s v="TV"/>
  </r>
  <r>
    <n v="434060"/>
    <s v="Laptop"/>
    <s v="Bangalore"/>
    <s v="Delivered"/>
    <d v="2019-03-04T01:20:33"/>
    <d v="2019-03-07T01:20:33"/>
    <d v="2019-03-08T01:20:33"/>
    <n v="48"/>
    <n v="114"/>
    <s v="Mumbai"/>
    <s v="Bangalore-Mumbai"/>
    <s v="Outstation"/>
    <s v="FastWheels"/>
    <n v="-1"/>
    <n v="3"/>
    <n v="162"/>
    <x v="1"/>
    <x v="1"/>
    <n v="2380.5799569999999"/>
    <s v="Laptop"/>
  </r>
  <r>
    <n v="175756"/>
    <s v="Tablet"/>
    <s v="Bangalore"/>
    <s v="Delivered"/>
    <d v="2019-03-04T01:25:43"/>
    <d v="2019-03-06T01:25:43"/>
    <d v="2019-03-07T01:25:43"/>
    <n v="40"/>
    <n v="112"/>
    <s v="Mumbai"/>
    <s v="Bangalore-Mumbai"/>
    <s v="Outstation"/>
    <s v="FastWheels"/>
    <n v="-1"/>
    <n v="2"/>
    <n v="152"/>
    <x v="1"/>
    <x v="1"/>
    <n v="2425.8858460000001"/>
    <s v="Tablet"/>
  </r>
  <r>
    <n v="645636"/>
    <s v="Laptop"/>
    <s v="Delhi"/>
    <s v="Delivered"/>
    <d v="2019-03-04T01:27:11"/>
    <d v="2019-03-06T01:27:11"/>
    <d v="2019-03-08T01:27:11"/>
    <n v="37"/>
    <n v="111"/>
    <s v="Mumbai"/>
    <s v="Delhi-Mumbai"/>
    <s v="Outstation"/>
    <s v="FastWheels"/>
    <n v="-2"/>
    <n v="2"/>
    <n v="148"/>
    <x v="0"/>
    <x v="1"/>
    <n v="985.72"/>
    <s v="Laptop"/>
  </r>
  <r>
    <n v="400996"/>
    <s v="Mobile"/>
    <s v="Delhi"/>
    <s v="Delivered"/>
    <d v="2019-03-04T01:52:45"/>
    <d v="2019-03-04T01:52:45"/>
    <d v="2019-03-10T01:52:45"/>
    <n v="0"/>
    <n v="120"/>
    <s v="Delhi"/>
    <s v="Delhi-Delhi"/>
    <s v="Local"/>
    <s v="FastWheels"/>
    <n v="-6"/>
    <n v="0"/>
    <n v="120"/>
    <x v="1"/>
    <x v="1"/>
    <n v="3570.0741349999998"/>
    <s v="Mobile"/>
  </r>
  <r>
    <n v="438657"/>
    <s v="PC"/>
    <s v="Bangalore"/>
    <s v="Delivered"/>
    <d v="2019-03-04T02:00:59"/>
    <d v="2019-03-09T02:00:59"/>
    <d v="2019-03-11T02:00:59"/>
    <n v="0"/>
    <n v="100"/>
    <s v="Bangalore"/>
    <s v="Bangalore-Bangalore"/>
    <s v="Local"/>
    <s v="FastWheels"/>
    <n v="-2"/>
    <n v="5"/>
    <n v="100"/>
    <x v="0"/>
    <x v="0"/>
    <n v="1690.91"/>
    <s v="PC"/>
  </r>
  <r>
    <n v="850856"/>
    <s v="Tablet"/>
    <s v="Bangalore"/>
    <s v="Delivered"/>
    <d v="2019-03-04T02:01:37"/>
    <d v="2019-03-09T02:01:37"/>
    <d v="2019-03-09T02:01:37"/>
    <n v="66"/>
    <n v="91"/>
    <s v="Kolkata"/>
    <s v="Bangalore-Kolkata"/>
    <s v="Outstation"/>
    <s v="FastWheels"/>
    <n v="0"/>
    <n v="5"/>
    <n v="157"/>
    <x v="1"/>
    <x v="1"/>
    <n v="3115.9166789999999"/>
    <s v="Tablet"/>
  </r>
  <r>
    <n v="481579"/>
    <s v="TV - 50 in"/>
    <s v="Delhi"/>
    <s v="Delivered"/>
    <d v="2019-03-04T02:06:17"/>
    <d v="2019-03-08T02:06:17"/>
    <d v="2019-03-08T02:06:17"/>
    <n v="37"/>
    <n v="108"/>
    <s v="Mumbai"/>
    <s v="Delhi-Mumbai"/>
    <s v="Outstation"/>
    <s v="Ship2Home"/>
    <n v="0"/>
    <n v="4"/>
    <n v="145"/>
    <x v="1"/>
    <x v="2"/>
    <n v="3728.4281900000001"/>
    <s v="TV"/>
  </r>
  <r>
    <n v="557507"/>
    <s v="PC"/>
    <s v="Bangalore"/>
    <s v="Delivered"/>
    <d v="2019-03-04T02:07:01"/>
    <d v="2019-03-06T02:07:01"/>
    <d v="2019-03-09T02:07:01"/>
    <n v="32"/>
    <n v="128"/>
    <s v="Chennai"/>
    <s v="Bangalore-Chennai"/>
    <s v="Outstation"/>
    <s v="Ship2Home"/>
    <n v="-3"/>
    <n v="2"/>
    <n v="160"/>
    <x v="1"/>
    <x v="0"/>
    <n v="3725.8777180000002"/>
    <s v="PC"/>
  </r>
  <r>
    <n v="587728"/>
    <s v="Tablet"/>
    <s v="Bangalore"/>
    <s v="Delivered"/>
    <d v="2019-03-04T02:08:05"/>
    <d v="2019-03-08T02:08:05"/>
    <d v="2019-03-08T02:08:05"/>
    <n v="49"/>
    <n v="113"/>
    <s v="Mumbai"/>
    <s v="Bangalore-Mumbai"/>
    <s v="Outstation"/>
    <s v="FastWheels"/>
    <n v="0"/>
    <n v="4"/>
    <n v="162"/>
    <x v="1"/>
    <x v="1"/>
    <n v="3572.4221680000001"/>
    <s v="Tablet"/>
  </r>
  <r>
    <n v="864214"/>
    <s v="Laptop"/>
    <s v="Bangalore"/>
    <s v="Delivered"/>
    <d v="2019-03-04T02:10:41"/>
    <d v="2019-03-06T02:10:41"/>
    <d v="2019-03-08T02:10:41"/>
    <n v="79"/>
    <n v="107"/>
    <s v="Delhi"/>
    <s v="Bangalore-Delhi"/>
    <s v="Outstation"/>
    <s v="FastWheels"/>
    <n v="-2"/>
    <n v="2"/>
    <n v="186"/>
    <x v="1"/>
    <x v="1"/>
    <n v="2757.2951309999999"/>
    <s v="Laptop"/>
  </r>
  <r>
    <n v="227643"/>
    <s v="Mobile"/>
    <s v="Delhi"/>
    <s v="Delivered"/>
    <d v="2019-03-04T02:11:09"/>
    <d v="2019-03-11T02:11:09"/>
    <d v="2019-03-07T02:11:09"/>
    <n v="0"/>
    <n v="122"/>
    <s v="Delhi"/>
    <s v="Delhi-Delhi"/>
    <s v="Local"/>
    <s v="Ship2Home"/>
    <n v="4"/>
    <n v="7"/>
    <n v="122"/>
    <x v="0"/>
    <x v="0"/>
    <n v="1998.96"/>
    <s v="Mobile"/>
  </r>
  <r>
    <n v="112726"/>
    <s v="TV - 32 in"/>
    <s v="Delhi"/>
    <s v="Delivered"/>
    <d v="2019-03-04T02:15:26"/>
    <d v="2019-03-06T02:15:26"/>
    <d v="2019-03-11T02:15:26"/>
    <n v="0"/>
    <n v="124"/>
    <s v="Delhi"/>
    <s v="Delhi-Delhi"/>
    <s v="Local"/>
    <s v="Ship2Home"/>
    <n v="-5"/>
    <n v="2"/>
    <n v="124"/>
    <x v="1"/>
    <x v="1"/>
    <n v="2734.569544"/>
    <s v="TV"/>
  </r>
  <r>
    <n v="112789"/>
    <s v="TV - 50 in"/>
    <s v="Bangalore"/>
    <s v="Delivered"/>
    <d v="2019-03-04T02:20:04"/>
    <d v="2019-03-09T02:20:04"/>
    <d v="2019-03-11T02:20:04"/>
    <n v="83"/>
    <n v="103"/>
    <s v="Delhi"/>
    <s v="Bangalore-Delhi"/>
    <s v="Outstation"/>
    <s v="FastWheels"/>
    <n v="-2"/>
    <n v="5"/>
    <n v="186"/>
    <x v="1"/>
    <x v="0"/>
    <n v="1666.971503"/>
    <s v="TV"/>
  </r>
  <r>
    <n v="705834"/>
    <s v="Mobile"/>
    <s v="Delhi"/>
    <s v="Delivered"/>
    <d v="2019-03-04T02:26:12"/>
    <d v="2019-03-09T02:26:12"/>
    <d v="2019-03-10T02:26:12"/>
    <n v="0"/>
    <n v="103"/>
    <s v="Delhi"/>
    <s v="Delhi-Delhi"/>
    <s v="Local"/>
    <s v="FastWheels"/>
    <n v="-1"/>
    <n v="5"/>
    <n v="103"/>
    <x v="0"/>
    <x v="1"/>
    <n v="2511.6999999999998"/>
    <s v="Mobile"/>
  </r>
  <r>
    <n v="378385"/>
    <s v="Laptop"/>
    <s v="Delhi"/>
    <s v="Delivered"/>
    <d v="2019-03-04T02:28:35"/>
    <d v="2019-03-10T02:28:35"/>
    <d v="2019-03-11T02:28:35"/>
    <n v="46"/>
    <n v="109"/>
    <s v="Kolkata"/>
    <s v="Delhi-Kolkata"/>
    <s v="Outstation"/>
    <s v="Ship2Home"/>
    <n v="-1"/>
    <n v="6"/>
    <n v="155"/>
    <x v="1"/>
    <x v="2"/>
    <n v="2117.8838430000001"/>
    <s v="Laptop"/>
  </r>
  <r>
    <n v="605473"/>
    <s v="Gaming Console"/>
    <s v="Delhi"/>
    <s v="Delivered"/>
    <d v="2019-03-04T02:30:26"/>
    <d v="2019-03-06T02:30:26"/>
    <d v="2019-03-10T02:30:26"/>
    <n v="35"/>
    <n v="128"/>
    <s v="Chennai"/>
    <s v="Delhi-Chennai"/>
    <s v="Outstation"/>
    <s v="Ship2Home"/>
    <n v="-4"/>
    <n v="2"/>
    <n v="163"/>
    <x v="1"/>
    <x v="0"/>
    <n v="2344.9694519999998"/>
    <s v="Gaming Console"/>
  </r>
  <r>
    <n v="900207"/>
    <s v="Laptop"/>
    <s v="Delhi"/>
    <s v="Delivered"/>
    <d v="2019-03-04T02:31:15"/>
    <d v="2019-03-09T02:31:15"/>
    <d v="2019-03-09T02:31:15"/>
    <n v="0"/>
    <n v="105"/>
    <s v="Delhi"/>
    <s v="Delhi-Delhi"/>
    <s v="Local"/>
    <s v="FastWheels"/>
    <n v="0"/>
    <n v="5"/>
    <n v="105"/>
    <x v="0"/>
    <x v="2"/>
    <n v="861.94"/>
    <s v="Laptop"/>
  </r>
  <r>
    <n v="299443"/>
    <s v="Mobile"/>
    <s v="Delhi"/>
    <s v="Delivered"/>
    <d v="2019-03-04T02:33:09"/>
    <d v="2019-03-06T02:33:09"/>
    <d v="2019-03-07T02:33:09"/>
    <n v="32"/>
    <n v="110"/>
    <s v="Kolkata"/>
    <s v="Delhi-Kolkata"/>
    <s v="Outstation"/>
    <s v="Ship2Home"/>
    <n v="-1"/>
    <n v="2"/>
    <n v="142"/>
    <x v="1"/>
    <x v="0"/>
    <n v="2527.4323589999999"/>
    <s v="Mobile"/>
  </r>
  <r>
    <n v="134777"/>
    <s v="Laptop"/>
    <s v="Bangalore"/>
    <s v="Delivered"/>
    <d v="2019-03-04T02:36:41"/>
    <d v="2019-03-06T02:36:41"/>
    <d v="2019-03-09T02:36:41"/>
    <n v="84"/>
    <n v="110"/>
    <s v="Delhi"/>
    <s v="Bangalore-Delhi"/>
    <s v="Outstation"/>
    <s v="FastWheels"/>
    <n v="-3"/>
    <n v="2"/>
    <n v="194"/>
    <x v="1"/>
    <x v="0"/>
    <n v="786.5990395"/>
    <s v="Laptop"/>
  </r>
  <r>
    <n v="297920"/>
    <s v="TV - 32 in"/>
    <s v="Bangalore"/>
    <s v="Delivered"/>
    <d v="2019-03-04T02:41:44"/>
    <d v="2019-03-06T02:41:44"/>
    <d v="2019-03-10T02:41:44"/>
    <n v="36"/>
    <n v="106"/>
    <s v="Mumbai"/>
    <s v="Bangalore-Mumbai"/>
    <s v="Outstation"/>
    <s v="FastWheels"/>
    <n v="-4"/>
    <n v="2"/>
    <n v="142"/>
    <x v="1"/>
    <x v="1"/>
    <n v="2253.6238819999999"/>
    <s v="TV"/>
  </r>
  <r>
    <n v="596669"/>
    <s v="Mobile"/>
    <s v="Delhi"/>
    <s v="Delivered"/>
    <d v="2019-03-04T02:42:17"/>
    <d v="2019-03-08T02:42:17"/>
    <d v="2019-03-09T02:42:17"/>
    <n v="39"/>
    <n v="115"/>
    <s v="Kolkata"/>
    <s v="Delhi-Kolkata"/>
    <s v="Outstation"/>
    <s v="Ship2Home"/>
    <n v="-1"/>
    <n v="4"/>
    <n v="154"/>
    <x v="1"/>
    <x v="0"/>
    <n v="367.21787260000002"/>
    <s v="Mobile"/>
  </r>
  <r>
    <n v="325533"/>
    <s v="Mobile"/>
    <s v="Delhi"/>
    <s v="Delivered"/>
    <d v="2019-03-04T02:45:55"/>
    <d v="2019-03-11T02:45:55"/>
    <d v="2019-03-08T02:45:55"/>
    <n v="33"/>
    <n v="120"/>
    <s v="Chennai"/>
    <s v="Delhi-Chennai"/>
    <s v="Outstation"/>
    <s v="Ship2Home"/>
    <n v="3"/>
    <n v="7"/>
    <n v="153"/>
    <x v="0"/>
    <x v="0"/>
    <n v="324.70999999999998"/>
    <s v="Mobile"/>
  </r>
  <r>
    <n v="833054"/>
    <s v="TV - 32 in"/>
    <s v="Bangalore"/>
    <s v="Delivered"/>
    <d v="2019-03-04T02:50:04"/>
    <d v="2019-03-10T02:50:04"/>
    <d v="2019-03-11T02:50:04"/>
    <n v="37"/>
    <n v="121"/>
    <s v="Delhi"/>
    <s v="Bangalore-Delhi"/>
    <s v="Outstation"/>
    <s v="Ship2Home"/>
    <n v="-1"/>
    <n v="6"/>
    <n v="158"/>
    <x v="1"/>
    <x v="1"/>
    <n v="1433.358082"/>
    <s v="TV"/>
  </r>
  <r>
    <n v="392900"/>
    <s v="TV - 32 in"/>
    <s v="Bangalore"/>
    <s v="Delivered"/>
    <d v="2019-03-04T03:02:45"/>
    <d v="2019-03-04T03:02:45"/>
    <d v="2019-03-07T03:02:45"/>
    <n v="0"/>
    <n v="129"/>
    <s v="Bangalore"/>
    <s v="Bangalore-Bangalore"/>
    <s v="Local"/>
    <s v="FastWheels"/>
    <n v="-3"/>
    <n v="0"/>
    <n v="129"/>
    <x v="1"/>
    <x v="1"/>
    <n v="2551.7642620000001"/>
    <s v="TV"/>
  </r>
  <r>
    <n v="536059"/>
    <s v="Laptop"/>
    <s v="Bangalore"/>
    <s v="Delivered"/>
    <d v="2019-03-04T03:03:31"/>
    <d v="2019-03-11T03:03:31"/>
    <d v="2019-03-09T03:03:31"/>
    <n v="50"/>
    <n v="128"/>
    <s v="Delhi"/>
    <s v="Bangalore-Delhi"/>
    <s v="Outstation"/>
    <s v="Ship2Home"/>
    <n v="2"/>
    <n v="7"/>
    <n v="178"/>
    <x v="1"/>
    <x v="0"/>
    <n v="761.29372090000004"/>
    <s v="Laptop"/>
  </r>
  <r>
    <n v="400758"/>
    <s v="Mobile"/>
    <s v="Delhi"/>
    <s v="Delivered"/>
    <d v="2019-03-04T03:04:08"/>
    <d v="2019-03-09T03:04:08"/>
    <d v="2019-03-07T03:04:08"/>
    <n v="34"/>
    <n v="105"/>
    <s v="Kolkata"/>
    <s v="Delhi-Kolkata"/>
    <s v="Outstation"/>
    <s v="Ship2Home"/>
    <n v="2"/>
    <n v="5"/>
    <n v="139"/>
    <x v="0"/>
    <x v="1"/>
    <n v="2375.11"/>
    <s v="Mobile"/>
  </r>
  <r>
    <n v="191658"/>
    <s v="Tablet"/>
    <s v="Bangalore"/>
    <s v="Delivered"/>
    <d v="2019-03-04T03:07:07"/>
    <d v="2019-03-12T03:07:07"/>
    <d v="2019-03-07T03:07:07"/>
    <n v="44"/>
    <n v="128"/>
    <s v="Delhi"/>
    <s v="Bangalore-Delhi"/>
    <s v="Outstation"/>
    <s v="Ship2Home"/>
    <n v="5"/>
    <n v="8"/>
    <n v="172"/>
    <x v="0"/>
    <x v="1"/>
    <n v="3350.66"/>
    <s v="Tablet"/>
  </r>
  <r>
    <n v="472978"/>
    <s v="Laptop"/>
    <s v="Delhi"/>
    <s v="Delivered"/>
    <d v="2019-03-04T03:12:23"/>
    <d v="2019-03-09T03:12:23"/>
    <d v="2019-03-10T03:12:23"/>
    <n v="29"/>
    <n v="126"/>
    <s v="Chennai"/>
    <s v="Delhi-Chennai"/>
    <s v="Outstation"/>
    <s v="Ship2Home"/>
    <n v="-1"/>
    <n v="5"/>
    <n v="155"/>
    <x v="1"/>
    <x v="1"/>
    <n v="1862.099684"/>
    <s v="Laptop"/>
  </r>
  <r>
    <n v="89640"/>
    <s v="Mobile"/>
    <s v="Bangalore"/>
    <s v="Delivered"/>
    <d v="2019-03-04T03:18:57"/>
    <d v="2019-03-06T03:18:57"/>
    <d v="2019-03-08T03:18:57"/>
    <n v="46"/>
    <n v="109"/>
    <s v="Mumbai"/>
    <s v="Bangalore-Mumbai"/>
    <s v="Outstation"/>
    <s v="FastWheels"/>
    <n v="-2"/>
    <n v="2"/>
    <n v="155"/>
    <x v="0"/>
    <x v="1"/>
    <n v="422.57"/>
    <s v="Mobile"/>
  </r>
  <r>
    <n v="59870"/>
    <s v="Tablet"/>
    <s v="Delhi"/>
    <s v="Delivered"/>
    <d v="2019-03-04T03:20:26"/>
    <d v="2019-03-07T03:20:26"/>
    <d v="2019-03-11T03:20:26"/>
    <n v="28"/>
    <n v="108"/>
    <s v="Kolkata"/>
    <s v="Delhi-Kolkata"/>
    <s v="Outstation"/>
    <s v="Ship2Home"/>
    <n v="-4"/>
    <n v="3"/>
    <n v="136"/>
    <x v="1"/>
    <x v="1"/>
    <n v="536.03523729999995"/>
    <s v="Tablet"/>
  </r>
  <r>
    <n v="918778"/>
    <s v="Mobile"/>
    <s v="Delhi"/>
    <s v="Delivered"/>
    <d v="2019-03-04T03:20:43"/>
    <d v="2019-03-12T03:20:43"/>
    <d v="2019-03-08T03:20:43"/>
    <n v="50"/>
    <n v="113"/>
    <s v="Mumbai"/>
    <s v="Delhi-Mumbai"/>
    <s v="Outstation"/>
    <s v="Ship2Home"/>
    <n v="4"/>
    <n v="8"/>
    <n v="163"/>
    <x v="1"/>
    <x v="1"/>
    <n v="2135.6981780000001"/>
    <s v="Mobile"/>
  </r>
  <r>
    <n v="661035"/>
    <s v="Tablet"/>
    <s v="Bangalore"/>
    <s v="Delivered"/>
    <d v="2019-03-04T03:42:15"/>
    <d v="2019-03-08T03:42:15"/>
    <d v="2019-03-09T03:42:15"/>
    <n v="45"/>
    <n v="112"/>
    <s v="Kolkata"/>
    <s v="Bangalore-Kolkata"/>
    <s v="Outstation"/>
    <s v="Ship2Home"/>
    <n v="-1"/>
    <n v="4"/>
    <n v="157"/>
    <x v="0"/>
    <x v="0"/>
    <n v="1044.0999999999999"/>
    <s v="Tablet"/>
  </r>
  <r>
    <n v="732532"/>
    <s v="Tablet"/>
    <s v="Bangalore"/>
    <s v="Delivered"/>
    <d v="2019-03-04T03:46:42"/>
    <d v="2019-03-06T03:46:42"/>
    <d v="2019-03-11T03:46:42"/>
    <n v="35"/>
    <n v="125"/>
    <s v="Delhi"/>
    <s v="Bangalore-Delhi"/>
    <s v="Outstation"/>
    <s v="FastWheels"/>
    <n v="-5"/>
    <n v="2"/>
    <n v="160"/>
    <x v="1"/>
    <x v="1"/>
    <n v="784.06847949999997"/>
    <s v="Tablet"/>
  </r>
  <r>
    <n v="243367"/>
    <s v="Mobile"/>
    <s v="Delhi"/>
    <s v="Delivered"/>
    <d v="2019-03-04T03:49:51"/>
    <d v="2019-03-10T03:49:51"/>
    <d v="2019-03-09T03:49:51"/>
    <n v="81"/>
    <n v="106"/>
    <s v="Bangalore"/>
    <s v="Delhi-Bangalore"/>
    <s v="Outstation"/>
    <s v="FastWheels"/>
    <n v="1"/>
    <n v="6"/>
    <n v="187"/>
    <x v="1"/>
    <x v="0"/>
    <n v="871.41764260000002"/>
    <s v="Mobile"/>
  </r>
  <r>
    <n v="845449"/>
    <s v="Mobile"/>
    <s v="Delhi"/>
    <s v="Delivered"/>
    <d v="2019-03-04T03:51:13"/>
    <d v="2019-03-09T03:51:13"/>
    <d v="2019-03-11T03:51:13"/>
    <n v="0"/>
    <n v="120"/>
    <s v="Delhi"/>
    <s v="Delhi-Delhi"/>
    <s v="Local"/>
    <s v="Ship2Home"/>
    <n v="-2"/>
    <n v="5"/>
    <n v="120"/>
    <x v="1"/>
    <x v="0"/>
    <n v="3444.419253"/>
    <s v="Mobile"/>
  </r>
  <r>
    <n v="491820"/>
    <s v="Tablet"/>
    <s v="Bangalore"/>
    <s v="Delivered"/>
    <d v="2019-03-04T03:51:18"/>
    <d v="2019-03-08T03:51:18"/>
    <d v="2019-03-11T03:51:18"/>
    <n v="43"/>
    <n v="106"/>
    <s v="Mumbai"/>
    <s v="Bangalore-Mumbai"/>
    <s v="Outstation"/>
    <s v="FastWheels"/>
    <n v="-3"/>
    <n v="4"/>
    <n v="149"/>
    <x v="0"/>
    <x v="1"/>
    <n v="2693.06"/>
    <s v="Tablet"/>
  </r>
  <r>
    <n v="250951"/>
    <s v="Laptop"/>
    <s v="Bangalore"/>
    <s v="Delivered"/>
    <d v="2019-03-04T03:53:44"/>
    <d v="2019-03-11T03:53:44"/>
    <d v="2019-03-09T03:53:44"/>
    <n v="27"/>
    <n v="127"/>
    <s v="Delhi"/>
    <s v="Bangalore-Delhi"/>
    <s v="Outstation"/>
    <s v="Ship2Home"/>
    <n v="2"/>
    <n v="7"/>
    <n v="154"/>
    <x v="1"/>
    <x v="0"/>
    <n v="3427.0742639999999"/>
    <s v="Laptop"/>
  </r>
  <r>
    <n v="496184"/>
    <s v="Laptop"/>
    <s v="Bangalore"/>
    <s v="Delivered"/>
    <d v="2019-03-04T03:54:12"/>
    <d v="2019-03-09T03:54:12"/>
    <d v="2019-03-09T03:54:12"/>
    <n v="44"/>
    <n v="106"/>
    <s v="Mumbai"/>
    <s v="Bangalore-Mumbai"/>
    <s v="Outstation"/>
    <s v="FastWheels"/>
    <n v="0"/>
    <n v="5"/>
    <n v="150"/>
    <x v="1"/>
    <x v="1"/>
    <n v="679.10233000000005"/>
    <s v="Laptop"/>
  </r>
  <r>
    <n v="649939"/>
    <s v="PC"/>
    <s v="Delhi"/>
    <s v="Delivered"/>
    <d v="2019-03-04T04:07:15"/>
    <d v="2019-03-09T04:07:15"/>
    <d v="2019-03-07T04:07:15"/>
    <n v="40"/>
    <n v="111"/>
    <s v="Mumbai"/>
    <s v="Delhi-Mumbai"/>
    <s v="Outstation"/>
    <s v="Ship2Home"/>
    <n v="2"/>
    <n v="5"/>
    <n v="151"/>
    <x v="1"/>
    <x v="0"/>
    <n v="2722.3385480000002"/>
    <s v="PC"/>
  </r>
  <r>
    <n v="667823"/>
    <s v="Laptop"/>
    <s v="Bangalore"/>
    <s v="Delivered"/>
    <d v="2019-03-04T04:08:37"/>
    <d v="2019-03-10T04:08:37"/>
    <d v="2019-03-09T04:08:37"/>
    <n v="0"/>
    <n v="130"/>
    <s v="Bangalore"/>
    <s v="Bangalore-Bangalore"/>
    <s v="Local"/>
    <s v="Ship2Home"/>
    <n v="1"/>
    <n v="6"/>
    <n v="130"/>
    <x v="1"/>
    <x v="0"/>
    <n v="2537.5498069999999"/>
    <s v="Laptop"/>
  </r>
  <r>
    <n v="866304"/>
    <s v="Laptop"/>
    <s v="Bangalore"/>
    <s v="Delivered"/>
    <d v="2019-03-04T04:29:33"/>
    <d v="2019-03-09T04:29:33"/>
    <d v="2019-03-07T04:29:33"/>
    <n v="0"/>
    <n v="121"/>
    <s v="Bangalore"/>
    <s v="Bangalore-Bangalore"/>
    <s v="Local"/>
    <s v="FastWheels"/>
    <n v="2"/>
    <n v="5"/>
    <n v="121"/>
    <x v="0"/>
    <x v="1"/>
    <n v="2646.25"/>
    <s v="Laptop"/>
  </r>
  <r>
    <n v="228046"/>
    <s v="PC"/>
    <s v="Delhi"/>
    <s v="Delivered"/>
    <d v="2019-03-04T04:33:24"/>
    <d v="2019-03-11T04:33:24"/>
    <d v="2019-03-09T04:33:24"/>
    <n v="27"/>
    <n v="108"/>
    <s v="Mumbai"/>
    <s v="Delhi-Mumbai"/>
    <s v="Outstation"/>
    <s v="Ship2Home"/>
    <n v="2"/>
    <n v="7"/>
    <n v="135"/>
    <x v="1"/>
    <x v="1"/>
    <n v="1052.0515519999999"/>
    <s v="PC"/>
  </r>
  <r>
    <n v="307900"/>
    <s v="Mobile"/>
    <s v="Delhi"/>
    <s v="Delivered"/>
    <d v="2019-03-04T05:03:11"/>
    <d v="2019-03-06T05:03:11"/>
    <d v="2019-03-09T05:03:11"/>
    <n v="28"/>
    <n v="114"/>
    <s v="Mumbai"/>
    <s v="Delhi-Mumbai"/>
    <s v="Outstation"/>
    <s v="FastWheels"/>
    <n v="-3"/>
    <n v="2"/>
    <n v="142"/>
    <x v="1"/>
    <x v="1"/>
    <n v="1453.1917510000001"/>
    <s v="Mobile"/>
  </r>
  <r>
    <n v="630963"/>
    <s v="Mobile"/>
    <s v="Bangalore"/>
    <s v="Delivered"/>
    <d v="2019-03-04T05:12:50"/>
    <d v="2019-03-07T05:12:50"/>
    <d v="2019-03-11T05:12:50"/>
    <n v="0"/>
    <n v="123"/>
    <s v="Bangalore"/>
    <s v="Bangalore-Bangalore"/>
    <s v="Local"/>
    <s v="Ship2Home"/>
    <n v="-4"/>
    <n v="3"/>
    <n v="123"/>
    <x v="0"/>
    <x v="0"/>
    <n v="2747.15"/>
    <s v="Mobile"/>
  </r>
  <r>
    <n v="659325"/>
    <s v="Laptop"/>
    <s v="Bangalore"/>
    <s v="Delivered"/>
    <d v="2019-03-04T05:19:20"/>
    <d v="2019-03-10T05:19:20"/>
    <d v="2019-03-09T05:19:20"/>
    <n v="48"/>
    <n v="111"/>
    <s v="Mumbai"/>
    <s v="Bangalore-Mumbai"/>
    <s v="Outstation"/>
    <s v="Ship2Home"/>
    <n v="1"/>
    <n v="6"/>
    <n v="159"/>
    <x v="0"/>
    <x v="0"/>
    <n v="3565.24"/>
    <s v="Laptop"/>
  </r>
  <r>
    <n v="370960"/>
    <s v="TV - 32 in"/>
    <s v="Delhi"/>
    <s v="Delivered"/>
    <d v="2019-03-04T05:29:59"/>
    <d v="2019-03-10T05:29:59"/>
    <d v="2019-03-10T05:29:59"/>
    <n v="50"/>
    <n v="127"/>
    <s v="Bangalore"/>
    <s v="Delhi-Bangalore"/>
    <s v="Outstation"/>
    <s v="FastWheels"/>
    <n v="0"/>
    <n v="6"/>
    <n v="177"/>
    <x v="1"/>
    <x v="1"/>
    <n v="2330.3889370000002"/>
    <s v="TV"/>
  </r>
  <r>
    <n v="169703"/>
    <s v="Mobile"/>
    <s v="Delhi"/>
    <s v="Delivered"/>
    <d v="2019-03-04T05:30:42"/>
    <d v="2019-03-10T05:30:42"/>
    <d v="2019-03-07T05:30:42"/>
    <n v="0"/>
    <n v="129"/>
    <s v="Delhi"/>
    <s v="Delhi-Delhi"/>
    <s v="Local"/>
    <s v="Ship2Home"/>
    <n v="3"/>
    <n v="6"/>
    <n v="129"/>
    <x v="1"/>
    <x v="0"/>
    <n v="1954.1315540000001"/>
    <s v="Mobile"/>
  </r>
  <r>
    <n v="739577"/>
    <s v="Mobile"/>
    <s v="Delhi"/>
    <s v="Delivered"/>
    <d v="2019-03-04T05:35:35"/>
    <d v="2019-03-04T05:35:35"/>
    <d v="2019-03-08T05:35:35"/>
    <n v="0"/>
    <n v="108"/>
    <s v="Delhi"/>
    <s v="Delhi-Delhi"/>
    <s v="Local"/>
    <s v="FastWheels"/>
    <n v="-4"/>
    <n v="0"/>
    <n v="108"/>
    <x v="1"/>
    <x v="0"/>
    <n v="2308.0401059999999"/>
    <s v="Mobile"/>
  </r>
  <r>
    <n v="619096"/>
    <s v="PC"/>
    <s v="Delhi"/>
    <s v="Delivered"/>
    <d v="2019-03-04T05:35:56"/>
    <d v="2019-03-07T05:35:56"/>
    <d v="2019-03-09T05:35:56"/>
    <n v="69"/>
    <n v="95"/>
    <s v="Kolkata"/>
    <s v="Delhi-Kolkata"/>
    <s v="Outstation"/>
    <s v="FastWheels"/>
    <n v="-2"/>
    <n v="3"/>
    <n v="164"/>
    <x v="1"/>
    <x v="1"/>
    <n v="2832.7101520000001"/>
    <s v="PC"/>
  </r>
  <r>
    <n v="631135"/>
    <s v="Tablet"/>
    <s v="Delhi"/>
    <s v="Delivered"/>
    <d v="2019-03-04T05:38:20"/>
    <d v="2019-03-12T05:38:20"/>
    <d v="2019-03-08T05:38:20"/>
    <n v="79"/>
    <n v="107"/>
    <s v="Chennai"/>
    <s v="Delhi-Chennai"/>
    <s v="Outstation"/>
    <s v="FastWheels"/>
    <n v="4"/>
    <n v="8"/>
    <n v="186"/>
    <x v="1"/>
    <x v="0"/>
    <n v="646.38589660000002"/>
    <s v="Tablet"/>
  </r>
  <r>
    <n v="882197"/>
    <s v="Laptop"/>
    <s v="Bangalore"/>
    <s v="Delivered"/>
    <d v="2019-03-04T05:47:14"/>
    <d v="2019-03-06T05:47:14"/>
    <d v="2019-03-07T05:47:14"/>
    <n v="37"/>
    <n v="128"/>
    <s v="Chennai"/>
    <s v="Bangalore-Chennai"/>
    <s v="Outstation"/>
    <s v="Ship2Home"/>
    <n v="-1"/>
    <n v="2"/>
    <n v="165"/>
    <x v="1"/>
    <x v="0"/>
    <n v="498.29101050000003"/>
    <s v="Laptop"/>
  </r>
  <r>
    <n v="804662"/>
    <s v="Mobile"/>
    <s v="Delhi"/>
    <s v="Delivered"/>
    <d v="2019-03-04T05:50:14"/>
    <d v="2019-03-07T05:50:14"/>
    <d v="2019-03-10T05:50:14"/>
    <n v="73"/>
    <n v="93"/>
    <s v="Mumbai"/>
    <s v="Delhi-Mumbai"/>
    <s v="Outstation"/>
    <s v="FastWheels"/>
    <n v="-3"/>
    <n v="3"/>
    <n v="166"/>
    <x v="1"/>
    <x v="1"/>
    <n v="3656.6900540000001"/>
    <s v="Mobile"/>
  </r>
  <r>
    <n v="549679"/>
    <s v="PC"/>
    <s v="Delhi"/>
    <s v="Delivered"/>
    <d v="2019-03-04T06:01:26"/>
    <d v="2019-03-08T06:01:26"/>
    <d v="2019-03-07T06:01:26"/>
    <n v="31"/>
    <n v="124"/>
    <s v="Chennai"/>
    <s v="Delhi-Chennai"/>
    <s v="Outstation"/>
    <s v="Ship2Home"/>
    <n v="1"/>
    <n v="4"/>
    <n v="155"/>
    <x v="1"/>
    <x v="0"/>
    <n v="1153.8531330000001"/>
    <s v="PC"/>
  </r>
  <r>
    <n v="357366"/>
    <s v="PC"/>
    <s v="Bangalore"/>
    <s v="Delivered"/>
    <d v="2019-03-04T06:25:51"/>
    <d v="2019-03-06T06:25:51"/>
    <d v="2019-03-07T06:25:51"/>
    <n v="40"/>
    <n v="106"/>
    <s v="Kolkata"/>
    <s v="Bangalore-Kolkata"/>
    <s v="Outstation"/>
    <s v="Ship2Home"/>
    <n v="-1"/>
    <n v="2"/>
    <n v="146"/>
    <x v="0"/>
    <x v="1"/>
    <n v="3497.73"/>
    <s v="PC"/>
  </r>
  <r>
    <n v="504954"/>
    <s v="TV - 32 in"/>
    <s v="Delhi"/>
    <s v="Delivered"/>
    <d v="2019-03-04T06:35:26"/>
    <d v="2019-03-07T06:35:26"/>
    <d v="2019-03-08T06:35:26"/>
    <n v="43"/>
    <n v="107"/>
    <s v="Kolkata"/>
    <s v="Delhi-Kolkata"/>
    <s v="Outstation"/>
    <s v="Ship2Home"/>
    <n v="-1"/>
    <n v="3"/>
    <n v="150"/>
    <x v="0"/>
    <x v="1"/>
    <n v="2849.02"/>
    <s v="TV"/>
  </r>
  <r>
    <n v="487385"/>
    <s v="Mobile"/>
    <s v="Delhi"/>
    <s v="Delivered"/>
    <d v="2019-03-04T06:38:57"/>
    <d v="2019-03-07T06:38:57"/>
    <d v="2019-03-07T06:38:57"/>
    <n v="67"/>
    <n v="92"/>
    <s v="Kolkata"/>
    <s v="Delhi-Kolkata"/>
    <s v="Outstation"/>
    <s v="FastWheels"/>
    <n v="0"/>
    <n v="3"/>
    <n v="159"/>
    <x v="1"/>
    <x v="0"/>
    <n v="3780.4388100000001"/>
    <s v="Mobile"/>
  </r>
  <r>
    <n v="675845"/>
    <s v="Mobile"/>
    <s v="Delhi"/>
    <s v="Delivered"/>
    <d v="2019-03-04T06:50:05"/>
    <d v="2019-03-10T06:50:05"/>
    <d v="2019-03-09T06:50:05"/>
    <n v="82"/>
    <n v="89"/>
    <s v="Mumbai"/>
    <s v="Delhi-Mumbai"/>
    <s v="Outstation"/>
    <s v="FastWheels"/>
    <n v="1"/>
    <n v="6"/>
    <n v="171"/>
    <x v="1"/>
    <x v="0"/>
    <n v="720.84130540000001"/>
    <s v="Mobile"/>
  </r>
  <r>
    <n v="31837"/>
    <s v="Laptop"/>
    <s v="Delhi"/>
    <s v="Delivered"/>
    <d v="2019-03-04T06:52:20"/>
    <d v="2019-03-06T06:52:20"/>
    <d v="2019-03-10T06:52:20"/>
    <n v="27"/>
    <n v="113"/>
    <s v="Kolkata"/>
    <s v="Delhi-Kolkata"/>
    <s v="Outstation"/>
    <s v="Ship2Home"/>
    <n v="-4"/>
    <n v="2"/>
    <n v="140"/>
    <x v="1"/>
    <x v="0"/>
    <n v="2085.0831039999998"/>
    <s v="Laptop"/>
  </r>
  <r>
    <n v="408672"/>
    <s v="Mobile"/>
    <s v="Delhi"/>
    <s v="Delivered"/>
    <d v="2019-03-04T06:57:17"/>
    <d v="2019-03-08T06:57:17"/>
    <d v="2019-03-11T06:57:17"/>
    <n v="0"/>
    <n v="106"/>
    <s v="Delhi"/>
    <s v="Delhi-Delhi"/>
    <s v="Local"/>
    <s v="FastWheels"/>
    <n v="-3"/>
    <n v="4"/>
    <n v="106"/>
    <x v="0"/>
    <x v="1"/>
    <n v="983.57"/>
    <s v="Mobile"/>
  </r>
  <r>
    <n v="32426"/>
    <s v="Laptop"/>
    <s v="Bangalore"/>
    <s v="Delivered"/>
    <d v="2019-03-04T06:58:18"/>
    <d v="2019-03-08T06:58:18"/>
    <d v="2019-03-10T06:58:18"/>
    <n v="26"/>
    <n v="126"/>
    <s v="Delhi"/>
    <s v="Bangalore-Delhi"/>
    <s v="Outstation"/>
    <s v="Ship2Home"/>
    <n v="-2"/>
    <n v="4"/>
    <n v="152"/>
    <x v="1"/>
    <x v="1"/>
    <n v="2660.3512460000002"/>
    <s v="Laptop"/>
  </r>
  <r>
    <n v="688557"/>
    <s v="PC"/>
    <s v="Bangalore"/>
    <s v="Delivered"/>
    <d v="2019-03-04T07:00:58"/>
    <d v="2019-03-11T07:00:58"/>
    <d v="2019-03-10T07:00:58"/>
    <n v="49"/>
    <n v="126"/>
    <s v="Delhi"/>
    <s v="Bangalore-Delhi"/>
    <s v="Outstation"/>
    <s v="Ship2Home"/>
    <n v="1"/>
    <n v="7"/>
    <n v="175"/>
    <x v="0"/>
    <x v="0"/>
    <n v="882.1"/>
    <s v="PC"/>
  </r>
  <r>
    <n v="733044"/>
    <s v="PC"/>
    <s v="Delhi"/>
    <s v="Delivered"/>
    <d v="2019-03-04T07:13:08"/>
    <d v="2019-03-09T07:13:08"/>
    <d v="2019-03-09T07:13:08"/>
    <n v="62"/>
    <n v="100"/>
    <s v="Bangalore"/>
    <s v="Delhi-Bangalore"/>
    <s v="Outstation"/>
    <s v="FastWheels"/>
    <n v="0"/>
    <n v="5"/>
    <n v="162"/>
    <x v="0"/>
    <x v="1"/>
    <n v="2508.88"/>
    <s v="PC"/>
  </r>
  <r>
    <n v="977110"/>
    <s v="Gaming Console"/>
    <s v="Delhi"/>
    <s v="Delivered"/>
    <d v="2019-03-04T07:28:26"/>
    <d v="2019-03-07T07:28:26"/>
    <d v="2019-03-11T07:28:26"/>
    <n v="45"/>
    <n v="114"/>
    <s v="Mumbai"/>
    <s v="Delhi-Mumbai"/>
    <s v="Outstation"/>
    <s v="Ship2Home"/>
    <n v="-4"/>
    <n v="3"/>
    <n v="159"/>
    <x v="1"/>
    <x v="1"/>
    <n v="2752.1454319999998"/>
    <s v="Gaming Console"/>
  </r>
  <r>
    <n v="454739"/>
    <s v="PC"/>
    <s v="Bangalore"/>
    <s v="Delivered"/>
    <d v="2019-03-04T07:30:00"/>
    <d v="2019-03-08T07:30:00"/>
    <d v="2019-03-07T07:30:00"/>
    <n v="35"/>
    <n v="125"/>
    <s v="Delhi"/>
    <s v="Bangalore-Delhi"/>
    <s v="Outstation"/>
    <s v="Ship2Home"/>
    <n v="1"/>
    <n v="4"/>
    <n v="160"/>
    <x v="1"/>
    <x v="0"/>
    <n v="1804.7607270000001"/>
    <s v="PC"/>
  </r>
  <r>
    <n v="75442"/>
    <s v="Mobile"/>
    <s v="Delhi"/>
    <s v="Delivered"/>
    <d v="2019-03-04T07:30:47"/>
    <d v="2019-03-09T07:30:47"/>
    <d v="2019-03-11T07:30:47"/>
    <n v="28"/>
    <n v="121"/>
    <s v="Bangalore"/>
    <s v="Delhi-Bangalore"/>
    <s v="Outstation"/>
    <s v="Ship2Home"/>
    <n v="-2"/>
    <n v="5"/>
    <n v="149"/>
    <x v="1"/>
    <x v="1"/>
    <n v="1756.888003"/>
    <s v="Mobile"/>
  </r>
  <r>
    <n v="595046"/>
    <s v="Tablet"/>
    <s v="Bangalore"/>
    <s v="Delivered"/>
    <d v="2019-03-04T07:40:18"/>
    <d v="2019-03-09T07:40:18"/>
    <d v="2019-03-08T07:40:18"/>
    <n v="83"/>
    <n v="104"/>
    <s v="Delhi"/>
    <s v="Bangalore-Delhi"/>
    <s v="Outstation"/>
    <s v="FastWheels"/>
    <n v="1"/>
    <n v="5"/>
    <n v="187"/>
    <x v="1"/>
    <x v="1"/>
    <n v="1040.539184"/>
    <s v="Tablet"/>
  </r>
  <r>
    <n v="910369"/>
    <s v="Gaming Console"/>
    <s v="Delhi"/>
    <s v="Delivered"/>
    <d v="2019-03-04T07:47:57"/>
    <d v="2019-03-11T07:47:57"/>
    <d v="2019-03-08T07:47:57"/>
    <n v="37"/>
    <n v="113"/>
    <s v="Mumbai"/>
    <s v="Delhi-Mumbai"/>
    <s v="Outstation"/>
    <s v="Ship2Home"/>
    <n v="3"/>
    <n v="7"/>
    <n v="150"/>
    <x v="1"/>
    <x v="0"/>
    <n v="1482.3191240000001"/>
    <s v="Gaming Console"/>
  </r>
  <r>
    <n v="938257"/>
    <s v="PC"/>
    <s v="Delhi"/>
    <s v="Delivered"/>
    <d v="2019-03-04T07:48:44"/>
    <d v="2019-03-09T07:48:44"/>
    <d v="2019-03-11T07:48:44"/>
    <n v="43"/>
    <n v="113"/>
    <s v="Kolkata"/>
    <s v="Delhi-Kolkata"/>
    <s v="Outstation"/>
    <s v="Ship2Home"/>
    <n v="-2"/>
    <n v="5"/>
    <n v="156"/>
    <x v="1"/>
    <x v="0"/>
    <n v="673.89357189999998"/>
    <s v="PC"/>
  </r>
  <r>
    <n v="606372"/>
    <s v="Gaming Console"/>
    <s v="Delhi"/>
    <s v="Delivered"/>
    <d v="2019-03-04T07:52:39"/>
    <d v="2019-03-06T07:52:39"/>
    <d v="2019-03-10T07:52:39"/>
    <n v="0"/>
    <n v="110"/>
    <s v="Delhi"/>
    <s v="Delhi-Delhi"/>
    <s v="Local"/>
    <s v="FastWheels"/>
    <n v="-4"/>
    <n v="2"/>
    <n v="110"/>
    <x v="0"/>
    <x v="1"/>
    <n v="2045.9"/>
    <s v="Gaming Console"/>
  </r>
  <r>
    <n v="554789"/>
    <s v="Laptop"/>
    <s v="Delhi"/>
    <s v="Delivered"/>
    <d v="2019-03-04T07:54:11"/>
    <d v="2019-03-06T07:54:11"/>
    <d v="2019-03-08T07:54:11"/>
    <n v="48"/>
    <n v="126"/>
    <s v="Chennai"/>
    <s v="Delhi-Chennai"/>
    <s v="Outstation"/>
    <s v="Ship2Home"/>
    <n v="-2"/>
    <n v="2"/>
    <n v="174"/>
    <x v="1"/>
    <x v="0"/>
    <n v="2236.6929970000001"/>
    <s v="Laptop"/>
  </r>
  <r>
    <n v="285202"/>
    <s v="Mobile"/>
    <s v="Delhi"/>
    <s v="Delivered"/>
    <d v="2019-03-04T08:04:11"/>
    <d v="2019-03-06T08:04:11"/>
    <d v="2019-03-07T08:04:11"/>
    <n v="83"/>
    <n v="95"/>
    <s v="Mumbai"/>
    <s v="Delhi-Mumbai"/>
    <s v="Outstation"/>
    <s v="FastWheels"/>
    <n v="-1"/>
    <n v="2"/>
    <n v="178"/>
    <x v="1"/>
    <x v="1"/>
    <n v="2385.381429"/>
    <s v="Mobile"/>
  </r>
  <r>
    <n v="829750"/>
    <s v="Mobile"/>
    <s v="Bangalore"/>
    <s v="Delivered"/>
    <d v="2019-03-04T08:14:48"/>
    <d v="2019-03-10T08:14:48"/>
    <d v="2019-03-11T08:14:48"/>
    <n v="32"/>
    <n v="114"/>
    <s v="Mumbai"/>
    <s v="Bangalore-Mumbai"/>
    <s v="Outstation"/>
    <s v="Ship2Home"/>
    <n v="-1"/>
    <n v="6"/>
    <n v="146"/>
    <x v="1"/>
    <x v="1"/>
    <n v="3685.979523"/>
    <s v="Mobile"/>
  </r>
  <r>
    <n v="178766"/>
    <s v="Laptop"/>
    <s v="Delhi"/>
    <s v="Delivered"/>
    <d v="2019-03-04T08:19:37"/>
    <d v="2019-03-07T08:19:37"/>
    <d v="2019-03-09T08:19:37"/>
    <n v="40"/>
    <n v="129"/>
    <s v="Chennai"/>
    <s v="Delhi-Chennai"/>
    <s v="Outstation"/>
    <s v="Ship2Home"/>
    <n v="-2"/>
    <n v="3"/>
    <n v="169"/>
    <x v="1"/>
    <x v="1"/>
    <n v="2329.8470299999999"/>
    <s v="Laptop"/>
  </r>
  <r>
    <n v="64570"/>
    <s v="Laptop"/>
    <s v="Bangalore"/>
    <s v="Delivered"/>
    <d v="2019-03-04T08:21:50"/>
    <d v="2019-03-08T08:21:50"/>
    <d v="2019-03-10T08:21:50"/>
    <n v="0"/>
    <n v="103"/>
    <s v="Bangalore"/>
    <s v="Bangalore-Bangalore"/>
    <s v="Local"/>
    <s v="FastWheels"/>
    <n v="-2"/>
    <n v="4"/>
    <n v="103"/>
    <x v="1"/>
    <x v="1"/>
    <n v="1762.699024"/>
    <s v="Laptop"/>
  </r>
  <r>
    <n v="511950"/>
    <s v="TV - 32 in"/>
    <s v="Delhi"/>
    <s v="Delivered"/>
    <d v="2019-03-04T08:23:11"/>
    <d v="2019-03-04T08:23:11"/>
    <d v="2019-03-11T08:23:11"/>
    <n v="0"/>
    <n v="110"/>
    <s v="Delhi"/>
    <s v="Delhi-Delhi"/>
    <s v="Local"/>
    <s v="FastWheels"/>
    <n v="-7"/>
    <n v="0"/>
    <n v="110"/>
    <x v="0"/>
    <x v="1"/>
    <n v="1392.21"/>
    <s v="TV"/>
  </r>
  <r>
    <n v="580374"/>
    <s v="Gaming Console"/>
    <s v="Delhi"/>
    <s v="Delivered"/>
    <d v="2019-03-04T08:23:23"/>
    <d v="2019-03-06T08:23:23"/>
    <d v="2019-03-11T08:23:23"/>
    <n v="30"/>
    <n v="124"/>
    <s v="Chennai"/>
    <s v="Delhi-Chennai"/>
    <s v="Outstation"/>
    <s v="Ship2Home"/>
    <n v="-5"/>
    <n v="2"/>
    <n v="154"/>
    <x v="0"/>
    <x v="1"/>
    <n v="1369.8"/>
    <s v="Gaming Console"/>
  </r>
  <r>
    <n v="160163"/>
    <s v="PC"/>
    <s v="Delhi"/>
    <s v="Delivered"/>
    <d v="2019-03-04T08:23:42"/>
    <d v="2019-03-11T08:23:42"/>
    <d v="2019-03-08T08:23:42"/>
    <n v="0"/>
    <n v="127"/>
    <s v="Delhi"/>
    <s v="Delhi-Delhi"/>
    <s v="Local"/>
    <s v="Ship2Home"/>
    <n v="3"/>
    <n v="7"/>
    <n v="127"/>
    <x v="1"/>
    <x v="0"/>
    <n v="2452.4813509999999"/>
    <s v="PC"/>
  </r>
  <r>
    <n v="789563"/>
    <s v="TV - 50 in"/>
    <s v="Bangalore"/>
    <s v="Delivered"/>
    <d v="2019-03-04T08:32:41"/>
    <d v="2019-03-09T08:32:41"/>
    <d v="2019-03-07T08:32:41"/>
    <n v="0"/>
    <n v="123"/>
    <s v="Bangalore"/>
    <s v="Bangalore-Bangalore"/>
    <s v="Local"/>
    <s v="Ship2Home"/>
    <n v="2"/>
    <n v="5"/>
    <n v="123"/>
    <x v="1"/>
    <x v="0"/>
    <n v="3038.2960189999999"/>
    <s v="TV"/>
  </r>
  <r>
    <n v="544286"/>
    <s v="Mobile"/>
    <s v="Delhi"/>
    <s v="Delivered"/>
    <d v="2019-03-04T08:39:06"/>
    <d v="2019-03-08T08:39:06"/>
    <d v="2019-03-09T08:39:06"/>
    <n v="0"/>
    <n v="129"/>
    <s v="Delhi"/>
    <s v="Delhi-Delhi"/>
    <s v="Local"/>
    <s v="Ship2Home"/>
    <n v="-1"/>
    <n v="4"/>
    <n v="129"/>
    <x v="1"/>
    <x v="1"/>
    <n v="1683.4433489999999"/>
    <s v="Mobile"/>
  </r>
  <r>
    <n v="147063"/>
    <s v="Tablet"/>
    <s v="Delhi"/>
    <s v="Delivered"/>
    <d v="2019-03-04T08:39:39"/>
    <d v="2019-03-07T08:39:39"/>
    <d v="2019-03-11T08:39:39"/>
    <n v="38"/>
    <n v="114"/>
    <s v="Mumbai"/>
    <s v="Delhi-Mumbai"/>
    <s v="Outstation"/>
    <s v="Ship2Home"/>
    <n v="-4"/>
    <n v="3"/>
    <n v="152"/>
    <x v="0"/>
    <x v="2"/>
    <n v="2664.3"/>
    <s v="Tablet"/>
  </r>
  <r>
    <n v="113262"/>
    <s v="Mobile"/>
    <s v="Bangalore"/>
    <s v="Delivered"/>
    <d v="2019-03-04T08:44:21"/>
    <d v="2019-03-07T08:44:21"/>
    <d v="2019-03-08T08:44:21"/>
    <n v="44"/>
    <n v="115"/>
    <s v="Mumbai"/>
    <s v="Bangalore-Mumbai"/>
    <s v="Outstation"/>
    <s v="Ship2Home"/>
    <n v="-1"/>
    <n v="3"/>
    <n v="159"/>
    <x v="0"/>
    <x v="1"/>
    <n v="2784.28"/>
    <s v="Mobile"/>
  </r>
  <r>
    <n v="966853"/>
    <s v="PC"/>
    <s v="Delhi"/>
    <s v="Delivered"/>
    <d v="2019-03-04T08:45:18"/>
    <d v="2019-03-13T08:45:18"/>
    <d v="2019-03-07T08:45:18"/>
    <n v="30"/>
    <n v="110"/>
    <s v="Mumbai"/>
    <s v="Delhi-Mumbai"/>
    <s v="Outstation"/>
    <s v="Ship2Home"/>
    <n v="6"/>
    <n v="9"/>
    <n v="140"/>
    <x v="1"/>
    <x v="0"/>
    <n v="890.35608790000003"/>
    <s v="PC"/>
  </r>
  <r>
    <n v="665328"/>
    <s v="Tablet"/>
    <s v="Delhi"/>
    <s v="Delivered"/>
    <d v="2019-03-04T09:03:05"/>
    <d v="2019-03-10T09:03:05"/>
    <d v="2019-03-11T09:03:05"/>
    <n v="72"/>
    <n v="88"/>
    <s v="Mumbai"/>
    <s v="Delhi-Mumbai"/>
    <s v="Outstation"/>
    <s v="FastWheels"/>
    <n v="-1"/>
    <n v="6"/>
    <n v="160"/>
    <x v="0"/>
    <x v="1"/>
    <n v="1763.69"/>
    <s v="Tablet"/>
  </r>
  <r>
    <n v="558755"/>
    <s v="Mobile"/>
    <s v="Delhi"/>
    <s v="Delivered"/>
    <d v="2019-03-04T09:04:48"/>
    <d v="2019-03-08T09:04:48"/>
    <d v="2019-03-09T09:04:48"/>
    <n v="48"/>
    <n v="115"/>
    <s v="Mumbai"/>
    <s v="Delhi-Mumbai"/>
    <s v="Outstation"/>
    <s v="Ship2Home"/>
    <n v="-1"/>
    <n v="4"/>
    <n v="163"/>
    <x v="1"/>
    <x v="0"/>
    <n v="2425.9149480000001"/>
    <s v="Mobile"/>
  </r>
  <r>
    <n v="117982"/>
    <s v="Mobile"/>
    <s v="Delhi"/>
    <s v="Delivered"/>
    <d v="2019-03-04T09:07:00"/>
    <d v="2019-03-07T09:07:00"/>
    <d v="2019-03-11T09:07:00"/>
    <n v="0"/>
    <n v="126"/>
    <s v="Delhi"/>
    <s v="Delhi-Delhi"/>
    <s v="Local"/>
    <s v="Ship2Home"/>
    <n v="-4"/>
    <n v="3"/>
    <n v="126"/>
    <x v="1"/>
    <x v="1"/>
    <n v="3496.1609520000002"/>
    <s v="Mobile"/>
  </r>
  <r>
    <n v="845768"/>
    <s v="Laptop"/>
    <s v="Delhi"/>
    <s v="Delivered"/>
    <d v="2019-03-04T09:18:25"/>
    <d v="2019-03-11T09:18:25"/>
    <d v="2019-03-07T09:18:25"/>
    <n v="49"/>
    <n v="106"/>
    <s v="Kolkata"/>
    <s v="Delhi-Kolkata"/>
    <s v="Outstation"/>
    <s v="FastWheels"/>
    <n v="4"/>
    <n v="7"/>
    <n v="155"/>
    <x v="1"/>
    <x v="1"/>
    <n v="2580.214543"/>
    <s v="Laptop"/>
  </r>
  <r>
    <n v="815224"/>
    <s v="Laptop"/>
    <s v="Bangalore"/>
    <s v="Delivered"/>
    <d v="2019-03-04T09:20:28"/>
    <d v="2019-03-06T09:20:28"/>
    <d v="2019-03-07T09:20:28"/>
    <n v="44"/>
    <n v="106"/>
    <s v="Mumbai"/>
    <s v="Bangalore-Mumbai"/>
    <s v="Outstation"/>
    <s v="FastWheels"/>
    <n v="-1"/>
    <n v="2"/>
    <n v="150"/>
    <x v="1"/>
    <x v="1"/>
    <n v="616.65892240000005"/>
    <s v="Laptop"/>
  </r>
  <r>
    <n v="8076"/>
    <s v="Gaming Console"/>
    <s v="Bangalore"/>
    <s v="Delivered"/>
    <d v="2019-03-04T09:26:18"/>
    <d v="2019-03-09T09:26:18"/>
    <d v="2019-03-09T09:26:18"/>
    <n v="0"/>
    <n v="123"/>
    <s v="Bangalore"/>
    <s v="Bangalore-Bangalore"/>
    <s v="Local"/>
    <s v="FastWheels"/>
    <n v="0"/>
    <n v="5"/>
    <n v="123"/>
    <x v="0"/>
    <x v="1"/>
    <n v="1841.43"/>
    <s v="Gaming Console"/>
  </r>
  <r>
    <n v="647550"/>
    <s v="Laptop"/>
    <s v="Bangalore"/>
    <s v="Delivered"/>
    <d v="2019-03-04T09:30:26"/>
    <d v="2019-03-08T09:30:26"/>
    <d v="2019-03-08T09:30:26"/>
    <n v="0"/>
    <n v="126"/>
    <s v="Bangalore"/>
    <s v="Bangalore-Bangalore"/>
    <s v="Local"/>
    <s v="Ship2Home"/>
    <n v="0"/>
    <n v="4"/>
    <n v="126"/>
    <x v="0"/>
    <x v="1"/>
    <n v="3068"/>
    <s v="Laptop"/>
  </r>
  <r>
    <n v="372074"/>
    <s v="PC"/>
    <s v="Delhi"/>
    <s v="Delivered"/>
    <d v="2019-03-04T09:32:46"/>
    <d v="2019-03-09T09:32:46"/>
    <d v="2019-03-09T09:32:46"/>
    <n v="0"/>
    <n v="129"/>
    <s v="Delhi"/>
    <s v="Delhi-Delhi"/>
    <s v="Local"/>
    <s v="Ship2Home"/>
    <n v="0"/>
    <n v="5"/>
    <n v="129"/>
    <x v="1"/>
    <x v="1"/>
    <n v="3587.1656739999999"/>
    <s v="PC"/>
  </r>
  <r>
    <n v="617806"/>
    <s v="Tablet"/>
    <s v="Bangalore"/>
    <s v="Delivered"/>
    <d v="2019-03-04T09:32:54"/>
    <d v="2019-03-04T09:32:54"/>
    <d v="2019-03-07T09:32:54"/>
    <n v="0"/>
    <n v="104"/>
    <s v="Bangalore"/>
    <s v="Bangalore-Bangalore"/>
    <s v="Local"/>
    <s v="FastWheels"/>
    <n v="-3"/>
    <n v="0"/>
    <n v="104"/>
    <x v="1"/>
    <x v="1"/>
    <n v="2123.3295130000001"/>
    <s v="Tablet"/>
  </r>
  <r>
    <n v="988385"/>
    <s v="Mobile"/>
    <s v="Delhi"/>
    <s v="Delivered"/>
    <d v="2019-03-04T09:33:49"/>
    <d v="2019-03-04T09:33:49"/>
    <d v="2019-03-07T09:33:49"/>
    <n v="0"/>
    <n v="104"/>
    <s v="Delhi"/>
    <s v="Delhi-Delhi"/>
    <s v="Local"/>
    <s v="FastWheels"/>
    <n v="-3"/>
    <n v="0"/>
    <n v="104"/>
    <x v="1"/>
    <x v="0"/>
    <n v="2592.3322240000002"/>
    <s v="Mobile"/>
  </r>
  <r>
    <n v="272957"/>
    <s v="Gaming Console"/>
    <s v="Delhi"/>
    <s v="Delivered"/>
    <d v="2019-03-04T09:57:47"/>
    <d v="2019-03-06T09:57:47"/>
    <d v="2019-03-11T09:57:47"/>
    <n v="0"/>
    <n v="122"/>
    <s v="Delhi"/>
    <s v="Delhi-Delhi"/>
    <s v="Local"/>
    <s v="Ship2Home"/>
    <n v="-5"/>
    <n v="2"/>
    <n v="122"/>
    <x v="1"/>
    <x v="0"/>
    <n v="373.49515209999998"/>
    <s v="Gaming Console"/>
  </r>
  <r>
    <n v="631059"/>
    <s v="Laptop"/>
    <s v="Bangalore"/>
    <s v="Delivered"/>
    <d v="2019-03-04T10:02:10"/>
    <d v="2019-03-12T10:02:10"/>
    <d v="2019-03-08T10:02:10"/>
    <n v="40"/>
    <n v="112"/>
    <s v="Mumbai"/>
    <s v="Bangalore-Mumbai"/>
    <s v="Outstation"/>
    <s v="Ship2Home"/>
    <n v="4"/>
    <n v="8"/>
    <n v="152"/>
    <x v="0"/>
    <x v="0"/>
    <n v="3430.06"/>
    <s v="Laptop"/>
  </r>
  <r>
    <n v="520194"/>
    <s v="Mobile"/>
    <s v="Bangalore"/>
    <s v="Delivered"/>
    <d v="2019-03-04T10:02:30"/>
    <d v="2019-03-13T10:02:30"/>
    <d v="2019-03-10T10:02:30"/>
    <n v="79"/>
    <n v="107"/>
    <s v="Chennai"/>
    <s v="Bangalore-Chennai"/>
    <s v="Outstation"/>
    <s v="FastWheels"/>
    <n v="3"/>
    <n v="9"/>
    <n v="186"/>
    <x v="0"/>
    <x v="1"/>
    <n v="1610.15"/>
    <s v="Mobile"/>
  </r>
  <r>
    <n v="273929"/>
    <s v="Tablet"/>
    <s v="Delhi"/>
    <s v="Delivered"/>
    <d v="2019-03-04T10:02:32"/>
    <d v="2019-03-09T10:02:32"/>
    <d v="2019-03-07T10:02:32"/>
    <n v="36"/>
    <n v="113"/>
    <s v="Kolkata"/>
    <s v="Delhi-Kolkata"/>
    <s v="Outstation"/>
    <s v="Ship2Home"/>
    <n v="2"/>
    <n v="5"/>
    <n v="149"/>
    <x v="1"/>
    <x v="0"/>
    <n v="1438.3647060000001"/>
    <s v="Tablet"/>
  </r>
  <r>
    <n v="54078"/>
    <s v="TV - 32 in"/>
    <s v="Bangalore"/>
    <s v="Delivered"/>
    <d v="2019-03-04T10:05:19"/>
    <d v="2019-03-08T10:05:19"/>
    <d v="2019-03-11T10:05:19"/>
    <n v="29"/>
    <n v="124"/>
    <s v="Delhi"/>
    <s v="Bangalore-Delhi"/>
    <s v="Outstation"/>
    <s v="Ship2Home"/>
    <n v="-3"/>
    <n v="4"/>
    <n v="153"/>
    <x v="0"/>
    <x v="1"/>
    <n v="3282.83"/>
    <s v="TV"/>
  </r>
  <r>
    <n v="407466"/>
    <s v="Mobile"/>
    <s v="Bangalore"/>
    <s v="Delivered"/>
    <d v="2019-03-04T10:06:29"/>
    <d v="2019-03-06T10:06:29"/>
    <d v="2019-03-08T10:06:29"/>
    <n v="48"/>
    <n v="124"/>
    <s v="Chennai"/>
    <s v="Bangalore-Chennai"/>
    <s v="Outstation"/>
    <s v="Ship2Home"/>
    <n v="-2"/>
    <n v="2"/>
    <n v="172"/>
    <x v="0"/>
    <x v="1"/>
    <n v="865.18"/>
    <s v="Mobile"/>
  </r>
  <r>
    <n v="330865"/>
    <s v="Tablet"/>
    <s v="Delhi"/>
    <s v="Delivered"/>
    <d v="2019-03-04T10:08:41"/>
    <d v="2019-03-06T10:08:41"/>
    <d v="2019-03-11T10:08:41"/>
    <n v="37"/>
    <n v="114"/>
    <s v="Kolkata"/>
    <s v="Delhi-Kolkata"/>
    <s v="Outstation"/>
    <s v="Ship2Home"/>
    <n v="-5"/>
    <n v="2"/>
    <n v="151"/>
    <x v="1"/>
    <x v="0"/>
    <n v="1052.855071"/>
    <s v="Tablet"/>
  </r>
  <r>
    <n v="342976"/>
    <s v="PC"/>
    <s v="Bangalore"/>
    <s v="Delivered"/>
    <d v="2019-03-04T10:11:32"/>
    <d v="2019-03-06T10:11:32"/>
    <d v="2019-03-10T10:11:32"/>
    <n v="57"/>
    <n v="94"/>
    <s v="Mumbai"/>
    <s v="Bangalore-Mumbai"/>
    <s v="Outstation"/>
    <s v="FastWheels"/>
    <n v="-4"/>
    <n v="2"/>
    <n v="151"/>
    <x v="1"/>
    <x v="1"/>
    <n v="2439.5602909999998"/>
    <s v="PC"/>
  </r>
  <r>
    <n v="676812"/>
    <s v="Mobile"/>
    <s v="Delhi"/>
    <s v="Delivered"/>
    <d v="2019-03-04T10:13:28"/>
    <d v="2019-03-12T10:13:28"/>
    <d v="2019-03-07T10:13:28"/>
    <n v="62"/>
    <n v="86"/>
    <s v="Kolkata"/>
    <s v="Delhi-Kolkata"/>
    <s v="Outstation"/>
    <s v="FastWheels"/>
    <n v="5"/>
    <n v="8"/>
    <n v="148"/>
    <x v="0"/>
    <x v="1"/>
    <n v="728.24"/>
    <s v="Mobile"/>
  </r>
  <r>
    <n v="199382"/>
    <s v="Laptop"/>
    <s v="Delhi"/>
    <s v="Delivered"/>
    <d v="2019-03-04T10:23:07"/>
    <d v="2019-03-05T10:23:07"/>
    <d v="2019-03-08T10:23:07"/>
    <n v="0"/>
    <n v="129"/>
    <s v="Delhi"/>
    <s v="Delhi-Delhi"/>
    <s v="Local"/>
    <s v="Ship2Home"/>
    <n v="-3"/>
    <n v="1"/>
    <n v="129"/>
    <x v="1"/>
    <x v="1"/>
    <n v="3199.524418"/>
    <s v="Laptop"/>
  </r>
  <r>
    <n v="712046"/>
    <s v="Laptop"/>
    <s v="Delhi"/>
    <s v="Delivered"/>
    <d v="2019-03-04T10:26:34"/>
    <d v="2019-03-13T10:26:34"/>
    <d v="2019-03-09T10:26:34"/>
    <n v="86"/>
    <n v="101"/>
    <s v="Chennai"/>
    <s v="Delhi-Chennai"/>
    <s v="Outstation"/>
    <s v="FastWheels"/>
    <n v="4"/>
    <n v="9"/>
    <n v="187"/>
    <x v="1"/>
    <x v="1"/>
    <n v="1243.5411039999999"/>
    <s v="Laptop"/>
  </r>
  <r>
    <n v="753083"/>
    <s v="Laptop"/>
    <s v="Bangalore"/>
    <s v="Delivered"/>
    <d v="2019-03-04T10:39:20"/>
    <d v="2019-03-12T10:39:20"/>
    <d v="2019-03-07T10:39:20"/>
    <n v="30"/>
    <n v="111"/>
    <s v="Mumbai"/>
    <s v="Bangalore-Mumbai"/>
    <s v="Outstation"/>
    <s v="Ship2Home"/>
    <n v="5"/>
    <n v="8"/>
    <n v="141"/>
    <x v="1"/>
    <x v="0"/>
    <n v="2322.9088390000002"/>
    <s v="Laptop"/>
  </r>
  <r>
    <n v="63529"/>
    <s v="Laptop"/>
    <s v="Delhi"/>
    <s v="Delivered"/>
    <d v="2019-03-04T10:41:51"/>
    <d v="2019-03-11T10:41:51"/>
    <d v="2019-03-07T10:41:51"/>
    <n v="48"/>
    <n v="108"/>
    <s v="Mumbai"/>
    <s v="Delhi-Mumbai"/>
    <s v="Outstation"/>
    <s v="Ship2Home"/>
    <n v="4"/>
    <n v="7"/>
    <n v="156"/>
    <x v="1"/>
    <x v="0"/>
    <n v="3440.8733579999998"/>
    <s v="Laptop"/>
  </r>
  <r>
    <n v="514063"/>
    <s v="Mobile"/>
    <s v="Delhi"/>
    <s v="Delivered"/>
    <d v="2019-03-04T10:45:56"/>
    <d v="2019-03-13T10:45:56"/>
    <d v="2019-03-07T10:45:56"/>
    <n v="30"/>
    <n v="110"/>
    <s v="Mumbai"/>
    <s v="Delhi-Mumbai"/>
    <s v="Outstation"/>
    <s v="Ship2Home"/>
    <n v="6"/>
    <n v="9"/>
    <n v="140"/>
    <x v="1"/>
    <x v="0"/>
    <n v="550.30847210000002"/>
    <s v="Mobile"/>
  </r>
  <r>
    <n v="766349"/>
    <s v="Laptop"/>
    <s v="Delhi"/>
    <s v="Delivered"/>
    <d v="2019-03-04T10:47:15"/>
    <d v="2019-03-08T10:47:15"/>
    <d v="2019-03-10T10:47:15"/>
    <n v="0"/>
    <n v="126"/>
    <s v="Delhi"/>
    <s v="Delhi-Delhi"/>
    <s v="Local"/>
    <s v="Ship2Home"/>
    <n v="-2"/>
    <n v="4"/>
    <n v="126"/>
    <x v="1"/>
    <x v="0"/>
    <n v="2067.76136"/>
    <s v="Laptop"/>
  </r>
  <r>
    <n v="734639"/>
    <s v="Gaming Console"/>
    <s v="Bangalore"/>
    <s v="Delivered"/>
    <d v="2019-03-04T10:58:11"/>
    <d v="2019-03-06T10:58:11"/>
    <d v="2019-03-10T10:58:11"/>
    <n v="29"/>
    <n v="107"/>
    <s v="Kolkata"/>
    <s v="Bangalore-Kolkata"/>
    <s v="Outstation"/>
    <s v="Ship2Home"/>
    <n v="-4"/>
    <n v="2"/>
    <n v="136"/>
    <x v="1"/>
    <x v="0"/>
    <n v="1288.8521410000001"/>
    <s v="Gaming Console"/>
  </r>
  <r>
    <n v="243184"/>
    <s v="Laptop"/>
    <s v="Delhi"/>
    <s v="Delivered"/>
    <d v="2019-03-04T11:03:20"/>
    <d v="2019-03-08T11:03:20"/>
    <d v="2019-03-07T11:03:20"/>
    <n v="36"/>
    <n v="123"/>
    <s v="Bangalore"/>
    <s v="Delhi-Bangalore"/>
    <s v="Outstation"/>
    <s v="FastWheels"/>
    <n v="1"/>
    <n v="4"/>
    <n v="159"/>
    <x v="1"/>
    <x v="1"/>
    <n v="2823.2468749999998"/>
    <s v="Laptop"/>
  </r>
  <r>
    <n v="105071"/>
    <s v="Mobile"/>
    <s v="Delhi"/>
    <s v="Delivered"/>
    <d v="2019-03-04T11:24:12"/>
    <d v="2019-03-09T11:24:12"/>
    <d v="2019-03-10T11:24:12"/>
    <n v="48"/>
    <n v="121"/>
    <s v="Bangalore"/>
    <s v="Delhi-Bangalore"/>
    <s v="Outstation"/>
    <s v="Ship2Home"/>
    <n v="-1"/>
    <n v="5"/>
    <n v="169"/>
    <x v="1"/>
    <x v="0"/>
    <n v="530.77620679999995"/>
    <s v="Mobile"/>
  </r>
  <r>
    <n v="81876"/>
    <s v="PC"/>
    <s v="Delhi"/>
    <s v="Delivered"/>
    <d v="2019-03-04T11:47:35"/>
    <d v="2019-03-04T11:47:35"/>
    <d v="2019-03-09T11:47:35"/>
    <n v="0"/>
    <n v="123"/>
    <s v="Delhi"/>
    <s v="Delhi-Delhi"/>
    <s v="Local"/>
    <s v="FastWheels"/>
    <n v="-5"/>
    <n v="0"/>
    <n v="123"/>
    <x v="0"/>
    <x v="1"/>
    <n v="1002.86"/>
    <s v="PC"/>
  </r>
  <r>
    <n v="348873"/>
    <s v="Mobile"/>
    <s v="Delhi"/>
    <s v="Delivered"/>
    <d v="2019-03-04T11:48:30"/>
    <d v="2019-03-08T11:48:30"/>
    <d v="2019-03-07T11:48:30"/>
    <n v="78"/>
    <n v="90"/>
    <s v="Kolkata"/>
    <s v="Delhi-Kolkata"/>
    <s v="Outstation"/>
    <s v="FastWheels"/>
    <n v="1"/>
    <n v="4"/>
    <n v="168"/>
    <x v="0"/>
    <x v="2"/>
    <n v="1956.63"/>
    <s v="Mobile"/>
  </r>
  <r>
    <n v="979497"/>
    <s v="Laptop"/>
    <s v="Delhi"/>
    <s v="Delivered"/>
    <d v="2019-03-04T11:52:53"/>
    <d v="2019-03-04T11:52:53"/>
    <d v="2019-03-11T11:52:53"/>
    <n v="0"/>
    <n v="105"/>
    <s v="Delhi"/>
    <s v="Delhi-Delhi"/>
    <s v="Local"/>
    <s v="FastWheels"/>
    <n v="-7"/>
    <n v="0"/>
    <n v="105"/>
    <x v="0"/>
    <x v="0"/>
    <n v="3076.47"/>
    <s v="Laptop"/>
  </r>
  <r>
    <n v="174485"/>
    <s v="Mobile"/>
    <s v="Delhi"/>
    <s v="Delivered"/>
    <d v="2019-03-04T12:01:28"/>
    <d v="2019-03-10T12:01:28"/>
    <d v="2019-03-10T12:01:28"/>
    <n v="41"/>
    <n v="124"/>
    <s v="Bangalore"/>
    <s v="Delhi-Bangalore"/>
    <s v="Outstation"/>
    <s v="Ship2Home"/>
    <n v="0"/>
    <n v="6"/>
    <n v="165"/>
    <x v="1"/>
    <x v="0"/>
    <n v="1675.45379"/>
    <s v="Mobile"/>
  </r>
  <r>
    <n v="919851"/>
    <s v="Mobile"/>
    <s v="Delhi"/>
    <s v="Delivered"/>
    <d v="2019-03-04T12:09:05"/>
    <d v="2019-03-12T12:09:05"/>
    <d v="2019-03-08T12:09:05"/>
    <n v="77"/>
    <n v="106"/>
    <s v="Chennai"/>
    <s v="Delhi-Chennai"/>
    <s v="Outstation"/>
    <s v="FastWheels"/>
    <n v="4"/>
    <n v="8"/>
    <n v="183"/>
    <x v="0"/>
    <x v="0"/>
    <n v="413.9"/>
    <s v="Mobile"/>
  </r>
  <r>
    <n v="5026"/>
    <s v="TV - 32 in"/>
    <s v="Delhi"/>
    <s v="Delivered"/>
    <d v="2019-03-04T12:15:31"/>
    <d v="2019-03-10T12:15:31"/>
    <d v="2019-03-07T12:15:31"/>
    <n v="78"/>
    <n v="109"/>
    <s v="Chennai"/>
    <s v="Delhi-Chennai"/>
    <s v="Outstation"/>
    <s v="FastWheels"/>
    <n v="3"/>
    <n v="6"/>
    <n v="187"/>
    <x v="1"/>
    <x v="1"/>
    <n v="3491.476952"/>
    <s v="TV"/>
  </r>
  <r>
    <n v="623666"/>
    <s v="Mobile"/>
    <s v="Delhi"/>
    <s v="Delivered"/>
    <d v="2019-03-04T12:20:11"/>
    <d v="2019-03-11T12:20:11"/>
    <d v="2019-03-07T12:20:11"/>
    <n v="0"/>
    <n v="122"/>
    <s v="Delhi"/>
    <s v="Delhi-Delhi"/>
    <s v="Local"/>
    <s v="Ship2Home"/>
    <n v="4"/>
    <n v="7"/>
    <n v="122"/>
    <x v="1"/>
    <x v="1"/>
    <n v="1841.6616759999999"/>
    <s v="Mobile"/>
  </r>
  <r>
    <n v="553036"/>
    <s v="TV - 32 in"/>
    <s v="Delhi"/>
    <s v="Delivered"/>
    <d v="2019-03-04T12:23:41"/>
    <d v="2019-03-06T12:23:41"/>
    <d v="2019-03-09T12:23:41"/>
    <n v="62"/>
    <n v="95"/>
    <s v="Mumbai"/>
    <s v="Delhi-Mumbai"/>
    <s v="Outstation"/>
    <s v="FastWheels"/>
    <n v="-3"/>
    <n v="2"/>
    <n v="157"/>
    <x v="1"/>
    <x v="1"/>
    <n v="1930.605184"/>
    <s v="TV"/>
  </r>
  <r>
    <n v="961764"/>
    <s v="Mobile"/>
    <s v="Delhi"/>
    <s v="Delivered"/>
    <d v="2019-03-04T12:25:46"/>
    <d v="2019-03-07T12:25:46"/>
    <d v="2019-03-09T12:25:46"/>
    <n v="0"/>
    <n v="127"/>
    <s v="Delhi"/>
    <s v="Delhi-Delhi"/>
    <s v="Local"/>
    <s v="FastWheels"/>
    <n v="-2"/>
    <n v="3"/>
    <n v="127"/>
    <x v="0"/>
    <x v="1"/>
    <n v="2014.55"/>
    <s v="Mobile"/>
  </r>
  <r>
    <n v="923214"/>
    <s v="PC"/>
    <s v="Delhi"/>
    <s v="Delivered"/>
    <d v="2019-03-04T12:26:18"/>
    <d v="2019-03-06T12:26:18"/>
    <d v="2019-03-07T12:26:18"/>
    <n v="62"/>
    <n v="91"/>
    <s v="Mumbai"/>
    <s v="Delhi-Mumbai"/>
    <s v="Outstation"/>
    <s v="FastWheels"/>
    <n v="-1"/>
    <n v="2"/>
    <n v="153"/>
    <x v="0"/>
    <x v="1"/>
    <n v="718.85"/>
    <s v="PC"/>
  </r>
  <r>
    <n v="903879"/>
    <s v="Tablet"/>
    <s v="Bangalore"/>
    <s v="Delivered"/>
    <d v="2019-03-04T12:28:30"/>
    <d v="2019-03-12T12:28:30"/>
    <d v="2019-03-10T12:28:30"/>
    <n v="45"/>
    <n v="124"/>
    <s v="Delhi"/>
    <s v="Bangalore-Delhi"/>
    <s v="Outstation"/>
    <s v="Ship2Home"/>
    <n v="2"/>
    <n v="8"/>
    <n v="169"/>
    <x v="0"/>
    <x v="0"/>
    <n v="1198.95"/>
    <s v="Tablet"/>
  </r>
  <r>
    <n v="218357"/>
    <s v="Mobile"/>
    <s v="Delhi"/>
    <s v="Delivered"/>
    <d v="2019-03-04T12:49:08"/>
    <d v="2019-03-11T12:49:08"/>
    <d v="2019-03-10T12:49:08"/>
    <n v="48"/>
    <n v="113"/>
    <s v="Kolkata"/>
    <s v="Delhi-Kolkata"/>
    <s v="Outstation"/>
    <s v="Ship2Home"/>
    <n v="1"/>
    <n v="7"/>
    <n v="161"/>
    <x v="1"/>
    <x v="0"/>
    <n v="2384.8082039999999"/>
    <s v="Mobile"/>
  </r>
  <r>
    <n v="117498"/>
    <s v="Mobile"/>
    <s v="Bangalore"/>
    <s v="Delivered"/>
    <d v="2019-03-04T12:59:20"/>
    <d v="2019-03-13T12:59:20"/>
    <d v="2019-03-09T12:59:20"/>
    <n v="35"/>
    <n v="110"/>
    <s v="Mumbai"/>
    <s v="Bangalore-Mumbai"/>
    <s v="Outstation"/>
    <s v="Ship2Home"/>
    <n v="4"/>
    <n v="9"/>
    <n v="145"/>
    <x v="0"/>
    <x v="1"/>
    <n v="181.51"/>
    <s v="Mobile"/>
  </r>
  <r>
    <n v="441659"/>
    <s v="TV - 50 in"/>
    <s v="Delhi"/>
    <s v="Delivered"/>
    <d v="2019-03-04T13:00:59"/>
    <d v="2019-03-05T13:00:59"/>
    <d v="2019-03-09T13:00:59"/>
    <n v="0"/>
    <n v="104"/>
    <s v="Delhi"/>
    <s v="Delhi-Delhi"/>
    <s v="Local"/>
    <s v="FastWheels"/>
    <n v="-4"/>
    <n v="1"/>
    <n v="104"/>
    <x v="1"/>
    <x v="0"/>
    <n v="2435.8793430000001"/>
    <s v="TV"/>
  </r>
  <r>
    <n v="206522"/>
    <s v="TV - 32 in"/>
    <s v="Delhi"/>
    <s v="Delivered"/>
    <d v="2019-03-04T13:06:30"/>
    <d v="2019-03-07T13:06:30"/>
    <d v="2019-03-11T13:06:30"/>
    <n v="58"/>
    <n v="107"/>
    <s v="Bangalore"/>
    <s v="Delhi-Bangalore"/>
    <s v="Outstation"/>
    <s v="FastWheels"/>
    <n v="-4"/>
    <n v="3"/>
    <n v="165"/>
    <x v="1"/>
    <x v="1"/>
    <n v="836.94478189999995"/>
    <s v="TV"/>
  </r>
  <r>
    <n v="106431"/>
    <s v="Laptop"/>
    <s v="Bangalore"/>
    <s v="Delivered"/>
    <d v="2019-03-04T13:07:39"/>
    <d v="2019-03-10T13:07:39"/>
    <d v="2019-03-07T13:07:39"/>
    <n v="0"/>
    <n v="127"/>
    <s v="Bangalore"/>
    <s v="Bangalore-Bangalore"/>
    <s v="Local"/>
    <s v="Ship2Home"/>
    <n v="3"/>
    <n v="6"/>
    <n v="127"/>
    <x v="0"/>
    <x v="0"/>
    <n v="2589.3000000000002"/>
    <s v="Laptop"/>
  </r>
  <r>
    <n v="460214"/>
    <s v="Tablet"/>
    <s v="Delhi"/>
    <s v="Delivered"/>
    <d v="2019-03-04T13:13:28"/>
    <d v="2019-03-08T13:13:28"/>
    <d v="2019-03-08T13:13:28"/>
    <n v="0"/>
    <n v="125"/>
    <s v="Delhi"/>
    <s v="Delhi-Delhi"/>
    <s v="Local"/>
    <s v="Ship2Home"/>
    <n v="0"/>
    <n v="4"/>
    <n v="125"/>
    <x v="1"/>
    <x v="1"/>
    <n v="1250.494254"/>
    <s v="Tablet"/>
  </r>
  <r>
    <n v="677502"/>
    <s v="TV - 32 in"/>
    <s v="Bangalore"/>
    <s v="Delivered"/>
    <d v="2019-03-04T13:16:52"/>
    <d v="2019-03-12T13:16:52"/>
    <d v="2019-03-09T13:16:52"/>
    <n v="41"/>
    <n v="126"/>
    <s v="Delhi"/>
    <s v="Bangalore-Delhi"/>
    <s v="Outstation"/>
    <s v="Ship2Home"/>
    <n v="3"/>
    <n v="8"/>
    <n v="167"/>
    <x v="0"/>
    <x v="1"/>
    <n v="3378.09"/>
    <s v="TV"/>
  </r>
  <r>
    <n v="134157"/>
    <s v="Mobile"/>
    <s v="Delhi"/>
    <s v="Delivered"/>
    <d v="2019-03-04T13:26:49"/>
    <d v="2019-03-13T13:26:49"/>
    <d v="2019-03-07T13:26:49"/>
    <n v="88"/>
    <n v="93"/>
    <s v="Kolkata"/>
    <s v="Delhi-Kolkata"/>
    <s v="Outstation"/>
    <s v="FastWheels"/>
    <n v="6"/>
    <n v="9"/>
    <n v="181"/>
    <x v="0"/>
    <x v="0"/>
    <n v="472.88"/>
    <s v="Mobile"/>
  </r>
  <r>
    <n v="445618"/>
    <s v="Tablet"/>
    <s v="Delhi"/>
    <s v="Delivered"/>
    <d v="2019-03-04T13:36:54"/>
    <d v="2019-03-06T13:36:54"/>
    <d v="2019-03-07T13:36:54"/>
    <n v="37"/>
    <n v="111"/>
    <s v="Kolkata"/>
    <s v="Delhi-Kolkata"/>
    <s v="Outstation"/>
    <s v="Ship2Home"/>
    <n v="-1"/>
    <n v="2"/>
    <n v="148"/>
    <x v="1"/>
    <x v="1"/>
    <n v="3143.3210049999998"/>
    <s v="Tablet"/>
  </r>
  <r>
    <n v="769008"/>
    <s v="Mobile"/>
    <s v="Bangalore"/>
    <s v="Delivered"/>
    <d v="2019-03-04T13:38:04"/>
    <d v="2019-03-09T13:38:04"/>
    <d v="2019-03-07T13:38:04"/>
    <n v="40"/>
    <n v="113"/>
    <s v="Mumbai"/>
    <s v="Bangalore-Mumbai"/>
    <s v="Outstation"/>
    <s v="FastWheels"/>
    <n v="2"/>
    <n v="5"/>
    <n v="153"/>
    <x v="0"/>
    <x v="1"/>
    <n v="917.32"/>
    <s v="Mobile"/>
  </r>
  <r>
    <n v="267112"/>
    <s v="TV - 32 in"/>
    <s v="Delhi"/>
    <s v="Delivered"/>
    <d v="2019-03-04T13:41:19"/>
    <d v="2019-03-14T13:41:19"/>
    <d v="2019-03-10T13:41:19"/>
    <n v="30"/>
    <n v="124"/>
    <s v="Chennai"/>
    <s v="Delhi-Chennai"/>
    <s v="Outstation"/>
    <s v="FastWheels"/>
    <n v="4"/>
    <n v="10"/>
    <n v="154"/>
    <x v="1"/>
    <x v="1"/>
    <n v="1313.482154"/>
    <s v="TV"/>
  </r>
  <r>
    <n v="281985"/>
    <s v="Mobile"/>
    <s v="Delhi"/>
    <s v="Delivered"/>
    <d v="2019-03-04T13:42:09"/>
    <d v="2019-03-09T13:42:09"/>
    <d v="2019-03-07T13:42:09"/>
    <n v="50"/>
    <n v="126"/>
    <s v="Bangalore"/>
    <s v="Delhi-Bangalore"/>
    <s v="Outstation"/>
    <s v="Ship2Home"/>
    <n v="2"/>
    <n v="5"/>
    <n v="176"/>
    <x v="0"/>
    <x v="0"/>
    <n v="2076.73"/>
    <s v="Mobile"/>
  </r>
  <r>
    <n v="662342"/>
    <s v="Laptop"/>
    <s v="Bangalore"/>
    <s v="Delivered"/>
    <d v="2019-03-04T13:46:18"/>
    <d v="2019-03-09T13:46:18"/>
    <d v="2019-03-10T13:46:18"/>
    <n v="30"/>
    <n v="128"/>
    <s v="Delhi"/>
    <s v="Bangalore-Delhi"/>
    <s v="Outstation"/>
    <s v="Ship2Home"/>
    <n v="-1"/>
    <n v="5"/>
    <n v="158"/>
    <x v="1"/>
    <x v="1"/>
    <n v="1044.882591"/>
    <s v="Laptop"/>
  </r>
  <r>
    <n v="281658"/>
    <s v="Gaming Console"/>
    <s v="Bangalore"/>
    <s v="Delivered"/>
    <d v="2019-03-04T13:53:15"/>
    <d v="2019-03-09T13:53:15"/>
    <d v="2019-03-11T13:53:15"/>
    <n v="41"/>
    <n v="128"/>
    <s v="Delhi"/>
    <s v="Bangalore-Delhi"/>
    <s v="Outstation"/>
    <s v="Ship2Home"/>
    <n v="-2"/>
    <n v="5"/>
    <n v="169"/>
    <x v="0"/>
    <x v="1"/>
    <n v="2487.12"/>
    <s v="Gaming Console"/>
  </r>
  <r>
    <n v="262905"/>
    <s v="Mobile"/>
    <s v="Delhi"/>
    <s v="Delivered"/>
    <d v="2019-03-04T13:53:59"/>
    <d v="2019-03-08T13:53:59"/>
    <d v="2019-03-10T13:53:59"/>
    <n v="25"/>
    <n v="125"/>
    <s v="Bangalore"/>
    <s v="Delhi-Bangalore"/>
    <s v="Outstation"/>
    <s v="Ship2Home"/>
    <n v="-2"/>
    <n v="4"/>
    <n v="150"/>
    <x v="0"/>
    <x v="0"/>
    <n v="1530.28"/>
    <s v="Mobile"/>
  </r>
  <r>
    <n v="662223"/>
    <s v="Mobile"/>
    <s v="Bangalore"/>
    <s v="Delivered"/>
    <d v="2019-03-04T13:54:03"/>
    <d v="2019-03-09T13:54:03"/>
    <d v="2019-03-10T13:54:03"/>
    <n v="78"/>
    <n v="107"/>
    <s v="Chennai"/>
    <s v="Bangalore-Chennai"/>
    <s v="Outstation"/>
    <s v="FastWheels"/>
    <n v="-1"/>
    <n v="5"/>
    <n v="185"/>
    <x v="0"/>
    <x v="0"/>
    <n v="2212.94"/>
    <s v="Mobile"/>
  </r>
  <r>
    <n v="254620"/>
    <s v="Gaming Console"/>
    <s v="Bangalore"/>
    <s v="Delivered"/>
    <d v="2019-03-04T13:54:49"/>
    <d v="2019-03-06T13:54:49"/>
    <d v="2019-03-07T13:54:49"/>
    <n v="0"/>
    <n v="126"/>
    <s v="Bangalore"/>
    <s v="Bangalore-Bangalore"/>
    <s v="Local"/>
    <s v="FastWheels"/>
    <n v="-1"/>
    <n v="2"/>
    <n v="126"/>
    <x v="1"/>
    <x v="1"/>
    <n v="594.68811589999996"/>
    <s v="Gaming Console"/>
  </r>
  <r>
    <n v="240328"/>
    <s v="Mobile"/>
    <s v="Delhi"/>
    <s v="Delivered"/>
    <d v="2019-03-04T13:57:53"/>
    <d v="2019-03-06T13:57:53"/>
    <d v="2019-03-09T13:57:53"/>
    <n v="64"/>
    <n v="87"/>
    <s v="Mumbai"/>
    <s v="Delhi-Mumbai"/>
    <s v="Outstation"/>
    <s v="FastWheels"/>
    <n v="-3"/>
    <n v="2"/>
    <n v="151"/>
    <x v="1"/>
    <x v="1"/>
    <n v="607.76749540000003"/>
    <s v="Mobile"/>
  </r>
  <r>
    <n v="883932"/>
    <s v="PC"/>
    <s v="Delhi"/>
    <s v="Delivered"/>
    <d v="2019-03-04T14:02:28"/>
    <d v="2019-03-15T14:02:28"/>
    <d v="2019-03-09T14:02:28"/>
    <n v="86"/>
    <n v="108"/>
    <s v="Chennai"/>
    <s v="Delhi-Chennai"/>
    <s v="Outstation"/>
    <s v="FastWheels"/>
    <n v="6"/>
    <n v="11"/>
    <n v="194"/>
    <x v="0"/>
    <x v="1"/>
    <n v="546.51"/>
    <s v="PC"/>
  </r>
  <r>
    <n v="732729"/>
    <s v="TV - 40 in"/>
    <s v="Delhi"/>
    <s v="Delivered"/>
    <d v="2019-03-04T14:06:20"/>
    <d v="2019-03-07T14:06:20"/>
    <d v="2019-03-10T14:06:20"/>
    <n v="67"/>
    <n v="88"/>
    <s v="Mumbai"/>
    <s v="Delhi-Mumbai"/>
    <s v="Outstation"/>
    <s v="FastWheels"/>
    <n v="-3"/>
    <n v="3"/>
    <n v="155"/>
    <x v="0"/>
    <x v="0"/>
    <n v="1644.75"/>
    <s v="TV"/>
  </r>
  <r>
    <n v="690151"/>
    <s v="PC"/>
    <s v="Delhi"/>
    <s v="Delivered"/>
    <d v="2019-03-04T14:14:08"/>
    <d v="2019-03-10T14:14:08"/>
    <d v="2019-03-08T14:14:08"/>
    <n v="47"/>
    <n v="112"/>
    <s v="Mumbai"/>
    <s v="Delhi-Mumbai"/>
    <s v="Outstation"/>
    <s v="Ship2Home"/>
    <n v="2"/>
    <n v="6"/>
    <n v="159"/>
    <x v="1"/>
    <x v="2"/>
    <n v="1013.775529"/>
    <s v="PC"/>
  </r>
  <r>
    <n v="626319"/>
    <s v="Mobile"/>
    <s v="Delhi"/>
    <s v="Delivered"/>
    <d v="2019-03-04T14:15:19"/>
    <d v="2019-03-06T14:15:19"/>
    <d v="2019-03-07T14:15:19"/>
    <n v="78"/>
    <n v="93"/>
    <s v="Mumbai"/>
    <s v="Delhi-Mumbai"/>
    <s v="Outstation"/>
    <s v="FastWheels"/>
    <n v="-1"/>
    <n v="2"/>
    <n v="171"/>
    <x v="0"/>
    <x v="0"/>
    <n v="2964.44"/>
    <s v="Mobile"/>
  </r>
  <r>
    <n v="734372"/>
    <s v="Gaming Console"/>
    <s v="Delhi"/>
    <s v="Delivered"/>
    <d v="2019-03-04T14:20:33"/>
    <d v="2019-03-06T14:20:33"/>
    <d v="2019-03-11T14:20:33"/>
    <n v="37"/>
    <n v="109"/>
    <s v="Mumbai"/>
    <s v="Delhi-Mumbai"/>
    <s v="Outstation"/>
    <s v="FastWheels"/>
    <n v="-5"/>
    <n v="2"/>
    <n v="146"/>
    <x v="1"/>
    <x v="1"/>
    <n v="3669.979652"/>
    <s v="Gaming Console"/>
  </r>
  <r>
    <n v="74022"/>
    <s v="Mobile"/>
    <s v="Delhi"/>
    <s v="Delivered"/>
    <d v="2019-03-04T14:21:42"/>
    <d v="2019-03-07T14:21:42"/>
    <d v="2019-03-10T14:21:42"/>
    <n v="0"/>
    <n v="109"/>
    <s v="Delhi"/>
    <s v="Delhi-Delhi"/>
    <s v="Local"/>
    <s v="FastWheels"/>
    <n v="-3"/>
    <n v="3"/>
    <n v="109"/>
    <x v="0"/>
    <x v="1"/>
    <n v="2017.22"/>
    <s v="Mobile"/>
  </r>
  <r>
    <n v="145770"/>
    <s v="Mobile"/>
    <s v="Bangalore"/>
    <s v="Delivered"/>
    <d v="2019-03-04T14:27:02"/>
    <d v="2019-03-08T14:27:02"/>
    <d v="2019-03-08T14:27:02"/>
    <n v="37"/>
    <n v="128"/>
    <s v="Delhi"/>
    <s v="Bangalore-Delhi"/>
    <s v="Outstation"/>
    <s v="Ship2Home"/>
    <n v="0"/>
    <n v="4"/>
    <n v="165"/>
    <x v="0"/>
    <x v="1"/>
    <n v="1150.8699999999999"/>
    <s v="Mobile"/>
  </r>
  <r>
    <n v="536120"/>
    <s v="Tablet"/>
    <s v="Delhi"/>
    <s v="Delivered"/>
    <d v="2019-03-04T14:33:39"/>
    <d v="2019-03-09T14:33:39"/>
    <d v="2019-03-11T14:33:39"/>
    <n v="32"/>
    <n v="111"/>
    <s v="Mumbai"/>
    <s v="Delhi-Mumbai"/>
    <s v="Outstation"/>
    <s v="FastWheels"/>
    <n v="-2"/>
    <n v="5"/>
    <n v="143"/>
    <x v="1"/>
    <x v="1"/>
    <n v="3041.2588860000001"/>
    <s v="Tablet"/>
  </r>
  <r>
    <n v="180847"/>
    <s v="Laptop"/>
    <s v="Delhi"/>
    <s v="Delivered"/>
    <d v="2019-03-04T14:40:07"/>
    <d v="2019-03-06T14:40:07"/>
    <d v="2019-03-10T14:40:07"/>
    <n v="72"/>
    <n v="89"/>
    <s v="Mumbai"/>
    <s v="Delhi-Mumbai"/>
    <s v="Outstation"/>
    <s v="FastWheels"/>
    <n v="-4"/>
    <n v="2"/>
    <n v="161"/>
    <x v="1"/>
    <x v="0"/>
    <n v="3131.1757720000001"/>
    <s v="Laptop"/>
  </r>
  <r>
    <n v="572037"/>
    <s v="Laptop"/>
    <s v="Bangalore"/>
    <s v="Delivered"/>
    <d v="2019-03-04T14:55:33"/>
    <d v="2019-03-11T14:55:33"/>
    <d v="2019-03-11T14:55:33"/>
    <n v="31"/>
    <n v="108"/>
    <s v="Mumbai"/>
    <s v="Bangalore-Mumbai"/>
    <s v="Outstation"/>
    <s v="Ship2Home"/>
    <n v="0"/>
    <n v="7"/>
    <n v="139"/>
    <x v="0"/>
    <x v="0"/>
    <n v="565.35"/>
    <s v="Laptop"/>
  </r>
  <r>
    <n v="467940"/>
    <s v="Laptop"/>
    <s v="Bangalore"/>
    <s v="Delivered"/>
    <d v="2019-03-04T15:03:35"/>
    <d v="2019-03-10T15:03:35"/>
    <d v="2019-03-08T15:03:35"/>
    <n v="64"/>
    <n v="91"/>
    <s v="Kolkata"/>
    <s v="Bangalore-Kolkata"/>
    <s v="Outstation"/>
    <s v="FastWheels"/>
    <n v="2"/>
    <n v="6"/>
    <n v="155"/>
    <x v="0"/>
    <x v="1"/>
    <n v="1119.53"/>
    <s v="Laptop"/>
  </r>
  <r>
    <n v="861021"/>
    <s v="Mobile"/>
    <s v="Delhi"/>
    <s v="Delivered"/>
    <d v="2019-03-04T15:11:17"/>
    <d v="2019-03-09T15:11:17"/>
    <d v="2019-03-11T15:11:17"/>
    <n v="0"/>
    <n v="122"/>
    <s v="Delhi"/>
    <s v="Delhi-Delhi"/>
    <s v="Local"/>
    <s v="Ship2Home"/>
    <n v="-2"/>
    <n v="5"/>
    <n v="122"/>
    <x v="0"/>
    <x v="2"/>
    <n v="832.05"/>
    <s v="Mobile"/>
  </r>
  <r>
    <n v="409217"/>
    <s v="Mobile"/>
    <s v="Delhi"/>
    <s v="Delivered"/>
    <d v="2019-03-04T15:15:53"/>
    <d v="2019-03-11T15:15:53"/>
    <d v="2019-03-08T15:15:53"/>
    <n v="38"/>
    <n v="129"/>
    <s v="Bangalore"/>
    <s v="Delhi-Bangalore"/>
    <s v="Outstation"/>
    <s v="Ship2Home"/>
    <n v="3"/>
    <n v="7"/>
    <n v="167"/>
    <x v="1"/>
    <x v="0"/>
    <n v="811.9178134"/>
    <s v="Mobile"/>
  </r>
  <r>
    <n v="525953"/>
    <s v="Mobile"/>
    <s v="Delhi"/>
    <s v="Delivered"/>
    <d v="2019-03-04T15:17:41"/>
    <d v="2019-03-06T15:17:41"/>
    <d v="2019-03-10T15:17:41"/>
    <n v="75"/>
    <n v="110"/>
    <s v="Bangalore"/>
    <s v="Delhi-Bangalore"/>
    <s v="Outstation"/>
    <s v="FastWheels"/>
    <n v="-4"/>
    <n v="2"/>
    <n v="185"/>
    <x v="1"/>
    <x v="0"/>
    <n v="1737.263066"/>
    <s v="Mobile"/>
  </r>
  <r>
    <n v="331284"/>
    <s v="Tablet"/>
    <s v="Delhi"/>
    <s v="Delivered"/>
    <d v="2019-03-04T15:21:03"/>
    <d v="2019-03-04T15:21:03"/>
    <d v="2019-03-08T15:21:03"/>
    <n v="0"/>
    <n v="120"/>
    <s v="Delhi"/>
    <s v="Delhi-Delhi"/>
    <s v="Local"/>
    <s v="FastWheels"/>
    <n v="-4"/>
    <n v="0"/>
    <n v="120"/>
    <x v="0"/>
    <x v="1"/>
    <n v="3565.81"/>
    <s v="Tablet"/>
  </r>
  <r>
    <n v="653393"/>
    <s v="Mobile"/>
    <s v="Delhi"/>
    <s v="Delivered"/>
    <d v="2019-03-04T15:23:20"/>
    <d v="2019-03-12T15:23:20"/>
    <d v="2019-03-09T15:23:20"/>
    <n v="28"/>
    <n v="107"/>
    <s v="Mumbai"/>
    <s v="Delhi-Mumbai"/>
    <s v="Outstation"/>
    <s v="Ship2Home"/>
    <n v="3"/>
    <n v="8"/>
    <n v="135"/>
    <x v="1"/>
    <x v="0"/>
    <n v="2197.677494"/>
    <s v="Mobile"/>
  </r>
  <r>
    <n v="272237"/>
    <s v="Laptop"/>
    <s v="Bangalore"/>
    <s v="Delivered"/>
    <d v="2019-03-04T15:24:09"/>
    <d v="2019-03-10T15:24:09"/>
    <d v="2019-03-07T15:24:09"/>
    <n v="67"/>
    <n v="92"/>
    <s v="Kolkata"/>
    <s v="Bangalore-Kolkata"/>
    <s v="Outstation"/>
    <s v="FastWheels"/>
    <n v="3"/>
    <n v="6"/>
    <n v="159"/>
    <x v="1"/>
    <x v="2"/>
    <n v="3637.9696709999998"/>
    <s v="Laptop"/>
  </r>
  <r>
    <n v="904060"/>
    <s v="TV - 32 in"/>
    <s v="Bangalore"/>
    <s v="Delivered"/>
    <d v="2019-03-04T15:39:12"/>
    <d v="2019-03-09T15:39:12"/>
    <d v="2019-03-10T15:39:12"/>
    <n v="29"/>
    <n v="128"/>
    <s v="Delhi"/>
    <s v="Bangalore-Delhi"/>
    <s v="Outstation"/>
    <s v="FastWheels"/>
    <n v="-1"/>
    <n v="5"/>
    <n v="157"/>
    <x v="1"/>
    <x v="1"/>
    <n v="2967.7244970000002"/>
    <s v="TV"/>
  </r>
  <r>
    <n v="370860"/>
    <s v="Gaming Console"/>
    <s v="Delhi"/>
    <s v="Delivered"/>
    <d v="2019-03-04T15:43:23"/>
    <d v="2019-03-07T15:43:23"/>
    <d v="2019-03-11T15:43:23"/>
    <n v="36"/>
    <n v="113"/>
    <s v="Mumbai"/>
    <s v="Delhi-Mumbai"/>
    <s v="Outstation"/>
    <s v="FastWheels"/>
    <n v="-4"/>
    <n v="3"/>
    <n v="149"/>
    <x v="0"/>
    <x v="1"/>
    <n v="1499.45"/>
    <s v="Gaming Console"/>
  </r>
  <r>
    <n v="376372"/>
    <s v="Laptop"/>
    <s v="Delhi"/>
    <s v="Delivered"/>
    <d v="2019-03-04T15:43:52"/>
    <d v="2019-03-14T15:43:52"/>
    <d v="2019-03-08T15:43:52"/>
    <n v="48"/>
    <n v="129"/>
    <s v="Chennai"/>
    <s v="Delhi-Chennai"/>
    <s v="Outstation"/>
    <s v="FastWheels"/>
    <n v="6"/>
    <n v="10"/>
    <n v="177"/>
    <x v="1"/>
    <x v="1"/>
    <n v="1535.4629689999999"/>
    <s v="Laptop"/>
  </r>
  <r>
    <n v="341484"/>
    <s v="Mobile"/>
    <s v="Bangalore"/>
    <s v="Delivered"/>
    <d v="2019-03-04T15:47:28"/>
    <d v="2019-03-08T15:47:28"/>
    <d v="2019-03-10T15:47:28"/>
    <n v="41"/>
    <n v="126"/>
    <s v="Delhi"/>
    <s v="Bangalore-Delhi"/>
    <s v="Outstation"/>
    <s v="FastWheels"/>
    <n v="-2"/>
    <n v="4"/>
    <n v="167"/>
    <x v="0"/>
    <x v="1"/>
    <n v="3007.71"/>
    <s v="Mobile"/>
  </r>
  <r>
    <n v="786948"/>
    <s v="TV - 32 in"/>
    <s v="Delhi"/>
    <s v="Delivered"/>
    <d v="2019-03-04T15:50:13"/>
    <d v="2019-03-13T15:50:13"/>
    <d v="2019-03-07T15:50:13"/>
    <n v="31"/>
    <n v="125"/>
    <s v="Chennai"/>
    <s v="Delhi-Chennai"/>
    <s v="Outstation"/>
    <s v="FastWheels"/>
    <n v="6"/>
    <n v="9"/>
    <n v="156"/>
    <x v="0"/>
    <x v="1"/>
    <n v="2426.2199999999998"/>
    <s v="TV"/>
  </r>
  <r>
    <n v="799771"/>
    <s v="Mobile"/>
    <s v="Delhi"/>
    <s v="Delivered"/>
    <d v="2019-03-04T15:58:47"/>
    <d v="2019-03-14T15:58:47"/>
    <d v="2019-03-07T15:58:47"/>
    <n v="42"/>
    <n v="127"/>
    <s v="Bangalore"/>
    <s v="Delhi-Bangalore"/>
    <s v="Outstation"/>
    <s v="Ship2Home"/>
    <n v="7"/>
    <n v="10"/>
    <n v="169"/>
    <x v="1"/>
    <x v="2"/>
    <n v="2439.631179"/>
    <s v="Mobile"/>
  </r>
  <r>
    <n v="843993"/>
    <s v="Mobile"/>
    <s v="Bangalore"/>
    <s v="Delivered"/>
    <d v="2019-03-04T15:59:05"/>
    <d v="2019-03-10T15:59:05"/>
    <d v="2019-03-08T15:59:05"/>
    <n v="27"/>
    <n v="123"/>
    <s v="Delhi"/>
    <s v="Bangalore-Delhi"/>
    <s v="Outstation"/>
    <s v="Ship2Home"/>
    <n v="2"/>
    <n v="6"/>
    <n v="150"/>
    <x v="0"/>
    <x v="0"/>
    <n v="2133.5700000000002"/>
    <s v="Mobile"/>
  </r>
  <r>
    <n v="274180"/>
    <s v="TV - 32 in"/>
    <s v="Bangalore"/>
    <s v="Delivered"/>
    <d v="2019-03-04T16:03:28"/>
    <d v="2019-03-06T16:03:28"/>
    <d v="2019-03-10T16:03:28"/>
    <n v="30"/>
    <n v="111"/>
    <s v="Mumbai"/>
    <s v="Bangalore-Mumbai"/>
    <s v="Outstation"/>
    <s v="FastWheels"/>
    <n v="-4"/>
    <n v="2"/>
    <n v="141"/>
    <x v="1"/>
    <x v="1"/>
    <n v="3185.7095680000002"/>
    <s v="TV"/>
  </r>
  <r>
    <n v="666630"/>
    <s v="PC"/>
    <s v="Delhi"/>
    <s v="Delivered"/>
    <d v="2019-03-04T16:08:43"/>
    <d v="2019-03-07T16:08:43"/>
    <d v="2019-03-09T16:08:43"/>
    <n v="0"/>
    <n v="129"/>
    <s v="Delhi"/>
    <s v="Delhi-Delhi"/>
    <s v="Local"/>
    <s v="Ship2Home"/>
    <n v="-2"/>
    <n v="3"/>
    <n v="129"/>
    <x v="0"/>
    <x v="1"/>
    <n v="1838.47"/>
    <s v="PC"/>
  </r>
  <r>
    <n v="707188"/>
    <s v="Mobile"/>
    <s v="Bangalore"/>
    <s v="Delivered"/>
    <d v="2019-03-04T16:16:26"/>
    <d v="2019-03-10T16:16:26"/>
    <d v="2019-03-09T16:16:26"/>
    <n v="71"/>
    <n v="108"/>
    <s v="Chennai"/>
    <s v="Bangalore-Chennai"/>
    <s v="Outstation"/>
    <s v="FastWheels"/>
    <n v="1"/>
    <n v="6"/>
    <n v="179"/>
    <x v="1"/>
    <x v="1"/>
    <n v="1348.4367420000001"/>
    <s v="Mobile"/>
  </r>
  <r>
    <n v="463386"/>
    <s v="Mobile"/>
    <s v="Delhi"/>
    <s v="Delivered"/>
    <d v="2019-03-04T16:16:46"/>
    <d v="2019-03-06T16:16:46"/>
    <d v="2019-03-09T16:16:46"/>
    <n v="0"/>
    <n v="122"/>
    <s v="Delhi"/>
    <s v="Delhi-Delhi"/>
    <s v="Local"/>
    <s v="Ship2Home"/>
    <n v="-3"/>
    <n v="2"/>
    <n v="122"/>
    <x v="0"/>
    <x v="1"/>
    <n v="2545.66"/>
    <s v="Mobile"/>
  </r>
  <r>
    <n v="815660"/>
    <s v="Laptop"/>
    <s v="Delhi"/>
    <s v="Delivered"/>
    <d v="2019-03-04T16:17:11"/>
    <d v="2019-03-09T16:17:11"/>
    <d v="2019-03-10T16:17:11"/>
    <n v="0"/>
    <n v="124"/>
    <s v="Delhi"/>
    <s v="Delhi-Delhi"/>
    <s v="Local"/>
    <s v="FastWheels"/>
    <n v="-1"/>
    <n v="5"/>
    <n v="124"/>
    <x v="1"/>
    <x v="1"/>
    <n v="3263.6169460000001"/>
    <s v="Laptop"/>
  </r>
  <r>
    <n v="491128"/>
    <s v="Laptop"/>
    <s v="Delhi"/>
    <s v="Delivered"/>
    <d v="2019-03-04T16:17:21"/>
    <d v="2019-03-08T16:17:21"/>
    <d v="2019-03-11T16:17:21"/>
    <n v="79"/>
    <n v="87"/>
    <s v="Kolkata"/>
    <s v="Delhi-Kolkata"/>
    <s v="Outstation"/>
    <s v="FastWheels"/>
    <n v="-3"/>
    <n v="4"/>
    <n v="166"/>
    <x v="1"/>
    <x v="1"/>
    <n v="2976.305609"/>
    <s v="Laptop"/>
  </r>
  <r>
    <n v="415488"/>
    <s v="Tablet"/>
    <s v="Delhi"/>
    <s v="Delivered"/>
    <d v="2019-03-04T16:25:35"/>
    <d v="2019-03-06T16:25:35"/>
    <d v="2019-03-07T16:25:35"/>
    <n v="40"/>
    <n v="114"/>
    <s v="Mumbai"/>
    <s v="Delhi-Mumbai"/>
    <s v="Outstation"/>
    <s v="FastWheels"/>
    <n v="-1"/>
    <n v="2"/>
    <n v="154"/>
    <x v="0"/>
    <x v="1"/>
    <n v="2829.61"/>
    <s v="Tablet"/>
  </r>
  <r>
    <n v="12942"/>
    <s v="Mobile"/>
    <s v="Bangalore"/>
    <s v="Delivered"/>
    <d v="2019-03-04T16:38:22"/>
    <d v="2019-03-08T16:38:22"/>
    <d v="2019-03-11T16:38:22"/>
    <n v="38"/>
    <n v="113"/>
    <s v="Mumbai"/>
    <s v="Bangalore-Mumbai"/>
    <s v="Outstation"/>
    <s v="Ship2Home"/>
    <n v="-3"/>
    <n v="4"/>
    <n v="151"/>
    <x v="0"/>
    <x v="1"/>
    <n v="1434.38"/>
    <s v="Mobile"/>
  </r>
  <r>
    <n v="864624"/>
    <s v="Laptop"/>
    <s v="Delhi"/>
    <s v="Delivered"/>
    <d v="2019-03-04T16:42:51"/>
    <d v="2019-03-10T16:42:51"/>
    <d v="2019-03-11T16:42:51"/>
    <n v="37"/>
    <n v="109"/>
    <s v="Mumbai"/>
    <s v="Delhi-Mumbai"/>
    <s v="Outstation"/>
    <s v="FastWheels"/>
    <n v="-1"/>
    <n v="6"/>
    <n v="146"/>
    <x v="0"/>
    <x v="1"/>
    <n v="3457.41"/>
    <s v="Laptop"/>
  </r>
  <r>
    <n v="230792"/>
    <s v="Laptop"/>
    <s v="Delhi"/>
    <s v="Delivered"/>
    <d v="2019-03-04T16:45:25"/>
    <d v="2019-03-15T16:45:25"/>
    <d v="2019-03-09T16:45:25"/>
    <n v="41"/>
    <n v="122"/>
    <s v="Chennai"/>
    <s v="Delhi-Chennai"/>
    <s v="Outstation"/>
    <s v="FastWheels"/>
    <n v="6"/>
    <n v="11"/>
    <n v="163"/>
    <x v="1"/>
    <x v="1"/>
    <n v="947.75869780000005"/>
    <s v="Laptop"/>
  </r>
  <r>
    <n v="211980"/>
    <s v="PC"/>
    <s v="Delhi"/>
    <s v="Delivered"/>
    <d v="2019-03-04T16:48:18"/>
    <d v="2019-03-05T16:48:18"/>
    <d v="2019-03-10T16:48:18"/>
    <n v="0"/>
    <n v="127"/>
    <s v="Delhi"/>
    <s v="Delhi-Delhi"/>
    <s v="Local"/>
    <s v="FastWheels"/>
    <n v="-5"/>
    <n v="1"/>
    <n v="127"/>
    <x v="0"/>
    <x v="1"/>
    <n v="1339.13"/>
    <s v="PC"/>
  </r>
  <r>
    <n v="6593"/>
    <s v="Gaming Console"/>
    <s v="Bangalore"/>
    <s v="Delivered"/>
    <d v="2019-03-04T16:49:42"/>
    <d v="2019-03-08T16:49:42"/>
    <d v="2019-03-10T16:49:42"/>
    <n v="81"/>
    <n v="101"/>
    <s v="Chennai"/>
    <s v="Bangalore-Chennai"/>
    <s v="Outstation"/>
    <s v="FastWheels"/>
    <n v="-2"/>
    <n v="4"/>
    <n v="182"/>
    <x v="1"/>
    <x v="0"/>
    <n v="2100.6391210000002"/>
    <s v="Gaming Console"/>
  </r>
  <r>
    <n v="449445"/>
    <s v="TV - 40 in"/>
    <s v="Delhi"/>
    <s v="Delivered"/>
    <d v="2019-03-04T16:53:39"/>
    <d v="2019-03-09T16:53:39"/>
    <d v="2019-03-11T16:53:39"/>
    <n v="0"/>
    <n v="109"/>
    <s v="Delhi"/>
    <s v="Delhi-Delhi"/>
    <s v="Local"/>
    <s v="FastWheels"/>
    <n v="-2"/>
    <n v="5"/>
    <n v="109"/>
    <x v="0"/>
    <x v="0"/>
    <n v="2732.64"/>
    <s v="TV"/>
  </r>
  <r>
    <n v="251709"/>
    <s v="Mobile"/>
    <s v="Delhi"/>
    <s v="Delivered"/>
    <d v="2019-03-04T17:00:08"/>
    <d v="2019-03-08T17:00:08"/>
    <d v="2019-03-07T17:00:08"/>
    <n v="33"/>
    <n v="129"/>
    <s v="Bangalore"/>
    <s v="Delhi-Bangalore"/>
    <s v="Outstation"/>
    <s v="Ship2Home"/>
    <n v="1"/>
    <n v="4"/>
    <n v="162"/>
    <x v="0"/>
    <x v="0"/>
    <n v="2767.46"/>
    <s v="Mobile"/>
  </r>
  <r>
    <n v="432284"/>
    <s v="Mobile"/>
    <s v="Delhi"/>
    <s v="Delivered"/>
    <d v="2019-03-04T17:02:53"/>
    <d v="2019-03-06T17:02:53"/>
    <d v="2019-03-08T17:02:53"/>
    <n v="0"/>
    <n v="109"/>
    <s v="Delhi"/>
    <s v="Delhi-Delhi"/>
    <s v="Local"/>
    <s v="FastWheels"/>
    <n v="-2"/>
    <n v="2"/>
    <n v="109"/>
    <x v="1"/>
    <x v="1"/>
    <n v="1246.536554"/>
    <s v="Mobile"/>
  </r>
  <r>
    <n v="421580"/>
    <s v="Tablet"/>
    <s v="Bangalore"/>
    <s v="Delivered"/>
    <d v="2019-03-04T17:03:23"/>
    <d v="2019-03-06T17:03:23"/>
    <d v="2019-03-07T17:03:23"/>
    <n v="32"/>
    <n v="128"/>
    <s v="Delhi"/>
    <s v="Bangalore-Delhi"/>
    <s v="Outstation"/>
    <s v="FastWheels"/>
    <n v="-1"/>
    <n v="2"/>
    <n v="160"/>
    <x v="1"/>
    <x v="1"/>
    <n v="661.91173800000001"/>
    <s v="Tablet"/>
  </r>
  <r>
    <n v="754777"/>
    <s v="TV - 50 in"/>
    <s v="Bangalore"/>
    <s v="Delivered"/>
    <d v="2019-03-04T17:10:03"/>
    <d v="2019-03-10T17:10:03"/>
    <d v="2019-03-07T17:10:03"/>
    <n v="30"/>
    <n v="113"/>
    <s v="Kolkata"/>
    <s v="Bangalore-Kolkata"/>
    <s v="Outstation"/>
    <s v="Ship2Home"/>
    <n v="3"/>
    <n v="6"/>
    <n v="143"/>
    <x v="1"/>
    <x v="0"/>
    <n v="2360.344873"/>
    <s v="TV"/>
  </r>
  <r>
    <n v="861056"/>
    <s v="Mobile"/>
    <s v="Delhi"/>
    <s v="Delivered"/>
    <d v="2019-03-04T17:10:56"/>
    <d v="2019-03-08T17:10:56"/>
    <d v="2019-03-11T17:10:56"/>
    <n v="33"/>
    <n v="122"/>
    <s v="Bangalore"/>
    <s v="Delhi-Bangalore"/>
    <s v="Outstation"/>
    <s v="FastWheels"/>
    <n v="-3"/>
    <n v="4"/>
    <n v="155"/>
    <x v="1"/>
    <x v="1"/>
    <n v="2623.5354130000001"/>
    <s v="Mobile"/>
  </r>
  <r>
    <n v="644925"/>
    <s v="PC"/>
    <s v="Bangalore"/>
    <s v="Delivered"/>
    <d v="2019-03-04T17:11:05"/>
    <d v="2019-03-10T17:11:05"/>
    <d v="2019-03-09T17:11:05"/>
    <n v="79"/>
    <n v="91"/>
    <s v="Mumbai"/>
    <s v="Bangalore-Mumbai"/>
    <s v="Outstation"/>
    <s v="FastWheels"/>
    <n v="1"/>
    <n v="6"/>
    <n v="170"/>
    <x v="0"/>
    <x v="0"/>
    <n v="2828.99"/>
    <s v="PC"/>
  </r>
  <r>
    <n v="996345"/>
    <s v="PC"/>
    <s v="Delhi"/>
    <s v="Delivered"/>
    <d v="2019-03-04T17:15:32"/>
    <d v="2019-03-10T17:15:32"/>
    <d v="2019-03-09T17:15:32"/>
    <n v="25"/>
    <n v="127"/>
    <s v="Chennai"/>
    <s v="Delhi-Chennai"/>
    <s v="Outstation"/>
    <s v="Ship2Home"/>
    <n v="1"/>
    <n v="6"/>
    <n v="152"/>
    <x v="0"/>
    <x v="2"/>
    <n v="1011.93"/>
    <s v="PC"/>
  </r>
  <r>
    <n v="644938"/>
    <s v="TV - 32 in"/>
    <s v="Bangalore"/>
    <s v="Delivered"/>
    <d v="2019-03-04T17:22:28"/>
    <d v="2019-03-08T17:22:28"/>
    <d v="2019-03-07T17:22:28"/>
    <n v="63"/>
    <n v="107"/>
    <s v="Chennai"/>
    <s v="Bangalore-Chennai"/>
    <s v="Outstation"/>
    <s v="FastWheels"/>
    <n v="1"/>
    <n v="4"/>
    <n v="170"/>
    <x v="1"/>
    <x v="1"/>
    <n v="2164.6287729999999"/>
    <s v="TV"/>
  </r>
  <r>
    <n v="664364"/>
    <s v="TV - 32 in"/>
    <s v="Delhi"/>
    <s v="Delivered"/>
    <d v="2019-03-04T17:25:36"/>
    <d v="2019-03-07T17:25:36"/>
    <d v="2019-03-11T17:25:36"/>
    <n v="40"/>
    <n v="127"/>
    <s v="Bangalore"/>
    <s v="Delhi-Bangalore"/>
    <s v="Outstation"/>
    <s v="FastWheels"/>
    <n v="-4"/>
    <n v="3"/>
    <n v="167"/>
    <x v="1"/>
    <x v="1"/>
    <n v="3738.0423949999999"/>
    <s v="TV"/>
  </r>
  <r>
    <n v="560973"/>
    <s v="Laptop"/>
    <s v="Bangalore"/>
    <s v="Delivered"/>
    <d v="2019-03-04T17:29:07"/>
    <d v="2019-03-04T17:29:07"/>
    <d v="2019-03-09T17:29:07"/>
    <n v="0"/>
    <n v="125"/>
    <s v="Bangalore"/>
    <s v="Bangalore-Bangalore"/>
    <s v="Local"/>
    <s v="Ship2Home"/>
    <n v="-5"/>
    <n v="0"/>
    <n v="125"/>
    <x v="0"/>
    <x v="2"/>
    <n v="1341.14"/>
    <s v="Laptop"/>
  </r>
  <r>
    <n v="543602"/>
    <s v="TV - 32 in"/>
    <s v="Delhi"/>
    <s v="Delivered"/>
    <d v="2019-03-04T17:35:43"/>
    <d v="2019-03-08T17:35:43"/>
    <d v="2019-03-07T17:35:43"/>
    <n v="45"/>
    <n v="111"/>
    <s v="Mumbai"/>
    <s v="Delhi-Mumbai"/>
    <s v="Outstation"/>
    <s v="Ship2Home"/>
    <n v="1"/>
    <n v="4"/>
    <n v="156"/>
    <x v="1"/>
    <x v="1"/>
    <n v="827.48081479999996"/>
    <s v="TV"/>
  </r>
  <r>
    <n v="549075"/>
    <s v="Mobile"/>
    <s v="Bangalore"/>
    <s v="Delivered"/>
    <d v="2019-03-04T17:39:10"/>
    <d v="2019-03-12T17:39:10"/>
    <d v="2019-03-11T17:39:10"/>
    <n v="50"/>
    <n v="107"/>
    <s v="Mumbai"/>
    <s v="Bangalore-Mumbai"/>
    <s v="Outstation"/>
    <s v="Ship2Home"/>
    <n v="1"/>
    <n v="8"/>
    <n v="157"/>
    <x v="0"/>
    <x v="0"/>
    <n v="2089.6"/>
    <s v="Mobile"/>
  </r>
  <r>
    <n v="166696"/>
    <s v="Mobile"/>
    <s v="Bangalore"/>
    <s v="Delivered"/>
    <d v="2019-03-04T17:41:57"/>
    <d v="2019-03-05T17:41:57"/>
    <d v="2019-03-07T17:41:57"/>
    <n v="0"/>
    <n v="105"/>
    <s v="Bangalore"/>
    <s v="Bangalore-Bangalore"/>
    <s v="Local"/>
    <s v="FastWheels"/>
    <n v="-2"/>
    <n v="1"/>
    <n v="105"/>
    <x v="1"/>
    <x v="1"/>
    <n v="502.44284379999999"/>
    <s v="Mobile"/>
  </r>
  <r>
    <n v="434564"/>
    <s v="Mobile"/>
    <s v="Bangalore"/>
    <s v="Delivered"/>
    <d v="2019-03-04T17:42:55"/>
    <d v="2019-03-09T17:42:55"/>
    <d v="2019-03-09T17:42:55"/>
    <n v="26"/>
    <n v="111"/>
    <s v="Mumbai"/>
    <s v="Bangalore-Mumbai"/>
    <s v="Outstation"/>
    <s v="FastWheels"/>
    <n v="0"/>
    <n v="5"/>
    <n v="137"/>
    <x v="1"/>
    <x v="1"/>
    <n v="1224.1260159999999"/>
    <s v="Mobile"/>
  </r>
  <r>
    <n v="573556"/>
    <s v="PC"/>
    <s v="Delhi"/>
    <s v="Delivered"/>
    <d v="2019-03-04T17:48:33"/>
    <d v="2019-03-08T17:48:33"/>
    <d v="2019-03-10T17:48:33"/>
    <n v="70"/>
    <n v="106"/>
    <s v="Bangalore"/>
    <s v="Delhi-Bangalore"/>
    <s v="Outstation"/>
    <s v="FastWheels"/>
    <n v="-2"/>
    <n v="4"/>
    <n v="176"/>
    <x v="1"/>
    <x v="1"/>
    <n v="2255.517382"/>
    <s v="PC"/>
  </r>
  <r>
    <n v="146329"/>
    <s v="PC"/>
    <s v="Bangalore"/>
    <s v="Delivered"/>
    <d v="2019-03-04T18:03:03"/>
    <d v="2019-03-10T18:03:03"/>
    <d v="2019-03-11T18:03:03"/>
    <n v="38"/>
    <n v="113"/>
    <s v="Mumbai"/>
    <s v="Bangalore-Mumbai"/>
    <s v="Outstation"/>
    <s v="Ship2Home"/>
    <n v="-1"/>
    <n v="6"/>
    <n v="151"/>
    <x v="1"/>
    <x v="0"/>
    <n v="2073.7759970000002"/>
    <s v="PC"/>
  </r>
  <r>
    <n v="742919"/>
    <s v="Mobile"/>
    <s v="Delhi"/>
    <s v="Delivered"/>
    <d v="2019-03-04T18:17:13"/>
    <d v="2019-03-07T18:17:13"/>
    <d v="2019-03-11T18:17:13"/>
    <n v="69"/>
    <n v="89"/>
    <s v="Mumbai"/>
    <s v="Delhi-Mumbai"/>
    <s v="Outstation"/>
    <s v="FastWheels"/>
    <n v="-4"/>
    <n v="3"/>
    <n v="158"/>
    <x v="1"/>
    <x v="0"/>
    <n v="3620.652963"/>
    <s v="Mobile"/>
  </r>
  <r>
    <n v="480275"/>
    <s v="PC"/>
    <s v="Bangalore"/>
    <s v="Delivered"/>
    <d v="2019-03-04T18:19:29"/>
    <d v="2019-03-09T18:19:29"/>
    <d v="2019-03-09T18:19:29"/>
    <n v="44"/>
    <n v="114"/>
    <s v="Mumbai"/>
    <s v="Bangalore-Mumbai"/>
    <s v="Outstation"/>
    <s v="Ship2Home"/>
    <n v="0"/>
    <n v="5"/>
    <n v="158"/>
    <x v="1"/>
    <x v="0"/>
    <n v="579.57459140000003"/>
    <s v="PC"/>
  </r>
  <r>
    <n v="971935"/>
    <s v="PC"/>
    <s v="Bangalore"/>
    <s v="Delivered"/>
    <d v="2019-03-04T18:19:32"/>
    <d v="2019-03-06T18:19:32"/>
    <d v="2019-03-10T18:19:32"/>
    <n v="84"/>
    <n v="109"/>
    <s v="Delhi"/>
    <s v="Bangalore-Delhi"/>
    <s v="Outstation"/>
    <s v="FastWheels"/>
    <n v="-4"/>
    <n v="2"/>
    <n v="193"/>
    <x v="1"/>
    <x v="0"/>
    <n v="2676.4196069999998"/>
    <s v="PC"/>
  </r>
  <r>
    <n v="421332"/>
    <s v="TV - 32 in"/>
    <s v="Bangalore"/>
    <s v="Delivered"/>
    <d v="2019-03-04T18:22:27"/>
    <d v="2019-03-14T18:22:27"/>
    <d v="2019-03-07T18:22:27"/>
    <n v="65"/>
    <n v="100"/>
    <s v="Chennai"/>
    <s v="Bangalore-Chennai"/>
    <s v="Outstation"/>
    <s v="FastWheels"/>
    <n v="7"/>
    <n v="10"/>
    <n v="165"/>
    <x v="0"/>
    <x v="1"/>
    <n v="1042.3699999999999"/>
    <s v="TV"/>
  </r>
  <r>
    <n v="389064"/>
    <s v="Laptop"/>
    <s v="Delhi"/>
    <s v="Delivered"/>
    <d v="2019-03-04T18:22:34"/>
    <d v="2019-03-07T18:22:34"/>
    <d v="2019-03-07T18:22:34"/>
    <n v="0"/>
    <n v="130"/>
    <s v="Delhi"/>
    <s v="Delhi-Delhi"/>
    <s v="Local"/>
    <s v="FastWheels"/>
    <n v="0"/>
    <n v="3"/>
    <n v="130"/>
    <x v="0"/>
    <x v="1"/>
    <n v="376.19"/>
    <s v="Laptop"/>
  </r>
  <r>
    <n v="502739"/>
    <s v="Tablet"/>
    <s v="Delhi"/>
    <s v="Delivered"/>
    <d v="2019-03-04T18:23:58"/>
    <d v="2019-03-14T18:23:58"/>
    <d v="2019-03-11T18:23:58"/>
    <n v="46"/>
    <n v="124"/>
    <s v="Bangalore"/>
    <s v="Delhi-Bangalore"/>
    <s v="Outstation"/>
    <s v="Ship2Home"/>
    <n v="3"/>
    <n v="10"/>
    <n v="170"/>
    <x v="1"/>
    <x v="0"/>
    <n v="908.23091260000001"/>
    <s v="Tablet"/>
  </r>
  <r>
    <n v="151939"/>
    <s v="Mobile"/>
    <s v="Delhi"/>
    <s v="Delivered"/>
    <d v="2019-03-04T18:25:17"/>
    <d v="2019-03-12T18:25:17"/>
    <d v="2019-03-11T18:25:17"/>
    <n v="29"/>
    <n v="125"/>
    <s v="Bangalore"/>
    <s v="Delhi-Bangalore"/>
    <s v="Outstation"/>
    <s v="Ship2Home"/>
    <n v="1"/>
    <n v="8"/>
    <n v="154"/>
    <x v="1"/>
    <x v="0"/>
    <n v="3177.0826579999998"/>
    <s v="Mobile"/>
  </r>
  <r>
    <n v="996475"/>
    <s v="TV - 50 in"/>
    <s v="Bangalore"/>
    <s v="Delivered"/>
    <d v="2019-03-04T18:30:44"/>
    <d v="2019-03-08T18:30:44"/>
    <d v="2019-03-10T18:30:44"/>
    <n v="30"/>
    <n v="127"/>
    <s v="Chennai"/>
    <s v="Bangalore-Chennai"/>
    <s v="Outstation"/>
    <s v="Ship2Home"/>
    <n v="-2"/>
    <n v="4"/>
    <n v="157"/>
    <x v="1"/>
    <x v="0"/>
    <n v="1183.614204"/>
    <s v="TV"/>
  </r>
  <r>
    <n v="72243"/>
    <s v="Laptop"/>
    <s v="Delhi"/>
    <s v="Delivered"/>
    <d v="2019-03-04T18:34:29"/>
    <d v="2019-03-09T18:34:29"/>
    <d v="2019-03-08T18:34:29"/>
    <n v="73"/>
    <n v="108"/>
    <s v="Bangalore"/>
    <s v="Delhi-Bangalore"/>
    <s v="Outstation"/>
    <s v="FastWheels"/>
    <n v="1"/>
    <n v="5"/>
    <n v="181"/>
    <x v="0"/>
    <x v="0"/>
    <n v="630.65"/>
    <s v="Laptop"/>
  </r>
  <r>
    <n v="846959"/>
    <s v="PC"/>
    <s v="Bangalore"/>
    <s v="Delivered"/>
    <d v="2019-03-04T18:35:52"/>
    <d v="2019-03-09T18:35:52"/>
    <d v="2019-03-10T18:35:52"/>
    <n v="26"/>
    <n v="129"/>
    <s v="Delhi"/>
    <s v="Bangalore-Delhi"/>
    <s v="Outstation"/>
    <s v="Ship2Home"/>
    <n v="-1"/>
    <n v="5"/>
    <n v="155"/>
    <x v="1"/>
    <x v="0"/>
    <n v="1817.4665150000001"/>
    <s v="PC"/>
  </r>
  <r>
    <n v="657757"/>
    <s v="Mobile"/>
    <s v="Delhi"/>
    <s v="Delivered"/>
    <d v="2019-03-04T18:36:57"/>
    <d v="2019-03-06T18:36:57"/>
    <d v="2019-03-07T18:36:57"/>
    <n v="0"/>
    <n v="128"/>
    <s v="Delhi"/>
    <s v="Delhi-Delhi"/>
    <s v="Local"/>
    <s v="Ship2Home"/>
    <n v="-1"/>
    <n v="2"/>
    <n v="128"/>
    <x v="1"/>
    <x v="0"/>
    <n v="1999.2651109999999"/>
    <s v="Mobile"/>
  </r>
  <r>
    <n v="437687"/>
    <s v="Gaming Console"/>
    <s v="Bangalore"/>
    <s v="Delivered"/>
    <d v="2019-03-04T18:39:11"/>
    <d v="2019-03-11T18:39:11"/>
    <d v="2019-03-10T18:39:11"/>
    <n v="48"/>
    <n v="126"/>
    <s v="Delhi"/>
    <s v="Bangalore-Delhi"/>
    <s v="Outstation"/>
    <s v="Ship2Home"/>
    <n v="1"/>
    <n v="7"/>
    <n v="174"/>
    <x v="1"/>
    <x v="0"/>
    <n v="2825.8198179999999"/>
    <s v="Gaming Console"/>
  </r>
  <r>
    <n v="165913"/>
    <s v="Mobile"/>
    <s v="Delhi"/>
    <s v="Delivered"/>
    <d v="2019-03-04T18:43:04"/>
    <d v="2019-03-08T18:43:04"/>
    <d v="2019-03-09T18:43:04"/>
    <n v="0"/>
    <n v="122"/>
    <s v="Delhi"/>
    <s v="Delhi-Delhi"/>
    <s v="Local"/>
    <s v="Ship2Home"/>
    <n v="-1"/>
    <n v="4"/>
    <n v="122"/>
    <x v="1"/>
    <x v="0"/>
    <n v="1794.2073069999999"/>
    <s v="Mobile"/>
  </r>
  <r>
    <n v="202159"/>
    <s v="Tablet"/>
    <s v="Delhi"/>
    <s v="Delivered"/>
    <d v="2019-03-04T18:49:30"/>
    <d v="2019-03-09T18:49:30"/>
    <d v="2019-03-10T18:49:30"/>
    <n v="43"/>
    <n v="108"/>
    <s v="Kolkata"/>
    <s v="Delhi-Kolkata"/>
    <s v="Outstation"/>
    <s v="Ship2Home"/>
    <n v="-1"/>
    <n v="5"/>
    <n v="151"/>
    <x v="1"/>
    <x v="0"/>
    <n v="2457.2024339999998"/>
    <s v="Tablet"/>
  </r>
  <r>
    <n v="536337"/>
    <s v="Mobile"/>
    <s v="Delhi"/>
    <s v="Delivered"/>
    <d v="2019-03-04T18:49:48"/>
    <d v="2019-03-09T18:49:48"/>
    <d v="2019-03-10T18:49:48"/>
    <n v="0"/>
    <n v="103"/>
    <s v="Delhi"/>
    <s v="Delhi-Delhi"/>
    <s v="Local"/>
    <s v="FastWheels"/>
    <n v="-1"/>
    <n v="5"/>
    <n v="103"/>
    <x v="0"/>
    <x v="0"/>
    <n v="231.1"/>
    <s v="Mobile"/>
  </r>
  <r>
    <n v="9537"/>
    <s v="Laptop"/>
    <s v="Bangalore"/>
    <s v="Delivered"/>
    <d v="2019-03-04T18:53:19"/>
    <d v="2019-03-10T18:53:19"/>
    <d v="2019-03-08T18:53:19"/>
    <n v="86"/>
    <n v="108"/>
    <s v="Delhi"/>
    <s v="Bangalore-Delhi"/>
    <s v="Outstation"/>
    <s v="FastWheels"/>
    <n v="2"/>
    <n v="6"/>
    <n v="194"/>
    <x v="0"/>
    <x v="0"/>
    <n v="2285.9299999999998"/>
    <s v="Laptop"/>
  </r>
  <r>
    <n v="950883"/>
    <s v="PC"/>
    <s v="Delhi"/>
    <s v="Delivered"/>
    <d v="2019-03-04T18:53:49"/>
    <d v="2019-03-11T18:53:49"/>
    <d v="2019-03-10T18:53:49"/>
    <n v="0"/>
    <n v="122"/>
    <s v="Delhi"/>
    <s v="Delhi-Delhi"/>
    <s v="Local"/>
    <s v="Ship2Home"/>
    <n v="1"/>
    <n v="7"/>
    <n v="122"/>
    <x v="0"/>
    <x v="0"/>
    <n v="2529.4299999999998"/>
    <s v="PC"/>
  </r>
  <r>
    <n v="386454"/>
    <s v="Laptop"/>
    <s v="Delhi"/>
    <s v="Delivered"/>
    <d v="2019-03-04T18:56:39"/>
    <d v="2019-03-11T18:56:39"/>
    <d v="2019-03-08T18:56:39"/>
    <n v="37"/>
    <n v="126"/>
    <s v="Bangalore"/>
    <s v="Delhi-Bangalore"/>
    <s v="Outstation"/>
    <s v="Ship2Home"/>
    <n v="3"/>
    <n v="7"/>
    <n v="163"/>
    <x v="0"/>
    <x v="1"/>
    <n v="2097.61"/>
    <s v="Laptop"/>
  </r>
  <r>
    <n v="212937"/>
    <s v="Laptop"/>
    <s v="Bangalore"/>
    <s v="Delivered"/>
    <d v="2019-03-04T18:58:29"/>
    <d v="2019-03-06T18:58:29"/>
    <d v="2019-03-08T18:58:29"/>
    <n v="72"/>
    <n v="91"/>
    <s v="Mumbai"/>
    <s v="Bangalore-Mumbai"/>
    <s v="Outstation"/>
    <s v="FastWheels"/>
    <n v="-2"/>
    <n v="2"/>
    <n v="163"/>
    <x v="0"/>
    <x v="0"/>
    <n v="1927.28"/>
    <s v="Laptop"/>
  </r>
  <r>
    <n v="812922"/>
    <s v="Tablet"/>
    <s v="Delhi"/>
    <s v="Delivered"/>
    <d v="2019-03-04T19:05:23"/>
    <d v="2019-03-06T19:05:23"/>
    <d v="2019-03-07T19:05:23"/>
    <n v="31"/>
    <n v="110"/>
    <s v="Kolkata"/>
    <s v="Delhi-Kolkata"/>
    <s v="Outstation"/>
    <s v="Ship2Home"/>
    <n v="-1"/>
    <n v="2"/>
    <n v="141"/>
    <x v="0"/>
    <x v="1"/>
    <n v="2310.23"/>
    <s v="Tablet"/>
  </r>
  <r>
    <n v="666912"/>
    <s v="Mobile"/>
    <s v="Bangalore"/>
    <s v="Delivered"/>
    <d v="2019-03-04T19:06:41"/>
    <d v="2019-03-07T19:06:41"/>
    <d v="2019-03-07T19:06:41"/>
    <n v="26"/>
    <n v="124"/>
    <s v="Delhi"/>
    <s v="Bangalore-Delhi"/>
    <s v="Outstation"/>
    <s v="FastWheels"/>
    <n v="0"/>
    <n v="3"/>
    <n v="150"/>
    <x v="0"/>
    <x v="1"/>
    <n v="616.57000000000005"/>
    <s v="Mobile"/>
  </r>
  <r>
    <n v="647410"/>
    <s v="Mobile"/>
    <s v="Delhi"/>
    <s v="Delivered"/>
    <d v="2019-03-04T19:06:45"/>
    <d v="2019-03-08T19:06:45"/>
    <d v="2019-03-08T19:06:45"/>
    <n v="25"/>
    <n v="120"/>
    <s v="Bangalore"/>
    <s v="Delhi-Bangalore"/>
    <s v="Outstation"/>
    <s v="Ship2Home"/>
    <n v="0"/>
    <n v="4"/>
    <n v="145"/>
    <x v="1"/>
    <x v="1"/>
    <n v="3243.9570610000001"/>
    <s v="Mobile"/>
  </r>
  <r>
    <n v="661526"/>
    <s v="Laptop"/>
    <s v="Delhi"/>
    <s v="Delivered"/>
    <d v="2019-03-04T19:18:35"/>
    <d v="2019-03-12T19:18:35"/>
    <d v="2019-03-07T19:18:35"/>
    <n v="26"/>
    <n v="107"/>
    <s v="Mumbai"/>
    <s v="Delhi-Mumbai"/>
    <s v="Outstation"/>
    <s v="Ship2Home"/>
    <n v="5"/>
    <n v="8"/>
    <n v="133"/>
    <x v="1"/>
    <x v="1"/>
    <n v="2550.268376"/>
    <s v="Laptop"/>
  </r>
  <r>
    <n v="157043"/>
    <s v="Mobile"/>
    <s v="Bangalore"/>
    <s v="Delivered"/>
    <d v="2019-03-04T19:21:30"/>
    <d v="2019-03-04T19:21:30"/>
    <d v="2019-03-07T19:21:30"/>
    <n v="0"/>
    <n v="109"/>
    <s v="Bangalore"/>
    <s v="Bangalore-Bangalore"/>
    <s v="Local"/>
    <s v="FastWheels"/>
    <n v="-3"/>
    <n v="0"/>
    <n v="109"/>
    <x v="1"/>
    <x v="0"/>
    <n v="3235.0814580000001"/>
    <s v="Mobile"/>
  </r>
  <r>
    <n v="442270"/>
    <s v="Mobile"/>
    <s v="Bangalore"/>
    <s v="Delivered"/>
    <d v="2019-03-04T19:23:14"/>
    <d v="2019-03-11T19:23:14"/>
    <d v="2019-03-07T19:23:14"/>
    <n v="47"/>
    <n v="108"/>
    <s v="Mumbai"/>
    <s v="Bangalore-Mumbai"/>
    <s v="Outstation"/>
    <s v="Ship2Home"/>
    <n v="4"/>
    <n v="7"/>
    <n v="155"/>
    <x v="1"/>
    <x v="1"/>
    <n v="1438.7562"/>
    <s v="Mobile"/>
  </r>
  <r>
    <n v="932091"/>
    <s v="TV - 40 in"/>
    <s v="Delhi"/>
    <s v="Delivered"/>
    <d v="2019-03-04T19:28:23"/>
    <d v="2019-03-06T19:28:23"/>
    <d v="2019-03-07T19:28:23"/>
    <n v="65"/>
    <n v="102"/>
    <s v="Bangalore"/>
    <s v="Delhi-Bangalore"/>
    <s v="Outstation"/>
    <s v="FastWheels"/>
    <n v="-1"/>
    <n v="2"/>
    <n v="167"/>
    <x v="0"/>
    <x v="0"/>
    <n v="1412.65"/>
    <s v="TV"/>
  </r>
  <r>
    <n v="634534"/>
    <s v="Laptop"/>
    <s v="Bangalore"/>
    <s v="Delivered"/>
    <d v="2019-03-04T19:33:53"/>
    <d v="2019-03-04T19:33:53"/>
    <d v="2019-03-08T19:33:53"/>
    <n v="0"/>
    <n v="124"/>
    <s v="Bangalore"/>
    <s v="Bangalore-Bangalore"/>
    <s v="Local"/>
    <s v="Ship2Home"/>
    <n v="-4"/>
    <n v="0"/>
    <n v="124"/>
    <x v="1"/>
    <x v="1"/>
    <n v="2807.4195049999998"/>
    <s v="Laptop"/>
  </r>
  <r>
    <n v="553522"/>
    <s v="Laptop"/>
    <s v="Delhi"/>
    <s v="Delivered"/>
    <d v="2019-03-04T19:34:27"/>
    <d v="2019-03-07T19:34:27"/>
    <d v="2019-03-08T19:34:27"/>
    <n v="58"/>
    <n v="93"/>
    <s v="Kolkata"/>
    <s v="Delhi-Kolkata"/>
    <s v="Outstation"/>
    <s v="FastWheels"/>
    <n v="-1"/>
    <n v="3"/>
    <n v="151"/>
    <x v="1"/>
    <x v="1"/>
    <n v="3445.9798580000001"/>
    <s v="Laptop"/>
  </r>
  <r>
    <n v="320495"/>
    <s v="PC"/>
    <s v="Bangalore"/>
    <s v="Delivered"/>
    <d v="2019-03-04T19:34:44"/>
    <d v="2019-03-06T19:34:44"/>
    <d v="2019-03-10T19:34:44"/>
    <n v="71"/>
    <n v="87"/>
    <s v="Mumbai"/>
    <s v="Bangalore-Mumbai"/>
    <s v="Outstation"/>
    <s v="FastWheels"/>
    <n v="-4"/>
    <n v="2"/>
    <n v="158"/>
    <x v="1"/>
    <x v="2"/>
    <n v="1271.11015"/>
    <s v="PC"/>
  </r>
  <r>
    <n v="981044"/>
    <s v="PC"/>
    <s v="Bangalore"/>
    <s v="Delivered"/>
    <d v="2019-03-04T19:45:04"/>
    <d v="2019-03-08T19:45:04"/>
    <d v="2019-03-10T19:45:04"/>
    <n v="67"/>
    <n v="92"/>
    <s v="Mumbai"/>
    <s v="Bangalore-Mumbai"/>
    <s v="Outstation"/>
    <s v="FastWheels"/>
    <n v="-2"/>
    <n v="4"/>
    <n v="159"/>
    <x v="1"/>
    <x v="1"/>
    <n v="1157.269994"/>
    <s v="PC"/>
  </r>
  <r>
    <n v="457049"/>
    <s v="Mobile"/>
    <s v="Delhi"/>
    <s v="Delivered"/>
    <d v="2019-03-04T19:45:14"/>
    <d v="2019-03-08T19:45:14"/>
    <d v="2019-03-10T19:45:14"/>
    <n v="26"/>
    <n v="106"/>
    <s v="Mumbai"/>
    <s v="Delhi-Mumbai"/>
    <s v="Outstation"/>
    <s v="Ship2Home"/>
    <n v="-2"/>
    <n v="4"/>
    <n v="132"/>
    <x v="1"/>
    <x v="0"/>
    <n v="2866.1117640000002"/>
    <s v="Mobile"/>
  </r>
  <r>
    <n v="78609"/>
    <s v="Mobile"/>
    <s v="Bangalore"/>
    <s v="Delivered"/>
    <d v="2019-03-04T19:54:14"/>
    <d v="2019-03-10T19:54:14"/>
    <d v="2019-03-08T19:54:14"/>
    <n v="43"/>
    <n v="121"/>
    <s v="Delhi"/>
    <s v="Bangalore-Delhi"/>
    <s v="Outstation"/>
    <s v="Ship2Home"/>
    <n v="2"/>
    <n v="6"/>
    <n v="164"/>
    <x v="0"/>
    <x v="0"/>
    <n v="495.69"/>
    <s v="Mobile"/>
  </r>
  <r>
    <n v="901790"/>
    <s v="Mobile"/>
    <s v="Delhi"/>
    <s v="Delivered"/>
    <d v="2019-03-04T19:57:43"/>
    <d v="2019-03-06T19:57:43"/>
    <d v="2019-03-10T19:57:43"/>
    <n v="33"/>
    <n v="127"/>
    <s v="Chennai"/>
    <s v="Delhi-Chennai"/>
    <s v="Outstation"/>
    <s v="Ship2Home"/>
    <n v="-4"/>
    <n v="2"/>
    <n v="160"/>
    <x v="1"/>
    <x v="1"/>
    <n v="2535.4953089999999"/>
    <s v="Mobile"/>
  </r>
  <r>
    <n v="227474"/>
    <s v="Laptop"/>
    <s v="Delhi"/>
    <s v="Delivered"/>
    <d v="2019-03-04T20:15:48"/>
    <d v="2019-03-09T20:15:48"/>
    <d v="2019-03-11T20:15:48"/>
    <n v="36"/>
    <n v="120"/>
    <s v="Bangalore"/>
    <s v="Delhi-Bangalore"/>
    <s v="Outstation"/>
    <s v="Ship2Home"/>
    <n v="-2"/>
    <n v="5"/>
    <n v="156"/>
    <x v="1"/>
    <x v="1"/>
    <n v="3066.6480750000001"/>
    <s v="Laptop"/>
  </r>
  <r>
    <n v="7967"/>
    <s v="Tablet"/>
    <s v="Delhi"/>
    <s v="Delivered"/>
    <d v="2019-03-04T20:18:19"/>
    <d v="2019-03-05T20:18:19"/>
    <d v="2019-03-08T20:18:19"/>
    <n v="0"/>
    <n v="124"/>
    <s v="Delhi"/>
    <s v="Delhi-Delhi"/>
    <s v="Local"/>
    <s v="Ship2Home"/>
    <n v="-3"/>
    <n v="1"/>
    <n v="124"/>
    <x v="1"/>
    <x v="0"/>
    <n v="2037.623137"/>
    <s v="Tablet"/>
  </r>
  <r>
    <n v="73200"/>
    <s v="Laptop"/>
    <s v="Delhi"/>
    <s v="Delivered"/>
    <d v="2019-03-04T20:19:10"/>
    <d v="2019-03-08T20:19:10"/>
    <d v="2019-03-11T20:19:10"/>
    <n v="38"/>
    <n v="122"/>
    <s v="Bangalore"/>
    <s v="Delhi-Bangalore"/>
    <s v="Outstation"/>
    <s v="FastWheels"/>
    <n v="-3"/>
    <n v="4"/>
    <n v="160"/>
    <x v="0"/>
    <x v="1"/>
    <n v="2891.51"/>
    <s v="Laptop"/>
  </r>
  <r>
    <n v="152532"/>
    <s v="Tablet"/>
    <s v="Bangalore"/>
    <s v="Delivered"/>
    <d v="2019-03-04T20:23:38"/>
    <d v="2019-03-11T20:23:38"/>
    <d v="2019-03-10T20:23:38"/>
    <n v="77"/>
    <n v="102"/>
    <s v="Chennai"/>
    <s v="Bangalore-Chennai"/>
    <s v="Outstation"/>
    <s v="FastWheels"/>
    <n v="1"/>
    <n v="7"/>
    <n v="179"/>
    <x v="0"/>
    <x v="1"/>
    <n v="2518.09"/>
    <s v="Tablet"/>
  </r>
  <r>
    <n v="801924"/>
    <s v="Gaming Console"/>
    <s v="Delhi"/>
    <s v="Delivered"/>
    <d v="2019-03-04T20:24:47"/>
    <d v="2019-03-10T20:24:47"/>
    <d v="2019-03-09T20:24:47"/>
    <n v="78"/>
    <n v="92"/>
    <s v="Mumbai"/>
    <s v="Delhi-Mumbai"/>
    <s v="Outstation"/>
    <s v="FastWheels"/>
    <n v="1"/>
    <n v="6"/>
    <n v="170"/>
    <x v="0"/>
    <x v="1"/>
    <n v="745.64"/>
    <s v="Gaming Console"/>
  </r>
  <r>
    <n v="39388"/>
    <s v="Mobile"/>
    <s v="Bangalore"/>
    <s v="Delivered"/>
    <d v="2019-03-04T20:25:17"/>
    <d v="2019-03-06T20:25:17"/>
    <d v="2019-03-07T20:25:17"/>
    <n v="45"/>
    <n v="121"/>
    <s v="Delhi"/>
    <s v="Bangalore-Delhi"/>
    <s v="Outstation"/>
    <s v="FastWheels"/>
    <n v="-1"/>
    <n v="2"/>
    <n v="166"/>
    <x v="1"/>
    <x v="1"/>
    <n v="1186.6723910000001"/>
    <s v="Mobile"/>
  </r>
  <r>
    <n v="898389"/>
    <s v="Mobile"/>
    <s v="Bangalore"/>
    <s v="Delivered"/>
    <d v="2019-03-04T20:28:18"/>
    <d v="2019-03-05T20:28:18"/>
    <d v="2019-03-11T20:28:18"/>
    <n v="0"/>
    <n v="106"/>
    <s v="Bangalore"/>
    <s v="Bangalore-Bangalore"/>
    <s v="Local"/>
    <s v="FastWheels"/>
    <n v="-6"/>
    <n v="1"/>
    <n v="106"/>
    <x v="0"/>
    <x v="0"/>
    <n v="882.53"/>
    <s v="Mobile"/>
  </r>
  <r>
    <n v="757627"/>
    <s v="Mobile"/>
    <s v="Bangalore"/>
    <s v="Delivered"/>
    <d v="2019-03-04T20:30:18"/>
    <d v="2019-03-08T20:30:18"/>
    <d v="2019-03-11T20:30:18"/>
    <n v="0"/>
    <n v="104"/>
    <s v="Bangalore"/>
    <s v="Bangalore-Bangalore"/>
    <s v="Local"/>
    <s v="FastWheels"/>
    <n v="-3"/>
    <n v="4"/>
    <n v="104"/>
    <x v="1"/>
    <x v="0"/>
    <n v="3772.6774399999999"/>
    <s v="Mobile"/>
  </r>
  <r>
    <n v="978354"/>
    <s v="TV - 32 in"/>
    <s v="Bangalore"/>
    <s v="Delivered"/>
    <d v="2019-03-04T20:32:50"/>
    <d v="2019-03-08T20:32:50"/>
    <d v="2019-03-10T20:32:50"/>
    <n v="0"/>
    <n v="120"/>
    <s v="Bangalore"/>
    <s v="Bangalore-Bangalore"/>
    <s v="Local"/>
    <s v="Ship2Home"/>
    <n v="-2"/>
    <n v="4"/>
    <n v="120"/>
    <x v="0"/>
    <x v="1"/>
    <n v="2895.43"/>
    <s v="TV"/>
  </r>
  <r>
    <n v="618430"/>
    <s v="Laptop"/>
    <s v="Delhi"/>
    <s v="Delivered"/>
    <d v="2019-03-04T20:33:50"/>
    <d v="2019-03-13T20:33:50"/>
    <d v="2019-03-08T20:33:50"/>
    <n v="59"/>
    <n v="101"/>
    <s v="Chennai"/>
    <s v="Delhi-Chennai"/>
    <s v="Outstation"/>
    <s v="FastWheels"/>
    <n v="5"/>
    <n v="9"/>
    <n v="160"/>
    <x v="1"/>
    <x v="1"/>
    <n v="1955.341338"/>
    <s v="Laptop"/>
  </r>
  <r>
    <n v="454834"/>
    <s v="TV - 32 in"/>
    <s v="Bangalore"/>
    <s v="Delivered"/>
    <d v="2019-03-04T20:38:21"/>
    <d v="2019-03-11T20:38:21"/>
    <d v="2019-03-07T20:38:21"/>
    <n v="37"/>
    <n v="114"/>
    <s v="Kolkata"/>
    <s v="Bangalore-Kolkata"/>
    <s v="Outstation"/>
    <s v="Ship2Home"/>
    <n v="4"/>
    <n v="7"/>
    <n v="151"/>
    <x v="1"/>
    <x v="1"/>
    <n v="3640.4159079999999"/>
    <s v="TV"/>
  </r>
  <r>
    <n v="97209"/>
    <s v="TV - 40 in"/>
    <s v="Delhi"/>
    <s v="Delivered"/>
    <d v="2019-03-04T20:40:09"/>
    <d v="2019-03-10T20:40:09"/>
    <d v="2019-03-07T20:40:09"/>
    <n v="43"/>
    <n v="122"/>
    <s v="Bangalore"/>
    <s v="Delhi-Bangalore"/>
    <s v="Outstation"/>
    <s v="Ship2Home"/>
    <n v="3"/>
    <n v="6"/>
    <n v="165"/>
    <x v="0"/>
    <x v="2"/>
    <n v="1387.59"/>
    <s v="TV"/>
  </r>
  <r>
    <n v="599593"/>
    <s v="PC"/>
    <s v="Bangalore"/>
    <s v="Delivered"/>
    <d v="2019-03-04T20:52:21"/>
    <d v="2019-03-11T20:52:21"/>
    <d v="2019-03-07T20:52:21"/>
    <n v="41"/>
    <n v="128"/>
    <s v="Delhi"/>
    <s v="Bangalore-Delhi"/>
    <s v="Outstation"/>
    <s v="Ship2Home"/>
    <n v="4"/>
    <n v="7"/>
    <n v="169"/>
    <x v="1"/>
    <x v="0"/>
    <n v="866.67608689999997"/>
    <s v="PC"/>
  </r>
  <r>
    <n v="131293"/>
    <s v="TV - 50 in"/>
    <s v="Delhi"/>
    <s v="Delivered"/>
    <d v="2019-03-04T21:00:53"/>
    <d v="2019-03-08T21:00:53"/>
    <d v="2019-03-07T21:00:53"/>
    <n v="0"/>
    <n v="126"/>
    <s v="Delhi"/>
    <s v="Delhi-Delhi"/>
    <s v="Local"/>
    <s v="Ship2Home"/>
    <n v="1"/>
    <n v="4"/>
    <n v="126"/>
    <x v="1"/>
    <x v="0"/>
    <n v="813.69913199999996"/>
    <s v="TV"/>
  </r>
  <r>
    <n v="820631"/>
    <s v="Tablet"/>
    <s v="Delhi"/>
    <s v="Delivered"/>
    <d v="2019-03-04T21:02:01"/>
    <d v="2019-03-11T21:02:01"/>
    <d v="2019-03-11T21:02:01"/>
    <n v="0"/>
    <n v="122"/>
    <s v="Delhi"/>
    <s v="Delhi-Delhi"/>
    <s v="Local"/>
    <s v="Ship2Home"/>
    <n v="0"/>
    <n v="7"/>
    <n v="122"/>
    <x v="1"/>
    <x v="2"/>
    <n v="2631.0032959999999"/>
    <s v="Tablet"/>
  </r>
  <r>
    <n v="21665"/>
    <s v="PC"/>
    <s v="Delhi"/>
    <s v="Delivered"/>
    <d v="2019-03-04T21:03:24"/>
    <d v="2019-03-10T21:03:24"/>
    <d v="2019-03-11T21:03:24"/>
    <n v="47"/>
    <n v="126"/>
    <s v="Bangalore"/>
    <s v="Delhi-Bangalore"/>
    <s v="Outstation"/>
    <s v="Ship2Home"/>
    <n v="-1"/>
    <n v="6"/>
    <n v="173"/>
    <x v="1"/>
    <x v="2"/>
    <n v="2741.189644"/>
    <s v="PC"/>
  </r>
  <r>
    <n v="351766"/>
    <s v="Laptop"/>
    <s v="Bangalore"/>
    <s v="Delivered"/>
    <d v="2019-03-04T21:07:55"/>
    <d v="2019-03-13T21:07:55"/>
    <d v="2019-03-09T21:07:55"/>
    <n v="30"/>
    <n v="123"/>
    <s v="Delhi"/>
    <s v="Bangalore-Delhi"/>
    <s v="Outstation"/>
    <s v="Ship2Home"/>
    <n v="4"/>
    <n v="9"/>
    <n v="153"/>
    <x v="1"/>
    <x v="1"/>
    <n v="534.35634319999997"/>
    <s v="Laptop"/>
  </r>
  <r>
    <n v="882776"/>
    <s v="Gaming Console"/>
    <s v="Bangalore"/>
    <s v="Delivered"/>
    <d v="2019-03-04T21:08:08"/>
    <d v="2019-03-14T21:08:08"/>
    <d v="2019-03-11T21:08:08"/>
    <n v="35"/>
    <n v="127"/>
    <s v="Chennai"/>
    <s v="Bangalore-Chennai"/>
    <s v="Outstation"/>
    <s v="FastWheels"/>
    <n v="3"/>
    <n v="10"/>
    <n v="162"/>
    <x v="1"/>
    <x v="1"/>
    <n v="3567.7260780000001"/>
    <s v="Gaming Console"/>
  </r>
  <r>
    <n v="558559"/>
    <s v="TV - 50 in"/>
    <s v="Delhi"/>
    <s v="Delivered"/>
    <d v="2019-03-04T21:19:26"/>
    <d v="2019-03-09T21:19:26"/>
    <d v="2019-03-11T21:19:26"/>
    <n v="42"/>
    <n v="125"/>
    <s v="Bangalore"/>
    <s v="Delhi-Bangalore"/>
    <s v="Outstation"/>
    <s v="Ship2Home"/>
    <n v="-2"/>
    <n v="5"/>
    <n v="167"/>
    <x v="1"/>
    <x v="0"/>
    <n v="2134.8489559999998"/>
    <s v="TV"/>
  </r>
  <r>
    <n v="705929"/>
    <s v="Mobile"/>
    <s v="Delhi"/>
    <s v="Delivered"/>
    <d v="2019-03-04T21:20:51"/>
    <d v="2019-03-07T21:20:51"/>
    <d v="2019-03-10T21:20:51"/>
    <n v="73"/>
    <n v="100"/>
    <s v="Bangalore"/>
    <s v="Delhi-Bangalore"/>
    <s v="Outstation"/>
    <s v="FastWheels"/>
    <n v="-3"/>
    <n v="3"/>
    <n v="173"/>
    <x v="1"/>
    <x v="2"/>
    <n v="1659.1905609999999"/>
    <s v="Mobile"/>
  </r>
  <r>
    <n v="311186"/>
    <s v="PC"/>
    <s v="Delhi"/>
    <s v="Delivered"/>
    <d v="2019-03-04T21:32:58"/>
    <d v="2019-03-08T21:32:58"/>
    <d v="2019-03-10T21:32:58"/>
    <n v="0"/>
    <n v="124"/>
    <s v="Delhi"/>
    <s v="Delhi-Delhi"/>
    <s v="Local"/>
    <s v="Ship2Home"/>
    <n v="-2"/>
    <n v="4"/>
    <n v="124"/>
    <x v="1"/>
    <x v="1"/>
    <n v="1388.4143469999999"/>
    <s v="PC"/>
  </r>
  <r>
    <n v="956080"/>
    <s v="PC"/>
    <s v="Delhi"/>
    <s v="Delivered"/>
    <d v="2019-03-04T21:35:53"/>
    <d v="2019-03-06T21:35:53"/>
    <d v="2019-03-10T21:35:53"/>
    <n v="42"/>
    <n v="127"/>
    <s v="Bangalore"/>
    <s v="Delhi-Bangalore"/>
    <s v="Outstation"/>
    <s v="FastWheels"/>
    <n v="-4"/>
    <n v="2"/>
    <n v="169"/>
    <x v="1"/>
    <x v="1"/>
    <n v="2029.9861080000001"/>
    <s v="PC"/>
  </r>
  <r>
    <n v="348655"/>
    <s v="PC"/>
    <s v="Bangalore"/>
    <s v="Delivered"/>
    <d v="2019-03-04T21:41:44"/>
    <d v="2019-03-08T21:41:44"/>
    <d v="2019-03-08T21:41:44"/>
    <n v="46"/>
    <n v="109"/>
    <s v="Kolkata"/>
    <s v="Bangalore-Kolkata"/>
    <s v="Outstation"/>
    <s v="Ship2Home"/>
    <n v="0"/>
    <n v="4"/>
    <n v="155"/>
    <x v="1"/>
    <x v="0"/>
    <n v="887.73349729999995"/>
    <s v="PC"/>
  </r>
  <r>
    <n v="807889"/>
    <s v="PC"/>
    <s v="Delhi"/>
    <s v="Delivered"/>
    <d v="2019-03-04T21:50:57"/>
    <d v="2019-03-07T21:50:57"/>
    <d v="2019-03-08T21:50:57"/>
    <n v="0"/>
    <n v="122"/>
    <s v="Delhi"/>
    <s v="Delhi-Delhi"/>
    <s v="Local"/>
    <s v="Ship2Home"/>
    <n v="-1"/>
    <n v="3"/>
    <n v="122"/>
    <x v="1"/>
    <x v="0"/>
    <n v="663.66624300000001"/>
    <s v="PC"/>
  </r>
  <r>
    <n v="134007"/>
    <s v="Mobile"/>
    <s v="Bangalore"/>
    <s v="Delivered"/>
    <d v="2019-03-04T21:55:13"/>
    <d v="2019-03-04T21:55:13"/>
    <d v="2019-03-10T21:55:13"/>
    <n v="0"/>
    <n v="127"/>
    <s v="Bangalore"/>
    <s v="Bangalore-Bangalore"/>
    <s v="Local"/>
    <s v="Ship2Home"/>
    <n v="-6"/>
    <n v="0"/>
    <n v="127"/>
    <x v="0"/>
    <x v="0"/>
    <n v="2668.89"/>
    <s v="Mobile"/>
  </r>
  <r>
    <n v="122520"/>
    <s v="Gaming Console"/>
    <s v="Bangalore"/>
    <s v="Delivered"/>
    <d v="2019-03-04T22:05:37"/>
    <d v="2019-03-11T22:05:37"/>
    <d v="2019-03-08T22:05:37"/>
    <n v="74"/>
    <n v="87"/>
    <s v="Kolkata"/>
    <s v="Bangalore-Kolkata"/>
    <s v="Outstation"/>
    <s v="FastWheels"/>
    <n v="3"/>
    <n v="7"/>
    <n v="161"/>
    <x v="0"/>
    <x v="1"/>
    <n v="676.49"/>
    <s v="Gaming Console"/>
  </r>
  <r>
    <n v="752562"/>
    <s v="PC"/>
    <s v="Delhi"/>
    <s v="Delivered"/>
    <d v="2019-03-04T22:10:07"/>
    <d v="2019-03-06T22:10:07"/>
    <d v="2019-03-09T22:10:07"/>
    <n v="57"/>
    <n v="85"/>
    <s v="Mumbai"/>
    <s v="Delhi-Mumbai"/>
    <s v="Outstation"/>
    <s v="FastWheels"/>
    <n v="-3"/>
    <n v="2"/>
    <n v="142"/>
    <x v="0"/>
    <x v="1"/>
    <n v="585.03"/>
    <s v="PC"/>
  </r>
  <r>
    <n v="452597"/>
    <s v="PC"/>
    <s v="Delhi"/>
    <s v="Delivered"/>
    <d v="2019-03-04T22:17:54"/>
    <d v="2019-03-11T22:17:54"/>
    <d v="2019-03-07T22:17:54"/>
    <n v="78"/>
    <n v="89"/>
    <s v="Kolkata"/>
    <s v="Delhi-Kolkata"/>
    <s v="Outstation"/>
    <s v="FastWheels"/>
    <n v="4"/>
    <n v="7"/>
    <n v="167"/>
    <x v="1"/>
    <x v="0"/>
    <n v="719.54286539999998"/>
    <s v="PC"/>
  </r>
  <r>
    <n v="638684"/>
    <s v="Mobile"/>
    <s v="Delhi"/>
    <s v="Delivered"/>
    <d v="2019-03-04T22:33:51"/>
    <d v="2019-03-06T22:33:51"/>
    <d v="2019-03-07T22:33:51"/>
    <n v="34"/>
    <n v="114"/>
    <s v="Mumbai"/>
    <s v="Delhi-Mumbai"/>
    <s v="Outstation"/>
    <s v="FastWheels"/>
    <n v="-1"/>
    <n v="2"/>
    <n v="148"/>
    <x v="1"/>
    <x v="1"/>
    <n v="2214.7564259999999"/>
    <s v="Mobile"/>
  </r>
  <r>
    <n v="364057"/>
    <s v="PC"/>
    <s v="Delhi"/>
    <s v="Delivered"/>
    <d v="2019-03-04T22:40:07"/>
    <d v="2019-03-10T22:40:07"/>
    <d v="2019-03-08T22:40:07"/>
    <n v="50"/>
    <n v="120"/>
    <s v="Bangalore"/>
    <s v="Delhi-Bangalore"/>
    <s v="Outstation"/>
    <s v="Ship2Home"/>
    <n v="2"/>
    <n v="6"/>
    <n v="170"/>
    <x v="1"/>
    <x v="0"/>
    <n v="539.41381279999996"/>
    <s v="PC"/>
  </r>
  <r>
    <n v="980268"/>
    <s v="Mobile"/>
    <s v="Bangalore"/>
    <s v="Delivered"/>
    <d v="2019-03-04T22:49:40"/>
    <d v="2019-03-11T22:49:40"/>
    <d v="2019-03-08T22:49:40"/>
    <n v="29"/>
    <n v="126"/>
    <s v="Chennai"/>
    <s v="Bangalore-Chennai"/>
    <s v="Outstation"/>
    <s v="FastWheels"/>
    <n v="3"/>
    <n v="7"/>
    <n v="155"/>
    <x v="0"/>
    <x v="1"/>
    <n v="2652.02"/>
    <s v="Mobile"/>
  </r>
  <r>
    <n v="9482"/>
    <s v="Tablet"/>
    <s v="Delhi"/>
    <s v="Delivered"/>
    <d v="2019-03-04T22:51:56"/>
    <d v="2019-03-07T22:51:56"/>
    <d v="2019-03-08T22:51:56"/>
    <n v="44"/>
    <n v="108"/>
    <s v="Mumbai"/>
    <s v="Delhi-Mumbai"/>
    <s v="Outstation"/>
    <s v="Ship2Home"/>
    <n v="-1"/>
    <n v="3"/>
    <n v="152"/>
    <x v="1"/>
    <x v="1"/>
    <n v="3307.3616529999999"/>
    <s v="Tablet"/>
  </r>
  <r>
    <n v="144517"/>
    <s v="Mobile"/>
    <s v="Bangalore"/>
    <s v="Delivered"/>
    <d v="2019-03-04T22:58:54"/>
    <d v="2019-03-09T22:58:54"/>
    <d v="2019-03-10T22:58:54"/>
    <n v="69"/>
    <n v="92"/>
    <s v="Mumbai"/>
    <s v="Bangalore-Mumbai"/>
    <s v="Outstation"/>
    <s v="FastWheels"/>
    <n v="-1"/>
    <n v="5"/>
    <n v="161"/>
    <x v="1"/>
    <x v="0"/>
    <n v="2380.0845260000001"/>
    <s v="Mobile"/>
  </r>
  <r>
    <n v="90179"/>
    <s v="Mobile"/>
    <s v="Delhi"/>
    <s v="Delivered"/>
    <d v="2019-03-04T23:08:40"/>
    <d v="2019-03-08T23:08:40"/>
    <d v="2019-03-07T23:08:40"/>
    <n v="79"/>
    <n v="101"/>
    <s v="Bangalore"/>
    <s v="Delhi-Bangalore"/>
    <s v="Outstation"/>
    <s v="FastWheels"/>
    <n v="1"/>
    <n v="4"/>
    <n v="180"/>
    <x v="1"/>
    <x v="0"/>
    <n v="3082.7608319999999"/>
    <s v="Mobile"/>
  </r>
  <r>
    <n v="889467"/>
    <s v="Mobile"/>
    <s v="Delhi"/>
    <s v="Delivered"/>
    <d v="2019-03-04T23:11:42"/>
    <d v="2019-03-10T23:11:42"/>
    <d v="2019-03-11T23:11:42"/>
    <n v="70"/>
    <n v="105"/>
    <s v="Chennai"/>
    <s v="Delhi-Chennai"/>
    <s v="Outstation"/>
    <s v="FastWheels"/>
    <n v="-1"/>
    <n v="6"/>
    <n v="175"/>
    <x v="0"/>
    <x v="0"/>
    <n v="576.22"/>
    <s v="Mobile"/>
  </r>
  <r>
    <n v="953625"/>
    <s v="Laptop"/>
    <s v="Delhi"/>
    <s v="Delivered"/>
    <d v="2019-03-04T23:17:05"/>
    <d v="2019-03-07T23:17:05"/>
    <d v="2019-03-08T23:17:05"/>
    <n v="36"/>
    <n v="121"/>
    <s v="Chennai"/>
    <s v="Delhi-Chennai"/>
    <s v="Outstation"/>
    <s v="Ship2Home"/>
    <n v="-1"/>
    <n v="3"/>
    <n v="157"/>
    <x v="0"/>
    <x v="0"/>
    <n v="952.12"/>
    <s v="Laptop"/>
  </r>
  <r>
    <n v="489252"/>
    <s v="Mobile"/>
    <s v="Bangalore"/>
    <s v="Delivered"/>
    <d v="2019-03-04T23:21:31"/>
    <d v="2019-03-07T23:21:31"/>
    <d v="2019-03-09T23:21:31"/>
    <n v="45"/>
    <n v="107"/>
    <s v="Mumbai"/>
    <s v="Bangalore-Mumbai"/>
    <s v="Outstation"/>
    <s v="FastWheels"/>
    <n v="-2"/>
    <n v="3"/>
    <n v="152"/>
    <x v="0"/>
    <x v="1"/>
    <n v="1808.42"/>
    <s v="Mobile"/>
  </r>
  <r>
    <n v="14864"/>
    <s v="Mobile"/>
    <s v="Delhi"/>
    <s v="Delivered"/>
    <d v="2019-03-04T23:24:15"/>
    <d v="2019-03-09T23:24:15"/>
    <d v="2019-03-08T23:24:15"/>
    <n v="29"/>
    <n v="130"/>
    <s v="Chennai"/>
    <s v="Delhi-Chennai"/>
    <s v="Outstation"/>
    <s v="FastWheels"/>
    <n v="1"/>
    <n v="5"/>
    <n v="159"/>
    <x v="1"/>
    <x v="1"/>
    <n v="1279.2460000000001"/>
    <s v="Mobile"/>
  </r>
  <r>
    <n v="721885"/>
    <s v="Laptop"/>
    <s v="Delhi"/>
    <s v="Delivered"/>
    <d v="2019-03-04T23:27:43"/>
    <d v="2019-03-08T23:27:43"/>
    <d v="2019-03-10T23:27:43"/>
    <n v="33"/>
    <n v="126"/>
    <s v="Chennai"/>
    <s v="Delhi-Chennai"/>
    <s v="Outstation"/>
    <s v="Ship2Home"/>
    <n v="-2"/>
    <n v="4"/>
    <n v="159"/>
    <x v="1"/>
    <x v="0"/>
    <n v="2039.0733210000001"/>
    <s v="Laptop"/>
  </r>
  <r>
    <n v="391570"/>
    <s v="Tablet"/>
    <s v="Delhi"/>
    <s v="Delivered"/>
    <d v="2019-03-04T23:31:41"/>
    <d v="2019-03-11T23:31:41"/>
    <d v="2019-03-08T23:31:41"/>
    <n v="65"/>
    <n v="94"/>
    <s v="Kolkata"/>
    <s v="Delhi-Kolkata"/>
    <s v="Outstation"/>
    <s v="FastWheels"/>
    <n v="3"/>
    <n v="7"/>
    <n v="159"/>
    <x v="1"/>
    <x v="1"/>
    <n v="295.75243849999998"/>
    <s v="Tablet"/>
  </r>
  <r>
    <n v="8367"/>
    <s v="TV - 40 in"/>
    <s v="Delhi"/>
    <s v="Delivered"/>
    <d v="2019-03-04T23:37:33"/>
    <d v="2019-03-10T23:37:33"/>
    <d v="2019-03-08T23:37:33"/>
    <n v="49"/>
    <n v="115"/>
    <s v="Kolkata"/>
    <s v="Delhi-Kolkata"/>
    <s v="Outstation"/>
    <s v="Ship2Home"/>
    <n v="2"/>
    <n v="6"/>
    <n v="164"/>
    <x v="0"/>
    <x v="0"/>
    <n v="401.18"/>
    <s v="TV"/>
  </r>
  <r>
    <n v="672039"/>
    <s v="Mobile"/>
    <s v="Delhi"/>
    <s v="Delivered"/>
    <d v="2019-03-04T23:57:19"/>
    <d v="2019-03-11T23:57:19"/>
    <d v="2019-03-11T23:57:19"/>
    <n v="0"/>
    <n v="126"/>
    <s v="Delhi"/>
    <s v="Delhi-Delhi"/>
    <s v="Local"/>
    <s v="Ship2Home"/>
    <n v="0"/>
    <n v="7"/>
    <n v="126"/>
    <x v="0"/>
    <x v="0"/>
    <n v="1091.19"/>
    <s v="Mobile"/>
  </r>
  <r>
    <n v="753448"/>
    <s v="Tablet"/>
    <s v="Delhi"/>
    <s v="Delivered"/>
    <d v="2019-03-05T00:19:16"/>
    <d v="2019-03-10T00:19:16"/>
    <d v="2019-03-12T00:19:16"/>
    <n v="0"/>
    <n v="126"/>
    <s v="Delhi"/>
    <s v="Delhi-Delhi"/>
    <s v="Local"/>
    <s v="FastWheels"/>
    <n v="-2"/>
    <n v="5"/>
    <n v="126"/>
    <x v="1"/>
    <x v="1"/>
    <n v="3137.773807"/>
    <s v="Tablet"/>
  </r>
  <r>
    <n v="834888"/>
    <s v="Mobile"/>
    <s v="Delhi"/>
    <s v="Delivered"/>
    <d v="2019-03-05T00:19:54"/>
    <d v="2019-03-07T00:19:54"/>
    <d v="2019-03-12T00:19:54"/>
    <n v="35"/>
    <n v="129"/>
    <s v="Bangalore"/>
    <s v="Delhi-Bangalore"/>
    <s v="Outstation"/>
    <s v="FastWheels"/>
    <n v="-5"/>
    <n v="2"/>
    <n v="164"/>
    <x v="0"/>
    <x v="1"/>
    <n v="2720.86"/>
    <s v="Mobile"/>
  </r>
  <r>
    <n v="758074"/>
    <s v="Tablet"/>
    <s v="Delhi"/>
    <s v="Delivered"/>
    <d v="2019-03-05T00:28:20"/>
    <d v="2019-03-07T00:28:20"/>
    <d v="2019-03-11T00:28:20"/>
    <n v="31"/>
    <n v="115"/>
    <s v="Kolkata"/>
    <s v="Delhi-Kolkata"/>
    <s v="Outstation"/>
    <s v="Ship2Home"/>
    <n v="-4"/>
    <n v="2"/>
    <n v="146"/>
    <x v="1"/>
    <x v="1"/>
    <n v="596.35156070000005"/>
    <s v="Tablet"/>
  </r>
  <r>
    <n v="529134"/>
    <s v="Tablet"/>
    <s v="Bangalore"/>
    <s v="Delivered"/>
    <d v="2019-03-05T00:40:09"/>
    <d v="2019-03-11T00:40:09"/>
    <d v="2019-03-12T00:40:09"/>
    <n v="41"/>
    <n v="125"/>
    <s v="Chennai"/>
    <s v="Bangalore-Chennai"/>
    <s v="Outstation"/>
    <s v="Ship2Home"/>
    <n v="-1"/>
    <n v="6"/>
    <n v="166"/>
    <x v="0"/>
    <x v="1"/>
    <n v="2035.69"/>
    <s v="Tablet"/>
  </r>
  <r>
    <n v="885932"/>
    <s v="PC"/>
    <s v="Delhi"/>
    <s v="Delivered"/>
    <d v="2019-03-05T00:40:15"/>
    <d v="2019-03-08T00:40:15"/>
    <d v="2019-03-12T00:40:15"/>
    <n v="32"/>
    <n v="120"/>
    <s v="Bangalore"/>
    <s v="Delhi-Bangalore"/>
    <s v="Outstation"/>
    <s v="FastWheels"/>
    <n v="-4"/>
    <n v="3"/>
    <n v="152"/>
    <x v="1"/>
    <x v="1"/>
    <n v="3379.7430210000002"/>
    <s v="PC"/>
  </r>
  <r>
    <n v="914254"/>
    <s v="TV - 32 in"/>
    <s v="Delhi"/>
    <s v="Delivered"/>
    <d v="2019-03-05T00:43:14"/>
    <d v="2019-03-06T00:43:14"/>
    <d v="2019-03-10T00:43:14"/>
    <n v="0"/>
    <n v="107"/>
    <s v="Delhi"/>
    <s v="Delhi-Delhi"/>
    <s v="Local"/>
    <s v="FastWheels"/>
    <n v="-4"/>
    <n v="1"/>
    <n v="107"/>
    <x v="1"/>
    <x v="1"/>
    <n v="1270.805265"/>
    <s v="TV"/>
  </r>
  <r>
    <n v="691366"/>
    <s v="Laptop"/>
    <s v="Delhi"/>
    <s v="Delivered"/>
    <d v="2019-03-05T00:46:08"/>
    <d v="2019-03-13T00:46:08"/>
    <d v="2019-03-12T00:46:08"/>
    <n v="44"/>
    <n v="113"/>
    <s v="Mumbai"/>
    <s v="Delhi-Mumbai"/>
    <s v="Outstation"/>
    <s v="Ship2Home"/>
    <n v="1"/>
    <n v="8"/>
    <n v="157"/>
    <x v="1"/>
    <x v="1"/>
    <n v="2203.131977"/>
    <s v="Laptop"/>
  </r>
  <r>
    <n v="947345"/>
    <s v="Laptop"/>
    <s v="Delhi"/>
    <s v="Delivered"/>
    <d v="2019-03-05T00:48:12"/>
    <d v="2019-03-07T00:48:12"/>
    <d v="2019-03-10T00:48:12"/>
    <n v="48"/>
    <n v="130"/>
    <s v="Chennai"/>
    <s v="Delhi-Chennai"/>
    <s v="Outstation"/>
    <s v="Ship2Home"/>
    <n v="-3"/>
    <n v="2"/>
    <n v="178"/>
    <x v="1"/>
    <x v="2"/>
    <n v="1800.8516050000001"/>
    <s v="Laptop"/>
  </r>
  <r>
    <n v="370011"/>
    <s v="Tablet"/>
    <s v="Delhi"/>
    <s v="Delivered"/>
    <d v="2019-03-05T00:51:07"/>
    <d v="2019-03-07T00:51:07"/>
    <d v="2019-03-10T00:51:07"/>
    <n v="0"/>
    <n v="127"/>
    <s v="Delhi"/>
    <s v="Delhi-Delhi"/>
    <s v="Local"/>
    <s v="Ship2Home"/>
    <n v="-3"/>
    <n v="2"/>
    <n v="127"/>
    <x v="0"/>
    <x v="0"/>
    <n v="1625.33"/>
    <s v="Tablet"/>
  </r>
  <r>
    <n v="415262"/>
    <s v="Laptop"/>
    <s v="Delhi"/>
    <s v="Delivered"/>
    <d v="2019-03-05T00:52:15"/>
    <d v="2019-03-12T00:52:15"/>
    <d v="2019-03-08T00:52:15"/>
    <n v="36"/>
    <n v="115"/>
    <s v="Mumbai"/>
    <s v="Delhi-Mumbai"/>
    <s v="Outstation"/>
    <s v="Ship2Home"/>
    <n v="4"/>
    <n v="7"/>
    <n v="151"/>
    <x v="1"/>
    <x v="1"/>
    <n v="2859.1734470000001"/>
    <s v="Laptop"/>
  </r>
  <r>
    <n v="674766"/>
    <s v="Laptop"/>
    <s v="Bangalore"/>
    <s v="Delivered"/>
    <d v="2019-03-05T00:58:19"/>
    <d v="2019-03-11T00:58:19"/>
    <d v="2019-03-09T00:58:19"/>
    <n v="41"/>
    <n v="108"/>
    <s v="Mumbai"/>
    <s v="Bangalore-Mumbai"/>
    <s v="Outstation"/>
    <s v="Ship2Home"/>
    <n v="2"/>
    <n v="6"/>
    <n v="149"/>
    <x v="0"/>
    <x v="1"/>
    <n v="3078.21"/>
    <s v="Laptop"/>
  </r>
  <r>
    <n v="161482"/>
    <s v="Laptop"/>
    <s v="Delhi"/>
    <s v="Delivered"/>
    <d v="2019-03-05T00:59:19"/>
    <d v="2019-03-09T00:59:19"/>
    <d v="2019-03-09T00:59:19"/>
    <n v="37"/>
    <n v="110"/>
    <s v="Mumbai"/>
    <s v="Delhi-Mumbai"/>
    <s v="Outstation"/>
    <s v="Ship2Home"/>
    <n v="0"/>
    <n v="4"/>
    <n v="147"/>
    <x v="1"/>
    <x v="1"/>
    <n v="738.41725199999996"/>
    <s v="Laptop"/>
  </r>
  <r>
    <n v="35020"/>
    <s v="TV - 32 in"/>
    <s v="Delhi"/>
    <s v="Delivered"/>
    <d v="2019-03-05T01:04:35"/>
    <d v="2019-03-09T01:04:35"/>
    <d v="2019-03-08T01:04:35"/>
    <n v="0"/>
    <n v="130"/>
    <s v="Delhi"/>
    <s v="Delhi-Delhi"/>
    <s v="Local"/>
    <s v="FastWheels"/>
    <n v="1"/>
    <n v="4"/>
    <n v="130"/>
    <x v="1"/>
    <x v="1"/>
    <n v="442.02379150000002"/>
    <s v="TV"/>
  </r>
  <r>
    <n v="462206"/>
    <s v="Mobile"/>
    <s v="Bangalore"/>
    <s v="Delivered"/>
    <d v="2019-03-05T01:11:47"/>
    <d v="2019-03-08T01:11:47"/>
    <d v="2019-03-12T01:11:47"/>
    <n v="27"/>
    <n v="108"/>
    <s v="Mumbai"/>
    <s v="Bangalore-Mumbai"/>
    <s v="Outstation"/>
    <s v="Ship2Home"/>
    <n v="-4"/>
    <n v="3"/>
    <n v="135"/>
    <x v="1"/>
    <x v="1"/>
    <n v="839.41595080000002"/>
    <s v="Mobile"/>
  </r>
  <r>
    <n v="100067"/>
    <s v="Laptop"/>
    <s v="Delhi"/>
    <s v="Delivered"/>
    <d v="2019-03-05T01:15:01"/>
    <d v="2019-03-11T01:15:01"/>
    <d v="2019-03-10T01:15:01"/>
    <n v="59"/>
    <n v="104"/>
    <s v="Bangalore"/>
    <s v="Delhi-Bangalore"/>
    <s v="Outstation"/>
    <s v="FastWheels"/>
    <n v="1"/>
    <n v="6"/>
    <n v="163"/>
    <x v="1"/>
    <x v="0"/>
    <n v="2956.4200519999999"/>
    <s v="Laptop"/>
  </r>
  <r>
    <n v="710717"/>
    <s v="PC"/>
    <s v="Bangalore"/>
    <s v="Delivered"/>
    <d v="2019-03-05T01:15:17"/>
    <d v="2019-03-09T01:15:17"/>
    <d v="2019-03-08T01:15:17"/>
    <n v="0"/>
    <n v="128"/>
    <s v="Bangalore"/>
    <s v="Bangalore-Bangalore"/>
    <s v="Local"/>
    <s v="Ship2Home"/>
    <n v="1"/>
    <n v="4"/>
    <n v="128"/>
    <x v="1"/>
    <x v="2"/>
    <n v="3479.313232"/>
    <s v="PC"/>
  </r>
  <r>
    <n v="843607"/>
    <s v="Mobile"/>
    <s v="Bangalore"/>
    <s v="Delivered"/>
    <d v="2019-03-05T01:16:14"/>
    <d v="2019-03-12T01:16:14"/>
    <d v="2019-03-12T01:16:14"/>
    <n v="27"/>
    <n v="106"/>
    <s v="Mumbai"/>
    <s v="Bangalore-Mumbai"/>
    <s v="Outstation"/>
    <s v="Ship2Home"/>
    <n v="0"/>
    <n v="7"/>
    <n v="133"/>
    <x v="1"/>
    <x v="0"/>
    <n v="2034.2609789999999"/>
    <s v="Mobile"/>
  </r>
  <r>
    <n v="495120"/>
    <s v="Tablet"/>
    <s v="Bangalore"/>
    <s v="Delivered"/>
    <d v="2019-03-05T01:16:45"/>
    <d v="2019-03-09T01:16:45"/>
    <d v="2019-03-10T01:16:45"/>
    <n v="43"/>
    <n v="129"/>
    <s v="Chennai"/>
    <s v="Bangalore-Chennai"/>
    <s v="Outstation"/>
    <s v="FastWheels"/>
    <n v="-1"/>
    <n v="4"/>
    <n v="172"/>
    <x v="0"/>
    <x v="1"/>
    <n v="2069.44"/>
    <s v="Tablet"/>
  </r>
  <r>
    <n v="818157"/>
    <s v="Laptop"/>
    <s v="Delhi"/>
    <s v="Delivered"/>
    <d v="2019-03-05T01:23:57"/>
    <d v="2019-03-14T01:23:57"/>
    <d v="2019-03-11T01:23:57"/>
    <n v="31"/>
    <n v="107"/>
    <s v="Mumbai"/>
    <s v="Delhi-Mumbai"/>
    <s v="Outstation"/>
    <s v="Ship2Home"/>
    <n v="3"/>
    <n v="9"/>
    <n v="138"/>
    <x v="0"/>
    <x v="0"/>
    <n v="3031.54"/>
    <s v="Laptop"/>
  </r>
  <r>
    <n v="552224"/>
    <s v="Gaming Console"/>
    <s v="Delhi"/>
    <s v="Delivered"/>
    <d v="2019-03-05T01:26:33"/>
    <d v="2019-03-07T01:26:33"/>
    <d v="2019-03-11T01:26:33"/>
    <n v="35"/>
    <n v="114"/>
    <s v="Mumbai"/>
    <s v="Delhi-Mumbai"/>
    <s v="Outstation"/>
    <s v="FastWheels"/>
    <n v="-4"/>
    <n v="2"/>
    <n v="149"/>
    <x v="1"/>
    <x v="1"/>
    <n v="859.77472030000001"/>
    <s v="Gaming Console"/>
  </r>
  <r>
    <n v="308348"/>
    <s v="TV - 32 in"/>
    <s v="Delhi"/>
    <s v="Delivered"/>
    <d v="2019-03-05T01:26:40"/>
    <d v="2019-03-10T01:26:40"/>
    <d v="2019-03-09T01:26:40"/>
    <n v="42"/>
    <n v="128"/>
    <s v="Chennai"/>
    <s v="Delhi-Chennai"/>
    <s v="Outstation"/>
    <s v="FastWheels"/>
    <n v="1"/>
    <n v="5"/>
    <n v="170"/>
    <x v="1"/>
    <x v="1"/>
    <n v="1865.0453170000001"/>
    <s v="TV"/>
  </r>
  <r>
    <n v="473330"/>
    <s v="Mobile"/>
    <s v="Bangalore"/>
    <s v="Delivered"/>
    <d v="2019-03-05T01:30:22"/>
    <d v="2019-03-07T01:30:22"/>
    <d v="2019-03-08T01:30:22"/>
    <n v="31"/>
    <n v="126"/>
    <s v="Chennai"/>
    <s v="Bangalore-Chennai"/>
    <s v="Outstation"/>
    <s v="Ship2Home"/>
    <n v="-1"/>
    <n v="2"/>
    <n v="157"/>
    <x v="1"/>
    <x v="1"/>
    <n v="2006.8989369999999"/>
    <s v="Mobile"/>
  </r>
  <r>
    <n v="304979"/>
    <s v="TV - 50 in"/>
    <s v="Delhi"/>
    <s v="Delivered"/>
    <d v="2019-03-05T01:41:08"/>
    <d v="2019-03-10T01:41:08"/>
    <d v="2019-03-08T01:41:08"/>
    <n v="39"/>
    <n v="125"/>
    <s v="Chennai"/>
    <s v="Delhi-Chennai"/>
    <s v="Outstation"/>
    <s v="Ship2Home"/>
    <n v="2"/>
    <n v="5"/>
    <n v="164"/>
    <x v="1"/>
    <x v="0"/>
    <n v="2340.9130359999999"/>
    <s v="TV"/>
  </r>
  <r>
    <n v="427670"/>
    <s v="Tablet"/>
    <s v="Bangalore"/>
    <s v="Delivered"/>
    <d v="2019-03-05T01:41:47"/>
    <d v="2019-03-07T01:41:47"/>
    <d v="2019-03-09T01:41:47"/>
    <n v="70"/>
    <n v="106"/>
    <s v="Delhi"/>
    <s v="Bangalore-Delhi"/>
    <s v="Outstation"/>
    <s v="FastWheels"/>
    <n v="-2"/>
    <n v="2"/>
    <n v="176"/>
    <x v="1"/>
    <x v="1"/>
    <n v="3762.913591"/>
    <s v="Tablet"/>
  </r>
  <r>
    <n v="903391"/>
    <s v="TV - 50 in"/>
    <s v="Delhi"/>
    <s v="Delivered"/>
    <d v="2019-03-05T01:45:25"/>
    <d v="2019-03-11T01:45:25"/>
    <d v="2019-03-08T01:45:25"/>
    <n v="68"/>
    <n v="105"/>
    <s v="Bangalore"/>
    <s v="Delhi-Bangalore"/>
    <s v="Outstation"/>
    <s v="FastWheels"/>
    <n v="3"/>
    <n v="6"/>
    <n v="173"/>
    <x v="1"/>
    <x v="0"/>
    <n v="1660.1627779999999"/>
    <s v="TV"/>
  </r>
  <r>
    <n v="50941"/>
    <s v="Laptop"/>
    <s v="Delhi"/>
    <s v="Delivered"/>
    <d v="2019-03-05T01:50:45"/>
    <d v="2019-03-14T01:50:45"/>
    <d v="2019-03-11T01:50:45"/>
    <n v="47"/>
    <n v="110"/>
    <s v="Mumbai"/>
    <s v="Delhi-Mumbai"/>
    <s v="Outstation"/>
    <s v="Ship2Home"/>
    <n v="3"/>
    <n v="9"/>
    <n v="157"/>
    <x v="1"/>
    <x v="0"/>
    <n v="3328.6154839999999"/>
    <s v="Laptop"/>
  </r>
  <r>
    <n v="888203"/>
    <s v="PC"/>
    <s v="Delhi"/>
    <s v="Delivered"/>
    <d v="2019-03-05T01:52:30"/>
    <d v="2019-03-12T01:52:30"/>
    <d v="2019-03-08T01:52:30"/>
    <n v="38"/>
    <n v="109"/>
    <s v="Kolkata"/>
    <s v="Delhi-Kolkata"/>
    <s v="Outstation"/>
    <s v="Ship2Home"/>
    <n v="4"/>
    <n v="7"/>
    <n v="147"/>
    <x v="1"/>
    <x v="0"/>
    <n v="3669.2802830000001"/>
    <s v="PC"/>
  </r>
  <r>
    <n v="310257"/>
    <s v="Laptop"/>
    <s v="Delhi"/>
    <s v="Delivered"/>
    <d v="2019-03-05T01:53:51"/>
    <d v="2019-03-10T01:53:51"/>
    <d v="2019-03-10T01:53:51"/>
    <n v="0"/>
    <n v="127"/>
    <s v="Delhi"/>
    <s v="Delhi-Delhi"/>
    <s v="Local"/>
    <s v="Ship2Home"/>
    <n v="0"/>
    <n v="5"/>
    <n v="127"/>
    <x v="0"/>
    <x v="0"/>
    <n v="1785.58"/>
    <s v="Laptop"/>
  </r>
  <r>
    <n v="224056"/>
    <s v="TV - 32 in"/>
    <s v="Delhi"/>
    <s v="Delivered"/>
    <d v="2019-03-05T01:57:01"/>
    <d v="2019-03-05T01:57:01"/>
    <d v="2019-03-09T01:57:01"/>
    <n v="0"/>
    <n v="126"/>
    <s v="Delhi"/>
    <s v="Delhi-Delhi"/>
    <s v="Local"/>
    <s v="FastWheels"/>
    <n v="-4"/>
    <n v="0"/>
    <n v="126"/>
    <x v="1"/>
    <x v="1"/>
    <n v="3111.7703350000002"/>
    <s v="TV"/>
  </r>
  <r>
    <n v="811504"/>
    <s v="Gaming Console"/>
    <s v="Bangalore"/>
    <s v="Delivered"/>
    <d v="2019-03-05T02:02:25"/>
    <d v="2019-03-10T02:02:25"/>
    <d v="2019-03-12T02:02:25"/>
    <n v="43"/>
    <n v="124"/>
    <s v="Delhi"/>
    <s v="Bangalore-Delhi"/>
    <s v="Outstation"/>
    <s v="FastWheels"/>
    <n v="-2"/>
    <n v="5"/>
    <n v="167"/>
    <x v="1"/>
    <x v="1"/>
    <n v="3734.0237360000001"/>
    <s v="Gaming Console"/>
  </r>
  <r>
    <n v="131354"/>
    <s v="Gaming Console"/>
    <s v="Delhi"/>
    <s v="Delivered"/>
    <d v="2019-03-05T02:02:42"/>
    <d v="2019-03-10T02:02:42"/>
    <d v="2019-03-10T02:02:42"/>
    <n v="26"/>
    <n v="120"/>
    <s v="Chennai"/>
    <s v="Delhi-Chennai"/>
    <s v="Outstation"/>
    <s v="Ship2Home"/>
    <n v="0"/>
    <n v="5"/>
    <n v="146"/>
    <x v="1"/>
    <x v="1"/>
    <n v="1964.7940940000001"/>
    <s v="Gaming Console"/>
  </r>
  <r>
    <n v="324841"/>
    <s v="Mobile"/>
    <s v="Bangalore"/>
    <s v="Delivered"/>
    <d v="2019-03-05T02:10:00"/>
    <d v="2019-03-11T02:10:00"/>
    <d v="2019-03-08T02:10:00"/>
    <n v="31"/>
    <n v="124"/>
    <s v="Delhi"/>
    <s v="Bangalore-Delhi"/>
    <s v="Outstation"/>
    <s v="Ship2Home"/>
    <n v="3"/>
    <n v="6"/>
    <n v="155"/>
    <x v="1"/>
    <x v="0"/>
    <n v="931.04367420000005"/>
    <s v="Mobile"/>
  </r>
  <r>
    <n v="981072"/>
    <s v="Laptop"/>
    <s v="Delhi"/>
    <s v="Delivered"/>
    <d v="2019-03-05T02:19:25"/>
    <d v="2019-03-06T02:19:25"/>
    <d v="2019-03-10T02:19:25"/>
    <n v="0"/>
    <n v="128"/>
    <s v="Delhi"/>
    <s v="Delhi-Delhi"/>
    <s v="Local"/>
    <s v="FastWheels"/>
    <n v="-4"/>
    <n v="1"/>
    <n v="128"/>
    <x v="0"/>
    <x v="1"/>
    <n v="725.87"/>
    <s v="Laptop"/>
  </r>
  <r>
    <n v="100345"/>
    <s v="Mobile"/>
    <s v="Delhi"/>
    <s v="Delivered"/>
    <d v="2019-03-05T02:20:51"/>
    <d v="2019-03-07T02:20:51"/>
    <d v="2019-03-11T02:20:51"/>
    <n v="49"/>
    <n v="124"/>
    <s v="Chennai"/>
    <s v="Delhi-Chennai"/>
    <s v="Outstation"/>
    <s v="Ship2Home"/>
    <n v="-4"/>
    <n v="2"/>
    <n v="173"/>
    <x v="1"/>
    <x v="2"/>
    <n v="3129.4541479999998"/>
    <s v="Mobile"/>
  </r>
  <r>
    <n v="859146"/>
    <s v="Laptop"/>
    <s v="Delhi"/>
    <s v="Delivered"/>
    <d v="2019-03-05T02:23:23"/>
    <d v="2019-03-07T02:23:23"/>
    <d v="2019-03-10T02:23:23"/>
    <n v="57"/>
    <n v="90"/>
    <s v="Mumbai"/>
    <s v="Delhi-Mumbai"/>
    <s v="Outstation"/>
    <s v="FastWheels"/>
    <n v="-3"/>
    <n v="2"/>
    <n v="147"/>
    <x v="0"/>
    <x v="1"/>
    <n v="2498.42"/>
    <s v="Laptop"/>
  </r>
  <r>
    <n v="805703"/>
    <s v="Gaming Console"/>
    <s v="Bangalore"/>
    <s v="Delivered"/>
    <d v="2019-03-05T02:24:12"/>
    <d v="2019-03-09T02:24:12"/>
    <d v="2019-03-09T02:24:12"/>
    <n v="48"/>
    <n v="106"/>
    <s v="Kolkata"/>
    <s v="Bangalore-Kolkata"/>
    <s v="Outstation"/>
    <s v="Ship2Home"/>
    <n v="0"/>
    <n v="4"/>
    <n v="154"/>
    <x v="1"/>
    <x v="0"/>
    <n v="2145.1241100000002"/>
    <s v="Gaming Console"/>
  </r>
  <r>
    <n v="21526"/>
    <s v="TV - 32 in"/>
    <s v="Bangalore"/>
    <s v="Delivered"/>
    <d v="2019-03-05T02:34:11"/>
    <d v="2019-03-10T02:34:11"/>
    <d v="2019-03-09T02:34:11"/>
    <n v="43"/>
    <n v="108"/>
    <s v="Mumbai"/>
    <s v="Bangalore-Mumbai"/>
    <s v="Outstation"/>
    <s v="Ship2Home"/>
    <n v="1"/>
    <n v="5"/>
    <n v="151"/>
    <x v="1"/>
    <x v="1"/>
    <n v="3270.0206840000001"/>
    <s v="TV"/>
  </r>
  <r>
    <n v="66742"/>
    <s v="PC"/>
    <s v="Delhi"/>
    <s v="Delivered"/>
    <d v="2019-03-05T02:39:38"/>
    <d v="2019-03-12T02:39:38"/>
    <d v="2019-03-09T02:39:38"/>
    <n v="25"/>
    <n v="113"/>
    <s v="Mumbai"/>
    <s v="Delhi-Mumbai"/>
    <s v="Outstation"/>
    <s v="Ship2Home"/>
    <n v="3"/>
    <n v="7"/>
    <n v="138"/>
    <x v="1"/>
    <x v="1"/>
    <n v="1593.0788809999999"/>
    <s v="PC"/>
  </r>
  <r>
    <n v="88560"/>
    <s v="Laptop"/>
    <s v="Delhi"/>
    <s v="Delivered"/>
    <d v="2019-03-05T02:41:37"/>
    <d v="2019-03-05T02:41:37"/>
    <d v="2019-03-11T02:41:37"/>
    <n v="0"/>
    <n v="109"/>
    <s v="Delhi"/>
    <s v="Delhi-Delhi"/>
    <s v="Local"/>
    <s v="FastWheels"/>
    <n v="-6"/>
    <n v="0"/>
    <n v="109"/>
    <x v="0"/>
    <x v="1"/>
    <n v="3193.81"/>
    <s v="Laptop"/>
  </r>
  <r>
    <n v="934013"/>
    <s v="Mobile"/>
    <s v="Bangalore"/>
    <s v="Delivered"/>
    <d v="2019-03-05T02:47:35"/>
    <d v="2019-03-09T02:47:35"/>
    <d v="2019-03-08T02:47:35"/>
    <n v="79"/>
    <n v="104"/>
    <s v="Delhi"/>
    <s v="Bangalore-Delhi"/>
    <s v="Outstation"/>
    <s v="FastWheels"/>
    <n v="1"/>
    <n v="4"/>
    <n v="183"/>
    <x v="1"/>
    <x v="0"/>
    <n v="1708.56313"/>
    <s v="Mobile"/>
  </r>
  <r>
    <n v="831916"/>
    <s v="Laptop"/>
    <s v="Delhi"/>
    <s v="Delivered"/>
    <d v="2019-03-05T02:48:21"/>
    <d v="2019-03-13T02:48:21"/>
    <d v="2019-03-09T02:48:21"/>
    <n v="86"/>
    <n v="109"/>
    <s v="Chennai"/>
    <s v="Delhi-Chennai"/>
    <s v="Outstation"/>
    <s v="FastWheels"/>
    <n v="4"/>
    <n v="8"/>
    <n v="195"/>
    <x v="1"/>
    <x v="1"/>
    <n v="2195.1234119999999"/>
    <s v="Laptop"/>
  </r>
  <r>
    <n v="973808"/>
    <s v="TV - 32 in"/>
    <s v="Delhi"/>
    <s v="Delivered"/>
    <d v="2019-03-05T02:56:46"/>
    <d v="2019-03-07T02:56:46"/>
    <d v="2019-03-09T02:56:46"/>
    <n v="29"/>
    <n v="122"/>
    <s v="Bangalore"/>
    <s v="Delhi-Bangalore"/>
    <s v="Outstation"/>
    <s v="FastWheels"/>
    <n v="-2"/>
    <n v="2"/>
    <n v="151"/>
    <x v="1"/>
    <x v="1"/>
    <n v="1942.0984129999999"/>
    <s v="TV"/>
  </r>
  <r>
    <n v="257026"/>
    <s v="Mobile"/>
    <s v="Delhi"/>
    <s v="Delivered"/>
    <d v="2019-03-05T02:59:45"/>
    <d v="2019-03-07T02:59:45"/>
    <d v="2019-03-08T02:59:45"/>
    <n v="82"/>
    <n v="104"/>
    <s v="Bangalore"/>
    <s v="Delhi-Bangalore"/>
    <s v="Outstation"/>
    <s v="FastWheels"/>
    <n v="-1"/>
    <n v="2"/>
    <n v="186"/>
    <x v="1"/>
    <x v="1"/>
    <n v="1004.928724"/>
    <s v="Mobile"/>
  </r>
  <r>
    <n v="287295"/>
    <s v="Laptop"/>
    <s v="Bangalore"/>
    <s v="Delivered"/>
    <d v="2019-03-05T03:02:43"/>
    <d v="2019-03-07T03:02:43"/>
    <d v="2019-03-08T03:02:43"/>
    <n v="29"/>
    <n v="109"/>
    <s v="Kolkata"/>
    <s v="Bangalore-Kolkata"/>
    <s v="Outstation"/>
    <s v="Ship2Home"/>
    <n v="-1"/>
    <n v="2"/>
    <n v="138"/>
    <x v="0"/>
    <x v="0"/>
    <n v="1748.47"/>
    <s v="Laptop"/>
  </r>
  <r>
    <n v="647697"/>
    <s v="Laptop"/>
    <s v="Delhi"/>
    <s v="Delivered"/>
    <d v="2019-03-05T03:05:28"/>
    <d v="2019-03-08T03:05:28"/>
    <d v="2019-03-12T03:05:28"/>
    <n v="0"/>
    <n v="127"/>
    <s v="Delhi"/>
    <s v="Delhi-Delhi"/>
    <s v="Local"/>
    <s v="Ship2Home"/>
    <n v="-4"/>
    <n v="3"/>
    <n v="127"/>
    <x v="0"/>
    <x v="0"/>
    <n v="2877.19"/>
    <s v="Laptop"/>
  </r>
  <r>
    <n v="690840"/>
    <s v="Mobile"/>
    <s v="Delhi"/>
    <s v="Delivered"/>
    <d v="2019-03-05T03:06:53"/>
    <d v="2019-03-10T03:06:53"/>
    <d v="2019-03-09T03:06:53"/>
    <n v="75"/>
    <n v="107"/>
    <s v="Bangalore"/>
    <s v="Delhi-Bangalore"/>
    <s v="Outstation"/>
    <s v="FastWheels"/>
    <n v="1"/>
    <n v="5"/>
    <n v="182"/>
    <x v="0"/>
    <x v="1"/>
    <n v="377.32"/>
    <s v="Mobile"/>
  </r>
  <r>
    <n v="117634"/>
    <s v="TV - 32 in"/>
    <s v="Delhi"/>
    <s v="Delivered"/>
    <d v="2019-03-05T03:15:06"/>
    <d v="2019-03-14T03:15:06"/>
    <d v="2019-03-08T03:15:06"/>
    <n v="30"/>
    <n v="110"/>
    <s v="Mumbai"/>
    <s v="Delhi-Mumbai"/>
    <s v="Outstation"/>
    <s v="Ship2Home"/>
    <n v="6"/>
    <n v="9"/>
    <n v="140"/>
    <x v="1"/>
    <x v="1"/>
    <n v="3697.0426090000001"/>
    <s v="TV"/>
  </r>
  <r>
    <n v="465353"/>
    <s v="PC"/>
    <s v="Delhi"/>
    <s v="Delivered"/>
    <d v="2019-03-05T03:17:10"/>
    <d v="2019-03-06T03:17:10"/>
    <d v="2019-03-08T03:17:10"/>
    <n v="0"/>
    <n v="121"/>
    <s v="Delhi"/>
    <s v="Delhi-Delhi"/>
    <s v="Local"/>
    <s v="Ship2Home"/>
    <n v="-2"/>
    <n v="1"/>
    <n v="121"/>
    <x v="1"/>
    <x v="2"/>
    <n v="2292.2087160000001"/>
    <s v="PC"/>
  </r>
  <r>
    <n v="492935"/>
    <s v="Mobile"/>
    <s v="Bangalore"/>
    <s v="Delivered"/>
    <d v="2019-03-05T03:19:31"/>
    <d v="2019-03-07T03:19:31"/>
    <d v="2019-03-12T03:19:31"/>
    <n v="31"/>
    <n v="129"/>
    <s v="Chennai"/>
    <s v="Bangalore-Chennai"/>
    <s v="Outstation"/>
    <s v="Ship2Home"/>
    <n v="-5"/>
    <n v="2"/>
    <n v="160"/>
    <x v="1"/>
    <x v="0"/>
    <n v="2796.901977"/>
    <s v="Mobile"/>
  </r>
  <r>
    <n v="675675"/>
    <s v="Gaming Console"/>
    <s v="Bangalore"/>
    <s v="Delivered"/>
    <d v="2019-03-05T03:21:09"/>
    <d v="2019-03-09T03:21:09"/>
    <d v="2019-03-08T03:21:09"/>
    <n v="0"/>
    <n v="123"/>
    <s v="Bangalore"/>
    <s v="Bangalore-Bangalore"/>
    <s v="Local"/>
    <s v="Ship2Home"/>
    <n v="1"/>
    <n v="4"/>
    <n v="123"/>
    <x v="0"/>
    <x v="2"/>
    <n v="3265.61"/>
    <s v="Gaming Console"/>
  </r>
  <r>
    <n v="268092"/>
    <s v="Laptop"/>
    <s v="Delhi"/>
    <s v="Delivered"/>
    <d v="2019-03-05T03:25:10"/>
    <d v="2019-03-11T03:25:10"/>
    <d v="2019-03-08T03:25:10"/>
    <n v="42"/>
    <n v="121"/>
    <s v="Bangalore"/>
    <s v="Delhi-Bangalore"/>
    <s v="Outstation"/>
    <s v="FastWheels"/>
    <n v="3"/>
    <n v="6"/>
    <n v="163"/>
    <x v="0"/>
    <x v="1"/>
    <n v="1253.49"/>
    <s v="Laptop"/>
  </r>
  <r>
    <n v="793895"/>
    <s v="Laptop"/>
    <s v="Bangalore"/>
    <s v="Delivered"/>
    <d v="2019-03-05T03:25:32"/>
    <d v="2019-03-09T03:25:32"/>
    <d v="2019-03-11T03:25:32"/>
    <n v="74"/>
    <n v="89"/>
    <s v="Mumbai"/>
    <s v="Bangalore-Mumbai"/>
    <s v="Outstation"/>
    <s v="FastWheels"/>
    <n v="-2"/>
    <n v="4"/>
    <n v="163"/>
    <x v="1"/>
    <x v="0"/>
    <n v="2183.0949730000002"/>
    <s v="Laptop"/>
  </r>
  <r>
    <n v="235653"/>
    <s v="Laptop"/>
    <s v="Delhi"/>
    <s v="Delivered"/>
    <d v="2019-03-05T03:26:38"/>
    <d v="2019-03-08T03:26:38"/>
    <d v="2019-03-08T03:26:38"/>
    <n v="39"/>
    <n v="105"/>
    <s v="Kolkata"/>
    <s v="Delhi-Kolkata"/>
    <s v="Outstation"/>
    <s v="Ship2Home"/>
    <n v="0"/>
    <n v="3"/>
    <n v="144"/>
    <x v="0"/>
    <x v="0"/>
    <n v="1532.8"/>
    <s v="Laptop"/>
  </r>
  <r>
    <n v="441381"/>
    <s v="Mobile"/>
    <s v="Delhi"/>
    <s v="Delivered"/>
    <d v="2019-03-05T03:34:21"/>
    <d v="2019-03-08T03:34:21"/>
    <d v="2019-03-10T03:34:21"/>
    <n v="61"/>
    <n v="105"/>
    <s v="Bangalore"/>
    <s v="Delhi-Bangalore"/>
    <s v="Outstation"/>
    <s v="FastWheels"/>
    <n v="-2"/>
    <n v="3"/>
    <n v="166"/>
    <x v="0"/>
    <x v="0"/>
    <n v="2294.54"/>
    <s v="Mobile"/>
  </r>
  <r>
    <n v="283955"/>
    <s v="Mobile"/>
    <s v="Delhi"/>
    <s v="Delivered"/>
    <d v="2019-03-05T03:36:32"/>
    <d v="2019-03-12T03:36:32"/>
    <d v="2019-03-11T03:36:32"/>
    <n v="28"/>
    <n v="128"/>
    <s v="Chennai"/>
    <s v="Delhi-Chennai"/>
    <s v="Outstation"/>
    <s v="Ship2Home"/>
    <n v="1"/>
    <n v="7"/>
    <n v="156"/>
    <x v="1"/>
    <x v="2"/>
    <n v="1647.2780849999999"/>
    <s v="Mobile"/>
  </r>
  <r>
    <n v="979474"/>
    <s v="Mobile"/>
    <s v="Bangalore"/>
    <s v="Delivered"/>
    <d v="2019-03-05T03:44:13"/>
    <d v="2019-03-08T03:44:13"/>
    <d v="2019-03-12T03:44:13"/>
    <n v="27"/>
    <n v="111"/>
    <s v="Kolkata"/>
    <s v="Bangalore-Kolkata"/>
    <s v="Outstation"/>
    <s v="Ship2Home"/>
    <n v="-4"/>
    <n v="3"/>
    <n v="138"/>
    <x v="1"/>
    <x v="1"/>
    <n v="742.94170450000001"/>
    <s v="Mobile"/>
  </r>
  <r>
    <n v="857724"/>
    <s v="Mobile"/>
    <s v="Bangalore"/>
    <s v="Delivered"/>
    <d v="2019-03-05T03:45:42"/>
    <d v="2019-03-07T03:45:42"/>
    <d v="2019-03-10T03:45:42"/>
    <n v="36"/>
    <n v="112"/>
    <s v="Mumbai"/>
    <s v="Bangalore-Mumbai"/>
    <s v="Outstation"/>
    <s v="FastWheels"/>
    <n v="-3"/>
    <n v="2"/>
    <n v="148"/>
    <x v="0"/>
    <x v="1"/>
    <n v="235.81"/>
    <s v="Mobile"/>
  </r>
  <r>
    <n v="989044"/>
    <s v="Mobile"/>
    <s v="Delhi"/>
    <s v="Delivered"/>
    <d v="2019-03-05T03:46:56"/>
    <d v="2019-03-07T03:46:56"/>
    <d v="2019-03-10T03:46:56"/>
    <n v="65"/>
    <n v="93"/>
    <s v="Mumbai"/>
    <s v="Delhi-Mumbai"/>
    <s v="Outstation"/>
    <s v="FastWheels"/>
    <n v="-3"/>
    <n v="2"/>
    <n v="158"/>
    <x v="1"/>
    <x v="1"/>
    <n v="2414.0871259999999"/>
    <s v="Mobile"/>
  </r>
  <r>
    <n v="129787"/>
    <s v="Laptop"/>
    <s v="Bangalore"/>
    <s v="Delivered"/>
    <d v="2019-03-05T03:49:12"/>
    <d v="2019-03-07T03:49:12"/>
    <d v="2019-03-08T03:49:12"/>
    <n v="42"/>
    <n v="108"/>
    <s v="Kolkata"/>
    <s v="Bangalore-Kolkata"/>
    <s v="Outstation"/>
    <s v="Ship2Home"/>
    <n v="-1"/>
    <n v="2"/>
    <n v="150"/>
    <x v="1"/>
    <x v="2"/>
    <n v="1794.056335"/>
    <s v="Laptop"/>
  </r>
  <r>
    <n v="525387"/>
    <s v="Mobile"/>
    <s v="Delhi"/>
    <s v="Delivered"/>
    <d v="2019-03-05T03:52:49"/>
    <d v="2019-03-14T03:52:49"/>
    <d v="2019-03-12T03:52:49"/>
    <n v="43"/>
    <n v="106"/>
    <s v="Mumbai"/>
    <s v="Delhi-Mumbai"/>
    <s v="Outstation"/>
    <s v="Ship2Home"/>
    <n v="2"/>
    <n v="9"/>
    <n v="149"/>
    <x v="0"/>
    <x v="0"/>
    <n v="1503.66"/>
    <s v="Mobile"/>
  </r>
  <r>
    <n v="108375"/>
    <s v="Tablet"/>
    <s v="Delhi"/>
    <s v="Delivered"/>
    <d v="2019-03-05T04:01:30"/>
    <d v="2019-03-06T04:01:30"/>
    <d v="2019-03-09T04:01:30"/>
    <n v="0"/>
    <n v="104"/>
    <s v="Delhi"/>
    <s v="Delhi-Delhi"/>
    <s v="Local"/>
    <s v="FastWheels"/>
    <n v="-3"/>
    <n v="1"/>
    <n v="104"/>
    <x v="0"/>
    <x v="0"/>
    <n v="2276.81"/>
    <s v="Tablet"/>
  </r>
  <r>
    <n v="613331"/>
    <s v="Mobile"/>
    <s v="Delhi"/>
    <s v="Delivered"/>
    <d v="2019-03-05T04:02:22"/>
    <d v="2019-03-08T04:02:22"/>
    <d v="2019-03-09T04:02:22"/>
    <n v="41"/>
    <n v="109"/>
    <s v="Kolkata"/>
    <s v="Delhi-Kolkata"/>
    <s v="Outstation"/>
    <s v="Ship2Home"/>
    <n v="-1"/>
    <n v="3"/>
    <n v="150"/>
    <x v="1"/>
    <x v="0"/>
    <n v="2208.8660850000001"/>
    <s v="Mobile"/>
  </r>
  <r>
    <n v="860857"/>
    <s v="TV - 50 in"/>
    <s v="Bangalore"/>
    <s v="Delivered"/>
    <d v="2019-03-05T04:02:29"/>
    <d v="2019-03-05T04:02:29"/>
    <d v="2019-03-10T04:02:29"/>
    <n v="0"/>
    <n v="126"/>
    <s v="Bangalore"/>
    <s v="Bangalore-Bangalore"/>
    <s v="Local"/>
    <s v="Ship2Home"/>
    <n v="-5"/>
    <n v="0"/>
    <n v="126"/>
    <x v="1"/>
    <x v="0"/>
    <n v="2431.8156690000001"/>
    <s v="TV"/>
  </r>
  <r>
    <n v="830554"/>
    <s v="PC"/>
    <s v="Delhi"/>
    <s v="Delivered"/>
    <d v="2019-03-05T04:23:41"/>
    <d v="2019-03-07T04:23:41"/>
    <d v="2019-03-12T04:23:41"/>
    <n v="36"/>
    <n v="105"/>
    <s v="Kolkata"/>
    <s v="Delhi-Kolkata"/>
    <s v="Outstation"/>
    <s v="Ship2Home"/>
    <n v="-5"/>
    <n v="2"/>
    <n v="141"/>
    <x v="1"/>
    <x v="1"/>
    <n v="580.09375320000004"/>
    <s v="PC"/>
  </r>
  <r>
    <n v="513579"/>
    <s v="TV - 40 in"/>
    <s v="Bangalore"/>
    <s v="Delivered"/>
    <d v="2019-03-05T04:23:49"/>
    <d v="2019-03-10T04:23:49"/>
    <d v="2019-03-12T04:23:49"/>
    <n v="66"/>
    <n v="103"/>
    <s v="Delhi"/>
    <s v="Bangalore-Delhi"/>
    <s v="Outstation"/>
    <s v="FastWheels"/>
    <n v="-2"/>
    <n v="5"/>
    <n v="169"/>
    <x v="0"/>
    <x v="0"/>
    <n v="1204.49"/>
    <s v="TV"/>
  </r>
  <r>
    <n v="995482"/>
    <s v="TV - 32 in"/>
    <s v="Delhi"/>
    <s v="Delivered"/>
    <d v="2019-03-05T04:28:58"/>
    <d v="2019-03-07T04:28:58"/>
    <d v="2019-03-12T04:28:58"/>
    <n v="70"/>
    <n v="89"/>
    <s v="Mumbai"/>
    <s v="Delhi-Mumbai"/>
    <s v="Outstation"/>
    <s v="FastWheels"/>
    <n v="-5"/>
    <n v="2"/>
    <n v="159"/>
    <x v="1"/>
    <x v="1"/>
    <n v="3358.86382"/>
    <s v="TV"/>
  </r>
  <r>
    <n v="757052"/>
    <s v="Tablet"/>
    <s v="Delhi"/>
    <s v="Delivered"/>
    <d v="2019-03-05T04:50:01"/>
    <d v="2019-03-09T04:50:01"/>
    <d v="2019-03-12T04:50:01"/>
    <n v="70"/>
    <n v="89"/>
    <s v="Mumbai"/>
    <s v="Delhi-Mumbai"/>
    <s v="Outstation"/>
    <s v="FastWheels"/>
    <n v="-3"/>
    <n v="4"/>
    <n v="159"/>
    <x v="1"/>
    <x v="1"/>
    <n v="1052.6390510000001"/>
    <s v="Tablet"/>
  </r>
  <r>
    <n v="578867"/>
    <s v="TV - 50 in"/>
    <s v="Delhi"/>
    <s v="Delivered"/>
    <d v="2019-03-05T04:50:54"/>
    <d v="2019-03-10T04:50:54"/>
    <d v="2019-03-12T04:50:54"/>
    <n v="36"/>
    <n v="121"/>
    <s v="Bangalore"/>
    <s v="Delhi-Bangalore"/>
    <s v="Outstation"/>
    <s v="Ship2Home"/>
    <n v="-2"/>
    <n v="5"/>
    <n v="157"/>
    <x v="1"/>
    <x v="0"/>
    <n v="754.87512200000003"/>
    <s v="TV"/>
  </r>
  <r>
    <n v="732698"/>
    <s v="TV - 32 in"/>
    <s v="Delhi"/>
    <s v="Delivered"/>
    <d v="2019-03-05T05:05:29"/>
    <d v="2019-03-09T05:05:29"/>
    <d v="2019-03-12T05:05:29"/>
    <n v="43"/>
    <n v="107"/>
    <s v="Mumbai"/>
    <s v="Delhi-Mumbai"/>
    <s v="Outstation"/>
    <s v="Ship2Home"/>
    <n v="-3"/>
    <n v="4"/>
    <n v="150"/>
    <x v="1"/>
    <x v="1"/>
    <n v="3247.719407"/>
    <s v="TV"/>
  </r>
  <r>
    <n v="603073"/>
    <s v="Mobile"/>
    <s v="Delhi"/>
    <s v="Delivered"/>
    <d v="2019-03-05T05:07:50"/>
    <d v="2019-03-09T05:07:50"/>
    <d v="2019-03-11T05:07:50"/>
    <n v="50"/>
    <n v="126"/>
    <s v="Chennai"/>
    <s v="Delhi-Chennai"/>
    <s v="Outstation"/>
    <s v="Ship2Home"/>
    <n v="-2"/>
    <n v="4"/>
    <n v="176"/>
    <x v="1"/>
    <x v="0"/>
    <n v="749.86412380000002"/>
    <s v="Mobile"/>
  </r>
  <r>
    <n v="561609"/>
    <s v="Laptop"/>
    <s v="Delhi"/>
    <s v="Delivered"/>
    <d v="2019-03-05T05:10:05"/>
    <d v="2019-03-08T05:10:05"/>
    <d v="2019-03-08T05:10:05"/>
    <n v="41"/>
    <n v="114"/>
    <s v="Kolkata"/>
    <s v="Delhi-Kolkata"/>
    <s v="Outstation"/>
    <s v="Ship2Home"/>
    <n v="0"/>
    <n v="3"/>
    <n v="155"/>
    <x v="0"/>
    <x v="0"/>
    <n v="1288.28"/>
    <s v="Laptop"/>
  </r>
  <r>
    <n v="964458"/>
    <s v="Mobile"/>
    <s v="Delhi"/>
    <s v="Delivered"/>
    <d v="2019-03-05T05:11:25"/>
    <d v="2019-03-12T05:11:25"/>
    <d v="2019-03-08T05:11:25"/>
    <n v="37"/>
    <n v="121"/>
    <s v="Bangalore"/>
    <s v="Delhi-Bangalore"/>
    <s v="Outstation"/>
    <s v="Ship2Home"/>
    <n v="4"/>
    <n v="7"/>
    <n v="158"/>
    <x v="0"/>
    <x v="1"/>
    <n v="1204.78"/>
    <s v="Mobile"/>
  </r>
  <r>
    <n v="253401"/>
    <s v="Mobile"/>
    <s v="Delhi"/>
    <s v="Delivered"/>
    <d v="2019-03-05T05:15:07"/>
    <d v="2019-03-07T05:15:07"/>
    <d v="2019-03-11T05:15:07"/>
    <n v="0"/>
    <n v="130"/>
    <s v="Delhi"/>
    <s v="Delhi-Delhi"/>
    <s v="Local"/>
    <s v="Ship2Home"/>
    <n v="-4"/>
    <n v="2"/>
    <n v="130"/>
    <x v="0"/>
    <x v="0"/>
    <n v="3320.96"/>
    <s v="Mobile"/>
  </r>
  <r>
    <n v="556621"/>
    <s v="Mobile"/>
    <s v="Bangalore"/>
    <s v="Delivered"/>
    <d v="2019-03-05T05:15:25"/>
    <d v="2019-03-11T05:15:25"/>
    <d v="2019-03-12T05:15:25"/>
    <n v="42"/>
    <n v="106"/>
    <s v="Mumbai"/>
    <s v="Bangalore-Mumbai"/>
    <s v="Outstation"/>
    <s v="Ship2Home"/>
    <n v="-1"/>
    <n v="6"/>
    <n v="148"/>
    <x v="1"/>
    <x v="0"/>
    <n v="1422.451253"/>
    <s v="Mobile"/>
  </r>
  <r>
    <n v="275351"/>
    <s v="PC"/>
    <s v="Bangalore"/>
    <s v="Delivered"/>
    <d v="2019-03-05T05:16:20"/>
    <d v="2019-03-11T05:16:20"/>
    <d v="2019-03-10T05:16:20"/>
    <n v="30"/>
    <n v="114"/>
    <s v="Kolkata"/>
    <s v="Bangalore-Kolkata"/>
    <s v="Outstation"/>
    <s v="Ship2Home"/>
    <n v="1"/>
    <n v="6"/>
    <n v="144"/>
    <x v="1"/>
    <x v="0"/>
    <n v="3056.3083799999999"/>
    <s v="PC"/>
  </r>
  <r>
    <n v="783266"/>
    <s v="PC"/>
    <s v="Bangalore"/>
    <s v="Delivered"/>
    <d v="2019-03-05T05:21:51"/>
    <d v="2019-03-08T05:21:51"/>
    <d v="2019-03-11T05:21:51"/>
    <n v="50"/>
    <n v="112"/>
    <s v="Kolkata"/>
    <s v="Bangalore-Kolkata"/>
    <s v="Outstation"/>
    <s v="Ship2Home"/>
    <n v="-3"/>
    <n v="3"/>
    <n v="162"/>
    <x v="1"/>
    <x v="1"/>
    <n v="1261.3404499999999"/>
    <s v="PC"/>
  </r>
  <r>
    <n v="601762"/>
    <s v="Tablet"/>
    <s v="Delhi"/>
    <s v="Delivered"/>
    <d v="2019-03-05T05:22:00"/>
    <d v="2019-03-07T05:22:00"/>
    <d v="2019-03-12T05:22:00"/>
    <n v="63"/>
    <n v="103"/>
    <s v="Bangalore"/>
    <s v="Delhi-Bangalore"/>
    <s v="Outstation"/>
    <s v="FastWheels"/>
    <n v="-5"/>
    <n v="2"/>
    <n v="166"/>
    <x v="1"/>
    <x v="1"/>
    <n v="1323.043224"/>
    <s v="Tablet"/>
  </r>
  <r>
    <n v="735063"/>
    <s v="PC"/>
    <s v="Delhi"/>
    <s v="Delivered"/>
    <d v="2019-03-05T05:24:14"/>
    <d v="2019-03-09T05:24:14"/>
    <d v="2019-03-11T05:24:14"/>
    <n v="30"/>
    <n v="127"/>
    <s v="Bangalore"/>
    <s v="Delhi-Bangalore"/>
    <s v="Outstation"/>
    <s v="Ship2Home"/>
    <n v="-2"/>
    <n v="4"/>
    <n v="157"/>
    <x v="0"/>
    <x v="2"/>
    <n v="3359.57"/>
    <s v="PC"/>
  </r>
  <r>
    <n v="929162"/>
    <s v="TV - 32 in"/>
    <s v="Bangalore"/>
    <s v="Delivered"/>
    <d v="2019-03-05T05:35:28"/>
    <d v="2019-03-10T05:35:28"/>
    <d v="2019-03-10T05:35:28"/>
    <n v="79"/>
    <n v="87"/>
    <s v="Kolkata"/>
    <s v="Bangalore-Kolkata"/>
    <s v="Outstation"/>
    <s v="FastWheels"/>
    <n v="0"/>
    <n v="5"/>
    <n v="166"/>
    <x v="1"/>
    <x v="1"/>
    <n v="2383.696015"/>
    <s v="TV"/>
  </r>
  <r>
    <n v="230357"/>
    <s v="Mobile"/>
    <s v="Delhi"/>
    <s v="Delivered"/>
    <d v="2019-03-05T05:35:54"/>
    <d v="2019-03-12T05:35:54"/>
    <d v="2019-03-08T05:35:54"/>
    <n v="38"/>
    <n v="123"/>
    <s v="Chennai"/>
    <s v="Delhi-Chennai"/>
    <s v="Outstation"/>
    <s v="Ship2Home"/>
    <n v="4"/>
    <n v="7"/>
    <n v="161"/>
    <x v="1"/>
    <x v="0"/>
    <n v="1966.1287"/>
    <s v="Mobile"/>
  </r>
  <r>
    <n v="992763"/>
    <s v="Mobile"/>
    <s v="Delhi"/>
    <s v="Delivered"/>
    <d v="2019-03-05T05:36:00"/>
    <d v="2019-03-08T05:36:00"/>
    <d v="2019-03-11T05:36:00"/>
    <n v="44"/>
    <n v="130"/>
    <s v="Chennai"/>
    <s v="Delhi-Chennai"/>
    <s v="Outstation"/>
    <s v="Ship2Home"/>
    <n v="-3"/>
    <n v="3"/>
    <n v="174"/>
    <x v="0"/>
    <x v="0"/>
    <n v="1703.41"/>
    <s v="Mobile"/>
  </r>
  <r>
    <n v="854089"/>
    <s v="Mobile"/>
    <s v="Bangalore"/>
    <s v="Delivered"/>
    <d v="2019-03-05T05:42:59"/>
    <d v="2019-03-12T05:42:59"/>
    <d v="2019-03-08T05:42:59"/>
    <n v="49"/>
    <n v="125"/>
    <s v="Delhi"/>
    <s v="Bangalore-Delhi"/>
    <s v="Outstation"/>
    <s v="Ship2Home"/>
    <n v="4"/>
    <n v="7"/>
    <n v="174"/>
    <x v="1"/>
    <x v="0"/>
    <n v="3258.0275919999999"/>
    <s v="Mobile"/>
  </r>
  <r>
    <n v="967561"/>
    <s v="TV - 50 in"/>
    <s v="Bangalore"/>
    <s v="Delivered"/>
    <d v="2019-03-05T05:45:21"/>
    <d v="2019-03-13T05:45:21"/>
    <d v="2019-03-11T05:45:21"/>
    <n v="46"/>
    <n v="126"/>
    <s v="Delhi"/>
    <s v="Bangalore-Delhi"/>
    <s v="Outstation"/>
    <s v="Ship2Home"/>
    <n v="2"/>
    <n v="8"/>
    <n v="172"/>
    <x v="1"/>
    <x v="2"/>
    <n v="3603.3574039999999"/>
    <s v="TV"/>
  </r>
  <r>
    <n v="963524"/>
    <s v="Mobile"/>
    <s v="Bangalore"/>
    <s v="Delivered"/>
    <d v="2019-03-05T06:05:13"/>
    <d v="2019-03-09T06:05:13"/>
    <d v="2019-03-10T06:05:13"/>
    <n v="83"/>
    <n v="91"/>
    <s v="Mumbai"/>
    <s v="Bangalore-Mumbai"/>
    <s v="Outstation"/>
    <s v="FastWheels"/>
    <n v="-1"/>
    <n v="4"/>
    <n v="174"/>
    <x v="1"/>
    <x v="1"/>
    <n v="739.08814580000001"/>
    <s v="Mobile"/>
  </r>
  <r>
    <n v="936818"/>
    <s v="Gaming Console"/>
    <s v="Delhi"/>
    <s v="Delivered"/>
    <d v="2019-03-05T06:13:15"/>
    <d v="2019-03-11T06:13:15"/>
    <d v="2019-03-12T06:13:15"/>
    <n v="36"/>
    <n v="114"/>
    <s v="Mumbai"/>
    <s v="Delhi-Mumbai"/>
    <s v="Outstation"/>
    <s v="Ship2Home"/>
    <n v="-1"/>
    <n v="6"/>
    <n v="150"/>
    <x v="1"/>
    <x v="1"/>
    <n v="1079.465471"/>
    <s v="Gaming Console"/>
  </r>
  <r>
    <n v="5654"/>
    <s v="Laptop"/>
    <s v="Bangalore"/>
    <s v="Delivered"/>
    <d v="2019-03-05T06:15:03"/>
    <d v="2019-03-07T06:15:03"/>
    <d v="2019-03-11T06:15:03"/>
    <n v="59"/>
    <n v="101"/>
    <s v="Delhi"/>
    <s v="Bangalore-Delhi"/>
    <s v="Outstation"/>
    <s v="FastWheels"/>
    <n v="-4"/>
    <n v="2"/>
    <n v="160"/>
    <x v="1"/>
    <x v="1"/>
    <n v="2245.7036229999999"/>
    <s v="Laptop"/>
  </r>
  <r>
    <n v="92004"/>
    <s v="Mobile"/>
    <s v="Delhi"/>
    <s v="Delivered"/>
    <d v="2019-03-05T06:18:10"/>
    <d v="2019-03-07T06:18:10"/>
    <d v="2019-03-12T06:18:10"/>
    <n v="35"/>
    <n v="130"/>
    <s v="Bangalore"/>
    <s v="Delhi-Bangalore"/>
    <s v="Outstation"/>
    <s v="FastWheels"/>
    <n v="-5"/>
    <n v="2"/>
    <n v="165"/>
    <x v="0"/>
    <x v="1"/>
    <n v="490.88"/>
    <s v="Mobile"/>
  </r>
  <r>
    <n v="528622"/>
    <s v="PC"/>
    <s v="Bangalore"/>
    <s v="Delivered"/>
    <d v="2019-03-05T06:20:36"/>
    <d v="2019-03-13T06:20:36"/>
    <d v="2019-03-10T06:20:36"/>
    <n v="42"/>
    <n v="127"/>
    <s v="Delhi"/>
    <s v="Bangalore-Delhi"/>
    <s v="Outstation"/>
    <s v="Ship2Home"/>
    <n v="3"/>
    <n v="8"/>
    <n v="169"/>
    <x v="1"/>
    <x v="1"/>
    <n v="3269.6929530000002"/>
    <s v="PC"/>
  </r>
  <r>
    <n v="898248"/>
    <s v="Laptop"/>
    <s v="Bangalore"/>
    <s v="Delivered"/>
    <d v="2019-03-05T06:28:59"/>
    <d v="2019-03-05T06:28:59"/>
    <d v="2019-03-12T06:28:59"/>
    <n v="0"/>
    <n v="126"/>
    <s v="Bangalore"/>
    <s v="Bangalore-Bangalore"/>
    <s v="Local"/>
    <s v="FastWheels"/>
    <n v="-7"/>
    <n v="0"/>
    <n v="126"/>
    <x v="0"/>
    <x v="1"/>
    <n v="854.47"/>
    <s v="Laptop"/>
  </r>
  <r>
    <n v="123210"/>
    <s v="TV - 32 in"/>
    <s v="Delhi"/>
    <s v="Delivered"/>
    <d v="2019-03-05T06:30:56"/>
    <d v="2019-03-11T06:30:56"/>
    <d v="2019-03-12T06:30:56"/>
    <n v="40"/>
    <n v="123"/>
    <s v="Bangalore"/>
    <s v="Delhi-Bangalore"/>
    <s v="Outstation"/>
    <s v="Ship2Home"/>
    <n v="-1"/>
    <n v="6"/>
    <n v="163"/>
    <x v="0"/>
    <x v="1"/>
    <n v="909.75"/>
    <s v="TV"/>
  </r>
  <r>
    <n v="637543"/>
    <s v="PC"/>
    <s v="Delhi"/>
    <s v="Delivered"/>
    <d v="2019-03-05T06:31:30"/>
    <d v="2019-03-07T06:31:30"/>
    <d v="2019-03-12T06:31:30"/>
    <n v="0"/>
    <n v="109"/>
    <s v="Delhi"/>
    <s v="Delhi-Delhi"/>
    <s v="Local"/>
    <s v="FastWheels"/>
    <n v="-5"/>
    <n v="2"/>
    <n v="109"/>
    <x v="1"/>
    <x v="0"/>
    <n v="1212.107927"/>
    <s v="PC"/>
  </r>
  <r>
    <n v="282106"/>
    <s v="Laptop"/>
    <s v="Bangalore"/>
    <s v="Delivered"/>
    <d v="2019-03-05T06:35:10"/>
    <d v="2019-03-13T06:35:10"/>
    <d v="2019-03-10T06:35:10"/>
    <n v="27"/>
    <n v="109"/>
    <s v="Mumbai"/>
    <s v="Bangalore-Mumbai"/>
    <s v="Outstation"/>
    <s v="Ship2Home"/>
    <n v="3"/>
    <n v="8"/>
    <n v="136"/>
    <x v="1"/>
    <x v="1"/>
    <n v="1355.730012"/>
    <s v="Laptop"/>
  </r>
  <r>
    <n v="148202"/>
    <s v="Laptop"/>
    <s v="Bangalore"/>
    <s v="Delivered"/>
    <d v="2019-03-05T06:43:50"/>
    <d v="2019-03-12T06:43:50"/>
    <d v="2019-03-12T06:43:50"/>
    <n v="35"/>
    <n v="111"/>
    <s v="Kolkata"/>
    <s v="Bangalore-Kolkata"/>
    <s v="Outstation"/>
    <s v="Ship2Home"/>
    <n v="0"/>
    <n v="7"/>
    <n v="146"/>
    <x v="1"/>
    <x v="1"/>
    <n v="403.98276140000002"/>
    <s v="Laptop"/>
  </r>
  <r>
    <n v="191333"/>
    <s v="Gaming Console"/>
    <s v="Delhi"/>
    <s v="Delivered"/>
    <d v="2019-03-05T06:49:30"/>
    <d v="2019-03-11T06:49:30"/>
    <d v="2019-03-11T06:49:30"/>
    <n v="70"/>
    <n v="107"/>
    <s v="Bangalore"/>
    <s v="Delhi-Bangalore"/>
    <s v="Outstation"/>
    <s v="FastWheels"/>
    <n v="0"/>
    <n v="6"/>
    <n v="177"/>
    <x v="1"/>
    <x v="0"/>
    <n v="3273.974483"/>
    <s v="Gaming Console"/>
  </r>
  <r>
    <n v="732897"/>
    <s v="Tablet"/>
    <s v="Delhi"/>
    <s v="Delivered"/>
    <d v="2019-03-05T06:49:39"/>
    <d v="2019-03-10T06:49:39"/>
    <d v="2019-03-08T06:49:39"/>
    <n v="0"/>
    <n v="128"/>
    <s v="Delhi"/>
    <s v="Delhi-Delhi"/>
    <s v="Local"/>
    <s v="Ship2Home"/>
    <n v="2"/>
    <n v="5"/>
    <n v="128"/>
    <x v="0"/>
    <x v="0"/>
    <n v="2721.39"/>
    <s v="Tablet"/>
  </r>
  <r>
    <n v="867459"/>
    <s v="Gaming Console"/>
    <s v="Delhi"/>
    <s v="Delivered"/>
    <d v="2019-03-05T07:15:09"/>
    <d v="2019-03-07T07:15:09"/>
    <d v="2019-03-08T07:15:09"/>
    <n v="84"/>
    <n v="105"/>
    <s v="Bangalore"/>
    <s v="Delhi-Bangalore"/>
    <s v="Outstation"/>
    <s v="FastWheels"/>
    <n v="-1"/>
    <n v="2"/>
    <n v="189"/>
    <x v="0"/>
    <x v="0"/>
    <n v="2067.61"/>
    <s v="Gaming Console"/>
  </r>
  <r>
    <n v="363766"/>
    <s v="Mobile"/>
    <s v="Delhi"/>
    <s v="Delivered"/>
    <d v="2019-03-05T07:15:42"/>
    <d v="2019-03-06T07:15:42"/>
    <d v="2019-03-09T07:15:42"/>
    <n v="0"/>
    <n v="120"/>
    <s v="Delhi"/>
    <s v="Delhi-Delhi"/>
    <s v="Local"/>
    <s v="Ship2Home"/>
    <n v="-3"/>
    <n v="1"/>
    <n v="120"/>
    <x v="1"/>
    <x v="1"/>
    <n v="3186.0330829999998"/>
    <s v="Mobile"/>
  </r>
  <r>
    <n v="443611"/>
    <s v="PC"/>
    <s v="Delhi"/>
    <s v="Delivered"/>
    <d v="2019-03-05T07:22:12"/>
    <d v="2019-03-07T07:22:12"/>
    <d v="2019-03-10T07:22:12"/>
    <n v="37"/>
    <n v="126"/>
    <s v="Chennai"/>
    <s v="Delhi-Chennai"/>
    <s v="Outstation"/>
    <s v="Ship2Home"/>
    <n v="-3"/>
    <n v="2"/>
    <n v="163"/>
    <x v="1"/>
    <x v="2"/>
    <n v="3553.1398330000002"/>
    <s v="PC"/>
  </r>
  <r>
    <n v="755153"/>
    <s v="Mobile"/>
    <s v="Delhi"/>
    <s v="Delivered"/>
    <d v="2019-03-05T07:27:30"/>
    <d v="2019-03-10T07:27:30"/>
    <d v="2019-03-11T07:27:30"/>
    <n v="0"/>
    <n v="123"/>
    <s v="Delhi"/>
    <s v="Delhi-Delhi"/>
    <s v="Local"/>
    <s v="Ship2Home"/>
    <n v="-1"/>
    <n v="5"/>
    <n v="123"/>
    <x v="1"/>
    <x v="2"/>
    <n v="3379.327487"/>
    <s v="Mobile"/>
  </r>
  <r>
    <n v="514233"/>
    <s v="Mobile"/>
    <s v="Bangalore"/>
    <s v="Delivered"/>
    <d v="2019-03-05T07:28:39"/>
    <d v="2019-03-09T07:28:39"/>
    <d v="2019-03-11T07:28:39"/>
    <n v="0"/>
    <n v="104"/>
    <s v="Bangalore"/>
    <s v="Bangalore-Bangalore"/>
    <s v="Local"/>
    <s v="FastWheels"/>
    <n v="-2"/>
    <n v="4"/>
    <n v="104"/>
    <x v="0"/>
    <x v="0"/>
    <n v="2160.2600000000002"/>
    <s v="Mobile"/>
  </r>
  <r>
    <n v="334648"/>
    <s v="Mobile"/>
    <s v="Delhi"/>
    <s v="Delivered"/>
    <d v="2019-03-05T07:41:43"/>
    <d v="2019-03-07T07:41:43"/>
    <d v="2019-03-08T07:41:43"/>
    <n v="48"/>
    <n v="124"/>
    <s v="Bangalore"/>
    <s v="Delhi-Bangalore"/>
    <s v="Outstation"/>
    <s v="FastWheels"/>
    <n v="-1"/>
    <n v="2"/>
    <n v="172"/>
    <x v="1"/>
    <x v="1"/>
    <n v="884.68390280000006"/>
    <s v="Mobile"/>
  </r>
  <r>
    <n v="284932"/>
    <s v="TV - 32 in"/>
    <s v="Bangalore"/>
    <s v="Delivered"/>
    <d v="2019-03-05T07:56:29"/>
    <d v="2019-03-06T07:56:29"/>
    <d v="2019-03-10T07:56:29"/>
    <n v="0"/>
    <n v="110"/>
    <s v="Bangalore"/>
    <s v="Bangalore-Bangalore"/>
    <s v="Local"/>
    <s v="FastWheels"/>
    <n v="-4"/>
    <n v="1"/>
    <n v="110"/>
    <x v="1"/>
    <x v="1"/>
    <n v="1465.377579"/>
    <s v="TV"/>
  </r>
  <r>
    <n v="918114"/>
    <s v="Mobile"/>
    <s v="Delhi"/>
    <s v="Delivered"/>
    <d v="2019-03-05T08:02:36"/>
    <d v="2019-03-09T08:02:36"/>
    <d v="2019-03-10T08:02:36"/>
    <n v="32"/>
    <n v="113"/>
    <s v="Kolkata"/>
    <s v="Delhi-Kolkata"/>
    <s v="Outstation"/>
    <s v="Ship2Home"/>
    <n v="-1"/>
    <n v="4"/>
    <n v="145"/>
    <x v="0"/>
    <x v="1"/>
    <n v="2170.19"/>
    <s v="Mobile"/>
  </r>
  <r>
    <n v="570225"/>
    <s v="Mobile"/>
    <s v="Delhi"/>
    <s v="Delivered"/>
    <d v="2019-03-05T08:05:38"/>
    <d v="2019-03-10T08:05:38"/>
    <d v="2019-03-10T08:05:38"/>
    <n v="0"/>
    <n v="124"/>
    <s v="Delhi"/>
    <s v="Delhi-Delhi"/>
    <s v="Local"/>
    <s v="Ship2Home"/>
    <n v="0"/>
    <n v="5"/>
    <n v="124"/>
    <x v="0"/>
    <x v="0"/>
    <n v="1049.75"/>
    <s v="Mobile"/>
  </r>
  <r>
    <n v="391460"/>
    <s v="PC"/>
    <s v="Bangalore"/>
    <s v="Delivered"/>
    <d v="2019-03-05T08:18:21"/>
    <d v="2019-03-05T08:18:21"/>
    <d v="2019-03-08T08:18:21"/>
    <n v="0"/>
    <n v="123"/>
    <s v="Bangalore"/>
    <s v="Bangalore-Bangalore"/>
    <s v="Local"/>
    <s v="FastWheels"/>
    <n v="-3"/>
    <n v="0"/>
    <n v="123"/>
    <x v="1"/>
    <x v="1"/>
    <n v="2978.1358340000002"/>
    <s v="PC"/>
  </r>
  <r>
    <n v="366014"/>
    <s v="PC"/>
    <s v="Bangalore"/>
    <s v="Delivered"/>
    <d v="2019-03-05T08:18:45"/>
    <d v="2019-03-09T08:18:45"/>
    <d v="2019-03-11T08:18:45"/>
    <n v="40"/>
    <n v="112"/>
    <s v="Mumbai"/>
    <s v="Bangalore-Mumbai"/>
    <s v="Outstation"/>
    <s v="Ship2Home"/>
    <n v="-2"/>
    <n v="4"/>
    <n v="152"/>
    <x v="1"/>
    <x v="1"/>
    <n v="446.1284521"/>
    <s v="PC"/>
  </r>
  <r>
    <n v="950428"/>
    <s v="PC"/>
    <s v="Delhi"/>
    <s v="Delivered"/>
    <d v="2019-03-05T08:19:34"/>
    <d v="2019-03-13T08:19:34"/>
    <d v="2019-03-09T08:19:34"/>
    <n v="40"/>
    <n v="110"/>
    <s v="Kolkata"/>
    <s v="Delhi-Kolkata"/>
    <s v="Outstation"/>
    <s v="FastWheels"/>
    <n v="4"/>
    <n v="8"/>
    <n v="150"/>
    <x v="1"/>
    <x v="1"/>
    <n v="584.81396259999997"/>
    <s v="PC"/>
  </r>
  <r>
    <n v="552124"/>
    <s v="PC"/>
    <s v="Delhi"/>
    <s v="Delivered"/>
    <d v="2019-03-05T08:21:53"/>
    <d v="2019-03-05T08:21:53"/>
    <d v="2019-03-12T08:21:53"/>
    <n v="0"/>
    <n v="103"/>
    <s v="Delhi"/>
    <s v="Delhi-Delhi"/>
    <s v="Local"/>
    <s v="FastWheels"/>
    <n v="-7"/>
    <n v="0"/>
    <n v="103"/>
    <x v="1"/>
    <x v="1"/>
    <n v="2995.6540799999998"/>
    <s v="PC"/>
  </r>
  <r>
    <n v="744996"/>
    <s v="PC"/>
    <s v="Bangalore"/>
    <s v="Delivered"/>
    <d v="2019-03-05T08:25:21"/>
    <d v="2019-03-09T08:25:21"/>
    <d v="2019-03-09T08:25:21"/>
    <n v="0"/>
    <n v="108"/>
    <s v="Bangalore"/>
    <s v="Bangalore-Bangalore"/>
    <s v="Local"/>
    <s v="FastWheels"/>
    <n v="0"/>
    <n v="4"/>
    <n v="108"/>
    <x v="0"/>
    <x v="1"/>
    <n v="3593.86"/>
    <s v="PC"/>
  </r>
  <r>
    <n v="573518"/>
    <s v="Laptop"/>
    <s v="Delhi"/>
    <s v="Delivered"/>
    <d v="2019-03-05T08:25:34"/>
    <d v="2019-03-12T08:25:34"/>
    <d v="2019-03-12T08:25:34"/>
    <n v="45"/>
    <n v="112"/>
    <s v="Kolkata"/>
    <s v="Delhi-Kolkata"/>
    <s v="Outstation"/>
    <s v="Ship2Home"/>
    <n v="0"/>
    <n v="7"/>
    <n v="157"/>
    <x v="1"/>
    <x v="1"/>
    <n v="2853.0617200000002"/>
    <s v="Laptop"/>
  </r>
  <r>
    <n v="352039"/>
    <s v="Mobile"/>
    <s v="Delhi"/>
    <s v="Delivered"/>
    <d v="2019-03-05T08:29:41"/>
    <d v="2019-03-08T08:29:41"/>
    <d v="2019-03-09T08:29:41"/>
    <n v="0"/>
    <n v="124"/>
    <s v="Delhi"/>
    <s v="Delhi-Delhi"/>
    <s v="Local"/>
    <s v="Ship2Home"/>
    <n v="-1"/>
    <n v="3"/>
    <n v="124"/>
    <x v="1"/>
    <x v="0"/>
    <n v="2877.2484880000002"/>
    <s v="Mobile"/>
  </r>
  <r>
    <n v="24828"/>
    <s v="PC"/>
    <s v="Bangalore"/>
    <s v="Delivered"/>
    <d v="2019-03-05T08:33:18"/>
    <d v="2019-03-07T08:33:18"/>
    <d v="2019-03-12T08:33:18"/>
    <n v="41"/>
    <n v="107"/>
    <s v="Mumbai"/>
    <s v="Bangalore-Mumbai"/>
    <s v="Outstation"/>
    <s v="FastWheels"/>
    <n v="-5"/>
    <n v="2"/>
    <n v="148"/>
    <x v="0"/>
    <x v="1"/>
    <n v="1579.7"/>
    <s v="PC"/>
  </r>
  <r>
    <n v="109796"/>
    <s v="Laptop"/>
    <s v="Delhi"/>
    <s v="Delivered"/>
    <d v="2019-03-05T08:35:24"/>
    <d v="2019-03-11T08:35:24"/>
    <d v="2019-03-12T08:35:24"/>
    <n v="34"/>
    <n v="109"/>
    <s v="Mumbai"/>
    <s v="Delhi-Mumbai"/>
    <s v="Outstation"/>
    <s v="FastWheels"/>
    <n v="-1"/>
    <n v="6"/>
    <n v="143"/>
    <x v="1"/>
    <x v="1"/>
    <n v="1129.667279"/>
    <s v="Laptop"/>
  </r>
  <r>
    <n v="314263"/>
    <s v="TV - 50 in"/>
    <s v="Bangalore"/>
    <s v="Delivered"/>
    <d v="2019-03-05T08:37:01"/>
    <d v="2019-03-06T08:37:01"/>
    <d v="2019-03-12T08:37:01"/>
    <n v="0"/>
    <n v="108"/>
    <s v="Bangalore"/>
    <s v="Bangalore-Bangalore"/>
    <s v="Local"/>
    <s v="FastWheels"/>
    <n v="-6"/>
    <n v="1"/>
    <n v="108"/>
    <x v="1"/>
    <x v="0"/>
    <n v="1857.8441230000001"/>
    <s v="TV"/>
  </r>
  <r>
    <n v="16199"/>
    <s v="Mobile"/>
    <s v="Bangalore"/>
    <s v="Delivered"/>
    <d v="2019-03-05T08:54:50"/>
    <d v="2019-03-10T08:54:50"/>
    <d v="2019-03-08T08:54:50"/>
    <n v="50"/>
    <n v="111"/>
    <s v="Kolkata"/>
    <s v="Bangalore-Kolkata"/>
    <s v="Outstation"/>
    <s v="Ship2Home"/>
    <n v="2"/>
    <n v="5"/>
    <n v="161"/>
    <x v="1"/>
    <x v="0"/>
    <n v="2489.5851990000001"/>
    <s v="Mobile"/>
  </r>
  <r>
    <n v="883705"/>
    <s v="TV - 50 in"/>
    <s v="Delhi"/>
    <s v="Delivered"/>
    <d v="2019-03-05T08:56:56"/>
    <d v="2019-03-12T08:56:56"/>
    <d v="2019-03-09T08:56:56"/>
    <n v="0"/>
    <n v="126"/>
    <s v="Delhi"/>
    <s v="Delhi-Delhi"/>
    <s v="Local"/>
    <s v="Ship2Home"/>
    <n v="3"/>
    <n v="7"/>
    <n v="126"/>
    <x v="1"/>
    <x v="0"/>
    <n v="1919.1287110000001"/>
    <s v="TV"/>
  </r>
  <r>
    <n v="465970"/>
    <s v="Mobile"/>
    <s v="Delhi"/>
    <s v="Delivered"/>
    <d v="2019-03-05T08:58:47"/>
    <d v="2019-03-13T08:58:47"/>
    <d v="2019-03-08T08:58:47"/>
    <n v="41"/>
    <n v="121"/>
    <s v="Bangalore"/>
    <s v="Delhi-Bangalore"/>
    <s v="Outstation"/>
    <s v="Ship2Home"/>
    <n v="5"/>
    <n v="8"/>
    <n v="162"/>
    <x v="1"/>
    <x v="1"/>
    <n v="675.63951859999997"/>
    <s v="Mobile"/>
  </r>
  <r>
    <n v="454702"/>
    <s v="Mobile"/>
    <s v="Delhi"/>
    <s v="Delivered"/>
    <d v="2019-03-05T09:04:45"/>
    <d v="2019-03-09T09:04:45"/>
    <d v="2019-03-08T09:04:45"/>
    <n v="37"/>
    <n v="122"/>
    <s v="Bangalore"/>
    <s v="Delhi-Bangalore"/>
    <s v="Outstation"/>
    <s v="Ship2Home"/>
    <n v="1"/>
    <n v="4"/>
    <n v="159"/>
    <x v="1"/>
    <x v="1"/>
    <n v="2213.8465299999998"/>
    <s v="Mobile"/>
  </r>
  <r>
    <n v="389065"/>
    <s v="Mobile"/>
    <s v="Bangalore"/>
    <s v="Delivered"/>
    <d v="2019-03-05T09:10:28"/>
    <d v="2019-03-09T09:10:28"/>
    <d v="2019-03-10T09:10:28"/>
    <n v="0"/>
    <n v="129"/>
    <s v="Bangalore"/>
    <s v="Bangalore-Bangalore"/>
    <s v="Local"/>
    <s v="Ship2Home"/>
    <n v="-1"/>
    <n v="4"/>
    <n v="129"/>
    <x v="1"/>
    <x v="0"/>
    <n v="908.11508860000004"/>
    <s v="Mobile"/>
  </r>
  <r>
    <n v="783391"/>
    <s v="TV - 50 in"/>
    <s v="Delhi"/>
    <s v="Delivered"/>
    <d v="2019-03-05T09:10:35"/>
    <d v="2019-03-13T09:10:35"/>
    <d v="2019-03-12T09:10:35"/>
    <n v="78"/>
    <n v="95"/>
    <s v="Kolkata"/>
    <s v="Delhi-Kolkata"/>
    <s v="Outstation"/>
    <s v="FastWheels"/>
    <n v="1"/>
    <n v="8"/>
    <n v="173"/>
    <x v="1"/>
    <x v="2"/>
    <n v="3095.622433"/>
    <s v="TV"/>
  </r>
  <r>
    <n v="171454"/>
    <s v="Mobile"/>
    <s v="Bangalore"/>
    <s v="Delivered"/>
    <d v="2019-03-05T09:23:36"/>
    <d v="2019-03-10T09:23:36"/>
    <d v="2019-03-10T09:23:36"/>
    <n v="27"/>
    <n v="110"/>
    <s v="Mumbai"/>
    <s v="Bangalore-Mumbai"/>
    <s v="Outstation"/>
    <s v="Ship2Home"/>
    <n v="0"/>
    <n v="5"/>
    <n v="137"/>
    <x v="1"/>
    <x v="1"/>
    <n v="2394.7291359999999"/>
    <s v="Mobile"/>
  </r>
  <r>
    <n v="830421"/>
    <s v="Gaming Console"/>
    <s v="Delhi"/>
    <s v="Delivered"/>
    <d v="2019-03-05T09:27:27"/>
    <d v="2019-03-08T09:27:27"/>
    <d v="2019-03-10T09:27:27"/>
    <n v="69"/>
    <n v="87"/>
    <s v="Kolkata"/>
    <s v="Delhi-Kolkata"/>
    <s v="Outstation"/>
    <s v="FastWheels"/>
    <n v="-2"/>
    <n v="3"/>
    <n v="156"/>
    <x v="0"/>
    <x v="0"/>
    <n v="3436.18"/>
    <s v="Gaming Console"/>
  </r>
  <r>
    <n v="285232"/>
    <s v="Mobile"/>
    <s v="Delhi"/>
    <s v="Delivered"/>
    <d v="2019-03-05T09:30:48"/>
    <d v="2019-03-12T09:30:48"/>
    <d v="2019-03-11T09:30:48"/>
    <n v="71"/>
    <n v="106"/>
    <s v="Chennai"/>
    <s v="Delhi-Chennai"/>
    <s v="Outstation"/>
    <s v="FastWheels"/>
    <n v="1"/>
    <n v="7"/>
    <n v="177"/>
    <x v="1"/>
    <x v="1"/>
    <n v="3691.9846200000002"/>
    <s v="Mobile"/>
  </r>
  <r>
    <n v="542710"/>
    <s v="TV - 32 in"/>
    <s v="Bangalore"/>
    <s v="Delivered"/>
    <d v="2019-03-05T09:39:11"/>
    <d v="2019-03-11T09:39:11"/>
    <d v="2019-03-09T09:39:11"/>
    <n v="39"/>
    <n v="123"/>
    <s v="Chennai"/>
    <s v="Bangalore-Chennai"/>
    <s v="Outstation"/>
    <s v="Ship2Home"/>
    <n v="2"/>
    <n v="6"/>
    <n v="162"/>
    <x v="1"/>
    <x v="1"/>
    <n v="3304.109825"/>
    <s v="TV"/>
  </r>
  <r>
    <n v="402180"/>
    <s v="Mobile"/>
    <s v="Delhi"/>
    <s v="Delivered"/>
    <d v="2019-03-05T09:39:47"/>
    <d v="2019-03-15T09:39:47"/>
    <d v="2019-03-08T09:39:47"/>
    <n v="38"/>
    <n v="129"/>
    <s v="Chennai"/>
    <s v="Delhi-Chennai"/>
    <s v="Outstation"/>
    <s v="FastWheels"/>
    <n v="7"/>
    <n v="10"/>
    <n v="167"/>
    <x v="0"/>
    <x v="1"/>
    <n v="2185.5700000000002"/>
    <s v="Mobile"/>
  </r>
  <r>
    <n v="21799"/>
    <s v="Mobile"/>
    <s v="Bangalore"/>
    <s v="Delivered"/>
    <d v="2019-03-05T09:42:04"/>
    <d v="2019-03-10T09:42:04"/>
    <d v="2019-03-11T09:42:04"/>
    <n v="44"/>
    <n v="128"/>
    <s v="Chennai"/>
    <s v="Bangalore-Chennai"/>
    <s v="Outstation"/>
    <s v="Ship2Home"/>
    <n v="-1"/>
    <n v="5"/>
    <n v="172"/>
    <x v="1"/>
    <x v="0"/>
    <n v="376.83513829999998"/>
    <s v="Mobile"/>
  </r>
  <r>
    <n v="92592"/>
    <s v="TV - 32 in"/>
    <s v="Delhi"/>
    <s v="Delivered"/>
    <d v="2019-03-05T09:42:17"/>
    <d v="2019-03-15T09:42:17"/>
    <d v="2019-03-09T09:42:17"/>
    <n v="47"/>
    <n v="124"/>
    <s v="Chennai"/>
    <s v="Delhi-Chennai"/>
    <s v="Outstation"/>
    <s v="FastWheels"/>
    <n v="6"/>
    <n v="10"/>
    <n v="171"/>
    <x v="0"/>
    <x v="1"/>
    <n v="899.68"/>
    <s v="TV"/>
  </r>
  <r>
    <n v="490723"/>
    <s v="Laptop"/>
    <s v="Delhi"/>
    <s v="Delivered"/>
    <d v="2019-03-05T09:55:26"/>
    <d v="2019-03-15T09:55:26"/>
    <d v="2019-03-10T09:55:26"/>
    <n v="46"/>
    <n v="124"/>
    <s v="Bangalore"/>
    <s v="Delhi-Bangalore"/>
    <s v="Outstation"/>
    <s v="Ship2Home"/>
    <n v="5"/>
    <n v="10"/>
    <n v="170"/>
    <x v="1"/>
    <x v="0"/>
    <n v="1023.786174"/>
    <s v="Laptop"/>
  </r>
  <r>
    <n v="446884"/>
    <s v="Mobile"/>
    <s v="Bangalore"/>
    <s v="Delivered"/>
    <d v="2019-03-05T09:55:49"/>
    <d v="2019-03-12T09:55:49"/>
    <d v="2019-03-10T09:55:49"/>
    <n v="62"/>
    <n v="103"/>
    <s v="Chennai"/>
    <s v="Bangalore-Chennai"/>
    <s v="Outstation"/>
    <s v="FastWheels"/>
    <n v="2"/>
    <n v="7"/>
    <n v="165"/>
    <x v="1"/>
    <x v="1"/>
    <n v="1765.005181"/>
    <s v="Mobile"/>
  </r>
  <r>
    <n v="470656"/>
    <s v="Laptop"/>
    <s v="Bangalore"/>
    <s v="Delivered"/>
    <d v="2019-03-05T10:08:48"/>
    <d v="2019-03-10T10:08:48"/>
    <d v="2019-03-10T10:08:48"/>
    <n v="26"/>
    <n v="125"/>
    <s v="Delhi"/>
    <s v="Bangalore-Delhi"/>
    <s v="Outstation"/>
    <s v="FastWheels"/>
    <n v="0"/>
    <n v="5"/>
    <n v="151"/>
    <x v="1"/>
    <x v="1"/>
    <n v="2895.6821300000001"/>
    <s v="Laptop"/>
  </r>
  <r>
    <n v="356421"/>
    <s v="TV - 40 in"/>
    <s v="Delhi"/>
    <s v="Delivered"/>
    <d v="2019-03-05T10:11:59"/>
    <d v="2019-03-12T10:11:59"/>
    <d v="2019-03-10T10:11:59"/>
    <n v="48"/>
    <n v="112"/>
    <s v="Kolkata"/>
    <s v="Delhi-Kolkata"/>
    <s v="Outstation"/>
    <s v="Ship2Home"/>
    <n v="2"/>
    <n v="7"/>
    <n v="160"/>
    <x v="0"/>
    <x v="0"/>
    <n v="2695.99"/>
    <s v="TV"/>
  </r>
  <r>
    <n v="83589"/>
    <s v="Tablet"/>
    <s v="Delhi"/>
    <s v="Delivered"/>
    <d v="2019-03-05T10:28:41"/>
    <d v="2019-03-09T10:28:41"/>
    <d v="2019-03-11T10:28:41"/>
    <n v="38"/>
    <n v="120"/>
    <s v="Bangalore"/>
    <s v="Delhi-Bangalore"/>
    <s v="Outstation"/>
    <s v="Ship2Home"/>
    <n v="-2"/>
    <n v="4"/>
    <n v="158"/>
    <x v="0"/>
    <x v="0"/>
    <n v="1279.95"/>
    <s v="Tablet"/>
  </r>
  <r>
    <n v="680174"/>
    <s v="TV - 32 in"/>
    <s v="Delhi"/>
    <s v="Delivered"/>
    <d v="2019-03-05T10:47:42"/>
    <d v="2019-03-10T10:47:42"/>
    <d v="2019-03-09T10:47:42"/>
    <n v="72"/>
    <n v="104"/>
    <s v="Bangalore"/>
    <s v="Delhi-Bangalore"/>
    <s v="Outstation"/>
    <s v="FastWheels"/>
    <n v="1"/>
    <n v="5"/>
    <n v="176"/>
    <x v="1"/>
    <x v="1"/>
    <n v="2335.3219300000001"/>
    <s v="TV"/>
  </r>
  <r>
    <n v="448685"/>
    <s v="Laptop"/>
    <s v="Bangalore"/>
    <s v="Delivered"/>
    <d v="2019-03-05T10:48:03"/>
    <d v="2019-03-07T10:48:03"/>
    <d v="2019-03-09T10:48:03"/>
    <n v="31"/>
    <n v="115"/>
    <s v="Kolkata"/>
    <s v="Bangalore-Kolkata"/>
    <s v="Outstation"/>
    <s v="Ship2Home"/>
    <n v="-2"/>
    <n v="2"/>
    <n v="146"/>
    <x v="1"/>
    <x v="0"/>
    <n v="689.69697229999997"/>
    <s v="Laptop"/>
  </r>
  <r>
    <n v="734705"/>
    <s v="Laptop"/>
    <s v="Bangalore"/>
    <s v="Delivered"/>
    <d v="2019-03-05T10:48:14"/>
    <d v="2019-03-06T10:48:14"/>
    <d v="2019-03-12T10:48:14"/>
    <n v="0"/>
    <n v="123"/>
    <s v="Bangalore"/>
    <s v="Bangalore-Bangalore"/>
    <s v="Local"/>
    <s v="Ship2Home"/>
    <n v="-6"/>
    <n v="1"/>
    <n v="123"/>
    <x v="1"/>
    <x v="0"/>
    <n v="1533.5170000000001"/>
    <s v="Laptop"/>
  </r>
  <r>
    <n v="633436"/>
    <s v="PC"/>
    <s v="Delhi"/>
    <s v="Delivered"/>
    <d v="2019-03-05T10:51:54"/>
    <d v="2019-03-08T10:51:54"/>
    <d v="2019-03-12T10:51:54"/>
    <n v="36"/>
    <n v="113"/>
    <s v="Mumbai"/>
    <s v="Delhi-Mumbai"/>
    <s v="Outstation"/>
    <s v="FastWheels"/>
    <n v="-4"/>
    <n v="3"/>
    <n v="149"/>
    <x v="1"/>
    <x v="1"/>
    <n v="845.23625730000003"/>
    <s v="PC"/>
  </r>
  <r>
    <n v="25414"/>
    <s v="TV - 32 in"/>
    <s v="Delhi"/>
    <s v="Delivered"/>
    <d v="2019-03-05T10:53:28"/>
    <d v="2019-03-07T10:53:28"/>
    <d v="2019-03-08T10:53:28"/>
    <n v="0"/>
    <n v="130"/>
    <s v="Delhi"/>
    <s v="Delhi-Delhi"/>
    <s v="Local"/>
    <s v="Ship2Home"/>
    <n v="-1"/>
    <n v="2"/>
    <n v="130"/>
    <x v="1"/>
    <x v="1"/>
    <n v="1146.8821809999999"/>
    <s v="TV"/>
  </r>
  <r>
    <n v="244995"/>
    <s v="Mobile"/>
    <s v="Delhi"/>
    <s v="Delivered"/>
    <d v="2019-03-05T10:56:06"/>
    <d v="2019-03-09T10:56:06"/>
    <d v="2019-03-11T10:56:06"/>
    <n v="80"/>
    <n v="90"/>
    <s v="Kolkata"/>
    <s v="Delhi-Kolkata"/>
    <s v="Outstation"/>
    <s v="FastWheels"/>
    <n v="-2"/>
    <n v="4"/>
    <n v="170"/>
    <x v="0"/>
    <x v="0"/>
    <n v="2981.93"/>
    <s v="Mobile"/>
  </r>
  <r>
    <n v="345682"/>
    <s v="PC"/>
    <s v="Bangalore"/>
    <s v="Delivered"/>
    <d v="2019-03-05T10:58:59"/>
    <d v="2019-03-11T10:58:59"/>
    <d v="2019-03-08T10:58:59"/>
    <n v="50"/>
    <n v="127"/>
    <s v="Delhi"/>
    <s v="Bangalore-Delhi"/>
    <s v="Outstation"/>
    <s v="Ship2Home"/>
    <n v="3"/>
    <n v="6"/>
    <n v="177"/>
    <x v="1"/>
    <x v="1"/>
    <n v="452.71796929999999"/>
    <s v="PC"/>
  </r>
  <r>
    <n v="78042"/>
    <s v="TV - 32 in"/>
    <s v="Bangalore"/>
    <s v="Delivered"/>
    <d v="2019-03-05T11:14:34"/>
    <d v="2019-03-14T11:14:34"/>
    <d v="2019-03-08T11:14:34"/>
    <n v="48"/>
    <n v="123"/>
    <s v="Delhi"/>
    <s v="Bangalore-Delhi"/>
    <s v="Outstation"/>
    <s v="Ship2Home"/>
    <n v="6"/>
    <n v="9"/>
    <n v="171"/>
    <x v="0"/>
    <x v="1"/>
    <n v="356.99"/>
    <s v="TV"/>
  </r>
  <r>
    <n v="606747"/>
    <s v="Laptop"/>
    <s v="Delhi"/>
    <s v="Delivered"/>
    <d v="2019-03-05T11:21:06"/>
    <d v="2019-03-14T11:21:06"/>
    <d v="2019-03-09T11:21:06"/>
    <n v="76"/>
    <n v="101"/>
    <s v="Chennai"/>
    <s v="Delhi-Chennai"/>
    <s v="Outstation"/>
    <s v="FastWheels"/>
    <n v="5"/>
    <n v="9"/>
    <n v="177"/>
    <x v="0"/>
    <x v="0"/>
    <n v="2847.52"/>
    <s v="Laptop"/>
  </r>
  <r>
    <n v="374614"/>
    <s v="Laptop"/>
    <s v="Delhi"/>
    <s v="Delivered"/>
    <d v="2019-03-05T11:21:16"/>
    <d v="2019-03-08T11:21:16"/>
    <d v="2019-03-08T11:21:16"/>
    <n v="29"/>
    <n v="130"/>
    <s v="Chennai"/>
    <s v="Delhi-Chennai"/>
    <s v="Outstation"/>
    <s v="Ship2Home"/>
    <n v="0"/>
    <n v="3"/>
    <n v="159"/>
    <x v="1"/>
    <x v="1"/>
    <n v="482.2087535"/>
    <s v="Laptop"/>
  </r>
  <r>
    <n v="562039"/>
    <s v="Mobile"/>
    <s v="Delhi"/>
    <s v="Delivered"/>
    <d v="2019-03-05T11:24:22"/>
    <d v="2019-03-10T11:24:22"/>
    <d v="2019-03-10T11:24:22"/>
    <n v="37"/>
    <n v="113"/>
    <s v="Mumbai"/>
    <s v="Delhi-Mumbai"/>
    <s v="Outstation"/>
    <s v="Ship2Home"/>
    <n v="0"/>
    <n v="5"/>
    <n v="150"/>
    <x v="1"/>
    <x v="0"/>
    <n v="2737.2235089999999"/>
    <s v="Mobile"/>
  </r>
  <r>
    <n v="841339"/>
    <s v="PC"/>
    <s v="Bangalore"/>
    <s v="Delivered"/>
    <d v="2019-03-05T11:24:27"/>
    <d v="2019-03-13T11:24:27"/>
    <d v="2019-03-09T11:24:27"/>
    <n v="35"/>
    <n v="122"/>
    <s v="Delhi"/>
    <s v="Bangalore-Delhi"/>
    <s v="Outstation"/>
    <s v="Ship2Home"/>
    <n v="4"/>
    <n v="8"/>
    <n v="157"/>
    <x v="1"/>
    <x v="0"/>
    <n v="1480.323461"/>
    <s v="PC"/>
  </r>
  <r>
    <n v="86293"/>
    <s v="Tablet"/>
    <s v="Bangalore"/>
    <s v="Delivered"/>
    <d v="2019-03-05T11:27:32"/>
    <d v="2019-03-10T11:27:32"/>
    <d v="2019-03-08T11:27:32"/>
    <n v="31"/>
    <n v="111"/>
    <s v="Mumbai"/>
    <s v="Bangalore-Mumbai"/>
    <s v="Outstation"/>
    <s v="Ship2Home"/>
    <n v="2"/>
    <n v="5"/>
    <n v="142"/>
    <x v="1"/>
    <x v="0"/>
    <n v="2770.5153310000001"/>
    <s v="Tablet"/>
  </r>
  <r>
    <n v="427218"/>
    <s v="Mobile"/>
    <s v="Bangalore"/>
    <s v="Delivered"/>
    <d v="2019-03-05T11:33:10"/>
    <d v="2019-03-07T11:33:10"/>
    <d v="2019-03-08T11:33:10"/>
    <n v="79"/>
    <n v="105"/>
    <s v="Delhi"/>
    <s v="Bangalore-Delhi"/>
    <s v="Outstation"/>
    <s v="FastWheels"/>
    <n v="-1"/>
    <n v="2"/>
    <n v="184"/>
    <x v="0"/>
    <x v="1"/>
    <n v="1876.59"/>
    <s v="Mobile"/>
  </r>
  <r>
    <n v="573966"/>
    <s v="TV - 32 in"/>
    <s v="Delhi"/>
    <s v="Delivered"/>
    <d v="2019-03-05T11:34:19"/>
    <d v="2019-03-07T11:34:19"/>
    <d v="2019-03-09T11:34:19"/>
    <n v="44"/>
    <n v="106"/>
    <s v="Kolkata"/>
    <s v="Delhi-Kolkata"/>
    <s v="Outstation"/>
    <s v="Ship2Home"/>
    <n v="-2"/>
    <n v="2"/>
    <n v="150"/>
    <x v="0"/>
    <x v="1"/>
    <n v="495.71"/>
    <s v="TV"/>
  </r>
  <r>
    <n v="305739"/>
    <s v="Mobile"/>
    <s v="Delhi"/>
    <s v="Delivered"/>
    <d v="2019-03-05T11:35:00"/>
    <d v="2019-03-13T11:35:00"/>
    <d v="2019-03-08T11:35:00"/>
    <n v="25"/>
    <n v="114"/>
    <s v="Mumbai"/>
    <s v="Delhi-Mumbai"/>
    <s v="Outstation"/>
    <s v="Ship2Home"/>
    <n v="5"/>
    <n v="8"/>
    <n v="139"/>
    <x v="0"/>
    <x v="2"/>
    <n v="2471.5"/>
    <s v="Mobile"/>
  </r>
  <r>
    <n v="282900"/>
    <s v="Gaming Console"/>
    <s v="Delhi"/>
    <s v="Delivered"/>
    <d v="2019-03-05T11:37:50"/>
    <d v="2019-03-10T11:37:50"/>
    <d v="2019-03-10T11:37:50"/>
    <n v="42"/>
    <n v="109"/>
    <s v="Kolkata"/>
    <s v="Delhi-Kolkata"/>
    <s v="Outstation"/>
    <s v="FastWheels"/>
    <n v="0"/>
    <n v="5"/>
    <n v="151"/>
    <x v="0"/>
    <x v="1"/>
    <n v="2766.52"/>
    <s v="Gaming Console"/>
  </r>
  <r>
    <n v="207136"/>
    <s v="Laptop"/>
    <s v="Delhi"/>
    <s v="Delivered"/>
    <d v="2019-03-05T11:42:54"/>
    <d v="2019-03-08T11:42:54"/>
    <d v="2019-03-11T11:42:54"/>
    <n v="48"/>
    <n v="106"/>
    <s v="Mumbai"/>
    <s v="Delhi-Mumbai"/>
    <s v="Outstation"/>
    <s v="FastWheels"/>
    <n v="-3"/>
    <n v="3"/>
    <n v="154"/>
    <x v="1"/>
    <x v="1"/>
    <n v="1317.202299"/>
    <s v="Laptop"/>
  </r>
  <r>
    <n v="191683"/>
    <s v="Laptop"/>
    <s v="Delhi"/>
    <s v="Delivered"/>
    <d v="2019-03-05T11:48:32"/>
    <d v="2019-03-12T11:48:32"/>
    <d v="2019-03-11T11:48:32"/>
    <n v="38"/>
    <n v="113"/>
    <s v="Kolkata"/>
    <s v="Delhi-Kolkata"/>
    <s v="Outstation"/>
    <s v="Ship2Home"/>
    <n v="1"/>
    <n v="7"/>
    <n v="151"/>
    <x v="1"/>
    <x v="0"/>
    <n v="2715.633934"/>
    <s v="Laptop"/>
  </r>
  <r>
    <n v="701713"/>
    <s v="Mobile"/>
    <s v="Bangalore"/>
    <s v="Delivered"/>
    <d v="2019-03-05T11:52:37"/>
    <d v="2019-03-12T11:52:37"/>
    <d v="2019-03-12T11:52:37"/>
    <n v="28"/>
    <n v="114"/>
    <s v="Mumbai"/>
    <s v="Bangalore-Mumbai"/>
    <s v="Outstation"/>
    <s v="Ship2Home"/>
    <n v="0"/>
    <n v="7"/>
    <n v="142"/>
    <x v="1"/>
    <x v="0"/>
    <n v="407.81835919999997"/>
    <s v="Mobile"/>
  </r>
  <r>
    <n v="563478"/>
    <s v="TV - 32 in"/>
    <s v="Bangalore"/>
    <s v="Delivered"/>
    <d v="2019-03-05T11:55:39"/>
    <d v="2019-03-12T11:55:39"/>
    <d v="2019-03-08T11:55:39"/>
    <n v="69"/>
    <n v="108"/>
    <s v="Chennai"/>
    <s v="Bangalore-Chennai"/>
    <s v="Outstation"/>
    <s v="FastWheels"/>
    <n v="4"/>
    <n v="7"/>
    <n v="177"/>
    <x v="0"/>
    <x v="1"/>
    <n v="3567.26"/>
    <s v="TV"/>
  </r>
  <r>
    <n v="45221"/>
    <s v="TV - 50 in"/>
    <s v="Bangalore"/>
    <s v="Delivered"/>
    <d v="2019-03-05T11:57:07"/>
    <d v="2019-03-09T11:57:07"/>
    <d v="2019-03-09T11:57:07"/>
    <n v="0"/>
    <n v="100"/>
    <s v="Bangalore"/>
    <s v="Bangalore-Bangalore"/>
    <s v="Local"/>
    <s v="FastWheels"/>
    <n v="0"/>
    <n v="4"/>
    <n v="100"/>
    <x v="1"/>
    <x v="0"/>
    <n v="1758.700118"/>
    <s v="TV"/>
  </r>
  <r>
    <n v="639757"/>
    <s v="TV - 50 in"/>
    <s v="Delhi"/>
    <s v="Delivered"/>
    <d v="2019-03-05T12:05:39"/>
    <d v="2019-03-15T12:05:39"/>
    <d v="2019-03-10T12:05:39"/>
    <n v="34"/>
    <n v="123"/>
    <s v="Bangalore"/>
    <s v="Delhi-Bangalore"/>
    <s v="Outstation"/>
    <s v="Ship2Home"/>
    <n v="5"/>
    <n v="10"/>
    <n v="157"/>
    <x v="1"/>
    <x v="0"/>
    <n v="2034.0885929999999"/>
    <s v="TV"/>
  </r>
  <r>
    <n v="526028"/>
    <s v="Laptop"/>
    <s v="Delhi"/>
    <s v="Delivered"/>
    <d v="2019-03-05T12:10:05"/>
    <d v="2019-03-10T12:10:05"/>
    <d v="2019-03-10T12:10:05"/>
    <n v="35"/>
    <n v="113"/>
    <s v="Kolkata"/>
    <s v="Delhi-Kolkata"/>
    <s v="Outstation"/>
    <s v="FastWheels"/>
    <n v="0"/>
    <n v="5"/>
    <n v="148"/>
    <x v="1"/>
    <x v="1"/>
    <n v="3668.0629960000001"/>
    <s v="Laptop"/>
  </r>
  <r>
    <n v="170086"/>
    <s v="PC"/>
    <s v="Delhi"/>
    <s v="Delivered"/>
    <d v="2019-03-05T12:17:36"/>
    <d v="2019-03-11T12:17:36"/>
    <d v="2019-03-09T12:17:36"/>
    <n v="0"/>
    <n v="123"/>
    <s v="Delhi"/>
    <s v="Delhi-Delhi"/>
    <s v="Local"/>
    <s v="Ship2Home"/>
    <n v="2"/>
    <n v="6"/>
    <n v="123"/>
    <x v="1"/>
    <x v="1"/>
    <n v="1149.3304720000001"/>
    <s v="PC"/>
  </r>
  <r>
    <n v="628647"/>
    <s v="PC"/>
    <s v="Delhi"/>
    <s v="Delivered"/>
    <d v="2019-03-05T12:18:39"/>
    <d v="2019-03-09T12:18:39"/>
    <d v="2019-03-08T12:18:39"/>
    <n v="88"/>
    <n v="92"/>
    <s v="Mumbai"/>
    <s v="Delhi-Mumbai"/>
    <s v="Outstation"/>
    <s v="FastWheels"/>
    <n v="1"/>
    <n v="4"/>
    <n v="180"/>
    <x v="0"/>
    <x v="0"/>
    <n v="2832.78"/>
    <s v="PC"/>
  </r>
  <r>
    <n v="538690"/>
    <s v="TV - 32 in"/>
    <s v="Delhi"/>
    <s v="Delivered"/>
    <d v="2019-03-05T12:19:11"/>
    <d v="2019-03-11T12:19:11"/>
    <d v="2019-03-11T12:19:11"/>
    <n v="0"/>
    <n v="124"/>
    <s v="Delhi"/>
    <s v="Delhi-Delhi"/>
    <s v="Local"/>
    <s v="Ship2Home"/>
    <n v="0"/>
    <n v="6"/>
    <n v="124"/>
    <x v="1"/>
    <x v="1"/>
    <n v="1244.6167680000001"/>
    <s v="TV"/>
  </r>
  <r>
    <n v="475016"/>
    <s v="Laptop"/>
    <s v="Bangalore"/>
    <s v="Delivered"/>
    <d v="2019-03-05T12:19:27"/>
    <d v="2019-03-07T12:19:27"/>
    <d v="2019-03-12T12:19:27"/>
    <n v="63"/>
    <n v="104"/>
    <s v="Delhi"/>
    <s v="Bangalore-Delhi"/>
    <s v="Outstation"/>
    <s v="FastWheels"/>
    <n v="-5"/>
    <n v="2"/>
    <n v="167"/>
    <x v="1"/>
    <x v="1"/>
    <n v="976.66594110000005"/>
    <s v="Laptop"/>
  </r>
  <r>
    <n v="827669"/>
    <s v="Laptop"/>
    <s v="Delhi"/>
    <s v="Delivered"/>
    <d v="2019-03-05T12:29:17"/>
    <d v="2019-03-11T12:29:17"/>
    <d v="2019-03-11T12:29:17"/>
    <n v="0"/>
    <n v="129"/>
    <s v="Delhi"/>
    <s v="Delhi-Delhi"/>
    <s v="Local"/>
    <s v="Ship2Home"/>
    <n v="0"/>
    <n v="6"/>
    <n v="129"/>
    <x v="1"/>
    <x v="0"/>
    <n v="1332.4703850000001"/>
    <s v="Laptop"/>
  </r>
  <r>
    <n v="804432"/>
    <s v="TV - 32 in"/>
    <s v="Delhi"/>
    <s v="Delivered"/>
    <d v="2019-03-05T12:44:43"/>
    <d v="2019-03-08T12:44:43"/>
    <d v="2019-03-08T12:44:43"/>
    <n v="79"/>
    <n v="104"/>
    <s v="Bangalore"/>
    <s v="Delhi-Bangalore"/>
    <s v="Outstation"/>
    <s v="FastWheels"/>
    <n v="0"/>
    <n v="3"/>
    <n v="183"/>
    <x v="0"/>
    <x v="1"/>
    <n v="1575.49"/>
    <s v="TV"/>
  </r>
  <r>
    <n v="123190"/>
    <s v="Mobile"/>
    <s v="Bangalore"/>
    <s v="Delivered"/>
    <d v="2019-03-05T12:47:09"/>
    <d v="2019-03-09T12:47:09"/>
    <d v="2019-03-08T12:47:09"/>
    <n v="0"/>
    <n v="100"/>
    <s v="Bangalore"/>
    <s v="Bangalore-Bangalore"/>
    <s v="Local"/>
    <s v="FastWheels"/>
    <n v="1"/>
    <n v="4"/>
    <n v="100"/>
    <x v="1"/>
    <x v="1"/>
    <n v="3667.2505460000002"/>
    <s v="Mobile"/>
  </r>
  <r>
    <n v="3150"/>
    <s v="PC"/>
    <s v="Bangalore"/>
    <s v="Delivered"/>
    <d v="2019-03-05T12:49:01"/>
    <d v="2019-03-10T12:49:01"/>
    <d v="2019-03-11T12:49:01"/>
    <n v="83"/>
    <n v="105"/>
    <s v="Delhi"/>
    <s v="Bangalore-Delhi"/>
    <s v="Outstation"/>
    <s v="FastWheels"/>
    <n v="-1"/>
    <n v="5"/>
    <n v="188"/>
    <x v="0"/>
    <x v="1"/>
    <n v="3331.27"/>
    <s v="PC"/>
  </r>
  <r>
    <n v="84992"/>
    <s v="Mobile"/>
    <s v="Delhi"/>
    <s v="Delivered"/>
    <d v="2019-03-05T12:50:29"/>
    <d v="2019-03-08T12:50:29"/>
    <d v="2019-03-12T12:50:29"/>
    <n v="40"/>
    <n v="107"/>
    <s v="Mumbai"/>
    <s v="Delhi-Mumbai"/>
    <s v="Outstation"/>
    <s v="FastWheels"/>
    <n v="-4"/>
    <n v="3"/>
    <n v="147"/>
    <x v="1"/>
    <x v="1"/>
    <n v="2027.36367"/>
    <s v="Mobile"/>
  </r>
  <r>
    <n v="493816"/>
    <s v="Mobile"/>
    <s v="Bangalore"/>
    <s v="Delivered"/>
    <d v="2019-03-05T12:51:06"/>
    <d v="2019-03-09T12:51:06"/>
    <d v="2019-03-08T12:51:06"/>
    <n v="45"/>
    <n v="129"/>
    <s v="Chennai"/>
    <s v="Bangalore-Chennai"/>
    <s v="Outstation"/>
    <s v="FastWheels"/>
    <n v="1"/>
    <n v="4"/>
    <n v="174"/>
    <x v="1"/>
    <x v="1"/>
    <n v="2593.8071920000002"/>
    <s v="Mobile"/>
  </r>
  <r>
    <n v="853661"/>
    <s v="Tablet"/>
    <s v="Delhi"/>
    <s v="Delivered"/>
    <d v="2019-03-05T12:58:54"/>
    <d v="2019-03-12T12:58:54"/>
    <d v="2019-03-12T12:58:54"/>
    <n v="30"/>
    <n v="123"/>
    <s v="Chennai"/>
    <s v="Delhi-Chennai"/>
    <s v="Outstation"/>
    <s v="Ship2Home"/>
    <n v="0"/>
    <n v="7"/>
    <n v="153"/>
    <x v="1"/>
    <x v="0"/>
    <n v="1181.7953769999999"/>
    <s v="Tablet"/>
  </r>
  <r>
    <n v="900971"/>
    <s v="Laptop"/>
    <s v="Delhi"/>
    <s v="Delivered"/>
    <d v="2019-03-05T13:02:12"/>
    <d v="2019-03-12T13:02:12"/>
    <d v="2019-03-12T13:02:12"/>
    <n v="27"/>
    <n v="123"/>
    <s v="Bangalore"/>
    <s v="Delhi-Bangalore"/>
    <s v="Outstation"/>
    <s v="Ship2Home"/>
    <n v="0"/>
    <n v="7"/>
    <n v="150"/>
    <x v="1"/>
    <x v="0"/>
    <n v="1121.786102"/>
    <s v="Laptop"/>
  </r>
  <r>
    <n v="754159"/>
    <s v="Mobile"/>
    <s v="Delhi"/>
    <s v="Delivered"/>
    <d v="2019-03-05T13:06:32"/>
    <d v="2019-03-10T13:06:32"/>
    <d v="2019-03-09T13:06:32"/>
    <n v="0"/>
    <n v="106"/>
    <s v="Delhi"/>
    <s v="Delhi-Delhi"/>
    <s v="Local"/>
    <s v="FastWheels"/>
    <n v="1"/>
    <n v="5"/>
    <n v="106"/>
    <x v="1"/>
    <x v="2"/>
    <n v="2417.2116759999999"/>
    <s v="Mobile"/>
  </r>
  <r>
    <n v="82557"/>
    <s v="Mobile"/>
    <s v="Bangalore"/>
    <s v="Delivered"/>
    <d v="2019-03-05T13:16:21"/>
    <d v="2019-03-12T13:16:21"/>
    <d v="2019-03-10T13:16:21"/>
    <n v="25"/>
    <n v="110"/>
    <s v="Mumbai"/>
    <s v="Bangalore-Mumbai"/>
    <s v="Outstation"/>
    <s v="Ship2Home"/>
    <n v="2"/>
    <n v="7"/>
    <n v="135"/>
    <x v="0"/>
    <x v="0"/>
    <n v="3286.38"/>
    <s v="Mobile"/>
  </r>
  <r>
    <n v="193488"/>
    <s v="PC"/>
    <s v="Delhi"/>
    <s v="Delivered"/>
    <d v="2019-03-05T13:19:01"/>
    <d v="2019-03-09T13:19:01"/>
    <d v="2019-03-10T13:19:01"/>
    <n v="31"/>
    <n v="115"/>
    <s v="Kolkata"/>
    <s v="Delhi-Kolkata"/>
    <s v="Outstation"/>
    <s v="FastWheels"/>
    <n v="-1"/>
    <n v="4"/>
    <n v="146"/>
    <x v="0"/>
    <x v="1"/>
    <n v="2439.89"/>
    <s v="PC"/>
  </r>
  <r>
    <n v="86736"/>
    <s v="Tablet"/>
    <s v="Delhi"/>
    <s v="Delivered"/>
    <d v="2019-03-05T13:21:58"/>
    <d v="2019-03-07T13:21:58"/>
    <d v="2019-03-10T13:21:58"/>
    <n v="44"/>
    <n v="113"/>
    <s v="Mumbai"/>
    <s v="Delhi-Mumbai"/>
    <s v="Outstation"/>
    <s v="FastWheels"/>
    <n v="-3"/>
    <n v="2"/>
    <n v="157"/>
    <x v="0"/>
    <x v="1"/>
    <n v="689.76"/>
    <s v="Tablet"/>
  </r>
  <r>
    <n v="91820"/>
    <s v="Gaming Console"/>
    <s v="Delhi"/>
    <s v="Delivered"/>
    <d v="2019-03-05T13:22:32"/>
    <d v="2019-03-11T13:22:32"/>
    <d v="2019-03-09T13:22:32"/>
    <n v="41"/>
    <n v="107"/>
    <s v="Mumbai"/>
    <s v="Delhi-Mumbai"/>
    <s v="Outstation"/>
    <s v="FastWheels"/>
    <n v="2"/>
    <n v="6"/>
    <n v="148"/>
    <x v="1"/>
    <x v="1"/>
    <n v="3333.1558799999998"/>
    <s v="Gaming Console"/>
  </r>
  <r>
    <n v="767003"/>
    <s v="Laptop"/>
    <s v="Delhi"/>
    <s v="Delivered"/>
    <d v="2019-03-05T13:23:36"/>
    <d v="2019-03-12T13:23:36"/>
    <d v="2019-03-10T13:23:36"/>
    <n v="65"/>
    <n v="104"/>
    <s v="Chennai"/>
    <s v="Delhi-Chennai"/>
    <s v="Outstation"/>
    <s v="FastWheels"/>
    <n v="2"/>
    <n v="7"/>
    <n v="169"/>
    <x v="1"/>
    <x v="0"/>
    <n v="3283.8737289999999"/>
    <s v="Laptop"/>
  </r>
  <r>
    <n v="120271"/>
    <s v="Gaming Console"/>
    <s v="Bangalore"/>
    <s v="Delivered"/>
    <d v="2019-03-05T13:25:12"/>
    <d v="2019-03-10T13:25:12"/>
    <d v="2019-03-11T13:25:12"/>
    <n v="0"/>
    <n v="125"/>
    <s v="Bangalore"/>
    <s v="Bangalore-Bangalore"/>
    <s v="Local"/>
    <s v="Ship2Home"/>
    <n v="-1"/>
    <n v="5"/>
    <n v="125"/>
    <x v="1"/>
    <x v="0"/>
    <n v="2200.2325219999998"/>
    <s v="Gaming Console"/>
  </r>
  <r>
    <n v="583896"/>
    <s v="PC"/>
    <s v="Bangalore"/>
    <s v="Delivered"/>
    <d v="2019-03-05T13:27:51"/>
    <d v="2019-03-09T13:27:51"/>
    <d v="2019-03-08T13:27:51"/>
    <n v="33"/>
    <n v="110"/>
    <s v="Mumbai"/>
    <s v="Bangalore-Mumbai"/>
    <s v="Outstation"/>
    <s v="FastWheels"/>
    <n v="1"/>
    <n v="4"/>
    <n v="143"/>
    <x v="0"/>
    <x v="1"/>
    <n v="1832.15"/>
    <s v="PC"/>
  </r>
  <r>
    <n v="954478"/>
    <s v="Laptop"/>
    <s v="Delhi"/>
    <s v="Delivered"/>
    <d v="2019-03-05T13:31:17"/>
    <d v="2019-03-10T13:31:17"/>
    <d v="2019-03-12T13:31:17"/>
    <n v="47"/>
    <n v="121"/>
    <s v="Bangalore"/>
    <s v="Delhi-Bangalore"/>
    <s v="Outstation"/>
    <s v="Ship2Home"/>
    <n v="-2"/>
    <n v="5"/>
    <n v="168"/>
    <x v="1"/>
    <x v="1"/>
    <n v="1897.1241010000001"/>
    <s v="Laptop"/>
  </r>
  <r>
    <n v="547315"/>
    <s v="Laptop"/>
    <s v="Bangalore"/>
    <s v="Delivered"/>
    <d v="2019-03-05T13:46:43"/>
    <d v="2019-03-08T13:46:43"/>
    <d v="2019-03-10T13:46:43"/>
    <n v="73"/>
    <n v="91"/>
    <s v="Kolkata"/>
    <s v="Bangalore-Kolkata"/>
    <s v="Outstation"/>
    <s v="FastWheels"/>
    <n v="-2"/>
    <n v="3"/>
    <n v="164"/>
    <x v="1"/>
    <x v="0"/>
    <n v="1285.4672519999999"/>
    <s v="Laptop"/>
  </r>
  <r>
    <n v="558152"/>
    <s v="Tablet"/>
    <s v="Delhi"/>
    <s v="Delivered"/>
    <d v="2019-03-05T13:46:45"/>
    <d v="2019-03-09T13:46:45"/>
    <d v="2019-03-09T13:46:45"/>
    <n v="45"/>
    <n v="106"/>
    <s v="Kolkata"/>
    <s v="Delhi-Kolkata"/>
    <s v="Outstation"/>
    <s v="FastWheels"/>
    <n v="0"/>
    <n v="4"/>
    <n v="151"/>
    <x v="1"/>
    <x v="1"/>
    <n v="791.57020569999997"/>
    <s v="Tablet"/>
  </r>
  <r>
    <n v="79932"/>
    <s v="PC"/>
    <s v="Delhi"/>
    <s v="Delivered"/>
    <d v="2019-03-05T13:53:43"/>
    <d v="2019-03-11T13:53:43"/>
    <d v="2019-03-12T13:53:43"/>
    <n v="37"/>
    <n v="115"/>
    <s v="Mumbai"/>
    <s v="Delhi-Mumbai"/>
    <s v="Outstation"/>
    <s v="FastWheels"/>
    <n v="-1"/>
    <n v="6"/>
    <n v="152"/>
    <x v="0"/>
    <x v="1"/>
    <n v="1899.89"/>
    <s v="PC"/>
  </r>
  <r>
    <n v="595536"/>
    <s v="PC"/>
    <s v="Bangalore"/>
    <s v="Delivered"/>
    <d v="2019-03-05T13:54:43"/>
    <d v="2019-03-12T13:54:43"/>
    <d v="2019-03-09T13:54:43"/>
    <n v="35"/>
    <n v="111"/>
    <s v="Kolkata"/>
    <s v="Bangalore-Kolkata"/>
    <s v="Outstation"/>
    <s v="FastWheels"/>
    <n v="3"/>
    <n v="7"/>
    <n v="146"/>
    <x v="0"/>
    <x v="1"/>
    <n v="503.78"/>
    <s v="PC"/>
  </r>
  <r>
    <n v="750797"/>
    <s v="Mobile"/>
    <s v="Delhi"/>
    <s v="Delivered"/>
    <d v="2019-03-05T13:55:26"/>
    <d v="2019-03-09T13:55:26"/>
    <d v="2019-03-11T13:55:26"/>
    <n v="0"/>
    <n v="122"/>
    <s v="Delhi"/>
    <s v="Delhi-Delhi"/>
    <s v="Local"/>
    <s v="Ship2Home"/>
    <n v="-2"/>
    <n v="4"/>
    <n v="122"/>
    <x v="1"/>
    <x v="0"/>
    <n v="2881.238014"/>
    <s v="Mobile"/>
  </r>
  <r>
    <n v="839507"/>
    <s v="Tablet"/>
    <s v="Delhi"/>
    <s v="Delivered"/>
    <d v="2019-03-05T13:57:08"/>
    <d v="2019-03-10T13:57:08"/>
    <d v="2019-03-09T13:57:08"/>
    <n v="0"/>
    <n v="107"/>
    <s v="Delhi"/>
    <s v="Delhi-Delhi"/>
    <s v="Local"/>
    <s v="FastWheels"/>
    <n v="1"/>
    <n v="5"/>
    <n v="107"/>
    <x v="1"/>
    <x v="0"/>
    <n v="1132.9529150000001"/>
    <s v="Tablet"/>
  </r>
  <r>
    <n v="705824"/>
    <s v="Laptop"/>
    <s v="Bangalore"/>
    <s v="Delivered"/>
    <d v="2019-03-05T13:57:16"/>
    <d v="2019-03-14T13:57:16"/>
    <d v="2019-03-10T13:57:16"/>
    <n v="65"/>
    <n v="102"/>
    <s v="Chennai"/>
    <s v="Bangalore-Chennai"/>
    <s v="Outstation"/>
    <s v="FastWheels"/>
    <n v="4"/>
    <n v="9"/>
    <n v="167"/>
    <x v="1"/>
    <x v="1"/>
    <n v="2995.0199889999999"/>
    <s v="Laptop"/>
  </r>
  <r>
    <n v="134013"/>
    <s v="Laptop"/>
    <s v="Delhi"/>
    <s v="Delivered"/>
    <d v="2019-03-05T14:12:04"/>
    <d v="2019-03-13T14:12:04"/>
    <d v="2019-03-09T14:12:04"/>
    <n v="84"/>
    <n v="104"/>
    <s v="Chennai"/>
    <s v="Delhi-Chennai"/>
    <s v="Outstation"/>
    <s v="FastWheels"/>
    <n v="4"/>
    <n v="8"/>
    <n v="188"/>
    <x v="0"/>
    <x v="0"/>
    <n v="3298.54"/>
    <s v="Laptop"/>
  </r>
  <r>
    <n v="587786"/>
    <s v="Mobile"/>
    <s v="Delhi"/>
    <s v="Delivered"/>
    <d v="2019-03-05T14:12:46"/>
    <d v="2019-03-05T14:12:46"/>
    <d v="2019-03-10T14:12:46"/>
    <n v="0"/>
    <n v="102"/>
    <s v="Delhi"/>
    <s v="Delhi-Delhi"/>
    <s v="Local"/>
    <s v="FastWheels"/>
    <n v="-5"/>
    <n v="0"/>
    <n v="102"/>
    <x v="1"/>
    <x v="1"/>
    <n v="3305.8682220000001"/>
    <s v="Mobile"/>
  </r>
  <r>
    <n v="396777"/>
    <s v="PC"/>
    <s v="Delhi"/>
    <s v="Delivered"/>
    <d v="2019-03-05T14:22:29"/>
    <d v="2019-03-11T14:22:29"/>
    <d v="2019-03-12T14:22:29"/>
    <n v="0"/>
    <n v="124"/>
    <s v="Delhi"/>
    <s v="Delhi-Delhi"/>
    <s v="Local"/>
    <s v="Ship2Home"/>
    <n v="-1"/>
    <n v="6"/>
    <n v="124"/>
    <x v="0"/>
    <x v="0"/>
    <n v="2932.84"/>
    <s v="PC"/>
  </r>
  <r>
    <n v="941057"/>
    <s v="Tablet"/>
    <s v="Delhi"/>
    <s v="Delivered"/>
    <d v="2019-03-05T14:22:57"/>
    <d v="2019-03-07T14:22:57"/>
    <d v="2019-03-10T14:22:57"/>
    <n v="45"/>
    <n v="122"/>
    <s v="Chennai"/>
    <s v="Delhi-Chennai"/>
    <s v="Outstation"/>
    <s v="Ship2Home"/>
    <n v="-3"/>
    <n v="2"/>
    <n v="167"/>
    <x v="1"/>
    <x v="0"/>
    <n v="3671.6495479999999"/>
    <s v="Tablet"/>
  </r>
  <r>
    <n v="379691"/>
    <s v="Laptop"/>
    <s v="Bangalore"/>
    <s v="Delivered"/>
    <d v="2019-03-05T14:33:16"/>
    <d v="2019-03-07T14:33:16"/>
    <d v="2019-03-10T14:33:16"/>
    <n v="80"/>
    <n v="85"/>
    <s v="Mumbai"/>
    <s v="Bangalore-Mumbai"/>
    <s v="Outstation"/>
    <s v="FastWheels"/>
    <n v="-3"/>
    <n v="2"/>
    <n v="165"/>
    <x v="1"/>
    <x v="0"/>
    <n v="1302.276323"/>
    <s v="Laptop"/>
  </r>
  <r>
    <n v="171688"/>
    <s v="TV - 32 in"/>
    <s v="Bangalore"/>
    <s v="Delivered"/>
    <d v="2019-03-05T14:39:27"/>
    <d v="2019-03-11T14:39:27"/>
    <d v="2019-03-10T14:39:27"/>
    <n v="48"/>
    <n v="127"/>
    <s v="Chennai"/>
    <s v="Bangalore-Chennai"/>
    <s v="Outstation"/>
    <s v="FastWheels"/>
    <n v="1"/>
    <n v="6"/>
    <n v="175"/>
    <x v="1"/>
    <x v="1"/>
    <n v="756.63874799999996"/>
    <s v="TV"/>
  </r>
  <r>
    <n v="229138"/>
    <s v="PC"/>
    <s v="Delhi"/>
    <s v="Delivered"/>
    <d v="2019-03-05T14:42:44"/>
    <d v="2019-03-07T14:42:44"/>
    <d v="2019-03-12T14:42:44"/>
    <n v="0"/>
    <n v="120"/>
    <s v="Delhi"/>
    <s v="Delhi-Delhi"/>
    <s v="Local"/>
    <s v="Ship2Home"/>
    <n v="-5"/>
    <n v="2"/>
    <n v="120"/>
    <x v="1"/>
    <x v="1"/>
    <n v="1940.2818130000001"/>
    <s v="PC"/>
  </r>
  <r>
    <n v="566750"/>
    <s v="Laptop"/>
    <s v="Bangalore"/>
    <s v="Delivered"/>
    <d v="2019-03-05T14:49:16"/>
    <d v="2019-03-09T14:49:16"/>
    <d v="2019-03-12T14:49:16"/>
    <n v="30"/>
    <n v="121"/>
    <s v="Delhi"/>
    <s v="Bangalore-Delhi"/>
    <s v="Outstation"/>
    <s v="Ship2Home"/>
    <n v="-3"/>
    <n v="4"/>
    <n v="151"/>
    <x v="1"/>
    <x v="1"/>
    <n v="3527.7019030000001"/>
    <s v="Laptop"/>
  </r>
  <r>
    <n v="25405"/>
    <s v="Laptop"/>
    <s v="Delhi"/>
    <s v="Delivered"/>
    <d v="2019-03-05T14:53:03"/>
    <d v="2019-03-12T14:53:03"/>
    <d v="2019-03-09T14:53:03"/>
    <n v="30"/>
    <n v="110"/>
    <s v="Mumbai"/>
    <s v="Delhi-Mumbai"/>
    <s v="Outstation"/>
    <s v="Ship2Home"/>
    <n v="3"/>
    <n v="7"/>
    <n v="140"/>
    <x v="1"/>
    <x v="0"/>
    <n v="1194.6276580000001"/>
    <s v="Laptop"/>
  </r>
  <r>
    <n v="938922"/>
    <s v="Mobile"/>
    <s v="Delhi"/>
    <s v="Delivered"/>
    <d v="2019-03-05T15:00:19"/>
    <d v="2019-03-10T15:00:19"/>
    <d v="2019-03-12T15:00:19"/>
    <n v="66"/>
    <n v="105"/>
    <s v="Chennai"/>
    <s v="Delhi-Chennai"/>
    <s v="Outstation"/>
    <s v="FastWheels"/>
    <n v="-2"/>
    <n v="5"/>
    <n v="171"/>
    <x v="0"/>
    <x v="1"/>
    <n v="2350.73"/>
    <s v="Mobile"/>
  </r>
  <r>
    <n v="478444"/>
    <s v="TV - 32 in"/>
    <s v="Delhi"/>
    <s v="Delivered"/>
    <d v="2019-03-05T15:12:51"/>
    <d v="2019-03-11T15:12:51"/>
    <d v="2019-03-11T15:12:51"/>
    <n v="42"/>
    <n v="106"/>
    <s v="Mumbai"/>
    <s v="Delhi-Mumbai"/>
    <s v="Outstation"/>
    <s v="FastWheels"/>
    <n v="0"/>
    <n v="6"/>
    <n v="148"/>
    <x v="1"/>
    <x v="1"/>
    <n v="2822.6817639999999"/>
    <s v="TV"/>
  </r>
  <r>
    <n v="532595"/>
    <s v="Laptop"/>
    <s v="Delhi"/>
    <s v="Delivered"/>
    <d v="2019-03-05T15:15:40"/>
    <d v="2019-03-11T15:15:40"/>
    <d v="2019-03-12T15:15:40"/>
    <n v="46"/>
    <n v="123"/>
    <s v="Bangalore"/>
    <s v="Delhi-Bangalore"/>
    <s v="Outstation"/>
    <s v="Ship2Home"/>
    <n v="-1"/>
    <n v="6"/>
    <n v="169"/>
    <x v="1"/>
    <x v="2"/>
    <n v="1146.930799"/>
    <s v="Laptop"/>
  </r>
  <r>
    <n v="993923"/>
    <s v="Laptop"/>
    <s v="Bangalore"/>
    <s v="Delivered"/>
    <d v="2019-03-05T15:19:24"/>
    <d v="2019-03-07T15:19:24"/>
    <d v="2019-03-09T15:19:24"/>
    <n v="47"/>
    <n v="108"/>
    <s v="Kolkata"/>
    <s v="Bangalore-Kolkata"/>
    <s v="Outstation"/>
    <s v="Ship2Home"/>
    <n v="-2"/>
    <n v="2"/>
    <n v="155"/>
    <x v="1"/>
    <x v="2"/>
    <n v="1902.4123159999999"/>
    <s v="Laptop"/>
  </r>
  <r>
    <n v="802952"/>
    <s v="Gaming Console"/>
    <s v="Delhi"/>
    <s v="Delivered"/>
    <d v="2019-03-05T15:25:31"/>
    <d v="2019-03-10T15:25:31"/>
    <d v="2019-03-09T15:25:31"/>
    <n v="0"/>
    <n v="127"/>
    <s v="Delhi"/>
    <s v="Delhi-Delhi"/>
    <s v="Local"/>
    <s v="FastWheels"/>
    <n v="1"/>
    <n v="5"/>
    <n v="127"/>
    <x v="1"/>
    <x v="1"/>
    <n v="2264.1118580000002"/>
    <s v="Gaming Console"/>
  </r>
  <r>
    <n v="568522"/>
    <s v="TV - 32 in"/>
    <s v="Bangalore"/>
    <s v="Delivered"/>
    <d v="2019-03-05T15:25:41"/>
    <d v="2019-03-09T15:25:41"/>
    <d v="2019-03-08T15:25:41"/>
    <n v="30"/>
    <n v="129"/>
    <s v="Chennai"/>
    <s v="Bangalore-Chennai"/>
    <s v="Outstation"/>
    <s v="Ship2Home"/>
    <n v="1"/>
    <n v="4"/>
    <n v="159"/>
    <x v="1"/>
    <x v="1"/>
    <n v="1895.330377"/>
    <s v="TV"/>
  </r>
  <r>
    <n v="346572"/>
    <s v="Laptop"/>
    <s v="Delhi"/>
    <s v="Delivered"/>
    <d v="2019-03-05T15:33:00"/>
    <d v="2019-03-07T15:33:00"/>
    <d v="2019-03-08T15:33:00"/>
    <n v="43"/>
    <n v="125"/>
    <s v="Bangalore"/>
    <s v="Delhi-Bangalore"/>
    <s v="Outstation"/>
    <s v="FastWheels"/>
    <n v="-1"/>
    <n v="2"/>
    <n v="168"/>
    <x v="0"/>
    <x v="1"/>
    <n v="567.49"/>
    <s v="Laptop"/>
  </r>
  <r>
    <n v="223821"/>
    <s v="Tablet"/>
    <s v="Delhi"/>
    <s v="Delivered"/>
    <d v="2019-03-05T15:34:37"/>
    <d v="2019-03-08T15:34:37"/>
    <d v="2019-03-09T15:34:37"/>
    <n v="0"/>
    <n v="110"/>
    <s v="Delhi"/>
    <s v="Delhi-Delhi"/>
    <s v="Local"/>
    <s v="FastWheels"/>
    <n v="-1"/>
    <n v="3"/>
    <n v="110"/>
    <x v="0"/>
    <x v="0"/>
    <n v="438"/>
    <s v="Tablet"/>
  </r>
  <r>
    <n v="60361"/>
    <s v="PC"/>
    <s v="Bangalore"/>
    <s v="Delivered"/>
    <d v="2019-03-05T15:34:58"/>
    <d v="2019-03-12T15:34:58"/>
    <d v="2019-03-12T15:34:58"/>
    <n v="39"/>
    <n v="125"/>
    <s v="Delhi"/>
    <s v="Bangalore-Delhi"/>
    <s v="Outstation"/>
    <s v="Ship2Home"/>
    <n v="0"/>
    <n v="7"/>
    <n v="164"/>
    <x v="1"/>
    <x v="2"/>
    <n v="2341.702049"/>
    <s v="PC"/>
  </r>
  <r>
    <n v="579554"/>
    <s v="TV - 32 in"/>
    <s v="Delhi"/>
    <s v="Delivered"/>
    <d v="2019-03-05T15:40:03"/>
    <d v="2019-03-06T15:40:03"/>
    <d v="2019-03-08T15:40:03"/>
    <n v="0"/>
    <n v="128"/>
    <s v="Delhi"/>
    <s v="Delhi-Delhi"/>
    <s v="Local"/>
    <s v="Ship2Home"/>
    <n v="-2"/>
    <n v="1"/>
    <n v="128"/>
    <x v="1"/>
    <x v="1"/>
    <n v="1049.295762"/>
    <s v="TV"/>
  </r>
  <r>
    <n v="259446"/>
    <s v="Laptop"/>
    <s v="Bangalore"/>
    <s v="Delivered"/>
    <d v="2019-03-05T15:52:27"/>
    <d v="2019-03-08T15:52:27"/>
    <d v="2019-03-09T15:52:27"/>
    <n v="41"/>
    <n v="121"/>
    <s v="Delhi"/>
    <s v="Bangalore-Delhi"/>
    <s v="Outstation"/>
    <s v="Ship2Home"/>
    <n v="-1"/>
    <n v="3"/>
    <n v="162"/>
    <x v="0"/>
    <x v="1"/>
    <n v="414.26"/>
    <s v="Laptop"/>
  </r>
  <r>
    <n v="377406"/>
    <s v="Mobile"/>
    <s v="Bangalore"/>
    <s v="Delivered"/>
    <d v="2019-03-05T15:53:03"/>
    <d v="2019-03-08T15:53:03"/>
    <d v="2019-03-12T15:53:03"/>
    <n v="37"/>
    <n v="113"/>
    <s v="Mumbai"/>
    <s v="Bangalore-Mumbai"/>
    <s v="Outstation"/>
    <s v="Ship2Home"/>
    <n v="-4"/>
    <n v="3"/>
    <n v="150"/>
    <x v="0"/>
    <x v="1"/>
    <n v="521.74"/>
    <s v="Mobile"/>
  </r>
  <r>
    <n v="498850"/>
    <s v="Laptop"/>
    <s v="Delhi"/>
    <s v="Delivered"/>
    <d v="2019-03-05T15:56:40"/>
    <d v="2019-03-07T15:56:40"/>
    <d v="2019-03-11T15:56:40"/>
    <n v="49"/>
    <n v="123"/>
    <s v="Chennai"/>
    <s v="Delhi-Chennai"/>
    <s v="Outstation"/>
    <s v="Ship2Home"/>
    <n v="-4"/>
    <n v="2"/>
    <n v="172"/>
    <x v="1"/>
    <x v="1"/>
    <n v="2894.8942419999998"/>
    <s v="Laptop"/>
  </r>
  <r>
    <n v="96732"/>
    <s v="Mobile"/>
    <s v="Bangalore"/>
    <s v="Delivered"/>
    <d v="2019-03-05T15:58:01"/>
    <d v="2019-03-05T15:58:01"/>
    <d v="2019-03-10T15:58:01"/>
    <n v="0"/>
    <n v="123"/>
    <s v="Bangalore"/>
    <s v="Bangalore-Bangalore"/>
    <s v="Local"/>
    <s v="FastWheels"/>
    <n v="-5"/>
    <n v="0"/>
    <n v="123"/>
    <x v="0"/>
    <x v="1"/>
    <n v="1711.08"/>
    <s v="Mobile"/>
  </r>
  <r>
    <n v="95723"/>
    <s v="Laptop"/>
    <s v="Delhi"/>
    <s v="Delivered"/>
    <d v="2019-03-05T16:05:34"/>
    <d v="2019-03-13T16:05:34"/>
    <d v="2019-03-09T16:05:34"/>
    <n v="29"/>
    <n v="108"/>
    <s v="Mumbai"/>
    <s v="Delhi-Mumbai"/>
    <s v="Outstation"/>
    <s v="Ship2Home"/>
    <n v="4"/>
    <n v="8"/>
    <n v="137"/>
    <x v="1"/>
    <x v="0"/>
    <n v="2328.7299699999999"/>
    <s v="Laptop"/>
  </r>
  <r>
    <n v="932501"/>
    <s v="Mobile"/>
    <s v="Delhi"/>
    <s v="Delivered"/>
    <d v="2019-03-05T16:11:44"/>
    <d v="2019-03-07T16:11:44"/>
    <d v="2019-03-09T16:11:44"/>
    <n v="79"/>
    <n v="86"/>
    <s v="Mumbai"/>
    <s v="Delhi-Mumbai"/>
    <s v="Outstation"/>
    <s v="FastWheels"/>
    <n v="-2"/>
    <n v="2"/>
    <n v="165"/>
    <x v="1"/>
    <x v="0"/>
    <n v="2194.5716550000002"/>
    <s v="Mobile"/>
  </r>
  <r>
    <n v="586826"/>
    <s v="Laptop"/>
    <s v="Delhi"/>
    <s v="Delivered"/>
    <d v="2019-03-05T16:32:17"/>
    <d v="2019-03-09T16:32:17"/>
    <d v="2019-03-10T16:32:17"/>
    <n v="37"/>
    <n v="121"/>
    <s v="Bangalore"/>
    <s v="Delhi-Bangalore"/>
    <s v="Outstation"/>
    <s v="Ship2Home"/>
    <n v="-1"/>
    <n v="4"/>
    <n v="158"/>
    <x v="1"/>
    <x v="1"/>
    <n v="1916.2654769999999"/>
    <s v="Laptop"/>
  </r>
  <r>
    <n v="338573"/>
    <s v="PC"/>
    <s v="Delhi"/>
    <s v="Delivered"/>
    <d v="2019-03-05T16:37:43"/>
    <d v="2019-03-11T16:37:43"/>
    <d v="2019-03-11T16:37:43"/>
    <n v="25"/>
    <n v="105"/>
    <s v="Kolkata"/>
    <s v="Delhi-Kolkata"/>
    <s v="Outstation"/>
    <s v="Ship2Home"/>
    <n v="0"/>
    <n v="6"/>
    <n v="130"/>
    <x v="1"/>
    <x v="0"/>
    <n v="1728.027159"/>
    <s v="PC"/>
  </r>
  <r>
    <n v="686899"/>
    <s v="Gaming Console"/>
    <s v="Delhi"/>
    <s v="Delivered"/>
    <d v="2019-03-05T16:46:41"/>
    <d v="2019-03-08T16:46:41"/>
    <d v="2019-03-11T16:46:41"/>
    <n v="48"/>
    <n v="111"/>
    <s v="Mumbai"/>
    <s v="Delhi-Mumbai"/>
    <s v="Outstation"/>
    <s v="Ship2Home"/>
    <n v="-3"/>
    <n v="3"/>
    <n v="159"/>
    <x v="1"/>
    <x v="0"/>
    <n v="830.08378230000005"/>
    <s v="Gaming Console"/>
  </r>
  <r>
    <n v="570002"/>
    <s v="Laptop"/>
    <s v="Delhi"/>
    <s v="Delivered"/>
    <d v="2019-03-05T16:52:06"/>
    <d v="2019-03-07T16:52:06"/>
    <d v="2019-03-10T16:52:06"/>
    <n v="65"/>
    <n v="93"/>
    <s v="Mumbai"/>
    <s v="Delhi-Mumbai"/>
    <s v="Outstation"/>
    <s v="FastWheels"/>
    <n v="-3"/>
    <n v="2"/>
    <n v="158"/>
    <x v="1"/>
    <x v="1"/>
    <n v="725.34949730000005"/>
    <s v="Laptop"/>
  </r>
  <r>
    <n v="212519"/>
    <s v="Mobile"/>
    <s v="Delhi"/>
    <s v="Delivered"/>
    <d v="2019-03-05T16:57:24"/>
    <d v="2019-03-12T16:57:24"/>
    <d v="2019-03-08T16:57:24"/>
    <n v="84"/>
    <n v="89"/>
    <s v="Kolkata"/>
    <s v="Delhi-Kolkata"/>
    <s v="Outstation"/>
    <s v="FastWheels"/>
    <n v="4"/>
    <n v="7"/>
    <n v="173"/>
    <x v="1"/>
    <x v="0"/>
    <n v="2837.3922470000002"/>
    <s v="Mobile"/>
  </r>
  <r>
    <n v="963280"/>
    <s v="Laptop"/>
    <s v="Delhi"/>
    <s v="Delivered"/>
    <d v="2019-03-05T16:58:23"/>
    <d v="2019-03-07T16:58:23"/>
    <d v="2019-03-10T16:58:23"/>
    <n v="49"/>
    <n v="125"/>
    <s v="Bangalore"/>
    <s v="Delhi-Bangalore"/>
    <s v="Outstation"/>
    <s v="FastWheels"/>
    <n v="-3"/>
    <n v="2"/>
    <n v="174"/>
    <x v="1"/>
    <x v="1"/>
    <n v="2194.7781199999999"/>
    <s v="Laptop"/>
  </r>
  <r>
    <n v="580318"/>
    <s v="Tablet"/>
    <s v="Bangalore"/>
    <s v="Delivered"/>
    <d v="2019-03-05T17:07:20"/>
    <d v="2019-03-13T17:07:20"/>
    <d v="2019-03-08T17:07:20"/>
    <n v="34"/>
    <n v="109"/>
    <s v="Mumbai"/>
    <s v="Bangalore-Mumbai"/>
    <s v="Outstation"/>
    <s v="Ship2Home"/>
    <n v="5"/>
    <n v="8"/>
    <n v="143"/>
    <x v="1"/>
    <x v="1"/>
    <n v="3810.8933729999999"/>
    <s v="Tablet"/>
  </r>
  <r>
    <n v="73476"/>
    <s v="PC"/>
    <s v="Bangalore"/>
    <s v="Delivered"/>
    <d v="2019-03-05T17:07:26"/>
    <d v="2019-03-09T17:07:26"/>
    <d v="2019-03-10T17:07:26"/>
    <n v="73"/>
    <n v="108"/>
    <s v="Delhi"/>
    <s v="Bangalore-Delhi"/>
    <s v="Outstation"/>
    <s v="FastWheels"/>
    <n v="-1"/>
    <n v="4"/>
    <n v="181"/>
    <x v="0"/>
    <x v="1"/>
    <n v="519.66"/>
    <s v="PC"/>
  </r>
  <r>
    <n v="126501"/>
    <s v="PC"/>
    <s v="Bangalore"/>
    <s v="Delivered"/>
    <d v="2019-03-05T17:09:32"/>
    <d v="2019-03-10T17:09:32"/>
    <d v="2019-03-11T17:09:32"/>
    <n v="76"/>
    <n v="90"/>
    <s v="Kolkata"/>
    <s v="Bangalore-Kolkata"/>
    <s v="Outstation"/>
    <s v="FastWheels"/>
    <n v="-1"/>
    <n v="5"/>
    <n v="166"/>
    <x v="0"/>
    <x v="0"/>
    <n v="1859.33"/>
    <s v="PC"/>
  </r>
  <r>
    <n v="21642"/>
    <s v="Gaming Console"/>
    <s v="Delhi"/>
    <s v="Delivered"/>
    <d v="2019-03-05T17:12:55"/>
    <d v="2019-03-10T17:12:55"/>
    <d v="2019-03-09T17:12:55"/>
    <n v="73"/>
    <n v="93"/>
    <s v="Kolkata"/>
    <s v="Delhi-Kolkata"/>
    <s v="Outstation"/>
    <s v="FastWheels"/>
    <n v="1"/>
    <n v="5"/>
    <n v="166"/>
    <x v="0"/>
    <x v="1"/>
    <n v="3092.13"/>
    <s v="Gaming Console"/>
  </r>
  <r>
    <n v="689264"/>
    <s v="Mobile"/>
    <s v="Delhi"/>
    <s v="Delivered"/>
    <d v="2019-03-05T17:20:40"/>
    <d v="2019-03-10T17:20:40"/>
    <d v="2019-03-08T17:20:40"/>
    <n v="73"/>
    <n v="92"/>
    <s v="Mumbai"/>
    <s v="Delhi-Mumbai"/>
    <s v="Outstation"/>
    <s v="FastWheels"/>
    <n v="2"/>
    <n v="5"/>
    <n v="165"/>
    <x v="1"/>
    <x v="1"/>
    <n v="1217.1895219999999"/>
    <s v="Mobile"/>
  </r>
  <r>
    <n v="585749"/>
    <s v="PC"/>
    <s v="Delhi"/>
    <s v="Delivered"/>
    <d v="2019-03-05T17:23:39"/>
    <d v="2019-03-08T17:23:39"/>
    <d v="2019-03-11T17:23:39"/>
    <n v="0"/>
    <n v="129"/>
    <s v="Delhi"/>
    <s v="Delhi-Delhi"/>
    <s v="Local"/>
    <s v="Ship2Home"/>
    <n v="-3"/>
    <n v="3"/>
    <n v="129"/>
    <x v="1"/>
    <x v="0"/>
    <n v="205.02334160000001"/>
    <s v="PC"/>
  </r>
  <r>
    <n v="131623"/>
    <s v="PC"/>
    <s v="Bangalore"/>
    <s v="Delivered"/>
    <d v="2019-03-05T17:23:57"/>
    <d v="2019-03-05T17:23:57"/>
    <d v="2019-03-11T17:23:57"/>
    <n v="0"/>
    <n v="122"/>
    <s v="Bangalore"/>
    <s v="Bangalore-Bangalore"/>
    <s v="Local"/>
    <s v="Ship2Home"/>
    <n v="-6"/>
    <n v="0"/>
    <n v="122"/>
    <x v="1"/>
    <x v="0"/>
    <n v="3257.4123800000002"/>
    <s v="PC"/>
  </r>
  <r>
    <n v="18597"/>
    <s v="Mobile"/>
    <s v="Delhi"/>
    <s v="Delivered"/>
    <d v="2019-03-05T17:28:31"/>
    <d v="2019-03-11T17:28:31"/>
    <d v="2019-03-10T17:28:31"/>
    <n v="46"/>
    <n v="113"/>
    <s v="Mumbai"/>
    <s v="Delhi-Mumbai"/>
    <s v="Outstation"/>
    <s v="Ship2Home"/>
    <n v="1"/>
    <n v="6"/>
    <n v="159"/>
    <x v="0"/>
    <x v="0"/>
    <n v="2095.4699999999998"/>
    <s v="Mobile"/>
  </r>
  <r>
    <n v="166624"/>
    <s v="Mobile"/>
    <s v="Bangalore"/>
    <s v="Delivered"/>
    <d v="2019-03-05T17:39:17"/>
    <d v="2019-03-07T17:39:17"/>
    <d v="2019-03-12T17:39:17"/>
    <n v="0"/>
    <n v="127"/>
    <s v="Bangalore"/>
    <s v="Bangalore-Bangalore"/>
    <s v="Local"/>
    <s v="FastWheels"/>
    <n v="-5"/>
    <n v="2"/>
    <n v="127"/>
    <x v="1"/>
    <x v="1"/>
    <n v="2450.0174590000001"/>
    <s v="Mobile"/>
  </r>
  <r>
    <n v="152268"/>
    <s v="PC"/>
    <s v="Delhi"/>
    <s v="Delivered"/>
    <d v="2019-03-05T17:42:33"/>
    <d v="2019-03-10T17:42:33"/>
    <d v="2019-03-08T17:42:33"/>
    <n v="61"/>
    <n v="88"/>
    <s v="Mumbai"/>
    <s v="Delhi-Mumbai"/>
    <s v="Outstation"/>
    <s v="FastWheels"/>
    <n v="2"/>
    <n v="5"/>
    <n v="149"/>
    <x v="0"/>
    <x v="1"/>
    <n v="1881.65"/>
    <s v="PC"/>
  </r>
  <r>
    <n v="683791"/>
    <s v="PC"/>
    <s v="Delhi"/>
    <s v="Delivered"/>
    <d v="2019-03-05T17:42:41"/>
    <d v="2019-03-10T17:42:41"/>
    <d v="2019-03-10T17:42:41"/>
    <n v="0"/>
    <n v="129"/>
    <s v="Delhi"/>
    <s v="Delhi-Delhi"/>
    <s v="Local"/>
    <s v="Ship2Home"/>
    <n v="0"/>
    <n v="5"/>
    <n v="129"/>
    <x v="1"/>
    <x v="0"/>
    <n v="3799.1609990000002"/>
    <s v="PC"/>
  </r>
  <r>
    <n v="186354"/>
    <s v="Gaming Console"/>
    <s v="Delhi"/>
    <s v="Delivered"/>
    <d v="2019-03-05T17:43:48"/>
    <d v="2019-03-07T17:43:48"/>
    <d v="2019-03-09T17:43:48"/>
    <n v="59"/>
    <n v="102"/>
    <s v="Bangalore"/>
    <s v="Delhi-Bangalore"/>
    <s v="Outstation"/>
    <s v="FastWheels"/>
    <n v="-2"/>
    <n v="2"/>
    <n v="161"/>
    <x v="0"/>
    <x v="1"/>
    <n v="392.13"/>
    <s v="Gaming Console"/>
  </r>
  <r>
    <n v="150130"/>
    <s v="TV - 32 in"/>
    <s v="Delhi"/>
    <s v="Delivered"/>
    <d v="2019-03-05T17:47:01"/>
    <d v="2019-03-10T17:47:01"/>
    <d v="2019-03-11T17:47:01"/>
    <n v="39"/>
    <n v="110"/>
    <s v="Mumbai"/>
    <s v="Delhi-Mumbai"/>
    <s v="Outstation"/>
    <s v="Ship2Home"/>
    <n v="-1"/>
    <n v="5"/>
    <n v="149"/>
    <x v="1"/>
    <x v="1"/>
    <n v="1738.965946"/>
    <s v="TV"/>
  </r>
  <r>
    <n v="189261"/>
    <s v="Tablet"/>
    <s v="Bangalore"/>
    <s v="Delivered"/>
    <d v="2019-03-05T17:52:15"/>
    <d v="2019-03-07T17:52:15"/>
    <d v="2019-03-08T17:52:15"/>
    <n v="70"/>
    <n v="94"/>
    <s v="Mumbai"/>
    <s v="Bangalore-Mumbai"/>
    <s v="Outstation"/>
    <s v="FastWheels"/>
    <n v="-1"/>
    <n v="2"/>
    <n v="164"/>
    <x v="0"/>
    <x v="0"/>
    <n v="3227.48"/>
    <s v="Tablet"/>
  </r>
  <r>
    <n v="168440"/>
    <s v="Mobile"/>
    <s v="Delhi"/>
    <s v="Delivered"/>
    <d v="2019-03-05T17:52:22"/>
    <d v="2019-03-08T17:52:22"/>
    <d v="2019-03-10T17:52:22"/>
    <n v="28"/>
    <n v="114"/>
    <s v="Mumbai"/>
    <s v="Delhi-Mumbai"/>
    <s v="Outstation"/>
    <s v="FastWheels"/>
    <n v="-2"/>
    <n v="3"/>
    <n v="142"/>
    <x v="1"/>
    <x v="1"/>
    <n v="3085.1818680000001"/>
    <s v="Mobile"/>
  </r>
  <r>
    <n v="412775"/>
    <s v="Mobile"/>
    <s v="Delhi"/>
    <s v="Delivered"/>
    <d v="2019-03-05T17:54:42"/>
    <d v="2019-03-11T17:54:42"/>
    <d v="2019-03-12T17:54:42"/>
    <n v="0"/>
    <n v="122"/>
    <s v="Delhi"/>
    <s v="Delhi-Delhi"/>
    <s v="Local"/>
    <s v="Ship2Home"/>
    <n v="-1"/>
    <n v="6"/>
    <n v="122"/>
    <x v="1"/>
    <x v="0"/>
    <n v="1504.0448819999999"/>
    <s v="Mobile"/>
  </r>
  <r>
    <n v="954235"/>
    <s v="Tablet"/>
    <s v="Delhi"/>
    <s v="Delivered"/>
    <d v="2019-03-05T18:01:49"/>
    <d v="2019-03-07T18:01:49"/>
    <d v="2019-03-11T18:01:49"/>
    <n v="82"/>
    <n v="92"/>
    <s v="Mumbai"/>
    <s v="Delhi-Mumbai"/>
    <s v="Outstation"/>
    <s v="FastWheels"/>
    <n v="-4"/>
    <n v="2"/>
    <n v="174"/>
    <x v="1"/>
    <x v="0"/>
    <n v="2520.0115350000001"/>
    <s v="Tablet"/>
  </r>
  <r>
    <n v="536779"/>
    <s v="Laptop"/>
    <s v="Delhi"/>
    <s v="Delivered"/>
    <d v="2019-03-05T18:02:28"/>
    <d v="2019-03-13T18:02:28"/>
    <d v="2019-03-08T18:02:28"/>
    <n v="45"/>
    <n v="121"/>
    <s v="Bangalore"/>
    <s v="Delhi-Bangalore"/>
    <s v="Outstation"/>
    <s v="Ship2Home"/>
    <n v="5"/>
    <n v="8"/>
    <n v="166"/>
    <x v="1"/>
    <x v="0"/>
    <n v="3044.1765850000002"/>
    <s v="Laptop"/>
  </r>
  <r>
    <n v="392988"/>
    <s v="TV - 32 in"/>
    <s v="Bangalore"/>
    <s v="Delivered"/>
    <d v="2019-03-05T18:10:10"/>
    <d v="2019-03-06T18:10:10"/>
    <d v="2019-03-11T18:10:10"/>
    <n v="0"/>
    <n v="123"/>
    <s v="Bangalore"/>
    <s v="Bangalore-Bangalore"/>
    <s v="Local"/>
    <s v="FastWheels"/>
    <n v="-5"/>
    <n v="1"/>
    <n v="123"/>
    <x v="0"/>
    <x v="1"/>
    <n v="1600.33"/>
    <s v="TV"/>
  </r>
  <r>
    <n v="346390"/>
    <s v="PC"/>
    <s v="Bangalore"/>
    <s v="Delivered"/>
    <d v="2019-03-05T18:10:49"/>
    <d v="2019-03-09T18:10:49"/>
    <d v="2019-03-08T18:10:49"/>
    <n v="0"/>
    <n v="125"/>
    <s v="Bangalore"/>
    <s v="Bangalore-Bangalore"/>
    <s v="Local"/>
    <s v="Ship2Home"/>
    <n v="1"/>
    <n v="4"/>
    <n v="125"/>
    <x v="1"/>
    <x v="1"/>
    <n v="1750.612836"/>
    <s v="PC"/>
  </r>
  <r>
    <n v="404844"/>
    <s v="Laptop"/>
    <s v="Delhi"/>
    <s v="Delivered"/>
    <d v="2019-03-05T18:19:14"/>
    <d v="2019-03-07T18:19:14"/>
    <d v="2019-03-11T18:19:14"/>
    <n v="26"/>
    <n v="109"/>
    <s v="Mumbai"/>
    <s v="Delhi-Mumbai"/>
    <s v="Outstation"/>
    <s v="FastWheels"/>
    <n v="-4"/>
    <n v="2"/>
    <n v="135"/>
    <x v="0"/>
    <x v="1"/>
    <n v="1338.05"/>
    <s v="Laptop"/>
  </r>
  <r>
    <n v="258414"/>
    <s v="Mobile"/>
    <s v="Bangalore"/>
    <s v="Delivered"/>
    <d v="2019-03-05T18:21:55"/>
    <d v="2019-03-12T18:21:55"/>
    <d v="2019-03-12T18:21:55"/>
    <n v="41"/>
    <n v="112"/>
    <s v="Mumbai"/>
    <s v="Bangalore-Mumbai"/>
    <s v="Outstation"/>
    <s v="Ship2Home"/>
    <n v="0"/>
    <n v="7"/>
    <n v="153"/>
    <x v="0"/>
    <x v="1"/>
    <n v="3517.93"/>
    <s v="Mobile"/>
  </r>
  <r>
    <n v="413898"/>
    <s v="TV - 32 in"/>
    <s v="Delhi"/>
    <s v="Delivered"/>
    <d v="2019-03-05T18:23:03"/>
    <d v="2019-03-09T18:23:03"/>
    <d v="2019-03-11T18:23:03"/>
    <n v="44"/>
    <n v="114"/>
    <s v="Mumbai"/>
    <s v="Delhi-Mumbai"/>
    <s v="Outstation"/>
    <s v="Ship2Home"/>
    <n v="-2"/>
    <n v="4"/>
    <n v="158"/>
    <x v="0"/>
    <x v="1"/>
    <n v="897.72"/>
    <s v="TV"/>
  </r>
  <r>
    <n v="855594"/>
    <s v="Laptop"/>
    <s v="Delhi"/>
    <s v="Delivered"/>
    <d v="2019-03-05T18:32:01"/>
    <d v="2019-03-07T18:32:01"/>
    <d v="2019-03-09T18:32:01"/>
    <n v="41"/>
    <n v="127"/>
    <s v="Chennai"/>
    <s v="Delhi-Chennai"/>
    <s v="Outstation"/>
    <s v="Ship2Home"/>
    <n v="-2"/>
    <n v="2"/>
    <n v="168"/>
    <x v="0"/>
    <x v="1"/>
    <n v="348.92"/>
    <s v="Laptop"/>
  </r>
  <r>
    <n v="993975"/>
    <s v="Mobile"/>
    <s v="Delhi"/>
    <s v="Delivered"/>
    <d v="2019-03-05T18:32:57"/>
    <d v="2019-03-12T18:32:57"/>
    <d v="2019-03-10T18:32:57"/>
    <n v="35"/>
    <n v="112"/>
    <s v="Kolkata"/>
    <s v="Delhi-Kolkata"/>
    <s v="Outstation"/>
    <s v="Ship2Home"/>
    <n v="2"/>
    <n v="7"/>
    <n v="147"/>
    <x v="0"/>
    <x v="0"/>
    <n v="2566.15"/>
    <s v="Mobile"/>
  </r>
  <r>
    <n v="421690"/>
    <s v="Laptop"/>
    <s v="Delhi"/>
    <s v="Delivered"/>
    <d v="2019-03-05T18:36:56"/>
    <d v="2019-03-09T18:36:56"/>
    <d v="2019-03-09T18:36:56"/>
    <n v="39"/>
    <n v="129"/>
    <s v="Chennai"/>
    <s v="Delhi-Chennai"/>
    <s v="Outstation"/>
    <s v="Ship2Home"/>
    <n v="0"/>
    <n v="4"/>
    <n v="168"/>
    <x v="1"/>
    <x v="1"/>
    <n v="3292.7680460000001"/>
    <s v="Laptop"/>
  </r>
  <r>
    <n v="426451"/>
    <s v="TV - 50 in"/>
    <s v="Bangalore"/>
    <s v="Delivered"/>
    <d v="2019-03-05T18:38:08"/>
    <d v="2019-03-12T18:38:08"/>
    <d v="2019-03-09T18:38:08"/>
    <n v="47"/>
    <n v="115"/>
    <s v="Mumbai"/>
    <s v="Bangalore-Mumbai"/>
    <s v="Outstation"/>
    <s v="Ship2Home"/>
    <n v="3"/>
    <n v="7"/>
    <n v="162"/>
    <x v="1"/>
    <x v="0"/>
    <n v="680.24807329999999"/>
    <s v="TV"/>
  </r>
  <r>
    <n v="353120"/>
    <s v="Laptop"/>
    <s v="Bangalore"/>
    <s v="Delivered"/>
    <d v="2019-03-05T18:56:20"/>
    <d v="2019-03-09T18:56:20"/>
    <d v="2019-03-12T18:56:20"/>
    <n v="64"/>
    <n v="107"/>
    <s v="Delhi"/>
    <s v="Bangalore-Delhi"/>
    <s v="Outstation"/>
    <s v="FastWheels"/>
    <n v="-3"/>
    <n v="4"/>
    <n v="171"/>
    <x v="1"/>
    <x v="1"/>
    <n v="669.26792990000001"/>
    <s v="Laptop"/>
  </r>
  <r>
    <n v="522676"/>
    <s v="Laptop"/>
    <s v="Delhi"/>
    <s v="Delivered"/>
    <d v="2019-03-05T19:05:11"/>
    <d v="2019-03-05T19:05:11"/>
    <d v="2019-03-12T19:05:11"/>
    <n v="0"/>
    <n v="110"/>
    <s v="Delhi"/>
    <s v="Delhi-Delhi"/>
    <s v="Local"/>
    <s v="FastWheels"/>
    <n v="-7"/>
    <n v="0"/>
    <n v="110"/>
    <x v="1"/>
    <x v="1"/>
    <n v="1442.637825"/>
    <s v="Laptop"/>
  </r>
  <r>
    <n v="998346"/>
    <s v="Mobile"/>
    <s v="Bangalore"/>
    <s v="Delivered"/>
    <d v="2019-03-05T19:07:20"/>
    <d v="2019-03-12T19:07:20"/>
    <d v="2019-03-11T19:07:20"/>
    <n v="25"/>
    <n v="126"/>
    <s v="Delhi"/>
    <s v="Bangalore-Delhi"/>
    <s v="Outstation"/>
    <s v="Ship2Home"/>
    <n v="1"/>
    <n v="7"/>
    <n v="151"/>
    <x v="0"/>
    <x v="1"/>
    <n v="1618.82"/>
    <s v="Mobile"/>
  </r>
  <r>
    <n v="401043"/>
    <s v="TV - 40 in"/>
    <s v="Bangalore"/>
    <s v="Delivered"/>
    <d v="2019-03-05T19:22:46"/>
    <d v="2019-03-06T19:22:46"/>
    <d v="2019-03-11T19:22:46"/>
    <n v="0"/>
    <n v="127"/>
    <s v="Bangalore"/>
    <s v="Bangalore-Bangalore"/>
    <s v="Local"/>
    <s v="Ship2Home"/>
    <n v="-5"/>
    <n v="1"/>
    <n v="127"/>
    <x v="0"/>
    <x v="0"/>
    <n v="2646.52"/>
    <s v="TV"/>
  </r>
  <r>
    <n v="830190"/>
    <s v="Mobile"/>
    <s v="Bangalore"/>
    <s v="Delivered"/>
    <d v="2019-03-05T19:25:32"/>
    <d v="2019-03-06T19:25:32"/>
    <d v="2019-03-10T19:25:32"/>
    <n v="0"/>
    <n v="106"/>
    <s v="Bangalore"/>
    <s v="Bangalore-Bangalore"/>
    <s v="Local"/>
    <s v="FastWheels"/>
    <n v="-4"/>
    <n v="1"/>
    <n v="106"/>
    <x v="0"/>
    <x v="1"/>
    <n v="690.28"/>
    <s v="Mobile"/>
  </r>
  <r>
    <n v="587571"/>
    <s v="Mobile"/>
    <s v="Delhi"/>
    <s v="Delivered"/>
    <d v="2019-03-05T19:26:14"/>
    <d v="2019-03-10T19:26:14"/>
    <d v="2019-03-09T19:26:14"/>
    <n v="0"/>
    <n v="106"/>
    <s v="Delhi"/>
    <s v="Delhi-Delhi"/>
    <s v="Local"/>
    <s v="FastWheels"/>
    <n v="1"/>
    <n v="5"/>
    <n v="106"/>
    <x v="0"/>
    <x v="0"/>
    <n v="754.15"/>
    <s v="Mobile"/>
  </r>
  <r>
    <n v="11655"/>
    <s v="Laptop"/>
    <s v="Bangalore"/>
    <s v="Delivered"/>
    <d v="2019-03-05T19:28:53"/>
    <d v="2019-03-06T19:28:53"/>
    <d v="2019-03-09T19:28:53"/>
    <n v="0"/>
    <n v="130"/>
    <s v="Bangalore"/>
    <s v="Bangalore-Bangalore"/>
    <s v="Local"/>
    <s v="Ship2Home"/>
    <n v="-3"/>
    <n v="1"/>
    <n v="130"/>
    <x v="0"/>
    <x v="2"/>
    <n v="211.29"/>
    <s v="Laptop"/>
  </r>
  <r>
    <n v="135379"/>
    <s v="Mobile"/>
    <s v="Delhi"/>
    <s v="Delivered"/>
    <d v="2019-03-05T19:41:07"/>
    <d v="2019-03-10T19:41:07"/>
    <d v="2019-03-10T19:41:07"/>
    <n v="32"/>
    <n v="107"/>
    <s v="Mumbai"/>
    <s v="Delhi-Mumbai"/>
    <s v="Outstation"/>
    <s v="Ship2Home"/>
    <n v="0"/>
    <n v="5"/>
    <n v="139"/>
    <x v="1"/>
    <x v="0"/>
    <n v="2952.8245280000001"/>
    <s v="Mobile"/>
  </r>
  <r>
    <n v="244335"/>
    <s v="TV - 40 in"/>
    <s v="Delhi"/>
    <s v="Delivered"/>
    <d v="2019-03-05T19:47:58"/>
    <d v="2019-03-06T19:47:58"/>
    <d v="2019-03-08T19:47:58"/>
    <n v="0"/>
    <n v="124"/>
    <s v="Delhi"/>
    <s v="Delhi-Delhi"/>
    <s v="Local"/>
    <s v="Ship2Home"/>
    <n v="-2"/>
    <n v="1"/>
    <n v="124"/>
    <x v="0"/>
    <x v="2"/>
    <n v="1934.06"/>
    <s v="TV"/>
  </r>
  <r>
    <n v="405205"/>
    <s v="Laptop"/>
    <s v="Delhi"/>
    <s v="Delivered"/>
    <d v="2019-03-05T19:49:18"/>
    <d v="2019-03-08T19:49:18"/>
    <d v="2019-03-08T19:49:18"/>
    <n v="79"/>
    <n v="92"/>
    <s v="Kolkata"/>
    <s v="Delhi-Kolkata"/>
    <s v="Outstation"/>
    <s v="FastWheels"/>
    <n v="0"/>
    <n v="3"/>
    <n v="171"/>
    <x v="1"/>
    <x v="0"/>
    <n v="2399.979088"/>
    <s v="Laptop"/>
  </r>
  <r>
    <n v="631303"/>
    <s v="PC"/>
    <s v="Delhi"/>
    <s v="Delivered"/>
    <d v="2019-03-05T19:49:27"/>
    <d v="2019-03-09T19:49:27"/>
    <d v="2019-03-11T19:49:27"/>
    <n v="35"/>
    <n v="111"/>
    <s v="Kolkata"/>
    <s v="Delhi-Kolkata"/>
    <s v="Outstation"/>
    <s v="Ship2Home"/>
    <n v="-2"/>
    <n v="4"/>
    <n v="146"/>
    <x v="1"/>
    <x v="0"/>
    <n v="1526.3212129999999"/>
    <s v="PC"/>
  </r>
  <r>
    <n v="192812"/>
    <s v="PC"/>
    <s v="Bangalore"/>
    <s v="Delivered"/>
    <d v="2019-03-05T19:51:14"/>
    <d v="2019-03-07T19:51:14"/>
    <d v="2019-03-12T19:51:14"/>
    <n v="0"/>
    <n v="121"/>
    <s v="Bangalore"/>
    <s v="Bangalore-Bangalore"/>
    <s v="Local"/>
    <s v="FastWheels"/>
    <n v="-5"/>
    <n v="2"/>
    <n v="121"/>
    <x v="1"/>
    <x v="1"/>
    <n v="3319.2591520000001"/>
    <s v="PC"/>
  </r>
  <r>
    <n v="765904"/>
    <s v="Gaming Console"/>
    <s v="Delhi"/>
    <s v="Delivered"/>
    <d v="2019-03-05T19:51:30"/>
    <d v="2019-03-09T19:51:30"/>
    <d v="2019-03-10T19:51:30"/>
    <n v="0"/>
    <n v="126"/>
    <s v="Delhi"/>
    <s v="Delhi-Delhi"/>
    <s v="Local"/>
    <s v="FastWheels"/>
    <n v="-1"/>
    <n v="4"/>
    <n v="126"/>
    <x v="1"/>
    <x v="1"/>
    <n v="2494.9896180000001"/>
    <s v="Gaming Console"/>
  </r>
  <r>
    <n v="380730"/>
    <s v="Tablet"/>
    <s v="Bangalore"/>
    <s v="Delivered"/>
    <d v="2019-03-05T19:52:15"/>
    <d v="2019-03-07T19:52:15"/>
    <d v="2019-03-12T19:52:15"/>
    <n v="0"/>
    <n v="129"/>
    <s v="Bangalore"/>
    <s v="Bangalore-Bangalore"/>
    <s v="Local"/>
    <s v="Ship2Home"/>
    <n v="-5"/>
    <n v="2"/>
    <n v="129"/>
    <x v="0"/>
    <x v="1"/>
    <n v="1875.78"/>
    <s v="Tablet"/>
  </r>
  <r>
    <n v="540794"/>
    <s v="Gaming Console"/>
    <s v="Delhi"/>
    <s v="Delivered"/>
    <d v="2019-03-05T19:56:08"/>
    <d v="2019-03-11T19:56:08"/>
    <d v="2019-03-12T19:56:08"/>
    <n v="43"/>
    <n v="109"/>
    <s v="Mumbai"/>
    <s v="Delhi-Mumbai"/>
    <s v="Outstation"/>
    <s v="Ship2Home"/>
    <n v="-1"/>
    <n v="6"/>
    <n v="152"/>
    <x v="1"/>
    <x v="1"/>
    <n v="3002.7186449999999"/>
    <s v="Gaming Console"/>
  </r>
  <r>
    <n v="465117"/>
    <s v="Laptop"/>
    <s v="Bangalore"/>
    <s v="Delivered"/>
    <d v="2019-03-05T20:00:12"/>
    <d v="2019-03-11T20:00:12"/>
    <d v="2019-03-09T20:00:12"/>
    <n v="47"/>
    <n v="126"/>
    <s v="Delhi"/>
    <s v="Bangalore-Delhi"/>
    <s v="Outstation"/>
    <s v="Ship2Home"/>
    <n v="2"/>
    <n v="6"/>
    <n v="173"/>
    <x v="0"/>
    <x v="0"/>
    <n v="3160.8"/>
    <s v="Laptop"/>
  </r>
  <r>
    <n v="420063"/>
    <s v="Mobile"/>
    <s v="Delhi"/>
    <s v="Delivered"/>
    <d v="2019-03-05T20:01:44"/>
    <d v="2019-03-12T20:01:44"/>
    <d v="2019-03-11T20:01:44"/>
    <n v="0"/>
    <n v="122"/>
    <s v="Delhi"/>
    <s v="Delhi-Delhi"/>
    <s v="Local"/>
    <s v="Ship2Home"/>
    <n v="1"/>
    <n v="7"/>
    <n v="122"/>
    <x v="0"/>
    <x v="2"/>
    <n v="1218.32"/>
    <s v="Mobile"/>
  </r>
  <r>
    <n v="478421"/>
    <s v="Tablet"/>
    <s v="Delhi"/>
    <s v="Delivered"/>
    <d v="2019-03-05T20:02:46"/>
    <d v="2019-03-10T20:02:46"/>
    <d v="2019-03-09T20:02:46"/>
    <n v="66"/>
    <n v="85"/>
    <s v="Mumbai"/>
    <s v="Delhi-Mumbai"/>
    <s v="Outstation"/>
    <s v="FastWheels"/>
    <n v="1"/>
    <n v="5"/>
    <n v="151"/>
    <x v="1"/>
    <x v="0"/>
    <n v="2290.7852119999998"/>
    <s v="Tablet"/>
  </r>
  <r>
    <n v="864394"/>
    <s v="Tablet"/>
    <s v="Delhi"/>
    <s v="Delivered"/>
    <d v="2019-03-05T20:03:56"/>
    <d v="2019-03-09T20:03:56"/>
    <d v="2019-03-11T20:03:56"/>
    <n v="59"/>
    <n v="85"/>
    <s v="Kolkata"/>
    <s v="Delhi-Kolkata"/>
    <s v="Outstation"/>
    <s v="FastWheels"/>
    <n v="-2"/>
    <n v="4"/>
    <n v="144"/>
    <x v="1"/>
    <x v="1"/>
    <n v="2980.4566060000002"/>
    <s v="Tablet"/>
  </r>
  <r>
    <n v="602383"/>
    <s v="PC"/>
    <s v="Bangalore"/>
    <s v="Delivered"/>
    <d v="2019-03-05T20:04:21"/>
    <d v="2019-03-10T20:04:21"/>
    <d v="2019-03-12T20:04:21"/>
    <n v="42"/>
    <n v="123"/>
    <s v="Chennai"/>
    <s v="Bangalore-Chennai"/>
    <s v="Outstation"/>
    <s v="Ship2Home"/>
    <n v="-2"/>
    <n v="5"/>
    <n v="165"/>
    <x v="1"/>
    <x v="0"/>
    <n v="1764.879964"/>
    <s v="PC"/>
  </r>
  <r>
    <n v="63768"/>
    <s v="Mobile"/>
    <s v="Delhi"/>
    <s v="Delivered"/>
    <d v="2019-03-05T20:05:54"/>
    <d v="2019-03-10T20:05:54"/>
    <d v="2019-03-12T20:05:54"/>
    <n v="43"/>
    <n v="108"/>
    <s v="Mumbai"/>
    <s v="Delhi-Mumbai"/>
    <s v="Outstation"/>
    <s v="FastWheels"/>
    <n v="-2"/>
    <n v="5"/>
    <n v="151"/>
    <x v="0"/>
    <x v="1"/>
    <n v="392.07"/>
    <s v="Mobile"/>
  </r>
  <r>
    <n v="681299"/>
    <s v="Laptop"/>
    <s v="Delhi"/>
    <s v="Delivered"/>
    <d v="2019-03-05T20:13:41"/>
    <d v="2019-03-11T20:13:41"/>
    <d v="2019-03-10T20:13:41"/>
    <n v="78"/>
    <n v="94"/>
    <s v="Kolkata"/>
    <s v="Delhi-Kolkata"/>
    <s v="Outstation"/>
    <s v="FastWheels"/>
    <n v="1"/>
    <n v="6"/>
    <n v="172"/>
    <x v="1"/>
    <x v="0"/>
    <n v="636.56568849999996"/>
    <s v="Laptop"/>
  </r>
  <r>
    <n v="569996"/>
    <s v="Laptop"/>
    <s v="Bangalore"/>
    <s v="Delivered"/>
    <d v="2019-03-05T20:17:50"/>
    <d v="2019-03-05T20:17:50"/>
    <d v="2019-03-08T20:17:50"/>
    <n v="0"/>
    <n v="106"/>
    <s v="Bangalore"/>
    <s v="Bangalore-Bangalore"/>
    <s v="Local"/>
    <s v="FastWheels"/>
    <n v="-3"/>
    <n v="0"/>
    <n v="106"/>
    <x v="1"/>
    <x v="1"/>
    <n v="481.43079870000003"/>
    <s v="Laptop"/>
  </r>
  <r>
    <n v="139886"/>
    <s v="Mobile"/>
    <s v="Bangalore"/>
    <s v="Delivered"/>
    <d v="2019-03-05T20:21:39"/>
    <d v="2019-03-15T20:21:39"/>
    <d v="2019-03-09T20:21:39"/>
    <n v="82"/>
    <n v="104"/>
    <s v="Chennai"/>
    <s v="Bangalore-Chennai"/>
    <s v="Outstation"/>
    <s v="FastWheels"/>
    <n v="6"/>
    <n v="10"/>
    <n v="186"/>
    <x v="1"/>
    <x v="1"/>
    <n v="1390.6391140000001"/>
    <s v="Mobile"/>
  </r>
  <r>
    <n v="148179"/>
    <s v="Laptop"/>
    <s v="Bangalore"/>
    <s v="Delivered"/>
    <d v="2019-03-05T20:38:56"/>
    <d v="2019-03-09T20:38:56"/>
    <d v="2019-03-12T20:38:56"/>
    <n v="67"/>
    <n v="110"/>
    <s v="Chennai"/>
    <s v="Bangalore-Chennai"/>
    <s v="Outstation"/>
    <s v="FastWheels"/>
    <n v="-3"/>
    <n v="4"/>
    <n v="177"/>
    <x v="0"/>
    <x v="0"/>
    <n v="1418.56"/>
    <s v="Laptop"/>
  </r>
  <r>
    <n v="292961"/>
    <s v="PC"/>
    <s v="Delhi"/>
    <s v="Delivered"/>
    <d v="2019-03-05T20:39:24"/>
    <d v="2019-03-10T20:39:24"/>
    <d v="2019-03-10T20:39:24"/>
    <n v="68"/>
    <n v="109"/>
    <s v="Bangalore"/>
    <s v="Delhi-Bangalore"/>
    <s v="Outstation"/>
    <s v="FastWheels"/>
    <n v="0"/>
    <n v="5"/>
    <n v="177"/>
    <x v="1"/>
    <x v="0"/>
    <n v="1500.0101979999999"/>
    <s v="PC"/>
  </r>
  <r>
    <n v="141851"/>
    <s v="Gaming Console"/>
    <s v="Bangalore"/>
    <s v="Delivered"/>
    <d v="2019-03-05T20:44:05"/>
    <d v="2019-03-07T20:44:05"/>
    <d v="2019-03-11T20:44:05"/>
    <n v="36"/>
    <n v="121"/>
    <s v="Chennai"/>
    <s v="Bangalore-Chennai"/>
    <s v="Outstation"/>
    <s v="Ship2Home"/>
    <n v="-4"/>
    <n v="2"/>
    <n v="157"/>
    <x v="1"/>
    <x v="0"/>
    <n v="2248.0951949999999"/>
    <s v="Gaming Console"/>
  </r>
  <r>
    <n v="102903"/>
    <s v="Laptop"/>
    <s v="Delhi"/>
    <s v="Delivered"/>
    <d v="2019-03-05T20:44:40"/>
    <d v="2019-03-08T20:44:40"/>
    <d v="2019-03-08T20:44:40"/>
    <n v="0"/>
    <n v="127"/>
    <s v="Delhi"/>
    <s v="Delhi-Delhi"/>
    <s v="Local"/>
    <s v="Ship2Home"/>
    <n v="0"/>
    <n v="3"/>
    <n v="127"/>
    <x v="0"/>
    <x v="0"/>
    <n v="1504.44"/>
    <s v="Laptop"/>
  </r>
  <r>
    <n v="735296"/>
    <s v="Mobile"/>
    <s v="Delhi"/>
    <s v="Delivered"/>
    <d v="2019-03-05T20:51:06"/>
    <d v="2019-03-10T20:51:06"/>
    <d v="2019-03-08T20:51:06"/>
    <n v="80"/>
    <n v="93"/>
    <s v="Mumbai"/>
    <s v="Delhi-Mumbai"/>
    <s v="Outstation"/>
    <s v="FastWheels"/>
    <n v="2"/>
    <n v="5"/>
    <n v="173"/>
    <x v="1"/>
    <x v="1"/>
    <n v="1952.316182"/>
    <s v="Mobile"/>
  </r>
  <r>
    <n v="880822"/>
    <s v="Gaming Console"/>
    <s v="Bangalore"/>
    <s v="Delivered"/>
    <d v="2019-03-05T20:55:44"/>
    <d v="2019-03-11T20:55:44"/>
    <d v="2019-03-12T20:55:44"/>
    <n v="25"/>
    <n v="106"/>
    <s v="Mumbai"/>
    <s v="Bangalore-Mumbai"/>
    <s v="Outstation"/>
    <s v="Ship2Home"/>
    <n v="-1"/>
    <n v="6"/>
    <n v="131"/>
    <x v="1"/>
    <x v="1"/>
    <n v="3241.7658190000002"/>
    <s v="Gaming Console"/>
  </r>
  <r>
    <n v="264498"/>
    <s v="Mobile"/>
    <s v="Delhi"/>
    <s v="Delivered"/>
    <d v="2019-03-05T21:00:01"/>
    <d v="2019-03-07T21:00:01"/>
    <d v="2019-03-08T21:00:01"/>
    <n v="80"/>
    <n v="104"/>
    <s v="Bangalore"/>
    <s v="Delhi-Bangalore"/>
    <s v="Outstation"/>
    <s v="FastWheels"/>
    <n v="-1"/>
    <n v="2"/>
    <n v="184"/>
    <x v="0"/>
    <x v="1"/>
    <n v="248.66"/>
    <s v="Mobile"/>
  </r>
  <r>
    <n v="494199"/>
    <s v="TV - 40 in"/>
    <s v="Bangalore"/>
    <s v="Delivered"/>
    <d v="2019-03-05T21:00:05"/>
    <d v="2019-03-06T21:00:05"/>
    <d v="2019-03-08T21:00:05"/>
    <n v="0"/>
    <n v="128"/>
    <s v="Bangalore"/>
    <s v="Bangalore-Bangalore"/>
    <s v="Local"/>
    <s v="Ship2Home"/>
    <n v="-2"/>
    <n v="1"/>
    <n v="128"/>
    <x v="0"/>
    <x v="0"/>
    <n v="1023.23"/>
    <s v="TV"/>
  </r>
  <r>
    <n v="298647"/>
    <s v="Mobile"/>
    <s v="Bangalore"/>
    <s v="Delivered"/>
    <d v="2019-03-05T21:01:07"/>
    <d v="2019-03-12T21:01:07"/>
    <d v="2019-03-08T21:01:07"/>
    <n v="33"/>
    <n v="109"/>
    <s v="Mumbai"/>
    <s v="Bangalore-Mumbai"/>
    <s v="Outstation"/>
    <s v="Ship2Home"/>
    <n v="4"/>
    <n v="7"/>
    <n v="142"/>
    <x v="0"/>
    <x v="0"/>
    <n v="2037.63"/>
    <s v="Mobile"/>
  </r>
  <r>
    <n v="771113"/>
    <s v="Mobile"/>
    <s v="Bangalore"/>
    <s v="Delivered"/>
    <d v="2019-03-05T21:04:38"/>
    <d v="2019-03-09T21:04:38"/>
    <d v="2019-03-08T21:04:38"/>
    <n v="32"/>
    <n v="109"/>
    <s v="Mumbai"/>
    <s v="Bangalore-Mumbai"/>
    <s v="Outstation"/>
    <s v="Ship2Home"/>
    <n v="1"/>
    <n v="4"/>
    <n v="141"/>
    <x v="1"/>
    <x v="2"/>
    <n v="3562.1141130000001"/>
    <s v="Mobile"/>
  </r>
  <r>
    <n v="439489"/>
    <s v="PC"/>
    <s v="Delhi"/>
    <s v="Delivered"/>
    <d v="2019-03-05T21:06:11"/>
    <d v="2019-03-13T21:06:11"/>
    <d v="2019-03-12T21:06:11"/>
    <n v="50"/>
    <n v="108"/>
    <s v="Mumbai"/>
    <s v="Delhi-Mumbai"/>
    <s v="Outstation"/>
    <s v="Ship2Home"/>
    <n v="1"/>
    <n v="8"/>
    <n v="158"/>
    <x v="1"/>
    <x v="0"/>
    <n v="1596.051905"/>
    <s v="PC"/>
  </r>
  <r>
    <n v="564991"/>
    <s v="Mobile"/>
    <s v="Bangalore"/>
    <s v="Delivered"/>
    <d v="2019-03-05T21:22:13"/>
    <d v="2019-03-12T21:22:13"/>
    <d v="2019-03-11T21:22:13"/>
    <n v="50"/>
    <n v="109"/>
    <s v="Mumbai"/>
    <s v="Bangalore-Mumbai"/>
    <s v="Outstation"/>
    <s v="Ship2Home"/>
    <n v="1"/>
    <n v="7"/>
    <n v="159"/>
    <x v="1"/>
    <x v="2"/>
    <n v="289.1816796"/>
    <s v="Mobile"/>
  </r>
  <r>
    <n v="141934"/>
    <s v="Mobile"/>
    <s v="Delhi"/>
    <s v="Delivered"/>
    <d v="2019-03-05T21:28:02"/>
    <d v="2019-03-11T21:28:02"/>
    <d v="2019-03-09T21:28:02"/>
    <n v="28"/>
    <n v="126"/>
    <s v="Chennai"/>
    <s v="Delhi-Chennai"/>
    <s v="Outstation"/>
    <s v="Ship2Home"/>
    <n v="2"/>
    <n v="6"/>
    <n v="154"/>
    <x v="1"/>
    <x v="1"/>
    <n v="3374.4014160000002"/>
    <s v="Mobile"/>
  </r>
  <r>
    <n v="504829"/>
    <s v="TV - 50 in"/>
    <s v="Delhi"/>
    <s v="Delivered"/>
    <d v="2019-03-05T21:32:21"/>
    <d v="2019-03-09T21:32:21"/>
    <d v="2019-03-08T21:32:21"/>
    <n v="62"/>
    <n v="90"/>
    <s v="Mumbai"/>
    <s v="Delhi-Mumbai"/>
    <s v="Outstation"/>
    <s v="FastWheels"/>
    <n v="1"/>
    <n v="4"/>
    <n v="152"/>
    <x v="1"/>
    <x v="0"/>
    <n v="2845.591218"/>
    <s v="TV"/>
  </r>
  <r>
    <n v="615932"/>
    <s v="Tablet"/>
    <s v="Delhi"/>
    <s v="Delivered"/>
    <d v="2019-03-05T21:33:45"/>
    <d v="2019-03-15T21:33:45"/>
    <d v="2019-03-11T21:33:45"/>
    <n v="31"/>
    <n v="123"/>
    <s v="Chennai"/>
    <s v="Delhi-Chennai"/>
    <s v="Outstation"/>
    <s v="FastWheels"/>
    <n v="4"/>
    <n v="10"/>
    <n v="154"/>
    <x v="1"/>
    <x v="1"/>
    <n v="897.30074090000005"/>
    <s v="Tablet"/>
  </r>
  <r>
    <n v="173994"/>
    <s v="Laptop"/>
    <s v="Bangalore"/>
    <s v="Delivered"/>
    <d v="2019-03-05T21:36:30"/>
    <d v="2019-03-08T21:36:30"/>
    <d v="2019-03-10T21:36:30"/>
    <n v="0"/>
    <n v="127"/>
    <s v="Bangalore"/>
    <s v="Bangalore-Bangalore"/>
    <s v="Local"/>
    <s v="Ship2Home"/>
    <n v="-2"/>
    <n v="3"/>
    <n v="127"/>
    <x v="0"/>
    <x v="1"/>
    <n v="3225.66"/>
    <s v="Laptop"/>
  </r>
  <r>
    <n v="267644"/>
    <s v="TV - 32 in"/>
    <s v="Delhi"/>
    <s v="Delivered"/>
    <d v="2019-03-05T21:42:15"/>
    <d v="2019-03-09T21:42:15"/>
    <d v="2019-03-10T21:42:15"/>
    <n v="75"/>
    <n v="106"/>
    <s v="Bangalore"/>
    <s v="Delhi-Bangalore"/>
    <s v="Outstation"/>
    <s v="FastWheels"/>
    <n v="-1"/>
    <n v="4"/>
    <n v="181"/>
    <x v="1"/>
    <x v="1"/>
    <n v="1651.387185"/>
    <s v="TV"/>
  </r>
  <r>
    <n v="96914"/>
    <s v="PC"/>
    <s v="Bangalore"/>
    <s v="Delivered"/>
    <d v="2019-03-05T21:43:14"/>
    <d v="2019-03-08T21:43:14"/>
    <d v="2019-03-11T21:43:14"/>
    <n v="42"/>
    <n v="114"/>
    <s v="Kolkata"/>
    <s v="Bangalore-Kolkata"/>
    <s v="Outstation"/>
    <s v="Ship2Home"/>
    <n v="-3"/>
    <n v="3"/>
    <n v="156"/>
    <x v="1"/>
    <x v="1"/>
    <n v="3178.0706770000002"/>
    <s v="PC"/>
  </r>
  <r>
    <n v="191484"/>
    <s v="TV - 32 in"/>
    <s v="Bangalore"/>
    <s v="Delivered"/>
    <d v="2019-03-05T21:52:21"/>
    <d v="2019-03-08T21:52:21"/>
    <d v="2019-03-08T21:52:21"/>
    <n v="28"/>
    <n v="129"/>
    <s v="Delhi"/>
    <s v="Bangalore-Delhi"/>
    <s v="Outstation"/>
    <s v="FastWheels"/>
    <n v="0"/>
    <n v="3"/>
    <n v="157"/>
    <x v="0"/>
    <x v="1"/>
    <n v="1297.32"/>
    <s v="TV"/>
  </r>
  <r>
    <n v="561784"/>
    <s v="Tablet"/>
    <s v="Delhi"/>
    <s v="Delivered"/>
    <d v="2019-03-05T21:59:02"/>
    <d v="2019-03-07T21:59:02"/>
    <d v="2019-03-11T21:59:02"/>
    <n v="78"/>
    <n v="94"/>
    <s v="Mumbai"/>
    <s v="Delhi-Mumbai"/>
    <s v="Outstation"/>
    <s v="FastWheels"/>
    <n v="-4"/>
    <n v="2"/>
    <n v="172"/>
    <x v="1"/>
    <x v="1"/>
    <n v="3705.274163"/>
    <s v="Tablet"/>
  </r>
  <r>
    <n v="945032"/>
    <s v="Mobile"/>
    <s v="Delhi"/>
    <s v="Delivered"/>
    <d v="2019-03-05T22:02:12"/>
    <d v="2019-03-11T22:02:12"/>
    <d v="2019-03-08T22:02:12"/>
    <n v="36"/>
    <n v="107"/>
    <s v="Mumbai"/>
    <s v="Delhi-Mumbai"/>
    <s v="Outstation"/>
    <s v="FastWheels"/>
    <n v="3"/>
    <n v="6"/>
    <n v="143"/>
    <x v="1"/>
    <x v="1"/>
    <n v="2516.5241120000001"/>
    <s v="Mobile"/>
  </r>
  <r>
    <n v="837451"/>
    <s v="PC"/>
    <s v="Delhi"/>
    <s v="Delivered"/>
    <d v="2019-03-05T22:02:35"/>
    <d v="2019-03-07T22:02:35"/>
    <d v="2019-03-10T22:02:35"/>
    <n v="79"/>
    <n v="92"/>
    <s v="Mumbai"/>
    <s v="Delhi-Mumbai"/>
    <s v="Outstation"/>
    <s v="FastWheels"/>
    <n v="-3"/>
    <n v="2"/>
    <n v="171"/>
    <x v="1"/>
    <x v="0"/>
    <n v="2738.0856610000001"/>
    <s v="PC"/>
  </r>
  <r>
    <n v="50711"/>
    <s v="PC"/>
    <s v="Delhi"/>
    <s v="Delivered"/>
    <d v="2019-03-05T22:02:37"/>
    <d v="2019-03-09T22:02:37"/>
    <d v="2019-03-12T22:02:37"/>
    <n v="83"/>
    <n v="92"/>
    <s v="Kolkata"/>
    <s v="Delhi-Kolkata"/>
    <s v="Outstation"/>
    <s v="FastWheels"/>
    <n v="-3"/>
    <n v="4"/>
    <n v="175"/>
    <x v="1"/>
    <x v="0"/>
    <n v="901.48439949999999"/>
    <s v="PC"/>
  </r>
  <r>
    <n v="984044"/>
    <s v="Mobile"/>
    <s v="Bangalore"/>
    <s v="Delivered"/>
    <d v="2019-03-05T22:04:15"/>
    <d v="2019-03-08T22:04:15"/>
    <d v="2019-03-08T22:04:15"/>
    <n v="0"/>
    <n v="106"/>
    <s v="Bangalore"/>
    <s v="Bangalore-Bangalore"/>
    <s v="Local"/>
    <s v="FastWheels"/>
    <n v="0"/>
    <n v="3"/>
    <n v="106"/>
    <x v="1"/>
    <x v="1"/>
    <n v="2115.1658969999999"/>
    <s v="Mobile"/>
  </r>
  <r>
    <n v="768575"/>
    <s v="Mobile"/>
    <s v="Bangalore"/>
    <s v="Delivered"/>
    <d v="2019-03-05T22:05:11"/>
    <d v="2019-03-12T22:05:11"/>
    <d v="2019-03-12T22:05:11"/>
    <n v="41"/>
    <n v="129"/>
    <s v="Delhi"/>
    <s v="Bangalore-Delhi"/>
    <s v="Outstation"/>
    <s v="Ship2Home"/>
    <n v="0"/>
    <n v="7"/>
    <n v="170"/>
    <x v="1"/>
    <x v="0"/>
    <n v="576.90490769999997"/>
    <s v="Mobile"/>
  </r>
  <r>
    <n v="742614"/>
    <s v="Mobile"/>
    <s v="Delhi"/>
    <s v="Delivered"/>
    <d v="2019-03-05T22:06:52"/>
    <d v="2019-03-07T22:06:52"/>
    <d v="2019-03-08T22:06:52"/>
    <n v="0"/>
    <n v="100"/>
    <s v="Delhi"/>
    <s v="Delhi-Delhi"/>
    <s v="Local"/>
    <s v="FastWheels"/>
    <n v="-1"/>
    <n v="2"/>
    <n v="100"/>
    <x v="0"/>
    <x v="1"/>
    <n v="3178.76"/>
    <s v="Mobile"/>
  </r>
  <r>
    <n v="519290"/>
    <s v="Laptop"/>
    <s v="Delhi"/>
    <s v="Delivered"/>
    <d v="2019-03-05T22:07:18"/>
    <d v="2019-03-10T22:07:18"/>
    <d v="2019-03-12T22:07:18"/>
    <n v="0"/>
    <n v="124"/>
    <s v="Delhi"/>
    <s v="Delhi-Delhi"/>
    <s v="Local"/>
    <s v="Ship2Home"/>
    <n v="-2"/>
    <n v="5"/>
    <n v="124"/>
    <x v="1"/>
    <x v="1"/>
    <n v="693.17775310000002"/>
    <s v="Laptop"/>
  </r>
  <r>
    <n v="845262"/>
    <s v="Tablet"/>
    <s v="Delhi"/>
    <s v="Delivered"/>
    <d v="2019-03-05T22:07:31"/>
    <d v="2019-03-15T22:07:31"/>
    <d v="2019-03-09T22:07:31"/>
    <n v="31"/>
    <n v="125"/>
    <s v="Bangalore"/>
    <s v="Delhi-Bangalore"/>
    <s v="Outstation"/>
    <s v="Ship2Home"/>
    <n v="6"/>
    <n v="10"/>
    <n v="156"/>
    <x v="0"/>
    <x v="1"/>
    <n v="195.13"/>
    <s v="Tablet"/>
  </r>
  <r>
    <n v="623974"/>
    <s v="PC"/>
    <s v="Bangalore"/>
    <s v="Delivered"/>
    <d v="2019-03-05T22:21:18"/>
    <d v="2019-03-08T22:21:18"/>
    <d v="2019-03-12T22:21:18"/>
    <n v="31"/>
    <n v="127"/>
    <s v="Chennai"/>
    <s v="Bangalore-Chennai"/>
    <s v="Outstation"/>
    <s v="Ship2Home"/>
    <n v="-4"/>
    <n v="3"/>
    <n v="158"/>
    <x v="1"/>
    <x v="1"/>
    <n v="2867.211256"/>
    <s v="PC"/>
  </r>
  <r>
    <n v="68187"/>
    <s v="Laptop"/>
    <s v="Bangalore"/>
    <s v="Delivered"/>
    <d v="2019-03-05T23:04:08"/>
    <d v="2019-03-07T23:04:08"/>
    <d v="2019-03-09T23:04:08"/>
    <n v="0"/>
    <n v="122"/>
    <s v="Bangalore"/>
    <s v="Bangalore-Bangalore"/>
    <s v="Local"/>
    <s v="Ship2Home"/>
    <n v="-2"/>
    <n v="2"/>
    <n v="122"/>
    <x v="0"/>
    <x v="2"/>
    <n v="2016.76"/>
    <s v="Laptop"/>
  </r>
  <r>
    <n v="192124"/>
    <s v="Tablet"/>
    <s v="Delhi"/>
    <s v="Delivered"/>
    <d v="2019-03-05T23:08:14"/>
    <d v="2019-03-06T23:08:14"/>
    <d v="2019-03-09T23:08:14"/>
    <n v="0"/>
    <n v="103"/>
    <s v="Delhi"/>
    <s v="Delhi-Delhi"/>
    <s v="Local"/>
    <s v="FastWheels"/>
    <n v="-3"/>
    <n v="1"/>
    <n v="103"/>
    <x v="1"/>
    <x v="1"/>
    <n v="638.48481000000004"/>
    <s v="Tablet"/>
  </r>
  <r>
    <n v="702624"/>
    <s v="Mobile"/>
    <s v="Delhi"/>
    <s v="Delivered"/>
    <d v="2019-03-05T23:11:26"/>
    <d v="2019-03-07T23:11:26"/>
    <d v="2019-03-09T23:11:26"/>
    <n v="0"/>
    <n v="128"/>
    <s v="Delhi"/>
    <s v="Delhi-Delhi"/>
    <s v="Local"/>
    <s v="FastWheels"/>
    <n v="-2"/>
    <n v="2"/>
    <n v="128"/>
    <x v="0"/>
    <x v="1"/>
    <n v="2539.08"/>
    <s v="Mobile"/>
  </r>
  <r>
    <n v="513121"/>
    <s v="Gaming Console"/>
    <s v="Delhi"/>
    <s v="Delivered"/>
    <d v="2019-03-05T23:12:14"/>
    <d v="2019-03-13T23:12:14"/>
    <d v="2019-03-09T23:12:14"/>
    <n v="77"/>
    <n v="104"/>
    <s v="Chennai"/>
    <s v="Delhi-Chennai"/>
    <s v="Outstation"/>
    <s v="FastWheels"/>
    <n v="4"/>
    <n v="8"/>
    <n v="181"/>
    <x v="1"/>
    <x v="2"/>
    <n v="552.03433370000005"/>
    <s v="Gaming Console"/>
  </r>
  <r>
    <n v="527448"/>
    <s v="Mobile"/>
    <s v="Bangalore"/>
    <s v="Delivered"/>
    <d v="2019-03-05T23:14:48"/>
    <d v="2019-03-08T23:14:48"/>
    <d v="2019-03-10T23:14:48"/>
    <n v="0"/>
    <n v="126"/>
    <s v="Bangalore"/>
    <s v="Bangalore-Bangalore"/>
    <s v="Local"/>
    <s v="FastWheels"/>
    <n v="-2"/>
    <n v="3"/>
    <n v="126"/>
    <x v="0"/>
    <x v="1"/>
    <n v="2077.86"/>
    <s v="Mobile"/>
  </r>
  <r>
    <n v="853943"/>
    <s v="Tablet"/>
    <s v="Delhi"/>
    <s v="Delivered"/>
    <d v="2019-03-05T23:22:28"/>
    <d v="2019-03-10T23:22:28"/>
    <d v="2019-03-12T23:22:28"/>
    <n v="0"/>
    <n v="128"/>
    <s v="Delhi"/>
    <s v="Delhi-Delhi"/>
    <s v="Local"/>
    <s v="Ship2Home"/>
    <n v="-2"/>
    <n v="5"/>
    <n v="128"/>
    <x v="1"/>
    <x v="0"/>
    <n v="3352.465428"/>
    <s v="Tablet"/>
  </r>
  <r>
    <n v="749382"/>
    <s v="Gaming Console"/>
    <s v="Delhi"/>
    <s v="Delivered"/>
    <d v="2019-03-05T23:22:32"/>
    <d v="2019-03-11T23:22:32"/>
    <d v="2019-03-09T23:22:32"/>
    <n v="0"/>
    <n v="125"/>
    <s v="Delhi"/>
    <s v="Delhi-Delhi"/>
    <s v="Local"/>
    <s v="Ship2Home"/>
    <n v="2"/>
    <n v="6"/>
    <n v="125"/>
    <x v="0"/>
    <x v="1"/>
    <n v="2521.0300000000002"/>
    <s v="Gaming Console"/>
  </r>
  <r>
    <n v="519564"/>
    <s v="TV - 32 in"/>
    <s v="Delhi"/>
    <s v="Delivered"/>
    <d v="2019-03-05T23:36:15"/>
    <d v="2019-03-11T23:36:15"/>
    <d v="2019-03-12T23:36:15"/>
    <n v="29"/>
    <n v="126"/>
    <s v="Chennai"/>
    <s v="Delhi-Chennai"/>
    <s v="Outstation"/>
    <s v="FastWheels"/>
    <n v="-1"/>
    <n v="6"/>
    <n v="155"/>
    <x v="0"/>
    <x v="1"/>
    <n v="2675.63"/>
    <s v="TV"/>
  </r>
  <r>
    <n v="690053"/>
    <s v="Laptop"/>
    <s v="Delhi"/>
    <s v="Delivered"/>
    <d v="2019-03-05T23:38:36"/>
    <d v="2019-03-12T23:38:36"/>
    <d v="2019-03-11T23:38:36"/>
    <n v="39"/>
    <n v="110"/>
    <s v="Mumbai"/>
    <s v="Delhi-Mumbai"/>
    <s v="Outstation"/>
    <s v="Ship2Home"/>
    <n v="1"/>
    <n v="7"/>
    <n v="149"/>
    <x v="1"/>
    <x v="2"/>
    <n v="346.20702060000002"/>
    <s v="Laptop"/>
  </r>
  <r>
    <n v="686813"/>
    <s v="Tablet"/>
    <s v="Delhi"/>
    <s v="Delivered"/>
    <d v="2019-03-05T23:42:19"/>
    <d v="2019-03-12T23:42:19"/>
    <d v="2019-03-10T23:42:19"/>
    <n v="49"/>
    <n v="109"/>
    <s v="Mumbai"/>
    <s v="Delhi-Mumbai"/>
    <s v="Outstation"/>
    <s v="Ship2Home"/>
    <n v="2"/>
    <n v="7"/>
    <n v="158"/>
    <x v="1"/>
    <x v="0"/>
    <n v="1298.810563"/>
    <s v="Tablet"/>
  </r>
  <r>
    <n v="9569"/>
    <s v="Mobile"/>
    <s v="Delhi"/>
    <s v="Delivered"/>
    <d v="2019-03-05T23:43:08"/>
    <d v="2019-03-13T23:43:08"/>
    <d v="2019-03-10T23:43:08"/>
    <n v="50"/>
    <n v="109"/>
    <s v="Mumbai"/>
    <s v="Delhi-Mumbai"/>
    <s v="Outstation"/>
    <s v="Ship2Home"/>
    <n v="3"/>
    <n v="8"/>
    <n v="159"/>
    <x v="1"/>
    <x v="2"/>
    <n v="2210.2504309999999"/>
    <s v="Mobile"/>
  </r>
  <r>
    <n v="63604"/>
    <s v="Mobile"/>
    <s v="Delhi"/>
    <s v="Delivered"/>
    <d v="2019-03-05T23:51:57"/>
    <d v="2019-03-09T23:51:57"/>
    <d v="2019-03-09T23:51:57"/>
    <n v="80"/>
    <n v="87"/>
    <s v="Mumbai"/>
    <s v="Delhi-Mumbai"/>
    <s v="Outstation"/>
    <s v="FastWheels"/>
    <n v="0"/>
    <n v="4"/>
    <n v="167"/>
    <x v="1"/>
    <x v="1"/>
    <n v="1872.3281919999999"/>
    <s v="Mobile"/>
  </r>
  <r>
    <n v="543362"/>
    <s v="Mobile"/>
    <s v="Delhi"/>
    <s v="Delivered"/>
    <d v="2019-03-05T23:56:17"/>
    <d v="2019-03-08T23:56:17"/>
    <d v="2019-03-12T23:56:17"/>
    <n v="0"/>
    <n v="129"/>
    <s v="Delhi"/>
    <s v="Delhi-Delhi"/>
    <s v="Local"/>
    <s v="Ship2Home"/>
    <n v="-4"/>
    <n v="3"/>
    <n v="129"/>
    <x v="1"/>
    <x v="1"/>
    <n v="1729.6027939999999"/>
    <s v="Mobile"/>
  </r>
  <r>
    <n v="119382"/>
    <s v="Mobile"/>
    <s v="Delhi"/>
    <s v="Delivered"/>
    <d v="2019-03-05T23:57:28"/>
    <d v="2019-03-09T23:57:28"/>
    <d v="2019-03-08T23:57:28"/>
    <n v="0"/>
    <n v="130"/>
    <s v="Delhi"/>
    <s v="Delhi-Delhi"/>
    <s v="Local"/>
    <s v="Ship2Home"/>
    <n v="1"/>
    <n v="4"/>
    <n v="130"/>
    <x v="0"/>
    <x v="1"/>
    <n v="2887.2"/>
    <s v="Mobile"/>
  </r>
  <r>
    <n v="189912"/>
    <s v="Mobile"/>
    <s v="Delhi"/>
    <s v="Delivered"/>
    <d v="2019-03-05T23:58:19"/>
    <d v="2019-03-07T23:58:19"/>
    <d v="2019-03-11T23:58:19"/>
    <n v="64"/>
    <n v="107"/>
    <s v="Bangalore"/>
    <s v="Delhi-Bangalore"/>
    <s v="Outstation"/>
    <s v="FastWheels"/>
    <n v="-4"/>
    <n v="2"/>
    <n v="171"/>
    <x v="0"/>
    <x v="1"/>
    <n v="2176.5700000000002"/>
    <s v="Mobile"/>
  </r>
  <r>
    <n v="553029"/>
    <s v="PC"/>
    <s v="Delhi"/>
    <s v="Delivered"/>
    <d v="2019-03-06T00:03:39"/>
    <d v="2019-03-15T00:03:39"/>
    <d v="2019-03-12T00:03:39"/>
    <n v="27"/>
    <n v="120"/>
    <s v="Bangalore"/>
    <s v="Delhi-Bangalore"/>
    <s v="Outstation"/>
    <s v="Ship2Home"/>
    <n v="3"/>
    <n v="9"/>
    <n v="147"/>
    <x v="0"/>
    <x v="0"/>
    <n v="1025.21"/>
    <s v="PC"/>
  </r>
  <r>
    <n v="229667"/>
    <s v="Laptop"/>
    <s v="Delhi"/>
    <s v="Delivered"/>
    <d v="2019-03-06T00:04:08"/>
    <d v="2019-03-16T00:04:08"/>
    <d v="2019-03-13T00:04:08"/>
    <n v="49"/>
    <n v="121"/>
    <s v="Bangalore"/>
    <s v="Delhi-Bangalore"/>
    <s v="Outstation"/>
    <s v="Ship2Home"/>
    <n v="3"/>
    <n v="10"/>
    <n v="170"/>
    <x v="1"/>
    <x v="0"/>
    <n v="3435.5746389999999"/>
    <s v="Laptop"/>
  </r>
  <r>
    <n v="991809"/>
    <s v="Mobile"/>
    <s v="Bangalore"/>
    <s v="Delivered"/>
    <d v="2019-03-06T00:04:14"/>
    <d v="2019-03-14T00:04:14"/>
    <d v="2019-03-10T00:04:14"/>
    <n v="69"/>
    <n v="87"/>
    <s v="Kolkata"/>
    <s v="Bangalore-Kolkata"/>
    <s v="Outstation"/>
    <s v="FastWheels"/>
    <n v="4"/>
    <n v="8"/>
    <n v="156"/>
    <x v="0"/>
    <x v="2"/>
    <n v="1455.12"/>
    <s v="Mobile"/>
  </r>
  <r>
    <n v="960976"/>
    <s v="Mobile"/>
    <s v="Bangalore"/>
    <s v="Delivered"/>
    <d v="2019-03-06T00:05:48"/>
    <d v="2019-03-08T00:05:48"/>
    <d v="2019-03-13T00:05:48"/>
    <n v="70"/>
    <n v="109"/>
    <s v="Delhi"/>
    <s v="Bangalore-Delhi"/>
    <s v="Outstation"/>
    <s v="FastWheels"/>
    <n v="-5"/>
    <n v="2"/>
    <n v="179"/>
    <x v="1"/>
    <x v="1"/>
    <n v="2250.787542"/>
    <s v="Mobile"/>
  </r>
  <r>
    <n v="336730"/>
    <s v="Mobile"/>
    <s v="Bangalore"/>
    <s v="Delivered"/>
    <d v="2019-03-06T00:08:07"/>
    <d v="2019-03-14T00:08:07"/>
    <d v="2019-03-09T00:08:07"/>
    <n v="82"/>
    <n v="102"/>
    <s v="Chennai"/>
    <s v="Bangalore-Chennai"/>
    <s v="Outstation"/>
    <s v="FastWheels"/>
    <n v="5"/>
    <n v="8"/>
    <n v="184"/>
    <x v="1"/>
    <x v="1"/>
    <n v="2232.0297799999998"/>
    <s v="Mobile"/>
  </r>
  <r>
    <n v="699988"/>
    <s v="Laptop"/>
    <s v="Bangalore"/>
    <s v="Delivered"/>
    <d v="2019-03-06T00:11:23"/>
    <d v="2019-03-07T00:11:23"/>
    <d v="2019-03-10T00:11:23"/>
    <n v="0"/>
    <n v="103"/>
    <s v="Bangalore"/>
    <s v="Bangalore-Bangalore"/>
    <s v="Local"/>
    <s v="FastWheels"/>
    <n v="-3"/>
    <n v="1"/>
    <n v="103"/>
    <x v="1"/>
    <x v="1"/>
    <n v="363.27926239999999"/>
    <s v="Laptop"/>
  </r>
  <r>
    <n v="580966"/>
    <s v="Tablet"/>
    <s v="Bangalore"/>
    <s v="Delivered"/>
    <d v="2019-03-06T00:14:00"/>
    <d v="2019-03-11T00:14:00"/>
    <d v="2019-03-13T00:14:00"/>
    <n v="75"/>
    <n v="90"/>
    <s v="Mumbai"/>
    <s v="Bangalore-Mumbai"/>
    <s v="Outstation"/>
    <s v="FastWheels"/>
    <n v="-2"/>
    <n v="5"/>
    <n v="165"/>
    <x v="1"/>
    <x v="1"/>
    <n v="1161.2307579999999"/>
    <s v="Tablet"/>
  </r>
  <r>
    <n v="184818"/>
    <s v="Mobile"/>
    <s v="Delhi"/>
    <s v="Delivered"/>
    <d v="2019-03-06T00:20:30"/>
    <d v="2019-03-06T00:20:30"/>
    <d v="2019-03-10T00:20:30"/>
    <n v="0"/>
    <n v="102"/>
    <s v="Delhi"/>
    <s v="Delhi-Delhi"/>
    <s v="Local"/>
    <s v="FastWheels"/>
    <n v="-4"/>
    <n v="0"/>
    <n v="102"/>
    <x v="0"/>
    <x v="1"/>
    <n v="2512.5300000000002"/>
    <s v="Mobile"/>
  </r>
  <r>
    <n v="306457"/>
    <s v="TV - 50 in"/>
    <s v="Delhi"/>
    <s v="Delivered"/>
    <d v="2019-03-06T00:23:00"/>
    <d v="2019-03-10T00:23:00"/>
    <d v="2019-03-11T00:23:00"/>
    <n v="33"/>
    <n v="108"/>
    <s v="Mumbai"/>
    <s v="Delhi-Mumbai"/>
    <s v="Outstation"/>
    <s v="Ship2Home"/>
    <n v="-1"/>
    <n v="4"/>
    <n v="141"/>
    <x v="1"/>
    <x v="0"/>
    <n v="1336.2929449999999"/>
    <s v="TV"/>
  </r>
  <r>
    <n v="276766"/>
    <s v="Mobile"/>
    <s v="Delhi"/>
    <s v="Delivered"/>
    <d v="2019-03-06T00:27:08"/>
    <d v="2019-03-11T00:27:08"/>
    <d v="2019-03-09T00:27:08"/>
    <n v="0"/>
    <n v="102"/>
    <s v="Delhi"/>
    <s v="Delhi-Delhi"/>
    <s v="Local"/>
    <s v="FastWheels"/>
    <n v="2"/>
    <n v="5"/>
    <n v="102"/>
    <x v="1"/>
    <x v="1"/>
    <n v="2437.955821"/>
    <s v="Mobile"/>
  </r>
  <r>
    <n v="671716"/>
    <s v="Laptop"/>
    <s v="Delhi"/>
    <s v="Delivered"/>
    <d v="2019-03-06T00:30:57"/>
    <d v="2019-03-08T00:30:57"/>
    <d v="2019-03-11T00:30:57"/>
    <n v="81"/>
    <n v="101"/>
    <s v="Bangalore"/>
    <s v="Delhi-Bangalore"/>
    <s v="Outstation"/>
    <s v="FastWheels"/>
    <n v="-3"/>
    <n v="2"/>
    <n v="182"/>
    <x v="1"/>
    <x v="1"/>
    <n v="3091.9275779999998"/>
    <s v="Laptop"/>
  </r>
  <r>
    <n v="672337"/>
    <s v="Mobile"/>
    <s v="Bangalore"/>
    <s v="Delivered"/>
    <d v="2019-03-06T00:32:17"/>
    <d v="2019-03-11T00:32:17"/>
    <d v="2019-03-09T00:32:17"/>
    <n v="83"/>
    <n v="87"/>
    <s v="Mumbai"/>
    <s v="Bangalore-Mumbai"/>
    <s v="Outstation"/>
    <s v="FastWheels"/>
    <n v="2"/>
    <n v="5"/>
    <n v="170"/>
    <x v="1"/>
    <x v="0"/>
    <n v="2100.0183010000001"/>
    <s v="Mobile"/>
  </r>
  <r>
    <n v="277637"/>
    <s v="Mobile"/>
    <s v="Delhi"/>
    <s v="Delivered"/>
    <d v="2019-03-06T00:37:31"/>
    <d v="2019-03-12T00:37:31"/>
    <d v="2019-03-12T00:37:31"/>
    <n v="0"/>
    <n v="121"/>
    <s v="Delhi"/>
    <s v="Delhi-Delhi"/>
    <s v="Local"/>
    <s v="Ship2Home"/>
    <n v="0"/>
    <n v="6"/>
    <n v="121"/>
    <x v="1"/>
    <x v="0"/>
    <n v="2477.3437410000001"/>
    <s v="Mobile"/>
  </r>
  <r>
    <n v="548313"/>
    <s v="Laptop"/>
    <s v="Delhi"/>
    <s v="Delivered"/>
    <d v="2019-03-06T00:54:59"/>
    <d v="2019-03-08T00:54:59"/>
    <d v="2019-03-13T00:54:59"/>
    <n v="69"/>
    <n v="101"/>
    <s v="Bangalore"/>
    <s v="Delhi-Bangalore"/>
    <s v="Outstation"/>
    <s v="FastWheels"/>
    <n v="-5"/>
    <n v="2"/>
    <n v="170"/>
    <x v="0"/>
    <x v="0"/>
    <n v="2109.5"/>
    <s v="Laptop"/>
  </r>
  <r>
    <n v="914650"/>
    <s v="Gaming Console"/>
    <s v="Delhi"/>
    <s v="Delivered"/>
    <d v="2019-03-06T01:02:10"/>
    <d v="2019-03-08T01:02:10"/>
    <d v="2019-03-11T01:02:10"/>
    <n v="46"/>
    <n v="122"/>
    <s v="Chennai"/>
    <s v="Delhi-Chennai"/>
    <s v="Outstation"/>
    <s v="Ship2Home"/>
    <n v="-3"/>
    <n v="2"/>
    <n v="168"/>
    <x v="1"/>
    <x v="1"/>
    <n v="1241.68029"/>
    <s v="Gaming Console"/>
  </r>
  <r>
    <n v="367054"/>
    <s v="Laptop"/>
    <s v="Bangalore"/>
    <s v="Delivered"/>
    <d v="2019-03-06T01:05:44"/>
    <d v="2019-03-11T01:05:44"/>
    <d v="2019-03-09T01:05:44"/>
    <n v="0"/>
    <n v="104"/>
    <s v="Bangalore"/>
    <s v="Bangalore-Bangalore"/>
    <s v="Local"/>
    <s v="FastWheels"/>
    <n v="2"/>
    <n v="5"/>
    <n v="104"/>
    <x v="1"/>
    <x v="1"/>
    <n v="271.67889509999998"/>
    <s v="Laptop"/>
  </r>
  <r>
    <n v="830571"/>
    <s v="TV - 40 in"/>
    <s v="Delhi"/>
    <s v="Delivered"/>
    <d v="2019-03-06T01:07:04"/>
    <d v="2019-03-10T01:07:04"/>
    <d v="2019-03-12T01:07:04"/>
    <n v="34"/>
    <n v="110"/>
    <s v="Kolkata"/>
    <s v="Delhi-Kolkata"/>
    <s v="Outstation"/>
    <s v="Ship2Home"/>
    <n v="-2"/>
    <n v="4"/>
    <n v="144"/>
    <x v="0"/>
    <x v="2"/>
    <n v="1477.28"/>
    <s v="TV"/>
  </r>
  <r>
    <n v="994994"/>
    <s v="Tablet"/>
    <s v="Bangalore"/>
    <s v="Delivered"/>
    <d v="2019-03-06T01:13:34"/>
    <d v="2019-03-10T01:13:34"/>
    <d v="2019-03-10T01:13:34"/>
    <n v="81"/>
    <n v="86"/>
    <s v="Mumbai"/>
    <s v="Bangalore-Mumbai"/>
    <s v="Outstation"/>
    <s v="FastWheels"/>
    <n v="0"/>
    <n v="4"/>
    <n v="167"/>
    <x v="1"/>
    <x v="1"/>
    <n v="1983.217087"/>
    <s v="Tablet"/>
  </r>
  <r>
    <n v="220948"/>
    <s v="Tablet"/>
    <s v="Bangalore"/>
    <s v="Delivered"/>
    <d v="2019-03-06T01:15:39"/>
    <d v="2019-03-14T01:15:39"/>
    <d v="2019-03-11T01:15:39"/>
    <n v="43"/>
    <n v="130"/>
    <s v="Chennai"/>
    <s v="Bangalore-Chennai"/>
    <s v="Outstation"/>
    <s v="FastWheels"/>
    <n v="3"/>
    <n v="8"/>
    <n v="173"/>
    <x v="1"/>
    <x v="1"/>
    <n v="3618.2069940000001"/>
    <s v="Tablet"/>
  </r>
  <r>
    <n v="106060"/>
    <s v="Laptop"/>
    <s v="Bangalore"/>
    <s v="Delivered"/>
    <d v="2019-03-06T01:20:31"/>
    <d v="2019-03-13T01:20:31"/>
    <d v="2019-03-12T01:20:31"/>
    <n v="57"/>
    <n v="108"/>
    <s v="Chennai"/>
    <s v="Bangalore-Chennai"/>
    <s v="Outstation"/>
    <s v="FastWheels"/>
    <n v="1"/>
    <n v="7"/>
    <n v="165"/>
    <x v="1"/>
    <x v="1"/>
    <n v="716.20295610000005"/>
    <s v="Laptop"/>
  </r>
  <r>
    <n v="18024"/>
    <s v="TV - 32 in"/>
    <s v="Delhi"/>
    <s v="Delivered"/>
    <d v="2019-03-06T01:20:59"/>
    <d v="2019-03-11T01:20:59"/>
    <d v="2019-03-09T01:20:59"/>
    <n v="38"/>
    <n v="108"/>
    <s v="Kolkata"/>
    <s v="Delhi-Kolkata"/>
    <s v="Outstation"/>
    <s v="FastWheels"/>
    <n v="2"/>
    <n v="5"/>
    <n v="146"/>
    <x v="0"/>
    <x v="1"/>
    <n v="3035.88"/>
    <s v="TV"/>
  </r>
  <r>
    <n v="72369"/>
    <s v="Tablet"/>
    <s v="Delhi"/>
    <s v="Delivered"/>
    <d v="2019-03-06T01:21:29"/>
    <d v="2019-03-11T01:21:29"/>
    <d v="2019-03-10T01:21:29"/>
    <n v="85"/>
    <n v="93"/>
    <s v="Mumbai"/>
    <s v="Delhi-Mumbai"/>
    <s v="Outstation"/>
    <s v="FastWheels"/>
    <n v="1"/>
    <n v="5"/>
    <n v="178"/>
    <x v="0"/>
    <x v="0"/>
    <n v="1246.3399999999999"/>
    <s v="Tablet"/>
  </r>
  <r>
    <n v="601913"/>
    <s v="Tablet"/>
    <s v="Bangalore"/>
    <s v="Delivered"/>
    <d v="2019-03-06T01:22:36"/>
    <d v="2019-03-08T01:22:36"/>
    <d v="2019-03-10T01:22:36"/>
    <n v="66"/>
    <n v="102"/>
    <s v="Delhi"/>
    <s v="Bangalore-Delhi"/>
    <s v="Outstation"/>
    <s v="FastWheels"/>
    <n v="-2"/>
    <n v="2"/>
    <n v="168"/>
    <x v="1"/>
    <x v="0"/>
    <n v="2866.3856810000002"/>
    <s v="Tablet"/>
  </r>
  <r>
    <n v="354572"/>
    <s v="Laptop"/>
    <s v="Bangalore"/>
    <s v="Delivered"/>
    <d v="2019-03-06T01:26:13"/>
    <d v="2019-03-10T01:26:13"/>
    <d v="2019-03-12T01:26:13"/>
    <n v="35"/>
    <n v="124"/>
    <s v="Chennai"/>
    <s v="Bangalore-Chennai"/>
    <s v="Outstation"/>
    <s v="FastWheels"/>
    <n v="-2"/>
    <n v="4"/>
    <n v="159"/>
    <x v="1"/>
    <x v="1"/>
    <n v="2232.9032189999998"/>
    <s v="Laptop"/>
  </r>
  <r>
    <n v="178544"/>
    <s v="Laptop"/>
    <s v="Delhi"/>
    <s v="Delivered"/>
    <d v="2019-03-06T01:26:34"/>
    <d v="2019-03-10T01:26:34"/>
    <d v="2019-03-09T01:26:34"/>
    <n v="31"/>
    <n v="111"/>
    <s v="Mumbai"/>
    <s v="Delhi-Mumbai"/>
    <s v="Outstation"/>
    <s v="FastWheels"/>
    <n v="1"/>
    <n v="4"/>
    <n v="142"/>
    <x v="1"/>
    <x v="1"/>
    <n v="2291.5407380000001"/>
    <s v="Laptop"/>
  </r>
  <r>
    <n v="381738"/>
    <s v="TV - 32 in"/>
    <s v="Delhi"/>
    <s v="Delivered"/>
    <d v="2019-03-06T01:29:01"/>
    <d v="2019-03-12T01:29:01"/>
    <d v="2019-03-11T01:29:01"/>
    <n v="38"/>
    <n v="128"/>
    <s v="Chennai"/>
    <s v="Delhi-Chennai"/>
    <s v="Outstation"/>
    <s v="Ship2Home"/>
    <n v="1"/>
    <n v="6"/>
    <n v="166"/>
    <x v="0"/>
    <x v="1"/>
    <n v="209.58"/>
    <s v="TV"/>
  </r>
  <r>
    <n v="568490"/>
    <s v="TV - 32 in"/>
    <s v="Delhi"/>
    <s v="Delivered"/>
    <d v="2019-03-06T01:30:29"/>
    <d v="2019-03-13T01:30:29"/>
    <d v="2019-03-09T01:30:29"/>
    <n v="40"/>
    <n v="107"/>
    <s v="Mumbai"/>
    <s v="Delhi-Mumbai"/>
    <s v="Outstation"/>
    <s v="Ship2Home"/>
    <n v="4"/>
    <n v="7"/>
    <n v="147"/>
    <x v="1"/>
    <x v="1"/>
    <n v="3443.956009"/>
    <s v="TV"/>
  </r>
  <r>
    <n v="354817"/>
    <s v="Mobile"/>
    <s v="Delhi"/>
    <s v="Delivered"/>
    <d v="2019-03-06T01:34:06"/>
    <d v="2019-03-14T01:34:06"/>
    <d v="2019-03-10T01:34:06"/>
    <n v="30"/>
    <n v="124"/>
    <s v="Bangalore"/>
    <s v="Delhi-Bangalore"/>
    <s v="Outstation"/>
    <s v="Ship2Home"/>
    <n v="4"/>
    <n v="8"/>
    <n v="154"/>
    <x v="1"/>
    <x v="0"/>
    <n v="3425.6646190000001"/>
    <s v="Mobile"/>
  </r>
  <r>
    <n v="660724"/>
    <s v="Mobile"/>
    <s v="Delhi"/>
    <s v="Delivered"/>
    <d v="2019-03-06T01:34:35"/>
    <d v="2019-03-10T01:34:35"/>
    <d v="2019-03-09T01:34:35"/>
    <n v="0"/>
    <n v="129"/>
    <s v="Delhi"/>
    <s v="Delhi-Delhi"/>
    <s v="Local"/>
    <s v="FastWheels"/>
    <n v="1"/>
    <n v="4"/>
    <n v="129"/>
    <x v="1"/>
    <x v="1"/>
    <n v="3115.1606809999998"/>
    <s v="Mobile"/>
  </r>
  <r>
    <n v="934499"/>
    <s v="Tablet"/>
    <s v="Delhi"/>
    <s v="Delivered"/>
    <d v="2019-03-06T01:36:42"/>
    <d v="2019-03-15T01:36:42"/>
    <d v="2019-03-12T01:36:42"/>
    <n v="32"/>
    <n v="110"/>
    <s v="Mumbai"/>
    <s v="Delhi-Mumbai"/>
    <s v="Outstation"/>
    <s v="Ship2Home"/>
    <n v="3"/>
    <n v="9"/>
    <n v="142"/>
    <x v="1"/>
    <x v="0"/>
    <n v="1175.1620889999999"/>
    <s v="Tablet"/>
  </r>
  <r>
    <n v="704732"/>
    <s v="TV - 32 in"/>
    <s v="Delhi"/>
    <s v="Delivered"/>
    <d v="2019-03-06T01:42:14"/>
    <d v="2019-03-09T01:42:14"/>
    <d v="2019-03-11T01:42:14"/>
    <n v="46"/>
    <n v="129"/>
    <s v="Bangalore"/>
    <s v="Delhi-Bangalore"/>
    <s v="Outstation"/>
    <s v="FastWheels"/>
    <n v="-2"/>
    <n v="3"/>
    <n v="175"/>
    <x v="1"/>
    <x v="1"/>
    <n v="3529.8145829999999"/>
    <s v="TV"/>
  </r>
  <r>
    <n v="143268"/>
    <s v="Gaming Console"/>
    <s v="Bangalore"/>
    <s v="Delivered"/>
    <d v="2019-03-06T01:42:21"/>
    <d v="2019-03-08T01:42:21"/>
    <d v="2019-03-11T01:42:21"/>
    <n v="49"/>
    <n v="124"/>
    <s v="Delhi"/>
    <s v="Bangalore-Delhi"/>
    <s v="Outstation"/>
    <s v="FastWheels"/>
    <n v="-3"/>
    <n v="2"/>
    <n v="173"/>
    <x v="0"/>
    <x v="1"/>
    <n v="2518.59"/>
    <s v="Gaming Console"/>
  </r>
  <r>
    <n v="715182"/>
    <s v="Mobile"/>
    <s v="Bangalore"/>
    <s v="Delivered"/>
    <d v="2019-03-06T01:45:06"/>
    <d v="2019-03-10T01:45:06"/>
    <d v="2019-03-13T01:45:06"/>
    <n v="63"/>
    <n v="104"/>
    <s v="Delhi"/>
    <s v="Bangalore-Delhi"/>
    <s v="Outstation"/>
    <s v="FastWheels"/>
    <n v="-3"/>
    <n v="4"/>
    <n v="167"/>
    <x v="0"/>
    <x v="1"/>
    <n v="448.82"/>
    <s v="Mobile"/>
  </r>
  <r>
    <n v="934546"/>
    <s v="Laptop"/>
    <s v="Delhi"/>
    <s v="Delivered"/>
    <d v="2019-03-06T01:45:24"/>
    <d v="2019-03-13T01:45:24"/>
    <d v="2019-03-09T01:45:24"/>
    <n v="37"/>
    <n v="109"/>
    <s v="Kolkata"/>
    <s v="Delhi-Kolkata"/>
    <s v="Outstation"/>
    <s v="Ship2Home"/>
    <n v="4"/>
    <n v="7"/>
    <n v="146"/>
    <x v="1"/>
    <x v="1"/>
    <n v="3278.4441080000001"/>
    <s v="Laptop"/>
  </r>
  <r>
    <n v="32864"/>
    <s v="Mobile"/>
    <s v="Delhi"/>
    <s v="Delivered"/>
    <d v="2019-03-06T01:55:33"/>
    <d v="2019-03-06T01:55:33"/>
    <d v="2019-03-10T01:55:33"/>
    <n v="0"/>
    <n v="124"/>
    <s v="Delhi"/>
    <s v="Delhi-Delhi"/>
    <s v="Local"/>
    <s v="FastWheels"/>
    <n v="-4"/>
    <n v="0"/>
    <n v="124"/>
    <x v="1"/>
    <x v="1"/>
    <n v="3335.6618429999999"/>
    <s v="Mobile"/>
  </r>
  <r>
    <n v="648952"/>
    <s v="PC"/>
    <s v="Delhi"/>
    <s v="Delivered"/>
    <d v="2019-03-06T01:56:31"/>
    <d v="2019-03-09T01:56:31"/>
    <d v="2019-03-13T01:56:31"/>
    <n v="0"/>
    <n v="127"/>
    <s v="Delhi"/>
    <s v="Delhi-Delhi"/>
    <s v="Local"/>
    <s v="FastWheels"/>
    <n v="-4"/>
    <n v="3"/>
    <n v="127"/>
    <x v="1"/>
    <x v="1"/>
    <n v="2009.781763"/>
    <s v="PC"/>
  </r>
  <r>
    <n v="63475"/>
    <s v="Mobile"/>
    <s v="Bangalore"/>
    <s v="Delivered"/>
    <d v="2019-03-06T02:00:32"/>
    <d v="2019-03-11T02:00:32"/>
    <d v="2019-03-11T02:00:32"/>
    <n v="25"/>
    <n v="110"/>
    <s v="Kolkata"/>
    <s v="Bangalore-Kolkata"/>
    <s v="Outstation"/>
    <s v="Ship2Home"/>
    <n v="0"/>
    <n v="5"/>
    <n v="135"/>
    <x v="1"/>
    <x v="0"/>
    <n v="3257.667273"/>
    <s v="Mobile"/>
  </r>
  <r>
    <n v="541073"/>
    <s v="Mobile"/>
    <s v="Delhi"/>
    <s v="Delivered"/>
    <d v="2019-03-06T02:08:30"/>
    <d v="2019-03-11T02:08:30"/>
    <d v="2019-03-13T02:08:30"/>
    <n v="0"/>
    <n v="125"/>
    <s v="Delhi"/>
    <s v="Delhi-Delhi"/>
    <s v="Local"/>
    <s v="Ship2Home"/>
    <n v="-2"/>
    <n v="5"/>
    <n v="125"/>
    <x v="1"/>
    <x v="0"/>
    <n v="2565.6381809999998"/>
    <s v="Mobile"/>
  </r>
  <r>
    <n v="248542"/>
    <s v="Tablet"/>
    <s v="Bangalore"/>
    <s v="Delivered"/>
    <d v="2019-03-06T02:14:31"/>
    <d v="2019-03-08T02:14:31"/>
    <d v="2019-03-09T02:14:31"/>
    <n v="29"/>
    <n v="122"/>
    <s v="Chennai"/>
    <s v="Bangalore-Chennai"/>
    <s v="Outstation"/>
    <s v="Ship2Home"/>
    <n v="-1"/>
    <n v="2"/>
    <n v="151"/>
    <x v="1"/>
    <x v="1"/>
    <n v="1988.4188449999999"/>
    <s v="Tablet"/>
  </r>
  <r>
    <n v="596051"/>
    <s v="Laptop"/>
    <s v="Bangalore"/>
    <s v="Delivered"/>
    <d v="2019-03-06T02:14:47"/>
    <d v="2019-03-13T02:14:47"/>
    <d v="2019-03-12T02:14:47"/>
    <n v="49"/>
    <n v="114"/>
    <s v="Kolkata"/>
    <s v="Bangalore-Kolkata"/>
    <s v="Outstation"/>
    <s v="Ship2Home"/>
    <n v="1"/>
    <n v="7"/>
    <n v="163"/>
    <x v="1"/>
    <x v="0"/>
    <n v="1012.581171"/>
    <s v="Laptop"/>
  </r>
  <r>
    <n v="15655"/>
    <s v="TV - 50 in"/>
    <s v="Delhi"/>
    <s v="Delivered"/>
    <d v="2019-03-06T02:15:48"/>
    <d v="2019-03-13T02:15:48"/>
    <d v="2019-03-10T02:15:48"/>
    <n v="31"/>
    <n v="124"/>
    <s v="Bangalore"/>
    <s v="Delhi-Bangalore"/>
    <s v="Outstation"/>
    <s v="Ship2Home"/>
    <n v="3"/>
    <n v="7"/>
    <n v="155"/>
    <x v="1"/>
    <x v="0"/>
    <n v="3468.2212869999998"/>
    <s v="TV"/>
  </r>
  <r>
    <n v="705866"/>
    <s v="Laptop"/>
    <s v="Bangalore"/>
    <s v="Delivered"/>
    <d v="2019-03-06T02:17:17"/>
    <d v="2019-03-14T02:17:17"/>
    <d v="2019-03-09T02:17:17"/>
    <n v="46"/>
    <n v="122"/>
    <s v="Delhi"/>
    <s v="Bangalore-Delhi"/>
    <s v="Outstation"/>
    <s v="Ship2Home"/>
    <n v="5"/>
    <n v="8"/>
    <n v="168"/>
    <x v="1"/>
    <x v="1"/>
    <n v="3255.3224439999999"/>
    <s v="Laptop"/>
  </r>
  <r>
    <n v="426160"/>
    <s v="PC"/>
    <s v="Delhi"/>
    <s v="Delivered"/>
    <d v="2019-03-06T02:19:47"/>
    <d v="2019-03-11T02:19:47"/>
    <d v="2019-03-13T02:19:47"/>
    <n v="0"/>
    <n v="126"/>
    <s v="Delhi"/>
    <s v="Delhi-Delhi"/>
    <s v="Local"/>
    <s v="FastWheels"/>
    <n v="-2"/>
    <n v="5"/>
    <n v="126"/>
    <x v="1"/>
    <x v="1"/>
    <n v="1633.662456"/>
    <s v="PC"/>
  </r>
  <r>
    <n v="795106"/>
    <s v="TV - 32 in"/>
    <s v="Delhi"/>
    <s v="Delivered"/>
    <d v="2019-03-06T02:20:12"/>
    <d v="2019-03-12T02:20:12"/>
    <d v="2019-03-12T02:20:12"/>
    <n v="35"/>
    <n v="129"/>
    <s v="Chennai"/>
    <s v="Delhi-Chennai"/>
    <s v="Outstation"/>
    <s v="Ship2Home"/>
    <n v="0"/>
    <n v="6"/>
    <n v="164"/>
    <x v="1"/>
    <x v="1"/>
    <n v="607.64674060000004"/>
    <s v="TV"/>
  </r>
  <r>
    <n v="797208"/>
    <s v="Laptop"/>
    <s v="Delhi"/>
    <s v="Delivered"/>
    <d v="2019-03-06T02:27:28"/>
    <d v="2019-03-11T02:27:28"/>
    <d v="2019-03-10T02:27:28"/>
    <n v="31"/>
    <n v="121"/>
    <s v="Chennai"/>
    <s v="Delhi-Chennai"/>
    <s v="Outstation"/>
    <s v="FastWheels"/>
    <n v="1"/>
    <n v="5"/>
    <n v="152"/>
    <x v="0"/>
    <x v="1"/>
    <n v="1919.98"/>
    <s v="Laptop"/>
  </r>
  <r>
    <n v="358782"/>
    <s v="Laptop"/>
    <s v="Bangalore"/>
    <s v="Delivered"/>
    <d v="2019-03-06T02:28:22"/>
    <d v="2019-03-09T02:28:22"/>
    <d v="2019-03-13T02:28:22"/>
    <n v="0"/>
    <n v="123"/>
    <s v="Bangalore"/>
    <s v="Bangalore-Bangalore"/>
    <s v="Local"/>
    <s v="Ship2Home"/>
    <n v="-4"/>
    <n v="3"/>
    <n v="123"/>
    <x v="0"/>
    <x v="1"/>
    <n v="2654.41"/>
    <s v="Laptop"/>
  </r>
  <r>
    <n v="530295"/>
    <s v="Tablet"/>
    <s v="Delhi"/>
    <s v="Delivered"/>
    <d v="2019-03-06T02:42:35"/>
    <d v="2019-03-08T02:42:35"/>
    <d v="2019-03-09T02:42:35"/>
    <n v="34"/>
    <n v="127"/>
    <s v="Chennai"/>
    <s v="Delhi-Chennai"/>
    <s v="Outstation"/>
    <s v="Ship2Home"/>
    <n v="-1"/>
    <n v="2"/>
    <n v="161"/>
    <x v="0"/>
    <x v="0"/>
    <n v="1608.94"/>
    <s v="Tablet"/>
  </r>
  <r>
    <n v="222299"/>
    <s v="PC"/>
    <s v="Delhi"/>
    <s v="Delivered"/>
    <d v="2019-03-06T02:44:53"/>
    <d v="2019-03-12T02:44:53"/>
    <d v="2019-03-10T02:44:53"/>
    <n v="85"/>
    <n v="101"/>
    <s v="Bangalore"/>
    <s v="Delhi-Bangalore"/>
    <s v="Outstation"/>
    <s v="FastWheels"/>
    <n v="2"/>
    <n v="6"/>
    <n v="186"/>
    <x v="1"/>
    <x v="2"/>
    <n v="544.47441349999997"/>
    <s v="PC"/>
  </r>
  <r>
    <n v="486380"/>
    <s v="Laptop"/>
    <s v="Bangalore"/>
    <s v="Delivered"/>
    <d v="2019-03-06T03:03:18"/>
    <d v="2019-03-11T03:03:18"/>
    <d v="2019-03-13T03:03:18"/>
    <n v="36"/>
    <n v="122"/>
    <s v="Delhi"/>
    <s v="Bangalore-Delhi"/>
    <s v="Outstation"/>
    <s v="FastWheels"/>
    <n v="-2"/>
    <n v="5"/>
    <n v="158"/>
    <x v="1"/>
    <x v="1"/>
    <n v="3509.9526959999998"/>
    <s v="Laptop"/>
  </r>
  <r>
    <n v="738737"/>
    <s v="Laptop"/>
    <s v="Delhi"/>
    <s v="Delivered"/>
    <d v="2019-03-06T03:06:08"/>
    <d v="2019-03-10T03:06:08"/>
    <d v="2019-03-10T03:06:08"/>
    <n v="65"/>
    <n v="107"/>
    <s v="Bangalore"/>
    <s v="Delhi-Bangalore"/>
    <s v="Outstation"/>
    <s v="FastWheels"/>
    <n v="0"/>
    <n v="4"/>
    <n v="172"/>
    <x v="1"/>
    <x v="0"/>
    <n v="2806.7032140000001"/>
    <s v="Laptop"/>
  </r>
  <r>
    <n v="122460"/>
    <s v="Laptop"/>
    <s v="Delhi"/>
    <s v="Delivered"/>
    <d v="2019-03-06T03:06:49"/>
    <d v="2019-03-11T03:06:49"/>
    <d v="2019-03-13T03:06:49"/>
    <n v="48"/>
    <n v="112"/>
    <s v="Mumbai"/>
    <s v="Delhi-Mumbai"/>
    <s v="Outstation"/>
    <s v="FastWheels"/>
    <n v="-2"/>
    <n v="5"/>
    <n v="160"/>
    <x v="0"/>
    <x v="1"/>
    <n v="1901.12"/>
    <s v="Laptop"/>
  </r>
  <r>
    <n v="845351"/>
    <s v="Mobile"/>
    <s v="Bangalore"/>
    <s v="Delivered"/>
    <d v="2019-03-06T03:08:11"/>
    <d v="2019-03-08T03:08:11"/>
    <d v="2019-03-12T03:08:11"/>
    <n v="74"/>
    <n v="94"/>
    <s v="Mumbai"/>
    <s v="Bangalore-Mumbai"/>
    <s v="Outstation"/>
    <s v="FastWheels"/>
    <n v="-4"/>
    <n v="2"/>
    <n v="168"/>
    <x v="1"/>
    <x v="0"/>
    <n v="897.76865199999997"/>
    <s v="Mobile"/>
  </r>
  <r>
    <n v="86995"/>
    <s v="Tablet"/>
    <s v="Bangalore"/>
    <s v="Delivered"/>
    <d v="2019-03-06T03:13:31"/>
    <d v="2019-03-11T03:13:31"/>
    <d v="2019-03-11T03:13:31"/>
    <n v="44"/>
    <n v="126"/>
    <s v="Chennai"/>
    <s v="Bangalore-Chennai"/>
    <s v="Outstation"/>
    <s v="Ship2Home"/>
    <n v="0"/>
    <n v="5"/>
    <n v="170"/>
    <x v="1"/>
    <x v="0"/>
    <n v="1149.037122"/>
    <s v="Tablet"/>
  </r>
  <r>
    <n v="919658"/>
    <s v="PC"/>
    <s v="Bangalore"/>
    <s v="Delivered"/>
    <d v="2019-03-06T03:17:17"/>
    <d v="2019-03-08T03:17:17"/>
    <d v="2019-03-13T03:17:17"/>
    <n v="34"/>
    <n v="128"/>
    <s v="Chennai"/>
    <s v="Bangalore-Chennai"/>
    <s v="Outstation"/>
    <s v="Ship2Home"/>
    <n v="-5"/>
    <n v="2"/>
    <n v="162"/>
    <x v="1"/>
    <x v="1"/>
    <n v="724.96504890000006"/>
    <s v="PC"/>
  </r>
  <r>
    <n v="152660"/>
    <s v="PC"/>
    <s v="Delhi"/>
    <s v="Delivered"/>
    <d v="2019-03-06T03:18:27"/>
    <d v="2019-03-13T03:18:27"/>
    <d v="2019-03-12T03:18:27"/>
    <n v="66"/>
    <n v="101"/>
    <s v="Chennai"/>
    <s v="Delhi-Chennai"/>
    <s v="Outstation"/>
    <s v="FastWheels"/>
    <n v="1"/>
    <n v="7"/>
    <n v="167"/>
    <x v="1"/>
    <x v="1"/>
    <n v="2507.6658630000002"/>
    <s v="PC"/>
  </r>
  <r>
    <n v="444863"/>
    <s v="Mobile"/>
    <s v="Bangalore"/>
    <s v="Delivered"/>
    <d v="2019-03-06T03:18:47"/>
    <d v="2019-03-06T03:18:47"/>
    <d v="2019-03-12T03:18:47"/>
    <n v="0"/>
    <n v="108"/>
    <s v="Bangalore"/>
    <s v="Bangalore-Bangalore"/>
    <s v="Local"/>
    <s v="FastWheels"/>
    <n v="-6"/>
    <n v="0"/>
    <n v="108"/>
    <x v="1"/>
    <x v="0"/>
    <n v="3128.3802479999999"/>
    <s v="Mobile"/>
  </r>
  <r>
    <n v="584089"/>
    <s v="Mobile"/>
    <s v="Delhi"/>
    <s v="Delivered"/>
    <d v="2019-03-06T03:21:19"/>
    <d v="2019-03-10T03:21:19"/>
    <d v="2019-03-11T03:21:19"/>
    <n v="65"/>
    <n v="104"/>
    <s v="Bangalore"/>
    <s v="Delhi-Bangalore"/>
    <s v="Outstation"/>
    <s v="FastWheels"/>
    <n v="-1"/>
    <n v="4"/>
    <n v="169"/>
    <x v="1"/>
    <x v="0"/>
    <n v="2417.4191689999998"/>
    <s v="Mobile"/>
  </r>
  <r>
    <n v="383826"/>
    <s v="TV - 32 in"/>
    <s v="Bangalore"/>
    <s v="Delivered"/>
    <d v="2019-03-06T03:23:54"/>
    <d v="2019-03-13T03:23:54"/>
    <d v="2019-03-12T03:23:54"/>
    <n v="38"/>
    <n v="111"/>
    <s v="Mumbai"/>
    <s v="Bangalore-Mumbai"/>
    <s v="Outstation"/>
    <s v="Ship2Home"/>
    <n v="1"/>
    <n v="7"/>
    <n v="149"/>
    <x v="0"/>
    <x v="1"/>
    <n v="436.93"/>
    <s v="TV"/>
  </r>
  <r>
    <n v="713004"/>
    <s v="Tablet"/>
    <s v="Bangalore"/>
    <s v="Delivered"/>
    <d v="2019-03-06T03:25:07"/>
    <d v="2019-03-10T03:25:07"/>
    <d v="2019-03-12T03:25:07"/>
    <n v="66"/>
    <n v="89"/>
    <s v="Mumbai"/>
    <s v="Bangalore-Mumbai"/>
    <s v="Outstation"/>
    <s v="FastWheels"/>
    <n v="-2"/>
    <n v="4"/>
    <n v="155"/>
    <x v="0"/>
    <x v="1"/>
    <n v="2170.86"/>
    <s v="Tablet"/>
  </r>
  <r>
    <n v="392086"/>
    <s v="Mobile"/>
    <s v="Bangalore"/>
    <s v="Delivered"/>
    <d v="2019-03-06T03:30:00"/>
    <d v="2019-03-08T03:30:00"/>
    <d v="2019-03-09T03:30:00"/>
    <n v="26"/>
    <n v="107"/>
    <s v="Kolkata"/>
    <s v="Bangalore-Kolkata"/>
    <s v="Outstation"/>
    <s v="Ship2Home"/>
    <n v="-1"/>
    <n v="2"/>
    <n v="133"/>
    <x v="1"/>
    <x v="1"/>
    <n v="412.14484670000002"/>
    <s v="Mobile"/>
  </r>
  <r>
    <n v="188240"/>
    <s v="PC"/>
    <s v="Bangalore"/>
    <s v="Delivered"/>
    <d v="2019-03-06T03:33:50"/>
    <d v="2019-03-14T03:33:50"/>
    <d v="2019-03-10T03:33:50"/>
    <n v="49"/>
    <n v="124"/>
    <s v="Chennai"/>
    <s v="Bangalore-Chennai"/>
    <s v="Outstation"/>
    <s v="FastWheels"/>
    <n v="4"/>
    <n v="8"/>
    <n v="173"/>
    <x v="1"/>
    <x v="1"/>
    <n v="3055.6190369999999"/>
    <s v="PC"/>
  </r>
  <r>
    <n v="216177"/>
    <s v="Mobile"/>
    <s v="Delhi"/>
    <s v="Delivered"/>
    <d v="2019-03-06T03:42:34"/>
    <d v="2019-03-12T03:42:34"/>
    <d v="2019-03-11T03:42:34"/>
    <n v="46"/>
    <n v="109"/>
    <s v="Mumbai"/>
    <s v="Delhi-Mumbai"/>
    <s v="Outstation"/>
    <s v="Ship2Home"/>
    <n v="1"/>
    <n v="6"/>
    <n v="155"/>
    <x v="0"/>
    <x v="0"/>
    <n v="368.7"/>
    <s v="Mobile"/>
  </r>
  <r>
    <n v="173256"/>
    <s v="Tablet"/>
    <s v="Delhi"/>
    <s v="Delivered"/>
    <d v="2019-03-06T03:46:42"/>
    <d v="2019-03-10T03:46:42"/>
    <d v="2019-03-13T03:46:42"/>
    <n v="34"/>
    <n v="126"/>
    <s v="Bangalore"/>
    <s v="Delhi-Bangalore"/>
    <s v="Outstation"/>
    <s v="FastWheels"/>
    <n v="-3"/>
    <n v="4"/>
    <n v="160"/>
    <x v="0"/>
    <x v="1"/>
    <n v="2461.2800000000002"/>
    <s v="Tablet"/>
  </r>
  <r>
    <n v="485629"/>
    <s v="Mobile"/>
    <s v="Bangalore"/>
    <s v="Delivered"/>
    <d v="2019-03-06T03:48:12"/>
    <d v="2019-03-11T03:48:12"/>
    <d v="2019-03-13T03:48:12"/>
    <n v="85"/>
    <n v="89"/>
    <s v="Kolkata"/>
    <s v="Bangalore-Kolkata"/>
    <s v="Outstation"/>
    <s v="FastWheels"/>
    <n v="-2"/>
    <n v="5"/>
    <n v="174"/>
    <x v="1"/>
    <x v="0"/>
    <n v="1840.528656"/>
    <s v="Mobile"/>
  </r>
  <r>
    <n v="916763"/>
    <s v="Laptop"/>
    <s v="Delhi"/>
    <s v="Delivered"/>
    <d v="2019-03-06T03:59:13"/>
    <d v="2019-03-16T03:59:13"/>
    <d v="2019-03-10T03:59:13"/>
    <n v="38"/>
    <n v="125"/>
    <s v="Bangalore"/>
    <s v="Delhi-Bangalore"/>
    <s v="Outstation"/>
    <s v="Ship2Home"/>
    <n v="6"/>
    <n v="10"/>
    <n v="163"/>
    <x v="1"/>
    <x v="0"/>
    <n v="1278.096636"/>
    <s v="Laptop"/>
  </r>
  <r>
    <n v="370134"/>
    <s v="Laptop"/>
    <s v="Delhi"/>
    <s v="Delivered"/>
    <d v="2019-03-06T04:02:31"/>
    <d v="2019-03-15T04:02:31"/>
    <d v="2019-03-12T04:02:31"/>
    <n v="81"/>
    <n v="102"/>
    <s v="Chennai"/>
    <s v="Delhi-Chennai"/>
    <s v="Outstation"/>
    <s v="FastWheels"/>
    <n v="3"/>
    <n v="9"/>
    <n v="183"/>
    <x v="0"/>
    <x v="1"/>
    <n v="3232.19"/>
    <s v="Laptop"/>
  </r>
  <r>
    <n v="636958"/>
    <s v="Mobile"/>
    <s v="Delhi"/>
    <s v="Delivered"/>
    <d v="2019-03-06T04:13:13"/>
    <d v="2019-03-16T04:13:13"/>
    <d v="2019-03-11T04:13:13"/>
    <n v="71"/>
    <n v="100"/>
    <s v="Chennai"/>
    <s v="Delhi-Chennai"/>
    <s v="Outstation"/>
    <s v="FastWheels"/>
    <n v="5"/>
    <n v="10"/>
    <n v="171"/>
    <x v="1"/>
    <x v="1"/>
    <n v="2536.8187630000002"/>
    <s v="Mobile"/>
  </r>
  <r>
    <n v="870562"/>
    <s v="Tablet"/>
    <s v="Bangalore"/>
    <s v="Delivered"/>
    <d v="2019-03-06T04:15:51"/>
    <d v="2019-03-09T04:15:51"/>
    <d v="2019-03-13T04:15:51"/>
    <n v="46"/>
    <n v="108"/>
    <s v="Mumbai"/>
    <s v="Bangalore-Mumbai"/>
    <s v="Outstation"/>
    <s v="Ship2Home"/>
    <n v="-4"/>
    <n v="3"/>
    <n v="154"/>
    <x v="1"/>
    <x v="1"/>
    <n v="1601.503381"/>
    <s v="Tablet"/>
  </r>
  <r>
    <n v="281118"/>
    <s v="Mobile"/>
    <s v="Bangalore"/>
    <s v="Delivered"/>
    <d v="2019-03-06T04:23:40"/>
    <d v="2019-03-10T04:23:40"/>
    <d v="2019-03-12T04:23:40"/>
    <n v="31"/>
    <n v="110"/>
    <s v="Mumbai"/>
    <s v="Bangalore-Mumbai"/>
    <s v="Outstation"/>
    <s v="Ship2Home"/>
    <n v="-2"/>
    <n v="4"/>
    <n v="141"/>
    <x v="0"/>
    <x v="1"/>
    <n v="2875.52"/>
    <s v="Mobile"/>
  </r>
  <r>
    <n v="634324"/>
    <s v="PC"/>
    <s v="Delhi"/>
    <s v="Delivered"/>
    <d v="2019-03-06T04:23:49"/>
    <d v="2019-03-08T04:23:49"/>
    <d v="2019-03-09T04:23:49"/>
    <n v="36"/>
    <n v="121"/>
    <s v="Bangalore"/>
    <s v="Delhi-Bangalore"/>
    <s v="Outstation"/>
    <s v="FastWheels"/>
    <n v="-1"/>
    <n v="2"/>
    <n v="157"/>
    <x v="1"/>
    <x v="1"/>
    <n v="1225.2809580000001"/>
    <s v="PC"/>
  </r>
  <r>
    <n v="629855"/>
    <s v="Mobile"/>
    <s v="Bangalore"/>
    <s v="Delivered"/>
    <d v="2019-03-06T04:27:48"/>
    <d v="2019-03-12T04:27:48"/>
    <d v="2019-03-09T04:27:48"/>
    <n v="32"/>
    <n v="124"/>
    <s v="Delhi"/>
    <s v="Bangalore-Delhi"/>
    <s v="Outstation"/>
    <s v="Ship2Home"/>
    <n v="3"/>
    <n v="6"/>
    <n v="156"/>
    <x v="1"/>
    <x v="0"/>
    <n v="1543.855528"/>
    <s v="Mobile"/>
  </r>
  <r>
    <n v="474813"/>
    <s v="Tablet"/>
    <s v="Delhi"/>
    <s v="Delivered"/>
    <d v="2019-03-06T04:34:53"/>
    <d v="2019-03-15T04:34:53"/>
    <d v="2019-03-12T04:34:53"/>
    <n v="26"/>
    <n v="114"/>
    <s v="Mumbai"/>
    <s v="Delhi-Mumbai"/>
    <s v="Outstation"/>
    <s v="Ship2Home"/>
    <n v="3"/>
    <n v="9"/>
    <n v="140"/>
    <x v="0"/>
    <x v="0"/>
    <n v="3410.96"/>
    <s v="Tablet"/>
  </r>
  <r>
    <n v="360956"/>
    <s v="Laptop"/>
    <s v="Delhi"/>
    <s v="Delivered"/>
    <d v="2019-03-06T04:35:57"/>
    <d v="2019-03-09T04:35:57"/>
    <d v="2019-03-13T04:35:57"/>
    <n v="25"/>
    <n v="114"/>
    <s v="Kolkata"/>
    <s v="Delhi-Kolkata"/>
    <s v="Outstation"/>
    <s v="FastWheels"/>
    <n v="-4"/>
    <n v="3"/>
    <n v="139"/>
    <x v="1"/>
    <x v="1"/>
    <n v="1793.018587"/>
    <s v="Laptop"/>
  </r>
  <r>
    <n v="756021"/>
    <s v="TV - 40 in"/>
    <s v="Bangalore"/>
    <s v="Delivered"/>
    <d v="2019-03-06T04:37:32"/>
    <d v="2019-03-15T04:37:32"/>
    <d v="2019-03-12T04:37:32"/>
    <n v="26"/>
    <n v="114"/>
    <s v="Mumbai"/>
    <s v="Bangalore-Mumbai"/>
    <s v="Outstation"/>
    <s v="Ship2Home"/>
    <n v="3"/>
    <n v="9"/>
    <n v="140"/>
    <x v="0"/>
    <x v="2"/>
    <n v="1657.1"/>
    <s v="TV"/>
  </r>
  <r>
    <n v="880455"/>
    <s v="PC"/>
    <s v="Bangalore"/>
    <s v="Delivered"/>
    <d v="2019-03-06T04:40:23"/>
    <d v="2019-03-12T04:40:23"/>
    <d v="2019-03-10T04:40:23"/>
    <n v="32"/>
    <n v="120"/>
    <s v="Delhi"/>
    <s v="Bangalore-Delhi"/>
    <s v="Outstation"/>
    <s v="Ship2Home"/>
    <n v="2"/>
    <n v="6"/>
    <n v="152"/>
    <x v="0"/>
    <x v="0"/>
    <n v="2002"/>
    <s v="PC"/>
  </r>
  <r>
    <n v="58818"/>
    <s v="Mobile"/>
    <s v="Bangalore"/>
    <s v="Delivered"/>
    <d v="2019-03-06T04:44:26"/>
    <d v="2019-03-13T04:44:26"/>
    <d v="2019-03-10T04:44:26"/>
    <n v="42"/>
    <n v="114"/>
    <s v="Mumbai"/>
    <s v="Bangalore-Mumbai"/>
    <s v="Outstation"/>
    <s v="Ship2Home"/>
    <n v="3"/>
    <n v="7"/>
    <n v="156"/>
    <x v="0"/>
    <x v="1"/>
    <n v="1864.1265060000001"/>
    <s v="Mobile"/>
  </r>
  <r>
    <n v="292633"/>
    <s v="TV - 50 in"/>
    <s v="Delhi"/>
    <s v="Delivered"/>
    <d v="2019-03-06T04:47:34"/>
    <d v="2019-03-11T04:47:34"/>
    <d v="2019-03-11T04:47:34"/>
    <n v="40"/>
    <n v="114"/>
    <s v="Kolkata"/>
    <s v="Delhi-Kolkata"/>
    <s v="Outstation"/>
    <s v="Ship2Home"/>
    <n v="0"/>
    <n v="5"/>
    <n v="154"/>
    <x v="1"/>
    <x v="0"/>
    <n v="2557"/>
    <s v="TV"/>
  </r>
  <r>
    <n v="81978"/>
    <s v="Laptop"/>
    <s v="Bangalore"/>
    <s v="Delivered"/>
    <d v="2019-03-06T04:53:51"/>
    <d v="2019-03-11T04:53:51"/>
    <d v="2019-03-13T04:53:51"/>
    <n v="0"/>
    <n v="128"/>
    <s v="Bangalore"/>
    <s v="Bangalore-Bangalore"/>
    <s v="Local"/>
    <s v="Ship2Home"/>
    <n v="-2"/>
    <n v="5"/>
    <n v="128"/>
    <x v="0"/>
    <x v="1"/>
    <n v="3224.776848"/>
    <s v="Laptop"/>
  </r>
  <r>
    <n v="453526"/>
    <s v="PC"/>
    <s v="Delhi"/>
    <s v="Delivered"/>
    <d v="2019-03-06T04:59:58"/>
    <d v="2019-03-08T04:59:58"/>
    <d v="2019-03-12T04:59:58"/>
    <n v="40"/>
    <n v="122"/>
    <s v="Chennai"/>
    <s v="Delhi-Chennai"/>
    <s v="Outstation"/>
    <s v="Ship2Home"/>
    <n v="-4"/>
    <n v="2"/>
    <n v="162"/>
    <x v="1"/>
    <x v="1"/>
    <n v="2608.8392239999998"/>
    <s v="PC"/>
  </r>
  <r>
    <n v="721330"/>
    <s v="Mobile"/>
    <s v="Delhi"/>
    <s v="Delivered"/>
    <d v="2019-03-06T05:10:11"/>
    <d v="2019-03-09T05:10:11"/>
    <d v="2019-03-10T05:10:11"/>
    <n v="0"/>
    <n v="129"/>
    <s v="Delhi"/>
    <s v="Delhi-Delhi"/>
    <s v="Local"/>
    <s v="Ship2Home"/>
    <n v="-1"/>
    <n v="3"/>
    <n v="129"/>
    <x v="1"/>
    <x v="1"/>
    <n v="3017"/>
    <s v="Mobile"/>
  </r>
  <r>
    <n v="422358"/>
    <s v="Gaming Console"/>
    <s v="Delhi"/>
    <s v="Delivered"/>
    <d v="2019-03-06T05:17:13"/>
    <d v="2019-03-08T05:17:13"/>
    <d v="2019-03-11T05:17:13"/>
    <n v="0"/>
    <n v="126"/>
    <s v="Delhi"/>
    <s v="Delhi-Delhi"/>
    <s v="Local"/>
    <s v="Ship2Home"/>
    <n v="-3"/>
    <n v="2"/>
    <n v="126"/>
    <x v="0"/>
    <x v="1"/>
    <n v="3569.7503700000002"/>
    <s v="Gaming Console"/>
  </r>
  <r>
    <n v="45485"/>
    <s v="Mobile"/>
    <s v="Bangalore"/>
    <s v="Delivered"/>
    <d v="2019-03-06T05:26:57"/>
    <d v="2019-03-09T05:26:57"/>
    <d v="2019-03-11T05:26:57"/>
    <n v="75"/>
    <n v="87"/>
    <s v="Mumbai"/>
    <s v="Bangalore-Mumbai"/>
    <s v="Outstation"/>
    <s v="FastWheels"/>
    <n v="-2"/>
    <n v="3"/>
    <n v="162"/>
    <x v="1"/>
    <x v="0"/>
    <n v="683.20596669999998"/>
    <s v="Mobile"/>
  </r>
  <r>
    <n v="930853"/>
    <s v="Mobile"/>
    <s v="Delhi"/>
    <s v="Delivered"/>
    <d v="2019-03-06T05:28:08"/>
    <d v="2019-03-10T05:28:08"/>
    <d v="2019-03-10T05:28:08"/>
    <n v="37"/>
    <n v="106"/>
    <s v="Mumbai"/>
    <s v="Delhi-Mumbai"/>
    <s v="Outstation"/>
    <s v="Ship2Home"/>
    <n v="0"/>
    <n v="4"/>
    <n v="143"/>
    <x v="1"/>
    <x v="2"/>
    <n v="2886.9069909999998"/>
    <s v="Mobile"/>
  </r>
  <r>
    <n v="283457"/>
    <s v="Tablet"/>
    <s v="Delhi"/>
    <s v="Delivered"/>
    <d v="2019-03-06T05:28:48"/>
    <d v="2019-03-14T05:28:48"/>
    <d v="2019-03-11T05:28:48"/>
    <n v="42"/>
    <n v="114"/>
    <s v="Mumbai"/>
    <s v="Delhi-Mumbai"/>
    <s v="Outstation"/>
    <s v="Ship2Home"/>
    <n v="3"/>
    <n v="8"/>
    <n v="156"/>
    <x v="1"/>
    <x v="0"/>
    <n v="2737.353721"/>
    <s v="Tablet"/>
  </r>
  <r>
    <n v="930739"/>
    <s v="Gaming Console"/>
    <s v="Bangalore"/>
    <s v="Delivered"/>
    <d v="2019-03-06T05:30:59"/>
    <d v="2019-03-11T05:30:59"/>
    <d v="2019-03-13T05:30:59"/>
    <n v="49"/>
    <n v="120"/>
    <s v="Delhi"/>
    <s v="Bangalore-Delhi"/>
    <s v="Outstation"/>
    <s v="Ship2Home"/>
    <n v="-2"/>
    <n v="5"/>
    <n v="169"/>
    <x v="1"/>
    <x v="0"/>
    <n v="1124"/>
    <s v="Gaming Console"/>
  </r>
  <r>
    <n v="482733"/>
    <s v="Mobile"/>
    <s v="Delhi"/>
    <s v="Delivered"/>
    <d v="2019-03-06T05:33:12"/>
    <d v="2019-03-13T05:33:12"/>
    <d v="2019-03-12T05:33:12"/>
    <n v="28"/>
    <n v="105"/>
    <s v="Mumbai"/>
    <s v="Delhi-Mumbai"/>
    <s v="Outstation"/>
    <s v="Ship2Home"/>
    <n v="1"/>
    <n v="7"/>
    <n v="133"/>
    <x v="0"/>
    <x v="0"/>
    <n v="1873.2521340000001"/>
    <s v="Mobile"/>
  </r>
  <r>
    <n v="305074"/>
    <s v="PC"/>
    <s v="Bangalore"/>
    <s v="Delivered"/>
    <d v="2019-03-06T05:36:21"/>
    <d v="2019-03-08T05:36:21"/>
    <d v="2019-03-09T05:36:21"/>
    <n v="87"/>
    <n v="93"/>
    <s v="Mumbai"/>
    <s v="Bangalore-Mumbai"/>
    <s v="Outstation"/>
    <s v="FastWheels"/>
    <n v="-1"/>
    <n v="2"/>
    <n v="180"/>
    <x v="1"/>
    <x v="1"/>
    <n v="2162"/>
    <s v="PC"/>
  </r>
  <r>
    <n v="143046"/>
    <s v="Mobile"/>
    <s v="Delhi"/>
    <s v="Delivered"/>
    <d v="2019-03-06T05:38:12"/>
    <d v="2019-03-11T05:38:12"/>
    <d v="2019-03-11T05:38:12"/>
    <n v="29"/>
    <n v="108"/>
    <s v="Mumbai"/>
    <s v="Delhi-Mumbai"/>
    <s v="Outstation"/>
    <s v="Ship2Home"/>
    <n v="0"/>
    <n v="5"/>
    <n v="137"/>
    <x v="0"/>
    <x v="1"/>
    <n v="1867.9965830000001"/>
    <s v="Mobile"/>
  </r>
  <r>
    <n v="153064"/>
    <s v="Tablet"/>
    <s v="Bangalore"/>
    <s v="Delivered"/>
    <d v="2019-03-06T05:44:27"/>
    <d v="2019-03-10T05:44:27"/>
    <d v="2019-03-11T05:44:27"/>
    <n v="39"/>
    <n v="127"/>
    <s v="Chennai"/>
    <s v="Bangalore-Chennai"/>
    <s v="Outstation"/>
    <s v="FastWheels"/>
    <n v="-1"/>
    <n v="4"/>
    <n v="166"/>
    <x v="1"/>
    <x v="1"/>
    <n v="1154"/>
    <s v="Tablet"/>
  </r>
  <r>
    <n v="612819"/>
    <s v="Laptop"/>
    <s v="Delhi"/>
    <s v="Delivered"/>
    <d v="2019-03-06T05:47:34"/>
    <d v="2019-03-09T05:47:34"/>
    <d v="2019-03-11T05:47:34"/>
    <n v="0"/>
    <n v="129"/>
    <s v="Delhi"/>
    <s v="Delhi-Delhi"/>
    <s v="Local"/>
    <s v="Ship2Home"/>
    <n v="-2"/>
    <n v="3"/>
    <n v="129"/>
    <x v="0"/>
    <x v="0"/>
    <n v="289.48218650000001"/>
    <s v="Laptop"/>
  </r>
  <r>
    <n v="439597"/>
    <s v="Tablet"/>
    <s v="Delhi"/>
    <s v="Delivered"/>
    <d v="2019-03-06T05:50:32"/>
    <d v="2019-03-09T05:50:32"/>
    <d v="2019-03-11T05:50:32"/>
    <n v="33"/>
    <n v="111"/>
    <s v="Kolkata"/>
    <s v="Delhi-Kolkata"/>
    <s v="Outstation"/>
    <s v="Ship2Home"/>
    <n v="-2"/>
    <n v="3"/>
    <n v="144"/>
    <x v="1"/>
    <x v="0"/>
    <n v="2070"/>
    <s v="Tablet"/>
  </r>
  <r>
    <n v="152865"/>
    <s v="Mobile"/>
    <s v="Delhi"/>
    <s v="Delivered"/>
    <d v="2019-03-06T06:00:21"/>
    <d v="2019-03-10T06:00:21"/>
    <d v="2019-03-09T06:00:21"/>
    <n v="45"/>
    <n v="106"/>
    <s v="Kolkata"/>
    <s v="Delhi-Kolkata"/>
    <s v="Outstation"/>
    <s v="Ship2Home"/>
    <n v="1"/>
    <n v="4"/>
    <n v="151"/>
    <x v="0"/>
    <x v="0"/>
    <n v="1900.988715"/>
    <s v="Mobile"/>
  </r>
  <r>
    <n v="5827"/>
    <s v="TV - 50 in"/>
    <s v="Bangalore"/>
    <s v="Delivered"/>
    <d v="2019-03-06T06:04:21"/>
    <d v="2019-03-09T06:04:21"/>
    <d v="2019-03-09T06:04:21"/>
    <n v="65"/>
    <n v="86"/>
    <s v="Kolkata"/>
    <s v="Bangalore-Kolkata"/>
    <s v="Outstation"/>
    <s v="FastWheels"/>
    <n v="0"/>
    <n v="3"/>
    <n v="151"/>
    <x v="1"/>
    <x v="0"/>
    <n v="883.67803060000006"/>
    <s v="TV"/>
  </r>
  <r>
    <n v="661486"/>
    <s v="Laptop"/>
    <s v="Bangalore"/>
    <s v="Delivered"/>
    <d v="2019-03-06T06:15:01"/>
    <d v="2019-03-09T06:15:01"/>
    <d v="2019-03-13T06:15:01"/>
    <n v="31"/>
    <n v="107"/>
    <s v="Mumbai"/>
    <s v="Bangalore-Mumbai"/>
    <s v="Outstation"/>
    <s v="Ship2Home"/>
    <n v="-4"/>
    <n v="3"/>
    <n v="138"/>
    <x v="1"/>
    <x v="1"/>
    <n v="2368.3372920000002"/>
    <s v="Laptop"/>
  </r>
  <r>
    <n v="59176"/>
    <s v="Laptop"/>
    <s v="Bangalore"/>
    <s v="Delivered"/>
    <d v="2019-03-06T06:18:28"/>
    <d v="2019-03-08T06:18:28"/>
    <d v="2019-03-11T06:18:28"/>
    <n v="80"/>
    <n v="86"/>
    <s v="Mumbai"/>
    <s v="Bangalore-Mumbai"/>
    <s v="Outstation"/>
    <s v="FastWheels"/>
    <n v="-3"/>
    <n v="2"/>
    <n v="166"/>
    <x v="1"/>
    <x v="1"/>
    <n v="713.27020770000001"/>
    <s v="Laptop"/>
  </r>
  <r>
    <n v="731507"/>
    <s v="PC"/>
    <s v="Delhi"/>
    <s v="Delivered"/>
    <d v="2019-03-06T06:18:56"/>
    <d v="2019-03-14T06:18:56"/>
    <d v="2019-03-09T06:18:56"/>
    <n v="61"/>
    <n v="94"/>
    <s v="Kolkata"/>
    <s v="Delhi-Kolkata"/>
    <s v="Outstation"/>
    <s v="FastWheels"/>
    <n v="5"/>
    <n v="8"/>
    <n v="155"/>
    <x v="1"/>
    <x v="2"/>
    <n v="3269.083333"/>
    <s v="PC"/>
  </r>
  <r>
    <n v="909047"/>
    <s v="Laptop"/>
    <s v="Delhi"/>
    <s v="Delivered"/>
    <d v="2019-03-06T06:19:19"/>
    <d v="2019-03-12T06:19:19"/>
    <d v="2019-03-13T06:19:19"/>
    <n v="0"/>
    <n v="128"/>
    <s v="Delhi"/>
    <s v="Delhi-Delhi"/>
    <s v="Local"/>
    <s v="Ship2Home"/>
    <n v="-1"/>
    <n v="6"/>
    <n v="128"/>
    <x v="1"/>
    <x v="0"/>
    <n v="2272"/>
    <s v="Laptop"/>
  </r>
  <r>
    <n v="155919"/>
    <s v="PC"/>
    <s v="Bangalore"/>
    <s v="Delivered"/>
    <d v="2019-03-06T06:21:53"/>
    <d v="2019-03-15T06:21:53"/>
    <d v="2019-03-09T06:21:53"/>
    <n v="30"/>
    <n v="125"/>
    <s v="Delhi"/>
    <s v="Bangalore-Delhi"/>
    <s v="Outstation"/>
    <s v="Ship2Home"/>
    <n v="6"/>
    <n v="9"/>
    <n v="155"/>
    <x v="0"/>
    <x v="0"/>
    <n v="1832.548305"/>
    <s v="PC"/>
  </r>
  <r>
    <n v="961567"/>
    <s v="Mobile"/>
    <s v="Bangalore"/>
    <s v="Delivered"/>
    <d v="2019-03-06T06:23:16"/>
    <d v="2019-03-12T06:23:16"/>
    <d v="2019-03-09T06:23:16"/>
    <n v="78"/>
    <n v="103"/>
    <s v="Delhi"/>
    <s v="Bangalore-Delhi"/>
    <s v="Outstation"/>
    <s v="FastWheels"/>
    <n v="3"/>
    <n v="6"/>
    <n v="181"/>
    <x v="1"/>
    <x v="0"/>
    <n v="1838.302473"/>
    <s v="Mobile"/>
  </r>
  <r>
    <n v="894322"/>
    <s v="Laptop"/>
    <s v="Delhi"/>
    <s v="Delivered"/>
    <d v="2019-03-06T06:27:59"/>
    <d v="2019-03-08T06:27:59"/>
    <d v="2019-03-09T06:27:59"/>
    <n v="35"/>
    <n v="108"/>
    <s v="Kolkata"/>
    <s v="Delhi-Kolkata"/>
    <s v="Outstation"/>
    <s v="Ship2Home"/>
    <n v="-1"/>
    <n v="2"/>
    <n v="143"/>
    <x v="1"/>
    <x v="1"/>
    <n v="1848"/>
    <s v="Laptop"/>
  </r>
  <r>
    <n v="287340"/>
    <s v="Mobile"/>
    <s v="Delhi"/>
    <s v="Delivered"/>
    <d v="2019-03-06T06:31:29"/>
    <d v="2019-03-08T06:31:29"/>
    <d v="2019-03-11T06:31:29"/>
    <n v="37"/>
    <n v="130"/>
    <s v="Bangalore"/>
    <s v="Delhi-Bangalore"/>
    <s v="Outstation"/>
    <s v="FastWheels"/>
    <n v="-3"/>
    <n v="2"/>
    <n v="167"/>
    <x v="0"/>
    <x v="1"/>
    <n v="578.28116299999999"/>
    <s v="Mobile"/>
  </r>
  <r>
    <n v="979003"/>
    <s v="Mobile"/>
    <s v="Delhi"/>
    <s v="Delivered"/>
    <d v="2019-03-06T06:35:13"/>
    <d v="2019-03-11T06:35:13"/>
    <d v="2019-03-09T06:35:13"/>
    <n v="35"/>
    <n v="105"/>
    <s v="Kolkata"/>
    <s v="Delhi-Kolkata"/>
    <s v="Outstation"/>
    <s v="Ship2Home"/>
    <n v="2"/>
    <n v="5"/>
    <n v="140"/>
    <x v="1"/>
    <x v="0"/>
    <n v="2027.8348960000001"/>
    <s v="Mobile"/>
  </r>
  <r>
    <n v="319351"/>
    <s v="Tablet"/>
    <s v="Delhi"/>
    <s v="Delivered"/>
    <d v="2019-03-06T06:40:12"/>
    <d v="2019-03-08T06:40:12"/>
    <d v="2019-03-09T06:40:12"/>
    <n v="81"/>
    <n v="93"/>
    <s v="Mumbai"/>
    <s v="Delhi-Mumbai"/>
    <s v="Outstation"/>
    <s v="FastWheels"/>
    <n v="-1"/>
    <n v="2"/>
    <n v="174"/>
    <x v="1"/>
    <x v="0"/>
    <n v="1185.2103279999999"/>
    <s v="Tablet"/>
  </r>
  <r>
    <n v="948230"/>
    <s v="PC"/>
    <s v="Bangalore"/>
    <s v="Delivered"/>
    <d v="2019-03-06T06:40:29"/>
    <d v="2019-03-13T06:40:29"/>
    <d v="2019-03-13T06:40:29"/>
    <n v="70"/>
    <n v="106"/>
    <s v="Chennai"/>
    <s v="Bangalore-Chennai"/>
    <s v="Outstation"/>
    <s v="FastWheels"/>
    <n v="0"/>
    <n v="7"/>
    <n v="176"/>
    <x v="1"/>
    <x v="1"/>
    <n v="797"/>
    <s v="PC"/>
  </r>
  <r>
    <n v="475941"/>
    <s v="PC"/>
    <s v="Delhi"/>
    <s v="Delivered"/>
    <d v="2019-03-06T06:43:13"/>
    <d v="2019-03-10T06:43:13"/>
    <d v="2019-03-13T06:43:13"/>
    <n v="0"/>
    <n v="106"/>
    <s v="Delhi"/>
    <s v="Delhi-Delhi"/>
    <s v="Local"/>
    <s v="FastWheels"/>
    <n v="-3"/>
    <n v="4"/>
    <n v="106"/>
    <x v="0"/>
    <x v="0"/>
    <n v="915"/>
    <s v="PC"/>
  </r>
  <r>
    <n v="990642"/>
    <s v="PC"/>
    <s v="Delhi"/>
    <s v="Delivered"/>
    <d v="2019-03-06T06:56:24"/>
    <d v="2019-03-07T06:56:24"/>
    <d v="2019-03-11T06:56:24"/>
    <n v="0"/>
    <n v="128"/>
    <s v="Delhi"/>
    <s v="Delhi-Delhi"/>
    <s v="Local"/>
    <s v="Ship2Home"/>
    <n v="-4"/>
    <n v="1"/>
    <n v="128"/>
    <x v="0"/>
    <x v="1"/>
    <n v="885"/>
    <s v="PC"/>
  </r>
  <r>
    <n v="501102"/>
    <s v="Mobile"/>
    <s v="Delhi"/>
    <s v="Delivered"/>
    <d v="2019-03-06T06:58:41"/>
    <d v="2019-03-13T06:58:41"/>
    <d v="2019-03-13T06:58:41"/>
    <n v="0"/>
    <n v="121"/>
    <s v="Delhi"/>
    <s v="Delhi-Delhi"/>
    <s v="Local"/>
    <s v="Ship2Home"/>
    <n v="0"/>
    <n v="7"/>
    <n v="121"/>
    <x v="0"/>
    <x v="1"/>
    <n v="1826.818569"/>
    <s v="Mobile"/>
  </r>
  <r>
    <n v="786746"/>
    <s v="Laptop"/>
    <s v="Delhi"/>
    <s v="Delivered"/>
    <d v="2019-03-06T07:02:53"/>
    <d v="2019-03-13T07:02:53"/>
    <d v="2019-03-13T07:02:53"/>
    <n v="50"/>
    <n v="107"/>
    <s v="Mumbai"/>
    <s v="Delhi-Mumbai"/>
    <s v="Outstation"/>
    <s v="Ship2Home"/>
    <n v="0"/>
    <n v="7"/>
    <n v="157"/>
    <x v="1"/>
    <x v="1"/>
    <n v="1260.2488989999999"/>
    <s v="Laptop"/>
  </r>
  <r>
    <n v="25342"/>
    <s v="Laptop"/>
    <s v="Delhi"/>
    <s v="Delivered"/>
    <d v="2019-03-06T07:04:38"/>
    <d v="2019-03-13T07:04:38"/>
    <d v="2019-03-09T07:04:38"/>
    <n v="32"/>
    <n v="122"/>
    <s v="Chennai"/>
    <s v="Delhi-Chennai"/>
    <s v="Outstation"/>
    <s v="Ship2Home"/>
    <n v="4"/>
    <n v="7"/>
    <n v="154"/>
    <x v="1"/>
    <x v="1"/>
    <n v="542.05467309999995"/>
    <s v="Laptop"/>
  </r>
  <r>
    <n v="727151"/>
    <s v="TV - 50 in"/>
    <s v="Delhi"/>
    <s v="Delivered"/>
    <d v="2019-03-06T07:07:01"/>
    <d v="2019-03-11T07:07:01"/>
    <d v="2019-03-12T07:07:01"/>
    <n v="25"/>
    <n v="106"/>
    <s v="Mumbai"/>
    <s v="Delhi-Mumbai"/>
    <s v="Outstation"/>
    <s v="Ship2Home"/>
    <n v="-1"/>
    <n v="5"/>
    <n v="131"/>
    <x v="1"/>
    <x v="0"/>
    <n v="3204.1353410000002"/>
    <s v="TV"/>
  </r>
  <r>
    <n v="493390"/>
    <s v="Tablet"/>
    <s v="Bangalore"/>
    <s v="Delivered"/>
    <d v="2019-03-06T07:16:38"/>
    <d v="2019-03-14T07:16:38"/>
    <d v="2019-03-13T07:16:38"/>
    <n v="50"/>
    <n v="110"/>
    <s v="Mumbai"/>
    <s v="Bangalore-Mumbai"/>
    <s v="Outstation"/>
    <s v="Ship2Home"/>
    <n v="1"/>
    <n v="8"/>
    <n v="160"/>
    <x v="1"/>
    <x v="1"/>
    <n v="3300.984003"/>
    <s v="Tablet"/>
  </r>
  <r>
    <n v="107497"/>
    <s v="Laptop"/>
    <s v="Bangalore"/>
    <s v="Delivered"/>
    <d v="2019-03-06T07:17:24"/>
    <d v="2019-03-14T07:17:24"/>
    <d v="2019-03-12T07:17:24"/>
    <n v="37"/>
    <n v="111"/>
    <s v="Mumbai"/>
    <s v="Bangalore-Mumbai"/>
    <s v="Outstation"/>
    <s v="Ship2Home"/>
    <n v="2"/>
    <n v="8"/>
    <n v="148"/>
    <x v="1"/>
    <x v="0"/>
    <n v="2816.7468130000002"/>
    <s v="Laptop"/>
  </r>
  <r>
    <n v="472187"/>
    <s v="Laptop"/>
    <s v="Delhi"/>
    <s v="Delivered"/>
    <d v="2019-03-06T07:20:08"/>
    <d v="2019-03-13T07:20:08"/>
    <d v="2019-03-12T07:20:08"/>
    <n v="29"/>
    <n v="106"/>
    <s v="Kolkata"/>
    <s v="Delhi-Kolkata"/>
    <s v="Outstation"/>
    <s v="Ship2Home"/>
    <n v="1"/>
    <n v="7"/>
    <n v="135"/>
    <x v="1"/>
    <x v="0"/>
    <n v="3154"/>
    <s v="Laptop"/>
  </r>
  <r>
    <n v="917373"/>
    <s v="Tablet"/>
    <s v="Delhi"/>
    <s v="Delivered"/>
    <d v="2019-03-06T07:21:20"/>
    <d v="2019-03-12T07:21:20"/>
    <d v="2019-03-09T07:21:20"/>
    <n v="40"/>
    <n v="107"/>
    <s v="Mumbai"/>
    <s v="Delhi-Mumbai"/>
    <s v="Outstation"/>
    <s v="Ship2Home"/>
    <n v="3"/>
    <n v="6"/>
    <n v="147"/>
    <x v="0"/>
    <x v="0"/>
    <n v="1983.4127590000001"/>
    <s v="Tablet"/>
  </r>
  <r>
    <n v="911833"/>
    <s v="Mobile"/>
    <s v="Delhi"/>
    <s v="Delivered"/>
    <d v="2019-03-06T07:23:02"/>
    <d v="2019-03-13T07:23:02"/>
    <d v="2019-03-09T07:23:02"/>
    <n v="32"/>
    <n v="110"/>
    <s v="Mumbai"/>
    <s v="Delhi-Mumbai"/>
    <s v="Outstation"/>
    <s v="Ship2Home"/>
    <n v="4"/>
    <n v="7"/>
    <n v="142"/>
    <x v="1"/>
    <x v="0"/>
    <n v="2089.0156459999998"/>
    <s v="Mobile"/>
  </r>
  <r>
    <n v="744365"/>
    <s v="Mobile"/>
    <s v="Bangalore"/>
    <s v="Delivered"/>
    <d v="2019-03-06T07:26:09"/>
    <d v="2019-03-10T07:26:09"/>
    <d v="2019-03-11T07:26:09"/>
    <n v="30"/>
    <n v="125"/>
    <s v="Chennai"/>
    <s v="Bangalore-Chennai"/>
    <s v="Outstation"/>
    <s v="Ship2Home"/>
    <n v="-1"/>
    <n v="4"/>
    <n v="155"/>
    <x v="1"/>
    <x v="0"/>
    <n v="427.76307170000001"/>
    <s v="Mobile"/>
  </r>
  <r>
    <n v="986147"/>
    <s v="Mobile"/>
    <s v="Bangalore"/>
    <s v="Delivered"/>
    <d v="2019-03-06T07:37:07"/>
    <d v="2019-03-12T07:37:07"/>
    <d v="2019-03-09T07:37:07"/>
    <n v="61"/>
    <n v="100"/>
    <s v="Delhi"/>
    <s v="Bangalore-Delhi"/>
    <s v="Outstation"/>
    <s v="FastWheels"/>
    <n v="3"/>
    <n v="6"/>
    <n v="161"/>
    <x v="1"/>
    <x v="0"/>
    <n v="2482.9317879999999"/>
    <s v="Mobile"/>
  </r>
  <r>
    <n v="326927"/>
    <s v="Laptop"/>
    <s v="Bangalore"/>
    <s v="Delivered"/>
    <d v="2019-03-06T07:39:59"/>
    <d v="2019-03-11T07:39:59"/>
    <d v="2019-03-12T07:39:59"/>
    <n v="50"/>
    <n v="114"/>
    <s v="Mumbai"/>
    <s v="Bangalore-Mumbai"/>
    <s v="Outstation"/>
    <s v="Ship2Home"/>
    <n v="-1"/>
    <n v="5"/>
    <n v="164"/>
    <x v="1"/>
    <x v="0"/>
    <n v="1313"/>
    <s v="Laptop"/>
  </r>
  <r>
    <n v="46077"/>
    <s v="Mobile"/>
    <s v="Bangalore"/>
    <s v="Delivered"/>
    <d v="2019-03-06T07:42:24"/>
    <d v="2019-03-09T07:42:24"/>
    <d v="2019-03-12T07:42:24"/>
    <n v="0"/>
    <n v="124"/>
    <s v="Bangalore"/>
    <s v="Bangalore-Bangalore"/>
    <s v="Local"/>
    <s v="Ship2Home"/>
    <n v="-3"/>
    <n v="3"/>
    <n v="124"/>
    <x v="0"/>
    <x v="0"/>
    <n v="3608.6622459999999"/>
    <s v="Mobile"/>
  </r>
  <r>
    <n v="301298"/>
    <s v="Tablet"/>
    <s v="Bangalore"/>
    <s v="Delivered"/>
    <d v="2019-03-06T07:52:37"/>
    <d v="2019-03-09T07:52:37"/>
    <d v="2019-03-13T07:52:37"/>
    <n v="59"/>
    <n v="107"/>
    <s v="Delhi"/>
    <s v="Bangalore-Delhi"/>
    <s v="Outstation"/>
    <s v="FastWheels"/>
    <n v="-4"/>
    <n v="3"/>
    <n v="166"/>
    <x v="1"/>
    <x v="1"/>
    <n v="2392.2953040000002"/>
    <s v="Tablet"/>
  </r>
  <r>
    <n v="678370"/>
    <s v="PC"/>
    <s v="Delhi"/>
    <s v="Delivered"/>
    <d v="2019-03-06T07:56:12"/>
    <d v="2019-03-11T07:56:12"/>
    <d v="2019-03-09T07:56:12"/>
    <n v="37"/>
    <n v="109"/>
    <s v="Mumbai"/>
    <s v="Delhi-Mumbai"/>
    <s v="Outstation"/>
    <s v="Ship2Home"/>
    <n v="2"/>
    <n v="5"/>
    <n v="146"/>
    <x v="1"/>
    <x v="1"/>
    <n v="3732.6775250000001"/>
    <s v="PC"/>
  </r>
  <r>
    <n v="566161"/>
    <s v="Laptop"/>
    <s v="Bangalore"/>
    <s v="Delivered"/>
    <d v="2019-03-06T08:03:53"/>
    <d v="2019-03-13T08:03:53"/>
    <d v="2019-03-10T08:03:53"/>
    <n v="48"/>
    <n v="113"/>
    <s v="Kolkata"/>
    <s v="Bangalore-Kolkata"/>
    <s v="Outstation"/>
    <s v="Ship2Home"/>
    <n v="3"/>
    <n v="7"/>
    <n v="161"/>
    <x v="1"/>
    <x v="0"/>
    <n v="1232"/>
    <s v="Laptop"/>
  </r>
  <r>
    <n v="500451"/>
    <s v="TV - 40 in"/>
    <s v="Bangalore"/>
    <s v="Delivered"/>
    <d v="2019-03-06T08:04:19"/>
    <d v="2019-03-11T08:04:19"/>
    <d v="2019-03-10T08:04:19"/>
    <n v="62"/>
    <n v="102"/>
    <s v="Delhi"/>
    <s v="Bangalore-Delhi"/>
    <s v="Outstation"/>
    <s v="FastWheels"/>
    <n v="1"/>
    <n v="5"/>
    <n v="164"/>
    <x v="0"/>
    <x v="2"/>
    <n v="1215.362599"/>
    <s v="TV"/>
  </r>
  <r>
    <n v="127447"/>
    <s v="Tablet"/>
    <s v="Delhi"/>
    <s v="Delivered"/>
    <d v="2019-03-06T08:04:28"/>
    <d v="2019-03-08T08:04:28"/>
    <d v="2019-03-13T08:04:28"/>
    <n v="0"/>
    <n v="128"/>
    <s v="Delhi"/>
    <s v="Delhi-Delhi"/>
    <s v="Local"/>
    <s v="Ship2Home"/>
    <n v="-5"/>
    <n v="2"/>
    <n v="128"/>
    <x v="1"/>
    <x v="0"/>
    <n v="1440.3299790000001"/>
    <s v="Tablet"/>
  </r>
  <r>
    <n v="220772"/>
    <s v="Laptop"/>
    <s v="Bangalore"/>
    <s v="Delivered"/>
    <d v="2019-03-06T08:07:48"/>
    <d v="2019-03-11T08:07:48"/>
    <d v="2019-03-11T08:07:48"/>
    <n v="0"/>
    <n v="127"/>
    <s v="Bangalore"/>
    <s v="Bangalore-Bangalore"/>
    <s v="Local"/>
    <s v="FastWheels"/>
    <n v="0"/>
    <n v="5"/>
    <n v="127"/>
    <x v="1"/>
    <x v="1"/>
    <n v="821.03555370000004"/>
    <s v="Laptop"/>
  </r>
  <r>
    <n v="182005"/>
    <s v="Laptop"/>
    <s v="Delhi"/>
    <s v="Delivered"/>
    <d v="2019-03-06T08:10:02"/>
    <d v="2019-03-09T08:10:02"/>
    <d v="2019-03-11T08:10:02"/>
    <n v="49"/>
    <n v="113"/>
    <s v="Mumbai"/>
    <s v="Delhi-Mumbai"/>
    <s v="Outstation"/>
    <s v="Ship2Home"/>
    <n v="-2"/>
    <n v="3"/>
    <n v="162"/>
    <x v="1"/>
    <x v="0"/>
    <n v="2756.5500670000001"/>
    <s v="Laptop"/>
  </r>
  <r>
    <n v="358993"/>
    <s v="TV - 50 in"/>
    <s v="Bangalore"/>
    <s v="Delivered"/>
    <d v="2019-03-06T08:14:12"/>
    <d v="2019-03-11T08:14:12"/>
    <d v="2019-03-09T08:14:12"/>
    <n v="0"/>
    <n v="125"/>
    <s v="Bangalore"/>
    <s v="Bangalore-Bangalore"/>
    <s v="Local"/>
    <s v="Ship2Home"/>
    <n v="2"/>
    <n v="5"/>
    <n v="125"/>
    <x v="1"/>
    <x v="0"/>
    <n v="1780"/>
    <s v="TV"/>
  </r>
  <r>
    <n v="854355"/>
    <s v="Mobile"/>
    <s v="Delhi"/>
    <s v="Delivered"/>
    <d v="2019-03-06T08:21:58"/>
    <d v="2019-03-08T08:21:58"/>
    <d v="2019-03-13T08:21:58"/>
    <n v="61"/>
    <n v="109"/>
    <s v="Bangalore"/>
    <s v="Delhi-Bangalore"/>
    <s v="Outstation"/>
    <s v="FastWheels"/>
    <n v="-5"/>
    <n v="2"/>
    <n v="170"/>
    <x v="0"/>
    <x v="0"/>
    <n v="3717.8134920000002"/>
    <s v="Mobile"/>
  </r>
  <r>
    <n v="171605"/>
    <s v="PC"/>
    <s v="Delhi"/>
    <s v="Delivered"/>
    <d v="2019-03-06T08:24:55"/>
    <d v="2019-03-10T08:24:55"/>
    <d v="2019-03-09T08:24:55"/>
    <n v="38"/>
    <n v="128"/>
    <s v="Chennai"/>
    <s v="Delhi-Chennai"/>
    <s v="Outstation"/>
    <s v="Ship2Home"/>
    <n v="1"/>
    <n v="4"/>
    <n v="166"/>
    <x v="1"/>
    <x v="2"/>
    <n v="1239.1062400000001"/>
    <s v="PC"/>
  </r>
  <r>
    <n v="41971"/>
    <s v="Laptop"/>
    <s v="Delhi"/>
    <s v="Delivered"/>
    <d v="2019-03-06T08:30:49"/>
    <d v="2019-03-10T08:30:49"/>
    <d v="2019-03-11T08:30:49"/>
    <n v="30"/>
    <n v="129"/>
    <s v="Bangalore"/>
    <s v="Delhi-Bangalore"/>
    <s v="Outstation"/>
    <s v="Ship2Home"/>
    <n v="-1"/>
    <n v="4"/>
    <n v="159"/>
    <x v="1"/>
    <x v="0"/>
    <n v="2054.8614819999998"/>
    <s v="Laptop"/>
  </r>
  <r>
    <n v="364312"/>
    <s v="Mobile"/>
    <s v="Bangalore"/>
    <s v="Delivered"/>
    <d v="2019-03-06T08:40:55"/>
    <d v="2019-03-11T08:40:55"/>
    <d v="2019-03-12T08:40:55"/>
    <n v="70"/>
    <n v="87"/>
    <s v="Mumbai"/>
    <s v="Bangalore-Mumbai"/>
    <s v="Outstation"/>
    <s v="FastWheels"/>
    <n v="-1"/>
    <n v="5"/>
    <n v="157"/>
    <x v="1"/>
    <x v="1"/>
    <n v="2116.4600890000002"/>
    <s v="Mobile"/>
  </r>
  <r>
    <n v="879140"/>
    <s v="Mobile"/>
    <s v="Bangalore"/>
    <s v="Delivered"/>
    <d v="2019-03-06T08:42:07"/>
    <d v="2019-03-08T08:42:07"/>
    <d v="2019-03-09T08:42:07"/>
    <n v="75"/>
    <n v="95"/>
    <s v="Mumbai"/>
    <s v="Bangalore-Mumbai"/>
    <s v="Outstation"/>
    <s v="FastWheels"/>
    <n v="-1"/>
    <n v="2"/>
    <n v="170"/>
    <x v="1"/>
    <x v="1"/>
    <n v="1551.9482929999999"/>
    <s v="Mobile"/>
  </r>
  <r>
    <n v="649828"/>
    <s v="Gaming Console"/>
    <s v="Delhi"/>
    <s v="Delivered"/>
    <d v="2019-03-06T08:46:11"/>
    <d v="2019-03-15T08:46:11"/>
    <d v="2019-03-11T08:46:11"/>
    <n v="37"/>
    <n v="122"/>
    <s v="Chennai"/>
    <s v="Delhi-Chennai"/>
    <s v="Outstation"/>
    <s v="FastWheels"/>
    <n v="4"/>
    <n v="9"/>
    <n v="159"/>
    <x v="1"/>
    <x v="1"/>
    <n v="2191.3418790000001"/>
    <s v="Gaming Console"/>
  </r>
  <r>
    <n v="750197"/>
    <s v="Mobile"/>
    <s v="Bangalore"/>
    <s v="Delivered"/>
    <d v="2019-03-06T08:48:22"/>
    <d v="2019-03-06T08:48:22"/>
    <d v="2019-03-10T08:48:22"/>
    <n v="0"/>
    <n v="124"/>
    <s v="Bangalore"/>
    <s v="Bangalore-Bangalore"/>
    <s v="Local"/>
    <s v="Ship2Home"/>
    <n v="-4"/>
    <n v="0"/>
    <n v="124"/>
    <x v="1"/>
    <x v="2"/>
    <n v="2130.2898989999999"/>
    <s v="Mobile"/>
  </r>
  <r>
    <n v="152990"/>
    <s v="TV - 32 in"/>
    <s v="Delhi"/>
    <s v="Delivered"/>
    <d v="2019-03-06T08:49:30"/>
    <d v="2019-03-15T08:49:30"/>
    <d v="2019-03-10T08:49:30"/>
    <n v="40"/>
    <n v="122"/>
    <s v="Bangalore"/>
    <s v="Delhi-Bangalore"/>
    <s v="Outstation"/>
    <s v="Ship2Home"/>
    <n v="5"/>
    <n v="9"/>
    <n v="162"/>
    <x v="1"/>
    <x v="1"/>
    <n v="1352"/>
    <s v="TV"/>
  </r>
  <r>
    <n v="419142"/>
    <s v="Laptop"/>
    <s v="Delhi"/>
    <s v="Delivered"/>
    <d v="2019-03-06T08:50:16"/>
    <d v="2019-03-07T08:50:16"/>
    <d v="2019-03-11T08:50:16"/>
    <n v="0"/>
    <n v="106"/>
    <s v="Delhi"/>
    <s v="Delhi-Delhi"/>
    <s v="Local"/>
    <s v="FastWheels"/>
    <n v="-4"/>
    <n v="1"/>
    <n v="106"/>
    <x v="0"/>
    <x v="1"/>
    <n v="1891"/>
    <s v="Laptop"/>
  </r>
  <r>
    <n v="807576"/>
    <s v="TV - 32 in"/>
    <s v="Delhi"/>
    <s v="Delivered"/>
    <d v="2019-03-06T08:55:27"/>
    <d v="2019-03-11T08:55:27"/>
    <d v="2019-03-09T08:55:27"/>
    <n v="43"/>
    <n v="111"/>
    <s v="Mumbai"/>
    <s v="Delhi-Mumbai"/>
    <s v="Outstation"/>
    <s v="FastWheels"/>
    <n v="2"/>
    <n v="5"/>
    <n v="154"/>
    <x v="0"/>
    <x v="1"/>
    <n v="3070"/>
    <s v="TV"/>
  </r>
  <r>
    <n v="724482"/>
    <s v="Laptop"/>
    <s v="Delhi"/>
    <s v="Delivered"/>
    <d v="2019-03-06T08:55:57"/>
    <d v="2019-03-10T08:55:57"/>
    <d v="2019-03-13T08:55:57"/>
    <n v="0"/>
    <n v="121"/>
    <s v="Delhi"/>
    <s v="Delhi-Delhi"/>
    <s v="Local"/>
    <s v="Ship2Home"/>
    <n v="-3"/>
    <n v="4"/>
    <n v="121"/>
    <x v="0"/>
    <x v="1"/>
    <n v="1575"/>
    <s v="Laptop"/>
  </r>
  <r>
    <n v="924171"/>
    <s v="Laptop"/>
    <s v="Bangalore"/>
    <s v="Delivered"/>
    <d v="2019-03-06T08:57:10"/>
    <d v="2019-03-11T08:57:10"/>
    <d v="2019-03-09T08:57:10"/>
    <n v="0"/>
    <n v="102"/>
    <s v="Bangalore"/>
    <s v="Bangalore-Bangalore"/>
    <s v="Local"/>
    <s v="FastWheels"/>
    <n v="2"/>
    <n v="5"/>
    <n v="102"/>
    <x v="0"/>
    <x v="0"/>
    <n v="2461"/>
    <s v="Laptop"/>
  </r>
  <r>
    <n v="185004"/>
    <s v="PC"/>
    <s v="Delhi"/>
    <s v="Delivered"/>
    <d v="2019-03-06T08:59:03"/>
    <d v="2019-03-09T08:59:03"/>
    <d v="2019-03-09T08:59:03"/>
    <n v="82"/>
    <n v="88"/>
    <s v="Kolkata"/>
    <s v="Delhi-Kolkata"/>
    <s v="Outstation"/>
    <s v="FastWheels"/>
    <n v="0"/>
    <n v="3"/>
    <n v="170"/>
    <x v="0"/>
    <x v="1"/>
    <n v="713"/>
    <s v="PC"/>
  </r>
  <r>
    <n v="384798"/>
    <s v="Mobile"/>
    <s v="Delhi"/>
    <s v="Delivered"/>
    <d v="2019-03-06T09:02:18"/>
    <d v="2019-03-10T09:02:18"/>
    <d v="2019-03-11T09:02:18"/>
    <n v="42"/>
    <n v="125"/>
    <s v="Bangalore"/>
    <s v="Delhi-Bangalore"/>
    <s v="Outstation"/>
    <s v="Ship2Home"/>
    <n v="-1"/>
    <n v="4"/>
    <n v="167"/>
    <x v="0"/>
    <x v="1"/>
    <n v="940"/>
    <s v="Mobile"/>
  </r>
  <r>
    <n v="214806"/>
    <s v="TV - 32 in"/>
    <s v="Bangalore"/>
    <s v="Delivered"/>
    <d v="2019-03-06T09:10:34"/>
    <d v="2019-03-09T09:10:34"/>
    <d v="2019-03-12T09:10:34"/>
    <n v="45"/>
    <n v="122"/>
    <s v="Delhi"/>
    <s v="Bangalore-Delhi"/>
    <s v="Outstation"/>
    <s v="Ship2Home"/>
    <n v="-3"/>
    <n v="3"/>
    <n v="167"/>
    <x v="0"/>
    <x v="1"/>
    <n v="1727.825722"/>
    <s v="TV"/>
  </r>
  <r>
    <n v="515056"/>
    <s v="TV - 32 in"/>
    <s v="Delhi"/>
    <s v="Delivered"/>
    <d v="2019-03-06T09:11:53"/>
    <d v="2019-03-09T09:11:53"/>
    <d v="2019-03-11T09:11:53"/>
    <n v="47"/>
    <n v="108"/>
    <s v="Mumbai"/>
    <s v="Delhi-Mumbai"/>
    <s v="Outstation"/>
    <s v="FastWheels"/>
    <n v="-2"/>
    <n v="3"/>
    <n v="155"/>
    <x v="1"/>
    <x v="1"/>
    <n v="1679.218155"/>
    <s v="TV"/>
  </r>
  <r>
    <n v="906256"/>
    <s v="Mobile"/>
    <s v="Bangalore"/>
    <s v="Delivered"/>
    <d v="2019-03-06T09:21:15"/>
    <d v="2019-03-10T09:21:15"/>
    <d v="2019-03-12T09:21:15"/>
    <n v="64"/>
    <n v="94"/>
    <s v="Mumbai"/>
    <s v="Bangalore-Mumbai"/>
    <s v="Outstation"/>
    <s v="FastWheels"/>
    <n v="-2"/>
    <n v="4"/>
    <n v="158"/>
    <x v="1"/>
    <x v="1"/>
    <n v="3443.2456350000002"/>
    <s v="Mobile"/>
  </r>
  <r>
    <n v="651880"/>
    <s v="Mobile"/>
    <s v="Bangalore"/>
    <s v="Delivered"/>
    <d v="2019-03-06T09:24:34"/>
    <d v="2019-03-09T09:24:34"/>
    <d v="2019-03-11T09:24:34"/>
    <n v="27"/>
    <n v="127"/>
    <s v="Delhi"/>
    <s v="Bangalore-Delhi"/>
    <s v="Outstation"/>
    <s v="FastWheels"/>
    <n v="-2"/>
    <n v="3"/>
    <n v="154"/>
    <x v="1"/>
    <x v="1"/>
    <n v="503.37873239999999"/>
    <s v="Mobile"/>
  </r>
  <r>
    <n v="727582"/>
    <s v="Mobile"/>
    <s v="Bangalore"/>
    <s v="Delivered"/>
    <d v="2019-03-06T09:44:49"/>
    <d v="2019-03-13T09:44:49"/>
    <d v="2019-03-13T09:44:49"/>
    <n v="38"/>
    <n v="122"/>
    <s v="Delhi"/>
    <s v="Bangalore-Delhi"/>
    <s v="Outstation"/>
    <s v="Ship2Home"/>
    <n v="0"/>
    <n v="7"/>
    <n v="160"/>
    <x v="1"/>
    <x v="1"/>
    <n v="1936"/>
    <s v="Mobile"/>
  </r>
  <r>
    <n v="753588"/>
    <s v="TV - 32 in"/>
    <s v="Bangalore"/>
    <s v="Delivered"/>
    <d v="2019-03-06T09:52:52"/>
    <d v="2019-03-08T09:52:52"/>
    <d v="2019-03-09T09:52:52"/>
    <n v="0"/>
    <n v="125"/>
    <s v="Bangalore"/>
    <s v="Bangalore-Bangalore"/>
    <s v="Local"/>
    <s v="FastWheels"/>
    <n v="-1"/>
    <n v="2"/>
    <n v="125"/>
    <x v="0"/>
    <x v="1"/>
    <n v="1600.4842610000001"/>
    <s v="TV"/>
  </r>
  <r>
    <n v="245747"/>
    <s v="Tablet"/>
    <s v="Delhi"/>
    <s v="Delivered"/>
    <d v="2019-03-06T09:58:04"/>
    <d v="2019-03-11T09:58:04"/>
    <d v="2019-03-10T09:58:04"/>
    <n v="31"/>
    <n v="106"/>
    <s v="Mumbai"/>
    <s v="Delhi-Mumbai"/>
    <s v="Outstation"/>
    <s v="Ship2Home"/>
    <n v="1"/>
    <n v="5"/>
    <n v="137"/>
    <x v="1"/>
    <x v="0"/>
    <n v="650.12814390000005"/>
    <s v="Tablet"/>
  </r>
  <r>
    <n v="767592"/>
    <s v="TV - 32 in"/>
    <s v="Bangalore"/>
    <s v="Delivered"/>
    <d v="2019-03-06T10:01:24"/>
    <d v="2019-03-13T10:01:24"/>
    <d v="2019-03-09T10:01:24"/>
    <n v="77"/>
    <n v="91"/>
    <s v="Kolkata"/>
    <s v="Bangalore-Kolkata"/>
    <s v="Outstation"/>
    <s v="FastWheels"/>
    <n v="4"/>
    <n v="7"/>
    <n v="168"/>
    <x v="0"/>
    <x v="1"/>
    <n v="3165.3310759999999"/>
    <s v="TV"/>
  </r>
  <r>
    <n v="758665"/>
    <s v="Mobile"/>
    <s v="Delhi"/>
    <s v="Delivered"/>
    <d v="2019-03-06T10:04:56"/>
    <d v="2019-03-08T10:04:56"/>
    <d v="2019-03-09T10:04:56"/>
    <n v="0"/>
    <n v="124"/>
    <s v="Delhi"/>
    <s v="Delhi-Delhi"/>
    <s v="Local"/>
    <s v="Ship2Home"/>
    <n v="-1"/>
    <n v="2"/>
    <n v="124"/>
    <x v="1"/>
    <x v="0"/>
    <n v="3070.0432190000001"/>
    <s v="Mobile"/>
  </r>
  <r>
    <n v="337345"/>
    <s v="Laptop"/>
    <s v="Delhi"/>
    <s v="Delivered"/>
    <d v="2019-03-06T10:10:04"/>
    <d v="2019-03-10T10:10:04"/>
    <d v="2019-03-13T10:10:04"/>
    <n v="28"/>
    <n v="122"/>
    <s v="Bangalore"/>
    <s v="Delhi-Bangalore"/>
    <s v="Outstation"/>
    <s v="Ship2Home"/>
    <n v="-3"/>
    <n v="4"/>
    <n v="150"/>
    <x v="1"/>
    <x v="0"/>
    <n v="2731"/>
    <s v="Laptop"/>
  </r>
  <r>
    <n v="351175"/>
    <s v="PC"/>
    <s v="Bangalore"/>
    <s v="Delivered"/>
    <d v="2019-03-06T10:14:42"/>
    <d v="2019-03-12T10:14:42"/>
    <d v="2019-03-12T10:14:42"/>
    <n v="83"/>
    <n v="107"/>
    <s v="Chennai"/>
    <s v="Bangalore-Chennai"/>
    <s v="Outstation"/>
    <s v="FastWheels"/>
    <n v="0"/>
    <n v="6"/>
    <n v="190"/>
    <x v="1"/>
    <x v="0"/>
    <n v="3702.8621370000001"/>
    <s v="PC"/>
  </r>
  <r>
    <n v="227850"/>
    <s v="Mobile"/>
    <s v="Bangalore"/>
    <s v="Delivered"/>
    <d v="2019-03-06T10:18:21"/>
    <d v="2019-03-15T10:18:21"/>
    <d v="2019-03-12T10:18:21"/>
    <n v="34"/>
    <n v="124"/>
    <s v="Delhi"/>
    <s v="Bangalore-Delhi"/>
    <s v="Outstation"/>
    <s v="Ship2Home"/>
    <n v="3"/>
    <n v="9"/>
    <n v="158"/>
    <x v="0"/>
    <x v="1"/>
    <n v="3448.04585"/>
    <s v="Mobile"/>
  </r>
  <r>
    <n v="593068"/>
    <s v="Mobile"/>
    <s v="Bangalore"/>
    <s v="Delivered"/>
    <d v="2019-03-06T10:19:23"/>
    <d v="2019-03-09T10:19:23"/>
    <d v="2019-03-13T10:19:23"/>
    <n v="71"/>
    <n v="91"/>
    <s v="Mumbai"/>
    <s v="Bangalore-Mumbai"/>
    <s v="Outstation"/>
    <s v="FastWheels"/>
    <n v="-4"/>
    <n v="3"/>
    <n v="162"/>
    <x v="1"/>
    <x v="1"/>
    <n v="2527.9900969999999"/>
    <s v="Mobile"/>
  </r>
  <r>
    <n v="704075"/>
    <s v="TV - 50 in"/>
    <s v="Bangalore"/>
    <s v="Delivered"/>
    <d v="2019-03-06T10:19:49"/>
    <d v="2019-03-09T10:19:49"/>
    <d v="2019-03-11T10:19:49"/>
    <n v="38"/>
    <n v="115"/>
    <s v="Mumbai"/>
    <s v="Bangalore-Mumbai"/>
    <s v="Outstation"/>
    <s v="Ship2Home"/>
    <n v="-2"/>
    <n v="3"/>
    <n v="153"/>
    <x v="1"/>
    <x v="0"/>
    <n v="2891.1722439999999"/>
    <s v="TV"/>
  </r>
  <r>
    <n v="367048"/>
    <s v="Gaming Console"/>
    <s v="Delhi"/>
    <s v="Delivered"/>
    <d v="2019-03-06T10:20:00"/>
    <d v="2019-03-09T10:20:00"/>
    <d v="2019-03-11T10:20:00"/>
    <n v="37"/>
    <n v="111"/>
    <s v="Kolkata"/>
    <s v="Delhi-Kolkata"/>
    <s v="Outstation"/>
    <s v="FastWheels"/>
    <n v="-2"/>
    <n v="3"/>
    <n v="148"/>
    <x v="1"/>
    <x v="1"/>
    <n v="2088.2618889999999"/>
    <s v="Gaming Console"/>
  </r>
  <r>
    <n v="644659"/>
    <s v="Mobile"/>
    <s v="Bangalore"/>
    <s v="Delivered"/>
    <d v="2019-03-06T10:27:21"/>
    <d v="2019-03-13T10:27:21"/>
    <d v="2019-03-10T10:27:21"/>
    <n v="42"/>
    <n v="107"/>
    <s v="Kolkata"/>
    <s v="Bangalore-Kolkata"/>
    <s v="Outstation"/>
    <s v="Ship2Home"/>
    <n v="3"/>
    <n v="7"/>
    <n v="149"/>
    <x v="1"/>
    <x v="0"/>
    <n v="1133.8257100000001"/>
    <s v="Mobile"/>
  </r>
  <r>
    <n v="866026"/>
    <s v="Laptop"/>
    <s v="Bangalore"/>
    <s v="Delivered"/>
    <d v="2019-03-06T10:46:16"/>
    <d v="2019-03-11T10:46:16"/>
    <d v="2019-03-11T10:46:16"/>
    <n v="30"/>
    <n v="112"/>
    <s v="Mumbai"/>
    <s v="Bangalore-Mumbai"/>
    <s v="Outstation"/>
    <s v="Ship2Home"/>
    <n v="0"/>
    <n v="5"/>
    <n v="142"/>
    <x v="1"/>
    <x v="1"/>
    <n v="1496.285952"/>
    <s v="Laptop"/>
  </r>
  <r>
    <n v="369239"/>
    <s v="Tablet"/>
    <s v="Delhi"/>
    <s v="Delivered"/>
    <d v="2019-03-06T10:49:19"/>
    <d v="2019-03-13T10:49:19"/>
    <d v="2019-03-12T10:49:19"/>
    <n v="35"/>
    <n v="112"/>
    <s v="Mumbai"/>
    <s v="Delhi-Mumbai"/>
    <s v="Outstation"/>
    <s v="Ship2Home"/>
    <n v="1"/>
    <n v="7"/>
    <n v="147"/>
    <x v="1"/>
    <x v="0"/>
    <n v="1490.988319"/>
    <s v="Tablet"/>
  </r>
  <r>
    <n v="726485"/>
    <s v="Mobile"/>
    <s v="Delhi"/>
    <s v="Delivered"/>
    <d v="2019-03-06T10:57:59"/>
    <d v="2019-03-07T10:57:59"/>
    <d v="2019-03-11T10:57:59"/>
    <n v="0"/>
    <n v="130"/>
    <s v="Delhi"/>
    <s v="Delhi-Delhi"/>
    <s v="Local"/>
    <s v="Ship2Home"/>
    <n v="-4"/>
    <n v="1"/>
    <n v="130"/>
    <x v="1"/>
    <x v="0"/>
    <n v="602.57836750000001"/>
    <s v="Mobile"/>
  </r>
  <r>
    <n v="988612"/>
    <s v="Mobile"/>
    <s v="Bangalore"/>
    <s v="Delivered"/>
    <d v="2019-03-06T11:07:10"/>
    <d v="2019-03-11T11:07:10"/>
    <d v="2019-03-10T11:07:10"/>
    <n v="0"/>
    <n v="129"/>
    <s v="Bangalore"/>
    <s v="Bangalore-Bangalore"/>
    <s v="Local"/>
    <s v="FastWheels"/>
    <n v="1"/>
    <n v="5"/>
    <n v="129"/>
    <x v="1"/>
    <x v="1"/>
    <n v="538"/>
    <s v="Mobile"/>
  </r>
  <r>
    <n v="817711"/>
    <s v="TV - 50 in"/>
    <s v="Delhi"/>
    <s v="Delivered"/>
    <d v="2019-03-06T11:13:46"/>
    <d v="2019-03-07T11:13:46"/>
    <d v="2019-03-11T11:13:46"/>
    <n v="0"/>
    <n v="124"/>
    <s v="Delhi"/>
    <s v="Delhi-Delhi"/>
    <s v="Local"/>
    <s v="Ship2Home"/>
    <n v="-4"/>
    <n v="1"/>
    <n v="124"/>
    <x v="1"/>
    <x v="0"/>
    <n v="959.51094560000001"/>
    <s v="TV"/>
  </r>
  <r>
    <n v="384966"/>
    <s v="Laptop"/>
    <s v="Delhi"/>
    <s v="Delivered"/>
    <d v="2019-03-06T11:14:18"/>
    <d v="2019-03-14T11:14:18"/>
    <d v="2019-03-10T11:14:18"/>
    <n v="86"/>
    <n v="102"/>
    <s v="Chennai"/>
    <s v="Delhi-Chennai"/>
    <s v="Outstation"/>
    <s v="FastWheels"/>
    <n v="4"/>
    <n v="8"/>
    <n v="188"/>
    <x v="0"/>
    <x v="1"/>
    <n v="1173"/>
    <s v="Laptop"/>
  </r>
  <r>
    <n v="658505"/>
    <s v="Gaming Console"/>
    <s v="Delhi"/>
    <s v="Delivered"/>
    <d v="2019-03-06T11:19:05"/>
    <d v="2019-03-15T11:19:05"/>
    <d v="2019-03-12T11:19:05"/>
    <n v="26"/>
    <n v="128"/>
    <s v="Bangalore"/>
    <s v="Delhi-Bangalore"/>
    <s v="Outstation"/>
    <s v="Ship2Home"/>
    <n v="3"/>
    <n v="9"/>
    <n v="154"/>
    <x v="1"/>
    <x v="0"/>
    <n v="2918.5919140000001"/>
    <s v="Gaming Console"/>
  </r>
  <r>
    <n v="210693"/>
    <s v="Laptop"/>
    <s v="Delhi"/>
    <s v="Delivered"/>
    <d v="2019-03-06T11:28:53"/>
    <d v="2019-03-09T11:28:53"/>
    <d v="2019-03-11T11:28:53"/>
    <n v="0"/>
    <n v="120"/>
    <s v="Delhi"/>
    <s v="Delhi-Delhi"/>
    <s v="Local"/>
    <s v="Ship2Home"/>
    <n v="-2"/>
    <n v="3"/>
    <n v="120"/>
    <x v="0"/>
    <x v="2"/>
    <n v="2155.4931580000002"/>
    <s v="Laptop"/>
  </r>
  <r>
    <n v="103097"/>
    <s v="Tablet"/>
    <s v="Delhi"/>
    <s v="Delivered"/>
    <d v="2019-03-06T11:29:15"/>
    <d v="2019-03-11T11:29:15"/>
    <d v="2019-03-11T11:29:15"/>
    <n v="0"/>
    <n v="123"/>
    <s v="Delhi"/>
    <s v="Delhi-Delhi"/>
    <s v="Local"/>
    <s v="Ship2Home"/>
    <n v="0"/>
    <n v="5"/>
    <n v="123"/>
    <x v="1"/>
    <x v="0"/>
    <n v="2596.9218139999998"/>
    <s v="Tablet"/>
  </r>
  <r>
    <n v="708965"/>
    <s v="Laptop"/>
    <s v="Delhi"/>
    <s v="Delivered"/>
    <d v="2019-03-06T11:37:33"/>
    <d v="2019-03-16T11:37:33"/>
    <d v="2019-03-12T11:37:33"/>
    <n v="43"/>
    <n v="126"/>
    <s v="Bangalore"/>
    <s v="Delhi-Bangalore"/>
    <s v="Outstation"/>
    <s v="Ship2Home"/>
    <n v="4"/>
    <n v="10"/>
    <n v="169"/>
    <x v="1"/>
    <x v="0"/>
    <n v="2635"/>
    <s v="Laptop"/>
  </r>
  <r>
    <n v="293951"/>
    <s v="Mobile"/>
    <s v="Bangalore"/>
    <s v="Delivered"/>
    <d v="2019-03-06T11:42:39"/>
    <d v="2019-03-11T11:42:39"/>
    <d v="2019-03-11T11:42:39"/>
    <n v="0"/>
    <n v="108"/>
    <s v="Bangalore"/>
    <s v="Bangalore-Bangalore"/>
    <s v="Local"/>
    <s v="FastWheels"/>
    <n v="0"/>
    <n v="5"/>
    <n v="108"/>
    <x v="1"/>
    <x v="2"/>
    <n v="3025"/>
    <s v="Mobile"/>
  </r>
  <r>
    <n v="39978"/>
    <s v="PC"/>
    <s v="Delhi"/>
    <s v="Delivered"/>
    <d v="2019-03-06T11:48:17"/>
    <d v="2019-03-12T11:48:17"/>
    <d v="2019-03-13T11:48:17"/>
    <n v="66"/>
    <n v="90"/>
    <s v="Kolkata"/>
    <s v="Delhi-Kolkata"/>
    <s v="Outstation"/>
    <s v="FastWheels"/>
    <n v="-1"/>
    <n v="6"/>
    <n v="156"/>
    <x v="0"/>
    <x v="1"/>
    <n v="2211"/>
    <s v="PC"/>
  </r>
  <r>
    <n v="451113"/>
    <s v="Gaming Console"/>
    <s v="Bangalore"/>
    <s v="Delivered"/>
    <d v="2019-03-06T11:50:47"/>
    <d v="2019-03-14T11:50:47"/>
    <d v="2019-03-10T11:50:47"/>
    <n v="44"/>
    <n v="121"/>
    <s v="Delhi"/>
    <s v="Bangalore-Delhi"/>
    <s v="Outstation"/>
    <s v="Ship2Home"/>
    <n v="4"/>
    <n v="8"/>
    <n v="165"/>
    <x v="0"/>
    <x v="0"/>
    <n v="208"/>
    <s v="Gaming Console"/>
  </r>
  <r>
    <n v="915579"/>
    <s v="Tablet"/>
    <s v="Delhi"/>
    <s v="Delivered"/>
    <d v="2019-03-06T11:51:42"/>
    <d v="2019-03-15T11:51:42"/>
    <d v="2019-03-09T11:51:42"/>
    <n v="44"/>
    <n v="114"/>
    <s v="Mumbai"/>
    <s v="Delhi-Mumbai"/>
    <s v="Outstation"/>
    <s v="Ship2Home"/>
    <n v="6"/>
    <n v="9"/>
    <n v="158"/>
    <x v="0"/>
    <x v="2"/>
    <n v="2603"/>
    <s v="Tablet"/>
  </r>
  <r>
    <n v="93933"/>
    <s v="Mobile"/>
    <s v="Delhi"/>
    <s v="Delivered"/>
    <d v="2019-03-06T11:52:00"/>
    <d v="2019-03-10T11:52:00"/>
    <d v="2019-03-13T11:52:00"/>
    <n v="35"/>
    <n v="108"/>
    <s v="Kolkata"/>
    <s v="Delhi-Kolkata"/>
    <s v="Outstation"/>
    <s v="Ship2Home"/>
    <n v="-3"/>
    <n v="4"/>
    <n v="143"/>
    <x v="0"/>
    <x v="2"/>
    <n v="2491.0109560000001"/>
    <s v="Mobile"/>
  </r>
  <r>
    <n v="251931"/>
    <s v="Tablet"/>
    <s v="Bangalore"/>
    <s v="Delivered"/>
    <d v="2019-03-06T11:57:22"/>
    <d v="2019-03-10T11:57:22"/>
    <d v="2019-03-12T11:57:22"/>
    <n v="59"/>
    <n v="94"/>
    <s v="Mumbai"/>
    <s v="Bangalore-Mumbai"/>
    <s v="Outstation"/>
    <s v="FastWheels"/>
    <n v="-2"/>
    <n v="4"/>
    <n v="153"/>
    <x v="0"/>
    <x v="0"/>
    <n v="3440.4470470000001"/>
    <s v="Tablet"/>
  </r>
  <r>
    <n v="314947"/>
    <s v="Laptop"/>
    <s v="Delhi"/>
    <s v="Delivered"/>
    <d v="2019-03-06T11:58:25"/>
    <d v="2019-03-12T11:58:25"/>
    <d v="2019-03-12T11:58:25"/>
    <n v="26"/>
    <n v="128"/>
    <s v="Bangalore"/>
    <s v="Delhi-Bangalore"/>
    <s v="Outstation"/>
    <s v="Ship2Home"/>
    <n v="0"/>
    <n v="6"/>
    <n v="154"/>
    <x v="1"/>
    <x v="0"/>
    <n v="3182.3642450000002"/>
    <s v="Laptop"/>
  </r>
  <r>
    <n v="338024"/>
    <s v="PC"/>
    <s v="Bangalore"/>
    <s v="Delivered"/>
    <d v="2019-03-06T12:09:39"/>
    <d v="2019-03-08T12:09:39"/>
    <d v="2019-03-12T12:09:39"/>
    <n v="71"/>
    <n v="95"/>
    <s v="Mumbai"/>
    <s v="Bangalore-Mumbai"/>
    <s v="Outstation"/>
    <s v="FastWheels"/>
    <n v="-4"/>
    <n v="2"/>
    <n v="166"/>
    <x v="1"/>
    <x v="1"/>
    <n v="1394.4625309999999"/>
    <s v="PC"/>
  </r>
  <r>
    <n v="798001"/>
    <s v="Tablet"/>
    <s v="Bangalore"/>
    <s v="Delivered"/>
    <d v="2019-03-06T12:14:00"/>
    <d v="2019-03-11T12:14:00"/>
    <d v="2019-03-12T12:14:00"/>
    <n v="0"/>
    <n v="121"/>
    <s v="Bangalore"/>
    <s v="Bangalore-Bangalore"/>
    <s v="Local"/>
    <s v="Ship2Home"/>
    <n v="-1"/>
    <n v="5"/>
    <n v="121"/>
    <x v="1"/>
    <x v="0"/>
    <n v="1507.656688"/>
    <s v="Tablet"/>
  </r>
  <r>
    <n v="173984"/>
    <s v="Tablet"/>
    <s v="Bangalore"/>
    <s v="Delivered"/>
    <d v="2019-03-06T12:14:34"/>
    <d v="2019-03-09T12:14:34"/>
    <d v="2019-03-10T12:14:34"/>
    <n v="42"/>
    <n v="129"/>
    <s v="Delhi"/>
    <s v="Bangalore-Delhi"/>
    <s v="Outstation"/>
    <s v="FastWheels"/>
    <n v="-1"/>
    <n v="3"/>
    <n v="171"/>
    <x v="1"/>
    <x v="1"/>
    <n v="2765.8219779999999"/>
    <s v="Tablet"/>
  </r>
  <r>
    <n v="823141"/>
    <s v="Mobile"/>
    <s v="Bangalore"/>
    <s v="Delivered"/>
    <d v="2019-03-06T12:16:05"/>
    <d v="2019-03-07T12:16:05"/>
    <d v="2019-03-11T12:16:05"/>
    <n v="0"/>
    <n v="121"/>
    <s v="Bangalore"/>
    <s v="Bangalore-Bangalore"/>
    <s v="Local"/>
    <s v="Ship2Home"/>
    <n v="-4"/>
    <n v="1"/>
    <n v="121"/>
    <x v="1"/>
    <x v="0"/>
    <n v="1855.4913570000001"/>
    <s v="Mobile"/>
  </r>
  <r>
    <n v="807559"/>
    <s v="Laptop"/>
    <s v="Delhi"/>
    <s v="Delivered"/>
    <d v="2019-03-06T12:19:25"/>
    <d v="2019-03-10T12:19:25"/>
    <d v="2019-03-09T12:19:25"/>
    <n v="30"/>
    <n v="112"/>
    <s v="Kolkata"/>
    <s v="Delhi-Kolkata"/>
    <s v="Outstation"/>
    <s v="Ship2Home"/>
    <n v="1"/>
    <n v="4"/>
    <n v="142"/>
    <x v="1"/>
    <x v="0"/>
    <n v="1638"/>
    <s v="Laptop"/>
  </r>
  <r>
    <n v="606097"/>
    <s v="Laptop"/>
    <s v="Bangalore"/>
    <s v="Delivered"/>
    <d v="2019-03-06T12:28:38"/>
    <d v="2019-03-12T12:28:38"/>
    <d v="2019-03-09T12:28:38"/>
    <n v="66"/>
    <n v="94"/>
    <s v="Mumbai"/>
    <s v="Bangalore-Mumbai"/>
    <s v="Outstation"/>
    <s v="FastWheels"/>
    <n v="3"/>
    <n v="6"/>
    <n v="160"/>
    <x v="1"/>
    <x v="0"/>
    <n v="3714.324478"/>
    <s v="Laptop"/>
  </r>
  <r>
    <n v="137068"/>
    <s v="Mobile"/>
    <s v="Bangalore"/>
    <s v="Delivered"/>
    <d v="2019-03-06T12:44:47"/>
    <d v="2019-03-11T12:44:47"/>
    <d v="2019-03-12T12:44:47"/>
    <n v="47"/>
    <n v="126"/>
    <s v="Delhi"/>
    <s v="Bangalore-Delhi"/>
    <s v="Outstation"/>
    <s v="FastWheels"/>
    <n v="-1"/>
    <n v="5"/>
    <n v="173"/>
    <x v="1"/>
    <x v="1"/>
    <n v="552.04671410000003"/>
    <s v="Mobile"/>
  </r>
  <r>
    <n v="803054"/>
    <s v="PC"/>
    <s v="Delhi"/>
    <s v="Delivered"/>
    <d v="2019-03-06T12:51:22"/>
    <d v="2019-03-08T12:51:22"/>
    <d v="2019-03-12T12:51:22"/>
    <n v="78"/>
    <n v="92"/>
    <s v="Mumbai"/>
    <s v="Delhi-Mumbai"/>
    <s v="Outstation"/>
    <s v="FastWheels"/>
    <n v="-4"/>
    <n v="2"/>
    <n v="170"/>
    <x v="1"/>
    <x v="1"/>
    <n v="1204"/>
    <s v="PC"/>
  </r>
  <r>
    <n v="89042"/>
    <s v="Mobile"/>
    <s v="Delhi"/>
    <s v="Delivered"/>
    <d v="2019-03-06T13:04:13"/>
    <d v="2019-03-09T13:04:13"/>
    <d v="2019-03-12T13:04:13"/>
    <n v="0"/>
    <n v="124"/>
    <s v="Delhi"/>
    <s v="Delhi-Delhi"/>
    <s v="Local"/>
    <s v="Ship2Home"/>
    <n v="-3"/>
    <n v="3"/>
    <n v="124"/>
    <x v="1"/>
    <x v="1"/>
    <n v="2017.7636210000001"/>
    <s v="Mobile"/>
  </r>
  <r>
    <n v="45804"/>
    <s v="Tablet"/>
    <s v="Bangalore"/>
    <s v="Delivered"/>
    <d v="2019-03-06T13:08:53"/>
    <d v="2019-03-14T13:08:53"/>
    <d v="2019-03-12T13:08:53"/>
    <n v="69"/>
    <n v="109"/>
    <s v="Chennai"/>
    <s v="Bangalore-Chennai"/>
    <s v="Outstation"/>
    <s v="FastWheels"/>
    <n v="2"/>
    <n v="8"/>
    <n v="178"/>
    <x v="0"/>
    <x v="1"/>
    <n v="2212.6603230000001"/>
    <s v="Tablet"/>
  </r>
  <r>
    <n v="481102"/>
    <s v="Mobile"/>
    <s v="Delhi"/>
    <s v="Delivered"/>
    <d v="2019-03-06T13:13:01"/>
    <d v="2019-03-09T13:13:01"/>
    <d v="2019-03-13T13:13:01"/>
    <n v="62"/>
    <n v="104"/>
    <s v="Bangalore"/>
    <s v="Delhi-Bangalore"/>
    <s v="Outstation"/>
    <s v="FastWheels"/>
    <n v="-4"/>
    <n v="3"/>
    <n v="166"/>
    <x v="1"/>
    <x v="1"/>
    <n v="3715.996306"/>
    <s v="Mobile"/>
  </r>
  <r>
    <n v="539717"/>
    <s v="Mobile"/>
    <s v="Delhi"/>
    <s v="Delivered"/>
    <d v="2019-03-06T13:13:43"/>
    <d v="2019-03-08T13:13:43"/>
    <d v="2019-03-11T13:13:43"/>
    <n v="44"/>
    <n v="109"/>
    <s v="Kolkata"/>
    <s v="Delhi-Kolkata"/>
    <s v="Outstation"/>
    <s v="Ship2Home"/>
    <n v="-3"/>
    <n v="2"/>
    <n v="153"/>
    <x v="1"/>
    <x v="0"/>
    <n v="1684.2110700000001"/>
    <s v="Mobile"/>
  </r>
  <r>
    <n v="77800"/>
    <s v="PC"/>
    <s v="Bangalore"/>
    <s v="Delivered"/>
    <d v="2019-03-06T13:14:12"/>
    <d v="2019-03-08T13:14:12"/>
    <d v="2019-03-13T13:14:12"/>
    <n v="46"/>
    <n v="124"/>
    <s v="Delhi"/>
    <s v="Bangalore-Delhi"/>
    <s v="Outstation"/>
    <s v="FastWheels"/>
    <n v="-5"/>
    <n v="2"/>
    <n v="170"/>
    <x v="1"/>
    <x v="1"/>
    <n v="1223"/>
    <s v="PC"/>
  </r>
  <r>
    <n v="590860"/>
    <s v="TV - 32 in"/>
    <s v="Bangalore"/>
    <s v="Delivered"/>
    <d v="2019-03-06T13:23:42"/>
    <d v="2019-03-10T13:23:42"/>
    <d v="2019-03-10T13:23:42"/>
    <n v="61"/>
    <n v="107"/>
    <s v="Chennai"/>
    <s v="Bangalore-Chennai"/>
    <s v="Outstation"/>
    <s v="FastWheels"/>
    <n v="0"/>
    <n v="4"/>
    <n v="168"/>
    <x v="1"/>
    <x v="1"/>
    <n v="1619.8048249999999"/>
    <s v="TV"/>
  </r>
  <r>
    <n v="643068"/>
    <s v="Mobile"/>
    <s v="Delhi"/>
    <s v="Delivered"/>
    <d v="2019-03-06T13:27:58"/>
    <d v="2019-03-06T13:27:58"/>
    <d v="2019-03-09T13:27:58"/>
    <n v="0"/>
    <n v="124"/>
    <s v="Delhi"/>
    <s v="Delhi-Delhi"/>
    <s v="Local"/>
    <s v="FastWheels"/>
    <n v="-3"/>
    <n v="0"/>
    <n v="124"/>
    <x v="0"/>
    <x v="1"/>
    <n v="2598.3862159999999"/>
    <s v="Mobile"/>
  </r>
  <r>
    <n v="563095"/>
    <s v="PC"/>
    <s v="Delhi"/>
    <s v="Delivered"/>
    <d v="2019-03-06T13:30:32"/>
    <d v="2019-03-12T13:30:32"/>
    <d v="2019-03-09T13:30:32"/>
    <n v="0"/>
    <n v="121"/>
    <s v="Delhi"/>
    <s v="Delhi-Delhi"/>
    <s v="Local"/>
    <s v="Ship2Home"/>
    <n v="3"/>
    <n v="6"/>
    <n v="121"/>
    <x v="1"/>
    <x v="0"/>
    <n v="2753.7043640000002"/>
    <s v="PC"/>
  </r>
  <r>
    <n v="132007"/>
    <s v="Laptop"/>
    <s v="Delhi"/>
    <s v="Delivered"/>
    <d v="2019-03-06T13:32:28"/>
    <d v="2019-03-12T13:32:28"/>
    <d v="2019-03-09T13:32:28"/>
    <n v="45"/>
    <n v="121"/>
    <s v="Chennai"/>
    <s v="Delhi-Chennai"/>
    <s v="Outstation"/>
    <s v="Ship2Home"/>
    <n v="3"/>
    <n v="6"/>
    <n v="166"/>
    <x v="1"/>
    <x v="0"/>
    <n v="1074.458975"/>
    <s v="Laptop"/>
  </r>
  <r>
    <n v="572740"/>
    <s v="Tablet"/>
    <s v="Delhi"/>
    <s v="Delivered"/>
    <d v="2019-03-06T13:33:06"/>
    <d v="2019-03-11T13:33:06"/>
    <d v="2019-03-11T13:33:06"/>
    <n v="30"/>
    <n v="125"/>
    <s v="Chennai"/>
    <s v="Delhi-Chennai"/>
    <s v="Outstation"/>
    <s v="FastWheels"/>
    <n v="0"/>
    <n v="5"/>
    <n v="155"/>
    <x v="1"/>
    <x v="1"/>
    <n v="672.58550549999995"/>
    <s v="Tablet"/>
  </r>
  <r>
    <n v="830252"/>
    <s v="Mobile"/>
    <s v="Bangalore"/>
    <s v="Delivered"/>
    <d v="2019-03-06T13:40:31"/>
    <d v="2019-03-06T13:40:31"/>
    <d v="2019-03-12T13:40:31"/>
    <n v="0"/>
    <n v="120"/>
    <s v="Bangalore"/>
    <s v="Bangalore-Bangalore"/>
    <s v="Local"/>
    <s v="FastWheels"/>
    <n v="-6"/>
    <n v="0"/>
    <n v="120"/>
    <x v="1"/>
    <x v="1"/>
    <n v="1400.378209"/>
    <s v="Mobile"/>
  </r>
  <r>
    <n v="348761"/>
    <s v="Mobile"/>
    <s v="Delhi"/>
    <s v="Delivered"/>
    <d v="2019-03-06T13:49:39"/>
    <d v="2019-03-14T13:49:39"/>
    <d v="2019-03-09T13:49:39"/>
    <n v="49"/>
    <n v="124"/>
    <s v="Bangalore"/>
    <s v="Delhi-Bangalore"/>
    <s v="Outstation"/>
    <s v="Ship2Home"/>
    <n v="5"/>
    <n v="8"/>
    <n v="173"/>
    <x v="1"/>
    <x v="2"/>
    <n v="2322"/>
    <s v="Mobile"/>
  </r>
  <r>
    <n v="725024"/>
    <s v="TV - 32 in"/>
    <s v="Delhi"/>
    <s v="Delivered"/>
    <d v="2019-03-06T13:51:12"/>
    <d v="2019-03-12T13:51:12"/>
    <d v="2019-03-09T13:51:12"/>
    <n v="50"/>
    <n v="126"/>
    <s v="Bangalore"/>
    <s v="Delhi-Bangalore"/>
    <s v="Outstation"/>
    <s v="FastWheels"/>
    <n v="3"/>
    <n v="6"/>
    <n v="176"/>
    <x v="1"/>
    <x v="1"/>
    <n v="1579"/>
    <s v="TV"/>
  </r>
  <r>
    <n v="194778"/>
    <s v="PC"/>
    <s v="Delhi"/>
    <s v="Delivered"/>
    <d v="2019-03-06T13:53:55"/>
    <d v="2019-03-11T13:53:55"/>
    <d v="2019-03-09T13:53:55"/>
    <n v="26"/>
    <n v="115"/>
    <s v="Kolkata"/>
    <s v="Delhi-Kolkata"/>
    <s v="Outstation"/>
    <s v="Ship2Home"/>
    <n v="2"/>
    <n v="5"/>
    <n v="141"/>
    <x v="0"/>
    <x v="1"/>
    <n v="386.64313879999997"/>
    <s v="PC"/>
  </r>
  <r>
    <n v="330525"/>
    <s v="TV - 40 in"/>
    <s v="Bangalore"/>
    <s v="Delivered"/>
    <d v="2019-03-06T14:12:37"/>
    <d v="2019-03-08T14:12:37"/>
    <d v="2019-03-11T14:12:37"/>
    <n v="82"/>
    <n v="101"/>
    <s v="Delhi"/>
    <s v="Bangalore-Delhi"/>
    <s v="Outstation"/>
    <s v="FastWheels"/>
    <n v="-3"/>
    <n v="2"/>
    <n v="183"/>
    <x v="0"/>
    <x v="0"/>
    <n v="2738"/>
    <s v="TV"/>
  </r>
  <r>
    <n v="920939"/>
    <s v="PC"/>
    <s v="Bangalore"/>
    <s v="Delivered"/>
    <d v="2019-03-06T14:15:09"/>
    <d v="2019-03-12T14:15:09"/>
    <d v="2019-03-13T14:15:09"/>
    <n v="38"/>
    <n v="129"/>
    <s v="Chennai"/>
    <s v="Bangalore-Chennai"/>
    <s v="Outstation"/>
    <s v="Ship2Home"/>
    <n v="-1"/>
    <n v="6"/>
    <n v="167"/>
    <x v="1"/>
    <x v="0"/>
    <n v="2439"/>
    <s v="PC"/>
  </r>
  <r>
    <n v="931422"/>
    <s v="Gaming Console"/>
    <s v="Delhi"/>
    <s v="Delivered"/>
    <d v="2019-03-06T14:15:11"/>
    <d v="2019-03-13T14:15:11"/>
    <d v="2019-03-11T14:15:11"/>
    <n v="44"/>
    <n v="114"/>
    <s v="Mumbai"/>
    <s v="Delhi-Mumbai"/>
    <s v="Outstation"/>
    <s v="Ship2Home"/>
    <n v="2"/>
    <n v="7"/>
    <n v="158"/>
    <x v="0"/>
    <x v="1"/>
    <n v="626.28362949999996"/>
    <s v="Gaming Console"/>
  </r>
  <r>
    <n v="36096"/>
    <s v="Mobile"/>
    <s v="Delhi"/>
    <s v="Delivered"/>
    <d v="2019-03-06T14:23:46"/>
    <d v="2019-03-14T14:23:46"/>
    <d v="2019-03-11T14:23:46"/>
    <n v="38"/>
    <n v="108"/>
    <s v="Kolkata"/>
    <s v="Delhi-Kolkata"/>
    <s v="Outstation"/>
    <s v="FastWheels"/>
    <n v="3"/>
    <n v="8"/>
    <n v="146"/>
    <x v="0"/>
    <x v="1"/>
    <n v="379"/>
    <s v="Mobile"/>
  </r>
  <r>
    <n v="191728"/>
    <s v="Tablet"/>
    <s v="Delhi"/>
    <s v="Delivered"/>
    <d v="2019-03-06T14:30:04"/>
    <d v="2019-03-14T14:30:04"/>
    <d v="2019-03-09T14:30:04"/>
    <n v="30"/>
    <n v="124"/>
    <s v="Chennai"/>
    <s v="Delhi-Chennai"/>
    <s v="Outstation"/>
    <s v="FastWheels"/>
    <n v="5"/>
    <n v="8"/>
    <n v="154"/>
    <x v="1"/>
    <x v="1"/>
    <n v="3556.8159110000001"/>
    <s v="Tablet"/>
  </r>
  <r>
    <n v="192708"/>
    <s v="Mobile"/>
    <s v="Bangalore"/>
    <s v="Delivered"/>
    <d v="2019-03-06T14:35:39"/>
    <d v="2019-03-09T14:35:39"/>
    <d v="2019-03-11T14:35:39"/>
    <n v="70"/>
    <n v="93"/>
    <s v="Kolkata"/>
    <s v="Bangalore-Kolkata"/>
    <s v="Outstation"/>
    <s v="FastWheels"/>
    <n v="-2"/>
    <n v="3"/>
    <n v="163"/>
    <x v="0"/>
    <x v="1"/>
    <n v="1621"/>
    <s v="Mobile"/>
  </r>
  <r>
    <n v="384739"/>
    <s v="Mobile"/>
    <s v="Bangalore"/>
    <s v="Delivered"/>
    <d v="2019-03-06T14:43:08"/>
    <d v="2019-03-10T14:43:08"/>
    <d v="2019-03-11T14:43:08"/>
    <n v="69"/>
    <n v="87"/>
    <s v="Kolkata"/>
    <s v="Bangalore-Kolkata"/>
    <s v="Outstation"/>
    <s v="FastWheels"/>
    <n v="-1"/>
    <n v="4"/>
    <n v="156"/>
    <x v="1"/>
    <x v="0"/>
    <n v="3641.9141920000002"/>
    <s v="Mobile"/>
  </r>
  <r>
    <n v="534045"/>
    <s v="Mobile"/>
    <s v="Delhi"/>
    <s v="Delivered"/>
    <d v="2019-03-06T14:45:44"/>
    <d v="2019-03-12T14:45:44"/>
    <d v="2019-03-11T14:45:44"/>
    <n v="39"/>
    <n v="110"/>
    <s v="Mumbai"/>
    <s v="Delhi-Mumbai"/>
    <s v="Outstation"/>
    <s v="Ship2Home"/>
    <n v="1"/>
    <n v="6"/>
    <n v="149"/>
    <x v="0"/>
    <x v="0"/>
    <n v="3727.2459100000001"/>
    <s v="Mobile"/>
  </r>
  <r>
    <n v="170422"/>
    <s v="Laptop"/>
    <s v="Bangalore"/>
    <s v="Delivered"/>
    <d v="2019-03-06T14:46:41"/>
    <d v="2019-03-11T14:46:41"/>
    <d v="2019-03-12T14:46:41"/>
    <n v="36"/>
    <n v="129"/>
    <s v="Delhi"/>
    <s v="Bangalore-Delhi"/>
    <s v="Outstation"/>
    <s v="Ship2Home"/>
    <n v="-1"/>
    <n v="5"/>
    <n v="165"/>
    <x v="1"/>
    <x v="1"/>
    <n v="2833.6294830000002"/>
    <s v="Laptop"/>
  </r>
  <r>
    <n v="549037"/>
    <s v="Tablet"/>
    <s v="Bangalore"/>
    <s v="Delivered"/>
    <d v="2019-03-06T14:48:54"/>
    <d v="2019-03-11T14:48:54"/>
    <d v="2019-03-09T14:48:54"/>
    <n v="38"/>
    <n v="126"/>
    <s v="Delhi"/>
    <s v="Bangalore-Delhi"/>
    <s v="Outstation"/>
    <s v="Ship2Home"/>
    <n v="2"/>
    <n v="5"/>
    <n v="164"/>
    <x v="1"/>
    <x v="0"/>
    <n v="1261.849453"/>
    <s v="Tablet"/>
  </r>
  <r>
    <n v="910825"/>
    <s v="Mobile"/>
    <s v="Delhi"/>
    <s v="Delivered"/>
    <d v="2019-03-06T14:49:44"/>
    <d v="2019-03-11T14:49:44"/>
    <d v="2019-03-09T14:49:44"/>
    <n v="39"/>
    <n v="108"/>
    <s v="Mumbai"/>
    <s v="Delhi-Mumbai"/>
    <s v="Outstation"/>
    <s v="Ship2Home"/>
    <n v="2"/>
    <n v="5"/>
    <n v="147"/>
    <x v="1"/>
    <x v="0"/>
    <n v="1523"/>
    <s v="Mobile"/>
  </r>
  <r>
    <n v="911492"/>
    <s v="PC"/>
    <s v="Delhi"/>
    <s v="Delivered"/>
    <d v="2019-03-06T14:49:56"/>
    <d v="2019-03-12T14:49:56"/>
    <d v="2019-03-13T14:49:56"/>
    <n v="33"/>
    <n v="105"/>
    <s v="Mumbai"/>
    <s v="Delhi-Mumbai"/>
    <s v="Outstation"/>
    <s v="FastWheels"/>
    <n v="-1"/>
    <n v="6"/>
    <n v="138"/>
    <x v="1"/>
    <x v="1"/>
    <n v="1423.985079"/>
    <s v="PC"/>
  </r>
  <r>
    <n v="762747"/>
    <s v="Mobile"/>
    <s v="Bangalore"/>
    <s v="Delivered"/>
    <d v="2019-03-06T14:50:14"/>
    <d v="2019-03-09T14:50:14"/>
    <d v="2019-03-11T14:50:14"/>
    <n v="38"/>
    <n v="120"/>
    <s v="Delhi"/>
    <s v="Bangalore-Delhi"/>
    <s v="Outstation"/>
    <s v="Ship2Home"/>
    <n v="-2"/>
    <n v="3"/>
    <n v="158"/>
    <x v="0"/>
    <x v="0"/>
    <n v="2046.136518"/>
    <s v="Mobile"/>
  </r>
  <r>
    <n v="730307"/>
    <s v="PC"/>
    <s v="Delhi"/>
    <s v="Delivered"/>
    <d v="2019-03-06T14:51:23"/>
    <d v="2019-03-13T14:51:23"/>
    <d v="2019-03-10T14:51:23"/>
    <n v="47"/>
    <n v="127"/>
    <s v="Bangalore"/>
    <s v="Delhi-Bangalore"/>
    <s v="Outstation"/>
    <s v="Ship2Home"/>
    <n v="3"/>
    <n v="7"/>
    <n v="174"/>
    <x v="1"/>
    <x v="0"/>
    <n v="2020.4009610000001"/>
    <s v="PC"/>
  </r>
  <r>
    <n v="509788"/>
    <s v="PC"/>
    <s v="Delhi"/>
    <s v="Delivered"/>
    <d v="2019-03-06T14:53:49"/>
    <d v="2019-03-14T14:53:49"/>
    <d v="2019-03-11T14:53:49"/>
    <n v="50"/>
    <n v="122"/>
    <s v="Chennai"/>
    <s v="Delhi-Chennai"/>
    <s v="Outstation"/>
    <s v="FastWheels"/>
    <n v="3"/>
    <n v="8"/>
    <n v="172"/>
    <x v="1"/>
    <x v="1"/>
    <n v="2557.2973539999998"/>
    <s v="PC"/>
  </r>
  <r>
    <n v="203713"/>
    <s v="Laptop"/>
    <s v="Delhi"/>
    <s v="Delivered"/>
    <d v="2019-03-06T15:00:34"/>
    <d v="2019-03-12T15:00:34"/>
    <d v="2019-03-13T15:00:34"/>
    <n v="32"/>
    <n v="112"/>
    <s v="Mumbai"/>
    <s v="Delhi-Mumbai"/>
    <s v="Outstation"/>
    <s v="Ship2Home"/>
    <n v="-1"/>
    <n v="6"/>
    <n v="144"/>
    <x v="1"/>
    <x v="0"/>
    <n v="933.158007"/>
    <s v="Laptop"/>
  </r>
  <r>
    <n v="359506"/>
    <s v="Gaming Console"/>
    <s v="Bangalore"/>
    <s v="Delivered"/>
    <d v="2019-03-06T15:18:40"/>
    <d v="2019-03-12T15:18:40"/>
    <d v="2019-03-09T15:18:40"/>
    <n v="40"/>
    <n v="107"/>
    <s v="Mumbai"/>
    <s v="Bangalore-Mumbai"/>
    <s v="Outstation"/>
    <s v="Ship2Home"/>
    <n v="3"/>
    <n v="6"/>
    <n v="147"/>
    <x v="1"/>
    <x v="1"/>
    <n v="1114.120285"/>
    <s v="Gaming Console"/>
  </r>
  <r>
    <n v="987898"/>
    <s v="Laptop"/>
    <s v="Delhi"/>
    <s v="Delivered"/>
    <d v="2019-03-06T15:19:33"/>
    <d v="2019-03-11T15:19:33"/>
    <d v="2019-03-11T15:19:33"/>
    <n v="45"/>
    <n v="107"/>
    <s v="Mumbai"/>
    <s v="Delhi-Mumbai"/>
    <s v="Outstation"/>
    <s v="Ship2Home"/>
    <n v="0"/>
    <n v="5"/>
    <n v="152"/>
    <x v="1"/>
    <x v="1"/>
    <n v="2197.8944160000001"/>
    <s v="Laptop"/>
  </r>
  <r>
    <n v="340634"/>
    <s v="PC"/>
    <s v="Delhi"/>
    <s v="Delivered"/>
    <d v="2019-03-06T15:22:44"/>
    <d v="2019-03-15T15:22:44"/>
    <d v="2019-03-09T15:22:44"/>
    <n v="34"/>
    <n v="113"/>
    <s v="Mumbai"/>
    <s v="Delhi-Mumbai"/>
    <s v="Outstation"/>
    <s v="Ship2Home"/>
    <n v="6"/>
    <n v="9"/>
    <n v="147"/>
    <x v="1"/>
    <x v="1"/>
    <n v="549.70459570000003"/>
    <s v="PC"/>
  </r>
  <r>
    <n v="991192"/>
    <s v="TV - 32 in"/>
    <s v="Delhi"/>
    <s v="Delivered"/>
    <d v="2019-03-06T15:23:22"/>
    <d v="2019-03-14T15:23:22"/>
    <d v="2019-03-10T15:23:22"/>
    <n v="39"/>
    <n v="128"/>
    <s v="Chennai"/>
    <s v="Delhi-Chennai"/>
    <s v="Outstation"/>
    <s v="FastWheels"/>
    <n v="4"/>
    <n v="8"/>
    <n v="167"/>
    <x v="1"/>
    <x v="1"/>
    <n v="704"/>
    <s v="TV"/>
  </r>
  <r>
    <n v="621272"/>
    <s v="Tablet"/>
    <s v="Delhi"/>
    <s v="Delivered"/>
    <d v="2019-03-06T15:23:51"/>
    <d v="2019-03-09T15:23:51"/>
    <d v="2019-03-11T15:23:51"/>
    <n v="46"/>
    <n v="113"/>
    <s v="Mumbai"/>
    <s v="Delhi-Mumbai"/>
    <s v="Outstation"/>
    <s v="FastWheels"/>
    <n v="-2"/>
    <n v="3"/>
    <n v="159"/>
    <x v="1"/>
    <x v="1"/>
    <n v="1254.8461150000001"/>
    <s v="Tablet"/>
  </r>
  <r>
    <n v="677301"/>
    <s v="Tablet"/>
    <s v="Delhi"/>
    <s v="Delivered"/>
    <d v="2019-03-06T15:24:08"/>
    <d v="2019-03-09T15:24:08"/>
    <d v="2019-03-12T15:24:08"/>
    <n v="35"/>
    <n v="108"/>
    <s v="Kolkata"/>
    <s v="Delhi-Kolkata"/>
    <s v="Outstation"/>
    <s v="Ship2Home"/>
    <n v="-3"/>
    <n v="3"/>
    <n v="143"/>
    <x v="0"/>
    <x v="0"/>
    <n v="2075.6649459999999"/>
    <s v="Tablet"/>
  </r>
  <r>
    <n v="68800"/>
    <s v="TV - 32 in"/>
    <s v="Delhi"/>
    <s v="Delivered"/>
    <d v="2019-03-06T15:33:10"/>
    <d v="2019-03-08T15:33:10"/>
    <d v="2019-03-13T15:33:10"/>
    <n v="0"/>
    <n v="121"/>
    <s v="Delhi"/>
    <s v="Delhi-Delhi"/>
    <s v="Local"/>
    <s v="FastWheels"/>
    <n v="-5"/>
    <n v="2"/>
    <n v="121"/>
    <x v="1"/>
    <x v="1"/>
    <n v="2662.8781210000002"/>
    <s v="TV"/>
  </r>
  <r>
    <n v="432908"/>
    <s v="Tablet"/>
    <s v="Bangalore"/>
    <s v="Delivered"/>
    <d v="2019-03-06T15:38:19"/>
    <d v="2019-03-08T15:38:19"/>
    <d v="2019-03-11T15:38:19"/>
    <n v="36"/>
    <n v="120"/>
    <s v="Delhi"/>
    <s v="Bangalore-Delhi"/>
    <s v="Outstation"/>
    <s v="FastWheels"/>
    <n v="-3"/>
    <n v="2"/>
    <n v="156"/>
    <x v="1"/>
    <x v="1"/>
    <n v="3569"/>
    <s v="Tablet"/>
  </r>
  <r>
    <n v="529715"/>
    <s v="Tablet"/>
    <s v="Delhi"/>
    <s v="Delivered"/>
    <d v="2019-03-06T15:41:35"/>
    <d v="2019-03-13T15:41:35"/>
    <d v="2019-03-13T15:41:35"/>
    <n v="39"/>
    <n v="107"/>
    <s v="Mumbai"/>
    <s v="Delhi-Mumbai"/>
    <s v="Outstation"/>
    <s v="Ship2Home"/>
    <n v="0"/>
    <n v="7"/>
    <n v="146"/>
    <x v="1"/>
    <x v="0"/>
    <n v="553"/>
    <s v="Tablet"/>
  </r>
  <r>
    <n v="323403"/>
    <s v="Mobile"/>
    <s v="Delhi"/>
    <s v="Delivered"/>
    <d v="2019-03-06T15:44:47"/>
    <d v="2019-03-13T15:44:47"/>
    <d v="2019-03-11T15:44:47"/>
    <n v="0"/>
    <n v="129"/>
    <s v="Delhi"/>
    <s v="Delhi-Delhi"/>
    <s v="Local"/>
    <s v="Ship2Home"/>
    <n v="2"/>
    <n v="7"/>
    <n v="129"/>
    <x v="0"/>
    <x v="0"/>
    <n v="2850.9877379999998"/>
    <s v="Mobile"/>
  </r>
  <r>
    <n v="339072"/>
    <s v="PC"/>
    <s v="Delhi"/>
    <s v="Delivered"/>
    <d v="2019-03-06T15:54:23"/>
    <d v="2019-03-06T15:54:23"/>
    <d v="2019-03-11T15:54:23"/>
    <n v="0"/>
    <n v="124"/>
    <s v="Delhi"/>
    <s v="Delhi-Delhi"/>
    <s v="Local"/>
    <s v="FastWheels"/>
    <n v="-5"/>
    <n v="0"/>
    <n v="124"/>
    <x v="0"/>
    <x v="1"/>
    <n v="958"/>
    <s v="PC"/>
  </r>
  <r>
    <n v="385690"/>
    <s v="Laptop"/>
    <s v="Bangalore"/>
    <s v="Delivered"/>
    <d v="2019-03-06T15:54:53"/>
    <d v="2019-03-09T15:54:53"/>
    <d v="2019-03-13T15:54:53"/>
    <n v="33"/>
    <n v="112"/>
    <s v="Kolkata"/>
    <s v="Bangalore-Kolkata"/>
    <s v="Outstation"/>
    <s v="Ship2Home"/>
    <n v="-4"/>
    <n v="3"/>
    <n v="145"/>
    <x v="1"/>
    <x v="1"/>
    <n v="3039.5435210000001"/>
    <s v="Laptop"/>
  </r>
  <r>
    <n v="176517"/>
    <s v="TV - 40 in"/>
    <s v="Bangalore"/>
    <s v="Delivered"/>
    <d v="2019-03-06T16:05:31"/>
    <d v="2019-03-10T16:05:31"/>
    <d v="2019-03-11T16:05:31"/>
    <n v="44"/>
    <n v="112"/>
    <s v="Kolkata"/>
    <s v="Bangalore-Kolkata"/>
    <s v="Outstation"/>
    <s v="Ship2Home"/>
    <n v="-1"/>
    <n v="4"/>
    <n v="156"/>
    <x v="0"/>
    <x v="0"/>
    <n v="892"/>
    <s v="TV"/>
  </r>
  <r>
    <n v="507925"/>
    <s v="Gaming Console"/>
    <s v="Delhi"/>
    <s v="Delivered"/>
    <d v="2019-03-06T16:06:09"/>
    <d v="2019-03-11T16:06:09"/>
    <d v="2019-03-12T16:06:09"/>
    <n v="0"/>
    <n v="126"/>
    <s v="Delhi"/>
    <s v="Delhi-Delhi"/>
    <s v="Local"/>
    <s v="Ship2Home"/>
    <n v="-1"/>
    <n v="5"/>
    <n v="126"/>
    <x v="1"/>
    <x v="0"/>
    <n v="3446"/>
    <s v="Gaming Console"/>
  </r>
  <r>
    <n v="114534"/>
    <s v="Laptop"/>
    <s v="Delhi"/>
    <s v="Delivered"/>
    <d v="2019-03-06T16:13:35"/>
    <d v="2019-03-09T16:13:35"/>
    <d v="2019-03-13T16:13:35"/>
    <n v="72"/>
    <n v="109"/>
    <s v="Bangalore"/>
    <s v="Delhi-Bangalore"/>
    <s v="Outstation"/>
    <s v="FastWheels"/>
    <n v="-4"/>
    <n v="3"/>
    <n v="181"/>
    <x v="0"/>
    <x v="1"/>
    <n v="2487.7925089999999"/>
    <s v="Laptop"/>
  </r>
  <r>
    <n v="848679"/>
    <s v="Laptop"/>
    <s v="Bangalore"/>
    <s v="Delivered"/>
    <d v="2019-03-06T16:23:04"/>
    <d v="2019-03-12T16:23:04"/>
    <d v="2019-03-13T16:23:04"/>
    <n v="25"/>
    <n v="113"/>
    <s v="Kolkata"/>
    <s v="Bangalore-Kolkata"/>
    <s v="Outstation"/>
    <s v="Ship2Home"/>
    <n v="-1"/>
    <n v="6"/>
    <n v="138"/>
    <x v="0"/>
    <x v="0"/>
    <n v="913.21608619999995"/>
    <s v="Laptop"/>
  </r>
  <r>
    <n v="91382"/>
    <s v="PC"/>
    <s v="Bangalore"/>
    <s v="Delivered"/>
    <d v="2019-03-06T16:31:24"/>
    <d v="2019-03-12T16:31:24"/>
    <d v="2019-03-09T16:31:24"/>
    <n v="34"/>
    <n v="113"/>
    <s v="Mumbai"/>
    <s v="Bangalore-Mumbai"/>
    <s v="Outstation"/>
    <s v="Ship2Home"/>
    <n v="3"/>
    <n v="6"/>
    <n v="147"/>
    <x v="1"/>
    <x v="1"/>
    <n v="858.61328820000006"/>
    <s v="PC"/>
  </r>
  <r>
    <n v="546941"/>
    <s v="Laptop"/>
    <s v="Bangalore"/>
    <s v="Delivered"/>
    <d v="2019-03-06T16:37:28"/>
    <d v="2019-03-11T16:37:28"/>
    <d v="2019-03-13T16:37:28"/>
    <n v="89"/>
    <n v="89"/>
    <s v="Mumbai"/>
    <s v="Bangalore-Mumbai"/>
    <s v="Outstation"/>
    <s v="FastWheels"/>
    <n v="-2"/>
    <n v="5"/>
    <n v="178"/>
    <x v="1"/>
    <x v="0"/>
    <n v="3617.5833400000001"/>
    <s v="Laptop"/>
  </r>
  <r>
    <n v="728705"/>
    <s v="Laptop"/>
    <s v="Delhi"/>
    <s v="Delivered"/>
    <d v="2019-03-06T16:37:51"/>
    <d v="2019-03-08T16:37:51"/>
    <d v="2019-03-10T16:37:51"/>
    <n v="67"/>
    <n v="101"/>
    <s v="Bangalore"/>
    <s v="Delhi-Bangalore"/>
    <s v="Outstation"/>
    <s v="FastWheels"/>
    <n v="-2"/>
    <n v="2"/>
    <n v="168"/>
    <x v="1"/>
    <x v="0"/>
    <n v="2208"/>
    <s v="Laptop"/>
  </r>
  <r>
    <n v="103691"/>
    <s v="Laptop"/>
    <s v="Bangalore"/>
    <s v="Delivered"/>
    <d v="2019-03-06T16:51:39"/>
    <d v="2019-03-13T16:51:39"/>
    <d v="2019-03-09T16:51:39"/>
    <n v="60"/>
    <n v="105"/>
    <s v="Chennai"/>
    <s v="Bangalore-Chennai"/>
    <s v="Outstation"/>
    <s v="FastWheels"/>
    <n v="4"/>
    <n v="7"/>
    <n v="165"/>
    <x v="1"/>
    <x v="2"/>
    <n v="2581"/>
    <s v="Laptop"/>
  </r>
  <r>
    <n v="74196"/>
    <s v="PC"/>
    <s v="Bangalore"/>
    <s v="Delivered"/>
    <d v="2019-03-06T17:06:46"/>
    <d v="2019-03-10T17:06:46"/>
    <d v="2019-03-13T17:06:46"/>
    <n v="33"/>
    <n v="110"/>
    <s v="Mumbai"/>
    <s v="Bangalore-Mumbai"/>
    <s v="Outstation"/>
    <s v="FastWheels"/>
    <n v="-3"/>
    <n v="4"/>
    <n v="143"/>
    <x v="0"/>
    <x v="1"/>
    <n v="755.64673330000005"/>
    <s v="PC"/>
  </r>
  <r>
    <n v="3453"/>
    <s v="Mobile"/>
    <s v="Bangalore"/>
    <s v="Delivered"/>
    <d v="2019-03-06T17:29:59"/>
    <d v="2019-03-09T17:29:59"/>
    <d v="2019-03-13T17:29:59"/>
    <n v="75"/>
    <n v="109"/>
    <s v="Delhi"/>
    <s v="Bangalore-Delhi"/>
    <s v="Outstation"/>
    <s v="FastWheels"/>
    <n v="-4"/>
    <n v="3"/>
    <n v="184"/>
    <x v="0"/>
    <x v="0"/>
    <n v="2487.4769259999998"/>
    <s v="Mobile"/>
  </r>
  <r>
    <n v="617591"/>
    <s v="Mobile"/>
    <s v="Delhi"/>
    <s v="Delivered"/>
    <d v="2019-03-06T17:31:22"/>
    <d v="2019-03-10T17:31:22"/>
    <d v="2019-03-13T17:31:22"/>
    <n v="26"/>
    <n v="112"/>
    <s v="Kolkata"/>
    <s v="Delhi-Kolkata"/>
    <s v="Outstation"/>
    <s v="Ship2Home"/>
    <n v="-3"/>
    <n v="4"/>
    <n v="138"/>
    <x v="1"/>
    <x v="0"/>
    <n v="1591"/>
    <s v="Mobile"/>
  </r>
  <r>
    <n v="750361"/>
    <s v="Mobile"/>
    <s v="Bangalore"/>
    <s v="Delivered"/>
    <d v="2019-03-06T17:46:04"/>
    <d v="2019-03-10T17:46:04"/>
    <d v="2019-03-10T17:46:04"/>
    <n v="46"/>
    <n v="112"/>
    <s v="Kolkata"/>
    <s v="Bangalore-Kolkata"/>
    <s v="Outstation"/>
    <s v="Ship2Home"/>
    <n v="0"/>
    <n v="4"/>
    <n v="158"/>
    <x v="1"/>
    <x v="0"/>
    <n v="2265.5267779999999"/>
    <s v="Mobile"/>
  </r>
  <r>
    <n v="973164"/>
    <s v="TV - 32 in"/>
    <s v="Delhi"/>
    <s v="Delivered"/>
    <d v="2019-03-06T17:47:35"/>
    <d v="2019-03-06T17:47:35"/>
    <d v="2019-03-10T17:47:35"/>
    <n v="0"/>
    <n v="105"/>
    <s v="Delhi"/>
    <s v="Delhi-Delhi"/>
    <s v="Local"/>
    <s v="FastWheels"/>
    <n v="-4"/>
    <n v="0"/>
    <n v="105"/>
    <x v="0"/>
    <x v="1"/>
    <n v="3001.3026500000001"/>
    <s v="TV"/>
  </r>
  <r>
    <n v="562703"/>
    <s v="PC"/>
    <s v="Delhi"/>
    <s v="Delivered"/>
    <d v="2019-03-06T17:53:46"/>
    <d v="2019-03-13T17:53:46"/>
    <d v="2019-03-10T17:53:46"/>
    <n v="0"/>
    <n v="123"/>
    <s v="Delhi"/>
    <s v="Delhi-Delhi"/>
    <s v="Local"/>
    <s v="Ship2Home"/>
    <n v="3"/>
    <n v="7"/>
    <n v="123"/>
    <x v="1"/>
    <x v="0"/>
    <n v="1587.7298740000001"/>
    <s v="PC"/>
  </r>
  <r>
    <n v="753860"/>
    <s v="Gaming Console"/>
    <s v="Bangalore"/>
    <s v="Delivered"/>
    <d v="2019-03-06T18:02:35"/>
    <d v="2019-03-08T18:02:35"/>
    <d v="2019-03-13T18:02:35"/>
    <n v="74"/>
    <n v="107"/>
    <s v="Delhi"/>
    <s v="Bangalore-Delhi"/>
    <s v="Outstation"/>
    <s v="FastWheels"/>
    <n v="-5"/>
    <n v="2"/>
    <n v="181"/>
    <x v="1"/>
    <x v="1"/>
    <n v="3448.9973129999998"/>
    <s v="Gaming Console"/>
  </r>
  <r>
    <n v="697348"/>
    <s v="Mobile"/>
    <s v="Delhi"/>
    <s v="Delivered"/>
    <d v="2019-03-06T18:02:51"/>
    <d v="2019-03-11T18:02:51"/>
    <d v="2019-03-12T18:02:51"/>
    <n v="30"/>
    <n v="129"/>
    <s v="Bangalore"/>
    <s v="Delhi-Bangalore"/>
    <s v="Outstation"/>
    <s v="FastWheels"/>
    <n v="-1"/>
    <n v="5"/>
    <n v="159"/>
    <x v="1"/>
    <x v="1"/>
    <n v="1740"/>
    <s v="Mobile"/>
  </r>
  <r>
    <n v="735316"/>
    <s v="PC"/>
    <s v="Bangalore"/>
    <s v="Delivered"/>
    <d v="2019-03-06T18:03:30"/>
    <d v="2019-03-10T18:03:30"/>
    <d v="2019-03-12T18:03:30"/>
    <n v="43"/>
    <n v="107"/>
    <s v="Mumbai"/>
    <s v="Bangalore-Mumbai"/>
    <s v="Outstation"/>
    <s v="FastWheels"/>
    <n v="-2"/>
    <n v="4"/>
    <n v="150"/>
    <x v="1"/>
    <x v="1"/>
    <n v="585"/>
    <s v="PC"/>
  </r>
  <r>
    <n v="587898"/>
    <s v="TV - 32 in"/>
    <s v="Bangalore"/>
    <s v="Delivered"/>
    <d v="2019-03-06T18:14:10"/>
    <d v="2019-03-12T18:14:10"/>
    <d v="2019-03-09T18:14:10"/>
    <n v="0"/>
    <n v="129"/>
    <s v="Bangalore"/>
    <s v="Bangalore-Bangalore"/>
    <s v="Local"/>
    <s v="Ship2Home"/>
    <n v="3"/>
    <n v="6"/>
    <n v="129"/>
    <x v="0"/>
    <x v="1"/>
    <n v="3101.5976860000001"/>
    <s v="TV"/>
  </r>
  <r>
    <n v="498876"/>
    <s v="TV - 32 in"/>
    <s v="Bangalore"/>
    <s v="Delivered"/>
    <d v="2019-03-06T18:19:32"/>
    <d v="2019-03-12T18:19:32"/>
    <d v="2019-03-10T18:19:32"/>
    <n v="71"/>
    <n v="89"/>
    <s v="Mumbai"/>
    <s v="Bangalore-Mumbai"/>
    <s v="Outstation"/>
    <s v="FastWheels"/>
    <n v="2"/>
    <n v="6"/>
    <n v="160"/>
    <x v="0"/>
    <x v="1"/>
    <n v="1457"/>
    <s v="TV"/>
  </r>
  <r>
    <n v="829475"/>
    <s v="Gaming Console"/>
    <s v="Bangalore"/>
    <s v="Delivered"/>
    <d v="2019-03-06T18:33:03"/>
    <d v="2019-03-10T18:33:03"/>
    <d v="2019-03-10T18:33:03"/>
    <n v="80"/>
    <n v="94"/>
    <s v="Kolkata"/>
    <s v="Bangalore-Kolkata"/>
    <s v="Outstation"/>
    <s v="FastWheels"/>
    <n v="0"/>
    <n v="4"/>
    <n v="174"/>
    <x v="1"/>
    <x v="0"/>
    <n v="3178.4033840000002"/>
    <s v="Gaming Console"/>
  </r>
  <r>
    <n v="56451"/>
    <s v="Mobile"/>
    <s v="Bangalore"/>
    <s v="Delivered"/>
    <d v="2019-03-06T18:35:43"/>
    <d v="2019-03-07T18:35:43"/>
    <d v="2019-03-12T18:35:43"/>
    <n v="0"/>
    <n v="126"/>
    <s v="Bangalore"/>
    <s v="Bangalore-Bangalore"/>
    <s v="Local"/>
    <s v="Ship2Home"/>
    <n v="-5"/>
    <n v="1"/>
    <n v="126"/>
    <x v="0"/>
    <x v="0"/>
    <n v="647.81502079999996"/>
    <s v="Mobile"/>
  </r>
  <r>
    <n v="364852"/>
    <s v="PC"/>
    <s v="Delhi"/>
    <s v="Delivered"/>
    <d v="2019-03-06T18:51:48"/>
    <d v="2019-03-10T18:51:48"/>
    <d v="2019-03-09T18:51:48"/>
    <n v="0"/>
    <n v="123"/>
    <s v="Delhi"/>
    <s v="Delhi-Delhi"/>
    <s v="Local"/>
    <s v="FastWheels"/>
    <n v="1"/>
    <n v="4"/>
    <n v="123"/>
    <x v="1"/>
    <x v="1"/>
    <n v="2315"/>
    <s v="PC"/>
  </r>
  <r>
    <n v="228742"/>
    <s v="Laptop"/>
    <s v="Delhi"/>
    <s v="Delivered"/>
    <d v="2019-03-06T18:52:49"/>
    <d v="2019-03-14T18:52:49"/>
    <d v="2019-03-09T18:52:49"/>
    <n v="50"/>
    <n v="122"/>
    <s v="Bangalore"/>
    <s v="Delhi-Bangalore"/>
    <s v="Outstation"/>
    <s v="Ship2Home"/>
    <n v="5"/>
    <n v="8"/>
    <n v="172"/>
    <x v="1"/>
    <x v="1"/>
    <n v="289"/>
    <s v="Laptop"/>
  </r>
  <r>
    <n v="504213"/>
    <s v="Mobile"/>
    <s v="Delhi"/>
    <s v="Delivered"/>
    <d v="2019-03-06T19:09:34"/>
    <d v="2019-03-13T19:09:34"/>
    <d v="2019-03-12T19:09:34"/>
    <n v="33"/>
    <n v="123"/>
    <s v="Bangalore"/>
    <s v="Delhi-Bangalore"/>
    <s v="Outstation"/>
    <s v="Ship2Home"/>
    <n v="1"/>
    <n v="7"/>
    <n v="156"/>
    <x v="0"/>
    <x v="0"/>
    <n v="2778.139005"/>
    <s v="Mobile"/>
  </r>
  <r>
    <n v="296319"/>
    <s v="Laptop"/>
    <s v="Bangalore"/>
    <s v="Delivered"/>
    <d v="2019-03-06T19:11:12"/>
    <d v="2019-03-15T19:11:12"/>
    <d v="2019-03-12T19:11:12"/>
    <n v="28"/>
    <n v="106"/>
    <s v="Mumbai"/>
    <s v="Bangalore-Mumbai"/>
    <s v="Outstation"/>
    <s v="Ship2Home"/>
    <n v="3"/>
    <n v="9"/>
    <n v="134"/>
    <x v="0"/>
    <x v="0"/>
    <n v="2173.437852"/>
    <s v="Laptop"/>
  </r>
  <r>
    <n v="122786"/>
    <s v="Laptop"/>
    <s v="Bangalore"/>
    <s v="Delivered"/>
    <d v="2019-03-06T19:11:48"/>
    <d v="2019-03-09T19:11:48"/>
    <d v="2019-03-10T19:11:48"/>
    <n v="33"/>
    <n v="124"/>
    <s v="Chennai"/>
    <s v="Bangalore-Chennai"/>
    <s v="Outstation"/>
    <s v="Ship2Home"/>
    <n v="-1"/>
    <n v="3"/>
    <n v="157"/>
    <x v="1"/>
    <x v="1"/>
    <n v="3364.0769169999999"/>
    <s v="Laptop"/>
  </r>
  <r>
    <n v="271501"/>
    <s v="Tablet"/>
    <s v="Bangalore"/>
    <s v="Delivered"/>
    <d v="2019-03-06T19:12:01"/>
    <d v="2019-03-08T19:12:01"/>
    <d v="2019-03-09T19:12:01"/>
    <n v="75"/>
    <n v="103"/>
    <s v="Delhi"/>
    <s v="Bangalore-Delhi"/>
    <s v="Outstation"/>
    <s v="FastWheels"/>
    <n v="-1"/>
    <n v="2"/>
    <n v="178"/>
    <x v="1"/>
    <x v="0"/>
    <n v="2452.2738680000002"/>
    <s v="Tablet"/>
  </r>
  <r>
    <n v="38794"/>
    <s v="Laptop"/>
    <s v="Delhi"/>
    <s v="Delivered"/>
    <d v="2019-03-06T19:12:46"/>
    <d v="2019-03-09T19:12:46"/>
    <d v="2019-03-11T19:12:46"/>
    <n v="64"/>
    <n v="92"/>
    <s v="Mumbai"/>
    <s v="Delhi-Mumbai"/>
    <s v="Outstation"/>
    <s v="FastWheels"/>
    <n v="-2"/>
    <n v="3"/>
    <n v="156"/>
    <x v="1"/>
    <x v="1"/>
    <n v="2689.375395"/>
    <s v="Laptop"/>
  </r>
  <r>
    <n v="102956"/>
    <s v="Mobile"/>
    <s v="Bangalore"/>
    <s v="Delivered"/>
    <d v="2019-03-06T19:13:33"/>
    <d v="2019-03-08T19:13:33"/>
    <d v="2019-03-09T19:13:33"/>
    <n v="45"/>
    <n v="129"/>
    <s v="Delhi"/>
    <s v="Bangalore-Delhi"/>
    <s v="Outstation"/>
    <s v="FastWheels"/>
    <n v="-1"/>
    <n v="2"/>
    <n v="174"/>
    <x v="1"/>
    <x v="1"/>
    <n v="2253.4562569999998"/>
    <s v="Mobile"/>
  </r>
  <r>
    <n v="922600"/>
    <s v="Laptop"/>
    <s v="Bangalore"/>
    <s v="Delivered"/>
    <d v="2019-03-06T19:14:44"/>
    <d v="2019-03-09T19:14:44"/>
    <d v="2019-03-13T19:14:44"/>
    <n v="81"/>
    <n v="106"/>
    <s v="Delhi"/>
    <s v="Bangalore-Delhi"/>
    <s v="Outstation"/>
    <s v="FastWheels"/>
    <n v="-4"/>
    <n v="3"/>
    <n v="187"/>
    <x v="1"/>
    <x v="1"/>
    <n v="3770.3622780000001"/>
    <s v="Laptop"/>
  </r>
  <r>
    <n v="267685"/>
    <s v="Laptop"/>
    <s v="Delhi"/>
    <s v="Delivered"/>
    <d v="2019-03-06T19:18:57"/>
    <d v="2019-03-10T19:18:57"/>
    <d v="2019-03-13T19:18:57"/>
    <n v="0"/>
    <n v="124"/>
    <s v="Delhi"/>
    <s v="Delhi-Delhi"/>
    <s v="Local"/>
    <s v="Ship2Home"/>
    <n v="-3"/>
    <n v="4"/>
    <n v="124"/>
    <x v="1"/>
    <x v="0"/>
    <n v="2125"/>
    <s v="Laptop"/>
  </r>
  <r>
    <n v="925382"/>
    <s v="TV - 32 in"/>
    <s v="Delhi"/>
    <s v="Delivered"/>
    <d v="2019-03-06T19:23:16"/>
    <d v="2019-03-13T19:23:16"/>
    <d v="2019-03-13T19:23:16"/>
    <n v="29"/>
    <n v="126"/>
    <s v="Chennai"/>
    <s v="Delhi-Chennai"/>
    <s v="Outstation"/>
    <s v="Ship2Home"/>
    <n v="0"/>
    <n v="7"/>
    <n v="155"/>
    <x v="1"/>
    <x v="1"/>
    <n v="2980.1415099999999"/>
    <s v="TV"/>
  </r>
  <r>
    <n v="217695"/>
    <s v="Gaming Console"/>
    <s v="Delhi"/>
    <s v="Delivered"/>
    <d v="2019-03-06T19:25:38"/>
    <d v="2019-03-09T19:25:38"/>
    <d v="2019-03-12T19:25:38"/>
    <n v="75"/>
    <n v="102"/>
    <s v="Bangalore"/>
    <s v="Delhi-Bangalore"/>
    <s v="Outstation"/>
    <s v="FastWheels"/>
    <n v="-3"/>
    <n v="3"/>
    <n v="177"/>
    <x v="0"/>
    <x v="0"/>
    <n v="1228.3454810000001"/>
    <s v="Gaming Console"/>
  </r>
  <r>
    <n v="89783"/>
    <s v="Mobile"/>
    <s v="Delhi"/>
    <s v="Delivered"/>
    <d v="2019-03-06T19:26:02"/>
    <d v="2019-03-06T19:26:02"/>
    <d v="2019-03-09T19:26:02"/>
    <n v="0"/>
    <n v="103"/>
    <s v="Delhi"/>
    <s v="Delhi-Delhi"/>
    <s v="Local"/>
    <s v="FastWheels"/>
    <n v="-3"/>
    <n v="0"/>
    <n v="103"/>
    <x v="1"/>
    <x v="0"/>
    <n v="1135"/>
    <s v="Mobile"/>
  </r>
  <r>
    <n v="558574"/>
    <s v="Gaming Console"/>
    <s v="Delhi"/>
    <s v="Delivered"/>
    <d v="2019-03-06T19:34:31"/>
    <d v="2019-03-15T19:34:31"/>
    <d v="2019-03-12T19:34:31"/>
    <n v="50"/>
    <n v="122"/>
    <s v="Bangalore"/>
    <s v="Delhi-Bangalore"/>
    <s v="Outstation"/>
    <s v="Ship2Home"/>
    <n v="3"/>
    <n v="9"/>
    <n v="172"/>
    <x v="1"/>
    <x v="1"/>
    <n v="1883"/>
    <s v="Gaming Console"/>
  </r>
  <r>
    <n v="984162"/>
    <s v="PC"/>
    <s v="Delhi"/>
    <s v="Delivered"/>
    <d v="2019-03-06T19:39:03"/>
    <d v="2019-03-11T19:39:03"/>
    <d v="2019-03-10T19:39:03"/>
    <n v="66"/>
    <n v="106"/>
    <s v="Bangalore"/>
    <s v="Delhi-Bangalore"/>
    <s v="Outstation"/>
    <s v="FastWheels"/>
    <n v="1"/>
    <n v="5"/>
    <n v="172"/>
    <x v="0"/>
    <x v="1"/>
    <n v="1539.9331460000001"/>
    <s v="PC"/>
  </r>
  <r>
    <n v="107661"/>
    <s v="Laptop"/>
    <s v="Bangalore"/>
    <s v="Delivered"/>
    <d v="2019-03-06T19:42:00"/>
    <d v="2019-03-11T19:42:00"/>
    <d v="2019-03-13T19:42:00"/>
    <n v="43"/>
    <n v="121"/>
    <s v="Delhi"/>
    <s v="Bangalore-Delhi"/>
    <s v="Outstation"/>
    <s v="Ship2Home"/>
    <n v="-2"/>
    <n v="5"/>
    <n v="164"/>
    <x v="0"/>
    <x v="0"/>
    <n v="1040.3827349999999"/>
    <s v="Laptop"/>
  </r>
  <r>
    <n v="167923"/>
    <s v="Laptop"/>
    <s v="Delhi"/>
    <s v="Delivered"/>
    <d v="2019-03-06T19:43:33"/>
    <d v="2019-03-11T19:43:33"/>
    <d v="2019-03-12T19:43:33"/>
    <n v="60"/>
    <n v="91"/>
    <s v="Mumbai"/>
    <s v="Delhi-Mumbai"/>
    <s v="Outstation"/>
    <s v="FastWheels"/>
    <n v="-1"/>
    <n v="5"/>
    <n v="151"/>
    <x v="1"/>
    <x v="2"/>
    <n v="475.05983639999999"/>
    <s v="Laptop"/>
  </r>
  <r>
    <n v="93205"/>
    <s v="Laptop"/>
    <s v="Delhi"/>
    <s v="Delivered"/>
    <d v="2019-03-06T19:44:44"/>
    <d v="2019-03-15T19:44:44"/>
    <d v="2019-03-09T19:44:44"/>
    <n v="65"/>
    <n v="92"/>
    <s v="Kolkata"/>
    <s v="Delhi-Kolkata"/>
    <s v="Outstation"/>
    <s v="FastWheels"/>
    <n v="6"/>
    <n v="9"/>
    <n v="157"/>
    <x v="1"/>
    <x v="2"/>
    <n v="2381.2111920000002"/>
    <s v="Laptop"/>
  </r>
  <r>
    <n v="54803"/>
    <s v="Tablet"/>
    <s v="Delhi"/>
    <s v="Delivered"/>
    <d v="2019-03-06T19:59:18"/>
    <d v="2019-03-11T19:59:18"/>
    <d v="2019-03-10T19:59:18"/>
    <n v="84"/>
    <n v="89"/>
    <s v="Mumbai"/>
    <s v="Delhi-Mumbai"/>
    <s v="Outstation"/>
    <s v="FastWheels"/>
    <n v="1"/>
    <n v="5"/>
    <n v="173"/>
    <x v="1"/>
    <x v="2"/>
    <n v="1131.068295"/>
    <s v="Tablet"/>
  </r>
  <r>
    <n v="835558"/>
    <s v="PC"/>
    <s v="Bangalore"/>
    <s v="Delivered"/>
    <d v="2019-03-06T19:59:42"/>
    <d v="2019-03-09T19:59:42"/>
    <d v="2019-03-13T19:59:42"/>
    <n v="37"/>
    <n v="110"/>
    <s v="Kolkata"/>
    <s v="Bangalore-Kolkata"/>
    <s v="Outstation"/>
    <s v="Ship2Home"/>
    <n v="-4"/>
    <n v="3"/>
    <n v="147"/>
    <x v="1"/>
    <x v="1"/>
    <n v="1558.4630810000001"/>
    <s v="PC"/>
  </r>
  <r>
    <n v="845860"/>
    <s v="Mobile"/>
    <s v="Bangalore"/>
    <s v="Delivered"/>
    <d v="2019-03-06T20:03:44"/>
    <d v="2019-03-11T20:03:44"/>
    <d v="2019-03-09T20:03:44"/>
    <n v="41"/>
    <n v="110"/>
    <s v="Mumbai"/>
    <s v="Bangalore-Mumbai"/>
    <s v="Outstation"/>
    <s v="FastWheels"/>
    <n v="2"/>
    <n v="5"/>
    <n v="151"/>
    <x v="1"/>
    <x v="1"/>
    <n v="2507.7030329999998"/>
    <s v="Mobile"/>
  </r>
  <r>
    <n v="586734"/>
    <s v="Tablet"/>
    <s v="Bangalore"/>
    <s v="Delivered"/>
    <d v="2019-03-06T20:15:38"/>
    <d v="2019-03-11T20:15:38"/>
    <d v="2019-03-10T20:15:38"/>
    <n v="27"/>
    <n v="123"/>
    <s v="Delhi"/>
    <s v="Bangalore-Delhi"/>
    <s v="Outstation"/>
    <s v="Ship2Home"/>
    <n v="1"/>
    <n v="5"/>
    <n v="150"/>
    <x v="0"/>
    <x v="1"/>
    <n v="767.29531039999995"/>
    <s v="Tablet"/>
  </r>
  <r>
    <n v="945893"/>
    <s v="TV - 50 in"/>
    <s v="Delhi"/>
    <s v="Delivered"/>
    <d v="2019-03-06T20:16:02"/>
    <d v="2019-03-15T20:16:02"/>
    <d v="2019-03-13T20:16:02"/>
    <n v="30"/>
    <n v="107"/>
    <s v="Mumbai"/>
    <s v="Delhi-Mumbai"/>
    <s v="Outstation"/>
    <s v="Ship2Home"/>
    <n v="2"/>
    <n v="9"/>
    <n v="137"/>
    <x v="1"/>
    <x v="0"/>
    <n v="310.33372129999998"/>
    <s v="TV"/>
  </r>
  <r>
    <n v="831859"/>
    <s v="Tablet"/>
    <s v="Delhi"/>
    <s v="Delivered"/>
    <d v="2019-03-06T20:24:28"/>
    <d v="2019-03-13T20:24:28"/>
    <d v="2019-03-13T20:24:28"/>
    <n v="48"/>
    <n v="121"/>
    <s v="Chennai"/>
    <s v="Delhi-Chennai"/>
    <s v="Outstation"/>
    <s v="Ship2Home"/>
    <n v="0"/>
    <n v="7"/>
    <n v="169"/>
    <x v="1"/>
    <x v="2"/>
    <n v="1577.6135200000001"/>
    <s v="Tablet"/>
  </r>
  <r>
    <n v="142970"/>
    <s v="Mobile"/>
    <s v="Bangalore"/>
    <s v="Delivered"/>
    <d v="2019-03-06T20:27:03"/>
    <d v="2019-03-15T20:27:03"/>
    <d v="2019-03-10T20:27:03"/>
    <n v="45"/>
    <n v="107"/>
    <s v="Mumbai"/>
    <s v="Bangalore-Mumbai"/>
    <s v="Outstation"/>
    <s v="Ship2Home"/>
    <n v="5"/>
    <n v="9"/>
    <n v="152"/>
    <x v="1"/>
    <x v="1"/>
    <n v="197"/>
    <s v="Mobile"/>
  </r>
  <r>
    <n v="219545"/>
    <s v="Gaming Console"/>
    <s v="Delhi"/>
    <s v="Delivered"/>
    <d v="2019-03-06T20:37:55"/>
    <d v="2019-03-15T20:37:55"/>
    <d v="2019-03-13T20:37:55"/>
    <n v="46"/>
    <n v="114"/>
    <s v="Mumbai"/>
    <s v="Delhi-Mumbai"/>
    <s v="Outstation"/>
    <s v="Ship2Home"/>
    <n v="2"/>
    <n v="9"/>
    <n v="160"/>
    <x v="1"/>
    <x v="0"/>
    <n v="2045.299851"/>
    <s v="Gaming Console"/>
  </r>
  <r>
    <n v="583371"/>
    <s v="PC"/>
    <s v="Delhi"/>
    <s v="Delivered"/>
    <d v="2019-03-06T20:41:26"/>
    <d v="2019-03-10T20:41:26"/>
    <d v="2019-03-11T20:41:26"/>
    <n v="47"/>
    <n v="124"/>
    <s v="Chennai"/>
    <s v="Delhi-Chennai"/>
    <s v="Outstation"/>
    <s v="Ship2Home"/>
    <n v="-1"/>
    <n v="4"/>
    <n v="171"/>
    <x v="0"/>
    <x v="0"/>
    <n v="2909.446825"/>
    <s v="PC"/>
  </r>
  <r>
    <n v="545810"/>
    <s v="PC"/>
    <s v="Delhi"/>
    <s v="Delivered"/>
    <d v="2019-03-06T20:44:15"/>
    <d v="2019-03-11T20:44:15"/>
    <d v="2019-03-09T20:44:15"/>
    <n v="44"/>
    <n v="108"/>
    <s v="Mumbai"/>
    <s v="Delhi-Mumbai"/>
    <s v="Outstation"/>
    <s v="Ship2Home"/>
    <n v="2"/>
    <n v="5"/>
    <n v="152"/>
    <x v="1"/>
    <x v="1"/>
    <n v="1846"/>
    <s v="PC"/>
  </r>
  <r>
    <n v="924244"/>
    <s v="Laptop"/>
    <s v="Delhi"/>
    <s v="Delivered"/>
    <d v="2019-03-06T21:01:56"/>
    <d v="2019-03-13T21:01:56"/>
    <d v="2019-03-10T21:01:56"/>
    <n v="42"/>
    <n v="121"/>
    <s v="Chennai"/>
    <s v="Delhi-Chennai"/>
    <s v="Outstation"/>
    <s v="FastWheels"/>
    <n v="3"/>
    <n v="7"/>
    <n v="163"/>
    <x v="1"/>
    <x v="1"/>
    <n v="1847.2134550000001"/>
    <s v="Laptop"/>
  </r>
  <r>
    <n v="139131"/>
    <s v="Mobile"/>
    <s v="Delhi"/>
    <s v="Delivered"/>
    <d v="2019-03-06T21:02:41"/>
    <d v="2019-03-10T21:02:41"/>
    <d v="2019-03-10T21:02:41"/>
    <n v="0"/>
    <n v="125"/>
    <s v="Delhi"/>
    <s v="Delhi-Delhi"/>
    <s v="Local"/>
    <s v="Ship2Home"/>
    <n v="0"/>
    <n v="4"/>
    <n v="125"/>
    <x v="0"/>
    <x v="0"/>
    <n v="2634.9295520000001"/>
    <s v="Mobile"/>
  </r>
  <r>
    <n v="795166"/>
    <s v="Gaming Console"/>
    <s v="Delhi"/>
    <s v="Delivered"/>
    <d v="2019-03-06T21:03:46"/>
    <d v="2019-03-13T21:03:46"/>
    <d v="2019-03-11T21:03:46"/>
    <n v="33"/>
    <n v="129"/>
    <s v="Bangalore"/>
    <s v="Delhi-Bangalore"/>
    <s v="Outstation"/>
    <s v="Ship2Home"/>
    <n v="2"/>
    <n v="7"/>
    <n v="162"/>
    <x v="1"/>
    <x v="1"/>
    <n v="1423.3449230000001"/>
    <s v="Gaming Console"/>
  </r>
  <r>
    <n v="493259"/>
    <s v="Gaming Console"/>
    <s v="Delhi"/>
    <s v="Delivered"/>
    <d v="2019-03-06T21:04:40"/>
    <d v="2019-03-09T21:04:40"/>
    <d v="2019-03-10T21:04:40"/>
    <n v="0"/>
    <n v="107"/>
    <s v="Delhi"/>
    <s v="Delhi-Delhi"/>
    <s v="Local"/>
    <s v="FastWheels"/>
    <n v="-1"/>
    <n v="3"/>
    <n v="107"/>
    <x v="1"/>
    <x v="0"/>
    <n v="3042.5348370000002"/>
    <s v="Gaming Console"/>
  </r>
  <r>
    <n v="760796"/>
    <s v="PC"/>
    <s v="Bangalore"/>
    <s v="Delivered"/>
    <d v="2019-03-06T21:11:48"/>
    <d v="2019-03-11T21:11:48"/>
    <d v="2019-03-13T21:11:48"/>
    <n v="49"/>
    <n v="110"/>
    <s v="Mumbai"/>
    <s v="Bangalore-Mumbai"/>
    <s v="Outstation"/>
    <s v="FastWheels"/>
    <n v="-2"/>
    <n v="5"/>
    <n v="159"/>
    <x v="1"/>
    <x v="1"/>
    <n v="3204.7472419999999"/>
    <s v="PC"/>
  </r>
  <r>
    <n v="121309"/>
    <s v="Laptop"/>
    <s v="Bangalore"/>
    <s v="Delivered"/>
    <d v="2019-03-06T21:35:15"/>
    <d v="2019-03-06T21:35:15"/>
    <d v="2019-03-09T21:35:15"/>
    <n v="0"/>
    <n v="103"/>
    <s v="Bangalore"/>
    <s v="Bangalore-Bangalore"/>
    <s v="Local"/>
    <s v="FastWheels"/>
    <n v="-3"/>
    <n v="0"/>
    <n v="103"/>
    <x v="1"/>
    <x v="0"/>
    <n v="3150"/>
    <s v="Laptop"/>
  </r>
  <r>
    <n v="948343"/>
    <s v="Laptop"/>
    <s v="Delhi"/>
    <s v="Delivered"/>
    <d v="2019-03-06T21:51:13"/>
    <d v="2019-03-14T21:51:13"/>
    <d v="2019-03-10T21:51:13"/>
    <n v="29"/>
    <n v="123"/>
    <s v="Bangalore"/>
    <s v="Delhi-Bangalore"/>
    <s v="Outstation"/>
    <s v="Ship2Home"/>
    <n v="4"/>
    <n v="8"/>
    <n v="152"/>
    <x v="1"/>
    <x v="0"/>
    <n v="2539.7569450000001"/>
    <s v="Laptop"/>
  </r>
  <r>
    <n v="247438"/>
    <s v="PC"/>
    <s v="Delhi"/>
    <s v="Delivered"/>
    <d v="2019-03-06T21:55:34"/>
    <d v="2019-03-10T21:55:34"/>
    <d v="2019-03-13T21:55:34"/>
    <n v="72"/>
    <n v="93"/>
    <s v="Kolkata"/>
    <s v="Delhi-Kolkata"/>
    <s v="Outstation"/>
    <s v="FastWheels"/>
    <n v="-3"/>
    <n v="4"/>
    <n v="165"/>
    <x v="1"/>
    <x v="1"/>
    <n v="2452"/>
    <s v="PC"/>
  </r>
  <r>
    <n v="43847"/>
    <s v="Laptop"/>
    <s v="Delhi"/>
    <s v="Delivered"/>
    <d v="2019-03-06T21:57:48"/>
    <d v="2019-03-10T21:57:48"/>
    <d v="2019-03-12T21:57:48"/>
    <n v="0"/>
    <n v="107"/>
    <s v="Delhi"/>
    <s v="Delhi-Delhi"/>
    <s v="Local"/>
    <s v="FastWheels"/>
    <n v="-2"/>
    <n v="4"/>
    <n v="107"/>
    <x v="1"/>
    <x v="0"/>
    <n v="3193.2078190000002"/>
    <s v="Laptop"/>
  </r>
  <r>
    <n v="43227"/>
    <s v="Laptop"/>
    <s v="Bangalore"/>
    <s v="Delivered"/>
    <d v="2019-03-06T21:58:40"/>
    <d v="2019-03-11T21:58:40"/>
    <d v="2019-03-10T21:58:40"/>
    <n v="39"/>
    <n v="112"/>
    <s v="Mumbai"/>
    <s v="Bangalore-Mumbai"/>
    <s v="Outstation"/>
    <s v="Ship2Home"/>
    <n v="1"/>
    <n v="5"/>
    <n v="151"/>
    <x v="0"/>
    <x v="0"/>
    <n v="1617"/>
    <s v="Laptop"/>
  </r>
  <r>
    <n v="585925"/>
    <s v="PC"/>
    <s v="Delhi"/>
    <s v="Delivered"/>
    <d v="2019-03-06T22:02:47"/>
    <d v="2019-03-13T22:02:47"/>
    <d v="2019-03-13T22:02:47"/>
    <n v="73"/>
    <n v="105"/>
    <s v="Chennai"/>
    <s v="Delhi-Chennai"/>
    <s v="Outstation"/>
    <s v="FastWheels"/>
    <n v="0"/>
    <n v="7"/>
    <n v="178"/>
    <x v="1"/>
    <x v="0"/>
    <n v="3058.9731780000002"/>
    <s v="PC"/>
  </r>
  <r>
    <n v="966764"/>
    <s v="Tablet"/>
    <s v="Delhi"/>
    <s v="Delivered"/>
    <d v="2019-03-06T22:03:15"/>
    <d v="2019-03-11T22:03:15"/>
    <d v="2019-03-09T22:03:15"/>
    <n v="62"/>
    <n v="102"/>
    <s v="Bangalore"/>
    <s v="Delhi-Bangalore"/>
    <s v="Outstation"/>
    <s v="FastWheels"/>
    <n v="2"/>
    <n v="5"/>
    <n v="164"/>
    <x v="1"/>
    <x v="1"/>
    <n v="2211.1487590000002"/>
    <s v="Tablet"/>
  </r>
  <r>
    <n v="402023"/>
    <s v="PC"/>
    <s v="Bangalore"/>
    <s v="Delivered"/>
    <d v="2019-03-06T22:08:33"/>
    <d v="2019-03-13T22:08:33"/>
    <d v="2019-03-12T22:08:33"/>
    <n v="28"/>
    <n v="110"/>
    <s v="Mumbai"/>
    <s v="Bangalore-Mumbai"/>
    <s v="Outstation"/>
    <s v="Ship2Home"/>
    <n v="1"/>
    <n v="7"/>
    <n v="138"/>
    <x v="1"/>
    <x v="0"/>
    <n v="2479"/>
    <s v="PC"/>
  </r>
  <r>
    <n v="129416"/>
    <s v="TV - 32 in"/>
    <s v="Delhi"/>
    <s v="Delivered"/>
    <d v="2019-03-06T22:17:09"/>
    <d v="2019-03-11T22:17:09"/>
    <d v="2019-03-13T22:17:09"/>
    <n v="26"/>
    <n v="114"/>
    <s v="Mumbai"/>
    <s v="Delhi-Mumbai"/>
    <s v="Outstation"/>
    <s v="FastWheels"/>
    <n v="-2"/>
    <n v="5"/>
    <n v="140"/>
    <x v="1"/>
    <x v="1"/>
    <n v="1684.148068"/>
    <s v="TV"/>
  </r>
  <r>
    <n v="172749"/>
    <s v="Mobile"/>
    <s v="Delhi"/>
    <s v="Delivered"/>
    <d v="2019-03-06T22:42:01"/>
    <d v="2019-03-11T22:42:01"/>
    <d v="2019-03-11T22:42:01"/>
    <n v="65"/>
    <n v="104"/>
    <s v="Bangalore"/>
    <s v="Delhi-Bangalore"/>
    <s v="Outstation"/>
    <s v="FastWheels"/>
    <n v="0"/>
    <n v="5"/>
    <n v="169"/>
    <x v="0"/>
    <x v="0"/>
    <n v="3382.1169150000001"/>
    <s v="Mobile"/>
  </r>
  <r>
    <n v="157714"/>
    <s v="Tablet"/>
    <s v="Bangalore"/>
    <s v="Delivered"/>
    <d v="2019-03-06T22:46:09"/>
    <d v="2019-03-12T22:46:09"/>
    <d v="2019-03-11T22:46:09"/>
    <n v="28"/>
    <n v="108"/>
    <s v="Kolkata"/>
    <s v="Bangalore-Kolkata"/>
    <s v="Outstation"/>
    <s v="Ship2Home"/>
    <n v="1"/>
    <n v="6"/>
    <n v="136"/>
    <x v="1"/>
    <x v="1"/>
    <n v="609.09089689999996"/>
    <s v="Tablet"/>
  </r>
  <r>
    <n v="386020"/>
    <s v="Gaming Console"/>
    <s v="Bangalore"/>
    <s v="Delivered"/>
    <d v="2019-03-06T22:46:19"/>
    <d v="2019-03-14T22:46:19"/>
    <d v="2019-03-13T22:46:19"/>
    <n v="74"/>
    <n v="106"/>
    <s v="Chennai"/>
    <s v="Bangalore-Chennai"/>
    <s v="Outstation"/>
    <s v="FastWheels"/>
    <n v="1"/>
    <n v="8"/>
    <n v="180"/>
    <x v="1"/>
    <x v="1"/>
    <n v="2588.5902740000001"/>
    <s v="Gaming Console"/>
  </r>
  <r>
    <n v="897238"/>
    <s v="Tablet"/>
    <s v="Bangalore"/>
    <s v="Delivered"/>
    <d v="2019-03-06T22:56:46"/>
    <d v="2019-03-11T22:56:46"/>
    <d v="2019-03-11T22:56:46"/>
    <n v="43"/>
    <n v="114"/>
    <s v="Kolkata"/>
    <s v="Bangalore-Kolkata"/>
    <s v="Outstation"/>
    <s v="Ship2Home"/>
    <n v="0"/>
    <n v="5"/>
    <n v="157"/>
    <x v="1"/>
    <x v="1"/>
    <n v="3494.2169130000002"/>
    <s v="Tablet"/>
  </r>
  <r>
    <n v="673503"/>
    <s v="Mobile"/>
    <s v="Delhi"/>
    <s v="Delivered"/>
    <d v="2019-03-06T23:01:24"/>
    <d v="2019-03-08T23:01:24"/>
    <d v="2019-03-12T23:01:24"/>
    <n v="33"/>
    <n v="114"/>
    <s v="Kolkata"/>
    <s v="Delhi-Kolkata"/>
    <s v="Outstation"/>
    <s v="Ship2Home"/>
    <n v="-4"/>
    <n v="2"/>
    <n v="147"/>
    <x v="0"/>
    <x v="0"/>
    <n v="2726"/>
    <s v="Mobile"/>
  </r>
  <r>
    <n v="168359"/>
    <s v="Tablet"/>
    <s v="Delhi"/>
    <s v="Delivered"/>
    <d v="2019-03-06T23:02:31"/>
    <d v="2019-03-09T23:02:31"/>
    <d v="2019-03-11T23:02:31"/>
    <n v="37"/>
    <n v="115"/>
    <s v="Mumbai"/>
    <s v="Delhi-Mumbai"/>
    <s v="Outstation"/>
    <s v="Ship2Home"/>
    <n v="-2"/>
    <n v="3"/>
    <n v="152"/>
    <x v="1"/>
    <x v="0"/>
    <n v="1271.7160630000001"/>
    <s v="Tablet"/>
  </r>
  <r>
    <n v="842049"/>
    <s v="Gaming Console"/>
    <s v="Delhi"/>
    <s v="Delivered"/>
    <d v="2019-03-06T23:05:03"/>
    <d v="2019-03-11T23:05:03"/>
    <d v="2019-03-09T23:05:03"/>
    <n v="0"/>
    <n v="122"/>
    <s v="Delhi"/>
    <s v="Delhi-Delhi"/>
    <s v="Local"/>
    <s v="Ship2Home"/>
    <n v="2"/>
    <n v="5"/>
    <n v="122"/>
    <x v="0"/>
    <x v="0"/>
    <n v="2249.4483740000001"/>
    <s v="Gaming Console"/>
  </r>
  <r>
    <n v="550097"/>
    <s v="TV - 50 in"/>
    <s v="Bangalore"/>
    <s v="Delivered"/>
    <d v="2019-03-06T23:16:45"/>
    <d v="2019-03-10T23:16:45"/>
    <d v="2019-03-09T23:16:45"/>
    <n v="45"/>
    <n v="128"/>
    <s v="Delhi"/>
    <s v="Bangalore-Delhi"/>
    <s v="Outstation"/>
    <s v="Ship2Home"/>
    <n v="1"/>
    <n v="4"/>
    <n v="173"/>
    <x v="1"/>
    <x v="0"/>
    <n v="2858.1682930000002"/>
    <s v="TV"/>
  </r>
  <r>
    <n v="697721"/>
    <s v="Mobile"/>
    <s v="Delhi"/>
    <s v="Delivered"/>
    <d v="2019-03-06T23:18:27"/>
    <d v="2019-03-08T23:18:27"/>
    <d v="2019-03-12T23:18:27"/>
    <n v="87"/>
    <n v="89"/>
    <s v="Mumbai"/>
    <s v="Delhi-Mumbai"/>
    <s v="Outstation"/>
    <s v="FastWheels"/>
    <n v="-4"/>
    <n v="2"/>
    <n v="176"/>
    <x v="1"/>
    <x v="0"/>
    <n v="2627.4570279999998"/>
    <s v="Mobile"/>
  </r>
  <r>
    <n v="985787"/>
    <s v="Gaming Console"/>
    <s v="Bangalore"/>
    <s v="Delivered"/>
    <d v="2019-03-06T23:18:35"/>
    <d v="2019-03-11T23:18:35"/>
    <d v="2019-03-13T23:18:35"/>
    <n v="37"/>
    <n v="109"/>
    <s v="Kolkata"/>
    <s v="Bangalore-Kolkata"/>
    <s v="Outstation"/>
    <s v="Ship2Home"/>
    <n v="-2"/>
    <n v="5"/>
    <n v="146"/>
    <x v="1"/>
    <x v="0"/>
    <n v="1400.588072"/>
    <s v="Gaming Console"/>
  </r>
  <r>
    <n v="561925"/>
    <s v="Tablet"/>
    <s v="Bangalore"/>
    <s v="Delivered"/>
    <d v="2019-03-06T23:20:20"/>
    <d v="2019-03-11T23:20:20"/>
    <d v="2019-03-09T23:20:20"/>
    <n v="0"/>
    <n v="123"/>
    <s v="Bangalore"/>
    <s v="Bangalore-Bangalore"/>
    <s v="Local"/>
    <s v="Ship2Home"/>
    <n v="2"/>
    <n v="5"/>
    <n v="123"/>
    <x v="1"/>
    <x v="2"/>
    <n v="1642"/>
    <s v="Tablet"/>
  </r>
  <r>
    <n v="588236"/>
    <s v="Gaming Console"/>
    <s v="Delhi"/>
    <s v="Delivered"/>
    <d v="2019-03-06T23:20:29"/>
    <d v="2019-03-09T23:20:29"/>
    <d v="2019-03-13T23:20:29"/>
    <n v="0"/>
    <n v="109"/>
    <s v="Delhi"/>
    <s v="Delhi-Delhi"/>
    <s v="Local"/>
    <s v="FastWheels"/>
    <n v="-4"/>
    <n v="3"/>
    <n v="109"/>
    <x v="1"/>
    <x v="1"/>
    <n v="802"/>
    <s v="Gaming Console"/>
  </r>
  <r>
    <n v="246591"/>
    <s v="Mobile"/>
    <s v="Bangalore"/>
    <s v="Delivered"/>
    <d v="2019-03-06T23:23:48"/>
    <d v="2019-03-12T23:23:48"/>
    <d v="2019-03-13T23:23:48"/>
    <n v="29"/>
    <n v="111"/>
    <s v="Kolkata"/>
    <s v="Bangalore-Kolkata"/>
    <s v="Outstation"/>
    <s v="Ship2Home"/>
    <n v="-1"/>
    <n v="6"/>
    <n v="140"/>
    <x v="0"/>
    <x v="0"/>
    <n v="3218.5475609999999"/>
    <s v="Mobile"/>
  </r>
  <r>
    <n v="18933"/>
    <s v="Mobile"/>
    <s v="Delhi"/>
    <s v="Delivered"/>
    <d v="2019-03-06T23:30:56"/>
    <d v="2019-03-11T23:30:56"/>
    <d v="2019-03-09T23:30:56"/>
    <n v="74"/>
    <n v="91"/>
    <s v="Kolkata"/>
    <s v="Delhi-Kolkata"/>
    <s v="Outstation"/>
    <s v="FastWheels"/>
    <n v="2"/>
    <n v="5"/>
    <n v="165"/>
    <x v="0"/>
    <x v="0"/>
    <n v="2570.1417750000001"/>
    <s v="Mobile"/>
  </r>
  <r>
    <n v="394790"/>
    <s v="Laptop"/>
    <s v="Delhi"/>
    <s v="Delivered"/>
    <d v="2019-03-06T23:32:30"/>
    <d v="2019-03-07T23:32:30"/>
    <d v="2019-03-12T23:32:30"/>
    <n v="0"/>
    <n v="104"/>
    <s v="Delhi"/>
    <s v="Delhi-Delhi"/>
    <s v="Local"/>
    <s v="FastWheels"/>
    <n v="-5"/>
    <n v="1"/>
    <n v="104"/>
    <x v="1"/>
    <x v="1"/>
    <n v="2355.260663"/>
    <s v="Laptop"/>
  </r>
  <r>
    <n v="291538"/>
    <s v="Laptop"/>
    <s v="Bangalore"/>
    <s v="Delivered"/>
    <d v="2019-03-06T23:34:58"/>
    <d v="2019-03-08T23:34:58"/>
    <d v="2019-03-10T23:34:58"/>
    <n v="86"/>
    <n v="92"/>
    <s v="Mumbai"/>
    <s v="Bangalore-Mumbai"/>
    <s v="Outstation"/>
    <s v="FastWheels"/>
    <n v="-2"/>
    <n v="2"/>
    <n v="178"/>
    <x v="1"/>
    <x v="1"/>
    <n v="3485.8550070000001"/>
    <s v="Laptop"/>
  </r>
  <r>
    <n v="881975"/>
    <s v="Gaming Console"/>
    <s v="Delhi"/>
    <s v="Delivered"/>
    <d v="2019-03-06T23:35:06"/>
    <d v="2019-03-12T23:35:06"/>
    <d v="2019-03-12T23:35:06"/>
    <n v="64"/>
    <n v="110"/>
    <s v="Bangalore"/>
    <s v="Delhi-Bangalore"/>
    <s v="Outstation"/>
    <s v="FastWheels"/>
    <n v="0"/>
    <n v="6"/>
    <n v="174"/>
    <x v="1"/>
    <x v="0"/>
    <n v="288.79370349999999"/>
    <s v="Gaming Console"/>
  </r>
  <r>
    <n v="524137"/>
    <s v="Mobile"/>
    <s v="Bangalore"/>
    <s v="Delivered"/>
    <d v="2019-03-06T23:36:17"/>
    <d v="2019-03-08T23:36:17"/>
    <d v="2019-03-11T23:36:17"/>
    <n v="78"/>
    <n v="107"/>
    <s v="Delhi"/>
    <s v="Bangalore-Delhi"/>
    <s v="Outstation"/>
    <s v="FastWheels"/>
    <n v="-3"/>
    <n v="2"/>
    <n v="185"/>
    <x v="1"/>
    <x v="0"/>
    <n v="2559.8960579999998"/>
    <s v="Mobile"/>
  </r>
  <r>
    <n v="849397"/>
    <s v="TV - 50 in"/>
    <s v="Delhi"/>
    <s v="Delivered"/>
    <d v="2019-03-06T23:38:10"/>
    <d v="2019-03-09T23:38:10"/>
    <d v="2019-03-12T23:38:10"/>
    <n v="0"/>
    <n v="120"/>
    <s v="Delhi"/>
    <s v="Delhi-Delhi"/>
    <s v="Local"/>
    <s v="Ship2Home"/>
    <n v="-3"/>
    <n v="3"/>
    <n v="120"/>
    <x v="1"/>
    <x v="0"/>
    <n v="2323"/>
    <s v="TV"/>
  </r>
  <r>
    <n v="337610"/>
    <s v="TV - 32 in"/>
    <s v="Bangalore"/>
    <s v="Delivered"/>
    <d v="2019-03-06T23:43:04"/>
    <d v="2019-03-08T23:43:04"/>
    <d v="2019-03-10T23:43:04"/>
    <n v="82"/>
    <n v="104"/>
    <s v="Delhi"/>
    <s v="Bangalore-Delhi"/>
    <s v="Outstation"/>
    <s v="FastWheels"/>
    <n v="-2"/>
    <n v="2"/>
    <n v="186"/>
    <x v="1"/>
    <x v="1"/>
    <n v="3338"/>
    <s v="TV"/>
  </r>
  <r>
    <n v="873180"/>
    <s v="PC"/>
    <s v="Bangalore"/>
    <s v="Delivered"/>
    <d v="2019-03-06T23:47:38"/>
    <d v="2019-03-09T23:47:38"/>
    <d v="2019-03-13T23:47:38"/>
    <n v="83"/>
    <n v="92"/>
    <s v="Mumbai"/>
    <s v="Bangalore-Mumbai"/>
    <s v="Outstation"/>
    <s v="FastWheels"/>
    <n v="-4"/>
    <n v="3"/>
    <n v="175"/>
    <x v="0"/>
    <x v="1"/>
    <n v="3589.381594"/>
    <s v="PC"/>
  </r>
  <r>
    <n v="478089"/>
    <s v="PC"/>
    <s v="Bangalore"/>
    <s v="Delivered"/>
    <d v="2019-03-06T23:57:13"/>
    <d v="2019-03-10T23:57:13"/>
    <d v="2019-03-13T23:57:13"/>
    <n v="0"/>
    <n v="123"/>
    <s v="Bangalore"/>
    <s v="Bangalore-Bangalore"/>
    <s v="Local"/>
    <s v="Ship2Home"/>
    <n v="-3"/>
    <n v="4"/>
    <n v="123"/>
    <x v="0"/>
    <x v="0"/>
    <n v="436"/>
    <s v="PC"/>
  </r>
  <r>
    <n v="946438"/>
    <s v="PC"/>
    <s v="Bangalore"/>
    <s v="Delivered"/>
    <d v="2019-03-07T00:00:37"/>
    <d v="2019-03-10T00:00:37"/>
    <d v="2019-03-11T00:00:37"/>
    <n v="49"/>
    <n v="123"/>
    <s v="Chennai"/>
    <s v="Bangalore-Chennai"/>
    <s v="Outstation"/>
    <s v="Ship2Home"/>
    <n v="-1"/>
    <n v="3"/>
    <n v="172"/>
    <x v="1"/>
    <x v="1"/>
    <n v="1586"/>
    <s v="PC"/>
  </r>
  <r>
    <n v="738315"/>
    <s v="Laptop"/>
    <s v="Delhi"/>
    <s v="Delivered"/>
    <d v="2019-03-07T00:05:38"/>
    <d v="2019-03-11T00:05:38"/>
    <d v="2019-03-12T00:05:38"/>
    <n v="40"/>
    <n v="127"/>
    <s v="Bangalore"/>
    <s v="Delhi-Bangalore"/>
    <s v="Outstation"/>
    <s v="Ship2Home"/>
    <n v="-1"/>
    <n v="4"/>
    <n v="167"/>
    <x v="0"/>
    <x v="0"/>
    <n v="2256.9512129999998"/>
    <s v="Laptop"/>
  </r>
  <r>
    <n v="686133"/>
    <s v="Mobile"/>
    <s v="Delhi"/>
    <s v="Delivered"/>
    <d v="2019-03-07T00:08:28"/>
    <d v="2019-03-13T00:08:28"/>
    <d v="2019-03-14T00:08:28"/>
    <n v="0"/>
    <n v="121"/>
    <s v="Delhi"/>
    <s v="Delhi-Delhi"/>
    <s v="Local"/>
    <s v="Ship2Home"/>
    <n v="-1"/>
    <n v="6"/>
    <n v="121"/>
    <x v="0"/>
    <x v="2"/>
    <n v="732.02344530000005"/>
    <s v="Mobile"/>
  </r>
  <r>
    <n v="761239"/>
    <s v="Tablet"/>
    <s v="Delhi"/>
    <s v="Delivered"/>
    <d v="2019-03-07T00:10:27"/>
    <d v="2019-03-09T00:10:27"/>
    <d v="2019-03-14T00:10:27"/>
    <n v="35"/>
    <n v="128"/>
    <s v="Chennai"/>
    <s v="Delhi-Chennai"/>
    <s v="Outstation"/>
    <s v="Ship2Home"/>
    <n v="-5"/>
    <n v="2"/>
    <n v="163"/>
    <x v="1"/>
    <x v="0"/>
    <n v="1491.4121740000001"/>
    <s v="Tablet"/>
  </r>
  <r>
    <n v="881099"/>
    <s v="PC"/>
    <s v="Delhi"/>
    <s v="Delivered"/>
    <d v="2019-03-07T00:19:38"/>
    <d v="2019-03-14T00:19:38"/>
    <d v="2019-03-12T00:19:38"/>
    <n v="34"/>
    <n v="115"/>
    <s v="Mumbai"/>
    <s v="Delhi-Mumbai"/>
    <s v="Outstation"/>
    <s v="Ship2Home"/>
    <n v="2"/>
    <n v="7"/>
    <n v="149"/>
    <x v="1"/>
    <x v="0"/>
    <n v="3413.7379839999999"/>
    <s v="PC"/>
  </r>
  <r>
    <n v="121319"/>
    <s v="Gaming Console"/>
    <s v="Delhi"/>
    <s v="Delivered"/>
    <d v="2019-03-07T00:22:53"/>
    <d v="2019-03-13T00:22:53"/>
    <d v="2019-03-14T00:22:53"/>
    <n v="0"/>
    <n v="121"/>
    <s v="Delhi"/>
    <s v="Delhi-Delhi"/>
    <s v="Local"/>
    <s v="Ship2Home"/>
    <n v="-1"/>
    <n v="6"/>
    <n v="121"/>
    <x v="1"/>
    <x v="0"/>
    <n v="798.19340799999998"/>
    <s v="Gaming Console"/>
  </r>
  <r>
    <n v="807194"/>
    <s v="Mobile"/>
    <s v="Delhi"/>
    <s v="Delivered"/>
    <d v="2019-03-07T00:23:04"/>
    <d v="2019-03-15T00:23:04"/>
    <d v="2019-03-11T00:23:04"/>
    <n v="33"/>
    <n v="108"/>
    <s v="Mumbai"/>
    <s v="Delhi-Mumbai"/>
    <s v="Outstation"/>
    <s v="Ship2Home"/>
    <n v="4"/>
    <n v="8"/>
    <n v="141"/>
    <x v="1"/>
    <x v="1"/>
    <n v="3059"/>
    <s v="Mobile"/>
  </r>
  <r>
    <n v="326374"/>
    <s v="Gaming Console"/>
    <s v="Delhi"/>
    <s v="Delivered"/>
    <d v="2019-03-07T00:25:57"/>
    <d v="2019-03-09T00:25:57"/>
    <d v="2019-03-13T00:25:57"/>
    <n v="43"/>
    <n v="126"/>
    <s v="Chennai"/>
    <s v="Delhi-Chennai"/>
    <s v="Outstation"/>
    <s v="Ship2Home"/>
    <n v="-4"/>
    <n v="2"/>
    <n v="169"/>
    <x v="1"/>
    <x v="1"/>
    <n v="3579.711307"/>
    <s v="Gaming Console"/>
  </r>
  <r>
    <n v="649086"/>
    <s v="PC"/>
    <s v="Delhi"/>
    <s v="Delivered"/>
    <d v="2019-03-07T00:34:44"/>
    <d v="2019-03-16T00:34:44"/>
    <d v="2019-03-11T00:34:44"/>
    <n v="31"/>
    <n v="107"/>
    <s v="Mumbai"/>
    <s v="Delhi-Mumbai"/>
    <s v="Outstation"/>
    <s v="Ship2Home"/>
    <n v="5"/>
    <n v="9"/>
    <n v="138"/>
    <x v="0"/>
    <x v="1"/>
    <n v="3384.2526480000001"/>
    <s v="PC"/>
  </r>
  <r>
    <n v="738880"/>
    <s v="Laptop"/>
    <s v="Delhi"/>
    <s v="Delivered"/>
    <d v="2019-03-07T00:42:20"/>
    <d v="2019-03-16T00:42:20"/>
    <d v="2019-03-10T00:42:20"/>
    <n v="28"/>
    <n v="123"/>
    <s v="Chennai"/>
    <s v="Delhi-Chennai"/>
    <s v="Outstation"/>
    <s v="FastWheels"/>
    <n v="6"/>
    <n v="9"/>
    <n v="151"/>
    <x v="1"/>
    <x v="1"/>
    <n v="1969"/>
    <s v="Laptop"/>
  </r>
  <r>
    <n v="120349"/>
    <s v="Mobile"/>
    <s v="Bangalore"/>
    <s v="Delivered"/>
    <d v="2019-03-07T00:42:22"/>
    <d v="2019-03-13T00:42:22"/>
    <d v="2019-03-14T00:42:22"/>
    <n v="80"/>
    <n v="110"/>
    <s v="Delhi"/>
    <s v="Bangalore-Delhi"/>
    <s v="Outstation"/>
    <s v="FastWheels"/>
    <n v="-1"/>
    <n v="6"/>
    <n v="190"/>
    <x v="1"/>
    <x v="0"/>
    <n v="1650.2698419999999"/>
    <s v="Mobile"/>
  </r>
  <r>
    <n v="405975"/>
    <s v="Mobile"/>
    <s v="Bangalore"/>
    <s v="Delivered"/>
    <d v="2019-03-07T00:42:50"/>
    <d v="2019-03-11T00:42:50"/>
    <d v="2019-03-13T00:42:50"/>
    <n v="0"/>
    <n v="122"/>
    <s v="Bangalore"/>
    <s v="Bangalore-Bangalore"/>
    <s v="Local"/>
    <s v="Ship2Home"/>
    <n v="-2"/>
    <n v="4"/>
    <n v="122"/>
    <x v="0"/>
    <x v="0"/>
    <n v="433.14155479999999"/>
    <s v="Mobile"/>
  </r>
  <r>
    <n v="714562"/>
    <s v="Mobile"/>
    <s v="Delhi"/>
    <s v="Delivered"/>
    <d v="2019-03-07T00:47:22"/>
    <d v="2019-03-13T00:47:22"/>
    <d v="2019-03-10T00:47:22"/>
    <n v="26"/>
    <n v="130"/>
    <s v="Chennai"/>
    <s v="Delhi-Chennai"/>
    <s v="Outstation"/>
    <s v="Ship2Home"/>
    <n v="3"/>
    <n v="6"/>
    <n v="156"/>
    <x v="1"/>
    <x v="1"/>
    <n v="2502.224346"/>
    <s v="Mobile"/>
  </r>
  <r>
    <n v="715064"/>
    <s v="PC"/>
    <s v="Delhi"/>
    <s v="Delivered"/>
    <d v="2019-03-07T00:50:48"/>
    <d v="2019-03-16T00:50:48"/>
    <d v="2019-03-12T00:50:48"/>
    <n v="33"/>
    <n v="126"/>
    <s v="Chennai"/>
    <s v="Delhi-Chennai"/>
    <s v="Outstation"/>
    <s v="FastWheels"/>
    <n v="4"/>
    <n v="9"/>
    <n v="159"/>
    <x v="1"/>
    <x v="1"/>
    <n v="2584.313549"/>
    <s v="PC"/>
  </r>
  <r>
    <n v="431296"/>
    <s v="Laptop"/>
    <s v="Delhi"/>
    <s v="Delivered"/>
    <d v="2019-03-07T00:55:54"/>
    <d v="2019-03-15T00:55:54"/>
    <d v="2019-03-10T00:55:54"/>
    <n v="47"/>
    <n v="109"/>
    <s v="Kolkata"/>
    <s v="Delhi-Kolkata"/>
    <s v="Outstation"/>
    <s v="FastWheels"/>
    <n v="5"/>
    <n v="8"/>
    <n v="156"/>
    <x v="1"/>
    <x v="1"/>
    <n v="1113.8913869999999"/>
    <s v="Laptop"/>
  </r>
  <r>
    <n v="69781"/>
    <s v="PC"/>
    <s v="Delhi"/>
    <s v="Delivered"/>
    <d v="2019-03-07T01:06:45"/>
    <d v="2019-03-09T01:06:45"/>
    <d v="2019-03-10T01:06:45"/>
    <n v="66"/>
    <n v="102"/>
    <s v="Bangalore"/>
    <s v="Delhi-Bangalore"/>
    <s v="Outstation"/>
    <s v="FastWheels"/>
    <n v="-1"/>
    <n v="2"/>
    <n v="168"/>
    <x v="1"/>
    <x v="0"/>
    <n v="1405"/>
    <s v="PC"/>
  </r>
  <r>
    <n v="670889"/>
    <s v="PC"/>
    <s v="Delhi"/>
    <s v="Delivered"/>
    <d v="2019-03-07T01:11:18"/>
    <d v="2019-03-11T01:11:18"/>
    <d v="2019-03-11T01:11:18"/>
    <n v="33"/>
    <n v="106"/>
    <s v="Mumbai"/>
    <s v="Delhi-Mumbai"/>
    <s v="Outstation"/>
    <s v="Ship2Home"/>
    <n v="0"/>
    <n v="4"/>
    <n v="139"/>
    <x v="1"/>
    <x v="0"/>
    <n v="3375.440204"/>
    <s v="PC"/>
  </r>
  <r>
    <n v="127389"/>
    <s v="PC"/>
    <s v="Delhi"/>
    <s v="Delivered"/>
    <d v="2019-03-07T01:14:09"/>
    <d v="2019-03-08T01:14:09"/>
    <d v="2019-03-11T01:14:09"/>
    <n v="0"/>
    <n v="126"/>
    <s v="Delhi"/>
    <s v="Delhi-Delhi"/>
    <s v="Local"/>
    <s v="Ship2Home"/>
    <n v="-3"/>
    <n v="1"/>
    <n v="126"/>
    <x v="0"/>
    <x v="0"/>
    <n v="1505.355505"/>
    <s v="PC"/>
  </r>
  <r>
    <n v="309074"/>
    <s v="Mobile"/>
    <s v="Delhi"/>
    <s v="Delivered"/>
    <d v="2019-03-07T01:15:53"/>
    <d v="2019-03-12T01:15:53"/>
    <d v="2019-03-12T01:15:53"/>
    <n v="32"/>
    <n v="111"/>
    <s v="Kolkata"/>
    <s v="Delhi-Kolkata"/>
    <s v="Outstation"/>
    <s v="Ship2Home"/>
    <n v="0"/>
    <n v="5"/>
    <n v="143"/>
    <x v="1"/>
    <x v="1"/>
    <n v="1174.3675559999999"/>
    <s v="Mobile"/>
  </r>
  <r>
    <n v="64834"/>
    <s v="Tablet"/>
    <s v="Delhi"/>
    <s v="Delivered"/>
    <d v="2019-03-07T01:16:48"/>
    <d v="2019-03-11T01:16:48"/>
    <d v="2019-03-10T01:16:48"/>
    <n v="62"/>
    <n v="109"/>
    <s v="Bangalore"/>
    <s v="Delhi-Bangalore"/>
    <s v="Outstation"/>
    <s v="FastWheels"/>
    <n v="1"/>
    <n v="4"/>
    <n v="171"/>
    <x v="1"/>
    <x v="1"/>
    <n v="2984.9878829999998"/>
    <s v="Tablet"/>
  </r>
  <r>
    <n v="44314"/>
    <s v="TV - 32 in"/>
    <s v="Delhi"/>
    <s v="Delivered"/>
    <d v="2019-03-07T01:30:03"/>
    <d v="2019-03-12T01:30:03"/>
    <d v="2019-03-12T01:30:03"/>
    <n v="0"/>
    <n v="120"/>
    <s v="Delhi"/>
    <s v="Delhi-Delhi"/>
    <s v="Local"/>
    <s v="Ship2Home"/>
    <n v="0"/>
    <n v="5"/>
    <n v="120"/>
    <x v="1"/>
    <x v="1"/>
    <n v="368"/>
    <s v="TV"/>
  </r>
  <r>
    <n v="118232"/>
    <s v="Gaming Console"/>
    <s v="Bangalore"/>
    <s v="Delivered"/>
    <d v="2019-03-07T01:36:32"/>
    <d v="2019-03-13T01:36:32"/>
    <d v="2019-03-13T01:36:32"/>
    <n v="33"/>
    <n v="110"/>
    <s v="Mumbai"/>
    <s v="Bangalore-Mumbai"/>
    <s v="Outstation"/>
    <s v="FastWheels"/>
    <n v="0"/>
    <n v="6"/>
    <n v="143"/>
    <x v="1"/>
    <x v="1"/>
    <n v="2876.3290619999998"/>
    <s v="Gaming Console"/>
  </r>
  <r>
    <n v="108843"/>
    <s v="Gaming Console"/>
    <s v="Bangalore"/>
    <s v="Delivered"/>
    <d v="2019-03-07T01:40:30"/>
    <d v="2019-03-09T01:40:30"/>
    <d v="2019-03-14T01:40:30"/>
    <n v="67"/>
    <n v="108"/>
    <s v="Delhi"/>
    <s v="Bangalore-Delhi"/>
    <s v="Outstation"/>
    <s v="FastWheels"/>
    <n v="-5"/>
    <n v="2"/>
    <n v="175"/>
    <x v="0"/>
    <x v="2"/>
    <n v="1477.05783"/>
    <s v="Gaming Console"/>
  </r>
  <r>
    <n v="528131"/>
    <s v="Laptop"/>
    <s v="Delhi"/>
    <s v="Delivered"/>
    <d v="2019-03-07T01:46:05"/>
    <d v="2019-03-16T01:46:05"/>
    <d v="2019-03-10T01:46:05"/>
    <n v="68"/>
    <n v="86"/>
    <s v="Kolkata"/>
    <s v="Delhi-Kolkata"/>
    <s v="Outstation"/>
    <s v="FastWheels"/>
    <n v="6"/>
    <n v="9"/>
    <n v="154"/>
    <x v="1"/>
    <x v="0"/>
    <n v="1984.5716930000001"/>
    <s v="Laptop"/>
  </r>
  <r>
    <n v="458305"/>
    <s v="Laptop"/>
    <s v="Bangalore"/>
    <s v="Delivered"/>
    <d v="2019-03-07T02:09:42"/>
    <d v="2019-03-14T02:09:42"/>
    <d v="2019-03-10T02:09:42"/>
    <n v="28"/>
    <n v="112"/>
    <s v="Mumbai"/>
    <s v="Bangalore-Mumbai"/>
    <s v="Outstation"/>
    <s v="Ship2Home"/>
    <n v="4"/>
    <n v="7"/>
    <n v="140"/>
    <x v="1"/>
    <x v="0"/>
    <n v="2928"/>
    <s v="Laptop"/>
  </r>
  <r>
    <n v="523061"/>
    <s v="Laptop"/>
    <s v="Delhi"/>
    <s v="Delivered"/>
    <d v="2019-03-07T02:18:02"/>
    <d v="2019-03-09T02:18:02"/>
    <d v="2019-03-13T02:18:02"/>
    <n v="27"/>
    <n v="106"/>
    <s v="Kolkata"/>
    <s v="Delhi-Kolkata"/>
    <s v="Outstation"/>
    <s v="Ship2Home"/>
    <n v="-4"/>
    <n v="2"/>
    <n v="133"/>
    <x v="1"/>
    <x v="2"/>
    <n v="673"/>
    <s v="Laptop"/>
  </r>
  <r>
    <n v="578340"/>
    <s v="PC"/>
    <s v="Delhi"/>
    <s v="Delivered"/>
    <d v="2019-03-07T02:21:16"/>
    <d v="2019-03-13T02:21:16"/>
    <d v="2019-03-12T02:21:16"/>
    <n v="49"/>
    <n v="129"/>
    <s v="Bangalore"/>
    <s v="Delhi-Bangalore"/>
    <s v="Outstation"/>
    <s v="FastWheels"/>
    <n v="1"/>
    <n v="6"/>
    <n v="178"/>
    <x v="0"/>
    <x v="1"/>
    <n v="1113.4313609999999"/>
    <s v="PC"/>
  </r>
  <r>
    <n v="242070"/>
    <s v="Laptop"/>
    <s v="Bangalore"/>
    <s v="Delivered"/>
    <d v="2019-03-07T02:22:59"/>
    <d v="2019-03-10T02:22:59"/>
    <d v="2019-03-13T02:22:59"/>
    <n v="0"/>
    <n v="126"/>
    <s v="Bangalore"/>
    <s v="Bangalore-Bangalore"/>
    <s v="Local"/>
    <s v="Ship2Home"/>
    <n v="-3"/>
    <n v="3"/>
    <n v="126"/>
    <x v="0"/>
    <x v="1"/>
    <n v="1145.6365920000001"/>
    <s v="Laptop"/>
  </r>
  <r>
    <n v="274430"/>
    <s v="PC"/>
    <s v="Bangalore"/>
    <s v="Delivered"/>
    <d v="2019-03-07T02:34:28"/>
    <d v="2019-03-09T02:34:28"/>
    <d v="2019-03-13T02:34:28"/>
    <n v="90"/>
    <n v="93"/>
    <s v="Mumbai"/>
    <s v="Bangalore-Mumbai"/>
    <s v="Outstation"/>
    <s v="FastWheels"/>
    <n v="-4"/>
    <n v="2"/>
    <n v="183"/>
    <x v="1"/>
    <x v="1"/>
    <n v="796.54167240000004"/>
    <s v="PC"/>
  </r>
  <r>
    <n v="499441"/>
    <s v="PC"/>
    <s v="Bangalore"/>
    <s v="Delivered"/>
    <d v="2019-03-07T02:35:26"/>
    <d v="2019-03-07T02:35:26"/>
    <d v="2019-03-10T02:35:26"/>
    <n v="0"/>
    <n v="126"/>
    <s v="Bangalore"/>
    <s v="Bangalore-Bangalore"/>
    <s v="Local"/>
    <s v="Ship2Home"/>
    <n v="-3"/>
    <n v="0"/>
    <n v="126"/>
    <x v="1"/>
    <x v="0"/>
    <n v="744"/>
    <s v="PC"/>
  </r>
  <r>
    <n v="12964"/>
    <s v="TV - 32 in"/>
    <s v="Delhi"/>
    <s v="Delivered"/>
    <d v="2019-03-07T02:37:49"/>
    <d v="2019-03-10T02:37:49"/>
    <d v="2019-03-13T02:37:49"/>
    <n v="0"/>
    <n v="130"/>
    <s v="Delhi"/>
    <s v="Delhi-Delhi"/>
    <s v="Local"/>
    <s v="FastWheels"/>
    <n v="-3"/>
    <n v="3"/>
    <n v="130"/>
    <x v="1"/>
    <x v="1"/>
    <n v="3459.7100810000002"/>
    <s v="TV"/>
  </r>
  <r>
    <n v="942567"/>
    <s v="PC"/>
    <s v="Delhi"/>
    <s v="Delivered"/>
    <d v="2019-03-07T02:46:27"/>
    <d v="2019-03-11T02:46:27"/>
    <d v="2019-03-10T02:46:27"/>
    <n v="0"/>
    <n v="128"/>
    <s v="Delhi"/>
    <s v="Delhi-Delhi"/>
    <s v="Local"/>
    <s v="Ship2Home"/>
    <n v="1"/>
    <n v="4"/>
    <n v="128"/>
    <x v="0"/>
    <x v="0"/>
    <n v="2097.3668280000002"/>
    <s v="PC"/>
  </r>
  <r>
    <n v="808856"/>
    <s v="PC"/>
    <s v="Bangalore"/>
    <s v="Delivered"/>
    <d v="2019-03-07T02:47:59"/>
    <d v="2019-03-12T02:47:59"/>
    <d v="2019-03-13T02:47:59"/>
    <n v="32"/>
    <n v="107"/>
    <s v="Kolkata"/>
    <s v="Bangalore-Kolkata"/>
    <s v="Outstation"/>
    <s v="FastWheels"/>
    <n v="-1"/>
    <n v="5"/>
    <n v="139"/>
    <x v="1"/>
    <x v="1"/>
    <n v="2853.8790359999998"/>
    <s v="PC"/>
  </r>
  <r>
    <n v="724261"/>
    <s v="Mobile"/>
    <s v="Delhi"/>
    <s v="Delivered"/>
    <d v="2019-03-07T02:48:36"/>
    <d v="2019-03-12T02:48:36"/>
    <d v="2019-03-10T02:48:36"/>
    <n v="27"/>
    <n v="107"/>
    <s v="Mumbai"/>
    <s v="Delhi-Mumbai"/>
    <s v="Outstation"/>
    <s v="Ship2Home"/>
    <n v="2"/>
    <n v="5"/>
    <n v="134"/>
    <x v="1"/>
    <x v="0"/>
    <n v="3367"/>
    <s v="Mobile"/>
  </r>
  <r>
    <n v="361621"/>
    <s v="Mobile"/>
    <s v="Delhi"/>
    <s v="Delivered"/>
    <d v="2019-03-07T02:57:50"/>
    <d v="2019-03-12T02:57:50"/>
    <d v="2019-03-10T02:57:50"/>
    <n v="69"/>
    <n v="110"/>
    <s v="Chennai"/>
    <s v="Delhi-Chennai"/>
    <s v="Outstation"/>
    <s v="FastWheels"/>
    <n v="2"/>
    <n v="5"/>
    <n v="179"/>
    <x v="1"/>
    <x v="0"/>
    <n v="1668"/>
    <s v="Mobile"/>
  </r>
  <r>
    <n v="577179"/>
    <s v="Mobile"/>
    <s v="Bangalore"/>
    <s v="Delivered"/>
    <d v="2019-03-07T03:02:05"/>
    <d v="2019-03-12T03:02:05"/>
    <d v="2019-03-10T03:02:05"/>
    <n v="0"/>
    <n v="106"/>
    <s v="Bangalore"/>
    <s v="Bangalore-Bangalore"/>
    <s v="Local"/>
    <s v="FastWheels"/>
    <n v="2"/>
    <n v="5"/>
    <n v="106"/>
    <x v="0"/>
    <x v="0"/>
    <n v="1910"/>
    <s v="Mobile"/>
  </r>
  <r>
    <n v="544923"/>
    <s v="Laptop"/>
    <s v="Delhi"/>
    <s v="Delivered"/>
    <d v="2019-03-07T03:08:19"/>
    <d v="2019-03-10T03:08:19"/>
    <d v="2019-03-13T03:08:19"/>
    <n v="50"/>
    <n v="106"/>
    <s v="Kolkata"/>
    <s v="Delhi-Kolkata"/>
    <s v="Outstation"/>
    <s v="Ship2Home"/>
    <n v="-3"/>
    <n v="3"/>
    <n v="156"/>
    <x v="0"/>
    <x v="0"/>
    <n v="2414"/>
    <s v="Laptop"/>
  </r>
  <r>
    <n v="893289"/>
    <s v="PC"/>
    <s v="Bangalore"/>
    <s v="Delivered"/>
    <d v="2019-03-07T03:15:02"/>
    <d v="2019-03-16T03:15:02"/>
    <d v="2019-03-14T03:15:02"/>
    <n v="42"/>
    <n v="123"/>
    <s v="Delhi"/>
    <s v="Bangalore-Delhi"/>
    <s v="Outstation"/>
    <s v="Ship2Home"/>
    <n v="2"/>
    <n v="9"/>
    <n v="165"/>
    <x v="0"/>
    <x v="0"/>
    <n v="2226"/>
    <s v="PC"/>
  </r>
  <r>
    <n v="527250"/>
    <s v="Laptop"/>
    <s v="Bangalore"/>
    <s v="Delivered"/>
    <d v="2019-03-07T03:17:01"/>
    <d v="2019-03-09T03:17:01"/>
    <d v="2019-03-10T03:17:01"/>
    <n v="42"/>
    <n v="125"/>
    <s v="Chennai"/>
    <s v="Bangalore-Chennai"/>
    <s v="Outstation"/>
    <s v="Ship2Home"/>
    <n v="-1"/>
    <n v="2"/>
    <n v="167"/>
    <x v="0"/>
    <x v="1"/>
    <n v="1251.148465"/>
    <s v="Laptop"/>
  </r>
  <r>
    <n v="127767"/>
    <s v="Laptop"/>
    <s v="Delhi"/>
    <s v="Delivered"/>
    <d v="2019-03-07T03:25:45"/>
    <d v="2019-03-08T03:25:45"/>
    <d v="2019-03-14T03:25:45"/>
    <n v="0"/>
    <n v="100"/>
    <s v="Delhi"/>
    <s v="Delhi-Delhi"/>
    <s v="Local"/>
    <s v="FastWheels"/>
    <n v="-6"/>
    <n v="1"/>
    <n v="100"/>
    <x v="0"/>
    <x v="0"/>
    <n v="1829.5683759999999"/>
    <s v="Laptop"/>
  </r>
  <r>
    <n v="292447"/>
    <s v="Mobile"/>
    <s v="Bangalore"/>
    <s v="Delivered"/>
    <d v="2019-03-07T03:26:12"/>
    <d v="2019-03-13T03:26:12"/>
    <d v="2019-03-11T03:26:12"/>
    <n v="25"/>
    <n v="114"/>
    <s v="Kolkata"/>
    <s v="Bangalore-Kolkata"/>
    <s v="Outstation"/>
    <s v="Ship2Home"/>
    <n v="2"/>
    <n v="6"/>
    <n v="139"/>
    <x v="1"/>
    <x v="0"/>
    <n v="1513"/>
    <s v="Mobile"/>
  </r>
  <r>
    <n v="561370"/>
    <s v="Tablet"/>
    <s v="Delhi"/>
    <s v="Delivered"/>
    <d v="2019-03-07T03:28:56"/>
    <d v="2019-03-07T03:28:56"/>
    <d v="2019-03-11T03:28:56"/>
    <n v="0"/>
    <n v="102"/>
    <s v="Delhi"/>
    <s v="Delhi-Delhi"/>
    <s v="Local"/>
    <s v="FastWheels"/>
    <n v="-4"/>
    <n v="0"/>
    <n v="102"/>
    <x v="1"/>
    <x v="1"/>
    <n v="2423.0240990000002"/>
    <s v="Tablet"/>
  </r>
  <r>
    <n v="203892"/>
    <s v="Mobile"/>
    <s v="Bangalore"/>
    <s v="Delivered"/>
    <d v="2019-03-07T03:30:40"/>
    <d v="2019-03-09T03:30:40"/>
    <d v="2019-03-12T03:30:40"/>
    <n v="31"/>
    <n v="130"/>
    <s v="Delhi"/>
    <s v="Bangalore-Delhi"/>
    <s v="Outstation"/>
    <s v="FastWheels"/>
    <n v="-3"/>
    <n v="2"/>
    <n v="161"/>
    <x v="0"/>
    <x v="1"/>
    <n v="3110.32312"/>
    <s v="Mobile"/>
  </r>
  <r>
    <n v="524822"/>
    <s v="Laptop"/>
    <s v="Bangalore"/>
    <s v="Delivered"/>
    <d v="2019-03-07T03:35:42"/>
    <d v="2019-03-12T03:35:42"/>
    <d v="2019-03-12T03:35:42"/>
    <n v="75"/>
    <n v="89"/>
    <s v="Mumbai"/>
    <s v="Bangalore-Mumbai"/>
    <s v="Outstation"/>
    <s v="FastWheels"/>
    <n v="0"/>
    <n v="5"/>
    <n v="164"/>
    <x v="1"/>
    <x v="1"/>
    <n v="2047.707431"/>
    <s v="Laptop"/>
  </r>
  <r>
    <n v="652316"/>
    <s v="Tablet"/>
    <s v="Delhi"/>
    <s v="Delivered"/>
    <d v="2019-03-07T03:36:08"/>
    <d v="2019-03-13T03:36:08"/>
    <d v="2019-03-14T03:36:08"/>
    <n v="65"/>
    <n v="87"/>
    <s v="Kolkata"/>
    <s v="Delhi-Kolkata"/>
    <s v="Outstation"/>
    <s v="FastWheels"/>
    <n v="-1"/>
    <n v="6"/>
    <n v="152"/>
    <x v="1"/>
    <x v="1"/>
    <n v="1637.9869389999999"/>
    <s v="Tablet"/>
  </r>
  <r>
    <n v="774856"/>
    <s v="Mobile"/>
    <s v="Delhi"/>
    <s v="Delivered"/>
    <d v="2019-03-07T03:45:33"/>
    <d v="2019-03-15T03:45:33"/>
    <d v="2019-03-13T03:45:33"/>
    <n v="76"/>
    <n v="109"/>
    <s v="Chennai"/>
    <s v="Delhi-Chennai"/>
    <s v="Outstation"/>
    <s v="FastWheels"/>
    <n v="2"/>
    <n v="8"/>
    <n v="185"/>
    <x v="1"/>
    <x v="1"/>
    <n v="1244.6533669999999"/>
    <s v="Mobile"/>
  </r>
  <r>
    <n v="528265"/>
    <s v="Tablet"/>
    <s v="Delhi"/>
    <s v="Delivered"/>
    <d v="2019-03-07T03:50:30"/>
    <d v="2019-03-13T03:50:30"/>
    <d v="2019-03-10T03:50:30"/>
    <n v="44"/>
    <n v="126"/>
    <s v="Bangalore"/>
    <s v="Delhi-Bangalore"/>
    <s v="Outstation"/>
    <s v="Ship2Home"/>
    <n v="3"/>
    <n v="6"/>
    <n v="170"/>
    <x v="1"/>
    <x v="0"/>
    <n v="3781.4322520000001"/>
    <s v="Tablet"/>
  </r>
  <r>
    <n v="65761"/>
    <s v="Gaming Console"/>
    <s v="Bangalore"/>
    <s v="Delivered"/>
    <d v="2019-03-07T04:04:29"/>
    <d v="2019-03-15T04:04:29"/>
    <d v="2019-03-12T04:04:29"/>
    <n v="29"/>
    <n v="127"/>
    <s v="Delhi"/>
    <s v="Bangalore-Delhi"/>
    <s v="Outstation"/>
    <s v="Ship2Home"/>
    <n v="3"/>
    <n v="8"/>
    <n v="156"/>
    <x v="1"/>
    <x v="0"/>
    <n v="810.85020680000002"/>
    <s v="Gaming Console"/>
  </r>
  <r>
    <n v="236596"/>
    <s v="PC"/>
    <s v="Bangalore"/>
    <s v="Delivered"/>
    <d v="2019-03-07T04:10:38"/>
    <d v="2019-03-09T04:10:38"/>
    <d v="2019-03-12T04:10:38"/>
    <n v="35"/>
    <n v="128"/>
    <s v="Delhi"/>
    <s v="Bangalore-Delhi"/>
    <s v="Outstation"/>
    <s v="FastWheels"/>
    <n v="-3"/>
    <n v="2"/>
    <n v="163"/>
    <x v="1"/>
    <x v="1"/>
    <n v="1088"/>
    <s v="PC"/>
  </r>
  <r>
    <n v="415090"/>
    <s v="Laptop"/>
    <s v="Delhi"/>
    <s v="Delivered"/>
    <d v="2019-03-07T04:10:46"/>
    <d v="2019-03-13T04:10:46"/>
    <d v="2019-03-12T04:10:46"/>
    <n v="0"/>
    <n v="130"/>
    <s v="Delhi"/>
    <s v="Delhi-Delhi"/>
    <s v="Local"/>
    <s v="Ship2Home"/>
    <n v="1"/>
    <n v="6"/>
    <n v="130"/>
    <x v="1"/>
    <x v="1"/>
    <n v="2022.981955"/>
    <s v="Laptop"/>
  </r>
  <r>
    <n v="327363"/>
    <s v="TV - 40 in"/>
    <s v="Delhi"/>
    <s v="Delivered"/>
    <d v="2019-03-07T04:27:57"/>
    <d v="2019-03-14T04:27:57"/>
    <d v="2019-03-14T04:27:57"/>
    <n v="46"/>
    <n v="127"/>
    <s v="Bangalore"/>
    <s v="Delhi-Bangalore"/>
    <s v="Outstation"/>
    <s v="Ship2Home"/>
    <n v="0"/>
    <n v="7"/>
    <n v="173"/>
    <x v="0"/>
    <x v="0"/>
    <n v="2196.6179360000001"/>
    <s v="TV"/>
  </r>
  <r>
    <n v="84223"/>
    <s v="Laptop"/>
    <s v="Bangalore"/>
    <s v="Delivered"/>
    <d v="2019-03-07T04:28:15"/>
    <d v="2019-03-10T04:28:15"/>
    <d v="2019-03-10T04:28:15"/>
    <n v="44"/>
    <n v="127"/>
    <s v="Chennai"/>
    <s v="Bangalore-Chennai"/>
    <s v="Outstation"/>
    <s v="Ship2Home"/>
    <n v="0"/>
    <n v="3"/>
    <n v="171"/>
    <x v="1"/>
    <x v="0"/>
    <n v="420.63863229999998"/>
    <s v="Laptop"/>
  </r>
  <r>
    <n v="8567"/>
    <s v="Tablet"/>
    <s v="Delhi"/>
    <s v="Delivered"/>
    <d v="2019-03-07T04:29:57"/>
    <d v="2019-03-16T04:29:57"/>
    <d v="2019-03-12T04:29:57"/>
    <n v="33"/>
    <n v="121"/>
    <s v="Bangalore"/>
    <s v="Delhi-Bangalore"/>
    <s v="Outstation"/>
    <s v="Ship2Home"/>
    <n v="4"/>
    <n v="9"/>
    <n v="154"/>
    <x v="1"/>
    <x v="0"/>
    <n v="1597.064554"/>
    <s v="Tablet"/>
  </r>
  <r>
    <n v="781468"/>
    <s v="Tablet"/>
    <s v="Delhi"/>
    <s v="Delivered"/>
    <d v="2019-03-07T04:38:34"/>
    <d v="2019-03-12T04:38:34"/>
    <d v="2019-03-14T04:38:34"/>
    <n v="36"/>
    <n v="112"/>
    <s v="Mumbai"/>
    <s v="Delhi-Mumbai"/>
    <s v="Outstation"/>
    <s v="FastWheels"/>
    <n v="-2"/>
    <n v="5"/>
    <n v="148"/>
    <x v="1"/>
    <x v="1"/>
    <n v="874"/>
    <s v="Tablet"/>
  </r>
  <r>
    <n v="107165"/>
    <s v="PC"/>
    <s v="Bangalore"/>
    <s v="Delivered"/>
    <d v="2019-03-07T04:42:28"/>
    <d v="2019-03-07T04:42:28"/>
    <d v="2019-03-13T04:42:28"/>
    <n v="0"/>
    <n v="121"/>
    <s v="Bangalore"/>
    <s v="Bangalore-Bangalore"/>
    <s v="Local"/>
    <s v="Ship2Home"/>
    <n v="-6"/>
    <n v="0"/>
    <n v="121"/>
    <x v="1"/>
    <x v="0"/>
    <n v="2555.3837140000001"/>
    <s v="PC"/>
  </r>
  <r>
    <n v="351312"/>
    <s v="Mobile"/>
    <s v="Delhi"/>
    <s v="Delivered"/>
    <d v="2019-03-07T04:49:04"/>
    <d v="2019-03-10T04:49:04"/>
    <d v="2019-03-11T04:49:04"/>
    <n v="76"/>
    <n v="91"/>
    <s v="Kolkata"/>
    <s v="Delhi-Kolkata"/>
    <s v="Outstation"/>
    <s v="FastWheels"/>
    <n v="-1"/>
    <n v="3"/>
    <n v="167"/>
    <x v="0"/>
    <x v="1"/>
    <n v="3535.6673300000002"/>
    <s v="Mobile"/>
  </r>
  <r>
    <n v="660422"/>
    <s v="Gaming Console"/>
    <s v="Delhi"/>
    <s v="Delivered"/>
    <d v="2019-03-07T04:57:05"/>
    <d v="2019-03-14T04:57:05"/>
    <d v="2019-03-14T04:57:05"/>
    <n v="68"/>
    <n v="103"/>
    <s v="Chennai"/>
    <s v="Delhi-Chennai"/>
    <s v="Outstation"/>
    <s v="FastWheels"/>
    <n v="0"/>
    <n v="7"/>
    <n v="171"/>
    <x v="1"/>
    <x v="1"/>
    <n v="3067"/>
    <s v="Gaming Console"/>
  </r>
  <r>
    <n v="169114"/>
    <s v="Mobile"/>
    <s v="Bangalore"/>
    <s v="Delivered"/>
    <d v="2019-03-07T05:04:51"/>
    <d v="2019-03-11T05:04:51"/>
    <d v="2019-03-14T05:04:51"/>
    <n v="0"/>
    <n v="107"/>
    <s v="Bangalore"/>
    <s v="Bangalore-Bangalore"/>
    <s v="Local"/>
    <s v="FastWheels"/>
    <n v="-3"/>
    <n v="4"/>
    <n v="107"/>
    <x v="1"/>
    <x v="1"/>
    <n v="2297.4743060000001"/>
    <s v="Mobile"/>
  </r>
  <r>
    <n v="327912"/>
    <s v="PC"/>
    <s v="Delhi"/>
    <s v="Delivered"/>
    <d v="2019-03-07T05:07:25"/>
    <d v="2019-03-12T05:07:25"/>
    <d v="2019-03-13T05:07:25"/>
    <n v="25"/>
    <n v="124"/>
    <s v="Bangalore"/>
    <s v="Delhi-Bangalore"/>
    <s v="Outstation"/>
    <s v="FastWheels"/>
    <n v="-1"/>
    <n v="5"/>
    <n v="149"/>
    <x v="0"/>
    <x v="1"/>
    <n v="510"/>
    <s v="PC"/>
  </r>
  <r>
    <n v="537344"/>
    <s v="PC"/>
    <s v="Delhi"/>
    <s v="Delivered"/>
    <d v="2019-03-07T05:09:07"/>
    <d v="2019-03-11T05:09:07"/>
    <d v="2019-03-14T05:09:07"/>
    <n v="0"/>
    <n v="108"/>
    <s v="Delhi"/>
    <s v="Delhi-Delhi"/>
    <s v="Local"/>
    <s v="FastWheels"/>
    <n v="-3"/>
    <n v="4"/>
    <n v="108"/>
    <x v="1"/>
    <x v="1"/>
    <n v="1666.813881"/>
    <s v="PC"/>
  </r>
  <r>
    <n v="669912"/>
    <s v="Gaming Console"/>
    <s v="Bangalore"/>
    <s v="Delivered"/>
    <d v="2019-03-07T05:13:07"/>
    <d v="2019-03-09T05:13:07"/>
    <d v="2019-03-10T05:13:07"/>
    <n v="76"/>
    <n v="103"/>
    <s v="Delhi"/>
    <s v="Bangalore-Delhi"/>
    <s v="Outstation"/>
    <s v="FastWheels"/>
    <n v="-1"/>
    <n v="2"/>
    <n v="179"/>
    <x v="0"/>
    <x v="1"/>
    <n v="2738.7285000000002"/>
    <s v="Gaming Console"/>
  </r>
  <r>
    <n v="746198"/>
    <s v="Mobile"/>
    <s v="Delhi"/>
    <s v="Delivered"/>
    <d v="2019-03-07T05:26:01"/>
    <d v="2019-03-08T05:26:01"/>
    <d v="2019-03-12T05:26:01"/>
    <n v="0"/>
    <n v="104"/>
    <s v="Delhi"/>
    <s v="Delhi-Delhi"/>
    <s v="Local"/>
    <s v="FastWheels"/>
    <n v="-4"/>
    <n v="1"/>
    <n v="104"/>
    <x v="1"/>
    <x v="1"/>
    <n v="522.62549950000005"/>
    <s v="Mobile"/>
  </r>
  <r>
    <n v="55658"/>
    <s v="Tablet"/>
    <s v="Bangalore"/>
    <s v="Delivered"/>
    <d v="2019-03-07T05:29:08"/>
    <d v="2019-03-12T05:29:08"/>
    <d v="2019-03-11T05:29:08"/>
    <n v="61"/>
    <n v="106"/>
    <s v="Delhi"/>
    <s v="Bangalore-Delhi"/>
    <s v="Outstation"/>
    <s v="FastWheels"/>
    <n v="1"/>
    <n v="5"/>
    <n v="167"/>
    <x v="1"/>
    <x v="1"/>
    <n v="3453.7415639999999"/>
    <s v="Tablet"/>
  </r>
  <r>
    <n v="464672"/>
    <s v="Mobile"/>
    <s v="Bangalore"/>
    <s v="Delivered"/>
    <d v="2019-03-07T05:42:46"/>
    <d v="2019-03-13T05:42:46"/>
    <d v="2019-03-11T05:42:46"/>
    <n v="31"/>
    <n v="107"/>
    <s v="Kolkata"/>
    <s v="Bangalore-Kolkata"/>
    <s v="Outstation"/>
    <s v="FastWheels"/>
    <n v="2"/>
    <n v="6"/>
    <n v="138"/>
    <x v="1"/>
    <x v="1"/>
    <n v="2258.4357709999999"/>
    <s v="Mobile"/>
  </r>
  <r>
    <n v="913213"/>
    <s v="PC"/>
    <s v="Bangalore"/>
    <s v="Delivered"/>
    <d v="2019-03-07T05:50:49"/>
    <d v="2019-03-11T05:50:49"/>
    <d v="2019-03-14T05:50:49"/>
    <n v="31"/>
    <n v="129"/>
    <s v="Delhi"/>
    <s v="Bangalore-Delhi"/>
    <s v="Outstation"/>
    <s v="Ship2Home"/>
    <n v="-3"/>
    <n v="4"/>
    <n v="160"/>
    <x v="1"/>
    <x v="2"/>
    <n v="3205.6514830000001"/>
    <s v="PC"/>
  </r>
  <r>
    <n v="970952"/>
    <s v="Laptop"/>
    <s v="Delhi"/>
    <s v="Delivered"/>
    <d v="2019-03-07T06:03:32"/>
    <d v="2019-03-07T06:03:32"/>
    <d v="2019-03-11T06:03:32"/>
    <n v="0"/>
    <n v="129"/>
    <s v="Delhi"/>
    <s v="Delhi-Delhi"/>
    <s v="Local"/>
    <s v="FastWheels"/>
    <n v="-4"/>
    <n v="0"/>
    <n v="129"/>
    <x v="1"/>
    <x v="1"/>
    <n v="1943"/>
    <s v="Laptop"/>
  </r>
  <r>
    <n v="900734"/>
    <s v="Mobile"/>
    <s v="Bangalore"/>
    <s v="Delivered"/>
    <d v="2019-03-07T06:04:57"/>
    <d v="2019-03-14T06:04:57"/>
    <d v="2019-03-14T06:04:57"/>
    <n v="47"/>
    <n v="105"/>
    <s v="Kolkata"/>
    <s v="Bangalore-Kolkata"/>
    <s v="Outstation"/>
    <s v="Ship2Home"/>
    <n v="0"/>
    <n v="7"/>
    <n v="152"/>
    <x v="1"/>
    <x v="1"/>
    <n v="2371.273721"/>
    <s v="Mobile"/>
  </r>
  <r>
    <n v="685854"/>
    <s v="PC"/>
    <s v="Delhi"/>
    <s v="Delivered"/>
    <d v="2019-03-07T06:08:33"/>
    <d v="2019-03-11T06:08:33"/>
    <d v="2019-03-12T06:08:33"/>
    <n v="36"/>
    <n v="123"/>
    <s v="Chennai"/>
    <s v="Delhi-Chennai"/>
    <s v="Outstation"/>
    <s v="Ship2Home"/>
    <n v="-1"/>
    <n v="4"/>
    <n v="159"/>
    <x v="0"/>
    <x v="1"/>
    <n v="3076.5777499999999"/>
    <s v="PC"/>
  </r>
  <r>
    <n v="989654"/>
    <s v="Laptop"/>
    <s v="Bangalore"/>
    <s v="Delivered"/>
    <d v="2019-03-07T06:14:45"/>
    <d v="2019-03-12T06:14:45"/>
    <d v="2019-03-13T06:14:45"/>
    <n v="69"/>
    <n v="93"/>
    <s v="Kolkata"/>
    <s v="Bangalore-Kolkata"/>
    <s v="Outstation"/>
    <s v="FastWheels"/>
    <n v="-1"/>
    <n v="5"/>
    <n v="162"/>
    <x v="1"/>
    <x v="1"/>
    <n v="1922"/>
    <s v="Laptop"/>
  </r>
  <r>
    <n v="415252"/>
    <s v="Mobile"/>
    <s v="Bangalore"/>
    <s v="Delivered"/>
    <d v="2019-03-07T06:18:19"/>
    <d v="2019-03-12T06:18:19"/>
    <d v="2019-03-13T06:18:19"/>
    <n v="0"/>
    <n v="123"/>
    <s v="Bangalore"/>
    <s v="Bangalore-Bangalore"/>
    <s v="Local"/>
    <s v="FastWheels"/>
    <n v="-1"/>
    <n v="5"/>
    <n v="123"/>
    <x v="1"/>
    <x v="1"/>
    <n v="2144"/>
    <s v="Mobile"/>
  </r>
  <r>
    <n v="744030"/>
    <s v="Laptop"/>
    <s v="Bangalore"/>
    <s v="Delivered"/>
    <d v="2019-03-07T06:21:31"/>
    <d v="2019-03-07T06:21:31"/>
    <d v="2019-03-13T06:21:31"/>
    <n v="0"/>
    <n v="108"/>
    <s v="Bangalore"/>
    <s v="Bangalore-Bangalore"/>
    <s v="Local"/>
    <s v="FastWheels"/>
    <n v="-6"/>
    <n v="0"/>
    <n v="108"/>
    <x v="0"/>
    <x v="1"/>
    <n v="2466.4348650000002"/>
    <s v="Laptop"/>
  </r>
  <r>
    <n v="149121"/>
    <s v="Laptop"/>
    <s v="Delhi"/>
    <s v="Delivered"/>
    <d v="2019-03-07T06:26:49"/>
    <d v="2019-03-08T06:26:49"/>
    <d v="2019-03-13T06:26:49"/>
    <n v="0"/>
    <n v="109"/>
    <s v="Delhi"/>
    <s v="Delhi-Delhi"/>
    <s v="Local"/>
    <s v="FastWheels"/>
    <n v="-5"/>
    <n v="1"/>
    <n v="109"/>
    <x v="0"/>
    <x v="2"/>
    <n v="3107"/>
    <s v="Laptop"/>
  </r>
  <r>
    <n v="313193"/>
    <s v="Laptop"/>
    <s v="Bangalore"/>
    <s v="Delivered"/>
    <d v="2019-03-07T06:28:47"/>
    <d v="2019-03-10T06:28:47"/>
    <d v="2019-03-11T06:28:47"/>
    <n v="27"/>
    <n v="113"/>
    <s v="Mumbai"/>
    <s v="Bangalore-Mumbai"/>
    <s v="Outstation"/>
    <s v="Ship2Home"/>
    <n v="-1"/>
    <n v="3"/>
    <n v="140"/>
    <x v="1"/>
    <x v="0"/>
    <n v="215.93381239999999"/>
    <s v="Laptop"/>
  </r>
  <r>
    <n v="305469"/>
    <s v="PC"/>
    <s v="Delhi"/>
    <s v="Delivered"/>
    <d v="2019-03-07T06:36:18"/>
    <d v="2019-03-15T06:36:18"/>
    <d v="2019-03-11T06:36:18"/>
    <n v="25"/>
    <n v="122"/>
    <s v="Bangalore"/>
    <s v="Delhi-Bangalore"/>
    <s v="Outstation"/>
    <s v="Ship2Home"/>
    <n v="4"/>
    <n v="8"/>
    <n v="147"/>
    <x v="0"/>
    <x v="0"/>
    <n v="3183.8633380000001"/>
    <s v="PC"/>
  </r>
  <r>
    <n v="319394"/>
    <s v="Mobile"/>
    <s v="Bangalore"/>
    <s v="Delivered"/>
    <d v="2019-03-07T06:39:42"/>
    <d v="2019-03-15T06:39:42"/>
    <d v="2019-03-10T06:39:42"/>
    <n v="41"/>
    <n v="108"/>
    <s v="Mumbai"/>
    <s v="Bangalore-Mumbai"/>
    <s v="Outstation"/>
    <s v="Ship2Home"/>
    <n v="5"/>
    <n v="8"/>
    <n v="149"/>
    <x v="1"/>
    <x v="1"/>
    <n v="466.2077615"/>
    <s v="Mobile"/>
  </r>
  <r>
    <n v="712105"/>
    <s v="Gaming Console"/>
    <s v="Bangalore"/>
    <s v="Delivered"/>
    <d v="2019-03-07T06:41:28"/>
    <d v="2019-03-14T06:41:28"/>
    <d v="2019-03-10T06:41:28"/>
    <n v="28"/>
    <n v="107"/>
    <s v="Mumbai"/>
    <s v="Bangalore-Mumbai"/>
    <s v="Outstation"/>
    <s v="Ship2Home"/>
    <n v="4"/>
    <n v="7"/>
    <n v="135"/>
    <x v="1"/>
    <x v="0"/>
    <n v="304.45169570000002"/>
    <s v="Gaming Console"/>
  </r>
  <r>
    <n v="303634"/>
    <s v="Laptop"/>
    <s v="Bangalore"/>
    <s v="Delivered"/>
    <d v="2019-03-07T06:52:47"/>
    <d v="2019-03-10T06:52:47"/>
    <d v="2019-03-14T06:52:47"/>
    <n v="26"/>
    <n v="130"/>
    <s v="Delhi"/>
    <s v="Bangalore-Delhi"/>
    <s v="Outstation"/>
    <s v="Ship2Home"/>
    <n v="-4"/>
    <n v="3"/>
    <n v="156"/>
    <x v="1"/>
    <x v="1"/>
    <n v="1118"/>
    <s v="Laptop"/>
  </r>
  <r>
    <n v="726083"/>
    <s v="Tablet"/>
    <s v="Delhi"/>
    <s v="Delivered"/>
    <d v="2019-03-07T07:01:01"/>
    <d v="2019-03-17T07:01:01"/>
    <d v="2019-03-14T07:01:01"/>
    <n v="47"/>
    <n v="122"/>
    <s v="Bangalore"/>
    <s v="Delhi-Bangalore"/>
    <s v="Outstation"/>
    <s v="Ship2Home"/>
    <n v="3"/>
    <n v="10"/>
    <n v="169"/>
    <x v="1"/>
    <x v="0"/>
    <n v="3300"/>
    <s v="Tablet"/>
  </r>
  <r>
    <n v="172323"/>
    <s v="Laptop"/>
    <s v="Bangalore"/>
    <s v="Delivered"/>
    <d v="2019-03-07T07:01:05"/>
    <d v="2019-03-13T07:01:05"/>
    <d v="2019-03-14T07:01:05"/>
    <n v="43"/>
    <n v="109"/>
    <s v="Mumbai"/>
    <s v="Bangalore-Mumbai"/>
    <s v="Outstation"/>
    <s v="Ship2Home"/>
    <n v="-1"/>
    <n v="6"/>
    <n v="152"/>
    <x v="0"/>
    <x v="0"/>
    <n v="3246.5191239999999"/>
    <s v="Laptop"/>
  </r>
  <r>
    <n v="444039"/>
    <s v="Mobile"/>
    <s v="Delhi"/>
    <s v="Delivered"/>
    <d v="2019-03-07T07:04:35"/>
    <d v="2019-03-09T07:04:35"/>
    <d v="2019-03-10T07:04:35"/>
    <n v="0"/>
    <n v="128"/>
    <s v="Delhi"/>
    <s v="Delhi-Delhi"/>
    <s v="Local"/>
    <s v="Ship2Home"/>
    <n v="-1"/>
    <n v="2"/>
    <n v="128"/>
    <x v="0"/>
    <x v="0"/>
    <n v="516.95006160000003"/>
    <s v="Mobile"/>
  </r>
  <r>
    <n v="659408"/>
    <s v="Mobile"/>
    <s v="Delhi"/>
    <s v="Delivered"/>
    <d v="2019-03-07T07:07:06"/>
    <d v="2019-03-09T07:07:06"/>
    <d v="2019-03-14T07:07:06"/>
    <n v="0"/>
    <n v="104"/>
    <s v="Delhi"/>
    <s v="Delhi-Delhi"/>
    <s v="Local"/>
    <s v="FastWheels"/>
    <n v="-5"/>
    <n v="2"/>
    <n v="104"/>
    <x v="1"/>
    <x v="1"/>
    <n v="1176.964835"/>
    <s v="Mobile"/>
  </r>
  <r>
    <n v="89855"/>
    <s v="TV - 50 in"/>
    <s v="Bangalore"/>
    <s v="Delivered"/>
    <d v="2019-03-07T07:10:20"/>
    <d v="2019-03-13T07:10:20"/>
    <d v="2019-03-11T07:10:20"/>
    <n v="42"/>
    <n v="111"/>
    <s v="Mumbai"/>
    <s v="Bangalore-Mumbai"/>
    <s v="Outstation"/>
    <s v="Ship2Home"/>
    <n v="2"/>
    <n v="6"/>
    <n v="153"/>
    <x v="1"/>
    <x v="0"/>
    <n v="2940.6946440000002"/>
    <s v="TV"/>
  </r>
  <r>
    <n v="984455"/>
    <s v="Mobile"/>
    <s v="Delhi"/>
    <s v="Delivered"/>
    <d v="2019-03-07T07:11:38"/>
    <d v="2019-03-14T07:11:38"/>
    <d v="2019-03-11T07:11:38"/>
    <n v="29"/>
    <n v="114"/>
    <s v="Mumbai"/>
    <s v="Delhi-Mumbai"/>
    <s v="Outstation"/>
    <s v="Ship2Home"/>
    <n v="3"/>
    <n v="7"/>
    <n v="143"/>
    <x v="1"/>
    <x v="0"/>
    <n v="2206.0645629999999"/>
    <s v="Mobile"/>
  </r>
  <r>
    <n v="767383"/>
    <s v="PC"/>
    <s v="Bangalore"/>
    <s v="Delivered"/>
    <d v="2019-03-07T07:18:03"/>
    <d v="2019-03-11T07:18:03"/>
    <d v="2019-03-10T07:18:03"/>
    <n v="36"/>
    <n v="110"/>
    <s v="Mumbai"/>
    <s v="Bangalore-Mumbai"/>
    <s v="Outstation"/>
    <s v="Ship2Home"/>
    <n v="1"/>
    <n v="4"/>
    <n v="146"/>
    <x v="1"/>
    <x v="0"/>
    <n v="3512.302326"/>
    <s v="PC"/>
  </r>
  <r>
    <n v="862649"/>
    <s v="Mobile"/>
    <s v="Delhi"/>
    <s v="Delivered"/>
    <d v="2019-03-07T07:22:00"/>
    <d v="2019-03-11T07:22:00"/>
    <d v="2019-03-14T07:22:00"/>
    <n v="62"/>
    <n v="89"/>
    <s v="Mumbai"/>
    <s v="Delhi-Mumbai"/>
    <s v="Outstation"/>
    <s v="FastWheels"/>
    <n v="-3"/>
    <n v="4"/>
    <n v="151"/>
    <x v="1"/>
    <x v="0"/>
    <n v="2065.6949460000001"/>
    <s v="Mobile"/>
  </r>
  <r>
    <n v="388292"/>
    <s v="TV - 32 in"/>
    <s v="Delhi"/>
    <s v="Delivered"/>
    <d v="2019-03-07T07:29:02"/>
    <d v="2019-03-14T07:29:02"/>
    <d v="2019-03-11T07:29:02"/>
    <n v="31"/>
    <n v="123"/>
    <s v="Chennai"/>
    <s v="Delhi-Chennai"/>
    <s v="Outstation"/>
    <s v="FastWheels"/>
    <n v="3"/>
    <n v="7"/>
    <n v="154"/>
    <x v="1"/>
    <x v="1"/>
    <n v="487"/>
    <s v="TV"/>
  </r>
  <r>
    <n v="283205"/>
    <s v="Tablet"/>
    <s v="Bangalore"/>
    <s v="Delivered"/>
    <d v="2019-03-07T07:29:36"/>
    <d v="2019-03-13T07:29:36"/>
    <d v="2019-03-11T07:29:36"/>
    <n v="50"/>
    <n v="115"/>
    <s v="Kolkata"/>
    <s v="Bangalore-Kolkata"/>
    <s v="Outstation"/>
    <s v="Ship2Home"/>
    <n v="2"/>
    <n v="6"/>
    <n v="165"/>
    <x v="1"/>
    <x v="0"/>
    <n v="3755.1922330000002"/>
    <s v="Tablet"/>
  </r>
  <r>
    <n v="41358"/>
    <s v="TV - 32 in"/>
    <s v="Bangalore"/>
    <s v="Delivered"/>
    <d v="2019-03-07T07:38:53"/>
    <d v="2019-03-13T07:38:53"/>
    <d v="2019-03-10T07:38:53"/>
    <n v="60"/>
    <n v="105"/>
    <s v="Delhi"/>
    <s v="Bangalore-Delhi"/>
    <s v="Outstation"/>
    <s v="FastWheels"/>
    <n v="3"/>
    <n v="6"/>
    <n v="165"/>
    <x v="0"/>
    <x v="1"/>
    <n v="2411.7562290000001"/>
    <s v="TV"/>
  </r>
  <r>
    <n v="276359"/>
    <s v="Mobile"/>
    <s v="Delhi"/>
    <s v="Delivered"/>
    <d v="2019-03-07T07:40:44"/>
    <d v="2019-03-17T07:40:44"/>
    <d v="2019-03-12T07:40:44"/>
    <n v="67"/>
    <n v="106"/>
    <s v="Chennai"/>
    <s v="Delhi-Chennai"/>
    <s v="Outstation"/>
    <s v="FastWheels"/>
    <n v="5"/>
    <n v="10"/>
    <n v="173"/>
    <x v="1"/>
    <x v="0"/>
    <n v="826.68667359999995"/>
    <s v="Mobile"/>
  </r>
  <r>
    <n v="938228"/>
    <s v="PC"/>
    <s v="Delhi"/>
    <s v="Delivered"/>
    <d v="2019-03-07T07:43:22"/>
    <d v="2019-03-07T07:43:22"/>
    <d v="2019-03-13T07:43:22"/>
    <n v="0"/>
    <n v="123"/>
    <s v="Delhi"/>
    <s v="Delhi-Delhi"/>
    <s v="Local"/>
    <s v="FastWheels"/>
    <n v="-6"/>
    <n v="0"/>
    <n v="123"/>
    <x v="1"/>
    <x v="1"/>
    <n v="1577.6698670000001"/>
    <s v="PC"/>
  </r>
  <r>
    <n v="750733"/>
    <s v="PC"/>
    <s v="Delhi"/>
    <s v="Delivered"/>
    <d v="2019-03-07T07:45:21"/>
    <d v="2019-03-13T07:45:21"/>
    <d v="2019-03-13T07:45:21"/>
    <n v="0"/>
    <n v="127"/>
    <s v="Delhi"/>
    <s v="Delhi-Delhi"/>
    <s v="Local"/>
    <s v="Ship2Home"/>
    <n v="0"/>
    <n v="6"/>
    <n v="127"/>
    <x v="1"/>
    <x v="0"/>
    <n v="412.71376099999998"/>
    <s v="PC"/>
  </r>
  <r>
    <n v="198193"/>
    <s v="PC"/>
    <s v="Delhi"/>
    <s v="Delivered"/>
    <d v="2019-03-07T07:45:54"/>
    <d v="2019-03-14T07:45:54"/>
    <d v="2019-03-14T07:45:54"/>
    <n v="46"/>
    <n v="128"/>
    <s v="Bangalore"/>
    <s v="Delhi-Bangalore"/>
    <s v="Outstation"/>
    <s v="Ship2Home"/>
    <n v="0"/>
    <n v="7"/>
    <n v="174"/>
    <x v="1"/>
    <x v="0"/>
    <n v="663"/>
    <s v="PC"/>
  </r>
  <r>
    <n v="164930"/>
    <s v="Tablet"/>
    <s v="Bangalore"/>
    <s v="Delivered"/>
    <d v="2019-03-07T07:50:37"/>
    <d v="2019-03-10T07:50:37"/>
    <d v="2019-03-12T07:50:37"/>
    <n v="29"/>
    <n v="128"/>
    <s v="Delhi"/>
    <s v="Bangalore-Delhi"/>
    <s v="Outstation"/>
    <s v="Ship2Home"/>
    <n v="-2"/>
    <n v="3"/>
    <n v="157"/>
    <x v="1"/>
    <x v="1"/>
    <n v="309.2025443"/>
    <s v="Tablet"/>
  </r>
  <r>
    <n v="54795"/>
    <s v="TV - 40 in"/>
    <s v="Delhi"/>
    <s v="Delivered"/>
    <d v="2019-03-07T07:50:55"/>
    <d v="2019-03-16T07:50:55"/>
    <d v="2019-03-10T07:50:55"/>
    <n v="34"/>
    <n v="106"/>
    <s v="Mumbai"/>
    <s v="Delhi-Mumbai"/>
    <s v="Outstation"/>
    <s v="Ship2Home"/>
    <n v="6"/>
    <n v="9"/>
    <n v="140"/>
    <x v="0"/>
    <x v="0"/>
    <n v="835"/>
    <s v="TV"/>
  </r>
  <r>
    <n v="810721"/>
    <s v="TV - 50 in"/>
    <s v="Bangalore"/>
    <s v="Delivered"/>
    <d v="2019-03-07T07:53:19"/>
    <d v="2019-03-09T07:53:19"/>
    <d v="2019-03-14T07:53:19"/>
    <n v="66"/>
    <n v="87"/>
    <s v="Mumbai"/>
    <s v="Bangalore-Mumbai"/>
    <s v="Outstation"/>
    <s v="FastWheels"/>
    <n v="-5"/>
    <n v="2"/>
    <n v="153"/>
    <x v="1"/>
    <x v="0"/>
    <n v="2016.090645"/>
    <s v="TV"/>
  </r>
  <r>
    <n v="135105"/>
    <s v="Tablet"/>
    <s v="Delhi"/>
    <s v="Delivered"/>
    <d v="2019-03-07T07:56:21"/>
    <d v="2019-03-16T07:56:21"/>
    <d v="2019-03-10T07:56:21"/>
    <n v="35"/>
    <n v="121"/>
    <s v="Bangalore"/>
    <s v="Delhi-Bangalore"/>
    <s v="Outstation"/>
    <s v="Ship2Home"/>
    <n v="6"/>
    <n v="9"/>
    <n v="156"/>
    <x v="0"/>
    <x v="0"/>
    <n v="2807.497394"/>
    <s v="Tablet"/>
  </r>
  <r>
    <n v="69589"/>
    <s v="Gaming Console"/>
    <s v="Delhi"/>
    <s v="Delivered"/>
    <d v="2019-03-07T07:58:39"/>
    <d v="2019-03-13T07:58:39"/>
    <d v="2019-03-12T07:58:39"/>
    <n v="48"/>
    <n v="128"/>
    <s v="Bangalore"/>
    <s v="Delhi-Bangalore"/>
    <s v="Outstation"/>
    <s v="Ship2Home"/>
    <n v="1"/>
    <n v="6"/>
    <n v="176"/>
    <x v="1"/>
    <x v="0"/>
    <n v="1976.4867919999999"/>
    <s v="Gaming Console"/>
  </r>
  <r>
    <n v="474005"/>
    <s v="TV - 50 in"/>
    <s v="Delhi"/>
    <s v="Delivered"/>
    <d v="2019-03-07T08:07:12"/>
    <d v="2019-03-11T08:07:12"/>
    <d v="2019-03-11T08:07:12"/>
    <n v="46"/>
    <n v="107"/>
    <s v="Kolkata"/>
    <s v="Delhi-Kolkata"/>
    <s v="Outstation"/>
    <s v="Ship2Home"/>
    <n v="0"/>
    <n v="4"/>
    <n v="153"/>
    <x v="1"/>
    <x v="2"/>
    <n v="1446.060694"/>
    <s v="TV"/>
  </r>
  <r>
    <n v="810533"/>
    <s v="Mobile"/>
    <s v="Delhi"/>
    <s v="Delivered"/>
    <d v="2019-03-07T08:09:17"/>
    <d v="2019-03-09T08:09:17"/>
    <d v="2019-03-10T08:09:17"/>
    <n v="40"/>
    <n v="112"/>
    <s v="Kolkata"/>
    <s v="Delhi-Kolkata"/>
    <s v="Outstation"/>
    <s v="Ship2Home"/>
    <n v="-1"/>
    <n v="2"/>
    <n v="152"/>
    <x v="1"/>
    <x v="0"/>
    <n v="2507.1644139999999"/>
    <s v="Mobile"/>
  </r>
  <r>
    <n v="385820"/>
    <s v="Laptop"/>
    <s v="Bangalore"/>
    <s v="Delivered"/>
    <d v="2019-03-07T08:11:14"/>
    <d v="2019-03-13T08:11:14"/>
    <d v="2019-03-13T08:11:14"/>
    <n v="37"/>
    <n v="111"/>
    <s v="Mumbai"/>
    <s v="Bangalore-Mumbai"/>
    <s v="Outstation"/>
    <s v="FastWheels"/>
    <n v="0"/>
    <n v="6"/>
    <n v="148"/>
    <x v="1"/>
    <x v="1"/>
    <n v="2574.7060879999999"/>
    <s v="Laptop"/>
  </r>
  <r>
    <n v="236384"/>
    <s v="PC"/>
    <s v="Delhi"/>
    <s v="Delivered"/>
    <d v="2019-03-07T08:19:03"/>
    <d v="2019-03-11T08:19:03"/>
    <d v="2019-03-11T08:19:03"/>
    <n v="40"/>
    <n v="113"/>
    <s v="Mumbai"/>
    <s v="Delhi-Mumbai"/>
    <s v="Outstation"/>
    <s v="FastWheels"/>
    <n v="0"/>
    <n v="4"/>
    <n v="153"/>
    <x v="1"/>
    <x v="1"/>
    <n v="1356.11124"/>
    <s v="PC"/>
  </r>
  <r>
    <n v="542360"/>
    <s v="Gaming Console"/>
    <s v="Delhi"/>
    <s v="Delivered"/>
    <d v="2019-03-07T08:30:56"/>
    <d v="2019-03-09T08:30:56"/>
    <d v="2019-03-12T08:30:56"/>
    <n v="0"/>
    <n v="121"/>
    <s v="Delhi"/>
    <s v="Delhi-Delhi"/>
    <s v="Local"/>
    <s v="FastWheels"/>
    <n v="-3"/>
    <n v="2"/>
    <n v="121"/>
    <x v="1"/>
    <x v="1"/>
    <n v="3221"/>
    <s v="Gaming Console"/>
  </r>
  <r>
    <n v="970640"/>
    <s v="Mobile"/>
    <s v="Bangalore"/>
    <s v="Delivered"/>
    <d v="2019-03-07T08:32:41"/>
    <d v="2019-03-09T08:32:41"/>
    <d v="2019-03-12T08:32:41"/>
    <n v="39"/>
    <n v="122"/>
    <s v="Delhi"/>
    <s v="Bangalore-Delhi"/>
    <s v="Outstation"/>
    <s v="FastWheels"/>
    <n v="-3"/>
    <n v="2"/>
    <n v="161"/>
    <x v="1"/>
    <x v="1"/>
    <n v="484.40178509999998"/>
    <s v="Mobile"/>
  </r>
  <r>
    <n v="59928"/>
    <s v="TV - 32 in"/>
    <s v="Bangalore"/>
    <s v="Delivered"/>
    <d v="2019-03-07T08:36:01"/>
    <d v="2019-03-13T08:36:01"/>
    <d v="2019-03-14T08:36:01"/>
    <n v="32"/>
    <n v="128"/>
    <s v="Delhi"/>
    <s v="Bangalore-Delhi"/>
    <s v="Outstation"/>
    <s v="FastWheels"/>
    <n v="-1"/>
    <n v="6"/>
    <n v="160"/>
    <x v="0"/>
    <x v="1"/>
    <n v="2110.192258"/>
    <s v="TV"/>
  </r>
  <r>
    <n v="196178"/>
    <s v="Mobile"/>
    <s v="Bangalore"/>
    <s v="Delivered"/>
    <d v="2019-03-07T08:36:51"/>
    <d v="2019-03-07T08:36:51"/>
    <d v="2019-03-12T08:36:51"/>
    <n v="0"/>
    <n v="126"/>
    <s v="Bangalore"/>
    <s v="Bangalore-Bangalore"/>
    <s v="Local"/>
    <s v="Ship2Home"/>
    <n v="-5"/>
    <n v="0"/>
    <n v="126"/>
    <x v="1"/>
    <x v="1"/>
    <n v="3718.4666149999998"/>
    <s v="Mobile"/>
  </r>
  <r>
    <n v="883993"/>
    <s v="Mobile"/>
    <s v="Delhi"/>
    <s v="Delivered"/>
    <d v="2019-03-07T08:50:03"/>
    <d v="2019-03-12T08:50:03"/>
    <d v="2019-03-13T08:50:03"/>
    <n v="0"/>
    <n v="125"/>
    <s v="Delhi"/>
    <s v="Delhi-Delhi"/>
    <s v="Local"/>
    <s v="Ship2Home"/>
    <n v="-1"/>
    <n v="5"/>
    <n v="125"/>
    <x v="1"/>
    <x v="0"/>
    <n v="3600.812633"/>
    <s v="Mobile"/>
  </r>
  <r>
    <n v="797332"/>
    <s v="Tablet"/>
    <s v="Delhi"/>
    <s v="Delivered"/>
    <d v="2019-03-07T08:50:48"/>
    <d v="2019-03-09T08:50:48"/>
    <d v="2019-03-10T08:50:48"/>
    <n v="0"/>
    <n v="125"/>
    <s v="Delhi"/>
    <s v="Delhi-Delhi"/>
    <s v="Local"/>
    <s v="FastWheels"/>
    <n v="-1"/>
    <n v="2"/>
    <n v="125"/>
    <x v="1"/>
    <x v="1"/>
    <n v="3556.722115"/>
    <s v="Tablet"/>
  </r>
  <r>
    <n v="161654"/>
    <s v="TV - 32 in"/>
    <s v="Delhi"/>
    <s v="Delivered"/>
    <d v="2019-03-07T08:51:15"/>
    <d v="2019-03-16T08:51:15"/>
    <d v="2019-03-14T08:51:15"/>
    <n v="28"/>
    <n v="114"/>
    <s v="Mumbai"/>
    <s v="Delhi-Mumbai"/>
    <s v="Outstation"/>
    <s v="Ship2Home"/>
    <n v="2"/>
    <n v="9"/>
    <n v="142"/>
    <x v="1"/>
    <x v="1"/>
    <n v="641"/>
    <s v="TV"/>
  </r>
  <r>
    <n v="105878"/>
    <s v="PC"/>
    <s v="Delhi"/>
    <s v="Delivered"/>
    <d v="2019-03-07T08:51:24"/>
    <d v="2019-03-14T08:51:24"/>
    <d v="2019-03-10T08:51:24"/>
    <n v="0"/>
    <n v="124"/>
    <s v="Delhi"/>
    <s v="Delhi-Delhi"/>
    <s v="Local"/>
    <s v="Ship2Home"/>
    <n v="4"/>
    <n v="7"/>
    <n v="124"/>
    <x v="1"/>
    <x v="1"/>
    <n v="2658.0460800000001"/>
    <s v="PC"/>
  </r>
  <r>
    <n v="730428"/>
    <s v="PC"/>
    <s v="Bangalore"/>
    <s v="Delivered"/>
    <d v="2019-03-07T08:53:27"/>
    <d v="2019-03-10T08:53:27"/>
    <d v="2019-03-12T08:53:27"/>
    <n v="31"/>
    <n v="120"/>
    <s v="Delhi"/>
    <s v="Bangalore-Delhi"/>
    <s v="Outstation"/>
    <s v="FastWheels"/>
    <n v="-2"/>
    <n v="3"/>
    <n v="151"/>
    <x v="0"/>
    <x v="1"/>
    <n v="1271"/>
    <s v="PC"/>
  </r>
  <r>
    <n v="374879"/>
    <s v="Gaming Console"/>
    <s v="Delhi"/>
    <s v="Delivered"/>
    <d v="2019-03-07T08:57:32"/>
    <d v="2019-03-12T08:57:32"/>
    <d v="2019-03-13T08:57:32"/>
    <n v="77"/>
    <n v="101"/>
    <s v="Bangalore"/>
    <s v="Delhi-Bangalore"/>
    <s v="Outstation"/>
    <s v="FastWheels"/>
    <n v="-1"/>
    <n v="5"/>
    <n v="178"/>
    <x v="1"/>
    <x v="0"/>
    <n v="2806.3310099999999"/>
    <s v="Gaming Console"/>
  </r>
  <r>
    <n v="569184"/>
    <s v="Gaming Console"/>
    <s v="Bangalore"/>
    <s v="Delivered"/>
    <d v="2019-03-07T09:04:15"/>
    <d v="2019-03-14T09:04:15"/>
    <d v="2019-03-11T09:04:15"/>
    <n v="34"/>
    <n v="115"/>
    <s v="Kolkata"/>
    <s v="Bangalore-Kolkata"/>
    <s v="Outstation"/>
    <s v="FastWheels"/>
    <n v="3"/>
    <n v="7"/>
    <n v="149"/>
    <x v="0"/>
    <x v="1"/>
    <n v="3444"/>
    <s v="Gaming Console"/>
  </r>
  <r>
    <n v="978469"/>
    <s v="Mobile"/>
    <s v="Delhi"/>
    <s v="Delivered"/>
    <d v="2019-03-07T09:04:39"/>
    <d v="2019-03-11T09:04:39"/>
    <d v="2019-03-14T09:04:39"/>
    <n v="39"/>
    <n v="124"/>
    <s v="Bangalore"/>
    <s v="Delhi-Bangalore"/>
    <s v="Outstation"/>
    <s v="Ship2Home"/>
    <n v="-3"/>
    <n v="4"/>
    <n v="163"/>
    <x v="1"/>
    <x v="0"/>
    <n v="1622"/>
    <s v="Mobile"/>
  </r>
  <r>
    <n v="934152"/>
    <s v="Gaming Console"/>
    <s v="Delhi"/>
    <s v="Delivered"/>
    <d v="2019-03-07T09:04:45"/>
    <d v="2019-03-12T09:04:45"/>
    <d v="2019-03-12T09:04:45"/>
    <n v="36"/>
    <n v="123"/>
    <s v="Chennai"/>
    <s v="Delhi-Chennai"/>
    <s v="Outstation"/>
    <s v="FastWheels"/>
    <n v="0"/>
    <n v="5"/>
    <n v="159"/>
    <x v="0"/>
    <x v="1"/>
    <n v="1597"/>
    <s v="Gaming Console"/>
  </r>
  <r>
    <n v="283434"/>
    <s v="Gaming Console"/>
    <s v="Bangalore"/>
    <s v="Delivered"/>
    <d v="2019-03-07T09:05:03"/>
    <d v="2019-03-15T09:05:03"/>
    <d v="2019-03-13T09:05:03"/>
    <n v="40"/>
    <n v="111"/>
    <s v="Mumbai"/>
    <s v="Bangalore-Mumbai"/>
    <s v="Outstation"/>
    <s v="Ship2Home"/>
    <n v="2"/>
    <n v="8"/>
    <n v="151"/>
    <x v="0"/>
    <x v="1"/>
    <n v="902.38647360000004"/>
    <s v="Gaming Console"/>
  </r>
  <r>
    <n v="349239"/>
    <s v="Laptop"/>
    <s v="Delhi"/>
    <s v="Delivered"/>
    <d v="2019-03-07T09:07:38"/>
    <d v="2019-03-11T09:07:38"/>
    <d v="2019-03-11T09:07:38"/>
    <n v="65"/>
    <n v="107"/>
    <s v="Bangalore"/>
    <s v="Delhi-Bangalore"/>
    <s v="Outstation"/>
    <s v="FastWheels"/>
    <n v="0"/>
    <n v="4"/>
    <n v="172"/>
    <x v="0"/>
    <x v="0"/>
    <n v="855"/>
    <s v="Laptop"/>
  </r>
  <r>
    <n v="872177"/>
    <s v="Laptop"/>
    <s v="Bangalore"/>
    <s v="Delivered"/>
    <d v="2019-03-07T09:10:43"/>
    <d v="2019-03-11T09:10:43"/>
    <d v="2019-03-10T09:10:43"/>
    <n v="50"/>
    <n v="126"/>
    <s v="Chennai"/>
    <s v="Bangalore-Chennai"/>
    <s v="Outstation"/>
    <s v="Ship2Home"/>
    <n v="1"/>
    <n v="4"/>
    <n v="176"/>
    <x v="1"/>
    <x v="0"/>
    <n v="1977.6703869999999"/>
    <s v="Laptop"/>
  </r>
  <r>
    <n v="24099"/>
    <s v="TV - 40 in"/>
    <s v="Bangalore"/>
    <s v="Delivered"/>
    <d v="2019-03-07T09:13:14"/>
    <d v="2019-03-09T09:13:14"/>
    <d v="2019-03-14T09:13:14"/>
    <n v="0"/>
    <n v="124"/>
    <s v="Bangalore"/>
    <s v="Bangalore-Bangalore"/>
    <s v="Local"/>
    <s v="Ship2Home"/>
    <n v="-5"/>
    <n v="2"/>
    <n v="124"/>
    <x v="0"/>
    <x v="0"/>
    <n v="1492"/>
    <s v="TV"/>
  </r>
  <r>
    <n v="232667"/>
    <s v="Laptop"/>
    <s v="Delhi"/>
    <s v="Delivered"/>
    <d v="2019-03-07T09:18:09"/>
    <d v="2019-03-11T09:18:09"/>
    <d v="2019-03-10T09:18:09"/>
    <n v="0"/>
    <n v="126"/>
    <s v="Delhi"/>
    <s v="Delhi-Delhi"/>
    <s v="Local"/>
    <s v="Ship2Home"/>
    <n v="1"/>
    <n v="4"/>
    <n v="126"/>
    <x v="1"/>
    <x v="0"/>
    <n v="357"/>
    <s v="Laptop"/>
  </r>
  <r>
    <n v="846960"/>
    <s v="Mobile"/>
    <s v="Delhi"/>
    <s v="Delivered"/>
    <d v="2019-03-07T09:19:14"/>
    <d v="2019-03-12T09:19:14"/>
    <d v="2019-03-14T09:19:14"/>
    <n v="0"/>
    <n v="122"/>
    <s v="Delhi"/>
    <s v="Delhi-Delhi"/>
    <s v="Local"/>
    <s v="FastWheels"/>
    <n v="-2"/>
    <n v="5"/>
    <n v="122"/>
    <x v="0"/>
    <x v="1"/>
    <n v="2734"/>
    <s v="Mobile"/>
  </r>
  <r>
    <n v="581058"/>
    <s v="Mobile"/>
    <s v="Delhi"/>
    <s v="Delivered"/>
    <d v="2019-03-07T09:33:37"/>
    <d v="2019-03-07T09:33:37"/>
    <d v="2019-03-11T09:33:37"/>
    <n v="0"/>
    <n v="109"/>
    <s v="Delhi"/>
    <s v="Delhi-Delhi"/>
    <s v="Local"/>
    <s v="FastWheels"/>
    <n v="-4"/>
    <n v="0"/>
    <n v="109"/>
    <x v="0"/>
    <x v="1"/>
    <n v="1565.347966"/>
    <s v="Mobile"/>
  </r>
  <r>
    <n v="228999"/>
    <s v="PC"/>
    <s v="Delhi"/>
    <s v="Delivered"/>
    <d v="2019-03-07T09:41:21"/>
    <d v="2019-03-15T09:41:21"/>
    <d v="2019-03-13T09:41:21"/>
    <n v="30"/>
    <n v="130"/>
    <s v="Bangalore"/>
    <s v="Delhi-Bangalore"/>
    <s v="Outstation"/>
    <s v="Ship2Home"/>
    <n v="2"/>
    <n v="8"/>
    <n v="160"/>
    <x v="0"/>
    <x v="0"/>
    <n v="417.21088739999999"/>
    <s v="PC"/>
  </r>
  <r>
    <n v="277775"/>
    <s v="Mobile"/>
    <s v="Bangalore"/>
    <s v="Delivered"/>
    <d v="2019-03-07T09:45:09"/>
    <d v="2019-03-12T09:45:09"/>
    <d v="2019-03-12T09:45:09"/>
    <n v="42"/>
    <n v="110"/>
    <s v="Mumbai"/>
    <s v="Bangalore-Mumbai"/>
    <s v="Outstation"/>
    <s v="Ship2Home"/>
    <n v="0"/>
    <n v="5"/>
    <n v="152"/>
    <x v="1"/>
    <x v="0"/>
    <n v="1741.2314220000001"/>
    <s v="Mobile"/>
  </r>
  <r>
    <n v="667529"/>
    <s v="Laptop"/>
    <s v="Bangalore"/>
    <s v="Delivered"/>
    <d v="2019-03-07T09:54:14"/>
    <d v="2019-03-13T09:54:14"/>
    <d v="2019-03-11T09:54:14"/>
    <n v="0"/>
    <n v="122"/>
    <s v="Bangalore"/>
    <s v="Bangalore-Bangalore"/>
    <s v="Local"/>
    <s v="Ship2Home"/>
    <n v="2"/>
    <n v="6"/>
    <n v="122"/>
    <x v="1"/>
    <x v="0"/>
    <n v="462.69802770000001"/>
    <s v="Laptop"/>
  </r>
  <r>
    <n v="517727"/>
    <s v="Tablet"/>
    <s v="Delhi"/>
    <s v="Delivered"/>
    <d v="2019-03-07T10:09:46"/>
    <d v="2019-03-13T10:09:46"/>
    <d v="2019-03-13T10:09:46"/>
    <n v="42"/>
    <n v="106"/>
    <s v="Mumbai"/>
    <s v="Delhi-Mumbai"/>
    <s v="Outstation"/>
    <s v="Ship2Home"/>
    <n v="0"/>
    <n v="6"/>
    <n v="148"/>
    <x v="1"/>
    <x v="2"/>
    <n v="546.22252539999999"/>
    <s v="Tablet"/>
  </r>
  <r>
    <n v="618784"/>
    <s v="Laptop"/>
    <s v="Delhi"/>
    <s v="Delivered"/>
    <d v="2019-03-07T10:11:06"/>
    <d v="2019-03-12T10:11:06"/>
    <d v="2019-03-14T10:11:06"/>
    <n v="49"/>
    <n v="106"/>
    <s v="Kolkata"/>
    <s v="Delhi-Kolkata"/>
    <s v="Outstation"/>
    <s v="FastWheels"/>
    <n v="-2"/>
    <n v="5"/>
    <n v="155"/>
    <x v="1"/>
    <x v="1"/>
    <n v="3574.1731690000001"/>
    <s v="Laptop"/>
  </r>
  <r>
    <n v="754841"/>
    <s v="Laptop"/>
    <s v="Delhi"/>
    <s v="Delivered"/>
    <d v="2019-03-07T10:12:16"/>
    <d v="2019-03-15T10:12:16"/>
    <d v="2019-03-12T10:12:16"/>
    <n v="25"/>
    <n v="115"/>
    <s v="Mumbai"/>
    <s v="Delhi-Mumbai"/>
    <s v="Outstation"/>
    <s v="Ship2Home"/>
    <n v="3"/>
    <n v="8"/>
    <n v="140"/>
    <x v="1"/>
    <x v="0"/>
    <n v="1450.096869"/>
    <s v="Laptop"/>
  </r>
  <r>
    <n v="893027"/>
    <s v="Laptop"/>
    <s v="Delhi"/>
    <s v="Delivered"/>
    <d v="2019-03-07T10:26:51"/>
    <d v="2019-03-11T10:26:51"/>
    <d v="2019-03-13T10:26:51"/>
    <n v="39"/>
    <n v="107"/>
    <s v="Kolkata"/>
    <s v="Delhi-Kolkata"/>
    <s v="Outstation"/>
    <s v="Ship2Home"/>
    <n v="-2"/>
    <n v="4"/>
    <n v="146"/>
    <x v="1"/>
    <x v="0"/>
    <n v="3723.9051629999999"/>
    <s v="Laptop"/>
  </r>
  <r>
    <n v="461824"/>
    <s v="Laptop"/>
    <s v="Bangalore"/>
    <s v="Delivered"/>
    <d v="2019-03-07T10:31:15"/>
    <d v="2019-03-10T10:31:15"/>
    <d v="2019-03-10T10:31:15"/>
    <n v="65"/>
    <n v="107"/>
    <s v="Delhi"/>
    <s v="Bangalore-Delhi"/>
    <s v="Outstation"/>
    <s v="FastWheels"/>
    <n v="0"/>
    <n v="3"/>
    <n v="172"/>
    <x v="1"/>
    <x v="1"/>
    <n v="889"/>
    <s v="Laptop"/>
  </r>
  <r>
    <n v="270436"/>
    <s v="PC"/>
    <s v="Delhi"/>
    <s v="Delivered"/>
    <d v="2019-03-07T10:32:37"/>
    <d v="2019-03-11T10:32:37"/>
    <d v="2019-03-14T10:32:37"/>
    <n v="0"/>
    <n v="128"/>
    <s v="Delhi"/>
    <s v="Delhi-Delhi"/>
    <s v="Local"/>
    <s v="FastWheels"/>
    <n v="-3"/>
    <n v="4"/>
    <n v="128"/>
    <x v="1"/>
    <x v="1"/>
    <n v="1078.6240319999999"/>
    <s v="PC"/>
  </r>
  <r>
    <n v="484284"/>
    <s v="Laptop"/>
    <s v="Delhi"/>
    <s v="Delivered"/>
    <d v="2019-03-07T10:34:11"/>
    <d v="2019-03-07T10:34:11"/>
    <d v="2019-03-11T10:34:11"/>
    <n v="0"/>
    <n v="120"/>
    <s v="Delhi"/>
    <s v="Delhi-Delhi"/>
    <s v="Local"/>
    <s v="FastWheels"/>
    <n v="-4"/>
    <n v="0"/>
    <n v="120"/>
    <x v="0"/>
    <x v="1"/>
    <n v="650.13870870000005"/>
    <s v="Laptop"/>
  </r>
  <r>
    <n v="603202"/>
    <s v="Laptop"/>
    <s v="Delhi"/>
    <s v="Delivered"/>
    <d v="2019-03-07T10:36:50"/>
    <d v="2019-03-08T10:36:50"/>
    <d v="2019-03-14T10:36:50"/>
    <n v="0"/>
    <n v="125"/>
    <s v="Delhi"/>
    <s v="Delhi-Delhi"/>
    <s v="Local"/>
    <s v="Ship2Home"/>
    <n v="-6"/>
    <n v="1"/>
    <n v="125"/>
    <x v="1"/>
    <x v="1"/>
    <n v="331.94375939999998"/>
    <s v="Laptop"/>
  </r>
  <r>
    <n v="518522"/>
    <s v="TV - 32 in"/>
    <s v="Bangalore"/>
    <s v="Delivered"/>
    <d v="2019-03-07T10:41:17"/>
    <d v="2019-03-10T10:41:17"/>
    <d v="2019-03-12T10:41:17"/>
    <n v="34"/>
    <n v="121"/>
    <s v="Delhi"/>
    <s v="Bangalore-Delhi"/>
    <s v="Outstation"/>
    <s v="Ship2Home"/>
    <n v="-2"/>
    <n v="3"/>
    <n v="155"/>
    <x v="1"/>
    <x v="1"/>
    <n v="2635.477112"/>
    <s v="TV"/>
  </r>
  <r>
    <n v="166907"/>
    <s v="TV - 50 in"/>
    <s v="Bangalore"/>
    <s v="Delivered"/>
    <d v="2019-03-07T10:48:24"/>
    <d v="2019-03-09T10:48:24"/>
    <d v="2019-03-12T10:48:24"/>
    <n v="87"/>
    <n v="87"/>
    <s v="Mumbai"/>
    <s v="Bangalore-Mumbai"/>
    <s v="Outstation"/>
    <s v="FastWheels"/>
    <n v="-3"/>
    <n v="2"/>
    <n v="174"/>
    <x v="1"/>
    <x v="0"/>
    <n v="825.55480780000005"/>
    <s v="TV"/>
  </r>
  <r>
    <n v="90895"/>
    <s v="Mobile"/>
    <s v="Delhi"/>
    <s v="Delivered"/>
    <d v="2019-03-07T11:00:59"/>
    <d v="2019-03-12T11:00:59"/>
    <d v="2019-03-11T11:00:59"/>
    <n v="28"/>
    <n v="107"/>
    <s v="Mumbai"/>
    <s v="Delhi-Mumbai"/>
    <s v="Outstation"/>
    <s v="Ship2Home"/>
    <n v="1"/>
    <n v="5"/>
    <n v="135"/>
    <x v="1"/>
    <x v="2"/>
    <n v="3102"/>
    <s v="Mobile"/>
  </r>
  <r>
    <n v="727970"/>
    <s v="PC"/>
    <s v="Bangalore"/>
    <s v="Delivered"/>
    <d v="2019-03-07T11:02:26"/>
    <d v="2019-03-12T11:02:26"/>
    <d v="2019-03-11T11:02:26"/>
    <n v="40"/>
    <n v="124"/>
    <s v="Delhi"/>
    <s v="Bangalore-Delhi"/>
    <s v="Outstation"/>
    <s v="Ship2Home"/>
    <n v="1"/>
    <n v="5"/>
    <n v="164"/>
    <x v="1"/>
    <x v="1"/>
    <n v="3490.7701870000001"/>
    <s v="PC"/>
  </r>
  <r>
    <n v="876003"/>
    <s v="Laptop"/>
    <s v="Delhi"/>
    <s v="Delivered"/>
    <d v="2019-03-07T11:08:24"/>
    <d v="2019-03-12T11:08:24"/>
    <d v="2019-03-10T11:08:24"/>
    <n v="0"/>
    <n v="106"/>
    <s v="Delhi"/>
    <s v="Delhi-Delhi"/>
    <s v="Local"/>
    <s v="FastWheels"/>
    <n v="2"/>
    <n v="5"/>
    <n v="106"/>
    <x v="0"/>
    <x v="0"/>
    <n v="1230"/>
    <s v="Laptop"/>
  </r>
  <r>
    <n v="149137"/>
    <s v="Tablet"/>
    <s v="Delhi"/>
    <s v="Delivered"/>
    <d v="2019-03-07T11:12:34"/>
    <d v="2019-03-14T11:12:34"/>
    <d v="2019-03-10T11:12:34"/>
    <n v="41"/>
    <n v="126"/>
    <s v="Chennai"/>
    <s v="Delhi-Chennai"/>
    <s v="Outstation"/>
    <s v="Ship2Home"/>
    <n v="4"/>
    <n v="7"/>
    <n v="167"/>
    <x v="1"/>
    <x v="0"/>
    <n v="2416.5042330000001"/>
    <s v="Tablet"/>
  </r>
  <r>
    <n v="350898"/>
    <s v="Mobile"/>
    <s v="Bangalore"/>
    <s v="Delivered"/>
    <d v="2019-03-07T11:14:54"/>
    <d v="2019-03-12T11:14:54"/>
    <d v="2019-03-12T11:14:54"/>
    <n v="33"/>
    <n v="107"/>
    <s v="Kolkata"/>
    <s v="Bangalore-Kolkata"/>
    <s v="Outstation"/>
    <s v="Ship2Home"/>
    <n v="0"/>
    <n v="5"/>
    <n v="140"/>
    <x v="0"/>
    <x v="1"/>
    <n v="1599.973144"/>
    <s v="Mobile"/>
  </r>
  <r>
    <n v="21175"/>
    <s v="TV - 50 in"/>
    <s v="Bangalore"/>
    <s v="Delivered"/>
    <d v="2019-03-07T11:27:39"/>
    <d v="2019-03-09T11:27:39"/>
    <d v="2019-03-14T11:27:39"/>
    <n v="45"/>
    <n v="121"/>
    <s v="Chennai"/>
    <s v="Bangalore-Chennai"/>
    <s v="Outstation"/>
    <s v="Ship2Home"/>
    <n v="-5"/>
    <n v="2"/>
    <n v="166"/>
    <x v="1"/>
    <x v="2"/>
    <n v="3305.233307"/>
    <s v="TV"/>
  </r>
  <r>
    <n v="571610"/>
    <s v="Laptop"/>
    <s v="Delhi"/>
    <s v="Delivered"/>
    <d v="2019-03-07T11:28:35"/>
    <d v="2019-03-14T11:28:35"/>
    <d v="2019-03-11T11:28:35"/>
    <n v="74"/>
    <n v="108"/>
    <s v="Chennai"/>
    <s v="Delhi-Chennai"/>
    <s v="Outstation"/>
    <s v="FastWheels"/>
    <n v="3"/>
    <n v="7"/>
    <n v="182"/>
    <x v="1"/>
    <x v="1"/>
    <n v="3787.734762"/>
    <s v="Laptop"/>
  </r>
  <r>
    <n v="660343"/>
    <s v="Gaming Console"/>
    <s v="Delhi"/>
    <s v="Delivered"/>
    <d v="2019-03-07T11:30:40"/>
    <d v="2019-03-11T11:30:40"/>
    <d v="2019-03-14T11:30:40"/>
    <n v="0"/>
    <n v="129"/>
    <s v="Delhi"/>
    <s v="Delhi-Delhi"/>
    <s v="Local"/>
    <s v="Ship2Home"/>
    <n v="-3"/>
    <n v="4"/>
    <n v="129"/>
    <x v="1"/>
    <x v="0"/>
    <n v="2011.481041"/>
    <s v="Gaming Console"/>
  </r>
  <r>
    <n v="195002"/>
    <s v="Mobile"/>
    <s v="Bangalore"/>
    <s v="Delivered"/>
    <d v="2019-03-07T11:31:19"/>
    <d v="2019-03-08T11:31:19"/>
    <d v="2019-03-13T11:31:19"/>
    <n v="0"/>
    <n v="122"/>
    <s v="Bangalore"/>
    <s v="Bangalore-Bangalore"/>
    <s v="Local"/>
    <s v="Ship2Home"/>
    <n v="-5"/>
    <n v="1"/>
    <n v="122"/>
    <x v="1"/>
    <x v="1"/>
    <n v="794.02429299999994"/>
    <s v="Mobile"/>
  </r>
  <r>
    <n v="461954"/>
    <s v="Gaming Console"/>
    <s v="Bangalore"/>
    <s v="Delivered"/>
    <d v="2019-03-07T11:38:02"/>
    <d v="2019-03-07T11:38:02"/>
    <d v="2019-03-10T11:38:02"/>
    <n v="0"/>
    <n v="108"/>
    <s v="Bangalore"/>
    <s v="Bangalore-Bangalore"/>
    <s v="Local"/>
    <s v="FastWheels"/>
    <n v="-3"/>
    <n v="0"/>
    <n v="108"/>
    <x v="1"/>
    <x v="1"/>
    <n v="2387.2216410000001"/>
    <s v="Gaming Console"/>
  </r>
  <r>
    <n v="558907"/>
    <s v="Mobile"/>
    <s v="Delhi"/>
    <s v="Delivered"/>
    <d v="2019-03-07T11:40:02"/>
    <d v="2019-03-10T11:40:02"/>
    <d v="2019-03-10T11:40:02"/>
    <n v="0"/>
    <n v="126"/>
    <s v="Delhi"/>
    <s v="Delhi-Delhi"/>
    <s v="Local"/>
    <s v="Ship2Home"/>
    <n v="0"/>
    <n v="3"/>
    <n v="126"/>
    <x v="1"/>
    <x v="0"/>
    <n v="1025.563128"/>
    <s v="Mobile"/>
  </r>
  <r>
    <n v="985037"/>
    <s v="Mobile"/>
    <s v="Bangalore"/>
    <s v="Delivered"/>
    <d v="2019-03-07T11:53:18"/>
    <d v="2019-03-10T11:53:18"/>
    <d v="2019-03-12T11:53:18"/>
    <n v="0"/>
    <n v="123"/>
    <s v="Bangalore"/>
    <s v="Bangalore-Bangalore"/>
    <s v="Local"/>
    <s v="Ship2Home"/>
    <n v="-2"/>
    <n v="3"/>
    <n v="123"/>
    <x v="1"/>
    <x v="0"/>
    <n v="467.5572042"/>
    <s v="Mobile"/>
  </r>
  <r>
    <n v="242170"/>
    <s v="Mobile"/>
    <s v="Delhi"/>
    <s v="Delivered"/>
    <d v="2019-03-07T11:53:39"/>
    <d v="2019-03-11T11:53:39"/>
    <d v="2019-03-13T11:53:39"/>
    <n v="30"/>
    <n v="112"/>
    <s v="Mumbai"/>
    <s v="Delhi-Mumbai"/>
    <s v="Outstation"/>
    <s v="Ship2Home"/>
    <n v="-2"/>
    <n v="4"/>
    <n v="142"/>
    <x v="1"/>
    <x v="1"/>
    <n v="2628.0965550000001"/>
    <s v="Mobile"/>
  </r>
  <r>
    <n v="921142"/>
    <s v="Tablet"/>
    <s v="Bangalore"/>
    <s v="Delivered"/>
    <d v="2019-03-07T11:53:51"/>
    <d v="2019-03-15T11:53:51"/>
    <d v="2019-03-11T11:53:51"/>
    <n v="30"/>
    <n v="121"/>
    <s v="Delhi"/>
    <s v="Bangalore-Delhi"/>
    <s v="Outstation"/>
    <s v="Ship2Home"/>
    <n v="4"/>
    <n v="8"/>
    <n v="151"/>
    <x v="1"/>
    <x v="1"/>
    <n v="3484"/>
    <s v="Tablet"/>
  </r>
  <r>
    <n v="803843"/>
    <s v="PC"/>
    <s v="Delhi"/>
    <s v="Delivered"/>
    <d v="2019-03-07T12:01:20"/>
    <d v="2019-03-17T12:01:20"/>
    <d v="2019-03-12T12:01:20"/>
    <n v="35"/>
    <n v="121"/>
    <s v="Bangalore"/>
    <s v="Delhi-Bangalore"/>
    <s v="Outstation"/>
    <s v="Ship2Home"/>
    <n v="5"/>
    <n v="10"/>
    <n v="156"/>
    <x v="1"/>
    <x v="0"/>
    <n v="2199"/>
    <s v="PC"/>
  </r>
  <r>
    <n v="291732"/>
    <s v="Laptop"/>
    <s v="Delhi"/>
    <s v="Delivered"/>
    <d v="2019-03-07T12:01:43"/>
    <d v="2019-03-12T12:01:43"/>
    <d v="2019-03-13T12:01:43"/>
    <n v="38"/>
    <n v="123"/>
    <s v="Chennai"/>
    <s v="Delhi-Chennai"/>
    <s v="Outstation"/>
    <s v="FastWheels"/>
    <n v="-1"/>
    <n v="5"/>
    <n v="161"/>
    <x v="0"/>
    <x v="1"/>
    <n v="3561.1498820000002"/>
    <s v="Laptop"/>
  </r>
  <r>
    <n v="586419"/>
    <s v="Mobile"/>
    <s v="Delhi"/>
    <s v="Delivered"/>
    <d v="2019-03-07T12:13:58"/>
    <d v="2019-03-10T12:13:58"/>
    <d v="2019-03-14T12:13:58"/>
    <n v="41"/>
    <n v="106"/>
    <s v="Mumbai"/>
    <s v="Delhi-Mumbai"/>
    <s v="Outstation"/>
    <s v="Ship2Home"/>
    <n v="-4"/>
    <n v="3"/>
    <n v="147"/>
    <x v="0"/>
    <x v="0"/>
    <n v="3228.547779"/>
    <s v="Mobile"/>
  </r>
  <r>
    <n v="135836"/>
    <s v="Tablet"/>
    <s v="Delhi"/>
    <s v="Delivered"/>
    <d v="2019-03-07T12:26:32"/>
    <d v="2019-03-12T12:26:32"/>
    <d v="2019-03-14T12:26:32"/>
    <n v="27"/>
    <n v="105"/>
    <s v="Kolkata"/>
    <s v="Delhi-Kolkata"/>
    <s v="Outstation"/>
    <s v="FastWheels"/>
    <n v="-2"/>
    <n v="5"/>
    <n v="132"/>
    <x v="1"/>
    <x v="1"/>
    <n v="2560"/>
    <s v="Tablet"/>
  </r>
  <r>
    <n v="846794"/>
    <s v="Laptop"/>
    <s v="Delhi"/>
    <s v="Delivered"/>
    <d v="2019-03-07T12:29:36"/>
    <d v="2019-03-11T12:29:36"/>
    <d v="2019-03-13T12:29:36"/>
    <n v="34"/>
    <n v="107"/>
    <s v="Mumbai"/>
    <s v="Delhi-Mumbai"/>
    <s v="Outstation"/>
    <s v="Ship2Home"/>
    <n v="-2"/>
    <n v="4"/>
    <n v="141"/>
    <x v="1"/>
    <x v="1"/>
    <n v="3185"/>
    <s v="Laptop"/>
  </r>
  <r>
    <n v="981903"/>
    <s v="Laptop"/>
    <s v="Delhi"/>
    <s v="Delivered"/>
    <d v="2019-03-07T12:35:03"/>
    <d v="2019-03-17T12:35:03"/>
    <d v="2019-03-13T12:35:03"/>
    <n v="33"/>
    <n v="126"/>
    <s v="Bangalore"/>
    <s v="Delhi-Bangalore"/>
    <s v="Outstation"/>
    <s v="Ship2Home"/>
    <n v="4"/>
    <n v="10"/>
    <n v="159"/>
    <x v="0"/>
    <x v="0"/>
    <n v="1916"/>
    <s v="Laptop"/>
  </r>
  <r>
    <n v="269235"/>
    <s v="PC"/>
    <s v="Delhi"/>
    <s v="Delivered"/>
    <d v="2019-03-07T12:37:00"/>
    <d v="2019-03-09T12:37:00"/>
    <d v="2019-03-11T12:37:00"/>
    <n v="80"/>
    <n v="93"/>
    <s v="Mumbai"/>
    <s v="Delhi-Mumbai"/>
    <s v="Outstation"/>
    <s v="FastWheels"/>
    <n v="-2"/>
    <n v="2"/>
    <n v="173"/>
    <x v="0"/>
    <x v="0"/>
    <n v="2325.5826379999999"/>
    <s v="PC"/>
  </r>
  <r>
    <n v="94497"/>
    <s v="PC"/>
    <s v="Delhi"/>
    <s v="Delivered"/>
    <d v="2019-03-07T12:37:09"/>
    <d v="2019-03-12T12:37:09"/>
    <d v="2019-03-14T12:37:09"/>
    <n v="33"/>
    <n v="107"/>
    <s v="Mumbai"/>
    <s v="Delhi-Mumbai"/>
    <s v="Outstation"/>
    <s v="Ship2Home"/>
    <n v="-2"/>
    <n v="5"/>
    <n v="140"/>
    <x v="0"/>
    <x v="0"/>
    <n v="3416"/>
    <s v="PC"/>
  </r>
  <r>
    <n v="814550"/>
    <s v="Mobile"/>
    <s v="Delhi"/>
    <s v="Delivered"/>
    <d v="2019-03-07T12:38:16"/>
    <d v="2019-03-08T12:38:16"/>
    <d v="2019-03-12T12:38:16"/>
    <n v="0"/>
    <n v="124"/>
    <s v="Delhi"/>
    <s v="Delhi-Delhi"/>
    <s v="Local"/>
    <s v="Ship2Home"/>
    <n v="-4"/>
    <n v="1"/>
    <n v="124"/>
    <x v="1"/>
    <x v="1"/>
    <n v="1799.7736629999999"/>
    <s v="Mobile"/>
  </r>
  <r>
    <n v="326868"/>
    <s v="Tablet"/>
    <s v="Bangalore"/>
    <s v="Delivered"/>
    <d v="2019-03-07T12:40:47"/>
    <d v="2019-03-14T12:40:47"/>
    <d v="2019-03-14T12:40:47"/>
    <n v="38"/>
    <n v="127"/>
    <s v="Chennai"/>
    <s v="Bangalore-Chennai"/>
    <s v="Outstation"/>
    <s v="FastWheels"/>
    <n v="0"/>
    <n v="7"/>
    <n v="165"/>
    <x v="0"/>
    <x v="1"/>
    <n v="3511"/>
    <s v="Tablet"/>
  </r>
  <r>
    <n v="423134"/>
    <s v="Laptop"/>
    <s v="Bangalore"/>
    <s v="Delivered"/>
    <d v="2019-03-07T12:41:38"/>
    <d v="2019-03-09T12:41:38"/>
    <d v="2019-03-14T12:41:38"/>
    <n v="65"/>
    <n v="106"/>
    <s v="Delhi"/>
    <s v="Bangalore-Delhi"/>
    <s v="Outstation"/>
    <s v="FastWheels"/>
    <n v="-5"/>
    <n v="2"/>
    <n v="171"/>
    <x v="1"/>
    <x v="1"/>
    <n v="2010.963577"/>
    <s v="Laptop"/>
  </r>
  <r>
    <n v="654204"/>
    <s v="PC"/>
    <s v="Delhi"/>
    <s v="Delivered"/>
    <d v="2019-03-07T12:47:04"/>
    <d v="2019-03-13T12:47:04"/>
    <d v="2019-03-11T12:47:04"/>
    <n v="25"/>
    <n v="121"/>
    <s v="Chennai"/>
    <s v="Delhi-Chennai"/>
    <s v="Outstation"/>
    <s v="FastWheels"/>
    <n v="2"/>
    <n v="6"/>
    <n v="146"/>
    <x v="0"/>
    <x v="1"/>
    <n v="3591"/>
    <s v="PC"/>
  </r>
  <r>
    <n v="199168"/>
    <s v="TV - 32 in"/>
    <s v="Bangalore"/>
    <s v="Delivered"/>
    <d v="2019-03-07T12:47:29"/>
    <d v="2019-03-09T12:47:29"/>
    <d v="2019-03-10T12:47:29"/>
    <n v="35"/>
    <n v="112"/>
    <s v="Mumbai"/>
    <s v="Bangalore-Mumbai"/>
    <s v="Outstation"/>
    <s v="FastWheels"/>
    <n v="-1"/>
    <n v="2"/>
    <n v="147"/>
    <x v="1"/>
    <x v="1"/>
    <n v="1408.068888"/>
    <s v="TV"/>
  </r>
  <r>
    <n v="796155"/>
    <s v="TV - 40 in"/>
    <s v="Bangalore"/>
    <s v="Delivered"/>
    <d v="2019-03-07T12:53:48"/>
    <d v="2019-03-15T12:53:48"/>
    <d v="2019-03-14T12:53:48"/>
    <n v="76"/>
    <n v="88"/>
    <s v="Kolkata"/>
    <s v="Bangalore-Kolkata"/>
    <s v="Outstation"/>
    <s v="FastWheels"/>
    <n v="1"/>
    <n v="8"/>
    <n v="164"/>
    <x v="0"/>
    <x v="0"/>
    <n v="2611"/>
    <s v="TV"/>
  </r>
  <r>
    <n v="648313"/>
    <s v="Mobile"/>
    <s v="Bangalore"/>
    <s v="Delivered"/>
    <d v="2019-03-07T12:55:41"/>
    <d v="2019-03-12T12:55:41"/>
    <d v="2019-03-11T12:55:41"/>
    <n v="0"/>
    <n v="122"/>
    <s v="Bangalore"/>
    <s v="Bangalore-Bangalore"/>
    <s v="Local"/>
    <s v="Ship2Home"/>
    <n v="1"/>
    <n v="5"/>
    <n v="122"/>
    <x v="1"/>
    <x v="0"/>
    <n v="1634"/>
    <s v="Mobile"/>
  </r>
  <r>
    <n v="552021"/>
    <s v="PC"/>
    <s v="Delhi"/>
    <s v="Delivered"/>
    <d v="2019-03-07T13:04:36"/>
    <d v="2019-03-13T13:04:36"/>
    <d v="2019-03-11T13:04:36"/>
    <n v="32"/>
    <n v="112"/>
    <s v="Kolkata"/>
    <s v="Delhi-Kolkata"/>
    <s v="Outstation"/>
    <s v="Ship2Home"/>
    <n v="2"/>
    <n v="6"/>
    <n v="144"/>
    <x v="0"/>
    <x v="0"/>
    <n v="3499.9407679999999"/>
    <s v="PC"/>
  </r>
  <r>
    <n v="765840"/>
    <s v="Tablet"/>
    <s v="Delhi"/>
    <s v="Delivered"/>
    <d v="2019-03-07T13:06:12"/>
    <d v="2019-03-10T13:06:12"/>
    <d v="2019-03-12T13:06:12"/>
    <n v="42"/>
    <n v="123"/>
    <s v="Bangalore"/>
    <s v="Delhi-Bangalore"/>
    <s v="Outstation"/>
    <s v="FastWheels"/>
    <n v="-2"/>
    <n v="3"/>
    <n v="165"/>
    <x v="0"/>
    <x v="1"/>
    <n v="2359.976717"/>
    <s v="Tablet"/>
  </r>
  <r>
    <n v="540395"/>
    <s v="Tablet"/>
    <s v="Bangalore"/>
    <s v="Delivered"/>
    <d v="2019-03-07T13:17:32"/>
    <d v="2019-03-15T13:17:32"/>
    <d v="2019-03-14T13:17:32"/>
    <n v="67"/>
    <n v="90"/>
    <s v="Kolkata"/>
    <s v="Bangalore-Kolkata"/>
    <s v="Outstation"/>
    <s v="FastWheels"/>
    <n v="1"/>
    <n v="8"/>
    <n v="157"/>
    <x v="1"/>
    <x v="0"/>
    <n v="2635"/>
    <s v="Tablet"/>
  </r>
  <r>
    <n v="536231"/>
    <s v="Mobile"/>
    <s v="Bangalore"/>
    <s v="Delivered"/>
    <d v="2019-03-07T13:18:22"/>
    <d v="2019-03-12T13:18:22"/>
    <d v="2019-03-13T13:18:22"/>
    <n v="31"/>
    <n v="111"/>
    <s v="Mumbai"/>
    <s v="Bangalore-Mumbai"/>
    <s v="Outstation"/>
    <s v="Ship2Home"/>
    <n v="-1"/>
    <n v="5"/>
    <n v="142"/>
    <x v="1"/>
    <x v="0"/>
    <n v="286.97079159999998"/>
    <s v="Mobile"/>
  </r>
  <r>
    <n v="125070"/>
    <s v="TV - 32 in"/>
    <s v="Bangalore"/>
    <s v="Delivered"/>
    <d v="2019-03-07T13:27:25"/>
    <d v="2019-03-16T13:27:25"/>
    <d v="2019-03-12T13:27:25"/>
    <n v="38"/>
    <n v="114"/>
    <s v="Mumbai"/>
    <s v="Bangalore-Mumbai"/>
    <s v="Outstation"/>
    <s v="Ship2Home"/>
    <n v="4"/>
    <n v="9"/>
    <n v="152"/>
    <x v="0"/>
    <x v="1"/>
    <n v="564.69775700000002"/>
    <s v="TV"/>
  </r>
  <r>
    <n v="447305"/>
    <s v="PC"/>
    <s v="Delhi"/>
    <s v="Delivered"/>
    <d v="2019-03-07T13:27:33"/>
    <d v="2019-03-11T13:27:33"/>
    <d v="2019-03-13T13:27:33"/>
    <n v="0"/>
    <n v="108"/>
    <s v="Delhi"/>
    <s v="Delhi-Delhi"/>
    <s v="Local"/>
    <s v="FastWheels"/>
    <n v="-2"/>
    <n v="4"/>
    <n v="108"/>
    <x v="1"/>
    <x v="0"/>
    <n v="424.12942129999999"/>
    <s v="PC"/>
  </r>
  <r>
    <n v="717469"/>
    <s v="Mobile"/>
    <s v="Bangalore"/>
    <s v="Delivered"/>
    <d v="2019-03-07T13:32:04"/>
    <d v="2019-03-14T13:32:04"/>
    <d v="2019-03-10T13:32:04"/>
    <n v="44"/>
    <n v="107"/>
    <s v="Kolkata"/>
    <s v="Bangalore-Kolkata"/>
    <s v="Outstation"/>
    <s v="Ship2Home"/>
    <n v="4"/>
    <n v="7"/>
    <n v="151"/>
    <x v="1"/>
    <x v="0"/>
    <n v="989.09597169999995"/>
    <s v="Mobile"/>
  </r>
  <r>
    <n v="436721"/>
    <s v="Laptop"/>
    <s v="Bangalore"/>
    <s v="Delivered"/>
    <d v="2019-03-07T13:44:14"/>
    <d v="2019-03-10T13:44:14"/>
    <d v="2019-03-10T13:44:14"/>
    <n v="47"/>
    <n v="109"/>
    <s v="Mumbai"/>
    <s v="Bangalore-Mumbai"/>
    <s v="Outstation"/>
    <s v="Ship2Home"/>
    <n v="0"/>
    <n v="3"/>
    <n v="156"/>
    <x v="1"/>
    <x v="0"/>
    <n v="820"/>
    <s v="Laptop"/>
  </r>
  <r>
    <n v="563606"/>
    <s v="Mobile"/>
    <s v="Bangalore"/>
    <s v="Delivered"/>
    <d v="2019-03-07T13:47:05"/>
    <d v="2019-03-13T13:47:05"/>
    <d v="2019-03-13T13:47:05"/>
    <n v="45"/>
    <n v="107"/>
    <s v="Kolkata"/>
    <s v="Bangalore-Kolkata"/>
    <s v="Outstation"/>
    <s v="Ship2Home"/>
    <n v="0"/>
    <n v="6"/>
    <n v="152"/>
    <x v="1"/>
    <x v="1"/>
    <n v="413.08481499999999"/>
    <s v="Mobile"/>
  </r>
  <r>
    <n v="97974"/>
    <s v="TV - 32 in"/>
    <s v="Bangalore"/>
    <s v="Delivered"/>
    <d v="2019-03-07T13:48:18"/>
    <d v="2019-03-09T13:48:18"/>
    <d v="2019-03-13T13:48:18"/>
    <n v="43"/>
    <n v="112"/>
    <s v="Kolkata"/>
    <s v="Bangalore-Kolkata"/>
    <s v="Outstation"/>
    <s v="Ship2Home"/>
    <n v="-4"/>
    <n v="2"/>
    <n v="155"/>
    <x v="0"/>
    <x v="1"/>
    <n v="1410"/>
    <s v="TV"/>
  </r>
  <r>
    <n v="716077"/>
    <s v="TV - 50 in"/>
    <s v="Bangalore"/>
    <s v="Delivered"/>
    <d v="2019-03-07T13:54:44"/>
    <d v="2019-03-08T13:54:44"/>
    <d v="2019-03-13T13:54:44"/>
    <n v="0"/>
    <n v="100"/>
    <s v="Bangalore"/>
    <s v="Bangalore-Bangalore"/>
    <s v="Local"/>
    <s v="FastWheels"/>
    <n v="-5"/>
    <n v="1"/>
    <n v="100"/>
    <x v="1"/>
    <x v="0"/>
    <n v="2983.0923079999998"/>
    <s v="TV"/>
  </r>
  <r>
    <n v="33483"/>
    <s v="Mobile"/>
    <s v="Delhi"/>
    <s v="Delivered"/>
    <d v="2019-03-07T14:03:13"/>
    <d v="2019-03-10T14:03:13"/>
    <d v="2019-03-14T14:03:13"/>
    <n v="0"/>
    <n v="129"/>
    <s v="Delhi"/>
    <s v="Delhi-Delhi"/>
    <s v="Local"/>
    <s v="Ship2Home"/>
    <n v="-4"/>
    <n v="3"/>
    <n v="129"/>
    <x v="0"/>
    <x v="0"/>
    <n v="2751.3889570000001"/>
    <s v="Mobile"/>
  </r>
  <r>
    <n v="184354"/>
    <s v="Mobile"/>
    <s v="Delhi"/>
    <s v="Delivered"/>
    <d v="2019-03-07T14:16:02"/>
    <d v="2019-03-12T14:16:02"/>
    <d v="2019-03-13T14:16:02"/>
    <n v="0"/>
    <n v="101"/>
    <s v="Delhi"/>
    <s v="Delhi-Delhi"/>
    <s v="Local"/>
    <s v="FastWheels"/>
    <n v="-1"/>
    <n v="5"/>
    <n v="101"/>
    <x v="1"/>
    <x v="1"/>
    <n v="525.33825950000005"/>
    <s v="Mobile"/>
  </r>
  <r>
    <n v="935312"/>
    <s v="Gaming Console"/>
    <s v="Delhi"/>
    <s v="Delivered"/>
    <d v="2019-03-07T14:18:16"/>
    <d v="2019-03-08T14:18:16"/>
    <d v="2019-03-14T14:18:16"/>
    <n v="0"/>
    <n v="124"/>
    <s v="Delhi"/>
    <s v="Delhi-Delhi"/>
    <s v="Local"/>
    <s v="FastWheels"/>
    <n v="-6"/>
    <n v="1"/>
    <n v="124"/>
    <x v="1"/>
    <x v="1"/>
    <n v="3080"/>
    <s v="Gaming Console"/>
  </r>
  <r>
    <n v="507779"/>
    <s v="Laptop"/>
    <s v="Bangalore"/>
    <s v="Delivered"/>
    <d v="2019-03-07T14:46:45"/>
    <d v="2019-03-13T14:46:45"/>
    <d v="2019-03-11T14:46:45"/>
    <n v="0"/>
    <n v="122"/>
    <s v="Bangalore"/>
    <s v="Bangalore-Bangalore"/>
    <s v="Local"/>
    <s v="Ship2Home"/>
    <n v="2"/>
    <n v="6"/>
    <n v="122"/>
    <x v="1"/>
    <x v="0"/>
    <n v="1171.2864729999999"/>
    <s v="Laptop"/>
  </r>
  <r>
    <n v="6045"/>
    <s v="Mobile"/>
    <s v="Bangalore"/>
    <s v="Delivered"/>
    <d v="2019-03-07T14:52:22"/>
    <d v="2019-03-10T14:52:22"/>
    <d v="2019-03-14T14:52:22"/>
    <n v="31"/>
    <n v="121"/>
    <s v="Delhi"/>
    <s v="Bangalore-Delhi"/>
    <s v="Outstation"/>
    <s v="Ship2Home"/>
    <n v="-4"/>
    <n v="3"/>
    <n v="152"/>
    <x v="0"/>
    <x v="0"/>
    <n v="759.97457840000004"/>
    <s v="Mobile"/>
  </r>
  <r>
    <n v="571843"/>
    <s v="PC"/>
    <s v="Bangalore"/>
    <s v="Delivered"/>
    <d v="2019-03-07T14:58:00"/>
    <d v="2019-03-09T14:58:00"/>
    <d v="2019-03-12T14:58:00"/>
    <n v="32"/>
    <n v="113"/>
    <s v="Kolkata"/>
    <s v="Bangalore-Kolkata"/>
    <s v="Outstation"/>
    <s v="Ship2Home"/>
    <n v="-3"/>
    <n v="2"/>
    <n v="145"/>
    <x v="1"/>
    <x v="0"/>
    <n v="2521.7803060000001"/>
    <s v="PC"/>
  </r>
  <r>
    <n v="759350"/>
    <s v="Tablet"/>
    <s v="Delhi"/>
    <s v="Delivered"/>
    <d v="2019-03-07T14:59:35"/>
    <d v="2019-03-12T14:59:35"/>
    <d v="2019-03-12T14:59:35"/>
    <n v="49"/>
    <n v="129"/>
    <s v="Chennai"/>
    <s v="Delhi-Chennai"/>
    <s v="Outstation"/>
    <s v="Ship2Home"/>
    <n v="0"/>
    <n v="5"/>
    <n v="178"/>
    <x v="1"/>
    <x v="1"/>
    <n v="1853.971665"/>
    <s v="Tablet"/>
  </r>
  <r>
    <n v="509663"/>
    <s v="Mobile"/>
    <s v="Delhi"/>
    <s v="Delivered"/>
    <d v="2019-03-07T15:07:19"/>
    <d v="2019-03-09T15:07:19"/>
    <d v="2019-03-10T15:07:19"/>
    <n v="42"/>
    <n v="128"/>
    <s v="Chennai"/>
    <s v="Delhi-Chennai"/>
    <s v="Outstation"/>
    <s v="Ship2Home"/>
    <n v="-1"/>
    <n v="2"/>
    <n v="170"/>
    <x v="1"/>
    <x v="2"/>
    <n v="530.19257370000003"/>
    <s v="Mobile"/>
  </r>
  <r>
    <n v="654871"/>
    <s v="Laptop"/>
    <s v="Delhi"/>
    <s v="Delivered"/>
    <d v="2019-03-07T15:08:13"/>
    <d v="2019-03-08T15:08:13"/>
    <d v="2019-03-14T15:08:13"/>
    <n v="0"/>
    <n v="123"/>
    <s v="Delhi"/>
    <s v="Delhi-Delhi"/>
    <s v="Local"/>
    <s v="Ship2Home"/>
    <n v="-6"/>
    <n v="1"/>
    <n v="123"/>
    <x v="1"/>
    <x v="2"/>
    <n v="807.82251369999994"/>
    <s v="Laptop"/>
  </r>
  <r>
    <n v="228905"/>
    <s v="Gaming Console"/>
    <s v="Bangalore"/>
    <s v="Delivered"/>
    <d v="2019-03-07T15:18:27"/>
    <d v="2019-03-12T15:18:27"/>
    <d v="2019-03-14T15:18:27"/>
    <n v="30"/>
    <n v="112"/>
    <s v="Kolkata"/>
    <s v="Bangalore-Kolkata"/>
    <s v="Outstation"/>
    <s v="Ship2Home"/>
    <n v="-2"/>
    <n v="5"/>
    <n v="142"/>
    <x v="1"/>
    <x v="0"/>
    <n v="2497.4093929999999"/>
    <s v="Gaming Console"/>
  </r>
  <r>
    <n v="865226"/>
    <s v="Tablet"/>
    <s v="Bangalore"/>
    <s v="Delivered"/>
    <d v="2019-03-07T15:20:40"/>
    <d v="2019-03-13T15:20:40"/>
    <d v="2019-03-10T15:20:40"/>
    <n v="79"/>
    <n v="89"/>
    <s v="Mumbai"/>
    <s v="Bangalore-Mumbai"/>
    <s v="Outstation"/>
    <s v="FastWheels"/>
    <n v="3"/>
    <n v="6"/>
    <n v="168"/>
    <x v="1"/>
    <x v="1"/>
    <n v="1071.0790340000001"/>
    <s v="Tablet"/>
  </r>
  <r>
    <n v="12670"/>
    <s v="TV - 32 in"/>
    <s v="Delhi"/>
    <s v="Delivered"/>
    <d v="2019-03-07T15:20:40"/>
    <d v="2019-03-13T15:20:40"/>
    <d v="2019-03-14T15:20:40"/>
    <n v="0"/>
    <n v="123"/>
    <s v="Delhi"/>
    <s v="Delhi-Delhi"/>
    <s v="Local"/>
    <s v="Ship2Home"/>
    <n v="-1"/>
    <n v="6"/>
    <n v="123"/>
    <x v="1"/>
    <x v="1"/>
    <n v="2858.3930359999999"/>
    <s v="TV"/>
  </r>
  <r>
    <n v="579745"/>
    <s v="Mobile"/>
    <s v="Delhi"/>
    <s v="Delivered"/>
    <d v="2019-03-07T15:24:51"/>
    <d v="2019-03-14T15:24:51"/>
    <d v="2019-03-12T15:24:51"/>
    <n v="0"/>
    <n v="122"/>
    <s v="Delhi"/>
    <s v="Delhi-Delhi"/>
    <s v="Local"/>
    <s v="Ship2Home"/>
    <n v="2"/>
    <n v="7"/>
    <n v="122"/>
    <x v="1"/>
    <x v="0"/>
    <n v="3855.3887089999998"/>
    <s v="Mobile"/>
  </r>
  <r>
    <n v="563767"/>
    <s v="Laptop"/>
    <s v="Bangalore"/>
    <s v="Delivered"/>
    <d v="2019-03-07T15:28:03"/>
    <d v="2019-03-13T15:28:03"/>
    <d v="2019-03-14T15:28:03"/>
    <n v="74"/>
    <n v="88"/>
    <s v="Mumbai"/>
    <s v="Bangalore-Mumbai"/>
    <s v="Outstation"/>
    <s v="FastWheels"/>
    <n v="-1"/>
    <n v="6"/>
    <n v="162"/>
    <x v="1"/>
    <x v="0"/>
    <n v="1575.6480939999999"/>
    <s v="Laptop"/>
  </r>
  <r>
    <n v="649891"/>
    <s v="Tablet"/>
    <s v="Delhi"/>
    <s v="Delivered"/>
    <d v="2019-03-07T15:31:50"/>
    <d v="2019-03-11T15:31:50"/>
    <d v="2019-03-11T15:31:50"/>
    <n v="65"/>
    <n v="109"/>
    <s v="Bangalore"/>
    <s v="Delhi-Bangalore"/>
    <s v="Outstation"/>
    <s v="FastWheels"/>
    <n v="0"/>
    <n v="4"/>
    <n v="174"/>
    <x v="1"/>
    <x v="0"/>
    <n v="3088.1096400000001"/>
    <s v="Tablet"/>
  </r>
  <r>
    <n v="578422"/>
    <s v="Laptop"/>
    <s v="Delhi"/>
    <s v="Delivered"/>
    <d v="2019-03-07T15:43:53"/>
    <d v="2019-03-15T15:43:53"/>
    <d v="2019-03-10T15:43:53"/>
    <n v="77"/>
    <n v="95"/>
    <s v="Kolkata"/>
    <s v="Delhi-Kolkata"/>
    <s v="Outstation"/>
    <s v="FastWheels"/>
    <n v="5"/>
    <n v="8"/>
    <n v="172"/>
    <x v="1"/>
    <x v="1"/>
    <n v="3142.6431729999999"/>
    <s v="Laptop"/>
  </r>
  <r>
    <n v="514811"/>
    <s v="Mobile"/>
    <s v="Bangalore"/>
    <s v="Delivered"/>
    <d v="2019-03-07T15:50:17"/>
    <d v="2019-03-11T15:50:17"/>
    <d v="2019-03-14T15:50:17"/>
    <n v="0"/>
    <n v="127"/>
    <s v="Bangalore"/>
    <s v="Bangalore-Bangalore"/>
    <s v="Local"/>
    <s v="Ship2Home"/>
    <n v="-3"/>
    <n v="4"/>
    <n v="127"/>
    <x v="1"/>
    <x v="0"/>
    <n v="1014.434721"/>
    <s v="Mobile"/>
  </r>
  <r>
    <n v="158648"/>
    <s v="Mobile"/>
    <s v="Delhi"/>
    <s v="Delivered"/>
    <d v="2019-03-07T15:54:48"/>
    <d v="2019-03-10T15:54:48"/>
    <d v="2019-03-11T15:54:48"/>
    <n v="0"/>
    <n v="128"/>
    <s v="Delhi"/>
    <s v="Delhi-Delhi"/>
    <s v="Local"/>
    <s v="FastWheels"/>
    <n v="-1"/>
    <n v="3"/>
    <n v="128"/>
    <x v="1"/>
    <x v="1"/>
    <n v="1741.13723"/>
    <s v="Mobile"/>
  </r>
  <r>
    <n v="852011"/>
    <s v="Gaming Console"/>
    <s v="Bangalore"/>
    <s v="Delivered"/>
    <d v="2019-03-07T15:58:40"/>
    <d v="2019-03-10T15:58:40"/>
    <d v="2019-03-10T15:58:40"/>
    <n v="0"/>
    <n v="102"/>
    <s v="Bangalore"/>
    <s v="Bangalore-Bangalore"/>
    <s v="Local"/>
    <s v="FastWheels"/>
    <n v="0"/>
    <n v="3"/>
    <n v="102"/>
    <x v="1"/>
    <x v="0"/>
    <n v="3616.2595489999999"/>
    <s v="Gaming Console"/>
  </r>
  <r>
    <n v="852773"/>
    <s v="Laptop"/>
    <s v="Delhi"/>
    <s v="Delivered"/>
    <d v="2019-03-07T16:03:31"/>
    <d v="2019-03-09T16:03:31"/>
    <d v="2019-03-11T16:03:31"/>
    <n v="27"/>
    <n v="123"/>
    <s v="Chennai"/>
    <s v="Delhi-Chennai"/>
    <s v="Outstation"/>
    <s v="Ship2Home"/>
    <n v="-2"/>
    <n v="2"/>
    <n v="150"/>
    <x v="1"/>
    <x v="0"/>
    <n v="1261"/>
    <s v="Laptop"/>
  </r>
  <r>
    <n v="920173"/>
    <s v="TV - 50 in"/>
    <s v="Bangalore"/>
    <s v="Delivered"/>
    <d v="2019-03-07T16:03:36"/>
    <d v="2019-03-13T16:03:36"/>
    <d v="2019-03-12T16:03:36"/>
    <n v="30"/>
    <n v="107"/>
    <s v="Mumbai"/>
    <s v="Bangalore-Mumbai"/>
    <s v="Outstation"/>
    <s v="Ship2Home"/>
    <n v="1"/>
    <n v="6"/>
    <n v="137"/>
    <x v="1"/>
    <x v="0"/>
    <n v="1259"/>
    <s v="TV"/>
  </r>
  <r>
    <n v="301377"/>
    <s v="Laptop"/>
    <s v="Delhi"/>
    <s v="Delivered"/>
    <d v="2019-03-07T16:04:31"/>
    <d v="2019-03-08T16:04:31"/>
    <d v="2019-03-13T16:04:31"/>
    <n v="0"/>
    <n v="104"/>
    <s v="Delhi"/>
    <s v="Delhi-Delhi"/>
    <s v="Local"/>
    <s v="FastWheels"/>
    <n v="-5"/>
    <n v="1"/>
    <n v="104"/>
    <x v="0"/>
    <x v="0"/>
    <n v="2921.50083"/>
    <s v="Laptop"/>
  </r>
  <r>
    <n v="450846"/>
    <s v="Tablet"/>
    <s v="Bangalore"/>
    <s v="Delivered"/>
    <d v="2019-03-07T16:08:17"/>
    <d v="2019-03-15T16:08:17"/>
    <d v="2019-03-10T16:08:17"/>
    <n v="33"/>
    <n v="123"/>
    <s v="Delhi"/>
    <s v="Bangalore-Delhi"/>
    <s v="Outstation"/>
    <s v="Ship2Home"/>
    <n v="5"/>
    <n v="8"/>
    <n v="156"/>
    <x v="0"/>
    <x v="1"/>
    <n v="2914.7959609999998"/>
    <s v="Tablet"/>
  </r>
  <r>
    <n v="6164"/>
    <s v="Laptop"/>
    <s v="Bangalore"/>
    <s v="Delivered"/>
    <d v="2019-03-07T16:22:43"/>
    <d v="2019-03-11T16:22:43"/>
    <d v="2019-03-12T16:22:43"/>
    <n v="40"/>
    <n v="109"/>
    <s v="Mumbai"/>
    <s v="Bangalore-Mumbai"/>
    <s v="Outstation"/>
    <s v="FastWheels"/>
    <n v="-1"/>
    <n v="4"/>
    <n v="149"/>
    <x v="1"/>
    <x v="1"/>
    <n v="2609.0371399999999"/>
    <s v="Laptop"/>
  </r>
  <r>
    <n v="431972"/>
    <s v="Laptop"/>
    <s v="Bangalore"/>
    <s v="Delivered"/>
    <d v="2019-03-07T16:23:49"/>
    <d v="2019-03-12T16:23:49"/>
    <d v="2019-03-12T16:23:49"/>
    <n v="34"/>
    <n v="123"/>
    <s v="Delhi"/>
    <s v="Bangalore-Delhi"/>
    <s v="Outstation"/>
    <s v="FastWheels"/>
    <n v="0"/>
    <n v="5"/>
    <n v="157"/>
    <x v="1"/>
    <x v="1"/>
    <n v="1635.9361240000001"/>
    <s v="Laptop"/>
  </r>
  <r>
    <n v="228379"/>
    <s v="Tablet"/>
    <s v="Delhi"/>
    <s v="Delivered"/>
    <d v="2019-03-07T16:30:26"/>
    <d v="2019-03-15T16:30:26"/>
    <d v="2019-03-11T16:30:26"/>
    <n v="27"/>
    <n v="123"/>
    <s v="Bangalore"/>
    <s v="Delhi-Bangalore"/>
    <s v="Outstation"/>
    <s v="Ship2Home"/>
    <n v="4"/>
    <n v="8"/>
    <n v="150"/>
    <x v="1"/>
    <x v="0"/>
    <n v="1189.299896"/>
    <s v="Tablet"/>
  </r>
  <r>
    <n v="273218"/>
    <s v="TV - 32 in"/>
    <s v="Delhi"/>
    <s v="Delivered"/>
    <d v="2019-03-07T16:34:53"/>
    <d v="2019-03-07T16:34:53"/>
    <d v="2019-03-10T16:34:53"/>
    <n v="0"/>
    <n v="102"/>
    <s v="Delhi"/>
    <s v="Delhi-Delhi"/>
    <s v="Local"/>
    <s v="FastWheels"/>
    <n v="-3"/>
    <n v="0"/>
    <n v="102"/>
    <x v="1"/>
    <x v="1"/>
    <n v="1689.94479"/>
    <s v="TV"/>
  </r>
  <r>
    <n v="385142"/>
    <s v="Mobile"/>
    <s v="Bangalore"/>
    <s v="Delivered"/>
    <d v="2019-03-07T16:42:44"/>
    <d v="2019-03-09T16:42:44"/>
    <d v="2019-03-13T16:42:44"/>
    <n v="79"/>
    <n v="108"/>
    <s v="Delhi"/>
    <s v="Bangalore-Delhi"/>
    <s v="Outstation"/>
    <s v="FastWheels"/>
    <n v="-4"/>
    <n v="2"/>
    <n v="187"/>
    <x v="1"/>
    <x v="1"/>
    <n v="3591.9579050000002"/>
    <s v="Mobile"/>
  </r>
  <r>
    <n v="528451"/>
    <s v="Laptop"/>
    <s v="Bangalore"/>
    <s v="Delivered"/>
    <d v="2019-03-07T16:53:50"/>
    <d v="2019-03-07T16:53:50"/>
    <d v="2019-03-11T16:53:50"/>
    <n v="0"/>
    <n v="107"/>
    <s v="Bangalore"/>
    <s v="Bangalore-Bangalore"/>
    <s v="Local"/>
    <s v="FastWheels"/>
    <n v="-4"/>
    <n v="0"/>
    <n v="107"/>
    <x v="1"/>
    <x v="2"/>
    <n v="1629.381124"/>
    <s v="Laptop"/>
  </r>
  <r>
    <n v="585346"/>
    <s v="Mobile"/>
    <s v="Delhi"/>
    <s v="Delivered"/>
    <d v="2019-03-07T16:54:05"/>
    <d v="2019-03-09T16:54:05"/>
    <d v="2019-03-14T16:54:05"/>
    <n v="78"/>
    <n v="102"/>
    <s v="Bangalore"/>
    <s v="Delhi-Bangalore"/>
    <s v="Outstation"/>
    <s v="FastWheels"/>
    <n v="-5"/>
    <n v="2"/>
    <n v="180"/>
    <x v="1"/>
    <x v="1"/>
    <n v="3411.9989409999998"/>
    <s v="Mobile"/>
  </r>
  <r>
    <n v="259262"/>
    <s v="PC"/>
    <s v="Delhi"/>
    <s v="Delivered"/>
    <d v="2019-03-07T16:56:28"/>
    <d v="2019-03-16T16:56:28"/>
    <d v="2019-03-10T16:56:28"/>
    <n v="35"/>
    <n v="122"/>
    <s v="Bangalore"/>
    <s v="Delhi-Bangalore"/>
    <s v="Outstation"/>
    <s v="Ship2Home"/>
    <n v="6"/>
    <n v="9"/>
    <n v="157"/>
    <x v="1"/>
    <x v="1"/>
    <n v="1604.2223429999999"/>
    <s v="PC"/>
  </r>
  <r>
    <n v="699368"/>
    <s v="Gaming Console"/>
    <s v="Bangalore"/>
    <s v="Delivered"/>
    <d v="2019-03-07T16:57:05"/>
    <d v="2019-03-09T16:57:05"/>
    <d v="2019-03-14T16:57:05"/>
    <n v="41"/>
    <n v="121"/>
    <s v="Delhi"/>
    <s v="Bangalore-Delhi"/>
    <s v="Outstation"/>
    <s v="FastWheels"/>
    <n v="-5"/>
    <n v="2"/>
    <n v="162"/>
    <x v="1"/>
    <x v="1"/>
    <n v="3759.045267"/>
    <s v="Gaming Console"/>
  </r>
  <r>
    <n v="565850"/>
    <s v="PC"/>
    <s v="Delhi"/>
    <s v="Delivered"/>
    <d v="2019-03-07T17:01:16"/>
    <d v="2019-03-14T17:01:16"/>
    <d v="2019-03-10T17:01:16"/>
    <n v="45"/>
    <n v="115"/>
    <s v="Kolkata"/>
    <s v="Delhi-Kolkata"/>
    <s v="Outstation"/>
    <s v="Ship2Home"/>
    <n v="4"/>
    <n v="7"/>
    <n v="160"/>
    <x v="1"/>
    <x v="1"/>
    <n v="1338"/>
    <s v="PC"/>
  </r>
  <r>
    <n v="627778"/>
    <s v="Tablet"/>
    <s v="Bangalore"/>
    <s v="Delivered"/>
    <d v="2019-03-07T17:01:45"/>
    <d v="2019-03-09T17:01:45"/>
    <d v="2019-03-14T17:01:45"/>
    <n v="0"/>
    <n v="121"/>
    <s v="Bangalore"/>
    <s v="Bangalore-Bangalore"/>
    <s v="Local"/>
    <s v="Ship2Home"/>
    <n v="-5"/>
    <n v="2"/>
    <n v="121"/>
    <x v="1"/>
    <x v="1"/>
    <n v="541.2940049"/>
    <s v="Tablet"/>
  </r>
  <r>
    <n v="896172"/>
    <s v="Laptop"/>
    <s v="Bangalore"/>
    <s v="Delivered"/>
    <d v="2019-03-07T17:04:19"/>
    <d v="2019-03-09T17:04:19"/>
    <d v="2019-03-10T17:04:19"/>
    <n v="26"/>
    <n v="123"/>
    <s v="Delhi"/>
    <s v="Bangalore-Delhi"/>
    <s v="Outstation"/>
    <s v="FastWheels"/>
    <n v="-1"/>
    <n v="2"/>
    <n v="149"/>
    <x v="0"/>
    <x v="1"/>
    <n v="1532.5705109999999"/>
    <s v="Laptop"/>
  </r>
  <r>
    <n v="741278"/>
    <s v="PC"/>
    <s v="Delhi"/>
    <s v="Delivered"/>
    <d v="2019-03-07T17:16:00"/>
    <d v="2019-03-09T17:16:00"/>
    <d v="2019-03-11T17:16:00"/>
    <n v="62"/>
    <n v="103"/>
    <s v="Bangalore"/>
    <s v="Delhi-Bangalore"/>
    <s v="Outstation"/>
    <s v="FastWheels"/>
    <n v="-2"/>
    <n v="2"/>
    <n v="165"/>
    <x v="1"/>
    <x v="1"/>
    <n v="3437"/>
    <s v="PC"/>
  </r>
  <r>
    <n v="662303"/>
    <s v="Tablet"/>
    <s v="Bangalore"/>
    <s v="Delivered"/>
    <d v="2019-03-07T17:18:42"/>
    <d v="2019-03-11T17:18:42"/>
    <d v="2019-03-13T17:18:42"/>
    <n v="32"/>
    <n v="127"/>
    <s v="Chennai"/>
    <s v="Bangalore-Chennai"/>
    <s v="Outstation"/>
    <s v="Ship2Home"/>
    <n v="-2"/>
    <n v="4"/>
    <n v="159"/>
    <x v="1"/>
    <x v="0"/>
    <n v="1112.3122860000001"/>
    <s v="Tablet"/>
  </r>
  <r>
    <n v="385764"/>
    <s v="Laptop"/>
    <s v="Bangalore"/>
    <s v="Delivered"/>
    <d v="2019-03-07T17:24:16"/>
    <d v="2019-03-11T17:24:16"/>
    <d v="2019-03-14T17:24:16"/>
    <n v="49"/>
    <n v="110"/>
    <s v="Mumbai"/>
    <s v="Bangalore-Mumbai"/>
    <s v="Outstation"/>
    <s v="FastWheels"/>
    <n v="-3"/>
    <n v="4"/>
    <n v="159"/>
    <x v="0"/>
    <x v="1"/>
    <n v="371"/>
    <s v="Laptop"/>
  </r>
  <r>
    <n v="921593"/>
    <s v="Laptop"/>
    <s v="Delhi"/>
    <s v="Delivered"/>
    <d v="2019-03-07T17:26:29"/>
    <d v="2019-03-13T17:26:29"/>
    <d v="2019-03-10T17:26:29"/>
    <n v="36"/>
    <n v="129"/>
    <s v="Bangalore"/>
    <s v="Delhi-Bangalore"/>
    <s v="Outstation"/>
    <s v="Ship2Home"/>
    <n v="3"/>
    <n v="6"/>
    <n v="165"/>
    <x v="1"/>
    <x v="0"/>
    <n v="2092.30098"/>
    <s v="Laptop"/>
  </r>
  <r>
    <n v="175605"/>
    <s v="Gaming Console"/>
    <s v="Delhi"/>
    <s v="Delivered"/>
    <d v="2019-03-07T17:28:06"/>
    <d v="2019-03-10T17:28:06"/>
    <d v="2019-03-14T17:28:06"/>
    <n v="48"/>
    <n v="108"/>
    <s v="Mumbai"/>
    <s v="Delhi-Mumbai"/>
    <s v="Outstation"/>
    <s v="Ship2Home"/>
    <n v="-4"/>
    <n v="3"/>
    <n v="156"/>
    <x v="0"/>
    <x v="0"/>
    <n v="3200"/>
    <s v="Gaming Console"/>
  </r>
  <r>
    <n v="604889"/>
    <s v="Laptop"/>
    <s v="Bangalore"/>
    <s v="Delivered"/>
    <d v="2019-03-07T17:29:41"/>
    <d v="2019-03-11T17:29:41"/>
    <d v="2019-03-11T17:29:41"/>
    <n v="35"/>
    <n v="105"/>
    <s v="Kolkata"/>
    <s v="Bangalore-Kolkata"/>
    <s v="Outstation"/>
    <s v="Ship2Home"/>
    <n v="0"/>
    <n v="4"/>
    <n v="140"/>
    <x v="1"/>
    <x v="0"/>
    <n v="1989.0113220000001"/>
    <s v="Laptop"/>
  </r>
  <r>
    <n v="749799"/>
    <s v="Mobile"/>
    <s v="Delhi"/>
    <s v="Delivered"/>
    <d v="2019-03-07T17:31:28"/>
    <d v="2019-03-15T17:31:28"/>
    <d v="2019-03-14T17:31:28"/>
    <n v="35"/>
    <n v="127"/>
    <s v="Bangalore"/>
    <s v="Delhi-Bangalore"/>
    <s v="Outstation"/>
    <s v="Ship2Home"/>
    <n v="1"/>
    <n v="8"/>
    <n v="162"/>
    <x v="0"/>
    <x v="0"/>
    <n v="3381.6557560000001"/>
    <s v="Mobile"/>
  </r>
  <r>
    <n v="764213"/>
    <s v="Laptop"/>
    <s v="Delhi"/>
    <s v="Delivered"/>
    <d v="2019-03-07T17:37:56"/>
    <d v="2019-03-16T17:37:56"/>
    <d v="2019-03-10T17:37:56"/>
    <n v="31"/>
    <n v="113"/>
    <s v="Mumbai"/>
    <s v="Delhi-Mumbai"/>
    <s v="Outstation"/>
    <s v="Ship2Home"/>
    <n v="6"/>
    <n v="9"/>
    <n v="144"/>
    <x v="1"/>
    <x v="0"/>
    <n v="3421"/>
    <s v="Laptop"/>
  </r>
  <r>
    <n v="216088"/>
    <s v="Gaming Console"/>
    <s v="Delhi"/>
    <s v="Delivered"/>
    <d v="2019-03-07T17:39:44"/>
    <d v="2019-03-07T17:39:44"/>
    <d v="2019-03-12T17:39:44"/>
    <n v="0"/>
    <n v="123"/>
    <s v="Delhi"/>
    <s v="Delhi-Delhi"/>
    <s v="Local"/>
    <s v="FastWheels"/>
    <n v="-5"/>
    <n v="0"/>
    <n v="123"/>
    <x v="1"/>
    <x v="1"/>
    <n v="2801.731855"/>
    <s v="Gaming Console"/>
  </r>
  <r>
    <n v="463089"/>
    <s v="PC"/>
    <s v="Bangalore"/>
    <s v="Delivered"/>
    <d v="2019-03-07T17:46:10"/>
    <d v="2019-03-09T17:46:10"/>
    <d v="2019-03-13T17:46:10"/>
    <n v="33"/>
    <n v="130"/>
    <s v="Chennai"/>
    <s v="Bangalore-Chennai"/>
    <s v="Outstation"/>
    <s v="Ship2Home"/>
    <n v="-4"/>
    <n v="2"/>
    <n v="163"/>
    <x v="0"/>
    <x v="0"/>
    <n v="1424"/>
    <s v="PC"/>
  </r>
  <r>
    <n v="587179"/>
    <s v="Tablet"/>
    <s v="Bangalore"/>
    <s v="Delivered"/>
    <d v="2019-03-07T17:56:44"/>
    <d v="2019-03-12T17:56:44"/>
    <d v="2019-03-12T17:56:44"/>
    <n v="42"/>
    <n v="114"/>
    <s v="Kolkata"/>
    <s v="Bangalore-Kolkata"/>
    <s v="Outstation"/>
    <s v="Ship2Home"/>
    <n v="0"/>
    <n v="5"/>
    <n v="156"/>
    <x v="1"/>
    <x v="0"/>
    <n v="3058"/>
    <s v="Tablet"/>
  </r>
  <r>
    <n v="911952"/>
    <s v="Gaming Console"/>
    <s v="Bangalore"/>
    <s v="Delivered"/>
    <d v="2019-03-07T18:18:02"/>
    <d v="2019-03-10T18:18:02"/>
    <d v="2019-03-11T18:18:02"/>
    <n v="37"/>
    <n v="128"/>
    <s v="Delhi"/>
    <s v="Bangalore-Delhi"/>
    <s v="Outstation"/>
    <s v="FastWheels"/>
    <n v="-1"/>
    <n v="3"/>
    <n v="165"/>
    <x v="0"/>
    <x v="1"/>
    <n v="705"/>
    <s v="Gaming Console"/>
  </r>
  <r>
    <n v="100665"/>
    <s v="TV - 40 in"/>
    <s v="Delhi"/>
    <s v="Delivered"/>
    <d v="2019-03-07T18:22:32"/>
    <d v="2019-03-13T18:22:32"/>
    <d v="2019-03-14T18:22:32"/>
    <n v="0"/>
    <n v="121"/>
    <s v="Delhi"/>
    <s v="Delhi-Delhi"/>
    <s v="Local"/>
    <s v="Ship2Home"/>
    <n v="-1"/>
    <n v="6"/>
    <n v="121"/>
    <x v="0"/>
    <x v="0"/>
    <n v="2525"/>
    <s v="TV"/>
  </r>
  <r>
    <n v="400182"/>
    <s v="TV - 32 in"/>
    <s v="Delhi"/>
    <s v="Delivered"/>
    <d v="2019-03-07T18:30:11"/>
    <d v="2019-03-11T18:30:11"/>
    <d v="2019-03-14T18:30:11"/>
    <n v="0"/>
    <n v="126"/>
    <s v="Delhi"/>
    <s v="Delhi-Delhi"/>
    <s v="Local"/>
    <s v="Ship2Home"/>
    <n v="-3"/>
    <n v="4"/>
    <n v="126"/>
    <x v="0"/>
    <x v="1"/>
    <n v="445.52865939999998"/>
    <s v="TV"/>
  </r>
  <r>
    <n v="27294"/>
    <s v="Tablet"/>
    <s v="Bangalore"/>
    <s v="Delivered"/>
    <d v="2019-03-07T18:30:19"/>
    <d v="2019-03-12T18:30:19"/>
    <d v="2019-03-14T18:30:19"/>
    <n v="71"/>
    <n v="90"/>
    <s v="Mumbai"/>
    <s v="Bangalore-Mumbai"/>
    <s v="Outstation"/>
    <s v="FastWheels"/>
    <n v="-2"/>
    <n v="5"/>
    <n v="161"/>
    <x v="0"/>
    <x v="1"/>
    <n v="1476"/>
    <s v="Tablet"/>
  </r>
  <r>
    <n v="72758"/>
    <s v="Gaming Console"/>
    <s v="Bangalore"/>
    <s v="Delivered"/>
    <d v="2019-03-07T18:30:32"/>
    <d v="2019-03-08T18:30:32"/>
    <d v="2019-03-12T18:30:32"/>
    <n v="0"/>
    <n v="123"/>
    <s v="Bangalore"/>
    <s v="Bangalore-Bangalore"/>
    <s v="Local"/>
    <s v="Ship2Home"/>
    <n v="-4"/>
    <n v="1"/>
    <n v="123"/>
    <x v="1"/>
    <x v="1"/>
    <n v="1231"/>
    <s v="Gaming Console"/>
  </r>
  <r>
    <n v="283452"/>
    <s v="Laptop"/>
    <s v="Delhi"/>
    <s v="Delivered"/>
    <d v="2019-03-07T18:33:47"/>
    <d v="2019-03-10T18:33:47"/>
    <d v="2019-03-12T18:33:47"/>
    <n v="36"/>
    <n v="107"/>
    <s v="Mumbai"/>
    <s v="Delhi-Mumbai"/>
    <s v="Outstation"/>
    <s v="FastWheels"/>
    <n v="-2"/>
    <n v="3"/>
    <n v="143"/>
    <x v="0"/>
    <x v="1"/>
    <n v="2236"/>
    <s v="Laptop"/>
  </r>
  <r>
    <n v="591852"/>
    <s v="Laptop"/>
    <s v="Delhi"/>
    <s v="Delivered"/>
    <d v="2019-03-07T18:37:40"/>
    <d v="2019-03-07T18:37:40"/>
    <d v="2019-03-12T18:37:40"/>
    <n v="0"/>
    <n v="102"/>
    <s v="Delhi"/>
    <s v="Delhi-Delhi"/>
    <s v="Local"/>
    <s v="FastWheels"/>
    <n v="-5"/>
    <n v="0"/>
    <n v="102"/>
    <x v="0"/>
    <x v="1"/>
    <n v="1245"/>
    <s v="Laptop"/>
  </r>
  <r>
    <n v="820848"/>
    <s v="TV - 32 in"/>
    <s v="Bangalore"/>
    <s v="Delivered"/>
    <d v="2019-03-07T18:39:17"/>
    <d v="2019-03-10T18:39:17"/>
    <d v="2019-03-12T18:39:17"/>
    <n v="0"/>
    <n v="104"/>
    <s v="Bangalore"/>
    <s v="Bangalore-Bangalore"/>
    <s v="Local"/>
    <s v="FastWheels"/>
    <n v="-2"/>
    <n v="3"/>
    <n v="104"/>
    <x v="0"/>
    <x v="1"/>
    <n v="2516.7933440000002"/>
    <s v="TV"/>
  </r>
  <r>
    <n v="103461"/>
    <s v="Mobile"/>
    <s v="Delhi"/>
    <s v="Delivered"/>
    <d v="2019-03-07T18:46:23"/>
    <d v="2019-03-09T18:46:23"/>
    <d v="2019-03-11T18:46:23"/>
    <n v="0"/>
    <n v="127"/>
    <s v="Delhi"/>
    <s v="Delhi-Delhi"/>
    <s v="Local"/>
    <s v="Ship2Home"/>
    <n v="-2"/>
    <n v="2"/>
    <n v="127"/>
    <x v="0"/>
    <x v="0"/>
    <n v="2208.5988609999999"/>
    <s v="Mobile"/>
  </r>
  <r>
    <n v="557696"/>
    <s v="Gaming Console"/>
    <s v="Delhi"/>
    <s v="Delivered"/>
    <d v="2019-03-07T18:47:30"/>
    <d v="2019-03-09T18:47:30"/>
    <d v="2019-03-13T18:47:30"/>
    <n v="78"/>
    <n v="91"/>
    <s v="Mumbai"/>
    <s v="Delhi-Mumbai"/>
    <s v="Outstation"/>
    <s v="FastWheels"/>
    <n v="-4"/>
    <n v="2"/>
    <n v="169"/>
    <x v="1"/>
    <x v="1"/>
    <n v="1523.872347"/>
    <s v="Gaming Console"/>
  </r>
  <r>
    <n v="727793"/>
    <s v="Tablet"/>
    <s v="Delhi"/>
    <s v="Delivered"/>
    <d v="2019-03-07T18:58:25"/>
    <d v="2019-03-14T18:58:25"/>
    <d v="2019-03-10T18:58:25"/>
    <n v="37"/>
    <n v="111"/>
    <s v="Mumbai"/>
    <s v="Delhi-Mumbai"/>
    <s v="Outstation"/>
    <s v="Ship2Home"/>
    <n v="4"/>
    <n v="7"/>
    <n v="148"/>
    <x v="1"/>
    <x v="0"/>
    <n v="3391.7309799999998"/>
    <s v="Tablet"/>
  </r>
  <r>
    <n v="599062"/>
    <s v="Tablet"/>
    <s v="Bangalore"/>
    <s v="Delivered"/>
    <d v="2019-03-07T19:06:10"/>
    <d v="2019-03-12T19:06:10"/>
    <d v="2019-03-14T19:06:10"/>
    <n v="0"/>
    <n v="109"/>
    <s v="Bangalore"/>
    <s v="Bangalore-Bangalore"/>
    <s v="Local"/>
    <s v="FastWheels"/>
    <n v="-2"/>
    <n v="5"/>
    <n v="109"/>
    <x v="1"/>
    <x v="1"/>
    <n v="1426.3537510000001"/>
    <s v="Tablet"/>
  </r>
  <r>
    <n v="188281"/>
    <s v="PC"/>
    <s v="Bangalore"/>
    <s v="Delivered"/>
    <d v="2019-03-07T19:12:01"/>
    <d v="2019-03-11T19:12:01"/>
    <d v="2019-03-14T19:12:01"/>
    <n v="77"/>
    <n v="94"/>
    <s v="Mumbai"/>
    <s v="Bangalore-Mumbai"/>
    <s v="Outstation"/>
    <s v="FastWheels"/>
    <n v="-3"/>
    <n v="4"/>
    <n v="171"/>
    <x v="1"/>
    <x v="0"/>
    <n v="844.77529370000002"/>
    <s v="PC"/>
  </r>
  <r>
    <n v="969003"/>
    <s v="Tablet"/>
    <s v="Delhi"/>
    <s v="Delivered"/>
    <d v="2019-03-07T19:21:42"/>
    <d v="2019-03-13T19:21:42"/>
    <d v="2019-03-10T19:21:42"/>
    <n v="40"/>
    <n v="108"/>
    <s v="Mumbai"/>
    <s v="Delhi-Mumbai"/>
    <s v="Outstation"/>
    <s v="Ship2Home"/>
    <n v="3"/>
    <n v="6"/>
    <n v="148"/>
    <x v="0"/>
    <x v="2"/>
    <n v="1489.5549699999999"/>
    <s v="Tablet"/>
  </r>
  <r>
    <n v="482609"/>
    <s v="Mobile"/>
    <s v="Delhi"/>
    <s v="Delivered"/>
    <d v="2019-03-07T19:23:14"/>
    <d v="2019-03-12T19:23:14"/>
    <d v="2019-03-13T19:23:14"/>
    <n v="29"/>
    <n v="120"/>
    <s v="Bangalore"/>
    <s v="Delhi-Bangalore"/>
    <s v="Outstation"/>
    <s v="Ship2Home"/>
    <n v="-1"/>
    <n v="5"/>
    <n v="149"/>
    <x v="1"/>
    <x v="0"/>
    <n v="2187.493191"/>
    <s v="Mobile"/>
  </r>
  <r>
    <n v="579703"/>
    <s v="TV - 50 in"/>
    <s v="Delhi"/>
    <s v="Delivered"/>
    <d v="2019-03-07T19:24:11"/>
    <d v="2019-03-17T19:24:11"/>
    <d v="2019-03-14T19:24:11"/>
    <n v="45"/>
    <n v="125"/>
    <s v="Bangalore"/>
    <s v="Delhi-Bangalore"/>
    <s v="Outstation"/>
    <s v="Ship2Home"/>
    <n v="3"/>
    <n v="10"/>
    <n v="170"/>
    <x v="1"/>
    <x v="0"/>
    <n v="2462.586057"/>
    <s v="TV"/>
  </r>
  <r>
    <n v="225247"/>
    <s v="TV - 50 in"/>
    <s v="Bangalore"/>
    <s v="Delivered"/>
    <d v="2019-03-07T19:24:55"/>
    <d v="2019-03-10T19:24:55"/>
    <d v="2019-03-13T19:24:55"/>
    <n v="26"/>
    <n v="111"/>
    <s v="Mumbai"/>
    <s v="Bangalore-Mumbai"/>
    <s v="Outstation"/>
    <s v="Ship2Home"/>
    <n v="-3"/>
    <n v="3"/>
    <n v="137"/>
    <x v="1"/>
    <x v="0"/>
    <n v="1991"/>
    <s v="TV"/>
  </r>
  <r>
    <n v="486278"/>
    <s v="Mobile"/>
    <s v="Bangalore"/>
    <s v="Delivered"/>
    <d v="2019-03-07T19:25:56"/>
    <d v="2019-03-16T19:25:56"/>
    <d v="2019-03-14T19:25:56"/>
    <n v="42"/>
    <n v="107"/>
    <s v="Mumbai"/>
    <s v="Bangalore-Mumbai"/>
    <s v="Outstation"/>
    <s v="Ship2Home"/>
    <n v="2"/>
    <n v="9"/>
    <n v="149"/>
    <x v="1"/>
    <x v="1"/>
    <n v="496.42123620000001"/>
    <s v="Mobile"/>
  </r>
  <r>
    <n v="184863"/>
    <s v="Laptop"/>
    <s v="Delhi"/>
    <s v="Delivered"/>
    <d v="2019-03-07T19:30:58"/>
    <d v="2019-03-14T19:30:58"/>
    <d v="2019-03-11T19:30:58"/>
    <n v="49"/>
    <n v="130"/>
    <s v="Chennai"/>
    <s v="Delhi-Chennai"/>
    <s v="Outstation"/>
    <s v="Ship2Home"/>
    <n v="3"/>
    <n v="7"/>
    <n v="179"/>
    <x v="0"/>
    <x v="2"/>
    <n v="2557"/>
    <s v="Laptop"/>
  </r>
  <r>
    <n v="737309"/>
    <s v="Gaming Console"/>
    <s v="Delhi"/>
    <s v="Delivered"/>
    <d v="2019-03-07T19:31:04"/>
    <d v="2019-03-10T19:31:04"/>
    <d v="2019-03-13T19:31:04"/>
    <n v="0"/>
    <n v="124"/>
    <s v="Delhi"/>
    <s v="Delhi-Delhi"/>
    <s v="Local"/>
    <s v="Ship2Home"/>
    <n v="-3"/>
    <n v="3"/>
    <n v="124"/>
    <x v="1"/>
    <x v="0"/>
    <n v="404.20302729999997"/>
    <s v="Gaming Console"/>
  </r>
  <r>
    <n v="447957"/>
    <s v="Mobile"/>
    <s v="Delhi"/>
    <s v="Delivered"/>
    <d v="2019-03-07T19:36:53"/>
    <d v="2019-03-07T19:36:53"/>
    <d v="2019-03-12T19:36:53"/>
    <n v="0"/>
    <n v="105"/>
    <s v="Delhi"/>
    <s v="Delhi-Delhi"/>
    <s v="Local"/>
    <s v="FastWheels"/>
    <n v="-5"/>
    <n v="0"/>
    <n v="105"/>
    <x v="0"/>
    <x v="0"/>
    <n v="2991.3167819999999"/>
    <s v="Mobile"/>
  </r>
  <r>
    <n v="26473"/>
    <s v="Laptop"/>
    <s v="Delhi"/>
    <s v="Delivered"/>
    <d v="2019-03-07T19:40:56"/>
    <d v="2019-03-09T19:40:56"/>
    <d v="2019-03-14T19:40:56"/>
    <n v="69"/>
    <n v="91"/>
    <s v="Mumbai"/>
    <s v="Delhi-Mumbai"/>
    <s v="Outstation"/>
    <s v="FastWheels"/>
    <n v="-5"/>
    <n v="2"/>
    <n v="160"/>
    <x v="1"/>
    <x v="0"/>
    <n v="1765"/>
    <s v="Laptop"/>
  </r>
  <r>
    <n v="246929"/>
    <s v="Mobile"/>
    <s v="Delhi"/>
    <s v="Delivered"/>
    <d v="2019-03-07T19:52:47"/>
    <d v="2019-03-12T19:52:47"/>
    <d v="2019-03-13T19:52:47"/>
    <n v="26"/>
    <n v="110"/>
    <s v="Mumbai"/>
    <s v="Delhi-Mumbai"/>
    <s v="Outstation"/>
    <s v="Ship2Home"/>
    <n v="-1"/>
    <n v="5"/>
    <n v="136"/>
    <x v="1"/>
    <x v="0"/>
    <n v="409.17300410000001"/>
    <s v="Mobile"/>
  </r>
  <r>
    <n v="314025"/>
    <s v="Mobile"/>
    <s v="Delhi"/>
    <s v="Delivered"/>
    <d v="2019-03-07T19:54:35"/>
    <d v="2019-03-10T19:54:35"/>
    <d v="2019-03-12T19:54:35"/>
    <n v="49"/>
    <n v="110"/>
    <s v="Mumbai"/>
    <s v="Delhi-Mumbai"/>
    <s v="Outstation"/>
    <s v="Ship2Home"/>
    <n v="-2"/>
    <n v="3"/>
    <n v="159"/>
    <x v="0"/>
    <x v="0"/>
    <n v="3158.5318010000001"/>
    <s v="Mobile"/>
  </r>
  <r>
    <n v="697829"/>
    <s v="Laptop"/>
    <s v="Bangalore"/>
    <s v="Delivered"/>
    <d v="2019-03-07T19:54:53"/>
    <d v="2019-03-09T19:54:53"/>
    <d v="2019-03-11T19:54:53"/>
    <n v="71"/>
    <n v="106"/>
    <s v="Delhi"/>
    <s v="Bangalore-Delhi"/>
    <s v="Outstation"/>
    <s v="FastWheels"/>
    <n v="-2"/>
    <n v="2"/>
    <n v="177"/>
    <x v="1"/>
    <x v="0"/>
    <n v="3403"/>
    <s v="Laptop"/>
  </r>
  <r>
    <n v="501884"/>
    <s v="TV - 32 in"/>
    <s v="Bangalore"/>
    <s v="Delivered"/>
    <d v="2019-03-07T19:56:53"/>
    <d v="2019-03-09T19:56:53"/>
    <d v="2019-03-13T19:56:53"/>
    <n v="40"/>
    <n v="127"/>
    <s v="Delhi"/>
    <s v="Bangalore-Delhi"/>
    <s v="Outstation"/>
    <s v="FastWheels"/>
    <n v="-4"/>
    <n v="2"/>
    <n v="167"/>
    <x v="1"/>
    <x v="1"/>
    <n v="1985"/>
    <s v="TV"/>
  </r>
  <r>
    <n v="544341"/>
    <s v="TV - 40 in"/>
    <s v="Delhi"/>
    <s v="Delivered"/>
    <d v="2019-03-07T20:08:43"/>
    <d v="2019-03-09T20:08:43"/>
    <d v="2019-03-11T20:08:43"/>
    <n v="60"/>
    <n v="106"/>
    <s v="Bangalore"/>
    <s v="Delhi-Bangalore"/>
    <s v="Outstation"/>
    <s v="FastWheels"/>
    <n v="-2"/>
    <n v="2"/>
    <n v="166"/>
    <x v="0"/>
    <x v="2"/>
    <n v="1297.21207"/>
    <s v="TV"/>
  </r>
  <r>
    <n v="430125"/>
    <s v="Tablet"/>
    <s v="Delhi"/>
    <s v="Delivered"/>
    <d v="2019-03-07T20:17:51"/>
    <d v="2019-03-11T20:17:51"/>
    <d v="2019-03-11T20:17:51"/>
    <n v="41"/>
    <n v="110"/>
    <s v="Mumbai"/>
    <s v="Delhi-Mumbai"/>
    <s v="Outstation"/>
    <s v="Ship2Home"/>
    <n v="0"/>
    <n v="4"/>
    <n v="151"/>
    <x v="0"/>
    <x v="0"/>
    <n v="1829.4704959999999"/>
    <s v="Tablet"/>
  </r>
  <r>
    <n v="133490"/>
    <s v="Mobile"/>
    <s v="Delhi"/>
    <s v="Delivered"/>
    <d v="2019-03-07T20:26:31"/>
    <d v="2019-03-11T20:26:31"/>
    <d v="2019-03-12T20:26:31"/>
    <n v="84"/>
    <n v="108"/>
    <s v="Bangalore"/>
    <s v="Delhi-Bangalore"/>
    <s v="Outstation"/>
    <s v="FastWheels"/>
    <n v="-1"/>
    <n v="4"/>
    <n v="192"/>
    <x v="1"/>
    <x v="1"/>
    <n v="506"/>
    <s v="Mobile"/>
  </r>
  <r>
    <n v="967181"/>
    <s v="Mobile"/>
    <s v="Delhi"/>
    <s v="Delivered"/>
    <d v="2019-03-07T20:27:09"/>
    <d v="2019-03-09T20:27:09"/>
    <d v="2019-03-13T20:27:09"/>
    <n v="0"/>
    <n v="120"/>
    <s v="Delhi"/>
    <s v="Delhi-Delhi"/>
    <s v="Local"/>
    <s v="Ship2Home"/>
    <n v="-4"/>
    <n v="2"/>
    <n v="120"/>
    <x v="1"/>
    <x v="0"/>
    <n v="1720.245351"/>
    <s v="Mobile"/>
  </r>
  <r>
    <n v="820203"/>
    <s v="Laptop"/>
    <s v="Bangalore"/>
    <s v="Delivered"/>
    <d v="2019-03-07T20:28:50"/>
    <d v="2019-03-09T20:28:50"/>
    <d v="2019-03-13T20:28:50"/>
    <n v="41"/>
    <n v="129"/>
    <s v="Chennai"/>
    <s v="Bangalore-Chennai"/>
    <s v="Outstation"/>
    <s v="Ship2Home"/>
    <n v="-4"/>
    <n v="2"/>
    <n v="170"/>
    <x v="0"/>
    <x v="0"/>
    <n v="1050"/>
    <s v="Laptop"/>
  </r>
  <r>
    <n v="340379"/>
    <s v="Mobile"/>
    <s v="Bangalore"/>
    <s v="Delivered"/>
    <d v="2019-03-07T20:29:16"/>
    <d v="2019-03-13T20:29:16"/>
    <d v="2019-03-11T20:29:16"/>
    <n v="38"/>
    <n v="129"/>
    <s v="Delhi"/>
    <s v="Bangalore-Delhi"/>
    <s v="Outstation"/>
    <s v="Ship2Home"/>
    <n v="2"/>
    <n v="6"/>
    <n v="167"/>
    <x v="1"/>
    <x v="0"/>
    <n v="2078.2487999999998"/>
    <s v="Mobile"/>
  </r>
  <r>
    <n v="943956"/>
    <s v="Gaming Console"/>
    <s v="Delhi"/>
    <s v="Delivered"/>
    <d v="2019-03-07T20:29:42"/>
    <d v="2019-03-11T20:29:42"/>
    <d v="2019-03-11T20:29:42"/>
    <n v="33"/>
    <n v="111"/>
    <s v="Kolkata"/>
    <s v="Delhi-Kolkata"/>
    <s v="Outstation"/>
    <s v="FastWheels"/>
    <n v="0"/>
    <n v="4"/>
    <n v="144"/>
    <x v="0"/>
    <x v="1"/>
    <n v="853.52101649999997"/>
    <s v="Gaming Console"/>
  </r>
  <r>
    <n v="135287"/>
    <s v="TV - 50 in"/>
    <s v="Bangalore"/>
    <s v="Delivered"/>
    <d v="2019-03-07T20:29:56"/>
    <d v="2019-03-13T20:29:56"/>
    <d v="2019-03-11T20:29:56"/>
    <n v="68"/>
    <n v="103"/>
    <s v="Delhi"/>
    <s v="Bangalore-Delhi"/>
    <s v="Outstation"/>
    <s v="FastWheels"/>
    <n v="2"/>
    <n v="6"/>
    <n v="171"/>
    <x v="1"/>
    <x v="0"/>
    <n v="3455.8089500000001"/>
    <s v="TV"/>
  </r>
  <r>
    <n v="212515"/>
    <s v="TV - 50 in"/>
    <s v="Bangalore"/>
    <s v="Delivered"/>
    <d v="2019-03-07T20:33:21"/>
    <d v="2019-03-10T20:33:21"/>
    <d v="2019-03-12T20:33:21"/>
    <n v="41"/>
    <n v="109"/>
    <s v="Mumbai"/>
    <s v="Bangalore-Mumbai"/>
    <s v="Outstation"/>
    <s v="Ship2Home"/>
    <n v="-2"/>
    <n v="3"/>
    <n v="150"/>
    <x v="1"/>
    <x v="0"/>
    <n v="1164.4463639999999"/>
    <s v="TV"/>
  </r>
  <r>
    <n v="315560"/>
    <s v="PC"/>
    <s v="Bangalore"/>
    <s v="Delivered"/>
    <d v="2019-03-07T20:37:51"/>
    <d v="2019-03-11T20:37:51"/>
    <d v="2019-03-10T20:37:51"/>
    <n v="34"/>
    <n v="113"/>
    <s v="Mumbai"/>
    <s v="Bangalore-Mumbai"/>
    <s v="Outstation"/>
    <s v="FastWheels"/>
    <n v="1"/>
    <n v="4"/>
    <n v="147"/>
    <x v="1"/>
    <x v="1"/>
    <n v="1602.76313"/>
    <s v="PC"/>
  </r>
  <r>
    <n v="666590"/>
    <s v="Laptop"/>
    <s v="Delhi"/>
    <s v="Delivered"/>
    <d v="2019-03-07T20:38:37"/>
    <d v="2019-03-14T20:38:37"/>
    <d v="2019-03-14T20:38:37"/>
    <n v="47"/>
    <n v="123"/>
    <s v="Bangalore"/>
    <s v="Delhi-Bangalore"/>
    <s v="Outstation"/>
    <s v="Ship2Home"/>
    <n v="0"/>
    <n v="7"/>
    <n v="170"/>
    <x v="1"/>
    <x v="1"/>
    <n v="2175"/>
    <s v="Laptop"/>
  </r>
  <r>
    <n v="828305"/>
    <s v="Tablet"/>
    <s v="Delhi"/>
    <s v="Delivered"/>
    <d v="2019-03-07T20:43:14"/>
    <d v="2019-03-11T20:43:14"/>
    <d v="2019-03-13T20:43:14"/>
    <n v="0"/>
    <n v="125"/>
    <s v="Delhi"/>
    <s v="Delhi-Delhi"/>
    <s v="Local"/>
    <s v="Ship2Home"/>
    <n v="-2"/>
    <n v="4"/>
    <n v="125"/>
    <x v="1"/>
    <x v="0"/>
    <n v="318.36310950000001"/>
    <s v="Tablet"/>
  </r>
  <r>
    <n v="319314"/>
    <s v="Mobile"/>
    <s v="Delhi"/>
    <s v="Delivered"/>
    <d v="2019-03-07T20:45:46"/>
    <d v="2019-03-12T20:45:46"/>
    <d v="2019-03-14T20:45:46"/>
    <n v="42"/>
    <n v="106"/>
    <s v="Kolkata"/>
    <s v="Delhi-Kolkata"/>
    <s v="Outstation"/>
    <s v="Ship2Home"/>
    <n v="-2"/>
    <n v="5"/>
    <n v="148"/>
    <x v="0"/>
    <x v="1"/>
    <n v="1873.3830620000001"/>
    <s v="Mobile"/>
  </r>
  <r>
    <n v="964544"/>
    <s v="Tablet"/>
    <s v="Delhi"/>
    <s v="Delivered"/>
    <d v="2019-03-07T20:47:17"/>
    <d v="2019-03-16T20:47:17"/>
    <d v="2019-03-11T20:47:17"/>
    <n v="36"/>
    <n v="130"/>
    <s v="Chennai"/>
    <s v="Delhi-Chennai"/>
    <s v="Outstation"/>
    <s v="FastWheels"/>
    <n v="5"/>
    <n v="9"/>
    <n v="166"/>
    <x v="1"/>
    <x v="1"/>
    <n v="524.57505030000004"/>
    <s v="Tablet"/>
  </r>
  <r>
    <n v="196921"/>
    <s v="Tablet"/>
    <s v="Delhi"/>
    <s v="Delivered"/>
    <d v="2019-03-07T20:49:25"/>
    <d v="2019-03-17T20:49:25"/>
    <d v="2019-03-13T20:49:25"/>
    <n v="73"/>
    <n v="104"/>
    <s v="Chennai"/>
    <s v="Delhi-Chennai"/>
    <s v="Outstation"/>
    <s v="FastWheels"/>
    <n v="4"/>
    <n v="10"/>
    <n v="177"/>
    <x v="1"/>
    <x v="0"/>
    <n v="2777.0848540000002"/>
    <s v="Tablet"/>
  </r>
  <r>
    <n v="763493"/>
    <s v="PC"/>
    <s v="Bangalore"/>
    <s v="Delivered"/>
    <d v="2019-03-07T20:51:02"/>
    <d v="2019-03-13T20:51:02"/>
    <d v="2019-03-13T20:51:02"/>
    <n v="41"/>
    <n v="129"/>
    <s v="Delhi"/>
    <s v="Bangalore-Delhi"/>
    <s v="Outstation"/>
    <s v="Ship2Home"/>
    <n v="0"/>
    <n v="6"/>
    <n v="170"/>
    <x v="1"/>
    <x v="0"/>
    <n v="2937.5357690000001"/>
    <s v="PC"/>
  </r>
  <r>
    <n v="222859"/>
    <s v="Tablet"/>
    <s v="Delhi"/>
    <s v="Delivered"/>
    <d v="2019-03-07T20:55:16"/>
    <d v="2019-03-10T20:55:16"/>
    <d v="2019-03-12T20:55:16"/>
    <n v="45"/>
    <n v="107"/>
    <s v="Mumbai"/>
    <s v="Delhi-Mumbai"/>
    <s v="Outstation"/>
    <s v="Ship2Home"/>
    <n v="-2"/>
    <n v="3"/>
    <n v="152"/>
    <x v="1"/>
    <x v="2"/>
    <n v="2588"/>
    <s v="Tablet"/>
  </r>
  <r>
    <n v="550103"/>
    <s v="TV - 50 in"/>
    <s v="Bangalore"/>
    <s v="Delivered"/>
    <d v="2019-03-07T21:00:17"/>
    <d v="2019-03-13T21:00:17"/>
    <d v="2019-03-10T21:00:17"/>
    <n v="31"/>
    <n v="125"/>
    <s v="Delhi"/>
    <s v="Bangalore-Delhi"/>
    <s v="Outstation"/>
    <s v="Ship2Home"/>
    <n v="3"/>
    <n v="6"/>
    <n v="156"/>
    <x v="1"/>
    <x v="0"/>
    <n v="1814.0983209999999"/>
    <s v="TV"/>
  </r>
  <r>
    <n v="135611"/>
    <s v="Laptop"/>
    <s v="Bangalore"/>
    <s v="Delivered"/>
    <d v="2019-03-07T21:03:31"/>
    <d v="2019-03-13T21:03:31"/>
    <d v="2019-03-14T21:03:31"/>
    <n v="38"/>
    <n v="108"/>
    <s v="Mumbai"/>
    <s v="Bangalore-Mumbai"/>
    <s v="Outstation"/>
    <s v="Ship2Home"/>
    <n v="-1"/>
    <n v="6"/>
    <n v="146"/>
    <x v="1"/>
    <x v="2"/>
    <n v="1975"/>
    <s v="Laptop"/>
  </r>
  <r>
    <n v="845236"/>
    <s v="Tablet"/>
    <s v="Delhi"/>
    <s v="Delivered"/>
    <d v="2019-03-07T21:07:30"/>
    <d v="2019-03-15T21:07:30"/>
    <d v="2019-03-12T21:07:30"/>
    <n v="85"/>
    <n v="90"/>
    <s v="Kolkata"/>
    <s v="Delhi-Kolkata"/>
    <s v="Outstation"/>
    <s v="FastWheels"/>
    <n v="3"/>
    <n v="8"/>
    <n v="175"/>
    <x v="1"/>
    <x v="1"/>
    <n v="3391.0906829999999"/>
    <s v="Tablet"/>
  </r>
  <r>
    <n v="10278"/>
    <s v="Gaming Console"/>
    <s v="Delhi"/>
    <s v="Delivered"/>
    <d v="2019-03-07T21:14:44"/>
    <d v="2019-03-10T21:14:44"/>
    <d v="2019-03-13T21:14:44"/>
    <n v="63"/>
    <n v="90"/>
    <s v="Mumbai"/>
    <s v="Delhi-Mumbai"/>
    <s v="Outstation"/>
    <s v="FastWheels"/>
    <n v="-3"/>
    <n v="3"/>
    <n v="153"/>
    <x v="0"/>
    <x v="1"/>
    <n v="2302.3601100000001"/>
    <s v="Gaming Console"/>
  </r>
  <r>
    <n v="567656"/>
    <s v="Mobile"/>
    <s v="Delhi"/>
    <s v="Delivered"/>
    <d v="2019-03-07T21:24:50"/>
    <d v="2019-03-09T21:24:50"/>
    <d v="2019-03-11T21:24:50"/>
    <n v="41"/>
    <n v="127"/>
    <s v="Bangalore"/>
    <s v="Delhi-Bangalore"/>
    <s v="Outstation"/>
    <s v="FastWheels"/>
    <n v="-2"/>
    <n v="2"/>
    <n v="168"/>
    <x v="1"/>
    <x v="1"/>
    <n v="3631.7560990000002"/>
    <s v="Mobile"/>
  </r>
  <r>
    <n v="751117"/>
    <s v="Gaming Console"/>
    <s v="Bangalore"/>
    <s v="Delivered"/>
    <d v="2019-03-07T21:33:01"/>
    <d v="2019-03-10T21:33:01"/>
    <d v="2019-03-13T21:33:01"/>
    <n v="35"/>
    <n v="111"/>
    <s v="Mumbai"/>
    <s v="Bangalore-Mumbai"/>
    <s v="Outstation"/>
    <s v="Ship2Home"/>
    <n v="-3"/>
    <n v="3"/>
    <n v="146"/>
    <x v="1"/>
    <x v="0"/>
    <n v="2978.3205619999999"/>
    <s v="Gaming Console"/>
  </r>
  <r>
    <n v="378548"/>
    <s v="Laptop"/>
    <s v="Bangalore"/>
    <s v="Delivered"/>
    <d v="2019-03-07T21:39:53"/>
    <d v="2019-03-10T21:39:53"/>
    <d v="2019-03-14T21:39:53"/>
    <n v="26"/>
    <n v="125"/>
    <s v="Delhi"/>
    <s v="Bangalore-Delhi"/>
    <s v="Outstation"/>
    <s v="FastWheels"/>
    <n v="-4"/>
    <n v="3"/>
    <n v="151"/>
    <x v="1"/>
    <x v="1"/>
    <n v="1752"/>
    <s v="Laptop"/>
  </r>
  <r>
    <n v="536485"/>
    <s v="Gaming Console"/>
    <s v="Bangalore"/>
    <s v="Delivered"/>
    <d v="2019-03-07T21:41:14"/>
    <d v="2019-03-09T21:41:14"/>
    <d v="2019-03-11T21:41:14"/>
    <n v="75"/>
    <n v="103"/>
    <s v="Delhi"/>
    <s v="Bangalore-Delhi"/>
    <s v="Outstation"/>
    <s v="FastWheels"/>
    <n v="-2"/>
    <n v="2"/>
    <n v="178"/>
    <x v="1"/>
    <x v="0"/>
    <n v="2171.3348729999998"/>
    <s v="Gaming Console"/>
  </r>
  <r>
    <n v="718359"/>
    <s v="Laptop"/>
    <s v="Delhi"/>
    <s v="Delivered"/>
    <d v="2019-03-07T21:44:28"/>
    <d v="2019-03-16T21:44:28"/>
    <d v="2019-03-13T21:44:28"/>
    <n v="38"/>
    <n v="125"/>
    <s v="Bangalore"/>
    <s v="Delhi-Bangalore"/>
    <s v="Outstation"/>
    <s v="Ship2Home"/>
    <n v="3"/>
    <n v="9"/>
    <n v="163"/>
    <x v="0"/>
    <x v="0"/>
    <n v="1286"/>
    <s v="Laptop"/>
  </r>
  <r>
    <n v="47425"/>
    <s v="PC"/>
    <s v="Bangalore"/>
    <s v="Delivered"/>
    <d v="2019-03-07T21:44:29"/>
    <d v="2019-03-10T21:44:29"/>
    <d v="2019-03-10T21:44:29"/>
    <n v="26"/>
    <n v="112"/>
    <s v="Mumbai"/>
    <s v="Bangalore-Mumbai"/>
    <s v="Outstation"/>
    <s v="Ship2Home"/>
    <n v="0"/>
    <n v="3"/>
    <n v="138"/>
    <x v="1"/>
    <x v="2"/>
    <n v="3402"/>
    <s v="PC"/>
  </r>
  <r>
    <n v="467562"/>
    <s v="PC"/>
    <s v="Delhi"/>
    <s v="Delivered"/>
    <d v="2019-03-07T21:46:05"/>
    <d v="2019-03-10T21:46:05"/>
    <d v="2019-03-11T21:46:05"/>
    <n v="32"/>
    <n v="106"/>
    <s v="Mumbai"/>
    <s v="Delhi-Mumbai"/>
    <s v="Outstation"/>
    <s v="Ship2Home"/>
    <n v="-1"/>
    <n v="3"/>
    <n v="138"/>
    <x v="0"/>
    <x v="1"/>
    <n v="2957.2570230000001"/>
    <s v="PC"/>
  </r>
  <r>
    <n v="958401"/>
    <s v="Mobile"/>
    <s v="Delhi"/>
    <s v="Delivered"/>
    <d v="2019-03-07T21:46:10"/>
    <d v="2019-03-13T21:46:10"/>
    <d v="2019-03-12T21:46:10"/>
    <n v="76"/>
    <n v="91"/>
    <s v="Mumbai"/>
    <s v="Delhi-Mumbai"/>
    <s v="Outstation"/>
    <s v="FastWheels"/>
    <n v="1"/>
    <n v="6"/>
    <n v="167"/>
    <x v="0"/>
    <x v="0"/>
    <n v="2611.5776390000001"/>
    <s v="Mobile"/>
  </r>
  <r>
    <n v="370909"/>
    <s v="Mobile"/>
    <s v="Bangalore"/>
    <s v="Delivered"/>
    <d v="2019-03-07T21:58:04"/>
    <d v="2019-03-12T21:58:04"/>
    <d v="2019-03-10T21:58:04"/>
    <n v="37"/>
    <n v="112"/>
    <s v="Mumbai"/>
    <s v="Bangalore-Mumbai"/>
    <s v="Outstation"/>
    <s v="Ship2Home"/>
    <n v="2"/>
    <n v="5"/>
    <n v="149"/>
    <x v="1"/>
    <x v="2"/>
    <n v="2263"/>
    <s v="Mobile"/>
  </r>
  <r>
    <n v="410192"/>
    <s v="Laptop"/>
    <s v="Delhi"/>
    <s v="Delivered"/>
    <d v="2019-03-07T22:07:18"/>
    <d v="2019-03-12T22:07:18"/>
    <d v="2019-03-11T22:07:18"/>
    <n v="30"/>
    <n v="120"/>
    <s v="Bangalore"/>
    <s v="Delhi-Bangalore"/>
    <s v="Outstation"/>
    <s v="FastWheels"/>
    <n v="1"/>
    <n v="5"/>
    <n v="150"/>
    <x v="1"/>
    <x v="1"/>
    <n v="2630.685043"/>
    <s v="Laptop"/>
  </r>
  <r>
    <n v="566112"/>
    <s v="PC"/>
    <s v="Bangalore"/>
    <s v="Delivered"/>
    <d v="2019-03-07T22:14:38"/>
    <d v="2019-03-09T22:14:38"/>
    <d v="2019-03-12T22:14:38"/>
    <n v="42"/>
    <n v="112"/>
    <s v="Mumbai"/>
    <s v="Bangalore-Mumbai"/>
    <s v="Outstation"/>
    <s v="FastWheels"/>
    <n v="-3"/>
    <n v="2"/>
    <n v="154"/>
    <x v="0"/>
    <x v="1"/>
    <n v="557"/>
    <s v="PC"/>
  </r>
  <r>
    <n v="191041"/>
    <s v="TV - 50 in"/>
    <s v="Delhi"/>
    <s v="Delivered"/>
    <d v="2019-03-07T22:17:09"/>
    <d v="2019-03-09T22:17:09"/>
    <d v="2019-03-12T22:17:09"/>
    <n v="68"/>
    <n v="93"/>
    <s v="Mumbai"/>
    <s v="Delhi-Mumbai"/>
    <s v="Outstation"/>
    <s v="FastWheels"/>
    <n v="-3"/>
    <n v="2"/>
    <n v="161"/>
    <x v="1"/>
    <x v="0"/>
    <n v="1218.5347429999999"/>
    <s v="TV"/>
  </r>
  <r>
    <n v="255096"/>
    <s v="Mobile"/>
    <s v="Bangalore"/>
    <s v="Delivered"/>
    <d v="2019-03-07T22:23:42"/>
    <d v="2019-03-13T22:23:42"/>
    <d v="2019-03-13T22:23:42"/>
    <n v="50"/>
    <n v="106"/>
    <s v="Mumbai"/>
    <s v="Bangalore-Mumbai"/>
    <s v="Outstation"/>
    <s v="FastWheels"/>
    <n v="0"/>
    <n v="6"/>
    <n v="156"/>
    <x v="0"/>
    <x v="1"/>
    <n v="964.90725559999998"/>
    <s v="Mobile"/>
  </r>
  <r>
    <n v="111574"/>
    <s v="Gaming Console"/>
    <s v="Bangalore"/>
    <s v="Delivered"/>
    <d v="2019-03-07T22:26:50"/>
    <d v="2019-03-09T22:26:50"/>
    <d v="2019-03-10T22:26:50"/>
    <n v="75"/>
    <n v="87"/>
    <s v="Mumbai"/>
    <s v="Bangalore-Mumbai"/>
    <s v="Outstation"/>
    <s v="FastWheels"/>
    <n v="-1"/>
    <n v="2"/>
    <n v="162"/>
    <x v="1"/>
    <x v="1"/>
    <n v="465.25185900000002"/>
    <s v="Gaming Console"/>
  </r>
  <r>
    <n v="405599"/>
    <s v="Mobile"/>
    <s v="Delhi"/>
    <s v="Delivered"/>
    <d v="2019-03-07T22:30:18"/>
    <d v="2019-03-14T22:30:18"/>
    <d v="2019-03-11T22:30:18"/>
    <n v="50"/>
    <n v="107"/>
    <s v="Mumbai"/>
    <s v="Delhi-Mumbai"/>
    <s v="Outstation"/>
    <s v="Ship2Home"/>
    <n v="3"/>
    <n v="7"/>
    <n v="157"/>
    <x v="1"/>
    <x v="0"/>
    <n v="2467"/>
    <s v="Mobile"/>
  </r>
  <r>
    <n v="627058"/>
    <s v="TV - 32 in"/>
    <s v="Delhi"/>
    <s v="Delivered"/>
    <d v="2019-03-07T22:36:19"/>
    <d v="2019-03-15T22:36:19"/>
    <d v="2019-03-11T22:36:19"/>
    <n v="26"/>
    <n v="128"/>
    <s v="Bangalore"/>
    <s v="Delhi-Bangalore"/>
    <s v="Outstation"/>
    <s v="Ship2Home"/>
    <n v="4"/>
    <n v="8"/>
    <n v="154"/>
    <x v="1"/>
    <x v="1"/>
    <n v="2595.5524639999999"/>
    <s v="TV"/>
  </r>
  <r>
    <n v="869799"/>
    <s v="TV - 40 in"/>
    <s v="Bangalore"/>
    <s v="Delivered"/>
    <d v="2019-03-07T22:36:48"/>
    <d v="2019-03-09T22:36:48"/>
    <d v="2019-03-10T22:36:48"/>
    <n v="50"/>
    <n v="113"/>
    <s v="Kolkata"/>
    <s v="Bangalore-Kolkata"/>
    <s v="Outstation"/>
    <s v="Ship2Home"/>
    <n v="-1"/>
    <n v="2"/>
    <n v="163"/>
    <x v="0"/>
    <x v="2"/>
    <n v="1984"/>
    <s v="TV"/>
  </r>
  <r>
    <n v="501500"/>
    <s v="Mobile"/>
    <s v="Delhi"/>
    <s v="Delivered"/>
    <d v="2019-03-07T22:37:27"/>
    <d v="2019-03-09T22:37:27"/>
    <d v="2019-03-10T22:37:27"/>
    <n v="46"/>
    <n v="111"/>
    <s v="Mumbai"/>
    <s v="Delhi-Mumbai"/>
    <s v="Outstation"/>
    <s v="FastWheels"/>
    <n v="-1"/>
    <n v="2"/>
    <n v="157"/>
    <x v="1"/>
    <x v="1"/>
    <n v="1078.4223079999999"/>
    <s v="Mobile"/>
  </r>
  <r>
    <n v="698718"/>
    <s v="PC"/>
    <s v="Delhi"/>
    <s v="Delivered"/>
    <d v="2019-03-07T22:41:33"/>
    <d v="2019-03-10T22:41:33"/>
    <d v="2019-03-14T22:41:33"/>
    <n v="0"/>
    <n v="126"/>
    <s v="Delhi"/>
    <s v="Delhi-Delhi"/>
    <s v="Local"/>
    <s v="Ship2Home"/>
    <n v="-4"/>
    <n v="3"/>
    <n v="126"/>
    <x v="0"/>
    <x v="1"/>
    <n v="2625"/>
    <s v="PC"/>
  </r>
  <r>
    <n v="897668"/>
    <s v="Mobile"/>
    <s v="Delhi"/>
    <s v="Delivered"/>
    <d v="2019-03-07T22:42:28"/>
    <d v="2019-03-15T22:42:28"/>
    <d v="2019-03-12T22:42:28"/>
    <n v="68"/>
    <n v="85"/>
    <s v="Kolkata"/>
    <s v="Delhi-Kolkata"/>
    <s v="Outstation"/>
    <s v="FastWheels"/>
    <n v="3"/>
    <n v="8"/>
    <n v="153"/>
    <x v="1"/>
    <x v="1"/>
    <n v="2883.110083"/>
    <s v="Mobile"/>
  </r>
  <r>
    <n v="342582"/>
    <s v="PC"/>
    <s v="Bangalore"/>
    <s v="Delivered"/>
    <d v="2019-03-07T22:43:30"/>
    <d v="2019-03-14T22:43:30"/>
    <d v="2019-03-11T22:43:30"/>
    <n v="39"/>
    <n v="109"/>
    <s v="Mumbai"/>
    <s v="Bangalore-Mumbai"/>
    <s v="Outstation"/>
    <s v="Ship2Home"/>
    <n v="3"/>
    <n v="7"/>
    <n v="148"/>
    <x v="0"/>
    <x v="1"/>
    <n v="331"/>
    <s v="PC"/>
  </r>
  <r>
    <n v="568733"/>
    <s v="Mobile"/>
    <s v="Delhi"/>
    <s v="Delivered"/>
    <d v="2019-03-07T22:45:02"/>
    <d v="2019-03-14T22:45:02"/>
    <d v="2019-03-11T22:45:02"/>
    <n v="0"/>
    <n v="122"/>
    <s v="Delhi"/>
    <s v="Delhi-Delhi"/>
    <s v="Local"/>
    <s v="Ship2Home"/>
    <n v="3"/>
    <n v="7"/>
    <n v="122"/>
    <x v="1"/>
    <x v="0"/>
    <n v="3244.8732690000002"/>
    <s v="Mobile"/>
  </r>
  <r>
    <n v="256686"/>
    <s v="PC"/>
    <s v="Bangalore"/>
    <s v="Delivered"/>
    <d v="2019-03-07T22:45:57"/>
    <d v="2019-03-13T22:45:57"/>
    <d v="2019-03-12T22:45:57"/>
    <n v="47"/>
    <n v="109"/>
    <s v="Mumbai"/>
    <s v="Bangalore-Mumbai"/>
    <s v="Outstation"/>
    <s v="Ship2Home"/>
    <n v="1"/>
    <n v="6"/>
    <n v="156"/>
    <x v="0"/>
    <x v="1"/>
    <n v="2315.6778279999999"/>
    <s v="PC"/>
  </r>
  <r>
    <n v="766423"/>
    <s v="Mobile"/>
    <s v="Delhi"/>
    <s v="Delivered"/>
    <d v="2019-03-07T22:47:56"/>
    <d v="2019-03-15T22:47:56"/>
    <d v="2019-03-10T22:47:56"/>
    <n v="36"/>
    <n v="125"/>
    <s v="Bangalore"/>
    <s v="Delhi-Bangalore"/>
    <s v="Outstation"/>
    <s v="Ship2Home"/>
    <n v="5"/>
    <n v="8"/>
    <n v="161"/>
    <x v="1"/>
    <x v="2"/>
    <n v="1724.7535330000001"/>
    <s v="Mobile"/>
  </r>
  <r>
    <n v="834859"/>
    <s v="Mobile"/>
    <s v="Delhi"/>
    <s v="Delivered"/>
    <d v="2019-03-07T22:48:06"/>
    <d v="2019-03-12T22:48:06"/>
    <d v="2019-03-11T22:48:06"/>
    <n v="50"/>
    <n v="108"/>
    <s v="Kolkata"/>
    <s v="Delhi-Kolkata"/>
    <s v="Outstation"/>
    <s v="Ship2Home"/>
    <n v="1"/>
    <n v="5"/>
    <n v="158"/>
    <x v="1"/>
    <x v="0"/>
    <n v="2844.6163430000001"/>
    <s v="Mobile"/>
  </r>
  <r>
    <n v="954841"/>
    <s v="Mobile"/>
    <s v="Bangalore"/>
    <s v="Delivered"/>
    <d v="2019-03-07T22:58:14"/>
    <d v="2019-03-14T22:58:14"/>
    <d v="2019-03-13T22:58:14"/>
    <n v="46"/>
    <n v="113"/>
    <s v="Mumbai"/>
    <s v="Bangalore-Mumbai"/>
    <s v="Outstation"/>
    <s v="Ship2Home"/>
    <n v="1"/>
    <n v="7"/>
    <n v="159"/>
    <x v="1"/>
    <x v="0"/>
    <n v="3052.7473879999998"/>
    <s v="Mobile"/>
  </r>
  <r>
    <n v="319228"/>
    <s v="PC"/>
    <s v="Bangalore"/>
    <s v="Delivered"/>
    <d v="2019-03-07T22:59:56"/>
    <d v="2019-03-13T22:59:56"/>
    <d v="2019-03-12T22:59:56"/>
    <n v="69"/>
    <n v="91"/>
    <s v="Mumbai"/>
    <s v="Bangalore-Mumbai"/>
    <s v="Outstation"/>
    <s v="FastWheels"/>
    <n v="1"/>
    <n v="6"/>
    <n v="160"/>
    <x v="1"/>
    <x v="1"/>
    <n v="1440.8983949999999"/>
    <s v="PC"/>
  </r>
  <r>
    <n v="993655"/>
    <s v="Laptop"/>
    <s v="Delhi"/>
    <s v="Delivered"/>
    <d v="2019-03-07T23:01:24"/>
    <d v="2019-03-14T23:01:24"/>
    <d v="2019-03-14T23:01:24"/>
    <n v="42"/>
    <n v="121"/>
    <s v="Bangalore"/>
    <s v="Delhi-Bangalore"/>
    <s v="Outstation"/>
    <s v="Ship2Home"/>
    <n v="0"/>
    <n v="7"/>
    <n v="163"/>
    <x v="1"/>
    <x v="0"/>
    <n v="309.65050079999997"/>
    <s v="Laptop"/>
  </r>
  <r>
    <n v="970715"/>
    <s v="Laptop"/>
    <s v="Delhi"/>
    <s v="Delivered"/>
    <d v="2019-03-07T23:02:50"/>
    <d v="2019-03-12T23:02:50"/>
    <d v="2019-03-11T23:02:50"/>
    <n v="82"/>
    <n v="87"/>
    <s v="Mumbai"/>
    <s v="Delhi-Mumbai"/>
    <s v="Outstation"/>
    <s v="FastWheels"/>
    <n v="1"/>
    <n v="5"/>
    <n v="169"/>
    <x v="1"/>
    <x v="0"/>
    <n v="3465.112963"/>
    <s v="Laptop"/>
  </r>
  <r>
    <n v="224936"/>
    <s v="TV - 32 in"/>
    <s v="Delhi"/>
    <s v="Delivered"/>
    <d v="2019-03-07T23:05:27"/>
    <d v="2019-03-16T23:05:27"/>
    <d v="2019-03-13T23:05:27"/>
    <n v="46"/>
    <n v="121"/>
    <s v="Chennai"/>
    <s v="Delhi-Chennai"/>
    <s v="Outstation"/>
    <s v="FastWheels"/>
    <n v="3"/>
    <n v="9"/>
    <n v="167"/>
    <x v="1"/>
    <x v="1"/>
    <n v="3426.7085139999999"/>
    <s v="TV"/>
  </r>
  <r>
    <n v="114382"/>
    <s v="Laptop"/>
    <s v="Delhi"/>
    <s v="Delivered"/>
    <d v="2019-03-07T23:08:53"/>
    <d v="2019-03-16T23:08:53"/>
    <d v="2019-03-11T23:08:53"/>
    <n v="76"/>
    <n v="93"/>
    <s v="Kolkata"/>
    <s v="Delhi-Kolkata"/>
    <s v="Outstation"/>
    <s v="FastWheels"/>
    <n v="5"/>
    <n v="9"/>
    <n v="169"/>
    <x v="1"/>
    <x v="1"/>
    <n v="909"/>
    <s v="Laptop"/>
  </r>
  <r>
    <n v="317695"/>
    <s v="Laptop"/>
    <s v="Bangalore"/>
    <s v="Delivered"/>
    <d v="2019-03-07T23:11:07"/>
    <d v="2019-03-10T23:11:07"/>
    <d v="2019-03-11T23:11:07"/>
    <n v="36"/>
    <n v="120"/>
    <s v="Chennai"/>
    <s v="Bangalore-Chennai"/>
    <s v="Outstation"/>
    <s v="Ship2Home"/>
    <n v="-1"/>
    <n v="3"/>
    <n v="156"/>
    <x v="1"/>
    <x v="2"/>
    <n v="1471.557002"/>
    <s v="Laptop"/>
  </r>
  <r>
    <n v="943548"/>
    <s v="Tablet"/>
    <s v="Bangalore"/>
    <s v="Delivered"/>
    <d v="2019-03-07T23:11:11"/>
    <d v="2019-03-13T23:11:11"/>
    <d v="2019-03-11T23:11:11"/>
    <n v="42"/>
    <n v="109"/>
    <s v="Mumbai"/>
    <s v="Bangalore-Mumbai"/>
    <s v="Outstation"/>
    <s v="FastWheels"/>
    <n v="2"/>
    <n v="6"/>
    <n v="151"/>
    <x v="0"/>
    <x v="1"/>
    <n v="2501.0532499999999"/>
    <s v="Tablet"/>
  </r>
  <r>
    <n v="199108"/>
    <s v="PC"/>
    <s v="Delhi"/>
    <s v="Delivered"/>
    <d v="2019-03-07T23:11:24"/>
    <d v="2019-03-14T23:11:24"/>
    <d v="2019-03-13T23:11:24"/>
    <n v="25"/>
    <n v="121"/>
    <s v="Chennai"/>
    <s v="Delhi-Chennai"/>
    <s v="Outstation"/>
    <s v="FastWheels"/>
    <n v="1"/>
    <n v="7"/>
    <n v="146"/>
    <x v="1"/>
    <x v="1"/>
    <n v="1298"/>
    <s v="PC"/>
  </r>
  <r>
    <n v="510898"/>
    <s v="Mobile"/>
    <s v="Delhi"/>
    <s v="Delivered"/>
    <d v="2019-03-07T23:15:28"/>
    <d v="2019-03-14T23:15:28"/>
    <d v="2019-03-13T23:15:28"/>
    <n v="0"/>
    <n v="121"/>
    <s v="Delhi"/>
    <s v="Delhi-Delhi"/>
    <s v="Local"/>
    <s v="Ship2Home"/>
    <n v="1"/>
    <n v="7"/>
    <n v="121"/>
    <x v="1"/>
    <x v="1"/>
    <n v="3178.9677360000001"/>
    <s v="Mobile"/>
  </r>
  <r>
    <n v="807051"/>
    <s v="Laptop"/>
    <s v="Delhi"/>
    <s v="Delivered"/>
    <d v="2019-03-07T23:16:14"/>
    <d v="2019-03-14T23:16:14"/>
    <d v="2019-03-13T23:16:14"/>
    <n v="40"/>
    <n v="113"/>
    <s v="Mumbai"/>
    <s v="Delhi-Mumbai"/>
    <s v="Outstation"/>
    <s v="Ship2Home"/>
    <n v="1"/>
    <n v="7"/>
    <n v="153"/>
    <x v="0"/>
    <x v="2"/>
    <n v="2969"/>
    <s v="Laptop"/>
  </r>
  <r>
    <n v="110999"/>
    <s v="Mobile"/>
    <s v="Delhi"/>
    <s v="Delivered"/>
    <d v="2019-03-07T23:16:48"/>
    <d v="2019-03-12T23:16:48"/>
    <d v="2019-03-14T23:16:48"/>
    <n v="42"/>
    <n v="113"/>
    <s v="Mumbai"/>
    <s v="Delhi-Mumbai"/>
    <s v="Outstation"/>
    <s v="Ship2Home"/>
    <n v="-2"/>
    <n v="5"/>
    <n v="155"/>
    <x v="1"/>
    <x v="2"/>
    <n v="3660.312093"/>
    <s v="Mobile"/>
  </r>
  <r>
    <n v="940602"/>
    <s v="PC"/>
    <s v="Bangalore"/>
    <s v="Delivered"/>
    <d v="2019-03-07T23:16:49"/>
    <d v="2019-03-08T23:16:49"/>
    <d v="2019-03-11T23:16:49"/>
    <n v="0"/>
    <n v="125"/>
    <s v="Bangalore"/>
    <s v="Bangalore-Bangalore"/>
    <s v="Local"/>
    <s v="Ship2Home"/>
    <n v="-3"/>
    <n v="1"/>
    <n v="125"/>
    <x v="0"/>
    <x v="1"/>
    <n v="872.40950399999997"/>
    <s v="PC"/>
  </r>
  <r>
    <n v="589840"/>
    <s v="Mobile"/>
    <s v="Delhi"/>
    <s v="Delivered"/>
    <d v="2019-03-07T23:16:59"/>
    <d v="2019-03-10T23:16:59"/>
    <d v="2019-03-14T23:16:59"/>
    <n v="43"/>
    <n v="128"/>
    <s v="Bangalore"/>
    <s v="Delhi-Bangalore"/>
    <s v="Outstation"/>
    <s v="FastWheels"/>
    <n v="-4"/>
    <n v="3"/>
    <n v="171"/>
    <x v="1"/>
    <x v="1"/>
    <n v="363"/>
    <s v="Mobile"/>
  </r>
  <r>
    <n v="632717"/>
    <s v="Gaming Console"/>
    <s v="Delhi"/>
    <s v="Delivered"/>
    <d v="2019-03-07T23:21:37"/>
    <d v="2019-03-17T23:21:37"/>
    <d v="2019-03-14T23:21:37"/>
    <n v="42"/>
    <n v="128"/>
    <s v="Bangalore"/>
    <s v="Delhi-Bangalore"/>
    <s v="Outstation"/>
    <s v="Ship2Home"/>
    <n v="3"/>
    <n v="10"/>
    <n v="170"/>
    <x v="1"/>
    <x v="0"/>
    <n v="449.27400340000003"/>
    <s v="Gaming Console"/>
  </r>
  <r>
    <n v="222111"/>
    <s v="PC"/>
    <s v="Bangalore"/>
    <s v="Delivered"/>
    <d v="2019-03-07T23:24:14"/>
    <d v="2019-03-13T23:24:14"/>
    <d v="2019-03-13T23:24:14"/>
    <n v="38"/>
    <n v="120"/>
    <s v="Delhi"/>
    <s v="Bangalore-Delhi"/>
    <s v="Outstation"/>
    <s v="Ship2Home"/>
    <n v="0"/>
    <n v="6"/>
    <n v="158"/>
    <x v="0"/>
    <x v="0"/>
    <n v="2440"/>
    <s v="PC"/>
  </r>
  <r>
    <n v="718351"/>
    <s v="Mobile"/>
    <s v="Bangalore"/>
    <s v="Delivered"/>
    <d v="2019-03-07T23:27:54"/>
    <d v="2019-03-15T23:27:54"/>
    <d v="2019-03-10T23:27:54"/>
    <n v="76"/>
    <n v="106"/>
    <s v="Chennai"/>
    <s v="Bangalore-Chennai"/>
    <s v="Outstation"/>
    <s v="FastWheels"/>
    <n v="5"/>
    <n v="8"/>
    <n v="182"/>
    <x v="1"/>
    <x v="0"/>
    <n v="2787.3578080000002"/>
    <s v="Mobile"/>
  </r>
  <r>
    <n v="7095"/>
    <s v="TV - 40 in"/>
    <s v="Delhi"/>
    <s v="Delivered"/>
    <d v="2019-03-07T23:29:52"/>
    <d v="2019-03-17T23:29:52"/>
    <d v="2019-03-13T23:29:52"/>
    <n v="31"/>
    <n v="129"/>
    <s v="Bangalore"/>
    <s v="Delhi-Bangalore"/>
    <s v="Outstation"/>
    <s v="Ship2Home"/>
    <n v="4"/>
    <n v="10"/>
    <n v="160"/>
    <x v="0"/>
    <x v="0"/>
    <n v="3672.5758430000001"/>
    <s v="TV"/>
  </r>
  <r>
    <n v="645212"/>
    <s v="Mobile"/>
    <s v="Delhi"/>
    <s v="Delivered"/>
    <d v="2019-03-07T23:33:05"/>
    <d v="2019-03-16T23:33:05"/>
    <d v="2019-03-13T23:33:05"/>
    <n v="43"/>
    <n v="128"/>
    <s v="Chennai"/>
    <s v="Delhi-Chennai"/>
    <s v="Outstation"/>
    <s v="FastWheels"/>
    <n v="3"/>
    <n v="9"/>
    <n v="171"/>
    <x v="1"/>
    <x v="1"/>
    <n v="290.92142239999998"/>
    <s v="Mobile"/>
  </r>
  <r>
    <n v="171886"/>
    <s v="TV - 32 in"/>
    <s v="Delhi"/>
    <s v="Delivered"/>
    <d v="2019-03-07T23:34:32"/>
    <d v="2019-03-13T23:34:32"/>
    <d v="2019-03-12T23:34:32"/>
    <n v="0"/>
    <n v="123"/>
    <s v="Delhi"/>
    <s v="Delhi-Delhi"/>
    <s v="Local"/>
    <s v="Ship2Home"/>
    <n v="1"/>
    <n v="6"/>
    <n v="123"/>
    <x v="1"/>
    <x v="1"/>
    <n v="715.08799539999995"/>
    <s v="TV"/>
  </r>
  <r>
    <n v="333935"/>
    <s v="Mobile"/>
    <s v="Delhi"/>
    <s v="Delivered"/>
    <d v="2019-03-07T23:35:25"/>
    <d v="2019-03-13T23:35:25"/>
    <d v="2019-03-13T23:35:25"/>
    <n v="65"/>
    <n v="93"/>
    <s v="Mumbai"/>
    <s v="Delhi-Mumbai"/>
    <s v="Outstation"/>
    <s v="FastWheels"/>
    <n v="0"/>
    <n v="6"/>
    <n v="158"/>
    <x v="1"/>
    <x v="2"/>
    <n v="2913.9908810000002"/>
    <s v="Mobile"/>
  </r>
  <r>
    <n v="786253"/>
    <s v="Laptop"/>
    <s v="Delhi"/>
    <s v="Delivered"/>
    <d v="2019-03-07T23:40:00"/>
    <d v="2019-03-16T23:40:00"/>
    <d v="2019-03-10T23:40:00"/>
    <n v="27"/>
    <n v="113"/>
    <s v="Mumbai"/>
    <s v="Delhi-Mumbai"/>
    <s v="Outstation"/>
    <s v="Ship2Home"/>
    <n v="6"/>
    <n v="9"/>
    <n v="140"/>
    <x v="1"/>
    <x v="0"/>
    <n v="3007.119498"/>
    <s v="Laptop"/>
  </r>
  <r>
    <n v="238007"/>
    <s v="PC"/>
    <s v="Delhi"/>
    <s v="Delivered"/>
    <d v="2019-03-07T23:45:34"/>
    <d v="2019-03-09T23:45:34"/>
    <d v="2019-03-13T23:45:34"/>
    <n v="0"/>
    <n v="128"/>
    <s v="Delhi"/>
    <s v="Delhi-Delhi"/>
    <s v="Local"/>
    <s v="Ship2Home"/>
    <n v="-4"/>
    <n v="2"/>
    <n v="128"/>
    <x v="1"/>
    <x v="2"/>
    <n v="2334.83565"/>
    <s v="PC"/>
  </r>
  <r>
    <n v="988190"/>
    <s v="Tablet"/>
    <s v="Delhi"/>
    <s v="Delivered"/>
    <d v="2019-03-07T23:48:39"/>
    <d v="2019-03-14T23:48:39"/>
    <d v="2019-03-12T23:48:39"/>
    <n v="30"/>
    <n v="127"/>
    <s v="Chennai"/>
    <s v="Delhi-Chennai"/>
    <s v="Outstation"/>
    <s v="Ship2Home"/>
    <n v="2"/>
    <n v="7"/>
    <n v="157"/>
    <x v="1"/>
    <x v="1"/>
    <n v="1315.129318"/>
    <s v="Tablet"/>
  </r>
  <r>
    <n v="90851"/>
    <s v="Laptop"/>
    <s v="Bangalore"/>
    <s v="Delivered"/>
    <d v="2019-03-07T23:51:25"/>
    <d v="2019-03-12T23:51:25"/>
    <d v="2019-03-13T23:51:25"/>
    <n v="85"/>
    <n v="90"/>
    <s v="Kolkata"/>
    <s v="Bangalore-Kolkata"/>
    <s v="Outstation"/>
    <s v="FastWheels"/>
    <n v="-1"/>
    <n v="5"/>
    <n v="175"/>
    <x v="1"/>
    <x v="0"/>
    <n v="3221.0666299999998"/>
    <s v="Laptop"/>
  </r>
  <r>
    <n v="978806"/>
    <s v="Mobile"/>
    <s v="Bangalore"/>
    <s v="Delivered"/>
    <d v="2019-03-07T23:52:58"/>
    <d v="2019-03-09T23:52:58"/>
    <d v="2019-03-14T23:52:58"/>
    <n v="50"/>
    <n v="109"/>
    <s v="Kolkata"/>
    <s v="Bangalore-Kolkata"/>
    <s v="Outstation"/>
    <s v="Ship2Home"/>
    <n v="-5"/>
    <n v="2"/>
    <n v="159"/>
    <x v="1"/>
    <x v="1"/>
    <n v="1371"/>
    <s v="Mobile"/>
  </r>
  <r>
    <n v="719402"/>
    <s v="Laptop"/>
    <s v="Bangalore"/>
    <s v="Delivered"/>
    <d v="2019-03-07T23:58:58"/>
    <d v="2019-03-08T23:58:58"/>
    <d v="2019-03-14T23:58:58"/>
    <n v="0"/>
    <n v="101"/>
    <s v="Bangalore"/>
    <s v="Bangalore-Bangalore"/>
    <s v="Local"/>
    <s v="FastWheels"/>
    <n v="-6"/>
    <n v="1"/>
    <n v="101"/>
    <x v="1"/>
    <x v="1"/>
    <n v="2969.7356540000001"/>
    <s v="Laptop"/>
  </r>
  <r>
    <n v="931131"/>
    <s v="Laptop"/>
    <s v="Delhi"/>
    <s v="Delivered"/>
    <d v="2019-03-08T00:07:33"/>
    <d v="2019-03-14T00:07:33"/>
    <d v="2019-03-15T00:07:33"/>
    <n v="45"/>
    <n v="111"/>
    <s v="Mumbai"/>
    <s v="Delhi-Mumbai"/>
    <s v="Outstation"/>
    <s v="Ship2Home"/>
    <n v="-1"/>
    <n v="6"/>
    <n v="156"/>
    <x v="0"/>
    <x v="0"/>
    <n v="2869.356143"/>
    <s v="Laptop"/>
  </r>
  <r>
    <n v="354943"/>
    <s v="PC"/>
    <s v="Delhi"/>
    <s v="Delivered"/>
    <d v="2019-03-08T00:10:14"/>
    <d v="2019-03-09T00:10:14"/>
    <d v="2019-03-12T00:10:14"/>
    <n v="0"/>
    <n v="129"/>
    <s v="Delhi"/>
    <s v="Delhi-Delhi"/>
    <s v="Local"/>
    <s v="Ship2Home"/>
    <n v="-3"/>
    <n v="1"/>
    <n v="129"/>
    <x v="1"/>
    <x v="0"/>
    <n v="3448"/>
    <s v="PC"/>
  </r>
  <r>
    <n v="89269"/>
    <s v="PC"/>
    <s v="Bangalore"/>
    <s v="Delivered"/>
    <d v="2019-03-08T00:13:40"/>
    <d v="2019-03-09T00:13:40"/>
    <d v="2019-03-13T00:13:40"/>
    <n v="0"/>
    <n v="108"/>
    <s v="Bangalore"/>
    <s v="Bangalore-Bangalore"/>
    <s v="Local"/>
    <s v="FastWheels"/>
    <n v="-4"/>
    <n v="1"/>
    <n v="108"/>
    <x v="1"/>
    <x v="0"/>
    <n v="1756"/>
    <s v="PC"/>
  </r>
  <r>
    <n v="303579"/>
    <s v="Mobile"/>
    <s v="Delhi"/>
    <s v="Delivered"/>
    <d v="2019-03-08T00:17:23"/>
    <d v="2019-03-11T00:17:23"/>
    <d v="2019-03-12T00:17:23"/>
    <n v="43"/>
    <n v="113"/>
    <s v="Mumbai"/>
    <s v="Delhi-Mumbai"/>
    <s v="Outstation"/>
    <s v="Ship2Home"/>
    <n v="-1"/>
    <n v="3"/>
    <n v="156"/>
    <x v="0"/>
    <x v="0"/>
    <n v="643.32843130000003"/>
    <s v="Mobile"/>
  </r>
  <r>
    <n v="111513"/>
    <s v="PC"/>
    <s v="Delhi"/>
    <s v="Delivered"/>
    <d v="2019-03-08T00:32:35"/>
    <d v="2019-03-16T00:32:35"/>
    <d v="2019-03-14T00:32:35"/>
    <n v="41"/>
    <n v="129"/>
    <s v="Bangalore"/>
    <s v="Delhi-Bangalore"/>
    <s v="Outstation"/>
    <s v="Ship2Home"/>
    <n v="2"/>
    <n v="8"/>
    <n v="170"/>
    <x v="0"/>
    <x v="0"/>
    <n v="3418"/>
    <s v="PC"/>
  </r>
  <r>
    <n v="969959"/>
    <s v="TV - 50 in"/>
    <s v="Delhi"/>
    <s v="Delivered"/>
    <d v="2019-03-08T00:37:28"/>
    <d v="2019-03-14T00:37:28"/>
    <d v="2019-03-15T00:37:28"/>
    <n v="36"/>
    <n v="125"/>
    <s v="Chennai"/>
    <s v="Delhi-Chennai"/>
    <s v="Outstation"/>
    <s v="Ship2Home"/>
    <n v="-1"/>
    <n v="6"/>
    <n v="161"/>
    <x v="1"/>
    <x v="0"/>
    <n v="3171"/>
    <s v="TV"/>
  </r>
  <r>
    <n v="513228"/>
    <s v="Mobile"/>
    <s v="Bangalore"/>
    <s v="Delivered"/>
    <d v="2019-03-08T00:40:32"/>
    <d v="2019-03-16T00:40:32"/>
    <d v="2019-03-13T00:40:32"/>
    <n v="39"/>
    <n v="105"/>
    <s v="Kolkata"/>
    <s v="Bangalore-Kolkata"/>
    <s v="Outstation"/>
    <s v="FastWheels"/>
    <n v="3"/>
    <n v="8"/>
    <n v="144"/>
    <x v="0"/>
    <x v="1"/>
    <n v="957"/>
    <s v="Mobile"/>
  </r>
  <r>
    <n v="902946"/>
    <s v="Tablet"/>
    <s v="Bangalore"/>
    <s v="Delivered"/>
    <d v="2019-03-08T00:42:18"/>
    <d v="2019-03-12T00:42:18"/>
    <d v="2019-03-13T00:42:18"/>
    <n v="40"/>
    <n v="112"/>
    <s v="Mumbai"/>
    <s v="Bangalore-Mumbai"/>
    <s v="Outstation"/>
    <s v="Ship2Home"/>
    <n v="-1"/>
    <n v="4"/>
    <n v="152"/>
    <x v="0"/>
    <x v="1"/>
    <n v="2921.5945700000002"/>
    <s v="Tablet"/>
  </r>
  <r>
    <n v="530172"/>
    <s v="PC"/>
    <s v="Bangalore"/>
    <s v="Delivered"/>
    <d v="2019-03-08T00:42:35"/>
    <d v="2019-03-16T00:42:35"/>
    <d v="2019-03-15T00:42:35"/>
    <n v="89"/>
    <n v="104"/>
    <s v="Chennai"/>
    <s v="Bangalore-Chennai"/>
    <s v="Outstation"/>
    <s v="FastWheels"/>
    <n v="1"/>
    <n v="8"/>
    <n v="193"/>
    <x v="0"/>
    <x v="1"/>
    <n v="3697.5908300000001"/>
    <s v="PC"/>
  </r>
  <r>
    <n v="958990"/>
    <s v="Mobile"/>
    <s v="Bangalore"/>
    <s v="Delivered"/>
    <d v="2019-03-08T00:43:43"/>
    <d v="2019-03-15T00:43:43"/>
    <d v="2019-03-11T00:43:43"/>
    <n v="77"/>
    <n v="104"/>
    <s v="Chennai"/>
    <s v="Bangalore-Chennai"/>
    <s v="Outstation"/>
    <s v="FastWheels"/>
    <n v="4"/>
    <n v="7"/>
    <n v="181"/>
    <x v="1"/>
    <x v="1"/>
    <n v="2363.9485180000001"/>
    <s v="Mobile"/>
  </r>
  <r>
    <n v="777710"/>
    <s v="Mobile"/>
    <s v="Delhi"/>
    <s v="Delivered"/>
    <d v="2019-03-08T00:44:37"/>
    <d v="2019-03-15T00:44:37"/>
    <d v="2019-03-13T00:44:37"/>
    <n v="0"/>
    <n v="127"/>
    <s v="Delhi"/>
    <s v="Delhi-Delhi"/>
    <s v="Local"/>
    <s v="Ship2Home"/>
    <n v="2"/>
    <n v="7"/>
    <n v="127"/>
    <x v="1"/>
    <x v="1"/>
    <n v="3515.0482499999998"/>
    <s v="Mobile"/>
  </r>
  <r>
    <n v="62812"/>
    <s v="Laptop"/>
    <s v="Delhi"/>
    <s v="Delivered"/>
    <d v="2019-03-08T00:46:00"/>
    <d v="2019-03-18T00:46:00"/>
    <d v="2019-03-11T00:46:00"/>
    <n v="49"/>
    <n v="127"/>
    <s v="Chennai"/>
    <s v="Delhi-Chennai"/>
    <s v="Outstation"/>
    <s v="FastWheels"/>
    <n v="7"/>
    <n v="10"/>
    <n v="176"/>
    <x v="1"/>
    <x v="1"/>
    <n v="616.91054589999999"/>
    <s v="Laptop"/>
  </r>
  <r>
    <n v="894964"/>
    <s v="PC"/>
    <s v="Delhi"/>
    <s v="Delivered"/>
    <d v="2019-03-08T00:47:21"/>
    <d v="2019-03-15T00:47:21"/>
    <d v="2019-03-13T00:47:21"/>
    <n v="67"/>
    <n v="106"/>
    <s v="Chennai"/>
    <s v="Delhi-Chennai"/>
    <s v="Outstation"/>
    <s v="FastWheels"/>
    <n v="2"/>
    <n v="7"/>
    <n v="173"/>
    <x v="1"/>
    <x v="1"/>
    <n v="483"/>
    <s v="PC"/>
  </r>
  <r>
    <n v="820132"/>
    <s v="Gaming Console"/>
    <s v="Delhi"/>
    <s v="Delivered"/>
    <d v="2019-03-08T00:49:40"/>
    <d v="2019-03-08T00:49:40"/>
    <d v="2019-03-15T00:49:40"/>
    <n v="0"/>
    <n v="123"/>
    <s v="Delhi"/>
    <s v="Delhi-Delhi"/>
    <s v="Local"/>
    <s v="FastWheels"/>
    <n v="-7"/>
    <n v="0"/>
    <n v="123"/>
    <x v="1"/>
    <x v="1"/>
    <n v="1732.417269"/>
    <s v="Gaming Console"/>
  </r>
  <r>
    <n v="246135"/>
    <s v="PC"/>
    <s v="Delhi"/>
    <s v="Delivered"/>
    <d v="2019-03-08T01:09:11"/>
    <d v="2019-03-18T01:09:11"/>
    <d v="2019-03-12T01:09:11"/>
    <n v="31"/>
    <n v="130"/>
    <s v="Bangalore"/>
    <s v="Delhi-Bangalore"/>
    <s v="Outstation"/>
    <s v="Ship2Home"/>
    <n v="6"/>
    <n v="10"/>
    <n v="161"/>
    <x v="0"/>
    <x v="0"/>
    <n v="1771.73002"/>
    <s v="PC"/>
  </r>
  <r>
    <n v="544231"/>
    <s v="TV - 50 in"/>
    <s v="Delhi"/>
    <s v="Delivered"/>
    <d v="2019-03-08T01:24:37"/>
    <d v="2019-03-13T01:24:37"/>
    <d v="2019-03-12T01:24:37"/>
    <n v="41"/>
    <n v="125"/>
    <s v="Bangalore"/>
    <s v="Delhi-Bangalore"/>
    <s v="Outstation"/>
    <s v="Ship2Home"/>
    <n v="1"/>
    <n v="5"/>
    <n v="166"/>
    <x v="1"/>
    <x v="0"/>
    <n v="2989.1407979999999"/>
    <s v="TV"/>
  </r>
  <r>
    <n v="146104"/>
    <s v="Laptop"/>
    <s v="Bangalore"/>
    <s v="Delivered"/>
    <d v="2019-03-08T01:24:58"/>
    <d v="2019-03-16T01:24:58"/>
    <d v="2019-03-14T01:24:58"/>
    <n v="31"/>
    <n v="121"/>
    <s v="Chennai"/>
    <s v="Bangalore-Chennai"/>
    <s v="Outstation"/>
    <s v="FastWheels"/>
    <n v="2"/>
    <n v="8"/>
    <n v="152"/>
    <x v="1"/>
    <x v="1"/>
    <n v="1027"/>
    <s v="Laptop"/>
  </r>
  <r>
    <n v="223262"/>
    <s v="Gaming Console"/>
    <s v="Bangalore"/>
    <s v="Delivered"/>
    <d v="2019-03-08T01:25:50"/>
    <d v="2019-03-10T01:25:50"/>
    <d v="2019-03-14T01:25:50"/>
    <n v="38"/>
    <n v="121"/>
    <s v="Chennai"/>
    <s v="Bangalore-Chennai"/>
    <s v="Outstation"/>
    <s v="Ship2Home"/>
    <n v="-4"/>
    <n v="2"/>
    <n v="159"/>
    <x v="1"/>
    <x v="1"/>
    <n v="674.17365029999996"/>
    <s v="Gaming Console"/>
  </r>
  <r>
    <n v="698490"/>
    <s v="Mobile"/>
    <s v="Delhi"/>
    <s v="Delivered"/>
    <d v="2019-03-08T01:25:53"/>
    <d v="2019-03-10T01:25:53"/>
    <d v="2019-03-11T01:25:53"/>
    <n v="42"/>
    <n v="127"/>
    <s v="Chennai"/>
    <s v="Delhi-Chennai"/>
    <s v="Outstation"/>
    <s v="Ship2Home"/>
    <n v="-1"/>
    <n v="2"/>
    <n v="169"/>
    <x v="0"/>
    <x v="1"/>
    <n v="1660"/>
    <s v="Mobile"/>
  </r>
  <r>
    <n v="743434"/>
    <s v="Laptop"/>
    <s v="Delhi"/>
    <s v="Delivered"/>
    <d v="2019-03-08T01:27:18"/>
    <d v="2019-03-13T01:27:18"/>
    <d v="2019-03-13T01:27:18"/>
    <n v="43"/>
    <n v="129"/>
    <s v="Bangalore"/>
    <s v="Delhi-Bangalore"/>
    <s v="Outstation"/>
    <s v="Ship2Home"/>
    <n v="0"/>
    <n v="5"/>
    <n v="172"/>
    <x v="1"/>
    <x v="1"/>
    <n v="2581"/>
    <s v="Laptop"/>
  </r>
  <r>
    <n v="136896"/>
    <s v="Laptop"/>
    <s v="Delhi"/>
    <s v="Delivered"/>
    <d v="2019-03-08T01:35:23"/>
    <d v="2019-03-13T01:35:23"/>
    <d v="2019-03-12T01:35:23"/>
    <n v="30"/>
    <n v="120"/>
    <s v="Chennai"/>
    <s v="Delhi-Chennai"/>
    <s v="Outstation"/>
    <s v="FastWheels"/>
    <n v="1"/>
    <n v="5"/>
    <n v="150"/>
    <x v="0"/>
    <x v="1"/>
    <n v="2722"/>
    <s v="Laptop"/>
  </r>
  <r>
    <n v="489693"/>
    <s v="Mobile"/>
    <s v="Delhi"/>
    <s v="Delivered"/>
    <d v="2019-03-08T01:35:37"/>
    <d v="2019-03-10T01:35:37"/>
    <d v="2019-03-12T01:35:37"/>
    <n v="65"/>
    <n v="101"/>
    <s v="Bangalore"/>
    <s v="Delhi-Bangalore"/>
    <s v="Outstation"/>
    <s v="FastWheels"/>
    <n v="-2"/>
    <n v="2"/>
    <n v="166"/>
    <x v="0"/>
    <x v="0"/>
    <n v="3493"/>
    <s v="Mobile"/>
  </r>
  <r>
    <n v="817530"/>
    <s v="Tablet"/>
    <s v="Bangalore"/>
    <s v="Delivered"/>
    <d v="2019-03-08T01:39:10"/>
    <d v="2019-03-11T01:39:10"/>
    <d v="2019-03-14T01:39:10"/>
    <n v="70"/>
    <n v="102"/>
    <s v="Delhi"/>
    <s v="Bangalore-Delhi"/>
    <s v="Outstation"/>
    <s v="FastWheels"/>
    <n v="-3"/>
    <n v="3"/>
    <n v="172"/>
    <x v="0"/>
    <x v="1"/>
    <n v="2203"/>
    <s v="Tablet"/>
  </r>
  <r>
    <n v="741405"/>
    <s v="Gaming Console"/>
    <s v="Delhi"/>
    <s v="Delivered"/>
    <d v="2019-03-08T01:42:43"/>
    <d v="2019-03-10T01:42:43"/>
    <d v="2019-03-15T01:42:43"/>
    <n v="72"/>
    <n v="92"/>
    <s v="Mumbai"/>
    <s v="Delhi-Mumbai"/>
    <s v="Outstation"/>
    <s v="FastWheels"/>
    <n v="-5"/>
    <n v="2"/>
    <n v="164"/>
    <x v="0"/>
    <x v="2"/>
    <n v="3485.2124950000002"/>
    <s v="Gaming Console"/>
  </r>
  <r>
    <n v="969951"/>
    <s v="PC"/>
    <s v="Delhi"/>
    <s v="Delivered"/>
    <d v="2019-03-08T02:02:41"/>
    <d v="2019-03-16T02:02:41"/>
    <d v="2019-03-15T02:02:41"/>
    <n v="42"/>
    <n v="109"/>
    <s v="Mumbai"/>
    <s v="Delhi-Mumbai"/>
    <s v="Outstation"/>
    <s v="Ship2Home"/>
    <n v="1"/>
    <n v="8"/>
    <n v="151"/>
    <x v="0"/>
    <x v="0"/>
    <n v="350"/>
    <s v="PC"/>
  </r>
  <r>
    <n v="345817"/>
    <s v="Laptop"/>
    <s v="Bangalore"/>
    <s v="Delivered"/>
    <d v="2019-03-08T02:06:56"/>
    <d v="2019-03-10T02:06:56"/>
    <d v="2019-03-15T02:06:56"/>
    <n v="84"/>
    <n v="91"/>
    <s v="Mumbai"/>
    <s v="Bangalore-Mumbai"/>
    <s v="Outstation"/>
    <s v="FastWheels"/>
    <n v="-5"/>
    <n v="2"/>
    <n v="175"/>
    <x v="1"/>
    <x v="0"/>
    <n v="2153.684401"/>
    <s v="Laptop"/>
  </r>
  <r>
    <n v="348942"/>
    <s v="Mobile"/>
    <s v="Bangalore"/>
    <s v="Delivered"/>
    <d v="2019-03-08T02:10:12"/>
    <d v="2019-03-16T02:10:12"/>
    <d v="2019-03-12T02:10:12"/>
    <n v="47"/>
    <n v="124"/>
    <s v="Delhi"/>
    <s v="Bangalore-Delhi"/>
    <s v="Outstation"/>
    <s v="Ship2Home"/>
    <n v="4"/>
    <n v="8"/>
    <n v="171"/>
    <x v="0"/>
    <x v="1"/>
    <n v="886.91246569999998"/>
    <s v="Mobile"/>
  </r>
  <r>
    <n v="6601"/>
    <s v="Mobile"/>
    <s v="Bangalore"/>
    <s v="Delivered"/>
    <d v="2019-03-08T02:11:15"/>
    <d v="2019-03-17T02:11:15"/>
    <d v="2019-03-15T02:11:15"/>
    <n v="25"/>
    <n v="114"/>
    <s v="Mumbai"/>
    <s v="Bangalore-Mumbai"/>
    <s v="Outstation"/>
    <s v="Ship2Home"/>
    <n v="2"/>
    <n v="9"/>
    <n v="139"/>
    <x v="1"/>
    <x v="2"/>
    <n v="1734"/>
    <s v="Mobile"/>
  </r>
  <r>
    <n v="443245"/>
    <s v="PC"/>
    <s v="Bangalore"/>
    <s v="Delivered"/>
    <d v="2019-03-08T02:14:38"/>
    <d v="2019-03-11T02:14:38"/>
    <d v="2019-03-13T02:14:38"/>
    <n v="30"/>
    <n v="125"/>
    <s v="Delhi"/>
    <s v="Bangalore-Delhi"/>
    <s v="Outstation"/>
    <s v="Ship2Home"/>
    <n v="-2"/>
    <n v="3"/>
    <n v="155"/>
    <x v="1"/>
    <x v="0"/>
    <n v="2074.543631"/>
    <s v="PC"/>
  </r>
  <r>
    <n v="807081"/>
    <s v="Mobile"/>
    <s v="Delhi"/>
    <s v="Delivered"/>
    <d v="2019-03-08T02:14:40"/>
    <d v="2019-03-11T02:14:40"/>
    <d v="2019-03-11T02:14:40"/>
    <n v="0"/>
    <n v="129"/>
    <s v="Delhi"/>
    <s v="Delhi-Delhi"/>
    <s v="Local"/>
    <s v="Ship2Home"/>
    <n v="0"/>
    <n v="3"/>
    <n v="129"/>
    <x v="0"/>
    <x v="0"/>
    <n v="3051.004934"/>
    <s v="Mobile"/>
  </r>
  <r>
    <n v="755377"/>
    <s v="Mobile"/>
    <s v="Bangalore"/>
    <s v="Delivered"/>
    <d v="2019-03-08T02:16:40"/>
    <d v="2019-03-08T02:16:40"/>
    <d v="2019-03-13T02:16:40"/>
    <n v="0"/>
    <n v="122"/>
    <s v="Bangalore"/>
    <s v="Bangalore-Bangalore"/>
    <s v="Local"/>
    <s v="Ship2Home"/>
    <n v="-5"/>
    <n v="0"/>
    <n v="122"/>
    <x v="1"/>
    <x v="2"/>
    <n v="1684"/>
    <s v="Mobile"/>
  </r>
  <r>
    <n v="581821"/>
    <s v="Gaming Console"/>
    <s v="Delhi"/>
    <s v="Delivered"/>
    <d v="2019-03-08T02:18:06"/>
    <d v="2019-03-08T02:18:06"/>
    <d v="2019-03-15T02:18:06"/>
    <n v="0"/>
    <n v="108"/>
    <s v="Delhi"/>
    <s v="Delhi-Delhi"/>
    <s v="Local"/>
    <s v="FastWheels"/>
    <n v="-7"/>
    <n v="0"/>
    <n v="108"/>
    <x v="1"/>
    <x v="0"/>
    <n v="2349.508417"/>
    <s v="Gaming Console"/>
  </r>
  <r>
    <n v="765855"/>
    <s v="TV - 40 in"/>
    <s v="Delhi"/>
    <s v="Delivered"/>
    <d v="2019-03-08T02:23:54"/>
    <d v="2019-03-13T02:23:54"/>
    <d v="2019-03-11T02:23:54"/>
    <n v="31"/>
    <n v="114"/>
    <s v="Kolkata"/>
    <s v="Delhi-Kolkata"/>
    <s v="Outstation"/>
    <s v="Ship2Home"/>
    <n v="2"/>
    <n v="5"/>
    <n v="145"/>
    <x v="0"/>
    <x v="0"/>
    <n v="2715.376675"/>
    <s v="TV"/>
  </r>
  <r>
    <n v="907502"/>
    <s v="TV - 32 in"/>
    <s v="Delhi"/>
    <s v="Delivered"/>
    <d v="2019-03-08T02:26:55"/>
    <d v="2019-03-12T02:26:55"/>
    <d v="2019-03-14T02:26:55"/>
    <n v="0"/>
    <n v="108"/>
    <s v="Delhi"/>
    <s v="Delhi-Delhi"/>
    <s v="Local"/>
    <s v="FastWheels"/>
    <n v="-2"/>
    <n v="4"/>
    <n v="108"/>
    <x v="1"/>
    <x v="1"/>
    <n v="2865.7198109999999"/>
    <s v="TV"/>
  </r>
  <r>
    <n v="354298"/>
    <s v="Mobile"/>
    <s v="Delhi"/>
    <s v="Delivered"/>
    <d v="2019-03-08T02:33:04"/>
    <d v="2019-03-09T02:33:04"/>
    <d v="2019-03-13T02:33:04"/>
    <n v="0"/>
    <n v="121"/>
    <s v="Delhi"/>
    <s v="Delhi-Delhi"/>
    <s v="Local"/>
    <s v="Ship2Home"/>
    <n v="-4"/>
    <n v="1"/>
    <n v="121"/>
    <x v="1"/>
    <x v="1"/>
    <n v="2022.1597180000001"/>
    <s v="Mobile"/>
  </r>
  <r>
    <n v="224348"/>
    <s v="Mobile"/>
    <s v="Bangalore"/>
    <s v="Delivered"/>
    <d v="2019-03-08T02:34:27"/>
    <d v="2019-03-09T02:34:27"/>
    <d v="2019-03-11T02:34:27"/>
    <n v="0"/>
    <n v="108"/>
    <s v="Bangalore"/>
    <s v="Bangalore-Bangalore"/>
    <s v="Local"/>
    <s v="FastWheels"/>
    <n v="-2"/>
    <n v="1"/>
    <n v="108"/>
    <x v="1"/>
    <x v="1"/>
    <n v="1970.489073"/>
    <s v="Mobile"/>
  </r>
  <r>
    <n v="554090"/>
    <s v="Tablet"/>
    <s v="Bangalore"/>
    <s v="Delivered"/>
    <d v="2019-03-08T02:40:22"/>
    <d v="2019-03-11T02:40:22"/>
    <d v="2019-03-11T02:40:22"/>
    <n v="25"/>
    <n v="126"/>
    <s v="Delhi"/>
    <s v="Bangalore-Delhi"/>
    <s v="Outstation"/>
    <s v="Ship2Home"/>
    <n v="0"/>
    <n v="3"/>
    <n v="151"/>
    <x v="1"/>
    <x v="1"/>
    <n v="1757.55717"/>
    <s v="Tablet"/>
  </r>
  <r>
    <n v="256427"/>
    <s v="PC"/>
    <s v="Delhi"/>
    <s v="Delivered"/>
    <d v="2019-03-08T02:46:17"/>
    <d v="2019-03-12T02:46:17"/>
    <d v="2019-03-15T02:46:17"/>
    <n v="63"/>
    <n v="103"/>
    <s v="Bangalore"/>
    <s v="Delhi-Bangalore"/>
    <s v="Outstation"/>
    <s v="FastWheels"/>
    <n v="-3"/>
    <n v="4"/>
    <n v="166"/>
    <x v="1"/>
    <x v="0"/>
    <n v="1768"/>
    <s v="PC"/>
  </r>
  <r>
    <n v="126668"/>
    <s v="PC"/>
    <s v="Bangalore"/>
    <s v="Delivered"/>
    <d v="2019-03-08T02:51:16"/>
    <d v="2019-03-13T02:51:16"/>
    <d v="2019-03-13T02:51:16"/>
    <n v="39"/>
    <n v="122"/>
    <s v="Chennai"/>
    <s v="Bangalore-Chennai"/>
    <s v="Outstation"/>
    <s v="FastWheels"/>
    <n v="0"/>
    <n v="5"/>
    <n v="161"/>
    <x v="1"/>
    <x v="1"/>
    <n v="873"/>
    <s v="PC"/>
  </r>
  <r>
    <n v="655002"/>
    <s v="Tablet"/>
    <s v="Delhi"/>
    <s v="Delivered"/>
    <d v="2019-03-08T02:55:21"/>
    <d v="2019-03-12T02:55:21"/>
    <d v="2019-03-15T02:55:21"/>
    <n v="40"/>
    <n v="120"/>
    <s v="Bangalore"/>
    <s v="Delhi-Bangalore"/>
    <s v="Outstation"/>
    <s v="Ship2Home"/>
    <n v="-3"/>
    <n v="4"/>
    <n v="160"/>
    <x v="0"/>
    <x v="1"/>
    <n v="1487.4805650000001"/>
    <s v="Tablet"/>
  </r>
  <r>
    <n v="390018"/>
    <s v="Tablet"/>
    <s v="Bangalore"/>
    <s v="Delivered"/>
    <d v="2019-03-08T02:59:28"/>
    <d v="2019-03-12T02:59:28"/>
    <d v="2019-03-11T02:59:28"/>
    <n v="25"/>
    <n v="114"/>
    <s v="Mumbai"/>
    <s v="Bangalore-Mumbai"/>
    <s v="Outstation"/>
    <s v="Ship2Home"/>
    <n v="1"/>
    <n v="4"/>
    <n v="139"/>
    <x v="0"/>
    <x v="1"/>
    <n v="777"/>
    <s v="Tablet"/>
  </r>
  <r>
    <n v="879212"/>
    <s v="Mobile"/>
    <s v="Delhi"/>
    <s v="Delivered"/>
    <d v="2019-03-08T03:02:25"/>
    <d v="2019-03-18T03:02:25"/>
    <d v="2019-03-11T03:02:25"/>
    <n v="50"/>
    <n v="123"/>
    <s v="Chennai"/>
    <s v="Delhi-Chennai"/>
    <s v="Outstation"/>
    <s v="FastWheels"/>
    <n v="7"/>
    <n v="10"/>
    <n v="173"/>
    <x v="1"/>
    <x v="1"/>
    <n v="1684"/>
    <s v="Mobile"/>
  </r>
  <r>
    <n v="190383"/>
    <s v="Tablet"/>
    <s v="Delhi"/>
    <s v="Delivered"/>
    <d v="2019-03-08T03:06:17"/>
    <d v="2019-03-11T03:06:17"/>
    <d v="2019-03-13T03:06:17"/>
    <n v="0"/>
    <n v="122"/>
    <s v="Delhi"/>
    <s v="Delhi-Delhi"/>
    <s v="Local"/>
    <s v="Ship2Home"/>
    <n v="-2"/>
    <n v="3"/>
    <n v="122"/>
    <x v="0"/>
    <x v="0"/>
    <n v="2493.7598840000001"/>
    <s v="Tablet"/>
  </r>
  <r>
    <n v="267255"/>
    <s v="Mobile"/>
    <s v="Bangalore"/>
    <s v="Delivered"/>
    <d v="2019-03-08T03:06:40"/>
    <d v="2019-03-10T03:06:40"/>
    <d v="2019-03-14T03:06:40"/>
    <n v="48"/>
    <n v="109"/>
    <s v="Kolkata"/>
    <s v="Bangalore-Kolkata"/>
    <s v="Outstation"/>
    <s v="Ship2Home"/>
    <n v="-4"/>
    <n v="2"/>
    <n v="157"/>
    <x v="0"/>
    <x v="0"/>
    <n v="339"/>
    <s v="Mobile"/>
  </r>
  <r>
    <n v="268256"/>
    <s v="Laptop"/>
    <s v="Bangalore"/>
    <s v="Delivered"/>
    <d v="2019-03-08T03:11:27"/>
    <d v="2019-03-13T03:11:27"/>
    <d v="2019-03-14T03:11:27"/>
    <n v="68"/>
    <n v="106"/>
    <s v="Delhi"/>
    <s v="Bangalore-Delhi"/>
    <s v="Outstation"/>
    <s v="FastWheels"/>
    <n v="-1"/>
    <n v="5"/>
    <n v="174"/>
    <x v="1"/>
    <x v="1"/>
    <n v="1111.1958870000001"/>
    <s v="Laptop"/>
  </r>
  <r>
    <n v="670323"/>
    <s v="Mobile"/>
    <s v="Bangalore"/>
    <s v="Delivered"/>
    <d v="2019-03-08T03:11:53"/>
    <d v="2019-03-13T03:11:53"/>
    <d v="2019-03-15T03:11:53"/>
    <n v="28"/>
    <n v="110"/>
    <s v="Kolkata"/>
    <s v="Bangalore-Kolkata"/>
    <s v="Outstation"/>
    <s v="Ship2Home"/>
    <n v="-2"/>
    <n v="5"/>
    <n v="138"/>
    <x v="0"/>
    <x v="0"/>
    <n v="3407.8360710000002"/>
    <s v="Mobile"/>
  </r>
  <r>
    <n v="499000"/>
    <s v="Tablet"/>
    <s v="Bangalore"/>
    <s v="Delivered"/>
    <d v="2019-03-08T03:13:26"/>
    <d v="2019-03-10T03:13:26"/>
    <d v="2019-03-15T03:13:26"/>
    <n v="40"/>
    <n v="122"/>
    <s v="Delhi"/>
    <s v="Bangalore-Delhi"/>
    <s v="Outstation"/>
    <s v="FastWheels"/>
    <n v="-5"/>
    <n v="2"/>
    <n v="162"/>
    <x v="1"/>
    <x v="1"/>
    <n v="3209.5015269999999"/>
    <s v="Tablet"/>
  </r>
  <r>
    <n v="142808"/>
    <s v="Tablet"/>
    <s v="Bangalore"/>
    <s v="Delivered"/>
    <d v="2019-03-08T03:15:57"/>
    <d v="2019-03-10T03:15:57"/>
    <d v="2019-03-14T03:15:57"/>
    <n v="44"/>
    <n v="130"/>
    <s v="Delhi"/>
    <s v="Bangalore-Delhi"/>
    <s v="Outstation"/>
    <s v="FastWheels"/>
    <n v="-4"/>
    <n v="2"/>
    <n v="174"/>
    <x v="1"/>
    <x v="1"/>
    <n v="770"/>
    <s v="Tablet"/>
  </r>
  <r>
    <n v="280561"/>
    <s v="Laptop"/>
    <s v="Delhi"/>
    <s v="Delivered"/>
    <d v="2019-03-08T03:19:05"/>
    <d v="2019-03-12T03:19:05"/>
    <d v="2019-03-14T03:19:05"/>
    <n v="0"/>
    <n v="127"/>
    <s v="Delhi"/>
    <s v="Delhi-Delhi"/>
    <s v="Local"/>
    <s v="Ship2Home"/>
    <n v="-2"/>
    <n v="4"/>
    <n v="127"/>
    <x v="1"/>
    <x v="0"/>
    <n v="2767.7855829999999"/>
    <s v="Laptop"/>
  </r>
  <r>
    <n v="855762"/>
    <s v="Laptop"/>
    <s v="Delhi"/>
    <s v="Delivered"/>
    <d v="2019-03-08T03:20:55"/>
    <d v="2019-03-16T03:20:55"/>
    <d v="2019-03-11T03:20:55"/>
    <n v="34"/>
    <n v="120"/>
    <s v="Bangalore"/>
    <s v="Delhi-Bangalore"/>
    <s v="Outstation"/>
    <s v="Ship2Home"/>
    <n v="5"/>
    <n v="8"/>
    <n v="154"/>
    <x v="0"/>
    <x v="1"/>
    <n v="2948.6656809999999"/>
    <s v="Laptop"/>
  </r>
  <r>
    <n v="849865"/>
    <s v="Mobile"/>
    <s v="Delhi"/>
    <s v="Delivered"/>
    <d v="2019-03-08T03:21:21"/>
    <d v="2019-03-10T03:21:21"/>
    <d v="2019-03-11T03:21:21"/>
    <n v="63"/>
    <n v="88"/>
    <s v="Mumbai"/>
    <s v="Delhi-Mumbai"/>
    <s v="Outstation"/>
    <s v="FastWheels"/>
    <n v="-1"/>
    <n v="2"/>
    <n v="151"/>
    <x v="1"/>
    <x v="0"/>
    <n v="1118.073639"/>
    <s v="Mobile"/>
  </r>
  <r>
    <n v="736388"/>
    <s v="Laptop"/>
    <s v="Delhi"/>
    <s v="Delivered"/>
    <d v="2019-03-08T03:23:18"/>
    <d v="2019-03-12T03:23:18"/>
    <d v="2019-03-14T03:23:18"/>
    <n v="45"/>
    <n v="121"/>
    <s v="Bangalore"/>
    <s v="Delhi-Bangalore"/>
    <s v="Outstation"/>
    <s v="FastWheels"/>
    <n v="-2"/>
    <n v="4"/>
    <n v="166"/>
    <x v="1"/>
    <x v="1"/>
    <n v="1791.5167140000001"/>
    <s v="Laptop"/>
  </r>
  <r>
    <n v="200905"/>
    <s v="TV - 50 in"/>
    <s v="Bangalore"/>
    <s v="Delivered"/>
    <d v="2019-03-08T03:27:48"/>
    <d v="2019-03-13T03:27:48"/>
    <d v="2019-03-12T03:27:48"/>
    <n v="0"/>
    <n v="127"/>
    <s v="Bangalore"/>
    <s v="Bangalore-Bangalore"/>
    <s v="Local"/>
    <s v="Ship2Home"/>
    <n v="1"/>
    <n v="5"/>
    <n v="127"/>
    <x v="1"/>
    <x v="0"/>
    <n v="3569"/>
    <s v="TV"/>
  </r>
  <r>
    <n v="472915"/>
    <s v="TV - 50 in"/>
    <s v="Delhi"/>
    <s v="Delivered"/>
    <d v="2019-03-08T03:31:14"/>
    <d v="2019-03-15T03:31:14"/>
    <d v="2019-03-12T03:31:14"/>
    <n v="0"/>
    <n v="125"/>
    <s v="Delhi"/>
    <s v="Delhi-Delhi"/>
    <s v="Local"/>
    <s v="Ship2Home"/>
    <n v="3"/>
    <n v="7"/>
    <n v="125"/>
    <x v="1"/>
    <x v="0"/>
    <n v="1456.5947180000001"/>
    <s v="TV"/>
  </r>
  <r>
    <n v="381514"/>
    <s v="Tablet"/>
    <s v="Delhi"/>
    <s v="Delivered"/>
    <d v="2019-03-08T03:32:24"/>
    <d v="2019-03-14T03:32:24"/>
    <d v="2019-03-15T03:32:24"/>
    <n v="46"/>
    <n v="129"/>
    <s v="Chennai"/>
    <s v="Delhi-Chennai"/>
    <s v="Outstation"/>
    <s v="Ship2Home"/>
    <n v="-1"/>
    <n v="6"/>
    <n v="175"/>
    <x v="1"/>
    <x v="1"/>
    <n v="3375.426089"/>
    <s v="Tablet"/>
  </r>
  <r>
    <n v="763884"/>
    <s v="Tablet"/>
    <s v="Bangalore"/>
    <s v="Delivered"/>
    <d v="2019-03-08T03:35:51"/>
    <d v="2019-03-08T03:35:51"/>
    <d v="2019-03-14T03:35:51"/>
    <n v="0"/>
    <n v="121"/>
    <s v="Bangalore"/>
    <s v="Bangalore-Bangalore"/>
    <s v="Local"/>
    <s v="FastWheels"/>
    <n v="-6"/>
    <n v="0"/>
    <n v="121"/>
    <x v="0"/>
    <x v="1"/>
    <n v="3586"/>
    <s v="Tablet"/>
  </r>
  <r>
    <n v="78131"/>
    <s v="PC"/>
    <s v="Bangalore"/>
    <s v="Delivered"/>
    <d v="2019-03-08T03:37:08"/>
    <d v="2019-03-12T03:37:08"/>
    <d v="2019-03-12T03:37:08"/>
    <n v="40"/>
    <n v="110"/>
    <s v="Mumbai"/>
    <s v="Bangalore-Mumbai"/>
    <s v="Outstation"/>
    <s v="Ship2Home"/>
    <n v="0"/>
    <n v="4"/>
    <n v="150"/>
    <x v="1"/>
    <x v="0"/>
    <n v="1538"/>
    <s v="PC"/>
  </r>
  <r>
    <n v="578123"/>
    <s v="PC"/>
    <s v="Delhi"/>
    <s v="Delivered"/>
    <d v="2019-03-08T03:42:23"/>
    <d v="2019-03-10T03:42:23"/>
    <d v="2019-03-13T03:42:23"/>
    <n v="65"/>
    <n v="88"/>
    <s v="Mumbai"/>
    <s v="Delhi-Mumbai"/>
    <s v="Outstation"/>
    <s v="FastWheels"/>
    <n v="-3"/>
    <n v="2"/>
    <n v="153"/>
    <x v="1"/>
    <x v="2"/>
    <n v="1544.0998300000001"/>
    <s v="PC"/>
  </r>
  <r>
    <n v="421623"/>
    <s v="Tablet"/>
    <s v="Bangalore"/>
    <s v="Delivered"/>
    <d v="2019-03-08T03:42:42"/>
    <d v="2019-03-17T03:42:42"/>
    <d v="2019-03-12T03:42:42"/>
    <n v="68"/>
    <n v="86"/>
    <s v="Kolkata"/>
    <s v="Bangalore-Kolkata"/>
    <s v="Outstation"/>
    <s v="FastWheels"/>
    <n v="5"/>
    <n v="9"/>
    <n v="154"/>
    <x v="0"/>
    <x v="0"/>
    <n v="2797.1164229999999"/>
    <s v="Tablet"/>
  </r>
  <r>
    <n v="294657"/>
    <s v="Mobile"/>
    <s v="Delhi"/>
    <s v="Delivered"/>
    <d v="2019-03-08T03:45:50"/>
    <d v="2019-03-13T03:45:50"/>
    <d v="2019-03-12T03:45:50"/>
    <n v="0"/>
    <n v="128"/>
    <s v="Delhi"/>
    <s v="Delhi-Delhi"/>
    <s v="Local"/>
    <s v="Ship2Home"/>
    <n v="1"/>
    <n v="5"/>
    <n v="128"/>
    <x v="0"/>
    <x v="0"/>
    <n v="1102"/>
    <s v="Mobile"/>
  </r>
  <r>
    <n v="847528"/>
    <s v="PC"/>
    <s v="Delhi"/>
    <s v="Delivered"/>
    <d v="2019-03-08T03:47:26"/>
    <d v="2019-03-12T03:47:26"/>
    <d v="2019-03-11T03:47:26"/>
    <n v="59"/>
    <n v="108"/>
    <s v="Bangalore"/>
    <s v="Delhi-Bangalore"/>
    <s v="Outstation"/>
    <s v="FastWheels"/>
    <n v="1"/>
    <n v="4"/>
    <n v="167"/>
    <x v="1"/>
    <x v="1"/>
    <n v="1132.5579949999999"/>
    <s v="PC"/>
  </r>
  <r>
    <n v="153422"/>
    <s v="Mobile"/>
    <s v="Bangalore"/>
    <s v="Delivered"/>
    <d v="2019-03-08T03:49:40"/>
    <d v="2019-03-13T03:49:40"/>
    <d v="2019-03-11T03:49:40"/>
    <n v="81"/>
    <n v="108"/>
    <s v="Delhi"/>
    <s v="Bangalore-Delhi"/>
    <s v="Outstation"/>
    <s v="FastWheels"/>
    <n v="2"/>
    <n v="5"/>
    <n v="189"/>
    <x v="1"/>
    <x v="1"/>
    <n v="3594.2636750000001"/>
    <s v="Mobile"/>
  </r>
  <r>
    <n v="179056"/>
    <s v="Gaming Console"/>
    <s v="Delhi"/>
    <s v="Delivered"/>
    <d v="2019-03-08T03:55:18"/>
    <d v="2019-03-13T03:55:18"/>
    <d v="2019-03-12T03:55:18"/>
    <n v="77"/>
    <n v="109"/>
    <s v="Bangalore"/>
    <s v="Delhi-Bangalore"/>
    <s v="Outstation"/>
    <s v="FastWheels"/>
    <n v="1"/>
    <n v="5"/>
    <n v="186"/>
    <x v="1"/>
    <x v="1"/>
    <n v="2815.188776"/>
    <s v="Gaming Console"/>
  </r>
  <r>
    <n v="409555"/>
    <s v="Tablet"/>
    <s v="Bangalore"/>
    <s v="Delivered"/>
    <d v="2019-03-08T04:03:11"/>
    <d v="2019-03-15T04:03:11"/>
    <d v="2019-03-11T04:03:11"/>
    <n v="0"/>
    <n v="102"/>
    <s v="Bangalore"/>
    <s v="Bangalore-Bangalore"/>
    <s v="Local"/>
    <s v="FastWheels"/>
    <n v="4"/>
    <n v="7"/>
    <n v="102"/>
    <x v="1"/>
    <x v="0"/>
    <n v="1844.0418569999999"/>
    <s v="Tablet"/>
  </r>
  <r>
    <n v="622518"/>
    <s v="Laptop"/>
    <s v="Bangalore"/>
    <s v="Delivered"/>
    <d v="2019-03-08T04:05:13"/>
    <d v="2019-03-12T04:05:13"/>
    <d v="2019-03-13T04:05:13"/>
    <n v="0"/>
    <n v="124"/>
    <s v="Bangalore"/>
    <s v="Bangalore-Bangalore"/>
    <s v="Local"/>
    <s v="Ship2Home"/>
    <n v="-1"/>
    <n v="4"/>
    <n v="124"/>
    <x v="0"/>
    <x v="1"/>
    <n v="755"/>
    <s v="Laptop"/>
  </r>
  <r>
    <n v="863770"/>
    <s v="PC"/>
    <s v="Delhi"/>
    <s v="Delivered"/>
    <d v="2019-03-08T04:06:12"/>
    <d v="2019-03-17T04:06:12"/>
    <d v="2019-03-15T04:06:12"/>
    <n v="63"/>
    <n v="95"/>
    <s v="Kolkata"/>
    <s v="Delhi-Kolkata"/>
    <s v="Outstation"/>
    <s v="FastWheels"/>
    <n v="2"/>
    <n v="9"/>
    <n v="158"/>
    <x v="1"/>
    <x v="1"/>
    <n v="521"/>
    <s v="PC"/>
  </r>
  <r>
    <n v="739819"/>
    <s v="Tablet"/>
    <s v="Bangalore"/>
    <s v="Delivered"/>
    <d v="2019-03-08T04:07:51"/>
    <d v="2019-03-10T04:07:51"/>
    <d v="2019-03-13T04:07:51"/>
    <n v="88"/>
    <n v="85"/>
    <s v="Mumbai"/>
    <s v="Bangalore-Mumbai"/>
    <s v="Outstation"/>
    <s v="FastWheels"/>
    <n v="-3"/>
    <n v="2"/>
    <n v="173"/>
    <x v="1"/>
    <x v="0"/>
    <n v="2094.0355970000001"/>
    <s v="Tablet"/>
  </r>
  <r>
    <n v="459252"/>
    <s v="PC"/>
    <s v="Delhi"/>
    <s v="Delivered"/>
    <d v="2019-03-08T04:08:15"/>
    <d v="2019-03-12T04:08:15"/>
    <d v="2019-03-14T04:08:15"/>
    <n v="0"/>
    <n v="100"/>
    <s v="Delhi"/>
    <s v="Delhi-Delhi"/>
    <s v="Local"/>
    <s v="FastWheels"/>
    <n v="-2"/>
    <n v="4"/>
    <n v="100"/>
    <x v="0"/>
    <x v="1"/>
    <n v="1566.468748"/>
    <s v="PC"/>
  </r>
  <r>
    <n v="279552"/>
    <s v="PC"/>
    <s v="Bangalore"/>
    <s v="Delivered"/>
    <d v="2019-03-08T04:10:05"/>
    <d v="2019-03-12T04:10:05"/>
    <d v="2019-03-12T04:10:05"/>
    <n v="75"/>
    <n v="91"/>
    <s v="Mumbai"/>
    <s v="Bangalore-Mumbai"/>
    <s v="Outstation"/>
    <s v="FastWheels"/>
    <n v="0"/>
    <n v="4"/>
    <n v="166"/>
    <x v="0"/>
    <x v="1"/>
    <n v="2328.4363389999999"/>
    <s v="PC"/>
  </r>
  <r>
    <n v="525958"/>
    <s v="Mobile"/>
    <s v="Delhi"/>
    <s v="Delivered"/>
    <d v="2019-03-08T04:17:22"/>
    <d v="2019-03-12T04:17:22"/>
    <d v="2019-03-12T04:17:22"/>
    <n v="25"/>
    <n v="109"/>
    <s v="Mumbai"/>
    <s v="Delhi-Mumbai"/>
    <s v="Outstation"/>
    <s v="Ship2Home"/>
    <n v="0"/>
    <n v="4"/>
    <n v="134"/>
    <x v="1"/>
    <x v="1"/>
    <n v="1214"/>
    <s v="Mobile"/>
  </r>
  <r>
    <n v="737476"/>
    <s v="Tablet"/>
    <s v="Bangalore"/>
    <s v="Delivered"/>
    <d v="2019-03-08T04:21:05"/>
    <d v="2019-03-11T04:21:05"/>
    <d v="2019-03-15T04:21:05"/>
    <n v="46"/>
    <n v="108"/>
    <s v="Mumbai"/>
    <s v="Bangalore-Mumbai"/>
    <s v="Outstation"/>
    <s v="FastWheels"/>
    <n v="-4"/>
    <n v="3"/>
    <n v="154"/>
    <x v="1"/>
    <x v="1"/>
    <n v="1823.0286530000001"/>
    <s v="Tablet"/>
  </r>
  <r>
    <n v="261580"/>
    <s v="Mobile"/>
    <s v="Delhi"/>
    <s v="Delivered"/>
    <d v="2019-03-08T04:28:44"/>
    <d v="2019-03-13T04:28:44"/>
    <d v="2019-03-14T04:28:44"/>
    <n v="0"/>
    <n v="105"/>
    <s v="Delhi"/>
    <s v="Delhi-Delhi"/>
    <s v="Local"/>
    <s v="FastWheels"/>
    <n v="-1"/>
    <n v="5"/>
    <n v="105"/>
    <x v="1"/>
    <x v="1"/>
    <n v="913.11684509999998"/>
    <s v="Mobile"/>
  </r>
  <r>
    <n v="484056"/>
    <s v="Laptop"/>
    <s v="Bangalore"/>
    <s v="Delivered"/>
    <d v="2019-03-08T04:38:42"/>
    <d v="2019-03-10T04:38:42"/>
    <d v="2019-03-13T04:38:42"/>
    <n v="49"/>
    <n v="114"/>
    <s v="Mumbai"/>
    <s v="Bangalore-Mumbai"/>
    <s v="Outstation"/>
    <s v="FastWheels"/>
    <n v="-3"/>
    <n v="2"/>
    <n v="163"/>
    <x v="0"/>
    <x v="1"/>
    <n v="2557.0855320000001"/>
    <s v="Laptop"/>
  </r>
  <r>
    <n v="232541"/>
    <s v="Laptop"/>
    <s v="Delhi"/>
    <s v="Delivered"/>
    <d v="2019-03-08T04:40:52"/>
    <d v="2019-03-18T04:40:52"/>
    <d v="2019-03-14T04:40:52"/>
    <n v="49"/>
    <n v="128"/>
    <s v="Bangalore"/>
    <s v="Delhi-Bangalore"/>
    <s v="Outstation"/>
    <s v="Ship2Home"/>
    <n v="4"/>
    <n v="10"/>
    <n v="177"/>
    <x v="1"/>
    <x v="0"/>
    <n v="3175.8648400000002"/>
    <s v="Laptop"/>
  </r>
  <r>
    <n v="200473"/>
    <s v="Mobile"/>
    <s v="Bangalore"/>
    <s v="Delivered"/>
    <d v="2019-03-08T04:41:02"/>
    <d v="2019-03-10T04:41:02"/>
    <d v="2019-03-13T04:41:02"/>
    <n v="0"/>
    <n v="121"/>
    <s v="Bangalore"/>
    <s v="Bangalore-Bangalore"/>
    <s v="Local"/>
    <s v="Ship2Home"/>
    <n v="-3"/>
    <n v="2"/>
    <n v="121"/>
    <x v="1"/>
    <x v="2"/>
    <n v="547"/>
    <s v="Mobile"/>
  </r>
  <r>
    <n v="993304"/>
    <s v="PC"/>
    <s v="Bangalore"/>
    <s v="Delivered"/>
    <d v="2019-03-08T04:47:46"/>
    <d v="2019-03-08T04:47:46"/>
    <d v="2019-03-11T04:47:46"/>
    <n v="0"/>
    <n v="122"/>
    <s v="Bangalore"/>
    <s v="Bangalore-Bangalore"/>
    <s v="Local"/>
    <s v="FastWheels"/>
    <n v="-3"/>
    <n v="0"/>
    <n v="122"/>
    <x v="1"/>
    <x v="1"/>
    <n v="2512"/>
    <s v="PC"/>
  </r>
  <r>
    <n v="387940"/>
    <s v="Mobile"/>
    <s v="Bangalore"/>
    <s v="Delivered"/>
    <d v="2019-03-08T04:56:50"/>
    <d v="2019-03-12T04:56:50"/>
    <d v="2019-03-15T04:56:50"/>
    <n v="37"/>
    <n v="106"/>
    <s v="Kolkata"/>
    <s v="Bangalore-Kolkata"/>
    <s v="Outstation"/>
    <s v="FastWheels"/>
    <n v="-3"/>
    <n v="4"/>
    <n v="143"/>
    <x v="1"/>
    <x v="1"/>
    <n v="1967.1161890000001"/>
    <s v="Mobile"/>
  </r>
  <r>
    <n v="183744"/>
    <s v="Tablet"/>
    <s v="Bangalore"/>
    <s v="Delivered"/>
    <d v="2019-03-08T04:59:39"/>
    <d v="2019-03-15T04:59:39"/>
    <d v="2019-03-15T04:59:39"/>
    <n v="34"/>
    <n v="127"/>
    <s v="Chennai"/>
    <s v="Bangalore-Chennai"/>
    <s v="Outstation"/>
    <s v="FastWheels"/>
    <n v="0"/>
    <n v="7"/>
    <n v="161"/>
    <x v="0"/>
    <x v="1"/>
    <n v="2309"/>
    <s v="Tablet"/>
  </r>
  <r>
    <n v="116463"/>
    <s v="PC"/>
    <s v="Delhi"/>
    <s v="Delivered"/>
    <d v="2019-03-08T05:10:39"/>
    <d v="2019-03-14T05:10:39"/>
    <d v="2019-03-12T05:10:39"/>
    <n v="78"/>
    <n v="106"/>
    <s v="Bangalore"/>
    <s v="Delhi-Bangalore"/>
    <s v="Outstation"/>
    <s v="FastWheels"/>
    <n v="2"/>
    <n v="6"/>
    <n v="184"/>
    <x v="0"/>
    <x v="0"/>
    <n v="2837"/>
    <s v="PC"/>
  </r>
  <r>
    <n v="556802"/>
    <s v="Tablet"/>
    <s v="Delhi"/>
    <s v="Delivered"/>
    <d v="2019-03-08T05:12:52"/>
    <d v="2019-03-12T05:12:52"/>
    <d v="2019-03-15T05:12:52"/>
    <n v="48"/>
    <n v="126"/>
    <s v="Bangalore"/>
    <s v="Delhi-Bangalore"/>
    <s v="Outstation"/>
    <s v="Ship2Home"/>
    <n v="-3"/>
    <n v="4"/>
    <n v="174"/>
    <x v="1"/>
    <x v="1"/>
    <n v="3399.8522589999998"/>
    <s v="Tablet"/>
  </r>
  <r>
    <n v="764859"/>
    <s v="Tablet"/>
    <s v="Delhi"/>
    <s v="Delivered"/>
    <d v="2019-03-08T05:17:01"/>
    <d v="2019-03-10T05:17:01"/>
    <d v="2019-03-12T05:17:01"/>
    <n v="48"/>
    <n v="124"/>
    <s v="Chennai"/>
    <s v="Delhi-Chennai"/>
    <s v="Outstation"/>
    <s v="Ship2Home"/>
    <n v="-2"/>
    <n v="2"/>
    <n v="172"/>
    <x v="0"/>
    <x v="0"/>
    <n v="3826.859966"/>
    <s v="Tablet"/>
  </r>
  <r>
    <n v="885909"/>
    <s v="Gaming Console"/>
    <s v="Delhi"/>
    <s v="Delivered"/>
    <d v="2019-03-08T05:29:45"/>
    <d v="2019-03-15T05:29:45"/>
    <d v="2019-03-12T05:29:45"/>
    <n v="40"/>
    <n v="105"/>
    <s v="Mumbai"/>
    <s v="Delhi-Mumbai"/>
    <s v="Outstation"/>
    <s v="Ship2Home"/>
    <n v="3"/>
    <n v="7"/>
    <n v="145"/>
    <x v="0"/>
    <x v="0"/>
    <n v="3078"/>
    <s v="Gaming Console"/>
  </r>
  <r>
    <n v="924652"/>
    <s v="TV - 32 in"/>
    <s v="Delhi"/>
    <s v="Delivered"/>
    <d v="2019-03-08T05:31:38"/>
    <d v="2019-03-10T05:31:38"/>
    <d v="2019-03-12T05:31:38"/>
    <n v="61"/>
    <n v="109"/>
    <s v="Bangalore"/>
    <s v="Delhi-Bangalore"/>
    <s v="Outstation"/>
    <s v="FastWheels"/>
    <n v="-2"/>
    <n v="2"/>
    <n v="170"/>
    <x v="1"/>
    <x v="1"/>
    <n v="1702.7937890000001"/>
    <s v="TV"/>
  </r>
  <r>
    <n v="756998"/>
    <s v="TV - 32 in"/>
    <s v="Delhi"/>
    <s v="Delivered"/>
    <d v="2019-03-08T05:32:12"/>
    <d v="2019-03-13T05:32:12"/>
    <d v="2019-03-12T05:32:12"/>
    <n v="47"/>
    <n v="129"/>
    <s v="Chennai"/>
    <s v="Delhi-Chennai"/>
    <s v="Outstation"/>
    <s v="Ship2Home"/>
    <n v="1"/>
    <n v="5"/>
    <n v="176"/>
    <x v="1"/>
    <x v="1"/>
    <n v="2692.8254419999998"/>
    <s v="TV"/>
  </r>
  <r>
    <n v="222135"/>
    <s v="Mobile"/>
    <s v="Bangalore"/>
    <s v="Delivered"/>
    <d v="2019-03-08T05:38:51"/>
    <d v="2019-03-13T05:38:51"/>
    <d v="2019-03-13T05:38:51"/>
    <n v="33"/>
    <n v="109"/>
    <s v="Mumbai"/>
    <s v="Bangalore-Mumbai"/>
    <s v="Outstation"/>
    <s v="Ship2Home"/>
    <n v="0"/>
    <n v="5"/>
    <n v="142"/>
    <x v="0"/>
    <x v="0"/>
    <n v="3382"/>
    <s v="Mobile"/>
  </r>
  <r>
    <n v="597104"/>
    <s v="PC"/>
    <s v="Bangalore"/>
    <s v="Delivered"/>
    <d v="2019-03-08T06:19:16"/>
    <d v="2019-03-14T06:19:16"/>
    <d v="2019-03-11T06:19:16"/>
    <n v="80"/>
    <n v="106"/>
    <s v="Delhi"/>
    <s v="Bangalore-Delhi"/>
    <s v="Outstation"/>
    <s v="FastWheels"/>
    <n v="3"/>
    <n v="6"/>
    <n v="186"/>
    <x v="1"/>
    <x v="1"/>
    <n v="3111.288321"/>
    <s v="PC"/>
  </r>
  <r>
    <n v="83186"/>
    <s v="Mobile"/>
    <s v="Bangalore"/>
    <s v="Delivered"/>
    <d v="2019-03-08T06:22:59"/>
    <d v="2019-03-11T06:22:59"/>
    <d v="2019-03-15T06:22:59"/>
    <n v="45"/>
    <n v="125"/>
    <s v="Delhi"/>
    <s v="Bangalore-Delhi"/>
    <s v="Outstation"/>
    <s v="Ship2Home"/>
    <n v="-4"/>
    <n v="3"/>
    <n v="170"/>
    <x v="1"/>
    <x v="1"/>
    <n v="3605.5118080000002"/>
    <s v="Mobile"/>
  </r>
  <r>
    <n v="537249"/>
    <s v="Mobile"/>
    <s v="Bangalore"/>
    <s v="Delivered"/>
    <d v="2019-03-08T06:23:34"/>
    <d v="2019-03-17T06:23:34"/>
    <d v="2019-03-14T06:23:34"/>
    <n v="50"/>
    <n v="115"/>
    <s v="Mumbai"/>
    <s v="Bangalore-Mumbai"/>
    <s v="Outstation"/>
    <s v="Ship2Home"/>
    <n v="3"/>
    <n v="9"/>
    <n v="165"/>
    <x v="0"/>
    <x v="0"/>
    <n v="1059"/>
    <s v="Mobile"/>
  </r>
  <r>
    <n v="89234"/>
    <s v="Laptop"/>
    <s v="Bangalore"/>
    <s v="Delivered"/>
    <d v="2019-03-08T06:42:45"/>
    <d v="2019-03-13T06:42:45"/>
    <d v="2019-03-15T06:42:45"/>
    <n v="27"/>
    <n v="128"/>
    <s v="Delhi"/>
    <s v="Bangalore-Delhi"/>
    <s v="Outstation"/>
    <s v="Ship2Home"/>
    <n v="-2"/>
    <n v="5"/>
    <n v="155"/>
    <x v="1"/>
    <x v="1"/>
    <n v="1903.902857"/>
    <s v="Laptop"/>
  </r>
  <r>
    <n v="603900"/>
    <s v="PC"/>
    <s v="Delhi"/>
    <s v="Delivered"/>
    <d v="2019-03-08T06:48:18"/>
    <d v="2019-03-10T06:48:18"/>
    <d v="2019-03-11T06:48:18"/>
    <n v="29"/>
    <n v="109"/>
    <s v="Mumbai"/>
    <s v="Delhi-Mumbai"/>
    <s v="Outstation"/>
    <s v="FastWheels"/>
    <n v="-1"/>
    <n v="2"/>
    <n v="138"/>
    <x v="0"/>
    <x v="1"/>
    <n v="3060.8929830000002"/>
    <s v="PC"/>
  </r>
  <r>
    <n v="324039"/>
    <s v="Mobile"/>
    <s v="Delhi"/>
    <s v="Delivered"/>
    <d v="2019-03-08T06:56:21"/>
    <d v="2019-03-14T06:56:21"/>
    <d v="2019-03-15T06:56:21"/>
    <n v="46"/>
    <n v="113"/>
    <s v="Kolkata"/>
    <s v="Delhi-Kolkata"/>
    <s v="Outstation"/>
    <s v="Ship2Home"/>
    <n v="-1"/>
    <n v="6"/>
    <n v="159"/>
    <x v="0"/>
    <x v="0"/>
    <n v="614.57816460000004"/>
    <s v="Mobile"/>
  </r>
  <r>
    <n v="277097"/>
    <s v="Laptop"/>
    <s v="Bangalore"/>
    <s v="Delivered"/>
    <d v="2019-03-08T06:57:37"/>
    <d v="2019-03-13T06:57:37"/>
    <d v="2019-03-11T06:57:37"/>
    <n v="30"/>
    <n v="111"/>
    <s v="Kolkata"/>
    <s v="Bangalore-Kolkata"/>
    <s v="Outstation"/>
    <s v="Ship2Home"/>
    <n v="2"/>
    <n v="5"/>
    <n v="141"/>
    <x v="1"/>
    <x v="0"/>
    <n v="1049.4925129999999"/>
    <s v="Laptop"/>
  </r>
  <r>
    <n v="464308"/>
    <s v="Laptop"/>
    <s v="Bangalore"/>
    <s v="Delivered"/>
    <d v="2019-03-08T06:58:53"/>
    <d v="2019-03-11T06:58:53"/>
    <d v="2019-03-15T06:58:53"/>
    <n v="30"/>
    <n v="114"/>
    <s v="Mumbai"/>
    <s v="Bangalore-Mumbai"/>
    <s v="Outstation"/>
    <s v="FastWheels"/>
    <n v="-4"/>
    <n v="3"/>
    <n v="144"/>
    <x v="1"/>
    <x v="1"/>
    <n v="2975.5796150000001"/>
    <s v="Laptop"/>
  </r>
  <r>
    <n v="358816"/>
    <s v="Laptop"/>
    <s v="Bangalore"/>
    <s v="Delivered"/>
    <d v="2019-03-08T07:01:43"/>
    <d v="2019-03-13T07:01:43"/>
    <d v="2019-03-14T07:01:43"/>
    <n v="63"/>
    <n v="102"/>
    <s v="Delhi"/>
    <s v="Bangalore-Delhi"/>
    <s v="Outstation"/>
    <s v="FastWheels"/>
    <n v="-1"/>
    <n v="5"/>
    <n v="165"/>
    <x v="1"/>
    <x v="1"/>
    <n v="3285.296335"/>
    <s v="Laptop"/>
  </r>
  <r>
    <n v="323659"/>
    <s v="Laptop"/>
    <s v="Bangalore"/>
    <s v="Delivered"/>
    <d v="2019-03-08T07:03:33"/>
    <d v="2019-03-15T07:03:33"/>
    <d v="2019-03-11T07:03:33"/>
    <n v="46"/>
    <n v="130"/>
    <s v="Delhi"/>
    <s v="Bangalore-Delhi"/>
    <s v="Outstation"/>
    <s v="Ship2Home"/>
    <n v="4"/>
    <n v="7"/>
    <n v="176"/>
    <x v="1"/>
    <x v="2"/>
    <n v="538"/>
    <s v="Laptop"/>
  </r>
  <r>
    <n v="134807"/>
    <s v="Mobile"/>
    <s v="Delhi"/>
    <s v="Delivered"/>
    <d v="2019-03-08T07:06:11"/>
    <d v="2019-03-10T07:06:11"/>
    <d v="2019-03-11T07:06:11"/>
    <n v="33"/>
    <n v="125"/>
    <s v="Chennai"/>
    <s v="Delhi-Chennai"/>
    <s v="Outstation"/>
    <s v="Ship2Home"/>
    <n v="-1"/>
    <n v="2"/>
    <n v="158"/>
    <x v="1"/>
    <x v="0"/>
    <n v="987"/>
    <s v="Mobile"/>
  </r>
  <r>
    <n v="362849"/>
    <s v="Mobile"/>
    <s v="Delhi"/>
    <s v="Delivered"/>
    <d v="2019-03-08T07:11:44"/>
    <d v="2019-03-13T07:11:44"/>
    <d v="2019-03-11T07:11:44"/>
    <n v="28"/>
    <n v="127"/>
    <s v="Chennai"/>
    <s v="Delhi-Chennai"/>
    <s v="Outstation"/>
    <s v="Ship2Home"/>
    <n v="2"/>
    <n v="5"/>
    <n v="155"/>
    <x v="1"/>
    <x v="0"/>
    <n v="3154"/>
    <s v="Mobile"/>
  </r>
  <r>
    <n v="354195"/>
    <s v="Laptop"/>
    <s v="Delhi"/>
    <s v="Delivered"/>
    <d v="2019-03-08T07:12:36"/>
    <d v="2019-03-15T07:12:36"/>
    <d v="2019-03-13T07:12:36"/>
    <n v="42"/>
    <n v="111"/>
    <s v="Kolkata"/>
    <s v="Delhi-Kolkata"/>
    <s v="Outstation"/>
    <s v="Ship2Home"/>
    <n v="2"/>
    <n v="7"/>
    <n v="153"/>
    <x v="0"/>
    <x v="0"/>
    <n v="2036.215154"/>
    <s v="Laptop"/>
  </r>
  <r>
    <n v="485862"/>
    <s v="Mobile"/>
    <s v="Delhi"/>
    <s v="Delivered"/>
    <d v="2019-03-08T07:29:57"/>
    <d v="2019-03-10T07:29:57"/>
    <d v="2019-03-15T07:29:57"/>
    <n v="81"/>
    <n v="110"/>
    <s v="Bangalore"/>
    <s v="Delhi-Bangalore"/>
    <s v="Outstation"/>
    <s v="FastWheels"/>
    <n v="-5"/>
    <n v="2"/>
    <n v="191"/>
    <x v="0"/>
    <x v="1"/>
    <n v="3627.4366599999998"/>
    <s v="Mobile"/>
  </r>
  <r>
    <n v="892827"/>
    <s v="Laptop"/>
    <s v="Bangalore"/>
    <s v="Delivered"/>
    <d v="2019-03-08T07:36:17"/>
    <d v="2019-03-11T07:36:17"/>
    <d v="2019-03-15T07:36:17"/>
    <n v="47"/>
    <n v="128"/>
    <s v="Delhi"/>
    <s v="Bangalore-Delhi"/>
    <s v="Outstation"/>
    <s v="Ship2Home"/>
    <n v="-4"/>
    <n v="3"/>
    <n v="175"/>
    <x v="0"/>
    <x v="0"/>
    <n v="2428.4721850000001"/>
    <s v="Laptop"/>
  </r>
  <r>
    <n v="585971"/>
    <s v="TV - 50 in"/>
    <s v="Delhi"/>
    <s v="Delivered"/>
    <d v="2019-03-08T07:42:17"/>
    <d v="2019-03-17T07:42:17"/>
    <d v="2019-03-12T07:42:17"/>
    <n v="42"/>
    <n v="124"/>
    <s v="Bangalore"/>
    <s v="Delhi-Bangalore"/>
    <s v="Outstation"/>
    <s v="Ship2Home"/>
    <n v="5"/>
    <n v="9"/>
    <n v="166"/>
    <x v="1"/>
    <x v="0"/>
    <n v="2326.091641"/>
    <s v="TV"/>
  </r>
  <r>
    <n v="61820"/>
    <s v="Tablet"/>
    <s v="Delhi"/>
    <s v="Delivered"/>
    <d v="2019-03-08T07:46:47"/>
    <d v="2019-03-13T07:46:47"/>
    <d v="2019-03-15T07:46:47"/>
    <n v="87"/>
    <n v="107"/>
    <s v="Bangalore"/>
    <s v="Delhi-Bangalore"/>
    <s v="Outstation"/>
    <s v="FastWheels"/>
    <n v="-2"/>
    <n v="5"/>
    <n v="194"/>
    <x v="1"/>
    <x v="1"/>
    <n v="1768.086192"/>
    <s v="Tablet"/>
  </r>
  <r>
    <n v="15884"/>
    <s v="Laptop"/>
    <s v="Bangalore"/>
    <s v="Delivered"/>
    <d v="2019-03-08T07:48:06"/>
    <d v="2019-03-10T07:48:06"/>
    <d v="2019-03-14T07:48:06"/>
    <n v="40"/>
    <n v="121"/>
    <s v="Delhi"/>
    <s v="Bangalore-Delhi"/>
    <s v="Outstation"/>
    <s v="FastWheels"/>
    <n v="-4"/>
    <n v="2"/>
    <n v="161"/>
    <x v="1"/>
    <x v="1"/>
    <n v="3421.2088829999998"/>
    <s v="Laptop"/>
  </r>
  <r>
    <n v="314644"/>
    <s v="Mobile"/>
    <s v="Bangalore"/>
    <s v="Delivered"/>
    <d v="2019-03-08T07:52:56"/>
    <d v="2019-03-18T07:52:56"/>
    <d v="2019-03-13T07:52:56"/>
    <n v="38"/>
    <n v="123"/>
    <s v="Chennai"/>
    <s v="Bangalore-Chennai"/>
    <s v="Outstation"/>
    <s v="FastWheels"/>
    <n v="5"/>
    <n v="10"/>
    <n v="161"/>
    <x v="1"/>
    <x v="1"/>
    <n v="1502.367794"/>
    <s v="Mobile"/>
  </r>
  <r>
    <n v="867683"/>
    <s v="Laptop"/>
    <s v="Bangalore"/>
    <s v="Delivered"/>
    <d v="2019-03-08T08:00:12"/>
    <d v="2019-03-14T08:00:12"/>
    <d v="2019-03-12T08:00:12"/>
    <n v="34"/>
    <n v="126"/>
    <s v="Delhi"/>
    <s v="Bangalore-Delhi"/>
    <s v="Outstation"/>
    <s v="Ship2Home"/>
    <n v="2"/>
    <n v="6"/>
    <n v="160"/>
    <x v="1"/>
    <x v="0"/>
    <n v="1030.9581129999999"/>
    <s v="Laptop"/>
  </r>
  <r>
    <n v="807029"/>
    <s v="Mobile"/>
    <s v="Delhi"/>
    <s v="Delivered"/>
    <d v="2019-03-08T08:01:51"/>
    <d v="2019-03-15T08:01:51"/>
    <d v="2019-03-13T08:01:51"/>
    <n v="35"/>
    <n v="125"/>
    <s v="Chennai"/>
    <s v="Delhi-Chennai"/>
    <s v="Outstation"/>
    <s v="Ship2Home"/>
    <n v="2"/>
    <n v="7"/>
    <n v="160"/>
    <x v="1"/>
    <x v="0"/>
    <n v="3304.4884769999999"/>
    <s v="Mobile"/>
  </r>
  <r>
    <n v="83260"/>
    <s v="PC"/>
    <s v="Delhi"/>
    <s v="Delivered"/>
    <d v="2019-03-08T08:04:17"/>
    <d v="2019-03-10T08:04:17"/>
    <d v="2019-03-14T08:04:17"/>
    <n v="0"/>
    <n v="125"/>
    <s v="Delhi"/>
    <s v="Delhi-Delhi"/>
    <s v="Local"/>
    <s v="FastWheels"/>
    <n v="-4"/>
    <n v="2"/>
    <n v="125"/>
    <x v="1"/>
    <x v="1"/>
    <n v="710.88517009999998"/>
    <s v="PC"/>
  </r>
  <r>
    <n v="896414"/>
    <s v="PC"/>
    <s v="Bangalore"/>
    <s v="Delivered"/>
    <d v="2019-03-08T08:06:25"/>
    <d v="2019-03-11T08:06:25"/>
    <d v="2019-03-15T08:06:25"/>
    <n v="35"/>
    <n v="124"/>
    <s v="Delhi"/>
    <s v="Bangalore-Delhi"/>
    <s v="Outstation"/>
    <s v="Ship2Home"/>
    <n v="-4"/>
    <n v="3"/>
    <n v="159"/>
    <x v="1"/>
    <x v="1"/>
    <n v="2443.8513090000001"/>
    <s v="PC"/>
  </r>
  <r>
    <n v="84022"/>
    <s v="Mobile"/>
    <s v="Delhi"/>
    <s v="Delivered"/>
    <d v="2019-03-08T08:10:16"/>
    <d v="2019-03-12T08:10:16"/>
    <d v="2019-03-12T08:10:16"/>
    <n v="84"/>
    <n v="89"/>
    <s v="Kolkata"/>
    <s v="Delhi-Kolkata"/>
    <s v="Outstation"/>
    <s v="FastWheels"/>
    <n v="0"/>
    <n v="4"/>
    <n v="173"/>
    <x v="1"/>
    <x v="1"/>
    <n v="999.13934770000003"/>
    <s v="Mobile"/>
  </r>
  <r>
    <n v="771935"/>
    <s v="PC"/>
    <s v="Delhi"/>
    <s v="Delivered"/>
    <d v="2019-03-08T08:13:20"/>
    <d v="2019-03-15T08:13:20"/>
    <d v="2019-03-15T08:13:20"/>
    <n v="44"/>
    <n v="111"/>
    <s v="Kolkata"/>
    <s v="Delhi-Kolkata"/>
    <s v="Outstation"/>
    <s v="Ship2Home"/>
    <n v="0"/>
    <n v="7"/>
    <n v="155"/>
    <x v="1"/>
    <x v="0"/>
    <n v="1395"/>
    <s v="PC"/>
  </r>
  <r>
    <n v="643924"/>
    <s v="Mobile"/>
    <s v="Bangalore"/>
    <s v="Delivered"/>
    <d v="2019-03-08T08:24:09"/>
    <d v="2019-03-10T08:24:09"/>
    <d v="2019-03-13T08:24:09"/>
    <n v="72"/>
    <n v="89"/>
    <s v="Mumbai"/>
    <s v="Bangalore-Mumbai"/>
    <s v="Outstation"/>
    <s v="FastWheels"/>
    <n v="-3"/>
    <n v="2"/>
    <n v="161"/>
    <x v="1"/>
    <x v="1"/>
    <n v="831.8599322"/>
    <s v="Mobile"/>
  </r>
  <r>
    <n v="692616"/>
    <s v="Laptop"/>
    <s v="Delhi"/>
    <s v="Delivered"/>
    <d v="2019-03-08T08:36:04"/>
    <d v="2019-03-14T08:36:04"/>
    <d v="2019-03-14T08:36:04"/>
    <n v="35"/>
    <n v="120"/>
    <s v="Chennai"/>
    <s v="Delhi-Chennai"/>
    <s v="Outstation"/>
    <s v="FastWheels"/>
    <n v="0"/>
    <n v="6"/>
    <n v="155"/>
    <x v="0"/>
    <x v="1"/>
    <n v="2661.3640780000001"/>
    <s v="Laptop"/>
  </r>
  <r>
    <n v="915732"/>
    <s v="Laptop"/>
    <s v="Delhi"/>
    <s v="Delivered"/>
    <d v="2019-03-08T08:40:53"/>
    <d v="2019-03-10T08:40:53"/>
    <d v="2019-03-15T08:40:53"/>
    <n v="0"/>
    <n v="124"/>
    <s v="Delhi"/>
    <s v="Delhi-Delhi"/>
    <s v="Local"/>
    <s v="FastWheels"/>
    <n v="-5"/>
    <n v="2"/>
    <n v="124"/>
    <x v="0"/>
    <x v="1"/>
    <n v="1487.1415669999999"/>
    <s v="Laptop"/>
  </r>
  <r>
    <n v="389317"/>
    <s v="Mobile"/>
    <s v="Delhi"/>
    <s v="Delivered"/>
    <d v="2019-03-08T08:42:30"/>
    <d v="2019-03-14T08:42:30"/>
    <d v="2019-03-12T08:42:30"/>
    <n v="47"/>
    <n v="108"/>
    <s v="Mumbai"/>
    <s v="Delhi-Mumbai"/>
    <s v="Outstation"/>
    <s v="Ship2Home"/>
    <n v="2"/>
    <n v="6"/>
    <n v="155"/>
    <x v="1"/>
    <x v="0"/>
    <n v="555.85658249999994"/>
    <s v="Mobile"/>
  </r>
  <r>
    <n v="306131"/>
    <s v="Mobile"/>
    <s v="Bangalore"/>
    <s v="Delivered"/>
    <d v="2019-03-08T08:44:46"/>
    <d v="2019-03-14T08:44:46"/>
    <d v="2019-03-11T08:44:46"/>
    <n v="42"/>
    <n v="127"/>
    <s v="Delhi"/>
    <s v="Bangalore-Delhi"/>
    <s v="Outstation"/>
    <s v="Ship2Home"/>
    <n v="3"/>
    <n v="6"/>
    <n v="169"/>
    <x v="1"/>
    <x v="2"/>
    <n v="2340.1803169999998"/>
    <s v="Mobile"/>
  </r>
  <r>
    <n v="615718"/>
    <s v="PC"/>
    <s v="Delhi"/>
    <s v="Delivered"/>
    <d v="2019-03-08T08:48:45"/>
    <d v="2019-03-09T08:48:45"/>
    <d v="2019-03-12T08:48:45"/>
    <n v="0"/>
    <n v="108"/>
    <s v="Delhi"/>
    <s v="Delhi-Delhi"/>
    <s v="Local"/>
    <s v="FastWheels"/>
    <n v="-3"/>
    <n v="1"/>
    <n v="108"/>
    <x v="1"/>
    <x v="1"/>
    <n v="3562.6715800000002"/>
    <s v="PC"/>
  </r>
  <r>
    <n v="479581"/>
    <s v="Mobile"/>
    <s v="Bangalore"/>
    <s v="Delivered"/>
    <d v="2019-03-08T08:58:18"/>
    <d v="2019-03-10T08:58:18"/>
    <d v="2019-03-15T08:58:18"/>
    <n v="76"/>
    <n v="88"/>
    <s v="Mumbai"/>
    <s v="Bangalore-Mumbai"/>
    <s v="Outstation"/>
    <s v="FastWheels"/>
    <n v="-5"/>
    <n v="2"/>
    <n v="164"/>
    <x v="1"/>
    <x v="0"/>
    <n v="2941"/>
    <s v="Mobile"/>
  </r>
  <r>
    <n v="19169"/>
    <s v="Laptop"/>
    <s v="Delhi"/>
    <s v="Delivered"/>
    <d v="2019-03-08T08:58:27"/>
    <d v="2019-03-10T08:58:27"/>
    <d v="2019-03-11T08:58:27"/>
    <n v="46"/>
    <n v="123"/>
    <s v="Chennai"/>
    <s v="Delhi-Chennai"/>
    <s v="Outstation"/>
    <s v="Ship2Home"/>
    <n v="-1"/>
    <n v="2"/>
    <n v="169"/>
    <x v="1"/>
    <x v="0"/>
    <n v="2069.161447"/>
    <s v="Laptop"/>
  </r>
  <r>
    <n v="760072"/>
    <s v="Tablet"/>
    <s v="Delhi"/>
    <s v="Delivered"/>
    <d v="2019-03-08T09:03:05"/>
    <d v="2019-03-13T09:03:05"/>
    <d v="2019-03-12T09:03:05"/>
    <n v="77"/>
    <n v="108"/>
    <s v="Bangalore"/>
    <s v="Delhi-Bangalore"/>
    <s v="Outstation"/>
    <s v="FastWheels"/>
    <n v="1"/>
    <n v="5"/>
    <n v="185"/>
    <x v="1"/>
    <x v="1"/>
    <n v="361"/>
    <s v="Tablet"/>
  </r>
  <r>
    <n v="360204"/>
    <s v="Laptop"/>
    <s v="Delhi"/>
    <s v="Delivered"/>
    <d v="2019-03-08T09:07:58"/>
    <d v="2019-03-09T09:07:58"/>
    <d v="2019-03-14T09:07:58"/>
    <n v="0"/>
    <n v="122"/>
    <s v="Delhi"/>
    <s v="Delhi-Delhi"/>
    <s v="Local"/>
    <s v="FastWheels"/>
    <n v="-5"/>
    <n v="1"/>
    <n v="122"/>
    <x v="0"/>
    <x v="1"/>
    <n v="2626.6895279999999"/>
    <s v="Laptop"/>
  </r>
  <r>
    <n v="879271"/>
    <s v="Mobile"/>
    <s v="Delhi"/>
    <s v="Delivered"/>
    <d v="2019-03-08T09:09:44"/>
    <d v="2019-03-14T09:09:44"/>
    <d v="2019-03-15T09:09:44"/>
    <n v="26"/>
    <n v="105"/>
    <s v="Mumbai"/>
    <s v="Delhi-Mumbai"/>
    <s v="Outstation"/>
    <s v="Ship2Home"/>
    <n v="-1"/>
    <n v="6"/>
    <n v="131"/>
    <x v="1"/>
    <x v="0"/>
    <n v="1174.47885"/>
    <s v="Mobile"/>
  </r>
  <r>
    <n v="246732"/>
    <s v="TV - 32 in"/>
    <s v="Bangalore"/>
    <s v="Delivered"/>
    <d v="2019-03-08T09:11:45"/>
    <d v="2019-03-10T09:11:45"/>
    <d v="2019-03-13T09:11:45"/>
    <n v="62"/>
    <n v="103"/>
    <s v="Delhi"/>
    <s v="Bangalore-Delhi"/>
    <s v="Outstation"/>
    <s v="FastWheels"/>
    <n v="-3"/>
    <n v="2"/>
    <n v="165"/>
    <x v="0"/>
    <x v="1"/>
    <n v="3166"/>
    <s v="TV"/>
  </r>
  <r>
    <n v="513949"/>
    <s v="Gaming Console"/>
    <s v="Bangalore"/>
    <s v="Delivered"/>
    <d v="2019-03-08T09:12:54"/>
    <d v="2019-03-08T09:12:54"/>
    <d v="2019-03-15T09:12:54"/>
    <n v="0"/>
    <n v="125"/>
    <s v="Bangalore"/>
    <s v="Bangalore-Bangalore"/>
    <s v="Local"/>
    <s v="Ship2Home"/>
    <n v="-7"/>
    <n v="0"/>
    <n v="125"/>
    <x v="1"/>
    <x v="0"/>
    <n v="2882"/>
    <s v="Gaming Console"/>
  </r>
  <r>
    <n v="906928"/>
    <s v="PC"/>
    <s v="Delhi"/>
    <s v="Delivered"/>
    <d v="2019-03-08T09:15:11"/>
    <d v="2019-03-14T09:15:11"/>
    <d v="2019-03-15T09:15:11"/>
    <n v="42"/>
    <n v="109"/>
    <s v="Kolkata"/>
    <s v="Delhi-Kolkata"/>
    <s v="Outstation"/>
    <s v="FastWheels"/>
    <n v="-1"/>
    <n v="6"/>
    <n v="151"/>
    <x v="1"/>
    <x v="1"/>
    <n v="1475.808931"/>
    <s v="PC"/>
  </r>
  <r>
    <n v="46551"/>
    <s v="Mobile"/>
    <s v="Delhi"/>
    <s v="Delivered"/>
    <d v="2019-03-08T09:17:38"/>
    <d v="2019-03-16T09:17:38"/>
    <d v="2019-03-12T09:17:38"/>
    <n v="39"/>
    <n v="110"/>
    <s v="Mumbai"/>
    <s v="Delhi-Mumbai"/>
    <s v="Outstation"/>
    <s v="Ship2Home"/>
    <n v="4"/>
    <n v="8"/>
    <n v="149"/>
    <x v="0"/>
    <x v="0"/>
    <n v="2760.9760719999999"/>
    <s v="Mobile"/>
  </r>
  <r>
    <n v="16308"/>
    <s v="Mobile"/>
    <s v="Delhi"/>
    <s v="Delivered"/>
    <d v="2019-03-08T09:19:14"/>
    <d v="2019-03-12T09:19:14"/>
    <d v="2019-03-11T09:19:14"/>
    <n v="50"/>
    <n v="127"/>
    <s v="Bangalore"/>
    <s v="Delhi-Bangalore"/>
    <s v="Outstation"/>
    <s v="FastWheels"/>
    <n v="1"/>
    <n v="4"/>
    <n v="177"/>
    <x v="0"/>
    <x v="1"/>
    <n v="1001"/>
    <s v="Mobile"/>
  </r>
  <r>
    <n v="175603"/>
    <s v="Tablet"/>
    <s v="Delhi"/>
    <s v="Delivered"/>
    <d v="2019-03-08T09:19:49"/>
    <d v="2019-03-14T09:19:49"/>
    <d v="2019-03-11T09:19:49"/>
    <n v="83"/>
    <n v="87"/>
    <s v="Mumbai"/>
    <s v="Delhi-Mumbai"/>
    <s v="Outstation"/>
    <s v="FastWheels"/>
    <n v="3"/>
    <n v="6"/>
    <n v="170"/>
    <x v="1"/>
    <x v="0"/>
    <n v="1306.137475"/>
    <s v="Tablet"/>
  </r>
  <r>
    <n v="326644"/>
    <s v="Mobile"/>
    <s v="Bangalore"/>
    <s v="Delivered"/>
    <d v="2019-03-08T09:42:07"/>
    <d v="2019-03-11T09:42:07"/>
    <d v="2019-03-11T09:42:07"/>
    <n v="35"/>
    <n v="113"/>
    <s v="Kolkata"/>
    <s v="Bangalore-Kolkata"/>
    <s v="Outstation"/>
    <s v="FastWheels"/>
    <n v="0"/>
    <n v="3"/>
    <n v="148"/>
    <x v="1"/>
    <x v="1"/>
    <n v="3238"/>
    <s v="Mobile"/>
  </r>
  <r>
    <n v="490320"/>
    <s v="PC"/>
    <s v="Bangalore"/>
    <s v="Delivered"/>
    <d v="2019-03-08T09:42:07"/>
    <d v="2019-03-16T09:42:07"/>
    <d v="2019-03-13T09:42:07"/>
    <n v="30"/>
    <n v="130"/>
    <s v="Chennai"/>
    <s v="Bangalore-Chennai"/>
    <s v="Outstation"/>
    <s v="FastWheels"/>
    <n v="3"/>
    <n v="8"/>
    <n v="160"/>
    <x v="0"/>
    <x v="1"/>
    <n v="3530.8446429999999"/>
    <s v="PC"/>
  </r>
  <r>
    <n v="47932"/>
    <s v="Laptop"/>
    <s v="Bangalore"/>
    <s v="Delivered"/>
    <d v="2019-03-08T09:47:53"/>
    <d v="2019-03-08T09:47:53"/>
    <d v="2019-03-12T09:47:53"/>
    <n v="0"/>
    <n v="127"/>
    <s v="Bangalore"/>
    <s v="Bangalore-Bangalore"/>
    <s v="Local"/>
    <s v="FastWheels"/>
    <n v="-4"/>
    <n v="0"/>
    <n v="127"/>
    <x v="1"/>
    <x v="1"/>
    <n v="3627.461483"/>
    <s v="Laptop"/>
  </r>
  <r>
    <n v="310167"/>
    <s v="Tablet"/>
    <s v="Bangalore"/>
    <s v="Delivered"/>
    <d v="2019-03-08T09:53:43"/>
    <d v="2019-03-14T09:53:43"/>
    <d v="2019-03-14T09:53:43"/>
    <n v="45"/>
    <n v="106"/>
    <s v="Mumbai"/>
    <s v="Bangalore-Mumbai"/>
    <s v="Outstation"/>
    <s v="Ship2Home"/>
    <n v="0"/>
    <n v="6"/>
    <n v="151"/>
    <x v="0"/>
    <x v="0"/>
    <n v="2296.6727000000001"/>
    <s v="Tablet"/>
  </r>
  <r>
    <n v="854642"/>
    <s v="PC"/>
    <s v="Delhi"/>
    <s v="Delivered"/>
    <d v="2019-03-08T09:58:19"/>
    <d v="2019-03-13T09:58:19"/>
    <d v="2019-03-11T09:58:19"/>
    <n v="37"/>
    <n v="123"/>
    <s v="Bangalore"/>
    <s v="Delhi-Bangalore"/>
    <s v="Outstation"/>
    <s v="Ship2Home"/>
    <n v="2"/>
    <n v="5"/>
    <n v="160"/>
    <x v="1"/>
    <x v="1"/>
    <n v="1915.9695300000001"/>
    <s v="PC"/>
  </r>
  <r>
    <n v="616469"/>
    <s v="TV - 50 in"/>
    <s v="Delhi"/>
    <s v="Delivered"/>
    <d v="2019-03-08T10:05:38"/>
    <d v="2019-03-13T10:05:38"/>
    <d v="2019-03-14T10:05:38"/>
    <n v="35"/>
    <n v="110"/>
    <s v="Mumbai"/>
    <s v="Delhi-Mumbai"/>
    <s v="Outstation"/>
    <s v="Ship2Home"/>
    <n v="-1"/>
    <n v="5"/>
    <n v="145"/>
    <x v="1"/>
    <x v="2"/>
    <n v="3161.2992549999999"/>
    <s v="TV"/>
  </r>
  <r>
    <n v="863291"/>
    <s v="Tablet"/>
    <s v="Delhi"/>
    <s v="Delivered"/>
    <d v="2019-03-08T10:06:01"/>
    <d v="2019-03-10T10:06:01"/>
    <d v="2019-03-11T10:06:01"/>
    <n v="0"/>
    <n v="104"/>
    <s v="Delhi"/>
    <s v="Delhi-Delhi"/>
    <s v="Local"/>
    <s v="FastWheels"/>
    <n v="-1"/>
    <n v="2"/>
    <n v="104"/>
    <x v="1"/>
    <x v="0"/>
    <n v="2779"/>
    <s v="Tablet"/>
  </r>
  <r>
    <n v="904250"/>
    <s v="TV - 32 in"/>
    <s v="Delhi"/>
    <s v="Delivered"/>
    <d v="2019-03-08T10:06:27"/>
    <d v="2019-03-09T10:06:27"/>
    <d v="2019-03-14T10:06:27"/>
    <n v="0"/>
    <n v="100"/>
    <s v="Delhi"/>
    <s v="Delhi-Delhi"/>
    <s v="Local"/>
    <s v="FastWheels"/>
    <n v="-5"/>
    <n v="1"/>
    <n v="100"/>
    <x v="1"/>
    <x v="1"/>
    <n v="765.56267060000005"/>
    <s v="TV"/>
  </r>
  <r>
    <n v="106354"/>
    <s v="Tablet"/>
    <s v="Bangalore"/>
    <s v="Delivered"/>
    <d v="2019-03-08T10:06:50"/>
    <d v="2019-03-10T10:06:50"/>
    <d v="2019-03-14T10:06:50"/>
    <n v="69"/>
    <n v="101"/>
    <s v="Delhi"/>
    <s v="Bangalore-Delhi"/>
    <s v="Outstation"/>
    <s v="FastWheels"/>
    <n v="-4"/>
    <n v="2"/>
    <n v="170"/>
    <x v="1"/>
    <x v="1"/>
    <n v="3054.5367339999998"/>
    <s v="Tablet"/>
  </r>
  <r>
    <n v="477243"/>
    <s v="Mobile"/>
    <s v="Delhi"/>
    <s v="Delivered"/>
    <d v="2019-03-08T10:10:49"/>
    <d v="2019-03-12T10:10:49"/>
    <d v="2019-03-12T10:10:49"/>
    <n v="0"/>
    <n v="128"/>
    <s v="Delhi"/>
    <s v="Delhi-Delhi"/>
    <s v="Local"/>
    <s v="Ship2Home"/>
    <n v="0"/>
    <n v="4"/>
    <n v="128"/>
    <x v="0"/>
    <x v="0"/>
    <n v="1493.059072"/>
    <s v="Mobile"/>
  </r>
  <r>
    <n v="480224"/>
    <s v="PC"/>
    <s v="Delhi"/>
    <s v="Delivered"/>
    <d v="2019-03-08T10:12:44"/>
    <d v="2019-03-11T10:12:44"/>
    <d v="2019-03-11T10:12:44"/>
    <n v="35"/>
    <n v="106"/>
    <s v="Mumbai"/>
    <s v="Delhi-Mumbai"/>
    <s v="Outstation"/>
    <s v="FastWheels"/>
    <n v="0"/>
    <n v="3"/>
    <n v="141"/>
    <x v="1"/>
    <x v="1"/>
    <n v="3695.9134960000001"/>
    <s v="PC"/>
  </r>
  <r>
    <n v="974227"/>
    <s v="Mobile"/>
    <s v="Bangalore"/>
    <s v="Delivered"/>
    <d v="2019-03-08T10:23:49"/>
    <d v="2019-03-12T10:23:49"/>
    <d v="2019-03-11T10:23:49"/>
    <n v="63"/>
    <n v="93"/>
    <s v="Mumbai"/>
    <s v="Bangalore-Mumbai"/>
    <s v="Outstation"/>
    <s v="FastWheels"/>
    <n v="1"/>
    <n v="4"/>
    <n v="156"/>
    <x v="1"/>
    <x v="0"/>
    <n v="732"/>
    <s v="Mobile"/>
  </r>
  <r>
    <n v="838585"/>
    <s v="TV - 50 in"/>
    <s v="Delhi"/>
    <s v="Delivered"/>
    <d v="2019-03-08T10:31:57"/>
    <d v="2019-03-11T10:31:57"/>
    <d v="2019-03-13T10:31:57"/>
    <n v="45"/>
    <n v="124"/>
    <s v="Chennai"/>
    <s v="Delhi-Chennai"/>
    <s v="Outstation"/>
    <s v="Ship2Home"/>
    <n v="-2"/>
    <n v="3"/>
    <n v="169"/>
    <x v="1"/>
    <x v="0"/>
    <n v="1498.1160159999999"/>
    <s v="TV"/>
  </r>
  <r>
    <n v="598438"/>
    <s v="Mobile"/>
    <s v="Delhi"/>
    <s v="Delivered"/>
    <d v="2019-03-08T10:34:28"/>
    <d v="2019-03-11T10:34:28"/>
    <d v="2019-03-13T10:34:28"/>
    <n v="37"/>
    <n v="109"/>
    <s v="Mumbai"/>
    <s v="Delhi-Mumbai"/>
    <s v="Outstation"/>
    <s v="Ship2Home"/>
    <n v="-2"/>
    <n v="3"/>
    <n v="146"/>
    <x v="1"/>
    <x v="1"/>
    <n v="770.28556920000005"/>
    <s v="Mobile"/>
  </r>
  <r>
    <n v="589005"/>
    <s v="Mobile"/>
    <s v="Bangalore"/>
    <s v="Delivered"/>
    <d v="2019-03-08T10:43:38"/>
    <d v="2019-03-10T10:43:38"/>
    <d v="2019-03-15T10:43:38"/>
    <n v="43"/>
    <n v="130"/>
    <s v="Chennai"/>
    <s v="Bangalore-Chennai"/>
    <s v="Outstation"/>
    <s v="Ship2Home"/>
    <n v="-5"/>
    <n v="2"/>
    <n v="173"/>
    <x v="0"/>
    <x v="0"/>
    <n v="3387.4699869999999"/>
    <s v="Mobile"/>
  </r>
  <r>
    <n v="79087"/>
    <s v="Laptop"/>
    <s v="Bangalore"/>
    <s v="Delivered"/>
    <d v="2019-03-08T10:48:13"/>
    <d v="2019-03-08T10:48:13"/>
    <d v="2019-03-14T10:48:13"/>
    <n v="0"/>
    <n v="125"/>
    <s v="Bangalore"/>
    <s v="Bangalore-Bangalore"/>
    <s v="Local"/>
    <s v="Ship2Home"/>
    <n v="-6"/>
    <n v="0"/>
    <n v="125"/>
    <x v="1"/>
    <x v="0"/>
    <n v="1688"/>
    <s v="Laptop"/>
  </r>
  <r>
    <n v="286888"/>
    <s v="Mobile"/>
    <s v="Bangalore"/>
    <s v="Delivered"/>
    <d v="2019-03-08T10:51:16"/>
    <d v="2019-03-13T10:51:16"/>
    <d v="2019-03-14T10:51:16"/>
    <n v="44"/>
    <n v="108"/>
    <s v="Mumbai"/>
    <s v="Bangalore-Mumbai"/>
    <s v="Outstation"/>
    <s v="FastWheels"/>
    <n v="-1"/>
    <n v="5"/>
    <n v="152"/>
    <x v="1"/>
    <x v="1"/>
    <n v="3812.3346190000002"/>
    <s v="Mobile"/>
  </r>
  <r>
    <n v="359948"/>
    <s v="Laptop"/>
    <s v="Delhi"/>
    <s v="Delivered"/>
    <d v="2019-03-08T10:52:06"/>
    <d v="2019-03-10T10:52:06"/>
    <d v="2019-03-12T10:52:06"/>
    <n v="78"/>
    <n v="88"/>
    <s v="Mumbai"/>
    <s v="Delhi-Mumbai"/>
    <s v="Outstation"/>
    <s v="FastWheels"/>
    <n v="-2"/>
    <n v="2"/>
    <n v="166"/>
    <x v="1"/>
    <x v="1"/>
    <n v="1457.8207729999999"/>
    <s v="Laptop"/>
  </r>
  <r>
    <n v="753414"/>
    <s v="Mobile"/>
    <s v="Delhi"/>
    <s v="Delivered"/>
    <d v="2019-03-08T11:01:40"/>
    <d v="2019-03-14T11:01:40"/>
    <d v="2019-03-11T11:01:40"/>
    <n v="32"/>
    <n v="128"/>
    <s v="Bangalore"/>
    <s v="Delhi-Bangalore"/>
    <s v="Outstation"/>
    <s v="Ship2Home"/>
    <n v="3"/>
    <n v="6"/>
    <n v="160"/>
    <x v="0"/>
    <x v="1"/>
    <n v="2032"/>
    <s v="Mobile"/>
  </r>
  <r>
    <n v="463522"/>
    <s v="Laptop"/>
    <s v="Delhi"/>
    <s v="Delivered"/>
    <d v="2019-03-08T11:02:51"/>
    <d v="2019-03-18T11:02:51"/>
    <d v="2019-03-11T11:02:51"/>
    <n v="71"/>
    <n v="101"/>
    <s v="Chennai"/>
    <s v="Delhi-Chennai"/>
    <s v="Outstation"/>
    <s v="FastWheels"/>
    <n v="7"/>
    <n v="10"/>
    <n v="172"/>
    <x v="1"/>
    <x v="1"/>
    <n v="528"/>
    <s v="Laptop"/>
  </r>
  <r>
    <n v="763204"/>
    <s v="Laptop"/>
    <s v="Delhi"/>
    <s v="Delivered"/>
    <d v="2019-03-08T11:04:33"/>
    <d v="2019-03-14T11:04:33"/>
    <d v="2019-03-13T11:04:33"/>
    <n v="39"/>
    <n v="129"/>
    <s v="Chennai"/>
    <s v="Delhi-Chennai"/>
    <s v="Outstation"/>
    <s v="FastWheels"/>
    <n v="1"/>
    <n v="6"/>
    <n v="168"/>
    <x v="1"/>
    <x v="1"/>
    <n v="1496.3388259999999"/>
    <s v="Laptop"/>
  </r>
  <r>
    <n v="344820"/>
    <s v="Gaming Console"/>
    <s v="Delhi"/>
    <s v="Delivered"/>
    <d v="2019-03-08T11:08:21"/>
    <d v="2019-03-15T11:08:21"/>
    <d v="2019-03-14T11:08:21"/>
    <n v="64"/>
    <n v="104"/>
    <s v="Chennai"/>
    <s v="Delhi-Chennai"/>
    <s v="Outstation"/>
    <s v="FastWheels"/>
    <n v="1"/>
    <n v="7"/>
    <n v="168"/>
    <x v="0"/>
    <x v="1"/>
    <n v="2978.0258290000002"/>
    <s v="Gaming Console"/>
  </r>
  <r>
    <n v="670188"/>
    <s v="Gaming Console"/>
    <s v="Delhi"/>
    <s v="Delivered"/>
    <d v="2019-03-08T11:10:59"/>
    <d v="2019-03-12T11:10:59"/>
    <d v="2019-03-12T11:10:59"/>
    <n v="63"/>
    <n v="108"/>
    <s v="Bangalore"/>
    <s v="Delhi-Bangalore"/>
    <s v="Outstation"/>
    <s v="FastWheels"/>
    <n v="0"/>
    <n v="4"/>
    <n v="171"/>
    <x v="0"/>
    <x v="1"/>
    <n v="2293.1815259999998"/>
    <s v="Gaming Console"/>
  </r>
  <r>
    <n v="930526"/>
    <s v="Laptop"/>
    <s v="Delhi"/>
    <s v="Delivered"/>
    <d v="2019-03-08T11:12:06"/>
    <d v="2019-03-17T11:12:06"/>
    <d v="2019-03-11T11:12:06"/>
    <n v="28"/>
    <n v="105"/>
    <s v="Mumbai"/>
    <s v="Delhi-Mumbai"/>
    <s v="Outstation"/>
    <s v="Ship2Home"/>
    <n v="6"/>
    <n v="9"/>
    <n v="133"/>
    <x v="1"/>
    <x v="1"/>
    <n v="792"/>
    <s v="Laptop"/>
  </r>
  <r>
    <n v="10346"/>
    <s v="Mobile"/>
    <s v="Delhi"/>
    <s v="Delivered"/>
    <d v="2019-03-08T11:12:30"/>
    <d v="2019-03-12T11:12:30"/>
    <d v="2019-03-15T11:12:30"/>
    <n v="0"/>
    <n v="123"/>
    <s v="Delhi"/>
    <s v="Delhi-Delhi"/>
    <s v="Local"/>
    <s v="Ship2Home"/>
    <n v="-3"/>
    <n v="4"/>
    <n v="123"/>
    <x v="1"/>
    <x v="1"/>
    <n v="3191.4606119999999"/>
    <s v="Mobile"/>
  </r>
  <r>
    <n v="722263"/>
    <s v="Mobile"/>
    <s v="Delhi"/>
    <s v="Delivered"/>
    <d v="2019-03-08T11:18:30"/>
    <d v="2019-03-10T11:18:30"/>
    <d v="2019-03-11T11:18:30"/>
    <n v="0"/>
    <n v="127"/>
    <s v="Delhi"/>
    <s v="Delhi-Delhi"/>
    <s v="Local"/>
    <s v="Ship2Home"/>
    <n v="-1"/>
    <n v="2"/>
    <n v="127"/>
    <x v="1"/>
    <x v="0"/>
    <n v="896.32708760000003"/>
    <s v="Mobile"/>
  </r>
  <r>
    <n v="956061"/>
    <s v="PC"/>
    <s v="Bangalore"/>
    <s v="Delivered"/>
    <d v="2019-03-08T11:29:51"/>
    <d v="2019-03-14T11:29:51"/>
    <d v="2019-03-11T11:29:51"/>
    <n v="62"/>
    <n v="104"/>
    <s v="Chennai"/>
    <s v="Bangalore-Chennai"/>
    <s v="Outstation"/>
    <s v="FastWheels"/>
    <n v="3"/>
    <n v="6"/>
    <n v="166"/>
    <x v="0"/>
    <x v="0"/>
    <n v="410"/>
    <s v="PC"/>
  </r>
  <r>
    <n v="956996"/>
    <s v="Mobile"/>
    <s v="Delhi"/>
    <s v="Delivered"/>
    <d v="2019-03-08T11:33:56"/>
    <d v="2019-03-11T11:33:56"/>
    <d v="2019-03-13T11:33:56"/>
    <n v="44"/>
    <n v="129"/>
    <s v="Bangalore"/>
    <s v="Delhi-Bangalore"/>
    <s v="Outstation"/>
    <s v="FastWheels"/>
    <n v="-2"/>
    <n v="3"/>
    <n v="173"/>
    <x v="1"/>
    <x v="1"/>
    <n v="2503"/>
    <s v="Mobile"/>
  </r>
  <r>
    <n v="182660"/>
    <s v="Tablet"/>
    <s v="Delhi"/>
    <s v="Delivered"/>
    <d v="2019-03-08T11:35:51"/>
    <d v="2019-03-13T11:35:51"/>
    <d v="2019-03-11T11:35:51"/>
    <n v="25"/>
    <n v="126"/>
    <s v="Bangalore"/>
    <s v="Delhi-Bangalore"/>
    <s v="Outstation"/>
    <s v="FastWheels"/>
    <n v="2"/>
    <n v="5"/>
    <n v="151"/>
    <x v="1"/>
    <x v="1"/>
    <n v="893.86022809999997"/>
    <s v="Tablet"/>
  </r>
  <r>
    <n v="387870"/>
    <s v="Laptop"/>
    <s v="Bangalore"/>
    <s v="Delivered"/>
    <d v="2019-03-08T11:38:25"/>
    <d v="2019-03-10T11:38:25"/>
    <d v="2019-03-12T11:38:25"/>
    <n v="74"/>
    <n v="106"/>
    <s v="Delhi"/>
    <s v="Bangalore-Delhi"/>
    <s v="Outstation"/>
    <s v="FastWheels"/>
    <n v="-2"/>
    <n v="2"/>
    <n v="180"/>
    <x v="0"/>
    <x v="1"/>
    <n v="3119.970229"/>
    <s v="Laptop"/>
  </r>
  <r>
    <n v="644994"/>
    <s v="Mobile"/>
    <s v="Bangalore"/>
    <s v="Delivered"/>
    <d v="2019-03-08T11:50:09"/>
    <d v="2019-03-16T11:50:09"/>
    <d v="2019-03-11T11:50:09"/>
    <n v="33"/>
    <n v="106"/>
    <s v="Mumbai"/>
    <s v="Bangalore-Mumbai"/>
    <s v="Outstation"/>
    <s v="Ship2Home"/>
    <n v="5"/>
    <n v="8"/>
    <n v="139"/>
    <x v="0"/>
    <x v="1"/>
    <n v="253.5905127"/>
    <s v="Mobile"/>
  </r>
  <r>
    <n v="181475"/>
    <s v="Mobile"/>
    <s v="Delhi"/>
    <s v="Delivered"/>
    <d v="2019-03-08T11:52:22"/>
    <d v="2019-03-12T11:52:22"/>
    <d v="2019-03-12T11:52:22"/>
    <n v="44"/>
    <n v="124"/>
    <s v="Bangalore"/>
    <s v="Delhi-Bangalore"/>
    <s v="Outstation"/>
    <s v="Ship2Home"/>
    <n v="0"/>
    <n v="4"/>
    <n v="168"/>
    <x v="1"/>
    <x v="2"/>
    <n v="3109.984183"/>
    <s v="Mobile"/>
  </r>
  <r>
    <n v="867967"/>
    <s v="Laptop"/>
    <s v="Delhi"/>
    <s v="Delivered"/>
    <d v="2019-03-08T12:03:54"/>
    <d v="2019-03-11T12:03:54"/>
    <d v="2019-03-13T12:03:54"/>
    <n v="84"/>
    <n v="106"/>
    <s v="Bangalore"/>
    <s v="Delhi-Bangalore"/>
    <s v="Outstation"/>
    <s v="FastWheels"/>
    <n v="-2"/>
    <n v="3"/>
    <n v="190"/>
    <x v="1"/>
    <x v="0"/>
    <n v="1392.4696140000001"/>
    <s v="Laptop"/>
  </r>
  <r>
    <n v="209728"/>
    <s v="TV - 32 in"/>
    <s v="Bangalore"/>
    <s v="Delivered"/>
    <d v="2019-03-08T12:09:15"/>
    <d v="2019-03-11T12:09:15"/>
    <d v="2019-03-12T12:09:15"/>
    <n v="48"/>
    <n v="112"/>
    <s v="Kolkata"/>
    <s v="Bangalore-Kolkata"/>
    <s v="Outstation"/>
    <s v="FastWheels"/>
    <n v="-1"/>
    <n v="3"/>
    <n v="160"/>
    <x v="1"/>
    <x v="1"/>
    <n v="787.38422860000003"/>
    <s v="TV"/>
  </r>
  <r>
    <n v="527236"/>
    <s v="Laptop"/>
    <s v="Bangalore"/>
    <s v="Delivered"/>
    <d v="2019-03-08T12:09:47"/>
    <d v="2019-03-09T12:09:47"/>
    <d v="2019-03-14T12:09:47"/>
    <n v="0"/>
    <n v="128"/>
    <s v="Bangalore"/>
    <s v="Bangalore-Bangalore"/>
    <s v="Local"/>
    <s v="FastWheels"/>
    <n v="-5"/>
    <n v="1"/>
    <n v="128"/>
    <x v="1"/>
    <x v="1"/>
    <n v="3359.500916"/>
    <s v="Laptop"/>
  </r>
  <r>
    <n v="589877"/>
    <s v="PC"/>
    <s v="Delhi"/>
    <s v="Delivered"/>
    <d v="2019-03-08T12:11:08"/>
    <d v="2019-03-14T12:11:08"/>
    <d v="2019-03-14T12:11:08"/>
    <n v="26"/>
    <n v="112"/>
    <s v="Mumbai"/>
    <s v="Delhi-Mumbai"/>
    <s v="Outstation"/>
    <s v="Ship2Home"/>
    <n v="0"/>
    <n v="6"/>
    <n v="138"/>
    <x v="1"/>
    <x v="0"/>
    <n v="742.13715219999995"/>
    <s v="PC"/>
  </r>
  <r>
    <n v="791294"/>
    <s v="Mobile"/>
    <s v="Bangalore"/>
    <s v="Delivered"/>
    <d v="2019-03-08T12:16:22"/>
    <d v="2019-03-09T12:16:22"/>
    <d v="2019-03-11T12:16:22"/>
    <n v="0"/>
    <n v="126"/>
    <s v="Bangalore"/>
    <s v="Bangalore-Bangalore"/>
    <s v="Local"/>
    <s v="Ship2Home"/>
    <n v="-2"/>
    <n v="1"/>
    <n v="126"/>
    <x v="1"/>
    <x v="1"/>
    <n v="3109"/>
    <s v="Mobile"/>
  </r>
  <r>
    <n v="531040"/>
    <s v="Mobile"/>
    <s v="Bangalore"/>
    <s v="Delivered"/>
    <d v="2019-03-08T12:22:51"/>
    <d v="2019-03-10T12:22:51"/>
    <d v="2019-03-13T12:22:51"/>
    <n v="29"/>
    <n v="114"/>
    <s v="Mumbai"/>
    <s v="Bangalore-Mumbai"/>
    <s v="Outstation"/>
    <s v="FastWheels"/>
    <n v="-3"/>
    <n v="2"/>
    <n v="143"/>
    <x v="1"/>
    <x v="1"/>
    <n v="2145.7311119999999"/>
    <s v="Mobile"/>
  </r>
  <r>
    <n v="752558"/>
    <s v="PC"/>
    <s v="Delhi"/>
    <s v="Delivered"/>
    <d v="2019-03-08T12:43:25"/>
    <d v="2019-03-10T12:43:25"/>
    <d v="2019-03-11T12:43:25"/>
    <n v="83"/>
    <n v="105"/>
    <s v="Bangalore"/>
    <s v="Delhi-Bangalore"/>
    <s v="Outstation"/>
    <s v="FastWheels"/>
    <n v="-1"/>
    <n v="2"/>
    <n v="188"/>
    <x v="1"/>
    <x v="1"/>
    <n v="1803.197097"/>
    <s v="PC"/>
  </r>
  <r>
    <n v="62724"/>
    <s v="Mobile"/>
    <s v="Delhi"/>
    <s v="Delivered"/>
    <d v="2019-03-08T12:44:11"/>
    <d v="2019-03-10T12:44:11"/>
    <d v="2019-03-15T12:44:11"/>
    <n v="0"/>
    <n v="121"/>
    <s v="Delhi"/>
    <s v="Delhi-Delhi"/>
    <s v="Local"/>
    <s v="FastWheels"/>
    <n v="-5"/>
    <n v="2"/>
    <n v="121"/>
    <x v="0"/>
    <x v="1"/>
    <n v="3208.0490070000001"/>
    <s v="Mobile"/>
  </r>
  <r>
    <n v="16439"/>
    <s v="TV - 50 in"/>
    <s v="Bangalore"/>
    <s v="Delivered"/>
    <d v="2019-03-08T12:52:15"/>
    <d v="2019-03-11T12:52:15"/>
    <d v="2019-03-12T12:52:15"/>
    <n v="0"/>
    <n v="123"/>
    <s v="Bangalore"/>
    <s v="Bangalore-Bangalore"/>
    <s v="Local"/>
    <s v="Ship2Home"/>
    <n v="-1"/>
    <n v="3"/>
    <n v="123"/>
    <x v="1"/>
    <x v="0"/>
    <n v="1088.1108850000001"/>
    <s v="TV"/>
  </r>
  <r>
    <n v="957703"/>
    <s v="TV - 50 in"/>
    <s v="Delhi"/>
    <s v="Delivered"/>
    <d v="2019-03-08T12:53:41"/>
    <d v="2019-03-10T12:53:41"/>
    <d v="2019-03-12T12:53:41"/>
    <n v="0"/>
    <n v="122"/>
    <s v="Delhi"/>
    <s v="Delhi-Delhi"/>
    <s v="Local"/>
    <s v="Ship2Home"/>
    <n v="-2"/>
    <n v="2"/>
    <n v="122"/>
    <x v="1"/>
    <x v="0"/>
    <n v="2785.6290880000001"/>
    <s v="TV"/>
  </r>
  <r>
    <n v="941357"/>
    <s v="Mobile"/>
    <s v="Delhi"/>
    <s v="Delivered"/>
    <d v="2019-03-08T12:53:59"/>
    <d v="2019-03-10T12:53:59"/>
    <d v="2019-03-14T12:53:59"/>
    <n v="77"/>
    <n v="90"/>
    <s v="Mumbai"/>
    <s v="Delhi-Mumbai"/>
    <s v="Outstation"/>
    <s v="FastWheels"/>
    <n v="-4"/>
    <n v="2"/>
    <n v="167"/>
    <x v="1"/>
    <x v="0"/>
    <n v="2950.715537"/>
    <s v="Mobile"/>
  </r>
  <r>
    <n v="260374"/>
    <s v="PC"/>
    <s v="Bangalore"/>
    <s v="Delivered"/>
    <d v="2019-03-08T12:57:05"/>
    <d v="2019-03-08T12:57:05"/>
    <d v="2019-03-11T12:57:05"/>
    <n v="0"/>
    <n v="123"/>
    <s v="Bangalore"/>
    <s v="Bangalore-Bangalore"/>
    <s v="Local"/>
    <s v="Ship2Home"/>
    <n v="-3"/>
    <n v="0"/>
    <n v="123"/>
    <x v="1"/>
    <x v="1"/>
    <n v="1219.7874099999999"/>
    <s v="PC"/>
  </r>
  <r>
    <n v="724009"/>
    <s v="Tablet"/>
    <s v="Bangalore"/>
    <s v="Delivered"/>
    <d v="2019-03-08T12:57:35"/>
    <d v="2019-03-09T12:57:35"/>
    <d v="2019-03-11T12:57:35"/>
    <n v="0"/>
    <n v="125"/>
    <s v="Bangalore"/>
    <s v="Bangalore-Bangalore"/>
    <s v="Local"/>
    <s v="Ship2Home"/>
    <n v="-2"/>
    <n v="1"/>
    <n v="125"/>
    <x v="1"/>
    <x v="0"/>
    <n v="717.63156779999997"/>
    <s v="Tablet"/>
  </r>
  <r>
    <n v="480938"/>
    <s v="PC"/>
    <s v="Bangalore"/>
    <s v="Delivered"/>
    <d v="2019-03-08T13:07:06"/>
    <d v="2019-03-09T13:07:06"/>
    <d v="2019-03-14T13:07:06"/>
    <n v="0"/>
    <n v="122"/>
    <s v="Bangalore"/>
    <s v="Bangalore-Bangalore"/>
    <s v="Local"/>
    <s v="Ship2Home"/>
    <n v="-5"/>
    <n v="1"/>
    <n v="122"/>
    <x v="1"/>
    <x v="1"/>
    <n v="849.2747554"/>
    <s v="PC"/>
  </r>
  <r>
    <n v="655385"/>
    <s v="Tablet"/>
    <s v="Bangalore"/>
    <s v="Delivered"/>
    <d v="2019-03-08T13:17:39"/>
    <d v="2019-03-12T13:17:39"/>
    <d v="2019-03-15T13:17:39"/>
    <n v="0"/>
    <n v="107"/>
    <s v="Bangalore"/>
    <s v="Bangalore-Bangalore"/>
    <s v="Local"/>
    <s v="FastWheels"/>
    <n v="-3"/>
    <n v="4"/>
    <n v="107"/>
    <x v="1"/>
    <x v="0"/>
    <n v="2734"/>
    <s v="Tablet"/>
  </r>
  <r>
    <n v="204488"/>
    <s v="TV - 32 in"/>
    <s v="Delhi"/>
    <s v="Delivered"/>
    <d v="2019-03-08T13:23:03"/>
    <d v="2019-03-14T13:23:03"/>
    <d v="2019-03-12T13:23:03"/>
    <n v="75"/>
    <n v="105"/>
    <s v="Bangalore"/>
    <s v="Delhi-Bangalore"/>
    <s v="Outstation"/>
    <s v="FastWheels"/>
    <n v="2"/>
    <n v="6"/>
    <n v="180"/>
    <x v="1"/>
    <x v="1"/>
    <n v="2196"/>
    <s v="TV"/>
  </r>
  <r>
    <n v="641326"/>
    <s v="PC"/>
    <s v="Delhi"/>
    <s v="Delivered"/>
    <d v="2019-03-08T13:23:07"/>
    <d v="2019-03-13T13:23:07"/>
    <d v="2019-03-11T13:23:07"/>
    <n v="65"/>
    <n v="101"/>
    <s v="Chennai"/>
    <s v="Delhi-Chennai"/>
    <s v="Outstation"/>
    <s v="FastWheels"/>
    <n v="2"/>
    <n v="5"/>
    <n v="166"/>
    <x v="1"/>
    <x v="1"/>
    <n v="2323.2095370000002"/>
    <s v="PC"/>
  </r>
  <r>
    <n v="87420"/>
    <s v="Mobile"/>
    <s v="Delhi"/>
    <s v="Delivered"/>
    <d v="2019-03-08T13:26:48"/>
    <d v="2019-03-12T13:26:48"/>
    <d v="2019-03-13T13:26:48"/>
    <n v="0"/>
    <n v="123"/>
    <s v="Delhi"/>
    <s v="Delhi-Delhi"/>
    <s v="Local"/>
    <s v="FastWheels"/>
    <n v="-1"/>
    <n v="4"/>
    <n v="123"/>
    <x v="0"/>
    <x v="1"/>
    <n v="2651"/>
    <s v="Mobile"/>
  </r>
  <r>
    <n v="485970"/>
    <s v="PC"/>
    <s v="Bangalore"/>
    <s v="Delivered"/>
    <d v="2019-03-08T13:28:45"/>
    <d v="2019-03-15T13:28:45"/>
    <d v="2019-03-11T13:28:45"/>
    <n v="45"/>
    <n v="114"/>
    <s v="Mumbai"/>
    <s v="Bangalore-Mumbai"/>
    <s v="Outstation"/>
    <s v="Ship2Home"/>
    <n v="4"/>
    <n v="7"/>
    <n v="159"/>
    <x v="0"/>
    <x v="1"/>
    <n v="2973.1290199999999"/>
    <s v="PC"/>
  </r>
  <r>
    <n v="926500"/>
    <s v="Mobile"/>
    <s v="Delhi"/>
    <s v="Delivered"/>
    <d v="2019-03-08T13:29:05"/>
    <d v="2019-03-13T13:29:05"/>
    <d v="2019-03-11T13:29:05"/>
    <n v="34"/>
    <n v="114"/>
    <s v="Mumbai"/>
    <s v="Delhi-Mumbai"/>
    <s v="Outstation"/>
    <s v="FastWheels"/>
    <n v="2"/>
    <n v="5"/>
    <n v="148"/>
    <x v="1"/>
    <x v="1"/>
    <n v="2880"/>
    <s v="Mobile"/>
  </r>
  <r>
    <n v="908850"/>
    <s v="Mobile"/>
    <s v="Bangalore"/>
    <s v="Delivered"/>
    <d v="2019-03-08T13:30:15"/>
    <d v="2019-03-13T13:30:15"/>
    <d v="2019-03-14T13:30:15"/>
    <n v="62"/>
    <n v="88"/>
    <s v="Kolkata"/>
    <s v="Bangalore-Kolkata"/>
    <s v="Outstation"/>
    <s v="FastWheels"/>
    <n v="-1"/>
    <n v="5"/>
    <n v="150"/>
    <x v="0"/>
    <x v="1"/>
    <n v="1024.6290409999999"/>
    <s v="Mobile"/>
  </r>
  <r>
    <n v="320776"/>
    <s v="TV - 32 in"/>
    <s v="Delhi"/>
    <s v="Delivered"/>
    <d v="2019-03-08T13:30:59"/>
    <d v="2019-03-13T13:30:59"/>
    <d v="2019-03-14T13:30:59"/>
    <n v="28"/>
    <n v="128"/>
    <s v="Bangalore"/>
    <s v="Delhi-Bangalore"/>
    <s v="Outstation"/>
    <s v="FastWheels"/>
    <n v="-1"/>
    <n v="5"/>
    <n v="156"/>
    <x v="1"/>
    <x v="1"/>
    <n v="2863.4151510000002"/>
    <s v="TV"/>
  </r>
  <r>
    <n v="283229"/>
    <s v="Laptop"/>
    <s v="Delhi"/>
    <s v="Delivered"/>
    <d v="2019-03-08T13:34:37"/>
    <d v="2019-03-10T13:34:37"/>
    <d v="2019-03-11T13:34:37"/>
    <n v="84"/>
    <n v="102"/>
    <s v="Bangalore"/>
    <s v="Delhi-Bangalore"/>
    <s v="Outstation"/>
    <s v="FastWheels"/>
    <n v="-1"/>
    <n v="2"/>
    <n v="186"/>
    <x v="1"/>
    <x v="0"/>
    <n v="2933"/>
    <s v="Laptop"/>
  </r>
  <r>
    <n v="76337"/>
    <s v="Tablet"/>
    <s v="Bangalore"/>
    <s v="Delivered"/>
    <d v="2019-03-08T13:35:04"/>
    <d v="2019-03-15T13:35:04"/>
    <d v="2019-03-15T13:35:04"/>
    <n v="64"/>
    <n v="91"/>
    <s v="Kolkata"/>
    <s v="Bangalore-Kolkata"/>
    <s v="Outstation"/>
    <s v="FastWheels"/>
    <n v="0"/>
    <n v="7"/>
    <n v="155"/>
    <x v="1"/>
    <x v="0"/>
    <n v="1783.9592660000001"/>
    <s v="Tablet"/>
  </r>
  <r>
    <n v="57980"/>
    <s v="Mobile"/>
    <s v="Delhi"/>
    <s v="Delivered"/>
    <d v="2019-03-08T13:37:45"/>
    <d v="2019-03-15T13:37:45"/>
    <d v="2019-03-12T13:37:45"/>
    <n v="42"/>
    <n v="113"/>
    <s v="Kolkata"/>
    <s v="Delhi-Kolkata"/>
    <s v="Outstation"/>
    <s v="FastWheels"/>
    <n v="3"/>
    <n v="7"/>
    <n v="155"/>
    <x v="1"/>
    <x v="1"/>
    <n v="3113"/>
    <s v="Mobile"/>
  </r>
  <r>
    <n v="120549"/>
    <s v="PC"/>
    <s v="Bangalore"/>
    <s v="Delivered"/>
    <d v="2019-03-08T13:39:24"/>
    <d v="2019-03-14T13:39:24"/>
    <d v="2019-03-12T13:39:24"/>
    <n v="45"/>
    <n v="115"/>
    <s v="Kolkata"/>
    <s v="Bangalore-Kolkata"/>
    <s v="Outstation"/>
    <s v="Ship2Home"/>
    <n v="2"/>
    <n v="6"/>
    <n v="160"/>
    <x v="0"/>
    <x v="0"/>
    <n v="2867.2613510000001"/>
    <s v="PC"/>
  </r>
  <r>
    <n v="14498"/>
    <s v="Mobile"/>
    <s v="Bangalore"/>
    <s v="Delivered"/>
    <d v="2019-03-08T13:41:13"/>
    <d v="2019-03-14T13:41:13"/>
    <d v="2019-03-12T13:41:13"/>
    <n v="41"/>
    <n v="113"/>
    <s v="Mumbai"/>
    <s v="Bangalore-Mumbai"/>
    <s v="Outstation"/>
    <s v="Ship2Home"/>
    <n v="2"/>
    <n v="6"/>
    <n v="154"/>
    <x v="1"/>
    <x v="1"/>
    <n v="651.59886970000002"/>
    <s v="Mobile"/>
  </r>
  <r>
    <n v="460833"/>
    <s v="PC"/>
    <s v="Bangalore"/>
    <s v="Delivered"/>
    <d v="2019-03-08T13:47:46"/>
    <d v="2019-03-12T13:47:46"/>
    <d v="2019-03-13T13:47:46"/>
    <n v="42"/>
    <n v="111"/>
    <s v="Kolkata"/>
    <s v="Bangalore-Kolkata"/>
    <s v="Outstation"/>
    <s v="Ship2Home"/>
    <n v="-1"/>
    <n v="4"/>
    <n v="153"/>
    <x v="0"/>
    <x v="0"/>
    <n v="1320.2369530000001"/>
    <s v="PC"/>
  </r>
  <r>
    <n v="200405"/>
    <s v="PC"/>
    <s v="Delhi"/>
    <s v="Delivered"/>
    <d v="2019-03-08T13:48:54"/>
    <d v="2019-03-14T13:48:54"/>
    <d v="2019-03-12T13:48:54"/>
    <n v="48"/>
    <n v="128"/>
    <s v="Bangalore"/>
    <s v="Delhi-Bangalore"/>
    <s v="Outstation"/>
    <s v="Ship2Home"/>
    <n v="2"/>
    <n v="6"/>
    <n v="176"/>
    <x v="1"/>
    <x v="0"/>
    <n v="2611"/>
    <s v="PC"/>
  </r>
  <r>
    <n v="102085"/>
    <s v="Tablet"/>
    <s v="Delhi"/>
    <s v="Delivered"/>
    <d v="2019-03-08T13:53:30"/>
    <d v="2019-03-14T13:53:30"/>
    <d v="2019-03-15T13:53:30"/>
    <n v="0"/>
    <n v="121"/>
    <s v="Delhi"/>
    <s v="Delhi-Delhi"/>
    <s v="Local"/>
    <s v="Ship2Home"/>
    <n v="-1"/>
    <n v="6"/>
    <n v="121"/>
    <x v="1"/>
    <x v="0"/>
    <n v="3606.1308079999999"/>
    <s v="Tablet"/>
  </r>
  <r>
    <n v="498283"/>
    <s v="Laptop"/>
    <s v="Bangalore"/>
    <s v="Delivered"/>
    <d v="2019-03-08T13:54:25"/>
    <d v="2019-03-14T13:54:25"/>
    <d v="2019-03-13T13:54:25"/>
    <n v="27"/>
    <n v="127"/>
    <s v="Delhi"/>
    <s v="Bangalore-Delhi"/>
    <s v="Outstation"/>
    <s v="Ship2Home"/>
    <n v="1"/>
    <n v="6"/>
    <n v="154"/>
    <x v="1"/>
    <x v="0"/>
    <n v="1964.4616040000001"/>
    <s v="Laptop"/>
  </r>
  <r>
    <n v="31668"/>
    <s v="Laptop"/>
    <s v="Delhi"/>
    <s v="Delivered"/>
    <d v="2019-03-08T14:05:16"/>
    <d v="2019-03-10T14:05:16"/>
    <d v="2019-03-12T14:05:16"/>
    <n v="0"/>
    <n v="123"/>
    <s v="Delhi"/>
    <s v="Delhi-Delhi"/>
    <s v="Local"/>
    <s v="FastWheels"/>
    <n v="-2"/>
    <n v="2"/>
    <n v="123"/>
    <x v="0"/>
    <x v="1"/>
    <n v="2642"/>
    <s v="Laptop"/>
  </r>
  <r>
    <n v="751709"/>
    <s v="Mobile"/>
    <s v="Bangalore"/>
    <s v="Delivered"/>
    <d v="2019-03-08T14:07:00"/>
    <d v="2019-03-11T14:07:00"/>
    <d v="2019-03-13T14:07:00"/>
    <n v="50"/>
    <n v="106"/>
    <s v="Mumbai"/>
    <s v="Bangalore-Mumbai"/>
    <s v="Outstation"/>
    <s v="Ship2Home"/>
    <n v="-2"/>
    <n v="3"/>
    <n v="156"/>
    <x v="1"/>
    <x v="2"/>
    <n v="426.7789234"/>
    <s v="Mobile"/>
  </r>
  <r>
    <n v="369968"/>
    <s v="Mobile"/>
    <s v="Delhi"/>
    <s v="Delivered"/>
    <d v="2019-03-08T14:08:09"/>
    <d v="2019-03-14T14:08:09"/>
    <d v="2019-03-13T14:08:09"/>
    <n v="41"/>
    <n v="112"/>
    <s v="Mumbai"/>
    <s v="Delhi-Mumbai"/>
    <s v="Outstation"/>
    <s v="FastWheels"/>
    <n v="1"/>
    <n v="6"/>
    <n v="153"/>
    <x v="1"/>
    <x v="1"/>
    <n v="1105.365074"/>
    <s v="Mobile"/>
  </r>
  <r>
    <n v="188079"/>
    <s v="Tablet"/>
    <s v="Delhi"/>
    <s v="Delivered"/>
    <d v="2019-03-08T14:10:22"/>
    <d v="2019-03-14T14:10:22"/>
    <d v="2019-03-11T14:10:22"/>
    <n v="72"/>
    <n v="88"/>
    <s v="Kolkata"/>
    <s v="Delhi-Kolkata"/>
    <s v="Outstation"/>
    <s v="FastWheels"/>
    <n v="3"/>
    <n v="6"/>
    <n v="160"/>
    <x v="0"/>
    <x v="0"/>
    <n v="3448"/>
    <s v="Tablet"/>
  </r>
  <r>
    <n v="858194"/>
    <s v="Mobile"/>
    <s v="Bangalore"/>
    <s v="Delivered"/>
    <d v="2019-03-08T14:11:22"/>
    <d v="2019-03-14T14:11:22"/>
    <d v="2019-03-12T14:11:22"/>
    <n v="0"/>
    <n v="127"/>
    <s v="Bangalore"/>
    <s v="Bangalore-Bangalore"/>
    <s v="Local"/>
    <s v="Ship2Home"/>
    <n v="2"/>
    <n v="6"/>
    <n v="127"/>
    <x v="1"/>
    <x v="1"/>
    <n v="2521"/>
    <s v="Mobile"/>
  </r>
  <r>
    <n v="266558"/>
    <s v="PC"/>
    <s v="Bangalore"/>
    <s v="Delivered"/>
    <d v="2019-03-08T14:14:44"/>
    <d v="2019-03-14T14:14:44"/>
    <d v="2019-03-12T14:14:44"/>
    <n v="0"/>
    <n v="125"/>
    <s v="Bangalore"/>
    <s v="Bangalore-Bangalore"/>
    <s v="Local"/>
    <s v="Ship2Home"/>
    <n v="2"/>
    <n v="6"/>
    <n v="125"/>
    <x v="1"/>
    <x v="1"/>
    <n v="307.3124315"/>
    <s v="PC"/>
  </r>
  <r>
    <n v="155517"/>
    <s v="Laptop"/>
    <s v="Delhi"/>
    <s v="Delivered"/>
    <d v="2019-03-08T14:20:09"/>
    <d v="2019-03-12T14:20:09"/>
    <d v="2019-03-12T14:20:09"/>
    <n v="32"/>
    <n v="108"/>
    <s v="Mumbai"/>
    <s v="Delhi-Mumbai"/>
    <s v="Outstation"/>
    <s v="Ship2Home"/>
    <n v="0"/>
    <n v="4"/>
    <n v="140"/>
    <x v="0"/>
    <x v="0"/>
    <n v="3149.507662"/>
    <s v="Laptop"/>
  </r>
  <r>
    <n v="759351"/>
    <s v="Laptop"/>
    <s v="Delhi"/>
    <s v="Delivered"/>
    <d v="2019-03-08T14:36:14"/>
    <d v="2019-03-12T14:36:14"/>
    <d v="2019-03-14T14:36:14"/>
    <n v="0"/>
    <n v="127"/>
    <s v="Delhi"/>
    <s v="Delhi-Delhi"/>
    <s v="Local"/>
    <s v="Ship2Home"/>
    <n v="-2"/>
    <n v="4"/>
    <n v="127"/>
    <x v="0"/>
    <x v="0"/>
    <n v="2642.661357"/>
    <s v="Laptop"/>
  </r>
  <r>
    <n v="264349"/>
    <s v="Mobile"/>
    <s v="Bangalore"/>
    <s v="Delivered"/>
    <d v="2019-03-08T14:39:16"/>
    <d v="2019-03-11T14:39:16"/>
    <d v="2019-03-14T14:39:16"/>
    <n v="44"/>
    <n v="121"/>
    <s v="Delhi"/>
    <s v="Bangalore-Delhi"/>
    <s v="Outstation"/>
    <s v="Ship2Home"/>
    <n v="-3"/>
    <n v="3"/>
    <n v="165"/>
    <x v="1"/>
    <x v="0"/>
    <n v="3043.2536540000001"/>
    <s v="Mobile"/>
  </r>
  <r>
    <n v="898102"/>
    <s v="Tablet"/>
    <s v="Bangalore"/>
    <s v="Delivered"/>
    <d v="2019-03-08T14:41:19"/>
    <d v="2019-03-08T14:41:19"/>
    <d v="2019-03-14T14:41:19"/>
    <n v="0"/>
    <n v="104"/>
    <s v="Bangalore"/>
    <s v="Bangalore-Bangalore"/>
    <s v="Local"/>
    <s v="FastWheels"/>
    <n v="-6"/>
    <n v="0"/>
    <n v="104"/>
    <x v="1"/>
    <x v="1"/>
    <n v="621.4889938"/>
    <s v="Tablet"/>
  </r>
  <r>
    <n v="276052"/>
    <s v="PC"/>
    <s v="Bangalore"/>
    <s v="Delivered"/>
    <d v="2019-03-08T14:50:10"/>
    <d v="2019-03-10T14:50:10"/>
    <d v="2019-03-15T14:50:10"/>
    <n v="34"/>
    <n v="107"/>
    <s v="Mumbai"/>
    <s v="Bangalore-Mumbai"/>
    <s v="Outstation"/>
    <s v="FastWheels"/>
    <n v="-5"/>
    <n v="2"/>
    <n v="141"/>
    <x v="1"/>
    <x v="1"/>
    <n v="294"/>
    <s v="PC"/>
  </r>
  <r>
    <n v="371935"/>
    <s v="PC"/>
    <s v="Delhi"/>
    <s v="Delivered"/>
    <d v="2019-03-08T15:07:34"/>
    <d v="2019-03-16T15:07:34"/>
    <d v="2019-03-14T15:07:34"/>
    <n v="29"/>
    <n v="108"/>
    <s v="Mumbai"/>
    <s v="Delhi-Mumbai"/>
    <s v="Outstation"/>
    <s v="Ship2Home"/>
    <n v="2"/>
    <n v="8"/>
    <n v="137"/>
    <x v="1"/>
    <x v="0"/>
    <n v="1292.0424519999999"/>
    <s v="PC"/>
  </r>
  <r>
    <n v="68495"/>
    <s v="PC"/>
    <s v="Bangalore"/>
    <s v="Delivered"/>
    <d v="2019-03-08T15:07:36"/>
    <d v="2019-03-14T15:07:36"/>
    <d v="2019-03-15T15:07:36"/>
    <n v="0"/>
    <n v="128"/>
    <s v="Bangalore"/>
    <s v="Bangalore-Bangalore"/>
    <s v="Local"/>
    <s v="Ship2Home"/>
    <n v="-1"/>
    <n v="6"/>
    <n v="128"/>
    <x v="1"/>
    <x v="2"/>
    <n v="3318.6355370000001"/>
    <s v="PC"/>
  </r>
  <r>
    <n v="398349"/>
    <s v="PC"/>
    <s v="Bangalore"/>
    <s v="Delivered"/>
    <d v="2019-03-08T15:16:42"/>
    <d v="2019-03-12T15:16:42"/>
    <d v="2019-03-15T15:16:42"/>
    <n v="36"/>
    <n v="129"/>
    <s v="Chennai"/>
    <s v="Bangalore-Chennai"/>
    <s v="Outstation"/>
    <s v="Ship2Home"/>
    <n v="-3"/>
    <n v="4"/>
    <n v="165"/>
    <x v="0"/>
    <x v="2"/>
    <n v="979.47262039999998"/>
    <s v="PC"/>
  </r>
  <r>
    <n v="304223"/>
    <s v="Laptop"/>
    <s v="Bangalore"/>
    <s v="Delivered"/>
    <d v="2019-03-08T15:18:32"/>
    <d v="2019-03-15T15:18:32"/>
    <d v="2019-03-11T15:18:32"/>
    <n v="83"/>
    <n v="86"/>
    <s v="Kolkata"/>
    <s v="Bangalore-Kolkata"/>
    <s v="Outstation"/>
    <s v="FastWheels"/>
    <n v="4"/>
    <n v="7"/>
    <n v="169"/>
    <x v="1"/>
    <x v="0"/>
    <n v="1371.3041310000001"/>
    <s v="Laptop"/>
  </r>
  <r>
    <n v="992533"/>
    <s v="Tablet"/>
    <s v="Bangalore"/>
    <s v="Delivered"/>
    <d v="2019-03-08T15:20:25"/>
    <d v="2019-03-15T15:20:25"/>
    <d v="2019-03-14T15:20:25"/>
    <n v="49"/>
    <n v="129"/>
    <s v="Delhi"/>
    <s v="Bangalore-Delhi"/>
    <s v="Outstation"/>
    <s v="Ship2Home"/>
    <n v="1"/>
    <n v="7"/>
    <n v="178"/>
    <x v="1"/>
    <x v="0"/>
    <n v="295"/>
    <s v="Tablet"/>
  </r>
  <r>
    <n v="272960"/>
    <s v="TV - 32 in"/>
    <s v="Delhi"/>
    <s v="Delivered"/>
    <d v="2019-03-08T15:21:59"/>
    <d v="2019-03-10T15:21:59"/>
    <d v="2019-03-15T15:21:59"/>
    <n v="0"/>
    <n v="127"/>
    <s v="Delhi"/>
    <s v="Delhi-Delhi"/>
    <s v="Local"/>
    <s v="FastWheels"/>
    <n v="-5"/>
    <n v="2"/>
    <n v="127"/>
    <x v="1"/>
    <x v="1"/>
    <n v="1832.380474"/>
    <s v="TV"/>
  </r>
  <r>
    <n v="329381"/>
    <s v="TV - 50 in"/>
    <s v="Bangalore"/>
    <s v="Delivered"/>
    <d v="2019-03-08T15:22:18"/>
    <d v="2019-03-13T15:22:18"/>
    <d v="2019-03-14T15:22:18"/>
    <n v="32"/>
    <n v="111"/>
    <s v="Kolkata"/>
    <s v="Bangalore-Kolkata"/>
    <s v="Outstation"/>
    <s v="Ship2Home"/>
    <n v="-1"/>
    <n v="5"/>
    <n v="143"/>
    <x v="1"/>
    <x v="0"/>
    <n v="3416.5978449999998"/>
    <s v="TV"/>
  </r>
  <r>
    <n v="289035"/>
    <s v="Gaming Console"/>
    <s v="Delhi"/>
    <s v="Delivered"/>
    <d v="2019-03-08T15:25:06"/>
    <d v="2019-03-10T15:25:06"/>
    <d v="2019-03-14T15:25:06"/>
    <n v="49"/>
    <n v="112"/>
    <s v="Kolkata"/>
    <s v="Delhi-Kolkata"/>
    <s v="Outstation"/>
    <s v="Ship2Home"/>
    <n v="-4"/>
    <n v="2"/>
    <n v="161"/>
    <x v="0"/>
    <x v="0"/>
    <n v="901.0585413"/>
    <s v="Gaming Console"/>
  </r>
  <r>
    <n v="425309"/>
    <s v="Mobile"/>
    <s v="Bangalore"/>
    <s v="Delivered"/>
    <d v="2019-03-08T15:27:45"/>
    <d v="2019-03-12T15:27:45"/>
    <d v="2019-03-11T15:27:45"/>
    <n v="78"/>
    <n v="105"/>
    <s v="Chennai"/>
    <s v="Bangalore-Chennai"/>
    <s v="Outstation"/>
    <s v="FastWheels"/>
    <n v="1"/>
    <n v="4"/>
    <n v="183"/>
    <x v="1"/>
    <x v="0"/>
    <n v="756"/>
    <s v="Mobile"/>
  </r>
  <r>
    <n v="54647"/>
    <s v="Mobile"/>
    <s v="Bangalore"/>
    <s v="Delivered"/>
    <d v="2019-03-08T15:30:30"/>
    <d v="2019-03-14T15:30:30"/>
    <d v="2019-03-15T15:30:30"/>
    <n v="0"/>
    <n v="126"/>
    <s v="Bangalore"/>
    <s v="Bangalore-Bangalore"/>
    <s v="Local"/>
    <s v="Ship2Home"/>
    <n v="-1"/>
    <n v="6"/>
    <n v="126"/>
    <x v="1"/>
    <x v="0"/>
    <n v="302.81727690000002"/>
    <s v="Mobile"/>
  </r>
  <r>
    <n v="469099"/>
    <s v="Laptop"/>
    <s v="Delhi"/>
    <s v="Delivered"/>
    <d v="2019-03-08T15:31:17"/>
    <d v="2019-03-11T15:31:17"/>
    <d v="2019-03-12T15:31:17"/>
    <n v="27"/>
    <n v="111"/>
    <s v="Mumbai"/>
    <s v="Delhi-Mumbai"/>
    <s v="Outstation"/>
    <s v="Ship2Home"/>
    <n v="-1"/>
    <n v="3"/>
    <n v="138"/>
    <x v="1"/>
    <x v="0"/>
    <n v="600"/>
    <s v="Laptop"/>
  </r>
  <r>
    <n v="432372"/>
    <s v="Laptop"/>
    <s v="Bangalore"/>
    <s v="Delivered"/>
    <d v="2019-03-08T15:34:56"/>
    <d v="2019-03-11T15:34:56"/>
    <d v="2019-03-14T15:34:56"/>
    <n v="0"/>
    <n v="126"/>
    <s v="Bangalore"/>
    <s v="Bangalore-Bangalore"/>
    <s v="Local"/>
    <s v="FastWheels"/>
    <n v="-3"/>
    <n v="3"/>
    <n v="126"/>
    <x v="0"/>
    <x v="1"/>
    <n v="1307.926704"/>
    <s v="Laptop"/>
  </r>
  <r>
    <n v="610804"/>
    <s v="Mobile"/>
    <s v="Delhi"/>
    <s v="Delivered"/>
    <d v="2019-03-08T15:38:59"/>
    <d v="2019-03-12T15:38:59"/>
    <d v="2019-03-13T15:38:59"/>
    <n v="33"/>
    <n v="106"/>
    <s v="Mumbai"/>
    <s v="Delhi-Mumbai"/>
    <s v="Outstation"/>
    <s v="FastWheels"/>
    <n v="-1"/>
    <n v="4"/>
    <n v="139"/>
    <x v="1"/>
    <x v="1"/>
    <n v="2592.2442500000002"/>
    <s v="Mobile"/>
  </r>
  <r>
    <n v="511497"/>
    <s v="Laptop"/>
    <s v="Bangalore"/>
    <s v="Delivered"/>
    <d v="2019-03-08T15:46:48"/>
    <d v="2019-03-10T15:46:48"/>
    <d v="2019-03-15T15:46:48"/>
    <n v="0"/>
    <n v="121"/>
    <s v="Bangalore"/>
    <s v="Bangalore-Bangalore"/>
    <s v="Local"/>
    <s v="Ship2Home"/>
    <n v="-5"/>
    <n v="2"/>
    <n v="121"/>
    <x v="0"/>
    <x v="2"/>
    <n v="2370.6064670000001"/>
    <s v="Laptop"/>
  </r>
  <r>
    <n v="191431"/>
    <s v="Mobile"/>
    <s v="Bangalore"/>
    <s v="Delivered"/>
    <d v="2019-03-08T15:47:42"/>
    <d v="2019-03-16T15:47:42"/>
    <d v="2019-03-13T15:47:42"/>
    <n v="37"/>
    <n v="123"/>
    <s v="Delhi"/>
    <s v="Bangalore-Delhi"/>
    <s v="Outstation"/>
    <s v="Ship2Home"/>
    <n v="3"/>
    <n v="8"/>
    <n v="160"/>
    <x v="1"/>
    <x v="0"/>
    <n v="2788.4969040000001"/>
    <s v="Mobile"/>
  </r>
  <r>
    <n v="737489"/>
    <s v="Mobile"/>
    <s v="Delhi"/>
    <s v="Delivered"/>
    <d v="2019-03-08T15:53:31"/>
    <d v="2019-03-11T15:53:31"/>
    <d v="2019-03-15T15:53:31"/>
    <n v="37"/>
    <n v="122"/>
    <s v="Chennai"/>
    <s v="Delhi-Chennai"/>
    <s v="Outstation"/>
    <s v="Ship2Home"/>
    <n v="-4"/>
    <n v="3"/>
    <n v="159"/>
    <x v="1"/>
    <x v="0"/>
    <n v="1429.45147"/>
    <s v="Mobile"/>
  </r>
  <r>
    <n v="551803"/>
    <s v="Laptop"/>
    <s v="Delhi"/>
    <s v="Delivered"/>
    <d v="2019-03-08T15:55:02"/>
    <d v="2019-03-13T15:55:02"/>
    <d v="2019-03-14T15:55:02"/>
    <n v="37"/>
    <n v="112"/>
    <s v="Kolkata"/>
    <s v="Delhi-Kolkata"/>
    <s v="Outstation"/>
    <s v="Ship2Home"/>
    <n v="-1"/>
    <n v="5"/>
    <n v="149"/>
    <x v="1"/>
    <x v="2"/>
    <n v="622.55968410000003"/>
    <s v="Laptop"/>
  </r>
  <r>
    <n v="741184"/>
    <s v="Tablet"/>
    <s v="Bangalore"/>
    <s v="Delivered"/>
    <d v="2019-03-08T15:55:11"/>
    <d v="2019-03-17T15:55:11"/>
    <d v="2019-03-14T15:55:11"/>
    <n v="40"/>
    <n v="121"/>
    <s v="Chennai"/>
    <s v="Bangalore-Chennai"/>
    <s v="Outstation"/>
    <s v="FastWheels"/>
    <n v="3"/>
    <n v="9"/>
    <n v="161"/>
    <x v="1"/>
    <x v="1"/>
    <n v="3224"/>
    <s v="Tablet"/>
  </r>
  <r>
    <n v="849923"/>
    <s v="PC"/>
    <s v="Delhi"/>
    <s v="Delivered"/>
    <d v="2019-03-08T16:09:17"/>
    <d v="2019-03-10T16:09:17"/>
    <d v="2019-03-14T16:09:17"/>
    <n v="69"/>
    <n v="93"/>
    <s v="Mumbai"/>
    <s v="Delhi-Mumbai"/>
    <s v="Outstation"/>
    <s v="FastWheels"/>
    <n v="-4"/>
    <n v="2"/>
    <n v="162"/>
    <x v="1"/>
    <x v="0"/>
    <n v="3454.3245350000002"/>
    <s v="PC"/>
  </r>
  <r>
    <n v="836401"/>
    <s v="PC"/>
    <s v="Delhi"/>
    <s v="Delivered"/>
    <d v="2019-03-08T16:12:49"/>
    <d v="2019-03-13T16:12:49"/>
    <d v="2019-03-13T16:12:49"/>
    <n v="74"/>
    <n v="89"/>
    <s v="Mumbai"/>
    <s v="Delhi-Mumbai"/>
    <s v="Outstation"/>
    <s v="FastWheels"/>
    <n v="0"/>
    <n v="5"/>
    <n v="163"/>
    <x v="1"/>
    <x v="0"/>
    <n v="2626"/>
    <s v="PC"/>
  </r>
  <r>
    <n v="460308"/>
    <s v="PC"/>
    <s v="Bangalore"/>
    <s v="Delivered"/>
    <d v="2019-03-08T16:30:21"/>
    <d v="2019-03-13T16:30:21"/>
    <d v="2019-03-12T16:30:21"/>
    <n v="0"/>
    <n v="126"/>
    <s v="Bangalore"/>
    <s v="Bangalore-Bangalore"/>
    <s v="Local"/>
    <s v="FastWheels"/>
    <n v="1"/>
    <n v="5"/>
    <n v="126"/>
    <x v="0"/>
    <x v="1"/>
    <n v="1147.058626"/>
    <s v="PC"/>
  </r>
  <r>
    <n v="647923"/>
    <s v="Laptop"/>
    <s v="Bangalore"/>
    <s v="Delivered"/>
    <d v="2019-03-08T16:32:02"/>
    <d v="2019-03-14T16:32:02"/>
    <d v="2019-03-13T16:32:02"/>
    <n v="29"/>
    <n v="127"/>
    <s v="Delhi"/>
    <s v="Bangalore-Delhi"/>
    <s v="Outstation"/>
    <s v="Ship2Home"/>
    <n v="1"/>
    <n v="6"/>
    <n v="156"/>
    <x v="1"/>
    <x v="0"/>
    <n v="3510.0559920000001"/>
    <s v="Laptop"/>
  </r>
  <r>
    <n v="985671"/>
    <s v="Gaming Console"/>
    <s v="Bangalore"/>
    <s v="Delivered"/>
    <d v="2019-03-08T16:32:46"/>
    <d v="2019-03-11T16:32:46"/>
    <d v="2019-03-14T16:32:46"/>
    <n v="44"/>
    <n v="109"/>
    <s v="Mumbai"/>
    <s v="Bangalore-Mumbai"/>
    <s v="Outstation"/>
    <s v="Ship2Home"/>
    <n v="-3"/>
    <n v="3"/>
    <n v="153"/>
    <x v="0"/>
    <x v="0"/>
    <n v="1190"/>
    <s v="Gaming Console"/>
  </r>
  <r>
    <n v="768910"/>
    <s v="Mobile"/>
    <s v="Bangalore"/>
    <s v="Delivered"/>
    <d v="2019-03-08T16:40:35"/>
    <d v="2019-03-16T16:40:35"/>
    <d v="2019-03-13T16:40:35"/>
    <n v="72"/>
    <n v="100"/>
    <s v="Chennai"/>
    <s v="Bangalore-Chennai"/>
    <s v="Outstation"/>
    <s v="FastWheels"/>
    <n v="3"/>
    <n v="8"/>
    <n v="172"/>
    <x v="1"/>
    <x v="1"/>
    <n v="2195.6117100000001"/>
    <s v="Mobile"/>
  </r>
  <r>
    <n v="532522"/>
    <s v="Gaming Console"/>
    <s v="Bangalore"/>
    <s v="Delivered"/>
    <d v="2019-03-08T16:42:17"/>
    <d v="2019-03-11T16:42:17"/>
    <d v="2019-03-11T16:42:17"/>
    <n v="33"/>
    <n v="122"/>
    <s v="Delhi"/>
    <s v="Bangalore-Delhi"/>
    <s v="Outstation"/>
    <s v="Ship2Home"/>
    <n v="0"/>
    <n v="3"/>
    <n v="155"/>
    <x v="1"/>
    <x v="1"/>
    <n v="2647.7734359999999"/>
    <s v="Gaming Console"/>
  </r>
  <r>
    <n v="485088"/>
    <s v="PC"/>
    <s v="Delhi"/>
    <s v="Delivered"/>
    <d v="2019-03-08T16:44:44"/>
    <d v="2019-03-15T16:44:44"/>
    <d v="2019-03-11T16:44:44"/>
    <n v="49"/>
    <n v="127"/>
    <s v="Chennai"/>
    <s v="Delhi-Chennai"/>
    <s v="Outstation"/>
    <s v="FastWheels"/>
    <n v="4"/>
    <n v="7"/>
    <n v="176"/>
    <x v="0"/>
    <x v="1"/>
    <n v="1492.6817249999999"/>
    <s v="PC"/>
  </r>
  <r>
    <n v="835666"/>
    <s v="Mobile"/>
    <s v="Delhi"/>
    <s v="Delivered"/>
    <d v="2019-03-08T16:53:12"/>
    <d v="2019-03-10T16:53:12"/>
    <d v="2019-03-13T16:53:12"/>
    <n v="30"/>
    <n v="108"/>
    <s v="Kolkata"/>
    <s v="Delhi-Kolkata"/>
    <s v="Outstation"/>
    <s v="Ship2Home"/>
    <n v="-3"/>
    <n v="2"/>
    <n v="138"/>
    <x v="1"/>
    <x v="1"/>
    <n v="2450"/>
    <s v="Mobile"/>
  </r>
  <r>
    <n v="324494"/>
    <s v="Laptop"/>
    <s v="Delhi"/>
    <s v="Delivered"/>
    <d v="2019-03-08T17:11:15"/>
    <d v="2019-03-11T17:11:15"/>
    <d v="2019-03-15T17:11:15"/>
    <n v="84"/>
    <n v="110"/>
    <s v="Bangalore"/>
    <s v="Delhi-Bangalore"/>
    <s v="Outstation"/>
    <s v="FastWheels"/>
    <n v="-4"/>
    <n v="3"/>
    <n v="194"/>
    <x v="1"/>
    <x v="1"/>
    <n v="420.13665400000002"/>
    <s v="Laptop"/>
  </r>
  <r>
    <n v="5605"/>
    <s v="Laptop"/>
    <s v="Delhi"/>
    <s v="Delivered"/>
    <d v="2019-03-08T17:12:30"/>
    <d v="2019-03-12T17:12:30"/>
    <d v="2019-03-14T17:12:30"/>
    <n v="32"/>
    <n v="107"/>
    <s v="Mumbai"/>
    <s v="Delhi-Mumbai"/>
    <s v="Outstation"/>
    <s v="Ship2Home"/>
    <n v="-2"/>
    <n v="4"/>
    <n v="139"/>
    <x v="1"/>
    <x v="0"/>
    <n v="3149.4679460000002"/>
    <s v="Laptop"/>
  </r>
  <r>
    <n v="84705"/>
    <s v="PC"/>
    <s v="Bangalore"/>
    <s v="Delivered"/>
    <d v="2019-03-08T17:12:54"/>
    <d v="2019-03-14T17:12:54"/>
    <d v="2019-03-14T17:12:54"/>
    <n v="78"/>
    <n v="92"/>
    <s v="Mumbai"/>
    <s v="Bangalore-Mumbai"/>
    <s v="Outstation"/>
    <s v="FastWheels"/>
    <n v="0"/>
    <n v="6"/>
    <n v="170"/>
    <x v="0"/>
    <x v="0"/>
    <n v="2570"/>
    <s v="PC"/>
  </r>
  <r>
    <n v="924103"/>
    <s v="Gaming Console"/>
    <s v="Bangalore"/>
    <s v="Delivered"/>
    <d v="2019-03-08T17:14:11"/>
    <d v="2019-03-11T17:14:11"/>
    <d v="2019-03-13T17:14:11"/>
    <n v="35"/>
    <n v="105"/>
    <s v="Mumbai"/>
    <s v="Bangalore-Mumbai"/>
    <s v="Outstation"/>
    <s v="Ship2Home"/>
    <n v="-2"/>
    <n v="3"/>
    <n v="140"/>
    <x v="1"/>
    <x v="0"/>
    <n v="1483.6498690000001"/>
    <s v="Gaming Console"/>
  </r>
  <r>
    <n v="702899"/>
    <s v="Laptop"/>
    <s v="Delhi"/>
    <s v="Delivered"/>
    <d v="2019-03-08T17:14:37"/>
    <d v="2019-03-08T17:14:37"/>
    <d v="2019-03-14T17:14:37"/>
    <n v="0"/>
    <n v="108"/>
    <s v="Delhi"/>
    <s v="Delhi-Delhi"/>
    <s v="Local"/>
    <s v="FastWheels"/>
    <n v="-6"/>
    <n v="0"/>
    <n v="108"/>
    <x v="1"/>
    <x v="0"/>
    <n v="2922.1573600000002"/>
    <s v="Laptop"/>
  </r>
  <r>
    <n v="835191"/>
    <s v="Laptop"/>
    <s v="Delhi"/>
    <s v="Delivered"/>
    <d v="2019-03-08T17:24:56"/>
    <d v="2019-03-10T17:24:56"/>
    <d v="2019-03-12T17:24:56"/>
    <n v="79"/>
    <n v="101"/>
    <s v="Bangalore"/>
    <s v="Delhi-Bangalore"/>
    <s v="Outstation"/>
    <s v="FastWheels"/>
    <n v="-2"/>
    <n v="2"/>
    <n v="180"/>
    <x v="0"/>
    <x v="2"/>
    <n v="1285"/>
    <s v="Laptop"/>
  </r>
  <r>
    <n v="69811"/>
    <s v="Mobile"/>
    <s v="Bangalore"/>
    <s v="Delivered"/>
    <d v="2019-03-08T17:27:30"/>
    <d v="2019-03-16T17:27:30"/>
    <d v="2019-03-11T17:27:30"/>
    <n v="43"/>
    <n v="109"/>
    <s v="Mumbai"/>
    <s v="Bangalore-Mumbai"/>
    <s v="Outstation"/>
    <s v="Ship2Home"/>
    <n v="5"/>
    <n v="8"/>
    <n v="152"/>
    <x v="1"/>
    <x v="2"/>
    <n v="439.6467495"/>
    <s v="Mobile"/>
  </r>
  <r>
    <n v="652394"/>
    <s v="PC"/>
    <s v="Delhi"/>
    <s v="Delivered"/>
    <d v="2019-03-08T17:30:58"/>
    <d v="2019-03-10T17:30:58"/>
    <d v="2019-03-11T17:30:58"/>
    <n v="86"/>
    <n v="86"/>
    <s v="Mumbai"/>
    <s v="Delhi-Mumbai"/>
    <s v="Outstation"/>
    <s v="FastWheels"/>
    <n v="-1"/>
    <n v="2"/>
    <n v="172"/>
    <x v="1"/>
    <x v="1"/>
    <n v="653.31398490000004"/>
    <s v="PC"/>
  </r>
  <r>
    <n v="519807"/>
    <s v="Mobile"/>
    <s v="Bangalore"/>
    <s v="Delivered"/>
    <d v="2019-03-08T17:36:01"/>
    <d v="2019-03-12T17:36:01"/>
    <d v="2019-03-13T17:36:01"/>
    <n v="0"/>
    <n v="109"/>
    <s v="Bangalore"/>
    <s v="Bangalore-Bangalore"/>
    <s v="Local"/>
    <s v="FastWheels"/>
    <n v="-1"/>
    <n v="4"/>
    <n v="109"/>
    <x v="0"/>
    <x v="0"/>
    <n v="2001.6860939999999"/>
    <s v="Mobile"/>
  </r>
  <r>
    <n v="11905"/>
    <s v="PC"/>
    <s v="Bangalore"/>
    <s v="Delivered"/>
    <d v="2019-03-08T17:39:07"/>
    <d v="2019-03-12T17:39:07"/>
    <d v="2019-03-15T17:39:07"/>
    <n v="43"/>
    <n v="125"/>
    <s v="Delhi"/>
    <s v="Bangalore-Delhi"/>
    <s v="Outstation"/>
    <s v="Ship2Home"/>
    <n v="-3"/>
    <n v="4"/>
    <n v="168"/>
    <x v="1"/>
    <x v="0"/>
    <n v="3577.0369879999998"/>
    <s v="PC"/>
  </r>
  <r>
    <n v="197518"/>
    <s v="Tablet"/>
    <s v="Delhi"/>
    <s v="Delivered"/>
    <d v="2019-03-08T17:40:04"/>
    <d v="2019-03-15T17:40:04"/>
    <d v="2019-03-13T17:40:04"/>
    <n v="76"/>
    <n v="95"/>
    <s v="Kolkata"/>
    <s v="Delhi-Kolkata"/>
    <s v="Outstation"/>
    <s v="FastWheels"/>
    <n v="2"/>
    <n v="7"/>
    <n v="171"/>
    <x v="1"/>
    <x v="1"/>
    <n v="2028.7880869999999"/>
    <s v="Tablet"/>
  </r>
  <r>
    <n v="517745"/>
    <s v="Mobile"/>
    <s v="Bangalore"/>
    <s v="Delivered"/>
    <d v="2019-03-08T17:41:15"/>
    <d v="2019-03-17T17:41:15"/>
    <d v="2019-03-15T17:41:15"/>
    <n v="40"/>
    <n v="128"/>
    <s v="Delhi"/>
    <s v="Bangalore-Delhi"/>
    <s v="Outstation"/>
    <s v="Ship2Home"/>
    <n v="2"/>
    <n v="9"/>
    <n v="168"/>
    <x v="1"/>
    <x v="0"/>
    <n v="2607.105039"/>
    <s v="Mobile"/>
  </r>
  <r>
    <n v="436504"/>
    <s v="Laptop"/>
    <s v="Delhi"/>
    <s v="Delivered"/>
    <d v="2019-03-08T17:43:08"/>
    <d v="2019-03-10T17:43:08"/>
    <d v="2019-03-14T17:43:08"/>
    <n v="40"/>
    <n v="121"/>
    <s v="Bangalore"/>
    <s v="Delhi-Bangalore"/>
    <s v="Outstation"/>
    <s v="FastWheels"/>
    <n v="-4"/>
    <n v="2"/>
    <n v="161"/>
    <x v="1"/>
    <x v="1"/>
    <n v="1735.142793"/>
    <s v="Laptop"/>
  </r>
  <r>
    <n v="779404"/>
    <s v="Tablet"/>
    <s v="Bangalore"/>
    <s v="Delivered"/>
    <d v="2019-03-08T17:55:22"/>
    <d v="2019-03-15T17:55:22"/>
    <d v="2019-03-13T17:55:22"/>
    <n v="28"/>
    <n v="122"/>
    <s v="Chennai"/>
    <s v="Bangalore-Chennai"/>
    <s v="Outstation"/>
    <s v="FastWheels"/>
    <n v="2"/>
    <n v="7"/>
    <n v="150"/>
    <x v="1"/>
    <x v="1"/>
    <n v="3479.9873240000002"/>
    <s v="Tablet"/>
  </r>
  <r>
    <n v="195010"/>
    <s v="Mobile"/>
    <s v="Bangalore"/>
    <s v="Delivered"/>
    <d v="2019-03-08T17:59:16"/>
    <d v="2019-03-11T17:59:16"/>
    <d v="2019-03-13T17:59:16"/>
    <n v="30"/>
    <n v="112"/>
    <s v="Mumbai"/>
    <s v="Bangalore-Mumbai"/>
    <s v="Outstation"/>
    <s v="Ship2Home"/>
    <n v="-2"/>
    <n v="3"/>
    <n v="142"/>
    <x v="1"/>
    <x v="1"/>
    <n v="1950"/>
    <s v="Mobile"/>
  </r>
  <r>
    <n v="344461"/>
    <s v="Laptop"/>
    <s v="Delhi"/>
    <s v="Delivered"/>
    <d v="2019-03-08T18:00:05"/>
    <d v="2019-03-14T18:00:05"/>
    <d v="2019-03-15T18:00:05"/>
    <n v="74"/>
    <n v="105"/>
    <s v="Bangalore"/>
    <s v="Delhi-Bangalore"/>
    <s v="Outstation"/>
    <s v="FastWheels"/>
    <n v="-1"/>
    <n v="6"/>
    <n v="179"/>
    <x v="1"/>
    <x v="0"/>
    <n v="1701.6729150000001"/>
    <s v="Laptop"/>
  </r>
  <r>
    <n v="272531"/>
    <s v="Laptop"/>
    <s v="Delhi"/>
    <s v="Delivered"/>
    <d v="2019-03-08T18:02:58"/>
    <d v="2019-03-10T18:02:58"/>
    <d v="2019-03-13T18:02:58"/>
    <n v="64"/>
    <n v="90"/>
    <s v="Mumbai"/>
    <s v="Delhi-Mumbai"/>
    <s v="Outstation"/>
    <s v="FastWheels"/>
    <n v="-3"/>
    <n v="2"/>
    <n v="154"/>
    <x v="1"/>
    <x v="2"/>
    <n v="3025.138093"/>
    <s v="Laptop"/>
  </r>
  <r>
    <n v="292338"/>
    <s v="Mobile"/>
    <s v="Bangalore"/>
    <s v="Delivered"/>
    <d v="2019-03-08T18:06:26"/>
    <d v="2019-03-10T18:06:26"/>
    <d v="2019-03-12T18:06:26"/>
    <n v="78"/>
    <n v="110"/>
    <s v="Delhi"/>
    <s v="Bangalore-Delhi"/>
    <s v="Outstation"/>
    <s v="FastWheels"/>
    <n v="-2"/>
    <n v="2"/>
    <n v="188"/>
    <x v="0"/>
    <x v="1"/>
    <n v="2234.6432209999998"/>
    <s v="Mobile"/>
  </r>
  <r>
    <n v="127139"/>
    <s v="TV - 50 in"/>
    <s v="Delhi"/>
    <s v="Delivered"/>
    <d v="2019-03-08T18:20:12"/>
    <d v="2019-03-15T18:20:12"/>
    <d v="2019-03-15T18:20:12"/>
    <n v="42"/>
    <n v="112"/>
    <s v="Mumbai"/>
    <s v="Delhi-Mumbai"/>
    <s v="Outstation"/>
    <s v="Ship2Home"/>
    <n v="0"/>
    <n v="7"/>
    <n v="154"/>
    <x v="1"/>
    <x v="0"/>
    <n v="460.21350860000001"/>
    <s v="TV"/>
  </r>
  <r>
    <n v="41093"/>
    <s v="Mobile"/>
    <s v="Delhi"/>
    <s v="Delivered"/>
    <d v="2019-03-08T18:25:04"/>
    <d v="2019-03-10T18:25:04"/>
    <d v="2019-03-13T18:25:04"/>
    <n v="0"/>
    <n v="121"/>
    <s v="Delhi"/>
    <s v="Delhi-Delhi"/>
    <s v="Local"/>
    <s v="Ship2Home"/>
    <n v="-3"/>
    <n v="2"/>
    <n v="121"/>
    <x v="1"/>
    <x v="0"/>
    <n v="3018.6854990000002"/>
    <s v="Mobile"/>
  </r>
  <r>
    <n v="679117"/>
    <s v="Laptop"/>
    <s v="Bangalore"/>
    <s v="Delivered"/>
    <d v="2019-03-08T18:26:54"/>
    <d v="2019-03-14T18:26:54"/>
    <d v="2019-03-15T18:26:54"/>
    <n v="67"/>
    <n v="104"/>
    <s v="Delhi"/>
    <s v="Bangalore-Delhi"/>
    <s v="Outstation"/>
    <s v="FastWheels"/>
    <n v="-1"/>
    <n v="6"/>
    <n v="171"/>
    <x v="1"/>
    <x v="0"/>
    <n v="1231.274555"/>
    <s v="Laptop"/>
  </r>
  <r>
    <n v="486649"/>
    <s v="Tablet"/>
    <s v="Bangalore"/>
    <s v="Delivered"/>
    <d v="2019-03-08T18:27:21"/>
    <d v="2019-03-15T18:27:21"/>
    <d v="2019-03-11T18:27:21"/>
    <n v="48"/>
    <n v="127"/>
    <s v="Delhi"/>
    <s v="Bangalore-Delhi"/>
    <s v="Outstation"/>
    <s v="Ship2Home"/>
    <n v="4"/>
    <n v="7"/>
    <n v="175"/>
    <x v="1"/>
    <x v="0"/>
    <n v="1821.06852"/>
    <s v="Tablet"/>
  </r>
  <r>
    <n v="427124"/>
    <s v="PC"/>
    <s v="Delhi"/>
    <s v="Delivered"/>
    <d v="2019-03-08T18:47:06"/>
    <d v="2019-03-19T18:47:06"/>
    <d v="2019-03-13T18:47:06"/>
    <n v="64"/>
    <n v="106"/>
    <s v="Chennai"/>
    <s v="Delhi-Chennai"/>
    <s v="Outstation"/>
    <s v="FastWheels"/>
    <n v="6"/>
    <n v="11"/>
    <n v="170"/>
    <x v="1"/>
    <x v="1"/>
    <n v="320"/>
    <s v="PC"/>
  </r>
  <r>
    <n v="439516"/>
    <s v="Laptop"/>
    <s v="Bangalore"/>
    <s v="Delivered"/>
    <d v="2019-03-08T18:50:02"/>
    <d v="2019-03-14T18:50:02"/>
    <d v="2019-03-11T18:50:02"/>
    <n v="83"/>
    <n v="94"/>
    <s v="Mumbai"/>
    <s v="Bangalore-Mumbai"/>
    <s v="Outstation"/>
    <s v="FastWheels"/>
    <n v="3"/>
    <n v="6"/>
    <n v="177"/>
    <x v="1"/>
    <x v="1"/>
    <n v="2348.128119"/>
    <s v="Laptop"/>
  </r>
  <r>
    <n v="103390"/>
    <s v="PC"/>
    <s v="Delhi"/>
    <s v="Delivered"/>
    <d v="2019-03-08T18:54:48"/>
    <d v="2019-03-12T18:54:48"/>
    <d v="2019-03-13T18:54:48"/>
    <n v="76"/>
    <n v="107"/>
    <s v="Bangalore"/>
    <s v="Delhi-Bangalore"/>
    <s v="Outstation"/>
    <s v="FastWheels"/>
    <n v="-1"/>
    <n v="4"/>
    <n v="183"/>
    <x v="1"/>
    <x v="1"/>
    <n v="673.15787320000004"/>
    <s v="PC"/>
  </r>
  <r>
    <n v="289587"/>
    <s v="Laptop"/>
    <s v="Delhi"/>
    <s v="Delivered"/>
    <d v="2019-03-08T18:58:48"/>
    <d v="2019-03-11T18:58:48"/>
    <d v="2019-03-15T18:58:48"/>
    <n v="38"/>
    <n v="108"/>
    <s v="Mumbai"/>
    <s v="Delhi-Mumbai"/>
    <s v="Outstation"/>
    <s v="Ship2Home"/>
    <n v="-4"/>
    <n v="3"/>
    <n v="146"/>
    <x v="0"/>
    <x v="0"/>
    <n v="685"/>
    <s v="Laptop"/>
  </r>
  <r>
    <n v="60254"/>
    <s v="Tablet"/>
    <s v="Delhi"/>
    <s v="Delivered"/>
    <d v="2019-03-08T18:59:30"/>
    <d v="2019-03-15T18:59:30"/>
    <d v="2019-03-11T18:59:30"/>
    <n v="42"/>
    <n v="121"/>
    <s v="Bangalore"/>
    <s v="Delhi-Bangalore"/>
    <s v="Outstation"/>
    <s v="Ship2Home"/>
    <n v="4"/>
    <n v="7"/>
    <n v="163"/>
    <x v="1"/>
    <x v="1"/>
    <n v="3217.3101889999998"/>
    <s v="Tablet"/>
  </r>
  <r>
    <n v="34816"/>
    <s v="Mobile"/>
    <s v="Bangalore"/>
    <s v="Delivered"/>
    <d v="2019-03-08T19:02:16"/>
    <d v="2019-03-12T19:02:16"/>
    <d v="2019-03-12T19:02:16"/>
    <n v="65"/>
    <n v="109"/>
    <s v="Chennai"/>
    <s v="Bangalore-Chennai"/>
    <s v="Outstation"/>
    <s v="FastWheels"/>
    <n v="0"/>
    <n v="4"/>
    <n v="174"/>
    <x v="1"/>
    <x v="1"/>
    <n v="2040.36438"/>
    <s v="Mobile"/>
  </r>
  <r>
    <n v="685596"/>
    <s v="Mobile"/>
    <s v="Delhi"/>
    <s v="Delivered"/>
    <d v="2019-03-08T19:02:25"/>
    <d v="2019-03-13T19:02:25"/>
    <d v="2019-03-14T19:02:25"/>
    <n v="85"/>
    <n v="100"/>
    <s v="Bangalore"/>
    <s v="Delhi-Bangalore"/>
    <s v="Outstation"/>
    <s v="FastWheels"/>
    <n v="-1"/>
    <n v="5"/>
    <n v="185"/>
    <x v="0"/>
    <x v="1"/>
    <n v="2983"/>
    <s v="Mobile"/>
  </r>
  <r>
    <n v="853817"/>
    <s v="Laptop"/>
    <s v="Bangalore"/>
    <s v="Delivered"/>
    <d v="2019-03-08T19:04:14"/>
    <d v="2019-03-10T19:04:14"/>
    <d v="2019-03-14T19:04:14"/>
    <n v="44"/>
    <n v="129"/>
    <s v="Chennai"/>
    <s v="Bangalore-Chennai"/>
    <s v="Outstation"/>
    <s v="Ship2Home"/>
    <n v="-4"/>
    <n v="2"/>
    <n v="173"/>
    <x v="1"/>
    <x v="0"/>
    <n v="3414"/>
    <s v="Laptop"/>
  </r>
  <r>
    <n v="637949"/>
    <s v="TV - 50 in"/>
    <s v="Delhi"/>
    <s v="Delivered"/>
    <d v="2019-03-08T19:14:43"/>
    <d v="2019-03-14T19:14:43"/>
    <d v="2019-03-14T19:14:43"/>
    <n v="42"/>
    <n v="127"/>
    <s v="Chennai"/>
    <s v="Delhi-Chennai"/>
    <s v="Outstation"/>
    <s v="Ship2Home"/>
    <n v="0"/>
    <n v="6"/>
    <n v="169"/>
    <x v="1"/>
    <x v="0"/>
    <n v="1781.192421"/>
    <s v="TV"/>
  </r>
  <r>
    <n v="22857"/>
    <s v="Laptop"/>
    <s v="Delhi"/>
    <s v="Delivered"/>
    <d v="2019-03-08T19:33:53"/>
    <d v="2019-03-15T19:33:53"/>
    <d v="2019-03-11T19:33:53"/>
    <n v="41"/>
    <n v="123"/>
    <s v="Chennai"/>
    <s v="Delhi-Chennai"/>
    <s v="Outstation"/>
    <s v="Ship2Home"/>
    <n v="4"/>
    <n v="7"/>
    <n v="164"/>
    <x v="0"/>
    <x v="0"/>
    <n v="2527"/>
    <s v="Laptop"/>
  </r>
  <r>
    <n v="315330"/>
    <s v="Laptop"/>
    <s v="Bangalore"/>
    <s v="Delivered"/>
    <d v="2019-03-08T19:34:00"/>
    <d v="2019-03-16T19:34:00"/>
    <d v="2019-03-11T19:34:00"/>
    <n v="44"/>
    <n v="125"/>
    <s v="Delhi"/>
    <s v="Bangalore-Delhi"/>
    <s v="Outstation"/>
    <s v="Ship2Home"/>
    <n v="5"/>
    <n v="8"/>
    <n v="169"/>
    <x v="0"/>
    <x v="1"/>
    <n v="3758.25855"/>
    <s v="Laptop"/>
  </r>
  <r>
    <n v="151511"/>
    <s v="Laptop"/>
    <s v="Delhi"/>
    <s v="Delivered"/>
    <d v="2019-03-08T19:41:46"/>
    <d v="2019-03-14T19:41:46"/>
    <d v="2019-03-11T19:41:46"/>
    <n v="42"/>
    <n v="122"/>
    <s v="Bangalore"/>
    <s v="Delhi-Bangalore"/>
    <s v="Outstation"/>
    <s v="Ship2Home"/>
    <n v="3"/>
    <n v="6"/>
    <n v="164"/>
    <x v="1"/>
    <x v="0"/>
    <n v="2923.5327830000001"/>
    <s v="Laptop"/>
  </r>
  <r>
    <n v="275913"/>
    <s v="Laptop"/>
    <s v="Delhi"/>
    <s v="Delivered"/>
    <d v="2019-03-08T19:42:27"/>
    <d v="2019-03-12T19:42:27"/>
    <d v="2019-03-12T19:42:27"/>
    <n v="84"/>
    <n v="89"/>
    <s v="Mumbai"/>
    <s v="Delhi-Mumbai"/>
    <s v="Outstation"/>
    <s v="FastWheels"/>
    <n v="0"/>
    <n v="4"/>
    <n v="173"/>
    <x v="0"/>
    <x v="0"/>
    <n v="2910"/>
    <s v="Laptop"/>
  </r>
  <r>
    <n v="671996"/>
    <s v="Mobile"/>
    <s v="Delhi"/>
    <s v="Delivered"/>
    <d v="2019-03-08T19:43:58"/>
    <d v="2019-03-12T19:43:58"/>
    <d v="2019-03-14T19:43:58"/>
    <n v="56"/>
    <n v="90"/>
    <s v="Mumbai"/>
    <s v="Delhi-Mumbai"/>
    <s v="Outstation"/>
    <s v="FastWheels"/>
    <n v="-2"/>
    <n v="4"/>
    <n v="146"/>
    <x v="1"/>
    <x v="1"/>
    <n v="2924.5102740000002"/>
    <s v="Mobile"/>
  </r>
  <r>
    <n v="278393"/>
    <s v="Laptop"/>
    <s v="Delhi"/>
    <s v="Delivered"/>
    <d v="2019-03-08T19:52:15"/>
    <d v="2019-03-10T19:52:15"/>
    <d v="2019-03-13T19:52:15"/>
    <n v="30"/>
    <n v="128"/>
    <s v="Chennai"/>
    <s v="Delhi-Chennai"/>
    <s v="Outstation"/>
    <s v="Ship2Home"/>
    <n v="-3"/>
    <n v="2"/>
    <n v="158"/>
    <x v="1"/>
    <x v="0"/>
    <n v="833"/>
    <s v="Laptop"/>
  </r>
  <r>
    <n v="950748"/>
    <s v="Mobile"/>
    <s v="Delhi"/>
    <s v="Delivered"/>
    <d v="2019-03-08T19:54:16"/>
    <d v="2019-03-14T19:54:16"/>
    <d v="2019-03-13T19:54:16"/>
    <n v="72"/>
    <n v="101"/>
    <s v="Chennai"/>
    <s v="Delhi-Chennai"/>
    <s v="Outstation"/>
    <s v="FastWheels"/>
    <n v="1"/>
    <n v="6"/>
    <n v="173"/>
    <x v="0"/>
    <x v="1"/>
    <n v="1806.895595"/>
    <s v="Mobile"/>
  </r>
  <r>
    <n v="600137"/>
    <s v="Laptop"/>
    <s v="Delhi"/>
    <s v="Delivered"/>
    <d v="2019-03-08T19:56:15"/>
    <d v="2019-03-10T19:56:15"/>
    <d v="2019-03-15T19:56:15"/>
    <n v="65"/>
    <n v="101"/>
    <s v="Bangalore"/>
    <s v="Delhi-Bangalore"/>
    <s v="Outstation"/>
    <s v="FastWheels"/>
    <n v="-5"/>
    <n v="2"/>
    <n v="166"/>
    <x v="1"/>
    <x v="0"/>
    <n v="2594.4380160000001"/>
    <s v="Laptop"/>
  </r>
  <r>
    <n v="190170"/>
    <s v="Mobile"/>
    <s v="Bangalore"/>
    <s v="Delivered"/>
    <d v="2019-03-08T19:58:06"/>
    <d v="2019-03-13T19:58:06"/>
    <d v="2019-03-13T19:58:06"/>
    <n v="33"/>
    <n v="106"/>
    <s v="Mumbai"/>
    <s v="Bangalore-Mumbai"/>
    <s v="Outstation"/>
    <s v="Ship2Home"/>
    <n v="0"/>
    <n v="5"/>
    <n v="139"/>
    <x v="0"/>
    <x v="1"/>
    <n v="1019"/>
    <s v="Mobile"/>
  </r>
  <r>
    <n v="798376"/>
    <s v="Mobile"/>
    <s v="Delhi"/>
    <s v="Delivered"/>
    <d v="2019-03-08T20:04:59"/>
    <d v="2019-03-16T20:04:59"/>
    <d v="2019-03-13T20:04:59"/>
    <n v="41"/>
    <n v="109"/>
    <s v="Kolkata"/>
    <s v="Delhi-Kolkata"/>
    <s v="Outstation"/>
    <s v="FastWheels"/>
    <n v="3"/>
    <n v="8"/>
    <n v="150"/>
    <x v="1"/>
    <x v="1"/>
    <n v="2544"/>
    <s v="Mobile"/>
  </r>
  <r>
    <n v="891134"/>
    <s v="Mobile"/>
    <s v="Bangalore"/>
    <s v="Delivered"/>
    <d v="2019-03-08T20:09:33"/>
    <d v="2019-03-12T20:09:33"/>
    <d v="2019-03-11T20:09:33"/>
    <n v="48"/>
    <n v="108"/>
    <s v="Mumbai"/>
    <s v="Bangalore-Mumbai"/>
    <s v="Outstation"/>
    <s v="Ship2Home"/>
    <n v="1"/>
    <n v="4"/>
    <n v="156"/>
    <x v="1"/>
    <x v="1"/>
    <n v="1320"/>
    <s v="Mobile"/>
  </r>
  <r>
    <n v="412953"/>
    <s v="Tablet"/>
    <s v="Delhi"/>
    <s v="Delivered"/>
    <d v="2019-03-08T20:13:28"/>
    <d v="2019-03-15T20:13:28"/>
    <d v="2019-03-14T20:13:28"/>
    <n v="45"/>
    <n v="108"/>
    <s v="Mumbai"/>
    <s v="Delhi-Mumbai"/>
    <s v="Outstation"/>
    <s v="Ship2Home"/>
    <n v="1"/>
    <n v="7"/>
    <n v="153"/>
    <x v="0"/>
    <x v="0"/>
    <n v="3624.56014"/>
    <s v="Tablet"/>
  </r>
  <r>
    <n v="157671"/>
    <s v="TV - 40 in"/>
    <s v="Delhi"/>
    <s v="Delivered"/>
    <d v="2019-03-08T20:33:17"/>
    <d v="2019-03-13T20:33:17"/>
    <d v="2019-03-11T20:33:17"/>
    <n v="79"/>
    <n v="86"/>
    <s v="Mumbai"/>
    <s v="Delhi-Mumbai"/>
    <s v="Outstation"/>
    <s v="FastWheels"/>
    <n v="2"/>
    <n v="5"/>
    <n v="165"/>
    <x v="0"/>
    <x v="0"/>
    <n v="1283.044954"/>
    <s v="TV"/>
  </r>
  <r>
    <n v="179200"/>
    <s v="TV - 32 in"/>
    <s v="Delhi"/>
    <s v="Delivered"/>
    <d v="2019-03-08T20:49:37"/>
    <d v="2019-03-19T20:49:37"/>
    <d v="2019-03-11T20:49:37"/>
    <n v="43"/>
    <n v="128"/>
    <s v="Chennai"/>
    <s v="Delhi-Chennai"/>
    <s v="Outstation"/>
    <s v="FastWheels"/>
    <n v="8"/>
    <n v="11"/>
    <n v="171"/>
    <x v="1"/>
    <x v="1"/>
    <n v="2546.454123"/>
    <s v="TV"/>
  </r>
  <r>
    <n v="516682"/>
    <s v="Mobile"/>
    <s v="Bangalore"/>
    <s v="Delivered"/>
    <d v="2019-03-08T20:54:08"/>
    <d v="2019-03-16T20:54:08"/>
    <d v="2019-03-15T20:54:08"/>
    <n v="33"/>
    <n v="113"/>
    <s v="Mumbai"/>
    <s v="Bangalore-Mumbai"/>
    <s v="Outstation"/>
    <s v="Ship2Home"/>
    <n v="1"/>
    <n v="8"/>
    <n v="146"/>
    <x v="1"/>
    <x v="1"/>
    <n v="2410.6293089999999"/>
    <s v="Mobile"/>
  </r>
  <r>
    <n v="734594"/>
    <s v="Tablet"/>
    <s v="Delhi"/>
    <s v="Delivered"/>
    <d v="2019-03-08T21:02:51"/>
    <d v="2019-03-15T21:02:51"/>
    <d v="2019-03-13T21:02:51"/>
    <n v="44"/>
    <n v="120"/>
    <s v="Bangalore"/>
    <s v="Delhi-Bangalore"/>
    <s v="Outstation"/>
    <s v="Ship2Home"/>
    <n v="2"/>
    <n v="7"/>
    <n v="164"/>
    <x v="1"/>
    <x v="1"/>
    <n v="3366.6680139999999"/>
    <s v="Tablet"/>
  </r>
  <r>
    <n v="298859"/>
    <s v="Mobile"/>
    <s v="Delhi"/>
    <s v="Delivered"/>
    <d v="2019-03-08T21:12:07"/>
    <d v="2019-03-13T21:12:07"/>
    <d v="2019-03-14T21:12:07"/>
    <n v="0"/>
    <n v="122"/>
    <s v="Delhi"/>
    <s v="Delhi-Delhi"/>
    <s v="Local"/>
    <s v="Ship2Home"/>
    <n v="-1"/>
    <n v="5"/>
    <n v="122"/>
    <x v="1"/>
    <x v="0"/>
    <n v="1320.974993"/>
    <s v="Mobile"/>
  </r>
  <r>
    <n v="877229"/>
    <s v="Mobile"/>
    <s v="Delhi"/>
    <s v="Delivered"/>
    <d v="2019-03-08T21:27:43"/>
    <d v="2019-03-15T21:27:43"/>
    <d v="2019-03-13T21:27:43"/>
    <n v="30"/>
    <n v="114"/>
    <s v="Mumbai"/>
    <s v="Delhi-Mumbai"/>
    <s v="Outstation"/>
    <s v="Ship2Home"/>
    <n v="2"/>
    <n v="7"/>
    <n v="144"/>
    <x v="1"/>
    <x v="0"/>
    <n v="393"/>
    <s v="Mobile"/>
  </r>
  <r>
    <n v="779948"/>
    <s v="Gaming Console"/>
    <s v="Delhi"/>
    <s v="Delivered"/>
    <d v="2019-03-08T21:28:48"/>
    <d v="2019-03-10T21:28:48"/>
    <d v="2019-03-12T21:28:48"/>
    <n v="39"/>
    <n v="107"/>
    <s v="Mumbai"/>
    <s v="Delhi-Mumbai"/>
    <s v="Outstation"/>
    <s v="FastWheels"/>
    <n v="-2"/>
    <n v="2"/>
    <n v="146"/>
    <x v="1"/>
    <x v="1"/>
    <n v="1333.5937220000001"/>
    <s v="Gaming Console"/>
  </r>
  <r>
    <n v="614312"/>
    <s v="PC"/>
    <s v="Bangalore"/>
    <s v="Delivered"/>
    <d v="2019-03-08T21:34:23"/>
    <d v="2019-03-12T21:34:23"/>
    <d v="2019-03-12T21:34:23"/>
    <n v="49"/>
    <n v="129"/>
    <s v="Delhi"/>
    <s v="Bangalore-Delhi"/>
    <s v="Outstation"/>
    <s v="FastWheels"/>
    <n v="0"/>
    <n v="4"/>
    <n v="178"/>
    <x v="1"/>
    <x v="1"/>
    <n v="1555.657888"/>
    <s v="PC"/>
  </r>
  <r>
    <n v="697641"/>
    <s v="Tablet"/>
    <s v="Bangalore"/>
    <s v="Delivered"/>
    <d v="2019-03-08T21:44:26"/>
    <d v="2019-03-08T21:44:26"/>
    <d v="2019-03-15T21:44:26"/>
    <n v="0"/>
    <n v="125"/>
    <s v="Bangalore"/>
    <s v="Bangalore-Bangalore"/>
    <s v="Local"/>
    <s v="Ship2Home"/>
    <n v="-7"/>
    <n v="0"/>
    <n v="125"/>
    <x v="0"/>
    <x v="2"/>
    <n v="2460.2214309999999"/>
    <s v="Tablet"/>
  </r>
  <r>
    <n v="350351"/>
    <s v="Laptop"/>
    <s v="Bangalore"/>
    <s v="Delivered"/>
    <d v="2019-03-08T21:45:02"/>
    <d v="2019-03-16T21:45:02"/>
    <d v="2019-03-11T21:45:02"/>
    <n v="48"/>
    <n v="123"/>
    <s v="Delhi"/>
    <s v="Bangalore-Delhi"/>
    <s v="Outstation"/>
    <s v="Ship2Home"/>
    <n v="5"/>
    <n v="8"/>
    <n v="171"/>
    <x v="1"/>
    <x v="0"/>
    <n v="977.59323380000001"/>
    <s v="Laptop"/>
  </r>
  <r>
    <n v="10498"/>
    <s v="PC"/>
    <s v="Bangalore"/>
    <s v="Delivered"/>
    <d v="2019-03-08T21:45:21"/>
    <d v="2019-03-13T21:45:21"/>
    <d v="2019-03-11T21:45:21"/>
    <n v="40"/>
    <n v="128"/>
    <s v="Delhi"/>
    <s v="Bangalore-Delhi"/>
    <s v="Outstation"/>
    <s v="Ship2Home"/>
    <n v="2"/>
    <n v="5"/>
    <n v="168"/>
    <x v="1"/>
    <x v="1"/>
    <n v="748"/>
    <s v="PC"/>
  </r>
  <r>
    <n v="803366"/>
    <s v="TV - 32 in"/>
    <s v="Delhi"/>
    <s v="Delivered"/>
    <d v="2019-03-08T21:45:43"/>
    <d v="2019-03-10T21:45:43"/>
    <d v="2019-03-13T21:45:43"/>
    <n v="34"/>
    <n v="105"/>
    <s v="Kolkata"/>
    <s v="Delhi-Kolkata"/>
    <s v="Outstation"/>
    <s v="Ship2Home"/>
    <n v="-3"/>
    <n v="2"/>
    <n v="139"/>
    <x v="1"/>
    <x v="1"/>
    <n v="2632.9970429999998"/>
    <s v="TV"/>
  </r>
  <r>
    <n v="368320"/>
    <s v="Laptop"/>
    <s v="Bangalore"/>
    <s v="Delivered"/>
    <d v="2019-03-08T21:48:20"/>
    <d v="2019-03-16T21:48:20"/>
    <d v="2019-03-12T21:48:20"/>
    <n v="71"/>
    <n v="105"/>
    <s v="Chennai"/>
    <s v="Bangalore-Chennai"/>
    <s v="Outstation"/>
    <s v="FastWheels"/>
    <n v="4"/>
    <n v="8"/>
    <n v="176"/>
    <x v="1"/>
    <x v="1"/>
    <n v="1648.1007059999999"/>
    <s v="Laptop"/>
  </r>
  <r>
    <n v="190989"/>
    <s v="TV - 40 in"/>
    <s v="Bangalore"/>
    <s v="Delivered"/>
    <d v="2019-03-08T21:51:43"/>
    <d v="2019-03-08T21:51:43"/>
    <d v="2019-03-14T21:51:43"/>
    <n v="0"/>
    <n v="129"/>
    <s v="Bangalore"/>
    <s v="Bangalore-Bangalore"/>
    <s v="Local"/>
    <s v="Ship2Home"/>
    <n v="-6"/>
    <n v="0"/>
    <n v="129"/>
    <x v="0"/>
    <x v="0"/>
    <n v="2855"/>
    <s v="TV"/>
  </r>
  <r>
    <n v="687710"/>
    <s v="Laptop"/>
    <s v="Delhi"/>
    <s v="Delivered"/>
    <d v="2019-03-08T21:53:21"/>
    <d v="2019-03-08T21:53:21"/>
    <d v="2019-03-15T21:53:21"/>
    <n v="0"/>
    <n v="102"/>
    <s v="Delhi"/>
    <s v="Delhi-Delhi"/>
    <s v="Local"/>
    <s v="FastWheels"/>
    <n v="-7"/>
    <n v="0"/>
    <n v="102"/>
    <x v="1"/>
    <x v="1"/>
    <n v="1457.8303149999999"/>
    <s v="Laptop"/>
  </r>
  <r>
    <n v="382667"/>
    <s v="Laptop"/>
    <s v="Bangalore"/>
    <s v="Delivered"/>
    <d v="2019-03-08T22:06:33"/>
    <d v="2019-03-14T22:06:33"/>
    <d v="2019-03-15T22:06:33"/>
    <n v="32"/>
    <n v="121"/>
    <s v="Delhi"/>
    <s v="Bangalore-Delhi"/>
    <s v="Outstation"/>
    <s v="Ship2Home"/>
    <n v="-1"/>
    <n v="6"/>
    <n v="153"/>
    <x v="1"/>
    <x v="0"/>
    <n v="3266"/>
    <s v="Laptop"/>
  </r>
  <r>
    <n v="798873"/>
    <s v="Mobile"/>
    <s v="Bangalore"/>
    <s v="Delivered"/>
    <d v="2019-03-08T22:06:53"/>
    <d v="2019-03-10T22:06:53"/>
    <d v="2019-03-14T22:06:53"/>
    <n v="68"/>
    <n v="102"/>
    <s v="Delhi"/>
    <s v="Bangalore-Delhi"/>
    <s v="Outstation"/>
    <s v="FastWheels"/>
    <n v="-4"/>
    <n v="2"/>
    <n v="170"/>
    <x v="0"/>
    <x v="0"/>
    <n v="1056"/>
    <s v="Mobile"/>
  </r>
  <r>
    <n v="598117"/>
    <s v="PC"/>
    <s v="Bangalore"/>
    <s v="Delivered"/>
    <d v="2019-03-08T22:11:25"/>
    <d v="2019-03-10T22:11:25"/>
    <d v="2019-03-12T22:11:25"/>
    <n v="49"/>
    <n v="121"/>
    <s v="Chennai"/>
    <s v="Bangalore-Chennai"/>
    <s v="Outstation"/>
    <s v="Ship2Home"/>
    <n v="-2"/>
    <n v="2"/>
    <n v="170"/>
    <x v="1"/>
    <x v="0"/>
    <n v="755"/>
    <s v="PC"/>
  </r>
  <r>
    <n v="143775"/>
    <s v="TV - 40 in"/>
    <s v="Delhi"/>
    <s v="Delivered"/>
    <d v="2019-03-08T22:11:42"/>
    <d v="2019-03-13T22:11:42"/>
    <d v="2019-03-13T22:11:42"/>
    <n v="26"/>
    <n v="105"/>
    <s v="Mumbai"/>
    <s v="Delhi-Mumbai"/>
    <s v="Outstation"/>
    <s v="Ship2Home"/>
    <n v="0"/>
    <n v="5"/>
    <n v="131"/>
    <x v="0"/>
    <x v="0"/>
    <n v="2022"/>
    <s v="TV"/>
  </r>
  <r>
    <n v="755862"/>
    <s v="Laptop"/>
    <s v="Bangalore"/>
    <s v="Delivered"/>
    <d v="2019-03-08T22:25:17"/>
    <d v="2019-03-10T22:25:17"/>
    <d v="2019-03-14T22:25:17"/>
    <n v="25"/>
    <n v="114"/>
    <s v="Kolkata"/>
    <s v="Bangalore-Kolkata"/>
    <s v="Outstation"/>
    <s v="Ship2Home"/>
    <n v="-4"/>
    <n v="2"/>
    <n v="139"/>
    <x v="0"/>
    <x v="1"/>
    <n v="2673.7648899999999"/>
    <s v="Laptop"/>
  </r>
  <r>
    <n v="394440"/>
    <s v="Gaming Console"/>
    <s v="Bangalore"/>
    <s v="Delivered"/>
    <d v="2019-03-08T22:25:50"/>
    <d v="2019-03-13T22:25:50"/>
    <d v="2019-03-11T22:25:50"/>
    <n v="0"/>
    <n v="121"/>
    <s v="Bangalore"/>
    <s v="Bangalore-Bangalore"/>
    <s v="Local"/>
    <s v="FastWheels"/>
    <n v="2"/>
    <n v="5"/>
    <n v="121"/>
    <x v="0"/>
    <x v="1"/>
    <n v="3528.8964190000002"/>
    <s v="Gaming Console"/>
  </r>
  <r>
    <n v="111849"/>
    <s v="Mobile"/>
    <s v="Delhi"/>
    <s v="Delivered"/>
    <d v="2019-03-08T22:28:09"/>
    <d v="2019-03-09T22:28:09"/>
    <d v="2019-03-11T22:28:09"/>
    <n v="0"/>
    <n v="126"/>
    <s v="Delhi"/>
    <s v="Delhi-Delhi"/>
    <s v="Local"/>
    <s v="Ship2Home"/>
    <n v="-2"/>
    <n v="1"/>
    <n v="126"/>
    <x v="0"/>
    <x v="0"/>
    <n v="2090.5130250000002"/>
    <s v="Mobile"/>
  </r>
  <r>
    <n v="310387"/>
    <s v="PC"/>
    <s v="Delhi"/>
    <s v="Delivered"/>
    <d v="2019-03-08T22:30:48"/>
    <d v="2019-03-12T22:30:48"/>
    <d v="2019-03-12T22:30:48"/>
    <n v="29"/>
    <n v="113"/>
    <s v="Mumbai"/>
    <s v="Delhi-Mumbai"/>
    <s v="Outstation"/>
    <s v="Ship2Home"/>
    <n v="0"/>
    <n v="4"/>
    <n v="142"/>
    <x v="1"/>
    <x v="2"/>
    <n v="515.15109210000003"/>
    <s v="PC"/>
  </r>
  <r>
    <n v="860611"/>
    <s v="Mobile"/>
    <s v="Delhi"/>
    <s v="Delivered"/>
    <d v="2019-03-08T22:39:48"/>
    <d v="2019-03-18T22:39:48"/>
    <d v="2019-03-13T22:39:48"/>
    <n v="36"/>
    <n v="128"/>
    <s v="Bangalore"/>
    <s v="Delhi-Bangalore"/>
    <s v="Outstation"/>
    <s v="Ship2Home"/>
    <n v="5"/>
    <n v="10"/>
    <n v="164"/>
    <x v="1"/>
    <x v="0"/>
    <n v="2147.0216719999999"/>
    <s v="Mobile"/>
  </r>
  <r>
    <n v="759490"/>
    <s v="PC"/>
    <s v="Bangalore"/>
    <s v="Delivered"/>
    <d v="2019-03-08T22:42:43"/>
    <d v="2019-03-11T22:42:43"/>
    <d v="2019-03-11T22:42:43"/>
    <n v="0"/>
    <n v="105"/>
    <s v="Bangalore"/>
    <s v="Bangalore-Bangalore"/>
    <s v="Local"/>
    <s v="FastWheels"/>
    <n v="0"/>
    <n v="3"/>
    <n v="105"/>
    <x v="1"/>
    <x v="1"/>
    <n v="1381.5371660000001"/>
    <s v="PC"/>
  </r>
  <r>
    <n v="414689"/>
    <s v="PC"/>
    <s v="Delhi"/>
    <s v="Delivered"/>
    <d v="2019-03-08T22:47:36"/>
    <d v="2019-03-13T22:47:36"/>
    <d v="2019-03-12T22:47:36"/>
    <n v="46"/>
    <n v="123"/>
    <s v="Bangalore"/>
    <s v="Delhi-Bangalore"/>
    <s v="Outstation"/>
    <s v="Ship2Home"/>
    <n v="1"/>
    <n v="5"/>
    <n v="169"/>
    <x v="1"/>
    <x v="0"/>
    <n v="1278.545063"/>
    <s v="PC"/>
  </r>
  <r>
    <n v="325388"/>
    <s v="Laptop"/>
    <s v="Bangalore"/>
    <s v="Delivered"/>
    <d v="2019-03-08T22:47:37"/>
    <d v="2019-03-14T22:47:37"/>
    <d v="2019-03-13T22:47:37"/>
    <n v="42"/>
    <n v="129"/>
    <s v="Delhi"/>
    <s v="Bangalore-Delhi"/>
    <s v="Outstation"/>
    <s v="FastWheels"/>
    <n v="1"/>
    <n v="6"/>
    <n v="171"/>
    <x v="1"/>
    <x v="1"/>
    <n v="2934.631969"/>
    <s v="Laptop"/>
  </r>
  <r>
    <n v="125351"/>
    <s v="Laptop"/>
    <s v="Delhi"/>
    <s v="Delivered"/>
    <d v="2019-03-08T22:53:00"/>
    <d v="2019-03-11T22:53:00"/>
    <d v="2019-03-12T22:53:00"/>
    <n v="0"/>
    <n v="103"/>
    <s v="Delhi"/>
    <s v="Delhi-Delhi"/>
    <s v="Local"/>
    <s v="FastWheels"/>
    <n v="-1"/>
    <n v="3"/>
    <n v="103"/>
    <x v="1"/>
    <x v="0"/>
    <n v="1849"/>
    <s v="Laptop"/>
  </r>
  <r>
    <n v="943490"/>
    <s v="PC"/>
    <s v="Delhi"/>
    <s v="Delivered"/>
    <d v="2019-03-08T22:55:01"/>
    <d v="2019-03-10T22:55:01"/>
    <d v="2019-03-12T22:55:01"/>
    <n v="75"/>
    <n v="108"/>
    <s v="Bangalore"/>
    <s v="Delhi-Bangalore"/>
    <s v="Outstation"/>
    <s v="FastWheels"/>
    <n v="-2"/>
    <n v="2"/>
    <n v="183"/>
    <x v="1"/>
    <x v="1"/>
    <n v="3559.2216199999998"/>
    <s v="PC"/>
  </r>
  <r>
    <n v="12731"/>
    <s v="TV - 50 in"/>
    <s v="Delhi"/>
    <s v="Delivered"/>
    <d v="2019-03-08T22:58:26"/>
    <d v="2019-03-16T22:58:26"/>
    <d v="2019-03-11T22:58:26"/>
    <n v="47"/>
    <n v="127"/>
    <s v="Bangalore"/>
    <s v="Delhi-Bangalore"/>
    <s v="Outstation"/>
    <s v="Ship2Home"/>
    <n v="5"/>
    <n v="8"/>
    <n v="174"/>
    <x v="1"/>
    <x v="0"/>
    <n v="2517.559518"/>
    <s v="TV"/>
  </r>
  <r>
    <n v="114513"/>
    <s v="Laptop"/>
    <s v="Bangalore"/>
    <s v="Delivered"/>
    <d v="2019-03-08T23:02:29"/>
    <d v="2019-03-11T23:02:29"/>
    <d v="2019-03-12T23:02:29"/>
    <n v="46"/>
    <n v="126"/>
    <s v="Chennai"/>
    <s v="Bangalore-Chennai"/>
    <s v="Outstation"/>
    <s v="Ship2Home"/>
    <n v="-1"/>
    <n v="3"/>
    <n v="172"/>
    <x v="0"/>
    <x v="2"/>
    <n v="2405.1982760000001"/>
    <s v="Laptop"/>
  </r>
  <r>
    <n v="953819"/>
    <s v="Mobile"/>
    <s v="Bangalore"/>
    <s v="Delivered"/>
    <d v="2019-03-08T23:11:23"/>
    <d v="2019-03-12T23:11:23"/>
    <d v="2019-03-12T23:11:23"/>
    <n v="33"/>
    <n v="108"/>
    <s v="Mumbai"/>
    <s v="Bangalore-Mumbai"/>
    <s v="Outstation"/>
    <s v="Ship2Home"/>
    <n v="0"/>
    <n v="4"/>
    <n v="141"/>
    <x v="1"/>
    <x v="0"/>
    <n v="1404.0752130000001"/>
    <s v="Mobile"/>
  </r>
  <r>
    <n v="670624"/>
    <s v="TV - 32 in"/>
    <s v="Bangalore"/>
    <s v="Delivered"/>
    <d v="2019-03-08T23:20:18"/>
    <d v="2019-03-10T23:20:18"/>
    <d v="2019-03-14T23:20:18"/>
    <n v="66"/>
    <n v="101"/>
    <s v="Delhi"/>
    <s v="Bangalore-Delhi"/>
    <s v="Outstation"/>
    <s v="FastWheels"/>
    <n v="-4"/>
    <n v="2"/>
    <n v="167"/>
    <x v="1"/>
    <x v="1"/>
    <n v="1374.276347"/>
    <s v="TV"/>
  </r>
  <r>
    <n v="236894"/>
    <s v="Mobile"/>
    <s v="Delhi"/>
    <s v="Delivered"/>
    <d v="2019-03-08T23:28:30"/>
    <d v="2019-03-15T23:28:30"/>
    <d v="2019-03-11T23:28:30"/>
    <n v="40"/>
    <n v="114"/>
    <s v="Mumbai"/>
    <s v="Delhi-Mumbai"/>
    <s v="Outstation"/>
    <s v="Ship2Home"/>
    <n v="4"/>
    <n v="7"/>
    <n v="154"/>
    <x v="1"/>
    <x v="1"/>
    <n v="1602.4837339999999"/>
    <s v="Mobile"/>
  </r>
  <r>
    <n v="179416"/>
    <s v="PC"/>
    <s v="Bangalore"/>
    <s v="Delivered"/>
    <d v="2019-03-08T23:29:23"/>
    <d v="2019-03-08T23:29:23"/>
    <d v="2019-03-12T23:29:23"/>
    <n v="0"/>
    <n v="104"/>
    <s v="Bangalore"/>
    <s v="Bangalore-Bangalore"/>
    <s v="Local"/>
    <s v="FastWheels"/>
    <n v="-4"/>
    <n v="0"/>
    <n v="104"/>
    <x v="1"/>
    <x v="1"/>
    <n v="1512"/>
    <s v="PC"/>
  </r>
  <r>
    <n v="962446"/>
    <s v="PC"/>
    <s v="Bangalore"/>
    <s v="Delivered"/>
    <d v="2019-03-08T23:31:10"/>
    <d v="2019-03-10T23:31:10"/>
    <d v="2019-03-12T23:31:10"/>
    <n v="63"/>
    <n v="91"/>
    <s v="Mumbai"/>
    <s v="Bangalore-Mumbai"/>
    <s v="Outstation"/>
    <s v="FastWheels"/>
    <n v="-2"/>
    <n v="2"/>
    <n v="154"/>
    <x v="1"/>
    <x v="1"/>
    <n v="1734"/>
    <s v="PC"/>
  </r>
  <r>
    <n v="653092"/>
    <s v="PC"/>
    <s v="Delhi"/>
    <s v="Delivered"/>
    <d v="2019-03-08T23:32:46"/>
    <d v="2019-03-08T23:32:46"/>
    <d v="2019-03-13T23:32:46"/>
    <n v="0"/>
    <n v="128"/>
    <s v="Delhi"/>
    <s v="Delhi-Delhi"/>
    <s v="Local"/>
    <s v="FastWheels"/>
    <n v="-5"/>
    <n v="0"/>
    <n v="128"/>
    <x v="1"/>
    <x v="1"/>
    <n v="1024"/>
    <s v="PC"/>
  </r>
  <r>
    <n v="992649"/>
    <s v="TV - 40 in"/>
    <s v="Delhi"/>
    <s v="Delivered"/>
    <d v="2019-03-08T23:33:00"/>
    <d v="2019-03-12T23:33:00"/>
    <d v="2019-03-13T23:33:00"/>
    <n v="35"/>
    <n v="107"/>
    <s v="Kolkata"/>
    <s v="Delhi-Kolkata"/>
    <s v="Outstation"/>
    <s v="Ship2Home"/>
    <n v="-1"/>
    <n v="4"/>
    <n v="142"/>
    <x v="0"/>
    <x v="2"/>
    <n v="957.46507050000002"/>
    <s v="TV"/>
  </r>
  <r>
    <n v="1518"/>
    <s v="Gaming Console"/>
    <s v="Bangalore"/>
    <s v="Delivered"/>
    <d v="2019-03-08T23:33:25"/>
    <d v="2019-03-13T23:33:25"/>
    <d v="2019-03-11T23:33:25"/>
    <n v="87"/>
    <n v="106"/>
    <s v="Delhi"/>
    <s v="Bangalore-Delhi"/>
    <s v="Outstation"/>
    <s v="FastWheels"/>
    <n v="2"/>
    <n v="5"/>
    <n v="193"/>
    <x v="0"/>
    <x v="1"/>
    <n v="2981.7327740000001"/>
    <s v="Gaming Console"/>
  </r>
  <r>
    <n v="763977"/>
    <s v="TV - 40 in"/>
    <s v="Delhi"/>
    <s v="Delivered"/>
    <d v="2019-03-08T23:34:26"/>
    <d v="2019-03-13T23:34:26"/>
    <d v="2019-03-12T23:34:26"/>
    <n v="0"/>
    <n v="109"/>
    <s v="Delhi"/>
    <s v="Delhi-Delhi"/>
    <s v="Local"/>
    <s v="FastWheels"/>
    <n v="1"/>
    <n v="5"/>
    <n v="109"/>
    <x v="0"/>
    <x v="0"/>
    <n v="2375"/>
    <s v="TV"/>
  </r>
  <r>
    <n v="274208"/>
    <s v="Laptop"/>
    <s v="Bangalore"/>
    <s v="Delivered"/>
    <d v="2019-03-08T23:44:03"/>
    <d v="2019-03-09T23:44:03"/>
    <d v="2019-03-13T23:44:03"/>
    <n v="0"/>
    <n v="129"/>
    <s v="Bangalore"/>
    <s v="Bangalore-Bangalore"/>
    <s v="Local"/>
    <s v="FastWheels"/>
    <n v="-4"/>
    <n v="1"/>
    <n v="129"/>
    <x v="1"/>
    <x v="1"/>
    <n v="2289.9396809999998"/>
    <s v="Laptop"/>
  </r>
  <r>
    <n v="851084"/>
    <s v="PC"/>
    <s v="Bangalore"/>
    <s v="Delivered"/>
    <d v="2019-03-08T23:52:59"/>
    <d v="2019-03-08T23:52:59"/>
    <d v="2019-03-15T23:52:59"/>
    <n v="0"/>
    <n v="125"/>
    <s v="Bangalore"/>
    <s v="Bangalore-Bangalore"/>
    <s v="Local"/>
    <s v="FastWheels"/>
    <n v="-7"/>
    <n v="0"/>
    <n v="125"/>
    <x v="1"/>
    <x v="1"/>
    <n v="1929"/>
    <s v="PC"/>
  </r>
  <r>
    <n v="817899"/>
    <s v="Mobile"/>
    <s v="Delhi"/>
    <s v="Delivered"/>
    <d v="2019-03-09T00:00:03"/>
    <d v="2019-03-14T00:00:03"/>
    <d v="2019-03-14T00:00:03"/>
    <n v="73"/>
    <n v="89"/>
    <s v="Mumbai"/>
    <s v="Delhi-Mumbai"/>
    <s v="Outstation"/>
    <s v="FastWheels"/>
    <n v="0"/>
    <n v="5"/>
    <n v="162"/>
    <x v="0"/>
    <x v="0"/>
    <n v="608.56804580000005"/>
    <s v="Mobile"/>
  </r>
  <r>
    <n v="913010"/>
    <s v="Laptop"/>
    <s v="Delhi"/>
    <s v="Delivered"/>
    <d v="2019-03-09T00:01:51"/>
    <d v="2019-03-14T00:01:51"/>
    <d v="2019-03-14T00:01:51"/>
    <n v="0"/>
    <n v="125"/>
    <s v="Delhi"/>
    <s v="Delhi-Delhi"/>
    <s v="Local"/>
    <s v="Ship2Home"/>
    <n v="0"/>
    <n v="5"/>
    <n v="125"/>
    <x v="1"/>
    <x v="1"/>
    <n v="743.41980439999998"/>
    <s v="Laptop"/>
  </r>
  <r>
    <n v="54933"/>
    <s v="Laptop"/>
    <s v="Bangalore"/>
    <s v="Delivered"/>
    <d v="2019-03-09T00:05:14"/>
    <d v="2019-03-11T00:05:14"/>
    <d v="2019-03-15T00:05:14"/>
    <n v="37"/>
    <n v="123"/>
    <s v="Chennai"/>
    <s v="Bangalore-Chennai"/>
    <s v="Outstation"/>
    <s v="Ship2Home"/>
    <n v="-4"/>
    <n v="2"/>
    <n v="160"/>
    <x v="0"/>
    <x v="0"/>
    <n v="619.28285749999998"/>
    <s v="Laptop"/>
  </r>
  <r>
    <n v="778808"/>
    <s v="Laptop"/>
    <s v="Delhi"/>
    <s v="Delivered"/>
    <d v="2019-03-09T00:10:11"/>
    <d v="2019-03-11T00:10:11"/>
    <d v="2019-03-12T00:10:11"/>
    <n v="76"/>
    <n v="85"/>
    <s v="Mumbai"/>
    <s v="Delhi-Mumbai"/>
    <s v="Outstation"/>
    <s v="FastWheels"/>
    <n v="-1"/>
    <n v="2"/>
    <n v="161"/>
    <x v="1"/>
    <x v="1"/>
    <n v="2432.8197449999998"/>
    <s v="Laptop"/>
  </r>
  <r>
    <n v="246797"/>
    <s v="Mobile"/>
    <s v="Bangalore"/>
    <s v="Delivered"/>
    <d v="2019-03-09T00:16:50"/>
    <d v="2019-03-19T00:16:50"/>
    <d v="2019-03-13T00:16:50"/>
    <n v="64"/>
    <n v="106"/>
    <s v="Chennai"/>
    <s v="Bangalore-Chennai"/>
    <s v="Outstation"/>
    <s v="FastWheels"/>
    <n v="6"/>
    <n v="10"/>
    <n v="170"/>
    <x v="1"/>
    <x v="0"/>
    <n v="3144.1087389999998"/>
    <s v="Mobile"/>
  </r>
  <r>
    <n v="667243"/>
    <s v="PC"/>
    <s v="Delhi"/>
    <s v="Delivered"/>
    <d v="2019-03-09T00:20:49"/>
    <d v="2019-03-14T00:20:49"/>
    <d v="2019-03-13T00:20:49"/>
    <n v="69"/>
    <n v="92"/>
    <s v="Mumbai"/>
    <s v="Delhi-Mumbai"/>
    <s v="Outstation"/>
    <s v="FastWheels"/>
    <n v="1"/>
    <n v="5"/>
    <n v="161"/>
    <x v="1"/>
    <x v="0"/>
    <n v="2254.9612630000001"/>
    <s v="PC"/>
  </r>
  <r>
    <n v="511460"/>
    <s v="Mobile"/>
    <s v="Delhi"/>
    <s v="Delivered"/>
    <d v="2019-03-09T00:21:05"/>
    <d v="2019-03-18T00:21:05"/>
    <d v="2019-03-12T00:21:05"/>
    <n v="76"/>
    <n v="91"/>
    <s v="Kolkata"/>
    <s v="Delhi-Kolkata"/>
    <s v="Outstation"/>
    <s v="FastWheels"/>
    <n v="6"/>
    <n v="9"/>
    <n v="167"/>
    <x v="1"/>
    <x v="1"/>
    <n v="2111.260953"/>
    <s v="Mobile"/>
  </r>
  <r>
    <n v="594701"/>
    <s v="Mobile"/>
    <s v="Delhi"/>
    <s v="Delivered"/>
    <d v="2019-03-09T00:30:20"/>
    <d v="2019-03-11T00:30:20"/>
    <d v="2019-03-13T00:30:20"/>
    <n v="0"/>
    <n v="130"/>
    <s v="Delhi"/>
    <s v="Delhi-Delhi"/>
    <s v="Local"/>
    <s v="Ship2Home"/>
    <n v="-2"/>
    <n v="2"/>
    <n v="130"/>
    <x v="1"/>
    <x v="0"/>
    <n v="1705"/>
    <s v="Mobile"/>
  </r>
  <r>
    <n v="430298"/>
    <s v="TV - 32 in"/>
    <s v="Delhi"/>
    <s v="Delivered"/>
    <d v="2019-03-09T00:34:35"/>
    <d v="2019-03-11T00:34:35"/>
    <d v="2019-03-14T00:34:35"/>
    <n v="0"/>
    <n v="121"/>
    <s v="Delhi"/>
    <s v="Delhi-Delhi"/>
    <s v="Local"/>
    <s v="Ship2Home"/>
    <n v="-3"/>
    <n v="2"/>
    <n v="121"/>
    <x v="1"/>
    <x v="1"/>
    <n v="2705"/>
    <s v="TV"/>
  </r>
  <r>
    <n v="784613"/>
    <s v="PC"/>
    <s v="Bangalore"/>
    <s v="Delivered"/>
    <d v="2019-03-09T00:40:36"/>
    <d v="2019-03-14T00:40:36"/>
    <d v="2019-03-15T00:40:36"/>
    <n v="30"/>
    <n v="106"/>
    <s v="Mumbai"/>
    <s v="Bangalore-Mumbai"/>
    <s v="Outstation"/>
    <s v="Ship2Home"/>
    <n v="-1"/>
    <n v="5"/>
    <n v="136"/>
    <x v="1"/>
    <x v="0"/>
    <n v="3094.607587"/>
    <s v="PC"/>
  </r>
  <r>
    <n v="64809"/>
    <s v="Gaming Console"/>
    <s v="Delhi"/>
    <s v="Delivered"/>
    <d v="2019-03-09T00:57:37"/>
    <d v="2019-03-14T00:57:37"/>
    <d v="2019-03-15T00:57:37"/>
    <n v="25"/>
    <n v="121"/>
    <s v="Chennai"/>
    <s v="Delhi-Chennai"/>
    <s v="Outstation"/>
    <s v="Ship2Home"/>
    <n v="-1"/>
    <n v="5"/>
    <n v="146"/>
    <x v="0"/>
    <x v="0"/>
    <n v="936.3159872"/>
    <s v="Gaming Console"/>
  </r>
  <r>
    <n v="354423"/>
    <s v="Laptop"/>
    <s v="Bangalore"/>
    <s v="Delivered"/>
    <d v="2019-03-09T01:04:00"/>
    <d v="2019-03-11T01:04:00"/>
    <d v="2019-03-13T01:04:00"/>
    <n v="35"/>
    <n v="120"/>
    <s v="Chennai"/>
    <s v="Bangalore-Chennai"/>
    <s v="Outstation"/>
    <s v="Ship2Home"/>
    <n v="-2"/>
    <n v="2"/>
    <n v="155"/>
    <x v="0"/>
    <x v="0"/>
    <n v="1026.810418"/>
    <s v="Laptop"/>
  </r>
  <r>
    <n v="65086"/>
    <s v="PC"/>
    <s v="Bangalore"/>
    <s v="Delivered"/>
    <d v="2019-03-09T01:04:29"/>
    <d v="2019-03-12T01:04:29"/>
    <d v="2019-03-12T01:04:29"/>
    <n v="0"/>
    <n v="122"/>
    <s v="Bangalore"/>
    <s v="Bangalore-Bangalore"/>
    <s v="Local"/>
    <s v="Ship2Home"/>
    <n v="0"/>
    <n v="3"/>
    <n v="122"/>
    <x v="1"/>
    <x v="1"/>
    <n v="2792"/>
    <s v="PC"/>
  </r>
  <r>
    <n v="977003"/>
    <s v="TV - 50 in"/>
    <s v="Delhi"/>
    <s v="Delivered"/>
    <d v="2019-03-09T01:06:13"/>
    <d v="2019-03-13T01:06:13"/>
    <d v="2019-03-13T01:06:13"/>
    <n v="74"/>
    <n v="91"/>
    <s v="Kolkata"/>
    <s v="Delhi-Kolkata"/>
    <s v="Outstation"/>
    <s v="FastWheels"/>
    <n v="0"/>
    <n v="4"/>
    <n v="165"/>
    <x v="1"/>
    <x v="0"/>
    <n v="846.72113539999998"/>
    <s v="TV"/>
  </r>
  <r>
    <n v="26807"/>
    <s v="Gaming Console"/>
    <s v="Delhi"/>
    <s v="Delivered"/>
    <d v="2019-03-09T01:06:38"/>
    <d v="2019-03-12T01:06:38"/>
    <d v="2019-03-16T01:06:38"/>
    <n v="28"/>
    <n v="111"/>
    <s v="Mumbai"/>
    <s v="Delhi-Mumbai"/>
    <s v="Outstation"/>
    <s v="Ship2Home"/>
    <n v="-4"/>
    <n v="3"/>
    <n v="139"/>
    <x v="1"/>
    <x v="0"/>
    <n v="1164.9944620000001"/>
    <s v="Gaming Console"/>
  </r>
  <r>
    <n v="845343"/>
    <s v="Tablet"/>
    <s v="Delhi"/>
    <s v="Delivered"/>
    <d v="2019-03-09T01:14:04"/>
    <d v="2019-03-15T01:14:04"/>
    <d v="2019-03-14T01:14:04"/>
    <n v="65"/>
    <n v="109"/>
    <s v="Bangalore"/>
    <s v="Delhi-Bangalore"/>
    <s v="Outstation"/>
    <s v="FastWheels"/>
    <n v="1"/>
    <n v="6"/>
    <n v="174"/>
    <x v="0"/>
    <x v="0"/>
    <n v="2656.9502769999999"/>
    <s v="Tablet"/>
  </r>
  <r>
    <n v="812918"/>
    <s v="Laptop"/>
    <s v="Delhi"/>
    <s v="Delivered"/>
    <d v="2019-03-09T01:15:34"/>
    <d v="2019-03-16T01:15:34"/>
    <d v="2019-03-16T01:15:34"/>
    <n v="0"/>
    <n v="128"/>
    <s v="Delhi"/>
    <s v="Delhi-Delhi"/>
    <s v="Local"/>
    <s v="Ship2Home"/>
    <n v="0"/>
    <n v="7"/>
    <n v="128"/>
    <x v="1"/>
    <x v="1"/>
    <n v="1668.787196"/>
    <s v="Laptop"/>
  </r>
  <r>
    <n v="344098"/>
    <s v="Mobile"/>
    <s v="Delhi"/>
    <s v="Delivered"/>
    <d v="2019-03-09T01:20:22"/>
    <d v="2019-03-19T01:20:22"/>
    <d v="2019-03-14T01:20:22"/>
    <n v="29"/>
    <n v="120"/>
    <s v="Bangalore"/>
    <s v="Delhi-Bangalore"/>
    <s v="Outstation"/>
    <s v="Ship2Home"/>
    <n v="5"/>
    <n v="10"/>
    <n v="149"/>
    <x v="1"/>
    <x v="1"/>
    <n v="2069.03872"/>
    <s v="Mobile"/>
  </r>
  <r>
    <n v="864137"/>
    <s v="Mobile"/>
    <s v="Delhi"/>
    <s v="Delivered"/>
    <d v="2019-03-09T01:24:39"/>
    <d v="2019-03-15T01:24:39"/>
    <d v="2019-03-16T01:24:39"/>
    <n v="25"/>
    <n v="121"/>
    <s v="Chennai"/>
    <s v="Delhi-Chennai"/>
    <s v="Outstation"/>
    <s v="Ship2Home"/>
    <n v="-1"/>
    <n v="6"/>
    <n v="146"/>
    <x v="1"/>
    <x v="0"/>
    <n v="3145.8442949999999"/>
    <s v="Mobile"/>
  </r>
  <r>
    <n v="688775"/>
    <s v="Laptop"/>
    <s v="Bangalore"/>
    <s v="Delivered"/>
    <d v="2019-03-09T01:25:39"/>
    <d v="2019-03-15T01:25:39"/>
    <d v="2019-03-15T01:25:39"/>
    <n v="86"/>
    <n v="91"/>
    <s v="Mumbai"/>
    <s v="Bangalore-Mumbai"/>
    <s v="Outstation"/>
    <s v="FastWheels"/>
    <n v="0"/>
    <n v="6"/>
    <n v="177"/>
    <x v="1"/>
    <x v="0"/>
    <n v="1778.244514"/>
    <s v="Laptop"/>
  </r>
  <r>
    <n v="254731"/>
    <s v="PC"/>
    <s v="Bangalore"/>
    <s v="Delivered"/>
    <d v="2019-03-09T01:26:48"/>
    <d v="2019-03-13T01:26:48"/>
    <d v="2019-03-14T01:26:48"/>
    <n v="48"/>
    <n v="107"/>
    <s v="Mumbai"/>
    <s v="Bangalore-Mumbai"/>
    <s v="Outstation"/>
    <s v="Ship2Home"/>
    <n v="-1"/>
    <n v="4"/>
    <n v="155"/>
    <x v="1"/>
    <x v="0"/>
    <n v="1723.067425"/>
    <s v="PC"/>
  </r>
  <r>
    <n v="736333"/>
    <s v="PC"/>
    <s v="Delhi"/>
    <s v="Delivered"/>
    <d v="2019-03-09T01:27:31"/>
    <d v="2019-03-12T01:27:31"/>
    <d v="2019-03-13T01:27:31"/>
    <n v="70"/>
    <n v="103"/>
    <s v="Bangalore"/>
    <s v="Delhi-Bangalore"/>
    <s v="Outstation"/>
    <s v="FastWheels"/>
    <n v="-1"/>
    <n v="3"/>
    <n v="173"/>
    <x v="1"/>
    <x v="0"/>
    <n v="1532"/>
    <s v="PC"/>
  </r>
  <r>
    <n v="674980"/>
    <s v="Laptop"/>
    <s v="Bangalore"/>
    <s v="Delivered"/>
    <d v="2019-03-09T01:33:46"/>
    <d v="2019-03-14T01:33:46"/>
    <d v="2019-03-14T01:33:46"/>
    <n v="35"/>
    <n v="128"/>
    <s v="Delhi"/>
    <s v="Bangalore-Delhi"/>
    <s v="Outstation"/>
    <s v="FastWheels"/>
    <n v="0"/>
    <n v="5"/>
    <n v="163"/>
    <x v="1"/>
    <x v="1"/>
    <n v="3516.272575"/>
    <s v="Laptop"/>
  </r>
  <r>
    <n v="989756"/>
    <s v="Mobile"/>
    <s v="Delhi"/>
    <s v="Delivered"/>
    <d v="2019-03-09T01:38:02"/>
    <d v="2019-03-15T01:38:02"/>
    <d v="2019-03-14T01:38:02"/>
    <n v="40"/>
    <n v="120"/>
    <s v="Bangalore"/>
    <s v="Delhi-Bangalore"/>
    <s v="Outstation"/>
    <s v="FastWheels"/>
    <n v="1"/>
    <n v="6"/>
    <n v="160"/>
    <x v="1"/>
    <x v="1"/>
    <n v="3206.696555"/>
    <s v="Mobile"/>
  </r>
  <r>
    <n v="856146"/>
    <s v="TV - 32 in"/>
    <s v="Delhi"/>
    <s v="Delivered"/>
    <d v="2019-03-09T01:41:31"/>
    <d v="2019-03-13T01:41:31"/>
    <d v="2019-03-16T01:41:31"/>
    <n v="69"/>
    <n v="95"/>
    <s v="Mumbai"/>
    <s v="Delhi-Mumbai"/>
    <s v="Outstation"/>
    <s v="FastWheels"/>
    <n v="-3"/>
    <n v="4"/>
    <n v="164"/>
    <x v="0"/>
    <x v="1"/>
    <n v="1975"/>
    <s v="TV"/>
  </r>
  <r>
    <n v="553322"/>
    <s v="Mobile"/>
    <s v="Delhi"/>
    <s v="Delivered"/>
    <d v="2019-03-09T01:43:35"/>
    <d v="2019-03-11T01:43:35"/>
    <d v="2019-03-16T01:43:35"/>
    <n v="59"/>
    <n v="93"/>
    <s v="Mumbai"/>
    <s v="Delhi-Mumbai"/>
    <s v="Outstation"/>
    <s v="FastWheels"/>
    <n v="-5"/>
    <n v="2"/>
    <n v="152"/>
    <x v="1"/>
    <x v="1"/>
    <n v="3531"/>
    <s v="Mobile"/>
  </r>
  <r>
    <n v="209507"/>
    <s v="PC"/>
    <s v="Delhi"/>
    <s v="Delivered"/>
    <d v="2019-03-09T01:49:12"/>
    <d v="2019-03-12T01:49:12"/>
    <d v="2019-03-15T01:49:12"/>
    <n v="0"/>
    <n v="129"/>
    <s v="Delhi"/>
    <s v="Delhi-Delhi"/>
    <s v="Local"/>
    <s v="Ship2Home"/>
    <n v="-3"/>
    <n v="3"/>
    <n v="129"/>
    <x v="1"/>
    <x v="0"/>
    <n v="1604.5346030000001"/>
    <s v="PC"/>
  </r>
  <r>
    <n v="573264"/>
    <s v="Mobile"/>
    <s v="Delhi"/>
    <s v="Delivered"/>
    <d v="2019-03-09T02:00:48"/>
    <d v="2019-03-11T02:00:48"/>
    <d v="2019-03-16T02:00:48"/>
    <n v="26"/>
    <n v="112"/>
    <s v="Mumbai"/>
    <s v="Delhi-Mumbai"/>
    <s v="Outstation"/>
    <s v="FastWheels"/>
    <n v="-5"/>
    <n v="2"/>
    <n v="138"/>
    <x v="0"/>
    <x v="1"/>
    <n v="968.73954670000001"/>
    <s v="Mobile"/>
  </r>
  <r>
    <n v="818814"/>
    <s v="Mobile"/>
    <s v="Delhi"/>
    <s v="Delivered"/>
    <d v="2019-03-09T02:01:26"/>
    <d v="2019-03-19T02:01:26"/>
    <d v="2019-03-16T02:01:26"/>
    <n v="43"/>
    <n v="129"/>
    <s v="Bangalore"/>
    <s v="Delhi-Bangalore"/>
    <s v="Outstation"/>
    <s v="Ship2Home"/>
    <n v="3"/>
    <n v="10"/>
    <n v="172"/>
    <x v="0"/>
    <x v="1"/>
    <n v="3276"/>
    <s v="Mobile"/>
  </r>
  <r>
    <n v="190525"/>
    <s v="PC"/>
    <s v="Delhi"/>
    <s v="Delivered"/>
    <d v="2019-03-09T02:02:07"/>
    <d v="2019-03-13T02:02:07"/>
    <d v="2019-03-13T02:02:07"/>
    <n v="83"/>
    <n v="94"/>
    <s v="Kolkata"/>
    <s v="Delhi-Kolkata"/>
    <s v="Outstation"/>
    <s v="FastWheels"/>
    <n v="0"/>
    <n v="4"/>
    <n v="177"/>
    <x v="1"/>
    <x v="0"/>
    <n v="2427"/>
    <s v="PC"/>
  </r>
  <r>
    <n v="860168"/>
    <s v="Tablet"/>
    <s v="Delhi"/>
    <s v="Delivered"/>
    <d v="2019-03-09T02:10:08"/>
    <d v="2019-03-13T02:10:08"/>
    <d v="2019-03-14T02:10:08"/>
    <n v="29"/>
    <n v="106"/>
    <s v="Kolkata"/>
    <s v="Delhi-Kolkata"/>
    <s v="Outstation"/>
    <s v="FastWheels"/>
    <n v="-1"/>
    <n v="4"/>
    <n v="135"/>
    <x v="1"/>
    <x v="1"/>
    <n v="1106"/>
    <s v="Tablet"/>
  </r>
  <r>
    <n v="855006"/>
    <s v="Laptop"/>
    <s v="Bangalore"/>
    <s v="Delivered"/>
    <d v="2019-03-09T02:36:19"/>
    <d v="2019-03-14T02:36:19"/>
    <d v="2019-03-12T02:36:19"/>
    <n v="49"/>
    <n v="129"/>
    <s v="Delhi"/>
    <s v="Bangalore-Delhi"/>
    <s v="Outstation"/>
    <s v="Ship2Home"/>
    <n v="2"/>
    <n v="5"/>
    <n v="178"/>
    <x v="0"/>
    <x v="1"/>
    <n v="573"/>
    <s v="Laptop"/>
  </r>
  <r>
    <n v="240750"/>
    <s v="Tablet"/>
    <s v="Delhi"/>
    <s v="Delivered"/>
    <d v="2019-03-09T02:41:07"/>
    <d v="2019-03-16T02:41:07"/>
    <d v="2019-03-12T02:41:07"/>
    <n v="0"/>
    <n v="129"/>
    <s v="Delhi"/>
    <s v="Delhi-Delhi"/>
    <s v="Local"/>
    <s v="Ship2Home"/>
    <n v="4"/>
    <n v="7"/>
    <n v="129"/>
    <x v="0"/>
    <x v="1"/>
    <n v="1263.310455"/>
    <s v="Tablet"/>
  </r>
  <r>
    <n v="393354"/>
    <s v="PC"/>
    <s v="Delhi"/>
    <s v="Delivered"/>
    <d v="2019-03-09T02:48:00"/>
    <d v="2019-03-12T02:48:00"/>
    <d v="2019-03-13T02:48:00"/>
    <n v="0"/>
    <n v="126"/>
    <s v="Delhi"/>
    <s v="Delhi-Delhi"/>
    <s v="Local"/>
    <s v="Ship2Home"/>
    <n v="-1"/>
    <n v="3"/>
    <n v="126"/>
    <x v="0"/>
    <x v="1"/>
    <n v="2854.6932320000001"/>
    <s v="PC"/>
  </r>
  <r>
    <n v="14760"/>
    <s v="Mobile"/>
    <s v="Bangalore"/>
    <s v="Delivered"/>
    <d v="2019-03-09T02:55:24"/>
    <d v="2019-03-11T02:55:24"/>
    <d v="2019-03-13T02:55:24"/>
    <n v="41"/>
    <n v="128"/>
    <s v="Delhi"/>
    <s v="Bangalore-Delhi"/>
    <s v="Outstation"/>
    <s v="FastWheels"/>
    <n v="-2"/>
    <n v="2"/>
    <n v="169"/>
    <x v="0"/>
    <x v="1"/>
    <n v="1428"/>
    <s v="Mobile"/>
  </r>
  <r>
    <n v="472903"/>
    <s v="Gaming Console"/>
    <s v="Bangalore"/>
    <s v="Delivered"/>
    <d v="2019-03-09T02:56:24"/>
    <d v="2019-03-13T02:56:24"/>
    <d v="2019-03-12T02:56:24"/>
    <n v="42"/>
    <n v="121"/>
    <s v="Delhi"/>
    <s v="Bangalore-Delhi"/>
    <s v="Outstation"/>
    <s v="Ship2Home"/>
    <n v="1"/>
    <n v="4"/>
    <n v="163"/>
    <x v="1"/>
    <x v="0"/>
    <n v="1933"/>
    <s v="Gaming Console"/>
  </r>
  <r>
    <n v="577313"/>
    <s v="Mobile"/>
    <s v="Delhi"/>
    <s v="Delivered"/>
    <d v="2019-03-09T03:12:10"/>
    <d v="2019-03-14T03:12:10"/>
    <d v="2019-03-14T03:12:10"/>
    <n v="39"/>
    <n v="114"/>
    <s v="Kolkata"/>
    <s v="Delhi-Kolkata"/>
    <s v="Outstation"/>
    <s v="Ship2Home"/>
    <n v="0"/>
    <n v="5"/>
    <n v="153"/>
    <x v="1"/>
    <x v="0"/>
    <n v="2610"/>
    <s v="Mobile"/>
  </r>
  <r>
    <n v="86184"/>
    <s v="Mobile"/>
    <s v="Bangalore"/>
    <s v="Delivered"/>
    <d v="2019-03-09T03:14:47"/>
    <d v="2019-03-11T03:14:47"/>
    <d v="2019-03-12T03:14:47"/>
    <n v="44"/>
    <n v="122"/>
    <s v="Delhi"/>
    <s v="Bangalore-Delhi"/>
    <s v="Outstation"/>
    <s v="FastWheels"/>
    <n v="-1"/>
    <n v="2"/>
    <n v="166"/>
    <x v="0"/>
    <x v="1"/>
    <n v="2363.9894840000002"/>
    <s v="Mobile"/>
  </r>
  <r>
    <n v="270552"/>
    <s v="Gaming Console"/>
    <s v="Delhi"/>
    <s v="Delivered"/>
    <d v="2019-03-09T03:15:26"/>
    <d v="2019-03-14T03:15:26"/>
    <d v="2019-03-12T03:15:26"/>
    <n v="43"/>
    <n v="113"/>
    <s v="Mumbai"/>
    <s v="Delhi-Mumbai"/>
    <s v="Outstation"/>
    <s v="FastWheels"/>
    <n v="2"/>
    <n v="5"/>
    <n v="156"/>
    <x v="0"/>
    <x v="1"/>
    <n v="2146.210008"/>
    <s v="Gaming Console"/>
  </r>
  <r>
    <n v="729069"/>
    <s v="Mobile"/>
    <s v="Delhi"/>
    <s v="Delivered"/>
    <d v="2019-03-09T03:18:10"/>
    <d v="2019-03-13T03:18:10"/>
    <d v="2019-03-16T03:18:10"/>
    <n v="39"/>
    <n v="123"/>
    <s v="Chennai"/>
    <s v="Delhi-Chennai"/>
    <s v="Outstation"/>
    <s v="Ship2Home"/>
    <n v="-3"/>
    <n v="4"/>
    <n v="162"/>
    <x v="0"/>
    <x v="0"/>
    <n v="1747.180566"/>
    <s v="Mobile"/>
  </r>
  <r>
    <n v="515470"/>
    <s v="Mobile"/>
    <s v="Delhi"/>
    <s v="Delivered"/>
    <d v="2019-03-09T03:18:40"/>
    <d v="2019-03-13T03:18:40"/>
    <d v="2019-03-15T03:18:40"/>
    <n v="0"/>
    <n v="105"/>
    <s v="Delhi"/>
    <s v="Delhi-Delhi"/>
    <s v="Local"/>
    <s v="FastWheels"/>
    <n v="-2"/>
    <n v="4"/>
    <n v="105"/>
    <x v="1"/>
    <x v="1"/>
    <n v="2087.2321929999998"/>
    <s v="Mobile"/>
  </r>
  <r>
    <n v="89840"/>
    <s v="Gaming Console"/>
    <s v="Delhi"/>
    <s v="Delivered"/>
    <d v="2019-03-09T03:26:35"/>
    <d v="2019-03-11T03:26:35"/>
    <d v="2019-03-16T03:26:35"/>
    <n v="0"/>
    <n v="103"/>
    <s v="Delhi"/>
    <s v="Delhi-Delhi"/>
    <s v="Local"/>
    <s v="FastWheels"/>
    <n v="-5"/>
    <n v="2"/>
    <n v="103"/>
    <x v="1"/>
    <x v="1"/>
    <n v="3099.5710370000002"/>
    <s v="Gaming Console"/>
  </r>
  <r>
    <n v="556303"/>
    <s v="Laptop"/>
    <s v="Delhi"/>
    <s v="Delivered"/>
    <d v="2019-03-09T03:27:14"/>
    <d v="2019-03-19T03:27:14"/>
    <d v="2019-03-16T03:27:14"/>
    <n v="32"/>
    <n v="130"/>
    <s v="Bangalore"/>
    <s v="Delhi-Bangalore"/>
    <s v="Outstation"/>
    <s v="Ship2Home"/>
    <n v="3"/>
    <n v="10"/>
    <n v="162"/>
    <x v="1"/>
    <x v="0"/>
    <n v="727"/>
    <s v="Laptop"/>
  </r>
  <r>
    <n v="259300"/>
    <s v="Mobile"/>
    <s v="Bangalore"/>
    <s v="Delivered"/>
    <d v="2019-03-09T03:35:32"/>
    <d v="2019-03-13T03:35:32"/>
    <d v="2019-03-14T03:35:32"/>
    <n v="48"/>
    <n v="115"/>
    <s v="Kolkata"/>
    <s v="Bangalore-Kolkata"/>
    <s v="Outstation"/>
    <s v="FastWheels"/>
    <n v="-1"/>
    <n v="4"/>
    <n v="163"/>
    <x v="1"/>
    <x v="1"/>
    <n v="2452.689386"/>
    <s v="Mobile"/>
  </r>
  <r>
    <n v="718459"/>
    <s v="Mobile"/>
    <s v="Bangalore"/>
    <s v="Delivered"/>
    <d v="2019-03-09T03:50:12"/>
    <d v="2019-03-14T03:50:12"/>
    <d v="2019-03-15T03:50:12"/>
    <n v="0"/>
    <n v="126"/>
    <s v="Bangalore"/>
    <s v="Bangalore-Bangalore"/>
    <s v="Local"/>
    <s v="Ship2Home"/>
    <n v="-1"/>
    <n v="5"/>
    <n v="126"/>
    <x v="1"/>
    <x v="2"/>
    <n v="2069.464003"/>
    <s v="Mobile"/>
  </r>
  <r>
    <n v="799185"/>
    <s v="Mobile"/>
    <s v="Bangalore"/>
    <s v="Delivered"/>
    <d v="2019-03-09T03:50:21"/>
    <d v="2019-03-11T03:50:21"/>
    <d v="2019-03-14T03:50:21"/>
    <n v="64"/>
    <n v="95"/>
    <s v="Mumbai"/>
    <s v="Bangalore-Mumbai"/>
    <s v="Outstation"/>
    <s v="FastWheels"/>
    <n v="-3"/>
    <n v="2"/>
    <n v="159"/>
    <x v="0"/>
    <x v="0"/>
    <n v="2018.833007"/>
    <s v="Mobile"/>
  </r>
  <r>
    <n v="701905"/>
    <s v="PC"/>
    <s v="Bangalore"/>
    <s v="Delivered"/>
    <d v="2019-03-09T03:51:56"/>
    <d v="2019-03-12T03:51:56"/>
    <d v="2019-03-16T03:51:56"/>
    <n v="83"/>
    <n v="91"/>
    <s v="Kolkata"/>
    <s v="Bangalore-Kolkata"/>
    <s v="Outstation"/>
    <s v="FastWheels"/>
    <n v="-4"/>
    <n v="3"/>
    <n v="174"/>
    <x v="1"/>
    <x v="0"/>
    <n v="2425.6153690000001"/>
    <s v="PC"/>
  </r>
  <r>
    <n v="301178"/>
    <s v="Mobile"/>
    <s v="Delhi"/>
    <s v="Delivered"/>
    <d v="2019-03-09T03:55:47"/>
    <d v="2019-03-13T03:55:47"/>
    <d v="2019-03-14T03:55:47"/>
    <n v="49"/>
    <n v="122"/>
    <s v="Bangalore"/>
    <s v="Delhi-Bangalore"/>
    <s v="Outstation"/>
    <s v="Ship2Home"/>
    <n v="-1"/>
    <n v="4"/>
    <n v="171"/>
    <x v="1"/>
    <x v="1"/>
    <n v="2922"/>
    <s v="Mobile"/>
  </r>
  <r>
    <n v="409268"/>
    <s v="Laptop"/>
    <s v="Delhi"/>
    <s v="Delivered"/>
    <d v="2019-03-09T04:01:05"/>
    <d v="2019-03-09T04:01:05"/>
    <d v="2019-03-16T04:01:05"/>
    <n v="0"/>
    <n v="100"/>
    <s v="Delhi"/>
    <s v="Delhi-Delhi"/>
    <s v="Local"/>
    <s v="FastWheels"/>
    <n v="-7"/>
    <n v="0"/>
    <n v="100"/>
    <x v="1"/>
    <x v="1"/>
    <n v="891.35275809999996"/>
    <s v="Laptop"/>
  </r>
  <r>
    <n v="357659"/>
    <s v="Laptop"/>
    <s v="Bangalore"/>
    <s v="Delivered"/>
    <d v="2019-03-09T04:13:47"/>
    <d v="2019-03-14T04:13:47"/>
    <d v="2019-03-15T04:13:47"/>
    <n v="44"/>
    <n v="112"/>
    <s v="Mumbai"/>
    <s v="Bangalore-Mumbai"/>
    <s v="Outstation"/>
    <s v="Ship2Home"/>
    <n v="-1"/>
    <n v="5"/>
    <n v="156"/>
    <x v="1"/>
    <x v="0"/>
    <n v="3399"/>
    <s v="Laptop"/>
  </r>
  <r>
    <n v="47631"/>
    <s v="Laptop"/>
    <s v="Delhi"/>
    <s v="Delivered"/>
    <d v="2019-03-09T04:16:31"/>
    <d v="2019-03-11T04:16:31"/>
    <d v="2019-03-12T04:16:31"/>
    <n v="63"/>
    <n v="106"/>
    <s v="Bangalore"/>
    <s v="Delhi-Bangalore"/>
    <s v="Outstation"/>
    <s v="FastWheels"/>
    <n v="-1"/>
    <n v="2"/>
    <n v="169"/>
    <x v="0"/>
    <x v="0"/>
    <n v="2421"/>
    <s v="Laptop"/>
  </r>
  <r>
    <n v="878209"/>
    <s v="Mobile"/>
    <s v="Bangalore"/>
    <s v="Delivered"/>
    <d v="2019-03-09T04:17:08"/>
    <d v="2019-03-11T04:17:08"/>
    <d v="2019-03-12T04:17:08"/>
    <n v="81"/>
    <n v="102"/>
    <s v="Delhi"/>
    <s v="Bangalore-Delhi"/>
    <s v="Outstation"/>
    <s v="FastWheels"/>
    <n v="-1"/>
    <n v="2"/>
    <n v="183"/>
    <x v="1"/>
    <x v="0"/>
    <n v="2341.008178"/>
    <s v="Mobile"/>
  </r>
  <r>
    <n v="191631"/>
    <s v="Laptop"/>
    <s v="Bangalore"/>
    <s v="Delivered"/>
    <d v="2019-03-09T04:23:00"/>
    <d v="2019-03-13T04:23:00"/>
    <d v="2019-03-15T04:23:00"/>
    <n v="44"/>
    <n v="105"/>
    <s v="Mumbai"/>
    <s v="Bangalore-Mumbai"/>
    <s v="Outstation"/>
    <s v="Ship2Home"/>
    <n v="-2"/>
    <n v="4"/>
    <n v="149"/>
    <x v="0"/>
    <x v="0"/>
    <n v="2323.5631210000001"/>
    <s v="Laptop"/>
  </r>
  <r>
    <n v="44688"/>
    <s v="PC"/>
    <s v="Delhi"/>
    <s v="Delivered"/>
    <d v="2019-03-09T04:24:10"/>
    <d v="2019-03-18T04:24:10"/>
    <d v="2019-03-13T04:24:10"/>
    <n v="37"/>
    <n v="108"/>
    <s v="Kolkata"/>
    <s v="Delhi-Kolkata"/>
    <s v="Outstation"/>
    <s v="FastWheels"/>
    <n v="5"/>
    <n v="9"/>
    <n v="145"/>
    <x v="0"/>
    <x v="1"/>
    <n v="1609"/>
    <s v="PC"/>
  </r>
  <r>
    <n v="159296"/>
    <s v="TV - 32 in"/>
    <s v="Delhi"/>
    <s v="Delivered"/>
    <d v="2019-03-09T04:28:24"/>
    <d v="2019-03-13T04:28:24"/>
    <d v="2019-03-13T04:28:24"/>
    <n v="33"/>
    <n v="107"/>
    <s v="Kolkata"/>
    <s v="Delhi-Kolkata"/>
    <s v="Outstation"/>
    <s v="FastWheels"/>
    <n v="0"/>
    <n v="4"/>
    <n v="140"/>
    <x v="1"/>
    <x v="1"/>
    <n v="909.7707527"/>
    <s v="TV"/>
  </r>
  <r>
    <n v="399718"/>
    <s v="Mobile"/>
    <s v="Bangalore"/>
    <s v="Delivered"/>
    <d v="2019-03-09T04:29:16"/>
    <d v="2019-03-15T04:29:16"/>
    <d v="2019-03-16T04:29:16"/>
    <n v="25"/>
    <n v="125"/>
    <s v="Chennai"/>
    <s v="Bangalore-Chennai"/>
    <s v="Outstation"/>
    <s v="Ship2Home"/>
    <n v="-1"/>
    <n v="6"/>
    <n v="150"/>
    <x v="1"/>
    <x v="1"/>
    <n v="2715"/>
    <s v="Mobile"/>
  </r>
  <r>
    <n v="336063"/>
    <s v="Laptop"/>
    <s v="Delhi"/>
    <s v="Delivered"/>
    <d v="2019-03-09T04:31:37"/>
    <d v="2019-03-14T04:31:37"/>
    <d v="2019-03-13T04:31:37"/>
    <n v="33"/>
    <n v="113"/>
    <s v="Kolkata"/>
    <s v="Delhi-Kolkata"/>
    <s v="Outstation"/>
    <s v="Ship2Home"/>
    <n v="1"/>
    <n v="5"/>
    <n v="146"/>
    <x v="0"/>
    <x v="2"/>
    <n v="312"/>
    <s v="Laptop"/>
  </r>
  <r>
    <n v="319481"/>
    <s v="TV - 50 in"/>
    <s v="Bangalore"/>
    <s v="Delivered"/>
    <d v="2019-03-09T04:37:29"/>
    <d v="2019-03-15T04:37:29"/>
    <d v="2019-03-15T04:37:29"/>
    <n v="0"/>
    <n v="129"/>
    <s v="Bangalore"/>
    <s v="Bangalore-Bangalore"/>
    <s v="Local"/>
    <s v="Ship2Home"/>
    <n v="0"/>
    <n v="6"/>
    <n v="129"/>
    <x v="1"/>
    <x v="0"/>
    <n v="1527"/>
    <s v="TV"/>
  </r>
  <r>
    <n v="758322"/>
    <s v="PC"/>
    <s v="Delhi"/>
    <s v="Delivered"/>
    <d v="2019-03-09T04:42:19"/>
    <d v="2019-03-13T04:42:19"/>
    <d v="2019-03-15T04:42:19"/>
    <n v="49"/>
    <n v="114"/>
    <s v="Mumbai"/>
    <s v="Delhi-Mumbai"/>
    <s v="Outstation"/>
    <s v="Ship2Home"/>
    <n v="-2"/>
    <n v="4"/>
    <n v="163"/>
    <x v="0"/>
    <x v="1"/>
    <n v="3606.4301740000001"/>
    <s v="PC"/>
  </r>
  <r>
    <n v="173769"/>
    <s v="Mobile"/>
    <s v="Delhi"/>
    <s v="Delivered"/>
    <d v="2019-03-09T04:44:45"/>
    <d v="2019-03-15T04:44:45"/>
    <d v="2019-03-15T04:44:45"/>
    <n v="40"/>
    <n v="110"/>
    <s v="Kolkata"/>
    <s v="Delhi-Kolkata"/>
    <s v="Outstation"/>
    <s v="Ship2Home"/>
    <n v="0"/>
    <n v="6"/>
    <n v="150"/>
    <x v="0"/>
    <x v="0"/>
    <n v="2173.693839"/>
    <s v="Mobile"/>
  </r>
  <r>
    <n v="186519"/>
    <s v="Laptop"/>
    <s v="Bangalore"/>
    <s v="Delivered"/>
    <d v="2019-03-09T04:51:15"/>
    <d v="2019-03-13T04:51:15"/>
    <d v="2019-03-14T04:51:15"/>
    <n v="35"/>
    <n v="127"/>
    <s v="Delhi"/>
    <s v="Bangalore-Delhi"/>
    <s v="Outstation"/>
    <s v="Ship2Home"/>
    <n v="-1"/>
    <n v="4"/>
    <n v="162"/>
    <x v="0"/>
    <x v="0"/>
    <n v="2940.928641"/>
    <s v="Laptop"/>
  </r>
  <r>
    <n v="721238"/>
    <s v="Gaming Console"/>
    <s v="Delhi"/>
    <s v="Delivered"/>
    <d v="2019-03-09T04:53:51"/>
    <d v="2019-03-13T04:53:51"/>
    <d v="2019-03-13T04:53:51"/>
    <n v="47"/>
    <n v="113"/>
    <s v="Mumbai"/>
    <s v="Delhi-Mumbai"/>
    <s v="Outstation"/>
    <s v="Ship2Home"/>
    <n v="0"/>
    <n v="4"/>
    <n v="160"/>
    <x v="1"/>
    <x v="1"/>
    <n v="3159"/>
    <s v="Gaming Console"/>
  </r>
  <r>
    <n v="365173"/>
    <s v="Laptop"/>
    <s v="Delhi"/>
    <s v="Delivered"/>
    <d v="2019-03-09T04:58:41"/>
    <d v="2019-03-12T04:58:41"/>
    <d v="2019-03-13T04:58:41"/>
    <n v="0"/>
    <n v="127"/>
    <s v="Delhi"/>
    <s v="Delhi-Delhi"/>
    <s v="Local"/>
    <s v="Ship2Home"/>
    <n v="-1"/>
    <n v="3"/>
    <n v="127"/>
    <x v="1"/>
    <x v="0"/>
    <n v="739.33335599999998"/>
    <s v="Laptop"/>
  </r>
  <r>
    <n v="550988"/>
    <s v="PC"/>
    <s v="Bangalore"/>
    <s v="Delivered"/>
    <d v="2019-03-09T04:59:42"/>
    <d v="2019-03-14T04:59:42"/>
    <d v="2019-03-15T04:59:42"/>
    <n v="0"/>
    <n v="124"/>
    <s v="Bangalore"/>
    <s v="Bangalore-Bangalore"/>
    <s v="Local"/>
    <s v="FastWheels"/>
    <n v="-1"/>
    <n v="5"/>
    <n v="124"/>
    <x v="1"/>
    <x v="1"/>
    <n v="518"/>
    <s v="PC"/>
  </r>
  <r>
    <n v="385095"/>
    <s v="Mobile"/>
    <s v="Bangalore"/>
    <s v="Delivered"/>
    <d v="2019-03-09T05:01:57"/>
    <d v="2019-03-13T05:01:57"/>
    <d v="2019-03-12T05:01:57"/>
    <n v="35"/>
    <n v="108"/>
    <s v="Mumbai"/>
    <s v="Bangalore-Mumbai"/>
    <s v="Outstation"/>
    <s v="Ship2Home"/>
    <n v="1"/>
    <n v="4"/>
    <n v="143"/>
    <x v="0"/>
    <x v="0"/>
    <n v="3098.1239860000001"/>
    <s v="Mobile"/>
  </r>
  <r>
    <n v="987614"/>
    <s v="Tablet"/>
    <s v="Bangalore"/>
    <s v="Delivered"/>
    <d v="2019-03-09T05:02:12"/>
    <d v="2019-03-12T05:02:12"/>
    <d v="2019-03-12T05:02:12"/>
    <n v="33"/>
    <n v="114"/>
    <s v="Mumbai"/>
    <s v="Bangalore-Mumbai"/>
    <s v="Outstation"/>
    <s v="Ship2Home"/>
    <n v="0"/>
    <n v="3"/>
    <n v="147"/>
    <x v="1"/>
    <x v="1"/>
    <n v="1214"/>
    <s v="Tablet"/>
  </r>
  <r>
    <n v="745959"/>
    <s v="Gaming Console"/>
    <s v="Delhi"/>
    <s v="Delivered"/>
    <d v="2019-03-09T05:06:52"/>
    <d v="2019-03-14T05:06:52"/>
    <d v="2019-03-16T05:06:52"/>
    <n v="78"/>
    <n v="89"/>
    <s v="Mumbai"/>
    <s v="Delhi-Mumbai"/>
    <s v="Outstation"/>
    <s v="FastWheels"/>
    <n v="-2"/>
    <n v="5"/>
    <n v="167"/>
    <x v="0"/>
    <x v="0"/>
    <n v="338"/>
    <s v="Gaming Console"/>
  </r>
  <r>
    <n v="124873"/>
    <s v="PC"/>
    <s v="Delhi"/>
    <s v="Delivered"/>
    <d v="2019-03-09T05:07:51"/>
    <d v="2019-03-14T05:07:51"/>
    <d v="2019-03-12T05:07:51"/>
    <n v="25"/>
    <n v="113"/>
    <s v="Mumbai"/>
    <s v="Delhi-Mumbai"/>
    <s v="Outstation"/>
    <s v="Ship2Home"/>
    <n v="2"/>
    <n v="5"/>
    <n v="138"/>
    <x v="1"/>
    <x v="2"/>
    <n v="1955.2712160000001"/>
    <s v="PC"/>
  </r>
  <r>
    <n v="277932"/>
    <s v="Laptop"/>
    <s v="Delhi"/>
    <s v="Delivered"/>
    <d v="2019-03-09T05:10:00"/>
    <d v="2019-03-12T05:10:00"/>
    <d v="2019-03-15T05:10:00"/>
    <n v="39"/>
    <n v="105"/>
    <s v="Kolkata"/>
    <s v="Delhi-Kolkata"/>
    <s v="Outstation"/>
    <s v="FastWheels"/>
    <n v="-3"/>
    <n v="3"/>
    <n v="144"/>
    <x v="0"/>
    <x v="1"/>
    <n v="1288.1100590000001"/>
    <s v="Laptop"/>
  </r>
  <r>
    <n v="202497"/>
    <s v="Laptop"/>
    <s v="Delhi"/>
    <s v="Delivered"/>
    <d v="2019-03-09T05:10:06"/>
    <d v="2019-03-15T05:10:06"/>
    <d v="2019-03-14T05:10:06"/>
    <n v="0"/>
    <n v="125"/>
    <s v="Delhi"/>
    <s v="Delhi-Delhi"/>
    <s v="Local"/>
    <s v="Ship2Home"/>
    <n v="1"/>
    <n v="6"/>
    <n v="125"/>
    <x v="0"/>
    <x v="0"/>
    <n v="1390.2291869999999"/>
    <s v="Laptop"/>
  </r>
  <r>
    <n v="504928"/>
    <s v="Tablet"/>
    <s v="Delhi"/>
    <s v="Delivered"/>
    <d v="2019-03-09T05:11:50"/>
    <d v="2019-03-11T05:11:50"/>
    <d v="2019-03-13T05:11:50"/>
    <n v="69"/>
    <n v="101"/>
    <s v="Bangalore"/>
    <s v="Delhi-Bangalore"/>
    <s v="Outstation"/>
    <s v="FastWheels"/>
    <n v="-2"/>
    <n v="2"/>
    <n v="170"/>
    <x v="1"/>
    <x v="1"/>
    <n v="852"/>
    <s v="Tablet"/>
  </r>
  <r>
    <n v="476963"/>
    <s v="Gaming Console"/>
    <s v="Delhi"/>
    <s v="Delivered"/>
    <d v="2019-03-09T05:18:43"/>
    <d v="2019-03-15T05:18:43"/>
    <d v="2019-03-16T05:18:43"/>
    <n v="29"/>
    <n v="125"/>
    <s v="Bangalore"/>
    <s v="Delhi-Bangalore"/>
    <s v="Outstation"/>
    <s v="Ship2Home"/>
    <n v="-1"/>
    <n v="6"/>
    <n v="154"/>
    <x v="1"/>
    <x v="0"/>
    <n v="829.08157170000004"/>
    <s v="Gaming Console"/>
  </r>
  <r>
    <n v="774764"/>
    <s v="Gaming Console"/>
    <s v="Delhi"/>
    <s v="Delivered"/>
    <d v="2019-03-09T05:25:20"/>
    <d v="2019-03-11T05:25:20"/>
    <d v="2019-03-16T05:25:20"/>
    <n v="40"/>
    <n v="106"/>
    <s v="Mumbai"/>
    <s v="Delhi-Mumbai"/>
    <s v="Outstation"/>
    <s v="FastWheels"/>
    <n v="-5"/>
    <n v="2"/>
    <n v="146"/>
    <x v="1"/>
    <x v="1"/>
    <n v="1149"/>
    <s v="Gaming Console"/>
  </r>
  <r>
    <n v="650994"/>
    <s v="TV - 32 in"/>
    <s v="Delhi"/>
    <s v="Delivered"/>
    <d v="2019-03-09T05:28:46"/>
    <d v="2019-03-15T05:28:46"/>
    <d v="2019-03-13T05:28:46"/>
    <n v="28"/>
    <n v="113"/>
    <s v="Mumbai"/>
    <s v="Delhi-Mumbai"/>
    <s v="Outstation"/>
    <s v="Ship2Home"/>
    <n v="2"/>
    <n v="6"/>
    <n v="141"/>
    <x v="0"/>
    <x v="1"/>
    <n v="3526.3702800000001"/>
    <s v="TV"/>
  </r>
  <r>
    <n v="13723"/>
    <s v="Laptop"/>
    <s v="Delhi"/>
    <s v="Delivered"/>
    <d v="2019-03-09T05:33:14"/>
    <d v="2019-03-13T05:33:14"/>
    <d v="2019-03-12T05:33:14"/>
    <n v="48"/>
    <n v="115"/>
    <s v="Mumbai"/>
    <s v="Delhi-Mumbai"/>
    <s v="Outstation"/>
    <s v="Ship2Home"/>
    <n v="1"/>
    <n v="4"/>
    <n v="163"/>
    <x v="1"/>
    <x v="0"/>
    <n v="1275.081473"/>
    <s v="Laptop"/>
  </r>
  <r>
    <n v="717753"/>
    <s v="Mobile"/>
    <s v="Bangalore"/>
    <s v="Delivered"/>
    <d v="2019-03-09T05:40:16"/>
    <d v="2019-03-11T05:40:16"/>
    <d v="2019-03-13T05:40:16"/>
    <n v="31"/>
    <n v="111"/>
    <s v="Kolkata"/>
    <s v="Bangalore-Kolkata"/>
    <s v="Outstation"/>
    <s v="Ship2Home"/>
    <n v="-2"/>
    <n v="2"/>
    <n v="142"/>
    <x v="0"/>
    <x v="0"/>
    <n v="545"/>
    <s v="Mobile"/>
  </r>
  <r>
    <n v="548222"/>
    <s v="Mobile"/>
    <s v="Delhi"/>
    <s v="Delivered"/>
    <d v="2019-03-09T06:05:18"/>
    <d v="2019-03-16T06:05:18"/>
    <d v="2019-03-14T06:05:18"/>
    <n v="40"/>
    <n v="112"/>
    <s v="Mumbai"/>
    <s v="Delhi-Mumbai"/>
    <s v="Outstation"/>
    <s v="Ship2Home"/>
    <n v="2"/>
    <n v="7"/>
    <n v="152"/>
    <x v="1"/>
    <x v="1"/>
    <n v="2282.1270920000002"/>
    <s v="Mobile"/>
  </r>
  <r>
    <n v="478624"/>
    <s v="Laptop"/>
    <s v="Bangalore"/>
    <s v="Delivered"/>
    <d v="2019-03-09T06:08:17"/>
    <d v="2019-03-09T06:08:17"/>
    <d v="2019-03-13T06:08:17"/>
    <n v="0"/>
    <n v="130"/>
    <s v="Bangalore"/>
    <s v="Bangalore-Bangalore"/>
    <s v="Local"/>
    <s v="FastWheels"/>
    <n v="-4"/>
    <n v="0"/>
    <n v="130"/>
    <x v="1"/>
    <x v="1"/>
    <n v="1841.792927"/>
    <s v="Laptop"/>
  </r>
  <r>
    <n v="794355"/>
    <s v="TV - 40 in"/>
    <s v="Delhi"/>
    <s v="Delivered"/>
    <d v="2019-03-09T06:13:28"/>
    <d v="2019-03-14T06:13:28"/>
    <d v="2019-03-16T06:13:28"/>
    <n v="47"/>
    <n v="130"/>
    <s v="Chennai"/>
    <s v="Delhi-Chennai"/>
    <s v="Outstation"/>
    <s v="Ship2Home"/>
    <n v="-2"/>
    <n v="5"/>
    <n v="177"/>
    <x v="0"/>
    <x v="0"/>
    <n v="1425.1869919999999"/>
    <s v="TV"/>
  </r>
  <r>
    <n v="147335"/>
    <s v="Gaming Console"/>
    <s v="Delhi"/>
    <s v="Delivered"/>
    <d v="2019-03-09T06:14:50"/>
    <d v="2019-03-11T06:14:50"/>
    <d v="2019-03-14T06:14:50"/>
    <n v="41"/>
    <n v="126"/>
    <s v="Chennai"/>
    <s v="Delhi-Chennai"/>
    <s v="Outstation"/>
    <s v="Ship2Home"/>
    <n v="-3"/>
    <n v="2"/>
    <n v="167"/>
    <x v="1"/>
    <x v="0"/>
    <n v="1443.3482289999999"/>
    <s v="Gaming Console"/>
  </r>
  <r>
    <n v="122920"/>
    <s v="Laptop"/>
    <s v="Bangalore"/>
    <s v="Delivered"/>
    <d v="2019-03-09T06:15:12"/>
    <d v="2019-03-15T06:15:12"/>
    <d v="2019-03-13T06:15:12"/>
    <n v="33"/>
    <n v="112"/>
    <s v="Mumbai"/>
    <s v="Bangalore-Mumbai"/>
    <s v="Outstation"/>
    <s v="FastWheels"/>
    <n v="2"/>
    <n v="6"/>
    <n v="145"/>
    <x v="1"/>
    <x v="1"/>
    <n v="3001"/>
    <s v="Laptop"/>
  </r>
  <r>
    <n v="284039"/>
    <s v="Mobile"/>
    <s v="Bangalore"/>
    <s v="Delivered"/>
    <d v="2019-03-09T06:17:51"/>
    <d v="2019-03-11T06:17:51"/>
    <d v="2019-03-12T06:17:51"/>
    <n v="35"/>
    <n v="114"/>
    <s v="Kolkata"/>
    <s v="Bangalore-Kolkata"/>
    <s v="Outstation"/>
    <s v="Ship2Home"/>
    <n v="-1"/>
    <n v="2"/>
    <n v="149"/>
    <x v="1"/>
    <x v="2"/>
    <n v="3536.679807"/>
    <s v="Mobile"/>
  </r>
  <r>
    <n v="81040"/>
    <s v="Laptop"/>
    <s v="Bangalore"/>
    <s v="Delivered"/>
    <d v="2019-03-09T06:25:19"/>
    <d v="2019-03-12T06:25:19"/>
    <d v="2019-03-16T06:25:19"/>
    <n v="67"/>
    <n v="105"/>
    <s v="Delhi"/>
    <s v="Bangalore-Delhi"/>
    <s v="Outstation"/>
    <s v="FastWheels"/>
    <n v="-4"/>
    <n v="3"/>
    <n v="172"/>
    <x v="1"/>
    <x v="1"/>
    <n v="2996"/>
    <s v="Laptop"/>
  </r>
  <r>
    <n v="589857"/>
    <s v="TV - 40 in"/>
    <s v="Delhi"/>
    <s v="Delivered"/>
    <d v="2019-03-09T06:26:43"/>
    <d v="2019-03-12T06:26:43"/>
    <d v="2019-03-14T06:26:43"/>
    <n v="83"/>
    <n v="86"/>
    <s v="Mumbai"/>
    <s v="Delhi-Mumbai"/>
    <s v="Outstation"/>
    <s v="FastWheels"/>
    <n v="-2"/>
    <n v="3"/>
    <n v="169"/>
    <x v="0"/>
    <x v="0"/>
    <n v="406.38151959999999"/>
    <s v="TV"/>
  </r>
  <r>
    <n v="765223"/>
    <s v="PC"/>
    <s v="Delhi"/>
    <s v="Delivered"/>
    <d v="2019-03-09T06:27:04"/>
    <d v="2019-03-15T06:27:04"/>
    <d v="2019-03-12T06:27:04"/>
    <n v="0"/>
    <n v="121"/>
    <s v="Delhi"/>
    <s v="Delhi-Delhi"/>
    <s v="Local"/>
    <s v="Ship2Home"/>
    <n v="3"/>
    <n v="6"/>
    <n v="121"/>
    <x v="1"/>
    <x v="0"/>
    <n v="3007.8461010000001"/>
    <s v="PC"/>
  </r>
  <r>
    <n v="365934"/>
    <s v="Mobile"/>
    <s v="Delhi"/>
    <s v="Delivered"/>
    <d v="2019-03-09T06:30:42"/>
    <d v="2019-03-19T06:30:42"/>
    <d v="2019-03-13T06:30:42"/>
    <n v="62"/>
    <n v="103"/>
    <s v="Chennai"/>
    <s v="Delhi-Chennai"/>
    <s v="Outstation"/>
    <s v="FastWheels"/>
    <n v="6"/>
    <n v="10"/>
    <n v="165"/>
    <x v="0"/>
    <x v="1"/>
    <n v="604.84244000000001"/>
    <s v="Mobile"/>
  </r>
  <r>
    <n v="269017"/>
    <s v="Laptop"/>
    <s v="Delhi"/>
    <s v="Delivered"/>
    <d v="2019-03-09T06:33:01"/>
    <d v="2019-03-16T06:33:01"/>
    <d v="2019-03-15T06:33:01"/>
    <n v="47"/>
    <n v="110"/>
    <s v="Mumbai"/>
    <s v="Delhi-Mumbai"/>
    <s v="Outstation"/>
    <s v="Ship2Home"/>
    <n v="1"/>
    <n v="7"/>
    <n v="157"/>
    <x v="1"/>
    <x v="2"/>
    <n v="1288.9401989999999"/>
    <s v="Laptop"/>
  </r>
  <r>
    <n v="322106"/>
    <s v="Mobile"/>
    <s v="Delhi"/>
    <s v="Delivered"/>
    <d v="2019-03-09T06:35:59"/>
    <d v="2019-03-20T06:35:59"/>
    <d v="2019-03-15T06:35:59"/>
    <n v="79"/>
    <n v="106"/>
    <s v="Chennai"/>
    <s v="Delhi-Chennai"/>
    <s v="Outstation"/>
    <s v="FastWheels"/>
    <n v="5"/>
    <n v="11"/>
    <n v="185"/>
    <x v="1"/>
    <x v="1"/>
    <n v="3733.0144799999998"/>
    <s v="Mobile"/>
  </r>
  <r>
    <n v="126178"/>
    <s v="Laptop"/>
    <s v="Bangalore"/>
    <s v="Delivered"/>
    <d v="2019-03-09T06:49:33"/>
    <d v="2019-03-11T06:49:33"/>
    <d v="2019-03-15T06:49:33"/>
    <n v="82"/>
    <n v="93"/>
    <s v="Mumbai"/>
    <s v="Bangalore-Mumbai"/>
    <s v="Outstation"/>
    <s v="FastWheels"/>
    <n v="-4"/>
    <n v="2"/>
    <n v="175"/>
    <x v="1"/>
    <x v="1"/>
    <n v="1259.3696769999999"/>
    <s v="Laptop"/>
  </r>
  <r>
    <n v="595070"/>
    <s v="Mobile"/>
    <s v="Delhi"/>
    <s v="Delivered"/>
    <d v="2019-03-09T06:53:25"/>
    <d v="2019-03-14T06:53:25"/>
    <d v="2019-03-12T06:53:25"/>
    <n v="39"/>
    <n v="128"/>
    <s v="Chennai"/>
    <s v="Delhi-Chennai"/>
    <s v="Outstation"/>
    <s v="Ship2Home"/>
    <n v="2"/>
    <n v="5"/>
    <n v="167"/>
    <x v="1"/>
    <x v="1"/>
    <n v="1536.782473"/>
    <s v="Mobile"/>
  </r>
  <r>
    <n v="174434"/>
    <s v="Laptop"/>
    <s v="Delhi"/>
    <s v="Delivered"/>
    <d v="2019-03-09T06:57:06"/>
    <d v="2019-03-16T06:57:06"/>
    <d v="2019-03-12T06:57:06"/>
    <n v="26"/>
    <n v="111"/>
    <s v="Kolkata"/>
    <s v="Delhi-Kolkata"/>
    <s v="Outstation"/>
    <s v="Ship2Home"/>
    <n v="4"/>
    <n v="7"/>
    <n v="137"/>
    <x v="1"/>
    <x v="1"/>
    <n v="2350.2248880000002"/>
    <s v="Laptop"/>
  </r>
  <r>
    <n v="926119"/>
    <s v="Laptop"/>
    <s v="Delhi"/>
    <s v="Delivered"/>
    <d v="2019-03-09T06:59:35"/>
    <d v="2019-03-11T06:59:35"/>
    <d v="2019-03-14T06:59:35"/>
    <n v="79"/>
    <n v="102"/>
    <s v="Bangalore"/>
    <s v="Delhi-Bangalore"/>
    <s v="Outstation"/>
    <s v="FastWheels"/>
    <n v="-3"/>
    <n v="2"/>
    <n v="181"/>
    <x v="1"/>
    <x v="0"/>
    <n v="3259"/>
    <s v="Laptop"/>
  </r>
  <r>
    <n v="903545"/>
    <s v="Laptop"/>
    <s v="Delhi"/>
    <s v="Delivered"/>
    <d v="2019-03-09T07:11:16"/>
    <d v="2019-03-13T07:11:16"/>
    <d v="2019-03-14T07:11:16"/>
    <n v="42"/>
    <n v="126"/>
    <s v="Bangalore"/>
    <s v="Delhi-Bangalore"/>
    <s v="Outstation"/>
    <s v="Ship2Home"/>
    <n v="-1"/>
    <n v="4"/>
    <n v="168"/>
    <x v="1"/>
    <x v="0"/>
    <n v="1807.629156"/>
    <s v="Laptop"/>
  </r>
  <r>
    <n v="333124"/>
    <s v="Gaming Console"/>
    <s v="Delhi"/>
    <s v="Delivered"/>
    <d v="2019-03-09T07:18:25"/>
    <d v="2019-03-19T07:18:25"/>
    <d v="2019-03-16T07:18:25"/>
    <n v="80"/>
    <n v="106"/>
    <s v="Chennai"/>
    <s v="Delhi-Chennai"/>
    <s v="Outstation"/>
    <s v="FastWheels"/>
    <n v="3"/>
    <n v="10"/>
    <n v="186"/>
    <x v="1"/>
    <x v="1"/>
    <n v="1811.768834"/>
    <s v="Gaming Console"/>
  </r>
  <r>
    <n v="470578"/>
    <s v="Laptop"/>
    <s v="Delhi"/>
    <s v="Delivered"/>
    <d v="2019-03-09T07:20:18"/>
    <d v="2019-03-15T07:20:18"/>
    <d v="2019-03-15T07:20:18"/>
    <n v="61"/>
    <n v="105"/>
    <s v="Chennai"/>
    <s v="Delhi-Chennai"/>
    <s v="Outstation"/>
    <s v="FastWheels"/>
    <n v="0"/>
    <n v="6"/>
    <n v="166"/>
    <x v="1"/>
    <x v="1"/>
    <n v="1070.635497"/>
    <s v="Laptop"/>
  </r>
  <r>
    <n v="777306"/>
    <s v="Mobile"/>
    <s v="Delhi"/>
    <s v="Delivered"/>
    <d v="2019-03-09T07:24:29"/>
    <d v="2019-03-16T07:24:29"/>
    <d v="2019-03-13T07:24:29"/>
    <n v="82"/>
    <n v="90"/>
    <s v="Kolkata"/>
    <s v="Delhi-Kolkata"/>
    <s v="Outstation"/>
    <s v="FastWheels"/>
    <n v="3"/>
    <n v="7"/>
    <n v="172"/>
    <x v="0"/>
    <x v="1"/>
    <n v="3501.800549"/>
    <s v="Mobile"/>
  </r>
  <r>
    <n v="398630"/>
    <s v="PC"/>
    <s v="Delhi"/>
    <s v="Delivered"/>
    <d v="2019-03-09T07:37:40"/>
    <d v="2019-03-17T07:37:40"/>
    <d v="2019-03-15T07:37:40"/>
    <n v="41"/>
    <n v="129"/>
    <s v="Bangalore"/>
    <s v="Delhi-Bangalore"/>
    <s v="Outstation"/>
    <s v="Ship2Home"/>
    <n v="2"/>
    <n v="8"/>
    <n v="170"/>
    <x v="1"/>
    <x v="1"/>
    <n v="399"/>
    <s v="PC"/>
  </r>
  <r>
    <n v="345956"/>
    <s v="Mobile"/>
    <s v="Bangalore"/>
    <s v="Delivered"/>
    <d v="2019-03-09T07:39:12"/>
    <d v="2019-03-11T07:39:12"/>
    <d v="2019-03-14T07:39:12"/>
    <n v="43"/>
    <n v="110"/>
    <s v="Mumbai"/>
    <s v="Bangalore-Mumbai"/>
    <s v="Outstation"/>
    <s v="FastWheels"/>
    <n v="-3"/>
    <n v="2"/>
    <n v="153"/>
    <x v="1"/>
    <x v="1"/>
    <n v="2449.4794059999999"/>
    <s v="Mobile"/>
  </r>
  <r>
    <n v="586487"/>
    <s v="Tablet"/>
    <s v="Delhi"/>
    <s v="Delivered"/>
    <d v="2019-03-09T07:44:49"/>
    <d v="2019-03-12T07:44:49"/>
    <d v="2019-03-16T07:44:49"/>
    <n v="43"/>
    <n v="112"/>
    <s v="Kolkata"/>
    <s v="Delhi-Kolkata"/>
    <s v="Outstation"/>
    <s v="Ship2Home"/>
    <n v="-4"/>
    <n v="3"/>
    <n v="155"/>
    <x v="1"/>
    <x v="0"/>
    <n v="1306.0024330000001"/>
    <s v="Tablet"/>
  </r>
  <r>
    <n v="23981"/>
    <s v="Mobile"/>
    <s v="Bangalore"/>
    <s v="Delivered"/>
    <d v="2019-03-09T07:49:19"/>
    <d v="2019-03-14T07:49:19"/>
    <d v="2019-03-13T07:49:19"/>
    <n v="35"/>
    <n v="126"/>
    <s v="Delhi"/>
    <s v="Bangalore-Delhi"/>
    <s v="Outstation"/>
    <s v="Ship2Home"/>
    <n v="1"/>
    <n v="5"/>
    <n v="161"/>
    <x v="1"/>
    <x v="0"/>
    <n v="1467"/>
    <s v="Mobile"/>
  </r>
  <r>
    <n v="915480"/>
    <s v="TV - 32 in"/>
    <s v="Bangalore"/>
    <s v="Delivered"/>
    <d v="2019-03-09T07:50:08"/>
    <d v="2019-03-11T07:50:08"/>
    <d v="2019-03-13T07:50:08"/>
    <n v="36"/>
    <n v="123"/>
    <s v="Delhi"/>
    <s v="Bangalore-Delhi"/>
    <s v="Outstation"/>
    <s v="FastWheels"/>
    <n v="-2"/>
    <n v="2"/>
    <n v="159"/>
    <x v="0"/>
    <x v="1"/>
    <n v="1512.245885"/>
    <s v="TV"/>
  </r>
  <r>
    <n v="424403"/>
    <s v="Mobile"/>
    <s v="Bangalore"/>
    <s v="Delivered"/>
    <d v="2019-03-09T07:52:26"/>
    <d v="2019-03-17T07:52:26"/>
    <d v="2019-03-12T07:52:26"/>
    <n v="49"/>
    <n v="112"/>
    <s v="Mumbai"/>
    <s v="Bangalore-Mumbai"/>
    <s v="Outstation"/>
    <s v="Ship2Home"/>
    <n v="5"/>
    <n v="8"/>
    <n v="161"/>
    <x v="1"/>
    <x v="2"/>
    <n v="3074"/>
    <s v="Mobile"/>
  </r>
  <r>
    <n v="334762"/>
    <s v="Mobile"/>
    <s v="Bangalore"/>
    <s v="Delivered"/>
    <d v="2019-03-09T07:55:35"/>
    <d v="2019-03-15T07:55:35"/>
    <d v="2019-03-16T07:55:35"/>
    <n v="78"/>
    <n v="94"/>
    <s v="Mumbai"/>
    <s v="Bangalore-Mumbai"/>
    <s v="Outstation"/>
    <s v="FastWheels"/>
    <n v="-1"/>
    <n v="6"/>
    <n v="172"/>
    <x v="1"/>
    <x v="1"/>
    <n v="2812"/>
    <s v="Mobile"/>
  </r>
  <r>
    <n v="36066"/>
    <s v="Tablet"/>
    <s v="Bangalore"/>
    <s v="Delivered"/>
    <d v="2019-03-09T07:57:20"/>
    <d v="2019-03-13T07:57:20"/>
    <d v="2019-03-15T07:57:20"/>
    <n v="42"/>
    <n v="121"/>
    <s v="Delhi"/>
    <s v="Bangalore-Delhi"/>
    <s v="Outstation"/>
    <s v="Ship2Home"/>
    <n v="-2"/>
    <n v="4"/>
    <n v="163"/>
    <x v="0"/>
    <x v="1"/>
    <n v="1165"/>
    <s v="Tablet"/>
  </r>
  <r>
    <n v="83938"/>
    <s v="Laptop"/>
    <s v="Delhi"/>
    <s v="Delivered"/>
    <d v="2019-03-09T07:57:50"/>
    <d v="2019-03-14T07:57:50"/>
    <d v="2019-03-13T07:57:50"/>
    <n v="43"/>
    <n v="129"/>
    <s v="Bangalore"/>
    <s v="Delhi-Bangalore"/>
    <s v="Outstation"/>
    <s v="Ship2Home"/>
    <n v="1"/>
    <n v="5"/>
    <n v="172"/>
    <x v="1"/>
    <x v="1"/>
    <n v="3155.3954659999999"/>
    <s v="Laptop"/>
  </r>
  <r>
    <n v="303852"/>
    <s v="Laptop"/>
    <s v="Bangalore"/>
    <s v="Delivered"/>
    <d v="2019-03-09T07:58:11"/>
    <d v="2019-03-11T07:58:11"/>
    <d v="2019-03-12T07:58:11"/>
    <n v="61"/>
    <n v="95"/>
    <s v="Mumbai"/>
    <s v="Bangalore-Mumbai"/>
    <s v="Outstation"/>
    <s v="FastWheels"/>
    <n v="-1"/>
    <n v="2"/>
    <n v="156"/>
    <x v="0"/>
    <x v="1"/>
    <n v="2223.634618"/>
    <s v="Laptop"/>
  </r>
  <r>
    <n v="539382"/>
    <s v="TV - 32 in"/>
    <s v="Delhi"/>
    <s v="Delivered"/>
    <d v="2019-03-09T08:03:12"/>
    <d v="2019-03-15T08:03:12"/>
    <d v="2019-03-15T08:03:12"/>
    <n v="37"/>
    <n v="120"/>
    <s v="Chennai"/>
    <s v="Delhi-Chennai"/>
    <s v="Outstation"/>
    <s v="Ship2Home"/>
    <n v="0"/>
    <n v="6"/>
    <n v="157"/>
    <x v="0"/>
    <x v="1"/>
    <n v="470.20920990000002"/>
    <s v="TV"/>
  </r>
  <r>
    <n v="325260"/>
    <s v="TV - 32 in"/>
    <s v="Bangalore"/>
    <s v="Delivered"/>
    <d v="2019-03-09T08:05:15"/>
    <d v="2019-03-17T08:05:15"/>
    <d v="2019-03-12T08:05:15"/>
    <n v="25"/>
    <n v="107"/>
    <s v="Kolkata"/>
    <s v="Bangalore-Kolkata"/>
    <s v="Outstation"/>
    <s v="FastWheels"/>
    <n v="5"/>
    <n v="8"/>
    <n v="132"/>
    <x v="0"/>
    <x v="1"/>
    <n v="2808.0884350000001"/>
    <s v="TV"/>
  </r>
  <r>
    <n v="145223"/>
    <s v="Laptop"/>
    <s v="Delhi"/>
    <s v="Delivered"/>
    <d v="2019-03-09T08:28:08"/>
    <d v="2019-03-15T08:28:08"/>
    <d v="2019-03-13T08:28:08"/>
    <n v="26"/>
    <n v="122"/>
    <s v="Bangalore"/>
    <s v="Delhi-Bangalore"/>
    <s v="Outstation"/>
    <s v="Ship2Home"/>
    <n v="2"/>
    <n v="6"/>
    <n v="148"/>
    <x v="1"/>
    <x v="0"/>
    <n v="2393.0162789999999"/>
    <s v="Laptop"/>
  </r>
  <r>
    <n v="163328"/>
    <s v="Gaming Console"/>
    <s v="Bangalore"/>
    <s v="Delivered"/>
    <d v="2019-03-09T08:40:25"/>
    <d v="2019-03-13T08:40:25"/>
    <d v="2019-03-14T08:40:25"/>
    <n v="46"/>
    <n v="123"/>
    <s v="Delhi"/>
    <s v="Bangalore-Delhi"/>
    <s v="Outstation"/>
    <s v="FastWheels"/>
    <n v="-1"/>
    <n v="4"/>
    <n v="169"/>
    <x v="1"/>
    <x v="1"/>
    <n v="2295"/>
    <s v="Gaming Console"/>
  </r>
  <r>
    <n v="918485"/>
    <s v="Laptop"/>
    <s v="Bangalore"/>
    <s v="Delivered"/>
    <d v="2019-03-09T08:47:28"/>
    <d v="2019-03-11T08:47:28"/>
    <d v="2019-03-14T08:47:28"/>
    <n v="76"/>
    <n v="95"/>
    <s v="Mumbai"/>
    <s v="Bangalore-Mumbai"/>
    <s v="Outstation"/>
    <s v="FastWheels"/>
    <n v="-3"/>
    <n v="2"/>
    <n v="171"/>
    <x v="1"/>
    <x v="0"/>
    <n v="3064"/>
    <s v="Laptop"/>
  </r>
  <r>
    <n v="887587"/>
    <s v="Laptop"/>
    <s v="Delhi"/>
    <s v="Delivered"/>
    <d v="2019-03-09T08:52:07"/>
    <d v="2019-03-12T08:52:07"/>
    <d v="2019-03-16T08:52:07"/>
    <n v="38"/>
    <n v="106"/>
    <s v="Mumbai"/>
    <s v="Delhi-Mumbai"/>
    <s v="Outstation"/>
    <s v="Ship2Home"/>
    <n v="-4"/>
    <n v="3"/>
    <n v="144"/>
    <x v="1"/>
    <x v="0"/>
    <n v="3529.6326949999998"/>
    <s v="Laptop"/>
  </r>
  <r>
    <n v="240427"/>
    <s v="Laptop"/>
    <s v="Delhi"/>
    <s v="Delivered"/>
    <d v="2019-03-09T08:53:54"/>
    <d v="2019-03-13T08:53:54"/>
    <d v="2019-03-13T08:53:54"/>
    <n v="50"/>
    <n v="109"/>
    <s v="Kolkata"/>
    <s v="Delhi-Kolkata"/>
    <s v="Outstation"/>
    <s v="Ship2Home"/>
    <n v="0"/>
    <n v="4"/>
    <n v="159"/>
    <x v="1"/>
    <x v="0"/>
    <n v="235"/>
    <s v="Laptop"/>
  </r>
  <r>
    <n v="445245"/>
    <s v="Mobile"/>
    <s v="Delhi"/>
    <s v="Delivered"/>
    <d v="2019-03-09T08:54:14"/>
    <d v="2019-03-15T08:54:14"/>
    <d v="2019-03-13T08:54:14"/>
    <n v="38"/>
    <n v="129"/>
    <s v="Bangalore"/>
    <s v="Delhi-Bangalore"/>
    <s v="Outstation"/>
    <s v="Ship2Home"/>
    <n v="2"/>
    <n v="6"/>
    <n v="167"/>
    <x v="0"/>
    <x v="0"/>
    <n v="264"/>
    <s v="Mobile"/>
  </r>
  <r>
    <n v="884109"/>
    <s v="Mobile"/>
    <s v="Delhi"/>
    <s v="Delivered"/>
    <d v="2019-03-09T08:59:37"/>
    <d v="2019-03-11T08:59:37"/>
    <d v="2019-03-13T08:59:37"/>
    <n v="77"/>
    <n v="108"/>
    <s v="Bangalore"/>
    <s v="Delhi-Bangalore"/>
    <s v="Outstation"/>
    <s v="FastWheels"/>
    <n v="-2"/>
    <n v="2"/>
    <n v="185"/>
    <x v="0"/>
    <x v="0"/>
    <n v="2502.5813830000002"/>
    <s v="Mobile"/>
  </r>
  <r>
    <n v="249841"/>
    <s v="Mobile"/>
    <s v="Delhi"/>
    <s v="Delivered"/>
    <d v="2019-03-09T09:02:09"/>
    <d v="2019-03-11T09:02:09"/>
    <d v="2019-03-15T09:02:09"/>
    <n v="78"/>
    <n v="104"/>
    <s v="Bangalore"/>
    <s v="Delhi-Bangalore"/>
    <s v="Outstation"/>
    <s v="FastWheels"/>
    <n v="-4"/>
    <n v="2"/>
    <n v="182"/>
    <x v="1"/>
    <x v="0"/>
    <n v="1133.8664510000001"/>
    <s v="Mobile"/>
  </r>
  <r>
    <n v="480909"/>
    <s v="Laptop"/>
    <s v="Delhi"/>
    <s v="Delivered"/>
    <d v="2019-03-09T09:09:24"/>
    <d v="2019-03-17T09:09:24"/>
    <d v="2019-03-15T09:09:24"/>
    <n v="38"/>
    <n v="127"/>
    <s v="Bangalore"/>
    <s v="Delhi-Bangalore"/>
    <s v="Outstation"/>
    <s v="Ship2Home"/>
    <n v="2"/>
    <n v="8"/>
    <n v="165"/>
    <x v="0"/>
    <x v="0"/>
    <n v="1844"/>
    <s v="Laptop"/>
  </r>
  <r>
    <n v="994134"/>
    <s v="Laptop"/>
    <s v="Bangalore"/>
    <s v="Delivered"/>
    <d v="2019-03-09T09:09:38"/>
    <d v="2019-03-13T09:09:38"/>
    <d v="2019-03-15T09:09:38"/>
    <n v="0"/>
    <n v="126"/>
    <s v="Bangalore"/>
    <s v="Bangalore-Bangalore"/>
    <s v="Local"/>
    <s v="Ship2Home"/>
    <n v="-2"/>
    <n v="4"/>
    <n v="126"/>
    <x v="0"/>
    <x v="1"/>
    <n v="2344.1579569999999"/>
    <s v="Laptop"/>
  </r>
  <r>
    <n v="424126"/>
    <s v="Mobile"/>
    <s v="Bangalore"/>
    <s v="Delivered"/>
    <d v="2019-03-09T09:10:34"/>
    <d v="2019-03-17T09:10:34"/>
    <d v="2019-03-15T09:10:34"/>
    <n v="77"/>
    <n v="89"/>
    <s v="Kolkata"/>
    <s v="Bangalore-Kolkata"/>
    <s v="Outstation"/>
    <s v="FastWheels"/>
    <n v="2"/>
    <n v="8"/>
    <n v="166"/>
    <x v="1"/>
    <x v="1"/>
    <n v="488"/>
    <s v="Mobile"/>
  </r>
  <r>
    <n v="253259"/>
    <s v="Gaming Console"/>
    <s v="Delhi"/>
    <s v="Delivered"/>
    <d v="2019-03-09T09:12:39"/>
    <d v="2019-03-18T09:12:39"/>
    <d v="2019-03-12T09:12:39"/>
    <n v="44"/>
    <n v="115"/>
    <s v="Mumbai"/>
    <s v="Delhi-Mumbai"/>
    <s v="Outstation"/>
    <s v="Ship2Home"/>
    <n v="6"/>
    <n v="9"/>
    <n v="159"/>
    <x v="1"/>
    <x v="0"/>
    <n v="1335.5066400000001"/>
    <s v="Gaming Console"/>
  </r>
  <r>
    <n v="892314"/>
    <s v="Laptop"/>
    <s v="Bangalore"/>
    <s v="Delivered"/>
    <d v="2019-03-09T09:18:09"/>
    <d v="2019-03-14T09:18:09"/>
    <d v="2019-03-13T09:18:09"/>
    <n v="77"/>
    <n v="92"/>
    <s v="Kolkata"/>
    <s v="Bangalore-Kolkata"/>
    <s v="Outstation"/>
    <s v="FastWheels"/>
    <n v="1"/>
    <n v="5"/>
    <n v="169"/>
    <x v="0"/>
    <x v="1"/>
    <n v="2595.463428"/>
    <s v="Laptop"/>
  </r>
  <r>
    <n v="259490"/>
    <s v="Mobile"/>
    <s v="Bangalore"/>
    <s v="Delivered"/>
    <d v="2019-03-09T09:18:20"/>
    <d v="2019-03-18T09:18:20"/>
    <d v="2019-03-16T09:18:20"/>
    <n v="44"/>
    <n v="121"/>
    <s v="Delhi"/>
    <s v="Bangalore-Delhi"/>
    <s v="Outstation"/>
    <s v="Ship2Home"/>
    <n v="2"/>
    <n v="9"/>
    <n v="165"/>
    <x v="1"/>
    <x v="1"/>
    <n v="1775.619504"/>
    <s v="Mobile"/>
  </r>
  <r>
    <n v="641253"/>
    <s v="Tablet"/>
    <s v="Delhi"/>
    <s v="Delivered"/>
    <d v="2019-03-09T09:22:25"/>
    <d v="2019-03-14T09:22:25"/>
    <d v="2019-03-12T09:22:25"/>
    <n v="0"/>
    <n v="110"/>
    <s v="Delhi"/>
    <s v="Delhi-Delhi"/>
    <s v="Local"/>
    <s v="FastWheels"/>
    <n v="2"/>
    <n v="5"/>
    <n v="110"/>
    <x v="0"/>
    <x v="0"/>
    <n v="3066.6731690000001"/>
    <s v="Tablet"/>
  </r>
  <r>
    <n v="4910"/>
    <s v="Gaming Console"/>
    <s v="Bangalore"/>
    <s v="Delivered"/>
    <d v="2019-03-09T09:23:41"/>
    <d v="2019-03-09T09:23:41"/>
    <d v="2019-03-14T09:23:41"/>
    <n v="0"/>
    <n v="120"/>
    <s v="Bangalore"/>
    <s v="Bangalore-Bangalore"/>
    <s v="Local"/>
    <s v="Ship2Home"/>
    <n v="-5"/>
    <n v="0"/>
    <n v="120"/>
    <x v="1"/>
    <x v="1"/>
    <n v="1352"/>
    <s v="Gaming Console"/>
  </r>
  <r>
    <n v="87728"/>
    <s v="Mobile"/>
    <s v="Delhi"/>
    <s v="Delivered"/>
    <d v="2019-03-09T09:29:15"/>
    <d v="2019-03-11T09:29:15"/>
    <d v="2019-03-15T09:29:15"/>
    <n v="29"/>
    <n v="112"/>
    <s v="Mumbai"/>
    <s v="Delhi-Mumbai"/>
    <s v="Outstation"/>
    <s v="FastWheels"/>
    <n v="-4"/>
    <n v="2"/>
    <n v="141"/>
    <x v="1"/>
    <x v="1"/>
    <n v="3472.7682749999999"/>
    <s v="Mobile"/>
  </r>
  <r>
    <n v="965839"/>
    <s v="Mobile"/>
    <s v="Delhi"/>
    <s v="Delivered"/>
    <d v="2019-03-09T09:31:59"/>
    <d v="2019-03-10T09:31:59"/>
    <d v="2019-03-13T09:31:59"/>
    <n v="0"/>
    <n v="128"/>
    <s v="Delhi"/>
    <s v="Delhi-Delhi"/>
    <s v="Local"/>
    <s v="Ship2Home"/>
    <n v="-3"/>
    <n v="1"/>
    <n v="128"/>
    <x v="1"/>
    <x v="2"/>
    <n v="2120.0376959999999"/>
    <s v="Mobile"/>
  </r>
  <r>
    <n v="995920"/>
    <s v="Mobile"/>
    <s v="Bangalore"/>
    <s v="Delivered"/>
    <d v="2019-03-09T09:52:27"/>
    <d v="2019-03-12T09:52:27"/>
    <d v="2019-03-14T09:52:27"/>
    <n v="0"/>
    <n v="105"/>
    <s v="Bangalore"/>
    <s v="Bangalore-Bangalore"/>
    <s v="Local"/>
    <s v="FastWheels"/>
    <n v="-2"/>
    <n v="3"/>
    <n v="105"/>
    <x v="1"/>
    <x v="1"/>
    <n v="1791.9344120000001"/>
    <s v="Mobile"/>
  </r>
  <r>
    <n v="612612"/>
    <s v="Mobile"/>
    <s v="Bangalore"/>
    <s v="Delivered"/>
    <d v="2019-03-09T09:54:10"/>
    <d v="2019-03-11T09:54:10"/>
    <d v="2019-03-14T09:54:10"/>
    <n v="33"/>
    <n v="108"/>
    <s v="Mumbai"/>
    <s v="Bangalore-Mumbai"/>
    <s v="Outstation"/>
    <s v="FastWheels"/>
    <n v="-3"/>
    <n v="2"/>
    <n v="141"/>
    <x v="0"/>
    <x v="1"/>
    <n v="2711"/>
    <s v="Mobile"/>
  </r>
  <r>
    <n v="149164"/>
    <s v="Mobile"/>
    <s v="Bangalore"/>
    <s v="Delivered"/>
    <d v="2019-03-09T09:57:03"/>
    <d v="2019-03-12T09:57:03"/>
    <d v="2019-03-16T09:57:03"/>
    <n v="48"/>
    <n v="121"/>
    <s v="Delhi"/>
    <s v="Bangalore-Delhi"/>
    <s v="Outstation"/>
    <s v="FastWheels"/>
    <n v="-4"/>
    <n v="3"/>
    <n v="169"/>
    <x v="1"/>
    <x v="1"/>
    <n v="2056.1557590000002"/>
    <s v="Mobile"/>
  </r>
  <r>
    <n v="569287"/>
    <s v="Mobile"/>
    <s v="Delhi"/>
    <s v="Delivered"/>
    <d v="2019-03-09T09:57:44"/>
    <d v="2019-03-18T09:57:44"/>
    <d v="2019-03-13T09:57:44"/>
    <n v="30"/>
    <n v="123"/>
    <s v="Bangalore"/>
    <s v="Delhi-Bangalore"/>
    <s v="Outstation"/>
    <s v="Ship2Home"/>
    <n v="5"/>
    <n v="9"/>
    <n v="153"/>
    <x v="1"/>
    <x v="0"/>
    <n v="2179"/>
    <s v="Mobile"/>
  </r>
  <r>
    <n v="543790"/>
    <s v="Laptop"/>
    <s v="Delhi"/>
    <s v="Delivered"/>
    <d v="2019-03-09T10:14:16"/>
    <d v="2019-03-12T10:14:16"/>
    <d v="2019-03-15T10:14:16"/>
    <n v="46"/>
    <n v="121"/>
    <s v="Chennai"/>
    <s v="Delhi-Chennai"/>
    <s v="Outstation"/>
    <s v="Ship2Home"/>
    <n v="-3"/>
    <n v="3"/>
    <n v="167"/>
    <x v="1"/>
    <x v="1"/>
    <n v="2815"/>
    <s v="Laptop"/>
  </r>
  <r>
    <n v="467418"/>
    <s v="TV - 32 in"/>
    <s v="Bangalore"/>
    <s v="Delivered"/>
    <d v="2019-03-09T10:15:57"/>
    <d v="2019-03-11T10:15:57"/>
    <d v="2019-03-16T10:15:57"/>
    <n v="29"/>
    <n v="122"/>
    <s v="Chennai"/>
    <s v="Bangalore-Chennai"/>
    <s v="Outstation"/>
    <s v="Ship2Home"/>
    <n v="-5"/>
    <n v="2"/>
    <n v="151"/>
    <x v="0"/>
    <x v="1"/>
    <n v="2273.1446540000002"/>
    <s v="TV"/>
  </r>
  <r>
    <n v="477274"/>
    <s v="PC"/>
    <s v="Delhi"/>
    <s v="Delivered"/>
    <d v="2019-03-09T10:20:46"/>
    <d v="2019-03-13T10:20:46"/>
    <d v="2019-03-15T10:20:46"/>
    <n v="25"/>
    <n v="113"/>
    <s v="Mumbai"/>
    <s v="Delhi-Mumbai"/>
    <s v="Outstation"/>
    <s v="Ship2Home"/>
    <n v="-2"/>
    <n v="4"/>
    <n v="138"/>
    <x v="1"/>
    <x v="1"/>
    <n v="1343.316141"/>
    <s v="PC"/>
  </r>
  <r>
    <n v="118242"/>
    <s v="PC"/>
    <s v="Delhi"/>
    <s v="Delivered"/>
    <d v="2019-03-09T10:27:43"/>
    <d v="2019-03-14T10:27:43"/>
    <d v="2019-03-13T10:27:43"/>
    <n v="30"/>
    <n v="126"/>
    <s v="Chennai"/>
    <s v="Delhi-Chennai"/>
    <s v="Outstation"/>
    <s v="Ship2Home"/>
    <n v="1"/>
    <n v="5"/>
    <n v="156"/>
    <x v="0"/>
    <x v="1"/>
    <n v="2033.807419"/>
    <s v="PC"/>
  </r>
  <r>
    <n v="691659"/>
    <s v="Mobile"/>
    <s v="Delhi"/>
    <s v="Delivered"/>
    <d v="2019-03-09T10:27:45"/>
    <d v="2019-03-20T10:27:45"/>
    <d v="2019-03-12T10:27:45"/>
    <n v="75"/>
    <n v="102"/>
    <s v="Chennai"/>
    <s v="Delhi-Chennai"/>
    <s v="Outstation"/>
    <s v="FastWheels"/>
    <n v="8"/>
    <n v="11"/>
    <n v="177"/>
    <x v="0"/>
    <x v="0"/>
    <n v="3022.5512180000001"/>
    <s v="Mobile"/>
  </r>
  <r>
    <n v="71162"/>
    <s v="Laptop"/>
    <s v="Bangalore"/>
    <s v="Delivered"/>
    <d v="2019-03-09T10:29:31"/>
    <d v="2019-03-11T10:29:31"/>
    <d v="2019-03-15T10:29:31"/>
    <n v="81"/>
    <n v="92"/>
    <s v="Mumbai"/>
    <s v="Bangalore-Mumbai"/>
    <s v="Outstation"/>
    <s v="FastWheels"/>
    <n v="-4"/>
    <n v="2"/>
    <n v="173"/>
    <x v="1"/>
    <x v="1"/>
    <n v="1743.883677"/>
    <s v="Laptop"/>
  </r>
  <r>
    <n v="90131"/>
    <s v="Mobile"/>
    <s v="Delhi"/>
    <s v="Delivered"/>
    <d v="2019-03-09T10:30:14"/>
    <d v="2019-03-11T10:30:14"/>
    <d v="2019-03-12T10:30:14"/>
    <n v="68"/>
    <n v="105"/>
    <s v="Bangalore"/>
    <s v="Delhi-Bangalore"/>
    <s v="Outstation"/>
    <s v="FastWheels"/>
    <n v="-1"/>
    <n v="2"/>
    <n v="173"/>
    <x v="1"/>
    <x v="0"/>
    <n v="2235.421038"/>
    <s v="Mobile"/>
  </r>
  <r>
    <n v="738827"/>
    <s v="Mobile"/>
    <s v="Delhi"/>
    <s v="Delivered"/>
    <d v="2019-03-09T10:31:57"/>
    <d v="2019-03-14T10:31:57"/>
    <d v="2019-03-14T10:31:57"/>
    <n v="33"/>
    <n v="129"/>
    <s v="Bangalore"/>
    <s v="Delhi-Bangalore"/>
    <s v="Outstation"/>
    <s v="Ship2Home"/>
    <n v="0"/>
    <n v="5"/>
    <n v="162"/>
    <x v="1"/>
    <x v="0"/>
    <n v="3261.0905379999999"/>
    <s v="Mobile"/>
  </r>
  <r>
    <n v="201775"/>
    <s v="Laptop"/>
    <s v="Bangalore"/>
    <s v="Delivered"/>
    <d v="2019-03-09T10:32:59"/>
    <d v="2019-03-17T10:32:59"/>
    <d v="2019-03-12T10:32:59"/>
    <n v="41"/>
    <n v="105"/>
    <s v="Mumbai"/>
    <s v="Bangalore-Mumbai"/>
    <s v="Outstation"/>
    <s v="Ship2Home"/>
    <n v="5"/>
    <n v="8"/>
    <n v="146"/>
    <x v="1"/>
    <x v="2"/>
    <n v="1752.452129"/>
    <s v="Laptop"/>
  </r>
  <r>
    <n v="321040"/>
    <s v="TV - 32 in"/>
    <s v="Delhi"/>
    <s v="Delivered"/>
    <d v="2019-03-09T10:34:12"/>
    <d v="2019-03-11T10:34:12"/>
    <d v="2019-03-15T10:34:12"/>
    <n v="26"/>
    <n v="113"/>
    <s v="Mumbai"/>
    <s v="Delhi-Mumbai"/>
    <s v="Outstation"/>
    <s v="FastWheels"/>
    <n v="-4"/>
    <n v="2"/>
    <n v="139"/>
    <x v="1"/>
    <x v="1"/>
    <n v="1398.0315350000001"/>
    <s v="TV"/>
  </r>
  <r>
    <n v="213550"/>
    <s v="Mobile"/>
    <s v="Delhi"/>
    <s v="Delivered"/>
    <d v="2019-03-09T10:36:12"/>
    <d v="2019-03-19T10:36:12"/>
    <d v="2019-03-16T10:36:12"/>
    <n v="65"/>
    <n v="100"/>
    <s v="Chennai"/>
    <s v="Delhi-Chennai"/>
    <s v="Outstation"/>
    <s v="FastWheels"/>
    <n v="3"/>
    <n v="10"/>
    <n v="165"/>
    <x v="1"/>
    <x v="1"/>
    <n v="666.18808049999996"/>
    <s v="Mobile"/>
  </r>
  <r>
    <n v="333130"/>
    <s v="Mobile"/>
    <s v="Bangalore"/>
    <s v="Delivered"/>
    <d v="2019-03-09T10:51:43"/>
    <d v="2019-03-14T10:51:43"/>
    <d v="2019-03-13T10:51:43"/>
    <n v="67"/>
    <n v="89"/>
    <s v="Mumbai"/>
    <s v="Bangalore-Mumbai"/>
    <s v="Outstation"/>
    <s v="FastWheels"/>
    <n v="1"/>
    <n v="5"/>
    <n v="156"/>
    <x v="1"/>
    <x v="1"/>
    <n v="1848.6443830000001"/>
    <s v="Mobile"/>
  </r>
  <r>
    <n v="768757"/>
    <s v="Mobile"/>
    <s v="Delhi"/>
    <s v="Delivered"/>
    <d v="2019-03-09T10:54:11"/>
    <d v="2019-03-18T10:54:11"/>
    <d v="2019-03-14T10:54:11"/>
    <n v="38"/>
    <n v="127"/>
    <s v="Bangalore"/>
    <s v="Delhi-Bangalore"/>
    <s v="Outstation"/>
    <s v="Ship2Home"/>
    <n v="4"/>
    <n v="9"/>
    <n v="165"/>
    <x v="1"/>
    <x v="0"/>
    <n v="2992.015081"/>
    <s v="Mobile"/>
  </r>
  <r>
    <n v="287768"/>
    <s v="Laptop"/>
    <s v="Delhi"/>
    <s v="Delivered"/>
    <d v="2019-03-09T11:02:56"/>
    <d v="2019-03-14T11:02:56"/>
    <d v="2019-03-12T11:02:56"/>
    <n v="30"/>
    <n v="114"/>
    <s v="Kolkata"/>
    <s v="Delhi-Kolkata"/>
    <s v="Outstation"/>
    <s v="FastWheels"/>
    <n v="2"/>
    <n v="5"/>
    <n v="144"/>
    <x v="1"/>
    <x v="1"/>
    <n v="3496.588604"/>
    <s v="Laptop"/>
  </r>
  <r>
    <n v="903277"/>
    <s v="PC"/>
    <s v="Delhi"/>
    <s v="Delivered"/>
    <d v="2019-03-09T11:15:45"/>
    <d v="2019-03-17T11:15:45"/>
    <d v="2019-03-14T11:15:45"/>
    <n v="36"/>
    <n v="128"/>
    <s v="Bangalore"/>
    <s v="Delhi-Bangalore"/>
    <s v="Outstation"/>
    <s v="Ship2Home"/>
    <n v="3"/>
    <n v="8"/>
    <n v="164"/>
    <x v="1"/>
    <x v="0"/>
    <n v="1994.2474520000001"/>
    <s v="PC"/>
  </r>
  <r>
    <n v="731866"/>
    <s v="Tablet"/>
    <s v="Delhi"/>
    <s v="Delivered"/>
    <d v="2019-03-09T11:19:14"/>
    <d v="2019-03-16T11:19:14"/>
    <d v="2019-03-16T11:19:14"/>
    <n v="26"/>
    <n v="113"/>
    <s v="Mumbai"/>
    <s v="Delhi-Mumbai"/>
    <s v="Outstation"/>
    <s v="Ship2Home"/>
    <n v="0"/>
    <n v="7"/>
    <n v="139"/>
    <x v="1"/>
    <x v="1"/>
    <n v="1924.254799"/>
    <s v="Tablet"/>
  </r>
  <r>
    <n v="940910"/>
    <s v="Mobile"/>
    <s v="Delhi"/>
    <s v="Delivered"/>
    <d v="2019-03-09T11:28:39"/>
    <d v="2019-03-15T11:28:39"/>
    <d v="2019-03-16T11:28:39"/>
    <n v="27"/>
    <n v="121"/>
    <s v="Bangalore"/>
    <s v="Delhi-Bangalore"/>
    <s v="Outstation"/>
    <s v="Ship2Home"/>
    <n v="-1"/>
    <n v="6"/>
    <n v="148"/>
    <x v="1"/>
    <x v="1"/>
    <n v="1780.430601"/>
    <s v="Mobile"/>
  </r>
  <r>
    <n v="768095"/>
    <s v="Laptop"/>
    <s v="Delhi"/>
    <s v="Delivered"/>
    <d v="2019-03-09T11:39:28"/>
    <d v="2019-03-15T11:39:28"/>
    <d v="2019-03-12T11:39:28"/>
    <n v="0"/>
    <n v="125"/>
    <s v="Delhi"/>
    <s v="Delhi-Delhi"/>
    <s v="Local"/>
    <s v="Ship2Home"/>
    <n v="3"/>
    <n v="6"/>
    <n v="125"/>
    <x v="1"/>
    <x v="0"/>
    <n v="2083.9619309999998"/>
    <s v="Laptop"/>
  </r>
  <r>
    <n v="419614"/>
    <s v="Gaming Console"/>
    <s v="Bangalore"/>
    <s v="Delivered"/>
    <d v="2019-03-09T11:49:49"/>
    <d v="2019-03-18T11:49:49"/>
    <d v="2019-03-16T11:49:49"/>
    <n v="37"/>
    <n v="107"/>
    <s v="Mumbai"/>
    <s v="Bangalore-Mumbai"/>
    <s v="Outstation"/>
    <s v="Ship2Home"/>
    <n v="2"/>
    <n v="9"/>
    <n v="144"/>
    <x v="1"/>
    <x v="1"/>
    <n v="1936"/>
    <s v="Gaming Console"/>
  </r>
  <r>
    <n v="906334"/>
    <s v="PC"/>
    <s v="Bangalore"/>
    <s v="Delivered"/>
    <d v="2019-03-09T11:58:14"/>
    <d v="2019-03-13T11:58:14"/>
    <d v="2019-03-12T11:58:14"/>
    <n v="0"/>
    <n v="123"/>
    <s v="Bangalore"/>
    <s v="Bangalore-Bangalore"/>
    <s v="Local"/>
    <s v="Ship2Home"/>
    <n v="1"/>
    <n v="4"/>
    <n v="123"/>
    <x v="1"/>
    <x v="1"/>
    <n v="1003"/>
    <s v="PC"/>
  </r>
  <r>
    <n v="753016"/>
    <s v="Mobile"/>
    <s v="Bangalore"/>
    <s v="Delivered"/>
    <d v="2019-03-09T11:58:50"/>
    <d v="2019-03-11T11:58:50"/>
    <d v="2019-03-12T11:58:50"/>
    <n v="31"/>
    <n v="121"/>
    <s v="Delhi"/>
    <s v="Bangalore-Delhi"/>
    <s v="Outstation"/>
    <s v="FastWheels"/>
    <n v="-1"/>
    <n v="2"/>
    <n v="152"/>
    <x v="1"/>
    <x v="1"/>
    <n v="2080"/>
    <s v="Mobile"/>
  </r>
  <r>
    <n v="836375"/>
    <s v="Laptop"/>
    <s v="Bangalore"/>
    <s v="Delivered"/>
    <d v="2019-03-09T12:00:48"/>
    <d v="2019-03-11T12:00:48"/>
    <d v="2019-03-12T12:00:48"/>
    <n v="62"/>
    <n v="85"/>
    <s v="Mumbai"/>
    <s v="Bangalore-Mumbai"/>
    <s v="Outstation"/>
    <s v="FastWheels"/>
    <n v="-1"/>
    <n v="2"/>
    <n v="147"/>
    <x v="1"/>
    <x v="0"/>
    <n v="1873.571432"/>
    <s v="Laptop"/>
  </r>
  <r>
    <n v="682746"/>
    <s v="PC"/>
    <s v="Bangalore"/>
    <s v="Delivered"/>
    <d v="2019-03-09T12:02:54"/>
    <d v="2019-03-09T12:02:54"/>
    <d v="2019-03-15T12:02:54"/>
    <n v="0"/>
    <n v="126"/>
    <s v="Bangalore"/>
    <s v="Bangalore-Bangalore"/>
    <s v="Local"/>
    <s v="Ship2Home"/>
    <n v="-6"/>
    <n v="0"/>
    <n v="126"/>
    <x v="0"/>
    <x v="1"/>
    <n v="2590"/>
    <s v="PC"/>
  </r>
  <r>
    <n v="557973"/>
    <s v="Mobile"/>
    <s v="Bangalore"/>
    <s v="Delivered"/>
    <d v="2019-03-09T12:03:24"/>
    <d v="2019-03-15T12:03:24"/>
    <d v="2019-03-14T12:03:24"/>
    <n v="0"/>
    <n v="130"/>
    <s v="Bangalore"/>
    <s v="Bangalore-Bangalore"/>
    <s v="Local"/>
    <s v="Ship2Home"/>
    <n v="1"/>
    <n v="6"/>
    <n v="130"/>
    <x v="0"/>
    <x v="0"/>
    <n v="1617.165442"/>
    <s v="Mobile"/>
  </r>
  <r>
    <n v="452160"/>
    <s v="Tablet"/>
    <s v="Delhi"/>
    <s v="Delivered"/>
    <d v="2019-03-09T12:03:31"/>
    <d v="2019-03-13T12:03:31"/>
    <d v="2019-03-16T12:03:31"/>
    <n v="0"/>
    <n v="109"/>
    <s v="Delhi"/>
    <s v="Delhi-Delhi"/>
    <s v="Local"/>
    <s v="FastWheels"/>
    <n v="-3"/>
    <n v="4"/>
    <n v="109"/>
    <x v="0"/>
    <x v="1"/>
    <n v="687"/>
    <s v="Tablet"/>
  </r>
  <r>
    <n v="353006"/>
    <s v="Tablet"/>
    <s v="Bangalore"/>
    <s v="Delivered"/>
    <d v="2019-03-09T12:03:52"/>
    <d v="2019-03-14T12:03:52"/>
    <d v="2019-03-13T12:03:52"/>
    <n v="48"/>
    <n v="129"/>
    <s v="Delhi"/>
    <s v="Bangalore-Delhi"/>
    <s v="Outstation"/>
    <s v="Ship2Home"/>
    <n v="1"/>
    <n v="5"/>
    <n v="177"/>
    <x v="1"/>
    <x v="1"/>
    <n v="263"/>
    <s v="Tablet"/>
  </r>
  <r>
    <n v="501702"/>
    <s v="Mobile"/>
    <s v="Delhi"/>
    <s v="Delivered"/>
    <d v="2019-03-09T12:13:20"/>
    <d v="2019-03-09T12:13:20"/>
    <d v="2019-03-14T12:13:20"/>
    <n v="0"/>
    <n v="106"/>
    <s v="Delhi"/>
    <s v="Delhi-Delhi"/>
    <s v="Local"/>
    <s v="FastWheels"/>
    <n v="-5"/>
    <n v="0"/>
    <n v="106"/>
    <x v="0"/>
    <x v="1"/>
    <n v="1723.1374960000001"/>
    <s v="Mobile"/>
  </r>
  <r>
    <n v="918889"/>
    <s v="PC"/>
    <s v="Bangalore"/>
    <s v="Delivered"/>
    <d v="2019-03-09T12:15:42"/>
    <d v="2019-03-15T12:15:42"/>
    <d v="2019-03-12T12:15:42"/>
    <n v="29"/>
    <n v="126"/>
    <s v="Delhi"/>
    <s v="Bangalore-Delhi"/>
    <s v="Outstation"/>
    <s v="Ship2Home"/>
    <n v="3"/>
    <n v="6"/>
    <n v="155"/>
    <x v="1"/>
    <x v="0"/>
    <n v="420.67739310000002"/>
    <s v="PC"/>
  </r>
  <r>
    <n v="784128"/>
    <s v="Laptop"/>
    <s v="Delhi"/>
    <s v="Delivered"/>
    <d v="2019-03-09T12:17:36"/>
    <d v="2019-03-14T12:17:36"/>
    <d v="2019-03-16T12:17:36"/>
    <n v="0"/>
    <n v="127"/>
    <s v="Delhi"/>
    <s v="Delhi-Delhi"/>
    <s v="Local"/>
    <s v="FastWheels"/>
    <n v="-2"/>
    <n v="5"/>
    <n v="127"/>
    <x v="0"/>
    <x v="1"/>
    <n v="3270.268806"/>
    <s v="Laptop"/>
  </r>
  <r>
    <n v="149340"/>
    <s v="Mobile"/>
    <s v="Delhi"/>
    <s v="Delivered"/>
    <d v="2019-03-09T12:17:54"/>
    <d v="2019-03-13T12:17:54"/>
    <d v="2019-03-14T12:17:54"/>
    <n v="25"/>
    <n v="108"/>
    <s v="Mumbai"/>
    <s v="Delhi-Mumbai"/>
    <s v="Outstation"/>
    <s v="FastWheels"/>
    <n v="-1"/>
    <n v="4"/>
    <n v="133"/>
    <x v="0"/>
    <x v="1"/>
    <n v="762.48338190000004"/>
    <s v="Mobile"/>
  </r>
  <r>
    <n v="504319"/>
    <s v="TV - 50 in"/>
    <s v="Delhi"/>
    <s v="Delivered"/>
    <d v="2019-03-09T12:18:52"/>
    <d v="2019-03-13T12:18:52"/>
    <d v="2019-03-14T12:18:52"/>
    <n v="50"/>
    <n v="111"/>
    <s v="Mumbai"/>
    <s v="Delhi-Mumbai"/>
    <s v="Outstation"/>
    <s v="Ship2Home"/>
    <n v="-1"/>
    <n v="4"/>
    <n v="161"/>
    <x v="1"/>
    <x v="0"/>
    <n v="445"/>
    <s v="TV"/>
  </r>
  <r>
    <n v="809231"/>
    <s v="PC"/>
    <s v="Delhi"/>
    <s v="Delivered"/>
    <d v="2019-03-09T12:26:11"/>
    <d v="2019-03-15T12:26:11"/>
    <d v="2019-03-14T12:26:11"/>
    <n v="0"/>
    <n v="126"/>
    <s v="Delhi"/>
    <s v="Delhi-Delhi"/>
    <s v="Local"/>
    <s v="Ship2Home"/>
    <n v="1"/>
    <n v="6"/>
    <n v="126"/>
    <x v="1"/>
    <x v="0"/>
    <n v="2062.1501170000001"/>
    <s v="PC"/>
  </r>
  <r>
    <n v="521507"/>
    <s v="Gaming Console"/>
    <s v="Delhi"/>
    <s v="Delivered"/>
    <d v="2019-03-09T12:32:40"/>
    <d v="2019-03-13T12:32:40"/>
    <d v="2019-03-16T12:32:40"/>
    <n v="31"/>
    <n v="126"/>
    <s v="Chennai"/>
    <s v="Delhi-Chennai"/>
    <s v="Outstation"/>
    <s v="Ship2Home"/>
    <n v="-3"/>
    <n v="4"/>
    <n v="157"/>
    <x v="1"/>
    <x v="2"/>
    <n v="1305.529783"/>
    <s v="Gaming Console"/>
  </r>
  <r>
    <n v="286199"/>
    <s v="Laptop"/>
    <s v="Bangalore"/>
    <s v="Delivered"/>
    <d v="2019-03-09T12:33:24"/>
    <d v="2019-03-16T12:33:24"/>
    <d v="2019-03-14T12:33:24"/>
    <n v="37"/>
    <n v="124"/>
    <s v="Delhi"/>
    <s v="Bangalore-Delhi"/>
    <s v="Outstation"/>
    <s v="Ship2Home"/>
    <n v="2"/>
    <n v="7"/>
    <n v="161"/>
    <x v="1"/>
    <x v="0"/>
    <n v="2130.4308080000001"/>
    <s v="Laptop"/>
  </r>
  <r>
    <n v="385326"/>
    <s v="Laptop"/>
    <s v="Delhi"/>
    <s v="Delivered"/>
    <d v="2019-03-09T12:36:21"/>
    <d v="2019-03-15T12:36:21"/>
    <d v="2019-03-14T12:36:21"/>
    <n v="26"/>
    <n v="124"/>
    <s v="Bangalore"/>
    <s v="Delhi-Bangalore"/>
    <s v="Outstation"/>
    <s v="Ship2Home"/>
    <n v="1"/>
    <n v="6"/>
    <n v="150"/>
    <x v="0"/>
    <x v="1"/>
    <n v="2461.3379140000002"/>
    <s v="Laptop"/>
  </r>
  <r>
    <n v="527284"/>
    <s v="PC"/>
    <s v="Bangalore"/>
    <s v="Delivered"/>
    <d v="2019-03-09T12:52:57"/>
    <d v="2019-03-14T12:52:57"/>
    <d v="2019-03-14T12:52:57"/>
    <n v="47"/>
    <n v="126"/>
    <s v="Chennai"/>
    <s v="Bangalore-Chennai"/>
    <s v="Outstation"/>
    <s v="FastWheels"/>
    <n v="0"/>
    <n v="5"/>
    <n v="173"/>
    <x v="1"/>
    <x v="1"/>
    <n v="3170"/>
    <s v="PC"/>
  </r>
  <r>
    <n v="54091"/>
    <s v="Laptop"/>
    <s v="Delhi"/>
    <s v="Delivered"/>
    <d v="2019-03-09T12:55:08"/>
    <d v="2019-03-12T12:55:08"/>
    <d v="2019-03-13T12:55:08"/>
    <n v="43"/>
    <n v="114"/>
    <s v="Mumbai"/>
    <s v="Delhi-Mumbai"/>
    <s v="Outstation"/>
    <s v="Ship2Home"/>
    <n v="-1"/>
    <n v="3"/>
    <n v="157"/>
    <x v="1"/>
    <x v="0"/>
    <n v="3534"/>
    <s v="Laptop"/>
  </r>
  <r>
    <n v="551237"/>
    <s v="Mobile"/>
    <s v="Bangalore"/>
    <s v="Delivered"/>
    <d v="2019-03-09T12:55:13"/>
    <d v="2019-03-11T12:55:13"/>
    <d v="2019-03-16T12:55:13"/>
    <n v="59"/>
    <n v="108"/>
    <s v="Delhi"/>
    <s v="Bangalore-Delhi"/>
    <s v="Outstation"/>
    <s v="FastWheels"/>
    <n v="-5"/>
    <n v="2"/>
    <n v="167"/>
    <x v="1"/>
    <x v="0"/>
    <n v="3487.1372190000002"/>
    <s v="Mobile"/>
  </r>
  <r>
    <n v="605656"/>
    <s v="PC"/>
    <s v="Delhi"/>
    <s v="Delivered"/>
    <d v="2019-03-09T12:56:30"/>
    <d v="2019-03-11T12:56:30"/>
    <d v="2019-03-14T12:56:30"/>
    <n v="37"/>
    <n v="112"/>
    <s v="Mumbai"/>
    <s v="Delhi-Mumbai"/>
    <s v="Outstation"/>
    <s v="FastWheels"/>
    <n v="-3"/>
    <n v="2"/>
    <n v="149"/>
    <x v="1"/>
    <x v="1"/>
    <n v="3528.268415"/>
    <s v="PC"/>
  </r>
  <r>
    <n v="595008"/>
    <s v="PC"/>
    <s v="Delhi"/>
    <s v="Delivered"/>
    <d v="2019-03-09T13:02:40"/>
    <d v="2019-03-15T13:02:40"/>
    <d v="2019-03-13T13:02:40"/>
    <n v="68"/>
    <n v="105"/>
    <s v="Bangalore"/>
    <s v="Delhi-Bangalore"/>
    <s v="Outstation"/>
    <s v="FastWheels"/>
    <n v="2"/>
    <n v="6"/>
    <n v="173"/>
    <x v="0"/>
    <x v="1"/>
    <n v="1150"/>
    <s v="PC"/>
  </r>
  <r>
    <n v="103221"/>
    <s v="PC"/>
    <s v="Bangalore"/>
    <s v="Delivered"/>
    <d v="2019-03-09T13:04:51"/>
    <d v="2019-03-11T13:04:51"/>
    <d v="2019-03-14T13:04:51"/>
    <n v="39"/>
    <n v="121"/>
    <s v="Chennai"/>
    <s v="Bangalore-Chennai"/>
    <s v="Outstation"/>
    <s v="Ship2Home"/>
    <n v="-3"/>
    <n v="2"/>
    <n v="160"/>
    <x v="0"/>
    <x v="0"/>
    <n v="1771.5553259999999"/>
    <s v="PC"/>
  </r>
  <r>
    <n v="901802"/>
    <s v="Mobile"/>
    <s v="Bangalore"/>
    <s v="Delivered"/>
    <d v="2019-03-09T13:07:41"/>
    <d v="2019-03-14T13:07:41"/>
    <d v="2019-03-16T13:07:41"/>
    <n v="45"/>
    <n v="125"/>
    <s v="Chennai"/>
    <s v="Bangalore-Chennai"/>
    <s v="Outstation"/>
    <s v="Ship2Home"/>
    <n v="-2"/>
    <n v="5"/>
    <n v="170"/>
    <x v="1"/>
    <x v="1"/>
    <n v="2125.3325030000001"/>
    <s v="Mobile"/>
  </r>
  <r>
    <n v="188011"/>
    <s v="Mobile"/>
    <s v="Delhi"/>
    <s v="Delivered"/>
    <d v="2019-03-09T13:09:02"/>
    <d v="2019-03-16T13:09:02"/>
    <d v="2019-03-14T13:09:02"/>
    <n v="58"/>
    <n v="87"/>
    <s v="Kolkata"/>
    <s v="Delhi-Kolkata"/>
    <s v="Outstation"/>
    <s v="FastWheels"/>
    <n v="2"/>
    <n v="7"/>
    <n v="145"/>
    <x v="1"/>
    <x v="0"/>
    <n v="1599"/>
    <s v="Mobile"/>
  </r>
  <r>
    <n v="292278"/>
    <s v="TV - 32 in"/>
    <s v="Delhi"/>
    <s v="Delivered"/>
    <d v="2019-03-09T13:17:05"/>
    <d v="2019-03-14T13:17:05"/>
    <d v="2019-03-14T13:17:05"/>
    <n v="70"/>
    <n v="105"/>
    <s v="Bangalore"/>
    <s v="Delhi-Bangalore"/>
    <s v="Outstation"/>
    <s v="FastWheels"/>
    <n v="0"/>
    <n v="5"/>
    <n v="175"/>
    <x v="0"/>
    <x v="1"/>
    <n v="676.41826249999997"/>
    <s v="TV"/>
  </r>
  <r>
    <n v="711242"/>
    <s v="Mobile"/>
    <s v="Delhi"/>
    <s v="Delivered"/>
    <d v="2019-03-09T13:21:58"/>
    <d v="2019-03-14T13:21:58"/>
    <d v="2019-03-14T13:21:58"/>
    <n v="87"/>
    <n v="103"/>
    <s v="Bangalore"/>
    <s v="Delhi-Bangalore"/>
    <s v="Outstation"/>
    <s v="FastWheels"/>
    <n v="0"/>
    <n v="5"/>
    <n v="190"/>
    <x v="1"/>
    <x v="1"/>
    <n v="3380"/>
    <s v="Mobile"/>
  </r>
  <r>
    <n v="962105"/>
    <s v="Tablet"/>
    <s v="Delhi"/>
    <s v="Delivered"/>
    <d v="2019-03-09T13:38:33"/>
    <d v="2019-03-11T13:38:33"/>
    <d v="2019-03-14T13:38:33"/>
    <n v="81"/>
    <n v="101"/>
    <s v="Bangalore"/>
    <s v="Delhi-Bangalore"/>
    <s v="Outstation"/>
    <s v="FastWheels"/>
    <n v="-3"/>
    <n v="2"/>
    <n v="182"/>
    <x v="1"/>
    <x v="0"/>
    <n v="2208.6202360000002"/>
    <s v="Tablet"/>
  </r>
  <r>
    <n v="576303"/>
    <s v="Mobile"/>
    <s v="Bangalore"/>
    <s v="Delivered"/>
    <d v="2019-03-09T13:38:34"/>
    <d v="2019-03-14T13:38:34"/>
    <d v="2019-03-16T13:38:34"/>
    <n v="70"/>
    <n v="102"/>
    <s v="Chennai"/>
    <s v="Bangalore-Chennai"/>
    <s v="Outstation"/>
    <s v="FastWheels"/>
    <n v="-2"/>
    <n v="5"/>
    <n v="172"/>
    <x v="0"/>
    <x v="2"/>
    <n v="965"/>
    <s v="Mobile"/>
  </r>
  <r>
    <n v="889324"/>
    <s v="Laptop"/>
    <s v="Bangalore"/>
    <s v="Delivered"/>
    <d v="2019-03-09T13:43:35"/>
    <d v="2019-03-14T13:43:35"/>
    <d v="2019-03-16T13:43:35"/>
    <n v="25"/>
    <n v="110"/>
    <s v="Kolkata"/>
    <s v="Bangalore-Kolkata"/>
    <s v="Outstation"/>
    <s v="FastWheels"/>
    <n v="-2"/>
    <n v="5"/>
    <n v="135"/>
    <x v="1"/>
    <x v="1"/>
    <n v="1043.769994"/>
    <s v="Laptop"/>
  </r>
  <r>
    <n v="168930"/>
    <s v="Laptop"/>
    <s v="Delhi"/>
    <s v="Delivered"/>
    <d v="2019-03-09T13:57:27"/>
    <d v="2019-03-16T13:57:27"/>
    <d v="2019-03-16T13:57:27"/>
    <n v="28"/>
    <n v="129"/>
    <s v="Bangalore"/>
    <s v="Delhi-Bangalore"/>
    <s v="Outstation"/>
    <s v="Ship2Home"/>
    <n v="0"/>
    <n v="7"/>
    <n v="157"/>
    <x v="0"/>
    <x v="1"/>
    <n v="2726"/>
    <s v="Laptop"/>
  </r>
  <r>
    <n v="344194"/>
    <s v="Mobile"/>
    <s v="Delhi"/>
    <s v="Delivered"/>
    <d v="2019-03-09T13:58:36"/>
    <d v="2019-03-19T13:58:36"/>
    <d v="2019-03-16T13:58:36"/>
    <n v="29"/>
    <n v="128"/>
    <s v="Bangalore"/>
    <s v="Delhi-Bangalore"/>
    <s v="Outstation"/>
    <s v="Ship2Home"/>
    <n v="3"/>
    <n v="10"/>
    <n v="157"/>
    <x v="1"/>
    <x v="1"/>
    <n v="2306.3864319999998"/>
    <s v="Mobile"/>
  </r>
  <r>
    <n v="119319"/>
    <s v="PC"/>
    <s v="Bangalore"/>
    <s v="Delivered"/>
    <d v="2019-03-09T13:58:58"/>
    <d v="2019-03-13T13:58:58"/>
    <d v="2019-03-16T13:58:58"/>
    <n v="35"/>
    <n v="111"/>
    <s v="Mumbai"/>
    <s v="Bangalore-Mumbai"/>
    <s v="Outstation"/>
    <s v="Ship2Home"/>
    <n v="-3"/>
    <n v="4"/>
    <n v="146"/>
    <x v="0"/>
    <x v="0"/>
    <n v="1560"/>
    <s v="PC"/>
  </r>
  <r>
    <n v="652769"/>
    <s v="Laptop"/>
    <s v="Delhi"/>
    <s v="Delivered"/>
    <d v="2019-03-09T14:02:00"/>
    <d v="2019-03-12T14:02:00"/>
    <d v="2019-03-13T14:02:00"/>
    <n v="40"/>
    <n v="113"/>
    <s v="Mumbai"/>
    <s v="Delhi-Mumbai"/>
    <s v="Outstation"/>
    <s v="Ship2Home"/>
    <n v="-1"/>
    <n v="3"/>
    <n v="153"/>
    <x v="1"/>
    <x v="0"/>
    <n v="2458"/>
    <s v="Laptop"/>
  </r>
  <r>
    <n v="487146"/>
    <s v="PC"/>
    <s v="Delhi"/>
    <s v="Delivered"/>
    <d v="2019-03-09T14:10:42"/>
    <d v="2019-03-13T14:10:42"/>
    <d v="2019-03-14T14:10:42"/>
    <n v="68"/>
    <n v="109"/>
    <s v="Bangalore"/>
    <s v="Delhi-Bangalore"/>
    <s v="Outstation"/>
    <s v="FastWheels"/>
    <n v="-1"/>
    <n v="4"/>
    <n v="177"/>
    <x v="0"/>
    <x v="1"/>
    <n v="1349.8485459999999"/>
    <s v="PC"/>
  </r>
  <r>
    <n v="915961"/>
    <s v="Gaming Console"/>
    <s v="Bangalore"/>
    <s v="Delivered"/>
    <d v="2019-03-09T14:21:30"/>
    <d v="2019-03-16T14:21:30"/>
    <d v="2019-03-13T14:21:30"/>
    <n v="38"/>
    <n v="110"/>
    <s v="Mumbai"/>
    <s v="Bangalore-Mumbai"/>
    <s v="Outstation"/>
    <s v="Ship2Home"/>
    <n v="3"/>
    <n v="7"/>
    <n v="148"/>
    <x v="1"/>
    <x v="0"/>
    <n v="1954"/>
    <s v="Gaming Console"/>
  </r>
  <r>
    <n v="541647"/>
    <s v="Mobile"/>
    <s v="Delhi"/>
    <s v="Delivered"/>
    <d v="2019-03-09T14:23:15"/>
    <d v="2019-03-13T14:23:15"/>
    <d v="2019-03-16T14:23:15"/>
    <n v="0"/>
    <n v="126"/>
    <s v="Delhi"/>
    <s v="Delhi-Delhi"/>
    <s v="Local"/>
    <s v="Ship2Home"/>
    <n v="-3"/>
    <n v="4"/>
    <n v="126"/>
    <x v="0"/>
    <x v="0"/>
    <n v="3580.9368840000002"/>
    <s v="Mobile"/>
  </r>
  <r>
    <n v="32766"/>
    <s v="TV - 32 in"/>
    <s v="Bangalore"/>
    <s v="Delivered"/>
    <d v="2019-03-09T14:28:44"/>
    <d v="2019-03-13T14:28:44"/>
    <d v="2019-03-16T14:28:44"/>
    <n v="31"/>
    <n v="120"/>
    <s v="Delhi"/>
    <s v="Bangalore-Delhi"/>
    <s v="Outstation"/>
    <s v="Ship2Home"/>
    <n v="-3"/>
    <n v="4"/>
    <n v="151"/>
    <x v="0"/>
    <x v="1"/>
    <n v="515.43763690000003"/>
    <s v="TV"/>
  </r>
  <r>
    <n v="520870"/>
    <s v="Tablet"/>
    <s v="Delhi"/>
    <s v="Delivered"/>
    <d v="2019-03-09T14:29:02"/>
    <d v="2019-03-14T14:29:02"/>
    <d v="2019-03-16T14:29:02"/>
    <n v="63"/>
    <n v="89"/>
    <s v="Mumbai"/>
    <s v="Delhi-Mumbai"/>
    <s v="Outstation"/>
    <s v="FastWheels"/>
    <n v="-2"/>
    <n v="5"/>
    <n v="152"/>
    <x v="1"/>
    <x v="1"/>
    <n v="391"/>
    <s v="Tablet"/>
  </r>
  <r>
    <n v="148398"/>
    <s v="Tablet"/>
    <s v="Bangalore"/>
    <s v="Delivered"/>
    <d v="2019-03-09T14:42:05"/>
    <d v="2019-03-15T14:42:05"/>
    <d v="2019-03-13T14:42:05"/>
    <n v="0"/>
    <n v="128"/>
    <s v="Bangalore"/>
    <s v="Bangalore-Bangalore"/>
    <s v="Local"/>
    <s v="Ship2Home"/>
    <n v="2"/>
    <n v="6"/>
    <n v="128"/>
    <x v="0"/>
    <x v="1"/>
    <n v="661.1807"/>
    <s v="Tablet"/>
  </r>
  <r>
    <n v="110957"/>
    <s v="Laptop"/>
    <s v="Delhi"/>
    <s v="Delivered"/>
    <d v="2019-03-09T14:44:47"/>
    <d v="2019-03-13T14:44:47"/>
    <d v="2019-03-14T14:44:47"/>
    <n v="47"/>
    <n v="108"/>
    <s v="Mumbai"/>
    <s v="Delhi-Mumbai"/>
    <s v="Outstation"/>
    <s v="Ship2Home"/>
    <n v="-1"/>
    <n v="4"/>
    <n v="155"/>
    <x v="1"/>
    <x v="2"/>
    <n v="2136.207523"/>
    <s v="Laptop"/>
  </r>
  <r>
    <n v="770302"/>
    <s v="Tablet"/>
    <s v="Delhi"/>
    <s v="Delivered"/>
    <d v="2019-03-09T14:49:18"/>
    <d v="2019-03-15T14:49:18"/>
    <d v="2019-03-15T14:49:18"/>
    <n v="75"/>
    <n v="88"/>
    <s v="Mumbai"/>
    <s v="Delhi-Mumbai"/>
    <s v="Outstation"/>
    <s v="FastWheels"/>
    <n v="0"/>
    <n v="6"/>
    <n v="163"/>
    <x v="1"/>
    <x v="1"/>
    <n v="853.09106320000001"/>
    <s v="Tablet"/>
  </r>
  <r>
    <n v="324474"/>
    <s v="Laptop"/>
    <s v="Delhi"/>
    <s v="Delivered"/>
    <d v="2019-03-09T15:00:13"/>
    <d v="2019-03-15T15:00:13"/>
    <d v="2019-03-13T15:00:13"/>
    <n v="37"/>
    <n v="125"/>
    <s v="Bangalore"/>
    <s v="Delhi-Bangalore"/>
    <s v="Outstation"/>
    <s v="Ship2Home"/>
    <n v="2"/>
    <n v="6"/>
    <n v="162"/>
    <x v="0"/>
    <x v="1"/>
    <n v="2183"/>
    <s v="Laptop"/>
  </r>
  <r>
    <n v="876367"/>
    <s v="TV - 50 in"/>
    <s v="Delhi"/>
    <s v="Delivered"/>
    <d v="2019-03-09T15:12:23"/>
    <d v="2019-03-12T15:12:23"/>
    <d v="2019-03-16T15:12:23"/>
    <n v="80"/>
    <n v="93"/>
    <s v="Mumbai"/>
    <s v="Delhi-Mumbai"/>
    <s v="Outstation"/>
    <s v="FastWheels"/>
    <n v="-4"/>
    <n v="3"/>
    <n v="173"/>
    <x v="1"/>
    <x v="0"/>
    <n v="270"/>
    <s v="TV"/>
  </r>
  <r>
    <n v="428398"/>
    <s v="PC"/>
    <s v="Bangalore"/>
    <s v="Delivered"/>
    <d v="2019-03-09T15:18:54"/>
    <d v="2019-03-12T15:18:54"/>
    <d v="2019-03-16T15:18:54"/>
    <n v="33"/>
    <n v="106"/>
    <s v="Kolkata"/>
    <s v="Bangalore-Kolkata"/>
    <s v="Outstation"/>
    <s v="Ship2Home"/>
    <n v="-4"/>
    <n v="3"/>
    <n v="139"/>
    <x v="1"/>
    <x v="1"/>
    <n v="839.70881789999999"/>
    <s v="PC"/>
  </r>
  <r>
    <n v="158413"/>
    <s v="Laptop"/>
    <s v="Delhi"/>
    <s v="Delivered"/>
    <d v="2019-03-09T15:19:43"/>
    <d v="2019-03-12T15:19:43"/>
    <d v="2019-03-15T15:19:43"/>
    <n v="28"/>
    <n v="109"/>
    <s v="Mumbai"/>
    <s v="Delhi-Mumbai"/>
    <s v="Outstation"/>
    <s v="Ship2Home"/>
    <n v="-3"/>
    <n v="3"/>
    <n v="137"/>
    <x v="1"/>
    <x v="0"/>
    <n v="2639.6742599999998"/>
    <s v="Laptop"/>
  </r>
  <r>
    <n v="460317"/>
    <s v="PC"/>
    <s v="Delhi"/>
    <s v="Delivered"/>
    <d v="2019-03-09T15:27:39"/>
    <d v="2019-03-12T15:27:39"/>
    <d v="2019-03-15T15:27:39"/>
    <n v="44"/>
    <n v="129"/>
    <s v="Chennai"/>
    <s v="Delhi-Chennai"/>
    <s v="Outstation"/>
    <s v="Ship2Home"/>
    <n v="-3"/>
    <n v="3"/>
    <n v="173"/>
    <x v="0"/>
    <x v="0"/>
    <n v="2795.5439280000001"/>
    <s v="PC"/>
  </r>
  <r>
    <n v="309636"/>
    <s v="Laptop"/>
    <s v="Delhi"/>
    <s v="Delivered"/>
    <d v="2019-03-09T15:30:23"/>
    <d v="2019-03-12T15:30:23"/>
    <d v="2019-03-16T15:30:23"/>
    <n v="0"/>
    <n v="108"/>
    <s v="Delhi"/>
    <s v="Delhi-Delhi"/>
    <s v="Local"/>
    <s v="FastWheels"/>
    <n v="-4"/>
    <n v="3"/>
    <n v="108"/>
    <x v="0"/>
    <x v="1"/>
    <n v="1842.032831"/>
    <s v="Laptop"/>
  </r>
  <r>
    <n v="89137"/>
    <s v="PC"/>
    <s v="Bangalore"/>
    <s v="Delivered"/>
    <d v="2019-03-09T15:35:12"/>
    <d v="2019-03-12T15:35:12"/>
    <d v="2019-03-12T15:35:12"/>
    <n v="26"/>
    <n v="105"/>
    <s v="Mumbai"/>
    <s v="Bangalore-Mumbai"/>
    <s v="Outstation"/>
    <s v="Ship2Home"/>
    <n v="0"/>
    <n v="3"/>
    <n v="131"/>
    <x v="1"/>
    <x v="0"/>
    <n v="1955.049094"/>
    <s v="PC"/>
  </r>
  <r>
    <n v="242210"/>
    <s v="Mobile"/>
    <s v="Delhi"/>
    <s v="Delivered"/>
    <d v="2019-03-09T15:42:34"/>
    <d v="2019-03-18T15:42:34"/>
    <d v="2019-03-14T15:42:34"/>
    <n v="58"/>
    <n v="100"/>
    <s v="Chennai"/>
    <s v="Delhi-Chennai"/>
    <s v="Outstation"/>
    <s v="FastWheels"/>
    <n v="4"/>
    <n v="9"/>
    <n v="158"/>
    <x v="1"/>
    <x v="1"/>
    <n v="1496.1663169999999"/>
    <s v="Mobile"/>
  </r>
  <r>
    <n v="828436"/>
    <s v="Laptop"/>
    <s v="Bangalore"/>
    <s v="Delivered"/>
    <d v="2019-03-09T15:44:44"/>
    <d v="2019-03-10T15:44:44"/>
    <d v="2019-03-13T15:44:44"/>
    <n v="0"/>
    <n v="107"/>
    <s v="Bangalore"/>
    <s v="Bangalore-Bangalore"/>
    <s v="Local"/>
    <s v="FastWheels"/>
    <n v="-3"/>
    <n v="1"/>
    <n v="107"/>
    <x v="1"/>
    <x v="1"/>
    <n v="385"/>
    <s v="Laptop"/>
  </r>
  <r>
    <n v="37994"/>
    <s v="Gaming Console"/>
    <s v="Bangalore"/>
    <s v="Delivered"/>
    <d v="2019-03-09T15:49:27"/>
    <d v="2019-03-11T15:49:27"/>
    <d v="2019-03-16T15:49:27"/>
    <n v="28"/>
    <n v="121"/>
    <s v="Chennai"/>
    <s v="Bangalore-Chennai"/>
    <s v="Outstation"/>
    <s v="Ship2Home"/>
    <n v="-5"/>
    <n v="2"/>
    <n v="149"/>
    <x v="1"/>
    <x v="1"/>
    <n v="834.198397"/>
    <s v="Gaming Console"/>
  </r>
  <r>
    <n v="522236"/>
    <s v="Gaming Console"/>
    <s v="Delhi"/>
    <s v="Delivered"/>
    <d v="2019-03-09T15:50:11"/>
    <d v="2019-03-13T15:50:11"/>
    <d v="2019-03-13T15:50:11"/>
    <n v="50"/>
    <n v="120"/>
    <s v="Bangalore"/>
    <s v="Delhi-Bangalore"/>
    <s v="Outstation"/>
    <s v="FastWheels"/>
    <n v="0"/>
    <n v="4"/>
    <n v="170"/>
    <x v="1"/>
    <x v="1"/>
    <n v="1472"/>
    <s v="Gaming Console"/>
  </r>
  <r>
    <n v="727736"/>
    <s v="Laptop"/>
    <s v="Delhi"/>
    <s v="Delivered"/>
    <d v="2019-03-09T15:57:09"/>
    <d v="2019-03-13T15:57:09"/>
    <d v="2019-03-12T15:57:09"/>
    <n v="0"/>
    <n v="105"/>
    <s v="Delhi"/>
    <s v="Delhi-Delhi"/>
    <s v="Local"/>
    <s v="FastWheels"/>
    <n v="1"/>
    <n v="4"/>
    <n v="105"/>
    <x v="1"/>
    <x v="1"/>
    <n v="2464.816116"/>
    <s v="Laptop"/>
  </r>
  <r>
    <n v="70902"/>
    <s v="Tablet"/>
    <s v="Bangalore"/>
    <s v="Delivered"/>
    <d v="2019-03-09T15:57:55"/>
    <d v="2019-03-12T15:57:55"/>
    <d v="2019-03-16T15:57:55"/>
    <n v="75"/>
    <n v="95"/>
    <s v="Mumbai"/>
    <s v="Bangalore-Mumbai"/>
    <s v="Outstation"/>
    <s v="FastWheels"/>
    <n v="-4"/>
    <n v="3"/>
    <n v="170"/>
    <x v="0"/>
    <x v="1"/>
    <n v="256"/>
    <s v="Tablet"/>
  </r>
  <r>
    <n v="838788"/>
    <s v="Laptop"/>
    <s v="Delhi"/>
    <s v="Delivered"/>
    <d v="2019-03-09T15:58:33"/>
    <d v="2019-03-09T15:58:33"/>
    <d v="2019-03-15T15:58:33"/>
    <n v="0"/>
    <n v="106"/>
    <s v="Delhi"/>
    <s v="Delhi-Delhi"/>
    <s v="Local"/>
    <s v="FastWheels"/>
    <n v="-6"/>
    <n v="0"/>
    <n v="106"/>
    <x v="0"/>
    <x v="1"/>
    <n v="1239.8447570000001"/>
    <s v="Laptop"/>
  </r>
  <r>
    <n v="147545"/>
    <s v="Mobile"/>
    <s v="Delhi"/>
    <s v="Delivered"/>
    <d v="2019-03-09T15:59:29"/>
    <d v="2019-03-11T15:59:29"/>
    <d v="2019-03-13T15:59:29"/>
    <n v="33"/>
    <n v="112"/>
    <s v="Kolkata"/>
    <s v="Delhi-Kolkata"/>
    <s v="Outstation"/>
    <s v="Ship2Home"/>
    <n v="-2"/>
    <n v="2"/>
    <n v="145"/>
    <x v="1"/>
    <x v="0"/>
    <n v="2706.865139"/>
    <s v="Mobile"/>
  </r>
  <r>
    <n v="127131"/>
    <s v="PC"/>
    <s v="Delhi"/>
    <s v="Delivered"/>
    <d v="2019-03-09T16:02:59"/>
    <d v="2019-03-13T16:02:59"/>
    <d v="2019-03-15T16:02:59"/>
    <n v="37"/>
    <n v="121"/>
    <s v="Bangalore"/>
    <s v="Delhi-Bangalore"/>
    <s v="Outstation"/>
    <s v="Ship2Home"/>
    <n v="-2"/>
    <n v="4"/>
    <n v="158"/>
    <x v="0"/>
    <x v="0"/>
    <n v="2808.0363950000001"/>
    <s v="PC"/>
  </r>
  <r>
    <n v="532657"/>
    <s v="Mobile"/>
    <s v="Delhi"/>
    <s v="Delivered"/>
    <d v="2019-03-09T16:03:23"/>
    <d v="2019-03-15T16:03:23"/>
    <d v="2019-03-16T16:03:23"/>
    <n v="33"/>
    <n v="110"/>
    <s v="Mumbai"/>
    <s v="Delhi-Mumbai"/>
    <s v="Outstation"/>
    <s v="Ship2Home"/>
    <n v="-1"/>
    <n v="6"/>
    <n v="143"/>
    <x v="1"/>
    <x v="0"/>
    <n v="3280"/>
    <s v="Mobile"/>
  </r>
  <r>
    <n v="491186"/>
    <s v="Laptop"/>
    <s v="Bangalore"/>
    <s v="Delivered"/>
    <d v="2019-03-09T16:07:09"/>
    <d v="2019-03-12T16:07:09"/>
    <d v="2019-03-12T16:07:09"/>
    <n v="0"/>
    <n v="122"/>
    <s v="Bangalore"/>
    <s v="Bangalore-Bangalore"/>
    <s v="Local"/>
    <s v="Ship2Home"/>
    <n v="0"/>
    <n v="3"/>
    <n v="122"/>
    <x v="1"/>
    <x v="1"/>
    <n v="979"/>
    <s v="Laptop"/>
  </r>
  <r>
    <n v="585781"/>
    <s v="Laptop"/>
    <s v="Delhi"/>
    <s v="Delivered"/>
    <d v="2019-03-09T16:15:19"/>
    <d v="2019-03-15T16:15:19"/>
    <d v="2019-03-13T16:15:19"/>
    <n v="28"/>
    <n v="106"/>
    <s v="Mumbai"/>
    <s v="Delhi-Mumbai"/>
    <s v="Outstation"/>
    <s v="Ship2Home"/>
    <n v="2"/>
    <n v="6"/>
    <n v="134"/>
    <x v="1"/>
    <x v="2"/>
    <n v="1612"/>
    <s v="Laptop"/>
  </r>
  <r>
    <n v="56795"/>
    <s v="TV - 50 in"/>
    <s v="Bangalore"/>
    <s v="Delivered"/>
    <d v="2019-03-09T16:17:39"/>
    <d v="2019-03-09T16:17:39"/>
    <d v="2019-03-13T16:17:39"/>
    <n v="0"/>
    <n v="101"/>
    <s v="Bangalore"/>
    <s v="Bangalore-Bangalore"/>
    <s v="Local"/>
    <s v="FastWheels"/>
    <n v="-4"/>
    <n v="0"/>
    <n v="101"/>
    <x v="1"/>
    <x v="0"/>
    <n v="3528"/>
    <s v="TV"/>
  </r>
  <r>
    <n v="783237"/>
    <s v="Mobile"/>
    <s v="Bangalore"/>
    <s v="Delivered"/>
    <d v="2019-03-09T16:21:41"/>
    <d v="2019-03-17T16:21:41"/>
    <d v="2019-03-12T16:21:41"/>
    <n v="48"/>
    <n v="120"/>
    <s v="Delhi"/>
    <s v="Bangalore-Delhi"/>
    <s v="Outstation"/>
    <s v="Ship2Home"/>
    <n v="5"/>
    <n v="8"/>
    <n v="168"/>
    <x v="0"/>
    <x v="2"/>
    <n v="352"/>
    <s v="Mobile"/>
  </r>
  <r>
    <n v="534651"/>
    <s v="Mobile"/>
    <s v="Delhi"/>
    <s v="Delivered"/>
    <d v="2019-03-09T16:35:46"/>
    <d v="2019-03-14T16:35:46"/>
    <d v="2019-03-15T16:35:46"/>
    <n v="25"/>
    <n v="124"/>
    <s v="Chennai"/>
    <s v="Delhi-Chennai"/>
    <s v="Outstation"/>
    <s v="Ship2Home"/>
    <n v="-1"/>
    <n v="5"/>
    <n v="149"/>
    <x v="0"/>
    <x v="0"/>
    <n v="1174.0166810000001"/>
    <s v="Mobile"/>
  </r>
  <r>
    <n v="47202"/>
    <s v="Mobile"/>
    <s v="Bangalore"/>
    <s v="Delivered"/>
    <d v="2019-03-09T16:51:09"/>
    <d v="2019-03-12T16:51:09"/>
    <d v="2019-03-13T16:51:09"/>
    <n v="75"/>
    <n v="100"/>
    <s v="Delhi"/>
    <s v="Bangalore-Delhi"/>
    <s v="Outstation"/>
    <s v="FastWheels"/>
    <n v="-1"/>
    <n v="3"/>
    <n v="175"/>
    <x v="0"/>
    <x v="1"/>
    <n v="3335"/>
    <s v="Mobile"/>
  </r>
  <r>
    <n v="934395"/>
    <s v="Mobile"/>
    <s v="Bangalore"/>
    <s v="Delivered"/>
    <d v="2019-03-09T16:53:55"/>
    <d v="2019-03-12T16:53:55"/>
    <d v="2019-03-12T16:53:55"/>
    <n v="0"/>
    <n v="122"/>
    <s v="Bangalore"/>
    <s v="Bangalore-Bangalore"/>
    <s v="Local"/>
    <s v="Ship2Home"/>
    <n v="0"/>
    <n v="3"/>
    <n v="122"/>
    <x v="0"/>
    <x v="2"/>
    <n v="3474.583267"/>
    <s v="Mobile"/>
  </r>
  <r>
    <n v="182493"/>
    <s v="Mobile"/>
    <s v="Bangalore"/>
    <s v="Delivered"/>
    <d v="2019-03-09T17:02:49"/>
    <d v="2019-03-14T17:02:49"/>
    <d v="2019-03-16T17:02:49"/>
    <n v="0"/>
    <n v="105"/>
    <s v="Bangalore"/>
    <s v="Bangalore-Bangalore"/>
    <s v="Local"/>
    <s v="FastWheels"/>
    <n v="-2"/>
    <n v="5"/>
    <n v="105"/>
    <x v="0"/>
    <x v="0"/>
    <n v="1559"/>
    <s v="Mobile"/>
  </r>
  <r>
    <n v="31601"/>
    <s v="Mobile"/>
    <s v="Bangalore"/>
    <s v="Delivered"/>
    <d v="2019-03-09T17:11:09"/>
    <d v="2019-03-12T17:11:09"/>
    <d v="2019-03-14T17:11:09"/>
    <n v="0"/>
    <n v="125"/>
    <s v="Bangalore"/>
    <s v="Bangalore-Bangalore"/>
    <s v="Local"/>
    <s v="Ship2Home"/>
    <n v="-2"/>
    <n v="3"/>
    <n v="125"/>
    <x v="1"/>
    <x v="0"/>
    <n v="2997.5372269999998"/>
    <s v="Mobile"/>
  </r>
  <r>
    <n v="645576"/>
    <s v="Laptop"/>
    <s v="Delhi"/>
    <s v="Delivered"/>
    <d v="2019-03-09T17:27:11"/>
    <d v="2019-03-13T17:27:11"/>
    <d v="2019-03-12T17:27:11"/>
    <n v="35"/>
    <n v="107"/>
    <s v="Kolkata"/>
    <s v="Delhi-Kolkata"/>
    <s v="Outstation"/>
    <s v="FastWheels"/>
    <n v="1"/>
    <n v="4"/>
    <n v="142"/>
    <x v="0"/>
    <x v="1"/>
    <n v="1924.3759480000001"/>
    <s v="Laptop"/>
  </r>
  <r>
    <n v="771656"/>
    <s v="TV - 32 in"/>
    <s v="Delhi"/>
    <s v="Delivered"/>
    <d v="2019-03-09T17:28:30"/>
    <d v="2019-03-11T17:28:30"/>
    <d v="2019-03-16T17:28:30"/>
    <n v="0"/>
    <n v="128"/>
    <s v="Delhi"/>
    <s v="Delhi-Delhi"/>
    <s v="Local"/>
    <s v="FastWheels"/>
    <n v="-5"/>
    <n v="2"/>
    <n v="128"/>
    <x v="1"/>
    <x v="1"/>
    <n v="1290.703377"/>
    <s v="TV"/>
  </r>
  <r>
    <n v="604272"/>
    <s v="PC"/>
    <s v="Bangalore"/>
    <s v="Delivered"/>
    <d v="2019-03-09T17:29:45"/>
    <d v="2019-03-14T17:29:45"/>
    <d v="2019-03-16T17:29:45"/>
    <n v="0"/>
    <n v="129"/>
    <s v="Bangalore"/>
    <s v="Bangalore-Bangalore"/>
    <s v="Local"/>
    <s v="FastWheels"/>
    <n v="-2"/>
    <n v="5"/>
    <n v="129"/>
    <x v="0"/>
    <x v="1"/>
    <n v="691"/>
    <s v="PC"/>
  </r>
  <r>
    <n v="721022"/>
    <s v="Tablet"/>
    <s v="Delhi"/>
    <s v="Delivered"/>
    <d v="2019-03-09T17:38:02"/>
    <d v="2019-03-09T17:38:02"/>
    <d v="2019-03-15T17:38:02"/>
    <n v="0"/>
    <n v="109"/>
    <s v="Delhi"/>
    <s v="Delhi-Delhi"/>
    <s v="Local"/>
    <s v="FastWheels"/>
    <n v="-6"/>
    <n v="0"/>
    <n v="109"/>
    <x v="1"/>
    <x v="1"/>
    <n v="1204.868105"/>
    <s v="Tablet"/>
  </r>
  <r>
    <n v="726982"/>
    <s v="Tablet"/>
    <s v="Bangalore"/>
    <s v="Delivered"/>
    <d v="2019-03-09T17:39:43"/>
    <d v="2019-03-16T17:39:43"/>
    <d v="2019-03-13T17:39:43"/>
    <n v="27"/>
    <n v="123"/>
    <s v="Delhi"/>
    <s v="Bangalore-Delhi"/>
    <s v="Outstation"/>
    <s v="Ship2Home"/>
    <n v="3"/>
    <n v="7"/>
    <n v="150"/>
    <x v="1"/>
    <x v="1"/>
    <n v="1847"/>
    <s v="Tablet"/>
  </r>
  <r>
    <n v="412654"/>
    <s v="PC"/>
    <s v="Delhi"/>
    <s v="Delivered"/>
    <d v="2019-03-09T17:42:42"/>
    <d v="2019-03-11T17:42:42"/>
    <d v="2019-03-15T17:42:42"/>
    <n v="0"/>
    <n v="120"/>
    <s v="Delhi"/>
    <s v="Delhi-Delhi"/>
    <s v="Local"/>
    <s v="Ship2Home"/>
    <n v="-4"/>
    <n v="2"/>
    <n v="120"/>
    <x v="1"/>
    <x v="1"/>
    <n v="932.64320829999997"/>
    <s v="PC"/>
  </r>
  <r>
    <n v="327624"/>
    <s v="TV - 32 in"/>
    <s v="Bangalore"/>
    <s v="Delivered"/>
    <d v="2019-03-09T17:43:57"/>
    <d v="2019-03-17T17:43:57"/>
    <d v="2019-03-12T17:43:57"/>
    <n v="64"/>
    <n v="90"/>
    <s v="Kolkata"/>
    <s v="Bangalore-Kolkata"/>
    <s v="Outstation"/>
    <s v="FastWheels"/>
    <n v="5"/>
    <n v="8"/>
    <n v="154"/>
    <x v="0"/>
    <x v="1"/>
    <n v="2034.1995890000001"/>
    <s v="TV"/>
  </r>
  <r>
    <n v="97447"/>
    <s v="PC"/>
    <s v="Bangalore"/>
    <s v="Delivered"/>
    <d v="2019-03-09T17:50:45"/>
    <d v="2019-03-13T17:50:45"/>
    <d v="2019-03-12T17:50:45"/>
    <n v="38"/>
    <n v="109"/>
    <s v="Mumbai"/>
    <s v="Bangalore-Mumbai"/>
    <s v="Outstation"/>
    <s v="Ship2Home"/>
    <n v="1"/>
    <n v="4"/>
    <n v="147"/>
    <x v="1"/>
    <x v="2"/>
    <n v="3108.4626880000001"/>
    <s v="PC"/>
  </r>
  <r>
    <n v="918378"/>
    <s v="PC"/>
    <s v="Bangalore"/>
    <s v="Delivered"/>
    <d v="2019-03-09T17:56:16"/>
    <d v="2019-03-11T17:56:16"/>
    <d v="2019-03-13T17:56:16"/>
    <n v="37"/>
    <n v="126"/>
    <s v="Chennai"/>
    <s v="Bangalore-Chennai"/>
    <s v="Outstation"/>
    <s v="Ship2Home"/>
    <n v="-2"/>
    <n v="2"/>
    <n v="163"/>
    <x v="0"/>
    <x v="1"/>
    <n v="1614"/>
    <s v="PC"/>
  </r>
  <r>
    <n v="26635"/>
    <s v="TV - 50 in"/>
    <s v="Delhi"/>
    <s v="Delivered"/>
    <d v="2019-03-09T18:03:38"/>
    <d v="2019-03-16T18:03:38"/>
    <d v="2019-03-12T18:03:38"/>
    <n v="47"/>
    <n v="109"/>
    <s v="Mumbai"/>
    <s v="Delhi-Mumbai"/>
    <s v="Outstation"/>
    <s v="Ship2Home"/>
    <n v="4"/>
    <n v="7"/>
    <n v="156"/>
    <x v="1"/>
    <x v="2"/>
    <n v="1164"/>
    <s v="TV"/>
  </r>
  <r>
    <n v="951029"/>
    <s v="TV - 50 in"/>
    <s v="Delhi"/>
    <s v="Delivered"/>
    <d v="2019-03-09T18:07:51"/>
    <d v="2019-03-17T18:07:51"/>
    <d v="2019-03-16T18:07:51"/>
    <n v="43"/>
    <n v="114"/>
    <s v="Mumbai"/>
    <s v="Delhi-Mumbai"/>
    <s v="Outstation"/>
    <s v="Ship2Home"/>
    <n v="1"/>
    <n v="8"/>
    <n v="157"/>
    <x v="1"/>
    <x v="0"/>
    <n v="584.31747829999995"/>
    <s v="TV"/>
  </r>
  <r>
    <n v="318709"/>
    <s v="Mobile"/>
    <s v="Bangalore"/>
    <s v="Delivered"/>
    <d v="2019-03-09T18:10:54"/>
    <d v="2019-03-13T18:10:54"/>
    <d v="2019-03-16T18:10:54"/>
    <n v="37"/>
    <n v="111"/>
    <s v="Kolkata"/>
    <s v="Bangalore-Kolkata"/>
    <s v="Outstation"/>
    <s v="Ship2Home"/>
    <n v="-3"/>
    <n v="4"/>
    <n v="148"/>
    <x v="1"/>
    <x v="0"/>
    <n v="587.13529659999995"/>
    <s v="Mobile"/>
  </r>
  <r>
    <n v="198651"/>
    <s v="Mobile"/>
    <s v="Delhi"/>
    <s v="Delivered"/>
    <d v="2019-03-09T18:16:44"/>
    <d v="2019-03-18T18:16:44"/>
    <d v="2019-03-14T18:16:44"/>
    <n v="30"/>
    <n v="129"/>
    <s v="Bangalore"/>
    <s v="Delhi-Bangalore"/>
    <s v="Outstation"/>
    <s v="Ship2Home"/>
    <n v="4"/>
    <n v="9"/>
    <n v="159"/>
    <x v="0"/>
    <x v="0"/>
    <n v="752.76040820000003"/>
    <s v="Mobile"/>
  </r>
  <r>
    <n v="659274"/>
    <s v="Mobile"/>
    <s v="Bangalore"/>
    <s v="Delivered"/>
    <d v="2019-03-09T18:17:25"/>
    <d v="2019-03-10T18:17:25"/>
    <d v="2019-03-14T18:17:25"/>
    <n v="0"/>
    <n v="121"/>
    <s v="Bangalore"/>
    <s v="Bangalore-Bangalore"/>
    <s v="Local"/>
    <s v="Ship2Home"/>
    <n v="-4"/>
    <n v="1"/>
    <n v="121"/>
    <x v="0"/>
    <x v="1"/>
    <n v="1433.775085"/>
    <s v="Mobile"/>
  </r>
  <r>
    <n v="832504"/>
    <s v="PC"/>
    <s v="Bangalore"/>
    <s v="Delivered"/>
    <d v="2019-03-09T18:22:18"/>
    <d v="2019-03-11T18:22:18"/>
    <d v="2019-03-12T18:22:18"/>
    <n v="35"/>
    <n v="112"/>
    <s v="Mumbai"/>
    <s v="Bangalore-Mumbai"/>
    <s v="Outstation"/>
    <s v="FastWheels"/>
    <n v="-1"/>
    <n v="2"/>
    <n v="147"/>
    <x v="1"/>
    <x v="1"/>
    <n v="1648"/>
    <s v="PC"/>
  </r>
  <r>
    <n v="44404"/>
    <s v="PC"/>
    <s v="Bangalore"/>
    <s v="Delivered"/>
    <d v="2019-03-09T18:24:14"/>
    <d v="2019-03-14T18:24:14"/>
    <d v="2019-03-16T18:24:14"/>
    <n v="38"/>
    <n v="107"/>
    <s v="Mumbai"/>
    <s v="Bangalore-Mumbai"/>
    <s v="Outstation"/>
    <s v="FastWheels"/>
    <n v="-2"/>
    <n v="5"/>
    <n v="145"/>
    <x v="1"/>
    <x v="1"/>
    <n v="3492.1823479999998"/>
    <s v="PC"/>
  </r>
  <r>
    <n v="577016"/>
    <s v="Mobile"/>
    <s v="Delhi"/>
    <s v="Delivered"/>
    <d v="2019-03-09T18:25:21"/>
    <d v="2019-03-09T18:25:21"/>
    <d v="2019-03-14T18:25:21"/>
    <n v="0"/>
    <n v="104"/>
    <s v="Delhi"/>
    <s v="Delhi-Delhi"/>
    <s v="Local"/>
    <s v="FastWheels"/>
    <n v="-5"/>
    <n v="0"/>
    <n v="104"/>
    <x v="1"/>
    <x v="1"/>
    <n v="2155.2953849999999"/>
    <s v="Mobile"/>
  </r>
  <r>
    <n v="51751"/>
    <s v="Laptop"/>
    <s v="Bangalore"/>
    <s v="Delivered"/>
    <d v="2019-03-09T18:30:03"/>
    <d v="2019-03-13T18:30:03"/>
    <d v="2019-03-12T18:30:03"/>
    <n v="48"/>
    <n v="113"/>
    <s v="Mumbai"/>
    <s v="Bangalore-Mumbai"/>
    <s v="Outstation"/>
    <s v="Ship2Home"/>
    <n v="1"/>
    <n v="4"/>
    <n v="161"/>
    <x v="1"/>
    <x v="2"/>
    <n v="1082.4260859999999"/>
    <s v="Laptop"/>
  </r>
  <r>
    <n v="362754"/>
    <s v="Mobile"/>
    <s v="Delhi"/>
    <s v="Delivered"/>
    <d v="2019-03-09T18:31:15"/>
    <d v="2019-03-19T18:31:15"/>
    <d v="2019-03-12T18:31:15"/>
    <n v="30"/>
    <n v="121"/>
    <s v="Bangalore"/>
    <s v="Delhi-Bangalore"/>
    <s v="Outstation"/>
    <s v="Ship2Home"/>
    <n v="7"/>
    <n v="10"/>
    <n v="151"/>
    <x v="0"/>
    <x v="1"/>
    <n v="2294"/>
    <s v="Mobile"/>
  </r>
  <r>
    <n v="124552"/>
    <s v="Tablet"/>
    <s v="Delhi"/>
    <s v="Delivered"/>
    <d v="2019-03-09T18:32:07"/>
    <d v="2019-03-15T18:32:07"/>
    <d v="2019-03-12T18:32:07"/>
    <n v="26"/>
    <n v="108"/>
    <s v="Mumbai"/>
    <s v="Delhi-Mumbai"/>
    <s v="Outstation"/>
    <s v="FastWheels"/>
    <n v="3"/>
    <n v="6"/>
    <n v="134"/>
    <x v="1"/>
    <x v="1"/>
    <n v="893.00397710000004"/>
    <s v="Tablet"/>
  </r>
  <r>
    <n v="112070"/>
    <s v="Mobile"/>
    <s v="Bangalore"/>
    <s v="Delivered"/>
    <d v="2019-03-09T18:36:44"/>
    <d v="2019-03-09T18:36:44"/>
    <d v="2019-03-16T18:36:44"/>
    <n v="0"/>
    <n v="120"/>
    <s v="Bangalore"/>
    <s v="Bangalore-Bangalore"/>
    <s v="Local"/>
    <s v="Ship2Home"/>
    <n v="-7"/>
    <n v="0"/>
    <n v="120"/>
    <x v="1"/>
    <x v="1"/>
    <n v="1727.042682"/>
    <s v="Mobile"/>
  </r>
  <r>
    <n v="259696"/>
    <s v="TV - 32 in"/>
    <s v="Bangalore"/>
    <s v="Delivered"/>
    <d v="2019-03-09T18:39:02"/>
    <d v="2019-03-12T18:39:02"/>
    <d v="2019-03-16T18:39:02"/>
    <n v="35"/>
    <n v="107"/>
    <s v="Kolkata"/>
    <s v="Bangalore-Kolkata"/>
    <s v="Outstation"/>
    <s v="FastWheels"/>
    <n v="-4"/>
    <n v="3"/>
    <n v="142"/>
    <x v="1"/>
    <x v="1"/>
    <n v="683"/>
    <s v="TV"/>
  </r>
  <r>
    <n v="433839"/>
    <s v="PC"/>
    <s v="Bangalore"/>
    <s v="Delivered"/>
    <d v="2019-03-09T18:48:17"/>
    <d v="2019-03-12T18:48:17"/>
    <d v="2019-03-13T18:48:17"/>
    <n v="25"/>
    <n v="120"/>
    <s v="Delhi"/>
    <s v="Bangalore-Delhi"/>
    <s v="Outstation"/>
    <s v="Ship2Home"/>
    <n v="-1"/>
    <n v="3"/>
    <n v="145"/>
    <x v="0"/>
    <x v="2"/>
    <n v="3495"/>
    <s v="PC"/>
  </r>
  <r>
    <n v="627017"/>
    <s v="Laptop"/>
    <s v="Bangalore"/>
    <s v="Delivered"/>
    <d v="2019-03-09T18:51:24"/>
    <d v="2019-03-10T18:51:24"/>
    <d v="2019-03-12T18:51:24"/>
    <n v="0"/>
    <n v="107"/>
    <s v="Bangalore"/>
    <s v="Bangalore-Bangalore"/>
    <s v="Local"/>
    <s v="FastWheels"/>
    <n v="-2"/>
    <n v="1"/>
    <n v="107"/>
    <x v="1"/>
    <x v="0"/>
    <n v="543.67511990000003"/>
    <s v="Laptop"/>
  </r>
  <r>
    <n v="567590"/>
    <s v="Laptop"/>
    <s v="Bangalore"/>
    <s v="Delivered"/>
    <d v="2019-03-09T19:03:21"/>
    <d v="2019-03-16T19:03:21"/>
    <d v="2019-03-12T19:03:21"/>
    <n v="27"/>
    <n v="111"/>
    <s v="Mumbai"/>
    <s v="Bangalore-Mumbai"/>
    <s v="Outstation"/>
    <s v="Ship2Home"/>
    <n v="4"/>
    <n v="7"/>
    <n v="138"/>
    <x v="1"/>
    <x v="1"/>
    <n v="3126.6724979999999"/>
    <s v="Laptop"/>
  </r>
  <r>
    <n v="159408"/>
    <s v="PC"/>
    <s v="Bangalore"/>
    <s v="Delivered"/>
    <d v="2019-03-09T19:06:20"/>
    <d v="2019-03-16T19:06:20"/>
    <d v="2019-03-13T19:06:20"/>
    <n v="42"/>
    <n v="126"/>
    <s v="Chennai"/>
    <s v="Bangalore-Chennai"/>
    <s v="Outstation"/>
    <s v="FastWheels"/>
    <n v="3"/>
    <n v="7"/>
    <n v="168"/>
    <x v="0"/>
    <x v="1"/>
    <n v="2867.5356109999998"/>
    <s v="PC"/>
  </r>
  <r>
    <n v="561546"/>
    <s v="Mobile"/>
    <s v="Delhi"/>
    <s v="Delivered"/>
    <d v="2019-03-09T19:07:45"/>
    <d v="2019-03-12T19:07:45"/>
    <d v="2019-03-14T19:07:45"/>
    <n v="0"/>
    <n v="109"/>
    <s v="Delhi"/>
    <s v="Delhi-Delhi"/>
    <s v="Local"/>
    <s v="FastWheels"/>
    <n v="-2"/>
    <n v="3"/>
    <n v="109"/>
    <x v="0"/>
    <x v="1"/>
    <n v="1976.8461460000001"/>
    <s v="Mobile"/>
  </r>
  <r>
    <n v="714472"/>
    <s v="PC"/>
    <s v="Bangalore"/>
    <s v="Delivered"/>
    <d v="2019-03-09T19:09:59"/>
    <d v="2019-03-11T19:09:59"/>
    <d v="2019-03-12T19:09:59"/>
    <n v="63"/>
    <n v="88"/>
    <s v="Mumbai"/>
    <s v="Bangalore-Mumbai"/>
    <s v="Outstation"/>
    <s v="FastWheels"/>
    <n v="-1"/>
    <n v="2"/>
    <n v="151"/>
    <x v="1"/>
    <x v="1"/>
    <n v="437.68096709999998"/>
    <s v="PC"/>
  </r>
  <r>
    <n v="22766"/>
    <s v="Mobile"/>
    <s v="Delhi"/>
    <s v="Delivered"/>
    <d v="2019-03-09T19:12:11"/>
    <d v="2019-03-16T19:12:11"/>
    <d v="2019-03-15T19:12:11"/>
    <n v="27"/>
    <n v="130"/>
    <s v="Bangalore"/>
    <s v="Delhi-Bangalore"/>
    <s v="Outstation"/>
    <s v="Ship2Home"/>
    <n v="1"/>
    <n v="7"/>
    <n v="157"/>
    <x v="1"/>
    <x v="1"/>
    <n v="2837.9727290000001"/>
    <s v="Mobile"/>
  </r>
  <r>
    <n v="768742"/>
    <s v="Gaming Console"/>
    <s v="Bangalore"/>
    <s v="Delivered"/>
    <d v="2019-03-09T19:14:25"/>
    <d v="2019-03-17T19:14:25"/>
    <d v="2019-03-13T19:14:25"/>
    <n v="25"/>
    <n v="106"/>
    <s v="Mumbai"/>
    <s v="Bangalore-Mumbai"/>
    <s v="Outstation"/>
    <s v="Ship2Home"/>
    <n v="4"/>
    <n v="8"/>
    <n v="131"/>
    <x v="1"/>
    <x v="1"/>
    <n v="3302.7540690000001"/>
    <s v="Gaming Console"/>
  </r>
  <r>
    <n v="779884"/>
    <s v="Gaming Console"/>
    <s v="Bangalore"/>
    <s v="Delivered"/>
    <d v="2019-03-09T19:15:52"/>
    <d v="2019-03-13T19:15:52"/>
    <d v="2019-03-16T19:15:52"/>
    <n v="41"/>
    <n v="122"/>
    <s v="Chennai"/>
    <s v="Bangalore-Chennai"/>
    <s v="Outstation"/>
    <s v="FastWheels"/>
    <n v="-3"/>
    <n v="4"/>
    <n v="163"/>
    <x v="1"/>
    <x v="1"/>
    <n v="1807.8127300000001"/>
    <s v="Gaming Console"/>
  </r>
  <r>
    <n v="484114"/>
    <s v="Laptop"/>
    <s v="Delhi"/>
    <s v="Delivered"/>
    <d v="2019-03-09T19:17:02"/>
    <d v="2019-03-12T19:17:02"/>
    <d v="2019-03-13T19:17:02"/>
    <n v="37"/>
    <n v="125"/>
    <s v="Chennai"/>
    <s v="Delhi-Chennai"/>
    <s v="Outstation"/>
    <s v="Ship2Home"/>
    <n v="-1"/>
    <n v="3"/>
    <n v="162"/>
    <x v="1"/>
    <x v="1"/>
    <n v="1952"/>
    <s v="Laptop"/>
  </r>
  <r>
    <n v="404252"/>
    <s v="Mobile"/>
    <s v="Delhi"/>
    <s v="Delivered"/>
    <d v="2019-03-09T19:17:40"/>
    <d v="2019-03-14T19:17:40"/>
    <d v="2019-03-15T19:17:40"/>
    <n v="45"/>
    <n v="125"/>
    <s v="Bangalore"/>
    <s v="Delhi-Bangalore"/>
    <s v="Outstation"/>
    <s v="FastWheels"/>
    <n v="-1"/>
    <n v="5"/>
    <n v="170"/>
    <x v="1"/>
    <x v="1"/>
    <n v="2080.870989"/>
    <s v="Mobile"/>
  </r>
  <r>
    <n v="53125"/>
    <s v="Mobile"/>
    <s v="Bangalore"/>
    <s v="Delivered"/>
    <d v="2019-03-09T19:17:44"/>
    <d v="2019-03-11T19:17:44"/>
    <d v="2019-03-12T19:17:44"/>
    <n v="64"/>
    <n v="106"/>
    <s v="Delhi"/>
    <s v="Bangalore-Delhi"/>
    <s v="Outstation"/>
    <s v="FastWheels"/>
    <n v="-1"/>
    <n v="2"/>
    <n v="170"/>
    <x v="1"/>
    <x v="0"/>
    <n v="1021.874636"/>
    <s v="Mobile"/>
  </r>
  <r>
    <n v="555445"/>
    <s v="Laptop"/>
    <s v="Delhi"/>
    <s v="Delivered"/>
    <d v="2019-03-09T19:17:56"/>
    <d v="2019-03-15T19:17:56"/>
    <d v="2019-03-14T19:17:56"/>
    <n v="46"/>
    <n v="108"/>
    <s v="Mumbai"/>
    <s v="Delhi-Mumbai"/>
    <s v="Outstation"/>
    <s v="Ship2Home"/>
    <n v="1"/>
    <n v="6"/>
    <n v="154"/>
    <x v="1"/>
    <x v="0"/>
    <n v="2078"/>
    <s v="Laptop"/>
  </r>
  <r>
    <n v="160896"/>
    <s v="Tablet"/>
    <s v="Bangalore"/>
    <s v="Delivered"/>
    <d v="2019-03-09T19:22:42"/>
    <d v="2019-03-11T19:22:42"/>
    <d v="2019-03-16T19:22:42"/>
    <n v="28"/>
    <n v="130"/>
    <s v="Delhi"/>
    <s v="Bangalore-Delhi"/>
    <s v="Outstation"/>
    <s v="FastWheels"/>
    <n v="-5"/>
    <n v="2"/>
    <n v="158"/>
    <x v="0"/>
    <x v="1"/>
    <n v="2882.2174920000002"/>
    <s v="Tablet"/>
  </r>
  <r>
    <n v="846736"/>
    <s v="Laptop"/>
    <s v="Bangalore"/>
    <s v="Delivered"/>
    <d v="2019-03-09T19:26:31"/>
    <d v="2019-03-14T19:26:31"/>
    <d v="2019-03-13T19:26:31"/>
    <n v="63"/>
    <n v="92"/>
    <s v="Kolkata"/>
    <s v="Bangalore-Kolkata"/>
    <s v="Outstation"/>
    <s v="FastWheels"/>
    <n v="1"/>
    <n v="5"/>
    <n v="155"/>
    <x v="1"/>
    <x v="1"/>
    <n v="3452"/>
    <s v="Laptop"/>
  </r>
  <r>
    <n v="145207"/>
    <s v="Tablet"/>
    <s v="Bangalore"/>
    <s v="Delivered"/>
    <d v="2019-03-09T19:33:00"/>
    <d v="2019-03-16T19:33:00"/>
    <d v="2019-03-13T19:33:00"/>
    <n v="39"/>
    <n v="115"/>
    <s v="Mumbai"/>
    <s v="Bangalore-Mumbai"/>
    <s v="Outstation"/>
    <s v="Ship2Home"/>
    <n v="3"/>
    <n v="7"/>
    <n v="154"/>
    <x v="1"/>
    <x v="0"/>
    <n v="1252"/>
    <s v="Tablet"/>
  </r>
  <r>
    <n v="71397"/>
    <s v="Mobile"/>
    <s v="Delhi"/>
    <s v="Delivered"/>
    <d v="2019-03-09T19:34:34"/>
    <d v="2019-03-17T19:34:34"/>
    <d v="2019-03-13T19:34:34"/>
    <n v="42"/>
    <n v="109"/>
    <s v="Mumbai"/>
    <s v="Delhi-Mumbai"/>
    <s v="Outstation"/>
    <s v="Ship2Home"/>
    <n v="4"/>
    <n v="8"/>
    <n v="151"/>
    <x v="0"/>
    <x v="0"/>
    <n v="506.55952380000002"/>
    <s v="Mobile"/>
  </r>
  <r>
    <n v="161461"/>
    <s v="Mobile"/>
    <s v="Bangalore"/>
    <s v="Delivered"/>
    <d v="2019-03-09T19:36:05"/>
    <d v="2019-03-16T19:36:05"/>
    <d v="2019-03-14T19:36:05"/>
    <n v="26"/>
    <n v="114"/>
    <s v="Mumbai"/>
    <s v="Bangalore-Mumbai"/>
    <s v="Outstation"/>
    <s v="Ship2Home"/>
    <n v="2"/>
    <n v="7"/>
    <n v="140"/>
    <x v="1"/>
    <x v="0"/>
    <n v="2218.5123870000002"/>
    <s v="Mobile"/>
  </r>
  <r>
    <n v="585435"/>
    <s v="Tablet"/>
    <s v="Delhi"/>
    <s v="Delivered"/>
    <d v="2019-03-09T19:40:08"/>
    <d v="2019-03-16T19:40:08"/>
    <d v="2019-03-14T19:40:08"/>
    <n v="47"/>
    <n v="112"/>
    <s v="Mumbai"/>
    <s v="Delhi-Mumbai"/>
    <s v="Outstation"/>
    <s v="Ship2Home"/>
    <n v="2"/>
    <n v="7"/>
    <n v="159"/>
    <x v="0"/>
    <x v="0"/>
    <n v="1288.840653"/>
    <s v="Tablet"/>
  </r>
  <r>
    <n v="598863"/>
    <s v="Tablet"/>
    <s v="Bangalore"/>
    <s v="Delivered"/>
    <d v="2019-03-09T19:48:53"/>
    <d v="2019-03-13T19:48:53"/>
    <d v="2019-03-13T19:48:53"/>
    <n v="48"/>
    <n v="123"/>
    <s v="Delhi"/>
    <s v="Bangalore-Delhi"/>
    <s v="Outstation"/>
    <s v="Ship2Home"/>
    <n v="0"/>
    <n v="4"/>
    <n v="171"/>
    <x v="0"/>
    <x v="0"/>
    <n v="608.706591"/>
    <s v="Tablet"/>
  </r>
  <r>
    <n v="960229"/>
    <s v="PC"/>
    <s v="Delhi"/>
    <s v="Delivered"/>
    <d v="2019-03-09T19:49:23"/>
    <d v="2019-03-18T19:49:23"/>
    <d v="2019-03-16T19:49:23"/>
    <n v="31"/>
    <n v="108"/>
    <s v="Mumbai"/>
    <s v="Delhi-Mumbai"/>
    <s v="Outstation"/>
    <s v="Ship2Home"/>
    <n v="2"/>
    <n v="9"/>
    <n v="139"/>
    <x v="1"/>
    <x v="0"/>
    <n v="2363"/>
    <s v="PC"/>
  </r>
  <r>
    <n v="986696"/>
    <s v="Laptop"/>
    <s v="Bangalore"/>
    <s v="Delivered"/>
    <d v="2019-03-09T19:51:27"/>
    <d v="2019-03-19T19:51:27"/>
    <d v="2019-03-12T19:51:27"/>
    <n v="33"/>
    <n v="129"/>
    <s v="Chennai"/>
    <s v="Bangalore-Chennai"/>
    <s v="Outstation"/>
    <s v="FastWheels"/>
    <n v="7"/>
    <n v="10"/>
    <n v="162"/>
    <x v="1"/>
    <x v="1"/>
    <n v="1024"/>
    <s v="Laptop"/>
  </r>
  <r>
    <n v="464231"/>
    <s v="Gaming Console"/>
    <s v="Delhi"/>
    <s v="Delivered"/>
    <d v="2019-03-09T19:53:28"/>
    <d v="2019-03-17T19:53:28"/>
    <d v="2019-03-15T19:53:28"/>
    <n v="29"/>
    <n v="122"/>
    <s v="Bangalore"/>
    <s v="Delhi-Bangalore"/>
    <s v="Outstation"/>
    <s v="Ship2Home"/>
    <n v="2"/>
    <n v="8"/>
    <n v="151"/>
    <x v="1"/>
    <x v="0"/>
    <n v="3570"/>
    <s v="Gaming Console"/>
  </r>
  <r>
    <n v="402094"/>
    <s v="Laptop"/>
    <s v="Delhi"/>
    <s v="Delivered"/>
    <d v="2019-03-09T19:56:18"/>
    <d v="2019-03-17T19:56:18"/>
    <d v="2019-03-16T19:56:18"/>
    <n v="35"/>
    <n v="130"/>
    <s v="Bangalore"/>
    <s v="Delhi-Bangalore"/>
    <s v="Outstation"/>
    <s v="Ship2Home"/>
    <n v="1"/>
    <n v="8"/>
    <n v="165"/>
    <x v="1"/>
    <x v="1"/>
    <n v="2442"/>
    <s v="Laptop"/>
  </r>
  <r>
    <n v="397695"/>
    <s v="Laptop"/>
    <s v="Delhi"/>
    <s v="Delivered"/>
    <d v="2019-03-09T19:59:50"/>
    <d v="2019-03-15T19:59:50"/>
    <d v="2019-03-15T19:59:50"/>
    <n v="0"/>
    <n v="121"/>
    <s v="Delhi"/>
    <s v="Delhi-Delhi"/>
    <s v="Local"/>
    <s v="Ship2Home"/>
    <n v="0"/>
    <n v="6"/>
    <n v="121"/>
    <x v="0"/>
    <x v="0"/>
    <n v="3033.6101130000002"/>
    <s v="Laptop"/>
  </r>
  <r>
    <n v="143157"/>
    <s v="PC"/>
    <s v="Delhi"/>
    <s v="Delivered"/>
    <d v="2019-03-09T20:04:19"/>
    <d v="2019-03-14T20:04:19"/>
    <d v="2019-03-16T20:04:19"/>
    <n v="78"/>
    <n v="85"/>
    <s v="Mumbai"/>
    <s v="Delhi-Mumbai"/>
    <s v="Outstation"/>
    <s v="FastWheels"/>
    <n v="-2"/>
    <n v="5"/>
    <n v="163"/>
    <x v="0"/>
    <x v="2"/>
    <n v="3657.2916879999998"/>
    <s v="PC"/>
  </r>
  <r>
    <n v="984951"/>
    <s v="Mobile"/>
    <s v="Delhi"/>
    <s v="Delivered"/>
    <d v="2019-03-09T20:13:11"/>
    <d v="2019-03-17T20:13:11"/>
    <d v="2019-03-14T20:13:11"/>
    <n v="50"/>
    <n v="120"/>
    <s v="Bangalore"/>
    <s v="Delhi-Bangalore"/>
    <s v="Outstation"/>
    <s v="Ship2Home"/>
    <n v="3"/>
    <n v="8"/>
    <n v="170"/>
    <x v="0"/>
    <x v="0"/>
    <n v="3148.673397"/>
    <s v="Mobile"/>
  </r>
  <r>
    <n v="744042"/>
    <s v="TV - 32 in"/>
    <s v="Delhi"/>
    <s v="Delivered"/>
    <d v="2019-03-09T20:21:36"/>
    <d v="2019-03-11T20:21:36"/>
    <d v="2019-03-15T20:21:36"/>
    <n v="30"/>
    <n v="108"/>
    <s v="Kolkata"/>
    <s v="Delhi-Kolkata"/>
    <s v="Outstation"/>
    <s v="Ship2Home"/>
    <n v="-4"/>
    <n v="2"/>
    <n v="138"/>
    <x v="0"/>
    <x v="1"/>
    <n v="2304"/>
    <s v="TV"/>
  </r>
  <r>
    <n v="383719"/>
    <s v="TV - 50 in"/>
    <s v="Delhi"/>
    <s v="Delivered"/>
    <d v="2019-03-09T20:25:00"/>
    <d v="2019-03-14T20:25:00"/>
    <d v="2019-03-14T20:25:00"/>
    <n v="50"/>
    <n v="122"/>
    <s v="Bangalore"/>
    <s v="Delhi-Bangalore"/>
    <s v="Outstation"/>
    <s v="Ship2Home"/>
    <n v="0"/>
    <n v="5"/>
    <n v="172"/>
    <x v="1"/>
    <x v="2"/>
    <n v="2652"/>
    <s v="TV"/>
  </r>
  <r>
    <n v="813346"/>
    <s v="Tablet"/>
    <s v="Delhi"/>
    <s v="Delivered"/>
    <d v="2019-03-09T20:26:09"/>
    <d v="2019-03-13T20:26:09"/>
    <d v="2019-03-15T20:26:09"/>
    <n v="25"/>
    <n v="129"/>
    <s v="Bangalore"/>
    <s v="Delhi-Bangalore"/>
    <s v="Outstation"/>
    <s v="Ship2Home"/>
    <n v="-2"/>
    <n v="4"/>
    <n v="154"/>
    <x v="1"/>
    <x v="1"/>
    <n v="1311"/>
    <s v="Tablet"/>
  </r>
  <r>
    <n v="86146"/>
    <s v="Laptop"/>
    <s v="Delhi"/>
    <s v="Delivered"/>
    <d v="2019-03-09T20:34:56"/>
    <d v="2019-03-11T20:34:56"/>
    <d v="2019-03-12T20:34:56"/>
    <n v="0"/>
    <n v="100"/>
    <s v="Delhi"/>
    <s v="Delhi-Delhi"/>
    <s v="Local"/>
    <s v="FastWheels"/>
    <n v="-1"/>
    <n v="2"/>
    <n v="100"/>
    <x v="1"/>
    <x v="1"/>
    <n v="1320.234614"/>
    <s v="Laptop"/>
  </r>
  <r>
    <n v="567840"/>
    <s v="PC"/>
    <s v="Delhi"/>
    <s v="Delivered"/>
    <d v="2019-03-09T20:36:04"/>
    <d v="2019-03-15T20:36:04"/>
    <d v="2019-03-15T20:36:04"/>
    <n v="26"/>
    <n v="127"/>
    <s v="Bangalore"/>
    <s v="Delhi-Bangalore"/>
    <s v="Outstation"/>
    <s v="FastWheels"/>
    <n v="0"/>
    <n v="6"/>
    <n v="153"/>
    <x v="0"/>
    <x v="1"/>
    <n v="3012.7706629999998"/>
    <s v="PC"/>
  </r>
  <r>
    <n v="756375"/>
    <s v="Mobile"/>
    <s v="Bangalore"/>
    <s v="Delivered"/>
    <d v="2019-03-09T20:40:11"/>
    <d v="2019-03-13T20:40:11"/>
    <d v="2019-03-16T20:40:11"/>
    <n v="44"/>
    <n v="112"/>
    <s v="Mumbai"/>
    <s v="Bangalore-Mumbai"/>
    <s v="Outstation"/>
    <s v="Ship2Home"/>
    <n v="-3"/>
    <n v="4"/>
    <n v="156"/>
    <x v="0"/>
    <x v="0"/>
    <n v="3174"/>
    <s v="Mobile"/>
  </r>
  <r>
    <n v="177756"/>
    <s v="Laptop"/>
    <s v="Delhi"/>
    <s v="Delivered"/>
    <d v="2019-03-09T20:50:46"/>
    <d v="2019-03-15T20:50:46"/>
    <d v="2019-03-15T20:50:46"/>
    <n v="29"/>
    <n v="123"/>
    <s v="Bangalore"/>
    <s v="Delhi-Bangalore"/>
    <s v="Outstation"/>
    <s v="FastWheels"/>
    <n v="0"/>
    <n v="6"/>
    <n v="152"/>
    <x v="0"/>
    <x v="1"/>
    <n v="3349"/>
    <s v="Laptop"/>
  </r>
  <r>
    <n v="81154"/>
    <s v="Laptop"/>
    <s v="Delhi"/>
    <s v="Delivered"/>
    <d v="2019-03-09T20:51:57"/>
    <d v="2019-03-11T20:51:57"/>
    <d v="2019-03-14T20:51:57"/>
    <n v="25"/>
    <n v="128"/>
    <s v="Chennai"/>
    <s v="Delhi-Chennai"/>
    <s v="Outstation"/>
    <s v="Ship2Home"/>
    <n v="-3"/>
    <n v="2"/>
    <n v="153"/>
    <x v="1"/>
    <x v="1"/>
    <n v="2102.853638"/>
    <s v="Laptop"/>
  </r>
  <r>
    <n v="735053"/>
    <s v="Gaming Console"/>
    <s v="Bangalore"/>
    <s v="Delivered"/>
    <d v="2019-03-09T20:56:38"/>
    <d v="2019-03-14T20:56:38"/>
    <d v="2019-03-13T20:56:38"/>
    <n v="47"/>
    <n v="123"/>
    <s v="Chennai"/>
    <s v="Bangalore-Chennai"/>
    <s v="Outstation"/>
    <s v="Ship2Home"/>
    <n v="1"/>
    <n v="5"/>
    <n v="170"/>
    <x v="1"/>
    <x v="0"/>
    <n v="3268.1489459999998"/>
    <s v="Gaming Console"/>
  </r>
  <r>
    <n v="128769"/>
    <s v="TV - 40 in"/>
    <s v="Delhi"/>
    <s v="Delivered"/>
    <d v="2019-03-09T20:56:46"/>
    <d v="2019-03-16T20:56:46"/>
    <d v="2019-03-15T20:56:46"/>
    <n v="46"/>
    <n v="126"/>
    <s v="Bangalore"/>
    <s v="Delhi-Bangalore"/>
    <s v="Outstation"/>
    <s v="Ship2Home"/>
    <n v="1"/>
    <n v="7"/>
    <n v="172"/>
    <x v="0"/>
    <x v="0"/>
    <n v="1193.077612"/>
    <s v="TV"/>
  </r>
  <r>
    <n v="404490"/>
    <s v="Laptop"/>
    <s v="Bangalore"/>
    <s v="Delivered"/>
    <d v="2019-03-09T20:58:23"/>
    <d v="2019-03-12T20:58:23"/>
    <d v="2019-03-12T20:58:23"/>
    <n v="28"/>
    <n v="127"/>
    <s v="Delhi"/>
    <s v="Bangalore-Delhi"/>
    <s v="Outstation"/>
    <s v="Ship2Home"/>
    <n v="0"/>
    <n v="3"/>
    <n v="155"/>
    <x v="0"/>
    <x v="1"/>
    <n v="752.96393669999998"/>
    <s v="Laptop"/>
  </r>
  <r>
    <n v="913630"/>
    <s v="PC"/>
    <s v="Delhi"/>
    <s v="Delivered"/>
    <d v="2019-03-09T21:04:28"/>
    <d v="2019-03-11T21:04:28"/>
    <d v="2019-03-15T21:04:28"/>
    <n v="0"/>
    <n v="122"/>
    <s v="Delhi"/>
    <s v="Delhi-Delhi"/>
    <s v="Local"/>
    <s v="Ship2Home"/>
    <n v="-4"/>
    <n v="2"/>
    <n v="122"/>
    <x v="1"/>
    <x v="1"/>
    <n v="1515.506455"/>
    <s v="PC"/>
  </r>
  <r>
    <n v="859022"/>
    <s v="Laptop"/>
    <s v="Bangalore"/>
    <s v="Delivered"/>
    <d v="2019-03-09T21:09:45"/>
    <d v="2019-03-14T21:09:45"/>
    <d v="2019-03-13T21:09:45"/>
    <n v="39"/>
    <n v="110"/>
    <s v="Kolkata"/>
    <s v="Bangalore-Kolkata"/>
    <s v="Outstation"/>
    <s v="Ship2Home"/>
    <n v="1"/>
    <n v="5"/>
    <n v="149"/>
    <x v="1"/>
    <x v="1"/>
    <n v="2616.299548"/>
    <s v="Laptop"/>
  </r>
  <r>
    <n v="246424"/>
    <s v="Mobile"/>
    <s v="Delhi"/>
    <s v="Delivered"/>
    <d v="2019-03-09T21:13:39"/>
    <d v="2019-03-09T21:13:39"/>
    <d v="2019-03-13T21:13:39"/>
    <n v="0"/>
    <n v="129"/>
    <s v="Delhi"/>
    <s v="Delhi-Delhi"/>
    <s v="Local"/>
    <s v="FastWheels"/>
    <n v="-4"/>
    <n v="0"/>
    <n v="129"/>
    <x v="1"/>
    <x v="1"/>
    <n v="507.34288720000001"/>
    <s v="Mobile"/>
  </r>
  <r>
    <n v="859214"/>
    <s v="TV - 32 in"/>
    <s v="Delhi"/>
    <s v="Delivered"/>
    <d v="2019-03-09T21:24:19"/>
    <d v="2019-03-12T21:24:19"/>
    <d v="2019-03-13T21:24:19"/>
    <n v="41"/>
    <n v="108"/>
    <s v="Mumbai"/>
    <s v="Delhi-Mumbai"/>
    <s v="Outstation"/>
    <s v="Ship2Home"/>
    <n v="-1"/>
    <n v="3"/>
    <n v="149"/>
    <x v="1"/>
    <x v="1"/>
    <n v="1765.169247"/>
    <s v="TV"/>
  </r>
  <r>
    <n v="911948"/>
    <s v="Tablet"/>
    <s v="Bangalore"/>
    <s v="Delivered"/>
    <d v="2019-03-09T21:26:25"/>
    <d v="2019-03-10T21:26:25"/>
    <d v="2019-03-16T21:26:25"/>
    <n v="0"/>
    <n v="129"/>
    <s v="Bangalore"/>
    <s v="Bangalore-Bangalore"/>
    <s v="Local"/>
    <s v="FastWheels"/>
    <n v="-6"/>
    <n v="1"/>
    <n v="129"/>
    <x v="1"/>
    <x v="1"/>
    <n v="500.4355213"/>
    <s v="Tablet"/>
  </r>
  <r>
    <n v="723388"/>
    <s v="Laptop"/>
    <s v="Bangalore"/>
    <s v="Delivered"/>
    <d v="2019-03-09T21:28:04"/>
    <d v="2019-03-15T21:28:04"/>
    <d v="2019-03-14T21:28:04"/>
    <n v="46"/>
    <n v="115"/>
    <s v="Mumbai"/>
    <s v="Bangalore-Mumbai"/>
    <s v="Outstation"/>
    <s v="FastWheels"/>
    <n v="1"/>
    <n v="6"/>
    <n v="161"/>
    <x v="1"/>
    <x v="1"/>
    <n v="2958.8257920000001"/>
    <s v="Laptop"/>
  </r>
  <r>
    <n v="392933"/>
    <s v="PC"/>
    <s v="Bangalore"/>
    <s v="Delivered"/>
    <d v="2019-03-09T21:28:35"/>
    <d v="2019-03-17T21:28:35"/>
    <d v="2019-03-16T21:28:35"/>
    <n v="49"/>
    <n v="115"/>
    <s v="Mumbai"/>
    <s v="Bangalore-Mumbai"/>
    <s v="Outstation"/>
    <s v="Ship2Home"/>
    <n v="1"/>
    <n v="8"/>
    <n v="164"/>
    <x v="1"/>
    <x v="0"/>
    <n v="466"/>
    <s v="PC"/>
  </r>
  <r>
    <n v="350939"/>
    <s v="Mobile"/>
    <s v="Bangalore"/>
    <s v="Delivered"/>
    <d v="2019-03-09T21:30:59"/>
    <d v="2019-03-09T21:30:59"/>
    <d v="2019-03-12T21:30:59"/>
    <n v="0"/>
    <n v="109"/>
    <s v="Bangalore"/>
    <s v="Bangalore-Bangalore"/>
    <s v="Local"/>
    <s v="FastWheels"/>
    <n v="-3"/>
    <n v="0"/>
    <n v="109"/>
    <x v="1"/>
    <x v="0"/>
    <n v="2391.527067"/>
    <s v="Mobile"/>
  </r>
  <r>
    <n v="813190"/>
    <s v="Mobile"/>
    <s v="Delhi"/>
    <s v="Delivered"/>
    <d v="2019-03-09T21:33:22"/>
    <d v="2019-03-09T21:33:22"/>
    <d v="2019-03-14T21:33:22"/>
    <n v="0"/>
    <n v="103"/>
    <s v="Delhi"/>
    <s v="Delhi-Delhi"/>
    <s v="Local"/>
    <s v="FastWheels"/>
    <n v="-5"/>
    <n v="0"/>
    <n v="103"/>
    <x v="1"/>
    <x v="1"/>
    <n v="338.74226069999997"/>
    <s v="Mobile"/>
  </r>
  <r>
    <n v="331525"/>
    <s v="Mobile"/>
    <s v="Delhi"/>
    <s v="Delivered"/>
    <d v="2019-03-09T21:36:19"/>
    <d v="2019-03-15T21:36:19"/>
    <d v="2019-03-12T21:36:19"/>
    <n v="43"/>
    <n v="110"/>
    <s v="Mumbai"/>
    <s v="Delhi-Mumbai"/>
    <s v="Outstation"/>
    <s v="Ship2Home"/>
    <n v="3"/>
    <n v="6"/>
    <n v="153"/>
    <x v="1"/>
    <x v="0"/>
    <n v="2023.7852760000001"/>
    <s v="Mobile"/>
  </r>
  <r>
    <n v="836895"/>
    <s v="Tablet"/>
    <s v="Bangalore"/>
    <s v="Delivered"/>
    <d v="2019-03-09T21:42:43"/>
    <d v="2019-03-12T21:42:43"/>
    <d v="2019-03-16T21:42:43"/>
    <n v="42"/>
    <n v="114"/>
    <s v="Mumbai"/>
    <s v="Bangalore-Mumbai"/>
    <s v="Outstation"/>
    <s v="Ship2Home"/>
    <n v="-4"/>
    <n v="3"/>
    <n v="156"/>
    <x v="0"/>
    <x v="0"/>
    <n v="3056.8521580000001"/>
    <s v="Tablet"/>
  </r>
  <r>
    <n v="886634"/>
    <s v="Mobile"/>
    <s v="Bangalore"/>
    <s v="Delivered"/>
    <d v="2019-03-09T21:49:51"/>
    <d v="2019-03-16T21:49:51"/>
    <d v="2019-03-16T21:49:51"/>
    <n v="26"/>
    <n v="112"/>
    <s v="Mumbai"/>
    <s v="Bangalore-Mumbai"/>
    <s v="Outstation"/>
    <s v="Ship2Home"/>
    <n v="0"/>
    <n v="7"/>
    <n v="138"/>
    <x v="1"/>
    <x v="1"/>
    <n v="2346.8094080000001"/>
    <s v="Mobile"/>
  </r>
  <r>
    <n v="79324"/>
    <s v="PC"/>
    <s v="Bangalore"/>
    <s v="Delivered"/>
    <d v="2019-03-09T21:50:49"/>
    <d v="2019-03-09T21:50:49"/>
    <d v="2019-03-16T21:50:49"/>
    <n v="0"/>
    <n v="127"/>
    <s v="Bangalore"/>
    <s v="Bangalore-Bangalore"/>
    <s v="Local"/>
    <s v="FastWheels"/>
    <n v="-7"/>
    <n v="0"/>
    <n v="127"/>
    <x v="1"/>
    <x v="1"/>
    <n v="669.45863020000002"/>
    <s v="PC"/>
  </r>
  <r>
    <n v="869497"/>
    <s v="TV - 50 in"/>
    <s v="Delhi"/>
    <s v="Delivered"/>
    <d v="2019-03-09T21:52:03"/>
    <d v="2019-03-13T21:52:03"/>
    <d v="2019-03-14T21:52:03"/>
    <n v="42"/>
    <n v="125"/>
    <s v="Bangalore"/>
    <s v="Delhi-Bangalore"/>
    <s v="Outstation"/>
    <s v="Ship2Home"/>
    <n v="-1"/>
    <n v="4"/>
    <n v="167"/>
    <x v="1"/>
    <x v="0"/>
    <n v="1496"/>
    <s v="TV"/>
  </r>
  <r>
    <n v="304253"/>
    <s v="Gaming Console"/>
    <s v="Bangalore"/>
    <s v="Delivered"/>
    <d v="2019-03-09T21:53:50"/>
    <d v="2019-03-16T21:53:50"/>
    <d v="2019-03-16T21:53:50"/>
    <n v="30"/>
    <n v="129"/>
    <s v="Delhi"/>
    <s v="Bangalore-Delhi"/>
    <s v="Outstation"/>
    <s v="Ship2Home"/>
    <n v="0"/>
    <n v="7"/>
    <n v="159"/>
    <x v="1"/>
    <x v="0"/>
    <n v="496"/>
    <s v="Gaming Console"/>
  </r>
  <r>
    <n v="719821"/>
    <s v="Mobile"/>
    <s v="Delhi"/>
    <s v="Delivered"/>
    <d v="2019-03-09T21:54:22"/>
    <d v="2019-03-13T21:54:22"/>
    <d v="2019-03-12T21:54:22"/>
    <n v="65"/>
    <n v="101"/>
    <s v="Bangalore"/>
    <s v="Delhi-Bangalore"/>
    <s v="Outstation"/>
    <s v="FastWheels"/>
    <n v="1"/>
    <n v="4"/>
    <n v="166"/>
    <x v="1"/>
    <x v="0"/>
    <n v="2541"/>
    <s v="Mobile"/>
  </r>
  <r>
    <n v="444472"/>
    <s v="Gaming Console"/>
    <s v="Delhi"/>
    <s v="Delivered"/>
    <d v="2019-03-09T21:55:09"/>
    <d v="2019-03-17T21:55:09"/>
    <d v="2019-03-14T21:55:09"/>
    <n v="47"/>
    <n v="126"/>
    <s v="Chennai"/>
    <s v="Delhi-Chennai"/>
    <s v="Outstation"/>
    <s v="FastWheels"/>
    <n v="3"/>
    <n v="8"/>
    <n v="173"/>
    <x v="1"/>
    <x v="1"/>
    <n v="2390"/>
    <s v="Gaming Console"/>
  </r>
  <r>
    <n v="534867"/>
    <s v="PC"/>
    <s v="Bangalore"/>
    <s v="Delivered"/>
    <d v="2019-03-09T22:10:02"/>
    <d v="2019-03-13T22:10:02"/>
    <d v="2019-03-16T22:10:02"/>
    <n v="0"/>
    <n v="126"/>
    <s v="Bangalore"/>
    <s v="Bangalore-Bangalore"/>
    <s v="Local"/>
    <s v="Ship2Home"/>
    <n v="-3"/>
    <n v="4"/>
    <n v="126"/>
    <x v="0"/>
    <x v="0"/>
    <n v="1067.2750550000001"/>
    <s v="PC"/>
  </r>
  <r>
    <n v="360864"/>
    <s v="Laptop"/>
    <s v="Delhi"/>
    <s v="Delivered"/>
    <d v="2019-03-09T22:29:42"/>
    <d v="2019-03-12T22:29:42"/>
    <d v="2019-03-14T22:29:42"/>
    <n v="32"/>
    <n v="111"/>
    <s v="Mumbai"/>
    <s v="Delhi-Mumbai"/>
    <s v="Outstation"/>
    <s v="FastWheels"/>
    <n v="-2"/>
    <n v="3"/>
    <n v="143"/>
    <x v="0"/>
    <x v="1"/>
    <n v="324.03079179999997"/>
    <s v="Laptop"/>
  </r>
  <r>
    <n v="667326"/>
    <s v="Gaming Console"/>
    <s v="Delhi"/>
    <s v="Delivered"/>
    <d v="2019-03-09T22:29:53"/>
    <d v="2019-03-18T22:29:53"/>
    <d v="2019-03-14T22:29:53"/>
    <n v="38"/>
    <n v="109"/>
    <s v="Mumbai"/>
    <s v="Delhi-Mumbai"/>
    <s v="Outstation"/>
    <s v="Ship2Home"/>
    <n v="4"/>
    <n v="9"/>
    <n v="147"/>
    <x v="0"/>
    <x v="1"/>
    <n v="628"/>
    <s v="Gaming Console"/>
  </r>
  <r>
    <n v="789882"/>
    <s v="Laptop"/>
    <s v="Bangalore"/>
    <s v="Delivered"/>
    <d v="2019-03-09T22:32:52"/>
    <d v="2019-03-13T22:32:52"/>
    <d v="2019-03-13T22:32:52"/>
    <n v="40"/>
    <n v="125"/>
    <s v="Chennai"/>
    <s v="Bangalore-Chennai"/>
    <s v="Outstation"/>
    <s v="Ship2Home"/>
    <n v="0"/>
    <n v="4"/>
    <n v="165"/>
    <x v="0"/>
    <x v="1"/>
    <n v="3226"/>
    <s v="Laptop"/>
  </r>
  <r>
    <n v="904219"/>
    <s v="TV - 50 in"/>
    <s v="Bangalore"/>
    <s v="Delivered"/>
    <d v="2019-03-09T22:44:24"/>
    <d v="2019-03-17T22:44:24"/>
    <d v="2019-03-13T22:44:24"/>
    <n v="42"/>
    <n v="126"/>
    <s v="Delhi"/>
    <s v="Bangalore-Delhi"/>
    <s v="Outstation"/>
    <s v="Ship2Home"/>
    <n v="4"/>
    <n v="8"/>
    <n v="168"/>
    <x v="1"/>
    <x v="0"/>
    <n v="966.76899100000003"/>
    <s v="TV"/>
  </r>
  <r>
    <n v="877483"/>
    <s v="Mobile"/>
    <s v="Delhi"/>
    <s v="Delivered"/>
    <d v="2019-03-09T22:45:27"/>
    <d v="2019-03-11T22:45:27"/>
    <d v="2019-03-16T22:45:27"/>
    <n v="79"/>
    <n v="88"/>
    <s v="Mumbai"/>
    <s v="Delhi-Mumbai"/>
    <s v="Outstation"/>
    <s v="FastWheels"/>
    <n v="-5"/>
    <n v="2"/>
    <n v="167"/>
    <x v="1"/>
    <x v="0"/>
    <n v="1965.3043319999999"/>
    <s v="Mobile"/>
  </r>
  <r>
    <n v="582918"/>
    <s v="Laptop"/>
    <s v="Delhi"/>
    <s v="Delivered"/>
    <d v="2019-03-09T22:50:07"/>
    <d v="2019-03-15T22:50:07"/>
    <d v="2019-03-14T22:50:07"/>
    <n v="68"/>
    <n v="109"/>
    <s v="Chennai"/>
    <s v="Delhi-Chennai"/>
    <s v="Outstation"/>
    <s v="FastWheels"/>
    <n v="1"/>
    <n v="6"/>
    <n v="177"/>
    <x v="0"/>
    <x v="1"/>
    <n v="1907"/>
    <s v="Laptop"/>
  </r>
  <r>
    <n v="706281"/>
    <s v="Laptop"/>
    <s v="Bangalore"/>
    <s v="Delivered"/>
    <d v="2019-03-09T22:50:34"/>
    <d v="2019-03-13T22:50:34"/>
    <d v="2019-03-14T22:50:34"/>
    <n v="68"/>
    <n v="87"/>
    <s v="Kolkata"/>
    <s v="Bangalore-Kolkata"/>
    <s v="Outstation"/>
    <s v="FastWheels"/>
    <n v="-1"/>
    <n v="4"/>
    <n v="155"/>
    <x v="0"/>
    <x v="0"/>
    <n v="872.52864490000002"/>
    <s v="Laptop"/>
  </r>
  <r>
    <n v="937000"/>
    <s v="Tablet"/>
    <s v="Delhi"/>
    <s v="Delivered"/>
    <d v="2019-03-09T22:50:38"/>
    <d v="2019-03-12T22:50:38"/>
    <d v="2019-03-13T22:50:38"/>
    <n v="69"/>
    <n v="90"/>
    <s v="Mumbai"/>
    <s v="Delhi-Mumbai"/>
    <s v="Outstation"/>
    <s v="FastWheels"/>
    <n v="-1"/>
    <n v="3"/>
    <n v="159"/>
    <x v="1"/>
    <x v="1"/>
    <n v="2895.378146"/>
    <s v="Tablet"/>
  </r>
  <r>
    <n v="916570"/>
    <s v="Tablet"/>
    <s v="Delhi"/>
    <s v="Delivered"/>
    <d v="2019-03-09T22:55:48"/>
    <d v="2019-03-13T22:55:48"/>
    <d v="2019-03-12T22:55:48"/>
    <n v="37"/>
    <n v="122"/>
    <s v="Bangalore"/>
    <s v="Delhi-Bangalore"/>
    <s v="Outstation"/>
    <s v="Ship2Home"/>
    <n v="1"/>
    <n v="4"/>
    <n v="159"/>
    <x v="1"/>
    <x v="1"/>
    <n v="3589"/>
    <s v="Tablet"/>
  </r>
  <r>
    <n v="109881"/>
    <s v="TV - 40 in"/>
    <s v="Bangalore"/>
    <s v="Delivered"/>
    <d v="2019-03-09T22:59:56"/>
    <d v="2019-03-13T22:59:56"/>
    <d v="2019-03-16T22:59:56"/>
    <n v="74"/>
    <n v="95"/>
    <s v="Mumbai"/>
    <s v="Bangalore-Mumbai"/>
    <s v="Outstation"/>
    <s v="FastWheels"/>
    <n v="-3"/>
    <n v="4"/>
    <n v="169"/>
    <x v="0"/>
    <x v="0"/>
    <n v="3138.1446850000002"/>
    <s v="TV"/>
  </r>
  <r>
    <n v="360530"/>
    <s v="TV - 32 in"/>
    <s v="Delhi"/>
    <s v="Delivered"/>
    <d v="2019-03-09T23:03:38"/>
    <d v="2019-03-12T23:03:38"/>
    <d v="2019-03-12T23:03:38"/>
    <n v="39"/>
    <n v="114"/>
    <s v="Mumbai"/>
    <s v="Delhi-Mumbai"/>
    <s v="Outstation"/>
    <s v="Ship2Home"/>
    <n v="0"/>
    <n v="3"/>
    <n v="153"/>
    <x v="1"/>
    <x v="1"/>
    <n v="2930.908449"/>
    <s v="TV"/>
  </r>
  <r>
    <n v="571925"/>
    <s v="Laptop"/>
    <s v="Bangalore"/>
    <s v="Delivered"/>
    <d v="2019-03-09T23:05:53"/>
    <d v="2019-03-13T23:05:53"/>
    <d v="2019-03-15T23:05:53"/>
    <n v="25"/>
    <n v="128"/>
    <s v="Chennai"/>
    <s v="Bangalore-Chennai"/>
    <s v="Outstation"/>
    <s v="Ship2Home"/>
    <n v="-2"/>
    <n v="4"/>
    <n v="153"/>
    <x v="1"/>
    <x v="0"/>
    <n v="1383"/>
    <s v="Laptop"/>
  </r>
  <r>
    <n v="574821"/>
    <s v="Laptop"/>
    <s v="Bangalore"/>
    <s v="Delivered"/>
    <d v="2019-03-09T23:10:19"/>
    <d v="2019-03-14T23:10:19"/>
    <d v="2019-03-15T23:10:19"/>
    <n v="44"/>
    <n v="109"/>
    <s v="Mumbai"/>
    <s v="Bangalore-Mumbai"/>
    <s v="Outstation"/>
    <s v="Ship2Home"/>
    <n v="-1"/>
    <n v="5"/>
    <n v="153"/>
    <x v="0"/>
    <x v="0"/>
    <n v="3628.2111110000001"/>
    <s v="Laptop"/>
  </r>
  <r>
    <n v="622084"/>
    <s v="Gaming Console"/>
    <s v="Delhi"/>
    <s v="Delivered"/>
    <d v="2019-03-09T23:17:02"/>
    <d v="2019-03-18T23:17:02"/>
    <d v="2019-03-16T23:17:02"/>
    <n v="48"/>
    <n v="127"/>
    <s v="Chennai"/>
    <s v="Delhi-Chennai"/>
    <s v="Outstation"/>
    <s v="FastWheels"/>
    <n v="2"/>
    <n v="9"/>
    <n v="175"/>
    <x v="1"/>
    <x v="1"/>
    <n v="3091.354914"/>
    <s v="Gaming Console"/>
  </r>
  <r>
    <n v="13558"/>
    <s v="Tablet"/>
    <s v="Delhi"/>
    <s v="Delivered"/>
    <d v="2019-03-09T23:23:55"/>
    <d v="2019-03-16T23:23:55"/>
    <d v="2019-03-15T23:23:55"/>
    <n v="30"/>
    <n v="125"/>
    <s v="Bangalore"/>
    <s v="Delhi-Bangalore"/>
    <s v="Outstation"/>
    <s v="Ship2Home"/>
    <n v="1"/>
    <n v="7"/>
    <n v="155"/>
    <x v="1"/>
    <x v="1"/>
    <n v="603.24565719999998"/>
    <s v="Tablet"/>
  </r>
  <r>
    <n v="863730"/>
    <s v="Mobile"/>
    <s v="Delhi"/>
    <s v="Delivered"/>
    <d v="2019-03-09T23:34:44"/>
    <d v="2019-03-19T23:34:44"/>
    <d v="2019-03-15T23:34:44"/>
    <n v="47"/>
    <n v="127"/>
    <s v="Bangalore"/>
    <s v="Delhi-Bangalore"/>
    <s v="Outstation"/>
    <s v="Ship2Home"/>
    <n v="4"/>
    <n v="10"/>
    <n v="174"/>
    <x v="0"/>
    <x v="1"/>
    <n v="426.75007859999999"/>
    <s v="Mobile"/>
  </r>
  <r>
    <n v="700636"/>
    <s v="Laptop"/>
    <s v="Bangalore"/>
    <s v="Delivered"/>
    <d v="2019-03-09T23:37:21"/>
    <d v="2019-03-11T23:37:21"/>
    <d v="2019-03-13T23:37:21"/>
    <n v="76"/>
    <n v="101"/>
    <s v="Delhi"/>
    <s v="Bangalore-Delhi"/>
    <s v="Outstation"/>
    <s v="FastWheels"/>
    <n v="-2"/>
    <n v="2"/>
    <n v="177"/>
    <x v="1"/>
    <x v="1"/>
    <n v="3147.963906"/>
    <s v="Laptop"/>
  </r>
  <r>
    <n v="246601"/>
    <s v="Mobile"/>
    <s v="Delhi"/>
    <s v="Delivered"/>
    <d v="2019-03-09T23:38:35"/>
    <d v="2019-03-11T23:38:35"/>
    <d v="2019-03-14T23:38:35"/>
    <n v="87"/>
    <n v="91"/>
    <s v="Mumbai"/>
    <s v="Delhi-Mumbai"/>
    <s v="Outstation"/>
    <s v="FastWheels"/>
    <n v="-3"/>
    <n v="2"/>
    <n v="178"/>
    <x v="1"/>
    <x v="0"/>
    <n v="2364.7610370000002"/>
    <s v="Mobile"/>
  </r>
  <r>
    <n v="172327"/>
    <s v="Gaming Console"/>
    <s v="Delhi"/>
    <s v="Delivered"/>
    <d v="2019-03-09T23:40:11"/>
    <d v="2019-03-11T23:40:11"/>
    <d v="2019-03-12T23:40:11"/>
    <n v="71"/>
    <n v="91"/>
    <s v="Mumbai"/>
    <s v="Delhi-Mumbai"/>
    <s v="Outstation"/>
    <s v="FastWheels"/>
    <n v="-1"/>
    <n v="2"/>
    <n v="162"/>
    <x v="1"/>
    <x v="0"/>
    <n v="1241.1539540000001"/>
    <s v="Gaming Console"/>
  </r>
  <r>
    <n v="561095"/>
    <s v="Mobile"/>
    <s v="Bangalore"/>
    <s v="Delivered"/>
    <d v="2019-03-09T23:44:57"/>
    <d v="2019-03-12T23:44:57"/>
    <d v="2019-03-14T23:44:57"/>
    <n v="57"/>
    <n v="95"/>
    <s v="Mumbai"/>
    <s v="Bangalore-Mumbai"/>
    <s v="Outstation"/>
    <s v="FastWheels"/>
    <n v="-2"/>
    <n v="3"/>
    <n v="152"/>
    <x v="1"/>
    <x v="0"/>
    <n v="3401"/>
    <s v="Mobile"/>
  </r>
  <r>
    <n v="768776"/>
    <s v="Tablet"/>
    <s v="Delhi"/>
    <s v="Delivered"/>
    <d v="2019-03-09T23:45:18"/>
    <d v="2019-03-09T23:45:18"/>
    <d v="2019-03-12T23:45:18"/>
    <n v="0"/>
    <n v="110"/>
    <s v="Delhi"/>
    <s v="Delhi-Delhi"/>
    <s v="Local"/>
    <s v="FastWheels"/>
    <n v="-3"/>
    <n v="0"/>
    <n v="110"/>
    <x v="1"/>
    <x v="1"/>
    <n v="2751.5217379999999"/>
    <s v="Tablet"/>
  </r>
  <r>
    <n v="346700"/>
    <s v="Tablet"/>
    <s v="Delhi"/>
    <s v="Delivered"/>
    <d v="2019-03-09T23:49:55"/>
    <d v="2019-03-17T23:49:55"/>
    <d v="2019-03-12T23:49:55"/>
    <n v="32"/>
    <n v="113"/>
    <s v="Kolkata"/>
    <s v="Delhi-Kolkata"/>
    <s v="Outstation"/>
    <s v="FastWheels"/>
    <n v="5"/>
    <n v="8"/>
    <n v="145"/>
    <x v="1"/>
    <x v="1"/>
    <n v="1539.876446"/>
    <s v="Tablet"/>
  </r>
  <r>
    <n v="774562"/>
    <s v="PC"/>
    <s v="Delhi"/>
    <s v="Delivered"/>
    <d v="2019-03-09T23:54:46"/>
    <d v="2019-03-10T23:54:46"/>
    <d v="2019-03-13T23:54:46"/>
    <n v="0"/>
    <n v="110"/>
    <s v="Delhi"/>
    <s v="Delhi-Delhi"/>
    <s v="Local"/>
    <s v="FastWheels"/>
    <n v="-3"/>
    <n v="1"/>
    <n v="110"/>
    <x v="1"/>
    <x v="1"/>
    <n v="2587"/>
    <s v="PC"/>
  </r>
  <r>
    <n v="363603"/>
    <s v="Laptop"/>
    <s v="Delhi"/>
    <s v="Delivered"/>
    <d v="2019-03-10T00:02:42"/>
    <d v="2019-03-12T00:02:42"/>
    <d v="2019-03-14T00:02:42"/>
    <n v="50"/>
    <n v="107"/>
    <s v="Kolkata"/>
    <s v="Delhi-Kolkata"/>
    <s v="Outstation"/>
    <s v="Ship2Home"/>
    <n v="-2"/>
    <n v="2"/>
    <n v="157"/>
    <x v="0"/>
    <x v="0"/>
    <n v="2534.2933050000001"/>
    <s v="Laptop"/>
  </r>
  <r>
    <n v="799424"/>
    <s v="Tablet"/>
    <s v="Bangalore"/>
    <s v="Delivered"/>
    <d v="2019-03-10T00:07:13"/>
    <d v="2019-03-12T00:07:13"/>
    <d v="2019-03-13T00:07:13"/>
    <n v="28"/>
    <n v="112"/>
    <s v="Mumbai"/>
    <s v="Bangalore-Mumbai"/>
    <s v="Outstation"/>
    <s v="FastWheels"/>
    <n v="-1"/>
    <n v="2"/>
    <n v="140"/>
    <x v="1"/>
    <x v="1"/>
    <n v="1519.2339770000001"/>
    <s v="Tablet"/>
  </r>
  <r>
    <n v="318562"/>
    <s v="Mobile"/>
    <s v="Delhi"/>
    <s v="Delivered"/>
    <d v="2019-03-10T00:11:11"/>
    <d v="2019-03-12T00:11:11"/>
    <d v="2019-03-14T00:11:11"/>
    <n v="0"/>
    <n v="120"/>
    <s v="Delhi"/>
    <s v="Delhi-Delhi"/>
    <s v="Local"/>
    <s v="Ship2Home"/>
    <n v="-2"/>
    <n v="2"/>
    <n v="120"/>
    <x v="1"/>
    <x v="1"/>
    <n v="1288.963201"/>
    <s v="Mobile"/>
  </r>
  <r>
    <n v="83748"/>
    <s v="TV - 32 in"/>
    <s v="Bangalore"/>
    <s v="Delivered"/>
    <d v="2019-03-10T00:18:00"/>
    <d v="2019-03-18T00:18:00"/>
    <d v="2019-03-13T00:18:00"/>
    <n v="27"/>
    <n v="110"/>
    <s v="Kolkata"/>
    <s v="Bangalore-Kolkata"/>
    <s v="Outstation"/>
    <s v="FastWheels"/>
    <n v="5"/>
    <n v="8"/>
    <n v="137"/>
    <x v="0"/>
    <x v="1"/>
    <n v="806.97468979999996"/>
    <s v="TV"/>
  </r>
  <r>
    <n v="186385"/>
    <s v="TV - 50 in"/>
    <s v="Bangalore"/>
    <s v="Delivered"/>
    <d v="2019-03-10T00:18:52"/>
    <d v="2019-03-10T00:18:52"/>
    <d v="2019-03-17T00:18:52"/>
    <n v="0"/>
    <n v="102"/>
    <s v="Bangalore"/>
    <s v="Bangalore-Bangalore"/>
    <s v="Local"/>
    <s v="FastWheels"/>
    <n v="-7"/>
    <n v="0"/>
    <n v="102"/>
    <x v="1"/>
    <x v="0"/>
    <n v="1494.251448"/>
    <s v="TV"/>
  </r>
  <r>
    <n v="375808"/>
    <s v="Tablet"/>
    <s v="Bangalore"/>
    <s v="Delivered"/>
    <d v="2019-03-10T00:19:23"/>
    <d v="2019-03-12T00:19:23"/>
    <d v="2019-03-16T00:19:23"/>
    <n v="46"/>
    <n v="111"/>
    <s v="Mumbai"/>
    <s v="Bangalore-Mumbai"/>
    <s v="Outstation"/>
    <s v="FastWheels"/>
    <n v="-4"/>
    <n v="2"/>
    <n v="157"/>
    <x v="1"/>
    <x v="1"/>
    <n v="1814.7621610000001"/>
    <s v="Tablet"/>
  </r>
  <r>
    <n v="919364"/>
    <s v="Mobile"/>
    <s v="Delhi"/>
    <s v="Delivered"/>
    <d v="2019-03-10T00:20:25"/>
    <d v="2019-03-20T00:20:25"/>
    <d v="2019-03-14T00:20:25"/>
    <n v="79"/>
    <n v="109"/>
    <s v="Chennai"/>
    <s v="Delhi-Chennai"/>
    <s v="Outstation"/>
    <s v="FastWheels"/>
    <n v="6"/>
    <n v="10"/>
    <n v="188"/>
    <x v="1"/>
    <x v="1"/>
    <n v="2156"/>
    <s v="Mobile"/>
  </r>
  <r>
    <n v="29357"/>
    <s v="Laptop"/>
    <s v="Bangalore"/>
    <s v="Delivered"/>
    <d v="2019-03-10T00:21:30"/>
    <d v="2019-03-13T00:21:30"/>
    <d v="2019-03-17T00:21:30"/>
    <n v="41"/>
    <n v="109"/>
    <s v="Kolkata"/>
    <s v="Bangalore-Kolkata"/>
    <s v="Outstation"/>
    <s v="Ship2Home"/>
    <n v="-4"/>
    <n v="3"/>
    <n v="150"/>
    <x v="1"/>
    <x v="0"/>
    <n v="2504.003631"/>
    <s v="Laptop"/>
  </r>
  <r>
    <n v="937411"/>
    <s v="PC"/>
    <s v="Delhi"/>
    <s v="Delivered"/>
    <d v="2019-03-10T00:24:14"/>
    <d v="2019-03-15T00:24:14"/>
    <d v="2019-03-16T00:24:14"/>
    <n v="32"/>
    <n v="109"/>
    <s v="Mumbai"/>
    <s v="Delhi-Mumbai"/>
    <s v="Outstation"/>
    <s v="Ship2Home"/>
    <n v="-1"/>
    <n v="5"/>
    <n v="141"/>
    <x v="1"/>
    <x v="0"/>
    <n v="1609"/>
    <s v="PC"/>
  </r>
  <r>
    <n v="104809"/>
    <s v="Tablet"/>
    <s v="Delhi"/>
    <s v="Delivered"/>
    <d v="2019-03-10T00:34:43"/>
    <d v="2019-03-12T00:34:43"/>
    <d v="2019-03-17T00:34:43"/>
    <n v="49"/>
    <n v="106"/>
    <s v="Kolkata"/>
    <s v="Delhi-Kolkata"/>
    <s v="Outstation"/>
    <s v="Ship2Home"/>
    <n v="-5"/>
    <n v="2"/>
    <n v="155"/>
    <x v="1"/>
    <x v="0"/>
    <n v="2231"/>
    <s v="Tablet"/>
  </r>
  <r>
    <n v="117057"/>
    <s v="Tablet"/>
    <s v="Delhi"/>
    <s v="Delivered"/>
    <d v="2019-03-10T00:41:09"/>
    <d v="2019-03-13T00:41:09"/>
    <d v="2019-03-16T00:41:09"/>
    <n v="27"/>
    <n v="128"/>
    <s v="Chennai"/>
    <s v="Delhi-Chennai"/>
    <s v="Outstation"/>
    <s v="Ship2Home"/>
    <n v="-3"/>
    <n v="3"/>
    <n v="155"/>
    <x v="0"/>
    <x v="0"/>
    <n v="2983.1824339999998"/>
    <s v="Tablet"/>
  </r>
  <r>
    <n v="619892"/>
    <s v="Mobile"/>
    <s v="Bangalore"/>
    <s v="Delivered"/>
    <d v="2019-03-10T00:50:17"/>
    <d v="2019-03-16T00:50:17"/>
    <d v="2019-03-16T00:50:17"/>
    <n v="40"/>
    <n v="128"/>
    <s v="Delhi"/>
    <s v="Bangalore-Delhi"/>
    <s v="Outstation"/>
    <s v="FastWheels"/>
    <n v="0"/>
    <n v="6"/>
    <n v="168"/>
    <x v="1"/>
    <x v="1"/>
    <n v="775.51105240000004"/>
    <s v="Mobile"/>
  </r>
  <r>
    <n v="421866"/>
    <s v="Tablet"/>
    <s v="Bangalore"/>
    <s v="Delivered"/>
    <d v="2019-03-10T00:59:20"/>
    <d v="2019-03-18T00:59:20"/>
    <d v="2019-03-13T00:59:20"/>
    <n v="25"/>
    <n v="109"/>
    <s v="Mumbai"/>
    <s v="Bangalore-Mumbai"/>
    <s v="Outstation"/>
    <s v="Ship2Home"/>
    <n v="5"/>
    <n v="8"/>
    <n v="134"/>
    <x v="0"/>
    <x v="1"/>
    <n v="3035.6555739999999"/>
    <s v="Tablet"/>
  </r>
  <r>
    <n v="775117"/>
    <s v="Mobile"/>
    <s v="Delhi"/>
    <s v="Delivered"/>
    <d v="2019-03-10T01:22:41"/>
    <d v="2019-03-12T01:22:41"/>
    <d v="2019-03-13T01:22:41"/>
    <n v="0"/>
    <n v="104"/>
    <s v="Delhi"/>
    <s v="Delhi-Delhi"/>
    <s v="Local"/>
    <s v="FastWheels"/>
    <n v="-1"/>
    <n v="2"/>
    <n v="104"/>
    <x v="1"/>
    <x v="2"/>
    <n v="1100.4247009999999"/>
    <s v="Mobile"/>
  </r>
  <r>
    <n v="213166"/>
    <s v="TV - 32 in"/>
    <s v="Delhi"/>
    <s v="Delivered"/>
    <d v="2019-03-10T01:23:31"/>
    <d v="2019-03-12T01:23:31"/>
    <d v="2019-03-15T01:23:31"/>
    <n v="0"/>
    <n v="103"/>
    <s v="Delhi"/>
    <s v="Delhi-Delhi"/>
    <s v="Local"/>
    <s v="FastWheels"/>
    <n v="-3"/>
    <n v="2"/>
    <n v="103"/>
    <x v="1"/>
    <x v="1"/>
    <n v="831.40003999999999"/>
    <s v="TV"/>
  </r>
  <r>
    <n v="236884"/>
    <s v="Laptop"/>
    <s v="Delhi"/>
    <s v="Delivered"/>
    <d v="2019-03-10T01:28:19"/>
    <d v="2019-03-14T01:28:19"/>
    <d v="2019-03-16T01:28:19"/>
    <n v="34"/>
    <n v="112"/>
    <s v="Kolkata"/>
    <s v="Delhi-Kolkata"/>
    <s v="Outstation"/>
    <s v="FastWheels"/>
    <n v="-2"/>
    <n v="4"/>
    <n v="146"/>
    <x v="1"/>
    <x v="1"/>
    <n v="3492.2951539999999"/>
    <s v="Laptop"/>
  </r>
  <r>
    <n v="185498"/>
    <s v="PC"/>
    <s v="Bangalore"/>
    <s v="Delivered"/>
    <d v="2019-03-10T01:28:47"/>
    <d v="2019-03-17T01:28:47"/>
    <d v="2019-03-14T01:28:47"/>
    <n v="32"/>
    <n v="108"/>
    <s v="Mumbai"/>
    <s v="Bangalore-Mumbai"/>
    <s v="Outstation"/>
    <s v="Ship2Home"/>
    <n v="3"/>
    <n v="7"/>
    <n v="140"/>
    <x v="1"/>
    <x v="1"/>
    <n v="3513"/>
    <s v="PC"/>
  </r>
  <r>
    <n v="399176"/>
    <s v="Mobile"/>
    <s v="Delhi"/>
    <s v="Delivered"/>
    <d v="2019-03-10T01:33:08"/>
    <d v="2019-03-16T01:33:08"/>
    <d v="2019-03-17T01:33:08"/>
    <n v="71"/>
    <n v="109"/>
    <s v="Bangalore"/>
    <s v="Delhi-Bangalore"/>
    <s v="Outstation"/>
    <s v="FastWheels"/>
    <n v="-1"/>
    <n v="6"/>
    <n v="180"/>
    <x v="1"/>
    <x v="1"/>
    <n v="2982.6222720000001"/>
    <s v="Mobile"/>
  </r>
  <r>
    <n v="142294"/>
    <s v="PC"/>
    <s v="Bangalore"/>
    <s v="Delivered"/>
    <d v="2019-03-10T01:35:25"/>
    <d v="2019-03-13T01:35:25"/>
    <d v="2019-03-13T01:35:25"/>
    <n v="85"/>
    <n v="101"/>
    <s v="Delhi"/>
    <s v="Bangalore-Delhi"/>
    <s v="Outstation"/>
    <s v="FastWheels"/>
    <n v="0"/>
    <n v="3"/>
    <n v="186"/>
    <x v="1"/>
    <x v="1"/>
    <n v="3219.6239430000001"/>
    <s v="PC"/>
  </r>
  <r>
    <n v="743574"/>
    <s v="Tablet"/>
    <s v="Bangalore"/>
    <s v="Delivered"/>
    <d v="2019-03-10T01:44:26"/>
    <d v="2019-03-19T01:44:26"/>
    <d v="2019-03-13T01:44:26"/>
    <n v="58"/>
    <n v="88"/>
    <s v="Kolkata"/>
    <s v="Bangalore-Kolkata"/>
    <s v="Outstation"/>
    <s v="FastWheels"/>
    <n v="6"/>
    <n v="9"/>
    <n v="146"/>
    <x v="0"/>
    <x v="1"/>
    <n v="3545"/>
    <s v="Tablet"/>
  </r>
  <r>
    <n v="772343"/>
    <s v="Mobile"/>
    <s v="Delhi"/>
    <s v="Delivered"/>
    <d v="2019-03-10T01:45:58"/>
    <d v="2019-03-15T01:45:58"/>
    <d v="2019-03-14T01:45:58"/>
    <n v="0"/>
    <n v="123"/>
    <s v="Delhi"/>
    <s v="Delhi-Delhi"/>
    <s v="Local"/>
    <s v="Ship2Home"/>
    <n v="1"/>
    <n v="5"/>
    <n v="123"/>
    <x v="1"/>
    <x v="0"/>
    <n v="803.50293020000004"/>
    <s v="Mobile"/>
  </r>
  <r>
    <n v="215711"/>
    <s v="Mobile"/>
    <s v="Delhi"/>
    <s v="Delivered"/>
    <d v="2019-03-10T01:53:30"/>
    <d v="2019-03-12T01:53:30"/>
    <d v="2019-03-15T01:53:30"/>
    <n v="71"/>
    <n v="102"/>
    <s v="Bangalore"/>
    <s v="Delhi-Bangalore"/>
    <s v="Outstation"/>
    <s v="FastWheels"/>
    <n v="-3"/>
    <n v="2"/>
    <n v="173"/>
    <x v="1"/>
    <x v="0"/>
    <n v="3716.6286570000002"/>
    <s v="Mobile"/>
  </r>
  <r>
    <n v="49451"/>
    <s v="PC"/>
    <s v="Bangalore"/>
    <s v="Delivered"/>
    <d v="2019-03-10T02:00:59"/>
    <d v="2019-03-18T02:00:59"/>
    <d v="2019-03-13T02:00:59"/>
    <n v="29"/>
    <n v="121"/>
    <s v="Delhi"/>
    <s v="Bangalore-Delhi"/>
    <s v="Outstation"/>
    <s v="Ship2Home"/>
    <n v="5"/>
    <n v="8"/>
    <n v="150"/>
    <x v="1"/>
    <x v="0"/>
    <n v="2411.3017300000001"/>
    <s v="PC"/>
  </r>
  <r>
    <n v="906813"/>
    <s v="Mobile"/>
    <s v="Bangalore"/>
    <s v="Delivered"/>
    <d v="2019-03-10T02:06:53"/>
    <d v="2019-03-12T02:06:53"/>
    <d v="2019-03-17T02:06:53"/>
    <n v="85"/>
    <n v="86"/>
    <s v="Mumbai"/>
    <s v="Bangalore-Mumbai"/>
    <s v="Outstation"/>
    <s v="FastWheels"/>
    <n v="-5"/>
    <n v="2"/>
    <n v="171"/>
    <x v="0"/>
    <x v="0"/>
    <n v="1417.3447389999999"/>
    <s v="Mobile"/>
  </r>
  <r>
    <n v="190280"/>
    <s v="Mobile"/>
    <s v="Bangalore"/>
    <s v="Delivered"/>
    <d v="2019-03-10T02:16:27"/>
    <d v="2019-03-15T02:16:27"/>
    <d v="2019-03-14T02:16:27"/>
    <n v="76"/>
    <n v="103"/>
    <s v="Chennai"/>
    <s v="Bangalore-Chennai"/>
    <s v="Outstation"/>
    <s v="FastWheels"/>
    <n v="1"/>
    <n v="5"/>
    <n v="179"/>
    <x v="1"/>
    <x v="1"/>
    <n v="441.91046260000002"/>
    <s v="Mobile"/>
  </r>
  <r>
    <n v="488953"/>
    <s v="PC"/>
    <s v="Bangalore"/>
    <s v="Delivered"/>
    <d v="2019-03-10T02:23:16"/>
    <d v="2019-03-13T02:23:16"/>
    <d v="2019-03-17T02:23:16"/>
    <n v="65"/>
    <n v="90"/>
    <s v="Kolkata"/>
    <s v="Bangalore-Kolkata"/>
    <s v="Outstation"/>
    <s v="FastWheels"/>
    <n v="-4"/>
    <n v="3"/>
    <n v="155"/>
    <x v="1"/>
    <x v="0"/>
    <n v="489"/>
    <s v="PC"/>
  </r>
  <r>
    <n v="470126"/>
    <s v="Laptop"/>
    <s v="Delhi"/>
    <s v="Delivered"/>
    <d v="2019-03-10T02:25:10"/>
    <d v="2019-03-12T02:25:10"/>
    <d v="2019-03-16T02:25:10"/>
    <n v="0"/>
    <n v="127"/>
    <s v="Delhi"/>
    <s v="Delhi-Delhi"/>
    <s v="Local"/>
    <s v="Ship2Home"/>
    <n v="-4"/>
    <n v="2"/>
    <n v="127"/>
    <x v="1"/>
    <x v="1"/>
    <n v="943"/>
    <s v="Laptop"/>
  </r>
  <r>
    <n v="283735"/>
    <s v="Tablet"/>
    <s v="Bangalore"/>
    <s v="Delivered"/>
    <d v="2019-03-10T02:25:33"/>
    <d v="2019-03-13T02:25:33"/>
    <d v="2019-03-13T02:25:33"/>
    <n v="25"/>
    <n v="122"/>
    <s v="Chennai"/>
    <s v="Bangalore-Chennai"/>
    <s v="Outstation"/>
    <s v="Ship2Home"/>
    <n v="0"/>
    <n v="3"/>
    <n v="147"/>
    <x v="1"/>
    <x v="0"/>
    <n v="869.33478100000002"/>
    <s v="Tablet"/>
  </r>
  <r>
    <n v="766105"/>
    <s v="Tablet"/>
    <s v="Bangalore"/>
    <s v="Delivered"/>
    <d v="2019-03-10T02:34:40"/>
    <d v="2019-03-12T02:34:40"/>
    <d v="2019-03-14T02:34:40"/>
    <n v="29"/>
    <n v="108"/>
    <s v="Kolkata"/>
    <s v="Bangalore-Kolkata"/>
    <s v="Outstation"/>
    <s v="Ship2Home"/>
    <n v="-2"/>
    <n v="2"/>
    <n v="137"/>
    <x v="1"/>
    <x v="0"/>
    <n v="2480.4893520000001"/>
    <s v="Tablet"/>
  </r>
  <r>
    <n v="557700"/>
    <s v="Gaming Console"/>
    <s v="Delhi"/>
    <s v="Delivered"/>
    <d v="2019-03-10T02:37:25"/>
    <d v="2019-03-14T02:37:25"/>
    <d v="2019-03-15T02:37:25"/>
    <n v="31"/>
    <n v="109"/>
    <s v="Kolkata"/>
    <s v="Delhi-Kolkata"/>
    <s v="Outstation"/>
    <s v="FastWheels"/>
    <n v="-1"/>
    <n v="4"/>
    <n v="140"/>
    <x v="0"/>
    <x v="1"/>
    <n v="2796"/>
    <s v="Gaming Console"/>
  </r>
  <r>
    <n v="398193"/>
    <s v="Mobile"/>
    <s v="Bangalore"/>
    <s v="Delivered"/>
    <d v="2019-03-10T02:51:07"/>
    <d v="2019-03-15T02:51:07"/>
    <d v="2019-03-15T02:51:07"/>
    <n v="35"/>
    <n v="111"/>
    <s v="Mumbai"/>
    <s v="Bangalore-Mumbai"/>
    <s v="Outstation"/>
    <s v="Ship2Home"/>
    <n v="0"/>
    <n v="5"/>
    <n v="146"/>
    <x v="0"/>
    <x v="0"/>
    <n v="3469.6117559999998"/>
    <s v="Mobile"/>
  </r>
  <r>
    <n v="291149"/>
    <s v="TV - 50 in"/>
    <s v="Bangalore"/>
    <s v="Delivered"/>
    <d v="2019-03-10T02:52:07"/>
    <d v="2019-03-10T02:52:07"/>
    <d v="2019-03-16T02:52:07"/>
    <n v="0"/>
    <n v="125"/>
    <s v="Bangalore"/>
    <s v="Bangalore-Bangalore"/>
    <s v="Local"/>
    <s v="Ship2Home"/>
    <n v="-6"/>
    <n v="0"/>
    <n v="125"/>
    <x v="1"/>
    <x v="0"/>
    <n v="3223.9336109999999"/>
    <s v="TV"/>
  </r>
  <r>
    <n v="733919"/>
    <s v="Mobile"/>
    <s v="Bangalore"/>
    <s v="Delivered"/>
    <d v="2019-03-10T02:55:57"/>
    <d v="2019-03-14T02:55:57"/>
    <d v="2019-03-14T02:55:57"/>
    <n v="0"/>
    <n v="125"/>
    <s v="Bangalore"/>
    <s v="Bangalore-Bangalore"/>
    <s v="Local"/>
    <s v="Ship2Home"/>
    <n v="0"/>
    <n v="4"/>
    <n v="125"/>
    <x v="1"/>
    <x v="0"/>
    <n v="3023.9706639999999"/>
    <s v="Mobile"/>
  </r>
  <r>
    <n v="282165"/>
    <s v="PC"/>
    <s v="Bangalore"/>
    <s v="Delivered"/>
    <d v="2019-03-10T03:00:29"/>
    <d v="2019-03-19T03:00:29"/>
    <d v="2019-03-17T03:00:29"/>
    <n v="46"/>
    <n v="128"/>
    <s v="Delhi"/>
    <s v="Bangalore-Delhi"/>
    <s v="Outstation"/>
    <s v="Ship2Home"/>
    <n v="2"/>
    <n v="9"/>
    <n v="174"/>
    <x v="0"/>
    <x v="0"/>
    <n v="753"/>
    <s v="PC"/>
  </r>
  <r>
    <n v="772648"/>
    <s v="Laptop"/>
    <s v="Delhi"/>
    <s v="Delivered"/>
    <d v="2019-03-10T03:04:38"/>
    <d v="2019-03-10T03:04:38"/>
    <d v="2019-03-16T03:04:38"/>
    <n v="0"/>
    <n v="122"/>
    <s v="Delhi"/>
    <s v="Delhi-Delhi"/>
    <s v="Local"/>
    <s v="FastWheels"/>
    <n v="-6"/>
    <n v="0"/>
    <n v="122"/>
    <x v="1"/>
    <x v="1"/>
    <n v="3541"/>
    <s v="Laptop"/>
  </r>
  <r>
    <n v="3761"/>
    <s v="Laptop"/>
    <s v="Delhi"/>
    <s v="Delivered"/>
    <d v="2019-03-10T03:06:33"/>
    <d v="2019-03-14T03:06:33"/>
    <d v="2019-03-13T03:06:33"/>
    <n v="0"/>
    <n v="125"/>
    <s v="Delhi"/>
    <s v="Delhi-Delhi"/>
    <s v="Local"/>
    <s v="Ship2Home"/>
    <n v="1"/>
    <n v="4"/>
    <n v="125"/>
    <x v="1"/>
    <x v="0"/>
    <n v="3386.2631889999998"/>
    <s v="Laptop"/>
  </r>
  <r>
    <n v="677504"/>
    <s v="PC"/>
    <s v="Bangalore"/>
    <s v="Delivered"/>
    <d v="2019-03-10T03:12:40"/>
    <d v="2019-03-12T03:12:40"/>
    <d v="2019-03-16T03:12:40"/>
    <n v="40"/>
    <n v="125"/>
    <s v="Delhi"/>
    <s v="Bangalore-Delhi"/>
    <s v="Outstation"/>
    <s v="FastWheels"/>
    <n v="-4"/>
    <n v="2"/>
    <n v="165"/>
    <x v="1"/>
    <x v="1"/>
    <n v="1937"/>
    <s v="PC"/>
  </r>
  <r>
    <n v="370083"/>
    <s v="Tablet"/>
    <s v="Bangalore"/>
    <s v="Delivered"/>
    <d v="2019-03-10T03:15:02"/>
    <d v="2019-03-16T03:15:02"/>
    <d v="2019-03-16T03:15:02"/>
    <n v="35"/>
    <n v="108"/>
    <s v="Mumbai"/>
    <s v="Bangalore-Mumbai"/>
    <s v="Outstation"/>
    <s v="Ship2Home"/>
    <n v="0"/>
    <n v="6"/>
    <n v="143"/>
    <x v="0"/>
    <x v="2"/>
    <n v="2075.6946149999999"/>
    <s v="Tablet"/>
  </r>
  <r>
    <n v="757590"/>
    <s v="TV - 32 in"/>
    <s v="Bangalore"/>
    <s v="Delivered"/>
    <d v="2019-03-10T03:25:07"/>
    <d v="2019-03-12T03:25:07"/>
    <d v="2019-03-13T03:25:07"/>
    <n v="70"/>
    <n v="100"/>
    <s v="Delhi"/>
    <s v="Bangalore-Delhi"/>
    <s v="Outstation"/>
    <s v="FastWheels"/>
    <n v="-1"/>
    <n v="2"/>
    <n v="170"/>
    <x v="0"/>
    <x v="1"/>
    <n v="1524"/>
    <s v="TV"/>
  </r>
  <r>
    <n v="579112"/>
    <s v="Mobile"/>
    <s v="Delhi"/>
    <s v="Delivered"/>
    <d v="2019-03-10T03:32:36"/>
    <d v="2019-03-12T03:32:36"/>
    <d v="2019-03-14T03:32:36"/>
    <n v="0"/>
    <n v="102"/>
    <s v="Delhi"/>
    <s v="Delhi-Delhi"/>
    <s v="Local"/>
    <s v="FastWheels"/>
    <n v="-2"/>
    <n v="2"/>
    <n v="102"/>
    <x v="1"/>
    <x v="1"/>
    <n v="887"/>
    <s v="Mobile"/>
  </r>
  <r>
    <n v="454884"/>
    <s v="Laptop"/>
    <s v="Delhi"/>
    <s v="Delivered"/>
    <d v="2019-03-10T03:33:15"/>
    <d v="2019-03-12T03:33:15"/>
    <d v="2019-03-16T03:33:15"/>
    <n v="0"/>
    <n v="126"/>
    <s v="Delhi"/>
    <s v="Delhi-Delhi"/>
    <s v="Local"/>
    <s v="FastWheels"/>
    <n v="-4"/>
    <n v="2"/>
    <n v="126"/>
    <x v="0"/>
    <x v="1"/>
    <n v="1149"/>
    <s v="Laptop"/>
  </r>
  <r>
    <n v="80630"/>
    <s v="Laptop"/>
    <s v="Bangalore"/>
    <s v="Delivered"/>
    <d v="2019-03-10T03:35:53"/>
    <d v="2019-03-16T03:35:53"/>
    <d v="2019-03-17T03:35:53"/>
    <n v="32"/>
    <n v="123"/>
    <s v="Delhi"/>
    <s v="Bangalore-Delhi"/>
    <s v="Outstation"/>
    <s v="Ship2Home"/>
    <n v="-1"/>
    <n v="6"/>
    <n v="155"/>
    <x v="1"/>
    <x v="1"/>
    <n v="1729.6345510000001"/>
    <s v="Laptop"/>
  </r>
  <r>
    <n v="645534"/>
    <s v="Gaming Console"/>
    <s v="Delhi"/>
    <s v="Delivered"/>
    <d v="2019-03-10T03:38:32"/>
    <d v="2019-03-16T03:38:32"/>
    <d v="2019-03-16T03:38:32"/>
    <n v="30"/>
    <n v="115"/>
    <s v="Mumbai"/>
    <s v="Delhi-Mumbai"/>
    <s v="Outstation"/>
    <s v="Ship2Home"/>
    <n v="0"/>
    <n v="6"/>
    <n v="145"/>
    <x v="0"/>
    <x v="1"/>
    <n v="889"/>
    <s v="Gaming Console"/>
  </r>
  <r>
    <n v="814929"/>
    <s v="PC"/>
    <s v="Bangalore"/>
    <s v="Delivered"/>
    <d v="2019-03-10T03:38:56"/>
    <d v="2019-03-17T03:38:56"/>
    <d v="2019-03-14T03:38:56"/>
    <n v="82"/>
    <n v="92"/>
    <s v="Kolkata"/>
    <s v="Bangalore-Kolkata"/>
    <s v="Outstation"/>
    <s v="FastWheels"/>
    <n v="3"/>
    <n v="7"/>
    <n v="174"/>
    <x v="0"/>
    <x v="0"/>
    <n v="3290"/>
    <s v="PC"/>
  </r>
  <r>
    <n v="635133"/>
    <s v="Laptop"/>
    <s v="Delhi"/>
    <s v="Delivered"/>
    <d v="2019-03-10T03:41:14"/>
    <d v="2019-03-15T03:41:14"/>
    <d v="2019-03-15T03:41:14"/>
    <n v="0"/>
    <n v="128"/>
    <s v="Delhi"/>
    <s v="Delhi-Delhi"/>
    <s v="Local"/>
    <s v="Ship2Home"/>
    <n v="0"/>
    <n v="5"/>
    <n v="128"/>
    <x v="0"/>
    <x v="0"/>
    <n v="2394"/>
    <s v="Laptop"/>
  </r>
  <r>
    <n v="950441"/>
    <s v="Mobile"/>
    <s v="Delhi"/>
    <s v="Delivered"/>
    <d v="2019-03-10T03:46:21"/>
    <d v="2019-03-15T03:46:21"/>
    <d v="2019-03-14T03:46:21"/>
    <n v="49"/>
    <n v="121"/>
    <s v="Bangalore"/>
    <s v="Delhi-Bangalore"/>
    <s v="Outstation"/>
    <s v="Ship2Home"/>
    <n v="1"/>
    <n v="5"/>
    <n v="170"/>
    <x v="1"/>
    <x v="0"/>
    <n v="1052.5209090000001"/>
    <s v="Mobile"/>
  </r>
  <r>
    <n v="115794"/>
    <s v="TV - 32 in"/>
    <s v="Delhi"/>
    <s v="Delivered"/>
    <d v="2019-03-10T03:49:28"/>
    <d v="2019-03-16T03:49:28"/>
    <d v="2019-03-15T03:49:28"/>
    <n v="72"/>
    <n v="107"/>
    <s v="Chennai"/>
    <s v="Delhi-Chennai"/>
    <s v="Outstation"/>
    <s v="FastWheels"/>
    <n v="1"/>
    <n v="6"/>
    <n v="179"/>
    <x v="0"/>
    <x v="1"/>
    <n v="2266"/>
    <s v="TV"/>
  </r>
  <r>
    <n v="779727"/>
    <s v="PC"/>
    <s v="Bangalore"/>
    <s v="Delivered"/>
    <d v="2019-03-10T03:53:37"/>
    <d v="2019-03-14T03:53:37"/>
    <d v="2019-03-15T03:53:37"/>
    <n v="0"/>
    <n v="130"/>
    <s v="Bangalore"/>
    <s v="Bangalore-Bangalore"/>
    <s v="Local"/>
    <s v="Ship2Home"/>
    <n v="-1"/>
    <n v="4"/>
    <n v="130"/>
    <x v="0"/>
    <x v="0"/>
    <n v="3486.959218"/>
    <s v="PC"/>
  </r>
  <r>
    <n v="625005"/>
    <s v="Tablet"/>
    <s v="Delhi"/>
    <s v="Delivered"/>
    <d v="2019-03-10T03:53:39"/>
    <d v="2019-03-15T03:53:39"/>
    <d v="2019-03-17T03:53:39"/>
    <n v="86"/>
    <n v="87"/>
    <s v="Mumbai"/>
    <s v="Delhi-Mumbai"/>
    <s v="Outstation"/>
    <s v="FastWheels"/>
    <n v="-2"/>
    <n v="5"/>
    <n v="173"/>
    <x v="0"/>
    <x v="0"/>
    <n v="1022"/>
    <s v="Tablet"/>
  </r>
  <r>
    <n v="345220"/>
    <s v="PC"/>
    <s v="Delhi"/>
    <s v="Delivered"/>
    <d v="2019-03-10T03:58:43"/>
    <d v="2019-03-11T03:58:43"/>
    <d v="2019-03-17T03:58:43"/>
    <n v="0"/>
    <n v="127"/>
    <s v="Delhi"/>
    <s v="Delhi-Delhi"/>
    <s v="Local"/>
    <s v="FastWheels"/>
    <n v="-6"/>
    <n v="1"/>
    <n v="127"/>
    <x v="1"/>
    <x v="1"/>
    <n v="470.5742803"/>
    <s v="PC"/>
  </r>
  <r>
    <n v="705300"/>
    <s v="Mobile"/>
    <s v="Bangalore"/>
    <s v="Delivered"/>
    <d v="2019-03-10T03:59:11"/>
    <d v="2019-03-15T03:59:11"/>
    <d v="2019-03-13T03:59:11"/>
    <n v="33"/>
    <n v="129"/>
    <s v="Chennai"/>
    <s v="Bangalore-Chennai"/>
    <s v="Outstation"/>
    <s v="FastWheels"/>
    <n v="2"/>
    <n v="5"/>
    <n v="162"/>
    <x v="0"/>
    <x v="1"/>
    <n v="564.72639219999996"/>
    <s v="Mobile"/>
  </r>
  <r>
    <n v="562988"/>
    <s v="Laptop"/>
    <s v="Bangalore"/>
    <s v="Delivered"/>
    <d v="2019-03-10T04:01:29"/>
    <d v="2019-03-14T04:01:29"/>
    <d v="2019-03-13T04:01:29"/>
    <n v="0"/>
    <n v="121"/>
    <s v="Bangalore"/>
    <s v="Bangalore-Bangalore"/>
    <s v="Local"/>
    <s v="FastWheels"/>
    <n v="1"/>
    <n v="4"/>
    <n v="121"/>
    <x v="1"/>
    <x v="1"/>
    <n v="2227.3146160000001"/>
    <s v="Laptop"/>
  </r>
  <r>
    <n v="242634"/>
    <s v="Mobile"/>
    <s v="Delhi"/>
    <s v="Delivered"/>
    <d v="2019-03-10T04:06:52"/>
    <d v="2019-03-16T04:06:52"/>
    <d v="2019-03-13T04:06:52"/>
    <n v="32"/>
    <n v="123"/>
    <s v="Bangalore"/>
    <s v="Delhi-Bangalore"/>
    <s v="Outstation"/>
    <s v="Ship2Home"/>
    <n v="3"/>
    <n v="6"/>
    <n v="155"/>
    <x v="0"/>
    <x v="1"/>
    <n v="2720.5754649999999"/>
    <s v="Mobile"/>
  </r>
  <r>
    <n v="886684"/>
    <s v="PC"/>
    <s v="Bangalore"/>
    <s v="Delivered"/>
    <d v="2019-03-10T04:14:27"/>
    <d v="2019-03-12T04:14:27"/>
    <d v="2019-03-17T04:14:27"/>
    <n v="34"/>
    <n v="129"/>
    <s v="Delhi"/>
    <s v="Bangalore-Delhi"/>
    <s v="Outstation"/>
    <s v="FastWheels"/>
    <n v="-5"/>
    <n v="2"/>
    <n v="163"/>
    <x v="1"/>
    <x v="1"/>
    <n v="2675.0149590000001"/>
    <s v="PC"/>
  </r>
  <r>
    <n v="544286"/>
    <s v="Laptop"/>
    <s v="Delhi"/>
    <s v="Delivered"/>
    <d v="2019-03-10T04:25:53"/>
    <d v="2019-03-10T04:25:53"/>
    <d v="2019-03-13T04:25:53"/>
    <n v="0"/>
    <n v="101"/>
    <s v="Delhi"/>
    <s v="Delhi-Delhi"/>
    <s v="Local"/>
    <s v="FastWheels"/>
    <n v="-3"/>
    <n v="0"/>
    <n v="101"/>
    <x v="1"/>
    <x v="1"/>
    <n v="1683.4433489999999"/>
    <s v="Laptop"/>
  </r>
  <r>
    <n v="907853"/>
    <s v="Laptop"/>
    <s v="Bangalore"/>
    <s v="Delivered"/>
    <d v="2019-03-10T04:37:31"/>
    <d v="2019-03-11T04:37:31"/>
    <d v="2019-03-13T04:37:31"/>
    <n v="0"/>
    <n v="125"/>
    <s v="Bangalore"/>
    <s v="Bangalore-Bangalore"/>
    <s v="Local"/>
    <s v="Ship2Home"/>
    <n v="-2"/>
    <n v="1"/>
    <n v="125"/>
    <x v="1"/>
    <x v="0"/>
    <n v="3366"/>
    <s v="Laptop"/>
  </r>
  <r>
    <n v="847979"/>
    <s v="Gaming Console"/>
    <s v="Delhi"/>
    <s v="Delivered"/>
    <d v="2019-03-10T04:47:46"/>
    <d v="2019-03-15T04:47:46"/>
    <d v="2019-03-13T04:47:46"/>
    <n v="36"/>
    <n v="128"/>
    <s v="Bangalore"/>
    <s v="Delhi-Bangalore"/>
    <s v="Outstation"/>
    <s v="Ship2Home"/>
    <n v="2"/>
    <n v="5"/>
    <n v="164"/>
    <x v="1"/>
    <x v="0"/>
    <n v="1902.8715689999999"/>
    <s v="Gaming Console"/>
  </r>
  <r>
    <n v="401905"/>
    <s v="Mobile"/>
    <s v="Delhi"/>
    <s v="Delivered"/>
    <d v="2019-03-10T04:52:37"/>
    <d v="2019-03-19T04:52:37"/>
    <d v="2019-03-16T04:52:37"/>
    <n v="64"/>
    <n v="94"/>
    <s v="Kolkata"/>
    <s v="Delhi-Kolkata"/>
    <s v="Outstation"/>
    <s v="FastWheels"/>
    <n v="3"/>
    <n v="9"/>
    <n v="158"/>
    <x v="1"/>
    <x v="2"/>
    <n v="1968"/>
    <s v="Mobile"/>
  </r>
  <r>
    <n v="920160"/>
    <s v="PC"/>
    <s v="Delhi"/>
    <s v="Delivered"/>
    <d v="2019-03-10T05:07:04"/>
    <d v="2019-03-16T05:07:04"/>
    <d v="2019-03-15T05:07:04"/>
    <n v="34"/>
    <n v="126"/>
    <s v="Chennai"/>
    <s v="Delhi-Chennai"/>
    <s v="Outstation"/>
    <s v="FastWheels"/>
    <n v="1"/>
    <n v="6"/>
    <n v="160"/>
    <x v="0"/>
    <x v="1"/>
    <n v="3493.9916410000001"/>
    <s v="PC"/>
  </r>
  <r>
    <n v="647376"/>
    <s v="Laptop"/>
    <s v="Bangalore"/>
    <s v="Delivered"/>
    <d v="2019-03-10T05:07:20"/>
    <d v="2019-03-16T05:07:20"/>
    <d v="2019-03-16T05:07:20"/>
    <n v="32"/>
    <n v="127"/>
    <s v="Delhi"/>
    <s v="Bangalore-Delhi"/>
    <s v="Outstation"/>
    <s v="FastWheels"/>
    <n v="0"/>
    <n v="6"/>
    <n v="159"/>
    <x v="0"/>
    <x v="1"/>
    <n v="1607"/>
    <s v="Laptop"/>
  </r>
  <r>
    <n v="759044"/>
    <s v="Laptop"/>
    <s v="Delhi"/>
    <s v="Delivered"/>
    <d v="2019-03-10T05:20:37"/>
    <d v="2019-03-14T05:20:37"/>
    <d v="2019-03-16T05:20:37"/>
    <n v="67"/>
    <n v="91"/>
    <s v="Kolkata"/>
    <s v="Delhi-Kolkata"/>
    <s v="Outstation"/>
    <s v="FastWheels"/>
    <n v="-2"/>
    <n v="4"/>
    <n v="158"/>
    <x v="1"/>
    <x v="1"/>
    <n v="1497.680388"/>
    <s v="Laptop"/>
  </r>
  <r>
    <n v="410514"/>
    <s v="Mobile"/>
    <s v="Delhi"/>
    <s v="Delivered"/>
    <d v="2019-03-10T05:21:09"/>
    <d v="2019-03-16T05:21:09"/>
    <d v="2019-03-16T05:21:09"/>
    <n v="45"/>
    <n v="124"/>
    <s v="Bangalore"/>
    <s v="Delhi-Bangalore"/>
    <s v="Outstation"/>
    <s v="Ship2Home"/>
    <n v="0"/>
    <n v="6"/>
    <n v="169"/>
    <x v="0"/>
    <x v="1"/>
    <n v="550"/>
    <s v="Mobile"/>
  </r>
  <r>
    <n v="676469"/>
    <s v="Gaming Console"/>
    <s v="Bangalore"/>
    <s v="Delivered"/>
    <d v="2019-03-10T05:29:53"/>
    <d v="2019-03-15T05:29:53"/>
    <d v="2019-03-14T05:29:53"/>
    <n v="30"/>
    <n v="112"/>
    <s v="Mumbai"/>
    <s v="Bangalore-Mumbai"/>
    <s v="Outstation"/>
    <s v="Ship2Home"/>
    <n v="1"/>
    <n v="5"/>
    <n v="142"/>
    <x v="1"/>
    <x v="0"/>
    <n v="1860.416804"/>
    <s v="Gaming Console"/>
  </r>
  <r>
    <n v="964254"/>
    <s v="Laptop"/>
    <s v="Delhi"/>
    <s v="Delivered"/>
    <d v="2019-03-10T05:32:34"/>
    <d v="2019-03-16T05:32:34"/>
    <d v="2019-03-15T05:32:34"/>
    <n v="0"/>
    <n v="122"/>
    <s v="Delhi"/>
    <s v="Delhi-Delhi"/>
    <s v="Local"/>
    <s v="Ship2Home"/>
    <n v="1"/>
    <n v="6"/>
    <n v="122"/>
    <x v="0"/>
    <x v="1"/>
    <n v="3339.3146839999999"/>
    <s v="Laptop"/>
  </r>
  <r>
    <n v="881086"/>
    <s v="Laptop"/>
    <s v="Delhi"/>
    <s v="Delivered"/>
    <d v="2019-03-10T05:39:40"/>
    <d v="2019-03-15T05:39:40"/>
    <d v="2019-03-17T05:39:40"/>
    <n v="50"/>
    <n v="122"/>
    <s v="Chennai"/>
    <s v="Delhi-Chennai"/>
    <s v="Outstation"/>
    <s v="Ship2Home"/>
    <n v="-2"/>
    <n v="5"/>
    <n v="172"/>
    <x v="1"/>
    <x v="1"/>
    <n v="2059.4553190000001"/>
    <s v="Laptop"/>
  </r>
  <r>
    <n v="797076"/>
    <s v="PC"/>
    <s v="Delhi"/>
    <s v="Delivered"/>
    <d v="2019-03-10T05:45:26"/>
    <d v="2019-03-13T05:45:26"/>
    <d v="2019-03-13T05:45:26"/>
    <n v="62"/>
    <n v="108"/>
    <s v="Bangalore"/>
    <s v="Delhi-Bangalore"/>
    <s v="Outstation"/>
    <s v="FastWheels"/>
    <n v="0"/>
    <n v="3"/>
    <n v="170"/>
    <x v="0"/>
    <x v="1"/>
    <n v="584"/>
    <s v="PC"/>
  </r>
  <r>
    <n v="431966"/>
    <s v="Tablet"/>
    <s v="Delhi"/>
    <s v="Delivered"/>
    <d v="2019-03-10T05:46:13"/>
    <d v="2019-03-15T05:46:13"/>
    <d v="2019-03-14T05:46:13"/>
    <n v="36"/>
    <n v="126"/>
    <s v="Bangalore"/>
    <s v="Delhi-Bangalore"/>
    <s v="Outstation"/>
    <s v="Ship2Home"/>
    <n v="1"/>
    <n v="5"/>
    <n v="162"/>
    <x v="1"/>
    <x v="1"/>
    <n v="1881"/>
    <s v="Tablet"/>
  </r>
  <r>
    <n v="875783"/>
    <s v="TV - 50 in"/>
    <s v="Bangalore"/>
    <s v="Delivered"/>
    <d v="2019-03-10T06:00:38"/>
    <d v="2019-03-18T06:00:38"/>
    <d v="2019-03-17T06:00:38"/>
    <n v="65"/>
    <n v="86"/>
    <s v="Kolkata"/>
    <s v="Bangalore-Kolkata"/>
    <s v="Outstation"/>
    <s v="FastWheels"/>
    <n v="1"/>
    <n v="8"/>
    <n v="151"/>
    <x v="1"/>
    <x v="0"/>
    <n v="1383.0802650000001"/>
    <s v="TV"/>
  </r>
  <r>
    <n v="544627"/>
    <s v="Mobile"/>
    <s v="Bangalore"/>
    <s v="Delivered"/>
    <d v="2019-03-10T06:01:10"/>
    <d v="2019-03-12T06:01:10"/>
    <d v="2019-03-15T06:01:10"/>
    <n v="75"/>
    <n v="102"/>
    <s v="Delhi"/>
    <s v="Bangalore-Delhi"/>
    <s v="Outstation"/>
    <s v="FastWheels"/>
    <n v="-3"/>
    <n v="2"/>
    <n v="177"/>
    <x v="1"/>
    <x v="0"/>
    <n v="3037.4534910000002"/>
    <s v="Mobile"/>
  </r>
  <r>
    <n v="106017"/>
    <s v="Mobile"/>
    <s v="Bangalore"/>
    <s v="Delivered"/>
    <d v="2019-03-10T06:11:16"/>
    <d v="2019-03-16T06:11:16"/>
    <d v="2019-03-15T06:11:16"/>
    <n v="33"/>
    <n v="129"/>
    <s v="Delhi"/>
    <s v="Bangalore-Delhi"/>
    <s v="Outstation"/>
    <s v="Ship2Home"/>
    <n v="1"/>
    <n v="6"/>
    <n v="162"/>
    <x v="0"/>
    <x v="0"/>
    <n v="3168.3752380000001"/>
    <s v="Mobile"/>
  </r>
  <r>
    <n v="521202"/>
    <s v="Laptop"/>
    <s v="Bangalore"/>
    <s v="Delivered"/>
    <d v="2019-03-10T06:18:31"/>
    <d v="2019-03-13T06:18:31"/>
    <d v="2019-03-16T06:18:31"/>
    <n v="41"/>
    <n v="112"/>
    <s v="Mumbai"/>
    <s v="Bangalore-Mumbai"/>
    <s v="Outstation"/>
    <s v="Ship2Home"/>
    <n v="-3"/>
    <n v="3"/>
    <n v="153"/>
    <x v="0"/>
    <x v="1"/>
    <n v="1177"/>
    <s v="Laptop"/>
  </r>
  <r>
    <n v="923003"/>
    <s v="Gaming Console"/>
    <s v="Bangalore"/>
    <s v="Delivered"/>
    <d v="2019-03-10T06:24:11"/>
    <d v="2019-03-12T06:24:11"/>
    <d v="2019-03-16T06:24:11"/>
    <n v="42"/>
    <n v="108"/>
    <s v="Kolkata"/>
    <s v="Bangalore-Kolkata"/>
    <s v="Outstation"/>
    <s v="Ship2Home"/>
    <n v="-4"/>
    <n v="2"/>
    <n v="150"/>
    <x v="1"/>
    <x v="0"/>
    <n v="3204"/>
    <s v="Gaming Console"/>
  </r>
  <r>
    <n v="394357"/>
    <s v="Laptop"/>
    <s v="Bangalore"/>
    <s v="Delivered"/>
    <d v="2019-03-10T06:24:54"/>
    <d v="2019-03-18T06:24:54"/>
    <d v="2019-03-14T06:24:54"/>
    <n v="29"/>
    <n v="124"/>
    <s v="Delhi"/>
    <s v="Bangalore-Delhi"/>
    <s v="Outstation"/>
    <s v="Ship2Home"/>
    <n v="4"/>
    <n v="8"/>
    <n v="153"/>
    <x v="1"/>
    <x v="0"/>
    <n v="581"/>
    <s v="Laptop"/>
  </r>
  <r>
    <n v="51958"/>
    <s v="Laptop"/>
    <s v="Bangalore"/>
    <s v="Delivered"/>
    <d v="2019-03-10T06:31:12"/>
    <d v="2019-03-14T06:31:12"/>
    <d v="2019-03-14T06:31:12"/>
    <n v="69"/>
    <n v="90"/>
    <s v="Mumbai"/>
    <s v="Bangalore-Mumbai"/>
    <s v="Outstation"/>
    <s v="FastWheels"/>
    <n v="0"/>
    <n v="4"/>
    <n v="159"/>
    <x v="1"/>
    <x v="1"/>
    <n v="2809.0677310000001"/>
    <s v="Laptop"/>
  </r>
  <r>
    <n v="194865"/>
    <s v="Mobile"/>
    <s v="Delhi"/>
    <s v="Delivered"/>
    <d v="2019-03-10T06:54:28"/>
    <d v="2019-03-19T06:54:28"/>
    <d v="2019-03-17T06:54:28"/>
    <n v="26"/>
    <n v="113"/>
    <s v="Mumbai"/>
    <s v="Delhi-Mumbai"/>
    <s v="Outstation"/>
    <s v="Ship2Home"/>
    <n v="2"/>
    <n v="9"/>
    <n v="139"/>
    <x v="0"/>
    <x v="0"/>
    <n v="884"/>
    <s v="Mobile"/>
  </r>
  <r>
    <n v="98085"/>
    <s v="PC"/>
    <s v="Bangalore"/>
    <s v="Delivered"/>
    <d v="2019-03-10T06:59:01"/>
    <d v="2019-03-12T06:59:01"/>
    <d v="2019-03-13T06:59:01"/>
    <n v="81"/>
    <n v="109"/>
    <s v="Delhi"/>
    <s v="Bangalore-Delhi"/>
    <s v="Outstation"/>
    <s v="FastWheels"/>
    <n v="-1"/>
    <n v="2"/>
    <n v="190"/>
    <x v="0"/>
    <x v="0"/>
    <n v="2719.9205579999998"/>
    <s v="PC"/>
  </r>
  <r>
    <n v="351015"/>
    <s v="Mobile"/>
    <s v="Delhi"/>
    <s v="Delivered"/>
    <d v="2019-03-10T07:01:43"/>
    <d v="2019-03-17T07:01:43"/>
    <d v="2019-03-14T07:01:43"/>
    <n v="41"/>
    <n v="106"/>
    <s v="Mumbai"/>
    <s v="Delhi-Mumbai"/>
    <s v="Outstation"/>
    <s v="Ship2Home"/>
    <n v="3"/>
    <n v="7"/>
    <n v="147"/>
    <x v="0"/>
    <x v="2"/>
    <n v="531"/>
    <s v="Mobile"/>
  </r>
  <r>
    <n v="715006"/>
    <s v="TV - 32 in"/>
    <s v="Delhi"/>
    <s v="Delivered"/>
    <d v="2019-03-10T07:08:01"/>
    <d v="2019-03-15T07:08:01"/>
    <d v="2019-03-17T07:08:01"/>
    <n v="66"/>
    <n v="106"/>
    <s v="Bangalore"/>
    <s v="Delhi-Bangalore"/>
    <s v="Outstation"/>
    <s v="FastWheels"/>
    <n v="-2"/>
    <n v="5"/>
    <n v="172"/>
    <x v="1"/>
    <x v="1"/>
    <n v="3760.6518219999998"/>
    <s v="TV"/>
  </r>
  <r>
    <n v="573408"/>
    <s v="Laptop"/>
    <s v="Delhi"/>
    <s v="Delivered"/>
    <d v="2019-03-10T07:09:33"/>
    <d v="2019-03-16T07:09:33"/>
    <d v="2019-03-15T07:09:33"/>
    <n v="65"/>
    <n v="107"/>
    <s v="Bangalore"/>
    <s v="Delhi-Bangalore"/>
    <s v="Outstation"/>
    <s v="FastWheels"/>
    <n v="1"/>
    <n v="6"/>
    <n v="172"/>
    <x v="0"/>
    <x v="1"/>
    <n v="3368.0337589999999"/>
    <s v="Laptop"/>
  </r>
  <r>
    <n v="725732"/>
    <s v="Mobile"/>
    <s v="Bangalore"/>
    <s v="Delivered"/>
    <d v="2019-03-10T07:13:00"/>
    <d v="2019-03-10T07:13:00"/>
    <d v="2019-03-14T07:13:00"/>
    <n v="0"/>
    <n v="122"/>
    <s v="Bangalore"/>
    <s v="Bangalore-Bangalore"/>
    <s v="Local"/>
    <s v="FastWheels"/>
    <n v="-4"/>
    <n v="0"/>
    <n v="122"/>
    <x v="1"/>
    <x v="1"/>
    <n v="2132"/>
    <s v="Mobile"/>
  </r>
  <r>
    <n v="2790"/>
    <s v="TV - 32 in"/>
    <s v="Delhi"/>
    <s v="Delivered"/>
    <d v="2019-03-10T07:14:14"/>
    <d v="2019-03-12T07:14:14"/>
    <d v="2019-03-13T07:14:14"/>
    <n v="0"/>
    <n v="122"/>
    <s v="Delhi"/>
    <s v="Delhi-Delhi"/>
    <s v="Local"/>
    <s v="Ship2Home"/>
    <n v="-1"/>
    <n v="2"/>
    <n v="122"/>
    <x v="0"/>
    <x v="1"/>
    <n v="911"/>
    <s v="TV"/>
  </r>
  <r>
    <n v="426563"/>
    <s v="Tablet"/>
    <s v="Delhi"/>
    <s v="Delivered"/>
    <d v="2019-03-10T07:20:45"/>
    <d v="2019-03-18T07:20:45"/>
    <d v="2019-03-16T07:20:45"/>
    <n v="48"/>
    <n v="121"/>
    <s v="Bangalore"/>
    <s v="Delhi-Bangalore"/>
    <s v="Outstation"/>
    <s v="Ship2Home"/>
    <n v="2"/>
    <n v="8"/>
    <n v="169"/>
    <x v="1"/>
    <x v="0"/>
    <n v="462.67627529999999"/>
    <s v="Tablet"/>
  </r>
  <r>
    <n v="361732"/>
    <s v="TV - 32 in"/>
    <s v="Delhi"/>
    <s v="Delivered"/>
    <d v="2019-03-10T07:22:35"/>
    <d v="2019-03-10T07:22:35"/>
    <d v="2019-03-17T07:22:35"/>
    <n v="0"/>
    <n v="122"/>
    <s v="Delhi"/>
    <s v="Delhi-Delhi"/>
    <s v="Local"/>
    <s v="FastWheels"/>
    <n v="-7"/>
    <n v="0"/>
    <n v="122"/>
    <x v="1"/>
    <x v="1"/>
    <n v="1227"/>
    <s v="TV"/>
  </r>
  <r>
    <n v="801858"/>
    <s v="Mobile"/>
    <s v="Delhi"/>
    <s v="Delivered"/>
    <d v="2019-03-10T07:22:49"/>
    <d v="2019-03-17T07:22:49"/>
    <d v="2019-03-13T07:22:49"/>
    <n v="35"/>
    <n v="110"/>
    <s v="Mumbai"/>
    <s v="Delhi-Mumbai"/>
    <s v="Outstation"/>
    <s v="Ship2Home"/>
    <n v="4"/>
    <n v="7"/>
    <n v="145"/>
    <x v="0"/>
    <x v="1"/>
    <n v="851"/>
    <s v="Mobile"/>
  </r>
  <r>
    <n v="116805"/>
    <s v="Laptop"/>
    <s v="Bangalore"/>
    <s v="Delivered"/>
    <d v="2019-03-10T07:43:25"/>
    <d v="2019-03-16T07:43:25"/>
    <d v="2019-03-13T07:43:25"/>
    <n v="0"/>
    <n v="129"/>
    <s v="Bangalore"/>
    <s v="Bangalore-Bangalore"/>
    <s v="Local"/>
    <s v="Ship2Home"/>
    <n v="3"/>
    <n v="6"/>
    <n v="129"/>
    <x v="0"/>
    <x v="0"/>
    <n v="3160.8841510000002"/>
    <s v="Laptop"/>
  </r>
  <r>
    <n v="929509"/>
    <s v="Mobile"/>
    <s v="Delhi"/>
    <s v="Delivered"/>
    <d v="2019-03-10T07:50:32"/>
    <d v="2019-03-13T07:50:32"/>
    <d v="2019-03-17T07:50:32"/>
    <n v="0"/>
    <n v="107"/>
    <s v="Delhi"/>
    <s v="Delhi-Delhi"/>
    <s v="Local"/>
    <s v="FastWheels"/>
    <n v="-4"/>
    <n v="3"/>
    <n v="107"/>
    <x v="1"/>
    <x v="2"/>
    <n v="372.35909700000002"/>
    <s v="Mobile"/>
  </r>
  <r>
    <n v="580647"/>
    <s v="TV - 40 in"/>
    <s v="Bangalore"/>
    <s v="Delivered"/>
    <d v="2019-03-10T07:52:08"/>
    <d v="2019-03-16T07:52:08"/>
    <d v="2019-03-16T07:52:08"/>
    <n v="0"/>
    <n v="127"/>
    <s v="Bangalore"/>
    <s v="Bangalore-Bangalore"/>
    <s v="Local"/>
    <s v="Ship2Home"/>
    <n v="0"/>
    <n v="6"/>
    <n v="127"/>
    <x v="0"/>
    <x v="0"/>
    <n v="3029"/>
    <s v="TV"/>
  </r>
  <r>
    <n v="265692"/>
    <s v="Laptop"/>
    <s v="Bangalore"/>
    <s v="Delivered"/>
    <d v="2019-03-10T07:54:46"/>
    <d v="2019-03-13T07:54:46"/>
    <d v="2019-03-16T07:54:46"/>
    <n v="29"/>
    <n v="108"/>
    <s v="Mumbai"/>
    <s v="Bangalore-Mumbai"/>
    <s v="Outstation"/>
    <s v="FastWheels"/>
    <n v="-3"/>
    <n v="3"/>
    <n v="137"/>
    <x v="0"/>
    <x v="1"/>
    <n v="3467"/>
    <s v="Laptop"/>
  </r>
  <r>
    <n v="694028"/>
    <s v="Mobile"/>
    <s v="Bangalore"/>
    <s v="Delivered"/>
    <d v="2019-03-10T07:59:08"/>
    <d v="2019-03-15T07:59:08"/>
    <d v="2019-03-13T07:59:08"/>
    <n v="0"/>
    <n v="101"/>
    <s v="Bangalore"/>
    <s v="Bangalore-Bangalore"/>
    <s v="Local"/>
    <s v="FastWheels"/>
    <n v="2"/>
    <n v="5"/>
    <n v="101"/>
    <x v="1"/>
    <x v="1"/>
    <n v="3109.2530299999999"/>
    <s v="Mobile"/>
  </r>
  <r>
    <n v="240379"/>
    <s v="Tablet"/>
    <s v="Delhi"/>
    <s v="Delivered"/>
    <d v="2019-03-10T08:06:26"/>
    <d v="2019-03-11T08:06:26"/>
    <d v="2019-03-13T08:06:26"/>
    <n v="0"/>
    <n v="126"/>
    <s v="Delhi"/>
    <s v="Delhi-Delhi"/>
    <s v="Local"/>
    <s v="Ship2Home"/>
    <n v="-2"/>
    <n v="1"/>
    <n v="126"/>
    <x v="1"/>
    <x v="0"/>
    <n v="2337.6829029999999"/>
    <s v="Tablet"/>
  </r>
  <r>
    <n v="42153"/>
    <s v="Mobile"/>
    <s v="Delhi"/>
    <s v="Delivered"/>
    <d v="2019-03-10T08:06:49"/>
    <d v="2019-03-17T08:06:49"/>
    <d v="2019-03-16T08:06:49"/>
    <n v="32"/>
    <n v="115"/>
    <s v="Kolkata"/>
    <s v="Delhi-Kolkata"/>
    <s v="Outstation"/>
    <s v="Ship2Home"/>
    <n v="1"/>
    <n v="7"/>
    <n v="147"/>
    <x v="0"/>
    <x v="0"/>
    <n v="858.10962640000002"/>
    <s v="Mobile"/>
  </r>
  <r>
    <n v="81837"/>
    <s v="Laptop"/>
    <s v="Delhi"/>
    <s v="Delivered"/>
    <d v="2019-03-10T08:24:20"/>
    <d v="2019-03-12T08:24:20"/>
    <d v="2019-03-14T08:24:20"/>
    <n v="43"/>
    <n v="125"/>
    <s v="Chennai"/>
    <s v="Delhi-Chennai"/>
    <s v="Outstation"/>
    <s v="Ship2Home"/>
    <n v="-2"/>
    <n v="2"/>
    <n v="168"/>
    <x v="0"/>
    <x v="2"/>
    <n v="1307"/>
    <s v="Laptop"/>
  </r>
  <r>
    <n v="528368"/>
    <s v="Mobile"/>
    <s v="Delhi"/>
    <s v="Delivered"/>
    <d v="2019-03-10T08:26:37"/>
    <d v="2019-03-14T08:26:37"/>
    <d v="2019-03-13T08:26:37"/>
    <n v="41"/>
    <n v="130"/>
    <s v="Bangalore"/>
    <s v="Delhi-Bangalore"/>
    <s v="Outstation"/>
    <s v="FastWheels"/>
    <n v="1"/>
    <n v="4"/>
    <n v="171"/>
    <x v="1"/>
    <x v="1"/>
    <n v="3386.677185"/>
    <s v="Mobile"/>
  </r>
  <r>
    <n v="909853"/>
    <s v="Laptop"/>
    <s v="Delhi"/>
    <s v="Delivered"/>
    <d v="2019-03-10T08:29:56"/>
    <d v="2019-03-13T08:29:56"/>
    <d v="2019-03-13T08:29:56"/>
    <n v="33"/>
    <n v="111"/>
    <s v="Mumbai"/>
    <s v="Delhi-Mumbai"/>
    <s v="Outstation"/>
    <s v="Ship2Home"/>
    <n v="0"/>
    <n v="3"/>
    <n v="144"/>
    <x v="1"/>
    <x v="2"/>
    <n v="615.87014539999996"/>
    <s v="Laptop"/>
  </r>
  <r>
    <n v="753164"/>
    <s v="TV - 32 in"/>
    <s v="Delhi"/>
    <s v="Delivered"/>
    <d v="2019-03-10T08:44:07"/>
    <d v="2019-03-14T08:44:07"/>
    <d v="2019-03-15T08:44:07"/>
    <n v="46"/>
    <n v="127"/>
    <s v="Bangalore"/>
    <s v="Delhi-Bangalore"/>
    <s v="Outstation"/>
    <s v="FastWheels"/>
    <n v="-1"/>
    <n v="4"/>
    <n v="173"/>
    <x v="1"/>
    <x v="1"/>
    <n v="2836.4635859999999"/>
    <s v="TV"/>
  </r>
  <r>
    <n v="737484"/>
    <s v="Tablet"/>
    <s v="Bangalore"/>
    <s v="Delivered"/>
    <d v="2019-03-10T08:45:16"/>
    <d v="2019-03-15T08:45:16"/>
    <d v="2019-03-17T08:45:16"/>
    <n v="63"/>
    <n v="88"/>
    <s v="Kolkata"/>
    <s v="Bangalore-Kolkata"/>
    <s v="Outstation"/>
    <s v="FastWheels"/>
    <n v="-2"/>
    <n v="5"/>
    <n v="151"/>
    <x v="0"/>
    <x v="1"/>
    <n v="2202.175628"/>
    <s v="Tablet"/>
  </r>
  <r>
    <n v="252112"/>
    <s v="Mobile"/>
    <s v="Delhi"/>
    <s v="Delivered"/>
    <d v="2019-03-10T08:47:07"/>
    <d v="2019-03-12T08:47:07"/>
    <d v="2019-03-14T08:47:07"/>
    <n v="75"/>
    <n v="90"/>
    <s v="Mumbai"/>
    <s v="Delhi-Mumbai"/>
    <s v="Outstation"/>
    <s v="FastWheels"/>
    <n v="-2"/>
    <n v="2"/>
    <n v="165"/>
    <x v="1"/>
    <x v="1"/>
    <n v="587.73787140000002"/>
    <s v="Mobile"/>
  </r>
  <r>
    <n v="279397"/>
    <s v="Gaming Console"/>
    <s v="Delhi"/>
    <s v="Delivered"/>
    <d v="2019-03-10T08:48:58"/>
    <d v="2019-03-19T08:48:58"/>
    <d v="2019-03-15T08:48:58"/>
    <n v="41"/>
    <n v="113"/>
    <s v="Mumbai"/>
    <s v="Delhi-Mumbai"/>
    <s v="Outstation"/>
    <s v="Ship2Home"/>
    <n v="4"/>
    <n v="9"/>
    <n v="154"/>
    <x v="1"/>
    <x v="0"/>
    <n v="3356.2673169999998"/>
    <s v="Gaming Console"/>
  </r>
  <r>
    <n v="859483"/>
    <s v="Laptop"/>
    <s v="Delhi"/>
    <s v="Delivered"/>
    <d v="2019-03-10T08:53:50"/>
    <d v="2019-03-17T08:53:50"/>
    <d v="2019-03-17T08:53:50"/>
    <n v="39"/>
    <n v="110"/>
    <s v="Kolkata"/>
    <s v="Delhi-Kolkata"/>
    <s v="Outstation"/>
    <s v="Ship2Home"/>
    <n v="0"/>
    <n v="7"/>
    <n v="149"/>
    <x v="1"/>
    <x v="0"/>
    <n v="2479.7253500000002"/>
    <s v="Laptop"/>
  </r>
  <r>
    <n v="419255"/>
    <s v="Gaming Console"/>
    <s v="Delhi"/>
    <s v="Delivered"/>
    <d v="2019-03-10T09:05:30"/>
    <d v="2019-03-12T09:05:30"/>
    <d v="2019-03-14T09:05:30"/>
    <n v="28"/>
    <n v="105"/>
    <s v="Kolkata"/>
    <s v="Delhi-Kolkata"/>
    <s v="Outstation"/>
    <s v="Ship2Home"/>
    <n v="-2"/>
    <n v="2"/>
    <n v="133"/>
    <x v="1"/>
    <x v="0"/>
    <n v="3494"/>
    <s v="Gaming Console"/>
  </r>
  <r>
    <n v="521074"/>
    <s v="Laptop"/>
    <s v="Bangalore"/>
    <s v="Delivered"/>
    <d v="2019-03-10T09:12:01"/>
    <d v="2019-03-13T09:12:01"/>
    <d v="2019-03-15T09:12:01"/>
    <n v="36"/>
    <n v="107"/>
    <s v="Kolkata"/>
    <s v="Bangalore-Kolkata"/>
    <s v="Outstation"/>
    <s v="Ship2Home"/>
    <n v="-2"/>
    <n v="3"/>
    <n v="143"/>
    <x v="1"/>
    <x v="1"/>
    <n v="1594.532404"/>
    <s v="Laptop"/>
  </r>
  <r>
    <n v="753268"/>
    <s v="Laptop"/>
    <s v="Delhi"/>
    <s v="Delivered"/>
    <d v="2019-03-10T09:20:28"/>
    <d v="2019-03-16T09:20:28"/>
    <d v="2019-03-17T09:20:28"/>
    <n v="35"/>
    <n v="121"/>
    <s v="Chennai"/>
    <s v="Delhi-Chennai"/>
    <s v="Outstation"/>
    <s v="FastWheels"/>
    <n v="-1"/>
    <n v="6"/>
    <n v="156"/>
    <x v="1"/>
    <x v="1"/>
    <n v="2499"/>
    <s v="Laptop"/>
  </r>
  <r>
    <n v="185044"/>
    <s v="Laptop"/>
    <s v="Delhi"/>
    <s v="Delivered"/>
    <d v="2019-03-10T09:25:36"/>
    <d v="2019-03-17T09:25:36"/>
    <d v="2019-03-13T09:25:36"/>
    <n v="31"/>
    <n v="126"/>
    <s v="Chennai"/>
    <s v="Delhi-Chennai"/>
    <s v="Outstation"/>
    <s v="FastWheels"/>
    <n v="4"/>
    <n v="7"/>
    <n v="157"/>
    <x v="1"/>
    <x v="1"/>
    <n v="774"/>
    <s v="Laptop"/>
  </r>
  <r>
    <n v="36357"/>
    <s v="Tablet"/>
    <s v="Delhi"/>
    <s v="Delivered"/>
    <d v="2019-03-10T09:32:25"/>
    <d v="2019-03-16T09:32:25"/>
    <d v="2019-03-15T09:32:25"/>
    <n v="32"/>
    <n v="122"/>
    <s v="Bangalore"/>
    <s v="Delhi-Bangalore"/>
    <s v="Outstation"/>
    <s v="Ship2Home"/>
    <n v="1"/>
    <n v="6"/>
    <n v="154"/>
    <x v="0"/>
    <x v="0"/>
    <n v="687.48149999999998"/>
    <s v="Tablet"/>
  </r>
  <r>
    <n v="324119"/>
    <s v="PC"/>
    <s v="Delhi"/>
    <s v="Delivered"/>
    <d v="2019-03-10T09:51:07"/>
    <d v="2019-03-15T09:51:07"/>
    <d v="2019-03-17T09:51:07"/>
    <n v="82"/>
    <n v="90"/>
    <s v="Kolkata"/>
    <s v="Delhi-Kolkata"/>
    <s v="Outstation"/>
    <s v="FastWheels"/>
    <n v="-2"/>
    <n v="5"/>
    <n v="172"/>
    <x v="1"/>
    <x v="0"/>
    <n v="2252.7686779999999"/>
    <s v="PC"/>
  </r>
  <r>
    <n v="339801"/>
    <s v="TV - 40 in"/>
    <s v="Delhi"/>
    <s v="Delivered"/>
    <d v="2019-03-10T09:55:01"/>
    <d v="2019-03-10T09:55:01"/>
    <d v="2019-03-17T09:55:01"/>
    <n v="0"/>
    <n v="100"/>
    <s v="Delhi"/>
    <s v="Delhi-Delhi"/>
    <s v="Local"/>
    <s v="FastWheels"/>
    <n v="-7"/>
    <n v="0"/>
    <n v="100"/>
    <x v="0"/>
    <x v="2"/>
    <n v="3203.251444"/>
    <s v="TV"/>
  </r>
  <r>
    <n v="96609"/>
    <s v="Laptop"/>
    <s v="Delhi"/>
    <s v="Delivered"/>
    <d v="2019-03-10T09:56:59"/>
    <d v="2019-03-18T09:56:59"/>
    <d v="2019-03-14T09:56:59"/>
    <n v="39"/>
    <n v="113"/>
    <s v="Mumbai"/>
    <s v="Delhi-Mumbai"/>
    <s v="Outstation"/>
    <s v="Ship2Home"/>
    <n v="4"/>
    <n v="8"/>
    <n v="152"/>
    <x v="0"/>
    <x v="0"/>
    <n v="3617.2687639999999"/>
    <s v="Laptop"/>
  </r>
  <r>
    <n v="343481"/>
    <s v="Mobile"/>
    <s v="Delhi"/>
    <s v="Delivered"/>
    <d v="2019-03-10T09:57:01"/>
    <d v="2019-03-19T09:57:01"/>
    <d v="2019-03-16T09:57:01"/>
    <n v="32"/>
    <n v="105"/>
    <s v="Mumbai"/>
    <s v="Delhi-Mumbai"/>
    <s v="Outstation"/>
    <s v="Ship2Home"/>
    <n v="3"/>
    <n v="9"/>
    <n v="137"/>
    <x v="1"/>
    <x v="0"/>
    <n v="2076.4471119999998"/>
    <s v="Mobile"/>
  </r>
  <r>
    <n v="619517"/>
    <s v="Tablet"/>
    <s v="Delhi"/>
    <s v="Delivered"/>
    <d v="2019-03-10T09:59:50"/>
    <d v="2019-03-17T09:59:50"/>
    <d v="2019-03-14T09:59:50"/>
    <n v="0"/>
    <n v="122"/>
    <s v="Delhi"/>
    <s v="Delhi-Delhi"/>
    <s v="Local"/>
    <s v="Ship2Home"/>
    <n v="3"/>
    <n v="7"/>
    <n v="122"/>
    <x v="1"/>
    <x v="0"/>
    <n v="406.23373600000002"/>
    <s v="Tablet"/>
  </r>
  <r>
    <n v="802010"/>
    <s v="TV - 32 in"/>
    <s v="Delhi"/>
    <s v="Delivered"/>
    <d v="2019-03-10T10:00:06"/>
    <d v="2019-03-12T10:00:06"/>
    <d v="2019-03-17T10:00:06"/>
    <n v="38"/>
    <n v="110"/>
    <s v="Kolkata"/>
    <s v="Delhi-Kolkata"/>
    <s v="Outstation"/>
    <s v="Ship2Home"/>
    <n v="-5"/>
    <n v="2"/>
    <n v="148"/>
    <x v="1"/>
    <x v="1"/>
    <n v="1204.9798920000001"/>
    <s v="TV"/>
  </r>
  <r>
    <n v="980413"/>
    <s v="Laptop"/>
    <s v="Delhi"/>
    <s v="Delivered"/>
    <d v="2019-03-10T10:16:45"/>
    <d v="2019-03-13T10:16:45"/>
    <d v="2019-03-16T10:16:45"/>
    <n v="81"/>
    <n v="102"/>
    <s v="Bangalore"/>
    <s v="Delhi-Bangalore"/>
    <s v="Outstation"/>
    <s v="FastWheels"/>
    <n v="-3"/>
    <n v="3"/>
    <n v="183"/>
    <x v="1"/>
    <x v="2"/>
    <n v="1855.9404259999999"/>
    <s v="Laptop"/>
  </r>
  <r>
    <n v="951542"/>
    <s v="PC"/>
    <s v="Delhi"/>
    <s v="Delivered"/>
    <d v="2019-03-10T10:17:37"/>
    <d v="2019-03-21T10:17:37"/>
    <d v="2019-03-16T10:17:37"/>
    <n v="84"/>
    <n v="102"/>
    <s v="Chennai"/>
    <s v="Delhi-Chennai"/>
    <s v="Outstation"/>
    <s v="FastWheels"/>
    <n v="5"/>
    <n v="11"/>
    <n v="186"/>
    <x v="1"/>
    <x v="1"/>
    <n v="584"/>
    <s v="PC"/>
  </r>
  <r>
    <n v="603836"/>
    <s v="Laptop"/>
    <s v="Delhi"/>
    <s v="Delivered"/>
    <d v="2019-03-10T10:18:15"/>
    <d v="2019-03-11T10:18:15"/>
    <d v="2019-03-14T10:18:15"/>
    <n v="0"/>
    <n v="109"/>
    <s v="Delhi"/>
    <s v="Delhi-Delhi"/>
    <s v="Local"/>
    <s v="FastWheels"/>
    <n v="-3"/>
    <n v="1"/>
    <n v="109"/>
    <x v="1"/>
    <x v="1"/>
    <n v="610.06832550000001"/>
    <s v="Laptop"/>
  </r>
  <r>
    <n v="657877"/>
    <s v="TV - 50 in"/>
    <s v="Bangalore"/>
    <s v="Delivered"/>
    <d v="2019-03-10T10:22:33"/>
    <d v="2019-03-15T10:22:33"/>
    <d v="2019-03-13T10:22:33"/>
    <n v="31"/>
    <n v="107"/>
    <s v="Mumbai"/>
    <s v="Bangalore-Mumbai"/>
    <s v="Outstation"/>
    <s v="Ship2Home"/>
    <n v="2"/>
    <n v="5"/>
    <n v="138"/>
    <x v="1"/>
    <x v="0"/>
    <n v="2012.7973609999999"/>
    <s v="TV"/>
  </r>
  <r>
    <n v="688132"/>
    <s v="TV - 32 in"/>
    <s v="Delhi"/>
    <s v="Delivered"/>
    <d v="2019-03-10T10:27:08"/>
    <d v="2019-03-17T10:27:08"/>
    <d v="2019-03-14T10:27:08"/>
    <n v="77"/>
    <n v="93"/>
    <s v="Kolkata"/>
    <s v="Delhi-Kolkata"/>
    <s v="Outstation"/>
    <s v="FastWheels"/>
    <n v="3"/>
    <n v="7"/>
    <n v="170"/>
    <x v="1"/>
    <x v="1"/>
    <n v="709.80470290000005"/>
    <s v="TV"/>
  </r>
  <r>
    <n v="85653"/>
    <s v="PC"/>
    <s v="Bangalore"/>
    <s v="Delivered"/>
    <d v="2019-03-10T10:28:43"/>
    <d v="2019-03-12T10:28:43"/>
    <d v="2019-03-15T10:28:43"/>
    <n v="0"/>
    <n v="127"/>
    <s v="Bangalore"/>
    <s v="Bangalore-Bangalore"/>
    <s v="Local"/>
    <s v="Ship2Home"/>
    <n v="-3"/>
    <n v="2"/>
    <n v="127"/>
    <x v="0"/>
    <x v="0"/>
    <n v="2896.6179820000002"/>
    <s v="PC"/>
  </r>
  <r>
    <n v="787763"/>
    <s v="PC"/>
    <s v="Bangalore"/>
    <s v="Delivered"/>
    <d v="2019-03-10T10:33:51"/>
    <d v="2019-03-12T10:33:51"/>
    <d v="2019-03-14T10:33:51"/>
    <n v="78"/>
    <n v="108"/>
    <s v="Delhi"/>
    <s v="Bangalore-Delhi"/>
    <s v="Outstation"/>
    <s v="FastWheels"/>
    <n v="-2"/>
    <n v="2"/>
    <n v="186"/>
    <x v="1"/>
    <x v="0"/>
    <n v="690.86730899999998"/>
    <s v="PC"/>
  </r>
  <r>
    <n v="322177"/>
    <s v="Gaming Console"/>
    <s v="Bangalore"/>
    <s v="Delivered"/>
    <d v="2019-03-10T10:37:53"/>
    <d v="2019-03-15T10:37:53"/>
    <d v="2019-03-16T10:37:53"/>
    <n v="66"/>
    <n v="91"/>
    <s v="Mumbai"/>
    <s v="Bangalore-Mumbai"/>
    <s v="Outstation"/>
    <s v="FastWheels"/>
    <n v="-1"/>
    <n v="5"/>
    <n v="157"/>
    <x v="1"/>
    <x v="0"/>
    <n v="2389.8129650000001"/>
    <s v="Gaming Console"/>
  </r>
  <r>
    <n v="705161"/>
    <s v="Mobile"/>
    <s v="Bangalore"/>
    <s v="Delivered"/>
    <d v="2019-03-10T10:45:21"/>
    <d v="2019-03-12T10:45:21"/>
    <d v="2019-03-14T10:45:21"/>
    <n v="66"/>
    <n v="107"/>
    <s v="Delhi"/>
    <s v="Bangalore-Delhi"/>
    <s v="Outstation"/>
    <s v="FastWheels"/>
    <n v="-2"/>
    <n v="2"/>
    <n v="173"/>
    <x v="1"/>
    <x v="0"/>
    <n v="334"/>
    <s v="Mobile"/>
  </r>
  <r>
    <n v="602110"/>
    <s v="Mobile"/>
    <s v="Bangalore"/>
    <s v="Delivered"/>
    <d v="2019-03-10T10:46:49"/>
    <d v="2019-03-18T10:46:49"/>
    <d v="2019-03-15T10:46:49"/>
    <n v="32"/>
    <n v="122"/>
    <s v="Delhi"/>
    <s v="Bangalore-Delhi"/>
    <s v="Outstation"/>
    <s v="Ship2Home"/>
    <n v="3"/>
    <n v="8"/>
    <n v="154"/>
    <x v="1"/>
    <x v="1"/>
    <n v="1252.8891329999999"/>
    <s v="Mobile"/>
  </r>
  <r>
    <n v="167513"/>
    <s v="TV - 50 in"/>
    <s v="Delhi"/>
    <s v="Delivered"/>
    <d v="2019-03-10T10:48:16"/>
    <d v="2019-03-13T10:48:16"/>
    <d v="2019-03-14T10:48:16"/>
    <n v="79"/>
    <n v="94"/>
    <s v="Mumbai"/>
    <s v="Delhi-Mumbai"/>
    <s v="Outstation"/>
    <s v="FastWheels"/>
    <n v="-1"/>
    <n v="3"/>
    <n v="173"/>
    <x v="1"/>
    <x v="0"/>
    <n v="1224.4836849999999"/>
    <s v="TV"/>
  </r>
  <r>
    <n v="532967"/>
    <s v="Mobile"/>
    <s v="Delhi"/>
    <s v="Delivered"/>
    <d v="2019-03-10T10:50:57"/>
    <d v="2019-03-15T10:50:57"/>
    <d v="2019-03-13T10:50:57"/>
    <n v="26"/>
    <n v="110"/>
    <s v="Mumbai"/>
    <s v="Delhi-Mumbai"/>
    <s v="Outstation"/>
    <s v="Ship2Home"/>
    <n v="2"/>
    <n v="5"/>
    <n v="136"/>
    <x v="1"/>
    <x v="0"/>
    <n v="3479.5348880000001"/>
    <s v="Mobile"/>
  </r>
  <r>
    <n v="188301"/>
    <s v="TV - 40 in"/>
    <s v="Delhi"/>
    <s v="Delivered"/>
    <d v="2019-03-10T10:57:36"/>
    <d v="2019-03-12T10:57:36"/>
    <d v="2019-03-14T10:57:36"/>
    <n v="46"/>
    <n v="111"/>
    <s v="Kolkata"/>
    <s v="Delhi-Kolkata"/>
    <s v="Outstation"/>
    <s v="Ship2Home"/>
    <n v="-2"/>
    <n v="2"/>
    <n v="157"/>
    <x v="0"/>
    <x v="0"/>
    <n v="1525"/>
    <s v="TV"/>
  </r>
  <r>
    <n v="688858"/>
    <s v="Mobile"/>
    <s v="Bangalore"/>
    <s v="Delivered"/>
    <d v="2019-03-10T10:58:46"/>
    <d v="2019-03-13T10:58:46"/>
    <d v="2019-03-13T10:58:46"/>
    <n v="30"/>
    <n v="124"/>
    <s v="Chennai"/>
    <s v="Bangalore-Chennai"/>
    <s v="Outstation"/>
    <s v="Ship2Home"/>
    <n v="0"/>
    <n v="3"/>
    <n v="154"/>
    <x v="1"/>
    <x v="1"/>
    <n v="901.86501880000003"/>
    <s v="Mobile"/>
  </r>
  <r>
    <n v="171835"/>
    <s v="Tablet"/>
    <s v="Delhi"/>
    <s v="Delivered"/>
    <d v="2019-03-10T10:59:27"/>
    <d v="2019-03-14T10:59:27"/>
    <d v="2019-03-13T10:59:27"/>
    <n v="0"/>
    <n v="127"/>
    <s v="Delhi"/>
    <s v="Delhi-Delhi"/>
    <s v="Local"/>
    <s v="Ship2Home"/>
    <n v="1"/>
    <n v="4"/>
    <n v="127"/>
    <x v="1"/>
    <x v="0"/>
    <n v="326"/>
    <s v="Tablet"/>
  </r>
  <r>
    <n v="723763"/>
    <s v="Laptop"/>
    <s v="Delhi"/>
    <s v="Delivered"/>
    <d v="2019-03-10T11:06:54"/>
    <d v="2019-03-17T11:06:54"/>
    <d v="2019-03-15T11:06:54"/>
    <n v="38"/>
    <n v="123"/>
    <s v="Bangalore"/>
    <s v="Delhi-Bangalore"/>
    <s v="Outstation"/>
    <s v="Ship2Home"/>
    <n v="2"/>
    <n v="7"/>
    <n v="161"/>
    <x v="1"/>
    <x v="0"/>
    <n v="652.72058070000003"/>
    <s v="Laptop"/>
  </r>
  <r>
    <n v="937434"/>
    <s v="Laptop"/>
    <s v="Delhi"/>
    <s v="Delivered"/>
    <d v="2019-03-10T11:13:51"/>
    <d v="2019-03-14T11:13:51"/>
    <d v="2019-03-15T11:13:51"/>
    <n v="43"/>
    <n v="106"/>
    <s v="Mumbai"/>
    <s v="Delhi-Mumbai"/>
    <s v="Outstation"/>
    <s v="Ship2Home"/>
    <n v="-1"/>
    <n v="4"/>
    <n v="149"/>
    <x v="0"/>
    <x v="1"/>
    <n v="1623.8836980000001"/>
    <s v="Laptop"/>
  </r>
  <r>
    <n v="923489"/>
    <s v="Tablet"/>
    <s v="Delhi"/>
    <s v="Delivered"/>
    <d v="2019-03-10T11:14:39"/>
    <d v="2019-03-13T11:14:39"/>
    <d v="2019-03-15T11:14:39"/>
    <n v="0"/>
    <n v="120"/>
    <s v="Delhi"/>
    <s v="Delhi-Delhi"/>
    <s v="Local"/>
    <s v="Ship2Home"/>
    <n v="-2"/>
    <n v="3"/>
    <n v="120"/>
    <x v="1"/>
    <x v="2"/>
    <n v="1536"/>
    <s v="Tablet"/>
  </r>
  <r>
    <n v="945804"/>
    <s v="PC"/>
    <s v="Bangalore"/>
    <s v="Delivered"/>
    <d v="2019-03-10T11:16:21"/>
    <d v="2019-03-12T11:16:21"/>
    <d v="2019-03-15T11:16:21"/>
    <n v="0"/>
    <n v="126"/>
    <s v="Bangalore"/>
    <s v="Bangalore-Bangalore"/>
    <s v="Local"/>
    <s v="FastWheels"/>
    <n v="-3"/>
    <n v="2"/>
    <n v="126"/>
    <x v="0"/>
    <x v="1"/>
    <n v="1930"/>
    <s v="PC"/>
  </r>
  <r>
    <n v="915235"/>
    <s v="Laptop"/>
    <s v="Delhi"/>
    <s v="Delivered"/>
    <d v="2019-03-10T11:16:40"/>
    <d v="2019-03-13T11:16:40"/>
    <d v="2019-03-14T11:16:40"/>
    <n v="0"/>
    <n v="122"/>
    <s v="Delhi"/>
    <s v="Delhi-Delhi"/>
    <s v="Local"/>
    <s v="Ship2Home"/>
    <n v="-1"/>
    <n v="3"/>
    <n v="122"/>
    <x v="1"/>
    <x v="0"/>
    <n v="2901"/>
    <s v="Laptop"/>
  </r>
  <r>
    <n v="490138"/>
    <s v="Mobile"/>
    <s v="Delhi"/>
    <s v="Delivered"/>
    <d v="2019-03-10T11:27:41"/>
    <d v="2019-03-14T11:27:41"/>
    <d v="2019-03-13T11:27:41"/>
    <n v="0"/>
    <n v="125"/>
    <s v="Delhi"/>
    <s v="Delhi-Delhi"/>
    <s v="Local"/>
    <s v="Ship2Home"/>
    <n v="1"/>
    <n v="4"/>
    <n v="125"/>
    <x v="1"/>
    <x v="1"/>
    <n v="1398.306137"/>
    <s v="Mobile"/>
  </r>
  <r>
    <n v="856179"/>
    <s v="Mobile"/>
    <s v="Delhi"/>
    <s v="Delivered"/>
    <d v="2019-03-10T11:31:49"/>
    <d v="2019-03-13T11:31:49"/>
    <d v="2019-03-16T11:31:49"/>
    <n v="80"/>
    <n v="92"/>
    <s v="Mumbai"/>
    <s v="Delhi-Mumbai"/>
    <s v="Outstation"/>
    <s v="FastWheels"/>
    <n v="-3"/>
    <n v="3"/>
    <n v="172"/>
    <x v="0"/>
    <x v="0"/>
    <n v="308"/>
    <s v="Mobile"/>
  </r>
  <r>
    <n v="608703"/>
    <s v="Mobile"/>
    <s v="Bangalore"/>
    <s v="Delivered"/>
    <d v="2019-03-10T11:37:25"/>
    <d v="2019-03-17T11:37:25"/>
    <d v="2019-03-14T11:37:25"/>
    <n v="47"/>
    <n v="113"/>
    <s v="Kolkata"/>
    <s v="Bangalore-Kolkata"/>
    <s v="Outstation"/>
    <s v="Ship2Home"/>
    <n v="3"/>
    <n v="7"/>
    <n v="160"/>
    <x v="0"/>
    <x v="0"/>
    <n v="2133.8312729999998"/>
    <s v="Mobile"/>
  </r>
  <r>
    <n v="664167"/>
    <s v="Mobile"/>
    <s v="Bangalore"/>
    <s v="Delivered"/>
    <d v="2019-03-10T11:38:48"/>
    <d v="2019-03-15T11:38:48"/>
    <d v="2019-03-17T11:38:48"/>
    <n v="0"/>
    <n v="120"/>
    <s v="Bangalore"/>
    <s v="Bangalore-Bangalore"/>
    <s v="Local"/>
    <s v="Ship2Home"/>
    <n v="-2"/>
    <n v="5"/>
    <n v="120"/>
    <x v="0"/>
    <x v="2"/>
    <n v="2369.0092890000001"/>
    <s v="Mobile"/>
  </r>
  <r>
    <n v="133213"/>
    <s v="Mobile"/>
    <s v="Bangalore"/>
    <s v="Delivered"/>
    <d v="2019-03-10T11:47:15"/>
    <d v="2019-03-15T11:47:15"/>
    <d v="2019-03-13T11:47:15"/>
    <n v="29"/>
    <n v="107"/>
    <s v="Mumbai"/>
    <s v="Bangalore-Mumbai"/>
    <s v="Outstation"/>
    <s v="Ship2Home"/>
    <n v="2"/>
    <n v="5"/>
    <n v="136"/>
    <x v="1"/>
    <x v="0"/>
    <n v="2999.5522500000002"/>
    <s v="Mobile"/>
  </r>
  <r>
    <n v="325941"/>
    <s v="Gaming Console"/>
    <s v="Delhi"/>
    <s v="Delivered"/>
    <d v="2019-03-10T11:55:02"/>
    <d v="2019-03-12T11:55:02"/>
    <d v="2019-03-13T11:55:02"/>
    <n v="0"/>
    <n v="107"/>
    <s v="Delhi"/>
    <s v="Delhi-Delhi"/>
    <s v="Local"/>
    <s v="FastWheels"/>
    <n v="-1"/>
    <n v="2"/>
    <n v="107"/>
    <x v="0"/>
    <x v="2"/>
    <n v="2786"/>
    <s v="Gaming Console"/>
  </r>
  <r>
    <n v="585119"/>
    <s v="PC"/>
    <s v="Bangalore"/>
    <s v="Delivered"/>
    <d v="2019-03-10T11:55:30"/>
    <d v="2019-03-16T11:55:30"/>
    <d v="2019-03-13T11:55:30"/>
    <n v="27"/>
    <n v="112"/>
    <s v="Kolkata"/>
    <s v="Bangalore-Kolkata"/>
    <s v="Outstation"/>
    <s v="Ship2Home"/>
    <n v="3"/>
    <n v="6"/>
    <n v="139"/>
    <x v="1"/>
    <x v="0"/>
    <n v="2887.7021810000001"/>
    <s v="PC"/>
  </r>
  <r>
    <n v="154855"/>
    <s v="Mobile"/>
    <s v="Bangalore"/>
    <s v="Delivered"/>
    <d v="2019-03-10T12:00:07"/>
    <d v="2019-03-16T12:00:07"/>
    <d v="2019-03-16T12:00:07"/>
    <n v="38"/>
    <n v="112"/>
    <s v="Mumbai"/>
    <s v="Bangalore-Mumbai"/>
    <s v="Outstation"/>
    <s v="Ship2Home"/>
    <n v="0"/>
    <n v="6"/>
    <n v="150"/>
    <x v="1"/>
    <x v="0"/>
    <n v="2838"/>
    <s v="Mobile"/>
  </r>
  <r>
    <n v="852412"/>
    <s v="Laptop"/>
    <s v="Delhi"/>
    <s v="Delivered"/>
    <d v="2019-03-10T12:02:11"/>
    <d v="2019-03-13T12:02:11"/>
    <d v="2019-03-16T12:02:11"/>
    <n v="27"/>
    <n v="114"/>
    <s v="Mumbai"/>
    <s v="Delhi-Mumbai"/>
    <s v="Outstation"/>
    <s v="FastWheels"/>
    <n v="-3"/>
    <n v="3"/>
    <n v="141"/>
    <x v="1"/>
    <x v="1"/>
    <n v="926.83005700000001"/>
    <s v="Laptop"/>
  </r>
  <r>
    <n v="797925"/>
    <s v="Gaming Console"/>
    <s v="Bangalore"/>
    <s v="Delivered"/>
    <d v="2019-03-10T12:02:48"/>
    <d v="2019-03-16T12:02:48"/>
    <d v="2019-03-15T12:02:48"/>
    <n v="79"/>
    <n v="110"/>
    <s v="Delhi"/>
    <s v="Bangalore-Delhi"/>
    <s v="Outstation"/>
    <s v="FastWheels"/>
    <n v="1"/>
    <n v="6"/>
    <n v="189"/>
    <x v="0"/>
    <x v="0"/>
    <n v="494"/>
    <s v="Gaming Console"/>
  </r>
  <r>
    <n v="835208"/>
    <s v="Mobile"/>
    <s v="Bangalore"/>
    <s v="Delivered"/>
    <d v="2019-03-10T12:06:31"/>
    <d v="2019-03-10T12:06:31"/>
    <d v="2019-03-17T12:06:31"/>
    <n v="0"/>
    <n v="104"/>
    <s v="Bangalore"/>
    <s v="Bangalore-Bangalore"/>
    <s v="Local"/>
    <s v="FastWheels"/>
    <n v="-7"/>
    <n v="0"/>
    <n v="104"/>
    <x v="1"/>
    <x v="1"/>
    <n v="1185"/>
    <s v="Mobile"/>
  </r>
  <r>
    <n v="538440"/>
    <s v="Mobile"/>
    <s v="Delhi"/>
    <s v="Delivered"/>
    <d v="2019-03-10T12:10:46"/>
    <d v="2019-03-16T12:10:46"/>
    <d v="2019-03-17T12:10:46"/>
    <n v="59"/>
    <n v="109"/>
    <s v="Bangalore"/>
    <s v="Delhi-Bangalore"/>
    <s v="Outstation"/>
    <s v="FastWheels"/>
    <n v="-1"/>
    <n v="6"/>
    <n v="168"/>
    <x v="0"/>
    <x v="1"/>
    <n v="1959"/>
    <s v="Mobile"/>
  </r>
  <r>
    <n v="53365"/>
    <s v="Mobile"/>
    <s v="Delhi"/>
    <s v="Delivered"/>
    <d v="2019-03-10T12:24:25"/>
    <d v="2019-03-10T12:24:25"/>
    <d v="2019-03-13T12:24:25"/>
    <n v="0"/>
    <n v="103"/>
    <s v="Delhi"/>
    <s v="Delhi-Delhi"/>
    <s v="Local"/>
    <s v="FastWheels"/>
    <n v="-3"/>
    <n v="0"/>
    <n v="103"/>
    <x v="1"/>
    <x v="0"/>
    <n v="3288.5874480000002"/>
    <s v="Mobile"/>
  </r>
  <r>
    <n v="578835"/>
    <s v="Mobile"/>
    <s v="Delhi"/>
    <s v="Delivered"/>
    <d v="2019-03-10T12:36:43"/>
    <d v="2019-03-10T12:36:43"/>
    <d v="2019-03-15T12:36:43"/>
    <n v="0"/>
    <n v="106"/>
    <s v="Delhi"/>
    <s v="Delhi-Delhi"/>
    <s v="Local"/>
    <s v="FastWheels"/>
    <n v="-5"/>
    <n v="0"/>
    <n v="106"/>
    <x v="0"/>
    <x v="0"/>
    <n v="1927.931249"/>
    <s v="Mobile"/>
  </r>
  <r>
    <n v="326985"/>
    <s v="Gaming Console"/>
    <s v="Delhi"/>
    <s v="Delivered"/>
    <d v="2019-03-10T12:38:40"/>
    <d v="2019-03-15T12:38:40"/>
    <d v="2019-03-15T12:38:40"/>
    <n v="36"/>
    <n v="130"/>
    <s v="Bangalore"/>
    <s v="Delhi-Bangalore"/>
    <s v="Outstation"/>
    <s v="Ship2Home"/>
    <n v="0"/>
    <n v="5"/>
    <n v="166"/>
    <x v="0"/>
    <x v="0"/>
    <n v="3076.8542210000001"/>
    <s v="Gaming Console"/>
  </r>
  <r>
    <n v="522690"/>
    <s v="Laptop"/>
    <s v="Delhi"/>
    <s v="Delivered"/>
    <d v="2019-03-10T12:39:48"/>
    <d v="2019-03-12T12:39:48"/>
    <d v="2019-03-13T12:39:48"/>
    <n v="0"/>
    <n v="120"/>
    <s v="Delhi"/>
    <s v="Delhi-Delhi"/>
    <s v="Local"/>
    <s v="Ship2Home"/>
    <n v="-1"/>
    <n v="2"/>
    <n v="120"/>
    <x v="0"/>
    <x v="1"/>
    <n v="2620"/>
    <s v="Laptop"/>
  </r>
  <r>
    <n v="186322"/>
    <s v="Laptop"/>
    <s v="Bangalore"/>
    <s v="Delivered"/>
    <d v="2019-03-10T12:45:43"/>
    <d v="2019-03-10T12:45:43"/>
    <d v="2019-03-17T12:45:43"/>
    <n v="0"/>
    <n v="104"/>
    <s v="Bangalore"/>
    <s v="Bangalore-Bangalore"/>
    <s v="Local"/>
    <s v="FastWheels"/>
    <n v="-7"/>
    <n v="0"/>
    <n v="104"/>
    <x v="1"/>
    <x v="1"/>
    <n v="789"/>
    <s v="Laptop"/>
  </r>
  <r>
    <n v="630443"/>
    <s v="TV - 50 in"/>
    <s v="Bangalore"/>
    <s v="Delivered"/>
    <d v="2019-03-10T12:52:53"/>
    <d v="2019-03-14T12:52:53"/>
    <d v="2019-03-13T12:52:53"/>
    <n v="32"/>
    <n v="113"/>
    <s v="Mumbai"/>
    <s v="Bangalore-Mumbai"/>
    <s v="Outstation"/>
    <s v="Ship2Home"/>
    <n v="1"/>
    <n v="4"/>
    <n v="145"/>
    <x v="1"/>
    <x v="0"/>
    <n v="1805.6027549999999"/>
    <s v="TV"/>
  </r>
  <r>
    <n v="871448"/>
    <s v="TV - 32 in"/>
    <s v="Delhi"/>
    <s v="Delivered"/>
    <d v="2019-03-10T12:55:59"/>
    <d v="2019-03-14T12:55:59"/>
    <d v="2019-03-13T12:55:59"/>
    <n v="43"/>
    <n v="108"/>
    <s v="Kolkata"/>
    <s v="Delhi-Kolkata"/>
    <s v="Outstation"/>
    <s v="FastWheels"/>
    <n v="1"/>
    <n v="4"/>
    <n v="151"/>
    <x v="1"/>
    <x v="1"/>
    <n v="875.16119209999999"/>
    <s v="TV"/>
  </r>
  <r>
    <n v="863931"/>
    <s v="TV - 40 in"/>
    <s v="Bangalore"/>
    <s v="Delivered"/>
    <d v="2019-03-10T12:56:18"/>
    <d v="2019-03-15T12:56:18"/>
    <d v="2019-03-13T12:56:18"/>
    <n v="27"/>
    <n v="106"/>
    <s v="Kolkata"/>
    <s v="Bangalore-Kolkata"/>
    <s v="Outstation"/>
    <s v="Ship2Home"/>
    <n v="2"/>
    <n v="5"/>
    <n v="133"/>
    <x v="0"/>
    <x v="0"/>
    <n v="2919.6152790000001"/>
    <s v="TV"/>
  </r>
  <r>
    <n v="310614"/>
    <s v="TV - 32 in"/>
    <s v="Bangalore"/>
    <s v="Delivered"/>
    <d v="2019-03-10T13:01:42"/>
    <d v="2019-03-11T13:01:42"/>
    <d v="2019-03-15T13:01:42"/>
    <n v="0"/>
    <n v="107"/>
    <s v="Bangalore"/>
    <s v="Bangalore-Bangalore"/>
    <s v="Local"/>
    <s v="FastWheels"/>
    <n v="-4"/>
    <n v="1"/>
    <n v="107"/>
    <x v="0"/>
    <x v="1"/>
    <n v="2053"/>
    <s v="TV"/>
  </r>
  <r>
    <n v="88052"/>
    <s v="TV - 32 in"/>
    <s v="Delhi"/>
    <s v="Delivered"/>
    <d v="2019-03-10T13:03:06"/>
    <d v="2019-03-17T13:03:06"/>
    <d v="2019-03-13T13:03:06"/>
    <n v="31"/>
    <n v="113"/>
    <s v="Kolkata"/>
    <s v="Delhi-Kolkata"/>
    <s v="Outstation"/>
    <s v="FastWheels"/>
    <n v="4"/>
    <n v="7"/>
    <n v="144"/>
    <x v="1"/>
    <x v="1"/>
    <n v="2792.3677899999998"/>
    <s v="TV"/>
  </r>
  <r>
    <n v="40237"/>
    <s v="Mobile"/>
    <s v="Delhi"/>
    <s v="Delivered"/>
    <d v="2019-03-10T13:04:38"/>
    <d v="2019-03-15T13:04:38"/>
    <d v="2019-03-13T13:04:38"/>
    <n v="28"/>
    <n v="109"/>
    <s v="Kolkata"/>
    <s v="Delhi-Kolkata"/>
    <s v="Outstation"/>
    <s v="Ship2Home"/>
    <n v="2"/>
    <n v="5"/>
    <n v="137"/>
    <x v="1"/>
    <x v="0"/>
    <n v="296"/>
    <s v="Mobile"/>
  </r>
  <r>
    <n v="941282"/>
    <s v="Mobile"/>
    <s v="Bangalore"/>
    <s v="Delivered"/>
    <d v="2019-03-10T13:09:17"/>
    <d v="2019-03-17T13:09:17"/>
    <d v="2019-03-15T13:09:17"/>
    <n v="33"/>
    <n v="123"/>
    <s v="Delhi"/>
    <s v="Bangalore-Delhi"/>
    <s v="Outstation"/>
    <s v="Ship2Home"/>
    <n v="2"/>
    <n v="7"/>
    <n v="156"/>
    <x v="1"/>
    <x v="1"/>
    <n v="1526.7094990000001"/>
    <s v="Mobile"/>
  </r>
  <r>
    <n v="114147"/>
    <s v="PC"/>
    <s v="Delhi"/>
    <s v="Delivered"/>
    <d v="2019-03-10T13:15:29"/>
    <d v="2019-03-18T13:15:29"/>
    <d v="2019-03-17T13:15:29"/>
    <n v="40"/>
    <n v="122"/>
    <s v="Bangalore"/>
    <s v="Delhi-Bangalore"/>
    <s v="Outstation"/>
    <s v="Ship2Home"/>
    <n v="1"/>
    <n v="8"/>
    <n v="162"/>
    <x v="0"/>
    <x v="0"/>
    <n v="2065.9184460000001"/>
    <s v="PC"/>
  </r>
  <r>
    <n v="293797"/>
    <s v="Gaming Console"/>
    <s v="Delhi"/>
    <s v="Delivered"/>
    <d v="2019-03-10T13:16:59"/>
    <d v="2019-03-16T13:16:59"/>
    <d v="2019-03-15T13:16:59"/>
    <n v="25"/>
    <n v="108"/>
    <s v="Mumbai"/>
    <s v="Delhi-Mumbai"/>
    <s v="Outstation"/>
    <s v="Ship2Home"/>
    <n v="1"/>
    <n v="6"/>
    <n v="133"/>
    <x v="1"/>
    <x v="2"/>
    <n v="549.79479949999995"/>
    <s v="Gaming Console"/>
  </r>
  <r>
    <n v="127215"/>
    <s v="PC"/>
    <s v="Delhi"/>
    <s v="Delivered"/>
    <d v="2019-03-10T13:26:08"/>
    <d v="2019-03-15T13:26:08"/>
    <d v="2019-03-16T13:26:08"/>
    <n v="40"/>
    <n v="108"/>
    <s v="Mumbai"/>
    <s v="Delhi-Mumbai"/>
    <s v="Outstation"/>
    <s v="Ship2Home"/>
    <n v="-1"/>
    <n v="5"/>
    <n v="148"/>
    <x v="0"/>
    <x v="0"/>
    <n v="2443.387354"/>
    <s v="PC"/>
  </r>
  <r>
    <n v="610484"/>
    <s v="PC"/>
    <s v="Delhi"/>
    <s v="Delivered"/>
    <d v="2019-03-10T13:26:15"/>
    <d v="2019-03-15T13:26:15"/>
    <d v="2019-03-16T13:26:15"/>
    <n v="32"/>
    <n v="128"/>
    <s v="Chennai"/>
    <s v="Delhi-Chennai"/>
    <s v="Outstation"/>
    <s v="FastWheels"/>
    <n v="-1"/>
    <n v="5"/>
    <n v="160"/>
    <x v="1"/>
    <x v="1"/>
    <n v="3136.3784070000002"/>
    <s v="PC"/>
  </r>
  <r>
    <n v="275635"/>
    <s v="Mobile"/>
    <s v="Delhi"/>
    <s v="Delivered"/>
    <d v="2019-03-10T13:31:17"/>
    <d v="2019-03-19T13:31:17"/>
    <d v="2019-03-14T13:31:17"/>
    <n v="74"/>
    <n v="104"/>
    <s v="Chennai"/>
    <s v="Delhi-Chennai"/>
    <s v="Outstation"/>
    <s v="FastWheels"/>
    <n v="5"/>
    <n v="9"/>
    <n v="178"/>
    <x v="1"/>
    <x v="0"/>
    <n v="2280"/>
    <s v="Mobile"/>
  </r>
  <r>
    <n v="46298"/>
    <s v="TV - 32 in"/>
    <s v="Delhi"/>
    <s v="Delivered"/>
    <d v="2019-03-10T13:38:20"/>
    <d v="2019-03-12T13:38:20"/>
    <d v="2019-03-16T13:38:20"/>
    <n v="0"/>
    <n v="126"/>
    <s v="Delhi"/>
    <s v="Delhi-Delhi"/>
    <s v="Local"/>
    <s v="Ship2Home"/>
    <n v="-4"/>
    <n v="2"/>
    <n v="126"/>
    <x v="1"/>
    <x v="1"/>
    <n v="351.60391509999999"/>
    <s v="TV"/>
  </r>
  <r>
    <n v="303602"/>
    <s v="TV - 32 in"/>
    <s v="Delhi"/>
    <s v="Delivered"/>
    <d v="2019-03-10T13:39:58"/>
    <d v="2019-03-15T13:39:58"/>
    <d v="2019-03-17T13:39:58"/>
    <n v="0"/>
    <n v="127"/>
    <s v="Delhi"/>
    <s v="Delhi-Delhi"/>
    <s v="Local"/>
    <s v="Ship2Home"/>
    <n v="-2"/>
    <n v="5"/>
    <n v="127"/>
    <x v="1"/>
    <x v="1"/>
    <n v="3127.7407899999998"/>
    <s v="TV"/>
  </r>
  <r>
    <n v="409793"/>
    <s v="Laptop"/>
    <s v="Bangalore"/>
    <s v="Delivered"/>
    <d v="2019-03-10T13:51:49"/>
    <d v="2019-03-16T13:51:49"/>
    <d v="2019-03-15T13:51:49"/>
    <n v="47"/>
    <n v="106"/>
    <s v="Kolkata"/>
    <s v="Bangalore-Kolkata"/>
    <s v="Outstation"/>
    <s v="Ship2Home"/>
    <n v="1"/>
    <n v="6"/>
    <n v="153"/>
    <x v="1"/>
    <x v="0"/>
    <n v="1886.6533010000001"/>
    <s v="Laptop"/>
  </r>
  <r>
    <n v="227232"/>
    <s v="Laptop"/>
    <s v="Delhi"/>
    <s v="Delivered"/>
    <d v="2019-03-10T14:02:39"/>
    <d v="2019-03-15T14:02:39"/>
    <d v="2019-03-16T14:02:39"/>
    <n v="49"/>
    <n v="125"/>
    <s v="Bangalore"/>
    <s v="Delhi-Bangalore"/>
    <s v="Outstation"/>
    <s v="FastWheels"/>
    <n v="-1"/>
    <n v="5"/>
    <n v="174"/>
    <x v="0"/>
    <x v="1"/>
    <n v="3098"/>
    <s v="Laptop"/>
  </r>
  <r>
    <n v="256915"/>
    <s v="Tablet"/>
    <s v="Bangalore"/>
    <s v="Delivered"/>
    <d v="2019-03-10T14:05:29"/>
    <d v="2019-03-16T14:05:29"/>
    <d v="2019-03-16T14:05:29"/>
    <n v="27"/>
    <n v="130"/>
    <s v="Chennai"/>
    <s v="Bangalore-Chennai"/>
    <s v="Outstation"/>
    <s v="Ship2Home"/>
    <n v="0"/>
    <n v="6"/>
    <n v="157"/>
    <x v="1"/>
    <x v="0"/>
    <n v="3384"/>
    <s v="Tablet"/>
  </r>
  <r>
    <n v="577897"/>
    <s v="Laptop"/>
    <s v="Delhi"/>
    <s v="Delivered"/>
    <d v="2019-03-10T14:05:36"/>
    <d v="2019-03-14T14:05:36"/>
    <d v="2019-03-13T14:05:36"/>
    <n v="0"/>
    <n v="126"/>
    <s v="Delhi"/>
    <s v="Delhi-Delhi"/>
    <s v="Local"/>
    <s v="Ship2Home"/>
    <n v="1"/>
    <n v="4"/>
    <n v="126"/>
    <x v="1"/>
    <x v="0"/>
    <n v="3392.551422"/>
    <s v="Laptop"/>
  </r>
  <r>
    <n v="577918"/>
    <s v="Tablet"/>
    <s v="Delhi"/>
    <s v="Delivered"/>
    <d v="2019-03-10T14:06:55"/>
    <d v="2019-03-15T14:06:55"/>
    <d v="2019-03-16T14:06:55"/>
    <n v="63"/>
    <n v="100"/>
    <s v="Bangalore"/>
    <s v="Delhi-Bangalore"/>
    <s v="Outstation"/>
    <s v="FastWheels"/>
    <n v="-1"/>
    <n v="5"/>
    <n v="163"/>
    <x v="1"/>
    <x v="1"/>
    <n v="1663.501548"/>
    <s v="Tablet"/>
  </r>
  <r>
    <n v="537936"/>
    <s v="Laptop"/>
    <s v="Bangalore"/>
    <s v="Delivered"/>
    <d v="2019-03-10T14:08:01"/>
    <d v="2019-03-12T14:08:01"/>
    <d v="2019-03-15T14:08:01"/>
    <n v="64"/>
    <n v="102"/>
    <s v="Delhi"/>
    <s v="Bangalore-Delhi"/>
    <s v="Outstation"/>
    <s v="FastWheels"/>
    <n v="-3"/>
    <n v="2"/>
    <n v="166"/>
    <x v="0"/>
    <x v="1"/>
    <n v="1634.852345"/>
    <s v="Laptop"/>
  </r>
  <r>
    <n v="109506"/>
    <s v="Mobile"/>
    <s v="Delhi"/>
    <s v="Delivered"/>
    <d v="2019-03-10T14:13:27"/>
    <d v="2019-03-17T14:13:27"/>
    <d v="2019-03-13T14:13:27"/>
    <n v="38"/>
    <n v="128"/>
    <s v="Bangalore"/>
    <s v="Delhi-Bangalore"/>
    <s v="Outstation"/>
    <s v="Ship2Home"/>
    <n v="4"/>
    <n v="7"/>
    <n v="166"/>
    <x v="0"/>
    <x v="1"/>
    <n v="762"/>
    <s v="Mobile"/>
  </r>
  <r>
    <n v="111371"/>
    <s v="Laptop"/>
    <s v="Delhi"/>
    <s v="Delivered"/>
    <d v="2019-03-10T14:25:37"/>
    <d v="2019-03-18T14:25:37"/>
    <d v="2019-03-14T14:25:37"/>
    <n v="78"/>
    <n v="101"/>
    <s v="Chennai"/>
    <s v="Delhi-Chennai"/>
    <s v="Outstation"/>
    <s v="FastWheels"/>
    <n v="4"/>
    <n v="8"/>
    <n v="179"/>
    <x v="1"/>
    <x v="0"/>
    <n v="805.30108159999997"/>
    <s v="Laptop"/>
  </r>
  <r>
    <n v="46255"/>
    <s v="Tablet"/>
    <s v="Bangalore"/>
    <s v="Delivered"/>
    <d v="2019-03-10T14:31:08"/>
    <d v="2019-03-18T14:31:08"/>
    <d v="2019-03-13T14:31:08"/>
    <n v="29"/>
    <n v="111"/>
    <s v="Mumbai"/>
    <s v="Bangalore-Mumbai"/>
    <s v="Outstation"/>
    <s v="Ship2Home"/>
    <n v="5"/>
    <n v="8"/>
    <n v="140"/>
    <x v="1"/>
    <x v="0"/>
    <n v="1674"/>
    <s v="Tablet"/>
  </r>
  <r>
    <n v="291925"/>
    <s v="Gaming Console"/>
    <s v="Delhi"/>
    <s v="Delivered"/>
    <d v="2019-03-10T14:33:51"/>
    <d v="2019-03-10T14:33:51"/>
    <d v="2019-03-13T14:33:51"/>
    <n v="0"/>
    <n v="108"/>
    <s v="Delhi"/>
    <s v="Delhi-Delhi"/>
    <s v="Local"/>
    <s v="FastWheels"/>
    <n v="-3"/>
    <n v="0"/>
    <n v="108"/>
    <x v="1"/>
    <x v="0"/>
    <n v="1150.323181"/>
    <s v="Gaming Console"/>
  </r>
  <r>
    <n v="222354"/>
    <s v="TV - 32 in"/>
    <s v="Delhi"/>
    <s v="Delivered"/>
    <d v="2019-03-10T14:38:34"/>
    <d v="2019-03-14T14:38:34"/>
    <d v="2019-03-15T14:38:34"/>
    <n v="0"/>
    <n v="124"/>
    <s v="Delhi"/>
    <s v="Delhi-Delhi"/>
    <s v="Local"/>
    <s v="Ship2Home"/>
    <n v="-1"/>
    <n v="4"/>
    <n v="124"/>
    <x v="0"/>
    <x v="1"/>
    <n v="1573.926757"/>
    <s v="TV"/>
  </r>
  <r>
    <n v="153647"/>
    <s v="Tablet"/>
    <s v="Delhi"/>
    <s v="Delivered"/>
    <d v="2019-03-10T14:38:55"/>
    <d v="2019-03-11T14:38:55"/>
    <d v="2019-03-16T14:38:55"/>
    <n v="0"/>
    <n v="121"/>
    <s v="Delhi"/>
    <s v="Delhi-Delhi"/>
    <s v="Local"/>
    <s v="Ship2Home"/>
    <n v="-5"/>
    <n v="1"/>
    <n v="121"/>
    <x v="1"/>
    <x v="0"/>
    <n v="2261.6571090000002"/>
    <s v="Tablet"/>
  </r>
  <r>
    <n v="263091"/>
    <s v="PC"/>
    <s v="Delhi"/>
    <s v="Delivered"/>
    <d v="2019-03-10T14:45:05"/>
    <d v="2019-03-15T14:45:05"/>
    <d v="2019-03-15T14:45:05"/>
    <n v="30"/>
    <n v="123"/>
    <s v="Bangalore"/>
    <s v="Delhi-Bangalore"/>
    <s v="Outstation"/>
    <s v="Ship2Home"/>
    <n v="0"/>
    <n v="5"/>
    <n v="153"/>
    <x v="0"/>
    <x v="0"/>
    <n v="1090.681722"/>
    <s v="PC"/>
  </r>
  <r>
    <n v="904441"/>
    <s v="Tablet"/>
    <s v="Delhi"/>
    <s v="Delivered"/>
    <d v="2019-03-10T14:53:25"/>
    <d v="2019-03-17T14:53:25"/>
    <d v="2019-03-14T14:53:25"/>
    <n v="47"/>
    <n v="122"/>
    <s v="Bangalore"/>
    <s v="Delhi-Bangalore"/>
    <s v="Outstation"/>
    <s v="Ship2Home"/>
    <n v="3"/>
    <n v="7"/>
    <n v="169"/>
    <x v="1"/>
    <x v="0"/>
    <n v="3628.9235290000001"/>
    <s v="Tablet"/>
  </r>
  <r>
    <n v="55564"/>
    <s v="TV - 32 in"/>
    <s v="Delhi"/>
    <s v="Delivered"/>
    <d v="2019-03-10T14:56:23"/>
    <d v="2019-03-19T14:56:23"/>
    <d v="2019-03-13T14:56:23"/>
    <n v="40"/>
    <n v="114"/>
    <s v="Kolkata"/>
    <s v="Delhi-Kolkata"/>
    <s v="Outstation"/>
    <s v="FastWheels"/>
    <n v="6"/>
    <n v="9"/>
    <n v="154"/>
    <x v="1"/>
    <x v="1"/>
    <n v="1827.4902850000001"/>
    <s v="TV"/>
  </r>
  <r>
    <n v="183823"/>
    <s v="Mobile"/>
    <s v="Delhi"/>
    <s v="Delivered"/>
    <d v="2019-03-10T14:57:25"/>
    <d v="2019-03-15T14:57:25"/>
    <d v="2019-03-14T14:57:25"/>
    <n v="37"/>
    <n v="129"/>
    <s v="Chennai"/>
    <s v="Delhi-Chennai"/>
    <s v="Outstation"/>
    <s v="Ship2Home"/>
    <n v="1"/>
    <n v="5"/>
    <n v="166"/>
    <x v="1"/>
    <x v="0"/>
    <n v="2619.248904"/>
    <s v="Mobile"/>
  </r>
  <r>
    <n v="263609"/>
    <s v="Mobile"/>
    <s v="Bangalore"/>
    <s v="Delivered"/>
    <d v="2019-03-10T15:05:31"/>
    <d v="2019-03-16T15:05:31"/>
    <d v="2019-03-14T15:05:31"/>
    <n v="64"/>
    <n v="90"/>
    <s v="Mumbai"/>
    <s v="Bangalore-Mumbai"/>
    <s v="Outstation"/>
    <s v="FastWheels"/>
    <n v="2"/>
    <n v="6"/>
    <n v="154"/>
    <x v="1"/>
    <x v="0"/>
    <n v="3201.0255980000002"/>
    <s v="Mobile"/>
  </r>
  <r>
    <n v="203843"/>
    <s v="Mobile"/>
    <s v="Delhi"/>
    <s v="Delivered"/>
    <d v="2019-03-10T15:07:17"/>
    <d v="2019-03-10T15:07:17"/>
    <d v="2019-03-16T15:07:17"/>
    <n v="0"/>
    <n v="103"/>
    <s v="Delhi"/>
    <s v="Delhi-Delhi"/>
    <s v="Local"/>
    <s v="FastWheels"/>
    <n v="-6"/>
    <n v="0"/>
    <n v="103"/>
    <x v="1"/>
    <x v="0"/>
    <n v="1005.899192"/>
    <s v="Mobile"/>
  </r>
  <r>
    <n v="848050"/>
    <s v="TV - 32 in"/>
    <s v="Delhi"/>
    <s v="Delivered"/>
    <d v="2019-03-10T15:08:23"/>
    <d v="2019-03-17T15:08:23"/>
    <d v="2019-03-17T15:08:23"/>
    <n v="46"/>
    <n v="122"/>
    <s v="Chennai"/>
    <s v="Delhi-Chennai"/>
    <s v="Outstation"/>
    <s v="Ship2Home"/>
    <n v="0"/>
    <n v="7"/>
    <n v="168"/>
    <x v="1"/>
    <x v="1"/>
    <n v="1224"/>
    <s v="TV"/>
  </r>
  <r>
    <n v="415249"/>
    <s v="Laptop"/>
    <s v="Delhi"/>
    <s v="Delivered"/>
    <d v="2019-03-10T15:08:43"/>
    <d v="2019-03-20T15:08:43"/>
    <d v="2019-03-16T15:08:43"/>
    <n v="65"/>
    <n v="102"/>
    <s v="Chennai"/>
    <s v="Delhi-Chennai"/>
    <s v="Outstation"/>
    <s v="FastWheels"/>
    <n v="4"/>
    <n v="10"/>
    <n v="167"/>
    <x v="1"/>
    <x v="0"/>
    <n v="212"/>
    <s v="Laptop"/>
  </r>
  <r>
    <n v="901462"/>
    <s v="PC"/>
    <s v="Delhi"/>
    <s v="Delivered"/>
    <d v="2019-03-10T15:09:19"/>
    <d v="2019-03-17T15:09:19"/>
    <d v="2019-03-15T15:09:19"/>
    <n v="48"/>
    <n v="115"/>
    <s v="Kolkata"/>
    <s v="Delhi-Kolkata"/>
    <s v="Outstation"/>
    <s v="Ship2Home"/>
    <n v="2"/>
    <n v="7"/>
    <n v="163"/>
    <x v="1"/>
    <x v="1"/>
    <n v="3636.4762369999999"/>
    <s v="PC"/>
  </r>
  <r>
    <n v="213101"/>
    <s v="TV - 50 in"/>
    <s v="Delhi"/>
    <s v="Delivered"/>
    <d v="2019-03-10T15:11:36"/>
    <d v="2019-03-13T15:11:36"/>
    <d v="2019-03-16T15:11:36"/>
    <n v="49"/>
    <n v="109"/>
    <s v="Mumbai"/>
    <s v="Delhi-Mumbai"/>
    <s v="Outstation"/>
    <s v="Ship2Home"/>
    <n v="-3"/>
    <n v="3"/>
    <n v="158"/>
    <x v="1"/>
    <x v="2"/>
    <n v="1327"/>
    <s v="TV"/>
  </r>
  <r>
    <n v="924180"/>
    <s v="PC"/>
    <s v="Delhi"/>
    <s v="Delivered"/>
    <d v="2019-03-10T15:12:12"/>
    <d v="2019-03-15T15:12:12"/>
    <d v="2019-03-15T15:12:12"/>
    <n v="0"/>
    <n v="129"/>
    <s v="Delhi"/>
    <s v="Delhi-Delhi"/>
    <s v="Local"/>
    <s v="FastWheels"/>
    <n v="0"/>
    <n v="5"/>
    <n v="129"/>
    <x v="0"/>
    <x v="1"/>
    <n v="2900.7928360000001"/>
    <s v="PC"/>
  </r>
  <r>
    <n v="379599"/>
    <s v="TV - 40 in"/>
    <s v="Delhi"/>
    <s v="Delivered"/>
    <d v="2019-03-10T15:30:33"/>
    <d v="2019-03-18T15:30:33"/>
    <d v="2019-03-15T15:30:33"/>
    <n v="41"/>
    <n v="105"/>
    <s v="Mumbai"/>
    <s v="Delhi-Mumbai"/>
    <s v="Outstation"/>
    <s v="Ship2Home"/>
    <n v="3"/>
    <n v="8"/>
    <n v="146"/>
    <x v="0"/>
    <x v="0"/>
    <n v="2486.0375079999999"/>
    <s v="TV"/>
  </r>
  <r>
    <n v="803428"/>
    <s v="Gaming Console"/>
    <s v="Bangalore"/>
    <s v="Delivered"/>
    <d v="2019-03-10T15:40:43"/>
    <d v="2019-03-12T15:40:43"/>
    <d v="2019-03-17T15:40:43"/>
    <n v="44"/>
    <n v="121"/>
    <s v="Delhi"/>
    <s v="Bangalore-Delhi"/>
    <s v="Outstation"/>
    <s v="FastWheels"/>
    <n v="-5"/>
    <n v="2"/>
    <n v="165"/>
    <x v="1"/>
    <x v="1"/>
    <n v="2614.676872"/>
    <s v="Gaming Console"/>
  </r>
  <r>
    <n v="146652"/>
    <s v="PC"/>
    <s v="Delhi"/>
    <s v="Delivered"/>
    <d v="2019-03-10T15:42:22"/>
    <d v="2019-03-15T15:42:22"/>
    <d v="2019-03-14T15:42:22"/>
    <n v="0"/>
    <n v="120"/>
    <s v="Delhi"/>
    <s v="Delhi-Delhi"/>
    <s v="Local"/>
    <s v="FastWheels"/>
    <n v="1"/>
    <n v="5"/>
    <n v="120"/>
    <x v="0"/>
    <x v="1"/>
    <n v="1325.3730860000001"/>
    <s v="PC"/>
  </r>
  <r>
    <n v="553060"/>
    <s v="Mobile"/>
    <s v="Delhi"/>
    <s v="Delivered"/>
    <d v="2019-03-10T15:44:52"/>
    <d v="2019-03-20T15:44:52"/>
    <d v="2019-03-13T15:44:52"/>
    <n v="83"/>
    <n v="103"/>
    <s v="Chennai"/>
    <s v="Delhi-Chennai"/>
    <s v="Outstation"/>
    <s v="FastWheels"/>
    <n v="7"/>
    <n v="10"/>
    <n v="186"/>
    <x v="1"/>
    <x v="1"/>
    <n v="1186"/>
    <s v="Mobile"/>
  </r>
  <r>
    <n v="556915"/>
    <s v="PC"/>
    <s v="Bangalore"/>
    <s v="Delivered"/>
    <d v="2019-03-10T15:48:56"/>
    <d v="2019-03-14T15:48:56"/>
    <d v="2019-03-17T15:48:56"/>
    <n v="26"/>
    <n v="109"/>
    <s v="Mumbai"/>
    <s v="Bangalore-Mumbai"/>
    <s v="Outstation"/>
    <s v="Ship2Home"/>
    <n v="-3"/>
    <n v="4"/>
    <n v="135"/>
    <x v="1"/>
    <x v="0"/>
    <n v="2799.3842399999999"/>
    <s v="PC"/>
  </r>
  <r>
    <n v="119342"/>
    <s v="Tablet"/>
    <s v="Delhi"/>
    <s v="Delivered"/>
    <d v="2019-03-10T15:53:38"/>
    <d v="2019-03-16T15:53:38"/>
    <d v="2019-03-15T15:53:38"/>
    <n v="85"/>
    <n v="107"/>
    <s v="Bangalore"/>
    <s v="Delhi-Bangalore"/>
    <s v="Outstation"/>
    <s v="FastWheels"/>
    <n v="1"/>
    <n v="6"/>
    <n v="192"/>
    <x v="1"/>
    <x v="1"/>
    <n v="1196"/>
    <s v="Tablet"/>
  </r>
  <r>
    <n v="920509"/>
    <s v="Laptop"/>
    <s v="Delhi"/>
    <s v="Delivered"/>
    <d v="2019-03-10T15:54:22"/>
    <d v="2019-03-17T15:54:22"/>
    <d v="2019-03-14T15:54:22"/>
    <n v="44"/>
    <n v="129"/>
    <s v="Chennai"/>
    <s v="Delhi-Chennai"/>
    <s v="Outstation"/>
    <s v="Ship2Home"/>
    <n v="3"/>
    <n v="7"/>
    <n v="173"/>
    <x v="1"/>
    <x v="0"/>
    <n v="461"/>
    <s v="Laptop"/>
  </r>
  <r>
    <n v="530310"/>
    <s v="Mobile"/>
    <s v="Delhi"/>
    <s v="Delivered"/>
    <d v="2019-03-10T16:01:26"/>
    <d v="2019-03-12T16:01:26"/>
    <d v="2019-03-17T16:01:26"/>
    <n v="0"/>
    <n v="128"/>
    <s v="Delhi"/>
    <s v="Delhi-Delhi"/>
    <s v="Local"/>
    <s v="Ship2Home"/>
    <n v="-5"/>
    <n v="2"/>
    <n v="128"/>
    <x v="0"/>
    <x v="1"/>
    <n v="3098.4791810000002"/>
    <s v="Mobile"/>
  </r>
  <r>
    <n v="317819"/>
    <s v="Mobile"/>
    <s v="Bangalore"/>
    <s v="Delivered"/>
    <d v="2019-03-10T16:09:27"/>
    <d v="2019-03-19T16:09:27"/>
    <d v="2019-03-14T16:09:27"/>
    <n v="49"/>
    <n v="129"/>
    <s v="Delhi"/>
    <s v="Bangalore-Delhi"/>
    <s v="Outstation"/>
    <s v="Ship2Home"/>
    <n v="5"/>
    <n v="9"/>
    <n v="178"/>
    <x v="1"/>
    <x v="0"/>
    <n v="3586"/>
    <s v="Mobile"/>
  </r>
  <r>
    <n v="21339"/>
    <s v="Mobile"/>
    <s v="Delhi"/>
    <s v="Delivered"/>
    <d v="2019-03-10T16:13:51"/>
    <d v="2019-03-12T16:13:51"/>
    <d v="2019-03-16T16:13:51"/>
    <n v="43"/>
    <n v="106"/>
    <s v="Kolkata"/>
    <s v="Delhi-Kolkata"/>
    <s v="Outstation"/>
    <s v="Ship2Home"/>
    <n v="-4"/>
    <n v="2"/>
    <n v="149"/>
    <x v="0"/>
    <x v="0"/>
    <n v="922"/>
    <s v="Mobile"/>
  </r>
  <r>
    <n v="251007"/>
    <s v="Laptop"/>
    <s v="Bangalore"/>
    <s v="Delivered"/>
    <d v="2019-03-10T16:22:15"/>
    <d v="2019-03-17T16:22:15"/>
    <d v="2019-03-17T16:22:15"/>
    <n v="27"/>
    <n v="114"/>
    <s v="Mumbai"/>
    <s v="Bangalore-Mumbai"/>
    <s v="Outstation"/>
    <s v="Ship2Home"/>
    <n v="0"/>
    <n v="7"/>
    <n v="141"/>
    <x v="0"/>
    <x v="0"/>
    <n v="1168.161006"/>
    <s v="Laptop"/>
  </r>
  <r>
    <n v="73751"/>
    <s v="Mobile"/>
    <s v="Bangalore"/>
    <s v="Delivered"/>
    <d v="2019-03-10T16:36:06"/>
    <d v="2019-03-14T16:36:06"/>
    <d v="2019-03-16T16:36:06"/>
    <n v="40"/>
    <n v="107"/>
    <s v="Kolkata"/>
    <s v="Bangalore-Kolkata"/>
    <s v="Outstation"/>
    <s v="Ship2Home"/>
    <n v="-2"/>
    <n v="4"/>
    <n v="147"/>
    <x v="1"/>
    <x v="0"/>
    <n v="3202.1584790000002"/>
    <s v="Mobile"/>
  </r>
  <r>
    <n v="361245"/>
    <s v="PC"/>
    <s v="Delhi"/>
    <s v="Delivered"/>
    <d v="2019-03-10T16:39:55"/>
    <d v="2019-03-17T16:39:55"/>
    <d v="2019-03-17T16:39:55"/>
    <n v="0"/>
    <n v="122"/>
    <s v="Delhi"/>
    <s v="Delhi-Delhi"/>
    <s v="Local"/>
    <s v="Ship2Home"/>
    <n v="0"/>
    <n v="7"/>
    <n v="122"/>
    <x v="0"/>
    <x v="0"/>
    <n v="3149.2012020000002"/>
    <s v="PC"/>
  </r>
  <r>
    <n v="657780"/>
    <s v="PC"/>
    <s v="Delhi"/>
    <s v="Delivered"/>
    <d v="2019-03-10T16:58:40"/>
    <d v="2019-03-11T16:58:40"/>
    <d v="2019-03-13T16:58:40"/>
    <n v="0"/>
    <n v="129"/>
    <s v="Delhi"/>
    <s v="Delhi-Delhi"/>
    <s v="Local"/>
    <s v="FastWheels"/>
    <n v="-2"/>
    <n v="1"/>
    <n v="129"/>
    <x v="0"/>
    <x v="1"/>
    <n v="3658.9175180000002"/>
    <s v="PC"/>
  </r>
  <r>
    <n v="774407"/>
    <s v="Tablet"/>
    <s v="Bangalore"/>
    <s v="Delivered"/>
    <d v="2019-03-10T17:00:25"/>
    <d v="2019-03-10T17:00:25"/>
    <d v="2019-03-15T17:00:25"/>
    <n v="0"/>
    <n v="106"/>
    <s v="Bangalore"/>
    <s v="Bangalore-Bangalore"/>
    <s v="Local"/>
    <s v="FastWheels"/>
    <n v="-5"/>
    <n v="0"/>
    <n v="106"/>
    <x v="1"/>
    <x v="0"/>
    <n v="1298"/>
    <s v="Tablet"/>
  </r>
  <r>
    <n v="551444"/>
    <s v="Laptop"/>
    <s v="Bangalore"/>
    <s v="Delivered"/>
    <d v="2019-03-10T17:08:41"/>
    <d v="2019-03-16T17:08:41"/>
    <d v="2019-03-16T17:08:41"/>
    <n v="31"/>
    <n v="125"/>
    <s v="Delhi"/>
    <s v="Bangalore-Delhi"/>
    <s v="Outstation"/>
    <s v="FastWheels"/>
    <n v="0"/>
    <n v="6"/>
    <n v="156"/>
    <x v="1"/>
    <x v="1"/>
    <n v="2941.2791830000001"/>
    <s v="Laptop"/>
  </r>
  <r>
    <n v="400228"/>
    <s v="Gaming Console"/>
    <s v="Bangalore"/>
    <s v="Delivered"/>
    <d v="2019-03-10T17:08:51"/>
    <d v="2019-03-14T17:08:51"/>
    <d v="2019-03-15T17:08:51"/>
    <n v="76"/>
    <n v="85"/>
    <s v="Kolkata"/>
    <s v="Bangalore-Kolkata"/>
    <s v="Outstation"/>
    <s v="FastWheels"/>
    <n v="-1"/>
    <n v="4"/>
    <n v="161"/>
    <x v="1"/>
    <x v="1"/>
    <n v="1227"/>
    <s v="Gaming Console"/>
  </r>
  <r>
    <n v="236259"/>
    <s v="Mobile"/>
    <s v="Delhi"/>
    <s v="Delivered"/>
    <d v="2019-03-10T17:09:54"/>
    <d v="2019-03-12T17:09:54"/>
    <d v="2019-03-17T17:09:54"/>
    <n v="34"/>
    <n v="108"/>
    <s v="Kolkata"/>
    <s v="Delhi-Kolkata"/>
    <s v="Outstation"/>
    <s v="Ship2Home"/>
    <n v="-5"/>
    <n v="2"/>
    <n v="142"/>
    <x v="0"/>
    <x v="0"/>
    <n v="1940.954205"/>
    <s v="Mobile"/>
  </r>
  <r>
    <n v="159062"/>
    <s v="Laptop"/>
    <s v="Delhi"/>
    <s v="Delivered"/>
    <d v="2019-03-10T17:10:22"/>
    <d v="2019-03-14T17:10:22"/>
    <d v="2019-03-14T17:10:22"/>
    <n v="0"/>
    <n v="125"/>
    <s v="Delhi"/>
    <s v="Delhi-Delhi"/>
    <s v="Local"/>
    <s v="Ship2Home"/>
    <n v="0"/>
    <n v="4"/>
    <n v="125"/>
    <x v="1"/>
    <x v="1"/>
    <n v="3542.068166"/>
    <s v="Laptop"/>
  </r>
  <r>
    <n v="343350"/>
    <s v="Mobile"/>
    <s v="Bangalore"/>
    <s v="Delivered"/>
    <d v="2019-03-10T17:10:39"/>
    <d v="2019-03-17T17:10:39"/>
    <d v="2019-03-13T17:10:39"/>
    <n v="36"/>
    <n v="127"/>
    <s v="Delhi"/>
    <s v="Bangalore-Delhi"/>
    <s v="Outstation"/>
    <s v="Ship2Home"/>
    <n v="4"/>
    <n v="7"/>
    <n v="163"/>
    <x v="0"/>
    <x v="1"/>
    <n v="2180.8538319999998"/>
    <s v="Mobile"/>
  </r>
  <r>
    <n v="565567"/>
    <s v="Tablet"/>
    <s v="Delhi"/>
    <s v="Delivered"/>
    <d v="2019-03-10T17:11:59"/>
    <d v="2019-03-11T17:11:59"/>
    <d v="2019-03-14T17:11:59"/>
    <n v="0"/>
    <n v="124"/>
    <s v="Delhi"/>
    <s v="Delhi-Delhi"/>
    <s v="Local"/>
    <s v="Ship2Home"/>
    <n v="-3"/>
    <n v="1"/>
    <n v="124"/>
    <x v="1"/>
    <x v="0"/>
    <n v="192"/>
    <s v="Tablet"/>
  </r>
  <r>
    <n v="69015"/>
    <s v="PC"/>
    <s v="Bangalore"/>
    <s v="Delivered"/>
    <d v="2019-03-10T17:12:14"/>
    <d v="2019-03-12T17:12:14"/>
    <d v="2019-03-15T17:12:14"/>
    <n v="65"/>
    <n v="107"/>
    <s v="Delhi"/>
    <s v="Bangalore-Delhi"/>
    <s v="Outstation"/>
    <s v="FastWheels"/>
    <n v="-3"/>
    <n v="2"/>
    <n v="172"/>
    <x v="0"/>
    <x v="0"/>
    <n v="1575.194516"/>
    <s v="PC"/>
  </r>
  <r>
    <n v="572860"/>
    <s v="Laptop"/>
    <s v="Bangalore"/>
    <s v="Delivered"/>
    <d v="2019-03-10T17:13:54"/>
    <d v="2019-03-12T17:13:54"/>
    <d v="2019-03-15T17:13:54"/>
    <n v="35"/>
    <n v="112"/>
    <s v="Mumbai"/>
    <s v="Bangalore-Mumbai"/>
    <s v="Outstation"/>
    <s v="FastWheels"/>
    <n v="-3"/>
    <n v="2"/>
    <n v="147"/>
    <x v="1"/>
    <x v="1"/>
    <n v="3606.321586"/>
    <s v="Laptop"/>
  </r>
  <r>
    <n v="331435"/>
    <s v="TV - 50 in"/>
    <s v="Bangalore"/>
    <s v="Delivered"/>
    <d v="2019-03-10T17:22:09"/>
    <d v="2019-03-16T17:22:09"/>
    <d v="2019-03-14T17:22:09"/>
    <n v="46"/>
    <n v="125"/>
    <s v="Chennai"/>
    <s v="Bangalore-Chennai"/>
    <s v="Outstation"/>
    <s v="Ship2Home"/>
    <n v="2"/>
    <n v="6"/>
    <n v="171"/>
    <x v="1"/>
    <x v="0"/>
    <n v="2404.5255809999999"/>
    <s v="TV"/>
  </r>
  <r>
    <n v="230785"/>
    <s v="Mobile"/>
    <s v="Delhi"/>
    <s v="Delivered"/>
    <d v="2019-03-10T17:22:56"/>
    <d v="2019-03-14T17:22:56"/>
    <d v="2019-03-16T17:22:56"/>
    <n v="29"/>
    <n v="106"/>
    <s v="Mumbai"/>
    <s v="Delhi-Mumbai"/>
    <s v="Outstation"/>
    <s v="Ship2Home"/>
    <n v="-2"/>
    <n v="4"/>
    <n v="135"/>
    <x v="1"/>
    <x v="0"/>
    <n v="3034"/>
    <s v="Mobile"/>
  </r>
  <r>
    <n v="343167"/>
    <s v="Tablet"/>
    <s v="Delhi"/>
    <s v="Delivered"/>
    <d v="2019-03-10T17:24:44"/>
    <d v="2019-03-18T17:24:44"/>
    <d v="2019-03-15T17:24:44"/>
    <n v="47"/>
    <n v="123"/>
    <s v="Bangalore"/>
    <s v="Delhi-Bangalore"/>
    <s v="Outstation"/>
    <s v="Ship2Home"/>
    <n v="3"/>
    <n v="8"/>
    <n v="170"/>
    <x v="0"/>
    <x v="0"/>
    <n v="485"/>
    <s v="Tablet"/>
  </r>
  <r>
    <n v="845489"/>
    <s v="TV - 50 in"/>
    <s v="Bangalore"/>
    <s v="Delivered"/>
    <d v="2019-03-10T17:32:59"/>
    <d v="2019-03-18T17:32:59"/>
    <d v="2019-03-13T17:32:59"/>
    <n v="26"/>
    <n v="114"/>
    <s v="Mumbai"/>
    <s v="Bangalore-Mumbai"/>
    <s v="Outstation"/>
    <s v="Ship2Home"/>
    <n v="5"/>
    <n v="8"/>
    <n v="140"/>
    <x v="1"/>
    <x v="0"/>
    <n v="1667"/>
    <s v="TV"/>
  </r>
  <r>
    <n v="183511"/>
    <s v="Tablet"/>
    <s v="Delhi"/>
    <s v="Delivered"/>
    <d v="2019-03-10T17:36:43"/>
    <d v="2019-03-16T17:36:43"/>
    <d v="2019-03-13T17:36:43"/>
    <n v="0"/>
    <n v="128"/>
    <s v="Delhi"/>
    <s v="Delhi-Delhi"/>
    <s v="Local"/>
    <s v="Ship2Home"/>
    <n v="3"/>
    <n v="6"/>
    <n v="128"/>
    <x v="1"/>
    <x v="0"/>
    <n v="2110.5801959999999"/>
    <s v="Tablet"/>
  </r>
  <r>
    <n v="983882"/>
    <s v="Gaming Console"/>
    <s v="Bangalore"/>
    <s v="Delivered"/>
    <d v="2019-03-10T17:42:36"/>
    <d v="2019-03-12T17:42:36"/>
    <d v="2019-03-16T17:42:36"/>
    <n v="68"/>
    <n v="86"/>
    <s v="Mumbai"/>
    <s v="Bangalore-Mumbai"/>
    <s v="Outstation"/>
    <s v="FastWheels"/>
    <n v="-4"/>
    <n v="2"/>
    <n v="154"/>
    <x v="1"/>
    <x v="1"/>
    <n v="774.83776709999995"/>
    <s v="Gaming Console"/>
  </r>
  <r>
    <n v="397938"/>
    <s v="Tablet"/>
    <s v="Bangalore"/>
    <s v="Delivered"/>
    <d v="2019-03-10T17:44:04"/>
    <d v="2019-03-12T17:44:04"/>
    <d v="2019-03-13T17:44:04"/>
    <n v="0"/>
    <n v="125"/>
    <s v="Bangalore"/>
    <s v="Bangalore-Bangalore"/>
    <s v="Local"/>
    <s v="Ship2Home"/>
    <n v="-1"/>
    <n v="2"/>
    <n v="125"/>
    <x v="0"/>
    <x v="1"/>
    <n v="3132"/>
    <s v="Tablet"/>
  </r>
  <r>
    <n v="687999"/>
    <s v="PC"/>
    <s v="Bangalore"/>
    <s v="Delivered"/>
    <d v="2019-03-10T17:45:09"/>
    <d v="2019-03-14T17:45:09"/>
    <d v="2019-03-13T17:45:09"/>
    <n v="46"/>
    <n v="128"/>
    <s v="Chennai"/>
    <s v="Bangalore-Chennai"/>
    <s v="Outstation"/>
    <s v="Ship2Home"/>
    <n v="1"/>
    <n v="4"/>
    <n v="174"/>
    <x v="0"/>
    <x v="0"/>
    <n v="2831"/>
    <s v="PC"/>
  </r>
  <r>
    <n v="959529"/>
    <s v="TV - 40 in"/>
    <s v="Bangalore"/>
    <s v="Delivered"/>
    <d v="2019-03-10T17:47:53"/>
    <d v="2019-03-14T17:47:53"/>
    <d v="2019-03-15T17:47:53"/>
    <n v="48"/>
    <n v="106"/>
    <s v="Mumbai"/>
    <s v="Bangalore-Mumbai"/>
    <s v="Outstation"/>
    <s v="Ship2Home"/>
    <n v="-1"/>
    <n v="4"/>
    <n v="154"/>
    <x v="0"/>
    <x v="0"/>
    <n v="1961.2890990000001"/>
    <s v="TV"/>
  </r>
  <r>
    <n v="480548"/>
    <s v="Tablet"/>
    <s v="Delhi"/>
    <s v="Delivered"/>
    <d v="2019-03-10T17:57:23"/>
    <d v="2019-03-12T17:57:23"/>
    <d v="2019-03-16T17:57:23"/>
    <n v="80"/>
    <n v="109"/>
    <s v="Bangalore"/>
    <s v="Delhi-Bangalore"/>
    <s v="Outstation"/>
    <s v="FastWheels"/>
    <n v="-4"/>
    <n v="2"/>
    <n v="189"/>
    <x v="1"/>
    <x v="1"/>
    <n v="1639.5069980000001"/>
    <s v="Tablet"/>
  </r>
  <r>
    <n v="761534"/>
    <s v="Mobile"/>
    <s v="Delhi"/>
    <s v="Delivered"/>
    <d v="2019-03-10T18:03:16"/>
    <d v="2019-03-15T18:03:16"/>
    <d v="2019-03-14T18:03:16"/>
    <n v="47"/>
    <n v="129"/>
    <s v="Bangalore"/>
    <s v="Delhi-Bangalore"/>
    <s v="Outstation"/>
    <s v="Ship2Home"/>
    <n v="1"/>
    <n v="5"/>
    <n v="176"/>
    <x v="1"/>
    <x v="1"/>
    <n v="835.48239020000005"/>
    <s v="Mobile"/>
  </r>
  <r>
    <n v="871095"/>
    <s v="Laptop"/>
    <s v="Delhi"/>
    <s v="Delivered"/>
    <d v="2019-03-10T18:03:52"/>
    <d v="2019-03-16T18:03:52"/>
    <d v="2019-03-17T18:03:52"/>
    <n v="30"/>
    <n v="112"/>
    <s v="Mumbai"/>
    <s v="Delhi-Mumbai"/>
    <s v="Outstation"/>
    <s v="Ship2Home"/>
    <n v="-1"/>
    <n v="6"/>
    <n v="142"/>
    <x v="0"/>
    <x v="0"/>
    <n v="872"/>
    <s v="Laptop"/>
  </r>
  <r>
    <n v="529489"/>
    <s v="TV - 50 in"/>
    <s v="Bangalore"/>
    <s v="Delivered"/>
    <d v="2019-03-10T18:07:14"/>
    <d v="2019-03-16T18:07:14"/>
    <d v="2019-03-14T18:07:14"/>
    <n v="0"/>
    <n v="128"/>
    <s v="Bangalore"/>
    <s v="Bangalore-Bangalore"/>
    <s v="Local"/>
    <s v="Ship2Home"/>
    <n v="2"/>
    <n v="6"/>
    <n v="128"/>
    <x v="1"/>
    <x v="0"/>
    <n v="2192.019006"/>
    <s v="TV"/>
  </r>
  <r>
    <n v="725710"/>
    <s v="Mobile"/>
    <s v="Bangalore"/>
    <s v="Delivered"/>
    <d v="2019-03-10T18:15:22"/>
    <d v="2019-03-12T18:15:22"/>
    <d v="2019-03-17T18:15:22"/>
    <n v="41"/>
    <n v="112"/>
    <s v="Kolkata"/>
    <s v="Bangalore-Kolkata"/>
    <s v="Outstation"/>
    <s v="Ship2Home"/>
    <n v="-5"/>
    <n v="2"/>
    <n v="153"/>
    <x v="1"/>
    <x v="1"/>
    <n v="2452.9203080000002"/>
    <s v="Mobile"/>
  </r>
  <r>
    <n v="821186"/>
    <s v="Tablet"/>
    <s v="Delhi"/>
    <s v="Delivered"/>
    <d v="2019-03-10T18:15:26"/>
    <d v="2019-03-16T18:15:26"/>
    <d v="2019-03-17T18:15:26"/>
    <n v="59"/>
    <n v="106"/>
    <s v="Bangalore"/>
    <s v="Delhi-Bangalore"/>
    <s v="Outstation"/>
    <s v="FastWheels"/>
    <n v="-1"/>
    <n v="6"/>
    <n v="165"/>
    <x v="1"/>
    <x v="1"/>
    <n v="1061"/>
    <s v="Tablet"/>
  </r>
  <r>
    <n v="99204"/>
    <s v="Laptop"/>
    <s v="Bangalore"/>
    <s v="Delivered"/>
    <d v="2019-03-10T18:17:44"/>
    <d v="2019-03-19T18:17:44"/>
    <d v="2019-03-16T18:17:44"/>
    <n v="33"/>
    <n v="126"/>
    <s v="Chennai"/>
    <s v="Bangalore-Chennai"/>
    <s v="Outstation"/>
    <s v="FastWheels"/>
    <n v="3"/>
    <n v="9"/>
    <n v="159"/>
    <x v="0"/>
    <x v="1"/>
    <n v="792"/>
    <s v="Laptop"/>
  </r>
  <r>
    <n v="944001"/>
    <s v="Laptop"/>
    <s v="Delhi"/>
    <s v="Delivered"/>
    <d v="2019-03-10T18:17:46"/>
    <d v="2019-03-12T18:17:46"/>
    <d v="2019-03-17T18:17:46"/>
    <n v="71"/>
    <n v="103"/>
    <s v="Bangalore"/>
    <s v="Delhi-Bangalore"/>
    <s v="Outstation"/>
    <s v="FastWheels"/>
    <n v="-5"/>
    <n v="2"/>
    <n v="174"/>
    <x v="0"/>
    <x v="0"/>
    <n v="2130.421789"/>
    <s v="Laptop"/>
  </r>
  <r>
    <n v="248972"/>
    <s v="TV - 32 in"/>
    <s v="Delhi"/>
    <s v="Delivered"/>
    <d v="2019-03-10T18:21:33"/>
    <d v="2019-03-13T18:21:33"/>
    <d v="2019-03-15T18:21:33"/>
    <n v="48"/>
    <n v="108"/>
    <s v="Mumbai"/>
    <s v="Delhi-Mumbai"/>
    <s v="Outstation"/>
    <s v="FastWheels"/>
    <n v="-2"/>
    <n v="3"/>
    <n v="156"/>
    <x v="1"/>
    <x v="1"/>
    <n v="1737.7976160000001"/>
    <s v="TV"/>
  </r>
  <r>
    <n v="223679"/>
    <s v="TV - 50 in"/>
    <s v="Delhi"/>
    <s v="Delivered"/>
    <d v="2019-03-10T18:26:23"/>
    <d v="2019-03-13T18:26:23"/>
    <d v="2019-03-14T18:26:23"/>
    <n v="0"/>
    <n v="102"/>
    <s v="Delhi"/>
    <s v="Delhi-Delhi"/>
    <s v="Local"/>
    <s v="FastWheels"/>
    <n v="-1"/>
    <n v="3"/>
    <n v="102"/>
    <x v="1"/>
    <x v="0"/>
    <n v="1319.6119450000001"/>
    <s v="TV"/>
  </r>
  <r>
    <n v="110850"/>
    <s v="PC"/>
    <s v="Delhi"/>
    <s v="Delivered"/>
    <d v="2019-03-10T18:32:17"/>
    <d v="2019-03-11T18:32:17"/>
    <d v="2019-03-13T18:32:17"/>
    <n v="0"/>
    <n v="110"/>
    <s v="Delhi"/>
    <s v="Delhi-Delhi"/>
    <s v="Local"/>
    <s v="FastWheels"/>
    <n v="-2"/>
    <n v="1"/>
    <n v="110"/>
    <x v="0"/>
    <x v="1"/>
    <n v="1888"/>
    <s v="PC"/>
  </r>
  <r>
    <n v="222381"/>
    <s v="PC"/>
    <s v="Delhi"/>
    <s v="Delivered"/>
    <d v="2019-03-10T18:32:40"/>
    <d v="2019-03-17T18:32:40"/>
    <d v="2019-03-14T18:32:40"/>
    <n v="70"/>
    <n v="87"/>
    <s v="Kolkata"/>
    <s v="Delhi-Kolkata"/>
    <s v="Outstation"/>
    <s v="FastWheels"/>
    <n v="3"/>
    <n v="7"/>
    <n v="157"/>
    <x v="0"/>
    <x v="0"/>
    <n v="358.85104689999997"/>
    <s v="PC"/>
  </r>
  <r>
    <n v="643339"/>
    <s v="PC"/>
    <s v="Delhi"/>
    <s v="Delivered"/>
    <d v="2019-03-10T18:37:11"/>
    <d v="2019-03-16T18:37:11"/>
    <d v="2019-03-17T18:37:11"/>
    <n v="39"/>
    <n v="108"/>
    <s v="Mumbai"/>
    <s v="Delhi-Mumbai"/>
    <s v="Outstation"/>
    <s v="Ship2Home"/>
    <n v="-1"/>
    <n v="6"/>
    <n v="147"/>
    <x v="1"/>
    <x v="0"/>
    <n v="494"/>
    <s v="PC"/>
  </r>
  <r>
    <n v="320738"/>
    <s v="Mobile"/>
    <s v="Bangalore"/>
    <s v="Delivered"/>
    <d v="2019-03-10T18:38:20"/>
    <d v="2019-03-12T18:38:20"/>
    <d v="2019-03-13T18:38:20"/>
    <n v="31"/>
    <n v="124"/>
    <s v="Chennai"/>
    <s v="Bangalore-Chennai"/>
    <s v="Outstation"/>
    <s v="Ship2Home"/>
    <n v="-1"/>
    <n v="2"/>
    <n v="155"/>
    <x v="1"/>
    <x v="1"/>
    <n v="975.67398649999996"/>
    <s v="Mobile"/>
  </r>
  <r>
    <n v="892678"/>
    <s v="PC"/>
    <s v="Delhi"/>
    <s v="Delivered"/>
    <d v="2019-03-10T18:44:38"/>
    <d v="2019-03-14T18:44:38"/>
    <d v="2019-03-16T18:44:38"/>
    <n v="35"/>
    <n v="129"/>
    <s v="Chennai"/>
    <s v="Delhi-Chennai"/>
    <s v="Outstation"/>
    <s v="Ship2Home"/>
    <n v="-2"/>
    <n v="4"/>
    <n v="164"/>
    <x v="1"/>
    <x v="1"/>
    <n v="3239"/>
    <s v="PC"/>
  </r>
  <r>
    <n v="178263"/>
    <s v="PC"/>
    <s v="Bangalore"/>
    <s v="Delivered"/>
    <d v="2019-03-10T18:51:34"/>
    <d v="2019-03-13T18:51:34"/>
    <d v="2019-03-14T18:51:34"/>
    <n v="40"/>
    <n v="106"/>
    <s v="Mumbai"/>
    <s v="Bangalore-Mumbai"/>
    <s v="Outstation"/>
    <s v="Ship2Home"/>
    <n v="-1"/>
    <n v="3"/>
    <n v="146"/>
    <x v="0"/>
    <x v="0"/>
    <n v="3298"/>
    <s v="PC"/>
  </r>
  <r>
    <n v="663128"/>
    <s v="Mobile"/>
    <s v="Delhi"/>
    <s v="Delivered"/>
    <d v="2019-03-10T18:52:41"/>
    <d v="2019-03-12T18:52:41"/>
    <d v="2019-03-14T18:52:41"/>
    <n v="42"/>
    <n v="112"/>
    <s v="Mumbai"/>
    <s v="Delhi-Mumbai"/>
    <s v="Outstation"/>
    <s v="FastWheels"/>
    <n v="-2"/>
    <n v="2"/>
    <n v="154"/>
    <x v="1"/>
    <x v="1"/>
    <n v="2590.602355"/>
    <s v="Mobile"/>
  </r>
  <r>
    <n v="459423"/>
    <s v="Mobile"/>
    <s v="Delhi"/>
    <s v="Delivered"/>
    <d v="2019-03-10T18:55:17"/>
    <d v="2019-03-12T18:55:17"/>
    <d v="2019-03-13T18:55:17"/>
    <n v="0"/>
    <n v="109"/>
    <s v="Delhi"/>
    <s v="Delhi-Delhi"/>
    <s v="Local"/>
    <s v="FastWheels"/>
    <n v="-1"/>
    <n v="2"/>
    <n v="109"/>
    <x v="0"/>
    <x v="0"/>
    <n v="1338.8126110000001"/>
    <s v="Mobile"/>
  </r>
  <r>
    <n v="586661"/>
    <s v="Mobile"/>
    <s v="Delhi"/>
    <s v="Delivered"/>
    <d v="2019-03-10T18:57:08"/>
    <d v="2019-03-15T18:57:08"/>
    <d v="2019-03-16T18:57:08"/>
    <n v="27"/>
    <n v="130"/>
    <s v="Bangalore"/>
    <s v="Delhi-Bangalore"/>
    <s v="Outstation"/>
    <s v="Ship2Home"/>
    <n v="-1"/>
    <n v="5"/>
    <n v="157"/>
    <x v="1"/>
    <x v="0"/>
    <n v="2133.9975490000002"/>
    <s v="Mobile"/>
  </r>
  <r>
    <n v="44094"/>
    <s v="Mobile"/>
    <s v="Delhi"/>
    <s v="Delivered"/>
    <d v="2019-03-10T18:58:13"/>
    <d v="2019-03-16T18:58:13"/>
    <d v="2019-03-14T18:58:13"/>
    <n v="47"/>
    <n v="122"/>
    <s v="Chennai"/>
    <s v="Delhi-Chennai"/>
    <s v="Outstation"/>
    <s v="Ship2Home"/>
    <n v="2"/>
    <n v="6"/>
    <n v="169"/>
    <x v="0"/>
    <x v="1"/>
    <n v="2462"/>
    <s v="Mobile"/>
  </r>
  <r>
    <n v="222492"/>
    <s v="Mobile"/>
    <s v="Bangalore"/>
    <s v="Delivered"/>
    <d v="2019-03-10T19:05:42"/>
    <d v="2019-03-13T19:05:42"/>
    <d v="2019-03-16T19:05:42"/>
    <n v="33"/>
    <n v="128"/>
    <s v="Delhi"/>
    <s v="Bangalore-Delhi"/>
    <s v="Outstation"/>
    <s v="FastWheels"/>
    <n v="-3"/>
    <n v="3"/>
    <n v="161"/>
    <x v="0"/>
    <x v="1"/>
    <n v="420"/>
    <s v="Mobile"/>
  </r>
  <r>
    <n v="11492"/>
    <s v="Laptop"/>
    <s v="Delhi"/>
    <s v="Delivered"/>
    <d v="2019-03-10T19:05:57"/>
    <d v="2019-03-19T19:05:57"/>
    <d v="2019-03-15T19:05:57"/>
    <n v="25"/>
    <n v="130"/>
    <s v="Chennai"/>
    <s v="Delhi-Chennai"/>
    <s v="Outstation"/>
    <s v="FastWheels"/>
    <n v="4"/>
    <n v="9"/>
    <n v="155"/>
    <x v="1"/>
    <x v="1"/>
    <n v="931.11734209999997"/>
    <s v="Laptop"/>
  </r>
  <r>
    <n v="538372"/>
    <s v="Mobile"/>
    <s v="Bangalore"/>
    <s v="Delivered"/>
    <d v="2019-03-10T19:14:17"/>
    <d v="2019-03-16T19:14:17"/>
    <d v="2019-03-17T19:14:17"/>
    <n v="41"/>
    <n v="112"/>
    <s v="Kolkata"/>
    <s v="Bangalore-Kolkata"/>
    <s v="Outstation"/>
    <s v="FastWheels"/>
    <n v="-1"/>
    <n v="6"/>
    <n v="153"/>
    <x v="1"/>
    <x v="1"/>
    <n v="754"/>
    <s v="Mobile"/>
  </r>
  <r>
    <n v="154688"/>
    <s v="TV - 32 in"/>
    <s v="Bangalore"/>
    <s v="Delivered"/>
    <d v="2019-03-10T19:14:20"/>
    <d v="2019-03-16T19:14:20"/>
    <d v="2019-03-14T19:14:20"/>
    <n v="32"/>
    <n v="128"/>
    <s v="Chennai"/>
    <s v="Bangalore-Chennai"/>
    <s v="Outstation"/>
    <s v="FastWheels"/>
    <n v="2"/>
    <n v="6"/>
    <n v="160"/>
    <x v="1"/>
    <x v="1"/>
    <n v="1738"/>
    <s v="TV"/>
  </r>
  <r>
    <n v="730899"/>
    <s v="Laptop"/>
    <s v="Bangalore"/>
    <s v="Delivered"/>
    <d v="2019-03-10T19:14:35"/>
    <d v="2019-03-10T19:14:35"/>
    <d v="2019-03-16T19:14:35"/>
    <n v="0"/>
    <n v="123"/>
    <s v="Bangalore"/>
    <s v="Bangalore-Bangalore"/>
    <s v="Local"/>
    <s v="Ship2Home"/>
    <n v="-6"/>
    <n v="0"/>
    <n v="123"/>
    <x v="0"/>
    <x v="0"/>
    <n v="289"/>
    <s v="Laptop"/>
  </r>
  <r>
    <n v="673512"/>
    <s v="Mobile"/>
    <s v="Delhi"/>
    <s v="Delivered"/>
    <d v="2019-03-10T19:23:12"/>
    <d v="2019-03-15T19:23:12"/>
    <d v="2019-03-15T19:23:12"/>
    <n v="56"/>
    <n v="95"/>
    <s v="Mumbai"/>
    <s v="Delhi-Mumbai"/>
    <s v="Outstation"/>
    <s v="FastWheels"/>
    <n v="0"/>
    <n v="5"/>
    <n v="151"/>
    <x v="0"/>
    <x v="1"/>
    <n v="1946.7212489999999"/>
    <s v="Mobile"/>
  </r>
  <r>
    <n v="940"/>
    <s v="Gaming Console"/>
    <s v="Delhi"/>
    <s v="Delivered"/>
    <d v="2019-03-10T19:28:26"/>
    <d v="2019-03-18T19:28:26"/>
    <d v="2019-03-17T19:28:26"/>
    <n v="39"/>
    <n v="106"/>
    <s v="Kolkata"/>
    <s v="Delhi-Kolkata"/>
    <s v="Outstation"/>
    <s v="FastWheels"/>
    <n v="1"/>
    <n v="8"/>
    <n v="145"/>
    <x v="1"/>
    <x v="1"/>
    <n v="1691.0876539999999"/>
    <s v="Gaming Console"/>
  </r>
  <r>
    <n v="168120"/>
    <s v="PC"/>
    <s v="Delhi"/>
    <s v="Delivered"/>
    <d v="2019-03-10T19:34:54"/>
    <d v="2019-03-12T19:34:54"/>
    <d v="2019-03-14T19:34:54"/>
    <n v="0"/>
    <n v="122"/>
    <s v="Delhi"/>
    <s v="Delhi-Delhi"/>
    <s v="Local"/>
    <s v="FastWheels"/>
    <n v="-2"/>
    <n v="2"/>
    <n v="122"/>
    <x v="0"/>
    <x v="1"/>
    <n v="3294.670713"/>
    <s v="PC"/>
  </r>
  <r>
    <n v="601164"/>
    <s v="Laptop"/>
    <s v="Delhi"/>
    <s v="Delivered"/>
    <d v="2019-03-10T19:39:41"/>
    <d v="2019-03-12T19:39:41"/>
    <d v="2019-03-16T19:39:41"/>
    <n v="75"/>
    <n v="110"/>
    <s v="Bangalore"/>
    <s v="Delhi-Bangalore"/>
    <s v="Outstation"/>
    <s v="FastWheels"/>
    <n v="-4"/>
    <n v="2"/>
    <n v="185"/>
    <x v="0"/>
    <x v="1"/>
    <n v="1520"/>
    <s v="Laptop"/>
  </r>
  <r>
    <n v="193911"/>
    <s v="Gaming Console"/>
    <s v="Bangalore"/>
    <s v="Delivered"/>
    <d v="2019-03-10T19:42:05"/>
    <d v="2019-03-19T19:42:05"/>
    <d v="2019-03-17T19:42:05"/>
    <n v="48"/>
    <n v="115"/>
    <s v="Mumbai"/>
    <s v="Bangalore-Mumbai"/>
    <s v="Outstation"/>
    <s v="Ship2Home"/>
    <n v="2"/>
    <n v="9"/>
    <n v="163"/>
    <x v="0"/>
    <x v="0"/>
    <n v="1596.27151"/>
    <s v="Gaming Console"/>
  </r>
  <r>
    <n v="20224"/>
    <s v="Laptop"/>
    <s v="Delhi"/>
    <s v="Delivered"/>
    <d v="2019-03-10T19:45:17"/>
    <d v="2019-03-15T19:45:17"/>
    <d v="2019-03-15T19:45:17"/>
    <n v="48"/>
    <n v="120"/>
    <s v="Bangalore"/>
    <s v="Delhi-Bangalore"/>
    <s v="Outstation"/>
    <s v="FastWheels"/>
    <n v="0"/>
    <n v="5"/>
    <n v="168"/>
    <x v="1"/>
    <x v="1"/>
    <n v="3105.8750519999999"/>
    <s v="Laptop"/>
  </r>
  <r>
    <n v="64039"/>
    <s v="TV - 50 in"/>
    <s v="Delhi"/>
    <s v="Delivered"/>
    <d v="2019-03-10T19:53:15"/>
    <d v="2019-03-15T19:53:15"/>
    <d v="2019-03-14T19:53:15"/>
    <n v="32"/>
    <n v="124"/>
    <s v="Chennai"/>
    <s v="Delhi-Chennai"/>
    <s v="Outstation"/>
    <s v="Ship2Home"/>
    <n v="1"/>
    <n v="5"/>
    <n v="156"/>
    <x v="1"/>
    <x v="0"/>
    <n v="2494.2340429999999"/>
    <s v="TV"/>
  </r>
  <r>
    <n v="73898"/>
    <s v="PC"/>
    <s v="Delhi"/>
    <s v="Delivered"/>
    <d v="2019-03-10T19:53:31"/>
    <d v="2019-03-16T19:53:31"/>
    <d v="2019-03-14T19:53:31"/>
    <n v="27"/>
    <n v="128"/>
    <s v="Chennai"/>
    <s v="Delhi-Chennai"/>
    <s v="Outstation"/>
    <s v="Ship2Home"/>
    <n v="2"/>
    <n v="6"/>
    <n v="155"/>
    <x v="1"/>
    <x v="1"/>
    <n v="1043"/>
    <s v="PC"/>
  </r>
  <r>
    <n v="312405"/>
    <s v="Mobile"/>
    <s v="Delhi"/>
    <s v="Delivered"/>
    <d v="2019-03-10T19:57:08"/>
    <d v="2019-03-15T19:57:08"/>
    <d v="2019-03-14T19:57:08"/>
    <n v="72"/>
    <n v="94"/>
    <s v="Kolkata"/>
    <s v="Delhi-Kolkata"/>
    <s v="Outstation"/>
    <s v="FastWheels"/>
    <n v="1"/>
    <n v="5"/>
    <n v="166"/>
    <x v="0"/>
    <x v="0"/>
    <n v="3118.8811879999998"/>
    <s v="Mobile"/>
  </r>
  <r>
    <n v="340693"/>
    <s v="TV - 50 in"/>
    <s v="Bangalore"/>
    <s v="Delivered"/>
    <d v="2019-03-10T20:06:03"/>
    <d v="2019-03-15T20:06:03"/>
    <d v="2019-03-16T20:06:03"/>
    <n v="72"/>
    <n v="87"/>
    <s v="Kolkata"/>
    <s v="Bangalore-Kolkata"/>
    <s v="Outstation"/>
    <s v="FastWheels"/>
    <n v="-1"/>
    <n v="5"/>
    <n v="159"/>
    <x v="1"/>
    <x v="0"/>
    <n v="2018"/>
    <s v="TV"/>
  </r>
  <r>
    <n v="68236"/>
    <s v="PC"/>
    <s v="Delhi"/>
    <s v="Delivered"/>
    <d v="2019-03-10T20:15:33"/>
    <d v="2019-03-14T20:15:33"/>
    <d v="2019-03-16T20:15:33"/>
    <n v="0"/>
    <n v="102"/>
    <s v="Delhi"/>
    <s v="Delhi-Delhi"/>
    <s v="Local"/>
    <s v="FastWheels"/>
    <n v="-2"/>
    <n v="4"/>
    <n v="102"/>
    <x v="1"/>
    <x v="1"/>
    <n v="2664.7432749999998"/>
    <s v="PC"/>
  </r>
  <r>
    <n v="277320"/>
    <s v="PC"/>
    <s v="Bangalore"/>
    <s v="Delivered"/>
    <d v="2019-03-10T20:19:52"/>
    <d v="2019-03-14T20:19:52"/>
    <d v="2019-03-15T20:19:52"/>
    <n v="64"/>
    <n v="93"/>
    <s v="Kolkata"/>
    <s v="Bangalore-Kolkata"/>
    <s v="Outstation"/>
    <s v="FastWheels"/>
    <n v="-1"/>
    <n v="4"/>
    <n v="157"/>
    <x v="0"/>
    <x v="1"/>
    <n v="614.50842230000001"/>
    <s v="PC"/>
  </r>
  <r>
    <n v="628553"/>
    <s v="Laptop"/>
    <s v="Bangalore"/>
    <s v="Delivered"/>
    <d v="2019-03-10T20:23:18"/>
    <d v="2019-03-12T20:23:18"/>
    <d v="2019-03-14T20:23:18"/>
    <n v="76"/>
    <n v="107"/>
    <s v="Delhi"/>
    <s v="Bangalore-Delhi"/>
    <s v="Outstation"/>
    <s v="FastWheels"/>
    <n v="-2"/>
    <n v="2"/>
    <n v="183"/>
    <x v="1"/>
    <x v="0"/>
    <n v="1981.3565080000001"/>
    <s v="Laptop"/>
  </r>
  <r>
    <n v="250908"/>
    <s v="Laptop"/>
    <s v="Bangalore"/>
    <s v="Delivered"/>
    <d v="2019-03-10T20:31:27"/>
    <d v="2019-03-16T20:31:27"/>
    <d v="2019-03-14T20:31:27"/>
    <n v="35"/>
    <n v="105"/>
    <s v="Kolkata"/>
    <s v="Bangalore-Kolkata"/>
    <s v="Outstation"/>
    <s v="FastWheels"/>
    <n v="2"/>
    <n v="6"/>
    <n v="140"/>
    <x v="0"/>
    <x v="1"/>
    <n v="2993.0656439999998"/>
    <s v="Laptop"/>
  </r>
  <r>
    <n v="802150"/>
    <s v="Gaming Console"/>
    <s v="Delhi"/>
    <s v="Delivered"/>
    <d v="2019-03-10T20:34:45"/>
    <d v="2019-03-10T20:34:45"/>
    <d v="2019-03-14T20:34:45"/>
    <n v="0"/>
    <n v="106"/>
    <s v="Delhi"/>
    <s v="Delhi-Delhi"/>
    <s v="Local"/>
    <s v="FastWheels"/>
    <n v="-4"/>
    <n v="0"/>
    <n v="106"/>
    <x v="1"/>
    <x v="1"/>
    <n v="756"/>
    <s v="Gaming Console"/>
  </r>
  <r>
    <n v="991544"/>
    <s v="Laptop"/>
    <s v="Delhi"/>
    <s v="Delivered"/>
    <d v="2019-03-10T20:37:15"/>
    <d v="2019-03-13T20:37:15"/>
    <d v="2019-03-15T20:37:15"/>
    <n v="0"/>
    <n v="124"/>
    <s v="Delhi"/>
    <s v="Delhi-Delhi"/>
    <s v="Local"/>
    <s v="FastWheels"/>
    <n v="-2"/>
    <n v="3"/>
    <n v="124"/>
    <x v="1"/>
    <x v="1"/>
    <n v="1464.9925699999999"/>
    <s v="Laptop"/>
  </r>
  <r>
    <n v="410639"/>
    <s v="Mobile"/>
    <s v="Delhi"/>
    <s v="Delivered"/>
    <d v="2019-03-10T20:40:02"/>
    <d v="2019-03-12T20:40:02"/>
    <d v="2019-03-14T20:40:02"/>
    <n v="27"/>
    <n v="111"/>
    <s v="Kolkata"/>
    <s v="Delhi-Kolkata"/>
    <s v="Outstation"/>
    <s v="Ship2Home"/>
    <n v="-2"/>
    <n v="2"/>
    <n v="138"/>
    <x v="1"/>
    <x v="0"/>
    <n v="3057.0691780000002"/>
    <s v="Mobile"/>
  </r>
  <r>
    <n v="160621"/>
    <s v="TV - 50 in"/>
    <s v="Bangalore"/>
    <s v="Delivered"/>
    <d v="2019-03-10T20:40:18"/>
    <d v="2019-03-13T20:40:18"/>
    <d v="2019-03-15T20:40:18"/>
    <n v="27"/>
    <n v="107"/>
    <s v="Mumbai"/>
    <s v="Bangalore-Mumbai"/>
    <s v="Outstation"/>
    <s v="Ship2Home"/>
    <n v="-2"/>
    <n v="3"/>
    <n v="134"/>
    <x v="1"/>
    <x v="0"/>
    <n v="521.46765789999995"/>
    <s v="TV"/>
  </r>
  <r>
    <n v="790666"/>
    <s v="Mobile"/>
    <s v="Bangalore"/>
    <s v="Delivered"/>
    <d v="2019-03-10T20:51:31"/>
    <d v="2019-03-12T20:51:31"/>
    <d v="2019-03-16T20:51:31"/>
    <n v="80"/>
    <n v="105"/>
    <s v="Delhi"/>
    <s v="Bangalore-Delhi"/>
    <s v="Outstation"/>
    <s v="FastWheels"/>
    <n v="-4"/>
    <n v="2"/>
    <n v="185"/>
    <x v="1"/>
    <x v="1"/>
    <n v="3423"/>
    <s v="Mobile"/>
  </r>
  <r>
    <n v="105591"/>
    <s v="TV - 40 in"/>
    <s v="Bangalore"/>
    <s v="Delivered"/>
    <d v="2019-03-10T20:55:59"/>
    <d v="2019-03-11T20:55:59"/>
    <d v="2019-03-14T20:55:59"/>
    <n v="0"/>
    <n v="129"/>
    <s v="Bangalore"/>
    <s v="Bangalore-Bangalore"/>
    <s v="Local"/>
    <s v="Ship2Home"/>
    <n v="-3"/>
    <n v="1"/>
    <n v="129"/>
    <x v="0"/>
    <x v="0"/>
    <n v="3040.7442150000002"/>
    <s v="TV"/>
  </r>
  <r>
    <n v="309611"/>
    <s v="Laptop"/>
    <s v="Delhi"/>
    <s v="Delivered"/>
    <d v="2019-03-10T21:03:05"/>
    <d v="2019-03-12T21:03:05"/>
    <d v="2019-03-17T21:03:05"/>
    <n v="29"/>
    <n v="107"/>
    <s v="Kolkata"/>
    <s v="Delhi-Kolkata"/>
    <s v="Outstation"/>
    <s v="Ship2Home"/>
    <n v="-5"/>
    <n v="2"/>
    <n v="136"/>
    <x v="1"/>
    <x v="0"/>
    <n v="2858.489932"/>
    <s v="Laptop"/>
  </r>
  <r>
    <n v="316214"/>
    <s v="TV - 32 in"/>
    <s v="Bangalore"/>
    <s v="Delivered"/>
    <d v="2019-03-10T21:03:46"/>
    <d v="2019-03-16T21:03:46"/>
    <d v="2019-03-16T21:03:46"/>
    <n v="66"/>
    <n v="93"/>
    <s v="Mumbai"/>
    <s v="Bangalore-Mumbai"/>
    <s v="Outstation"/>
    <s v="FastWheels"/>
    <n v="0"/>
    <n v="6"/>
    <n v="159"/>
    <x v="1"/>
    <x v="1"/>
    <n v="3086.4235279999998"/>
    <s v="TV"/>
  </r>
  <r>
    <n v="945112"/>
    <s v="Laptop"/>
    <s v="Delhi"/>
    <s v="Delivered"/>
    <d v="2019-03-10T21:05:49"/>
    <d v="2019-03-12T21:05:49"/>
    <d v="2019-03-14T21:05:49"/>
    <n v="29"/>
    <n v="129"/>
    <s v="Bangalore"/>
    <s v="Delhi-Bangalore"/>
    <s v="Outstation"/>
    <s v="FastWheels"/>
    <n v="-2"/>
    <n v="2"/>
    <n v="158"/>
    <x v="1"/>
    <x v="1"/>
    <n v="2004"/>
    <s v="Laptop"/>
  </r>
  <r>
    <n v="752682"/>
    <s v="Tablet"/>
    <s v="Bangalore"/>
    <s v="Delivered"/>
    <d v="2019-03-10T21:13:05"/>
    <d v="2019-03-14T21:13:05"/>
    <d v="2019-03-15T21:13:05"/>
    <n v="49"/>
    <n v="114"/>
    <s v="Kolkata"/>
    <s v="Bangalore-Kolkata"/>
    <s v="Outstation"/>
    <s v="Ship2Home"/>
    <n v="-1"/>
    <n v="4"/>
    <n v="163"/>
    <x v="0"/>
    <x v="1"/>
    <n v="3582.6176519999999"/>
    <s v="Tablet"/>
  </r>
  <r>
    <n v="45239"/>
    <s v="TV - 50 in"/>
    <s v="Bangalore"/>
    <s v="Delivered"/>
    <d v="2019-03-10T21:13:28"/>
    <d v="2019-03-13T21:13:28"/>
    <d v="2019-03-13T21:13:28"/>
    <n v="45"/>
    <n v="112"/>
    <s v="Mumbai"/>
    <s v="Bangalore-Mumbai"/>
    <s v="Outstation"/>
    <s v="Ship2Home"/>
    <n v="0"/>
    <n v="3"/>
    <n v="157"/>
    <x v="1"/>
    <x v="0"/>
    <n v="2158.746337"/>
    <s v="TV"/>
  </r>
  <r>
    <n v="356597"/>
    <s v="PC"/>
    <s v="Bangalore"/>
    <s v="Delivered"/>
    <d v="2019-03-10T21:14:55"/>
    <d v="2019-03-13T21:14:55"/>
    <d v="2019-03-17T21:14:55"/>
    <n v="26"/>
    <n v="127"/>
    <s v="Delhi"/>
    <s v="Bangalore-Delhi"/>
    <s v="Outstation"/>
    <s v="Ship2Home"/>
    <n v="-4"/>
    <n v="3"/>
    <n v="153"/>
    <x v="1"/>
    <x v="0"/>
    <n v="2296"/>
    <s v="PC"/>
  </r>
  <r>
    <n v="609373"/>
    <s v="Mobile"/>
    <s v="Bangalore"/>
    <s v="Delivered"/>
    <d v="2019-03-10T21:18:34"/>
    <d v="2019-03-12T21:18:34"/>
    <d v="2019-03-13T21:18:34"/>
    <n v="75"/>
    <n v="85"/>
    <s v="Mumbai"/>
    <s v="Bangalore-Mumbai"/>
    <s v="Outstation"/>
    <s v="FastWheels"/>
    <n v="-1"/>
    <n v="2"/>
    <n v="160"/>
    <x v="1"/>
    <x v="0"/>
    <n v="1932.724802"/>
    <s v="Mobile"/>
  </r>
  <r>
    <n v="222741"/>
    <s v="TV - 40 in"/>
    <s v="Bangalore"/>
    <s v="Delivered"/>
    <d v="2019-03-10T21:23:03"/>
    <d v="2019-03-15T21:23:03"/>
    <d v="2019-03-16T21:23:03"/>
    <n v="0"/>
    <n v="126"/>
    <s v="Bangalore"/>
    <s v="Bangalore-Bangalore"/>
    <s v="Local"/>
    <s v="Ship2Home"/>
    <n v="-1"/>
    <n v="5"/>
    <n v="126"/>
    <x v="0"/>
    <x v="0"/>
    <n v="1088.1228390000001"/>
    <s v="TV"/>
  </r>
  <r>
    <n v="376352"/>
    <s v="Mobile"/>
    <s v="Bangalore"/>
    <s v="Delivered"/>
    <d v="2019-03-10T21:27:52"/>
    <d v="2019-03-15T21:27:52"/>
    <d v="2019-03-14T21:27:52"/>
    <n v="0"/>
    <n v="126"/>
    <s v="Bangalore"/>
    <s v="Bangalore-Bangalore"/>
    <s v="Local"/>
    <s v="FastWheels"/>
    <n v="1"/>
    <n v="5"/>
    <n v="126"/>
    <x v="1"/>
    <x v="1"/>
    <n v="1273.1725739999999"/>
    <s v="Mobile"/>
  </r>
  <r>
    <n v="445867"/>
    <s v="Laptop"/>
    <s v="Bangalore"/>
    <s v="Delivered"/>
    <d v="2019-03-10T21:32:06"/>
    <d v="2019-03-12T21:32:06"/>
    <d v="2019-03-17T21:32:06"/>
    <n v="89"/>
    <n v="109"/>
    <s v="Delhi"/>
    <s v="Bangalore-Delhi"/>
    <s v="Outstation"/>
    <s v="FastWheels"/>
    <n v="-5"/>
    <n v="2"/>
    <n v="198"/>
    <x v="1"/>
    <x v="0"/>
    <n v="3705.042312"/>
    <s v="Laptop"/>
  </r>
  <r>
    <n v="178248"/>
    <s v="Tablet"/>
    <s v="Delhi"/>
    <s v="Delivered"/>
    <d v="2019-03-10T21:32:26"/>
    <d v="2019-03-14T21:32:26"/>
    <d v="2019-03-14T21:32:26"/>
    <n v="0"/>
    <n v="121"/>
    <s v="Delhi"/>
    <s v="Delhi-Delhi"/>
    <s v="Local"/>
    <s v="FastWheels"/>
    <n v="0"/>
    <n v="4"/>
    <n v="121"/>
    <x v="0"/>
    <x v="1"/>
    <n v="1455.096031"/>
    <s v="Tablet"/>
  </r>
  <r>
    <n v="476171"/>
    <s v="Laptop"/>
    <s v="Bangalore"/>
    <s v="Delivered"/>
    <d v="2019-03-10T21:37:56"/>
    <d v="2019-03-17T21:37:56"/>
    <d v="2019-03-15T21:37:56"/>
    <n v="79"/>
    <n v="101"/>
    <s v="Chennai"/>
    <s v="Bangalore-Chennai"/>
    <s v="Outstation"/>
    <s v="FastWheels"/>
    <n v="2"/>
    <n v="7"/>
    <n v="180"/>
    <x v="1"/>
    <x v="0"/>
    <n v="2888"/>
    <s v="Laptop"/>
  </r>
  <r>
    <n v="615847"/>
    <s v="Mobile"/>
    <s v="Delhi"/>
    <s v="Delivered"/>
    <d v="2019-03-10T21:42:40"/>
    <d v="2019-03-16T21:42:40"/>
    <d v="2019-03-14T21:42:40"/>
    <n v="0"/>
    <n v="129"/>
    <s v="Delhi"/>
    <s v="Delhi-Delhi"/>
    <s v="Local"/>
    <s v="Ship2Home"/>
    <n v="2"/>
    <n v="6"/>
    <n v="129"/>
    <x v="1"/>
    <x v="0"/>
    <n v="1971.086413"/>
    <s v="Mobile"/>
  </r>
  <r>
    <n v="821953"/>
    <s v="Mobile"/>
    <s v="Bangalore"/>
    <s v="Delivered"/>
    <d v="2019-03-10T21:57:00"/>
    <d v="2019-03-19T21:57:00"/>
    <d v="2019-03-16T21:57:00"/>
    <n v="42"/>
    <n v="110"/>
    <s v="Mumbai"/>
    <s v="Bangalore-Mumbai"/>
    <s v="Outstation"/>
    <s v="Ship2Home"/>
    <n v="3"/>
    <n v="9"/>
    <n v="152"/>
    <x v="1"/>
    <x v="0"/>
    <n v="2575.79873"/>
    <s v="Mobile"/>
  </r>
  <r>
    <n v="189272"/>
    <s v="Laptop"/>
    <s v="Bangalore"/>
    <s v="Delivered"/>
    <d v="2019-03-10T22:03:58"/>
    <d v="2019-03-16T22:03:58"/>
    <d v="2019-03-17T22:03:58"/>
    <n v="71"/>
    <n v="104"/>
    <s v="Delhi"/>
    <s v="Bangalore-Delhi"/>
    <s v="Outstation"/>
    <s v="FastWheels"/>
    <n v="-1"/>
    <n v="6"/>
    <n v="175"/>
    <x v="1"/>
    <x v="1"/>
    <n v="1956.51928"/>
    <s v="Laptop"/>
  </r>
  <r>
    <n v="563812"/>
    <s v="TV - 32 in"/>
    <s v="Delhi"/>
    <s v="Delivered"/>
    <d v="2019-03-10T22:05:36"/>
    <d v="2019-03-13T22:05:36"/>
    <d v="2019-03-17T22:05:36"/>
    <n v="37"/>
    <n v="107"/>
    <s v="Kolkata"/>
    <s v="Delhi-Kolkata"/>
    <s v="Outstation"/>
    <s v="FastWheels"/>
    <n v="-4"/>
    <n v="3"/>
    <n v="144"/>
    <x v="1"/>
    <x v="1"/>
    <n v="1591.9566500000001"/>
    <s v="TV"/>
  </r>
  <r>
    <n v="501750"/>
    <s v="Mobile"/>
    <s v="Delhi"/>
    <s v="Delivered"/>
    <d v="2019-03-10T22:07:41"/>
    <d v="2019-03-16T22:07:41"/>
    <d v="2019-03-13T22:07:41"/>
    <n v="60"/>
    <n v="110"/>
    <s v="Bangalore"/>
    <s v="Delhi-Bangalore"/>
    <s v="Outstation"/>
    <s v="FastWheels"/>
    <n v="3"/>
    <n v="6"/>
    <n v="170"/>
    <x v="0"/>
    <x v="1"/>
    <n v="803"/>
    <s v="Mobile"/>
  </r>
  <r>
    <n v="228863"/>
    <s v="TV - 50 in"/>
    <s v="Bangalore"/>
    <s v="Delivered"/>
    <d v="2019-03-10T22:12:30"/>
    <d v="2019-03-12T22:12:30"/>
    <d v="2019-03-15T22:12:30"/>
    <n v="65"/>
    <n v="93"/>
    <s v="Mumbai"/>
    <s v="Bangalore-Mumbai"/>
    <s v="Outstation"/>
    <s v="FastWheels"/>
    <n v="-3"/>
    <n v="2"/>
    <n v="158"/>
    <x v="1"/>
    <x v="0"/>
    <n v="2994.568538"/>
    <s v="TV"/>
  </r>
  <r>
    <n v="987529"/>
    <s v="Tablet"/>
    <s v="Bangalore"/>
    <s v="Delivered"/>
    <d v="2019-03-10T22:13:43"/>
    <d v="2019-03-16T22:13:43"/>
    <d v="2019-03-16T22:13:43"/>
    <n v="48"/>
    <n v="106"/>
    <s v="Mumbai"/>
    <s v="Bangalore-Mumbai"/>
    <s v="Outstation"/>
    <s v="Ship2Home"/>
    <n v="0"/>
    <n v="6"/>
    <n v="154"/>
    <x v="1"/>
    <x v="0"/>
    <n v="3068.1022269999999"/>
    <s v="Tablet"/>
  </r>
  <r>
    <n v="577234"/>
    <s v="Laptop"/>
    <s v="Bangalore"/>
    <s v="Delivered"/>
    <d v="2019-03-10T22:20:38"/>
    <d v="2019-03-16T22:20:38"/>
    <d v="2019-03-17T22:20:38"/>
    <n v="40"/>
    <n v="112"/>
    <s v="Kolkata"/>
    <s v="Bangalore-Kolkata"/>
    <s v="Outstation"/>
    <s v="Ship2Home"/>
    <n v="-1"/>
    <n v="6"/>
    <n v="152"/>
    <x v="1"/>
    <x v="1"/>
    <n v="2802.391936"/>
    <s v="Laptop"/>
  </r>
  <r>
    <n v="588122"/>
    <s v="Gaming Console"/>
    <s v="Delhi"/>
    <s v="Delivered"/>
    <d v="2019-03-10T22:24:41"/>
    <d v="2019-03-14T22:24:41"/>
    <d v="2019-03-17T22:24:41"/>
    <n v="36"/>
    <n v="123"/>
    <s v="Chennai"/>
    <s v="Delhi-Chennai"/>
    <s v="Outstation"/>
    <s v="Ship2Home"/>
    <n v="-3"/>
    <n v="4"/>
    <n v="159"/>
    <x v="1"/>
    <x v="1"/>
    <n v="1692.4021190000001"/>
    <s v="Gaming Console"/>
  </r>
  <r>
    <n v="422586"/>
    <s v="PC"/>
    <s v="Delhi"/>
    <s v="Delivered"/>
    <d v="2019-03-10T22:31:17"/>
    <d v="2019-03-15T22:31:17"/>
    <d v="2019-03-17T22:31:17"/>
    <n v="83"/>
    <n v="89"/>
    <s v="Mumbai"/>
    <s v="Delhi-Mumbai"/>
    <s v="Outstation"/>
    <s v="FastWheels"/>
    <n v="-2"/>
    <n v="5"/>
    <n v="172"/>
    <x v="0"/>
    <x v="1"/>
    <n v="989.97071029999995"/>
    <s v="PC"/>
  </r>
  <r>
    <n v="755767"/>
    <s v="Gaming Console"/>
    <s v="Delhi"/>
    <s v="Delivered"/>
    <d v="2019-03-10T22:37:33"/>
    <d v="2019-03-12T22:37:33"/>
    <d v="2019-03-15T22:37:33"/>
    <n v="67"/>
    <n v="91"/>
    <s v="Mumbai"/>
    <s v="Delhi-Mumbai"/>
    <s v="Outstation"/>
    <s v="FastWheels"/>
    <n v="-3"/>
    <n v="2"/>
    <n v="158"/>
    <x v="1"/>
    <x v="0"/>
    <n v="643.44769220000001"/>
    <s v="Gaming Console"/>
  </r>
  <r>
    <n v="161561"/>
    <s v="PC"/>
    <s v="Delhi"/>
    <s v="Delivered"/>
    <d v="2019-03-10T22:39:16"/>
    <d v="2019-03-17T22:39:16"/>
    <d v="2019-03-14T22:39:16"/>
    <n v="0"/>
    <n v="127"/>
    <s v="Delhi"/>
    <s v="Delhi-Delhi"/>
    <s v="Local"/>
    <s v="Ship2Home"/>
    <n v="3"/>
    <n v="7"/>
    <n v="127"/>
    <x v="1"/>
    <x v="0"/>
    <n v="3010"/>
    <s v="PC"/>
  </r>
  <r>
    <n v="829022"/>
    <s v="Laptop"/>
    <s v="Bangalore"/>
    <s v="Delivered"/>
    <d v="2019-03-10T22:46:28"/>
    <d v="2019-03-12T22:46:28"/>
    <d v="2019-03-13T22:46:28"/>
    <n v="72"/>
    <n v="94"/>
    <s v="Mumbai"/>
    <s v="Bangalore-Mumbai"/>
    <s v="Outstation"/>
    <s v="FastWheels"/>
    <n v="-1"/>
    <n v="2"/>
    <n v="166"/>
    <x v="1"/>
    <x v="1"/>
    <n v="707.41607729999998"/>
    <s v="Laptop"/>
  </r>
  <r>
    <n v="580339"/>
    <s v="TV - 50 in"/>
    <s v="Delhi"/>
    <s v="Delivered"/>
    <d v="2019-03-10T22:49:28"/>
    <d v="2019-03-18T22:49:28"/>
    <d v="2019-03-17T22:49:28"/>
    <n v="28"/>
    <n v="107"/>
    <s v="Mumbai"/>
    <s v="Delhi-Mumbai"/>
    <s v="Outstation"/>
    <s v="Ship2Home"/>
    <n v="1"/>
    <n v="8"/>
    <n v="135"/>
    <x v="1"/>
    <x v="0"/>
    <n v="3217.6198009999998"/>
    <s v="TV"/>
  </r>
  <r>
    <n v="396040"/>
    <s v="PC"/>
    <s v="Delhi"/>
    <s v="Delivered"/>
    <d v="2019-03-10T22:56:01"/>
    <d v="2019-03-21T22:56:01"/>
    <d v="2019-03-16T22:56:01"/>
    <n v="43"/>
    <n v="126"/>
    <s v="Chennai"/>
    <s v="Delhi-Chennai"/>
    <s v="Outstation"/>
    <s v="FastWheels"/>
    <n v="5"/>
    <n v="11"/>
    <n v="169"/>
    <x v="1"/>
    <x v="1"/>
    <n v="3041.617272"/>
    <s v="PC"/>
  </r>
  <r>
    <n v="492998"/>
    <s v="Mobile"/>
    <s v="Bangalore"/>
    <s v="Delivered"/>
    <d v="2019-03-10T22:58:03"/>
    <d v="2019-03-14T22:58:03"/>
    <d v="2019-03-13T22:58:03"/>
    <n v="59"/>
    <n v="100"/>
    <s v="Delhi"/>
    <s v="Bangalore-Delhi"/>
    <s v="Outstation"/>
    <s v="FastWheels"/>
    <n v="1"/>
    <n v="4"/>
    <n v="159"/>
    <x v="1"/>
    <x v="1"/>
    <n v="1823"/>
    <s v="Mobile"/>
  </r>
  <r>
    <n v="377661"/>
    <s v="PC"/>
    <s v="Bangalore"/>
    <s v="Delivered"/>
    <d v="2019-03-10T23:02:40"/>
    <d v="2019-03-16T23:02:40"/>
    <d v="2019-03-13T23:02:40"/>
    <n v="45"/>
    <n v="108"/>
    <s v="Mumbai"/>
    <s v="Bangalore-Mumbai"/>
    <s v="Outstation"/>
    <s v="Ship2Home"/>
    <n v="3"/>
    <n v="6"/>
    <n v="153"/>
    <x v="0"/>
    <x v="0"/>
    <n v="1410.584595"/>
    <s v="PC"/>
  </r>
  <r>
    <n v="786583"/>
    <s v="Tablet"/>
    <s v="Bangalore"/>
    <s v="Delivered"/>
    <d v="2019-03-10T23:04:08"/>
    <d v="2019-03-15T23:04:08"/>
    <d v="2019-03-17T23:04:08"/>
    <n v="38"/>
    <n v="129"/>
    <s v="Delhi"/>
    <s v="Bangalore-Delhi"/>
    <s v="Outstation"/>
    <s v="Ship2Home"/>
    <n v="-2"/>
    <n v="5"/>
    <n v="167"/>
    <x v="1"/>
    <x v="2"/>
    <n v="247"/>
    <s v="Tablet"/>
  </r>
  <r>
    <n v="132017"/>
    <s v="Laptop"/>
    <s v="Delhi"/>
    <s v="Delivered"/>
    <d v="2019-03-10T23:05:57"/>
    <d v="2019-03-11T23:05:57"/>
    <d v="2019-03-15T23:05:57"/>
    <n v="0"/>
    <n v="100"/>
    <s v="Delhi"/>
    <s v="Delhi-Delhi"/>
    <s v="Local"/>
    <s v="FastWheels"/>
    <n v="-4"/>
    <n v="1"/>
    <n v="100"/>
    <x v="1"/>
    <x v="0"/>
    <n v="601.13501289999999"/>
    <s v="Laptop"/>
  </r>
  <r>
    <n v="208829"/>
    <s v="PC"/>
    <s v="Bangalore"/>
    <s v="Delivered"/>
    <d v="2019-03-10T23:10:14"/>
    <d v="2019-03-16T23:10:14"/>
    <d v="2019-03-15T23:10:14"/>
    <n v="39"/>
    <n v="124"/>
    <s v="Chennai"/>
    <s v="Bangalore-Chennai"/>
    <s v="Outstation"/>
    <s v="Ship2Home"/>
    <n v="1"/>
    <n v="6"/>
    <n v="163"/>
    <x v="1"/>
    <x v="0"/>
    <n v="3384.485655"/>
    <s v="PC"/>
  </r>
  <r>
    <n v="803682"/>
    <s v="Tablet"/>
    <s v="Delhi"/>
    <s v="Delivered"/>
    <d v="2019-03-10T23:11:48"/>
    <d v="2019-03-13T23:11:48"/>
    <d v="2019-03-15T23:11:48"/>
    <n v="0"/>
    <n v="108"/>
    <s v="Delhi"/>
    <s v="Delhi-Delhi"/>
    <s v="Local"/>
    <s v="FastWheels"/>
    <n v="-2"/>
    <n v="3"/>
    <n v="108"/>
    <x v="0"/>
    <x v="1"/>
    <n v="3027.5341830000002"/>
    <s v="Tablet"/>
  </r>
  <r>
    <n v="98995"/>
    <s v="Laptop"/>
    <s v="Delhi"/>
    <s v="Delivered"/>
    <d v="2019-03-10T23:13:38"/>
    <d v="2019-03-13T23:13:38"/>
    <d v="2019-03-15T23:13:38"/>
    <n v="0"/>
    <n v="121"/>
    <s v="Delhi"/>
    <s v="Delhi-Delhi"/>
    <s v="Local"/>
    <s v="Ship2Home"/>
    <n v="-2"/>
    <n v="3"/>
    <n v="121"/>
    <x v="1"/>
    <x v="0"/>
    <n v="1985.6791250000001"/>
    <s v="Laptop"/>
  </r>
  <r>
    <n v="202890"/>
    <s v="Tablet"/>
    <s v="Bangalore"/>
    <s v="Delivered"/>
    <d v="2019-03-10T23:17:03"/>
    <d v="2019-03-13T23:17:03"/>
    <d v="2019-03-15T23:17:03"/>
    <n v="0"/>
    <n v="121"/>
    <s v="Bangalore"/>
    <s v="Bangalore-Bangalore"/>
    <s v="Local"/>
    <s v="Ship2Home"/>
    <n v="-2"/>
    <n v="3"/>
    <n v="121"/>
    <x v="0"/>
    <x v="1"/>
    <n v="3523"/>
    <s v="Tablet"/>
  </r>
  <r>
    <n v="433466"/>
    <s v="Gaming Console"/>
    <s v="Delhi"/>
    <s v="Delivered"/>
    <d v="2019-03-10T23:25:42"/>
    <d v="2019-03-12T23:25:42"/>
    <d v="2019-03-15T23:25:42"/>
    <n v="29"/>
    <n v="115"/>
    <s v="Kolkata"/>
    <s v="Delhi-Kolkata"/>
    <s v="Outstation"/>
    <s v="Ship2Home"/>
    <n v="-3"/>
    <n v="2"/>
    <n v="144"/>
    <x v="1"/>
    <x v="1"/>
    <n v="1010.659173"/>
    <s v="Gaming Console"/>
  </r>
  <r>
    <n v="747406"/>
    <s v="TV - 32 in"/>
    <s v="Delhi"/>
    <s v="Delivered"/>
    <d v="2019-03-10T23:27:37"/>
    <d v="2019-03-15T23:27:37"/>
    <d v="2019-03-15T23:27:37"/>
    <n v="0"/>
    <n v="129"/>
    <s v="Delhi"/>
    <s v="Delhi-Delhi"/>
    <s v="Local"/>
    <s v="Ship2Home"/>
    <n v="0"/>
    <n v="5"/>
    <n v="129"/>
    <x v="1"/>
    <x v="1"/>
    <n v="718.97146290000001"/>
    <s v="TV"/>
  </r>
  <r>
    <n v="981925"/>
    <s v="Laptop"/>
    <s v="Delhi"/>
    <s v="Delivered"/>
    <d v="2019-03-10T23:29:49"/>
    <d v="2019-03-17T23:29:49"/>
    <d v="2019-03-17T23:29:49"/>
    <n v="72"/>
    <n v="105"/>
    <s v="Chennai"/>
    <s v="Delhi-Chennai"/>
    <s v="Outstation"/>
    <s v="FastWheels"/>
    <n v="0"/>
    <n v="7"/>
    <n v="177"/>
    <x v="1"/>
    <x v="2"/>
    <n v="1977"/>
    <s v="Laptop"/>
  </r>
  <r>
    <n v="791512"/>
    <s v="TV - 32 in"/>
    <s v="Delhi"/>
    <s v="Delivered"/>
    <d v="2019-03-10T23:44:48"/>
    <d v="2019-03-15T23:44:48"/>
    <d v="2019-03-13T23:44:48"/>
    <n v="0"/>
    <n v="125"/>
    <s v="Delhi"/>
    <s v="Delhi-Delhi"/>
    <s v="Local"/>
    <s v="FastWheels"/>
    <n v="2"/>
    <n v="5"/>
    <n v="125"/>
    <x v="1"/>
    <x v="1"/>
    <n v="2874.3090000000002"/>
    <s v="TV"/>
  </r>
  <r>
    <n v="467265"/>
    <s v="PC"/>
    <s v="Delhi"/>
    <s v="Delivered"/>
    <d v="2019-03-10T23:46:58"/>
    <d v="2019-03-12T23:46:58"/>
    <d v="2019-03-13T23:46:58"/>
    <n v="79"/>
    <n v="107"/>
    <s v="Bangalore"/>
    <s v="Delhi-Bangalore"/>
    <s v="Outstation"/>
    <s v="FastWheels"/>
    <n v="-1"/>
    <n v="2"/>
    <n v="186"/>
    <x v="0"/>
    <x v="0"/>
    <n v="1817"/>
    <s v="PC"/>
  </r>
  <r>
    <n v="475639"/>
    <s v="TV - 50 in"/>
    <s v="Bangalore"/>
    <s v="Delivered"/>
    <d v="2019-03-10T23:58:28"/>
    <d v="2019-03-13T23:58:28"/>
    <d v="2019-03-14T23:58:28"/>
    <n v="76"/>
    <n v="101"/>
    <s v="Delhi"/>
    <s v="Bangalore-Delhi"/>
    <s v="Outstation"/>
    <s v="FastWheels"/>
    <n v="-1"/>
    <n v="3"/>
    <n v="177"/>
    <x v="1"/>
    <x v="0"/>
    <n v="3741.239579"/>
    <s v="TV"/>
  </r>
  <r>
    <n v="474599"/>
    <s v="TV - 50 in"/>
    <s v="Delhi"/>
    <s v="Delivered"/>
    <d v="2019-03-11T00:01:30"/>
    <d v="2019-03-14T00:01:30"/>
    <d v="2019-03-14T00:01:30"/>
    <n v="36"/>
    <n v="110"/>
    <s v="Kolkata"/>
    <s v="Delhi-Kolkata"/>
    <s v="Outstation"/>
    <s v="Ship2Home"/>
    <n v="0"/>
    <n v="3"/>
    <n v="146"/>
    <x v="1"/>
    <x v="0"/>
    <n v="1842.4825579999999"/>
    <s v="TV"/>
  </r>
  <r>
    <n v="178089"/>
    <s v="Mobile"/>
    <s v="Bangalore"/>
    <s v="Delivered"/>
    <d v="2019-03-11T00:09:38"/>
    <d v="2019-03-18T00:09:38"/>
    <d v="2019-03-17T00:09:38"/>
    <n v="44"/>
    <n v="108"/>
    <s v="Mumbai"/>
    <s v="Bangalore-Mumbai"/>
    <s v="Outstation"/>
    <s v="Ship2Home"/>
    <n v="1"/>
    <n v="7"/>
    <n v="152"/>
    <x v="0"/>
    <x v="0"/>
    <n v="2722"/>
    <s v="Mobile"/>
  </r>
  <r>
    <n v="900046"/>
    <s v="TV - 32 in"/>
    <s v="Delhi"/>
    <s v="Delivered"/>
    <d v="2019-03-11T00:11:49"/>
    <d v="2019-03-21T00:11:49"/>
    <d v="2019-03-18T00:11:49"/>
    <n v="25"/>
    <n v="122"/>
    <s v="Bangalore"/>
    <s v="Delhi-Bangalore"/>
    <s v="Outstation"/>
    <s v="Ship2Home"/>
    <n v="3"/>
    <n v="10"/>
    <n v="147"/>
    <x v="1"/>
    <x v="1"/>
    <n v="2362.0738040000001"/>
    <s v="TV"/>
  </r>
  <r>
    <n v="688935"/>
    <s v="Mobile"/>
    <s v="Delhi"/>
    <s v="Delivered"/>
    <d v="2019-03-11T00:16:55"/>
    <d v="2019-03-12T00:16:55"/>
    <d v="2019-03-14T00:16:55"/>
    <n v="0"/>
    <n v="122"/>
    <s v="Delhi"/>
    <s v="Delhi-Delhi"/>
    <s v="Local"/>
    <s v="Ship2Home"/>
    <n v="-2"/>
    <n v="1"/>
    <n v="122"/>
    <x v="0"/>
    <x v="0"/>
    <n v="2583.5606050000001"/>
    <s v="Mobile"/>
  </r>
  <r>
    <n v="493070"/>
    <s v="Laptop"/>
    <s v="Delhi"/>
    <s v="Delivered"/>
    <d v="2019-03-11T00:36:42"/>
    <d v="2019-03-13T00:36:42"/>
    <d v="2019-03-14T00:36:42"/>
    <n v="28"/>
    <n v="128"/>
    <s v="Chennai"/>
    <s v="Delhi-Chennai"/>
    <s v="Outstation"/>
    <s v="Ship2Home"/>
    <n v="-1"/>
    <n v="2"/>
    <n v="156"/>
    <x v="1"/>
    <x v="1"/>
    <n v="1998.12231"/>
    <s v="Laptop"/>
  </r>
  <r>
    <n v="721513"/>
    <s v="Tablet"/>
    <s v="Delhi"/>
    <s v="Delivered"/>
    <d v="2019-03-11T00:40:25"/>
    <d v="2019-03-15T00:40:25"/>
    <d v="2019-03-18T00:40:25"/>
    <n v="34"/>
    <n v="108"/>
    <s v="Mumbai"/>
    <s v="Delhi-Mumbai"/>
    <s v="Outstation"/>
    <s v="Ship2Home"/>
    <n v="-3"/>
    <n v="4"/>
    <n v="142"/>
    <x v="1"/>
    <x v="0"/>
    <n v="571.45578799999998"/>
    <s v="Tablet"/>
  </r>
  <r>
    <n v="639123"/>
    <s v="PC"/>
    <s v="Bangalore"/>
    <s v="Delivered"/>
    <d v="2019-03-11T00:42:40"/>
    <d v="2019-03-14T00:42:40"/>
    <d v="2019-03-15T00:42:40"/>
    <n v="43"/>
    <n v="108"/>
    <s v="Kolkata"/>
    <s v="Bangalore-Kolkata"/>
    <s v="Outstation"/>
    <s v="Ship2Home"/>
    <n v="-1"/>
    <n v="3"/>
    <n v="151"/>
    <x v="0"/>
    <x v="0"/>
    <n v="3170"/>
    <s v="PC"/>
  </r>
  <r>
    <n v="111931"/>
    <s v="Gaming Console"/>
    <s v="Delhi"/>
    <s v="Delivered"/>
    <d v="2019-03-11T00:45:43"/>
    <d v="2019-03-14T00:45:43"/>
    <d v="2019-03-17T00:45:43"/>
    <n v="27"/>
    <n v="126"/>
    <s v="Chennai"/>
    <s v="Delhi-Chennai"/>
    <s v="Outstation"/>
    <s v="Ship2Home"/>
    <n v="-3"/>
    <n v="3"/>
    <n v="153"/>
    <x v="1"/>
    <x v="0"/>
    <n v="2615"/>
    <s v="Gaming Console"/>
  </r>
  <r>
    <n v="74725"/>
    <s v="PC"/>
    <s v="Bangalore"/>
    <s v="Delivered"/>
    <d v="2019-03-11T00:50:58"/>
    <d v="2019-03-11T00:50:58"/>
    <d v="2019-03-17T00:50:58"/>
    <n v="0"/>
    <n v="108"/>
    <s v="Bangalore"/>
    <s v="Bangalore-Bangalore"/>
    <s v="Local"/>
    <s v="FastWheels"/>
    <n v="-6"/>
    <n v="0"/>
    <n v="108"/>
    <x v="1"/>
    <x v="2"/>
    <n v="1580.09265"/>
    <s v="PC"/>
  </r>
  <r>
    <n v="433678"/>
    <s v="Mobile"/>
    <s v="Delhi"/>
    <s v="Delivered"/>
    <d v="2019-03-11T00:54:57"/>
    <d v="2019-03-15T00:54:57"/>
    <d v="2019-03-18T00:54:57"/>
    <n v="0"/>
    <n v="103"/>
    <s v="Delhi"/>
    <s v="Delhi-Delhi"/>
    <s v="Local"/>
    <s v="FastWheels"/>
    <n v="-3"/>
    <n v="4"/>
    <n v="103"/>
    <x v="1"/>
    <x v="1"/>
    <n v="607.22846790000006"/>
    <s v="Mobile"/>
  </r>
  <r>
    <n v="875431"/>
    <s v="Tablet"/>
    <s v="Delhi"/>
    <s v="Delivered"/>
    <d v="2019-03-11T00:59:15"/>
    <d v="2019-03-17T00:59:15"/>
    <d v="2019-03-17T00:59:15"/>
    <n v="46"/>
    <n v="124"/>
    <s v="Bangalore"/>
    <s v="Delhi-Bangalore"/>
    <s v="Outstation"/>
    <s v="Ship2Home"/>
    <n v="0"/>
    <n v="6"/>
    <n v="170"/>
    <x v="1"/>
    <x v="0"/>
    <n v="3534.9159759999998"/>
    <s v="Tablet"/>
  </r>
  <r>
    <n v="906537"/>
    <s v="PC"/>
    <s v="Delhi"/>
    <s v="Delivered"/>
    <d v="2019-03-11T01:01:38"/>
    <d v="2019-03-20T01:01:38"/>
    <d v="2019-03-18T01:01:38"/>
    <n v="48"/>
    <n v="126"/>
    <s v="Bangalore"/>
    <s v="Delhi-Bangalore"/>
    <s v="Outstation"/>
    <s v="Ship2Home"/>
    <n v="2"/>
    <n v="9"/>
    <n v="174"/>
    <x v="0"/>
    <x v="0"/>
    <n v="3386"/>
    <s v="PC"/>
  </r>
  <r>
    <n v="274788"/>
    <s v="Mobile"/>
    <s v="Delhi"/>
    <s v="Delivered"/>
    <d v="2019-03-11T01:04:55"/>
    <d v="2019-03-15T01:04:55"/>
    <d v="2019-03-16T01:04:55"/>
    <n v="86"/>
    <n v="101"/>
    <s v="Bangalore"/>
    <s v="Delhi-Bangalore"/>
    <s v="Outstation"/>
    <s v="FastWheels"/>
    <n v="-1"/>
    <n v="4"/>
    <n v="187"/>
    <x v="0"/>
    <x v="1"/>
    <n v="2519.0585689999998"/>
    <s v="Mobile"/>
  </r>
  <r>
    <n v="887516"/>
    <s v="Tablet"/>
    <s v="Bangalore"/>
    <s v="Delivered"/>
    <d v="2019-03-11T01:05:47"/>
    <d v="2019-03-13T01:05:47"/>
    <d v="2019-03-15T01:05:47"/>
    <n v="35"/>
    <n v="120"/>
    <s v="Delhi"/>
    <s v="Bangalore-Delhi"/>
    <s v="Outstation"/>
    <s v="FastWheels"/>
    <n v="-2"/>
    <n v="2"/>
    <n v="155"/>
    <x v="1"/>
    <x v="1"/>
    <n v="3200.7311810000001"/>
    <s v="Tablet"/>
  </r>
  <r>
    <n v="775283"/>
    <s v="Mobile"/>
    <s v="Delhi"/>
    <s v="Delivered"/>
    <d v="2019-03-11T01:12:08"/>
    <d v="2019-03-18T01:12:08"/>
    <d v="2019-03-15T01:12:08"/>
    <n v="49"/>
    <n v="108"/>
    <s v="Kolkata"/>
    <s v="Delhi-Kolkata"/>
    <s v="Outstation"/>
    <s v="Ship2Home"/>
    <n v="3"/>
    <n v="7"/>
    <n v="157"/>
    <x v="1"/>
    <x v="0"/>
    <n v="1070"/>
    <s v="Mobile"/>
  </r>
  <r>
    <n v="262453"/>
    <s v="Mobile"/>
    <s v="Delhi"/>
    <s v="Delivered"/>
    <d v="2019-03-11T01:12:09"/>
    <d v="2019-03-17T01:12:09"/>
    <d v="2019-03-14T01:12:09"/>
    <n v="40"/>
    <n v="106"/>
    <s v="Mumbai"/>
    <s v="Delhi-Mumbai"/>
    <s v="Outstation"/>
    <s v="Ship2Home"/>
    <n v="3"/>
    <n v="6"/>
    <n v="146"/>
    <x v="1"/>
    <x v="0"/>
    <n v="3182.5699159999999"/>
    <s v="Mobile"/>
  </r>
  <r>
    <n v="817803"/>
    <s v="Mobile"/>
    <s v="Bangalore"/>
    <s v="Delivered"/>
    <d v="2019-03-11T01:14:28"/>
    <d v="2019-03-18T01:14:28"/>
    <d v="2019-03-18T01:14:28"/>
    <n v="61"/>
    <n v="88"/>
    <s v="Kolkata"/>
    <s v="Bangalore-Kolkata"/>
    <s v="Outstation"/>
    <s v="FastWheels"/>
    <n v="0"/>
    <n v="7"/>
    <n v="149"/>
    <x v="0"/>
    <x v="2"/>
    <n v="3550"/>
    <s v="Mobile"/>
  </r>
  <r>
    <n v="634331"/>
    <s v="Gaming Console"/>
    <s v="Bangalore"/>
    <s v="Delivered"/>
    <d v="2019-03-11T01:18:05"/>
    <d v="2019-03-13T01:18:05"/>
    <d v="2019-03-14T01:18:05"/>
    <n v="27"/>
    <n v="123"/>
    <s v="Chennai"/>
    <s v="Bangalore-Chennai"/>
    <s v="Outstation"/>
    <s v="Ship2Home"/>
    <n v="-1"/>
    <n v="2"/>
    <n v="150"/>
    <x v="1"/>
    <x v="0"/>
    <n v="3650.5491780000002"/>
    <s v="Gaming Console"/>
  </r>
  <r>
    <n v="415498"/>
    <s v="Laptop"/>
    <s v="Delhi"/>
    <s v="Delivered"/>
    <d v="2019-03-11T01:28:56"/>
    <d v="2019-03-15T01:28:56"/>
    <d v="2019-03-16T01:28:56"/>
    <n v="0"/>
    <n v="127"/>
    <s v="Delhi"/>
    <s v="Delhi-Delhi"/>
    <s v="Local"/>
    <s v="Ship2Home"/>
    <n v="-1"/>
    <n v="4"/>
    <n v="127"/>
    <x v="1"/>
    <x v="1"/>
    <n v="702.73704659999999"/>
    <s v="Laptop"/>
  </r>
  <r>
    <n v="935358"/>
    <s v="Mobile"/>
    <s v="Delhi"/>
    <s v="Delivered"/>
    <d v="2019-03-11T01:32:05"/>
    <d v="2019-03-17T01:32:05"/>
    <d v="2019-03-17T01:32:05"/>
    <n v="36"/>
    <n v="114"/>
    <s v="Mumbai"/>
    <s v="Delhi-Mumbai"/>
    <s v="Outstation"/>
    <s v="Ship2Home"/>
    <n v="0"/>
    <n v="6"/>
    <n v="150"/>
    <x v="0"/>
    <x v="1"/>
    <n v="1550"/>
    <s v="Mobile"/>
  </r>
  <r>
    <n v="698614"/>
    <s v="Mobile"/>
    <s v="Bangalore"/>
    <s v="Delivered"/>
    <d v="2019-03-11T01:41:21"/>
    <d v="2019-03-12T01:41:21"/>
    <d v="2019-03-15T01:41:21"/>
    <n v="0"/>
    <n v="121"/>
    <s v="Bangalore"/>
    <s v="Bangalore-Bangalore"/>
    <s v="Local"/>
    <s v="Ship2Home"/>
    <n v="-3"/>
    <n v="1"/>
    <n v="121"/>
    <x v="1"/>
    <x v="1"/>
    <n v="437.29011329999997"/>
    <s v="Mobile"/>
  </r>
  <r>
    <n v="422115"/>
    <s v="Mobile"/>
    <s v="Delhi"/>
    <s v="Delivered"/>
    <d v="2019-03-11T01:43:07"/>
    <d v="2019-03-15T01:43:07"/>
    <d v="2019-03-16T01:43:07"/>
    <n v="45"/>
    <n v="115"/>
    <s v="Mumbai"/>
    <s v="Delhi-Mumbai"/>
    <s v="Outstation"/>
    <s v="Ship2Home"/>
    <n v="-1"/>
    <n v="4"/>
    <n v="160"/>
    <x v="0"/>
    <x v="0"/>
    <n v="2031.3380119999999"/>
    <s v="Mobile"/>
  </r>
  <r>
    <n v="870361"/>
    <s v="Mobile"/>
    <s v="Bangalore"/>
    <s v="Delivered"/>
    <d v="2019-03-11T01:44:39"/>
    <d v="2019-03-15T01:44:39"/>
    <d v="2019-03-17T01:44:39"/>
    <n v="25"/>
    <n v="125"/>
    <s v="Delhi"/>
    <s v="Bangalore-Delhi"/>
    <s v="Outstation"/>
    <s v="Ship2Home"/>
    <n v="-2"/>
    <n v="4"/>
    <n v="150"/>
    <x v="1"/>
    <x v="0"/>
    <n v="2728.649304"/>
    <s v="Mobile"/>
  </r>
  <r>
    <n v="209360"/>
    <s v="PC"/>
    <s v="Bangalore"/>
    <s v="Delivered"/>
    <d v="2019-03-11T01:44:40"/>
    <d v="2019-03-16T01:44:40"/>
    <d v="2019-03-14T01:44:40"/>
    <n v="43"/>
    <n v="108"/>
    <s v="Mumbai"/>
    <s v="Bangalore-Mumbai"/>
    <s v="Outstation"/>
    <s v="FastWheels"/>
    <n v="2"/>
    <n v="5"/>
    <n v="151"/>
    <x v="1"/>
    <x v="1"/>
    <n v="1476"/>
    <s v="PC"/>
  </r>
  <r>
    <n v="400020"/>
    <s v="TV - 32 in"/>
    <s v="Delhi"/>
    <s v="Delivered"/>
    <d v="2019-03-11T01:53:16"/>
    <d v="2019-03-17T01:53:16"/>
    <d v="2019-03-17T01:53:16"/>
    <n v="76"/>
    <n v="94"/>
    <s v="Mumbai"/>
    <s v="Delhi-Mumbai"/>
    <s v="Outstation"/>
    <s v="FastWheels"/>
    <n v="0"/>
    <n v="6"/>
    <n v="170"/>
    <x v="0"/>
    <x v="1"/>
    <n v="3004.0842899999998"/>
    <s v="TV"/>
  </r>
  <r>
    <n v="649381"/>
    <s v="Mobile"/>
    <s v="Bangalore"/>
    <s v="Delivered"/>
    <d v="2019-03-11T01:54:29"/>
    <d v="2019-03-14T01:54:29"/>
    <d v="2019-03-14T01:54:29"/>
    <n v="28"/>
    <n v="124"/>
    <s v="Chennai"/>
    <s v="Bangalore-Chennai"/>
    <s v="Outstation"/>
    <s v="Ship2Home"/>
    <n v="0"/>
    <n v="3"/>
    <n v="152"/>
    <x v="1"/>
    <x v="0"/>
    <n v="2290.869733"/>
    <s v="Mobile"/>
  </r>
  <r>
    <n v="736675"/>
    <s v="TV - 50 in"/>
    <s v="Delhi"/>
    <s v="Delivered"/>
    <d v="2019-03-11T01:54:48"/>
    <d v="2019-03-13T01:54:48"/>
    <d v="2019-03-16T01:54:48"/>
    <n v="77"/>
    <n v="109"/>
    <s v="Bangalore"/>
    <s v="Delhi-Bangalore"/>
    <s v="Outstation"/>
    <s v="FastWheels"/>
    <n v="-3"/>
    <n v="2"/>
    <n v="186"/>
    <x v="1"/>
    <x v="0"/>
    <n v="2979"/>
    <s v="TV"/>
  </r>
  <r>
    <n v="335513"/>
    <s v="Mobile"/>
    <s v="Delhi"/>
    <s v="Delivered"/>
    <d v="2019-03-11T01:57:38"/>
    <d v="2019-03-21T01:57:38"/>
    <d v="2019-03-14T01:57:38"/>
    <n v="67"/>
    <n v="109"/>
    <s v="Chennai"/>
    <s v="Delhi-Chennai"/>
    <s v="Outstation"/>
    <s v="FastWheels"/>
    <n v="7"/>
    <n v="10"/>
    <n v="176"/>
    <x v="1"/>
    <x v="0"/>
    <n v="2922.5943689999999"/>
    <s v="Mobile"/>
  </r>
  <r>
    <n v="791682"/>
    <s v="Laptop"/>
    <s v="Delhi"/>
    <s v="Delivered"/>
    <d v="2019-03-11T01:58:20"/>
    <d v="2019-03-16T01:58:20"/>
    <d v="2019-03-18T01:58:20"/>
    <n v="48"/>
    <n v="110"/>
    <s v="Mumbai"/>
    <s v="Delhi-Mumbai"/>
    <s v="Outstation"/>
    <s v="Ship2Home"/>
    <n v="-2"/>
    <n v="5"/>
    <n v="158"/>
    <x v="0"/>
    <x v="1"/>
    <n v="1374.909015"/>
    <s v="Laptop"/>
  </r>
  <r>
    <n v="313163"/>
    <s v="Mobile"/>
    <s v="Bangalore"/>
    <s v="Delivered"/>
    <d v="2019-03-11T02:01:55"/>
    <d v="2019-03-12T02:01:55"/>
    <d v="2019-03-15T02:01:55"/>
    <n v="0"/>
    <n v="121"/>
    <s v="Bangalore"/>
    <s v="Bangalore-Bangalore"/>
    <s v="Local"/>
    <s v="Ship2Home"/>
    <n v="-3"/>
    <n v="1"/>
    <n v="121"/>
    <x v="1"/>
    <x v="0"/>
    <n v="1498.735993"/>
    <s v="Mobile"/>
  </r>
  <r>
    <n v="637652"/>
    <s v="PC"/>
    <s v="Bangalore"/>
    <s v="Delivered"/>
    <d v="2019-03-11T02:05:18"/>
    <d v="2019-03-19T02:05:18"/>
    <d v="2019-03-15T02:05:18"/>
    <n v="65"/>
    <n v="102"/>
    <s v="Chennai"/>
    <s v="Bangalore-Chennai"/>
    <s v="Outstation"/>
    <s v="FastWheels"/>
    <n v="4"/>
    <n v="8"/>
    <n v="167"/>
    <x v="1"/>
    <x v="1"/>
    <n v="2793.745312"/>
    <s v="PC"/>
  </r>
  <r>
    <n v="196863"/>
    <s v="TV - 40 in"/>
    <s v="Delhi"/>
    <s v="Delivered"/>
    <d v="2019-03-11T02:09:13"/>
    <d v="2019-03-15T02:09:13"/>
    <d v="2019-03-14T02:09:13"/>
    <n v="43"/>
    <n v="120"/>
    <s v="Bangalore"/>
    <s v="Delhi-Bangalore"/>
    <s v="Outstation"/>
    <s v="Ship2Home"/>
    <n v="1"/>
    <n v="4"/>
    <n v="163"/>
    <x v="0"/>
    <x v="0"/>
    <n v="3515.8168460000002"/>
    <s v="TV"/>
  </r>
  <r>
    <n v="597746"/>
    <s v="Gaming Console"/>
    <s v="Bangalore"/>
    <s v="Delivered"/>
    <d v="2019-03-11T02:11:09"/>
    <d v="2019-03-18T02:11:09"/>
    <d v="2019-03-18T02:11:09"/>
    <n v="40"/>
    <n v="114"/>
    <s v="Mumbai"/>
    <s v="Bangalore-Mumbai"/>
    <s v="Outstation"/>
    <s v="Ship2Home"/>
    <n v="0"/>
    <n v="7"/>
    <n v="154"/>
    <x v="1"/>
    <x v="1"/>
    <n v="637.05336"/>
    <s v="Gaming Console"/>
  </r>
  <r>
    <n v="608425"/>
    <s v="Mobile"/>
    <s v="Bangalore"/>
    <s v="Delivered"/>
    <d v="2019-03-11T02:17:13"/>
    <d v="2019-03-18T02:17:13"/>
    <d v="2019-03-18T02:17:13"/>
    <n v="39"/>
    <n v="108"/>
    <s v="Mumbai"/>
    <s v="Bangalore-Mumbai"/>
    <s v="Outstation"/>
    <s v="Ship2Home"/>
    <n v="0"/>
    <n v="7"/>
    <n v="147"/>
    <x v="1"/>
    <x v="0"/>
    <n v="2544.2589280000002"/>
    <s v="Mobile"/>
  </r>
  <r>
    <n v="290191"/>
    <s v="Mobile"/>
    <s v="Delhi"/>
    <s v="Delivered"/>
    <d v="2019-03-11T02:26:57"/>
    <d v="2019-03-16T02:26:57"/>
    <d v="2019-03-14T02:26:57"/>
    <n v="84"/>
    <n v="107"/>
    <s v="Bangalore"/>
    <s v="Delhi-Bangalore"/>
    <s v="Outstation"/>
    <s v="FastWheels"/>
    <n v="2"/>
    <n v="5"/>
    <n v="191"/>
    <x v="1"/>
    <x v="0"/>
    <n v="731"/>
    <s v="Mobile"/>
  </r>
  <r>
    <n v="914027"/>
    <s v="Gaming Console"/>
    <s v="Bangalore"/>
    <s v="Delivered"/>
    <d v="2019-03-11T02:36:00"/>
    <d v="2019-03-12T02:36:00"/>
    <d v="2019-03-17T02:36:00"/>
    <n v="0"/>
    <n v="122"/>
    <s v="Bangalore"/>
    <s v="Bangalore-Bangalore"/>
    <s v="Local"/>
    <s v="Ship2Home"/>
    <n v="-5"/>
    <n v="1"/>
    <n v="122"/>
    <x v="1"/>
    <x v="0"/>
    <n v="1362.3773839999999"/>
    <s v="Gaming Console"/>
  </r>
  <r>
    <n v="624313"/>
    <s v="Gaming Console"/>
    <s v="Bangalore"/>
    <s v="Delivered"/>
    <d v="2019-03-11T02:36:07"/>
    <d v="2019-03-18T02:36:07"/>
    <d v="2019-03-17T02:36:07"/>
    <n v="30"/>
    <n v="115"/>
    <s v="Kolkata"/>
    <s v="Bangalore-Kolkata"/>
    <s v="Outstation"/>
    <s v="Ship2Home"/>
    <n v="1"/>
    <n v="7"/>
    <n v="145"/>
    <x v="1"/>
    <x v="0"/>
    <n v="792"/>
    <s v="Gaming Console"/>
  </r>
  <r>
    <n v="138134"/>
    <s v="Mobile"/>
    <s v="Bangalore"/>
    <s v="Delivered"/>
    <d v="2019-03-11T02:44:35"/>
    <d v="2019-03-17T02:44:35"/>
    <d v="2019-03-15T02:44:35"/>
    <n v="0"/>
    <n v="124"/>
    <s v="Bangalore"/>
    <s v="Bangalore-Bangalore"/>
    <s v="Local"/>
    <s v="Ship2Home"/>
    <n v="2"/>
    <n v="6"/>
    <n v="124"/>
    <x v="1"/>
    <x v="1"/>
    <n v="3309.5712709999998"/>
    <s v="Mobile"/>
  </r>
  <r>
    <n v="737819"/>
    <s v="Mobile"/>
    <s v="Bangalore"/>
    <s v="Delivered"/>
    <d v="2019-03-11T02:48:22"/>
    <d v="2019-03-17T02:48:22"/>
    <d v="2019-03-18T02:48:22"/>
    <n v="84"/>
    <n v="85"/>
    <s v="Kolkata"/>
    <s v="Bangalore-Kolkata"/>
    <s v="Outstation"/>
    <s v="FastWheels"/>
    <n v="-1"/>
    <n v="6"/>
    <n v="169"/>
    <x v="1"/>
    <x v="0"/>
    <n v="1662.53269"/>
    <s v="Mobile"/>
  </r>
  <r>
    <n v="999468"/>
    <s v="Mobile"/>
    <s v="Delhi"/>
    <s v="Delivered"/>
    <d v="2019-03-11T02:50:27"/>
    <d v="2019-03-22T02:50:27"/>
    <d v="2019-03-16T02:50:27"/>
    <n v="45"/>
    <n v="124"/>
    <s v="Chennai"/>
    <s v="Delhi-Chennai"/>
    <s v="Outstation"/>
    <s v="FastWheels"/>
    <n v="6"/>
    <n v="11"/>
    <n v="169"/>
    <x v="0"/>
    <x v="1"/>
    <n v="2321.1290589999999"/>
    <s v="Mobile"/>
  </r>
  <r>
    <n v="723584"/>
    <s v="TV - 32 in"/>
    <s v="Delhi"/>
    <s v="Delivered"/>
    <d v="2019-03-11T03:00:58"/>
    <d v="2019-03-15T03:00:58"/>
    <d v="2019-03-14T03:00:58"/>
    <n v="46"/>
    <n v="108"/>
    <s v="Mumbai"/>
    <s v="Delhi-Mumbai"/>
    <s v="Outstation"/>
    <s v="FastWheels"/>
    <n v="1"/>
    <n v="4"/>
    <n v="154"/>
    <x v="1"/>
    <x v="1"/>
    <n v="2674"/>
    <s v="TV"/>
  </r>
  <r>
    <n v="841545"/>
    <s v="Gaming Console"/>
    <s v="Delhi"/>
    <s v="Delivered"/>
    <d v="2019-03-11T03:01:38"/>
    <d v="2019-03-22T03:01:38"/>
    <d v="2019-03-15T03:01:38"/>
    <n v="75"/>
    <n v="102"/>
    <s v="Chennai"/>
    <s v="Delhi-Chennai"/>
    <s v="Outstation"/>
    <s v="FastWheels"/>
    <n v="7"/>
    <n v="11"/>
    <n v="177"/>
    <x v="0"/>
    <x v="0"/>
    <n v="3551"/>
    <s v="Gaming Console"/>
  </r>
  <r>
    <n v="943595"/>
    <s v="PC"/>
    <s v="Delhi"/>
    <s v="Delivered"/>
    <d v="2019-03-11T03:02:40"/>
    <d v="2019-03-17T03:02:40"/>
    <d v="2019-03-17T03:02:40"/>
    <n v="48"/>
    <n v="124"/>
    <s v="Chennai"/>
    <s v="Delhi-Chennai"/>
    <s v="Outstation"/>
    <s v="Ship2Home"/>
    <n v="0"/>
    <n v="6"/>
    <n v="172"/>
    <x v="1"/>
    <x v="0"/>
    <n v="1187.99665"/>
    <s v="PC"/>
  </r>
  <r>
    <n v="748819"/>
    <s v="Mobile"/>
    <s v="Delhi"/>
    <s v="Delivered"/>
    <d v="2019-03-11T03:03:13"/>
    <d v="2019-03-16T03:03:13"/>
    <d v="2019-03-15T03:03:13"/>
    <n v="0"/>
    <n v="110"/>
    <s v="Delhi"/>
    <s v="Delhi-Delhi"/>
    <s v="Local"/>
    <s v="FastWheels"/>
    <n v="1"/>
    <n v="5"/>
    <n v="110"/>
    <x v="1"/>
    <x v="0"/>
    <n v="231"/>
    <s v="Mobile"/>
  </r>
  <r>
    <n v="862849"/>
    <s v="Mobile"/>
    <s v="Delhi"/>
    <s v="Delivered"/>
    <d v="2019-03-11T03:04:08"/>
    <d v="2019-03-17T03:04:08"/>
    <d v="2019-03-18T03:04:08"/>
    <n v="33"/>
    <n v="130"/>
    <s v="Bangalore"/>
    <s v="Delhi-Bangalore"/>
    <s v="Outstation"/>
    <s v="Ship2Home"/>
    <n v="-1"/>
    <n v="6"/>
    <n v="163"/>
    <x v="1"/>
    <x v="0"/>
    <n v="3169.4734440000002"/>
    <s v="Mobile"/>
  </r>
  <r>
    <n v="645591"/>
    <s v="Gaming Console"/>
    <s v="Bangalore"/>
    <s v="Delivered"/>
    <d v="2019-03-11T03:11:34"/>
    <d v="2019-03-14T03:11:34"/>
    <d v="2019-03-17T03:11:34"/>
    <n v="0"/>
    <n v="125"/>
    <s v="Bangalore"/>
    <s v="Bangalore-Bangalore"/>
    <s v="Local"/>
    <s v="Ship2Home"/>
    <n v="-3"/>
    <n v="3"/>
    <n v="125"/>
    <x v="0"/>
    <x v="0"/>
    <n v="2877.5706759999998"/>
    <s v="Gaming Console"/>
  </r>
  <r>
    <n v="362097"/>
    <s v="Laptop"/>
    <s v="Bangalore"/>
    <s v="Delivered"/>
    <d v="2019-03-11T03:15:33"/>
    <d v="2019-03-16T03:15:33"/>
    <d v="2019-03-14T03:15:33"/>
    <n v="0"/>
    <n v="127"/>
    <s v="Bangalore"/>
    <s v="Bangalore-Bangalore"/>
    <s v="Local"/>
    <s v="Ship2Home"/>
    <n v="2"/>
    <n v="5"/>
    <n v="127"/>
    <x v="0"/>
    <x v="0"/>
    <n v="1245"/>
    <s v="Laptop"/>
  </r>
  <r>
    <n v="82372"/>
    <s v="PC"/>
    <s v="Bangalore"/>
    <s v="Delivered"/>
    <d v="2019-03-11T03:16:14"/>
    <d v="2019-03-17T03:16:14"/>
    <d v="2019-03-14T03:16:14"/>
    <n v="32"/>
    <n v="108"/>
    <s v="Mumbai"/>
    <s v="Bangalore-Mumbai"/>
    <s v="Outstation"/>
    <s v="FastWheels"/>
    <n v="3"/>
    <n v="6"/>
    <n v="140"/>
    <x v="1"/>
    <x v="1"/>
    <n v="3350.1071929999998"/>
    <s v="PC"/>
  </r>
  <r>
    <n v="38289"/>
    <s v="Mobile"/>
    <s v="Delhi"/>
    <s v="Delivered"/>
    <d v="2019-03-11T03:18:41"/>
    <d v="2019-03-18T03:18:41"/>
    <d v="2019-03-17T03:18:41"/>
    <n v="81"/>
    <n v="94"/>
    <s v="Kolkata"/>
    <s v="Delhi-Kolkata"/>
    <s v="Outstation"/>
    <s v="FastWheels"/>
    <n v="1"/>
    <n v="7"/>
    <n v="175"/>
    <x v="0"/>
    <x v="0"/>
    <n v="3784.8122659999999"/>
    <s v="Mobile"/>
  </r>
  <r>
    <n v="375260"/>
    <s v="Tablet"/>
    <s v="Delhi"/>
    <s v="Delivered"/>
    <d v="2019-03-11T03:18:55"/>
    <d v="2019-03-19T03:18:55"/>
    <d v="2019-03-17T03:18:55"/>
    <n v="26"/>
    <n v="124"/>
    <s v="Chennai"/>
    <s v="Delhi-Chennai"/>
    <s v="Outstation"/>
    <s v="FastWheels"/>
    <n v="2"/>
    <n v="8"/>
    <n v="150"/>
    <x v="1"/>
    <x v="1"/>
    <n v="3768.6633459999998"/>
    <s v="Tablet"/>
  </r>
  <r>
    <n v="566038"/>
    <s v="TV - 32 in"/>
    <s v="Delhi"/>
    <s v="Delivered"/>
    <d v="2019-03-11T03:21:27"/>
    <d v="2019-03-18T03:21:27"/>
    <d v="2019-03-18T03:21:27"/>
    <n v="39"/>
    <n v="128"/>
    <s v="Bangalore"/>
    <s v="Delhi-Bangalore"/>
    <s v="Outstation"/>
    <s v="Ship2Home"/>
    <n v="0"/>
    <n v="7"/>
    <n v="167"/>
    <x v="1"/>
    <x v="1"/>
    <n v="3511.3135419999999"/>
    <s v="TV"/>
  </r>
  <r>
    <n v="279435"/>
    <s v="Laptop"/>
    <s v="Delhi"/>
    <s v="Delivered"/>
    <d v="2019-03-11T03:24:03"/>
    <d v="2019-03-13T03:24:03"/>
    <d v="2019-03-17T03:24:03"/>
    <n v="78"/>
    <n v="89"/>
    <s v="Mumbai"/>
    <s v="Delhi-Mumbai"/>
    <s v="Outstation"/>
    <s v="FastWheels"/>
    <n v="-4"/>
    <n v="2"/>
    <n v="167"/>
    <x v="0"/>
    <x v="0"/>
    <n v="818.85600269999998"/>
    <s v="Laptop"/>
  </r>
  <r>
    <n v="837263"/>
    <s v="Gaming Console"/>
    <s v="Delhi"/>
    <s v="Delivered"/>
    <d v="2019-03-11T03:25:14"/>
    <d v="2019-03-18T03:25:14"/>
    <d v="2019-03-16T03:25:14"/>
    <n v="29"/>
    <n v="111"/>
    <s v="Mumbai"/>
    <s v="Delhi-Mumbai"/>
    <s v="Outstation"/>
    <s v="Ship2Home"/>
    <n v="2"/>
    <n v="7"/>
    <n v="140"/>
    <x v="1"/>
    <x v="2"/>
    <n v="1000"/>
    <s v="Gaming Console"/>
  </r>
  <r>
    <n v="336209"/>
    <s v="Laptop"/>
    <s v="Bangalore"/>
    <s v="Delivered"/>
    <d v="2019-03-11T03:47:23"/>
    <d v="2019-03-16T03:47:23"/>
    <d v="2019-03-16T03:47:23"/>
    <n v="79"/>
    <n v="108"/>
    <s v="Chennai"/>
    <s v="Bangalore-Chennai"/>
    <s v="Outstation"/>
    <s v="FastWheels"/>
    <n v="0"/>
    <n v="5"/>
    <n v="187"/>
    <x v="1"/>
    <x v="0"/>
    <n v="3102.7472849999999"/>
    <s v="Laptop"/>
  </r>
  <r>
    <n v="519100"/>
    <s v="Gaming Console"/>
    <s v="Bangalore"/>
    <s v="Delivered"/>
    <d v="2019-03-11T03:59:17"/>
    <d v="2019-03-14T03:59:17"/>
    <d v="2019-03-17T03:59:17"/>
    <n v="32"/>
    <n v="122"/>
    <s v="Delhi"/>
    <s v="Bangalore-Delhi"/>
    <s v="Outstation"/>
    <s v="FastWheels"/>
    <n v="-3"/>
    <n v="3"/>
    <n v="154"/>
    <x v="1"/>
    <x v="1"/>
    <n v="501.72276349999999"/>
    <s v="Gaming Console"/>
  </r>
  <r>
    <n v="661987"/>
    <s v="Mobile"/>
    <s v="Delhi"/>
    <s v="Delivered"/>
    <d v="2019-03-11T04:02:20"/>
    <d v="2019-03-14T04:02:20"/>
    <d v="2019-03-18T04:02:20"/>
    <n v="29"/>
    <n v="106"/>
    <s v="Mumbai"/>
    <s v="Delhi-Mumbai"/>
    <s v="Outstation"/>
    <s v="Ship2Home"/>
    <n v="-4"/>
    <n v="3"/>
    <n v="135"/>
    <x v="1"/>
    <x v="0"/>
    <n v="3240.8220080000001"/>
    <s v="Mobile"/>
  </r>
  <r>
    <n v="196391"/>
    <s v="Tablet"/>
    <s v="Bangalore"/>
    <s v="Delivered"/>
    <d v="2019-03-11T04:03:38"/>
    <d v="2019-03-12T04:03:38"/>
    <d v="2019-03-17T04:03:38"/>
    <n v="0"/>
    <n v="125"/>
    <s v="Bangalore"/>
    <s v="Bangalore-Bangalore"/>
    <s v="Local"/>
    <s v="Ship2Home"/>
    <n v="-5"/>
    <n v="1"/>
    <n v="125"/>
    <x v="1"/>
    <x v="0"/>
    <n v="1399.3301280000001"/>
    <s v="Tablet"/>
  </r>
  <r>
    <n v="117507"/>
    <s v="Mobile"/>
    <s v="Delhi"/>
    <s v="Delivered"/>
    <d v="2019-03-11T04:04:28"/>
    <d v="2019-03-18T04:04:28"/>
    <d v="2019-03-15T04:04:28"/>
    <n v="73"/>
    <n v="108"/>
    <s v="Chennai"/>
    <s v="Delhi-Chennai"/>
    <s v="Outstation"/>
    <s v="FastWheels"/>
    <n v="3"/>
    <n v="7"/>
    <n v="181"/>
    <x v="0"/>
    <x v="0"/>
    <n v="600.54645370000003"/>
    <s v="Mobile"/>
  </r>
  <r>
    <n v="200296"/>
    <s v="Mobile"/>
    <s v="Bangalore"/>
    <s v="Delivered"/>
    <d v="2019-03-11T04:06:41"/>
    <d v="2019-03-15T04:06:41"/>
    <d v="2019-03-14T04:06:41"/>
    <n v="33"/>
    <n v="111"/>
    <s v="Mumbai"/>
    <s v="Bangalore-Mumbai"/>
    <s v="Outstation"/>
    <s v="FastWheels"/>
    <n v="1"/>
    <n v="4"/>
    <n v="144"/>
    <x v="1"/>
    <x v="1"/>
    <n v="519.32131670000001"/>
    <s v="Mobile"/>
  </r>
  <r>
    <n v="742532"/>
    <s v="Gaming Console"/>
    <s v="Delhi"/>
    <s v="Delivered"/>
    <d v="2019-03-11T04:08:30"/>
    <d v="2019-03-21T04:08:30"/>
    <d v="2019-03-16T04:08:30"/>
    <n v="35"/>
    <n v="124"/>
    <s v="Chennai"/>
    <s v="Delhi-Chennai"/>
    <s v="Outstation"/>
    <s v="FastWheels"/>
    <n v="5"/>
    <n v="10"/>
    <n v="159"/>
    <x v="1"/>
    <x v="1"/>
    <n v="342.37520119999999"/>
    <s v="Gaming Console"/>
  </r>
  <r>
    <n v="787177"/>
    <s v="Laptop"/>
    <s v="Delhi"/>
    <s v="Delivered"/>
    <d v="2019-03-11T04:10:06"/>
    <d v="2019-03-18T04:10:06"/>
    <d v="2019-03-14T04:10:06"/>
    <n v="0"/>
    <n v="120"/>
    <s v="Delhi"/>
    <s v="Delhi-Delhi"/>
    <s v="Local"/>
    <s v="Ship2Home"/>
    <n v="4"/>
    <n v="7"/>
    <n v="120"/>
    <x v="1"/>
    <x v="0"/>
    <n v="3068.024692"/>
    <s v="Laptop"/>
  </r>
  <r>
    <n v="565529"/>
    <s v="Laptop"/>
    <s v="Delhi"/>
    <s v="Delivered"/>
    <d v="2019-03-11T04:28:43"/>
    <d v="2019-03-15T04:28:43"/>
    <d v="2019-03-18T04:28:43"/>
    <n v="0"/>
    <n v="124"/>
    <s v="Delhi"/>
    <s v="Delhi-Delhi"/>
    <s v="Local"/>
    <s v="Ship2Home"/>
    <n v="-3"/>
    <n v="4"/>
    <n v="124"/>
    <x v="1"/>
    <x v="0"/>
    <n v="3704.3922170000001"/>
    <s v="Laptop"/>
  </r>
  <r>
    <n v="338732"/>
    <s v="Mobile"/>
    <s v="Bangalore"/>
    <s v="Delivered"/>
    <d v="2019-03-11T04:30:33"/>
    <d v="2019-03-20T04:30:33"/>
    <d v="2019-03-16T04:30:33"/>
    <n v="33"/>
    <n v="115"/>
    <s v="Kolkata"/>
    <s v="Bangalore-Kolkata"/>
    <s v="Outstation"/>
    <s v="FastWheels"/>
    <n v="4"/>
    <n v="9"/>
    <n v="148"/>
    <x v="1"/>
    <x v="1"/>
    <n v="1274.4385"/>
    <s v="Mobile"/>
  </r>
  <r>
    <n v="893588"/>
    <s v="Laptop"/>
    <s v="Bangalore"/>
    <s v="Delivered"/>
    <d v="2019-03-11T04:33:21"/>
    <d v="2019-03-13T04:33:21"/>
    <d v="2019-03-16T04:33:21"/>
    <n v="35"/>
    <n v="112"/>
    <s v="Mumbai"/>
    <s v="Bangalore-Mumbai"/>
    <s v="Outstation"/>
    <s v="FastWheels"/>
    <n v="-3"/>
    <n v="2"/>
    <n v="147"/>
    <x v="1"/>
    <x v="1"/>
    <n v="1963.5860889999999"/>
    <s v="Laptop"/>
  </r>
  <r>
    <n v="897791"/>
    <s v="Mobile"/>
    <s v="Delhi"/>
    <s v="Delivered"/>
    <d v="2019-03-11T04:40:49"/>
    <d v="2019-03-17T04:40:49"/>
    <d v="2019-03-15T04:40:49"/>
    <n v="35"/>
    <n v="129"/>
    <s v="Bangalore"/>
    <s v="Delhi-Bangalore"/>
    <s v="Outstation"/>
    <s v="Ship2Home"/>
    <n v="2"/>
    <n v="6"/>
    <n v="164"/>
    <x v="1"/>
    <x v="0"/>
    <n v="2736.9574299999999"/>
    <s v="Mobile"/>
  </r>
  <r>
    <n v="292187"/>
    <s v="PC"/>
    <s v="Bangalore"/>
    <s v="Delivered"/>
    <d v="2019-03-11T04:41:19"/>
    <d v="2019-03-15T04:41:19"/>
    <d v="2019-03-14T04:41:19"/>
    <n v="0"/>
    <n v="123"/>
    <s v="Bangalore"/>
    <s v="Bangalore-Bangalore"/>
    <s v="Local"/>
    <s v="Ship2Home"/>
    <n v="1"/>
    <n v="4"/>
    <n v="123"/>
    <x v="1"/>
    <x v="2"/>
    <n v="1984.9594549999999"/>
    <s v="PC"/>
  </r>
  <r>
    <n v="392839"/>
    <s v="Gaming Console"/>
    <s v="Bangalore"/>
    <s v="Delivered"/>
    <d v="2019-03-11T04:50:00"/>
    <d v="2019-03-17T04:50:00"/>
    <d v="2019-03-18T04:50:00"/>
    <n v="62"/>
    <n v="85"/>
    <s v="Mumbai"/>
    <s v="Bangalore-Mumbai"/>
    <s v="Outstation"/>
    <s v="FastWheels"/>
    <n v="-1"/>
    <n v="6"/>
    <n v="147"/>
    <x v="1"/>
    <x v="0"/>
    <n v="3563.2934380000002"/>
    <s v="Gaming Console"/>
  </r>
  <r>
    <n v="1415"/>
    <s v="Mobile"/>
    <s v="Delhi"/>
    <s v="Delivered"/>
    <d v="2019-03-11T04:51:04"/>
    <d v="2019-03-18T04:51:04"/>
    <d v="2019-03-18T04:51:04"/>
    <n v="65"/>
    <n v="86"/>
    <s v="Kolkata"/>
    <s v="Delhi-Kolkata"/>
    <s v="Outstation"/>
    <s v="FastWheels"/>
    <n v="0"/>
    <n v="7"/>
    <n v="151"/>
    <x v="1"/>
    <x v="0"/>
    <n v="2794.6447830000002"/>
    <s v="Mobile"/>
  </r>
  <r>
    <n v="522881"/>
    <s v="Mobile"/>
    <s v="Bangalore"/>
    <s v="Delivered"/>
    <d v="2019-03-11T04:51:41"/>
    <d v="2019-03-13T04:51:41"/>
    <d v="2019-03-18T04:51:41"/>
    <n v="69"/>
    <n v="108"/>
    <s v="Delhi"/>
    <s v="Bangalore-Delhi"/>
    <s v="Outstation"/>
    <s v="FastWheels"/>
    <n v="-5"/>
    <n v="2"/>
    <n v="177"/>
    <x v="1"/>
    <x v="0"/>
    <n v="3549"/>
    <s v="Mobile"/>
  </r>
  <r>
    <n v="431920"/>
    <s v="TV - 32 in"/>
    <s v="Bangalore"/>
    <s v="Delivered"/>
    <d v="2019-03-11T04:56:43"/>
    <d v="2019-03-18T04:56:43"/>
    <d v="2019-03-17T04:56:43"/>
    <n v="28"/>
    <n v="110"/>
    <s v="Kolkata"/>
    <s v="Bangalore-Kolkata"/>
    <s v="Outstation"/>
    <s v="FastWheels"/>
    <n v="1"/>
    <n v="7"/>
    <n v="138"/>
    <x v="1"/>
    <x v="1"/>
    <n v="530.5088174"/>
    <s v="TV"/>
  </r>
  <r>
    <n v="921811"/>
    <s v="PC"/>
    <s v="Bangalore"/>
    <s v="Delivered"/>
    <d v="2019-03-11T04:59:09"/>
    <d v="2019-03-15T04:59:09"/>
    <d v="2019-03-16T04:59:09"/>
    <n v="34"/>
    <n v="121"/>
    <s v="Delhi"/>
    <s v="Bangalore-Delhi"/>
    <s v="Outstation"/>
    <s v="Ship2Home"/>
    <n v="-1"/>
    <n v="4"/>
    <n v="155"/>
    <x v="1"/>
    <x v="0"/>
    <n v="506.2994028"/>
    <s v="PC"/>
  </r>
  <r>
    <n v="845182"/>
    <s v="PC"/>
    <s v="Bangalore"/>
    <s v="Delivered"/>
    <d v="2019-03-11T05:01:01"/>
    <d v="2019-03-17T05:01:01"/>
    <d v="2019-03-18T05:01:01"/>
    <n v="37"/>
    <n v="128"/>
    <s v="Delhi"/>
    <s v="Bangalore-Delhi"/>
    <s v="Outstation"/>
    <s v="Ship2Home"/>
    <n v="-1"/>
    <n v="6"/>
    <n v="165"/>
    <x v="1"/>
    <x v="1"/>
    <n v="2781.3739289999999"/>
    <s v="PC"/>
  </r>
  <r>
    <n v="979991"/>
    <s v="Laptop"/>
    <s v="Delhi"/>
    <s v="Delivered"/>
    <d v="2019-03-11T05:13:07"/>
    <d v="2019-03-12T05:13:07"/>
    <d v="2019-03-16T05:13:07"/>
    <n v="0"/>
    <n v="128"/>
    <s v="Delhi"/>
    <s v="Delhi-Delhi"/>
    <s v="Local"/>
    <s v="Ship2Home"/>
    <n v="-4"/>
    <n v="1"/>
    <n v="128"/>
    <x v="1"/>
    <x v="0"/>
    <n v="2976.5354590000002"/>
    <s v="Laptop"/>
  </r>
  <r>
    <n v="889959"/>
    <s v="Tablet"/>
    <s v="Bangalore"/>
    <s v="Delivered"/>
    <d v="2019-03-11T05:13:42"/>
    <d v="2019-03-11T05:13:42"/>
    <d v="2019-03-18T05:13:42"/>
    <n v="0"/>
    <n v="126"/>
    <s v="Bangalore"/>
    <s v="Bangalore-Bangalore"/>
    <s v="Local"/>
    <s v="Ship2Home"/>
    <n v="-7"/>
    <n v="0"/>
    <n v="126"/>
    <x v="0"/>
    <x v="2"/>
    <n v="1030"/>
    <s v="Tablet"/>
  </r>
  <r>
    <n v="322466"/>
    <s v="Mobile"/>
    <s v="Bangalore"/>
    <s v="Delivered"/>
    <d v="2019-03-11T05:14:20"/>
    <d v="2019-03-19T05:14:20"/>
    <d v="2019-03-17T05:14:20"/>
    <n v="37"/>
    <n v="126"/>
    <s v="Delhi"/>
    <s v="Bangalore-Delhi"/>
    <s v="Outstation"/>
    <s v="Ship2Home"/>
    <n v="2"/>
    <n v="8"/>
    <n v="163"/>
    <x v="1"/>
    <x v="1"/>
    <n v="1445"/>
    <s v="Mobile"/>
  </r>
  <r>
    <n v="164696"/>
    <s v="Laptop"/>
    <s v="Delhi"/>
    <s v="Delivered"/>
    <d v="2019-03-11T05:14:37"/>
    <d v="2019-03-13T05:14:37"/>
    <d v="2019-03-18T05:14:37"/>
    <n v="73"/>
    <n v="108"/>
    <s v="Bangalore"/>
    <s v="Delhi-Bangalore"/>
    <s v="Outstation"/>
    <s v="FastWheels"/>
    <n v="-5"/>
    <n v="2"/>
    <n v="181"/>
    <x v="1"/>
    <x v="1"/>
    <n v="1005"/>
    <s v="Laptop"/>
  </r>
  <r>
    <n v="637921"/>
    <s v="TV - 50 in"/>
    <s v="Delhi"/>
    <s v="Delivered"/>
    <d v="2019-03-11T05:20:53"/>
    <d v="2019-03-16T05:20:53"/>
    <d v="2019-03-18T05:20:53"/>
    <n v="0"/>
    <n v="130"/>
    <s v="Delhi"/>
    <s v="Delhi-Delhi"/>
    <s v="Local"/>
    <s v="Ship2Home"/>
    <n v="-2"/>
    <n v="5"/>
    <n v="130"/>
    <x v="1"/>
    <x v="0"/>
    <n v="2940.5106310000001"/>
    <s v="TV"/>
  </r>
  <r>
    <n v="988387"/>
    <s v="PC"/>
    <s v="Delhi"/>
    <s v="Delivered"/>
    <d v="2019-03-11T05:26:59"/>
    <d v="2019-03-15T05:26:59"/>
    <d v="2019-03-14T05:26:59"/>
    <n v="47"/>
    <n v="120"/>
    <s v="Bangalore"/>
    <s v="Delhi-Bangalore"/>
    <s v="Outstation"/>
    <s v="Ship2Home"/>
    <n v="1"/>
    <n v="4"/>
    <n v="167"/>
    <x v="1"/>
    <x v="0"/>
    <n v="2836.5420250000002"/>
    <s v="PC"/>
  </r>
  <r>
    <n v="190791"/>
    <s v="PC"/>
    <s v="Delhi"/>
    <s v="Delivered"/>
    <d v="2019-03-11T05:27:32"/>
    <d v="2019-03-17T05:27:32"/>
    <d v="2019-03-15T05:27:32"/>
    <n v="70"/>
    <n v="92"/>
    <s v="Kolkata"/>
    <s v="Delhi-Kolkata"/>
    <s v="Outstation"/>
    <s v="FastWheels"/>
    <n v="2"/>
    <n v="6"/>
    <n v="162"/>
    <x v="0"/>
    <x v="0"/>
    <n v="1017"/>
    <s v="PC"/>
  </r>
  <r>
    <n v="949503"/>
    <s v="Mobile"/>
    <s v="Bangalore"/>
    <s v="Delivered"/>
    <d v="2019-03-11T05:29:11"/>
    <d v="2019-03-17T05:29:11"/>
    <d v="2019-03-18T05:29:11"/>
    <n v="30"/>
    <n v="115"/>
    <s v="Kolkata"/>
    <s v="Bangalore-Kolkata"/>
    <s v="Outstation"/>
    <s v="Ship2Home"/>
    <n v="-1"/>
    <n v="6"/>
    <n v="145"/>
    <x v="0"/>
    <x v="0"/>
    <n v="284"/>
    <s v="Mobile"/>
  </r>
  <r>
    <n v="104628"/>
    <s v="TV - 32 in"/>
    <s v="Bangalore"/>
    <s v="Delivered"/>
    <d v="2019-03-11T05:35:08"/>
    <d v="2019-03-11T05:35:08"/>
    <d v="2019-03-16T05:35:08"/>
    <n v="0"/>
    <n v="109"/>
    <s v="Bangalore"/>
    <s v="Bangalore-Bangalore"/>
    <s v="Local"/>
    <s v="FastWheels"/>
    <n v="-5"/>
    <n v="0"/>
    <n v="109"/>
    <x v="0"/>
    <x v="1"/>
    <n v="521.4053351"/>
    <s v="TV"/>
  </r>
  <r>
    <n v="307843"/>
    <s v="Mobile"/>
    <s v="Delhi"/>
    <s v="Delivered"/>
    <d v="2019-03-11T05:35:25"/>
    <d v="2019-03-16T05:35:25"/>
    <d v="2019-03-17T05:35:25"/>
    <n v="36"/>
    <n v="111"/>
    <s v="Mumbai"/>
    <s v="Delhi-Mumbai"/>
    <s v="Outstation"/>
    <s v="Ship2Home"/>
    <n v="-1"/>
    <n v="5"/>
    <n v="147"/>
    <x v="1"/>
    <x v="0"/>
    <n v="867"/>
    <s v="Mobile"/>
  </r>
  <r>
    <n v="427825"/>
    <s v="Mobile"/>
    <s v="Delhi"/>
    <s v="Delivered"/>
    <d v="2019-03-11T05:37:41"/>
    <d v="2019-03-17T05:37:41"/>
    <d v="2019-03-15T05:37:41"/>
    <n v="48"/>
    <n v="121"/>
    <s v="Chennai"/>
    <s v="Delhi-Chennai"/>
    <s v="Outstation"/>
    <s v="Ship2Home"/>
    <n v="2"/>
    <n v="6"/>
    <n v="169"/>
    <x v="1"/>
    <x v="0"/>
    <n v="2862.9883490000002"/>
    <s v="Mobile"/>
  </r>
  <r>
    <n v="738183"/>
    <s v="Mobile"/>
    <s v="Bangalore"/>
    <s v="Delivered"/>
    <d v="2019-03-11T05:39:29"/>
    <d v="2019-03-17T05:39:29"/>
    <d v="2019-03-16T05:39:29"/>
    <n v="26"/>
    <n v="111"/>
    <s v="Mumbai"/>
    <s v="Bangalore-Mumbai"/>
    <s v="Outstation"/>
    <s v="Ship2Home"/>
    <n v="1"/>
    <n v="6"/>
    <n v="137"/>
    <x v="0"/>
    <x v="0"/>
    <n v="1813.6739190000001"/>
    <s v="Mobile"/>
  </r>
  <r>
    <n v="939858"/>
    <s v="PC"/>
    <s v="Delhi"/>
    <s v="Delivered"/>
    <d v="2019-03-11T05:40:05"/>
    <d v="2019-03-18T05:40:05"/>
    <d v="2019-03-16T05:40:05"/>
    <n v="41"/>
    <n v="127"/>
    <s v="Chennai"/>
    <s v="Delhi-Chennai"/>
    <s v="Outstation"/>
    <s v="Ship2Home"/>
    <n v="2"/>
    <n v="7"/>
    <n v="168"/>
    <x v="0"/>
    <x v="1"/>
    <n v="2388.6158540000001"/>
    <s v="PC"/>
  </r>
  <r>
    <n v="871201"/>
    <s v="Mobile"/>
    <s v="Bangalore"/>
    <s v="Delivered"/>
    <d v="2019-03-11T05:45:36"/>
    <d v="2019-03-13T05:45:36"/>
    <d v="2019-03-17T05:45:36"/>
    <n v="35"/>
    <n v="123"/>
    <s v="Chennai"/>
    <s v="Bangalore-Chennai"/>
    <s v="Outstation"/>
    <s v="Ship2Home"/>
    <n v="-4"/>
    <n v="2"/>
    <n v="158"/>
    <x v="1"/>
    <x v="0"/>
    <n v="2582"/>
    <s v="Mobile"/>
  </r>
  <r>
    <n v="738060"/>
    <s v="Mobile"/>
    <s v="Delhi"/>
    <s v="Delivered"/>
    <d v="2019-03-11T05:48:47"/>
    <d v="2019-03-11T05:48:47"/>
    <d v="2019-03-18T05:48:47"/>
    <n v="0"/>
    <n v="103"/>
    <s v="Delhi"/>
    <s v="Delhi-Delhi"/>
    <s v="Local"/>
    <s v="FastWheels"/>
    <n v="-7"/>
    <n v="0"/>
    <n v="103"/>
    <x v="0"/>
    <x v="1"/>
    <n v="1175.730712"/>
    <s v="Mobile"/>
  </r>
  <r>
    <n v="89458"/>
    <s v="Laptop"/>
    <s v="Bangalore"/>
    <s v="Delivered"/>
    <d v="2019-03-11T05:53:07"/>
    <d v="2019-03-13T05:53:07"/>
    <d v="2019-03-17T05:53:07"/>
    <n v="36"/>
    <n v="112"/>
    <s v="Kolkata"/>
    <s v="Bangalore-Kolkata"/>
    <s v="Outstation"/>
    <s v="Ship2Home"/>
    <n v="-4"/>
    <n v="2"/>
    <n v="148"/>
    <x v="1"/>
    <x v="1"/>
    <n v="2005"/>
    <s v="Laptop"/>
  </r>
  <r>
    <n v="110243"/>
    <s v="TV - 50 in"/>
    <s v="Delhi"/>
    <s v="Delivered"/>
    <d v="2019-03-11T05:56:42"/>
    <d v="2019-03-21T05:56:42"/>
    <d v="2019-03-15T05:56:42"/>
    <n v="80"/>
    <n v="109"/>
    <s v="Chennai"/>
    <s v="Delhi-Chennai"/>
    <s v="Outstation"/>
    <s v="FastWheels"/>
    <n v="6"/>
    <n v="10"/>
    <n v="189"/>
    <x v="1"/>
    <x v="2"/>
    <n v="1514"/>
    <s v="TV"/>
  </r>
  <r>
    <n v="768859"/>
    <s v="Laptop"/>
    <s v="Delhi"/>
    <s v="Delivered"/>
    <d v="2019-03-11T05:56:50"/>
    <d v="2019-03-18T05:56:50"/>
    <d v="2019-03-16T05:56:50"/>
    <n v="50"/>
    <n v="108"/>
    <s v="Kolkata"/>
    <s v="Delhi-Kolkata"/>
    <s v="Outstation"/>
    <s v="Ship2Home"/>
    <n v="2"/>
    <n v="7"/>
    <n v="158"/>
    <x v="1"/>
    <x v="2"/>
    <n v="505.32842410000001"/>
    <s v="Laptop"/>
  </r>
  <r>
    <n v="413718"/>
    <s v="Gaming Console"/>
    <s v="Delhi"/>
    <s v="Delivered"/>
    <d v="2019-03-11T05:58:31"/>
    <d v="2019-03-15T05:58:31"/>
    <d v="2019-03-17T05:58:31"/>
    <n v="0"/>
    <n v="103"/>
    <s v="Delhi"/>
    <s v="Delhi-Delhi"/>
    <s v="Local"/>
    <s v="FastWheels"/>
    <n v="-2"/>
    <n v="4"/>
    <n v="103"/>
    <x v="0"/>
    <x v="1"/>
    <n v="1238.519546"/>
    <s v="Gaming Console"/>
  </r>
  <r>
    <n v="139529"/>
    <s v="Gaming Console"/>
    <s v="Bangalore"/>
    <s v="Delivered"/>
    <d v="2019-03-11T05:58:31"/>
    <d v="2019-03-18T05:58:31"/>
    <d v="2019-03-15T05:58:31"/>
    <n v="39"/>
    <n v="109"/>
    <s v="Mumbai"/>
    <s v="Bangalore-Mumbai"/>
    <s v="Outstation"/>
    <s v="Ship2Home"/>
    <n v="3"/>
    <n v="7"/>
    <n v="148"/>
    <x v="1"/>
    <x v="0"/>
    <n v="2974"/>
    <s v="Gaming Console"/>
  </r>
  <r>
    <n v="601854"/>
    <s v="TV - 32 in"/>
    <s v="Delhi"/>
    <s v="Delivered"/>
    <d v="2019-03-11T06:18:17"/>
    <d v="2019-03-18T06:18:17"/>
    <d v="2019-03-17T06:18:17"/>
    <n v="0"/>
    <n v="124"/>
    <s v="Delhi"/>
    <s v="Delhi-Delhi"/>
    <s v="Local"/>
    <s v="Ship2Home"/>
    <n v="1"/>
    <n v="7"/>
    <n v="124"/>
    <x v="0"/>
    <x v="1"/>
    <n v="569.86132259999999"/>
    <s v="TV"/>
  </r>
  <r>
    <n v="160546"/>
    <s v="Mobile"/>
    <s v="Bangalore"/>
    <s v="Delivered"/>
    <d v="2019-03-11T06:41:43"/>
    <d v="2019-03-16T06:41:43"/>
    <d v="2019-03-18T06:41:43"/>
    <n v="35"/>
    <n v="122"/>
    <s v="Chennai"/>
    <s v="Bangalore-Chennai"/>
    <s v="Outstation"/>
    <s v="Ship2Home"/>
    <n v="-2"/>
    <n v="5"/>
    <n v="157"/>
    <x v="1"/>
    <x v="1"/>
    <n v="2448.5845530000001"/>
    <s v="Mobile"/>
  </r>
  <r>
    <n v="441004"/>
    <s v="Mobile"/>
    <s v="Delhi"/>
    <s v="Delivered"/>
    <d v="2019-03-11T06:43:04"/>
    <d v="2019-03-13T06:43:04"/>
    <d v="2019-03-16T06:43:04"/>
    <n v="0"/>
    <n v="123"/>
    <s v="Delhi"/>
    <s v="Delhi-Delhi"/>
    <s v="Local"/>
    <s v="FastWheels"/>
    <n v="-3"/>
    <n v="2"/>
    <n v="123"/>
    <x v="1"/>
    <x v="1"/>
    <n v="3128.0635809999999"/>
    <s v="Mobile"/>
  </r>
  <r>
    <n v="71739"/>
    <s v="Laptop"/>
    <s v="Bangalore"/>
    <s v="Delivered"/>
    <d v="2019-03-11T06:45:21"/>
    <d v="2019-03-14T06:45:21"/>
    <d v="2019-03-15T06:45:21"/>
    <n v="34"/>
    <n v="112"/>
    <s v="Mumbai"/>
    <s v="Bangalore-Mumbai"/>
    <s v="Outstation"/>
    <s v="Ship2Home"/>
    <n v="-1"/>
    <n v="3"/>
    <n v="146"/>
    <x v="0"/>
    <x v="0"/>
    <n v="1422"/>
    <s v="Laptop"/>
  </r>
  <r>
    <n v="796478"/>
    <s v="Gaming Console"/>
    <s v="Delhi"/>
    <s v="Delivered"/>
    <d v="2019-03-11T06:51:57"/>
    <d v="2019-03-15T06:51:57"/>
    <d v="2019-03-18T06:51:57"/>
    <n v="37"/>
    <n v="129"/>
    <s v="Chennai"/>
    <s v="Delhi-Chennai"/>
    <s v="Outstation"/>
    <s v="Ship2Home"/>
    <n v="-3"/>
    <n v="4"/>
    <n v="166"/>
    <x v="1"/>
    <x v="1"/>
    <n v="2845"/>
    <s v="Gaming Console"/>
  </r>
  <r>
    <n v="289507"/>
    <s v="Tablet"/>
    <s v="Delhi"/>
    <s v="Delivered"/>
    <d v="2019-03-11T06:54:24"/>
    <d v="2019-03-15T06:54:24"/>
    <d v="2019-03-15T06:54:24"/>
    <n v="0"/>
    <n v="128"/>
    <s v="Delhi"/>
    <s v="Delhi-Delhi"/>
    <s v="Local"/>
    <s v="Ship2Home"/>
    <n v="0"/>
    <n v="4"/>
    <n v="128"/>
    <x v="1"/>
    <x v="0"/>
    <n v="978"/>
    <s v="Tablet"/>
  </r>
  <r>
    <n v="414449"/>
    <s v="Tablet"/>
    <s v="Bangalore"/>
    <s v="Delivered"/>
    <d v="2019-03-11T06:55:47"/>
    <d v="2019-03-16T06:55:47"/>
    <d v="2019-03-15T06:55:47"/>
    <n v="28"/>
    <n v="129"/>
    <s v="Delhi"/>
    <s v="Bangalore-Delhi"/>
    <s v="Outstation"/>
    <s v="Ship2Home"/>
    <n v="1"/>
    <n v="5"/>
    <n v="157"/>
    <x v="1"/>
    <x v="2"/>
    <n v="3571"/>
    <s v="Tablet"/>
  </r>
  <r>
    <n v="521854"/>
    <s v="TV - 32 in"/>
    <s v="Delhi"/>
    <s v="Delivered"/>
    <d v="2019-03-11T06:59:06"/>
    <d v="2019-03-15T06:59:06"/>
    <d v="2019-03-17T06:59:06"/>
    <n v="47"/>
    <n v="106"/>
    <s v="Mumbai"/>
    <s v="Delhi-Mumbai"/>
    <s v="Outstation"/>
    <s v="Ship2Home"/>
    <n v="-2"/>
    <n v="4"/>
    <n v="153"/>
    <x v="1"/>
    <x v="1"/>
    <n v="1774.7195830000001"/>
    <s v="TV"/>
  </r>
  <r>
    <n v="532104"/>
    <s v="Mobile"/>
    <s v="Delhi"/>
    <s v="Delivered"/>
    <d v="2019-03-11T07:08:26"/>
    <d v="2019-03-20T07:08:26"/>
    <d v="2019-03-18T07:08:26"/>
    <n v="48"/>
    <n v="126"/>
    <s v="Chennai"/>
    <s v="Delhi-Chennai"/>
    <s v="Outstation"/>
    <s v="FastWheels"/>
    <n v="2"/>
    <n v="9"/>
    <n v="174"/>
    <x v="0"/>
    <x v="1"/>
    <n v="2469.8335059999999"/>
    <s v="Mobile"/>
  </r>
  <r>
    <n v="559008"/>
    <s v="PC"/>
    <s v="Bangalore"/>
    <s v="Delivered"/>
    <d v="2019-03-11T07:12:35"/>
    <d v="2019-03-11T07:12:35"/>
    <d v="2019-03-14T07:12:35"/>
    <n v="0"/>
    <n v="102"/>
    <s v="Bangalore"/>
    <s v="Bangalore-Bangalore"/>
    <s v="Local"/>
    <s v="FastWheels"/>
    <n v="-3"/>
    <n v="0"/>
    <n v="102"/>
    <x v="0"/>
    <x v="1"/>
    <n v="2467.0825420000001"/>
    <s v="PC"/>
  </r>
  <r>
    <n v="121407"/>
    <s v="PC"/>
    <s v="Bangalore"/>
    <s v="Delivered"/>
    <d v="2019-03-11T07:12:57"/>
    <d v="2019-03-13T07:12:57"/>
    <d v="2019-03-15T07:12:57"/>
    <n v="34"/>
    <n v="110"/>
    <s v="Kolkata"/>
    <s v="Bangalore-Kolkata"/>
    <s v="Outstation"/>
    <s v="Ship2Home"/>
    <n v="-2"/>
    <n v="2"/>
    <n v="144"/>
    <x v="0"/>
    <x v="0"/>
    <n v="1511.8629289999999"/>
    <s v="PC"/>
  </r>
  <r>
    <n v="764402"/>
    <s v="TV - 32 in"/>
    <s v="Delhi"/>
    <s v="Delivered"/>
    <d v="2019-03-11T07:16:32"/>
    <d v="2019-03-18T07:16:32"/>
    <d v="2019-03-16T07:16:32"/>
    <n v="29"/>
    <n v="109"/>
    <s v="Kolkata"/>
    <s v="Delhi-Kolkata"/>
    <s v="Outstation"/>
    <s v="Ship2Home"/>
    <n v="2"/>
    <n v="7"/>
    <n v="138"/>
    <x v="1"/>
    <x v="1"/>
    <n v="1259.693716"/>
    <s v="TV"/>
  </r>
  <r>
    <n v="942514"/>
    <s v="Gaming Console"/>
    <s v="Bangalore"/>
    <s v="Delivered"/>
    <d v="2019-03-11T07:20:53"/>
    <d v="2019-03-16T07:20:53"/>
    <d v="2019-03-17T07:20:53"/>
    <n v="25"/>
    <n v="124"/>
    <s v="Chennai"/>
    <s v="Bangalore-Chennai"/>
    <s v="Outstation"/>
    <s v="Ship2Home"/>
    <n v="-1"/>
    <n v="5"/>
    <n v="149"/>
    <x v="1"/>
    <x v="1"/>
    <n v="3545"/>
    <s v="Gaming Console"/>
  </r>
  <r>
    <n v="667736"/>
    <s v="Gaming Console"/>
    <s v="Delhi"/>
    <s v="Delivered"/>
    <d v="2019-03-11T07:23:30"/>
    <d v="2019-03-13T07:23:30"/>
    <d v="2019-03-17T07:23:30"/>
    <n v="42"/>
    <n v="110"/>
    <s v="Mumbai"/>
    <s v="Delhi-Mumbai"/>
    <s v="Outstation"/>
    <s v="FastWheels"/>
    <n v="-4"/>
    <n v="2"/>
    <n v="152"/>
    <x v="1"/>
    <x v="1"/>
    <n v="1187.613163"/>
    <s v="Gaming Console"/>
  </r>
  <r>
    <n v="731387"/>
    <s v="Tablet"/>
    <s v="Bangalore"/>
    <s v="Delivered"/>
    <d v="2019-03-11T07:23:59"/>
    <d v="2019-03-13T07:23:59"/>
    <d v="2019-03-18T07:23:59"/>
    <n v="26"/>
    <n v="129"/>
    <s v="Chennai"/>
    <s v="Bangalore-Chennai"/>
    <s v="Outstation"/>
    <s v="Ship2Home"/>
    <n v="-5"/>
    <n v="2"/>
    <n v="155"/>
    <x v="1"/>
    <x v="0"/>
    <n v="385.98914350000001"/>
    <s v="Tablet"/>
  </r>
  <r>
    <n v="239666"/>
    <s v="TV - 32 in"/>
    <s v="Bangalore"/>
    <s v="Delivered"/>
    <d v="2019-03-11T07:25:20"/>
    <d v="2019-03-14T07:25:20"/>
    <d v="2019-03-16T07:25:20"/>
    <n v="0"/>
    <n v="130"/>
    <s v="Bangalore"/>
    <s v="Bangalore-Bangalore"/>
    <s v="Local"/>
    <s v="Ship2Home"/>
    <n v="-2"/>
    <n v="3"/>
    <n v="130"/>
    <x v="1"/>
    <x v="1"/>
    <n v="1526.988895"/>
    <s v="TV"/>
  </r>
  <r>
    <n v="668188"/>
    <s v="Mobile"/>
    <s v="Bangalore"/>
    <s v="Delivered"/>
    <d v="2019-03-11T07:27:39"/>
    <d v="2019-03-16T07:27:39"/>
    <d v="2019-03-15T07:27:39"/>
    <n v="30"/>
    <n v="112"/>
    <s v="Mumbai"/>
    <s v="Bangalore-Mumbai"/>
    <s v="Outstation"/>
    <s v="FastWheels"/>
    <n v="1"/>
    <n v="5"/>
    <n v="142"/>
    <x v="1"/>
    <x v="1"/>
    <n v="1890.047683"/>
    <s v="Mobile"/>
  </r>
  <r>
    <n v="625878"/>
    <s v="TV - 32 in"/>
    <s v="Delhi"/>
    <s v="Delivered"/>
    <d v="2019-03-11T07:29:23"/>
    <d v="2019-03-14T07:29:23"/>
    <d v="2019-03-14T07:29:23"/>
    <n v="48"/>
    <n v="109"/>
    <s v="Kolkata"/>
    <s v="Delhi-Kolkata"/>
    <s v="Outstation"/>
    <s v="Ship2Home"/>
    <n v="0"/>
    <n v="3"/>
    <n v="157"/>
    <x v="0"/>
    <x v="1"/>
    <n v="2507.401805"/>
    <s v="TV"/>
  </r>
  <r>
    <n v="341561"/>
    <s v="Laptop"/>
    <s v="Bangalore"/>
    <s v="Delivered"/>
    <d v="2019-03-11T07:34:06"/>
    <d v="2019-03-13T07:34:06"/>
    <d v="2019-03-15T07:34:06"/>
    <n v="43"/>
    <n v="113"/>
    <s v="Kolkata"/>
    <s v="Bangalore-Kolkata"/>
    <s v="Outstation"/>
    <s v="Ship2Home"/>
    <n v="-2"/>
    <n v="2"/>
    <n v="156"/>
    <x v="1"/>
    <x v="0"/>
    <n v="3170.0995659999999"/>
    <s v="Laptop"/>
  </r>
  <r>
    <n v="880355"/>
    <s v="TV - 50 in"/>
    <s v="Bangalore"/>
    <s v="Delivered"/>
    <d v="2019-03-11T07:38:41"/>
    <d v="2019-03-16T07:38:41"/>
    <d v="2019-03-15T07:38:41"/>
    <n v="0"/>
    <n v="105"/>
    <s v="Bangalore"/>
    <s v="Bangalore-Bangalore"/>
    <s v="Local"/>
    <s v="FastWheels"/>
    <n v="1"/>
    <n v="5"/>
    <n v="105"/>
    <x v="1"/>
    <x v="2"/>
    <n v="2579.646131"/>
    <s v="TV"/>
  </r>
  <r>
    <n v="493178"/>
    <s v="Mobile"/>
    <s v="Delhi"/>
    <s v="Delivered"/>
    <d v="2019-03-11T07:40:47"/>
    <d v="2019-03-16T07:40:47"/>
    <d v="2019-03-18T07:40:47"/>
    <n v="45"/>
    <n v="129"/>
    <s v="Bangalore"/>
    <s v="Delhi-Bangalore"/>
    <s v="Outstation"/>
    <s v="Ship2Home"/>
    <n v="-2"/>
    <n v="5"/>
    <n v="174"/>
    <x v="1"/>
    <x v="1"/>
    <n v="1563.508165"/>
    <s v="Mobile"/>
  </r>
  <r>
    <n v="303157"/>
    <s v="Gaming Console"/>
    <s v="Bangalore"/>
    <s v="Delivered"/>
    <d v="2019-03-11T07:45:53"/>
    <d v="2019-03-11T07:45:53"/>
    <d v="2019-03-18T07:45:53"/>
    <n v="0"/>
    <n v="127"/>
    <s v="Bangalore"/>
    <s v="Bangalore-Bangalore"/>
    <s v="Local"/>
    <s v="Ship2Home"/>
    <n v="-7"/>
    <n v="0"/>
    <n v="127"/>
    <x v="1"/>
    <x v="0"/>
    <n v="1553"/>
    <s v="Gaming Console"/>
  </r>
  <r>
    <n v="996653"/>
    <s v="Laptop"/>
    <s v="Delhi"/>
    <s v="Delivered"/>
    <d v="2019-03-11T07:51:23"/>
    <d v="2019-03-16T07:51:23"/>
    <d v="2019-03-17T07:51:23"/>
    <n v="27"/>
    <n v="111"/>
    <s v="Mumbai"/>
    <s v="Delhi-Mumbai"/>
    <s v="Outstation"/>
    <s v="Ship2Home"/>
    <n v="-1"/>
    <n v="5"/>
    <n v="138"/>
    <x v="1"/>
    <x v="2"/>
    <n v="3386.1694619999998"/>
    <s v="Laptop"/>
  </r>
  <r>
    <n v="264283"/>
    <s v="Laptop"/>
    <s v="Delhi"/>
    <s v="Delivered"/>
    <d v="2019-03-11T08:07:41"/>
    <d v="2019-03-13T08:07:41"/>
    <d v="2019-03-14T08:07:41"/>
    <n v="75"/>
    <n v="95"/>
    <s v="Mumbai"/>
    <s v="Delhi-Mumbai"/>
    <s v="Outstation"/>
    <s v="FastWheels"/>
    <n v="-1"/>
    <n v="2"/>
    <n v="170"/>
    <x v="1"/>
    <x v="0"/>
    <n v="1723.9075869999999"/>
    <s v="Laptop"/>
  </r>
  <r>
    <n v="140984"/>
    <s v="Mobile"/>
    <s v="Bangalore"/>
    <s v="Delivered"/>
    <d v="2019-03-11T08:15:17"/>
    <d v="2019-03-16T08:15:17"/>
    <d v="2019-03-18T08:15:17"/>
    <n v="39"/>
    <n v="129"/>
    <s v="Delhi"/>
    <s v="Bangalore-Delhi"/>
    <s v="Outstation"/>
    <s v="FastWheels"/>
    <n v="-2"/>
    <n v="5"/>
    <n v="168"/>
    <x v="1"/>
    <x v="1"/>
    <n v="1378.1397529999999"/>
    <s v="Mobile"/>
  </r>
  <r>
    <n v="315058"/>
    <s v="Laptop"/>
    <s v="Delhi"/>
    <s v="Delivered"/>
    <d v="2019-03-11T08:15:25"/>
    <d v="2019-03-17T08:15:25"/>
    <d v="2019-03-18T08:15:25"/>
    <n v="27"/>
    <n v="106"/>
    <s v="Mumbai"/>
    <s v="Delhi-Mumbai"/>
    <s v="Outstation"/>
    <s v="Ship2Home"/>
    <n v="-1"/>
    <n v="6"/>
    <n v="133"/>
    <x v="1"/>
    <x v="1"/>
    <n v="1682.8108440000001"/>
    <s v="Laptop"/>
  </r>
  <r>
    <n v="352215"/>
    <s v="Tablet"/>
    <s v="Delhi"/>
    <s v="Delivered"/>
    <d v="2019-03-11T08:16:24"/>
    <d v="2019-03-17T08:16:24"/>
    <d v="2019-03-18T08:16:24"/>
    <n v="45"/>
    <n v="127"/>
    <s v="Bangalore"/>
    <s v="Delhi-Bangalore"/>
    <s v="Outstation"/>
    <s v="Ship2Home"/>
    <n v="-1"/>
    <n v="6"/>
    <n v="172"/>
    <x v="0"/>
    <x v="0"/>
    <n v="1773.5289399999999"/>
    <s v="Tablet"/>
  </r>
  <r>
    <n v="509596"/>
    <s v="Laptop"/>
    <s v="Bangalore"/>
    <s v="Delivered"/>
    <d v="2019-03-11T08:22:22"/>
    <d v="2019-03-11T08:22:22"/>
    <d v="2019-03-15T08:22:22"/>
    <n v="0"/>
    <n v="107"/>
    <s v="Bangalore"/>
    <s v="Bangalore-Bangalore"/>
    <s v="Local"/>
    <s v="FastWheels"/>
    <n v="-4"/>
    <n v="0"/>
    <n v="107"/>
    <x v="1"/>
    <x v="1"/>
    <n v="3374.3493819999999"/>
    <s v="Laptop"/>
  </r>
  <r>
    <n v="268045"/>
    <s v="Gaming Console"/>
    <s v="Bangalore"/>
    <s v="Delivered"/>
    <d v="2019-03-11T08:34:39"/>
    <d v="2019-03-17T08:34:39"/>
    <d v="2019-03-14T08:34:39"/>
    <n v="0"/>
    <n v="130"/>
    <s v="Bangalore"/>
    <s v="Bangalore-Bangalore"/>
    <s v="Local"/>
    <s v="Ship2Home"/>
    <n v="3"/>
    <n v="6"/>
    <n v="130"/>
    <x v="1"/>
    <x v="0"/>
    <n v="1015"/>
    <s v="Gaming Console"/>
  </r>
  <r>
    <n v="946613"/>
    <s v="Laptop"/>
    <s v="Bangalore"/>
    <s v="Delivered"/>
    <d v="2019-03-11T08:38:15"/>
    <d v="2019-03-17T08:38:15"/>
    <d v="2019-03-18T08:38:15"/>
    <n v="0"/>
    <n v="120"/>
    <s v="Bangalore"/>
    <s v="Bangalore-Bangalore"/>
    <s v="Local"/>
    <s v="Ship2Home"/>
    <n v="-1"/>
    <n v="6"/>
    <n v="120"/>
    <x v="1"/>
    <x v="0"/>
    <n v="817.03797750000001"/>
    <s v="Laptop"/>
  </r>
  <r>
    <n v="121132"/>
    <s v="Laptop"/>
    <s v="Delhi"/>
    <s v="Delivered"/>
    <d v="2019-03-11T08:38:26"/>
    <d v="2019-03-14T08:38:26"/>
    <d v="2019-03-17T08:38:26"/>
    <n v="45"/>
    <n v="114"/>
    <s v="Mumbai"/>
    <s v="Delhi-Mumbai"/>
    <s v="Outstation"/>
    <s v="FastWheels"/>
    <n v="-3"/>
    <n v="3"/>
    <n v="159"/>
    <x v="1"/>
    <x v="1"/>
    <n v="3570.289319"/>
    <s v="Laptop"/>
  </r>
  <r>
    <n v="964927"/>
    <s v="Tablet"/>
    <s v="Bangalore"/>
    <s v="Delivered"/>
    <d v="2019-03-11T08:52:42"/>
    <d v="2019-03-11T08:52:42"/>
    <d v="2019-03-17T08:52:42"/>
    <n v="0"/>
    <n v="106"/>
    <s v="Bangalore"/>
    <s v="Bangalore-Bangalore"/>
    <s v="Local"/>
    <s v="FastWheels"/>
    <n v="-6"/>
    <n v="0"/>
    <n v="106"/>
    <x v="1"/>
    <x v="0"/>
    <n v="1119"/>
    <s v="Tablet"/>
  </r>
  <r>
    <n v="957358"/>
    <s v="PC"/>
    <s v="Bangalore"/>
    <s v="Delivered"/>
    <d v="2019-03-11T09:01:55"/>
    <d v="2019-03-14T09:01:55"/>
    <d v="2019-03-17T09:01:55"/>
    <n v="0"/>
    <n v="123"/>
    <s v="Bangalore"/>
    <s v="Bangalore-Bangalore"/>
    <s v="Local"/>
    <s v="Ship2Home"/>
    <n v="-3"/>
    <n v="3"/>
    <n v="123"/>
    <x v="1"/>
    <x v="1"/>
    <n v="2556.6565730000002"/>
    <s v="PC"/>
  </r>
  <r>
    <n v="898725"/>
    <s v="PC"/>
    <s v="Delhi"/>
    <s v="Delivered"/>
    <d v="2019-03-11T09:02:29"/>
    <d v="2019-03-17T09:02:29"/>
    <d v="2019-03-14T09:02:29"/>
    <n v="38"/>
    <n v="112"/>
    <s v="Mumbai"/>
    <s v="Delhi-Mumbai"/>
    <s v="Outstation"/>
    <s v="Ship2Home"/>
    <n v="3"/>
    <n v="6"/>
    <n v="150"/>
    <x v="0"/>
    <x v="0"/>
    <n v="3409.430969"/>
    <s v="PC"/>
  </r>
  <r>
    <n v="28426"/>
    <s v="Mobile"/>
    <s v="Delhi"/>
    <s v="Delivered"/>
    <d v="2019-03-11T09:02:57"/>
    <d v="2019-03-13T09:02:57"/>
    <d v="2019-03-18T09:02:57"/>
    <n v="64"/>
    <n v="89"/>
    <s v="Mumbai"/>
    <s v="Delhi-Mumbai"/>
    <s v="Outstation"/>
    <s v="FastWheels"/>
    <n v="-5"/>
    <n v="2"/>
    <n v="153"/>
    <x v="1"/>
    <x v="1"/>
    <n v="716.34905300000003"/>
    <s v="Mobile"/>
  </r>
  <r>
    <n v="898439"/>
    <s v="TV - 50 in"/>
    <s v="Bangalore"/>
    <s v="Delivered"/>
    <d v="2019-03-11T09:03:56"/>
    <d v="2019-03-15T09:03:56"/>
    <d v="2019-03-14T09:03:56"/>
    <n v="25"/>
    <n v="109"/>
    <s v="Mumbai"/>
    <s v="Bangalore-Mumbai"/>
    <s v="Outstation"/>
    <s v="Ship2Home"/>
    <n v="1"/>
    <n v="4"/>
    <n v="134"/>
    <x v="1"/>
    <x v="0"/>
    <n v="2765"/>
    <s v="TV"/>
  </r>
  <r>
    <n v="19848"/>
    <s v="Laptop"/>
    <s v="Bangalore"/>
    <s v="Delivered"/>
    <d v="2019-03-11T09:05:57"/>
    <d v="2019-03-13T09:05:57"/>
    <d v="2019-03-17T09:05:57"/>
    <n v="47"/>
    <n v="109"/>
    <s v="Mumbai"/>
    <s v="Bangalore-Mumbai"/>
    <s v="Outstation"/>
    <s v="FastWheels"/>
    <n v="-4"/>
    <n v="2"/>
    <n v="156"/>
    <x v="0"/>
    <x v="1"/>
    <n v="780.73729160000005"/>
    <s v="Laptop"/>
  </r>
  <r>
    <n v="286687"/>
    <s v="Mobile"/>
    <s v="Bangalore"/>
    <s v="Delivered"/>
    <d v="2019-03-11T09:07:48"/>
    <d v="2019-03-17T09:07:48"/>
    <d v="2019-03-16T09:07:48"/>
    <n v="31"/>
    <n v="123"/>
    <s v="Delhi"/>
    <s v="Bangalore-Delhi"/>
    <s v="Outstation"/>
    <s v="Ship2Home"/>
    <n v="1"/>
    <n v="6"/>
    <n v="154"/>
    <x v="1"/>
    <x v="0"/>
    <n v="1381.2844869999999"/>
    <s v="Mobile"/>
  </r>
  <r>
    <n v="868502"/>
    <s v="Mobile"/>
    <s v="Delhi"/>
    <s v="Delivered"/>
    <d v="2019-03-11T09:17:53"/>
    <d v="2019-03-11T09:17:53"/>
    <d v="2019-03-15T09:17:53"/>
    <n v="0"/>
    <n v="109"/>
    <s v="Delhi"/>
    <s v="Delhi-Delhi"/>
    <s v="Local"/>
    <s v="FastWheels"/>
    <n v="-4"/>
    <n v="0"/>
    <n v="109"/>
    <x v="1"/>
    <x v="1"/>
    <n v="3229"/>
    <s v="Mobile"/>
  </r>
  <r>
    <n v="972169"/>
    <s v="Mobile"/>
    <s v="Delhi"/>
    <s v="Delivered"/>
    <d v="2019-03-11T09:25:12"/>
    <d v="2019-03-18T09:25:12"/>
    <d v="2019-03-18T09:25:12"/>
    <n v="37"/>
    <n v="107"/>
    <s v="Kolkata"/>
    <s v="Delhi-Kolkata"/>
    <s v="Outstation"/>
    <s v="Ship2Home"/>
    <n v="0"/>
    <n v="7"/>
    <n v="144"/>
    <x v="1"/>
    <x v="0"/>
    <n v="2139.8111100000001"/>
    <s v="Mobile"/>
  </r>
  <r>
    <n v="744966"/>
    <s v="Laptop"/>
    <s v="Delhi"/>
    <s v="Delivered"/>
    <d v="2019-03-11T09:28:32"/>
    <d v="2019-03-17T09:28:32"/>
    <d v="2019-03-18T09:28:32"/>
    <n v="42"/>
    <n v="123"/>
    <s v="Bangalore"/>
    <s v="Delhi-Bangalore"/>
    <s v="Outstation"/>
    <s v="Ship2Home"/>
    <n v="-1"/>
    <n v="6"/>
    <n v="165"/>
    <x v="0"/>
    <x v="1"/>
    <n v="704.30688090000001"/>
    <s v="Laptop"/>
  </r>
  <r>
    <n v="995386"/>
    <s v="PC"/>
    <s v="Delhi"/>
    <s v="Delivered"/>
    <d v="2019-03-11T09:37:34"/>
    <d v="2019-03-12T09:37:34"/>
    <d v="2019-03-17T09:37:34"/>
    <n v="0"/>
    <n v="124"/>
    <s v="Delhi"/>
    <s v="Delhi-Delhi"/>
    <s v="Local"/>
    <s v="Ship2Home"/>
    <n v="-5"/>
    <n v="1"/>
    <n v="124"/>
    <x v="1"/>
    <x v="1"/>
    <n v="2207"/>
    <s v="PC"/>
  </r>
  <r>
    <n v="939989"/>
    <s v="Mobile"/>
    <s v="Delhi"/>
    <s v="Delivered"/>
    <d v="2019-03-11T09:37:40"/>
    <d v="2019-03-15T09:37:40"/>
    <d v="2019-03-14T09:37:40"/>
    <n v="0"/>
    <n v="101"/>
    <s v="Delhi"/>
    <s v="Delhi-Delhi"/>
    <s v="Local"/>
    <s v="FastWheels"/>
    <n v="1"/>
    <n v="4"/>
    <n v="101"/>
    <x v="1"/>
    <x v="0"/>
    <n v="2974.288481"/>
    <s v="Mobile"/>
  </r>
  <r>
    <n v="213915"/>
    <s v="TV - 40 in"/>
    <s v="Delhi"/>
    <s v="Delivered"/>
    <d v="2019-03-11T09:37:48"/>
    <d v="2019-03-19T09:37:48"/>
    <d v="2019-03-16T09:37:48"/>
    <n v="32"/>
    <n v="123"/>
    <s v="Bangalore"/>
    <s v="Delhi-Bangalore"/>
    <s v="Outstation"/>
    <s v="Ship2Home"/>
    <n v="3"/>
    <n v="8"/>
    <n v="155"/>
    <x v="0"/>
    <x v="0"/>
    <n v="2538.154462"/>
    <s v="TV"/>
  </r>
  <r>
    <n v="744793"/>
    <s v="Mobile"/>
    <s v="Bangalore"/>
    <s v="Delivered"/>
    <d v="2019-03-11T09:40:04"/>
    <d v="2019-03-13T09:40:04"/>
    <d v="2019-03-16T09:40:04"/>
    <n v="71"/>
    <n v="103"/>
    <s v="Delhi"/>
    <s v="Bangalore-Delhi"/>
    <s v="Outstation"/>
    <s v="FastWheels"/>
    <n v="-3"/>
    <n v="2"/>
    <n v="174"/>
    <x v="1"/>
    <x v="2"/>
    <n v="2825.2546889999999"/>
    <s v="Mobile"/>
  </r>
  <r>
    <n v="272647"/>
    <s v="Mobile"/>
    <s v="Delhi"/>
    <s v="Delivered"/>
    <d v="2019-03-11T09:49:01"/>
    <d v="2019-03-15T09:49:01"/>
    <d v="2019-03-15T09:49:01"/>
    <n v="0"/>
    <n v="108"/>
    <s v="Delhi"/>
    <s v="Delhi-Delhi"/>
    <s v="Local"/>
    <s v="FastWheels"/>
    <n v="0"/>
    <n v="4"/>
    <n v="108"/>
    <x v="1"/>
    <x v="0"/>
    <n v="809.88070340000002"/>
    <s v="Mobile"/>
  </r>
  <r>
    <n v="9825"/>
    <s v="Laptop"/>
    <s v="Delhi"/>
    <s v="Delivered"/>
    <d v="2019-03-11T09:54:00"/>
    <d v="2019-03-16T09:54:00"/>
    <d v="2019-03-15T09:54:00"/>
    <n v="77"/>
    <n v="89"/>
    <s v="Mumbai"/>
    <s v="Delhi-Mumbai"/>
    <s v="Outstation"/>
    <s v="FastWheels"/>
    <n v="1"/>
    <n v="5"/>
    <n v="166"/>
    <x v="0"/>
    <x v="0"/>
    <n v="2728.8360389999998"/>
    <s v="Laptop"/>
  </r>
  <r>
    <n v="93541"/>
    <s v="TV - 50 in"/>
    <s v="Delhi"/>
    <s v="Delivered"/>
    <d v="2019-03-11T10:00:06"/>
    <d v="2019-03-17T10:00:06"/>
    <d v="2019-03-14T10:00:06"/>
    <n v="45"/>
    <n v="107"/>
    <s v="Mumbai"/>
    <s v="Delhi-Mumbai"/>
    <s v="Outstation"/>
    <s v="Ship2Home"/>
    <n v="3"/>
    <n v="6"/>
    <n v="152"/>
    <x v="1"/>
    <x v="2"/>
    <n v="2340"/>
    <s v="TV"/>
  </r>
  <r>
    <n v="20188"/>
    <s v="Laptop"/>
    <s v="Delhi"/>
    <s v="Delivered"/>
    <d v="2019-03-11T10:06:31"/>
    <d v="2019-03-14T10:06:31"/>
    <d v="2019-03-16T10:06:31"/>
    <n v="78"/>
    <n v="90"/>
    <s v="Kolkata"/>
    <s v="Delhi-Kolkata"/>
    <s v="Outstation"/>
    <s v="FastWheels"/>
    <n v="-2"/>
    <n v="3"/>
    <n v="168"/>
    <x v="1"/>
    <x v="1"/>
    <n v="1528.431756"/>
    <s v="Laptop"/>
  </r>
  <r>
    <n v="750329"/>
    <s v="PC"/>
    <s v="Delhi"/>
    <s v="Delivered"/>
    <d v="2019-03-11T10:10:13"/>
    <d v="2019-03-14T10:10:13"/>
    <d v="2019-03-16T10:10:13"/>
    <n v="25"/>
    <n v="125"/>
    <s v="Bangalore"/>
    <s v="Delhi-Bangalore"/>
    <s v="Outstation"/>
    <s v="Ship2Home"/>
    <n v="-2"/>
    <n v="3"/>
    <n v="150"/>
    <x v="1"/>
    <x v="0"/>
    <n v="3128.1434869999998"/>
    <s v="PC"/>
  </r>
  <r>
    <n v="1882"/>
    <s v="TV - 32 in"/>
    <s v="Bangalore"/>
    <s v="Delivered"/>
    <d v="2019-03-11T10:10:25"/>
    <d v="2019-03-14T10:10:25"/>
    <d v="2019-03-14T10:10:25"/>
    <n v="82"/>
    <n v="89"/>
    <s v="Mumbai"/>
    <s v="Bangalore-Mumbai"/>
    <s v="Outstation"/>
    <s v="FastWheels"/>
    <n v="0"/>
    <n v="3"/>
    <n v="171"/>
    <x v="1"/>
    <x v="1"/>
    <n v="885.63664510000001"/>
    <s v="TV"/>
  </r>
  <r>
    <n v="925025"/>
    <s v="PC"/>
    <s v="Delhi"/>
    <s v="Delivered"/>
    <d v="2019-03-11T10:14:06"/>
    <d v="2019-03-14T10:14:06"/>
    <d v="2019-03-16T10:14:06"/>
    <n v="46"/>
    <n v="109"/>
    <s v="Mumbai"/>
    <s v="Delhi-Mumbai"/>
    <s v="Outstation"/>
    <s v="Ship2Home"/>
    <n v="-2"/>
    <n v="3"/>
    <n v="155"/>
    <x v="1"/>
    <x v="0"/>
    <n v="1002.579758"/>
    <s v="PC"/>
  </r>
  <r>
    <n v="489423"/>
    <s v="Laptop"/>
    <s v="Bangalore"/>
    <s v="Delivered"/>
    <d v="2019-03-11T10:23:04"/>
    <d v="2019-03-17T10:23:04"/>
    <d v="2019-03-14T10:23:04"/>
    <n v="42"/>
    <n v="114"/>
    <s v="Mumbai"/>
    <s v="Bangalore-Mumbai"/>
    <s v="Outstation"/>
    <s v="Ship2Home"/>
    <n v="3"/>
    <n v="6"/>
    <n v="156"/>
    <x v="0"/>
    <x v="0"/>
    <n v="2062"/>
    <s v="Laptop"/>
  </r>
  <r>
    <n v="260314"/>
    <s v="Laptop"/>
    <s v="Delhi"/>
    <s v="Delivered"/>
    <d v="2019-03-11T10:25:02"/>
    <d v="2019-03-20T10:25:02"/>
    <d v="2019-03-14T10:25:02"/>
    <n v="78"/>
    <n v="91"/>
    <s v="Kolkata"/>
    <s v="Delhi-Kolkata"/>
    <s v="Outstation"/>
    <s v="FastWheels"/>
    <n v="6"/>
    <n v="9"/>
    <n v="169"/>
    <x v="1"/>
    <x v="1"/>
    <n v="640.45225089999997"/>
    <s v="Laptop"/>
  </r>
  <r>
    <n v="285898"/>
    <s v="Tablet"/>
    <s v="Delhi"/>
    <s v="Delivered"/>
    <d v="2019-03-11T10:31:34"/>
    <d v="2019-03-17T10:31:34"/>
    <d v="2019-03-15T10:31:34"/>
    <n v="37"/>
    <n v="106"/>
    <s v="Mumbai"/>
    <s v="Delhi-Mumbai"/>
    <s v="Outstation"/>
    <s v="Ship2Home"/>
    <n v="2"/>
    <n v="6"/>
    <n v="143"/>
    <x v="1"/>
    <x v="1"/>
    <n v="3400.1878270000002"/>
    <s v="Tablet"/>
  </r>
  <r>
    <n v="679030"/>
    <s v="Laptop"/>
    <s v="Bangalore"/>
    <s v="Delivered"/>
    <d v="2019-03-11T10:35:50"/>
    <d v="2019-03-21T10:35:50"/>
    <d v="2019-03-16T10:35:50"/>
    <n v="84"/>
    <n v="103"/>
    <s v="Chennai"/>
    <s v="Bangalore-Chennai"/>
    <s v="Outstation"/>
    <s v="FastWheels"/>
    <n v="5"/>
    <n v="10"/>
    <n v="187"/>
    <x v="1"/>
    <x v="1"/>
    <n v="2861"/>
    <s v="Laptop"/>
  </r>
  <r>
    <n v="208394"/>
    <s v="Mobile"/>
    <s v="Delhi"/>
    <s v="Delivered"/>
    <d v="2019-03-11T10:37:41"/>
    <d v="2019-03-14T10:37:41"/>
    <d v="2019-03-18T10:37:41"/>
    <n v="69"/>
    <n v="103"/>
    <s v="Bangalore"/>
    <s v="Delhi-Bangalore"/>
    <s v="Outstation"/>
    <s v="FastWheels"/>
    <n v="-4"/>
    <n v="3"/>
    <n v="172"/>
    <x v="1"/>
    <x v="1"/>
    <n v="2917"/>
    <s v="Mobile"/>
  </r>
  <r>
    <n v="923295"/>
    <s v="Mobile"/>
    <s v="Delhi"/>
    <s v="Delivered"/>
    <d v="2019-03-11T10:38:04"/>
    <d v="2019-03-14T10:38:04"/>
    <d v="2019-03-15T10:38:04"/>
    <n v="39"/>
    <n v="115"/>
    <s v="Mumbai"/>
    <s v="Delhi-Mumbai"/>
    <s v="Outstation"/>
    <s v="Ship2Home"/>
    <n v="-1"/>
    <n v="3"/>
    <n v="154"/>
    <x v="0"/>
    <x v="0"/>
    <n v="2762.4318699999999"/>
    <s v="Mobile"/>
  </r>
  <r>
    <n v="78406"/>
    <s v="Mobile"/>
    <s v="Bangalore"/>
    <s v="Delivered"/>
    <d v="2019-03-11T10:46:07"/>
    <d v="2019-03-16T10:46:07"/>
    <d v="2019-03-15T10:46:07"/>
    <n v="40"/>
    <n v="109"/>
    <s v="Mumbai"/>
    <s v="Bangalore-Mumbai"/>
    <s v="Outstation"/>
    <s v="Ship2Home"/>
    <n v="1"/>
    <n v="5"/>
    <n v="149"/>
    <x v="1"/>
    <x v="1"/>
    <n v="396"/>
    <s v="Mobile"/>
  </r>
  <r>
    <n v="905696"/>
    <s v="Mobile"/>
    <s v="Delhi"/>
    <s v="Delivered"/>
    <d v="2019-03-11T10:47:04"/>
    <d v="2019-03-16T10:47:04"/>
    <d v="2019-03-18T10:47:04"/>
    <n v="0"/>
    <n v="127"/>
    <s v="Delhi"/>
    <s v="Delhi-Delhi"/>
    <s v="Local"/>
    <s v="FastWheels"/>
    <n v="-2"/>
    <n v="5"/>
    <n v="127"/>
    <x v="1"/>
    <x v="1"/>
    <n v="943"/>
    <s v="Mobile"/>
  </r>
  <r>
    <n v="723861"/>
    <s v="PC"/>
    <s v="Delhi"/>
    <s v="Delivered"/>
    <d v="2019-03-11T11:02:18"/>
    <d v="2019-03-16T11:02:18"/>
    <d v="2019-03-15T11:02:18"/>
    <n v="41"/>
    <n v="122"/>
    <s v="Bangalore"/>
    <s v="Delhi-Bangalore"/>
    <s v="Outstation"/>
    <s v="Ship2Home"/>
    <n v="1"/>
    <n v="5"/>
    <n v="163"/>
    <x v="0"/>
    <x v="0"/>
    <n v="2725.439222"/>
    <s v="PC"/>
  </r>
  <r>
    <n v="304452"/>
    <s v="PC"/>
    <s v="Bangalore"/>
    <s v="Delivered"/>
    <d v="2019-03-11T11:10:01"/>
    <d v="2019-03-14T11:10:01"/>
    <d v="2019-03-18T11:10:01"/>
    <n v="87"/>
    <n v="104"/>
    <s v="Delhi"/>
    <s v="Bangalore-Delhi"/>
    <s v="Outstation"/>
    <s v="FastWheels"/>
    <n v="-4"/>
    <n v="3"/>
    <n v="191"/>
    <x v="0"/>
    <x v="1"/>
    <n v="3126.1935699999999"/>
    <s v="PC"/>
  </r>
  <r>
    <n v="942982"/>
    <s v="PC"/>
    <s v="Delhi"/>
    <s v="Delivered"/>
    <d v="2019-03-11T11:15:24"/>
    <d v="2019-03-14T11:15:24"/>
    <d v="2019-03-14T11:15:24"/>
    <n v="38"/>
    <n v="108"/>
    <s v="Mumbai"/>
    <s v="Delhi-Mumbai"/>
    <s v="Outstation"/>
    <s v="Ship2Home"/>
    <n v="0"/>
    <n v="3"/>
    <n v="146"/>
    <x v="1"/>
    <x v="1"/>
    <n v="1344.733015"/>
    <s v="PC"/>
  </r>
  <r>
    <n v="589275"/>
    <s v="Laptop"/>
    <s v="Bangalore"/>
    <s v="Delivered"/>
    <d v="2019-03-11T11:20:12"/>
    <d v="2019-03-17T11:20:12"/>
    <d v="2019-03-18T11:20:12"/>
    <n v="34"/>
    <n v="115"/>
    <s v="Mumbai"/>
    <s v="Bangalore-Mumbai"/>
    <s v="Outstation"/>
    <s v="Ship2Home"/>
    <n v="-1"/>
    <n v="6"/>
    <n v="149"/>
    <x v="0"/>
    <x v="0"/>
    <n v="602"/>
    <s v="Laptop"/>
  </r>
  <r>
    <n v="742656"/>
    <s v="PC"/>
    <s v="Delhi"/>
    <s v="Delivered"/>
    <d v="2019-03-11T11:20:52"/>
    <d v="2019-03-13T11:20:52"/>
    <d v="2019-03-15T11:20:52"/>
    <n v="31"/>
    <n v="110"/>
    <s v="Mumbai"/>
    <s v="Delhi-Mumbai"/>
    <s v="Outstation"/>
    <s v="FastWheels"/>
    <n v="-2"/>
    <n v="2"/>
    <n v="141"/>
    <x v="0"/>
    <x v="1"/>
    <n v="1239.4363820000001"/>
    <s v="PC"/>
  </r>
  <r>
    <n v="10690"/>
    <s v="Mobile"/>
    <s v="Bangalore"/>
    <s v="Delivered"/>
    <d v="2019-03-11T11:23:20"/>
    <d v="2019-03-11T11:23:20"/>
    <d v="2019-03-17T11:23:20"/>
    <n v="0"/>
    <n v="123"/>
    <s v="Bangalore"/>
    <s v="Bangalore-Bangalore"/>
    <s v="Local"/>
    <s v="Ship2Home"/>
    <n v="-6"/>
    <n v="0"/>
    <n v="123"/>
    <x v="1"/>
    <x v="1"/>
    <n v="692"/>
    <s v="Mobile"/>
  </r>
  <r>
    <n v="469895"/>
    <s v="PC"/>
    <s v="Delhi"/>
    <s v="Delivered"/>
    <d v="2019-03-11T11:30:24"/>
    <d v="2019-03-19T11:30:24"/>
    <d v="2019-03-16T11:30:24"/>
    <n v="25"/>
    <n v="110"/>
    <s v="Mumbai"/>
    <s v="Delhi-Mumbai"/>
    <s v="Outstation"/>
    <s v="Ship2Home"/>
    <n v="3"/>
    <n v="8"/>
    <n v="135"/>
    <x v="1"/>
    <x v="0"/>
    <n v="835.50385800000004"/>
    <s v="PC"/>
  </r>
  <r>
    <n v="456122"/>
    <s v="Laptop"/>
    <s v="Delhi"/>
    <s v="Delivered"/>
    <d v="2019-03-11T11:31:27"/>
    <d v="2019-03-18T11:31:27"/>
    <d v="2019-03-14T11:31:27"/>
    <n v="83"/>
    <n v="106"/>
    <s v="Chennai"/>
    <s v="Delhi-Chennai"/>
    <s v="Outstation"/>
    <s v="FastWheels"/>
    <n v="4"/>
    <n v="7"/>
    <n v="189"/>
    <x v="1"/>
    <x v="1"/>
    <n v="585.20812590000003"/>
    <s v="Laptop"/>
  </r>
  <r>
    <n v="33972"/>
    <s v="Gaming Console"/>
    <s v="Delhi"/>
    <s v="Delivered"/>
    <d v="2019-03-11T11:34:25"/>
    <d v="2019-03-15T11:34:25"/>
    <d v="2019-03-15T11:34:25"/>
    <n v="0"/>
    <n v="129"/>
    <s v="Delhi"/>
    <s v="Delhi-Delhi"/>
    <s v="Local"/>
    <s v="FastWheels"/>
    <n v="0"/>
    <n v="4"/>
    <n v="129"/>
    <x v="0"/>
    <x v="1"/>
    <n v="1605.2265239999999"/>
    <s v="Gaming Console"/>
  </r>
  <r>
    <n v="131185"/>
    <s v="Mobile"/>
    <s v="Bangalore"/>
    <s v="Delivered"/>
    <d v="2019-03-11T11:37:10"/>
    <d v="2019-03-19T11:37:10"/>
    <d v="2019-03-18T11:37:10"/>
    <n v="41"/>
    <n v="114"/>
    <s v="Mumbai"/>
    <s v="Bangalore-Mumbai"/>
    <s v="Outstation"/>
    <s v="Ship2Home"/>
    <n v="1"/>
    <n v="8"/>
    <n v="155"/>
    <x v="1"/>
    <x v="0"/>
    <n v="267"/>
    <s v="Mobile"/>
  </r>
  <r>
    <n v="207180"/>
    <s v="Mobile"/>
    <s v="Delhi"/>
    <s v="Delivered"/>
    <d v="2019-03-11T11:49:22"/>
    <d v="2019-03-13T11:49:22"/>
    <d v="2019-03-15T11:49:22"/>
    <n v="58"/>
    <n v="102"/>
    <s v="Bangalore"/>
    <s v="Delhi-Bangalore"/>
    <s v="Outstation"/>
    <s v="FastWheels"/>
    <n v="-2"/>
    <n v="2"/>
    <n v="160"/>
    <x v="0"/>
    <x v="1"/>
    <n v="1172.8636080000001"/>
    <s v="Mobile"/>
  </r>
  <r>
    <n v="181142"/>
    <s v="Mobile"/>
    <s v="Delhi"/>
    <s v="Delivered"/>
    <d v="2019-03-11T11:52:23"/>
    <d v="2019-03-18T11:52:23"/>
    <d v="2019-03-15T11:52:23"/>
    <n v="28"/>
    <n v="113"/>
    <s v="Mumbai"/>
    <s v="Delhi-Mumbai"/>
    <s v="Outstation"/>
    <s v="Ship2Home"/>
    <n v="3"/>
    <n v="7"/>
    <n v="141"/>
    <x v="1"/>
    <x v="1"/>
    <n v="338.72200679999997"/>
    <s v="Mobile"/>
  </r>
  <r>
    <n v="600703"/>
    <s v="Mobile"/>
    <s v="Delhi"/>
    <s v="Delivered"/>
    <d v="2019-03-11T11:55:27"/>
    <d v="2019-03-17T11:55:27"/>
    <d v="2019-03-14T11:55:27"/>
    <n v="0"/>
    <n v="122"/>
    <s v="Delhi"/>
    <s v="Delhi-Delhi"/>
    <s v="Local"/>
    <s v="Ship2Home"/>
    <n v="3"/>
    <n v="6"/>
    <n v="122"/>
    <x v="1"/>
    <x v="0"/>
    <n v="1293.157903"/>
    <s v="Mobile"/>
  </r>
  <r>
    <n v="668414"/>
    <s v="Mobile"/>
    <s v="Bangalore"/>
    <s v="Delivered"/>
    <d v="2019-03-11T11:59:05"/>
    <d v="2019-03-14T11:59:05"/>
    <d v="2019-03-15T11:59:05"/>
    <n v="28"/>
    <n v="108"/>
    <s v="Mumbai"/>
    <s v="Bangalore-Mumbai"/>
    <s v="Outstation"/>
    <s v="Ship2Home"/>
    <n v="-1"/>
    <n v="3"/>
    <n v="136"/>
    <x v="1"/>
    <x v="1"/>
    <n v="1443"/>
    <s v="Mobile"/>
  </r>
  <r>
    <n v="901197"/>
    <s v="Laptop"/>
    <s v="Delhi"/>
    <s v="Delivered"/>
    <d v="2019-03-11T11:59:32"/>
    <d v="2019-03-16T11:59:32"/>
    <d v="2019-03-17T11:59:32"/>
    <n v="49"/>
    <n v="112"/>
    <s v="Mumbai"/>
    <s v="Delhi-Mumbai"/>
    <s v="Outstation"/>
    <s v="Ship2Home"/>
    <n v="-1"/>
    <n v="5"/>
    <n v="161"/>
    <x v="0"/>
    <x v="0"/>
    <n v="2018"/>
    <s v="Laptop"/>
  </r>
  <r>
    <n v="875687"/>
    <s v="Laptop"/>
    <s v="Bangalore"/>
    <s v="Delivered"/>
    <d v="2019-03-11T12:11:56"/>
    <d v="2019-03-17T12:11:56"/>
    <d v="2019-03-14T12:11:56"/>
    <n v="32"/>
    <n v="129"/>
    <s v="Chennai"/>
    <s v="Bangalore-Chennai"/>
    <s v="Outstation"/>
    <s v="Ship2Home"/>
    <n v="3"/>
    <n v="6"/>
    <n v="161"/>
    <x v="1"/>
    <x v="0"/>
    <n v="1125.4414159999999"/>
    <s v="Laptop"/>
  </r>
  <r>
    <n v="52979"/>
    <s v="Laptop"/>
    <s v="Bangalore"/>
    <s v="Delivered"/>
    <d v="2019-03-11T12:12:34"/>
    <d v="2019-03-18T12:12:34"/>
    <d v="2019-03-16T12:12:34"/>
    <n v="34"/>
    <n v="114"/>
    <s v="Kolkata"/>
    <s v="Bangalore-Kolkata"/>
    <s v="Outstation"/>
    <s v="Ship2Home"/>
    <n v="2"/>
    <n v="7"/>
    <n v="148"/>
    <x v="1"/>
    <x v="0"/>
    <n v="2601"/>
    <s v="Laptop"/>
  </r>
  <r>
    <n v="42973"/>
    <s v="PC"/>
    <s v="Bangalore"/>
    <s v="Delivered"/>
    <d v="2019-03-11T12:26:29"/>
    <d v="2019-03-20T12:26:29"/>
    <d v="2019-03-16T12:26:29"/>
    <n v="47"/>
    <n v="128"/>
    <s v="Delhi"/>
    <s v="Bangalore-Delhi"/>
    <s v="Outstation"/>
    <s v="Ship2Home"/>
    <n v="4"/>
    <n v="9"/>
    <n v="175"/>
    <x v="1"/>
    <x v="2"/>
    <n v="2010.839084"/>
    <s v="PC"/>
  </r>
  <r>
    <n v="252678"/>
    <s v="Mobile"/>
    <s v="Delhi"/>
    <s v="Delivered"/>
    <d v="2019-03-11T12:31:26"/>
    <d v="2019-03-14T12:31:26"/>
    <d v="2019-03-14T12:31:26"/>
    <n v="46"/>
    <n v="107"/>
    <s v="Kolkata"/>
    <s v="Delhi-Kolkata"/>
    <s v="Outstation"/>
    <s v="Ship2Home"/>
    <n v="0"/>
    <n v="3"/>
    <n v="153"/>
    <x v="0"/>
    <x v="1"/>
    <n v="3089"/>
    <s v="Mobile"/>
  </r>
  <r>
    <n v="760275"/>
    <s v="Mobile"/>
    <s v="Delhi"/>
    <s v="Delivered"/>
    <d v="2019-03-11T12:33:28"/>
    <d v="2019-03-12T12:33:28"/>
    <d v="2019-03-15T12:33:28"/>
    <n v="0"/>
    <n v="121"/>
    <s v="Delhi"/>
    <s v="Delhi-Delhi"/>
    <s v="Local"/>
    <s v="Ship2Home"/>
    <n v="-3"/>
    <n v="1"/>
    <n v="121"/>
    <x v="0"/>
    <x v="0"/>
    <n v="2595.0523269999999"/>
    <s v="Mobile"/>
  </r>
  <r>
    <n v="817339"/>
    <s v="Gaming Console"/>
    <s v="Delhi"/>
    <s v="Delivered"/>
    <d v="2019-03-11T12:42:57"/>
    <d v="2019-03-14T12:42:57"/>
    <d v="2019-03-18T12:42:57"/>
    <n v="0"/>
    <n v="126"/>
    <s v="Delhi"/>
    <s v="Delhi-Delhi"/>
    <s v="Local"/>
    <s v="Ship2Home"/>
    <n v="-4"/>
    <n v="3"/>
    <n v="126"/>
    <x v="1"/>
    <x v="0"/>
    <n v="841.09115399999996"/>
    <s v="Gaming Console"/>
  </r>
  <r>
    <n v="718062"/>
    <s v="TV - 32 in"/>
    <s v="Bangalore"/>
    <s v="Delivered"/>
    <d v="2019-03-11T12:51:51"/>
    <d v="2019-03-19T12:51:51"/>
    <d v="2019-03-14T12:51:51"/>
    <n v="38"/>
    <n v="109"/>
    <s v="Mumbai"/>
    <s v="Bangalore-Mumbai"/>
    <s v="Outstation"/>
    <s v="Ship2Home"/>
    <n v="5"/>
    <n v="8"/>
    <n v="147"/>
    <x v="0"/>
    <x v="1"/>
    <n v="2498"/>
    <s v="TV"/>
  </r>
  <r>
    <n v="410321"/>
    <s v="Mobile"/>
    <s v="Delhi"/>
    <s v="Delivered"/>
    <d v="2019-03-11T13:02:48"/>
    <d v="2019-03-12T13:02:48"/>
    <d v="2019-03-16T13:02:48"/>
    <n v="0"/>
    <n v="101"/>
    <s v="Delhi"/>
    <s v="Delhi-Delhi"/>
    <s v="Local"/>
    <s v="FastWheels"/>
    <n v="-4"/>
    <n v="1"/>
    <n v="101"/>
    <x v="1"/>
    <x v="0"/>
    <n v="2229.213855"/>
    <s v="Mobile"/>
  </r>
  <r>
    <n v="885054"/>
    <s v="Mobile"/>
    <s v="Delhi"/>
    <s v="Delivered"/>
    <d v="2019-03-11T13:03:18"/>
    <d v="2019-03-17T13:03:18"/>
    <d v="2019-03-14T13:03:18"/>
    <n v="29"/>
    <n v="120"/>
    <s v="Bangalore"/>
    <s v="Delhi-Bangalore"/>
    <s v="Outstation"/>
    <s v="Ship2Home"/>
    <n v="3"/>
    <n v="6"/>
    <n v="149"/>
    <x v="0"/>
    <x v="1"/>
    <n v="1032.6517080000001"/>
    <s v="Mobile"/>
  </r>
  <r>
    <n v="636124"/>
    <s v="Laptop"/>
    <s v="Bangalore"/>
    <s v="Delivered"/>
    <d v="2019-03-11T13:07:41"/>
    <d v="2019-03-17T13:07:41"/>
    <d v="2019-03-16T13:07:41"/>
    <n v="39"/>
    <n v="110"/>
    <s v="Mumbai"/>
    <s v="Bangalore-Mumbai"/>
    <s v="Outstation"/>
    <s v="FastWheels"/>
    <n v="1"/>
    <n v="6"/>
    <n v="149"/>
    <x v="1"/>
    <x v="1"/>
    <n v="3482.976549"/>
    <s v="Laptop"/>
  </r>
  <r>
    <n v="261023"/>
    <s v="TV - 50 in"/>
    <s v="Delhi"/>
    <s v="Delivered"/>
    <d v="2019-03-11T13:07:59"/>
    <d v="2019-03-13T13:07:59"/>
    <d v="2019-03-16T13:07:59"/>
    <n v="0"/>
    <n v="102"/>
    <s v="Delhi"/>
    <s v="Delhi-Delhi"/>
    <s v="Local"/>
    <s v="FastWheels"/>
    <n v="-3"/>
    <n v="2"/>
    <n v="102"/>
    <x v="1"/>
    <x v="2"/>
    <n v="2589"/>
    <s v="TV"/>
  </r>
  <r>
    <n v="760821"/>
    <s v="PC"/>
    <s v="Delhi"/>
    <s v="Delivered"/>
    <d v="2019-03-11T13:09:33"/>
    <d v="2019-03-16T13:09:33"/>
    <d v="2019-03-15T13:09:33"/>
    <n v="0"/>
    <n v="102"/>
    <s v="Delhi"/>
    <s v="Delhi-Delhi"/>
    <s v="Local"/>
    <s v="FastWheels"/>
    <n v="1"/>
    <n v="5"/>
    <n v="102"/>
    <x v="0"/>
    <x v="0"/>
    <n v="2935.513461"/>
    <s v="PC"/>
  </r>
  <r>
    <n v="705043"/>
    <s v="PC"/>
    <s v="Delhi"/>
    <s v="Delivered"/>
    <d v="2019-03-11T13:10:07"/>
    <d v="2019-03-16T13:10:07"/>
    <d v="2019-03-18T13:10:07"/>
    <n v="0"/>
    <n v="102"/>
    <s v="Delhi"/>
    <s v="Delhi-Delhi"/>
    <s v="Local"/>
    <s v="FastWheels"/>
    <n v="-2"/>
    <n v="5"/>
    <n v="102"/>
    <x v="1"/>
    <x v="0"/>
    <n v="2436.9775679999998"/>
    <s v="PC"/>
  </r>
  <r>
    <n v="942368"/>
    <s v="TV - 32 in"/>
    <s v="Delhi"/>
    <s v="Delivered"/>
    <d v="2019-03-11T13:21:14"/>
    <d v="2019-03-13T13:21:14"/>
    <d v="2019-03-16T13:21:14"/>
    <n v="85"/>
    <n v="109"/>
    <s v="Bangalore"/>
    <s v="Delhi-Bangalore"/>
    <s v="Outstation"/>
    <s v="FastWheels"/>
    <n v="-3"/>
    <n v="2"/>
    <n v="194"/>
    <x v="1"/>
    <x v="1"/>
    <n v="2108.4312679999998"/>
    <s v="TV"/>
  </r>
  <r>
    <n v="534664"/>
    <s v="Mobile"/>
    <s v="Delhi"/>
    <s v="Delivered"/>
    <d v="2019-03-11T13:22:06"/>
    <d v="2019-03-17T13:22:06"/>
    <d v="2019-03-16T13:22:06"/>
    <n v="49"/>
    <n v="113"/>
    <s v="Mumbai"/>
    <s v="Delhi-Mumbai"/>
    <s v="Outstation"/>
    <s v="FastWheels"/>
    <n v="1"/>
    <n v="6"/>
    <n v="162"/>
    <x v="1"/>
    <x v="1"/>
    <n v="1240.3613"/>
    <s v="Mobile"/>
  </r>
  <r>
    <n v="357132"/>
    <s v="TV - 32 in"/>
    <s v="Bangalore"/>
    <s v="Delivered"/>
    <d v="2019-03-11T13:26:20"/>
    <d v="2019-03-15T13:26:20"/>
    <d v="2019-03-18T13:26:20"/>
    <n v="26"/>
    <n v="107"/>
    <s v="Mumbai"/>
    <s v="Bangalore-Mumbai"/>
    <s v="Outstation"/>
    <s v="FastWheels"/>
    <n v="-3"/>
    <n v="4"/>
    <n v="133"/>
    <x v="0"/>
    <x v="1"/>
    <n v="372.33581930000003"/>
    <s v="TV"/>
  </r>
  <r>
    <n v="488519"/>
    <s v="Laptop"/>
    <s v="Bangalore"/>
    <s v="Delivered"/>
    <d v="2019-03-11T13:30:33"/>
    <d v="2019-03-13T13:30:33"/>
    <d v="2019-03-14T13:30:33"/>
    <n v="42"/>
    <n v="114"/>
    <s v="Kolkata"/>
    <s v="Bangalore-Kolkata"/>
    <s v="Outstation"/>
    <s v="Ship2Home"/>
    <n v="-1"/>
    <n v="2"/>
    <n v="156"/>
    <x v="1"/>
    <x v="0"/>
    <n v="1999"/>
    <s v="Laptop"/>
  </r>
  <r>
    <n v="375091"/>
    <s v="Gaming Console"/>
    <s v="Delhi"/>
    <s v="Delivered"/>
    <d v="2019-03-11T13:39:53"/>
    <d v="2019-03-14T13:39:53"/>
    <d v="2019-03-16T13:39:53"/>
    <n v="30"/>
    <n v="110"/>
    <s v="Mumbai"/>
    <s v="Delhi-Mumbai"/>
    <s v="Outstation"/>
    <s v="Ship2Home"/>
    <n v="-2"/>
    <n v="3"/>
    <n v="140"/>
    <x v="1"/>
    <x v="0"/>
    <n v="2506.57188"/>
    <s v="Gaming Console"/>
  </r>
  <r>
    <n v="592057"/>
    <s v="Tablet"/>
    <s v="Delhi"/>
    <s v="Delivered"/>
    <d v="2019-03-11T13:40:16"/>
    <d v="2019-03-14T13:40:16"/>
    <d v="2019-03-14T13:40:16"/>
    <n v="0"/>
    <n v="126"/>
    <s v="Delhi"/>
    <s v="Delhi-Delhi"/>
    <s v="Local"/>
    <s v="Ship2Home"/>
    <n v="0"/>
    <n v="3"/>
    <n v="126"/>
    <x v="1"/>
    <x v="0"/>
    <n v="677.52802659999998"/>
    <s v="Tablet"/>
  </r>
  <r>
    <n v="152986"/>
    <s v="PC"/>
    <s v="Bangalore"/>
    <s v="Delivered"/>
    <d v="2019-03-11T13:49:05"/>
    <d v="2019-03-11T13:49:05"/>
    <d v="2019-03-14T13:49:05"/>
    <n v="0"/>
    <n v="124"/>
    <s v="Bangalore"/>
    <s v="Bangalore-Bangalore"/>
    <s v="Local"/>
    <s v="Ship2Home"/>
    <n v="-3"/>
    <n v="0"/>
    <n v="124"/>
    <x v="1"/>
    <x v="1"/>
    <n v="2917.70183"/>
    <s v="PC"/>
  </r>
  <r>
    <n v="989105"/>
    <s v="Mobile"/>
    <s v="Bangalore"/>
    <s v="Delivered"/>
    <d v="2019-03-11T13:52:06"/>
    <d v="2019-03-20T13:52:06"/>
    <d v="2019-03-15T13:52:06"/>
    <n v="35"/>
    <n v="126"/>
    <s v="Delhi"/>
    <s v="Bangalore-Delhi"/>
    <s v="Outstation"/>
    <s v="Ship2Home"/>
    <n v="5"/>
    <n v="9"/>
    <n v="161"/>
    <x v="1"/>
    <x v="0"/>
    <n v="2062.1433099999999"/>
    <s v="Mobile"/>
  </r>
  <r>
    <n v="418332"/>
    <s v="TV - 32 in"/>
    <s v="Bangalore"/>
    <s v="Delivered"/>
    <d v="2019-03-11T13:52:43"/>
    <d v="2019-03-14T13:52:43"/>
    <d v="2019-03-17T13:52:43"/>
    <n v="36"/>
    <n v="107"/>
    <s v="Mumbai"/>
    <s v="Bangalore-Mumbai"/>
    <s v="Outstation"/>
    <s v="FastWheels"/>
    <n v="-3"/>
    <n v="3"/>
    <n v="143"/>
    <x v="0"/>
    <x v="1"/>
    <n v="2600.8214229999999"/>
    <s v="TV"/>
  </r>
  <r>
    <n v="738437"/>
    <s v="Laptop"/>
    <s v="Delhi"/>
    <s v="Delivered"/>
    <d v="2019-03-11T14:06:19"/>
    <d v="2019-03-13T14:06:19"/>
    <d v="2019-03-16T14:06:19"/>
    <n v="33"/>
    <n v="106"/>
    <s v="Kolkata"/>
    <s v="Delhi-Kolkata"/>
    <s v="Outstation"/>
    <s v="Ship2Home"/>
    <n v="-3"/>
    <n v="2"/>
    <n v="139"/>
    <x v="1"/>
    <x v="2"/>
    <n v="1048.9472619999999"/>
    <s v="Laptop"/>
  </r>
  <r>
    <n v="166951"/>
    <s v="Laptop"/>
    <s v="Delhi"/>
    <s v="Delivered"/>
    <d v="2019-03-11T14:06:55"/>
    <d v="2019-03-19T14:06:55"/>
    <d v="2019-03-17T14:06:55"/>
    <n v="47"/>
    <n v="112"/>
    <s v="Mumbai"/>
    <s v="Delhi-Mumbai"/>
    <s v="Outstation"/>
    <s v="Ship2Home"/>
    <n v="2"/>
    <n v="8"/>
    <n v="159"/>
    <x v="1"/>
    <x v="0"/>
    <n v="3532"/>
    <s v="Laptop"/>
  </r>
  <r>
    <n v="411829"/>
    <s v="Mobile"/>
    <s v="Bangalore"/>
    <s v="Delivered"/>
    <d v="2019-03-11T14:07:51"/>
    <d v="2019-03-12T14:07:51"/>
    <d v="2019-03-16T14:07:51"/>
    <n v="0"/>
    <n v="101"/>
    <s v="Bangalore"/>
    <s v="Bangalore-Bangalore"/>
    <s v="Local"/>
    <s v="FastWheels"/>
    <n v="-4"/>
    <n v="1"/>
    <n v="101"/>
    <x v="1"/>
    <x v="0"/>
    <n v="3612.037718"/>
    <s v="Mobile"/>
  </r>
  <r>
    <n v="406327"/>
    <s v="Laptop"/>
    <s v="Delhi"/>
    <s v="Delivered"/>
    <d v="2019-03-11T14:15:17"/>
    <d v="2019-03-20T14:15:17"/>
    <d v="2019-03-16T14:15:17"/>
    <n v="40"/>
    <n v="126"/>
    <s v="Bangalore"/>
    <s v="Delhi-Bangalore"/>
    <s v="Outstation"/>
    <s v="Ship2Home"/>
    <n v="4"/>
    <n v="9"/>
    <n v="166"/>
    <x v="1"/>
    <x v="0"/>
    <n v="3773.9263089999999"/>
    <s v="Laptop"/>
  </r>
  <r>
    <n v="363022"/>
    <s v="TV - 32 in"/>
    <s v="Delhi"/>
    <s v="Delivered"/>
    <d v="2019-03-11T14:16:31"/>
    <d v="2019-03-16T14:16:31"/>
    <d v="2019-03-16T14:16:31"/>
    <n v="70"/>
    <n v="101"/>
    <s v="Chennai"/>
    <s v="Delhi-Chennai"/>
    <s v="Outstation"/>
    <s v="FastWheels"/>
    <n v="0"/>
    <n v="5"/>
    <n v="171"/>
    <x v="1"/>
    <x v="1"/>
    <n v="768"/>
    <s v="TV"/>
  </r>
  <r>
    <n v="849008"/>
    <s v="Tablet"/>
    <s v="Delhi"/>
    <s v="Delivered"/>
    <d v="2019-03-11T14:17:23"/>
    <d v="2019-03-16T14:17:23"/>
    <d v="2019-03-15T14:17:23"/>
    <n v="39"/>
    <n v="126"/>
    <s v="Bangalore"/>
    <s v="Delhi-Bangalore"/>
    <s v="Outstation"/>
    <s v="FastWheels"/>
    <n v="1"/>
    <n v="5"/>
    <n v="165"/>
    <x v="1"/>
    <x v="1"/>
    <n v="537.37686510000003"/>
    <s v="Tablet"/>
  </r>
  <r>
    <n v="728781"/>
    <s v="PC"/>
    <s v="Delhi"/>
    <s v="Delivered"/>
    <d v="2019-03-11T14:37:34"/>
    <d v="2019-03-18T14:37:34"/>
    <d v="2019-03-14T14:37:34"/>
    <n v="39"/>
    <n v="130"/>
    <s v="Bangalore"/>
    <s v="Delhi-Bangalore"/>
    <s v="Outstation"/>
    <s v="Ship2Home"/>
    <n v="4"/>
    <n v="7"/>
    <n v="169"/>
    <x v="0"/>
    <x v="0"/>
    <n v="2259.5547929999998"/>
    <s v="PC"/>
  </r>
  <r>
    <n v="294190"/>
    <s v="Gaming Console"/>
    <s v="Bangalore"/>
    <s v="Delivered"/>
    <d v="2019-03-11T14:38:39"/>
    <d v="2019-03-13T14:38:39"/>
    <d v="2019-03-17T14:38:39"/>
    <n v="0"/>
    <n v="121"/>
    <s v="Bangalore"/>
    <s v="Bangalore-Bangalore"/>
    <s v="Local"/>
    <s v="Ship2Home"/>
    <n v="-4"/>
    <n v="2"/>
    <n v="121"/>
    <x v="1"/>
    <x v="1"/>
    <n v="1574.637798"/>
    <s v="Gaming Console"/>
  </r>
  <r>
    <n v="203333"/>
    <s v="Mobile"/>
    <s v="Delhi"/>
    <s v="Delivered"/>
    <d v="2019-03-11T14:46:52"/>
    <d v="2019-03-15T14:46:52"/>
    <d v="2019-03-14T14:46:52"/>
    <n v="0"/>
    <n v="103"/>
    <s v="Delhi"/>
    <s v="Delhi-Delhi"/>
    <s v="Local"/>
    <s v="FastWheels"/>
    <n v="1"/>
    <n v="4"/>
    <n v="103"/>
    <x v="1"/>
    <x v="0"/>
    <n v="264"/>
    <s v="Mobile"/>
  </r>
  <r>
    <n v="630867"/>
    <s v="Mobile"/>
    <s v="Delhi"/>
    <s v="Delivered"/>
    <d v="2019-03-11T14:49:18"/>
    <d v="2019-03-20T14:49:18"/>
    <d v="2019-03-16T14:49:18"/>
    <n v="49"/>
    <n v="124"/>
    <s v="Bangalore"/>
    <s v="Delhi-Bangalore"/>
    <s v="Outstation"/>
    <s v="Ship2Home"/>
    <n v="4"/>
    <n v="9"/>
    <n v="173"/>
    <x v="0"/>
    <x v="0"/>
    <n v="658.12368739999999"/>
    <s v="Mobile"/>
  </r>
  <r>
    <n v="660563"/>
    <s v="Tablet"/>
    <s v="Bangalore"/>
    <s v="Delivered"/>
    <d v="2019-03-11T14:49:55"/>
    <d v="2019-03-15T14:49:55"/>
    <d v="2019-03-15T14:49:55"/>
    <n v="41"/>
    <n v="129"/>
    <s v="Delhi"/>
    <s v="Bangalore-Delhi"/>
    <s v="Outstation"/>
    <s v="Ship2Home"/>
    <n v="0"/>
    <n v="4"/>
    <n v="170"/>
    <x v="1"/>
    <x v="0"/>
    <n v="1443.289203"/>
    <s v="Tablet"/>
  </r>
  <r>
    <n v="479771"/>
    <s v="TV - 50 in"/>
    <s v="Bangalore"/>
    <s v="Delivered"/>
    <d v="2019-03-11T14:51:08"/>
    <d v="2019-03-15T14:51:08"/>
    <d v="2019-03-14T14:51:08"/>
    <n v="0"/>
    <n v="123"/>
    <s v="Bangalore"/>
    <s v="Bangalore-Bangalore"/>
    <s v="Local"/>
    <s v="Ship2Home"/>
    <n v="1"/>
    <n v="4"/>
    <n v="123"/>
    <x v="1"/>
    <x v="0"/>
    <n v="2141.4022970000001"/>
    <s v="TV"/>
  </r>
  <r>
    <n v="122255"/>
    <s v="Mobile"/>
    <s v="Bangalore"/>
    <s v="Delivered"/>
    <d v="2019-03-11T14:51:21"/>
    <d v="2019-03-16T14:51:21"/>
    <d v="2019-03-16T14:51:21"/>
    <n v="66"/>
    <n v="104"/>
    <s v="Chennai"/>
    <s v="Bangalore-Chennai"/>
    <s v="Outstation"/>
    <s v="FastWheels"/>
    <n v="0"/>
    <n v="5"/>
    <n v="170"/>
    <x v="1"/>
    <x v="2"/>
    <n v="1574"/>
    <s v="Mobile"/>
  </r>
  <r>
    <n v="193683"/>
    <s v="Mobile"/>
    <s v="Delhi"/>
    <s v="Delivered"/>
    <d v="2019-03-11T14:52:07"/>
    <d v="2019-03-17T14:52:07"/>
    <d v="2019-03-18T14:52:07"/>
    <n v="70"/>
    <n v="93"/>
    <s v="Kolkata"/>
    <s v="Delhi-Kolkata"/>
    <s v="Outstation"/>
    <s v="FastWheels"/>
    <n v="-1"/>
    <n v="6"/>
    <n v="163"/>
    <x v="0"/>
    <x v="2"/>
    <n v="1881.4188220000001"/>
    <s v="Mobile"/>
  </r>
  <r>
    <n v="419359"/>
    <s v="PC"/>
    <s v="Bangalore"/>
    <s v="Delivered"/>
    <d v="2019-03-11T14:52:51"/>
    <d v="2019-03-15T14:52:51"/>
    <d v="2019-03-18T14:52:51"/>
    <n v="87"/>
    <n v="92"/>
    <s v="Mumbai"/>
    <s v="Bangalore-Mumbai"/>
    <s v="Outstation"/>
    <s v="FastWheels"/>
    <n v="-3"/>
    <n v="4"/>
    <n v="179"/>
    <x v="1"/>
    <x v="0"/>
    <n v="1220"/>
    <s v="PC"/>
  </r>
  <r>
    <n v="34991"/>
    <s v="TV - 50 in"/>
    <s v="Delhi"/>
    <s v="Delivered"/>
    <d v="2019-03-11T14:53:26"/>
    <d v="2019-03-17T14:53:26"/>
    <d v="2019-03-18T14:53:26"/>
    <n v="34"/>
    <n v="106"/>
    <s v="Mumbai"/>
    <s v="Delhi-Mumbai"/>
    <s v="Outstation"/>
    <s v="Ship2Home"/>
    <n v="-1"/>
    <n v="6"/>
    <n v="140"/>
    <x v="1"/>
    <x v="0"/>
    <n v="416"/>
    <s v="TV"/>
  </r>
  <r>
    <n v="79850"/>
    <s v="Tablet"/>
    <s v="Bangalore"/>
    <s v="Delivered"/>
    <d v="2019-03-11T14:53:48"/>
    <d v="2019-03-16T14:53:48"/>
    <d v="2019-03-18T14:53:48"/>
    <n v="42"/>
    <n v="129"/>
    <s v="Delhi"/>
    <s v="Bangalore-Delhi"/>
    <s v="Outstation"/>
    <s v="Ship2Home"/>
    <n v="-2"/>
    <n v="5"/>
    <n v="171"/>
    <x v="1"/>
    <x v="1"/>
    <n v="425.17270610000003"/>
    <s v="Tablet"/>
  </r>
  <r>
    <n v="358164"/>
    <s v="Mobile"/>
    <s v="Bangalore"/>
    <s v="Delivered"/>
    <d v="2019-03-11T14:54:06"/>
    <d v="2019-03-13T14:54:06"/>
    <d v="2019-03-17T14:54:06"/>
    <n v="0"/>
    <n v="126"/>
    <s v="Bangalore"/>
    <s v="Bangalore-Bangalore"/>
    <s v="Local"/>
    <s v="FastWheels"/>
    <n v="-4"/>
    <n v="2"/>
    <n v="126"/>
    <x v="0"/>
    <x v="1"/>
    <n v="664"/>
    <s v="Mobile"/>
  </r>
  <r>
    <n v="751064"/>
    <s v="TV - 32 in"/>
    <s v="Bangalore"/>
    <s v="Delivered"/>
    <d v="2019-03-11T15:02:54"/>
    <d v="2019-03-15T15:02:54"/>
    <d v="2019-03-15T15:02:54"/>
    <n v="35"/>
    <n v="108"/>
    <s v="Kolkata"/>
    <s v="Bangalore-Kolkata"/>
    <s v="Outstation"/>
    <s v="FastWheels"/>
    <n v="0"/>
    <n v="4"/>
    <n v="143"/>
    <x v="1"/>
    <x v="1"/>
    <n v="1110"/>
    <s v="TV"/>
  </r>
  <r>
    <n v="283068"/>
    <s v="Mobile"/>
    <s v="Bangalore"/>
    <s v="Delivered"/>
    <d v="2019-03-11T15:04:11"/>
    <d v="2019-03-14T15:04:11"/>
    <d v="2019-03-17T15:04:11"/>
    <n v="50"/>
    <n v="107"/>
    <s v="Mumbai"/>
    <s v="Bangalore-Mumbai"/>
    <s v="Outstation"/>
    <s v="FastWheels"/>
    <n v="-3"/>
    <n v="3"/>
    <n v="157"/>
    <x v="0"/>
    <x v="1"/>
    <n v="2135.4946369999998"/>
    <s v="Mobile"/>
  </r>
  <r>
    <n v="124254"/>
    <s v="Gaming Console"/>
    <s v="Bangalore"/>
    <s v="Delivered"/>
    <d v="2019-03-11T15:20:38"/>
    <d v="2019-03-15T15:20:38"/>
    <d v="2019-03-18T15:20:38"/>
    <n v="25"/>
    <n v="111"/>
    <s v="Mumbai"/>
    <s v="Bangalore-Mumbai"/>
    <s v="Outstation"/>
    <s v="Ship2Home"/>
    <n v="-3"/>
    <n v="4"/>
    <n v="136"/>
    <x v="0"/>
    <x v="1"/>
    <n v="877.52745860000005"/>
    <s v="Gaming Console"/>
  </r>
  <r>
    <n v="57928"/>
    <s v="Laptop"/>
    <s v="Delhi"/>
    <s v="Delivered"/>
    <d v="2019-03-11T15:53:45"/>
    <d v="2019-03-19T15:53:45"/>
    <d v="2019-03-16T15:53:45"/>
    <n v="33"/>
    <n v="121"/>
    <s v="Chennai"/>
    <s v="Delhi-Chennai"/>
    <s v="Outstation"/>
    <s v="FastWheels"/>
    <n v="3"/>
    <n v="8"/>
    <n v="154"/>
    <x v="1"/>
    <x v="1"/>
    <n v="3061"/>
    <s v="Laptop"/>
  </r>
  <r>
    <n v="69012"/>
    <s v="Tablet"/>
    <s v="Bangalore"/>
    <s v="Delivered"/>
    <d v="2019-03-11T15:54:44"/>
    <d v="2019-03-15T15:54:44"/>
    <d v="2019-03-15T15:54:44"/>
    <n v="33"/>
    <n v="120"/>
    <s v="Delhi"/>
    <s v="Bangalore-Delhi"/>
    <s v="Outstation"/>
    <s v="FastWheels"/>
    <n v="0"/>
    <n v="4"/>
    <n v="153"/>
    <x v="0"/>
    <x v="1"/>
    <n v="3432.4533499999998"/>
    <s v="Tablet"/>
  </r>
  <r>
    <n v="724653"/>
    <s v="Tablet"/>
    <s v="Bangalore"/>
    <s v="Delivered"/>
    <d v="2019-03-11T15:55:12"/>
    <d v="2019-03-20T15:55:12"/>
    <d v="2019-03-14T15:55:12"/>
    <n v="44"/>
    <n v="125"/>
    <s v="Delhi"/>
    <s v="Bangalore-Delhi"/>
    <s v="Outstation"/>
    <s v="Ship2Home"/>
    <n v="6"/>
    <n v="9"/>
    <n v="169"/>
    <x v="0"/>
    <x v="0"/>
    <n v="3591"/>
    <s v="Tablet"/>
  </r>
  <r>
    <n v="367466"/>
    <s v="PC"/>
    <s v="Bangalore"/>
    <s v="Delivered"/>
    <d v="2019-03-11T16:01:12"/>
    <d v="2019-03-17T16:01:12"/>
    <d v="2019-03-14T16:01:12"/>
    <n v="27"/>
    <n v="125"/>
    <s v="Delhi"/>
    <s v="Bangalore-Delhi"/>
    <s v="Outstation"/>
    <s v="Ship2Home"/>
    <n v="3"/>
    <n v="6"/>
    <n v="152"/>
    <x v="1"/>
    <x v="1"/>
    <n v="1062.584924"/>
    <s v="PC"/>
  </r>
  <r>
    <n v="511411"/>
    <s v="TV - 50 in"/>
    <s v="Bangalore"/>
    <s v="Delivered"/>
    <d v="2019-03-11T16:06:05"/>
    <d v="2019-03-15T16:06:05"/>
    <d v="2019-03-16T16:06:05"/>
    <n v="63"/>
    <n v="108"/>
    <s v="Delhi"/>
    <s v="Bangalore-Delhi"/>
    <s v="Outstation"/>
    <s v="FastWheels"/>
    <n v="-1"/>
    <n v="4"/>
    <n v="171"/>
    <x v="1"/>
    <x v="0"/>
    <n v="3740.290473"/>
    <s v="TV"/>
  </r>
  <r>
    <n v="412329"/>
    <s v="Tablet"/>
    <s v="Delhi"/>
    <s v="Delivered"/>
    <d v="2019-03-11T16:07:28"/>
    <d v="2019-03-14T16:07:28"/>
    <d v="2019-03-16T16:07:28"/>
    <n v="40"/>
    <n v="115"/>
    <s v="Mumbai"/>
    <s v="Delhi-Mumbai"/>
    <s v="Outstation"/>
    <s v="Ship2Home"/>
    <n v="-2"/>
    <n v="3"/>
    <n v="155"/>
    <x v="0"/>
    <x v="0"/>
    <n v="2462.1091750000001"/>
    <s v="Tablet"/>
  </r>
  <r>
    <n v="646720"/>
    <s v="Mobile"/>
    <s v="Delhi"/>
    <s v="Delivered"/>
    <d v="2019-03-11T16:09:39"/>
    <d v="2019-03-14T16:09:39"/>
    <d v="2019-03-14T16:09:39"/>
    <n v="34"/>
    <n v="115"/>
    <s v="Kolkata"/>
    <s v="Delhi-Kolkata"/>
    <s v="Outstation"/>
    <s v="FastWheels"/>
    <n v="0"/>
    <n v="3"/>
    <n v="149"/>
    <x v="1"/>
    <x v="1"/>
    <n v="982.99317510000003"/>
    <s v="Mobile"/>
  </r>
  <r>
    <n v="356664"/>
    <s v="Tablet"/>
    <s v="Delhi"/>
    <s v="Delivered"/>
    <d v="2019-03-11T16:13:39"/>
    <d v="2019-03-16T16:13:39"/>
    <d v="2019-03-17T16:13:39"/>
    <n v="26"/>
    <n v="105"/>
    <s v="Mumbai"/>
    <s v="Delhi-Mumbai"/>
    <s v="Outstation"/>
    <s v="FastWheels"/>
    <n v="-1"/>
    <n v="5"/>
    <n v="131"/>
    <x v="0"/>
    <x v="1"/>
    <n v="2850.8196760000001"/>
    <s v="Tablet"/>
  </r>
  <r>
    <n v="862415"/>
    <s v="Gaming Console"/>
    <s v="Delhi"/>
    <s v="Delivered"/>
    <d v="2019-03-11T16:15:02"/>
    <d v="2019-03-16T16:15:02"/>
    <d v="2019-03-15T16:15:02"/>
    <n v="28"/>
    <n v="106"/>
    <s v="Kolkata"/>
    <s v="Delhi-Kolkata"/>
    <s v="Outstation"/>
    <s v="Ship2Home"/>
    <n v="1"/>
    <n v="5"/>
    <n v="134"/>
    <x v="1"/>
    <x v="0"/>
    <n v="2992.0182260000001"/>
    <s v="Gaming Console"/>
  </r>
  <r>
    <n v="277417"/>
    <s v="Gaming Console"/>
    <s v="Bangalore"/>
    <s v="Delivered"/>
    <d v="2019-03-11T16:16:42"/>
    <d v="2019-03-19T16:16:42"/>
    <d v="2019-03-17T16:16:42"/>
    <n v="41"/>
    <n v="127"/>
    <s v="Delhi"/>
    <s v="Bangalore-Delhi"/>
    <s v="Outstation"/>
    <s v="Ship2Home"/>
    <n v="2"/>
    <n v="8"/>
    <n v="168"/>
    <x v="1"/>
    <x v="2"/>
    <n v="615.42042230000004"/>
    <s v="Gaming Console"/>
  </r>
  <r>
    <n v="967694"/>
    <s v="TV - 32 in"/>
    <s v="Bangalore"/>
    <s v="Delivered"/>
    <d v="2019-03-11T16:26:48"/>
    <d v="2019-03-16T16:26:48"/>
    <d v="2019-03-16T16:26:48"/>
    <n v="48"/>
    <n v="109"/>
    <s v="Mumbai"/>
    <s v="Bangalore-Mumbai"/>
    <s v="Outstation"/>
    <s v="Ship2Home"/>
    <n v="0"/>
    <n v="5"/>
    <n v="157"/>
    <x v="1"/>
    <x v="1"/>
    <n v="3115.8067369999999"/>
    <s v="TV"/>
  </r>
  <r>
    <n v="830552"/>
    <s v="Gaming Console"/>
    <s v="Bangalore"/>
    <s v="Delivered"/>
    <d v="2019-03-11T16:27:18"/>
    <d v="2019-03-13T16:27:18"/>
    <d v="2019-03-18T16:27:18"/>
    <n v="0"/>
    <n v="124"/>
    <s v="Bangalore"/>
    <s v="Bangalore-Bangalore"/>
    <s v="Local"/>
    <s v="FastWheels"/>
    <n v="-5"/>
    <n v="2"/>
    <n v="124"/>
    <x v="1"/>
    <x v="1"/>
    <n v="3166.4648139999999"/>
    <s v="Gaming Console"/>
  </r>
  <r>
    <n v="931355"/>
    <s v="Gaming Console"/>
    <s v="Delhi"/>
    <s v="Delivered"/>
    <d v="2019-03-11T16:33:57"/>
    <d v="2019-03-18T16:33:57"/>
    <d v="2019-03-16T16:33:57"/>
    <n v="48"/>
    <n v="127"/>
    <s v="Chennai"/>
    <s v="Delhi-Chennai"/>
    <s v="Outstation"/>
    <s v="Ship2Home"/>
    <n v="2"/>
    <n v="7"/>
    <n v="175"/>
    <x v="1"/>
    <x v="0"/>
    <n v="3359"/>
    <s v="Gaming Console"/>
  </r>
  <r>
    <n v="500941"/>
    <s v="Tablet"/>
    <s v="Bangalore"/>
    <s v="Delivered"/>
    <d v="2019-03-11T16:35:35"/>
    <d v="2019-03-16T16:35:35"/>
    <d v="2019-03-15T16:35:35"/>
    <n v="28"/>
    <n v="128"/>
    <s v="Chennai"/>
    <s v="Bangalore-Chennai"/>
    <s v="Outstation"/>
    <s v="Ship2Home"/>
    <n v="1"/>
    <n v="5"/>
    <n v="156"/>
    <x v="1"/>
    <x v="2"/>
    <n v="438"/>
    <s v="Tablet"/>
  </r>
  <r>
    <n v="604856"/>
    <s v="PC"/>
    <s v="Delhi"/>
    <s v="Delivered"/>
    <d v="2019-03-11T16:41:47"/>
    <d v="2019-03-16T16:41:47"/>
    <d v="2019-03-14T16:41:47"/>
    <n v="38"/>
    <n v="109"/>
    <s v="Kolkata"/>
    <s v="Delhi-Kolkata"/>
    <s v="Outstation"/>
    <s v="FastWheels"/>
    <n v="2"/>
    <n v="5"/>
    <n v="147"/>
    <x v="1"/>
    <x v="1"/>
    <n v="2598.3231049999999"/>
    <s v="PC"/>
  </r>
  <r>
    <n v="770107"/>
    <s v="Tablet"/>
    <s v="Bangalore"/>
    <s v="Delivered"/>
    <d v="2019-03-11T16:45:06"/>
    <d v="2019-03-15T16:45:06"/>
    <d v="2019-03-18T16:45:06"/>
    <n v="67"/>
    <n v="93"/>
    <s v="Mumbai"/>
    <s v="Bangalore-Mumbai"/>
    <s v="Outstation"/>
    <s v="FastWheels"/>
    <n v="-3"/>
    <n v="4"/>
    <n v="160"/>
    <x v="1"/>
    <x v="0"/>
    <n v="3368.3288630000002"/>
    <s v="Tablet"/>
  </r>
  <r>
    <n v="65737"/>
    <s v="TV - 50 in"/>
    <s v="Delhi"/>
    <s v="Delivered"/>
    <d v="2019-03-11T16:50:35"/>
    <d v="2019-03-20T16:50:35"/>
    <d v="2019-03-15T16:50:35"/>
    <n v="42"/>
    <n v="112"/>
    <s v="Mumbai"/>
    <s v="Delhi-Mumbai"/>
    <s v="Outstation"/>
    <s v="Ship2Home"/>
    <n v="5"/>
    <n v="9"/>
    <n v="154"/>
    <x v="1"/>
    <x v="2"/>
    <n v="1611.383898"/>
    <s v="TV"/>
  </r>
  <r>
    <n v="60636"/>
    <s v="Laptop"/>
    <s v="Bangalore"/>
    <s v="Delivered"/>
    <d v="2019-03-11T16:55:44"/>
    <d v="2019-03-19T16:55:44"/>
    <d v="2019-03-16T16:55:44"/>
    <n v="47"/>
    <n v="127"/>
    <s v="Chennai"/>
    <s v="Bangalore-Chennai"/>
    <s v="Outstation"/>
    <s v="FastWheels"/>
    <n v="3"/>
    <n v="8"/>
    <n v="174"/>
    <x v="0"/>
    <x v="1"/>
    <n v="3498.654149"/>
    <s v="Laptop"/>
  </r>
  <r>
    <n v="27669"/>
    <s v="Mobile"/>
    <s v="Bangalore"/>
    <s v="Delivered"/>
    <d v="2019-03-11T16:57:36"/>
    <d v="2019-03-19T16:57:36"/>
    <d v="2019-03-17T16:57:36"/>
    <n v="49"/>
    <n v="106"/>
    <s v="Mumbai"/>
    <s v="Bangalore-Mumbai"/>
    <s v="Outstation"/>
    <s v="Ship2Home"/>
    <n v="2"/>
    <n v="8"/>
    <n v="155"/>
    <x v="0"/>
    <x v="0"/>
    <n v="3161.0873329999999"/>
    <s v="Mobile"/>
  </r>
  <r>
    <n v="465640"/>
    <s v="Laptop"/>
    <s v="Delhi"/>
    <s v="Delivered"/>
    <d v="2019-03-11T17:00:21"/>
    <d v="2019-03-16T17:00:21"/>
    <d v="2019-03-16T17:00:21"/>
    <n v="27"/>
    <n v="120"/>
    <s v="Chennai"/>
    <s v="Delhi-Chennai"/>
    <s v="Outstation"/>
    <s v="FastWheels"/>
    <n v="0"/>
    <n v="5"/>
    <n v="147"/>
    <x v="1"/>
    <x v="1"/>
    <n v="794.38380099999995"/>
    <s v="Laptop"/>
  </r>
  <r>
    <n v="209966"/>
    <s v="PC"/>
    <s v="Delhi"/>
    <s v="Delivered"/>
    <d v="2019-03-11T17:06:19"/>
    <d v="2019-03-16T17:06:19"/>
    <d v="2019-03-17T17:06:19"/>
    <n v="29"/>
    <n v="108"/>
    <s v="Mumbai"/>
    <s v="Delhi-Mumbai"/>
    <s v="Outstation"/>
    <s v="Ship2Home"/>
    <n v="-1"/>
    <n v="5"/>
    <n v="137"/>
    <x v="1"/>
    <x v="1"/>
    <n v="3214.9021480000001"/>
    <s v="PC"/>
  </r>
  <r>
    <n v="369872"/>
    <s v="Mobile"/>
    <s v="Bangalore"/>
    <s v="Delivered"/>
    <d v="2019-03-11T17:15:54"/>
    <d v="2019-03-13T17:15:54"/>
    <d v="2019-03-16T17:15:54"/>
    <n v="38"/>
    <n v="111"/>
    <s v="Mumbai"/>
    <s v="Bangalore-Mumbai"/>
    <s v="Outstation"/>
    <s v="FastWheels"/>
    <n v="-3"/>
    <n v="2"/>
    <n v="149"/>
    <x v="1"/>
    <x v="1"/>
    <n v="775.32363399999997"/>
    <s v="Mobile"/>
  </r>
  <r>
    <n v="265301"/>
    <s v="Laptop"/>
    <s v="Bangalore"/>
    <s v="Delivered"/>
    <d v="2019-03-11T17:29:33"/>
    <d v="2019-03-16T17:29:33"/>
    <d v="2019-03-15T17:29:33"/>
    <n v="59"/>
    <n v="104"/>
    <s v="Delhi"/>
    <s v="Bangalore-Delhi"/>
    <s v="Outstation"/>
    <s v="FastWheels"/>
    <n v="1"/>
    <n v="5"/>
    <n v="163"/>
    <x v="1"/>
    <x v="0"/>
    <n v="2213"/>
    <s v="Laptop"/>
  </r>
  <r>
    <n v="698440"/>
    <s v="Mobile"/>
    <s v="Bangalore"/>
    <s v="Delivered"/>
    <d v="2019-03-11T17:32:11"/>
    <d v="2019-03-18T17:32:11"/>
    <d v="2019-03-15T17:32:11"/>
    <n v="61"/>
    <n v="107"/>
    <s v="Chennai"/>
    <s v="Bangalore-Chennai"/>
    <s v="Outstation"/>
    <s v="FastWheels"/>
    <n v="3"/>
    <n v="7"/>
    <n v="168"/>
    <x v="1"/>
    <x v="1"/>
    <n v="2508"/>
    <s v="Mobile"/>
  </r>
  <r>
    <n v="538604"/>
    <s v="Mobile"/>
    <s v="Bangalore"/>
    <s v="Delivered"/>
    <d v="2019-03-11T17:34:32"/>
    <d v="2019-03-14T17:34:32"/>
    <d v="2019-03-16T17:34:32"/>
    <n v="62"/>
    <n v="92"/>
    <s v="Kolkata"/>
    <s v="Bangalore-Kolkata"/>
    <s v="Outstation"/>
    <s v="FastWheels"/>
    <n v="-2"/>
    <n v="3"/>
    <n v="154"/>
    <x v="1"/>
    <x v="1"/>
    <n v="3784.1185169999999"/>
    <s v="Mobile"/>
  </r>
  <r>
    <n v="639121"/>
    <s v="Tablet"/>
    <s v="Delhi"/>
    <s v="Delivered"/>
    <d v="2019-03-11T17:40:13"/>
    <d v="2019-03-17T17:40:13"/>
    <d v="2019-03-15T17:40:13"/>
    <n v="87"/>
    <n v="86"/>
    <s v="Mumbai"/>
    <s v="Delhi-Mumbai"/>
    <s v="Outstation"/>
    <s v="FastWheels"/>
    <n v="2"/>
    <n v="6"/>
    <n v="173"/>
    <x v="1"/>
    <x v="2"/>
    <n v="751"/>
    <s v="Tablet"/>
  </r>
  <r>
    <n v="122096"/>
    <s v="TV - 32 in"/>
    <s v="Bangalore"/>
    <s v="Delivered"/>
    <d v="2019-03-11T17:48:42"/>
    <d v="2019-03-16T17:48:42"/>
    <d v="2019-03-17T17:48:42"/>
    <n v="70"/>
    <n v="95"/>
    <s v="Mumbai"/>
    <s v="Bangalore-Mumbai"/>
    <s v="Outstation"/>
    <s v="FastWheels"/>
    <n v="-1"/>
    <n v="5"/>
    <n v="165"/>
    <x v="1"/>
    <x v="1"/>
    <n v="2966"/>
    <s v="TV"/>
  </r>
  <r>
    <n v="679644"/>
    <s v="Mobile"/>
    <s v="Bangalore"/>
    <s v="Delivered"/>
    <d v="2019-03-11T17:55:39"/>
    <d v="2019-03-11T17:55:39"/>
    <d v="2019-03-17T17:55:39"/>
    <n v="0"/>
    <n v="124"/>
    <s v="Bangalore"/>
    <s v="Bangalore-Bangalore"/>
    <s v="Local"/>
    <s v="FastWheels"/>
    <n v="-6"/>
    <n v="0"/>
    <n v="124"/>
    <x v="0"/>
    <x v="1"/>
    <n v="2027.0105719999999"/>
    <s v="Mobile"/>
  </r>
  <r>
    <n v="96300"/>
    <s v="Laptop"/>
    <s v="Delhi"/>
    <s v="Delivered"/>
    <d v="2019-03-11T18:01:19"/>
    <d v="2019-03-16T18:01:19"/>
    <d v="2019-03-18T18:01:19"/>
    <n v="36"/>
    <n v="114"/>
    <s v="Mumbai"/>
    <s v="Delhi-Mumbai"/>
    <s v="Outstation"/>
    <s v="FastWheels"/>
    <n v="-2"/>
    <n v="5"/>
    <n v="150"/>
    <x v="0"/>
    <x v="1"/>
    <n v="2704"/>
    <s v="Laptop"/>
  </r>
  <r>
    <n v="748627"/>
    <s v="Mobile"/>
    <s v="Delhi"/>
    <s v="Delivered"/>
    <d v="2019-03-11T18:01:53"/>
    <d v="2019-03-19T18:01:53"/>
    <d v="2019-03-14T18:01:53"/>
    <n v="26"/>
    <n v="115"/>
    <s v="Mumbai"/>
    <s v="Delhi-Mumbai"/>
    <s v="Outstation"/>
    <s v="Ship2Home"/>
    <n v="5"/>
    <n v="8"/>
    <n v="141"/>
    <x v="1"/>
    <x v="0"/>
    <n v="2173.2621899999999"/>
    <s v="Mobile"/>
  </r>
  <r>
    <n v="659931"/>
    <s v="PC"/>
    <s v="Delhi"/>
    <s v="Delivered"/>
    <d v="2019-03-11T18:04:09"/>
    <d v="2019-03-20T18:04:09"/>
    <d v="2019-03-17T18:04:09"/>
    <n v="27"/>
    <n v="124"/>
    <s v="Bangalore"/>
    <s v="Delhi-Bangalore"/>
    <s v="Outstation"/>
    <s v="Ship2Home"/>
    <n v="3"/>
    <n v="9"/>
    <n v="151"/>
    <x v="0"/>
    <x v="0"/>
    <n v="3503.6992089999999"/>
    <s v="PC"/>
  </r>
  <r>
    <n v="468189"/>
    <s v="Tablet"/>
    <s v="Delhi"/>
    <s v="Delivered"/>
    <d v="2019-03-11T18:08:39"/>
    <d v="2019-03-18T18:08:39"/>
    <d v="2019-03-16T18:08:39"/>
    <n v="33"/>
    <n v="113"/>
    <s v="Mumbai"/>
    <s v="Delhi-Mumbai"/>
    <s v="Outstation"/>
    <s v="Ship2Home"/>
    <n v="2"/>
    <n v="7"/>
    <n v="146"/>
    <x v="0"/>
    <x v="0"/>
    <n v="1638"/>
    <s v="Tablet"/>
  </r>
  <r>
    <n v="468332"/>
    <s v="Mobile"/>
    <s v="Delhi"/>
    <s v="Delivered"/>
    <d v="2019-03-11T18:09:47"/>
    <d v="2019-03-17T18:09:47"/>
    <d v="2019-03-16T18:09:47"/>
    <n v="48"/>
    <n v="125"/>
    <s v="Chennai"/>
    <s v="Delhi-Chennai"/>
    <s v="Outstation"/>
    <s v="FastWheels"/>
    <n v="1"/>
    <n v="6"/>
    <n v="173"/>
    <x v="1"/>
    <x v="1"/>
    <n v="3758.3593310000001"/>
    <s v="Mobile"/>
  </r>
  <r>
    <n v="796734"/>
    <s v="PC"/>
    <s v="Bangalore"/>
    <s v="Delivered"/>
    <d v="2019-03-11T18:12:00"/>
    <d v="2019-03-18T18:12:00"/>
    <d v="2019-03-16T18:12:00"/>
    <n v="30"/>
    <n v="123"/>
    <s v="Delhi"/>
    <s v="Bangalore-Delhi"/>
    <s v="Outstation"/>
    <s v="Ship2Home"/>
    <n v="2"/>
    <n v="7"/>
    <n v="153"/>
    <x v="0"/>
    <x v="1"/>
    <n v="2682"/>
    <s v="PC"/>
  </r>
  <r>
    <n v="47273"/>
    <s v="Mobile"/>
    <s v="Delhi"/>
    <s v="Delivered"/>
    <d v="2019-03-11T18:25:50"/>
    <d v="2019-03-17T18:25:50"/>
    <d v="2019-03-16T18:25:50"/>
    <n v="25"/>
    <n v="106"/>
    <s v="Mumbai"/>
    <s v="Delhi-Mumbai"/>
    <s v="Outstation"/>
    <s v="Ship2Home"/>
    <n v="1"/>
    <n v="6"/>
    <n v="131"/>
    <x v="1"/>
    <x v="0"/>
    <n v="902.25264819999995"/>
    <s v="Mobile"/>
  </r>
  <r>
    <n v="691427"/>
    <s v="Laptop"/>
    <s v="Delhi"/>
    <s v="Delivered"/>
    <d v="2019-03-11T18:27:48"/>
    <d v="2019-03-13T18:27:48"/>
    <d v="2019-03-18T18:27:48"/>
    <n v="81"/>
    <n v="101"/>
    <s v="Bangalore"/>
    <s v="Delhi-Bangalore"/>
    <s v="Outstation"/>
    <s v="FastWheels"/>
    <n v="-5"/>
    <n v="2"/>
    <n v="182"/>
    <x v="1"/>
    <x v="0"/>
    <n v="1650"/>
    <s v="Laptop"/>
  </r>
  <r>
    <n v="698991"/>
    <s v="Mobile"/>
    <s v="Delhi"/>
    <s v="Delivered"/>
    <d v="2019-03-11T18:31:56"/>
    <d v="2019-03-19T18:31:56"/>
    <d v="2019-03-17T18:31:56"/>
    <n v="42"/>
    <n v="111"/>
    <s v="Mumbai"/>
    <s v="Delhi-Mumbai"/>
    <s v="Outstation"/>
    <s v="Ship2Home"/>
    <n v="2"/>
    <n v="8"/>
    <n v="153"/>
    <x v="0"/>
    <x v="0"/>
    <n v="909.39805709999996"/>
    <s v="Mobile"/>
  </r>
  <r>
    <n v="632569"/>
    <s v="Mobile"/>
    <s v="Bangalore"/>
    <s v="Delivered"/>
    <d v="2019-03-11T18:36:47"/>
    <d v="2019-03-17T18:36:47"/>
    <d v="2019-03-18T18:36:47"/>
    <n v="71"/>
    <n v="100"/>
    <s v="Delhi"/>
    <s v="Bangalore-Delhi"/>
    <s v="Outstation"/>
    <s v="FastWheels"/>
    <n v="-1"/>
    <n v="6"/>
    <n v="171"/>
    <x v="1"/>
    <x v="2"/>
    <n v="667.43789790000005"/>
    <s v="Mobile"/>
  </r>
  <r>
    <n v="725928"/>
    <s v="Mobile"/>
    <s v="Delhi"/>
    <s v="Delivered"/>
    <d v="2019-03-11T18:41:00"/>
    <d v="2019-03-16T18:41:00"/>
    <d v="2019-03-17T18:41:00"/>
    <n v="46"/>
    <n v="123"/>
    <s v="Bangalore"/>
    <s v="Delhi-Bangalore"/>
    <s v="Outstation"/>
    <s v="FastWheels"/>
    <n v="-1"/>
    <n v="5"/>
    <n v="169"/>
    <x v="0"/>
    <x v="1"/>
    <n v="876.2840764"/>
    <s v="Mobile"/>
  </r>
  <r>
    <n v="234524"/>
    <s v="Mobile"/>
    <s v="Bangalore"/>
    <s v="Delivered"/>
    <d v="2019-03-11T18:42:55"/>
    <d v="2019-03-13T18:42:55"/>
    <d v="2019-03-15T18:42:55"/>
    <n v="76"/>
    <n v="106"/>
    <s v="Delhi"/>
    <s v="Bangalore-Delhi"/>
    <s v="Outstation"/>
    <s v="FastWheels"/>
    <n v="-2"/>
    <n v="2"/>
    <n v="182"/>
    <x v="1"/>
    <x v="1"/>
    <n v="728.30552360000001"/>
    <s v="Mobile"/>
  </r>
  <r>
    <n v="855381"/>
    <s v="Laptop"/>
    <s v="Delhi"/>
    <s v="Delivered"/>
    <d v="2019-03-11T18:44:46"/>
    <d v="2019-03-20T18:44:46"/>
    <d v="2019-03-16T18:44:46"/>
    <n v="42"/>
    <n v="114"/>
    <s v="Mumbai"/>
    <s v="Delhi-Mumbai"/>
    <s v="Outstation"/>
    <s v="Ship2Home"/>
    <n v="4"/>
    <n v="9"/>
    <n v="156"/>
    <x v="0"/>
    <x v="0"/>
    <n v="2627.3259290000001"/>
    <s v="Laptop"/>
  </r>
  <r>
    <n v="322261"/>
    <s v="Mobile"/>
    <s v="Bangalore"/>
    <s v="Delivered"/>
    <d v="2019-03-11T18:46:15"/>
    <d v="2019-03-13T18:46:15"/>
    <d v="2019-03-18T18:46:15"/>
    <n v="27"/>
    <n v="111"/>
    <s v="Kolkata"/>
    <s v="Bangalore-Kolkata"/>
    <s v="Outstation"/>
    <s v="Ship2Home"/>
    <n v="-5"/>
    <n v="2"/>
    <n v="138"/>
    <x v="1"/>
    <x v="0"/>
    <n v="2412.5445110000001"/>
    <s v="Mobile"/>
  </r>
  <r>
    <n v="671405"/>
    <s v="Mobile"/>
    <s v="Bangalore"/>
    <s v="Delivered"/>
    <d v="2019-03-11T18:50:05"/>
    <d v="2019-03-14T18:50:05"/>
    <d v="2019-03-17T18:50:05"/>
    <n v="37"/>
    <n v="129"/>
    <s v="Delhi"/>
    <s v="Bangalore-Delhi"/>
    <s v="Outstation"/>
    <s v="Ship2Home"/>
    <n v="-3"/>
    <n v="3"/>
    <n v="166"/>
    <x v="1"/>
    <x v="2"/>
    <n v="784.50681650000001"/>
    <s v="Mobile"/>
  </r>
  <r>
    <n v="667138"/>
    <s v="Mobile"/>
    <s v="Delhi"/>
    <s v="Delivered"/>
    <d v="2019-03-11T18:50:56"/>
    <d v="2019-03-17T18:50:56"/>
    <d v="2019-03-18T18:50:56"/>
    <n v="0"/>
    <n v="127"/>
    <s v="Delhi"/>
    <s v="Delhi-Delhi"/>
    <s v="Local"/>
    <s v="Ship2Home"/>
    <n v="-1"/>
    <n v="6"/>
    <n v="127"/>
    <x v="1"/>
    <x v="1"/>
    <n v="3063"/>
    <s v="Mobile"/>
  </r>
  <r>
    <n v="176110"/>
    <s v="TV - 32 in"/>
    <s v="Bangalore"/>
    <s v="Delivered"/>
    <d v="2019-03-11T19:00:10"/>
    <d v="2019-03-13T19:00:10"/>
    <d v="2019-03-14T19:00:10"/>
    <n v="68"/>
    <n v="105"/>
    <s v="Delhi"/>
    <s v="Bangalore-Delhi"/>
    <s v="Outstation"/>
    <s v="FastWheels"/>
    <n v="-1"/>
    <n v="2"/>
    <n v="173"/>
    <x v="1"/>
    <x v="1"/>
    <n v="2845.9959650000001"/>
    <s v="TV"/>
  </r>
  <r>
    <n v="515003"/>
    <s v="Laptop"/>
    <s v="Delhi"/>
    <s v="Delivered"/>
    <d v="2019-03-11T19:13:39"/>
    <d v="2019-03-15T19:13:39"/>
    <d v="2019-03-14T19:13:39"/>
    <n v="0"/>
    <n v="109"/>
    <s v="Delhi"/>
    <s v="Delhi-Delhi"/>
    <s v="Local"/>
    <s v="FastWheels"/>
    <n v="1"/>
    <n v="4"/>
    <n v="109"/>
    <x v="1"/>
    <x v="0"/>
    <n v="540.44631389999995"/>
    <s v="Laptop"/>
  </r>
  <r>
    <n v="35111"/>
    <s v="Laptop"/>
    <s v="Delhi"/>
    <s v="Delivered"/>
    <d v="2019-03-11T19:18:20"/>
    <d v="2019-03-17T19:18:20"/>
    <d v="2019-03-14T19:18:20"/>
    <n v="32"/>
    <n v="108"/>
    <s v="Kolkata"/>
    <s v="Delhi-Kolkata"/>
    <s v="Outstation"/>
    <s v="Ship2Home"/>
    <n v="3"/>
    <n v="6"/>
    <n v="140"/>
    <x v="1"/>
    <x v="0"/>
    <n v="687.68965890000004"/>
    <s v="Laptop"/>
  </r>
  <r>
    <n v="696194"/>
    <s v="TV - 32 in"/>
    <s v="Delhi"/>
    <s v="Delivered"/>
    <d v="2019-03-11T19:18:48"/>
    <d v="2019-03-14T19:18:48"/>
    <d v="2019-03-16T19:18:48"/>
    <n v="35"/>
    <n v="114"/>
    <s v="Kolkata"/>
    <s v="Delhi-Kolkata"/>
    <s v="Outstation"/>
    <s v="Ship2Home"/>
    <n v="-2"/>
    <n v="3"/>
    <n v="149"/>
    <x v="1"/>
    <x v="1"/>
    <n v="2724.4035739999999"/>
    <s v="TV"/>
  </r>
  <r>
    <n v="493740"/>
    <s v="Laptop"/>
    <s v="Bangalore"/>
    <s v="Delivered"/>
    <d v="2019-03-11T19:27:29"/>
    <d v="2019-03-13T19:27:29"/>
    <d v="2019-03-17T19:27:29"/>
    <n v="48"/>
    <n v="106"/>
    <s v="Mumbai"/>
    <s v="Bangalore-Mumbai"/>
    <s v="Outstation"/>
    <s v="FastWheels"/>
    <n v="-4"/>
    <n v="2"/>
    <n v="154"/>
    <x v="0"/>
    <x v="1"/>
    <n v="1595"/>
    <s v="Laptop"/>
  </r>
  <r>
    <n v="538832"/>
    <s v="Mobile"/>
    <s v="Delhi"/>
    <s v="Delivered"/>
    <d v="2019-03-11T19:37:40"/>
    <d v="2019-03-13T19:37:40"/>
    <d v="2019-03-17T19:37:40"/>
    <n v="40"/>
    <n v="130"/>
    <s v="Bangalore"/>
    <s v="Delhi-Bangalore"/>
    <s v="Outstation"/>
    <s v="FastWheels"/>
    <n v="-4"/>
    <n v="2"/>
    <n v="170"/>
    <x v="1"/>
    <x v="1"/>
    <n v="3254.0606760000001"/>
    <s v="Mobile"/>
  </r>
  <r>
    <n v="831331"/>
    <s v="TV - 50 in"/>
    <s v="Bangalore"/>
    <s v="Delivered"/>
    <d v="2019-03-11T19:38:44"/>
    <d v="2019-03-18T19:38:44"/>
    <d v="2019-03-15T19:38:44"/>
    <n v="46"/>
    <n v="112"/>
    <s v="Mumbai"/>
    <s v="Bangalore-Mumbai"/>
    <s v="Outstation"/>
    <s v="Ship2Home"/>
    <n v="3"/>
    <n v="7"/>
    <n v="158"/>
    <x v="1"/>
    <x v="0"/>
    <n v="1109"/>
    <s v="TV"/>
  </r>
  <r>
    <n v="170011"/>
    <s v="PC"/>
    <s v="Bangalore"/>
    <s v="Delivered"/>
    <d v="2019-03-11T19:49:16"/>
    <d v="2019-03-15T19:49:16"/>
    <d v="2019-03-17T19:49:16"/>
    <n v="26"/>
    <n v="109"/>
    <s v="Mumbai"/>
    <s v="Bangalore-Mumbai"/>
    <s v="Outstation"/>
    <s v="Ship2Home"/>
    <n v="-2"/>
    <n v="4"/>
    <n v="135"/>
    <x v="1"/>
    <x v="0"/>
    <n v="1353"/>
    <s v="PC"/>
  </r>
  <r>
    <n v="886094"/>
    <s v="TV - 32 in"/>
    <s v="Bangalore"/>
    <s v="Delivered"/>
    <d v="2019-03-11T19:54:21"/>
    <d v="2019-03-17T19:54:21"/>
    <d v="2019-03-16T19:54:21"/>
    <n v="67"/>
    <n v="94"/>
    <s v="Mumbai"/>
    <s v="Bangalore-Mumbai"/>
    <s v="Outstation"/>
    <s v="FastWheels"/>
    <n v="1"/>
    <n v="6"/>
    <n v="161"/>
    <x v="1"/>
    <x v="1"/>
    <n v="1287.2094939999999"/>
    <s v="TV"/>
  </r>
  <r>
    <n v="179688"/>
    <s v="TV - 32 in"/>
    <s v="Delhi"/>
    <s v="Delivered"/>
    <d v="2019-03-11T20:06:28"/>
    <d v="2019-03-13T20:06:28"/>
    <d v="2019-03-14T20:06:28"/>
    <n v="34"/>
    <n v="107"/>
    <s v="Mumbai"/>
    <s v="Delhi-Mumbai"/>
    <s v="Outstation"/>
    <s v="FastWheels"/>
    <n v="-1"/>
    <n v="2"/>
    <n v="141"/>
    <x v="0"/>
    <x v="1"/>
    <n v="520.37832160000005"/>
    <s v="TV"/>
  </r>
  <r>
    <n v="632644"/>
    <s v="Mobile"/>
    <s v="Delhi"/>
    <s v="Delivered"/>
    <d v="2019-03-11T20:07:27"/>
    <d v="2019-03-17T20:07:27"/>
    <d v="2019-03-14T20:07:27"/>
    <n v="39"/>
    <n v="125"/>
    <s v="Bangalore"/>
    <s v="Delhi-Bangalore"/>
    <s v="Outstation"/>
    <s v="FastWheels"/>
    <n v="3"/>
    <n v="6"/>
    <n v="164"/>
    <x v="1"/>
    <x v="1"/>
    <n v="2477"/>
    <s v="Mobile"/>
  </r>
  <r>
    <n v="833340"/>
    <s v="PC"/>
    <s v="Delhi"/>
    <s v="Delivered"/>
    <d v="2019-03-11T20:22:27"/>
    <d v="2019-03-13T20:22:27"/>
    <d v="2019-03-16T20:22:27"/>
    <n v="0"/>
    <n v="128"/>
    <s v="Delhi"/>
    <s v="Delhi-Delhi"/>
    <s v="Local"/>
    <s v="FastWheels"/>
    <n v="-3"/>
    <n v="2"/>
    <n v="128"/>
    <x v="0"/>
    <x v="1"/>
    <n v="2876"/>
    <s v="PC"/>
  </r>
  <r>
    <n v="680202"/>
    <s v="Mobile"/>
    <s v="Bangalore"/>
    <s v="Delivered"/>
    <d v="2019-03-11T20:23:58"/>
    <d v="2019-03-13T20:23:58"/>
    <d v="2019-03-15T20:23:58"/>
    <n v="40"/>
    <n v="120"/>
    <s v="Chennai"/>
    <s v="Bangalore-Chennai"/>
    <s v="Outstation"/>
    <s v="Ship2Home"/>
    <n v="-2"/>
    <n v="2"/>
    <n v="160"/>
    <x v="0"/>
    <x v="1"/>
    <n v="3621.9850489999999"/>
    <s v="Mobile"/>
  </r>
  <r>
    <n v="774476"/>
    <s v="Laptop"/>
    <s v="Delhi"/>
    <s v="Delivered"/>
    <d v="2019-03-11T20:28:15"/>
    <d v="2019-03-16T20:28:15"/>
    <d v="2019-03-17T20:28:15"/>
    <n v="65"/>
    <n v="94"/>
    <s v="Mumbai"/>
    <s v="Delhi-Mumbai"/>
    <s v="Outstation"/>
    <s v="FastWheels"/>
    <n v="-1"/>
    <n v="5"/>
    <n v="159"/>
    <x v="1"/>
    <x v="1"/>
    <n v="3485"/>
    <s v="Laptop"/>
  </r>
  <r>
    <n v="748474"/>
    <s v="PC"/>
    <s v="Bangalore"/>
    <s v="Delivered"/>
    <d v="2019-03-11T20:40:25"/>
    <d v="2019-03-17T20:40:25"/>
    <d v="2019-03-14T20:40:25"/>
    <n v="0"/>
    <n v="120"/>
    <s v="Bangalore"/>
    <s v="Bangalore-Bangalore"/>
    <s v="Local"/>
    <s v="Ship2Home"/>
    <n v="3"/>
    <n v="6"/>
    <n v="120"/>
    <x v="1"/>
    <x v="1"/>
    <n v="3104.391858"/>
    <s v="PC"/>
  </r>
  <r>
    <n v="361245"/>
    <s v="TV - 40 in"/>
    <s v="Delhi"/>
    <s v="Delivered"/>
    <d v="2019-03-11T20:44:39"/>
    <d v="2019-03-13T20:44:39"/>
    <d v="2019-03-15T20:44:39"/>
    <n v="0"/>
    <n v="129"/>
    <s v="Delhi"/>
    <s v="Delhi-Delhi"/>
    <s v="Local"/>
    <s v="Ship2Home"/>
    <n v="-2"/>
    <n v="2"/>
    <n v="129"/>
    <x v="0"/>
    <x v="0"/>
    <n v="3149.2012020000002"/>
    <s v="TV"/>
  </r>
  <r>
    <n v="778341"/>
    <s v="Laptop"/>
    <s v="Delhi"/>
    <s v="Delivered"/>
    <d v="2019-03-11T20:48:08"/>
    <d v="2019-03-13T20:48:08"/>
    <d v="2019-03-16T20:48:08"/>
    <n v="74"/>
    <n v="92"/>
    <s v="Mumbai"/>
    <s v="Delhi-Mumbai"/>
    <s v="Outstation"/>
    <s v="FastWheels"/>
    <n v="-3"/>
    <n v="2"/>
    <n v="166"/>
    <x v="0"/>
    <x v="0"/>
    <n v="2698.9469220000001"/>
    <s v="Laptop"/>
  </r>
  <r>
    <n v="935041"/>
    <s v="PC"/>
    <s v="Delhi"/>
    <s v="Delivered"/>
    <d v="2019-03-11T20:49:28"/>
    <d v="2019-03-20T20:49:28"/>
    <d v="2019-03-17T20:49:28"/>
    <n v="43"/>
    <n v="125"/>
    <s v="Bangalore"/>
    <s v="Delhi-Bangalore"/>
    <s v="Outstation"/>
    <s v="Ship2Home"/>
    <n v="3"/>
    <n v="9"/>
    <n v="168"/>
    <x v="1"/>
    <x v="0"/>
    <n v="2053"/>
    <s v="PC"/>
  </r>
  <r>
    <n v="484635"/>
    <s v="Mobile"/>
    <s v="Delhi"/>
    <s v="Delivered"/>
    <d v="2019-03-11T20:59:09"/>
    <d v="2019-03-21T20:59:09"/>
    <d v="2019-03-18T20:59:09"/>
    <n v="48"/>
    <n v="125"/>
    <s v="Bangalore"/>
    <s v="Delhi-Bangalore"/>
    <s v="Outstation"/>
    <s v="Ship2Home"/>
    <n v="3"/>
    <n v="10"/>
    <n v="173"/>
    <x v="0"/>
    <x v="0"/>
    <n v="1928.279115"/>
    <s v="Mobile"/>
  </r>
  <r>
    <n v="120971"/>
    <s v="Gaming Console"/>
    <s v="Delhi"/>
    <s v="Delivered"/>
    <d v="2019-03-11T21:11:00"/>
    <d v="2019-03-21T21:11:00"/>
    <d v="2019-03-15T21:11:00"/>
    <n v="68"/>
    <n v="108"/>
    <s v="Chennai"/>
    <s v="Delhi-Chennai"/>
    <s v="Outstation"/>
    <s v="FastWheels"/>
    <n v="6"/>
    <n v="10"/>
    <n v="176"/>
    <x v="1"/>
    <x v="0"/>
    <n v="1533.667823"/>
    <s v="Gaming Console"/>
  </r>
  <r>
    <n v="223142"/>
    <s v="Tablet"/>
    <s v="Delhi"/>
    <s v="Delivered"/>
    <d v="2019-03-11T21:29:32"/>
    <d v="2019-03-13T21:29:32"/>
    <d v="2019-03-14T21:29:32"/>
    <n v="39"/>
    <n v="126"/>
    <s v="Chennai"/>
    <s v="Delhi-Chennai"/>
    <s v="Outstation"/>
    <s v="Ship2Home"/>
    <n v="-1"/>
    <n v="2"/>
    <n v="165"/>
    <x v="1"/>
    <x v="1"/>
    <n v="612"/>
    <s v="Tablet"/>
  </r>
  <r>
    <n v="924550"/>
    <s v="Laptop"/>
    <s v="Delhi"/>
    <s v="Delivered"/>
    <d v="2019-03-11T21:36:00"/>
    <d v="2019-03-18T21:36:00"/>
    <d v="2019-03-14T21:36:00"/>
    <n v="35"/>
    <n v="114"/>
    <s v="Kolkata"/>
    <s v="Delhi-Kolkata"/>
    <s v="Outstation"/>
    <s v="Ship2Home"/>
    <n v="4"/>
    <n v="7"/>
    <n v="149"/>
    <x v="1"/>
    <x v="1"/>
    <n v="2894.562124"/>
    <s v="Laptop"/>
  </r>
  <r>
    <n v="191331"/>
    <s v="Tablet"/>
    <s v="Delhi"/>
    <s v="Delivered"/>
    <d v="2019-03-11T21:39:02"/>
    <d v="2019-03-18T21:39:02"/>
    <d v="2019-03-16T21:39:02"/>
    <n v="0"/>
    <n v="122"/>
    <s v="Delhi"/>
    <s v="Delhi-Delhi"/>
    <s v="Local"/>
    <s v="Ship2Home"/>
    <n v="2"/>
    <n v="7"/>
    <n v="122"/>
    <x v="0"/>
    <x v="2"/>
    <n v="2891"/>
    <s v="Tablet"/>
  </r>
  <r>
    <n v="354472"/>
    <s v="Gaming Console"/>
    <s v="Bangalore"/>
    <s v="Delivered"/>
    <d v="2019-03-11T21:42:39"/>
    <d v="2019-03-17T21:42:39"/>
    <d v="2019-03-15T21:42:39"/>
    <n v="85"/>
    <n v="105"/>
    <s v="Chennai"/>
    <s v="Bangalore-Chennai"/>
    <s v="Outstation"/>
    <s v="FastWheels"/>
    <n v="2"/>
    <n v="6"/>
    <n v="190"/>
    <x v="1"/>
    <x v="1"/>
    <n v="3366"/>
    <s v="Gaming Console"/>
  </r>
  <r>
    <n v="888514"/>
    <s v="PC"/>
    <s v="Delhi"/>
    <s v="Delivered"/>
    <d v="2019-03-11T21:49:53"/>
    <d v="2019-03-17T21:49:53"/>
    <d v="2019-03-15T21:49:53"/>
    <n v="0"/>
    <n v="128"/>
    <s v="Delhi"/>
    <s v="Delhi-Delhi"/>
    <s v="Local"/>
    <s v="Ship2Home"/>
    <n v="2"/>
    <n v="6"/>
    <n v="128"/>
    <x v="1"/>
    <x v="1"/>
    <n v="429.0260303"/>
    <s v="PC"/>
  </r>
  <r>
    <n v="787509"/>
    <s v="Tablet"/>
    <s v="Delhi"/>
    <s v="Delivered"/>
    <d v="2019-03-11T21:52:35"/>
    <d v="2019-03-14T21:52:35"/>
    <d v="2019-03-15T21:52:35"/>
    <n v="41"/>
    <n v="113"/>
    <s v="Mumbai"/>
    <s v="Delhi-Mumbai"/>
    <s v="Outstation"/>
    <s v="Ship2Home"/>
    <n v="-1"/>
    <n v="3"/>
    <n v="154"/>
    <x v="0"/>
    <x v="0"/>
    <n v="3402"/>
    <s v="Tablet"/>
  </r>
  <r>
    <n v="485231"/>
    <s v="TV - 50 in"/>
    <s v="Bangalore"/>
    <s v="Delivered"/>
    <d v="2019-03-11T21:52:51"/>
    <d v="2019-03-14T21:52:51"/>
    <d v="2019-03-14T21:52:51"/>
    <n v="40"/>
    <n v="111"/>
    <s v="Mumbai"/>
    <s v="Bangalore-Mumbai"/>
    <s v="Outstation"/>
    <s v="Ship2Home"/>
    <n v="0"/>
    <n v="3"/>
    <n v="151"/>
    <x v="1"/>
    <x v="0"/>
    <n v="647.3405745"/>
    <s v="TV"/>
  </r>
  <r>
    <n v="71667"/>
    <s v="PC"/>
    <s v="Bangalore"/>
    <s v="Delivered"/>
    <d v="2019-03-11T21:53:15"/>
    <d v="2019-03-20T21:53:15"/>
    <d v="2019-03-16T21:53:15"/>
    <n v="45"/>
    <n v="107"/>
    <s v="Mumbai"/>
    <s v="Bangalore-Mumbai"/>
    <s v="Outstation"/>
    <s v="Ship2Home"/>
    <n v="4"/>
    <n v="9"/>
    <n v="152"/>
    <x v="0"/>
    <x v="0"/>
    <n v="1541.4048909999999"/>
    <s v="PC"/>
  </r>
  <r>
    <n v="763884"/>
    <s v="Laptop"/>
    <s v="Delhi"/>
    <s v="Delivered"/>
    <d v="2019-03-11T21:55:53"/>
    <d v="2019-03-16T21:55:53"/>
    <d v="2019-03-17T21:55:53"/>
    <n v="0"/>
    <n v="123"/>
    <s v="Delhi"/>
    <s v="Delhi-Delhi"/>
    <s v="Local"/>
    <s v="FastWheels"/>
    <n v="-1"/>
    <n v="5"/>
    <n v="123"/>
    <x v="0"/>
    <x v="1"/>
    <n v="3586"/>
    <s v="Laptop"/>
  </r>
  <r>
    <n v="366980"/>
    <s v="Tablet"/>
    <s v="Delhi"/>
    <s v="Delivered"/>
    <d v="2019-03-11T21:58:44"/>
    <d v="2019-03-21T21:58:44"/>
    <d v="2019-03-14T21:58:44"/>
    <n v="39"/>
    <n v="125"/>
    <s v="Chennai"/>
    <s v="Delhi-Chennai"/>
    <s v="Outstation"/>
    <s v="FastWheels"/>
    <n v="7"/>
    <n v="10"/>
    <n v="164"/>
    <x v="1"/>
    <x v="1"/>
    <n v="1113"/>
    <s v="Tablet"/>
  </r>
  <r>
    <n v="316149"/>
    <s v="Tablet"/>
    <s v="Delhi"/>
    <s v="Delivered"/>
    <d v="2019-03-11T22:04:20"/>
    <d v="2019-03-18T22:04:20"/>
    <d v="2019-03-17T22:04:20"/>
    <n v="0"/>
    <n v="126"/>
    <s v="Delhi"/>
    <s v="Delhi-Delhi"/>
    <s v="Local"/>
    <s v="Ship2Home"/>
    <n v="1"/>
    <n v="7"/>
    <n v="126"/>
    <x v="0"/>
    <x v="0"/>
    <n v="3472.5526650000002"/>
    <s v="Tablet"/>
  </r>
  <r>
    <n v="834605"/>
    <s v="Mobile"/>
    <s v="Delhi"/>
    <s v="Delivered"/>
    <d v="2019-03-11T22:07:59"/>
    <d v="2019-03-13T22:07:59"/>
    <d v="2019-03-17T22:07:59"/>
    <n v="0"/>
    <n v="105"/>
    <s v="Delhi"/>
    <s v="Delhi-Delhi"/>
    <s v="Local"/>
    <s v="FastWheels"/>
    <n v="-4"/>
    <n v="2"/>
    <n v="105"/>
    <x v="1"/>
    <x v="0"/>
    <n v="602.22720270000002"/>
    <s v="Mobile"/>
  </r>
  <r>
    <n v="95869"/>
    <s v="Laptop"/>
    <s v="Delhi"/>
    <s v="Delivered"/>
    <d v="2019-03-11T22:14:24"/>
    <d v="2019-03-16T22:14:24"/>
    <d v="2019-03-17T22:14:24"/>
    <n v="89"/>
    <n v="104"/>
    <s v="Chennai"/>
    <s v="Delhi-Chennai"/>
    <s v="Outstation"/>
    <s v="FastWheels"/>
    <n v="-1"/>
    <n v="5"/>
    <n v="193"/>
    <x v="1"/>
    <x v="0"/>
    <n v="1902.680249"/>
    <s v="Laptop"/>
  </r>
  <r>
    <n v="604867"/>
    <s v="Laptop"/>
    <s v="Bangalore"/>
    <s v="Delivered"/>
    <d v="2019-03-11T22:14:45"/>
    <d v="2019-03-17T22:14:45"/>
    <d v="2019-03-16T22:14:45"/>
    <n v="40"/>
    <n v="113"/>
    <s v="Mumbai"/>
    <s v="Bangalore-Mumbai"/>
    <s v="Outstation"/>
    <s v="Ship2Home"/>
    <n v="1"/>
    <n v="6"/>
    <n v="153"/>
    <x v="1"/>
    <x v="0"/>
    <n v="541.91054020000001"/>
    <s v="Laptop"/>
  </r>
  <r>
    <n v="157716"/>
    <s v="Laptop"/>
    <s v="Delhi"/>
    <s v="Delivered"/>
    <d v="2019-03-11T22:15:53"/>
    <d v="2019-03-13T22:15:53"/>
    <d v="2019-03-17T22:15:53"/>
    <n v="0"/>
    <n v="124"/>
    <s v="Delhi"/>
    <s v="Delhi-Delhi"/>
    <s v="Local"/>
    <s v="FastWheels"/>
    <n v="-4"/>
    <n v="2"/>
    <n v="124"/>
    <x v="0"/>
    <x v="1"/>
    <n v="3088.054584"/>
    <s v="Laptop"/>
  </r>
  <r>
    <n v="749257"/>
    <s v="Laptop"/>
    <s v="Delhi"/>
    <s v="Delivered"/>
    <d v="2019-03-11T22:18:27"/>
    <d v="2019-03-17T22:18:27"/>
    <d v="2019-03-16T22:18:27"/>
    <n v="60"/>
    <n v="95"/>
    <s v="Kolkata"/>
    <s v="Delhi-Kolkata"/>
    <s v="Outstation"/>
    <s v="FastWheels"/>
    <n v="1"/>
    <n v="6"/>
    <n v="155"/>
    <x v="1"/>
    <x v="0"/>
    <n v="2069.9865420000001"/>
    <s v="Laptop"/>
  </r>
  <r>
    <n v="44809"/>
    <s v="PC"/>
    <s v="Delhi"/>
    <s v="Delivered"/>
    <d v="2019-03-11T22:18:29"/>
    <d v="2019-03-16T22:18:29"/>
    <d v="2019-03-16T22:18:29"/>
    <n v="65"/>
    <n v="103"/>
    <s v="Bangalore"/>
    <s v="Delhi-Bangalore"/>
    <s v="Outstation"/>
    <s v="FastWheels"/>
    <n v="0"/>
    <n v="5"/>
    <n v="168"/>
    <x v="1"/>
    <x v="0"/>
    <n v="791.6164311"/>
    <s v="PC"/>
  </r>
  <r>
    <n v="394835"/>
    <s v="Mobile"/>
    <s v="Delhi"/>
    <s v="Delivered"/>
    <d v="2019-03-11T22:21:07"/>
    <d v="2019-03-16T22:21:07"/>
    <d v="2019-03-14T22:21:07"/>
    <n v="32"/>
    <n v="111"/>
    <s v="Mumbai"/>
    <s v="Delhi-Mumbai"/>
    <s v="Outstation"/>
    <s v="Ship2Home"/>
    <n v="2"/>
    <n v="5"/>
    <n v="143"/>
    <x v="1"/>
    <x v="2"/>
    <n v="998.22390759999996"/>
    <s v="Mobile"/>
  </r>
  <r>
    <n v="800855"/>
    <s v="Mobile"/>
    <s v="Delhi"/>
    <s v="Delivered"/>
    <d v="2019-03-11T22:27:44"/>
    <d v="2019-03-20T22:27:44"/>
    <d v="2019-03-18T22:27:44"/>
    <n v="75"/>
    <n v="89"/>
    <s v="Kolkata"/>
    <s v="Delhi-Kolkata"/>
    <s v="Outstation"/>
    <s v="FastWheels"/>
    <n v="2"/>
    <n v="9"/>
    <n v="164"/>
    <x v="1"/>
    <x v="0"/>
    <n v="1079"/>
    <s v="Mobile"/>
  </r>
  <r>
    <n v="538190"/>
    <s v="PC"/>
    <s v="Delhi"/>
    <s v="Delivered"/>
    <d v="2019-03-11T22:38:32"/>
    <d v="2019-03-16T22:38:32"/>
    <d v="2019-03-16T22:38:32"/>
    <n v="78"/>
    <n v="90"/>
    <s v="Mumbai"/>
    <s v="Delhi-Mumbai"/>
    <s v="Outstation"/>
    <s v="FastWheels"/>
    <n v="0"/>
    <n v="5"/>
    <n v="168"/>
    <x v="1"/>
    <x v="1"/>
    <n v="1242.641631"/>
    <s v="PC"/>
  </r>
  <r>
    <n v="907850"/>
    <s v="Mobile"/>
    <s v="Bangalore"/>
    <s v="Delivered"/>
    <d v="2019-03-11T22:46:34"/>
    <d v="2019-03-17T22:46:34"/>
    <d v="2019-03-17T22:46:34"/>
    <n v="86"/>
    <n v="88"/>
    <s v="Mumbai"/>
    <s v="Bangalore-Mumbai"/>
    <s v="Outstation"/>
    <s v="FastWheels"/>
    <n v="0"/>
    <n v="6"/>
    <n v="174"/>
    <x v="1"/>
    <x v="1"/>
    <n v="2602.9426760000001"/>
    <s v="Mobile"/>
  </r>
  <r>
    <n v="182315"/>
    <s v="Laptop"/>
    <s v="Delhi"/>
    <s v="Delivered"/>
    <d v="2019-03-11T22:55:50"/>
    <d v="2019-03-16T22:55:50"/>
    <d v="2019-03-14T22:55:50"/>
    <n v="43"/>
    <n v="127"/>
    <s v="Chennai"/>
    <s v="Delhi-Chennai"/>
    <s v="Outstation"/>
    <s v="Ship2Home"/>
    <n v="2"/>
    <n v="5"/>
    <n v="170"/>
    <x v="1"/>
    <x v="2"/>
    <n v="3560.8531459999999"/>
    <s v="Laptop"/>
  </r>
  <r>
    <n v="779650"/>
    <s v="Laptop"/>
    <s v="Delhi"/>
    <s v="Delivered"/>
    <d v="2019-03-11T22:59:23"/>
    <d v="2019-03-17T22:59:23"/>
    <d v="2019-03-15T22:59:23"/>
    <n v="0"/>
    <n v="122"/>
    <s v="Delhi"/>
    <s v="Delhi-Delhi"/>
    <s v="Local"/>
    <s v="Ship2Home"/>
    <n v="2"/>
    <n v="6"/>
    <n v="122"/>
    <x v="1"/>
    <x v="1"/>
    <n v="1089.894497"/>
    <s v="Laptop"/>
  </r>
  <r>
    <n v="121512"/>
    <s v="TV - 32 in"/>
    <s v="Delhi"/>
    <s v="Delivered"/>
    <d v="2019-03-11T23:05:27"/>
    <d v="2019-03-13T23:05:27"/>
    <d v="2019-03-15T23:05:27"/>
    <n v="0"/>
    <n v="125"/>
    <s v="Delhi"/>
    <s v="Delhi-Delhi"/>
    <s v="Local"/>
    <s v="FastWheels"/>
    <n v="-2"/>
    <n v="2"/>
    <n v="125"/>
    <x v="0"/>
    <x v="1"/>
    <n v="2033.5137139999999"/>
    <s v="TV"/>
  </r>
  <r>
    <n v="617527"/>
    <s v="Gaming Console"/>
    <s v="Delhi"/>
    <s v="Delivered"/>
    <d v="2019-03-11T23:30:08"/>
    <d v="2019-03-20T23:30:08"/>
    <d v="2019-03-18T23:30:08"/>
    <n v="39"/>
    <n v="105"/>
    <s v="Mumbai"/>
    <s v="Delhi-Mumbai"/>
    <s v="Outstation"/>
    <s v="Ship2Home"/>
    <n v="2"/>
    <n v="9"/>
    <n v="144"/>
    <x v="1"/>
    <x v="0"/>
    <n v="2695"/>
    <s v="Gaming Console"/>
  </r>
  <r>
    <n v="499640"/>
    <s v="PC"/>
    <s v="Bangalore"/>
    <s v="Delivered"/>
    <d v="2019-03-11T23:33:35"/>
    <d v="2019-03-12T23:33:35"/>
    <d v="2019-03-17T23:33:35"/>
    <n v="0"/>
    <n v="129"/>
    <s v="Bangalore"/>
    <s v="Bangalore-Bangalore"/>
    <s v="Local"/>
    <s v="FastWheels"/>
    <n v="-5"/>
    <n v="1"/>
    <n v="129"/>
    <x v="1"/>
    <x v="1"/>
    <n v="2312.8772279999998"/>
    <s v="PC"/>
  </r>
  <r>
    <n v="400403"/>
    <s v="Mobile"/>
    <s v="Delhi"/>
    <s v="Delivered"/>
    <d v="2019-03-11T23:38:00"/>
    <d v="2019-03-18T23:38:00"/>
    <d v="2019-03-15T23:38:00"/>
    <n v="0"/>
    <n v="126"/>
    <s v="Delhi"/>
    <s v="Delhi-Delhi"/>
    <s v="Local"/>
    <s v="Ship2Home"/>
    <n v="3"/>
    <n v="7"/>
    <n v="126"/>
    <x v="1"/>
    <x v="0"/>
    <n v="1358.0503289999999"/>
    <s v="Mobile"/>
  </r>
  <r>
    <n v="127246"/>
    <s v="Laptop"/>
    <s v="Bangalore"/>
    <s v="Delivered"/>
    <d v="2019-03-11T23:52:37"/>
    <d v="2019-03-17T23:52:37"/>
    <d v="2019-03-15T23:52:37"/>
    <n v="0"/>
    <n v="122"/>
    <s v="Bangalore"/>
    <s v="Bangalore-Bangalore"/>
    <s v="Local"/>
    <s v="Ship2Home"/>
    <n v="2"/>
    <n v="6"/>
    <n v="122"/>
    <x v="1"/>
    <x v="1"/>
    <n v="1959"/>
    <s v="Laptop"/>
  </r>
  <r>
    <n v="381904"/>
    <s v="Laptop"/>
    <s v="Bangalore"/>
    <s v="Delivered"/>
    <d v="2019-03-11T23:59:45"/>
    <d v="2019-03-15T23:59:45"/>
    <d v="2019-03-15T23:59:45"/>
    <n v="80"/>
    <n v="109"/>
    <s v="Delhi"/>
    <s v="Bangalore-Delhi"/>
    <s v="Outstation"/>
    <s v="FastWheels"/>
    <n v="0"/>
    <n v="4"/>
    <n v="189"/>
    <x v="1"/>
    <x v="1"/>
    <n v="3674.9996860000001"/>
    <s v="Laptop"/>
  </r>
  <r>
    <n v="22140"/>
    <s v="Tablet"/>
    <s v="Bangalore"/>
    <s v="Delivered"/>
    <d v="2019-03-12T00:07:31"/>
    <d v="2019-03-14T00:07:31"/>
    <d v="2019-03-17T00:07:31"/>
    <n v="58"/>
    <n v="93"/>
    <s v="Mumbai"/>
    <s v="Bangalore-Mumbai"/>
    <s v="Outstation"/>
    <s v="FastWheels"/>
    <n v="-3"/>
    <n v="2"/>
    <n v="151"/>
    <x v="0"/>
    <x v="1"/>
    <n v="2807.2727599999998"/>
    <s v="Tablet"/>
  </r>
  <r>
    <n v="313376"/>
    <s v="PC"/>
    <s v="Bangalore"/>
    <s v="Delivered"/>
    <d v="2019-03-12T00:09:03"/>
    <d v="2019-03-15T00:09:03"/>
    <d v="2019-03-17T00:09:03"/>
    <n v="70"/>
    <n v="92"/>
    <s v="Kolkata"/>
    <s v="Bangalore-Kolkata"/>
    <s v="Outstation"/>
    <s v="FastWheels"/>
    <n v="-2"/>
    <n v="3"/>
    <n v="162"/>
    <x v="1"/>
    <x v="1"/>
    <n v="2706.2420430000002"/>
    <s v="PC"/>
  </r>
  <r>
    <n v="407621"/>
    <s v="Mobile"/>
    <s v="Bangalore"/>
    <s v="Delivered"/>
    <d v="2019-03-12T00:20:30"/>
    <d v="2019-03-16T00:20:30"/>
    <d v="2019-03-19T00:20:30"/>
    <n v="42"/>
    <n v="113"/>
    <s v="Mumbai"/>
    <s v="Bangalore-Mumbai"/>
    <s v="Outstation"/>
    <s v="Ship2Home"/>
    <n v="-3"/>
    <n v="4"/>
    <n v="155"/>
    <x v="1"/>
    <x v="0"/>
    <n v="3669.5859919999998"/>
    <s v="Mobile"/>
  </r>
  <r>
    <n v="979194"/>
    <s v="PC"/>
    <s v="Bangalore"/>
    <s v="Delivered"/>
    <d v="2019-03-12T00:27:31"/>
    <d v="2019-03-19T00:27:31"/>
    <d v="2019-03-18T00:27:31"/>
    <n v="30"/>
    <n v="111"/>
    <s v="Mumbai"/>
    <s v="Bangalore-Mumbai"/>
    <s v="Outstation"/>
    <s v="Ship2Home"/>
    <n v="1"/>
    <n v="7"/>
    <n v="141"/>
    <x v="0"/>
    <x v="1"/>
    <n v="780"/>
    <s v="PC"/>
  </r>
  <r>
    <n v="861332"/>
    <s v="Mobile"/>
    <s v="Delhi"/>
    <s v="Delivered"/>
    <d v="2019-03-12T00:31:24"/>
    <d v="2019-03-17T00:31:24"/>
    <d v="2019-03-15T00:31:24"/>
    <n v="0"/>
    <n v="101"/>
    <s v="Delhi"/>
    <s v="Delhi-Delhi"/>
    <s v="Local"/>
    <s v="FastWheels"/>
    <n v="2"/>
    <n v="5"/>
    <n v="101"/>
    <x v="1"/>
    <x v="1"/>
    <n v="2974.9200049999999"/>
    <s v="Mobile"/>
  </r>
  <r>
    <n v="402949"/>
    <s v="Laptop"/>
    <s v="Delhi"/>
    <s v="Delivered"/>
    <d v="2019-03-12T00:33:34"/>
    <d v="2019-03-18T00:33:34"/>
    <d v="2019-03-17T00:33:34"/>
    <n v="28"/>
    <n v="128"/>
    <s v="Chennai"/>
    <s v="Delhi-Chennai"/>
    <s v="Outstation"/>
    <s v="Ship2Home"/>
    <n v="1"/>
    <n v="6"/>
    <n v="156"/>
    <x v="1"/>
    <x v="0"/>
    <n v="3522"/>
    <s v="Laptop"/>
  </r>
  <r>
    <n v="654470"/>
    <s v="TV - 32 in"/>
    <s v="Delhi"/>
    <s v="Delivered"/>
    <d v="2019-03-12T00:34:08"/>
    <d v="2019-03-17T00:34:08"/>
    <d v="2019-03-17T00:34:08"/>
    <n v="41"/>
    <n v="108"/>
    <s v="Kolkata"/>
    <s v="Delhi-Kolkata"/>
    <s v="Outstation"/>
    <s v="Ship2Home"/>
    <n v="0"/>
    <n v="5"/>
    <n v="149"/>
    <x v="1"/>
    <x v="1"/>
    <n v="2465"/>
    <s v="TV"/>
  </r>
  <r>
    <n v="193550"/>
    <s v="TV - 32 in"/>
    <s v="Delhi"/>
    <s v="Delivered"/>
    <d v="2019-03-12T00:42:01"/>
    <d v="2019-03-16T00:42:01"/>
    <d v="2019-03-16T00:42:01"/>
    <n v="41"/>
    <n v="123"/>
    <s v="Bangalore"/>
    <s v="Delhi-Bangalore"/>
    <s v="Outstation"/>
    <s v="Ship2Home"/>
    <n v="0"/>
    <n v="4"/>
    <n v="164"/>
    <x v="1"/>
    <x v="1"/>
    <n v="700"/>
    <s v="TV"/>
  </r>
  <r>
    <n v="162939"/>
    <s v="Mobile"/>
    <s v="Bangalore"/>
    <s v="Delivered"/>
    <d v="2019-03-12T00:42:34"/>
    <d v="2019-03-19T00:42:34"/>
    <d v="2019-03-18T00:42:34"/>
    <n v="64"/>
    <n v="88"/>
    <s v="Kolkata"/>
    <s v="Bangalore-Kolkata"/>
    <s v="Outstation"/>
    <s v="FastWheels"/>
    <n v="1"/>
    <n v="7"/>
    <n v="152"/>
    <x v="0"/>
    <x v="2"/>
    <n v="2349.4579020000001"/>
    <s v="Mobile"/>
  </r>
  <r>
    <n v="588089"/>
    <s v="Gaming Console"/>
    <s v="Bangalore"/>
    <s v="Delivered"/>
    <d v="2019-03-12T00:43:55"/>
    <d v="2019-03-12T00:43:55"/>
    <d v="2019-03-16T00:43:55"/>
    <n v="0"/>
    <n v="127"/>
    <s v="Bangalore"/>
    <s v="Bangalore-Bangalore"/>
    <s v="Local"/>
    <s v="Ship2Home"/>
    <n v="-4"/>
    <n v="0"/>
    <n v="127"/>
    <x v="1"/>
    <x v="0"/>
    <n v="1155.891298"/>
    <s v="Gaming Console"/>
  </r>
  <r>
    <n v="535971"/>
    <s v="Mobile"/>
    <s v="Bangalore"/>
    <s v="Delivered"/>
    <d v="2019-03-12T00:46:52"/>
    <d v="2019-03-18T00:46:52"/>
    <d v="2019-03-16T00:46:52"/>
    <n v="29"/>
    <n v="113"/>
    <s v="Mumbai"/>
    <s v="Bangalore-Mumbai"/>
    <s v="Outstation"/>
    <s v="Ship2Home"/>
    <n v="2"/>
    <n v="6"/>
    <n v="142"/>
    <x v="0"/>
    <x v="0"/>
    <n v="2481"/>
    <s v="Mobile"/>
  </r>
  <r>
    <n v="144558"/>
    <s v="TV - 32 in"/>
    <s v="Delhi"/>
    <s v="Delivered"/>
    <d v="2019-03-12T00:55:35"/>
    <d v="2019-03-16T00:55:35"/>
    <d v="2019-03-15T00:55:35"/>
    <n v="0"/>
    <n v="124"/>
    <s v="Delhi"/>
    <s v="Delhi-Delhi"/>
    <s v="Local"/>
    <s v="Ship2Home"/>
    <n v="1"/>
    <n v="4"/>
    <n v="124"/>
    <x v="0"/>
    <x v="1"/>
    <n v="430"/>
    <s v="TV"/>
  </r>
  <r>
    <n v="996336"/>
    <s v="Gaming Console"/>
    <s v="Delhi"/>
    <s v="Delivered"/>
    <d v="2019-03-12T01:07:39"/>
    <d v="2019-03-14T01:07:39"/>
    <d v="2019-03-17T01:07:39"/>
    <n v="0"/>
    <n v="124"/>
    <s v="Delhi"/>
    <s v="Delhi-Delhi"/>
    <s v="Local"/>
    <s v="FastWheels"/>
    <n v="-3"/>
    <n v="2"/>
    <n v="124"/>
    <x v="0"/>
    <x v="1"/>
    <n v="2622.0860069999999"/>
    <s v="Gaming Console"/>
  </r>
  <r>
    <n v="843368"/>
    <s v="PC"/>
    <s v="Delhi"/>
    <s v="Delivered"/>
    <d v="2019-03-12T01:12:34"/>
    <d v="2019-03-12T01:12:34"/>
    <d v="2019-03-17T01:12:34"/>
    <n v="0"/>
    <n v="130"/>
    <s v="Delhi"/>
    <s v="Delhi-Delhi"/>
    <s v="Local"/>
    <s v="FastWheels"/>
    <n v="-5"/>
    <n v="0"/>
    <n v="130"/>
    <x v="1"/>
    <x v="1"/>
    <n v="3305.2820849999998"/>
    <s v="PC"/>
  </r>
  <r>
    <n v="613687"/>
    <s v="Gaming Console"/>
    <s v="Delhi"/>
    <s v="Delivered"/>
    <d v="2019-03-12T01:15:10"/>
    <d v="2019-03-14T01:15:10"/>
    <d v="2019-03-15T01:15:10"/>
    <n v="33"/>
    <n v="111"/>
    <s v="Kolkata"/>
    <s v="Delhi-Kolkata"/>
    <s v="Outstation"/>
    <s v="Ship2Home"/>
    <n v="-1"/>
    <n v="2"/>
    <n v="144"/>
    <x v="1"/>
    <x v="0"/>
    <n v="3415"/>
    <s v="Gaming Console"/>
  </r>
  <r>
    <n v="465258"/>
    <s v="Laptop"/>
    <s v="Delhi"/>
    <s v="Delivered"/>
    <d v="2019-03-12T01:18:37"/>
    <d v="2019-03-14T01:18:37"/>
    <d v="2019-03-16T01:18:37"/>
    <n v="31"/>
    <n v="120"/>
    <s v="Chennai"/>
    <s v="Delhi-Chennai"/>
    <s v="Outstation"/>
    <s v="Ship2Home"/>
    <n v="-2"/>
    <n v="2"/>
    <n v="151"/>
    <x v="0"/>
    <x v="1"/>
    <n v="749.17971709999995"/>
    <s v="Laptop"/>
  </r>
  <r>
    <n v="507366"/>
    <s v="PC"/>
    <s v="Delhi"/>
    <s v="Delivered"/>
    <d v="2019-03-12T01:18:55"/>
    <d v="2019-03-16T01:18:55"/>
    <d v="2019-03-17T01:18:55"/>
    <n v="42"/>
    <n v="129"/>
    <s v="Chennai"/>
    <s v="Delhi-Chennai"/>
    <s v="Outstation"/>
    <s v="Ship2Home"/>
    <n v="-1"/>
    <n v="4"/>
    <n v="171"/>
    <x v="0"/>
    <x v="1"/>
    <n v="2446"/>
    <s v="PC"/>
  </r>
  <r>
    <n v="438440"/>
    <s v="Tablet"/>
    <s v="Bangalore"/>
    <s v="Delivered"/>
    <d v="2019-03-12T01:24:48"/>
    <d v="2019-03-14T01:24:48"/>
    <d v="2019-03-16T01:24:48"/>
    <n v="40"/>
    <n v="125"/>
    <s v="Delhi"/>
    <s v="Bangalore-Delhi"/>
    <s v="Outstation"/>
    <s v="FastWheels"/>
    <n v="-2"/>
    <n v="2"/>
    <n v="165"/>
    <x v="1"/>
    <x v="1"/>
    <n v="604.37468090000004"/>
    <s v="Tablet"/>
  </r>
  <r>
    <n v="390727"/>
    <s v="Mobile"/>
    <s v="Bangalore"/>
    <s v="Delivered"/>
    <d v="2019-03-12T01:24:58"/>
    <d v="2019-03-14T01:24:58"/>
    <d v="2019-03-15T01:24:58"/>
    <n v="69"/>
    <n v="102"/>
    <s v="Delhi"/>
    <s v="Bangalore-Delhi"/>
    <s v="Outstation"/>
    <s v="FastWheels"/>
    <n v="-1"/>
    <n v="2"/>
    <n v="171"/>
    <x v="1"/>
    <x v="0"/>
    <n v="2572.2486349999999"/>
    <s v="Mobile"/>
  </r>
  <r>
    <n v="725925"/>
    <s v="Laptop"/>
    <s v="Bangalore"/>
    <s v="Delivered"/>
    <d v="2019-03-12T01:26:38"/>
    <d v="2019-03-19T01:26:38"/>
    <d v="2019-03-19T01:26:38"/>
    <n v="36"/>
    <n v="113"/>
    <s v="Mumbai"/>
    <s v="Bangalore-Mumbai"/>
    <s v="Outstation"/>
    <s v="Ship2Home"/>
    <n v="0"/>
    <n v="7"/>
    <n v="149"/>
    <x v="0"/>
    <x v="0"/>
    <n v="2097.024034"/>
    <s v="Laptop"/>
  </r>
  <r>
    <n v="17608"/>
    <s v="Mobile"/>
    <s v="Delhi"/>
    <s v="Delivered"/>
    <d v="2019-03-12T01:31:33"/>
    <d v="2019-03-14T01:31:33"/>
    <d v="2019-03-17T01:31:33"/>
    <n v="34"/>
    <n v="111"/>
    <s v="Mumbai"/>
    <s v="Delhi-Mumbai"/>
    <s v="Outstation"/>
    <s v="FastWheels"/>
    <n v="-3"/>
    <n v="2"/>
    <n v="145"/>
    <x v="1"/>
    <x v="1"/>
    <n v="3579.1379059999999"/>
    <s v="Mobile"/>
  </r>
  <r>
    <n v="612819"/>
    <s v="Laptop"/>
    <s v="Bangalore"/>
    <s v="Delivered"/>
    <d v="2019-03-12T01:50:59"/>
    <d v="2019-03-19T01:50:59"/>
    <d v="2019-03-15T01:50:59"/>
    <n v="38"/>
    <n v="125"/>
    <s v="Delhi"/>
    <s v="Bangalore-Delhi"/>
    <s v="Outstation"/>
    <s v="Ship2Home"/>
    <n v="4"/>
    <n v="7"/>
    <n v="163"/>
    <x v="0"/>
    <x v="0"/>
    <n v="289.48218650000001"/>
    <s v="Laptop"/>
  </r>
  <r>
    <n v="283360"/>
    <s v="PC"/>
    <s v="Delhi"/>
    <s v="Delivered"/>
    <d v="2019-03-12T01:54:37"/>
    <d v="2019-03-16T01:54:37"/>
    <d v="2019-03-16T01:54:37"/>
    <n v="80"/>
    <n v="109"/>
    <s v="Bangalore"/>
    <s v="Delhi-Bangalore"/>
    <s v="Outstation"/>
    <s v="FastWheels"/>
    <n v="0"/>
    <n v="4"/>
    <n v="189"/>
    <x v="1"/>
    <x v="1"/>
    <n v="863"/>
    <s v="PC"/>
  </r>
  <r>
    <n v="884681"/>
    <s v="Laptop"/>
    <s v="Delhi"/>
    <s v="Delivered"/>
    <d v="2019-03-12T02:01:33"/>
    <d v="2019-03-17T02:01:33"/>
    <d v="2019-03-16T02:01:33"/>
    <n v="0"/>
    <n v="103"/>
    <s v="Delhi"/>
    <s v="Delhi-Delhi"/>
    <s v="Local"/>
    <s v="FastWheels"/>
    <n v="1"/>
    <n v="5"/>
    <n v="103"/>
    <x v="1"/>
    <x v="2"/>
    <n v="1823"/>
    <s v="Laptop"/>
  </r>
  <r>
    <n v="300841"/>
    <s v="TV - 50 in"/>
    <s v="Delhi"/>
    <s v="Delivered"/>
    <d v="2019-03-12T02:01:49"/>
    <d v="2019-03-13T02:01:49"/>
    <d v="2019-03-16T02:01:49"/>
    <n v="0"/>
    <n v="122"/>
    <s v="Delhi"/>
    <s v="Delhi-Delhi"/>
    <s v="Local"/>
    <s v="Ship2Home"/>
    <n v="-3"/>
    <n v="1"/>
    <n v="122"/>
    <x v="1"/>
    <x v="0"/>
    <n v="3675.3544619999998"/>
    <s v="TV"/>
  </r>
  <r>
    <n v="865631"/>
    <s v="Laptop"/>
    <s v="Bangalore"/>
    <s v="Delivered"/>
    <d v="2019-03-12T02:13:10"/>
    <d v="2019-03-21T02:13:10"/>
    <d v="2019-03-15T02:13:10"/>
    <n v="25"/>
    <n v="128"/>
    <s v="Delhi"/>
    <s v="Bangalore-Delhi"/>
    <s v="Outstation"/>
    <s v="Ship2Home"/>
    <n v="6"/>
    <n v="9"/>
    <n v="153"/>
    <x v="1"/>
    <x v="0"/>
    <n v="3611.1875920000002"/>
    <s v="Laptop"/>
  </r>
  <r>
    <n v="34836"/>
    <s v="TV - 32 in"/>
    <s v="Bangalore"/>
    <s v="Delivered"/>
    <d v="2019-03-12T02:23:06"/>
    <d v="2019-03-18T02:23:06"/>
    <d v="2019-03-17T02:23:06"/>
    <n v="27"/>
    <n v="108"/>
    <s v="Kolkata"/>
    <s v="Bangalore-Kolkata"/>
    <s v="Outstation"/>
    <s v="FastWheels"/>
    <n v="1"/>
    <n v="6"/>
    <n v="135"/>
    <x v="0"/>
    <x v="1"/>
    <n v="1250"/>
    <s v="TV"/>
  </r>
  <r>
    <n v="104091"/>
    <s v="Mobile"/>
    <s v="Delhi"/>
    <s v="Delivered"/>
    <d v="2019-03-12T02:27:57"/>
    <d v="2019-03-16T02:27:57"/>
    <d v="2019-03-17T02:27:57"/>
    <n v="49"/>
    <n v="108"/>
    <s v="Kolkata"/>
    <s v="Delhi-Kolkata"/>
    <s v="Outstation"/>
    <s v="Ship2Home"/>
    <n v="-1"/>
    <n v="4"/>
    <n v="157"/>
    <x v="0"/>
    <x v="0"/>
    <n v="718"/>
    <s v="Mobile"/>
  </r>
  <r>
    <n v="899277"/>
    <s v="Laptop"/>
    <s v="Bangalore"/>
    <s v="Delivered"/>
    <d v="2019-03-12T02:39:47"/>
    <d v="2019-03-20T02:39:47"/>
    <d v="2019-03-17T02:39:47"/>
    <n v="85"/>
    <n v="91"/>
    <s v="Kolkata"/>
    <s v="Bangalore-Kolkata"/>
    <s v="Outstation"/>
    <s v="FastWheels"/>
    <n v="3"/>
    <n v="8"/>
    <n v="176"/>
    <x v="0"/>
    <x v="0"/>
    <n v="2373"/>
    <s v="Laptop"/>
  </r>
  <r>
    <n v="55549"/>
    <s v="Mobile"/>
    <s v="Bangalore"/>
    <s v="Delivered"/>
    <d v="2019-03-12T02:46:50"/>
    <d v="2019-03-15T02:46:50"/>
    <d v="2019-03-18T02:46:50"/>
    <n v="61"/>
    <n v="92"/>
    <s v="Mumbai"/>
    <s v="Bangalore-Mumbai"/>
    <s v="Outstation"/>
    <s v="FastWheels"/>
    <n v="-3"/>
    <n v="3"/>
    <n v="153"/>
    <x v="1"/>
    <x v="0"/>
    <n v="3041.8977199999999"/>
    <s v="Mobile"/>
  </r>
  <r>
    <n v="990749"/>
    <s v="Gaming Console"/>
    <s v="Delhi"/>
    <s v="Delivered"/>
    <d v="2019-03-12T02:48:21"/>
    <d v="2019-03-21T02:48:21"/>
    <d v="2019-03-19T02:48:21"/>
    <n v="49"/>
    <n v="106"/>
    <s v="Mumbai"/>
    <s v="Delhi-Mumbai"/>
    <s v="Outstation"/>
    <s v="Ship2Home"/>
    <n v="2"/>
    <n v="9"/>
    <n v="155"/>
    <x v="1"/>
    <x v="0"/>
    <n v="3397.7003070000001"/>
    <s v="Gaming Console"/>
  </r>
  <r>
    <n v="56454"/>
    <s v="Mobile"/>
    <s v="Delhi"/>
    <s v="Delivered"/>
    <d v="2019-03-12T02:50:38"/>
    <d v="2019-03-15T02:50:38"/>
    <d v="2019-03-15T02:50:38"/>
    <n v="26"/>
    <n v="125"/>
    <s v="Chennai"/>
    <s v="Delhi-Chennai"/>
    <s v="Outstation"/>
    <s v="Ship2Home"/>
    <n v="0"/>
    <n v="3"/>
    <n v="151"/>
    <x v="0"/>
    <x v="1"/>
    <n v="2555.439288"/>
    <s v="Mobile"/>
  </r>
  <r>
    <n v="106695"/>
    <s v="Laptop"/>
    <s v="Bangalore"/>
    <s v="Delivered"/>
    <d v="2019-03-12T02:55:29"/>
    <d v="2019-03-18T02:55:29"/>
    <d v="2019-03-18T02:55:29"/>
    <n v="31"/>
    <n v="111"/>
    <s v="Kolkata"/>
    <s v="Bangalore-Kolkata"/>
    <s v="Outstation"/>
    <s v="Ship2Home"/>
    <n v="0"/>
    <n v="6"/>
    <n v="142"/>
    <x v="0"/>
    <x v="0"/>
    <n v="1548.4645559999999"/>
    <s v="Laptop"/>
  </r>
  <r>
    <n v="684198"/>
    <s v="Laptop"/>
    <s v="Bangalore"/>
    <s v="Delivered"/>
    <d v="2019-03-12T02:58:13"/>
    <d v="2019-03-20T02:58:13"/>
    <d v="2019-03-15T02:58:13"/>
    <n v="45"/>
    <n v="122"/>
    <s v="Delhi"/>
    <s v="Bangalore-Delhi"/>
    <s v="Outstation"/>
    <s v="Ship2Home"/>
    <n v="5"/>
    <n v="8"/>
    <n v="167"/>
    <x v="0"/>
    <x v="1"/>
    <n v="2167.1098320000001"/>
    <s v="Laptop"/>
  </r>
  <r>
    <n v="704777"/>
    <s v="Mobile"/>
    <s v="Bangalore"/>
    <s v="Delivered"/>
    <d v="2019-03-12T03:03:11"/>
    <d v="2019-03-20T03:03:11"/>
    <d v="2019-03-15T03:03:11"/>
    <n v="77"/>
    <n v="103"/>
    <s v="Chennai"/>
    <s v="Bangalore-Chennai"/>
    <s v="Outstation"/>
    <s v="FastWheels"/>
    <n v="5"/>
    <n v="8"/>
    <n v="180"/>
    <x v="1"/>
    <x v="0"/>
    <n v="3816.8602740000001"/>
    <s v="Mobile"/>
  </r>
  <r>
    <n v="319481"/>
    <s v="Laptop"/>
    <s v="Delhi"/>
    <s v="Delivered"/>
    <d v="2019-03-12T03:10:27"/>
    <d v="2019-03-18T03:10:27"/>
    <d v="2019-03-19T03:10:27"/>
    <n v="26"/>
    <n v="110"/>
    <s v="Kolkata"/>
    <s v="Delhi-Kolkata"/>
    <s v="Outstation"/>
    <s v="Ship2Home"/>
    <n v="-1"/>
    <n v="6"/>
    <n v="136"/>
    <x v="1"/>
    <x v="0"/>
    <n v="1527"/>
    <s v="Laptop"/>
  </r>
  <r>
    <n v="192073"/>
    <s v="Laptop"/>
    <s v="Delhi"/>
    <s v="Delivered"/>
    <d v="2019-03-12T03:11:56"/>
    <d v="2019-03-17T03:11:56"/>
    <d v="2019-03-19T03:11:56"/>
    <n v="43"/>
    <n v="125"/>
    <s v="Chennai"/>
    <s v="Delhi-Chennai"/>
    <s v="Outstation"/>
    <s v="Ship2Home"/>
    <n v="-2"/>
    <n v="5"/>
    <n v="168"/>
    <x v="1"/>
    <x v="2"/>
    <n v="2805.540923"/>
    <s v="Laptop"/>
  </r>
  <r>
    <n v="48494"/>
    <s v="Mobile"/>
    <s v="Delhi"/>
    <s v="Delivered"/>
    <d v="2019-03-12T03:14:52"/>
    <d v="2019-03-15T03:14:52"/>
    <d v="2019-03-18T03:14:52"/>
    <n v="39"/>
    <n v="109"/>
    <s v="Mumbai"/>
    <s v="Delhi-Mumbai"/>
    <s v="Outstation"/>
    <s v="Ship2Home"/>
    <n v="-3"/>
    <n v="3"/>
    <n v="148"/>
    <x v="1"/>
    <x v="1"/>
    <n v="564.97796229999994"/>
    <s v="Mobile"/>
  </r>
  <r>
    <n v="48896"/>
    <s v="PC"/>
    <s v="Delhi"/>
    <s v="Delivered"/>
    <d v="2019-03-12T03:17:09"/>
    <d v="2019-03-16T03:17:09"/>
    <d v="2019-03-17T03:17:09"/>
    <n v="45"/>
    <n v="114"/>
    <s v="Mumbai"/>
    <s v="Delhi-Mumbai"/>
    <s v="Outstation"/>
    <s v="FastWheels"/>
    <n v="-1"/>
    <n v="4"/>
    <n v="159"/>
    <x v="1"/>
    <x v="1"/>
    <n v="2389.5086099999999"/>
    <s v="PC"/>
  </r>
  <r>
    <n v="531007"/>
    <s v="Gaming Console"/>
    <s v="Delhi"/>
    <s v="Delivered"/>
    <d v="2019-03-12T03:21:05"/>
    <d v="2019-03-21T03:21:05"/>
    <d v="2019-03-18T03:21:05"/>
    <n v="25"/>
    <n v="108"/>
    <s v="Mumbai"/>
    <s v="Delhi-Mumbai"/>
    <s v="Outstation"/>
    <s v="Ship2Home"/>
    <n v="3"/>
    <n v="9"/>
    <n v="133"/>
    <x v="1"/>
    <x v="0"/>
    <n v="3473"/>
    <s v="Gaming Console"/>
  </r>
  <r>
    <n v="19948"/>
    <s v="TV - 32 in"/>
    <s v="Delhi"/>
    <s v="Delivered"/>
    <d v="2019-03-12T03:25:21"/>
    <d v="2019-03-14T03:25:21"/>
    <d v="2019-03-15T03:25:21"/>
    <n v="42"/>
    <n v="128"/>
    <s v="Bangalore"/>
    <s v="Delhi-Bangalore"/>
    <s v="Outstation"/>
    <s v="FastWheels"/>
    <n v="-1"/>
    <n v="2"/>
    <n v="170"/>
    <x v="1"/>
    <x v="1"/>
    <n v="2764.387491"/>
    <s v="TV"/>
  </r>
  <r>
    <n v="848399"/>
    <s v="TV - 50 in"/>
    <s v="Delhi"/>
    <s v="Delivered"/>
    <d v="2019-03-12T03:26:16"/>
    <d v="2019-03-17T03:26:16"/>
    <d v="2019-03-16T03:26:16"/>
    <n v="38"/>
    <n v="128"/>
    <s v="Chennai"/>
    <s v="Delhi-Chennai"/>
    <s v="Outstation"/>
    <s v="Ship2Home"/>
    <n v="1"/>
    <n v="5"/>
    <n v="166"/>
    <x v="1"/>
    <x v="0"/>
    <n v="997"/>
    <s v="TV"/>
  </r>
  <r>
    <n v="823565"/>
    <s v="Laptop"/>
    <s v="Delhi"/>
    <s v="Delivered"/>
    <d v="2019-03-12T03:30:38"/>
    <d v="2019-03-19T03:30:38"/>
    <d v="2019-03-18T03:30:38"/>
    <n v="37"/>
    <n v="108"/>
    <s v="Kolkata"/>
    <s v="Delhi-Kolkata"/>
    <s v="Outstation"/>
    <s v="Ship2Home"/>
    <n v="1"/>
    <n v="7"/>
    <n v="145"/>
    <x v="1"/>
    <x v="0"/>
    <n v="2836"/>
    <s v="Laptop"/>
  </r>
  <r>
    <n v="702848"/>
    <s v="Mobile"/>
    <s v="Bangalore"/>
    <s v="Delivered"/>
    <d v="2019-03-12T03:31:58"/>
    <d v="2019-03-15T03:31:58"/>
    <d v="2019-03-19T03:31:58"/>
    <n v="0"/>
    <n v="129"/>
    <s v="Bangalore"/>
    <s v="Bangalore-Bangalore"/>
    <s v="Local"/>
    <s v="FastWheels"/>
    <n v="-4"/>
    <n v="3"/>
    <n v="129"/>
    <x v="1"/>
    <x v="1"/>
    <n v="3672.447709"/>
    <s v="Mobile"/>
  </r>
  <r>
    <n v="662388"/>
    <s v="Tablet"/>
    <s v="Delhi"/>
    <s v="Delivered"/>
    <d v="2019-03-12T03:41:52"/>
    <d v="2019-03-17T03:41:52"/>
    <d v="2019-03-16T03:41:52"/>
    <n v="43"/>
    <n v="109"/>
    <s v="Mumbai"/>
    <s v="Delhi-Mumbai"/>
    <s v="Outstation"/>
    <s v="FastWheels"/>
    <n v="1"/>
    <n v="5"/>
    <n v="152"/>
    <x v="0"/>
    <x v="1"/>
    <n v="2804.7608329999998"/>
    <s v="Tablet"/>
  </r>
  <r>
    <n v="755465"/>
    <s v="Mobile"/>
    <s v="Delhi"/>
    <s v="Delivered"/>
    <d v="2019-03-12T03:51:08"/>
    <d v="2019-03-18T03:51:08"/>
    <d v="2019-03-19T03:51:08"/>
    <n v="0"/>
    <n v="120"/>
    <s v="Delhi"/>
    <s v="Delhi-Delhi"/>
    <s v="Local"/>
    <s v="Ship2Home"/>
    <n v="-1"/>
    <n v="6"/>
    <n v="120"/>
    <x v="1"/>
    <x v="0"/>
    <n v="602.19749439999998"/>
    <s v="Mobile"/>
  </r>
  <r>
    <n v="757365"/>
    <s v="Mobile"/>
    <s v="Delhi"/>
    <s v="Delivered"/>
    <d v="2019-03-12T03:53:20"/>
    <d v="2019-03-18T03:53:20"/>
    <d v="2019-03-18T03:53:20"/>
    <n v="0"/>
    <n v="124"/>
    <s v="Delhi"/>
    <s v="Delhi-Delhi"/>
    <s v="Local"/>
    <s v="Ship2Home"/>
    <n v="0"/>
    <n v="6"/>
    <n v="124"/>
    <x v="0"/>
    <x v="2"/>
    <n v="2757.1118799999999"/>
    <s v="Mobile"/>
  </r>
  <r>
    <n v="234219"/>
    <s v="Tablet"/>
    <s v="Delhi"/>
    <s v="Delivered"/>
    <d v="2019-03-12T03:54:35"/>
    <d v="2019-03-18T03:54:35"/>
    <d v="2019-03-17T03:54:35"/>
    <n v="0"/>
    <n v="129"/>
    <s v="Delhi"/>
    <s v="Delhi-Delhi"/>
    <s v="Local"/>
    <s v="Ship2Home"/>
    <n v="1"/>
    <n v="6"/>
    <n v="129"/>
    <x v="0"/>
    <x v="0"/>
    <n v="2039.7126880000001"/>
    <s v="Tablet"/>
  </r>
  <r>
    <n v="78662"/>
    <s v="TV - 32 in"/>
    <s v="Bangalore"/>
    <s v="Delivered"/>
    <d v="2019-03-12T03:55:52"/>
    <d v="2019-03-16T03:55:52"/>
    <d v="2019-03-19T03:55:52"/>
    <n v="79"/>
    <n v="86"/>
    <s v="Mumbai"/>
    <s v="Bangalore-Mumbai"/>
    <s v="Outstation"/>
    <s v="FastWheels"/>
    <n v="-3"/>
    <n v="4"/>
    <n v="165"/>
    <x v="1"/>
    <x v="1"/>
    <n v="896.40562790000001"/>
    <s v="TV"/>
  </r>
  <r>
    <n v="80515"/>
    <s v="Mobile"/>
    <s v="Delhi"/>
    <s v="Delivered"/>
    <d v="2019-03-12T03:58:22"/>
    <d v="2019-03-19T03:58:22"/>
    <d v="2019-03-15T03:58:22"/>
    <n v="41"/>
    <n v="126"/>
    <s v="Chennai"/>
    <s v="Delhi-Chennai"/>
    <s v="Outstation"/>
    <s v="Ship2Home"/>
    <n v="4"/>
    <n v="7"/>
    <n v="167"/>
    <x v="1"/>
    <x v="0"/>
    <n v="604.38345100000004"/>
    <s v="Mobile"/>
  </r>
  <r>
    <n v="297338"/>
    <s v="Mobile"/>
    <s v="Delhi"/>
    <s v="Delivered"/>
    <d v="2019-03-12T03:59:36"/>
    <d v="2019-03-14T03:59:36"/>
    <d v="2019-03-18T03:59:36"/>
    <n v="86"/>
    <n v="87"/>
    <s v="Mumbai"/>
    <s v="Delhi-Mumbai"/>
    <s v="Outstation"/>
    <s v="FastWheels"/>
    <n v="-4"/>
    <n v="2"/>
    <n v="173"/>
    <x v="1"/>
    <x v="1"/>
    <n v="3375.1675479999999"/>
    <s v="Mobile"/>
  </r>
  <r>
    <n v="873877"/>
    <s v="Mobile"/>
    <s v="Bangalore"/>
    <s v="Delivered"/>
    <d v="2019-03-12T04:03:05"/>
    <d v="2019-03-16T04:03:05"/>
    <d v="2019-03-17T04:03:05"/>
    <n v="42"/>
    <n v="111"/>
    <s v="Mumbai"/>
    <s v="Bangalore-Mumbai"/>
    <s v="Outstation"/>
    <s v="Ship2Home"/>
    <n v="-1"/>
    <n v="4"/>
    <n v="153"/>
    <x v="1"/>
    <x v="0"/>
    <n v="2651"/>
    <s v="Mobile"/>
  </r>
  <r>
    <n v="644662"/>
    <s v="Tablet"/>
    <s v="Bangalore"/>
    <s v="Delivered"/>
    <d v="2019-03-12T04:15:33"/>
    <d v="2019-03-20T04:15:33"/>
    <d v="2019-03-17T04:15:33"/>
    <n v="59"/>
    <n v="103"/>
    <s v="Chennai"/>
    <s v="Bangalore-Chennai"/>
    <s v="Outstation"/>
    <s v="FastWheels"/>
    <n v="3"/>
    <n v="8"/>
    <n v="162"/>
    <x v="1"/>
    <x v="1"/>
    <n v="335.89480880000002"/>
    <s v="Tablet"/>
  </r>
  <r>
    <n v="958948"/>
    <s v="Mobile"/>
    <s v="Bangalore"/>
    <s v="Delivered"/>
    <d v="2019-03-12T04:20:35"/>
    <d v="2019-03-16T04:20:35"/>
    <d v="2019-03-17T04:20:35"/>
    <n v="36"/>
    <n v="127"/>
    <s v="Delhi"/>
    <s v="Bangalore-Delhi"/>
    <s v="Outstation"/>
    <s v="FastWheels"/>
    <n v="-1"/>
    <n v="4"/>
    <n v="163"/>
    <x v="1"/>
    <x v="1"/>
    <n v="2792.8749950000001"/>
    <s v="Mobile"/>
  </r>
  <r>
    <n v="191134"/>
    <s v="Mobile"/>
    <s v="Bangalore"/>
    <s v="Delivered"/>
    <d v="2019-03-12T04:25:12"/>
    <d v="2019-03-21T04:25:12"/>
    <d v="2019-03-15T04:25:12"/>
    <n v="47"/>
    <n v="110"/>
    <s v="Mumbai"/>
    <s v="Bangalore-Mumbai"/>
    <s v="Outstation"/>
    <s v="Ship2Home"/>
    <n v="6"/>
    <n v="9"/>
    <n v="157"/>
    <x v="1"/>
    <x v="1"/>
    <n v="3787.982332"/>
    <s v="Mobile"/>
  </r>
  <r>
    <n v="454180"/>
    <s v="Mobile"/>
    <s v="Delhi"/>
    <s v="Delivered"/>
    <d v="2019-03-12T04:28:45"/>
    <d v="2019-03-15T04:28:45"/>
    <d v="2019-03-16T04:28:45"/>
    <n v="42"/>
    <n v="107"/>
    <s v="Mumbai"/>
    <s v="Delhi-Mumbai"/>
    <s v="Outstation"/>
    <s v="FastWheels"/>
    <n v="-1"/>
    <n v="3"/>
    <n v="149"/>
    <x v="1"/>
    <x v="1"/>
    <n v="756.84376599999996"/>
    <s v="Mobile"/>
  </r>
  <r>
    <n v="578022"/>
    <s v="Laptop"/>
    <s v="Bangalore"/>
    <s v="Delivered"/>
    <d v="2019-03-12T04:33:18"/>
    <d v="2019-03-21T04:33:18"/>
    <d v="2019-03-15T04:33:18"/>
    <n v="50"/>
    <n v="125"/>
    <s v="Delhi"/>
    <s v="Bangalore-Delhi"/>
    <s v="Outstation"/>
    <s v="Ship2Home"/>
    <n v="6"/>
    <n v="9"/>
    <n v="175"/>
    <x v="0"/>
    <x v="1"/>
    <n v="2442"/>
    <s v="Laptop"/>
  </r>
  <r>
    <n v="722635"/>
    <s v="Mobile"/>
    <s v="Delhi"/>
    <s v="Delivered"/>
    <d v="2019-03-12T04:37:11"/>
    <d v="2019-03-17T04:37:11"/>
    <d v="2019-03-16T04:37:11"/>
    <n v="79"/>
    <n v="109"/>
    <s v="Bangalore"/>
    <s v="Delhi-Bangalore"/>
    <s v="Outstation"/>
    <s v="FastWheels"/>
    <n v="1"/>
    <n v="5"/>
    <n v="188"/>
    <x v="1"/>
    <x v="0"/>
    <n v="3282.394808"/>
    <s v="Mobile"/>
  </r>
  <r>
    <n v="314498"/>
    <s v="Tablet"/>
    <s v="Delhi"/>
    <s v="Delivered"/>
    <d v="2019-03-12T05:11:36"/>
    <d v="2019-03-22T05:11:36"/>
    <d v="2019-03-18T05:11:36"/>
    <n v="42"/>
    <n v="121"/>
    <s v="Bangalore"/>
    <s v="Delhi-Bangalore"/>
    <s v="Outstation"/>
    <s v="Ship2Home"/>
    <n v="4"/>
    <n v="10"/>
    <n v="163"/>
    <x v="1"/>
    <x v="1"/>
    <n v="3433.539972"/>
    <s v="Tablet"/>
  </r>
  <r>
    <n v="879800"/>
    <s v="Tablet"/>
    <s v="Delhi"/>
    <s v="Delivered"/>
    <d v="2019-03-12T05:23:08"/>
    <d v="2019-03-14T05:23:08"/>
    <d v="2019-03-19T05:23:08"/>
    <n v="41"/>
    <n v="124"/>
    <s v="Bangalore"/>
    <s v="Delhi-Bangalore"/>
    <s v="Outstation"/>
    <s v="FastWheels"/>
    <n v="-5"/>
    <n v="2"/>
    <n v="165"/>
    <x v="1"/>
    <x v="1"/>
    <n v="2595.1200410000001"/>
    <s v="Tablet"/>
  </r>
  <r>
    <n v="594814"/>
    <s v="PC"/>
    <s v="Delhi"/>
    <s v="Delivered"/>
    <d v="2019-03-12T05:25:43"/>
    <d v="2019-03-18T05:25:43"/>
    <d v="2019-03-15T05:25:43"/>
    <n v="38"/>
    <n v="114"/>
    <s v="Mumbai"/>
    <s v="Delhi-Mumbai"/>
    <s v="Outstation"/>
    <s v="Ship2Home"/>
    <n v="3"/>
    <n v="6"/>
    <n v="152"/>
    <x v="1"/>
    <x v="1"/>
    <n v="354"/>
    <s v="PC"/>
  </r>
  <r>
    <n v="256986"/>
    <s v="Mobile"/>
    <s v="Delhi"/>
    <s v="Delivered"/>
    <d v="2019-03-12T05:31:40"/>
    <d v="2019-03-13T05:31:40"/>
    <d v="2019-03-18T05:31:40"/>
    <n v="0"/>
    <n v="106"/>
    <s v="Delhi"/>
    <s v="Delhi-Delhi"/>
    <s v="Local"/>
    <s v="FastWheels"/>
    <n v="-5"/>
    <n v="1"/>
    <n v="106"/>
    <x v="0"/>
    <x v="1"/>
    <n v="841.75518139999997"/>
    <s v="Mobile"/>
  </r>
  <r>
    <n v="852941"/>
    <s v="PC"/>
    <s v="Delhi"/>
    <s v="Delivered"/>
    <d v="2019-03-12T05:31:47"/>
    <d v="2019-03-19T05:31:47"/>
    <d v="2019-03-15T05:31:47"/>
    <n v="29"/>
    <n v="128"/>
    <s v="Bangalore"/>
    <s v="Delhi-Bangalore"/>
    <s v="Outstation"/>
    <s v="Ship2Home"/>
    <n v="4"/>
    <n v="7"/>
    <n v="157"/>
    <x v="1"/>
    <x v="0"/>
    <n v="3263"/>
    <s v="PC"/>
  </r>
  <r>
    <n v="623063"/>
    <s v="Mobile"/>
    <s v="Bangalore"/>
    <s v="Delivered"/>
    <d v="2019-03-12T05:38:37"/>
    <d v="2019-03-14T05:38:37"/>
    <d v="2019-03-15T05:38:37"/>
    <n v="32"/>
    <n v="115"/>
    <s v="Kolkata"/>
    <s v="Bangalore-Kolkata"/>
    <s v="Outstation"/>
    <s v="Ship2Home"/>
    <n v="-1"/>
    <n v="2"/>
    <n v="147"/>
    <x v="1"/>
    <x v="2"/>
    <n v="451"/>
    <s v="Mobile"/>
  </r>
  <r>
    <n v="618277"/>
    <s v="TV - 50 in"/>
    <s v="Bangalore"/>
    <s v="Delivered"/>
    <d v="2019-03-12T05:41:25"/>
    <d v="2019-03-16T05:41:25"/>
    <d v="2019-03-16T05:41:25"/>
    <n v="0"/>
    <n v="127"/>
    <s v="Bangalore"/>
    <s v="Bangalore-Bangalore"/>
    <s v="Local"/>
    <s v="Ship2Home"/>
    <n v="0"/>
    <n v="4"/>
    <n v="127"/>
    <x v="1"/>
    <x v="0"/>
    <n v="1808.5491340000001"/>
    <s v="TV"/>
  </r>
  <r>
    <n v="815613"/>
    <s v="TV - 40 in"/>
    <s v="Delhi"/>
    <s v="Delivered"/>
    <d v="2019-03-12T05:45:36"/>
    <d v="2019-03-17T05:45:36"/>
    <d v="2019-03-16T05:45:36"/>
    <n v="43"/>
    <n v="125"/>
    <s v="Bangalore"/>
    <s v="Delhi-Bangalore"/>
    <s v="Outstation"/>
    <s v="Ship2Home"/>
    <n v="1"/>
    <n v="5"/>
    <n v="168"/>
    <x v="0"/>
    <x v="0"/>
    <n v="2428.6861600000002"/>
    <s v="TV"/>
  </r>
  <r>
    <n v="908072"/>
    <s v="TV - 32 in"/>
    <s v="Bangalore"/>
    <s v="Delivered"/>
    <d v="2019-03-12T05:51:31"/>
    <d v="2019-03-17T05:51:31"/>
    <d v="2019-03-17T05:51:31"/>
    <n v="28"/>
    <n v="123"/>
    <s v="Delhi"/>
    <s v="Bangalore-Delhi"/>
    <s v="Outstation"/>
    <s v="FastWheels"/>
    <n v="0"/>
    <n v="5"/>
    <n v="151"/>
    <x v="1"/>
    <x v="1"/>
    <n v="2577.832253"/>
    <s v="TV"/>
  </r>
  <r>
    <n v="639456"/>
    <s v="Laptop"/>
    <s v="Delhi"/>
    <s v="Delivered"/>
    <d v="2019-03-12T05:56:07"/>
    <d v="2019-03-15T05:56:07"/>
    <d v="2019-03-19T05:56:07"/>
    <n v="29"/>
    <n v="129"/>
    <s v="Bangalore"/>
    <s v="Delhi-Bangalore"/>
    <s v="Outstation"/>
    <s v="FastWheels"/>
    <n v="-4"/>
    <n v="3"/>
    <n v="158"/>
    <x v="0"/>
    <x v="1"/>
    <n v="883.70578609999995"/>
    <s v="Laptop"/>
  </r>
  <r>
    <n v="970110"/>
    <s v="Mobile"/>
    <s v="Delhi"/>
    <s v="Delivered"/>
    <d v="2019-03-12T05:59:40"/>
    <d v="2019-03-16T05:59:40"/>
    <d v="2019-03-17T05:59:40"/>
    <n v="25"/>
    <n v="122"/>
    <s v="Bangalore"/>
    <s v="Delhi-Bangalore"/>
    <s v="Outstation"/>
    <s v="Ship2Home"/>
    <n v="-1"/>
    <n v="4"/>
    <n v="147"/>
    <x v="0"/>
    <x v="1"/>
    <n v="1202.227494"/>
    <s v="Mobile"/>
  </r>
  <r>
    <n v="933308"/>
    <s v="Mobile"/>
    <s v="Delhi"/>
    <s v="Delivered"/>
    <d v="2019-03-12T06:00:24"/>
    <d v="2019-03-16T06:00:24"/>
    <d v="2019-03-17T06:00:24"/>
    <n v="79"/>
    <n v="86"/>
    <s v="Kolkata"/>
    <s v="Delhi-Kolkata"/>
    <s v="Outstation"/>
    <s v="FastWheels"/>
    <n v="-1"/>
    <n v="4"/>
    <n v="165"/>
    <x v="1"/>
    <x v="1"/>
    <n v="1152.2518600000001"/>
    <s v="Mobile"/>
  </r>
  <r>
    <n v="11863"/>
    <s v="Mobile"/>
    <s v="Delhi"/>
    <s v="Delivered"/>
    <d v="2019-03-12T06:02:25"/>
    <d v="2019-03-13T06:02:25"/>
    <d v="2019-03-18T06:02:25"/>
    <n v="0"/>
    <n v="104"/>
    <s v="Delhi"/>
    <s v="Delhi-Delhi"/>
    <s v="Local"/>
    <s v="FastWheels"/>
    <n v="-5"/>
    <n v="1"/>
    <n v="104"/>
    <x v="1"/>
    <x v="0"/>
    <n v="2983"/>
    <s v="Mobile"/>
  </r>
  <r>
    <n v="45775"/>
    <s v="Laptop"/>
    <s v="Delhi"/>
    <s v="Delivered"/>
    <d v="2019-03-12T06:04:48"/>
    <d v="2019-03-14T06:04:48"/>
    <d v="2019-03-18T06:04:48"/>
    <n v="33"/>
    <n v="122"/>
    <s v="Chennai"/>
    <s v="Delhi-Chennai"/>
    <s v="Outstation"/>
    <s v="Ship2Home"/>
    <n v="-4"/>
    <n v="2"/>
    <n v="155"/>
    <x v="1"/>
    <x v="0"/>
    <n v="878.08658430000003"/>
    <s v="Laptop"/>
  </r>
  <r>
    <n v="526055"/>
    <s v="Tablet"/>
    <s v="Bangalore"/>
    <s v="Delivered"/>
    <d v="2019-03-12T06:19:08"/>
    <d v="2019-03-15T06:19:08"/>
    <d v="2019-03-15T06:19:08"/>
    <n v="67"/>
    <n v="87"/>
    <s v="Mumbai"/>
    <s v="Bangalore-Mumbai"/>
    <s v="Outstation"/>
    <s v="FastWheels"/>
    <n v="0"/>
    <n v="3"/>
    <n v="154"/>
    <x v="1"/>
    <x v="0"/>
    <n v="3493.7569330000001"/>
    <s v="Tablet"/>
  </r>
  <r>
    <n v="872621"/>
    <s v="TV - 50 in"/>
    <s v="Delhi"/>
    <s v="Delivered"/>
    <d v="2019-03-12T06:24:03"/>
    <d v="2019-03-20T06:24:03"/>
    <d v="2019-03-16T06:24:03"/>
    <n v="47"/>
    <n v="115"/>
    <s v="Mumbai"/>
    <s v="Delhi-Mumbai"/>
    <s v="Outstation"/>
    <s v="Ship2Home"/>
    <n v="4"/>
    <n v="8"/>
    <n v="162"/>
    <x v="1"/>
    <x v="0"/>
    <n v="3141.817583"/>
    <s v="TV"/>
  </r>
  <r>
    <n v="486119"/>
    <s v="TV - 50 in"/>
    <s v="Delhi"/>
    <s v="Delivered"/>
    <d v="2019-03-12T06:34:28"/>
    <d v="2019-03-16T06:34:28"/>
    <d v="2019-03-18T06:34:28"/>
    <n v="0"/>
    <n v="105"/>
    <s v="Delhi"/>
    <s v="Delhi-Delhi"/>
    <s v="Local"/>
    <s v="FastWheels"/>
    <n v="-2"/>
    <n v="4"/>
    <n v="105"/>
    <x v="1"/>
    <x v="0"/>
    <n v="2720"/>
    <s v="TV"/>
  </r>
  <r>
    <n v="746862"/>
    <s v="Mobile"/>
    <s v="Bangalore"/>
    <s v="Delivered"/>
    <d v="2019-03-12T06:36:45"/>
    <d v="2019-03-15T06:36:45"/>
    <d v="2019-03-15T06:36:45"/>
    <n v="0"/>
    <n v="125"/>
    <s v="Bangalore"/>
    <s v="Bangalore-Bangalore"/>
    <s v="Local"/>
    <s v="Ship2Home"/>
    <n v="0"/>
    <n v="3"/>
    <n v="125"/>
    <x v="0"/>
    <x v="1"/>
    <n v="2911.2204019999999"/>
    <s v="Mobile"/>
  </r>
  <r>
    <n v="68443"/>
    <s v="PC"/>
    <s v="Delhi"/>
    <s v="Delivered"/>
    <d v="2019-03-12T06:52:25"/>
    <d v="2019-03-20T06:52:25"/>
    <d v="2019-03-15T06:52:25"/>
    <n v="33"/>
    <n v="123"/>
    <s v="Bangalore"/>
    <s v="Delhi-Bangalore"/>
    <s v="Outstation"/>
    <s v="Ship2Home"/>
    <n v="5"/>
    <n v="8"/>
    <n v="156"/>
    <x v="1"/>
    <x v="0"/>
    <n v="3434.522508"/>
    <s v="PC"/>
  </r>
  <r>
    <n v="473989"/>
    <s v="Tablet"/>
    <s v="Bangalore"/>
    <s v="Delivered"/>
    <d v="2019-03-12T06:55:54"/>
    <d v="2019-03-19T06:55:54"/>
    <d v="2019-03-17T06:55:54"/>
    <n v="30"/>
    <n v="108"/>
    <s v="Mumbai"/>
    <s v="Bangalore-Mumbai"/>
    <s v="Outstation"/>
    <s v="Ship2Home"/>
    <n v="2"/>
    <n v="7"/>
    <n v="138"/>
    <x v="1"/>
    <x v="0"/>
    <n v="2260.3414090000001"/>
    <s v="Tablet"/>
  </r>
  <r>
    <n v="387790"/>
    <s v="Laptop"/>
    <s v="Delhi"/>
    <s v="Delivered"/>
    <d v="2019-03-12T07:02:06"/>
    <d v="2019-03-16T07:02:06"/>
    <d v="2019-03-15T07:02:06"/>
    <n v="0"/>
    <n v="101"/>
    <s v="Delhi"/>
    <s v="Delhi-Delhi"/>
    <s v="Local"/>
    <s v="FastWheels"/>
    <n v="1"/>
    <n v="4"/>
    <n v="101"/>
    <x v="1"/>
    <x v="1"/>
    <n v="3605.7505609999998"/>
    <s v="Laptop"/>
  </r>
  <r>
    <n v="168867"/>
    <s v="Laptop"/>
    <s v="Delhi"/>
    <s v="Delivered"/>
    <d v="2019-03-12T07:03:51"/>
    <d v="2019-03-16T07:03:51"/>
    <d v="2019-03-17T07:03:51"/>
    <n v="0"/>
    <n v="123"/>
    <s v="Delhi"/>
    <s v="Delhi-Delhi"/>
    <s v="Local"/>
    <s v="Ship2Home"/>
    <n v="-1"/>
    <n v="4"/>
    <n v="123"/>
    <x v="0"/>
    <x v="0"/>
    <n v="732"/>
    <s v="Laptop"/>
  </r>
  <r>
    <n v="934090"/>
    <s v="Mobile"/>
    <s v="Bangalore"/>
    <s v="Delivered"/>
    <d v="2019-03-12T07:05:29"/>
    <d v="2019-03-18T07:05:29"/>
    <d v="2019-03-18T07:05:29"/>
    <n v="79"/>
    <n v="107"/>
    <s v="Delhi"/>
    <s v="Bangalore-Delhi"/>
    <s v="Outstation"/>
    <s v="FastWheels"/>
    <n v="0"/>
    <n v="6"/>
    <n v="186"/>
    <x v="1"/>
    <x v="1"/>
    <n v="2258"/>
    <s v="Mobile"/>
  </r>
  <r>
    <n v="213143"/>
    <s v="Tablet"/>
    <s v="Delhi"/>
    <s v="Delivered"/>
    <d v="2019-03-12T07:07:06"/>
    <d v="2019-03-16T07:07:06"/>
    <d v="2019-03-16T07:07:06"/>
    <n v="0"/>
    <n v="126"/>
    <s v="Delhi"/>
    <s v="Delhi-Delhi"/>
    <s v="Local"/>
    <s v="Ship2Home"/>
    <n v="0"/>
    <n v="4"/>
    <n v="126"/>
    <x v="1"/>
    <x v="2"/>
    <n v="3828.9781950000001"/>
    <s v="Tablet"/>
  </r>
  <r>
    <n v="353911"/>
    <s v="Tablet"/>
    <s v="Delhi"/>
    <s v="Delivered"/>
    <d v="2019-03-12T07:15:04"/>
    <d v="2019-03-17T07:15:04"/>
    <d v="2019-03-18T07:15:04"/>
    <n v="45"/>
    <n v="113"/>
    <s v="Mumbai"/>
    <s v="Delhi-Mumbai"/>
    <s v="Outstation"/>
    <s v="Ship2Home"/>
    <n v="-1"/>
    <n v="5"/>
    <n v="158"/>
    <x v="1"/>
    <x v="0"/>
    <n v="2153"/>
    <s v="Tablet"/>
  </r>
  <r>
    <n v="792337"/>
    <s v="Mobile"/>
    <s v="Bangalore"/>
    <s v="Delivered"/>
    <d v="2019-03-12T07:27:58"/>
    <d v="2019-03-15T07:27:58"/>
    <d v="2019-03-17T07:27:58"/>
    <n v="29"/>
    <n v="125"/>
    <s v="Chennai"/>
    <s v="Bangalore-Chennai"/>
    <s v="Outstation"/>
    <s v="Ship2Home"/>
    <n v="-2"/>
    <n v="3"/>
    <n v="154"/>
    <x v="1"/>
    <x v="2"/>
    <n v="1875.6375579999999"/>
    <s v="Mobile"/>
  </r>
  <r>
    <n v="593652"/>
    <s v="Laptop"/>
    <s v="Bangalore"/>
    <s v="Delivered"/>
    <d v="2019-03-12T07:41:38"/>
    <d v="2019-03-13T07:41:38"/>
    <d v="2019-03-17T07:41:38"/>
    <n v="0"/>
    <n v="127"/>
    <s v="Bangalore"/>
    <s v="Bangalore-Bangalore"/>
    <s v="Local"/>
    <s v="FastWheels"/>
    <n v="-4"/>
    <n v="1"/>
    <n v="127"/>
    <x v="0"/>
    <x v="1"/>
    <n v="1052.442982"/>
    <s v="Laptop"/>
  </r>
  <r>
    <n v="318021"/>
    <s v="Mobile"/>
    <s v="Bangalore"/>
    <s v="Delivered"/>
    <d v="2019-03-12T07:55:12"/>
    <d v="2019-03-15T07:55:12"/>
    <d v="2019-03-18T07:55:12"/>
    <n v="33"/>
    <n v="109"/>
    <s v="Mumbai"/>
    <s v="Bangalore-Mumbai"/>
    <s v="Outstation"/>
    <s v="Ship2Home"/>
    <n v="-3"/>
    <n v="3"/>
    <n v="142"/>
    <x v="0"/>
    <x v="0"/>
    <n v="2125"/>
    <s v="Mobile"/>
  </r>
  <r>
    <n v="385288"/>
    <s v="Mobile"/>
    <s v="Bangalore"/>
    <s v="Delivered"/>
    <d v="2019-03-12T07:56:48"/>
    <d v="2019-03-21T07:56:48"/>
    <d v="2019-03-19T07:56:48"/>
    <n v="70"/>
    <n v="103"/>
    <s v="Chennai"/>
    <s v="Bangalore-Chennai"/>
    <s v="Outstation"/>
    <s v="FastWheels"/>
    <n v="2"/>
    <n v="9"/>
    <n v="173"/>
    <x v="1"/>
    <x v="1"/>
    <n v="2875.1226470000001"/>
    <s v="Mobile"/>
  </r>
  <r>
    <n v="917253"/>
    <s v="Mobile"/>
    <s v="Delhi"/>
    <s v="Delivered"/>
    <d v="2019-03-12T07:57:46"/>
    <d v="2019-03-14T07:57:46"/>
    <d v="2019-03-15T07:57:46"/>
    <n v="75"/>
    <n v="86"/>
    <s v="Mumbai"/>
    <s v="Delhi-Mumbai"/>
    <s v="Outstation"/>
    <s v="FastWheels"/>
    <n v="-1"/>
    <n v="2"/>
    <n v="161"/>
    <x v="0"/>
    <x v="0"/>
    <n v="2998.1412700000001"/>
    <s v="Mobile"/>
  </r>
  <r>
    <n v="93395"/>
    <s v="PC"/>
    <s v="Delhi"/>
    <s v="Delivered"/>
    <d v="2019-03-12T08:09:52"/>
    <d v="2019-03-14T08:09:52"/>
    <d v="2019-03-15T08:09:52"/>
    <n v="0"/>
    <n v="105"/>
    <s v="Delhi"/>
    <s v="Delhi-Delhi"/>
    <s v="Local"/>
    <s v="FastWheels"/>
    <n v="-1"/>
    <n v="2"/>
    <n v="105"/>
    <x v="1"/>
    <x v="0"/>
    <n v="3636.5084849999998"/>
    <s v="PC"/>
  </r>
  <r>
    <n v="728699"/>
    <s v="Laptop"/>
    <s v="Delhi"/>
    <s v="Delivered"/>
    <d v="2019-03-12T08:10:09"/>
    <d v="2019-03-21T08:10:09"/>
    <d v="2019-03-19T08:10:09"/>
    <n v="39"/>
    <n v="109"/>
    <s v="Mumbai"/>
    <s v="Delhi-Mumbai"/>
    <s v="Outstation"/>
    <s v="Ship2Home"/>
    <n v="2"/>
    <n v="9"/>
    <n v="148"/>
    <x v="1"/>
    <x v="0"/>
    <n v="3151.0515789999999"/>
    <s v="Laptop"/>
  </r>
  <r>
    <n v="861525"/>
    <s v="Tablet"/>
    <s v="Bangalore"/>
    <s v="Delivered"/>
    <d v="2019-03-12T08:11:17"/>
    <d v="2019-03-19T08:11:17"/>
    <d v="2019-03-15T08:11:17"/>
    <n v="28"/>
    <n v="126"/>
    <s v="Delhi"/>
    <s v="Bangalore-Delhi"/>
    <s v="Outstation"/>
    <s v="Ship2Home"/>
    <n v="4"/>
    <n v="7"/>
    <n v="154"/>
    <x v="0"/>
    <x v="2"/>
    <n v="3119"/>
    <s v="Tablet"/>
  </r>
  <r>
    <n v="104107"/>
    <s v="Tablet"/>
    <s v="Bangalore"/>
    <s v="Delivered"/>
    <d v="2019-03-12T08:17:30"/>
    <d v="2019-03-20T08:17:30"/>
    <d v="2019-03-16T08:17:30"/>
    <n v="25"/>
    <n v="127"/>
    <s v="Delhi"/>
    <s v="Bangalore-Delhi"/>
    <s v="Outstation"/>
    <s v="Ship2Home"/>
    <n v="4"/>
    <n v="8"/>
    <n v="152"/>
    <x v="1"/>
    <x v="0"/>
    <n v="1083.7288599999999"/>
    <s v="Tablet"/>
  </r>
  <r>
    <n v="934457"/>
    <s v="Mobile"/>
    <s v="Delhi"/>
    <s v="Delivered"/>
    <d v="2019-03-12T08:20:56"/>
    <d v="2019-03-18T08:20:56"/>
    <d v="2019-03-15T08:20:56"/>
    <n v="72"/>
    <n v="104"/>
    <s v="Bangalore"/>
    <s v="Delhi-Bangalore"/>
    <s v="Outstation"/>
    <s v="FastWheels"/>
    <n v="3"/>
    <n v="6"/>
    <n v="176"/>
    <x v="1"/>
    <x v="0"/>
    <n v="3342"/>
    <s v="Mobile"/>
  </r>
  <r>
    <n v="171793"/>
    <s v="Laptop"/>
    <s v="Delhi"/>
    <s v="Delivered"/>
    <d v="2019-03-12T08:31:29"/>
    <d v="2019-03-15T08:31:29"/>
    <d v="2019-03-17T08:31:29"/>
    <n v="0"/>
    <n v="108"/>
    <s v="Delhi"/>
    <s v="Delhi-Delhi"/>
    <s v="Local"/>
    <s v="FastWheels"/>
    <n v="-2"/>
    <n v="3"/>
    <n v="108"/>
    <x v="1"/>
    <x v="0"/>
    <n v="3349"/>
    <s v="Laptop"/>
  </r>
  <r>
    <n v="494181"/>
    <s v="Laptop"/>
    <s v="Bangalore"/>
    <s v="Delivered"/>
    <d v="2019-03-12T08:50:18"/>
    <d v="2019-03-12T08:50:18"/>
    <d v="2019-03-18T08:50:18"/>
    <n v="0"/>
    <n v="105"/>
    <s v="Bangalore"/>
    <s v="Bangalore-Bangalore"/>
    <s v="Local"/>
    <s v="FastWheels"/>
    <n v="-6"/>
    <n v="0"/>
    <n v="105"/>
    <x v="0"/>
    <x v="0"/>
    <n v="701"/>
    <s v="Laptop"/>
  </r>
  <r>
    <n v="552095"/>
    <s v="PC"/>
    <s v="Delhi"/>
    <s v="Delivered"/>
    <d v="2019-03-12T08:52:18"/>
    <d v="2019-03-18T08:52:18"/>
    <d v="2019-03-17T08:52:18"/>
    <n v="75"/>
    <n v="91"/>
    <s v="Mumbai"/>
    <s v="Delhi-Mumbai"/>
    <s v="Outstation"/>
    <s v="FastWheels"/>
    <n v="1"/>
    <n v="6"/>
    <n v="166"/>
    <x v="1"/>
    <x v="0"/>
    <n v="1521.248683"/>
    <s v="PC"/>
  </r>
  <r>
    <n v="240393"/>
    <s v="PC"/>
    <s v="Bangalore"/>
    <s v="Delivered"/>
    <d v="2019-03-12T09:02:48"/>
    <d v="2019-03-12T09:02:48"/>
    <d v="2019-03-16T09:02:48"/>
    <n v="0"/>
    <n v="121"/>
    <s v="Bangalore"/>
    <s v="Bangalore-Bangalore"/>
    <s v="Local"/>
    <s v="Ship2Home"/>
    <n v="-4"/>
    <n v="0"/>
    <n v="121"/>
    <x v="0"/>
    <x v="0"/>
    <n v="663.36659059999999"/>
    <s v="PC"/>
  </r>
  <r>
    <n v="881019"/>
    <s v="Laptop"/>
    <s v="Delhi"/>
    <s v="Delivered"/>
    <d v="2019-03-12T09:04:42"/>
    <d v="2019-03-16T09:04:42"/>
    <d v="2019-03-16T09:04:42"/>
    <n v="49"/>
    <n v="129"/>
    <s v="Chennai"/>
    <s v="Delhi-Chennai"/>
    <s v="Outstation"/>
    <s v="Ship2Home"/>
    <n v="0"/>
    <n v="4"/>
    <n v="178"/>
    <x v="0"/>
    <x v="0"/>
    <n v="1977.943984"/>
    <s v="Laptop"/>
  </r>
  <r>
    <n v="311861"/>
    <s v="Tablet"/>
    <s v="Bangalore"/>
    <s v="Delivered"/>
    <d v="2019-03-12T09:12:05"/>
    <d v="2019-03-15T09:12:05"/>
    <d v="2019-03-18T09:12:05"/>
    <n v="0"/>
    <n v="105"/>
    <s v="Bangalore"/>
    <s v="Bangalore-Bangalore"/>
    <s v="Local"/>
    <s v="FastWheels"/>
    <n v="-3"/>
    <n v="3"/>
    <n v="105"/>
    <x v="1"/>
    <x v="0"/>
    <n v="1989.905501"/>
    <s v="Tablet"/>
  </r>
  <r>
    <n v="893506"/>
    <s v="Laptop"/>
    <s v="Delhi"/>
    <s v="Delivered"/>
    <d v="2019-03-12T09:15:58"/>
    <d v="2019-03-17T09:15:58"/>
    <d v="2019-03-16T09:15:58"/>
    <n v="50"/>
    <n v="111"/>
    <s v="Mumbai"/>
    <s v="Delhi-Mumbai"/>
    <s v="Outstation"/>
    <s v="Ship2Home"/>
    <n v="1"/>
    <n v="5"/>
    <n v="161"/>
    <x v="1"/>
    <x v="1"/>
    <n v="2267.8300850000001"/>
    <s v="Laptop"/>
  </r>
  <r>
    <n v="820298"/>
    <s v="PC"/>
    <s v="Delhi"/>
    <s v="Delivered"/>
    <d v="2019-03-12T09:23:52"/>
    <d v="2019-03-19T09:23:52"/>
    <d v="2019-03-15T09:23:52"/>
    <n v="47"/>
    <n v="124"/>
    <s v="Bangalore"/>
    <s v="Delhi-Bangalore"/>
    <s v="Outstation"/>
    <s v="Ship2Home"/>
    <n v="4"/>
    <n v="7"/>
    <n v="171"/>
    <x v="1"/>
    <x v="1"/>
    <n v="1202.5625600000001"/>
    <s v="PC"/>
  </r>
  <r>
    <n v="395384"/>
    <s v="PC"/>
    <s v="Bangalore"/>
    <s v="Delivered"/>
    <d v="2019-03-12T09:40:48"/>
    <d v="2019-03-14T09:40:48"/>
    <d v="2019-03-17T09:40:48"/>
    <n v="47"/>
    <n v="125"/>
    <s v="Delhi"/>
    <s v="Bangalore-Delhi"/>
    <s v="Outstation"/>
    <s v="FastWheels"/>
    <n v="-3"/>
    <n v="2"/>
    <n v="172"/>
    <x v="1"/>
    <x v="1"/>
    <n v="2233"/>
    <s v="PC"/>
  </r>
  <r>
    <n v="936392"/>
    <s v="TV - 32 in"/>
    <s v="Delhi"/>
    <s v="Delivered"/>
    <d v="2019-03-12T09:43:21"/>
    <d v="2019-03-17T09:43:21"/>
    <d v="2019-03-16T09:43:21"/>
    <n v="0"/>
    <n v="101"/>
    <s v="Delhi"/>
    <s v="Delhi-Delhi"/>
    <s v="Local"/>
    <s v="FastWheels"/>
    <n v="1"/>
    <n v="5"/>
    <n v="101"/>
    <x v="1"/>
    <x v="1"/>
    <n v="2154.2971539999999"/>
    <s v="TV"/>
  </r>
  <r>
    <n v="396696"/>
    <s v="Laptop"/>
    <s v="Delhi"/>
    <s v="Delivered"/>
    <d v="2019-03-12T09:59:31"/>
    <d v="2019-03-14T09:59:31"/>
    <d v="2019-03-16T09:59:31"/>
    <n v="47"/>
    <n v="106"/>
    <s v="Mumbai"/>
    <s v="Delhi-Mumbai"/>
    <s v="Outstation"/>
    <s v="FastWheels"/>
    <n v="-2"/>
    <n v="2"/>
    <n v="153"/>
    <x v="0"/>
    <x v="1"/>
    <n v="2464"/>
    <s v="Laptop"/>
  </r>
  <r>
    <n v="435554"/>
    <s v="PC"/>
    <s v="Delhi"/>
    <s v="Delivered"/>
    <d v="2019-03-12T10:08:38"/>
    <d v="2019-03-19T10:08:38"/>
    <d v="2019-03-15T10:08:38"/>
    <n v="66"/>
    <n v="90"/>
    <s v="Kolkata"/>
    <s v="Delhi-Kolkata"/>
    <s v="Outstation"/>
    <s v="FastWheels"/>
    <n v="4"/>
    <n v="7"/>
    <n v="156"/>
    <x v="1"/>
    <x v="1"/>
    <n v="3097.96171"/>
    <s v="PC"/>
  </r>
  <r>
    <n v="865298"/>
    <s v="PC"/>
    <s v="Delhi"/>
    <s v="Delivered"/>
    <d v="2019-03-12T10:28:14"/>
    <d v="2019-03-12T10:28:14"/>
    <d v="2019-03-17T10:28:14"/>
    <n v="0"/>
    <n v="107"/>
    <s v="Delhi"/>
    <s v="Delhi-Delhi"/>
    <s v="Local"/>
    <s v="FastWheels"/>
    <n v="-5"/>
    <n v="0"/>
    <n v="107"/>
    <x v="1"/>
    <x v="1"/>
    <n v="2421.513007"/>
    <s v="PC"/>
  </r>
  <r>
    <n v="368091"/>
    <s v="Tablet"/>
    <s v="Delhi"/>
    <s v="Delivered"/>
    <d v="2019-03-12T10:42:32"/>
    <d v="2019-03-19T10:42:32"/>
    <d v="2019-03-18T10:42:32"/>
    <n v="40"/>
    <n v="113"/>
    <s v="Mumbai"/>
    <s v="Delhi-Mumbai"/>
    <s v="Outstation"/>
    <s v="Ship2Home"/>
    <n v="1"/>
    <n v="7"/>
    <n v="153"/>
    <x v="0"/>
    <x v="0"/>
    <n v="299"/>
    <s v="Tablet"/>
  </r>
  <r>
    <n v="278980"/>
    <s v="Tablet"/>
    <s v="Delhi"/>
    <s v="Delivered"/>
    <d v="2019-03-12T10:42:56"/>
    <d v="2019-03-18T10:42:56"/>
    <d v="2019-03-16T10:42:56"/>
    <n v="30"/>
    <n v="121"/>
    <s v="Chennai"/>
    <s v="Delhi-Chennai"/>
    <s v="Outstation"/>
    <s v="FastWheels"/>
    <n v="2"/>
    <n v="6"/>
    <n v="151"/>
    <x v="1"/>
    <x v="1"/>
    <n v="3625.92292"/>
    <s v="Tablet"/>
  </r>
  <r>
    <n v="807996"/>
    <s v="Gaming Console"/>
    <s v="Delhi"/>
    <s v="Delivered"/>
    <d v="2019-03-12T10:43:20"/>
    <d v="2019-03-14T10:43:20"/>
    <d v="2019-03-17T10:43:20"/>
    <n v="63"/>
    <n v="102"/>
    <s v="Bangalore"/>
    <s v="Delhi-Bangalore"/>
    <s v="Outstation"/>
    <s v="FastWheels"/>
    <n v="-3"/>
    <n v="2"/>
    <n v="165"/>
    <x v="0"/>
    <x v="1"/>
    <n v="1822.3768640000001"/>
    <s v="Gaming Console"/>
  </r>
  <r>
    <n v="83513"/>
    <s v="Laptop"/>
    <s v="Delhi"/>
    <s v="Delivered"/>
    <d v="2019-03-12T10:49:25"/>
    <d v="2019-03-18T10:49:25"/>
    <d v="2019-03-19T10:49:25"/>
    <n v="45"/>
    <n v="130"/>
    <s v="Chennai"/>
    <s v="Delhi-Chennai"/>
    <s v="Outstation"/>
    <s v="Ship2Home"/>
    <n v="-1"/>
    <n v="6"/>
    <n v="175"/>
    <x v="1"/>
    <x v="0"/>
    <n v="3107.1290009999998"/>
    <s v="Laptop"/>
  </r>
  <r>
    <n v="794195"/>
    <s v="Laptop"/>
    <s v="Delhi"/>
    <s v="Delivered"/>
    <d v="2019-03-12T11:01:51"/>
    <d v="2019-03-19T11:01:51"/>
    <d v="2019-03-18T11:01:51"/>
    <n v="47"/>
    <n v="114"/>
    <s v="Mumbai"/>
    <s v="Delhi-Mumbai"/>
    <s v="Outstation"/>
    <s v="Ship2Home"/>
    <n v="1"/>
    <n v="7"/>
    <n v="161"/>
    <x v="1"/>
    <x v="0"/>
    <n v="1760.3950179999999"/>
    <s v="Laptop"/>
  </r>
  <r>
    <n v="704023"/>
    <s v="Laptop"/>
    <s v="Bangalore"/>
    <s v="Delivered"/>
    <d v="2019-03-12T11:05:19"/>
    <d v="2019-03-13T11:05:19"/>
    <d v="2019-03-16T11:05:19"/>
    <n v="0"/>
    <n v="129"/>
    <s v="Bangalore"/>
    <s v="Bangalore-Bangalore"/>
    <s v="Local"/>
    <s v="Ship2Home"/>
    <n v="-3"/>
    <n v="1"/>
    <n v="129"/>
    <x v="1"/>
    <x v="0"/>
    <n v="2678.0171420000001"/>
    <s v="Laptop"/>
  </r>
  <r>
    <n v="217101"/>
    <s v="Mobile"/>
    <s v="Bangalore"/>
    <s v="Delivered"/>
    <d v="2019-03-12T11:09:27"/>
    <d v="2019-03-13T11:09:27"/>
    <d v="2019-03-16T11:09:27"/>
    <n v="0"/>
    <n v="101"/>
    <s v="Bangalore"/>
    <s v="Bangalore-Bangalore"/>
    <s v="Local"/>
    <s v="FastWheels"/>
    <n v="-3"/>
    <n v="1"/>
    <n v="101"/>
    <x v="0"/>
    <x v="0"/>
    <n v="1491.989589"/>
    <s v="Mobile"/>
  </r>
  <r>
    <n v="299506"/>
    <s v="TV - 32 in"/>
    <s v="Bangalore"/>
    <s v="Delivered"/>
    <d v="2019-03-12T11:16:18"/>
    <d v="2019-03-18T11:16:18"/>
    <d v="2019-03-15T11:16:18"/>
    <n v="34"/>
    <n v="122"/>
    <s v="Delhi"/>
    <s v="Bangalore-Delhi"/>
    <s v="Outstation"/>
    <s v="Ship2Home"/>
    <n v="3"/>
    <n v="6"/>
    <n v="156"/>
    <x v="1"/>
    <x v="1"/>
    <n v="1807.1253790000001"/>
    <s v="TV"/>
  </r>
  <r>
    <n v="729782"/>
    <s v="TV - 32 in"/>
    <s v="Delhi"/>
    <s v="Delivered"/>
    <d v="2019-03-12T11:17:11"/>
    <d v="2019-03-18T11:17:11"/>
    <d v="2019-03-17T11:17:11"/>
    <n v="0"/>
    <n v="121"/>
    <s v="Delhi"/>
    <s v="Delhi-Delhi"/>
    <s v="Local"/>
    <s v="Ship2Home"/>
    <n v="1"/>
    <n v="6"/>
    <n v="121"/>
    <x v="1"/>
    <x v="1"/>
    <n v="3094.9217720000001"/>
    <s v="TV"/>
  </r>
  <r>
    <n v="81536"/>
    <s v="Tablet"/>
    <s v="Delhi"/>
    <s v="Delivered"/>
    <d v="2019-03-12T11:19:05"/>
    <d v="2019-03-17T11:19:05"/>
    <d v="2019-03-17T11:19:05"/>
    <n v="77"/>
    <n v="90"/>
    <s v="Mumbai"/>
    <s v="Delhi-Mumbai"/>
    <s v="Outstation"/>
    <s v="FastWheels"/>
    <n v="0"/>
    <n v="5"/>
    <n v="167"/>
    <x v="1"/>
    <x v="1"/>
    <n v="1280.405804"/>
    <s v="Tablet"/>
  </r>
  <r>
    <n v="884221"/>
    <s v="Laptop"/>
    <s v="Delhi"/>
    <s v="Delivered"/>
    <d v="2019-03-12T11:29:48"/>
    <d v="2019-03-19T11:29:48"/>
    <d v="2019-03-18T11:29:48"/>
    <n v="43"/>
    <n v="112"/>
    <s v="Mumbai"/>
    <s v="Delhi-Mumbai"/>
    <s v="Outstation"/>
    <s v="Ship2Home"/>
    <n v="1"/>
    <n v="7"/>
    <n v="155"/>
    <x v="1"/>
    <x v="0"/>
    <n v="423.22318430000001"/>
    <s v="Laptop"/>
  </r>
  <r>
    <n v="332995"/>
    <s v="Laptop"/>
    <s v="Delhi"/>
    <s v="Delivered"/>
    <d v="2019-03-12T11:30:57"/>
    <d v="2019-03-13T11:30:57"/>
    <d v="2019-03-19T11:30:57"/>
    <n v="0"/>
    <n v="104"/>
    <s v="Delhi"/>
    <s v="Delhi-Delhi"/>
    <s v="Local"/>
    <s v="FastWheels"/>
    <n v="-6"/>
    <n v="1"/>
    <n v="104"/>
    <x v="1"/>
    <x v="0"/>
    <n v="2528.8510390000001"/>
    <s v="Laptop"/>
  </r>
  <r>
    <n v="78259"/>
    <s v="Laptop"/>
    <s v="Bangalore"/>
    <s v="Delivered"/>
    <d v="2019-03-12T11:50:52"/>
    <d v="2019-03-15T11:50:52"/>
    <d v="2019-03-19T11:50:52"/>
    <n v="35"/>
    <n v="129"/>
    <s v="Chennai"/>
    <s v="Bangalore-Chennai"/>
    <s v="Outstation"/>
    <s v="Ship2Home"/>
    <n v="-4"/>
    <n v="3"/>
    <n v="164"/>
    <x v="1"/>
    <x v="0"/>
    <n v="1327.8061110000001"/>
    <s v="Laptop"/>
  </r>
  <r>
    <n v="618329"/>
    <s v="PC"/>
    <s v="Delhi"/>
    <s v="Delivered"/>
    <d v="2019-03-12T11:58:35"/>
    <d v="2019-03-19T11:58:35"/>
    <d v="2019-03-19T11:58:35"/>
    <n v="37"/>
    <n v="127"/>
    <s v="Chennai"/>
    <s v="Delhi-Chennai"/>
    <s v="Outstation"/>
    <s v="Ship2Home"/>
    <n v="0"/>
    <n v="7"/>
    <n v="164"/>
    <x v="1"/>
    <x v="0"/>
    <n v="3446.62914"/>
    <s v="PC"/>
  </r>
  <r>
    <n v="601721"/>
    <s v="Laptop"/>
    <s v="Bangalore"/>
    <s v="Delivered"/>
    <d v="2019-03-12T12:01:40"/>
    <d v="2019-03-15T12:01:40"/>
    <d v="2019-03-19T12:01:40"/>
    <n v="0"/>
    <n v="101"/>
    <s v="Bangalore"/>
    <s v="Bangalore-Bangalore"/>
    <s v="Local"/>
    <s v="FastWheels"/>
    <n v="-4"/>
    <n v="3"/>
    <n v="101"/>
    <x v="1"/>
    <x v="0"/>
    <n v="2052.3109559999998"/>
    <s v="Laptop"/>
  </r>
  <r>
    <n v="828707"/>
    <s v="Mobile"/>
    <s v="Delhi"/>
    <s v="Delivered"/>
    <d v="2019-03-12T12:07:04"/>
    <d v="2019-03-17T12:07:04"/>
    <d v="2019-03-16T12:07:04"/>
    <n v="32"/>
    <n v="126"/>
    <s v="Bangalore"/>
    <s v="Delhi-Bangalore"/>
    <s v="Outstation"/>
    <s v="Ship2Home"/>
    <n v="1"/>
    <n v="5"/>
    <n v="158"/>
    <x v="1"/>
    <x v="0"/>
    <n v="1976.907146"/>
    <s v="Mobile"/>
  </r>
  <r>
    <n v="641084"/>
    <s v="TV - 32 in"/>
    <s v="Delhi"/>
    <s v="Delivered"/>
    <d v="2019-03-12T12:12:56"/>
    <d v="2019-03-18T12:12:56"/>
    <d v="2019-03-19T12:12:56"/>
    <n v="32"/>
    <n v="108"/>
    <s v="Kolkata"/>
    <s v="Delhi-Kolkata"/>
    <s v="Outstation"/>
    <s v="FastWheels"/>
    <n v="-1"/>
    <n v="6"/>
    <n v="140"/>
    <x v="1"/>
    <x v="1"/>
    <n v="2789"/>
    <s v="TV"/>
  </r>
  <r>
    <n v="212105"/>
    <s v="Laptop"/>
    <s v="Bangalore"/>
    <s v="Delivered"/>
    <d v="2019-03-12T12:16:28"/>
    <d v="2019-03-15T12:16:28"/>
    <d v="2019-03-17T12:16:28"/>
    <n v="50"/>
    <n v="120"/>
    <s v="Delhi"/>
    <s v="Bangalore-Delhi"/>
    <s v="Outstation"/>
    <s v="Ship2Home"/>
    <n v="-2"/>
    <n v="3"/>
    <n v="170"/>
    <x v="1"/>
    <x v="0"/>
    <n v="3148.308211"/>
    <s v="Laptop"/>
  </r>
  <r>
    <n v="505574"/>
    <s v="Tablet"/>
    <s v="Bangalore"/>
    <s v="Delivered"/>
    <d v="2019-03-12T12:17:17"/>
    <d v="2019-03-16T12:17:17"/>
    <d v="2019-03-19T12:17:17"/>
    <n v="39"/>
    <n v="107"/>
    <s v="Mumbai"/>
    <s v="Bangalore-Mumbai"/>
    <s v="Outstation"/>
    <s v="Ship2Home"/>
    <n v="-3"/>
    <n v="4"/>
    <n v="146"/>
    <x v="1"/>
    <x v="1"/>
    <n v="2640.6039000000001"/>
    <s v="Tablet"/>
  </r>
  <r>
    <n v="123955"/>
    <s v="Laptop"/>
    <s v="Bangalore"/>
    <s v="Delivered"/>
    <d v="2019-03-12T12:20:58"/>
    <d v="2019-03-16T12:20:58"/>
    <d v="2019-03-17T12:20:58"/>
    <n v="44"/>
    <n v="127"/>
    <s v="Delhi"/>
    <s v="Bangalore-Delhi"/>
    <s v="Outstation"/>
    <s v="Ship2Home"/>
    <n v="-1"/>
    <n v="4"/>
    <n v="171"/>
    <x v="1"/>
    <x v="0"/>
    <n v="1623.5494120000001"/>
    <s v="Laptop"/>
  </r>
  <r>
    <n v="639883"/>
    <s v="Laptop"/>
    <s v="Delhi"/>
    <s v="Delivered"/>
    <d v="2019-03-12T12:21:50"/>
    <d v="2019-03-20T12:21:50"/>
    <d v="2019-03-17T12:21:50"/>
    <n v="36"/>
    <n v="108"/>
    <s v="Mumbai"/>
    <s v="Delhi-Mumbai"/>
    <s v="Outstation"/>
    <s v="Ship2Home"/>
    <n v="3"/>
    <n v="8"/>
    <n v="144"/>
    <x v="1"/>
    <x v="0"/>
    <n v="2504"/>
    <s v="Laptop"/>
  </r>
  <r>
    <n v="923609"/>
    <s v="Mobile"/>
    <s v="Delhi"/>
    <s v="Delivered"/>
    <d v="2019-03-12T12:23:37"/>
    <d v="2019-03-18T12:23:37"/>
    <d v="2019-03-16T12:23:37"/>
    <n v="67"/>
    <n v="109"/>
    <s v="Bangalore"/>
    <s v="Delhi-Bangalore"/>
    <s v="Outstation"/>
    <s v="FastWheels"/>
    <n v="2"/>
    <n v="6"/>
    <n v="176"/>
    <x v="1"/>
    <x v="0"/>
    <n v="1696.3396230000001"/>
    <s v="Mobile"/>
  </r>
  <r>
    <n v="594987"/>
    <s v="TV - 40 in"/>
    <s v="Bangalore"/>
    <s v="Delivered"/>
    <d v="2019-03-12T12:26:37"/>
    <d v="2019-03-18T12:26:37"/>
    <d v="2019-03-19T12:26:37"/>
    <n v="50"/>
    <n v="107"/>
    <s v="Mumbai"/>
    <s v="Bangalore-Mumbai"/>
    <s v="Outstation"/>
    <s v="Ship2Home"/>
    <n v="-1"/>
    <n v="6"/>
    <n v="157"/>
    <x v="0"/>
    <x v="0"/>
    <n v="989.40371349999998"/>
    <s v="TV"/>
  </r>
  <r>
    <n v="414172"/>
    <s v="Mobile"/>
    <s v="Bangalore"/>
    <s v="Delivered"/>
    <d v="2019-03-12T12:31:49"/>
    <d v="2019-03-17T12:31:49"/>
    <d v="2019-03-15T12:31:49"/>
    <n v="26"/>
    <n v="124"/>
    <s v="Delhi"/>
    <s v="Bangalore-Delhi"/>
    <s v="Outstation"/>
    <s v="FastWheels"/>
    <n v="2"/>
    <n v="5"/>
    <n v="150"/>
    <x v="1"/>
    <x v="1"/>
    <n v="373"/>
    <s v="Mobile"/>
  </r>
  <r>
    <n v="38030"/>
    <s v="Laptop"/>
    <s v="Bangalore"/>
    <s v="Delivered"/>
    <d v="2019-03-12T12:34:19"/>
    <d v="2019-03-16T12:34:19"/>
    <d v="2019-03-17T12:34:19"/>
    <n v="70"/>
    <n v="87"/>
    <s v="Mumbai"/>
    <s v="Bangalore-Mumbai"/>
    <s v="Outstation"/>
    <s v="FastWheels"/>
    <n v="-1"/>
    <n v="4"/>
    <n v="157"/>
    <x v="1"/>
    <x v="1"/>
    <n v="2141.2090389999998"/>
    <s v="Laptop"/>
  </r>
  <r>
    <n v="60442"/>
    <s v="PC"/>
    <s v="Delhi"/>
    <s v="Delivered"/>
    <d v="2019-03-12T12:35:30"/>
    <d v="2019-03-13T12:35:30"/>
    <d v="2019-03-19T12:35:30"/>
    <n v="0"/>
    <n v="128"/>
    <s v="Delhi"/>
    <s v="Delhi-Delhi"/>
    <s v="Local"/>
    <s v="Ship2Home"/>
    <n v="-6"/>
    <n v="1"/>
    <n v="128"/>
    <x v="1"/>
    <x v="1"/>
    <n v="3055.0211220000001"/>
    <s v="PC"/>
  </r>
  <r>
    <n v="602202"/>
    <s v="Laptop"/>
    <s v="Delhi"/>
    <s v="Delivered"/>
    <d v="2019-03-12T12:48:01"/>
    <d v="2019-03-22T12:48:01"/>
    <d v="2019-03-16T12:48:01"/>
    <n v="40"/>
    <n v="123"/>
    <s v="Bangalore"/>
    <s v="Delhi-Bangalore"/>
    <s v="Outstation"/>
    <s v="Ship2Home"/>
    <n v="6"/>
    <n v="10"/>
    <n v="163"/>
    <x v="0"/>
    <x v="1"/>
    <n v="1684"/>
    <s v="Laptop"/>
  </r>
  <r>
    <n v="594401"/>
    <s v="Mobile"/>
    <s v="Delhi"/>
    <s v="Delivered"/>
    <d v="2019-03-12T12:55:40"/>
    <d v="2019-03-14T12:55:40"/>
    <d v="2019-03-17T12:55:40"/>
    <n v="0"/>
    <n v="129"/>
    <s v="Delhi"/>
    <s v="Delhi-Delhi"/>
    <s v="Local"/>
    <s v="Ship2Home"/>
    <n v="-3"/>
    <n v="2"/>
    <n v="129"/>
    <x v="1"/>
    <x v="0"/>
    <n v="2310.529814"/>
    <s v="Mobile"/>
  </r>
  <r>
    <n v="741320"/>
    <s v="Gaming Console"/>
    <s v="Bangalore"/>
    <s v="Delivered"/>
    <d v="2019-03-12T13:12:37"/>
    <d v="2019-03-16T13:12:37"/>
    <d v="2019-03-16T13:12:37"/>
    <n v="0"/>
    <n v="126"/>
    <s v="Bangalore"/>
    <s v="Bangalore-Bangalore"/>
    <s v="Local"/>
    <s v="FastWheels"/>
    <n v="0"/>
    <n v="4"/>
    <n v="126"/>
    <x v="1"/>
    <x v="1"/>
    <n v="3327"/>
    <s v="Gaming Console"/>
  </r>
  <r>
    <n v="235854"/>
    <s v="Mobile"/>
    <s v="Delhi"/>
    <s v="Delivered"/>
    <d v="2019-03-12T13:33:36"/>
    <d v="2019-03-13T13:33:36"/>
    <d v="2019-03-17T13:33:36"/>
    <n v="0"/>
    <n v="109"/>
    <s v="Delhi"/>
    <s v="Delhi-Delhi"/>
    <s v="Local"/>
    <s v="FastWheels"/>
    <n v="-4"/>
    <n v="1"/>
    <n v="109"/>
    <x v="0"/>
    <x v="1"/>
    <n v="1703"/>
    <s v="Mobile"/>
  </r>
  <r>
    <n v="327178"/>
    <s v="Laptop"/>
    <s v="Delhi"/>
    <s v="Delivered"/>
    <d v="2019-03-12T13:36:33"/>
    <d v="2019-03-19T13:36:33"/>
    <d v="2019-03-18T13:36:33"/>
    <n v="45"/>
    <n v="123"/>
    <s v="Bangalore"/>
    <s v="Delhi-Bangalore"/>
    <s v="Outstation"/>
    <s v="Ship2Home"/>
    <n v="1"/>
    <n v="7"/>
    <n v="168"/>
    <x v="1"/>
    <x v="1"/>
    <n v="2959.0705109999999"/>
    <s v="Laptop"/>
  </r>
  <r>
    <n v="543877"/>
    <s v="PC"/>
    <s v="Bangalore"/>
    <s v="Delivered"/>
    <d v="2019-03-12T13:43:53"/>
    <d v="2019-03-14T13:43:53"/>
    <d v="2019-03-16T13:43:53"/>
    <n v="28"/>
    <n v="125"/>
    <s v="Chennai"/>
    <s v="Bangalore-Chennai"/>
    <s v="Outstation"/>
    <s v="Ship2Home"/>
    <n v="-2"/>
    <n v="2"/>
    <n v="153"/>
    <x v="1"/>
    <x v="0"/>
    <n v="1389.7322360000001"/>
    <s v="PC"/>
  </r>
  <r>
    <n v="554773"/>
    <s v="Tablet"/>
    <s v="Delhi"/>
    <s v="Delivered"/>
    <d v="2019-03-12T13:51:28"/>
    <d v="2019-03-17T13:51:28"/>
    <d v="2019-03-15T13:51:28"/>
    <n v="43"/>
    <n v="112"/>
    <s v="Mumbai"/>
    <s v="Delhi-Mumbai"/>
    <s v="Outstation"/>
    <s v="Ship2Home"/>
    <n v="2"/>
    <n v="5"/>
    <n v="155"/>
    <x v="1"/>
    <x v="0"/>
    <n v="3437.3596889999999"/>
    <s v="Tablet"/>
  </r>
  <r>
    <n v="510672"/>
    <s v="Laptop"/>
    <s v="Bangalore"/>
    <s v="Delivered"/>
    <d v="2019-03-12T13:55:47"/>
    <d v="2019-03-12T13:55:47"/>
    <d v="2019-03-19T13:55:47"/>
    <n v="0"/>
    <n v="105"/>
    <s v="Bangalore"/>
    <s v="Bangalore-Bangalore"/>
    <s v="Local"/>
    <s v="FastWheels"/>
    <n v="-7"/>
    <n v="0"/>
    <n v="105"/>
    <x v="0"/>
    <x v="1"/>
    <n v="1209.4655339999999"/>
    <s v="Laptop"/>
  </r>
  <r>
    <n v="689836"/>
    <s v="Mobile"/>
    <s v="Delhi"/>
    <s v="Delivered"/>
    <d v="2019-03-12T13:56:27"/>
    <d v="2019-03-14T13:56:27"/>
    <d v="2019-03-15T13:56:27"/>
    <n v="0"/>
    <n v="102"/>
    <s v="Delhi"/>
    <s v="Delhi-Delhi"/>
    <s v="Local"/>
    <s v="FastWheels"/>
    <n v="-1"/>
    <n v="2"/>
    <n v="102"/>
    <x v="1"/>
    <x v="1"/>
    <n v="3259.1982069999999"/>
    <s v="Mobile"/>
  </r>
  <r>
    <n v="790878"/>
    <s v="Gaming Console"/>
    <s v="Bangalore"/>
    <s v="Delivered"/>
    <d v="2019-03-12T14:01:02"/>
    <d v="2019-03-20T14:01:02"/>
    <d v="2019-03-19T14:01:02"/>
    <n v="46"/>
    <n v="106"/>
    <s v="Mumbai"/>
    <s v="Bangalore-Mumbai"/>
    <s v="Outstation"/>
    <s v="Ship2Home"/>
    <n v="1"/>
    <n v="8"/>
    <n v="152"/>
    <x v="0"/>
    <x v="1"/>
    <n v="1060.9570759999999"/>
    <s v="Gaming Console"/>
  </r>
  <r>
    <n v="283050"/>
    <s v="PC"/>
    <s v="Delhi"/>
    <s v="Delivered"/>
    <d v="2019-03-12T14:01:23"/>
    <d v="2019-03-14T14:01:23"/>
    <d v="2019-03-15T14:01:23"/>
    <n v="25"/>
    <n v="110"/>
    <s v="Kolkata"/>
    <s v="Delhi-Kolkata"/>
    <s v="Outstation"/>
    <s v="Ship2Home"/>
    <n v="-1"/>
    <n v="2"/>
    <n v="135"/>
    <x v="0"/>
    <x v="1"/>
    <n v="1099.7091129999999"/>
    <s v="PC"/>
  </r>
  <r>
    <n v="70565"/>
    <s v="Laptop"/>
    <s v="Delhi"/>
    <s v="Delivered"/>
    <d v="2019-03-12T14:07:14"/>
    <d v="2019-03-14T14:07:14"/>
    <d v="2019-03-17T14:07:14"/>
    <n v="36"/>
    <n v="115"/>
    <s v="Kolkata"/>
    <s v="Delhi-Kolkata"/>
    <s v="Outstation"/>
    <s v="Ship2Home"/>
    <n v="-3"/>
    <n v="2"/>
    <n v="151"/>
    <x v="1"/>
    <x v="0"/>
    <n v="1330.318454"/>
    <s v="Laptop"/>
  </r>
  <r>
    <n v="352916"/>
    <s v="TV - 32 in"/>
    <s v="Bangalore"/>
    <s v="Delivered"/>
    <d v="2019-03-12T14:17:16"/>
    <d v="2019-03-14T14:17:16"/>
    <d v="2019-03-18T14:17:16"/>
    <n v="36"/>
    <n v="122"/>
    <s v="Delhi"/>
    <s v="Bangalore-Delhi"/>
    <s v="Outstation"/>
    <s v="FastWheels"/>
    <n v="-4"/>
    <n v="2"/>
    <n v="158"/>
    <x v="1"/>
    <x v="1"/>
    <n v="483"/>
    <s v="TV"/>
  </r>
  <r>
    <n v="837509"/>
    <s v="Mobile"/>
    <s v="Delhi"/>
    <s v="Delivered"/>
    <d v="2019-03-12T14:18:10"/>
    <d v="2019-03-13T14:18:10"/>
    <d v="2019-03-16T14:18:10"/>
    <n v="0"/>
    <n v="121"/>
    <s v="Delhi"/>
    <s v="Delhi-Delhi"/>
    <s v="Local"/>
    <s v="Ship2Home"/>
    <n v="-3"/>
    <n v="1"/>
    <n v="121"/>
    <x v="1"/>
    <x v="0"/>
    <n v="3587"/>
    <s v="Mobile"/>
  </r>
  <r>
    <n v="880876"/>
    <s v="Tablet"/>
    <s v="Delhi"/>
    <s v="Delivered"/>
    <d v="2019-03-12T14:21:44"/>
    <d v="2019-03-18T14:21:44"/>
    <d v="2019-03-16T14:21:44"/>
    <n v="35"/>
    <n v="115"/>
    <s v="Mumbai"/>
    <s v="Delhi-Mumbai"/>
    <s v="Outstation"/>
    <s v="FastWheels"/>
    <n v="2"/>
    <n v="6"/>
    <n v="150"/>
    <x v="1"/>
    <x v="1"/>
    <n v="3491.172814"/>
    <s v="Tablet"/>
  </r>
  <r>
    <n v="757105"/>
    <s v="TV - 50 in"/>
    <s v="Bangalore"/>
    <s v="Delivered"/>
    <d v="2019-03-12T14:23:01"/>
    <d v="2019-03-16T14:23:01"/>
    <d v="2019-03-17T14:23:01"/>
    <n v="71"/>
    <n v="105"/>
    <s v="Delhi"/>
    <s v="Bangalore-Delhi"/>
    <s v="Outstation"/>
    <s v="FastWheels"/>
    <n v="-1"/>
    <n v="4"/>
    <n v="176"/>
    <x v="1"/>
    <x v="0"/>
    <n v="2092.5091860000002"/>
    <s v="TV"/>
  </r>
  <r>
    <n v="139384"/>
    <s v="Mobile"/>
    <s v="Bangalore"/>
    <s v="Delivered"/>
    <d v="2019-03-12T14:25:56"/>
    <d v="2019-03-13T14:25:56"/>
    <d v="2019-03-18T14:25:56"/>
    <n v="0"/>
    <n v="124"/>
    <s v="Bangalore"/>
    <s v="Bangalore-Bangalore"/>
    <s v="Local"/>
    <s v="FastWheels"/>
    <n v="-5"/>
    <n v="1"/>
    <n v="124"/>
    <x v="1"/>
    <x v="1"/>
    <n v="2751"/>
    <s v="Mobile"/>
  </r>
  <r>
    <n v="81388"/>
    <s v="Tablet"/>
    <s v="Delhi"/>
    <s v="Delivered"/>
    <d v="2019-03-12T14:26:16"/>
    <d v="2019-03-18T14:26:16"/>
    <d v="2019-03-18T14:26:16"/>
    <n v="27"/>
    <n v="110"/>
    <s v="Mumbai"/>
    <s v="Delhi-Mumbai"/>
    <s v="Outstation"/>
    <s v="FastWheels"/>
    <n v="0"/>
    <n v="6"/>
    <n v="137"/>
    <x v="1"/>
    <x v="1"/>
    <n v="2177.2748029999998"/>
    <s v="Tablet"/>
  </r>
  <r>
    <n v="375113"/>
    <s v="PC"/>
    <s v="Delhi"/>
    <s v="Delivered"/>
    <d v="2019-03-12T14:29:26"/>
    <d v="2019-03-16T14:29:26"/>
    <d v="2019-03-19T14:29:26"/>
    <n v="38"/>
    <n v="110"/>
    <s v="Mumbai"/>
    <s v="Delhi-Mumbai"/>
    <s v="Outstation"/>
    <s v="Ship2Home"/>
    <n v="-3"/>
    <n v="4"/>
    <n v="148"/>
    <x v="1"/>
    <x v="0"/>
    <n v="1542.6179070000001"/>
    <s v="PC"/>
  </r>
  <r>
    <n v="191783"/>
    <s v="Tablet"/>
    <s v="Delhi"/>
    <s v="Delivered"/>
    <d v="2019-03-12T14:37:21"/>
    <d v="2019-03-14T14:37:21"/>
    <d v="2019-03-15T14:37:21"/>
    <n v="29"/>
    <n v="126"/>
    <s v="Chennai"/>
    <s v="Delhi-Chennai"/>
    <s v="Outstation"/>
    <s v="Ship2Home"/>
    <n v="-1"/>
    <n v="2"/>
    <n v="155"/>
    <x v="1"/>
    <x v="0"/>
    <n v="1327.139977"/>
    <s v="Tablet"/>
  </r>
  <r>
    <n v="690444"/>
    <s v="Mobile"/>
    <s v="Delhi"/>
    <s v="Delivered"/>
    <d v="2019-03-12T14:54:21"/>
    <d v="2019-03-16T14:54:21"/>
    <d v="2019-03-15T14:54:21"/>
    <n v="44"/>
    <n v="107"/>
    <s v="Mumbai"/>
    <s v="Delhi-Mumbai"/>
    <s v="Outstation"/>
    <s v="FastWheels"/>
    <n v="1"/>
    <n v="4"/>
    <n v="151"/>
    <x v="0"/>
    <x v="1"/>
    <n v="355.48802699999999"/>
    <s v="Mobile"/>
  </r>
  <r>
    <n v="815487"/>
    <s v="PC"/>
    <s v="Bangalore"/>
    <s v="Delivered"/>
    <d v="2019-03-12T14:54:49"/>
    <d v="2019-03-14T14:54:49"/>
    <d v="2019-03-17T14:54:49"/>
    <n v="74"/>
    <n v="101"/>
    <s v="Delhi"/>
    <s v="Bangalore-Delhi"/>
    <s v="Outstation"/>
    <s v="FastWheels"/>
    <n v="-3"/>
    <n v="2"/>
    <n v="175"/>
    <x v="0"/>
    <x v="0"/>
    <n v="3266"/>
    <s v="PC"/>
  </r>
  <r>
    <n v="818965"/>
    <s v="Mobile"/>
    <s v="Bangalore"/>
    <s v="Delivered"/>
    <d v="2019-03-12T14:54:52"/>
    <d v="2019-03-19T14:54:52"/>
    <d v="2019-03-15T14:54:52"/>
    <n v="82"/>
    <n v="93"/>
    <s v="Kolkata"/>
    <s v="Bangalore-Kolkata"/>
    <s v="Outstation"/>
    <s v="FastWheels"/>
    <n v="4"/>
    <n v="7"/>
    <n v="175"/>
    <x v="1"/>
    <x v="2"/>
    <n v="1180.0779580000001"/>
    <s v="Mobile"/>
  </r>
  <r>
    <n v="373430"/>
    <s v="Laptop"/>
    <s v="Bangalore"/>
    <s v="Delivered"/>
    <d v="2019-03-12T14:57:50"/>
    <d v="2019-03-17T14:57:50"/>
    <d v="2019-03-19T14:57:50"/>
    <n v="26"/>
    <n v="111"/>
    <s v="Mumbai"/>
    <s v="Bangalore-Mumbai"/>
    <s v="Outstation"/>
    <s v="Ship2Home"/>
    <n v="-2"/>
    <n v="5"/>
    <n v="137"/>
    <x v="1"/>
    <x v="1"/>
    <n v="3052"/>
    <s v="Laptop"/>
  </r>
  <r>
    <n v="815619"/>
    <s v="Gaming Console"/>
    <s v="Delhi"/>
    <s v="Delivered"/>
    <d v="2019-03-12T15:04:56"/>
    <d v="2019-03-16T15:04:56"/>
    <d v="2019-03-16T15:04:56"/>
    <n v="83"/>
    <n v="102"/>
    <s v="Bangalore"/>
    <s v="Delhi-Bangalore"/>
    <s v="Outstation"/>
    <s v="FastWheels"/>
    <n v="0"/>
    <n v="4"/>
    <n v="185"/>
    <x v="0"/>
    <x v="2"/>
    <n v="3741.450648"/>
    <s v="Gaming Console"/>
  </r>
  <r>
    <n v="227542"/>
    <s v="Laptop"/>
    <s v="Delhi"/>
    <s v="Delivered"/>
    <d v="2019-03-12T15:13:49"/>
    <d v="2019-03-14T15:13:49"/>
    <d v="2019-03-17T15:13:49"/>
    <n v="74"/>
    <n v="103"/>
    <s v="Bangalore"/>
    <s v="Delhi-Bangalore"/>
    <s v="Outstation"/>
    <s v="FastWheels"/>
    <n v="-3"/>
    <n v="2"/>
    <n v="177"/>
    <x v="1"/>
    <x v="1"/>
    <n v="2582.2079090000002"/>
    <s v="Laptop"/>
  </r>
  <r>
    <n v="696418"/>
    <s v="PC"/>
    <s v="Bangalore"/>
    <s v="Delivered"/>
    <d v="2019-03-12T15:25:12"/>
    <d v="2019-03-17T15:25:12"/>
    <d v="2019-03-19T15:25:12"/>
    <n v="29"/>
    <n v="121"/>
    <s v="Delhi"/>
    <s v="Bangalore-Delhi"/>
    <s v="Outstation"/>
    <s v="Ship2Home"/>
    <n v="-2"/>
    <n v="5"/>
    <n v="150"/>
    <x v="1"/>
    <x v="1"/>
    <n v="1928"/>
    <s v="PC"/>
  </r>
  <r>
    <n v="504946"/>
    <s v="Tablet"/>
    <s v="Bangalore"/>
    <s v="Delivered"/>
    <d v="2019-03-12T15:32:52"/>
    <d v="2019-03-15T15:32:52"/>
    <d v="2019-03-19T15:32:52"/>
    <n v="36"/>
    <n v="128"/>
    <s v="Delhi"/>
    <s v="Bangalore-Delhi"/>
    <s v="Outstation"/>
    <s v="Ship2Home"/>
    <n v="-4"/>
    <n v="3"/>
    <n v="164"/>
    <x v="1"/>
    <x v="1"/>
    <n v="2572.0024469999998"/>
    <s v="Tablet"/>
  </r>
  <r>
    <n v="246979"/>
    <s v="Gaming Console"/>
    <s v="Delhi"/>
    <s v="Delivered"/>
    <d v="2019-03-12T15:36:59"/>
    <d v="2019-03-19T15:36:59"/>
    <d v="2019-03-18T15:36:59"/>
    <n v="43"/>
    <n v="111"/>
    <s v="Kolkata"/>
    <s v="Delhi-Kolkata"/>
    <s v="Outstation"/>
    <s v="Ship2Home"/>
    <n v="1"/>
    <n v="7"/>
    <n v="154"/>
    <x v="1"/>
    <x v="0"/>
    <n v="3437.416984"/>
    <s v="Gaming Console"/>
  </r>
  <r>
    <n v="659844"/>
    <s v="PC"/>
    <s v="Delhi"/>
    <s v="Delivered"/>
    <d v="2019-03-12T15:42:52"/>
    <d v="2019-03-17T15:42:52"/>
    <d v="2019-03-16T15:42:52"/>
    <n v="44"/>
    <n v="106"/>
    <s v="Mumbai"/>
    <s v="Delhi-Mumbai"/>
    <s v="Outstation"/>
    <s v="FastWheels"/>
    <n v="1"/>
    <n v="5"/>
    <n v="150"/>
    <x v="0"/>
    <x v="1"/>
    <n v="3329.79124"/>
    <s v="PC"/>
  </r>
  <r>
    <n v="39350"/>
    <s v="Laptop"/>
    <s v="Delhi"/>
    <s v="Delivered"/>
    <d v="2019-03-12T15:44:30"/>
    <d v="2019-03-21T15:44:30"/>
    <d v="2019-03-19T15:44:30"/>
    <n v="62"/>
    <n v="93"/>
    <s v="Kolkata"/>
    <s v="Delhi-Kolkata"/>
    <s v="Outstation"/>
    <s v="FastWheels"/>
    <n v="2"/>
    <n v="9"/>
    <n v="155"/>
    <x v="1"/>
    <x v="1"/>
    <n v="3579.744115"/>
    <s v="Laptop"/>
  </r>
  <r>
    <n v="727728"/>
    <s v="Gaming Console"/>
    <s v="Delhi"/>
    <s v="Delivered"/>
    <d v="2019-03-12T15:56:14"/>
    <d v="2019-03-17T15:56:14"/>
    <d v="2019-03-18T15:56:14"/>
    <n v="0"/>
    <n v="128"/>
    <s v="Delhi"/>
    <s v="Delhi-Delhi"/>
    <s v="Local"/>
    <s v="FastWheels"/>
    <n v="-1"/>
    <n v="5"/>
    <n v="128"/>
    <x v="0"/>
    <x v="1"/>
    <n v="836"/>
    <s v="Gaming Console"/>
  </r>
  <r>
    <n v="1447"/>
    <s v="Mobile"/>
    <s v="Bangalore"/>
    <s v="Delivered"/>
    <d v="2019-03-12T15:57:45"/>
    <d v="2019-03-14T15:57:45"/>
    <d v="2019-03-18T15:57:45"/>
    <n v="63"/>
    <n v="87"/>
    <s v="Mumbai"/>
    <s v="Bangalore-Mumbai"/>
    <s v="Outstation"/>
    <s v="FastWheels"/>
    <n v="-4"/>
    <n v="2"/>
    <n v="150"/>
    <x v="1"/>
    <x v="0"/>
    <n v="2638.915082"/>
    <s v="Mobile"/>
  </r>
  <r>
    <n v="330314"/>
    <s v="Mobile"/>
    <s v="Delhi"/>
    <s v="Delivered"/>
    <d v="2019-03-12T16:06:46"/>
    <d v="2019-03-18T16:06:46"/>
    <d v="2019-03-15T16:06:46"/>
    <n v="80"/>
    <n v="88"/>
    <s v="Mumbai"/>
    <s v="Delhi-Mumbai"/>
    <s v="Outstation"/>
    <s v="FastWheels"/>
    <n v="3"/>
    <n v="6"/>
    <n v="168"/>
    <x v="1"/>
    <x v="1"/>
    <n v="2917.6903339999999"/>
    <s v="Mobile"/>
  </r>
  <r>
    <n v="618741"/>
    <s v="Laptop"/>
    <s v="Bangalore"/>
    <s v="Delivered"/>
    <d v="2019-03-12T16:19:22"/>
    <d v="2019-03-17T16:19:22"/>
    <d v="2019-03-17T16:19:22"/>
    <n v="39"/>
    <n v="105"/>
    <s v="Kolkata"/>
    <s v="Bangalore-Kolkata"/>
    <s v="Outstation"/>
    <s v="Ship2Home"/>
    <n v="0"/>
    <n v="5"/>
    <n v="144"/>
    <x v="0"/>
    <x v="0"/>
    <n v="1115.109561"/>
    <s v="Laptop"/>
  </r>
  <r>
    <n v="599432"/>
    <s v="Laptop"/>
    <s v="Bangalore"/>
    <s v="Delivered"/>
    <d v="2019-03-12T16:20:07"/>
    <d v="2019-03-17T16:20:07"/>
    <d v="2019-03-18T16:20:07"/>
    <n v="65"/>
    <n v="93"/>
    <s v="Mumbai"/>
    <s v="Bangalore-Mumbai"/>
    <s v="Outstation"/>
    <s v="FastWheels"/>
    <n v="-1"/>
    <n v="5"/>
    <n v="158"/>
    <x v="1"/>
    <x v="1"/>
    <n v="3708.7092419999999"/>
    <s v="Laptop"/>
  </r>
  <r>
    <n v="159914"/>
    <s v="PC"/>
    <s v="Delhi"/>
    <s v="Delivered"/>
    <d v="2019-03-12T16:27:44"/>
    <d v="2019-03-19T16:27:44"/>
    <d v="2019-03-16T16:27:44"/>
    <n v="29"/>
    <n v="126"/>
    <s v="Bangalore"/>
    <s v="Delhi-Bangalore"/>
    <s v="Outstation"/>
    <s v="Ship2Home"/>
    <n v="3"/>
    <n v="7"/>
    <n v="155"/>
    <x v="1"/>
    <x v="1"/>
    <n v="1104.4202419999999"/>
    <s v="PC"/>
  </r>
  <r>
    <n v="160276"/>
    <s v="Tablet"/>
    <s v="Bangalore"/>
    <s v="Delivered"/>
    <d v="2019-03-12T16:31:38"/>
    <d v="2019-03-17T16:31:38"/>
    <d v="2019-03-18T16:31:38"/>
    <n v="69"/>
    <n v="100"/>
    <s v="Chennai"/>
    <s v="Bangalore-Chennai"/>
    <s v="Outstation"/>
    <s v="FastWheels"/>
    <n v="-1"/>
    <n v="5"/>
    <n v="169"/>
    <x v="1"/>
    <x v="1"/>
    <n v="3153"/>
    <s v="Tablet"/>
  </r>
  <r>
    <n v="159385"/>
    <s v="TV - 50 in"/>
    <s v="Delhi"/>
    <s v="Delivered"/>
    <d v="2019-03-12T16:32:09"/>
    <d v="2019-03-14T16:32:09"/>
    <d v="2019-03-19T16:32:09"/>
    <n v="0"/>
    <n v="124"/>
    <s v="Delhi"/>
    <s v="Delhi-Delhi"/>
    <s v="Local"/>
    <s v="Ship2Home"/>
    <n v="-5"/>
    <n v="2"/>
    <n v="124"/>
    <x v="1"/>
    <x v="0"/>
    <n v="3324.5128100000002"/>
    <s v="TV"/>
  </r>
  <r>
    <n v="727326"/>
    <s v="Laptop"/>
    <s v="Delhi"/>
    <s v="Delivered"/>
    <d v="2019-03-12T16:33:19"/>
    <d v="2019-03-14T16:33:19"/>
    <d v="2019-03-19T16:33:19"/>
    <n v="0"/>
    <n v="129"/>
    <s v="Delhi"/>
    <s v="Delhi-Delhi"/>
    <s v="Local"/>
    <s v="Ship2Home"/>
    <n v="-5"/>
    <n v="2"/>
    <n v="129"/>
    <x v="0"/>
    <x v="1"/>
    <n v="708"/>
    <s v="Laptop"/>
  </r>
  <r>
    <n v="569314"/>
    <s v="PC"/>
    <s v="Delhi"/>
    <s v="Delivered"/>
    <d v="2019-03-12T16:50:15"/>
    <d v="2019-03-14T16:50:15"/>
    <d v="2019-03-19T16:50:15"/>
    <n v="83"/>
    <n v="89"/>
    <s v="Mumbai"/>
    <s v="Delhi-Mumbai"/>
    <s v="Outstation"/>
    <s v="FastWheels"/>
    <n v="-5"/>
    <n v="2"/>
    <n v="172"/>
    <x v="1"/>
    <x v="1"/>
    <n v="1820.051391"/>
    <s v="PC"/>
  </r>
  <r>
    <n v="575680"/>
    <s v="Laptop"/>
    <s v="Bangalore"/>
    <s v="Delivered"/>
    <d v="2019-03-12T16:51:40"/>
    <d v="2019-03-17T16:51:40"/>
    <d v="2019-03-18T16:51:40"/>
    <n v="45"/>
    <n v="123"/>
    <s v="Chennai"/>
    <s v="Bangalore-Chennai"/>
    <s v="Outstation"/>
    <s v="FastWheels"/>
    <n v="-1"/>
    <n v="5"/>
    <n v="168"/>
    <x v="1"/>
    <x v="1"/>
    <n v="2714.4480130000002"/>
    <s v="Laptop"/>
  </r>
  <r>
    <n v="245147"/>
    <s v="Laptop"/>
    <s v="Delhi"/>
    <s v="Delivered"/>
    <d v="2019-03-12T16:52:59"/>
    <d v="2019-03-16T16:52:59"/>
    <d v="2019-03-19T16:52:59"/>
    <n v="33"/>
    <n v="114"/>
    <s v="Mumbai"/>
    <s v="Delhi-Mumbai"/>
    <s v="Outstation"/>
    <s v="Ship2Home"/>
    <n v="-3"/>
    <n v="4"/>
    <n v="147"/>
    <x v="1"/>
    <x v="2"/>
    <n v="279.93769079999998"/>
    <s v="Laptop"/>
  </r>
  <r>
    <n v="810701"/>
    <s v="Laptop"/>
    <s v="Delhi"/>
    <s v="Delivered"/>
    <d v="2019-03-12T16:55:41"/>
    <d v="2019-03-19T16:55:41"/>
    <d v="2019-03-15T16:55:41"/>
    <n v="0"/>
    <n v="129"/>
    <s v="Delhi"/>
    <s v="Delhi-Delhi"/>
    <s v="Local"/>
    <s v="Ship2Home"/>
    <n v="4"/>
    <n v="7"/>
    <n v="129"/>
    <x v="1"/>
    <x v="0"/>
    <n v="767.3356493"/>
    <s v="Laptop"/>
  </r>
  <r>
    <n v="757545"/>
    <s v="Mobile"/>
    <s v="Bangalore"/>
    <s v="Delivered"/>
    <d v="2019-03-12T17:03:33"/>
    <d v="2019-03-18T17:03:33"/>
    <d v="2019-03-17T17:03:33"/>
    <n v="0"/>
    <n v="125"/>
    <s v="Bangalore"/>
    <s v="Bangalore-Bangalore"/>
    <s v="Local"/>
    <s v="Ship2Home"/>
    <n v="1"/>
    <n v="6"/>
    <n v="125"/>
    <x v="0"/>
    <x v="0"/>
    <n v="1985"/>
    <s v="Mobile"/>
  </r>
  <r>
    <n v="979684"/>
    <s v="Mobile"/>
    <s v="Delhi"/>
    <s v="Delivered"/>
    <d v="2019-03-12T17:04:00"/>
    <d v="2019-03-17T17:04:00"/>
    <d v="2019-03-17T17:04:00"/>
    <n v="49"/>
    <n v="127"/>
    <s v="Bangalore"/>
    <s v="Delhi-Bangalore"/>
    <s v="Outstation"/>
    <s v="FastWheels"/>
    <n v="0"/>
    <n v="5"/>
    <n v="176"/>
    <x v="1"/>
    <x v="1"/>
    <n v="428.61110839999998"/>
    <s v="Mobile"/>
  </r>
  <r>
    <n v="23289"/>
    <s v="TV - 40 in"/>
    <s v="Bangalore"/>
    <s v="Delivered"/>
    <d v="2019-03-12T17:10:13"/>
    <d v="2019-03-14T17:10:13"/>
    <d v="2019-03-19T17:10:13"/>
    <n v="0"/>
    <n v="127"/>
    <s v="Bangalore"/>
    <s v="Bangalore-Bangalore"/>
    <s v="Local"/>
    <s v="Ship2Home"/>
    <n v="-5"/>
    <n v="2"/>
    <n v="127"/>
    <x v="0"/>
    <x v="2"/>
    <n v="251.0313194"/>
    <s v="TV"/>
  </r>
  <r>
    <n v="4769"/>
    <s v="PC"/>
    <s v="Delhi"/>
    <s v="Delivered"/>
    <d v="2019-03-12T17:33:56"/>
    <d v="2019-03-16T17:33:56"/>
    <d v="2019-03-16T17:33:56"/>
    <n v="50"/>
    <n v="128"/>
    <s v="Bangalore"/>
    <s v="Delhi-Bangalore"/>
    <s v="Outstation"/>
    <s v="Ship2Home"/>
    <n v="0"/>
    <n v="4"/>
    <n v="178"/>
    <x v="1"/>
    <x v="0"/>
    <n v="1656"/>
    <s v="PC"/>
  </r>
  <r>
    <n v="799285"/>
    <s v="Mobile"/>
    <s v="Delhi"/>
    <s v="Delivered"/>
    <d v="2019-03-12T17:36:16"/>
    <d v="2019-03-18T17:36:16"/>
    <d v="2019-03-16T17:36:16"/>
    <n v="73"/>
    <n v="90"/>
    <s v="Kolkata"/>
    <s v="Delhi-Kolkata"/>
    <s v="Outstation"/>
    <s v="FastWheels"/>
    <n v="2"/>
    <n v="6"/>
    <n v="163"/>
    <x v="1"/>
    <x v="0"/>
    <n v="1356.791829"/>
    <s v="Mobile"/>
  </r>
  <r>
    <n v="408790"/>
    <s v="Mobile"/>
    <s v="Delhi"/>
    <s v="Delivered"/>
    <d v="2019-03-12T17:39:26"/>
    <d v="2019-03-18T17:39:26"/>
    <d v="2019-03-17T17:39:26"/>
    <n v="49"/>
    <n v="108"/>
    <s v="Mumbai"/>
    <s v="Delhi-Mumbai"/>
    <s v="Outstation"/>
    <s v="Ship2Home"/>
    <n v="1"/>
    <n v="6"/>
    <n v="157"/>
    <x v="1"/>
    <x v="1"/>
    <n v="1523.8686259999999"/>
    <s v="Mobile"/>
  </r>
  <r>
    <n v="812696"/>
    <s v="Laptop"/>
    <s v="Delhi"/>
    <s v="Delivered"/>
    <d v="2019-03-12T17:39:59"/>
    <d v="2019-03-16T17:39:59"/>
    <d v="2019-03-16T17:39:59"/>
    <n v="0"/>
    <n v="122"/>
    <s v="Delhi"/>
    <s v="Delhi-Delhi"/>
    <s v="Local"/>
    <s v="FastWheels"/>
    <n v="0"/>
    <n v="4"/>
    <n v="122"/>
    <x v="1"/>
    <x v="1"/>
    <n v="3197.9213570000002"/>
    <s v="Laptop"/>
  </r>
  <r>
    <n v="155563"/>
    <s v="Mobile"/>
    <s v="Delhi"/>
    <s v="Delivered"/>
    <d v="2019-03-12T17:43:54"/>
    <d v="2019-03-18T17:43:54"/>
    <d v="2019-03-19T17:43:54"/>
    <n v="0"/>
    <n v="125"/>
    <s v="Delhi"/>
    <s v="Delhi-Delhi"/>
    <s v="Local"/>
    <s v="Ship2Home"/>
    <n v="-1"/>
    <n v="6"/>
    <n v="125"/>
    <x v="1"/>
    <x v="0"/>
    <n v="1216.6667749999999"/>
    <s v="Mobile"/>
  </r>
  <r>
    <n v="411933"/>
    <s v="PC"/>
    <s v="Delhi"/>
    <s v="Delivered"/>
    <d v="2019-03-12T17:52:12"/>
    <d v="2019-03-19T17:52:12"/>
    <d v="2019-03-18T17:52:12"/>
    <n v="40"/>
    <n v="111"/>
    <s v="Mumbai"/>
    <s v="Delhi-Mumbai"/>
    <s v="Outstation"/>
    <s v="Ship2Home"/>
    <n v="1"/>
    <n v="7"/>
    <n v="151"/>
    <x v="0"/>
    <x v="0"/>
    <n v="3736.5561750000002"/>
    <s v="PC"/>
  </r>
  <r>
    <n v="503842"/>
    <s v="PC"/>
    <s v="Delhi"/>
    <s v="Delivered"/>
    <d v="2019-03-12T17:53:58"/>
    <d v="2019-03-18T17:53:58"/>
    <d v="2019-03-17T17:53:58"/>
    <n v="31"/>
    <n v="129"/>
    <s v="Bangalore"/>
    <s v="Delhi-Bangalore"/>
    <s v="Outstation"/>
    <s v="Ship2Home"/>
    <n v="1"/>
    <n v="6"/>
    <n v="160"/>
    <x v="1"/>
    <x v="1"/>
    <n v="2721.5001710000001"/>
    <s v="PC"/>
  </r>
  <r>
    <n v="209416"/>
    <s v="Laptop"/>
    <s v="Bangalore"/>
    <s v="Delivered"/>
    <d v="2019-03-12T17:54:56"/>
    <d v="2019-03-14T17:54:56"/>
    <d v="2019-03-17T17:54:56"/>
    <n v="88"/>
    <n v="93"/>
    <s v="Mumbai"/>
    <s v="Bangalore-Mumbai"/>
    <s v="Outstation"/>
    <s v="FastWheels"/>
    <n v="-3"/>
    <n v="2"/>
    <n v="181"/>
    <x v="1"/>
    <x v="1"/>
    <n v="603.91240340000002"/>
    <s v="Laptop"/>
  </r>
  <r>
    <n v="431277"/>
    <s v="Tablet"/>
    <s v="Bangalore"/>
    <s v="Delivered"/>
    <d v="2019-03-12T17:55:19"/>
    <d v="2019-03-18T17:55:19"/>
    <d v="2019-03-19T17:55:19"/>
    <n v="0"/>
    <n v="120"/>
    <s v="Bangalore"/>
    <s v="Bangalore-Bangalore"/>
    <s v="Local"/>
    <s v="Ship2Home"/>
    <n v="-1"/>
    <n v="6"/>
    <n v="120"/>
    <x v="0"/>
    <x v="2"/>
    <n v="1562.809512"/>
    <s v="Tablet"/>
  </r>
  <r>
    <n v="694400"/>
    <s v="Laptop"/>
    <s v="Delhi"/>
    <s v="Delivered"/>
    <d v="2019-03-12T17:59:29"/>
    <d v="2019-03-15T17:59:29"/>
    <d v="2019-03-18T17:59:29"/>
    <n v="35"/>
    <n v="113"/>
    <s v="Kolkata"/>
    <s v="Delhi-Kolkata"/>
    <s v="Outstation"/>
    <s v="FastWheels"/>
    <n v="-3"/>
    <n v="3"/>
    <n v="148"/>
    <x v="1"/>
    <x v="1"/>
    <n v="304"/>
    <s v="Laptop"/>
  </r>
  <r>
    <n v="237278"/>
    <s v="Mobile"/>
    <s v="Delhi"/>
    <s v="Delivered"/>
    <d v="2019-03-12T18:10:03"/>
    <d v="2019-03-17T18:10:03"/>
    <d v="2019-03-15T18:10:03"/>
    <n v="28"/>
    <n v="122"/>
    <s v="Chennai"/>
    <s v="Delhi-Chennai"/>
    <s v="Outstation"/>
    <s v="Ship2Home"/>
    <n v="2"/>
    <n v="5"/>
    <n v="150"/>
    <x v="1"/>
    <x v="1"/>
    <n v="2849"/>
    <s v="Mobile"/>
  </r>
  <r>
    <n v="773390"/>
    <s v="Gaming Console"/>
    <s v="Bangalore"/>
    <s v="Delivered"/>
    <d v="2019-03-12T18:11:03"/>
    <d v="2019-03-18T18:11:03"/>
    <d v="2019-03-18T18:11:03"/>
    <n v="45"/>
    <n v="121"/>
    <s v="Delhi"/>
    <s v="Bangalore-Delhi"/>
    <s v="Outstation"/>
    <s v="Ship2Home"/>
    <n v="0"/>
    <n v="6"/>
    <n v="166"/>
    <x v="1"/>
    <x v="1"/>
    <n v="2313"/>
    <s v="Gaming Console"/>
  </r>
  <r>
    <n v="866648"/>
    <s v="Tablet"/>
    <s v="Bangalore"/>
    <s v="Delivered"/>
    <d v="2019-03-12T18:16:20"/>
    <d v="2019-03-17T18:16:20"/>
    <d v="2019-03-19T18:16:20"/>
    <n v="0"/>
    <n v="126"/>
    <s v="Bangalore"/>
    <s v="Bangalore-Bangalore"/>
    <s v="Local"/>
    <s v="FastWheels"/>
    <n v="-2"/>
    <n v="5"/>
    <n v="126"/>
    <x v="1"/>
    <x v="1"/>
    <n v="2410.6718329999999"/>
    <s v="Tablet"/>
  </r>
  <r>
    <n v="111770"/>
    <s v="Laptop"/>
    <s v="Delhi"/>
    <s v="Delivered"/>
    <d v="2019-03-12T18:16:59"/>
    <d v="2019-03-16T18:16:59"/>
    <d v="2019-03-19T18:16:59"/>
    <n v="35"/>
    <n v="129"/>
    <s v="Chennai"/>
    <s v="Delhi-Chennai"/>
    <s v="Outstation"/>
    <s v="Ship2Home"/>
    <n v="-3"/>
    <n v="4"/>
    <n v="164"/>
    <x v="1"/>
    <x v="1"/>
    <n v="2681.093828"/>
    <s v="Laptop"/>
  </r>
  <r>
    <n v="161867"/>
    <s v="Mobile"/>
    <s v="Bangalore"/>
    <s v="Delivered"/>
    <d v="2019-03-12T18:21:00"/>
    <d v="2019-03-15T18:21:00"/>
    <d v="2019-03-19T18:21:00"/>
    <n v="82"/>
    <n v="109"/>
    <s v="Delhi"/>
    <s v="Bangalore-Delhi"/>
    <s v="Outstation"/>
    <s v="FastWheels"/>
    <n v="-4"/>
    <n v="3"/>
    <n v="191"/>
    <x v="1"/>
    <x v="0"/>
    <n v="510.60893879999998"/>
    <s v="Mobile"/>
  </r>
  <r>
    <n v="451508"/>
    <s v="Laptop"/>
    <s v="Delhi"/>
    <s v="Delivered"/>
    <d v="2019-03-12T18:22:39"/>
    <d v="2019-03-21T18:22:39"/>
    <d v="2019-03-16T18:22:39"/>
    <n v="78"/>
    <n v="85"/>
    <s v="Kolkata"/>
    <s v="Delhi-Kolkata"/>
    <s v="Outstation"/>
    <s v="FastWheels"/>
    <n v="5"/>
    <n v="9"/>
    <n v="163"/>
    <x v="1"/>
    <x v="1"/>
    <n v="1459.9455350000001"/>
    <s v="Laptop"/>
  </r>
  <r>
    <n v="32400"/>
    <s v="Mobile"/>
    <s v="Delhi"/>
    <s v="Delivered"/>
    <d v="2019-03-12T18:28:14"/>
    <d v="2019-03-18T18:28:14"/>
    <d v="2019-03-16T18:28:14"/>
    <n v="43"/>
    <n v="106"/>
    <s v="Mumbai"/>
    <s v="Delhi-Mumbai"/>
    <s v="Outstation"/>
    <s v="FastWheels"/>
    <n v="2"/>
    <n v="6"/>
    <n v="149"/>
    <x v="0"/>
    <x v="1"/>
    <n v="2246.8132500000002"/>
    <s v="Mobile"/>
  </r>
  <r>
    <n v="532753"/>
    <s v="PC"/>
    <s v="Bangalore"/>
    <s v="Delivered"/>
    <d v="2019-03-12T18:37:19"/>
    <d v="2019-03-20T18:37:19"/>
    <d v="2019-03-18T18:37:19"/>
    <n v="37"/>
    <n v="121"/>
    <s v="Delhi"/>
    <s v="Bangalore-Delhi"/>
    <s v="Outstation"/>
    <s v="Ship2Home"/>
    <n v="2"/>
    <n v="8"/>
    <n v="158"/>
    <x v="1"/>
    <x v="0"/>
    <n v="855.09499089999997"/>
    <s v="PC"/>
  </r>
  <r>
    <n v="12849"/>
    <s v="TV - 40 in"/>
    <s v="Delhi"/>
    <s v="Delivered"/>
    <d v="2019-03-12T18:38:01"/>
    <d v="2019-03-18T18:38:01"/>
    <d v="2019-03-19T18:38:01"/>
    <n v="74"/>
    <n v="100"/>
    <s v="Chennai"/>
    <s v="Delhi-Chennai"/>
    <s v="Outstation"/>
    <s v="FastWheels"/>
    <n v="-1"/>
    <n v="6"/>
    <n v="174"/>
    <x v="0"/>
    <x v="0"/>
    <n v="3427"/>
    <s v="TV"/>
  </r>
  <r>
    <n v="887955"/>
    <s v="Tablet"/>
    <s v="Delhi"/>
    <s v="Delivered"/>
    <d v="2019-03-12T18:38:28"/>
    <d v="2019-03-13T18:38:28"/>
    <d v="2019-03-16T18:38:28"/>
    <n v="0"/>
    <n v="124"/>
    <s v="Delhi"/>
    <s v="Delhi-Delhi"/>
    <s v="Local"/>
    <s v="Ship2Home"/>
    <n v="-3"/>
    <n v="1"/>
    <n v="124"/>
    <x v="0"/>
    <x v="0"/>
    <n v="3033.1121459999999"/>
    <s v="Tablet"/>
  </r>
  <r>
    <n v="217330"/>
    <s v="TV - 32 in"/>
    <s v="Delhi"/>
    <s v="Delivered"/>
    <d v="2019-03-12T18:40:50"/>
    <d v="2019-03-21T18:40:50"/>
    <d v="2019-03-17T18:40:50"/>
    <n v="41"/>
    <n v="113"/>
    <s v="Mumbai"/>
    <s v="Delhi-Mumbai"/>
    <s v="Outstation"/>
    <s v="Ship2Home"/>
    <n v="4"/>
    <n v="9"/>
    <n v="154"/>
    <x v="1"/>
    <x v="1"/>
    <n v="1437"/>
    <s v="TV"/>
  </r>
  <r>
    <n v="613003"/>
    <s v="Laptop"/>
    <s v="Delhi"/>
    <s v="Delivered"/>
    <d v="2019-03-12T18:44:35"/>
    <d v="2019-03-20T18:44:35"/>
    <d v="2019-03-17T18:44:35"/>
    <n v="33"/>
    <n v="110"/>
    <s v="Mumbai"/>
    <s v="Delhi-Mumbai"/>
    <s v="Outstation"/>
    <s v="Ship2Home"/>
    <n v="3"/>
    <n v="8"/>
    <n v="143"/>
    <x v="1"/>
    <x v="0"/>
    <n v="1851"/>
    <s v="Laptop"/>
  </r>
  <r>
    <n v="594470"/>
    <s v="PC"/>
    <s v="Delhi"/>
    <s v="Delivered"/>
    <d v="2019-03-12T19:01:35"/>
    <d v="2019-03-17T19:01:35"/>
    <d v="2019-03-15T19:01:35"/>
    <n v="50"/>
    <n v="122"/>
    <s v="Chennai"/>
    <s v="Delhi-Chennai"/>
    <s v="Outstation"/>
    <s v="Ship2Home"/>
    <n v="2"/>
    <n v="5"/>
    <n v="172"/>
    <x v="1"/>
    <x v="1"/>
    <n v="2705.04925"/>
    <s v="PC"/>
  </r>
  <r>
    <n v="79273"/>
    <s v="Tablet"/>
    <s v="Delhi"/>
    <s v="Delivered"/>
    <d v="2019-03-12T19:03:03"/>
    <d v="2019-03-16T19:03:03"/>
    <d v="2019-03-17T19:03:03"/>
    <n v="27"/>
    <n v="113"/>
    <s v="Mumbai"/>
    <s v="Delhi-Mumbai"/>
    <s v="Outstation"/>
    <s v="Ship2Home"/>
    <n v="-1"/>
    <n v="4"/>
    <n v="140"/>
    <x v="1"/>
    <x v="0"/>
    <n v="1049.984825"/>
    <s v="Tablet"/>
  </r>
  <r>
    <n v="874622"/>
    <s v="PC"/>
    <s v="Delhi"/>
    <s v="Delivered"/>
    <d v="2019-03-12T19:03:04"/>
    <d v="2019-03-15T19:03:04"/>
    <d v="2019-03-17T19:03:04"/>
    <n v="42"/>
    <n v="111"/>
    <s v="Kolkata"/>
    <s v="Delhi-Kolkata"/>
    <s v="Outstation"/>
    <s v="Ship2Home"/>
    <n v="-2"/>
    <n v="3"/>
    <n v="153"/>
    <x v="1"/>
    <x v="1"/>
    <n v="946.18767109999999"/>
    <s v="PC"/>
  </r>
  <r>
    <n v="414469"/>
    <s v="Mobile"/>
    <s v="Delhi"/>
    <s v="Delivered"/>
    <d v="2019-03-12T19:07:54"/>
    <d v="2019-03-18T19:07:54"/>
    <d v="2019-03-18T19:07:54"/>
    <n v="58"/>
    <n v="94"/>
    <s v="Mumbai"/>
    <s v="Delhi-Mumbai"/>
    <s v="Outstation"/>
    <s v="FastWheels"/>
    <n v="0"/>
    <n v="6"/>
    <n v="152"/>
    <x v="1"/>
    <x v="0"/>
    <n v="1523.1215480000001"/>
    <s v="Mobile"/>
  </r>
  <r>
    <n v="71730"/>
    <s v="TV - 32 in"/>
    <s v="Bangalore"/>
    <s v="Delivered"/>
    <d v="2019-03-12T19:13:04"/>
    <d v="2019-03-15T19:13:04"/>
    <d v="2019-03-16T19:13:04"/>
    <n v="0"/>
    <n v="126"/>
    <s v="Bangalore"/>
    <s v="Bangalore-Bangalore"/>
    <s v="Local"/>
    <s v="Ship2Home"/>
    <n v="-1"/>
    <n v="3"/>
    <n v="126"/>
    <x v="0"/>
    <x v="1"/>
    <n v="2945"/>
    <s v="TV"/>
  </r>
  <r>
    <n v="162067"/>
    <s v="PC"/>
    <s v="Bangalore"/>
    <s v="Delivered"/>
    <d v="2019-03-12T19:14:27"/>
    <d v="2019-03-16T19:14:27"/>
    <d v="2019-03-18T19:14:27"/>
    <n v="38"/>
    <n v="114"/>
    <s v="Kolkata"/>
    <s v="Bangalore-Kolkata"/>
    <s v="Outstation"/>
    <s v="Ship2Home"/>
    <n v="-2"/>
    <n v="4"/>
    <n v="152"/>
    <x v="1"/>
    <x v="0"/>
    <n v="2074.234641"/>
    <s v="PC"/>
  </r>
  <r>
    <n v="17421"/>
    <s v="Laptop"/>
    <s v="Delhi"/>
    <s v="Delivered"/>
    <d v="2019-03-12T19:28:08"/>
    <d v="2019-03-16T19:28:08"/>
    <d v="2019-03-19T19:28:08"/>
    <n v="46"/>
    <n v="128"/>
    <s v="Chennai"/>
    <s v="Delhi-Chennai"/>
    <s v="Outstation"/>
    <s v="Ship2Home"/>
    <n v="-3"/>
    <n v="4"/>
    <n v="174"/>
    <x v="0"/>
    <x v="0"/>
    <n v="2233.528069"/>
    <s v="Laptop"/>
  </r>
  <r>
    <n v="194874"/>
    <s v="Gaming Console"/>
    <s v="Delhi"/>
    <s v="Delivered"/>
    <d v="2019-03-12T19:28:08"/>
    <d v="2019-03-18T19:28:08"/>
    <d v="2019-03-18T19:28:08"/>
    <n v="0"/>
    <n v="123"/>
    <s v="Delhi"/>
    <s v="Delhi-Delhi"/>
    <s v="Local"/>
    <s v="Ship2Home"/>
    <n v="0"/>
    <n v="6"/>
    <n v="123"/>
    <x v="0"/>
    <x v="1"/>
    <n v="642.4982354"/>
    <s v="Gaming Console"/>
  </r>
  <r>
    <n v="912077"/>
    <s v="Mobile"/>
    <s v="Bangalore"/>
    <s v="Delivered"/>
    <d v="2019-03-12T19:32:05"/>
    <d v="2019-03-17T19:32:05"/>
    <d v="2019-03-17T19:32:05"/>
    <n v="44"/>
    <n v="126"/>
    <s v="Delhi"/>
    <s v="Bangalore-Delhi"/>
    <s v="Outstation"/>
    <s v="Ship2Home"/>
    <n v="0"/>
    <n v="5"/>
    <n v="170"/>
    <x v="1"/>
    <x v="0"/>
    <n v="2751"/>
    <s v="Mobile"/>
  </r>
  <r>
    <n v="387455"/>
    <s v="Gaming Console"/>
    <s v="Bangalore"/>
    <s v="Delivered"/>
    <d v="2019-03-12T19:37:23"/>
    <d v="2019-03-20T19:37:23"/>
    <d v="2019-03-18T19:37:23"/>
    <n v="39"/>
    <n v="128"/>
    <s v="Delhi"/>
    <s v="Bangalore-Delhi"/>
    <s v="Outstation"/>
    <s v="Ship2Home"/>
    <n v="2"/>
    <n v="8"/>
    <n v="167"/>
    <x v="1"/>
    <x v="0"/>
    <n v="1517"/>
    <s v="Gaming Console"/>
  </r>
  <r>
    <n v="389413"/>
    <s v="Mobile"/>
    <s v="Bangalore"/>
    <s v="Delivered"/>
    <d v="2019-03-12T19:44:21"/>
    <d v="2019-03-14T19:44:21"/>
    <d v="2019-03-17T19:44:21"/>
    <n v="49"/>
    <n v="122"/>
    <s v="Chennai"/>
    <s v="Bangalore-Chennai"/>
    <s v="Outstation"/>
    <s v="Ship2Home"/>
    <n v="-3"/>
    <n v="2"/>
    <n v="171"/>
    <x v="1"/>
    <x v="0"/>
    <n v="2569.4180780000002"/>
    <s v="Mobile"/>
  </r>
  <r>
    <n v="837754"/>
    <s v="Laptop"/>
    <s v="Delhi"/>
    <s v="Delivered"/>
    <d v="2019-03-12T19:44:54"/>
    <d v="2019-03-18T19:44:54"/>
    <d v="2019-03-17T19:44:54"/>
    <n v="0"/>
    <n v="130"/>
    <s v="Delhi"/>
    <s v="Delhi-Delhi"/>
    <s v="Local"/>
    <s v="Ship2Home"/>
    <n v="1"/>
    <n v="6"/>
    <n v="130"/>
    <x v="1"/>
    <x v="1"/>
    <n v="669.01813489999995"/>
    <s v="Laptop"/>
  </r>
  <r>
    <n v="935970"/>
    <s v="Mobile"/>
    <s v="Bangalore"/>
    <s v="Delivered"/>
    <d v="2019-03-12T20:03:41"/>
    <d v="2019-03-14T20:03:41"/>
    <d v="2019-03-19T20:03:41"/>
    <n v="0"/>
    <n v="121"/>
    <s v="Bangalore"/>
    <s v="Bangalore-Bangalore"/>
    <s v="Local"/>
    <s v="Ship2Home"/>
    <n v="-5"/>
    <n v="2"/>
    <n v="121"/>
    <x v="0"/>
    <x v="1"/>
    <n v="1648"/>
    <s v="Mobile"/>
  </r>
  <r>
    <n v="305456"/>
    <s v="PC"/>
    <s v="Delhi"/>
    <s v="Delivered"/>
    <d v="2019-03-12T20:05:17"/>
    <d v="2019-03-14T20:05:17"/>
    <d v="2019-03-19T20:05:17"/>
    <n v="0"/>
    <n v="124"/>
    <s v="Delhi"/>
    <s v="Delhi-Delhi"/>
    <s v="Local"/>
    <s v="FastWheels"/>
    <n v="-5"/>
    <n v="2"/>
    <n v="124"/>
    <x v="1"/>
    <x v="1"/>
    <n v="3510"/>
    <s v="PC"/>
  </r>
  <r>
    <n v="563540"/>
    <s v="Mobile"/>
    <s v="Bangalore"/>
    <s v="Delivered"/>
    <d v="2019-03-12T20:10:02"/>
    <d v="2019-03-12T20:10:02"/>
    <d v="2019-03-19T20:10:02"/>
    <n v="0"/>
    <n v="121"/>
    <s v="Bangalore"/>
    <s v="Bangalore-Bangalore"/>
    <s v="Local"/>
    <s v="FastWheels"/>
    <n v="-7"/>
    <n v="0"/>
    <n v="121"/>
    <x v="1"/>
    <x v="1"/>
    <n v="2983.3252790000001"/>
    <s v="Mobile"/>
  </r>
  <r>
    <n v="246169"/>
    <s v="TV - 50 in"/>
    <s v="Bangalore"/>
    <s v="Delivered"/>
    <d v="2019-03-12T20:14:28"/>
    <d v="2019-03-14T20:14:28"/>
    <d v="2019-03-18T20:14:28"/>
    <n v="73"/>
    <n v="110"/>
    <s v="Delhi"/>
    <s v="Bangalore-Delhi"/>
    <s v="Outstation"/>
    <s v="FastWheels"/>
    <n v="-4"/>
    <n v="2"/>
    <n v="183"/>
    <x v="1"/>
    <x v="2"/>
    <n v="326.47572280000003"/>
    <s v="TV"/>
  </r>
  <r>
    <n v="760635"/>
    <s v="Mobile"/>
    <s v="Delhi"/>
    <s v="Delivered"/>
    <d v="2019-03-12T20:16:15"/>
    <d v="2019-03-14T20:16:15"/>
    <d v="2019-03-16T20:16:15"/>
    <n v="39"/>
    <n v="109"/>
    <s v="Kolkata"/>
    <s v="Delhi-Kolkata"/>
    <s v="Outstation"/>
    <s v="Ship2Home"/>
    <n v="-2"/>
    <n v="2"/>
    <n v="148"/>
    <x v="0"/>
    <x v="0"/>
    <n v="347"/>
    <s v="Mobile"/>
  </r>
  <r>
    <n v="352341"/>
    <s v="TV - 40 in"/>
    <s v="Delhi"/>
    <s v="Delivered"/>
    <d v="2019-03-12T20:16:46"/>
    <d v="2019-03-15T20:16:46"/>
    <d v="2019-03-15T20:16:46"/>
    <n v="0"/>
    <n v="105"/>
    <s v="Delhi"/>
    <s v="Delhi-Delhi"/>
    <s v="Local"/>
    <s v="FastWheels"/>
    <n v="0"/>
    <n v="3"/>
    <n v="105"/>
    <x v="0"/>
    <x v="0"/>
    <n v="289.8556595"/>
    <s v="TV"/>
  </r>
  <r>
    <n v="126053"/>
    <s v="TV - 50 in"/>
    <s v="Bangalore"/>
    <s v="Delivered"/>
    <d v="2019-03-12T20:17:29"/>
    <d v="2019-03-17T20:17:29"/>
    <d v="2019-03-15T20:17:29"/>
    <n v="29"/>
    <n v="115"/>
    <s v="Kolkata"/>
    <s v="Bangalore-Kolkata"/>
    <s v="Outstation"/>
    <s v="Ship2Home"/>
    <n v="2"/>
    <n v="5"/>
    <n v="144"/>
    <x v="1"/>
    <x v="0"/>
    <n v="2070"/>
    <s v="TV"/>
  </r>
  <r>
    <n v="37844"/>
    <s v="PC"/>
    <s v="Delhi"/>
    <s v="Delivered"/>
    <d v="2019-03-12T20:19:29"/>
    <d v="2019-03-14T20:19:29"/>
    <d v="2019-03-18T20:19:29"/>
    <n v="36"/>
    <n v="130"/>
    <s v="Bangalore"/>
    <s v="Delhi-Bangalore"/>
    <s v="Outstation"/>
    <s v="FastWheels"/>
    <n v="-4"/>
    <n v="2"/>
    <n v="166"/>
    <x v="1"/>
    <x v="1"/>
    <n v="1832.9670149999999"/>
    <s v="PC"/>
  </r>
  <r>
    <n v="173895"/>
    <s v="Mobile"/>
    <s v="Delhi"/>
    <s v="Delivered"/>
    <d v="2019-03-12T20:23:38"/>
    <d v="2019-03-18T20:23:38"/>
    <d v="2019-03-19T20:23:38"/>
    <n v="43"/>
    <n v="113"/>
    <s v="Mumbai"/>
    <s v="Delhi-Mumbai"/>
    <s v="Outstation"/>
    <s v="Ship2Home"/>
    <n v="-1"/>
    <n v="6"/>
    <n v="156"/>
    <x v="0"/>
    <x v="0"/>
    <n v="1000.949584"/>
    <s v="Mobile"/>
  </r>
  <r>
    <n v="674253"/>
    <s v="Laptop"/>
    <s v="Delhi"/>
    <s v="Delivered"/>
    <d v="2019-03-12T20:24:53"/>
    <d v="2019-03-15T20:24:53"/>
    <d v="2019-03-19T20:24:53"/>
    <n v="42"/>
    <n v="106"/>
    <s v="Kolkata"/>
    <s v="Delhi-Kolkata"/>
    <s v="Outstation"/>
    <s v="Ship2Home"/>
    <n v="-4"/>
    <n v="3"/>
    <n v="148"/>
    <x v="0"/>
    <x v="0"/>
    <n v="2423.9630630000001"/>
    <s v="Laptop"/>
  </r>
  <r>
    <n v="896840"/>
    <s v="PC"/>
    <s v="Bangalore"/>
    <s v="Delivered"/>
    <d v="2019-03-12T20:27:33"/>
    <d v="2019-03-12T20:27:33"/>
    <d v="2019-03-17T20:27:33"/>
    <n v="0"/>
    <n v="108"/>
    <s v="Bangalore"/>
    <s v="Bangalore-Bangalore"/>
    <s v="Local"/>
    <s v="FastWheels"/>
    <n v="-5"/>
    <n v="0"/>
    <n v="108"/>
    <x v="1"/>
    <x v="1"/>
    <n v="2528"/>
    <s v="PC"/>
  </r>
  <r>
    <n v="397066"/>
    <s v="Laptop"/>
    <s v="Delhi"/>
    <s v="Delivered"/>
    <d v="2019-03-12T20:31:38"/>
    <d v="2019-03-16T20:31:38"/>
    <d v="2019-03-17T20:31:38"/>
    <n v="0"/>
    <n v="120"/>
    <s v="Delhi"/>
    <s v="Delhi-Delhi"/>
    <s v="Local"/>
    <s v="Ship2Home"/>
    <n v="-1"/>
    <n v="4"/>
    <n v="120"/>
    <x v="1"/>
    <x v="1"/>
    <n v="840"/>
    <s v="Laptop"/>
  </r>
  <r>
    <n v="806346"/>
    <s v="Mobile"/>
    <s v="Delhi"/>
    <s v="Delivered"/>
    <d v="2019-03-12T20:32:03"/>
    <d v="2019-03-14T20:32:03"/>
    <d v="2019-03-19T20:32:03"/>
    <n v="49"/>
    <n v="125"/>
    <s v="Chennai"/>
    <s v="Delhi-Chennai"/>
    <s v="Outstation"/>
    <s v="Ship2Home"/>
    <n v="-5"/>
    <n v="2"/>
    <n v="174"/>
    <x v="0"/>
    <x v="1"/>
    <n v="727.07658240000001"/>
    <s v="Mobile"/>
  </r>
  <r>
    <n v="67688"/>
    <s v="Mobile"/>
    <s v="Bangalore"/>
    <s v="Delivered"/>
    <d v="2019-03-12T20:39:15"/>
    <d v="2019-03-19T20:39:15"/>
    <d v="2019-03-16T20:39:15"/>
    <n v="64"/>
    <n v="90"/>
    <s v="Kolkata"/>
    <s v="Bangalore-Kolkata"/>
    <s v="Outstation"/>
    <s v="FastWheels"/>
    <n v="3"/>
    <n v="7"/>
    <n v="154"/>
    <x v="1"/>
    <x v="1"/>
    <n v="1798.5083030000001"/>
    <s v="Mobile"/>
  </r>
  <r>
    <n v="306207"/>
    <s v="Mobile"/>
    <s v="Delhi"/>
    <s v="Delivered"/>
    <d v="2019-03-12T20:45:59"/>
    <d v="2019-03-13T20:45:59"/>
    <d v="2019-03-17T20:45:59"/>
    <n v="0"/>
    <n v="103"/>
    <s v="Delhi"/>
    <s v="Delhi-Delhi"/>
    <s v="Local"/>
    <s v="FastWheels"/>
    <n v="-4"/>
    <n v="1"/>
    <n v="103"/>
    <x v="0"/>
    <x v="0"/>
    <n v="952"/>
    <s v="Mobile"/>
  </r>
  <r>
    <n v="101053"/>
    <s v="Mobile"/>
    <s v="Bangalore"/>
    <s v="Delivered"/>
    <d v="2019-03-12T20:48:56"/>
    <d v="2019-03-15T20:48:56"/>
    <d v="2019-03-16T20:48:56"/>
    <n v="34"/>
    <n v="129"/>
    <s v="Chennai"/>
    <s v="Bangalore-Chennai"/>
    <s v="Outstation"/>
    <s v="Ship2Home"/>
    <n v="-1"/>
    <n v="3"/>
    <n v="163"/>
    <x v="1"/>
    <x v="0"/>
    <n v="3549.3009659999998"/>
    <s v="Mobile"/>
  </r>
  <r>
    <n v="929329"/>
    <s v="TV - 50 in"/>
    <s v="Delhi"/>
    <s v="Delivered"/>
    <d v="2019-03-12T21:03:58"/>
    <d v="2019-03-16T21:03:58"/>
    <d v="2019-03-18T21:03:58"/>
    <n v="0"/>
    <n v="127"/>
    <s v="Delhi"/>
    <s v="Delhi-Delhi"/>
    <s v="Local"/>
    <s v="Ship2Home"/>
    <n v="-2"/>
    <n v="4"/>
    <n v="127"/>
    <x v="1"/>
    <x v="0"/>
    <n v="2506"/>
    <s v="TV"/>
  </r>
  <r>
    <n v="444029"/>
    <s v="TV - 50 in"/>
    <s v="Bangalore"/>
    <s v="Delivered"/>
    <d v="2019-03-12T21:03:59"/>
    <d v="2019-03-17T21:03:59"/>
    <d v="2019-03-18T21:03:59"/>
    <n v="40"/>
    <n v="121"/>
    <s v="Delhi"/>
    <s v="Bangalore-Delhi"/>
    <s v="Outstation"/>
    <s v="Ship2Home"/>
    <n v="-1"/>
    <n v="5"/>
    <n v="161"/>
    <x v="1"/>
    <x v="0"/>
    <n v="1377.9487320000001"/>
    <s v="TV"/>
  </r>
  <r>
    <n v="282345"/>
    <s v="Laptop"/>
    <s v="Delhi"/>
    <s v="Delivered"/>
    <d v="2019-03-12T21:06:23"/>
    <d v="2019-03-20T21:06:23"/>
    <d v="2019-03-15T21:06:23"/>
    <n v="60"/>
    <n v="85"/>
    <s v="Kolkata"/>
    <s v="Delhi-Kolkata"/>
    <s v="Outstation"/>
    <s v="FastWheels"/>
    <n v="5"/>
    <n v="8"/>
    <n v="145"/>
    <x v="0"/>
    <x v="2"/>
    <n v="737.48744099999999"/>
    <s v="Laptop"/>
  </r>
  <r>
    <n v="736527"/>
    <s v="Laptop"/>
    <s v="Bangalore"/>
    <s v="Delivered"/>
    <d v="2019-03-12T21:06:57"/>
    <d v="2019-03-18T21:06:57"/>
    <d v="2019-03-18T21:06:57"/>
    <n v="71"/>
    <n v="94"/>
    <s v="Kolkata"/>
    <s v="Bangalore-Kolkata"/>
    <s v="Outstation"/>
    <s v="FastWheels"/>
    <n v="0"/>
    <n v="6"/>
    <n v="165"/>
    <x v="0"/>
    <x v="0"/>
    <n v="1325.5255420000001"/>
    <s v="Laptop"/>
  </r>
  <r>
    <n v="679796"/>
    <s v="Tablet"/>
    <s v="Bangalore"/>
    <s v="Delivered"/>
    <d v="2019-03-12T21:07:48"/>
    <d v="2019-03-15T21:07:48"/>
    <d v="2019-03-19T21:07:48"/>
    <n v="26"/>
    <n v="107"/>
    <s v="Mumbai"/>
    <s v="Bangalore-Mumbai"/>
    <s v="Outstation"/>
    <s v="FastWheels"/>
    <n v="-4"/>
    <n v="3"/>
    <n v="133"/>
    <x v="1"/>
    <x v="1"/>
    <n v="3521.3690150000002"/>
    <s v="Tablet"/>
  </r>
  <r>
    <n v="557885"/>
    <s v="Laptop"/>
    <s v="Bangalore"/>
    <s v="Delivered"/>
    <d v="2019-03-12T21:19:21"/>
    <d v="2019-03-21T21:19:21"/>
    <d v="2019-03-15T21:19:21"/>
    <n v="26"/>
    <n v="114"/>
    <s v="Mumbai"/>
    <s v="Bangalore-Mumbai"/>
    <s v="Outstation"/>
    <s v="Ship2Home"/>
    <n v="6"/>
    <n v="9"/>
    <n v="140"/>
    <x v="1"/>
    <x v="0"/>
    <n v="3132.1493289999999"/>
    <s v="Laptop"/>
  </r>
  <r>
    <n v="931584"/>
    <s v="Gaming Console"/>
    <s v="Bangalore"/>
    <s v="Delivered"/>
    <d v="2019-03-12T21:25:01"/>
    <d v="2019-03-18T21:25:01"/>
    <d v="2019-03-18T21:25:01"/>
    <n v="42"/>
    <n v="123"/>
    <s v="Chennai"/>
    <s v="Bangalore-Chennai"/>
    <s v="Outstation"/>
    <s v="FastWheels"/>
    <n v="0"/>
    <n v="6"/>
    <n v="165"/>
    <x v="0"/>
    <x v="1"/>
    <n v="1816.573678"/>
    <s v="Gaming Console"/>
  </r>
  <r>
    <n v="272525"/>
    <s v="Laptop"/>
    <s v="Delhi"/>
    <s v="Delivered"/>
    <d v="2019-03-12T21:31:40"/>
    <d v="2019-03-16T21:31:40"/>
    <d v="2019-03-17T21:31:40"/>
    <n v="45"/>
    <n v="125"/>
    <s v="Bangalore"/>
    <s v="Delhi-Bangalore"/>
    <s v="Outstation"/>
    <s v="Ship2Home"/>
    <n v="-1"/>
    <n v="4"/>
    <n v="170"/>
    <x v="1"/>
    <x v="0"/>
    <n v="2904.2783370000002"/>
    <s v="Laptop"/>
  </r>
  <r>
    <n v="229716"/>
    <s v="Laptop"/>
    <s v="Delhi"/>
    <s v="Delivered"/>
    <d v="2019-03-12T21:42:33"/>
    <d v="2019-03-15T21:42:33"/>
    <d v="2019-03-19T21:42:33"/>
    <n v="37"/>
    <n v="112"/>
    <s v="Mumbai"/>
    <s v="Delhi-Mumbai"/>
    <s v="Outstation"/>
    <s v="FastWheels"/>
    <n v="-4"/>
    <n v="3"/>
    <n v="149"/>
    <x v="0"/>
    <x v="1"/>
    <n v="1791.569037"/>
    <s v="Laptop"/>
  </r>
  <r>
    <n v="499505"/>
    <s v="Mobile"/>
    <s v="Delhi"/>
    <s v="Delivered"/>
    <d v="2019-03-12T21:45:12"/>
    <d v="2019-03-15T21:45:12"/>
    <d v="2019-03-19T21:45:12"/>
    <n v="42"/>
    <n v="123"/>
    <s v="Chennai"/>
    <s v="Delhi-Chennai"/>
    <s v="Outstation"/>
    <s v="Ship2Home"/>
    <n v="-4"/>
    <n v="3"/>
    <n v="165"/>
    <x v="1"/>
    <x v="0"/>
    <n v="1508.2424980000001"/>
    <s v="Mobile"/>
  </r>
  <r>
    <n v="192049"/>
    <s v="Laptop"/>
    <s v="Bangalore"/>
    <s v="Delivered"/>
    <d v="2019-03-12T21:47:33"/>
    <d v="2019-03-16T21:47:33"/>
    <d v="2019-03-16T21:47:33"/>
    <n v="31"/>
    <n v="106"/>
    <s v="Mumbai"/>
    <s v="Bangalore-Mumbai"/>
    <s v="Outstation"/>
    <s v="Ship2Home"/>
    <n v="0"/>
    <n v="4"/>
    <n v="137"/>
    <x v="1"/>
    <x v="0"/>
    <n v="2323"/>
    <s v="Laptop"/>
  </r>
  <r>
    <n v="516065"/>
    <s v="Laptop"/>
    <s v="Bangalore"/>
    <s v="Delivered"/>
    <d v="2019-03-12T21:49:21"/>
    <d v="2019-03-18T21:49:21"/>
    <d v="2019-03-16T21:49:21"/>
    <n v="31"/>
    <n v="107"/>
    <s v="Kolkata"/>
    <s v="Bangalore-Kolkata"/>
    <s v="Outstation"/>
    <s v="Ship2Home"/>
    <n v="2"/>
    <n v="6"/>
    <n v="138"/>
    <x v="1"/>
    <x v="0"/>
    <n v="904"/>
    <s v="Laptop"/>
  </r>
  <r>
    <n v="227918"/>
    <s v="Laptop"/>
    <s v="Bangalore"/>
    <s v="Delivered"/>
    <d v="2019-03-12T21:51:32"/>
    <d v="2019-03-16T21:51:32"/>
    <d v="2019-03-19T21:51:32"/>
    <n v="42"/>
    <n v="124"/>
    <s v="Delhi"/>
    <s v="Bangalore-Delhi"/>
    <s v="Outstation"/>
    <s v="Ship2Home"/>
    <n v="-3"/>
    <n v="4"/>
    <n v="166"/>
    <x v="1"/>
    <x v="1"/>
    <n v="3104.7533939999998"/>
    <s v="Laptop"/>
  </r>
  <r>
    <n v="822202"/>
    <s v="Mobile"/>
    <s v="Delhi"/>
    <s v="Delivered"/>
    <d v="2019-03-12T21:54:00"/>
    <d v="2019-03-19T21:54:00"/>
    <d v="2019-03-18T21:54:00"/>
    <n v="30"/>
    <n v="111"/>
    <s v="Mumbai"/>
    <s v="Delhi-Mumbai"/>
    <s v="Outstation"/>
    <s v="Ship2Home"/>
    <n v="1"/>
    <n v="7"/>
    <n v="141"/>
    <x v="1"/>
    <x v="1"/>
    <n v="2984"/>
    <s v="Mobile"/>
  </r>
  <r>
    <n v="911804"/>
    <s v="Tablet"/>
    <s v="Delhi"/>
    <s v="Delivered"/>
    <d v="2019-03-12T22:01:32"/>
    <d v="2019-03-15T22:01:32"/>
    <d v="2019-03-16T22:01:32"/>
    <n v="26"/>
    <n v="122"/>
    <s v="Bangalore"/>
    <s v="Delhi-Bangalore"/>
    <s v="Outstation"/>
    <s v="FastWheels"/>
    <n v="-1"/>
    <n v="3"/>
    <n v="148"/>
    <x v="1"/>
    <x v="1"/>
    <n v="1202.8339229999999"/>
    <s v="Tablet"/>
  </r>
  <r>
    <n v="735398"/>
    <s v="Laptop"/>
    <s v="Delhi"/>
    <s v="Delivered"/>
    <d v="2019-03-12T22:03:55"/>
    <d v="2019-03-16T22:03:55"/>
    <d v="2019-03-17T22:03:55"/>
    <n v="73"/>
    <n v="91"/>
    <s v="Mumbai"/>
    <s v="Delhi-Mumbai"/>
    <s v="Outstation"/>
    <s v="FastWheels"/>
    <n v="-1"/>
    <n v="4"/>
    <n v="164"/>
    <x v="1"/>
    <x v="1"/>
    <n v="2254"/>
    <s v="Laptop"/>
  </r>
  <r>
    <n v="495435"/>
    <s v="Mobile"/>
    <s v="Bangalore"/>
    <s v="Delivered"/>
    <d v="2019-03-12T22:06:43"/>
    <d v="2019-03-18T22:06:43"/>
    <d v="2019-03-15T22:06:43"/>
    <n v="76"/>
    <n v="88"/>
    <s v="Kolkata"/>
    <s v="Bangalore-Kolkata"/>
    <s v="Outstation"/>
    <s v="FastWheels"/>
    <n v="3"/>
    <n v="6"/>
    <n v="164"/>
    <x v="0"/>
    <x v="0"/>
    <n v="1876.1651300000001"/>
    <s v="Mobile"/>
  </r>
  <r>
    <n v="960004"/>
    <s v="Gaming Console"/>
    <s v="Delhi"/>
    <s v="Delivered"/>
    <d v="2019-03-12T22:10:31"/>
    <d v="2019-03-14T22:10:31"/>
    <d v="2019-03-16T22:10:31"/>
    <n v="70"/>
    <n v="87"/>
    <s v="Mumbai"/>
    <s v="Delhi-Mumbai"/>
    <s v="Outstation"/>
    <s v="FastWheels"/>
    <n v="-2"/>
    <n v="2"/>
    <n v="157"/>
    <x v="1"/>
    <x v="1"/>
    <n v="2558.9373139999998"/>
    <s v="Gaming Console"/>
  </r>
  <r>
    <n v="173081"/>
    <s v="PC"/>
    <s v="Bangalore"/>
    <s v="Delivered"/>
    <d v="2019-03-12T22:17:10"/>
    <d v="2019-03-20T22:17:10"/>
    <d v="2019-03-17T22:17:10"/>
    <n v="28"/>
    <n v="127"/>
    <s v="Delhi"/>
    <s v="Bangalore-Delhi"/>
    <s v="Outstation"/>
    <s v="Ship2Home"/>
    <n v="3"/>
    <n v="8"/>
    <n v="155"/>
    <x v="1"/>
    <x v="0"/>
    <n v="2670.0950990000001"/>
    <s v="PC"/>
  </r>
  <r>
    <n v="16923"/>
    <s v="PC"/>
    <s v="Bangalore"/>
    <s v="Delivered"/>
    <d v="2019-03-12T22:18:36"/>
    <d v="2019-03-18T22:18:36"/>
    <d v="2019-03-16T22:18:36"/>
    <n v="47"/>
    <n v="113"/>
    <s v="Kolkata"/>
    <s v="Bangalore-Kolkata"/>
    <s v="Outstation"/>
    <s v="Ship2Home"/>
    <n v="2"/>
    <n v="6"/>
    <n v="160"/>
    <x v="0"/>
    <x v="0"/>
    <n v="1816.8207050000001"/>
    <s v="PC"/>
  </r>
  <r>
    <n v="947460"/>
    <s v="PC"/>
    <s v="Bangalore"/>
    <s v="Delivered"/>
    <d v="2019-03-12T22:20:17"/>
    <d v="2019-03-19T22:20:17"/>
    <d v="2019-03-15T22:20:17"/>
    <n v="36"/>
    <n v="106"/>
    <s v="Kolkata"/>
    <s v="Bangalore-Kolkata"/>
    <s v="Outstation"/>
    <s v="FastWheels"/>
    <n v="4"/>
    <n v="7"/>
    <n v="142"/>
    <x v="0"/>
    <x v="1"/>
    <n v="3423.9365229999999"/>
    <s v="PC"/>
  </r>
  <r>
    <n v="788147"/>
    <s v="Mobile"/>
    <s v="Delhi"/>
    <s v="Delivered"/>
    <d v="2019-03-12T22:26:31"/>
    <d v="2019-03-18T22:26:31"/>
    <d v="2019-03-19T22:26:31"/>
    <n v="30"/>
    <n v="125"/>
    <s v="Bangalore"/>
    <s v="Delhi-Bangalore"/>
    <s v="Outstation"/>
    <s v="Ship2Home"/>
    <n v="-1"/>
    <n v="6"/>
    <n v="155"/>
    <x v="1"/>
    <x v="0"/>
    <n v="2750"/>
    <s v="Mobile"/>
  </r>
  <r>
    <n v="791298"/>
    <s v="Gaming Console"/>
    <s v="Delhi"/>
    <s v="Delivered"/>
    <d v="2019-03-12T22:29:58"/>
    <d v="2019-03-18T22:29:58"/>
    <d v="2019-03-19T22:29:58"/>
    <n v="34"/>
    <n v="111"/>
    <s v="Kolkata"/>
    <s v="Delhi-Kolkata"/>
    <s v="Outstation"/>
    <s v="Ship2Home"/>
    <n v="-1"/>
    <n v="6"/>
    <n v="145"/>
    <x v="0"/>
    <x v="1"/>
    <n v="587"/>
    <s v="Gaming Console"/>
  </r>
  <r>
    <n v="128282"/>
    <s v="TV - 32 in"/>
    <s v="Delhi"/>
    <s v="Delivered"/>
    <d v="2019-03-12T22:33:10"/>
    <d v="2019-03-15T22:33:10"/>
    <d v="2019-03-15T22:33:10"/>
    <n v="0"/>
    <n v="102"/>
    <s v="Delhi"/>
    <s v="Delhi-Delhi"/>
    <s v="Local"/>
    <s v="FastWheels"/>
    <n v="0"/>
    <n v="3"/>
    <n v="102"/>
    <x v="1"/>
    <x v="1"/>
    <n v="2545.5759149999999"/>
    <s v="TV"/>
  </r>
  <r>
    <n v="913347"/>
    <s v="Laptop"/>
    <s v="Delhi"/>
    <s v="Delivered"/>
    <d v="2019-03-12T22:37:34"/>
    <d v="2019-03-20T22:37:34"/>
    <d v="2019-03-19T22:37:34"/>
    <n v="79"/>
    <n v="94"/>
    <s v="Kolkata"/>
    <s v="Delhi-Kolkata"/>
    <s v="Outstation"/>
    <s v="FastWheels"/>
    <n v="1"/>
    <n v="8"/>
    <n v="173"/>
    <x v="0"/>
    <x v="0"/>
    <n v="3175.233776"/>
    <s v="Laptop"/>
  </r>
  <r>
    <n v="134275"/>
    <s v="Mobile"/>
    <s v="Bangalore"/>
    <s v="Delivered"/>
    <d v="2019-03-12T22:39:44"/>
    <d v="2019-03-21T22:39:44"/>
    <d v="2019-03-15T22:39:44"/>
    <n v="49"/>
    <n v="113"/>
    <s v="Mumbai"/>
    <s v="Bangalore-Mumbai"/>
    <s v="Outstation"/>
    <s v="Ship2Home"/>
    <n v="6"/>
    <n v="9"/>
    <n v="162"/>
    <x v="1"/>
    <x v="0"/>
    <n v="893.87342839999997"/>
    <s v="Mobile"/>
  </r>
  <r>
    <n v="512749"/>
    <s v="TV - 50 in"/>
    <s v="Delhi"/>
    <s v="Delivered"/>
    <d v="2019-03-12T22:40:51"/>
    <d v="2019-03-14T22:40:51"/>
    <d v="2019-03-16T22:40:51"/>
    <n v="33"/>
    <n v="127"/>
    <s v="Chennai"/>
    <s v="Delhi-Chennai"/>
    <s v="Outstation"/>
    <s v="Ship2Home"/>
    <n v="-2"/>
    <n v="2"/>
    <n v="160"/>
    <x v="1"/>
    <x v="0"/>
    <n v="893.45571459999996"/>
    <s v="TV"/>
  </r>
  <r>
    <n v="131387"/>
    <s v="Laptop"/>
    <s v="Delhi"/>
    <s v="Delivered"/>
    <d v="2019-03-12T22:41:39"/>
    <d v="2019-03-17T22:41:39"/>
    <d v="2019-03-15T22:41:39"/>
    <n v="0"/>
    <n v="123"/>
    <s v="Delhi"/>
    <s v="Delhi-Delhi"/>
    <s v="Local"/>
    <s v="Ship2Home"/>
    <n v="2"/>
    <n v="5"/>
    <n v="123"/>
    <x v="1"/>
    <x v="0"/>
    <n v="2642.7446100000002"/>
    <s v="Laptop"/>
  </r>
  <r>
    <n v="525493"/>
    <s v="Tablet"/>
    <s v="Bangalore"/>
    <s v="Delivered"/>
    <d v="2019-03-12T22:41:40"/>
    <d v="2019-03-13T22:41:40"/>
    <d v="2019-03-17T22:41:40"/>
    <n v="0"/>
    <n v="106"/>
    <s v="Bangalore"/>
    <s v="Bangalore-Bangalore"/>
    <s v="Local"/>
    <s v="FastWheels"/>
    <n v="-4"/>
    <n v="1"/>
    <n v="106"/>
    <x v="1"/>
    <x v="0"/>
    <n v="1812.0231859999999"/>
    <s v="Tablet"/>
  </r>
  <r>
    <n v="42998"/>
    <s v="Tablet"/>
    <s v="Delhi"/>
    <s v="Delivered"/>
    <d v="2019-03-12T22:44:45"/>
    <d v="2019-03-17T22:44:45"/>
    <d v="2019-03-19T22:44:45"/>
    <n v="77"/>
    <n v="89"/>
    <s v="Kolkata"/>
    <s v="Delhi-Kolkata"/>
    <s v="Outstation"/>
    <s v="FastWheels"/>
    <n v="-2"/>
    <n v="5"/>
    <n v="166"/>
    <x v="1"/>
    <x v="1"/>
    <n v="2788.5876469999998"/>
    <s v="Tablet"/>
  </r>
  <r>
    <n v="883119"/>
    <s v="Tablet"/>
    <s v="Bangalore"/>
    <s v="Delivered"/>
    <d v="2019-03-12T22:45:18"/>
    <d v="2019-03-15T22:45:18"/>
    <d v="2019-03-16T22:45:18"/>
    <n v="0"/>
    <n v="122"/>
    <s v="Bangalore"/>
    <s v="Bangalore-Bangalore"/>
    <s v="Local"/>
    <s v="Ship2Home"/>
    <n v="-1"/>
    <n v="3"/>
    <n v="122"/>
    <x v="0"/>
    <x v="0"/>
    <n v="2140"/>
    <s v="Tablet"/>
  </r>
  <r>
    <n v="110907"/>
    <s v="Gaming Console"/>
    <s v="Delhi"/>
    <s v="Delivered"/>
    <d v="2019-03-12T22:48:44"/>
    <d v="2019-03-16T22:48:44"/>
    <d v="2019-03-17T22:48:44"/>
    <n v="33"/>
    <n v="126"/>
    <s v="Bangalore"/>
    <s v="Delhi-Bangalore"/>
    <s v="Outstation"/>
    <s v="Ship2Home"/>
    <n v="-1"/>
    <n v="4"/>
    <n v="159"/>
    <x v="0"/>
    <x v="0"/>
    <n v="2209.7472979999998"/>
    <s v="Gaming Console"/>
  </r>
  <r>
    <n v="246580"/>
    <s v="Laptop"/>
    <s v="Bangalore"/>
    <s v="Delivered"/>
    <d v="2019-03-12T22:51:22"/>
    <d v="2019-03-22T22:51:22"/>
    <d v="2019-03-19T22:51:22"/>
    <n v="67"/>
    <n v="104"/>
    <s v="Chennai"/>
    <s v="Bangalore-Chennai"/>
    <s v="Outstation"/>
    <s v="FastWheels"/>
    <n v="3"/>
    <n v="10"/>
    <n v="171"/>
    <x v="1"/>
    <x v="1"/>
    <n v="1256"/>
    <s v="Laptop"/>
  </r>
  <r>
    <n v="416624"/>
    <s v="Tablet"/>
    <s v="Bangalore"/>
    <s v="Delivered"/>
    <d v="2019-03-12T22:51:52"/>
    <d v="2019-03-16T22:51:52"/>
    <d v="2019-03-19T22:51:52"/>
    <n v="28"/>
    <n v="123"/>
    <s v="Delhi"/>
    <s v="Bangalore-Delhi"/>
    <s v="Outstation"/>
    <s v="FastWheels"/>
    <n v="-3"/>
    <n v="4"/>
    <n v="151"/>
    <x v="1"/>
    <x v="1"/>
    <n v="3473"/>
    <s v="Tablet"/>
  </r>
  <r>
    <n v="41719"/>
    <s v="Laptop"/>
    <s v="Bangalore"/>
    <s v="Delivered"/>
    <d v="2019-03-12T22:53:22"/>
    <d v="2019-03-15T22:53:22"/>
    <d v="2019-03-15T22:53:22"/>
    <n v="48"/>
    <n v="114"/>
    <s v="Kolkata"/>
    <s v="Bangalore-Kolkata"/>
    <s v="Outstation"/>
    <s v="Ship2Home"/>
    <n v="0"/>
    <n v="3"/>
    <n v="162"/>
    <x v="1"/>
    <x v="0"/>
    <n v="3432.4283559999999"/>
    <s v="Laptop"/>
  </r>
  <r>
    <n v="96178"/>
    <s v="Mobile"/>
    <s v="Delhi"/>
    <s v="Delivered"/>
    <d v="2019-03-12T22:53:33"/>
    <d v="2019-03-16T22:53:33"/>
    <d v="2019-03-18T22:53:33"/>
    <n v="67"/>
    <n v="88"/>
    <s v="Mumbai"/>
    <s v="Delhi-Mumbai"/>
    <s v="Outstation"/>
    <s v="FastWheels"/>
    <n v="-2"/>
    <n v="4"/>
    <n v="155"/>
    <x v="1"/>
    <x v="1"/>
    <n v="3283.2223250000002"/>
    <s v="Mobile"/>
  </r>
  <r>
    <n v="17344"/>
    <s v="PC"/>
    <s v="Bangalore"/>
    <s v="Delivered"/>
    <d v="2019-03-12T22:55:04"/>
    <d v="2019-03-16T22:55:04"/>
    <d v="2019-03-15T22:55:04"/>
    <n v="38"/>
    <n v="113"/>
    <s v="Mumbai"/>
    <s v="Bangalore-Mumbai"/>
    <s v="Outstation"/>
    <s v="FastWheels"/>
    <n v="1"/>
    <n v="4"/>
    <n v="151"/>
    <x v="1"/>
    <x v="1"/>
    <n v="2617.6957379999999"/>
    <s v="PC"/>
  </r>
  <r>
    <n v="262822"/>
    <s v="Tablet"/>
    <s v="Bangalore"/>
    <s v="Delivered"/>
    <d v="2019-03-12T23:01:35"/>
    <d v="2019-03-16T23:01:35"/>
    <d v="2019-03-15T23:01:35"/>
    <n v="46"/>
    <n v="129"/>
    <s v="Chennai"/>
    <s v="Bangalore-Chennai"/>
    <s v="Outstation"/>
    <s v="Ship2Home"/>
    <n v="1"/>
    <n v="4"/>
    <n v="175"/>
    <x v="1"/>
    <x v="1"/>
    <n v="2637.3664709999998"/>
    <s v="Tablet"/>
  </r>
  <r>
    <n v="508300"/>
    <s v="PC"/>
    <s v="Delhi"/>
    <s v="Delivered"/>
    <d v="2019-03-12T23:03:57"/>
    <d v="2019-03-12T23:03:57"/>
    <d v="2019-03-17T23:03:57"/>
    <n v="0"/>
    <n v="121"/>
    <s v="Delhi"/>
    <s v="Delhi-Delhi"/>
    <s v="Local"/>
    <s v="FastWheels"/>
    <n v="-5"/>
    <n v="0"/>
    <n v="121"/>
    <x v="1"/>
    <x v="1"/>
    <n v="1713.565106"/>
    <s v="PC"/>
  </r>
  <r>
    <n v="549168"/>
    <s v="Laptop"/>
    <s v="Bangalore"/>
    <s v="Delivered"/>
    <d v="2019-03-12T23:04:27"/>
    <d v="2019-03-19T23:04:27"/>
    <d v="2019-03-16T23:04:27"/>
    <n v="78"/>
    <n v="95"/>
    <s v="Kolkata"/>
    <s v="Bangalore-Kolkata"/>
    <s v="Outstation"/>
    <s v="FastWheels"/>
    <n v="3"/>
    <n v="7"/>
    <n v="173"/>
    <x v="0"/>
    <x v="1"/>
    <n v="532.28438080000001"/>
    <s v="Laptop"/>
  </r>
  <r>
    <n v="351941"/>
    <s v="PC"/>
    <s v="Delhi"/>
    <s v="Delivered"/>
    <d v="2019-03-12T23:10:14"/>
    <d v="2019-03-16T23:10:14"/>
    <d v="2019-03-18T23:10:14"/>
    <n v="33"/>
    <n v="114"/>
    <s v="Mumbai"/>
    <s v="Delhi-Mumbai"/>
    <s v="Outstation"/>
    <s v="Ship2Home"/>
    <n v="-2"/>
    <n v="4"/>
    <n v="147"/>
    <x v="1"/>
    <x v="0"/>
    <n v="2367"/>
    <s v="PC"/>
  </r>
  <r>
    <n v="714882"/>
    <s v="PC"/>
    <s v="Delhi"/>
    <s v="Delivered"/>
    <d v="2019-03-12T23:27:35"/>
    <d v="2019-03-21T23:27:35"/>
    <d v="2019-03-17T23:27:35"/>
    <n v="63"/>
    <n v="101"/>
    <s v="Chennai"/>
    <s v="Delhi-Chennai"/>
    <s v="Outstation"/>
    <s v="FastWheels"/>
    <n v="4"/>
    <n v="9"/>
    <n v="164"/>
    <x v="0"/>
    <x v="1"/>
    <n v="2601.6340329999998"/>
    <s v="PC"/>
  </r>
  <r>
    <n v="580380"/>
    <s v="PC"/>
    <s v="Delhi"/>
    <s v="Delivered"/>
    <d v="2019-03-12T23:30:37"/>
    <d v="2019-03-15T23:30:37"/>
    <d v="2019-03-18T23:30:37"/>
    <n v="66"/>
    <n v="94"/>
    <s v="Mumbai"/>
    <s v="Delhi-Mumbai"/>
    <s v="Outstation"/>
    <s v="FastWheels"/>
    <n v="-3"/>
    <n v="3"/>
    <n v="160"/>
    <x v="0"/>
    <x v="1"/>
    <n v="818.58469230000003"/>
    <s v="PC"/>
  </r>
  <r>
    <n v="155422"/>
    <s v="TV - 32 in"/>
    <s v="Bangalore"/>
    <s v="Delivered"/>
    <d v="2019-03-12T23:40:56"/>
    <d v="2019-03-18T23:40:56"/>
    <d v="2019-03-17T23:40:56"/>
    <n v="71"/>
    <n v="86"/>
    <s v="Kolkata"/>
    <s v="Bangalore-Kolkata"/>
    <s v="Outstation"/>
    <s v="FastWheels"/>
    <n v="1"/>
    <n v="6"/>
    <n v="157"/>
    <x v="1"/>
    <x v="1"/>
    <n v="1157.314012"/>
    <s v="TV"/>
  </r>
  <r>
    <n v="138145"/>
    <s v="TV - 50 in"/>
    <s v="Bangalore"/>
    <s v="Delivered"/>
    <d v="2019-03-12T23:43:52"/>
    <d v="2019-03-17T23:43:52"/>
    <d v="2019-03-19T23:43:52"/>
    <n v="35"/>
    <n v="114"/>
    <s v="Mumbai"/>
    <s v="Bangalore-Mumbai"/>
    <s v="Outstation"/>
    <s v="Ship2Home"/>
    <n v="-2"/>
    <n v="5"/>
    <n v="149"/>
    <x v="1"/>
    <x v="2"/>
    <n v="1215.5477820000001"/>
    <s v="TV"/>
  </r>
  <r>
    <n v="105604"/>
    <s v="Mobile"/>
    <s v="Bangalore"/>
    <s v="Delivered"/>
    <d v="2019-03-12T23:43:56"/>
    <d v="2019-03-14T23:43:56"/>
    <d v="2019-03-18T23:43:56"/>
    <n v="29"/>
    <n v="106"/>
    <s v="Mumbai"/>
    <s v="Bangalore-Mumbai"/>
    <s v="Outstation"/>
    <s v="FastWheels"/>
    <n v="-4"/>
    <n v="2"/>
    <n v="135"/>
    <x v="1"/>
    <x v="1"/>
    <n v="3716.0169580000002"/>
    <s v="Mobile"/>
  </r>
  <r>
    <n v="677549"/>
    <s v="Mobile"/>
    <s v="Delhi"/>
    <s v="Delivered"/>
    <d v="2019-03-12T23:46:32"/>
    <d v="2019-03-21T23:46:32"/>
    <d v="2019-03-18T23:46:32"/>
    <n v="29"/>
    <n v="114"/>
    <s v="Mumbai"/>
    <s v="Delhi-Mumbai"/>
    <s v="Outstation"/>
    <s v="Ship2Home"/>
    <n v="3"/>
    <n v="9"/>
    <n v="143"/>
    <x v="1"/>
    <x v="0"/>
    <n v="541.58473930000002"/>
    <s v="Mobile"/>
  </r>
  <r>
    <n v="236677"/>
    <s v="Laptop"/>
    <s v="Delhi"/>
    <s v="Delivered"/>
    <d v="2019-03-12T23:47:39"/>
    <d v="2019-03-21T23:47:39"/>
    <d v="2019-03-17T23:47:39"/>
    <n v="33"/>
    <n v="108"/>
    <s v="Mumbai"/>
    <s v="Delhi-Mumbai"/>
    <s v="Outstation"/>
    <s v="Ship2Home"/>
    <n v="4"/>
    <n v="9"/>
    <n v="141"/>
    <x v="1"/>
    <x v="2"/>
    <n v="2131"/>
    <s v="Laptop"/>
  </r>
  <r>
    <n v="248945"/>
    <s v="Mobile"/>
    <s v="Delhi"/>
    <s v="Delivered"/>
    <d v="2019-03-12T23:49:46"/>
    <d v="2019-03-19T23:49:46"/>
    <d v="2019-03-15T23:49:46"/>
    <n v="47"/>
    <n v="122"/>
    <s v="Bangalore"/>
    <s v="Delhi-Bangalore"/>
    <s v="Outstation"/>
    <s v="Ship2Home"/>
    <n v="4"/>
    <n v="7"/>
    <n v="169"/>
    <x v="1"/>
    <x v="0"/>
    <n v="1349.7770499999999"/>
    <s v="Mobile"/>
  </r>
  <r>
    <n v="796848"/>
    <s v="TV - 32 in"/>
    <s v="Bangalore"/>
    <s v="Delivered"/>
    <d v="2019-03-12T23:58:50"/>
    <d v="2019-03-17T23:58:50"/>
    <d v="2019-03-15T23:58:50"/>
    <n v="0"/>
    <n v="105"/>
    <s v="Bangalore"/>
    <s v="Bangalore-Bangalore"/>
    <s v="Local"/>
    <s v="FastWheels"/>
    <n v="2"/>
    <n v="5"/>
    <n v="105"/>
    <x v="0"/>
    <x v="1"/>
    <n v="362.72902779999998"/>
    <s v="TV"/>
  </r>
  <r>
    <n v="166540"/>
    <s v="Mobile"/>
    <s v="Delhi"/>
    <s v="Delivered"/>
    <d v="2019-03-13T00:03:17"/>
    <d v="2019-03-16T00:03:17"/>
    <d v="2019-03-19T00:03:17"/>
    <n v="35"/>
    <n v="130"/>
    <s v="Bangalore"/>
    <s v="Delhi-Bangalore"/>
    <s v="Outstation"/>
    <s v="FastWheels"/>
    <n v="-3"/>
    <n v="3"/>
    <n v="165"/>
    <x v="1"/>
    <x v="1"/>
    <n v="2615.8950949999999"/>
    <s v="Mobile"/>
  </r>
  <r>
    <n v="343646"/>
    <s v="Mobile"/>
    <s v="Delhi"/>
    <s v="Delivered"/>
    <d v="2019-03-13T00:03:43"/>
    <d v="2019-03-15T00:03:43"/>
    <d v="2019-03-19T00:03:43"/>
    <n v="28"/>
    <n v="107"/>
    <s v="Kolkata"/>
    <s v="Delhi-Kolkata"/>
    <s v="Outstation"/>
    <s v="Ship2Home"/>
    <n v="-4"/>
    <n v="2"/>
    <n v="135"/>
    <x v="1"/>
    <x v="1"/>
    <n v="2387.5248069999998"/>
    <s v="Mobile"/>
  </r>
  <r>
    <n v="438923"/>
    <s v="Gaming Console"/>
    <s v="Delhi"/>
    <s v="Delivered"/>
    <d v="2019-03-13T00:35:28"/>
    <d v="2019-03-18T00:35:28"/>
    <d v="2019-03-18T00:35:28"/>
    <n v="0"/>
    <n v="124"/>
    <s v="Delhi"/>
    <s v="Delhi-Delhi"/>
    <s v="Local"/>
    <s v="Ship2Home"/>
    <n v="0"/>
    <n v="5"/>
    <n v="124"/>
    <x v="1"/>
    <x v="0"/>
    <n v="778"/>
    <s v="Gaming Console"/>
  </r>
  <r>
    <n v="50683"/>
    <s v="Laptop"/>
    <s v="Delhi"/>
    <s v="Delivered"/>
    <d v="2019-03-13T00:43:21"/>
    <d v="2019-03-19T00:43:21"/>
    <d v="2019-03-16T00:43:21"/>
    <n v="80"/>
    <n v="92"/>
    <s v="Kolkata"/>
    <s v="Delhi-Kolkata"/>
    <s v="Outstation"/>
    <s v="FastWheels"/>
    <n v="3"/>
    <n v="6"/>
    <n v="172"/>
    <x v="1"/>
    <x v="0"/>
    <n v="2531"/>
    <s v="Laptop"/>
  </r>
  <r>
    <n v="277721"/>
    <s v="Tablet"/>
    <s v="Bangalore"/>
    <s v="Delivered"/>
    <d v="2019-03-13T00:48:29"/>
    <d v="2019-03-18T00:48:29"/>
    <d v="2019-03-17T00:48:29"/>
    <n v="82"/>
    <n v="110"/>
    <s v="Delhi"/>
    <s v="Bangalore-Delhi"/>
    <s v="Outstation"/>
    <s v="FastWheels"/>
    <n v="1"/>
    <n v="5"/>
    <n v="192"/>
    <x v="1"/>
    <x v="0"/>
    <n v="1052"/>
    <s v="Tablet"/>
  </r>
  <r>
    <n v="905663"/>
    <s v="Laptop"/>
    <s v="Bangalore"/>
    <s v="Delivered"/>
    <d v="2019-03-13T00:59:52"/>
    <d v="2019-03-20T00:59:52"/>
    <d v="2019-03-19T00:59:52"/>
    <n v="28"/>
    <n v="110"/>
    <s v="Kolkata"/>
    <s v="Bangalore-Kolkata"/>
    <s v="Outstation"/>
    <s v="Ship2Home"/>
    <n v="1"/>
    <n v="7"/>
    <n v="138"/>
    <x v="1"/>
    <x v="0"/>
    <n v="3019"/>
    <s v="Laptop"/>
  </r>
  <r>
    <n v="297411"/>
    <s v="TV - 40 in"/>
    <s v="Bangalore"/>
    <s v="Delivered"/>
    <d v="2019-03-13T00:59:59"/>
    <d v="2019-03-16T00:59:59"/>
    <d v="2019-03-19T00:59:59"/>
    <n v="0"/>
    <n v="121"/>
    <s v="Bangalore"/>
    <s v="Bangalore-Bangalore"/>
    <s v="Local"/>
    <s v="Ship2Home"/>
    <n v="-3"/>
    <n v="3"/>
    <n v="121"/>
    <x v="0"/>
    <x v="0"/>
    <n v="3443.847045"/>
    <s v="TV"/>
  </r>
  <r>
    <n v="699029"/>
    <s v="Gaming Console"/>
    <s v="Bangalore"/>
    <s v="Delivered"/>
    <d v="2019-03-13T01:02:58"/>
    <d v="2019-03-16T01:02:58"/>
    <d v="2019-03-20T01:02:58"/>
    <n v="30"/>
    <n v="129"/>
    <s v="Chennai"/>
    <s v="Bangalore-Chennai"/>
    <s v="Outstation"/>
    <s v="Ship2Home"/>
    <n v="-4"/>
    <n v="3"/>
    <n v="159"/>
    <x v="1"/>
    <x v="0"/>
    <n v="3290.0037240000001"/>
    <s v="Gaming Console"/>
  </r>
  <r>
    <n v="459004"/>
    <s v="Laptop"/>
    <s v="Bangalore"/>
    <s v="Delivered"/>
    <d v="2019-03-13T01:03:20"/>
    <d v="2019-03-16T01:03:20"/>
    <d v="2019-03-16T01:03:20"/>
    <n v="0"/>
    <n v="125"/>
    <s v="Bangalore"/>
    <s v="Bangalore-Bangalore"/>
    <s v="Local"/>
    <s v="FastWheels"/>
    <n v="0"/>
    <n v="3"/>
    <n v="125"/>
    <x v="1"/>
    <x v="1"/>
    <n v="1150"/>
    <s v="Laptop"/>
  </r>
  <r>
    <n v="289999"/>
    <s v="TV - 50 in"/>
    <s v="Delhi"/>
    <s v="Delivered"/>
    <d v="2019-03-13T01:09:56"/>
    <d v="2019-03-20T01:09:56"/>
    <d v="2019-03-18T01:09:56"/>
    <n v="37"/>
    <n v="125"/>
    <s v="Chennai"/>
    <s v="Delhi-Chennai"/>
    <s v="Outstation"/>
    <s v="Ship2Home"/>
    <n v="2"/>
    <n v="7"/>
    <n v="162"/>
    <x v="1"/>
    <x v="0"/>
    <n v="782.15099020000002"/>
    <s v="TV"/>
  </r>
  <r>
    <n v="613253"/>
    <s v="TV - 50 in"/>
    <s v="Delhi"/>
    <s v="Delivered"/>
    <d v="2019-03-13T01:11:08"/>
    <d v="2019-03-16T01:11:08"/>
    <d v="2019-03-19T01:11:08"/>
    <n v="31"/>
    <n v="111"/>
    <s v="Mumbai"/>
    <s v="Delhi-Mumbai"/>
    <s v="Outstation"/>
    <s v="Ship2Home"/>
    <n v="-3"/>
    <n v="3"/>
    <n v="142"/>
    <x v="1"/>
    <x v="0"/>
    <n v="3842.840334"/>
    <s v="TV"/>
  </r>
  <r>
    <n v="442383"/>
    <s v="Mobile"/>
    <s v="Delhi"/>
    <s v="Delivered"/>
    <d v="2019-03-13T01:19:37"/>
    <d v="2019-03-20T01:19:37"/>
    <d v="2019-03-17T01:19:37"/>
    <n v="28"/>
    <n v="106"/>
    <s v="Kolkata"/>
    <s v="Delhi-Kolkata"/>
    <s v="Outstation"/>
    <s v="Ship2Home"/>
    <n v="3"/>
    <n v="7"/>
    <n v="134"/>
    <x v="0"/>
    <x v="0"/>
    <n v="1582.046497"/>
    <s v="Mobile"/>
  </r>
  <r>
    <n v="294582"/>
    <s v="Tablet"/>
    <s v="Delhi"/>
    <s v="Delivered"/>
    <d v="2019-03-13T01:31:49"/>
    <d v="2019-03-15T01:31:49"/>
    <d v="2019-03-18T01:31:49"/>
    <n v="79"/>
    <n v="85"/>
    <s v="Mumbai"/>
    <s v="Delhi-Mumbai"/>
    <s v="Outstation"/>
    <s v="FastWheels"/>
    <n v="-3"/>
    <n v="2"/>
    <n v="164"/>
    <x v="0"/>
    <x v="1"/>
    <n v="716"/>
    <s v="Tablet"/>
  </r>
  <r>
    <n v="626031"/>
    <s v="TV - 40 in"/>
    <s v="Delhi"/>
    <s v="Delivered"/>
    <d v="2019-03-13T01:33:43"/>
    <d v="2019-03-15T01:33:43"/>
    <d v="2019-03-17T01:33:43"/>
    <n v="30"/>
    <n v="120"/>
    <s v="Chennai"/>
    <s v="Delhi-Chennai"/>
    <s v="Outstation"/>
    <s v="Ship2Home"/>
    <n v="-2"/>
    <n v="2"/>
    <n v="150"/>
    <x v="0"/>
    <x v="2"/>
    <n v="867.5012964"/>
    <s v="TV"/>
  </r>
  <r>
    <n v="201495"/>
    <s v="Mobile"/>
    <s v="Bangalore"/>
    <s v="Delivered"/>
    <d v="2019-03-13T01:36:42"/>
    <d v="2019-03-19T01:36:42"/>
    <d v="2019-03-17T01:36:42"/>
    <n v="38"/>
    <n v="114"/>
    <s v="Mumbai"/>
    <s v="Bangalore-Mumbai"/>
    <s v="Outstation"/>
    <s v="Ship2Home"/>
    <n v="2"/>
    <n v="6"/>
    <n v="152"/>
    <x v="0"/>
    <x v="2"/>
    <n v="1244"/>
    <s v="Mobile"/>
  </r>
  <r>
    <n v="620639"/>
    <s v="Mobile"/>
    <s v="Bangalore"/>
    <s v="Delivered"/>
    <d v="2019-03-13T01:43:01"/>
    <d v="2019-03-17T01:43:01"/>
    <d v="2019-03-17T01:43:01"/>
    <n v="74"/>
    <n v="108"/>
    <s v="Delhi"/>
    <s v="Bangalore-Delhi"/>
    <s v="Outstation"/>
    <s v="FastWheels"/>
    <n v="0"/>
    <n v="4"/>
    <n v="182"/>
    <x v="1"/>
    <x v="0"/>
    <n v="2852.9931219999999"/>
    <s v="Mobile"/>
  </r>
  <r>
    <n v="575755"/>
    <s v="Mobile"/>
    <s v="Delhi"/>
    <s v="Delivered"/>
    <d v="2019-03-13T01:47:57"/>
    <d v="2019-03-20T01:47:57"/>
    <d v="2019-03-19T01:47:57"/>
    <n v="37"/>
    <n v="128"/>
    <s v="Bangalore"/>
    <s v="Delhi-Bangalore"/>
    <s v="Outstation"/>
    <s v="Ship2Home"/>
    <n v="1"/>
    <n v="7"/>
    <n v="165"/>
    <x v="1"/>
    <x v="0"/>
    <n v="3357.3572810000001"/>
    <s v="Mobile"/>
  </r>
  <r>
    <n v="458589"/>
    <s v="Mobile"/>
    <s v="Delhi"/>
    <s v="Delivered"/>
    <d v="2019-03-13T01:48:42"/>
    <d v="2019-03-20T01:48:42"/>
    <d v="2019-03-16T01:48:42"/>
    <n v="44"/>
    <n v="114"/>
    <s v="Mumbai"/>
    <s v="Delhi-Mumbai"/>
    <s v="Outstation"/>
    <s v="Ship2Home"/>
    <n v="4"/>
    <n v="7"/>
    <n v="158"/>
    <x v="0"/>
    <x v="0"/>
    <n v="880.59132750000003"/>
    <s v="Mobile"/>
  </r>
  <r>
    <n v="939835"/>
    <s v="TV - 50 in"/>
    <s v="Bangalore"/>
    <s v="Delivered"/>
    <d v="2019-03-13T01:49:25"/>
    <d v="2019-03-14T01:49:25"/>
    <d v="2019-03-17T01:49:25"/>
    <n v="0"/>
    <n v="121"/>
    <s v="Bangalore"/>
    <s v="Bangalore-Bangalore"/>
    <s v="Local"/>
    <s v="Ship2Home"/>
    <n v="-3"/>
    <n v="1"/>
    <n v="121"/>
    <x v="1"/>
    <x v="0"/>
    <n v="3833.9606330000001"/>
    <s v="TV"/>
  </r>
  <r>
    <n v="53426"/>
    <s v="PC"/>
    <s v="Delhi"/>
    <s v="Delivered"/>
    <d v="2019-03-13T01:54:29"/>
    <d v="2019-03-19T01:54:29"/>
    <d v="2019-03-16T01:54:29"/>
    <n v="70"/>
    <n v="93"/>
    <s v="Mumbai"/>
    <s v="Delhi-Mumbai"/>
    <s v="Outstation"/>
    <s v="FastWheels"/>
    <n v="3"/>
    <n v="6"/>
    <n v="163"/>
    <x v="1"/>
    <x v="1"/>
    <n v="1546.000098"/>
    <s v="PC"/>
  </r>
  <r>
    <n v="493346"/>
    <s v="Mobile"/>
    <s v="Bangalore"/>
    <s v="Delivered"/>
    <d v="2019-03-13T02:03:43"/>
    <d v="2019-03-17T02:03:43"/>
    <d v="2019-03-20T02:03:43"/>
    <n v="37"/>
    <n v="124"/>
    <s v="Delhi"/>
    <s v="Bangalore-Delhi"/>
    <s v="Outstation"/>
    <s v="Ship2Home"/>
    <n v="-3"/>
    <n v="4"/>
    <n v="161"/>
    <x v="1"/>
    <x v="1"/>
    <n v="1101.5283340000001"/>
    <s v="Mobile"/>
  </r>
  <r>
    <n v="324345"/>
    <s v="TV - 40 in"/>
    <s v="Bangalore"/>
    <s v="Delivered"/>
    <d v="2019-03-13T02:03:51"/>
    <d v="2019-03-16T02:03:51"/>
    <d v="2019-03-17T02:03:51"/>
    <n v="33"/>
    <n v="109"/>
    <s v="Mumbai"/>
    <s v="Bangalore-Mumbai"/>
    <s v="Outstation"/>
    <s v="Ship2Home"/>
    <n v="-1"/>
    <n v="3"/>
    <n v="142"/>
    <x v="0"/>
    <x v="2"/>
    <n v="2046"/>
    <s v="TV"/>
  </r>
  <r>
    <n v="244882"/>
    <s v="Mobile"/>
    <s v="Bangalore"/>
    <s v="Delivered"/>
    <d v="2019-03-13T02:04:30"/>
    <d v="2019-03-22T02:04:30"/>
    <d v="2019-03-17T02:04:30"/>
    <n v="30"/>
    <n v="123"/>
    <s v="Delhi"/>
    <s v="Bangalore-Delhi"/>
    <s v="Outstation"/>
    <s v="Ship2Home"/>
    <n v="5"/>
    <n v="9"/>
    <n v="153"/>
    <x v="1"/>
    <x v="1"/>
    <n v="2989.593848"/>
    <s v="Mobile"/>
  </r>
  <r>
    <n v="920097"/>
    <s v="PC"/>
    <s v="Bangalore"/>
    <s v="Delivered"/>
    <d v="2019-03-13T02:18:35"/>
    <d v="2019-03-15T02:18:35"/>
    <d v="2019-03-19T02:18:35"/>
    <n v="81"/>
    <n v="95"/>
    <s v="Mumbai"/>
    <s v="Bangalore-Mumbai"/>
    <s v="Outstation"/>
    <s v="FastWheels"/>
    <n v="-4"/>
    <n v="2"/>
    <n v="176"/>
    <x v="0"/>
    <x v="0"/>
    <n v="2090"/>
    <s v="PC"/>
  </r>
  <r>
    <n v="74005"/>
    <s v="Mobile"/>
    <s v="Delhi"/>
    <s v="Delivered"/>
    <d v="2019-03-13T02:23:27"/>
    <d v="2019-03-16T02:23:27"/>
    <d v="2019-03-17T02:23:27"/>
    <n v="38"/>
    <n v="107"/>
    <s v="Mumbai"/>
    <s v="Delhi-Mumbai"/>
    <s v="Outstation"/>
    <s v="Ship2Home"/>
    <n v="-1"/>
    <n v="3"/>
    <n v="145"/>
    <x v="1"/>
    <x v="0"/>
    <n v="2875.2195830000001"/>
    <s v="Mobile"/>
  </r>
  <r>
    <n v="363032"/>
    <s v="Mobile"/>
    <s v="Delhi"/>
    <s v="Delivered"/>
    <d v="2019-03-13T02:25:26"/>
    <d v="2019-03-21T02:25:26"/>
    <d v="2019-03-18T02:25:26"/>
    <n v="49"/>
    <n v="130"/>
    <s v="Chennai"/>
    <s v="Delhi-Chennai"/>
    <s v="Outstation"/>
    <s v="FastWheels"/>
    <n v="3"/>
    <n v="8"/>
    <n v="179"/>
    <x v="1"/>
    <x v="1"/>
    <n v="1719.2817359999999"/>
    <s v="Mobile"/>
  </r>
  <r>
    <n v="966103"/>
    <s v="PC"/>
    <s v="Bangalore"/>
    <s v="Delivered"/>
    <d v="2019-03-13T02:30:08"/>
    <d v="2019-03-20T02:30:08"/>
    <d v="2019-03-19T02:30:08"/>
    <n v="73"/>
    <n v="91"/>
    <s v="Kolkata"/>
    <s v="Bangalore-Kolkata"/>
    <s v="Outstation"/>
    <s v="FastWheels"/>
    <n v="1"/>
    <n v="7"/>
    <n v="164"/>
    <x v="1"/>
    <x v="0"/>
    <n v="2993"/>
    <s v="PC"/>
  </r>
  <r>
    <n v="345961"/>
    <s v="Mobile"/>
    <s v="Bangalore"/>
    <s v="Delivered"/>
    <d v="2019-03-13T02:31:01"/>
    <d v="2019-03-18T02:31:01"/>
    <d v="2019-03-18T02:31:01"/>
    <n v="28"/>
    <n v="115"/>
    <s v="Mumbai"/>
    <s v="Bangalore-Mumbai"/>
    <s v="Outstation"/>
    <s v="Ship2Home"/>
    <n v="0"/>
    <n v="5"/>
    <n v="143"/>
    <x v="1"/>
    <x v="2"/>
    <n v="297.97649869999998"/>
    <s v="Mobile"/>
  </r>
  <r>
    <n v="179068"/>
    <s v="Mobile"/>
    <s v="Delhi"/>
    <s v="Delivered"/>
    <d v="2019-03-13T02:32:44"/>
    <d v="2019-03-14T02:32:44"/>
    <d v="2019-03-16T02:32:44"/>
    <n v="0"/>
    <n v="122"/>
    <s v="Delhi"/>
    <s v="Delhi-Delhi"/>
    <s v="Local"/>
    <s v="FastWheels"/>
    <n v="-2"/>
    <n v="1"/>
    <n v="122"/>
    <x v="1"/>
    <x v="1"/>
    <n v="353"/>
    <s v="Mobile"/>
  </r>
  <r>
    <n v="59558"/>
    <s v="PC"/>
    <s v="Delhi"/>
    <s v="Delivered"/>
    <d v="2019-03-13T02:35:28"/>
    <d v="2019-03-15T02:35:28"/>
    <d v="2019-03-16T02:35:28"/>
    <n v="0"/>
    <n v="108"/>
    <s v="Delhi"/>
    <s v="Delhi-Delhi"/>
    <s v="Local"/>
    <s v="FastWheels"/>
    <n v="-1"/>
    <n v="2"/>
    <n v="108"/>
    <x v="1"/>
    <x v="1"/>
    <n v="2190.8398830000001"/>
    <s v="PC"/>
  </r>
  <r>
    <n v="927591"/>
    <s v="Laptop"/>
    <s v="Bangalore"/>
    <s v="Delivered"/>
    <d v="2019-03-13T02:39:07"/>
    <d v="2019-03-17T02:39:07"/>
    <d v="2019-03-16T02:39:07"/>
    <n v="48"/>
    <n v="126"/>
    <s v="Delhi"/>
    <s v="Bangalore-Delhi"/>
    <s v="Outstation"/>
    <s v="Ship2Home"/>
    <n v="1"/>
    <n v="4"/>
    <n v="174"/>
    <x v="0"/>
    <x v="2"/>
    <n v="3091"/>
    <s v="Laptop"/>
  </r>
  <r>
    <n v="249887"/>
    <s v="TV - 50 in"/>
    <s v="Delhi"/>
    <s v="Delivered"/>
    <d v="2019-03-13T02:42:16"/>
    <d v="2019-03-16T02:42:16"/>
    <d v="2019-03-16T02:42:16"/>
    <n v="79"/>
    <n v="89"/>
    <s v="Kolkata"/>
    <s v="Delhi-Kolkata"/>
    <s v="Outstation"/>
    <s v="FastWheels"/>
    <n v="0"/>
    <n v="3"/>
    <n v="168"/>
    <x v="1"/>
    <x v="0"/>
    <n v="1487"/>
    <s v="TV"/>
  </r>
  <r>
    <n v="307362"/>
    <s v="Tablet"/>
    <s v="Delhi"/>
    <s v="Delivered"/>
    <d v="2019-03-13T02:46:13"/>
    <d v="2019-03-21T02:46:13"/>
    <d v="2019-03-17T02:46:13"/>
    <n v="59"/>
    <n v="106"/>
    <s v="Chennai"/>
    <s v="Delhi-Chennai"/>
    <s v="Outstation"/>
    <s v="FastWheels"/>
    <n v="4"/>
    <n v="8"/>
    <n v="165"/>
    <x v="0"/>
    <x v="1"/>
    <n v="2441.4369200000001"/>
    <s v="Tablet"/>
  </r>
  <r>
    <n v="98839"/>
    <s v="Tablet"/>
    <s v="Bangalore"/>
    <s v="Delivered"/>
    <d v="2019-03-13T02:46:31"/>
    <d v="2019-03-18T02:46:31"/>
    <d v="2019-03-17T02:46:31"/>
    <n v="0"/>
    <n v="102"/>
    <s v="Bangalore"/>
    <s v="Bangalore-Bangalore"/>
    <s v="Local"/>
    <s v="FastWheels"/>
    <n v="1"/>
    <n v="5"/>
    <n v="102"/>
    <x v="1"/>
    <x v="0"/>
    <n v="3145.788047"/>
    <s v="Tablet"/>
  </r>
  <r>
    <n v="148951"/>
    <s v="Laptop"/>
    <s v="Bangalore"/>
    <s v="Delivered"/>
    <d v="2019-03-13T02:56:14"/>
    <d v="2019-03-17T02:56:14"/>
    <d v="2019-03-20T02:56:14"/>
    <n v="47"/>
    <n v="123"/>
    <s v="Delhi"/>
    <s v="Bangalore-Delhi"/>
    <s v="Outstation"/>
    <s v="Ship2Home"/>
    <n v="-3"/>
    <n v="4"/>
    <n v="170"/>
    <x v="1"/>
    <x v="0"/>
    <n v="2822.9095689999999"/>
    <s v="Laptop"/>
  </r>
  <r>
    <n v="419409"/>
    <s v="Laptop"/>
    <s v="Delhi"/>
    <s v="Delivered"/>
    <d v="2019-03-13T03:34:02"/>
    <d v="2019-03-16T03:34:02"/>
    <d v="2019-03-18T03:34:02"/>
    <n v="40"/>
    <n v="110"/>
    <s v="Kolkata"/>
    <s v="Delhi-Kolkata"/>
    <s v="Outstation"/>
    <s v="Ship2Home"/>
    <n v="-2"/>
    <n v="3"/>
    <n v="150"/>
    <x v="0"/>
    <x v="0"/>
    <n v="1212"/>
    <s v="Laptop"/>
  </r>
  <r>
    <n v="10031"/>
    <s v="PC"/>
    <s v="Delhi"/>
    <s v="Delivered"/>
    <d v="2019-03-13T03:36:22"/>
    <d v="2019-03-15T03:36:22"/>
    <d v="2019-03-19T03:36:22"/>
    <n v="30"/>
    <n v="114"/>
    <s v="Kolkata"/>
    <s v="Delhi-Kolkata"/>
    <s v="Outstation"/>
    <s v="Ship2Home"/>
    <n v="-4"/>
    <n v="2"/>
    <n v="144"/>
    <x v="1"/>
    <x v="2"/>
    <n v="2200.8516599999998"/>
    <s v="PC"/>
  </r>
  <r>
    <n v="259875"/>
    <s v="Laptop"/>
    <s v="Delhi"/>
    <s v="Delivered"/>
    <d v="2019-03-13T03:42:46"/>
    <d v="2019-03-23T03:42:46"/>
    <d v="2019-03-16T03:42:46"/>
    <n v="46"/>
    <n v="124"/>
    <s v="Bangalore"/>
    <s v="Delhi-Bangalore"/>
    <s v="Outstation"/>
    <s v="Ship2Home"/>
    <n v="7"/>
    <n v="10"/>
    <n v="170"/>
    <x v="0"/>
    <x v="2"/>
    <n v="2547"/>
    <s v="Laptop"/>
  </r>
  <r>
    <n v="154613"/>
    <s v="TV - 50 in"/>
    <s v="Delhi"/>
    <s v="Delivered"/>
    <d v="2019-03-13T03:43:36"/>
    <d v="2019-03-20T03:43:36"/>
    <d v="2019-03-20T03:43:36"/>
    <n v="45"/>
    <n v="110"/>
    <s v="Mumbai"/>
    <s v="Delhi-Mumbai"/>
    <s v="Outstation"/>
    <s v="Ship2Home"/>
    <n v="0"/>
    <n v="7"/>
    <n v="155"/>
    <x v="1"/>
    <x v="0"/>
    <n v="3162"/>
    <s v="TV"/>
  </r>
  <r>
    <n v="62430"/>
    <s v="Mobile"/>
    <s v="Delhi"/>
    <s v="Delivered"/>
    <d v="2019-03-13T03:45:26"/>
    <d v="2019-03-21T03:45:26"/>
    <d v="2019-03-20T03:45:26"/>
    <n v="44"/>
    <n v="124"/>
    <s v="Bangalore"/>
    <s v="Delhi-Bangalore"/>
    <s v="Outstation"/>
    <s v="Ship2Home"/>
    <n v="1"/>
    <n v="8"/>
    <n v="168"/>
    <x v="0"/>
    <x v="1"/>
    <n v="1775.7844009999999"/>
    <s v="Mobile"/>
  </r>
  <r>
    <n v="645951"/>
    <s v="Laptop"/>
    <s v="Bangalore"/>
    <s v="Delivered"/>
    <d v="2019-03-13T03:51:57"/>
    <d v="2019-03-17T03:51:57"/>
    <d v="2019-03-16T03:51:57"/>
    <n v="0"/>
    <n v="104"/>
    <s v="Bangalore"/>
    <s v="Bangalore-Bangalore"/>
    <s v="Local"/>
    <s v="FastWheels"/>
    <n v="1"/>
    <n v="4"/>
    <n v="104"/>
    <x v="0"/>
    <x v="0"/>
    <n v="3642.9686780000002"/>
    <s v="Laptop"/>
  </r>
  <r>
    <n v="626519"/>
    <s v="Tablet"/>
    <s v="Delhi"/>
    <s v="Delivered"/>
    <d v="2019-03-13T04:04:41"/>
    <d v="2019-03-15T04:04:41"/>
    <d v="2019-03-17T04:04:41"/>
    <n v="0"/>
    <n v="126"/>
    <s v="Delhi"/>
    <s v="Delhi-Delhi"/>
    <s v="Local"/>
    <s v="Ship2Home"/>
    <n v="-2"/>
    <n v="2"/>
    <n v="126"/>
    <x v="1"/>
    <x v="0"/>
    <n v="1169.3431559999999"/>
    <s v="Tablet"/>
  </r>
  <r>
    <n v="208715"/>
    <s v="TV - 50 in"/>
    <s v="Delhi"/>
    <s v="Delivered"/>
    <d v="2019-03-13T04:08:11"/>
    <d v="2019-03-19T04:08:11"/>
    <d v="2019-03-16T04:08:11"/>
    <n v="38"/>
    <n v="114"/>
    <s v="Mumbai"/>
    <s v="Delhi-Mumbai"/>
    <s v="Outstation"/>
    <s v="Ship2Home"/>
    <n v="3"/>
    <n v="6"/>
    <n v="152"/>
    <x v="1"/>
    <x v="0"/>
    <n v="3435.5971020000002"/>
    <s v="TV"/>
  </r>
  <r>
    <n v="333335"/>
    <s v="Laptop"/>
    <s v="Delhi"/>
    <s v="Delivered"/>
    <d v="2019-03-13T04:09:01"/>
    <d v="2019-03-18T04:09:01"/>
    <d v="2019-03-17T04:09:01"/>
    <n v="35"/>
    <n v="121"/>
    <s v="Chennai"/>
    <s v="Delhi-Chennai"/>
    <s v="Outstation"/>
    <s v="Ship2Home"/>
    <n v="1"/>
    <n v="5"/>
    <n v="156"/>
    <x v="1"/>
    <x v="0"/>
    <n v="3284"/>
    <s v="Laptop"/>
  </r>
  <r>
    <n v="303265"/>
    <s v="Mobile"/>
    <s v="Delhi"/>
    <s v="Delivered"/>
    <d v="2019-03-13T04:20:33"/>
    <d v="2019-03-17T04:20:33"/>
    <d v="2019-03-17T04:20:33"/>
    <n v="50"/>
    <n v="106"/>
    <s v="Mumbai"/>
    <s v="Delhi-Mumbai"/>
    <s v="Outstation"/>
    <s v="Ship2Home"/>
    <n v="0"/>
    <n v="4"/>
    <n v="156"/>
    <x v="1"/>
    <x v="0"/>
    <n v="3452.8437170000002"/>
    <s v="Mobile"/>
  </r>
  <r>
    <n v="708939"/>
    <s v="PC"/>
    <s v="Delhi"/>
    <s v="Delivered"/>
    <d v="2019-03-13T04:22:10"/>
    <d v="2019-03-20T04:22:10"/>
    <d v="2019-03-16T04:22:10"/>
    <n v="38"/>
    <n v="110"/>
    <s v="Kolkata"/>
    <s v="Delhi-Kolkata"/>
    <s v="Outstation"/>
    <s v="Ship2Home"/>
    <n v="4"/>
    <n v="7"/>
    <n v="148"/>
    <x v="0"/>
    <x v="2"/>
    <n v="3527.4432019999999"/>
    <s v="PC"/>
  </r>
  <r>
    <n v="752373"/>
    <s v="PC"/>
    <s v="Bangalore"/>
    <s v="Delivered"/>
    <d v="2019-03-13T04:23:09"/>
    <d v="2019-03-17T04:23:09"/>
    <d v="2019-03-16T04:23:09"/>
    <n v="88"/>
    <n v="85"/>
    <s v="Mumbai"/>
    <s v="Bangalore-Mumbai"/>
    <s v="Outstation"/>
    <s v="FastWheels"/>
    <n v="1"/>
    <n v="4"/>
    <n v="173"/>
    <x v="0"/>
    <x v="0"/>
    <n v="1484"/>
    <s v="PC"/>
  </r>
  <r>
    <n v="917459"/>
    <s v="Mobile"/>
    <s v="Delhi"/>
    <s v="Delivered"/>
    <d v="2019-03-13T04:31:27"/>
    <d v="2019-03-13T04:31:27"/>
    <d v="2019-03-18T04:31:27"/>
    <n v="0"/>
    <n v="104"/>
    <s v="Delhi"/>
    <s v="Delhi-Delhi"/>
    <s v="Local"/>
    <s v="FastWheels"/>
    <n v="-5"/>
    <n v="0"/>
    <n v="104"/>
    <x v="1"/>
    <x v="0"/>
    <n v="2720.1940920000002"/>
    <s v="Mobile"/>
  </r>
  <r>
    <n v="39421"/>
    <s v="Laptop"/>
    <s v="Bangalore"/>
    <s v="Delivered"/>
    <d v="2019-03-13T04:32:42"/>
    <d v="2019-03-15T04:32:42"/>
    <d v="2019-03-16T04:32:42"/>
    <n v="71"/>
    <n v="107"/>
    <s v="Delhi"/>
    <s v="Bangalore-Delhi"/>
    <s v="Outstation"/>
    <s v="FastWheels"/>
    <n v="-1"/>
    <n v="2"/>
    <n v="178"/>
    <x v="1"/>
    <x v="0"/>
    <n v="2414"/>
    <s v="Laptop"/>
  </r>
  <r>
    <n v="470071"/>
    <s v="Mobile"/>
    <s v="Bangalore"/>
    <s v="Delivered"/>
    <d v="2019-03-13T04:35:20"/>
    <d v="2019-03-15T04:35:20"/>
    <d v="2019-03-18T04:35:20"/>
    <n v="68"/>
    <n v="88"/>
    <s v="Mumbai"/>
    <s v="Bangalore-Mumbai"/>
    <s v="Outstation"/>
    <s v="FastWheels"/>
    <n v="-3"/>
    <n v="2"/>
    <n v="156"/>
    <x v="1"/>
    <x v="2"/>
    <n v="1644.9667219999999"/>
    <s v="Mobile"/>
  </r>
  <r>
    <n v="896807"/>
    <s v="Tablet"/>
    <s v="Bangalore"/>
    <s v="Delivered"/>
    <d v="2019-03-13T04:42:33"/>
    <d v="2019-03-20T04:42:33"/>
    <d v="2019-03-16T04:42:33"/>
    <n v="49"/>
    <n v="109"/>
    <s v="Mumbai"/>
    <s v="Bangalore-Mumbai"/>
    <s v="Outstation"/>
    <s v="Ship2Home"/>
    <n v="4"/>
    <n v="7"/>
    <n v="158"/>
    <x v="1"/>
    <x v="0"/>
    <n v="975"/>
    <s v="Tablet"/>
  </r>
  <r>
    <n v="831501"/>
    <s v="PC"/>
    <s v="Bangalore"/>
    <s v="Delivered"/>
    <d v="2019-03-13T04:43:36"/>
    <d v="2019-03-22T04:43:36"/>
    <d v="2019-03-18T04:43:36"/>
    <n v="42"/>
    <n v="123"/>
    <s v="Delhi"/>
    <s v="Bangalore-Delhi"/>
    <s v="Outstation"/>
    <s v="Ship2Home"/>
    <n v="4"/>
    <n v="9"/>
    <n v="165"/>
    <x v="0"/>
    <x v="0"/>
    <n v="2707.71306"/>
    <s v="PC"/>
  </r>
  <r>
    <n v="375002"/>
    <s v="Gaming Console"/>
    <s v="Bangalore"/>
    <s v="Delivered"/>
    <d v="2019-03-13T04:48:04"/>
    <d v="2019-03-16T04:48:04"/>
    <d v="2019-03-20T04:48:04"/>
    <n v="40"/>
    <n v="128"/>
    <s v="Chennai"/>
    <s v="Bangalore-Chennai"/>
    <s v="Outstation"/>
    <s v="Ship2Home"/>
    <n v="-4"/>
    <n v="3"/>
    <n v="168"/>
    <x v="1"/>
    <x v="1"/>
    <n v="2132.0796909999999"/>
    <s v="Gaming Console"/>
  </r>
  <r>
    <n v="644294"/>
    <s v="TV - 32 in"/>
    <s v="Delhi"/>
    <s v="Delivered"/>
    <d v="2019-03-13T04:50:19"/>
    <d v="2019-03-14T04:50:19"/>
    <d v="2019-03-20T04:50:19"/>
    <n v="0"/>
    <n v="129"/>
    <s v="Delhi"/>
    <s v="Delhi-Delhi"/>
    <s v="Local"/>
    <s v="Ship2Home"/>
    <n v="-6"/>
    <n v="1"/>
    <n v="129"/>
    <x v="1"/>
    <x v="1"/>
    <n v="1891.152979"/>
    <s v="TV"/>
  </r>
  <r>
    <n v="644176"/>
    <s v="Laptop"/>
    <s v="Delhi"/>
    <s v="Delivered"/>
    <d v="2019-03-13T04:57:12"/>
    <d v="2019-03-14T04:57:12"/>
    <d v="2019-03-18T04:57:12"/>
    <n v="0"/>
    <n v="125"/>
    <s v="Delhi"/>
    <s v="Delhi-Delhi"/>
    <s v="Local"/>
    <s v="FastWheels"/>
    <n v="-4"/>
    <n v="1"/>
    <n v="125"/>
    <x v="1"/>
    <x v="1"/>
    <n v="1245.856648"/>
    <s v="Laptop"/>
  </r>
  <r>
    <n v="129572"/>
    <s v="PC"/>
    <s v="Bangalore"/>
    <s v="Delivered"/>
    <d v="2019-03-13T05:00:01"/>
    <d v="2019-03-15T05:00:01"/>
    <d v="2019-03-18T05:00:01"/>
    <n v="45"/>
    <n v="120"/>
    <s v="Delhi"/>
    <s v="Bangalore-Delhi"/>
    <s v="Outstation"/>
    <s v="FastWheels"/>
    <n v="-3"/>
    <n v="2"/>
    <n v="165"/>
    <x v="1"/>
    <x v="1"/>
    <n v="1537.7910569999999"/>
    <s v="PC"/>
  </r>
  <r>
    <n v="4836"/>
    <s v="Laptop"/>
    <s v="Bangalore"/>
    <s v="Delivered"/>
    <d v="2019-03-13T05:01:16"/>
    <d v="2019-03-21T05:01:16"/>
    <d v="2019-03-18T05:01:16"/>
    <n v="35"/>
    <n v="121"/>
    <s v="Chennai"/>
    <s v="Bangalore-Chennai"/>
    <s v="Outstation"/>
    <s v="FastWheels"/>
    <n v="3"/>
    <n v="8"/>
    <n v="156"/>
    <x v="0"/>
    <x v="1"/>
    <n v="3137.7045979999998"/>
    <s v="Laptop"/>
  </r>
  <r>
    <n v="274327"/>
    <s v="Mobile"/>
    <s v="Delhi"/>
    <s v="Delivered"/>
    <d v="2019-03-13T05:01:17"/>
    <d v="2019-03-18T05:01:17"/>
    <d v="2019-03-18T05:01:17"/>
    <n v="43"/>
    <n v="121"/>
    <s v="Bangalore"/>
    <s v="Delhi-Bangalore"/>
    <s v="Outstation"/>
    <s v="Ship2Home"/>
    <n v="0"/>
    <n v="5"/>
    <n v="164"/>
    <x v="1"/>
    <x v="0"/>
    <n v="3247.3538450000001"/>
    <s v="Mobile"/>
  </r>
  <r>
    <n v="39435"/>
    <s v="PC"/>
    <s v="Delhi"/>
    <s v="Delivered"/>
    <d v="2019-03-13T05:10:14"/>
    <d v="2019-03-16T05:10:14"/>
    <d v="2019-03-17T05:10:14"/>
    <n v="80"/>
    <n v="102"/>
    <s v="Bangalore"/>
    <s v="Delhi-Bangalore"/>
    <s v="Outstation"/>
    <s v="FastWheels"/>
    <n v="-1"/>
    <n v="3"/>
    <n v="182"/>
    <x v="0"/>
    <x v="0"/>
    <n v="1969.3834340000001"/>
    <s v="PC"/>
  </r>
  <r>
    <n v="414926"/>
    <s v="Laptop"/>
    <s v="Delhi"/>
    <s v="Delivered"/>
    <d v="2019-03-13T05:10:21"/>
    <d v="2019-03-15T05:10:21"/>
    <d v="2019-03-17T05:10:21"/>
    <n v="35"/>
    <n v="112"/>
    <s v="Kolkata"/>
    <s v="Delhi-Kolkata"/>
    <s v="Outstation"/>
    <s v="Ship2Home"/>
    <n v="-2"/>
    <n v="2"/>
    <n v="147"/>
    <x v="1"/>
    <x v="1"/>
    <n v="3120.873278"/>
    <s v="Laptop"/>
  </r>
  <r>
    <n v="519884"/>
    <s v="Mobile"/>
    <s v="Bangalore"/>
    <s v="Delivered"/>
    <d v="2019-03-13T05:20:18"/>
    <d v="2019-03-15T05:20:18"/>
    <d v="2019-03-20T05:20:18"/>
    <n v="32"/>
    <n v="110"/>
    <s v="Mumbai"/>
    <s v="Bangalore-Mumbai"/>
    <s v="Outstation"/>
    <s v="FastWheels"/>
    <n v="-5"/>
    <n v="2"/>
    <n v="142"/>
    <x v="1"/>
    <x v="1"/>
    <n v="350"/>
    <s v="Mobile"/>
  </r>
  <r>
    <n v="169288"/>
    <s v="Laptop"/>
    <s v="Delhi"/>
    <s v="Delivered"/>
    <d v="2019-03-13T05:35:57"/>
    <d v="2019-03-17T05:35:57"/>
    <d v="2019-03-19T05:35:57"/>
    <n v="0"/>
    <n v="122"/>
    <s v="Delhi"/>
    <s v="Delhi-Delhi"/>
    <s v="Local"/>
    <s v="FastWheels"/>
    <n v="-2"/>
    <n v="4"/>
    <n v="122"/>
    <x v="1"/>
    <x v="1"/>
    <n v="2463.4276669999999"/>
    <s v="Laptop"/>
  </r>
  <r>
    <n v="672829"/>
    <s v="TV - 50 in"/>
    <s v="Delhi"/>
    <s v="Delivered"/>
    <d v="2019-03-13T05:45:40"/>
    <d v="2019-03-17T05:45:40"/>
    <d v="2019-03-18T05:45:40"/>
    <n v="40"/>
    <n v="128"/>
    <s v="Chennai"/>
    <s v="Delhi-Chennai"/>
    <s v="Outstation"/>
    <s v="Ship2Home"/>
    <n v="-1"/>
    <n v="4"/>
    <n v="168"/>
    <x v="1"/>
    <x v="0"/>
    <n v="3182"/>
    <s v="TV"/>
  </r>
  <r>
    <n v="472704"/>
    <s v="TV - 32 in"/>
    <s v="Delhi"/>
    <s v="Delivered"/>
    <d v="2019-03-13T05:46:32"/>
    <d v="2019-03-15T05:46:32"/>
    <d v="2019-03-16T05:46:32"/>
    <n v="81"/>
    <n v="86"/>
    <s v="Mumbai"/>
    <s v="Delhi-Mumbai"/>
    <s v="Outstation"/>
    <s v="FastWheels"/>
    <n v="-1"/>
    <n v="2"/>
    <n v="167"/>
    <x v="0"/>
    <x v="1"/>
    <n v="2205.1272909999998"/>
    <s v="TV"/>
  </r>
  <r>
    <n v="257003"/>
    <s v="Tablet"/>
    <s v="Bangalore"/>
    <s v="Delivered"/>
    <d v="2019-03-13T05:52:39"/>
    <d v="2019-03-19T05:52:39"/>
    <d v="2019-03-19T05:52:39"/>
    <n v="32"/>
    <n v="129"/>
    <s v="Delhi"/>
    <s v="Bangalore-Delhi"/>
    <s v="Outstation"/>
    <s v="Ship2Home"/>
    <n v="0"/>
    <n v="6"/>
    <n v="161"/>
    <x v="1"/>
    <x v="0"/>
    <n v="2563"/>
    <s v="Tablet"/>
  </r>
  <r>
    <n v="361534"/>
    <s v="Mobile"/>
    <s v="Delhi"/>
    <s v="Delivered"/>
    <d v="2019-03-13T05:58:03"/>
    <d v="2019-03-22T05:58:03"/>
    <d v="2019-03-19T05:58:03"/>
    <n v="38"/>
    <n v="111"/>
    <s v="Mumbai"/>
    <s v="Delhi-Mumbai"/>
    <s v="Outstation"/>
    <s v="Ship2Home"/>
    <n v="3"/>
    <n v="9"/>
    <n v="149"/>
    <x v="1"/>
    <x v="1"/>
    <n v="392"/>
    <s v="Mobile"/>
  </r>
  <r>
    <n v="166760"/>
    <s v="Laptop"/>
    <s v="Delhi"/>
    <s v="Delivered"/>
    <d v="2019-03-13T06:00:21"/>
    <d v="2019-03-16T06:00:21"/>
    <d v="2019-03-16T06:00:21"/>
    <n v="47"/>
    <n v="123"/>
    <s v="Bangalore"/>
    <s v="Delhi-Bangalore"/>
    <s v="Outstation"/>
    <s v="FastWheels"/>
    <n v="0"/>
    <n v="3"/>
    <n v="170"/>
    <x v="1"/>
    <x v="1"/>
    <n v="1226"/>
    <s v="Laptop"/>
  </r>
  <r>
    <n v="665651"/>
    <s v="Laptop"/>
    <s v="Delhi"/>
    <s v="Delivered"/>
    <d v="2019-03-13T06:00:31"/>
    <d v="2019-03-15T06:00:31"/>
    <d v="2019-03-19T06:00:31"/>
    <n v="0"/>
    <n v="105"/>
    <s v="Delhi"/>
    <s v="Delhi-Delhi"/>
    <s v="Local"/>
    <s v="FastWheels"/>
    <n v="-4"/>
    <n v="2"/>
    <n v="105"/>
    <x v="1"/>
    <x v="2"/>
    <n v="1105.4929199999999"/>
    <s v="Laptop"/>
  </r>
  <r>
    <n v="937727"/>
    <s v="Laptop"/>
    <s v="Delhi"/>
    <s v="Delivered"/>
    <d v="2019-03-13T06:04:17"/>
    <d v="2019-03-16T06:04:17"/>
    <d v="2019-03-20T06:04:17"/>
    <n v="31"/>
    <n v="125"/>
    <s v="Chennai"/>
    <s v="Delhi-Chennai"/>
    <s v="Outstation"/>
    <s v="Ship2Home"/>
    <n v="-4"/>
    <n v="3"/>
    <n v="156"/>
    <x v="1"/>
    <x v="2"/>
    <n v="376"/>
    <s v="Laptop"/>
  </r>
  <r>
    <n v="797070"/>
    <s v="PC"/>
    <s v="Bangalore"/>
    <s v="Delivered"/>
    <d v="2019-03-13T06:06:05"/>
    <d v="2019-03-14T06:06:05"/>
    <d v="2019-03-17T06:06:05"/>
    <n v="0"/>
    <n v="122"/>
    <s v="Bangalore"/>
    <s v="Bangalore-Bangalore"/>
    <s v="Local"/>
    <s v="Ship2Home"/>
    <n v="-3"/>
    <n v="1"/>
    <n v="122"/>
    <x v="0"/>
    <x v="1"/>
    <n v="363.41130140000001"/>
    <s v="PC"/>
  </r>
  <r>
    <n v="332"/>
    <s v="Mobile"/>
    <s v="Bangalore"/>
    <s v="Delivered"/>
    <d v="2019-03-13T06:15:27"/>
    <d v="2019-03-17T06:15:27"/>
    <d v="2019-03-16T06:15:27"/>
    <n v="44"/>
    <n v="123"/>
    <s v="Chennai"/>
    <s v="Bangalore-Chennai"/>
    <s v="Outstation"/>
    <s v="FastWheels"/>
    <n v="1"/>
    <n v="4"/>
    <n v="167"/>
    <x v="1"/>
    <x v="1"/>
    <n v="3705.9256759999998"/>
    <s v="Mobile"/>
  </r>
  <r>
    <n v="128022"/>
    <s v="PC"/>
    <s v="Bangalore"/>
    <s v="Delivered"/>
    <d v="2019-03-13T06:16:17"/>
    <d v="2019-03-20T06:16:17"/>
    <d v="2019-03-17T06:16:17"/>
    <n v="41"/>
    <n v="108"/>
    <s v="Mumbai"/>
    <s v="Bangalore-Mumbai"/>
    <s v="Outstation"/>
    <s v="Ship2Home"/>
    <n v="3"/>
    <n v="7"/>
    <n v="149"/>
    <x v="0"/>
    <x v="1"/>
    <n v="1261.6277560000001"/>
    <s v="PC"/>
  </r>
  <r>
    <n v="944201"/>
    <s v="Mobile"/>
    <s v="Delhi"/>
    <s v="Delivered"/>
    <d v="2019-03-13T06:19:09"/>
    <d v="2019-03-17T06:19:09"/>
    <d v="2019-03-20T06:19:09"/>
    <n v="36"/>
    <n v="111"/>
    <s v="Mumbai"/>
    <s v="Delhi-Mumbai"/>
    <s v="Outstation"/>
    <s v="Ship2Home"/>
    <n v="-3"/>
    <n v="4"/>
    <n v="147"/>
    <x v="1"/>
    <x v="0"/>
    <n v="459"/>
    <s v="Mobile"/>
  </r>
  <r>
    <n v="548499"/>
    <s v="Tablet"/>
    <s v="Bangalore"/>
    <s v="Delivered"/>
    <d v="2019-03-13T06:21:23"/>
    <d v="2019-03-18T06:21:23"/>
    <d v="2019-03-20T06:21:23"/>
    <n v="64"/>
    <n v="87"/>
    <s v="Mumbai"/>
    <s v="Bangalore-Mumbai"/>
    <s v="Outstation"/>
    <s v="FastWheels"/>
    <n v="-2"/>
    <n v="5"/>
    <n v="151"/>
    <x v="0"/>
    <x v="2"/>
    <n v="2108"/>
    <s v="Tablet"/>
  </r>
  <r>
    <n v="287343"/>
    <s v="Mobile"/>
    <s v="Bangalore"/>
    <s v="Delivered"/>
    <d v="2019-03-13T06:22:58"/>
    <d v="2019-03-17T06:22:58"/>
    <d v="2019-03-20T06:22:58"/>
    <n v="28"/>
    <n v="130"/>
    <s v="Delhi"/>
    <s v="Bangalore-Delhi"/>
    <s v="Outstation"/>
    <s v="Ship2Home"/>
    <n v="-3"/>
    <n v="4"/>
    <n v="158"/>
    <x v="0"/>
    <x v="2"/>
    <n v="3710.6579310000002"/>
    <s v="Mobile"/>
  </r>
  <r>
    <n v="229767"/>
    <s v="Mobile"/>
    <s v="Bangalore"/>
    <s v="Delivered"/>
    <d v="2019-03-13T06:33:24"/>
    <d v="2019-03-18T06:33:24"/>
    <d v="2019-03-19T06:33:24"/>
    <n v="41"/>
    <n v="115"/>
    <s v="Mumbai"/>
    <s v="Bangalore-Mumbai"/>
    <s v="Outstation"/>
    <s v="Ship2Home"/>
    <n v="-1"/>
    <n v="5"/>
    <n v="156"/>
    <x v="0"/>
    <x v="0"/>
    <n v="2179"/>
    <s v="Mobile"/>
  </r>
  <r>
    <n v="131776"/>
    <s v="Laptop"/>
    <s v="Bangalore"/>
    <s v="Delivered"/>
    <d v="2019-03-13T06:36:05"/>
    <d v="2019-03-16T06:36:05"/>
    <d v="2019-03-19T06:36:05"/>
    <n v="0"/>
    <n v="127"/>
    <s v="Bangalore"/>
    <s v="Bangalore-Bangalore"/>
    <s v="Local"/>
    <s v="FastWheels"/>
    <n v="-3"/>
    <n v="3"/>
    <n v="127"/>
    <x v="1"/>
    <x v="1"/>
    <n v="1094.0987869999999"/>
    <s v="Laptop"/>
  </r>
  <r>
    <n v="541860"/>
    <s v="Mobile"/>
    <s v="Delhi"/>
    <s v="Delivered"/>
    <d v="2019-03-13T06:47:42"/>
    <d v="2019-03-16T06:47:42"/>
    <d v="2019-03-19T06:47:42"/>
    <n v="43"/>
    <n v="106"/>
    <s v="Kolkata"/>
    <s v="Delhi-Kolkata"/>
    <s v="Outstation"/>
    <s v="FastWheels"/>
    <n v="-3"/>
    <n v="3"/>
    <n v="149"/>
    <x v="0"/>
    <x v="1"/>
    <n v="3377.0384939999999"/>
    <s v="Mobile"/>
  </r>
  <r>
    <n v="438346"/>
    <s v="Mobile"/>
    <s v="Bangalore"/>
    <s v="Delivered"/>
    <d v="2019-03-13T06:51:17"/>
    <d v="2019-03-22T06:51:17"/>
    <d v="2019-03-18T06:51:17"/>
    <n v="34"/>
    <n v="124"/>
    <s v="Delhi"/>
    <s v="Bangalore-Delhi"/>
    <s v="Outstation"/>
    <s v="Ship2Home"/>
    <n v="4"/>
    <n v="9"/>
    <n v="158"/>
    <x v="1"/>
    <x v="1"/>
    <n v="1598"/>
    <s v="Mobile"/>
  </r>
  <r>
    <n v="858535"/>
    <s v="Laptop"/>
    <s v="Bangalore"/>
    <s v="Delivered"/>
    <d v="2019-03-13T06:57:42"/>
    <d v="2019-03-19T06:57:42"/>
    <d v="2019-03-16T06:57:42"/>
    <n v="43"/>
    <n v="129"/>
    <s v="Delhi"/>
    <s v="Bangalore-Delhi"/>
    <s v="Outstation"/>
    <s v="Ship2Home"/>
    <n v="3"/>
    <n v="6"/>
    <n v="172"/>
    <x v="1"/>
    <x v="0"/>
    <n v="3607.6607290000002"/>
    <s v="Laptop"/>
  </r>
  <r>
    <n v="63214"/>
    <s v="PC"/>
    <s v="Delhi"/>
    <s v="Delivered"/>
    <d v="2019-03-13T07:05:50"/>
    <d v="2019-03-13T07:05:50"/>
    <d v="2019-03-20T07:05:50"/>
    <n v="0"/>
    <n v="101"/>
    <s v="Delhi"/>
    <s v="Delhi-Delhi"/>
    <s v="Local"/>
    <s v="FastWheels"/>
    <n v="-7"/>
    <n v="0"/>
    <n v="101"/>
    <x v="1"/>
    <x v="1"/>
    <n v="1518"/>
    <s v="PC"/>
  </r>
  <r>
    <n v="374667"/>
    <s v="Mobile"/>
    <s v="Bangalore"/>
    <s v="Delivered"/>
    <d v="2019-03-13T07:06:48"/>
    <d v="2019-03-22T07:06:48"/>
    <d v="2019-03-17T07:06:48"/>
    <n v="32"/>
    <n v="112"/>
    <s v="Mumbai"/>
    <s v="Bangalore-Mumbai"/>
    <s v="Outstation"/>
    <s v="Ship2Home"/>
    <n v="5"/>
    <n v="9"/>
    <n v="144"/>
    <x v="0"/>
    <x v="0"/>
    <n v="516"/>
    <s v="Mobile"/>
  </r>
  <r>
    <n v="745470"/>
    <s v="Tablet"/>
    <s v="Bangalore"/>
    <s v="Delivered"/>
    <d v="2019-03-13T07:07:23"/>
    <d v="2019-03-18T07:07:23"/>
    <d v="2019-03-18T07:07:23"/>
    <n v="70"/>
    <n v="109"/>
    <s v="Chennai"/>
    <s v="Bangalore-Chennai"/>
    <s v="Outstation"/>
    <s v="FastWheels"/>
    <n v="0"/>
    <n v="5"/>
    <n v="179"/>
    <x v="0"/>
    <x v="1"/>
    <n v="2479"/>
    <s v="Tablet"/>
  </r>
  <r>
    <n v="224830"/>
    <s v="Laptop"/>
    <s v="Delhi"/>
    <s v="Delivered"/>
    <d v="2019-03-13T07:07:28"/>
    <d v="2019-03-15T07:07:28"/>
    <d v="2019-03-19T07:07:28"/>
    <n v="46"/>
    <n v="109"/>
    <s v="Kolkata"/>
    <s v="Delhi-Kolkata"/>
    <s v="Outstation"/>
    <s v="Ship2Home"/>
    <n v="-4"/>
    <n v="2"/>
    <n v="155"/>
    <x v="1"/>
    <x v="1"/>
    <n v="436"/>
    <s v="Laptop"/>
  </r>
  <r>
    <n v="933987"/>
    <s v="Laptop"/>
    <s v="Bangalore"/>
    <s v="Delivered"/>
    <d v="2019-03-13T07:08:46"/>
    <d v="2019-03-15T07:08:46"/>
    <d v="2019-03-16T07:08:46"/>
    <n v="28"/>
    <n v="109"/>
    <s v="Kolkata"/>
    <s v="Bangalore-Kolkata"/>
    <s v="Outstation"/>
    <s v="Ship2Home"/>
    <n v="-1"/>
    <n v="2"/>
    <n v="137"/>
    <x v="0"/>
    <x v="0"/>
    <n v="2384.3284859999999"/>
    <s v="Laptop"/>
  </r>
  <r>
    <n v="305894"/>
    <s v="Laptop"/>
    <s v="Delhi"/>
    <s v="Delivered"/>
    <d v="2019-03-13T07:09:44"/>
    <d v="2019-03-17T07:09:44"/>
    <d v="2019-03-17T07:09:44"/>
    <n v="0"/>
    <n v="101"/>
    <s v="Delhi"/>
    <s v="Delhi-Delhi"/>
    <s v="Local"/>
    <s v="FastWheels"/>
    <n v="0"/>
    <n v="4"/>
    <n v="101"/>
    <x v="1"/>
    <x v="1"/>
    <n v="1190"/>
    <s v="Laptop"/>
  </r>
  <r>
    <n v="368993"/>
    <s v="Laptop"/>
    <s v="Bangalore"/>
    <s v="Delivered"/>
    <d v="2019-03-13T07:12:16"/>
    <d v="2019-03-15T07:12:16"/>
    <d v="2019-03-17T07:12:16"/>
    <n v="42"/>
    <n v="127"/>
    <s v="Chennai"/>
    <s v="Bangalore-Chennai"/>
    <s v="Outstation"/>
    <s v="Ship2Home"/>
    <n v="-2"/>
    <n v="2"/>
    <n v="169"/>
    <x v="1"/>
    <x v="0"/>
    <n v="1325"/>
    <s v="Laptop"/>
  </r>
  <r>
    <n v="929811"/>
    <s v="Laptop"/>
    <s v="Bangalore"/>
    <s v="Delivered"/>
    <d v="2019-03-13T07:14:00"/>
    <d v="2019-03-17T07:14:00"/>
    <d v="2019-03-16T07:14:00"/>
    <n v="70"/>
    <n v="109"/>
    <s v="Delhi"/>
    <s v="Bangalore-Delhi"/>
    <s v="Outstation"/>
    <s v="FastWheels"/>
    <n v="1"/>
    <n v="4"/>
    <n v="179"/>
    <x v="0"/>
    <x v="0"/>
    <n v="1429.416649"/>
    <s v="Laptop"/>
  </r>
  <r>
    <n v="624881"/>
    <s v="Tablet"/>
    <s v="Delhi"/>
    <s v="Delivered"/>
    <d v="2019-03-13T07:17:00"/>
    <d v="2019-03-20T07:17:00"/>
    <d v="2019-03-18T07:17:00"/>
    <n v="39"/>
    <n v="110"/>
    <s v="Mumbai"/>
    <s v="Delhi-Mumbai"/>
    <s v="Outstation"/>
    <s v="Ship2Home"/>
    <n v="2"/>
    <n v="7"/>
    <n v="149"/>
    <x v="1"/>
    <x v="0"/>
    <n v="1537.3403410000001"/>
    <s v="Tablet"/>
  </r>
  <r>
    <n v="44880"/>
    <s v="PC"/>
    <s v="Delhi"/>
    <s v="Delivered"/>
    <d v="2019-03-13T07:25:00"/>
    <d v="2019-03-14T07:25:00"/>
    <d v="2019-03-16T07:25:00"/>
    <n v="0"/>
    <n v="101"/>
    <s v="Delhi"/>
    <s v="Delhi-Delhi"/>
    <s v="Local"/>
    <s v="FastWheels"/>
    <n v="-2"/>
    <n v="1"/>
    <n v="101"/>
    <x v="0"/>
    <x v="1"/>
    <n v="1037"/>
    <s v="PC"/>
  </r>
  <r>
    <n v="741777"/>
    <s v="Mobile"/>
    <s v="Bangalore"/>
    <s v="Delivered"/>
    <d v="2019-03-13T07:27:09"/>
    <d v="2019-03-19T07:27:09"/>
    <d v="2019-03-20T07:27:09"/>
    <n v="40"/>
    <n v="127"/>
    <s v="Chennai"/>
    <s v="Bangalore-Chennai"/>
    <s v="Outstation"/>
    <s v="Ship2Home"/>
    <n v="-1"/>
    <n v="6"/>
    <n v="167"/>
    <x v="0"/>
    <x v="0"/>
    <n v="3374.672994"/>
    <s v="Mobile"/>
  </r>
  <r>
    <n v="984075"/>
    <s v="Mobile"/>
    <s v="Bangalore"/>
    <s v="Delivered"/>
    <d v="2019-03-13T07:28:48"/>
    <d v="2019-03-19T07:28:48"/>
    <d v="2019-03-17T07:28:48"/>
    <n v="0"/>
    <n v="128"/>
    <s v="Bangalore"/>
    <s v="Bangalore-Bangalore"/>
    <s v="Local"/>
    <s v="Ship2Home"/>
    <n v="2"/>
    <n v="6"/>
    <n v="128"/>
    <x v="0"/>
    <x v="0"/>
    <n v="993.62634449999996"/>
    <s v="Mobile"/>
  </r>
  <r>
    <n v="550959"/>
    <s v="Gaming Console"/>
    <s v="Bangalore"/>
    <s v="Delivered"/>
    <d v="2019-03-13T07:29:12"/>
    <d v="2019-03-13T07:29:12"/>
    <d v="2019-03-16T07:29:12"/>
    <n v="0"/>
    <n v="123"/>
    <s v="Bangalore"/>
    <s v="Bangalore-Bangalore"/>
    <s v="Local"/>
    <s v="Ship2Home"/>
    <n v="-3"/>
    <n v="0"/>
    <n v="123"/>
    <x v="0"/>
    <x v="0"/>
    <n v="3711.613425"/>
    <s v="Gaming Console"/>
  </r>
  <r>
    <n v="36419"/>
    <s v="Mobile"/>
    <s v="Delhi"/>
    <s v="Delivered"/>
    <d v="2019-03-13T07:33:45"/>
    <d v="2019-03-15T07:33:45"/>
    <d v="2019-03-19T07:33:45"/>
    <n v="31"/>
    <n v="122"/>
    <s v="Chennai"/>
    <s v="Delhi-Chennai"/>
    <s v="Outstation"/>
    <s v="Ship2Home"/>
    <n v="-4"/>
    <n v="2"/>
    <n v="153"/>
    <x v="1"/>
    <x v="0"/>
    <n v="1594"/>
    <s v="Mobile"/>
  </r>
  <r>
    <n v="248430"/>
    <s v="Tablet"/>
    <s v="Delhi"/>
    <s v="Delivered"/>
    <d v="2019-03-13T07:36:51"/>
    <d v="2019-03-19T07:36:51"/>
    <d v="2019-03-19T07:36:51"/>
    <n v="32"/>
    <n v="123"/>
    <s v="Bangalore"/>
    <s v="Delhi-Bangalore"/>
    <s v="Outstation"/>
    <s v="Ship2Home"/>
    <n v="0"/>
    <n v="6"/>
    <n v="155"/>
    <x v="0"/>
    <x v="1"/>
    <n v="1341"/>
    <s v="Tablet"/>
  </r>
  <r>
    <n v="865524"/>
    <s v="Laptop"/>
    <s v="Bangalore"/>
    <s v="Delivered"/>
    <d v="2019-03-13T07:42:21"/>
    <d v="2019-03-21T07:42:21"/>
    <d v="2019-03-16T07:42:21"/>
    <n v="44"/>
    <n v="114"/>
    <s v="Kolkata"/>
    <s v="Bangalore-Kolkata"/>
    <s v="Outstation"/>
    <s v="FastWheels"/>
    <n v="5"/>
    <n v="8"/>
    <n v="158"/>
    <x v="0"/>
    <x v="1"/>
    <n v="3166.5901840000001"/>
    <s v="Laptop"/>
  </r>
  <r>
    <n v="755474"/>
    <s v="Mobile"/>
    <s v="Delhi"/>
    <s v="Delivered"/>
    <d v="2019-03-13T07:45:53"/>
    <d v="2019-03-16T07:45:53"/>
    <d v="2019-03-19T07:45:53"/>
    <n v="39"/>
    <n v="107"/>
    <s v="Mumbai"/>
    <s v="Delhi-Mumbai"/>
    <s v="Outstation"/>
    <s v="Ship2Home"/>
    <n v="-3"/>
    <n v="3"/>
    <n v="146"/>
    <x v="1"/>
    <x v="1"/>
    <n v="2983"/>
    <s v="Mobile"/>
  </r>
  <r>
    <n v="516371"/>
    <s v="TV - 50 in"/>
    <s v="Bangalore"/>
    <s v="Delivered"/>
    <d v="2019-03-13T07:56:10"/>
    <d v="2019-03-19T07:56:10"/>
    <d v="2019-03-20T07:56:10"/>
    <n v="0"/>
    <n v="121"/>
    <s v="Bangalore"/>
    <s v="Bangalore-Bangalore"/>
    <s v="Local"/>
    <s v="Ship2Home"/>
    <n v="-1"/>
    <n v="6"/>
    <n v="121"/>
    <x v="1"/>
    <x v="0"/>
    <n v="1921.1857130000001"/>
    <s v="TV"/>
  </r>
  <r>
    <n v="974133"/>
    <s v="Mobile"/>
    <s v="Delhi"/>
    <s v="Delivered"/>
    <d v="2019-03-13T07:58:56"/>
    <d v="2019-03-17T07:58:56"/>
    <d v="2019-03-20T07:58:56"/>
    <n v="81"/>
    <n v="86"/>
    <s v="Mumbai"/>
    <s v="Delhi-Mumbai"/>
    <s v="Outstation"/>
    <s v="FastWheels"/>
    <n v="-3"/>
    <n v="4"/>
    <n v="167"/>
    <x v="0"/>
    <x v="0"/>
    <n v="2743"/>
    <s v="Mobile"/>
  </r>
  <r>
    <n v="816689"/>
    <s v="Tablet"/>
    <s v="Delhi"/>
    <s v="Delivered"/>
    <d v="2019-03-13T08:23:47"/>
    <d v="2019-03-20T08:23:47"/>
    <d v="2019-03-19T08:23:47"/>
    <n v="29"/>
    <n v="111"/>
    <s v="Mumbai"/>
    <s v="Delhi-Mumbai"/>
    <s v="Outstation"/>
    <s v="Ship2Home"/>
    <n v="1"/>
    <n v="7"/>
    <n v="140"/>
    <x v="1"/>
    <x v="0"/>
    <n v="3625.9009620000002"/>
    <s v="Tablet"/>
  </r>
  <r>
    <n v="381032"/>
    <s v="Tablet"/>
    <s v="Delhi"/>
    <s v="Delivered"/>
    <d v="2019-03-13T08:27:19"/>
    <d v="2019-03-15T08:27:19"/>
    <d v="2019-03-16T08:27:19"/>
    <n v="46"/>
    <n v="122"/>
    <s v="Bangalore"/>
    <s v="Delhi-Bangalore"/>
    <s v="Outstation"/>
    <s v="FastWheels"/>
    <n v="-1"/>
    <n v="2"/>
    <n v="168"/>
    <x v="1"/>
    <x v="1"/>
    <n v="3322.4162999999999"/>
    <s v="Tablet"/>
  </r>
  <r>
    <n v="585254"/>
    <s v="Laptop"/>
    <s v="Delhi"/>
    <s v="Delivered"/>
    <d v="2019-03-13T08:30:43"/>
    <d v="2019-03-20T08:30:43"/>
    <d v="2019-03-16T08:30:43"/>
    <n v="0"/>
    <n v="123"/>
    <s v="Delhi"/>
    <s v="Delhi-Delhi"/>
    <s v="Local"/>
    <s v="Ship2Home"/>
    <n v="4"/>
    <n v="7"/>
    <n v="123"/>
    <x v="1"/>
    <x v="1"/>
    <n v="1494"/>
    <s v="Laptop"/>
  </r>
  <r>
    <n v="636099"/>
    <s v="Mobile"/>
    <s v="Bangalore"/>
    <s v="Delivered"/>
    <d v="2019-03-13T08:34:31"/>
    <d v="2019-03-18T08:34:31"/>
    <d v="2019-03-16T08:34:31"/>
    <n v="42"/>
    <n v="130"/>
    <s v="Delhi"/>
    <s v="Bangalore-Delhi"/>
    <s v="Outstation"/>
    <s v="Ship2Home"/>
    <n v="2"/>
    <n v="5"/>
    <n v="172"/>
    <x v="0"/>
    <x v="0"/>
    <n v="2638.7725500000001"/>
    <s v="Mobile"/>
  </r>
  <r>
    <n v="171003"/>
    <s v="TV - 40 in"/>
    <s v="Delhi"/>
    <s v="Delivered"/>
    <d v="2019-03-13T08:35:39"/>
    <d v="2019-03-14T08:35:39"/>
    <d v="2019-03-19T08:35:39"/>
    <n v="0"/>
    <n v="124"/>
    <s v="Delhi"/>
    <s v="Delhi-Delhi"/>
    <s v="Local"/>
    <s v="Ship2Home"/>
    <n v="-5"/>
    <n v="1"/>
    <n v="124"/>
    <x v="0"/>
    <x v="2"/>
    <n v="3492.742671"/>
    <s v="TV"/>
  </r>
  <r>
    <n v="535000"/>
    <s v="Gaming Console"/>
    <s v="Bangalore"/>
    <s v="Delivered"/>
    <d v="2019-03-13T08:37:18"/>
    <d v="2019-03-18T08:37:18"/>
    <d v="2019-03-17T08:37:18"/>
    <n v="76"/>
    <n v="94"/>
    <s v="Mumbai"/>
    <s v="Bangalore-Mumbai"/>
    <s v="Outstation"/>
    <s v="FastWheels"/>
    <n v="1"/>
    <n v="5"/>
    <n v="170"/>
    <x v="1"/>
    <x v="1"/>
    <n v="1690.666874"/>
    <s v="Gaming Console"/>
  </r>
  <r>
    <n v="55695"/>
    <s v="Mobile"/>
    <s v="Bangalore"/>
    <s v="Delivered"/>
    <d v="2019-03-13T08:46:21"/>
    <d v="2019-03-19T08:46:21"/>
    <d v="2019-03-18T08:46:21"/>
    <n v="0"/>
    <n v="127"/>
    <s v="Bangalore"/>
    <s v="Bangalore-Bangalore"/>
    <s v="Local"/>
    <s v="Ship2Home"/>
    <n v="1"/>
    <n v="6"/>
    <n v="127"/>
    <x v="0"/>
    <x v="0"/>
    <n v="3006"/>
    <s v="Mobile"/>
  </r>
  <r>
    <n v="220025"/>
    <s v="Laptop"/>
    <s v="Delhi"/>
    <s v="Delivered"/>
    <d v="2019-03-13T08:47:48"/>
    <d v="2019-03-15T08:47:48"/>
    <d v="2019-03-19T08:47:48"/>
    <n v="73"/>
    <n v="85"/>
    <s v="Mumbai"/>
    <s v="Delhi-Mumbai"/>
    <s v="Outstation"/>
    <s v="FastWheels"/>
    <n v="-4"/>
    <n v="2"/>
    <n v="158"/>
    <x v="1"/>
    <x v="0"/>
    <n v="2449.7208949999999"/>
    <s v="Laptop"/>
  </r>
  <r>
    <n v="395217"/>
    <s v="TV - 40 in"/>
    <s v="Delhi"/>
    <s v="Delivered"/>
    <d v="2019-03-13T09:02:34"/>
    <d v="2019-03-18T09:02:34"/>
    <d v="2019-03-19T09:02:34"/>
    <n v="0"/>
    <n v="127"/>
    <s v="Delhi"/>
    <s v="Delhi-Delhi"/>
    <s v="Local"/>
    <s v="Ship2Home"/>
    <n v="-1"/>
    <n v="5"/>
    <n v="127"/>
    <x v="0"/>
    <x v="0"/>
    <n v="3702.5254880000002"/>
    <s v="TV"/>
  </r>
  <r>
    <n v="966122"/>
    <s v="Laptop"/>
    <s v="Bangalore"/>
    <s v="Delivered"/>
    <d v="2019-03-13T09:05:21"/>
    <d v="2019-03-15T09:05:21"/>
    <d v="2019-03-18T09:05:21"/>
    <n v="67"/>
    <n v="91"/>
    <s v="Mumbai"/>
    <s v="Bangalore-Mumbai"/>
    <s v="Outstation"/>
    <s v="FastWheels"/>
    <n v="-3"/>
    <n v="2"/>
    <n v="158"/>
    <x v="1"/>
    <x v="1"/>
    <n v="1743.283218"/>
    <s v="Laptop"/>
  </r>
  <r>
    <n v="745658"/>
    <s v="PC"/>
    <s v="Delhi"/>
    <s v="Delivered"/>
    <d v="2019-03-13T09:07:14"/>
    <d v="2019-03-19T09:07:14"/>
    <d v="2019-03-17T09:07:14"/>
    <n v="40"/>
    <n v="115"/>
    <s v="Mumbai"/>
    <s v="Delhi-Mumbai"/>
    <s v="Outstation"/>
    <s v="Ship2Home"/>
    <n v="2"/>
    <n v="6"/>
    <n v="155"/>
    <x v="1"/>
    <x v="1"/>
    <n v="1298"/>
    <s v="PC"/>
  </r>
  <r>
    <n v="867525"/>
    <s v="Gaming Console"/>
    <s v="Bangalore"/>
    <s v="Delivered"/>
    <d v="2019-03-13T09:08:33"/>
    <d v="2019-03-15T09:08:33"/>
    <d v="2019-03-20T09:08:33"/>
    <n v="32"/>
    <n v="127"/>
    <s v="Chennai"/>
    <s v="Bangalore-Chennai"/>
    <s v="Outstation"/>
    <s v="Ship2Home"/>
    <n v="-5"/>
    <n v="2"/>
    <n v="159"/>
    <x v="0"/>
    <x v="0"/>
    <n v="1780.434246"/>
    <s v="Gaming Console"/>
  </r>
  <r>
    <n v="844273"/>
    <s v="TV - 50 in"/>
    <s v="Bangalore"/>
    <s v="Delivered"/>
    <d v="2019-03-13T09:15:50"/>
    <d v="2019-03-22T09:15:50"/>
    <d v="2019-03-17T09:15:50"/>
    <n v="43"/>
    <n v="123"/>
    <s v="Delhi"/>
    <s v="Bangalore-Delhi"/>
    <s v="Outstation"/>
    <s v="Ship2Home"/>
    <n v="5"/>
    <n v="9"/>
    <n v="166"/>
    <x v="1"/>
    <x v="0"/>
    <n v="3129.0241179999998"/>
    <s v="TV"/>
  </r>
  <r>
    <n v="466054"/>
    <s v="PC"/>
    <s v="Bangalore"/>
    <s v="Delivered"/>
    <d v="2019-03-13T09:17:53"/>
    <d v="2019-03-18T09:17:53"/>
    <d v="2019-03-19T09:17:53"/>
    <n v="41"/>
    <n v="114"/>
    <s v="Mumbai"/>
    <s v="Bangalore-Mumbai"/>
    <s v="Outstation"/>
    <s v="Ship2Home"/>
    <n v="-1"/>
    <n v="5"/>
    <n v="155"/>
    <x v="1"/>
    <x v="1"/>
    <n v="2142"/>
    <s v="PC"/>
  </r>
  <r>
    <n v="286270"/>
    <s v="PC"/>
    <s v="Bangalore"/>
    <s v="Delivered"/>
    <d v="2019-03-13T09:23:32"/>
    <d v="2019-03-15T09:23:32"/>
    <d v="2019-03-18T09:23:32"/>
    <n v="38"/>
    <n v="128"/>
    <s v="Chennai"/>
    <s v="Bangalore-Chennai"/>
    <s v="Outstation"/>
    <s v="Ship2Home"/>
    <n v="-3"/>
    <n v="2"/>
    <n v="166"/>
    <x v="1"/>
    <x v="1"/>
    <n v="1587"/>
    <s v="PC"/>
  </r>
  <r>
    <n v="939152"/>
    <s v="Laptop"/>
    <s v="Bangalore"/>
    <s v="Delivered"/>
    <d v="2019-03-13T09:31:42"/>
    <d v="2019-03-15T09:31:42"/>
    <d v="2019-03-20T09:31:42"/>
    <n v="30"/>
    <n v="123"/>
    <s v="Delhi"/>
    <s v="Bangalore-Delhi"/>
    <s v="Outstation"/>
    <s v="FastWheels"/>
    <n v="-5"/>
    <n v="2"/>
    <n v="153"/>
    <x v="1"/>
    <x v="1"/>
    <n v="1303"/>
    <s v="Laptop"/>
  </r>
  <r>
    <n v="618076"/>
    <s v="Mobile"/>
    <s v="Delhi"/>
    <s v="Delivered"/>
    <d v="2019-03-13T09:35:57"/>
    <d v="2019-03-17T09:35:57"/>
    <d v="2019-03-20T09:35:57"/>
    <n v="0"/>
    <n v="107"/>
    <s v="Delhi"/>
    <s v="Delhi-Delhi"/>
    <s v="Local"/>
    <s v="FastWheels"/>
    <n v="-3"/>
    <n v="4"/>
    <n v="107"/>
    <x v="1"/>
    <x v="1"/>
    <n v="1267.907346"/>
    <s v="Mobile"/>
  </r>
  <r>
    <n v="895648"/>
    <s v="Mobile"/>
    <s v="Delhi"/>
    <s v="Delivered"/>
    <d v="2019-03-13T09:38:31"/>
    <d v="2019-03-15T09:38:31"/>
    <d v="2019-03-20T09:38:31"/>
    <n v="29"/>
    <n v="107"/>
    <s v="Mumbai"/>
    <s v="Delhi-Mumbai"/>
    <s v="Outstation"/>
    <s v="FastWheels"/>
    <n v="-5"/>
    <n v="2"/>
    <n v="136"/>
    <x v="1"/>
    <x v="1"/>
    <n v="3377.1000060000001"/>
    <s v="Mobile"/>
  </r>
  <r>
    <n v="187461"/>
    <s v="Mobile"/>
    <s v="Bangalore"/>
    <s v="Delivered"/>
    <d v="2019-03-13T09:38:58"/>
    <d v="2019-03-21T09:38:58"/>
    <d v="2019-03-17T09:38:58"/>
    <n v="44"/>
    <n v="107"/>
    <s v="Mumbai"/>
    <s v="Bangalore-Mumbai"/>
    <s v="Outstation"/>
    <s v="Ship2Home"/>
    <n v="4"/>
    <n v="8"/>
    <n v="151"/>
    <x v="0"/>
    <x v="0"/>
    <n v="451.13204139999999"/>
    <s v="Mobile"/>
  </r>
  <r>
    <n v="660443"/>
    <s v="Laptop"/>
    <s v="Bangalore"/>
    <s v="Delivered"/>
    <d v="2019-03-13T09:42:45"/>
    <d v="2019-03-15T09:42:45"/>
    <d v="2019-03-16T09:42:45"/>
    <n v="39"/>
    <n v="108"/>
    <s v="Kolkata"/>
    <s v="Bangalore-Kolkata"/>
    <s v="Outstation"/>
    <s v="Ship2Home"/>
    <n v="-1"/>
    <n v="2"/>
    <n v="147"/>
    <x v="1"/>
    <x v="2"/>
    <n v="1855.524539"/>
    <s v="Laptop"/>
  </r>
  <r>
    <n v="566444"/>
    <s v="TV - 32 in"/>
    <s v="Delhi"/>
    <s v="Delivered"/>
    <d v="2019-03-13T09:42:45"/>
    <d v="2019-03-15T09:42:45"/>
    <d v="2019-03-16T09:42:45"/>
    <n v="47"/>
    <n v="108"/>
    <s v="Mumbai"/>
    <s v="Delhi-Mumbai"/>
    <s v="Outstation"/>
    <s v="FastWheels"/>
    <n v="-1"/>
    <n v="2"/>
    <n v="155"/>
    <x v="1"/>
    <x v="1"/>
    <n v="1726.7941539999999"/>
    <s v="TV"/>
  </r>
  <r>
    <n v="164292"/>
    <s v="TV - 32 in"/>
    <s v="Bangalore"/>
    <s v="Delivered"/>
    <d v="2019-03-13T09:43:17"/>
    <d v="2019-03-18T09:43:17"/>
    <d v="2019-03-20T09:43:17"/>
    <n v="39"/>
    <n v="113"/>
    <s v="Mumbai"/>
    <s v="Bangalore-Mumbai"/>
    <s v="Outstation"/>
    <s v="FastWheels"/>
    <n v="-2"/>
    <n v="5"/>
    <n v="152"/>
    <x v="0"/>
    <x v="1"/>
    <n v="3223.5410780000002"/>
    <s v="TV"/>
  </r>
  <r>
    <n v="48069"/>
    <s v="TV - 40 in"/>
    <s v="Bangalore"/>
    <s v="Delivered"/>
    <d v="2019-03-13T09:49:10"/>
    <d v="2019-03-15T09:49:10"/>
    <d v="2019-03-16T09:49:10"/>
    <n v="65"/>
    <n v="87"/>
    <s v="Mumbai"/>
    <s v="Bangalore-Mumbai"/>
    <s v="Outstation"/>
    <s v="FastWheels"/>
    <n v="-1"/>
    <n v="2"/>
    <n v="152"/>
    <x v="0"/>
    <x v="2"/>
    <n v="831.53393159999996"/>
    <s v="TV"/>
  </r>
  <r>
    <n v="219785"/>
    <s v="PC"/>
    <s v="Delhi"/>
    <s v="Delivered"/>
    <d v="2019-03-13T09:49:46"/>
    <d v="2019-03-15T09:49:46"/>
    <d v="2019-03-18T09:49:46"/>
    <n v="66"/>
    <n v="101"/>
    <s v="Bangalore"/>
    <s v="Delhi-Bangalore"/>
    <s v="Outstation"/>
    <s v="FastWheels"/>
    <n v="-3"/>
    <n v="2"/>
    <n v="167"/>
    <x v="1"/>
    <x v="0"/>
    <n v="2120.3319419999998"/>
    <s v="PC"/>
  </r>
  <r>
    <n v="2139"/>
    <s v="Laptop"/>
    <s v="Delhi"/>
    <s v="Delivered"/>
    <d v="2019-03-13T09:50:23"/>
    <d v="2019-03-20T09:50:23"/>
    <d v="2019-03-16T09:50:23"/>
    <n v="0"/>
    <n v="127"/>
    <s v="Delhi"/>
    <s v="Delhi-Delhi"/>
    <s v="Local"/>
    <s v="Ship2Home"/>
    <n v="4"/>
    <n v="7"/>
    <n v="127"/>
    <x v="0"/>
    <x v="0"/>
    <n v="406.64692480000002"/>
    <s v="Laptop"/>
  </r>
  <r>
    <n v="63343"/>
    <s v="PC"/>
    <s v="Delhi"/>
    <s v="Delivered"/>
    <d v="2019-03-13T09:56:41"/>
    <d v="2019-03-20T09:56:41"/>
    <d v="2019-03-16T09:56:41"/>
    <n v="72"/>
    <n v="101"/>
    <s v="Chennai"/>
    <s v="Delhi-Chennai"/>
    <s v="Outstation"/>
    <s v="FastWheels"/>
    <n v="4"/>
    <n v="7"/>
    <n v="173"/>
    <x v="1"/>
    <x v="2"/>
    <n v="1478.9352180000001"/>
    <s v="PC"/>
  </r>
  <r>
    <n v="220930"/>
    <s v="Mobile"/>
    <s v="Delhi"/>
    <s v="Delivered"/>
    <d v="2019-03-13T10:01:01"/>
    <d v="2019-03-17T10:01:01"/>
    <d v="2019-03-19T10:01:01"/>
    <n v="46"/>
    <n v="124"/>
    <s v="Bangalore"/>
    <s v="Delhi-Bangalore"/>
    <s v="Outstation"/>
    <s v="Ship2Home"/>
    <n v="-2"/>
    <n v="4"/>
    <n v="170"/>
    <x v="1"/>
    <x v="1"/>
    <n v="3309"/>
    <s v="Mobile"/>
  </r>
  <r>
    <n v="762809"/>
    <s v="Laptop"/>
    <s v="Delhi"/>
    <s v="Delivered"/>
    <d v="2019-03-13T10:01:47"/>
    <d v="2019-03-19T10:01:47"/>
    <d v="2019-03-17T10:01:47"/>
    <n v="34"/>
    <n v="114"/>
    <s v="Mumbai"/>
    <s v="Delhi-Mumbai"/>
    <s v="Outstation"/>
    <s v="Ship2Home"/>
    <n v="2"/>
    <n v="6"/>
    <n v="148"/>
    <x v="1"/>
    <x v="0"/>
    <n v="1147.5538730000001"/>
    <s v="Laptop"/>
  </r>
  <r>
    <n v="40720"/>
    <s v="Mobile"/>
    <s v="Delhi"/>
    <s v="Delivered"/>
    <d v="2019-03-13T10:16:02"/>
    <d v="2019-03-15T10:16:02"/>
    <d v="2019-03-19T10:16:02"/>
    <n v="33"/>
    <n v="126"/>
    <s v="Bangalore"/>
    <s v="Delhi-Bangalore"/>
    <s v="Outstation"/>
    <s v="FastWheels"/>
    <n v="-4"/>
    <n v="2"/>
    <n v="159"/>
    <x v="1"/>
    <x v="1"/>
    <n v="287"/>
    <s v="Mobile"/>
  </r>
  <r>
    <n v="995128"/>
    <s v="Tablet"/>
    <s v="Bangalore"/>
    <s v="Delivered"/>
    <d v="2019-03-13T10:19:09"/>
    <d v="2019-03-19T10:19:09"/>
    <d v="2019-03-18T10:19:09"/>
    <n v="31"/>
    <n v="124"/>
    <s v="Chennai"/>
    <s v="Bangalore-Chennai"/>
    <s v="Outstation"/>
    <s v="FastWheels"/>
    <n v="1"/>
    <n v="6"/>
    <n v="155"/>
    <x v="1"/>
    <x v="1"/>
    <n v="2787.9609220000002"/>
    <s v="Tablet"/>
  </r>
  <r>
    <n v="552343"/>
    <s v="Tablet"/>
    <s v="Bangalore"/>
    <s v="Delivered"/>
    <d v="2019-03-13T10:26:04"/>
    <d v="2019-03-23T10:26:04"/>
    <d v="2019-03-19T10:26:04"/>
    <n v="57"/>
    <n v="109"/>
    <s v="Chennai"/>
    <s v="Bangalore-Chennai"/>
    <s v="Outstation"/>
    <s v="FastWheels"/>
    <n v="4"/>
    <n v="10"/>
    <n v="166"/>
    <x v="1"/>
    <x v="0"/>
    <n v="2837"/>
    <s v="Tablet"/>
  </r>
  <r>
    <n v="401122"/>
    <s v="Laptop"/>
    <s v="Delhi"/>
    <s v="Delivered"/>
    <d v="2019-03-13T10:28:15"/>
    <d v="2019-03-18T10:28:15"/>
    <d v="2019-03-20T10:28:15"/>
    <n v="36"/>
    <n v="108"/>
    <s v="Mumbai"/>
    <s v="Delhi-Mumbai"/>
    <s v="Outstation"/>
    <s v="Ship2Home"/>
    <n v="-2"/>
    <n v="5"/>
    <n v="144"/>
    <x v="1"/>
    <x v="1"/>
    <n v="794"/>
    <s v="Laptop"/>
  </r>
  <r>
    <n v="23590"/>
    <s v="Mobile"/>
    <s v="Delhi"/>
    <s v="Delivered"/>
    <d v="2019-03-13T10:30:07"/>
    <d v="2019-03-17T10:30:07"/>
    <d v="2019-03-19T10:30:07"/>
    <n v="32"/>
    <n v="127"/>
    <s v="Bangalore"/>
    <s v="Delhi-Bangalore"/>
    <s v="Outstation"/>
    <s v="Ship2Home"/>
    <n v="-2"/>
    <n v="4"/>
    <n v="159"/>
    <x v="1"/>
    <x v="1"/>
    <n v="3276"/>
    <s v="Mobile"/>
  </r>
  <r>
    <n v="6148"/>
    <s v="Tablet"/>
    <s v="Delhi"/>
    <s v="Delivered"/>
    <d v="2019-03-13T10:30:34"/>
    <d v="2019-03-17T10:30:34"/>
    <d v="2019-03-20T10:30:34"/>
    <n v="71"/>
    <n v="90"/>
    <s v="Kolkata"/>
    <s v="Delhi-Kolkata"/>
    <s v="Outstation"/>
    <s v="FastWheels"/>
    <n v="-3"/>
    <n v="4"/>
    <n v="161"/>
    <x v="1"/>
    <x v="1"/>
    <n v="2188.2800309999998"/>
    <s v="Tablet"/>
  </r>
  <r>
    <n v="288278"/>
    <s v="Mobile"/>
    <s v="Delhi"/>
    <s v="Delivered"/>
    <d v="2019-03-13T10:31:22"/>
    <d v="2019-03-13T10:31:22"/>
    <d v="2019-03-16T10:31:22"/>
    <n v="0"/>
    <n v="100"/>
    <s v="Delhi"/>
    <s v="Delhi-Delhi"/>
    <s v="Local"/>
    <s v="FastWheels"/>
    <n v="-3"/>
    <n v="0"/>
    <n v="100"/>
    <x v="1"/>
    <x v="1"/>
    <n v="1614"/>
    <s v="Mobile"/>
  </r>
  <r>
    <n v="492315"/>
    <s v="Tablet"/>
    <s v="Delhi"/>
    <s v="Delivered"/>
    <d v="2019-03-13T10:37:39"/>
    <d v="2019-03-16T10:37:39"/>
    <d v="2019-03-18T10:37:39"/>
    <n v="0"/>
    <n v="127"/>
    <s v="Delhi"/>
    <s v="Delhi-Delhi"/>
    <s v="Local"/>
    <s v="Ship2Home"/>
    <n v="-2"/>
    <n v="3"/>
    <n v="127"/>
    <x v="0"/>
    <x v="0"/>
    <n v="1964"/>
    <s v="Tablet"/>
  </r>
  <r>
    <n v="552788"/>
    <s v="Mobile"/>
    <s v="Bangalore"/>
    <s v="Delivered"/>
    <d v="2019-03-13T10:42:20"/>
    <d v="2019-03-18T10:42:20"/>
    <d v="2019-03-17T10:42:20"/>
    <n v="0"/>
    <n v="104"/>
    <s v="Bangalore"/>
    <s v="Bangalore-Bangalore"/>
    <s v="Local"/>
    <s v="FastWheels"/>
    <n v="1"/>
    <n v="5"/>
    <n v="104"/>
    <x v="1"/>
    <x v="1"/>
    <n v="994"/>
    <s v="Mobile"/>
  </r>
  <r>
    <n v="592581"/>
    <s v="Mobile"/>
    <s v="Delhi"/>
    <s v="Delivered"/>
    <d v="2019-03-13T10:45:29"/>
    <d v="2019-03-18T10:45:29"/>
    <d v="2019-03-18T10:45:29"/>
    <n v="28"/>
    <n v="108"/>
    <s v="Kolkata"/>
    <s v="Delhi-Kolkata"/>
    <s v="Outstation"/>
    <s v="Ship2Home"/>
    <n v="0"/>
    <n v="5"/>
    <n v="136"/>
    <x v="0"/>
    <x v="0"/>
    <n v="2290.9925450000001"/>
    <s v="Mobile"/>
  </r>
  <r>
    <n v="123538"/>
    <s v="Mobile"/>
    <s v="Delhi"/>
    <s v="Delivered"/>
    <d v="2019-03-13T10:48:26"/>
    <d v="2019-03-18T10:48:26"/>
    <d v="2019-03-20T10:48:26"/>
    <n v="0"/>
    <n v="130"/>
    <s v="Delhi"/>
    <s v="Delhi-Delhi"/>
    <s v="Local"/>
    <s v="Ship2Home"/>
    <n v="-2"/>
    <n v="5"/>
    <n v="130"/>
    <x v="1"/>
    <x v="1"/>
    <n v="2536.3258890000002"/>
    <s v="Mobile"/>
  </r>
  <r>
    <n v="146166"/>
    <s v="Laptop"/>
    <s v="Delhi"/>
    <s v="Delivered"/>
    <d v="2019-03-13T11:02:51"/>
    <d v="2019-03-20T11:02:51"/>
    <d v="2019-03-19T11:02:51"/>
    <n v="29"/>
    <n v="128"/>
    <s v="Bangalore"/>
    <s v="Delhi-Bangalore"/>
    <s v="Outstation"/>
    <s v="Ship2Home"/>
    <n v="1"/>
    <n v="7"/>
    <n v="157"/>
    <x v="0"/>
    <x v="1"/>
    <n v="2994.255044"/>
    <s v="Laptop"/>
  </r>
  <r>
    <n v="832401"/>
    <s v="PC"/>
    <s v="Delhi"/>
    <s v="Delivered"/>
    <d v="2019-03-13T11:06:12"/>
    <d v="2019-03-15T11:06:12"/>
    <d v="2019-03-17T11:06:12"/>
    <n v="0"/>
    <n v="123"/>
    <s v="Delhi"/>
    <s v="Delhi-Delhi"/>
    <s v="Local"/>
    <s v="Ship2Home"/>
    <n v="-2"/>
    <n v="2"/>
    <n v="123"/>
    <x v="0"/>
    <x v="0"/>
    <n v="1689"/>
    <s v="PC"/>
  </r>
  <r>
    <n v="211991"/>
    <s v="PC"/>
    <s v="Delhi"/>
    <s v="Delivered"/>
    <d v="2019-03-13T11:06:53"/>
    <d v="2019-03-13T11:06:53"/>
    <d v="2019-03-19T11:06:53"/>
    <n v="0"/>
    <n v="106"/>
    <s v="Delhi"/>
    <s v="Delhi-Delhi"/>
    <s v="Local"/>
    <s v="FastWheels"/>
    <n v="-6"/>
    <n v="0"/>
    <n v="106"/>
    <x v="1"/>
    <x v="0"/>
    <n v="3820.2599009999999"/>
    <s v="PC"/>
  </r>
  <r>
    <n v="309072"/>
    <s v="Laptop"/>
    <s v="Delhi"/>
    <s v="Delivered"/>
    <d v="2019-03-13T11:09:39"/>
    <d v="2019-03-16T11:09:39"/>
    <d v="2019-03-19T11:09:39"/>
    <n v="81"/>
    <n v="87"/>
    <s v="Mumbai"/>
    <s v="Delhi-Mumbai"/>
    <s v="Outstation"/>
    <s v="FastWheels"/>
    <n v="-3"/>
    <n v="3"/>
    <n v="168"/>
    <x v="0"/>
    <x v="1"/>
    <n v="2841"/>
    <s v="Laptop"/>
  </r>
  <r>
    <n v="782766"/>
    <s v="TV - 32 in"/>
    <s v="Bangalore"/>
    <s v="Delivered"/>
    <d v="2019-03-13T11:14:33"/>
    <d v="2019-03-16T11:14:33"/>
    <d v="2019-03-19T11:14:33"/>
    <n v="0"/>
    <n v="122"/>
    <s v="Bangalore"/>
    <s v="Bangalore-Bangalore"/>
    <s v="Local"/>
    <s v="Ship2Home"/>
    <n v="-3"/>
    <n v="3"/>
    <n v="122"/>
    <x v="0"/>
    <x v="1"/>
    <n v="803.51483529999996"/>
    <s v="TV"/>
  </r>
  <r>
    <n v="864294"/>
    <s v="Mobile"/>
    <s v="Bangalore"/>
    <s v="Delivered"/>
    <d v="2019-03-13T11:20:53"/>
    <d v="2019-03-18T11:20:53"/>
    <d v="2019-03-19T11:20:53"/>
    <n v="0"/>
    <n v="128"/>
    <s v="Bangalore"/>
    <s v="Bangalore-Bangalore"/>
    <s v="Local"/>
    <s v="Ship2Home"/>
    <n v="-1"/>
    <n v="5"/>
    <n v="128"/>
    <x v="0"/>
    <x v="1"/>
    <n v="953"/>
    <s v="Mobile"/>
  </r>
  <r>
    <n v="466418"/>
    <s v="TV - 32 in"/>
    <s v="Bangalore"/>
    <s v="Delivered"/>
    <d v="2019-03-13T11:24:21"/>
    <d v="2019-03-17T11:24:21"/>
    <d v="2019-03-19T11:24:21"/>
    <n v="34"/>
    <n v="120"/>
    <s v="Chennai"/>
    <s v="Bangalore-Chennai"/>
    <s v="Outstation"/>
    <s v="Ship2Home"/>
    <n v="-2"/>
    <n v="4"/>
    <n v="154"/>
    <x v="1"/>
    <x v="1"/>
    <n v="664.384682"/>
    <s v="TV"/>
  </r>
  <r>
    <n v="171196"/>
    <s v="Mobile"/>
    <s v="Delhi"/>
    <s v="Delivered"/>
    <d v="2019-03-13T11:24:49"/>
    <d v="2019-03-21T11:24:49"/>
    <d v="2019-03-16T11:24:49"/>
    <n v="39"/>
    <n v="130"/>
    <s v="Chennai"/>
    <s v="Delhi-Chennai"/>
    <s v="Outstation"/>
    <s v="FastWheels"/>
    <n v="5"/>
    <n v="8"/>
    <n v="169"/>
    <x v="1"/>
    <x v="1"/>
    <n v="1153.0131220000001"/>
    <s v="Mobile"/>
  </r>
  <r>
    <n v="409632"/>
    <s v="PC"/>
    <s v="Bangalore"/>
    <s v="Delivered"/>
    <d v="2019-03-13T11:27:42"/>
    <d v="2019-03-21T11:27:42"/>
    <d v="2019-03-18T11:27:42"/>
    <n v="59"/>
    <n v="108"/>
    <s v="Chennai"/>
    <s v="Bangalore-Chennai"/>
    <s v="Outstation"/>
    <s v="FastWheels"/>
    <n v="3"/>
    <n v="8"/>
    <n v="167"/>
    <x v="0"/>
    <x v="1"/>
    <n v="2132.0628959999999"/>
    <s v="PC"/>
  </r>
  <r>
    <n v="897580"/>
    <s v="Mobile"/>
    <s v="Bangalore"/>
    <s v="Delivered"/>
    <d v="2019-03-13T11:28:33"/>
    <d v="2019-03-15T11:28:33"/>
    <d v="2019-03-19T11:28:33"/>
    <n v="80"/>
    <n v="92"/>
    <s v="Mumbai"/>
    <s v="Bangalore-Mumbai"/>
    <s v="Outstation"/>
    <s v="FastWheels"/>
    <n v="-4"/>
    <n v="2"/>
    <n v="172"/>
    <x v="1"/>
    <x v="1"/>
    <n v="3557.3435129999998"/>
    <s v="Mobile"/>
  </r>
  <r>
    <n v="600999"/>
    <s v="Gaming Console"/>
    <s v="Delhi"/>
    <s v="Delivered"/>
    <d v="2019-03-13T11:33:45"/>
    <d v="2019-03-15T11:33:45"/>
    <d v="2019-03-17T11:33:45"/>
    <n v="69"/>
    <n v="106"/>
    <s v="Bangalore"/>
    <s v="Delhi-Bangalore"/>
    <s v="Outstation"/>
    <s v="FastWheels"/>
    <n v="-2"/>
    <n v="2"/>
    <n v="175"/>
    <x v="0"/>
    <x v="2"/>
    <n v="1713.096943"/>
    <s v="Gaming Console"/>
  </r>
  <r>
    <n v="176536"/>
    <s v="Mobile"/>
    <s v="Bangalore"/>
    <s v="Delivered"/>
    <d v="2019-03-13T11:40:47"/>
    <d v="2019-03-15T11:40:47"/>
    <d v="2019-03-19T11:40:47"/>
    <n v="37"/>
    <n v="107"/>
    <s v="Mumbai"/>
    <s v="Bangalore-Mumbai"/>
    <s v="Outstation"/>
    <s v="FastWheels"/>
    <n v="-4"/>
    <n v="2"/>
    <n v="144"/>
    <x v="1"/>
    <x v="1"/>
    <n v="3509.9872099999998"/>
    <s v="Mobile"/>
  </r>
  <r>
    <n v="504594"/>
    <s v="Laptop"/>
    <s v="Bangalore"/>
    <s v="Delivered"/>
    <d v="2019-03-13T11:46:09"/>
    <d v="2019-03-19T11:46:09"/>
    <d v="2019-03-20T11:46:09"/>
    <n v="0"/>
    <n v="122"/>
    <s v="Bangalore"/>
    <s v="Bangalore-Bangalore"/>
    <s v="Local"/>
    <s v="Ship2Home"/>
    <n v="-1"/>
    <n v="6"/>
    <n v="122"/>
    <x v="0"/>
    <x v="1"/>
    <n v="1227"/>
    <s v="Laptop"/>
  </r>
  <r>
    <n v="394360"/>
    <s v="Mobile"/>
    <s v="Delhi"/>
    <s v="Delivered"/>
    <d v="2019-03-13T11:47:58"/>
    <d v="2019-03-20T11:47:58"/>
    <d v="2019-03-20T11:47:58"/>
    <n v="44"/>
    <n v="122"/>
    <s v="Chennai"/>
    <s v="Delhi-Chennai"/>
    <s v="Outstation"/>
    <s v="FastWheels"/>
    <n v="0"/>
    <n v="7"/>
    <n v="166"/>
    <x v="1"/>
    <x v="1"/>
    <n v="1633"/>
    <s v="Mobile"/>
  </r>
  <r>
    <n v="138124"/>
    <s v="Gaming Console"/>
    <s v="Delhi"/>
    <s v="Delivered"/>
    <d v="2019-03-13T11:53:02"/>
    <d v="2019-03-18T11:53:02"/>
    <d v="2019-03-18T11:53:02"/>
    <n v="0"/>
    <n v="123"/>
    <s v="Delhi"/>
    <s v="Delhi-Delhi"/>
    <s v="Local"/>
    <s v="FastWheels"/>
    <n v="0"/>
    <n v="5"/>
    <n v="123"/>
    <x v="1"/>
    <x v="1"/>
    <n v="857.86436560000004"/>
    <s v="Gaming Console"/>
  </r>
  <r>
    <n v="661279"/>
    <s v="Tablet"/>
    <s v="Bangalore"/>
    <s v="Delivered"/>
    <d v="2019-03-13T11:53:46"/>
    <d v="2019-03-17T11:53:46"/>
    <d v="2019-03-16T11:53:46"/>
    <n v="63"/>
    <n v="104"/>
    <s v="Delhi"/>
    <s v="Bangalore-Delhi"/>
    <s v="Outstation"/>
    <s v="FastWheels"/>
    <n v="1"/>
    <n v="4"/>
    <n v="167"/>
    <x v="1"/>
    <x v="0"/>
    <n v="688.9961763"/>
    <s v="Tablet"/>
  </r>
  <r>
    <n v="258145"/>
    <s v="Tablet"/>
    <s v="Delhi"/>
    <s v="Delivered"/>
    <d v="2019-03-13T11:57:00"/>
    <d v="2019-03-21T11:57:00"/>
    <d v="2019-03-16T11:57:00"/>
    <n v="29"/>
    <n v="110"/>
    <s v="Mumbai"/>
    <s v="Delhi-Mumbai"/>
    <s v="Outstation"/>
    <s v="Ship2Home"/>
    <n v="5"/>
    <n v="8"/>
    <n v="139"/>
    <x v="1"/>
    <x v="0"/>
    <n v="2239.1774019999998"/>
    <s v="Tablet"/>
  </r>
  <r>
    <n v="754064"/>
    <s v="Mobile"/>
    <s v="Delhi"/>
    <s v="Delivered"/>
    <d v="2019-03-13T11:57:54"/>
    <d v="2019-03-18T11:57:54"/>
    <d v="2019-03-16T11:57:54"/>
    <n v="85"/>
    <n v="89"/>
    <s v="Mumbai"/>
    <s v="Delhi-Mumbai"/>
    <s v="Outstation"/>
    <s v="FastWheels"/>
    <n v="2"/>
    <n v="5"/>
    <n v="174"/>
    <x v="1"/>
    <x v="1"/>
    <n v="3730.3627310000002"/>
    <s v="Mobile"/>
  </r>
  <r>
    <n v="435119"/>
    <s v="Gaming Console"/>
    <s v="Bangalore"/>
    <s v="Delivered"/>
    <d v="2019-03-13T11:59:58"/>
    <d v="2019-03-16T11:59:58"/>
    <d v="2019-03-20T11:59:58"/>
    <n v="25"/>
    <n v="108"/>
    <s v="Mumbai"/>
    <s v="Bangalore-Mumbai"/>
    <s v="Outstation"/>
    <s v="Ship2Home"/>
    <n v="-4"/>
    <n v="3"/>
    <n v="133"/>
    <x v="1"/>
    <x v="0"/>
    <n v="3743.000356"/>
    <s v="Gaming Console"/>
  </r>
  <r>
    <n v="769943"/>
    <s v="TV - 50 in"/>
    <s v="Bangalore"/>
    <s v="Delivered"/>
    <d v="2019-03-13T12:00:32"/>
    <d v="2019-03-15T12:00:32"/>
    <d v="2019-03-20T12:00:32"/>
    <n v="48"/>
    <n v="125"/>
    <s v="Chennai"/>
    <s v="Bangalore-Chennai"/>
    <s v="Outstation"/>
    <s v="Ship2Home"/>
    <n v="-5"/>
    <n v="2"/>
    <n v="173"/>
    <x v="1"/>
    <x v="0"/>
    <n v="433.01675289999997"/>
    <s v="TV"/>
  </r>
  <r>
    <n v="945576"/>
    <s v="Mobile"/>
    <s v="Bangalore"/>
    <s v="Delivered"/>
    <d v="2019-03-13T12:11:40"/>
    <d v="2019-03-18T12:11:40"/>
    <d v="2019-03-20T12:11:40"/>
    <n v="88"/>
    <n v="88"/>
    <s v="Kolkata"/>
    <s v="Bangalore-Kolkata"/>
    <s v="Outstation"/>
    <s v="FastWheels"/>
    <n v="-2"/>
    <n v="5"/>
    <n v="176"/>
    <x v="0"/>
    <x v="1"/>
    <n v="1411.5899280000001"/>
    <s v="Mobile"/>
  </r>
  <r>
    <n v="192024"/>
    <s v="Laptop"/>
    <s v="Delhi"/>
    <s v="Delivered"/>
    <d v="2019-03-13T12:43:34"/>
    <d v="2019-03-18T12:43:34"/>
    <d v="2019-03-17T12:43:34"/>
    <n v="43"/>
    <n v="125"/>
    <s v="Chennai"/>
    <s v="Delhi-Chennai"/>
    <s v="Outstation"/>
    <s v="FastWheels"/>
    <n v="1"/>
    <n v="5"/>
    <n v="168"/>
    <x v="0"/>
    <x v="1"/>
    <n v="1540"/>
    <s v="Laptop"/>
  </r>
  <r>
    <n v="572139"/>
    <s v="TV - 40 in"/>
    <s v="Bangalore"/>
    <s v="Delivered"/>
    <d v="2019-03-13T12:48:51"/>
    <d v="2019-03-16T12:48:51"/>
    <d v="2019-03-16T12:48:51"/>
    <n v="34"/>
    <n v="113"/>
    <s v="Mumbai"/>
    <s v="Bangalore-Mumbai"/>
    <s v="Outstation"/>
    <s v="Ship2Home"/>
    <n v="0"/>
    <n v="3"/>
    <n v="147"/>
    <x v="0"/>
    <x v="0"/>
    <n v="208.84618140000001"/>
    <s v="TV"/>
  </r>
  <r>
    <n v="896986"/>
    <s v="Laptop"/>
    <s v="Delhi"/>
    <s v="Delivered"/>
    <d v="2019-03-13T12:48:55"/>
    <d v="2019-03-21T12:48:55"/>
    <d v="2019-03-17T12:48:55"/>
    <n v="71"/>
    <n v="106"/>
    <s v="Chennai"/>
    <s v="Delhi-Chennai"/>
    <s v="Outstation"/>
    <s v="FastWheels"/>
    <n v="4"/>
    <n v="8"/>
    <n v="177"/>
    <x v="1"/>
    <x v="1"/>
    <n v="2414.3857050000001"/>
    <s v="Laptop"/>
  </r>
  <r>
    <n v="603677"/>
    <s v="Mobile"/>
    <s v="Bangalore"/>
    <s v="Delivered"/>
    <d v="2019-03-13T12:56:30"/>
    <d v="2019-03-19T12:56:30"/>
    <d v="2019-03-20T12:56:30"/>
    <n v="43"/>
    <n v="121"/>
    <s v="Delhi"/>
    <s v="Bangalore-Delhi"/>
    <s v="Outstation"/>
    <s v="Ship2Home"/>
    <n v="-1"/>
    <n v="6"/>
    <n v="164"/>
    <x v="1"/>
    <x v="0"/>
    <n v="2797.7013900000002"/>
    <s v="Mobile"/>
  </r>
  <r>
    <n v="86944"/>
    <s v="Gaming Console"/>
    <s v="Bangalore"/>
    <s v="Delivered"/>
    <d v="2019-03-13T13:01:38"/>
    <d v="2019-03-18T13:01:38"/>
    <d v="2019-03-19T13:01:38"/>
    <n v="50"/>
    <n v="122"/>
    <s v="Chennai"/>
    <s v="Bangalore-Chennai"/>
    <s v="Outstation"/>
    <s v="FastWheels"/>
    <n v="-1"/>
    <n v="5"/>
    <n v="172"/>
    <x v="1"/>
    <x v="1"/>
    <n v="1241"/>
    <s v="Gaming Console"/>
  </r>
  <r>
    <n v="840142"/>
    <s v="PC"/>
    <s v="Delhi"/>
    <s v="Delivered"/>
    <d v="2019-03-13T13:02:40"/>
    <d v="2019-03-22T13:02:40"/>
    <d v="2019-03-16T13:02:40"/>
    <n v="46"/>
    <n v="110"/>
    <s v="Mumbai"/>
    <s v="Delhi-Mumbai"/>
    <s v="Outstation"/>
    <s v="Ship2Home"/>
    <n v="6"/>
    <n v="9"/>
    <n v="156"/>
    <x v="1"/>
    <x v="1"/>
    <n v="1424"/>
    <s v="PC"/>
  </r>
  <r>
    <n v="450796"/>
    <s v="Mobile"/>
    <s v="Delhi"/>
    <s v="Delivered"/>
    <d v="2019-03-13T13:15:54"/>
    <d v="2019-03-18T13:15:54"/>
    <d v="2019-03-17T13:15:54"/>
    <n v="0"/>
    <n v="127"/>
    <s v="Delhi"/>
    <s v="Delhi-Delhi"/>
    <s v="Local"/>
    <s v="FastWheels"/>
    <n v="1"/>
    <n v="5"/>
    <n v="127"/>
    <x v="1"/>
    <x v="1"/>
    <n v="1848"/>
    <s v="Mobile"/>
  </r>
  <r>
    <n v="922697"/>
    <s v="PC"/>
    <s v="Bangalore"/>
    <s v="Delivered"/>
    <d v="2019-03-13T13:22:12"/>
    <d v="2019-03-18T13:22:12"/>
    <d v="2019-03-19T13:22:12"/>
    <n v="0"/>
    <n v="122"/>
    <s v="Bangalore"/>
    <s v="Bangalore-Bangalore"/>
    <s v="Local"/>
    <s v="Ship2Home"/>
    <n v="-1"/>
    <n v="5"/>
    <n v="122"/>
    <x v="1"/>
    <x v="0"/>
    <n v="1991.944808"/>
    <s v="PC"/>
  </r>
  <r>
    <n v="978578"/>
    <s v="PC"/>
    <s v="Delhi"/>
    <s v="Delivered"/>
    <d v="2019-03-13T13:33:00"/>
    <d v="2019-03-17T13:33:00"/>
    <d v="2019-03-17T13:33:00"/>
    <n v="29"/>
    <n v="110"/>
    <s v="Mumbai"/>
    <s v="Delhi-Mumbai"/>
    <s v="Outstation"/>
    <s v="Ship2Home"/>
    <n v="0"/>
    <n v="4"/>
    <n v="139"/>
    <x v="1"/>
    <x v="1"/>
    <n v="2728.0247490000002"/>
    <s v="PC"/>
  </r>
  <r>
    <n v="692217"/>
    <s v="Mobile"/>
    <s v="Bangalore"/>
    <s v="Delivered"/>
    <d v="2019-03-13T13:33:04"/>
    <d v="2019-03-20T13:33:04"/>
    <d v="2019-03-18T13:33:04"/>
    <n v="28"/>
    <n v="128"/>
    <s v="Delhi"/>
    <s v="Bangalore-Delhi"/>
    <s v="Outstation"/>
    <s v="Ship2Home"/>
    <n v="2"/>
    <n v="7"/>
    <n v="156"/>
    <x v="0"/>
    <x v="0"/>
    <n v="347"/>
    <s v="Mobile"/>
  </r>
  <r>
    <n v="177100"/>
    <s v="Mobile"/>
    <s v="Delhi"/>
    <s v="Delivered"/>
    <d v="2019-03-13T13:34:02"/>
    <d v="2019-03-15T13:34:02"/>
    <d v="2019-03-20T13:34:02"/>
    <n v="47"/>
    <n v="127"/>
    <s v="Bangalore"/>
    <s v="Delhi-Bangalore"/>
    <s v="Outstation"/>
    <s v="FastWheels"/>
    <n v="-5"/>
    <n v="2"/>
    <n v="174"/>
    <x v="1"/>
    <x v="1"/>
    <n v="410.84195890000001"/>
    <s v="Mobile"/>
  </r>
  <r>
    <n v="759880"/>
    <s v="Mobile"/>
    <s v="Bangalore"/>
    <s v="Delivered"/>
    <d v="2019-03-13T13:37:10"/>
    <d v="2019-03-15T13:37:10"/>
    <d v="2019-03-20T13:37:10"/>
    <n v="83"/>
    <n v="89"/>
    <s v="Mumbai"/>
    <s v="Bangalore-Mumbai"/>
    <s v="Outstation"/>
    <s v="FastWheels"/>
    <n v="-5"/>
    <n v="2"/>
    <n v="172"/>
    <x v="1"/>
    <x v="1"/>
    <n v="365.33515770000002"/>
    <s v="Mobile"/>
  </r>
  <r>
    <n v="660461"/>
    <s v="TV - 50 in"/>
    <s v="Delhi"/>
    <s v="Delivered"/>
    <d v="2019-03-13T13:42:48"/>
    <d v="2019-03-21T13:42:48"/>
    <d v="2019-03-17T13:42:48"/>
    <n v="45"/>
    <n v="105"/>
    <s v="Mumbai"/>
    <s v="Delhi-Mumbai"/>
    <s v="Outstation"/>
    <s v="Ship2Home"/>
    <n v="4"/>
    <n v="8"/>
    <n v="150"/>
    <x v="1"/>
    <x v="0"/>
    <n v="2440"/>
    <s v="TV"/>
  </r>
  <r>
    <n v="357309"/>
    <s v="Tablet"/>
    <s v="Delhi"/>
    <s v="Delivered"/>
    <d v="2019-03-13T13:46:55"/>
    <d v="2019-03-19T13:46:55"/>
    <d v="2019-03-20T13:46:55"/>
    <n v="0"/>
    <n v="128"/>
    <s v="Delhi"/>
    <s v="Delhi-Delhi"/>
    <s v="Local"/>
    <s v="Ship2Home"/>
    <n v="-1"/>
    <n v="6"/>
    <n v="128"/>
    <x v="0"/>
    <x v="0"/>
    <n v="1790.772348"/>
    <s v="Tablet"/>
  </r>
  <r>
    <n v="265920"/>
    <s v="Mobile"/>
    <s v="Delhi"/>
    <s v="Delivered"/>
    <d v="2019-03-13T13:46:58"/>
    <d v="2019-03-16T13:46:58"/>
    <d v="2019-03-20T13:46:58"/>
    <n v="27"/>
    <n v="121"/>
    <s v="Bangalore"/>
    <s v="Delhi-Bangalore"/>
    <s v="Outstation"/>
    <s v="FastWheels"/>
    <n v="-4"/>
    <n v="3"/>
    <n v="148"/>
    <x v="0"/>
    <x v="1"/>
    <n v="1203.8142290000001"/>
    <s v="Mobile"/>
  </r>
  <r>
    <n v="875847"/>
    <s v="Mobile"/>
    <s v="Delhi"/>
    <s v="Delivered"/>
    <d v="2019-03-13T13:56:41"/>
    <d v="2019-03-20T13:56:41"/>
    <d v="2019-03-17T13:56:41"/>
    <n v="48"/>
    <n v="112"/>
    <s v="Mumbai"/>
    <s v="Delhi-Mumbai"/>
    <s v="Outstation"/>
    <s v="Ship2Home"/>
    <n v="3"/>
    <n v="7"/>
    <n v="160"/>
    <x v="0"/>
    <x v="2"/>
    <n v="2198.7378520000002"/>
    <s v="Mobile"/>
  </r>
  <r>
    <n v="778219"/>
    <s v="Laptop"/>
    <s v="Delhi"/>
    <s v="Delivered"/>
    <d v="2019-03-13T13:57:11"/>
    <d v="2019-03-13T13:57:11"/>
    <d v="2019-03-20T13:57:11"/>
    <n v="0"/>
    <n v="101"/>
    <s v="Delhi"/>
    <s v="Delhi-Delhi"/>
    <s v="Local"/>
    <s v="FastWheels"/>
    <n v="-7"/>
    <n v="0"/>
    <n v="101"/>
    <x v="1"/>
    <x v="0"/>
    <n v="3103.1337370000001"/>
    <s v="Laptop"/>
  </r>
  <r>
    <n v="752663"/>
    <s v="Gaming Console"/>
    <s v="Bangalore"/>
    <s v="Delivered"/>
    <d v="2019-03-13T13:57:30"/>
    <d v="2019-03-19T13:57:30"/>
    <d v="2019-03-17T13:57:30"/>
    <n v="27"/>
    <n v="107"/>
    <s v="Mumbai"/>
    <s v="Bangalore-Mumbai"/>
    <s v="Outstation"/>
    <s v="Ship2Home"/>
    <n v="2"/>
    <n v="6"/>
    <n v="134"/>
    <x v="1"/>
    <x v="0"/>
    <n v="392.88403770000002"/>
    <s v="Gaming Console"/>
  </r>
  <r>
    <n v="760782"/>
    <s v="Tablet"/>
    <s v="Delhi"/>
    <s v="Delivered"/>
    <d v="2019-03-13T14:01:44"/>
    <d v="2019-03-15T14:01:44"/>
    <d v="2019-03-19T14:01:44"/>
    <n v="0"/>
    <n v="124"/>
    <s v="Delhi"/>
    <s v="Delhi-Delhi"/>
    <s v="Local"/>
    <s v="Ship2Home"/>
    <n v="-4"/>
    <n v="2"/>
    <n v="124"/>
    <x v="0"/>
    <x v="1"/>
    <n v="2279.7159959999999"/>
    <s v="Tablet"/>
  </r>
  <r>
    <n v="65528"/>
    <s v="PC"/>
    <s v="Bangalore"/>
    <s v="Delivered"/>
    <d v="2019-03-13T14:06:12"/>
    <d v="2019-03-15T14:06:12"/>
    <d v="2019-03-19T14:06:12"/>
    <n v="0"/>
    <n v="129"/>
    <s v="Bangalore"/>
    <s v="Bangalore-Bangalore"/>
    <s v="Local"/>
    <s v="FastWheels"/>
    <n v="-4"/>
    <n v="2"/>
    <n v="129"/>
    <x v="1"/>
    <x v="1"/>
    <n v="1992.1943659999999"/>
    <s v="PC"/>
  </r>
  <r>
    <n v="705727"/>
    <s v="Laptop"/>
    <s v="Delhi"/>
    <s v="Delivered"/>
    <d v="2019-03-13T14:07:49"/>
    <d v="2019-03-21T14:07:49"/>
    <d v="2019-03-20T14:07:49"/>
    <n v="45"/>
    <n v="112"/>
    <s v="Mumbai"/>
    <s v="Delhi-Mumbai"/>
    <s v="Outstation"/>
    <s v="Ship2Home"/>
    <n v="1"/>
    <n v="8"/>
    <n v="157"/>
    <x v="1"/>
    <x v="0"/>
    <n v="2559"/>
    <s v="Laptop"/>
  </r>
  <r>
    <n v="868641"/>
    <s v="Mobile"/>
    <s v="Bangalore"/>
    <s v="Delivered"/>
    <d v="2019-03-13T14:09:09"/>
    <d v="2019-03-18T14:09:09"/>
    <d v="2019-03-18T14:09:09"/>
    <n v="0"/>
    <n v="125"/>
    <s v="Bangalore"/>
    <s v="Bangalore-Bangalore"/>
    <s v="Local"/>
    <s v="Ship2Home"/>
    <n v="0"/>
    <n v="5"/>
    <n v="125"/>
    <x v="0"/>
    <x v="0"/>
    <n v="1184.436011"/>
    <s v="Mobile"/>
  </r>
  <r>
    <n v="987538"/>
    <s v="Mobile"/>
    <s v="Delhi"/>
    <s v="Delivered"/>
    <d v="2019-03-13T14:10:23"/>
    <d v="2019-03-20T14:10:23"/>
    <d v="2019-03-16T14:10:23"/>
    <n v="0"/>
    <n v="130"/>
    <s v="Delhi"/>
    <s v="Delhi-Delhi"/>
    <s v="Local"/>
    <s v="Ship2Home"/>
    <n v="4"/>
    <n v="7"/>
    <n v="130"/>
    <x v="1"/>
    <x v="1"/>
    <n v="1143.559749"/>
    <s v="Mobile"/>
  </r>
  <r>
    <n v="716420"/>
    <s v="Laptop"/>
    <s v="Delhi"/>
    <s v="Delivered"/>
    <d v="2019-03-13T14:14:37"/>
    <d v="2019-03-18T14:14:37"/>
    <d v="2019-03-16T14:14:37"/>
    <n v="65"/>
    <n v="89"/>
    <s v="Mumbai"/>
    <s v="Delhi-Mumbai"/>
    <s v="Outstation"/>
    <s v="FastWheels"/>
    <n v="2"/>
    <n v="5"/>
    <n v="154"/>
    <x v="1"/>
    <x v="1"/>
    <n v="2535.3835359999998"/>
    <s v="Laptop"/>
  </r>
  <r>
    <n v="107894"/>
    <s v="Mobile"/>
    <s v="Delhi"/>
    <s v="Delivered"/>
    <d v="2019-03-13T14:25:10"/>
    <d v="2019-03-16T14:25:10"/>
    <d v="2019-03-16T14:25:10"/>
    <n v="25"/>
    <n v="113"/>
    <s v="Mumbai"/>
    <s v="Delhi-Mumbai"/>
    <s v="Outstation"/>
    <s v="Ship2Home"/>
    <n v="0"/>
    <n v="3"/>
    <n v="138"/>
    <x v="1"/>
    <x v="1"/>
    <n v="2302.3683409999999"/>
    <s v="Mobile"/>
  </r>
  <r>
    <n v="186824"/>
    <s v="Laptop"/>
    <s v="Delhi"/>
    <s v="Delivered"/>
    <d v="2019-03-13T14:38:44"/>
    <d v="2019-03-14T14:38:44"/>
    <d v="2019-03-20T14:38:44"/>
    <n v="0"/>
    <n v="126"/>
    <s v="Delhi"/>
    <s v="Delhi-Delhi"/>
    <s v="Local"/>
    <s v="FastWheels"/>
    <n v="-6"/>
    <n v="1"/>
    <n v="126"/>
    <x v="1"/>
    <x v="1"/>
    <n v="883"/>
    <s v="Laptop"/>
  </r>
  <r>
    <n v="558124"/>
    <s v="Mobile"/>
    <s v="Bangalore"/>
    <s v="Delivered"/>
    <d v="2019-03-13T14:57:25"/>
    <d v="2019-03-22T14:57:25"/>
    <d v="2019-03-19T14:57:25"/>
    <n v="32"/>
    <n v="121"/>
    <s v="Chennai"/>
    <s v="Bangalore-Chennai"/>
    <s v="Outstation"/>
    <s v="FastWheels"/>
    <n v="3"/>
    <n v="9"/>
    <n v="153"/>
    <x v="1"/>
    <x v="1"/>
    <n v="712.54310559999999"/>
    <s v="Mobile"/>
  </r>
  <r>
    <n v="229262"/>
    <s v="Laptop"/>
    <s v="Bangalore"/>
    <s v="Delivered"/>
    <d v="2019-03-13T14:57:30"/>
    <d v="2019-03-20T14:57:30"/>
    <d v="2019-03-19T14:57:30"/>
    <n v="34"/>
    <n v="124"/>
    <s v="Delhi"/>
    <s v="Bangalore-Delhi"/>
    <s v="Outstation"/>
    <s v="Ship2Home"/>
    <n v="1"/>
    <n v="7"/>
    <n v="158"/>
    <x v="1"/>
    <x v="1"/>
    <n v="3639.4294150000001"/>
    <s v="Laptop"/>
  </r>
  <r>
    <n v="351704"/>
    <s v="Laptop"/>
    <s v="Bangalore"/>
    <s v="Delivered"/>
    <d v="2019-03-13T15:00:30"/>
    <d v="2019-03-13T15:00:30"/>
    <d v="2019-03-19T15:00:30"/>
    <n v="0"/>
    <n v="129"/>
    <s v="Bangalore"/>
    <s v="Bangalore-Bangalore"/>
    <s v="Local"/>
    <s v="FastWheels"/>
    <n v="-6"/>
    <n v="0"/>
    <n v="129"/>
    <x v="1"/>
    <x v="1"/>
    <n v="519"/>
    <s v="Laptop"/>
  </r>
  <r>
    <n v="990141"/>
    <s v="TV - 40 in"/>
    <s v="Bangalore"/>
    <s v="Delivered"/>
    <d v="2019-03-13T15:11:18"/>
    <d v="2019-03-17T15:11:18"/>
    <d v="2019-03-16T15:11:18"/>
    <n v="31"/>
    <n v="106"/>
    <s v="Mumbai"/>
    <s v="Bangalore-Mumbai"/>
    <s v="Outstation"/>
    <s v="Ship2Home"/>
    <n v="1"/>
    <n v="4"/>
    <n v="137"/>
    <x v="0"/>
    <x v="0"/>
    <n v="686.64477009999996"/>
    <s v="TV"/>
  </r>
  <r>
    <n v="109360"/>
    <s v="Mobile"/>
    <s v="Delhi"/>
    <s v="Delivered"/>
    <d v="2019-03-13T15:11:45"/>
    <d v="2019-03-15T15:11:45"/>
    <d v="2019-03-18T15:11:45"/>
    <n v="29"/>
    <n v="115"/>
    <s v="Mumbai"/>
    <s v="Delhi-Mumbai"/>
    <s v="Outstation"/>
    <s v="FastWheels"/>
    <n v="-3"/>
    <n v="2"/>
    <n v="144"/>
    <x v="1"/>
    <x v="1"/>
    <n v="2172.2160180000001"/>
    <s v="Mobile"/>
  </r>
  <r>
    <n v="172901"/>
    <s v="Mobile"/>
    <s v="Bangalore"/>
    <s v="Delivered"/>
    <d v="2019-03-13T15:29:15"/>
    <d v="2019-03-16T15:29:15"/>
    <d v="2019-03-17T15:29:15"/>
    <n v="32"/>
    <n v="111"/>
    <s v="Mumbai"/>
    <s v="Bangalore-Mumbai"/>
    <s v="Outstation"/>
    <s v="Ship2Home"/>
    <n v="-1"/>
    <n v="3"/>
    <n v="143"/>
    <x v="1"/>
    <x v="0"/>
    <n v="3425"/>
    <s v="Mobile"/>
  </r>
  <r>
    <n v="372892"/>
    <s v="Laptop"/>
    <s v="Delhi"/>
    <s v="Delivered"/>
    <d v="2019-03-13T15:31:11"/>
    <d v="2019-03-17T15:31:11"/>
    <d v="2019-03-17T15:31:11"/>
    <n v="31"/>
    <n v="129"/>
    <s v="Chennai"/>
    <s v="Delhi-Chennai"/>
    <s v="Outstation"/>
    <s v="FastWheels"/>
    <n v="0"/>
    <n v="4"/>
    <n v="160"/>
    <x v="1"/>
    <x v="1"/>
    <n v="1356"/>
    <s v="Laptop"/>
  </r>
  <r>
    <n v="466025"/>
    <s v="Laptop"/>
    <s v="Delhi"/>
    <s v="Delivered"/>
    <d v="2019-03-13T15:33:30"/>
    <d v="2019-03-17T15:33:30"/>
    <d v="2019-03-16T15:33:30"/>
    <n v="28"/>
    <n v="128"/>
    <s v="Chennai"/>
    <s v="Delhi-Chennai"/>
    <s v="Outstation"/>
    <s v="Ship2Home"/>
    <n v="1"/>
    <n v="4"/>
    <n v="156"/>
    <x v="1"/>
    <x v="2"/>
    <n v="1430"/>
    <s v="Laptop"/>
  </r>
  <r>
    <n v="638085"/>
    <s v="PC"/>
    <s v="Bangalore"/>
    <s v="Delivered"/>
    <d v="2019-03-13T15:36:04"/>
    <d v="2019-03-18T15:36:04"/>
    <d v="2019-03-16T15:36:04"/>
    <n v="36"/>
    <n v="124"/>
    <s v="Delhi"/>
    <s v="Bangalore-Delhi"/>
    <s v="Outstation"/>
    <s v="Ship2Home"/>
    <n v="2"/>
    <n v="5"/>
    <n v="160"/>
    <x v="0"/>
    <x v="2"/>
    <n v="3455"/>
    <s v="PC"/>
  </r>
  <r>
    <n v="812771"/>
    <s v="TV - 50 in"/>
    <s v="Delhi"/>
    <s v="Delivered"/>
    <d v="2019-03-13T15:50:45"/>
    <d v="2019-03-16T15:50:45"/>
    <d v="2019-03-18T15:50:45"/>
    <n v="79"/>
    <n v="86"/>
    <s v="Mumbai"/>
    <s v="Delhi-Mumbai"/>
    <s v="Outstation"/>
    <s v="FastWheels"/>
    <n v="-2"/>
    <n v="3"/>
    <n v="165"/>
    <x v="1"/>
    <x v="0"/>
    <n v="955"/>
    <s v="TV"/>
  </r>
  <r>
    <n v="37457"/>
    <s v="TV - 50 in"/>
    <s v="Bangalore"/>
    <s v="Delivered"/>
    <d v="2019-03-13T15:51:10"/>
    <d v="2019-03-17T15:51:10"/>
    <d v="2019-03-16T15:51:10"/>
    <n v="0"/>
    <n v="125"/>
    <s v="Bangalore"/>
    <s v="Bangalore-Bangalore"/>
    <s v="Local"/>
    <s v="Ship2Home"/>
    <n v="1"/>
    <n v="4"/>
    <n v="125"/>
    <x v="1"/>
    <x v="2"/>
    <n v="2902.3409630000001"/>
    <s v="TV"/>
  </r>
  <r>
    <n v="905811"/>
    <s v="TV - 40 in"/>
    <s v="Bangalore"/>
    <s v="Delivered"/>
    <d v="2019-03-13T15:51:12"/>
    <d v="2019-03-19T15:51:12"/>
    <d v="2019-03-20T15:51:12"/>
    <n v="37"/>
    <n v="113"/>
    <s v="Mumbai"/>
    <s v="Bangalore-Mumbai"/>
    <s v="Outstation"/>
    <s v="Ship2Home"/>
    <n v="-1"/>
    <n v="6"/>
    <n v="150"/>
    <x v="0"/>
    <x v="0"/>
    <n v="3143"/>
    <s v="TV"/>
  </r>
  <r>
    <n v="294359"/>
    <s v="Tablet"/>
    <s v="Bangalore"/>
    <s v="Delivered"/>
    <d v="2019-03-13T16:01:20"/>
    <d v="2019-03-21T16:01:20"/>
    <d v="2019-03-20T16:01:20"/>
    <n v="64"/>
    <n v="90"/>
    <s v="Kolkata"/>
    <s v="Bangalore-Kolkata"/>
    <s v="Outstation"/>
    <s v="FastWheels"/>
    <n v="1"/>
    <n v="8"/>
    <n v="154"/>
    <x v="1"/>
    <x v="0"/>
    <n v="1668"/>
    <s v="Tablet"/>
  </r>
  <r>
    <n v="263909"/>
    <s v="TV - 50 in"/>
    <s v="Delhi"/>
    <s v="Delivered"/>
    <d v="2019-03-13T16:06:48"/>
    <d v="2019-03-18T16:06:48"/>
    <d v="2019-03-20T16:06:48"/>
    <n v="44"/>
    <n v="129"/>
    <s v="Chennai"/>
    <s v="Delhi-Chennai"/>
    <s v="Outstation"/>
    <s v="Ship2Home"/>
    <n v="-2"/>
    <n v="5"/>
    <n v="173"/>
    <x v="1"/>
    <x v="0"/>
    <n v="1693"/>
    <s v="TV"/>
  </r>
  <r>
    <n v="128160"/>
    <s v="Laptop"/>
    <s v="Bangalore"/>
    <s v="Delivered"/>
    <d v="2019-03-13T16:07:29"/>
    <d v="2019-03-17T16:07:29"/>
    <d v="2019-03-16T16:07:29"/>
    <n v="42"/>
    <n v="129"/>
    <s v="Chennai"/>
    <s v="Bangalore-Chennai"/>
    <s v="Outstation"/>
    <s v="FastWheels"/>
    <n v="1"/>
    <n v="4"/>
    <n v="171"/>
    <x v="0"/>
    <x v="1"/>
    <n v="3098"/>
    <s v="Laptop"/>
  </r>
  <r>
    <n v="819966"/>
    <s v="Mobile"/>
    <s v="Bangalore"/>
    <s v="Delivered"/>
    <d v="2019-03-13T16:07:47"/>
    <d v="2019-03-20T16:07:47"/>
    <d v="2019-03-19T16:07:47"/>
    <n v="49"/>
    <n v="124"/>
    <s v="Delhi"/>
    <s v="Bangalore-Delhi"/>
    <s v="Outstation"/>
    <s v="Ship2Home"/>
    <n v="1"/>
    <n v="7"/>
    <n v="173"/>
    <x v="0"/>
    <x v="1"/>
    <n v="2963"/>
    <s v="Mobile"/>
  </r>
  <r>
    <n v="390801"/>
    <s v="PC"/>
    <s v="Delhi"/>
    <s v="Delivered"/>
    <d v="2019-03-13T16:07:51"/>
    <d v="2019-03-22T16:07:51"/>
    <d v="2019-03-16T16:07:51"/>
    <n v="29"/>
    <n v="112"/>
    <s v="Mumbai"/>
    <s v="Delhi-Mumbai"/>
    <s v="Outstation"/>
    <s v="Ship2Home"/>
    <n v="6"/>
    <n v="9"/>
    <n v="141"/>
    <x v="0"/>
    <x v="0"/>
    <n v="1759.267726"/>
    <s v="PC"/>
  </r>
  <r>
    <n v="756597"/>
    <s v="Laptop"/>
    <s v="Bangalore"/>
    <s v="Delivered"/>
    <d v="2019-03-13T16:08:02"/>
    <d v="2019-03-20T16:08:02"/>
    <d v="2019-03-18T16:08:02"/>
    <n v="27"/>
    <n v="106"/>
    <s v="Mumbai"/>
    <s v="Bangalore-Mumbai"/>
    <s v="Outstation"/>
    <s v="Ship2Home"/>
    <n v="2"/>
    <n v="7"/>
    <n v="133"/>
    <x v="0"/>
    <x v="0"/>
    <n v="2026.7149750000001"/>
    <s v="Laptop"/>
  </r>
  <r>
    <n v="583638"/>
    <s v="PC"/>
    <s v="Delhi"/>
    <s v="Delivered"/>
    <d v="2019-03-13T16:11:23"/>
    <d v="2019-03-20T16:11:23"/>
    <d v="2019-03-18T16:11:23"/>
    <n v="35"/>
    <n v="124"/>
    <s v="Chennai"/>
    <s v="Delhi-Chennai"/>
    <s v="Outstation"/>
    <s v="Ship2Home"/>
    <n v="2"/>
    <n v="7"/>
    <n v="159"/>
    <x v="0"/>
    <x v="1"/>
    <n v="2873.8057399999998"/>
    <s v="PC"/>
  </r>
  <r>
    <n v="52636"/>
    <s v="Mobile"/>
    <s v="Bangalore"/>
    <s v="Delivered"/>
    <d v="2019-03-13T16:12:13"/>
    <d v="2019-03-20T16:12:13"/>
    <d v="2019-03-20T16:12:13"/>
    <n v="40"/>
    <n v="115"/>
    <s v="Kolkata"/>
    <s v="Bangalore-Kolkata"/>
    <s v="Outstation"/>
    <s v="FastWheels"/>
    <n v="0"/>
    <n v="7"/>
    <n v="155"/>
    <x v="1"/>
    <x v="1"/>
    <n v="2564"/>
    <s v="Mobile"/>
  </r>
  <r>
    <n v="289191"/>
    <s v="PC"/>
    <s v="Delhi"/>
    <s v="Delivered"/>
    <d v="2019-03-13T16:12:57"/>
    <d v="2019-03-19T16:12:57"/>
    <d v="2019-03-17T16:12:57"/>
    <n v="73"/>
    <n v="109"/>
    <s v="Bangalore"/>
    <s v="Delhi-Bangalore"/>
    <s v="Outstation"/>
    <s v="FastWheels"/>
    <n v="2"/>
    <n v="6"/>
    <n v="182"/>
    <x v="0"/>
    <x v="2"/>
    <n v="991.96489120000001"/>
    <s v="PC"/>
  </r>
  <r>
    <n v="908487"/>
    <s v="TV - 40 in"/>
    <s v="Delhi"/>
    <s v="Delivered"/>
    <d v="2019-03-13T16:20:11"/>
    <d v="2019-03-18T16:20:11"/>
    <d v="2019-03-17T16:20:11"/>
    <n v="33"/>
    <n v="123"/>
    <s v="Bangalore"/>
    <s v="Delhi-Bangalore"/>
    <s v="Outstation"/>
    <s v="Ship2Home"/>
    <n v="1"/>
    <n v="5"/>
    <n v="156"/>
    <x v="0"/>
    <x v="0"/>
    <n v="3038"/>
    <s v="TV"/>
  </r>
  <r>
    <n v="427137"/>
    <s v="PC"/>
    <s v="Bangalore"/>
    <s v="Delivered"/>
    <d v="2019-03-13T16:20:50"/>
    <d v="2019-03-21T16:20:50"/>
    <d v="2019-03-18T16:20:50"/>
    <n v="39"/>
    <n v="108"/>
    <s v="Mumbai"/>
    <s v="Bangalore-Mumbai"/>
    <s v="Outstation"/>
    <s v="Ship2Home"/>
    <n v="3"/>
    <n v="8"/>
    <n v="147"/>
    <x v="0"/>
    <x v="0"/>
    <n v="2857.275138"/>
    <s v="PC"/>
  </r>
  <r>
    <n v="912261"/>
    <s v="Mobile"/>
    <s v="Delhi"/>
    <s v="Delivered"/>
    <d v="2019-03-13T16:21:46"/>
    <d v="2019-03-16T16:21:46"/>
    <d v="2019-03-20T16:21:46"/>
    <n v="0"/>
    <n v="103"/>
    <s v="Delhi"/>
    <s v="Delhi-Delhi"/>
    <s v="Local"/>
    <s v="FastWheels"/>
    <n v="-4"/>
    <n v="3"/>
    <n v="103"/>
    <x v="0"/>
    <x v="2"/>
    <n v="3877.98252"/>
    <s v="Mobile"/>
  </r>
  <r>
    <n v="779548"/>
    <s v="Mobile"/>
    <s v="Delhi"/>
    <s v="Delivered"/>
    <d v="2019-03-13T16:30:32"/>
    <d v="2019-03-15T16:30:32"/>
    <d v="2019-03-20T16:30:32"/>
    <n v="38"/>
    <n v="126"/>
    <s v="Bangalore"/>
    <s v="Delhi-Bangalore"/>
    <s v="Outstation"/>
    <s v="FastWheels"/>
    <n v="-5"/>
    <n v="2"/>
    <n v="164"/>
    <x v="1"/>
    <x v="1"/>
    <n v="2225.4958280000001"/>
    <s v="Mobile"/>
  </r>
  <r>
    <n v="765191"/>
    <s v="Laptop"/>
    <s v="Delhi"/>
    <s v="Delivered"/>
    <d v="2019-03-13T16:30:47"/>
    <d v="2019-03-17T16:30:47"/>
    <d v="2019-03-19T16:30:47"/>
    <n v="45"/>
    <n v="111"/>
    <s v="Mumbai"/>
    <s v="Delhi-Mumbai"/>
    <s v="Outstation"/>
    <s v="Ship2Home"/>
    <n v="-2"/>
    <n v="4"/>
    <n v="156"/>
    <x v="1"/>
    <x v="2"/>
    <n v="2312"/>
    <s v="Laptop"/>
  </r>
  <r>
    <n v="921686"/>
    <s v="Mobile"/>
    <s v="Delhi"/>
    <s v="Delivered"/>
    <d v="2019-03-13T16:38:33"/>
    <d v="2019-03-22T16:38:33"/>
    <d v="2019-03-17T16:38:33"/>
    <n v="25"/>
    <n v="111"/>
    <s v="Mumbai"/>
    <s v="Delhi-Mumbai"/>
    <s v="Outstation"/>
    <s v="Ship2Home"/>
    <n v="5"/>
    <n v="9"/>
    <n v="136"/>
    <x v="1"/>
    <x v="1"/>
    <n v="2730.6234509999999"/>
    <s v="Mobile"/>
  </r>
  <r>
    <n v="200574"/>
    <s v="Mobile"/>
    <s v="Delhi"/>
    <s v="Delivered"/>
    <d v="2019-03-13T16:39:45"/>
    <d v="2019-03-20T16:39:45"/>
    <d v="2019-03-20T16:39:45"/>
    <n v="47"/>
    <n v="124"/>
    <s v="Bangalore"/>
    <s v="Delhi-Bangalore"/>
    <s v="Outstation"/>
    <s v="Ship2Home"/>
    <n v="0"/>
    <n v="7"/>
    <n v="171"/>
    <x v="0"/>
    <x v="1"/>
    <n v="438.91831930000001"/>
    <s v="Mobile"/>
  </r>
  <r>
    <n v="645308"/>
    <s v="Laptop"/>
    <s v="Delhi"/>
    <s v="Delivered"/>
    <d v="2019-03-13T16:55:25"/>
    <d v="2019-03-22T16:55:25"/>
    <d v="2019-03-16T16:55:25"/>
    <n v="49"/>
    <n v="109"/>
    <s v="Kolkata"/>
    <s v="Delhi-Kolkata"/>
    <s v="Outstation"/>
    <s v="FastWheels"/>
    <n v="6"/>
    <n v="9"/>
    <n v="158"/>
    <x v="1"/>
    <x v="1"/>
    <n v="3062.3732490000002"/>
    <s v="Laptop"/>
  </r>
  <r>
    <n v="220747"/>
    <s v="Laptop"/>
    <s v="Delhi"/>
    <s v="Delivered"/>
    <d v="2019-03-13T16:56:16"/>
    <d v="2019-03-21T16:56:16"/>
    <d v="2019-03-20T16:56:16"/>
    <n v="69"/>
    <n v="109"/>
    <s v="Chennai"/>
    <s v="Delhi-Chennai"/>
    <s v="Outstation"/>
    <s v="FastWheels"/>
    <n v="1"/>
    <n v="8"/>
    <n v="178"/>
    <x v="1"/>
    <x v="0"/>
    <n v="980"/>
    <s v="Laptop"/>
  </r>
  <r>
    <n v="200130"/>
    <s v="PC"/>
    <s v="Delhi"/>
    <s v="Delivered"/>
    <d v="2019-03-13T16:58:36"/>
    <d v="2019-03-22T16:58:36"/>
    <d v="2019-03-16T16:58:36"/>
    <n v="38"/>
    <n v="129"/>
    <s v="Bangalore"/>
    <s v="Delhi-Bangalore"/>
    <s v="Outstation"/>
    <s v="Ship2Home"/>
    <n v="6"/>
    <n v="9"/>
    <n v="167"/>
    <x v="0"/>
    <x v="1"/>
    <n v="1877.5178080000001"/>
    <s v="PC"/>
  </r>
  <r>
    <n v="836177"/>
    <s v="PC"/>
    <s v="Delhi"/>
    <s v="Delivered"/>
    <d v="2019-03-13T17:05:01"/>
    <d v="2019-03-16T17:05:01"/>
    <d v="2019-03-16T17:05:01"/>
    <n v="0"/>
    <n v="129"/>
    <s v="Delhi"/>
    <s v="Delhi-Delhi"/>
    <s v="Local"/>
    <s v="Ship2Home"/>
    <n v="0"/>
    <n v="3"/>
    <n v="129"/>
    <x v="1"/>
    <x v="0"/>
    <n v="2402.3978390000002"/>
    <s v="PC"/>
  </r>
  <r>
    <n v="309094"/>
    <s v="Laptop"/>
    <s v="Delhi"/>
    <s v="Delivered"/>
    <d v="2019-03-13T17:05:51"/>
    <d v="2019-03-19T17:05:51"/>
    <d v="2019-03-17T17:05:51"/>
    <n v="44"/>
    <n v="114"/>
    <s v="Kolkata"/>
    <s v="Delhi-Kolkata"/>
    <s v="Outstation"/>
    <s v="Ship2Home"/>
    <n v="2"/>
    <n v="6"/>
    <n v="158"/>
    <x v="1"/>
    <x v="1"/>
    <n v="308.42167540000003"/>
    <s v="Laptop"/>
  </r>
  <r>
    <n v="140731"/>
    <s v="TV - 50 in"/>
    <s v="Delhi"/>
    <s v="Delivered"/>
    <d v="2019-03-13T17:12:16"/>
    <d v="2019-03-19T17:12:16"/>
    <d v="2019-03-16T17:12:16"/>
    <n v="82"/>
    <n v="93"/>
    <s v="Mumbai"/>
    <s v="Delhi-Mumbai"/>
    <s v="Outstation"/>
    <s v="FastWheels"/>
    <n v="3"/>
    <n v="6"/>
    <n v="175"/>
    <x v="1"/>
    <x v="0"/>
    <n v="2850"/>
    <s v="TV"/>
  </r>
  <r>
    <n v="748191"/>
    <s v="Tablet"/>
    <s v="Delhi"/>
    <s v="Delivered"/>
    <d v="2019-03-13T17:17:20"/>
    <d v="2019-03-18T17:17:20"/>
    <d v="2019-03-18T17:17:20"/>
    <n v="26"/>
    <n v="128"/>
    <s v="Bangalore"/>
    <s v="Delhi-Bangalore"/>
    <s v="Outstation"/>
    <s v="Ship2Home"/>
    <n v="0"/>
    <n v="5"/>
    <n v="154"/>
    <x v="0"/>
    <x v="0"/>
    <n v="3839.8897010000001"/>
    <s v="Tablet"/>
  </r>
  <r>
    <n v="309739"/>
    <s v="TV - 50 in"/>
    <s v="Delhi"/>
    <s v="Delivered"/>
    <d v="2019-03-13T17:22:25"/>
    <d v="2019-03-16T17:22:25"/>
    <d v="2019-03-18T17:22:25"/>
    <n v="49"/>
    <n v="113"/>
    <s v="Kolkata"/>
    <s v="Delhi-Kolkata"/>
    <s v="Outstation"/>
    <s v="Ship2Home"/>
    <n v="-2"/>
    <n v="3"/>
    <n v="162"/>
    <x v="1"/>
    <x v="0"/>
    <n v="1606.082279"/>
    <s v="TV"/>
  </r>
  <r>
    <n v="26000"/>
    <s v="TV - 32 in"/>
    <s v="Bangalore"/>
    <s v="Delivered"/>
    <d v="2019-03-13T17:23:01"/>
    <d v="2019-03-16T17:23:01"/>
    <d v="2019-03-16T17:23:01"/>
    <n v="84"/>
    <n v="88"/>
    <s v="Mumbai"/>
    <s v="Bangalore-Mumbai"/>
    <s v="Outstation"/>
    <s v="FastWheels"/>
    <n v="0"/>
    <n v="3"/>
    <n v="172"/>
    <x v="1"/>
    <x v="1"/>
    <n v="2494"/>
    <s v="TV"/>
  </r>
  <r>
    <n v="484459"/>
    <s v="PC"/>
    <s v="Delhi"/>
    <s v="Delivered"/>
    <d v="2019-03-13T17:26:53"/>
    <d v="2019-03-15T17:26:53"/>
    <d v="2019-03-19T17:26:53"/>
    <n v="73"/>
    <n v="89"/>
    <s v="Mumbai"/>
    <s v="Delhi-Mumbai"/>
    <s v="Outstation"/>
    <s v="FastWheels"/>
    <n v="-4"/>
    <n v="2"/>
    <n v="162"/>
    <x v="1"/>
    <x v="0"/>
    <n v="1120.3349069999999"/>
    <s v="PC"/>
  </r>
  <r>
    <n v="882741"/>
    <s v="Laptop"/>
    <s v="Bangalore"/>
    <s v="Delivered"/>
    <d v="2019-03-13T17:30:10"/>
    <d v="2019-03-15T17:30:10"/>
    <d v="2019-03-19T17:30:10"/>
    <n v="45"/>
    <n v="107"/>
    <s v="Kolkata"/>
    <s v="Bangalore-Kolkata"/>
    <s v="Outstation"/>
    <s v="Ship2Home"/>
    <n v="-4"/>
    <n v="2"/>
    <n v="152"/>
    <x v="0"/>
    <x v="0"/>
    <n v="441.26487049999997"/>
    <s v="Laptop"/>
  </r>
  <r>
    <n v="196877"/>
    <s v="Tablet"/>
    <s v="Delhi"/>
    <s v="Delivered"/>
    <d v="2019-03-13T17:31:21"/>
    <d v="2019-03-24T17:31:21"/>
    <d v="2019-03-19T17:31:21"/>
    <n v="67"/>
    <n v="109"/>
    <s v="Chennai"/>
    <s v="Delhi-Chennai"/>
    <s v="Outstation"/>
    <s v="FastWheels"/>
    <n v="5"/>
    <n v="11"/>
    <n v="176"/>
    <x v="1"/>
    <x v="0"/>
    <n v="1822.965555"/>
    <s v="Tablet"/>
  </r>
  <r>
    <n v="58297"/>
    <s v="Mobile"/>
    <s v="Delhi"/>
    <s v="Delivered"/>
    <d v="2019-03-13T17:33:04"/>
    <d v="2019-03-22T17:33:04"/>
    <d v="2019-03-17T17:33:04"/>
    <n v="56"/>
    <n v="104"/>
    <s v="Chennai"/>
    <s v="Delhi-Chennai"/>
    <s v="Outstation"/>
    <s v="FastWheels"/>
    <n v="5"/>
    <n v="9"/>
    <n v="160"/>
    <x v="1"/>
    <x v="0"/>
    <n v="2412.4713820000002"/>
    <s v="Mobile"/>
  </r>
  <r>
    <n v="506957"/>
    <s v="Mobile"/>
    <s v="Delhi"/>
    <s v="Delivered"/>
    <d v="2019-03-13T17:35:22"/>
    <d v="2019-03-15T17:35:22"/>
    <d v="2019-03-20T17:35:22"/>
    <n v="81"/>
    <n v="90"/>
    <s v="Mumbai"/>
    <s v="Delhi-Mumbai"/>
    <s v="Outstation"/>
    <s v="FastWheels"/>
    <n v="-5"/>
    <n v="2"/>
    <n v="171"/>
    <x v="1"/>
    <x v="0"/>
    <n v="3233.5824170000001"/>
    <s v="Mobile"/>
  </r>
  <r>
    <n v="830217"/>
    <s v="TV - 40 in"/>
    <s v="Bangalore"/>
    <s v="Delivered"/>
    <d v="2019-03-13T17:39:54"/>
    <d v="2019-03-17T17:39:54"/>
    <d v="2019-03-19T17:39:54"/>
    <n v="0"/>
    <n v="108"/>
    <s v="Bangalore"/>
    <s v="Bangalore-Bangalore"/>
    <s v="Local"/>
    <s v="FastWheels"/>
    <n v="-2"/>
    <n v="4"/>
    <n v="108"/>
    <x v="0"/>
    <x v="0"/>
    <n v="1572"/>
    <s v="TV"/>
  </r>
  <r>
    <n v="54785"/>
    <s v="Mobile"/>
    <s v="Bangalore"/>
    <s v="Delivered"/>
    <d v="2019-03-13T17:47:42"/>
    <d v="2019-03-17T17:47:42"/>
    <d v="2019-03-17T17:47:42"/>
    <n v="44"/>
    <n v="111"/>
    <s v="Kolkata"/>
    <s v="Bangalore-Kolkata"/>
    <s v="Outstation"/>
    <s v="Ship2Home"/>
    <n v="0"/>
    <n v="4"/>
    <n v="155"/>
    <x v="1"/>
    <x v="0"/>
    <n v="2776.1120470000001"/>
    <s v="Mobile"/>
  </r>
  <r>
    <n v="903982"/>
    <s v="PC"/>
    <s v="Delhi"/>
    <s v="Delivered"/>
    <d v="2019-03-13T17:54:46"/>
    <d v="2019-03-18T17:54:46"/>
    <d v="2019-03-17T17:54:46"/>
    <n v="90"/>
    <n v="108"/>
    <s v="Bangalore"/>
    <s v="Delhi-Bangalore"/>
    <s v="Outstation"/>
    <s v="FastWheels"/>
    <n v="1"/>
    <n v="5"/>
    <n v="198"/>
    <x v="1"/>
    <x v="1"/>
    <n v="3542"/>
    <s v="PC"/>
  </r>
  <r>
    <n v="744279"/>
    <s v="Tablet"/>
    <s v="Delhi"/>
    <s v="Delivered"/>
    <d v="2019-03-13T17:57:59"/>
    <d v="2019-03-17T17:57:59"/>
    <d v="2019-03-16T17:57:59"/>
    <n v="33"/>
    <n v="129"/>
    <s v="Bangalore"/>
    <s v="Delhi-Bangalore"/>
    <s v="Outstation"/>
    <s v="Ship2Home"/>
    <n v="1"/>
    <n v="4"/>
    <n v="162"/>
    <x v="0"/>
    <x v="0"/>
    <n v="2496.310219"/>
    <s v="Tablet"/>
  </r>
  <r>
    <n v="534022"/>
    <s v="TV - 32 in"/>
    <s v="Bangalore"/>
    <s v="Delivered"/>
    <d v="2019-03-13T18:02:58"/>
    <d v="2019-03-18T18:02:58"/>
    <d v="2019-03-16T18:02:58"/>
    <n v="34"/>
    <n v="124"/>
    <s v="Delhi"/>
    <s v="Bangalore-Delhi"/>
    <s v="Outstation"/>
    <s v="Ship2Home"/>
    <n v="2"/>
    <n v="5"/>
    <n v="158"/>
    <x v="1"/>
    <x v="1"/>
    <n v="3096.2379329999999"/>
    <s v="TV"/>
  </r>
  <r>
    <n v="482264"/>
    <s v="Mobile"/>
    <s v="Delhi"/>
    <s v="Delivered"/>
    <d v="2019-03-13T18:04:15"/>
    <d v="2019-03-15T18:04:15"/>
    <d v="2019-03-19T18:04:15"/>
    <n v="32"/>
    <n v="127"/>
    <s v="Bangalore"/>
    <s v="Delhi-Bangalore"/>
    <s v="Outstation"/>
    <s v="FastWheels"/>
    <n v="-4"/>
    <n v="2"/>
    <n v="159"/>
    <x v="1"/>
    <x v="1"/>
    <n v="2717.297724"/>
    <s v="Mobile"/>
  </r>
  <r>
    <n v="354469"/>
    <s v="Laptop"/>
    <s v="Bangalore"/>
    <s v="Delivered"/>
    <d v="2019-03-13T18:24:49"/>
    <d v="2019-03-20T18:24:49"/>
    <d v="2019-03-16T18:24:49"/>
    <n v="40"/>
    <n v="110"/>
    <s v="Kolkata"/>
    <s v="Bangalore-Kolkata"/>
    <s v="Outstation"/>
    <s v="Ship2Home"/>
    <n v="4"/>
    <n v="7"/>
    <n v="150"/>
    <x v="1"/>
    <x v="0"/>
    <n v="1077"/>
    <s v="Laptop"/>
  </r>
  <r>
    <n v="763961"/>
    <s v="Tablet"/>
    <s v="Bangalore"/>
    <s v="Delivered"/>
    <d v="2019-03-13T18:31:03"/>
    <d v="2019-03-15T18:31:03"/>
    <d v="2019-03-18T18:31:03"/>
    <n v="0"/>
    <n v="123"/>
    <s v="Bangalore"/>
    <s v="Bangalore-Bangalore"/>
    <s v="Local"/>
    <s v="Ship2Home"/>
    <n v="-3"/>
    <n v="2"/>
    <n v="123"/>
    <x v="1"/>
    <x v="0"/>
    <n v="495.0533691"/>
    <s v="Tablet"/>
  </r>
  <r>
    <n v="948028"/>
    <s v="Tablet"/>
    <s v="Bangalore"/>
    <s v="Delivered"/>
    <d v="2019-03-13T18:38:15"/>
    <d v="2019-03-15T18:38:15"/>
    <d v="2019-03-16T18:38:15"/>
    <n v="47"/>
    <n v="129"/>
    <s v="Delhi"/>
    <s v="Bangalore-Delhi"/>
    <s v="Outstation"/>
    <s v="FastWheels"/>
    <n v="-1"/>
    <n v="2"/>
    <n v="176"/>
    <x v="1"/>
    <x v="1"/>
    <n v="581"/>
    <s v="Tablet"/>
  </r>
  <r>
    <n v="509355"/>
    <s v="Laptop"/>
    <s v="Bangalore"/>
    <s v="Delivered"/>
    <d v="2019-03-13T18:42:14"/>
    <d v="2019-03-19T18:42:14"/>
    <d v="2019-03-17T18:42:14"/>
    <n v="26"/>
    <n v="128"/>
    <s v="Delhi"/>
    <s v="Bangalore-Delhi"/>
    <s v="Outstation"/>
    <s v="Ship2Home"/>
    <n v="2"/>
    <n v="6"/>
    <n v="154"/>
    <x v="0"/>
    <x v="2"/>
    <n v="2371"/>
    <s v="Laptop"/>
  </r>
  <r>
    <n v="87157"/>
    <s v="PC"/>
    <s v="Bangalore"/>
    <s v="Delivered"/>
    <d v="2019-03-13T18:49:48"/>
    <d v="2019-03-19T18:49:48"/>
    <d v="2019-03-16T18:49:48"/>
    <n v="40"/>
    <n v="123"/>
    <s v="Delhi"/>
    <s v="Bangalore-Delhi"/>
    <s v="Outstation"/>
    <s v="Ship2Home"/>
    <n v="3"/>
    <n v="6"/>
    <n v="163"/>
    <x v="1"/>
    <x v="2"/>
    <n v="1613.6743269999999"/>
    <s v="PC"/>
  </r>
  <r>
    <n v="441189"/>
    <s v="PC"/>
    <s v="Delhi"/>
    <s v="Delivered"/>
    <d v="2019-03-13T18:53:24"/>
    <d v="2019-03-14T18:53:24"/>
    <d v="2019-03-16T18:53:24"/>
    <n v="0"/>
    <n v="130"/>
    <s v="Delhi"/>
    <s v="Delhi-Delhi"/>
    <s v="Local"/>
    <s v="Ship2Home"/>
    <n v="-2"/>
    <n v="1"/>
    <n v="130"/>
    <x v="0"/>
    <x v="2"/>
    <n v="564"/>
    <s v="PC"/>
  </r>
  <r>
    <n v="534149"/>
    <s v="TV - 50 in"/>
    <s v="Delhi"/>
    <s v="Delivered"/>
    <d v="2019-03-13T18:54:36"/>
    <d v="2019-03-21T18:54:36"/>
    <d v="2019-03-17T18:54:36"/>
    <n v="27"/>
    <n v="129"/>
    <s v="Bangalore"/>
    <s v="Delhi-Bangalore"/>
    <s v="Outstation"/>
    <s v="Ship2Home"/>
    <n v="4"/>
    <n v="8"/>
    <n v="156"/>
    <x v="1"/>
    <x v="2"/>
    <n v="1617"/>
    <s v="TV"/>
  </r>
  <r>
    <n v="451145"/>
    <s v="Laptop"/>
    <s v="Delhi"/>
    <s v="Delivered"/>
    <d v="2019-03-13T18:57:56"/>
    <d v="2019-03-16T18:57:56"/>
    <d v="2019-03-19T18:57:56"/>
    <n v="0"/>
    <n v="121"/>
    <s v="Delhi"/>
    <s v="Delhi-Delhi"/>
    <s v="Local"/>
    <s v="Ship2Home"/>
    <n v="-3"/>
    <n v="3"/>
    <n v="121"/>
    <x v="1"/>
    <x v="0"/>
    <n v="2428"/>
    <s v="Laptop"/>
  </r>
  <r>
    <n v="467222"/>
    <s v="TV - 32 in"/>
    <s v="Delhi"/>
    <s v="Delivered"/>
    <d v="2019-03-13T19:09:19"/>
    <d v="2019-03-17T19:09:19"/>
    <d v="2019-03-17T19:09:19"/>
    <n v="28"/>
    <n v="124"/>
    <s v="Chennai"/>
    <s v="Delhi-Chennai"/>
    <s v="Outstation"/>
    <s v="Ship2Home"/>
    <n v="0"/>
    <n v="4"/>
    <n v="152"/>
    <x v="1"/>
    <x v="1"/>
    <n v="965.40976020000005"/>
    <s v="TV"/>
  </r>
  <r>
    <n v="788790"/>
    <s v="Laptop"/>
    <s v="Delhi"/>
    <s v="Delivered"/>
    <d v="2019-03-13T19:14:22"/>
    <d v="2019-03-17T19:14:22"/>
    <d v="2019-03-19T19:14:22"/>
    <n v="79"/>
    <n v="92"/>
    <s v="Kolkata"/>
    <s v="Delhi-Kolkata"/>
    <s v="Outstation"/>
    <s v="FastWheels"/>
    <n v="-2"/>
    <n v="4"/>
    <n v="171"/>
    <x v="0"/>
    <x v="1"/>
    <n v="1160.0039529999999"/>
    <s v="Laptop"/>
  </r>
  <r>
    <n v="133306"/>
    <s v="Laptop"/>
    <s v="Bangalore"/>
    <s v="Delivered"/>
    <d v="2019-03-13T19:24:59"/>
    <d v="2019-03-19T19:24:59"/>
    <d v="2019-03-18T19:24:59"/>
    <n v="50"/>
    <n v="113"/>
    <s v="Mumbai"/>
    <s v="Bangalore-Mumbai"/>
    <s v="Outstation"/>
    <s v="Ship2Home"/>
    <n v="1"/>
    <n v="6"/>
    <n v="163"/>
    <x v="1"/>
    <x v="1"/>
    <n v="1910.9247969999999"/>
    <s v="Laptop"/>
  </r>
  <r>
    <n v="722838"/>
    <s v="Tablet"/>
    <s v="Delhi"/>
    <s v="Delivered"/>
    <d v="2019-03-13T19:37:09"/>
    <d v="2019-03-19T19:37:09"/>
    <d v="2019-03-17T19:37:09"/>
    <n v="0"/>
    <n v="120"/>
    <s v="Delhi"/>
    <s v="Delhi-Delhi"/>
    <s v="Local"/>
    <s v="Ship2Home"/>
    <n v="2"/>
    <n v="6"/>
    <n v="120"/>
    <x v="0"/>
    <x v="1"/>
    <n v="2889.5137949999998"/>
    <s v="Tablet"/>
  </r>
  <r>
    <n v="329691"/>
    <s v="Mobile"/>
    <s v="Delhi"/>
    <s v="Delivered"/>
    <d v="2019-03-13T19:40:57"/>
    <d v="2019-03-22T19:40:57"/>
    <d v="2019-03-20T19:40:57"/>
    <n v="30"/>
    <n v="107"/>
    <s v="Mumbai"/>
    <s v="Delhi-Mumbai"/>
    <s v="Outstation"/>
    <s v="Ship2Home"/>
    <n v="2"/>
    <n v="9"/>
    <n v="137"/>
    <x v="0"/>
    <x v="0"/>
    <n v="2753.5687189999999"/>
    <s v="Mobile"/>
  </r>
  <r>
    <n v="216925"/>
    <s v="Laptop"/>
    <s v="Bangalore"/>
    <s v="Delivered"/>
    <d v="2019-03-13T19:41:43"/>
    <d v="2019-03-18T19:41:43"/>
    <d v="2019-03-18T19:41:43"/>
    <n v="46"/>
    <n v="110"/>
    <s v="Mumbai"/>
    <s v="Bangalore-Mumbai"/>
    <s v="Outstation"/>
    <s v="Ship2Home"/>
    <n v="0"/>
    <n v="5"/>
    <n v="156"/>
    <x v="1"/>
    <x v="0"/>
    <n v="1434.083666"/>
    <s v="Laptop"/>
  </r>
  <r>
    <n v="885360"/>
    <s v="Laptop"/>
    <s v="Bangalore"/>
    <s v="Delivered"/>
    <d v="2019-03-13T19:44:49"/>
    <d v="2019-03-20T19:44:49"/>
    <d v="2019-03-17T19:44:49"/>
    <n v="26"/>
    <n v="109"/>
    <s v="Kolkata"/>
    <s v="Bangalore-Kolkata"/>
    <s v="Outstation"/>
    <s v="FastWheels"/>
    <n v="3"/>
    <n v="7"/>
    <n v="135"/>
    <x v="0"/>
    <x v="1"/>
    <n v="3561.9157009999999"/>
    <s v="Laptop"/>
  </r>
  <r>
    <n v="714534"/>
    <s v="Mobile"/>
    <s v="Delhi"/>
    <s v="Delivered"/>
    <d v="2019-03-13T19:48:04"/>
    <d v="2019-03-16T19:48:04"/>
    <d v="2019-03-17T19:48:04"/>
    <n v="80"/>
    <n v="90"/>
    <s v="Mumbai"/>
    <s v="Delhi-Mumbai"/>
    <s v="Outstation"/>
    <s v="FastWheels"/>
    <n v="-1"/>
    <n v="3"/>
    <n v="170"/>
    <x v="0"/>
    <x v="1"/>
    <n v="2548.4192469999998"/>
    <s v="Mobile"/>
  </r>
  <r>
    <n v="535992"/>
    <s v="Tablet"/>
    <s v="Bangalore"/>
    <s v="Delivered"/>
    <d v="2019-03-13T19:53:19"/>
    <d v="2019-03-17T19:53:19"/>
    <d v="2019-03-18T19:53:19"/>
    <n v="81"/>
    <n v="90"/>
    <s v="Mumbai"/>
    <s v="Bangalore-Mumbai"/>
    <s v="Outstation"/>
    <s v="FastWheels"/>
    <n v="-1"/>
    <n v="4"/>
    <n v="171"/>
    <x v="0"/>
    <x v="1"/>
    <n v="2328.0522780000001"/>
    <s v="Tablet"/>
  </r>
  <r>
    <n v="811306"/>
    <s v="Laptop"/>
    <s v="Delhi"/>
    <s v="Delivered"/>
    <d v="2019-03-13T19:58:22"/>
    <d v="2019-03-22T19:58:22"/>
    <d v="2019-03-20T19:58:22"/>
    <n v="67"/>
    <n v="90"/>
    <s v="Kolkata"/>
    <s v="Delhi-Kolkata"/>
    <s v="Outstation"/>
    <s v="FastWheels"/>
    <n v="2"/>
    <n v="9"/>
    <n v="157"/>
    <x v="1"/>
    <x v="1"/>
    <n v="1972.5665590000001"/>
    <s v="Laptop"/>
  </r>
  <r>
    <n v="439996"/>
    <s v="Laptop"/>
    <s v="Bangalore"/>
    <s v="Delivered"/>
    <d v="2019-03-13T19:59:13"/>
    <d v="2019-03-19T19:59:13"/>
    <d v="2019-03-19T19:59:13"/>
    <n v="42"/>
    <n v="109"/>
    <s v="Mumbai"/>
    <s v="Bangalore-Mumbai"/>
    <s v="Outstation"/>
    <s v="FastWheels"/>
    <n v="0"/>
    <n v="6"/>
    <n v="151"/>
    <x v="1"/>
    <x v="1"/>
    <n v="1845.4196139999999"/>
    <s v="Laptop"/>
  </r>
  <r>
    <n v="710293"/>
    <s v="Gaming Console"/>
    <s v="Delhi"/>
    <s v="Delivered"/>
    <d v="2019-03-13T19:59:50"/>
    <d v="2019-03-18T19:59:50"/>
    <d v="2019-03-19T19:59:50"/>
    <n v="40"/>
    <n v="105"/>
    <s v="Kolkata"/>
    <s v="Delhi-Kolkata"/>
    <s v="Outstation"/>
    <s v="Ship2Home"/>
    <n v="-1"/>
    <n v="5"/>
    <n v="145"/>
    <x v="1"/>
    <x v="0"/>
    <n v="1041"/>
    <s v="Gaming Console"/>
  </r>
  <r>
    <n v="71395"/>
    <s v="Laptop"/>
    <s v="Delhi"/>
    <s v="Delivered"/>
    <d v="2019-03-13T20:13:27"/>
    <d v="2019-03-21T20:13:27"/>
    <d v="2019-03-16T20:13:27"/>
    <n v="33"/>
    <n v="107"/>
    <s v="Mumbai"/>
    <s v="Delhi-Mumbai"/>
    <s v="Outstation"/>
    <s v="Ship2Home"/>
    <n v="5"/>
    <n v="8"/>
    <n v="140"/>
    <x v="1"/>
    <x v="0"/>
    <n v="3301"/>
    <s v="Laptop"/>
  </r>
  <r>
    <n v="963946"/>
    <s v="Gaming Console"/>
    <s v="Bangalore"/>
    <s v="Delivered"/>
    <d v="2019-03-13T20:14:16"/>
    <d v="2019-03-19T20:14:16"/>
    <d v="2019-03-19T20:14:16"/>
    <n v="46"/>
    <n v="129"/>
    <s v="Chennai"/>
    <s v="Bangalore-Chennai"/>
    <s v="Outstation"/>
    <s v="Ship2Home"/>
    <n v="0"/>
    <n v="6"/>
    <n v="175"/>
    <x v="1"/>
    <x v="1"/>
    <n v="594.94854399999997"/>
    <s v="Gaming Console"/>
  </r>
  <r>
    <n v="102565"/>
    <s v="Laptop"/>
    <s v="Delhi"/>
    <s v="Delivered"/>
    <d v="2019-03-13T20:14:30"/>
    <d v="2019-03-19T20:14:30"/>
    <d v="2019-03-19T20:14:30"/>
    <n v="0"/>
    <n v="123"/>
    <s v="Delhi"/>
    <s v="Delhi-Delhi"/>
    <s v="Local"/>
    <s v="Ship2Home"/>
    <n v="0"/>
    <n v="6"/>
    <n v="123"/>
    <x v="1"/>
    <x v="0"/>
    <n v="732.78784710000002"/>
    <s v="Laptop"/>
  </r>
  <r>
    <n v="652408"/>
    <s v="Tablet"/>
    <s v="Delhi"/>
    <s v="Delivered"/>
    <d v="2019-03-13T20:14:38"/>
    <d v="2019-03-17T20:14:38"/>
    <d v="2019-03-20T20:14:38"/>
    <n v="38"/>
    <n v="125"/>
    <s v="Bangalore"/>
    <s v="Delhi-Bangalore"/>
    <s v="Outstation"/>
    <s v="FastWheels"/>
    <n v="-3"/>
    <n v="4"/>
    <n v="163"/>
    <x v="1"/>
    <x v="1"/>
    <n v="2186.6105080000002"/>
    <s v="Tablet"/>
  </r>
  <r>
    <n v="429289"/>
    <s v="Laptop"/>
    <s v="Delhi"/>
    <s v="Delivered"/>
    <d v="2019-03-13T20:15:52"/>
    <d v="2019-03-19T20:15:52"/>
    <d v="2019-03-19T20:15:52"/>
    <n v="27"/>
    <n v="120"/>
    <s v="Bangalore"/>
    <s v="Delhi-Bangalore"/>
    <s v="Outstation"/>
    <s v="Ship2Home"/>
    <n v="0"/>
    <n v="6"/>
    <n v="147"/>
    <x v="1"/>
    <x v="2"/>
    <n v="3368"/>
    <s v="Laptop"/>
  </r>
  <r>
    <n v="730468"/>
    <s v="Mobile"/>
    <s v="Delhi"/>
    <s v="Delivered"/>
    <d v="2019-03-13T20:18:48"/>
    <d v="2019-03-14T20:18:48"/>
    <d v="2019-03-18T20:18:48"/>
    <n v="0"/>
    <n v="128"/>
    <s v="Delhi"/>
    <s v="Delhi-Delhi"/>
    <s v="Local"/>
    <s v="FastWheels"/>
    <n v="-4"/>
    <n v="1"/>
    <n v="128"/>
    <x v="1"/>
    <x v="1"/>
    <n v="1433.2584589999999"/>
    <s v="Mobile"/>
  </r>
  <r>
    <n v="75268"/>
    <s v="Laptop"/>
    <s v="Delhi"/>
    <s v="Delivered"/>
    <d v="2019-03-13T20:20:10"/>
    <d v="2019-03-21T20:20:10"/>
    <d v="2019-03-16T20:20:10"/>
    <n v="36"/>
    <n v="128"/>
    <s v="Chennai"/>
    <s v="Delhi-Chennai"/>
    <s v="Outstation"/>
    <s v="FastWheels"/>
    <n v="5"/>
    <n v="8"/>
    <n v="164"/>
    <x v="1"/>
    <x v="1"/>
    <n v="3154"/>
    <s v="Laptop"/>
  </r>
  <r>
    <n v="969823"/>
    <s v="Laptop"/>
    <s v="Delhi"/>
    <s v="Delivered"/>
    <d v="2019-03-13T20:29:16"/>
    <d v="2019-03-19T20:29:16"/>
    <d v="2019-03-18T20:29:16"/>
    <n v="28"/>
    <n v="105"/>
    <s v="Mumbai"/>
    <s v="Delhi-Mumbai"/>
    <s v="Outstation"/>
    <s v="Ship2Home"/>
    <n v="1"/>
    <n v="6"/>
    <n v="133"/>
    <x v="1"/>
    <x v="0"/>
    <n v="3215.5457339999998"/>
    <s v="Laptop"/>
  </r>
  <r>
    <n v="644256"/>
    <s v="TV - 32 in"/>
    <s v="Delhi"/>
    <s v="Delivered"/>
    <d v="2019-03-13T20:30:49"/>
    <d v="2019-03-18T20:30:49"/>
    <d v="2019-03-20T20:30:49"/>
    <n v="39"/>
    <n v="115"/>
    <s v="Mumbai"/>
    <s v="Delhi-Mumbai"/>
    <s v="Outstation"/>
    <s v="FastWheels"/>
    <n v="-2"/>
    <n v="5"/>
    <n v="154"/>
    <x v="0"/>
    <x v="1"/>
    <n v="3558.7993369999999"/>
    <s v="TV"/>
  </r>
  <r>
    <n v="112449"/>
    <s v="TV - 40 in"/>
    <s v="Delhi"/>
    <s v="Delivered"/>
    <d v="2019-03-13T20:36:59"/>
    <d v="2019-03-20T20:36:59"/>
    <d v="2019-03-19T20:36:59"/>
    <n v="37"/>
    <n v="111"/>
    <s v="Mumbai"/>
    <s v="Delhi-Mumbai"/>
    <s v="Outstation"/>
    <s v="Ship2Home"/>
    <n v="1"/>
    <n v="7"/>
    <n v="148"/>
    <x v="0"/>
    <x v="0"/>
    <n v="3420"/>
    <s v="TV"/>
  </r>
  <r>
    <n v="180446"/>
    <s v="Gaming Console"/>
    <s v="Bangalore"/>
    <s v="Delivered"/>
    <d v="2019-03-13T20:37:37"/>
    <d v="2019-03-21T20:37:37"/>
    <d v="2019-03-20T20:37:37"/>
    <n v="30"/>
    <n v="114"/>
    <s v="Mumbai"/>
    <s v="Bangalore-Mumbai"/>
    <s v="Outstation"/>
    <s v="Ship2Home"/>
    <n v="1"/>
    <n v="8"/>
    <n v="144"/>
    <x v="1"/>
    <x v="1"/>
    <n v="2696.8432509999998"/>
    <s v="Gaming Console"/>
  </r>
  <r>
    <n v="562345"/>
    <s v="Mobile"/>
    <s v="Bangalore"/>
    <s v="Delivered"/>
    <d v="2019-03-13T20:46:32"/>
    <d v="2019-03-19T20:46:32"/>
    <d v="2019-03-19T20:46:32"/>
    <n v="0"/>
    <n v="121"/>
    <s v="Bangalore"/>
    <s v="Bangalore-Bangalore"/>
    <s v="Local"/>
    <s v="Ship2Home"/>
    <n v="0"/>
    <n v="6"/>
    <n v="121"/>
    <x v="1"/>
    <x v="2"/>
    <n v="620.47957670000005"/>
    <s v="Mobile"/>
  </r>
  <r>
    <n v="140450"/>
    <s v="Mobile"/>
    <s v="Bangalore"/>
    <s v="Delivered"/>
    <d v="2019-03-13T20:49:47"/>
    <d v="2019-03-15T20:49:47"/>
    <d v="2019-03-16T20:49:47"/>
    <n v="66"/>
    <n v="94"/>
    <s v="Mumbai"/>
    <s v="Bangalore-Mumbai"/>
    <s v="Outstation"/>
    <s v="FastWheels"/>
    <n v="-1"/>
    <n v="2"/>
    <n v="160"/>
    <x v="1"/>
    <x v="1"/>
    <n v="2465.4980059999998"/>
    <s v="Mobile"/>
  </r>
  <r>
    <n v="901155"/>
    <s v="PC"/>
    <s v="Delhi"/>
    <s v="Delivered"/>
    <d v="2019-03-13T20:55:23"/>
    <d v="2019-03-18T20:55:23"/>
    <d v="2019-03-19T20:55:23"/>
    <n v="82"/>
    <n v="90"/>
    <s v="Mumbai"/>
    <s v="Delhi-Mumbai"/>
    <s v="Outstation"/>
    <s v="FastWheels"/>
    <n v="-1"/>
    <n v="5"/>
    <n v="172"/>
    <x v="0"/>
    <x v="0"/>
    <n v="3680.5792280000001"/>
    <s v="PC"/>
  </r>
  <r>
    <n v="213097"/>
    <s v="Mobile"/>
    <s v="Bangalore"/>
    <s v="Delivered"/>
    <d v="2019-03-13T20:56:57"/>
    <d v="2019-03-17T20:56:57"/>
    <d v="2019-03-20T20:56:57"/>
    <n v="27"/>
    <n v="113"/>
    <s v="Mumbai"/>
    <s v="Bangalore-Mumbai"/>
    <s v="Outstation"/>
    <s v="Ship2Home"/>
    <n v="-3"/>
    <n v="4"/>
    <n v="140"/>
    <x v="1"/>
    <x v="0"/>
    <n v="1782.907154"/>
    <s v="Mobile"/>
  </r>
  <r>
    <n v="101532"/>
    <s v="Mobile"/>
    <s v="Bangalore"/>
    <s v="Delivered"/>
    <d v="2019-03-13T21:00:08"/>
    <d v="2019-03-17T21:00:08"/>
    <d v="2019-03-19T21:00:08"/>
    <n v="46"/>
    <n v="111"/>
    <s v="Mumbai"/>
    <s v="Bangalore-Mumbai"/>
    <s v="Outstation"/>
    <s v="FastWheels"/>
    <n v="-2"/>
    <n v="4"/>
    <n v="157"/>
    <x v="0"/>
    <x v="1"/>
    <n v="1842"/>
    <s v="Mobile"/>
  </r>
  <r>
    <n v="187223"/>
    <s v="PC"/>
    <s v="Delhi"/>
    <s v="Delivered"/>
    <d v="2019-03-13T21:02:21"/>
    <d v="2019-03-16T21:02:21"/>
    <d v="2019-03-20T21:02:21"/>
    <n v="0"/>
    <n v="121"/>
    <s v="Delhi"/>
    <s v="Delhi-Delhi"/>
    <s v="Local"/>
    <s v="Ship2Home"/>
    <n v="-4"/>
    <n v="3"/>
    <n v="121"/>
    <x v="1"/>
    <x v="0"/>
    <n v="2844.5056979999999"/>
    <s v="PC"/>
  </r>
  <r>
    <n v="973372"/>
    <s v="PC"/>
    <s v="Bangalore"/>
    <s v="Delivered"/>
    <d v="2019-03-13T21:07:44"/>
    <d v="2019-03-17T21:07:44"/>
    <d v="2019-03-18T21:07:44"/>
    <n v="89"/>
    <n v="89"/>
    <s v="Mumbai"/>
    <s v="Bangalore-Mumbai"/>
    <s v="Outstation"/>
    <s v="FastWheels"/>
    <n v="-1"/>
    <n v="4"/>
    <n v="178"/>
    <x v="1"/>
    <x v="1"/>
    <n v="284"/>
    <s v="PC"/>
  </r>
  <r>
    <n v="271215"/>
    <s v="Gaming Console"/>
    <s v="Bangalore"/>
    <s v="Delivered"/>
    <d v="2019-03-13T21:16:17"/>
    <d v="2019-03-18T21:16:17"/>
    <d v="2019-03-17T21:16:17"/>
    <n v="34"/>
    <n v="121"/>
    <s v="Delhi"/>
    <s v="Bangalore-Delhi"/>
    <s v="Outstation"/>
    <s v="Ship2Home"/>
    <n v="1"/>
    <n v="5"/>
    <n v="155"/>
    <x v="0"/>
    <x v="2"/>
    <n v="1841.8359680000001"/>
    <s v="Gaming Console"/>
  </r>
  <r>
    <n v="79708"/>
    <s v="Laptop"/>
    <s v="Delhi"/>
    <s v="Delivered"/>
    <d v="2019-03-13T21:23:17"/>
    <d v="2019-03-18T21:23:17"/>
    <d v="2019-03-19T21:23:17"/>
    <n v="0"/>
    <n v="129"/>
    <s v="Delhi"/>
    <s v="Delhi-Delhi"/>
    <s v="Local"/>
    <s v="FastWheels"/>
    <n v="-1"/>
    <n v="5"/>
    <n v="129"/>
    <x v="1"/>
    <x v="1"/>
    <n v="1053"/>
    <s v="Laptop"/>
  </r>
  <r>
    <n v="217654"/>
    <s v="Mobile"/>
    <s v="Delhi"/>
    <s v="Delivered"/>
    <d v="2019-03-13T21:32:06"/>
    <d v="2019-03-20T21:32:06"/>
    <d v="2019-03-16T21:32:06"/>
    <n v="36"/>
    <n v="112"/>
    <s v="Kolkata"/>
    <s v="Delhi-Kolkata"/>
    <s v="Outstation"/>
    <s v="Ship2Home"/>
    <n v="4"/>
    <n v="7"/>
    <n v="148"/>
    <x v="1"/>
    <x v="1"/>
    <n v="1485"/>
    <s v="Mobile"/>
  </r>
  <r>
    <n v="194884"/>
    <s v="Laptop"/>
    <s v="Bangalore"/>
    <s v="Delivered"/>
    <d v="2019-03-13T21:34:13"/>
    <d v="2019-03-15T21:34:13"/>
    <d v="2019-03-19T21:34:13"/>
    <n v="50"/>
    <n v="114"/>
    <s v="Mumbai"/>
    <s v="Bangalore-Mumbai"/>
    <s v="Outstation"/>
    <s v="FastWheels"/>
    <n v="-4"/>
    <n v="2"/>
    <n v="164"/>
    <x v="1"/>
    <x v="1"/>
    <n v="2713.1076309999999"/>
    <s v="Laptop"/>
  </r>
  <r>
    <n v="626369"/>
    <s v="Mobile"/>
    <s v="Bangalore"/>
    <s v="Delivered"/>
    <d v="2019-03-13T21:34:25"/>
    <d v="2019-03-20T21:34:25"/>
    <d v="2019-03-16T21:34:25"/>
    <n v="30"/>
    <n v="123"/>
    <s v="Delhi"/>
    <s v="Bangalore-Delhi"/>
    <s v="Outstation"/>
    <s v="Ship2Home"/>
    <n v="4"/>
    <n v="7"/>
    <n v="153"/>
    <x v="1"/>
    <x v="0"/>
    <n v="1550.2842909999999"/>
    <s v="Mobile"/>
  </r>
  <r>
    <n v="630382"/>
    <s v="Gaming Console"/>
    <s v="Delhi"/>
    <s v="Delivered"/>
    <d v="2019-03-13T21:35:24"/>
    <d v="2019-03-19T21:35:24"/>
    <d v="2019-03-17T21:35:24"/>
    <n v="35"/>
    <n v="129"/>
    <s v="Bangalore"/>
    <s v="Delhi-Bangalore"/>
    <s v="Outstation"/>
    <s v="Ship2Home"/>
    <n v="2"/>
    <n v="6"/>
    <n v="164"/>
    <x v="1"/>
    <x v="1"/>
    <n v="1513.2646669999999"/>
    <s v="Gaming Console"/>
  </r>
  <r>
    <n v="537846"/>
    <s v="Laptop"/>
    <s v="Delhi"/>
    <s v="Delivered"/>
    <d v="2019-03-13T21:42:08"/>
    <d v="2019-03-19T21:42:08"/>
    <d v="2019-03-19T21:42:08"/>
    <n v="59"/>
    <n v="88"/>
    <s v="Mumbai"/>
    <s v="Delhi-Mumbai"/>
    <s v="Outstation"/>
    <s v="FastWheels"/>
    <n v="0"/>
    <n v="6"/>
    <n v="147"/>
    <x v="0"/>
    <x v="1"/>
    <n v="2090"/>
    <s v="Laptop"/>
  </r>
  <r>
    <n v="470237"/>
    <s v="Mobile"/>
    <s v="Delhi"/>
    <s v="Delivered"/>
    <d v="2019-03-13T21:42:27"/>
    <d v="2019-03-17T21:42:27"/>
    <d v="2019-03-17T21:42:27"/>
    <n v="67"/>
    <n v="88"/>
    <s v="Mumbai"/>
    <s v="Delhi-Mumbai"/>
    <s v="Outstation"/>
    <s v="FastWheels"/>
    <n v="0"/>
    <n v="4"/>
    <n v="155"/>
    <x v="1"/>
    <x v="0"/>
    <n v="1078"/>
    <s v="Mobile"/>
  </r>
  <r>
    <n v="415083"/>
    <s v="Mobile"/>
    <s v="Delhi"/>
    <s v="Delivered"/>
    <d v="2019-03-13T21:53:17"/>
    <d v="2019-03-13T21:53:17"/>
    <d v="2019-03-19T21:53:17"/>
    <n v="0"/>
    <n v="108"/>
    <s v="Delhi"/>
    <s v="Delhi-Delhi"/>
    <s v="Local"/>
    <s v="FastWheels"/>
    <n v="-6"/>
    <n v="0"/>
    <n v="108"/>
    <x v="0"/>
    <x v="0"/>
    <n v="587"/>
    <s v="Mobile"/>
  </r>
  <r>
    <n v="200311"/>
    <s v="TV - 50 in"/>
    <s v="Bangalore"/>
    <s v="Delivered"/>
    <d v="2019-03-13T21:59:57"/>
    <d v="2019-03-18T21:59:57"/>
    <d v="2019-03-20T21:59:57"/>
    <n v="0"/>
    <n v="121"/>
    <s v="Bangalore"/>
    <s v="Bangalore-Bangalore"/>
    <s v="Local"/>
    <s v="Ship2Home"/>
    <n v="-2"/>
    <n v="5"/>
    <n v="121"/>
    <x v="1"/>
    <x v="0"/>
    <n v="3463.889576"/>
    <s v="TV"/>
  </r>
  <r>
    <n v="724320"/>
    <s v="Laptop"/>
    <s v="Delhi"/>
    <s v="Delivered"/>
    <d v="2019-03-13T22:02:41"/>
    <d v="2019-03-19T22:02:41"/>
    <d v="2019-03-18T22:02:41"/>
    <n v="26"/>
    <n v="106"/>
    <s v="Mumbai"/>
    <s v="Delhi-Mumbai"/>
    <s v="Outstation"/>
    <s v="FastWheels"/>
    <n v="1"/>
    <n v="6"/>
    <n v="132"/>
    <x v="0"/>
    <x v="1"/>
    <n v="991.55954980000001"/>
    <s v="Laptop"/>
  </r>
  <r>
    <n v="414732"/>
    <s v="PC"/>
    <s v="Bangalore"/>
    <s v="Delivered"/>
    <d v="2019-03-13T22:02:50"/>
    <d v="2019-03-16T22:02:50"/>
    <d v="2019-03-20T22:02:50"/>
    <n v="85"/>
    <n v="107"/>
    <s v="Delhi"/>
    <s v="Bangalore-Delhi"/>
    <s v="Outstation"/>
    <s v="FastWheels"/>
    <n v="-4"/>
    <n v="3"/>
    <n v="192"/>
    <x v="0"/>
    <x v="1"/>
    <n v="1664.067446"/>
    <s v="PC"/>
  </r>
  <r>
    <n v="564307"/>
    <s v="Laptop"/>
    <s v="Bangalore"/>
    <s v="Delivered"/>
    <d v="2019-03-13T22:08:59"/>
    <d v="2019-03-21T22:08:59"/>
    <d v="2019-03-17T22:08:59"/>
    <n v="30"/>
    <n v="123"/>
    <s v="Delhi"/>
    <s v="Bangalore-Delhi"/>
    <s v="Outstation"/>
    <s v="Ship2Home"/>
    <n v="4"/>
    <n v="8"/>
    <n v="153"/>
    <x v="1"/>
    <x v="0"/>
    <n v="342.95722289999998"/>
    <s v="Laptop"/>
  </r>
  <r>
    <n v="247049"/>
    <s v="Laptop"/>
    <s v="Bangalore"/>
    <s v="Delivered"/>
    <d v="2019-03-13T22:13:57"/>
    <d v="2019-03-14T22:13:57"/>
    <d v="2019-03-16T22:13:57"/>
    <n v="0"/>
    <n v="103"/>
    <s v="Bangalore"/>
    <s v="Bangalore-Bangalore"/>
    <s v="Local"/>
    <s v="FastWheels"/>
    <n v="-2"/>
    <n v="1"/>
    <n v="103"/>
    <x v="1"/>
    <x v="0"/>
    <n v="1239.289364"/>
    <s v="Laptop"/>
  </r>
  <r>
    <n v="573704"/>
    <s v="PC"/>
    <s v="Delhi"/>
    <s v="Delivered"/>
    <d v="2019-03-13T22:24:33"/>
    <d v="2019-03-13T22:24:33"/>
    <d v="2019-03-16T22:24:33"/>
    <n v="0"/>
    <n v="129"/>
    <s v="Delhi"/>
    <s v="Delhi-Delhi"/>
    <s v="Local"/>
    <s v="FastWheels"/>
    <n v="-3"/>
    <n v="0"/>
    <n v="129"/>
    <x v="1"/>
    <x v="1"/>
    <n v="599"/>
    <s v="PC"/>
  </r>
  <r>
    <n v="117657"/>
    <s v="Mobile"/>
    <s v="Delhi"/>
    <s v="Delivered"/>
    <d v="2019-03-13T22:27:10"/>
    <d v="2019-03-15T22:27:10"/>
    <d v="2019-03-20T22:27:10"/>
    <n v="0"/>
    <n v="130"/>
    <s v="Delhi"/>
    <s v="Delhi-Delhi"/>
    <s v="Local"/>
    <s v="Ship2Home"/>
    <n v="-5"/>
    <n v="2"/>
    <n v="130"/>
    <x v="0"/>
    <x v="0"/>
    <n v="796.13588579999998"/>
    <s v="Mobile"/>
  </r>
  <r>
    <n v="187287"/>
    <s v="PC"/>
    <s v="Bangalore"/>
    <s v="Delivered"/>
    <d v="2019-03-13T22:27:16"/>
    <d v="2019-03-19T22:27:16"/>
    <d v="2019-03-17T22:27:16"/>
    <n v="46"/>
    <n v="123"/>
    <s v="Chennai"/>
    <s v="Bangalore-Chennai"/>
    <s v="Outstation"/>
    <s v="Ship2Home"/>
    <n v="2"/>
    <n v="6"/>
    <n v="169"/>
    <x v="0"/>
    <x v="0"/>
    <n v="3412"/>
    <s v="PC"/>
  </r>
  <r>
    <n v="701298"/>
    <s v="Gaming Console"/>
    <s v="Delhi"/>
    <s v="Delivered"/>
    <d v="2019-03-13T22:31:35"/>
    <d v="2019-03-17T22:31:35"/>
    <d v="2019-03-19T22:31:35"/>
    <n v="0"/>
    <n v="126"/>
    <s v="Delhi"/>
    <s v="Delhi-Delhi"/>
    <s v="Local"/>
    <s v="Ship2Home"/>
    <n v="-2"/>
    <n v="4"/>
    <n v="126"/>
    <x v="0"/>
    <x v="1"/>
    <n v="1468.49828"/>
    <s v="Gaming Console"/>
  </r>
  <r>
    <n v="73108"/>
    <s v="Gaming Console"/>
    <s v="Delhi"/>
    <s v="Delivered"/>
    <d v="2019-03-13T22:49:59"/>
    <d v="2019-03-18T22:49:59"/>
    <d v="2019-03-20T22:49:59"/>
    <n v="0"/>
    <n v="124"/>
    <s v="Delhi"/>
    <s v="Delhi-Delhi"/>
    <s v="Local"/>
    <s v="FastWheels"/>
    <n v="-2"/>
    <n v="5"/>
    <n v="124"/>
    <x v="1"/>
    <x v="1"/>
    <n v="3347.6408510000001"/>
    <s v="Gaming Console"/>
  </r>
  <r>
    <n v="883466"/>
    <s v="Mobile"/>
    <s v="Bangalore"/>
    <s v="Delivered"/>
    <d v="2019-03-13T22:53:23"/>
    <d v="2019-03-19T22:53:23"/>
    <d v="2019-03-16T22:53:23"/>
    <n v="0"/>
    <n v="128"/>
    <s v="Bangalore"/>
    <s v="Bangalore-Bangalore"/>
    <s v="Local"/>
    <s v="Ship2Home"/>
    <n v="3"/>
    <n v="6"/>
    <n v="128"/>
    <x v="1"/>
    <x v="1"/>
    <n v="3344"/>
    <s v="Mobile"/>
  </r>
  <r>
    <n v="932908"/>
    <s v="Laptop"/>
    <s v="Delhi"/>
    <s v="Delivered"/>
    <d v="2019-03-13T22:59:48"/>
    <d v="2019-03-19T22:59:48"/>
    <d v="2019-03-16T22:59:48"/>
    <n v="40"/>
    <n v="122"/>
    <s v="Bangalore"/>
    <s v="Delhi-Bangalore"/>
    <s v="Outstation"/>
    <s v="FastWheels"/>
    <n v="3"/>
    <n v="6"/>
    <n v="162"/>
    <x v="1"/>
    <x v="1"/>
    <n v="379.64664429999999"/>
    <s v="Laptop"/>
  </r>
  <r>
    <n v="686141"/>
    <s v="Laptop"/>
    <s v="Delhi"/>
    <s v="Delivered"/>
    <d v="2019-03-13T23:01:59"/>
    <d v="2019-03-19T23:01:59"/>
    <d v="2019-03-16T23:01:59"/>
    <n v="35"/>
    <n v="112"/>
    <s v="Mumbai"/>
    <s v="Delhi-Mumbai"/>
    <s v="Outstation"/>
    <s v="Ship2Home"/>
    <n v="3"/>
    <n v="6"/>
    <n v="147"/>
    <x v="1"/>
    <x v="0"/>
    <n v="3246.7561009999999"/>
    <s v="Laptop"/>
  </r>
  <r>
    <n v="68058"/>
    <s v="Mobile"/>
    <s v="Delhi"/>
    <s v="Delivered"/>
    <d v="2019-03-13T23:05:12"/>
    <d v="2019-03-17T23:05:12"/>
    <d v="2019-03-20T23:05:12"/>
    <n v="0"/>
    <n v="123"/>
    <s v="Delhi"/>
    <s v="Delhi-Delhi"/>
    <s v="Local"/>
    <s v="Ship2Home"/>
    <n v="-3"/>
    <n v="4"/>
    <n v="123"/>
    <x v="0"/>
    <x v="1"/>
    <n v="1823.4700130000001"/>
    <s v="Mobile"/>
  </r>
  <r>
    <n v="467789"/>
    <s v="TV - 50 in"/>
    <s v="Bangalore"/>
    <s v="Delivered"/>
    <d v="2019-03-13T23:09:33"/>
    <d v="2019-03-17T23:09:33"/>
    <d v="2019-03-19T23:09:33"/>
    <n v="88"/>
    <n v="101"/>
    <s v="Chennai"/>
    <s v="Bangalore-Chennai"/>
    <s v="Outstation"/>
    <s v="FastWheels"/>
    <n v="-2"/>
    <n v="4"/>
    <n v="189"/>
    <x v="1"/>
    <x v="2"/>
    <n v="3304.1196610000002"/>
    <s v="TV"/>
  </r>
  <r>
    <n v="984555"/>
    <s v="TV - 40 in"/>
    <s v="Delhi"/>
    <s v="Delivered"/>
    <d v="2019-03-13T23:16:42"/>
    <d v="2019-03-17T23:16:42"/>
    <d v="2019-03-17T23:16:42"/>
    <n v="45"/>
    <n v="126"/>
    <s v="Bangalore"/>
    <s v="Delhi-Bangalore"/>
    <s v="Outstation"/>
    <s v="Ship2Home"/>
    <n v="0"/>
    <n v="4"/>
    <n v="171"/>
    <x v="0"/>
    <x v="0"/>
    <n v="291.47568619999998"/>
    <s v="TV"/>
  </r>
  <r>
    <n v="515815"/>
    <s v="Mobile"/>
    <s v="Bangalore"/>
    <s v="Delivered"/>
    <d v="2019-03-13T23:19:28"/>
    <d v="2019-03-19T23:19:28"/>
    <d v="2019-03-17T23:19:28"/>
    <n v="33"/>
    <n v="109"/>
    <s v="Mumbai"/>
    <s v="Bangalore-Mumbai"/>
    <s v="Outstation"/>
    <s v="Ship2Home"/>
    <n v="2"/>
    <n v="6"/>
    <n v="142"/>
    <x v="1"/>
    <x v="0"/>
    <n v="1792.162407"/>
    <s v="Mobile"/>
  </r>
  <r>
    <n v="590938"/>
    <s v="Laptop"/>
    <s v="Delhi"/>
    <s v="Delivered"/>
    <d v="2019-03-13T23:22:24"/>
    <d v="2019-03-15T23:22:24"/>
    <d v="2019-03-19T23:22:24"/>
    <n v="26"/>
    <n v="114"/>
    <s v="Kolkata"/>
    <s v="Delhi-Kolkata"/>
    <s v="Outstation"/>
    <s v="Ship2Home"/>
    <n v="-4"/>
    <n v="2"/>
    <n v="140"/>
    <x v="1"/>
    <x v="1"/>
    <n v="3450.119737"/>
    <s v="Laptop"/>
  </r>
  <r>
    <n v="678242"/>
    <s v="PC"/>
    <s v="Delhi"/>
    <s v="Delivered"/>
    <d v="2019-03-13T23:22:37"/>
    <d v="2019-03-23T23:22:37"/>
    <d v="2019-03-19T23:22:37"/>
    <n v="40"/>
    <n v="124"/>
    <s v="Bangalore"/>
    <s v="Delhi-Bangalore"/>
    <s v="Outstation"/>
    <s v="Ship2Home"/>
    <n v="4"/>
    <n v="10"/>
    <n v="164"/>
    <x v="1"/>
    <x v="1"/>
    <n v="2784.3637899999999"/>
    <s v="PC"/>
  </r>
  <r>
    <n v="78846"/>
    <s v="Gaming Console"/>
    <s v="Bangalore"/>
    <s v="Delivered"/>
    <d v="2019-03-13T23:22:58"/>
    <d v="2019-03-16T23:22:58"/>
    <d v="2019-03-20T23:22:58"/>
    <n v="29"/>
    <n v="114"/>
    <s v="Kolkata"/>
    <s v="Bangalore-Kolkata"/>
    <s v="Outstation"/>
    <s v="Ship2Home"/>
    <n v="-4"/>
    <n v="3"/>
    <n v="143"/>
    <x v="0"/>
    <x v="1"/>
    <n v="3501"/>
    <s v="Gaming Console"/>
  </r>
  <r>
    <n v="935045"/>
    <s v="Laptop"/>
    <s v="Bangalore"/>
    <s v="Delivered"/>
    <d v="2019-03-13T23:25:57"/>
    <d v="2019-03-15T23:25:57"/>
    <d v="2019-03-20T23:25:57"/>
    <n v="57"/>
    <n v="87"/>
    <s v="Mumbai"/>
    <s v="Bangalore-Mumbai"/>
    <s v="Outstation"/>
    <s v="FastWheels"/>
    <n v="-5"/>
    <n v="2"/>
    <n v="144"/>
    <x v="1"/>
    <x v="0"/>
    <n v="789"/>
    <s v="Laptop"/>
  </r>
  <r>
    <n v="176962"/>
    <s v="Mobile"/>
    <s v="Delhi"/>
    <s v="Delivered"/>
    <d v="2019-03-13T23:29:37"/>
    <d v="2019-03-19T23:29:37"/>
    <d v="2019-03-20T23:29:37"/>
    <n v="0"/>
    <n v="123"/>
    <s v="Delhi"/>
    <s v="Delhi-Delhi"/>
    <s v="Local"/>
    <s v="Ship2Home"/>
    <n v="-1"/>
    <n v="6"/>
    <n v="123"/>
    <x v="1"/>
    <x v="1"/>
    <n v="236.28815839999999"/>
    <s v="Mobile"/>
  </r>
  <r>
    <n v="292525"/>
    <s v="TV - 50 in"/>
    <s v="Delhi"/>
    <s v="Delivered"/>
    <d v="2019-03-13T23:30:54"/>
    <d v="2019-03-19T23:30:54"/>
    <d v="2019-03-17T23:30:54"/>
    <n v="40"/>
    <n v="109"/>
    <s v="Kolkata"/>
    <s v="Delhi-Kolkata"/>
    <s v="Outstation"/>
    <s v="Ship2Home"/>
    <n v="2"/>
    <n v="6"/>
    <n v="149"/>
    <x v="1"/>
    <x v="0"/>
    <n v="2554.1529569999998"/>
    <s v="TV"/>
  </r>
  <r>
    <n v="472498"/>
    <s v="TV - 32 in"/>
    <s v="Bangalore"/>
    <s v="Delivered"/>
    <d v="2019-03-13T23:33:37"/>
    <d v="2019-03-16T23:33:37"/>
    <d v="2019-03-20T23:33:37"/>
    <n v="40"/>
    <n v="108"/>
    <s v="Mumbai"/>
    <s v="Bangalore-Mumbai"/>
    <s v="Outstation"/>
    <s v="Ship2Home"/>
    <n v="-4"/>
    <n v="3"/>
    <n v="148"/>
    <x v="1"/>
    <x v="1"/>
    <n v="1698.8478869999999"/>
    <s v="TV"/>
  </r>
  <r>
    <n v="634757"/>
    <s v="Mobile"/>
    <s v="Bangalore"/>
    <s v="Delivered"/>
    <d v="2019-03-13T23:33:43"/>
    <d v="2019-03-19T23:33:43"/>
    <d v="2019-03-19T23:33:43"/>
    <n v="0"/>
    <n v="126"/>
    <s v="Bangalore"/>
    <s v="Bangalore-Bangalore"/>
    <s v="Local"/>
    <s v="Ship2Home"/>
    <n v="0"/>
    <n v="6"/>
    <n v="126"/>
    <x v="1"/>
    <x v="0"/>
    <n v="1817.486433"/>
    <s v="Mobile"/>
  </r>
  <r>
    <n v="444556"/>
    <s v="PC"/>
    <s v="Delhi"/>
    <s v="Delivered"/>
    <d v="2019-03-13T23:35:43"/>
    <d v="2019-03-18T23:35:43"/>
    <d v="2019-03-20T23:35:43"/>
    <n v="0"/>
    <n v="121"/>
    <s v="Delhi"/>
    <s v="Delhi-Delhi"/>
    <s v="Local"/>
    <s v="FastWheels"/>
    <n v="-2"/>
    <n v="5"/>
    <n v="121"/>
    <x v="1"/>
    <x v="1"/>
    <n v="2351.816241"/>
    <s v="PC"/>
  </r>
  <r>
    <n v="949378"/>
    <s v="Gaming Console"/>
    <s v="Delhi"/>
    <s v="Delivered"/>
    <d v="2019-03-13T23:42:23"/>
    <d v="2019-03-17T23:42:23"/>
    <d v="2019-03-17T23:42:23"/>
    <n v="31"/>
    <n v="110"/>
    <s v="Kolkata"/>
    <s v="Delhi-Kolkata"/>
    <s v="Outstation"/>
    <s v="Ship2Home"/>
    <n v="0"/>
    <n v="4"/>
    <n v="141"/>
    <x v="1"/>
    <x v="1"/>
    <n v="772.65871679999998"/>
    <s v="Gaming Console"/>
  </r>
  <r>
    <n v="735311"/>
    <s v="Tablet"/>
    <s v="Delhi"/>
    <s v="Delivered"/>
    <d v="2019-03-13T23:46:36"/>
    <d v="2019-03-15T23:46:36"/>
    <d v="2019-03-20T23:46:36"/>
    <n v="25"/>
    <n v="125"/>
    <s v="Chennai"/>
    <s v="Delhi-Chennai"/>
    <s v="Outstation"/>
    <s v="Ship2Home"/>
    <n v="-5"/>
    <n v="2"/>
    <n v="150"/>
    <x v="1"/>
    <x v="0"/>
    <n v="1010"/>
    <s v="Tablet"/>
  </r>
  <r>
    <n v="221709"/>
    <s v="Laptop"/>
    <s v="Delhi"/>
    <s v="Delivered"/>
    <d v="2019-03-13T23:52:15"/>
    <d v="2019-03-20T23:52:15"/>
    <d v="2019-03-18T23:52:15"/>
    <n v="43"/>
    <n v="106"/>
    <s v="Mumbai"/>
    <s v="Delhi-Mumbai"/>
    <s v="Outstation"/>
    <s v="Ship2Home"/>
    <n v="2"/>
    <n v="7"/>
    <n v="149"/>
    <x v="0"/>
    <x v="0"/>
    <n v="557.53992589999996"/>
    <s v="Laptop"/>
  </r>
  <r>
    <n v="275466"/>
    <s v="Laptop"/>
    <s v="Delhi"/>
    <s v="Delivered"/>
    <d v="2019-03-13T23:59:57"/>
    <d v="2019-03-18T23:59:57"/>
    <d v="2019-03-16T23:59:57"/>
    <n v="48"/>
    <n v="108"/>
    <s v="Mumbai"/>
    <s v="Delhi-Mumbai"/>
    <s v="Outstation"/>
    <s v="Ship2Home"/>
    <n v="2"/>
    <n v="5"/>
    <n v="156"/>
    <x v="0"/>
    <x v="1"/>
    <n v="2951.4576139999999"/>
    <s v="Laptop"/>
  </r>
  <r>
    <n v="897260"/>
    <s v="Gaming Console"/>
    <s v="Delhi"/>
    <s v="Delivered"/>
    <d v="2019-03-14T00:00:31"/>
    <d v="2019-03-19T00:00:31"/>
    <d v="2019-03-20T00:00:31"/>
    <n v="47"/>
    <n v="112"/>
    <s v="Mumbai"/>
    <s v="Delhi-Mumbai"/>
    <s v="Outstation"/>
    <s v="FastWheels"/>
    <n v="-1"/>
    <n v="5"/>
    <n v="159"/>
    <x v="1"/>
    <x v="1"/>
    <n v="1124"/>
    <s v="Gaming Console"/>
  </r>
  <r>
    <n v="354008"/>
    <s v="Mobile"/>
    <s v="Delhi"/>
    <s v="Delivered"/>
    <d v="2019-03-14T00:03:03"/>
    <d v="2019-03-24T00:03:03"/>
    <d v="2019-03-21T00:03:03"/>
    <n v="76"/>
    <n v="101"/>
    <s v="Chennai"/>
    <s v="Delhi-Chennai"/>
    <s v="Outstation"/>
    <s v="FastWheels"/>
    <n v="3"/>
    <n v="10"/>
    <n v="177"/>
    <x v="1"/>
    <x v="1"/>
    <n v="750"/>
    <s v="Mobile"/>
  </r>
  <r>
    <n v="667504"/>
    <s v="Laptop"/>
    <s v="Bangalore"/>
    <s v="Delivered"/>
    <d v="2019-03-14T00:07:20"/>
    <d v="2019-03-19T00:07:20"/>
    <d v="2019-03-19T00:07:20"/>
    <n v="0"/>
    <n v="129"/>
    <s v="Bangalore"/>
    <s v="Bangalore-Bangalore"/>
    <s v="Local"/>
    <s v="FastWheels"/>
    <n v="0"/>
    <n v="5"/>
    <n v="129"/>
    <x v="1"/>
    <x v="1"/>
    <n v="2006"/>
    <s v="Laptop"/>
  </r>
  <r>
    <n v="399058"/>
    <s v="Laptop"/>
    <s v="Bangalore"/>
    <s v="Delivered"/>
    <d v="2019-03-14T00:07:54"/>
    <d v="2019-03-21T00:07:54"/>
    <d v="2019-03-17T00:07:54"/>
    <n v="80"/>
    <n v="107"/>
    <s v="Chennai"/>
    <s v="Bangalore-Chennai"/>
    <s v="Outstation"/>
    <s v="FastWheels"/>
    <n v="4"/>
    <n v="7"/>
    <n v="187"/>
    <x v="1"/>
    <x v="1"/>
    <n v="1794"/>
    <s v="Laptop"/>
  </r>
  <r>
    <n v="75784"/>
    <s v="Mobile"/>
    <s v="Bangalore"/>
    <s v="Delivered"/>
    <d v="2019-03-14T00:13:18"/>
    <d v="2019-03-15T00:13:18"/>
    <d v="2019-03-19T00:13:18"/>
    <n v="0"/>
    <n v="101"/>
    <s v="Bangalore"/>
    <s v="Bangalore-Bangalore"/>
    <s v="Local"/>
    <s v="FastWheels"/>
    <n v="-4"/>
    <n v="1"/>
    <n v="101"/>
    <x v="1"/>
    <x v="1"/>
    <n v="2412.401824"/>
    <s v="Mobile"/>
  </r>
  <r>
    <n v="325328"/>
    <s v="Laptop"/>
    <s v="Delhi"/>
    <s v="Delivered"/>
    <d v="2019-03-14T00:20:32"/>
    <d v="2019-03-19T00:20:32"/>
    <d v="2019-03-17T00:20:32"/>
    <n v="64"/>
    <n v="87"/>
    <s v="Kolkata"/>
    <s v="Delhi-Kolkata"/>
    <s v="Outstation"/>
    <s v="FastWheels"/>
    <n v="2"/>
    <n v="5"/>
    <n v="151"/>
    <x v="1"/>
    <x v="1"/>
    <n v="2168"/>
    <s v="Laptop"/>
  </r>
  <r>
    <n v="121518"/>
    <s v="Laptop"/>
    <s v="Bangalore"/>
    <s v="Delivered"/>
    <d v="2019-03-14T00:28:31"/>
    <d v="2019-03-18T00:28:31"/>
    <d v="2019-03-19T00:28:31"/>
    <n v="46"/>
    <n v="121"/>
    <s v="Delhi"/>
    <s v="Bangalore-Delhi"/>
    <s v="Outstation"/>
    <s v="Ship2Home"/>
    <n v="-1"/>
    <n v="4"/>
    <n v="167"/>
    <x v="0"/>
    <x v="1"/>
    <n v="1748.0401039999999"/>
    <s v="Laptop"/>
  </r>
  <r>
    <n v="58702"/>
    <s v="PC"/>
    <s v="Bangalore"/>
    <s v="Delivered"/>
    <d v="2019-03-14T00:32:34"/>
    <d v="2019-03-16T00:32:34"/>
    <d v="2019-03-18T00:32:34"/>
    <n v="74"/>
    <n v="94"/>
    <s v="Mumbai"/>
    <s v="Bangalore-Mumbai"/>
    <s v="Outstation"/>
    <s v="FastWheels"/>
    <n v="-2"/>
    <n v="2"/>
    <n v="168"/>
    <x v="1"/>
    <x v="1"/>
    <n v="2888.607849"/>
    <s v="PC"/>
  </r>
  <r>
    <n v="213122"/>
    <s v="Mobile"/>
    <s v="Delhi"/>
    <s v="Delivered"/>
    <d v="2019-03-14T00:33:03"/>
    <d v="2019-03-18T00:33:03"/>
    <d v="2019-03-20T00:33:03"/>
    <n v="41"/>
    <n v="106"/>
    <s v="Kolkata"/>
    <s v="Delhi-Kolkata"/>
    <s v="Outstation"/>
    <s v="Ship2Home"/>
    <n v="-2"/>
    <n v="4"/>
    <n v="147"/>
    <x v="1"/>
    <x v="1"/>
    <n v="2500.3668250000001"/>
    <s v="Mobile"/>
  </r>
  <r>
    <n v="414654"/>
    <s v="PC"/>
    <s v="Delhi"/>
    <s v="Delivered"/>
    <d v="2019-03-14T00:39:30"/>
    <d v="2019-03-22T00:39:30"/>
    <d v="2019-03-17T00:39:30"/>
    <n v="42"/>
    <n v="107"/>
    <s v="Mumbai"/>
    <s v="Delhi-Mumbai"/>
    <s v="Outstation"/>
    <s v="Ship2Home"/>
    <n v="5"/>
    <n v="8"/>
    <n v="149"/>
    <x v="0"/>
    <x v="1"/>
    <n v="2960"/>
    <s v="PC"/>
  </r>
  <r>
    <n v="548910"/>
    <s v="Gaming Console"/>
    <s v="Delhi"/>
    <s v="Delivered"/>
    <d v="2019-03-14T00:40:31"/>
    <d v="2019-03-20T00:40:31"/>
    <d v="2019-03-18T00:40:31"/>
    <n v="0"/>
    <n v="121"/>
    <s v="Delhi"/>
    <s v="Delhi-Delhi"/>
    <s v="Local"/>
    <s v="Ship2Home"/>
    <n v="2"/>
    <n v="6"/>
    <n v="121"/>
    <x v="0"/>
    <x v="1"/>
    <n v="2846"/>
    <s v="Gaming Console"/>
  </r>
  <r>
    <n v="847125"/>
    <s v="Tablet"/>
    <s v="Bangalore"/>
    <s v="Delivered"/>
    <d v="2019-03-14T00:46:54"/>
    <d v="2019-03-16T00:46:54"/>
    <d v="2019-03-19T00:46:54"/>
    <n v="0"/>
    <n v="110"/>
    <s v="Bangalore"/>
    <s v="Bangalore-Bangalore"/>
    <s v="Local"/>
    <s v="FastWheels"/>
    <n v="-3"/>
    <n v="2"/>
    <n v="110"/>
    <x v="0"/>
    <x v="0"/>
    <n v="1240.2430509999999"/>
    <s v="Tablet"/>
  </r>
  <r>
    <n v="23895"/>
    <s v="PC"/>
    <s v="Bangalore"/>
    <s v="Delivered"/>
    <d v="2019-03-14T00:47:07"/>
    <d v="2019-03-18T00:47:07"/>
    <d v="2019-03-20T00:47:07"/>
    <n v="82"/>
    <n v="86"/>
    <s v="Mumbai"/>
    <s v="Bangalore-Mumbai"/>
    <s v="Outstation"/>
    <s v="FastWheels"/>
    <n v="-2"/>
    <n v="4"/>
    <n v="168"/>
    <x v="0"/>
    <x v="0"/>
    <n v="2570.8209729999999"/>
    <s v="PC"/>
  </r>
  <r>
    <n v="683537"/>
    <s v="Tablet"/>
    <s v="Bangalore"/>
    <s v="Delivered"/>
    <d v="2019-03-14T00:51:09"/>
    <d v="2019-03-21T00:51:09"/>
    <d v="2019-03-17T00:51:09"/>
    <n v="45"/>
    <n v="106"/>
    <s v="Kolkata"/>
    <s v="Bangalore-Kolkata"/>
    <s v="Outstation"/>
    <s v="Ship2Home"/>
    <n v="4"/>
    <n v="7"/>
    <n v="151"/>
    <x v="1"/>
    <x v="0"/>
    <n v="328.14049510000001"/>
    <s v="Tablet"/>
  </r>
  <r>
    <n v="537663"/>
    <s v="Tablet"/>
    <s v="Delhi"/>
    <s v="Delivered"/>
    <d v="2019-03-14T01:11:08"/>
    <d v="2019-03-20T01:11:08"/>
    <d v="2019-03-19T01:11:08"/>
    <n v="26"/>
    <n v="106"/>
    <s v="Mumbai"/>
    <s v="Delhi-Mumbai"/>
    <s v="Outstation"/>
    <s v="Ship2Home"/>
    <n v="1"/>
    <n v="6"/>
    <n v="132"/>
    <x v="0"/>
    <x v="2"/>
    <n v="933.02583040000002"/>
    <s v="Tablet"/>
  </r>
  <r>
    <n v="370301"/>
    <s v="Mobile"/>
    <s v="Delhi"/>
    <s v="Delivered"/>
    <d v="2019-03-14T01:17:37"/>
    <d v="2019-03-15T01:17:37"/>
    <d v="2019-03-18T01:17:37"/>
    <n v="0"/>
    <n v="121"/>
    <s v="Delhi"/>
    <s v="Delhi-Delhi"/>
    <s v="Local"/>
    <s v="Ship2Home"/>
    <n v="-3"/>
    <n v="1"/>
    <n v="121"/>
    <x v="1"/>
    <x v="0"/>
    <n v="3763.7622409999999"/>
    <s v="Mobile"/>
  </r>
  <r>
    <n v="295805"/>
    <s v="Mobile"/>
    <s v="Delhi"/>
    <s v="Delivered"/>
    <d v="2019-03-14T01:21:19"/>
    <d v="2019-03-20T01:21:19"/>
    <d v="2019-03-20T01:21:19"/>
    <n v="82"/>
    <n v="94"/>
    <s v="Kolkata"/>
    <s v="Delhi-Kolkata"/>
    <s v="Outstation"/>
    <s v="FastWheels"/>
    <n v="0"/>
    <n v="6"/>
    <n v="176"/>
    <x v="1"/>
    <x v="0"/>
    <n v="1451.4281539999999"/>
    <s v="Mobile"/>
  </r>
  <r>
    <n v="988298"/>
    <s v="Mobile"/>
    <s v="Delhi"/>
    <s v="Delivered"/>
    <d v="2019-03-14T01:31:36"/>
    <d v="2019-03-20T01:31:36"/>
    <d v="2019-03-18T01:31:36"/>
    <n v="71"/>
    <n v="90"/>
    <s v="Mumbai"/>
    <s v="Delhi-Mumbai"/>
    <s v="Outstation"/>
    <s v="FastWheels"/>
    <n v="2"/>
    <n v="6"/>
    <n v="161"/>
    <x v="1"/>
    <x v="1"/>
    <n v="2104"/>
    <s v="Mobile"/>
  </r>
  <r>
    <n v="188913"/>
    <s v="Mobile"/>
    <s v="Delhi"/>
    <s v="Delivered"/>
    <d v="2019-03-14T01:32:07"/>
    <d v="2019-03-16T01:32:07"/>
    <d v="2019-03-21T01:32:07"/>
    <n v="68"/>
    <n v="93"/>
    <s v="Mumbai"/>
    <s v="Delhi-Mumbai"/>
    <s v="Outstation"/>
    <s v="FastWheels"/>
    <n v="-5"/>
    <n v="2"/>
    <n v="161"/>
    <x v="0"/>
    <x v="0"/>
    <n v="3706.2102869999999"/>
    <s v="Mobile"/>
  </r>
  <r>
    <n v="608766"/>
    <s v="Mobile"/>
    <s v="Delhi"/>
    <s v="Delivered"/>
    <d v="2019-03-14T01:39:16"/>
    <d v="2019-03-19T01:39:16"/>
    <d v="2019-03-17T01:39:16"/>
    <n v="48"/>
    <n v="106"/>
    <s v="Mumbai"/>
    <s v="Delhi-Mumbai"/>
    <s v="Outstation"/>
    <s v="Ship2Home"/>
    <n v="2"/>
    <n v="5"/>
    <n v="154"/>
    <x v="0"/>
    <x v="1"/>
    <n v="2885.185614"/>
    <s v="Mobile"/>
  </r>
  <r>
    <n v="122966"/>
    <s v="Mobile"/>
    <s v="Bangalore"/>
    <s v="Delivered"/>
    <d v="2019-03-14T01:39:30"/>
    <d v="2019-03-16T01:39:30"/>
    <d v="2019-03-19T01:39:30"/>
    <n v="67"/>
    <n v="85"/>
    <s v="Mumbai"/>
    <s v="Bangalore-Mumbai"/>
    <s v="Outstation"/>
    <s v="FastWheels"/>
    <n v="-3"/>
    <n v="2"/>
    <n v="152"/>
    <x v="1"/>
    <x v="1"/>
    <n v="1756.143853"/>
    <s v="Mobile"/>
  </r>
  <r>
    <n v="601132"/>
    <s v="Tablet"/>
    <s v="Delhi"/>
    <s v="Delivered"/>
    <d v="2019-03-14T01:49:01"/>
    <d v="2019-03-19T01:49:01"/>
    <d v="2019-03-18T01:49:01"/>
    <n v="37"/>
    <n v="125"/>
    <s v="Bangalore"/>
    <s v="Delhi-Bangalore"/>
    <s v="Outstation"/>
    <s v="FastWheels"/>
    <n v="1"/>
    <n v="5"/>
    <n v="162"/>
    <x v="1"/>
    <x v="1"/>
    <n v="864"/>
    <s v="Tablet"/>
  </r>
  <r>
    <n v="533449"/>
    <s v="Mobile"/>
    <s v="Bangalore"/>
    <s v="Delivered"/>
    <d v="2019-03-14T01:49:33"/>
    <d v="2019-03-17T01:49:33"/>
    <d v="2019-03-18T01:49:33"/>
    <n v="48"/>
    <n v="123"/>
    <s v="Chennai"/>
    <s v="Bangalore-Chennai"/>
    <s v="Outstation"/>
    <s v="Ship2Home"/>
    <n v="-1"/>
    <n v="3"/>
    <n v="171"/>
    <x v="1"/>
    <x v="2"/>
    <n v="1573"/>
    <s v="Mobile"/>
  </r>
  <r>
    <n v="500006"/>
    <s v="TV - 32 in"/>
    <s v="Delhi"/>
    <s v="Delivered"/>
    <d v="2019-03-14T01:50:13"/>
    <d v="2019-03-23T01:50:13"/>
    <d v="2019-03-19T01:50:13"/>
    <n v="37"/>
    <n v="114"/>
    <s v="Mumbai"/>
    <s v="Delhi-Mumbai"/>
    <s v="Outstation"/>
    <s v="Ship2Home"/>
    <n v="4"/>
    <n v="9"/>
    <n v="151"/>
    <x v="1"/>
    <x v="1"/>
    <n v="886"/>
    <s v="TV"/>
  </r>
  <r>
    <n v="505267"/>
    <s v="Tablet"/>
    <s v="Bangalore"/>
    <s v="Delivered"/>
    <d v="2019-03-14T02:13:45"/>
    <d v="2019-03-21T02:13:45"/>
    <d v="2019-03-20T02:13:45"/>
    <n v="34"/>
    <n v="110"/>
    <s v="Kolkata"/>
    <s v="Bangalore-Kolkata"/>
    <s v="Outstation"/>
    <s v="Ship2Home"/>
    <n v="1"/>
    <n v="7"/>
    <n v="144"/>
    <x v="1"/>
    <x v="2"/>
    <n v="2566"/>
    <s v="Tablet"/>
  </r>
  <r>
    <n v="44476"/>
    <s v="Tablet"/>
    <s v="Bangalore"/>
    <s v="Delivered"/>
    <d v="2019-03-14T02:16:48"/>
    <d v="2019-03-21T02:16:48"/>
    <d v="2019-03-21T02:16:48"/>
    <n v="46"/>
    <n v="112"/>
    <s v="Kolkata"/>
    <s v="Bangalore-Kolkata"/>
    <s v="Outstation"/>
    <s v="FastWheels"/>
    <n v="0"/>
    <n v="7"/>
    <n v="158"/>
    <x v="1"/>
    <x v="1"/>
    <n v="3118.7322290000002"/>
    <s v="Tablet"/>
  </r>
  <r>
    <n v="464709"/>
    <s v="Mobile"/>
    <s v="Delhi"/>
    <s v="Delivered"/>
    <d v="2019-03-14T02:20:44"/>
    <d v="2019-03-16T02:20:44"/>
    <d v="2019-03-20T02:20:44"/>
    <n v="47"/>
    <n v="127"/>
    <s v="Chennai"/>
    <s v="Delhi-Chennai"/>
    <s v="Outstation"/>
    <s v="Ship2Home"/>
    <n v="-4"/>
    <n v="2"/>
    <n v="174"/>
    <x v="0"/>
    <x v="2"/>
    <n v="1195.339101"/>
    <s v="Mobile"/>
  </r>
  <r>
    <n v="678977"/>
    <s v="Gaming Console"/>
    <s v="Delhi"/>
    <s v="Delivered"/>
    <d v="2019-03-14T02:23:20"/>
    <d v="2019-03-19T02:23:20"/>
    <d v="2019-03-18T02:23:20"/>
    <n v="80"/>
    <n v="100"/>
    <s v="Chennai"/>
    <s v="Delhi-Chennai"/>
    <s v="Outstation"/>
    <s v="FastWheels"/>
    <n v="1"/>
    <n v="5"/>
    <n v="180"/>
    <x v="1"/>
    <x v="0"/>
    <n v="769.35388509999996"/>
    <s v="Gaming Console"/>
  </r>
  <r>
    <n v="678551"/>
    <s v="Mobile"/>
    <s v="Delhi"/>
    <s v="Delivered"/>
    <d v="2019-03-14T02:29:07"/>
    <d v="2019-03-16T02:29:07"/>
    <d v="2019-03-17T02:29:07"/>
    <n v="32"/>
    <n v="122"/>
    <s v="Chennai"/>
    <s v="Delhi-Chennai"/>
    <s v="Outstation"/>
    <s v="Ship2Home"/>
    <n v="-1"/>
    <n v="2"/>
    <n v="154"/>
    <x v="1"/>
    <x v="0"/>
    <n v="2522"/>
    <s v="Mobile"/>
  </r>
  <r>
    <n v="372148"/>
    <s v="Tablet"/>
    <s v="Delhi"/>
    <s v="Delivered"/>
    <d v="2019-03-14T02:33:23"/>
    <d v="2019-03-14T02:33:23"/>
    <d v="2019-03-18T02:33:23"/>
    <n v="0"/>
    <n v="126"/>
    <s v="Delhi"/>
    <s v="Delhi-Delhi"/>
    <s v="Local"/>
    <s v="FastWheels"/>
    <n v="-4"/>
    <n v="0"/>
    <n v="126"/>
    <x v="1"/>
    <x v="1"/>
    <n v="1355.678572"/>
    <s v="Tablet"/>
  </r>
  <r>
    <n v="102690"/>
    <s v="Mobile"/>
    <s v="Delhi"/>
    <s v="Delivered"/>
    <d v="2019-03-14T02:38:06"/>
    <d v="2019-03-18T02:38:06"/>
    <d v="2019-03-19T02:38:06"/>
    <n v="78"/>
    <n v="88"/>
    <s v="Kolkata"/>
    <s v="Delhi-Kolkata"/>
    <s v="Outstation"/>
    <s v="FastWheels"/>
    <n v="-1"/>
    <n v="4"/>
    <n v="166"/>
    <x v="0"/>
    <x v="1"/>
    <n v="2947"/>
    <s v="Mobile"/>
  </r>
  <r>
    <n v="100260"/>
    <s v="PC"/>
    <s v="Bangalore"/>
    <s v="Delivered"/>
    <d v="2019-03-14T02:43:33"/>
    <d v="2019-03-17T02:43:33"/>
    <d v="2019-03-19T02:43:33"/>
    <n v="33"/>
    <n v="110"/>
    <s v="Kolkata"/>
    <s v="Bangalore-Kolkata"/>
    <s v="Outstation"/>
    <s v="FastWheels"/>
    <n v="-2"/>
    <n v="3"/>
    <n v="143"/>
    <x v="0"/>
    <x v="1"/>
    <n v="1831.9139290000001"/>
    <s v="PC"/>
  </r>
  <r>
    <n v="544293"/>
    <s v="Laptop"/>
    <s v="Delhi"/>
    <s v="Delivered"/>
    <d v="2019-03-14T02:48:43"/>
    <d v="2019-03-23T02:48:43"/>
    <d v="2019-03-19T02:48:43"/>
    <n v="47"/>
    <n v="109"/>
    <s v="Mumbai"/>
    <s v="Delhi-Mumbai"/>
    <s v="Outstation"/>
    <s v="Ship2Home"/>
    <n v="4"/>
    <n v="9"/>
    <n v="156"/>
    <x v="0"/>
    <x v="0"/>
    <n v="2073"/>
    <s v="Laptop"/>
  </r>
  <r>
    <n v="818010"/>
    <s v="Laptop"/>
    <s v="Delhi"/>
    <s v="Delivered"/>
    <d v="2019-03-14T02:52:30"/>
    <d v="2019-03-17T02:52:30"/>
    <d v="2019-03-19T02:52:30"/>
    <n v="31"/>
    <n v="113"/>
    <s v="Mumbai"/>
    <s v="Delhi-Mumbai"/>
    <s v="Outstation"/>
    <s v="Ship2Home"/>
    <n v="-2"/>
    <n v="3"/>
    <n v="144"/>
    <x v="0"/>
    <x v="1"/>
    <n v="3768.119228"/>
    <s v="Laptop"/>
  </r>
  <r>
    <n v="685717"/>
    <s v="Tablet"/>
    <s v="Delhi"/>
    <s v="Delivered"/>
    <d v="2019-03-14T02:54:27"/>
    <d v="2019-03-17T02:54:27"/>
    <d v="2019-03-21T02:54:27"/>
    <n v="44"/>
    <n v="106"/>
    <s v="Mumbai"/>
    <s v="Delhi-Mumbai"/>
    <s v="Outstation"/>
    <s v="Ship2Home"/>
    <n v="-4"/>
    <n v="3"/>
    <n v="150"/>
    <x v="1"/>
    <x v="0"/>
    <n v="1578.3762549999999"/>
    <s v="Tablet"/>
  </r>
  <r>
    <n v="908050"/>
    <s v="Laptop"/>
    <s v="Delhi"/>
    <s v="Delivered"/>
    <d v="2019-03-14T02:59:26"/>
    <d v="2019-03-14T02:59:26"/>
    <d v="2019-03-17T02:59:26"/>
    <n v="0"/>
    <n v="104"/>
    <s v="Delhi"/>
    <s v="Delhi-Delhi"/>
    <s v="Local"/>
    <s v="FastWheels"/>
    <n v="-3"/>
    <n v="0"/>
    <n v="104"/>
    <x v="1"/>
    <x v="1"/>
    <n v="2982.5911930000002"/>
    <s v="Laptop"/>
  </r>
  <r>
    <n v="627743"/>
    <s v="Tablet"/>
    <s v="Bangalore"/>
    <s v="Delivered"/>
    <d v="2019-03-14T03:03:52"/>
    <d v="2019-03-18T03:03:52"/>
    <d v="2019-03-21T03:03:52"/>
    <n v="64"/>
    <n v="100"/>
    <s v="Chennai"/>
    <s v="Bangalore-Chennai"/>
    <s v="Outstation"/>
    <s v="FastWheels"/>
    <n v="-3"/>
    <n v="4"/>
    <n v="164"/>
    <x v="1"/>
    <x v="0"/>
    <n v="2142.0730589999998"/>
    <s v="Tablet"/>
  </r>
  <r>
    <n v="292668"/>
    <s v="Gaming Console"/>
    <s v="Bangalore"/>
    <s v="Delivered"/>
    <d v="2019-03-14T03:05:51"/>
    <d v="2019-03-24T03:05:51"/>
    <d v="2019-03-20T03:05:51"/>
    <n v="31"/>
    <n v="120"/>
    <s v="Chennai"/>
    <s v="Bangalore-Chennai"/>
    <s v="Outstation"/>
    <s v="FastWheels"/>
    <n v="4"/>
    <n v="10"/>
    <n v="151"/>
    <x v="0"/>
    <x v="1"/>
    <n v="2788.911349"/>
    <s v="Gaming Console"/>
  </r>
  <r>
    <n v="75455"/>
    <s v="TV - 50 in"/>
    <s v="Delhi"/>
    <s v="Delivered"/>
    <d v="2019-03-14T03:06:01"/>
    <d v="2019-03-19T03:06:01"/>
    <d v="2019-03-18T03:06:01"/>
    <n v="71"/>
    <n v="103"/>
    <s v="Bangalore"/>
    <s v="Delhi-Bangalore"/>
    <s v="Outstation"/>
    <s v="FastWheels"/>
    <n v="1"/>
    <n v="5"/>
    <n v="174"/>
    <x v="1"/>
    <x v="0"/>
    <n v="821"/>
    <s v="TV"/>
  </r>
  <r>
    <n v="800151"/>
    <s v="Laptop"/>
    <s v="Delhi"/>
    <s v="Delivered"/>
    <d v="2019-03-14T03:19:45"/>
    <d v="2019-03-16T03:19:45"/>
    <d v="2019-03-18T03:19:45"/>
    <n v="33"/>
    <n v="124"/>
    <s v="Chennai"/>
    <s v="Delhi-Chennai"/>
    <s v="Outstation"/>
    <s v="Ship2Home"/>
    <n v="-2"/>
    <n v="2"/>
    <n v="157"/>
    <x v="0"/>
    <x v="0"/>
    <n v="3598"/>
    <s v="Laptop"/>
  </r>
  <r>
    <n v="457504"/>
    <s v="PC"/>
    <s v="Delhi"/>
    <s v="Delivered"/>
    <d v="2019-03-14T03:21:34"/>
    <d v="2019-03-20T03:21:34"/>
    <d v="2019-03-20T03:21:34"/>
    <n v="47"/>
    <n v="113"/>
    <s v="Mumbai"/>
    <s v="Delhi-Mumbai"/>
    <s v="Outstation"/>
    <s v="FastWheels"/>
    <n v="0"/>
    <n v="6"/>
    <n v="160"/>
    <x v="1"/>
    <x v="1"/>
    <n v="3096.6721010000001"/>
    <s v="PC"/>
  </r>
  <r>
    <n v="91146"/>
    <s v="Mobile"/>
    <s v="Delhi"/>
    <s v="Delivered"/>
    <d v="2019-03-14T03:35:02"/>
    <d v="2019-03-18T03:35:02"/>
    <d v="2019-03-17T03:35:02"/>
    <n v="40"/>
    <n v="112"/>
    <s v="Mumbai"/>
    <s v="Delhi-Mumbai"/>
    <s v="Outstation"/>
    <s v="Ship2Home"/>
    <n v="1"/>
    <n v="4"/>
    <n v="152"/>
    <x v="0"/>
    <x v="1"/>
    <n v="2923.2563369999998"/>
    <s v="Mobile"/>
  </r>
  <r>
    <n v="82942"/>
    <s v="Laptop"/>
    <s v="Bangalore"/>
    <s v="Delivered"/>
    <d v="2019-03-14T03:41:12"/>
    <d v="2019-03-19T03:41:12"/>
    <d v="2019-03-21T03:41:12"/>
    <n v="70"/>
    <n v="86"/>
    <s v="Mumbai"/>
    <s v="Bangalore-Mumbai"/>
    <s v="Outstation"/>
    <s v="FastWheels"/>
    <n v="-2"/>
    <n v="5"/>
    <n v="156"/>
    <x v="1"/>
    <x v="1"/>
    <n v="3490"/>
    <s v="Laptop"/>
  </r>
  <r>
    <n v="179771"/>
    <s v="TV - 50 in"/>
    <s v="Bangalore"/>
    <s v="Delivered"/>
    <d v="2019-03-14T03:41:27"/>
    <d v="2019-03-17T03:41:27"/>
    <d v="2019-03-17T03:41:27"/>
    <n v="43"/>
    <n v="129"/>
    <s v="Chennai"/>
    <s v="Bangalore-Chennai"/>
    <s v="Outstation"/>
    <s v="Ship2Home"/>
    <n v="0"/>
    <n v="3"/>
    <n v="172"/>
    <x v="1"/>
    <x v="0"/>
    <n v="639"/>
    <s v="TV"/>
  </r>
  <r>
    <n v="706660"/>
    <s v="Laptop"/>
    <s v="Delhi"/>
    <s v="Delivered"/>
    <d v="2019-03-14T03:43:20"/>
    <d v="2019-03-23T03:43:20"/>
    <d v="2019-03-18T03:43:20"/>
    <n v="35"/>
    <n v="110"/>
    <s v="Kolkata"/>
    <s v="Delhi-Kolkata"/>
    <s v="Outstation"/>
    <s v="FastWheels"/>
    <n v="5"/>
    <n v="9"/>
    <n v="145"/>
    <x v="1"/>
    <x v="1"/>
    <n v="1492.044809"/>
    <s v="Laptop"/>
  </r>
  <r>
    <n v="536363"/>
    <s v="Tablet"/>
    <s v="Delhi"/>
    <s v="Delivered"/>
    <d v="2019-03-14T03:44:49"/>
    <d v="2019-03-14T03:44:49"/>
    <d v="2019-03-18T03:44:49"/>
    <n v="0"/>
    <n v="106"/>
    <s v="Delhi"/>
    <s v="Delhi-Delhi"/>
    <s v="Local"/>
    <s v="FastWheels"/>
    <n v="-4"/>
    <n v="0"/>
    <n v="106"/>
    <x v="1"/>
    <x v="0"/>
    <n v="1144"/>
    <s v="Tablet"/>
  </r>
  <r>
    <n v="75391"/>
    <s v="Gaming Console"/>
    <s v="Delhi"/>
    <s v="Delivered"/>
    <d v="2019-03-14T03:47:50"/>
    <d v="2019-03-14T03:47:50"/>
    <d v="2019-03-19T03:47:50"/>
    <n v="0"/>
    <n v="109"/>
    <s v="Delhi"/>
    <s v="Delhi-Delhi"/>
    <s v="Local"/>
    <s v="FastWheels"/>
    <n v="-5"/>
    <n v="0"/>
    <n v="109"/>
    <x v="1"/>
    <x v="0"/>
    <n v="2747.4312100000002"/>
    <s v="Gaming Console"/>
  </r>
  <r>
    <n v="434376"/>
    <s v="Mobile"/>
    <s v="Delhi"/>
    <s v="Delivered"/>
    <d v="2019-03-14T03:47:52"/>
    <d v="2019-03-16T03:47:52"/>
    <d v="2019-03-19T03:47:52"/>
    <n v="28"/>
    <n v="113"/>
    <s v="Mumbai"/>
    <s v="Delhi-Mumbai"/>
    <s v="Outstation"/>
    <s v="FastWheels"/>
    <n v="-3"/>
    <n v="2"/>
    <n v="141"/>
    <x v="0"/>
    <x v="1"/>
    <n v="2040.3812479999999"/>
    <s v="Mobile"/>
  </r>
  <r>
    <n v="646977"/>
    <s v="Mobile"/>
    <s v="Bangalore"/>
    <s v="Delivered"/>
    <d v="2019-03-14T03:49:47"/>
    <d v="2019-03-17T03:49:47"/>
    <d v="2019-03-21T03:49:47"/>
    <n v="36"/>
    <n v="109"/>
    <s v="Mumbai"/>
    <s v="Bangalore-Mumbai"/>
    <s v="Outstation"/>
    <s v="Ship2Home"/>
    <n v="-4"/>
    <n v="3"/>
    <n v="145"/>
    <x v="0"/>
    <x v="0"/>
    <n v="3500.7972669999999"/>
    <s v="Mobile"/>
  </r>
  <r>
    <n v="476249"/>
    <s v="TV - 50 in"/>
    <s v="Delhi"/>
    <s v="Delivered"/>
    <d v="2019-03-14T03:50:54"/>
    <d v="2019-03-18T03:50:54"/>
    <d v="2019-03-18T03:50:54"/>
    <n v="0"/>
    <n v="106"/>
    <s v="Delhi"/>
    <s v="Delhi-Delhi"/>
    <s v="Local"/>
    <s v="FastWheels"/>
    <n v="0"/>
    <n v="4"/>
    <n v="106"/>
    <x v="1"/>
    <x v="0"/>
    <n v="3727.9910559999998"/>
    <s v="TV"/>
  </r>
  <r>
    <n v="990797"/>
    <s v="PC"/>
    <s v="Bangalore"/>
    <s v="Delivered"/>
    <d v="2019-03-14T03:59:29"/>
    <d v="2019-03-19T03:59:29"/>
    <d v="2019-03-21T03:59:29"/>
    <n v="58"/>
    <n v="95"/>
    <s v="Mumbai"/>
    <s v="Bangalore-Mumbai"/>
    <s v="Outstation"/>
    <s v="FastWheels"/>
    <n v="-2"/>
    <n v="5"/>
    <n v="153"/>
    <x v="1"/>
    <x v="0"/>
    <n v="1415.94559"/>
    <s v="PC"/>
  </r>
  <r>
    <n v="729075"/>
    <s v="Mobile"/>
    <s v="Delhi"/>
    <s v="Delivered"/>
    <d v="2019-03-14T04:00:35"/>
    <d v="2019-03-18T04:00:35"/>
    <d v="2019-03-17T04:00:35"/>
    <n v="50"/>
    <n v="124"/>
    <s v="Bangalore"/>
    <s v="Delhi-Bangalore"/>
    <s v="Outstation"/>
    <s v="Ship2Home"/>
    <n v="1"/>
    <n v="4"/>
    <n v="174"/>
    <x v="0"/>
    <x v="0"/>
    <n v="2763"/>
    <s v="Mobile"/>
  </r>
  <r>
    <n v="946617"/>
    <s v="Mobile"/>
    <s v="Delhi"/>
    <s v="Delivered"/>
    <d v="2019-03-14T04:01:36"/>
    <d v="2019-03-22T04:01:36"/>
    <d v="2019-03-17T04:01:36"/>
    <n v="44"/>
    <n v="128"/>
    <s v="Bangalore"/>
    <s v="Delhi-Bangalore"/>
    <s v="Outstation"/>
    <s v="Ship2Home"/>
    <n v="5"/>
    <n v="8"/>
    <n v="172"/>
    <x v="0"/>
    <x v="2"/>
    <n v="2159.3076999999998"/>
    <s v="Mobile"/>
  </r>
  <r>
    <n v="573064"/>
    <s v="Gaming Console"/>
    <s v="Bangalore"/>
    <s v="Delivered"/>
    <d v="2019-03-14T04:05:55"/>
    <d v="2019-03-20T04:05:55"/>
    <d v="2019-03-19T04:05:55"/>
    <n v="78"/>
    <n v="91"/>
    <s v="Mumbai"/>
    <s v="Bangalore-Mumbai"/>
    <s v="Outstation"/>
    <s v="FastWheels"/>
    <n v="1"/>
    <n v="6"/>
    <n v="169"/>
    <x v="1"/>
    <x v="1"/>
    <n v="1863.3872710000001"/>
    <s v="Gaming Console"/>
  </r>
  <r>
    <n v="67851"/>
    <s v="Mobile"/>
    <s v="Delhi"/>
    <s v="Delivered"/>
    <d v="2019-03-14T04:06:33"/>
    <d v="2019-03-15T04:06:33"/>
    <d v="2019-03-19T04:06:33"/>
    <n v="0"/>
    <n v="128"/>
    <s v="Delhi"/>
    <s v="Delhi-Delhi"/>
    <s v="Local"/>
    <s v="Ship2Home"/>
    <n v="-4"/>
    <n v="1"/>
    <n v="128"/>
    <x v="0"/>
    <x v="2"/>
    <n v="412.45368120000001"/>
    <s v="Mobile"/>
  </r>
  <r>
    <n v="462346"/>
    <s v="Tablet"/>
    <s v="Delhi"/>
    <s v="Delivered"/>
    <d v="2019-03-14T04:24:38"/>
    <d v="2019-03-19T04:24:38"/>
    <d v="2019-03-18T04:24:38"/>
    <n v="0"/>
    <n v="126"/>
    <s v="Delhi"/>
    <s v="Delhi-Delhi"/>
    <s v="Local"/>
    <s v="Ship2Home"/>
    <n v="1"/>
    <n v="5"/>
    <n v="126"/>
    <x v="1"/>
    <x v="1"/>
    <n v="3113"/>
    <s v="Tablet"/>
  </r>
  <r>
    <n v="462692"/>
    <s v="Gaming Console"/>
    <s v="Delhi"/>
    <s v="Delivered"/>
    <d v="2019-03-14T04:41:41"/>
    <d v="2019-03-16T04:41:41"/>
    <d v="2019-03-17T04:41:41"/>
    <n v="84"/>
    <n v="86"/>
    <s v="Mumbai"/>
    <s v="Delhi-Mumbai"/>
    <s v="Outstation"/>
    <s v="FastWheels"/>
    <n v="-1"/>
    <n v="2"/>
    <n v="170"/>
    <x v="1"/>
    <x v="1"/>
    <n v="1994"/>
    <s v="Gaming Console"/>
  </r>
  <r>
    <n v="711101"/>
    <s v="TV - 50 in"/>
    <s v="Delhi"/>
    <s v="Delivered"/>
    <d v="2019-03-14T04:41:49"/>
    <d v="2019-03-21T04:41:49"/>
    <d v="2019-03-21T04:41:49"/>
    <n v="38"/>
    <n v="120"/>
    <s v="Chennai"/>
    <s v="Delhi-Chennai"/>
    <s v="Outstation"/>
    <s v="Ship2Home"/>
    <n v="0"/>
    <n v="7"/>
    <n v="158"/>
    <x v="1"/>
    <x v="0"/>
    <n v="2728.7479159999998"/>
    <s v="TV"/>
  </r>
  <r>
    <n v="103910"/>
    <s v="TV - 32 in"/>
    <s v="Bangalore"/>
    <s v="Delivered"/>
    <d v="2019-03-14T04:58:51"/>
    <d v="2019-03-20T04:58:51"/>
    <d v="2019-03-19T04:58:51"/>
    <n v="45"/>
    <n v="127"/>
    <s v="Delhi"/>
    <s v="Bangalore-Delhi"/>
    <s v="Outstation"/>
    <s v="Ship2Home"/>
    <n v="1"/>
    <n v="6"/>
    <n v="172"/>
    <x v="1"/>
    <x v="1"/>
    <n v="1513.9383789999999"/>
    <s v="TV"/>
  </r>
  <r>
    <n v="352730"/>
    <s v="Mobile"/>
    <s v="Bangalore"/>
    <s v="Delivered"/>
    <d v="2019-03-14T04:59:33"/>
    <d v="2019-03-21T04:59:33"/>
    <d v="2019-03-21T04:59:33"/>
    <n v="28"/>
    <n v="114"/>
    <s v="Mumbai"/>
    <s v="Bangalore-Mumbai"/>
    <s v="Outstation"/>
    <s v="Ship2Home"/>
    <n v="0"/>
    <n v="7"/>
    <n v="142"/>
    <x v="1"/>
    <x v="1"/>
    <n v="3185.5922679999999"/>
    <s v="Mobile"/>
  </r>
  <r>
    <n v="311430"/>
    <s v="TV - 32 in"/>
    <s v="Bangalore"/>
    <s v="Delivered"/>
    <d v="2019-03-14T05:07:52"/>
    <d v="2019-03-18T05:07:52"/>
    <d v="2019-03-21T05:07:52"/>
    <n v="36"/>
    <n v="126"/>
    <s v="Delhi"/>
    <s v="Bangalore-Delhi"/>
    <s v="Outstation"/>
    <s v="Ship2Home"/>
    <n v="-3"/>
    <n v="4"/>
    <n v="162"/>
    <x v="0"/>
    <x v="1"/>
    <n v="2410.161814"/>
    <s v="TV"/>
  </r>
  <r>
    <n v="935116"/>
    <s v="Mobile"/>
    <s v="Bangalore"/>
    <s v="Delivered"/>
    <d v="2019-03-14T05:10:32"/>
    <d v="2019-03-24T05:10:32"/>
    <d v="2019-03-19T05:10:32"/>
    <n v="40"/>
    <n v="129"/>
    <s v="Chennai"/>
    <s v="Bangalore-Chennai"/>
    <s v="Outstation"/>
    <s v="FastWheels"/>
    <n v="5"/>
    <n v="10"/>
    <n v="169"/>
    <x v="1"/>
    <x v="1"/>
    <n v="2949.6681060000001"/>
    <s v="Mobile"/>
  </r>
  <r>
    <n v="708895"/>
    <s v="Gaming Console"/>
    <s v="Bangalore"/>
    <s v="Delivered"/>
    <d v="2019-03-14T05:18:34"/>
    <d v="2019-03-16T05:18:34"/>
    <d v="2019-03-18T05:18:34"/>
    <n v="40"/>
    <n v="106"/>
    <s v="Kolkata"/>
    <s v="Bangalore-Kolkata"/>
    <s v="Outstation"/>
    <s v="Ship2Home"/>
    <n v="-2"/>
    <n v="2"/>
    <n v="146"/>
    <x v="1"/>
    <x v="0"/>
    <n v="1080.2747529999999"/>
    <s v="Gaming Console"/>
  </r>
  <r>
    <n v="380263"/>
    <s v="Tablet"/>
    <s v="Bangalore"/>
    <s v="Delivered"/>
    <d v="2019-03-14T05:19:42"/>
    <d v="2019-03-14T05:19:42"/>
    <d v="2019-03-20T05:19:42"/>
    <n v="0"/>
    <n v="123"/>
    <s v="Bangalore"/>
    <s v="Bangalore-Bangalore"/>
    <s v="Local"/>
    <s v="Ship2Home"/>
    <n v="-6"/>
    <n v="0"/>
    <n v="123"/>
    <x v="1"/>
    <x v="0"/>
    <n v="1105.8181400000001"/>
    <s v="Tablet"/>
  </r>
  <r>
    <n v="890196"/>
    <s v="Mobile"/>
    <s v="Delhi"/>
    <s v="Delivered"/>
    <d v="2019-03-14T05:22:04"/>
    <d v="2019-03-18T05:22:04"/>
    <d v="2019-03-17T05:22:04"/>
    <n v="46"/>
    <n v="112"/>
    <s v="Kolkata"/>
    <s v="Delhi-Kolkata"/>
    <s v="Outstation"/>
    <s v="FastWheels"/>
    <n v="1"/>
    <n v="4"/>
    <n v="158"/>
    <x v="0"/>
    <x v="1"/>
    <n v="1981.6655720000001"/>
    <s v="Mobile"/>
  </r>
  <r>
    <n v="123588"/>
    <s v="Laptop"/>
    <s v="Delhi"/>
    <s v="Delivered"/>
    <d v="2019-03-14T05:29:43"/>
    <d v="2019-03-19T05:29:43"/>
    <d v="2019-03-20T05:29:43"/>
    <n v="82"/>
    <n v="92"/>
    <s v="Kolkata"/>
    <s v="Delhi-Kolkata"/>
    <s v="Outstation"/>
    <s v="FastWheels"/>
    <n v="-1"/>
    <n v="5"/>
    <n v="174"/>
    <x v="0"/>
    <x v="1"/>
    <n v="876"/>
    <s v="Laptop"/>
  </r>
  <r>
    <n v="671332"/>
    <s v="TV - 32 in"/>
    <s v="Delhi"/>
    <s v="Delivered"/>
    <d v="2019-03-14T05:40:46"/>
    <d v="2019-03-20T05:40:46"/>
    <d v="2019-03-20T05:40:46"/>
    <n v="26"/>
    <n v="112"/>
    <s v="Kolkata"/>
    <s v="Delhi-Kolkata"/>
    <s v="Outstation"/>
    <s v="FastWheels"/>
    <n v="0"/>
    <n v="6"/>
    <n v="138"/>
    <x v="1"/>
    <x v="1"/>
    <n v="2813"/>
    <s v="TV"/>
  </r>
  <r>
    <n v="209425"/>
    <s v="Tablet"/>
    <s v="Delhi"/>
    <s v="Delivered"/>
    <d v="2019-03-14T05:47:20"/>
    <d v="2019-03-22T05:47:20"/>
    <d v="2019-03-18T05:47:20"/>
    <n v="67"/>
    <n v="107"/>
    <s v="Chennai"/>
    <s v="Delhi-Chennai"/>
    <s v="Outstation"/>
    <s v="FastWheels"/>
    <n v="4"/>
    <n v="8"/>
    <n v="174"/>
    <x v="1"/>
    <x v="0"/>
    <n v="2203"/>
    <s v="Tablet"/>
  </r>
  <r>
    <n v="611351"/>
    <s v="Mobile"/>
    <s v="Delhi"/>
    <s v="Delivered"/>
    <d v="2019-03-14T05:47:54"/>
    <d v="2019-03-17T05:47:54"/>
    <d v="2019-03-17T05:47:54"/>
    <n v="0"/>
    <n v="109"/>
    <s v="Delhi"/>
    <s v="Delhi-Delhi"/>
    <s v="Local"/>
    <s v="FastWheels"/>
    <n v="0"/>
    <n v="3"/>
    <n v="109"/>
    <x v="1"/>
    <x v="0"/>
    <n v="2518.8792130000002"/>
    <s v="Mobile"/>
  </r>
  <r>
    <n v="728135"/>
    <s v="Mobile"/>
    <s v="Delhi"/>
    <s v="Delivered"/>
    <d v="2019-03-14T05:48:27"/>
    <d v="2019-03-16T05:48:27"/>
    <d v="2019-03-21T05:48:27"/>
    <n v="78"/>
    <n v="108"/>
    <s v="Bangalore"/>
    <s v="Delhi-Bangalore"/>
    <s v="Outstation"/>
    <s v="FastWheels"/>
    <n v="-5"/>
    <n v="2"/>
    <n v="186"/>
    <x v="1"/>
    <x v="0"/>
    <n v="708.98419590000003"/>
    <s v="Mobile"/>
  </r>
  <r>
    <n v="262927"/>
    <s v="Mobile"/>
    <s v="Delhi"/>
    <s v="Delivered"/>
    <d v="2019-03-14T05:54:39"/>
    <d v="2019-03-20T05:54:39"/>
    <d v="2019-03-18T05:54:39"/>
    <n v="87"/>
    <n v="104"/>
    <s v="Bangalore"/>
    <s v="Delhi-Bangalore"/>
    <s v="Outstation"/>
    <s v="FastWheels"/>
    <n v="2"/>
    <n v="6"/>
    <n v="191"/>
    <x v="1"/>
    <x v="2"/>
    <n v="3624.4062130000002"/>
    <s v="Mobile"/>
  </r>
  <r>
    <n v="406532"/>
    <s v="Mobile"/>
    <s v="Bangalore"/>
    <s v="Delivered"/>
    <d v="2019-03-14T05:58:32"/>
    <d v="2019-03-16T05:58:32"/>
    <d v="2019-03-18T05:58:32"/>
    <n v="64"/>
    <n v="85"/>
    <s v="Mumbai"/>
    <s v="Bangalore-Mumbai"/>
    <s v="Outstation"/>
    <s v="FastWheels"/>
    <n v="-2"/>
    <n v="2"/>
    <n v="149"/>
    <x v="1"/>
    <x v="1"/>
    <n v="3213"/>
    <s v="Mobile"/>
  </r>
  <r>
    <n v="246979"/>
    <s v="TV - 50 in"/>
    <s v="Delhi"/>
    <s v="Delivered"/>
    <d v="2019-03-14T05:59:23"/>
    <d v="2019-03-20T05:59:23"/>
    <d v="2019-03-18T05:59:23"/>
    <n v="48"/>
    <n v="105"/>
    <s v="Mumbai"/>
    <s v="Delhi-Mumbai"/>
    <s v="Outstation"/>
    <s v="Ship2Home"/>
    <n v="2"/>
    <n v="6"/>
    <n v="153"/>
    <x v="1"/>
    <x v="0"/>
    <n v="3437.416984"/>
    <s v="TV"/>
  </r>
  <r>
    <n v="286483"/>
    <s v="Mobile"/>
    <s v="Delhi"/>
    <s v="Delivered"/>
    <d v="2019-03-14T06:05:41"/>
    <d v="2019-03-21T06:05:41"/>
    <d v="2019-03-21T06:05:41"/>
    <n v="50"/>
    <n v="128"/>
    <s v="Bangalore"/>
    <s v="Delhi-Bangalore"/>
    <s v="Outstation"/>
    <s v="Ship2Home"/>
    <n v="0"/>
    <n v="7"/>
    <n v="178"/>
    <x v="1"/>
    <x v="0"/>
    <n v="3430"/>
    <s v="Mobile"/>
  </r>
  <r>
    <n v="475714"/>
    <s v="Mobile"/>
    <s v="Delhi"/>
    <s v="Delivered"/>
    <d v="2019-03-14T06:08:30"/>
    <d v="2019-03-18T06:08:30"/>
    <d v="2019-03-19T06:08:30"/>
    <n v="32"/>
    <n v="122"/>
    <s v="Bangalore"/>
    <s v="Delhi-Bangalore"/>
    <s v="Outstation"/>
    <s v="Ship2Home"/>
    <n v="-1"/>
    <n v="4"/>
    <n v="154"/>
    <x v="1"/>
    <x v="1"/>
    <n v="2607"/>
    <s v="Mobile"/>
  </r>
  <r>
    <n v="386544"/>
    <s v="PC"/>
    <s v="Delhi"/>
    <s v="Delivered"/>
    <d v="2019-03-14T06:11:53"/>
    <d v="2019-03-16T06:11:53"/>
    <d v="2019-03-20T06:11:53"/>
    <n v="0"/>
    <n v="124"/>
    <s v="Delhi"/>
    <s v="Delhi-Delhi"/>
    <s v="Local"/>
    <s v="FastWheels"/>
    <n v="-4"/>
    <n v="2"/>
    <n v="124"/>
    <x v="0"/>
    <x v="1"/>
    <n v="1055"/>
    <s v="PC"/>
  </r>
  <r>
    <n v="319221"/>
    <s v="TV - 40 in"/>
    <s v="Bangalore"/>
    <s v="Delivered"/>
    <d v="2019-03-14T06:13:56"/>
    <d v="2019-03-18T06:13:56"/>
    <d v="2019-03-20T06:13:56"/>
    <n v="34"/>
    <n v="125"/>
    <s v="Delhi"/>
    <s v="Bangalore-Delhi"/>
    <s v="Outstation"/>
    <s v="Ship2Home"/>
    <n v="-2"/>
    <n v="4"/>
    <n v="159"/>
    <x v="0"/>
    <x v="2"/>
    <n v="680.07465720000005"/>
    <s v="TV"/>
  </r>
  <r>
    <n v="162765"/>
    <s v="TV - 40 in"/>
    <s v="Delhi"/>
    <s v="Delivered"/>
    <d v="2019-03-14T06:22:22"/>
    <d v="2019-03-16T06:22:22"/>
    <d v="2019-03-21T06:22:22"/>
    <n v="66"/>
    <n v="92"/>
    <s v="Mumbai"/>
    <s v="Delhi-Mumbai"/>
    <s v="Outstation"/>
    <s v="FastWheels"/>
    <n v="-5"/>
    <n v="2"/>
    <n v="158"/>
    <x v="0"/>
    <x v="0"/>
    <n v="3455.8229620000002"/>
    <s v="TV"/>
  </r>
  <r>
    <n v="742226"/>
    <s v="PC"/>
    <s v="Bangalore"/>
    <s v="Delivered"/>
    <d v="2019-03-14T06:24:38"/>
    <d v="2019-03-18T06:24:38"/>
    <d v="2019-03-17T06:24:38"/>
    <n v="0"/>
    <n v="102"/>
    <s v="Bangalore"/>
    <s v="Bangalore-Bangalore"/>
    <s v="Local"/>
    <s v="FastWheels"/>
    <n v="1"/>
    <n v="4"/>
    <n v="102"/>
    <x v="1"/>
    <x v="1"/>
    <n v="326.81225490000003"/>
    <s v="PC"/>
  </r>
  <r>
    <n v="667954"/>
    <s v="Mobile"/>
    <s v="Bangalore"/>
    <s v="Delivered"/>
    <d v="2019-03-14T06:30:42"/>
    <d v="2019-03-18T06:30:42"/>
    <d v="2019-03-19T06:30:42"/>
    <n v="47"/>
    <n v="111"/>
    <s v="Mumbai"/>
    <s v="Bangalore-Mumbai"/>
    <s v="Outstation"/>
    <s v="Ship2Home"/>
    <n v="-1"/>
    <n v="4"/>
    <n v="158"/>
    <x v="1"/>
    <x v="1"/>
    <n v="3208.186213"/>
    <s v="Mobile"/>
  </r>
  <r>
    <n v="182921"/>
    <s v="Mobile"/>
    <s v="Delhi"/>
    <s v="Delivered"/>
    <d v="2019-03-14T06:31:12"/>
    <d v="2019-03-15T06:31:12"/>
    <d v="2019-03-20T06:31:12"/>
    <n v="0"/>
    <n v="129"/>
    <s v="Delhi"/>
    <s v="Delhi-Delhi"/>
    <s v="Local"/>
    <s v="Ship2Home"/>
    <n v="-5"/>
    <n v="1"/>
    <n v="129"/>
    <x v="1"/>
    <x v="0"/>
    <n v="1176"/>
    <s v="Mobile"/>
  </r>
  <r>
    <n v="12840"/>
    <s v="Mobile"/>
    <s v="Delhi"/>
    <s v="Delivered"/>
    <d v="2019-03-14T06:34:34"/>
    <d v="2019-03-22T06:34:34"/>
    <d v="2019-03-21T06:34:34"/>
    <n v="37"/>
    <n v="130"/>
    <s v="Chennai"/>
    <s v="Delhi-Chennai"/>
    <s v="Outstation"/>
    <s v="FastWheels"/>
    <n v="1"/>
    <n v="8"/>
    <n v="167"/>
    <x v="0"/>
    <x v="1"/>
    <n v="2445.2776749999998"/>
    <s v="Mobile"/>
  </r>
  <r>
    <n v="111590"/>
    <s v="Mobile"/>
    <s v="Bangalore"/>
    <s v="Delivered"/>
    <d v="2019-03-14T06:36:10"/>
    <d v="2019-03-14T06:36:10"/>
    <d v="2019-03-21T06:36:10"/>
    <n v="0"/>
    <n v="109"/>
    <s v="Bangalore"/>
    <s v="Bangalore-Bangalore"/>
    <s v="Local"/>
    <s v="FastWheels"/>
    <n v="-7"/>
    <n v="0"/>
    <n v="109"/>
    <x v="1"/>
    <x v="1"/>
    <n v="1199.1528969999999"/>
    <s v="Mobile"/>
  </r>
  <r>
    <n v="259569"/>
    <s v="Mobile"/>
    <s v="Bangalore"/>
    <s v="Delivered"/>
    <d v="2019-03-14T06:40:56"/>
    <d v="2019-03-19T06:40:56"/>
    <d v="2019-03-18T06:40:56"/>
    <n v="72"/>
    <n v="89"/>
    <s v="Mumbai"/>
    <s v="Bangalore-Mumbai"/>
    <s v="Outstation"/>
    <s v="FastWheels"/>
    <n v="1"/>
    <n v="5"/>
    <n v="161"/>
    <x v="0"/>
    <x v="0"/>
    <n v="1663"/>
    <s v="Mobile"/>
  </r>
  <r>
    <n v="375456"/>
    <s v="PC"/>
    <s v="Delhi"/>
    <s v="Delivered"/>
    <d v="2019-03-14T06:42:12"/>
    <d v="2019-03-21T06:42:12"/>
    <d v="2019-03-17T06:42:12"/>
    <n v="27"/>
    <n v="124"/>
    <s v="Chennai"/>
    <s v="Delhi-Chennai"/>
    <s v="Outstation"/>
    <s v="FastWheels"/>
    <n v="4"/>
    <n v="7"/>
    <n v="151"/>
    <x v="0"/>
    <x v="1"/>
    <n v="662"/>
    <s v="PC"/>
  </r>
  <r>
    <n v="732363"/>
    <s v="Laptop"/>
    <s v="Bangalore"/>
    <s v="Delivered"/>
    <d v="2019-03-14T06:44:46"/>
    <d v="2019-03-21T06:44:46"/>
    <d v="2019-03-17T06:44:46"/>
    <n v="26"/>
    <n v="111"/>
    <s v="Mumbai"/>
    <s v="Bangalore-Mumbai"/>
    <s v="Outstation"/>
    <s v="Ship2Home"/>
    <n v="4"/>
    <n v="7"/>
    <n v="137"/>
    <x v="0"/>
    <x v="0"/>
    <n v="2915"/>
    <s v="Laptop"/>
  </r>
  <r>
    <n v="916264"/>
    <s v="PC"/>
    <s v="Delhi"/>
    <s v="Delivered"/>
    <d v="2019-03-14T06:50:12"/>
    <d v="2019-03-16T06:50:12"/>
    <d v="2019-03-19T06:50:12"/>
    <n v="27"/>
    <n v="113"/>
    <s v="Mumbai"/>
    <s v="Delhi-Mumbai"/>
    <s v="Outstation"/>
    <s v="FastWheels"/>
    <n v="-3"/>
    <n v="2"/>
    <n v="140"/>
    <x v="1"/>
    <x v="1"/>
    <n v="3240.3061739999998"/>
    <s v="PC"/>
  </r>
  <r>
    <n v="35524"/>
    <s v="Laptop"/>
    <s v="Bangalore"/>
    <s v="Delivered"/>
    <d v="2019-03-14T07:01:18"/>
    <d v="2019-03-16T07:01:18"/>
    <d v="2019-03-20T07:01:18"/>
    <n v="32"/>
    <n v="129"/>
    <s v="Delhi"/>
    <s v="Bangalore-Delhi"/>
    <s v="Outstation"/>
    <s v="FastWheels"/>
    <n v="-4"/>
    <n v="2"/>
    <n v="161"/>
    <x v="1"/>
    <x v="1"/>
    <n v="1137.60187"/>
    <s v="Laptop"/>
  </r>
  <r>
    <n v="927842"/>
    <s v="PC"/>
    <s v="Bangalore"/>
    <s v="Delivered"/>
    <d v="2019-03-14T07:20:28"/>
    <d v="2019-03-17T07:20:28"/>
    <d v="2019-03-19T07:20:28"/>
    <n v="35"/>
    <n v="114"/>
    <s v="Mumbai"/>
    <s v="Bangalore-Mumbai"/>
    <s v="Outstation"/>
    <s v="Ship2Home"/>
    <n v="-2"/>
    <n v="3"/>
    <n v="149"/>
    <x v="1"/>
    <x v="1"/>
    <n v="3447.3451770000001"/>
    <s v="PC"/>
  </r>
  <r>
    <n v="819914"/>
    <s v="TV - 32 in"/>
    <s v="Bangalore"/>
    <s v="Delivered"/>
    <d v="2019-03-14T07:24:43"/>
    <d v="2019-03-20T07:24:43"/>
    <d v="2019-03-21T07:24:43"/>
    <n v="41"/>
    <n v="105"/>
    <s v="Mumbai"/>
    <s v="Bangalore-Mumbai"/>
    <s v="Outstation"/>
    <s v="Ship2Home"/>
    <n v="-1"/>
    <n v="6"/>
    <n v="146"/>
    <x v="1"/>
    <x v="1"/>
    <n v="2431"/>
    <s v="TV"/>
  </r>
  <r>
    <n v="873669"/>
    <s v="Laptop"/>
    <s v="Delhi"/>
    <s v="Delivered"/>
    <d v="2019-03-14T07:25:40"/>
    <d v="2019-03-18T07:25:40"/>
    <d v="2019-03-20T07:25:40"/>
    <n v="25"/>
    <n v="122"/>
    <s v="Chennai"/>
    <s v="Delhi-Chennai"/>
    <s v="Outstation"/>
    <s v="Ship2Home"/>
    <n v="-2"/>
    <n v="4"/>
    <n v="147"/>
    <x v="0"/>
    <x v="0"/>
    <n v="2647.7169960000001"/>
    <s v="Laptop"/>
  </r>
  <r>
    <n v="17512"/>
    <s v="PC"/>
    <s v="Bangalore"/>
    <s v="Delivered"/>
    <d v="2019-03-14T07:29:20"/>
    <d v="2019-03-17T07:29:20"/>
    <d v="2019-03-20T07:29:20"/>
    <n v="28"/>
    <n v="105"/>
    <s v="Kolkata"/>
    <s v="Bangalore-Kolkata"/>
    <s v="Outstation"/>
    <s v="FastWheels"/>
    <n v="-3"/>
    <n v="3"/>
    <n v="133"/>
    <x v="1"/>
    <x v="1"/>
    <n v="3286.8549640000001"/>
    <s v="PC"/>
  </r>
  <r>
    <n v="588587"/>
    <s v="Laptop"/>
    <s v="Bangalore"/>
    <s v="Delivered"/>
    <d v="2019-03-14T07:29:20"/>
    <d v="2019-03-22T07:29:20"/>
    <d v="2019-03-20T07:29:20"/>
    <n v="38"/>
    <n v="123"/>
    <s v="Delhi"/>
    <s v="Bangalore-Delhi"/>
    <s v="Outstation"/>
    <s v="Ship2Home"/>
    <n v="2"/>
    <n v="8"/>
    <n v="161"/>
    <x v="1"/>
    <x v="0"/>
    <n v="2330"/>
    <s v="Laptop"/>
  </r>
  <r>
    <n v="169383"/>
    <s v="Mobile"/>
    <s v="Bangalore"/>
    <s v="Delivered"/>
    <d v="2019-03-14T07:30:13"/>
    <d v="2019-03-20T07:30:13"/>
    <d v="2019-03-19T07:30:13"/>
    <n v="0"/>
    <n v="128"/>
    <s v="Bangalore"/>
    <s v="Bangalore-Bangalore"/>
    <s v="Local"/>
    <s v="Ship2Home"/>
    <n v="1"/>
    <n v="6"/>
    <n v="128"/>
    <x v="0"/>
    <x v="0"/>
    <n v="2981.7448140000001"/>
    <s v="Mobile"/>
  </r>
  <r>
    <n v="683481"/>
    <s v="TV - 40 in"/>
    <s v="Delhi"/>
    <s v="Delivered"/>
    <d v="2019-03-14T07:33:15"/>
    <d v="2019-03-16T07:33:15"/>
    <d v="2019-03-20T07:33:15"/>
    <n v="84"/>
    <n v="110"/>
    <s v="Bangalore"/>
    <s v="Delhi-Bangalore"/>
    <s v="Outstation"/>
    <s v="FastWheels"/>
    <n v="-4"/>
    <n v="2"/>
    <n v="194"/>
    <x v="0"/>
    <x v="0"/>
    <n v="1016.924925"/>
    <s v="TV"/>
  </r>
  <r>
    <n v="501537"/>
    <s v="PC"/>
    <s v="Delhi"/>
    <s v="Delivered"/>
    <d v="2019-03-14T07:38:08"/>
    <d v="2019-03-24T07:38:08"/>
    <d v="2019-03-17T07:38:08"/>
    <n v="79"/>
    <n v="103"/>
    <s v="Chennai"/>
    <s v="Delhi-Chennai"/>
    <s v="Outstation"/>
    <s v="FastWheels"/>
    <n v="7"/>
    <n v="10"/>
    <n v="182"/>
    <x v="0"/>
    <x v="0"/>
    <n v="3328"/>
    <s v="PC"/>
  </r>
  <r>
    <n v="18994"/>
    <s v="Tablet"/>
    <s v="Delhi"/>
    <s v="Delivered"/>
    <d v="2019-03-14T07:46:19"/>
    <d v="2019-03-19T07:46:19"/>
    <d v="2019-03-21T07:46:19"/>
    <n v="32"/>
    <n v="111"/>
    <s v="Kolkata"/>
    <s v="Delhi-Kolkata"/>
    <s v="Outstation"/>
    <s v="Ship2Home"/>
    <n v="-2"/>
    <n v="5"/>
    <n v="143"/>
    <x v="1"/>
    <x v="1"/>
    <n v="1105"/>
    <s v="Tablet"/>
  </r>
  <r>
    <n v="461128"/>
    <s v="Gaming Console"/>
    <s v="Delhi"/>
    <s v="Delivered"/>
    <d v="2019-03-14T07:54:36"/>
    <d v="2019-03-21T07:54:36"/>
    <d v="2019-03-20T07:54:36"/>
    <n v="81"/>
    <n v="86"/>
    <s v="Kolkata"/>
    <s v="Delhi-Kolkata"/>
    <s v="Outstation"/>
    <s v="FastWheels"/>
    <n v="1"/>
    <n v="7"/>
    <n v="167"/>
    <x v="1"/>
    <x v="1"/>
    <n v="958.00976189999994"/>
    <s v="Gaming Console"/>
  </r>
  <r>
    <n v="28186"/>
    <s v="Mobile"/>
    <s v="Bangalore"/>
    <s v="Delivered"/>
    <d v="2019-03-14T07:58:19"/>
    <d v="2019-03-17T07:58:19"/>
    <d v="2019-03-19T07:58:19"/>
    <n v="32"/>
    <n v="120"/>
    <s v="Delhi"/>
    <s v="Bangalore-Delhi"/>
    <s v="Outstation"/>
    <s v="Ship2Home"/>
    <n v="-2"/>
    <n v="3"/>
    <n v="152"/>
    <x v="1"/>
    <x v="1"/>
    <n v="1279.103967"/>
    <s v="Mobile"/>
  </r>
  <r>
    <n v="449427"/>
    <s v="Tablet"/>
    <s v="Delhi"/>
    <s v="Delivered"/>
    <d v="2019-03-14T08:00:41"/>
    <d v="2019-03-25T08:00:41"/>
    <d v="2019-03-20T08:00:41"/>
    <n v="73"/>
    <n v="104"/>
    <s v="Chennai"/>
    <s v="Delhi-Chennai"/>
    <s v="Outstation"/>
    <s v="FastWheels"/>
    <n v="5"/>
    <n v="11"/>
    <n v="177"/>
    <x v="0"/>
    <x v="0"/>
    <n v="803.2773128"/>
    <s v="Tablet"/>
  </r>
  <r>
    <n v="882701"/>
    <s v="Laptop"/>
    <s v="Delhi"/>
    <s v="Delivered"/>
    <d v="2019-03-14T08:05:36"/>
    <d v="2019-03-17T08:05:36"/>
    <d v="2019-03-20T08:05:36"/>
    <n v="45"/>
    <n v="125"/>
    <s v="Chennai"/>
    <s v="Delhi-Chennai"/>
    <s v="Outstation"/>
    <s v="Ship2Home"/>
    <n v="-3"/>
    <n v="3"/>
    <n v="170"/>
    <x v="1"/>
    <x v="0"/>
    <n v="1474.066977"/>
    <s v="Laptop"/>
  </r>
  <r>
    <n v="449483"/>
    <s v="Gaming Console"/>
    <s v="Delhi"/>
    <s v="Delivered"/>
    <d v="2019-03-14T08:13:46"/>
    <d v="2019-03-15T08:13:46"/>
    <d v="2019-03-19T08:13:46"/>
    <n v="0"/>
    <n v="125"/>
    <s v="Delhi"/>
    <s v="Delhi-Delhi"/>
    <s v="Local"/>
    <s v="Ship2Home"/>
    <n v="-4"/>
    <n v="1"/>
    <n v="125"/>
    <x v="1"/>
    <x v="0"/>
    <n v="1037.7305180000001"/>
    <s v="Gaming Console"/>
  </r>
  <r>
    <n v="409056"/>
    <s v="Mobile"/>
    <s v="Bangalore"/>
    <s v="Delivered"/>
    <d v="2019-03-14T08:17:47"/>
    <d v="2019-03-21T08:17:47"/>
    <d v="2019-03-20T08:17:47"/>
    <n v="35"/>
    <n v="110"/>
    <s v="Kolkata"/>
    <s v="Bangalore-Kolkata"/>
    <s v="Outstation"/>
    <s v="FastWheels"/>
    <n v="1"/>
    <n v="7"/>
    <n v="145"/>
    <x v="0"/>
    <x v="1"/>
    <n v="2443.7608799999998"/>
    <s v="Mobile"/>
  </r>
  <r>
    <n v="754001"/>
    <s v="Mobile"/>
    <s v="Delhi"/>
    <s v="Delivered"/>
    <d v="2019-03-14T08:19:19"/>
    <d v="2019-03-21T08:19:19"/>
    <d v="2019-03-21T08:19:19"/>
    <n v="0"/>
    <n v="127"/>
    <s v="Delhi"/>
    <s v="Delhi-Delhi"/>
    <s v="Local"/>
    <s v="Ship2Home"/>
    <n v="0"/>
    <n v="7"/>
    <n v="127"/>
    <x v="1"/>
    <x v="0"/>
    <n v="2061"/>
    <s v="Mobile"/>
  </r>
  <r>
    <n v="234571"/>
    <s v="Mobile"/>
    <s v="Delhi"/>
    <s v="Delivered"/>
    <d v="2019-03-14T08:20:16"/>
    <d v="2019-03-16T08:20:16"/>
    <d v="2019-03-20T08:20:16"/>
    <n v="80"/>
    <n v="90"/>
    <s v="Mumbai"/>
    <s v="Delhi-Mumbai"/>
    <s v="Outstation"/>
    <s v="FastWheels"/>
    <n v="-4"/>
    <n v="2"/>
    <n v="170"/>
    <x v="1"/>
    <x v="0"/>
    <n v="2260.7119440000001"/>
    <s v="Mobile"/>
  </r>
  <r>
    <n v="177852"/>
    <s v="Laptop"/>
    <s v="Bangalore"/>
    <s v="Delivered"/>
    <d v="2019-03-14T08:21:11"/>
    <d v="2019-03-20T08:21:11"/>
    <d v="2019-03-18T08:21:11"/>
    <n v="29"/>
    <n v="111"/>
    <s v="Mumbai"/>
    <s v="Bangalore-Mumbai"/>
    <s v="Outstation"/>
    <s v="FastWheels"/>
    <n v="2"/>
    <n v="6"/>
    <n v="140"/>
    <x v="0"/>
    <x v="1"/>
    <n v="2746"/>
    <s v="Laptop"/>
  </r>
  <r>
    <n v="744945"/>
    <s v="PC"/>
    <s v="Delhi"/>
    <s v="Delivered"/>
    <d v="2019-03-14T08:21:58"/>
    <d v="2019-03-17T08:21:58"/>
    <d v="2019-03-20T08:21:58"/>
    <n v="36"/>
    <n v="110"/>
    <s v="Mumbai"/>
    <s v="Delhi-Mumbai"/>
    <s v="Outstation"/>
    <s v="Ship2Home"/>
    <n v="-3"/>
    <n v="3"/>
    <n v="146"/>
    <x v="0"/>
    <x v="0"/>
    <n v="1450"/>
    <s v="PC"/>
  </r>
  <r>
    <n v="628967"/>
    <s v="Mobile"/>
    <s v="Delhi"/>
    <s v="Delivered"/>
    <d v="2019-03-14T08:22:27"/>
    <d v="2019-03-16T08:22:27"/>
    <d v="2019-03-20T08:22:27"/>
    <n v="48"/>
    <n v="120"/>
    <s v="Chennai"/>
    <s v="Delhi-Chennai"/>
    <s v="Outstation"/>
    <s v="Ship2Home"/>
    <n v="-4"/>
    <n v="2"/>
    <n v="168"/>
    <x v="1"/>
    <x v="0"/>
    <n v="351.77000609999999"/>
    <s v="Mobile"/>
  </r>
  <r>
    <n v="201895"/>
    <s v="Mobile"/>
    <s v="Bangalore"/>
    <s v="Delivered"/>
    <d v="2019-03-14T08:42:37"/>
    <d v="2019-03-14T08:42:37"/>
    <d v="2019-03-20T08:42:37"/>
    <n v="0"/>
    <n v="105"/>
    <s v="Bangalore"/>
    <s v="Bangalore-Bangalore"/>
    <s v="Local"/>
    <s v="FastWheels"/>
    <n v="-6"/>
    <n v="0"/>
    <n v="105"/>
    <x v="1"/>
    <x v="0"/>
    <n v="951.27434860000005"/>
    <s v="Mobile"/>
  </r>
  <r>
    <n v="631811"/>
    <s v="Mobile"/>
    <s v="Delhi"/>
    <s v="Delivered"/>
    <d v="2019-03-14T08:51:40"/>
    <d v="2019-03-16T08:51:40"/>
    <d v="2019-03-18T08:51:40"/>
    <n v="47"/>
    <n v="126"/>
    <s v="Chennai"/>
    <s v="Delhi-Chennai"/>
    <s v="Outstation"/>
    <s v="Ship2Home"/>
    <n v="-2"/>
    <n v="2"/>
    <n v="173"/>
    <x v="1"/>
    <x v="0"/>
    <n v="3426.2133829999998"/>
    <s v="Mobile"/>
  </r>
  <r>
    <n v="996866"/>
    <s v="PC"/>
    <s v="Delhi"/>
    <s v="Delivered"/>
    <d v="2019-03-14T08:52:05"/>
    <d v="2019-03-22T08:52:05"/>
    <d v="2019-03-21T08:52:05"/>
    <n v="47"/>
    <n v="111"/>
    <s v="Mumbai"/>
    <s v="Delhi-Mumbai"/>
    <s v="Outstation"/>
    <s v="Ship2Home"/>
    <n v="1"/>
    <n v="8"/>
    <n v="158"/>
    <x v="1"/>
    <x v="1"/>
    <n v="1971.7673609999999"/>
    <s v="PC"/>
  </r>
  <r>
    <n v="874292"/>
    <s v="Gaming Console"/>
    <s v="Delhi"/>
    <s v="Delivered"/>
    <d v="2019-03-14T08:56:06"/>
    <d v="2019-03-17T08:56:06"/>
    <d v="2019-03-17T08:56:06"/>
    <n v="0"/>
    <n v="128"/>
    <s v="Delhi"/>
    <s v="Delhi-Delhi"/>
    <s v="Local"/>
    <s v="FastWheels"/>
    <n v="0"/>
    <n v="3"/>
    <n v="128"/>
    <x v="1"/>
    <x v="1"/>
    <n v="2020.6877830000001"/>
    <s v="Gaming Console"/>
  </r>
  <r>
    <n v="31702"/>
    <s v="Laptop"/>
    <s v="Bangalore"/>
    <s v="Delivered"/>
    <d v="2019-03-14T08:56:13"/>
    <d v="2019-03-20T08:56:13"/>
    <d v="2019-03-19T08:56:13"/>
    <n v="0"/>
    <n v="121"/>
    <s v="Bangalore"/>
    <s v="Bangalore-Bangalore"/>
    <s v="Local"/>
    <s v="Ship2Home"/>
    <n v="1"/>
    <n v="6"/>
    <n v="121"/>
    <x v="1"/>
    <x v="1"/>
    <n v="1192.4088159999999"/>
    <s v="Laptop"/>
  </r>
  <r>
    <n v="61788"/>
    <s v="PC"/>
    <s v="Delhi"/>
    <s v="Delivered"/>
    <d v="2019-03-14T08:56:28"/>
    <d v="2019-03-19T08:56:28"/>
    <d v="2019-03-18T08:56:28"/>
    <n v="46"/>
    <n v="109"/>
    <s v="Kolkata"/>
    <s v="Delhi-Kolkata"/>
    <s v="Outstation"/>
    <s v="FastWheels"/>
    <n v="1"/>
    <n v="5"/>
    <n v="155"/>
    <x v="0"/>
    <x v="1"/>
    <n v="1044.506586"/>
    <s v="PC"/>
  </r>
  <r>
    <n v="989203"/>
    <s v="Mobile"/>
    <s v="Bangalore"/>
    <s v="Delivered"/>
    <d v="2019-03-14T08:56:33"/>
    <d v="2019-03-15T08:56:33"/>
    <d v="2019-03-19T08:56:33"/>
    <n v="0"/>
    <n v="121"/>
    <s v="Bangalore"/>
    <s v="Bangalore-Bangalore"/>
    <s v="Local"/>
    <s v="Ship2Home"/>
    <n v="-4"/>
    <n v="1"/>
    <n v="121"/>
    <x v="1"/>
    <x v="0"/>
    <n v="2095"/>
    <s v="Mobile"/>
  </r>
  <r>
    <n v="198204"/>
    <s v="TV - 32 in"/>
    <s v="Bangalore"/>
    <s v="Delivered"/>
    <d v="2019-03-14T09:03:07"/>
    <d v="2019-03-19T09:03:07"/>
    <d v="2019-03-18T09:03:07"/>
    <n v="0"/>
    <n v="128"/>
    <s v="Bangalore"/>
    <s v="Bangalore-Bangalore"/>
    <s v="Local"/>
    <s v="FastWheels"/>
    <n v="1"/>
    <n v="5"/>
    <n v="128"/>
    <x v="0"/>
    <x v="1"/>
    <n v="2587.523557"/>
    <s v="TV"/>
  </r>
  <r>
    <n v="260139"/>
    <s v="PC"/>
    <s v="Delhi"/>
    <s v="Delivered"/>
    <d v="2019-03-14T09:10:52"/>
    <d v="2019-03-19T09:10:52"/>
    <d v="2019-03-20T09:10:52"/>
    <n v="0"/>
    <n v="130"/>
    <s v="Delhi"/>
    <s v="Delhi-Delhi"/>
    <s v="Local"/>
    <s v="Ship2Home"/>
    <n v="-1"/>
    <n v="5"/>
    <n v="130"/>
    <x v="0"/>
    <x v="0"/>
    <n v="3690.1905710000001"/>
    <s v="PC"/>
  </r>
  <r>
    <n v="473129"/>
    <s v="Mobile"/>
    <s v="Bangalore"/>
    <s v="Delivered"/>
    <d v="2019-03-14T09:28:20"/>
    <d v="2019-03-16T09:28:20"/>
    <d v="2019-03-19T09:28:20"/>
    <n v="0"/>
    <n v="107"/>
    <s v="Bangalore"/>
    <s v="Bangalore-Bangalore"/>
    <s v="Local"/>
    <s v="FastWheels"/>
    <n v="-3"/>
    <n v="2"/>
    <n v="107"/>
    <x v="1"/>
    <x v="0"/>
    <n v="3399"/>
    <s v="Mobile"/>
  </r>
  <r>
    <n v="901283"/>
    <s v="Mobile"/>
    <s v="Bangalore"/>
    <s v="Delivered"/>
    <d v="2019-03-14T09:31:44"/>
    <d v="2019-03-23T09:31:44"/>
    <d v="2019-03-20T09:31:44"/>
    <n v="39"/>
    <n v="123"/>
    <s v="Delhi"/>
    <s v="Bangalore-Delhi"/>
    <s v="Outstation"/>
    <s v="Ship2Home"/>
    <n v="3"/>
    <n v="9"/>
    <n v="162"/>
    <x v="1"/>
    <x v="0"/>
    <n v="1416.367383"/>
    <s v="Mobile"/>
  </r>
  <r>
    <n v="169129"/>
    <s v="Tablet"/>
    <s v="Bangalore"/>
    <s v="Delivered"/>
    <d v="2019-03-14T09:41:15"/>
    <d v="2019-03-21T09:41:15"/>
    <d v="2019-03-17T09:41:15"/>
    <n v="42"/>
    <n v="108"/>
    <s v="Mumbai"/>
    <s v="Bangalore-Mumbai"/>
    <s v="Outstation"/>
    <s v="Ship2Home"/>
    <n v="4"/>
    <n v="7"/>
    <n v="150"/>
    <x v="1"/>
    <x v="0"/>
    <n v="1125"/>
    <s v="Tablet"/>
  </r>
  <r>
    <n v="685327"/>
    <s v="Mobile"/>
    <s v="Bangalore"/>
    <s v="Delivered"/>
    <d v="2019-03-14T09:44:40"/>
    <d v="2019-03-18T09:44:40"/>
    <d v="2019-03-18T09:44:40"/>
    <n v="68"/>
    <n v="86"/>
    <s v="Mumbai"/>
    <s v="Bangalore-Mumbai"/>
    <s v="Outstation"/>
    <s v="FastWheels"/>
    <n v="0"/>
    <n v="4"/>
    <n v="154"/>
    <x v="1"/>
    <x v="0"/>
    <n v="3082.5435149999998"/>
    <s v="Mobile"/>
  </r>
  <r>
    <n v="26051"/>
    <s v="Laptop"/>
    <s v="Bangalore"/>
    <s v="Delivered"/>
    <d v="2019-03-14T09:58:48"/>
    <d v="2019-03-23T09:58:48"/>
    <d v="2019-03-18T09:58:48"/>
    <n v="33"/>
    <n v="112"/>
    <s v="Mumbai"/>
    <s v="Bangalore-Mumbai"/>
    <s v="Outstation"/>
    <s v="Ship2Home"/>
    <n v="5"/>
    <n v="9"/>
    <n v="145"/>
    <x v="1"/>
    <x v="0"/>
    <n v="1370.0095449999999"/>
    <s v="Laptop"/>
  </r>
  <r>
    <n v="390520"/>
    <s v="Tablet"/>
    <s v="Delhi"/>
    <s v="Delivered"/>
    <d v="2019-03-14T10:07:06"/>
    <d v="2019-03-17T10:07:06"/>
    <d v="2019-03-19T10:07:06"/>
    <n v="47"/>
    <n v="128"/>
    <s v="Bangalore"/>
    <s v="Delhi-Bangalore"/>
    <s v="Outstation"/>
    <s v="FastWheels"/>
    <n v="-2"/>
    <n v="3"/>
    <n v="175"/>
    <x v="1"/>
    <x v="1"/>
    <n v="1210.327389"/>
    <s v="Tablet"/>
  </r>
  <r>
    <n v="764179"/>
    <s v="Laptop"/>
    <s v="Delhi"/>
    <s v="Delivered"/>
    <d v="2019-03-14T10:09:29"/>
    <d v="2019-03-15T10:09:29"/>
    <d v="2019-03-20T10:09:29"/>
    <n v="0"/>
    <n v="130"/>
    <s v="Delhi"/>
    <s v="Delhi-Delhi"/>
    <s v="Local"/>
    <s v="Ship2Home"/>
    <n v="-5"/>
    <n v="1"/>
    <n v="130"/>
    <x v="1"/>
    <x v="0"/>
    <n v="1346.7708849999999"/>
    <s v="Laptop"/>
  </r>
  <r>
    <n v="727122"/>
    <s v="Tablet"/>
    <s v="Bangalore"/>
    <s v="Delivered"/>
    <d v="2019-03-14T10:14:24"/>
    <d v="2019-03-19T10:14:24"/>
    <d v="2019-03-19T10:14:24"/>
    <n v="37"/>
    <n v="113"/>
    <s v="Kolkata"/>
    <s v="Bangalore-Kolkata"/>
    <s v="Outstation"/>
    <s v="Ship2Home"/>
    <n v="0"/>
    <n v="5"/>
    <n v="150"/>
    <x v="0"/>
    <x v="1"/>
    <n v="316"/>
    <s v="Tablet"/>
  </r>
  <r>
    <n v="568499"/>
    <s v="Mobile"/>
    <s v="Delhi"/>
    <s v="Delivered"/>
    <d v="2019-03-14T10:19:55"/>
    <d v="2019-03-18T10:19:55"/>
    <d v="2019-03-19T10:19:55"/>
    <n v="0"/>
    <n v="125"/>
    <s v="Delhi"/>
    <s v="Delhi-Delhi"/>
    <s v="Local"/>
    <s v="Ship2Home"/>
    <n v="-1"/>
    <n v="4"/>
    <n v="125"/>
    <x v="1"/>
    <x v="0"/>
    <n v="2705"/>
    <s v="Mobile"/>
  </r>
  <r>
    <n v="665527"/>
    <s v="TV - 50 in"/>
    <s v="Bangalore"/>
    <s v="Delivered"/>
    <d v="2019-03-14T10:21:22"/>
    <d v="2019-03-20T10:21:22"/>
    <d v="2019-03-19T10:21:22"/>
    <n v="72"/>
    <n v="110"/>
    <s v="Delhi"/>
    <s v="Bangalore-Delhi"/>
    <s v="Outstation"/>
    <s v="FastWheels"/>
    <n v="1"/>
    <n v="6"/>
    <n v="182"/>
    <x v="1"/>
    <x v="0"/>
    <n v="2773.4603299999999"/>
    <s v="TV"/>
  </r>
  <r>
    <n v="530763"/>
    <s v="PC"/>
    <s v="Bangalore"/>
    <s v="Delivered"/>
    <d v="2019-03-14T10:37:58"/>
    <d v="2019-03-20T10:37:58"/>
    <d v="2019-03-18T10:37:58"/>
    <n v="75"/>
    <n v="104"/>
    <s v="Chennai"/>
    <s v="Bangalore-Chennai"/>
    <s v="Outstation"/>
    <s v="FastWheels"/>
    <n v="2"/>
    <n v="6"/>
    <n v="179"/>
    <x v="0"/>
    <x v="0"/>
    <n v="1546.9186159999999"/>
    <s v="PC"/>
  </r>
  <r>
    <n v="490207"/>
    <s v="PC"/>
    <s v="Delhi"/>
    <s v="Delivered"/>
    <d v="2019-03-14T10:42:39"/>
    <d v="2019-03-18T10:42:39"/>
    <d v="2019-03-18T10:42:39"/>
    <n v="44"/>
    <n v="113"/>
    <s v="Kolkata"/>
    <s v="Delhi-Kolkata"/>
    <s v="Outstation"/>
    <s v="Ship2Home"/>
    <n v="0"/>
    <n v="4"/>
    <n v="157"/>
    <x v="1"/>
    <x v="0"/>
    <n v="745.92474500000003"/>
    <s v="PC"/>
  </r>
  <r>
    <n v="608667"/>
    <s v="Mobile"/>
    <s v="Delhi"/>
    <s v="Delivered"/>
    <d v="2019-03-14T10:42:42"/>
    <d v="2019-03-22T10:42:42"/>
    <d v="2019-03-17T10:42:42"/>
    <n v="25"/>
    <n v="123"/>
    <s v="Bangalore"/>
    <s v="Delhi-Bangalore"/>
    <s v="Outstation"/>
    <s v="Ship2Home"/>
    <n v="5"/>
    <n v="8"/>
    <n v="148"/>
    <x v="0"/>
    <x v="0"/>
    <n v="3458.0066609999999"/>
    <s v="Mobile"/>
  </r>
  <r>
    <n v="46130"/>
    <s v="Mobile"/>
    <s v="Bangalore"/>
    <s v="Delivered"/>
    <d v="2019-03-14T10:45:45"/>
    <d v="2019-03-21T10:45:45"/>
    <d v="2019-03-17T10:45:45"/>
    <n v="25"/>
    <n v="115"/>
    <s v="Kolkata"/>
    <s v="Bangalore-Kolkata"/>
    <s v="Outstation"/>
    <s v="Ship2Home"/>
    <n v="4"/>
    <n v="7"/>
    <n v="140"/>
    <x v="1"/>
    <x v="1"/>
    <n v="2499.9694239999999"/>
    <s v="Mobile"/>
  </r>
  <r>
    <n v="511468"/>
    <s v="Gaming Console"/>
    <s v="Delhi"/>
    <s v="Delivered"/>
    <d v="2019-03-14T10:56:42"/>
    <d v="2019-03-17T10:56:42"/>
    <d v="2019-03-20T10:56:42"/>
    <n v="40"/>
    <n v="107"/>
    <s v="Mumbai"/>
    <s v="Delhi-Mumbai"/>
    <s v="Outstation"/>
    <s v="FastWheels"/>
    <n v="-3"/>
    <n v="3"/>
    <n v="147"/>
    <x v="1"/>
    <x v="1"/>
    <n v="1330"/>
    <s v="Gaming Console"/>
  </r>
  <r>
    <n v="558538"/>
    <s v="PC"/>
    <s v="Delhi"/>
    <s v="Delivered"/>
    <d v="2019-03-14T10:59:29"/>
    <d v="2019-03-18T10:59:29"/>
    <d v="2019-03-17T10:59:29"/>
    <n v="34"/>
    <n v="109"/>
    <s v="Kolkata"/>
    <s v="Delhi-Kolkata"/>
    <s v="Outstation"/>
    <s v="Ship2Home"/>
    <n v="1"/>
    <n v="4"/>
    <n v="143"/>
    <x v="1"/>
    <x v="1"/>
    <n v="3102.4028069999999"/>
    <s v="PC"/>
  </r>
  <r>
    <n v="7475"/>
    <s v="Tablet"/>
    <s v="Delhi"/>
    <s v="Delivered"/>
    <d v="2019-03-14T11:04:27"/>
    <d v="2019-03-20T11:04:27"/>
    <d v="2019-03-19T11:04:27"/>
    <n v="33"/>
    <n v="122"/>
    <s v="Bangalore"/>
    <s v="Delhi-Bangalore"/>
    <s v="Outstation"/>
    <s v="Ship2Home"/>
    <n v="1"/>
    <n v="6"/>
    <n v="155"/>
    <x v="1"/>
    <x v="0"/>
    <n v="3272.6203399999999"/>
    <s v="Tablet"/>
  </r>
  <r>
    <n v="812370"/>
    <s v="Mobile"/>
    <s v="Delhi"/>
    <s v="Delivered"/>
    <d v="2019-03-14T11:14:41"/>
    <d v="2019-03-21T11:14:41"/>
    <d v="2019-03-21T11:14:41"/>
    <n v="50"/>
    <n v="114"/>
    <s v="Kolkata"/>
    <s v="Delhi-Kolkata"/>
    <s v="Outstation"/>
    <s v="Ship2Home"/>
    <n v="0"/>
    <n v="7"/>
    <n v="164"/>
    <x v="0"/>
    <x v="1"/>
    <n v="2920"/>
    <s v="Mobile"/>
  </r>
  <r>
    <n v="341082"/>
    <s v="Laptop"/>
    <s v="Bangalore"/>
    <s v="Delivered"/>
    <d v="2019-03-14T11:26:56"/>
    <d v="2019-03-14T11:26:56"/>
    <d v="2019-03-21T11:26:56"/>
    <n v="0"/>
    <n v="110"/>
    <s v="Bangalore"/>
    <s v="Bangalore-Bangalore"/>
    <s v="Local"/>
    <s v="FastWheels"/>
    <n v="-7"/>
    <n v="0"/>
    <n v="110"/>
    <x v="0"/>
    <x v="1"/>
    <n v="1978.7792959999999"/>
    <s v="Laptop"/>
  </r>
  <r>
    <n v="746254"/>
    <s v="TV - 32 in"/>
    <s v="Delhi"/>
    <s v="Delivered"/>
    <d v="2019-03-14T11:34:48"/>
    <d v="2019-03-17T11:34:48"/>
    <d v="2019-03-21T11:34:48"/>
    <n v="66"/>
    <n v="107"/>
    <s v="Bangalore"/>
    <s v="Delhi-Bangalore"/>
    <s v="Outstation"/>
    <s v="FastWheels"/>
    <n v="-4"/>
    <n v="3"/>
    <n v="173"/>
    <x v="1"/>
    <x v="1"/>
    <n v="885.40277260000005"/>
    <s v="TV"/>
  </r>
  <r>
    <n v="963235"/>
    <s v="Mobile"/>
    <s v="Bangalore"/>
    <s v="Delivered"/>
    <d v="2019-03-14T11:42:29"/>
    <d v="2019-03-16T11:42:29"/>
    <d v="2019-03-17T11:42:29"/>
    <n v="0"/>
    <n v="105"/>
    <s v="Bangalore"/>
    <s v="Bangalore-Bangalore"/>
    <s v="Local"/>
    <s v="FastWheels"/>
    <n v="-1"/>
    <n v="2"/>
    <n v="105"/>
    <x v="1"/>
    <x v="2"/>
    <n v="2930.0232860000001"/>
    <s v="Mobile"/>
  </r>
  <r>
    <n v="572705"/>
    <s v="Laptop"/>
    <s v="Bangalore"/>
    <s v="Delivered"/>
    <d v="2019-03-14T11:51:13"/>
    <d v="2019-03-16T11:51:13"/>
    <d v="2019-03-20T11:51:13"/>
    <n v="41"/>
    <n v="108"/>
    <s v="Kolkata"/>
    <s v="Bangalore-Kolkata"/>
    <s v="Outstation"/>
    <s v="Ship2Home"/>
    <n v="-4"/>
    <n v="2"/>
    <n v="149"/>
    <x v="1"/>
    <x v="2"/>
    <n v="1910"/>
    <s v="Laptop"/>
  </r>
  <r>
    <n v="931633"/>
    <s v="Mobile"/>
    <s v="Bangalore"/>
    <s v="Delivered"/>
    <d v="2019-03-14T11:51:29"/>
    <d v="2019-03-14T11:51:29"/>
    <d v="2019-03-20T11:51:29"/>
    <n v="0"/>
    <n v="107"/>
    <s v="Bangalore"/>
    <s v="Bangalore-Bangalore"/>
    <s v="Local"/>
    <s v="FastWheels"/>
    <n v="-6"/>
    <n v="0"/>
    <n v="107"/>
    <x v="1"/>
    <x v="0"/>
    <n v="2202.2452939999998"/>
    <s v="Mobile"/>
  </r>
  <r>
    <n v="285284"/>
    <s v="Laptop"/>
    <s v="Bangalore"/>
    <s v="Delivered"/>
    <d v="2019-03-14T11:57:41"/>
    <d v="2019-03-20T11:57:41"/>
    <d v="2019-03-20T11:57:41"/>
    <n v="27"/>
    <n v="110"/>
    <s v="Mumbai"/>
    <s v="Bangalore-Mumbai"/>
    <s v="Outstation"/>
    <s v="FastWheels"/>
    <n v="0"/>
    <n v="6"/>
    <n v="137"/>
    <x v="1"/>
    <x v="1"/>
    <n v="3066"/>
    <s v="Laptop"/>
  </r>
  <r>
    <n v="651369"/>
    <s v="Mobile"/>
    <s v="Delhi"/>
    <s v="Delivered"/>
    <d v="2019-03-14T12:02:55"/>
    <d v="2019-03-16T12:02:55"/>
    <d v="2019-03-19T12:02:55"/>
    <n v="0"/>
    <n v="125"/>
    <s v="Delhi"/>
    <s v="Delhi-Delhi"/>
    <s v="Local"/>
    <s v="Ship2Home"/>
    <n v="-3"/>
    <n v="2"/>
    <n v="125"/>
    <x v="0"/>
    <x v="0"/>
    <n v="3084"/>
    <s v="Mobile"/>
  </r>
  <r>
    <n v="304735"/>
    <s v="Tablet"/>
    <s v="Bangalore"/>
    <s v="Delivered"/>
    <d v="2019-03-14T12:04:28"/>
    <d v="2019-03-23T12:04:28"/>
    <d v="2019-03-20T12:04:28"/>
    <n v="37"/>
    <n v="121"/>
    <s v="Delhi"/>
    <s v="Bangalore-Delhi"/>
    <s v="Outstation"/>
    <s v="Ship2Home"/>
    <n v="3"/>
    <n v="9"/>
    <n v="158"/>
    <x v="1"/>
    <x v="0"/>
    <n v="806"/>
    <s v="Tablet"/>
  </r>
  <r>
    <n v="386396"/>
    <s v="Gaming Console"/>
    <s v="Delhi"/>
    <s v="Delivered"/>
    <d v="2019-03-14T12:17:19"/>
    <d v="2019-03-22T12:17:19"/>
    <d v="2019-03-17T12:17:19"/>
    <n v="36"/>
    <n v="127"/>
    <s v="Chennai"/>
    <s v="Delhi-Chennai"/>
    <s v="Outstation"/>
    <s v="FastWheels"/>
    <n v="5"/>
    <n v="8"/>
    <n v="163"/>
    <x v="1"/>
    <x v="1"/>
    <n v="823.95152889999997"/>
    <s v="Gaming Console"/>
  </r>
  <r>
    <n v="846741"/>
    <s v="Mobile"/>
    <s v="Bangalore"/>
    <s v="Delivered"/>
    <d v="2019-03-14T12:20:23"/>
    <d v="2019-03-18T12:20:23"/>
    <d v="2019-03-19T12:20:23"/>
    <n v="0"/>
    <n v="123"/>
    <s v="Bangalore"/>
    <s v="Bangalore-Bangalore"/>
    <s v="Local"/>
    <s v="Ship2Home"/>
    <n v="-1"/>
    <n v="4"/>
    <n v="123"/>
    <x v="0"/>
    <x v="2"/>
    <n v="690.75784399999998"/>
    <s v="Mobile"/>
  </r>
  <r>
    <n v="458600"/>
    <s v="Laptop"/>
    <s v="Delhi"/>
    <s v="Delivered"/>
    <d v="2019-03-14T12:27:23"/>
    <d v="2019-03-15T12:27:23"/>
    <d v="2019-03-18T12:27:23"/>
    <n v="0"/>
    <n v="121"/>
    <s v="Delhi"/>
    <s v="Delhi-Delhi"/>
    <s v="Local"/>
    <s v="FastWheels"/>
    <n v="-3"/>
    <n v="1"/>
    <n v="121"/>
    <x v="1"/>
    <x v="1"/>
    <n v="2830.0752389999998"/>
    <s v="Laptop"/>
  </r>
  <r>
    <n v="917383"/>
    <s v="Mobile"/>
    <s v="Bangalore"/>
    <s v="Delivered"/>
    <d v="2019-03-14T12:32:33"/>
    <d v="2019-03-18T12:32:33"/>
    <d v="2019-03-20T12:32:33"/>
    <n v="0"/>
    <n v="123"/>
    <s v="Bangalore"/>
    <s v="Bangalore-Bangalore"/>
    <s v="Local"/>
    <s v="Ship2Home"/>
    <n v="-2"/>
    <n v="4"/>
    <n v="123"/>
    <x v="1"/>
    <x v="0"/>
    <n v="709.08665480000002"/>
    <s v="Mobile"/>
  </r>
  <r>
    <n v="567766"/>
    <s v="Laptop"/>
    <s v="Bangalore"/>
    <s v="Delivered"/>
    <d v="2019-03-14T12:36:42"/>
    <d v="2019-03-18T12:36:42"/>
    <d v="2019-03-18T12:36:42"/>
    <n v="28"/>
    <n v="106"/>
    <s v="Kolkata"/>
    <s v="Bangalore-Kolkata"/>
    <s v="Outstation"/>
    <s v="Ship2Home"/>
    <n v="0"/>
    <n v="4"/>
    <n v="134"/>
    <x v="1"/>
    <x v="1"/>
    <n v="2118.8797070000001"/>
    <s v="Laptop"/>
  </r>
  <r>
    <n v="354666"/>
    <s v="Mobile"/>
    <s v="Bangalore"/>
    <s v="Delivered"/>
    <d v="2019-03-14T12:40:26"/>
    <d v="2019-03-16T12:40:26"/>
    <d v="2019-03-19T12:40:26"/>
    <n v="77"/>
    <n v="100"/>
    <s v="Delhi"/>
    <s v="Bangalore-Delhi"/>
    <s v="Outstation"/>
    <s v="FastWheels"/>
    <n v="-3"/>
    <n v="2"/>
    <n v="177"/>
    <x v="0"/>
    <x v="1"/>
    <n v="1031.2511010000001"/>
    <s v="Mobile"/>
  </r>
  <r>
    <n v="111356"/>
    <s v="Tablet"/>
    <s v="Bangalore"/>
    <s v="Delivered"/>
    <d v="2019-03-14T13:05:53"/>
    <d v="2019-03-17T13:05:53"/>
    <d v="2019-03-21T13:05:53"/>
    <n v="25"/>
    <n v="121"/>
    <s v="Delhi"/>
    <s v="Bangalore-Delhi"/>
    <s v="Outstation"/>
    <s v="FastWheels"/>
    <n v="-4"/>
    <n v="3"/>
    <n v="146"/>
    <x v="1"/>
    <x v="1"/>
    <n v="1234.0563850000001"/>
    <s v="Tablet"/>
  </r>
  <r>
    <n v="872028"/>
    <s v="Laptop"/>
    <s v="Delhi"/>
    <s v="Delivered"/>
    <d v="2019-03-14T13:09:29"/>
    <d v="2019-03-18T13:09:29"/>
    <d v="2019-03-19T13:09:29"/>
    <n v="77"/>
    <n v="86"/>
    <s v="Mumbai"/>
    <s v="Delhi-Mumbai"/>
    <s v="Outstation"/>
    <s v="FastWheels"/>
    <n v="-1"/>
    <n v="4"/>
    <n v="163"/>
    <x v="0"/>
    <x v="1"/>
    <n v="1478.2498089999999"/>
    <s v="Laptop"/>
  </r>
  <r>
    <n v="428508"/>
    <s v="Mobile"/>
    <s v="Delhi"/>
    <s v="Delivered"/>
    <d v="2019-03-14T13:10:11"/>
    <d v="2019-03-19T13:10:11"/>
    <d v="2019-03-20T13:10:11"/>
    <n v="48"/>
    <n v="108"/>
    <s v="Kolkata"/>
    <s v="Delhi-Kolkata"/>
    <s v="Outstation"/>
    <s v="FastWheels"/>
    <n v="-1"/>
    <n v="5"/>
    <n v="156"/>
    <x v="0"/>
    <x v="1"/>
    <n v="700"/>
    <s v="Mobile"/>
  </r>
  <r>
    <n v="986103"/>
    <s v="PC"/>
    <s v="Delhi"/>
    <s v="Delivered"/>
    <d v="2019-03-14T13:14:49"/>
    <d v="2019-03-16T13:14:49"/>
    <d v="2019-03-20T13:14:49"/>
    <n v="80"/>
    <n v="86"/>
    <s v="Mumbai"/>
    <s v="Delhi-Mumbai"/>
    <s v="Outstation"/>
    <s v="FastWheels"/>
    <n v="-4"/>
    <n v="2"/>
    <n v="166"/>
    <x v="0"/>
    <x v="0"/>
    <n v="3315"/>
    <s v="PC"/>
  </r>
  <r>
    <n v="380560"/>
    <s v="Laptop"/>
    <s v="Delhi"/>
    <s v="Delivered"/>
    <d v="2019-03-14T13:16:34"/>
    <d v="2019-03-18T13:16:34"/>
    <d v="2019-03-17T13:16:34"/>
    <n v="38"/>
    <n v="114"/>
    <s v="Kolkata"/>
    <s v="Delhi-Kolkata"/>
    <s v="Outstation"/>
    <s v="FastWheels"/>
    <n v="1"/>
    <n v="4"/>
    <n v="152"/>
    <x v="1"/>
    <x v="1"/>
    <n v="218.53266110000001"/>
    <s v="Laptop"/>
  </r>
  <r>
    <n v="423046"/>
    <s v="PC"/>
    <s v="Delhi"/>
    <s v="Delivered"/>
    <d v="2019-03-14T13:31:01"/>
    <d v="2019-03-21T13:31:01"/>
    <d v="2019-03-19T13:31:01"/>
    <n v="50"/>
    <n v="114"/>
    <s v="Kolkata"/>
    <s v="Delhi-Kolkata"/>
    <s v="Outstation"/>
    <s v="Ship2Home"/>
    <n v="2"/>
    <n v="7"/>
    <n v="164"/>
    <x v="1"/>
    <x v="1"/>
    <n v="846.26221959999998"/>
    <s v="PC"/>
  </r>
  <r>
    <n v="734525"/>
    <s v="TV - 50 in"/>
    <s v="Bangalore"/>
    <s v="Delivered"/>
    <d v="2019-03-14T13:31:56"/>
    <d v="2019-03-15T13:31:56"/>
    <d v="2019-03-19T13:31:56"/>
    <n v="0"/>
    <n v="125"/>
    <s v="Bangalore"/>
    <s v="Bangalore-Bangalore"/>
    <s v="Local"/>
    <s v="Ship2Home"/>
    <n v="-4"/>
    <n v="1"/>
    <n v="125"/>
    <x v="1"/>
    <x v="0"/>
    <n v="2034"/>
    <s v="TV"/>
  </r>
  <r>
    <n v="393898"/>
    <s v="Mobile"/>
    <s v="Bangalore"/>
    <s v="Delivered"/>
    <d v="2019-03-14T13:38:18"/>
    <d v="2019-03-19T13:38:18"/>
    <d v="2019-03-19T13:38:18"/>
    <n v="0"/>
    <n v="121"/>
    <s v="Bangalore"/>
    <s v="Bangalore-Bangalore"/>
    <s v="Local"/>
    <s v="Ship2Home"/>
    <n v="0"/>
    <n v="5"/>
    <n v="121"/>
    <x v="1"/>
    <x v="1"/>
    <n v="2446.7585789999998"/>
    <s v="Mobile"/>
  </r>
  <r>
    <n v="963652"/>
    <s v="PC"/>
    <s v="Delhi"/>
    <s v="Delivered"/>
    <d v="2019-03-14T13:42:41"/>
    <d v="2019-03-16T13:42:41"/>
    <d v="2019-03-21T13:42:41"/>
    <n v="63"/>
    <n v="106"/>
    <s v="Bangalore"/>
    <s v="Delhi-Bangalore"/>
    <s v="Outstation"/>
    <s v="FastWheels"/>
    <n v="-5"/>
    <n v="2"/>
    <n v="169"/>
    <x v="1"/>
    <x v="1"/>
    <n v="350"/>
    <s v="PC"/>
  </r>
  <r>
    <n v="968320"/>
    <s v="Laptop"/>
    <s v="Delhi"/>
    <s v="Delivered"/>
    <d v="2019-03-14T13:51:46"/>
    <d v="2019-03-22T13:51:46"/>
    <d v="2019-03-18T13:51:46"/>
    <n v="45"/>
    <n v="110"/>
    <s v="Kolkata"/>
    <s v="Delhi-Kolkata"/>
    <s v="Outstation"/>
    <s v="FastWheels"/>
    <n v="4"/>
    <n v="8"/>
    <n v="155"/>
    <x v="1"/>
    <x v="1"/>
    <n v="2718.5722730000002"/>
    <s v="Laptop"/>
  </r>
  <r>
    <n v="90979"/>
    <s v="Mobile"/>
    <s v="Bangalore"/>
    <s v="Delivered"/>
    <d v="2019-03-14T14:03:12"/>
    <d v="2019-03-20T14:03:12"/>
    <d v="2019-03-17T14:03:12"/>
    <n v="0"/>
    <n v="122"/>
    <s v="Bangalore"/>
    <s v="Bangalore-Bangalore"/>
    <s v="Local"/>
    <s v="Ship2Home"/>
    <n v="3"/>
    <n v="6"/>
    <n v="122"/>
    <x v="1"/>
    <x v="2"/>
    <n v="1226.033803"/>
    <s v="Mobile"/>
  </r>
  <r>
    <n v="58868"/>
    <s v="PC"/>
    <s v="Delhi"/>
    <s v="Delivered"/>
    <d v="2019-03-14T14:03:47"/>
    <d v="2019-03-16T14:03:47"/>
    <d v="2019-03-19T14:03:47"/>
    <n v="25"/>
    <n v="125"/>
    <s v="Bangalore"/>
    <s v="Delhi-Bangalore"/>
    <s v="Outstation"/>
    <s v="FastWheels"/>
    <n v="-3"/>
    <n v="2"/>
    <n v="150"/>
    <x v="1"/>
    <x v="1"/>
    <n v="1383.092011"/>
    <s v="PC"/>
  </r>
  <r>
    <n v="676818"/>
    <s v="Mobile"/>
    <s v="Delhi"/>
    <s v="Delivered"/>
    <d v="2019-03-14T14:07:10"/>
    <d v="2019-03-19T14:07:10"/>
    <d v="2019-03-20T14:07:10"/>
    <n v="38"/>
    <n v="123"/>
    <s v="Chennai"/>
    <s v="Delhi-Chennai"/>
    <s v="Outstation"/>
    <s v="Ship2Home"/>
    <n v="-1"/>
    <n v="5"/>
    <n v="161"/>
    <x v="0"/>
    <x v="1"/>
    <n v="2086.911955"/>
    <s v="Mobile"/>
  </r>
  <r>
    <n v="753810"/>
    <s v="Tablet"/>
    <s v="Bangalore"/>
    <s v="Delivered"/>
    <d v="2019-03-14T14:12:52"/>
    <d v="2019-03-19T14:12:52"/>
    <d v="2019-03-20T14:12:52"/>
    <n v="28"/>
    <n v="114"/>
    <s v="Mumbai"/>
    <s v="Bangalore-Mumbai"/>
    <s v="Outstation"/>
    <s v="Ship2Home"/>
    <n v="-1"/>
    <n v="5"/>
    <n v="142"/>
    <x v="0"/>
    <x v="1"/>
    <n v="2835.8204540000002"/>
    <s v="Tablet"/>
  </r>
  <r>
    <n v="739226"/>
    <s v="Tablet"/>
    <s v="Bangalore"/>
    <s v="Delivered"/>
    <d v="2019-03-14T14:15:17"/>
    <d v="2019-03-17T14:15:17"/>
    <d v="2019-03-21T14:15:17"/>
    <n v="26"/>
    <n v="125"/>
    <s v="Chennai"/>
    <s v="Bangalore-Chennai"/>
    <s v="Outstation"/>
    <s v="Ship2Home"/>
    <n v="-4"/>
    <n v="3"/>
    <n v="151"/>
    <x v="1"/>
    <x v="1"/>
    <n v="2272.302494"/>
    <s v="Tablet"/>
  </r>
  <r>
    <n v="391384"/>
    <s v="PC"/>
    <s v="Bangalore"/>
    <s v="Delivered"/>
    <d v="2019-03-14T14:21:46"/>
    <d v="2019-03-16T14:21:46"/>
    <d v="2019-03-17T14:21:46"/>
    <n v="32"/>
    <n v="110"/>
    <s v="Mumbai"/>
    <s v="Bangalore-Mumbai"/>
    <s v="Outstation"/>
    <s v="FastWheels"/>
    <n v="-1"/>
    <n v="2"/>
    <n v="142"/>
    <x v="1"/>
    <x v="1"/>
    <n v="425.95347149999998"/>
    <s v="PC"/>
  </r>
  <r>
    <n v="779664"/>
    <s v="Mobile"/>
    <s v="Bangalore"/>
    <s v="Delivered"/>
    <d v="2019-03-14T14:23:24"/>
    <d v="2019-03-20T14:23:24"/>
    <d v="2019-03-18T14:23:24"/>
    <n v="27"/>
    <n v="128"/>
    <s v="Chennai"/>
    <s v="Bangalore-Chennai"/>
    <s v="Outstation"/>
    <s v="FastWheels"/>
    <n v="2"/>
    <n v="6"/>
    <n v="155"/>
    <x v="0"/>
    <x v="1"/>
    <n v="2256.4734619999999"/>
    <s v="Mobile"/>
  </r>
  <r>
    <n v="692686"/>
    <s v="Mobile"/>
    <s v="Bangalore"/>
    <s v="Delivered"/>
    <d v="2019-03-14T14:29:55"/>
    <d v="2019-03-19T14:29:55"/>
    <d v="2019-03-17T14:29:55"/>
    <n v="36"/>
    <n v="122"/>
    <s v="Chennai"/>
    <s v="Bangalore-Chennai"/>
    <s v="Outstation"/>
    <s v="Ship2Home"/>
    <n v="2"/>
    <n v="5"/>
    <n v="158"/>
    <x v="1"/>
    <x v="1"/>
    <n v="509.81102420000002"/>
    <s v="Mobile"/>
  </r>
  <r>
    <n v="788514"/>
    <s v="Mobile"/>
    <s v="Delhi"/>
    <s v="Delivered"/>
    <d v="2019-03-14T14:30:52"/>
    <d v="2019-03-16T14:30:52"/>
    <d v="2019-03-18T14:30:52"/>
    <n v="67"/>
    <n v="89"/>
    <s v="Mumbai"/>
    <s v="Delhi-Mumbai"/>
    <s v="Outstation"/>
    <s v="FastWheels"/>
    <n v="-2"/>
    <n v="2"/>
    <n v="156"/>
    <x v="0"/>
    <x v="1"/>
    <n v="1840.402883"/>
    <s v="Mobile"/>
  </r>
  <r>
    <n v="5018"/>
    <s v="Mobile"/>
    <s v="Bangalore"/>
    <s v="Delivered"/>
    <d v="2019-03-14T14:34:37"/>
    <d v="2019-03-18T14:34:37"/>
    <d v="2019-03-20T14:34:37"/>
    <n v="63"/>
    <n v="110"/>
    <s v="Chennai"/>
    <s v="Bangalore-Chennai"/>
    <s v="Outstation"/>
    <s v="FastWheels"/>
    <n v="-2"/>
    <n v="4"/>
    <n v="173"/>
    <x v="1"/>
    <x v="1"/>
    <n v="3189.131026"/>
    <s v="Mobile"/>
  </r>
  <r>
    <n v="793238"/>
    <s v="Laptop"/>
    <s v="Delhi"/>
    <s v="Delivered"/>
    <d v="2019-03-14T14:43:32"/>
    <d v="2019-03-19T14:43:32"/>
    <d v="2019-03-18T14:43:32"/>
    <n v="49"/>
    <n v="113"/>
    <s v="Mumbai"/>
    <s v="Delhi-Mumbai"/>
    <s v="Outstation"/>
    <s v="Ship2Home"/>
    <n v="1"/>
    <n v="5"/>
    <n v="162"/>
    <x v="1"/>
    <x v="1"/>
    <n v="3604.0786400000002"/>
    <s v="Laptop"/>
  </r>
  <r>
    <n v="792770"/>
    <s v="TV - 32 in"/>
    <s v="Delhi"/>
    <s v="Delivered"/>
    <d v="2019-03-14T14:45:57"/>
    <d v="2019-03-20T14:45:57"/>
    <d v="2019-03-17T14:45:57"/>
    <n v="34"/>
    <n v="106"/>
    <s v="Mumbai"/>
    <s v="Delhi-Mumbai"/>
    <s v="Outstation"/>
    <s v="Ship2Home"/>
    <n v="3"/>
    <n v="6"/>
    <n v="140"/>
    <x v="1"/>
    <x v="1"/>
    <n v="1916.17984"/>
    <s v="TV"/>
  </r>
  <r>
    <n v="89560"/>
    <s v="Mobile"/>
    <s v="Delhi"/>
    <s v="Delivered"/>
    <d v="2019-03-14T14:49:28"/>
    <d v="2019-03-19T14:49:28"/>
    <d v="2019-03-17T14:49:28"/>
    <n v="35"/>
    <n v="109"/>
    <s v="Kolkata"/>
    <s v="Delhi-Kolkata"/>
    <s v="Outstation"/>
    <s v="FastWheels"/>
    <n v="2"/>
    <n v="5"/>
    <n v="144"/>
    <x v="1"/>
    <x v="1"/>
    <n v="1496.542788"/>
    <s v="Mobile"/>
  </r>
  <r>
    <n v="723823"/>
    <s v="Gaming Console"/>
    <s v="Delhi"/>
    <s v="Delivered"/>
    <d v="2019-03-14T14:58:52"/>
    <d v="2019-03-22T14:58:52"/>
    <d v="2019-03-21T14:58:52"/>
    <n v="35"/>
    <n v="105"/>
    <s v="Mumbai"/>
    <s v="Delhi-Mumbai"/>
    <s v="Outstation"/>
    <s v="Ship2Home"/>
    <n v="1"/>
    <n v="8"/>
    <n v="140"/>
    <x v="1"/>
    <x v="0"/>
    <n v="3338"/>
    <s v="Gaming Console"/>
  </r>
  <r>
    <n v="317800"/>
    <s v="PC"/>
    <s v="Bangalore"/>
    <s v="Delivered"/>
    <d v="2019-03-14T15:05:00"/>
    <d v="2019-03-16T15:05:00"/>
    <d v="2019-03-19T15:05:00"/>
    <n v="61"/>
    <n v="90"/>
    <s v="Mumbai"/>
    <s v="Bangalore-Mumbai"/>
    <s v="Outstation"/>
    <s v="FastWheels"/>
    <n v="-3"/>
    <n v="2"/>
    <n v="151"/>
    <x v="1"/>
    <x v="1"/>
    <n v="681.57701380000003"/>
    <s v="PC"/>
  </r>
  <r>
    <n v="130928"/>
    <s v="PC"/>
    <s v="Bangalore"/>
    <s v="Delivered"/>
    <d v="2019-03-14T15:05:03"/>
    <d v="2019-03-19T15:05:03"/>
    <d v="2019-03-18T15:05:03"/>
    <n v="0"/>
    <n v="101"/>
    <s v="Bangalore"/>
    <s v="Bangalore-Bangalore"/>
    <s v="Local"/>
    <s v="FastWheels"/>
    <n v="1"/>
    <n v="5"/>
    <n v="101"/>
    <x v="1"/>
    <x v="1"/>
    <n v="815.56989840000006"/>
    <s v="PC"/>
  </r>
  <r>
    <n v="544151"/>
    <s v="TV - 50 in"/>
    <s v="Bangalore"/>
    <s v="Delivered"/>
    <d v="2019-03-14T15:09:42"/>
    <d v="2019-03-17T15:09:42"/>
    <d v="2019-03-21T15:09:42"/>
    <n v="0"/>
    <n v="107"/>
    <s v="Bangalore"/>
    <s v="Bangalore-Bangalore"/>
    <s v="Local"/>
    <s v="FastWheels"/>
    <n v="-4"/>
    <n v="3"/>
    <n v="107"/>
    <x v="1"/>
    <x v="0"/>
    <n v="412"/>
    <s v="TV"/>
  </r>
  <r>
    <n v="842378"/>
    <s v="PC"/>
    <s v="Delhi"/>
    <s v="Delivered"/>
    <d v="2019-03-14T15:16:08"/>
    <d v="2019-03-23T15:16:08"/>
    <d v="2019-03-20T15:16:08"/>
    <n v="32"/>
    <n v="124"/>
    <s v="Bangalore"/>
    <s v="Delhi-Bangalore"/>
    <s v="Outstation"/>
    <s v="Ship2Home"/>
    <n v="3"/>
    <n v="9"/>
    <n v="156"/>
    <x v="1"/>
    <x v="1"/>
    <n v="1503"/>
    <s v="PC"/>
  </r>
  <r>
    <n v="521006"/>
    <s v="Laptop"/>
    <s v="Bangalore"/>
    <s v="Delivered"/>
    <d v="2019-03-14T15:23:31"/>
    <d v="2019-03-18T15:23:31"/>
    <d v="2019-03-18T15:23:31"/>
    <n v="42"/>
    <n v="108"/>
    <s v="Mumbai"/>
    <s v="Bangalore-Mumbai"/>
    <s v="Outstation"/>
    <s v="Ship2Home"/>
    <n v="0"/>
    <n v="4"/>
    <n v="150"/>
    <x v="1"/>
    <x v="1"/>
    <n v="1424.595004"/>
    <s v="Laptop"/>
  </r>
  <r>
    <n v="472603"/>
    <s v="TV - 50 in"/>
    <s v="Bangalore"/>
    <s v="Delivered"/>
    <d v="2019-03-14T15:24:22"/>
    <d v="2019-03-17T15:24:22"/>
    <d v="2019-03-19T15:24:22"/>
    <n v="0"/>
    <n v="122"/>
    <s v="Bangalore"/>
    <s v="Bangalore-Bangalore"/>
    <s v="Local"/>
    <s v="Ship2Home"/>
    <n v="-2"/>
    <n v="3"/>
    <n v="122"/>
    <x v="1"/>
    <x v="0"/>
    <n v="3478"/>
    <s v="TV"/>
  </r>
  <r>
    <n v="558026"/>
    <s v="Laptop"/>
    <s v="Bangalore"/>
    <s v="Delivered"/>
    <d v="2019-03-14T15:26:31"/>
    <d v="2019-03-21T15:26:31"/>
    <d v="2019-03-21T15:26:31"/>
    <n v="71"/>
    <n v="85"/>
    <s v="Kolkata"/>
    <s v="Bangalore-Kolkata"/>
    <s v="Outstation"/>
    <s v="FastWheels"/>
    <n v="0"/>
    <n v="7"/>
    <n v="156"/>
    <x v="1"/>
    <x v="1"/>
    <n v="1965"/>
    <s v="Laptop"/>
  </r>
  <r>
    <n v="29264"/>
    <s v="Tablet"/>
    <s v="Delhi"/>
    <s v="Delivered"/>
    <d v="2019-03-14T15:40:44"/>
    <d v="2019-03-19T15:40:44"/>
    <d v="2019-03-20T15:40:44"/>
    <n v="26"/>
    <n v="125"/>
    <s v="Bangalore"/>
    <s v="Delhi-Bangalore"/>
    <s v="Outstation"/>
    <s v="FastWheels"/>
    <n v="-1"/>
    <n v="5"/>
    <n v="151"/>
    <x v="1"/>
    <x v="1"/>
    <n v="1498.866671"/>
    <s v="Tablet"/>
  </r>
  <r>
    <n v="696293"/>
    <s v="TV - 50 in"/>
    <s v="Delhi"/>
    <s v="Delivered"/>
    <d v="2019-03-14T15:43:25"/>
    <d v="2019-03-22T15:43:25"/>
    <d v="2019-03-18T15:43:25"/>
    <n v="35"/>
    <n v="107"/>
    <s v="Mumbai"/>
    <s v="Delhi-Mumbai"/>
    <s v="Outstation"/>
    <s v="Ship2Home"/>
    <n v="4"/>
    <n v="8"/>
    <n v="142"/>
    <x v="1"/>
    <x v="0"/>
    <n v="3225.4001440000002"/>
    <s v="TV"/>
  </r>
  <r>
    <n v="451605"/>
    <s v="Laptop"/>
    <s v="Bangalore"/>
    <s v="Delivered"/>
    <d v="2019-03-14T15:47:01"/>
    <d v="2019-03-16T15:47:01"/>
    <d v="2019-03-18T15:47:01"/>
    <n v="68"/>
    <n v="104"/>
    <s v="Delhi"/>
    <s v="Bangalore-Delhi"/>
    <s v="Outstation"/>
    <s v="FastWheels"/>
    <n v="-2"/>
    <n v="2"/>
    <n v="172"/>
    <x v="0"/>
    <x v="2"/>
    <n v="3017.7284180000001"/>
    <s v="Laptop"/>
  </r>
  <r>
    <n v="375158"/>
    <s v="Gaming Console"/>
    <s v="Bangalore"/>
    <s v="Delivered"/>
    <d v="2019-03-14T15:50:16"/>
    <d v="2019-03-19T15:50:16"/>
    <d v="2019-03-21T15:50:16"/>
    <n v="48"/>
    <n v="113"/>
    <s v="Mumbai"/>
    <s v="Bangalore-Mumbai"/>
    <s v="Outstation"/>
    <s v="Ship2Home"/>
    <n v="-2"/>
    <n v="5"/>
    <n v="161"/>
    <x v="1"/>
    <x v="1"/>
    <n v="2396.0968079999998"/>
    <s v="Gaming Console"/>
  </r>
  <r>
    <n v="652681"/>
    <s v="Mobile"/>
    <s v="Delhi"/>
    <s v="Delivered"/>
    <d v="2019-03-14T15:53:51"/>
    <d v="2019-03-19T15:53:51"/>
    <d v="2019-03-21T15:53:51"/>
    <n v="37"/>
    <n v="123"/>
    <s v="Chennai"/>
    <s v="Delhi-Chennai"/>
    <s v="Outstation"/>
    <s v="Ship2Home"/>
    <n v="-2"/>
    <n v="5"/>
    <n v="160"/>
    <x v="1"/>
    <x v="0"/>
    <n v="1268"/>
    <s v="Mobile"/>
  </r>
  <r>
    <n v="930600"/>
    <s v="PC"/>
    <s v="Delhi"/>
    <s v="Delivered"/>
    <d v="2019-03-14T15:55:44"/>
    <d v="2019-03-16T15:55:44"/>
    <d v="2019-03-20T15:55:44"/>
    <n v="80"/>
    <n v="86"/>
    <s v="Mumbai"/>
    <s v="Delhi-Mumbai"/>
    <s v="Outstation"/>
    <s v="FastWheels"/>
    <n v="-4"/>
    <n v="2"/>
    <n v="166"/>
    <x v="0"/>
    <x v="1"/>
    <n v="3084.9898269999999"/>
    <s v="PC"/>
  </r>
  <r>
    <n v="450375"/>
    <s v="PC"/>
    <s v="Delhi"/>
    <s v="Delivered"/>
    <d v="2019-03-14T15:56:20"/>
    <d v="2019-03-21T15:56:20"/>
    <d v="2019-03-20T15:56:20"/>
    <n v="44"/>
    <n v="121"/>
    <s v="Bangalore"/>
    <s v="Delhi-Bangalore"/>
    <s v="Outstation"/>
    <s v="Ship2Home"/>
    <n v="1"/>
    <n v="7"/>
    <n v="165"/>
    <x v="0"/>
    <x v="0"/>
    <n v="1299.6501539999999"/>
    <s v="PC"/>
  </r>
  <r>
    <n v="265239"/>
    <s v="Gaming Console"/>
    <s v="Delhi"/>
    <s v="Delivered"/>
    <d v="2019-03-14T16:03:05"/>
    <d v="2019-03-17T16:03:05"/>
    <d v="2019-03-19T16:03:05"/>
    <n v="0"/>
    <n v="104"/>
    <s v="Delhi"/>
    <s v="Delhi-Delhi"/>
    <s v="Local"/>
    <s v="FastWheels"/>
    <n v="-2"/>
    <n v="3"/>
    <n v="104"/>
    <x v="0"/>
    <x v="0"/>
    <n v="1988"/>
    <s v="Gaming Console"/>
  </r>
  <r>
    <n v="777605"/>
    <s v="Tablet"/>
    <s v="Delhi"/>
    <s v="Delivered"/>
    <d v="2019-03-14T16:03:57"/>
    <d v="2019-03-18T16:03:57"/>
    <d v="2019-03-19T16:03:57"/>
    <n v="57"/>
    <n v="92"/>
    <s v="Kolkata"/>
    <s v="Delhi-Kolkata"/>
    <s v="Outstation"/>
    <s v="FastWheels"/>
    <n v="-1"/>
    <n v="4"/>
    <n v="149"/>
    <x v="1"/>
    <x v="0"/>
    <n v="3115.726999"/>
    <s v="Tablet"/>
  </r>
  <r>
    <n v="585333"/>
    <s v="Laptop"/>
    <s v="Delhi"/>
    <s v="Delivered"/>
    <d v="2019-03-14T16:10:43"/>
    <d v="2019-03-23T16:10:43"/>
    <d v="2019-03-17T16:10:43"/>
    <n v="47"/>
    <n v="129"/>
    <s v="Bangalore"/>
    <s v="Delhi-Bangalore"/>
    <s v="Outstation"/>
    <s v="Ship2Home"/>
    <n v="6"/>
    <n v="9"/>
    <n v="176"/>
    <x v="0"/>
    <x v="2"/>
    <n v="1697"/>
    <s v="Laptop"/>
  </r>
  <r>
    <n v="196425"/>
    <s v="Laptop"/>
    <s v="Delhi"/>
    <s v="Delivered"/>
    <d v="2019-03-14T16:12:04"/>
    <d v="2019-03-21T16:12:04"/>
    <d v="2019-03-21T16:12:04"/>
    <n v="38"/>
    <n v="111"/>
    <s v="Mumbai"/>
    <s v="Delhi-Mumbai"/>
    <s v="Outstation"/>
    <s v="Ship2Home"/>
    <n v="0"/>
    <n v="7"/>
    <n v="149"/>
    <x v="0"/>
    <x v="0"/>
    <n v="2276.8135750000001"/>
    <s v="Laptop"/>
  </r>
  <r>
    <n v="993838"/>
    <s v="Gaming Console"/>
    <s v="Bangalore"/>
    <s v="Delivered"/>
    <d v="2019-03-14T16:18:57"/>
    <d v="2019-03-17T16:18:57"/>
    <d v="2019-03-19T16:18:57"/>
    <n v="83"/>
    <n v="89"/>
    <s v="Mumbai"/>
    <s v="Bangalore-Mumbai"/>
    <s v="Outstation"/>
    <s v="FastWheels"/>
    <n v="-2"/>
    <n v="3"/>
    <n v="172"/>
    <x v="1"/>
    <x v="1"/>
    <n v="3671.3919070000002"/>
    <s v="Gaming Console"/>
  </r>
  <r>
    <n v="427447"/>
    <s v="Laptop"/>
    <s v="Bangalore"/>
    <s v="Delivered"/>
    <d v="2019-03-14T16:21:12"/>
    <d v="2019-03-19T16:21:12"/>
    <d v="2019-03-21T16:21:12"/>
    <n v="0"/>
    <n v="127"/>
    <s v="Bangalore"/>
    <s v="Bangalore-Bangalore"/>
    <s v="Local"/>
    <s v="Ship2Home"/>
    <n v="-2"/>
    <n v="5"/>
    <n v="127"/>
    <x v="1"/>
    <x v="0"/>
    <n v="313.82090790000001"/>
    <s v="Laptop"/>
  </r>
  <r>
    <n v="144206"/>
    <s v="PC"/>
    <s v="Delhi"/>
    <s v="Delivered"/>
    <d v="2019-03-14T16:22:10"/>
    <d v="2019-03-18T16:22:10"/>
    <d v="2019-03-17T16:22:10"/>
    <n v="29"/>
    <n v="122"/>
    <s v="Bangalore"/>
    <s v="Delhi-Bangalore"/>
    <s v="Outstation"/>
    <s v="Ship2Home"/>
    <n v="1"/>
    <n v="4"/>
    <n v="151"/>
    <x v="1"/>
    <x v="1"/>
    <n v="782.21525129999998"/>
    <s v="PC"/>
  </r>
  <r>
    <n v="631427"/>
    <s v="TV - 50 in"/>
    <s v="Bangalore"/>
    <s v="Delivered"/>
    <d v="2019-03-14T16:23:05"/>
    <d v="2019-03-16T16:23:05"/>
    <d v="2019-03-20T16:23:05"/>
    <n v="71"/>
    <n v="90"/>
    <s v="Mumbai"/>
    <s v="Bangalore-Mumbai"/>
    <s v="Outstation"/>
    <s v="FastWheels"/>
    <n v="-4"/>
    <n v="2"/>
    <n v="161"/>
    <x v="1"/>
    <x v="0"/>
    <n v="3424"/>
    <s v="TV"/>
  </r>
  <r>
    <n v="516157"/>
    <s v="Mobile"/>
    <s v="Bangalore"/>
    <s v="Delivered"/>
    <d v="2019-03-14T16:27:08"/>
    <d v="2019-03-21T16:27:08"/>
    <d v="2019-03-18T16:27:08"/>
    <n v="27"/>
    <n v="108"/>
    <s v="Kolkata"/>
    <s v="Bangalore-Kolkata"/>
    <s v="Outstation"/>
    <s v="Ship2Home"/>
    <n v="3"/>
    <n v="7"/>
    <n v="135"/>
    <x v="1"/>
    <x v="0"/>
    <n v="1492.702061"/>
    <s v="Mobile"/>
  </r>
  <r>
    <n v="208091"/>
    <s v="TV - 50 in"/>
    <s v="Bangalore"/>
    <s v="Delivered"/>
    <d v="2019-03-14T16:38:39"/>
    <d v="2019-03-16T16:38:39"/>
    <d v="2019-03-19T16:38:39"/>
    <n v="83"/>
    <n v="109"/>
    <s v="Delhi"/>
    <s v="Bangalore-Delhi"/>
    <s v="Outstation"/>
    <s v="FastWheels"/>
    <n v="-3"/>
    <n v="2"/>
    <n v="192"/>
    <x v="1"/>
    <x v="0"/>
    <n v="1283"/>
    <s v="TV"/>
  </r>
  <r>
    <n v="231141"/>
    <s v="Mobile"/>
    <s v="Delhi"/>
    <s v="Delivered"/>
    <d v="2019-03-14T16:41:31"/>
    <d v="2019-03-18T16:41:31"/>
    <d v="2019-03-21T16:41:31"/>
    <n v="30"/>
    <n v="113"/>
    <s v="Mumbai"/>
    <s v="Delhi-Mumbai"/>
    <s v="Outstation"/>
    <s v="Ship2Home"/>
    <n v="-3"/>
    <n v="4"/>
    <n v="143"/>
    <x v="0"/>
    <x v="0"/>
    <n v="2464.1546320000002"/>
    <s v="Mobile"/>
  </r>
  <r>
    <n v="768454"/>
    <s v="TV - 32 in"/>
    <s v="Delhi"/>
    <s v="Delivered"/>
    <d v="2019-03-14T16:41:59"/>
    <d v="2019-03-21T16:41:59"/>
    <d v="2019-03-19T16:41:59"/>
    <n v="48"/>
    <n v="127"/>
    <s v="Bangalore"/>
    <s v="Delhi-Bangalore"/>
    <s v="Outstation"/>
    <s v="Ship2Home"/>
    <n v="2"/>
    <n v="7"/>
    <n v="175"/>
    <x v="1"/>
    <x v="1"/>
    <n v="3011.3458999999998"/>
    <s v="TV"/>
  </r>
  <r>
    <n v="652389"/>
    <s v="Mobile"/>
    <s v="Bangalore"/>
    <s v="Delivered"/>
    <d v="2019-03-14T16:43:54"/>
    <d v="2019-03-20T16:43:54"/>
    <d v="2019-03-20T16:43:54"/>
    <n v="0"/>
    <n v="121"/>
    <s v="Bangalore"/>
    <s v="Bangalore-Bangalore"/>
    <s v="Local"/>
    <s v="Ship2Home"/>
    <n v="0"/>
    <n v="6"/>
    <n v="121"/>
    <x v="0"/>
    <x v="0"/>
    <n v="2431.490061"/>
    <s v="Mobile"/>
  </r>
  <r>
    <n v="832915"/>
    <s v="Tablet"/>
    <s v="Bangalore"/>
    <s v="Delivered"/>
    <d v="2019-03-14T16:56:27"/>
    <d v="2019-03-20T16:56:27"/>
    <d v="2019-03-17T16:56:27"/>
    <n v="38"/>
    <n v="105"/>
    <s v="Kolkata"/>
    <s v="Bangalore-Kolkata"/>
    <s v="Outstation"/>
    <s v="Ship2Home"/>
    <n v="3"/>
    <n v="6"/>
    <n v="143"/>
    <x v="1"/>
    <x v="0"/>
    <n v="2939.3055300000001"/>
    <s v="Tablet"/>
  </r>
  <r>
    <n v="7139"/>
    <s v="Mobile"/>
    <s v="Bangalore"/>
    <s v="Delivered"/>
    <d v="2019-03-14T16:58:24"/>
    <d v="2019-03-19T16:58:24"/>
    <d v="2019-03-18T16:58:24"/>
    <n v="35"/>
    <n v="125"/>
    <s v="Delhi"/>
    <s v="Bangalore-Delhi"/>
    <s v="Outstation"/>
    <s v="Ship2Home"/>
    <n v="1"/>
    <n v="5"/>
    <n v="160"/>
    <x v="1"/>
    <x v="0"/>
    <n v="435.3878095"/>
    <s v="Mobile"/>
  </r>
  <r>
    <n v="41669"/>
    <s v="Gaming Console"/>
    <s v="Bangalore"/>
    <s v="Delivered"/>
    <d v="2019-03-14T16:59:26"/>
    <d v="2019-03-17T16:59:26"/>
    <d v="2019-03-17T16:59:26"/>
    <n v="32"/>
    <n v="113"/>
    <s v="Mumbai"/>
    <s v="Bangalore-Mumbai"/>
    <s v="Outstation"/>
    <s v="Ship2Home"/>
    <n v="0"/>
    <n v="3"/>
    <n v="145"/>
    <x v="1"/>
    <x v="0"/>
    <n v="2733.6491310000001"/>
    <s v="Gaming Console"/>
  </r>
  <r>
    <n v="497312"/>
    <s v="Mobile"/>
    <s v="Delhi"/>
    <s v="Delivered"/>
    <d v="2019-03-14T17:04:41"/>
    <d v="2019-03-16T17:04:41"/>
    <d v="2019-03-18T17:04:41"/>
    <n v="25"/>
    <n v="130"/>
    <s v="Bangalore"/>
    <s v="Delhi-Bangalore"/>
    <s v="Outstation"/>
    <s v="FastWheels"/>
    <n v="-2"/>
    <n v="2"/>
    <n v="155"/>
    <x v="1"/>
    <x v="1"/>
    <n v="2919"/>
    <s v="Mobile"/>
  </r>
  <r>
    <n v="847200"/>
    <s v="PC"/>
    <s v="Delhi"/>
    <s v="Delivered"/>
    <d v="2019-03-14T17:05:39"/>
    <d v="2019-03-19T17:05:39"/>
    <d v="2019-03-18T17:05:39"/>
    <n v="43"/>
    <n v="123"/>
    <s v="Chennai"/>
    <s v="Delhi-Chennai"/>
    <s v="Outstation"/>
    <s v="FastWheels"/>
    <n v="1"/>
    <n v="5"/>
    <n v="166"/>
    <x v="0"/>
    <x v="1"/>
    <n v="455.55961789999998"/>
    <s v="PC"/>
  </r>
  <r>
    <n v="112038"/>
    <s v="Laptop"/>
    <s v="Bangalore"/>
    <s v="Delivered"/>
    <d v="2019-03-14T17:08:42"/>
    <d v="2019-03-23T17:08:42"/>
    <d v="2019-03-17T17:08:42"/>
    <n v="40"/>
    <n v="130"/>
    <s v="Delhi"/>
    <s v="Bangalore-Delhi"/>
    <s v="Outstation"/>
    <s v="Ship2Home"/>
    <n v="6"/>
    <n v="9"/>
    <n v="170"/>
    <x v="0"/>
    <x v="1"/>
    <n v="3120"/>
    <s v="Laptop"/>
  </r>
  <r>
    <n v="289790"/>
    <s v="Mobile"/>
    <s v="Bangalore"/>
    <s v="Delivered"/>
    <d v="2019-03-14T17:10:13"/>
    <d v="2019-03-14T17:10:13"/>
    <d v="2019-03-18T17:10:13"/>
    <n v="0"/>
    <n v="128"/>
    <s v="Bangalore"/>
    <s v="Bangalore-Bangalore"/>
    <s v="Local"/>
    <s v="Ship2Home"/>
    <n v="-4"/>
    <n v="0"/>
    <n v="128"/>
    <x v="1"/>
    <x v="1"/>
    <n v="3550.4153070000002"/>
    <s v="Mobile"/>
  </r>
  <r>
    <n v="644457"/>
    <s v="Tablet"/>
    <s v="Delhi"/>
    <s v="Delivered"/>
    <d v="2019-03-14T17:11:29"/>
    <d v="2019-03-17T17:11:29"/>
    <d v="2019-03-20T17:11:29"/>
    <n v="0"/>
    <n v="122"/>
    <s v="Delhi"/>
    <s v="Delhi-Delhi"/>
    <s v="Local"/>
    <s v="Ship2Home"/>
    <n v="-3"/>
    <n v="3"/>
    <n v="122"/>
    <x v="0"/>
    <x v="0"/>
    <n v="626"/>
    <s v="Tablet"/>
  </r>
  <r>
    <n v="97603"/>
    <s v="Mobile"/>
    <s v="Delhi"/>
    <s v="Delivered"/>
    <d v="2019-03-14T17:16:51"/>
    <d v="2019-03-23T17:16:51"/>
    <d v="2019-03-21T17:16:51"/>
    <n v="47"/>
    <n v="114"/>
    <s v="Mumbai"/>
    <s v="Delhi-Mumbai"/>
    <s v="Outstation"/>
    <s v="Ship2Home"/>
    <n v="2"/>
    <n v="9"/>
    <n v="161"/>
    <x v="1"/>
    <x v="0"/>
    <n v="2547"/>
    <s v="Mobile"/>
  </r>
  <r>
    <n v="866153"/>
    <s v="Laptop"/>
    <s v="Delhi"/>
    <s v="Delivered"/>
    <d v="2019-03-14T17:18:22"/>
    <d v="2019-03-16T17:18:22"/>
    <d v="2019-03-21T17:18:22"/>
    <n v="37"/>
    <n v="114"/>
    <s v="Kolkata"/>
    <s v="Delhi-Kolkata"/>
    <s v="Outstation"/>
    <s v="Ship2Home"/>
    <n v="-5"/>
    <n v="2"/>
    <n v="151"/>
    <x v="1"/>
    <x v="0"/>
    <n v="1141"/>
    <s v="Laptop"/>
  </r>
  <r>
    <n v="575584"/>
    <s v="Tablet"/>
    <s v="Bangalore"/>
    <s v="Delivered"/>
    <d v="2019-03-14T17:19:59"/>
    <d v="2019-03-20T17:19:59"/>
    <d v="2019-03-19T17:19:59"/>
    <n v="27"/>
    <n v="111"/>
    <s v="Mumbai"/>
    <s v="Bangalore-Mumbai"/>
    <s v="Outstation"/>
    <s v="FastWheels"/>
    <n v="1"/>
    <n v="6"/>
    <n v="138"/>
    <x v="1"/>
    <x v="1"/>
    <n v="3173"/>
    <s v="Tablet"/>
  </r>
  <r>
    <n v="803551"/>
    <s v="Laptop"/>
    <s v="Delhi"/>
    <s v="Delivered"/>
    <d v="2019-03-14T17:25:15"/>
    <d v="2019-03-17T17:25:15"/>
    <d v="2019-03-19T17:25:15"/>
    <n v="90"/>
    <n v="105"/>
    <s v="Bangalore"/>
    <s v="Delhi-Bangalore"/>
    <s v="Outstation"/>
    <s v="FastWheels"/>
    <n v="-2"/>
    <n v="3"/>
    <n v="195"/>
    <x v="1"/>
    <x v="2"/>
    <n v="473.1708041"/>
    <s v="Laptop"/>
  </r>
  <r>
    <n v="279160"/>
    <s v="TV - 32 in"/>
    <s v="Bangalore"/>
    <s v="Delivered"/>
    <d v="2019-03-14T17:33:27"/>
    <d v="2019-03-16T17:33:27"/>
    <d v="2019-03-20T17:33:27"/>
    <n v="30"/>
    <n v="111"/>
    <s v="Mumbai"/>
    <s v="Bangalore-Mumbai"/>
    <s v="Outstation"/>
    <s v="FastWheels"/>
    <n v="-4"/>
    <n v="2"/>
    <n v="141"/>
    <x v="1"/>
    <x v="1"/>
    <n v="654"/>
    <s v="TV"/>
  </r>
  <r>
    <n v="83159"/>
    <s v="Laptop"/>
    <s v="Bangalore"/>
    <s v="Delivered"/>
    <d v="2019-03-14T17:34:42"/>
    <d v="2019-03-20T17:34:42"/>
    <d v="2019-03-19T17:34:42"/>
    <n v="81"/>
    <n v="88"/>
    <s v="Kolkata"/>
    <s v="Bangalore-Kolkata"/>
    <s v="Outstation"/>
    <s v="FastWheels"/>
    <n v="1"/>
    <n v="6"/>
    <n v="169"/>
    <x v="1"/>
    <x v="0"/>
    <n v="930.42010040000002"/>
    <s v="Laptop"/>
  </r>
  <r>
    <n v="981942"/>
    <s v="Mobile"/>
    <s v="Bangalore"/>
    <s v="Delivered"/>
    <d v="2019-03-14T18:00:25"/>
    <d v="2019-03-17T18:00:25"/>
    <d v="2019-03-17T18:00:25"/>
    <n v="41"/>
    <n v="123"/>
    <s v="Chennai"/>
    <s v="Bangalore-Chennai"/>
    <s v="Outstation"/>
    <s v="Ship2Home"/>
    <n v="0"/>
    <n v="3"/>
    <n v="164"/>
    <x v="0"/>
    <x v="1"/>
    <n v="794"/>
    <s v="Mobile"/>
  </r>
  <r>
    <n v="635837"/>
    <s v="Gaming Console"/>
    <s v="Bangalore"/>
    <s v="Delivered"/>
    <d v="2019-03-14T18:08:55"/>
    <d v="2019-03-22T18:08:55"/>
    <d v="2019-03-17T18:08:55"/>
    <n v="26"/>
    <n v="122"/>
    <s v="Delhi"/>
    <s v="Bangalore-Delhi"/>
    <s v="Outstation"/>
    <s v="Ship2Home"/>
    <n v="5"/>
    <n v="8"/>
    <n v="148"/>
    <x v="1"/>
    <x v="0"/>
    <n v="1084.1968690000001"/>
    <s v="Gaming Console"/>
  </r>
  <r>
    <n v="249981"/>
    <s v="Laptop"/>
    <s v="Bangalore"/>
    <s v="Delivered"/>
    <d v="2019-03-14T18:09:42"/>
    <d v="2019-03-19T18:09:42"/>
    <d v="2019-03-19T18:09:42"/>
    <n v="44"/>
    <n v="111"/>
    <s v="Mumbai"/>
    <s v="Bangalore-Mumbai"/>
    <s v="Outstation"/>
    <s v="Ship2Home"/>
    <n v="0"/>
    <n v="5"/>
    <n v="155"/>
    <x v="0"/>
    <x v="0"/>
    <n v="2068"/>
    <s v="Laptop"/>
  </r>
  <r>
    <n v="118567"/>
    <s v="Mobile"/>
    <s v="Delhi"/>
    <s v="Delivered"/>
    <d v="2019-03-14T18:12:41"/>
    <d v="2019-03-17T18:12:41"/>
    <d v="2019-03-20T18:12:41"/>
    <n v="0"/>
    <n v="104"/>
    <s v="Delhi"/>
    <s v="Delhi-Delhi"/>
    <s v="Local"/>
    <s v="FastWheels"/>
    <n v="-3"/>
    <n v="3"/>
    <n v="104"/>
    <x v="1"/>
    <x v="0"/>
    <n v="1521.100445"/>
    <s v="Mobile"/>
  </r>
  <r>
    <n v="592521"/>
    <s v="Laptop"/>
    <s v="Bangalore"/>
    <s v="Delivered"/>
    <d v="2019-03-14T18:26:51"/>
    <d v="2019-03-21T18:26:51"/>
    <d v="2019-03-20T18:26:51"/>
    <n v="29"/>
    <n v="114"/>
    <s v="Mumbai"/>
    <s v="Bangalore-Mumbai"/>
    <s v="Outstation"/>
    <s v="Ship2Home"/>
    <n v="1"/>
    <n v="7"/>
    <n v="143"/>
    <x v="0"/>
    <x v="0"/>
    <n v="257"/>
    <s v="Laptop"/>
  </r>
  <r>
    <n v="714699"/>
    <s v="TV - 40 in"/>
    <s v="Bangalore"/>
    <s v="Delivered"/>
    <d v="2019-03-14T18:32:32"/>
    <d v="2019-03-18T18:32:32"/>
    <d v="2019-03-19T18:32:32"/>
    <n v="0"/>
    <n v="126"/>
    <s v="Bangalore"/>
    <s v="Bangalore-Bangalore"/>
    <s v="Local"/>
    <s v="Ship2Home"/>
    <n v="-1"/>
    <n v="4"/>
    <n v="126"/>
    <x v="0"/>
    <x v="0"/>
    <n v="2116.530546"/>
    <s v="TV"/>
  </r>
  <r>
    <n v="785115"/>
    <s v="Mobile"/>
    <s v="Delhi"/>
    <s v="Delivered"/>
    <d v="2019-03-14T18:33:49"/>
    <d v="2019-03-22T18:33:49"/>
    <d v="2019-03-17T18:33:49"/>
    <n v="26"/>
    <n v="121"/>
    <s v="Bangalore"/>
    <s v="Delhi-Bangalore"/>
    <s v="Outstation"/>
    <s v="Ship2Home"/>
    <n v="5"/>
    <n v="8"/>
    <n v="147"/>
    <x v="0"/>
    <x v="0"/>
    <n v="1575.7593549999999"/>
    <s v="Mobile"/>
  </r>
  <r>
    <n v="528870"/>
    <s v="Laptop"/>
    <s v="Bangalore"/>
    <s v="Delivered"/>
    <d v="2019-03-14T18:52:13"/>
    <d v="2019-03-18T18:52:13"/>
    <d v="2019-03-19T18:52:13"/>
    <n v="45"/>
    <n v="105"/>
    <s v="Mumbai"/>
    <s v="Bangalore-Mumbai"/>
    <s v="Outstation"/>
    <s v="Ship2Home"/>
    <n v="-1"/>
    <n v="4"/>
    <n v="150"/>
    <x v="0"/>
    <x v="1"/>
    <n v="2619"/>
    <s v="Laptop"/>
  </r>
  <r>
    <n v="865823"/>
    <s v="TV - 50 in"/>
    <s v="Bangalore"/>
    <s v="Delivered"/>
    <d v="2019-03-14T18:54:28"/>
    <d v="2019-03-19T18:54:28"/>
    <d v="2019-03-19T18:54:28"/>
    <n v="42"/>
    <n v="122"/>
    <s v="Delhi"/>
    <s v="Bangalore-Delhi"/>
    <s v="Outstation"/>
    <s v="Ship2Home"/>
    <n v="0"/>
    <n v="5"/>
    <n v="164"/>
    <x v="1"/>
    <x v="2"/>
    <n v="1447.6081710000001"/>
    <s v="TV"/>
  </r>
  <r>
    <n v="768813"/>
    <s v="Tablet"/>
    <s v="Bangalore"/>
    <s v="Delivered"/>
    <d v="2019-03-14T19:00:04"/>
    <d v="2019-03-20T19:00:04"/>
    <d v="2019-03-20T19:00:04"/>
    <n v="0"/>
    <n v="129"/>
    <s v="Bangalore"/>
    <s v="Bangalore-Bangalore"/>
    <s v="Local"/>
    <s v="Ship2Home"/>
    <n v="0"/>
    <n v="6"/>
    <n v="129"/>
    <x v="0"/>
    <x v="0"/>
    <n v="3202.088213"/>
    <s v="Tablet"/>
  </r>
  <r>
    <n v="122810"/>
    <s v="Tablet"/>
    <s v="Bangalore"/>
    <s v="Delivered"/>
    <d v="2019-03-14T19:02:17"/>
    <d v="2019-03-19T19:02:17"/>
    <d v="2019-03-17T19:02:17"/>
    <n v="0"/>
    <n v="128"/>
    <s v="Bangalore"/>
    <s v="Bangalore-Bangalore"/>
    <s v="Local"/>
    <s v="Ship2Home"/>
    <n v="2"/>
    <n v="5"/>
    <n v="128"/>
    <x v="1"/>
    <x v="1"/>
    <n v="3761.2407560000001"/>
    <s v="Tablet"/>
  </r>
  <r>
    <n v="994059"/>
    <s v="Mobile"/>
    <s v="Delhi"/>
    <s v="Delivered"/>
    <d v="2019-03-14T19:07:23"/>
    <d v="2019-03-23T19:07:23"/>
    <d v="2019-03-21T19:07:23"/>
    <n v="43"/>
    <n v="129"/>
    <s v="Bangalore"/>
    <s v="Delhi-Bangalore"/>
    <s v="Outstation"/>
    <s v="Ship2Home"/>
    <n v="2"/>
    <n v="9"/>
    <n v="172"/>
    <x v="0"/>
    <x v="0"/>
    <n v="3348.2620710000001"/>
    <s v="Mobile"/>
  </r>
  <r>
    <n v="104249"/>
    <s v="Laptop"/>
    <s v="Bangalore"/>
    <s v="Delivered"/>
    <d v="2019-03-14T19:13:05"/>
    <d v="2019-03-14T19:13:05"/>
    <d v="2019-03-18T19:13:05"/>
    <n v="0"/>
    <n v="128"/>
    <s v="Bangalore"/>
    <s v="Bangalore-Bangalore"/>
    <s v="Local"/>
    <s v="Ship2Home"/>
    <n v="-4"/>
    <n v="0"/>
    <n v="128"/>
    <x v="1"/>
    <x v="0"/>
    <n v="302.46858450000002"/>
    <s v="Laptop"/>
  </r>
  <r>
    <n v="110019"/>
    <s v="TV - 40 in"/>
    <s v="Delhi"/>
    <s v="Delivered"/>
    <d v="2019-03-14T19:24:39"/>
    <d v="2019-03-21T19:24:39"/>
    <d v="2019-03-18T19:24:39"/>
    <n v="26"/>
    <n v="107"/>
    <s v="Mumbai"/>
    <s v="Delhi-Mumbai"/>
    <s v="Outstation"/>
    <s v="Ship2Home"/>
    <n v="3"/>
    <n v="7"/>
    <n v="133"/>
    <x v="0"/>
    <x v="2"/>
    <n v="1346.435324"/>
    <s v="TV"/>
  </r>
  <r>
    <n v="818149"/>
    <s v="Laptop"/>
    <s v="Delhi"/>
    <s v="Delivered"/>
    <d v="2019-03-14T19:32:25"/>
    <d v="2019-03-21T19:32:25"/>
    <d v="2019-03-21T19:32:25"/>
    <n v="27"/>
    <n v="127"/>
    <s v="Chennai"/>
    <s v="Delhi-Chennai"/>
    <s v="Outstation"/>
    <s v="Ship2Home"/>
    <n v="0"/>
    <n v="7"/>
    <n v="154"/>
    <x v="1"/>
    <x v="0"/>
    <n v="1576"/>
    <s v="Laptop"/>
  </r>
  <r>
    <n v="159534"/>
    <s v="Mobile"/>
    <s v="Delhi"/>
    <s v="Delivered"/>
    <d v="2019-03-14T19:32:40"/>
    <d v="2019-03-18T19:32:40"/>
    <d v="2019-03-17T19:32:40"/>
    <n v="34"/>
    <n v="111"/>
    <s v="Mumbai"/>
    <s v="Delhi-Mumbai"/>
    <s v="Outstation"/>
    <s v="Ship2Home"/>
    <n v="1"/>
    <n v="4"/>
    <n v="145"/>
    <x v="0"/>
    <x v="1"/>
    <n v="3105.0309809999999"/>
    <s v="Mobile"/>
  </r>
  <r>
    <n v="275228"/>
    <s v="Mobile"/>
    <s v="Bangalore"/>
    <s v="Delivered"/>
    <d v="2019-03-14T19:38:06"/>
    <d v="2019-03-14T19:38:06"/>
    <d v="2019-03-19T19:38:06"/>
    <n v="0"/>
    <n v="109"/>
    <s v="Bangalore"/>
    <s v="Bangalore-Bangalore"/>
    <s v="Local"/>
    <s v="FastWheels"/>
    <n v="-5"/>
    <n v="0"/>
    <n v="109"/>
    <x v="1"/>
    <x v="1"/>
    <n v="3379"/>
    <s v="Mobile"/>
  </r>
  <r>
    <n v="465035"/>
    <s v="PC"/>
    <s v="Delhi"/>
    <s v="Delivered"/>
    <d v="2019-03-14T19:38:08"/>
    <d v="2019-03-18T19:38:08"/>
    <d v="2019-03-21T19:38:08"/>
    <n v="47"/>
    <n v="114"/>
    <s v="Mumbai"/>
    <s v="Delhi-Mumbai"/>
    <s v="Outstation"/>
    <s v="Ship2Home"/>
    <n v="-3"/>
    <n v="4"/>
    <n v="161"/>
    <x v="1"/>
    <x v="0"/>
    <n v="2257.7368449999999"/>
    <s v="PC"/>
  </r>
  <r>
    <n v="328200"/>
    <s v="Mobile"/>
    <s v="Bangalore"/>
    <s v="Delivered"/>
    <d v="2019-03-14T19:38:52"/>
    <d v="2019-03-19T19:38:52"/>
    <d v="2019-03-17T19:38:52"/>
    <n v="28"/>
    <n v="108"/>
    <s v="Mumbai"/>
    <s v="Bangalore-Mumbai"/>
    <s v="Outstation"/>
    <s v="FastWheels"/>
    <n v="2"/>
    <n v="5"/>
    <n v="136"/>
    <x v="0"/>
    <x v="1"/>
    <n v="3574"/>
    <s v="Mobile"/>
  </r>
  <r>
    <n v="616213"/>
    <s v="Mobile"/>
    <s v="Bangalore"/>
    <s v="Delivered"/>
    <d v="2019-03-14T19:41:04"/>
    <d v="2019-03-21T19:41:04"/>
    <d v="2019-03-21T19:41:04"/>
    <n v="44"/>
    <n v="124"/>
    <s v="Delhi"/>
    <s v="Bangalore-Delhi"/>
    <s v="Outstation"/>
    <s v="Ship2Home"/>
    <n v="0"/>
    <n v="7"/>
    <n v="168"/>
    <x v="1"/>
    <x v="0"/>
    <n v="1559"/>
    <s v="Mobile"/>
  </r>
  <r>
    <n v="398638"/>
    <s v="Mobile"/>
    <s v="Bangalore"/>
    <s v="Delivered"/>
    <d v="2019-03-14T19:48:08"/>
    <d v="2019-03-16T19:48:08"/>
    <d v="2019-03-20T19:48:08"/>
    <n v="0"/>
    <n v="121"/>
    <s v="Bangalore"/>
    <s v="Bangalore-Bangalore"/>
    <s v="Local"/>
    <s v="Ship2Home"/>
    <n v="-4"/>
    <n v="2"/>
    <n v="121"/>
    <x v="1"/>
    <x v="1"/>
    <n v="2966"/>
    <s v="Mobile"/>
  </r>
  <r>
    <n v="729866"/>
    <s v="Laptop"/>
    <s v="Delhi"/>
    <s v="Delivered"/>
    <d v="2019-03-14T19:49:05"/>
    <d v="2019-03-20T19:49:05"/>
    <d v="2019-03-21T19:49:05"/>
    <n v="70"/>
    <n v="100"/>
    <s v="Bangalore"/>
    <s v="Delhi-Bangalore"/>
    <s v="Outstation"/>
    <s v="FastWheels"/>
    <n v="-1"/>
    <n v="6"/>
    <n v="170"/>
    <x v="1"/>
    <x v="1"/>
    <n v="350.41731970000001"/>
    <s v="Laptop"/>
  </r>
  <r>
    <n v="553751"/>
    <s v="Laptop"/>
    <s v="Bangalore"/>
    <s v="Delivered"/>
    <d v="2019-03-14T19:57:00"/>
    <d v="2019-03-23T19:57:00"/>
    <d v="2019-03-18T19:57:00"/>
    <n v="37"/>
    <n v="113"/>
    <s v="Mumbai"/>
    <s v="Bangalore-Mumbai"/>
    <s v="Outstation"/>
    <s v="Ship2Home"/>
    <n v="5"/>
    <n v="9"/>
    <n v="150"/>
    <x v="1"/>
    <x v="0"/>
    <n v="1255"/>
    <s v="Laptop"/>
  </r>
  <r>
    <n v="908951"/>
    <s v="Laptop"/>
    <s v="Delhi"/>
    <s v="Delivered"/>
    <d v="2019-03-14T20:07:55"/>
    <d v="2019-03-15T20:07:55"/>
    <d v="2019-03-17T20:07:55"/>
    <n v="0"/>
    <n v="103"/>
    <s v="Delhi"/>
    <s v="Delhi-Delhi"/>
    <s v="Local"/>
    <s v="FastWheels"/>
    <n v="-2"/>
    <n v="1"/>
    <n v="103"/>
    <x v="1"/>
    <x v="0"/>
    <n v="3321.2256459999999"/>
    <s v="Laptop"/>
  </r>
  <r>
    <n v="322668"/>
    <s v="Laptop"/>
    <s v="Delhi"/>
    <s v="Delivered"/>
    <d v="2019-03-14T20:16:50"/>
    <d v="2019-03-19T20:16:50"/>
    <d v="2019-03-20T20:16:50"/>
    <n v="0"/>
    <n v="130"/>
    <s v="Delhi"/>
    <s v="Delhi-Delhi"/>
    <s v="Local"/>
    <s v="FastWheels"/>
    <n v="-1"/>
    <n v="5"/>
    <n v="130"/>
    <x v="0"/>
    <x v="1"/>
    <n v="617.78270929999996"/>
    <s v="Laptop"/>
  </r>
  <r>
    <n v="370316"/>
    <s v="Tablet"/>
    <s v="Bangalore"/>
    <s v="Delivered"/>
    <d v="2019-03-14T20:21:12"/>
    <d v="2019-03-19T20:21:12"/>
    <d v="2019-03-18T20:21:12"/>
    <n v="64"/>
    <n v="108"/>
    <s v="Delhi"/>
    <s v="Bangalore-Delhi"/>
    <s v="Outstation"/>
    <s v="FastWheels"/>
    <n v="1"/>
    <n v="5"/>
    <n v="172"/>
    <x v="1"/>
    <x v="1"/>
    <n v="769.49091309999994"/>
    <s v="Tablet"/>
  </r>
  <r>
    <n v="989760"/>
    <s v="Laptop"/>
    <s v="Delhi"/>
    <s v="Delivered"/>
    <d v="2019-03-14T20:21:19"/>
    <d v="2019-03-16T20:21:19"/>
    <d v="2019-03-18T20:21:19"/>
    <n v="0"/>
    <n v="109"/>
    <s v="Delhi"/>
    <s v="Delhi-Delhi"/>
    <s v="Local"/>
    <s v="FastWheels"/>
    <n v="-2"/>
    <n v="2"/>
    <n v="109"/>
    <x v="0"/>
    <x v="1"/>
    <n v="2173.1637420000002"/>
    <s v="Laptop"/>
  </r>
  <r>
    <n v="460919"/>
    <s v="Laptop"/>
    <s v="Bangalore"/>
    <s v="Delivered"/>
    <d v="2019-03-14T20:23:35"/>
    <d v="2019-03-20T20:23:35"/>
    <d v="2019-03-19T20:23:35"/>
    <n v="38"/>
    <n v="125"/>
    <s v="Delhi"/>
    <s v="Bangalore-Delhi"/>
    <s v="Outstation"/>
    <s v="Ship2Home"/>
    <n v="1"/>
    <n v="6"/>
    <n v="163"/>
    <x v="1"/>
    <x v="0"/>
    <n v="2101.2926859999998"/>
    <s v="Laptop"/>
  </r>
  <r>
    <n v="62181"/>
    <s v="Laptop"/>
    <s v="Delhi"/>
    <s v="Delivered"/>
    <d v="2019-03-14T20:42:57"/>
    <d v="2019-03-16T20:42:57"/>
    <d v="2019-03-19T20:42:57"/>
    <n v="69"/>
    <n v="105"/>
    <s v="Bangalore"/>
    <s v="Delhi-Bangalore"/>
    <s v="Outstation"/>
    <s v="FastWheels"/>
    <n v="-3"/>
    <n v="2"/>
    <n v="174"/>
    <x v="0"/>
    <x v="2"/>
    <n v="3367.5849370000001"/>
    <s v="Laptop"/>
  </r>
  <r>
    <n v="875700"/>
    <s v="Laptop"/>
    <s v="Bangalore"/>
    <s v="Delivered"/>
    <d v="2019-03-14T20:50:02"/>
    <d v="2019-03-23T20:50:02"/>
    <d v="2019-03-21T20:50:02"/>
    <n v="27"/>
    <n v="113"/>
    <s v="Kolkata"/>
    <s v="Bangalore-Kolkata"/>
    <s v="Outstation"/>
    <s v="FastWheels"/>
    <n v="2"/>
    <n v="9"/>
    <n v="140"/>
    <x v="0"/>
    <x v="1"/>
    <n v="511.53216370000001"/>
    <s v="Laptop"/>
  </r>
  <r>
    <n v="530586"/>
    <s v="Laptop"/>
    <s v="Delhi"/>
    <s v="Delivered"/>
    <d v="2019-03-14T20:52:23"/>
    <d v="2019-03-15T20:52:23"/>
    <d v="2019-03-21T20:52:23"/>
    <n v="0"/>
    <n v="106"/>
    <s v="Delhi"/>
    <s v="Delhi-Delhi"/>
    <s v="Local"/>
    <s v="FastWheels"/>
    <n v="-6"/>
    <n v="1"/>
    <n v="106"/>
    <x v="0"/>
    <x v="1"/>
    <n v="1013.082566"/>
    <s v="Laptop"/>
  </r>
  <r>
    <n v="458558"/>
    <s v="Gaming Console"/>
    <s v="Delhi"/>
    <s v="Delivered"/>
    <d v="2019-03-14T20:55:56"/>
    <d v="2019-03-17T20:55:56"/>
    <d v="2019-03-21T20:55:56"/>
    <n v="31"/>
    <n v="109"/>
    <s v="Mumbai"/>
    <s v="Delhi-Mumbai"/>
    <s v="Outstation"/>
    <s v="Ship2Home"/>
    <n v="-4"/>
    <n v="3"/>
    <n v="140"/>
    <x v="1"/>
    <x v="1"/>
    <n v="3459"/>
    <s v="Gaming Console"/>
  </r>
  <r>
    <n v="904073"/>
    <s v="Laptop"/>
    <s v="Delhi"/>
    <s v="Delivered"/>
    <d v="2019-03-14T21:15:24"/>
    <d v="2019-03-24T21:15:24"/>
    <d v="2019-03-20T21:15:24"/>
    <n v="31"/>
    <n v="120"/>
    <s v="Bangalore"/>
    <s v="Delhi-Bangalore"/>
    <s v="Outstation"/>
    <s v="Ship2Home"/>
    <n v="4"/>
    <n v="10"/>
    <n v="151"/>
    <x v="1"/>
    <x v="0"/>
    <n v="3155.8027160000001"/>
    <s v="Laptop"/>
  </r>
  <r>
    <n v="810528"/>
    <s v="Tablet"/>
    <s v="Bangalore"/>
    <s v="Delivered"/>
    <d v="2019-03-14T21:16:20"/>
    <d v="2019-03-17T21:16:20"/>
    <d v="2019-03-21T21:16:20"/>
    <n v="86"/>
    <n v="90"/>
    <s v="Mumbai"/>
    <s v="Bangalore-Mumbai"/>
    <s v="Outstation"/>
    <s v="FastWheels"/>
    <n v="-4"/>
    <n v="3"/>
    <n v="176"/>
    <x v="0"/>
    <x v="1"/>
    <n v="639.55782290000002"/>
    <s v="Tablet"/>
  </r>
  <r>
    <n v="505084"/>
    <s v="Laptop"/>
    <s v="Bangalore"/>
    <s v="Delivered"/>
    <d v="2019-03-14T21:32:26"/>
    <d v="2019-03-18T21:32:26"/>
    <d v="2019-03-21T21:32:26"/>
    <n v="59"/>
    <n v="103"/>
    <s v="Delhi"/>
    <s v="Bangalore-Delhi"/>
    <s v="Outstation"/>
    <s v="FastWheels"/>
    <n v="-3"/>
    <n v="4"/>
    <n v="162"/>
    <x v="1"/>
    <x v="1"/>
    <n v="1209.741092"/>
    <s v="Laptop"/>
  </r>
  <r>
    <n v="826874"/>
    <s v="Laptop"/>
    <s v="Delhi"/>
    <s v="Delivered"/>
    <d v="2019-03-14T21:34:16"/>
    <d v="2019-03-14T21:34:16"/>
    <d v="2019-03-21T21:34:16"/>
    <n v="0"/>
    <n v="108"/>
    <s v="Delhi"/>
    <s v="Delhi-Delhi"/>
    <s v="Local"/>
    <s v="FastWheels"/>
    <n v="-7"/>
    <n v="0"/>
    <n v="108"/>
    <x v="1"/>
    <x v="1"/>
    <n v="1835.669643"/>
    <s v="Laptop"/>
  </r>
  <r>
    <n v="308350"/>
    <s v="Tablet"/>
    <s v="Delhi"/>
    <s v="Delivered"/>
    <d v="2019-03-14T21:38:21"/>
    <d v="2019-03-19T21:38:21"/>
    <d v="2019-03-18T21:38:21"/>
    <n v="33"/>
    <n v="125"/>
    <s v="Chennai"/>
    <s v="Delhi-Chennai"/>
    <s v="Outstation"/>
    <s v="Ship2Home"/>
    <n v="1"/>
    <n v="5"/>
    <n v="158"/>
    <x v="1"/>
    <x v="1"/>
    <n v="1920.3094180000001"/>
    <s v="Tablet"/>
  </r>
  <r>
    <n v="478450"/>
    <s v="Mobile"/>
    <s v="Delhi"/>
    <s v="Delivered"/>
    <d v="2019-03-14T21:39:32"/>
    <d v="2019-03-22T21:39:32"/>
    <d v="2019-03-19T21:39:32"/>
    <n v="68"/>
    <n v="87"/>
    <s v="Kolkata"/>
    <s v="Delhi-Kolkata"/>
    <s v="Outstation"/>
    <s v="FastWheels"/>
    <n v="3"/>
    <n v="8"/>
    <n v="155"/>
    <x v="1"/>
    <x v="1"/>
    <n v="825.90659289999996"/>
    <s v="Mobile"/>
  </r>
  <r>
    <n v="126040"/>
    <s v="Laptop"/>
    <s v="Delhi"/>
    <s v="Delivered"/>
    <d v="2019-03-14T21:39:44"/>
    <d v="2019-03-19T21:39:44"/>
    <d v="2019-03-20T21:39:44"/>
    <n v="48"/>
    <n v="121"/>
    <s v="Bangalore"/>
    <s v="Delhi-Bangalore"/>
    <s v="Outstation"/>
    <s v="FastWheels"/>
    <n v="-1"/>
    <n v="5"/>
    <n v="169"/>
    <x v="1"/>
    <x v="1"/>
    <n v="489"/>
    <s v="Laptop"/>
  </r>
  <r>
    <n v="675820"/>
    <s v="Mobile"/>
    <s v="Delhi"/>
    <s v="Delivered"/>
    <d v="2019-03-14T21:41:20"/>
    <d v="2019-03-18T21:41:20"/>
    <d v="2019-03-21T21:41:20"/>
    <n v="64"/>
    <n v="100"/>
    <s v="Bangalore"/>
    <s v="Delhi-Bangalore"/>
    <s v="Outstation"/>
    <s v="FastWheels"/>
    <n v="-3"/>
    <n v="4"/>
    <n v="164"/>
    <x v="1"/>
    <x v="1"/>
    <n v="1071.708455"/>
    <s v="Mobile"/>
  </r>
  <r>
    <n v="781937"/>
    <s v="Laptop"/>
    <s v="Delhi"/>
    <s v="Delivered"/>
    <d v="2019-03-14T21:53:18"/>
    <d v="2019-03-18T21:53:18"/>
    <d v="2019-03-17T21:53:18"/>
    <n v="26"/>
    <n v="111"/>
    <s v="Mumbai"/>
    <s v="Delhi-Mumbai"/>
    <s v="Outstation"/>
    <s v="Ship2Home"/>
    <n v="1"/>
    <n v="4"/>
    <n v="137"/>
    <x v="1"/>
    <x v="0"/>
    <n v="1212.956643"/>
    <s v="Laptop"/>
  </r>
  <r>
    <n v="633425"/>
    <s v="Mobile"/>
    <s v="Delhi"/>
    <s v="Delivered"/>
    <d v="2019-03-14T21:54:40"/>
    <d v="2019-03-23T21:54:40"/>
    <d v="2019-03-18T21:54:40"/>
    <n v="49"/>
    <n v="107"/>
    <s v="Mumbai"/>
    <s v="Delhi-Mumbai"/>
    <s v="Outstation"/>
    <s v="Ship2Home"/>
    <n v="5"/>
    <n v="9"/>
    <n v="156"/>
    <x v="1"/>
    <x v="0"/>
    <n v="1927.2982689999999"/>
    <s v="Mobile"/>
  </r>
  <r>
    <n v="906465"/>
    <s v="PC"/>
    <s v="Delhi"/>
    <s v="Delivered"/>
    <d v="2019-03-14T22:00:13"/>
    <d v="2019-03-20T22:00:13"/>
    <d v="2019-03-21T22:00:13"/>
    <n v="27"/>
    <n v="127"/>
    <s v="Chennai"/>
    <s v="Delhi-Chennai"/>
    <s v="Outstation"/>
    <s v="Ship2Home"/>
    <n v="-1"/>
    <n v="6"/>
    <n v="154"/>
    <x v="0"/>
    <x v="2"/>
    <n v="1535.3889839999999"/>
    <s v="PC"/>
  </r>
  <r>
    <n v="415298"/>
    <s v="PC"/>
    <s v="Bangalore"/>
    <s v="Delivered"/>
    <d v="2019-03-14T22:01:49"/>
    <d v="2019-03-22T22:01:49"/>
    <d v="2019-03-17T22:01:49"/>
    <n v="49"/>
    <n v="125"/>
    <s v="Delhi"/>
    <s v="Bangalore-Delhi"/>
    <s v="Outstation"/>
    <s v="Ship2Home"/>
    <n v="5"/>
    <n v="8"/>
    <n v="174"/>
    <x v="1"/>
    <x v="1"/>
    <n v="791.53607509999995"/>
    <s v="PC"/>
  </r>
  <r>
    <n v="306484"/>
    <s v="Mobile"/>
    <s v="Delhi"/>
    <s v="Delivered"/>
    <d v="2019-03-14T22:05:08"/>
    <d v="2019-03-17T22:05:08"/>
    <d v="2019-03-18T22:05:08"/>
    <n v="61"/>
    <n v="103"/>
    <s v="Bangalore"/>
    <s v="Delhi-Bangalore"/>
    <s v="Outstation"/>
    <s v="FastWheels"/>
    <n v="-1"/>
    <n v="3"/>
    <n v="164"/>
    <x v="1"/>
    <x v="1"/>
    <n v="3181.9386239999999"/>
    <s v="Mobile"/>
  </r>
  <r>
    <n v="88045"/>
    <s v="Gaming Console"/>
    <s v="Delhi"/>
    <s v="Delivered"/>
    <d v="2019-03-14T22:06:55"/>
    <d v="2019-03-17T22:06:55"/>
    <d v="2019-03-19T22:06:55"/>
    <n v="48"/>
    <n v="108"/>
    <s v="Mumbai"/>
    <s v="Delhi-Mumbai"/>
    <s v="Outstation"/>
    <s v="Ship2Home"/>
    <n v="-2"/>
    <n v="3"/>
    <n v="156"/>
    <x v="1"/>
    <x v="0"/>
    <n v="2013"/>
    <s v="Gaming Console"/>
  </r>
  <r>
    <n v="251026"/>
    <s v="Laptop"/>
    <s v="Bangalore"/>
    <s v="Delivered"/>
    <d v="2019-03-14T22:23:00"/>
    <d v="2019-03-20T22:23:00"/>
    <d v="2019-03-19T22:23:00"/>
    <n v="34"/>
    <n v="128"/>
    <s v="Delhi"/>
    <s v="Bangalore-Delhi"/>
    <s v="Outstation"/>
    <s v="Ship2Home"/>
    <n v="1"/>
    <n v="6"/>
    <n v="162"/>
    <x v="1"/>
    <x v="1"/>
    <n v="1547.0322189999999"/>
    <s v="Laptop"/>
  </r>
  <r>
    <n v="823738"/>
    <s v="Gaming Console"/>
    <s v="Bangalore"/>
    <s v="Delivered"/>
    <d v="2019-03-14T22:30:48"/>
    <d v="2019-03-21T22:30:48"/>
    <d v="2019-03-21T22:30:48"/>
    <n v="77"/>
    <n v="104"/>
    <s v="Chennai"/>
    <s v="Bangalore-Chennai"/>
    <s v="Outstation"/>
    <s v="FastWheels"/>
    <n v="0"/>
    <n v="7"/>
    <n v="181"/>
    <x v="1"/>
    <x v="1"/>
    <n v="1818"/>
    <s v="Gaming Console"/>
  </r>
  <r>
    <n v="701939"/>
    <s v="Gaming Console"/>
    <s v="Delhi"/>
    <s v="Delivered"/>
    <d v="2019-03-14T22:32:47"/>
    <d v="2019-03-16T22:32:47"/>
    <d v="2019-03-18T22:32:47"/>
    <n v="72"/>
    <n v="104"/>
    <s v="Bangalore"/>
    <s v="Delhi-Bangalore"/>
    <s v="Outstation"/>
    <s v="FastWheels"/>
    <n v="-2"/>
    <n v="2"/>
    <n v="176"/>
    <x v="1"/>
    <x v="2"/>
    <n v="543.92847180000001"/>
    <s v="Gaming Console"/>
  </r>
  <r>
    <n v="84507"/>
    <s v="Mobile"/>
    <s v="Bangalore"/>
    <s v="Delivered"/>
    <d v="2019-03-14T22:33:15"/>
    <d v="2019-03-16T22:33:15"/>
    <d v="2019-03-17T22:33:15"/>
    <n v="41"/>
    <n v="124"/>
    <s v="Chennai"/>
    <s v="Bangalore-Chennai"/>
    <s v="Outstation"/>
    <s v="Ship2Home"/>
    <n v="-1"/>
    <n v="2"/>
    <n v="165"/>
    <x v="0"/>
    <x v="0"/>
    <n v="2287"/>
    <s v="Mobile"/>
  </r>
  <r>
    <n v="450047"/>
    <s v="Tablet"/>
    <s v="Bangalore"/>
    <s v="Delivered"/>
    <d v="2019-03-14T22:36:55"/>
    <d v="2019-03-21T22:36:55"/>
    <d v="2019-03-19T22:36:55"/>
    <n v="71"/>
    <n v="87"/>
    <s v="Kolkata"/>
    <s v="Bangalore-Kolkata"/>
    <s v="Outstation"/>
    <s v="FastWheels"/>
    <n v="2"/>
    <n v="7"/>
    <n v="158"/>
    <x v="1"/>
    <x v="0"/>
    <n v="951.86991190000003"/>
    <s v="Tablet"/>
  </r>
  <r>
    <n v="8279"/>
    <s v="Mobile"/>
    <s v="Delhi"/>
    <s v="Delivered"/>
    <d v="2019-03-14T22:45:16"/>
    <d v="2019-03-16T22:45:16"/>
    <d v="2019-03-20T22:45:16"/>
    <n v="62"/>
    <n v="91"/>
    <s v="Mumbai"/>
    <s v="Delhi-Mumbai"/>
    <s v="Outstation"/>
    <s v="FastWheels"/>
    <n v="-4"/>
    <n v="2"/>
    <n v="153"/>
    <x v="1"/>
    <x v="0"/>
    <n v="2761.310367"/>
    <s v="Mobile"/>
  </r>
  <r>
    <n v="277969"/>
    <s v="PC"/>
    <s v="Bangalore"/>
    <s v="Delivered"/>
    <d v="2019-03-14T22:46:08"/>
    <d v="2019-03-17T22:46:08"/>
    <d v="2019-03-17T22:46:08"/>
    <n v="39"/>
    <n v="121"/>
    <s v="Delhi"/>
    <s v="Bangalore-Delhi"/>
    <s v="Outstation"/>
    <s v="Ship2Home"/>
    <n v="0"/>
    <n v="3"/>
    <n v="160"/>
    <x v="1"/>
    <x v="0"/>
    <n v="2346"/>
    <s v="PC"/>
  </r>
  <r>
    <n v="774596"/>
    <s v="Mobile"/>
    <s v="Delhi"/>
    <s v="Delivered"/>
    <d v="2019-03-14T22:50:04"/>
    <d v="2019-03-19T22:50:04"/>
    <d v="2019-03-21T22:50:04"/>
    <n v="81"/>
    <n v="87"/>
    <s v="Kolkata"/>
    <s v="Delhi-Kolkata"/>
    <s v="Outstation"/>
    <s v="FastWheels"/>
    <n v="-2"/>
    <n v="5"/>
    <n v="168"/>
    <x v="1"/>
    <x v="1"/>
    <n v="2288.0775800000001"/>
    <s v="Mobile"/>
  </r>
  <r>
    <n v="411911"/>
    <s v="TV - 50 in"/>
    <s v="Delhi"/>
    <s v="Delivered"/>
    <d v="2019-03-14T22:50:34"/>
    <d v="2019-03-22T22:50:34"/>
    <d v="2019-03-20T22:50:34"/>
    <n v="37"/>
    <n v="115"/>
    <s v="Mumbai"/>
    <s v="Delhi-Mumbai"/>
    <s v="Outstation"/>
    <s v="Ship2Home"/>
    <n v="2"/>
    <n v="8"/>
    <n v="152"/>
    <x v="1"/>
    <x v="0"/>
    <n v="495"/>
    <s v="TV"/>
  </r>
  <r>
    <n v="923479"/>
    <s v="Mobile"/>
    <s v="Delhi"/>
    <s v="Delivered"/>
    <d v="2019-03-14T22:51:37"/>
    <d v="2019-03-21T22:51:37"/>
    <d v="2019-03-17T22:51:37"/>
    <n v="38"/>
    <n v="124"/>
    <s v="Bangalore"/>
    <s v="Delhi-Bangalore"/>
    <s v="Outstation"/>
    <s v="Ship2Home"/>
    <n v="4"/>
    <n v="7"/>
    <n v="162"/>
    <x v="1"/>
    <x v="0"/>
    <n v="2679.861081"/>
    <s v="Mobile"/>
  </r>
  <r>
    <n v="512253"/>
    <s v="PC"/>
    <s v="Bangalore"/>
    <s v="Delivered"/>
    <d v="2019-03-14T23:02:32"/>
    <d v="2019-03-17T23:02:32"/>
    <d v="2019-03-20T23:02:32"/>
    <n v="55"/>
    <n v="103"/>
    <s v="Delhi"/>
    <s v="Bangalore-Delhi"/>
    <s v="Outstation"/>
    <s v="FastWheels"/>
    <n v="-3"/>
    <n v="3"/>
    <n v="158"/>
    <x v="0"/>
    <x v="2"/>
    <n v="189.85904110000001"/>
    <s v="PC"/>
  </r>
  <r>
    <n v="686806"/>
    <s v="PC"/>
    <s v="Delhi"/>
    <s v="Delivered"/>
    <d v="2019-03-14T23:09:20"/>
    <d v="2019-03-23T23:09:20"/>
    <d v="2019-03-18T23:09:20"/>
    <n v="42"/>
    <n v="108"/>
    <s v="Mumbai"/>
    <s v="Delhi-Mumbai"/>
    <s v="Outstation"/>
    <s v="Ship2Home"/>
    <n v="5"/>
    <n v="9"/>
    <n v="150"/>
    <x v="1"/>
    <x v="1"/>
    <n v="2672"/>
    <s v="PC"/>
  </r>
  <r>
    <n v="856629"/>
    <s v="PC"/>
    <s v="Bangalore"/>
    <s v="Delivered"/>
    <d v="2019-03-14T23:13:04"/>
    <d v="2019-03-21T23:13:04"/>
    <d v="2019-03-20T23:13:04"/>
    <n v="47"/>
    <n v="111"/>
    <s v="Mumbai"/>
    <s v="Bangalore-Mumbai"/>
    <s v="Outstation"/>
    <s v="Ship2Home"/>
    <n v="1"/>
    <n v="7"/>
    <n v="158"/>
    <x v="0"/>
    <x v="0"/>
    <n v="2742.2993419999998"/>
    <s v="PC"/>
  </r>
  <r>
    <n v="320011"/>
    <s v="Tablet"/>
    <s v="Bangalore"/>
    <s v="Delivered"/>
    <d v="2019-03-14T23:13:12"/>
    <d v="2019-03-18T23:13:12"/>
    <d v="2019-03-18T23:13:12"/>
    <n v="50"/>
    <n v="108"/>
    <s v="Mumbai"/>
    <s v="Bangalore-Mumbai"/>
    <s v="Outstation"/>
    <s v="Ship2Home"/>
    <n v="0"/>
    <n v="4"/>
    <n v="158"/>
    <x v="1"/>
    <x v="0"/>
    <n v="1400.3054930000001"/>
    <s v="Tablet"/>
  </r>
  <r>
    <n v="651279"/>
    <s v="Mobile"/>
    <s v="Bangalore"/>
    <s v="Delivered"/>
    <d v="2019-03-14T23:33:55"/>
    <d v="2019-03-14T23:33:55"/>
    <d v="2019-03-17T23:33:55"/>
    <n v="0"/>
    <n v="101"/>
    <s v="Bangalore"/>
    <s v="Bangalore-Bangalore"/>
    <s v="Local"/>
    <s v="FastWheels"/>
    <n v="-3"/>
    <n v="0"/>
    <n v="101"/>
    <x v="0"/>
    <x v="0"/>
    <n v="2812.541534"/>
    <s v="Mobile"/>
  </r>
  <r>
    <n v="68474"/>
    <s v="Mobile"/>
    <s v="Delhi"/>
    <s v="Delivered"/>
    <d v="2019-03-14T23:47:01"/>
    <d v="2019-03-21T23:47:01"/>
    <d v="2019-03-17T23:47:01"/>
    <n v="0"/>
    <n v="128"/>
    <s v="Delhi"/>
    <s v="Delhi-Delhi"/>
    <s v="Local"/>
    <s v="Ship2Home"/>
    <n v="4"/>
    <n v="7"/>
    <n v="128"/>
    <x v="1"/>
    <x v="1"/>
    <n v="3407.605611"/>
    <s v="Mobile"/>
  </r>
  <r>
    <n v="202345"/>
    <s v="TV - 50 in"/>
    <s v="Delhi"/>
    <s v="Delivered"/>
    <d v="2019-03-14T23:48:30"/>
    <d v="2019-03-16T23:48:30"/>
    <d v="2019-03-18T23:48:30"/>
    <n v="78"/>
    <n v="87"/>
    <s v="Mumbai"/>
    <s v="Delhi-Mumbai"/>
    <s v="Outstation"/>
    <s v="FastWheels"/>
    <n v="-2"/>
    <n v="2"/>
    <n v="165"/>
    <x v="1"/>
    <x v="0"/>
    <n v="827.05361700000003"/>
    <s v="TV"/>
  </r>
  <r>
    <n v="423213"/>
    <s v="PC"/>
    <s v="Bangalore"/>
    <s v="Delivered"/>
    <d v="2019-03-14T23:55:46"/>
    <d v="2019-03-22T23:55:46"/>
    <d v="2019-03-21T23:55:46"/>
    <n v="50"/>
    <n v="129"/>
    <s v="Delhi"/>
    <s v="Bangalore-Delhi"/>
    <s v="Outstation"/>
    <s v="Ship2Home"/>
    <n v="1"/>
    <n v="8"/>
    <n v="179"/>
    <x v="0"/>
    <x v="2"/>
    <n v="3870.9022300000001"/>
    <s v="PC"/>
  </r>
  <r>
    <n v="341837"/>
    <s v="Mobile"/>
    <s v="Bangalore"/>
    <s v="Delivered"/>
    <d v="2019-03-15T00:00:00"/>
    <d v="2019-03-18T00:00:00"/>
    <d v="2019-03-21T00:00:00"/>
    <n v="0"/>
    <n v="124"/>
    <s v="Bangalore"/>
    <s v="Bangalore-Bangalore"/>
    <s v="Local"/>
    <s v="Ship2Home"/>
    <n v="-3"/>
    <n v="3"/>
    <n v="124"/>
    <x v="1"/>
    <x v="0"/>
    <n v="2984.3970949999998"/>
    <s v="Mobile"/>
  </r>
  <r>
    <n v="406146"/>
    <s v="Laptop"/>
    <s v="Bangalore"/>
    <s v="Returned"/>
    <d v="2019-03-01T01:42:47"/>
    <d v="2019-03-08T01:42:47"/>
    <d v="2019-03-04T01:42:47"/>
    <n v="41"/>
    <n v="121"/>
    <s v="Delhi"/>
    <s v="Bangalore-Delhi"/>
    <s v="Outstation"/>
    <s v="Ship2Home"/>
    <n v="4"/>
    <n v="7"/>
    <n v="162"/>
    <x v="0"/>
    <x v="1"/>
    <n v="919.47829560000002"/>
    <s v="Laptop"/>
  </r>
  <r>
    <n v="132102"/>
    <s v="Mobile"/>
    <s v="Bangalore"/>
    <s v="Returned"/>
    <d v="2019-03-01T02:19:41"/>
    <d v="2019-03-05T02:19:41"/>
    <d v="2019-03-08T02:19:41"/>
    <n v="42"/>
    <n v="124"/>
    <s v="Delhi"/>
    <s v="Bangalore-Delhi"/>
    <s v="Outstation"/>
    <s v="Ship2Home"/>
    <n v="-3"/>
    <n v="4"/>
    <n v="166"/>
    <x v="0"/>
    <x v="1"/>
    <n v="2896.9604159999999"/>
    <s v="Mobile"/>
  </r>
  <r>
    <n v="76382"/>
    <s v="TV - 32 in"/>
    <s v="Delhi"/>
    <s v="Returned"/>
    <d v="2019-03-01T08:02:52"/>
    <d v="2019-03-10T08:02:52"/>
    <d v="2019-03-06T08:02:52"/>
    <n v="37"/>
    <n v="109"/>
    <s v="Mumbai"/>
    <s v="Delhi-Mumbai"/>
    <s v="Outstation"/>
    <s v="Ship2Home"/>
    <n v="4"/>
    <n v="9"/>
    <n v="146"/>
    <x v="1"/>
    <x v="1"/>
    <n v="3715.9286710000001"/>
    <s v="TV"/>
  </r>
  <r>
    <n v="783549"/>
    <s v="Laptop"/>
    <s v="Delhi"/>
    <s v="Returned"/>
    <d v="2019-03-01T08:13:22"/>
    <d v="2019-03-01T08:13:22"/>
    <d v="2019-03-08T08:13:22"/>
    <n v="0"/>
    <n v="103"/>
    <s v="Delhi"/>
    <s v="Delhi-Delhi"/>
    <s v="Local"/>
    <s v="FastWheels"/>
    <n v="-7"/>
    <n v="0"/>
    <n v="103"/>
    <x v="0"/>
    <x v="0"/>
    <n v="2763.7690659999998"/>
    <s v="Laptop"/>
  </r>
  <r>
    <n v="320236"/>
    <s v="Laptop"/>
    <s v="Bangalore"/>
    <s v="Returned"/>
    <d v="2019-03-01T08:28:46"/>
    <d v="2019-03-05T08:28:46"/>
    <d v="2019-03-07T08:28:46"/>
    <n v="38"/>
    <n v="115"/>
    <s v="Mumbai"/>
    <s v="Bangalore-Mumbai"/>
    <s v="Outstation"/>
    <s v="FastWheels"/>
    <n v="-2"/>
    <n v="4"/>
    <n v="153"/>
    <x v="1"/>
    <x v="1"/>
    <n v="632.45500379999999"/>
    <s v="Laptop"/>
  </r>
  <r>
    <n v="453971"/>
    <s v="Laptop"/>
    <s v="Bangalore"/>
    <s v="Returned"/>
    <d v="2019-03-01T09:16:30"/>
    <d v="2019-03-04T09:16:30"/>
    <d v="2019-03-06T09:16:30"/>
    <n v="0"/>
    <n v="127"/>
    <s v="Bangalore"/>
    <s v="Bangalore-Bangalore"/>
    <s v="Local"/>
    <s v="Ship2Home"/>
    <n v="-2"/>
    <n v="3"/>
    <n v="127"/>
    <x v="1"/>
    <x v="2"/>
    <n v="3115.4662210000001"/>
    <s v="Laptop"/>
  </r>
  <r>
    <n v="10516"/>
    <s v="Mobile"/>
    <s v="Delhi"/>
    <s v="Returned"/>
    <d v="2019-03-01T11:18:59"/>
    <d v="2019-03-06T11:18:59"/>
    <d v="2019-03-05T11:18:59"/>
    <n v="0"/>
    <n v="126"/>
    <s v="Delhi"/>
    <s v="Delhi-Delhi"/>
    <s v="Local"/>
    <s v="FastWheels"/>
    <n v="1"/>
    <n v="5"/>
    <n v="126"/>
    <x v="1"/>
    <x v="1"/>
    <n v="608.57933600000001"/>
    <s v="Mobile"/>
  </r>
  <r>
    <n v="30299"/>
    <s v="TV - 50 in"/>
    <s v="Delhi"/>
    <s v="Returned"/>
    <d v="2019-03-01T14:03:31"/>
    <d v="2019-03-03T14:03:31"/>
    <d v="2019-03-08T14:03:31"/>
    <n v="38"/>
    <n v="111"/>
    <s v="Kolkata"/>
    <s v="Delhi-Kolkata"/>
    <s v="Outstation"/>
    <s v="Ship2Home"/>
    <n v="-5"/>
    <n v="2"/>
    <n v="149"/>
    <x v="1"/>
    <x v="0"/>
    <n v="3600.5225340000002"/>
    <s v="TV"/>
  </r>
  <r>
    <n v="382112"/>
    <s v="PC"/>
    <s v="Bangalore"/>
    <s v="Returned"/>
    <d v="2019-03-01T16:34:47"/>
    <d v="2019-03-03T16:34:47"/>
    <d v="2019-03-08T16:34:47"/>
    <n v="81"/>
    <n v="105"/>
    <s v="Delhi"/>
    <s v="Bangalore-Delhi"/>
    <s v="Outstation"/>
    <s v="FastWheels"/>
    <n v="-5"/>
    <n v="2"/>
    <n v="186"/>
    <x v="1"/>
    <x v="1"/>
    <n v="3674.2047459999999"/>
    <s v="PC"/>
  </r>
  <r>
    <n v="717941"/>
    <s v="Laptop"/>
    <s v="Bangalore"/>
    <s v="Returned"/>
    <d v="2019-03-02T00:56:34"/>
    <d v="2019-03-07T00:56:34"/>
    <d v="2019-03-05T00:56:34"/>
    <n v="74"/>
    <n v="102"/>
    <s v="Delhi"/>
    <s v="Bangalore-Delhi"/>
    <s v="Outstation"/>
    <s v="FastWheels"/>
    <n v="2"/>
    <n v="5"/>
    <n v="176"/>
    <x v="1"/>
    <x v="2"/>
    <n v="2928.4456719999998"/>
    <s v="Laptop"/>
  </r>
  <r>
    <n v="201129"/>
    <s v="Laptop"/>
    <s v="Bangalore"/>
    <s v="Returned"/>
    <d v="2019-03-02T05:55:05"/>
    <d v="2019-03-06T05:55:05"/>
    <d v="2019-03-07T05:55:05"/>
    <n v="62"/>
    <n v="106"/>
    <s v="Delhi"/>
    <s v="Bangalore-Delhi"/>
    <s v="Outstation"/>
    <s v="FastWheels"/>
    <n v="-1"/>
    <n v="4"/>
    <n v="168"/>
    <x v="0"/>
    <x v="0"/>
    <n v="2891.5231250000002"/>
    <s v="Laptop"/>
  </r>
  <r>
    <n v="429219"/>
    <s v="Laptop"/>
    <s v="Bangalore"/>
    <s v="Returned"/>
    <d v="2019-03-02T06:10:54"/>
    <d v="2019-03-06T06:10:54"/>
    <d v="2019-03-07T06:10:54"/>
    <n v="72"/>
    <n v="110"/>
    <s v="Chennai"/>
    <s v="Bangalore-Chennai"/>
    <s v="Outstation"/>
    <s v="FastWheels"/>
    <n v="-1"/>
    <n v="4"/>
    <n v="182"/>
    <x v="0"/>
    <x v="2"/>
    <n v="1650"/>
    <s v="Laptop"/>
  </r>
  <r>
    <n v="411426"/>
    <s v="Mobile"/>
    <s v="Delhi"/>
    <s v="Returned"/>
    <d v="2019-03-02T08:17:59"/>
    <d v="2019-03-07T08:17:59"/>
    <d v="2019-03-09T08:17:59"/>
    <n v="26"/>
    <n v="111"/>
    <s v="Mumbai"/>
    <s v="Delhi-Mumbai"/>
    <s v="Outstation"/>
    <s v="Ship2Home"/>
    <n v="-2"/>
    <n v="5"/>
    <n v="137"/>
    <x v="0"/>
    <x v="1"/>
    <n v="2442"/>
    <s v="Mobile"/>
  </r>
  <r>
    <n v="634552"/>
    <s v="TV - 32 in"/>
    <s v="Delhi"/>
    <s v="Returned"/>
    <d v="2019-03-02T08:46:23"/>
    <d v="2019-03-02T08:46:23"/>
    <d v="2019-03-09T08:46:23"/>
    <n v="0"/>
    <n v="120"/>
    <s v="Delhi"/>
    <s v="Delhi-Delhi"/>
    <s v="Local"/>
    <s v="FastWheels"/>
    <n v="-7"/>
    <n v="0"/>
    <n v="120"/>
    <x v="1"/>
    <x v="1"/>
    <n v="1615"/>
    <s v="TV"/>
  </r>
  <r>
    <n v="797666"/>
    <s v="PC"/>
    <s v="Delhi"/>
    <s v="Returned"/>
    <d v="2019-03-02T12:39:38"/>
    <d v="2019-03-06T12:39:38"/>
    <d v="2019-03-07T12:39:38"/>
    <n v="0"/>
    <n v="128"/>
    <s v="Delhi"/>
    <s v="Delhi-Delhi"/>
    <s v="Local"/>
    <s v="Ship2Home"/>
    <n v="-1"/>
    <n v="4"/>
    <n v="128"/>
    <x v="1"/>
    <x v="1"/>
    <n v="2866.7796549999998"/>
    <s v="PC"/>
  </r>
  <r>
    <n v="319442"/>
    <s v="Mobile"/>
    <s v="Bangalore"/>
    <s v="Returned"/>
    <d v="2019-03-02T14:27:43"/>
    <d v="2019-03-04T14:27:43"/>
    <d v="2019-03-08T14:27:43"/>
    <n v="31"/>
    <n v="128"/>
    <s v="Chennai"/>
    <s v="Bangalore-Chennai"/>
    <s v="Outstation"/>
    <s v="Ship2Home"/>
    <n v="-4"/>
    <n v="2"/>
    <n v="159"/>
    <x v="1"/>
    <x v="1"/>
    <n v="3456.4382420000002"/>
    <s v="Mobile"/>
  </r>
  <r>
    <n v="397427"/>
    <s v="Mobile"/>
    <s v="Delhi"/>
    <s v="Returned"/>
    <d v="2019-03-02T15:32:16"/>
    <d v="2019-03-04T15:32:16"/>
    <d v="2019-03-08T15:32:16"/>
    <n v="72"/>
    <n v="87"/>
    <s v="Mumbai"/>
    <s v="Delhi-Mumbai"/>
    <s v="Outstation"/>
    <s v="FastWheels"/>
    <n v="-4"/>
    <n v="2"/>
    <n v="159"/>
    <x v="1"/>
    <x v="0"/>
    <n v="2521.6187960000002"/>
    <s v="Mobile"/>
  </r>
  <r>
    <n v="903205"/>
    <s v="PC"/>
    <s v="Delhi"/>
    <s v="Returned"/>
    <d v="2019-03-02T15:56:09"/>
    <d v="2019-03-04T15:56:09"/>
    <d v="2019-03-08T15:56:09"/>
    <n v="0"/>
    <n v="127"/>
    <s v="Delhi"/>
    <s v="Delhi-Delhi"/>
    <s v="Local"/>
    <s v="Ship2Home"/>
    <n v="-4"/>
    <n v="2"/>
    <n v="127"/>
    <x v="1"/>
    <x v="0"/>
    <n v="3288.8149739999999"/>
    <s v="PC"/>
  </r>
  <r>
    <n v="147245"/>
    <s v="Laptop"/>
    <s v="Delhi"/>
    <s v="Returned"/>
    <d v="2019-03-02T20:30:52"/>
    <d v="2019-03-05T20:30:52"/>
    <d v="2019-03-09T20:30:52"/>
    <n v="78"/>
    <n v="93"/>
    <s v="Mumbai"/>
    <s v="Delhi-Mumbai"/>
    <s v="Outstation"/>
    <s v="FastWheels"/>
    <n v="-4"/>
    <n v="3"/>
    <n v="171"/>
    <x v="1"/>
    <x v="2"/>
    <n v="1800.9702139999999"/>
    <s v="Laptop"/>
  </r>
  <r>
    <n v="747728"/>
    <s v="TV - 32 in"/>
    <s v="Bangalore"/>
    <s v="Returned"/>
    <d v="2019-03-02T22:14:43"/>
    <d v="2019-03-05T22:14:43"/>
    <d v="2019-03-09T22:14:43"/>
    <n v="35"/>
    <n v="128"/>
    <s v="Delhi"/>
    <s v="Bangalore-Delhi"/>
    <s v="Outstation"/>
    <s v="FastWheels"/>
    <n v="-4"/>
    <n v="3"/>
    <n v="163"/>
    <x v="1"/>
    <x v="1"/>
    <n v="835.42286579999995"/>
    <s v="TV"/>
  </r>
  <r>
    <n v="937514"/>
    <s v="Mobile"/>
    <s v="Bangalore"/>
    <s v="Returned"/>
    <d v="2019-03-03T02:28:29"/>
    <d v="2019-03-07T02:28:29"/>
    <d v="2019-03-08T02:28:29"/>
    <n v="47"/>
    <n v="109"/>
    <s v="Mumbai"/>
    <s v="Bangalore-Mumbai"/>
    <s v="Outstation"/>
    <s v="Ship2Home"/>
    <n v="-1"/>
    <n v="4"/>
    <n v="156"/>
    <x v="1"/>
    <x v="1"/>
    <n v="2987"/>
    <s v="Mobile"/>
  </r>
  <r>
    <n v="998507"/>
    <s v="Gaming Console"/>
    <s v="Bangalore"/>
    <s v="Returned"/>
    <d v="2019-03-03T07:40:30"/>
    <d v="2019-03-06T07:40:30"/>
    <d v="2019-03-07T07:40:30"/>
    <n v="50"/>
    <n v="128"/>
    <s v="Delhi"/>
    <s v="Bangalore-Delhi"/>
    <s v="Outstation"/>
    <s v="Ship2Home"/>
    <n v="-1"/>
    <n v="3"/>
    <n v="178"/>
    <x v="1"/>
    <x v="0"/>
    <n v="1414.372777"/>
    <s v="Gaming Console"/>
  </r>
  <r>
    <n v="277207"/>
    <s v="Laptop"/>
    <s v="Bangalore"/>
    <s v="Returned"/>
    <d v="2019-03-03T08:53:37"/>
    <d v="2019-03-05T08:53:37"/>
    <d v="2019-03-06T08:53:37"/>
    <n v="62"/>
    <n v="86"/>
    <s v="Mumbai"/>
    <s v="Bangalore-Mumbai"/>
    <s v="Outstation"/>
    <s v="FastWheels"/>
    <n v="-1"/>
    <n v="2"/>
    <n v="148"/>
    <x v="1"/>
    <x v="2"/>
    <n v="1615.7257540000001"/>
    <s v="Laptop"/>
  </r>
  <r>
    <n v="731432"/>
    <s v="Tablet"/>
    <s v="Bangalore"/>
    <s v="Returned"/>
    <d v="2019-03-03T17:07:46"/>
    <d v="2019-03-05T17:07:46"/>
    <d v="2019-03-08T17:07:46"/>
    <n v="69"/>
    <n v="89"/>
    <s v="Mumbai"/>
    <s v="Bangalore-Mumbai"/>
    <s v="Outstation"/>
    <s v="FastWheels"/>
    <n v="-3"/>
    <n v="2"/>
    <n v="158"/>
    <x v="1"/>
    <x v="1"/>
    <n v="1978.221779"/>
    <s v="Tablet"/>
  </r>
  <r>
    <n v="474792"/>
    <s v="Gaming Console"/>
    <s v="Delhi"/>
    <s v="Returned"/>
    <d v="2019-03-03T19:21:27"/>
    <d v="2019-03-06T19:21:27"/>
    <d v="2019-03-08T19:21:27"/>
    <n v="84"/>
    <n v="93"/>
    <s v="Kolkata"/>
    <s v="Delhi-Kolkata"/>
    <s v="Outstation"/>
    <s v="FastWheels"/>
    <n v="-2"/>
    <n v="3"/>
    <n v="177"/>
    <x v="0"/>
    <x v="1"/>
    <n v="2612.1666059999998"/>
    <s v="Gaming Console"/>
  </r>
  <r>
    <n v="734667"/>
    <s v="Gaming Console"/>
    <s v="Bangalore"/>
    <s v="Returned"/>
    <d v="2019-03-03T20:25:10"/>
    <d v="2019-03-06T20:25:10"/>
    <d v="2019-03-06T20:25:10"/>
    <n v="0"/>
    <n v="129"/>
    <s v="Bangalore"/>
    <s v="Bangalore-Bangalore"/>
    <s v="Local"/>
    <s v="Ship2Home"/>
    <n v="0"/>
    <n v="3"/>
    <n v="129"/>
    <x v="0"/>
    <x v="0"/>
    <n v="2825.9947619999998"/>
    <s v="Gaming Console"/>
  </r>
  <r>
    <n v="738807"/>
    <s v="PC"/>
    <s v="Bangalore"/>
    <s v="Returned"/>
    <d v="2019-03-03T21:21:49"/>
    <d v="2019-03-05T21:21:49"/>
    <d v="2019-03-10T21:21:49"/>
    <n v="40"/>
    <n v="130"/>
    <s v="Chennai"/>
    <s v="Bangalore-Chennai"/>
    <s v="Outstation"/>
    <s v="Ship2Home"/>
    <n v="-5"/>
    <n v="2"/>
    <n v="170"/>
    <x v="0"/>
    <x v="0"/>
    <n v="2444.6447669999998"/>
    <s v="PC"/>
  </r>
  <r>
    <n v="598828"/>
    <s v="PC"/>
    <s v="Delhi"/>
    <s v="Returned"/>
    <d v="2019-03-04T03:24:46"/>
    <d v="2019-03-15T03:24:46"/>
    <d v="2019-03-07T03:24:46"/>
    <n v="45"/>
    <n v="123"/>
    <s v="Chennai"/>
    <s v="Delhi-Chennai"/>
    <s v="Outstation"/>
    <s v="FastWheels"/>
    <n v="8"/>
    <n v="11"/>
    <n v="168"/>
    <x v="1"/>
    <x v="1"/>
    <n v="1400.896295"/>
    <s v="PC"/>
  </r>
  <r>
    <n v="795472"/>
    <s v="Mobile"/>
    <s v="Delhi"/>
    <s v="Returned"/>
    <d v="2019-03-04T06:30:04"/>
    <d v="2019-03-07T06:30:04"/>
    <d v="2019-03-11T06:30:04"/>
    <n v="0"/>
    <n v="127"/>
    <s v="Delhi"/>
    <s v="Delhi-Delhi"/>
    <s v="Local"/>
    <s v="FastWheels"/>
    <n v="-4"/>
    <n v="3"/>
    <n v="127"/>
    <x v="1"/>
    <x v="1"/>
    <n v="2437"/>
    <s v="Mobile"/>
  </r>
  <r>
    <n v="944407"/>
    <s v="Mobile"/>
    <s v="Delhi"/>
    <s v="Returned"/>
    <d v="2019-03-04T06:31:32"/>
    <d v="2019-03-09T06:31:32"/>
    <d v="2019-03-09T06:31:32"/>
    <n v="0"/>
    <n v="129"/>
    <s v="Delhi"/>
    <s v="Delhi-Delhi"/>
    <s v="Local"/>
    <s v="Ship2Home"/>
    <n v="0"/>
    <n v="5"/>
    <n v="129"/>
    <x v="1"/>
    <x v="0"/>
    <n v="1605.491593"/>
    <s v="Mobile"/>
  </r>
  <r>
    <n v="748948"/>
    <s v="Gaming Console"/>
    <s v="Delhi"/>
    <s v="Returned"/>
    <d v="2019-03-04T06:35:07"/>
    <d v="2019-03-07T06:35:07"/>
    <d v="2019-03-08T06:35:07"/>
    <n v="27"/>
    <n v="113"/>
    <s v="Mumbai"/>
    <s v="Delhi-Mumbai"/>
    <s v="Outstation"/>
    <s v="FastWheels"/>
    <n v="-1"/>
    <n v="3"/>
    <n v="140"/>
    <x v="1"/>
    <x v="1"/>
    <n v="1441.213794"/>
    <s v="Gaming Console"/>
  </r>
  <r>
    <n v="754079"/>
    <s v="TV - 50 in"/>
    <s v="Bangalore"/>
    <s v="Returned"/>
    <d v="2019-03-04T07:11:22"/>
    <d v="2019-03-07T07:11:22"/>
    <d v="2019-03-07T07:11:22"/>
    <n v="0"/>
    <n v="121"/>
    <s v="Bangalore"/>
    <s v="Bangalore-Bangalore"/>
    <s v="Local"/>
    <s v="Ship2Home"/>
    <n v="0"/>
    <n v="3"/>
    <n v="121"/>
    <x v="1"/>
    <x v="0"/>
    <n v="3338"/>
    <s v="TV"/>
  </r>
  <r>
    <n v="144376"/>
    <s v="PC"/>
    <s v="Delhi"/>
    <s v="Returned"/>
    <d v="2019-03-04T07:48:43"/>
    <d v="2019-03-06T07:48:43"/>
    <d v="2019-03-07T07:48:43"/>
    <n v="46"/>
    <n v="105"/>
    <s v="Mumbai"/>
    <s v="Delhi-Mumbai"/>
    <s v="Outstation"/>
    <s v="FastWheels"/>
    <n v="-1"/>
    <n v="2"/>
    <n v="151"/>
    <x v="1"/>
    <x v="1"/>
    <n v="1374.984508"/>
    <s v="PC"/>
  </r>
  <r>
    <n v="694095"/>
    <s v="PC"/>
    <s v="Delhi"/>
    <s v="Returned"/>
    <d v="2019-03-04T07:55:22"/>
    <d v="2019-03-06T07:55:22"/>
    <d v="2019-03-08T07:55:22"/>
    <n v="82"/>
    <n v="109"/>
    <s v="Bangalore"/>
    <s v="Delhi-Bangalore"/>
    <s v="Outstation"/>
    <s v="FastWheels"/>
    <n v="-2"/>
    <n v="2"/>
    <n v="191"/>
    <x v="0"/>
    <x v="0"/>
    <n v="1743.3313410000001"/>
    <s v="PC"/>
  </r>
  <r>
    <n v="414295"/>
    <s v="Mobile"/>
    <s v="Delhi"/>
    <s v="Returned"/>
    <d v="2019-03-04T08:18:30"/>
    <d v="2019-03-11T08:18:30"/>
    <d v="2019-03-11T08:18:30"/>
    <n v="32"/>
    <n v="107"/>
    <s v="Mumbai"/>
    <s v="Delhi-Mumbai"/>
    <s v="Outstation"/>
    <s v="Ship2Home"/>
    <n v="0"/>
    <n v="7"/>
    <n v="139"/>
    <x v="1"/>
    <x v="2"/>
    <n v="2846.8048939999999"/>
    <s v="Mobile"/>
  </r>
  <r>
    <n v="759550"/>
    <s v="Laptop"/>
    <s v="Delhi"/>
    <s v="Returned"/>
    <d v="2019-03-04T09:07:55"/>
    <d v="2019-03-07T09:07:55"/>
    <d v="2019-03-08T09:07:55"/>
    <n v="0"/>
    <n v="122"/>
    <s v="Delhi"/>
    <s v="Delhi-Delhi"/>
    <s v="Local"/>
    <s v="Ship2Home"/>
    <n v="-1"/>
    <n v="3"/>
    <n v="122"/>
    <x v="1"/>
    <x v="1"/>
    <n v="1551.9382499999999"/>
    <s v="Laptop"/>
  </r>
  <r>
    <n v="645956"/>
    <s v="Mobile"/>
    <s v="Delhi"/>
    <s v="Returned"/>
    <d v="2019-03-04T12:22:07"/>
    <d v="2019-03-09T12:22:07"/>
    <d v="2019-03-08T12:22:07"/>
    <n v="44"/>
    <n v="124"/>
    <s v="Bangalore"/>
    <s v="Delhi-Bangalore"/>
    <s v="Outstation"/>
    <s v="FastWheels"/>
    <n v="1"/>
    <n v="5"/>
    <n v="168"/>
    <x v="1"/>
    <x v="1"/>
    <n v="2891"/>
    <s v="Mobile"/>
  </r>
  <r>
    <n v="412909"/>
    <s v="Tablet"/>
    <s v="Delhi"/>
    <s v="Returned"/>
    <d v="2019-03-04T14:40:33"/>
    <d v="2019-03-13T14:40:33"/>
    <d v="2019-03-11T14:40:33"/>
    <n v="38"/>
    <n v="124"/>
    <s v="Bangalore"/>
    <s v="Delhi-Bangalore"/>
    <s v="Outstation"/>
    <s v="Ship2Home"/>
    <n v="2"/>
    <n v="9"/>
    <n v="162"/>
    <x v="1"/>
    <x v="2"/>
    <n v="929"/>
    <s v="Tablet"/>
  </r>
  <r>
    <n v="735038"/>
    <s v="Gaming Console"/>
    <s v="Delhi"/>
    <s v="Returned"/>
    <d v="2019-03-04T16:09:05"/>
    <d v="2019-03-10T16:09:05"/>
    <d v="2019-03-10T16:09:05"/>
    <n v="43"/>
    <n v="127"/>
    <s v="Bangalore"/>
    <s v="Delhi-Bangalore"/>
    <s v="Outstation"/>
    <s v="Ship2Home"/>
    <n v="0"/>
    <n v="6"/>
    <n v="170"/>
    <x v="1"/>
    <x v="1"/>
    <n v="3104"/>
    <s v="Gaming Console"/>
  </r>
  <r>
    <n v="334957"/>
    <s v="Gaming Console"/>
    <s v="Delhi"/>
    <s v="Returned"/>
    <d v="2019-03-05T02:32:58"/>
    <d v="2019-03-10T02:32:58"/>
    <d v="2019-03-10T02:32:58"/>
    <n v="64"/>
    <n v="103"/>
    <s v="Bangalore"/>
    <s v="Delhi-Bangalore"/>
    <s v="Outstation"/>
    <s v="FastWheels"/>
    <n v="0"/>
    <n v="5"/>
    <n v="167"/>
    <x v="1"/>
    <x v="2"/>
    <n v="3255.0989810000001"/>
    <s v="Gaming Console"/>
  </r>
  <r>
    <n v="616601"/>
    <s v="Tablet"/>
    <s v="Delhi"/>
    <s v="Returned"/>
    <d v="2019-03-05T06:20:03"/>
    <d v="2019-03-10T06:20:03"/>
    <d v="2019-03-11T06:20:03"/>
    <n v="0"/>
    <n v="129"/>
    <s v="Delhi"/>
    <s v="Delhi-Delhi"/>
    <s v="Local"/>
    <s v="Ship2Home"/>
    <n v="-1"/>
    <n v="5"/>
    <n v="129"/>
    <x v="1"/>
    <x v="0"/>
    <n v="1634"/>
    <s v="Tablet"/>
  </r>
  <r>
    <n v="728907"/>
    <s v="Laptop"/>
    <s v="Delhi"/>
    <s v="Returned"/>
    <d v="2019-03-05T08:10:40"/>
    <d v="2019-03-12T08:10:40"/>
    <d v="2019-03-08T08:10:40"/>
    <n v="38"/>
    <n v="127"/>
    <s v="Bangalore"/>
    <s v="Delhi-Bangalore"/>
    <s v="Outstation"/>
    <s v="Ship2Home"/>
    <n v="4"/>
    <n v="7"/>
    <n v="165"/>
    <x v="0"/>
    <x v="0"/>
    <n v="2225"/>
    <s v="Laptop"/>
  </r>
  <r>
    <n v="384460"/>
    <s v="Mobile"/>
    <s v="Bangalore"/>
    <s v="Returned"/>
    <d v="2019-03-05T08:40:46"/>
    <d v="2019-03-11T08:40:46"/>
    <d v="2019-03-11T08:40:46"/>
    <n v="26"/>
    <n v="129"/>
    <s v="Delhi"/>
    <s v="Bangalore-Delhi"/>
    <s v="Outstation"/>
    <s v="FastWheels"/>
    <n v="0"/>
    <n v="6"/>
    <n v="155"/>
    <x v="1"/>
    <x v="1"/>
    <n v="3599"/>
    <s v="Mobile"/>
  </r>
  <r>
    <n v="473510"/>
    <s v="TV - 32 in"/>
    <s v="Delhi"/>
    <s v="Returned"/>
    <d v="2019-03-05T10:18:59"/>
    <d v="2019-03-14T10:18:59"/>
    <d v="2019-03-12T10:18:59"/>
    <n v="28"/>
    <n v="129"/>
    <s v="Bangalore"/>
    <s v="Delhi-Bangalore"/>
    <s v="Outstation"/>
    <s v="Ship2Home"/>
    <n v="2"/>
    <n v="9"/>
    <n v="157"/>
    <x v="1"/>
    <x v="1"/>
    <n v="881.8516138"/>
    <s v="TV"/>
  </r>
  <r>
    <n v="371271"/>
    <s v="Mobile"/>
    <s v="Delhi"/>
    <s v="Returned"/>
    <d v="2019-03-05T13:00:32"/>
    <d v="2019-03-10T13:00:32"/>
    <d v="2019-03-10T13:00:32"/>
    <n v="0"/>
    <n v="128"/>
    <s v="Delhi"/>
    <s v="Delhi-Delhi"/>
    <s v="Local"/>
    <s v="Ship2Home"/>
    <n v="0"/>
    <n v="5"/>
    <n v="128"/>
    <x v="0"/>
    <x v="0"/>
    <n v="3131"/>
    <s v="Mobile"/>
  </r>
  <r>
    <n v="142333"/>
    <s v="Laptop"/>
    <s v="Bangalore"/>
    <s v="Returned"/>
    <d v="2019-03-05T15:13:26"/>
    <d v="2019-03-08T15:13:26"/>
    <d v="2019-03-09T15:13:26"/>
    <n v="64"/>
    <n v="94"/>
    <s v="Kolkata"/>
    <s v="Bangalore-Kolkata"/>
    <s v="Outstation"/>
    <s v="FastWheels"/>
    <n v="-1"/>
    <n v="3"/>
    <n v="158"/>
    <x v="1"/>
    <x v="0"/>
    <n v="1363"/>
    <s v="Laptop"/>
  </r>
  <r>
    <n v="504805"/>
    <s v="Tablet"/>
    <s v="Delhi"/>
    <s v="Returned"/>
    <d v="2019-03-05T17:33:10"/>
    <d v="2019-03-09T17:33:10"/>
    <d v="2019-03-10T17:33:10"/>
    <n v="38"/>
    <n v="129"/>
    <s v="Bangalore"/>
    <s v="Delhi-Bangalore"/>
    <s v="Outstation"/>
    <s v="Ship2Home"/>
    <n v="-1"/>
    <n v="4"/>
    <n v="167"/>
    <x v="1"/>
    <x v="2"/>
    <n v="1765.133975"/>
    <s v="Tablet"/>
  </r>
  <r>
    <n v="542119"/>
    <s v="Laptop"/>
    <s v="Bangalore"/>
    <s v="Returned"/>
    <d v="2019-03-06T00:26:53"/>
    <d v="2019-03-12T00:26:53"/>
    <d v="2019-03-13T00:26:53"/>
    <n v="84"/>
    <n v="106"/>
    <s v="Delhi"/>
    <s v="Bangalore-Delhi"/>
    <s v="Outstation"/>
    <s v="FastWheels"/>
    <n v="-1"/>
    <n v="6"/>
    <n v="190"/>
    <x v="1"/>
    <x v="0"/>
    <n v="2160.9730800000002"/>
    <s v="Laptop"/>
  </r>
  <r>
    <n v="907874"/>
    <s v="Laptop"/>
    <s v="Delhi"/>
    <s v="Returned"/>
    <d v="2019-03-06T05:27:48"/>
    <d v="2019-03-08T05:27:48"/>
    <d v="2019-03-12T05:27:48"/>
    <n v="0"/>
    <n v="129"/>
    <s v="Delhi"/>
    <s v="Delhi-Delhi"/>
    <s v="Local"/>
    <s v="Ship2Home"/>
    <n v="-4"/>
    <n v="2"/>
    <n v="129"/>
    <x v="1"/>
    <x v="1"/>
    <n v="1074.7417869999999"/>
    <s v="Laptop"/>
  </r>
  <r>
    <n v="197754"/>
    <s v="Laptop"/>
    <s v="Delhi"/>
    <s v="Returned"/>
    <d v="2019-03-06T06:49:56"/>
    <d v="2019-03-08T06:49:56"/>
    <d v="2019-03-12T06:49:56"/>
    <n v="0"/>
    <n v="126"/>
    <s v="Delhi"/>
    <s v="Delhi-Delhi"/>
    <s v="Local"/>
    <s v="Ship2Home"/>
    <n v="-4"/>
    <n v="2"/>
    <n v="126"/>
    <x v="0"/>
    <x v="1"/>
    <n v="2723.1482179999998"/>
    <s v="Laptop"/>
  </r>
  <r>
    <n v="947835"/>
    <s v="Laptop"/>
    <s v="Bangalore"/>
    <s v="Returned"/>
    <d v="2019-03-06T08:27:14"/>
    <d v="2019-03-06T08:27:14"/>
    <d v="2019-03-12T08:27:14"/>
    <n v="0"/>
    <n v="102"/>
    <s v="Bangalore"/>
    <s v="Bangalore-Bangalore"/>
    <s v="Local"/>
    <s v="FastWheels"/>
    <n v="-6"/>
    <n v="0"/>
    <n v="102"/>
    <x v="0"/>
    <x v="2"/>
    <n v="1549.8450580000001"/>
    <s v="Laptop"/>
  </r>
  <r>
    <n v="732099"/>
    <s v="Mobile"/>
    <s v="Bangalore"/>
    <s v="Returned"/>
    <d v="2019-03-06T13:08:56"/>
    <d v="2019-03-12T13:08:56"/>
    <d v="2019-03-10T13:08:56"/>
    <n v="30"/>
    <n v="111"/>
    <s v="Kolkata"/>
    <s v="Bangalore-Kolkata"/>
    <s v="Outstation"/>
    <s v="Ship2Home"/>
    <n v="2"/>
    <n v="6"/>
    <n v="141"/>
    <x v="0"/>
    <x v="0"/>
    <n v="951.77630109999996"/>
    <s v="Mobile"/>
  </r>
  <r>
    <n v="851653"/>
    <s v="Mobile"/>
    <s v="Bangalore"/>
    <s v="Returned"/>
    <d v="2019-03-06T18:19:08"/>
    <d v="2019-03-13T18:19:08"/>
    <d v="2019-03-13T18:19:08"/>
    <n v="50"/>
    <n v="123"/>
    <s v="Delhi"/>
    <s v="Bangalore-Delhi"/>
    <s v="Outstation"/>
    <s v="Ship2Home"/>
    <n v="0"/>
    <n v="7"/>
    <n v="173"/>
    <x v="1"/>
    <x v="0"/>
    <n v="1110.4892709999999"/>
    <s v="Mobile"/>
  </r>
  <r>
    <n v="485916"/>
    <s v="Laptop"/>
    <s v="Delhi"/>
    <s v="Returned"/>
    <d v="2019-03-06T20:37:31"/>
    <d v="2019-03-09T20:37:31"/>
    <d v="2019-03-10T20:37:31"/>
    <n v="0"/>
    <n v="125"/>
    <s v="Delhi"/>
    <s v="Delhi-Delhi"/>
    <s v="Local"/>
    <s v="FastWheels"/>
    <n v="-1"/>
    <n v="3"/>
    <n v="125"/>
    <x v="0"/>
    <x v="1"/>
    <n v="1548.759198"/>
    <s v="Laptop"/>
  </r>
  <r>
    <n v="971343"/>
    <s v="PC"/>
    <s v="Bangalore"/>
    <s v="Returned"/>
    <d v="2019-03-06T22:02:42"/>
    <d v="2019-03-12T22:02:42"/>
    <d v="2019-03-10T22:02:42"/>
    <n v="80"/>
    <n v="108"/>
    <s v="Delhi"/>
    <s v="Bangalore-Delhi"/>
    <s v="Outstation"/>
    <s v="FastWheels"/>
    <n v="2"/>
    <n v="6"/>
    <n v="188"/>
    <x v="0"/>
    <x v="0"/>
    <n v="2588.570698"/>
    <s v="PC"/>
  </r>
  <r>
    <n v="154140"/>
    <s v="Mobile"/>
    <s v="Bangalore"/>
    <s v="Returned"/>
    <d v="2019-03-06T23:04:46"/>
    <d v="2019-03-08T23:04:46"/>
    <d v="2019-03-13T23:04:46"/>
    <n v="47"/>
    <n v="125"/>
    <s v="Delhi"/>
    <s v="Bangalore-Delhi"/>
    <s v="Outstation"/>
    <s v="FastWheels"/>
    <n v="-5"/>
    <n v="2"/>
    <n v="172"/>
    <x v="0"/>
    <x v="1"/>
    <n v="901"/>
    <s v="Mobile"/>
  </r>
  <r>
    <n v="440003"/>
    <s v="PC"/>
    <s v="Bangalore"/>
    <s v="Returned"/>
    <d v="2019-03-06T23:23:36"/>
    <d v="2019-03-13T23:23:36"/>
    <d v="2019-03-11T23:23:36"/>
    <n v="42"/>
    <n v="120"/>
    <s v="Delhi"/>
    <s v="Bangalore-Delhi"/>
    <s v="Outstation"/>
    <s v="Ship2Home"/>
    <n v="2"/>
    <n v="7"/>
    <n v="162"/>
    <x v="1"/>
    <x v="0"/>
    <n v="3260.8232849999999"/>
    <s v="PC"/>
  </r>
  <r>
    <n v="10965"/>
    <s v="Laptop"/>
    <s v="Bangalore"/>
    <s v="Returned"/>
    <d v="2019-03-07T06:57:25"/>
    <d v="2019-03-09T06:57:25"/>
    <d v="2019-03-11T06:57:25"/>
    <n v="63"/>
    <n v="88"/>
    <s v="Mumbai"/>
    <s v="Bangalore-Mumbai"/>
    <s v="Outstation"/>
    <s v="FastWheels"/>
    <n v="-2"/>
    <n v="2"/>
    <n v="151"/>
    <x v="0"/>
    <x v="0"/>
    <n v="3349"/>
    <s v="Laptop"/>
  </r>
  <r>
    <n v="898396"/>
    <s v="Tablet"/>
    <s v="Delhi"/>
    <s v="Returned"/>
    <d v="2019-03-07T09:37:20"/>
    <d v="2019-03-13T09:37:20"/>
    <d v="2019-03-13T09:37:20"/>
    <n v="48"/>
    <n v="125"/>
    <s v="Bangalore"/>
    <s v="Delhi-Bangalore"/>
    <s v="Outstation"/>
    <s v="FastWheels"/>
    <n v="0"/>
    <n v="6"/>
    <n v="173"/>
    <x v="1"/>
    <x v="1"/>
    <n v="1091"/>
    <s v="Tablet"/>
  </r>
  <r>
    <n v="170240"/>
    <s v="Gaming Console"/>
    <s v="Bangalore"/>
    <s v="Returned"/>
    <d v="2019-03-07T13:22:57"/>
    <d v="2019-03-08T13:22:57"/>
    <d v="2019-03-14T13:22:57"/>
    <n v="0"/>
    <n v="110"/>
    <s v="Bangalore"/>
    <s v="Bangalore-Bangalore"/>
    <s v="Local"/>
    <s v="FastWheels"/>
    <n v="-6"/>
    <n v="1"/>
    <n v="110"/>
    <x v="1"/>
    <x v="1"/>
    <n v="458.9282675"/>
    <s v="Gaming Console"/>
  </r>
  <r>
    <n v="131150"/>
    <s v="Gaming Console"/>
    <s v="Bangalore"/>
    <s v="Returned"/>
    <d v="2019-03-07T14:39:06"/>
    <d v="2019-03-11T14:39:06"/>
    <d v="2019-03-13T14:39:06"/>
    <n v="31"/>
    <n v="124"/>
    <s v="Chennai"/>
    <s v="Bangalore-Chennai"/>
    <s v="Outstation"/>
    <s v="Ship2Home"/>
    <n v="-2"/>
    <n v="4"/>
    <n v="155"/>
    <x v="1"/>
    <x v="1"/>
    <n v="3168.9400620000001"/>
    <s v="Gaming Console"/>
  </r>
  <r>
    <n v="559631"/>
    <s v="Mobile"/>
    <s v="Delhi"/>
    <s v="Returned"/>
    <d v="2019-03-07T15:01:44"/>
    <d v="2019-03-12T15:01:44"/>
    <d v="2019-03-14T15:01:44"/>
    <n v="0"/>
    <n v="125"/>
    <s v="Delhi"/>
    <s v="Delhi-Delhi"/>
    <s v="Local"/>
    <s v="Ship2Home"/>
    <n v="-2"/>
    <n v="5"/>
    <n v="125"/>
    <x v="1"/>
    <x v="0"/>
    <n v="3205.119044"/>
    <s v="Mobile"/>
  </r>
  <r>
    <n v="596503"/>
    <s v="Mobile"/>
    <s v="Bangalore"/>
    <s v="Returned"/>
    <d v="2019-03-07T16:43:22"/>
    <d v="2019-03-13T16:43:22"/>
    <d v="2019-03-14T16:43:22"/>
    <n v="29"/>
    <n v="121"/>
    <s v="Delhi"/>
    <s v="Bangalore-Delhi"/>
    <s v="Outstation"/>
    <s v="Ship2Home"/>
    <n v="-1"/>
    <n v="6"/>
    <n v="150"/>
    <x v="1"/>
    <x v="0"/>
    <n v="2118.9965529999999"/>
    <s v="Mobile"/>
  </r>
  <r>
    <n v="575210"/>
    <s v="Laptop"/>
    <s v="Delhi"/>
    <s v="Returned"/>
    <d v="2019-03-08T00:58:38"/>
    <d v="2019-03-18T00:58:38"/>
    <d v="2019-03-14T00:58:38"/>
    <n v="32"/>
    <n v="124"/>
    <s v="Bangalore"/>
    <s v="Delhi-Bangalore"/>
    <s v="Outstation"/>
    <s v="Ship2Home"/>
    <n v="4"/>
    <n v="10"/>
    <n v="156"/>
    <x v="1"/>
    <x v="1"/>
    <n v="3393.3876580000001"/>
    <s v="Laptop"/>
  </r>
  <r>
    <n v="869740"/>
    <s v="PC"/>
    <s v="Bangalore"/>
    <s v="Returned"/>
    <d v="2019-03-08T03:08:10"/>
    <d v="2019-03-08T03:08:10"/>
    <d v="2019-03-14T03:08:10"/>
    <n v="0"/>
    <n v="123"/>
    <s v="Bangalore"/>
    <s v="Bangalore-Bangalore"/>
    <s v="Local"/>
    <s v="FastWheels"/>
    <n v="-6"/>
    <n v="0"/>
    <n v="123"/>
    <x v="1"/>
    <x v="1"/>
    <n v="1069.871496"/>
    <s v="PC"/>
  </r>
  <r>
    <n v="81343"/>
    <s v="Laptop"/>
    <s v="Bangalore"/>
    <s v="Returned"/>
    <d v="2019-03-08T09:07:55"/>
    <d v="2019-03-11T09:07:55"/>
    <d v="2019-03-11T09:07:55"/>
    <n v="30"/>
    <n v="113"/>
    <s v="Mumbai"/>
    <s v="Bangalore-Mumbai"/>
    <s v="Outstation"/>
    <s v="Ship2Home"/>
    <n v="0"/>
    <n v="3"/>
    <n v="143"/>
    <x v="1"/>
    <x v="0"/>
    <n v="2031"/>
    <s v="Laptop"/>
  </r>
  <r>
    <n v="223804"/>
    <s v="TV - 32 in"/>
    <s v="Delhi"/>
    <s v="Returned"/>
    <d v="2019-03-08T11:03:21"/>
    <d v="2019-03-11T11:03:21"/>
    <d v="2019-03-14T11:03:21"/>
    <n v="0"/>
    <n v="126"/>
    <s v="Delhi"/>
    <s v="Delhi-Delhi"/>
    <s v="Local"/>
    <s v="FastWheels"/>
    <n v="-3"/>
    <n v="3"/>
    <n v="126"/>
    <x v="1"/>
    <x v="1"/>
    <n v="3621.7663619999998"/>
    <s v="TV"/>
  </r>
  <r>
    <n v="754311"/>
    <s v="Mobile"/>
    <s v="Delhi"/>
    <s v="Returned"/>
    <d v="2019-03-08T11:25:20"/>
    <d v="2019-03-10T11:25:20"/>
    <d v="2019-03-12T11:25:20"/>
    <n v="77"/>
    <n v="106"/>
    <s v="Bangalore"/>
    <s v="Delhi-Bangalore"/>
    <s v="Outstation"/>
    <s v="FastWheels"/>
    <n v="-2"/>
    <n v="2"/>
    <n v="183"/>
    <x v="0"/>
    <x v="0"/>
    <n v="330"/>
    <s v="Mobile"/>
  </r>
  <r>
    <n v="924011"/>
    <s v="Tablet"/>
    <s v="Bangalore"/>
    <s v="Returned"/>
    <d v="2019-03-08T17:55:55"/>
    <d v="2019-03-10T17:55:55"/>
    <d v="2019-03-12T17:55:55"/>
    <n v="44"/>
    <n v="129"/>
    <s v="Chennai"/>
    <s v="Bangalore-Chennai"/>
    <s v="Outstation"/>
    <s v="Ship2Home"/>
    <n v="-2"/>
    <n v="2"/>
    <n v="173"/>
    <x v="1"/>
    <x v="0"/>
    <n v="2756"/>
    <s v="Tablet"/>
  </r>
  <r>
    <n v="793086"/>
    <s v="PC"/>
    <s v="Delhi"/>
    <s v="Returned"/>
    <d v="2019-03-08T22:41:59"/>
    <d v="2019-03-11T22:41:59"/>
    <d v="2019-03-11T22:41:59"/>
    <n v="30"/>
    <n v="106"/>
    <s v="Mumbai"/>
    <s v="Delhi-Mumbai"/>
    <s v="Outstation"/>
    <s v="Ship2Home"/>
    <n v="0"/>
    <n v="3"/>
    <n v="136"/>
    <x v="0"/>
    <x v="1"/>
    <n v="794.36615789999996"/>
    <s v="PC"/>
  </r>
  <r>
    <n v="407446"/>
    <s v="Gaming Console"/>
    <s v="Delhi"/>
    <s v="Returned"/>
    <d v="2019-03-09T02:28:56"/>
    <d v="2019-03-14T02:28:56"/>
    <d v="2019-03-15T02:28:56"/>
    <n v="33"/>
    <n v="121"/>
    <s v="Bangalore"/>
    <s v="Delhi-Bangalore"/>
    <s v="Outstation"/>
    <s v="Ship2Home"/>
    <n v="-1"/>
    <n v="5"/>
    <n v="154"/>
    <x v="1"/>
    <x v="1"/>
    <n v="898.69449810000003"/>
    <s v="Gaming Console"/>
  </r>
  <r>
    <n v="270534"/>
    <s v="Mobile"/>
    <s v="Bangalore"/>
    <s v="Returned"/>
    <d v="2019-03-09T07:10:16"/>
    <d v="2019-03-11T07:10:16"/>
    <d v="2019-03-16T07:10:16"/>
    <n v="64"/>
    <n v="107"/>
    <s v="Delhi"/>
    <s v="Bangalore-Delhi"/>
    <s v="Outstation"/>
    <s v="FastWheels"/>
    <n v="-5"/>
    <n v="2"/>
    <n v="171"/>
    <x v="0"/>
    <x v="1"/>
    <n v="1222.4048210000001"/>
    <s v="Mobile"/>
  </r>
  <r>
    <n v="639142"/>
    <s v="Tablet"/>
    <s v="Delhi"/>
    <s v="Returned"/>
    <d v="2019-03-09T13:29:42"/>
    <d v="2019-03-18T13:29:42"/>
    <d v="2019-03-15T13:29:42"/>
    <n v="26"/>
    <n v="106"/>
    <s v="Mumbai"/>
    <s v="Delhi-Mumbai"/>
    <s v="Outstation"/>
    <s v="Ship2Home"/>
    <n v="3"/>
    <n v="9"/>
    <n v="132"/>
    <x v="1"/>
    <x v="1"/>
    <n v="3518"/>
    <s v="Tablet"/>
  </r>
  <r>
    <n v="975989"/>
    <s v="Mobile"/>
    <s v="Delhi"/>
    <s v="Returned"/>
    <d v="2019-03-09T20:20:25"/>
    <d v="2019-03-13T20:20:25"/>
    <d v="2019-03-13T20:20:25"/>
    <n v="0"/>
    <n v="129"/>
    <s v="Delhi"/>
    <s v="Delhi-Delhi"/>
    <s v="Local"/>
    <s v="Ship2Home"/>
    <n v="0"/>
    <n v="4"/>
    <n v="129"/>
    <x v="1"/>
    <x v="2"/>
    <n v="876"/>
    <s v="Mobile"/>
  </r>
  <r>
    <n v="315854"/>
    <s v="Tablet"/>
    <s v="Bangalore"/>
    <s v="Returned"/>
    <d v="2019-03-09T21:35:14"/>
    <d v="2019-03-13T21:35:14"/>
    <d v="2019-03-16T21:35:14"/>
    <n v="27"/>
    <n v="105"/>
    <s v="Mumbai"/>
    <s v="Bangalore-Mumbai"/>
    <s v="Outstation"/>
    <s v="Ship2Home"/>
    <n v="-3"/>
    <n v="4"/>
    <n v="132"/>
    <x v="1"/>
    <x v="1"/>
    <n v="707"/>
    <s v="Tablet"/>
  </r>
  <r>
    <n v="611782"/>
    <s v="Laptop"/>
    <s v="Delhi"/>
    <s v="Returned"/>
    <d v="2019-03-10T00:27:37"/>
    <d v="2019-03-11T00:27:37"/>
    <d v="2019-03-13T00:27:37"/>
    <n v="0"/>
    <n v="126"/>
    <s v="Delhi"/>
    <s v="Delhi-Delhi"/>
    <s v="Local"/>
    <s v="Ship2Home"/>
    <n v="-2"/>
    <n v="1"/>
    <n v="126"/>
    <x v="1"/>
    <x v="1"/>
    <n v="824.87089930000002"/>
    <s v="Laptop"/>
  </r>
  <r>
    <n v="435376"/>
    <s v="Laptop"/>
    <s v="Delhi"/>
    <s v="Returned"/>
    <d v="2019-03-10T01:16:02"/>
    <d v="2019-03-16T01:16:02"/>
    <d v="2019-03-17T01:16:02"/>
    <n v="34"/>
    <n v="121"/>
    <s v="Chennai"/>
    <s v="Delhi-Chennai"/>
    <s v="Outstation"/>
    <s v="FastWheels"/>
    <n v="-1"/>
    <n v="6"/>
    <n v="155"/>
    <x v="1"/>
    <x v="1"/>
    <n v="1742.0261250000001"/>
    <s v="Laptop"/>
  </r>
  <r>
    <n v="473763"/>
    <s v="Laptop"/>
    <s v="Delhi"/>
    <s v="Returned"/>
    <d v="2019-03-10T01:16:10"/>
    <d v="2019-03-20T01:16:10"/>
    <d v="2019-03-15T01:16:10"/>
    <n v="38"/>
    <n v="121"/>
    <s v="Bangalore"/>
    <s v="Delhi-Bangalore"/>
    <s v="Outstation"/>
    <s v="Ship2Home"/>
    <n v="5"/>
    <n v="10"/>
    <n v="159"/>
    <x v="0"/>
    <x v="0"/>
    <n v="1522.3155529999999"/>
    <s v="Laptop"/>
  </r>
  <r>
    <n v="225317"/>
    <s v="PC"/>
    <s v="Bangalore"/>
    <s v="Returned"/>
    <d v="2019-03-10T02:51:56"/>
    <d v="2019-03-12T02:51:56"/>
    <d v="2019-03-14T02:51:56"/>
    <n v="70"/>
    <n v="102"/>
    <s v="Delhi"/>
    <s v="Bangalore-Delhi"/>
    <s v="Outstation"/>
    <s v="FastWheels"/>
    <n v="-2"/>
    <n v="2"/>
    <n v="172"/>
    <x v="1"/>
    <x v="0"/>
    <n v="2784.9634729999998"/>
    <s v="PC"/>
  </r>
  <r>
    <n v="808971"/>
    <s v="Mobile"/>
    <s v="Bangalore"/>
    <s v="Returned"/>
    <d v="2019-03-10T05:10:15"/>
    <d v="2019-03-12T05:10:15"/>
    <d v="2019-03-16T05:10:15"/>
    <n v="40"/>
    <n v="123"/>
    <s v="Chennai"/>
    <s v="Bangalore-Chennai"/>
    <s v="Outstation"/>
    <s v="Ship2Home"/>
    <n v="-4"/>
    <n v="2"/>
    <n v="163"/>
    <x v="0"/>
    <x v="0"/>
    <n v="1362.375131"/>
    <s v="Mobile"/>
  </r>
  <r>
    <n v="313662"/>
    <s v="Mobile"/>
    <s v="Delhi"/>
    <s v="Returned"/>
    <d v="2019-03-10T05:28:46"/>
    <d v="2019-03-15T05:28:46"/>
    <d v="2019-03-16T05:28:46"/>
    <n v="40"/>
    <n v="127"/>
    <s v="Chennai"/>
    <s v="Delhi-Chennai"/>
    <s v="Outstation"/>
    <s v="Ship2Home"/>
    <n v="-1"/>
    <n v="5"/>
    <n v="167"/>
    <x v="0"/>
    <x v="1"/>
    <n v="894"/>
    <s v="Mobile"/>
  </r>
  <r>
    <n v="965104"/>
    <s v="TV - 32 in"/>
    <s v="Delhi"/>
    <s v="Returned"/>
    <d v="2019-03-10T07:24:46"/>
    <d v="2019-03-15T07:24:46"/>
    <d v="2019-03-15T07:24:46"/>
    <n v="26"/>
    <n v="109"/>
    <s v="Mumbai"/>
    <s v="Delhi-Mumbai"/>
    <s v="Outstation"/>
    <s v="FastWheels"/>
    <n v="0"/>
    <n v="5"/>
    <n v="135"/>
    <x v="1"/>
    <x v="1"/>
    <n v="796"/>
    <s v="TV"/>
  </r>
  <r>
    <n v="330343"/>
    <s v="Mobile"/>
    <s v="Delhi"/>
    <s v="Returned"/>
    <d v="2019-03-10T08:16:45"/>
    <d v="2019-03-14T08:16:45"/>
    <d v="2019-03-16T08:16:45"/>
    <n v="75"/>
    <n v="93"/>
    <s v="Kolkata"/>
    <s v="Delhi-Kolkata"/>
    <s v="Outstation"/>
    <s v="FastWheels"/>
    <n v="-2"/>
    <n v="4"/>
    <n v="168"/>
    <x v="1"/>
    <x v="0"/>
    <n v="3725.9496519999998"/>
    <s v="Mobile"/>
  </r>
  <r>
    <n v="793384"/>
    <s v="Laptop"/>
    <s v="Bangalore"/>
    <s v="Returned"/>
    <d v="2019-03-10T08:18:53"/>
    <d v="2019-03-12T08:18:53"/>
    <d v="2019-03-17T08:18:53"/>
    <n v="79"/>
    <n v="90"/>
    <s v="Mumbai"/>
    <s v="Bangalore-Mumbai"/>
    <s v="Outstation"/>
    <s v="FastWheels"/>
    <n v="-5"/>
    <n v="2"/>
    <n v="169"/>
    <x v="1"/>
    <x v="1"/>
    <n v="2832.8209959999999"/>
    <s v="Laptop"/>
  </r>
  <r>
    <n v="170466"/>
    <s v="Laptop"/>
    <s v="Bangalore"/>
    <s v="Returned"/>
    <d v="2019-03-10T15:01:56"/>
    <d v="2019-03-16T15:01:56"/>
    <d v="2019-03-15T15:01:56"/>
    <n v="0"/>
    <n v="126"/>
    <s v="Bangalore"/>
    <s v="Bangalore-Bangalore"/>
    <s v="Local"/>
    <s v="Ship2Home"/>
    <n v="1"/>
    <n v="6"/>
    <n v="126"/>
    <x v="0"/>
    <x v="1"/>
    <n v="3497.5970499999999"/>
    <s v="Laptop"/>
  </r>
  <r>
    <n v="777396"/>
    <s v="Laptop"/>
    <s v="Delhi"/>
    <s v="Returned"/>
    <d v="2019-03-10T22:05:50"/>
    <d v="2019-03-10T22:05:50"/>
    <d v="2019-03-16T22:05:50"/>
    <n v="0"/>
    <n v="109"/>
    <s v="Delhi"/>
    <s v="Delhi-Delhi"/>
    <s v="Local"/>
    <s v="FastWheels"/>
    <n v="-6"/>
    <n v="0"/>
    <n v="109"/>
    <x v="0"/>
    <x v="1"/>
    <n v="2652.7968089999999"/>
    <s v="Laptop"/>
  </r>
  <r>
    <n v="517932"/>
    <s v="PC"/>
    <s v="Bangalore"/>
    <s v="Returned"/>
    <d v="2019-03-10T23:16:48"/>
    <d v="2019-03-16T23:16:48"/>
    <d v="2019-03-14T23:16:48"/>
    <n v="39"/>
    <n v="109"/>
    <s v="Mumbai"/>
    <s v="Bangalore-Mumbai"/>
    <s v="Outstation"/>
    <s v="FastWheels"/>
    <n v="2"/>
    <n v="6"/>
    <n v="148"/>
    <x v="0"/>
    <x v="1"/>
    <n v="1481.8529940000001"/>
    <s v="PC"/>
  </r>
  <r>
    <n v="849307"/>
    <s v="Laptop"/>
    <s v="Delhi"/>
    <s v="Returned"/>
    <d v="2019-03-11T03:23:21"/>
    <d v="2019-03-14T03:23:21"/>
    <d v="2019-03-16T03:23:21"/>
    <n v="42"/>
    <n v="107"/>
    <s v="Mumbai"/>
    <s v="Delhi-Mumbai"/>
    <s v="Outstation"/>
    <s v="Ship2Home"/>
    <n v="-2"/>
    <n v="3"/>
    <n v="149"/>
    <x v="1"/>
    <x v="0"/>
    <n v="1837"/>
    <s v="Laptop"/>
  </r>
  <r>
    <n v="714204"/>
    <s v="Tablet"/>
    <s v="Bangalore"/>
    <s v="Returned"/>
    <d v="2019-03-11T03:29:32"/>
    <d v="2019-03-16T03:29:32"/>
    <d v="2019-03-18T03:29:32"/>
    <n v="38"/>
    <n v="121"/>
    <s v="Chennai"/>
    <s v="Bangalore-Chennai"/>
    <s v="Outstation"/>
    <s v="FastWheels"/>
    <n v="-2"/>
    <n v="5"/>
    <n v="159"/>
    <x v="0"/>
    <x v="1"/>
    <n v="3214.2705150000002"/>
    <s v="Tablet"/>
  </r>
  <r>
    <n v="888043"/>
    <s v="Mobile"/>
    <s v="Bangalore"/>
    <s v="Returned"/>
    <d v="2019-03-11T08:10:46"/>
    <d v="2019-03-15T08:10:46"/>
    <d v="2019-03-17T08:10:46"/>
    <n v="81"/>
    <n v="108"/>
    <s v="Chennai"/>
    <s v="Bangalore-Chennai"/>
    <s v="Outstation"/>
    <s v="FastWheels"/>
    <n v="-2"/>
    <n v="4"/>
    <n v="189"/>
    <x v="1"/>
    <x v="0"/>
    <n v="343"/>
    <s v="Mobile"/>
  </r>
  <r>
    <n v="924400"/>
    <s v="Gaming Console"/>
    <s v="Bangalore"/>
    <s v="Returned"/>
    <d v="2019-03-11T09:03:56"/>
    <d v="2019-03-13T09:03:56"/>
    <d v="2019-03-16T09:03:56"/>
    <n v="31"/>
    <n v="107"/>
    <s v="Mumbai"/>
    <s v="Bangalore-Mumbai"/>
    <s v="Outstation"/>
    <s v="FastWheels"/>
    <n v="-3"/>
    <n v="2"/>
    <n v="138"/>
    <x v="1"/>
    <x v="1"/>
    <n v="1266.764461"/>
    <s v="Gaming Console"/>
  </r>
  <r>
    <n v="451628"/>
    <s v="PC"/>
    <s v="Delhi"/>
    <s v="Returned"/>
    <d v="2019-03-11T09:06:01"/>
    <d v="2019-03-17T09:06:01"/>
    <d v="2019-03-16T09:06:01"/>
    <n v="43"/>
    <n v="121"/>
    <s v="Bangalore"/>
    <s v="Delhi-Bangalore"/>
    <s v="Outstation"/>
    <s v="FastWheels"/>
    <n v="1"/>
    <n v="6"/>
    <n v="164"/>
    <x v="1"/>
    <x v="1"/>
    <n v="3622.7887949999999"/>
    <s v="PC"/>
  </r>
  <r>
    <n v="736234"/>
    <s v="TV - 32 in"/>
    <s v="Delhi"/>
    <s v="Returned"/>
    <d v="2019-03-11T13:26:27"/>
    <d v="2019-03-15T13:26:27"/>
    <d v="2019-03-15T13:26:27"/>
    <n v="0"/>
    <n v="127"/>
    <s v="Delhi"/>
    <s v="Delhi-Delhi"/>
    <s v="Local"/>
    <s v="Ship2Home"/>
    <n v="0"/>
    <n v="4"/>
    <n v="127"/>
    <x v="1"/>
    <x v="1"/>
    <n v="3224"/>
    <s v="TV"/>
  </r>
  <r>
    <n v="109542"/>
    <s v="Laptop"/>
    <s v="Delhi"/>
    <s v="Returned"/>
    <d v="2019-03-11T18:24:07"/>
    <d v="2019-03-16T18:24:07"/>
    <d v="2019-03-15T18:24:07"/>
    <n v="0"/>
    <n v="129"/>
    <s v="Delhi"/>
    <s v="Delhi-Delhi"/>
    <s v="Local"/>
    <s v="Ship2Home"/>
    <n v="1"/>
    <n v="5"/>
    <n v="129"/>
    <x v="0"/>
    <x v="1"/>
    <n v="1184.5029730000001"/>
    <s v="Laptop"/>
  </r>
  <r>
    <n v="732325"/>
    <s v="Laptop"/>
    <s v="Bangalore"/>
    <s v="Returned"/>
    <d v="2019-03-11T20:17:30"/>
    <d v="2019-03-14T20:17:30"/>
    <d v="2019-03-16T20:17:30"/>
    <n v="85"/>
    <n v="105"/>
    <s v="Delhi"/>
    <s v="Bangalore-Delhi"/>
    <s v="Outstation"/>
    <s v="FastWheels"/>
    <n v="-2"/>
    <n v="3"/>
    <n v="190"/>
    <x v="1"/>
    <x v="0"/>
    <n v="1568.08977"/>
    <s v="Laptop"/>
  </r>
  <r>
    <n v="394994"/>
    <s v="Laptop"/>
    <s v="Delhi"/>
    <s v="Returned"/>
    <d v="2019-03-11T23:33:52"/>
    <d v="2019-03-17T23:33:52"/>
    <d v="2019-03-14T23:33:52"/>
    <n v="81"/>
    <n v="101"/>
    <s v="Bangalore"/>
    <s v="Delhi-Bangalore"/>
    <s v="Outstation"/>
    <s v="FastWheels"/>
    <n v="3"/>
    <n v="6"/>
    <n v="182"/>
    <x v="1"/>
    <x v="1"/>
    <n v="1085.8414789999999"/>
    <s v="Laptop"/>
  </r>
  <r>
    <n v="55945"/>
    <s v="Laptop"/>
    <s v="Delhi"/>
    <s v="Returned"/>
    <d v="2019-03-12T02:01:24"/>
    <d v="2019-03-18T02:01:24"/>
    <d v="2019-03-16T02:01:24"/>
    <n v="73"/>
    <n v="106"/>
    <s v="Chennai"/>
    <s v="Delhi-Chennai"/>
    <s v="Outstation"/>
    <s v="FastWheels"/>
    <n v="2"/>
    <n v="6"/>
    <n v="179"/>
    <x v="1"/>
    <x v="0"/>
    <n v="1554.4077139999999"/>
    <s v="Laptop"/>
  </r>
  <r>
    <n v="952744"/>
    <s v="Laptop"/>
    <s v="Delhi"/>
    <s v="Returned"/>
    <d v="2019-03-12T05:05:27"/>
    <d v="2019-03-20T05:05:27"/>
    <d v="2019-03-17T05:05:27"/>
    <n v="43"/>
    <n v="122"/>
    <s v="Chennai"/>
    <s v="Delhi-Chennai"/>
    <s v="Outstation"/>
    <s v="FastWheels"/>
    <n v="3"/>
    <n v="8"/>
    <n v="165"/>
    <x v="1"/>
    <x v="1"/>
    <n v="1456.888743"/>
    <s v="Laptop"/>
  </r>
  <r>
    <n v="840262"/>
    <s v="Mobile"/>
    <s v="Bangalore"/>
    <s v="Returned"/>
    <d v="2019-03-12T10:27:35"/>
    <d v="2019-03-14T10:27:35"/>
    <d v="2019-03-17T10:27:35"/>
    <n v="85"/>
    <n v="107"/>
    <s v="Delhi"/>
    <s v="Bangalore-Delhi"/>
    <s v="Outstation"/>
    <s v="FastWheels"/>
    <n v="-3"/>
    <n v="2"/>
    <n v="192"/>
    <x v="1"/>
    <x v="1"/>
    <n v="290"/>
    <s v="Mobile"/>
  </r>
  <r>
    <n v="44655"/>
    <s v="Laptop"/>
    <s v="Bangalore"/>
    <s v="Returned"/>
    <d v="2019-03-12T13:20:29"/>
    <d v="2019-03-19T13:20:29"/>
    <d v="2019-03-18T13:20:29"/>
    <n v="26"/>
    <n v="122"/>
    <s v="Delhi"/>
    <s v="Bangalore-Delhi"/>
    <s v="Outstation"/>
    <s v="Ship2Home"/>
    <n v="1"/>
    <n v="7"/>
    <n v="148"/>
    <x v="0"/>
    <x v="0"/>
    <n v="3484.1374169999999"/>
    <s v="Laptop"/>
  </r>
  <r>
    <n v="862433"/>
    <s v="Gaming Console"/>
    <s v="Delhi"/>
    <s v="Returned"/>
    <d v="2019-03-12T13:36:27"/>
    <d v="2019-03-20T13:36:27"/>
    <d v="2019-03-17T13:36:27"/>
    <n v="42"/>
    <n v="109"/>
    <s v="Mumbai"/>
    <s v="Delhi-Mumbai"/>
    <s v="Outstation"/>
    <s v="Ship2Home"/>
    <n v="3"/>
    <n v="8"/>
    <n v="151"/>
    <x v="1"/>
    <x v="0"/>
    <n v="745.33174389999999"/>
    <s v="Gaming Console"/>
  </r>
  <r>
    <n v="815040"/>
    <s v="Gaming Console"/>
    <s v="Delhi"/>
    <s v="Returned"/>
    <d v="2019-03-12T14:48:08"/>
    <d v="2019-03-14T14:48:08"/>
    <d v="2019-03-15T14:48:08"/>
    <n v="75"/>
    <n v="92"/>
    <s v="Mumbai"/>
    <s v="Delhi-Mumbai"/>
    <s v="Outstation"/>
    <s v="FastWheels"/>
    <n v="-1"/>
    <n v="2"/>
    <n v="167"/>
    <x v="0"/>
    <x v="1"/>
    <n v="945"/>
    <s v="Gaming Console"/>
  </r>
  <r>
    <n v="715186"/>
    <s v="TV - 32 in"/>
    <s v="Bangalore"/>
    <s v="Returned"/>
    <d v="2019-03-12T19:00:03"/>
    <d v="2019-03-19T19:00:03"/>
    <d v="2019-03-18T19:00:03"/>
    <n v="36"/>
    <n v="106"/>
    <s v="Kolkata"/>
    <s v="Bangalore-Kolkata"/>
    <s v="Outstation"/>
    <s v="Ship2Home"/>
    <n v="1"/>
    <n v="7"/>
    <n v="142"/>
    <x v="1"/>
    <x v="1"/>
    <n v="500.0165634"/>
    <s v="TV"/>
  </r>
  <r>
    <n v="562147"/>
    <s v="Mobile"/>
    <s v="Bangalore"/>
    <s v="Returned"/>
    <d v="2019-03-12T22:12:11"/>
    <d v="2019-03-17T22:12:11"/>
    <d v="2019-03-17T22:12:11"/>
    <n v="74"/>
    <n v="89"/>
    <s v="Mumbai"/>
    <s v="Bangalore-Mumbai"/>
    <s v="Outstation"/>
    <s v="FastWheels"/>
    <n v="0"/>
    <n v="5"/>
    <n v="163"/>
    <x v="1"/>
    <x v="0"/>
    <n v="1821.662857"/>
    <s v="Mobile"/>
  </r>
  <r>
    <n v="214977"/>
    <s v="Gaming Console"/>
    <s v="Delhi"/>
    <s v="Returned"/>
    <d v="2019-03-12T22:25:06"/>
    <d v="2019-03-20T22:25:06"/>
    <d v="2019-03-17T22:25:06"/>
    <n v="38"/>
    <n v="127"/>
    <s v="Bangalore"/>
    <s v="Delhi-Bangalore"/>
    <s v="Outstation"/>
    <s v="Ship2Home"/>
    <n v="3"/>
    <n v="8"/>
    <n v="165"/>
    <x v="0"/>
    <x v="2"/>
    <n v="1092.259618"/>
    <s v="Gaming Console"/>
  </r>
  <r>
    <n v="785185"/>
    <s v="Mobile"/>
    <s v="Delhi"/>
    <s v="Returned"/>
    <d v="2019-03-13T00:16:54"/>
    <d v="2019-03-18T00:16:54"/>
    <d v="2019-03-19T00:16:54"/>
    <n v="49"/>
    <n v="123"/>
    <s v="Chennai"/>
    <s v="Delhi-Chennai"/>
    <s v="Outstation"/>
    <s v="Ship2Home"/>
    <n v="-1"/>
    <n v="5"/>
    <n v="172"/>
    <x v="1"/>
    <x v="0"/>
    <n v="1134.951967"/>
    <s v="Mobile"/>
  </r>
  <r>
    <n v="651655"/>
    <s v="Mobile"/>
    <s v="Delhi"/>
    <s v="Returned"/>
    <d v="2019-03-13T03:46:30"/>
    <d v="2019-03-19T03:46:30"/>
    <d v="2019-03-19T03:46:30"/>
    <n v="27"/>
    <n v="129"/>
    <s v="Chennai"/>
    <s v="Delhi-Chennai"/>
    <s v="Outstation"/>
    <s v="Ship2Home"/>
    <n v="0"/>
    <n v="6"/>
    <n v="156"/>
    <x v="1"/>
    <x v="0"/>
    <n v="2735.4363939999998"/>
    <s v="Mobile"/>
  </r>
  <r>
    <n v="795377"/>
    <s v="Tablet"/>
    <s v="Delhi"/>
    <s v="Returned"/>
    <d v="2019-03-13T08:17:19"/>
    <d v="2019-03-20T08:17:19"/>
    <d v="2019-03-17T08:17:19"/>
    <n v="35"/>
    <n v="124"/>
    <s v="Chennai"/>
    <s v="Delhi-Chennai"/>
    <s v="Outstation"/>
    <s v="Ship2Home"/>
    <n v="3"/>
    <n v="7"/>
    <n v="159"/>
    <x v="1"/>
    <x v="0"/>
    <n v="726"/>
    <s v="Tablet"/>
  </r>
  <r>
    <n v="767635"/>
    <s v="Mobile"/>
    <s v="Bangalore"/>
    <s v="Returned"/>
    <d v="2019-03-13T10:06:46"/>
    <d v="2019-03-19T10:06:46"/>
    <d v="2019-03-20T10:06:46"/>
    <n v="37"/>
    <n v="110"/>
    <s v="Mumbai"/>
    <s v="Bangalore-Mumbai"/>
    <s v="Outstation"/>
    <s v="Ship2Home"/>
    <n v="-1"/>
    <n v="6"/>
    <n v="147"/>
    <x v="1"/>
    <x v="0"/>
    <n v="1731.9393829999999"/>
    <s v="Mobile"/>
  </r>
  <r>
    <n v="125893"/>
    <s v="PC"/>
    <s v="Delhi"/>
    <s v="Returned"/>
    <d v="2019-03-13T16:58:58"/>
    <d v="2019-03-20T16:58:58"/>
    <d v="2019-03-18T16:58:58"/>
    <n v="41"/>
    <n v="122"/>
    <s v="Bangalore"/>
    <s v="Delhi-Bangalore"/>
    <s v="Outstation"/>
    <s v="Ship2Home"/>
    <n v="2"/>
    <n v="7"/>
    <n v="163"/>
    <x v="1"/>
    <x v="0"/>
    <n v="3247.5758169999999"/>
    <s v="PC"/>
  </r>
  <r>
    <n v="143779"/>
    <s v="Mobile"/>
    <s v="Bangalore"/>
    <s v="Returned"/>
    <d v="2019-03-13T18:05:12"/>
    <d v="2019-03-16T18:05:12"/>
    <d v="2019-03-19T18:05:12"/>
    <n v="35"/>
    <n v="124"/>
    <s v="Delhi"/>
    <s v="Bangalore-Delhi"/>
    <s v="Outstation"/>
    <s v="Ship2Home"/>
    <n v="-3"/>
    <n v="3"/>
    <n v="159"/>
    <x v="1"/>
    <x v="0"/>
    <n v="1228.2337190000001"/>
    <s v="Mobile"/>
  </r>
  <r>
    <n v="156726"/>
    <s v="Mobile"/>
    <s v="Bangalore"/>
    <s v="Returned"/>
    <d v="2019-03-13T18:59:33"/>
    <d v="2019-03-17T18:59:33"/>
    <d v="2019-03-16T18:59:33"/>
    <n v="47"/>
    <n v="107"/>
    <s v="Kolkata"/>
    <s v="Bangalore-Kolkata"/>
    <s v="Outstation"/>
    <s v="Ship2Home"/>
    <n v="1"/>
    <n v="4"/>
    <n v="154"/>
    <x v="0"/>
    <x v="1"/>
    <n v="3756.7474649999999"/>
    <s v="Mobile"/>
  </r>
  <r>
    <n v="905249"/>
    <s v="Laptop"/>
    <s v="Delhi"/>
    <s v="Returned"/>
    <d v="2019-03-14T01:58:44"/>
    <d v="2019-03-14T01:58:44"/>
    <d v="2019-03-21T01:58:44"/>
    <n v="0"/>
    <n v="108"/>
    <s v="Delhi"/>
    <s v="Delhi-Delhi"/>
    <s v="Local"/>
    <s v="FastWheels"/>
    <n v="-7"/>
    <n v="0"/>
    <n v="108"/>
    <x v="1"/>
    <x v="0"/>
    <n v="726.55160139999998"/>
    <s v="Laptop"/>
  </r>
  <r>
    <n v="10999"/>
    <s v="TV - 50 in"/>
    <s v="Delhi"/>
    <s v="Returned"/>
    <d v="2019-03-14T03:22:25"/>
    <d v="2019-03-20T03:22:25"/>
    <d v="2019-03-21T03:22:25"/>
    <n v="83"/>
    <n v="92"/>
    <s v="Mumbai"/>
    <s v="Delhi-Mumbai"/>
    <s v="Outstation"/>
    <s v="FastWheels"/>
    <n v="-1"/>
    <n v="6"/>
    <n v="175"/>
    <x v="1"/>
    <x v="0"/>
    <n v="2058"/>
    <s v="TV"/>
  </r>
  <r>
    <n v="45753"/>
    <s v="Mobile"/>
    <s v="Bangalore"/>
    <s v="Returned"/>
    <d v="2019-03-14T04:24:16"/>
    <d v="2019-03-21T04:24:16"/>
    <d v="2019-03-19T04:24:16"/>
    <n v="69"/>
    <n v="105"/>
    <s v="Delhi"/>
    <s v="Bangalore-Delhi"/>
    <s v="Outstation"/>
    <s v="FastWheels"/>
    <n v="2"/>
    <n v="7"/>
    <n v="174"/>
    <x v="0"/>
    <x v="0"/>
    <n v="609"/>
    <s v="Mobile"/>
  </r>
  <r>
    <n v="92432"/>
    <s v="Laptop"/>
    <s v="Bangalore"/>
    <s v="Returned"/>
    <d v="2019-03-14T13:53:00"/>
    <d v="2019-03-22T13:53:00"/>
    <d v="2019-03-18T13:53:00"/>
    <n v="68"/>
    <n v="104"/>
    <s v="Chennai"/>
    <s v="Bangalore-Chennai"/>
    <s v="Outstation"/>
    <s v="FastWheels"/>
    <n v="4"/>
    <n v="8"/>
    <n v="172"/>
    <x v="1"/>
    <x v="1"/>
    <n v="1483.435718"/>
    <s v="Laptop"/>
  </r>
  <r>
    <n v="783527"/>
    <s v="Laptop"/>
    <s v="Bangalore"/>
    <s v="Returned"/>
    <d v="2019-03-14T21:25:04"/>
    <d v="2019-03-19T21:25:04"/>
    <d v="2019-03-21T21:25:04"/>
    <n v="0"/>
    <n v="124"/>
    <s v="Bangalore"/>
    <s v="Bangalore-Bangalore"/>
    <s v="Local"/>
    <s v="Ship2Home"/>
    <n v="-2"/>
    <n v="5"/>
    <n v="124"/>
    <x v="1"/>
    <x v="0"/>
    <n v="339"/>
    <s v="Laptop"/>
  </r>
  <r>
    <n v="371741"/>
    <s v="PC"/>
    <s v="Bangalore"/>
    <s v="Returned"/>
    <d v="2019-03-14T23:03:47"/>
    <d v="2019-03-16T23:03:47"/>
    <d v="2019-03-18T23:03:47"/>
    <n v="25"/>
    <n v="123"/>
    <s v="Chennai"/>
    <s v="Bangalore-Chennai"/>
    <s v="Outstation"/>
    <s v="Ship2Home"/>
    <n v="-2"/>
    <n v="2"/>
    <n v="148"/>
    <x v="1"/>
    <x v="0"/>
    <n v="1068"/>
    <s v="PC"/>
  </r>
  <r>
    <n v="962768"/>
    <s v="Mobile"/>
    <s v="Delhi"/>
    <s v="Returned"/>
    <d v="2019-03-14T23:46:50"/>
    <d v="2019-03-22T23:46:50"/>
    <d v="2019-03-20T23:46:50"/>
    <n v="38"/>
    <n v="123"/>
    <s v="Chennai"/>
    <s v="Delhi-Chennai"/>
    <s v="Outstation"/>
    <s v="FastWheels"/>
    <n v="2"/>
    <n v="8"/>
    <n v="161"/>
    <x v="1"/>
    <x v="1"/>
    <n v="3387.8894719999998"/>
    <s v="Mobile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60">
  <r>
    <n v="318813"/>
    <s v="PC"/>
    <x v="0"/>
    <s v="Delivered"/>
    <d v="2019-03-01T00:03:36"/>
    <d v="2019-03-04T00:03:36"/>
    <d v="2019-03-06T00:03:36"/>
    <n v="26"/>
    <n v="129"/>
    <x v="0"/>
    <x v="0"/>
    <x v="0"/>
    <x v="0"/>
    <n v="-2"/>
    <n v="3"/>
    <n v="155"/>
  </r>
  <r>
    <n v="70870"/>
    <s v="Laptop"/>
    <x v="0"/>
    <s v="Delivered"/>
    <d v="2019-03-01T00:06:46"/>
    <d v="2019-03-07T00:06:46"/>
    <d v="2019-03-06T00:06:46"/>
    <n v="35"/>
    <n v="114"/>
    <x v="1"/>
    <x v="1"/>
    <x v="0"/>
    <x v="0"/>
    <n v="1"/>
    <n v="6"/>
    <n v="149"/>
  </r>
  <r>
    <n v="719174"/>
    <s v="Mobile"/>
    <x v="1"/>
    <s v="Delivered"/>
    <d v="2019-03-01T00:14:26"/>
    <d v="2019-03-07T00:14:26"/>
    <d v="2019-03-04T00:14:26"/>
    <n v="38"/>
    <n v="114"/>
    <x v="2"/>
    <x v="2"/>
    <x v="0"/>
    <x v="0"/>
    <n v="3"/>
    <n v="6"/>
    <n v="152"/>
  </r>
  <r>
    <n v="482982"/>
    <s v="Mobile"/>
    <x v="1"/>
    <s v="Delivered"/>
    <d v="2019-03-01T00:14:32"/>
    <d v="2019-03-05T00:14:32"/>
    <d v="2019-03-06T00:14:32"/>
    <n v="0"/>
    <n v="129"/>
    <x v="0"/>
    <x v="3"/>
    <x v="1"/>
    <x v="0"/>
    <n v="-1"/>
    <n v="4"/>
    <n v="129"/>
  </r>
  <r>
    <n v="217738"/>
    <s v="Laptop"/>
    <x v="1"/>
    <s v="Delivered"/>
    <d v="2019-03-01T00:21:20"/>
    <d v="2019-03-07T00:21:20"/>
    <d v="2019-03-08T00:21:20"/>
    <n v="50"/>
    <n v="109"/>
    <x v="2"/>
    <x v="2"/>
    <x v="0"/>
    <x v="0"/>
    <n v="-1"/>
    <n v="6"/>
    <n v="159"/>
  </r>
  <r>
    <n v="625400"/>
    <s v="TV - 32 in"/>
    <x v="1"/>
    <s v="Delivered"/>
    <d v="2019-03-01T00:25:03"/>
    <d v="2019-03-06T00:25:03"/>
    <d v="2019-03-08T00:25:03"/>
    <n v="39"/>
    <n v="126"/>
    <x v="3"/>
    <x v="4"/>
    <x v="0"/>
    <x v="1"/>
    <n v="-2"/>
    <n v="5"/>
    <n v="165"/>
  </r>
  <r>
    <n v="498950"/>
    <s v="Laptop"/>
    <x v="0"/>
    <s v="Delivered"/>
    <d v="2019-03-01T00:27:10"/>
    <d v="2019-03-03T00:27:10"/>
    <d v="2019-03-04T00:27:10"/>
    <n v="34"/>
    <n v="129"/>
    <x v="4"/>
    <x v="5"/>
    <x v="0"/>
    <x v="0"/>
    <n v="-1"/>
    <n v="2"/>
    <n v="163"/>
  </r>
  <r>
    <n v="189148"/>
    <s v="Mobile"/>
    <x v="1"/>
    <s v="Delivered"/>
    <d v="2019-03-01T00:33:29"/>
    <d v="2019-03-03T00:33:29"/>
    <d v="2019-03-07T00:33:29"/>
    <n v="0"/>
    <n v="125"/>
    <x v="0"/>
    <x v="3"/>
    <x v="1"/>
    <x v="1"/>
    <n v="-4"/>
    <n v="2"/>
    <n v="125"/>
  </r>
  <r>
    <n v="19039"/>
    <s v="Mobile"/>
    <x v="1"/>
    <s v="Delivered"/>
    <d v="2019-03-01T00:36:08"/>
    <d v="2019-03-09T00:36:08"/>
    <d v="2019-03-04T00:36:08"/>
    <n v="42"/>
    <n v="113"/>
    <x v="1"/>
    <x v="6"/>
    <x v="0"/>
    <x v="0"/>
    <n v="5"/>
    <n v="8"/>
    <n v="155"/>
  </r>
  <r>
    <n v="105661"/>
    <s v="Mobile"/>
    <x v="0"/>
    <s v="Delivered"/>
    <d v="2019-03-01T00:45:20"/>
    <d v="2019-03-03T00:45:20"/>
    <d v="2019-03-05T00:45:20"/>
    <n v="84"/>
    <n v="104"/>
    <x v="0"/>
    <x v="0"/>
    <x v="0"/>
    <x v="1"/>
    <n v="-2"/>
    <n v="2"/>
    <n v="188"/>
  </r>
  <r>
    <n v="166730"/>
    <s v="Mobile"/>
    <x v="0"/>
    <s v="Delivered"/>
    <d v="2019-03-01T01:01:53"/>
    <d v="2019-03-06T01:01:53"/>
    <d v="2019-03-06T01:01:53"/>
    <n v="60"/>
    <n v="91"/>
    <x v="1"/>
    <x v="1"/>
    <x v="0"/>
    <x v="1"/>
    <n v="0"/>
    <n v="5"/>
    <n v="151"/>
  </r>
  <r>
    <n v="601258"/>
    <s v="Mobile"/>
    <x v="0"/>
    <s v="Delivered"/>
    <d v="2019-03-01T01:02:25"/>
    <d v="2019-03-06T01:02:25"/>
    <d v="2019-03-06T01:02:25"/>
    <n v="64"/>
    <n v="105"/>
    <x v="4"/>
    <x v="5"/>
    <x v="0"/>
    <x v="1"/>
    <n v="0"/>
    <n v="5"/>
    <n v="169"/>
  </r>
  <r>
    <n v="116731"/>
    <s v="PC"/>
    <x v="1"/>
    <s v="Delivered"/>
    <d v="2019-03-01T01:05:46"/>
    <d v="2019-03-03T01:05:46"/>
    <d v="2019-03-06T01:05:46"/>
    <n v="36"/>
    <n v="126"/>
    <x v="4"/>
    <x v="7"/>
    <x v="0"/>
    <x v="0"/>
    <n v="-3"/>
    <n v="2"/>
    <n v="162"/>
  </r>
  <r>
    <n v="339481"/>
    <s v="TV - 50 in"/>
    <x v="1"/>
    <s v="Delivered"/>
    <d v="2019-03-01T01:15:43"/>
    <d v="2019-03-04T01:15:43"/>
    <d v="2019-03-06T01:15:43"/>
    <n v="77"/>
    <n v="87"/>
    <x v="2"/>
    <x v="2"/>
    <x v="0"/>
    <x v="1"/>
    <n v="-2"/>
    <n v="3"/>
    <n v="164"/>
  </r>
  <r>
    <n v="361228"/>
    <s v="PC"/>
    <x v="0"/>
    <s v="Delivered"/>
    <d v="2019-03-01T01:17:49"/>
    <d v="2019-03-04T01:17:49"/>
    <d v="2019-03-04T01:17:49"/>
    <n v="46"/>
    <n v="113"/>
    <x v="2"/>
    <x v="8"/>
    <x v="0"/>
    <x v="1"/>
    <n v="0"/>
    <n v="3"/>
    <n v="159"/>
  </r>
  <r>
    <n v="438274"/>
    <s v="Laptop"/>
    <x v="0"/>
    <s v="Delivered"/>
    <d v="2019-03-01T01:19:07"/>
    <d v="2019-03-02T01:19:07"/>
    <d v="2019-03-07T01:19:07"/>
    <n v="0"/>
    <n v="122"/>
    <x v="3"/>
    <x v="9"/>
    <x v="1"/>
    <x v="0"/>
    <n v="-5"/>
    <n v="1"/>
    <n v="122"/>
  </r>
  <r>
    <n v="473646"/>
    <s v="Mobile"/>
    <x v="0"/>
    <s v="Delivered"/>
    <d v="2019-03-01T01:37:23"/>
    <d v="2019-03-04T01:37:23"/>
    <d v="2019-03-04T01:37:23"/>
    <n v="82"/>
    <n v="90"/>
    <x v="1"/>
    <x v="1"/>
    <x v="0"/>
    <x v="1"/>
    <n v="0"/>
    <n v="3"/>
    <n v="172"/>
  </r>
  <r>
    <n v="736361"/>
    <s v="Mobile"/>
    <x v="0"/>
    <s v="Delivered"/>
    <d v="2019-03-01T01:41:56"/>
    <d v="2019-03-05T01:41:56"/>
    <d v="2019-03-07T01:41:56"/>
    <n v="48"/>
    <n v="110"/>
    <x v="1"/>
    <x v="1"/>
    <x v="0"/>
    <x v="0"/>
    <n v="-2"/>
    <n v="4"/>
    <n v="158"/>
  </r>
  <r>
    <n v="673068"/>
    <s v="Laptop"/>
    <x v="0"/>
    <s v="Delivered"/>
    <d v="2019-03-01T01:48:39"/>
    <d v="2019-03-04T01:48:39"/>
    <d v="2019-03-06T01:48:39"/>
    <n v="73"/>
    <n v="95"/>
    <x v="2"/>
    <x v="8"/>
    <x v="0"/>
    <x v="1"/>
    <n v="-2"/>
    <n v="3"/>
    <n v="168"/>
  </r>
  <r>
    <n v="998273"/>
    <s v="Mobile"/>
    <x v="0"/>
    <s v="Delivered"/>
    <d v="2019-03-01T01:51:56"/>
    <d v="2019-03-10T01:51:56"/>
    <d v="2019-03-08T01:51:56"/>
    <n v="36"/>
    <n v="129"/>
    <x v="0"/>
    <x v="0"/>
    <x v="0"/>
    <x v="0"/>
    <n v="2"/>
    <n v="9"/>
    <n v="165"/>
  </r>
  <r>
    <n v="359449"/>
    <s v="Tablet"/>
    <x v="1"/>
    <s v="Delivered"/>
    <d v="2019-03-01T01:56:27"/>
    <d v="2019-03-05T01:56:27"/>
    <d v="2019-03-07T01:56:27"/>
    <n v="25"/>
    <n v="110"/>
    <x v="1"/>
    <x v="6"/>
    <x v="0"/>
    <x v="0"/>
    <n v="-2"/>
    <n v="4"/>
    <n v="135"/>
  </r>
  <r>
    <n v="639610"/>
    <s v="Mobile"/>
    <x v="1"/>
    <s v="Delivered"/>
    <d v="2019-03-01T02:00:12"/>
    <d v="2019-03-03T02:00:12"/>
    <d v="2019-03-05T02:00:12"/>
    <n v="71"/>
    <n v="105"/>
    <x v="3"/>
    <x v="4"/>
    <x v="0"/>
    <x v="1"/>
    <n v="-2"/>
    <n v="2"/>
    <n v="176"/>
  </r>
  <r>
    <n v="405469"/>
    <s v="Laptop"/>
    <x v="1"/>
    <s v="Delivered"/>
    <d v="2019-03-01T02:01:14"/>
    <d v="2019-03-07T02:01:14"/>
    <d v="2019-03-07T02:01:14"/>
    <n v="32"/>
    <n v="126"/>
    <x v="4"/>
    <x v="7"/>
    <x v="0"/>
    <x v="0"/>
    <n v="0"/>
    <n v="6"/>
    <n v="158"/>
  </r>
  <r>
    <n v="720231"/>
    <s v="Laptop"/>
    <x v="0"/>
    <s v="Delivered"/>
    <d v="2019-03-01T02:02:22"/>
    <d v="2019-03-06T02:02:22"/>
    <d v="2019-03-07T02:02:22"/>
    <n v="27"/>
    <n v="121"/>
    <x v="0"/>
    <x v="0"/>
    <x v="0"/>
    <x v="0"/>
    <n v="-1"/>
    <n v="5"/>
    <n v="148"/>
  </r>
  <r>
    <n v="647282"/>
    <s v="Gaming Console"/>
    <x v="1"/>
    <s v="Delivered"/>
    <d v="2019-03-01T02:09:43"/>
    <d v="2019-03-03T02:09:43"/>
    <d v="2019-03-08T02:09:43"/>
    <n v="68"/>
    <n v="90"/>
    <x v="1"/>
    <x v="6"/>
    <x v="0"/>
    <x v="1"/>
    <n v="-5"/>
    <n v="2"/>
    <n v="158"/>
  </r>
  <r>
    <n v="487298"/>
    <s v="PC"/>
    <x v="0"/>
    <s v="Delivered"/>
    <d v="2019-03-01T02:10:37"/>
    <d v="2019-03-03T02:10:37"/>
    <d v="2019-03-06T02:10:37"/>
    <n v="45"/>
    <n v="121"/>
    <x v="4"/>
    <x v="5"/>
    <x v="0"/>
    <x v="0"/>
    <n v="-3"/>
    <n v="2"/>
    <n v="166"/>
  </r>
  <r>
    <n v="708251"/>
    <s v="Laptop"/>
    <x v="1"/>
    <s v="Delivered"/>
    <d v="2019-03-01T02:15:44"/>
    <d v="2019-03-06T02:15:44"/>
    <d v="2019-03-06T02:15:44"/>
    <n v="27"/>
    <n v="125"/>
    <x v="3"/>
    <x v="4"/>
    <x v="0"/>
    <x v="0"/>
    <n v="0"/>
    <n v="5"/>
    <n v="152"/>
  </r>
  <r>
    <n v="661516"/>
    <s v="Mobile"/>
    <x v="1"/>
    <s v="Delivered"/>
    <d v="2019-03-01T02:17:32"/>
    <d v="2019-03-06T02:17:32"/>
    <d v="2019-03-04T02:17:32"/>
    <n v="31"/>
    <n v="130"/>
    <x v="3"/>
    <x v="4"/>
    <x v="0"/>
    <x v="1"/>
    <n v="2"/>
    <n v="5"/>
    <n v="161"/>
  </r>
  <r>
    <n v="197125"/>
    <s v="Tablet"/>
    <x v="0"/>
    <s v="Delivered"/>
    <d v="2019-03-01T02:20:08"/>
    <d v="2019-03-03T02:20:08"/>
    <d v="2019-03-04T02:20:08"/>
    <n v="0"/>
    <n v="124"/>
    <x v="3"/>
    <x v="9"/>
    <x v="1"/>
    <x v="0"/>
    <n v="-1"/>
    <n v="2"/>
    <n v="124"/>
  </r>
  <r>
    <n v="271556"/>
    <s v="PC"/>
    <x v="1"/>
    <s v="Delivered"/>
    <d v="2019-03-01T02:22:10"/>
    <d v="2019-03-04T02:22:10"/>
    <d v="2019-03-08T02:22:10"/>
    <n v="0"/>
    <n v="108"/>
    <x v="0"/>
    <x v="3"/>
    <x v="1"/>
    <x v="1"/>
    <n v="-4"/>
    <n v="3"/>
    <n v="108"/>
  </r>
  <r>
    <n v="302775"/>
    <s v="TV - 40 in"/>
    <x v="0"/>
    <s v="Delivered"/>
    <d v="2019-03-01T02:27:23"/>
    <d v="2019-03-06T02:27:23"/>
    <d v="2019-03-04T02:27:23"/>
    <n v="0"/>
    <n v="105"/>
    <x v="3"/>
    <x v="9"/>
    <x v="1"/>
    <x v="1"/>
    <n v="2"/>
    <n v="5"/>
    <n v="105"/>
  </r>
  <r>
    <n v="168953"/>
    <s v="Mobile"/>
    <x v="1"/>
    <s v="Delivered"/>
    <d v="2019-03-01T02:28:05"/>
    <d v="2019-03-05T02:28:05"/>
    <d v="2019-03-07T02:28:05"/>
    <n v="40"/>
    <n v="108"/>
    <x v="1"/>
    <x v="6"/>
    <x v="0"/>
    <x v="0"/>
    <n v="-2"/>
    <n v="4"/>
    <n v="148"/>
  </r>
  <r>
    <n v="600660"/>
    <s v="Mobile"/>
    <x v="1"/>
    <s v="Delivered"/>
    <d v="2019-03-01T02:29:41"/>
    <d v="2019-03-07T02:29:41"/>
    <d v="2019-03-06T02:29:41"/>
    <n v="37"/>
    <n v="108"/>
    <x v="2"/>
    <x v="2"/>
    <x v="0"/>
    <x v="1"/>
    <n v="1"/>
    <n v="6"/>
    <n v="145"/>
  </r>
  <r>
    <n v="503378"/>
    <s v="PC"/>
    <x v="1"/>
    <s v="Delivered"/>
    <d v="2019-03-01T02:38:45"/>
    <d v="2019-03-03T02:38:45"/>
    <d v="2019-03-06T02:38:45"/>
    <n v="81"/>
    <n v="93"/>
    <x v="1"/>
    <x v="6"/>
    <x v="0"/>
    <x v="1"/>
    <n v="-3"/>
    <n v="2"/>
    <n v="174"/>
  </r>
  <r>
    <n v="987428"/>
    <s v="TV - 32 in"/>
    <x v="1"/>
    <s v="Delivered"/>
    <d v="2019-03-01T02:45:25"/>
    <d v="2019-03-02T02:45:25"/>
    <d v="2019-03-06T02:45:25"/>
    <n v="0"/>
    <n v="130"/>
    <x v="0"/>
    <x v="3"/>
    <x v="1"/>
    <x v="1"/>
    <n v="-4"/>
    <n v="1"/>
    <n v="130"/>
  </r>
  <r>
    <n v="263741"/>
    <s v="TV - 50 in"/>
    <x v="1"/>
    <s v="Delivered"/>
    <d v="2019-03-01T02:48:35"/>
    <d v="2019-03-06T02:48:35"/>
    <d v="2019-03-06T02:48:35"/>
    <n v="0"/>
    <n v="129"/>
    <x v="0"/>
    <x v="3"/>
    <x v="1"/>
    <x v="0"/>
    <n v="0"/>
    <n v="5"/>
    <n v="129"/>
  </r>
  <r>
    <n v="562814"/>
    <s v="Laptop"/>
    <x v="1"/>
    <s v="Delivered"/>
    <d v="2019-03-01T02:56:16"/>
    <d v="2019-03-05T02:56:16"/>
    <d v="2019-03-07T02:56:16"/>
    <n v="47"/>
    <n v="112"/>
    <x v="2"/>
    <x v="2"/>
    <x v="0"/>
    <x v="0"/>
    <n v="-2"/>
    <n v="4"/>
    <n v="159"/>
  </r>
  <r>
    <n v="314572"/>
    <s v="Mobile"/>
    <x v="1"/>
    <s v="Delivered"/>
    <d v="2019-03-01T03:09:05"/>
    <d v="2019-03-03T03:09:05"/>
    <d v="2019-03-05T03:09:05"/>
    <n v="40"/>
    <n v="109"/>
    <x v="1"/>
    <x v="6"/>
    <x v="0"/>
    <x v="1"/>
    <n v="-2"/>
    <n v="2"/>
    <n v="149"/>
  </r>
  <r>
    <n v="569570"/>
    <s v="Laptop"/>
    <x v="1"/>
    <s v="Delivered"/>
    <d v="2019-03-01T03:10:08"/>
    <d v="2019-03-11T03:10:08"/>
    <d v="2019-03-05T03:10:08"/>
    <n v="44"/>
    <n v="122"/>
    <x v="3"/>
    <x v="4"/>
    <x v="0"/>
    <x v="0"/>
    <n v="6"/>
    <n v="10"/>
    <n v="166"/>
  </r>
  <r>
    <n v="984089"/>
    <s v="Mobile"/>
    <x v="1"/>
    <s v="Delivered"/>
    <d v="2019-03-01T03:16:28"/>
    <d v="2019-03-07T03:16:28"/>
    <d v="2019-03-08T03:16:28"/>
    <n v="50"/>
    <n v="123"/>
    <x v="3"/>
    <x v="4"/>
    <x v="0"/>
    <x v="0"/>
    <n v="-1"/>
    <n v="6"/>
    <n v="173"/>
  </r>
  <r>
    <n v="555994"/>
    <s v="Laptop"/>
    <x v="1"/>
    <s v="Delivered"/>
    <d v="2019-03-01T03:23:59"/>
    <d v="2019-03-10T03:23:59"/>
    <d v="2019-03-06T03:23:59"/>
    <n v="31"/>
    <n v="122"/>
    <x v="3"/>
    <x v="4"/>
    <x v="0"/>
    <x v="0"/>
    <n v="4"/>
    <n v="9"/>
    <n v="153"/>
  </r>
  <r>
    <n v="409223"/>
    <s v="PC"/>
    <x v="0"/>
    <s v="Delivered"/>
    <d v="2019-03-01T03:24:14"/>
    <d v="2019-03-06T03:24:14"/>
    <d v="2019-03-06T03:24:14"/>
    <n v="38"/>
    <n v="129"/>
    <x v="0"/>
    <x v="0"/>
    <x v="0"/>
    <x v="0"/>
    <n v="0"/>
    <n v="5"/>
    <n v="167"/>
  </r>
  <r>
    <n v="864612"/>
    <s v="Laptop"/>
    <x v="1"/>
    <s v="Delivered"/>
    <d v="2019-03-01T03:26:18"/>
    <d v="2019-03-12T03:26:18"/>
    <d v="2019-03-06T03:26:18"/>
    <n v="37"/>
    <n v="122"/>
    <x v="4"/>
    <x v="7"/>
    <x v="0"/>
    <x v="1"/>
    <n v="6"/>
    <n v="11"/>
    <n v="159"/>
  </r>
  <r>
    <n v="295256"/>
    <s v="Laptop"/>
    <x v="0"/>
    <s v="Delivered"/>
    <d v="2019-03-01T03:28:03"/>
    <d v="2019-03-03T03:28:03"/>
    <d v="2019-03-06T03:28:03"/>
    <n v="76"/>
    <n v="93"/>
    <x v="1"/>
    <x v="1"/>
    <x v="0"/>
    <x v="1"/>
    <n v="-3"/>
    <n v="2"/>
    <n v="169"/>
  </r>
  <r>
    <n v="100740"/>
    <s v="Mobile"/>
    <x v="0"/>
    <s v="Delivered"/>
    <d v="2019-03-01T03:35:29"/>
    <d v="2019-03-03T03:35:29"/>
    <d v="2019-03-07T03:35:29"/>
    <n v="0"/>
    <n v="128"/>
    <x v="3"/>
    <x v="9"/>
    <x v="1"/>
    <x v="1"/>
    <n v="-4"/>
    <n v="2"/>
    <n v="128"/>
  </r>
  <r>
    <n v="331111"/>
    <s v="PC"/>
    <x v="1"/>
    <s v="Delivered"/>
    <d v="2019-03-01T03:37:53"/>
    <d v="2019-03-07T03:37:53"/>
    <d v="2019-03-08T03:37:53"/>
    <n v="26"/>
    <n v="121"/>
    <x v="3"/>
    <x v="4"/>
    <x v="0"/>
    <x v="0"/>
    <n v="-1"/>
    <n v="6"/>
    <n v="147"/>
  </r>
  <r>
    <n v="770527"/>
    <s v="TV - 50 in"/>
    <x v="0"/>
    <s v="Delivered"/>
    <d v="2019-03-01T03:45:09"/>
    <d v="2019-03-07T03:45:09"/>
    <d v="2019-03-04T03:45:09"/>
    <n v="46"/>
    <n v="127"/>
    <x v="4"/>
    <x v="5"/>
    <x v="0"/>
    <x v="0"/>
    <n v="3"/>
    <n v="6"/>
    <n v="173"/>
  </r>
  <r>
    <n v="850659"/>
    <s v="Mobile"/>
    <x v="1"/>
    <s v="Delivered"/>
    <d v="2019-03-01T03:48:04"/>
    <d v="2019-03-08T03:48:04"/>
    <d v="2019-03-08T03:48:04"/>
    <n v="0"/>
    <n v="122"/>
    <x v="0"/>
    <x v="3"/>
    <x v="1"/>
    <x v="0"/>
    <n v="0"/>
    <n v="7"/>
    <n v="122"/>
  </r>
  <r>
    <n v="270233"/>
    <s v="TV - 50 in"/>
    <x v="1"/>
    <s v="Delivered"/>
    <d v="2019-03-01T03:51:21"/>
    <d v="2019-03-08T03:51:21"/>
    <d v="2019-03-08T03:51:21"/>
    <n v="28"/>
    <n v="109"/>
    <x v="2"/>
    <x v="2"/>
    <x v="0"/>
    <x v="0"/>
    <n v="0"/>
    <n v="7"/>
    <n v="137"/>
  </r>
  <r>
    <n v="53315"/>
    <s v="Laptop"/>
    <x v="1"/>
    <s v="Delivered"/>
    <d v="2019-03-01T03:52:49"/>
    <d v="2019-03-03T03:52:49"/>
    <d v="2019-03-04T03:52:49"/>
    <n v="87"/>
    <n v="100"/>
    <x v="3"/>
    <x v="4"/>
    <x v="0"/>
    <x v="1"/>
    <n v="-1"/>
    <n v="2"/>
    <n v="187"/>
  </r>
  <r>
    <n v="341040"/>
    <s v="Gaming Console"/>
    <x v="0"/>
    <s v="Delivered"/>
    <d v="2019-03-01T03:58:37"/>
    <d v="2019-03-10T03:58:37"/>
    <d v="2019-03-05T03:58:37"/>
    <n v="45"/>
    <n v="129"/>
    <x v="4"/>
    <x v="5"/>
    <x v="0"/>
    <x v="1"/>
    <n v="5"/>
    <n v="9"/>
    <n v="174"/>
  </r>
  <r>
    <n v="319164"/>
    <s v="Gaming Console"/>
    <x v="0"/>
    <s v="Delivered"/>
    <d v="2019-03-01T04:07:46"/>
    <d v="2019-03-03T04:07:46"/>
    <d v="2019-03-04T04:07:46"/>
    <n v="48"/>
    <n v="121"/>
    <x v="0"/>
    <x v="0"/>
    <x v="0"/>
    <x v="1"/>
    <n v="-1"/>
    <n v="2"/>
    <n v="169"/>
  </r>
  <r>
    <n v="977567"/>
    <s v="Laptop"/>
    <x v="1"/>
    <s v="Delivered"/>
    <d v="2019-03-01T04:09:18"/>
    <d v="2019-03-01T04:09:18"/>
    <d v="2019-03-04T04:09:18"/>
    <n v="0"/>
    <n v="108"/>
    <x v="0"/>
    <x v="3"/>
    <x v="1"/>
    <x v="1"/>
    <n v="-3"/>
    <n v="0"/>
    <n v="108"/>
  </r>
  <r>
    <n v="125124"/>
    <s v="Mobile"/>
    <x v="0"/>
    <s v="Delivered"/>
    <d v="2019-03-01T04:15:16"/>
    <d v="2019-03-04T04:15:16"/>
    <d v="2019-03-08T04:15:16"/>
    <n v="35"/>
    <n v="109"/>
    <x v="2"/>
    <x v="8"/>
    <x v="0"/>
    <x v="1"/>
    <n v="-4"/>
    <n v="3"/>
    <n v="144"/>
  </r>
  <r>
    <n v="819185"/>
    <s v="Mobile"/>
    <x v="1"/>
    <s v="Delivered"/>
    <d v="2019-03-01T04:25:59"/>
    <d v="2019-03-09T04:25:59"/>
    <d v="2019-03-04T04:25:59"/>
    <n v="47"/>
    <n v="125"/>
    <x v="3"/>
    <x v="4"/>
    <x v="0"/>
    <x v="0"/>
    <n v="5"/>
    <n v="8"/>
    <n v="172"/>
  </r>
  <r>
    <n v="10994"/>
    <s v="Tablet"/>
    <x v="0"/>
    <s v="Delivered"/>
    <d v="2019-03-01T04:26:14"/>
    <d v="2019-03-03T04:26:14"/>
    <d v="2019-03-07T04:26:14"/>
    <n v="63"/>
    <n v="102"/>
    <x v="0"/>
    <x v="0"/>
    <x v="0"/>
    <x v="1"/>
    <n v="-4"/>
    <n v="2"/>
    <n v="165"/>
  </r>
  <r>
    <n v="538488"/>
    <s v="Laptop"/>
    <x v="0"/>
    <s v="Delivered"/>
    <d v="2019-03-01T04:27:21"/>
    <d v="2019-03-08T04:27:21"/>
    <d v="2019-03-04T04:27:21"/>
    <n v="76"/>
    <n v="106"/>
    <x v="4"/>
    <x v="5"/>
    <x v="0"/>
    <x v="1"/>
    <n v="4"/>
    <n v="7"/>
    <n v="182"/>
  </r>
  <r>
    <n v="657437"/>
    <s v="Gaming Console"/>
    <x v="0"/>
    <s v="Delivered"/>
    <d v="2019-03-01T04:32:09"/>
    <d v="2019-03-02T04:32:09"/>
    <d v="2019-03-04T04:32:09"/>
    <n v="0"/>
    <n v="126"/>
    <x v="3"/>
    <x v="9"/>
    <x v="1"/>
    <x v="0"/>
    <n v="-2"/>
    <n v="1"/>
    <n v="126"/>
  </r>
  <r>
    <n v="46572"/>
    <s v="Tablet"/>
    <x v="1"/>
    <s v="Delivered"/>
    <d v="2019-03-01T04:36:16"/>
    <d v="2019-03-11T04:36:16"/>
    <d v="2019-03-08T04:36:16"/>
    <n v="60"/>
    <n v="109"/>
    <x v="4"/>
    <x v="7"/>
    <x v="0"/>
    <x v="1"/>
    <n v="3"/>
    <n v="10"/>
    <n v="169"/>
  </r>
  <r>
    <n v="43994"/>
    <s v="PC"/>
    <x v="0"/>
    <s v="Delivered"/>
    <d v="2019-03-01T04:47:35"/>
    <d v="2019-03-03T04:47:35"/>
    <d v="2019-03-04T04:47:35"/>
    <n v="65"/>
    <n v="88"/>
    <x v="1"/>
    <x v="1"/>
    <x v="0"/>
    <x v="1"/>
    <n v="-1"/>
    <n v="2"/>
    <n v="153"/>
  </r>
  <r>
    <n v="43628"/>
    <s v="Tablet"/>
    <x v="1"/>
    <s v="Delivered"/>
    <d v="2019-03-01T04:50:53"/>
    <d v="2019-03-06T04:50:53"/>
    <d v="2019-03-06T04:50:53"/>
    <n v="0"/>
    <n v="127"/>
    <x v="0"/>
    <x v="3"/>
    <x v="1"/>
    <x v="1"/>
    <n v="0"/>
    <n v="5"/>
    <n v="127"/>
  </r>
  <r>
    <n v="774781"/>
    <s v="Mobile"/>
    <x v="0"/>
    <s v="Delivered"/>
    <d v="2019-03-01T04:58:02"/>
    <d v="2019-03-10T04:58:02"/>
    <d v="2019-03-08T04:58:02"/>
    <n v="25"/>
    <n v="108"/>
    <x v="1"/>
    <x v="1"/>
    <x v="0"/>
    <x v="0"/>
    <n v="2"/>
    <n v="9"/>
    <n v="133"/>
  </r>
  <r>
    <n v="407214"/>
    <s v="Laptop"/>
    <x v="0"/>
    <s v="Delivered"/>
    <d v="2019-03-01T05:05:12"/>
    <d v="2019-03-08T05:05:12"/>
    <d v="2019-03-08T05:05:12"/>
    <n v="64"/>
    <n v="107"/>
    <x v="4"/>
    <x v="5"/>
    <x v="0"/>
    <x v="1"/>
    <n v="0"/>
    <n v="7"/>
    <n v="171"/>
  </r>
  <r>
    <n v="367741"/>
    <s v="Laptop"/>
    <x v="1"/>
    <s v="Delivered"/>
    <d v="2019-03-01T05:07:37"/>
    <d v="2019-03-06T05:07:37"/>
    <d v="2019-03-08T05:07:37"/>
    <n v="40"/>
    <n v="110"/>
    <x v="1"/>
    <x v="6"/>
    <x v="0"/>
    <x v="0"/>
    <n v="-2"/>
    <n v="5"/>
    <n v="150"/>
  </r>
  <r>
    <n v="466929"/>
    <s v="PC"/>
    <x v="1"/>
    <s v="Delivered"/>
    <d v="2019-03-01T05:09:00"/>
    <d v="2019-03-05T05:09:00"/>
    <d v="2019-03-07T05:09:00"/>
    <n v="31"/>
    <n v="112"/>
    <x v="1"/>
    <x v="6"/>
    <x v="0"/>
    <x v="0"/>
    <n v="-2"/>
    <n v="4"/>
    <n v="143"/>
  </r>
  <r>
    <n v="251433"/>
    <s v="Laptop"/>
    <x v="1"/>
    <s v="Delivered"/>
    <d v="2019-03-01T05:10:21"/>
    <d v="2019-03-08T05:10:21"/>
    <d v="2019-03-06T05:10:21"/>
    <n v="73"/>
    <n v="93"/>
    <x v="2"/>
    <x v="2"/>
    <x v="0"/>
    <x v="1"/>
    <n v="2"/>
    <n v="7"/>
    <n v="166"/>
  </r>
  <r>
    <n v="809959"/>
    <s v="Mobile"/>
    <x v="0"/>
    <s v="Delivered"/>
    <d v="2019-03-01T05:12:03"/>
    <d v="2019-03-05T05:12:03"/>
    <d v="2019-03-08T05:12:03"/>
    <n v="64"/>
    <n v="107"/>
    <x v="0"/>
    <x v="0"/>
    <x v="0"/>
    <x v="1"/>
    <n v="-3"/>
    <n v="4"/>
    <n v="171"/>
  </r>
  <r>
    <n v="169427"/>
    <s v="PC"/>
    <x v="1"/>
    <s v="Delivered"/>
    <d v="2019-03-01T05:13:36"/>
    <d v="2019-03-10T05:13:36"/>
    <d v="2019-03-05T05:13:36"/>
    <n v="44"/>
    <n v="114"/>
    <x v="1"/>
    <x v="6"/>
    <x v="0"/>
    <x v="0"/>
    <n v="5"/>
    <n v="9"/>
    <n v="158"/>
  </r>
  <r>
    <n v="974368"/>
    <s v="Laptop"/>
    <x v="1"/>
    <s v="Delivered"/>
    <d v="2019-03-01T05:15:18"/>
    <d v="2019-03-05T05:15:18"/>
    <d v="2019-03-05T05:15:18"/>
    <n v="59"/>
    <n v="109"/>
    <x v="3"/>
    <x v="4"/>
    <x v="0"/>
    <x v="1"/>
    <n v="0"/>
    <n v="4"/>
    <n v="168"/>
  </r>
  <r>
    <n v="304001"/>
    <s v="Gaming Console"/>
    <x v="1"/>
    <s v="Delivered"/>
    <d v="2019-03-01T05:21:32"/>
    <d v="2019-03-07T05:21:32"/>
    <d v="2019-03-05T05:21:32"/>
    <n v="44"/>
    <n v="129"/>
    <x v="3"/>
    <x v="4"/>
    <x v="0"/>
    <x v="0"/>
    <n v="2"/>
    <n v="6"/>
    <n v="173"/>
  </r>
  <r>
    <n v="494989"/>
    <s v="Mobile"/>
    <x v="1"/>
    <s v="Delivered"/>
    <d v="2019-03-01T05:36:40"/>
    <d v="2019-03-08T05:36:40"/>
    <d v="2019-03-08T05:36:40"/>
    <n v="41"/>
    <n v="122"/>
    <x v="4"/>
    <x v="7"/>
    <x v="0"/>
    <x v="0"/>
    <n v="0"/>
    <n v="7"/>
    <n v="163"/>
  </r>
  <r>
    <n v="561312"/>
    <s v="Mobile"/>
    <x v="1"/>
    <s v="Delivered"/>
    <d v="2019-03-01T05:43:01"/>
    <d v="2019-03-07T05:43:01"/>
    <d v="2019-03-04T05:43:01"/>
    <n v="58"/>
    <n v="106"/>
    <x v="3"/>
    <x v="4"/>
    <x v="0"/>
    <x v="1"/>
    <n v="3"/>
    <n v="6"/>
    <n v="164"/>
  </r>
  <r>
    <n v="579090"/>
    <s v="Mobile"/>
    <x v="0"/>
    <s v="Delivered"/>
    <d v="2019-03-01T05:45:07"/>
    <d v="2019-03-05T05:45:07"/>
    <d v="2019-03-04T05:45:07"/>
    <n v="25"/>
    <n v="127"/>
    <x v="4"/>
    <x v="5"/>
    <x v="0"/>
    <x v="0"/>
    <n v="1"/>
    <n v="4"/>
    <n v="152"/>
  </r>
  <r>
    <n v="722663"/>
    <s v="Mobile"/>
    <x v="1"/>
    <s v="Delivered"/>
    <d v="2019-03-01T05:53:51"/>
    <d v="2019-03-08T05:53:51"/>
    <d v="2019-03-04T05:53:51"/>
    <n v="49"/>
    <n v="124"/>
    <x v="4"/>
    <x v="7"/>
    <x v="0"/>
    <x v="0"/>
    <n v="4"/>
    <n v="7"/>
    <n v="173"/>
  </r>
  <r>
    <n v="656940"/>
    <s v="Mobile"/>
    <x v="1"/>
    <s v="Delivered"/>
    <d v="2019-03-01T06:20:15"/>
    <d v="2019-03-04T06:20:15"/>
    <d v="2019-03-06T06:20:15"/>
    <n v="39"/>
    <n v="111"/>
    <x v="2"/>
    <x v="2"/>
    <x v="0"/>
    <x v="1"/>
    <n v="-2"/>
    <n v="3"/>
    <n v="150"/>
  </r>
  <r>
    <n v="134999"/>
    <s v="TV - 50 in"/>
    <x v="1"/>
    <s v="Delivered"/>
    <d v="2019-03-01T06:21:55"/>
    <d v="2019-03-06T06:21:55"/>
    <d v="2019-03-07T06:21:55"/>
    <n v="0"/>
    <n v="126"/>
    <x v="0"/>
    <x v="3"/>
    <x v="1"/>
    <x v="0"/>
    <n v="-1"/>
    <n v="5"/>
    <n v="126"/>
  </r>
  <r>
    <n v="887088"/>
    <s v="PC"/>
    <x v="1"/>
    <s v="Delivered"/>
    <d v="2019-03-01T06:24:08"/>
    <d v="2019-03-07T06:24:08"/>
    <d v="2019-03-04T06:24:08"/>
    <n v="47"/>
    <n v="111"/>
    <x v="2"/>
    <x v="2"/>
    <x v="0"/>
    <x v="1"/>
    <n v="3"/>
    <n v="6"/>
    <n v="158"/>
  </r>
  <r>
    <n v="571436"/>
    <s v="TV - 32 in"/>
    <x v="0"/>
    <s v="Delivered"/>
    <d v="2019-03-01T06:29:49"/>
    <d v="2019-03-07T06:29:49"/>
    <d v="2019-03-07T06:29:49"/>
    <n v="38"/>
    <n v="106"/>
    <x v="1"/>
    <x v="1"/>
    <x v="0"/>
    <x v="1"/>
    <n v="0"/>
    <n v="6"/>
    <n v="144"/>
  </r>
  <r>
    <n v="790030"/>
    <s v="TV - 32 in"/>
    <x v="0"/>
    <s v="Delivered"/>
    <d v="2019-03-01T06:35:43"/>
    <d v="2019-03-05T06:35:43"/>
    <d v="2019-03-07T06:35:43"/>
    <n v="0"/>
    <n v="126"/>
    <x v="3"/>
    <x v="9"/>
    <x v="1"/>
    <x v="0"/>
    <n v="-2"/>
    <n v="4"/>
    <n v="126"/>
  </r>
  <r>
    <n v="712314"/>
    <s v="Laptop"/>
    <x v="0"/>
    <s v="Delivered"/>
    <d v="2019-03-01T06:41:50"/>
    <d v="2019-03-06T06:41:50"/>
    <d v="2019-03-08T06:41:50"/>
    <n v="49"/>
    <n v="120"/>
    <x v="0"/>
    <x v="0"/>
    <x v="0"/>
    <x v="0"/>
    <n v="-2"/>
    <n v="5"/>
    <n v="169"/>
  </r>
  <r>
    <n v="656521"/>
    <s v="Tablet"/>
    <x v="1"/>
    <s v="Delivered"/>
    <d v="2019-03-01T06:43:00"/>
    <d v="2019-03-09T06:43:00"/>
    <d v="2019-03-05T06:43:00"/>
    <n v="43"/>
    <n v="108"/>
    <x v="1"/>
    <x v="6"/>
    <x v="0"/>
    <x v="0"/>
    <n v="4"/>
    <n v="8"/>
    <n v="151"/>
  </r>
  <r>
    <n v="952365"/>
    <s v="Gaming Console"/>
    <x v="1"/>
    <s v="Delivered"/>
    <d v="2019-03-01T07:10:10"/>
    <d v="2019-03-02T07:10:10"/>
    <d v="2019-03-08T07:10:10"/>
    <n v="0"/>
    <n v="129"/>
    <x v="0"/>
    <x v="3"/>
    <x v="1"/>
    <x v="0"/>
    <n v="-6"/>
    <n v="1"/>
    <n v="129"/>
  </r>
  <r>
    <n v="75493"/>
    <s v="Mobile"/>
    <x v="1"/>
    <s v="Delivered"/>
    <d v="2019-03-01T07:11:44"/>
    <d v="2019-03-11T07:11:44"/>
    <d v="2019-03-08T07:11:44"/>
    <n v="47"/>
    <n v="129"/>
    <x v="3"/>
    <x v="4"/>
    <x v="0"/>
    <x v="0"/>
    <n v="3"/>
    <n v="10"/>
    <n v="176"/>
  </r>
  <r>
    <n v="164897"/>
    <s v="Mobile"/>
    <x v="1"/>
    <s v="Delivered"/>
    <d v="2019-03-01T07:16:46"/>
    <d v="2019-03-03T07:16:46"/>
    <d v="2019-03-05T07:16:46"/>
    <n v="29"/>
    <n v="108"/>
    <x v="2"/>
    <x v="2"/>
    <x v="0"/>
    <x v="0"/>
    <n v="-2"/>
    <n v="2"/>
    <n v="137"/>
  </r>
  <r>
    <n v="703560"/>
    <s v="Mobile"/>
    <x v="1"/>
    <s v="Delivered"/>
    <d v="2019-03-01T07:18:36"/>
    <d v="2019-03-01T07:18:36"/>
    <d v="2019-03-05T07:18:36"/>
    <n v="0"/>
    <n v="123"/>
    <x v="0"/>
    <x v="3"/>
    <x v="1"/>
    <x v="1"/>
    <n v="-4"/>
    <n v="0"/>
    <n v="123"/>
  </r>
  <r>
    <n v="565130"/>
    <s v="Mobile"/>
    <x v="0"/>
    <s v="Delivered"/>
    <d v="2019-03-01T07:23:46"/>
    <d v="2019-03-05T07:23:46"/>
    <d v="2019-03-04T07:23:46"/>
    <n v="46"/>
    <n v="107"/>
    <x v="2"/>
    <x v="8"/>
    <x v="0"/>
    <x v="0"/>
    <n v="1"/>
    <n v="4"/>
    <n v="153"/>
  </r>
  <r>
    <n v="325374"/>
    <s v="Mobile"/>
    <x v="0"/>
    <s v="Delivered"/>
    <d v="2019-03-01T07:23:50"/>
    <d v="2019-03-03T07:23:50"/>
    <d v="2019-03-07T07:23:50"/>
    <n v="41"/>
    <n v="112"/>
    <x v="2"/>
    <x v="8"/>
    <x v="0"/>
    <x v="0"/>
    <n v="-4"/>
    <n v="2"/>
    <n v="153"/>
  </r>
  <r>
    <n v="575591"/>
    <s v="PC"/>
    <x v="1"/>
    <s v="Delivered"/>
    <d v="2019-03-01T07:25:47"/>
    <d v="2019-03-04T07:25:47"/>
    <d v="2019-03-06T07:25:47"/>
    <n v="50"/>
    <n v="113"/>
    <x v="1"/>
    <x v="6"/>
    <x v="0"/>
    <x v="0"/>
    <n v="-2"/>
    <n v="3"/>
    <n v="163"/>
  </r>
  <r>
    <n v="927818"/>
    <s v="Gaming Console"/>
    <x v="1"/>
    <s v="Delivered"/>
    <d v="2019-03-01T07:29:40"/>
    <d v="2019-03-02T07:29:40"/>
    <d v="2019-03-08T07:29:40"/>
    <n v="0"/>
    <n v="122"/>
    <x v="0"/>
    <x v="3"/>
    <x v="1"/>
    <x v="0"/>
    <n v="-6"/>
    <n v="1"/>
    <n v="122"/>
  </r>
  <r>
    <n v="217660"/>
    <s v="PC"/>
    <x v="1"/>
    <s v="Delivered"/>
    <d v="2019-03-01T07:45:47"/>
    <d v="2019-03-04T07:45:47"/>
    <d v="2019-03-05T07:45:47"/>
    <n v="0"/>
    <n v="121"/>
    <x v="0"/>
    <x v="3"/>
    <x v="1"/>
    <x v="1"/>
    <n v="-1"/>
    <n v="3"/>
    <n v="121"/>
  </r>
  <r>
    <n v="634170"/>
    <s v="Tablet"/>
    <x v="0"/>
    <s v="Delivered"/>
    <d v="2019-03-01T07:46:26"/>
    <d v="2019-03-04T07:46:26"/>
    <d v="2019-03-05T07:46:26"/>
    <n v="84"/>
    <n v="101"/>
    <x v="0"/>
    <x v="0"/>
    <x v="0"/>
    <x v="1"/>
    <n v="-1"/>
    <n v="3"/>
    <n v="185"/>
  </r>
  <r>
    <n v="458152"/>
    <s v="PC"/>
    <x v="1"/>
    <s v="Delivered"/>
    <d v="2019-03-01T07:49:19"/>
    <d v="2019-03-08T07:49:19"/>
    <d v="2019-03-07T07:49:19"/>
    <n v="41"/>
    <n v="127"/>
    <x v="4"/>
    <x v="7"/>
    <x v="0"/>
    <x v="1"/>
    <n v="1"/>
    <n v="7"/>
    <n v="168"/>
  </r>
  <r>
    <n v="735043"/>
    <s v="Laptop"/>
    <x v="1"/>
    <s v="Delivered"/>
    <d v="2019-03-01T07:59:41"/>
    <d v="2019-03-03T07:59:41"/>
    <d v="2019-03-05T07:59:41"/>
    <n v="0"/>
    <n v="104"/>
    <x v="0"/>
    <x v="3"/>
    <x v="1"/>
    <x v="1"/>
    <n v="-2"/>
    <n v="2"/>
    <n v="104"/>
  </r>
  <r>
    <n v="390519"/>
    <s v="Mobile"/>
    <x v="1"/>
    <s v="Delivered"/>
    <d v="2019-03-01T08:05:29"/>
    <d v="2019-03-06T08:05:29"/>
    <d v="2019-03-05T08:05:29"/>
    <n v="80"/>
    <n v="89"/>
    <x v="1"/>
    <x v="6"/>
    <x v="0"/>
    <x v="1"/>
    <n v="1"/>
    <n v="5"/>
    <n v="169"/>
  </r>
  <r>
    <n v="621572"/>
    <s v="PC"/>
    <x v="0"/>
    <s v="Delivered"/>
    <d v="2019-03-01T08:09:22"/>
    <d v="2019-03-05T08:09:22"/>
    <d v="2019-03-07T08:09:22"/>
    <n v="77"/>
    <n v="102"/>
    <x v="0"/>
    <x v="0"/>
    <x v="0"/>
    <x v="1"/>
    <n v="-2"/>
    <n v="4"/>
    <n v="179"/>
  </r>
  <r>
    <n v="407204"/>
    <s v="Laptop"/>
    <x v="1"/>
    <s v="Delivered"/>
    <d v="2019-03-01T08:11:34"/>
    <d v="2019-03-03T08:11:34"/>
    <d v="2019-03-07T08:11:34"/>
    <n v="0"/>
    <n v="129"/>
    <x v="0"/>
    <x v="3"/>
    <x v="1"/>
    <x v="1"/>
    <n v="-4"/>
    <n v="2"/>
    <n v="129"/>
  </r>
  <r>
    <n v="125497"/>
    <s v="PC"/>
    <x v="0"/>
    <s v="Delivered"/>
    <d v="2019-03-01T08:17:20"/>
    <d v="2019-03-08T08:17:20"/>
    <d v="2019-03-04T08:17:20"/>
    <n v="27"/>
    <n v="125"/>
    <x v="0"/>
    <x v="0"/>
    <x v="0"/>
    <x v="0"/>
    <n v="4"/>
    <n v="7"/>
    <n v="152"/>
  </r>
  <r>
    <n v="700530"/>
    <s v="Laptop"/>
    <x v="1"/>
    <s v="Delivered"/>
    <d v="2019-03-01T08:23:53"/>
    <d v="2019-03-06T08:23:53"/>
    <d v="2019-03-05T08:23:53"/>
    <n v="79"/>
    <n v="86"/>
    <x v="1"/>
    <x v="6"/>
    <x v="0"/>
    <x v="1"/>
    <n v="1"/>
    <n v="5"/>
    <n v="165"/>
  </r>
  <r>
    <n v="297148"/>
    <s v="TV - 32 in"/>
    <x v="0"/>
    <s v="Delivered"/>
    <d v="2019-03-01T08:25:53"/>
    <d v="2019-03-03T08:25:53"/>
    <d v="2019-03-08T08:25:53"/>
    <n v="60"/>
    <n v="89"/>
    <x v="1"/>
    <x v="1"/>
    <x v="0"/>
    <x v="1"/>
    <n v="-5"/>
    <n v="2"/>
    <n v="149"/>
  </r>
  <r>
    <n v="728290"/>
    <s v="Tablet"/>
    <x v="0"/>
    <s v="Delivered"/>
    <d v="2019-03-01T08:38:22"/>
    <d v="2019-03-04T08:38:22"/>
    <d v="2019-03-04T08:38:22"/>
    <n v="90"/>
    <n v="93"/>
    <x v="1"/>
    <x v="1"/>
    <x v="0"/>
    <x v="1"/>
    <n v="0"/>
    <n v="3"/>
    <n v="183"/>
  </r>
  <r>
    <n v="34440"/>
    <s v="Laptop"/>
    <x v="1"/>
    <s v="Delivered"/>
    <d v="2019-03-01T08:55:42"/>
    <d v="2019-03-04T08:55:42"/>
    <d v="2019-03-08T08:55:42"/>
    <n v="0"/>
    <n v="128"/>
    <x v="0"/>
    <x v="3"/>
    <x v="1"/>
    <x v="1"/>
    <n v="-4"/>
    <n v="3"/>
    <n v="128"/>
  </r>
  <r>
    <n v="962895"/>
    <s v="Gaming Console"/>
    <x v="0"/>
    <s v="Delivered"/>
    <d v="2019-03-01T08:56:59"/>
    <d v="2019-03-04T08:56:59"/>
    <d v="2019-03-06T08:56:59"/>
    <n v="47"/>
    <n v="110"/>
    <x v="1"/>
    <x v="1"/>
    <x v="0"/>
    <x v="0"/>
    <n v="-2"/>
    <n v="3"/>
    <n v="157"/>
  </r>
  <r>
    <n v="463067"/>
    <s v="PC"/>
    <x v="1"/>
    <s v="Delivered"/>
    <d v="2019-03-01T09:06:50"/>
    <d v="2019-03-06T09:06:50"/>
    <d v="2019-03-04T09:06:50"/>
    <n v="26"/>
    <n v="109"/>
    <x v="2"/>
    <x v="2"/>
    <x v="0"/>
    <x v="0"/>
    <n v="2"/>
    <n v="5"/>
    <n v="135"/>
  </r>
  <r>
    <n v="307661"/>
    <s v="Laptop"/>
    <x v="0"/>
    <s v="Delivered"/>
    <d v="2019-03-01T09:17:28"/>
    <d v="2019-03-03T09:17:28"/>
    <d v="2019-03-08T09:17:28"/>
    <n v="70"/>
    <n v="87"/>
    <x v="1"/>
    <x v="1"/>
    <x v="0"/>
    <x v="1"/>
    <n v="-5"/>
    <n v="2"/>
    <n v="157"/>
  </r>
  <r>
    <n v="698253"/>
    <s v="Laptop"/>
    <x v="0"/>
    <s v="Delivered"/>
    <d v="2019-03-01T09:18:16"/>
    <d v="2019-03-01T09:18:16"/>
    <d v="2019-03-06T09:18:16"/>
    <n v="0"/>
    <n v="108"/>
    <x v="3"/>
    <x v="9"/>
    <x v="1"/>
    <x v="1"/>
    <n v="-5"/>
    <n v="0"/>
    <n v="108"/>
  </r>
  <r>
    <n v="731550"/>
    <s v="Mobile"/>
    <x v="0"/>
    <s v="Delivered"/>
    <d v="2019-03-01T09:18:56"/>
    <d v="2019-03-01T09:18:56"/>
    <d v="2019-03-08T09:18:56"/>
    <n v="0"/>
    <n v="108"/>
    <x v="3"/>
    <x v="9"/>
    <x v="1"/>
    <x v="1"/>
    <n v="-7"/>
    <n v="0"/>
    <n v="108"/>
  </r>
  <r>
    <n v="269508"/>
    <s v="Laptop"/>
    <x v="0"/>
    <s v="Delivered"/>
    <d v="2019-03-01T09:22:07"/>
    <d v="2019-03-07T09:22:07"/>
    <d v="2019-03-07T09:22:07"/>
    <n v="47"/>
    <n v="125"/>
    <x v="0"/>
    <x v="0"/>
    <x v="0"/>
    <x v="1"/>
    <n v="0"/>
    <n v="6"/>
    <n v="172"/>
  </r>
  <r>
    <n v="360541"/>
    <s v="Gaming Console"/>
    <x v="0"/>
    <s v="Delivered"/>
    <d v="2019-03-01T09:26:31"/>
    <d v="2019-03-09T09:26:31"/>
    <d v="2019-03-07T09:26:31"/>
    <n v="38"/>
    <n v="109"/>
    <x v="1"/>
    <x v="1"/>
    <x v="0"/>
    <x v="0"/>
    <n v="2"/>
    <n v="8"/>
    <n v="147"/>
  </r>
  <r>
    <n v="69672"/>
    <s v="Laptop"/>
    <x v="0"/>
    <s v="Delivered"/>
    <d v="2019-03-01T09:29:46"/>
    <d v="2019-03-07T09:29:46"/>
    <d v="2019-03-06T09:29:46"/>
    <n v="73"/>
    <n v="103"/>
    <x v="0"/>
    <x v="0"/>
    <x v="0"/>
    <x v="1"/>
    <n v="1"/>
    <n v="6"/>
    <n v="176"/>
  </r>
  <r>
    <n v="248281"/>
    <s v="Mobile"/>
    <x v="0"/>
    <s v="Delivered"/>
    <d v="2019-03-01T09:38:01"/>
    <d v="2019-03-04T09:38:01"/>
    <d v="2019-03-05T09:38:01"/>
    <n v="0"/>
    <n v="127"/>
    <x v="3"/>
    <x v="9"/>
    <x v="1"/>
    <x v="0"/>
    <n v="-1"/>
    <n v="3"/>
    <n v="127"/>
  </r>
  <r>
    <n v="92063"/>
    <s v="Mobile"/>
    <x v="1"/>
    <s v="Delivered"/>
    <d v="2019-03-01T09:39:10"/>
    <d v="2019-03-03T09:39:10"/>
    <d v="2019-03-06T09:39:10"/>
    <n v="44"/>
    <n v="110"/>
    <x v="2"/>
    <x v="2"/>
    <x v="0"/>
    <x v="0"/>
    <n v="-3"/>
    <n v="2"/>
    <n v="154"/>
  </r>
  <r>
    <n v="38001"/>
    <s v="Laptop"/>
    <x v="0"/>
    <s v="Delivered"/>
    <d v="2019-03-01T09:49:55"/>
    <d v="2019-03-03T09:49:55"/>
    <d v="2019-03-05T09:49:55"/>
    <n v="82"/>
    <n v="100"/>
    <x v="0"/>
    <x v="0"/>
    <x v="0"/>
    <x v="1"/>
    <n v="-2"/>
    <n v="2"/>
    <n v="182"/>
  </r>
  <r>
    <n v="64842"/>
    <s v="Mobile"/>
    <x v="0"/>
    <s v="Delivered"/>
    <d v="2019-03-01T09:54:35"/>
    <d v="2019-03-04T09:54:35"/>
    <d v="2019-03-08T09:54:35"/>
    <n v="25"/>
    <n v="114"/>
    <x v="2"/>
    <x v="8"/>
    <x v="0"/>
    <x v="0"/>
    <n v="-4"/>
    <n v="3"/>
    <n v="139"/>
  </r>
  <r>
    <n v="363596"/>
    <s v="Tablet"/>
    <x v="0"/>
    <s v="Delivered"/>
    <d v="2019-03-01T09:58:12"/>
    <d v="2019-03-03T09:58:12"/>
    <d v="2019-03-06T09:58:12"/>
    <n v="50"/>
    <n v="111"/>
    <x v="1"/>
    <x v="1"/>
    <x v="0"/>
    <x v="1"/>
    <n v="-3"/>
    <n v="2"/>
    <n v="161"/>
  </r>
  <r>
    <n v="574176"/>
    <s v="Mobile"/>
    <x v="0"/>
    <s v="Delivered"/>
    <d v="2019-03-01T09:58:52"/>
    <d v="2019-03-06T09:58:52"/>
    <d v="2019-03-06T09:58:52"/>
    <n v="41"/>
    <n v="129"/>
    <x v="0"/>
    <x v="0"/>
    <x v="0"/>
    <x v="1"/>
    <n v="0"/>
    <n v="5"/>
    <n v="170"/>
  </r>
  <r>
    <n v="961218"/>
    <s v="Mobile"/>
    <x v="0"/>
    <s v="Delivered"/>
    <d v="2019-03-01T10:02:32"/>
    <d v="2019-03-08T10:02:32"/>
    <d v="2019-03-06T10:02:32"/>
    <n v="33"/>
    <n v="126"/>
    <x v="0"/>
    <x v="0"/>
    <x v="0"/>
    <x v="0"/>
    <n v="2"/>
    <n v="7"/>
    <n v="159"/>
  </r>
  <r>
    <n v="843676"/>
    <s v="Mobile"/>
    <x v="1"/>
    <s v="Delivered"/>
    <d v="2019-03-01T10:02:41"/>
    <d v="2019-03-03T10:02:41"/>
    <d v="2019-03-07T10:02:41"/>
    <n v="0"/>
    <n v="125"/>
    <x v="0"/>
    <x v="3"/>
    <x v="1"/>
    <x v="1"/>
    <n v="-4"/>
    <n v="2"/>
    <n v="125"/>
  </r>
  <r>
    <n v="421910"/>
    <s v="Laptop"/>
    <x v="1"/>
    <s v="Delivered"/>
    <d v="2019-03-01T10:11:54"/>
    <d v="2019-03-01T10:11:54"/>
    <d v="2019-03-04T10:11:54"/>
    <n v="0"/>
    <n v="108"/>
    <x v="0"/>
    <x v="3"/>
    <x v="1"/>
    <x v="1"/>
    <n v="-3"/>
    <n v="0"/>
    <n v="108"/>
  </r>
  <r>
    <n v="833374"/>
    <s v="Mobile"/>
    <x v="1"/>
    <s v="Delivered"/>
    <d v="2019-03-01T10:16:25"/>
    <d v="2019-03-08T10:16:25"/>
    <d v="2019-03-04T10:16:25"/>
    <n v="0"/>
    <n v="129"/>
    <x v="0"/>
    <x v="3"/>
    <x v="1"/>
    <x v="0"/>
    <n v="4"/>
    <n v="7"/>
    <n v="129"/>
  </r>
  <r>
    <n v="655781"/>
    <s v="TV - 50 in"/>
    <x v="1"/>
    <s v="Delivered"/>
    <d v="2019-03-01T10:16:56"/>
    <d v="2019-03-02T10:16:56"/>
    <d v="2019-03-05T10:16:56"/>
    <n v="0"/>
    <n v="123"/>
    <x v="0"/>
    <x v="3"/>
    <x v="1"/>
    <x v="0"/>
    <n v="-3"/>
    <n v="1"/>
    <n v="123"/>
  </r>
  <r>
    <n v="584841"/>
    <s v="Mobile"/>
    <x v="0"/>
    <s v="Delivered"/>
    <d v="2019-03-01T10:25:46"/>
    <d v="2019-03-07T10:25:46"/>
    <d v="2019-03-06T10:25:46"/>
    <n v="0"/>
    <n v="128"/>
    <x v="3"/>
    <x v="9"/>
    <x v="1"/>
    <x v="0"/>
    <n v="1"/>
    <n v="6"/>
    <n v="128"/>
  </r>
  <r>
    <n v="45289"/>
    <s v="TV - 50 in"/>
    <x v="0"/>
    <s v="Delivered"/>
    <d v="2019-03-01T10:34:43"/>
    <d v="2019-03-03T10:34:43"/>
    <d v="2019-03-04T10:34:43"/>
    <n v="36"/>
    <n v="121"/>
    <x v="4"/>
    <x v="5"/>
    <x v="0"/>
    <x v="0"/>
    <n v="-1"/>
    <n v="2"/>
    <n v="157"/>
  </r>
  <r>
    <n v="242520"/>
    <s v="Mobile"/>
    <x v="1"/>
    <s v="Delivered"/>
    <d v="2019-03-01T10:39:35"/>
    <d v="2019-03-08T10:39:35"/>
    <d v="2019-03-06T10:39:35"/>
    <n v="73"/>
    <n v="107"/>
    <x v="4"/>
    <x v="7"/>
    <x v="0"/>
    <x v="1"/>
    <n v="2"/>
    <n v="7"/>
    <n v="180"/>
  </r>
  <r>
    <n v="526095"/>
    <s v="Mobile"/>
    <x v="1"/>
    <s v="Delivered"/>
    <d v="2019-03-01T10:53:46"/>
    <d v="2019-03-01T10:53:46"/>
    <d v="2019-03-06T10:53:46"/>
    <n v="0"/>
    <n v="104"/>
    <x v="0"/>
    <x v="3"/>
    <x v="1"/>
    <x v="1"/>
    <n v="-5"/>
    <n v="0"/>
    <n v="104"/>
  </r>
  <r>
    <n v="469838"/>
    <s v="Mobile"/>
    <x v="0"/>
    <s v="Delivered"/>
    <d v="2019-03-01T10:55:05"/>
    <d v="2019-03-01T10:55:05"/>
    <d v="2019-03-08T10:55:05"/>
    <n v="0"/>
    <n v="130"/>
    <x v="3"/>
    <x v="9"/>
    <x v="1"/>
    <x v="0"/>
    <n v="-7"/>
    <n v="0"/>
    <n v="130"/>
  </r>
  <r>
    <n v="980559"/>
    <s v="Mobile"/>
    <x v="1"/>
    <s v="Delivered"/>
    <d v="2019-03-01T10:58:26"/>
    <d v="2019-03-04T10:58:26"/>
    <d v="2019-03-07T10:58:26"/>
    <n v="43"/>
    <n v="128"/>
    <x v="4"/>
    <x v="7"/>
    <x v="0"/>
    <x v="0"/>
    <n v="-3"/>
    <n v="3"/>
    <n v="171"/>
  </r>
  <r>
    <n v="883618"/>
    <s v="Gaming Console"/>
    <x v="1"/>
    <s v="Delivered"/>
    <d v="2019-03-01T11:07:26"/>
    <d v="2019-03-05T11:07:26"/>
    <d v="2019-03-06T11:07:26"/>
    <n v="28"/>
    <n v="120"/>
    <x v="4"/>
    <x v="7"/>
    <x v="0"/>
    <x v="0"/>
    <n v="-1"/>
    <n v="4"/>
    <n v="148"/>
  </r>
  <r>
    <n v="6005"/>
    <s v="PC"/>
    <x v="1"/>
    <s v="Delivered"/>
    <d v="2019-03-01T11:20:26"/>
    <d v="2019-03-05T11:20:26"/>
    <d v="2019-03-06T11:20:26"/>
    <n v="43"/>
    <n v="122"/>
    <x v="3"/>
    <x v="4"/>
    <x v="0"/>
    <x v="0"/>
    <n v="-1"/>
    <n v="4"/>
    <n v="165"/>
  </r>
  <r>
    <n v="973993"/>
    <s v="Tablet"/>
    <x v="1"/>
    <s v="Delivered"/>
    <d v="2019-03-01T11:25:39"/>
    <d v="2019-03-05T11:25:39"/>
    <d v="2019-03-04T11:25:39"/>
    <n v="31"/>
    <n v="128"/>
    <x v="3"/>
    <x v="4"/>
    <x v="0"/>
    <x v="0"/>
    <n v="1"/>
    <n v="4"/>
    <n v="159"/>
  </r>
  <r>
    <n v="681634"/>
    <s v="Gaming Console"/>
    <x v="1"/>
    <s v="Delivered"/>
    <d v="2019-03-01T11:26:07"/>
    <d v="2019-03-05T11:26:07"/>
    <d v="2019-03-05T11:26:07"/>
    <n v="43"/>
    <n v="110"/>
    <x v="1"/>
    <x v="6"/>
    <x v="0"/>
    <x v="0"/>
    <n v="0"/>
    <n v="4"/>
    <n v="153"/>
  </r>
  <r>
    <n v="254925"/>
    <s v="Laptop"/>
    <x v="1"/>
    <s v="Delivered"/>
    <d v="2019-03-01T11:32:20"/>
    <d v="2019-03-07T11:32:20"/>
    <d v="2019-03-08T11:32:20"/>
    <n v="0"/>
    <n v="123"/>
    <x v="0"/>
    <x v="3"/>
    <x v="1"/>
    <x v="0"/>
    <n v="-1"/>
    <n v="6"/>
    <n v="123"/>
  </r>
  <r>
    <n v="594383"/>
    <s v="Mobile"/>
    <x v="1"/>
    <s v="Delivered"/>
    <d v="2019-03-01T11:33:04"/>
    <d v="2019-03-11T11:33:04"/>
    <d v="2019-03-04T11:33:04"/>
    <n v="75"/>
    <n v="103"/>
    <x v="4"/>
    <x v="7"/>
    <x v="0"/>
    <x v="1"/>
    <n v="7"/>
    <n v="10"/>
    <n v="178"/>
  </r>
  <r>
    <n v="167284"/>
    <s v="Mobile"/>
    <x v="0"/>
    <s v="Delivered"/>
    <d v="2019-03-01T11:35:34"/>
    <d v="2019-03-05T11:35:34"/>
    <d v="2019-03-06T11:35:34"/>
    <n v="0"/>
    <n v="127"/>
    <x v="3"/>
    <x v="9"/>
    <x v="1"/>
    <x v="1"/>
    <n v="-1"/>
    <n v="4"/>
    <n v="127"/>
  </r>
  <r>
    <n v="926775"/>
    <s v="Mobile"/>
    <x v="0"/>
    <s v="Delivered"/>
    <d v="2019-03-01T11:36:34"/>
    <d v="2019-03-10T11:36:34"/>
    <d v="2019-03-06T11:36:34"/>
    <n v="39"/>
    <n v="128"/>
    <x v="0"/>
    <x v="0"/>
    <x v="0"/>
    <x v="0"/>
    <n v="4"/>
    <n v="9"/>
    <n v="167"/>
  </r>
  <r>
    <n v="400721"/>
    <s v="Tablet"/>
    <x v="1"/>
    <s v="Delivered"/>
    <d v="2019-03-01T11:37:30"/>
    <d v="2019-03-07T11:37:30"/>
    <d v="2019-03-08T11:37:30"/>
    <n v="43"/>
    <n v="121"/>
    <x v="4"/>
    <x v="7"/>
    <x v="0"/>
    <x v="0"/>
    <n v="-1"/>
    <n v="6"/>
    <n v="164"/>
  </r>
  <r>
    <n v="406942"/>
    <s v="PC"/>
    <x v="0"/>
    <s v="Delivered"/>
    <d v="2019-03-01T11:37:32"/>
    <d v="2019-03-03T11:37:32"/>
    <d v="2019-03-07T11:37:32"/>
    <n v="31"/>
    <n v="108"/>
    <x v="2"/>
    <x v="8"/>
    <x v="0"/>
    <x v="0"/>
    <n v="-4"/>
    <n v="2"/>
    <n v="139"/>
  </r>
  <r>
    <n v="392298"/>
    <s v="PC"/>
    <x v="1"/>
    <s v="Delivered"/>
    <d v="2019-03-01T11:49:33"/>
    <d v="2019-03-07T11:49:33"/>
    <d v="2019-03-06T11:49:33"/>
    <n v="50"/>
    <n v="112"/>
    <x v="1"/>
    <x v="6"/>
    <x v="0"/>
    <x v="0"/>
    <n v="1"/>
    <n v="6"/>
    <n v="162"/>
  </r>
  <r>
    <n v="836756"/>
    <s v="PC"/>
    <x v="0"/>
    <s v="Delivered"/>
    <d v="2019-03-01T12:00:47"/>
    <d v="2019-03-04T12:00:47"/>
    <d v="2019-03-07T12:00:47"/>
    <n v="26"/>
    <n v="115"/>
    <x v="2"/>
    <x v="8"/>
    <x v="0"/>
    <x v="1"/>
    <n v="-3"/>
    <n v="3"/>
    <n v="141"/>
  </r>
  <r>
    <n v="702219"/>
    <s v="PC"/>
    <x v="1"/>
    <s v="Delivered"/>
    <d v="2019-03-01T12:01:27"/>
    <d v="2019-03-03T12:01:27"/>
    <d v="2019-03-06T12:01:27"/>
    <n v="40"/>
    <n v="128"/>
    <x v="4"/>
    <x v="7"/>
    <x v="0"/>
    <x v="0"/>
    <n v="-3"/>
    <n v="2"/>
    <n v="168"/>
  </r>
  <r>
    <n v="526961"/>
    <s v="Gaming Console"/>
    <x v="1"/>
    <s v="Delivered"/>
    <d v="2019-03-01T12:01:43"/>
    <d v="2019-03-11T12:01:43"/>
    <d v="2019-03-06T12:01:43"/>
    <n v="37"/>
    <n v="124"/>
    <x v="3"/>
    <x v="4"/>
    <x v="0"/>
    <x v="0"/>
    <n v="5"/>
    <n v="10"/>
    <n v="161"/>
  </r>
  <r>
    <n v="473212"/>
    <s v="Laptop"/>
    <x v="1"/>
    <s v="Delivered"/>
    <d v="2019-03-01T12:05:41"/>
    <d v="2019-03-04T12:05:41"/>
    <d v="2019-03-04T12:05:41"/>
    <n v="0"/>
    <n v="126"/>
    <x v="0"/>
    <x v="3"/>
    <x v="1"/>
    <x v="1"/>
    <n v="0"/>
    <n v="3"/>
    <n v="126"/>
  </r>
  <r>
    <n v="784403"/>
    <s v="TV - 50 in"/>
    <x v="0"/>
    <s v="Delivered"/>
    <d v="2019-03-01T12:07:52"/>
    <d v="2019-03-06T12:07:52"/>
    <d v="2019-03-07T12:07:52"/>
    <n v="61"/>
    <n v="106"/>
    <x v="4"/>
    <x v="5"/>
    <x v="0"/>
    <x v="1"/>
    <n v="-1"/>
    <n v="5"/>
    <n v="167"/>
  </r>
  <r>
    <n v="620031"/>
    <s v="Tablet"/>
    <x v="0"/>
    <s v="Delivered"/>
    <d v="2019-03-01T12:10:45"/>
    <d v="2019-03-09T12:10:45"/>
    <d v="2019-03-04T12:10:45"/>
    <n v="48"/>
    <n v="113"/>
    <x v="1"/>
    <x v="1"/>
    <x v="0"/>
    <x v="0"/>
    <n v="5"/>
    <n v="8"/>
    <n v="161"/>
  </r>
  <r>
    <n v="481749"/>
    <s v="Mobile"/>
    <x v="1"/>
    <s v="Delivered"/>
    <d v="2019-03-01T12:18:19"/>
    <d v="2019-03-07T12:18:19"/>
    <d v="2019-03-04T12:18:19"/>
    <n v="0"/>
    <n v="127"/>
    <x v="0"/>
    <x v="3"/>
    <x v="1"/>
    <x v="0"/>
    <n v="3"/>
    <n v="6"/>
    <n v="127"/>
  </r>
  <r>
    <n v="892168"/>
    <s v="Mobile"/>
    <x v="0"/>
    <s v="Delivered"/>
    <d v="2019-03-01T12:22:29"/>
    <d v="2019-03-05T12:22:29"/>
    <d v="2019-03-08T12:22:29"/>
    <n v="57"/>
    <n v="102"/>
    <x v="0"/>
    <x v="0"/>
    <x v="0"/>
    <x v="1"/>
    <n v="-3"/>
    <n v="4"/>
    <n v="159"/>
  </r>
  <r>
    <n v="971439"/>
    <s v="PC"/>
    <x v="1"/>
    <s v="Delivered"/>
    <d v="2019-03-01T12:25:08"/>
    <d v="2019-03-06T12:25:08"/>
    <d v="2019-03-04T12:25:08"/>
    <n v="47"/>
    <n v="128"/>
    <x v="3"/>
    <x v="4"/>
    <x v="0"/>
    <x v="0"/>
    <n v="2"/>
    <n v="5"/>
    <n v="175"/>
  </r>
  <r>
    <n v="443781"/>
    <s v="Mobile"/>
    <x v="1"/>
    <s v="Delivered"/>
    <d v="2019-03-01T12:29:20"/>
    <d v="2019-03-03T12:29:20"/>
    <d v="2019-03-04T12:29:20"/>
    <n v="25"/>
    <n v="115"/>
    <x v="2"/>
    <x v="2"/>
    <x v="0"/>
    <x v="0"/>
    <n v="-1"/>
    <n v="2"/>
    <n v="140"/>
  </r>
  <r>
    <n v="878354"/>
    <s v="PC"/>
    <x v="0"/>
    <s v="Delivered"/>
    <d v="2019-03-01T12:33:00"/>
    <d v="2019-03-06T12:33:00"/>
    <d v="2019-03-05T12:33:00"/>
    <n v="43"/>
    <n v="125"/>
    <x v="0"/>
    <x v="0"/>
    <x v="0"/>
    <x v="0"/>
    <n v="1"/>
    <n v="5"/>
    <n v="168"/>
  </r>
  <r>
    <n v="199403"/>
    <s v="Mobile"/>
    <x v="1"/>
    <s v="Delivered"/>
    <d v="2019-03-01T12:34:03"/>
    <d v="2019-03-07T12:34:03"/>
    <d v="2019-03-04T12:34:03"/>
    <n v="50"/>
    <n v="123"/>
    <x v="3"/>
    <x v="4"/>
    <x v="0"/>
    <x v="0"/>
    <n v="3"/>
    <n v="6"/>
    <n v="173"/>
  </r>
  <r>
    <n v="200622"/>
    <s v="Laptop"/>
    <x v="1"/>
    <s v="Delivered"/>
    <d v="2019-03-01T12:38:24"/>
    <d v="2019-03-11T12:38:24"/>
    <d v="2019-03-08T12:38:24"/>
    <n v="37"/>
    <n v="126"/>
    <x v="3"/>
    <x v="4"/>
    <x v="0"/>
    <x v="0"/>
    <n v="3"/>
    <n v="10"/>
    <n v="163"/>
  </r>
  <r>
    <n v="171108"/>
    <s v="Mobile"/>
    <x v="0"/>
    <s v="Delivered"/>
    <d v="2019-03-01T12:44:48"/>
    <d v="2019-03-10T12:44:48"/>
    <d v="2019-03-07T12:44:48"/>
    <n v="37"/>
    <n v="111"/>
    <x v="2"/>
    <x v="8"/>
    <x v="0"/>
    <x v="1"/>
    <n v="3"/>
    <n v="9"/>
    <n v="148"/>
  </r>
  <r>
    <n v="601672"/>
    <s v="Tablet"/>
    <x v="1"/>
    <s v="Delivered"/>
    <d v="2019-03-01T12:47:58"/>
    <d v="2019-03-04T12:47:58"/>
    <d v="2019-03-06T12:47:58"/>
    <n v="28"/>
    <n v="106"/>
    <x v="2"/>
    <x v="2"/>
    <x v="0"/>
    <x v="1"/>
    <n v="-2"/>
    <n v="3"/>
    <n v="134"/>
  </r>
  <r>
    <n v="671707"/>
    <s v="Mobile"/>
    <x v="1"/>
    <s v="Delivered"/>
    <d v="2019-03-01T12:48:20"/>
    <d v="2019-03-03T12:48:20"/>
    <d v="2019-03-08T12:48:20"/>
    <n v="66"/>
    <n v="89"/>
    <x v="1"/>
    <x v="6"/>
    <x v="0"/>
    <x v="1"/>
    <n v="-5"/>
    <n v="2"/>
    <n v="155"/>
  </r>
  <r>
    <n v="6297"/>
    <s v="Mobile"/>
    <x v="0"/>
    <s v="Delivered"/>
    <d v="2019-03-01T12:57:58"/>
    <d v="2019-03-06T12:57:58"/>
    <d v="2019-03-06T12:57:58"/>
    <n v="32"/>
    <n v="125"/>
    <x v="0"/>
    <x v="0"/>
    <x v="0"/>
    <x v="0"/>
    <n v="0"/>
    <n v="5"/>
    <n v="157"/>
  </r>
  <r>
    <n v="368941"/>
    <s v="Tablet"/>
    <x v="0"/>
    <s v="Delivered"/>
    <d v="2019-03-01T12:58:07"/>
    <d v="2019-03-06T12:58:07"/>
    <d v="2019-03-05T12:58:07"/>
    <n v="83"/>
    <n v="110"/>
    <x v="4"/>
    <x v="5"/>
    <x v="0"/>
    <x v="1"/>
    <n v="1"/>
    <n v="5"/>
    <n v="193"/>
  </r>
  <r>
    <n v="618908"/>
    <s v="Laptop"/>
    <x v="0"/>
    <s v="Delivered"/>
    <d v="2019-03-01T13:00:54"/>
    <d v="2019-03-10T13:00:54"/>
    <d v="2019-03-08T13:00:54"/>
    <n v="41"/>
    <n v="127"/>
    <x v="4"/>
    <x v="5"/>
    <x v="0"/>
    <x v="1"/>
    <n v="2"/>
    <n v="9"/>
    <n v="168"/>
  </r>
  <r>
    <n v="676736"/>
    <s v="Tablet"/>
    <x v="0"/>
    <s v="Delivered"/>
    <d v="2019-03-01T13:09:30"/>
    <d v="2019-03-07T13:09:30"/>
    <d v="2019-03-05T13:09:30"/>
    <n v="63"/>
    <n v="101"/>
    <x v="0"/>
    <x v="0"/>
    <x v="0"/>
    <x v="1"/>
    <n v="2"/>
    <n v="6"/>
    <n v="164"/>
  </r>
  <r>
    <n v="956162"/>
    <s v="PC"/>
    <x v="0"/>
    <s v="Delivered"/>
    <d v="2019-03-01T13:09:50"/>
    <d v="2019-03-07T13:09:50"/>
    <d v="2019-03-07T13:09:50"/>
    <n v="43"/>
    <n v="123"/>
    <x v="4"/>
    <x v="5"/>
    <x v="0"/>
    <x v="0"/>
    <n v="0"/>
    <n v="6"/>
    <n v="166"/>
  </r>
  <r>
    <n v="707752"/>
    <s v="Tablet"/>
    <x v="1"/>
    <s v="Delivered"/>
    <d v="2019-03-01T13:09:57"/>
    <d v="2019-03-04T13:09:57"/>
    <d v="2019-03-05T13:09:57"/>
    <n v="86"/>
    <n v="86"/>
    <x v="1"/>
    <x v="6"/>
    <x v="0"/>
    <x v="1"/>
    <n v="-1"/>
    <n v="3"/>
    <n v="172"/>
  </r>
  <r>
    <n v="123154"/>
    <s v="Tablet"/>
    <x v="1"/>
    <s v="Delivered"/>
    <d v="2019-03-01T13:11:45"/>
    <d v="2019-03-03T13:11:45"/>
    <d v="2019-03-04T13:11:45"/>
    <n v="28"/>
    <n v="122"/>
    <x v="4"/>
    <x v="7"/>
    <x v="0"/>
    <x v="0"/>
    <n v="-1"/>
    <n v="2"/>
    <n v="150"/>
  </r>
  <r>
    <n v="292052"/>
    <s v="TV - 32 in"/>
    <x v="1"/>
    <s v="Delivered"/>
    <d v="2019-03-01T13:12:01"/>
    <d v="2019-03-07T13:12:01"/>
    <d v="2019-03-08T13:12:01"/>
    <n v="32"/>
    <n v="105"/>
    <x v="2"/>
    <x v="2"/>
    <x v="0"/>
    <x v="1"/>
    <n v="-1"/>
    <n v="6"/>
    <n v="137"/>
  </r>
  <r>
    <n v="256116"/>
    <s v="PC"/>
    <x v="1"/>
    <s v="Delivered"/>
    <d v="2019-03-01T13:12:17"/>
    <d v="2019-03-03T13:12:17"/>
    <d v="2019-03-08T13:12:17"/>
    <n v="0"/>
    <n v="106"/>
    <x v="0"/>
    <x v="3"/>
    <x v="1"/>
    <x v="1"/>
    <n v="-5"/>
    <n v="2"/>
    <n v="106"/>
  </r>
  <r>
    <n v="335857"/>
    <s v="Laptop"/>
    <x v="1"/>
    <s v="Delivered"/>
    <d v="2019-03-01T13:12:50"/>
    <d v="2019-03-07T13:12:50"/>
    <d v="2019-03-05T13:12:50"/>
    <n v="42"/>
    <n v="115"/>
    <x v="1"/>
    <x v="6"/>
    <x v="0"/>
    <x v="0"/>
    <n v="2"/>
    <n v="6"/>
    <n v="157"/>
  </r>
  <r>
    <n v="940427"/>
    <s v="PC"/>
    <x v="1"/>
    <s v="Delivered"/>
    <d v="2019-03-01T13:16:14"/>
    <d v="2019-03-06T13:16:14"/>
    <d v="2019-03-08T13:16:14"/>
    <n v="68"/>
    <n v="88"/>
    <x v="1"/>
    <x v="6"/>
    <x v="0"/>
    <x v="1"/>
    <n v="-2"/>
    <n v="5"/>
    <n v="156"/>
  </r>
  <r>
    <n v="54798"/>
    <s v="Mobile"/>
    <x v="0"/>
    <s v="Delivered"/>
    <d v="2019-03-01T13:20:06"/>
    <d v="2019-03-08T13:20:06"/>
    <d v="2019-03-05T13:20:06"/>
    <n v="30"/>
    <n v="121"/>
    <x v="0"/>
    <x v="0"/>
    <x v="0"/>
    <x v="0"/>
    <n v="3"/>
    <n v="7"/>
    <n v="151"/>
  </r>
  <r>
    <n v="787897"/>
    <s v="PC"/>
    <x v="1"/>
    <s v="Delivered"/>
    <d v="2019-03-01T13:27:59"/>
    <d v="2019-03-10T13:27:59"/>
    <d v="2019-03-04T13:27:59"/>
    <n v="50"/>
    <n v="111"/>
    <x v="1"/>
    <x v="6"/>
    <x v="0"/>
    <x v="0"/>
    <n v="6"/>
    <n v="9"/>
    <n v="161"/>
  </r>
  <r>
    <n v="689839"/>
    <s v="PC"/>
    <x v="1"/>
    <s v="Delivered"/>
    <d v="2019-03-01T13:29:30"/>
    <d v="2019-03-10T13:29:30"/>
    <d v="2019-03-04T13:29:30"/>
    <n v="44"/>
    <n v="110"/>
    <x v="1"/>
    <x v="6"/>
    <x v="0"/>
    <x v="0"/>
    <n v="6"/>
    <n v="9"/>
    <n v="154"/>
  </r>
  <r>
    <n v="971658"/>
    <s v="Laptop"/>
    <x v="0"/>
    <s v="Delivered"/>
    <d v="2019-03-01T13:53:03"/>
    <d v="2019-03-10T13:53:03"/>
    <d v="2019-03-04T13:53:03"/>
    <n v="38"/>
    <n v="109"/>
    <x v="1"/>
    <x v="1"/>
    <x v="0"/>
    <x v="0"/>
    <n v="6"/>
    <n v="9"/>
    <n v="147"/>
  </r>
  <r>
    <n v="154810"/>
    <s v="Mobile"/>
    <x v="1"/>
    <s v="Delivered"/>
    <d v="2019-03-01T14:08:22"/>
    <d v="2019-03-05T14:08:22"/>
    <d v="2019-03-07T14:08:22"/>
    <n v="39"/>
    <n v="111"/>
    <x v="2"/>
    <x v="2"/>
    <x v="0"/>
    <x v="0"/>
    <n v="-2"/>
    <n v="4"/>
    <n v="150"/>
  </r>
  <r>
    <n v="544262"/>
    <s v="Mobile"/>
    <x v="0"/>
    <s v="Delivered"/>
    <d v="2019-03-01T14:12:58"/>
    <d v="2019-03-03T14:12:58"/>
    <d v="2019-03-07T14:12:58"/>
    <n v="27"/>
    <n v="129"/>
    <x v="4"/>
    <x v="5"/>
    <x v="0"/>
    <x v="0"/>
    <n v="-4"/>
    <n v="2"/>
    <n v="156"/>
  </r>
  <r>
    <n v="53287"/>
    <s v="Laptop"/>
    <x v="1"/>
    <s v="Delivered"/>
    <d v="2019-03-01T14:21:45"/>
    <d v="2019-03-10T14:21:45"/>
    <d v="2019-03-05T14:21:45"/>
    <n v="25"/>
    <n v="105"/>
    <x v="1"/>
    <x v="6"/>
    <x v="0"/>
    <x v="0"/>
    <n v="5"/>
    <n v="9"/>
    <n v="130"/>
  </r>
  <r>
    <n v="185986"/>
    <s v="Laptop"/>
    <x v="1"/>
    <s v="Delivered"/>
    <d v="2019-03-01T14:27:28"/>
    <d v="2019-03-08T14:27:28"/>
    <d v="2019-03-08T14:27:28"/>
    <n v="46"/>
    <n v="126"/>
    <x v="3"/>
    <x v="4"/>
    <x v="0"/>
    <x v="0"/>
    <n v="0"/>
    <n v="7"/>
    <n v="172"/>
  </r>
  <r>
    <n v="365857"/>
    <s v="Mobile"/>
    <x v="1"/>
    <s v="Delivered"/>
    <d v="2019-03-01T14:33:26"/>
    <d v="2019-03-11T14:33:26"/>
    <d v="2019-03-06T14:33:26"/>
    <n v="35"/>
    <n v="124"/>
    <x v="3"/>
    <x v="4"/>
    <x v="0"/>
    <x v="0"/>
    <n v="5"/>
    <n v="10"/>
    <n v="159"/>
  </r>
  <r>
    <n v="686560"/>
    <s v="Tablet"/>
    <x v="1"/>
    <s v="Delivered"/>
    <d v="2019-03-01T14:35:08"/>
    <d v="2019-03-03T14:35:08"/>
    <d v="2019-03-07T14:35:08"/>
    <n v="33"/>
    <n v="108"/>
    <x v="1"/>
    <x v="6"/>
    <x v="0"/>
    <x v="1"/>
    <n v="-4"/>
    <n v="2"/>
    <n v="141"/>
  </r>
  <r>
    <n v="510527"/>
    <s v="Tablet"/>
    <x v="1"/>
    <s v="Delivered"/>
    <d v="2019-03-01T14:42:35"/>
    <d v="2019-03-03T14:42:35"/>
    <d v="2019-03-07T14:42:35"/>
    <n v="49"/>
    <n v="109"/>
    <x v="2"/>
    <x v="2"/>
    <x v="0"/>
    <x v="0"/>
    <n v="-4"/>
    <n v="2"/>
    <n v="158"/>
  </r>
  <r>
    <n v="519269"/>
    <s v="TV - 50 in"/>
    <x v="1"/>
    <s v="Delivered"/>
    <d v="2019-03-01T14:49:42"/>
    <d v="2019-03-04T14:49:42"/>
    <d v="2019-03-06T14:49:42"/>
    <n v="0"/>
    <n v="126"/>
    <x v="0"/>
    <x v="3"/>
    <x v="1"/>
    <x v="0"/>
    <n v="-2"/>
    <n v="3"/>
    <n v="126"/>
  </r>
  <r>
    <n v="481588"/>
    <s v="Mobile"/>
    <x v="1"/>
    <s v="Delivered"/>
    <d v="2019-03-01T14:53:11"/>
    <d v="2019-03-03T14:53:11"/>
    <d v="2019-03-06T14:53:11"/>
    <n v="47"/>
    <n v="121"/>
    <x v="3"/>
    <x v="4"/>
    <x v="0"/>
    <x v="1"/>
    <n v="-3"/>
    <n v="2"/>
    <n v="168"/>
  </r>
  <r>
    <n v="690490"/>
    <s v="Mobile"/>
    <x v="1"/>
    <s v="Delivered"/>
    <d v="2019-03-01T14:58:52"/>
    <d v="2019-03-06T14:58:52"/>
    <d v="2019-03-08T14:58:52"/>
    <n v="0"/>
    <n v="127"/>
    <x v="0"/>
    <x v="3"/>
    <x v="1"/>
    <x v="0"/>
    <n v="-2"/>
    <n v="5"/>
    <n v="127"/>
  </r>
  <r>
    <n v="733997"/>
    <s v="TV - 50 in"/>
    <x v="0"/>
    <s v="Delivered"/>
    <d v="2019-03-01T15:10:23"/>
    <d v="2019-03-02T15:10:23"/>
    <d v="2019-03-06T15:10:23"/>
    <n v="0"/>
    <n v="121"/>
    <x v="3"/>
    <x v="9"/>
    <x v="1"/>
    <x v="0"/>
    <n v="-4"/>
    <n v="1"/>
    <n v="121"/>
  </r>
  <r>
    <n v="960824"/>
    <s v="TV - 32 in"/>
    <x v="0"/>
    <s v="Delivered"/>
    <d v="2019-03-01T15:19:08"/>
    <d v="2019-03-07T15:19:08"/>
    <d v="2019-03-05T15:19:08"/>
    <n v="63"/>
    <n v="86"/>
    <x v="1"/>
    <x v="1"/>
    <x v="0"/>
    <x v="1"/>
    <n v="2"/>
    <n v="6"/>
    <n v="149"/>
  </r>
  <r>
    <n v="794165"/>
    <s v="Laptop"/>
    <x v="1"/>
    <s v="Delivered"/>
    <d v="2019-03-01T15:27:22"/>
    <d v="2019-03-05T15:27:22"/>
    <d v="2019-03-05T15:27:22"/>
    <n v="0"/>
    <n v="127"/>
    <x v="0"/>
    <x v="3"/>
    <x v="1"/>
    <x v="0"/>
    <n v="0"/>
    <n v="4"/>
    <n v="127"/>
  </r>
  <r>
    <n v="582824"/>
    <s v="Laptop"/>
    <x v="0"/>
    <s v="Delivered"/>
    <d v="2019-03-01T15:29:05"/>
    <d v="2019-03-05T15:29:05"/>
    <d v="2019-03-05T15:29:05"/>
    <n v="36"/>
    <n v="121"/>
    <x v="4"/>
    <x v="5"/>
    <x v="0"/>
    <x v="1"/>
    <n v="0"/>
    <n v="4"/>
    <n v="157"/>
  </r>
  <r>
    <n v="934112"/>
    <s v="Tablet"/>
    <x v="1"/>
    <s v="Delivered"/>
    <d v="2019-03-01T15:29:50"/>
    <d v="2019-03-05T15:29:50"/>
    <d v="2019-03-05T15:29:50"/>
    <n v="46"/>
    <n v="111"/>
    <x v="2"/>
    <x v="2"/>
    <x v="0"/>
    <x v="1"/>
    <n v="0"/>
    <n v="4"/>
    <n v="157"/>
  </r>
  <r>
    <n v="653852"/>
    <s v="Laptop"/>
    <x v="1"/>
    <s v="Delivered"/>
    <d v="2019-03-01T15:33:55"/>
    <d v="2019-03-03T15:33:55"/>
    <d v="2019-03-06T15:33:55"/>
    <n v="63"/>
    <n v="109"/>
    <x v="3"/>
    <x v="4"/>
    <x v="0"/>
    <x v="1"/>
    <n v="-3"/>
    <n v="2"/>
    <n v="172"/>
  </r>
  <r>
    <n v="704911"/>
    <s v="TV - 50 in"/>
    <x v="0"/>
    <s v="Delivered"/>
    <d v="2019-03-01T15:39:46"/>
    <d v="2019-03-06T15:39:46"/>
    <d v="2019-03-07T15:39:46"/>
    <n v="0"/>
    <n v="128"/>
    <x v="3"/>
    <x v="9"/>
    <x v="1"/>
    <x v="0"/>
    <n v="-1"/>
    <n v="5"/>
    <n v="128"/>
  </r>
  <r>
    <n v="917991"/>
    <s v="Gaming Console"/>
    <x v="1"/>
    <s v="Delivered"/>
    <d v="2019-03-01T15:44:26"/>
    <d v="2019-03-08T15:44:26"/>
    <d v="2019-03-04T15:44:26"/>
    <n v="0"/>
    <n v="125"/>
    <x v="0"/>
    <x v="3"/>
    <x v="1"/>
    <x v="0"/>
    <n v="4"/>
    <n v="7"/>
    <n v="125"/>
  </r>
  <r>
    <n v="338911"/>
    <s v="PC"/>
    <x v="1"/>
    <s v="Delivered"/>
    <d v="2019-03-01T16:01:49"/>
    <d v="2019-03-07T16:01:49"/>
    <d v="2019-03-06T16:01:49"/>
    <n v="0"/>
    <n v="123"/>
    <x v="0"/>
    <x v="3"/>
    <x v="1"/>
    <x v="0"/>
    <n v="1"/>
    <n v="6"/>
    <n v="123"/>
  </r>
  <r>
    <n v="18987"/>
    <s v="Mobile"/>
    <x v="0"/>
    <s v="Delivered"/>
    <d v="2019-03-01T16:03:57"/>
    <d v="2019-03-05T16:03:57"/>
    <d v="2019-03-07T16:03:57"/>
    <n v="37"/>
    <n v="110"/>
    <x v="1"/>
    <x v="1"/>
    <x v="0"/>
    <x v="0"/>
    <n v="-2"/>
    <n v="4"/>
    <n v="147"/>
  </r>
  <r>
    <n v="110665"/>
    <s v="Gaming Console"/>
    <x v="0"/>
    <s v="Delivered"/>
    <d v="2019-03-01T16:06:54"/>
    <d v="2019-03-05T16:06:54"/>
    <d v="2019-03-07T16:06:54"/>
    <n v="28"/>
    <n v="115"/>
    <x v="2"/>
    <x v="8"/>
    <x v="0"/>
    <x v="0"/>
    <n v="-2"/>
    <n v="4"/>
    <n v="143"/>
  </r>
  <r>
    <n v="904392"/>
    <s v="Gaming Console"/>
    <x v="1"/>
    <s v="Delivered"/>
    <d v="2019-03-01T16:07:25"/>
    <d v="2019-03-06T16:07:25"/>
    <d v="2019-03-07T16:07:25"/>
    <n v="29"/>
    <n v="122"/>
    <x v="3"/>
    <x v="4"/>
    <x v="0"/>
    <x v="1"/>
    <n v="-1"/>
    <n v="5"/>
    <n v="151"/>
  </r>
  <r>
    <n v="437147"/>
    <s v="Laptop"/>
    <x v="1"/>
    <s v="Delivered"/>
    <d v="2019-03-01T16:08:05"/>
    <d v="2019-03-04T16:08:05"/>
    <d v="2019-03-08T16:08:05"/>
    <n v="66"/>
    <n v="93"/>
    <x v="1"/>
    <x v="6"/>
    <x v="0"/>
    <x v="1"/>
    <n v="-4"/>
    <n v="3"/>
    <n v="159"/>
  </r>
  <r>
    <n v="205088"/>
    <s v="PC"/>
    <x v="1"/>
    <s v="Delivered"/>
    <d v="2019-03-01T16:09:31"/>
    <d v="2019-03-05T16:09:31"/>
    <d v="2019-03-07T16:09:31"/>
    <n v="65"/>
    <n v="105"/>
    <x v="3"/>
    <x v="4"/>
    <x v="0"/>
    <x v="1"/>
    <n v="-2"/>
    <n v="4"/>
    <n v="170"/>
  </r>
  <r>
    <n v="942370"/>
    <s v="Laptop"/>
    <x v="0"/>
    <s v="Delivered"/>
    <d v="2019-03-01T16:12:02"/>
    <d v="2019-03-05T16:12:02"/>
    <d v="2019-03-08T16:12:02"/>
    <n v="63"/>
    <n v="105"/>
    <x v="0"/>
    <x v="0"/>
    <x v="0"/>
    <x v="1"/>
    <n v="-3"/>
    <n v="4"/>
    <n v="168"/>
  </r>
  <r>
    <n v="992406"/>
    <s v="Mobile"/>
    <x v="0"/>
    <s v="Delivered"/>
    <d v="2019-03-01T16:13:48"/>
    <d v="2019-03-06T16:13:48"/>
    <d v="2019-03-07T16:13:48"/>
    <n v="0"/>
    <n v="105"/>
    <x v="3"/>
    <x v="9"/>
    <x v="1"/>
    <x v="1"/>
    <n v="-1"/>
    <n v="5"/>
    <n v="105"/>
  </r>
  <r>
    <n v="62792"/>
    <s v="Gaming Console"/>
    <x v="1"/>
    <s v="Delivered"/>
    <d v="2019-03-01T16:40:35"/>
    <d v="2019-03-05T16:40:35"/>
    <d v="2019-03-08T16:40:35"/>
    <n v="31"/>
    <n v="113"/>
    <x v="2"/>
    <x v="2"/>
    <x v="0"/>
    <x v="1"/>
    <n v="-3"/>
    <n v="4"/>
    <n v="144"/>
  </r>
  <r>
    <n v="809826"/>
    <s v="PC"/>
    <x v="1"/>
    <s v="Delivered"/>
    <d v="2019-03-01T16:41:34"/>
    <d v="2019-03-03T16:41:34"/>
    <d v="2019-03-04T16:41:34"/>
    <n v="71"/>
    <n v="87"/>
    <x v="1"/>
    <x v="6"/>
    <x v="0"/>
    <x v="1"/>
    <n v="-1"/>
    <n v="2"/>
    <n v="158"/>
  </r>
  <r>
    <n v="858913"/>
    <s v="Tablet"/>
    <x v="0"/>
    <s v="Delivered"/>
    <d v="2019-03-01T16:41:41"/>
    <d v="2019-03-06T16:41:41"/>
    <d v="2019-03-04T16:41:41"/>
    <n v="33"/>
    <n v="109"/>
    <x v="1"/>
    <x v="1"/>
    <x v="0"/>
    <x v="0"/>
    <n v="2"/>
    <n v="5"/>
    <n v="142"/>
  </r>
  <r>
    <n v="349970"/>
    <s v="Laptop"/>
    <x v="1"/>
    <s v="Delivered"/>
    <d v="2019-03-01T16:46:35"/>
    <d v="2019-03-06T16:46:35"/>
    <d v="2019-03-04T16:46:35"/>
    <n v="0"/>
    <n v="121"/>
    <x v="0"/>
    <x v="3"/>
    <x v="1"/>
    <x v="0"/>
    <n v="2"/>
    <n v="5"/>
    <n v="121"/>
  </r>
  <r>
    <n v="229369"/>
    <s v="Mobile"/>
    <x v="1"/>
    <s v="Delivered"/>
    <d v="2019-03-01T17:01:58"/>
    <d v="2019-03-02T17:01:58"/>
    <d v="2019-03-06T17:01:58"/>
    <n v="0"/>
    <n v="129"/>
    <x v="0"/>
    <x v="3"/>
    <x v="1"/>
    <x v="0"/>
    <n v="-4"/>
    <n v="1"/>
    <n v="129"/>
  </r>
  <r>
    <n v="415864"/>
    <s v="Mobile"/>
    <x v="1"/>
    <s v="Delivered"/>
    <d v="2019-03-01T17:02:48"/>
    <d v="2019-03-09T17:02:48"/>
    <d v="2019-03-04T17:02:48"/>
    <n v="78"/>
    <n v="102"/>
    <x v="4"/>
    <x v="7"/>
    <x v="0"/>
    <x v="1"/>
    <n v="5"/>
    <n v="8"/>
    <n v="180"/>
  </r>
  <r>
    <n v="799696"/>
    <s v="Mobile"/>
    <x v="1"/>
    <s v="Delivered"/>
    <d v="2019-03-01T17:15:34"/>
    <d v="2019-03-03T17:15:34"/>
    <d v="2019-03-08T17:15:34"/>
    <n v="35"/>
    <n v="110"/>
    <x v="1"/>
    <x v="6"/>
    <x v="0"/>
    <x v="1"/>
    <n v="-5"/>
    <n v="2"/>
    <n v="145"/>
  </r>
  <r>
    <n v="758002"/>
    <s v="Mobile"/>
    <x v="0"/>
    <s v="Delivered"/>
    <d v="2019-03-01T17:17:22"/>
    <d v="2019-03-10T17:17:22"/>
    <d v="2019-03-08T17:17:22"/>
    <n v="47"/>
    <n v="127"/>
    <x v="0"/>
    <x v="0"/>
    <x v="0"/>
    <x v="0"/>
    <n v="2"/>
    <n v="9"/>
    <n v="174"/>
  </r>
  <r>
    <n v="133035"/>
    <s v="Laptop"/>
    <x v="0"/>
    <s v="Delivered"/>
    <d v="2019-03-01T17:19:27"/>
    <d v="2019-03-10T17:19:27"/>
    <d v="2019-03-04T17:19:27"/>
    <n v="33"/>
    <n v="127"/>
    <x v="0"/>
    <x v="0"/>
    <x v="0"/>
    <x v="0"/>
    <n v="6"/>
    <n v="9"/>
    <n v="160"/>
  </r>
  <r>
    <n v="250376"/>
    <s v="Laptop"/>
    <x v="0"/>
    <s v="Delivered"/>
    <d v="2019-03-01T17:24:03"/>
    <d v="2019-03-08T17:24:03"/>
    <d v="2019-03-08T17:24:03"/>
    <n v="32"/>
    <n v="112"/>
    <x v="2"/>
    <x v="8"/>
    <x v="0"/>
    <x v="1"/>
    <n v="0"/>
    <n v="7"/>
    <n v="144"/>
  </r>
  <r>
    <n v="442349"/>
    <s v="Gaming Console"/>
    <x v="0"/>
    <s v="Delivered"/>
    <d v="2019-03-01T17:26:21"/>
    <d v="2019-03-08T17:26:21"/>
    <d v="2019-03-07T17:26:21"/>
    <n v="42"/>
    <n v="112"/>
    <x v="2"/>
    <x v="8"/>
    <x v="0"/>
    <x v="0"/>
    <n v="1"/>
    <n v="7"/>
    <n v="154"/>
  </r>
  <r>
    <n v="686763"/>
    <s v="PC"/>
    <x v="1"/>
    <s v="Delivered"/>
    <d v="2019-03-01T17:31:53"/>
    <d v="2019-03-06T17:31:53"/>
    <d v="2019-03-04T17:31:53"/>
    <n v="42"/>
    <n v="109"/>
    <x v="2"/>
    <x v="2"/>
    <x v="0"/>
    <x v="0"/>
    <n v="2"/>
    <n v="5"/>
    <n v="151"/>
  </r>
  <r>
    <n v="195369"/>
    <s v="Tablet"/>
    <x v="1"/>
    <s v="Delivered"/>
    <d v="2019-03-01T17:36:31"/>
    <d v="2019-03-09T17:36:31"/>
    <d v="2019-03-08T17:36:31"/>
    <n v="39"/>
    <n v="126"/>
    <x v="3"/>
    <x v="4"/>
    <x v="0"/>
    <x v="0"/>
    <n v="1"/>
    <n v="8"/>
    <n v="165"/>
  </r>
  <r>
    <n v="352911"/>
    <s v="Laptop"/>
    <x v="1"/>
    <s v="Delivered"/>
    <d v="2019-03-01T17:38:18"/>
    <d v="2019-03-08T17:38:18"/>
    <d v="2019-03-07T17:38:18"/>
    <n v="40"/>
    <n v="109"/>
    <x v="2"/>
    <x v="2"/>
    <x v="0"/>
    <x v="0"/>
    <n v="1"/>
    <n v="7"/>
    <n v="149"/>
  </r>
  <r>
    <n v="110193"/>
    <s v="Tablet"/>
    <x v="1"/>
    <s v="Delivered"/>
    <d v="2019-03-01T17:45:29"/>
    <d v="2019-03-08T17:45:29"/>
    <d v="2019-03-07T17:45:29"/>
    <n v="68"/>
    <n v="94"/>
    <x v="2"/>
    <x v="2"/>
    <x v="0"/>
    <x v="1"/>
    <n v="1"/>
    <n v="7"/>
    <n v="162"/>
  </r>
  <r>
    <n v="389991"/>
    <s v="Mobile"/>
    <x v="0"/>
    <s v="Delivered"/>
    <d v="2019-03-01T17:46:28"/>
    <d v="2019-03-10T17:46:28"/>
    <d v="2019-03-08T17:46:28"/>
    <n v="45"/>
    <n v="109"/>
    <x v="1"/>
    <x v="1"/>
    <x v="0"/>
    <x v="0"/>
    <n v="2"/>
    <n v="9"/>
    <n v="154"/>
  </r>
  <r>
    <n v="208180"/>
    <s v="Mobile"/>
    <x v="0"/>
    <s v="Delivered"/>
    <d v="2019-03-01T17:55:52"/>
    <d v="2019-03-01T17:55:52"/>
    <d v="2019-03-07T17:55:52"/>
    <n v="0"/>
    <n v="125"/>
    <x v="3"/>
    <x v="9"/>
    <x v="1"/>
    <x v="1"/>
    <n v="-6"/>
    <n v="0"/>
    <n v="125"/>
  </r>
  <r>
    <n v="125824"/>
    <s v="PC"/>
    <x v="0"/>
    <s v="Delivered"/>
    <d v="2019-03-01T17:57:16"/>
    <d v="2019-03-04T17:57:16"/>
    <d v="2019-03-07T17:57:16"/>
    <n v="30"/>
    <n v="109"/>
    <x v="2"/>
    <x v="8"/>
    <x v="0"/>
    <x v="1"/>
    <n v="-3"/>
    <n v="3"/>
    <n v="139"/>
  </r>
  <r>
    <n v="775402"/>
    <s v="Laptop"/>
    <x v="1"/>
    <s v="Delivered"/>
    <d v="2019-03-01T18:06:37"/>
    <d v="2019-03-07T18:06:37"/>
    <d v="2019-03-08T18:06:37"/>
    <n v="76"/>
    <n v="91"/>
    <x v="1"/>
    <x v="6"/>
    <x v="0"/>
    <x v="1"/>
    <n v="-1"/>
    <n v="6"/>
    <n v="167"/>
  </r>
  <r>
    <n v="740725"/>
    <s v="Tablet"/>
    <x v="1"/>
    <s v="Delivered"/>
    <d v="2019-03-01T18:12:10"/>
    <d v="2019-03-05T18:12:10"/>
    <d v="2019-03-05T18:12:10"/>
    <n v="65"/>
    <n v="108"/>
    <x v="3"/>
    <x v="4"/>
    <x v="0"/>
    <x v="1"/>
    <n v="0"/>
    <n v="4"/>
    <n v="173"/>
  </r>
  <r>
    <n v="607875"/>
    <s v="Laptop"/>
    <x v="1"/>
    <s v="Delivered"/>
    <d v="2019-03-01T18:18:05"/>
    <d v="2019-03-06T18:18:05"/>
    <d v="2019-03-07T18:18:05"/>
    <n v="68"/>
    <n v="102"/>
    <x v="3"/>
    <x v="4"/>
    <x v="0"/>
    <x v="1"/>
    <n v="-1"/>
    <n v="5"/>
    <n v="170"/>
  </r>
  <r>
    <n v="695456"/>
    <s v="Mobile"/>
    <x v="1"/>
    <s v="Delivered"/>
    <d v="2019-03-01T18:18:38"/>
    <d v="2019-03-05T18:18:38"/>
    <d v="2019-03-04T18:18:38"/>
    <n v="29"/>
    <n v="127"/>
    <x v="3"/>
    <x v="4"/>
    <x v="0"/>
    <x v="1"/>
    <n v="1"/>
    <n v="4"/>
    <n v="156"/>
  </r>
  <r>
    <n v="576111"/>
    <s v="Laptop"/>
    <x v="0"/>
    <s v="Delivered"/>
    <d v="2019-03-01T18:22:38"/>
    <d v="2019-03-03T18:22:38"/>
    <d v="2019-03-05T18:22:38"/>
    <n v="88"/>
    <n v="85"/>
    <x v="1"/>
    <x v="1"/>
    <x v="0"/>
    <x v="1"/>
    <n v="-2"/>
    <n v="2"/>
    <n v="173"/>
  </r>
  <r>
    <n v="526087"/>
    <s v="Laptop"/>
    <x v="1"/>
    <s v="Delivered"/>
    <d v="2019-03-01T18:24:29"/>
    <d v="2019-03-05T18:24:29"/>
    <d v="2019-03-06T18:24:29"/>
    <n v="80"/>
    <n v="90"/>
    <x v="1"/>
    <x v="6"/>
    <x v="0"/>
    <x v="1"/>
    <n v="-1"/>
    <n v="4"/>
    <n v="170"/>
  </r>
  <r>
    <n v="179264"/>
    <s v="Mobile"/>
    <x v="0"/>
    <s v="Delivered"/>
    <d v="2019-03-01T18:25:28"/>
    <d v="2019-03-07T18:25:28"/>
    <d v="2019-03-05T18:25:28"/>
    <n v="30"/>
    <n v="129"/>
    <x v="4"/>
    <x v="5"/>
    <x v="0"/>
    <x v="1"/>
    <n v="2"/>
    <n v="6"/>
    <n v="159"/>
  </r>
  <r>
    <n v="889018"/>
    <s v="Gaming Console"/>
    <x v="0"/>
    <s v="Delivered"/>
    <d v="2019-03-01T18:54:39"/>
    <d v="2019-03-04T18:54:39"/>
    <d v="2019-03-04T18:54:39"/>
    <n v="27"/>
    <n v="125"/>
    <x v="0"/>
    <x v="0"/>
    <x v="0"/>
    <x v="0"/>
    <n v="0"/>
    <n v="3"/>
    <n v="152"/>
  </r>
  <r>
    <n v="311678"/>
    <s v="Mobile"/>
    <x v="1"/>
    <s v="Delivered"/>
    <d v="2019-03-01T18:55:38"/>
    <d v="2019-03-04T18:55:38"/>
    <d v="2019-03-04T18:55:38"/>
    <n v="0"/>
    <n v="122"/>
    <x v="0"/>
    <x v="3"/>
    <x v="1"/>
    <x v="0"/>
    <n v="0"/>
    <n v="3"/>
    <n v="122"/>
  </r>
  <r>
    <n v="88474"/>
    <s v="TV - 32 in"/>
    <x v="0"/>
    <s v="Delivered"/>
    <d v="2019-03-01T19:00:21"/>
    <d v="2019-03-08T19:00:21"/>
    <d v="2019-03-05T19:00:21"/>
    <n v="42"/>
    <n v="112"/>
    <x v="1"/>
    <x v="1"/>
    <x v="0"/>
    <x v="0"/>
    <n v="3"/>
    <n v="7"/>
    <n v="154"/>
  </r>
  <r>
    <n v="800128"/>
    <s v="Mobile"/>
    <x v="0"/>
    <s v="Delivered"/>
    <d v="2019-03-01T19:05:45"/>
    <d v="2019-03-05T19:05:45"/>
    <d v="2019-03-07T19:05:45"/>
    <n v="60"/>
    <n v="108"/>
    <x v="0"/>
    <x v="0"/>
    <x v="0"/>
    <x v="1"/>
    <n v="-2"/>
    <n v="4"/>
    <n v="168"/>
  </r>
  <r>
    <n v="624780"/>
    <s v="Mobile"/>
    <x v="0"/>
    <s v="Delivered"/>
    <d v="2019-03-01T19:06:24"/>
    <d v="2019-03-03T19:06:24"/>
    <d v="2019-03-08T19:06:24"/>
    <n v="43"/>
    <n v="123"/>
    <x v="0"/>
    <x v="0"/>
    <x v="0"/>
    <x v="1"/>
    <n v="-5"/>
    <n v="2"/>
    <n v="166"/>
  </r>
  <r>
    <n v="755612"/>
    <s v="PC"/>
    <x v="1"/>
    <s v="Delivered"/>
    <d v="2019-03-01T19:31:35"/>
    <d v="2019-03-06T19:31:35"/>
    <d v="2019-03-08T19:31:35"/>
    <n v="0"/>
    <n v="108"/>
    <x v="0"/>
    <x v="3"/>
    <x v="1"/>
    <x v="1"/>
    <n v="-2"/>
    <n v="5"/>
    <n v="108"/>
  </r>
  <r>
    <n v="435718"/>
    <s v="Mobile"/>
    <x v="0"/>
    <s v="Delivered"/>
    <d v="2019-03-01T19:51:16"/>
    <d v="2019-03-07T19:51:16"/>
    <d v="2019-03-07T19:51:16"/>
    <n v="38"/>
    <n v="125"/>
    <x v="4"/>
    <x v="5"/>
    <x v="0"/>
    <x v="0"/>
    <n v="0"/>
    <n v="6"/>
    <n v="163"/>
  </r>
  <r>
    <n v="656147"/>
    <s v="Laptop"/>
    <x v="1"/>
    <s v="Delivered"/>
    <d v="2019-03-01T19:52:33"/>
    <d v="2019-03-03T19:52:33"/>
    <d v="2019-03-08T19:52:33"/>
    <n v="27"/>
    <n v="107"/>
    <x v="2"/>
    <x v="2"/>
    <x v="0"/>
    <x v="0"/>
    <n v="-5"/>
    <n v="2"/>
    <n v="134"/>
  </r>
  <r>
    <n v="965162"/>
    <s v="PC"/>
    <x v="1"/>
    <s v="Delivered"/>
    <d v="2019-03-01T20:09:04"/>
    <d v="2019-03-04T20:09:04"/>
    <d v="2019-03-07T20:09:04"/>
    <n v="48"/>
    <n v="127"/>
    <x v="4"/>
    <x v="7"/>
    <x v="0"/>
    <x v="0"/>
    <n v="-3"/>
    <n v="3"/>
    <n v="175"/>
  </r>
  <r>
    <n v="105042"/>
    <s v="Tablet"/>
    <x v="1"/>
    <s v="Delivered"/>
    <d v="2019-03-01T20:13:33"/>
    <d v="2019-03-06T20:13:33"/>
    <d v="2019-03-07T20:13:33"/>
    <n v="46"/>
    <n v="110"/>
    <x v="1"/>
    <x v="6"/>
    <x v="0"/>
    <x v="0"/>
    <n v="-1"/>
    <n v="5"/>
    <n v="156"/>
  </r>
  <r>
    <n v="217985"/>
    <s v="Laptop"/>
    <x v="1"/>
    <s v="Delivered"/>
    <d v="2019-03-01T20:16:42"/>
    <d v="2019-03-03T20:16:42"/>
    <d v="2019-03-08T20:16:42"/>
    <n v="0"/>
    <n v="124"/>
    <x v="0"/>
    <x v="3"/>
    <x v="1"/>
    <x v="0"/>
    <n v="-5"/>
    <n v="2"/>
    <n v="124"/>
  </r>
  <r>
    <n v="62622"/>
    <s v="Laptop"/>
    <x v="1"/>
    <s v="Delivered"/>
    <d v="2019-03-01T20:24:25"/>
    <d v="2019-03-04T20:24:25"/>
    <d v="2019-03-06T20:24:25"/>
    <n v="0"/>
    <n v="130"/>
    <x v="0"/>
    <x v="3"/>
    <x v="1"/>
    <x v="0"/>
    <n v="-2"/>
    <n v="3"/>
    <n v="130"/>
  </r>
  <r>
    <n v="56365"/>
    <s v="Laptop"/>
    <x v="0"/>
    <s v="Delivered"/>
    <d v="2019-03-01T20:24:49"/>
    <d v="2019-03-02T20:24:49"/>
    <d v="2019-03-05T20:24:49"/>
    <n v="0"/>
    <n v="126"/>
    <x v="3"/>
    <x v="9"/>
    <x v="1"/>
    <x v="0"/>
    <n v="-3"/>
    <n v="1"/>
    <n v="126"/>
  </r>
  <r>
    <n v="814969"/>
    <s v="Mobile"/>
    <x v="0"/>
    <s v="Delivered"/>
    <d v="2019-03-01T20:30:26"/>
    <d v="2019-03-06T20:30:26"/>
    <d v="2019-03-07T20:30:26"/>
    <n v="27"/>
    <n v="123"/>
    <x v="4"/>
    <x v="5"/>
    <x v="0"/>
    <x v="0"/>
    <n v="-1"/>
    <n v="5"/>
    <n v="150"/>
  </r>
  <r>
    <n v="153613"/>
    <s v="Mobile"/>
    <x v="1"/>
    <s v="Delivered"/>
    <d v="2019-03-01T20:30:32"/>
    <d v="2019-03-04T20:30:32"/>
    <d v="2019-03-06T20:30:32"/>
    <n v="87"/>
    <n v="94"/>
    <x v="1"/>
    <x v="6"/>
    <x v="0"/>
    <x v="1"/>
    <n v="-2"/>
    <n v="3"/>
    <n v="181"/>
  </r>
  <r>
    <n v="225035"/>
    <s v="PC"/>
    <x v="1"/>
    <s v="Delivered"/>
    <d v="2019-03-01T20:33:50"/>
    <d v="2019-03-11T20:33:50"/>
    <d v="2019-03-07T20:33:50"/>
    <n v="47"/>
    <n v="126"/>
    <x v="3"/>
    <x v="4"/>
    <x v="0"/>
    <x v="0"/>
    <n v="4"/>
    <n v="10"/>
    <n v="173"/>
  </r>
  <r>
    <n v="65841"/>
    <s v="PC"/>
    <x v="0"/>
    <s v="Delivered"/>
    <d v="2019-03-01T20:34:21"/>
    <d v="2019-03-04T20:34:21"/>
    <d v="2019-03-08T20:34:21"/>
    <n v="59"/>
    <n v="91"/>
    <x v="1"/>
    <x v="1"/>
    <x v="0"/>
    <x v="1"/>
    <n v="-4"/>
    <n v="3"/>
    <n v="150"/>
  </r>
  <r>
    <n v="911596"/>
    <s v="Laptop"/>
    <x v="1"/>
    <s v="Delivered"/>
    <d v="2019-03-01T20:36:46"/>
    <d v="2019-03-06T20:36:46"/>
    <d v="2019-03-08T20:36:46"/>
    <n v="29"/>
    <n v="105"/>
    <x v="2"/>
    <x v="2"/>
    <x v="0"/>
    <x v="1"/>
    <n v="-2"/>
    <n v="5"/>
    <n v="134"/>
  </r>
  <r>
    <n v="779884"/>
    <s v="Tablet"/>
    <x v="1"/>
    <s v="Delivered"/>
    <d v="2019-03-01T20:39:42"/>
    <d v="2019-03-07T20:39:42"/>
    <d v="2019-03-08T20:39:42"/>
    <n v="38"/>
    <n v="110"/>
    <x v="2"/>
    <x v="2"/>
    <x v="0"/>
    <x v="1"/>
    <n v="-1"/>
    <n v="6"/>
    <n v="148"/>
  </r>
  <r>
    <n v="673917"/>
    <s v="PC"/>
    <x v="1"/>
    <s v="Delivered"/>
    <d v="2019-03-01T20:40:15"/>
    <d v="2019-03-03T20:40:15"/>
    <d v="2019-03-07T20:40:15"/>
    <n v="46"/>
    <n v="124"/>
    <x v="4"/>
    <x v="7"/>
    <x v="0"/>
    <x v="0"/>
    <n v="-4"/>
    <n v="2"/>
    <n v="170"/>
  </r>
  <r>
    <n v="963116"/>
    <s v="Gaming Console"/>
    <x v="0"/>
    <s v="Delivered"/>
    <d v="2019-03-01T20:42:41"/>
    <d v="2019-03-08T20:42:41"/>
    <d v="2019-03-08T20:42:41"/>
    <n v="38"/>
    <n v="121"/>
    <x v="4"/>
    <x v="5"/>
    <x v="0"/>
    <x v="1"/>
    <n v="0"/>
    <n v="7"/>
    <n v="159"/>
  </r>
  <r>
    <n v="877840"/>
    <s v="TV - 32 in"/>
    <x v="1"/>
    <s v="Delivered"/>
    <d v="2019-03-01T20:43:04"/>
    <d v="2019-03-05T20:43:04"/>
    <d v="2019-03-08T20:43:04"/>
    <n v="0"/>
    <n v="129"/>
    <x v="0"/>
    <x v="3"/>
    <x v="1"/>
    <x v="1"/>
    <n v="-3"/>
    <n v="4"/>
    <n v="129"/>
  </r>
  <r>
    <n v="728942"/>
    <s v="Mobile"/>
    <x v="0"/>
    <s v="Delivered"/>
    <d v="2019-03-01T20:43:53"/>
    <d v="2019-03-09T20:43:53"/>
    <d v="2019-03-07T20:43:53"/>
    <n v="37"/>
    <n v="106"/>
    <x v="1"/>
    <x v="1"/>
    <x v="0"/>
    <x v="0"/>
    <n v="2"/>
    <n v="8"/>
    <n v="143"/>
  </r>
  <r>
    <n v="253533"/>
    <s v="Mobile"/>
    <x v="0"/>
    <s v="Delivered"/>
    <d v="2019-03-01T20:47:36"/>
    <d v="2019-03-01T20:47:36"/>
    <d v="2019-03-07T20:47:36"/>
    <n v="0"/>
    <n v="101"/>
    <x v="3"/>
    <x v="9"/>
    <x v="1"/>
    <x v="1"/>
    <n v="-6"/>
    <n v="0"/>
    <n v="101"/>
  </r>
  <r>
    <n v="465936"/>
    <s v="PC"/>
    <x v="1"/>
    <s v="Delivered"/>
    <d v="2019-03-01T20:49:36"/>
    <d v="2019-03-12T20:49:36"/>
    <d v="2019-03-06T20:49:36"/>
    <n v="28"/>
    <n v="125"/>
    <x v="4"/>
    <x v="7"/>
    <x v="0"/>
    <x v="1"/>
    <n v="6"/>
    <n v="11"/>
    <n v="153"/>
  </r>
  <r>
    <n v="37351"/>
    <s v="Mobile"/>
    <x v="1"/>
    <s v="Delivered"/>
    <d v="2019-03-01T20:54:44"/>
    <d v="2019-03-10T20:54:44"/>
    <d v="2019-03-08T20:54:44"/>
    <n v="25"/>
    <n v="123"/>
    <x v="3"/>
    <x v="4"/>
    <x v="0"/>
    <x v="0"/>
    <n v="2"/>
    <n v="9"/>
    <n v="148"/>
  </r>
  <r>
    <n v="890800"/>
    <s v="Gaming Console"/>
    <x v="1"/>
    <s v="Delivered"/>
    <d v="2019-03-01T20:56:10"/>
    <d v="2019-03-06T20:56:10"/>
    <d v="2019-03-04T20:56:10"/>
    <n v="0"/>
    <n v="122"/>
    <x v="0"/>
    <x v="3"/>
    <x v="1"/>
    <x v="1"/>
    <n v="2"/>
    <n v="5"/>
    <n v="122"/>
  </r>
  <r>
    <n v="825402"/>
    <s v="TV - 32 in"/>
    <x v="1"/>
    <s v="Delivered"/>
    <d v="2019-03-01T20:57:44"/>
    <d v="2019-03-08T20:57:44"/>
    <d v="2019-03-05T20:57:44"/>
    <n v="26"/>
    <n v="127"/>
    <x v="3"/>
    <x v="4"/>
    <x v="0"/>
    <x v="0"/>
    <n v="3"/>
    <n v="7"/>
    <n v="153"/>
  </r>
  <r>
    <n v="683364"/>
    <s v="TV - 32 in"/>
    <x v="0"/>
    <s v="Delivered"/>
    <d v="2019-03-01T20:57:55"/>
    <d v="2019-03-08T20:57:55"/>
    <d v="2019-03-05T20:57:55"/>
    <n v="49"/>
    <n v="114"/>
    <x v="2"/>
    <x v="8"/>
    <x v="0"/>
    <x v="1"/>
    <n v="3"/>
    <n v="7"/>
    <n v="163"/>
  </r>
  <r>
    <n v="430814"/>
    <s v="Mobile"/>
    <x v="1"/>
    <s v="Delivered"/>
    <d v="2019-03-01T21:04:17"/>
    <d v="2019-03-06T21:04:17"/>
    <d v="2019-03-04T21:04:17"/>
    <n v="69"/>
    <n v="100"/>
    <x v="3"/>
    <x v="4"/>
    <x v="0"/>
    <x v="1"/>
    <n v="2"/>
    <n v="5"/>
    <n v="169"/>
  </r>
  <r>
    <n v="704883"/>
    <s v="Mobile"/>
    <x v="0"/>
    <s v="Delivered"/>
    <d v="2019-03-01T21:12:04"/>
    <d v="2019-03-07T21:12:04"/>
    <d v="2019-03-07T21:12:04"/>
    <n v="44"/>
    <n v="113"/>
    <x v="1"/>
    <x v="1"/>
    <x v="0"/>
    <x v="0"/>
    <n v="0"/>
    <n v="6"/>
    <n v="157"/>
  </r>
  <r>
    <n v="479236"/>
    <s v="Mobile"/>
    <x v="0"/>
    <s v="Delivered"/>
    <d v="2019-03-01T21:14:01"/>
    <d v="2019-03-04T21:14:01"/>
    <d v="2019-03-06T21:14:01"/>
    <n v="34"/>
    <n v="127"/>
    <x v="0"/>
    <x v="0"/>
    <x v="0"/>
    <x v="1"/>
    <n v="-2"/>
    <n v="3"/>
    <n v="161"/>
  </r>
  <r>
    <n v="474595"/>
    <s v="TV - 50 in"/>
    <x v="1"/>
    <s v="Delivered"/>
    <d v="2019-03-01T21:14:46"/>
    <d v="2019-03-05T21:14:46"/>
    <d v="2019-03-04T21:14:46"/>
    <n v="44"/>
    <n v="120"/>
    <x v="4"/>
    <x v="7"/>
    <x v="0"/>
    <x v="0"/>
    <n v="1"/>
    <n v="4"/>
    <n v="164"/>
  </r>
  <r>
    <n v="211494"/>
    <s v="TV - 32 in"/>
    <x v="1"/>
    <s v="Delivered"/>
    <d v="2019-03-01T21:17:14"/>
    <d v="2019-03-08T21:17:14"/>
    <d v="2019-03-07T21:17:14"/>
    <n v="0"/>
    <n v="124"/>
    <x v="0"/>
    <x v="3"/>
    <x v="1"/>
    <x v="0"/>
    <n v="1"/>
    <n v="7"/>
    <n v="124"/>
  </r>
  <r>
    <n v="62344"/>
    <s v="Mobile"/>
    <x v="1"/>
    <s v="Delivered"/>
    <d v="2019-03-01T21:17:41"/>
    <d v="2019-03-06T21:17:41"/>
    <d v="2019-03-07T21:17:41"/>
    <n v="0"/>
    <n v="126"/>
    <x v="0"/>
    <x v="3"/>
    <x v="1"/>
    <x v="1"/>
    <n v="-1"/>
    <n v="5"/>
    <n v="126"/>
  </r>
  <r>
    <n v="688410"/>
    <s v="Mobile"/>
    <x v="0"/>
    <s v="Delivered"/>
    <d v="2019-03-01T21:18:11"/>
    <d v="2019-03-10T21:18:11"/>
    <d v="2019-03-08T21:18:11"/>
    <n v="27"/>
    <n v="108"/>
    <x v="1"/>
    <x v="1"/>
    <x v="0"/>
    <x v="0"/>
    <n v="2"/>
    <n v="9"/>
    <n v="135"/>
  </r>
  <r>
    <n v="235626"/>
    <s v="Mobile"/>
    <x v="0"/>
    <s v="Delivered"/>
    <d v="2019-03-01T21:24:26"/>
    <d v="2019-03-09T21:24:26"/>
    <d v="2019-03-07T21:24:26"/>
    <n v="50"/>
    <n v="130"/>
    <x v="0"/>
    <x v="0"/>
    <x v="0"/>
    <x v="0"/>
    <n v="2"/>
    <n v="8"/>
    <n v="180"/>
  </r>
  <r>
    <n v="672748"/>
    <s v="Laptop"/>
    <x v="0"/>
    <s v="Delivered"/>
    <d v="2019-03-01T21:24:37"/>
    <d v="2019-03-09T21:24:37"/>
    <d v="2019-03-06T21:24:37"/>
    <n v="63"/>
    <n v="93"/>
    <x v="2"/>
    <x v="8"/>
    <x v="0"/>
    <x v="1"/>
    <n v="3"/>
    <n v="8"/>
    <n v="156"/>
  </r>
  <r>
    <n v="470179"/>
    <s v="Laptop"/>
    <x v="0"/>
    <s v="Delivered"/>
    <d v="2019-03-01T21:47:14"/>
    <d v="2019-03-08T21:47:14"/>
    <d v="2019-03-08T21:47:14"/>
    <n v="25"/>
    <n v="115"/>
    <x v="1"/>
    <x v="1"/>
    <x v="0"/>
    <x v="0"/>
    <n v="0"/>
    <n v="7"/>
    <n v="140"/>
  </r>
  <r>
    <n v="312364"/>
    <s v="Laptop"/>
    <x v="0"/>
    <s v="Delivered"/>
    <d v="2019-03-01T21:52:52"/>
    <d v="2019-03-03T21:52:52"/>
    <d v="2019-03-08T21:52:52"/>
    <n v="31"/>
    <n v="114"/>
    <x v="1"/>
    <x v="1"/>
    <x v="0"/>
    <x v="1"/>
    <n v="-5"/>
    <n v="2"/>
    <n v="145"/>
  </r>
  <r>
    <n v="257505"/>
    <s v="Mobile"/>
    <x v="1"/>
    <s v="Delivered"/>
    <d v="2019-03-01T21:54:49"/>
    <d v="2019-03-08T21:54:49"/>
    <d v="2019-03-05T21:54:49"/>
    <n v="0"/>
    <n v="129"/>
    <x v="0"/>
    <x v="3"/>
    <x v="1"/>
    <x v="0"/>
    <n v="3"/>
    <n v="7"/>
    <n v="129"/>
  </r>
  <r>
    <n v="391198"/>
    <s v="Laptop"/>
    <x v="1"/>
    <s v="Delivered"/>
    <d v="2019-03-01T21:57:34"/>
    <d v="2019-03-08T21:57:34"/>
    <d v="2019-03-05T21:57:34"/>
    <n v="44"/>
    <n v="121"/>
    <x v="3"/>
    <x v="4"/>
    <x v="0"/>
    <x v="0"/>
    <n v="3"/>
    <n v="7"/>
    <n v="165"/>
  </r>
  <r>
    <n v="805979"/>
    <s v="Mobile"/>
    <x v="1"/>
    <s v="Delivered"/>
    <d v="2019-03-01T21:59:03"/>
    <d v="2019-03-11T21:59:03"/>
    <d v="2019-03-07T21:59:03"/>
    <n v="31"/>
    <n v="128"/>
    <x v="3"/>
    <x v="4"/>
    <x v="0"/>
    <x v="0"/>
    <n v="4"/>
    <n v="10"/>
    <n v="159"/>
  </r>
  <r>
    <n v="961551"/>
    <s v="Laptop"/>
    <x v="1"/>
    <s v="Delivered"/>
    <d v="2019-03-01T22:08:30"/>
    <d v="2019-03-03T22:08:30"/>
    <d v="2019-03-05T22:08:30"/>
    <n v="59"/>
    <n v="106"/>
    <x v="3"/>
    <x v="4"/>
    <x v="0"/>
    <x v="1"/>
    <n v="-2"/>
    <n v="2"/>
    <n v="165"/>
  </r>
  <r>
    <n v="129090"/>
    <s v="Mobile"/>
    <x v="0"/>
    <s v="Delivered"/>
    <d v="2019-03-01T22:09:23"/>
    <d v="2019-03-07T22:09:23"/>
    <d v="2019-03-06T22:09:23"/>
    <n v="0"/>
    <n v="129"/>
    <x v="3"/>
    <x v="9"/>
    <x v="1"/>
    <x v="0"/>
    <n v="1"/>
    <n v="6"/>
    <n v="129"/>
  </r>
  <r>
    <n v="846615"/>
    <s v="TV - 40 in"/>
    <x v="1"/>
    <s v="Delivered"/>
    <d v="2019-03-01T22:09:59"/>
    <d v="2019-03-08T22:09:59"/>
    <d v="2019-03-08T22:09:59"/>
    <n v="37"/>
    <n v="109"/>
    <x v="1"/>
    <x v="6"/>
    <x v="0"/>
    <x v="0"/>
    <n v="0"/>
    <n v="7"/>
    <n v="146"/>
  </r>
  <r>
    <n v="362032"/>
    <s v="Laptop"/>
    <x v="0"/>
    <s v="Delivered"/>
    <d v="2019-03-01T22:15:09"/>
    <d v="2019-03-04T22:15:09"/>
    <d v="2019-03-05T22:15:09"/>
    <n v="45"/>
    <n v="126"/>
    <x v="0"/>
    <x v="0"/>
    <x v="0"/>
    <x v="1"/>
    <n v="-1"/>
    <n v="3"/>
    <n v="171"/>
  </r>
  <r>
    <n v="625283"/>
    <s v="PC"/>
    <x v="1"/>
    <s v="Delivered"/>
    <d v="2019-03-01T22:17:50"/>
    <d v="2019-03-07T22:17:50"/>
    <d v="2019-03-04T22:17:50"/>
    <n v="87"/>
    <n v="92"/>
    <x v="1"/>
    <x v="6"/>
    <x v="0"/>
    <x v="1"/>
    <n v="3"/>
    <n v="6"/>
    <n v="179"/>
  </r>
  <r>
    <n v="964746"/>
    <s v="TV - 32 in"/>
    <x v="1"/>
    <s v="Delivered"/>
    <d v="2019-03-01T22:23:19"/>
    <d v="2019-03-06T22:23:19"/>
    <d v="2019-03-07T22:23:19"/>
    <n v="0"/>
    <n v="109"/>
    <x v="0"/>
    <x v="3"/>
    <x v="1"/>
    <x v="1"/>
    <n v="-1"/>
    <n v="5"/>
    <n v="109"/>
  </r>
  <r>
    <n v="919926"/>
    <s v="Gaming Console"/>
    <x v="1"/>
    <s v="Delivered"/>
    <d v="2019-03-01T22:25:37"/>
    <d v="2019-03-03T22:25:37"/>
    <d v="2019-03-06T22:25:37"/>
    <n v="43"/>
    <n v="105"/>
    <x v="2"/>
    <x v="2"/>
    <x v="0"/>
    <x v="0"/>
    <n v="-3"/>
    <n v="2"/>
    <n v="148"/>
  </r>
  <r>
    <n v="780034"/>
    <s v="Laptop"/>
    <x v="0"/>
    <s v="Delivered"/>
    <d v="2019-03-01T22:47:05"/>
    <d v="2019-03-05T22:47:05"/>
    <d v="2019-03-06T22:47:05"/>
    <n v="43"/>
    <n v="108"/>
    <x v="1"/>
    <x v="1"/>
    <x v="0"/>
    <x v="0"/>
    <n v="-1"/>
    <n v="4"/>
    <n v="151"/>
  </r>
  <r>
    <n v="192350"/>
    <s v="Mobile"/>
    <x v="0"/>
    <s v="Delivered"/>
    <d v="2019-03-01T22:48:48"/>
    <d v="2019-03-10T22:48:48"/>
    <d v="2019-03-07T22:48:48"/>
    <n v="46"/>
    <n v="109"/>
    <x v="1"/>
    <x v="1"/>
    <x v="0"/>
    <x v="0"/>
    <n v="3"/>
    <n v="9"/>
    <n v="155"/>
  </r>
  <r>
    <n v="789290"/>
    <s v="Mobile"/>
    <x v="0"/>
    <s v="Delivered"/>
    <d v="2019-03-01T22:51:34"/>
    <d v="2019-03-05T22:51:34"/>
    <d v="2019-03-05T22:51:34"/>
    <n v="44"/>
    <n v="123"/>
    <x v="4"/>
    <x v="5"/>
    <x v="0"/>
    <x v="0"/>
    <n v="0"/>
    <n v="4"/>
    <n v="167"/>
  </r>
  <r>
    <n v="949472"/>
    <s v="Tablet"/>
    <x v="1"/>
    <s v="Delivered"/>
    <d v="2019-03-01T22:51:42"/>
    <d v="2019-03-07T22:51:42"/>
    <d v="2019-03-05T22:51:42"/>
    <n v="27"/>
    <n v="124"/>
    <x v="3"/>
    <x v="4"/>
    <x v="0"/>
    <x v="1"/>
    <n v="2"/>
    <n v="6"/>
    <n v="151"/>
  </r>
  <r>
    <n v="38725"/>
    <s v="Laptop"/>
    <x v="1"/>
    <s v="Delivered"/>
    <d v="2019-03-01T22:54:18"/>
    <d v="2019-03-08T22:54:18"/>
    <d v="2019-03-08T22:54:18"/>
    <n v="25"/>
    <n v="112"/>
    <x v="2"/>
    <x v="2"/>
    <x v="0"/>
    <x v="0"/>
    <n v="0"/>
    <n v="7"/>
    <n v="137"/>
  </r>
  <r>
    <n v="561453"/>
    <s v="Tablet"/>
    <x v="0"/>
    <s v="Delivered"/>
    <d v="2019-03-01T22:57:16"/>
    <d v="2019-03-06T22:57:16"/>
    <d v="2019-03-08T22:57:16"/>
    <n v="0"/>
    <n v="121"/>
    <x v="3"/>
    <x v="9"/>
    <x v="1"/>
    <x v="0"/>
    <n v="-2"/>
    <n v="5"/>
    <n v="121"/>
  </r>
  <r>
    <n v="892248"/>
    <s v="Mobile"/>
    <x v="1"/>
    <s v="Delivered"/>
    <d v="2019-03-01T23:04:30"/>
    <d v="2019-03-06T23:04:30"/>
    <d v="2019-03-08T23:04:30"/>
    <n v="45"/>
    <n v="110"/>
    <x v="1"/>
    <x v="6"/>
    <x v="0"/>
    <x v="1"/>
    <n v="-2"/>
    <n v="5"/>
    <n v="155"/>
  </r>
  <r>
    <n v="91517"/>
    <s v="Mobile"/>
    <x v="1"/>
    <s v="Delivered"/>
    <d v="2019-03-01T23:07:08"/>
    <d v="2019-03-04T23:07:08"/>
    <d v="2019-03-08T23:07:08"/>
    <n v="29"/>
    <n v="114"/>
    <x v="2"/>
    <x v="2"/>
    <x v="0"/>
    <x v="0"/>
    <n v="-4"/>
    <n v="3"/>
    <n v="143"/>
  </r>
  <r>
    <n v="785572"/>
    <s v="Laptop"/>
    <x v="1"/>
    <s v="Delivered"/>
    <d v="2019-03-01T23:08:38"/>
    <d v="2019-03-03T23:08:38"/>
    <d v="2019-03-08T23:08:38"/>
    <n v="72"/>
    <n v="93"/>
    <x v="1"/>
    <x v="6"/>
    <x v="0"/>
    <x v="1"/>
    <n v="-5"/>
    <n v="2"/>
    <n v="165"/>
  </r>
  <r>
    <n v="245704"/>
    <s v="Mobile"/>
    <x v="0"/>
    <s v="Delivered"/>
    <d v="2019-03-01T23:19:21"/>
    <d v="2019-03-05T23:19:21"/>
    <d v="2019-03-08T23:19:21"/>
    <n v="88"/>
    <n v="102"/>
    <x v="0"/>
    <x v="0"/>
    <x v="0"/>
    <x v="1"/>
    <n v="-3"/>
    <n v="4"/>
    <n v="190"/>
  </r>
  <r>
    <n v="554678"/>
    <s v="Laptop"/>
    <x v="1"/>
    <s v="Delivered"/>
    <d v="2019-03-01T23:22:47"/>
    <d v="2019-03-07T23:22:47"/>
    <d v="2019-03-08T23:22:47"/>
    <n v="68"/>
    <n v="108"/>
    <x v="3"/>
    <x v="4"/>
    <x v="0"/>
    <x v="1"/>
    <n v="-1"/>
    <n v="6"/>
    <n v="176"/>
  </r>
  <r>
    <n v="705732"/>
    <s v="PC"/>
    <x v="1"/>
    <s v="Delivered"/>
    <d v="2019-03-01T23:31:09"/>
    <d v="2019-03-03T23:31:09"/>
    <d v="2019-03-08T23:31:09"/>
    <n v="32"/>
    <n v="114"/>
    <x v="1"/>
    <x v="6"/>
    <x v="0"/>
    <x v="1"/>
    <n v="-5"/>
    <n v="2"/>
    <n v="146"/>
  </r>
  <r>
    <n v="426803"/>
    <s v="Tablet"/>
    <x v="0"/>
    <s v="Delivered"/>
    <d v="2019-03-01T23:32:41"/>
    <d v="2019-03-03T23:32:41"/>
    <d v="2019-03-06T23:32:41"/>
    <n v="71"/>
    <n v="101"/>
    <x v="0"/>
    <x v="0"/>
    <x v="0"/>
    <x v="1"/>
    <n v="-3"/>
    <n v="2"/>
    <n v="172"/>
  </r>
  <r>
    <n v="312374"/>
    <s v="Laptop"/>
    <x v="1"/>
    <s v="Delivered"/>
    <d v="2019-03-01T23:37:34"/>
    <d v="2019-03-03T23:37:34"/>
    <d v="2019-03-04T23:37:34"/>
    <n v="62"/>
    <n v="104"/>
    <x v="3"/>
    <x v="4"/>
    <x v="0"/>
    <x v="1"/>
    <n v="-1"/>
    <n v="2"/>
    <n v="166"/>
  </r>
  <r>
    <n v="523461"/>
    <s v="Gaming Console"/>
    <x v="0"/>
    <s v="Delivered"/>
    <d v="2019-03-01T23:38:34"/>
    <d v="2019-03-07T23:38:34"/>
    <d v="2019-03-05T23:38:34"/>
    <n v="46"/>
    <n v="128"/>
    <x v="4"/>
    <x v="5"/>
    <x v="0"/>
    <x v="0"/>
    <n v="2"/>
    <n v="6"/>
    <n v="174"/>
  </r>
  <r>
    <n v="303359"/>
    <s v="PC"/>
    <x v="0"/>
    <s v="Delivered"/>
    <d v="2019-03-01T23:43:37"/>
    <d v="2019-03-05T23:43:37"/>
    <d v="2019-03-04T23:43:37"/>
    <n v="41"/>
    <n v="124"/>
    <x v="4"/>
    <x v="5"/>
    <x v="0"/>
    <x v="0"/>
    <n v="1"/>
    <n v="4"/>
    <n v="165"/>
  </r>
  <r>
    <n v="687978"/>
    <s v="Mobile"/>
    <x v="1"/>
    <s v="Delivered"/>
    <d v="2019-03-01T23:52:09"/>
    <d v="2019-03-06T23:52:09"/>
    <d v="2019-03-04T23:52:09"/>
    <n v="37"/>
    <n v="123"/>
    <x v="4"/>
    <x v="7"/>
    <x v="0"/>
    <x v="0"/>
    <n v="2"/>
    <n v="5"/>
    <n v="160"/>
  </r>
  <r>
    <n v="603066"/>
    <s v="Mobile"/>
    <x v="0"/>
    <s v="Delivered"/>
    <d v="2019-03-01T23:56:01"/>
    <d v="2019-03-07T23:56:01"/>
    <d v="2019-03-06T23:56:01"/>
    <n v="27"/>
    <n v="122"/>
    <x v="0"/>
    <x v="0"/>
    <x v="0"/>
    <x v="0"/>
    <n v="1"/>
    <n v="6"/>
    <n v="149"/>
  </r>
  <r>
    <n v="228840"/>
    <s v="PC"/>
    <x v="1"/>
    <s v="Delivered"/>
    <d v="2019-03-01T23:57:25"/>
    <d v="2019-03-06T23:57:25"/>
    <d v="2019-03-08T23:57:25"/>
    <n v="82"/>
    <n v="87"/>
    <x v="1"/>
    <x v="6"/>
    <x v="0"/>
    <x v="1"/>
    <n v="-2"/>
    <n v="5"/>
    <n v="169"/>
  </r>
  <r>
    <n v="674982"/>
    <s v="TV - 32 in"/>
    <x v="0"/>
    <s v="Delivered"/>
    <d v="2019-03-01T23:59:11"/>
    <d v="2019-03-05T23:59:11"/>
    <d v="2019-03-04T23:59:11"/>
    <n v="39"/>
    <n v="113"/>
    <x v="1"/>
    <x v="1"/>
    <x v="0"/>
    <x v="0"/>
    <n v="1"/>
    <n v="4"/>
    <n v="152"/>
  </r>
  <r>
    <n v="924488"/>
    <s v="Laptop"/>
    <x v="0"/>
    <s v="Delivered"/>
    <d v="2019-03-02T00:00:17"/>
    <d v="2019-03-04T00:00:17"/>
    <d v="2019-03-08T00:00:17"/>
    <n v="73"/>
    <n v="95"/>
    <x v="1"/>
    <x v="1"/>
    <x v="0"/>
    <x v="1"/>
    <n v="-4"/>
    <n v="2"/>
    <n v="168"/>
  </r>
  <r>
    <n v="557964"/>
    <s v="Laptop"/>
    <x v="0"/>
    <s v="Delivered"/>
    <d v="2019-03-02T00:08:39"/>
    <d v="2019-03-05T00:08:39"/>
    <d v="2019-03-07T00:08:39"/>
    <n v="0"/>
    <n v="129"/>
    <x v="3"/>
    <x v="9"/>
    <x v="1"/>
    <x v="1"/>
    <n v="-2"/>
    <n v="3"/>
    <n v="129"/>
  </r>
  <r>
    <n v="526571"/>
    <s v="Tablet"/>
    <x v="0"/>
    <s v="Delivered"/>
    <d v="2019-03-02T00:18:23"/>
    <d v="2019-03-05T00:18:23"/>
    <d v="2019-03-06T00:18:23"/>
    <n v="26"/>
    <n v="106"/>
    <x v="2"/>
    <x v="8"/>
    <x v="0"/>
    <x v="0"/>
    <n v="-1"/>
    <n v="3"/>
    <n v="132"/>
  </r>
  <r>
    <n v="146368"/>
    <s v="Laptop"/>
    <x v="1"/>
    <s v="Delivered"/>
    <d v="2019-03-02T00:27:53"/>
    <d v="2019-03-12T00:27:53"/>
    <d v="2019-03-09T00:27:53"/>
    <n v="29"/>
    <n v="129"/>
    <x v="4"/>
    <x v="7"/>
    <x v="0"/>
    <x v="1"/>
    <n v="3"/>
    <n v="10"/>
    <n v="158"/>
  </r>
  <r>
    <n v="371869"/>
    <s v="TV - 50 in"/>
    <x v="1"/>
    <s v="Delivered"/>
    <d v="2019-03-02T00:41:24"/>
    <d v="2019-03-05T00:41:24"/>
    <d v="2019-03-05T00:41:24"/>
    <n v="0"/>
    <n v="128"/>
    <x v="0"/>
    <x v="3"/>
    <x v="1"/>
    <x v="0"/>
    <n v="0"/>
    <n v="3"/>
    <n v="128"/>
  </r>
  <r>
    <n v="111750"/>
    <s v="Mobile"/>
    <x v="1"/>
    <s v="Delivered"/>
    <d v="2019-03-02T00:55:39"/>
    <d v="2019-03-06T00:55:39"/>
    <d v="2019-03-07T00:55:39"/>
    <n v="38"/>
    <n v="112"/>
    <x v="2"/>
    <x v="2"/>
    <x v="0"/>
    <x v="0"/>
    <n v="-1"/>
    <n v="4"/>
    <n v="150"/>
  </r>
  <r>
    <n v="379572"/>
    <s v="PC"/>
    <x v="1"/>
    <s v="Delivered"/>
    <d v="2019-03-02T01:07:00"/>
    <d v="2019-03-02T01:07:00"/>
    <d v="2019-03-05T01:07:00"/>
    <n v="0"/>
    <n v="101"/>
    <x v="0"/>
    <x v="3"/>
    <x v="1"/>
    <x v="1"/>
    <n v="-3"/>
    <n v="0"/>
    <n v="101"/>
  </r>
  <r>
    <n v="464813"/>
    <s v="Mobile"/>
    <x v="1"/>
    <s v="Delivered"/>
    <d v="2019-03-02T01:12:50"/>
    <d v="2019-03-06T01:12:50"/>
    <d v="2019-03-09T01:12:50"/>
    <n v="47"/>
    <n v="113"/>
    <x v="1"/>
    <x v="6"/>
    <x v="0"/>
    <x v="0"/>
    <n v="-3"/>
    <n v="4"/>
    <n v="160"/>
  </r>
  <r>
    <n v="170265"/>
    <s v="Mobile"/>
    <x v="0"/>
    <s v="Delivered"/>
    <d v="2019-03-02T01:24:47"/>
    <d v="2019-03-04T01:24:47"/>
    <d v="2019-03-06T01:24:47"/>
    <n v="26"/>
    <n v="123"/>
    <x v="4"/>
    <x v="5"/>
    <x v="0"/>
    <x v="0"/>
    <n v="-2"/>
    <n v="2"/>
    <n v="149"/>
  </r>
  <r>
    <n v="853792"/>
    <s v="Laptop"/>
    <x v="0"/>
    <s v="Delivered"/>
    <d v="2019-03-02T01:28:11"/>
    <d v="2019-03-06T01:28:11"/>
    <d v="2019-03-07T01:28:11"/>
    <n v="71"/>
    <n v="105"/>
    <x v="0"/>
    <x v="0"/>
    <x v="0"/>
    <x v="1"/>
    <n v="-1"/>
    <n v="4"/>
    <n v="176"/>
  </r>
  <r>
    <n v="182042"/>
    <s v="Tablet"/>
    <x v="0"/>
    <s v="Delivered"/>
    <d v="2019-03-02T01:29:29"/>
    <d v="2019-03-07T01:29:29"/>
    <d v="2019-03-06T01:29:29"/>
    <n v="27"/>
    <n v="112"/>
    <x v="1"/>
    <x v="1"/>
    <x v="0"/>
    <x v="0"/>
    <n v="1"/>
    <n v="5"/>
    <n v="139"/>
  </r>
  <r>
    <n v="701325"/>
    <s v="Mobile"/>
    <x v="0"/>
    <s v="Delivered"/>
    <d v="2019-03-02T01:34:22"/>
    <d v="2019-03-09T01:34:22"/>
    <d v="2019-03-09T01:34:22"/>
    <n v="36"/>
    <n v="109"/>
    <x v="2"/>
    <x v="8"/>
    <x v="0"/>
    <x v="0"/>
    <n v="0"/>
    <n v="7"/>
    <n v="145"/>
  </r>
  <r>
    <n v="805662"/>
    <s v="PC"/>
    <x v="0"/>
    <s v="Delivered"/>
    <d v="2019-03-02T01:36:51"/>
    <d v="2019-03-06T01:36:51"/>
    <d v="2019-03-09T01:36:51"/>
    <n v="60"/>
    <n v="100"/>
    <x v="0"/>
    <x v="0"/>
    <x v="0"/>
    <x v="1"/>
    <n v="-3"/>
    <n v="4"/>
    <n v="160"/>
  </r>
  <r>
    <n v="449417"/>
    <s v="Laptop"/>
    <x v="1"/>
    <s v="Delivered"/>
    <d v="2019-03-02T01:38:09"/>
    <d v="2019-03-13T01:38:09"/>
    <d v="2019-03-07T01:38:09"/>
    <n v="62"/>
    <n v="110"/>
    <x v="4"/>
    <x v="7"/>
    <x v="0"/>
    <x v="1"/>
    <n v="6"/>
    <n v="11"/>
    <n v="172"/>
  </r>
  <r>
    <n v="100137"/>
    <s v="Tablet"/>
    <x v="1"/>
    <s v="Delivered"/>
    <d v="2019-03-02T01:47:54"/>
    <d v="2019-03-06T01:47:54"/>
    <d v="2019-03-06T01:47:54"/>
    <n v="0"/>
    <n v="123"/>
    <x v="0"/>
    <x v="3"/>
    <x v="1"/>
    <x v="0"/>
    <n v="0"/>
    <n v="4"/>
    <n v="123"/>
  </r>
  <r>
    <n v="266483"/>
    <s v="PC"/>
    <x v="1"/>
    <s v="Delivered"/>
    <d v="2019-03-02T01:48:01"/>
    <d v="2019-03-03T01:48:01"/>
    <d v="2019-03-09T01:48:01"/>
    <n v="0"/>
    <n v="130"/>
    <x v="0"/>
    <x v="3"/>
    <x v="1"/>
    <x v="0"/>
    <n v="-6"/>
    <n v="1"/>
    <n v="130"/>
  </r>
  <r>
    <n v="665747"/>
    <s v="Mobile"/>
    <x v="1"/>
    <s v="Delivered"/>
    <d v="2019-03-02T01:53:43"/>
    <d v="2019-03-05T01:53:43"/>
    <d v="2019-03-07T01:53:43"/>
    <n v="46"/>
    <n v="113"/>
    <x v="1"/>
    <x v="6"/>
    <x v="0"/>
    <x v="0"/>
    <n v="-2"/>
    <n v="3"/>
    <n v="159"/>
  </r>
  <r>
    <n v="962682"/>
    <s v="Laptop"/>
    <x v="1"/>
    <s v="Delivered"/>
    <d v="2019-03-02T01:55:15"/>
    <d v="2019-03-12T01:55:15"/>
    <d v="2019-03-06T01:55:15"/>
    <n v="49"/>
    <n v="129"/>
    <x v="3"/>
    <x v="4"/>
    <x v="0"/>
    <x v="0"/>
    <n v="6"/>
    <n v="10"/>
    <n v="178"/>
  </r>
  <r>
    <n v="417466"/>
    <s v="Mobile"/>
    <x v="0"/>
    <s v="Delivered"/>
    <d v="2019-03-02T01:55:55"/>
    <d v="2019-03-06T01:55:55"/>
    <d v="2019-03-09T01:55:55"/>
    <n v="0"/>
    <n v="121"/>
    <x v="3"/>
    <x v="9"/>
    <x v="1"/>
    <x v="0"/>
    <n v="-3"/>
    <n v="4"/>
    <n v="121"/>
  </r>
  <r>
    <n v="383203"/>
    <s v="PC"/>
    <x v="0"/>
    <s v="Delivered"/>
    <d v="2019-03-02T01:56:49"/>
    <d v="2019-03-08T01:56:49"/>
    <d v="2019-03-07T01:56:49"/>
    <n v="39"/>
    <n v="125"/>
    <x v="0"/>
    <x v="0"/>
    <x v="0"/>
    <x v="0"/>
    <n v="1"/>
    <n v="6"/>
    <n v="164"/>
  </r>
  <r>
    <n v="404624"/>
    <s v="Mobile"/>
    <x v="1"/>
    <s v="Delivered"/>
    <d v="2019-03-02T02:02:57"/>
    <d v="2019-03-02T02:02:57"/>
    <d v="2019-03-07T02:02:57"/>
    <n v="0"/>
    <n v="125"/>
    <x v="0"/>
    <x v="3"/>
    <x v="1"/>
    <x v="1"/>
    <n v="-5"/>
    <n v="0"/>
    <n v="125"/>
  </r>
  <r>
    <n v="704398"/>
    <s v="PC"/>
    <x v="0"/>
    <s v="Delivered"/>
    <d v="2019-03-02T02:04:22"/>
    <d v="2019-03-03T02:04:22"/>
    <d v="2019-03-05T02:04:22"/>
    <n v="0"/>
    <n v="104"/>
    <x v="3"/>
    <x v="9"/>
    <x v="1"/>
    <x v="1"/>
    <n v="-2"/>
    <n v="1"/>
    <n v="104"/>
  </r>
  <r>
    <n v="751257"/>
    <s v="Laptop"/>
    <x v="0"/>
    <s v="Delivered"/>
    <d v="2019-03-02T02:15:19"/>
    <d v="2019-03-04T02:15:19"/>
    <d v="2019-03-09T02:15:19"/>
    <n v="33"/>
    <n v="123"/>
    <x v="4"/>
    <x v="5"/>
    <x v="0"/>
    <x v="0"/>
    <n v="-5"/>
    <n v="2"/>
    <n v="156"/>
  </r>
  <r>
    <n v="27233"/>
    <s v="PC"/>
    <x v="1"/>
    <s v="Delivered"/>
    <d v="2019-03-02T02:25:42"/>
    <d v="2019-03-04T02:25:42"/>
    <d v="2019-03-07T02:25:42"/>
    <n v="41"/>
    <n v="127"/>
    <x v="4"/>
    <x v="7"/>
    <x v="0"/>
    <x v="0"/>
    <n v="-3"/>
    <n v="2"/>
    <n v="168"/>
  </r>
  <r>
    <n v="213474"/>
    <s v="Mobile"/>
    <x v="0"/>
    <s v="Delivered"/>
    <d v="2019-03-02T02:29:02"/>
    <d v="2019-03-05T02:29:02"/>
    <d v="2019-03-06T02:29:02"/>
    <n v="64"/>
    <n v="107"/>
    <x v="0"/>
    <x v="0"/>
    <x v="0"/>
    <x v="1"/>
    <n v="-1"/>
    <n v="3"/>
    <n v="171"/>
  </r>
  <r>
    <n v="387089"/>
    <s v="Tablet"/>
    <x v="0"/>
    <s v="Delivered"/>
    <d v="2019-03-02T02:36:38"/>
    <d v="2019-03-08T02:36:38"/>
    <d v="2019-03-07T02:36:38"/>
    <n v="50"/>
    <n v="125"/>
    <x v="0"/>
    <x v="0"/>
    <x v="0"/>
    <x v="0"/>
    <n v="1"/>
    <n v="6"/>
    <n v="175"/>
  </r>
  <r>
    <n v="156670"/>
    <s v="Mobile"/>
    <x v="0"/>
    <s v="Delivered"/>
    <d v="2019-03-02T02:38:55"/>
    <d v="2019-03-07T02:38:55"/>
    <d v="2019-03-05T02:38:55"/>
    <n v="0"/>
    <n v="105"/>
    <x v="3"/>
    <x v="9"/>
    <x v="1"/>
    <x v="1"/>
    <n v="2"/>
    <n v="5"/>
    <n v="105"/>
  </r>
  <r>
    <n v="759526"/>
    <s v="Laptop"/>
    <x v="1"/>
    <s v="Delivered"/>
    <d v="2019-03-02T02:41:12"/>
    <d v="2019-03-08T02:41:12"/>
    <d v="2019-03-06T02:41:12"/>
    <n v="60"/>
    <n v="86"/>
    <x v="1"/>
    <x v="6"/>
    <x v="0"/>
    <x v="1"/>
    <n v="2"/>
    <n v="6"/>
    <n v="146"/>
  </r>
  <r>
    <n v="694898"/>
    <s v="PC"/>
    <x v="1"/>
    <s v="Delivered"/>
    <d v="2019-03-02T02:41:39"/>
    <d v="2019-03-11T02:41:39"/>
    <d v="2019-03-05T02:41:39"/>
    <n v="37"/>
    <n v="122"/>
    <x v="3"/>
    <x v="4"/>
    <x v="0"/>
    <x v="0"/>
    <n v="6"/>
    <n v="9"/>
    <n v="159"/>
  </r>
  <r>
    <n v="99484"/>
    <s v="Laptop"/>
    <x v="1"/>
    <s v="Delivered"/>
    <d v="2019-03-02T02:45:28"/>
    <d v="2019-03-09T02:45:28"/>
    <d v="2019-03-07T02:45:28"/>
    <n v="80"/>
    <n v="87"/>
    <x v="2"/>
    <x v="2"/>
    <x v="0"/>
    <x v="1"/>
    <n v="2"/>
    <n v="7"/>
    <n v="167"/>
  </r>
  <r>
    <n v="687699"/>
    <s v="Gaming Console"/>
    <x v="0"/>
    <s v="Delivered"/>
    <d v="2019-03-02T02:45:36"/>
    <d v="2019-03-08T02:45:36"/>
    <d v="2019-03-08T02:45:36"/>
    <n v="30"/>
    <n v="111"/>
    <x v="2"/>
    <x v="8"/>
    <x v="0"/>
    <x v="0"/>
    <n v="0"/>
    <n v="6"/>
    <n v="141"/>
  </r>
  <r>
    <n v="345158"/>
    <s v="PC"/>
    <x v="0"/>
    <s v="Delivered"/>
    <d v="2019-03-02T02:48:01"/>
    <d v="2019-03-07T02:48:01"/>
    <d v="2019-03-07T02:48:01"/>
    <n v="0"/>
    <n v="106"/>
    <x v="3"/>
    <x v="9"/>
    <x v="1"/>
    <x v="1"/>
    <n v="0"/>
    <n v="5"/>
    <n v="106"/>
  </r>
  <r>
    <n v="431413"/>
    <s v="TV - 50 in"/>
    <x v="1"/>
    <s v="Delivered"/>
    <d v="2019-03-02T02:48:01"/>
    <d v="2019-03-08T02:48:01"/>
    <d v="2019-03-08T02:48:01"/>
    <n v="27"/>
    <n v="107"/>
    <x v="2"/>
    <x v="2"/>
    <x v="0"/>
    <x v="0"/>
    <n v="0"/>
    <n v="6"/>
    <n v="134"/>
  </r>
  <r>
    <n v="85911"/>
    <s v="TV - 40 in"/>
    <x v="1"/>
    <s v="Delivered"/>
    <d v="2019-03-02T02:49:26"/>
    <d v="2019-03-10T02:49:26"/>
    <d v="2019-03-05T02:49:26"/>
    <n v="30"/>
    <n v="121"/>
    <x v="3"/>
    <x v="4"/>
    <x v="0"/>
    <x v="0"/>
    <n v="5"/>
    <n v="8"/>
    <n v="151"/>
  </r>
  <r>
    <n v="205752"/>
    <s v="Mobile"/>
    <x v="1"/>
    <s v="Delivered"/>
    <d v="2019-03-02T02:58:38"/>
    <d v="2019-03-06T02:58:38"/>
    <d v="2019-03-08T02:58:38"/>
    <n v="0"/>
    <n v="125"/>
    <x v="0"/>
    <x v="3"/>
    <x v="1"/>
    <x v="1"/>
    <n v="-2"/>
    <n v="4"/>
    <n v="125"/>
  </r>
  <r>
    <n v="19045"/>
    <s v="Laptop"/>
    <x v="0"/>
    <s v="Delivered"/>
    <d v="2019-03-02T03:04:20"/>
    <d v="2019-03-03T03:04:20"/>
    <d v="2019-03-07T03:04:20"/>
    <n v="0"/>
    <n v="124"/>
    <x v="3"/>
    <x v="9"/>
    <x v="1"/>
    <x v="0"/>
    <n v="-4"/>
    <n v="1"/>
    <n v="124"/>
  </r>
  <r>
    <n v="626813"/>
    <s v="Tablet"/>
    <x v="0"/>
    <s v="Delivered"/>
    <d v="2019-03-02T03:06:12"/>
    <d v="2019-03-06T03:06:12"/>
    <d v="2019-03-07T03:06:12"/>
    <n v="50"/>
    <n v="125"/>
    <x v="0"/>
    <x v="0"/>
    <x v="0"/>
    <x v="0"/>
    <n v="-1"/>
    <n v="4"/>
    <n v="175"/>
  </r>
  <r>
    <n v="149737"/>
    <s v="PC"/>
    <x v="1"/>
    <s v="Delivered"/>
    <d v="2019-03-02T03:10:19"/>
    <d v="2019-03-11T03:10:19"/>
    <d v="2019-03-09T03:10:19"/>
    <n v="45"/>
    <n v="128"/>
    <x v="3"/>
    <x v="4"/>
    <x v="0"/>
    <x v="0"/>
    <n v="2"/>
    <n v="9"/>
    <n v="173"/>
  </r>
  <r>
    <n v="906024"/>
    <s v="Laptop"/>
    <x v="0"/>
    <s v="Delivered"/>
    <d v="2019-03-02T03:21:01"/>
    <d v="2019-03-05T03:21:01"/>
    <d v="2019-03-06T03:21:01"/>
    <n v="65"/>
    <n v="87"/>
    <x v="1"/>
    <x v="1"/>
    <x v="0"/>
    <x v="1"/>
    <n v="-1"/>
    <n v="3"/>
    <n v="152"/>
  </r>
  <r>
    <n v="772673"/>
    <s v="TV - 50 in"/>
    <x v="1"/>
    <s v="Delivered"/>
    <d v="2019-03-02T03:21:20"/>
    <d v="2019-03-04T03:21:20"/>
    <d v="2019-03-07T03:21:20"/>
    <n v="0"/>
    <n v="107"/>
    <x v="0"/>
    <x v="3"/>
    <x v="1"/>
    <x v="1"/>
    <n v="-3"/>
    <n v="2"/>
    <n v="107"/>
  </r>
  <r>
    <n v="43859"/>
    <s v="Mobile"/>
    <x v="1"/>
    <s v="Delivered"/>
    <d v="2019-03-02T03:25:03"/>
    <d v="2019-03-05T03:25:03"/>
    <d v="2019-03-07T03:25:03"/>
    <n v="29"/>
    <n v="126"/>
    <x v="4"/>
    <x v="7"/>
    <x v="0"/>
    <x v="0"/>
    <n v="-2"/>
    <n v="3"/>
    <n v="155"/>
  </r>
  <r>
    <n v="679570"/>
    <s v="Laptop"/>
    <x v="0"/>
    <s v="Delivered"/>
    <d v="2019-03-02T03:26:07"/>
    <d v="2019-03-04T03:26:07"/>
    <d v="2019-03-09T03:26:07"/>
    <n v="37"/>
    <n v="114"/>
    <x v="2"/>
    <x v="8"/>
    <x v="0"/>
    <x v="0"/>
    <n v="-5"/>
    <n v="2"/>
    <n v="151"/>
  </r>
  <r>
    <n v="94666"/>
    <s v="Laptop"/>
    <x v="1"/>
    <s v="Delivered"/>
    <d v="2019-03-02T03:26:56"/>
    <d v="2019-03-11T03:26:56"/>
    <d v="2019-03-05T03:26:56"/>
    <n v="28"/>
    <n v="123"/>
    <x v="3"/>
    <x v="4"/>
    <x v="0"/>
    <x v="0"/>
    <n v="6"/>
    <n v="9"/>
    <n v="151"/>
  </r>
  <r>
    <n v="401286"/>
    <s v="Mobile"/>
    <x v="0"/>
    <s v="Delivered"/>
    <d v="2019-03-02T03:44:22"/>
    <d v="2019-03-11T03:44:22"/>
    <d v="2019-03-05T03:44:22"/>
    <n v="40"/>
    <n v="120"/>
    <x v="0"/>
    <x v="0"/>
    <x v="0"/>
    <x v="0"/>
    <n v="6"/>
    <n v="9"/>
    <n v="160"/>
  </r>
  <r>
    <n v="698299"/>
    <s v="Mobile"/>
    <x v="1"/>
    <s v="Delivered"/>
    <d v="2019-03-02T03:45:15"/>
    <d v="2019-03-11T03:45:15"/>
    <d v="2019-03-08T03:45:15"/>
    <n v="79"/>
    <n v="95"/>
    <x v="2"/>
    <x v="2"/>
    <x v="0"/>
    <x v="1"/>
    <n v="3"/>
    <n v="9"/>
    <n v="174"/>
  </r>
  <r>
    <n v="86291"/>
    <s v="Laptop"/>
    <x v="0"/>
    <s v="Delivered"/>
    <d v="2019-03-02T03:52:20"/>
    <d v="2019-03-09T03:52:20"/>
    <d v="2019-03-06T03:52:20"/>
    <n v="39"/>
    <n v="108"/>
    <x v="2"/>
    <x v="8"/>
    <x v="0"/>
    <x v="0"/>
    <n v="3"/>
    <n v="7"/>
    <n v="147"/>
  </r>
  <r>
    <n v="899107"/>
    <s v="Laptop"/>
    <x v="1"/>
    <s v="Delivered"/>
    <d v="2019-03-02T03:57:14"/>
    <d v="2019-03-11T03:57:14"/>
    <d v="2019-03-05T03:57:14"/>
    <n v="39"/>
    <n v="109"/>
    <x v="1"/>
    <x v="6"/>
    <x v="0"/>
    <x v="0"/>
    <n v="6"/>
    <n v="9"/>
    <n v="148"/>
  </r>
  <r>
    <n v="368432"/>
    <s v="Mobile"/>
    <x v="0"/>
    <s v="Delivered"/>
    <d v="2019-03-02T03:57:59"/>
    <d v="2019-03-04T03:57:59"/>
    <d v="2019-03-08T03:57:59"/>
    <n v="43"/>
    <n v="114"/>
    <x v="1"/>
    <x v="1"/>
    <x v="0"/>
    <x v="1"/>
    <n v="-4"/>
    <n v="2"/>
    <n v="157"/>
  </r>
  <r>
    <n v="121040"/>
    <s v="TV - 32 in"/>
    <x v="1"/>
    <s v="Delivered"/>
    <d v="2019-03-02T04:01:44"/>
    <d v="2019-03-13T04:01:44"/>
    <d v="2019-03-05T04:01:44"/>
    <n v="60"/>
    <n v="103"/>
    <x v="4"/>
    <x v="7"/>
    <x v="0"/>
    <x v="1"/>
    <n v="8"/>
    <n v="11"/>
    <n v="163"/>
  </r>
  <r>
    <n v="341485"/>
    <s v="Mobile"/>
    <x v="1"/>
    <s v="Delivered"/>
    <d v="2019-03-02T04:03:44"/>
    <d v="2019-03-09T04:03:44"/>
    <d v="2019-03-09T04:03:44"/>
    <n v="35"/>
    <n v="109"/>
    <x v="1"/>
    <x v="6"/>
    <x v="0"/>
    <x v="0"/>
    <n v="0"/>
    <n v="7"/>
    <n v="144"/>
  </r>
  <r>
    <n v="519182"/>
    <s v="PC"/>
    <x v="0"/>
    <s v="Delivered"/>
    <d v="2019-03-02T04:07:31"/>
    <d v="2019-03-07T04:07:31"/>
    <d v="2019-03-09T04:07:31"/>
    <n v="31"/>
    <n v="111"/>
    <x v="1"/>
    <x v="1"/>
    <x v="0"/>
    <x v="0"/>
    <n v="-2"/>
    <n v="5"/>
    <n v="142"/>
  </r>
  <r>
    <n v="237871"/>
    <s v="PC"/>
    <x v="1"/>
    <s v="Delivered"/>
    <d v="2019-03-02T04:07:36"/>
    <d v="2019-03-11T04:07:36"/>
    <d v="2019-03-09T04:07:36"/>
    <n v="42"/>
    <n v="123"/>
    <x v="3"/>
    <x v="4"/>
    <x v="0"/>
    <x v="0"/>
    <n v="2"/>
    <n v="9"/>
    <n v="165"/>
  </r>
  <r>
    <n v="985217"/>
    <s v="Tablet"/>
    <x v="0"/>
    <s v="Delivered"/>
    <d v="2019-03-02T04:19:43"/>
    <d v="2019-03-10T04:19:43"/>
    <d v="2019-03-08T04:19:43"/>
    <n v="68"/>
    <n v="103"/>
    <x v="4"/>
    <x v="5"/>
    <x v="0"/>
    <x v="1"/>
    <n v="2"/>
    <n v="8"/>
    <n v="171"/>
  </r>
  <r>
    <n v="250834"/>
    <s v="Gaming Console"/>
    <x v="0"/>
    <s v="Delivered"/>
    <d v="2019-03-02T04:26:05"/>
    <d v="2019-03-06T04:26:05"/>
    <d v="2019-03-07T04:26:05"/>
    <n v="35"/>
    <n v="121"/>
    <x v="0"/>
    <x v="0"/>
    <x v="0"/>
    <x v="0"/>
    <n v="-1"/>
    <n v="4"/>
    <n v="156"/>
  </r>
  <r>
    <n v="799280"/>
    <s v="Mobile"/>
    <x v="0"/>
    <s v="Delivered"/>
    <d v="2019-03-02T04:31:28"/>
    <d v="2019-03-12T04:31:28"/>
    <d v="2019-03-07T04:31:28"/>
    <n v="31"/>
    <n v="125"/>
    <x v="4"/>
    <x v="5"/>
    <x v="0"/>
    <x v="1"/>
    <n v="5"/>
    <n v="10"/>
    <n v="156"/>
  </r>
  <r>
    <n v="181459"/>
    <s v="Mobile"/>
    <x v="0"/>
    <s v="Delivered"/>
    <d v="2019-03-02T04:39:56"/>
    <d v="2019-03-04T04:39:56"/>
    <d v="2019-03-07T04:39:56"/>
    <n v="65"/>
    <n v="85"/>
    <x v="1"/>
    <x v="1"/>
    <x v="0"/>
    <x v="1"/>
    <n v="-3"/>
    <n v="2"/>
    <n v="150"/>
  </r>
  <r>
    <n v="671841"/>
    <s v="TV - 40 in"/>
    <x v="1"/>
    <s v="Delivered"/>
    <d v="2019-03-02T04:43:44"/>
    <d v="2019-03-04T04:43:44"/>
    <d v="2019-03-05T04:43:44"/>
    <n v="74"/>
    <n v="87"/>
    <x v="1"/>
    <x v="6"/>
    <x v="0"/>
    <x v="1"/>
    <n v="-1"/>
    <n v="2"/>
    <n v="161"/>
  </r>
  <r>
    <n v="333461"/>
    <s v="Tablet"/>
    <x v="0"/>
    <s v="Delivered"/>
    <d v="2019-03-02T04:51:31"/>
    <d v="2019-03-02T04:51:31"/>
    <d v="2019-03-09T04:51:31"/>
    <n v="0"/>
    <n v="128"/>
    <x v="3"/>
    <x v="9"/>
    <x v="1"/>
    <x v="0"/>
    <n v="-7"/>
    <n v="0"/>
    <n v="128"/>
  </r>
  <r>
    <n v="45159"/>
    <s v="TV - 40 in"/>
    <x v="1"/>
    <s v="Delivered"/>
    <d v="2019-03-02T05:00:57"/>
    <d v="2019-03-12T05:00:57"/>
    <d v="2019-03-06T05:00:57"/>
    <n v="74"/>
    <n v="101"/>
    <x v="4"/>
    <x v="7"/>
    <x v="0"/>
    <x v="1"/>
    <n v="6"/>
    <n v="10"/>
    <n v="175"/>
  </r>
  <r>
    <n v="46145"/>
    <s v="Laptop"/>
    <x v="0"/>
    <s v="Delivered"/>
    <d v="2019-03-02T05:04:21"/>
    <d v="2019-03-07T05:04:21"/>
    <d v="2019-03-05T05:04:21"/>
    <n v="66"/>
    <n v="103"/>
    <x v="0"/>
    <x v="0"/>
    <x v="0"/>
    <x v="1"/>
    <n v="2"/>
    <n v="5"/>
    <n v="169"/>
  </r>
  <r>
    <n v="816797"/>
    <s v="Mobile"/>
    <x v="1"/>
    <s v="Delivered"/>
    <d v="2019-03-02T05:09:04"/>
    <d v="2019-03-08T05:09:04"/>
    <d v="2019-03-05T05:09:04"/>
    <n v="82"/>
    <n v="91"/>
    <x v="1"/>
    <x v="6"/>
    <x v="0"/>
    <x v="1"/>
    <n v="3"/>
    <n v="6"/>
    <n v="173"/>
  </r>
  <r>
    <n v="652593"/>
    <s v="Tablet"/>
    <x v="0"/>
    <s v="Delivered"/>
    <d v="2019-03-02T05:10:30"/>
    <d v="2019-03-08T05:10:30"/>
    <d v="2019-03-05T05:10:30"/>
    <n v="43"/>
    <n v="124"/>
    <x v="4"/>
    <x v="5"/>
    <x v="0"/>
    <x v="0"/>
    <n v="3"/>
    <n v="6"/>
    <n v="167"/>
  </r>
  <r>
    <n v="808094"/>
    <s v="Mobile"/>
    <x v="0"/>
    <s v="Delivered"/>
    <d v="2019-03-02T05:16:29"/>
    <d v="2019-03-03T05:16:29"/>
    <d v="2019-03-08T05:16:29"/>
    <n v="0"/>
    <n v="124"/>
    <x v="3"/>
    <x v="9"/>
    <x v="1"/>
    <x v="0"/>
    <n v="-5"/>
    <n v="1"/>
    <n v="124"/>
  </r>
  <r>
    <n v="506030"/>
    <s v="PC"/>
    <x v="1"/>
    <s v="Delivered"/>
    <d v="2019-03-02T05:20:04"/>
    <d v="2019-03-11T05:20:04"/>
    <d v="2019-03-05T05:20:04"/>
    <n v="26"/>
    <n v="122"/>
    <x v="3"/>
    <x v="4"/>
    <x v="0"/>
    <x v="0"/>
    <n v="6"/>
    <n v="9"/>
    <n v="148"/>
  </r>
  <r>
    <n v="338062"/>
    <s v="Laptop"/>
    <x v="0"/>
    <s v="Delivered"/>
    <d v="2019-03-02T05:20:11"/>
    <d v="2019-03-10T05:20:11"/>
    <d v="2019-03-07T05:20:11"/>
    <n v="63"/>
    <n v="88"/>
    <x v="2"/>
    <x v="8"/>
    <x v="0"/>
    <x v="1"/>
    <n v="3"/>
    <n v="8"/>
    <n v="151"/>
  </r>
  <r>
    <n v="487016"/>
    <s v="PC"/>
    <x v="0"/>
    <s v="Delivered"/>
    <d v="2019-03-02T05:21:58"/>
    <d v="2019-03-04T05:21:58"/>
    <d v="2019-03-06T05:21:58"/>
    <n v="0"/>
    <n v="122"/>
    <x v="3"/>
    <x v="9"/>
    <x v="1"/>
    <x v="1"/>
    <n v="-2"/>
    <n v="2"/>
    <n v="122"/>
  </r>
  <r>
    <n v="441907"/>
    <s v="Mobile"/>
    <x v="1"/>
    <s v="Delivered"/>
    <d v="2019-03-02T05:22:52"/>
    <d v="2019-03-10T05:22:52"/>
    <d v="2019-03-07T05:22:52"/>
    <n v="27"/>
    <n v="125"/>
    <x v="3"/>
    <x v="4"/>
    <x v="0"/>
    <x v="0"/>
    <n v="3"/>
    <n v="8"/>
    <n v="152"/>
  </r>
  <r>
    <n v="248538"/>
    <s v="Tablet"/>
    <x v="0"/>
    <s v="Delivered"/>
    <d v="2019-03-02T05:29:13"/>
    <d v="2019-03-06T05:29:13"/>
    <d v="2019-03-08T05:29:13"/>
    <n v="45"/>
    <n v="107"/>
    <x v="1"/>
    <x v="1"/>
    <x v="0"/>
    <x v="0"/>
    <n v="-2"/>
    <n v="4"/>
    <n v="152"/>
  </r>
  <r>
    <n v="227346"/>
    <s v="Tablet"/>
    <x v="0"/>
    <s v="Delivered"/>
    <d v="2019-03-02T05:29:52"/>
    <d v="2019-03-04T05:29:52"/>
    <d v="2019-03-07T05:29:52"/>
    <n v="25"/>
    <n v="108"/>
    <x v="2"/>
    <x v="8"/>
    <x v="0"/>
    <x v="0"/>
    <n v="-3"/>
    <n v="2"/>
    <n v="133"/>
  </r>
  <r>
    <n v="211234"/>
    <s v="Laptop"/>
    <x v="1"/>
    <s v="Delivered"/>
    <d v="2019-03-02T05:33:40"/>
    <d v="2019-03-06T05:33:40"/>
    <d v="2019-03-06T05:33:40"/>
    <n v="0"/>
    <n v="121"/>
    <x v="0"/>
    <x v="3"/>
    <x v="1"/>
    <x v="0"/>
    <n v="0"/>
    <n v="4"/>
    <n v="121"/>
  </r>
  <r>
    <n v="9361"/>
    <s v="Mobile"/>
    <x v="1"/>
    <s v="Delivered"/>
    <d v="2019-03-02T05:48:45"/>
    <d v="2019-03-08T05:48:45"/>
    <d v="2019-03-09T05:48:45"/>
    <n v="79"/>
    <n v="88"/>
    <x v="2"/>
    <x v="2"/>
    <x v="0"/>
    <x v="1"/>
    <n v="-1"/>
    <n v="6"/>
    <n v="167"/>
  </r>
  <r>
    <n v="658286"/>
    <s v="Tablet"/>
    <x v="0"/>
    <s v="Delivered"/>
    <d v="2019-03-02T05:52:23"/>
    <d v="2019-03-04T05:52:23"/>
    <d v="2019-03-05T05:52:23"/>
    <n v="32"/>
    <n v="106"/>
    <x v="2"/>
    <x v="8"/>
    <x v="0"/>
    <x v="0"/>
    <n v="-1"/>
    <n v="2"/>
    <n v="138"/>
  </r>
  <r>
    <n v="41595"/>
    <s v="Tablet"/>
    <x v="1"/>
    <s v="Delivered"/>
    <d v="2019-03-02T06:04:15"/>
    <d v="2019-03-05T06:04:15"/>
    <d v="2019-03-09T06:04:15"/>
    <n v="73"/>
    <n v="92"/>
    <x v="1"/>
    <x v="6"/>
    <x v="0"/>
    <x v="1"/>
    <n v="-4"/>
    <n v="3"/>
    <n v="165"/>
  </r>
  <r>
    <n v="518458"/>
    <s v="Mobile"/>
    <x v="1"/>
    <s v="Delivered"/>
    <d v="2019-03-02T06:06:29"/>
    <d v="2019-03-08T06:06:29"/>
    <d v="2019-03-08T06:06:29"/>
    <n v="74"/>
    <n v="103"/>
    <x v="4"/>
    <x v="7"/>
    <x v="0"/>
    <x v="1"/>
    <n v="0"/>
    <n v="6"/>
    <n v="177"/>
  </r>
  <r>
    <n v="837576"/>
    <s v="Tablet"/>
    <x v="0"/>
    <s v="Delivered"/>
    <d v="2019-03-02T06:06:44"/>
    <d v="2019-03-04T06:06:44"/>
    <d v="2019-03-05T06:06:44"/>
    <n v="77"/>
    <n v="87"/>
    <x v="1"/>
    <x v="1"/>
    <x v="0"/>
    <x v="1"/>
    <n v="-1"/>
    <n v="2"/>
    <n v="164"/>
  </r>
  <r>
    <n v="459459"/>
    <s v="PC"/>
    <x v="0"/>
    <s v="Delivered"/>
    <d v="2019-03-02T06:11:44"/>
    <d v="2019-03-09T06:11:44"/>
    <d v="2019-03-06T06:11:44"/>
    <n v="50"/>
    <n v="108"/>
    <x v="1"/>
    <x v="1"/>
    <x v="0"/>
    <x v="0"/>
    <n v="3"/>
    <n v="7"/>
    <n v="158"/>
  </r>
  <r>
    <n v="667569"/>
    <s v="Tablet"/>
    <x v="0"/>
    <s v="Delivered"/>
    <d v="2019-03-02T06:15:40"/>
    <d v="2019-03-05T06:15:40"/>
    <d v="2019-03-08T06:15:40"/>
    <n v="49"/>
    <n v="123"/>
    <x v="0"/>
    <x v="0"/>
    <x v="0"/>
    <x v="0"/>
    <n v="-3"/>
    <n v="3"/>
    <n v="172"/>
  </r>
  <r>
    <n v="361894"/>
    <s v="Laptop"/>
    <x v="0"/>
    <s v="Delivered"/>
    <d v="2019-03-02T06:16:51"/>
    <d v="2019-03-04T06:16:51"/>
    <d v="2019-03-05T06:16:51"/>
    <n v="26"/>
    <n v="108"/>
    <x v="2"/>
    <x v="8"/>
    <x v="0"/>
    <x v="0"/>
    <n v="-1"/>
    <n v="2"/>
    <n v="134"/>
  </r>
  <r>
    <n v="826814"/>
    <s v="PC"/>
    <x v="0"/>
    <s v="Delivered"/>
    <d v="2019-03-02T06:25:11"/>
    <d v="2019-03-06T06:25:11"/>
    <d v="2019-03-05T06:25:11"/>
    <n v="46"/>
    <n v="111"/>
    <x v="1"/>
    <x v="1"/>
    <x v="0"/>
    <x v="0"/>
    <n v="1"/>
    <n v="4"/>
    <n v="157"/>
  </r>
  <r>
    <n v="277883"/>
    <s v="Tablet"/>
    <x v="0"/>
    <s v="Delivered"/>
    <d v="2019-03-02T06:30:15"/>
    <d v="2019-03-05T06:30:15"/>
    <d v="2019-03-07T06:30:15"/>
    <n v="38"/>
    <n v="111"/>
    <x v="2"/>
    <x v="8"/>
    <x v="0"/>
    <x v="0"/>
    <n v="-2"/>
    <n v="3"/>
    <n v="149"/>
  </r>
  <r>
    <n v="47642"/>
    <s v="Mobile"/>
    <x v="1"/>
    <s v="Delivered"/>
    <d v="2019-03-02T06:32:24"/>
    <d v="2019-03-09T06:32:24"/>
    <d v="2019-03-09T06:32:24"/>
    <n v="78"/>
    <n v="87"/>
    <x v="2"/>
    <x v="2"/>
    <x v="0"/>
    <x v="1"/>
    <n v="0"/>
    <n v="7"/>
    <n v="165"/>
  </r>
  <r>
    <n v="315566"/>
    <s v="Laptop"/>
    <x v="0"/>
    <s v="Delivered"/>
    <d v="2019-03-02T06:52:11"/>
    <d v="2019-03-07T06:52:11"/>
    <d v="2019-03-07T06:52:11"/>
    <n v="46"/>
    <n v="129"/>
    <x v="0"/>
    <x v="0"/>
    <x v="0"/>
    <x v="0"/>
    <n v="0"/>
    <n v="5"/>
    <n v="175"/>
  </r>
  <r>
    <n v="17581"/>
    <s v="Laptop"/>
    <x v="1"/>
    <s v="Delivered"/>
    <d v="2019-03-02T06:54:04"/>
    <d v="2019-03-08T06:54:04"/>
    <d v="2019-03-06T06:54:04"/>
    <n v="84"/>
    <n v="87"/>
    <x v="1"/>
    <x v="6"/>
    <x v="0"/>
    <x v="1"/>
    <n v="2"/>
    <n v="6"/>
    <n v="171"/>
  </r>
  <r>
    <n v="77227"/>
    <s v="Mobile"/>
    <x v="0"/>
    <s v="Delivered"/>
    <d v="2019-03-02T06:55:24"/>
    <d v="2019-03-05T06:55:24"/>
    <d v="2019-03-07T06:55:24"/>
    <n v="0"/>
    <n v="130"/>
    <x v="3"/>
    <x v="9"/>
    <x v="1"/>
    <x v="0"/>
    <n v="-2"/>
    <n v="3"/>
    <n v="130"/>
  </r>
  <r>
    <n v="42972"/>
    <s v="Mobile"/>
    <x v="1"/>
    <s v="Delivered"/>
    <d v="2019-03-02T06:57:05"/>
    <d v="2019-03-09T06:57:05"/>
    <d v="2019-03-07T06:57:05"/>
    <n v="31"/>
    <n v="111"/>
    <x v="2"/>
    <x v="2"/>
    <x v="0"/>
    <x v="1"/>
    <n v="2"/>
    <n v="7"/>
    <n v="142"/>
  </r>
  <r>
    <n v="277224"/>
    <s v="Mobile"/>
    <x v="1"/>
    <s v="Delivered"/>
    <d v="2019-03-02T07:01:18"/>
    <d v="2019-03-07T07:01:18"/>
    <d v="2019-03-05T07:01:18"/>
    <n v="25"/>
    <n v="114"/>
    <x v="2"/>
    <x v="2"/>
    <x v="0"/>
    <x v="1"/>
    <n v="2"/>
    <n v="5"/>
    <n v="139"/>
  </r>
  <r>
    <n v="690015"/>
    <s v="Laptop"/>
    <x v="1"/>
    <s v="Delivered"/>
    <d v="2019-03-02T07:02:29"/>
    <d v="2019-03-04T07:02:29"/>
    <d v="2019-03-07T07:02:29"/>
    <n v="83"/>
    <n v="103"/>
    <x v="3"/>
    <x v="4"/>
    <x v="0"/>
    <x v="1"/>
    <n v="-3"/>
    <n v="2"/>
    <n v="186"/>
  </r>
  <r>
    <n v="881394"/>
    <s v="Mobile"/>
    <x v="1"/>
    <s v="Delivered"/>
    <d v="2019-03-02T07:03:02"/>
    <d v="2019-03-08T07:03:02"/>
    <d v="2019-03-08T07:03:02"/>
    <n v="47"/>
    <n v="124"/>
    <x v="3"/>
    <x v="4"/>
    <x v="0"/>
    <x v="0"/>
    <n v="0"/>
    <n v="6"/>
    <n v="171"/>
  </r>
  <r>
    <n v="564851"/>
    <s v="Gaming Console"/>
    <x v="0"/>
    <s v="Delivered"/>
    <d v="2019-03-02T07:06:34"/>
    <d v="2019-03-03T07:06:34"/>
    <d v="2019-03-07T07:06:34"/>
    <n v="0"/>
    <n v="120"/>
    <x v="3"/>
    <x v="9"/>
    <x v="1"/>
    <x v="0"/>
    <n v="-4"/>
    <n v="1"/>
    <n v="120"/>
  </r>
  <r>
    <n v="368617"/>
    <s v="PC"/>
    <x v="0"/>
    <s v="Delivered"/>
    <d v="2019-03-02T07:07:27"/>
    <d v="2019-03-08T07:07:27"/>
    <d v="2019-03-08T07:07:27"/>
    <n v="35"/>
    <n v="115"/>
    <x v="1"/>
    <x v="1"/>
    <x v="0"/>
    <x v="0"/>
    <n v="0"/>
    <n v="6"/>
    <n v="150"/>
  </r>
  <r>
    <n v="6346"/>
    <s v="Tablet"/>
    <x v="1"/>
    <s v="Delivered"/>
    <d v="2019-03-02T07:11:39"/>
    <d v="2019-03-11T07:11:39"/>
    <d v="2019-03-05T07:11:39"/>
    <n v="66"/>
    <n v="88"/>
    <x v="2"/>
    <x v="2"/>
    <x v="0"/>
    <x v="1"/>
    <n v="6"/>
    <n v="9"/>
    <n v="154"/>
  </r>
  <r>
    <n v="761581"/>
    <s v="PC"/>
    <x v="1"/>
    <s v="Delivered"/>
    <d v="2019-03-02T07:22:51"/>
    <d v="2019-03-05T07:22:51"/>
    <d v="2019-03-06T07:22:51"/>
    <n v="31"/>
    <n v="112"/>
    <x v="1"/>
    <x v="6"/>
    <x v="0"/>
    <x v="0"/>
    <n v="-1"/>
    <n v="3"/>
    <n v="143"/>
  </r>
  <r>
    <n v="768237"/>
    <s v="TV - 40 in"/>
    <x v="0"/>
    <s v="Delivered"/>
    <d v="2019-03-02T07:28:36"/>
    <d v="2019-03-04T07:28:36"/>
    <d v="2019-03-06T07:28:36"/>
    <n v="62"/>
    <n v="109"/>
    <x v="0"/>
    <x v="0"/>
    <x v="0"/>
    <x v="1"/>
    <n v="-2"/>
    <n v="2"/>
    <n v="171"/>
  </r>
  <r>
    <n v="134092"/>
    <s v="PC"/>
    <x v="0"/>
    <s v="Delivered"/>
    <d v="2019-03-02T07:30:31"/>
    <d v="2019-03-05T07:30:31"/>
    <d v="2019-03-09T07:30:31"/>
    <n v="0"/>
    <n v="109"/>
    <x v="3"/>
    <x v="9"/>
    <x v="1"/>
    <x v="1"/>
    <n v="-4"/>
    <n v="3"/>
    <n v="109"/>
  </r>
  <r>
    <n v="323756"/>
    <s v="Mobile"/>
    <x v="1"/>
    <s v="Delivered"/>
    <d v="2019-03-02T07:34:16"/>
    <d v="2019-03-06T07:34:16"/>
    <d v="2019-03-09T07:34:16"/>
    <n v="88"/>
    <n v="88"/>
    <x v="2"/>
    <x v="2"/>
    <x v="0"/>
    <x v="1"/>
    <n v="-3"/>
    <n v="4"/>
    <n v="176"/>
  </r>
  <r>
    <n v="332276"/>
    <s v="TV - 32 in"/>
    <x v="0"/>
    <s v="Delivered"/>
    <d v="2019-03-02T07:40:35"/>
    <d v="2019-03-04T07:40:35"/>
    <d v="2019-03-05T07:40:35"/>
    <n v="27"/>
    <n v="124"/>
    <x v="0"/>
    <x v="0"/>
    <x v="0"/>
    <x v="1"/>
    <n v="-1"/>
    <n v="2"/>
    <n v="151"/>
  </r>
  <r>
    <n v="58385"/>
    <s v="Tablet"/>
    <x v="1"/>
    <s v="Delivered"/>
    <d v="2019-03-02T07:42:14"/>
    <d v="2019-03-08T07:42:14"/>
    <d v="2019-03-07T07:42:14"/>
    <n v="40"/>
    <n v="123"/>
    <x v="4"/>
    <x v="7"/>
    <x v="0"/>
    <x v="0"/>
    <n v="1"/>
    <n v="6"/>
    <n v="163"/>
  </r>
  <r>
    <n v="509770"/>
    <s v="Mobile"/>
    <x v="0"/>
    <s v="Delivered"/>
    <d v="2019-03-02T07:49:19"/>
    <d v="2019-03-07T07:49:19"/>
    <d v="2019-03-07T07:49:19"/>
    <n v="47"/>
    <n v="112"/>
    <x v="2"/>
    <x v="8"/>
    <x v="0"/>
    <x v="0"/>
    <n v="0"/>
    <n v="5"/>
    <n v="159"/>
  </r>
  <r>
    <n v="884919"/>
    <s v="Laptop"/>
    <x v="0"/>
    <s v="Delivered"/>
    <d v="2019-03-02T07:53:50"/>
    <d v="2019-03-11T07:53:50"/>
    <d v="2019-03-05T07:53:50"/>
    <n v="33"/>
    <n v="129"/>
    <x v="0"/>
    <x v="0"/>
    <x v="0"/>
    <x v="0"/>
    <n v="6"/>
    <n v="9"/>
    <n v="162"/>
  </r>
  <r>
    <n v="2121"/>
    <s v="Laptop"/>
    <x v="1"/>
    <s v="Delivered"/>
    <d v="2019-03-02T08:01:41"/>
    <d v="2019-03-05T08:01:41"/>
    <d v="2019-03-06T08:01:41"/>
    <n v="0"/>
    <n v="127"/>
    <x v="0"/>
    <x v="3"/>
    <x v="1"/>
    <x v="0"/>
    <n v="-1"/>
    <n v="3"/>
    <n v="127"/>
  </r>
  <r>
    <n v="143957"/>
    <s v="PC"/>
    <x v="1"/>
    <s v="Delivered"/>
    <d v="2019-03-02T08:08:59"/>
    <d v="2019-03-08T08:08:59"/>
    <d v="2019-03-05T08:08:59"/>
    <n v="0"/>
    <n v="124"/>
    <x v="0"/>
    <x v="3"/>
    <x v="1"/>
    <x v="0"/>
    <n v="3"/>
    <n v="6"/>
    <n v="124"/>
  </r>
  <r>
    <n v="5291"/>
    <s v="Tablet"/>
    <x v="1"/>
    <s v="Delivered"/>
    <d v="2019-03-02T08:17:17"/>
    <d v="2019-03-04T08:17:17"/>
    <d v="2019-03-09T08:17:17"/>
    <n v="0"/>
    <n v="109"/>
    <x v="0"/>
    <x v="3"/>
    <x v="1"/>
    <x v="1"/>
    <n v="-5"/>
    <n v="2"/>
    <n v="109"/>
  </r>
  <r>
    <n v="741212"/>
    <s v="Laptop"/>
    <x v="0"/>
    <s v="Delivered"/>
    <d v="2019-03-02T08:25:41"/>
    <d v="2019-03-10T08:25:41"/>
    <d v="2019-03-06T08:25:41"/>
    <n v="32"/>
    <n v="111"/>
    <x v="2"/>
    <x v="8"/>
    <x v="0"/>
    <x v="1"/>
    <n v="4"/>
    <n v="8"/>
    <n v="143"/>
  </r>
  <r>
    <n v="386865"/>
    <s v="TV - 40 in"/>
    <x v="1"/>
    <s v="Delivered"/>
    <d v="2019-03-02T08:29:42"/>
    <d v="2019-03-09T08:29:42"/>
    <d v="2019-03-07T08:29:42"/>
    <n v="39"/>
    <n v="128"/>
    <x v="3"/>
    <x v="4"/>
    <x v="0"/>
    <x v="0"/>
    <n v="2"/>
    <n v="7"/>
    <n v="167"/>
  </r>
  <r>
    <n v="690855"/>
    <s v="Laptop"/>
    <x v="1"/>
    <s v="Delivered"/>
    <d v="2019-03-02T08:30:06"/>
    <d v="2019-03-06T08:30:06"/>
    <d v="2019-03-08T08:30:06"/>
    <n v="28"/>
    <n v="129"/>
    <x v="3"/>
    <x v="4"/>
    <x v="0"/>
    <x v="0"/>
    <n v="-2"/>
    <n v="4"/>
    <n v="157"/>
  </r>
  <r>
    <n v="700037"/>
    <s v="Laptop"/>
    <x v="1"/>
    <s v="Delivered"/>
    <d v="2019-03-02T08:32:12"/>
    <d v="2019-03-06T08:32:12"/>
    <d v="2019-03-08T08:32:12"/>
    <n v="37"/>
    <n v="129"/>
    <x v="3"/>
    <x v="4"/>
    <x v="0"/>
    <x v="0"/>
    <n v="-2"/>
    <n v="4"/>
    <n v="166"/>
  </r>
  <r>
    <n v="763166"/>
    <s v="PC"/>
    <x v="1"/>
    <s v="Delivered"/>
    <d v="2019-03-02T08:33:15"/>
    <d v="2019-03-05T08:33:15"/>
    <d v="2019-03-06T08:33:15"/>
    <n v="0"/>
    <n v="108"/>
    <x v="0"/>
    <x v="3"/>
    <x v="1"/>
    <x v="1"/>
    <n v="-1"/>
    <n v="3"/>
    <n v="108"/>
  </r>
  <r>
    <n v="26891"/>
    <s v="Mobile"/>
    <x v="0"/>
    <s v="Delivered"/>
    <d v="2019-03-02T08:44:55"/>
    <d v="2019-03-04T08:44:55"/>
    <d v="2019-03-09T08:44:55"/>
    <n v="86"/>
    <n v="91"/>
    <x v="1"/>
    <x v="1"/>
    <x v="0"/>
    <x v="1"/>
    <n v="-5"/>
    <n v="2"/>
    <n v="177"/>
  </r>
  <r>
    <n v="618445"/>
    <s v="Mobile"/>
    <x v="0"/>
    <s v="Delivered"/>
    <d v="2019-03-02T08:45:16"/>
    <d v="2019-03-07T08:45:16"/>
    <d v="2019-03-05T08:45:16"/>
    <n v="38"/>
    <n v="108"/>
    <x v="2"/>
    <x v="8"/>
    <x v="0"/>
    <x v="0"/>
    <n v="2"/>
    <n v="5"/>
    <n v="146"/>
  </r>
  <r>
    <n v="36849"/>
    <s v="Mobile"/>
    <x v="1"/>
    <s v="Delivered"/>
    <d v="2019-03-02T08:55:23"/>
    <d v="2019-03-09T08:55:23"/>
    <d v="2019-03-07T08:55:23"/>
    <n v="35"/>
    <n v="112"/>
    <x v="1"/>
    <x v="6"/>
    <x v="0"/>
    <x v="0"/>
    <n v="2"/>
    <n v="7"/>
    <n v="147"/>
  </r>
  <r>
    <n v="374009"/>
    <s v="Tablet"/>
    <x v="1"/>
    <s v="Delivered"/>
    <d v="2019-03-02T08:56:29"/>
    <d v="2019-03-06T08:56:29"/>
    <d v="2019-03-08T08:56:29"/>
    <n v="49"/>
    <n v="106"/>
    <x v="1"/>
    <x v="6"/>
    <x v="0"/>
    <x v="0"/>
    <n v="-2"/>
    <n v="4"/>
    <n v="155"/>
  </r>
  <r>
    <n v="817329"/>
    <s v="Laptop"/>
    <x v="0"/>
    <s v="Delivered"/>
    <d v="2019-03-02T08:58:18"/>
    <d v="2019-03-09T08:58:18"/>
    <d v="2019-03-07T08:58:18"/>
    <n v="31"/>
    <n v="105"/>
    <x v="1"/>
    <x v="1"/>
    <x v="0"/>
    <x v="0"/>
    <n v="2"/>
    <n v="7"/>
    <n v="136"/>
  </r>
  <r>
    <n v="250782"/>
    <s v="Mobile"/>
    <x v="1"/>
    <s v="Delivered"/>
    <d v="2019-03-02T09:09:08"/>
    <d v="2019-03-13T09:09:08"/>
    <d v="2019-03-07T09:09:08"/>
    <n v="80"/>
    <n v="101"/>
    <x v="4"/>
    <x v="7"/>
    <x v="0"/>
    <x v="1"/>
    <n v="6"/>
    <n v="11"/>
    <n v="181"/>
  </r>
  <r>
    <n v="442776"/>
    <s v="TV - 32 in"/>
    <x v="1"/>
    <s v="Delivered"/>
    <d v="2019-03-02T09:10:18"/>
    <d v="2019-03-02T09:10:18"/>
    <d v="2019-03-09T09:10:18"/>
    <n v="0"/>
    <n v="128"/>
    <x v="0"/>
    <x v="3"/>
    <x v="1"/>
    <x v="1"/>
    <n v="-7"/>
    <n v="0"/>
    <n v="128"/>
  </r>
  <r>
    <n v="142882"/>
    <s v="Tablet"/>
    <x v="0"/>
    <s v="Delivered"/>
    <d v="2019-03-02T09:21:33"/>
    <d v="2019-03-05T09:21:33"/>
    <d v="2019-03-07T09:21:33"/>
    <n v="88"/>
    <n v="109"/>
    <x v="0"/>
    <x v="0"/>
    <x v="0"/>
    <x v="1"/>
    <n v="-2"/>
    <n v="3"/>
    <n v="197"/>
  </r>
  <r>
    <n v="439626"/>
    <s v="Tablet"/>
    <x v="1"/>
    <s v="Delivered"/>
    <d v="2019-03-02T09:30:11"/>
    <d v="2019-03-08T09:30:11"/>
    <d v="2019-03-06T09:30:11"/>
    <n v="43"/>
    <n v="122"/>
    <x v="3"/>
    <x v="4"/>
    <x v="0"/>
    <x v="0"/>
    <n v="2"/>
    <n v="6"/>
    <n v="165"/>
  </r>
  <r>
    <n v="97849"/>
    <s v="Laptop"/>
    <x v="0"/>
    <s v="Delivered"/>
    <d v="2019-03-02T09:32:27"/>
    <d v="2019-03-12T09:32:27"/>
    <d v="2019-03-08T09:32:27"/>
    <n v="67"/>
    <n v="106"/>
    <x v="4"/>
    <x v="5"/>
    <x v="0"/>
    <x v="1"/>
    <n v="4"/>
    <n v="10"/>
    <n v="173"/>
  </r>
  <r>
    <n v="778514"/>
    <s v="Laptop"/>
    <x v="1"/>
    <s v="Delivered"/>
    <d v="2019-03-02T09:38:02"/>
    <d v="2019-03-12T09:38:02"/>
    <d v="2019-03-08T09:38:02"/>
    <n v="33"/>
    <n v="126"/>
    <x v="3"/>
    <x v="4"/>
    <x v="0"/>
    <x v="0"/>
    <n v="4"/>
    <n v="10"/>
    <n v="159"/>
  </r>
  <r>
    <n v="348165"/>
    <s v="Tablet"/>
    <x v="1"/>
    <s v="Delivered"/>
    <d v="2019-03-02T09:38:17"/>
    <d v="2019-03-09T09:38:17"/>
    <d v="2019-03-08T09:38:17"/>
    <n v="36"/>
    <n v="114"/>
    <x v="1"/>
    <x v="6"/>
    <x v="0"/>
    <x v="0"/>
    <n v="1"/>
    <n v="7"/>
    <n v="150"/>
  </r>
  <r>
    <n v="951464"/>
    <s v="PC"/>
    <x v="0"/>
    <s v="Delivered"/>
    <d v="2019-03-02T09:39:11"/>
    <d v="2019-03-10T09:39:11"/>
    <d v="2019-03-05T09:39:11"/>
    <n v="39"/>
    <n v="124"/>
    <x v="4"/>
    <x v="5"/>
    <x v="0"/>
    <x v="1"/>
    <n v="5"/>
    <n v="8"/>
    <n v="163"/>
  </r>
  <r>
    <n v="681609"/>
    <s v="Tablet"/>
    <x v="1"/>
    <s v="Delivered"/>
    <d v="2019-03-02T09:51:47"/>
    <d v="2019-03-06T09:51:47"/>
    <d v="2019-03-08T09:51:47"/>
    <n v="29"/>
    <n v="110"/>
    <x v="1"/>
    <x v="6"/>
    <x v="0"/>
    <x v="0"/>
    <n v="-2"/>
    <n v="4"/>
    <n v="139"/>
  </r>
  <r>
    <n v="168644"/>
    <s v="Laptop"/>
    <x v="0"/>
    <s v="Delivered"/>
    <d v="2019-03-02T09:52:03"/>
    <d v="2019-03-04T09:52:03"/>
    <d v="2019-03-05T09:52:03"/>
    <n v="48"/>
    <n v="111"/>
    <x v="1"/>
    <x v="1"/>
    <x v="0"/>
    <x v="1"/>
    <n v="-1"/>
    <n v="2"/>
    <n v="159"/>
  </r>
  <r>
    <n v="171752"/>
    <s v="Laptop"/>
    <x v="0"/>
    <s v="Delivered"/>
    <d v="2019-03-02T09:56:30"/>
    <d v="2019-03-03T09:56:30"/>
    <d v="2019-03-06T09:56:30"/>
    <n v="0"/>
    <n v="122"/>
    <x v="3"/>
    <x v="9"/>
    <x v="1"/>
    <x v="1"/>
    <n v="-3"/>
    <n v="1"/>
    <n v="122"/>
  </r>
  <r>
    <n v="514739"/>
    <s v="Laptop"/>
    <x v="0"/>
    <s v="Delivered"/>
    <d v="2019-03-02T10:03:04"/>
    <d v="2019-03-09T10:03:04"/>
    <d v="2019-03-05T10:03:04"/>
    <n v="49"/>
    <n v="122"/>
    <x v="0"/>
    <x v="0"/>
    <x v="0"/>
    <x v="0"/>
    <n v="4"/>
    <n v="7"/>
    <n v="171"/>
  </r>
  <r>
    <n v="972467"/>
    <s v="TV - 50 in"/>
    <x v="0"/>
    <s v="Delivered"/>
    <d v="2019-03-02T10:12:05"/>
    <d v="2019-03-04T10:12:05"/>
    <d v="2019-03-08T10:12:05"/>
    <n v="36"/>
    <n v="127"/>
    <x v="4"/>
    <x v="5"/>
    <x v="0"/>
    <x v="0"/>
    <n v="-4"/>
    <n v="2"/>
    <n v="163"/>
  </r>
  <r>
    <n v="696776"/>
    <s v="PC"/>
    <x v="1"/>
    <s v="Delivered"/>
    <d v="2019-03-02T10:22:59"/>
    <d v="2019-03-10T10:22:59"/>
    <d v="2019-03-05T10:22:59"/>
    <n v="31"/>
    <n v="126"/>
    <x v="4"/>
    <x v="7"/>
    <x v="0"/>
    <x v="1"/>
    <n v="5"/>
    <n v="8"/>
    <n v="157"/>
  </r>
  <r>
    <n v="446729"/>
    <s v="TV - 50 in"/>
    <x v="0"/>
    <s v="Delivered"/>
    <d v="2019-03-02T10:27:42"/>
    <d v="2019-03-10T10:27:42"/>
    <d v="2019-03-05T10:27:42"/>
    <n v="46"/>
    <n v="129"/>
    <x v="0"/>
    <x v="0"/>
    <x v="0"/>
    <x v="0"/>
    <n v="5"/>
    <n v="8"/>
    <n v="175"/>
  </r>
  <r>
    <n v="758655"/>
    <s v="TV - 40 in"/>
    <x v="1"/>
    <s v="Delivered"/>
    <d v="2019-03-02T10:28:49"/>
    <d v="2019-03-07T10:28:49"/>
    <d v="2019-03-07T10:28:49"/>
    <n v="31"/>
    <n v="111"/>
    <x v="1"/>
    <x v="6"/>
    <x v="0"/>
    <x v="0"/>
    <n v="0"/>
    <n v="5"/>
    <n v="142"/>
  </r>
  <r>
    <n v="173681"/>
    <s v="TV - 50 in"/>
    <x v="0"/>
    <s v="Delivered"/>
    <d v="2019-03-02T10:29:39"/>
    <d v="2019-03-03T10:29:39"/>
    <d v="2019-03-06T10:29:39"/>
    <n v="0"/>
    <n v="122"/>
    <x v="3"/>
    <x v="9"/>
    <x v="1"/>
    <x v="0"/>
    <n v="-3"/>
    <n v="1"/>
    <n v="122"/>
  </r>
  <r>
    <n v="444217"/>
    <s v="Mobile"/>
    <x v="1"/>
    <s v="Delivered"/>
    <d v="2019-03-02T10:32:16"/>
    <d v="2019-03-06T10:32:16"/>
    <d v="2019-03-08T10:32:16"/>
    <n v="78"/>
    <n v="92"/>
    <x v="2"/>
    <x v="2"/>
    <x v="0"/>
    <x v="1"/>
    <n v="-2"/>
    <n v="4"/>
    <n v="170"/>
  </r>
  <r>
    <n v="8835"/>
    <s v="TV - 40 in"/>
    <x v="1"/>
    <s v="Delivered"/>
    <d v="2019-03-02T10:34:43"/>
    <d v="2019-03-07T10:34:43"/>
    <d v="2019-03-08T10:34:43"/>
    <n v="43"/>
    <n v="123"/>
    <x v="3"/>
    <x v="4"/>
    <x v="0"/>
    <x v="0"/>
    <n v="-1"/>
    <n v="5"/>
    <n v="166"/>
  </r>
  <r>
    <n v="937135"/>
    <s v="Mobile"/>
    <x v="0"/>
    <s v="Delivered"/>
    <d v="2019-03-02T10:35:10"/>
    <d v="2019-03-06T10:35:10"/>
    <d v="2019-03-07T10:35:10"/>
    <n v="65"/>
    <n v="87"/>
    <x v="2"/>
    <x v="8"/>
    <x v="0"/>
    <x v="1"/>
    <n v="-1"/>
    <n v="4"/>
    <n v="152"/>
  </r>
  <r>
    <n v="918707"/>
    <s v="Mobile"/>
    <x v="1"/>
    <s v="Delivered"/>
    <d v="2019-03-02T10:38:19"/>
    <d v="2019-03-09T10:38:19"/>
    <d v="2019-03-08T10:38:19"/>
    <n v="30"/>
    <n v="111"/>
    <x v="1"/>
    <x v="6"/>
    <x v="0"/>
    <x v="0"/>
    <n v="1"/>
    <n v="7"/>
    <n v="141"/>
  </r>
  <r>
    <n v="199657"/>
    <s v="Tablet"/>
    <x v="1"/>
    <s v="Delivered"/>
    <d v="2019-03-02T10:48:59"/>
    <d v="2019-03-04T10:48:59"/>
    <d v="2019-03-06T10:48:59"/>
    <n v="62"/>
    <n v="91"/>
    <x v="1"/>
    <x v="6"/>
    <x v="0"/>
    <x v="1"/>
    <n v="-2"/>
    <n v="2"/>
    <n v="153"/>
  </r>
  <r>
    <n v="588364"/>
    <s v="Mobile"/>
    <x v="0"/>
    <s v="Delivered"/>
    <d v="2019-03-02T10:57:27"/>
    <d v="2019-03-07T10:57:27"/>
    <d v="2019-03-06T10:57:27"/>
    <n v="27"/>
    <n v="105"/>
    <x v="2"/>
    <x v="8"/>
    <x v="0"/>
    <x v="1"/>
    <n v="1"/>
    <n v="5"/>
    <n v="132"/>
  </r>
  <r>
    <n v="863056"/>
    <s v="Laptop"/>
    <x v="1"/>
    <s v="Delivered"/>
    <d v="2019-03-02T10:59:02"/>
    <d v="2019-03-04T10:59:02"/>
    <d v="2019-03-05T10:59:02"/>
    <n v="50"/>
    <n v="109"/>
    <x v="1"/>
    <x v="6"/>
    <x v="0"/>
    <x v="1"/>
    <n v="-1"/>
    <n v="2"/>
    <n v="159"/>
  </r>
  <r>
    <n v="331610"/>
    <s v="Mobile"/>
    <x v="1"/>
    <s v="Delivered"/>
    <d v="2019-03-02T10:59:18"/>
    <d v="2019-03-04T10:59:18"/>
    <d v="2019-03-09T10:59:18"/>
    <n v="73"/>
    <n v="88"/>
    <x v="1"/>
    <x v="6"/>
    <x v="0"/>
    <x v="1"/>
    <n v="-5"/>
    <n v="2"/>
    <n v="161"/>
  </r>
  <r>
    <n v="103874"/>
    <s v="Laptop"/>
    <x v="1"/>
    <s v="Delivered"/>
    <d v="2019-03-02T11:01:03"/>
    <d v="2019-03-07T11:01:03"/>
    <d v="2019-03-08T11:01:03"/>
    <n v="50"/>
    <n v="109"/>
    <x v="1"/>
    <x v="6"/>
    <x v="0"/>
    <x v="0"/>
    <n v="-1"/>
    <n v="5"/>
    <n v="159"/>
  </r>
  <r>
    <n v="934055"/>
    <s v="Gaming Console"/>
    <x v="0"/>
    <s v="Delivered"/>
    <d v="2019-03-02T11:05:36"/>
    <d v="2019-03-11T11:05:36"/>
    <d v="2019-03-05T11:05:36"/>
    <n v="40"/>
    <n v="121"/>
    <x v="0"/>
    <x v="0"/>
    <x v="0"/>
    <x v="0"/>
    <n v="6"/>
    <n v="9"/>
    <n v="161"/>
  </r>
  <r>
    <n v="143533"/>
    <s v="Mobile"/>
    <x v="1"/>
    <s v="Delivered"/>
    <d v="2019-03-02T11:10:24"/>
    <d v="2019-03-07T11:10:24"/>
    <d v="2019-03-07T11:10:24"/>
    <n v="68"/>
    <n v="88"/>
    <x v="1"/>
    <x v="6"/>
    <x v="0"/>
    <x v="1"/>
    <n v="0"/>
    <n v="5"/>
    <n v="156"/>
  </r>
  <r>
    <n v="16648"/>
    <s v="PC"/>
    <x v="0"/>
    <s v="Delivered"/>
    <d v="2019-03-02T11:14:53"/>
    <d v="2019-03-06T11:14:53"/>
    <d v="2019-03-07T11:14:53"/>
    <n v="85"/>
    <n v="107"/>
    <x v="0"/>
    <x v="0"/>
    <x v="0"/>
    <x v="1"/>
    <n v="-1"/>
    <n v="4"/>
    <n v="192"/>
  </r>
  <r>
    <n v="286987"/>
    <s v="Gaming Console"/>
    <x v="0"/>
    <s v="Delivered"/>
    <d v="2019-03-02T11:17:54"/>
    <d v="2019-03-11T11:17:54"/>
    <d v="2019-03-07T11:17:54"/>
    <n v="33"/>
    <n v="122"/>
    <x v="0"/>
    <x v="0"/>
    <x v="0"/>
    <x v="0"/>
    <n v="4"/>
    <n v="9"/>
    <n v="155"/>
  </r>
  <r>
    <n v="686093"/>
    <s v="Mobile"/>
    <x v="1"/>
    <s v="Delivered"/>
    <d v="2019-03-02T11:20:59"/>
    <d v="2019-03-06T11:20:59"/>
    <d v="2019-03-09T11:20:59"/>
    <n v="63"/>
    <n v="104"/>
    <x v="3"/>
    <x v="4"/>
    <x v="0"/>
    <x v="1"/>
    <n v="-3"/>
    <n v="4"/>
    <n v="167"/>
  </r>
  <r>
    <n v="563054"/>
    <s v="Gaming Console"/>
    <x v="1"/>
    <s v="Delivered"/>
    <d v="2019-03-02T11:23:26"/>
    <d v="2019-03-05T11:23:26"/>
    <d v="2019-03-05T11:23:26"/>
    <n v="0"/>
    <n v="101"/>
    <x v="0"/>
    <x v="3"/>
    <x v="1"/>
    <x v="1"/>
    <n v="0"/>
    <n v="3"/>
    <n v="101"/>
  </r>
  <r>
    <n v="725317"/>
    <s v="Gaming Console"/>
    <x v="1"/>
    <s v="Delivered"/>
    <d v="2019-03-02T11:30:44"/>
    <d v="2019-03-10T11:30:44"/>
    <d v="2019-03-06T11:30:44"/>
    <n v="29"/>
    <n v="109"/>
    <x v="1"/>
    <x v="6"/>
    <x v="0"/>
    <x v="0"/>
    <n v="4"/>
    <n v="8"/>
    <n v="138"/>
  </r>
  <r>
    <n v="223884"/>
    <s v="TV - 32 in"/>
    <x v="1"/>
    <s v="Delivered"/>
    <d v="2019-03-02T11:32:09"/>
    <d v="2019-03-04T11:32:09"/>
    <d v="2019-03-05T11:32:09"/>
    <n v="81"/>
    <n v="91"/>
    <x v="1"/>
    <x v="6"/>
    <x v="0"/>
    <x v="1"/>
    <n v="-1"/>
    <n v="2"/>
    <n v="172"/>
  </r>
  <r>
    <n v="986798"/>
    <s v="Laptop"/>
    <x v="0"/>
    <s v="Delivered"/>
    <d v="2019-03-02T11:35:03"/>
    <d v="2019-03-10T11:35:03"/>
    <d v="2019-03-06T11:35:03"/>
    <n v="34"/>
    <n v="128"/>
    <x v="0"/>
    <x v="0"/>
    <x v="0"/>
    <x v="0"/>
    <n v="4"/>
    <n v="8"/>
    <n v="162"/>
  </r>
  <r>
    <n v="229711"/>
    <s v="Tablet"/>
    <x v="0"/>
    <s v="Delivered"/>
    <d v="2019-03-02T11:38:48"/>
    <d v="2019-03-07T11:38:48"/>
    <d v="2019-03-09T11:38:48"/>
    <n v="48"/>
    <n v="110"/>
    <x v="1"/>
    <x v="1"/>
    <x v="0"/>
    <x v="0"/>
    <n v="-2"/>
    <n v="5"/>
    <n v="158"/>
  </r>
  <r>
    <n v="571672"/>
    <s v="Gaming Console"/>
    <x v="0"/>
    <s v="Delivered"/>
    <d v="2019-03-02T11:42:55"/>
    <d v="2019-03-09T11:42:55"/>
    <d v="2019-03-08T11:42:55"/>
    <n v="46"/>
    <n v="112"/>
    <x v="2"/>
    <x v="8"/>
    <x v="0"/>
    <x v="1"/>
    <n v="1"/>
    <n v="7"/>
    <n v="158"/>
  </r>
  <r>
    <n v="764473"/>
    <s v="Mobile"/>
    <x v="1"/>
    <s v="Delivered"/>
    <d v="2019-03-02T11:47:53"/>
    <d v="2019-03-07T11:47:53"/>
    <d v="2019-03-06T11:47:53"/>
    <n v="25"/>
    <n v="108"/>
    <x v="2"/>
    <x v="2"/>
    <x v="0"/>
    <x v="0"/>
    <n v="1"/>
    <n v="5"/>
    <n v="133"/>
  </r>
  <r>
    <n v="480743"/>
    <s v="Laptop"/>
    <x v="0"/>
    <s v="Delivered"/>
    <d v="2019-03-02T11:52:20"/>
    <d v="2019-03-08T11:52:20"/>
    <d v="2019-03-09T11:52:20"/>
    <n v="41"/>
    <n v="127"/>
    <x v="4"/>
    <x v="5"/>
    <x v="0"/>
    <x v="0"/>
    <n v="-1"/>
    <n v="6"/>
    <n v="168"/>
  </r>
  <r>
    <n v="6016"/>
    <s v="Laptop"/>
    <x v="1"/>
    <s v="Delivered"/>
    <d v="2019-03-02T11:54:26"/>
    <d v="2019-03-07T11:54:26"/>
    <d v="2019-03-05T11:54:26"/>
    <n v="29"/>
    <n v="114"/>
    <x v="1"/>
    <x v="6"/>
    <x v="0"/>
    <x v="1"/>
    <n v="2"/>
    <n v="5"/>
    <n v="143"/>
  </r>
  <r>
    <n v="463167"/>
    <s v="Tablet"/>
    <x v="1"/>
    <s v="Delivered"/>
    <d v="2019-03-02T11:57:03"/>
    <d v="2019-03-04T11:57:03"/>
    <d v="2019-03-07T11:57:03"/>
    <n v="64"/>
    <n v="105"/>
    <x v="3"/>
    <x v="4"/>
    <x v="0"/>
    <x v="1"/>
    <n v="-3"/>
    <n v="2"/>
    <n v="169"/>
  </r>
  <r>
    <n v="465452"/>
    <s v="Mobile"/>
    <x v="1"/>
    <s v="Delivered"/>
    <d v="2019-03-02T11:58:48"/>
    <d v="2019-03-06T11:58:48"/>
    <d v="2019-03-09T11:58:48"/>
    <n v="72"/>
    <n v="103"/>
    <x v="3"/>
    <x v="4"/>
    <x v="0"/>
    <x v="1"/>
    <n v="-3"/>
    <n v="4"/>
    <n v="175"/>
  </r>
  <r>
    <n v="168258"/>
    <s v="Gaming Console"/>
    <x v="0"/>
    <s v="Delivered"/>
    <d v="2019-03-02T12:05:46"/>
    <d v="2019-03-10T12:05:46"/>
    <d v="2019-03-06T12:05:46"/>
    <n v="28"/>
    <n v="106"/>
    <x v="1"/>
    <x v="1"/>
    <x v="0"/>
    <x v="0"/>
    <n v="4"/>
    <n v="8"/>
    <n v="134"/>
  </r>
  <r>
    <n v="270015"/>
    <s v="PC"/>
    <x v="1"/>
    <s v="Delivered"/>
    <d v="2019-03-02T12:06:18"/>
    <d v="2019-03-08T12:06:18"/>
    <d v="2019-03-07T12:06:18"/>
    <n v="49"/>
    <n v="121"/>
    <x v="3"/>
    <x v="4"/>
    <x v="0"/>
    <x v="0"/>
    <n v="1"/>
    <n v="6"/>
    <n v="170"/>
  </r>
  <r>
    <n v="260810"/>
    <s v="Gaming Console"/>
    <x v="1"/>
    <s v="Delivered"/>
    <d v="2019-03-02T12:11:06"/>
    <d v="2019-03-04T12:11:06"/>
    <d v="2019-03-07T12:11:06"/>
    <n v="71"/>
    <n v="92"/>
    <x v="1"/>
    <x v="6"/>
    <x v="0"/>
    <x v="1"/>
    <n v="-3"/>
    <n v="2"/>
    <n v="163"/>
  </r>
  <r>
    <n v="649185"/>
    <s v="Tablet"/>
    <x v="1"/>
    <s v="Delivered"/>
    <d v="2019-03-02T12:12:00"/>
    <d v="2019-03-06T12:12:00"/>
    <d v="2019-03-07T12:12:00"/>
    <n v="40"/>
    <n v="107"/>
    <x v="1"/>
    <x v="6"/>
    <x v="0"/>
    <x v="0"/>
    <n v="-1"/>
    <n v="4"/>
    <n v="147"/>
  </r>
  <r>
    <n v="364152"/>
    <s v="Gaming Console"/>
    <x v="0"/>
    <s v="Delivered"/>
    <d v="2019-03-02T12:12:04"/>
    <d v="2019-03-07T12:12:04"/>
    <d v="2019-03-07T12:12:04"/>
    <n v="81"/>
    <n v="93"/>
    <x v="1"/>
    <x v="1"/>
    <x v="0"/>
    <x v="1"/>
    <n v="0"/>
    <n v="5"/>
    <n v="174"/>
  </r>
  <r>
    <n v="200848"/>
    <s v="TV - 32 in"/>
    <x v="1"/>
    <s v="Delivered"/>
    <d v="2019-03-02T12:20:30"/>
    <d v="2019-03-07T12:20:30"/>
    <d v="2019-03-07T12:20:30"/>
    <n v="29"/>
    <n v="114"/>
    <x v="2"/>
    <x v="2"/>
    <x v="0"/>
    <x v="1"/>
    <n v="0"/>
    <n v="5"/>
    <n v="143"/>
  </r>
  <r>
    <n v="276378"/>
    <s v="Mobile"/>
    <x v="0"/>
    <s v="Delivered"/>
    <d v="2019-03-02T12:23:53"/>
    <d v="2019-03-04T12:23:53"/>
    <d v="2019-03-08T12:23:53"/>
    <n v="71"/>
    <n v="94"/>
    <x v="1"/>
    <x v="1"/>
    <x v="0"/>
    <x v="1"/>
    <n v="-4"/>
    <n v="2"/>
    <n v="165"/>
  </r>
  <r>
    <n v="581019"/>
    <s v="Laptop"/>
    <x v="1"/>
    <s v="Delivered"/>
    <d v="2019-03-02T12:24:03"/>
    <d v="2019-03-07T12:24:03"/>
    <d v="2019-03-08T12:24:03"/>
    <n v="0"/>
    <n v="129"/>
    <x v="0"/>
    <x v="3"/>
    <x v="1"/>
    <x v="0"/>
    <n v="-1"/>
    <n v="5"/>
    <n v="129"/>
  </r>
  <r>
    <n v="11940"/>
    <s v="Mobile"/>
    <x v="1"/>
    <s v="Delivered"/>
    <d v="2019-03-02T12:37:41"/>
    <d v="2019-03-04T12:37:41"/>
    <d v="2019-03-06T12:37:41"/>
    <n v="40"/>
    <n v="125"/>
    <x v="3"/>
    <x v="4"/>
    <x v="0"/>
    <x v="1"/>
    <n v="-2"/>
    <n v="2"/>
    <n v="165"/>
  </r>
  <r>
    <n v="292495"/>
    <s v="Laptop"/>
    <x v="1"/>
    <s v="Delivered"/>
    <d v="2019-03-02T12:47:45"/>
    <d v="2019-03-10T12:47:45"/>
    <d v="2019-03-07T12:47:45"/>
    <n v="41"/>
    <n v="107"/>
    <x v="1"/>
    <x v="6"/>
    <x v="0"/>
    <x v="0"/>
    <n v="3"/>
    <n v="8"/>
    <n v="148"/>
  </r>
  <r>
    <n v="135606"/>
    <s v="Tablet"/>
    <x v="1"/>
    <s v="Delivered"/>
    <d v="2019-03-02T12:48:11"/>
    <d v="2019-03-06T12:48:11"/>
    <d v="2019-03-05T12:48:11"/>
    <n v="29"/>
    <n v="120"/>
    <x v="3"/>
    <x v="4"/>
    <x v="0"/>
    <x v="0"/>
    <n v="1"/>
    <n v="4"/>
    <n v="149"/>
  </r>
  <r>
    <n v="411259"/>
    <s v="Mobile"/>
    <x v="0"/>
    <s v="Delivered"/>
    <d v="2019-03-02T12:58:35"/>
    <d v="2019-03-07T12:58:35"/>
    <d v="2019-03-09T12:58:35"/>
    <n v="34"/>
    <n v="124"/>
    <x v="0"/>
    <x v="0"/>
    <x v="0"/>
    <x v="0"/>
    <n v="-2"/>
    <n v="5"/>
    <n v="158"/>
  </r>
  <r>
    <n v="537771"/>
    <s v="Mobile"/>
    <x v="1"/>
    <s v="Delivered"/>
    <d v="2019-03-02T13:07:55"/>
    <d v="2019-03-06T13:07:55"/>
    <d v="2019-03-09T13:07:55"/>
    <n v="50"/>
    <n v="114"/>
    <x v="1"/>
    <x v="6"/>
    <x v="0"/>
    <x v="0"/>
    <n v="-3"/>
    <n v="4"/>
    <n v="164"/>
  </r>
  <r>
    <n v="655078"/>
    <s v="Mobile"/>
    <x v="0"/>
    <s v="Delivered"/>
    <d v="2019-03-02T13:11:26"/>
    <d v="2019-03-04T13:11:26"/>
    <d v="2019-03-05T13:11:26"/>
    <n v="39"/>
    <n v="108"/>
    <x v="2"/>
    <x v="8"/>
    <x v="0"/>
    <x v="0"/>
    <n v="-1"/>
    <n v="2"/>
    <n v="147"/>
  </r>
  <r>
    <n v="159219"/>
    <s v="TV - 40 in"/>
    <x v="1"/>
    <s v="Delivered"/>
    <d v="2019-03-02T13:19:49"/>
    <d v="2019-03-07T13:19:49"/>
    <d v="2019-03-07T13:19:49"/>
    <n v="45"/>
    <n v="106"/>
    <x v="2"/>
    <x v="2"/>
    <x v="0"/>
    <x v="0"/>
    <n v="0"/>
    <n v="5"/>
    <n v="151"/>
  </r>
  <r>
    <n v="145743"/>
    <s v="Mobile"/>
    <x v="1"/>
    <s v="Delivered"/>
    <d v="2019-03-02T13:20:04"/>
    <d v="2019-03-05T13:20:04"/>
    <d v="2019-03-09T13:20:04"/>
    <n v="27"/>
    <n v="125"/>
    <x v="3"/>
    <x v="4"/>
    <x v="0"/>
    <x v="0"/>
    <n v="-4"/>
    <n v="3"/>
    <n v="152"/>
  </r>
  <r>
    <n v="921714"/>
    <s v="Mobile"/>
    <x v="0"/>
    <s v="Delivered"/>
    <d v="2019-03-02T13:23:52"/>
    <d v="2019-03-11T13:23:52"/>
    <d v="2019-03-08T13:23:52"/>
    <n v="33"/>
    <n v="114"/>
    <x v="1"/>
    <x v="1"/>
    <x v="0"/>
    <x v="0"/>
    <n v="3"/>
    <n v="9"/>
    <n v="147"/>
  </r>
  <r>
    <n v="921714"/>
    <s v="Laptop"/>
    <x v="1"/>
    <s v="Delivered"/>
    <d v="2019-03-02T13:24:56"/>
    <d v="2019-03-11T13:24:56"/>
    <d v="2019-03-05T13:24:56"/>
    <n v="37"/>
    <n v="114"/>
    <x v="1"/>
    <x v="6"/>
    <x v="0"/>
    <x v="0"/>
    <n v="6"/>
    <n v="9"/>
    <n v="151"/>
  </r>
  <r>
    <n v="62892"/>
    <s v="Laptop"/>
    <x v="0"/>
    <s v="Delivered"/>
    <d v="2019-03-02T13:25:37"/>
    <d v="2019-03-04T13:25:37"/>
    <d v="2019-03-08T13:25:37"/>
    <n v="70"/>
    <n v="95"/>
    <x v="1"/>
    <x v="1"/>
    <x v="0"/>
    <x v="1"/>
    <n v="-4"/>
    <n v="2"/>
    <n v="165"/>
  </r>
  <r>
    <n v="653384"/>
    <s v="PC"/>
    <x v="0"/>
    <s v="Delivered"/>
    <d v="2019-03-02T13:28:14"/>
    <d v="2019-03-08T13:28:14"/>
    <d v="2019-03-05T13:28:14"/>
    <n v="45"/>
    <n v="111"/>
    <x v="2"/>
    <x v="8"/>
    <x v="0"/>
    <x v="1"/>
    <n v="3"/>
    <n v="6"/>
    <n v="156"/>
  </r>
  <r>
    <n v="812617"/>
    <s v="Laptop"/>
    <x v="1"/>
    <s v="Delivered"/>
    <d v="2019-03-02T13:30:05"/>
    <d v="2019-03-06T13:30:05"/>
    <d v="2019-03-05T13:30:05"/>
    <n v="0"/>
    <n v="128"/>
    <x v="0"/>
    <x v="3"/>
    <x v="1"/>
    <x v="0"/>
    <n v="1"/>
    <n v="4"/>
    <n v="128"/>
  </r>
  <r>
    <n v="707338"/>
    <s v="TV - 32 in"/>
    <x v="0"/>
    <s v="Delivered"/>
    <d v="2019-03-02T13:30:54"/>
    <d v="2019-03-08T13:30:54"/>
    <d v="2019-03-09T13:30:54"/>
    <n v="69"/>
    <n v="100"/>
    <x v="0"/>
    <x v="0"/>
    <x v="0"/>
    <x v="1"/>
    <n v="-1"/>
    <n v="6"/>
    <n v="169"/>
  </r>
  <r>
    <n v="13342"/>
    <s v="Tablet"/>
    <x v="0"/>
    <s v="Delivered"/>
    <d v="2019-03-02T13:32:33"/>
    <d v="2019-03-04T13:32:33"/>
    <d v="2019-03-05T13:32:33"/>
    <n v="67"/>
    <n v="106"/>
    <x v="0"/>
    <x v="0"/>
    <x v="0"/>
    <x v="1"/>
    <n v="-1"/>
    <n v="2"/>
    <n v="173"/>
  </r>
  <r>
    <n v="341509"/>
    <s v="TV - 50 in"/>
    <x v="1"/>
    <s v="Delivered"/>
    <d v="2019-03-02T13:37:41"/>
    <d v="2019-03-05T13:37:41"/>
    <d v="2019-03-05T13:37:41"/>
    <n v="41"/>
    <n v="123"/>
    <x v="4"/>
    <x v="7"/>
    <x v="0"/>
    <x v="0"/>
    <n v="0"/>
    <n v="3"/>
    <n v="164"/>
  </r>
  <r>
    <n v="458791"/>
    <s v="Laptop"/>
    <x v="1"/>
    <s v="Delivered"/>
    <d v="2019-03-02T13:39:31"/>
    <d v="2019-03-07T13:39:31"/>
    <d v="2019-03-08T13:39:31"/>
    <n v="42"/>
    <n v="114"/>
    <x v="1"/>
    <x v="6"/>
    <x v="0"/>
    <x v="0"/>
    <n v="-1"/>
    <n v="5"/>
    <n v="156"/>
  </r>
  <r>
    <n v="476095"/>
    <s v="Mobile"/>
    <x v="0"/>
    <s v="Delivered"/>
    <d v="2019-03-02T13:40:56"/>
    <d v="2019-03-08T13:40:56"/>
    <d v="2019-03-09T13:40:56"/>
    <n v="36"/>
    <n v="108"/>
    <x v="2"/>
    <x v="8"/>
    <x v="0"/>
    <x v="0"/>
    <n v="-1"/>
    <n v="6"/>
    <n v="144"/>
  </r>
  <r>
    <n v="62028"/>
    <s v="Mobile"/>
    <x v="1"/>
    <s v="Delivered"/>
    <d v="2019-03-02T13:41:49"/>
    <d v="2019-03-06T13:41:49"/>
    <d v="2019-03-05T13:41:49"/>
    <n v="59"/>
    <n v="101"/>
    <x v="3"/>
    <x v="4"/>
    <x v="0"/>
    <x v="1"/>
    <n v="1"/>
    <n v="4"/>
    <n v="160"/>
  </r>
  <r>
    <n v="556119"/>
    <s v="Laptop"/>
    <x v="1"/>
    <s v="Delivered"/>
    <d v="2019-03-02T13:41:56"/>
    <d v="2019-03-09T13:41:56"/>
    <d v="2019-03-06T13:41:56"/>
    <n v="48"/>
    <n v="113"/>
    <x v="1"/>
    <x v="6"/>
    <x v="0"/>
    <x v="0"/>
    <n v="3"/>
    <n v="7"/>
    <n v="161"/>
  </r>
  <r>
    <n v="152544"/>
    <s v="Laptop"/>
    <x v="1"/>
    <s v="Delivered"/>
    <d v="2019-03-02T13:46:35"/>
    <d v="2019-03-02T13:46:35"/>
    <d v="2019-03-05T13:46:35"/>
    <n v="0"/>
    <n v="127"/>
    <x v="0"/>
    <x v="3"/>
    <x v="1"/>
    <x v="1"/>
    <n v="-3"/>
    <n v="0"/>
    <n v="127"/>
  </r>
  <r>
    <n v="558092"/>
    <s v="PC"/>
    <x v="1"/>
    <s v="Delivered"/>
    <d v="2019-03-02T13:47:03"/>
    <d v="2019-03-05T13:47:03"/>
    <d v="2019-03-06T13:47:03"/>
    <n v="42"/>
    <n v="129"/>
    <x v="3"/>
    <x v="4"/>
    <x v="0"/>
    <x v="1"/>
    <n v="-1"/>
    <n v="3"/>
    <n v="171"/>
  </r>
  <r>
    <n v="722336"/>
    <s v="PC"/>
    <x v="1"/>
    <s v="Delivered"/>
    <d v="2019-03-02T13:48:37"/>
    <d v="2019-03-07T13:48:37"/>
    <d v="2019-03-07T13:48:37"/>
    <n v="66"/>
    <n v="109"/>
    <x v="3"/>
    <x v="4"/>
    <x v="0"/>
    <x v="1"/>
    <n v="0"/>
    <n v="5"/>
    <n v="175"/>
  </r>
  <r>
    <n v="112275"/>
    <s v="TV - 40 in"/>
    <x v="0"/>
    <s v="Delivered"/>
    <d v="2019-03-02T13:48:44"/>
    <d v="2019-03-03T13:48:44"/>
    <d v="2019-03-08T13:48:44"/>
    <n v="0"/>
    <n v="100"/>
    <x v="3"/>
    <x v="9"/>
    <x v="1"/>
    <x v="1"/>
    <n v="-5"/>
    <n v="1"/>
    <n v="100"/>
  </r>
  <r>
    <n v="188819"/>
    <s v="Gaming Console"/>
    <x v="0"/>
    <s v="Delivered"/>
    <d v="2019-03-02T13:56:24"/>
    <d v="2019-03-05T13:56:24"/>
    <d v="2019-03-07T13:56:24"/>
    <n v="45"/>
    <n v="126"/>
    <x v="4"/>
    <x v="5"/>
    <x v="0"/>
    <x v="0"/>
    <n v="-2"/>
    <n v="3"/>
    <n v="171"/>
  </r>
  <r>
    <n v="385097"/>
    <s v="PC"/>
    <x v="1"/>
    <s v="Delivered"/>
    <d v="2019-03-02T13:59:25"/>
    <d v="2019-03-09T13:59:25"/>
    <d v="2019-03-06T13:59:25"/>
    <n v="29"/>
    <n v="115"/>
    <x v="1"/>
    <x v="6"/>
    <x v="0"/>
    <x v="0"/>
    <n v="3"/>
    <n v="7"/>
    <n v="144"/>
  </r>
  <r>
    <n v="198797"/>
    <s v="Tablet"/>
    <x v="1"/>
    <s v="Delivered"/>
    <d v="2019-03-02T14:12:46"/>
    <d v="2019-03-09T14:12:46"/>
    <d v="2019-03-05T14:12:46"/>
    <n v="0"/>
    <n v="126"/>
    <x v="0"/>
    <x v="3"/>
    <x v="1"/>
    <x v="0"/>
    <n v="4"/>
    <n v="7"/>
    <n v="126"/>
  </r>
  <r>
    <n v="396906"/>
    <s v="PC"/>
    <x v="1"/>
    <s v="Delivered"/>
    <d v="2019-03-02T14:20:16"/>
    <d v="2019-03-11T14:20:16"/>
    <d v="2019-03-07T14:20:16"/>
    <n v="50"/>
    <n v="123"/>
    <x v="3"/>
    <x v="4"/>
    <x v="0"/>
    <x v="0"/>
    <n v="4"/>
    <n v="9"/>
    <n v="173"/>
  </r>
  <r>
    <n v="42556"/>
    <s v="Laptop"/>
    <x v="1"/>
    <s v="Delivered"/>
    <d v="2019-03-02T14:24:15"/>
    <d v="2019-03-07T14:24:15"/>
    <d v="2019-03-05T14:24:15"/>
    <n v="31"/>
    <n v="110"/>
    <x v="1"/>
    <x v="6"/>
    <x v="0"/>
    <x v="1"/>
    <n v="2"/>
    <n v="5"/>
    <n v="141"/>
  </r>
  <r>
    <n v="734500"/>
    <s v="Mobile"/>
    <x v="0"/>
    <s v="Delivered"/>
    <d v="2019-03-02T14:48:09"/>
    <d v="2019-03-05T14:48:09"/>
    <d v="2019-03-07T14:48:09"/>
    <n v="34"/>
    <n v="126"/>
    <x v="0"/>
    <x v="0"/>
    <x v="0"/>
    <x v="1"/>
    <n v="-2"/>
    <n v="3"/>
    <n v="160"/>
  </r>
  <r>
    <n v="41268"/>
    <s v="PC"/>
    <x v="1"/>
    <s v="Delivered"/>
    <d v="2019-03-02T14:52:30"/>
    <d v="2019-03-04T14:52:30"/>
    <d v="2019-03-09T14:52:30"/>
    <n v="67"/>
    <n v="92"/>
    <x v="1"/>
    <x v="6"/>
    <x v="0"/>
    <x v="1"/>
    <n v="-5"/>
    <n v="2"/>
    <n v="159"/>
  </r>
  <r>
    <n v="526103"/>
    <s v="TV - 50 in"/>
    <x v="0"/>
    <s v="Delivered"/>
    <d v="2019-03-02T14:59:04"/>
    <d v="2019-03-07T14:59:04"/>
    <d v="2019-03-05T14:59:04"/>
    <n v="70"/>
    <n v="91"/>
    <x v="1"/>
    <x v="1"/>
    <x v="0"/>
    <x v="1"/>
    <n v="2"/>
    <n v="5"/>
    <n v="161"/>
  </r>
  <r>
    <n v="850357"/>
    <s v="Mobile"/>
    <x v="1"/>
    <s v="Delivered"/>
    <d v="2019-03-02T15:00:12"/>
    <d v="2019-03-07T15:00:12"/>
    <d v="2019-03-06T15:00:12"/>
    <n v="44"/>
    <n v="114"/>
    <x v="2"/>
    <x v="2"/>
    <x v="0"/>
    <x v="0"/>
    <n v="1"/>
    <n v="5"/>
    <n v="158"/>
  </r>
  <r>
    <n v="487995"/>
    <s v="Mobile"/>
    <x v="0"/>
    <s v="Delivered"/>
    <d v="2019-03-02T15:02:04"/>
    <d v="2019-03-04T15:02:04"/>
    <d v="2019-03-08T15:02:04"/>
    <n v="0"/>
    <n v="108"/>
    <x v="3"/>
    <x v="9"/>
    <x v="1"/>
    <x v="1"/>
    <n v="-4"/>
    <n v="2"/>
    <n v="108"/>
  </r>
  <r>
    <n v="331969"/>
    <s v="Laptop"/>
    <x v="1"/>
    <s v="Delivered"/>
    <d v="2019-03-02T15:02:44"/>
    <d v="2019-03-09T15:02:44"/>
    <d v="2019-03-07T15:02:44"/>
    <n v="0"/>
    <n v="121"/>
    <x v="0"/>
    <x v="3"/>
    <x v="1"/>
    <x v="0"/>
    <n v="2"/>
    <n v="7"/>
    <n v="121"/>
  </r>
  <r>
    <n v="286789"/>
    <s v="TV - 50 in"/>
    <x v="1"/>
    <s v="Delivered"/>
    <d v="2019-03-02T15:07:46"/>
    <d v="2019-03-07T15:07:46"/>
    <d v="2019-03-05T15:07:46"/>
    <n v="74"/>
    <n v="87"/>
    <x v="2"/>
    <x v="2"/>
    <x v="0"/>
    <x v="1"/>
    <n v="2"/>
    <n v="5"/>
    <n v="161"/>
  </r>
  <r>
    <n v="87677"/>
    <s v="Mobile"/>
    <x v="1"/>
    <s v="Delivered"/>
    <d v="2019-03-02T15:08:58"/>
    <d v="2019-03-06T15:08:58"/>
    <d v="2019-03-06T15:08:58"/>
    <n v="0"/>
    <n v="121"/>
    <x v="0"/>
    <x v="3"/>
    <x v="1"/>
    <x v="0"/>
    <n v="0"/>
    <n v="4"/>
    <n v="121"/>
  </r>
  <r>
    <n v="288876"/>
    <s v="Mobile"/>
    <x v="0"/>
    <s v="Delivered"/>
    <d v="2019-03-02T15:10:38"/>
    <d v="2019-03-04T15:10:38"/>
    <d v="2019-03-09T15:10:38"/>
    <n v="32"/>
    <n v="111"/>
    <x v="1"/>
    <x v="1"/>
    <x v="0"/>
    <x v="1"/>
    <n v="-5"/>
    <n v="2"/>
    <n v="143"/>
  </r>
  <r>
    <n v="708330"/>
    <s v="PC"/>
    <x v="0"/>
    <s v="Delivered"/>
    <d v="2019-03-02T15:10:46"/>
    <d v="2019-03-04T15:10:46"/>
    <d v="2019-03-09T15:10:46"/>
    <n v="50"/>
    <n v="113"/>
    <x v="2"/>
    <x v="8"/>
    <x v="0"/>
    <x v="0"/>
    <n v="-5"/>
    <n v="2"/>
    <n v="163"/>
  </r>
  <r>
    <n v="228730"/>
    <s v="PC"/>
    <x v="0"/>
    <s v="Delivered"/>
    <d v="2019-03-02T15:11:51"/>
    <d v="2019-03-05T15:11:51"/>
    <d v="2019-03-09T15:11:51"/>
    <n v="39"/>
    <n v="107"/>
    <x v="2"/>
    <x v="8"/>
    <x v="0"/>
    <x v="0"/>
    <n v="-4"/>
    <n v="3"/>
    <n v="146"/>
  </r>
  <r>
    <n v="540548"/>
    <s v="Laptop"/>
    <x v="1"/>
    <s v="Delivered"/>
    <d v="2019-03-02T15:14:46"/>
    <d v="2019-03-07T15:14:46"/>
    <d v="2019-03-08T15:14:46"/>
    <n v="43"/>
    <n v="120"/>
    <x v="4"/>
    <x v="7"/>
    <x v="0"/>
    <x v="1"/>
    <n v="-1"/>
    <n v="5"/>
    <n v="163"/>
  </r>
  <r>
    <n v="691547"/>
    <s v="Mobile"/>
    <x v="1"/>
    <s v="Delivered"/>
    <d v="2019-03-02T15:19:16"/>
    <d v="2019-03-08T15:19:16"/>
    <d v="2019-03-05T15:19:16"/>
    <n v="65"/>
    <n v="94"/>
    <x v="1"/>
    <x v="6"/>
    <x v="0"/>
    <x v="1"/>
    <n v="3"/>
    <n v="6"/>
    <n v="159"/>
  </r>
  <r>
    <n v="463211"/>
    <s v="TV - 50 in"/>
    <x v="1"/>
    <s v="Delivered"/>
    <d v="2019-03-02T15:20:08"/>
    <d v="2019-03-04T15:20:08"/>
    <d v="2019-03-09T15:20:08"/>
    <n v="0"/>
    <n v="122"/>
    <x v="0"/>
    <x v="3"/>
    <x v="1"/>
    <x v="0"/>
    <n v="-5"/>
    <n v="2"/>
    <n v="122"/>
  </r>
  <r>
    <n v="313940"/>
    <s v="TV - 32 in"/>
    <x v="0"/>
    <s v="Delivered"/>
    <d v="2019-03-02T15:27:40"/>
    <d v="2019-03-05T15:27:40"/>
    <d v="2019-03-07T15:27:40"/>
    <n v="38"/>
    <n v="112"/>
    <x v="1"/>
    <x v="1"/>
    <x v="0"/>
    <x v="1"/>
    <n v="-2"/>
    <n v="3"/>
    <n v="150"/>
  </r>
  <r>
    <n v="885831"/>
    <s v="Mobile"/>
    <x v="1"/>
    <s v="Delivered"/>
    <d v="2019-03-02T15:29:19"/>
    <d v="2019-03-05T15:29:19"/>
    <d v="2019-03-05T15:29:19"/>
    <n v="42"/>
    <n v="113"/>
    <x v="2"/>
    <x v="2"/>
    <x v="0"/>
    <x v="0"/>
    <n v="0"/>
    <n v="3"/>
    <n v="155"/>
  </r>
  <r>
    <n v="413544"/>
    <s v="Laptop"/>
    <x v="0"/>
    <s v="Delivered"/>
    <d v="2019-03-02T15:32:38"/>
    <d v="2019-03-08T15:32:38"/>
    <d v="2019-03-08T15:32:38"/>
    <n v="35"/>
    <n v="109"/>
    <x v="1"/>
    <x v="1"/>
    <x v="0"/>
    <x v="1"/>
    <n v="0"/>
    <n v="6"/>
    <n v="144"/>
  </r>
  <r>
    <n v="905641"/>
    <s v="Laptop"/>
    <x v="0"/>
    <s v="Delivered"/>
    <d v="2019-03-02T15:35:02"/>
    <d v="2019-03-06T15:35:02"/>
    <d v="2019-03-06T15:35:02"/>
    <n v="27"/>
    <n v="106"/>
    <x v="1"/>
    <x v="1"/>
    <x v="0"/>
    <x v="0"/>
    <n v="0"/>
    <n v="4"/>
    <n v="133"/>
  </r>
  <r>
    <n v="440803"/>
    <s v="TV - 50 in"/>
    <x v="1"/>
    <s v="Delivered"/>
    <d v="2019-03-02T15:40:28"/>
    <d v="2019-03-04T15:40:28"/>
    <d v="2019-03-05T15:40:28"/>
    <n v="0"/>
    <n v="102"/>
    <x v="0"/>
    <x v="3"/>
    <x v="1"/>
    <x v="1"/>
    <n v="-1"/>
    <n v="2"/>
    <n v="102"/>
  </r>
  <r>
    <n v="645790"/>
    <s v="Tablet"/>
    <x v="0"/>
    <s v="Delivered"/>
    <d v="2019-03-02T15:41:54"/>
    <d v="2019-03-07T15:41:54"/>
    <d v="2019-03-05T15:41:54"/>
    <n v="0"/>
    <n v="126"/>
    <x v="3"/>
    <x v="9"/>
    <x v="1"/>
    <x v="0"/>
    <n v="2"/>
    <n v="5"/>
    <n v="126"/>
  </r>
  <r>
    <n v="713974"/>
    <s v="Mobile"/>
    <x v="0"/>
    <s v="Delivered"/>
    <d v="2019-03-02T15:53:54"/>
    <d v="2019-03-11T15:53:54"/>
    <d v="2019-03-06T15:53:54"/>
    <n v="75"/>
    <n v="109"/>
    <x v="4"/>
    <x v="5"/>
    <x v="0"/>
    <x v="1"/>
    <n v="5"/>
    <n v="9"/>
    <n v="184"/>
  </r>
  <r>
    <n v="346579"/>
    <s v="PC"/>
    <x v="0"/>
    <s v="Delivered"/>
    <d v="2019-03-02T16:05:31"/>
    <d v="2019-03-04T16:05:31"/>
    <d v="2019-03-07T16:05:31"/>
    <n v="45"/>
    <n v="125"/>
    <x v="4"/>
    <x v="5"/>
    <x v="0"/>
    <x v="0"/>
    <n v="-3"/>
    <n v="2"/>
    <n v="170"/>
  </r>
  <r>
    <n v="302549"/>
    <s v="Laptop"/>
    <x v="0"/>
    <s v="Delivered"/>
    <d v="2019-03-02T16:06:41"/>
    <d v="2019-03-07T16:06:41"/>
    <d v="2019-03-05T16:06:41"/>
    <n v="26"/>
    <n v="113"/>
    <x v="1"/>
    <x v="1"/>
    <x v="0"/>
    <x v="0"/>
    <n v="2"/>
    <n v="5"/>
    <n v="139"/>
  </r>
  <r>
    <n v="169292"/>
    <s v="Mobile"/>
    <x v="1"/>
    <s v="Delivered"/>
    <d v="2019-03-02T16:09:14"/>
    <d v="2019-03-02T16:09:14"/>
    <d v="2019-03-06T16:09:14"/>
    <n v="0"/>
    <n v="126"/>
    <x v="0"/>
    <x v="3"/>
    <x v="1"/>
    <x v="1"/>
    <n v="-4"/>
    <n v="0"/>
    <n v="126"/>
  </r>
  <r>
    <n v="429129"/>
    <s v="Laptop"/>
    <x v="0"/>
    <s v="Delivered"/>
    <d v="2019-03-02T16:14:22"/>
    <d v="2019-03-08T16:14:22"/>
    <d v="2019-03-08T16:14:22"/>
    <n v="74"/>
    <n v="93"/>
    <x v="1"/>
    <x v="1"/>
    <x v="0"/>
    <x v="1"/>
    <n v="0"/>
    <n v="6"/>
    <n v="167"/>
  </r>
  <r>
    <n v="983757"/>
    <s v="PC"/>
    <x v="1"/>
    <s v="Delivered"/>
    <d v="2019-03-02T16:16:45"/>
    <d v="2019-03-04T16:16:45"/>
    <d v="2019-03-06T16:16:45"/>
    <n v="68"/>
    <n v="90"/>
    <x v="1"/>
    <x v="6"/>
    <x v="0"/>
    <x v="1"/>
    <n v="-2"/>
    <n v="2"/>
    <n v="158"/>
  </r>
  <r>
    <n v="751062"/>
    <s v="Laptop"/>
    <x v="0"/>
    <s v="Delivered"/>
    <d v="2019-03-02T16:19:46"/>
    <d v="2019-03-09T16:19:46"/>
    <d v="2019-03-05T16:19:46"/>
    <n v="48"/>
    <n v="109"/>
    <x v="1"/>
    <x v="1"/>
    <x v="0"/>
    <x v="0"/>
    <n v="4"/>
    <n v="7"/>
    <n v="157"/>
  </r>
  <r>
    <n v="818818"/>
    <s v="Mobile"/>
    <x v="0"/>
    <s v="Delivered"/>
    <d v="2019-03-02T16:20:13"/>
    <d v="2019-03-04T16:20:13"/>
    <d v="2019-03-05T16:20:13"/>
    <n v="65"/>
    <n v="102"/>
    <x v="0"/>
    <x v="0"/>
    <x v="0"/>
    <x v="1"/>
    <n v="-1"/>
    <n v="2"/>
    <n v="167"/>
  </r>
  <r>
    <n v="330250"/>
    <s v="Mobile"/>
    <x v="1"/>
    <s v="Delivered"/>
    <d v="2019-03-02T16:21:14"/>
    <d v="2019-03-04T16:21:14"/>
    <d v="2019-03-07T16:21:14"/>
    <n v="85"/>
    <n v="107"/>
    <x v="3"/>
    <x v="4"/>
    <x v="0"/>
    <x v="1"/>
    <n v="-3"/>
    <n v="2"/>
    <n v="192"/>
  </r>
  <r>
    <n v="510102"/>
    <s v="Mobile"/>
    <x v="0"/>
    <s v="Delivered"/>
    <d v="2019-03-02T16:24:46"/>
    <d v="2019-03-06T16:24:46"/>
    <d v="2019-03-06T16:24:46"/>
    <n v="0"/>
    <n v="122"/>
    <x v="3"/>
    <x v="9"/>
    <x v="1"/>
    <x v="0"/>
    <n v="0"/>
    <n v="4"/>
    <n v="122"/>
  </r>
  <r>
    <n v="102142"/>
    <s v="PC"/>
    <x v="0"/>
    <s v="Delivered"/>
    <d v="2019-03-02T16:26:31"/>
    <d v="2019-03-05T16:26:31"/>
    <d v="2019-03-08T16:26:31"/>
    <n v="36"/>
    <n v="129"/>
    <x v="4"/>
    <x v="5"/>
    <x v="0"/>
    <x v="0"/>
    <n v="-3"/>
    <n v="3"/>
    <n v="165"/>
  </r>
  <r>
    <n v="996332"/>
    <s v="Mobile"/>
    <x v="1"/>
    <s v="Delivered"/>
    <d v="2019-03-02T16:28:40"/>
    <d v="2019-03-08T16:28:40"/>
    <d v="2019-03-09T16:28:40"/>
    <n v="30"/>
    <n v="110"/>
    <x v="1"/>
    <x v="6"/>
    <x v="0"/>
    <x v="1"/>
    <n v="-1"/>
    <n v="6"/>
    <n v="140"/>
  </r>
  <r>
    <n v="599300"/>
    <s v="Laptop"/>
    <x v="1"/>
    <s v="Delivered"/>
    <d v="2019-03-02T16:33:19"/>
    <d v="2019-03-10T16:33:19"/>
    <d v="2019-03-07T16:33:19"/>
    <n v="31"/>
    <n v="124"/>
    <x v="4"/>
    <x v="7"/>
    <x v="0"/>
    <x v="1"/>
    <n v="3"/>
    <n v="8"/>
    <n v="155"/>
  </r>
  <r>
    <n v="769710"/>
    <s v="Laptop"/>
    <x v="0"/>
    <s v="Delivered"/>
    <d v="2019-03-02T16:33:43"/>
    <d v="2019-03-06T16:33:43"/>
    <d v="2019-03-06T16:33:43"/>
    <n v="65"/>
    <n v="92"/>
    <x v="1"/>
    <x v="1"/>
    <x v="0"/>
    <x v="1"/>
    <n v="0"/>
    <n v="4"/>
    <n v="157"/>
  </r>
  <r>
    <n v="547023"/>
    <s v="Tablet"/>
    <x v="0"/>
    <s v="Delivered"/>
    <d v="2019-03-02T16:42:54"/>
    <d v="2019-03-07T16:42:54"/>
    <d v="2019-03-09T16:42:54"/>
    <n v="32"/>
    <n v="123"/>
    <x v="0"/>
    <x v="0"/>
    <x v="0"/>
    <x v="0"/>
    <n v="-2"/>
    <n v="5"/>
    <n v="155"/>
  </r>
  <r>
    <n v="512105"/>
    <s v="TV - 50 in"/>
    <x v="0"/>
    <s v="Delivered"/>
    <d v="2019-03-02T16:48:57"/>
    <d v="2019-03-07T16:48:57"/>
    <d v="2019-03-08T16:48:57"/>
    <n v="0"/>
    <n v="120"/>
    <x v="3"/>
    <x v="9"/>
    <x v="1"/>
    <x v="0"/>
    <n v="-1"/>
    <n v="5"/>
    <n v="120"/>
  </r>
  <r>
    <n v="851061"/>
    <s v="PC"/>
    <x v="1"/>
    <s v="Delivered"/>
    <d v="2019-03-02T16:52:49"/>
    <d v="2019-03-02T16:52:49"/>
    <d v="2019-03-05T16:52:49"/>
    <n v="0"/>
    <n v="109"/>
    <x v="0"/>
    <x v="3"/>
    <x v="1"/>
    <x v="1"/>
    <n v="-3"/>
    <n v="0"/>
    <n v="109"/>
  </r>
  <r>
    <n v="139553"/>
    <s v="Laptop"/>
    <x v="1"/>
    <s v="Delivered"/>
    <d v="2019-03-02T16:53:38"/>
    <d v="2019-03-09T16:53:38"/>
    <d v="2019-03-08T16:53:38"/>
    <n v="0"/>
    <n v="127"/>
    <x v="0"/>
    <x v="3"/>
    <x v="1"/>
    <x v="0"/>
    <n v="1"/>
    <n v="7"/>
    <n v="127"/>
  </r>
  <r>
    <n v="86516"/>
    <s v="Tablet"/>
    <x v="0"/>
    <s v="Delivered"/>
    <d v="2019-03-02T16:55:53"/>
    <d v="2019-03-04T16:55:53"/>
    <d v="2019-03-05T16:55:53"/>
    <n v="26"/>
    <n v="114"/>
    <x v="1"/>
    <x v="1"/>
    <x v="0"/>
    <x v="1"/>
    <n v="-1"/>
    <n v="2"/>
    <n v="140"/>
  </r>
  <r>
    <n v="50700"/>
    <s v="Mobile"/>
    <x v="1"/>
    <s v="Delivered"/>
    <d v="2019-03-02T16:56:55"/>
    <d v="2019-03-07T16:56:55"/>
    <d v="2019-03-07T16:56:55"/>
    <n v="37"/>
    <n v="121"/>
    <x v="3"/>
    <x v="4"/>
    <x v="0"/>
    <x v="1"/>
    <n v="0"/>
    <n v="5"/>
    <n v="158"/>
  </r>
  <r>
    <n v="624794"/>
    <s v="Gaming Console"/>
    <x v="1"/>
    <s v="Delivered"/>
    <d v="2019-03-02T17:04:16"/>
    <d v="2019-03-09T17:04:16"/>
    <d v="2019-03-07T17:04:16"/>
    <n v="45"/>
    <n v="107"/>
    <x v="1"/>
    <x v="6"/>
    <x v="0"/>
    <x v="0"/>
    <n v="2"/>
    <n v="7"/>
    <n v="152"/>
  </r>
  <r>
    <n v="144660"/>
    <s v="Laptop"/>
    <x v="0"/>
    <s v="Delivered"/>
    <d v="2019-03-02T17:12:46"/>
    <d v="2019-03-04T17:12:46"/>
    <d v="2019-03-06T17:12:46"/>
    <n v="34"/>
    <n v="111"/>
    <x v="1"/>
    <x v="1"/>
    <x v="0"/>
    <x v="1"/>
    <n v="-2"/>
    <n v="2"/>
    <n v="145"/>
  </r>
  <r>
    <n v="629579"/>
    <s v="PC"/>
    <x v="1"/>
    <s v="Delivered"/>
    <d v="2019-03-02T17:18:46"/>
    <d v="2019-03-04T17:18:46"/>
    <d v="2019-03-05T17:18:46"/>
    <n v="77"/>
    <n v="92"/>
    <x v="1"/>
    <x v="6"/>
    <x v="0"/>
    <x v="1"/>
    <n v="-1"/>
    <n v="2"/>
    <n v="169"/>
  </r>
  <r>
    <n v="869927"/>
    <s v="Tablet"/>
    <x v="1"/>
    <s v="Delivered"/>
    <d v="2019-03-02T17:24:45"/>
    <d v="2019-03-07T17:24:45"/>
    <d v="2019-03-05T17:24:45"/>
    <n v="42"/>
    <n v="113"/>
    <x v="1"/>
    <x v="6"/>
    <x v="0"/>
    <x v="0"/>
    <n v="2"/>
    <n v="5"/>
    <n v="155"/>
  </r>
  <r>
    <n v="523386"/>
    <s v="Mobile"/>
    <x v="1"/>
    <s v="Delivered"/>
    <d v="2019-03-02T17:30:37"/>
    <d v="2019-03-04T17:30:37"/>
    <d v="2019-03-08T17:30:37"/>
    <n v="50"/>
    <n v="107"/>
    <x v="2"/>
    <x v="2"/>
    <x v="0"/>
    <x v="0"/>
    <n v="-4"/>
    <n v="2"/>
    <n v="157"/>
  </r>
  <r>
    <n v="912736"/>
    <s v="TV - 32 in"/>
    <x v="0"/>
    <s v="Delivered"/>
    <d v="2019-03-02T17:33:26"/>
    <d v="2019-03-11T17:33:26"/>
    <d v="2019-03-09T17:33:26"/>
    <n v="29"/>
    <n v="125"/>
    <x v="4"/>
    <x v="5"/>
    <x v="0"/>
    <x v="1"/>
    <n v="2"/>
    <n v="9"/>
    <n v="154"/>
  </r>
  <r>
    <n v="158778"/>
    <s v="Laptop"/>
    <x v="1"/>
    <s v="Delivered"/>
    <d v="2019-03-02T17:38:12"/>
    <d v="2019-03-04T17:38:12"/>
    <d v="2019-03-08T17:38:12"/>
    <n v="65"/>
    <n v="107"/>
    <x v="3"/>
    <x v="4"/>
    <x v="0"/>
    <x v="1"/>
    <n v="-4"/>
    <n v="2"/>
    <n v="172"/>
  </r>
  <r>
    <n v="827509"/>
    <s v="Mobile"/>
    <x v="0"/>
    <s v="Delivered"/>
    <d v="2019-03-02T17:46:20"/>
    <d v="2019-03-07T17:46:20"/>
    <d v="2019-03-05T17:46:20"/>
    <n v="49"/>
    <n v="129"/>
    <x v="0"/>
    <x v="0"/>
    <x v="0"/>
    <x v="0"/>
    <n v="2"/>
    <n v="5"/>
    <n v="178"/>
  </r>
  <r>
    <n v="643933"/>
    <s v="Laptop"/>
    <x v="0"/>
    <s v="Delivered"/>
    <d v="2019-03-02T17:51:14"/>
    <d v="2019-03-09T17:51:14"/>
    <d v="2019-03-09T17:51:14"/>
    <n v="40"/>
    <n v="113"/>
    <x v="1"/>
    <x v="1"/>
    <x v="0"/>
    <x v="0"/>
    <n v="0"/>
    <n v="7"/>
    <n v="153"/>
  </r>
  <r>
    <n v="474748"/>
    <s v="Mobile"/>
    <x v="1"/>
    <s v="Delivered"/>
    <d v="2019-03-02T17:53:14"/>
    <d v="2019-03-04T17:53:14"/>
    <d v="2019-03-07T17:53:14"/>
    <n v="0"/>
    <n v="127"/>
    <x v="0"/>
    <x v="3"/>
    <x v="1"/>
    <x v="1"/>
    <n v="-3"/>
    <n v="2"/>
    <n v="127"/>
  </r>
  <r>
    <n v="80721"/>
    <s v="Mobile"/>
    <x v="1"/>
    <s v="Delivered"/>
    <d v="2019-03-02T17:55:48"/>
    <d v="2019-03-04T17:55:48"/>
    <d v="2019-03-09T17:55:48"/>
    <n v="35"/>
    <n v="114"/>
    <x v="2"/>
    <x v="2"/>
    <x v="0"/>
    <x v="0"/>
    <n v="-5"/>
    <n v="2"/>
    <n v="149"/>
  </r>
  <r>
    <n v="541706"/>
    <s v="Gaming Console"/>
    <x v="1"/>
    <s v="Delivered"/>
    <d v="2019-03-02T17:58:55"/>
    <d v="2019-03-09T17:58:55"/>
    <d v="2019-03-07T17:58:55"/>
    <n v="31"/>
    <n v="107"/>
    <x v="1"/>
    <x v="6"/>
    <x v="0"/>
    <x v="0"/>
    <n v="2"/>
    <n v="7"/>
    <n v="138"/>
  </r>
  <r>
    <n v="168759"/>
    <s v="Laptop"/>
    <x v="0"/>
    <s v="Delivered"/>
    <d v="2019-03-02T18:02:41"/>
    <d v="2019-03-04T18:02:41"/>
    <d v="2019-03-07T18:02:41"/>
    <n v="67"/>
    <n v="108"/>
    <x v="0"/>
    <x v="0"/>
    <x v="0"/>
    <x v="1"/>
    <n v="-3"/>
    <n v="2"/>
    <n v="175"/>
  </r>
  <r>
    <n v="696241"/>
    <s v="Tablet"/>
    <x v="0"/>
    <s v="Delivered"/>
    <d v="2019-03-02T18:11:40"/>
    <d v="2019-03-10T18:11:40"/>
    <d v="2019-03-05T18:11:40"/>
    <n v="39"/>
    <n v="115"/>
    <x v="1"/>
    <x v="1"/>
    <x v="0"/>
    <x v="0"/>
    <n v="5"/>
    <n v="8"/>
    <n v="154"/>
  </r>
  <r>
    <n v="404827"/>
    <s v="Mobile"/>
    <x v="1"/>
    <s v="Delivered"/>
    <d v="2019-03-02T18:14:14"/>
    <d v="2019-03-05T18:14:14"/>
    <d v="2019-03-05T18:14:14"/>
    <n v="78"/>
    <n v="87"/>
    <x v="1"/>
    <x v="6"/>
    <x v="0"/>
    <x v="1"/>
    <n v="0"/>
    <n v="3"/>
    <n v="165"/>
  </r>
  <r>
    <n v="436919"/>
    <s v="Tablet"/>
    <x v="1"/>
    <s v="Delivered"/>
    <d v="2019-03-02T18:17:43"/>
    <d v="2019-03-07T18:17:43"/>
    <d v="2019-03-05T18:17:43"/>
    <n v="37"/>
    <n v="121"/>
    <x v="3"/>
    <x v="4"/>
    <x v="0"/>
    <x v="0"/>
    <n v="2"/>
    <n v="5"/>
    <n v="158"/>
  </r>
  <r>
    <n v="92328"/>
    <s v="Gaming Console"/>
    <x v="1"/>
    <s v="Delivered"/>
    <d v="2019-03-02T18:18:26"/>
    <d v="2019-03-04T18:18:26"/>
    <d v="2019-03-05T18:18:26"/>
    <n v="30"/>
    <n v="127"/>
    <x v="3"/>
    <x v="4"/>
    <x v="0"/>
    <x v="1"/>
    <n v="-1"/>
    <n v="2"/>
    <n v="157"/>
  </r>
  <r>
    <n v="702652"/>
    <s v="PC"/>
    <x v="1"/>
    <s v="Delivered"/>
    <d v="2019-03-02T18:18:39"/>
    <d v="2019-03-05T18:18:39"/>
    <d v="2019-03-05T18:18:39"/>
    <n v="35"/>
    <n v="112"/>
    <x v="2"/>
    <x v="2"/>
    <x v="0"/>
    <x v="1"/>
    <n v="0"/>
    <n v="3"/>
    <n v="147"/>
  </r>
  <r>
    <n v="879102"/>
    <s v="Laptop"/>
    <x v="1"/>
    <s v="Delivered"/>
    <d v="2019-03-02T18:28:04"/>
    <d v="2019-03-09T18:28:04"/>
    <d v="2019-03-07T18:28:04"/>
    <n v="46"/>
    <n v="123"/>
    <x v="3"/>
    <x v="4"/>
    <x v="0"/>
    <x v="0"/>
    <n v="2"/>
    <n v="7"/>
    <n v="169"/>
  </r>
  <r>
    <n v="711063"/>
    <s v="Gaming Console"/>
    <x v="1"/>
    <s v="Delivered"/>
    <d v="2019-03-02T18:32:32"/>
    <d v="2019-03-02T18:32:32"/>
    <d v="2019-03-06T18:32:32"/>
    <n v="0"/>
    <n v="105"/>
    <x v="0"/>
    <x v="3"/>
    <x v="1"/>
    <x v="1"/>
    <n v="-4"/>
    <n v="0"/>
    <n v="105"/>
  </r>
  <r>
    <n v="608591"/>
    <s v="Gaming Console"/>
    <x v="0"/>
    <s v="Delivered"/>
    <d v="2019-03-02T18:43:44"/>
    <d v="2019-03-04T18:43:44"/>
    <d v="2019-03-05T18:43:44"/>
    <n v="0"/>
    <n v="126"/>
    <x v="3"/>
    <x v="9"/>
    <x v="1"/>
    <x v="0"/>
    <n v="-1"/>
    <n v="2"/>
    <n v="126"/>
  </r>
  <r>
    <n v="77755"/>
    <s v="Mobile"/>
    <x v="0"/>
    <s v="Delivered"/>
    <d v="2019-03-02T18:51:25"/>
    <d v="2019-03-03T18:51:25"/>
    <d v="2019-03-08T18:51:25"/>
    <n v="0"/>
    <n v="124"/>
    <x v="3"/>
    <x v="9"/>
    <x v="1"/>
    <x v="0"/>
    <n v="-5"/>
    <n v="1"/>
    <n v="124"/>
  </r>
  <r>
    <n v="152920"/>
    <s v="Mobile"/>
    <x v="1"/>
    <s v="Delivered"/>
    <d v="2019-03-02T19:01:17"/>
    <d v="2019-03-12T19:01:17"/>
    <d v="2019-03-05T19:01:17"/>
    <n v="34"/>
    <n v="127"/>
    <x v="4"/>
    <x v="7"/>
    <x v="0"/>
    <x v="1"/>
    <n v="7"/>
    <n v="10"/>
    <n v="161"/>
  </r>
  <r>
    <n v="553690"/>
    <s v="Tablet"/>
    <x v="0"/>
    <s v="Delivered"/>
    <d v="2019-03-02T19:03:50"/>
    <d v="2019-03-08T19:03:50"/>
    <d v="2019-03-05T19:03:50"/>
    <n v="31"/>
    <n v="126"/>
    <x v="0"/>
    <x v="0"/>
    <x v="0"/>
    <x v="0"/>
    <n v="3"/>
    <n v="6"/>
    <n v="157"/>
  </r>
  <r>
    <n v="108212"/>
    <s v="TV - 32 in"/>
    <x v="1"/>
    <s v="Delivered"/>
    <d v="2019-03-02T19:06:49"/>
    <d v="2019-03-04T19:06:49"/>
    <d v="2019-03-05T19:06:49"/>
    <n v="65"/>
    <n v="86"/>
    <x v="1"/>
    <x v="6"/>
    <x v="0"/>
    <x v="1"/>
    <n v="-1"/>
    <n v="2"/>
    <n v="151"/>
  </r>
  <r>
    <n v="940542"/>
    <s v="Laptop"/>
    <x v="1"/>
    <s v="Delivered"/>
    <d v="2019-03-02T19:15:13"/>
    <d v="2019-03-08T19:15:13"/>
    <d v="2019-03-08T19:15:13"/>
    <n v="32"/>
    <n v="123"/>
    <x v="3"/>
    <x v="4"/>
    <x v="0"/>
    <x v="0"/>
    <n v="0"/>
    <n v="6"/>
    <n v="155"/>
  </r>
  <r>
    <n v="559426"/>
    <s v="Laptop"/>
    <x v="1"/>
    <s v="Delivered"/>
    <d v="2019-03-02T19:15:48"/>
    <d v="2019-03-08T19:15:48"/>
    <d v="2019-03-09T19:15:48"/>
    <n v="0"/>
    <n v="123"/>
    <x v="0"/>
    <x v="3"/>
    <x v="1"/>
    <x v="0"/>
    <n v="-1"/>
    <n v="6"/>
    <n v="123"/>
  </r>
  <r>
    <n v="881007"/>
    <s v="PC"/>
    <x v="1"/>
    <s v="Delivered"/>
    <d v="2019-03-02T19:17:55"/>
    <d v="2019-03-08T19:17:55"/>
    <d v="2019-03-09T19:17:55"/>
    <n v="43"/>
    <n v="110"/>
    <x v="1"/>
    <x v="6"/>
    <x v="0"/>
    <x v="0"/>
    <n v="-1"/>
    <n v="6"/>
    <n v="153"/>
  </r>
  <r>
    <n v="348218"/>
    <s v="Gaming Console"/>
    <x v="1"/>
    <s v="Delivered"/>
    <d v="2019-03-02T19:19:31"/>
    <d v="2019-03-05T19:19:31"/>
    <d v="2019-03-05T19:19:31"/>
    <n v="0"/>
    <n v="122"/>
    <x v="0"/>
    <x v="3"/>
    <x v="1"/>
    <x v="0"/>
    <n v="0"/>
    <n v="3"/>
    <n v="122"/>
  </r>
  <r>
    <n v="981674"/>
    <s v="Laptop"/>
    <x v="1"/>
    <s v="Delivered"/>
    <d v="2019-03-02T19:25:17"/>
    <d v="2019-03-11T19:25:17"/>
    <d v="2019-03-08T19:25:17"/>
    <n v="42"/>
    <n v="107"/>
    <x v="1"/>
    <x v="6"/>
    <x v="0"/>
    <x v="0"/>
    <n v="3"/>
    <n v="9"/>
    <n v="149"/>
  </r>
  <r>
    <n v="421433"/>
    <s v="Mobile"/>
    <x v="0"/>
    <s v="Delivered"/>
    <d v="2019-03-02T19:27:47"/>
    <d v="2019-03-05T19:27:47"/>
    <d v="2019-03-05T19:27:47"/>
    <n v="77"/>
    <n v="90"/>
    <x v="2"/>
    <x v="8"/>
    <x v="0"/>
    <x v="1"/>
    <n v="0"/>
    <n v="3"/>
    <n v="167"/>
  </r>
  <r>
    <n v="647248"/>
    <s v="TV - 32 in"/>
    <x v="1"/>
    <s v="Delivered"/>
    <d v="2019-03-02T19:30:54"/>
    <d v="2019-03-06T19:30:54"/>
    <d v="2019-03-07T19:30:54"/>
    <n v="65"/>
    <n v="92"/>
    <x v="1"/>
    <x v="6"/>
    <x v="0"/>
    <x v="1"/>
    <n v="-1"/>
    <n v="4"/>
    <n v="157"/>
  </r>
  <r>
    <n v="285023"/>
    <s v="Mobile"/>
    <x v="1"/>
    <s v="Delivered"/>
    <d v="2019-03-02T19:36:42"/>
    <d v="2019-03-05T19:36:42"/>
    <d v="2019-03-05T19:36:42"/>
    <n v="0"/>
    <n v="105"/>
    <x v="0"/>
    <x v="3"/>
    <x v="1"/>
    <x v="1"/>
    <n v="0"/>
    <n v="3"/>
    <n v="105"/>
  </r>
  <r>
    <n v="493532"/>
    <s v="Mobile"/>
    <x v="1"/>
    <s v="Delivered"/>
    <d v="2019-03-02T19:41:14"/>
    <d v="2019-03-04T19:41:14"/>
    <d v="2019-03-06T19:41:14"/>
    <n v="31"/>
    <n v="125"/>
    <x v="3"/>
    <x v="4"/>
    <x v="0"/>
    <x v="1"/>
    <n v="-2"/>
    <n v="2"/>
    <n v="156"/>
  </r>
  <r>
    <n v="819407"/>
    <s v="Tablet"/>
    <x v="1"/>
    <s v="Delivered"/>
    <d v="2019-03-02T19:42:14"/>
    <d v="2019-03-10T19:42:14"/>
    <d v="2019-03-07T19:42:14"/>
    <n v="41"/>
    <n v="126"/>
    <x v="3"/>
    <x v="4"/>
    <x v="0"/>
    <x v="0"/>
    <n v="3"/>
    <n v="8"/>
    <n v="167"/>
  </r>
  <r>
    <n v="21039"/>
    <s v="Laptop"/>
    <x v="1"/>
    <s v="Delivered"/>
    <d v="2019-03-02T19:51:08"/>
    <d v="2019-03-08T19:51:08"/>
    <d v="2019-03-09T19:51:08"/>
    <n v="0"/>
    <n v="126"/>
    <x v="0"/>
    <x v="3"/>
    <x v="1"/>
    <x v="0"/>
    <n v="-1"/>
    <n v="6"/>
    <n v="126"/>
  </r>
  <r>
    <n v="185595"/>
    <s v="Mobile"/>
    <x v="0"/>
    <s v="Delivered"/>
    <d v="2019-03-02T19:51:28"/>
    <d v="2019-03-05T19:51:28"/>
    <d v="2019-03-05T19:51:28"/>
    <n v="0"/>
    <n v="129"/>
    <x v="3"/>
    <x v="9"/>
    <x v="1"/>
    <x v="0"/>
    <n v="0"/>
    <n v="3"/>
    <n v="129"/>
  </r>
  <r>
    <n v="386239"/>
    <s v="Mobile"/>
    <x v="1"/>
    <s v="Delivered"/>
    <d v="2019-03-02T19:59:07"/>
    <d v="2019-03-05T19:59:07"/>
    <d v="2019-03-07T19:59:07"/>
    <n v="25"/>
    <n v="110"/>
    <x v="2"/>
    <x v="2"/>
    <x v="0"/>
    <x v="0"/>
    <n v="-2"/>
    <n v="3"/>
    <n v="135"/>
  </r>
  <r>
    <n v="504853"/>
    <s v="PC"/>
    <x v="0"/>
    <s v="Delivered"/>
    <d v="2019-03-02T20:00:05"/>
    <d v="2019-03-07T20:00:05"/>
    <d v="2019-03-05T20:00:05"/>
    <n v="39"/>
    <n v="129"/>
    <x v="0"/>
    <x v="0"/>
    <x v="0"/>
    <x v="0"/>
    <n v="2"/>
    <n v="5"/>
    <n v="168"/>
  </r>
  <r>
    <n v="26977"/>
    <s v="Mobile"/>
    <x v="0"/>
    <s v="Delivered"/>
    <d v="2019-03-02T20:04:27"/>
    <d v="2019-03-03T20:04:27"/>
    <d v="2019-03-06T20:04:27"/>
    <n v="0"/>
    <n v="124"/>
    <x v="3"/>
    <x v="9"/>
    <x v="1"/>
    <x v="0"/>
    <n v="-3"/>
    <n v="1"/>
    <n v="124"/>
  </r>
  <r>
    <n v="746847"/>
    <s v="Tablet"/>
    <x v="0"/>
    <s v="Delivered"/>
    <d v="2019-03-02T20:06:57"/>
    <d v="2019-03-04T20:06:57"/>
    <d v="2019-03-06T20:06:57"/>
    <n v="75"/>
    <n v="105"/>
    <x v="0"/>
    <x v="0"/>
    <x v="0"/>
    <x v="1"/>
    <n v="-2"/>
    <n v="2"/>
    <n v="180"/>
  </r>
  <r>
    <n v="560044"/>
    <s v="Laptop"/>
    <x v="0"/>
    <s v="Delivered"/>
    <d v="2019-03-02T20:07:28"/>
    <d v="2019-03-11T20:07:28"/>
    <d v="2019-03-06T20:07:28"/>
    <n v="37"/>
    <n v="109"/>
    <x v="2"/>
    <x v="8"/>
    <x v="0"/>
    <x v="1"/>
    <n v="5"/>
    <n v="9"/>
    <n v="146"/>
  </r>
  <r>
    <n v="148789"/>
    <s v="Tablet"/>
    <x v="0"/>
    <s v="Delivered"/>
    <d v="2019-03-02T20:13:48"/>
    <d v="2019-03-09T20:13:48"/>
    <d v="2019-03-09T20:13:48"/>
    <n v="40"/>
    <n v="122"/>
    <x v="0"/>
    <x v="0"/>
    <x v="0"/>
    <x v="0"/>
    <n v="0"/>
    <n v="7"/>
    <n v="162"/>
  </r>
  <r>
    <n v="875248"/>
    <s v="PC"/>
    <x v="1"/>
    <s v="Delivered"/>
    <d v="2019-03-02T20:24:22"/>
    <d v="2019-03-08T20:24:22"/>
    <d v="2019-03-09T20:24:22"/>
    <n v="39"/>
    <n v="112"/>
    <x v="1"/>
    <x v="6"/>
    <x v="0"/>
    <x v="1"/>
    <n v="-1"/>
    <n v="6"/>
    <n v="151"/>
  </r>
  <r>
    <n v="736023"/>
    <s v="PC"/>
    <x v="1"/>
    <s v="Delivered"/>
    <d v="2019-03-02T20:29:36"/>
    <d v="2019-03-09T20:29:36"/>
    <d v="2019-03-06T20:29:36"/>
    <n v="47"/>
    <n v="113"/>
    <x v="1"/>
    <x v="6"/>
    <x v="0"/>
    <x v="0"/>
    <n v="3"/>
    <n v="7"/>
    <n v="160"/>
  </r>
  <r>
    <n v="220147"/>
    <s v="Laptop"/>
    <x v="1"/>
    <s v="Delivered"/>
    <d v="2019-03-02T20:36:16"/>
    <d v="2019-03-08T20:36:16"/>
    <d v="2019-03-07T20:36:16"/>
    <n v="44"/>
    <n v="125"/>
    <x v="4"/>
    <x v="7"/>
    <x v="0"/>
    <x v="0"/>
    <n v="1"/>
    <n v="6"/>
    <n v="169"/>
  </r>
  <r>
    <n v="781281"/>
    <s v="TV - 40 in"/>
    <x v="1"/>
    <s v="Delivered"/>
    <d v="2019-03-02T20:47:47"/>
    <d v="2019-03-03T20:47:47"/>
    <d v="2019-03-06T20:47:47"/>
    <n v="0"/>
    <n v="123"/>
    <x v="0"/>
    <x v="3"/>
    <x v="1"/>
    <x v="0"/>
    <n v="-3"/>
    <n v="1"/>
    <n v="123"/>
  </r>
  <r>
    <n v="765188"/>
    <s v="Tablet"/>
    <x v="1"/>
    <s v="Delivered"/>
    <d v="2019-03-02T20:52:33"/>
    <d v="2019-03-08T20:52:33"/>
    <d v="2019-03-08T20:52:33"/>
    <n v="27"/>
    <n v="122"/>
    <x v="3"/>
    <x v="4"/>
    <x v="0"/>
    <x v="1"/>
    <n v="0"/>
    <n v="6"/>
    <n v="149"/>
  </r>
  <r>
    <n v="678169"/>
    <s v="Laptop"/>
    <x v="0"/>
    <s v="Delivered"/>
    <d v="2019-03-02T21:00:10"/>
    <d v="2019-03-04T21:00:10"/>
    <d v="2019-03-06T21:00:10"/>
    <n v="74"/>
    <n v="103"/>
    <x v="0"/>
    <x v="0"/>
    <x v="0"/>
    <x v="1"/>
    <n v="-2"/>
    <n v="2"/>
    <n v="177"/>
  </r>
  <r>
    <n v="473973"/>
    <s v="Gaming Console"/>
    <x v="1"/>
    <s v="Delivered"/>
    <d v="2019-03-02T21:01:22"/>
    <d v="2019-03-06T21:01:22"/>
    <d v="2019-03-05T21:01:22"/>
    <n v="0"/>
    <n v="122"/>
    <x v="0"/>
    <x v="3"/>
    <x v="1"/>
    <x v="0"/>
    <n v="1"/>
    <n v="4"/>
    <n v="122"/>
  </r>
  <r>
    <n v="77922"/>
    <s v="Mobile"/>
    <x v="1"/>
    <s v="Delivered"/>
    <d v="2019-03-02T21:01:29"/>
    <d v="2019-03-09T21:01:29"/>
    <d v="2019-03-07T21:01:29"/>
    <n v="0"/>
    <n v="130"/>
    <x v="0"/>
    <x v="3"/>
    <x v="1"/>
    <x v="0"/>
    <n v="2"/>
    <n v="7"/>
    <n v="130"/>
  </r>
  <r>
    <n v="124559"/>
    <s v="Mobile"/>
    <x v="0"/>
    <s v="Delivered"/>
    <d v="2019-03-02T21:03:54"/>
    <d v="2019-03-09T21:03:54"/>
    <d v="2019-03-08T21:03:54"/>
    <n v="40"/>
    <n v="108"/>
    <x v="2"/>
    <x v="8"/>
    <x v="0"/>
    <x v="0"/>
    <n v="1"/>
    <n v="7"/>
    <n v="148"/>
  </r>
  <r>
    <n v="386122"/>
    <s v="Laptop"/>
    <x v="1"/>
    <s v="Delivered"/>
    <d v="2019-03-02T21:06:03"/>
    <d v="2019-03-11T21:06:03"/>
    <d v="2019-03-07T21:06:03"/>
    <n v="35"/>
    <n v="122"/>
    <x v="3"/>
    <x v="4"/>
    <x v="0"/>
    <x v="0"/>
    <n v="4"/>
    <n v="9"/>
    <n v="157"/>
  </r>
  <r>
    <n v="780430"/>
    <s v="Tablet"/>
    <x v="1"/>
    <s v="Delivered"/>
    <d v="2019-03-02T21:08:02"/>
    <d v="2019-03-07T21:08:02"/>
    <d v="2019-03-08T21:08:02"/>
    <n v="28"/>
    <n v="129"/>
    <x v="4"/>
    <x v="7"/>
    <x v="0"/>
    <x v="0"/>
    <n v="-1"/>
    <n v="5"/>
    <n v="157"/>
  </r>
  <r>
    <n v="640169"/>
    <s v="Laptop"/>
    <x v="0"/>
    <s v="Delivered"/>
    <d v="2019-03-02T21:08:46"/>
    <d v="2019-03-03T21:08:46"/>
    <d v="2019-03-07T21:08:46"/>
    <n v="0"/>
    <n v="122"/>
    <x v="3"/>
    <x v="9"/>
    <x v="1"/>
    <x v="0"/>
    <n v="-4"/>
    <n v="1"/>
    <n v="122"/>
  </r>
  <r>
    <n v="591827"/>
    <s v="Laptop"/>
    <x v="0"/>
    <s v="Delivered"/>
    <d v="2019-03-02T21:13:00"/>
    <d v="2019-03-08T21:13:00"/>
    <d v="2019-03-06T21:13:00"/>
    <n v="27"/>
    <n v="114"/>
    <x v="1"/>
    <x v="1"/>
    <x v="0"/>
    <x v="0"/>
    <n v="2"/>
    <n v="6"/>
    <n v="141"/>
  </r>
  <r>
    <n v="995697"/>
    <s v="TV - 40 in"/>
    <x v="1"/>
    <s v="Delivered"/>
    <d v="2019-03-02T21:18:39"/>
    <d v="2019-03-04T21:18:39"/>
    <d v="2019-03-06T21:18:39"/>
    <n v="0"/>
    <n v="126"/>
    <x v="0"/>
    <x v="3"/>
    <x v="1"/>
    <x v="0"/>
    <n v="-2"/>
    <n v="2"/>
    <n v="126"/>
  </r>
  <r>
    <n v="121372"/>
    <s v="PC"/>
    <x v="1"/>
    <s v="Delivered"/>
    <d v="2019-03-02T21:18:59"/>
    <d v="2019-03-05T21:18:59"/>
    <d v="2019-03-06T21:18:59"/>
    <n v="36"/>
    <n v="123"/>
    <x v="3"/>
    <x v="4"/>
    <x v="0"/>
    <x v="1"/>
    <n v="-1"/>
    <n v="3"/>
    <n v="159"/>
  </r>
  <r>
    <n v="653773"/>
    <s v="Mobile"/>
    <x v="1"/>
    <s v="Delivered"/>
    <d v="2019-03-02T21:50:13"/>
    <d v="2019-03-06T21:50:13"/>
    <d v="2019-03-05T21:50:13"/>
    <n v="39"/>
    <n v="125"/>
    <x v="4"/>
    <x v="7"/>
    <x v="0"/>
    <x v="0"/>
    <n v="1"/>
    <n v="4"/>
    <n v="164"/>
  </r>
  <r>
    <n v="479155"/>
    <s v="PC"/>
    <x v="1"/>
    <s v="Delivered"/>
    <d v="2019-03-02T22:13:39"/>
    <d v="2019-03-05T22:13:39"/>
    <d v="2019-03-05T22:13:39"/>
    <n v="41"/>
    <n v="107"/>
    <x v="1"/>
    <x v="6"/>
    <x v="0"/>
    <x v="0"/>
    <n v="0"/>
    <n v="3"/>
    <n v="148"/>
  </r>
  <r>
    <n v="823148"/>
    <s v="Tablet"/>
    <x v="0"/>
    <s v="Delivered"/>
    <d v="2019-03-02T22:15:59"/>
    <d v="2019-03-06T22:15:59"/>
    <d v="2019-03-05T22:15:59"/>
    <n v="26"/>
    <n v="107"/>
    <x v="1"/>
    <x v="1"/>
    <x v="0"/>
    <x v="1"/>
    <n v="1"/>
    <n v="4"/>
    <n v="133"/>
  </r>
  <r>
    <n v="388959"/>
    <s v="PC"/>
    <x v="1"/>
    <s v="Delivered"/>
    <d v="2019-03-02T22:25:54"/>
    <d v="2019-03-06T22:25:54"/>
    <d v="2019-03-06T22:25:54"/>
    <n v="36"/>
    <n v="105"/>
    <x v="1"/>
    <x v="6"/>
    <x v="0"/>
    <x v="0"/>
    <n v="0"/>
    <n v="4"/>
    <n v="141"/>
  </r>
  <r>
    <n v="55883"/>
    <s v="Gaming Console"/>
    <x v="1"/>
    <s v="Delivered"/>
    <d v="2019-03-02T22:27:14"/>
    <d v="2019-03-09T22:27:14"/>
    <d v="2019-03-08T22:27:14"/>
    <n v="41"/>
    <n v="125"/>
    <x v="4"/>
    <x v="7"/>
    <x v="0"/>
    <x v="0"/>
    <n v="1"/>
    <n v="7"/>
    <n v="166"/>
  </r>
  <r>
    <n v="249510"/>
    <s v="Mobile"/>
    <x v="1"/>
    <s v="Delivered"/>
    <d v="2019-03-02T22:28:40"/>
    <d v="2019-03-08T22:28:40"/>
    <d v="2019-03-07T22:28:40"/>
    <n v="65"/>
    <n v="86"/>
    <x v="2"/>
    <x v="2"/>
    <x v="0"/>
    <x v="1"/>
    <n v="1"/>
    <n v="6"/>
    <n v="151"/>
  </r>
  <r>
    <n v="288381"/>
    <s v="Laptop"/>
    <x v="1"/>
    <s v="Delivered"/>
    <d v="2019-03-02T22:30:53"/>
    <d v="2019-03-08T22:30:53"/>
    <d v="2019-03-07T22:30:53"/>
    <n v="68"/>
    <n v="85"/>
    <x v="1"/>
    <x v="6"/>
    <x v="0"/>
    <x v="1"/>
    <n v="1"/>
    <n v="6"/>
    <n v="153"/>
  </r>
  <r>
    <n v="506341"/>
    <s v="Laptop"/>
    <x v="0"/>
    <s v="Delivered"/>
    <d v="2019-03-02T22:34:30"/>
    <d v="2019-03-07T22:34:30"/>
    <d v="2019-03-06T22:34:30"/>
    <n v="0"/>
    <n v="107"/>
    <x v="3"/>
    <x v="9"/>
    <x v="1"/>
    <x v="1"/>
    <n v="1"/>
    <n v="5"/>
    <n v="107"/>
  </r>
  <r>
    <n v="945109"/>
    <s v="PC"/>
    <x v="1"/>
    <s v="Delivered"/>
    <d v="2019-03-02T22:38:45"/>
    <d v="2019-03-07T22:38:45"/>
    <d v="2019-03-09T22:38:45"/>
    <n v="28"/>
    <n v="114"/>
    <x v="1"/>
    <x v="6"/>
    <x v="0"/>
    <x v="0"/>
    <n v="-2"/>
    <n v="5"/>
    <n v="142"/>
  </r>
  <r>
    <n v="669445"/>
    <s v="Laptop"/>
    <x v="1"/>
    <s v="Delivered"/>
    <d v="2019-03-02T22:38:57"/>
    <d v="2019-03-04T22:38:57"/>
    <d v="2019-03-09T22:38:57"/>
    <n v="83"/>
    <n v="88"/>
    <x v="1"/>
    <x v="6"/>
    <x v="0"/>
    <x v="1"/>
    <n v="-5"/>
    <n v="2"/>
    <n v="171"/>
  </r>
  <r>
    <n v="486832"/>
    <s v="Tablet"/>
    <x v="0"/>
    <s v="Delivered"/>
    <d v="2019-03-02T22:40:28"/>
    <d v="2019-03-09T22:40:28"/>
    <d v="2019-03-08T22:40:28"/>
    <n v="62"/>
    <n v="88"/>
    <x v="2"/>
    <x v="8"/>
    <x v="0"/>
    <x v="1"/>
    <n v="1"/>
    <n v="7"/>
    <n v="150"/>
  </r>
  <r>
    <n v="123295"/>
    <s v="TV - 50 in"/>
    <x v="0"/>
    <s v="Delivered"/>
    <d v="2019-03-02T22:41:30"/>
    <d v="2019-03-07T22:41:30"/>
    <d v="2019-03-05T22:41:30"/>
    <n v="36"/>
    <n v="108"/>
    <x v="1"/>
    <x v="1"/>
    <x v="0"/>
    <x v="0"/>
    <n v="2"/>
    <n v="5"/>
    <n v="144"/>
  </r>
  <r>
    <n v="141160"/>
    <s v="Laptop"/>
    <x v="0"/>
    <s v="Delivered"/>
    <d v="2019-03-02T22:41:37"/>
    <d v="2019-03-02T22:41:37"/>
    <d v="2019-03-06T22:41:37"/>
    <n v="0"/>
    <n v="103"/>
    <x v="3"/>
    <x v="9"/>
    <x v="1"/>
    <x v="1"/>
    <n v="-4"/>
    <n v="0"/>
    <n v="103"/>
  </r>
  <r>
    <n v="525433"/>
    <s v="Mobile"/>
    <x v="1"/>
    <s v="Delivered"/>
    <d v="2019-03-02T22:43:26"/>
    <d v="2019-03-09T22:43:26"/>
    <d v="2019-03-08T22:43:26"/>
    <n v="41"/>
    <n v="127"/>
    <x v="4"/>
    <x v="7"/>
    <x v="0"/>
    <x v="0"/>
    <n v="1"/>
    <n v="7"/>
    <n v="168"/>
  </r>
  <r>
    <n v="921489"/>
    <s v="Laptop"/>
    <x v="0"/>
    <s v="Delivered"/>
    <d v="2019-03-02T22:49:37"/>
    <d v="2019-03-07T22:49:37"/>
    <d v="2019-03-06T22:49:37"/>
    <n v="27"/>
    <n v="124"/>
    <x v="0"/>
    <x v="0"/>
    <x v="0"/>
    <x v="0"/>
    <n v="1"/>
    <n v="5"/>
    <n v="151"/>
  </r>
  <r>
    <n v="12037"/>
    <s v="TV - 50 in"/>
    <x v="1"/>
    <s v="Delivered"/>
    <d v="2019-03-02T22:49:48"/>
    <d v="2019-03-07T22:49:48"/>
    <d v="2019-03-06T22:49:48"/>
    <n v="45"/>
    <n v="111"/>
    <x v="1"/>
    <x v="6"/>
    <x v="0"/>
    <x v="0"/>
    <n v="1"/>
    <n v="5"/>
    <n v="156"/>
  </r>
  <r>
    <n v="605039"/>
    <s v="Mobile"/>
    <x v="1"/>
    <s v="Delivered"/>
    <d v="2019-03-02T22:50:15"/>
    <d v="2019-03-09T22:50:15"/>
    <d v="2019-03-08T22:50:15"/>
    <n v="26"/>
    <n v="121"/>
    <x v="4"/>
    <x v="7"/>
    <x v="0"/>
    <x v="0"/>
    <n v="1"/>
    <n v="7"/>
    <n v="147"/>
  </r>
  <r>
    <n v="299715"/>
    <s v="Mobile"/>
    <x v="1"/>
    <s v="Delivered"/>
    <d v="2019-03-02T22:53:26"/>
    <d v="2019-03-10T22:53:26"/>
    <d v="2019-03-08T22:53:26"/>
    <n v="29"/>
    <n v="105"/>
    <x v="1"/>
    <x v="6"/>
    <x v="0"/>
    <x v="0"/>
    <n v="2"/>
    <n v="8"/>
    <n v="134"/>
  </r>
  <r>
    <n v="251467"/>
    <s v="Mobile"/>
    <x v="0"/>
    <s v="Delivered"/>
    <d v="2019-03-02T23:00:13"/>
    <d v="2019-03-11T23:00:13"/>
    <d v="2019-03-09T23:00:13"/>
    <n v="49"/>
    <n v="125"/>
    <x v="0"/>
    <x v="0"/>
    <x v="0"/>
    <x v="0"/>
    <n v="2"/>
    <n v="9"/>
    <n v="174"/>
  </r>
  <r>
    <n v="496791"/>
    <s v="Laptop"/>
    <x v="0"/>
    <s v="Delivered"/>
    <d v="2019-03-02T23:01:02"/>
    <d v="2019-03-04T23:01:02"/>
    <d v="2019-03-09T23:01:02"/>
    <n v="0"/>
    <n v="122"/>
    <x v="3"/>
    <x v="9"/>
    <x v="1"/>
    <x v="0"/>
    <n v="-5"/>
    <n v="2"/>
    <n v="122"/>
  </r>
  <r>
    <n v="745538"/>
    <s v="Gaming Console"/>
    <x v="0"/>
    <s v="Delivered"/>
    <d v="2019-03-02T23:02:57"/>
    <d v="2019-03-04T23:02:57"/>
    <d v="2019-03-09T23:02:57"/>
    <n v="50"/>
    <n v="129"/>
    <x v="4"/>
    <x v="5"/>
    <x v="0"/>
    <x v="0"/>
    <n v="-5"/>
    <n v="2"/>
    <n v="179"/>
  </r>
  <r>
    <n v="373662"/>
    <s v="TV - 32 in"/>
    <x v="1"/>
    <s v="Delivered"/>
    <d v="2019-03-02T23:07:25"/>
    <d v="2019-03-05T23:07:25"/>
    <d v="2019-03-05T23:07:25"/>
    <n v="29"/>
    <n v="110"/>
    <x v="1"/>
    <x v="6"/>
    <x v="0"/>
    <x v="0"/>
    <n v="0"/>
    <n v="3"/>
    <n v="139"/>
  </r>
  <r>
    <n v="157595"/>
    <s v="Gaming Console"/>
    <x v="1"/>
    <s v="Delivered"/>
    <d v="2019-03-02T23:09:37"/>
    <d v="2019-03-02T23:09:37"/>
    <d v="2019-03-07T23:09:37"/>
    <n v="0"/>
    <n v="102"/>
    <x v="0"/>
    <x v="3"/>
    <x v="1"/>
    <x v="1"/>
    <n v="-5"/>
    <n v="0"/>
    <n v="102"/>
  </r>
  <r>
    <n v="207202"/>
    <s v="Mobile"/>
    <x v="1"/>
    <s v="Delivered"/>
    <d v="2019-03-02T23:09:50"/>
    <d v="2019-03-03T23:09:50"/>
    <d v="2019-03-08T23:09:50"/>
    <n v="0"/>
    <n v="130"/>
    <x v="0"/>
    <x v="3"/>
    <x v="1"/>
    <x v="0"/>
    <n v="-5"/>
    <n v="1"/>
    <n v="130"/>
  </r>
  <r>
    <n v="926003"/>
    <s v="Laptop"/>
    <x v="1"/>
    <s v="Delivered"/>
    <d v="2019-03-02T23:12:46"/>
    <d v="2019-03-08T23:12:46"/>
    <d v="2019-03-05T23:12:46"/>
    <n v="80"/>
    <n v="106"/>
    <x v="3"/>
    <x v="4"/>
    <x v="0"/>
    <x v="1"/>
    <n v="3"/>
    <n v="6"/>
    <n v="186"/>
  </r>
  <r>
    <n v="662017"/>
    <s v="Gaming Console"/>
    <x v="1"/>
    <s v="Delivered"/>
    <d v="2019-03-02T23:25:55"/>
    <d v="2019-03-07T23:25:55"/>
    <d v="2019-03-05T23:25:55"/>
    <n v="25"/>
    <n v="115"/>
    <x v="1"/>
    <x v="6"/>
    <x v="0"/>
    <x v="0"/>
    <n v="2"/>
    <n v="5"/>
    <n v="140"/>
  </r>
  <r>
    <n v="422808"/>
    <s v="TV - 32 in"/>
    <x v="0"/>
    <s v="Delivered"/>
    <d v="2019-03-02T23:26:20"/>
    <d v="2019-03-04T23:26:20"/>
    <d v="2019-03-06T23:26:20"/>
    <n v="48"/>
    <n v="114"/>
    <x v="1"/>
    <x v="1"/>
    <x v="0"/>
    <x v="1"/>
    <n v="-2"/>
    <n v="2"/>
    <n v="162"/>
  </r>
  <r>
    <n v="778307"/>
    <s v="Mobile"/>
    <x v="0"/>
    <s v="Delivered"/>
    <d v="2019-03-02T23:26:21"/>
    <d v="2019-03-08T23:26:21"/>
    <d v="2019-03-05T23:26:21"/>
    <n v="35"/>
    <n v="113"/>
    <x v="2"/>
    <x v="8"/>
    <x v="0"/>
    <x v="0"/>
    <n v="3"/>
    <n v="6"/>
    <n v="148"/>
  </r>
  <r>
    <n v="997494"/>
    <s v="TV - 32 in"/>
    <x v="1"/>
    <s v="Delivered"/>
    <d v="2019-03-02T23:27:21"/>
    <d v="2019-03-11T23:27:21"/>
    <d v="2019-03-08T23:27:21"/>
    <n v="26"/>
    <n v="126"/>
    <x v="3"/>
    <x v="4"/>
    <x v="0"/>
    <x v="0"/>
    <n v="3"/>
    <n v="9"/>
    <n v="152"/>
  </r>
  <r>
    <n v="913708"/>
    <s v="TV - 32 in"/>
    <x v="1"/>
    <s v="Delivered"/>
    <d v="2019-03-02T23:27:22"/>
    <d v="2019-03-05T23:27:22"/>
    <d v="2019-03-08T23:27:22"/>
    <n v="44"/>
    <n v="106"/>
    <x v="1"/>
    <x v="6"/>
    <x v="0"/>
    <x v="1"/>
    <n v="-3"/>
    <n v="3"/>
    <n v="150"/>
  </r>
  <r>
    <n v="180055"/>
    <s v="Laptop"/>
    <x v="0"/>
    <s v="Delivered"/>
    <d v="2019-03-02T23:28:37"/>
    <d v="2019-03-10T23:28:37"/>
    <d v="2019-03-06T23:28:37"/>
    <n v="39"/>
    <n v="107"/>
    <x v="1"/>
    <x v="1"/>
    <x v="0"/>
    <x v="0"/>
    <n v="4"/>
    <n v="8"/>
    <n v="146"/>
  </r>
  <r>
    <n v="149485"/>
    <s v="Tablet"/>
    <x v="1"/>
    <s v="Delivered"/>
    <d v="2019-03-02T23:35:24"/>
    <d v="2019-03-04T23:35:24"/>
    <d v="2019-03-09T23:35:24"/>
    <n v="64"/>
    <n v="109"/>
    <x v="3"/>
    <x v="4"/>
    <x v="0"/>
    <x v="1"/>
    <n v="-5"/>
    <n v="2"/>
    <n v="173"/>
  </r>
  <r>
    <n v="837223"/>
    <s v="PC"/>
    <x v="1"/>
    <s v="Delivered"/>
    <d v="2019-03-02T23:36:29"/>
    <d v="2019-03-05T23:36:29"/>
    <d v="2019-03-09T23:36:29"/>
    <n v="0"/>
    <n v="101"/>
    <x v="0"/>
    <x v="3"/>
    <x v="1"/>
    <x v="1"/>
    <n v="-4"/>
    <n v="3"/>
    <n v="101"/>
  </r>
  <r>
    <n v="101292"/>
    <s v="TV - 32 in"/>
    <x v="0"/>
    <s v="Delivered"/>
    <d v="2019-03-02T23:50:56"/>
    <d v="2019-03-06T23:50:56"/>
    <d v="2019-03-06T23:50:56"/>
    <n v="0"/>
    <n v="108"/>
    <x v="3"/>
    <x v="9"/>
    <x v="1"/>
    <x v="1"/>
    <n v="0"/>
    <n v="4"/>
    <n v="108"/>
  </r>
  <r>
    <n v="876252"/>
    <s v="TV - 32 in"/>
    <x v="0"/>
    <s v="Delivered"/>
    <d v="2019-03-02T23:51:02"/>
    <d v="2019-03-03T23:51:02"/>
    <d v="2019-03-06T23:51:02"/>
    <n v="0"/>
    <n v="128"/>
    <x v="3"/>
    <x v="9"/>
    <x v="1"/>
    <x v="1"/>
    <n v="-3"/>
    <n v="1"/>
    <n v="128"/>
  </r>
  <r>
    <n v="2305"/>
    <s v="Mobile"/>
    <x v="0"/>
    <s v="Delivered"/>
    <d v="2019-03-02T23:52:37"/>
    <d v="2019-03-07T23:52:37"/>
    <d v="2019-03-06T23:52:37"/>
    <n v="36"/>
    <n v="124"/>
    <x v="4"/>
    <x v="5"/>
    <x v="0"/>
    <x v="0"/>
    <n v="1"/>
    <n v="5"/>
    <n v="160"/>
  </r>
  <r>
    <n v="790550"/>
    <s v="Laptop"/>
    <x v="0"/>
    <s v="Delivered"/>
    <d v="2019-03-02T23:54:25"/>
    <d v="2019-03-09T23:54:25"/>
    <d v="2019-03-07T23:54:25"/>
    <n v="47"/>
    <n v="108"/>
    <x v="2"/>
    <x v="8"/>
    <x v="0"/>
    <x v="0"/>
    <n v="2"/>
    <n v="7"/>
    <n v="155"/>
  </r>
  <r>
    <n v="78886"/>
    <s v="Mobile"/>
    <x v="0"/>
    <s v="Delivered"/>
    <d v="2019-03-02T23:57:25"/>
    <d v="2019-03-10T23:57:25"/>
    <d v="2019-03-06T23:57:25"/>
    <n v="31"/>
    <n v="121"/>
    <x v="0"/>
    <x v="0"/>
    <x v="0"/>
    <x v="0"/>
    <n v="4"/>
    <n v="8"/>
    <n v="152"/>
  </r>
  <r>
    <n v="75558"/>
    <s v="Mobile"/>
    <x v="0"/>
    <s v="Delivered"/>
    <d v="2019-03-03T00:01:43"/>
    <d v="2019-03-09T00:01:43"/>
    <d v="2019-03-08T00:01:43"/>
    <n v="71"/>
    <n v="100"/>
    <x v="4"/>
    <x v="5"/>
    <x v="0"/>
    <x v="1"/>
    <n v="1"/>
    <n v="6"/>
    <n v="171"/>
  </r>
  <r>
    <n v="671075"/>
    <s v="Mobile"/>
    <x v="1"/>
    <s v="Delivered"/>
    <d v="2019-03-03T00:08:54"/>
    <d v="2019-03-05T00:08:54"/>
    <d v="2019-03-07T00:08:54"/>
    <n v="29"/>
    <n v="123"/>
    <x v="4"/>
    <x v="7"/>
    <x v="0"/>
    <x v="0"/>
    <n v="-2"/>
    <n v="2"/>
    <n v="152"/>
  </r>
  <r>
    <n v="391610"/>
    <s v="Mobile"/>
    <x v="0"/>
    <s v="Delivered"/>
    <d v="2019-03-03T00:11:12"/>
    <d v="2019-03-11T00:11:12"/>
    <d v="2019-03-07T00:11:12"/>
    <n v="50"/>
    <n v="105"/>
    <x v="1"/>
    <x v="1"/>
    <x v="0"/>
    <x v="0"/>
    <n v="4"/>
    <n v="8"/>
    <n v="155"/>
  </r>
  <r>
    <n v="972311"/>
    <s v="Laptop"/>
    <x v="0"/>
    <s v="Delivered"/>
    <d v="2019-03-03T00:22:51"/>
    <d v="2019-03-07T00:22:51"/>
    <d v="2019-03-09T00:22:51"/>
    <n v="0"/>
    <n v="127"/>
    <x v="3"/>
    <x v="9"/>
    <x v="1"/>
    <x v="0"/>
    <n v="-2"/>
    <n v="4"/>
    <n v="127"/>
  </r>
  <r>
    <n v="769517"/>
    <s v="TV - 50 in"/>
    <x v="1"/>
    <s v="Delivered"/>
    <d v="2019-03-03T00:26:52"/>
    <d v="2019-03-09T00:26:52"/>
    <d v="2019-03-07T00:26:52"/>
    <n v="44"/>
    <n v="124"/>
    <x v="4"/>
    <x v="7"/>
    <x v="0"/>
    <x v="0"/>
    <n v="2"/>
    <n v="6"/>
    <n v="168"/>
  </r>
  <r>
    <n v="724824"/>
    <s v="Gaming Console"/>
    <x v="1"/>
    <s v="Delivered"/>
    <d v="2019-03-03T00:33:41"/>
    <d v="2019-03-08T00:33:41"/>
    <d v="2019-03-06T00:33:41"/>
    <n v="77"/>
    <n v="101"/>
    <x v="3"/>
    <x v="4"/>
    <x v="0"/>
    <x v="1"/>
    <n v="2"/>
    <n v="5"/>
    <n v="178"/>
  </r>
  <r>
    <n v="504420"/>
    <s v="Mobile"/>
    <x v="1"/>
    <s v="Delivered"/>
    <d v="2019-03-03T00:48:31"/>
    <d v="2019-03-08T00:48:31"/>
    <d v="2019-03-10T00:48:31"/>
    <n v="78"/>
    <n v="109"/>
    <x v="4"/>
    <x v="7"/>
    <x v="0"/>
    <x v="1"/>
    <n v="-2"/>
    <n v="5"/>
    <n v="187"/>
  </r>
  <r>
    <n v="902586"/>
    <s v="TV - 32 in"/>
    <x v="0"/>
    <s v="Delivered"/>
    <d v="2019-03-03T00:58:22"/>
    <d v="2019-03-07T00:58:22"/>
    <d v="2019-03-07T00:58:22"/>
    <n v="0"/>
    <n v="107"/>
    <x v="3"/>
    <x v="9"/>
    <x v="1"/>
    <x v="1"/>
    <n v="0"/>
    <n v="4"/>
    <n v="107"/>
  </r>
  <r>
    <n v="266726"/>
    <s v="TV - 32 in"/>
    <x v="1"/>
    <s v="Delivered"/>
    <d v="2019-03-03T01:00:14"/>
    <d v="2019-03-07T01:00:14"/>
    <d v="2019-03-07T01:00:14"/>
    <n v="49"/>
    <n v="113"/>
    <x v="1"/>
    <x v="6"/>
    <x v="0"/>
    <x v="0"/>
    <n v="0"/>
    <n v="4"/>
    <n v="162"/>
  </r>
  <r>
    <n v="810603"/>
    <s v="TV - 40 in"/>
    <x v="0"/>
    <s v="Delivered"/>
    <d v="2019-03-03T01:00:33"/>
    <d v="2019-03-05T01:00:33"/>
    <d v="2019-03-08T01:00:33"/>
    <n v="50"/>
    <n v="129"/>
    <x v="4"/>
    <x v="5"/>
    <x v="0"/>
    <x v="0"/>
    <n v="-3"/>
    <n v="2"/>
    <n v="179"/>
  </r>
  <r>
    <n v="177835"/>
    <s v="Laptop"/>
    <x v="1"/>
    <s v="Delivered"/>
    <d v="2019-03-03T01:01:08"/>
    <d v="2019-03-05T01:01:08"/>
    <d v="2019-03-07T01:01:08"/>
    <n v="40"/>
    <n v="112"/>
    <x v="2"/>
    <x v="2"/>
    <x v="0"/>
    <x v="0"/>
    <n v="-2"/>
    <n v="2"/>
    <n v="152"/>
  </r>
  <r>
    <n v="322565"/>
    <s v="Mobile"/>
    <x v="0"/>
    <s v="Delivered"/>
    <d v="2019-03-03T01:10:20"/>
    <d v="2019-03-06T01:10:20"/>
    <d v="2019-03-09T01:10:20"/>
    <n v="42"/>
    <n v="121"/>
    <x v="4"/>
    <x v="5"/>
    <x v="0"/>
    <x v="0"/>
    <n v="-3"/>
    <n v="3"/>
    <n v="163"/>
  </r>
  <r>
    <n v="764120"/>
    <s v="PC"/>
    <x v="1"/>
    <s v="Delivered"/>
    <d v="2019-03-03T01:15:54"/>
    <d v="2019-03-08T01:15:54"/>
    <d v="2019-03-10T01:15:54"/>
    <n v="30"/>
    <n v="124"/>
    <x v="4"/>
    <x v="7"/>
    <x v="0"/>
    <x v="1"/>
    <n v="-2"/>
    <n v="5"/>
    <n v="154"/>
  </r>
  <r>
    <n v="512494"/>
    <s v="Laptop"/>
    <x v="0"/>
    <s v="Delivered"/>
    <d v="2019-03-03T01:26:30"/>
    <d v="2019-03-10T01:26:30"/>
    <d v="2019-03-09T01:26:30"/>
    <n v="71"/>
    <n v="107"/>
    <x v="4"/>
    <x v="5"/>
    <x v="0"/>
    <x v="1"/>
    <n v="1"/>
    <n v="7"/>
    <n v="178"/>
  </r>
  <r>
    <n v="632690"/>
    <s v="TV - 32 in"/>
    <x v="0"/>
    <s v="Delivered"/>
    <d v="2019-03-03T01:34:56"/>
    <d v="2019-03-08T01:34:56"/>
    <d v="2019-03-09T01:34:56"/>
    <n v="0"/>
    <n v="129"/>
    <x v="3"/>
    <x v="9"/>
    <x v="1"/>
    <x v="0"/>
    <n v="-1"/>
    <n v="5"/>
    <n v="129"/>
  </r>
  <r>
    <n v="420969"/>
    <s v="Laptop"/>
    <x v="1"/>
    <s v="Delivered"/>
    <d v="2019-03-03T01:43:16"/>
    <d v="2019-03-06T01:43:16"/>
    <d v="2019-03-08T01:43:16"/>
    <n v="76"/>
    <n v="91"/>
    <x v="1"/>
    <x v="6"/>
    <x v="0"/>
    <x v="1"/>
    <n v="-2"/>
    <n v="3"/>
    <n v="167"/>
  </r>
  <r>
    <n v="424689"/>
    <s v="Laptop"/>
    <x v="1"/>
    <s v="Delivered"/>
    <d v="2019-03-03T01:48:39"/>
    <d v="2019-03-05T01:48:39"/>
    <d v="2019-03-06T01:48:39"/>
    <n v="33"/>
    <n v="124"/>
    <x v="4"/>
    <x v="7"/>
    <x v="0"/>
    <x v="0"/>
    <n v="-1"/>
    <n v="2"/>
    <n v="157"/>
  </r>
  <r>
    <n v="346152"/>
    <s v="Mobile"/>
    <x v="0"/>
    <s v="Delivered"/>
    <d v="2019-03-03T01:56:29"/>
    <d v="2019-03-08T01:56:29"/>
    <d v="2019-03-09T01:56:29"/>
    <n v="66"/>
    <n v="88"/>
    <x v="1"/>
    <x v="1"/>
    <x v="0"/>
    <x v="1"/>
    <n v="-1"/>
    <n v="5"/>
    <n v="154"/>
  </r>
  <r>
    <n v="403329"/>
    <s v="TV - 40 in"/>
    <x v="1"/>
    <s v="Delivered"/>
    <d v="2019-03-03T01:59:19"/>
    <d v="2019-03-07T01:59:19"/>
    <d v="2019-03-06T01:59:19"/>
    <n v="0"/>
    <n v="121"/>
    <x v="0"/>
    <x v="3"/>
    <x v="1"/>
    <x v="0"/>
    <n v="1"/>
    <n v="4"/>
    <n v="121"/>
  </r>
  <r>
    <n v="19112"/>
    <s v="Mobile"/>
    <x v="0"/>
    <s v="Delivered"/>
    <d v="2019-03-03T02:09:40"/>
    <d v="2019-03-09T02:09:40"/>
    <d v="2019-03-10T02:09:40"/>
    <n v="48"/>
    <n v="121"/>
    <x v="0"/>
    <x v="0"/>
    <x v="0"/>
    <x v="1"/>
    <n v="-1"/>
    <n v="6"/>
    <n v="169"/>
  </r>
  <r>
    <n v="958908"/>
    <s v="Mobile"/>
    <x v="0"/>
    <s v="Delivered"/>
    <d v="2019-03-03T02:11:26"/>
    <d v="2019-03-05T02:11:26"/>
    <d v="2019-03-10T02:11:26"/>
    <n v="46"/>
    <n v="112"/>
    <x v="1"/>
    <x v="1"/>
    <x v="0"/>
    <x v="1"/>
    <n v="-5"/>
    <n v="2"/>
    <n v="158"/>
  </r>
  <r>
    <n v="195198"/>
    <s v="Laptop"/>
    <x v="1"/>
    <s v="Delivered"/>
    <d v="2019-03-03T02:18:52"/>
    <d v="2019-03-03T02:18:52"/>
    <d v="2019-03-08T02:18:52"/>
    <n v="0"/>
    <n v="109"/>
    <x v="0"/>
    <x v="3"/>
    <x v="1"/>
    <x v="1"/>
    <n v="-5"/>
    <n v="0"/>
    <n v="109"/>
  </r>
  <r>
    <n v="706935"/>
    <s v="Tablet"/>
    <x v="0"/>
    <s v="Delivered"/>
    <d v="2019-03-03T02:33:42"/>
    <d v="2019-03-10T02:33:42"/>
    <d v="2019-03-06T02:33:42"/>
    <n v="36"/>
    <n v="110"/>
    <x v="1"/>
    <x v="1"/>
    <x v="0"/>
    <x v="0"/>
    <n v="4"/>
    <n v="7"/>
    <n v="146"/>
  </r>
  <r>
    <n v="573062"/>
    <s v="Laptop"/>
    <x v="1"/>
    <s v="Delivered"/>
    <d v="2019-03-03T02:34:33"/>
    <d v="2019-03-06T02:34:33"/>
    <d v="2019-03-09T02:34:33"/>
    <n v="0"/>
    <n v="102"/>
    <x v="0"/>
    <x v="3"/>
    <x v="1"/>
    <x v="1"/>
    <n v="-3"/>
    <n v="3"/>
    <n v="102"/>
  </r>
  <r>
    <n v="101321"/>
    <s v="Mobile"/>
    <x v="1"/>
    <s v="Delivered"/>
    <d v="2019-03-03T02:36:03"/>
    <d v="2019-03-12T02:36:03"/>
    <d v="2019-03-06T02:36:03"/>
    <n v="36"/>
    <n v="125"/>
    <x v="3"/>
    <x v="4"/>
    <x v="0"/>
    <x v="0"/>
    <n v="6"/>
    <n v="9"/>
    <n v="161"/>
  </r>
  <r>
    <n v="605514"/>
    <s v="TV - 32 in"/>
    <x v="0"/>
    <s v="Delivered"/>
    <d v="2019-03-03T02:37:29"/>
    <d v="2019-03-07T02:37:29"/>
    <d v="2019-03-09T02:37:29"/>
    <n v="31"/>
    <n v="123"/>
    <x v="4"/>
    <x v="5"/>
    <x v="0"/>
    <x v="0"/>
    <n v="-2"/>
    <n v="4"/>
    <n v="154"/>
  </r>
  <r>
    <n v="123215"/>
    <s v="TV - 50 in"/>
    <x v="0"/>
    <s v="Delivered"/>
    <d v="2019-03-03T02:50:33"/>
    <d v="2019-03-12T02:50:33"/>
    <d v="2019-03-07T02:50:33"/>
    <n v="32"/>
    <n v="124"/>
    <x v="0"/>
    <x v="0"/>
    <x v="0"/>
    <x v="0"/>
    <n v="5"/>
    <n v="9"/>
    <n v="156"/>
  </r>
  <r>
    <n v="234385"/>
    <s v="Tablet"/>
    <x v="1"/>
    <s v="Delivered"/>
    <d v="2019-03-03T03:01:11"/>
    <d v="2019-03-05T03:01:11"/>
    <d v="2019-03-08T03:01:11"/>
    <n v="0"/>
    <n v="125"/>
    <x v="0"/>
    <x v="3"/>
    <x v="1"/>
    <x v="0"/>
    <n v="-3"/>
    <n v="2"/>
    <n v="125"/>
  </r>
  <r>
    <n v="587937"/>
    <s v="PC"/>
    <x v="1"/>
    <s v="Delivered"/>
    <d v="2019-03-03T03:20:36"/>
    <d v="2019-03-05T03:20:36"/>
    <d v="2019-03-08T03:20:36"/>
    <n v="71"/>
    <n v="87"/>
    <x v="1"/>
    <x v="6"/>
    <x v="0"/>
    <x v="1"/>
    <n v="-3"/>
    <n v="2"/>
    <n v="158"/>
  </r>
  <r>
    <n v="750050"/>
    <s v="Laptop"/>
    <x v="1"/>
    <s v="Delivered"/>
    <d v="2019-03-03T03:31:49"/>
    <d v="2019-03-06T03:31:49"/>
    <d v="2019-03-06T03:31:49"/>
    <n v="0"/>
    <n v="104"/>
    <x v="0"/>
    <x v="3"/>
    <x v="1"/>
    <x v="1"/>
    <n v="0"/>
    <n v="3"/>
    <n v="104"/>
  </r>
  <r>
    <n v="49247"/>
    <s v="PC"/>
    <x v="1"/>
    <s v="Delivered"/>
    <d v="2019-03-03T03:33:01"/>
    <d v="2019-03-05T03:33:01"/>
    <d v="2019-03-09T03:33:01"/>
    <n v="0"/>
    <n v="126"/>
    <x v="0"/>
    <x v="3"/>
    <x v="1"/>
    <x v="0"/>
    <n v="-4"/>
    <n v="2"/>
    <n v="126"/>
  </r>
  <r>
    <n v="895585"/>
    <s v="Laptop"/>
    <x v="1"/>
    <s v="Delivered"/>
    <d v="2019-03-03T03:35:10"/>
    <d v="2019-03-09T03:35:10"/>
    <d v="2019-03-07T03:35:10"/>
    <n v="0"/>
    <n v="121"/>
    <x v="0"/>
    <x v="3"/>
    <x v="1"/>
    <x v="0"/>
    <n v="2"/>
    <n v="6"/>
    <n v="121"/>
  </r>
  <r>
    <n v="505374"/>
    <s v="Mobile"/>
    <x v="0"/>
    <s v="Delivered"/>
    <d v="2019-03-03T03:49:12"/>
    <d v="2019-03-07T03:49:12"/>
    <d v="2019-03-06T03:49:12"/>
    <n v="40"/>
    <n v="110"/>
    <x v="1"/>
    <x v="1"/>
    <x v="0"/>
    <x v="0"/>
    <n v="1"/>
    <n v="4"/>
    <n v="150"/>
  </r>
  <r>
    <n v="902673"/>
    <s v="Laptop"/>
    <x v="0"/>
    <s v="Delivered"/>
    <d v="2019-03-03T03:49:58"/>
    <d v="2019-03-05T03:49:58"/>
    <d v="2019-03-07T03:49:58"/>
    <n v="0"/>
    <n v="122"/>
    <x v="3"/>
    <x v="9"/>
    <x v="1"/>
    <x v="0"/>
    <n v="-2"/>
    <n v="2"/>
    <n v="122"/>
  </r>
  <r>
    <n v="505350"/>
    <s v="Mobile"/>
    <x v="0"/>
    <s v="Delivered"/>
    <d v="2019-03-03T03:50:58"/>
    <d v="2019-03-08T03:50:58"/>
    <d v="2019-03-07T03:50:58"/>
    <n v="35"/>
    <n v="124"/>
    <x v="0"/>
    <x v="0"/>
    <x v="0"/>
    <x v="0"/>
    <n v="1"/>
    <n v="5"/>
    <n v="159"/>
  </r>
  <r>
    <n v="354545"/>
    <s v="Mobile"/>
    <x v="1"/>
    <s v="Delivered"/>
    <d v="2019-03-03T03:51:09"/>
    <d v="2019-03-09T03:51:09"/>
    <d v="2019-03-07T03:51:09"/>
    <n v="35"/>
    <n v="111"/>
    <x v="2"/>
    <x v="2"/>
    <x v="0"/>
    <x v="0"/>
    <n v="2"/>
    <n v="6"/>
    <n v="146"/>
  </r>
  <r>
    <n v="641698"/>
    <s v="Laptop"/>
    <x v="0"/>
    <s v="Delivered"/>
    <d v="2019-03-03T03:57:52"/>
    <d v="2019-03-09T03:57:52"/>
    <d v="2019-03-08T03:57:52"/>
    <n v="40"/>
    <n v="123"/>
    <x v="4"/>
    <x v="5"/>
    <x v="0"/>
    <x v="0"/>
    <n v="1"/>
    <n v="6"/>
    <n v="163"/>
  </r>
  <r>
    <n v="897125"/>
    <s v="Gaming Console"/>
    <x v="0"/>
    <s v="Delivered"/>
    <d v="2019-03-03T04:04:20"/>
    <d v="2019-03-06T04:04:20"/>
    <d v="2019-03-08T04:04:20"/>
    <n v="65"/>
    <n v="87"/>
    <x v="1"/>
    <x v="1"/>
    <x v="0"/>
    <x v="1"/>
    <n v="-2"/>
    <n v="3"/>
    <n v="152"/>
  </r>
  <r>
    <n v="866387"/>
    <s v="Laptop"/>
    <x v="0"/>
    <s v="Delivered"/>
    <d v="2019-03-03T04:09:55"/>
    <d v="2019-03-10T04:09:55"/>
    <d v="2019-03-06T04:09:55"/>
    <n v="67"/>
    <n v="104"/>
    <x v="4"/>
    <x v="5"/>
    <x v="0"/>
    <x v="1"/>
    <n v="4"/>
    <n v="7"/>
    <n v="171"/>
  </r>
  <r>
    <n v="868986"/>
    <s v="Laptop"/>
    <x v="1"/>
    <s v="Delivered"/>
    <d v="2019-03-03T04:10:35"/>
    <d v="2019-03-08T04:10:35"/>
    <d v="2019-03-08T04:10:35"/>
    <n v="38"/>
    <n v="110"/>
    <x v="2"/>
    <x v="2"/>
    <x v="0"/>
    <x v="0"/>
    <n v="0"/>
    <n v="5"/>
    <n v="148"/>
  </r>
  <r>
    <n v="206665"/>
    <s v="Tablet"/>
    <x v="0"/>
    <s v="Delivered"/>
    <d v="2019-03-03T04:14:23"/>
    <d v="2019-03-08T04:14:23"/>
    <d v="2019-03-08T04:14:23"/>
    <n v="39"/>
    <n v="113"/>
    <x v="1"/>
    <x v="1"/>
    <x v="0"/>
    <x v="0"/>
    <n v="0"/>
    <n v="5"/>
    <n v="152"/>
  </r>
  <r>
    <n v="101828"/>
    <s v="Tablet"/>
    <x v="0"/>
    <s v="Delivered"/>
    <d v="2019-03-03T04:18:17"/>
    <d v="2019-03-06T04:18:17"/>
    <d v="2019-03-07T04:18:17"/>
    <n v="0"/>
    <n v="121"/>
    <x v="3"/>
    <x v="9"/>
    <x v="1"/>
    <x v="1"/>
    <n v="-1"/>
    <n v="3"/>
    <n v="121"/>
  </r>
  <r>
    <n v="308089"/>
    <s v="PC"/>
    <x v="1"/>
    <s v="Delivered"/>
    <d v="2019-03-03T04:25:43"/>
    <d v="2019-03-09T04:25:43"/>
    <d v="2019-03-06T04:25:43"/>
    <n v="0"/>
    <n v="126"/>
    <x v="0"/>
    <x v="3"/>
    <x v="1"/>
    <x v="0"/>
    <n v="3"/>
    <n v="6"/>
    <n v="126"/>
  </r>
  <r>
    <n v="676675"/>
    <s v="PC"/>
    <x v="0"/>
    <s v="Delivered"/>
    <d v="2019-03-03T04:28:09"/>
    <d v="2019-03-07T04:28:09"/>
    <d v="2019-03-08T04:28:09"/>
    <n v="0"/>
    <n v="130"/>
    <x v="3"/>
    <x v="9"/>
    <x v="1"/>
    <x v="0"/>
    <n v="-1"/>
    <n v="4"/>
    <n v="130"/>
  </r>
  <r>
    <n v="506060"/>
    <s v="Mobile"/>
    <x v="1"/>
    <s v="Delivered"/>
    <d v="2019-03-03T04:29:05"/>
    <d v="2019-03-05T04:29:05"/>
    <d v="2019-03-09T04:29:05"/>
    <n v="31"/>
    <n v="121"/>
    <x v="3"/>
    <x v="4"/>
    <x v="0"/>
    <x v="1"/>
    <n v="-4"/>
    <n v="2"/>
    <n v="152"/>
  </r>
  <r>
    <n v="787440"/>
    <s v="PC"/>
    <x v="0"/>
    <s v="Delivered"/>
    <d v="2019-03-03T04:29:48"/>
    <d v="2019-03-05T04:29:48"/>
    <d v="2019-03-06T04:29:48"/>
    <n v="28"/>
    <n v="125"/>
    <x v="0"/>
    <x v="0"/>
    <x v="0"/>
    <x v="1"/>
    <n v="-1"/>
    <n v="2"/>
    <n v="153"/>
  </r>
  <r>
    <n v="443751"/>
    <s v="TV - 40 in"/>
    <x v="1"/>
    <s v="Delivered"/>
    <d v="2019-03-03T04:29:56"/>
    <d v="2019-03-12T04:29:56"/>
    <d v="2019-03-10T04:29:56"/>
    <n v="34"/>
    <n v="109"/>
    <x v="1"/>
    <x v="6"/>
    <x v="0"/>
    <x v="0"/>
    <n v="2"/>
    <n v="9"/>
    <n v="143"/>
  </r>
  <r>
    <n v="142443"/>
    <s v="Mobile"/>
    <x v="0"/>
    <s v="Delivered"/>
    <d v="2019-03-03T04:45:05"/>
    <d v="2019-03-07T04:45:05"/>
    <d v="2019-03-10T04:45:05"/>
    <n v="73"/>
    <n v="91"/>
    <x v="1"/>
    <x v="1"/>
    <x v="0"/>
    <x v="1"/>
    <n v="-3"/>
    <n v="4"/>
    <n v="164"/>
  </r>
  <r>
    <n v="718203"/>
    <s v="TV - 40 in"/>
    <x v="0"/>
    <s v="Delivered"/>
    <d v="2019-03-03T04:48:48"/>
    <d v="2019-03-06T04:48:48"/>
    <d v="2019-03-07T04:48:48"/>
    <n v="36"/>
    <n v="120"/>
    <x v="0"/>
    <x v="0"/>
    <x v="0"/>
    <x v="0"/>
    <n v="-1"/>
    <n v="3"/>
    <n v="156"/>
  </r>
  <r>
    <n v="41098"/>
    <s v="PC"/>
    <x v="1"/>
    <s v="Delivered"/>
    <d v="2019-03-03T04:50:26"/>
    <d v="2019-03-10T04:50:26"/>
    <d v="2019-03-10T04:50:26"/>
    <n v="82"/>
    <n v="89"/>
    <x v="2"/>
    <x v="2"/>
    <x v="0"/>
    <x v="1"/>
    <n v="0"/>
    <n v="7"/>
    <n v="171"/>
  </r>
  <r>
    <n v="938521"/>
    <s v="TV - 50 in"/>
    <x v="1"/>
    <s v="Delivered"/>
    <d v="2019-03-03T05:04:46"/>
    <d v="2019-03-08T05:04:46"/>
    <d v="2019-03-10T05:04:46"/>
    <n v="39"/>
    <n v="111"/>
    <x v="2"/>
    <x v="2"/>
    <x v="0"/>
    <x v="0"/>
    <n v="-2"/>
    <n v="5"/>
    <n v="150"/>
  </r>
  <r>
    <n v="111"/>
    <s v="TV - 40 in"/>
    <x v="0"/>
    <s v="Delivered"/>
    <d v="2019-03-03T05:05:20"/>
    <d v="2019-03-12T05:05:20"/>
    <d v="2019-03-09T05:05:20"/>
    <n v="34"/>
    <n v="123"/>
    <x v="0"/>
    <x v="0"/>
    <x v="0"/>
    <x v="0"/>
    <n v="3"/>
    <n v="9"/>
    <n v="157"/>
  </r>
  <r>
    <n v="577870"/>
    <s v="Gaming Console"/>
    <x v="0"/>
    <s v="Delivered"/>
    <d v="2019-03-03T05:05:45"/>
    <d v="2019-03-11T05:05:45"/>
    <d v="2019-03-06T05:05:45"/>
    <n v="58"/>
    <n v="106"/>
    <x v="4"/>
    <x v="5"/>
    <x v="0"/>
    <x v="1"/>
    <n v="5"/>
    <n v="8"/>
    <n v="164"/>
  </r>
  <r>
    <n v="907102"/>
    <s v="PC"/>
    <x v="0"/>
    <s v="Delivered"/>
    <d v="2019-03-03T05:12:23"/>
    <d v="2019-03-05T05:12:23"/>
    <d v="2019-03-07T05:12:23"/>
    <n v="0"/>
    <n v="129"/>
    <x v="3"/>
    <x v="9"/>
    <x v="1"/>
    <x v="0"/>
    <n v="-2"/>
    <n v="2"/>
    <n v="129"/>
  </r>
  <r>
    <n v="378426"/>
    <s v="Tablet"/>
    <x v="1"/>
    <s v="Delivered"/>
    <d v="2019-03-03T05:28:17"/>
    <d v="2019-03-09T05:28:17"/>
    <d v="2019-03-10T05:28:17"/>
    <n v="47"/>
    <n v="109"/>
    <x v="1"/>
    <x v="6"/>
    <x v="0"/>
    <x v="0"/>
    <n v="-1"/>
    <n v="6"/>
    <n v="156"/>
  </r>
  <r>
    <n v="116628"/>
    <s v="Laptop"/>
    <x v="0"/>
    <s v="Delivered"/>
    <d v="2019-03-03T05:28:43"/>
    <d v="2019-03-06T05:28:43"/>
    <d v="2019-03-09T05:28:43"/>
    <n v="0"/>
    <n v="104"/>
    <x v="3"/>
    <x v="9"/>
    <x v="1"/>
    <x v="1"/>
    <n v="-3"/>
    <n v="3"/>
    <n v="104"/>
  </r>
  <r>
    <n v="713562"/>
    <s v="Gaming Console"/>
    <x v="0"/>
    <s v="Delivered"/>
    <d v="2019-03-03T05:34:21"/>
    <d v="2019-03-10T05:34:21"/>
    <d v="2019-03-07T05:34:21"/>
    <n v="77"/>
    <n v="93"/>
    <x v="2"/>
    <x v="8"/>
    <x v="0"/>
    <x v="1"/>
    <n v="3"/>
    <n v="7"/>
    <n v="170"/>
  </r>
  <r>
    <n v="759711"/>
    <s v="Laptop"/>
    <x v="1"/>
    <s v="Delivered"/>
    <d v="2019-03-03T05:36:36"/>
    <d v="2019-03-04T05:36:36"/>
    <d v="2019-03-09T05:36:36"/>
    <n v="0"/>
    <n v="102"/>
    <x v="0"/>
    <x v="3"/>
    <x v="1"/>
    <x v="1"/>
    <n v="-5"/>
    <n v="1"/>
    <n v="102"/>
  </r>
  <r>
    <n v="102882"/>
    <s v="Laptop"/>
    <x v="1"/>
    <s v="Delivered"/>
    <d v="2019-03-03T05:39:12"/>
    <d v="2019-03-05T05:39:12"/>
    <d v="2019-03-10T05:39:12"/>
    <n v="79"/>
    <n v="105"/>
    <x v="3"/>
    <x v="4"/>
    <x v="0"/>
    <x v="1"/>
    <n v="-5"/>
    <n v="2"/>
    <n v="184"/>
  </r>
  <r>
    <n v="385988"/>
    <s v="PC"/>
    <x v="1"/>
    <s v="Delivered"/>
    <d v="2019-03-03T05:42:07"/>
    <d v="2019-03-08T05:42:07"/>
    <d v="2019-03-08T05:42:07"/>
    <n v="0"/>
    <n v="124"/>
    <x v="0"/>
    <x v="3"/>
    <x v="1"/>
    <x v="1"/>
    <n v="0"/>
    <n v="5"/>
    <n v="124"/>
  </r>
  <r>
    <n v="765659"/>
    <s v="Mobile"/>
    <x v="0"/>
    <s v="Delivered"/>
    <d v="2019-03-03T05:58:25"/>
    <d v="2019-03-05T05:58:25"/>
    <d v="2019-03-09T05:58:25"/>
    <n v="29"/>
    <n v="130"/>
    <x v="4"/>
    <x v="5"/>
    <x v="0"/>
    <x v="0"/>
    <n v="-4"/>
    <n v="2"/>
    <n v="159"/>
  </r>
  <r>
    <n v="706033"/>
    <s v="PC"/>
    <x v="0"/>
    <s v="Delivered"/>
    <d v="2019-03-03T05:59:15"/>
    <d v="2019-03-09T05:59:15"/>
    <d v="2019-03-06T05:59:15"/>
    <n v="32"/>
    <n v="107"/>
    <x v="1"/>
    <x v="1"/>
    <x v="0"/>
    <x v="0"/>
    <n v="3"/>
    <n v="6"/>
    <n v="139"/>
  </r>
  <r>
    <n v="641104"/>
    <s v="Mobile"/>
    <x v="1"/>
    <s v="Delivered"/>
    <d v="2019-03-03T06:02:40"/>
    <d v="2019-03-12T06:02:40"/>
    <d v="2019-03-09T06:02:40"/>
    <n v="33"/>
    <n v="106"/>
    <x v="2"/>
    <x v="2"/>
    <x v="0"/>
    <x v="1"/>
    <n v="3"/>
    <n v="9"/>
    <n v="139"/>
  </r>
  <r>
    <n v="652613"/>
    <s v="Gaming Console"/>
    <x v="0"/>
    <s v="Delivered"/>
    <d v="2019-03-03T06:05:31"/>
    <d v="2019-03-07T06:05:31"/>
    <d v="2019-03-07T06:05:31"/>
    <n v="73"/>
    <n v="102"/>
    <x v="0"/>
    <x v="0"/>
    <x v="0"/>
    <x v="1"/>
    <n v="0"/>
    <n v="4"/>
    <n v="175"/>
  </r>
  <r>
    <n v="197993"/>
    <s v="Laptop"/>
    <x v="1"/>
    <s v="Delivered"/>
    <d v="2019-03-03T06:12:10"/>
    <d v="2019-03-05T06:12:10"/>
    <d v="2019-03-08T06:12:10"/>
    <n v="0"/>
    <n v="128"/>
    <x v="0"/>
    <x v="3"/>
    <x v="1"/>
    <x v="0"/>
    <n v="-3"/>
    <n v="2"/>
    <n v="128"/>
  </r>
  <r>
    <n v="534219"/>
    <s v="PC"/>
    <x v="1"/>
    <s v="Delivered"/>
    <d v="2019-03-03T06:14:18"/>
    <d v="2019-03-10T06:14:18"/>
    <d v="2019-03-10T06:14:18"/>
    <n v="0"/>
    <n v="121"/>
    <x v="0"/>
    <x v="3"/>
    <x v="1"/>
    <x v="0"/>
    <n v="0"/>
    <n v="7"/>
    <n v="121"/>
  </r>
  <r>
    <n v="197448"/>
    <s v="PC"/>
    <x v="0"/>
    <s v="Delivered"/>
    <d v="2019-03-03T06:25:01"/>
    <d v="2019-03-06T06:25:01"/>
    <d v="2019-03-10T06:25:01"/>
    <n v="49"/>
    <n v="111"/>
    <x v="1"/>
    <x v="1"/>
    <x v="0"/>
    <x v="1"/>
    <n v="-4"/>
    <n v="3"/>
    <n v="160"/>
  </r>
  <r>
    <n v="714855"/>
    <s v="Mobile"/>
    <x v="1"/>
    <s v="Delivered"/>
    <d v="2019-03-03T06:25:02"/>
    <d v="2019-03-11T06:25:02"/>
    <d v="2019-03-08T06:25:02"/>
    <n v="30"/>
    <n v="111"/>
    <x v="1"/>
    <x v="6"/>
    <x v="0"/>
    <x v="0"/>
    <n v="3"/>
    <n v="8"/>
    <n v="141"/>
  </r>
  <r>
    <n v="570042"/>
    <s v="Mobile"/>
    <x v="0"/>
    <s v="Delivered"/>
    <d v="2019-03-03T06:31:16"/>
    <d v="2019-03-06T06:31:16"/>
    <d v="2019-03-09T06:31:16"/>
    <n v="0"/>
    <n v="122"/>
    <x v="3"/>
    <x v="9"/>
    <x v="1"/>
    <x v="0"/>
    <n v="-3"/>
    <n v="3"/>
    <n v="122"/>
  </r>
  <r>
    <n v="675742"/>
    <s v="TV - 32 in"/>
    <x v="1"/>
    <s v="Delivered"/>
    <d v="2019-03-03T06:32:37"/>
    <d v="2019-03-05T06:32:37"/>
    <d v="2019-03-09T06:32:37"/>
    <n v="61"/>
    <n v="88"/>
    <x v="1"/>
    <x v="6"/>
    <x v="0"/>
    <x v="1"/>
    <n v="-4"/>
    <n v="2"/>
    <n v="149"/>
  </r>
  <r>
    <n v="202739"/>
    <s v="Laptop"/>
    <x v="1"/>
    <s v="Delivered"/>
    <d v="2019-03-03T06:38:03"/>
    <d v="2019-03-05T06:38:03"/>
    <d v="2019-03-09T06:38:03"/>
    <n v="87"/>
    <n v="104"/>
    <x v="3"/>
    <x v="4"/>
    <x v="0"/>
    <x v="1"/>
    <n v="-4"/>
    <n v="2"/>
    <n v="191"/>
  </r>
  <r>
    <n v="376307"/>
    <s v="Laptop"/>
    <x v="1"/>
    <s v="Delivered"/>
    <d v="2019-03-03T06:41:05"/>
    <d v="2019-03-07T06:41:05"/>
    <d v="2019-03-06T06:41:05"/>
    <n v="0"/>
    <n v="129"/>
    <x v="0"/>
    <x v="3"/>
    <x v="1"/>
    <x v="0"/>
    <n v="1"/>
    <n v="4"/>
    <n v="129"/>
  </r>
  <r>
    <n v="992229"/>
    <s v="PC"/>
    <x v="0"/>
    <s v="Delivered"/>
    <d v="2019-03-03T06:49:33"/>
    <d v="2019-03-10T06:49:33"/>
    <d v="2019-03-09T06:49:33"/>
    <n v="43"/>
    <n v="111"/>
    <x v="1"/>
    <x v="1"/>
    <x v="0"/>
    <x v="0"/>
    <n v="1"/>
    <n v="7"/>
    <n v="154"/>
  </r>
  <r>
    <n v="553995"/>
    <s v="PC"/>
    <x v="1"/>
    <s v="Delivered"/>
    <d v="2019-03-03T06:49:51"/>
    <d v="2019-03-07T06:49:51"/>
    <d v="2019-03-07T06:49:51"/>
    <n v="69"/>
    <n v="92"/>
    <x v="1"/>
    <x v="6"/>
    <x v="0"/>
    <x v="1"/>
    <n v="0"/>
    <n v="4"/>
    <n v="161"/>
  </r>
  <r>
    <n v="257892"/>
    <s v="Laptop"/>
    <x v="1"/>
    <s v="Delivered"/>
    <d v="2019-03-03T06:51:58"/>
    <d v="2019-03-07T06:51:58"/>
    <d v="2019-03-06T06:51:58"/>
    <n v="41"/>
    <n v="107"/>
    <x v="2"/>
    <x v="2"/>
    <x v="0"/>
    <x v="1"/>
    <n v="1"/>
    <n v="4"/>
    <n v="148"/>
  </r>
  <r>
    <n v="532491"/>
    <s v="Tablet"/>
    <x v="1"/>
    <s v="Delivered"/>
    <d v="2019-03-03T06:57:05"/>
    <d v="2019-03-09T06:57:05"/>
    <d v="2019-03-08T06:57:05"/>
    <n v="0"/>
    <n v="122"/>
    <x v="0"/>
    <x v="3"/>
    <x v="1"/>
    <x v="0"/>
    <n v="1"/>
    <n v="6"/>
    <n v="122"/>
  </r>
  <r>
    <n v="977634"/>
    <s v="Mobile"/>
    <x v="1"/>
    <s v="Delivered"/>
    <d v="2019-03-03T07:04:01"/>
    <d v="2019-03-10T07:04:01"/>
    <d v="2019-03-10T07:04:01"/>
    <n v="45"/>
    <n v="123"/>
    <x v="3"/>
    <x v="4"/>
    <x v="0"/>
    <x v="0"/>
    <n v="0"/>
    <n v="7"/>
    <n v="168"/>
  </r>
  <r>
    <n v="731339"/>
    <s v="Laptop"/>
    <x v="0"/>
    <s v="Delivered"/>
    <d v="2019-03-03T07:13:30"/>
    <d v="2019-03-12T07:13:30"/>
    <d v="2019-03-06T07:13:30"/>
    <n v="28"/>
    <n v="113"/>
    <x v="1"/>
    <x v="1"/>
    <x v="0"/>
    <x v="0"/>
    <n v="6"/>
    <n v="9"/>
    <n v="141"/>
  </r>
  <r>
    <n v="474684"/>
    <s v="Mobile"/>
    <x v="0"/>
    <s v="Delivered"/>
    <d v="2019-03-03T07:14:37"/>
    <d v="2019-03-06T07:14:37"/>
    <d v="2019-03-09T07:14:37"/>
    <n v="32"/>
    <n v="110"/>
    <x v="1"/>
    <x v="1"/>
    <x v="0"/>
    <x v="1"/>
    <n v="-3"/>
    <n v="3"/>
    <n v="142"/>
  </r>
  <r>
    <n v="556843"/>
    <s v="Mobile"/>
    <x v="0"/>
    <s v="Delivered"/>
    <d v="2019-03-03T07:22:51"/>
    <d v="2019-03-10T07:22:51"/>
    <d v="2019-03-07T07:22:51"/>
    <n v="35"/>
    <n v="127"/>
    <x v="0"/>
    <x v="0"/>
    <x v="0"/>
    <x v="0"/>
    <n v="3"/>
    <n v="7"/>
    <n v="162"/>
  </r>
  <r>
    <n v="277235"/>
    <s v="Laptop"/>
    <x v="1"/>
    <s v="Delivered"/>
    <d v="2019-03-03T07:25:55"/>
    <d v="2019-03-06T07:25:55"/>
    <d v="2019-03-07T07:25:55"/>
    <n v="36"/>
    <n v="126"/>
    <x v="4"/>
    <x v="7"/>
    <x v="0"/>
    <x v="0"/>
    <n v="-1"/>
    <n v="3"/>
    <n v="162"/>
  </r>
  <r>
    <n v="945904"/>
    <s v="Laptop"/>
    <x v="1"/>
    <s v="Delivered"/>
    <d v="2019-03-03T07:28:48"/>
    <d v="2019-03-07T07:28:48"/>
    <d v="2019-03-07T07:28:48"/>
    <n v="62"/>
    <n v="106"/>
    <x v="3"/>
    <x v="4"/>
    <x v="0"/>
    <x v="1"/>
    <n v="0"/>
    <n v="4"/>
    <n v="168"/>
  </r>
  <r>
    <n v="846445"/>
    <s v="Tablet"/>
    <x v="1"/>
    <s v="Delivered"/>
    <d v="2019-03-03T07:29:08"/>
    <d v="2019-03-09T07:29:08"/>
    <d v="2019-03-10T07:29:08"/>
    <n v="71"/>
    <n v="102"/>
    <x v="3"/>
    <x v="4"/>
    <x v="0"/>
    <x v="1"/>
    <n v="-1"/>
    <n v="6"/>
    <n v="173"/>
  </r>
  <r>
    <n v="171977"/>
    <s v="Mobile"/>
    <x v="1"/>
    <s v="Delivered"/>
    <d v="2019-03-03T07:29:49"/>
    <d v="2019-03-08T07:29:49"/>
    <d v="2019-03-06T07:29:49"/>
    <n v="79"/>
    <n v="95"/>
    <x v="2"/>
    <x v="2"/>
    <x v="0"/>
    <x v="1"/>
    <n v="2"/>
    <n v="5"/>
    <n v="174"/>
  </r>
  <r>
    <n v="366507"/>
    <s v="TV - 40 in"/>
    <x v="0"/>
    <s v="Delivered"/>
    <d v="2019-03-03T07:30:45"/>
    <d v="2019-03-09T07:30:45"/>
    <d v="2019-03-08T07:30:45"/>
    <n v="64"/>
    <n v="94"/>
    <x v="1"/>
    <x v="1"/>
    <x v="0"/>
    <x v="1"/>
    <n v="1"/>
    <n v="6"/>
    <n v="158"/>
  </r>
  <r>
    <n v="7508"/>
    <s v="PC"/>
    <x v="1"/>
    <s v="Delivered"/>
    <d v="2019-03-03T07:41:43"/>
    <d v="2019-03-07T07:41:43"/>
    <d v="2019-03-06T07:41:43"/>
    <n v="0"/>
    <n v="107"/>
    <x v="0"/>
    <x v="3"/>
    <x v="1"/>
    <x v="1"/>
    <n v="1"/>
    <n v="4"/>
    <n v="107"/>
  </r>
  <r>
    <n v="409055"/>
    <s v="PC"/>
    <x v="1"/>
    <s v="Delivered"/>
    <d v="2019-03-03T07:43:11"/>
    <d v="2019-03-12T07:43:11"/>
    <d v="2019-03-09T07:43:11"/>
    <n v="35"/>
    <n v="130"/>
    <x v="3"/>
    <x v="4"/>
    <x v="0"/>
    <x v="0"/>
    <n v="3"/>
    <n v="9"/>
    <n v="165"/>
  </r>
  <r>
    <n v="768435"/>
    <s v="Gaming Console"/>
    <x v="1"/>
    <s v="Delivered"/>
    <d v="2019-03-03T07:45:51"/>
    <d v="2019-03-10T07:45:51"/>
    <d v="2019-03-09T07:45:51"/>
    <n v="41"/>
    <n v="123"/>
    <x v="4"/>
    <x v="7"/>
    <x v="0"/>
    <x v="0"/>
    <n v="1"/>
    <n v="7"/>
    <n v="164"/>
  </r>
  <r>
    <n v="904751"/>
    <s v="Laptop"/>
    <x v="0"/>
    <s v="Delivered"/>
    <d v="2019-03-03T07:50:15"/>
    <d v="2019-03-08T07:50:15"/>
    <d v="2019-03-09T07:50:15"/>
    <n v="65"/>
    <n v="89"/>
    <x v="2"/>
    <x v="8"/>
    <x v="0"/>
    <x v="1"/>
    <n v="-1"/>
    <n v="5"/>
    <n v="154"/>
  </r>
  <r>
    <n v="958427"/>
    <s v="Gaming Console"/>
    <x v="1"/>
    <s v="Delivered"/>
    <d v="2019-03-03T07:53:24"/>
    <d v="2019-03-06T07:53:24"/>
    <d v="2019-03-07T07:53:24"/>
    <n v="41"/>
    <n v="110"/>
    <x v="1"/>
    <x v="6"/>
    <x v="0"/>
    <x v="0"/>
    <n v="-1"/>
    <n v="3"/>
    <n v="151"/>
  </r>
  <r>
    <n v="291640"/>
    <s v="Tablet"/>
    <x v="0"/>
    <s v="Delivered"/>
    <d v="2019-03-03T07:57:27"/>
    <d v="2019-03-05T07:57:27"/>
    <d v="2019-03-06T07:57:27"/>
    <n v="37"/>
    <n v="113"/>
    <x v="1"/>
    <x v="1"/>
    <x v="0"/>
    <x v="1"/>
    <n v="-1"/>
    <n v="2"/>
    <n v="150"/>
  </r>
  <r>
    <n v="829271"/>
    <s v="PC"/>
    <x v="1"/>
    <s v="Delivered"/>
    <d v="2019-03-03T08:04:55"/>
    <d v="2019-03-12T08:04:55"/>
    <d v="2019-03-09T08:04:55"/>
    <n v="36"/>
    <n v="130"/>
    <x v="3"/>
    <x v="4"/>
    <x v="0"/>
    <x v="0"/>
    <n v="3"/>
    <n v="9"/>
    <n v="166"/>
  </r>
  <r>
    <n v="33810"/>
    <s v="Tablet"/>
    <x v="1"/>
    <s v="Delivered"/>
    <d v="2019-03-03T08:06:45"/>
    <d v="2019-03-10T08:06:45"/>
    <d v="2019-03-09T08:06:45"/>
    <n v="28"/>
    <n v="130"/>
    <x v="4"/>
    <x v="7"/>
    <x v="0"/>
    <x v="0"/>
    <n v="1"/>
    <n v="7"/>
    <n v="158"/>
  </r>
  <r>
    <n v="955730"/>
    <s v="Tablet"/>
    <x v="0"/>
    <s v="Delivered"/>
    <d v="2019-03-03T08:10:18"/>
    <d v="2019-03-06T08:10:18"/>
    <d v="2019-03-09T08:10:18"/>
    <n v="0"/>
    <n v="125"/>
    <x v="3"/>
    <x v="9"/>
    <x v="1"/>
    <x v="0"/>
    <n v="-3"/>
    <n v="3"/>
    <n v="125"/>
  </r>
  <r>
    <n v="453223"/>
    <s v="TV - 50 in"/>
    <x v="1"/>
    <s v="Delivered"/>
    <d v="2019-03-03T08:16:40"/>
    <d v="2019-03-08T08:16:40"/>
    <d v="2019-03-08T08:16:40"/>
    <n v="40"/>
    <n v="106"/>
    <x v="2"/>
    <x v="2"/>
    <x v="0"/>
    <x v="0"/>
    <n v="0"/>
    <n v="5"/>
    <n v="146"/>
  </r>
  <r>
    <n v="389782"/>
    <s v="PC"/>
    <x v="0"/>
    <s v="Delivered"/>
    <d v="2019-03-03T08:20:09"/>
    <d v="2019-03-06T08:20:09"/>
    <d v="2019-03-10T08:20:09"/>
    <n v="40"/>
    <n v="109"/>
    <x v="1"/>
    <x v="1"/>
    <x v="0"/>
    <x v="0"/>
    <n v="-4"/>
    <n v="3"/>
    <n v="149"/>
  </r>
  <r>
    <n v="590049"/>
    <s v="Tablet"/>
    <x v="1"/>
    <s v="Delivered"/>
    <d v="2019-03-03T08:21:28"/>
    <d v="2019-03-12T08:21:28"/>
    <d v="2019-03-06T08:21:28"/>
    <n v="28"/>
    <n v="122"/>
    <x v="3"/>
    <x v="4"/>
    <x v="0"/>
    <x v="0"/>
    <n v="6"/>
    <n v="9"/>
    <n v="150"/>
  </r>
  <r>
    <n v="562475"/>
    <s v="Gaming Console"/>
    <x v="0"/>
    <s v="Delivered"/>
    <d v="2019-03-03T08:23:45"/>
    <d v="2019-03-07T08:23:45"/>
    <d v="2019-03-06T08:23:45"/>
    <n v="50"/>
    <n v="121"/>
    <x v="4"/>
    <x v="5"/>
    <x v="0"/>
    <x v="0"/>
    <n v="1"/>
    <n v="4"/>
    <n v="171"/>
  </r>
  <r>
    <n v="101282"/>
    <s v="TV - 32 in"/>
    <x v="1"/>
    <s v="Delivered"/>
    <d v="2019-03-03T08:24:34"/>
    <d v="2019-03-08T08:24:34"/>
    <d v="2019-03-09T08:24:34"/>
    <n v="31"/>
    <n v="107"/>
    <x v="2"/>
    <x v="2"/>
    <x v="0"/>
    <x v="0"/>
    <n v="-1"/>
    <n v="5"/>
    <n v="138"/>
  </r>
  <r>
    <n v="478547"/>
    <s v="Mobile"/>
    <x v="1"/>
    <s v="Delivered"/>
    <d v="2019-03-03T08:25:49"/>
    <d v="2019-03-08T08:25:49"/>
    <d v="2019-03-09T08:25:49"/>
    <n v="0"/>
    <n v="109"/>
    <x v="0"/>
    <x v="3"/>
    <x v="1"/>
    <x v="1"/>
    <n v="-1"/>
    <n v="5"/>
    <n v="109"/>
  </r>
  <r>
    <n v="322739"/>
    <s v="TV - 50 in"/>
    <x v="1"/>
    <s v="Delivered"/>
    <d v="2019-03-03T08:31:38"/>
    <d v="2019-03-06T08:31:38"/>
    <d v="2019-03-08T08:31:38"/>
    <n v="43"/>
    <n v="111"/>
    <x v="1"/>
    <x v="6"/>
    <x v="0"/>
    <x v="0"/>
    <n v="-2"/>
    <n v="3"/>
    <n v="154"/>
  </r>
  <r>
    <n v="880643"/>
    <s v="Mobile"/>
    <x v="0"/>
    <s v="Delivered"/>
    <d v="2019-03-03T08:31:44"/>
    <d v="2019-03-03T08:31:44"/>
    <d v="2019-03-07T08:31:44"/>
    <n v="0"/>
    <n v="123"/>
    <x v="3"/>
    <x v="9"/>
    <x v="1"/>
    <x v="0"/>
    <n v="-4"/>
    <n v="0"/>
    <n v="123"/>
  </r>
  <r>
    <n v="146767"/>
    <s v="PC"/>
    <x v="1"/>
    <s v="Delivered"/>
    <d v="2019-03-03T08:32:11"/>
    <d v="2019-03-09T08:32:11"/>
    <d v="2019-03-07T08:32:11"/>
    <n v="67"/>
    <n v="93"/>
    <x v="1"/>
    <x v="6"/>
    <x v="0"/>
    <x v="1"/>
    <n v="2"/>
    <n v="6"/>
    <n v="160"/>
  </r>
  <r>
    <n v="660349"/>
    <s v="Laptop"/>
    <x v="0"/>
    <s v="Delivered"/>
    <d v="2019-03-03T08:35:02"/>
    <d v="2019-03-12T08:35:02"/>
    <d v="2019-03-08T08:35:02"/>
    <n v="26"/>
    <n v="127"/>
    <x v="0"/>
    <x v="0"/>
    <x v="0"/>
    <x v="0"/>
    <n v="4"/>
    <n v="9"/>
    <n v="153"/>
  </r>
  <r>
    <n v="475044"/>
    <s v="PC"/>
    <x v="1"/>
    <s v="Delivered"/>
    <d v="2019-03-03T08:44:30"/>
    <d v="2019-03-08T08:44:30"/>
    <d v="2019-03-10T08:44:30"/>
    <n v="41"/>
    <n v="110"/>
    <x v="1"/>
    <x v="6"/>
    <x v="0"/>
    <x v="1"/>
    <n v="-2"/>
    <n v="5"/>
    <n v="151"/>
  </r>
  <r>
    <n v="344360"/>
    <s v="PC"/>
    <x v="0"/>
    <s v="Delivered"/>
    <d v="2019-03-03T08:47:16"/>
    <d v="2019-03-05T08:47:16"/>
    <d v="2019-03-08T08:47:16"/>
    <n v="27"/>
    <n v="113"/>
    <x v="1"/>
    <x v="1"/>
    <x v="0"/>
    <x v="1"/>
    <n v="-3"/>
    <n v="2"/>
    <n v="140"/>
  </r>
  <r>
    <n v="935994"/>
    <s v="TV - 32 in"/>
    <x v="0"/>
    <s v="Delivered"/>
    <d v="2019-03-03T08:48:42"/>
    <d v="2019-03-07T08:48:42"/>
    <d v="2019-03-10T08:48:42"/>
    <n v="45"/>
    <n v="108"/>
    <x v="2"/>
    <x v="8"/>
    <x v="0"/>
    <x v="0"/>
    <n v="-3"/>
    <n v="4"/>
    <n v="153"/>
  </r>
  <r>
    <n v="489807"/>
    <s v="Mobile"/>
    <x v="0"/>
    <s v="Delivered"/>
    <d v="2019-03-03T08:54:41"/>
    <d v="2019-03-06T08:54:41"/>
    <d v="2019-03-09T08:54:41"/>
    <n v="35"/>
    <n v="113"/>
    <x v="2"/>
    <x v="8"/>
    <x v="0"/>
    <x v="0"/>
    <n v="-3"/>
    <n v="3"/>
    <n v="148"/>
  </r>
  <r>
    <n v="99598"/>
    <s v="Laptop"/>
    <x v="0"/>
    <s v="Delivered"/>
    <d v="2019-03-03T08:58:12"/>
    <d v="2019-03-07T08:58:12"/>
    <d v="2019-03-06T08:58:12"/>
    <n v="29"/>
    <n v="125"/>
    <x v="0"/>
    <x v="0"/>
    <x v="0"/>
    <x v="0"/>
    <n v="1"/>
    <n v="4"/>
    <n v="154"/>
  </r>
  <r>
    <n v="999146"/>
    <s v="Mobile"/>
    <x v="0"/>
    <s v="Delivered"/>
    <d v="2019-03-03T09:02:23"/>
    <d v="2019-03-11T09:02:23"/>
    <d v="2019-03-07T09:02:23"/>
    <n v="49"/>
    <n v="112"/>
    <x v="1"/>
    <x v="1"/>
    <x v="0"/>
    <x v="0"/>
    <n v="4"/>
    <n v="8"/>
    <n v="161"/>
  </r>
  <r>
    <n v="388880"/>
    <s v="Mobile"/>
    <x v="0"/>
    <s v="Delivered"/>
    <d v="2019-03-03T09:03:05"/>
    <d v="2019-03-07T09:03:05"/>
    <d v="2019-03-10T09:03:05"/>
    <n v="44"/>
    <n v="110"/>
    <x v="1"/>
    <x v="1"/>
    <x v="0"/>
    <x v="1"/>
    <n v="-3"/>
    <n v="4"/>
    <n v="154"/>
  </r>
  <r>
    <n v="110793"/>
    <s v="Mobile"/>
    <x v="1"/>
    <s v="Delivered"/>
    <d v="2019-03-03T09:06:35"/>
    <d v="2019-03-10T09:06:35"/>
    <d v="2019-03-08T09:06:35"/>
    <n v="38"/>
    <n v="110"/>
    <x v="1"/>
    <x v="6"/>
    <x v="0"/>
    <x v="0"/>
    <n v="2"/>
    <n v="7"/>
    <n v="148"/>
  </r>
  <r>
    <n v="93123"/>
    <s v="Laptop"/>
    <x v="0"/>
    <s v="Delivered"/>
    <d v="2019-03-03T09:14:46"/>
    <d v="2019-03-10T09:14:46"/>
    <d v="2019-03-08T09:14:46"/>
    <n v="36"/>
    <n v="124"/>
    <x v="0"/>
    <x v="0"/>
    <x v="0"/>
    <x v="0"/>
    <n v="2"/>
    <n v="7"/>
    <n v="160"/>
  </r>
  <r>
    <n v="885892"/>
    <s v="Laptop"/>
    <x v="1"/>
    <s v="Delivered"/>
    <d v="2019-03-03T09:20:14"/>
    <d v="2019-03-06T09:20:14"/>
    <d v="2019-03-06T09:20:14"/>
    <n v="0"/>
    <n v="110"/>
    <x v="0"/>
    <x v="3"/>
    <x v="1"/>
    <x v="1"/>
    <n v="0"/>
    <n v="3"/>
    <n v="110"/>
  </r>
  <r>
    <n v="772560"/>
    <s v="TV - 32 in"/>
    <x v="1"/>
    <s v="Delivered"/>
    <d v="2019-03-03T09:28:34"/>
    <d v="2019-03-10T09:28:34"/>
    <d v="2019-03-10T09:28:34"/>
    <n v="71"/>
    <n v="100"/>
    <x v="4"/>
    <x v="7"/>
    <x v="0"/>
    <x v="1"/>
    <n v="0"/>
    <n v="7"/>
    <n v="171"/>
  </r>
  <r>
    <n v="450661"/>
    <s v="Laptop"/>
    <x v="0"/>
    <s v="Delivered"/>
    <d v="2019-03-03T09:28:34"/>
    <d v="2019-03-09T09:28:34"/>
    <d v="2019-03-07T09:28:34"/>
    <n v="29"/>
    <n v="108"/>
    <x v="1"/>
    <x v="1"/>
    <x v="0"/>
    <x v="0"/>
    <n v="2"/>
    <n v="6"/>
    <n v="137"/>
  </r>
  <r>
    <n v="793824"/>
    <s v="Laptop"/>
    <x v="1"/>
    <s v="Delivered"/>
    <d v="2019-03-03T09:28:42"/>
    <d v="2019-03-10T09:28:42"/>
    <d v="2019-03-07T09:28:42"/>
    <n v="50"/>
    <n v="127"/>
    <x v="4"/>
    <x v="7"/>
    <x v="0"/>
    <x v="1"/>
    <n v="3"/>
    <n v="7"/>
    <n v="177"/>
  </r>
  <r>
    <n v="684887"/>
    <s v="PC"/>
    <x v="1"/>
    <s v="Delivered"/>
    <d v="2019-03-03T09:32:02"/>
    <d v="2019-03-07T09:32:02"/>
    <d v="2019-03-08T09:32:02"/>
    <n v="33"/>
    <n v="115"/>
    <x v="1"/>
    <x v="6"/>
    <x v="0"/>
    <x v="0"/>
    <n v="-1"/>
    <n v="4"/>
    <n v="148"/>
  </r>
  <r>
    <n v="150033"/>
    <s v="Laptop"/>
    <x v="1"/>
    <s v="Delivered"/>
    <d v="2019-03-03T09:35:48"/>
    <d v="2019-03-05T09:35:48"/>
    <d v="2019-03-10T09:35:48"/>
    <n v="64"/>
    <n v="109"/>
    <x v="3"/>
    <x v="4"/>
    <x v="0"/>
    <x v="1"/>
    <n v="-5"/>
    <n v="2"/>
    <n v="173"/>
  </r>
  <r>
    <n v="56123"/>
    <s v="Mobile"/>
    <x v="0"/>
    <s v="Delivered"/>
    <d v="2019-03-03T09:37:33"/>
    <d v="2019-03-05T09:37:33"/>
    <d v="2019-03-08T09:37:33"/>
    <n v="27"/>
    <n v="129"/>
    <x v="4"/>
    <x v="5"/>
    <x v="0"/>
    <x v="0"/>
    <n v="-3"/>
    <n v="2"/>
    <n v="156"/>
  </r>
  <r>
    <n v="44146"/>
    <s v="Laptop"/>
    <x v="1"/>
    <s v="Delivered"/>
    <d v="2019-03-03T09:46:10"/>
    <d v="2019-03-07T09:46:10"/>
    <d v="2019-03-10T09:46:10"/>
    <n v="0"/>
    <n v="121"/>
    <x v="0"/>
    <x v="3"/>
    <x v="1"/>
    <x v="0"/>
    <n v="-3"/>
    <n v="4"/>
    <n v="121"/>
  </r>
  <r>
    <n v="201712"/>
    <s v="PC"/>
    <x v="0"/>
    <s v="Delivered"/>
    <d v="2019-03-03T09:48:34"/>
    <d v="2019-03-11T09:48:34"/>
    <d v="2019-03-07T09:48:34"/>
    <n v="77"/>
    <n v="85"/>
    <x v="2"/>
    <x v="8"/>
    <x v="0"/>
    <x v="1"/>
    <n v="4"/>
    <n v="8"/>
    <n v="162"/>
  </r>
  <r>
    <n v="997988"/>
    <s v="Laptop"/>
    <x v="0"/>
    <s v="Delivered"/>
    <d v="2019-03-03T09:52:54"/>
    <d v="2019-03-05T09:52:54"/>
    <d v="2019-03-10T09:52:54"/>
    <n v="25"/>
    <n v="123"/>
    <x v="0"/>
    <x v="0"/>
    <x v="0"/>
    <x v="1"/>
    <n v="-5"/>
    <n v="2"/>
    <n v="148"/>
  </r>
  <r>
    <n v="123963"/>
    <s v="Mobile"/>
    <x v="0"/>
    <s v="Delivered"/>
    <d v="2019-03-03T09:54:06"/>
    <d v="2019-03-13T09:54:06"/>
    <d v="2019-03-06T09:54:06"/>
    <n v="78"/>
    <n v="103"/>
    <x v="4"/>
    <x v="5"/>
    <x v="0"/>
    <x v="1"/>
    <n v="7"/>
    <n v="10"/>
    <n v="181"/>
  </r>
  <r>
    <n v="404320"/>
    <s v="Laptop"/>
    <x v="1"/>
    <s v="Delivered"/>
    <d v="2019-03-03T09:55:30"/>
    <d v="2019-03-07T09:55:30"/>
    <d v="2019-03-06T09:55:30"/>
    <n v="0"/>
    <n v="109"/>
    <x v="0"/>
    <x v="3"/>
    <x v="1"/>
    <x v="1"/>
    <n v="1"/>
    <n v="4"/>
    <n v="109"/>
  </r>
  <r>
    <n v="777108"/>
    <s v="Laptop"/>
    <x v="0"/>
    <s v="Delivered"/>
    <d v="2019-03-03T09:59:04"/>
    <d v="2019-03-08T09:59:04"/>
    <d v="2019-03-10T09:59:04"/>
    <n v="42"/>
    <n v="105"/>
    <x v="2"/>
    <x v="8"/>
    <x v="0"/>
    <x v="1"/>
    <n v="-2"/>
    <n v="5"/>
    <n v="147"/>
  </r>
  <r>
    <n v="107707"/>
    <s v="Laptop"/>
    <x v="0"/>
    <s v="Delivered"/>
    <d v="2019-03-03T09:59:33"/>
    <d v="2019-03-07T09:59:33"/>
    <d v="2019-03-10T09:59:33"/>
    <n v="45"/>
    <n v="106"/>
    <x v="1"/>
    <x v="1"/>
    <x v="0"/>
    <x v="0"/>
    <n v="-3"/>
    <n v="4"/>
    <n v="151"/>
  </r>
  <r>
    <n v="655038"/>
    <s v="Gaming Console"/>
    <x v="0"/>
    <s v="Delivered"/>
    <d v="2019-03-03T10:04:53"/>
    <d v="2019-03-05T10:04:53"/>
    <d v="2019-03-10T10:04:53"/>
    <n v="75"/>
    <n v="101"/>
    <x v="0"/>
    <x v="0"/>
    <x v="0"/>
    <x v="1"/>
    <n v="-5"/>
    <n v="2"/>
    <n v="176"/>
  </r>
  <r>
    <n v="295413"/>
    <s v="Gaming Console"/>
    <x v="1"/>
    <s v="Delivered"/>
    <d v="2019-03-03T10:05:25"/>
    <d v="2019-03-06T10:05:25"/>
    <d v="2019-03-06T10:05:25"/>
    <n v="0"/>
    <n v="106"/>
    <x v="0"/>
    <x v="3"/>
    <x v="1"/>
    <x v="1"/>
    <n v="0"/>
    <n v="3"/>
    <n v="106"/>
  </r>
  <r>
    <n v="372283"/>
    <s v="Laptop"/>
    <x v="1"/>
    <s v="Delivered"/>
    <d v="2019-03-03T10:07:21"/>
    <d v="2019-03-08T10:07:21"/>
    <d v="2019-03-07T10:07:21"/>
    <n v="0"/>
    <n v="100"/>
    <x v="0"/>
    <x v="3"/>
    <x v="1"/>
    <x v="1"/>
    <n v="1"/>
    <n v="5"/>
    <n v="100"/>
  </r>
  <r>
    <n v="912076"/>
    <s v="Mobile"/>
    <x v="1"/>
    <s v="Delivered"/>
    <d v="2019-03-03T10:15:03"/>
    <d v="2019-03-05T10:15:03"/>
    <d v="2019-03-08T10:15:03"/>
    <n v="0"/>
    <n v="103"/>
    <x v="0"/>
    <x v="3"/>
    <x v="1"/>
    <x v="1"/>
    <n v="-3"/>
    <n v="2"/>
    <n v="103"/>
  </r>
  <r>
    <n v="685253"/>
    <s v="Mobile"/>
    <x v="1"/>
    <s v="Delivered"/>
    <d v="2019-03-03T10:22:11"/>
    <d v="2019-03-07T10:22:11"/>
    <d v="2019-03-10T10:22:11"/>
    <n v="0"/>
    <n v="129"/>
    <x v="0"/>
    <x v="3"/>
    <x v="1"/>
    <x v="0"/>
    <n v="-3"/>
    <n v="4"/>
    <n v="129"/>
  </r>
  <r>
    <n v="74428"/>
    <s v="Laptop"/>
    <x v="1"/>
    <s v="Delivered"/>
    <d v="2019-03-03T10:27:17"/>
    <d v="2019-03-04T10:27:17"/>
    <d v="2019-03-07T10:27:17"/>
    <n v="0"/>
    <n v="104"/>
    <x v="0"/>
    <x v="3"/>
    <x v="1"/>
    <x v="1"/>
    <n v="-3"/>
    <n v="1"/>
    <n v="104"/>
  </r>
  <r>
    <n v="813471"/>
    <s v="Gaming Console"/>
    <x v="0"/>
    <s v="Delivered"/>
    <d v="2019-03-03T10:28:51"/>
    <d v="2019-03-07T10:28:51"/>
    <d v="2019-03-08T10:28:51"/>
    <n v="0"/>
    <n v="127"/>
    <x v="3"/>
    <x v="9"/>
    <x v="1"/>
    <x v="0"/>
    <n v="-1"/>
    <n v="4"/>
    <n v="127"/>
  </r>
  <r>
    <n v="409375"/>
    <s v="Tablet"/>
    <x v="1"/>
    <s v="Delivered"/>
    <d v="2019-03-03T10:28:54"/>
    <d v="2019-03-10T10:28:54"/>
    <d v="2019-03-07T10:28:54"/>
    <n v="45"/>
    <n v="129"/>
    <x v="3"/>
    <x v="4"/>
    <x v="0"/>
    <x v="0"/>
    <n v="3"/>
    <n v="7"/>
    <n v="174"/>
  </r>
  <r>
    <n v="446698"/>
    <s v="Laptop"/>
    <x v="1"/>
    <s v="Delivered"/>
    <d v="2019-03-03T10:49:55"/>
    <d v="2019-03-05T10:49:55"/>
    <d v="2019-03-10T10:49:55"/>
    <n v="75"/>
    <n v="106"/>
    <x v="3"/>
    <x v="4"/>
    <x v="0"/>
    <x v="1"/>
    <n v="-5"/>
    <n v="2"/>
    <n v="181"/>
  </r>
  <r>
    <n v="420502"/>
    <s v="TV - 32 in"/>
    <x v="0"/>
    <s v="Delivered"/>
    <d v="2019-03-03T10:59:59"/>
    <d v="2019-03-09T10:59:59"/>
    <d v="2019-03-06T10:59:59"/>
    <n v="49"/>
    <n v="112"/>
    <x v="1"/>
    <x v="1"/>
    <x v="0"/>
    <x v="0"/>
    <n v="3"/>
    <n v="6"/>
    <n v="161"/>
  </r>
  <r>
    <n v="489790"/>
    <s v="Mobile"/>
    <x v="1"/>
    <s v="Delivered"/>
    <d v="2019-03-03T11:02:02"/>
    <d v="2019-03-09T11:02:02"/>
    <d v="2019-03-09T11:02:02"/>
    <n v="82"/>
    <n v="86"/>
    <x v="1"/>
    <x v="6"/>
    <x v="0"/>
    <x v="1"/>
    <n v="0"/>
    <n v="6"/>
    <n v="168"/>
  </r>
  <r>
    <n v="500185"/>
    <s v="Mobile"/>
    <x v="1"/>
    <s v="Delivered"/>
    <d v="2019-03-03T11:07:35"/>
    <d v="2019-03-07T11:07:35"/>
    <d v="2019-03-10T11:07:35"/>
    <n v="0"/>
    <n v="105"/>
    <x v="0"/>
    <x v="3"/>
    <x v="1"/>
    <x v="1"/>
    <n v="-3"/>
    <n v="4"/>
    <n v="105"/>
  </r>
  <r>
    <n v="294420"/>
    <s v="PC"/>
    <x v="1"/>
    <s v="Delivered"/>
    <d v="2019-03-03T11:08:25"/>
    <d v="2019-03-05T11:08:25"/>
    <d v="2019-03-06T11:08:25"/>
    <n v="43"/>
    <n v="113"/>
    <x v="1"/>
    <x v="6"/>
    <x v="0"/>
    <x v="1"/>
    <n v="-1"/>
    <n v="2"/>
    <n v="156"/>
  </r>
  <r>
    <n v="748905"/>
    <s v="Laptop"/>
    <x v="0"/>
    <s v="Delivered"/>
    <d v="2019-03-03T11:10:50"/>
    <d v="2019-03-08T11:10:50"/>
    <d v="2019-03-09T11:10:50"/>
    <n v="35"/>
    <n v="108"/>
    <x v="1"/>
    <x v="1"/>
    <x v="0"/>
    <x v="0"/>
    <n v="-1"/>
    <n v="5"/>
    <n v="143"/>
  </r>
  <r>
    <n v="551340"/>
    <s v="PC"/>
    <x v="1"/>
    <s v="Delivered"/>
    <d v="2019-03-03T11:12:37"/>
    <d v="2019-03-09T11:12:37"/>
    <d v="2019-03-10T11:12:37"/>
    <n v="44"/>
    <n v="106"/>
    <x v="1"/>
    <x v="6"/>
    <x v="0"/>
    <x v="1"/>
    <n v="-1"/>
    <n v="6"/>
    <n v="150"/>
  </r>
  <r>
    <n v="520569"/>
    <s v="TV - 40 in"/>
    <x v="0"/>
    <s v="Delivered"/>
    <d v="2019-03-03T11:19:54"/>
    <d v="2019-03-10T11:19:54"/>
    <d v="2019-03-08T11:19:54"/>
    <n v="25"/>
    <n v="110"/>
    <x v="1"/>
    <x v="1"/>
    <x v="0"/>
    <x v="0"/>
    <n v="2"/>
    <n v="7"/>
    <n v="135"/>
  </r>
  <r>
    <n v="267170"/>
    <s v="Gaming Console"/>
    <x v="0"/>
    <s v="Delivered"/>
    <d v="2019-03-03T11:20:53"/>
    <d v="2019-03-09T11:20:53"/>
    <d v="2019-03-06T11:20:53"/>
    <n v="41"/>
    <n v="105"/>
    <x v="2"/>
    <x v="8"/>
    <x v="0"/>
    <x v="0"/>
    <n v="3"/>
    <n v="6"/>
    <n v="146"/>
  </r>
  <r>
    <n v="326711"/>
    <s v="TV - 50 in"/>
    <x v="1"/>
    <s v="Delivered"/>
    <d v="2019-03-03T11:22:22"/>
    <d v="2019-03-07T11:22:22"/>
    <d v="2019-03-08T11:22:22"/>
    <n v="43"/>
    <n v="120"/>
    <x v="3"/>
    <x v="4"/>
    <x v="0"/>
    <x v="0"/>
    <n v="-1"/>
    <n v="4"/>
    <n v="163"/>
  </r>
  <r>
    <n v="629337"/>
    <s v="Laptop"/>
    <x v="1"/>
    <s v="Delivered"/>
    <d v="2019-03-03T11:23:20"/>
    <d v="2019-03-06T11:23:20"/>
    <d v="2019-03-06T11:23:20"/>
    <n v="25"/>
    <n v="110"/>
    <x v="1"/>
    <x v="6"/>
    <x v="0"/>
    <x v="0"/>
    <n v="0"/>
    <n v="3"/>
    <n v="135"/>
  </r>
  <r>
    <n v="33085"/>
    <s v="Mobile"/>
    <x v="0"/>
    <s v="Delivered"/>
    <d v="2019-03-03T11:24:03"/>
    <d v="2019-03-07T11:24:03"/>
    <d v="2019-03-06T11:24:03"/>
    <n v="33"/>
    <n v="112"/>
    <x v="2"/>
    <x v="8"/>
    <x v="0"/>
    <x v="0"/>
    <n v="1"/>
    <n v="4"/>
    <n v="145"/>
  </r>
  <r>
    <n v="330104"/>
    <s v="PC"/>
    <x v="1"/>
    <s v="Delivered"/>
    <d v="2019-03-03T11:25:49"/>
    <d v="2019-03-07T11:25:49"/>
    <d v="2019-03-06T11:25:49"/>
    <n v="46"/>
    <n v="112"/>
    <x v="1"/>
    <x v="6"/>
    <x v="0"/>
    <x v="1"/>
    <n v="1"/>
    <n v="4"/>
    <n v="158"/>
  </r>
  <r>
    <n v="327369"/>
    <s v="Tablet"/>
    <x v="1"/>
    <s v="Delivered"/>
    <d v="2019-03-03T11:26:56"/>
    <d v="2019-03-09T11:26:56"/>
    <d v="2019-03-08T11:26:56"/>
    <n v="26"/>
    <n v="123"/>
    <x v="3"/>
    <x v="4"/>
    <x v="0"/>
    <x v="0"/>
    <n v="1"/>
    <n v="6"/>
    <n v="149"/>
  </r>
  <r>
    <n v="595640"/>
    <s v="Mobile"/>
    <x v="0"/>
    <s v="Delivered"/>
    <d v="2019-03-03T11:27:05"/>
    <d v="2019-03-07T11:27:05"/>
    <d v="2019-03-09T11:27:05"/>
    <n v="49"/>
    <n v="123"/>
    <x v="0"/>
    <x v="0"/>
    <x v="0"/>
    <x v="1"/>
    <n v="-2"/>
    <n v="4"/>
    <n v="172"/>
  </r>
  <r>
    <n v="892748"/>
    <s v="Laptop"/>
    <x v="1"/>
    <s v="Delivered"/>
    <d v="2019-03-03T11:29:40"/>
    <d v="2019-03-04T11:29:40"/>
    <d v="2019-03-10T11:29:40"/>
    <n v="0"/>
    <n v="120"/>
    <x v="0"/>
    <x v="3"/>
    <x v="1"/>
    <x v="1"/>
    <n v="-6"/>
    <n v="1"/>
    <n v="120"/>
  </r>
  <r>
    <n v="683617"/>
    <s v="PC"/>
    <x v="0"/>
    <s v="Delivered"/>
    <d v="2019-03-03T11:46:09"/>
    <d v="2019-03-10T11:46:09"/>
    <d v="2019-03-08T11:46:09"/>
    <n v="37"/>
    <n v="127"/>
    <x v="0"/>
    <x v="0"/>
    <x v="0"/>
    <x v="0"/>
    <n v="2"/>
    <n v="7"/>
    <n v="164"/>
  </r>
  <r>
    <n v="726305"/>
    <s v="Mobile"/>
    <x v="0"/>
    <s v="Delivered"/>
    <d v="2019-03-03T11:57:28"/>
    <d v="2019-03-06T11:57:28"/>
    <d v="2019-03-08T11:57:28"/>
    <n v="33"/>
    <n v="129"/>
    <x v="0"/>
    <x v="0"/>
    <x v="0"/>
    <x v="0"/>
    <n v="-2"/>
    <n v="3"/>
    <n v="162"/>
  </r>
  <r>
    <n v="762885"/>
    <s v="Mobile"/>
    <x v="0"/>
    <s v="Delivered"/>
    <d v="2019-03-03T11:57:52"/>
    <d v="2019-03-06T11:57:52"/>
    <d v="2019-03-10T11:57:52"/>
    <n v="34"/>
    <n v="122"/>
    <x v="0"/>
    <x v="0"/>
    <x v="0"/>
    <x v="0"/>
    <n v="-4"/>
    <n v="3"/>
    <n v="156"/>
  </r>
  <r>
    <n v="998219"/>
    <s v="Laptop"/>
    <x v="0"/>
    <s v="Delivered"/>
    <d v="2019-03-03T11:57:59"/>
    <d v="2019-03-13T11:57:59"/>
    <d v="2019-03-06T11:57:59"/>
    <n v="76"/>
    <n v="110"/>
    <x v="4"/>
    <x v="5"/>
    <x v="0"/>
    <x v="1"/>
    <n v="7"/>
    <n v="10"/>
    <n v="186"/>
  </r>
  <r>
    <n v="506525"/>
    <s v="Mobile"/>
    <x v="1"/>
    <s v="Delivered"/>
    <d v="2019-03-03T12:15:46"/>
    <d v="2019-03-12T12:15:46"/>
    <d v="2019-03-10T12:15:46"/>
    <n v="30"/>
    <n v="111"/>
    <x v="1"/>
    <x v="6"/>
    <x v="0"/>
    <x v="0"/>
    <n v="2"/>
    <n v="9"/>
    <n v="141"/>
  </r>
  <r>
    <n v="781939"/>
    <s v="Laptop"/>
    <x v="0"/>
    <s v="Delivered"/>
    <d v="2019-03-03T12:20:34"/>
    <d v="2019-03-08T12:20:34"/>
    <d v="2019-03-06T12:20:34"/>
    <n v="0"/>
    <n v="106"/>
    <x v="3"/>
    <x v="9"/>
    <x v="1"/>
    <x v="1"/>
    <n v="2"/>
    <n v="5"/>
    <n v="106"/>
  </r>
  <r>
    <n v="709557"/>
    <s v="Mobile"/>
    <x v="1"/>
    <s v="Delivered"/>
    <d v="2019-03-03T12:23:22"/>
    <d v="2019-03-12T12:23:22"/>
    <d v="2019-03-07T12:23:22"/>
    <n v="36"/>
    <n v="122"/>
    <x v="3"/>
    <x v="4"/>
    <x v="0"/>
    <x v="0"/>
    <n v="5"/>
    <n v="9"/>
    <n v="158"/>
  </r>
  <r>
    <n v="567405"/>
    <s v="Mobile"/>
    <x v="0"/>
    <s v="Delivered"/>
    <d v="2019-03-03T12:23:59"/>
    <d v="2019-03-07T12:23:59"/>
    <d v="2019-03-10T12:23:59"/>
    <n v="0"/>
    <n v="108"/>
    <x v="3"/>
    <x v="9"/>
    <x v="1"/>
    <x v="1"/>
    <n v="-3"/>
    <n v="4"/>
    <n v="108"/>
  </r>
  <r>
    <n v="990525"/>
    <s v="Mobile"/>
    <x v="0"/>
    <s v="Delivered"/>
    <d v="2019-03-03T12:27:48"/>
    <d v="2019-03-07T12:27:48"/>
    <d v="2019-03-10T12:27:48"/>
    <n v="70"/>
    <n v="88"/>
    <x v="2"/>
    <x v="8"/>
    <x v="0"/>
    <x v="1"/>
    <n v="-3"/>
    <n v="4"/>
    <n v="158"/>
  </r>
  <r>
    <n v="130978"/>
    <s v="Gaming Console"/>
    <x v="0"/>
    <s v="Delivered"/>
    <d v="2019-03-03T12:45:16"/>
    <d v="2019-03-03T12:45:16"/>
    <d v="2019-03-07T12:45:16"/>
    <n v="0"/>
    <n v="127"/>
    <x v="3"/>
    <x v="9"/>
    <x v="1"/>
    <x v="0"/>
    <n v="-4"/>
    <n v="0"/>
    <n v="127"/>
  </r>
  <r>
    <n v="43998"/>
    <s v="Laptop"/>
    <x v="1"/>
    <s v="Delivered"/>
    <d v="2019-03-03T12:49:32"/>
    <d v="2019-03-05T12:49:32"/>
    <d v="2019-03-09T12:49:32"/>
    <n v="63"/>
    <n v="106"/>
    <x v="3"/>
    <x v="4"/>
    <x v="0"/>
    <x v="1"/>
    <n v="-4"/>
    <n v="2"/>
    <n v="169"/>
  </r>
  <r>
    <n v="692335"/>
    <s v="Gaming Console"/>
    <x v="0"/>
    <s v="Delivered"/>
    <d v="2019-03-03T12:51:53"/>
    <d v="2019-03-11T12:51:53"/>
    <d v="2019-03-09T12:51:53"/>
    <n v="69"/>
    <n v="85"/>
    <x v="2"/>
    <x v="8"/>
    <x v="0"/>
    <x v="1"/>
    <n v="2"/>
    <n v="8"/>
    <n v="154"/>
  </r>
  <r>
    <n v="695883"/>
    <s v="Laptop"/>
    <x v="0"/>
    <s v="Delivered"/>
    <d v="2019-03-03T12:53:36"/>
    <d v="2019-03-05T12:53:36"/>
    <d v="2019-03-08T12:53:36"/>
    <n v="69"/>
    <n v="89"/>
    <x v="1"/>
    <x v="1"/>
    <x v="0"/>
    <x v="1"/>
    <n v="-3"/>
    <n v="2"/>
    <n v="158"/>
  </r>
  <r>
    <n v="986235"/>
    <s v="Tablet"/>
    <x v="1"/>
    <s v="Delivered"/>
    <d v="2019-03-03T12:54:26"/>
    <d v="2019-03-08T12:54:26"/>
    <d v="2019-03-10T12:54:26"/>
    <n v="0"/>
    <n v="129"/>
    <x v="0"/>
    <x v="3"/>
    <x v="1"/>
    <x v="0"/>
    <n v="-2"/>
    <n v="5"/>
    <n v="129"/>
  </r>
  <r>
    <n v="30728"/>
    <s v="PC"/>
    <x v="0"/>
    <s v="Delivered"/>
    <d v="2019-03-03T12:55:05"/>
    <d v="2019-03-05T12:55:05"/>
    <d v="2019-03-09T12:55:05"/>
    <n v="0"/>
    <n v="130"/>
    <x v="3"/>
    <x v="9"/>
    <x v="1"/>
    <x v="1"/>
    <n v="-4"/>
    <n v="2"/>
    <n v="130"/>
  </r>
  <r>
    <n v="102325"/>
    <s v="TV - 50 in"/>
    <x v="1"/>
    <s v="Delivered"/>
    <d v="2019-03-03T12:58:34"/>
    <d v="2019-03-07T12:58:34"/>
    <d v="2019-03-08T12:58:34"/>
    <n v="26"/>
    <n v="109"/>
    <x v="1"/>
    <x v="6"/>
    <x v="0"/>
    <x v="0"/>
    <n v="-1"/>
    <n v="4"/>
    <n v="135"/>
  </r>
  <r>
    <n v="272959"/>
    <s v="Tablet"/>
    <x v="1"/>
    <s v="Delivered"/>
    <d v="2019-03-03T13:01:45"/>
    <d v="2019-03-09T13:01:45"/>
    <d v="2019-03-06T13:01:45"/>
    <n v="39"/>
    <n v="109"/>
    <x v="1"/>
    <x v="6"/>
    <x v="0"/>
    <x v="0"/>
    <n v="3"/>
    <n v="6"/>
    <n v="148"/>
  </r>
  <r>
    <n v="828328"/>
    <s v="Laptop"/>
    <x v="1"/>
    <s v="Delivered"/>
    <d v="2019-03-03T13:11:45"/>
    <d v="2019-03-05T13:11:45"/>
    <d v="2019-03-08T13:11:45"/>
    <n v="33"/>
    <n v="112"/>
    <x v="1"/>
    <x v="6"/>
    <x v="0"/>
    <x v="1"/>
    <n v="-3"/>
    <n v="2"/>
    <n v="145"/>
  </r>
  <r>
    <n v="721481"/>
    <s v="Tablet"/>
    <x v="1"/>
    <s v="Delivered"/>
    <d v="2019-03-03T13:16:45"/>
    <d v="2019-03-10T13:16:45"/>
    <d v="2019-03-06T13:16:45"/>
    <n v="40"/>
    <n v="123"/>
    <x v="4"/>
    <x v="7"/>
    <x v="0"/>
    <x v="0"/>
    <n v="4"/>
    <n v="7"/>
    <n v="163"/>
  </r>
  <r>
    <n v="68203"/>
    <s v="PC"/>
    <x v="0"/>
    <s v="Delivered"/>
    <d v="2019-03-03T13:17:53"/>
    <d v="2019-03-08T13:17:53"/>
    <d v="2019-03-10T13:17:53"/>
    <n v="68"/>
    <n v="106"/>
    <x v="4"/>
    <x v="5"/>
    <x v="0"/>
    <x v="1"/>
    <n v="-2"/>
    <n v="5"/>
    <n v="174"/>
  </r>
  <r>
    <n v="642847"/>
    <s v="TV - 50 in"/>
    <x v="0"/>
    <s v="Delivered"/>
    <d v="2019-03-03T13:23:21"/>
    <d v="2019-03-07T13:23:21"/>
    <d v="2019-03-10T13:23:21"/>
    <n v="47"/>
    <n v="108"/>
    <x v="1"/>
    <x v="1"/>
    <x v="0"/>
    <x v="0"/>
    <n v="-3"/>
    <n v="4"/>
    <n v="155"/>
  </r>
  <r>
    <n v="363867"/>
    <s v="Tablet"/>
    <x v="1"/>
    <s v="Delivered"/>
    <d v="2019-03-03T13:24:32"/>
    <d v="2019-03-11T13:24:32"/>
    <d v="2019-03-10T13:24:32"/>
    <n v="48"/>
    <n v="109"/>
    <x v="1"/>
    <x v="6"/>
    <x v="0"/>
    <x v="0"/>
    <n v="1"/>
    <n v="8"/>
    <n v="157"/>
  </r>
  <r>
    <n v="140355"/>
    <s v="Laptop"/>
    <x v="0"/>
    <s v="Delivered"/>
    <d v="2019-03-03T13:28:46"/>
    <d v="2019-03-05T13:28:46"/>
    <d v="2019-03-06T13:28:46"/>
    <n v="46"/>
    <n v="120"/>
    <x v="4"/>
    <x v="5"/>
    <x v="0"/>
    <x v="0"/>
    <n v="-1"/>
    <n v="2"/>
    <n v="166"/>
  </r>
  <r>
    <n v="140965"/>
    <s v="Mobile"/>
    <x v="1"/>
    <s v="Delivered"/>
    <d v="2019-03-03T13:31:20"/>
    <d v="2019-03-09T13:31:20"/>
    <d v="2019-03-10T13:31:20"/>
    <n v="41"/>
    <n v="106"/>
    <x v="1"/>
    <x v="6"/>
    <x v="0"/>
    <x v="0"/>
    <n v="-1"/>
    <n v="6"/>
    <n v="147"/>
  </r>
  <r>
    <n v="759844"/>
    <s v="Laptop"/>
    <x v="1"/>
    <s v="Delivered"/>
    <d v="2019-03-03T13:38:21"/>
    <d v="2019-03-07T13:38:21"/>
    <d v="2019-03-08T13:38:21"/>
    <n v="0"/>
    <n v="106"/>
    <x v="0"/>
    <x v="3"/>
    <x v="1"/>
    <x v="1"/>
    <n v="-1"/>
    <n v="4"/>
    <n v="106"/>
  </r>
  <r>
    <n v="36620"/>
    <s v="Mobile"/>
    <x v="0"/>
    <s v="Delivered"/>
    <d v="2019-03-03T13:40:12"/>
    <d v="2019-03-09T13:40:12"/>
    <d v="2019-03-10T13:40:12"/>
    <n v="39"/>
    <n v="123"/>
    <x v="0"/>
    <x v="0"/>
    <x v="0"/>
    <x v="1"/>
    <n v="-1"/>
    <n v="6"/>
    <n v="162"/>
  </r>
  <r>
    <n v="760989"/>
    <s v="Gaming Console"/>
    <x v="1"/>
    <s v="Delivered"/>
    <d v="2019-03-03T13:40:20"/>
    <d v="2019-03-06T13:40:20"/>
    <d v="2019-03-09T13:40:20"/>
    <n v="38"/>
    <n v="113"/>
    <x v="2"/>
    <x v="2"/>
    <x v="0"/>
    <x v="0"/>
    <n v="-3"/>
    <n v="3"/>
    <n v="151"/>
  </r>
  <r>
    <n v="276564"/>
    <s v="Laptop"/>
    <x v="1"/>
    <s v="Delivered"/>
    <d v="2019-03-03T13:43:20"/>
    <d v="2019-03-07T13:43:20"/>
    <d v="2019-03-06T13:43:20"/>
    <n v="0"/>
    <n v="121"/>
    <x v="0"/>
    <x v="3"/>
    <x v="1"/>
    <x v="1"/>
    <n v="1"/>
    <n v="4"/>
    <n v="121"/>
  </r>
  <r>
    <n v="347773"/>
    <s v="Laptop"/>
    <x v="1"/>
    <s v="Delivered"/>
    <d v="2019-03-03T13:55:56"/>
    <d v="2019-03-07T13:55:56"/>
    <d v="2019-03-07T13:55:56"/>
    <n v="0"/>
    <n v="121"/>
    <x v="0"/>
    <x v="3"/>
    <x v="1"/>
    <x v="0"/>
    <n v="0"/>
    <n v="4"/>
    <n v="121"/>
  </r>
  <r>
    <n v="450636"/>
    <s v="Laptop"/>
    <x v="0"/>
    <s v="Delivered"/>
    <d v="2019-03-03T13:57:39"/>
    <d v="2019-03-05T13:57:39"/>
    <d v="2019-03-09T13:57:39"/>
    <n v="67"/>
    <n v="91"/>
    <x v="1"/>
    <x v="1"/>
    <x v="0"/>
    <x v="1"/>
    <n v="-4"/>
    <n v="2"/>
    <n v="158"/>
  </r>
  <r>
    <n v="381073"/>
    <s v="Mobile"/>
    <x v="0"/>
    <s v="Delivered"/>
    <d v="2019-03-03T14:09:14"/>
    <d v="2019-03-09T14:09:14"/>
    <d v="2019-03-09T14:09:14"/>
    <n v="69"/>
    <n v="106"/>
    <x v="0"/>
    <x v="0"/>
    <x v="0"/>
    <x v="1"/>
    <n v="0"/>
    <n v="6"/>
    <n v="175"/>
  </r>
  <r>
    <n v="890694"/>
    <s v="Mobile"/>
    <x v="1"/>
    <s v="Delivered"/>
    <d v="2019-03-03T14:17:50"/>
    <d v="2019-03-07T14:17:50"/>
    <d v="2019-03-06T14:17:50"/>
    <n v="43"/>
    <n v="106"/>
    <x v="2"/>
    <x v="2"/>
    <x v="0"/>
    <x v="0"/>
    <n v="1"/>
    <n v="4"/>
    <n v="149"/>
  </r>
  <r>
    <n v="26305"/>
    <s v="Laptop"/>
    <x v="0"/>
    <s v="Delivered"/>
    <d v="2019-03-03T14:21:59"/>
    <d v="2019-03-07T14:21:59"/>
    <d v="2019-03-06T14:21:59"/>
    <n v="0"/>
    <n v="121"/>
    <x v="3"/>
    <x v="9"/>
    <x v="1"/>
    <x v="0"/>
    <n v="1"/>
    <n v="4"/>
    <n v="121"/>
  </r>
  <r>
    <n v="558195"/>
    <s v="Laptop"/>
    <x v="1"/>
    <s v="Delivered"/>
    <d v="2019-03-03T14:27:19"/>
    <d v="2019-03-09T14:27:19"/>
    <d v="2019-03-07T14:27:19"/>
    <n v="48"/>
    <n v="110"/>
    <x v="2"/>
    <x v="2"/>
    <x v="0"/>
    <x v="0"/>
    <n v="2"/>
    <n v="6"/>
    <n v="158"/>
  </r>
  <r>
    <n v="83186"/>
    <s v="Gaming Console"/>
    <x v="1"/>
    <s v="Delivered"/>
    <d v="2019-03-03T14:35:42"/>
    <d v="2019-03-11T14:35:42"/>
    <d v="2019-03-06T14:35:42"/>
    <n v="45"/>
    <n v="106"/>
    <x v="1"/>
    <x v="6"/>
    <x v="0"/>
    <x v="0"/>
    <n v="5"/>
    <n v="8"/>
    <n v="151"/>
  </r>
  <r>
    <n v="440631"/>
    <s v="PC"/>
    <x v="0"/>
    <s v="Delivered"/>
    <d v="2019-03-03T14:40:16"/>
    <d v="2019-03-12T14:40:16"/>
    <d v="2019-03-07T14:40:16"/>
    <n v="39"/>
    <n v="121"/>
    <x v="0"/>
    <x v="0"/>
    <x v="0"/>
    <x v="0"/>
    <n v="5"/>
    <n v="9"/>
    <n v="160"/>
  </r>
  <r>
    <n v="522257"/>
    <s v="Laptop"/>
    <x v="1"/>
    <s v="Delivered"/>
    <d v="2019-03-03T14:41:38"/>
    <d v="2019-03-08T14:41:38"/>
    <d v="2019-03-10T14:41:38"/>
    <n v="48"/>
    <n v="107"/>
    <x v="1"/>
    <x v="6"/>
    <x v="0"/>
    <x v="0"/>
    <n v="-2"/>
    <n v="5"/>
    <n v="155"/>
  </r>
  <r>
    <n v="647994"/>
    <s v="Tablet"/>
    <x v="1"/>
    <s v="Delivered"/>
    <d v="2019-03-03T14:49:26"/>
    <d v="2019-03-06T14:49:26"/>
    <d v="2019-03-08T14:49:26"/>
    <n v="42"/>
    <n v="112"/>
    <x v="2"/>
    <x v="2"/>
    <x v="0"/>
    <x v="0"/>
    <n v="-2"/>
    <n v="3"/>
    <n v="154"/>
  </r>
  <r>
    <n v="788379"/>
    <s v="Gaming Console"/>
    <x v="0"/>
    <s v="Delivered"/>
    <d v="2019-03-03T14:57:04"/>
    <d v="2019-03-08T14:57:04"/>
    <d v="2019-03-06T14:57:04"/>
    <n v="0"/>
    <n v="127"/>
    <x v="3"/>
    <x v="9"/>
    <x v="1"/>
    <x v="0"/>
    <n v="2"/>
    <n v="5"/>
    <n v="127"/>
  </r>
  <r>
    <n v="904689"/>
    <s v="Mobile"/>
    <x v="0"/>
    <s v="Delivered"/>
    <d v="2019-03-03T15:06:21"/>
    <d v="2019-03-06T15:06:21"/>
    <d v="2019-03-09T15:06:21"/>
    <n v="0"/>
    <n v="129"/>
    <x v="3"/>
    <x v="9"/>
    <x v="1"/>
    <x v="0"/>
    <n v="-3"/>
    <n v="3"/>
    <n v="129"/>
  </r>
  <r>
    <n v="869823"/>
    <s v="Laptop"/>
    <x v="1"/>
    <s v="Delivered"/>
    <d v="2019-03-03T15:08:09"/>
    <d v="2019-03-12T15:08:09"/>
    <d v="2019-03-07T15:08:09"/>
    <n v="28"/>
    <n v="122"/>
    <x v="3"/>
    <x v="4"/>
    <x v="0"/>
    <x v="0"/>
    <n v="5"/>
    <n v="9"/>
    <n v="150"/>
  </r>
  <r>
    <n v="2608"/>
    <s v="Laptop"/>
    <x v="0"/>
    <s v="Delivered"/>
    <d v="2019-03-03T15:10:15"/>
    <d v="2019-03-05T15:10:15"/>
    <d v="2019-03-10T15:10:15"/>
    <n v="39"/>
    <n v="129"/>
    <x v="0"/>
    <x v="0"/>
    <x v="0"/>
    <x v="1"/>
    <n v="-5"/>
    <n v="2"/>
    <n v="168"/>
  </r>
  <r>
    <n v="892645"/>
    <s v="TV - 50 in"/>
    <x v="0"/>
    <s v="Delivered"/>
    <d v="2019-03-03T15:17:44"/>
    <d v="2019-03-09T15:17:44"/>
    <d v="2019-03-07T15:17:44"/>
    <n v="0"/>
    <n v="130"/>
    <x v="3"/>
    <x v="9"/>
    <x v="1"/>
    <x v="0"/>
    <n v="2"/>
    <n v="6"/>
    <n v="130"/>
  </r>
  <r>
    <n v="976041"/>
    <s v="TV - 40 in"/>
    <x v="0"/>
    <s v="Delivered"/>
    <d v="2019-03-03T15:21:01"/>
    <d v="2019-03-05T15:21:01"/>
    <d v="2019-03-06T15:21:01"/>
    <n v="72"/>
    <n v="95"/>
    <x v="1"/>
    <x v="1"/>
    <x v="0"/>
    <x v="1"/>
    <n v="-1"/>
    <n v="2"/>
    <n v="167"/>
  </r>
  <r>
    <n v="769575"/>
    <s v="Tablet"/>
    <x v="1"/>
    <s v="Delivered"/>
    <d v="2019-03-03T15:23:06"/>
    <d v="2019-03-09T15:23:06"/>
    <d v="2019-03-07T15:23:06"/>
    <n v="68"/>
    <n v="107"/>
    <x v="4"/>
    <x v="7"/>
    <x v="0"/>
    <x v="1"/>
    <n v="2"/>
    <n v="6"/>
    <n v="175"/>
  </r>
  <r>
    <n v="273623"/>
    <s v="PC"/>
    <x v="0"/>
    <s v="Delivered"/>
    <d v="2019-03-03T15:26:11"/>
    <d v="2019-03-05T15:26:11"/>
    <d v="2019-03-07T15:26:11"/>
    <n v="48"/>
    <n v="123"/>
    <x v="4"/>
    <x v="5"/>
    <x v="0"/>
    <x v="0"/>
    <n v="-2"/>
    <n v="2"/>
    <n v="171"/>
  </r>
  <r>
    <n v="603220"/>
    <s v="Mobile"/>
    <x v="1"/>
    <s v="Delivered"/>
    <d v="2019-03-03T15:26:51"/>
    <d v="2019-03-10T15:26:51"/>
    <d v="2019-03-07T15:26:51"/>
    <n v="47"/>
    <n v="122"/>
    <x v="4"/>
    <x v="7"/>
    <x v="0"/>
    <x v="1"/>
    <n v="3"/>
    <n v="7"/>
    <n v="169"/>
  </r>
  <r>
    <n v="327723"/>
    <s v="Laptop"/>
    <x v="1"/>
    <s v="Delivered"/>
    <d v="2019-03-03T15:32:33"/>
    <d v="2019-03-06T15:32:33"/>
    <d v="2019-03-09T15:32:33"/>
    <n v="34"/>
    <n v="120"/>
    <x v="4"/>
    <x v="7"/>
    <x v="0"/>
    <x v="0"/>
    <n v="-3"/>
    <n v="3"/>
    <n v="154"/>
  </r>
  <r>
    <n v="912301"/>
    <s v="PC"/>
    <x v="1"/>
    <s v="Delivered"/>
    <d v="2019-03-03T15:35:05"/>
    <d v="2019-03-07T15:35:05"/>
    <d v="2019-03-06T15:35:05"/>
    <n v="38"/>
    <n v="125"/>
    <x v="3"/>
    <x v="4"/>
    <x v="0"/>
    <x v="0"/>
    <n v="1"/>
    <n v="4"/>
    <n v="163"/>
  </r>
  <r>
    <n v="400958"/>
    <s v="Mobile"/>
    <x v="1"/>
    <s v="Delivered"/>
    <d v="2019-03-03T15:46:10"/>
    <d v="2019-03-06T15:46:10"/>
    <d v="2019-03-07T15:46:10"/>
    <n v="39"/>
    <n v="114"/>
    <x v="1"/>
    <x v="6"/>
    <x v="0"/>
    <x v="0"/>
    <n v="-1"/>
    <n v="3"/>
    <n v="153"/>
  </r>
  <r>
    <n v="544245"/>
    <s v="Mobile"/>
    <x v="0"/>
    <s v="Delivered"/>
    <d v="2019-03-03T15:46:25"/>
    <d v="2019-03-09T15:46:25"/>
    <d v="2019-03-09T15:46:25"/>
    <n v="43"/>
    <n v="108"/>
    <x v="1"/>
    <x v="1"/>
    <x v="0"/>
    <x v="0"/>
    <n v="0"/>
    <n v="6"/>
    <n v="151"/>
  </r>
  <r>
    <n v="2445"/>
    <s v="Laptop"/>
    <x v="0"/>
    <s v="Delivered"/>
    <d v="2019-03-03T15:47:05"/>
    <d v="2019-03-06T15:47:05"/>
    <d v="2019-03-08T15:47:05"/>
    <n v="44"/>
    <n v="130"/>
    <x v="0"/>
    <x v="0"/>
    <x v="0"/>
    <x v="0"/>
    <n v="-2"/>
    <n v="3"/>
    <n v="174"/>
  </r>
  <r>
    <n v="674736"/>
    <s v="PC"/>
    <x v="0"/>
    <s v="Delivered"/>
    <d v="2019-03-03T16:09:32"/>
    <d v="2019-03-09T16:09:32"/>
    <d v="2019-03-06T16:09:32"/>
    <n v="43"/>
    <n v="123"/>
    <x v="4"/>
    <x v="5"/>
    <x v="0"/>
    <x v="1"/>
    <n v="3"/>
    <n v="6"/>
    <n v="166"/>
  </r>
  <r>
    <n v="352117"/>
    <s v="Mobile"/>
    <x v="0"/>
    <s v="Delivered"/>
    <d v="2019-03-03T16:13:36"/>
    <d v="2019-03-05T16:13:36"/>
    <d v="2019-03-09T16:13:36"/>
    <n v="38"/>
    <n v="111"/>
    <x v="2"/>
    <x v="8"/>
    <x v="0"/>
    <x v="0"/>
    <n v="-4"/>
    <n v="2"/>
    <n v="149"/>
  </r>
  <r>
    <n v="129929"/>
    <s v="Gaming Console"/>
    <x v="1"/>
    <s v="Delivered"/>
    <d v="2019-03-03T16:22:22"/>
    <d v="2019-03-06T16:22:22"/>
    <d v="2019-03-10T16:22:22"/>
    <n v="49"/>
    <n v="109"/>
    <x v="1"/>
    <x v="6"/>
    <x v="0"/>
    <x v="0"/>
    <n v="-4"/>
    <n v="3"/>
    <n v="158"/>
  </r>
  <r>
    <n v="842140"/>
    <s v="TV - 32 in"/>
    <x v="1"/>
    <s v="Delivered"/>
    <d v="2019-03-03T16:24:05"/>
    <d v="2019-03-08T16:24:05"/>
    <d v="2019-03-07T16:24:05"/>
    <n v="0"/>
    <n v="109"/>
    <x v="0"/>
    <x v="3"/>
    <x v="1"/>
    <x v="1"/>
    <n v="1"/>
    <n v="5"/>
    <n v="109"/>
  </r>
  <r>
    <n v="439678"/>
    <s v="Tablet"/>
    <x v="1"/>
    <s v="Delivered"/>
    <d v="2019-03-03T16:24:53"/>
    <d v="2019-03-10T16:24:53"/>
    <d v="2019-03-08T16:24:53"/>
    <n v="62"/>
    <n v="104"/>
    <x v="4"/>
    <x v="7"/>
    <x v="0"/>
    <x v="1"/>
    <n v="2"/>
    <n v="7"/>
    <n v="166"/>
  </r>
  <r>
    <n v="723607"/>
    <s v="PC"/>
    <x v="0"/>
    <s v="Delivered"/>
    <d v="2019-03-03T16:27:10"/>
    <d v="2019-03-09T16:27:10"/>
    <d v="2019-03-09T16:27:10"/>
    <n v="50"/>
    <n v="108"/>
    <x v="1"/>
    <x v="1"/>
    <x v="0"/>
    <x v="0"/>
    <n v="0"/>
    <n v="6"/>
    <n v="158"/>
  </r>
  <r>
    <n v="710278"/>
    <s v="Tablet"/>
    <x v="1"/>
    <s v="Delivered"/>
    <d v="2019-03-03T16:28:50"/>
    <d v="2019-03-12T16:28:50"/>
    <d v="2019-03-09T16:28:50"/>
    <n v="34"/>
    <n v="107"/>
    <x v="1"/>
    <x v="6"/>
    <x v="0"/>
    <x v="0"/>
    <n v="3"/>
    <n v="9"/>
    <n v="141"/>
  </r>
  <r>
    <n v="64104"/>
    <s v="PC"/>
    <x v="0"/>
    <s v="Delivered"/>
    <d v="2019-03-03T16:31:42"/>
    <d v="2019-03-05T16:31:42"/>
    <d v="2019-03-08T16:31:42"/>
    <n v="67"/>
    <n v="103"/>
    <x v="0"/>
    <x v="0"/>
    <x v="0"/>
    <x v="1"/>
    <n v="-3"/>
    <n v="2"/>
    <n v="170"/>
  </r>
  <r>
    <n v="687925"/>
    <s v="Tablet"/>
    <x v="1"/>
    <s v="Delivered"/>
    <d v="2019-03-03T16:46:02"/>
    <d v="2019-03-10T16:46:02"/>
    <d v="2019-03-09T16:46:02"/>
    <n v="42"/>
    <n v="109"/>
    <x v="1"/>
    <x v="6"/>
    <x v="0"/>
    <x v="0"/>
    <n v="1"/>
    <n v="7"/>
    <n v="151"/>
  </r>
  <r>
    <n v="866039"/>
    <s v="Tablet"/>
    <x v="1"/>
    <s v="Delivered"/>
    <d v="2019-03-03T16:58:16"/>
    <d v="2019-03-06T16:58:16"/>
    <d v="2019-03-07T16:58:16"/>
    <n v="31"/>
    <n v="115"/>
    <x v="1"/>
    <x v="6"/>
    <x v="0"/>
    <x v="0"/>
    <n v="-1"/>
    <n v="3"/>
    <n v="146"/>
  </r>
  <r>
    <n v="107489"/>
    <s v="Laptop"/>
    <x v="1"/>
    <s v="Delivered"/>
    <d v="2019-03-03T17:00:45"/>
    <d v="2019-03-08T17:00:45"/>
    <d v="2019-03-09T17:00:45"/>
    <n v="25"/>
    <n v="113"/>
    <x v="1"/>
    <x v="6"/>
    <x v="0"/>
    <x v="0"/>
    <n v="-1"/>
    <n v="5"/>
    <n v="138"/>
  </r>
  <r>
    <n v="608645"/>
    <s v="Mobile"/>
    <x v="1"/>
    <s v="Delivered"/>
    <d v="2019-03-03T17:13:08"/>
    <d v="2019-03-08T17:13:08"/>
    <d v="2019-03-06T17:13:08"/>
    <n v="0"/>
    <n v="130"/>
    <x v="0"/>
    <x v="3"/>
    <x v="1"/>
    <x v="0"/>
    <n v="2"/>
    <n v="5"/>
    <n v="130"/>
  </r>
  <r>
    <n v="553216"/>
    <s v="PC"/>
    <x v="1"/>
    <s v="Delivered"/>
    <d v="2019-03-03T17:13:12"/>
    <d v="2019-03-09T17:13:12"/>
    <d v="2019-03-06T17:13:12"/>
    <n v="66"/>
    <n v="92"/>
    <x v="1"/>
    <x v="6"/>
    <x v="0"/>
    <x v="1"/>
    <n v="3"/>
    <n v="6"/>
    <n v="158"/>
  </r>
  <r>
    <n v="481597"/>
    <s v="Laptop"/>
    <x v="1"/>
    <s v="Delivered"/>
    <d v="2019-03-03T17:22:10"/>
    <d v="2019-03-10T17:22:10"/>
    <d v="2019-03-07T17:22:10"/>
    <n v="27"/>
    <n v="110"/>
    <x v="1"/>
    <x v="6"/>
    <x v="0"/>
    <x v="0"/>
    <n v="3"/>
    <n v="7"/>
    <n v="137"/>
  </r>
  <r>
    <n v="819948"/>
    <s v="Mobile"/>
    <x v="1"/>
    <s v="Delivered"/>
    <d v="2019-03-03T17:22:48"/>
    <d v="2019-03-05T17:22:48"/>
    <d v="2019-03-08T17:22:48"/>
    <n v="29"/>
    <n v="127"/>
    <x v="3"/>
    <x v="4"/>
    <x v="0"/>
    <x v="1"/>
    <n v="-3"/>
    <n v="2"/>
    <n v="156"/>
  </r>
  <r>
    <n v="303499"/>
    <s v="PC"/>
    <x v="0"/>
    <s v="Delivered"/>
    <d v="2019-03-03T17:27:29"/>
    <d v="2019-03-09T17:27:29"/>
    <d v="2019-03-06T17:27:29"/>
    <n v="68"/>
    <n v="108"/>
    <x v="0"/>
    <x v="0"/>
    <x v="0"/>
    <x v="1"/>
    <n v="3"/>
    <n v="6"/>
    <n v="176"/>
  </r>
  <r>
    <n v="995244"/>
    <s v="Mobile"/>
    <x v="1"/>
    <s v="Delivered"/>
    <d v="2019-03-03T17:30:10"/>
    <d v="2019-03-08T17:30:10"/>
    <d v="2019-03-10T17:30:10"/>
    <n v="35"/>
    <n v="109"/>
    <x v="2"/>
    <x v="2"/>
    <x v="0"/>
    <x v="1"/>
    <n v="-2"/>
    <n v="5"/>
    <n v="144"/>
  </r>
  <r>
    <n v="531783"/>
    <s v="Mobile"/>
    <x v="0"/>
    <s v="Delivered"/>
    <d v="2019-03-03T17:39:17"/>
    <d v="2019-03-10T17:39:17"/>
    <d v="2019-03-10T17:39:17"/>
    <n v="44"/>
    <n v="111"/>
    <x v="2"/>
    <x v="8"/>
    <x v="0"/>
    <x v="0"/>
    <n v="0"/>
    <n v="7"/>
    <n v="155"/>
  </r>
  <r>
    <n v="990693"/>
    <s v="Mobile"/>
    <x v="0"/>
    <s v="Delivered"/>
    <d v="2019-03-03T17:41:28"/>
    <d v="2019-03-11T17:41:28"/>
    <d v="2019-03-07T17:41:28"/>
    <n v="38"/>
    <n v="129"/>
    <x v="0"/>
    <x v="0"/>
    <x v="0"/>
    <x v="0"/>
    <n v="4"/>
    <n v="8"/>
    <n v="167"/>
  </r>
  <r>
    <n v="537074"/>
    <s v="Laptop"/>
    <x v="1"/>
    <s v="Delivered"/>
    <d v="2019-03-03T17:44:53"/>
    <d v="2019-03-06T17:44:53"/>
    <d v="2019-03-10T17:44:53"/>
    <n v="0"/>
    <n v="126"/>
    <x v="0"/>
    <x v="3"/>
    <x v="1"/>
    <x v="0"/>
    <n v="-4"/>
    <n v="3"/>
    <n v="126"/>
  </r>
  <r>
    <n v="676878"/>
    <s v="TV - 32 in"/>
    <x v="1"/>
    <s v="Delivered"/>
    <d v="2019-03-03T17:47:19"/>
    <d v="2019-03-10T17:47:19"/>
    <d v="2019-03-09T17:47:19"/>
    <n v="38"/>
    <n v="105"/>
    <x v="2"/>
    <x v="2"/>
    <x v="0"/>
    <x v="0"/>
    <n v="1"/>
    <n v="7"/>
    <n v="143"/>
  </r>
  <r>
    <n v="989302"/>
    <s v="TV - 32 in"/>
    <x v="1"/>
    <s v="Delivered"/>
    <d v="2019-03-03T17:51:58"/>
    <d v="2019-03-06T17:51:58"/>
    <d v="2019-03-10T17:51:58"/>
    <n v="0"/>
    <n v="103"/>
    <x v="0"/>
    <x v="3"/>
    <x v="1"/>
    <x v="1"/>
    <n v="-4"/>
    <n v="3"/>
    <n v="103"/>
  </r>
  <r>
    <n v="763301"/>
    <s v="PC"/>
    <x v="1"/>
    <s v="Delivered"/>
    <d v="2019-03-03T17:54:12"/>
    <d v="2019-03-06T17:54:12"/>
    <d v="2019-03-06T17:54:12"/>
    <n v="67"/>
    <n v="86"/>
    <x v="2"/>
    <x v="2"/>
    <x v="0"/>
    <x v="1"/>
    <n v="0"/>
    <n v="3"/>
    <n v="153"/>
  </r>
  <r>
    <n v="588110"/>
    <s v="PC"/>
    <x v="0"/>
    <s v="Delivered"/>
    <d v="2019-03-03T17:55:04"/>
    <d v="2019-03-09T17:55:04"/>
    <d v="2019-03-10T17:55:04"/>
    <n v="43"/>
    <n v="111"/>
    <x v="1"/>
    <x v="1"/>
    <x v="0"/>
    <x v="0"/>
    <n v="-1"/>
    <n v="6"/>
    <n v="154"/>
  </r>
  <r>
    <n v="723907"/>
    <s v="Mobile"/>
    <x v="1"/>
    <s v="Delivered"/>
    <d v="2019-03-03T17:55:41"/>
    <d v="2019-03-07T17:55:41"/>
    <d v="2019-03-10T17:55:41"/>
    <n v="0"/>
    <n v="128"/>
    <x v="0"/>
    <x v="3"/>
    <x v="1"/>
    <x v="0"/>
    <n v="-3"/>
    <n v="4"/>
    <n v="128"/>
  </r>
  <r>
    <n v="274524"/>
    <s v="Mobile"/>
    <x v="0"/>
    <s v="Delivered"/>
    <d v="2019-03-03T18:00:12"/>
    <d v="2019-03-05T18:00:12"/>
    <d v="2019-03-09T18:00:12"/>
    <n v="34"/>
    <n v="108"/>
    <x v="1"/>
    <x v="1"/>
    <x v="0"/>
    <x v="1"/>
    <n v="-4"/>
    <n v="2"/>
    <n v="142"/>
  </r>
  <r>
    <n v="829821"/>
    <s v="PC"/>
    <x v="0"/>
    <s v="Delivered"/>
    <d v="2019-03-03T18:07:53"/>
    <d v="2019-03-07T18:07:53"/>
    <d v="2019-03-08T18:07:53"/>
    <n v="48"/>
    <n v="110"/>
    <x v="1"/>
    <x v="1"/>
    <x v="0"/>
    <x v="0"/>
    <n v="-1"/>
    <n v="4"/>
    <n v="158"/>
  </r>
  <r>
    <n v="322073"/>
    <s v="PC"/>
    <x v="0"/>
    <s v="Delivered"/>
    <d v="2019-03-03T18:12:27"/>
    <d v="2019-03-09T18:12:27"/>
    <d v="2019-03-08T18:12:27"/>
    <n v="64"/>
    <n v="91"/>
    <x v="2"/>
    <x v="8"/>
    <x v="0"/>
    <x v="1"/>
    <n v="1"/>
    <n v="6"/>
    <n v="155"/>
  </r>
  <r>
    <n v="743114"/>
    <s v="TV - 32 in"/>
    <x v="0"/>
    <s v="Delivered"/>
    <d v="2019-03-03T18:13:44"/>
    <d v="2019-03-06T18:13:44"/>
    <d v="2019-03-06T18:13:44"/>
    <n v="78"/>
    <n v="87"/>
    <x v="2"/>
    <x v="8"/>
    <x v="0"/>
    <x v="1"/>
    <n v="0"/>
    <n v="3"/>
    <n v="165"/>
  </r>
  <r>
    <n v="473335"/>
    <s v="Mobile"/>
    <x v="0"/>
    <s v="Delivered"/>
    <d v="2019-03-03T18:18:55"/>
    <d v="2019-03-06T18:18:55"/>
    <d v="2019-03-06T18:18:55"/>
    <n v="28"/>
    <n v="108"/>
    <x v="1"/>
    <x v="1"/>
    <x v="0"/>
    <x v="0"/>
    <n v="0"/>
    <n v="3"/>
    <n v="136"/>
  </r>
  <r>
    <n v="195924"/>
    <s v="Mobile"/>
    <x v="1"/>
    <s v="Delivered"/>
    <d v="2019-03-03T18:18:58"/>
    <d v="2019-03-06T18:18:58"/>
    <d v="2019-03-09T18:18:58"/>
    <n v="27"/>
    <n v="123"/>
    <x v="3"/>
    <x v="4"/>
    <x v="0"/>
    <x v="1"/>
    <n v="-3"/>
    <n v="3"/>
    <n v="150"/>
  </r>
  <r>
    <n v="959459"/>
    <s v="Laptop"/>
    <x v="1"/>
    <s v="Delivered"/>
    <d v="2019-03-03T18:29:59"/>
    <d v="2019-03-05T18:29:59"/>
    <d v="2019-03-09T18:29:59"/>
    <n v="77"/>
    <n v="91"/>
    <x v="1"/>
    <x v="6"/>
    <x v="0"/>
    <x v="1"/>
    <n v="-4"/>
    <n v="2"/>
    <n v="168"/>
  </r>
  <r>
    <n v="100119"/>
    <s v="Tablet"/>
    <x v="1"/>
    <s v="Delivered"/>
    <d v="2019-03-03T18:39:02"/>
    <d v="2019-03-12T18:39:02"/>
    <d v="2019-03-10T18:39:02"/>
    <n v="39"/>
    <n v="112"/>
    <x v="1"/>
    <x v="6"/>
    <x v="0"/>
    <x v="0"/>
    <n v="2"/>
    <n v="9"/>
    <n v="151"/>
  </r>
  <r>
    <n v="917208"/>
    <s v="Mobile"/>
    <x v="1"/>
    <s v="Delivered"/>
    <d v="2019-03-03T18:41:06"/>
    <d v="2019-03-09T18:41:06"/>
    <d v="2019-03-07T18:41:06"/>
    <n v="68"/>
    <n v="106"/>
    <x v="4"/>
    <x v="7"/>
    <x v="0"/>
    <x v="1"/>
    <n v="2"/>
    <n v="6"/>
    <n v="174"/>
  </r>
  <r>
    <n v="61517"/>
    <s v="Mobile"/>
    <x v="0"/>
    <s v="Delivered"/>
    <d v="2019-03-03T18:43:16"/>
    <d v="2019-03-05T18:43:16"/>
    <d v="2019-03-07T18:43:16"/>
    <n v="76"/>
    <n v="92"/>
    <x v="1"/>
    <x v="1"/>
    <x v="0"/>
    <x v="1"/>
    <n v="-2"/>
    <n v="2"/>
    <n v="168"/>
  </r>
  <r>
    <n v="12491"/>
    <s v="Mobile"/>
    <x v="1"/>
    <s v="Delivered"/>
    <d v="2019-03-03T18:52:40"/>
    <d v="2019-03-09T18:52:40"/>
    <d v="2019-03-09T18:52:40"/>
    <n v="28"/>
    <n v="123"/>
    <x v="3"/>
    <x v="4"/>
    <x v="0"/>
    <x v="0"/>
    <n v="0"/>
    <n v="6"/>
    <n v="151"/>
  </r>
  <r>
    <n v="521457"/>
    <s v="Mobile"/>
    <x v="1"/>
    <s v="Delivered"/>
    <d v="2019-03-03T18:52:52"/>
    <d v="2019-03-07T18:52:52"/>
    <d v="2019-03-10T18:52:52"/>
    <n v="0"/>
    <n v="127"/>
    <x v="0"/>
    <x v="3"/>
    <x v="1"/>
    <x v="0"/>
    <n v="-3"/>
    <n v="4"/>
    <n v="127"/>
  </r>
  <r>
    <n v="543116"/>
    <s v="Laptop"/>
    <x v="1"/>
    <s v="Delivered"/>
    <d v="2019-03-03T18:57:03"/>
    <d v="2019-03-11T18:57:03"/>
    <d v="2019-03-10T18:57:03"/>
    <n v="31"/>
    <n v="125"/>
    <x v="4"/>
    <x v="7"/>
    <x v="0"/>
    <x v="1"/>
    <n v="1"/>
    <n v="8"/>
    <n v="156"/>
  </r>
  <r>
    <n v="824793"/>
    <s v="Mobile"/>
    <x v="1"/>
    <s v="Delivered"/>
    <d v="2019-03-03T18:58:36"/>
    <d v="2019-03-08T18:58:36"/>
    <d v="2019-03-06T18:58:36"/>
    <n v="77"/>
    <n v="91"/>
    <x v="1"/>
    <x v="6"/>
    <x v="0"/>
    <x v="1"/>
    <n v="2"/>
    <n v="5"/>
    <n v="168"/>
  </r>
  <r>
    <n v="880733"/>
    <s v="Mobile"/>
    <x v="0"/>
    <s v="Delivered"/>
    <d v="2019-03-03T19:05:42"/>
    <d v="2019-03-04T19:05:42"/>
    <d v="2019-03-08T19:05:42"/>
    <n v="0"/>
    <n v="129"/>
    <x v="3"/>
    <x v="9"/>
    <x v="1"/>
    <x v="0"/>
    <n v="-4"/>
    <n v="1"/>
    <n v="129"/>
  </r>
  <r>
    <n v="710889"/>
    <s v="Tablet"/>
    <x v="1"/>
    <s v="Delivered"/>
    <d v="2019-03-03T19:12:30"/>
    <d v="2019-03-09T19:12:30"/>
    <d v="2019-03-08T19:12:30"/>
    <n v="33"/>
    <n v="113"/>
    <x v="1"/>
    <x v="6"/>
    <x v="0"/>
    <x v="0"/>
    <n v="1"/>
    <n v="6"/>
    <n v="146"/>
  </r>
  <r>
    <n v="133505"/>
    <s v="PC"/>
    <x v="1"/>
    <s v="Delivered"/>
    <d v="2019-03-03T19:28:53"/>
    <d v="2019-03-05T19:28:53"/>
    <d v="2019-03-09T19:28:53"/>
    <n v="37"/>
    <n v="110"/>
    <x v="2"/>
    <x v="2"/>
    <x v="0"/>
    <x v="0"/>
    <n v="-4"/>
    <n v="2"/>
    <n v="147"/>
  </r>
  <r>
    <n v="163474"/>
    <s v="Laptop"/>
    <x v="1"/>
    <s v="Delivered"/>
    <d v="2019-03-03T19:30:28"/>
    <d v="2019-03-06T19:30:28"/>
    <d v="2019-03-07T19:30:28"/>
    <n v="0"/>
    <n v="124"/>
    <x v="0"/>
    <x v="3"/>
    <x v="1"/>
    <x v="0"/>
    <n v="-1"/>
    <n v="3"/>
    <n v="124"/>
  </r>
  <r>
    <n v="332123"/>
    <s v="Laptop"/>
    <x v="0"/>
    <s v="Delivered"/>
    <d v="2019-03-03T19:45:50"/>
    <d v="2019-03-06T19:45:50"/>
    <d v="2019-03-07T19:45:50"/>
    <n v="64"/>
    <n v="102"/>
    <x v="0"/>
    <x v="0"/>
    <x v="0"/>
    <x v="1"/>
    <n v="-1"/>
    <n v="3"/>
    <n v="166"/>
  </r>
  <r>
    <n v="106118"/>
    <s v="Tablet"/>
    <x v="1"/>
    <s v="Delivered"/>
    <d v="2019-03-03T19:45:57"/>
    <d v="2019-03-10T19:45:57"/>
    <d v="2019-03-08T19:45:57"/>
    <n v="87"/>
    <n v="103"/>
    <x v="4"/>
    <x v="7"/>
    <x v="0"/>
    <x v="1"/>
    <n v="2"/>
    <n v="7"/>
    <n v="190"/>
  </r>
  <r>
    <n v="193581"/>
    <s v="TV - 40 in"/>
    <x v="1"/>
    <s v="Delivered"/>
    <d v="2019-03-03T19:48:18"/>
    <d v="2019-03-10T19:48:18"/>
    <d v="2019-03-06T19:48:18"/>
    <n v="0"/>
    <n v="129"/>
    <x v="0"/>
    <x v="3"/>
    <x v="1"/>
    <x v="0"/>
    <n v="4"/>
    <n v="7"/>
    <n v="129"/>
  </r>
  <r>
    <n v="617326"/>
    <s v="Laptop"/>
    <x v="1"/>
    <s v="Delivered"/>
    <d v="2019-03-03T19:50:23"/>
    <d v="2019-03-08T19:50:23"/>
    <d v="2019-03-08T19:50:23"/>
    <n v="37"/>
    <n v="115"/>
    <x v="1"/>
    <x v="6"/>
    <x v="0"/>
    <x v="0"/>
    <n v="0"/>
    <n v="5"/>
    <n v="152"/>
  </r>
  <r>
    <n v="949759"/>
    <s v="PC"/>
    <x v="0"/>
    <s v="Delivered"/>
    <d v="2019-03-03T19:57:17"/>
    <d v="2019-03-05T19:57:17"/>
    <d v="2019-03-08T19:57:17"/>
    <n v="70"/>
    <n v="90"/>
    <x v="1"/>
    <x v="1"/>
    <x v="0"/>
    <x v="1"/>
    <n v="-3"/>
    <n v="2"/>
    <n v="160"/>
  </r>
  <r>
    <n v="731862"/>
    <s v="Mobile"/>
    <x v="0"/>
    <s v="Delivered"/>
    <d v="2019-03-03T20:17:01"/>
    <d v="2019-03-07T20:17:01"/>
    <d v="2019-03-07T20:17:01"/>
    <n v="47"/>
    <n v="112"/>
    <x v="1"/>
    <x v="1"/>
    <x v="0"/>
    <x v="0"/>
    <n v="0"/>
    <n v="4"/>
    <n v="159"/>
  </r>
  <r>
    <n v="347527"/>
    <s v="Laptop"/>
    <x v="1"/>
    <s v="Delivered"/>
    <d v="2019-03-03T20:18:38"/>
    <d v="2019-03-05T20:18:38"/>
    <d v="2019-03-07T20:18:38"/>
    <n v="0"/>
    <n v="106"/>
    <x v="0"/>
    <x v="3"/>
    <x v="1"/>
    <x v="1"/>
    <n v="-2"/>
    <n v="2"/>
    <n v="106"/>
  </r>
  <r>
    <n v="899244"/>
    <s v="PC"/>
    <x v="0"/>
    <s v="Delivered"/>
    <d v="2019-03-03T20:31:18"/>
    <d v="2019-03-09T20:31:18"/>
    <d v="2019-03-07T20:31:18"/>
    <n v="50"/>
    <n v="109"/>
    <x v="1"/>
    <x v="1"/>
    <x v="0"/>
    <x v="1"/>
    <n v="2"/>
    <n v="6"/>
    <n v="159"/>
  </r>
  <r>
    <n v="579298"/>
    <s v="Mobile"/>
    <x v="1"/>
    <s v="Delivered"/>
    <d v="2019-03-03T20:34:53"/>
    <d v="2019-03-07T20:34:53"/>
    <d v="2019-03-07T20:34:53"/>
    <n v="0"/>
    <n v="102"/>
    <x v="0"/>
    <x v="3"/>
    <x v="1"/>
    <x v="1"/>
    <n v="0"/>
    <n v="4"/>
    <n v="102"/>
  </r>
  <r>
    <n v="981385"/>
    <s v="Laptop"/>
    <x v="0"/>
    <s v="Delivered"/>
    <d v="2019-03-03T20:37:47"/>
    <d v="2019-03-07T20:37:47"/>
    <d v="2019-03-10T20:37:47"/>
    <n v="37"/>
    <n v="108"/>
    <x v="1"/>
    <x v="1"/>
    <x v="0"/>
    <x v="0"/>
    <n v="-3"/>
    <n v="4"/>
    <n v="145"/>
  </r>
  <r>
    <n v="443284"/>
    <s v="Gaming Console"/>
    <x v="1"/>
    <s v="Delivered"/>
    <d v="2019-03-03T20:39:18"/>
    <d v="2019-03-06T20:39:18"/>
    <d v="2019-03-10T20:39:18"/>
    <n v="42"/>
    <n v="105"/>
    <x v="2"/>
    <x v="2"/>
    <x v="0"/>
    <x v="1"/>
    <n v="-4"/>
    <n v="3"/>
    <n v="147"/>
  </r>
  <r>
    <n v="188760"/>
    <s v="Laptop"/>
    <x v="0"/>
    <s v="Delivered"/>
    <d v="2019-03-03T20:41:32"/>
    <d v="2019-03-05T20:41:32"/>
    <d v="2019-03-09T20:41:32"/>
    <n v="32"/>
    <n v="109"/>
    <x v="1"/>
    <x v="1"/>
    <x v="0"/>
    <x v="1"/>
    <n v="-4"/>
    <n v="2"/>
    <n v="141"/>
  </r>
  <r>
    <n v="104012"/>
    <s v="Gaming Console"/>
    <x v="1"/>
    <s v="Delivered"/>
    <d v="2019-03-03T20:43:46"/>
    <d v="2019-03-07T20:43:46"/>
    <d v="2019-03-06T20:43:46"/>
    <n v="71"/>
    <n v="107"/>
    <x v="3"/>
    <x v="4"/>
    <x v="0"/>
    <x v="1"/>
    <n v="1"/>
    <n v="4"/>
    <n v="178"/>
  </r>
  <r>
    <n v="873479"/>
    <s v="PC"/>
    <x v="0"/>
    <s v="Delivered"/>
    <d v="2019-03-03T20:45:34"/>
    <d v="2019-03-06T20:45:34"/>
    <d v="2019-03-06T20:45:34"/>
    <n v="0"/>
    <n v="106"/>
    <x v="3"/>
    <x v="9"/>
    <x v="1"/>
    <x v="1"/>
    <n v="0"/>
    <n v="3"/>
    <n v="106"/>
  </r>
  <r>
    <n v="266510"/>
    <s v="Mobile"/>
    <x v="1"/>
    <s v="Delivered"/>
    <d v="2019-03-03T20:49:05"/>
    <d v="2019-03-05T20:49:05"/>
    <d v="2019-03-08T20:49:05"/>
    <n v="38"/>
    <n v="106"/>
    <x v="2"/>
    <x v="2"/>
    <x v="0"/>
    <x v="0"/>
    <n v="-3"/>
    <n v="2"/>
    <n v="144"/>
  </r>
  <r>
    <n v="243070"/>
    <s v="TV - 32 in"/>
    <x v="1"/>
    <s v="Delivered"/>
    <d v="2019-03-03T20:59:38"/>
    <d v="2019-03-12T20:59:38"/>
    <d v="2019-03-06T20:59:38"/>
    <n v="36"/>
    <n v="110"/>
    <x v="1"/>
    <x v="6"/>
    <x v="0"/>
    <x v="0"/>
    <n v="6"/>
    <n v="9"/>
    <n v="146"/>
  </r>
  <r>
    <n v="375012"/>
    <s v="Laptop"/>
    <x v="0"/>
    <s v="Delivered"/>
    <d v="2019-03-03T20:59:52"/>
    <d v="2019-03-08T20:59:52"/>
    <d v="2019-03-08T20:59:52"/>
    <n v="39"/>
    <n v="114"/>
    <x v="1"/>
    <x v="1"/>
    <x v="0"/>
    <x v="1"/>
    <n v="0"/>
    <n v="5"/>
    <n v="153"/>
  </r>
  <r>
    <n v="522406"/>
    <s v="PC"/>
    <x v="1"/>
    <s v="Delivered"/>
    <d v="2019-03-03T21:03:50"/>
    <d v="2019-03-10T21:03:50"/>
    <d v="2019-03-08T21:03:50"/>
    <n v="28"/>
    <n v="128"/>
    <x v="4"/>
    <x v="7"/>
    <x v="0"/>
    <x v="0"/>
    <n v="2"/>
    <n v="7"/>
    <n v="156"/>
  </r>
  <r>
    <n v="81357"/>
    <s v="Mobile"/>
    <x v="1"/>
    <s v="Delivered"/>
    <d v="2019-03-03T21:07:48"/>
    <d v="2019-03-09T21:07:48"/>
    <d v="2019-03-06T21:07:48"/>
    <n v="64"/>
    <n v="104"/>
    <x v="3"/>
    <x v="4"/>
    <x v="0"/>
    <x v="1"/>
    <n v="3"/>
    <n v="6"/>
    <n v="168"/>
  </r>
  <r>
    <n v="865898"/>
    <s v="Gaming Console"/>
    <x v="0"/>
    <s v="Delivered"/>
    <d v="2019-03-03T21:11:25"/>
    <d v="2019-03-08T21:11:25"/>
    <d v="2019-03-06T21:11:25"/>
    <n v="49"/>
    <n v="107"/>
    <x v="1"/>
    <x v="1"/>
    <x v="0"/>
    <x v="0"/>
    <n v="2"/>
    <n v="5"/>
    <n v="156"/>
  </r>
  <r>
    <n v="847236"/>
    <s v="Laptop"/>
    <x v="0"/>
    <s v="Delivered"/>
    <d v="2019-03-03T21:17:29"/>
    <d v="2019-03-07T21:17:29"/>
    <d v="2019-03-06T21:17:29"/>
    <n v="0"/>
    <n v="121"/>
    <x v="3"/>
    <x v="9"/>
    <x v="1"/>
    <x v="1"/>
    <n v="1"/>
    <n v="4"/>
    <n v="121"/>
  </r>
  <r>
    <n v="955159"/>
    <s v="Laptop"/>
    <x v="0"/>
    <s v="Delivered"/>
    <d v="2019-03-03T21:24:50"/>
    <d v="2019-03-06T21:24:50"/>
    <d v="2019-03-09T21:24:50"/>
    <n v="35"/>
    <n v="125"/>
    <x v="0"/>
    <x v="0"/>
    <x v="0"/>
    <x v="0"/>
    <n v="-3"/>
    <n v="3"/>
    <n v="160"/>
  </r>
  <r>
    <n v="455099"/>
    <s v="TV - 50 in"/>
    <x v="1"/>
    <s v="Delivered"/>
    <d v="2019-03-03T21:29:11"/>
    <d v="2019-03-06T21:29:11"/>
    <d v="2019-03-06T21:29:11"/>
    <n v="34"/>
    <n v="111"/>
    <x v="2"/>
    <x v="2"/>
    <x v="0"/>
    <x v="0"/>
    <n v="0"/>
    <n v="3"/>
    <n v="145"/>
  </r>
  <r>
    <n v="10790"/>
    <s v="Laptop"/>
    <x v="1"/>
    <s v="Delivered"/>
    <d v="2019-03-03T21:37:44"/>
    <d v="2019-03-05T21:37:44"/>
    <d v="2019-03-06T21:37:44"/>
    <n v="0"/>
    <n v="126"/>
    <x v="0"/>
    <x v="3"/>
    <x v="1"/>
    <x v="0"/>
    <n v="-1"/>
    <n v="2"/>
    <n v="126"/>
  </r>
  <r>
    <n v="977315"/>
    <s v="PC"/>
    <x v="1"/>
    <s v="Delivered"/>
    <d v="2019-03-03T21:38:56"/>
    <d v="2019-03-05T21:38:56"/>
    <d v="2019-03-09T21:38:56"/>
    <n v="0"/>
    <n v="121"/>
    <x v="0"/>
    <x v="3"/>
    <x v="1"/>
    <x v="0"/>
    <n v="-4"/>
    <n v="2"/>
    <n v="121"/>
  </r>
  <r>
    <n v="489324"/>
    <s v="TV - 32 in"/>
    <x v="0"/>
    <s v="Delivered"/>
    <d v="2019-03-03T21:39:21"/>
    <d v="2019-03-08T21:39:21"/>
    <d v="2019-03-10T21:39:21"/>
    <n v="87"/>
    <n v="100"/>
    <x v="0"/>
    <x v="0"/>
    <x v="0"/>
    <x v="1"/>
    <n v="-2"/>
    <n v="5"/>
    <n v="187"/>
  </r>
  <r>
    <n v="588607"/>
    <s v="Tablet"/>
    <x v="1"/>
    <s v="Delivered"/>
    <d v="2019-03-03T21:43:52"/>
    <d v="2019-03-06T21:43:52"/>
    <d v="2019-03-08T21:43:52"/>
    <n v="28"/>
    <n v="129"/>
    <x v="4"/>
    <x v="7"/>
    <x v="0"/>
    <x v="0"/>
    <n v="-2"/>
    <n v="3"/>
    <n v="157"/>
  </r>
  <r>
    <n v="222466"/>
    <s v="TV - 32 in"/>
    <x v="0"/>
    <s v="Delivered"/>
    <d v="2019-03-03T21:44:18"/>
    <d v="2019-03-05T21:44:18"/>
    <d v="2019-03-07T21:44:18"/>
    <n v="68"/>
    <n v="94"/>
    <x v="1"/>
    <x v="1"/>
    <x v="0"/>
    <x v="1"/>
    <n v="-2"/>
    <n v="2"/>
    <n v="162"/>
  </r>
  <r>
    <n v="453508"/>
    <s v="TV - 32 in"/>
    <x v="0"/>
    <s v="Delivered"/>
    <d v="2019-03-03T21:48:14"/>
    <d v="2019-03-11T21:48:14"/>
    <d v="2019-03-07T21:48:14"/>
    <n v="32"/>
    <n v="113"/>
    <x v="2"/>
    <x v="8"/>
    <x v="0"/>
    <x v="1"/>
    <n v="4"/>
    <n v="8"/>
    <n v="145"/>
  </r>
  <r>
    <n v="117740"/>
    <s v="Laptop"/>
    <x v="0"/>
    <s v="Delivered"/>
    <d v="2019-03-03T21:50:03"/>
    <d v="2019-03-06T21:50:03"/>
    <d v="2019-03-10T21:50:03"/>
    <n v="0"/>
    <n v="128"/>
    <x v="3"/>
    <x v="9"/>
    <x v="1"/>
    <x v="1"/>
    <n v="-4"/>
    <n v="3"/>
    <n v="128"/>
  </r>
  <r>
    <n v="442876"/>
    <s v="PC"/>
    <x v="1"/>
    <s v="Delivered"/>
    <d v="2019-03-03T21:53:18"/>
    <d v="2019-03-12T21:53:18"/>
    <d v="2019-03-10T21:53:18"/>
    <n v="36"/>
    <n v="113"/>
    <x v="2"/>
    <x v="2"/>
    <x v="0"/>
    <x v="1"/>
    <n v="2"/>
    <n v="9"/>
    <n v="149"/>
  </r>
  <r>
    <n v="86846"/>
    <s v="Gaming Console"/>
    <x v="0"/>
    <s v="Delivered"/>
    <d v="2019-03-03T22:01:49"/>
    <d v="2019-03-11T22:01:49"/>
    <d v="2019-03-07T22:01:49"/>
    <n v="33"/>
    <n v="114"/>
    <x v="1"/>
    <x v="1"/>
    <x v="0"/>
    <x v="0"/>
    <n v="4"/>
    <n v="8"/>
    <n v="147"/>
  </r>
  <r>
    <n v="767785"/>
    <s v="Mobile"/>
    <x v="0"/>
    <s v="Delivered"/>
    <d v="2019-03-03T22:06:42"/>
    <d v="2019-03-04T22:06:42"/>
    <d v="2019-03-06T22:06:42"/>
    <n v="0"/>
    <n v="127"/>
    <x v="3"/>
    <x v="9"/>
    <x v="1"/>
    <x v="0"/>
    <n v="-2"/>
    <n v="1"/>
    <n v="127"/>
  </r>
  <r>
    <n v="693914"/>
    <s v="Laptop"/>
    <x v="1"/>
    <s v="Delivered"/>
    <d v="2019-03-03T22:13:45"/>
    <d v="2019-03-05T22:13:45"/>
    <d v="2019-03-08T22:13:45"/>
    <n v="38"/>
    <n v="114"/>
    <x v="2"/>
    <x v="2"/>
    <x v="0"/>
    <x v="0"/>
    <n v="-3"/>
    <n v="2"/>
    <n v="152"/>
  </r>
  <r>
    <n v="359290"/>
    <s v="Laptop"/>
    <x v="0"/>
    <s v="Delivered"/>
    <d v="2019-03-03T22:19:15"/>
    <d v="2019-03-06T22:19:15"/>
    <d v="2019-03-07T22:19:15"/>
    <n v="63"/>
    <n v="91"/>
    <x v="1"/>
    <x v="1"/>
    <x v="0"/>
    <x v="1"/>
    <n v="-1"/>
    <n v="3"/>
    <n v="154"/>
  </r>
  <r>
    <n v="241812"/>
    <s v="Mobile"/>
    <x v="0"/>
    <s v="Delivered"/>
    <d v="2019-03-03T22:24:26"/>
    <d v="2019-03-09T22:24:26"/>
    <d v="2019-03-10T22:24:26"/>
    <n v="82"/>
    <n v="95"/>
    <x v="2"/>
    <x v="8"/>
    <x v="0"/>
    <x v="1"/>
    <n v="-1"/>
    <n v="6"/>
    <n v="177"/>
  </r>
  <r>
    <n v="295679"/>
    <s v="Mobile"/>
    <x v="1"/>
    <s v="Delivered"/>
    <d v="2019-03-03T22:24:46"/>
    <d v="2019-03-07T22:24:46"/>
    <d v="2019-03-06T22:24:46"/>
    <n v="80"/>
    <n v="90"/>
    <x v="1"/>
    <x v="6"/>
    <x v="0"/>
    <x v="1"/>
    <n v="1"/>
    <n v="4"/>
    <n v="170"/>
  </r>
  <r>
    <n v="887149"/>
    <s v="TV - 50 in"/>
    <x v="0"/>
    <s v="Delivered"/>
    <d v="2019-03-03T22:30:36"/>
    <d v="2019-03-08T22:30:36"/>
    <d v="2019-03-09T22:30:36"/>
    <n v="30"/>
    <n v="128"/>
    <x v="0"/>
    <x v="0"/>
    <x v="0"/>
    <x v="0"/>
    <n v="-1"/>
    <n v="5"/>
    <n v="158"/>
  </r>
  <r>
    <n v="880551"/>
    <s v="Mobile"/>
    <x v="1"/>
    <s v="Delivered"/>
    <d v="2019-03-03T23:02:28"/>
    <d v="2019-03-10T23:02:28"/>
    <d v="2019-03-06T23:02:28"/>
    <n v="25"/>
    <n v="113"/>
    <x v="1"/>
    <x v="6"/>
    <x v="0"/>
    <x v="0"/>
    <n v="4"/>
    <n v="7"/>
    <n v="138"/>
  </r>
  <r>
    <n v="28914"/>
    <s v="Mobile"/>
    <x v="1"/>
    <s v="Delivered"/>
    <d v="2019-03-03T23:10:08"/>
    <d v="2019-03-10T23:10:08"/>
    <d v="2019-03-06T23:10:08"/>
    <n v="33"/>
    <n v="108"/>
    <x v="1"/>
    <x v="6"/>
    <x v="0"/>
    <x v="0"/>
    <n v="4"/>
    <n v="7"/>
    <n v="141"/>
  </r>
  <r>
    <n v="124307"/>
    <s v="TV - 50 in"/>
    <x v="1"/>
    <s v="Delivered"/>
    <d v="2019-03-03T23:10:29"/>
    <d v="2019-03-05T23:10:29"/>
    <d v="2019-03-06T23:10:29"/>
    <n v="38"/>
    <n v="128"/>
    <x v="4"/>
    <x v="7"/>
    <x v="0"/>
    <x v="0"/>
    <n v="-1"/>
    <n v="2"/>
    <n v="166"/>
  </r>
  <r>
    <n v="937993"/>
    <s v="Laptop"/>
    <x v="0"/>
    <s v="Delivered"/>
    <d v="2019-03-03T23:11:41"/>
    <d v="2019-03-05T23:11:41"/>
    <d v="2019-03-07T23:11:41"/>
    <n v="75"/>
    <n v="95"/>
    <x v="1"/>
    <x v="1"/>
    <x v="0"/>
    <x v="1"/>
    <n v="-2"/>
    <n v="2"/>
    <n v="170"/>
  </r>
  <r>
    <n v="918294"/>
    <s v="Laptop"/>
    <x v="1"/>
    <s v="Delivered"/>
    <d v="2019-03-03T23:12:10"/>
    <d v="2019-03-08T23:12:10"/>
    <d v="2019-03-10T23:12:10"/>
    <n v="45"/>
    <n v="128"/>
    <x v="3"/>
    <x v="4"/>
    <x v="0"/>
    <x v="0"/>
    <n v="-2"/>
    <n v="5"/>
    <n v="173"/>
  </r>
  <r>
    <n v="551260"/>
    <s v="Laptop"/>
    <x v="0"/>
    <s v="Delivered"/>
    <d v="2019-03-03T23:17:41"/>
    <d v="2019-03-05T23:17:41"/>
    <d v="2019-03-09T23:17:41"/>
    <n v="0"/>
    <n v="126"/>
    <x v="3"/>
    <x v="9"/>
    <x v="1"/>
    <x v="1"/>
    <n v="-4"/>
    <n v="2"/>
    <n v="126"/>
  </r>
  <r>
    <n v="434029"/>
    <s v="Mobile"/>
    <x v="1"/>
    <s v="Delivered"/>
    <d v="2019-03-03T23:18:21"/>
    <d v="2019-03-09T23:18:21"/>
    <d v="2019-03-06T23:18:21"/>
    <n v="45"/>
    <n v="124"/>
    <x v="4"/>
    <x v="7"/>
    <x v="0"/>
    <x v="0"/>
    <n v="3"/>
    <n v="6"/>
    <n v="169"/>
  </r>
  <r>
    <n v="168789"/>
    <s v="Laptop"/>
    <x v="0"/>
    <s v="Delivered"/>
    <d v="2019-03-03T23:29:35"/>
    <d v="2019-03-10T23:29:35"/>
    <d v="2019-03-09T23:29:35"/>
    <n v="34"/>
    <n v="121"/>
    <x v="0"/>
    <x v="0"/>
    <x v="0"/>
    <x v="0"/>
    <n v="1"/>
    <n v="7"/>
    <n v="155"/>
  </r>
  <r>
    <n v="247206"/>
    <s v="TV - 32 in"/>
    <x v="1"/>
    <s v="Delivered"/>
    <d v="2019-03-03T23:30:33"/>
    <d v="2019-03-07T23:30:33"/>
    <d v="2019-03-09T23:30:33"/>
    <n v="43"/>
    <n v="110"/>
    <x v="1"/>
    <x v="6"/>
    <x v="0"/>
    <x v="0"/>
    <n v="-2"/>
    <n v="4"/>
    <n v="153"/>
  </r>
  <r>
    <n v="240626"/>
    <s v="Mobile"/>
    <x v="0"/>
    <s v="Delivered"/>
    <d v="2019-03-03T23:31:35"/>
    <d v="2019-03-05T23:31:35"/>
    <d v="2019-03-08T23:31:35"/>
    <n v="60"/>
    <n v="102"/>
    <x v="0"/>
    <x v="0"/>
    <x v="0"/>
    <x v="1"/>
    <n v="-3"/>
    <n v="2"/>
    <n v="162"/>
  </r>
  <r>
    <n v="340998"/>
    <s v="Laptop"/>
    <x v="1"/>
    <s v="Delivered"/>
    <d v="2019-03-03T23:50:43"/>
    <d v="2019-03-09T23:50:43"/>
    <d v="2019-03-08T23:50:43"/>
    <n v="49"/>
    <n v="105"/>
    <x v="1"/>
    <x v="6"/>
    <x v="0"/>
    <x v="0"/>
    <n v="1"/>
    <n v="6"/>
    <n v="154"/>
  </r>
  <r>
    <n v="481040"/>
    <s v="Mobile"/>
    <x v="1"/>
    <s v="Delivered"/>
    <d v="2019-03-03T23:51:52"/>
    <d v="2019-03-07T23:51:52"/>
    <d v="2019-03-07T23:51:52"/>
    <n v="74"/>
    <n v="93"/>
    <x v="1"/>
    <x v="6"/>
    <x v="0"/>
    <x v="1"/>
    <n v="0"/>
    <n v="4"/>
    <n v="167"/>
  </r>
  <r>
    <n v="118101"/>
    <s v="PC"/>
    <x v="0"/>
    <s v="Delivered"/>
    <d v="2019-03-03T23:53:37"/>
    <d v="2019-03-05T23:53:37"/>
    <d v="2019-03-07T23:53:37"/>
    <n v="0"/>
    <n v="122"/>
    <x v="3"/>
    <x v="9"/>
    <x v="1"/>
    <x v="0"/>
    <n v="-2"/>
    <n v="2"/>
    <n v="122"/>
  </r>
  <r>
    <n v="196092"/>
    <s v="Mobile"/>
    <x v="0"/>
    <s v="Delivered"/>
    <d v="2019-03-03T23:56:49"/>
    <d v="2019-03-08T23:56:49"/>
    <d v="2019-03-09T23:56:49"/>
    <n v="0"/>
    <n v="124"/>
    <x v="3"/>
    <x v="9"/>
    <x v="1"/>
    <x v="1"/>
    <n v="-1"/>
    <n v="5"/>
    <n v="124"/>
  </r>
  <r>
    <n v="19188"/>
    <s v="PC"/>
    <x v="1"/>
    <s v="Delivered"/>
    <d v="2019-03-03T23:59:52"/>
    <d v="2019-03-09T23:59:52"/>
    <d v="2019-03-10T23:59:52"/>
    <n v="82"/>
    <n v="87"/>
    <x v="1"/>
    <x v="6"/>
    <x v="0"/>
    <x v="1"/>
    <n v="-1"/>
    <n v="6"/>
    <n v="169"/>
  </r>
  <r>
    <n v="933310"/>
    <s v="Mobile"/>
    <x v="0"/>
    <s v="Delivered"/>
    <d v="2019-03-04T00:08:27"/>
    <d v="2019-03-08T00:08:27"/>
    <d v="2019-03-07T00:08:27"/>
    <n v="0"/>
    <n v="128"/>
    <x v="3"/>
    <x v="9"/>
    <x v="1"/>
    <x v="0"/>
    <n v="1"/>
    <n v="4"/>
    <n v="128"/>
  </r>
  <r>
    <n v="554580"/>
    <s v="Mobile"/>
    <x v="0"/>
    <s v="Delivered"/>
    <d v="2019-03-04T00:16:30"/>
    <d v="2019-03-04T00:16:30"/>
    <d v="2019-03-10T00:16:30"/>
    <n v="0"/>
    <n v="127"/>
    <x v="3"/>
    <x v="9"/>
    <x v="1"/>
    <x v="1"/>
    <n v="-6"/>
    <n v="0"/>
    <n v="127"/>
  </r>
  <r>
    <n v="212838"/>
    <s v="Tablet"/>
    <x v="1"/>
    <s v="Delivered"/>
    <d v="2019-03-04T00:22:13"/>
    <d v="2019-03-13T00:22:13"/>
    <d v="2019-03-10T00:22:13"/>
    <n v="40"/>
    <n v="112"/>
    <x v="1"/>
    <x v="6"/>
    <x v="0"/>
    <x v="0"/>
    <n v="3"/>
    <n v="9"/>
    <n v="152"/>
  </r>
  <r>
    <n v="442457"/>
    <s v="Laptop"/>
    <x v="1"/>
    <s v="Delivered"/>
    <d v="2019-03-04T00:25:40"/>
    <d v="2019-03-11T00:25:40"/>
    <d v="2019-03-07T00:25:40"/>
    <n v="46"/>
    <n v="124"/>
    <x v="3"/>
    <x v="4"/>
    <x v="0"/>
    <x v="0"/>
    <n v="4"/>
    <n v="7"/>
    <n v="170"/>
  </r>
  <r>
    <n v="558440"/>
    <s v="Laptop"/>
    <x v="0"/>
    <s v="Delivered"/>
    <d v="2019-03-04T00:35:06"/>
    <d v="2019-03-12T00:35:06"/>
    <d v="2019-03-09T00:35:06"/>
    <n v="73"/>
    <n v="107"/>
    <x v="4"/>
    <x v="5"/>
    <x v="0"/>
    <x v="1"/>
    <n v="3"/>
    <n v="8"/>
    <n v="180"/>
  </r>
  <r>
    <n v="108576"/>
    <s v="Laptop"/>
    <x v="0"/>
    <s v="Delivered"/>
    <d v="2019-03-04T00:37:56"/>
    <d v="2019-03-10T00:37:56"/>
    <d v="2019-03-09T00:37:56"/>
    <n v="43"/>
    <n v="106"/>
    <x v="1"/>
    <x v="1"/>
    <x v="0"/>
    <x v="1"/>
    <n v="1"/>
    <n v="6"/>
    <n v="149"/>
  </r>
  <r>
    <n v="137635"/>
    <s v="Tablet"/>
    <x v="1"/>
    <s v="Delivered"/>
    <d v="2019-03-04T00:37:57"/>
    <d v="2019-03-07T00:37:57"/>
    <d v="2019-03-11T00:37:57"/>
    <n v="0"/>
    <n v="128"/>
    <x v="0"/>
    <x v="3"/>
    <x v="1"/>
    <x v="0"/>
    <n v="-4"/>
    <n v="3"/>
    <n v="128"/>
  </r>
  <r>
    <n v="746025"/>
    <s v="Tablet"/>
    <x v="1"/>
    <s v="Delivered"/>
    <d v="2019-03-04T00:42:39"/>
    <d v="2019-03-06T00:42:39"/>
    <d v="2019-03-11T00:42:39"/>
    <n v="67"/>
    <n v="103"/>
    <x v="3"/>
    <x v="4"/>
    <x v="0"/>
    <x v="1"/>
    <n v="-5"/>
    <n v="2"/>
    <n v="170"/>
  </r>
  <r>
    <n v="749960"/>
    <s v="PC"/>
    <x v="1"/>
    <s v="Delivered"/>
    <d v="2019-03-04T00:54:15"/>
    <d v="2019-03-08T00:54:15"/>
    <d v="2019-03-09T00:54:15"/>
    <n v="0"/>
    <n v="103"/>
    <x v="0"/>
    <x v="3"/>
    <x v="1"/>
    <x v="1"/>
    <n v="-1"/>
    <n v="4"/>
    <n v="103"/>
  </r>
  <r>
    <n v="185855"/>
    <s v="Tablet"/>
    <x v="0"/>
    <s v="Delivered"/>
    <d v="2019-03-04T00:55:23"/>
    <d v="2019-03-04T00:55:23"/>
    <d v="2019-03-09T00:55:23"/>
    <n v="0"/>
    <n v="125"/>
    <x v="3"/>
    <x v="9"/>
    <x v="1"/>
    <x v="0"/>
    <n v="-5"/>
    <n v="0"/>
    <n v="125"/>
  </r>
  <r>
    <n v="464475"/>
    <s v="Mobile"/>
    <x v="1"/>
    <s v="Delivered"/>
    <d v="2019-03-04T00:58:10"/>
    <d v="2019-03-10T00:58:10"/>
    <d v="2019-03-08T00:58:10"/>
    <n v="30"/>
    <n v="106"/>
    <x v="1"/>
    <x v="6"/>
    <x v="0"/>
    <x v="0"/>
    <n v="2"/>
    <n v="6"/>
    <n v="136"/>
  </r>
  <r>
    <n v="784583"/>
    <s v="Gaming Console"/>
    <x v="0"/>
    <s v="Delivered"/>
    <d v="2019-03-04T00:59:58"/>
    <d v="2019-03-09T00:59:58"/>
    <d v="2019-03-09T00:59:58"/>
    <n v="25"/>
    <n v="109"/>
    <x v="2"/>
    <x v="8"/>
    <x v="0"/>
    <x v="0"/>
    <n v="0"/>
    <n v="5"/>
    <n v="134"/>
  </r>
  <r>
    <n v="774048"/>
    <s v="Mobile"/>
    <x v="0"/>
    <s v="Delivered"/>
    <d v="2019-03-04T01:04:39"/>
    <d v="2019-03-14T01:04:39"/>
    <d v="2019-03-09T01:04:39"/>
    <n v="44"/>
    <n v="122"/>
    <x v="4"/>
    <x v="5"/>
    <x v="0"/>
    <x v="1"/>
    <n v="5"/>
    <n v="10"/>
    <n v="166"/>
  </r>
  <r>
    <n v="128822"/>
    <s v="Laptop"/>
    <x v="0"/>
    <s v="Delivered"/>
    <d v="2019-03-04T01:09:00"/>
    <d v="2019-03-10T01:09:00"/>
    <d v="2019-03-10T01:09:00"/>
    <n v="29"/>
    <n v="114"/>
    <x v="2"/>
    <x v="8"/>
    <x v="0"/>
    <x v="0"/>
    <n v="0"/>
    <n v="6"/>
    <n v="143"/>
  </r>
  <r>
    <n v="233956"/>
    <s v="PC"/>
    <x v="0"/>
    <s v="Delivered"/>
    <d v="2019-03-04T01:13:18"/>
    <d v="2019-03-10T01:13:18"/>
    <d v="2019-03-08T01:13:18"/>
    <n v="38"/>
    <n v="123"/>
    <x v="0"/>
    <x v="0"/>
    <x v="0"/>
    <x v="1"/>
    <n v="2"/>
    <n v="6"/>
    <n v="161"/>
  </r>
  <r>
    <n v="251056"/>
    <s v="Mobile"/>
    <x v="1"/>
    <s v="Delivered"/>
    <d v="2019-03-04T01:15:31"/>
    <d v="2019-03-06T01:15:31"/>
    <d v="2019-03-07T01:15:31"/>
    <n v="71"/>
    <n v="89"/>
    <x v="1"/>
    <x v="6"/>
    <x v="0"/>
    <x v="1"/>
    <n v="-1"/>
    <n v="2"/>
    <n v="160"/>
  </r>
  <r>
    <n v="880884"/>
    <s v="PC"/>
    <x v="1"/>
    <s v="Delivered"/>
    <d v="2019-03-04T01:16:43"/>
    <d v="2019-03-06T01:16:43"/>
    <d v="2019-03-08T01:16:43"/>
    <n v="32"/>
    <n v="128"/>
    <x v="3"/>
    <x v="4"/>
    <x v="0"/>
    <x v="1"/>
    <n v="-2"/>
    <n v="2"/>
    <n v="160"/>
  </r>
  <r>
    <n v="522168"/>
    <s v="TV - 32 in"/>
    <x v="0"/>
    <s v="Delivered"/>
    <d v="2019-03-04T01:20:29"/>
    <d v="2019-03-07T01:20:29"/>
    <d v="2019-03-08T01:20:29"/>
    <n v="32"/>
    <n v="114"/>
    <x v="2"/>
    <x v="8"/>
    <x v="0"/>
    <x v="1"/>
    <n v="-1"/>
    <n v="3"/>
    <n v="146"/>
  </r>
  <r>
    <n v="434060"/>
    <s v="Laptop"/>
    <x v="0"/>
    <s v="Delivered"/>
    <d v="2019-03-04T01:20:33"/>
    <d v="2019-03-07T01:20:33"/>
    <d v="2019-03-08T01:20:33"/>
    <n v="48"/>
    <n v="114"/>
    <x v="1"/>
    <x v="1"/>
    <x v="0"/>
    <x v="1"/>
    <n v="-1"/>
    <n v="3"/>
    <n v="162"/>
  </r>
  <r>
    <n v="175756"/>
    <s v="Tablet"/>
    <x v="0"/>
    <s v="Delivered"/>
    <d v="2019-03-04T01:25:43"/>
    <d v="2019-03-06T01:25:43"/>
    <d v="2019-03-07T01:25:43"/>
    <n v="40"/>
    <n v="112"/>
    <x v="1"/>
    <x v="1"/>
    <x v="0"/>
    <x v="1"/>
    <n v="-1"/>
    <n v="2"/>
    <n v="152"/>
  </r>
  <r>
    <n v="645636"/>
    <s v="Laptop"/>
    <x v="1"/>
    <s v="Delivered"/>
    <d v="2019-03-04T01:27:11"/>
    <d v="2019-03-06T01:27:11"/>
    <d v="2019-03-08T01:27:11"/>
    <n v="37"/>
    <n v="111"/>
    <x v="1"/>
    <x v="6"/>
    <x v="0"/>
    <x v="1"/>
    <n v="-2"/>
    <n v="2"/>
    <n v="148"/>
  </r>
  <r>
    <n v="400996"/>
    <s v="Mobile"/>
    <x v="1"/>
    <s v="Delivered"/>
    <d v="2019-03-04T01:52:45"/>
    <d v="2019-03-04T01:52:45"/>
    <d v="2019-03-10T01:52:45"/>
    <n v="0"/>
    <n v="120"/>
    <x v="0"/>
    <x v="3"/>
    <x v="1"/>
    <x v="1"/>
    <n v="-6"/>
    <n v="0"/>
    <n v="120"/>
  </r>
  <r>
    <n v="438657"/>
    <s v="PC"/>
    <x v="0"/>
    <s v="Delivered"/>
    <d v="2019-03-04T02:00:59"/>
    <d v="2019-03-09T02:00:59"/>
    <d v="2019-03-11T02:00:59"/>
    <n v="0"/>
    <n v="100"/>
    <x v="3"/>
    <x v="9"/>
    <x v="1"/>
    <x v="1"/>
    <n v="-2"/>
    <n v="5"/>
    <n v="100"/>
  </r>
  <r>
    <n v="850856"/>
    <s v="Tablet"/>
    <x v="0"/>
    <s v="Delivered"/>
    <d v="2019-03-04T02:01:37"/>
    <d v="2019-03-09T02:01:37"/>
    <d v="2019-03-09T02:01:37"/>
    <n v="66"/>
    <n v="91"/>
    <x v="2"/>
    <x v="8"/>
    <x v="0"/>
    <x v="1"/>
    <n v="0"/>
    <n v="5"/>
    <n v="157"/>
  </r>
  <r>
    <n v="481579"/>
    <s v="TV - 50 in"/>
    <x v="1"/>
    <s v="Delivered"/>
    <d v="2019-03-04T02:06:17"/>
    <d v="2019-03-08T02:06:17"/>
    <d v="2019-03-08T02:06:17"/>
    <n v="37"/>
    <n v="108"/>
    <x v="1"/>
    <x v="6"/>
    <x v="0"/>
    <x v="0"/>
    <n v="0"/>
    <n v="4"/>
    <n v="145"/>
  </r>
  <r>
    <n v="557507"/>
    <s v="PC"/>
    <x v="0"/>
    <s v="Delivered"/>
    <d v="2019-03-04T02:07:01"/>
    <d v="2019-03-06T02:07:01"/>
    <d v="2019-03-09T02:07:01"/>
    <n v="32"/>
    <n v="128"/>
    <x v="4"/>
    <x v="5"/>
    <x v="0"/>
    <x v="0"/>
    <n v="-3"/>
    <n v="2"/>
    <n v="160"/>
  </r>
  <r>
    <n v="587728"/>
    <s v="Tablet"/>
    <x v="0"/>
    <s v="Delivered"/>
    <d v="2019-03-04T02:08:05"/>
    <d v="2019-03-08T02:08:05"/>
    <d v="2019-03-08T02:08:05"/>
    <n v="49"/>
    <n v="113"/>
    <x v="1"/>
    <x v="1"/>
    <x v="0"/>
    <x v="1"/>
    <n v="0"/>
    <n v="4"/>
    <n v="162"/>
  </r>
  <r>
    <n v="864214"/>
    <s v="Laptop"/>
    <x v="0"/>
    <s v="Delivered"/>
    <d v="2019-03-04T02:10:41"/>
    <d v="2019-03-06T02:10:41"/>
    <d v="2019-03-08T02:10:41"/>
    <n v="79"/>
    <n v="107"/>
    <x v="0"/>
    <x v="0"/>
    <x v="0"/>
    <x v="1"/>
    <n v="-2"/>
    <n v="2"/>
    <n v="186"/>
  </r>
  <r>
    <n v="227643"/>
    <s v="Mobile"/>
    <x v="1"/>
    <s v="Delivered"/>
    <d v="2019-03-04T02:11:09"/>
    <d v="2019-03-11T02:11:09"/>
    <d v="2019-03-07T02:11:09"/>
    <n v="0"/>
    <n v="122"/>
    <x v="0"/>
    <x v="3"/>
    <x v="1"/>
    <x v="0"/>
    <n v="4"/>
    <n v="7"/>
    <n v="122"/>
  </r>
  <r>
    <n v="112726"/>
    <s v="TV - 32 in"/>
    <x v="1"/>
    <s v="Delivered"/>
    <d v="2019-03-04T02:15:26"/>
    <d v="2019-03-06T02:15:26"/>
    <d v="2019-03-11T02:15:26"/>
    <n v="0"/>
    <n v="124"/>
    <x v="0"/>
    <x v="3"/>
    <x v="1"/>
    <x v="0"/>
    <n v="-5"/>
    <n v="2"/>
    <n v="124"/>
  </r>
  <r>
    <n v="112789"/>
    <s v="TV - 50 in"/>
    <x v="0"/>
    <s v="Delivered"/>
    <d v="2019-03-04T02:20:04"/>
    <d v="2019-03-09T02:20:04"/>
    <d v="2019-03-11T02:20:04"/>
    <n v="83"/>
    <n v="103"/>
    <x v="0"/>
    <x v="0"/>
    <x v="0"/>
    <x v="1"/>
    <n v="-2"/>
    <n v="5"/>
    <n v="186"/>
  </r>
  <r>
    <n v="705834"/>
    <s v="Mobile"/>
    <x v="1"/>
    <s v="Delivered"/>
    <d v="2019-03-04T02:26:12"/>
    <d v="2019-03-09T02:26:12"/>
    <d v="2019-03-10T02:26:12"/>
    <n v="0"/>
    <n v="103"/>
    <x v="0"/>
    <x v="3"/>
    <x v="1"/>
    <x v="1"/>
    <n v="-1"/>
    <n v="5"/>
    <n v="103"/>
  </r>
  <r>
    <n v="378385"/>
    <s v="Laptop"/>
    <x v="1"/>
    <s v="Delivered"/>
    <d v="2019-03-04T02:28:35"/>
    <d v="2019-03-10T02:28:35"/>
    <d v="2019-03-11T02:28:35"/>
    <n v="46"/>
    <n v="109"/>
    <x v="2"/>
    <x v="2"/>
    <x v="0"/>
    <x v="0"/>
    <n v="-1"/>
    <n v="6"/>
    <n v="155"/>
  </r>
  <r>
    <n v="605473"/>
    <s v="Gaming Console"/>
    <x v="1"/>
    <s v="Delivered"/>
    <d v="2019-03-04T02:30:26"/>
    <d v="2019-03-06T02:30:26"/>
    <d v="2019-03-10T02:30:26"/>
    <n v="35"/>
    <n v="128"/>
    <x v="4"/>
    <x v="7"/>
    <x v="0"/>
    <x v="0"/>
    <n v="-4"/>
    <n v="2"/>
    <n v="163"/>
  </r>
  <r>
    <n v="900207"/>
    <s v="Laptop"/>
    <x v="1"/>
    <s v="Delivered"/>
    <d v="2019-03-04T02:31:15"/>
    <d v="2019-03-09T02:31:15"/>
    <d v="2019-03-09T02:31:15"/>
    <n v="0"/>
    <n v="105"/>
    <x v="0"/>
    <x v="3"/>
    <x v="1"/>
    <x v="1"/>
    <n v="0"/>
    <n v="5"/>
    <n v="105"/>
  </r>
  <r>
    <n v="299443"/>
    <s v="Mobile"/>
    <x v="1"/>
    <s v="Delivered"/>
    <d v="2019-03-04T02:33:09"/>
    <d v="2019-03-06T02:33:09"/>
    <d v="2019-03-07T02:33:09"/>
    <n v="32"/>
    <n v="110"/>
    <x v="2"/>
    <x v="2"/>
    <x v="0"/>
    <x v="0"/>
    <n v="-1"/>
    <n v="2"/>
    <n v="142"/>
  </r>
  <r>
    <n v="134777"/>
    <s v="Laptop"/>
    <x v="0"/>
    <s v="Delivered"/>
    <d v="2019-03-04T02:36:41"/>
    <d v="2019-03-06T02:36:41"/>
    <d v="2019-03-09T02:36:41"/>
    <n v="84"/>
    <n v="110"/>
    <x v="0"/>
    <x v="0"/>
    <x v="0"/>
    <x v="1"/>
    <n v="-3"/>
    <n v="2"/>
    <n v="194"/>
  </r>
  <r>
    <n v="297920"/>
    <s v="TV - 32 in"/>
    <x v="0"/>
    <s v="Delivered"/>
    <d v="2019-03-04T02:41:44"/>
    <d v="2019-03-06T02:41:44"/>
    <d v="2019-03-10T02:41:44"/>
    <n v="36"/>
    <n v="106"/>
    <x v="1"/>
    <x v="1"/>
    <x v="0"/>
    <x v="1"/>
    <n v="-4"/>
    <n v="2"/>
    <n v="142"/>
  </r>
  <r>
    <n v="596669"/>
    <s v="Mobile"/>
    <x v="1"/>
    <s v="Delivered"/>
    <d v="2019-03-04T02:42:17"/>
    <d v="2019-03-08T02:42:17"/>
    <d v="2019-03-09T02:42:17"/>
    <n v="39"/>
    <n v="115"/>
    <x v="2"/>
    <x v="2"/>
    <x v="0"/>
    <x v="0"/>
    <n v="-1"/>
    <n v="4"/>
    <n v="154"/>
  </r>
  <r>
    <n v="325533"/>
    <s v="Mobile"/>
    <x v="1"/>
    <s v="Delivered"/>
    <d v="2019-03-04T02:45:55"/>
    <d v="2019-03-11T02:45:55"/>
    <d v="2019-03-08T02:45:55"/>
    <n v="33"/>
    <n v="120"/>
    <x v="4"/>
    <x v="7"/>
    <x v="0"/>
    <x v="0"/>
    <n v="3"/>
    <n v="7"/>
    <n v="153"/>
  </r>
  <r>
    <n v="833054"/>
    <s v="TV - 32 in"/>
    <x v="0"/>
    <s v="Delivered"/>
    <d v="2019-03-04T02:50:04"/>
    <d v="2019-03-10T02:50:04"/>
    <d v="2019-03-11T02:50:04"/>
    <n v="37"/>
    <n v="121"/>
    <x v="0"/>
    <x v="0"/>
    <x v="0"/>
    <x v="0"/>
    <n v="-1"/>
    <n v="6"/>
    <n v="158"/>
  </r>
  <r>
    <n v="392900"/>
    <s v="TV - 32 in"/>
    <x v="0"/>
    <s v="Delivered"/>
    <d v="2019-03-04T03:02:45"/>
    <d v="2019-03-04T03:02:45"/>
    <d v="2019-03-07T03:02:45"/>
    <n v="0"/>
    <n v="129"/>
    <x v="3"/>
    <x v="9"/>
    <x v="1"/>
    <x v="1"/>
    <n v="-3"/>
    <n v="0"/>
    <n v="129"/>
  </r>
  <r>
    <n v="536059"/>
    <s v="Laptop"/>
    <x v="0"/>
    <s v="Delivered"/>
    <d v="2019-03-04T03:03:31"/>
    <d v="2019-03-11T03:03:31"/>
    <d v="2019-03-09T03:03:31"/>
    <n v="50"/>
    <n v="128"/>
    <x v="0"/>
    <x v="0"/>
    <x v="0"/>
    <x v="0"/>
    <n v="2"/>
    <n v="7"/>
    <n v="178"/>
  </r>
  <r>
    <n v="400758"/>
    <s v="Mobile"/>
    <x v="1"/>
    <s v="Delivered"/>
    <d v="2019-03-04T03:04:08"/>
    <d v="2019-03-09T03:04:08"/>
    <d v="2019-03-07T03:04:08"/>
    <n v="34"/>
    <n v="105"/>
    <x v="2"/>
    <x v="2"/>
    <x v="0"/>
    <x v="0"/>
    <n v="2"/>
    <n v="5"/>
    <n v="139"/>
  </r>
  <r>
    <n v="191658"/>
    <s v="Tablet"/>
    <x v="0"/>
    <s v="Delivered"/>
    <d v="2019-03-04T03:07:07"/>
    <d v="2019-03-12T03:07:07"/>
    <d v="2019-03-07T03:07:07"/>
    <n v="44"/>
    <n v="128"/>
    <x v="0"/>
    <x v="0"/>
    <x v="0"/>
    <x v="0"/>
    <n v="5"/>
    <n v="8"/>
    <n v="172"/>
  </r>
  <r>
    <n v="472978"/>
    <s v="Laptop"/>
    <x v="1"/>
    <s v="Delivered"/>
    <d v="2019-03-04T03:12:23"/>
    <d v="2019-03-09T03:12:23"/>
    <d v="2019-03-10T03:12:23"/>
    <n v="29"/>
    <n v="126"/>
    <x v="4"/>
    <x v="7"/>
    <x v="0"/>
    <x v="0"/>
    <n v="-1"/>
    <n v="5"/>
    <n v="155"/>
  </r>
  <r>
    <n v="89640"/>
    <s v="Mobile"/>
    <x v="0"/>
    <s v="Delivered"/>
    <d v="2019-03-04T03:18:57"/>
    <d v="2019-03-06T03:18:57"/>
    <d v="2019-03-08T03:18:57"/>
    <n v="46"/>
    <n v="109"/>
    <x v="1"/>
    <x v="1"/>
    <x v="0"/>
    <x v="1"/>
    <n v="-2"/>
    <n v="2"/>
    <n v="155"/>
  </r>
  <r>
    <n v="59870"/>
    <s v="Tablet"/>
    <x v="1"/>
    <s v="Delivered"/>
    <d v="2019-03-04T03:20:26"/>
    <d v="2019-03-07T03:20:26"/>
    <d v="2019-03-11T03:20:26"/>
    <n v="28"/>
    <n v="108"/>
    <x v="2"/>
    <x v="2"/>
    <x v="0"/>
    <x v="0"/>
    <n v="-4"/>
    <n v="3"/>
    <n v="136"/>
  </r>
  <r>
    <n v="918778"/>
    <s v="Mobile"/>
    <x v="1"/>
    <s v="Delivered"/>
    <d v="2019-03-04T03:20:43"/>
    <d v="2019-03-12T03:20:43"/>
    <d v="2019-03-08T03:20:43"/>
    <n v="50"/>
    <n v="113"/>
    <x v="1"/>
    <x v="6"/>
    <x v="0"/>
    <x v="0"/>
    <n v="4"/>
    <n v="8"/>
    <n v="163"/>
  </r>
  <r>
    <n v="661035"/>
    <s v="Tablet"/>
    <x v="0"/>
    <s v="Delivered"/>
    <d v="2019-03-04T03:42:15"/>
    <d v="2019-03-08T03:42:15"/>
    <d v="2019-03-09T03:42:15"/>
    <n v="45"/>
    <n v="112"/>
    <x v="2"/>
    <x v="8"/>
    <x v="0"/>
    <x v="0"/>
    <n v="-1"/>
    <n v="4"/>
    <n v="157"/>
  </r>
  <r>
    <n v="732532"/>
    <s v="Tablet"/>
    <x v="0"/>
    <s v="Delivered"/>
    <d v="2019-03-04T03:46:42"/>
    <d v="2019-03-06T03:46:42"/>
    <d v="2019-03-11T03:46:42"/>
    <n v="35"/>
    <n v="125"/>
    <x v="0"/>
    <x v="0"/>
    <x v="0"/>
    <x v="1"/>
    <n v="-5"/>
    <n v="2"/>
    <n v="160"/>
  </r>
  <r>
    <n v="243367"/>
    <s v="Mobile"/>
    <x v="1"/>
    <s v="Delivered"/>
    <d v="2019-03-04T03:49:51"/>
    <d v="2019-03-10T03:49:51"/>
    <d v="2019-03-09T03:49:51"/>
    <n v="81"/>
    <n v="106"/>
    <x v="3"/>
    <x v="4"/>
    <x v="0"/>
    <x v="1"/>
    <n v="1"/>
    <n v="6"/>
    <n v="187"/>
  </r>
  <r>
    <n v="845449"/>
    <s v="Mobile"/>
    <x v="1"/>
    <s v="Delivered"/>
    <d v="2019-03-04T03:51:13"/>
    <d v="2019-03-09T03:51:13"/>
    <d v="2019-03-11T03:51:13"/>
    <n v="0"/>
    <n v="120"/>
    <x v="0"/>
    <x v="3"/>
    <x v="1"/>
    <x v="0"/>
    <n v="-2"/>
    <n v="5"/>
    <n v="120"/>
  </r>
  <r>
    <n v="491820"/>
    <s v="Tablet"/>
    <x v="0"/>
    <s v="Delivered"/>
    <d v="2019-03-04T03:51:18"/>
    <d v="2019-03-08T03:51:18"/>
    <d v="2019-03-11T03:51:18"/>
    <n v="43"/>
    <n v="106"/>
    <x v="1"/>
    <x v="1"/>
    <x v="0"/>
    <x v="1"/>
    <n v="-3"/>
    <n v="4"/>
    <n v="149"/>
  </r>
  <r>
    <n v="250951"/>
    <s v="Laptop"/>
    <x v="0"/>
    <s v="Delivered"/>
    <d v="2019-03-04T03:53:44"/>
    <d v="2019-03-11T03:53:44"/>
    <d v="2019-03-09T03:53:44"/>
    <n v="27"/>
    <n v="127"/>
    <x v="0"/>
    <x v="0"/>
    <x v="0"/>
    <x v="0"/>
    <n v="2"/>
    <n v="7"/>
    <n v="154"/>
  </r>
  <r>
    <n v="496184"/>
    <s v="Laptop"/>
    <x v="0"/>
    <s v="Delivered"/>
    <d v="2019-03-04T03:54:12"/>
    <d v="2019-03-09T03:54:12"/>
    <d v="2019-03-09T03:54:12"/>
    <n v="44"/>
    <n v="106"/>
    <x v="1"/>
    <x v="1"/>
    <x v="0"/>
    <x v="1"/>
    <n v="0"/>
    <n v="5"/>
    <n v="150"/>
  </r>
  <r>
    <n v="649939"/>
    <s v="PC"/>
    <x v="1"/>
    <s v="Delivered"/>
    <d v="2019-03-04T04:07:15"/>
    <d v="2019-03-09T04:07:15"/>
    <d v="2019-03-07T04:07:15"/>
    <n v="40"/>
    <n v="111"/>
    <x v="1"/>
    <x v="6"/>
    <x v="0"/>
    <x v="0"/>
    <n v="2"/>
    <n v="5"/>
    <n v="151"/>
  </r>
  <r>
    <n v="667823"/>
    <s v="Laptop"/>
    <x v="0"/>
    <s v="Delivered"/>
    <d v="2019-03-04T04:08:37"/>
    <d v="2019-03-10T04:08:37"/>
    <d v="2019-03-09T04:08:37"/>
    <n v="0"/>
    <n v="130"/>
    <x v="3"/>
    <x v="9"/>
    <x v="1"/>
    <x v="0"/>
    <n v="1"/>
    <n v="6"/>
    <n v="130"/>
  </r>
  <r>
    <n v="866304"/>
    <s v="Laptop"/>
    <x v="0"/>
    <s v="Delivered"/>
    <d v="2019-03-04T04:29:33"/>
    <d v="2019-03-09T04:29:33"/>
    <d v="2019-03-07T04:29:33"/>
    <n v="0"/>
    <n v="121"/>
    <x v="3"/>
    <x v="9"/>
    <x v="1"/>
    <x v="1"/>
    <n v="2"/>
    <n v="5"/>
    <n v="121"/>
  </r>
  <r>
    <n v="228046"/>
    <s v="PC"/>
    <x v="1"/>
    <s v="Delivered"/>
    <d v="2019-03-04T04:33:24"/>
    <d v="2019-03-11T04:33:24"/>
    <d v="2019-03-09T04:33:24"/>
    <n v="27"/>
    <n v="108"/>
    <x v="1"/>
    <x v="6"/>
    <x v="0"/>
    <x v="0"/>
    <n v="2"/>
    <n v="7"/>
    <n v="135"/>
  </r>
  <r>
    <n v="307900"/>
    <s v="Mobile"/>
    <x v="1"/>
    <s v="Delivered"/>
    <d v="2019-03-04T05:03:11"/>
    <d v="2019-03-06T05:03:11"/>
    <d v="2019-03-09T05:03:11"/>
    <n v="28"/>
    <n v="114"/>
    <x v="1"/>
    <x v="6"/>
    <x v="0"/>
    <x v="1"/>
    <n v="-3"/>
    <n v="2"/>
    <n v="142"/>
  </r>
  <r>
    <n v="630963"/>
    <s v="Mobile"/>
    <x v="0"/>
    <s v="Delivered"/>
    <d v="2019-03-04T05:12:50"/>
    <d v="2019-03-07T05:12:50"/>
    <d v="2019-03-11T05:12:50"/>
    <n v="0"/>
    <n v="123"/>
    <x v="3"/>
    <x v="9"/>
    <x v="1"/>
    <x v="0"/>
    <n v="-4"/>
    <n v="3"/>
    <n v="123"/>
  </r>
  <r>
    <n v="659325"/>
    <s v="Laptop"/>
    <x v="0"/>
    <s v="Delivered"/>
    <d v="2019-03-04T05:19:20"/>
    <d v="2019-03-10T05:19:20"/>
    <d v="2019-03-09T05:19:20"/>
    <n v="48"/>
    <n v="111"/>
    <x v="1"/>
    <x v="1"/>
    <x v="0"/>
    <x v="0"/>
    <n v="1"/>
    <n v="6"/>
    <n v="159"/>
  </r>
  <r>
    <n v="370960"/>
    <s v="TV - 32 in"/>
    <x v="1"/>
    <s v="Delivered"/>
    <d v="2019-03-04T05:29:59"/>
    <d v="2019-03-10T05:29:59"/>
    <d v="2019-03-10T05:29:59"/>
    <n v="50"/>
    <n v="127"/>
    <x v="3"/>
    <x v="4"/>
    <x v="0"/>
    <x v="1"/>
    <n v="0"/>
    <n v="6"/>
    <n v="177"/>
  </r>
  <r>
    <n v="169703"/>
    <s v="Mobile"/>
    <x v="1"/>
    <s v="Delivered"/>
    <d v="2019-03-04T05:30:42"/>
    <d v="2019-03-10T05:30:42"/>
    <d v="2019-03-07T05:30:42"/>
    <n v="0"/>
    <n v="129"/>
    <x v="0"/>
    <x v="3"/>
    <x v="1"/>
    <x v="0"/>
    <n v="3"/>
    <n v="6"/>
    <n v="129"/>
  </r>
  <r>
    <n v="739577"/>
    <s v="Mobile"/>
    <x v="1"/>
    <s v="Delivered"/>
    <d v="2019-03-04T05:35:35"/>
    <d v="2019-03-04T05:35:35"/>
    <d v="2019-03-08T05:35:35"/>
    <n v="0"/>
    <n v="108"/>
    <x v="0"/>
    <x v="3"/>
    <x v="1"/>
    <x v="1"/>
    <n v="-4"/>
    <n v="0"/>
    <n v="108"/>
  </r>
  <r>
    <n v="619096"/>
    <s v="PC"/>
    <x v="1"/>
    <s v="Delivered"/>
    <d v="2019-03-04T05:35:56"/>
    <d v="2019-03-07T05:35:56"/>
    <d v="2019-03-09T05:35:56"/>
    <n v="69"/>
    <n v="95"/>
    <x v="2"/>
    <x v="2"/>
    <x v="0"/>
    <x v="1"/>
    <n v="-2"/>
    <n v="3"/>
    <n v="164"/>
  </r>
  <r>
    <n v="631135"/>
    <s v="Tablet"/>
    <x v="1"/>
    <s v="Delivered"/>
    <d v="2019-03-04T05:38:20"/>
    <d v="2019-03-12T05:38:20"/>
    <d v="2019-03-08T05:38:20"/>
    <n v="79"/>
    <n v="107"/>
    <x v="4"/>
    <x v="7"/>
    <x v="0"/>
    <x v="1"/>
    <n v="4"/>
    <n v="8"/>
    <n v="186"/>
  </r>
  <r>
    <n v="882197"/>
    <s v="Laptop"/>
    <x v="0"/>
    <s v="Delivered"/>
    <d v="2019-03-04T05:47:14"/>
    <d v="2019-03-06T05:47:14"/>
    <d v="2019-03-07T05:47:14"/>
    <n v="37"/>
    <n v="128"/>
    <x v="4"/>
    <x v="5"/>
    <x v="0"/>
    <x v="0"/>
    <n v="-1"/>
    <n v="2"/>
    <n v="165"/>
  </r>
  <r>
    <n v="804662"/>
    <s v="Mobile"/>
    <x v="1"/>
    <s v="Delivered"/>
    <d v="2019-03-04T05:50:14"/>
    <d v="2019-03-07T05:50:14"/>
    <d v="2019-03-10T05:50:14"/>
    <n v="73"/>
    <n v="93"/>
    <x v="1"/>
    <x v="6"/>
    <x v="0"/>
    <x v="1"/>
    <n v="-3"/>
    <n v="3"/>
    <n v="166"/>
  </r>
  <r>
    <n v="549679"/>
    <s v="PC"/>
    <x v="1"/>
    <s v="Delivered"/>
    <d v="2019-03-04T06:01:26"/>
    <d v="2019-03-08T06:01:26"/>
    <d v="2019-03-07T06:01:26"/>
    <n v="31"/>
    <n v="124"/>
    <x v="4"/>
    <x v="7"/>
    <x v="0"/>
    <x v="0"/>
    <n v="1"/>
    <n v="4"/>
    <n v="155"/>
  </r>
  <r>
    <n v="357366"/>
    <s v="PC"/>
    <x v="0"/>
    <s v="Delivered"/>
    <d v="2019-03-04T06:25:51"/>
    <d v="2019-03-06T06:25:51"/>
    <d v="2019-03-07T06:25:51"/>
    <n v="40"/>
    <n v="106"/>
    <x v="2"/>
    <x v="8"/>
    <x v="0"/>
    <x v="0"/>
    <n v="-1"/>
    <n v="2"/>
    <n v="146"/>
  </r>
  <r>
    <n v="504954"/>
    <s v="TV - 32 in"/>
    <x v="1"/>
    <s v="Delivered"/>
    <d v="2019-03-04T06:35:26"/>
    <d v="2019-03-07T06:35:26"/>
    <d v="2019-03-08T06:35:26"/>
    <n v="43"/>
    <n v="107"/>
    <x v="2"/>
    <x v="2"/>
    <x v="0"/>
    <x v="0"/>
    <n v="-1"/>
    <n v="3"/>
    <n v="150"/>
  </r>
  <r>
    <n v="487385"/>
    <s v="Mobile"/>
    <x v="1"/>
    <s v="Delivered"/>
    <d v="2019-03-04T06:38:57"/>
    <d v="2019-03-07T06:38:57"/>
    <d v="2019-03-07T06:38:57"/>
    <n v="67"/>
    <n v="92"/>
    <x v="2"/>
    <x v="2"/>
    <x v="0"/>
    <x v="1"/>
    <n v="0"/>
    <n v="3"/>
    <n v="159"/>
  </r>
  <r>
    <n v="675845"/>
    <s v="Mobile"/>
    <x v="1"/>
    <s v="Delivered"/>
    <d v="2019-03-04T06:50:05"/>
    <d v="2019-03-10T06:50:05"/>
    <d v="2019-03-09T06:50:05"/>
    <n v="82"/>
    <n v="89"/>
    <x v="1"/>
    <x v="6"/>
    <x v="0"/>
    <x v="1"/>
    <n v="1"/>
    <n v="6"/>
    <n v="171"/>
  </r>
  <r>
    <n v="31837"/>
    <s v="Laptop"/>
    <x v="1"/>
    <s v="Delivered"/>
    <d v="2019-03-04T06:52:20"/>
    <d v="2019-03-06T06:52:20"/>
    <d v="2019-03-10T06:52:20"/>
    <n v="27"/>
    <n v="113"/>
    <x v="2"/>
    <x v="2"/>
    <x v="0"/>
    <x v="0"/>
    <n v="-4"/>
    <n v="2"/>
    <n v="140"/>
  </r>
  <r>
    <n v="408672"/>
    <s v="Mobile"/>
    <x v="1"/>
    <s v="Delivered"/>
    <d v="2019-03-04T06:57:17"/>
    <d v="2019-03-08T06:57:17"/>
    <d v="2019-03-11T06:57:17"/>
    <n v="0"/>
    <n v="106"/>
    <x v="0"/>
    <x v="3"/>
    <x v="1"/>
    <x v="1"/>
    <n v="-3"/>
    <n v="4"/>
    <n v="106"/>
  </r>
  <r>
    <n v="32426"/>
    <s v="Laptop"/>
    <x v="0"/>
    <s v="Delivered"/>
    <d v="2019-03-04T06:58:18"/>
    <d v="2019-03-08T06:58:18"/>
    <d v="2019-03-10T06:58:18"/>
    <n v="26"/>
    <n v="126"/>
    <x v="0"/>
    <x v="0"/>
    <x v="0"/>
    <x v="0"/>
    <n v="-2"/>
    <n v="4"/>
    <n v="152"/>
  </r>
  <r>
    <n v="688557"/>
    <s v="PC"/>
    <x v="0"/>
    <s v="Delivered"/>
    <d v="2019-03-04T07:00:58"/>
    <d v="2019-03-11T07:00:58"/>
    <d v="2019-03-10T07:00:58"/>
    <n v="49"/>
    <n v="126"/>
    <x v="0"/>
    <x v="0"/>
    <x v="0"/>
    <x v="0"/>
    <n v="1"/>
    <n v="7"/>
    <n v="175"/>
  </r>
  <r>
    <n v="733044"/>
    <s v="PC"/>
    <x v="1"/>
    <s v="Delivered"/>
    <d v="2019-03-04T07:13:08"/>
    <d v="2019-03-09T07:13:08"/>
    <d v="2019-03-09T07:13:08"/>
    <n v="62"/>
    <n v="100"/>
    <x v="3"/>
    <x v="4"/>
    <x v="0"/>
    <x v="1"/>
    <n v="0"/>
    <n v="5"/>
    <n v="162"/>
  </r>
  <r>
    <n v="977110"/>
    <s v="Gaming Console"/>
    <x v="1"/>
    <s v="Delivered"/>
    <d v="2019-03-04T07:28:26"/>
    <d v="2019-03-07T07:28:26"/>
    <d v="2019-03-11T07:28:26"/>
    <n v="45"/>
    <n v="114"/>
    <x v="1"/>
    <x v="6"/>
    <x v="0"/>
    <x v="0"/>
    <n v="-4"/>
    <n v="3"/>
    <n v="159"/>
  </r>
  <r>
    <n v="454739"/>
    <s v="PC"/>
    <x v="0"/>
    <s v="Delivered"/>
    <d v="2019-03-04T07:30:00"/>
    <d v="2019-03-08T07:30:00"/>
    <d v="2019-03-07T07:30:00"/>
    <n v="35"/>
    <n v="125"/>
    <x v="0"/>
    <x v="0"/>
    <x v="0"/>
    <x v="0"/>
    <n v="1"/>
    <n v="4"/>
    <n v="160"/>
  </r>
  <r>
    <n v="75442"/>
    <s v="Mobile"/>
    <x v="1"/>
    <s v="Delivered"/>
    <d v="2019-03-04T07:30:47"/>
    <d v="2019-03-09T07:30:47"/>
    <d v="2019-03-11T07:30:47"/>
    <n v="28"/>
    <n v="121"/>
    <x v="3"/>
    <x v="4"/>
    <x v="0"/>
    <x v="0"/>
    <n v="-2"/>
    <n v="5"/>
    <n v="149"/>
  </r>
  <r>
    <n v="595046"/>
    <s v="Tablet"/>
    <x v="0"/>
    <s v="Delivered"/>
    <d v="2019-03-04T07:40:18"/>
    <d v="2019-03-09T07:40:18"/>
    <d v="2019-03-08T07:40:18"/>
    <n v="83"/>
    <n v="104"/>
    <x v="0"/>
    <x v="0"/>
    <x v="0"/>
    <x v="1"/>
    <n v="1"/>
    <n v="5"/>
    <n v="187"/>
  </r>
  <r>
    <n v="910369"/>
    <s v="Gaming Console"/>
    <x v="1"/>
    <s v="Delivered"/>
    <d v="2019-03-04T07:47:57"/>
    <d v="2019-03-11T07:47:57"/>
    <d v="2019-03-08T07:47:57"/>
    <n v="37"/>
    <n v="113"/>
    <x v="1"/>
    <x v="6"/>
    <x v="0"/>
    <x v="0"/>
    <n v="3"/>
    <n v="7"/>
    <n v="150"/>
  </r>
  <r>
    <n v="938257"/>
    <s v="PC"/>
    <x v="1"/>
    <s v="Delivered"/>
    <d v="2019-03-04T07:48:44"/>
    <d v="2019-03-09T07:48:44"/>
    <d v="2019-03-11T07:48:44"/>
    <n v="43"/>
    <n v="113"/>
    <x v="2"/>
    <x v="2"/>
    <x v="0"/>
    <x v="0"/>
    <n v="-2"/>
    <n v="5"/>
    <n v="156"/>
  </r>
  <r>
    <n v="606372"/>
    <s v="Gaming Console"/>
    <x v="1"/>
    <s v="Delivered"/>
    <d v="2019-03-04T07:52:39"/>
    <d v="2019-03-06T07:52:39"/>
    <d v="2019-03-10T07:52:39"/>
    <n v="0"/>
    <n v="110"/>
    <x v="0"/>
    <x v="3"/>
    <x v="1"/>
    <x v="1"/>
    <n v="-4"/>
    <n v="2"/>
    <n v="110"/>
  </r>
  <r>
    <n v="554789"/>
    <s v="Laptop"/>
    <x v="1"/>
    <s v="Delivered"/>
    <d v="2019-03-04T07:54:11"/>
    <d v="2019-03-06T07:54:11"/>
    <d v="2019-03-08T07:54:11"/>
    <n v="48"/>
    <n v="126"/>
    <x v="4"/>
    <x v="7"/>
    <x v="0"/>
    <x v="0"/>
    <n v="-2"/>
    <n v="2"/>
    <n v="174"/>
  </r>
  <r>
    <n v="285202"/>
    <s v="Mobile"/>
    <x v="1"/>
    <s v="Delivered"/>
    <d v="2019-03-04T08:04:11"/>
    <d v="2019-03-06T08:04:11"/>
    <d v="2019-03-07T08:04:11"/>
    <n v="83"/>
    <n v="95"/>
    <x v="1"/>
    <x v="6"/>
    <x v="0"/>
    <x v="1"/>
    <n v="-1"/>
    <n v="2"/>
    <n v="178"/>
  </r>
  <r>
    <n v="829750"/>
    <s v="Mobile"/>
    <x v="0"/>
    <s v="Delivered"/>
    <d v="2019-03-04T08:14:48"/>
    <d v="2019-03-10T08:14:48"/>
    <d v="2019-03-11T08:14:48"/>
    <n v="32"/>
    <n v="114"/>
    <x v="1"/>
    <x v="1"/>
    <x v="0"/>
    <x v="0"/>
    <n v="-1"/>
    <n v="6"/>
    <n v="146"/>
  </r>
  <r>
    <n v="178766"/>
    <s v="Laptop"/>
    <x v="1"/>
    <s v="Delivered"/>
    <d v="2019-03-04T08:19:37"/>
    <d v="2019-03-07T08:19:37"/>
    <d v="2019-03-09T08:19:37"/>
    <n v="40"/>
    <n v="129"/>
    <x v="4"/>
    <x v="7"/>
    <x v="0"/>
    <x v="0"/>
    <n v="-2"/>
    <n v="3"/>
    <n v="169"/>
  </r>
  <r>
    <n v="64570"/>
    <s v="Laptop"/>
    <x v="0"/>
    <s v="Delivered"/>
    <d v="2019-03-04T08:21:50"/>
    <d v="2019-03-08T08:21:50"/>
    <d v="2019-03-10T08:21:50"/>
    <n v="0"/>
    <n v="103"/>
    <x v="3"/>
    <x v="9"/>
    <x v="1"/>
    <x v="1"/>
    <n v="-2"/>
    <n v="4"/>
    <n v="103"/>
  </r>
  <r>
    <n v="511950"/>
    <s v="TV - 32 in"/>
    <x v="1"/>
    <s v="Delivered"/>
    <d v="2019-03-04T08:23:11"/>
    <d v="2019-03-04T08:23:11"/>
    <d v="2019-03-11T08:23:11"/>
    <n v="0"/>
    <n v="110"/>
    <x v="0"/>
    <x v="3"/>
    <x v="1"/>
    <x v="1"/>
    <n v="-7"/>
    <n v="0"/>
    <n v="110"/>
  </r>
  <r>
    <n v="580374"/>
    <s v="Gaming Console"/>
    <x v="1"/>
    <s v="Delivered"/>
    <d v="2019-03-04T08:23:23"/>
    <d v="2019-03-06T08:23:23"/>
    <d v="2019-03-11T08:23:23"/>
    <n v="30"/>
    <n v="124"/>
    <x v="4"/>
    <x v="7"/>
    <x v="0"/>
    <x v="0"/>
    <n v="-5"/>
    <n v="2"/>
    <n v="154"/>
  </r>
  <r>
    <n v="160163"/>
    <s v="PC"/>
    <x v="1"/>
    <s v="Delivered"/>
    <d v="2019-03-04T08:23:42"/>
    <d v="2019-03-11T08:23:42"/>
    <d v="2019-03-08T08:23:42"/>
    <n v="0"/>
    <n v="127"/>
    <x v="0"/>
    <x v="3"/>
    <x v="1"/>
    <x v="0"/>
    <n v="3"/>
    <n v="7"/>
    <n v="127"/>
  </r>
  <r>
    <n v="789563"/>
    <s v="TV - 50 in"/>
    <x v="0"/>
    <s v="Delivered"/>
    <d v="2019-03-04T08:32:41"/>
    <d v="2019-03-09T08:32:41"/>
    <d v="2019-03-07T08:32:41"/>
    <n v="0"/>
    <n v="123"/>
    <x v="3"/>
    <x v="9"/>
    <x v="1"/>
    <x v="0"/>
    <n v="2"/>
    <n v="5"/>
    <n v="123"/>
  </r>
  <r>
    <n v="544286"/>
    <s v="Mobile"/>
    <x v="1"/>
    <s v="Delivered"/>
    <d v="2019-03-04T08:39:06"/>
    <d v="2019-03-08T08:39:06"/>
    <d v="2019-03-09T08:39:06"/>
    <n v="0"/>
    <n v="129"/>
    <x v="0"/>
    <x v="3"/>
    <x v="1"/>
    <x v="0"/>
    <n v="-1"/>
    <n v="4"/>
    <n v="129"/>
  </r>
  <r>
    <n v="147063"/>
    <s v="Tablet"/>
    <x v="1"/>
    <s v="Delivered"/>
    <d v="2019-03-04T08:39:39"/>
    <d v="2019-03-07T08:39:39"/>
    <d v="2019-03-11T08:39:39"/>
    <n v="38"/>
    <n v="114"/>
    <x v="1"/>
    <x v="6"/>
    <x v="0"/>
    <x v="0"/>
    <n v="-4"/>
    <n v="3"/>
    <n v="152"/>
  </r>
  <r>
    <n v="113262"/>
    <s v="Mobile"/>
    <x v="0"/>
    <s v="Delivered"/>
    <d v="2019-03-04T08:44:21"/>
    <d v="2019-03-07T08:44:21"/>
    <d v="2019-03-08T08:44:21"/>
    <n v="44"/>
    <n v="115"/>
    <x v="1"/>
    <x v="1"/>
    <x v="0"/>
    <x v="0"/>
    <n v="-1"/>
    <n v="3"/>
    <n v="159"/>
  </r>
  <r>
    <n v="966853"/>
    <s v="PC"/>
    <x v="1"/>
    <s v="Delivered"/>
    <d v="2019-03-04T08:45:18"/>
    <d v="2019-03-13T08:45:18"/>
    <d v="2019-03-07T08:45:18"/>
    <n v="30"/>
    <n v="110"/>
    <x v="1"/>
    <x v="6"/>
    <x v="0"/>
    <x v="0"/>
    <n v="6"/>
    <n v="9"/>
    <n v="140"/>
  </r>
  <r>
    <n v="665328"/>
    <s v="Tablet"/>
    <x v="1"/>
    <s v="Delivered"/>
    <d v="2019-03-04T09:03:05"/>
    <d v="2019-03-10T09:03:05"/>
    <d v="2019-03-11T09:03:05"/>
    <n v="72"/>
    <n v="88"/>
    <x v="1"/>
    <x v="6"/>
    <x v="0"/>
    <x v="1"/>
    <n v="-1"/>
    <n v="6"/>
    <n v="160"/>
  </r>
  <r>
    <n v="558755"/>
    <s v="Mobile"/>
    <x v="1"/>
    <s v="Delivered"/>
    <d v="2019-03-04T09:04:48"/>
    <d v="2019-03-08T09:04:48"/>
    <d v="2019-03-09T09:04:48"/>
    <n v="48"/>
    <n v="115"/>
    <x v="1"/>
    <x v="6"/>
    <x v="0"/>
    <x v="0"/>
    <n v="-1"/>
    <n v="4"/>
    <n v="163"/>
  </r>
  <r>
    <n v="117982"/>
    <s v="Mobile"/>
    <x v="1"/>
    <s v="Delivered"/>
    <d v="2019-03-04T09:07:00"/>
    <d v="2019-03-07T09:07:00"/>
    <d v="2019-03-11T09:07:00"/>
    <n v="0"/>
    <n v="126"/>
    <x v="0"/>
    <x v="3"/>
    <x v="1"/>
    <x v="0"/>
    <n v="-4"/>
    <n v="3"/>
    <n v="126"/>
  </r>
  <r>
    <n v="845768"/>
    <s v="Laptop"/>
    <x v="1"/>
    <s v="Delivered"/>
    <d v="2019-03-04T09:18:25"/>
    <d v="2019-03-11T09:18:25"/>
    <d v="2019-03-07T09:18:25"/>
    <n v="49"/>
    <n v="106"/>
    <x v="2"/>
    <x v="2"/>
    <x v="0"/>
    <x v="1"/>
    <n v="4"/>
    <n v="7"/>
    <n v="155"/>
  </r>
  <r>
    <n v="815224"/>
    <s v="Laptop"/>
    <x v="0"/>
    <s v="Delivered"/>
    <d v="2019-03-04T09:20:28"/>
    <d v="2019-03-06T09:20:28"/>
    <d v="2019-03-07T09:20:28"/>
    <n v="44"/>
    <n v="106"/>
    <x v="1"/>
    <x v="1"/>
    <x v="0"/>
    <x v="1"/>
    <n v="-1"/>
    <n v="2"/>
    <n v="150"/>
  </r>
  <r>
    <n v="8076"/>
    <s v="Gaming Console"/>
    <x v="0"/>
    <s v="Delivered"/>
    <d v="2019-03-04T09:26:18"/>
    <d v="2019-03-09T09:26:18"/>
    <d v="2019-03-09T09:26:18"/>
    <n v="0"/>
    <n v="123"/>
    <x v="3"/>
    <x v="9"/>
    <x v="1"/>
    <x v="1"/>
    <n v="0"/>
    <n v="5"/>
    <n v="123"/>
  </r>
  <r>
    <n v="647550"/>
    <s v="Laptop"/>
    <x v="0"/>
    <s v="Delivered"/>
    <d v="2019-03-04T09:30:26"/>
    <d v="2019-03-08T09:30:26"/>
    <d v="2019-03-08T09:30:26"/>
    <n v="0"/>
    <n v="126"/>
    <x v="3"/>
    <x v="9"/>
    <x v="1"/>
    <x v="0"/>
    <n v="0"/>
    <n v="4"/>
    <n v="126"/>
  </r>
  <r>
    <n v="372074"/>
    <s v="PC"/>
    <x v="1"/>
    <s v="Delivered"/>
    <d v="2019-03-04T09:32:46"/>
    <d v="2019-03-09T09:32:46"/>
    <d v="2019-03-09T09:32:46"/>
    <n v="0"/>
    <n v="129"/>
    <x v="0"/>
    <x v="3"/>
    <x v="1"/>
    <x v="0"/>
    <n v="0"/>
    <n v="5"/>
    <n v="129"/>
  </r>
  <r>
    <n v="617806"/>
    <s v="Tablet"/>
    <x v="0"/>
    <s v="Delivered"/>
    <d v="2019-03-04T09:32:54"/>
    <d v="2019-03-04T09:32:54"/>
    <d v="2019-03-07T09:32:54"/>
    <n v="0"/>
    <n v="104"/>
    <x v="3"/>
    <x v="9"/>
    <x v="1"/>
    <x v="1"/>
    <n v="-3"/>
    <n v="0"/>
    <n v="104"/>
  </r>
  <r>
    <n v="988385"/>
    <s v="Mobile"/>
    <x v="1"/>
    <s v="Delivered"/>
    <d v="2019-03-04T09:33:49"/>
    <d v="2019-03-04T09:33:49"/>
    <d v="2019-03-07T09:33:49"/>
    <n v="0"/>
    <n v="104"/>
    <x v="0"/>
    <x v="3"/>
    <x v="1"/>
    <x v="1"/>
    <n v="-3"/>
    <n v="0"/>
    <n v="104"/>
  </r>
  <r>
    <n v="272957"/>
    <s v="Gaming Console"/>
    <x v="1"/>
    <s v="Delivered"/>
    <d v="2019-03-04T09:57:47"/>
    <d v="2019-03-06T09:57:47"/>
    <d v="2019-03-11T09:57:47"/>
    <n v="0"/>
    <n v="122"/>
    <x v="0"/>
    <x v="3"/>
    <x v="1"/>
    <x v="0"/>
    <n v="-5"/>
    <n v="2"/>
    <n v="122"/>
  </r>
  <r>
    <n v="631059"/>
    <s v="Laptop"/>
    <x v="0"/>
    <s v="Delivered"/>
    <d v="2019-03-04T10:02:10"/>
    <d v="2019-03-12T10:02:10"/>
    <d v="2019-03-08T10:02:10"/>
    <n v="40"/>
    <n v="112"/>
    <x v="1"/>
    <x v="1"/>
    <x v="0"/>
    <x v="0"/>
    <n v="4"/>
    <n v="8"/>
    <n v="152"/>
  </r>
  <r>
    <n v="520194"/>
    <s v="Mobile"/>
    <x v="0"/>
    <s v="Delivered"/>
    <d v="2019-03-04T10:02:30"/>
    <d v="2019-03-13T10:02:30"/>
    <d v="2019-03-10T10:02:30"/>
    <n v="79"/>
    <n v="107"/>
    <x v="4"/>
    <x v="5"/>
    <x v="0"/>
    <x v="1"/>
    <n v="3"/>
    <n v="9"/>
    <n v="186"/>
  </r>
  <r>
    <n v="273929"/>
    <s v="Tablet"/>
    <x v="1"/>
    <s v="Delivered"/>
    <d v="2019-03-04T10:02:32"/>
    <d v="2019-03-09T10:02:32"/>
    <d v="2019-03-07T10:02:32"/>
    <n v="36"/>
    <n v="113"/>
    <x v="2"/>
    <x v="2"/>
    <x v="0"/>
    <x v="0"/>
    <n v="2"/>
    <n v="5"/>
    <n v="149"/>
  </r>
  <r>
    <n v="54078"/>
    <s v="TV - 32 in"/>
    <x v="0"/>
    <s v="Delivered"/>
    <d v="2019-03-04T10:05:19"/>
    <d v="2019-03-08T10:05:19"/>
    <d v="2019-03-11T10:05:19"/>
    <n v="29"/>
    <n v="124"/>
    <x v="0"/>
    <x v="0"/>
    <x v="0"/>
    <x v="0"/>
    <n v="-3"/>
    <n v="4"/>
    <n v="153"/>
  </r>
  <r>
    <n v="407466"/>
    <s v="Mobile"/>
    <x v="0"/>
    <s v="Delivered"/>
    <d v="2019-03-04T10:06:29"/>
    <d v="2019-03-06T10:06:29"/>
    <d v="2019-03-08T10:06:29"/>
    <n v="48"/>
    <n v="124"/>
    <x v="4"/>
    <x v="5"/>
    <x v="0"/>
    <x v="0"/>
    <n v="-2"/>
    <n v="2"/>
    <n v="172"/>
  </r>
  <r>
    <n v="330865"/>
    <s v="Tablet"/>
    <x v="1"/>
    <s v="Delivered"/>
    <d v="2019-03-04T10:08:41"/>
    <d v="2019-03-06T10:08:41"/>
    <d v="2019-03-11T10:08:41"/>
    <n v="37"/>
    <n v="114"/>
    <x v="2"/>
    <x v="2"/>
    <x v="0"/>
    <x v="0"/>
    <n v="-5"/>
    <n v="2"/>
    <n v="151"/>
  </r>
  <r>
    <n v="342976"/>
    <s v="PC"/>
    <x v="0"/>
    <s v="Delivered"/>
    <d v="2019-03-04T10:11:32"/>
    <d v="2019-03-06T10:11:32"/>
    <d v="2019-03-10T10:11:32"/>
    <n v="57"/>
    <n v="94"/>
    <x v="1"/>
    <x v="1"/>
    <x v="0"/>
    <x v="1"/>
    <n v="-4"/>
    <n v="2"/>
    <n v="151"/>
  </r>
  <r>
    <n v="676812"/>
    <s v="Mobile"/>
    <x v="1"/>
    <s v="Delivered"/>
    <d v="2019-03-04T10:13:28"/>
    <d v="2019-03-12T10:13:28"/>
    <d v="2019-03-07T10:13:28"/>
    <n v="62"/>
    <n v="86"/>
    <x v="2"/>
    <x v="2"/>
    <x v="0"/>
    <x v="1"/>
    <n v="5"/>
    <n v="8"/>
    <n v="148"/>
  </r>
  <r>
    <n v="199382"/>
    <s v="Laptop"/>
    <x v="1"/>
    <s v="Delivered"/>
    <d v="2019-03-04T10:23:07"/>
    <d v="2019-03-05T10:23:07"/>
    <d v="2019-03-08T10:23:07"/>
    <n v="0"/>
    <n v="129"/>
    <x v="0"/>
    <x v="3"/>
    <x v="1"/>
    <x v="0"/>
    <n v="-3"/>
    <n v="1"/>
    <n v="129"/>
  </r>
  <r>
    <n v="712046"/>
    <s v="Laptop"/>
    <x v="1"/>
    <s v="Delivered"/>
    <d v="2019-03-04T10:26:34"/>
    <d v="2019-03-13T10:26:34"/>
    <d v="2019-03-09T10:26:34"/>
    <n v="86"/>
    <n v="101"/>
    <x v="4"/>
    <x v="7"/>
    <x v="0"/>
    <x v="1"/>
    <n v="4"/>
    <n v="9"/>
    <n v="187"/>
  </r>
  <r>
    <n v="753083"/>
    <s v="Laptop"/>
    <x v="0"/>
    <s v="Delivered"/>
    <d v="2019-03-04T10:39:20"/>
    <d v="2019-03-12T10:39:20"/>
    <d v="2019-03-07T10:39:20"/>
    <n v="30"/>
    <n v="111"/>
    <x v="1"/>
    <x v="1"/>
    <x v="0"/>
    <x v="0"/>
    <n v="5"/>
    <n v="8"/>
    <n v="141"/>
  </r>
  <r>
    <n v="63529"/>
    <s v="Laptop"/>
    <x v="1"/>
    <s v="Delivered"/>
    <d v="2019-03-04T10:41:51"/>
    <d v="2019-03-11T10:41:51"/>
    <d v="2019-03-07T10:41:51"/>
    <n v="48"/>
    <n v="108"/>
    <x v="1"/>
    <x v="6"/>
    <x v="0"/>
    <x v="0"/>
    <n v="4"/>
    <n v="7"/>
    <n v="156"/>
  </r>
  <r>
    <n v="514063"/>
    <s v="Mobile"/>
    <x v="1"/>
    <s v="Delivered"/>
    <d v="2019-03-04T10:45:56"/>
    <d v="2019-03-13T10:45:56"/>
    <d v="2019-03-07T10:45:56"/>
    <n v="30"/>
    <n v="110"/>
    <x v="1"/>
    <x v="6"/>
    <x v="0"/>
    <x v="0"/>
    <n v="6"/>
    <n v="9"/>
    <n v="140"/>
  </r>
  <r>
    <n v="766349"/>
    <s v="Laptop"/>
    <x v="1"/>
    <s v="Delivered"/>
    <d v="2019-03-04T10:47:15"/>
    <d v="2019-03-08T10:47:15"/>
    <d v="2019-03-10T10:47:15"/>
    <n v="0"/>
    <n v="126"/>
    <x v="0"/>
    <x v="3"/>
    <x v="1"/>
    <x v="0"/>
    <n v="-2"/>
    <n v="4"/>
    <n v="126"/>
  </r>
  <r>
    <n v="734639"/>
    <s v="Gaming Console"/>
    <x v="0"/>
    <s v="Delivered"/>
    <d v="2019-03-04T10:58:11"/>
    <d v="2019-03-06T10:58:11"/>
    <d v="2019-03-10T10:58:11"/>
    <n v="29"/>
    <n v="107"/>
    <x v="2"/>
    <x v="8"/>
    <x v="0"/>
    <x v="0"/>
    <n v="-4"/>
    <n v="2"/>
    <n v="136"/>
  </r>
  <r>
    <n v="243184"/>
    <s v="Laptop"/>
    <x v="1"/>
    <s v="Delivered"/>
    <d v="2019-03-04T11:03:20"/>
    <d v="2019-03-08T11:03:20"/>
    <d v="2019-03-07T11:03:20"/>
    <n v="36"/>
    <n v="123"/>
    <x v="3"/>
    <x v="4"/>
    <x v="0"/>
    <x v="1"/>
    <n v="1"/>
    <n v="4"/>
    <n v="159"/>
  </r>
  <r>
    <n v="105071"/>
    <s v="Mobile"/>
    <x v="1"/>
    <s v="Delivered"/>
    <d v="2019-03-04T11:24:12"/>
    <d v="2019-03-09T11:24:12"/>
    <d v="2019-03-10T11:24:12"/>
    <n v="48"/>
    <n v="121"/>
    <x v="3"/>
    <x v="4"/>
    <x v="0"/>
    <x v="0"/>
    <n v="-1"/>
    <n v="5"/>
    <n v="169"/>
  </r>
  <r>
    <n v="81876"/>
    <s v="PC"/>
    <x v="1"/>
    <s v="Delivered"/>
    <d v="2019-03-04T11:47:35"/>
    <d v="2019-03-04T11:47:35"/>
    <d v="2019-03-09T11:47:35"/>
    <n v="0"/>
    <n v="123"/>
    <x v="0"/>
    <x v="3"/>
    <x v="1"/>
    <x v="1"/>
    <n v="-5"/>
    <n v="0"/>
    <n v="123"/>
  </r>
  <r>
    <n v="348873"/>
    <s v="Mobile"/>
    <x v="1"/>
    <s v="Delivered"/>
    <d v="2019-03-04T11:48:30"/>
    <d v="2019-03-08T11:48:30"/>
    <d v="2019-03-07T11:48:30"/>
    <n v="78"/>
    <n v="90"/>
    <x v="2"/>
    <x v="2"/>
    <x v="0"/>
    <x v="1"/>
    <n v="1"/>
    <n v="4"/>
    <n v="168"/>
  </r>
  <r>
    <n v="979497"/>
    <s v="Laptop"/>
    <x v="1"/>
    <s v="Delivered"/>
    <d v="2019-03-04T11:52:53"/>
    <d v="2019-03-04T11:52:53"/>
    <d v="2019-03-11T11:52:53"/>
    <n v="0"/>
    <n v="105"/>
    <x v="0"/>
    <x v="3"/>
    <x v="1"/>
    <x v="1"/>
    <n v="-7"/>
    <n v="0"/>
    <n v="105"/>
  </r>
  <r>
    <n v="174485"/>
    <s v="Mobile"/>
    <x v="1"/>
    <s v="Delivered"/>
    <d v="2019-03-04T12:01:28"/>
    <d v="2019-03-10T12:01:28"/>
    <d v="2019-03-10T12:01:28"/>
    <n v="41"/>
    <n v="124"/>
    <x v="3"/>
    <x v="4"/>
    <x v="0"/>
    <x v="0"/>
    <n v="0"/>
    <n v="6"/>
    <n v="165"/>
  </r>
  <r>
    <n v="919851"/>
    <s v="Mobile"/>
    <x v="1"/>
    <s v="Delivered"/>
    <d v="2019-03-04T12:09:05"/>
    <d v="2019-03-12T12:09:05"/>
    <d v="2019-03-08T12:09:05"/>
    <n v="77"/>
    <n v="106"/>
    <x v="4"/>
    <x v="7"/>
    <x v="0"/>
    <x v="1"/>
    <n v="4"/>
    <n v="8"/>
    <n v="183"/>
  </r>
  <r>
    <n v="5026"/>
    <s v="TV - 32 in"/>
    <x v="1"/>
    <s v="Delivered"/>
    <d v="2019-03-04T12:15:31"/>
    <d v="2019-03-10T12:15:31"/>
    <d v="2019-03-07T12:15:31"/>
    <n v="78"/>
    <n v="109"/>
    <x v="4"/>
    <x v="7"/>
    <x v="0"/>
    <x v="1"/>
    <n v="3"/>
    <n v="6"/>
    <n v="187"/>
  </r>
  <r>
    <n v="623666"/>
    <s v="Mobile"/>
    <x v="1"/>
    <s v="Delivered"/>
    <d v="2019-03-04T12:20:11"/>
    <d v="2019-03-11T12:20:11"/>
    <d v="2019-03-07T12:20:11"/>
    <n v="0"/>
    <n v="122"/>
    <x v="0"/>
    <x v="3"/>
    <x v="1"/>
    <x v="0"/>
    <n v="4"/>
    <n v="7"/>
    <n v="122"/>
  </r>
  <r>
    <n v="553036"/>
    <s v="TV - 32 in"/>
    <x v="1"/>
    <s v="Delivered"/>
    <d v="2019-03-04T12:23:41"/>
    <d v="2019-03-06T12:23:41"/>
    <d v="2019-03-09T12:23:41"/>
    <n v="62"/>
    <n v="95"/>
    <x v="1"/>
    <x v="6"/>
    <x v="0"/>
    <x v="1"/>
    <n v="-3"/>
    <n v="2"/>
    <n v="157"/>
  </r>
  <r>
    <n v="961764"/>
    <s v="Mobile"/>
    <x v="1"/>
    <s v="Delivered"/>
    <d v="2019-03-04T12:25:46"/>
    <d v="2019-03-07T12:25:46"/>
    <d v="2019-03-09T12:25:46"/>
    <n v="0"/>
    <n v="127"/>
    <x v="0"/>
    <x v="3"/>
    <x v="1"/>
    <x v="1"/>
    <n v="-2"/>
    <n v="3"/>
    <n v="127"/>
  </r>
  <r>
    <n v="923214"/>
    <s v="PC"/>
    <x v="1"/>
    <s v="Delivered"/>
    <d v="2019-03-04T12:26:18"/>
    <d v="2019-03-06T12:26:18"/>
    <d v="2019-03-07T12:26:18"/>
    <n v="62"/>
    <n v="91"/>
    <x v="1"/>
    <x v="6"/>
    <x v="0"/>
    <x v="1"/>
    <n v="-1"/>
    <n v="2"/>
    <n v="153"/>
  </r>
  <r>
    <n v="903879"/>
    <s v="Tablet"/>
    <x v="0"/>
    <s v="Delivered"/>
    <d v="2019-03-04T12:28:30"/>
    <d v="2019-03-12T12:28:30"/>
    <d v="2019-03-10T12:28:30"/>
    <n v="45"/>
    <n v="124"/>
    <x v="0"/>
    <x v="0"/>
    <x v="0"/>
    <x v="0"/>
    <n v="2"/>
    <n v="8"/>
    <n v="169"/>
  </r>
  <r>
    <n v="218357"/>
    <s v="Mobile"/>
    <x v="1"/>
    <s v="Delivered"/>
    <d v="2019-03-04T12:49:08"/>
    <d v="2019-03-11T12:49:08"/>
    <d v="2019-03-10T12:49:08"/>
    <n v="48"/>
    <n v="113"/>
    <x v="2"/>
    <x v="2"/>
    <x v="0"/>
    <x v="0"/>
    <n v="1"/>
    <n v="7"/>
    <n v="161"/>
  </r>
  <r>
    <n v="117498"/>
    <s v="Mobile"/>
    <x v="0"/>
    <s v="Delivered"/>
    <d v="2019-03-04T12:59:20"/>
    <d v="2019-03-13T12:59:20"/>
    <d v="2019-03-09T12:59:20"/>
    <n v="35"/>
    <n v="110"/>
    <x v="1"/>
    <x v="1"/>
    <x v="0"/>
    <x v="0"/>
    <n v="4"/>
    <n v="9"/>
    <n v="145"/>
  </r>
  <r>
    <n v="441659"/>
    <s v="TV - 50 in"/>
    <x v="1"/>
    <s v="Delivered"/>
    <d v="2019-03-04T13:00:59"/>
    <d v="2019-03-05T13:00:59"/>
    <d v="2019-03-09T13:00:59"/>
    <n v="0"/>
    <n v="104"/>
    <x v="0"/>
    <x v="3"/>
    <x v="1"/>
    <x v="1"/>
    <n v="-4"/>
    <n v="1"/>
    <n v="104"/>
  </r>
  <r>
    <n v="206522"/>
    <s v="TV - 32 in"/>
    <x v="1"/>
    <s v="Delivered"/>
    <d v="2019-03-04T13:06:30"/>
    <d v="2019-03-07T13:06:30"/>
    <d v="2019-03-11T13:06:30"/>
    <n v="58"/>
    <n v="107"/>
    <x v="3"/>
    <x v="4"/>
    <x v="0"/>
    <x v="1"/>
    <n v="-4"/>
    <n v="3"/>
    <n v="165"/>
  </r>
  <r>
    <n v="106431"/>
    <s v="Laptop"/>
    <x v="0"/>
    <s v="Delivered"/>
    <d v="2019-03-04T13:07:39"/>
    <d v="2019-03-10T13:07:39"/>
    <d v="2019-03-07T13:07:39"/>
    <n v="0"/>
    <n v="127"/>
    <x v="3"/>
    <x v="9"/>
    <x v="1"/>
    <x v="0"/>
    <n v="3"/>
    <n v="6"/>
    <n v="127"/>
  </r>
  <r>
    <n v="460214"/>
    <s v="Tablet"/>
    <x v="1"/>
    <s v="Delivered"/>
    <d v="2019-03-04T13:13:28"/>
    <d v="2019-03-08T13:13:28"/>
    <d v="2019-03-08T13:13:28"/>
    <n v="0"/>
    <n v="125"/>
    <x v="0"/>
    <x v="3"/>
    <x v="1"/>
    <x v="0"/>
    <n v="0"/>
    <n v="4"/>
    <n v="125"/>
  </r>
  <r>
    <n v="677502"/>
    <s v="TV - 32 in"/>
    <x v="0"/>
    <s v="Delivered"/>
    <d v="2019-03-04T13:16:52"/>
    <d v="2019-03-12T13:16:52"/>
    <d v="2019-03-09T13:16:52"/>
    <n v="41"/>
    <n v="126"/>
    <x v="0"/>
    <x v="0"/>
    <x v="0"/>
    <x v="0"/>
    <n v="3"/>
    <n v="8"/>
    <n v="167"/>
  </r>
  <r>
    <n v="134157"/>
    <s v="Mobile"/>
    <x v="1"/>
    <s v="Delivered"/>
    <d v="2019-03-04T13:26:49"/>
    <d v="2019-03-13T13:26:49"/>
    <d v="2019-03-07T13:26:49"/>
    <n v="88"/>
    <n v="93"/>
    <x v="2"/>
    <x v="2"/>
    <x v="0"/>
    <x v="1"/>
    <n v="6"/>
    <n v="9"/>
    <n v="181"/>
  </r>
  <r>
    <n v="445618"/>
    <s v="Tablet"/>
    <x v="1"/>
    <s v="Delivered"/>
    <d v="2019-03-04T13:36:54"/>
    <d v="2019-03-06T13:36:54"/>
    <d v="2019-03-07T13:36:54"/>
    <n v="37"/>
    <n v="111"/>
    <x v="2"/>
    <x v="2"/>
    <x v="0"/>
    <x v="0"/>
    <n v="-1"/>
    <n v="2"/>
    <n v="148"/>
  </r>
  <r>
    <n v="769008"/>
    <s v="Mobile"/>
    <x v="0"/>
    <s v="Delivered"/>
    <d v="2019-03-04T13:38:04"/>
    <d v="2019-03-09T13:38:04"/>
    <d v="2019-03-07T13:38:04"/>
    <n v="40"/>
    <n v="113"/>
    <x v="1"/>
    <x v="1"/>
    <x v="0"/>
    <x v="1"/>
    <n v="2"/>
    <n v="5"/>
    <n v="153"/>
  </r>
  <r>
    <n v="267112"/>
    <s v="TV - 32 in"/>
    <x v="1"/>
    <s v="Delivered"/>
    <d v="2019-03-04T13:41:19"/>
    <d v="2019-03-14T13:41:19"/>
    <d v="2019-03-10T13:41:19"/>
    <n v="30"/>
    <n v="124"/>
    <x v="4"/>
    <x v="7"/>
    <x v="0"/>
    <x v="1"/>
    <n v="4"/>
    <n v="10"/>
    <n v="154"/>
  </r>
  <r>
    <n v="281985"/>
    <s v="Mobile"/>
    <x v="1"/>
    <s v="Delivered"/>
    <d v="2019-03-04T13:42:09"/>
    <d v="2019-03-09T13:42:09"/>
    <d v="2019-03-07T13:42:09"/>
    <n v="50"/>
    <n v="126"/>
    <x v="3"/>
    <x v="4"/>
    <x v="0"/>
    <x v="0"/>
    <n v="2"/>
    <n v="5"/>
    <n v="176"/>
  </r>
  <r>
    <n v="662342"/>
    <s v="Laptop"/>
    <x v="0"/>
    <s v="Delivered"/>
    <d v="2019-03-04T13:46:18"/>
    <d v="2019-03-09T13:46:18"/>
    <d v="2019-03-10T13:46:18"/>
    <n v="30"/>
    <n v="128"/>
    <x v="0"/>
    <x v="0"/>
    <x v="0"/>
    <x v="0"/>
    <n v="-1"/>
    <n v="5"/>
    <n v="158"/>
  </r>
  <r>
    <n v="281658"/>
    <s v="Gaming Console"/>
    <x v="0"/>
    <s v="Delivered"/>
    <d v="2019-03-04T13:53:15"/>
    <d v="2019-03-09T13:53:15"/>
    <d v="2019-03-11T13:53:15"/>
    <n v="41"/>
    <n v="128"/>
    <x v="0"/>
    <x v="0"/>
    <x v="0"/>
    <x v="0"/>
    <n v="-2"/>
    <n v="5"/>
    <n v="169"/>
  </r>
  <r>
    <n v="262905"/>
    <s v="Mobile"/>
    <x v="1"/>
    <s v="Delivered"/>
    <d v="2019-03-04T13:53:59"/>
    <d v="2019-03-08T13:53:59"/>
    <d v="2019-03-10T13:53:59"/>
    <n v="25"/>
    <n v="125"/>
    <x v="3"/>
    <x v="4"/>
    <x v="0"/>
    <x v="0"/>
    <n v="-2"/>
    <n v="4"/>
    <n v="150"/>
  </r>
  <r>
    <n v="662223"/>
    <s v="Mobile"/>
    <x v="0"/>
    <s v="Delivered"/>
    <d v="2019-03-04T13:54:03"/>
    <d v="2019-03-09T13:54:03"/>
    <d v="2019-03-10T13:54:03"/>
    <n v="78"/>
    <n v="107"/>
    <x v="4"/>
    <x v="5"/>
    <x v="0"/>
    <x v="1"/>
    <n v="-1"/>
    <n v="5"/>
    <n v="185"/>
  </r>
  <r>
    <n v="254620"/>
    <s v="Gaming Console"/>
    <x v="0"/>
    <s v="Delivered"/>
    <d v="2019-03-04T13:54:49"/>
    <d v="2019-03-06T13:54:49"/>
    <d v="2019-03-07T13:54:49"/>
    <n v="0"/>
    <n v="126"/>
    <x v="3"/>
    <x v="9"/>
    <x v="1"/>
    <x v="1"/>
    <n v="-1"/>
    <n v="2"/>
    <n v="126"/>
  </r>
  <r>
    <n v="240328"/>
    <s v="Mobile"/>
    <x v="1"/>
    <s v="Delivered"/>
    <d v="2019-03-04T13:57:53"/>
    <d v="2019-03-06T13:57:53"/>
    <d v="2019-03-09T13:57:53"/>
    <n v="64"/>
    <n v="87"/>
    <x v="1"/>
    <x v="6"/>
    <x v="0"/>
    <x v="1"/>
    <n v="-3"/>
    <n v="2"/>
    <n v="151"/>
  </r>
  <r>
    <n v="883932"/>
    <s v="PC"/>
    <x v="1"/>
    <s v="Delivered"/>
    <d v="2019-03-04T14:02:28"/>
    <d v="2019-03-15T14:02:28"/>
    <d v="2019-03-09T14:02:28"/>
    <n v="86"/>
    <n v="108"/>
    <x v="4"/>
    <x v="7"/>
    <x v="0"/>
    <x v="1"/>
    <n v="6"/>
    <n v="11"/>
    <n v="194"/>
  </r>
  <r>
    <n v="732729"/>
    <s v="TV - 40 in"/>
    <x v="1"/>
    <s v="Delivered"/>
    <d v="2019-03-04T14:06:20"/>
    <d v="2019-03-07T14:06:20"/>
    <d v="2019-03-10T14:06:20"/>
    <n v="67"/>
    <n v="88"/>
    <x v="1"/>
    <x v="6"/>
    <x v="0"/>
    <x v="1"/>
    <n v="-3"/>
    <n v="3"/>
    <n v="155"/>
  </r>
  <r>
    <n v="690151"/>
    <s v="PC"/>
    <x v="1"/>
    <s v="Delivered"/>
    <d v="2019-03-04T14:14:08"/>
    <d v="2019-03-10T14:14:08"/>
    <d v="2019-03-08T14:14:08"/>
    <n v="47"/>
    <n v="112"/>
    <x v="1"/>
    <x v="6"/>
    <x v="0"/>
    <x v="0"/>
    <n v="2"/>
    <n v="6"/>
    <n v="159"/>
  </r>
  <r>
    <n v="626319"/>
    <s v="Mobile"/>
    <x v="1"/>
    <s v="Delivered"/>
    <d v="2019-03-04T14:15:19"/>
    <d v="2019-03-06T14:15:19"/>
    <d v="2019-03-07T14:15:19"/>
    <n v="78"/>
    <n v="93"/>
    <x v="1"/>
    <x v="6"/>
    <x v="0"/>
    <x v="1"/>
    <n v="-1"/>
    <n v="2"/>
    <n v="171"/>
  </r>
  <r>
    <n v="734372"/>
    <s v="Gaming Console"/>
    <x v="1"/>
    <s v="Delivered"/>
    <d v="2019-03-04T14:20:33"/>
    <d v="2019-03-06T14:20:33"/>
    <d v="2019-03-11T14:20:33"/>
    <n v="37"/>
    <n v="109"/>
    <x v="1"/>
    <x v="6"/>
    <x v="0"/>
    <x v="1"/>
    <n v="-5"/>
    <n v="2"/>
    <n v="146"/>
  </r>
  <r>
    <n v="74022"/>
    <s v="Mobile"/>
    <x v="1"/>
    <s v="Delivered"/>
    <d v="2019-03-04T14:21:42"/>
    <d v="2019-03-07T14:21:42"/>
    <d v="2019-03-10T14:21:42"/>
    <n v="0"/>
    <n v="109"/>
    <x v="0"/>
    <x v="3"/>
    <x v="1"/>
    <x v="1"/>
    <n v="-3"/>
    <n v="3"/>
    <n v="109"/>
  </r>
  <r>
    <n v="145770"/>
    <s v="Mobile"/>
    <x v="0"/>
    <s v="Delivered"/>
    <d v="2019-03-04T14:27:02"/>
    <d v="2019-03-08T14:27:02"/>
    <d v="2019-03-08T14:27:02"/>
    <n v="37"/>
    <n v="128"/>
    <x v="0"/>
    <x v="0"/>
    <x v="0"/>
    <x v="0"/>
    <n v="0"/>
    <n v="4"/>
    <n v="165"/>
  </r>
  <r>
    <n v="536120"/>
    <s v="Tablet"/>
    <x v="1"/>
    <s v="Delivered"/>
    <d v="2019-03-04T14:33:39"/>
    <d v="2019-03-09T14:33:39"/>
    <d v="2019-03-11T14:33:39"/>
    <n v="32"/>
    <n v="111"/>
    <x v="1"/>
    <x v="6"/>
    <x v="0"/>
    <x v="1"/>
    <n v="-2"/>
    <n v="5"/>
    <n v="143"/>
  </r>
  <r>
    <n v="180847"/>
    <s v="Laptop"/>
    <x v="1"/>
    <s v="Delivered"/>
    <d v="2019-03-04T14:40:07"/>
    <d v="2019-03-06T14:40:07"/>
    <d v="2019-03-10T14:40:07"/>
    <n v="72"/>
    <n v="89"/>
    <x v="1"/>
    <x v="6"/>
    <x v="0"/>
    <x v="1"/>
    <n v="-4"/>
    <n v="2"/>
    <n v="161"/>
  </r>
  <r>
    <n v="572037"/>
    <s v="Laptop"/>
    <x v="0"/>
    <s v="Delivered"/>
    <d v="2019-03-04T14:55:33"/>
    <d v="2019-03-11T14:55:33"/>
    <d v="2019-03-11T14:55:33"/>
    <n v="31"/>
    <n v="108"/>
    <x v="1"/>
    <x v="1"/>
    <x v="0"/>
    <x v="0"/>
    <n v="0"/>
    <n v="7"/>
    <n v="139"/>
  </r>
  <r>
    <n v="467940"/>
    <s v="Laptop"/>
    <x v="0"/>
    <s v="Delivered"/>
    <d v="2019-03-04T15:03:35"/>
    <d v="2019-03-10T15:03:35"/>
    <d v="2019-03-08T15:03:35"/>
    <n v="64"/>
    <n v="91"/>
    <x v="2"/>
    <x v="8"/>
    <x v="0"/>
    <x v="1"/>
    <n v="2"/>
    <n v="6"/>
    <n v="155"/>
  </r>
  <r>
    <n v="861021"/>
    <s v="Mobile"/>
    <x v="1"/>
    <s v="Delivered"/>
    <d v="2019-03-04T15:11:17"/>
    <d v="2019-03-09T15:11:17"/>
    <d v="2019-03-11T15:11:17"/>
    <n v="0"/>
    <n v="122"/>
    <x v="0"/>
    <x v="3"/>
    <x v="1"/>
    <x v="0"/>
    <n v="-2"/>
    <n v="5"/>
    <n v="122"/>
  </r>
  <r>
    <n v="409217"/>
    <s v="Mobile"/>
    <x v="1"/>
    <s v="Delivered"/>
    <d v="2019-03-04T15:15:53"/>
    <d v="2019-03-11T15:15:53"/>
    <d v="2019-03-08T15:15:53"/>
    <n v="38"/>
    <n v="129"/>
    <x v="3"/>
    <x v="4"/>
    <x v="0"/>
    <x v="0"/>
    <n v="3"/>
    <n v="7"/>
    <n v="167"/>
  </r>
  <r>
    <n v="525953"/>
    <s v="Mobile"/>
    <x v="1"/>
    <s v="Delivered"/>
    <d v="2019-03-04T15:17:41"/>
    <d v="2019-03-06T15:17:41"/>
    <d v="2019-03-10T15:17:41"/>
    <n v="75"/>
    <n v="110"/>
    <x v="3"/>
    <x v="4"/>
    <x v="0"/>
    <x v="1"/>
    <n v="-4"/>
    <n v="2"/>
    <n v="185"/>
  </r>
  <r>
    <n v="331284"/>
    <s v="Tablet"/>
    <x v="1"/>
    <s v="Delivered"/>
    <d v="2019-03-04T15:21:03"/>
    <d v="2019-03-04T15:21:03"/>
    <d v="2019-03-08T15:21:03"/>
    <n v="0"/>
    <n v="120"/>
    <x v="0"/>
    <x v="3"/>
    <x v="1"/>
    <x v="1"/>
    <n v="-4"/>
    <n v="0"/>
    <n v="120"/>
  </r>
  <r>
    <n v="653393"/>
    <s v="Mobile"/>
    <x v="1"/>
    <s v="Delivered"/>
    <d v="2019-03-04T15:23:20"/>
    <d v="2019-03-12T15:23:20"/>
    <d v="2019-03-09T15:23:20"/>
    <n v="28"/>
    <n v="107"/>
    <x v="1"/>
    <x v="6"/>
    <x v="0"/>
    <x v="0"/>
    <n v="3"/>
    <n v="8"/>
    <n v="135"/>
  </r>
  <r>
    <n v="272237"/>
    <s v="Laptop"/>
    <x v="0"/>
    <s v="Delivered"/>
    <d v="2019-03-04T15:24:09"/>
    <d v="2019-03-10T15:24:09"/>
    <d v="2019-03-07T15:24:09"/>
    <n v="67"/>
    <n v="92"/>
    <x v="2"/>
    <x v="8"/>
    <x v="0"/>
    <x v="1"/>
    <n v="3"/>
    <n v="6"/>
    <n v="159"/>
  </r>
  <r>
    <n v="904060"/>
    <s v="TV - 32 in"/>
    <x v="0"/>
    <s v="Delivered"/>
    <d v="2019-03-04T15:39:12"/>
    <d v="2019-03-09T15:39:12"/>
    <d v="2019-03-10T15:39:12"/>
    <n v="29"/>
    <n v="128"/>
    <x v="0"/>
    <x v="0"/>
    <x v="0"/>
    <x v="1"/>
    <n v="-1"/>
    <n v="5"/>
    <n v="157"/>
  </r>
  <r>
    <n v="370860"/>
    <s v="Gaming Console"/>
    <x v="1"/>
    <s v="Delivered"/>
    <d v="2019-03-04T15:43:23"/>
    <d v="2019-03-07T15:43:23"/>
    <d v="2019-03-11T15:43:23"/>
    <n v="36"/>
    <n v="113"/>
    <x v="1"/>
    <x v="6"/>
    <x v="0"/>
    <x v="1"/>
    <n v="-4"/>
    <n v="3"/>
    <n v="149"/>
  </r>
  <r>
    <n v="376372"/>
    <s v="Laptop"/>
    <x v="1"/>
    <s v="Delivered"/>
    <d v="2019-03-04T15:43:52"/>
    <d v="2019-03-14T15:43:52"/>
    <d v="2019-03-08T15:43:52"/>
    <n v="48"/>
    <n v="129"/>
    <x v="4"/>
    <x v="7"/>
    <x v="0"/>
    <x v="1"/>
    <n v="6"/>
    <n v="10"/>
    <n v="177"/>
  </r>
  <r>
    <n v="341484"/>
    <s v="Mobile"/>
    <x v="0"/>
    <s v="Delivered"/>
    <d v="2019-03-04T15:47:28"/>
    <d v="2019-03-08T15:47:28"/>
    <d v="2019-03-10T15:47:28"/>
    <n v="41"/>
    <n v="126"/>
    <x v="0"/>
    <x v="0"/>
    <x v="0"/>
    <x v="1"/>
    <n v="-2"/>
    <n v="4"/>
    <n v="167"/>
  </r>
  <r>
    <n v="786948"/>
    <s v="TV - 32 in"/>
    <x v="1"/>
    <s v="Delivered"/>
    <d v="2019-03-04T15:50:13"/>
    <d v="2019-03-13T15:50:13"/>
    <d v="2019-03-07T15:50:13"/>
    <n v="31"/>
    <n v="125"/>
    <x v="4"/>
    <x v="7"/>
    <x v="0"/>
    <x v="1"/>
    <n v="6"/>
    <n v="9"/>
    <n v="156"/>
  </r>
  <r>
    <n v="799771"/>
    <s v="Mobile"/>
    <x v="1"/>
    <s v="Delivered"/>
    <d v="2019-03-04T15:58:47"/>
    <d v="2019-03-14T15:58:47"/>
    <d v="2019-03-07T15:58:47"/>
    <n v="42"/>
    <n v="127"/>
    <x v="3"/>
    <x v="4"/>
    <x v="0"/>
    <x v="0"/>
    <n v="7"/>
    <n v="10"/>
    <n v="169"/>
  </r>
  <r>
    <n v="843993"/>
    <s v="Mobile"/>
    <x v="0"/>
    <s v="Delivered"/>
    <d v="2019-03-04T15:59:05"/>
    <d v="2019-03-10T15:59:05"/>
    <d v="2019-03-08T15:59:05"/>
    <n v="27"/>
    <n v="123"/>
    <x v="0"/>
    <x v="0"/>
    <x v="0"/>
    <x v="0"/>
    <n v="2"/>
    <n v="6"/>
    <n v="150"/>
  </r>
  <r>
    <n v="274180"/>
    <s v="TV - 32 in"/>
    <x v="0"/>
    <s v="Delivered"/>
    <d v="2019-03-04T16:03:28"/>
    <d v="2019-03-06T16:03:28"/>
    <d v="2019-03-10T16:03:28"/>
    <n v="30"/>
    <n v="111"/>
    <x v="1"/>
    <x v="1"/>
    <x v="0"/>
    <x v="1"/>
    <n v="-4"/>
    <n v="2"/>
    <n v="141"/>
  </r>
  <r>
    <n v="666630"/>
    <s v="PC"/>
    <x v="1"/>
    <s v="Delivered"/>
    <d v="2019-03-04T16:08:43"/>
    <d v="2019-03-07T16:08:43"/>
    <d v="2019-03-09T16:08:43"/>
    <n v="0"/>
    <n v="129"/>
    <x v="0"/>
    <x v="3"/>
    <x v="1"/>
    <x v="0"/>
    <n v="-2"/>
    <n v="3"/>
    <n v="129"/>
  </r>
  <r>
    <n v="707188"/>
    <s v="Mobile"/>
    <x v="0"/>
    <s v="Delivered"/>
    <d v="2019-03-04T16:16:26"/>
    <d v="2019-03-10T16:16:26"/>
    <d v="2019-03-09T16:16:26"/>
    <n v="71"/>
    <n v="108"/>
    <x v="4"/>
    <x v="5"/>
    <x v="0"/>
    <x v="1"/>
    <n v="1"/>
    <n v="6"/>
    <n v="179"/>
  </r>
  <r>
    <n v="463386"/>
    <s v="Mobile"/>
    <x v="1"/>
    <s v="Delivered"/>
    <d v="2019-03-04T16:16:46"/>
    <d v="2019-03-06T16:16:46"/>
    <d v="2019-03-09T16:16:46"/>
    <n v="0"/>
    <n v="122"/>
    <x v="0"/>
    <x v="3"/>
    <x v="1"/>
    <x v="0"/>
    <n v="-3"/>
    <n v="2"/>
    <n v="122"/>
  </r>
  <r>
    <n v="815660"/>
    <s v="Laptop"/>
    <x v="1"/>
    <s v="Delivered"/>
    <d v="2019-03-04T16:17:11"/>
    <d v="2019-03-09T16:17:11"/>
    <d v="2019-03-10T16:17:11"/>
    <n v="0"/>
    <n v="124"/>
    <x v="0"/>
    <x v="3"/>
    <x v="1"/>
    <x v="1"/>
    <n v="-1"/>
    <n v="5"/>
    <n v="124"/>
  </r>
  <r>
    <n v="491128"/>
    <s v="Laptop"/>
    <x v="1"/>
    <s v="Delivered"/>
    <d v="2019-03-04T16:17:21"/>
    <d v="2019-03-08T16:17:21"/>
    <d v="2019-03-11T16:17:21"/>
    <n v="79"/>
    <n v="87"/>
    <x v="2"/>
    <x v="2"/>
    <x v="0"/>
    <x v="1"/>
    <n v="-3"/>
    <n v="4"/>
    <n v="166"/>
  </r>
  <r>
    <n v="415488"/>
    <s v="Tablet"/>
    <x v="1"/>
    <s v="Delivered"/>
    <d v="2019-03-04T16:25:35"/>
    <d v="2019-03-06T16:25:35"/>
    <d v="2019-03-07T16:25:35"/>
    <n v="40"/>
    <n v="114"/>
    <x v="1"/>
    <x v="6"/>
    <x v="0"/>
    <x v="1"/>
    <n v="-1"/>
    <n v="2"/>
    <n v="154"/>
  </r>
  <r>
    <n v="12942"/>
    <s v="Mobile"/>
    <x v="0"/>
    <s v="Delivered"/>
    <d v="2019-03-04T16:38:22"/>
    <d v="2019-03-08T16:38:22"/>
    <d v="2019-03-11T16:38:22"/>
    <n v="38"/>
    <n v="113"/>
    <x v="1"/>
    <x v="1"/>
    <x v="0"/>
    <x v="0"/>
    <n v="-3"/>
    <n v="4"/>
    <n v="151"/>
  </r>
  <r>
    <n v="864624"/>
    <s v="Laptop"/>
    <x v="1"/>
    <s v="Delivered"/>
    <d v="2019-03-04T16:42:51"/>
    <d v="2019-03-10T16:42:51"/>
    <d v="2019-03-11T16:42:51"/>
    <n v="37"/>
    <n v="109"/>
    <x v="1"/>
    <x v="6"/>
    <x v="0"/>
    <x v="1"/>
    <n v="-1"/>
    <n v="6"/>
    <n v="146"/>
  </r>
  <r>
    <n v="230792"/>
    <s v="Laptop"/>
    <x v="1"/>
    <s v="Delivered"/>
    <d v="2019-03-04T16:45:25"/>
    <d v="2019-03-15T16:45:25"/>
    <d v="2019-03-09T16:45:25"/>
    <n v="41"/>
    <n v="122"/>
    <x v="4"/>
    <x v="7"/>
    <x v="0"/>
    <x v="1"/>
    <n v="6"/>
    <n v="11"/>
    <n v="163"/>
  </r>
  <r>
    <n v="211980"/>
    <s v="PC"/>
    <x v="1"/>
    <s v="Delivered"/>
    <d v="2019-03-04T16:48:18"/>
    <d v="2019-03-05T16:48:18"/>
    <d v="2019-03-10T16:48:18"/>
    <n v="0"/>
    <n v="127"/>
    <x v="0"/>
    <x v="3"/>
    <x v="1"/>
    <x v="1"/>
    <n v="-5"/>
    <n v="1"/>
    <n v="127"/>
  </r>
  <r>
    <n v="6593"/>
    <s v="Gaming Console"/>
    <x v="0"/>
    <s v="Delivered"/>
    <d v="2019-03-04T16:49:42"/>
    <d v="2019-03-08T16:49:42"/>
    <d v="2019-03-10T16:49:42"/>
    <n v="81"/>
    <n v="101"/>
    <x v="4"/>
    <x v="5"/>
    <x v="0"/>
    <x v="1"/>
    <n v="-2"/>
    <n v="4"/>
    <n v="182"/>
  </r>
  <r>
    <n v="449445"/>
    <s v="TV - 40 in"/>
    <x v="1"/>
    <s v="Delivered"/>
    <d v="2019-03-04T16:53:39"/>
    <d v="2019-03-09T16:53:39"/>
    <d v="2019-03-11T16:53:39"/>
    <n v="0"/>
    <n v="109"/>
    <x v="0"/>
    <x v="3"/>
    <x v="1"/>
    <x v="1"/>
    <n v="-2"/>
    <n v="5"/>
    <n v="109"/>
  </r>
  <r>
    <n v="251709"/>
    <s v="Mobile"/>
    <x v="1"/>
    <s v="Delivered"/>
    <d v="2019-03-04T17:00:08"/>
    <d v="2019-03-08T17:00:08"/>
    <d v="2019-03-07T17:00:08"/>
    <n v="33"/>
    <n v="129"/>
    <x v="3"/>
    <x v="4"/>
    <x v="0"/>
    <x v="0"/>
    <n v="1"/>
    <n v="4"/>
    <n v="162"/>
  </r>
  <r>
    <n v="432284"/>
    <s v="Mobile"/>
    <x v="1"/>
    <s v="Delivered"/>
    <d v="2019-03-04T17:02:53"/>
    <d v="2019-03-06T17:02:53"/>
    <d v="2019-03-08T17:02:53"/>
    <n v="0"/>
    <n v="109"/>
    <x v="0"/>
    <x v="3"/>
    <x v="1"/>
    <x v="1"/>
    <n v="-2"/>
    <n v="2"/>
    <n v="109"/>
  </r>
  <r>
    <n v="421580"/>
    <s v="Tablet"/>
    <x v="0"/>
    <s v="Delivered"/>
    <d v="2019-03-04T17:03:23"/>
    <d v="2019-03-06T17:03:23"/>
    <d v="2019-03-07T17:03:23"/>
    <n v="32"/>
    <n v="128"/>
    <x v="0"/>
    <x v="0"/>
    <x v="0"/>
    <x v="1"/>
    <n v="-1"/>
    <n v="2"/>
    <n v="160"/>
  </r>
  <r>
    <n v="754777"/>
    <s v="TV - 50 in"/>
    <x v="0"/>
    <s v="Delivered"/>
    <d v="2019-03-04T17:10:03"/>
    <d v="2019-03-10T17:10:03"/>
    <d v="2019-03-07T17:10:03"/>
    <n v="30"/>
    <n v="113"/>
    <x v="2"/>
    <x v="8"/>
    <x v="0"/>
    <x v="0"/>
    <n v="3"/>
    <n v="6"/>
    <n v="143"/>
  </r>
  <r>
    <n v="861056"/>
    <s v="Mobile"/>
    <x v="1"/>
    <s v="Delivered"/>
    <d v="2019-03-04T17:10:56"/>
    <d v="2019-03-08T17:10:56"/>
    <d v="2019-03-11T17:10:56"/>
    <n v="33"/>
    <n v="122"/>
    <x v="3"/>
    <x v="4"/>
    <x v="0"/>
    <x v="1"/>
    <n v="-3"/>
    <n v="4"/>
    <n v="155"/>
  </r>
  <r>
    <n v="644925"/>
    <s v="PC"/>
    <x v="0"/>
    <s v="Delivered"/>
    <d v="2019-03-04T17:11:05"/>
    <d v="2019-03-10T17:11:05"/>
    <d v="2019-03-09T17:11:05"/>
    <n v="79"/>
    <n v="91"/>
    <x v="1"/>
    <x v="1"/>
    <x v="0"/>
    <x v="1"/>
    <n v="1"/>
    <n v="6"/>
    <n v="170"/>
  </r>
  <r>
    <n v="996345"/>
    <s v="PC"/>
    <x v="1"/>
    <s v="Delivered"/>
    <d v="2019-03-04T17:15:32"/>
    <d v="2019-03-10T17:15:32"/>
    <d v="2019-03-09T17:15:32"/>
    <n v="25"/>
    <n v="127"/>
    <x v="4"/>
    <x v="7"/>
    <x v="0"/>
    <x v="0"/>
    <n v="1"/>
    <n v="6"/>
    <n v="152"/>
  </r>
  <r>
    <n v="644938"/>
    <s v="TV - 32 in"/>
    <x v="0"/>
    <s v="Delivered"/>
    <d v="2019-03-04T17:22:28"/>
    <d v="2019-03-08T17:22:28"/>
    <d v="2019-03-07T17:22:28"/>
    <n v="63"/>
    <n v="107"/>
    <x v="4"/>
    <x v="5"/>
    <x v="0"/>
    <x v="1"/>
    <n v="1"/>
    <n v="4"/>
    <n v="170"/>
  </r>
  <r>
    <n v="664364"/>
    <s v="TV - 32 in"/>
    <x v="1"/>
    <s v="Delivered"/>
    <d v="2019-03-04T17:25:36"/>
    <d v="2019-03-07T17:25:36"/>
    <d v="2019-03-11T17:25:36"/>
    <n v="40"/>
    <n v="127"/>
    <x v="3"/>
    <x v="4"/>
    <x v="0"/>
    <x v="1"/>
    <n v="-4"/>
    <n v="3"/>
    <n v="167"/>
  </r>
  <r>
    <n v="560973"/>
    <s v="Laptop"/>
    <x v="0"/>
    <s v="Delivered"/>
    <d v="2019-03-04T17:29:07"/>
    <d v="2019-03-04T17:29:07"/>
    <d v="2019-03-09T17:29:07"/>
    <n v="0"/>
    <n v="125"/>
    <x v="3"/>
    <x v="9"/>
    <x v="1"/>
    <x v="0"/>
    <n v="-5"/>
    <n v="0"/>
    <n v="125"/>
  </r>
  <r>
    <n v="543602"/>
    <s v="TV - 32 in"/>
    <x v="1"/>
    <s v="Delivered"/>
    <d v="2019-03-04T17:35:43"/>
    <d v="2019-03-08T17:35:43"/>
    <d v="2019-03-07T17:35:43"/>
    <n v="45"/>
    <n v="111"/>
    <x v="1"/>
    <x v="6"/>
    <x v="0"/>
    <x v="0"/>
    <n v="1"/>
    <n v="4"/>
    <n v="156"/>
  </r>
  <r>
    <n v="549075"/>
    <s v="Mobile"/>
    <x v="0"/>
    <s v="Delivered"/>
    <d v="2019-03-04T17:39:10"/>
    <d v="2019-03-12T17:39:10"/>
    <d v="2019-03-11T17:39:10"/>
    <n v="50"/>
    <n v="107"/>
    <x v="1"/>
    <x v="1"/>
    <x v="0"/>
    <x v="0"/>
    <n v="1"/>
    <n v="8"/>
    <n v="157"/>
  </r>
  <r>
    <n v="166696"/>
    <s v="Mobile"/>
    <x v="0"/>
    <s v="Delivered"/>
    <d v="2019-03-04T17:41:57"/>
    <d v="2019-03-05T17:41:57"/>
    <d v="2019-03-07T17:41:57"/>
    <n v="0"/>
    <n v="105"/>
    <x v="3"/>
    <x v="9"/>
    <x v="1"/>
    <x v="1"/>
    <n v="-2"/>
    <n v="1"/>
    <n v="105"/>
  </r>
  <r>
    <n v="434564"/>
    <s v="Mobile"/>
    <x v="0"/>
    <s v="Delivered"/>
    <d v="2019-03-04T17:42:55"/>
    <d v="2019-03-09T17:42:55"/>
    <d v="2019-03-09T17:42:55"/>
    <n v="26"/>
    <n v="111"/>
    <x v="1"/>
    <x v="1"/>
    <x v="0"/>
    <x v="1"/>
    <n v="0"/>
    <n v="5"/>
    <n v="137"/>
  </r>
  <r>
    <n v="573556"/>
    <s v="PC"/>
    <x v="1"/>
    <s v="Delivered"/>
    <d v="2019-03-04T17:48:33"/>
    <d v="2019-03-08T17:48:33"/>
    <d v="2019-03-10T17:48:33"/>
    <n v="70"/>
    <n v="106"/>
    <x v="3"/>
    <x v="4"/>
    <x v="0"/>
    <x v="1"/>
    <n v="-2"/>
    <n v="4"/>
    <n v="176"/>
  </r>
  <r>
    <n v="146329"/>
    <s v="PC"/>
    <x v="0"/>
    <s v="Delivered"/>
    <d v="2019-03-04T18:03:03"/>
    <d v="2019-03-10T18:03:03"/>
    <d v="2019-03-11T18:03:03"/>
    <n v="38"/>
    <n v="113"/>
    <x v="1"/>
    <x v="1"/>
    <x v="0"/>
    <x v="0"/>
    <n v="-1"/>
    <n v="6"/>
    <n v="151"/>
  </r>
  <r>
    <n v="742919"/>
    <s v="Mobile"/>
    <x v="1"/>
    <s v="Delivered"/>
    <d v="2019-03-04T18:17:13"/>
    <d v="2019-03-07T18:17:13"/>
    <d v="2019-03-11T18:17:13"/>
    <n v="69"/>
    <n v="89"/>
    <x v="1"/>
    <x v="6"/>
    <x v="0"/>
    <x v="1"/>
    <n v="-4"/>
    <n v="3"/>
    <n v="158"/>
  </r>
  <r>
    <n v="480275"/>
    <s v="PC"/>
    <x v="0"/>
    <s v="Delivered"/>
    <d v="2019-03-04T18:19:29"/>
    <d v="2019-03-09T18:19:29"/>
    <d v="2019-03-09T18:19:29"/>
    <n v="44"/>
    <n v="114"/>
    <x v="1"/>
    <x v="1"/>
    <x v="0"/>
    <x v="0"/>
    <n v="0"/>
    <n v="5"/>
    <n v="158"/>
  </r>
  <r>
    <n v="971935"/>
    <s v="PC"/>
    <x v="0"/>
    <s v="Delivered"/>
    <d v="2019-03-04T18:19:32"/>
    <d v="2019-03-06T18:19:32"/>
    <d v="2019-03-10T18:19:32"/>
    <n v="84"/>
    <n v="109"/>
    <x v="0"/>
    <x v="0"/>
    <x v="0"/>
    <x v="1"/>
    <n v="-4"/>
    <n v="2"/>
    <n v="193"/>
  </r>
  <r>
    <n v="421332"/>
    <s v="TV - 32 in"/>
    <x v="0"/>
    <s v="Delivered"/>
    <d v="2019-03-04T18:22:27"/>
    <d v="2019-03-14T18:22:27"/>
    <d v="2019-03-07T18:22:27"/>
    <n v="65"/>
    <n v="100"/>
    <x v="4"/>
    <x v="5"/>
    <x v="0"/>
    <x v="1"/>
    <n v="7"/>
    <n v="10"/>
    <n v="165"/>
  </r>
  <r>
    <n v="389064"/>
    <s v="Laptop"/>
    <x v="1"/>
    <s v="Delivered"/>
    <d v="2019-03-04T18:22:34"/>
    <d v="2019-03-07T18:22:34"/>
    <d v="2019-03-07T18:22:34"/>
    <n v="0"/>
    <n v="130"/>
    <x v="0"/>
    <x v="3"/>
    <x v="1"/>
    <x v="1"/>
    <n v="0"/>
    <n v="3"/>
    <n v="130"/>
  </r>
  <r>
    <n v="502739"/>
    <s v="Tablet"/>
    <x v="1"/>
    <s v="Delivered"/>
    <d v="2019-03-04T18:23:58"/>
    <d v="2019-03-14T18:23:58"/>
    <d v="2019-03-11T18:23:58"/>
    <n v="46"/>
    <n v="124"/>
    <x v="3"/>
    <x v="4"/>
    <x v="0"/>
    <x v="0"/>
    <n v="3"/>
    <n v="10"/>
    <n v="170"/>
  </r>
  <r>
    <n v="151939"/>
    <s v="Mobile"/>
    <x v="1"/>
    <s v="Delivered"/>
    <d v="2019-03-04T18:25:17"/>
    <d v="2019-03-12T18:25:17"/>
    <d v="2019-03-11T18:25:17"/>
    <n v="29"/>
    <n v="125"/>
    <x v="3"/>
    <x v="4"/>
    <x v="0"/>
    <x v="0"/>
    <n v="1"/>
    <n v="8"/>
    <n v="154"/>
  </r>
  <r>
    <n v="996475"/>
    <s v="TV - 50 in"/>
    <x v="0"/>
    <s v="Delivered"/>
    <d v="2019-03-04T18:30:44"/>
    <d v="2019-03-08T18:30:44"/>
    <d v="2019-03-10T18:30:44"/>
    <n v="30"/>
    <n v="127"/>
    <x v="4"/>
    <x v="5"/>
    <x v="0"/>
    <x v="0"/>
    <n v="-2"/>
    <n v="4"/>
    <n v="157"/>
  </r>
  <r>
    <n v="72243"/>
    <s v="Laptop"/>
    <x v="1"/>
    <s v="Delivered"/>
    <d v="2019-03-04T18:34:29"/>
    <d v="2019-03-09T18:34:29"/>
    <d v="2019-03-08T18:34:29"/>
    <n v="73"/>
    <n v="108"/>
    <x v="3"/>
    <x v="4"/>
    <x v="0"/>
    <x v="1"/>
    <n v="1"/>
    <n v="5"/>
    <n v="181"/>
  </r>
  <r>
    <n v="846959"/>
    <s v="PC"/>
    <x v="0"/>
    <s v="Delivered"/>
    <d v="2019-03-04T18:35:52"/>
    <d v="2019-03-09T18:35:52"/>
    <d v="2019-03-10T18:35:52"/>
    <n v="26"/>
    <n v="129"/>
    <x v="0"/>
    <x v="0"/>
    <x v="0"/>
    <x v="0"/>
    <n v="-1"/>
    <n v="5"/>
    <n v="155"/>
  </r>
  <r>
    <n v="657757"/>
    <s v="Mobile"/>
    <x v="1"/>
    <s v="Delivered"/>
    <d v="2019-03-04T18:36:57"/>
    <d v="2019-03-06T18:36:57"/>
    <d v="2019-03-07T18:36:57"/>
    <n v="0"/>
    <n v="128"/>
    <x v="0"/>
    <x v="3"/>
    <x v="1"/>
    <x v="0"/>
    <n v="-1"/>
    <n v="2"/>
    <n v="128"/>
  </r>
  <r>
    <n v="437687"/>
    <s v="Gaming Console"/>
    <x v="0"/>
    <s v="Delivered"/>
    <d v="2019-03-04T18:39:11"/>
    <d v="2019-03-11T18:39:11"/>
    <d v="2019-03-10T18:39:11"/>
    <n v="48"/>
    <n v="126"/>
    <x v="0"/>
    <x v="0"/>
    <x v="0"/>
    <x v="0"/>
    <n v="1"/>
    <n v="7"/>
    <n v="174"/>
  </r>
  <r>
    <n v="165913"/>
    <s v="Mobile"/>
    <x v="1"/>
    <s v="Delivered"/>
    <d v="2019-03-04T18:43:04"/>
    <d v="2019-03-08T18:43:04"/>
    <d v="2019-03-09T18:43:04"/>
    <n v="0"/>
    <n v="122"/>
    <x v="0"/>
    <x v="3"/>
    <x v="1"/>
    <x v="0"/>
    <n v="-1"/>
    <n v="4"/>
    <n v="122"/>
  </r>
  <r>
    <n v="202159"/>
    <s v="Tablet"/>
    <x v="1"/>
    <s v="Delivered"/>
    <d v="2019-03-04T18:49:30"/>
    <d v="2019-03-09T18:49:30"/>
    <d v="2019-03-10T18:49:30"/>
    <n v="43"/>
    <n v="108"/>
    <x v="2"/>
    <x v="2"/>
    <x v="0"/>
    <x v="0"/>
    <n v="-1"/>
    <n v="5"/>
    <n v="151"/>
  </r>
  <r>
    <n v="536337"/>
    <s v="Mobile"/>
    <x v="1"/>
    <s v="Delivered"/>
    <d v="2019-03-04T18:49:48"/>
    <d v="2019-03-09T18:49:48"/>
    <d v="2019-03-10T18:49:48"/>
    <n v="0"/>
    <n v="103"/>
    <x v="0"/>
    <x v="3"/>
    <x v="1"/>
    <x v="1"/>
    <n v="-1"/>
    <n v="5"/>
    <n v="103"/>
  </r>
  <r>
    <n v="9537"/>
    <s v="Laptop"/>
    <x v="0"/>
    <s v="Delivered"/>
    <d v="2019-03-04T18:53:19"/>
    <d v="2019-03-10T18:53:19"/>
    <d v="2019-03-08T18:53:19"/>
    <n v="86"/>
    <n v="108"/>
    <x v="0"/>
    <x v="0"/>
    <x v="0"/>
    <x v="1"/>
    <n v="2"/>
    <n v="6"/>
    <n v="194"/>
  </r>
  <r>
    <n v="950883"/>
    <s v="PC"/>
    <x v="1"/>
    <s v="Delivered"/>
    <d v="2019-03-04T18:53:49"/>
    <d v="2019-03-11T18:53:49"/>
    <d v="2019-03-10T18:53:49"/>
    <n v="0"/>
    <n v="122"/>
    <x v="0"/>
    <x v="3"/>
    <x v="1"/>
    <x v="0"/>
    <n v="1"/>
    <n v="7"/>
    <n v="122"/>
  </r>
  <r>
    <n v="386454"/>
    <s v="Laptop"/>
    <x v="1"/>
    <s v="Delivered"/>
    <d v="2019-03-04T18:56:39"/>
    <d v="2019-03-11T18:56:39"/>
    <d v="2019-03-08T18:56:39"/>
    <n v="37"/>
    <n v="126"/>
    <x v="3"/>
    <x v="4"/>
    <x v="0"/>
    <x v="0"/>
    <n v="3"/>
    <n v="7"/>
    <n v="163"/>
  </r>
  <r>
    <n v="212937"/>
    <s v="Laptop"/>
    <x v="0"/>
    <s v="Delivered"/>
    <d v="2019-03-04T18:58:29"/>
    <d v="2019-03-06T18:58:29"/>
    <d v="2019-03-08T18:58:29"/>
    <n v="72"/>
    <n v="91"/>
    <x v="1"/>
    <x v="1"/>
    <x v="0"/>
    <x v="1"/>
    <n v="-2"/>
    <n v="2"/>
    <n v="163"/>
  </r>
  <r>
    <n v="812922"/>
    <s v="Tablet"/>
    <x v="1"/>
    <s v="Delivered"/>
    <d v="2019-03-04T19:05:23"/>
    <d v="2019-03-06T19:05:23"/>
    <d v="2019-03-07T19:05:23"/>
    <n v="31"/>
    <n v="110"/>
    <x v="2"/>
    <x v="2"/>
    <x v="0"/>
    <x v="0"/>
    <n v="-1"/>
    <n v="2"/>
    <n v="141"/>
  </r>
  <r>
    <n v="666912"/>
    <s v="Mobile"/>
    <x v="0"/>
    <s v="Delivered"/>
    <d v="2019-03-04T19:06:41"/>
    <d v="2019-03-07T19:06:41"/>
    <d v="2019-03-07T19:06:41"/>
    <n v="26"/>
    <n v="124"/>
    <x v="0"/>
    <x v="0"/>
    <x v="0"/>
    <x v="1"/>
    <n v="0"/>
    <n v="3"/>
    <n v="150"/>
  </r>
  <r>
    <n v="647410"/>
    <s v="Mobile"/>
    <x v="1"/>
    <s v="Delivered"/>
    <d v="2019-03-04T19:06:45"/>
    <d v="2019-03-08T19:06:45"/>
    <d v="2019-03-08T19:06:45"/>
    <n v="25"/>
    <n v="120"/>
    <x v="3"/>
    <x v="4"/>
    <x v="0"/>
    <x v="0"/>
    <n v="0"/>
    <n v="4"/>
    <n v="145"/>
  </r>
  <r>
    <n v="661526"/>
    <s v="Laptop"/>
    <x v="1"/>
    <s v="Delivered"/>
    <d v="2019-03-04T19:18:35"/>
    <d v="2019-03-12T19:18:35"/>
    <d v="2019-03-07T19:18:35"/>
    <n v="26"/>
    <n v="107"/>
    <x v="1"/>
    <x v="6"/>
    <x v="0"/>
    <x v="0"/>
    <n v="5"/>
    <n v="8"/>
    <n v="133"/>
  </r>
  <r>
    <n v="157043"/>
    <s v="Mobile"/>
    <x v="0"/>
    <s v="Delivered"/>
    <d v="2019-03-04T19:21:30"/>
    <d v="2019-03-04T19:21:30"/>
    <d v="2019-03-07T19:21:30"/>
    <n v="0"/>
    <n v="109"/>
    <x v="3"/>
    <x v="9"/>
    <x v="1"/>
    <x v="1"/>
    <n v="-3"/>
    <n v="0"/>
    <n v="109"/>
  </r>
  <r>
    <n v="442270"/>
    <s v="Mobile"/>
    <x v="0"/>
    <s v="Delivered"/>
    <d v="2019-03-04T19:23:14"/>
    <d v="2019-03-11T19:23:14"/>
    <d v="2019-03-07T19:23:14"/>
    <n v="47"/>
    <n v="108"/>
    <x v="1"/>
    <x v="1"/>
    <x v="0"/>
    <x v="0"/>
    <n v="4"/>
    <n v="7"/>
    <n v="155"/>
  </r>
  <r>
    <n v="932091"/>
    <s v="TV - 40 in"/>
    <x v="1"/>
    <s v="Delivered"/>
    <d v="2019-03-04T19:28:23"/>
    <d v="2019-03-06T19:28:23"/>
    <d v="2019-03-07T19:28:23"/>
    <n v="65"/>
    <n v="102"/>
    <x v="3"/>
    <x v="4"/>
    <x v="0"/>
    <x v="1"/>
    <n v="-1"/>
    <n v="2"/>
    <n v="167"/>
  </r>
  <r>
    <n v="634534"/>
    <s v="Laptop"/>
    <x v="0"/>
    <s v="Delivered"/>
    <d v="2019-03-04T19:33:53"/>
    <d v="2019-03-04T19:33:53"/>
    <d v="2019-03-08T19:33:53"/>
    <n v="0"/>
    <n v="124"/>
    <x v="3"/>
    <x v="9"/>
    <x v="1"/>
    <x v="0"/>
    <n v="-4"/>
    <n v="0"/>
    <n v="124"/>
  </r>
  <r>
    <n v="553522"/>
    <s v="Laptop"/>
    <x v="1"/>
    <s v="Delivered"/>
    <d v="2019-03-04T19:34:27"/>
    <d v="2019-03-07T19:34:27"/>
    <d v="2019-03-08T19:34:27"/>
    <n v="58"/>
    <n v="93"/>
    <x v="2"/>
    <x v="2"/>
    <x v="0"/>
    <x v="1"/>
    <n v="-1"/>
    <n v="3"/>
    <n v="151"/>
  </r>
  <r>
    <n v="320495"/>
    <s v="PC"/>
    <x v="0"/>
    <s v="Delivered"/>
    <d v="2019-03-04T19:34:44"/>
    <d v="2019-03-06T19:34:44"/>
    <d v="2019-03-10T19:34:44"/>
    <n v="71"/>
    <n v="87"/>
    <x v="1"/>
    <x v="1"/>
    <x v="0"/>
    <x v="1"/>
    <n v="-4"/>
    <n v="2"/>
    <n v="158"/>
  </r>
  <r>
    <n v="981044"/>
    <s v="PC"/>
    <x v="0"/>
    <s v="Delivered"/>
    <d v="2019-03-04T19:45:04"/>
    <d v="2019-03-08T19:45:04"/>
    <d v="2019-03-10T19:45:04"/>
    <n v="67"/>
    <n v="92"/>
    <x v="1"/>
    <x v="1"/>
    <x v="0"/>
    <x v="1"/>
    <n v="-2"/>
    <n v="4"/>
    <n v="159"/>
  </r>
  <r>
    <n v="457049"/>
    <s v="Mobile"/>
    <x v="1"/>
    <s v="Delivered"/>
    <d v="2019-03-04T19:45:14"/>
    <d v="2019-03-08T19:45:14"/>
    <d v="2019-03-10T19:45:14"/>
    <n v="26"/>
    <n v="106"/>
    <x v="1"/>
    <x v="6"/>
    <x v="0"/>
    <x v="0"/>
    <n v="-2"/>
    <n v="4"/>
    <n v="132"/>
  </r>
  <r>
    <n v="78609"/>
    <s v="Mobile"/>
    <x v="0"/>
    <s v="Delivered"/>
    <d v="2019-03-04T19:54:14"/>
    <d v="2019-03-10T19:54:14"/>
    <d v="2019-03-08T19:54:14"/>
    <n v="43"/>
    <n v="121"/>
    <x v="0"/>
    <x v="0"/>
    <x v="0"/>
    <x v="0"/>
    <n v="2"/>
    <n v="6"/>
    <n v="164"/>
  </r>
  <r>
    <n v="901790"/>
    <s v="Mobile"/>
    <x v="1"/>
    <s v="Delivered"/>
    <d v="2019-03-04T19:57:43"/>
    <d v="2019-03-06T19:57:43"/>
    <d v="2019-03-10T19:57:43"/>
    <n v="33"/>
    <n v="127"/>
    <x v="4"/>
    <x v="7"/>
    <x v="0"/>
    <x v="0"/>
    <n v="-4"/>
    <n v="2"/>
    <n v="160"/>
  </r>
  <r>
    <n v="227474"/>
    <s v="Laptop"/>
    <x v="1"/>
    <s v="Delivered"/>
    <d v="2019-03-04T20:15:48"/>
    <d v="2019-03-09T20:15:48"/>
    <d v="2019-03-11T20:15:48"/>
    <n v="36"/>
    <n v="120"/>
    <x v="3"/>
    <x v="4"/>
    <x v="0"/>
    <x v="0"/>
    <n v="-2"/>
    <n v="5"/>
    <n v="156"/>
  </r>
  <r>
    <n v="7967"/>
    <s v="Tablet"/>
    <x v="1"/>
    <s v="Delivered"/>
    <d v="2019-03-04T20:18:19"/>
    <d v="2019-03-05T20:18:19"/>
    <d v="2019-03-08T20:18:19"/>
    <n v="0"/>
    <n v="124"/>
    <x v="0"/>
    <x v="3"/>
    <x v="1"/>
    <x v="0"/>
    <n v="-3"/>
    <n v="1"/>
    <n v="124"/>
  </r>
  <r>
    <n v="73200"/>
    <s v="Laptop"/>
    <x v="1"/>
    <s v="Delivered"/>
    <d v="2019-03-04T20:19:10"/>
    <d v="2019-03-08T20:19:10"/>
    <d v="2019-03-11T20:19:10"/>
    <n v="38"/>
    <n v="122"/>
    <x v="3"/>
    <x v="4"/>
    <x v="0"/>
    <x v="1"/>
    <n v="-3"/>
    <n v="4"/>
    <n v="160"/>
  </r>
  <r>
    <n v="152532"/>
    <s v="Tablet"/>
    <x v="0"/>
    <s v="Delivered"/>
    <d v="2019-03-04T20:23:38"/>
    <d v="2019-03-11T20:23:38"/>
    <d v="2019-03-10T20:23:38"/>
    <n v="77"/>
    <n v="102"/>
    <x v="4"/>
    <x v="5"/>
    <x v="0"/>
    <x v="1"/>
    <n v="1"/>
    <n v="7"/>
    <n v="179"/>
  </r>
  <r>
    <n v="801924"/>
    <s v="Gaming Console"/>
    <x v="1"/>
    <s v="Delivered"/>
    <d v="2019-03-04T20:24:47"/>
    <d v="2019-03-10T20:24:47"/>
    <d v="2019-03-09T20:24:47"/>
    <n v="78"/>
    <n v="92"/>
    <x v="1"/>
    <x v="6"/>
    <x v="0"/>
    <x v="1"/>
    <n v="1"/>
    <n v="6"/>
    <n v="170"/>
  </r>
  <r>
    <n v="39388"/>
    <s v="Mobile"/>
    <x v="0"/>
    <s v="Delivered"/>
    <d v="2019-03-04T20:25:17"/>
    <d v="2019-03-06T20:25:17"/>
    <d v="2019-03-07T20:25:17"/>
    <n v="45"/>
    <n v="121"/>
    <x v="0"/>
    <x v="0"/>
    <x v="0"/>
    <x v="1"/>
    <n v="-1"/>
    <n v="2"/>
    <n v="166"/>
  </r>
  <r>
    <n v="898389"/>
    <s v="Mobile"/>
    <x v="0"/>
    <s v="Delivered"/>
    <d v="2019-03-04T20:28:18"/>
    <d v="2019-03-05T20:28:18"/>
    <d v="2019-03-11T20:28:18"/>
    <n v="0"/>
    <n v="106"/>
    <x v="3"/>
    <x v="9"/>
    <x v="1"/>
    <x v="1"/>
    <n v="-6"/>
    <n v="1"/>
    <n v="106"/>
  </r>
  <r>
    <n v="757627"/>
    <s v="Mobile"/>
    <x v="0"/>
    <s v="Delivered"/>
    <d v="2019-03-04T20:30:18"/>
    <d v="2019-03-08T20:30:18"/>
    <d v="2019-03-11T20:30:18"/>
    <n v="0"/>
    <n v="104"/>
    <x v="3"/>
    <x v="9"/>
    <x v="1"/>
    <x v="1"/>
    <n v="-3"/>
    <n v="4"/>
    <n v="104"/>
  </r>
  <r>
    <n v="978354"/>
    <s v="TV - 32 in"/>
    <x v="0"/>
    <s v="Delivered"/>
    <d v="2019-03-04T20:32:50"/>
    <d v="2019-03-08T20:32:50"/>
    <d v="2019-03-10T20:32:50"/>
    <n v="0"/>
    <n v="120"/>
    <x v="3"/>
    <x v="9"/>
    <x v="1"/>
    <x v="0"/>
    <n v="-2"/>
    <n v="4"/>
    <n v="120"/>
  </r>
  <r>
    <n v="618430"/>
    <s v="Laptop"/>
    <x v="1"/>
    <s v="Delivered"/>
    <d v="2019-03-04T20:33:50"/>
    <d v="2019-03-13T20:33:50"/>
    <d v="2019-03-08T20:33:50"/>
    <n v="59"/>
    <n v="101"/>
    <x v="4"/>
    <x v="7"/>
    <x v="0"/>
    <x v="1"/>
    <n v="5"/>
    <n v="9"/>
    <n v="160"/>
  </r>
  <r>
    <n v="454834"/>
    <s v="TV - 32 in"/>
    <x v="0"/>
    <s v="Delivered"/>
    <d v="2019-03-04T20:38:21"/>
    <d v="2019-03-11T20:38:21"/>
    <d v="2019-03-07T20:38:21"/>
    <n v="37"/>
    <n v="114"/>
    <x v="2"/>
    <x v="8"/>
    <x v="0"/>
    <x v="0"/>
    <n v="4"/>
    <n v="7"/>
    <n v="151"/>
  </r>
  <r>
    <n v="97209"/>
    <s v="TV - 40 in"/>
    <x v="1"/>
    <s v="Delivered"/>
    <d v="2019-03-04T20:40:09"/>
    <d v="2019-03-10T20:40:09"/>
    <d v="2019-03-07T20:40:09"/>
    <n v="43"/>
    <n v="122"/>
    <x v="3"/>
    <x v="4"/>
    <x v="0"/>
    <x v="0"/>
    <n v="3"/>
    <n v="6"/>
    <n v="165"/>
  </r>
  <r>
    <n v="599593"/>
    <s v="PC"/>
    <x v="0"/>
    <s v="Delivered"/>
    <d v="2019-03-04T20:52:21"/>
    <d v="2019-03-11T20:52:21"/>
    <d v="2019-03-07T20:52:21"/>
    <n v="41"/>
    <n v="128"/>
    <x v="0"/>
    <x v="0"/>
    <x v="0"/>
    <x v="0"/>
    <n v="4"/>
    <n v="7"/>
    <n v="169"/>
  </r>
  <r>
    <n v="131293"/>
    <s v="TV - 50 in"/>
    <x v="1"/>
    <s v="Delivered"/>
    <d v="2019-03-04T21:00:53"/>
    <d v="2019-03-08T21:00:53"/>
    <d v="2019-03-07T21:00:53"/>
    <n v="0"/>
    <n v="126"/>
    <x v="0"/>
    <x v="3"/>
    <x v="1"/>
    <x v="0"/>
    <n v="1"/>
    <n v="4"/>
    <n v="126"/>
  </r>
  <r>
    <n v="820631"/>
    <s v="Tablet"/>
    <x v="1"/>
    <s v="Delivered"/>
    <d v="2019-03-04T21:02:01"/>
    <d v="2019-03-11T21:02:01"/>
    <d v="2019-03-11T21:02:01"/>
    <n v="0"/>
    <n v="122"/>
    <x v="0"/>
    <x v="3"/>
    <x v="1"/>
    <x v="0"/>
    <n v="0"/>
    <n v="7"/>
    <n v="122"/>
  </r>
  <r>
    <n v="21665"/>
    <s v="PC"/>
    <x v="1"/>
    <s v="Delivered"/>
    <d v="2019-03-04T21:03:24"/>
    <d v="2019-03-10T21:03:24"/>
    <d v="2019-03-11T21:03:24"/>
    <n v="47"/>
    <n v="126"/>
    <x v="3"/>
    <x v="4"/>
    <x v="0"/>
    <x v="0"/>
    <n v="-1"/>
    <n v="6"/>
    <n v="173"/>
  </r>
  <r>
    <n v="351766"/>
    <s v="Laptop"/>
    <x v="0"/>
    <s v="Delivered"/>
    <d v="2019-03-04T21:07:55"/>
    <d v="2019-03-13T21:07:55"/>
    <d v="2019-03-09T21:07:55"/>
    <n v="30"/>
    <n v="123"/>
    <x v="0"/>
    <x v="0"/>
    <x v="0"/>
    <x v="0"/>
    <n v="4"/>
    <n v="9"/>
    <n v="153"/>
  </r>
  <r>
    <n v="882776"/>
    <s v="Gaming Console"/>
    <x v="0"/>
    <s v="Delivered"/>
    <d v="2019-03-04T21:08:08"/>
    <d v="2019-03-14T21:08:08"/>
    <d v="2019-03-11T21:08:08"/>
    <n v="35"/>
    <n v="127"/>
    <x v="4"/>
    <x v="5"/>
    <x v="0"/>
    <x v="1"/>
    <n v="3"/>
    <n v="10"/>
    <n v="162"/>
  </r>
  <r>
    <n v="558559"/>
    <s v="TV - 50 in"/>
    <x v="1"/>
    <s v="Delivered"/>
    <d v="2019-03-04T21:19:26"/>
    <d v="2019-03-09T21:19:26"/>
    <d v="2019-03-11T21:19:26"/>
    <n v="42"/>
    <n v="125"/>
    <x v="3"/>
    <x v="4"/>
    <x v="0"/>
    <x v="0"/>
    <n v="-2"/>
    <n v="5"/>
    <n v="167"/>
  </r>
  <r>
    <n v="705929"/>
    <s v="Mobile"/>
    <x v="1"/>
    <s v="Delivered"/>
    <d v="2019-03-04T21:20:51"/>
    <d v="2019-03-07T21:20:51"/>
    <d v="2019-03-10T21:20:51"/>
    <n v="73"/>
    <n v="100"/>
    <x v="3"/>
    <x v="4"/>
    <x v="0"/>
    <x v="1"/>
    <n v="-3"/>
    <n v="3"/>
    <n v="173"/>
  </r>
  <r>
    <n v="311186"/>
    <s v="PC"/>
    <x v="1"/>
    <s v="Delivered"/>
    <d v="2019-03-04T21:32:58"/>
    <d v="2019-03-08T21:32:58"/>
    <d v="2019-03-10T21:32:58"/>
    <n v="0"/>
    <n v="124"/>
    <x v="0"/>
    <x v="3"/>
    <x v="1"/>
    <x v="0"/>
    <n v="-2"/>
    <n v="4"/>
    <n v="124"/>
  </r>
  <r>
    <n v="956080"/>
    <s v="PC"/>
    <x v="1"/>
    <s v="Delivered"/>
    <d v="2019-03-04T21:35:53"/>
    <d v="2019-03-06T21:35:53"/>
    <d v="2019-03-10T21:35:53"/>
    <n v="42"/>
    <n v="127"/>
    <x v="3"/>
    <x v="4"/>
    <x v="0"/>
    <x v="1"/>
    <n v="-4"/>
    <n v="2"/>
    <n v="169"/>
  </r>
  <r>
    <n v="348655"/>
    <s v="PC"/>
    <x v="0"/>
    <s v="Delivered"/>
    <d v="2019-03-04T21:41:44"/>
    <d v="2019-03-08T21:41:44"/>
    <d v="2019-03-08T21:41:44"/>
    <n v="46"/>
    <n v="109"/>
    <x v="2"/>
    <x v="8"/>
    <x v="0"/>
    <x v="0"/>
    <n v="0"/>
    <n v="4"/>
    <n v="155"/>
  </r>
  <r>
    <n v="807889"/>
    <s v="PC"/>
    <x v="1"/>
    <s v="Delivered"/>
    <d v="2019-03-04T21:50:57"/>
    <d v="2019-03-07T21:50:57"/>
    <d v="2019-03-08T21:50:57"/>
    <n v="0"/>
    <n v="122"/>
    <x v="0"/>
    <x v="3"/>
    <x v="1"/>
    <x v="0"/>
    <n v="-1"/>
    <n v="3"/>
    <n v="122"/>
  </r>
  <r>
    <n v="134007"/>
    <s v="Mobile"/>
    <x v="0"/>
    <s v="Delivered"/>
    <d v="2019-03-04T21:55:13"/>
    <d v="2019-03-04T21:55:13"/>
    <d v="2019-03-10T21:55:13"/>
    <n v="0"/>
    <n v="127"/>
    <x v="3"/>
    <x v="9"/>
    <x v="1"/>
    <x v="0"/>
    <n v="-6"/>
    <n v="0"/>
    <n v="127"/>
  </r>
  <r>
    <n v="122520"/>
    <s v="Gaming Console"/>
    <x v="0"/>
    <s v="Delivered"/>
    <d v="2019-03-04T22:05:37"/>
    <d v="2019-03-11T22:05:37"/>
    <d v="2019-03-08T22:05:37"/>
    <n v="74"/>
    <n v="87"/>
    <x v="2"/>
    <x v="8"/>
    <x v="0"/>
    <x v="1"/>
    <n v="3"/>
    <n v="7"/>
    <n v="161"/>
  </r>
  <r>
    <n v="752562"/>
    <s v="PC"/>
    <x v="1"/>
    <s v="Delivered"/>
    <d v="2019-03-04T22:10:07"/>
    <d v="2019-03-06T22:10:07"/>
    <d v="2019-03-09T22:10:07"/>
    <n v="57"/>
    <n v="85"/>
    <x v="1"/>
    <x v="6"/>
    <x v="0"/>
    <x v="1"/>
    <n v="-3"/>
    <n v="2"/>
    <n v="142"/>
  </r>
  <r>
    <n v="452597"/>
    <s v="PC"/>
    <x v="1"/>
    <s v="Delivered"/>
    <d v="2019-03-04T22:17:54"/>
    <d v="2019-03-11T22:17:54"/>
    <d v="2019-03-07T22:17:54"/>
    <n v="78"/>
    <n v="89"/>
    <x v="2"/>
    <x v="2"/>
    <x v="0"/>
    <x v="1"/>
    <n v="4"/>
    <n v="7"/>
    <n v="167"/>
  </r>
  <r>
    <n v="638684"/>
    <s v="Mobile"/>
    <x v="1"/>
    <s v="Delivered"/>
    <d v="2019-03-04T22:33:51"/>
    <d v="2019-03-06T22:33:51"/>
    <d v="2019-03-07T22:33:51"/>
    <n v="34"/>
    <n v="114"/>
    <x v="1"/>
    <x v="6"/>
    <x v="0"/>
    <x v="1"/>
    <n v="-1"/>
    <n v="2"/>
    <n v="148"/>
  </r>
  <r>
    <n v="364057"/>
    <s v="PC"/>
    <x v="1"/>
    <s v="Delivered"/>
    <d v="2019-03-04T22:40:07"/>
    <d v="2019-03-10T22:40:07"/>
    <d v="2019-03-08T22:40:07"/>
    <n v="50"/>
    <n v="120"/>
    <x v="3"/>
    <x v="4"/>
    <x v="0"/>
    <x v="0"/>
    <n v="2"/>
    <n v="6"/>
    <n v="170"/>
  </r>
  <r>
    <n v="980268"/>
    <s v="Mobile"/>
    <x v="0"/>
    <s v="Delivered"/>
    <d v="2019-03-04T22:49:40"/>
    <d v="2019-03-11T22:49:40"/>
    <d v="2019-03-08T22:49:40"/>
    <n v="29"/>
    <n v="126"/>
    <x v="4"/>
    <x v="5"/>
    <x v="0"/>
    <x v="1"/>
    <n v="3"/>
    <n v="7"/>
    <n v="155"/>
  </r>
  <r>
    <n v="9482"/>
    <s v="Tablet"/>
    <x v="1"/>
    <s v="Delivered"/>
    <d v="2019-03-04T22:51:56"/>
    <d v="2019-03-07T22:51:56"/>
    <d v="2019-03-08T22:51:56"/>
    <n v="44"/>
    <n v="108"/>
    <x v="1"/>
    <x v="6"/>
    <x v="0"/>
    <x v="0"/>
    <n v="-1"/>
    <n v="3"/>
    <n v="152"/>
  </r>
  <r>
    <n v="144517"/>
    <s v="Mobile"/>
    <x v="0"/>
    <s v="Delivered"/>
    <d v="2019-03-04T22:58:54"/>
    <d v="2019-03-09T22:58:54"/>
    <d v="2019-03-10T22:58:54"/>
    <n v="69"/>
    <n v="92"/>
    <x v="1"/>
    <x v="1"/>
    <x v="0"/>
    <x v="1"/>
    <n v="-1"/>
    <n v="5"/>
    <n v="161"/>
  </r>
  <r>
    <n v="90179"/>
    <s v="Mobile"/>
    <x v="1"/>
    <s v="Delivered"/>
    <d v="2019-03-04T23:08:40"/>
    <d v="2019-03-08T23:08:40"/>
    <d v="2019-03-07T23:08:40"/>
    <n v="79"/>
    <n v="101"/>
    <x v="3"/>
    <x v="4"/>
    <x v="0"/>
    <x v="1"/>
    <n v="1"/>
    <n v="4"/>
    <n v="180"/>
  </r>
  <r>
    <n v="889467"/>
    <s v="Mobile"/>
    <x v="1"/>
    <s v="Delivered"/>
    <d v="2019-03-04T23:11:42"/>
    <d v="2019-03-10T23:11:42"/>
    <d v="2019-03-11T23:11:42"/>
    <n v="70"/>
    <n v="105"/>
    <x v="4"/>
    <x v="7"/>
    <x v="0"/>
    <x v="1"/>
    <n v="-1"/>
    <n v="6"/>
    <n v="175"/>
  </r>
  <r>
    <n v="953625"/>
    <s v="Laptop"/>
    <x v="1"/>
    <s v="Delivered"/>
    <d v="2019-03-04T23:17:05"/>
    <d v="2019-03-07T23:17:05"/>
    <d v="2019-03-08T23:17:05"/>
    <n v="36"/>
    <n v="121"/>
    <x v="4"/>
    <x v="7"/>
    <x v="0"/>
    <x v="0"/>
    <n v="-1"/>
    <n v="3"/>
    <n v="157"/>
  </r>
  <r>
    <n v="489252"/>
    <s v="Mobile"/>
    <x v="0"/>
    <s v="Delivered"/>
    <d v="2019-03-04T23:21:31"/>
    <d v="2019-03-07T23:21:31"/>
    <d v="2019-03-09T23:21:31"/>
    <n v="45"/>
    <n v="107"/>
    <x v="1"/>
    <x v="1"/>
    <x v="0"/>
    <x v="1"/>
    <n v="-2"/>
    <n v="3"/>
    <n v="152"/>
  </r>
  <r>
    <n v="14864"/>
    <s v="Mobile"/>
    <x v="1"/>
    <s v="Delivered"/>
    <d v="2019-03-04T23:24:15"/>
    <d v="2019-03-09T23:24:15"/>
    <d v="2019-03-08T23:24:15"/>
    <n v="29"/>
    <n v="130"/>
    <x v="4"/>
    <x v="7"/>
    <x v="0"/>
    <x v="1"/>
    <n v="1"/>
    <n v="5"/>
    <n v="159"/>
  </r>
  <r>
    <n v="721885"/>
    <s v="Laptop"/>
    <x v="1"/>
    <s v="Delivered"/>
    <d v="2019-03-04T23:27:43"/>
    <d v="2019-03-08T23:27:43"/>
    <d v="2019-03-10T23:27:43"/>
    <n v="33"/>
    <n v="126"/>
    <x v="4"/>
    <x v="7"/>
    <x v="0"/>
    <x v="0"/>
    <n v="-2"/>
    <n v="4"/>
    <n v="159"/>
  </r>
  <r>
    <n v="391570"/>
    <s v="Tablet"/>
    <x v="1"/>
    <s v="Delivered"/>
    <d v="2019-03-04T23:31:41"/>
    <d v="2019-03-11T23:31:41"/>
    <d v="2019-03-08T23:31:41"/>
    <n v="65"/>
    <n v="94"/>
    <x v="2"/>
    <x v="2"/>
    <x v="0"/>
    <x v="1"/>
    <n v="3"/>
    <n v="7"/>
    <n v="159"/>
  </r>
  <r>
    <n v="8367"/>
    <s v="TV - 40 in"/>
    <x v="1"/>
    <s v="Delivered"/>
    <d v="2019-03-04T23:37:33"/>
    <d v="2019-03-10T23:37:33"/>
    <d v="2019-03-08T23:37:33"/>
    <n v="49"/>
    <n v="115"/>
    <x v="2"/>
    <x v="2"/>
    <x v="0"/>
    <x v="0"/>
    <n v="2"/>
    <n v="6"/>
    <n v="164"/>
  </r>
  <r>
    <n v="672039"/>
    <s v="Mobile"/>
    <x v="1"/>
    <s v="Delivered"/>
    <d v="2019-03-04T23:57:19"/>
    <d v="2019-03-11T23:57:19"/>
    <d v="2019-03-11T23:57:19"/>
    <n v="0"/>
    <n v="126"/>
    <x v="0"/>
    <x v="3"/>
    <x v="1"/>
    <x v="0"/>
    <n v="0"/>
    <n v="7"/>
    <n v="126"/>
  </r>
  <r>
    <n v="753448"/>
    <s v="Tablet"/>
    <x v="1"/>
    <s v="Delivered"/>
    <d v="2019-03-05T00:19:16"/>
    <d v="2019-03-10T00:19:16"/>
    <d v="2019-03-12T00:19:16"/>
    <n v="0"/>
    <n v="126"/>
    <x v="0"/>
    <x v="3"/>
    <x v="1"/>
    <x v="1"/>
    <n v="-2"/>
    <n v="5"/>
    <n v="126"/>
  </r>
  <r>
    <n v="834888"/>
    <s v="Mobile"/>
    <x v="1"/>
    <s v="Delivered"/>
    <d v="2019-03-05T00:19:54"/>
    <d v="2019-03-07T00:19:54"/>
    <d v="2019-03-12T00:19:54"/>
    <n v="35"/>
    <n v="129"/>
    <x v="3"/>
    <x v="4"/>
    <x v="0"/>
    <x v="1"/>
    <n v="-5"/>
    <n v="2"/>
    <n v="164"/>
  </r>
  <r>
    <n v="758074"/>
    <s v="Tablet"/>
    <x v="1"/>
    <s v="Delivered"/>
    <d v="2019-03-05T00:28:20"/>
    <d v="2019-03-07T00:28:20"/>
    <d v="2019-03-11T00:28:20"/>
    <n v="31"/>
    <n v="115"/>
    <x v="2"/>
    <x v="2"/>
    <x v="0"/>
    <x v="0"/>
    <n v="-4"/>
    <n v="2"/>
    <n v="146"/>
  </r>
  <r>
    <n v="529134"/>
    <s v="Tablet"/>
    <x v="0"/>
    <s v="Delivered"/>
    <d v="2019-03-05T00:40:09"/>
    <d v="2019-03-11T00:40:09"/>
    <d v="2019-03-12T00:40:09"/>
    <n v="41"/>
    <n v="125"/>
    <x v="4"/>
    <x v="5"/>
    <x v="0"/>
    <x v="0"/>
    <n v="-1"/>
    <n v="6"/>
    <n v="166"/>
  </r>
  <r>
    <n v="885932"/>
    <s v="PC"/>
    <x v="1"/>
    <s v="Delivered"/>
    <d v="2019-03-05T00:40:15"/>
    <d v="2019-03-08T00:40:15"/>
    <d v="2019-03-12T00:40:15"/>
    <n v="32"/>
    <n v="120"/>
    <x v="3"/>
    <x v="4"/>
    <x v="0"/>
    <x v="1"/>
    <n v="-4"/>
    <n v="3"/>
    <n v="152"/>
  </r>
  <r>
    <n v="914254"/>
    <s v="TV - 32 in"/>
    <x v="1"/>
    <s v="Delivered"/>
    <d v="2019-03-05T00:43:14"/>
    <d v="2019-03-06T00:43:14"/>
    <d v="2019-03-10T00:43:14"/>
    <n v="0"/>
    <n v="107"/>
    <x v="0"/>
    <x v="3"/>
    <x v="1"/>
    <x v="1"/>
    <n v="-4"/>
    <n v="1"/>
    <n v="107"/>
  </r>
  <r>
    <n v="691366"/>
    <s v="Laptop"/>
    <x v="1"/>
    <s v="Delivered"/>
    <d v="2019-03-05T00:46:08"/>
    <d v="2019-03-13T00:46:08"/>
    <d v="2019-03-12T00:46:08"/>
    <n v="44"/>
    <n v="113"/>
    <x v="1"/>
    <x v="6"/>
    <x v="0"/>
    <x v="0"/>
    <n v="1"/>
    <n v="8"/>
    <n v="157"/>
  </r>
  <r>
    <n v="947345"/>
    <s v="Laptop"/>
    <x v="1"/>
    <s v="Delivered"/>
    <d v="2019-03-05T00:48:12"/>
    <d v="2019-03-07T00:48:12"/>
    <d v="2019-03-10T00:48:12"/>
    <n v="48"/>
    <n v="130"/>
    <x v="4"/>
    <x v="7"/>
    <x v="0"/>
    <x v="0"/>
    <n v="-3"/>
    <n v="2"/>
    <n v="178"/>
  </r>
  <r>
    <n v="370011"/>
    <s v="Tablet"/>
    <x v="1"/>
    <s v="Delivered"/>
    <d v="2019-03-05T00:51:07"/>
    <d v="2019-03-07T00:51:07"/>
    <d v="2019-03-10T00:51:07"/>
    <n v="0"/>
    <n v="127"/>
    <x v="0"/>
    <x v="3"/>
    <x v="1"/>
    <x v="0"/>
    <n v="-3"/>
    <n v="2"/>
    <n v="127"/>
  </r>
  <r>
    <n v="415262"/>
    <s v="Laptop"/>
    <x v="1"/>
    <s v="Delivered"/>
    <d v="2019-03-05T00:52:15"/>
    <d v="2019-03-12T00:52:15"/>
    <d v="2019-03-08T00:52:15"/>
    <n v="36"/>
    <n v="115"/>
    <x v="1"/>
    <x v="6"/>
    <x v="0"/>
    <x v="0"/>
    <n v="4"/>
    <n v="7"/>
    <n v="151"/>
  </r>
  <r>
    <n v="674766"/>
    <s v="Laptop"/>
    <x v="0"/>
    <s v="Delivered"/>
    <d v="2019-03-05T00:58:19"/>
    <d v="2019-03-11T00:58:19"/>
    <d v="2019-03-09T00:58:19"/>
    <n v="41"/>
    <n v="108"/>
    <x v="1"/>
    <x v="1"/>
    <x v="0"/>
    <x v="0"/>
    <n v="2"/>
    <n v="6"/>
    <n v="149"/>
  </r>
  <r>
    <n v="161482"/>
    <s v="Laptop"/>
    <x v="1"/>
    <s v="Delivered"/>
    <d v="2019-03-05T00:59:19"/>
    <d v="2019-03-09T00:59:19"/>
    <d v="2019-03-09T00:59:19"/>
    <n v="37"/>
    <n v="110"/>
    <x v="1"/>
    <x v="6"/>
    <x v="0"/>
    <x v="0"/>
    <n v="0"/>
    <n v="4"/>
    <n v="147"/>
  </r>
  <r>
    <n v="35020"/>
    <s v="TV - 32 in"/>
    <x v="1"/>
    <s v="Delivered"/>
    <d v="2019-03-05T01:04:35"/>
    <d v="2019-03-09T01:04:35"/>
    <d v="2019-03-08T01:04:35"/>
    <n v="0"/>
    <n v="130"/>
    <x v="0"/>
    <x v="3"/>
    <x v="1"/>
    <x v="1"/>
    <n v="1"/>
    <n v="4"/>
    <n v="130"/>
  </r>
  <r>
    <n v="462206"/>
    <s v="Mobile"/>
    <x v="0"/>
    <s v="Delivered"/>
    <d v="2019-03-05T01:11:47"/>
    <d v="2019-03-08T01:11:47"/>
    <d v="2019-03-12T01:11:47"/>
    <n v="27"/>
    <n v="108"/>
    <x v="1"/>
    <x v="1"/>
    <x v="0"/>
    <x v="0"/>
    <n v="-4"/>
    <n v="3"/>
    <n v="135"/>
  </r>
  <r>
    <n v="100067"/>
    <s v="Laptop"/>
    <x v="1"/>
    <s v="Delivered"/>
    <d v="2019-03-05T01:15:01"/>
    <d v="2019-03-11T01:15:01"/>
    <d v="2019-03-10T01:15:01"/>
    <n v="59"/>
    <n v="104"/>
    <x v="3"/>
    <x v="4"/>
    <x v="0"/>
    <x v="1"/>
    <n v="1"/>
    <n v="6"/>
    <n v="163"/>
  </r>
  <r>
    <n v="710717"/>
    <s v="PC"/>
    <x v="0"/>
    <s v="Delivered"/>
    <d v="2019-03-05T01:15:17"/>
    <d v="2019-03-09T01:15:17"/>
    <d v="2019-03-08T01:15:17"/>
    <n v="0"/>
    <n v="128"/>
    <x v="3"/>
    <x v="9"/>
    <x v="1"/>
    <x v="0"/>
    <n v="1"/>
    <n v="4"/>
    <n v="128"/>
  </r>
  <r>
    <n v="843607"/>
    <s v="Mobile"/>
    <x v="0"/>
    <s v="Delivered"/>
    <d v="2019-03-05T01:16:14"/>
    <d v="2019-03-12T01:16:14"/>
    <d v="2019-03-12T01:16:14"/>
    <n v="27"/>
    <n v="106"/>
    <x v="1"/>
    <x v="1"/>
    <x v="0"/>
    <x v="0"/>
    <n v="0"/>
    <n v="7"/>
    <n v="133"/>
  </r>
  <r>
    <n v="495120"/>
    <s v="Tablet"/>
    <x v="0"/>
    <s v="Delivered"/>
    <d v="2019-03-05T01:16:45"/>
    <d v="2019-03-09T01:16:45"/>
    <d v="2019-03-10T01:16:45"/>
    <n v="43"/>
    <n v="129"/>
    <x v="4"/>
    <x v="5"/>
    <x v="0"/>
    <x v="1"/>
    <n v="-1"/>
    <n v="4"/>
    <n v="172"/>
  </r>
  <r>
    <n v="818157"/>
    <s v="Laptop"/>
    <x v="1"/>
    <s v="Delivered"/>
    <d v="2019-03-05T01:23:57"/>
    <d v="2019-03-14T01:23:57"/>
    <d v="2019-03-11T01:23:57"/>
    <n v="31"/>
    <n v="107"/>
    <x v="1"/>
    <x v="6"/>
    <x v="0"/>
    <x v="0"/>
    <n v="3"/>
    <n v="9"/>
    <n v="138"/>
  </r>
  <r>
    <n v="552224"/>
    <s v="Gaming Console"/>
    <x v="1"/>
    <s v="Delivered"/>
    <d v="2019-03-05T01:26:33"/>
    <d v="2019-03-07T01:26:33"/>
    <d v="2019-03-11T01:26:33"/>
    <n v="35"/>
    <n v="114"/>
    <x v="1"/>
    <x v="6"/>
    <x v="0"/>
    <x v="1"/>
    <n v="-4"/>
    <n v="2"/>
    <n v="149"/>
  </r>
  <r>
    <n v="308348"/>
    <s v="TV - 32 in"/>
    <x v="1"/>
    <s v="Delivered"/>
    <d v="2019-03-05T01:26:40"/>
    <d v="2019-03-10T01:26:40"/>
    <d v="2019-03-09T01:26:40"/>
    <n v="42"/>
    <n v="128"/>
    <x v="4"/>
    <x v="7"/>
    <x v="0"/>
    <x v="1"/>
    <n v="1"/>
    <n v="5"/>
    <n v="170"/>
  </r>
  <r>
    <n v="473330"/>
    <s v="Mobile"/>
    <x v="0"/>
    <s v="Delivered"/>
    <d v="2019-03-05T01:30:22"/>
    <d v="2019-03-07T01:30:22"/>
    <d v="2019-03-08T01:30:22"/>
    <n v="31"/>
    <n v="126"/>
    <x v="4"/>
    <x v="5"/>
    <x v="0"/>
    <x v="0"/>
    <n v="-1"/>
    <n v="2"/>
    <n v="157"/>
  </r>
  <r>
    <n v="304979"/>
    <s v="TV - 50 in"/>
    <x v="1"/>
    <s v="Delivered"/>
    <d v="2019-03-05T01:41:08"/>
    <d v="2019-03-10T01:41:08"/>
    <d v="2019-03-08T01:41:08"/>
    <n v="39"/>
    <n v="125"/>
    <x v="4"/>
    <x v="7"/>
    <x v="0"/>
    <x v="0"/>
    <n v="2"/>
    <n v="5"/>
    <n v="164"/>
  </r>
  <r>
    <n v="427670"/>
    <s v="Tablet"/>
    <x v="0"/>
    <s v="Delivered"/>
    <d v="2019-03-05T01:41:47"/>
    <d v="2019-03-07T01:41:47"/>
    <d v="2019-03-09T01:41:47"/>
    <n v="70"/>
    <n v="106"/>
    <x v="0"/>
    <x v="0"/>
    <x v="0"/>
    <x v="1"/>
    <n v="-2"/>
    <n v="2"/>
    <n v="176"/>
  </r>
  <r>
    <n v="903391"/>
    <s v="TV - 50 in"/>
    <x v="1"/>
    <s v="Delivered"/>
    <d v="2019-03-05T01:45:25"/>
    <d v="2019-03-11T01:45:25"/>
    <d v="2019-03-08T01:45:25"/>
    <n v="68"/>
    <n v="105"/>
    <x v="3"/>
    <x v="4"/>
    <x v="0"/>
    <x v="1"/>
    <n v="3"/>
    <n v="6"/>
    <n v="173"/>
  </r>
  <r>
    <n v="50941"/>
    <s v="Laptop"/>
    <x v="1"/>
    <s v="Delivered"/>
    <d v="2019-03-05T01:50:45"/>
    <d v="2019-03-14T01:50:45"/>
    <d v="2019-03-11T01:50:45"/>
    <n v="47"/>
    <n v="110"/>
    <x v="1"/>
    <x v="6"/>
    <x v="0"/>
    <x v="0"/>
    <n v="3"/>
    <n v="9"/>
    <n v="157"/>
  </r>
  <r>
    <n v="888203"/>
    <s v="PC"/>
    <x v="1"/>
    <s v="Delivered"/>
    <d v="2019-03-05T01:52:30"/>
    <d v="2019-03-12T01:52:30"/>
    <d v="2019-03-08T01:52:30"/>
    <n v="38"/>
    <n v="109"/>
    <x v="2"/>
    <x v="2"/>
    <x v="0"/>
    <x v="0"/>
    <n v="4"/>
    <n v="7"/>
    <n v="147"/>
  </r>
  <r>
    <n v="310257"/>
    <s v="Laptop"/>
    <x v="1"/>
    <s v="Delivered"/>
    <d v="2019-03-05T01:53:51"/>
    <d v="2019-03-10T01:53:51"/>
    <d v="2019-03-10T01:53:51"/>
    <n v="0"/>
    <n v="127"/>
    <x v="0"/>
    <x v="3"/>
    <x v="1"/>
    <x v="0"/>
    <n v="0"/>
    <n v="5"/>
    <n v="127"/>
  </r>
  <r>
    <n v="224056"/>
    <s v="TV - 32 in"/>
    <x v="1"/>
    <s v="Delivered"/>
    <d v="2019-03-05T01:57:01"/>
    <d v="2019-03-05T01:57:01"/>
    <d v="2019-03-09T01:57:01"/>
    <n v="0"/>
    <n v="126"/>
    <x v="0"/>
    <x v="3"/>
    <x v="1"/>
    <x v="1"/>
    <n v="-4"/>
    <n v="0"/>
    <n v="126"/>
  </r>
  <r>
    <n v="811504"/>
    <s v="Gaming Console"/>
    <x v="0"/>
    <s v="Delivered"/>
    <d v="2019-03-05T02:02:25"/>
    <d v="2019-03-10T02:02:25"/>
    <d v="2019-03-12T02:02:25"/>
    <n v="43"/>
    <n v="124"/>
    <x v="0"/>
    <x v="0"/>
    <x v="0"/>
    <x v="1"/>
    <n v="-2"/>
    <n v="5"/>
    <n v="167"/>
  </r>
  <r>
    <n v="131354"/>
    <s v="Gaming Console"/>
    <x v="1"/>
    <s v="Delivered"/>
    <d v="2019-03-05T02:02:42"/>
    <d v="2019-03-10T02:02:42"/>
    <d v="2019-03-10T02:02:42"/>
    <n v="26"/>
    <n v="120"/>
    <x v="4"/>
    <x v="7"/>
    <x v="0"/>
    <x v="0"/>
    <n v="0"/>
    <n v="5"/>
    <n v="146"/>
  </r>
  <r>
    <n v="324841"/>
    <s v="Mobile"/>
    <x v="0"/>
    <s v="Delivered"/>
    <d v="2019-03-05T02:10:00"/>
    <d v="2019-03-11T02:10:00"/>
    <d v="2019-03-08T02:10:00"/>
    <n v="31"/>
    <n v="124"/>
    <x v="0"/>
    <x v="0"/>
    <x v="0"/>
    <x v="0"/>
    <n v="3"/>
    <n v="6"/>
    <n v="155"/>
  </r>
  <r>
    <n v="981072"/>
    <s v="Laptop"/>
    <x v="1"/>
    <s v="Delivered"/>
    <d v="2019-03-05T02:19:25"/>
    <d v="2019-03-06T02:19:25"/>
    <d v="2019-03-10T02:19:25"/>
    <n v="0"/>
    <n v="128"/>
    <x v="0"/>
    <x v="3"/>
    <x v="1"/>
    <x v="1"/>
    <n v="-4"/>
    <n v="1"/>
    <n v="128"/>
  </r>
  <r>
    <n v="100345"/>
    <s v="Mobile"/>
    <x v="1"/>
    <s v="Delivered"/>
    <d v="2019-03-05T02:20:51"/>
    <d v="2019-03-07T02:20:51"/>
    <d v="2019-03-11T02:20:51"/>
    <n v="49"/>
    <n v="124"/>
    <x v="4"/>
    <x v="7"/>
    <x v="0"/>
    <x v="0"/>
    <n v="-4"/>
    <n v="2"/>
    <n v="173"/>
  </r>
  <r>
    <n v="859146"/>
    <s v="Laptop"/>
    <x v="1"/>
    <s v="Delivered"/>
    <d v="2019-03-05T02:23:23"/>
    <d v="2019-03-07T02:23:23"/>
    <d v="2019-03-10T02:23:23"/>
    <n v="57"/>
    <n v="90"/>
    <x v="1"/>
    <x v="6"/>
    <x v="0"/>
    <x v="1"/>
    <n v="-3"/>
    <n v="2"/>
    <n v="147"/>
  </r>
  <r>
    <n v="805703"/>
    <s v="Gaming Console"/>
    <x v="0"/>
    <s v="Delivered"/>
    <d v="2019-03-05T02:24:12"/>
    <d v="2019-03-09T02:24:12"/>
    <d v="2019-03-09T02:24:12"/>
    <n v="48"/>
    <n v="106"/>
    <x v="2"/>
    <x v="8"/>
    <x v="0"/>
    <x v="0"/>
    <n v="0"/>
    <n v="4"/>
    <n v="154"/>
  </r>
  <r>
    <n v="21526"/>
    <s v="TV - 32 in"/>
    <x v="0"/>
    <s v="Delivered"/>
    <d v="2019-03-05T02:34:11"/>
    <d v="2019-03-10T02:34:11"/>
    <d v="2019-03-09T02:34:11"/>
    <n v="43"/>
    <n v="108"/>
    <x v="1"/>
    <x v="1"/>
    <x v="0"/>
    <x v="0"/>
    <n v="1"/>
    <n v="5"/>
    <n v="151"/>
  </r>
  <r>
    <n v="66742"/>
    <s v="PC"/>
    <x v="1"/>
    <s v="Delivered"/>
    <d v="2019-03-05T02:39:38"/>
    <d v="2019-03-12T02:39:38"/>
    <d v="2019-03-09T02:39:38"/>
    <n v="25"/>
    <n v="113"/>
    <x v="1"/>
    <x v="6"/>
    <x v="0"/>
    <x v="0"/>
    <n v="3"/>
    <n v="7"/>
    <n v="138"/>
  </r>
  <r>
    <n v="88560"/>
    <s v="Laptop"/>
    <x v="1"/>
    <s v="Delivered"/>
    <d v="2019-03-05T02:41:37"/>
    <d v="2019-03-05T02:41:37"/>
    <d v="2019-03-11T02:41:37"/>
    <n v="0"/>
    <n v="109"/>
    <x v="0"/>
    <x v="3"/>
    <x v="1"/>
    <x v="1"/>
    <n v="-6"/>
    <n v="0"/>
    <n v="109"/>
  </r>
  <r>
    <n v="934013"/>
    <s v="Mobile"/>
    <x v="0"/>
    <s v="Delivered"/>
    <d v="2019-03-05T02:47:35"/>
    <d v="2019-03-09T02:47:35"/>
    <d v="2019-03-08T02:47:35"/>
    <n v="79"/>
    <n v="104"/>
    <x v="0"/>
    <x v="0"/>
    <x v="0"/>
    <x v="1"/>
    <n v="1"/>
    <n v="4"/>
    <n v="183"/>
  </r>
  <r>
    <n v="831916"/>
    <s v="Laptop"/>
    <x v="1"/>
    <s v="Delivered"/>
    <d v="2019-03-05T02:48:21"/>
    <d v="2019-03-13T02:48:21"/>
    <d v="2019-03-09T02:48:21"/>
    <n v="86"/>
    <n v="109"/>
    <x v="4"/>
    <x v="7"/>
    <x v="0"/>
    <x v="1"/>
    <n v="4"/>
    <n v="8"/>
    <n v="195"/>
  </r>
  <r>
    <n v="973808"/>
    <s v="TV - 32 in"/>
    <x v="1"/>
    <s v="Delivered"/>
    <d v="2019-03-05T02:56:46"/>
    <d v="2019-03-07T02:56:46"/>
    <d v="2019-03-09T02:56:46"/>
    <n v="29"/>
    <n v="122"/>
    <x v="3"/>
    <x v="4"/>
    <x v="0"/>
    <x v="1"/>
    <n v="-2"/>
    <n v="2"/>
    <n v="151"/>
  </r>
  <r>
    <n v="257026"/>
    <s v="Mobile"/>
    <x v="1"/>
    <s v="Delivered"/>
    <d v="2019-03-05T02:59:45"/>
    <d v="2019-03-07T02:59:45"/>
    <d v="2019-03-08T02:59:45"/>
    <n v="82"/>
    <n v="104"/>
    <x v="3"/>
    <x v="4"/>
    <x v="0"/>
    <x v="1"/>
    <n v="-1"/>
    <n v="2"/>
    <n v="186"/>
  </r>
  <r>
    <n v="287295"/>
    <s v="Laptop"/>
    <x v="0"/>
    <s v="Delivered"/>
    <d v="2019-03-05T03:02:43"/>
    <d v="2019-03-07T03:02:43"/>
    <d v="2019-03-08T03:02:43"/>
    <n v="29"/>
    <n v="109"/>
    <x v="2"/>
    <x v="8"/>
    <x v="0"/>
    <x v="0"/>
    <n v="-1"/>
    <n v="2"/>
    <n v="138"/>
  </r>
  <r>
    <n v="647697"/>
    <s v="Laptop"/>
    <x v="1"/>
    <s v="Delivered"/>
    <d v="2019-03-05T03:05:28"/>
    <d v="2019-03-08T03:05:28"/>
    <d v="2019-03-12T03:05:28"/>
    <n v="0"/>
    <n v="127"/>
    <x v="0"/>
    <x v="3"/>
    <x v="1"/>
    <x v="0"/>
    <n v="-4"/>
    <n v="3"/>
    <n v="127"/>
  </r>
  <r>
    <n v="690840"/>
    <s v="Mobile"/>
    <x v="1"/>
    <s v="Delivered"/>
    <d v="2019-03-05T03:06:53"/>
    <d v="2019-03-10T03:06:53"/>
    <d v="2019-03-09T03:06:53"/>
    <n v="75"/>
    <n v="107"/>
    <x v="3"/>
    <x v="4"/>
    <x v="0"/>
    <x v="1"/>
    <n v="1"/>
    <n v="5"/>
    <n v="182"/>
  </r>
  <r>
    <n v="117634"/>
    <s v="TV - 32 in"/>
    <x v="1"/>
    <s v="Delivered"/>
    <d v="2019-03-05T03:15:06"/>
    <d v="2019-03-14T03:15:06"/>
    <d v="2019-03-08T03:15:06"/>
    <n v="30"/>
    <n v="110"/>
    <x v="1"/>
    <x v="6"/>
    <x v="0"/>
    <x v="0"/>
    <n v="6"/>
    <n v="9"/>
    <n v="140"/>
  </r>
  <r>
    <n v="465353"/>
    <s v="PC"/>
    <x v="1"/>
    <s v="Delivered"/>
    <d v="2019-03-05T03:17:10"/>
    <d v="2019-03-06T03:17:10"/>
    <d v="2019-03-08T03:17:10"/>
    <n v="0"/>
    <n v="121"/>
    <x v="0"/>
    <x v="3"/>
    <x v="1"/>
    <x v="0"/>
    <n v="-2"/>
    <n v="1"/>
    <n v="121"/>
  </r>
  <r>
    <n v="492935"/>
    <s v="Mobile"/>
    <x v="0"/>
    <s v="Delivered"/>
    <d v="2019-03-05T03:19:31"/>
    <d v="2019-03-07T03:19:31"/>
    <d v="2019-03-12T03:19:31"/>
    <n v="31"/>
    <n v="129"/>
    <x v="4"/>
    <x v="5"/>
    <x v="0"/>
    <x v="0"/>
    <n v="-5"/>
    <n v="2"/>
    <n v="160"/>
  </r>
  <r>
    <n v="675675"/>
    <s v="Gaming Console"/>
    <x v="0"/>
    <s v="Delivered"/>
    <d v="2019-03-05T03:21:09"/>
    <d v="2019-03-09T03:21:09"/>
    <d v="2019-03-08T03:21:09"/>
    <n v="0"/>
    <n v="123"/>
    <x v="3"/>
    <x v="9"/>
    <x v="1"/>
    <x v="0"/>
    <n v="1"/>
    <n v="4"/>
    <n v="123"/>
  </r>
  <r>
    <n v="268092"/>
    <s v="Laptop"/>
    <x v="1"/>
    <s v="Delivered"/>
    <d v="2019-03-05T03:25:10"/>
    <d v="2019-03-11T03:25:10"/>
    <d v="2019-03-08T03:25:10"/>
    <n v="42"/>
    <n v="121"/>
    <x v="3"/>
    <x v="4"/>
    <x v="0"/>
    <x v="1"/>
    <n v="3"/>
    <n v="6"/>
    <n v="163"/>
  </r>
  <r>
    <n v="793895"/>
    <s v="Laptop"/>
    <x v="0"/>
    <s v="Delivered"/>
    <d v="2019-03-05T03:25:32"/>
    <d v="2019-03-09T03:25:32"/>
    <d v="2019-03-11T03:25:32"/>
    <n v="74"/>
    <n v="89"/>
    <x v="1"/>
    <x v="1"/>
    <x v="0"/>
    <x v="1"/>
    <n v="-2"/>
    <n v="4"/>
    <n v="163"/>
  </r>
  <r>
    <n v="235653"/>
    <s v="Laptop"/>
    <x v="1"/>
    <s v="Delivered"/>
    <d v="2019-03-05T03:26:38"/>
    <d v="2019-03-08T03:26:38"/>
    <d v="2019-03-08T03:26:38"/>
    <n v="39"/>
    <n v="105"/>
    <x v="2"/>
    <x v="2"/>
    <x v="0"/>
    <x v="0"/>
    <n v="0"/>
    <n v="3"/>
    <n v="144"/>
  </r>
  <r>
    <n v="441381"/>
    <s v="Mobile"/>
    <x v="1"/>
    <s v="Delivered"/>
    <d v="2019-03-05T03:34:21"/>
    <d v="2019-03-08T03:34:21"/>
    <d v="2019-03-10T03:34:21"/>
    <n v="61"/>
    <n v="105"/>
    <x v="3"/>
    <x v="4"/>
    <x v="0"/>
    <x v="1"/>
    <n v="-2"/>
    <n v="3"/>
    <n v="166"/>
  </r>
  <r>
    <n v="283955"/>
    <s v="Mobile"/>
    <x v="1"/>
    <s v="Delivered"/>
    <d v="2019-03-05T03:36:32"/>
    <d v="2019-03-12T03:36:32"/>
    <d v="2019-03-11T03:36:32"/>
    <n v="28"/>
    <n v="128"/>
    <x v="4"/>
    <x v="7"/>
    <x v="0"/>
    <x v="0"/>
    <n v="1"/>
    <n v="7"/>
    <n v="156"/>
  </r>
  <r>
    <n v="979474"/>
    <s v="Mobile"/>
    <x v="0"/>
    <s v="Delivered"/>
    <d v="2019-03-05T03:44:13"/>
    <d v="2019-03-08T03:44:13"/>
    <d v="2019-03-12T03:44:13"/>
    <n v="27"/>
    <n v="111"/>
    <x v="2"/>
    <x v="8"/>
    <x v="0"/>
    <x v="0"/>
    <n v="-4"/>
    <n v="3"/>
    <n v="138"/>
  </r>
  <r>
    <n v="857724"/>
    <s v="Mobile"/>
    <x v="0"/>
    <s v="Delivered"/>
    <d v="2019-03-05T03:45:42"/>
    <d v="2019-03-07T03:45:42"/>
    <d v="2019-03-10T03:45:42"/>
    <n v="36"/>
    <n v="112"/>
    <x v="1"/>
    <x v="1"/>
    <x v="0"/>
    <x v="1"/>
    <n v="-3"/>
    <n v="2"/>
    <n v="148"/>
  </r>
  <r>
    <n v="989044"/>
    <s v="Mobile"/>
    <x v="1"/>
    <s v="Delivered"/>
    <d v="2019-03-05T03:46:56"/>
    <d v="2019-03-07T03:46:56"/>
    <d v="2019-03-10T03:46:56"/>
    <n v="65"/>
    <n v="93"/>
    <x v="1"/>
    <x v="6"/>
    <x v="0"/>
    <x v="1"/>
    <n v="-3"/>
    <n v="2"/>
    <n v="158"/>
  </r>
  <r>
    <n v="129787"/>
    <s v="Laptop"/>
    <x v="0"/>
    <s v="Delivered"/>
    <d v="2019-03-05T03:49:12"/>
    <d v="2019-03-07T03:49:12"/>
    <d v="2019-03-08T03:49:12"/>
    <n v="42"/>
    <n v="108"/>
    <x v="2"/>
    <x v="8"/>
    <x v="0"/>
    <x v="0"/>
    <n v="-1"/>
    <n v="2"/>
    <n v="150"/>
  </r>
  <r>
    <n v="525387"/>
    <s v="Mobile"/>
    <x v="1"/>
    <s v="Delivered"/>
    <d v="2019-03-05T03:52:49"/>
    <d v="2019-03-14T03:52:49"/>
    <d v="2019-03-12T03:52:49"/>
    <n v="43"/>
    <n v="106"/>
    <x v="1"/>
    <x v="6"/>
    <x v="0"/>
    <x v="0"/>
    <n v="2"/>
    <n v="9"/>
    <n v="149"/>
  </r>
  <r>
    <n v="108375"/>
    <s v="Tablet"/>
    <x v="1"/>
    <s v="Delivered"/>
    <d v="2019-03-05T04:01:30"/>
    <d v="2019-03-06T04:01:30"/>
    <d v="2019-03-09T04:01:30"/>
    <n v="0"/>
    <n v="104"/>
    <x v="0"/>
    <x v="3"/>
    <x v="1"/>
    <x v="1"/>
    <n v="-3"/>
    <n v="1"/>
    <n v="104"/>
  </r>
  <r>
    <n v="613331"/>
    <s v="Mobile"/>
    <x v="1"/>
    <s v="Delivered"/>
    <d v="2019-03-05T04:02:22"/>
    <d v="2019-03-08T04:02:22"/>
    <d v="2019-03-09T04:02:22"/>
    <n v="41"/>
    <n v="109"/>
    <x v="2"/>
    <x v="2"/>
    <x v="0"/>
    <x v="0"/>
    <n v="-1"/>
    <n v="3"/>
    <n v="150"/>
  </r>
  <r>
    <n v="860857"/>
    <s v="TV - 50 in"/>
    <x v="0"/>
    <s v="Delivered"/>
    <d v="2019-03-05T04:02:29"/>
    <d v="2019-03-05T04:02:29"/>
    <d v="2019-03-10T04:02:29"/>
    <n v="0"/>
    <n v="126"/>
    <x v="3"/>
    <x v="9"/>
    <x v="1"/>
    <x v="0"/>
    <n v="-5"/>
    <n v="0"/>
    <n v="126"/>
  </r>
  <r>
    <n v="830554"/>
    <s v="PC"/>
    <x v="1"/>
    <s v="Delivered"/>
    <d v="2019-03-05T04:23:41"/>
    <d v="2019-03-07T04:23:41"/>
    <d v="2019-03-12T04:23:41"/>
    <n v="36"/>
    <n v="105"/>
    <x v="2"/>
    <x v="2"/>
    <x v="0"/>
    <x v="0"/>
    <n v="-5"/>
    <n v="2"/>
    <n v="141"/>
  </r>
  <r>
    <n v="513579"/>
    <s v="TV - 40 in"/>
    <x v="0"/>
    <s v="Delivered"/>
    <d v="2019-03-05T04:23:49"/>
    <d v="2019-03-10T04:23:49"/>
    <d v="2019-03-12T04:23:49"/>
    <n v="66"/>
    <n v="103"/>
    <x v="0"/>
    <x v="0"/>
    <x v="0"/>
    <x v="1"/>
    <n v="-2"/>
    <n v="5"/>
    <n v="169"/>
  </r>
  <r>
    <n v="995482"/>
    <s v="TV - 32 in"/>
    <x v="1"/>
    <s v="Delivered"/>
    <d v="2019-03-05T04:28:58"/>
    <d v="2019-03-07T04:28:58"/>
    <d v="2019-03-12T04:28:58"/>
    <n v="70"/>
    <n v="89"/>
    <x v="1"/>
    <x v="6"/>
    <x v="0"/>
    <x v="1"/>
    <n v="-5"/>
    <n v="2"/>
    <n v="159"/>
  </r>
  <r>
    <n v="757052"/>
    <s v="Tablet"/>
    <x v="1"/>
    <s v="Delivered"/>
    <d v="2019-03-05T04:50:01"/>
    <d v="2019-03-09T04:50:01"/>
    <d v="2019-03-12T04:50:01"/>
    <n v="70"/>
    <n v="89"/>
    <x v="1"/>
    <x v="6"/>
    <x v="0"/>
    <x v="1"/>
    <n v="-3"/>
    <n v="4"/>
    <n v="159"/>
  </r>
  <r>
    <n v="578867"/>
    <s v="TV - 50 in"/>
    <x v="1"/>
    <s v="Delivered"/>
    <d v="2019-03-05T04:50:54"/>
    <d v="2019-03-10T04:50:54"/>
    <d v="2019-03-12T04:50:54"/>
    <n v="36"/>
    <n v="121"/>
    <x v="3"/>
    <x v="4"/>
    <x v="0"/>
    <x v="0"/>
    <n v="-2"/>
    <n v="5"/>
    <n v="157"/>
  </r>
  <r>
    <n v="732698"/>
    <s v="TV - 32 in"/>
    <x v="1"/>
    <s v="Delivered"/>
    <d v="2019-03-05T05:05:29"/>
    <d v="2019-03-09T05:05:29"/>
    <d v="2019-03-12T05:05:29"/>
    <n v="43"/>
    <n v="107"/>
    <x v="1"/>
    <x v="6"/>
    <x v="0"/>
    <x v="0"/>
    <n v="-3"/>
    <n v="4"/>
    <n v="150"/>
  </r>
  <r>
    <n v="603073"/>
    <s v="Mobile"/>
    <x v="1"/>
    <s v="Delivered"/>
    <d v="2019-03-05T05:07:50"/>
    <d v="2019-03-09T05:07:50"/>
    <d v="2019-03-11T05:07:50"/>
    <n v="50"/>
    <n v="126"/>
    <x v="4"/>
    <x v="7"/>
    <x v="0"/>
    <x v="0"/>
    <n v="-2"/>
    <n v="4"/>
    <n v="176"/>
  </r>
  <r>
    <n v="561609"/>
    <s v="Laptop"/>
    <x v="1"/>
    <s v="Delivered"/>
    <d v="2019-03-05T05:10:05"/>
    <d v="2019-03-08T05:10:05"/>
    <d v="2019-03-08T05:10:05"/>
    <n v="41"/>
    <n v="114"/>
    <x v="2"/>
    <x v="2"/>
    <x v="0"/>
    <x v="0"/>
    <n v="0"/>
    <n v="3"/>
    <n v="155"/>
  </r>
  <r>
    <n v="964458"/>
    <s v="Mobile"/>
    <x v="1"/>
    <s v="Delivered"/>
    <d v="2019-03-05T05:11:25"/>
    <d v="2019-03-12T05:11:25"/>
    <d v="2019-03-08T05:11:25"/>
    <n v="37"/>
    <n v="121"/>
    <x v="3"/>
    <x v="4"/>
    <x v="0"/>
    <x v="0"/>
    <n v="4"/>
    <n v="7"/>
    <n v="158"/>
  </r>
  <r>
    <n v="253401"/>
    <s v="Mobile"/>
    <x v="1"/>
    <s v="Delivered"/>
    <d v="2019-03-05T05:15:07"/>
    <d v="2019-03-07T05:15:07"/>
    <d v="2019-03-11T05:15:07"/>
    <n v="0"/>
    <n v="130"/>
    <x v="0"/>
    <x v="3"/>
    <x v="1"/>
    <x v="0"/>
    <n v="-4"/>
    <n v="2"/>
    <n v="130"/>
  </r>
  <r>
    <n v="556621"/>
    <s v="Mobile"/>
    <x v="0"/>
    <s v="Delivered"/>
    <d v="2019-03-05T05:15:25"/>
    <d v="2019-03-11T05:15:25"/>
    <d v="2019-03-12T05:15:25"/>
    <n v="42"/>
    <n v="106"/>
    <x v="1"/>
    <x v="1"/>
    <x v="0"/>
    <x v="0"/>
    <n v="-1"/>
    <n v="6"/>
    <n v="148"/>
  </r>
  <r>
    <n v="275351"/>
    <s v="PC"/>
    <x v="0"/>
    <s v="Delivered"/>
    <d v="2019-03-05T05:16:20"/>
    <d v="2019-03-11T05:16:20"/>
    <d v="2019-03-10T05:16:20"/>
    <n v="30"/>
    <n v="114"/>
    <x v="2"/>
    <x v="8"/>
    <x v="0"/>
    <x v="0"/>
    <n v="1"/>
    <n v="6"/>
    <n v="144"/>
  </r>
  <r>
    <n v="783266"/>
    <s v="PC"/>
    <x v="0"/>
    <s v="Delivered"/>
    <d v="2019-03-05T05:21:51"/>
    <d v="2019-03-08T05:21:51"/>
    <d v="2019-03-11T05:21:51"/>
    <n v="50"/>
    <n v="112"/>
    <x v="2"/>
    <x v="8"/>
    <x v="0"/>
    <x v="0"/>
    <n v="-3"/>
    <n v="3"/>
    <n v="162"/>
  </r>
  <r>
    <n v="601762"/>
    <s v="Tablet"/>
    <x v="1"/>
    <s v="Delivered"/>
    <d v="2019-03-05T05:22:00"/>
    <d v="2019-03-07T05:22:00"/>
    <d v="2019-03-12T05:22:00"/>
    <n v="63"/>
    <n v="103"/>
    <x v="3"/>
    <x v="4"/>
    <x v="0"/>
    <x v="1"/>
    <n v="-5"/>
    <n v="2"/>
    <n v="166"/>
  </r>
  <r>
    <n v="735063"/>
    <s v="PC"/>
    <x v="1"/>
    <s v="Delivered"/>
    <d v="2019-03-05T05:24:14"/>
    <d v="2019-03-09T05:24:14"/>
    <d v="2019-03-11T05:24:14"/>
    <n v="30"/>
    <n v="127"/>
    <x v="3"/>
    <x v="4"/>
    <x v="0"/>
    <x v="0"/>
    <n v="-2"/>
    <n v="4"/>
    <n v="157"/>
  </r>
  <r>
    <n v="929162"/>
    <s v="TV - 32 in"/>
    <x v="0"/>
    <s v="Delivered"/>
    <d v="2019-03-05T05:35:28"/>
    <d v="2019-03-10T05:35:28"/>
    <d v="2019-03-10T05:35:28"/>
    <n v="79"/>
    <n v="87"/>
    <x v="2"/>
    <x v="8"/>
    <x v="0"/>
    <x v="1"/>
    <n v="0"/>
    <n v="5"/>
    <n v="166"/>
  </r>
  <r>
    <n v="230357"/>
    <s v="Mobile"/>
    <x v="1"/>
    <s v="Delivered"/>
    <d v="2019-03-05T05:35:54"/>
    <d v="2019-03-12T05:35:54"/>
    <d v="2019-03-08T05:35:54"/>
    <n v="38"/>
    <n v="123"/>
    <x v="4"/>
    <x v="7"/>
    <x v="0"/>
    <x v="0"/>
    <n v="4"/>
    <n v="7"/>
    <n v="161"/>
  </r>
  <r>
    <n v="992763"/>
    <s v="Mobile"/>
    <x v="1"/>
    <s v="Delivered"/>
    <d v="2019-03-05T05:36:00"/>
    <d v="2019-03-08T05:36:00"/>
    <d v="2019-03-11T05:36:00"/>
    <n v="44"/>
    <n v="130"/>
    <x v="4"/>
    <x v="7"/>
    <x v="0"/>
    <x v="0"/>
    <n v="-3"/>
    <n v="3"/>
    <n v="174"/>
  </r>
  <r>
    <n v="854089"/>
    <s v="Mobile"/>
    <x v="0"/>
    <s v="Delivered"/>
    <d v="2019-03-05T05:42:59"/>
    <d v="2019-03-12T05:42:59"/>
    <d v="2019-03-08T05:42:59"/>
    <n v="49"/>
    <n v="125"/>
    <x v="0"/>
    <x v="0"/>
    <x v="0"/>
    <x v="0"/>
    <n v="4"/>
    <n v="7"/>
    <n v="174"/>
  </r>
  <r>
    <n v="967561"/>
    <s v="TV - 50 in"/>
    <x v="0"/>
    <s v="Delivered"/>
    <d v="2019-03-05T05:45:21"/>
    <d v="2019-03-13T05:45:21"/>
    <d v="2019-03-11T05:45:21"/>
    <n v="46"/>
    <n v="126"/>
    <x v="0"/>
    <x v="0"/>
    <x v="0"/>
    <x v="0"/>
    <n v="2"/>
    <n v="8"/>
    <n v="172"/>
  </r>
  <r>
    <n v="963524"/>
    <s v="Mobile"/>
    <x v="0"/>
    <s v="Delivered"/>
    <d v="2019-03-05T06:05:13"/>
    <d v="2019-03-09T06:05:13"/>
    <d v="2019-03-10T06:05:13"/>
    <n v="83"/>
    <n v="91"/>
    <x v="1"/>
    <x v="1"/>
    <x v="0"/>
    <x v="1"/>
    <n v="-1"/>
    <n v="4"/>
    <n v="174"/>
  </r>
  <r>
    <n v="936818"/>
    <s v="Gaming Console"/>
    <x v="1"/>
    <s v="Delivered"/>
    <d v="2019-03-05T06:13:15"/>
    <d v="2019-03-11T06:13:15"/>
    <d v="2019-03-12T06:13:15"/>
    <n v="36"/>
    <n v="114"/>
    <x v="1"/>
    <x v="6"/>
    <x v="0"/>
    <x v="0"/>
    <n v="-1"/>
    <n v="6"/>
    <n v="150"/>
  </r>
  <r>
    <n v="5654"/>
    <s v="Laptop"/>
    <x v="0"/>
    <s v="Delivered"/>
    <d v="2019-03-05T06:15:03"/>
    <d v="2019-03-07T06:15:03"/>
    <d v="2019-03-11T06:15:03"/>
    <n v="59"/>
    <n v="101"/>
    <x v="0"/>
    <x v="0"/>
    <x v="0"/>
    <x v="1"/>
    <n v="-4"/>
    <n v="2"/>
    <n v="160"/>
  </r>
  <r>
    <n v="92004"/>
    <s v="Mobile"/>
    <x v="1"/>
    <s v="Delivered"/>
    <d v="2019-03-05T06:18:10"/>
    <d v="2019-03-07T06:18:10"/>
    <d v="2019-03-12T06:18:10"/>
    <n v="35"/>
    <n v="130"/>
    <x v="3"/>
    <x v="4"/>
    <x v="0"/>
    <x v="1"/>
    <n v="-5"/>
    <n v="2"/>
    <n v="165"/>
  </r>
  <r>
    <n v="528622"/>
    <s v="PC"/>
    <x v="0"/>
    <s v="Delivered"/>
    <d v="2019-03-05T06:20:36"/>
    <d v="2019-03-13T06:20:36"/>
    <d v="2019-03-10T06:20:36"/>
    <n v="42"/>
    <n v="127"/>
    <x v="0"/>
    <x v="0"/>
    <x v="0"/>
    <x v="0"/>
    <n v="3"/>
    <n v="8"/>
    <n v="169"/>
  </r>
  <r>
    <n v="898248"/>
    <s v="Laptop"/>
    <x v="0"/>
    <s v="Delivered"/>
    <d v="2019-03-05T06:28:59"/>
    <d v="2019-03-05T06:28:59"/>
    <d v="2019-03-12T06:28:59"/>
    <n v="0"/>
    <n v="126"/>
    <x v="3"/>
    <x v="9"/>
    <x v="1"/>
    <x v="1"/>
    <n v="-7"/>
    <n v="0"/>
    <n v="126"/>
  </r>
  <r>
    <n v="123210"/>
    <s v="TV - 32 in"/>
    <x v="1"/>
    <s v="Delivered"/>
    <d v="2019-03-05T06:30:56"/>
    <d v="2019-03-11T06:30:56"/>
    <d v="2019-03-12T06:30:56"/>
    <n v="40"/>
    <n v="123"/>
    <x v="3"/>
    <x v="4"/>
    <x v="0"/>
    <x v="0"/>
    <n v="-1"/>
    <n v="6"/>
    <n v="163"/>
  </r>
  <r>
    <n v="637543"/>
    <s v="PC"/>
    <x v="1"/>
    <s v="Delivered"/>
    <d v="2019-03-05T06:31:30"/>
    <d v="2019-03-07T06:31:30"/>
    <d v="2019-03-12T06:31:30"/>
    <n v="0"/>
    <n v="109"/>
    <x v="0"/>
    <x v="3"/>
    <x v="1"/>
    <x v="1"/>
    <n v="-5"/>
    <n v="2"/>
    <n v="109"/>
  </r>
  <r>
    <n v="282106"/>
    <s v="Laptop"/>
    <x v="0"/>
    <s v="Delivered"/>
    <d v="2019-03-05T06:35:10"/>
    <d v="2019-03-13T06:35:10"/>
    <d v="2019-03-10T06:35:10"/>
    <n v="27"/>
    <n v="109"/>
    <x v="1"/>
    <x v="1"/>
    <x v="0"/>
    <x v="0"/>
    <n v="3"/>
    <n v="8"/>
    <n v="136"/>
  </r>
  <r>
    <n v="148202"/>
    <s v="Laptop"/>
    <x v="0"/>
    <s v="Delivered"/>
    <d v="2019-03-05T06:43:50"/>
    <d v="2019-03-12T06:43:50"/>
    <d v="2019-03-12T06:43:50"/>
    <n v="35"/>
    <n v="111"/>
    <x v="2"/>
    <x v="8"/>
    <x v="0"/>
    <x v="0"/>
    <n v="0"/>
    <n v="7"/>
    <n v="146"/>
  </r>
  <r>
    <n v="191333"/>
    <s v="Gaming Console"/>
    <x v="1"/>
    <s v="Delivered"/>
    <d v="2019-03-05T06:49:30"/>
    <d v="2019-03-11T06:49:30"/>
    <d v="2019-03-11T06:49:30"/>
    <n v="70"/>
    <n v="107"/>
    <x v="3"/>
    <x v="4"/>
    <x v="0"/>
    <x v="1"/>
    <n v="0"/>
    <n v="6"/>
    <n v="177"/>
  </r>
  <r>
    <n v="732897"/>
    <s v="Tablet"/>
    <x v="1"/>
    <s v="Delivered"/>
    <d v="2019-03-05T06:49:39"/>
    <d v="2019-03-10T06:49:39"/>
    <d v="2019-03-08T06:49:39"/>
    <n v="0"/>
    <n v="128"/>
    <x v="0"/>
    <x v="3"/>
    <x v="1"/>
    <x v="0"/>
    <n v="2"/>
    <n v="5"/>
    <n v="128"/>
  </r>
  <r>
    <n v="867459"/>
    <s v="Gaming Console"/>
    <x v="1"/>
    <s v="Delivered"/>
    <d v="2019-03-05T07:15:09"/>
    <d v="2019-03-07T07:15:09"/>
    <d v="2019-03-08T07:15:09"/>
    <n v="84"/>
    <n v="105"/>
    <x v="3"/>
    <x v="4"/>
    <x v="0"/>
    <x v="1"/>
    <n v="-1"/>
    <n v="2"/>
    <n v="189"/>
  </r>
  <r>
    <n v="363766"/>
    <s v="Mobile"/>
    <x v="1"/>
    <s v="Delivered"/>
    <d v="2019-03-05T07:15:42"/>
    <d v="2019-03-06T07:15:42"/>
    <d v="2019-03-09T07:15:42"/>
    <n v="0"/>
    <n v="120"/>
    <x v="0"/>
    <x v="3"/>
    <x v="1"/>
    <x v="0"/>
    <n v="-3"/>
    <n v="1"/>
    <n v="120"/>
  </r>
  <r>
    <n v="443611"/>
    <s v="PC"/>
    <x v="1"/>
    <s v="Delivered"/>
    <d v="2019-03-05T07:22:12"/>
    <d v="2019-03-07T07:22:12"/>
    <d v="2019-03-10T07:22:12"/>
    <n v="37"/>
    <n v="126"/>
    <x v="4"/>
    <x v="7"/>
    <x v="0"/>
    <x v="0"/>
    <n v="-3"/>
    <n v="2"/>
    <n v="163"/>
  </r>
  <r>
    <n v="755153"/>
    <s v="Mobile"/>
    <x v="1"/>
    <s v="Delivered"/>
    <d v="2019-03-05T07:27:30"/>
    <d v="2019-03-10T07:27:30"/>
    <d v="2019-03-11T07:27:30"/>
    <n v="0"/>
    <n v="123"/>
    <x v="0"/>
    <x v="3"/>
    <x v="1"/>
    <x v="0"/>
    <n v="-1"/>
    <n v="5"/>
    <n v="123"/>
  </r>
  <r>
    <n v="514233"/>
    <s v="Mobile"/>
    <x v="0"/>
    <s v="Delivered"/>
    <d v="2019-03-05T07:28:39"/>
    <d v="2019-03-09T07:28:39"/>
    <d v="2019-03-11T07:28:39"/>
    <n v="0"/>
    <n v="104"/>
    <x v="3"/>
    <x v="9"/>
    <x v="1"/>
    <x v="1"/>
    <n v="-2"/>
    <n v="4"/>
    <n v="104"/>
  </r>
  <r>
    <n v="334648"/>
    <s v="Mobile"/>
    <x v="1"/>
    <s v="Delivered"/>
    <d v="2019-03-05T07:41:43"/>
    <d v="2019-03-07T07:41:43"/>
    <d v="2019-03-08T07:41:43"/>
    <n v="48"/>
    <n v="124"/>
    <x v="3"/>
    <x v="4"/>
    <x v="0"/>
    <x v="1"/>
    <n v="-1"/>
    <n v="2"/>
    <n v="172"/>
  </r>
  <r>
    <n v="284932"/>
    <s v="TV - 32 in"/>
    <x v="0"/>
    <s v="Delivered"/>
    <d v="2019-03-05T07:56:29"/>
    <d v="2019-03-06T07:56:29"/>
    <d v="2019-03-10T07:56:29"/>
    <n v="0"/>
    <n v="110"/>
    <x v="3"/>
    <x v="9"/>
    <x v="1"/>
    <x v="1"/>
    <n v="-4"/>
    <n v="1"/>
    <n v="110"/>
  </r>
  <r>
    <n v="918114"/>
    <s v="Mobile"/>
    <x v="1"/>
    <s v="Delivered"/>
    <d v="2019-03-05T08:02:36"/>
    <d v="2019-03-09T08:02:36"/>
    <d v="2019-03-10T08:02:36"/>
    <n v="32"/>
    <n v="113"/>
    <x v="2"/>
    <x v="2"/>
    <x v="0"/>
    <x v="0"/>
    <n v="-1"/>
    <n v="4"/>
    <n v="145"/>
  </r>
  <r>
    <n v="570225"/>
    <s v="Mobile"/>
    <x v="1"/>
    <s v="Delivered"/>
    <d v="2019-03-05T08:05:38"/>
    <d v="2019-03-10T08:05:38"/>
    <d v="2019-03-10T08:05:38"/>
    <n v="0"/>
    <n v="124"/>
    <x v="0"/>
    <x v="3"/>
    <x v="1"/>
    <x v="0"/>
    <n v="0"/>
    <n v="5"/>
    <n v="124"/>
  </r>
  <r>
    <n v="391460"/>
    <s v="PC"/>
    <x v="0"/>
    <s v="Delivered"/>
    <d v="2019-03-05T08:18:21"/>
    <d v="2019-03-05T08:18:21"/>
    <d v="2019-03-08T08:18:21"/>
    <n v="0"/>
    <n v="123"/>
    <x v="3"/>
    <x v="9"/>
    <x v="1"/>
    <x v="1"/>
    <n v="-3"/>
    <n v="0"/>
    <n v="123"/>
  </r>
  <r>
    <n v="366014"/>
    <s v="PC"/>
    <x v="0"/>
    <s v="Delivered"/>
    <d v="2019-03-05T08:18:45"/>
    <d v="2019-03-09T08:18:45"/>
    <d v="2019-03-11T08:18:45"/>
    <n v="40"/>
    <n v="112"/>
    <x v="1"/>
    <x v="1"/>
    <x v="0"/>
    <x v="0"/>
    <n v="-2"/>
    <n v="4"/>
    <n v="152"/>
  </r>
  <r>
    <n v="950428"/>
    <s v="PC"/>
    <x v="1"/>
    <s v="Delivered"/>
    <d v="2019-03-05T08:19:34"/>
    <d v="2019-03-13T08:19:34"/>
    <d v="2019-03-09T08:19:34"/>
    <n v="40"/>
    <n v="110"/>
    <x v="2"/>
    <x v="2"/>
    <x v="0"/>
    <x v="1"/>
    <n v="4"/>
    <n v="8"/>
    <n v="150"/>
  </r>
  <r>
    <n v="552124"/>
    <s v="PC"/>
    <x v="1"/>
    <s v="Delivered"/>
    <d v="2019-03-05T08:21:53"/>
    <d v="2019-03-05T08:21:53"/>
    <d v="2019-03-12T08:21:53"/>
    <n v="0"/>
    <n v="103"/>
    <x v="0"/>
    <x v="3"/>
    <x v="1"/>
    <x v="1"/>
    <n v="-7"/>
    <n v="0"/>
    <n v="103"/>
  </r>
  <r>
    <n v="744996"/>
    <s v="PC"/>
    <x v="0"/>
    <s v="Delivered"/>
    <d v="2019-03-05T08:25:21"/>
    <d v="2019-03-09T08:25:21"/>
    <d v="2019-03-09T08:25:21"/>
    <n v="0"/>
    <n v="108"/>
    <x v="3"/>
    <x v="9"/>
    <x v="1"/>
    <x v="1"/>
    <n v="0"/>
    <n v="4"/>
    <n v="108"/>
  </r>
  <r>
    <n v="573518"/>
    <s v="Laptop"/>
    <x v="1"/>
    <s v="Delivered"/>
    <d v="2019-03-05T08:25:34"/>
    <d v="2019-03-12T08:25:34"/>
    <d v="2019-03-12T08:25:34"/>
    <n v="45"/>
    <n v="112"/>
    <x v="2"/>
    <x v="2"/>
    <x v="0"/>
    <x v="0"/>
    <n v="0"/>
    <n v="7"/>
    <n v="157"/>
  </r>
  <r>
    <n v="352039"/>
    <s v="Mobile"/>
    <x v="1"/>
    <s v="Delivered"/>
    <d v="2019-03-05T08:29:41"/>
    <d v="2019-03-08T08:29:41"/>
    <d v="2019-03-09T08:29:41"/>
    <n v="0"/>
    <n v="124"/>
    <x v="0"/>
    <x v="3"/>
    <x v="1"/>
    <x v="0"/>
    <n v="-1"/>
    <n v="3"/>
    <n v="124"/>
  </r>
  <r>
    <n v="24828"/>
    <s v="PC"/>
    <x v="0"/>
    <s v="Delivered"/>
    <d v="2019-03-05T08:33:18"/>
    <d v="2019-03-07T08:33:18"/>
    <d v="2019-03-12T08:33:18"/>
    <n v="41"/>
    <n v="107"/>
    <x v="1"/>
    <x v="1"/>
    <x v="0"/>
    <x v="1"/>
    <n v="-5"/>
    <n v="2"/>
    <n v="148"/>
  </r>
  <r>
    <n v="109796"/>
    <s v="Laptop"/>
    <x v="1"/>
    <s v="Delivered"/>
    <d v="2019-03-05T08:35:24"/>
    <d v="2019-03-11T08:35:24"/>
    <d v="2019-03-12T08:35:24"/>
    <n v="34"/>
    <n v="109"/>
    <x v="1"/>
    <x v="6"/>
    <x v="0"/>
    <x v="1"/>
    <n v="-1"/>
    <n v="6"/>
    <n v="143"/>
  </r>
  <r>
    <n v="314263"/>
    <s v="TV - 50 in"/>
    <x v="0"/>
    <s v="Delivered"/>
    <d v="2019-03-05T08:37:01"/>
    <d v="2019-03-06T08:37:01"/>
    <d v="2019-03-12T08:37:01"/>
    <n v="0"/>
    <n v="108"/>
    <x v="3"/>
    <x v="9"/>
    <x v="1"/>
    <x v="1"/>
    <n v="-6"/>
    <n v="1"/>
    <n v="108"/>
  </r>
  <r>
    <n v="16199"/>
    <s v="Mobile"/>
    <x v="0"/>
    <s v="Delivered"/>
    <d v="2019-03-05T08:54:50"/>
    <d v="2019-03-10T08:54:50"/>
    <d v="2019-03-08T08:54:50"/>
    <n v="50"/>
    <n v="111"/>
    <x v="2"/>
    <x v="8"/>
    <x v="0"/>
    <x v="0"/>
    <n v="2"/>
    <n v="5"/>
    <n v="161"/>
  </r>
  <r>
    <n v="883705"/>
    <s v="TV - 50 in"/>
    <x v="1"/>
    <s v="Delivered"/>
    <d v="2019-03-05T08:56:56"/>
    <d v="2019-03-12T08:56:56"/>
    <d v="2019-03-09T08:56:56"/>
    <n v="0"/>
    <n v="126"/>
    <x v="0"/>
    <x v="3"/>
    <x v="1"/>
    <x v="0"/>
    <n v="3"/>
    <n v="7"/>
    <n v="126"/>
  </r>
  <r>
    <n v="465970"/>
    <s v="Mobile"/>
    <x v="1"/>
    <s v="Delivered"/>
    <d v="2019-03-05T08:58:47"/>
    <d v="2019-03-13T08:58:47"/>
    <d v="2019-03-08T08:58:47"/>
    <n v="41"/>
    <n v="121"/>
    <x v="3"/>
    <x v="4"/>
    <x v="0"/>
    <x v="0"/>
    <n v="5"/>
    <n v="8"/>
    <n v="162"/>
  </r>
  <r>
    <n v="454702"/>
    <s v="Mobile"/>
    <x v="1"/>
    <s v="Delivered"/>
    <d v="2019-03-05T09:04:45"/>
    <d v="2019-03-09T09:04:45"/>
    <d v="2019-03-08T09:04:45"/>
    <n v="37"/>
    <n v="122"/>
    <x v="3"/>
    <x v="4"/>
    <x v="0"/>
    <x v="0"/>
    <n v="1"/>
    <n v="4"/>
    <n v="159"/>
  </r>
  <r>
    <n v="389065"/>
    <s v="Mobile"/>
    <x v="0"/>
    <s v="Delivered"/>
    <d v="2019-03-05T09:10:28"/>
    <d v="2019-03-09T09:10:28"/>
    <d v="2019-03-10T09:10:28"/>
    <n v="0"/>
    <n v="129"/>
    <x v="3"/>
    <x v="9"/>
    <x v="1"/>
    <x v="0"/>
    <n v="-1"/>
    <n v="4"/>
    <n v="129"/>
  </r>
  <r>
    <n v="783391"/>
    <s v="TV - 50 in"/>
    <x v="1"/>
    <s v="Delivered"/>
    <d v="2019-03-05T09:10:35"/>
    <d v="2019-03-13T09:10:35"/>
    <d v="2019-03-12T09:10:35"/>
    <n v="78"/>
    <n v="95"/>
    <x v="2"/>
    <x v="2"/>
    <x v="0"/>
    <x v="1"/>
    <n v="1"/>
    <n v="8"/>
    <n v="173"/>
  </r>
  <r>
    <n v="171454"/>
    <s v="Mobile"/>
    <x v="0"/>
    <s v="Delivered"/>
    <d v="2019-03-05T09:23:36"/>
    <d v="2019-03-10T09:23:36"/>
    <d v="2019-03-10T09:23:36"/>
    <n v="27"/>
    <n v="110"/>
    <x v="1"/>
    <x v="1"/>
    <x v="0"/>
    <x v="0"/>
    <n v="0"/>
    <n v="5"/>
    <n v="137"/>
  </r>
  <r>
    <n v="830421"/>
    <s v="Gaming Console"/>
    <x v="1"/>
    <s v="Delivered"/>
    <d v="2019-03-05T09:27:27"/>
    <d v="2019-03-08T09:27:27"/>
    <d v="2019-03-10T09:27:27"/>
    <n v="69"/>
    <n v="87"/>
    <x v="2"/>
    <x v="2"/>
    <x v="0"/>
    <x v="1"/>
    <n v="-2"/>
    <n v="3"/>
    <n v="156"/>
  </r>
  <r>
    <n v="285232"/>
    <s v="Mobile"/>
    <x v="1"/>
    <s v="Delivered"/>
    <d v="2019-03-05T09:30:48"/>
    <d v="2019-03-12T09:30:48"/>
    <d v="2019-03-11T09:30:48"/>
    <n v="71"/>
    <n v="106"/>
    <x v="4"/>
    <x v="7"/>
    <x v="0"/>
    <x v="1"/>
    <n v="1"/>
    <n v="7"/>
    <n v="177"/>
  </r>
  <r>
    <n v="542710"/>
    <s v="TV - 32 in"/>
    <x v="0"/>
    <s v="Delivered"/>
    <d v="2019-03-05T09:39:11"/>
    <d v="2019-03-11T09:39:11"/>
    <d v="2019-03-09T09:39:11"/>
    <n v="39"/>
    <n v="123"/>
    <x v="4"/>
    <x v="5"/>
    <x v="0"/>
    <x v="0"/>
    <n v="2"/>
    <n v="6"/>
    <n v="162"/>
  </r>
  <r>
    <n v="402180"/>
    <s v="Mobile"/>
    <x v="1"/>
    <s v="Delivered"/>
    <d v="2019-03-05T09:39:47"/>
    <d v="2019-03-15T09:39:47"/>
    <d v="2019-03-08T09:39:47"/>
    <n v="38"/>
    <n v="129"/>
    <x v="4"/>
    <x v="7"/>
    <x v="0"/>
    <x v="1"/>
    <n v="7"/>
    <n v="10"/>
    <n v="167"/>
  </r>
  <r>
    <n v="21799"/>
    <s v="Mobile"/>
    <x v="0"/>
    <s v="Delivered"/>
    <d v="2019-03-05T09:42:04"/>
    <d v="2019-03-10T09:42:04"/>
    <d v="2019-03-11T09:42:04"/>
    <n v="44"/>
    <n v="128"/>
    <x v="4"/>
    <x v="5"/>
    <x v="0"/>
    <x v="0"/>
    <n v="-1"/>
    <n v="5"/>
    <n v="172"/>
  </r>
  <r>
    <n v="92592"/>
    <s v="TV - 32 in"/>
    <x v="1"/>
    <s v="Delivered"/>
    <d v="2019-03-05T09:42:17"/>
    <d v="2019-03-15T09:42:17"/>
    <d v="2019-03-09T09:42:17"/>
    <n v="47"/>
    <n v="124"/>
    <x v="4"/>
    <x v="7"/>
    <x v="0"/>
    <x v="1"/>
    <n v="6"/>
    <n v="10"/>
    <n v="171"/>
  </r>
  <r>
    <n v="490723"/>
    <s v="Laptop"/>
    <x v="1"/>
    <s v="Delivered"/>
    <d v="2019-03-05T09:55:26"/>
    <d v="2019-03-15T09:55:26"/>
    <d v="2019-03-10T09:55:26"/>
    <n v="46"/>
    <n v="124"/>
    <x v="3"/>
    <x v="4"/>
    <x v="0"/>
    <x v="0"/>
    <n v="5"/>
    <n v="10"/>
    <n v="170"/>
  </r>
  <r>
    <n v="446884"/>
    <s v="Mobile"/>
    <x v="0"/>
    <s v="Delivered"/>
    <d v="2019-03-05T09:55:49"/>
    <d v="2019-03-12T09:55:49"/>
    <d v="2019-03-10T09:55:49"/>
    <n v="62"/>
    <n v="103"/>
    <x v="4"/>
    <x v="5"/>
    <x v="0"/>
    <x v="1"/>
    <n v="2"/>
    <n v="7"/>
    <n v="165"/>
  </r>
  <r>
    <n v="470656"/>
    <s v="Laptop"/>
    <x v="0"/>
    <s v="Delivered"/>
    <d v="2019-03-05T10:08:48"/>
    <d v="2019-03-10T10:08:48"/>
    <d v="2019-03-10T10:08:48"/>
    <n v="26"/>
    <n v="125"/>
    <x v="0"/>
    <x v="0"/>
    <x v="0"/>
    <x v="1"/>
    <n v="0"/>
    <n v="5"/>
    <n v="151"/>
  </r>
  <r>
    <n v="356421"/>
    <s v="TV - 40 in"/>
    <x v="1"/>
    <s v="Delivered"/>
    <d v="2019-03-05T10:11:59"/>
    <d v="2019-03-12T10:11:59"/>
    <d v="2019-03-10T10:11:59"/>
    <n v="48"/>
    <n v="112"/>
    <x v="2"/>
    <x v="2"/>
    <x v="0"/>
    <x v="0"/>
    <n v="2"/>
    <n v="7"/>
    <n v="160"/>
  </r>
  <r>
    <n v="83589"/>
    <s v="Tablet"/>
    <x v="1"/>
    <s v="Delivered"/>
    <d v="2019-03-05T10:28:41"/>
    <d v="2019-03-09T10:28:41"/>
    <d v="2019-03-11T10:28:41"/>
    <n v="38"/>
    <n v="120"/>
    <x v="3"/>
    <x v="4"/>
    <x v="0"/>
    <x v="0"/>
    <n v="-2"/>
    <n v="4"/>
    <n v="158"/>
  </r>
  <r>
    <n v="680174"/>
    <s v="TV - 32 in"/>
    <x v="1"/>
    <s v="Delivered"/>
    <d v="2019-03-05T10:47:42"/>
    <d v="2019-03-10T10:47:42"/>
    <d v="2019-03-09T10:47:42"/>
    <n v="72"/>
    <n v="104"/>
    <x v="3"/>
    <x v="4"/>
    <x v="0"/>
    <x v="1"/>
    <n v="1"/>
    <n v="5"/>
    <n v="176"/>
  </r>
  <r>
    <n v="448685"/>
    <s v="Laptop"/>
    <x v="0"/>
    <s v="Delivered"/>
    <d v="2019-03-05T10:48:03"/>
    <d v="2019-03-07T10:48:03"/>
    <d v="2019-03-09T10:48:03"/>
    <n v="31"/>
    <n v="115"/>
    <x v="2"/>
    <x v="8"/>
    <x v="0"/>
    <x v="0"/>
    <n v="-2"/>
    <n v="2"/>
    <n v="146"/>
  </r>
  <r>
    <n v="734705"/>
    <s v="Laptop"/>
    <x v="0"/>
    <s v="Delivered"/>
    <d v="2019-03-05T10:48:14"/>
    <d v="2019-03-06T10:48:14"/>
    <d v="2019-03-12T10:48:14"/>
    <n v="0"/>
    <n v="123"/>
    <x v="3"/>
    <x v="9"/>
    <x v="1"/>
    <x v="0"/>
    <n v="-6"/>
    <n v="1"/>
    <n v="123"/>
  </r>
  <r>
    <n v="633436"/>
    <s v="PC"/>
    <x v="1"/>
    <s v="Delivered"/>
    <d v="2019-03-05T10:51:54"/>
    <d v="2019-03-08T10:51:54"/>
    <d v="2019-03-12T10:51:54"/>
    <n v="36"/>
    <n v="113"/>
    <x v="1"/>
    <x v="6"/>
    <x v="0"/>
    <x v="1"/>
    <n v="-4"/>
    <n v="3"/>
    <n v="149"/>
  </r>
  <r>
    <n v="25414"/>
    <s v="TV - 32 in"/>
    <x v="1"/>
    <s v="Delivered"/>
    <d v="2019-03-05T10:53:28"/>
    <d v="2019-03-07T10:53:28"/>
    <d v="2019-03-08T10:53:28"/>
    <n v="0"/>
    <n v="130"/>
    <x v="0"/>
    <x v="3"/>
    <x v="1"/>
    <x v="0"/>
    <n v="-1"/>
    <n v="2"/>
    <n v="130"/>
  </r>
  <r>
    <n v="244995"/>
    <s v="Mobile"/>
    <x v="1"/>
    <s v="Delivered"/>
    <d v="2019-03-05T10:56:06"/>
    <d v="2019-03-09T10:56:06"/>
    <d v="2019-03-11T10:56:06"/>
    <n v="80"/>
    <n v="90"/>
    <x v="2"/>
    <x v="2"/>
    <x v="0"/>
    <x v="1"/>
    <n v="-2"/>
    <n v="4"/>
    <n v="170"/>
  </r>
  <r>
    <n v="345682"/>
    <s v="PC"/>
    <x v="0"/>
    <s v="Delivered"/>
    <d v="2019-03-05T10:58:59"/>
    <d v="2019-03-11T10:58:59"/>
    <d v="2019-03-08T10:58:59"/>
    <n v="50"/>
    <n v="127"/>
    <x v="0"/>
    <x v="0"/>
    <x v="0"/>
    <x v="0"/>
    <n v="3"/>
    <n v="6"/>
    <n v="177"/>
  </r>
  <r>
    <n v="78042"/>
    <s v="TV - 32 in"/>
    <x v="0"/>
    <s v="Delivered"/>
    <d v="2019-03-05T11:14:34"/>
    <d v="2019-03-14T11:14:34"/>
    <d v="2019-03-08T11:14:34"/>
    <n v="48"/>
    <n v="123"/>
    <x v="0"/>
    <x v="0"/>
    <x v="0"/>
    <x v="0"/>
    <n v="6"/>
    <n v="9"/>
    <n v="171"/>
  </r>
  <r>
    <n v="606747"/>
    <s v="Laptop"/>
    <x v="1"/>
    <s v="Delivered"/>
    <d v="2019-03-05T11:21:06"/>
    <d v="2019-03-14T11:21:06"/>
    <d v="2019-03-09T11:21:06"/>
    <n v="76"/>
    <n v="101"/>
    <x v="4"/>
    <x v="7"/>
    <x v="0"/>
    <x v="1"/>
    <n v="5"/>
    <n v="9"/>
    <n v="177"/>
  </r>
  <r>
    <n v="374614"/>
    <s v="Laptop"/>
    <x v="1"/>
    <s v="Delivered"/>
    <d v="2019-03-05T11:21:16"/>
    <d v="2019-03-08T11:21:16"/>
    <d v="2019-03-08T11:21:16"/>
    <n v="29"/>
    <n v="130"/>
    <x v="4"/>
    <x v="7"/>
    <x v="0"/>
    <x v="0"/>
    <n v="0"/>
    <n v="3"/>
    <n v="159"/>
  </r>
  <r>
    <n v="562039"/>
    <s v="Mobile"/>
    <x v="1"/>
    <s v="Delivered"/>
    <d v="2019-03-05T11:24:22"/>
    <d v="2019-03-10T11:24:22"/>
    <d v="2019-03-10T11:24:22"/>
    <n v="37"/>
    <n v="113"/>
    <x v="1"/>
    <x v="6"/>
    <x v="0"/>
    <x v="0"/>
    <n v="0"/>
    <n v="5"/>
    <n v="150"/>
  </r>
  <r>
    <n v="841339"/>
    <s v="PC"/>
    <x v="0"/>
    <s v="Delivered"/>
    <d v="2019-03-05T11:24:27"/>
    <d v="2019-03-13T11:24:27"/>
    <d v="2019-03-09T11:24:27"/>
    <n v="35"/>
    <n v="122"/>
    <x v="0"/>
    <x v="0"/>
    <x v="0"/>
    <x v="0"/>
    <n v="4"/>
    <n v="8"/>
    <n v="157"/>
  </r>
  <r>
    <n v="86293"/>
    <s v="Tablet"/>
    <x v="0"/>
    <s v="Delivered"/>
    <d v="2019-03-05T11:27:32"/>
    <d v="2019-03-10T11:27:32"/>
    <d v="2019-03-08T11:27:32"/>
    <n v="31"/>
    <n v="111"/>
    <x v="1"/>
    <x v="1"/>
    <x v="0"/>
    <x v="0"/>
    <n v="2"/>
    <n v="5"/>
    <n v="142"/>
  </r>
  <r>
    <n v="427218"/>
    <s v="Mobile"/>
    <x v="0"/>
    <s v="Delivered"/>
    <d v="2019-03-05T11:33:10"/>
    <d v="2019-03-07T11:33:10"/>
    <d v="2019-03-08T11:33:10"/>
    <n v="79"/>
    <n v="105"/>
    <x v="0"/>
    <x v="0"/>
    <x v="0"/>
    <x v="1"/>
    <n v="-1"/>
    <n v="2"/>
    <n v="184"/>
  </r>
  <r>
    <n v="573966"/>
    <s v="TV - 32 in"/>
    <x v="1"/>
    <s v="Delivered"/>
    <d v="2019-03-05T11:34:19"/>
    <d v="2019-03-07T11:34:19"/>
    <d v="2019-03-09T11:34:19"/>
    <n v="44"/>
    <n v="106"/>
    <x v="2"/>
    <x v="2"/>
    <x v="0"/>
    <x v="0"/>
    <n v="-2"/>
    <n v="2"/>
    <n v="150"/>
  </r>
  <r>
    <n v="305739"/>
    <s v="Mobile"/>
    <x v="1"/>
    <s v="Delivered"/>
    <d v="2019-03-05T11:35:00"/>
    <d v="2019-03-13T11:35:00"/>
    <d v="2019-03-08T11:35:00"/>
    <n v="25"/>
    <n v="114"/>
    <x v="1"/>
    <x v="6"/>
    <x v="0"/>
    <x v="0"/>
    <n v="5"/>
    <n v="8"/>
    <n v="139"/>
  </r>
  <r>
    <n v="282900"/>
    <s v="Gaming Console"/>
    <x v="1"/>
    <s v="Delivered"/>
    <d v="2019-03-05T11:37:50"/>
    <d v="2019-03-10T11:37:50"/>
    <d v="2019-03-10T11:37:50"/>
    <n v="42"/>
    <n v="109"/>
    <x v="2"/>
    <x v="2"/>
    <x v="0"/>
    <x v="1"/>
    <n v="0"/>
    <n v="5"/>
    <n v="151"/>
  </r>
  <r>
    <n v="207136"/>
    <s v="Laptop"/>
    <x v="1"/>
    <s v="Delivered"/>
    <d v="2019-03-05T11:42:54"/>
    <d v="2019-03-08T11:42:54"/>
    <d v="2019-03-11T11:42:54"/>
    <n v="48"/>
    <n v="106"/>
    <x v="1"/>
    <x v="6"/>
    <x v="0"/>
    <x v="1"/>
    <n v="-3"/>
    <n v="3"/>
    <n v="154"/>
  </r>
  <r>
    <n v="191683"/>
    <s v="Laptop"/>
    <x v="1"/>
    <s v="Delivered"/>
    <d v="2019-03-05T11:48:32"/>
    <d v="2019-03-12T11:48:32"/>
    <d v="2019-03-11T11:48:32"/>
    <n v="38"/>
    <n v="113"/>
    <x v="2"/>
    <x v="2"/>
    <x v="0"/>
    <x v="0"/>
    <n v="1"/>
    <n v="7"/>
    <n v="151"/>
  </r>
  <r>
    <n v="701713"/>
    <s v="Mobile"/>
    <x v="0"/>
    <s v="Delivered"/>
    <d v="2019-03-05T11:52:37"/>
    <d v="2019-03-12T11:52:37"/>
    <d v="2019-03-12T11:52:37"/>
    <n v="28"/>
    <n v="114"/>
    <x v="1"/>
    <x v="1"/>
    <x v="0"/>
    <x v="0"/>
    <n v="0"/>
    <n v="7"/>
    <n v="142"/>
  </r>
  <r>
    <n v="563478"/>
    <s v="TV - 32 in"/>
    <x v="0"/>
    <s v="Delivered"/>
    <d v="2019-03-05T11:55:39"/>
    <d v="2019-03-12T11:55:39"/>
    <d v="2019-03-08T11:55:39"/>
    <n v="69"/>
    <n v="108"/>
    <x v="4"/>
    <x v="5"/>
    <x v="0"/>
    <x v="1"/>
    <n v="4"/>
    <n v="7"/>
    <n v="177"/>
  </r>
  <r>
    <n v="45221"/>
    <s v="TV - 50 in"/>
    <x v="0"/>
    <s v="Delivered"/>
    <d v="2019-03-05T11:57:07"/>
    <d v="2019-03-09T11:57:07"/>
    <d v="2019-03-09T11:57:07"/>
    <n v="0"/>
    <n v="100"/>
    <x v="3"/>
    <x v="9"/>
    <x v="1"/>
    <x v="1"/>
    <n v="0"/>
    <n v="4"/>
    <n v="100"/>
  </r>
  <r>
    <n v="639757"/>
    <s v="TV - 50 in"/>
    <x v="1"/>
    <s v="Delivered"/>
    <d v="2019-03-05T12:05:39"/>
    <d v="2019-03-15T12:05:39"/>
    <d v="2019-03-10T12:05:39"/>
    <n v="34"/>
    <n v="123"/>
    <x v="3"/>
    <x v="4"/>
    <x v="0"/>
    <x v="0"/>
    <n v="5"/>
    <n v="10"/>
    <n v="157"/>
  </r>
  <r>
    <n v="526028"/>
    <s v="Laptop"/>
    <x v="1"/>
    <s v="Delivered"/>
    <d v="2019-03-05T12:10:05"/>
    <d v="2019-03-10T12:10:05"/>
    <d v="2019-03-10T12:10:05"/>
    <n v="35"/>
    <n v="113"/>
    <x v="2"/>
    <x v="2"/>
    <x v="0"/>
    <x v="1"/>
    <n v="0"/>
    <n v="5"/>
    <n v="148"/>
  </r>
  <r>
    <n v="170086"/>
    <s v="PC"/>
    <x v="1"/>
    <s v="Delivered"/>
    <d v="2019-03-05T12:17:36"/>
    <d v="2019-03-11T12:17:36"/>
    <d v="2019-03-09T12:17:36"/>
    <n v="0"/>
    <n v="123"/>
    <x v="0"/>
    <x v="3"/>
    <x v="1"/>
    <x v="0"/>
    <n v="2"/>
    <n v="6"/>
    <n v="123"/>
  </r>
  <r>
    <n v="628647"/>
    <s v="PC"/>
    <x v="1"/>
    <s v="Delivered"/>
    <d v="2019-03-05T12:18:39"/>
    <d v="2019-03-09T12:18:39"/>
    <d v="2019-03-08T12:18:39"/>
    <n v="88"/>
    <n v="92"/>
    <x v="1"/>
    <x v="6"/>
    <x v="0"/>
    <x v="1"/>
    <n v="1"/>
    <n v="4"/>
    <n v="180"/>
  </r>
  <r>
    <n v="538690"/>
    <s v="TV - 32 in"/>
    <x v="1"/>
    <s v="Delivered"/>
    <d v="2019-03-05T12:19:11"/>
    <d v="2019-03-11T12:19:11"/>
    <d v="2019-03-11T12:19:11"/>
    <n v="0"/>
    <n v="124"/>
    <x v="0"/>
    <x v="3"/>
    <x v="1"/>
    <x v="0"/>
    <n v="0"/>
    <n v="6"/>
    <n v="124"/>
  </r>
  <r>
    <n v="475016"/>
    <s v="Laptop"/>
    <x v="0"/>
    <s v="Delivered"/>
    <d v="2019-03-05T12:19:27"/>
    <d v="2019-03-07T12:19:27"/>
    <d v="2019-03-12T12:19:27"/>
    <n v="63"/>
    <n v="104"/>
    <x v="0"/>
    <x v="0"/>
    <x v="0"/>
    <x v="1"/>
    <n v="-5"/>
    <n v="2"/>
    <n v="167"/>
  </r>
  <r>
    <n v="827669"/>
    <s v="Laptop"/>
    <x v="1"/>
    <s v="Delivered"/>
    <d v="2019-03-05T12:29:17"/>
    <d v="2019-03-11T12:29:17"/>
    <d v="2019-03-11T12:29:17"/>
    <n v="0"/>
    <n v="129"/>
    <x v="0"/>
    <x v="3"/>
    <x v="1"/>
    <x v="0"/>
    <n v="0"/>
    <n v="6"/>
    <n v="129"/>
  </r>
  <r>
    <n v="804432"/>
    <s v="TV - 32 in"/>
    <x v="1"/>
    <s v="Delivered"/>
    <d v="2019-03-05T12:44:43"/>
    <d v="2019-03-08T12:44:43"/>
    <d v="2019-03-08T12:44:43"/>
    <n v="79"/>
    <n v="104"/>
    <x v="3"/>
    <x v="4"/>
    <x v="0"/>
    <x v="1"/>
    <n v="0"/>
    <n v="3"/>
    <n v="183"/>
  </r>
  <r>
    <n v="123190"/>
    <s v="Mobile"/>
    <x v="0"/>
    <s v="Delivered"/>
    <d v="2019-03-05T12:47:09"/>
    <d v="2019-03-09T12:47:09"/>
    <d v="2019-03-08T12:47:09"/>
    <n v="0"/>
    <n v="100"/>
    <x v="3"/>
    <x v="9"/>
    <x v="1"/>
    <x v="1"/>
    <n v="1"/>
    <n v="4"/>
    <n v="100"/>
  </r>
  <r>
    <n v="3150"/>
    <s v="PC"/>
    <x v="0"/>
    <s v="Delivered"/>
    <d v="2019-03-05T12:49:01"/>
    <d v="2019-03-10T12:49:01"/>
    <d v="2019-03-11T12:49:01"/>
    <n v="83"/>
    <n v="105"/>
    <x v="0"/>
    <x v="0"/>
    <x v="0"/>
    <x v="1"/>
    <n v="-1"/>
    <n v="5"/>
    <n v="188"/>
  </r>
  <r>
    <n v="84992"/>
    <s v="Mobile"/>
    <x v="1"/>
    <s v="Delivered"/>
    <d v="2019-03-05T12:50:29"/>
    <d v="2019-03-08T12:50:29"/>
    <d v="2019-03-12T12:50:29"/>
    <n v="40"/>
    <n v="107"/>
    <x v="1"/>
    <x v="6"/>
    <x v="0"/>
    <x v="1"/>
    <n v="-4"/>
    <n v="3"/>
    <n v="147"/>
  </r>
  <r>
    <n v="493816"/>
    <s v="Mobile"/>
    <x v="0"/>
    <s v="Delivered"/>
    <d v="2019-03-05T12:51:06"/>
    <d v="2019-03-09T12:51:06"/>
    <d v="2019-03-08T12:51:06"/>
    <n v="45"/>
    <n v="129"/>
    <x v="4"/>
    <x v="5"/>
    <x v="0"/>
    <x v="1"/>
    <n v="1"/>
    <n v="4"/>
    <n v="174"/>
  </r>
  <r>
    <n v="853661"/>
    <s v="Tablet"/>
    <x v="1"/>
    <s v="Delivered"/>
    <d v="2019-03-05T12:58:54"/>
    <d v="2019-03-12T12:58:54"/>
    <d v="2019-03-12T12:58:54"/>
    <n v="30"/>
    <n v="123"/>
    <x v="4"/>
    <x v="7"/>
    <x v="0"/>
    <x v="0"/>
    <n v="0"/>
    <n v="7"/>
    <n v="153"/>
  </r>
  <r>
    <n v="900971"/>
    <s v="Laptop"/>
    <x v="1"/>
    <s v="Delivered"/>
    <d v="2019-03-05T13:02:12"/>
    <d v="2019-03-12T13:02:12"/>
    <d v="2019-03-12T13:02:12"/>
    <n v="27"/>
    <n v="123"/>
    <x v="3"/>
    <x v="4"/>
    <x v="0"/>
    <x v="0"/>
    <n v="0"/>
    <n v="7"/>
    <n v="150"/>
  </r>
  <r>
    <n v="754159"/>
    <s v="Mobile"/>
    <x v="1"/>
    <s v="Delivered"/>
    <d v="2019-03-05T13:06:32"/>
    <d v="2019-03-10T13:06:32"/>
    <d v="2019-03-09T13:06:32"/>
    <n v="0"/>
    <n v="106"/>
    <x v="0"/>
    <x v="3"/>
    <x v="1"/>
    <x v="1"/>
    <n v="1"/>
    <n v="5"/>
    <n v="106"/>
  </r>
  <r>
    <n v="82557"/>
    <s v="Mobile"/>
    <x v="0"/>
    <s v="Delivered"/>
    <d v="2019-03-05T13:16:21"/>
    <d v="2019-03-12T13:16:21"/>
    <d v="2019-03-10T13:16:21"/>
    <n v="25"/>
    <n v="110"/>
    <x v="1"/>
    <x v="1"/>
    <x v="0"/>
    <x v="0"/>
    <n v="2"/>
    <n v="7"/>
    <n v="135"/>
  </r>
  <r>
    <n v="193488"/>
    <s v="PC"/>
    <x v="1"/>
    <s v="Delivered"/>
    <d v="2019-03-05T13:19:01"/>
    <d v="2019-03-09T13:19:01"/>
    <d v="2019-03-10T13:19:01"/>
    <n v="31"/>
    <n v="115"/>
    <x v="2"/>
    <x v="2"/>
    <x v="0"/>
    <x v="1"/>
    <n v="-1"/>
    <n v="4"/>
    <n v="146"/>
  </r>
  <r>
    <n v="86736"/>
    <s v="Tablet"/>
    <x v="1"/>
    <s v="Delivered"/>
    <d v="2019-03-05T13:21:58"/>
    <d v="2019-03-07T13:21:58"/>
    <d v="2019-03-10T13:21:58"/>
    <n v="44"/>
    <n v="113"/>
    <x v="1"/>
    <x v="6"/>
    <x v="0"/>
    <x v="1"/>
    <n v="-3"/>
    <n v="2"/>
    <n v="157"/>
  </r>
  <r>
    <n v="91820"/>
    <s v="Gaming Console"/>
    <x v="1"/>
    <s v="Delivered"/>
    <d v="2019-03-05T13:22:32"/>
    <d v="2019-03-11T13:22:32"/>
    <d v="2019-03-09T13:22:32"/>
    <n v="41"/>
    <n v="107"/>
    <x v="1"/>
    <x v="6"/>
    <x v="0"/>
    <x v="1"/>
    <n v="2"/>
    <n v="6"/>
    <n v="148"/>
  </r>
  <r>
    <n v="767003"/>
    <s v="Laptop"/>
    <x v="1"/>
    <s v="Delivered"/>
    <d v="2019-03-05T13:23:36"/>
    <d v="2019-03-12T13:23:36"/>
    <d v="2019-03-10T13:23:36"/>
    <n v="65"/>
    <n v="104"/>
    <x v="4"/>
    <x v="7"/>
    <x v="0"/>
    <x v="1"/>
    <n v="2"/>
    <n v="7"/>
    <n v="169"/>
  </r>
  <r>
    <n v="120271"/>
    <s v="Gaming Console"/>
    <x v="0"/>
    <s v="Delivered"/>
    <d v="2019-03-05T13:25:12"/>
    <d v="2019-03-10T13:25:12"/>
    <d v="2019-03-11T13:25:12"/>
    <n v="0"/>
    <n v="125"/>
    <x v="3"/>
    <x v="9"/>
    <x v="1"/>
    <x v="0"/>
    <n v="-1"/>
    <n v="5"/>
    <n v="125"/>
  </r>
  <r>
    <n v="583896"/>
    <s v="PC"/>
    <x v="0"/>
    <s v="Delivered"/>
    <d v="2019-03-05T13:27:51"/>
    <d v="2019-03-09T13:27:51"/>
    <d v="2019-03-08T13:27:51"/>
    <n v="33"/>
    <n v="110"/>
    <x v="1"/>
    <x v="1"/>
    <x v="0"/>
    <x v="1"/>
    <n v="1"/>
    <n v="4"/>
    <n v="143"/>
  </r>
  <r>
    <n v="954478"/>
    <s v="Laptop"/>
    <x v="1"/>
    <s v="Delivered"/>
    <d v="2019-03-05T13:31:17"/>
    <d v="2019-03-10T13:31:17"/>
    <d v="2019-03-12T13:31:17"/>
    <n v="47"/>
    <n v="121"/>
    <x v="3"/>
    <x v="4"/>
    <x v="0"/>
    <x v="0"/>
    <n v="-2"/>
    <n v="5"/>
    <n v="168"/>
  </r>
  <r>
    <n v="547315"/>
    <s v="Laptop"/>
    <x v="0"/>
    <s v="Delivered"/>
    <d v="2019-03-05T13:46:43"/>
    <d v="2019-03-08T13:46:43"/>
    <d v="2019-03-10T13:46:43"/>
    <n v="73"/>
    <n v="91"/>
    <x v="2"/>
    <x v="8"/>
    <x v="0"/>
    <x v="1"/>
    <n v="-2"/>
    <n v="3"/>
    <n v="164"/>
  </r>
  <r>
    <n v="558152"/>
    <s v="Tablet"/>
    <x v="1"/>
    <s v="Delivered"/>
    <d v="2019-03-05T13:46:45"/>
    <d v="2019-03-09T13:46:45"/>
    <d v="2019-03-09T13:46:45"/>
    <n v="45"/>
    <n v="106"/>
    <x v="2"/>
    <x v="2"/>
    <x v="0"/>
    <x v="1"/>
    <n v="0"/>
    <n v="4"/>
    <n v="151"/>
  </r>
  <r>
    <n v="79932"/>
    <s v="PC"/>
    <x v="1"/>
    <s v="Delivered"/>
    <d v="2019-03-05T13:53:43"/>
    <d v="2019-03-11T13:53:43"/>
    <d v="2019-03-12T13:53:43"/>
    <n v="37"/>
    <n v="115"/>
    <x v="1"/>
    <x v="6"/>
    <x v="0"/>
    <x v="1"/>
    <n v="-1"/>
    <n v="6"/>
    <n v="152"/>
  </r>
  <r>
    <n v="595536"/>
    <s v="PC"/>
    <x v="0"/>
    <s v="Delivered"/>
    <d v="2019-03-05T13:54:43"/>
    <d v="2019-03-12T13:54:43"/>
    <d v="2019-03-09T13:54:43"/>
    <n v="35"/>
    <n v="111"/>
    <x v="2"/>
    <x v="8"/>
    <x v="0"/>
    <x v="1"/>
    <n v="3"/>
    <n v="7"/>
    <n v="146"/>
  </r>
  <r>
    <n v="750797"/>
    <s v="Mobile"/>
    <x v="1"/>
    <s v="Delivered"/>
    <d v="2019-03-05T13:55:26"/>
    <d v="2019-03-09T13:55:26"/>
    <d v="2019-03-11T13:55:26"/>
    <n v="0"/>
    <n v="122"/>
    <x v="0"/>
    <x v="3"/>
    <x v="1"/>
    <x v="0"/>
    <n v="-2"/>
    <n v="4"/>
    <n v="122"/>
  </r>
  <r>
    <n v="839507"/>
    <s v="Tablet"/>
    <x v="1"/>
    <s v="Delivered"/>
    <d v="2019-03-05T13:57:08"/>
    <d v="2019-03-10T13:57:08"/>
    <d v="2019-03-09T13:57:08"/>
    <n v="0"/>
    <n v="107"/>
    <x v="0"/>
    <x v="3"/>
    <x v="1"/>
    <x v="1"/>
    <n v="1"/>
    <n v="5"/>
    <n v="107"/>
  </r>
  <r>
    <n v="705824"/>
    <s v="Laptop"/>
    <x v="0"/>
    <s v="Delivered"/>
    <d v="2019-03-05T13:57:16"/>
    <d v="2019-03-14T13:57:16"/>
    <d v="2019-03-10T13:57:16"/>
    <n v="65"/>
    <n v="102"/>
    <x v="4"/>
    <x v="5"/>
    <x v="0"/>
    <x v="1"/>
    <n v="4"/>
    <n v="9"/>
    <n v="167"/>
  </r>
  <r>
    <n v="134013"/>
    <s v="Laptop"/>
    <x v="1"/>
    <s v="Delivered"/>
    <d v="2019-03-05T14:12:04"/>
    <d v="2019-03-13T14:12:04"/>
    <d v="2019-03-09T14:12:04"/>
    <n v="84"/>
    <n v="104"/>
    <x v="4"/>
    <x v="7"/>
    <x v="0"/>
    <x v="1"/>
    <n v="4"/>
    <n v="8"/>
    <n v="188"/>
  </r>
  <r>
    <n v="587786"/>
    <s v="Mobile"/>
    <x v="1"/>
    <s v="Delivered"/>
    <d v="2019-03-05T14:12:46"/>
    <d v="2019-03-05T14:12:46"/>
    <d v="2019-03-10T14:12:46"/>
    <n v="0"/>
    <n v="102"/>
    <x v="0"/>
    <x v="3"/>
    <x v="1"/>
    <x v="1"/>
    <n v="-5"/>
    <n v="0"/>
    <n v="102"/>
  </r>
  <r>
    <n v="396777"/>
    <s v="PC"/>
    <x v="1"/>
    <s v="Delivered"/>
    <d v="2019-03-05T14:22:29"/>
    <d v="2019-03-11T14:22:29"/>
    <d v="2019-03-12T14:22:29"/>
    <n v="0"/>
    <n v="124"/>
    <x v="0"/>
    <x v="3"/>
    <x v="1"/>
    <x v="0"/>
    <n v="-1"/>
    <n v="6"/>
    <n v="124"/>
  </r>
  <r>
    <n v="941057"/>
    <s v="Tablet"/>
    <x v="1"/>
    <s v="Delivered"/>
    <d v="2019-03-05T14:22:57"/>
    <d v="2019-03-07T14:22:57"/>
    <d v="2019-03-10T14:22:57"/>
    <n v="45"/>
    <n v="122"/>
    <x v="4"/>
    <x v="7"/>
    <x v="0"/>
    <x v="0"/>
    <n v="-3"/>
    <n v="2"/>
    <n v="167"/>
  </r>
  <r>
    <n v="379691"/>
    <s v="Laptop"/>
    <x v="0"/>
    <s v="Delivered"/>
    <d v="2019-03-05T14:33:16"/>
    <d v="2019-03-07T14:33:16"/>
    <d v="2019-03-10T14:33:16"/>
    <n v="80"/>
    <n v="85"/>
    <x v="1"/>
    <x v="1"/>
    <x v="0"/>
    <x v="1"/>
    <n v="-3"/>
    <n v="2"/>
    <n v="165"/>
  </r>
  <r>
    <n v="171688"/>
    <s v="TV - 32 in"/>
    <x v="0"/>
    <s v="Delivered"/>
    <d v="2019-03-05T14:39:27"/>
    <d v="2019-03-11T14:39:27"/>
    <d v="2019-03-10T14:39:27"/>
    <n v="48"/>
    <n v="127"/>
    <x v="4"/>
    <x v="5"/>
    <x v="0"/>
    <x v="1"/>
    <n v="1"/>
    <n v="6"/>
    <n v="175"/>
  </r>
  <r>
    <n v="229138"/>
    <s v="PC"/>
    <x v="1"/>
    <s v="Delivered"/>
    <d v="2019-03-05T14:42:44"/>
    <d v="2019-03-07T14:42:44"/>
    <d v="2019-03-12T14:42:44"/>
    <n v="0"/>
    <n v="120"/>
    <x v="0"/>
    <x v="3"/>
    <x v="1"/>
    <x v="0"/>
    <n v="-5"/>
    <n v="2"/>
    <n v="120"/>
  </r>
  <r>
    <n v="566750"/>
    <s v="Laptop"/>
    <x v="0"/>
    <s v="Delivered"/>
    <d v="2019-03-05T14:49:16"/>
    <d v="2019-03-09T14:49:16"/>
    <d v="2019-03-12T14:49:16"/>
    <n v="30"/>
    <n v="121"/>
    <x v="0"/>
    <x v="0"/>
    <x v="0"/>
    <x v="0"/>
    <n v="-3"/>
    <n v="4"/>
    <n v="151"/>
  </r>
  <r>
    <n v="25405"/>
    <s v="Laptop"/>
    <x v="1"/>
    <s v="Delivered"/>
    <d v="2019-03-05T14:53:03"/>
    <d v="2019-03-12T14:53:03"/>
    <d v="2019-03-09T14:53:03"/>
    <n v="30"/>
    <n v="110"/>
    <x v="1"/>
    <x v="6"/>
    <x v="0"/>
    <x v="0"/>
    <n v="3"/>
    <n v="7"/>
    <n v="140"/>
  </r>
  <r>
    <n v="938922"/>
    <s v="Mobile"/>
    <x v="1"/>
    <s v="Delivered"/>
    <d v="2019-03-05T15:00:19"/>
    <d v="2019-03-10T15:00:19"/>
    <d v="2019-03-12T15:00:19"/>
    <n v="66"/>
    <n v="105"/>
    <x v="4"/>
    <x v="7"/>
    <x v="0"/>
    <x v="1"/>
    <n v="-2"/>
    <n v="5"/>
    <n v="171"/>
  </r>
  <r>
    <n v="478444"/>
    <s v="TV - 32 in"/>
    <x v="1"/>
    <s v="Delivered"/>
    <d v="2019-03-05T15:12:51"/>
    <d v="2019-03-11T15:12:51"/>
    <d v="2019-03-11T15:12:51"/>
    <n v="42"/>
    <n v="106"/>
    <x v="1"/>
    <x v="6"/>
    <x v="0"/>
    <x v="1"/>
    <n v="0"/>
    <n v="6"/>
    <n v="148"/>
  </r>
  <r>
    <n v="532595"/>
    <s v="Laptop"/>
    <x v="1"/>
    <s v="Delivered"/>
    <d v="2019-03-05T15:15:40"/>
    <d v="2019-03-11T15:15:40"/>
    <d v="2019-03-12T15:15:40"/>
    <n v="46"/>
    <n v="123"/>
    <x v="3"/>
    <x v="4"/>
    <x v="0"/>
    <x v="0"/>
    <n v="-1"/>
    <n v="6"/>
    <n v="169"/>
  </r>
  <r>
    <n v="993923"/>
    <s v="Laptop"/>
    <x v="0"/>
    <s v="Delivered"/>
    <d v="2019-03-05T15:19:24"/>
    <d v="2019-03-07T15:19:24"/>
    <d v="2019-03-09T15:19:24"/>
    <n v="47"/>
    <n v="108"/>
    <x v="2"/>
    <x v="8"/>
    <x v="0"/>
    <x v="0"/>
    <n v="-2"/>
    <n v="2"/>
    <n v="155"/>
  </r>
  <r>
    <n v="802952"/>
    <s v="Gaming Console"/>
    <x v="1"/>
    <s v="Delivered"/>
    <d v="2019-03-05T15:25:31"/>
    <d v="2019-03-10T15:25:31"/>
    <d v="2019-03-09T15:25:31"/>
    <n v="0"/>
    <n v="127"/>
    <x v="0"/>
    <x v="3"/>
    <x v="1"/>
    <x v="1"/>
    <n v="1"/>
    <n v="5"/>
    <n v="127"/>
  </r>
  <r>
    <n v="568522"/>
    <s v="TV - 32 in"/>
    <x v="0"/>
    <s v="Delivered"/>
    <d v="2019-03-05T15:25:41"/>
    <d v="2019-03-09T15:25:41"/>
    <d v="2019-03-08T15:25:41"/>
    <n v="30"/>
    <n v="129"/>
    <x v="4"/>
    <x v="5"/>
    <x v="0"/>
    <x v="0"/>
    <n v="1"/>
    <n v="4"/>
    <n v="159"/>
  </r>
  <r>
    <n v="346572"/>
    <s v="Laptop"/>
    <x v="1"/>
    <s v="Delivered"/>
    <d v="2019-03-05T15:33:00"/>
    <d v="2019-03-07T15:33:00"/>
    <d v="2019-03-08T15:33:00"/>
    <n v="43"/>
    <n v="125"/>
    <x v="3"/>
    <x v="4"/>
    <x v="0"/>
    <x v="1"/>
    <n v="-1"/>
    <n v="2"/>
    <n v="168"/>
  </r>
  <r>
    <n v="223821"/>
    <s v="Tablet"/>
    <x v="1"/>
    <s v="Delivered"/>
    <d v="2019-03-05T15:34:37"/>
    <d v="2019-03-08T15:34:37"/>
    <d v="2019-03-09T15:34:37"/>
    <n v="0"/>
    <n v="110"/>
    <x v="0"/>
    <x v="3"/>
    <x v="1"/>
    <x v="1"/>
    <n v="-1"/>
    <n v="3"/>
    <n v="110"/>
  </r>
  <r>
    <n v="60361"/>
    <s v="PC"/>
    <x v="0"/>
    <s v="Delivered"/>
    <d v="2019-03-05T15:34:58"/>
    <d v="2019-03-12T15:34:58"/>
    <d v="2019-03-12T15:34:58"/>
    <n v="39"/>
    <n v="125"/>
    <x v="0"/>
    <x v="0"/>
    <x v="0"/>
    <x v="0"/>
    <n v="0"/>
    <n v="7"/>
    <n v="164"/>
  </r>
  <r>
    <n v="579554"/>
    <s v="TV - 32 in"/>
    <x v="1"/>
    <s v="Delivered"/>
    <d v="2019-03-05T15:40:03"/>
    <d v="2019-03-06T15:40:03"/>
    <d v="2019-03-08T15:40:03"/>
    <n v="0"/>
    <n v="128"/>
    <x v="0"/>
    <x v="3"/>
    <x v="1"/>
    <x v="0"/>
    <n v="-2"/>
    <n v="1"/>
    <n v="128"/>
  </r>
  <r>
    <n v="259446"/>
    <s v="Laptop"/>
    <x v="0"/>
    <s v="Delivered"/>
    <d v="2019-03-05T15:52:27"/>
    <d v="2019-03-08T15:52:27"/>
    <d v="2019-03-09T15:52:27"/>
    <n v="41"/>
    <n v="121"/>
    <x v="0"/>
    <x v="0"/>
    <x v="0"/>
    <x v="0"/>
    <n v="-1"/>
    <n v="3"/>
    <n v="162"/>
  </r>
  <r>
    <n v="377406"/>
    <s v="Mobile"/>
    <x v="0"/>
    <s v="Delivered"/>
    <d v="2019-03-05T15:53:03"/>
    <d v="2019-03-08T15:53:03"/>
    <d v="2019-03-12T15:53:03"/>
    <n v="37"/>
    <n v="113"/>
    <x v="1"/>
    <x v="1"/>
    <x v="0"/>
    <x v="0"/>
    <n v="-4"/>
    <n v="3"/>
    <n v="150"/>
  </r>
  <r>
    <n v="498850"/>
    <s v="Laptop"/>
    <x v="1"/>
    <s v="Delivered"/>
    <d v="2019-03-05T15:56:40"/>
    <d v="2019-03-07T15:56:40"/>
    <d v="2019-03-11T15:56:40"/>
    <n v="49"/>
    <n v="123"/>
    <x v="4"/>
    <x v="7"/>
    <x v="0"/>
    <x v="0"/>
    <n v="-4"/>
    <n v="2"/>
    <n v="172"/>
  </r>
  <r>
    <n v="96732"/>
    <s v="Mobile"/>
    <x v="0"/>
    <s v="Delivered"/>
    <d v="2019-03-05T15:58:01"/>
    <d v="2019-03-05T15:58:01"/>
    <d v="2019-03-10T15:58:01"/>
    <n v="0"/>
    <n v="123"/>
    <x v="3"/>
    <x v="9"/>
    <x v="1"/>
    <x v="1"/>
    <n v="-5"/>
    <n v="0"/>
    <n v="123"/>
  </r>
  <r>
    <n v="95723"/>
    <s v="Laptop"/>
    <x v="1"/>
    <s v="Delivered"/>
    <d v="2019-03-05T16:05:34"/>
    <d v="2019-03-13T16:05:34"/>
    <d v="2019-03-09T16:05:34"/>
    <n v="29"/>
    <n v="108"/>
    <x v="1"/>
    <x v="6"/>
    <x v="0"/>
    <x v="0"/>
    <n v="4"/>
    <n v="8"/>
    <n v="137"/>
  </r>
  <r>
    <n v="932501"/>
    <s v="Mobile"/>
    <x v="1"/>
    <s v="Delivered"/>
    <d v="2019-03-05T16:11:44"/>
    <d v="2019-03-07T16:11:44"/>
    <d v="2019-03-09T16:11:44"/>
    <n v="79"/>
    <n v="86"/>
    <x v="1"/>
    <x v="6"/>
    <x v="0"/>
    <x v="1"/>
    <n v="-2"/>
    <n v="2"/>
    <n v="165"/>
  </r>
  <r>
    <n v="586826"/>
    <s v="Laptop"/>
    <x v="1"/>
    <s v="Delivered"/>
    <d v="2019-03-05T16:32:17"/>
    <d v="2019-03-09T16:32:17"/>
    <d v="2019-03-10T16:32:17"/>
    <n v="37"/>
    <n v="121"/>
    <x v="3"/>
    <x v="4"/>
    <x v="0"/>
    <x v="0"/>
    <n v="-1"/>
    <n v="4"/>
    <n v="158"/>
  </r>
  <r>
    <n v="338573"/>
    <s v="PC"/>
    <x v="1"/>
    <s v="Delivered"/>
    <d v="2019-03-05T16:37:43"/>
    <d v="2019-03-11T16:37:43"/>
    <d v="2019-03-11T16:37:43"/>
    <n v="25"/>
    <n v="105"/>
    <x v="2"/>
    <x v="2"/>
    <x v="0"/>
    <x v="0"/>
    <n v="0"/>
    <n v="6"/>
    <n v="130"/>
  </r>
  <r>
    <n v="686899"/>
    <s v="Gaming Console"/>
    <x v="1"/>
    <s v="Delivered"/>
    <d v="2019-03-05T16:46:41"/>
    <d v="2019-03-08T16:46:41"/>
    <d v="2019-03-11T16:46:41"/>
    <n v="48"/>
    <n v="111"/>
    <x v="1"/>
    <x v="6"/>
    <x v="0"/>
    <x v="0"/>
    <n v="-3"/>
    <n v="3"/>
    <n v="159"/>
  </r>
  <r>
    <n v="570002"/>
    <s v="Laptop"/>
    <x v="1"/>
    <s v="Delivered"/>
    <d v="2019-03-05T16:52:06"/>
    <d v="2019-03-07T16:52:06"/>
    <d v="2019-03-10T16:52:06"/>
    <n v="65"/>
    <n v="93"/>
    <x v="1"/>
    <x v="6"/>
    <x v="0"/>
    <x v="1"/>
    <n v="-3"/>
    <n v="2"/>
    <n v="158"/>
  </r>
  <r>
    <n v="212519"/>
    <s v="Mobile"/>
    <x v="1"/>
    <s v="Delivered"/>
    <d v="2019-03-05T16:57:24"/>
    <d v="2019-03-12T16:57:24"/>
    <d v="2019-03-08T16:57:24"/>
    <n v="84"/>
    <n v="89"/>
    <x v="2"/>
    <x v="2"/>
    <x v="0"/>
    <x v="1"/>
    <n v="4"/>
    <n v="7"/>
    <n v="173"/>
  </r>
  <r>
    <n v="963280"/>
    <s v="Laptop"/>
    <x v="1"/>
    <s v="Delivered"/>
    <d v="2019-03-05T16:58:23"/>
    <d v="2019-03-07T16:58:23"/>
    <d v="2019-03-10T16:58:23"/>
    <n v="49"/>
    <n v="125"/>
    <x v="3"/>
    <x v="4"/>
    <x v="0"/>
    <x v="1"/>
    <n v="-3"/>
    <n v="2"/>
    <n v="174"/>
  </r>
  <r>
    <n v="580318"/>
    <s v="Tablet"/>
    <x v="0"/>
    <s v="Delivered"/>
    <d v="2019-03-05T17:07:20"/>
    <d v="2019-03-13T17:07:20"/>
    <d v="2019-03-08T17:07:20"/>
    <n v="34"/>
    <n v="109"/>
    <x v="1"/>
    <x v="1"/>
    <x v="0"/>
    <x v="0"/>
    <n v="5"/>
    <n v="8"/>
    <n v="143"/>
  </r>
  <r>
    <n v="73476"/>
    <s v="PC"/>
    <x v="0"/>
    <s v="Delivered"/>
    <d v="2019-03-05T17:07:26"/>
    <d v="2019-03-09T17:07:26"/>
    <d v="2019-03-10T17:07:26"/>
    <n v="73"/>
    <n v="108"/>
    <x v="0"/>
    <x v="0"/>
    <x v="0"/>
    <x v="1"/>
    <n v="-1"/>
    <n v="4"/>
    <n v="181"/>
  </r>
  <r>
    <n v="126501"/>
    <s v="PC"/>
    <x v="0"/>
    <s v="Delivered"/>
    <d v="2019-03-05T17:09:32"/>
    <d v="2019-03-10T17:09:32"/>
    <d v="2019-03-11T17:09:32"/>
    <n v="76"/>
    <n v="90"/>
    <x v="2"/>
    <x v="8"/>
    <x v="0"/>
    <x v="1"/>
    <n v="-1"/>
    <n v="5"/>
    <n v="166"/>
  </r>
  <r>
    <n v="21642"/>
    <s v="Gaming Console"/>
    <x v="1"/>
    <s v="Delivered"/>
    <d v="2019-03-05T17:12:55"/>
    <d v="2019-03-10T17:12:55"/>
    <d v="2019-03-09T17:12:55"/>
    <n v="73"/>
    <n v="93"/>
    <x v="2"/>
    <x v="2"/>
    <x v="0"/>
    <x v="1"/>
    <n v="1"/>
    <n v="5"/>
    <n v="166"/>
  </r>
  <r>
    <n v="689264"/>
    <s v="Mobile"/>
    <x v="1"/>
    <s v="Delivered"/>
    <d v="2019-03-05T17:20:40"/>
    <d v="2019-03-10T17:20:40"/>
    <d v="2019-03-08T17:20:40"/>
    <n v="73"/>
    <n v="92"/>
    <x v="1"/>
    <x v="6"/>
    <x v="0"/>
    <x v="1"/>
    <n v="2"/>
    <n v="5"/>
    <n v="165"/>
  </r>
  <r>
    <n v="585749"/>
    <s v="PC"/>
    <x v="1"/>
    <s v="Delivered"/>
    <d v="2019-03-05T17:23:39"/>
    <d v="2019-03-08T17:23:39"/>
    <d v="2019-03-11T17:23:39"/>
    <n v="0"/>
    <n v="129"/>
    <x v="0"/>
    <x v="3"/>
    <x v="1"/>
    <x v="0"/>
    <n v="-3"/>
    <n v="3"/>
    <n v="129"/>
  </r>
  <r>
    <n v="131623"/>
    <s v="PC"/>
    <x v="0"/>
    <s v="Delivered"/>
    <d v="2019-03-05T17:23:57"/>
    <d v="2019-03-05T17:23:57"/>
    <d v="2019-03-11T17:23:57"/>
    <n v="0"/>
    <n v="122"/>
    <x v="3"/>
    <x v="9"/>
    <x v="1"/>
    <x v="0"/>
    <n v="-6"/>
    <n v="0"/>
    <n v="122"/>
  </r>
  <r>
    <n v="18597"/>
    <s v="Mobile"/>
    <x v="1"/>
    <s v="Delivered"/>
    <d v="2019-03-05T17:28:31"/>
    <d v="2019-03-11T17:28:31"/>
    <d v="2019-03-10T17:28:31"/>
    <n v="46"/>
    <n v="113"/>
    <x v="1"/>
    <x v="6"/>
    <x v="0"/>
    <x v="0"/>
    <n v="1"/>
    <n v="6"/>
    <n v="159"/>
  </r>
  <r>
    <n v="166624"/>
    <s v="Mobile"/>
    <x v="0"/>
    <s v="Delivered"/>
    <d v="2019-03-05T17:39:17"/>
    <d v="2019-03-07T17:39:17"/>
    <d v="2019-03-12T17:39:17"/>
    <n v="0"/>
    <n v="127"/>
    <x v="3"/>
    <x v="9"/>
    <x v="1"/>
    <x v="1"/>
    <n v="-5"/>
    <n v="2"/>
    <n v="127"/>
  </r>
  <r>
    <n v="152268"/>
    <s v="PC"/>
    <x v="1"/>
    <s v="Delivered"/>
    <d v="2019-03-05T17:42:33"/>
    <d v="2019-03-10T17:42:33"/>
    <d v="2019-03-08T17:42:33"/>
    <n v="61"/>
    <n v="88"/>
    <x v="1"/>
    <x v="6"/>
    <x v="0"/>
    <x v="1"/>
    <n v="2"/>
    <n v="5"/>
    <n v="149"/>
  </r>
  <r>
    <n v="683791"/>
    <s v="PC"/>
    <x v="1"/>
    <s v="Delivered"/>
    <d v="2019-03-05T17:42:41"/>
    <d v="2019-03-10T17:42:41"/>
    <d v="2019-03-10T17:42:41"/>
    <n v="0"/>
    <n v="129"/>
    <x v="0"/>
    <x v="3"/>
    <x v="1"/>
    <x v="0"/>
    <n v="0"/>
    <n v="5"/>
    <n v="129"/>
  </r>
  <r>
    <n v="186354"/>
    <s v="Gaming Console"/>
    <x v="1"/>
    <s v="Delivered"/>
    <d v="2019-03-05T17:43:48"/>
    <d v="2019-03-07T17:43:48"/>
    <d v="2019-03-09T17:43:48"/>
    <n v="59"/>
    <n v="102"/>
    <x v="3"/>
    <x v="4"/>
    <x v="0"/>
    <x v="1"/>
    <n v="-2"/>
    <n v="2"/>
    <n v="161"/>
  </r>
  <r>
    <n v="150130"/>
    <s v="TV - 32 in"/>
    <x v="1"/>
    <s v="Delivered"/>
    <d v="2019-03-05T17:47:01"/>
    <d v="2019-03-10T17:47:01"/>
    <d v="2019-03-11T17:47:01"/>
    <n v="39"/>
    <n v="110"/>
    <x v="1"/>
    <x v="6"/>
    <x v="0"/>
    <x v="0"/>
    <n v="-1"/>
    <n v="5"/>
    <n v="149"/>
  </r>
  <r>
    <n v="189261"/>
    <s v="Tablet"/>
    <x v="0"/>
    <s v="Delivered"/>
    <d v="2019-03-05T17:52:15"/>
    <d v="2019-03-07T17:52:15"/>
    <d v="2019-03-08T17:52:15"/>
    <n v="70"/>
    <n v="94"/>
    <x v="1"/>
    <x v="1"/>
    <x v="0"/>
    <x v="1"/>
    <n v="-1"/>
    <n v="2"/>
    <n v="164"/>
  </r>
  <r>
    <n v="168440"/>
    <s v="Mobile"/>
    <x v="1"/>
    <s v="Delivered"/>
    <d v="2019-03-05T17:52:22"/>
    <d v="2019-03-08T17:52:22"/>
    <d v="2019-03-10T17:52:22"/>
    <n v="28"/>
    <n v="114"/>
    <x v="1"/>
    <x v="6"/>
    <x v="0"/>
    <x v="1"/>
    <n v="-2"/>
    <n v="3"/>
    <n v="142"/>
  </r>
  <r>
    <n v="412775"/>
    <s v="Mobile"/>
    <x v="1"/>
    <s v="Delivered"/>
    <d v="2019-03-05T17:54:42"/>
    <d v="2019-03-11T17:54:42"/>
    <d v="2019-03-12T17:54:42"/>
    <n v="0"/>
    <n v="122"/>
    <x v="0"/>
    <x v="3"/>
    <x v="1"/>
    <x v="0"/>
    <n v="-1"/>
    <n v="6"/>
    <n v="122"/>
  </r>
  <r>
    <n v="954235"/>
    <s v="Tablet"/>
    <x v="1"/>
    <s v="Delivered"/>
    <d v="2019-03-05T18:01:49"/>
    <d v="2019-03-07T18:01:49"/>
    <d v="2019-03-11T18:01:49"/>
    <n v="82"/>
    <n v="92"/>
    <x v="1"/>
    <x v="6"/>
    <x v="0"/>
    <x v="1"/>
    <n v="-4"/>
    <n v="2"/>
    <n v="174"/>
  </r>
  <r>
    <n v="536779"/>
    <s v="Laptop"/>
    <x v="1"/>
    <s v="Delivered"/>
    <d v="2019-03-05T18:02:28"/>
    <d v="2019-03-13T18:02:28"/>
    <d v="2019-03-08T18:02:28"/>
    <n v="45"/>
    <n v="121"/>
    <x v="3"/>
    <x v="4"/>
    <x v="0"/>
    <x v="0"/>
    <n v="5"/>
    <n v="8"/>
    <n v="166"/>
  </r>
  <r>
    <n v="392988"/>
    <s v="TV - 32 in"/>
    <x v="0"/>
    <s v="Delivered"/>
    <d v="2019-03-05T18:10:10"/>
    <d v="2019-03-06T18:10:10"/>
    <d v="2019-03-11T18:10:10"/>
    <n v="0"/>
    <n v="123"/>
    <x v="3"/>
    <x v="9"/>
    <x v="1"/>
    <x v="1"/>
    <n v="-5"/>
    <n v="1"/>
    <n v="123"/>
  </r>
  <r>
    <n v="346390"/>
    <s v="PC"/>
    <x v="0"/>
    <s v="Delivered"/>
    <d v="2019-03-05T18:10:49"/>
    <d v="2019-03-09T18:10:49"/>
    <d v="2019-03-08T18:10:49"/>
    <n v="0"/>
    <n v="125"/>
    <x v="3"/>
    <x v="9"/>
    <x v="1"/>
    <x v="0"/>
    <n v="1"/>
    <n v="4"/>
    <n v="125"/>
  </r>
  <r>
    <n v="404844"/>
    <s v="Laptop"/>
    <x v="1"/>
    <s v="Delivered"/>
    <d v="2019-03-05T18:19:14"/>
    <d v="2019-03-07T18:19:14"/>
    <d v="2019-03-11T18:19:14"/>
    <n v="26"/>
    <n v="109"/>
    <x v="1"/>
    <x v="6"/>
    <x v="0"/>
    <x v="1"/>
    <n v="-4"/>
    <n v="2"/>
    <n v="135"/>
  </r>
  <r>
    <n v="258414"/>
    <s v="Mobile"/>
    <x v="0"/>
    <s v="Delivered"/>
    <d v="2019-03-05T18:21:55"/>
    <d v="2019-03-12T18:21:55"/>
    <d v="2019-03-12T18:21:55"/>
    <n v="41"/>
    <n v="112"/>
    <x v="1"/>
    <x v="1"/>
    <x v="0"/>
    <x v="0"/>
    <n v="0"/>
    <n v="7"/>
    <n v="153"/>
  </r>
  <r>
    <n v="413898"/>
    <s v="TV - 32 in"/>
    <x v="1"/>
    <s v="Delivered"/>
    <d v="2019-03-05T18:23:03"/>
    <d v="2019-03-09T18:23:03"/>
    <d v="2019-03-11T18:23:03"/>
    <n v="44"/>
    <n v="114"/>
    <x v="1"/>
    <x v="6"/>
    <x v="0"/>
    <x v="0"/>
    <n v="-2"/>
    <n v="4"/>
    <n v="158"/>
  </r>
  <r>
    <n v="855594"/>
    <s v="Laptop"/>
    <x v="1"/>
    <s v="Delivered"/>
    <d v="2019-03-05T18:32:01"/>
    <d v="2019-03-07T18:32:01"/>
    <d v="2019-03-09T18:32:01"/>
    <n v="41"/>
    <n v="127"/>
    <x v="4"/>
    <x v="7"/>
    <x v="0"/>
    <x v="0"/>
    <n v="-2"/>
    <n v="2"/>
    <n v="168"/>
  </r>
  <r>
    <n v="993975"/>
    <s v="Mobile"/>
    <x v="1"/>
    <s v="Delivered"/>
    <d v="2019-03-05T18:32:57"/>
    <d v="2019-03-12T18:32:57"/>
    <d v="2019-03-10T18:32:57"/>
    <n v="35"/>
    <n v="112"/>
    <x v="2"/>
    <x v="2"/>
    <x v="0"/>
    <x v="0"/>
    <n v="2"/>
    <n v="7"/>
    <n v="147"/>
  </r>
  <r>
    <n v="421690"/>
    <s v="Laptop"/>
    <x v="1"/>
    <s v="Delivered"/>
    <d v="2019-03-05T18:36:56"/>
    <d v="2019-03-09T18:36:56"/>
    <d v="2019-03-09T18:36:56"/>
    <n v="39"/>
    <n v="129"/>
    <x v="4"/>
    <x v="7"/>
    <x v="0"/>
    <x v="0"/>
    <n v="0"/>
    <n v="4"/>
    <n v="168"/>
  </r>
  <r>
    <n v="426451"/>
    <s v="TV - 50 in"/>
    <x v="0"/>
    <s v="Delivered"/>
    <d v="2019-03-05T18:38:08"/>
    <d v="2019-03-12T18:38:08"/>
    <d v="2019-03-09T18:38:08"/>
    <n v="47"/>
    <n v="115"/>
    <x v="1"/>
    <x v="1"/>
    <x v="0"/>
    <x v="0"/>
    <n v="3"/>
    <n v="7"/>
    <n v="162"/>
  </r>
  <r>
    <n v="353120"/>
    <s v="Laptop"/>
    <x v="0"/>
    <s v="Delivered"/>
    <d v="2019-03-05T18:56:20"/>
    <d v="2019-03-09T18:56:20"/>
    <d v="2019-03-12T18:56:20"/>
    <n v="64"/>
    <n v="107"/>
    <x v="0"/>
    <x v="0"/>
    <x v="0"/>
    <x v="1"/>
    <n v="-3"/>
    <n v="4"/>
    <n v="171"/>
  </r>
  <r>
    <n v="522676"/>
    <s v="Laptop"/>
    <x v="1"/>
    <s v="Delivered"/>
    <d v="2019-03-05T19:05:11"/>
    <d v="2019-03-05T19:05:11"/>
    <d v="2019-03-12T19:05:11"/>
    <n v="0"/>
    <n v="110"/>
    <x v="0"/>
    <x v="3"/>
    <x v="1"/>
    <x v="1"/>
    <n v="-7"/>
    <n v="0"/>
    <n v="110"/>
  </r>
  <r>
    <n v="998346"/>
    <s v="Mobile"/>
    <x v="0"/>
    <s v="Delivered"/>
    <d v="2019-03-05T19:07:20"/>
    <d v="2019-03-12T19:07:20"/>
    <d v="2019-03-11T19:07:20"/>
    <n v="25"/>
    <n v="126"/>
    <x v="0"/>
    <x v="0"/>
    <x v="0"/>
    <x v="0"/>
    <n v="1"/>
    <n v="7"/>
    <n v="151"/>
  </r>
  <r>
    <n v="401043"/>
    <s v="TV - 40 in"/>
    <x v="0"/>
    <s v="Delivered"/>
    <d v="2019-03-05T19:22:46"/>
    <d v="2019-03-06T19:22:46"/>
    <d v="2019-03-11T19:22:46"/>
    <n v="0"/>
    <n v="127"/>
    <x v="3"/>
    <x v="9"/>
    <x v="1"/>
    <x v="0"/>
    <n v="-5"/>
    <n v="1"/>
    <n v="127"/>
  </r>
  <r>
    <n v="830190"/>
    <s v="Mobile"/>
    <x v="0"/>
    <s v="Delivered"/>
    <d v="2019-03-05T19:25:32"/>
    <d v="2019-03-06T19:25:32"/>
    <d v="2019-03-10T19:25:32"/>
    <n v="0"/>
    <n v="106"/>
    <x v="3"/>
    <x v="9"/>
    <x v="1"/>
    <x v="1"/>
    <n v="-4"/>
    <n v="1"/>
    <n v="106"/>
  </r>
  <r>
    <n v="587571"/>
    <s v="Mobile"/>
    <x v="1"/>
    <s v="Delivered"/>
    <d v="2019-03-05T19:26:14"/>
    <d v="2019-03-10T19:26:14"/>
    <d v="2019-03-09T19:26:14"/>
    <n v="0"/>
    <n v="106"/>
    <x v="0"/>
    <x v="3"/>
    <x v="1"/>
    <x v="1"/>
    <n v="1"/>
    <n v="5"/>
    <n v="106"/>
  </r>
  <r>
    <n v="11655"/>
    <s v="Laptop"/>
    <x v="0"/>
    <s v="Delivered"/>
    <d v="2019-03-05T19:28:53"/>
    <d v="2019-03-06T19:28:53"/>
    <d v="2019-03-09T19:28:53"/>
    <n v="0"/>
    <n v="130"/>
    <x v="3"/>
    <x v="9"/>
    <x v="1"/>
    <x v="0"/>
    <n v="-3"/>
    <n v="1"/>
    <n v="130"/>
  </r>
  <r>
    <n v="135379"/>
    <s v="Mobile"/>
    <x v="1"/>
    <s v="Delivered"/>
    <d v="2019-03-05T19:41:07"/>
    <d v="2019-03-10T19:41:07"/>
    <d v="2019-03-10T19:41:07"/>
    <n v="32"/>
    <n v="107"/>
    <x v="1"/>
    <x v="6"/>
    <x v="0"/>
    <x v="0"/>
    <n v="0"/>
    <n v="5"/>
    <n v="139"/>
  </r>
  <r>
    <n v="244335"/>
    <s v="TV - 40 in"/>
    <x v="1"/>
    <s v="Delivered"/>
    <d v="2019-03-05T19:47:58"/>
    <d v="2019-03-06T19:47:58"/>
    <d v="2019-03-08T19:47:58"/>
    <n v="0"/>
    <n v="124"/>
    <x v="0"/>
    <x v="3"/>
    <x v="1"/>
    <x v="0"/>
    <n v="-2"/>
    <n v="1"/>
    <n v="124"/>
  </r>
  <r>
    <n v="405205"/>
    <s v="Laptop"/>
    <x v="1"/>
    <s v="Delivered"/>
    <d v="2019-03-05T19:49:18"/>
    <d v="2019-03-08T19:49:18"/>
    <d v="2019-03-08T19:49:18"/>
    <n v="79"/>
    <n v="92"/>
    <x v="2"/>
    <x v="2"/>
    <x v="0"/>
    <x v="1"/>
    <n v="0"/>
    <n v="3"/>
    <n v="171"/>
  </r>
  <r>
    <n v="631303"/>
    <s v="PC"/>
    <x v="1"/>
    <s v="Delivered"/>
    <d v="2019-03-05T19:49:27"/>
    <d v="2019-03-09T19:49:27"/>
    <d v="2019-03-11T19:49:27"/>
    <n v="35"/>
    <n v="111"/>
    <x v="2"/>
    <x v="2"/>
    <x v="0"/>
    <x v="0"/>
    <n v="-2"/>
    <n v="4"/>
    <n v="146"/>
  </r>
  <r>
    <n v="192812"/>
    <s v="PC"/>
    <x v="0"/>
    <s v="Delivered"/>
    <d v="2019-03-05T19:51:14"/>
    <d v="2019-03-07T19:51:14"/>
    <d v="2019-03-12T19:51:14"/>
    <n v="0"/>
    <n v="121"/>
    <x v="3"/>
    <x v="9"/>
    <x v="1"/>
    <x v="1"/>
    <n v="-5"/>
    <n v="2"/>
    <n v="121"/>
  </r>
  <r>
    <n v="765904"/>
    <s v="Gaming Console"/>
    <x v="1"/>
    <s v="Delivered"/>
    <d v="2019-03-05T19:51:30"/>
    <d v="2019-03-09T19:51:30"/>
    <d v="2019-03-10T19:51:30"/>
    <n v="0"/>
    <n v="126"/>
    <x v="0"/>
    <x v="3"/>
    <x v="1"/>
    <x v="1"/>
    <n v="-1"/>
    <n v="4"/>
    <n v="126"/>
  </r>
  <r>
    <n v="380730"/>
    <s v="Tablet"/>
    <x v="0"/>
    <s v="Delivered"/>
    <d v="2019-03-05T19:52:15"/>
    <d v="2019-03-07T19:52:15"/>
    <d v="2019-03-12T19:52:15"/>
    <n v="0"/>
    <n v="129"/>
    <x v="3"/>
    <x v="9"/>
    <x v="1"/>
    <x v="0"/>
    <n v="-5"/>
    <n v="2"/>
    <n v="129"/>
  </r>
  <r>
    <n v="540794"/>
    <s v="Gaming Console"/>
    <x v="1"/>
    <s v="Delivered"/>
    <d v="2019-03-05T19:56:08"/>
    <d v="2019-03-11T19:56:08"/>
    <d v="2019-03-12T19:56:08"/>
    <n v="43"/>
    <n v="109"/>
    <x v="1"/>
    <x v="6"/>
    <x v="0"/>
    <x v="0"/>
    <n v="-1"/>
    <n v="6"/>
    <n v="152"/>
  </r>
  <r>
    <n v="465117"/>
    <s v="Laptop"/>
    <x v="0"/>
    <s v="Delivered"/>
    <d v="2019-03-05T20:00:12"/>
    <d v="2019-03-11T20:00:12"/>
    <d v="2019-03-09T20:00:12"/>
    <n v="47"/>
    <n v="126"/>
    <x v="0"/>
    <x v="0"/>
    <x v="0"/>
    <x v="0"/>
    <n v="2"/>
    <n v="6"/>
    <n v="173"/>
  </r>
  <r>
    <n v="420063"/>
    <s v="Mobile"/>
    <x v="1"/>
    <s v="Delivered"/>
    <d v="2019-03-05T20:01:44"/>
    <d v="2019-03-12T20:01:44"/>
    <d v="2019-03-11T20:01:44"/>
    <n v="0"/>
    <n v="122"/>
    <x v="0"/>
    <x v="3"/>
    <x v="1"/>
    <x v="0"/>
    <n v="1"/>
    <n v="7"/>
    <n v="122"/>
  </r>
  <r>
    <n v="478421"/>
    <s v="Tablet"/>
    <x v="1"/>
    <s v="Delivered"/>
    <d v="2019-03-05T20:02:46"/>
    <d v="2019-03-10T20:02:46"/>
    <d v="2019-03-09T20:02:46"/>
    <n v="66"/>
    <n v="85"/>
    <x v="1"/>
    <x v="6"/>
    <x v="0"/>
    <x v="1"/>
    <n v="1"/>
    <n v="5"/>
    <n v="151"/>
  </r>
  <r>
    <n v="864394"/>
    <s v="Tablet"/>
    <x v="1"/>
    <s v="Delivered"/>
    <d v="2019-03-05T20:03:56"/>
    <d v="2019-03-09T20:03:56"/>
    <d v="2019-03-11T20:03:56"/>
    <n v="59"/>
    <n v="85"/>
    <x v="2"/>
    <x v="2"/>
    <x v="0"/>
    <x v="1"/>
    <n v="-2"/>
    <n v="4"/>
    <n v="144"/>
  </r>
  <r>
    <n v="602383"/>
    <s v="PC"/>
    <x v="0"/>
    <s v="Delivered"/>
    <d v="2019-03-05T20:04:21"/>
    <d v="2019-03-10T20:04:21"/>
    <d v="2019-03-12T20:04:21"/>
    <n v="42"/>
    <n v="123"/>
    <x v="4"/>
    <x v="5"/>
    <x v="0"/>
    <x v="0"/>
    <n v="-2"/>
    <n v="5"/>
    <n v="165"/>
  </r>
  <r>
    <n v="63768"/>
    <s v="Mobile"/>
    <x v="1"/>
    <s v="Delivered"/>
    <d v="2019-03-05T20:05:54"/>
    <d v="2019-03-10T20:05:54"/>
    <d v="2019-03-12T20:05:54"/>
    <n v="43"/>
    <n v="108"/>
    <x v="1"/>
    <x v="6"/>
    <x v="0"/>
    <x v="1"/>
    <n v="-2"/>
    <n v="5"/>
    <n v="151"/>
  </r>
  <r>
    <n v="681299"/>
    <s v="Laptop"/>
    <x v="1"/>
    <s v="Delivered"/>
    <d v="2019-03-05T20:13:41"/>
    <d v="2019-03-11T20:13:41"/>
    <d v="2019-03-10T20:13:41"/>
    <n v="78"/>
    <n v="94"/>
    <x v="2"/>
    <x v="2"/>
    <x v="0"/>
    <x v="1"/>
    <n v="1"/>
    <n v="6"/>
    <n v="172"/>
  </r>
  <r>
    <n v="569996"/>
    <s v="Laptop"/>
    <x v="0"/>
    <s v="Delivered"/>
    <d v="2019-03-05T20:17:50"/>
    <d v="2019-03-05T20:17:50"/>
    <d v="2019-03-08T20:17:50"/>
    <n v="0"/>
    <n v="106"/>
    <x v="3"/>
    <x v="9"/>
    <x v="1"/>
    <x v="1"/>
    <n v="-3"/>
    <n v="0"/>
    <n v="106"/>
  </r>
  <r>
    <n v="139886"/>
    <s v="Mobile"/>
    <x v="0"/>
    <s v="Delivered"/>
    <d v="2019-03-05T20:21:39"/>
    <d v="2019-03-15T20:21:39"/>
    <d v="2019-03-09T20:21:39"/>
    <n v="82"/>
    <n v="104"/>
    <x v="4"/>
    <x v="5"/>
    <x v="0"/>
    <x v="1"/>
    <n v="6"/>
    <n v="10"/>
    <n v="186"/>
  </r>
  <r>
    <n v="148179"/>
    <s v="Laptop"/>
    <x v="0"/>
    <s v="Delivered"/>
    <d v="2019-03-05T20:38:56"/>
    <d v="2019-03-09T20:38:56"/>
    <d v="2019-03-12T20:38:56"/>
    <n v="67"/>
    <n v="110"/>
    <x v="4"/>
    <x v="5"/>
    <x v="0"/>
    <x v="1"/>
    <n v="-3"/>
    <n v="4"/>
    <n v="177"/>
  </r>
  <r>
    <n v="292961"/>
    <s v="PC"/>
    <x v="1"/>
    <s v="Delivered"/>
    <d v="2019-03-05T20:39:24"/>
    <d v="2019-03-10T20:39:24"/>
    <d v="2019-03-10T20:39:24"/>
    <n v="68"/>
    <n v="109"/>
    <x v="3"/>
    <x v="4"/>
    <x v="0"/>
    <x v="1"/>
    <n v="0"/>
    <n v="5"/>
    <n v="177"/>
  </r>
  <r>
    <n v="141851"/>
    <s v="Gaming Console"/>
    <x v="0"/>
    <s v="Delivered"/>
    <d v="2019-03-05T20:44:05"/>
    <d v="2019-03-07T20:44:05"/>
    <d v="2019-03-11T20:44:05"/>
    <n v="36"/>
    <n v="121"/>
    <x v="4"/>
    <x v="5"/>
    <x v="0"/>
    <x v="0"/>
    <n v="-4"/>
    <n v="2"/>
    <n v="157"/>
  </r>
  <r>
    <n v="102903"/>
    <s v="Laptop"/>
    <x v="1"/>
    <s v="Delivered"/>
    <d v="2019-03-05T20:44:40"/>
    <d v="2019-03-08T20:44:40"/>
    <d v="2019-03-08T20:44:40"/>
    <n v="0"/>
    <n v="127"/>
    <x v="0"/>
    <x v="3"/>
    <x v="1"/>
    <x v="0"/>
    <n v="0"/>
    <n v="3"/>
    <n v="127"/>
  </r>
  <r>
    <n v="735296"/>
    <s v="Mobile"/>
    <x v="1"/>
    <s v="Delivered"/>
    <d v="2019-03-05T20:51:06"/>
    <d v="2019-03-10T20:51:06"/>
    <d v="2019-03-08T20:51:06"/>
    <n v="80"/>
    <n v="93"/>
    <x v="1"/>
    <x v="6"/>
    <x v="0"/>
    <x v="1"/>
    <n v="2"/>
    <n v="5"/>
    <n v="173"/>
  </r>
  <r>
    <n v="880822"/>
    <s v="Gaming Console"/>
    <x v="0"/>
    <s v="Delivered"/>
    <d v="2019-03-05T20:55:44"/>
    <d v="2019-03-11T20:55:44"/>
    <d v="2019-03-12T20:55:44"/>
    <n v="25"/>
    <n v="106"/>
    <x v="1"/>
    <x v="1"/>
    <x v="0"/>
    <x v="0"/>
    <n v="-1"/>
    <n v="6"/>
    <n v="131"/>
  </r>
  <r>
    <n v="264498"/>
    <s v="Mobile"/>
    <x v="1"/>
    <s v="Delivered"/>
    <d v="2019-03-05T21:00:01"/>
    <d v="2019-03-07T21:00:01"/>
    <d v="2019-03-08T21:00:01"/>
    <n v="80"/>
    <n v="104"/>
    <x v="3"/>
    <x v="4"/>
    <x v="0"/>
    <x v="1"/>
    <n v="-1"/>
    <n v="2"/>
    <n v="184"/>
  </r>
  <r>
    <n v="494199"/>
    <s v="TV - 40 in"/>
    <x v="0"/>
    <s v="Delivered"/>
    <d v="2019-03-05T21:00:05"/>
    <d v="2019-03-06T21:00:05"/>
    <d v="2019-03-08T21:00:05"/>
    <n v="0"/>
    <n v="128"/>
    <x v="3"/>
    <x v="9"/>
    <x v="1"/>
    <x v="0"/>
    <n v="-2"/>
    <n v="1"/>
    <n v="128"/>
  </r>
  <r>
    <n v="298647"/>
    <s v="Mobile"/>
    <x v="0"/>
    <s v="Delivered"/>
    <d v="2019-03-05T21:01:07"/>
    <d v="2019-03-12T21:01:07"/>
    <d v="2019-03-08T21:01:07"/>
    <n v="33"/>
    <n v="109"/>
    <x v="1"/>
    <x v="1"/>
    <x v="0"/>
    <x v="0"/>
    <n v="4"/>
    <n v="7"/>
    <n v="142"/>
  </r>
  <r>
    <n v="771113"/>
    <s v="Mobile"/>
    <x v="0"/>
    <s v="Delivered"/>
    <d v="2019-03-05T21:04:38"/>
    <d v="2019-03-09T21:04:38"/>
    <d v="2019-03-08T21:04:38"/>
    <n v="32"/>
    <n v="109"/>
    <x v="1"/>
    <x v="1"/>
    <x v="0"/>
    <x v="0"/>
    <n v="1"/>
    <n v="4"/>
    <n v="141"/>
  </r>
  <r>
    <n v="439489"/>
    <s v="PC"/>
    <x v="1"/>
    <s v="Delivered"/>
    <d v="2019-03-05T21:06:11"/>
    <d v="2019-03-13T21:06:11"/>
    <d v="2019-03-12T21:06:11"/>
    <n v="50"/>
    <n v="108"/>
    <x v="1"/>
    <x v="6"/>
    <x v="0"/>
    <x v="0"/>
    <n v="1"/>
    <n v="8"/>
    <n v="158"/>
  </r>
  <r>
    <n v="564991"/>
    <s v="Mobile"/>
    <x v="0"/>
    <s v="Delivered"/>
    <d v="2019-03-05T21:22:13"/>
    <d v="2019-03-12T21:22:13"/>
    <d v="2019-03-11T21:22:13"/>
    <n v="50"/>
    <n v="109"/>
    <x v="1"/>
    <x v="1"/>
    <x v="0"/>
    <x v="0"/>
    <n v="1"/>
    <n v="7"/>
    <n v="159"/>
  </r>
  <r>
    <n v="141934"/>
    <s v="Mobile"/>
    <x v="1"/>
    <s v="Delivered"/>
    <d v="2019-03-05T21:28:02"/>
    <d v="2019-03-11T21:28:02"/>
    <d v="2019-03-09T21:28:02"/>
    <n v="28"/>
    <n v="126"/>
    <x v="4"/>
    <x v="7"/>
    <x v="0"/>
    <x v="0"/>
    <n v="2"/>
    <n v="6"/>
    <n v="154"/>
  </r>
  <r>
    <n v="504829"/>
    <s v="TV - 50 in"/>
    <x v="1"/>
    <s v="Delivered"/>
    <d v="2019-03-05T21:32:21"/>
    <d v="2019-03-09T21:32:21"/>
    <d v="2019-03-08T21:32:21"/>
    <n v="62"/>
    <n v="90"/>
    <x v="1"/>
    <x v="6"/>
    <x v="0"/>
    <x v="1"/>
    <n v="1"/>
    <n v="4"/>
    <n v="152"/>
  </r>
  <r>
    <n v="615932"/>
    <s v="Tablet"/>
    <x v="1"/>
    <s v="Delivered"/>
    <d v="2019-03-05T21:33:45"/>
    <d v="2019-03-15T21:33:45"/>
    <d v="2019-03-11T21:33:45"/>
    <n v="31"/>
    <n v="123"/>
    <x v="4"/>
    <x v="7"/>
    <x v="0"/>
    <x v="1"/>
    <n v="4"/>
    <n v="10"/>
    <n v="154"/>
  </r>
  <r>
    <n v="173994"/>
    <s v="Laptop"/>
    <x v="0"/>
    <s v="Delivered"/>
    <d v="2019-03-05T21:36:30"/>
    <d v="2019-03-08T21:36:30"/>
    <d v="2019-03-10T21:36:30"/>
    <n v="0"/>
    <n v="127"/>
    <x v="3"/>
    <x v="9"/>
    <x v="1"/>
    <x v="0"/>
    <n v="-2"/>
    <n v="3"/>
    <n v="127"/>
  </r>
  <r>
    <n v="267644"/>
    <s v="TV - 32 in"/>
    <x v="1"/>
    <s v="Delivered"/>
    <d v="2019-03-05T21:42:15"/>
    <d v="2019-03-09T21:42:15"/>
    <d v="2019-03-10T21:42:15"/>
    <n v="75"/>
    <n v="106"/>
    <x v="3"/>
    <x v="4"/>
    <x v="0"/>
    <x v="1"/>
    <n v="-1"/>
    <n v="4"/>
    <n v="181"/>
  </r>
  <r>
    <n v="96914"/>
    <s v="PC"/>
    <x v="0"/>
    <s v="Delivered"/>
    <d v="2019-03-05T21:43:14"/>
    <d v="2019-03-08T21:43:14"/>
    <d v="2019-03-11T21:43:14"/>
    <n v="42"/>
    <n v="114"/>
    <x v="2"/>
    <x v="8"/>
    <x v="0"/>
    <x v="0"/>
    <n v="-3"/>
    <n v="3"/>
    <n v="156"/>
  </r>
  <r>
    <n v="191484"/>
    <s v="TV - 32 in"/>
    <x v="0"/>
    <s v="Delivered"/>
    <d v="2019-03-05T21:52:21"/>
    <d v="2019-03-08T21:52:21"/>
    <d v="2019-03-08T21:52:21"/>
    <n v="28"/>
    <n v="129"/>
    <x v="0"/>
    <x v="0"/>
    <x v="0"/>
    <x v="1"/>
    <n v="0"/>
    <n v="3"/>
    <n v="157"/>
  </r>
  <r>
    <n v="561784"/>
    <s v="Tablet"/>
    <x v="1"/>
    <s v="Delivered"/>
    <d v="2019-03-05T21:59:02"/>
    <d v="2019-03-07T21:59:02"/>
    <d v="2019-03-11T21:59:02"/>
    <n v="78"/>
    <n v="94"/>
    <x v="1"/>
    <x v="6"/>
    <x v="0"/>
    <x v="1"/>
    <n v="-4"/>
    <n v="2"/>
    <n v="172"/>
  </r>
  <r>
    <n v="945032"/>
    <s v="Mobile"/>
    <x v="1"/>
    <s v="Delivered"/>
    <d v="2019-03-05T22:02:12"/>
    <d v="2019-03-11T22:02:12"/>
    <d v="2019-03-08T22:02:12"/>
    <n v="36"/>
    <n v="107"/>
    <x v="1"/>
    <x v="6"/>
    <x v="0"/>
    <x v="1"/>
    <n v="3"/>
    <n v="6"/>
    <n v="143"/>
  </r>
  <r>
    <n v="837451"/>
    <s v="PC"/>
    <x v="1"/>
    <s v="Delivered"/>
    <d v="2019-03-05T22:02:35"/>
    <d v="2019-03-07T22:02:35"/>
    <d v="2019-03-10T22:02:35"/>
    <n v="79"/>
    <n v="92"/>
    <x v="1"/>
    <x v="6"/>
    <x v="0"/>
    <x v="1"/>
    <n v="-3"/>
    <n v="2"/>
    <n v="171"/>
  </r>
  <r>
    <n v="50711"/>
    <s v="PC"/>
    <x v="1"/>
    <s v="Delivered"/>
    <d v="2019-03-05T22:02:37"/>
    <d v="2019-03-09T22:02:37"/>
    <d v="2019-03-12T22:02:37"/>
    <n v="83"/>
    <n v="92"/>
    <x v="2"/>
    <x v="2"/>
    <x v="0"/>
    <x v="1"/>
    <n v="-3"/>
    <n v="4"/>
    <n v="175"/>
  </r>
  <r>
    <n v="984044"/>
    <s v="Mobile"/>
    <x v="0"/>
    <s v="Delivered"/>
    <d v="2019-03-05T22:04:15"/>
    <d v="2019-03-08T22:04:15"/>
    <d v="2019-03-08T22:04:15"/>
    <n v="0"/>
    <n v="106"/>
    <x v="3"/>
    <x v="9"/>
    <x v="1"/>
    <x v="1"/>
    <n v="0"/>
    <n v="3"/>
    <n v="106"/>
  </r>
  <r>
    <n v="768575"/>
    <s v="Mobile"/>
    <x v="0"/>
    <s v="Delivered"/>
    <d v="2019-03-05T22:05:11"/>
    <d v="2019-03-12T22:05:11"/>
    <d v="2019-03-12T22:05:11"/>
    <n v="41"/>
    <n v="129"/>
    <x v="0"/>
    <x v="0"/>
    <x v="0"/>
    <x v="0"/>
    <n v="0"/>
    <n v="7"/>
    <n v="170"/>
  </r>
  <r>
    <n v="742614"/>
    <s v="Mobile"/>
    <x v="1"/>
    <s v="Delivered"/>
    <d v="2019-03-05T22:06:52"/>
    <d v="2019-03-07T22:06:52"/>
    <d v="2019-03-08T22:06:52"/>
    <n v="0"/>
    <n v="100"/>
    <x v="0"/>
    <x v="3"/>
    <x v="1"/>
    <x v="1"/>
    <n v="-1"/>
    <n v="2"/>
    <n v="100"/>
  </r>
  <r>
    <n v="519290"/>
    <s v="Laptop"/>
    <x v="1"/>
    <s v="Delivered"/>
    <d v="2019-03-05T22:07:18"/>
    <d v="2019-03-10T22:07:18"/>
    <d v="2019-03-12T22:07:18"/>
    <n v="0"/>
    <n v="124"/>
    <x v="0"/>
    <x v="3"/>
    <x v="1"/>
    <x v="0"/>
    <n v="-2"/>
    <n v="5"/>
    <n v="124"/>
  </r>
  <r>
    <n v="845262"/>
    <s v="Tablet"/>
    <x v="1"/>
    <s v="Delivered"/>
    <d v="2019-03-05T22:07:31"/>
    <d v="2019-03-15T22:07:31"/>
    <d v="2019-03-09T22:07:31"/>
    <n v="31"/>
    <n v="125"/>
    <x v="3"/>
    <x v="4"/>
    <x v="0"/>
    <x v="0"/>
    <n v="6"/>
    <n v="10"/>
    <n v="156"/>
  </r>
  <r>
    <n v="623974"/>
    <s v="PC"/>
    <x v="0"/>
    <s v="Delivered"/>
    <d v="2019-03-05T22:21:18"/>
    <d v="2019-03-08T22:21:18"/>
    <d v="2019-03-12T22:21:18"/>
    <n v="31"/>
    <n v="127"/>
    <x v="4"/>
    <x v="5"/>
    <x v="0"/>
    <x v="0"/>
    <n v="-4"/>
    <n v="3"/>
    <n v="158"/>
  </r>
  <r>
    <n v="68187"/>
    <s v="Laptop"/>
    <x v="0"/>
    <s v="Delivered"/>
    <d v="2019-03-05T23:04:08"/>
    <d v="2019-03-07T23:04:08"/>
    <d v="2019-03-09T23:04:08"/>
    <n v="0"/>
    <n v="122"/>
    <x v="3"/>
    <x v="9"/>
    <x v="1"/>
    <x v="0"/>
    <n v="-2"/>
    <n v="2"/>
    <n v="122"/>
  </r>
  <r>
    <n v="192124"/>
    <s v="Tablet"/>
    <x v="1"/>
    <s v="Delivered"/>
    <d v="2019-03-05T23:08:14"/>
    <d v="2019-03-06T23:08:14"/>
    <d v="2019-03-09T23:08:14"/>
    <n v="0"/>
    <n v="103"/>
    <x v="0"/>
    <x v="3"/>
    <x v="1"/>
    <x v="1"/>
    <n v="-3"/>
    <n v="1"/>
    <n v="103"/>
  </r>
  <r>
    <n v="702624"/>
    <s v="Mobile"/>
    <x v="1"/>
    <s v="Delivered"/>
    <d v="2019-03-05T23:11:26"/>
    <d v="2019-03-07T23:11:26"/>
    <d v="2019-03-09T23:11:26"/>
    <n v="0"/>
    <n v="128"/>
    <x v="0"/>
    <x v="3"/>
    <x v="1"/>
    <x v="1"/>
    <n v="-2"/>
    <n v="2"/>
    <n v="128"/>
  </r>
  <r>
    <n v="513121"/>
    <s v="Gaming Console"/>
    <x v="1"/>
    <s v="Delivered"/>
    <d v="2019-03-05T23:12:14"/>
    <d v="2019-03-13T23:12:14"/>
    <d v="2019-03-09T23:12:14"/>
    <n v="77"/>
    <n v="104"/>
    <x v="4"/>
    <x v="7"/>
    <x v="0"/>
    <x v="1"/>
    <n v="4"/>
    <n v="8"/>
    <n v="181"/>
  </r>
  <r>
    <n v="527448"/>
    <s v="Mobile"/>
    <x v="0"/>
    <s v="Delivered"/>
    <d v="2019-03-05T23:14:48"/>
    <d v="2019-03-08T23:14:48"/>
    <d v="2019-03-10T23:14:48"/>
    <n v="0"/>
    <n v="126"/>
    <x v="3"/>
    <x v="9"/>
    <x v="1"/>
    <x v="1"/>
    <n v="-2"/>
    <n v="3"/>
    <n v="126"/>
  </r>
  <r>
    <n v="853943"/>
    <s v="Tablet"/>
    <x v="1"/>
    <s v="Delivered"/>
    <d v="2019-03-05T23:22:28"/>
    <d v="2019-03-10T23:22:28"/>
    <d v="2019-03-12T23:22:28"/>
    <n v="0"/>
    <n v="128"/>
    <x v="0"/>
    <x v="3"/>
    <x v="1"/>
    <x v="0"/>
    <n v="-2"/>
    <n v="5"/>
    <n v="128"/>
  </r>
  <r>
    <n v="749382"/>
    <s v="Gaming Console"/>
    <x v="1"/>
    <s v="Delivered"/>
    <d v="2019-03-05T23:22:32"/>
    <d v="2019-03-11T23:22:32"/>
    <d v="2019-03-09T23:22:32"/>
    <n v="0"/>
    <n v="125"/>
    <x v="0"/>
    <x v="3"/>
    <x v="1"/>
    <x v="0"/>
    <n v="2"/>
    <n v="6"/>
    <n v="125"/>
  </r>
  <r>
    <n v="519564"/>
    <s v="TV - 32 in"/>
    <x v="1"/>
    <s v="Delivered"/>
    <d v="2019-03-05T23:36:15"/>
    <d v="2019-03-11T23:36:15"/>
    <d v="2019-03-12T23:36:15"/>
    <n v="29"/>
    <n v="126"/>
    <x v="4"/>
    <x v="7"/>
    <x v="0"/>
    <x v="1"/>
    <n v="-1"/>
    <n v="6"/>
    <n v="155"/>
  </r>
  <r>
    <n v="690053"/>
    <s v="Laptop"/>
    <x v="1"/>
    <s v="Delivered"/>
    <d v="2019-03-05T23:38:36"/>
    <d v="2019-03-12T23:38:36"/>
    <d v="2019-03-11T23:38:36"/>
    <n v="39"/>
    <n v="110"/>
    <x v="1"/>
    <x v="6"/>
    <x v="0"/>
    <x v="0"/>
    <n v="1"/>
    <n v="7"/>
    <n v="149"/>
  </r>
  <r>
    <n v="686813"/>
    <s v="Tablet"/>
    <x v="1"/>
    <s v="Delivered"/>
    <d v="2019-03-05T23:42:19"/>
    <d v="2019-03-12T23:42:19"/>
    <d v="2019-03-10T23:42:19"/>
    <n v="49"/>
    <n v="109"/>
    <x v="1"/>
    <x v="6"/>
    <x v="0"/>
    <x v="0"/>
    <n v="2"/>
    <n v="7"/>
    <n v="158"/>
  </r>
  <r>
    <n v="9569"/>
    <s v="Mobile"/>
    <x v="1"/>
    <s v="Delivered"/>
    <d v="2019-03-05T23:43:08"/>
    <d v="2019-03-13T23:43:08"/>
    <d v="2019-03-10T23:43:08"/>
    <n v="50"/>
    <n v="109"/>
    <x v="1"/>
    <x v="6"/>
    <x v="0"/>
    <x v="0"/>
    <n v="3"/>
    <n v="8"/>
    <n v="159"/>
  </r>
  <r>
    <n v="63604"/>
    <s v="Mobile"/>
    <x v="1"/>
    <s v="Delivered"/>
    <d v="2019-03-05T23:51:57"/>
    <d v="2019-03-09T23:51:57"/>
    <d v="2019-03-09T23:51:57"/>
    <n v="80"/>
    <n v="87"/>
    <x v="1"/>
    <x v="6"/>
    <x v="0"/>
    <x v="1"/>
    <n v="0"/>
    <n v="4"/>
    <n v="167"/>
  </r>
  <r>
    <n v="543362"/>
    <s v="Mobile"/>
    <x v="1"/>
    <s v="Delivered"/>
    <d v="2019-03-05T23:56:17"/>
    <d v="2019-03-08T23:56:17"/>
    <d v="2019-03-12T23:56:17"/>
    <n v="0"/>
    <n v="129"/>
    <x v="0"/>
    <x v="3"/>
    <x v="1"/>
    <x v="0"/>
    <n v="-4"/>
    <n v="3"/>
    <n v="129"/>
  </r>
  <r>
    <n v="119382"/>
    <s v="Mobile"/>
    <x v="1"/>
    <s v="Delivered"/>
    <d v="2019-03-05T23:57:28"/>
    <d v="2019-03-09T23:57:28"/>
    <d v="2019-03-08T23:57:28"/>
    <n v="0"/>
    <n v="130"/>
    <x v="0"/>
    <x v="3"/>
    <x v="1"/>
    <x v="0"/>
    <n v="1"/>
    <n v="4"/>
    <n v="130"/>
  </r>
  <r>
    <n v="189912"/>
    <s v="Mobile"/>
    <x v="1"/>
    <s v="Delivered"/>
    <d v="2019-03-05T23:58:19"/>
    <d v="2019-03-07T23:58:19"/>
    <d v="2019-03-11T23:58:19"/>
    <n v="64"/>
    <n v="107"/>
    <x v="3"/>
    <x v="4"/>
    <x v="0"/>
    <x v="1"/>
    <n v="-4"/>
    <n v="2"/>
    <n v="171"/>
  </r>
  <r>
    <n v="553029"/>
    <s v="PC"/>
    <x v="1"/>
    <s v="Delivered"/>
    <d v="2019-03-06T00:03:39"/>
    <d v="2019-03-15T00:03:39"/>
    <d v="2019-03-12T00:03:39"/>
    <n v="27"/>
    <n v="120"/>
    <x v="3"/>
    <x v="4"/>
    <x v="0"/>
    <x v="0"/>
    <n v="3"/>
    <n v="9"/>
    <n v="147"/>
  </r>
  <r>
    <n v="229667"/>
    <s v="Laptop"/>
    <x v="1"/>
    <s v="Delivered"/>
    <d v="2019-03-06T00:04:08"/>
    <d v="2019-03-16T00:04:08"/>
    <d v="2019-03-13T00:04:08"/>
    <n v="49"/>
    <n v="121"/>
    <x v="3"/>
    <x v="4"/>
    <x v="0"/>
    <x v="0"/>
    <n v="3"/>
    <n v="10"/>
    <n v="170"/>
  </r>
  <r>
    <n v="991809"/>
    <s v="Mobile"/>
    <x v="0"/>
    <s v="Delivered"/>
    <d v="2019-03-06T00:04:14"/>
    <d v="2019-03-14T00:04:14"/>
    <d v="2019-03-10T00:04:14"/>
    <n v="69"/>
    <n v="87"/>
    <x v="2"/>
    <x v="8"/>
    <x v="0"/>
    <x v="1"/>
    <n v="4"/>
    <n v="8"/>
    <n v="156"/>
  </r>
  <r>
    <n v="960976"/>
    <s v="Mobile"/>
    <x v="0"/>
    <s v="Delivered"/>
    <d v="2019-03-06T00:05:48"/>
    <d v="2019-03-08T00:05:48"/>
    <d v="2019-03-13T00:05:48"/>
    <n v="70"/>
    <n v="109"/>
    <x v="0"/>
    <x v="0"/>
    <x v="0"/>
    <x v="1"/>
    <n v="-5"/>
    <n v="2"/>
    <n v="179"/>
  </r>
  <r>
    <n v="336730"/>
    <s v="Mobile"/>
    <x v="0"/>
    <s v="Delivered"/>
    <d v="2019-03-06T00:08:07"/>
    <d v="2019-03-14T00:08:07"/>
    <d v="2019-03-09T00:08:07"/>
    <n v="82"/>
    <n v="102"/>
    <x v="4"/>
    <x v="5"/>
    <x v="0"/>
    <x v="1"/>
    <n v="5"/>
    <n v="8"/>
    <n v="184"/>
  </r>
  <r>
    <n v="699988"/>
    <s v="Laptop"/>
    <x v="0"/>
    <s v="Delivered"/>
    <d v="2019-03-06T00:11:23"/>
    <d v="2019-03-07T00:11:23"/>
    <d v="2019-03-10T00:11:23"/>
    <n v="0"/>
    <n v="103"/>
    <x v="3"/>
    <x v="9"/>
    <x v="1"/>
    <x v="1"/>
    <n v="-3"/>
    <n v="1"/>
    <n v="103"/>
  </r>
  <r>
    <n v="580966"/>
    <s v="Tablet"/>
    <x v="0"/>
    <s v="Delivered"/>
    <d v="2019-03-06T00:14:00"/>
    <d v="2019-03-11T00:14:00"/>
    <d v="2019-03-13T00:14:00"/>
    <n v="75"/>
    <n v="90"/>
    <x v="1"/>
    <x v="1"/>
    <x v="0"/>
    <x v="1"/>
    <n v="-2"/>
    <n v="5"/>
    <n v="165"/>
  </r>
  <r>
    <n v="184818"/>
    <s v="Mobile"/>
    <x v="1"/>
    <s v="Delivered"/>
    <d v="2019-03-06T00:20:30"/>
    <d v="2019-03-06T00:20:30"/>
    <d v="2019-03-10T00:20:30"/>
    <n v="0"/>
    <n v="102"/>
    <x v="0"/>
    <x v="3"/>
    <x v="1"/>
    <x v="1"/>
    <n v="-4"/>
    <n v="0"/>
    <n v="102"/>
  </r>
  <r>
    <n v="306457"/>
    <s v="TV - 50 in"/>
    <x v="1"/>
    <s v="Delivered"/>
    <d v="2019-03-06T00:23:00"/>
    <d v="2019-03-10T00:23:00"/>
    <d v="2019-03-11T00:23:00"/>
    <n v="33"/>
    <n v="108"/>
    <x v="1"/>
    <x v="6"/>
    <x v="0"/>
    <x v="0"/>
    <n v="-1"/>
    <n v="4"/>
    <n v="141"/>
  </r>
  <r>
    <n v="276766"/>
    <s v="Mobile"/>
    <x v="1"/>
    <s v="Delivered"/>
    <d v="2019-03-06T00:27:08"/>
    <d v="2019-03-11T00:27:08"/>
    <d v="2019-03-09T00:27:08"/>
    <n v="0"/>
    <n v="102"/>
    <x v="0"/>
    <x v="3"/>
    <x v="1"/>
    <x v="1"/>
    <n v="2"/>
    <n v="5"/>
    <n v="102"/>
  </r>
  <r>
    <n v="671716"/>
    <s v="Laptop"/>
    <x v="1"/>
    <s v="Delivered"/>
    <d v="2019-03-06T00:30:57"/>
    <d v="2019-03-08T00:30:57"/>
    <d v="2019-03-11T00:30:57"/>
    <n v="81"/>
    <n v="101"/>
    <x v="3"/>
    <x v="4"/>
    <x v="0"/>
    <x v="1"/>
    <n v="-3"/>
    <n v="2"/>
    <n v="182"/>
  </r>
  <r>
    <n v="672337"/>
    <s v="Mobile"/>
    <x v="0"/>
    <s v="Delivered"/>
    <d v="2019-03-06T00:32:17"/>
    <d v="2019-03-11T00:32:17"/>
    <d v="2019-03-09T00:32:17"/>
    <n v="83"/>
    <n v="87"/>
    <x v="1"/>
    <x v="1"/>
    <x v="0"/>
    <x v="1"/>
    <n v="2"/>
    <n v="5"/>
    <n v="170"/>
  </r>
  <r>
    <n v="277637"/>
    <s v="Mobile"/>
    <x v="1"/>
    <s v="Delivered"/>
    <d v="2019-03-06T00:37:31"/>
    <d v="2019-03-12T00:37:31"/>
    <d v="2019-03-12T00:37:31"/>
    <n v="0"/>
    <n v="121"/>
    <x v="0"/>
    <x v="3"/>
    <x v="1"/>
    <x v="0"/>
    <n v="0"/>
    <n v="6"/>
    <n v="121"/>
  </r>
  <r>
    <n v="548313"/>
    <s v="Laptop"/>
    <x v="1"/>
    <s v="Delivered"/>
    <d v="2019-03-06T00:54:59"/>
    <d v="2019-03-08T00:54:59"/>
    <d v="2019-03-13T00:54:59"/>
    <n v="69"/>
    <n v="101"/>
    <x v="3"/>
    <x v="4"/>
    <x v="0"/>
    <x v="1"/>
    <n v="-5"/>
    <n v="2"/>
    <n v="170"/>
  </r>
  <r>
    <n v="914650"/>
    <s v="Gaming Console"/>
    <x v="1"/>
    <s v="Delivered"/>
    <d v="2019-03-06T01:02:10"/>
    <d v="2019-03-08T01:02:10"/>
    <d v="2019-03-11T01:02:10"/>
    <n v="46"/>
    <n v="122"/>
    <x v="4"/>
    <x v="7"/>
    <x v="0"/>
    <x v="0"/>
    <n v="-3"/>
    <n v="2"/>
    <n v="168"/>
  </r>
  <r>
    <n v="367054"/>
    <s v="Laptop"/>
    <x v="0"/>
    <s v="Delivered"/>
    <d v="2019-03-06T01:05:44"/>
    <d v="2019-03-11T01:05:44"/>
    <d v="2019-03-09T01:05:44"/>
    <n v="0"/>
    <n v="104"/>
    <x v="3"/>
    <x v="9"/>
    <x v="1"/>
    <x v="1"/>
    <n v="2"/>
    <n v="5"/>
    <n v="104"/>
  </r>
  <r>
    <n v="830571"/>
    <s v="TV - 40 in"/>
    <x v="1"/>
    <s v="Delivered"/>
    <d v="2019-03-06T01:07:04"/>
    <d v="2019-03-10T01:07:04"/>
    <d v="2019-03-12T01:07:04"/>
    <n v="34"/>
    <n v="110"/>
    <x v="2"/>
    <x v="2"/>
    <x v="0"/>
    <x v="0"/>
    <n v="-2"/>
    <n v="4"/>
    <n v="144"/>
  </r>
  <r>
    <n v="994994"/>
    <s v="Tablet"/>
    <x v="0"/>
    <s v="Delivered"/>
    <d v="2019-03-06T01:13:34"/>
    <d v="2019-03-10T01:13:34"/>
    <d v="2019-03-10T01:13:34"/>
    <n v="81"/>
    <n v="86"/>
    <x v="1"/>
    <x v="1"/>
    <x v="0"/>
    <x v="1"/>
    <n v="0"/>
    <n v="4"/>
    <n v="167"/>
  </r>
  <r>
    <n v="220948"/>
    <s v="Tablet"/>
    <x v="0"/>
    <s v="Delivered"/>
    <d v="2019-03-06T01:15:39"/>
    <d v="2019-03-14T01:15:39"/>
    <d v="2019-03-11T01:15:39"/>
    <n v="43"/>
    <n v="130"/>
    <x v="4"/>
    <x v="5"/>
    <x v="0"/>
    <x v="1"/>
    <n v="3"/>
    <n v="8"/>
    <n v="173"/>
  </r>
  <r>
    <n v="106060"/>
    <s v="Laptop"/>
    <x v="0"/>
    <s v="Delivered"/>
    <d v="2019-03-06T01:20:31"/>
    <d v="2019-03-13T01:20:31"/>
    <d v="2019-03-12T01:20:31"/>
    <n v="57"/>
    <n v="108"/>
    <x v="4"/>
    <x v="5"/>
    <x v="0"/>
    <x v="1"/>
    <n v="1"/>
    <n v="7"/>
    <n v="165"/>
  </r>
  <r>
    <n v="18024"/>
    <s v="TV - 32 in"/>
    <x v="1"/>
    <s v="Delivered"/>
    <d v="2019-03-06T01:20:59"/>
    <d v="2019-03-11T01:20:59"/>
    <d v="2019-03-09T01:20:59"/>
    <n v="38"/>
    <n v="108"/>
    <x v="2"/>
    <x v="2"/>
    <x v="0"/>
    <x v="1"/>
    <n v="2"/>
    <n v="5"/>
    <n v="146"/>
  </r>
  <r>
    <n v="72369"/>
    <s v="Tablet"/>
    <x v="1"/>
    <s v="Delivered"/>
    <d v="2019-03-06T01:21:29"/>
    <d v="2019-03-11T01:21:29"/>
    <d v="2019-03-10T01:21:29"/>
    <n v="85"/>
    <n v="93"/>
    <x v="1"/>
    <x v="6"/>
    <x v="0"/>
    <x v="1"/>
    <n v="1"/>
    <n v="5"/>
    <n v="178"/>
  </r>
  <r>
    <n v="601913"/>
    <s v="Tablet"/>
    <x v="0"/>
    <s v="Delivered"/>
    <d v="2019-03-06T01:22:36"/>
    <d v="2019-03-08T01:22:36"/>
    <d v="2019-03-10T01:22:36"/>
    <n v="66"/>
    <n v="102"/>
    <x v="0"/>
    <x v="0"/>
    <x v="0"/>
    <x v="1"/>
    <n v="-2"/>
    <n v="2"/>
    <n v="168"/>
  </r>
  <r>
    <n v="354572"/>
    <s v="Laptop"/>
    <x v="0"/>
    <s v="Delivered"/>
    <d v="2019-03-06T01:26:13"/>
    <d v="2019-03-10T01:26:13"/>
    <d v="2019-03-12T01:26:13"/>
    <n v="35"/>
    <n v="124"/>
    <x v="4"/>
    <x v="5"/>
    <x v="0"/>
    <x v="1"/>
    <n v="-2"/>
    <n v="4"/>
    <n v="159"/>
  </r>
  <r>
    <n v="178544"/>
    <s v="Laptop"/>
    <x v="1"/>
    <s v="Delivered"/>
    <d v="2019-03-06T01:26:34"/>
    <d v="2019-03-10T01:26:34"/>
    <d v="2019-03-09T01:26:34"/>
    <n v="31"/>
    <n v="111"/>
    <x v="1"/>
    <x v="6"/>
    <x v="0"/>
    <x v="1"/>
    <n v="1"/>
    <n v="4"/>
    <n v="142"/>
  </r>
  <r>
    <n v="381738"/>
    <s v="TV - 32 in"/>
    <x v="1"/>
    <s v="Delivered"/>
    <d v="2019-03-06T01:29:01"/>
    <d v="2019-03-12T01:29:01"/>
    <d v="2019-03-11T01:29:01"/>
    <n v="38"/>
    <n v="128"/>
    <x v="4"/>
    <x v="7"/>
    <x v="0"/>
    <x v="0"/>
    <n v="1"/>
    <n v="6"/>
    <n v="166"/>
  </r>
  <r>
    <n v="568490"/>
    <s v="TV - 32 in"/>
    <x v="1"/>
    <s v="Delivered"/>
    <d v="2019-03-06T01:30:29"/>
    <d v="2019-03-13T01:30:29"/>
    <d v="2019-03-09T01:30:29"/>
    <n v="40"/>
    <n v="107"/>
    <x v="1"/>
    <x v="6"/>
    <x v="0"/>
    <x v="0"/>
    <n v="4"/>
    <n v="7"/>
    <n v="147"/>
  </r>
  <r>
    <n v="354817"/>
    <s v="Mobile"/>
    <x v="1"/>
    <s v="Delivered"/>
    <d v="2019-03-06T01:34:06"/>
    <d v="2019-03-14T01:34:06"/>
    <d v="2019-03-10T01:34:06"/>
    <n v="30"/>
    <n v="124"/>
    <x v="3"/>
    <x v="4"/>
    <x v="0"/>
    <x v="0"/>
    <n v="4"/>
    <n v="8"/>
    <n v="154"/>
  </r>
  <r>
    <n v="660724"/>
    <s v="Mobile"/>
    <x v="1"/>
    <s v="Delivered"/>
    <d v="2019-03-06T01:34:35"/>
    <d v="2019-03-10T01:34:35"/>
    <d v="2019-03-09T01:34:35"/>
    <n v="0"/>
    <n v="129"/>
    <x v="0"/>
    <x v="3"/>
    <x v="1"/>
    <x v="1"/>
    <n v="1"/>
    <n v="4"/>
    <n v="129"/>
  </r>
  <r>
    <n v="934499"/>
    <s v="Tablet"/>
    <x v="1"/>
    <s v="Delivered"/>
    <d v="2019-03-06T01:36:42"/>
    <d v="2019-03-15T01:36:42"/>
    <d v="2019-03-12T01:36:42"/>
    <n v="32"/>
    <n v="110"/>
    <x v="1"/>
    <x v="6"/>
    <x v="0"/>
    <x v="0"/>
    <n v="3"/>
    <n v="9"/>
    <n v="142"/>
  </r>
  <r>
    <n v="704732"/>
    <s v="TV - 32 in"/>
    <x v="1"/>
    <s v="Delivered"/>
    <d v="2019-03-06T01:42:14"/>
    <d v="2019-03-09T01:42:14"/>
    <d v="2019-03-11T01:42:14"/>
    <n v="46"/>
    <n v="129"/>
    <x v="3"/>
    <x v="4"/>
    <x v="0"/>
    <x v="1"/>
    <n v="-2"/>
    <n v="3"/>
    <n v="175"/>
  </r>
  <r>
    <n v="143268"/>
    <s v="Gaming Console"/>
    <x v="0"/>
    <s v="Delivered"/>
    <d v="2019-03-06T01:42:21"/>
    <d v="2019-03-08T01:42:21"/>
    <d v="2019-03-11T01:42:21"/>
    <n v="49"/>
    <n v="124"/>
    <x v="0"/>
    <x v="0"/>
    <x v="0"/>
    <x v="1"/>
    <n v="-3"/>
    <n v="2"/>
    <n v="173"/>
  </r>
  <r>
    <n v="715182"/>
    <s v="Mobile"/>
    <x v="0"/>
    <s v="Delivered"/>
    <d v="2019-03-06T01:45:06"/>
    <d v="2019-03-10T01:45:06"/>
    <d v="2019-03-13T01:45:06"/>
    <n v="63"/>
    <n v="104"/>
    <x v="0"/>
    <x v="0"/>
    <x v="0"/>
    <x v="1"/>
    <n v="-3"/>
    <n v="4"/>
    <n v="167"/>
  </r>
  <r>
    <n v="934546"/>
    <s v="Laptop"/>
    <x v="1"/>
    <s v="Delivered"/>
    <d v="2019-03-06T01:45:24"/>
    <d v="2019-03-13T01:45:24"/>
    <d v="2019-03-09T01:45:24"/>
    <n v="37"/>
    <n v="109"/>
    <x v="2"/>
    <x v="2"/>
    <x v="0"/>
    <x v="0"/>
    <n v="4"/>
    <n v="7"/>
    <n v="146"/>
  </r>
  <r>
    <n v="32864"/>
    <s v="Mobile"/>
    <x v="1"/>
    <s v="Delivered"/>
    <d v="2019-03-06T01:55:33"/>
    <d v="2019-03-06T01:55:33"/>
    <d v="2019-03-10T01:55:33"/>
    <n v="0"/>
    <n v="124"/>
    <x v="0"/>
    <x v="3"/>
    <x v="1"/>
    <x v="1"/>
    <n v="-4"/>
    <n v="0"/>
    <n v="124"/>
  </r>
  <r>
    <n v="648952"/>
    <s v="PC"/>
    <x v="1"/>
    <s v="Delivered"/>
    <d v="2019-03-06T01:56:31"/>
    <d v="2019-03-09T01:56:31"/>
    <d v="2019-03-13T01:56:31"/>
    <n v="0"/>
    <n v="127"/>
    <x v="0"/>
    <x v="3"/>
    <x v="1"/>
    <x v="1"/>
    <n v="-4"/>
    <n v="3"/>
    <n v="127"/>
  </r>
  <r>
    <n v="63475"/>
    <s v="Mobile"/>
    <x v="0"/>
    <s v="Delivered"/>
    <d v="2019-03-06T02:00:32"/>
    <d v="2019-03-11T02:00:32"/>
    <d v="2019-03-11T02:00:32"/>
    <n v="25"/>
    <n v="110"/>
    <x v="2"/>
    <x v="8"/>
    <x v="0"/>
    <x v="0"/>
    <n v="0"/>
    <n v="5"/>
    <n v="135"/>
  </r>
  <r>
    <n v="541073"/>
    <s v="Mobile"/>
    <x v="1"/>
    <s v="Delivered"/>
    <d v="2019-03-06T02:08:30"/>
    <d v="2019-03-11T02:08:30"/>
    <d v="2019-03-13T02:08:30"/>
    <n v="0"/>
    <n v="125"/>
    <x v="0"/>
    <x v="3"/>
    <x v="1"/>
    <x v="0"/>
    <n v="-2"/>
    <n v="5"/>
    <n v="125"/>
  </r>
  <r>
    <n v="248542"/>
    <s v="Tablet"/>
    <x v="0"/>
    <s v="Delivered"/>
    <d v="2019-03-06T02:14:31"/>
    <d v="2019-03-08T02:14:31"/>
    <d v="2019-03-09T02:14:31"/>
    <n v="29"/>
    <n v="122"/>
    <x v="4"/>
    <x v="5"/>
    <x v="0"/>
    <x v="0"/>
    <n v="-1"/>
    <n v="2"/>
    <n v="151"/>
  </r>
  <r>
    <n v="596051"/>
    <s v="Laptop"/>
    <x v="0"/>
    <s v="Delivered"/>
    <d v="2019-03-06T02:14:47"/>
    <d v="2019-03-13T02:14:47"/>
    <d v="2019-03-12T02:14:47"/>
    <n v="49"/>
    <n v="114"/>
    <x v="2"/>
    <x v="8"/>
    <x v="0"/>
    <x v="0"/>
    <n v="1"/>
    <n v="7"/>
    <n v="163"/>
  </r>
  <r>
    <n v="15655"/>
    <s v="TV - 50 in"/>
    <x v="1"/>
    <s v="Delivered"/>
    <d v="2019-03-06T02:15:48"/>
    <d v="2019-03-13T02:15:48"/>
    <d v="2019-03-10T02:15:48"/>
    <n v="31"/>
    <n v="124"/>
    <x v="3"/>
    <x v="4"/>
    <x v="0"/>
    <x v="0"/>
    <n v="3"/>
    <n v="7"/>
    <n v="155"/>
  </r>
  <r>
    <n v="705866"/>
    <s v="Laptop"/>
    <x v="0"/>
    <s v="Delivered"/>
    <d v="2019-03-06T02:17:17"/>
    <d v="2019-03-14T02:17:17"/>
    <d v="2019-03-09T02:17:17"/>
    <n v="46"/>
    <n v="122"/>
    <x v="0"/>
    <x v="0"/>
    <x v="0"/>
    <x v="0"/>
    <n v="5"/>
    <n v="8"/>
    <n v="168"/>
  </r>
  <r>
    <n v="426160"/>
    <s v="PC"/>
    <x v="1"/>
    <s v="Delivered"/>
    <d v="2019-03-06T02:19:47"/>
    <d v="2019-03-11T02:19:47"/>
    <d v="2019-03-13T02:19:47"/>
    <n v="0"/>
    <n v="126"/>
    <x v="0"/>
    <x v="3"/>
    <x v="1"/>
    <x v="1"/>
    <n v="-2"/>
    <n v="5"/>
    <n v="126"/>
  </r>
  <r>
    <n v="795106"/>
    <s v="TV - 32 in"/>
    <x v="1"/>
    <s v="Delivered"/>
    <d v="2019-03-06T02:20:12"/>
    <d v="2019-03-12T02:20:12"/>
    <d v="2019-03-12T02:20:12"/>
    <n v="35"/>
    <n v="129"/>
    <x v="4"/>
    <x v="7"/>
    <x v="0"/>
    <x v="0"/>
    <n v="0"/>
    <n v="6"/>
    <n v="164"/>
  </r>
  <r>
    <n v="797208"/>
    <s v="Laptop"/>
    <x v="1"/>
    <s v="Delivered"/>
    <d v="2019-03-06T02:27:28"/>
    <d v="2019-03-11T02:27:28"/>
    <d v="2019-03-10T02:27:28"/>
    <n v="31"/>
    <n v="121"/>
    <x v="4"/>
    <x v="7"/>
    <x v="0"/>
    <x v="1"/>
    <n v="1"/>
    <n v="5"/>
    <n v="152"/>
  </r>
  <r>
    <n v="358782"/>
    <s v="Laptop"/>
    <x v="0"/>
    <s v="Delivered"/>
    <d v="2019-03-06T02:28:22"/>
    <d v="2019-03-09T02:28:22"/>
    <d v="2019-03-13T02:28:22"/>
    <n v="0"/>
    <n v="123"/>
    <x v="3"/>
    <x v="9"/>
    <x v="1"/>
    <x v="0"/>
    <n v="-4"/>
    <n v="3"/>
    <n v="123"/>
  </r>
  <r>
    <n v="530295"/>
    <s v="Tablet"/>
    <x v="1"/>
    <s v="Delivered"/>
    <d v="2019-03-06T02:42:35"/>
    <d v="2019-03-08T02:42:35"/>
    <d v="2019-03-09T02:42:35"/>
    <n v="34"/>
    <n v="127"/>
    <x v="4"/>
    <x v="7"/>
    <x v="0"/>
    <x v="0"/>
    <n v="-1"/>
    <n v="2"/>
    <n v="161"/>
  </r>
  <r>
    <n v="222299"/>
    <s v="PC"/>
    <x v="1"/>
    <s v="Delivered"/>
    <d v="2019-03-06T02:44:53"/>
    <d v="2019-03-12T02:44:53"/>
    <d v="2019-03-10T02:44:53"/>
    <n v="85"/>
    <n v="101"/>
    <x v="3"/>
    <x v="4"/>
    <x v="0"/>
    <x v="1"/>
    <n v="2"/>
    <n v="6"/>
    <n v="186"/>
  </r>
  <r>
    <n v="486380"/>
    <s v="Laptop"/>
    <x v="0"/>
    <s v="Delivered"/>
    <d v="2019-03-06T03:03:18"/>
    <d v="2019-03-11T03:03:18"/>
    <d v="2019-03-13T03:03:18"/>
    <n v="36"/>
    <n v="122"/>
    <x v="0"/>
    <x v="0"/>
    <x v="0"/>
    <x v="1"/>
    <n v="-2"/>
    <n v="5"/>
    <n v="158"/>
  </r>
  <r>
    <n v="738737"/>
    <s v="Laptop"/>
    <x v="1"/>
    <s v="Delivered"/>
    <d v="2019-03-06T03:06:08"/>
    <d v="2019-03-10T03:06:08"/>
    <d v="2019-03-10T03:06:08"/>
    <n v="65"/>
    <n v="107"/>
    <x v="3"/>
    <x v="4"/>
    <x v="0"/>
    <x v="1"/>
    <n v="0"/>
    <n v="4"/>
    <n v="172"/>
  </r>
  <r>
    <n v="122460"/>
    <s v="Laptop"/>
    <x v="1"/>
    <s v="Delivered"/>
    <d v="2019-03-06T03:06:49"/>
    <d v="2019-03-11T03:06:49"/>
    <d v="2019-03-13T03:06:49"/>
    <n v="48"/>
    <n v="112"/>
    <x v="1"/>
    <x v="6"/>
    <x v="0"/>
    <x v="1"/>
    <n v="-2"/>
    <n v="5"/>
    <n v="160"/>
  </r>
  <r>
    <n v="845351"/>
    <s v="Mobile"/>
    <x v="0"/>
    <s v="Delivered"/>
    <d v="2019-03-06T03:08:11"/>
    <d v="2019-03-08T03:08:11"/>
    <d v="2019-03-12T03:08:11"/>
    <n v="74"/>
    <n v="94"/>
    <x v="1"/>
    <x v="1"/>
    <x v="0"/>
    <x v="1"/>
    <n v="-4"/>
    <n v="2"/>
    <n v="168"/>
  </r>
  <r>
    <n v="86995"/>
    <s v="Tablet"/>
    <x v="0"/>
    <s v="Delivered"/>
    <d v="2019-03-06T03:13:31"/>
    <d v="2019-03-11T03:13:31"/>
    <d v="2019-03-11T03:13:31"/>
    <n v="44"/>
    <n v="126"/>
    <x v="4"/>
    <x v="5"/>
    <x v="0"/>
    <x v="0"/>
    <n v="0"/>
    <n v="5"/>
    <n v="170"/>
  </r>
  <r>
    <n v="919658"/>
    <s v="PC"/>
    <x v="0"/>
    <s v="Delivered"/>
    <d v="2019-03-06T03:17:17"/>
    <d v="2019-03-08T03:17:17"/>
    <d v="2019-03-13T03:17:17"/>
    <n v="34"/>
    <n v="128"/>
    <x v="4"/>
    <x v="5"/>
    <x v="0"/>
    <x v="0"/>
    <n v="-5"/>
    <n v="2"/>
    <n v="162"/>
  </r>
  <r>
    <n v="152660"/>
    <s v="PC"/>
    <x v="1"/>
    <s v="Delivered"/>
    <d v="2019-03-06T03:18:27"/>
    <d v="2019-03-13T03:18:27"/>
    <d v="2019-03-12T03:18:27"/>
    <n v="66"/>
    <n v="101"/>
    <x v="4"/>
    <x v="7"/>
    <x v="0"/>
    <x v="1"/>
    <n v="1"/>
    <n v="7"/>
    <n v="167"/>
  </r>
  <r>
    <n v="444863"/>
    <s v="Mobile"/>
    <x v="0"/>
    <s v="Delivered"/>
    <d v="2019-03-06T03:18:47"/>
    <d v="2019-03-06T03:18:47"/>
    <d v="2019-03-12T03:18:47"/>
    <n v="0"/>
    <n v="108"/>
    <x v="3"/>
    <x v="9"/>
    <x v="1"/>
    <x v="1"/>
    <n v="-6"/>
    <n v="0"/>
    <n v="108"/>
  </r>
  <r>
    <n v="584089"/>
    <s v="Mobile"/>
    <x v="1"/>
    <s v="Delivered"/>
    <d v="2019-03-06T03:21:19"/>
    <d v="2019-03-10T03:21:19"/>
    <d v="2019-03-11T03:21:19"/>
    <n v="65"/>
    <n v="104"/>
    <x v="3"/>
    <x v="4"/>
    <x v="0"/>
    <x v="1"/>
    <n v="-1"/>
    <n v="4"/>
    <n v="169"/>
  </r>
  <r>
    <n v="383826"/>
    <s v="TV - 32 in"/>
    <x v="0"/>
    <s v="Delivered"/>
    <d v="2019-03-06T03:23:54"/>
    <d v="2019-03-13T03:23:54"/>
    <d v="2019-03-12T03:23:54"/>
    <n v="38"/>
    <n v="111"/>
    <x v="1"/>
    <x v="1"/>
    <x v="0"/>
    <x v="0"/>
    <n v="1"/>
    <n v="7"/>
    <n v="149"/>
  </r>
  <r>
    <n v="713004"/>
    <s v="Tablet"/>
    <x v="0"/>
    <s v="Delivered"/>
    <d v="2019-03-06T03:25:07"/>
    <d v="2019-03-10T03:25:07"/>
    <d v="2019-03-12T03:25:07"/>
    <n v="66"/>
    <n v="89"/>
    <x v="1"/>
    <x v="1"/>
    <x v="0"/>
    <x v="1"/>
    <n v="-2"/>
    <n v="4"/>
    <n v="155"/>
  </r>
  <r>
    <n v="392086"/>
    <s v="Mobile"/>
    <x v="0"/>
    <s v="Delivered"/>
    <d v="2019-03-06T03:30:00"/>
    <d v="2019-03-08T03:30:00"/>
    <d v="2019-03-09T03:30:00"/>
    <n v="26"/>
    <n v="107"/>
    <x v="2"/>
    <x v="8"/>
    <x v="0"/>
    <x v="0"/>
    <n v="-1"/>
    <n v="2"/>
    <n v="133"/>
  </r>
  <r>
    <n v="188240"/>
    <s v="PC"/>
    <x v="0"/>
    <s v="Delivered"/>
    <d v="2019-03-06T03:33:50"/>
    <d v="2019-03-14T03:33:50"/>
    <d v="2019-03-10T03:33:50"/>
    <n v="49"/>
    <n v="124"/>
    <x v="4"/>
    <x v="5"/>
    <x v="0"/>
    <x v="1"/>
    <n v="4"/>
    <n v="8"/>
    <n v="173"/>
  </r>
  <r>
    <n v="216177"/>
    <s v="Mobile"/>
    <x v="1"/>
    <s v="Delivered"/>
    <d v="2019-03-06T03:42:34"/>
    <d v="2019-03-12T03:42:34"/>
    <d v="2019-03-11T03:42:34"/>
    <n v="46"/>
    <n v="109"/>
    <x v="1"/>
    <x v="6"/>
    <x v="0"/>
    <x v="0"/>
    <n v="1"/>
    <n v="6"/>
    <n v="155"/>
  </r>
  <r>
    <n v="173256"/>
    <s v="Tablet"/>
    <x v="1"/>
    <s v="Delivered"/>
    <d v="2019-03-06T03:46:42"/>
    <d v="2019-03-10T03:46:42"/>
    <d v="2019-03-13T03:46:42"/>
    <n v="34"/>
    <n v="126"/>
    <x v="3"/>
    <x v="4"/>
    <x v="0"/>
    <x v="1"/>
    <n v="-3"/>
    <n v="4"/>
    <n v="160"/>
  </r>
  <r>
    <n v="485629"/>
    <s v="Mobile"/>
    <x v="0"/>
    <s v="Delivered"/>
    <d v="2019-03-06T03:48:12"/>
    <d v="2019-03-11T03:48:12"/>
    <d v="2019-03-13T03:48:12"/>
    <n v="85"/>
    <n v="89"/>
    <x v="2"/>
    <x v="8"/>
    <x v="0"/>
    <x v="1"/>
    <n v="-2"/>
    <n v="5"/>
    <n v="174"/>
  </r>
  <r>
    <n v="916763"/>
    <s v="Laptop"/>
    <x v="1"/>
    <s v="Delivered"/>
    <d v="2019-03-06T03:59:13"/>
    <d v="2019-03-16T03:59:13"/>
    <d v="2019-03-10T03:59:13"/>
    <n v="38"/>
    <n v="125"/>
    <x v="3"/>
    <x v="4"/>
    <x v="0"/>
    <x v="0"/>
    <n v="6"/>
    <n v="10"/>
    <n v="163"/>
  </r>
  <r>
    <n v="370134"/>
    <s v="Laptop"/>
    <x v="1"/>
    <s v="Delivered"/>
    <d v="2019-03-06T04:02:31"/>
    <d v="2019-03-15T04:02:31"/>
    <d v="2019-03-12T04:02:31"/>
    <n v="81"/>
    <n v="102"/>
    <x v="4"/>
    <x v="7"/>
    <x v="0"/>
    <x v="1"/>
    <n v="3"/>
    <n v="9"/>
    <n v="183"/>
  </r>
  <r>
    <n v="636958"/>
    <s v="Mobile"/>
    <x v="1"/>
    <s v="Delivered"/>
    <d v="2019-03-06T04:13:13"/>
    <d v="2019-03-16T04:13:13"/>
    <d v="2019-03-11T04:13:13"/>
    <n v="71"/>
    <n v="100"/>
    <x v="4"/>
    <x v="7"/>
    <x v="0"/>
    <x v="1"/>
    <n v="5"/>
    <n v="10"/>
    <n v="171"/>
  </r>
  <r>
    <n v="870562"/>
    <s v="Tablet"/>
    <x v="0"/>
    <s v="Delivered"/>
    <d v="2019-03-06T04:15:51"/>
    <d v="2019-03-09T04:15:51"/>
    <d v="2019-03-13T04:15:51"/>
    <n v="46"/>
    <n v="108"/>
    <x v="1"/>
    <x v="1"/>
    <x v="0"/>
    <x v="0"/>
    <n v="-4"/>
    <n v="3"/>
    <n v="154"/>
  </r>
  <r>
    <n v="281118"/>
    <s v="Mobile"/>
    <x v="0"/>
    <s v="Delivered"/>
    <d v="2019-03-06T04:23:40"/>
    <d v="2019-03-10T04:23:40"/>
    <d v="2019-03-12T04:23:40"/>
    <n v="31"/>
    <n v="110"/>
    <x v="1"/>
    <x v="1"/>
    <x v="0"/>
    <x v="0"/>
    <n v="-2"/>
    <n v="4"/>
    <n v="141"/>
  </r>
  <r>
    <n v="634324"/>
    <s v="PC"/>
    <x v="1"/>
    <s v="Delivered"/>
    <d v="2019-03-06T04:23:49"/>
    <d v="2019-03-08T04:23:49"/>
    <d v="2019-03-09T04:23:49"/>
    <n v="36"/>
    <n v="121"/>
    <x v="3"/>
    <x v="4"/>
    <x v="0"/>
    <x v="1"/>
    <n v="-1"/>
    <n v="2"/>
    <n v="157"/>
  </r>
  <r>
    <n v="629855"/>
    <s v="Mobile"/>
    <x v="0"/>
    <s v="Delivered"/>
    <d v="2019-03-06T04:27:48"/>
    <d v="2019-03-12T04:27:48"/>
    <d v="2019-03-09T04:27:48"/>
    <n v="32"/>
    <n v="124"/>
    <x v="0"/>
    <x v="0"/>
    <x v="0"/>
    <x v="0"/>
    <n v="3"/>
    <n v="6"/>
    <n v="156"/>
  </r>
  <r>
    <n v="474813"/>
    <s v="Tablet"/>
    <x v="1"/>
    <s v="Delivered"/>
    <d v="2019-03-06T04:34:53"/>
    <d v="2019-03-15T04:34:53"/>
    <d v="2019-03-12T04:34:53"/>
    <n v="26"/>
    <n v="114"/>
    <x v="1"/>
    <x v="6"/>
    <x v="0"/>
    <x v="0"/>
    <n v="3"/>
    <n v="9"/>
    <n v="140"/>
  </r>
  <r>
    <n v="360956"/>
    <s v="Laptop"/>
    <x v="1"/>
    <s v="Delivered"/>
    <d v="2019-03-06T04:35:57"/>
    <d v="2019-03-09T04:35:57"/>
    <d v="2019-03-13T04:35:57"/>
    <n v="25"/>
    <n v="114"/>
    <x v="2"/>
    <x v="2"/>
    <x v="0"/>
    <x v="1"/>
    <n v="-4"/>
    <n v="3"/>
    <n v="139"/>
  </r>
  <r>
    <n v="756021"/>
    <s v="TV - 40 in"/>
    <x v="0"/>
    <s v="Delivered"/>
    <d v="2019-03-06T04:37:32"/>
    <d v="2019-03-15T04:37:32"/>
    <d v="2019-03-12T04:37:32"/>
    <n v="26"/>
    <n v="114"/>
    <x v="1"/>
    <x v="1"/>
    <x v="0"/>
    <x v="0"/>
    <n v="3"/>
    <n v="9"/>
    <n v="140"/>
  </r>
  <r>
    <n v="880455"/>
    <s v="PC"/>
    <x v="0"/>
    <s v="Delivered"/>
    <d v="2019-03-06T04:40:23"/>
    <d v="2019-03-12T04:40:23"/>
    <d v="2019-03-10T04:40:23"/>
    <n v="32"/>
    <n v="120"/>
    <x v="0"/>
    <x v="0"/>
    <x v="0"/>
    <x v="0"/>
    <n v="2"/>
    <n v="6"/>
    <n v="152"/>
  </r>
  <r>
    <n v="58818"/>
    <s v="Mobile"/>
    <x v="0"/>
    <s v="Delivered"/>
    <d v="2019-03-06T04:44:26"/>
    <d v="2019-03-13T04:44:26"/>
    <d v="2019-03-10T04:44:26"/>
    <n v="42"/>
    <n v="114"/>
    <x v="1"/>
    <x v="1"/>
    <x v="0"/>
    <x v="0"/>
    <n v="3"/>
    <n v="7"/>
    <n v="156"/>
  </r>
  <r>
    <n v="292633"/>
    <s v="TV - 50 in"/>
    <x v="1"/>
    <s v="Delivered"/>
    <d v="2019-03-06T04:47:34"/>
    <d v="2019-03-11T04:47:34"/>
    <d v="2019-03-11T04:47:34"/>
    <n v="40"/>
    <n v="114"/>
    <x v="2"/>
    <x v="2"/>
    <x v="0"/>
    <x v="0"/>
    <n v="0"/>
    <n v="5"/>
    <n v="154"/>
  </r>
  <r>
    <n v="81978"/>
    <s v="Laptop"/>
    <x v="0"/>
    <s v="Delivered"/>
    <d v="2019-03-06T04:53:51"/>
    <d v="2019-03-11T04:53:51"/>
    <d v="2019-03-13T04:53:51"/>
    <n v="0"/>
    <n v="128"/>
    <x v="3"/>
    <x v="9"/>
    <x v="1"/>
    <x v="0"/>
    <n v="-2"/>
    <n v="5"/>
    <n v="128"/>
  </r>
  <r>
    <n v="453526"/>
    <s v="PC"/>
    <x v="1"/>
    <s v="Delivered"/>
    <d v="2019-03-06T04:59:58"/>
    <d v="2019-03-08T04:59:58"/>
    <d v="2019-03-12T04:59:58"/>
    <n v="40"/>
    <n v="122"/>
    <x v="4"/>
    <x v="7"/>
    <x v="0"/>
    <x v="0"/>
    <n v="-4"/>
    <n v="2"/>
    <n v="162"/>
  </r>
  <r>
    <n v="721330"/>
    <s v="Mobile"/>
    <x v="1"/>
    <s v="Delivered"/>
    <d v="2019-03-06T05:10:11"/>
    <d v="2019-03-09T05:10:11"/>
    <d v="2019-03-10T05:10:11"/>
    <n v="0"/>
    <n v="129"/>
    <x v="0"/>
    <x v="3"/>
    <x v="1"/>
    <x v="0"/>
    <n v="-1"/>
    <n v="3"/>
    <n v="129"/>
  </r>
  <r>
    <n v="422358"/>
    <s v="Gaming Console"/>
    <x v="1"/>
    <s v="Delivered"/>
    <d v="2019-03-06T05:17:13"/>
    <d v="2019-03-08T05:17:13"/>
    <d v="2019-03-11T05:17:13"/>
    <n v="0"/>
    <n v="126"/>
    <x v="0"/>
    <x v="3"/>
    <x v="1"/>
    <x v="0"/>
    <n v="-3"/>
    <n v="2"/>
    <n v="126"/>
  </r>
  <r>
    <n v="45485"/>
    <s v="Mobile"/>
    <x v="0"/>
    <s v="Delivered"/>
    <d v="2019-03-06T05:26:57"/>
    <d v="2019-03-09T05:26:57"/>
    <d v="2019-03-11T05:26:57"/>
    <n v="75"/>
    <n v="87"/>
    <x v="1"/>
    <x v="1"/>
    <x v="0"/>
    <x v="1"/>
    <n v="-2"/>
    <n v="3"/>
    <n v="162"/>
  </r>
  <r>
    <n v="930853"/>
    <s v="Mobile"/>
    <x v="1"/>
    <s v="Delivered"/>
    <d v="2019-03-06T05:28:08"/>
    <d v="2019-03-10T05:28:08"/>
    <d v="2019-03-10T05:28:08"/>
    <n v="37"/>
    <n v="106"/>
    <x v="1"/>
    <x v="6"/>
    <x v="0"/>
    <x v="0"/>
    <n v="0"/>
    <n v="4"/>
    <n v="143"/>
  </r>
  <r>
    <n v="283457"/>
    <s v="Tablet"/>
    <x v="1"/>
    <s v="Delivered"/>
    <d v="2019-03-06T05:28:48"/>
    <d v="2019-03-14T05:28:48"/>
    <d v="2019-03-11T05:28:48"/>
    <n v="42"/>
    <n v="114"/>
    <x v="1"/>
    <x v="6"/>
    <x v="0"/>
    <x v="0"/>
    <n v="3"/>
    <n v="8"/>
    <n v="156"/>
  </r>
  <r>
    <n v="930739"/>
    <s v="Gaming Console"/>
    <x v="0"/>
    <s v="Delivered"/>
    <d v="2019-03-06T05:30:59"/>
    <d v="2019-03-11T05:30:59"/>
    <d v="2019-03-13T05:30:59"/>
    <n v="49"/>
    <n v="120"/>
    <x v="0"/>
    <x v="0"/>
    <x v="0"/>
    <x v="0"/>
    <n v="-2"/>
    <n v="5"/>
    <n v="169"/>
  </r>
  <r>
    <n v="482733"/>
    <s v="Mobile"/>
    <x v="1"/>
    <s v="Delivered"/>
    <d v="2019-03-06T05:33:12"/>
    <d v="2019-03-13T05:33:12"/>
    <d v="2019-03-12T05:33:12"/>
    <n v="28"/>
    <n v="105"/>
    <x v="1"/>
    <x v="6"/>
    <x v="0"/>
    <x v="0"/>
    <n v="1"/>
    <n v="7"/>
    <n v="133"/>
  </r>
  <r>
    <n v="305074"/>
    <s v="PC"/>
    <x v="0"/>
    <s v="Delivered"/>
    <d v="2019-03-06T05:36:21"/>
    <d v="2019-03-08T05:36:21"/>
    <d v="2019-03-09T05:36:21"/>
    <n v="87"/>
    <n v="93"/>
    <x v="1"/>
    <x v="1"/>
    <x v="0"/>
    <x v="1"/>
    <n v="-1"/>
    <n v="2"/>
    <n v="180"/>
  </r>
  <r>
    <n v="143046"/>
    <s v="Mobile"/>
    <x v="1"/>
    <s v="Delivered"/>
    <d v="2019-03-06T05:38:12"/>
    <d v="2019-03-11T05:38:12"/>
    <d v="2019-03-11T05:38:12"/>
    <n v="29"/>
    <n v="108"/>
    <x v="1"/>
    <x v="6"/>
    <x v="0"/>
    <x v="0"/>
    <n v="0"/>
    <n v="5"/>
    <n v="137"/>
  </r>
  <r>
    <n v="153064"/>
    <s v="Tablet"/>
    <x v="0"/>
    <s v="Delivered"/>
    <d v="2019-03-06T05:44:27"/>
    <d v="2019-03-10T05:44:27"/>
    <d v="2019-03-11T05:44:27"/>
    <n v="39"/>
    <n v="127"/>
    <x v="4"/>
    <x v="5"/>
    <x v="0"/>
    <x v="1"/>
    <n v="-1"/>
    <n v="4"/>
    <n v="166"/>
  </r>
  <r>
    <n v="612819"/>
    <s v="Laptop"/>
    <x v="1"/>
    <s v="Delivered"/>
    <d v="2019-03-06T05:47:34"/>
    <d v="2019-03-09T05:47:34"/>
    <d v="2019-03-11T05:47:34"/>
    <n v="0"/>
    <n v="129"/>
    <x v="0"/>
    <x v="3"/>
    <x v="1"/>
    <x v="0"/>
    <n v="-2"/>
    <n v="3"/>
    <n v="129"/>
  </r>
  <r>
    <n v="439597"/>
    <s v="Tablet"/>
    <x v="1"/>
    <s v="Delivered"/>
    <d v="2019-03-06T05:50:32"/>
    <d v="2019-03-09T05:50:32"/>
    <d v="2019-03-11T05:50:32"/>
    <n v="33"/>
    <n v="111"/>
    <x v="2"/>
    <x v="2"/>
    <x v="0"/>
    <x v="0"/>
    <n v="-2"/>
    <n v="3"/>
    <n v="144"/>
  </r>
  <r>
    <n v="152865"/>
    <s v="Mobile"/>
    <x v="1"/>
    <s v="Delivered"/>
    <d v="2019-03-06T06:00:21"/>
    <d v="2019-03-10T06:00:21"/>
    <d v="2019-03-09T06:00:21"/>
    <n v="45"/>
    <n v="106"/>
    <x v="2"/>
    <x v="2"/>
    <x v="0"/>
    <x v="0"/>
    <n v="1"/>
    <n v="4"/>
    <n v="151"/>
  </r>
  <r>
    <n v="5827"/>
    <s v="TV - 50 in"/>
    <x v="0"/>
    <s v="Delivered"/>
    <d v="2019-03-06T06:04:21"/>
    <d v="2019-03-09T06:04:21"/>
    <d v="2019-03-09T06:04:21"/>
    <n v="65"/>
    <n v="86"/>
    <x v="2"/>
    <x v="8"/>
    <x v="0"/>
    <x v="1"/>
    <n v="0"/>
    <n v="3"/>
    <n v="151"/>
  </r>
  <r>
    <n v="661486"/>
    <s v="Laptop"/>
    <x v="0"/>
    <s v="Delivered"/>
    <d v="2019-03-06T06:15:01"/>
    <d v="2019-03-09T06:15:01"/>
    <d v="2019-03-13T06:15:01"/>
    <n v="31"/>
    <n v="107"/>
    <x v="1"/>
    <x v="1"/>
    <x v="0"/>
    <x v="0"/>
    <n v="-4"/>
    <n v="3"/>
    <n v="138"/>
  </r>
  <r>
    <n v="59176"/>
    <s v="Laptop"/>
    <x v="0"/>
    <s v="Delivered"/>
    <d v="2019-03-06T06:18:28"/>
    <d v="2019-03-08T06:18:28"/>
    <d v="2019-03-11T06:18:28"/>
    <n v="80"/>
    <n v="86"/>
    <x v="1"/>
    <x v="1"/>
    <x v="0"/>
    <x v="1"/>
    <n v="-3"/>
    <n v="2"/>
    <n v="166"/>
  </r>
  <r>
    <n v="731507"/>
    <s v="PC"/>
    <x v="1"/>
    <s v="Delivered"/>
    <d v="2019-03-06T06:18:56"/>
    <d v="2019-03-14T06:18:56"/>
    <d v="2019-03-09T06:18:56"/>
    <n v="61"/>
    <n v="94"/>
    <x v="2"/>
    <x v="2"/>
    <x v="0"/>
    <x v="1"/>
    <n v="5"/>
    <n v="8"/>
    <n v="155"/>
  </r>
  <r>
    <n v="909047"/>
    <s v="Laptop"/>
    <x v="1"/>
    <s v="Delivered"/>
    <d v="2019-03-06T06:19:19"/>
    <d v="2019-03-12T06:19:19"/>
    <d v="2019-03-13T06:19:19"/>
    <n v="0"/>
    <n v="128"/>
    <x v="0"/>
    <x v="3"/>
    <x v="1"/>
    <x v="0"/>
    <n v="-1"/>
    <n v="6"/>
    <n v="128"/>
  </r>
  <r>
    <n v="155919"/>
    <s v="PC"/>
    <x v="0"/>
    <s v="Delivered"/>
    <d v="2019-03-06T06:21:53"/>
    <d v="2019-03-15T06:21:53"/>
    <d v="2019-03-09T06:21:53"/>
    <n v="30"/>
    <n v="125"/>
    <x v="0"/>
    <x v="0"/>
    <x v="0"/>
    <x v="0"/>
    <n v="6"/>
    <n v="9"/>
    <n v="155"/>
  </r>
  <r>
    <n v="961567"/>
    <s v="Mobile"/>
    <x v="0"/>
    <s v="Delivered"/>
    <d v="2019-03-06T06:23:16"/>
    <d v="2019-03-12T06:23:16"/>
    <d v="2019-03-09T06:23:16"/>
    <n v="78"/>
    <n v="103"/>
    <x v="0"/>
    <x v="0"/>
    <x v="0"/>
    <x v="1"/>
    <n v="3"/>
    <n v="6"/>
    <n v="181"/>
  </r>
  <r>
    <n v="894322"/>
    <s v="Laptop"/>
    <x v="1"/>
    <s v="Delivered"/>
    <d v="2019-03-06T06:27:59"/>
    <d v="2019-03-08T06:27:59"/>
    <d v="2019-03-09T06:27:59"/>
    <n v="35"/>
    <n v="108"/>
    <x v="2"/>
    <x v="2"/>
    <x v="0"/>
    <x v="0"/>
    <n v="-1"/>
    <n v="2"/>
    <n v="143"/>
  </r>
  <r>
    <n v="287340"/>
    <s v="Mobile"/>
    <x v="1"/>
    <s v="Delivered"/>
    <d v="2019-03-06T06:31:29"/>
    <d v="2019-03-08T06:31:29"/>
    <d v="2019-03-11T06:31:29"/>
    <n v="37"/>
    <n v="130"/>
    <x v="3"/>
    <x v="4"/>
    <x v="0"/>
    <x v="1"/>
    <n v="-3"/>
    <n v="2"/>
    <n v="167"/>
  </r>
  <r>
    <n v="979003"/>
    <s v="Mobile"/>
    <x v="1"/>
    <s v="Delivered"/>
    <d v="2019-03-06T06:35:13"/>
    <d v="2019-03-11T06:35:13"/>
    <d v="2019-03-09T06:35:13"/>
    <n v="35"/>
    <n v="105"/>
    <x v="2"/>
    <x v="2"/>
    <x v="0"/>
    <x v="0"/>
    <n v="2"/>
    <n v="5"/>
    <n v="140"/>
  </r>
  <r>
    <n v="319351"/>
    <s v="Tablet"/>
    <x v="1"/>
    <s v="Delivered"/>
    <d v="2019-03-06T06:40:12"/>
    <d v="2019-03-08T06:40:12"/>
    <d v="2019-03-09T06:40:12"/>
    <n v="81"/>
    <n v="93"/>
    <x v="1"/>
    <x v="6"/>
    <x v="0"/>
    <x v="1"/>
    <n v="-1"/>
    <n v="2"/>
    <n v="174"/>
  </r>
  <r>
    <n v="948230"/>
    <s v="PC"/>
    <x v="0"/>
    <s v="Delivered"/>
    <d v="2019-03-06T06:40:29"/>
    <d v="2019-03-13T06:40:29"/>
    <d v="2019-03-13T06:40:29"/>
    <n v="70"/>
    <n v="106"/>
    <x v="4"/>
    <x v="5"/>
    <x v="0"/>
    <x v="1"/>
    <n v="0"/>
    <n v="7"/>
    <n v="176"/>
  </r>
  <r>
    <n v="475941"/>
    <s v="PC"/>
    <x v="1"/>
    <s v="Delivered"/>
    <d v="2019-03-06T06:43:13"/>
    <d v="2019-03-10T06:43:13"/>
    <d v="2019-03-13T06:43:13"/>
    <n v="0"/>
    <n v="106"/>
    <x v="0"/>
    <x v="3"/>
    <x v="1"/>
    <x v="1"/>
    <n v="-3"/>
    <n v="4"/>
    <n v="106"/>
  </r>
  <r>
    <n v="990642"/>
    <s v="PC"/>
    <x v="1"/>
    <s v="Delivered"/>
    <d v="2019-03-06T06:56:24"/>
    <d v="2019-03-07T06:56:24"/>
    <d v="2019-03-11T06:56:24"/>
    <n v="0"/>
    <n v="128"/>
    <x v="0"/>
    <x v="3"/>
    <x v="1"/>
    <x v="0"/>
    <n v="-4"/>
    <n v="1"/>
    <n v="128"/>
  </r>
  <r>
    <n v="501102"/>
    <s v="Mobile"/>
    <x v="1"/>
    <s v="Delivered"/>
    <d v="2019-03-06T06:58:41"/>
    <d v="2019-03-13T06:58:41"/>
    <d v="2019-03-13T06:58:41"/>
    <n v="0"/>
    <n v="121"/>
    <x v="0"/>
    <x v="3"/>
    <x v="1"/>
    <x v="0"/>
    <n v="0"/>
    <n v="7"/>
    <n v="121"/>
  </r>
  <r>
    <n v="786746"/>
    <s v="Laptop"/>
    <x v="1"/>
    <s v="Delivered"/>
    <d v="2019-03-06T07:02:53"/>
    <d v="2019-03-13T07:02:53"/>
    <d v="2019-03-13T07:02:53"/>
    <n v="50"/>
    <n v="107"/>
    <x v="1"/>
    <x v="6"/>
    <x v="0"/>
    <x v="0"/>
    <n v="0"/>
    <n v="7"/>
    <n v="157"/>
  </r>
  <r>
    <n v="25342"/>
    <s v="Laptop"/>
    <x v="1"/>
    <s v="Delivered"/>
    <d v="2019-03-06T07:04:38"/>
    <d v="2019-03-13T07:04:38"/>
    <d v="2019-03-09T07:04:38"/>
    <n v="32"/>
    <n v="122"/>
    <x v="4"/>
    <x v="7"/>
    <x v="0"/>
    <x v="0"/>
    <n v="4"/>
    <n v="7"/>
    <n v="154"/>
  </r>
  <r>
    <n v="727151"/>
    <s v="TV - 50 in"/>
    <x v="1"/>
    <s v="Delivered"/>
    <d v="2019-03-06T07:07:01"/>
    <d v="2019-03-11T07:07:01"/>
    <d v="2019-03-12T07:07:01"/>
    <n v="25"/>
    <n v="106"/>
    <x v="1"/>
    <x v="6"/>
    <x v="0"/>
    <x v="0"/>
    <n v="-1"/>
    <n v="5"/>
    <n v="131"/>
  </r>
  <r>
    <n v="493390"/>
    <s v="Tablet"/>
    <x v="0"/>
    <s v="Delivered"/>
    <d v="2019-03-06T07:16:38"/>
    <d v="2019-03-14T07:16:38"/>
    <d v="2019-03-13T07:16:38"/>
    <n v="50"/>
    <n v="110"/>
    <x v="1"/>
    <x v="1"/>
    <x v="0"/>
    <x v="0"/>
    <n v="1"/>
    <n v="8"/>
    <n v="160"/>
  </r>
  <r>
    <n v="107497"/>
    <s v="Laptop"/>
    <x v="0"/>
    <s v="Delivered"/>
    <d v="2019-03-06T07:17:24"/>
    <d v="2019-03-14T07:17:24"/>
    <d v="2019-03-12T07:17:24"/>
    <n v="37"/>
    <n v="111"/>
    <x v="1"/>
    <x v="1"/>
    <x v="0"/>
    <x v="0"/>
    <n v="2"/>
    <n v="8"/>
    <n v="148"/>
  </r>
  <r>
    <n v="472187"/>
    <s v="Laptop"/>
    <x v="1"/>
    <s v="Delivered"/>
    <d v="2019-03-06T07:20:08"/>
    <d v="2019-03-13T07:20:08"/>
    <d v="2019-03-12T07:20:08"/>
    <n v="29"/>
    <n v="106"/>
    <x v="2"/>
    <x v="2"/>
    <x v="0"/>
    <x v="0"/>
    <n v="1"/>
    <n v="7"/>
    <n v="135"/>
  </r>
  <r>
    <n v="917373"/>
    <s v="Tablet"/>
    <x v="1"/>
    <s v="Delivered"/>
    <d v="2019-03-06T07:21:20"/>
    <d v="2019-03-12T07:21:20"/>
    <d v="2019-03-09T07:21:20"/>
    <n v="40"/>
    <n v="107"/>
    <x v="1"/>
    <x v="6"/>
    <x v="0"/>
    <x v="0"/>
    <n v="3"/>
    <n v="6"/>
    <n v="147"/>
  </r>
  <r>
    <n v="911833"/>
    <s v="Mobile"/>
    <x v="1"/>
    <s v="Delivered"/>
    <d v="2019-03-06T07:23:02"/>
    <d v="2019-03-13T07:23:02"/>
    <d v="2019-03-09T07:23:02"/>
    <n v="32"/>
    <n v="110"/>
    <x v="1"/>
    <x v="6"/>
    <x v="0"/>
    <x v="0"/>
    <n v="4"/>
    <n v="7"/>
    <n v="142"/>
  </r>
  <r>
    <n v="744365"/>
    <s v="Mobile"/>
    <x v="0"/>
    <s v="Delivered"/>
    <d v="2019-03-06T07:26:09"/>
    <d v="2019-03-10T07:26:09"/>
    <d v="2019-03-11T07:26:09"/>
    <n v="30"/>
    <n v="125"/>
    <x v="4"/>
    <x v="5"/>
    <x v="0"/>
    <x v="0"/>
    <n v="-1"/>
    <n v="4"/>
    <n v="155"/>
  </r>
  <r>
    <n v="986147"/>
    <s v="Mobile"/>
    <x v="0"/>
    <s v="Delivered"/>
    <d v="2019-03-06T07:37:07"/>
    <d v="2019-03-12T07:37:07"/>
    <d v="2019-03-09T07:37:07"/>
    <n v="61"/>
    <n v="100"/>
    <x v="0"/>
    <x v="0"/>
    <x v="0"/>
    <x v="1"/>
    <n v="3"/>
    <n v="6"/>
    <n v="161"/>
  </r>
  <r>
    <n v="326927"/>
    <s v="Laptop"/>
    <x v="0"/>
    <s v="Delivered"/>
    <d v="2019-03-06T07:39:59"/>
    <d v="2019-03-11T07:39:59"/>
    <d v="2019-03-12T07:39:59"/>
    <n v="50"/>
    <n v="114"/>
    <x v="1"/>
    <x v="1"/>
    <x v="0"/>
    <x v="0"/>
    <n v="-1"/>
    <n v="5"/>
    <n v="164"/>
  </r>
  <r>
    <n v="46077"/>
    <s v="Mobile"/>
    <x v="0"/>
    <s v="Delivered"/>
    <d v="2019-03-06T07:42:24"/>
    <d v="2019-03-09T07:42:24"/>
    <d v="2019-03-12T07:42:24"/>
    <n v="0"/>
    <n v="124"/>
    <x v="3"/>
    <x v="9"/>
    <x v="1"/>
    <x v="0"/>
    <n v="-3"/>
    <n v="3"/>
    <n v="124"/>
  </r>
  <r>
    <n v="301298"/>
    <s v="Tablet"/>
    <x v="0"/>
    <s v="Delivered"/>
    <d v="2019-03-06T07:52:37"/>
    <d v="2019-03-09T07:52:37"/>
    <d v="2019-03-13T07:52:37"/>
    <n v="59"/>
    <n v="107"/>
    <x v="0"/>
    <x v="0"/>
    <x v="0"/>
    <x v="1"/>
    <n v="-4"/>
    <n v="3"/>
    <n v="166"/>
  </r>
  <r>
    <n v="678370"/>
    <s v="PC"/>
    <x v="1"/>
    <s v="Delivered"/>
    <d v="2019-03-06T07:56:12"/>
    <d v="2019-03-11T07:56:12"/>
    <d v="2019-03-09T07:56:12"/>
    <n v="37"/>
    <n v="109"/>
    <x v="1"/>
    <x v="6"/>
    <x v="0"/>
    <x v="0"/>
    <n v="2"/>
    <n v="5"/>
    <n v="146"/>
  </r>
  <r>
    <n v="566161"/>
    <s v="Laptop"/>
    <x v="0"/>
    <s v="Delivered"/>
    <d v="2019-03-06T08:03:53"/>
    <d v="2019-03-13T08:03:53"/>
    <d v="2019-03-10T08:03:53"/>
    <n v="48"/>
    <n v="113"/>
    <x v="2"/>
    <x v="8"/>
    <x v="0"/>
    <x v="0"/>
    <n v="3"/>
    <n v="7"/>
    <n v="161"/>
  </r>
  <r>
    <n v="500451"/>
    <s v="TV - 40 in"/>
    <x v="0"/>
    <s v="Delivered"/>
    <d v="2019-03-06T08:04:19"/>
    <d v="2019-03-11T08:04:19"/>
    <d v="2019-03-10T08:04:19"/>
    <n v="62"/>
    <n v="102"/>
    <x v="0"/>
    <x v="0"/>
    <x v="0"/>
    <x v="1"/>
    <n v="1"/>
    <n v="5"/>
    <n v="164"/>
  </r>
  <r>
    <n v="127447"/>
    <s v="Tablet"/>
    <x v="1"/>
    <s v="Delivered"/>
    <d v="2019-03-06T08:04:28"/>
    <d v="2019-03-08T08:04:28"/>
    <d v="2019-03-13T08:04:28"/>
    <n v="0"/>
    <n v="128"/>
    <x v="0"/>
    <x v="3"/>
    <x v="1"/>
    <x v="0"/>
    <n v="-5"/>
    <n v="2"/>
    <n v="128"/>
  </r>
  <r>
    <n v="220772"/>
    <s v="Laptop"/>
    <x v="0"/>
    <s v="Delivered"/>
    <d v="2019-03-06T08:07:48"/>
    <d v="2019-03-11T08:07:48"/>
    <d v="2019-03-11T08:07:48"/>
    <n v="0"/>
    <n v="127"/>
    <x v="3"/>
    <x v="9"/>
    <x v="1"/>
    <x v="1"/>
    <n v="0"/>
    <n v="5"/>
    <n v="127"/>
  </r>
  <r>
    <n v="182005"/>
    <s v="Laptop"/>
    <x v="1"/>
    <s v="Delivered"/>
    <d v="2019-03-06T08:10:02"/>
    <d v="2019-03-09T08:10:02"/>
    <d v="2019-03-11T08:10:02"/>
    <n v="49"/>
    <n v="113"/>
    <x v="1"/>
    <x v="6"/>
    <x v="0"/>
    <x v="0"/>
    <n v="-2"/>
    <n v="3"/>
    <n v="162"/>
  </r>
  <r>
    <n v="358993"/>
    <s v="TV - 50 in"/>
    <x v="0"/>
    <s v="Delivered"/>
    <d v="2019-03-06T08:14:12"/>
    <d v="2019-03-11T08:14:12"/>
    <d v="2019-03-09T08:14:12"/>
    <n v="0"/>
    <n v="125"/>
    <x v="3"/>
    <x v="9"/>
    <x v="1"/>
    <x v="0"/>
    <n v="2"/>
    <n v="5"/>
    <n v="125"/>
  </r>
  <r>
    <n v="854355"/>
    <s v="Mobile"/>
    <x v="1"/>
    <s v="Delivered"/>
    <d v="2019-03-06T08:21:58"/>
    <d v="2019-03-08T08:21:58"/>
    <d v="2019-03-13T08:21:58"/>
    <n v="61"/>
    <n v="109"/>
    <x v="3"/>
    <x v="4"/>
    <x v="0"/>
    <x v="1"/>
    <n v="-5"/>
    <n v="2"/>
    <n v="170"/>
  </r>
  <r>
    <n v="171605"/>
    <s v="PC"/>
    <x v="1"/>
    <s v="Delivered"/>
    <d v="2019-03-06T08:24:55"/>
    <d v="2019-03-10T08:24:55"/>
    <d v="2019-03-09T08:24:55"/>
    <n v="38"/>
    <n v="128"/>
    <x v="4"/>
    <x v="7"/>
    <x v="0"/>
    <x v="0"/>
    <n v="1"/>
    <n v="4"/>
    <n v="166"/>
  </r>
  <r>
    <n v="41971"/>
    <s v="Laptop"/>
    <x v="1"/>
    <s v="Delivered"/>
    <d v="2019-03-06T08:30:49"/>
    <d v="2019-03-10T08:30:49"/>
    <d v="2019-03-11T08:30:49"/>
    <n v="30"/>
    <n v="129"/>
    <x v="3"/>
    <x v="4"/>
    <x v="0"/>
    <x v="0"/>
    <n v="-1"/>
    <n v="4"/>
    <n v="159"/>
  </r>
  <r>
    <n v="364312"/>
    <s v="Mobile"/>
    <x v="0"/>
    <s v="Delivered"/>
    <d v="2019-03-06T08:40:55"/>
    <d v="2019-03-11T08:40:55"/>
    <d v="2019-03-12T08:40:55"/>
    <n v="70"/>
    <n v="87"/>
    <x v="1"/>
    <x v="1"/>
    <x v="0"/>
    <x v="1"/>
    <n v="-1"/>
    <n v="5"/>
    <n v="157"/>
  </r>
  <r>
    <n v="879140"/>
    <s v="Mobile"/>
    <x v="0"/>
    <s v="Delivered"/>
    <d v="2019-03-06T08:42:07"/>
    <d v="2019-03-08T08:42:07"/>
    <d v="2019-03-09T08:42:07"/>
    <n v="75"/>
    <n v="95"/>
    <x v="1"/>
    <x v="1"/>
    <x v="0"/>
    <x v="1"/>
    <n v="-1"/>
    <n v="2"/>
    <n v="170"/>
  </r>
  <r>
    <n v="649828"/>
    <s v="Gaming Console"/>
    <x v="1"/>
    <s v="Delivered"/>
    <d v="2019-03-06T08:46:11"/>
    <d v="2019-03-15T08:46:11"/>
    <d v="2019-03-11T08:46:11"/>
    <n v="37"/>
    <n v="122"/>
    <x v="4"/>
    <x v="7"/>
    <x v="0"/>
    <x v="1"/>
    <n v="4"/>
    <n v="9"/>
    <n v="159"/>
  </r>
  <r>
    <n v="750197"/>
    <s v="Mobile"/>
    <x v="0"/>
    <s v="Delivered"/>
    <d v="2019-03-06T08:48:22"/>
    <d v="2019-03-06T08:48:22"/>
    <d v="2019-03-10T08:48:22"/>
    <n v="0"/>
    <n v="124"/>
    <x v="3"/>
    <x v="9"/>
    <x v="1"/>
    <x v="0"/>
    <n v="-4"/>
    <n v="0"/>
    <n v="124"/>
  </r>
  <r>
    <n v="152990"/>
    <s v="TV - 32 in"/>
    <x v="1"/>
    <s v="Delivered"/>
    <d v="2019-03-06T08:49:30"/>
    <d v="2019-03-15T08:49:30"/>
    <d v="2019-03-10T08:49:30"/>
    <n v="40"/>
    <n v="122"/>
    <x v="3"/>
    <x v="4"/>
    <x v="0"/>
    <x v="0"/>
    <n v="5"/>
    <n v="9"/>
    <n v="162"/>
  </r>
  <r>
    <n v="419142"/>
    <s v="Laptop"/>
    <x v="1"/>
    <s v="Delivered"/>
    <d v="2019-03-06T08:50:16"/>
    <d v="2019-03-07T08:50:16"/>
    <d v="2019-03-11T08:50:16"/>
    <n v="0"/>
    <n v="106"/>
    <x v="0"/>
    <x v="3"/>
    <x v="1"/>
    <x v="1"/>
    <n v="-4"/>
    <n v="1"/>
    <n v="106"/>
  </r>
  <r>
    <n v="807576"/>
    <s v="TV - 32 in"/>
    <x v="1"/>
    <s v="Delivered"/>
    <d v="2019-03-06T08:55:27"/>
    <d v="2019-03-11T08:55:27"/>
    <d v="2019-03-09T08:55:27"/>
    <n v="43"/>
    <n v="111"/>
    <x v="1"/>
    <x v="6"/>
    <x v="0"/>
    <x v="1"/>
    <n v="2"/>
    <n v="5"/>
    <n v="154"/>
  </r>
  <r>
    <n v="724482"/>
    <s v="Laptop"/>
    <x v="1"/>
    <s v="Delivered"/>
    <d v="2019-03-06T08:55:57"/>
    <d v="2019-03-10T08:55:57"/>
    <d v="2019-03-13T08:55:57"/>
    <n v="0"/>
    <n v="121"/>
    <x v="0"/>
    <x v="3"/>
    <x v="1"/>
    <x v="0"/>
    <n v="-3"/>
    <n v="4"/>
    <n v="121"/>
  </r>
  <r>
    <n v="924171"/>
    <s v="Laptop"/>
    <x v="0"/>
    <s v="Delivered"/>
    <d v="2019-03-06T08:57:10"/>
    <d v="2019-03-11T08:57:10"/>
    <d v="2019-03-09T08:57:10"/>
    <n v="0"/>
    <n v="102"/>
    <x v="3"/>
    <x v="9"/>
    <x v="1"/>
    <x v="1"/>
    <n v="2"/>
    <n v="5"/>
    <n v="102"/>
  </r>
  <r>
    <n v="185004"/>
    <s v="PC"/>
    <x v="1"/>
    <s v="Delivered"/>
    <d v="2019-03-06T08:59:03"/>
    <d v="2019-03-09T08:59:03"/>
    <d v="2019-03-09T08:59:03"/>
    <n v="82"/>
    <n v="88"/>
    <x v="2"/>
    <x v="2"/>
    <x v="0"/>
    <x v="1"/>
    <n v="0"/>
    <n v="3"/>
    <n v="170"/>
  </r>
  <r>
    <n v="384798"/>
    <s v="Mobile"/>
    <x v="1"/>
    <s v="Delivered"/>
    <d v="2019-03-06T09:02:18"/>
    <d v="2019-03-10T09:02:18"/>
    <d v="2019-03-11T09:02:18"/>
    <n v="42"/>
    <n v="125"/>
    <x v="3"/>
    <x v="4"/>
    <x v="0"/>
    <x v="0"/>
    <n v="-1"/>
    <n v="4"/>
    <n v="167"/>
  </r>
  <r>
    <n v="214806"/>
    <s v="TV - 32 in"/>
    <x v="0"/>
    <s v="Delivered"/>
    <d v="2019-03-06T09:10:34"/>
    <d v="2019-03-09T09:10:34"/>
    <d v="2019-03-12T09:10:34"/>
    <n v="45"/>
    <n v="122"/>
    <x v="0"/>
    <x v="0"/>
    <x v="0"/>
    <x v="0"/>
    <n v="-3"/>
    <n v="3"/>
    <n v="167"/>
  </r>
  <r>
    <n v="515056"/>
    <s v="TV - 32 in"/>
    <x v="1"/>
    <s v="Delivered"/>
    <d v="2019-03-06T09:11:53"/>
    <d v="2019-03-09T09:11:53"/>
    <d v="2019-03-11T09:11:53"/>
    <n v="47"/>
    <n v="108"/>
    <x v="1"/>
    <x v="6"/>
    <x v="0"/>
    <x v="1"/>
    <n v="-2"/>
    <n v="3"/>
    <n v="155"/>
  </r>
  <r>
    <n v="906256"/>
    <s v="Mobile"/>
    <x v="0"/>
    <s v="Delivered"/>
    <d v="2019-03-06T09:21:15"/>
    <d v="2019-03-10T09:21:15"/>
    <d v="2019-03-12T09:21:15"/>
    <n v="64"/>
    <n v="94"/>
    <x v="1"/>
    <x v="1"/>
    <x v="0"/>
    <x v="1"/>
    <n v="-2"/>
    <n v="4"/>
    <n v="158"/>
  </r>
  <r>
    <n v="651880"/>
    <s v="Mobile"/>
    <x v="0"/>
    <s v="Delivered"/>
    <d v="2019-03-06T09:24:34"/>
    <d v="2019-03-09T09:24:34"/>
    <d v="2019-03-11T09:24:34"/>
    <n v="27"/>
    <n v="127"/>
    <x v="0"/>
    <x v="0"/>
    <x v="0"/>
    <x v="1"/>
    <n v="-2"/>
    <n v="3"/>
    <n v="154"/>
  </r>
  <r>
    <n v="727582"/>
    <s v="Mobile"/>
    <x v="0"/>
    <s v="Delivered"/>
    <d v="2019-03-06T09:44:49"/>
    <d v="2019-03-13T09:44:49"/>
    <d v="2019-03-13T09:44:49"/>
    <n v="38"/>
    <n v="122"/>
    <x v="0"/>
    <x v="0"/>
    <x v="0"/>
    <x v="0"/>
    <n v="0"/>
    <n v="7"/>
    <n v="160"/>
  </r>
  <r>
    <n v="753588"/>
    <s v="TV - 32 in"/>
    <x v="0"/>
    <s v="Delivered"/>
    <d v="2019-03-06T09:52:52"/>
    <d v="2019-03-08T09:52:52"/>
    <d v="2019-03-09T09:52:52"/>
    <n v="0"/>
    <n v="125"/>
    <x v="3"/>
    <x v="9"/>
    <x v="1"/>
    <x v="1"/>
    <n v="-1"/>
    <n v="2"/>
    <n v="125"/>
  </r>
  <r>
    <n v="245747"/>
    <s v="Tablet"/>
    <x v="1"/>
    <s v="Delivered"/>
    <d v="2019-03-06T09:58:04"/>
    <d v="2019-03-11T09:58:04"/>
    <d v="2019-03-10T09:58:04"/>
    <n v="31"/>
    <n v="106"/>
    <x v="1"/>
    <x v="6"/>
    <x v="0"/>
    <x v="0"/>
    <n v="1"/>
    <n v="5"/>
    <n v="137"/>
  </r>
  <r>
    <n v="767592"/>
    <s v="TV - 32 in"/>
    <x v="0"/>
    <s v="Delivered"/>
    <d v="2019-03-06T10:01:24"/>
    <d v="2019-03-13T10:01:24"/>
    <d v="2019-03-09T10:01:24"/>
    <n v="77"/>
    <n v="91"/>
    <x v="2"/>
    <x v="8"/>
    <x v="0"/>
    <x v="1"/>
    <n v="4"/>
    <n v="7"/>
    <n v="168"/>
  </r>
  <r>
    <n v="758665"/>
    <s v="Mobile"/>
    <x v="1"/>
    <s v="Delivered"/>
    <d v="2019-03-06T10:04:56"/>
    <d v="2019-03-08T10:04:56"/>
    <d v="2019-03-09T10:04:56"/>
    <n v="0"/>
    <n v="124"/>
    <x v="0"/>
    <x v="3"/>
    <x v="1"/>
    <x v="0"/>
    <n v="-1"/>
    <n v="2"/>
    <n v="124"/>
  </r>
  <r>
    <n v="337345"/>
    <s v="Laptop"/>
    <x v="1"/>
    <s v="Delivered"/>
    <d v="2019-03-06T10:10:04"/>
    <d v="2019-03-10T10:10:04"/>
    <d v="2019-03-13T10:10:04"/>
    <n v="28"/>
    <n v="122"/>
    <x v="3"/>
    <x v="4"/>
    <x v="0"/>
    <x v="0"/>
    <n v="-3"/>
    <n v="4"/>
    <n v="150"/>
  </r>
  <r>
    <n v="351175"/>
    <s v="PC"/>
    <x v="0"/>
    <s v="Delivered"/>
    <d v="2019-03-06T10:14:42"/>
    <d v="2019-03-12T10:14:42"/>
    <d v="2019-03-12T10:14:42"/>
    <n v="83"/>
    <n v="107"/>
    <x v="4"/>
    <x v="5"/>
    <x v="0"/>
    <x v="1"/>
    <n v="0"/>
    <n v="6"/>
    <n v="190"/>
  </r>
  <r>
    <n v="227850"/>
    <s v="Mobile"/>
    <x v="0"/>
    <s v="Delivered"/>
    <d v="2019-03-06T10:18:21"/>
    <d v="2019-03-15T10:18:21"/>
    <d v="2019-03-12T10:18:21"/>
    <n v="34"/>
    <n v="124"/>
    <x v="0"/>
    <x v="0"/>
    <x v="0"/>
    <x v="0"/>
    <n v="3"/>
    <n v="9"/>
    <n v="158"/>
  </r>
  <r>
    <n v="593068"/>
    <s v="Mobile"/>
    <x v="0"/>
    <s v="Delivered"/>
    <d v="2019-03-06T10:19:23"/>
    <d v="2019-03-09T10:19:23"/>
    <d v="2019-03-13T10:19:23"/>
    <n v="71"/>
    <n v="91"/>
    <x v="1"/>
    <x v="1"/>
    <x v="0"/>
    <x v="1"/>
    <n v="-4"/>
    <n v="3"/>
    <n v="162"/>
  </r>
  <r>
    <n v="704075"/>
    <s v="TV - 50 in"/>
    <x v="0"/>
    <s v="Delivered"/>
    <d v="2019-03-06T10:19:49"/>
    <d v="2019-03-09T10:19:49"/>
    <d v="2019-03-11T10:19:49"/>
    <n v="38"/>
    <n v="115"/>
    <x v="1"/>
    <x v="1"/>
    <x v="0"/>
    <x v="0"/>
    <n v="-2"/>
    <n v="3"/>
    <n v="153"/>
  </r>
  <r>
    <n v="367048"/>
    <s v="Gaming Console"/>
    <x v="1"/>
    <s v="Delivered"/>
    <d v="2019-03-06T10:20:00"/>
    <d v="2019-03-09T10:20:00"/>
    <d v="2019-03-11T10:20:00"/>
    <n v="37"/>
    <n v="111"/>
    <x v="2"/>
    <x v="2"/>
    <x v="0"/>
    <x v="1"/>
    <n v="-2"/>
    <n v="3"/>
    <n v="148"/>
  </r>
  <r>
    <n v="644659"/>
    <s v="Mobile"/>
    <x v="0"/>
    <s v="Delivered"/>
    <d v="2019-03-06T10:27:21"/>
    <d v="2019-03-13T10:27:21"/>
    <d v="2019-03-10T10:27:21"/>
    <n v="42"/>
    <n v="107"/>
    <x v="2"/>
    <x v="8"/>
    <x v="0"/>
    <x v="0"/>
    <n v="3"/>
    <n v="7"/>
    <n v="149"/>
  </r>
  <r>
    <n v="866026"/>
    <s v="Laptop"/>
    <x v="0"/>
    <s v="Delivered"/>
    <d v="2019-03-06T10:46:16"/>
    <d v="2019-03-11T10:46:16"/>
    <d v="2019-03-11T10:46:16"/>
    <n v="30"/>
    <n v="112"/>
    <x v="1"/>
    <x v="1"/>
    <x v="0"/>
    <x v="0"/>
    <n v="0"/>
    <n v="5"/>
    <n v="142"/>
  </r>
  <r>
    <n v="369239"/>
    <s v="Tablet"/>
    <x v="1"/>
    <s v="Delivered"/>
    <d v="2019-03-06T10:49:19"/>
    <d v="2019-03-13T10:49:19"/>
    <d v="2019-03-12T10:49:19"/>
    <n v="35"/>
    <n v="112"/>
    <x v="1"/>
    <x v="6"/>
    <x v="0"/>
    <x v="0"/>
    <n v="1"/>
    <n v="7"/>
    <n v="147"/>
  </r>
  <r>
    <n v="726485"/>
    <s v="Mobile"/>
    <x v="1"/>
    <s v="Delivered"/>
    <d v="2019-03-06T10:57:59"/>
    <d v="2019-03-07T10:57:59"/>
    <d v="2019-03-11T10:57:59"/>
    <n v="0"/>
    <n v="130"/>
    <x v="0"/>
    <x v="3"/>
    <x v="1"/>
    <x v="0"/>
    <n v="-4"/>
    <n v="1"/>
    <n v="130"/>
  </r>
  <r>
    <n v="988612"/>
    <s v="Mobile"/>
    <x v="0"/>
    <s v="Delivered"/>
    <d v="2019-03-06T11:07:10"/>
    <d v="2019-03-11T11:07:10"/>
    <d v="2019-03-10T11:07:10"/>
    <n v="0"/>
    <n v="129"/>
    <x v="3"/>
    <x v="9"/>
    <x v="1"/>
    <x v="1"/>
    <n v="1"/>
    <n v="5"/>
    <n v="129"/>
  </r>
  <r>
    <n v="817711"/>
    <s v="TV - 50 in"/>
    <x v="1"/>
    <s v="Delivered"/>
    <d v="2019-03-06T11:13:46"/>
    <d v="2019-03-07T11:13:46"/>
    <d v="2019-03-11T11:13:46"/>
    <n v="0"/>
    <n v="124"/>
    <x v="0"/>
    <x v="3"/>
    <x v="1"/>
    <x v="0"/>
    <n v="-4"/>
    <n v="1"/>
    <n v="124"/>
  </r>
  <r>
    <n v="384966"/>
    <s v="Laptop"/>
    <x v="1"/>
    <s v="Delivered"/>
    <d v="2019-03-06T11:14:18"/>
    <d v="2019-03-14T11:14:18"/>
    <d v="2019-03-10T11:14:18"/>
    <n v="86"/>
    <n v="102"/>
    <x v="4"/>
    <x v="7"/>
    <x v="0"/>
    <x v="1"/>
    <n v="4"/>
    <n v="8"/>
    <n v="188"/>
  </r>
  <r>
    <n v="658505"/>
    <s v="Gaming Console"/>
    <x v="1"/>
    <s v="Delivered"/>
    <d v="2019-03-06T11:19:05"/>
    <d v="2019-03-15T11:19:05"/>
    <d v="2019-03-12T11:19:05"/>
    <n v="26"/>
    <n v="128"/>
    <x v="3"/>
    <x v="4"/>
    <x v="0"/>
    <x v="0"/>
    <n v="3"/>
    <n v="9"/>
    <n v="154"/>
  </r>
  <r>
    <n v="210693"/>
    <s v="Laptop"/>
    <x v="1"/>
    <s v="Delivered"/>
    <d v="2019-03-06T11:28:53"/>
    <d v="2019-03-09T11:28:53"/>
    <d v="2019-03-11T11:28:53"/>
    <n v="0"/>
    <n v="120"/>
    <x v="0"/>
    <x v="3"/>
    <x v="1"/>
    <x v="0"/>
    <n v="-2"/>
    <n v="3"/>
    <n v="120"/>
  </r>
  <r>
    <n v="103097"/>
    <s v="Tablet"/>
    <x v="1"/>
    <s v="Delivered"/>
    <d v="2019-03-06T11:29:15"/>
    <d v="2019-03-11T11:29:15"/>
    <d v="2019-03-11T11:29:15"/>
    <n v="0"/>
    <n v="123"/>
    <x v="0"/>
    <x v="3"/>
    <x v="1"/>
    <x v="0"/>
    <n v="0"/>
    <n v="5"/>
    <n v="123"/>
  </r>
  <r>
    <n v="708965"/>
    <s v="Laptop"/>
    <x v="1"/>
    <s v="Delivered"/>
    <d v="2019-03-06T11:37:33"/>
    <d v="2019-03-16T11:37:33"/>
    <d v="2019-03-12T11:37:33"/>
    <n v="43"/>
    <n v="126"/>
    <x v="3"/>
    <x v="4"/>
    <x v="0"/>
    <x v="0"/>
    <n v="4"/>
    <n v="10"/>
    <n v="169"/>
  </r>
  <r>
    <n v="293951"/>
    <s v="Mobile"/>
    <x v="0"/>
    <s v="Delivered"/>
    <d v="2019-03-06T11:42:39"/>
    <d v="2019-03-11T11:42:39"/>
    <d v="2019-03-11T11:42:39"/>
    <n v="0"/>
    <n v="108"/>
    <x v="3"/>
    <x v="9"/>
    <x v="1"/>
    <x v="1"/>
    <n v="0"/>
    <n v="5"/>
    <n v="108"/>
  </r>
  <r>
    <n v="39978"/>
    <s v="PC"/>
    <x v="1"/>
    <s v="Delivered"/>
    <d v="2019-03-06T11:48:17"/>
    <d v="2019-03-12T11:48:17"/>
    <d v="2019-03-13T11:48:17"/>
    <n v="66"/>
    <n v="90"/>
    <x v="2"/>
    <x v="2"/>
    <x v="0"/>
    <x v="1"/>
    <n v="-1"/>
    <n v="6"/>
    <n v="156"/>
  </r>
  <r>
    <n v="451113"/>
    <s v="Gaming Console"/>
    <x v="0"/>
    <s v="Delivered"/>
    <d v="2019-03-06T11:50:47"/>
    <d v="2019-03-14T11:50:47"/>
    <d v="2019-03-10T11:50:47"/>
    <n v="44"/>
    <n v="121"/>
    <x v="0"/>
    <x v="0"/>
    <x v="0"/>
    <x v="0"/>
    <n v="4"/>
    <n v="8"/>
    <n v="165"/>
  </r>
  <r>
    <n v="915579"/>
    <s v="Tablet"/>
    <x v="1"/>
    <s v="Delivered"/>
    <d v="2019-03-06T11:51:42"/>
    <d v="2019-03-15T11:51:42"/>
    <d v="2019-03-09T11:51:42"/>
    <n v="44"/>
    <n v="114"/>
    <x v="1"/>
    <x v="6"/>
    <x v="0"/>
    <x v="0"/>
    <n v="6"/>
    <n v="9"/>
    <n v="158"/>
  </r>
  <r>
    <n v="93933"/>
    <s v="Mobile"/>
    <x v="1"/>
    <s v="Delivered"/>
    <d v="2019-03-06T11:52:00"/>
    <d v="2019-03-10T11:52:00"/>
    <d v="2019-03-13T11:52:00"/>
    <n v="35"/>
    <n v="108"/>
    <x v="2"/>
    <x v="2"/>
    <x v="0"/>
    <x v="0"/>
    <n v="-3"/>
    <n v="4"/>
    <n v="143"/>
  </r>
  <r>
    <n v="251931"/>
    <s v="Tablet"/>
    <x v="0"/>
    <s v="Delivered"/>
    <d v="2019-03-06T11:57:22"/>
    <d v="2019-03-10T11:57:22"/>
    <d v="2019-03-12T11:57:22"/>
    <n v="59"/>
    <n v="94"/>
    <x v="1"/>
    <x v="1"/>
    <x v="0"/>
    <x v="1"/>
    <n v="-2"/>
    <n v="4"/>
    <n v="153"/>
  </r>
  <r>
    <n v="314947"/>
    <s v="Laptop"/>
    <x v="1"/>
    <s v="Delivered"/>
    <d v="2019-03-06T11:58:25"/>
    <d v="2019-03-12T11:58:25"/>
    <d v="2019-03-12T11:58:25"/>
    <n v="26"/>
    <n v="128"/>
    <x v="3"/>
    <x v="4"/>
    <x v="0"/>
    <x v="0"/>
    <n v="0"/>
    <n v="6"/>
    <n v="154"/>
  </r>
  <r>
    <n v="338024"/>
    <s v="PC"/>
    <x v="0"/>
    <s v="Delivered"/>
    <d v="2019-03-06T12:09:39"/>
    <d v="2019-03-08T12:09:39"/>
    <d v="2019-03-12T12:09:39"/>
    <n v="71"/>
    <n v="95"/>
    <x v="1"/>
    <x v="1"/>
    <x v="0"/>
    <x v="1"/>
    <n v="-4"/>
    <n v="2"/>
    <n v="166"/>
  </r>
  <r>
    <n v="798001"/>
    <s v="Tablet"/>
    <x v="0"/>
    <s v="Delivered"/>
    <d v="2019-03-06T12:14:00"/>
    <d v="2019-03-11T12:14:00"/>
    <d v="2019-03-12T12:14:00"/>
    <n v="0"/>
    <n v="121"/>
    <x v="3"/>
    <x v="9"/>
    <x v="1"/>
    <x v="0"/>
    <n v="-1"/>
    <n v="5"/>
    <n v="121"/>
  </r>
  <r>
    <n v="173984"/>
    <s v="Tablet"/>
    <x v="0"/>
    <s v="Delivered"/>
    <d v="2019-03-06T12:14:34"/>
    <d v="2019-03-09T12:14:34"/>
    <d v="2019-03-10T12:14:34"/>
    <n v="42"/>
    <n v="129"/>
    <x v="0"/>
    <x v="0"/>
    <x v="0"/>
    <x v="1"/>
    <n v="-1"/>
    <n v="3"/>
    <n v="171"/>
  </r>
  <r>
    <n v="823141"/>
    <s v="Mobile"/>
    <x v="0"/>
    <s v="Delivered"/>
    <d v="2019-03-06T12:16:05"/>
    <d v="2019-03-07T12:16:05"/>
    <d v="2019-03-11T12:16:05"/>
    <n v="0"/>
    <n v="121"/>
    <x v="3"/>
    <x v="9"/>
    <x v="1"/>
    <x v="0"/>
    <n v="-4"/>
    <n v="1"/>
    <n v="121"/>
  </r>
  <r>
    <n v="807559"/>
    <s v="Laptop"/>
    <x v="1"/>
    <s v="Delivered"/>
    <d v="2019-03-06T12:19:25"/>
    <d v="2019-03-10T12:19:25"/>
    <d v="2019-03-09T12:19:25"/>
    <n v="30"/>
    <n v="112"/>
    <x v="2"/>
    <x v="2"/>
    <x v="0"/>
    <x v="0"/>
    <n v="1"/>
    <n v="4"/>
    <n v="142"/>
  </r>
  <r>
    <n v="606097"/>
    <s v="Laptop"/>
    <x v="0"/>
    <s v="Delivered"/>
    <d v="2019-03-06T12:28:38"/>
    <d v="2019-03-12T12:28:38"/>
    <d v="2019-03-09T12:28:38"/>
    <n v="66"/>
    <n v="94"/>
    <x v="1"/>
    <x v="1"/>
    <x v="0"/>
    <x v="1"/>
    <n v="3"/>
    <n v="6"/>
    <n v="160"/>
  </r>
  <r>
    <n v="137068"/>
    <s v="Mobile"/>
    <x v="0"/>
    <s v="Delivered"/>
    <d v="2019-03-06T12:44:47"/>
    <d v="2019-03-11T12:44:47"/>
    <d v="2019-03-12T12:44:47"/>
    <n v="47"/>
    <n v="126"/>
    <x v="0"/>
    <x v="0"/>
    <x v="0"/>
    <x v="1"/>
    <n v="-1"/>
    <n v="5"/>
    <n v="173"/>
  </r>
  <r>
    <n v="803054"/>
    <s v="PC"/>
    <x v="1"/>
    <s v="Delivered"/>
    <d v="2019-03-06T12:51:22"/>
    <d v="2019-03-08T12:51:22"/>
    <d v="2019-03-12T12:51:22"/>
    <n v="78"/>
    <n v="92"/>
    <x v="1"/>
    <x v="6"/>
    <x v="0"/>
    <x v="1"/>
    <n v="-4"/>
    <n v="2"/>
    <n v="170"/>
  </r>
  <r>
    <n v="89042"/>
    <s v="Mobile"/>
    <x v="1"/>
    <s v="Delivered"/>
    <d v="2019-03-06T13:04:13"/>
    <d v="2019-03-09T13:04:13"/>
    <d v="2019-03-12T13:04:13"/>
    <n v="0"/>
    <n v="124"/>
    <x v="0"/>
    <x v="3"/>
    <x v="1"/>
    <x v="0"/>
    <n v="-3"/>
    <n v="3"/>
    <n v="124"/>
  </r>
  <r>
    <n v="45804"/>
    <s v="Tablet"/>
    <x v="0"/>
    <s v="Delivered"/>
    <d v="2019-03-06T13:08:53"/>
    <d v="2019-03-14T13:08:53"/>
    <d v="2019-03-12T13:08:53"/>
    <n v="69"/>
    <n v="109"/>
    <x v="4"/>
    <x v="5"/>
    <x v="0"/>
    <x v="1"/>
    <n v="2"/>
    <n v="8"/>
    <n v="178"/>
  </r>
  <r>
    <n v="481102"/>
    <s v="Mobile"/>
    <x v="1"/>
    <s v="Delivered"/>
    <d v="2019-03-06T13:13:01"/>
    <d v="2019-03-09T13:13:01"/>
    <d v="2019-03-13T13:13:01"/>
    <n v="62"/>
    <n v="104"/>
    <x v="3"/>
    <x v="4"/>
    <x v="0"/>
    <x v="1"/>
    <n v="-4"/>
    <n v="3"/>
    <n v="166"/>
  </r>
  <r>
    <n v="539717"/>
    <s v="Mobile"/>
    <x v="1"/>
    <s v="Delivered"/>
    <d v="2019-03-06T13:13:43"/>
    <d v="2019-03-08T13:13:43"/>
    <d v="2019-03-11T13:13:43"/>
    <n v="44"/>
    <n v="109"/>
    <x v="2"/>
    <x v="2"/>
    <x v="0"/>
    <x v="0"/>
    <n v="-3"/>
    <n v="2"/>
    <n v="153"/>
  </r>
  <r>
    <n v="77800"/>
    <s v="PC"/>
    <x v="0"/>
    <s v="Delivered"/>
    <d v="2019-03-06T13:14:12"/>
    <d v="2019-03-08T13:14:12"/>
    <d v="2019-03-13T13:14:12"/>
    <n v="46"/>
    <n v="124"/>
    <x v="0"/>
    <x v="0"/>
    <x v="0"/>
    <x v="1"/>
    <n v="-5"/>
    <n v="2"/>
    <n v="170"/>
  </r>
  <r>
    <n v="590860"/>
    <s v="TV - 32 in"/>
    <x v="0"/>
    <s v="Delivered"/>
    <d v="2019-03-06T13:23:42"/>
    <d v="2019-03-10T13:23:42"/>
    <d v="2019-03-10T13:23:42"/>
    <n v="61"/>
    <n v="107"/>
    <x v="4"/>
    <x v="5"/>
    <x v="0"/>
    <x v="1"/>
    <n v="0"/>
    <n v="4"/>
    <n v="168"/>
  </r>
  <r>
    <n v="643068"/>
    <s v="Mobile"/>
    <x v="1"/>
    <s v="Delivered"/>
    <d v="2019-03-06T13:27:58"/>
    <d v="2019-03-06T13:27:58"/>
    <d v="2019-03-09T13:27:58"/>
    <n v="0"/>
    <n v="124"/>
    <x v="0"/>
    <x v="3"/>
    <x v="1"/>
    <x v="1"/>
    <n v="-3"/>
    <n v="0"/>
    <n v="124"/>
  </r>
  <r>
    <n v="563095"/>
    <s v="PC"/>
    <x v="1"/>
    <s v="Delivered"/>
    <d v="2019-03-06T13:30:32"/>
    <d v="2019-03-12T13:30:32"/>
    <d v="2019-03-09T13:30:32"/>
    <n v="0"/>
    <n v="121"/>
    <x v="0"/>
    <x v="3"/>
    <x v="1"/>
    <x v="0"/>
    <n v="3"/>
    <n v="6"/>
    <n v="121"/>
  </r>
  <r>
    <n v="132007"/>
    <s v="Laptop"/>
    <x v="1"/>
    <s v="Delivered"/>
    <d v="2019-03-06T13:32:28"/>
    <d v="2019-03-12T13:32:28"/>
    <d v="2019-03-09T13:32:28"/>
    <n v="45"/>
    <n v="121"/>
    <x v="4"/>
    <x v="7"/>
    <x v="0"/>
    <x v="0"/>
    <n v="3"/>
    <n v="6"/>
    <n v="166"/>
  </r>
  <r>
    <n v="572740"/>
    <s v="Tablet"/>
    <x v="1"/>
    <s v="Delivered"/>
    <d v="2019-03-06T13:33:06"/>
    <d v="2019-03-11T13:33:06"/>
    <d v="2019-03-11T13:33:06"/>
    <n v="30"/>
    <n v="125"/>
    <x v="4"/>
    <x v="7"/>
    <x v="0"/>
    <x v="1"/>
    <n v="0"/>
    <n v="5"/>
    <n v="155"/>
  </r>
  <r>
    <n v="830252"/>
    <s v="Mobile"/>
    <x v="0"/>
    <s v="Delivered"/>
    <d v="2019-03-06T13:40:31"/>
    <d v="2019-03-06T13:40:31"/>
    <d v="2019-03-12T13:40:31"/>
    <n v="0"/>
    <n v="120"/>
    <x v="3"/>
    <x v="9"/>
    <x v="1"/>
    <x v="1"/>
    <n v="-6"/>
    <n v="0"/>
    <n v="120"/>
  </r>
  <r>
    <n v="348761"/>
    <s v="Mobile"/>
    <x v="1"/>
    <s v="Delivered"/>
    <d v="2019-03-06T13:49:39"/>
    <d v="2019-03-14T13:49:39"/>
    <d v="2019-03-09T13:49:39"/>
    <n v="49"/>
    <n v="124"/>
    <x v="3"/>
    <x v="4"/>
    <x v="0"/>
    <x v="0"/>
    <n v="5"/>
    <n v="8"/>
    <n v="173"/>
  </r>
  <r>
    <n v="725024"/>
    <s v="TV - 32 in"/>
    <x v="1"/>
    <s v="Delivered"/>
    <d v="2019-03-06T13:51:12"/>
    <d v="2019-03-12T13:51:12"/>
    <d v="2019-03-09T13:51:12"/>
    <n v="50"/>
    <n v="126"/>
    <x v="3"/>
    <x v="4"/>
    <x v="0"/>
    <x v="1"/>
    <n v="3"/>
    <n v="6"/>
    <n v="176"/>
  </r>
  <r>
    <n v="194778"/>
    <s v="PC"/>
    <x v="1"/>
    <s v="Delivered"/>
    <d v="2019-03-06T13:53:55"/>
    <d v="2019-03-11T13:53:55"/>
    <d v="2019-03-09T13:53:55"/>
    <n v="26"/>
    <n v="115"/>
    <x v="2"/>
    <x v="2"/>
    <x v="0"/>
    <x v="0"/>
    <n v="2"/>
    <n v="5"/>
    <n v="141"/>
  </r>
  <r>
    <n v="330525"/>
    <s v="TV - 40 in"/>
    <x v="0"/>
    <s v="Delivered"/>
    <d v="2019-03-06T14:12:37"/>
    <d v="2019-03-08T14:12:37"/>
    <d v="2019-03-11T14:12:37"/>
    <n v="82"/>
    <n v="101"/>
    <x v="0"/>
    <x v="0"/>
    <x v="0"/>
    <x v="1"/>
    <n v="-3"/>
    <n v="2"/>
    <n v="183"/>
  </r>
  <r>
    <n v="920939"/>
    <s v="PC"/>
    <x v="0"/>
    <s v="Delivered"/>
    <d v="2019-03-06T14:15:09"/>
    <d v="2019-03-12T14:15:09"/>
    <d v="2019-03-13T14:15:09"/>
    <n v="38"/>
    <n v="129"/>
    <x v="4"/>
    <x v="5"/>
    <x v="0"/>
    <x v="0"/>
    <n v="-1"/>
    <n v="6"/>
    <n v="167"/>
  </r>
  <r>
    <n v="931422"/>
    <s v="Gaming Console"/>
    <x v="1"/>
    <s v="Delivered"/>
    <d v="2019-03-06T14:15:11"/>
    <d v="2019-03-13T14:15:11"/>
    <d v="2019-03-11T14:15:11"/>
    <n v="44"/>
    <n v="114"/>
    <x v="1"/>
    <x v="6"/>
    <x v="0"/>
    <x v="0"/>
    <n v="2"/>
    <n v="7"/>
    <n v="158"/>
  </r>
  <r>
    <n v="36096"/>
    <s v="Mobile"/>
    <x v="1"/>
    <s v="Delivered"/>
    <d v="2019-03-06T14:23:46"/>
    <d v="2019-03-14T14:23:46"/>
    <d v="2019-03-11T14:23:46"/>
    <n v="38"/>
    <n v="108"/>
    <x v="2"/>
    <x v="2"/>
    <x v="0"/>
    <x v="1"/>
    <n v="3"/>
    <n v="8"/>
    <n v="146"/>
  </r>
  <r>
    <n v="191728"/>
    <s v="Tablet"/>
    <x v="1"/>
    <s v="Delivered"/>
    <d v="2019-03-06T14:30:04"/>
    <d v="2019-03-14T14:30:04"/>
    <d v="2019-03-09T14:30:04"/>
    <n v="30"/>
    <n v="124"/>
    <x v="4"/>
    <x v="7"/>
    <x v="0"/>
    <x v="1"/>
    <n v="5"/>
    <n v="8"/>
    <n v="154"/>
  </r>
  <r>
    <n v="192708"/>
    <s v="Mobile"/>
    <x v="0"/>
    <s v="Delivered"/>
    <d v="2019-03-06T14:35:39"/>
    <d v="2019-03-09T14:35:39"/>
    <d v="2019-03-11T14:35:39"/>
    <n v="70"/>
    <n v="93"/>
    <x v="2"/>
    <x v="8"/>
    <x v="0"/>
    <x v="1"/>
    <n v="-2"/>
    <n v="3"/>
    <n v="163"/>
  </r>
  <r>
    <n v="384739"/>
    <s v="Mobile"/>
    <x v="0"/>
    <s v="Delivered"/>
    <d v="2019-03-06T14:43:08"/>
    <d v="2019-03-10T14:43:08"/>
    <d v="2019-03-11T14:43:08"/>
    <n v="69"/>
    <n v="87"/>
    <x v="2"/>
    <x v="8"/>
    <x v="0"/>
    <x v="1"/>
    <n v="-1"/>
    <n v="4"/>
    <n v="156"/>
  </r>
  <r>
    <n v="534045"/>
    <s v="Mobile"/>
    <x v="1"/>
    <s v="Delivered"/>
    <d v="2019-03-06T14:45:44"/>
    <d v="2019-03-12T14:45:44"/>
    <d v="2019-03-11T14:45:44"/>
    <n v="39"/>
    <n v="110"/>
    <x v="1"/>
    <x v="6"/>
    <x v="0"/>
    <x v="0"/>
    <n v="1"/>
    <n v="6"/>
    <n v="149"/>
  </r>
  <r>
    <n v="170422"/>
    <s v="Laptop"/>
    <x v="0"/>
    <s v="Delivered"/>
    <d v="2019-03-06T14:46:41"/>
    <d v="2019-03-11T14:46:41"/>
    <d v="2019-03-12T14:46:41"/>
    <n v="36"/>
    <n v="129"/>
    <x v="0"/>
    <x v="0"/>
    <x v="0"/>
    <x v="0"/>
    <n v="-1"/>
    <n v="5"/>
    <n v="165"/>
  </r>
  <r>
    <n v="549037"/>
    <s v="Tablet"/>
    <x v="0"/>
    <s v="Delivered"/>
    <d v="2019-03-06T14:48:54"/>
    <d v="2019-03-11T14:48:54"/>
    <d v="2019-03-09T14:48:54"/>
    <n v="38"/>
    <n v="126"/>
    <x v="0"/>
    <x v="0"/>
    <x v="0"/>
    <x v="0"/>
    <n v="2"/>
    <n v="5"/>
    <n v="164"/>
  </r>
  <r>
    <n v="910825"/>
    <s v="Mobile"/>
    <x v="1"/>
    <s v="Delivered"/>
    <d v="2019-03-06T14:49:44"/>
    <d v="2019-03-11T14:49:44"/>
    <d v="2019-03-09T14:49:44"/>
    <n v="39"/>
    <n v="108"/>
    <x v="1"/>
    <x v="6"/>
    <x v="0"/>
    <x v="0"/>
    <n v="2"/>
    <n v="5"/>
    <n v="147"/>
  </r>
  <r>
    <n v="911492"/>
    <s v="PC"/>
    <x v="1"/>
    <s v="Delivered"/>
    <d v="2019-03-06T14:49:56"/>
    <d v="2019-03-12T14:49:56"/>
    <d v="2019-03-13T14:49:56"/>
    <n v="33"/>
    <n v="105"/>
    <x v="1"/>
    <x v="6"/>
    <x v="0"/>
    <x v="1"/>
    <n v="-1"/>
    <n v="6"/>
    <n v="138"/>
  </r>
  <r>
    <n v="762747"/>
    <s v="Mobile"/>
    <x v="0"/>
    <s v="Delivered"/>
    <d v="2019-03-06T14:50:14"/>
    <d v="2019-03-09T14:50:14"/>
    <d v="2019-03-11T14:50:14"/>
    <n v="38"/>
    <n v="120"/>
    <x v="0"/>
    <x v="0"/>
    <x v="0"/>
    <x v="0"/>
    <n v="-2"/>
    <n v="3"/>
    <n v="158"/>
  </r>
  <r>
    <n v="730307"/>
    <s v="PC"/>
    <x v="1"/>
    <s v="Delivered"/>
    <d v="2019-03-06T14:51:23"/>
    <d v="2019-03-13T14:51:23"/>
    <d v="2019-03-10T14:51:23"/>
    <n v="47"/>
    <n v="127"/>
    <x v="3"/>
    <x v="4"/>
    <x v="0"/>
    <x v="0"/>
    <n v="3"/>
    <n v="7"/>
    <n v="174"/>
  </r>
  <r>
    <n v="509788"/>
    <s v="PC"/>
    <x v="1"/>
    <s v="Delivered"/>
    <d v="2019-03-06T14:53:49"/>
    <d v="2019-03-14T14:53:49"/>
    <d v="2019-03-11T14:53:49"/>
    <n v="50"/>
    <n v="122"/>
    <x v="4"/>
    <x v="7"/>
    <x v="0"/>
    <x v="1"/>
    <n v="3"/>
    <n v="8"/>
    <n v="172"/>
  </r>
  <r>
    <n v="203713"/>
    <s v="Laptop"/>
    <x v="1"/>
    <s v="Delivered"/>
    <d v="2019-03-06T15:00:34"/>
    <d v="2019-03-12T15:00:34"/>
    <d v="2019-03-13T15:00:34"/>
    <n v="32"/>
    <n v="112"/>
    <x v="1"/>
    <x v="6"/>
    <x v="0"/>
    <x v="0"/>
    <n v="-1"/>
    <n v="6"/>
    <n v="144"/>
  </r>
  <r>
    <n v="359506"/>
    <s v="Gaming Console"/>
    <x v="0"/>
    <s v="Delivered"/>
    <d v="2019-03-06T15:18:40"/>
    <d v="2019-03-12T15:18:40"/>
    <d v="2019-03-09T15:18:40"/>
    <n v="40"/>
    <n v="107"/>
    <x v="1"/>
    <x v="1"/>
    <x v="0"/>
    <x v="0"/>
    <n v="3"/>
    <n v="6"/>
    <n v="147"/>
  </r>
  <r>
    <n v="987898"/>
    <s v="Laptop"/>
    <x v="1"/>
    <s v="Delivered"/>
    <d v="2019-03-06T15:19:33"/>
    <d v="2019-03-11T15:19:33"/>
    <d v="2019-03-11T15:19:33"/>
    <n v="45"/>
    <n v="107"/>
    <x v="1"/>
    <x v="6"/>
    <x v="0"/>
    <x v="0"/>
    <n v="0"/>
    <n v="5"/>
    <n v="152"/>
  </r>
  <r>
    <n v="340634"/>
    <s v="PC"/>
    <x v="1"/>
    <s v="Delivered"/>
    <d v="2019-03-06T15:22:44"/>
    <d v="2019-03-15T15:22:44"/>
    <d v="2019-03-09T15:22:44"/>
    <n v="34"/>
    <n v="113"/>
    <x v="1"/>
    <x v="6"/>
    <x v="0"/>
    <x v="0"/>
    <n v="6"/>
    <n v="9"/>
    <n v="147"/>
  </r>
  <r>
    <n v="991192"/>
    <s v="TV - 32 in"/>
    <x v="1"/>
    <s v="Delivered"/>
    <d v="2019-03-06T15:23:22"/>
    <d v="2019-03-14T15:23:22"/>
    <d v="2019-03-10T15:23:22"/>
    <n v="39"/>
    <n v="128"/>
    <x v="4"/>
    <x v="7"/>
    <x v="0"/>
    <x v="1"/>
    <n v="4"/>
    <n v="8"/>
    <n v="167"/>
  </r>
  <r>
    <n v="621272"/>
    <s v="Tablet"/>
    <x v="1"/>
    <s v="Delivered"/>
    <d v="2019-03-06T15:23:51"/>
    <d v="2019-03-09T15:23:51"/>
    <d v="2019-03-11T15:23:51"/>
    <n v="46"/>
    <n v="113"/>
    <x v="1"/>
    <x v="6"/>
    <x v="0"/>
    <x v="1"/>
    <n v="-2"/>
    <n v="3"/>
    <n v="159"/>
  </r>
  <r>
    <n v="677301"/>
    <s v="Tablet"/>
    <x v="1"/>
    <s v="Delivered"/>
    <d v="2019-03-06T15:24:08"/>
    <d v="2019-03-09T15:24:08"/>
    <d v="2019-03-12T15:24:08"/>
    <n v="35"/>
    <n v="108"/>
    <x v="2"/>
    <x v="2"/>
    <x v="0"/>
    <x v="0"/>
    <n v="-3"/>
    <n v="3"/>
    <n v="143"/>
  </r>
  <r>
    <n v="68800"/>
    <s v="TV - 32 in"/>
    <x v="1"/>
    <s v="Delivered"/>
    <d v="2019-03-06T15:33:10"/>
    <d v="2019-03-08T15:33:10"/>
    <d v="2019-03-13T15:33:10"/>
    <n v="0"/>
    <n v="121"/>
    <x v="0"/>
    <x v="3"/>
    <x v="1"/>
    <x v="1"/>
    <n v="-5"/>
    <n v="2"/>
    <n v="121"/>
  </r>
  <r>
    <n v="432908"/>
    <s v="Tablet"/>
    <x v="0"/>
    <s v="Delivered"/>
    <d v="2019-03-06T15:38:19"/>
    <d v="2019-03-08T15:38:19"/>
    <d v="2019-03-11T15:38:19"/>
    <n v="36"/>
    <n v="120"/>
    <x v="0"/>
    <x v="0"/>
    <x v="0"/>
    <x v="1"/>
    <n v="-3"/>
    <n v="2"/>
    <n v="156"/>
  </r>
  <r>
    <n v="529715"/>
    <s v="Tablet"/>
    <x v="1"/>
    <s v="Delivered"/>
    <d v="2019-03-06T15:41:35"/>
    <d v="2019-03-13T15:41:35"/>
    <d v="2019-03-13T15:41:35"/>
    <n v="39"/>
    <n v="107"/>
    <x v="1"/>
    <x v="6"/>
    <x v="0"/>
    <x v="0"/>
    <n v="0"/>
    <n v="7"/>
    <n v="146"/>
  </r>
  <r>
    <n v="323403"/>
    <s v="Mobile"/>
    <x v="1"/>
    <s v="Delivered"/>
    <d v="2019-03-06T15:44:47"/>
    <d v="2019-03-13T15:44:47"/>
    <d v="2019-03-11T15:44:47"/>
    <n v="0"/>
    <n v="129"/>
    <x v="0"/>
    <x v="3"/>
    <x v="1"/>
    <x v="0"/>
    <n v="2"/>
    <n v="7"/>
    <n v="129"/>
  </r>
  <r>
    <n v="339072"/>
    <s v="PC"/>
    <x v="1"/>
    <s v="Delivered"/>
    <d v="2019-03-06T15:54:23"/>
    <d v="2019-03-06T15:54:23"/>
    <d v="2019-03-11T15:54:23"/>
    <n v="0"/>
    <n v="124"/>
    <x v="0"/>
    <x v="3"/>
    <x v="1"/>
    <x v="1"/>
    <n v="-5"/>
    <n v="0"/>
    <n v="124"/>
  </r>
  <r>
    <n v="385690"/>
    <s v="Laptop"/>
    <x v="0"/>
    <s v="Delivered"/>
    <d v="2019-03-06T15:54:53"/>
    <d v="2019-03-09T15:54:53"/>
    <d v="2019-03-13T15:54:53"/>
    <n v="33"/>
    <n v="112"/>
    <x v="2"/>
    <x v="8"/>
    <x v="0"/>
    <x v="0"/>
    <n v="-4"/>
    <n v="3"/>
    <n v="145"/>
  </r>
  <r>
    <n v="176517"/>
    <s v="TV - 40 in"/>
    <x v="0"/>
    <s v="Delivered"/>
    <d v="2019-03-06T16:05:31"/>
    <d v="2019-03-10T16:05:31"/>
    <d v="2019-03-11T16:05:31"/>
    <n v="44"/>
    <n v="112"/>
    <x v="2"/>
    <x v="8"/>
    <x v="0"/>
    <x v="0"/>
    <n v="-1"/>
    <n v="4"/>
    <n v="156"/>
  </r>
  <r>
    <n v="507925"/>
    <s v="Gaming Console"/>
    <x v="1"/>
    <s v="Delivered"/>
    <d v="2019-03-06T16:06:09"/>
    <d v="2019-03-11T16:06:09"/>
    <d v="2019-03-12T16:06:09"/>
    <n v="0"/>
    <n v="126"/>
    <x v="0"/>
    <x v="3"/>
    <x v="1"/>
    <x v="0"/>
    <n v="-1"/>
    <n v="5"/>
    <n v="126"/>
  </r>
  <r>
    <n v="114534"/>
    <s v="Laptop"/>
    <x v="1"/>
    <s v="Delivered"/>
    <d v="2019-03-06T16:13:35"/>
    <d v="2019-03-09T16:13:35"/>
    <d v="2019-03-13T16:13:35"/>
    <n v="72"/>
    <n v="109"/>
    <x v="3"/>
    <x v="4"/>
    <x v="0"/>
    <x v="1"/>
    <n v="-4"/>
    <n v="3"/>
    <n v="181"/>
  </r>
  <r>
    <n v="848679"/>
    <s v="Laptop"/>
    <x v="0"/>
    <s v="Delivered"/>
    <d v="2019-03-06T16:23:04"/>
    <d v="2019-03-12T16:23:04"/>
    <d v="2019-03-13T16:23:04"/>
    <n v="25"/>
    <n v="113"/>
    <x v="2"/>
    <x v="8"/>
    <x v="0"/>
    <x v="0"/>
    <n v="-1"/>
    <n v="6"/>
    <n v="138"/>
  </r>
  <r>
    <n v="91382"/>
    <s v="PC"/>
    <x v="0"/>
    <s v="Delivered"/>
    <d v="2019-03-06T16:31:24"/>
    <d v="2019-03-12T16:31:24"/>
    <d v="2019-03-09T16:31:24"/>
    <n v="34"/>
    <n v="113"/>
    <x v="1"/>
    <x v="1"/>
    <x v="0"/>
    <x v="0"/>
    <n v="3"/>
    <n v="6"/>
    <n v="147"/>
  </r>
  <r>
    <n v="546941"/>
    <s v="Laptop"/>
    <x v="0"/>
    <s v="Delivered"/>
    <d v="2019-03-06T16:37:28"/>
    <d v="2019-03-11T16:37:28"/>
    <d v="2019-03-13T16:37:28"/>
    <n v="89"/>
    <n v="89"/>
    <x v="1"/>
    <x v="1"/>
    <x v="0"/>
    <x v="1"/>
    <n v="-2"/>
    <n v="5"/>
    <n v="178"/>
  </r>
  <r>
    <n v="728705"/>
    <s v="Laptop"/>
    <x v="1"/>
    <s v="Delivered"/>
    <d v="2019-03-06T16:37:51"/>
    <d v="2019-03-08T16:37:51"/>
    <d v="2019-03-10T16:37:51"/>
    <n v="67"/>
    <n v="101"/>
    <x v="3"/>
    <x v="4"/>
    <x v="0"/>
    <x v="1"/>
    <n v="-2"/>
    <n v="2"/>
    <n v="168"/>
  </r>
  <r>
    <n v="103691"/>
    <s v="Laptop"/>
    <x v="0"/>
    <s v="Delivered"/>
    <d v="2019-03-06T16:51:39"/>
    <d v="2019-03-13T16:51:39"/>
    <d v="2019-03-09T16:51:39"/>
    <n v="60"/>
    <n v="105"/>
    <x v="4"/>
    <x v="5"/>
    <x v="0"/>
    <x v="1"/>
    <n v="4"/>
    <n v="7"/>
    <n v="165"/>
  </r>
  <r>
    <n v="74196"/>
    <s v="PC"/>
    <x v="0"/>
    <s v="Delivered"/>
    <d v="2019-03-06T17:06:46"/>
    <d v="2019-03-10T17:06:46"/>
    <d v="2019-03-13T17:06:46"/>
    <n v="33"/>
    <n v="110"/>
    <x v="1"/>
    <x v="1"/>
    <x v="0"/>
    <x v="1"/>
    <n v="-3"/>
    <n v="4"/>
    <n v="143"/>
  </r>
  <r>
    <n v="3453"/>
    <s v="Mobile"/>
    <x v="0"/>
    <s v="Delivered"/>
    <d v="2019-03-06T17:29:59"/>
    <d v="2019-03-09T17:29:59"/>
    <d v="2019-03-13T17:29:59"/>
    <n v="75"/>
    <n v="109"/>
    <x v="0"/>
    <x v="0"/>
    <x v="0"/>
    <x v="1"/>
    <n v="-4"/>
    <n v="3"/>
    <n v="184"/>
  </r>
  <r>
    <n v="617591"/>
    <s v="Mobile"/>
    <x v="1"/>
    <s v="Delivered"/>
    <d v="2019-03-06T17:31:22"/>
    <d v="2019-03-10T17:31:22"/>
    <d v="2019-03-13T17:31:22"/>
    <n v="26"/>
    <n v="112"/>
    <x v="2"/>
    <x v="2"/>
    <x v="0"/>
    <x v="0"/>
    <n v="-3"/>
    <n v="4"/>
    <n v="138"/>
  </r>
  <r>
    <n v="750361"/>
    <s v="Mobile"/>
    <x v="0"/>
    <s v="Delivered"/>
    <d v="2019-03-06T17:46:04"/>
    <d v="2019-03-10T17:46:04"/>
    <d v="2019-03-10T17:46:04"/>
    <n v="46"/>
    <n v="112"/>
    <x v="2"/>
    <x v="8"/>
    <x v="0"/>
    <x v="0"/>
    <n v="0"/>
    <n v="4"/>
    <n v="158"/>
  </r>
  <r>
    <n v="973164"/>
    <s v="TV - 32 in"/>
    <x v="1"/>
    <s v="Delivered"/>
    <d v="2019-03-06T17:47:35"/>
    <d v="2019-03-06T17:47:35"/>
    <d v="2019-03-10T17:47:35"/>
    <n v="0"/>
    <n v="105"/>
    <x v="0"/>
    <x v="3"/>
    <x v="1"/>
    <x v="1"/>
    <n v="-4"/>
    <n v="0"/>
    <n v="105"/>
  </r>
  <r>
    <n v="562703"/>
    <s v="PC"/>
    <x v="1"/>
    <s v="Delivered"/>
    <d v="2019-03-06T17:53:46"/>
    <d v="2019-03-13T17:53:46"/>
    <d v="2019-03-10T17:53:46"/>
    <n v="0"/>
    <n v="123"/>
    <x v="0"/>
    <x v="3"/>
    <x v="1"/>
    <x v="0"/>
    <n v="3"/>
    <n v="7"/>
    <n v="123"/>
  </r>
  <r>
    <n v="753860"/>
    <s v="Gaming Console"/>
    <x v="0"/>
    <s v="Delivered"/>
    <d v="2019-03-06T18:02:35"/>
    <d v="2019-03-08T18:02:35"/>
    <d v="2019-03-13T18:02:35"/>
    <n v="74"/>
    <n v="107"/>
    <x v="0"/>
    <x v="0"/>
    <x v="0"/>
    <x v="1"/>
    <n v="-5"/>
    <n v="2"/>
    <n v="181"/>
  </r>
  <r>
    <n v="697348"/>
    <s v="Mobile"/>
    <x v="1"/>
    <s v="Delivered"/>
    <d v="2019-03-06T18:02:51"/>
    <d v="2019-03-11T18:02:51"/>
    <d v="2019-03-12T18:02:51"/>
    <n v="30"/>
    <n v="129"/>
    <x v="3"/>
    <x v="4"/>
    <x v="0"/>
    <x v="1"/>
    <n v="-1"/>
    <n v="5"/>
    <n v="159"/>
  </r>
  <r>
    <n v="735316"/>
    <s v="PC"/>
    <x v="0"/>
    <s v="Delivered"/>
    <d v="2019-03-06T18:03:30"/>
    <d v="2019-03-10T18:03:30"/>
    <d v="2019-03-12T18:03:30"/>
    <n v="43"/>
    <n v="107"/>
    <x v="1"/>
    <x v="1"/>
    <x v="0"/>
    <x v="1"/>
    <n v="-2"/>
    <n v="4"/>
    <n v="150"/>
  </r>
  <r>
    <n v="587898"/>
    <s v="TV - 32 in"/>
    <x v="0"/>
    <s v="Delivered"/>
    <d v="2019-03-06T18:14:10"/>
    <d v="2019-03-12T18:14:10"/>
    <d v="2019-03-09T18:14:10"/>
    <n v="0"/>
    <n v="129"/>
    <x v="3"/>
    <x v="9"/>
    <x v="1"/>
    <x v="0"/>
    <n v="3"/>
    <n v="6"/>
    <n v="129"/>
  </r>
  <r>
    <n v="498876"/>
    <s v="TV - 32 in"/>
    <x v="0"/>
    <s v="Delivered"/>
    <d v="2019-03-06T18:19:32"/>
    <d v="2019-03-12T18:19:32"/>
    <d v="2019-03-10T18:19:32"/>
    <n v="71"/>
    <n v="89"/>
    <x v="1"/>
    <x v="1"/>
    <x v="0"/>
    <x v="1"/>
    <n v="2"/>
    <n v="6"/>
    <n v="160"/>
  </r>
  <r>
    <n v="829475"/>
    <s v="Gaming Console"/>
    <x v="0"/>
    <s v="Delivered"/>
    <d v="2019-03-06T18:33:03"/>
    <d v="2019-03-10T18:33:03"/>
    <d v="2019-03-10T18:33:03"/>
    <n v="80"/>
    <n v="94"/>
    <x v="2"/>
    <x v="8"/>
    <x v="0"/>
    <x v="1"/>
    <n v="0"/>
    <n v="4"/>
    <n v="174"/>
  </r>
  <r>
    <n v="56451"/>
    <s v="Mobile"/>
    <x v="0"/>
    <s v="Delivered"/>
    <d v="2019-03-06T18:35:43"/>
    <d v="2019-03-07T18:35:43"/>
    <d v="2019-03-12T18:35:43"/>
    <n v="0"/>
    <n v="126"/>
    <x v="3"/>
    <x v="9"/>
    <x v="1"/>
    <x v="0"/>
    <n v="-5"/>
    <n v="1"/>
    <n v="126"/>
  </r>
  <r>
    <n v="364852"/>
    <s v="PC"/>
    <x v="1"/>
    <s v="Delivered"/>
    <d v="2019-03-06T18:51:48"/>
    <d v="2019-03-10T18:51:48"/>
    <d v="2019-03-09T18:51:48"/>
    <n v="0"/>
    <n v="123"/>
    <x v="0"/>
    <x v="3"/>
    <x v="1"/>
    <x v="1"/>
    <n v="1"/>
    <n v="4"/>
    <n v="123"/>
  </r>
  <r>
    <n v="228742"/>
    <s v="Laptop"/>
    <x v="1"/>
    <s v="Delivered"/>
    <d v="2019-03-06T18:52:49"/>
    <d v="2019-03-14T18:52:49"/>
    <d v="2019-03-09T18:52:49"/>
    <n v="50"/>
    <n v="122"/>
    <x v="3"/>
    <x v="4"/>
    <x v="0"/>
    <x v="0"/>
    <n v="5"/>
    <n v="8"/>
    <n v="172"/>
  </r>
  <r>
    <n v="504213"/>
    <s v="Mobile"/>
    <x v="1"/>
    <s v="Delivered"/>
    <d v="2019-03-06T19:09:34"/>
    <d v="2019-03-13T19:09:34"/>
    <d v="2019-03-12T19:09:34"/>
    <n v="33"/>
    <n v="123"/>
    <x v="3"/>
    <x v="4"/>
    <x v="0"/>
    <x v="0"/>
    <n v="1"/>
    <n v="7"/>
    <n v="156"/>
  </r>
  <r>
    <n v="296319"/>
    <s v="Laptop"/>
    <x v="0"/>
    <s v="Delivered"/>
    <d v="2019-03-06T19:11:12"/>
    <d v="2019-03-15T19:11:12"/>
    <d v="2019-03-12T19:11:12"/>
    <n v="28"/>
    <n v="106"/>
    <x v="1"/>
    <x v="1"/>
    <x v="0"/>
    <x v="0"/>
    <n v="3"/>
    <n v="9"/>
    <n v="134"/>
  </r>
  <r>
    <n v="122786"/>
    <s v="Laptop"/>
    <x v="0"/>
    <s v="Delivered"/>
    <d v="2019-03-06T19:11:48"/>
    <d v="2019-03-09T19:11:48"/>
    <d v="2019-03-10T19:11:48"/>
    <n v="33"/>
    <n v="124"/>
    <x v="4"/>
    <x v="5"/>
    <x v="0"/>
    <x v="0"/>
    <n v="-1"/>
    <n v="3"/>
    <n v="157"/>
  </r>
  <r>
    <n v="271501"/>
    <s v="Tablet"/>
    <x v="0"/>
    <s v="Delivered"/>
    <d v="2019-03-06T19:12:01"/>
    <d v="2019-03-08T19:12:01"/>
    <d v="2019-03-09T19:12:01"/>
    <n v="75"/>
    <n v="103"/>
    <x v="0"/>
    <x v="0"/>
    <x v="0"/>
    <x v="1"/>
    <n v="-1"/>
    <n v="2"/>
    <n v="178"/>
  </r>
  <r>
    <n v="38794"/>
    <s v="Laptop"/>
    <x v="1"/>
    <s v="Delivered"/>
    <d v="2019-03-06T19:12:46"/>
    <d v="2019-03-09T19:12:46"/>
    <d v="2019-03-11T19:12:46"/>
    <n v="64"/>
    <n v="92"/>
    <x v="1"/>
    <x v="6"/>
    <x v="0"/>
    <x v="1"/>
    <n v="-2"/>
    <n v="3"/>
    <n v="156"/>
  </r>
  <r>
    <n v="102956"/>
    <s v="Mobile"/>
    <x v="0"/>
    <s v="Delivered"/>
    <d v="2019-03-06T19:13:33"/>
    <d v="2019-03-08T19:13:33"/>
    <d v="2019-03-09T19:13:33"/>
    <n v="45"/>
    <n v="129"/>
    <x v="0"/>
    <x v="0"/>
    <x v="0"/>
    <x v="1"/>
    <n v="-1"/>
    <n v="2"/>
    <n v="174"/>
  </r>
  <r>
    <n v="922600"/>
    <s v="Laptop"/>
    <x v="0"/>
    <s v="Delivered"/>
    <d v="2019-03-06T19:14:44"/>
    <d v="2019-03-09T19:14:44"/>
    <d v="2019-03-13T19:14:44"/>
    <n v="81"/>
    <n v="106"/>
    <x v="0"/>
    <x v="0"/>
    <x v="0"/>
    <x v="1"/>
    <n v="-4"/>
    <n v="3"/>
    <n v="187"/>
  </r>
  <r>
    <n v="267685"/>
    <s v="Laptop"/>
    <x v="1"/>
    <s v="Delivered"/>
    <d v="2019-03-06T19:18:57"/>
    <d v="2019-03-10T19:18:57"/>
    <d v="2019-03-13T19:18:57"/>
    <n v="0"/>
    <n v="124"/>
    <x v="0"/>
    <x v="3"/>
    <x v="1"/>
    <x v="0"/>
    <n v="-3"/>
    <n v="4"/>
    <n v="124"/>
  </r>
  <r>
    <n v="925382"/>
    <s v="TV - 32 in"/>
    <x v="1"/>
    <s v="Delivered"/>
    <d v="2019-03-06T19:23:16"/>
    <d v="2019-03-13T19:23:16"/>
    <d v="2019-03-13T19:23:16"/>
    <n v="29"/>
    <n v="126"/>
    <x v="4"/>
    <x v="7"/>
    <x v="0"/>
    <x v="0"/>
    <n v="0"/>
    <n v="7"/>
    <n v="155"/>
  </r>
  <r>
    <n v="217695"/>
    <s v="Gaming Console"/>
    <x v="1"/>
    <s v="Delivered"/>
    <d v="2019-03-06T19:25:38"/>
    <d v="2019-03-09T19:25:38"/>
    <d v="2019-03-12T19:25:38"/>
    <n v="75"/>
    <n v="102"/>
    <x v="3"/>
    <x v="4"/>
    <x v="0"/>
    <x v="1"/>
    <n v="-3"/>
    <n v="3"/>
    <n v="177"/>
  </r>
  <r>
    <n v="89783"/>
    <s v="Mobile"/>
    <x v="1"/>
    <s v="Delivered"/>
    <d v="2019-03-06T19:26:02"/>
    <d v="2019-03-06T19:26:02"/>
    <d v="2019-03-09T19:26:02"/>
    <n v="0"/>
    <n v="103"/>
    <x v="0"/>
    <x v="3"/>
    <x v="1"/>
    <x v="1"/>
    <n v="-3"/>
    <n v="0"/>
    <n v="103"/>
  </r>
  <r>
    <n v="558574"/>
    <s v="Gaming Console"/>
    <x v="1"/>
    <s v="Delivered"/>
    <d v="2019-03-06T19:34:31"/>
    <d v="2019-03-15T19:34:31"/>
    <d v="2019-03-12T19:34:31"/>
    <n v="50"/>
    <n v="122"/>
    <x v="3"/>
    <x v="4"/>
    <x v="0"/>
    <x v="0"/>
    <n v="3"/>
    <n v="9"/>
    <n v="172"/>
  </r>
  <r>
    <n v="984162"/>
    <s v="PC"/>
    <x v="1"/>
    <s v="Delivered"/>
    <d v="2019-03-06T19:39:03"/>
    <d v="2019-03-11T19:39:03"/>
    <d v="2019-03-10T19:39:03"/>
    <n v="66"/>
    <n v="106"/>
    <x v="3"/>
    <x v="4"/>
    <x v="0"/>
    <x v="1"/>
    <n v="1"/>
    <n v="5"/>
    <n v="172"/>
  </r>
  <r>
    <n v="107661"/>
    <s v="Laptop"/>
    <x v="0"/>
    <s v="Delivered"/>
    <d v="2019-03-06T19:42:00"/>
    <d v="2019-03-11T19:42:00"/>
    <d v="2019-03-13T19:42:00"/>
    <n v="43"/>
    <n v="121"/>
    <x v="0"/>
    <x v="0"/>
    <x v="0"/>
    <x v="0"/>
    <n v="-2"/>
    <n v="5"/>
    <n v="164"/>
  </r>
  <r>
    <n v="167923"/>
    <s v="Laptop"/>
    <x v="1"/>
    <s v="Delivered"/>
    <d v="2019-03-06T19:43:33"/>
    <d v="2019-03-11T19:43:33"/>
    <d v="2019-03-12T19:43:33"/>
    <n v="60"/>
    <n v="91"/>
    <x v="1"/>
    <x v="6"/>
    <x v="0"/>
    <x v="1"/>
    <n v="-1"/>
    <n v="5"/>
    <n v="151"/>
  </r>
  <r>
    <n v="93205"/>
    <s v="Laptop"/>
    <x v="1"/>
    <s v="Delivered"/>
    <d v="2019-03-06T19:44:44"/>
    <d v="2019-03-15T19:44:44"/>
    <d v="2019-03-09T19:44:44"/>
    <n v="65"/>
    <n v="92"/>
    <x v="2"/>
    <x v="2"/>
    <x v="0"/>
    <x v="1"/>
    <n v="6"/>
    <n v="9"/>
    <n v="157"/>
  </r>
  <r>
    <n v="54803"/>
    <s v="Tablet"/>
    <x v="1"/>
    <s v="Delivered"/>
    <d v="2019-03-06T19:59:18"/>
    <d v="2019-03-11T19:59:18"/>
    <d v="2019-03-10T19:59:18"/>
    <n v="84"/>
    <n v="89"/>
    <x v="1"/>
    <x v="6"/>
    <x v="0"/>
    <x v="1"/>
    <n v="1"/>
    <n v="5"/>
    <n v="173"/>
  </r>
  <r>
    <n v="835558"/>
    <s v="PC"/>
    <x v="0"/>
    <s v="Delivered"/>
    <d v="2019-03-06T19:59:42"/>
    <d v="2019-03-09T19:59:42"/>
    <d v="2019-03-13T19:59:42"/>
    <n v="37"/>
    <n v="110"/>
    <x v="2"/>
    <x v="8"/>
    <x v="0"/>
    <x v="0"/>
    <n v="-4"/>
    <n v="3"/>
    <n v="147"/>
  </r>
  <r>
    <n v="845860"/>
    <s v="Mobile"/>
    <x v="0"/>
    <s v="Delivered"/>
    <d v="2019-03-06T20:03:44"/>
    <d v="2019-03-11T20:03:44"/>
    <d v="2019-03-09T20:03:44"/>
    <n v="41"/>
    <n v="110"/>
    <x v="1"/>
    <x v="1"/>
    <x v="0"/>
    <x v="1"/>
    <n v="2"/>
    <n v="5"/>
    <n v="151"/>
  </r>
  <r>
    <n v="586734"/>
    <s v="Tablet"/>
    <x v="0"/>
    <s v="Delivered"/>
    <d v="2019-03-06T20:15:38"/>
    <d v="2019-03-11T20:15:38"/>
    <d v="2019-03-10T20:15:38"/>
    <n v="27"/>
    <n v="123"/>
    <x v="0"/>
    <x v="0"/>
    <x v="0"/>
    <x v="0"/>
    <n v="1"/>
    <n v="5"/>
    <n v="150"/>
  </r>
  <r>
    <n v="945893"/>
    <s v="TV - 50 in"/>
    <x v="1"/>
    <s v="Delivered"/>
    <d v="2019-03-06T20:16:02"/>
    <d v="2019-03-15T20:16:02"/>
    <d v="2019-03-13T20:16:02"/>
    <n v="30"/>
    <n v="107"/>
    <x v="1"/>
    <x v="6"/>
    <x v="0"/>
    <x v="0"/>
    <n v="2"/>
    <n v="9"/>
    <n v="137"/>
  </r>
  <r>
    <n v="831859"/>
    <s v="Tablet"/>
    <x v="1"/>
    <s v="Delivered"/>
    <d v="2019-03-06T20:24:28"/>
    <d v="2019-03-13T20:24:28"/>
    <d v="2019-03-13T20:24:28"/>
    <n v="48"/>
    <n v="121"/>
    <x v="4"/>
    <x v="7"/>
    <x v="0"/>
    <x v="0"/>
    <n v="0"/>
    <n v="7"/>
    <n v="169"/>
  </r>
  <r>
    <n v="142970"/>
    <s v="Mobile"/>
    <x v="0"/>
    <s v="Delivered"/>
    <d v="2019-03-06T20:27:03"/>
    <d v="2019-03-15T20:27:03"/>
    <d v="2019-03-10T20:27:03"/>
    <n v="45"/>
    <n v="107"/>
    <x v="1"/>
    <x v="1"/>
    <x v="0"/>
    <x v="0"/>
    <n v="5"/>
    <n v="9"/>
    <n v="152"/>
  </r>
  <r>
    <n v="219545"/>
    <s v="Gaming Console"/>
    <x v="1"/>
    <s v="Delivered"/>
    <d v="2019-03-06T20:37:55"/>
    <d v="2019-03-15T20:37:55"/>
    <d v="2019-03-13T20:37:55"/>
    <n v="46"/>
    <n v="114"/>
    <x v="1"/>
    <x v="6"/>
    <x v="0"/>
    <x v="0"/>
    <n v="2"/>
    <n v="9"/>
    <n v="160"/>
  </r>
  <r>
    <n v="583371"/>
    <s v="PC"/>
    <x v="1"/>
    <s v="Delivered"/>
    <d v="2019-03-06T20:41:26"/>
    <d v="2019-03-10T20:41:26"/>
    <d v="2019-03-11T20:41:26"/>
    <n v="47"/>
    <n v="124"/>
    <x v="4"/>
    <x v="7"/>
    <x v="0"/>
    <x v="0"/>
    <n v="-1"/>
    <n v="4"/>
    <n v="171"/>
  </r>
  <r>
    <n v="545810"/>
    <s v="PC"/>
    <x v="1"/>
    <s v="Delivered"/>
    <d v="2019-03-06T20:44:15"/>
    <d v="2019-03-11T20:44:15"/>
    <d v="2019-03-09T20:44:15"/>
    <n v="44"/>
    <n v="108"/>
    <x v="1"/>
    <x v="6"/>
    <x v="0"/>
    <x v="0"/>
    <n v="2"/>
    <n v="5"/>
    <n v="152"/>
  </r>
  <r>
    <n v="924244"/>
    <s v="Laptop"/>
    <x v="1"/>
    <s v="Delivered"/>
    <d v="2019-03-06T21:01:56"/>
    <d v="2019-03-13T21:01:56"/>
    <d v="2019-03-10T21:01:56"/>
    <n v="42"/>
    <n v="121"/>
    <x v="4"/>
    <x v="7"/>
    <x v="0"/>
    <x v="1"/>
    <n v="3"/>
    <n v="7"/>
    <n v="163"/>
  </r>
  <r>
    <n v="139131"/>
    <s v="Mobile"/>
    <x v="1"/>
    <s v="Delivered"/>
    <d v="2019-03-06T21:02:41"/>
    <d v="2019-03-10T21:02:41"/>
    <d v="2019-03-10T21:02:41"/>
    <n v="0"/>
    <n v="125"/>
    <x v="0"/>
    <x v="3"/>
    <x v="1"/>
    <x v="0"/>
    <n v="0"/>
    <n v="4"/>
    <n v="125"/>
  </r>
  <r>
    <n v="795166"/>
    <s v="Gaming Console"/>
    <x v="1"/>
    <s v="Delivered"/>
    <d v="2019-03-06T21:03:46"/>
    <d v="2019-03-13T21:03:46"/>
    <d v="2019-03-11T21:03:46"/>
    <n v="33"/>
    <n v="129"/>
    <x v="3"/>
    <x v="4"/>
    <x v="0"/>
    <x v="0"/>
    <n v="2"/>
    <n v="7"/>
    <n v="162"/>
  </r>
  <r>
    <n v="493259"/>
    <s v="Gaming Console"/>
    <x v="1"/>
    <s v="Delivered"/>
    <d v="2019-03-06T21:04:40"/>
    <d v="2019-03-09T21:04:40"/>
    <d v="2019-03-10T21:04:40"/>
    <n v="0"/>
    <n v="107"/>
    <x v="0"/>
    <x v="3"/>
    <x v="1"/>
    <x v="1"/>
    <n v="-1"/>
    <n v="3"/>
    <n v="107"/>
  </r>
  <r>
    <n v="760796"/>
    <s v="PC"/>
    <x v="0"/>
    <s v="Delivered"/>
    <d v="2019-03-06T21:11:48"/>
    <d v="2019-03-11T21:11:48"/>
    <d v="2019-03-13T21:11:48"/>
    <n v="49"/>
    <n v="110"/>
    <x v="1"/>
    <x v="1"/>
    <x v="0"/>
    <x v="1"/>
    <n v="-2"/>
    <n v="5"/>
    <n v="159"/>
  </r>
  <r>
    <n v="121309"/>
    <s v="Laptop"/>
    <x v="0"/>
    <s v="Delivered"/>
    <d v="2019-03-06T21:35:15"/>
    <d v="2019-03-06T21:35:15"/>
    <d v="2019-03-09T21:35:15"/>
    <n v="0"/>
    <n v="103"/>
    <x v="3"/>
    <x v="9"/>
    <x v="1"/>
    <x v="1"/>
    <n v="-3"/>
    <n v="0"/>
    <n v="103"/>
  </r>
  <r>
    <n v="948343"/>
    <s v="Laptop"/>
    <x v="1"/>
    <s v="Delivered"/>
    <d v="2019-03-06T21:51:13"/>
    <d v="2019-03-14T21:51:13"/>
    <d v="2019-03-10T21:51:13"/>
    <n v="29"/>
    <n v="123"/>
    <x v="3"/>
    <x v="4"/>
    <x v="0"/>
    <x v="0"/>
    <n v="4"/>
    <n v="8"/>
    <n v="152"/>
  </r>
  <r>
    <n v="247438"/>
    <s v="PC"/>
    <x v="1"/>
    <s v="Delivered"/>
    <d v="2019-03-06T21:55:34"/>
    <d v="2019-03-10T21:55:34"/>
    <d v="2019-03-13T21:55:34"/>
    <n v="72"/>
    <n v="93"/>
    <x v="2"/>
    <x v="2"/>
    <x v="0"/>
    <x v="1"/>
    <n v="-3"/>
    <n v="4"/>
    <n v="165"/>
  </r>
  <r>
    <n v="43847"/>
    <s v="Laptop"/>
    <x v="1"/>
    <s v="Delivered"/>
    <d v="2019-03-06T21:57:48"/>
    <d v="2019-03-10T21:57:48"/>
    <d v="2019-03-12T21:57:48"/>
    <n v="0"/>
    <n v="107"/>
    <x v="0"/>
    <x v="3"/>
    <x v="1"/>
    <x v="1"/>
    <n v="-2"/>
    <n v="4"/>
    <n v="107"/>
  </r>
  <r>
    <n v="43227"/>
    <s v="Laptop"/>
    <x v="0"/>
    <s v="Delivered"/>
    <d v="2019-03-06T21:58:40"/>
    <d v="2019-03-11T21:58:40"/>
    <d v="2019-03-10T21:58:40"/>
    <n v="39"/>
    <n v="112"/>
    <x v="1"/>
    <x v="1"/>
    <x v="0"/>
    <x v="0"/>
    <n v="1"/>
    <n v="5"/>
    <n v="151"/>
  </r>
  <r>
    <n v="585925"/>
    <s v="PC"/>
    <x v="1"/>
    <s v="Delivered"/>
    <d v="2019-03-06T22:02:47"/>
    <d v="2019-03-13T22:02:47"/>
    <d v="2019-03-13T22:02:47"/>
    <n v="73"/>
    <n v="105"/>
    <x v="4"/>
    <x v="7"/>
    <x v="0"/>
    <x v="1"/>
    <n v="0"/>
    <n v="7"/>
    <n v="178"/>
  </r>
  <r>
    <n v="966764"/>
    <s v="Tablet"/>
    <x v="1"/>
    <s v="Delivered"/>
    <d v="2019-03-06T22:03:15"/>
    <d v="2019-03-11T22:03:15"/>
    <d v="2019-03-09T22:03:15"/>
    <n v="62"/>
    <n v="102"/>
    <x v="3"/>
    <x v="4"/>
    <x v="0"/>
    <x v="1"/>
    <n v="2"/>
    <n v="5"/>
    <n v="164"/>
  </r>
  <r>
    <n v="402023"/>
    <s v="PC"/>
    <x v="0"/>
    <s v="Delivered"/>
    <d v="2019-03-06T22:08:33"/>
    <d v="2019-03-13T22:08:33"/>
    <d v="2019-03-12T22:08:33"/>
    <n v="28"/>
    <n v="110"/>
    <x v="1"/>
    <x v="1"/>
    <x v="0"/>
    <x v="0"/>
    <n v="1"/>
    <n v="7"/>
    <n v="138"/>
  </r>
  <r>
    <n v="129416"/>
    <s v="TV - 32 in"/>
    <x v="1"/>
    <s v="Delivered"/>
    <d v="2019-03-06T22:17:09"/>
    <d v="2019-03-11T22:17:09"/>
    <d v="2019-03-13T22:17:09"/>
    <n v="26"/>
    <n v="114"/>
    <x v="1"/>
    <x v="6"/>
    <x v="0"/>
    <x v="1"/>
    <n v="-2"/>
    <n v="5"/>
    <n v="140"/>
  </r>
  <r>
    <n v="172749"/>
    <s v="Mobile"/>
    <x v="1"/>
    <s v="Delivered"/>
    <d v="2019-03-06T22:42:01"/>
    <d v="2019-03-11T22:42:01"/>
    <d v="2019-03-11T22:42:01"/>
    <n v="65"/>
    <n v="104"/>
    <x v="3"/>
    <x v="4"/>
    <x v="0"/>
    <x v="1"/>
    <n v="0"/>
    <n v="5"/>
    <n v="169"/>
  </r>
  <r>
    <n v="157714"/>
    <s v="Tablet"/>
    <x v="0"/>
    <s v="Delivered"/>
    <d v="2019-03-06T22:46:09"/>
    <d v="2019-03-12T22:46:09"/>
    <d v="2019-03-11T22:46:09"/>
    <n v="28"/>
    <n v="108"/>
    <x v="2"/>
    <x v="8"/>
    <x v="0"/>
    <x v="0"/>
    <n v="1"/>
    <n v="6"/>
    <n v="136"/>
  </r>
  <r>
    <n v="386020"/>
    <s v="Gaming Console"/>
    <x v="0"/>
    <s v="Delivered"/>
    <d v="2019-03-06T22:46:19"/>
    <d v="2019-03-14T22:46:19"/>
    <d v="2019-03-13T22:46:19"/>
    <n v="74"/>
    <n v="106"/>
    <x v="4"/>
    <x v="5"/>
    <x v="0"/>
    <x v="1"/>
    <n v="1"/>
    <n v="8"/>
    <n v="180"/>
  </r>
  <r>
    <n v="897238"/>
    <s v="Tablet"/>
    <x v="0"/>
    <s v="Delivered"/>
    <d v="2019-03-06T22:56:46"/>
    <d v="2019-03-11T22:56:46"/>
    <d v="2019-03-11T22:56:46"/>
    <n v="43"/>
    <n v="114"/>
    <x v="2"/>
    <x v="8"/>
    <x v="0"/>
    <x v="0"/>
    <n v="0"/>
    <n v="5"/>
    <n v="157"/>
  </r>
  <r>
    <n v="673503"/>
    <s v="Mobile"/>
    <x v="1"/>
    <s v="Delivered"/>
    <d v="2019-03-06T23:01:24"/>
    <d v="2019-03-08T23:01:24"/>
    <d v="2019-03-12T23:01:24"/>
    <n v="33"/>
    <n v="114"/>
    <x v="2"/>
    <x v="2"/>
    <x v="0"/>
    <x v="0"/>
    <n v="-4"/>
    <n v="2"/>
    <n v="147"/>
  </r>
  <r>
    <n v="168359"/>
    <s v="Tablet"/>
    <x v="1"/>
    <s v="Delivered"/>
    <d v="2019-03-06T23:02:31"/>
    <d v="2019-03-09T23:02:31"/>
    <d v="2019-03-11T23:02:31"/>
    <n v="37"/>
    <n v="115"/>
    <x v="1"/>
    <x v="6"/>
    <x v="0"/>
    <x v="0"/>
    <n v="-2"/>
    <n v="3"/>
    <n v="152"/>
  </r>
  <r>
    <n v="842049"/>
    <s v="Gaming Console"/>
    <x v="1"/>
    <s v="Delivered"/>
    <d v="2019-03-06T23:05:03"/>
    <d v="2019-03-11T23:05:03"/>
    <d v="2019-03-09T23:05:03"/>
    <n v="0"/>
    <n v="122"/>
    <x v="0"/>
    <x v="3"/>
    <x v="1"/>
    <x v="0"/>
    <n v="2"/>
    <n v="5"/>
    <n v="122"/>
  </r>
  <r>
    <n v="550097"/>
    <s v="TV - 50 in"/>
    <x v="0"/>
    <s v="Delivered"/>
    <d v="2019-03-06T23:16:45"/>
    <d v="2019-03-10T23:16:45"/>
    <d v="2019-03-09T23:16:45"/>
    <n v="45"/>
    <n v="128"/>
    <x v="0"/>
    <x v="0"/>
    <x v="0"/>
    <x v="0"/>
    <n v="1"/>
    <n v="4"/>
    <n v="173"/>
  </r>
  <r>
    <n v="697721"/>
    <s v="Mobile"/>
    <x v="1"/>
    <s v="Delivered"/>
    <d v="2019-03-06T23:18:27"/>
    <d v="2019-03-08T23:18:27"/>
    <d v="2019-03-12T23:18:27"/>
    <n v="87"/>
    <n v="89"/>
    <x v="1"/>
    <x v="6"/>
    <x v="0"/>
    <x v="1"/>
    <n v="-4"/>
    <n v="2"/>
    <n v="176"/>
  </r>
  <r>
    <n v="985787"/>
    <s v="Gaming Console"/>
    <x v="0"/>
    <s v="Delivered"/>
    <d v="2019-03-06T23:18:35"/>
    <d v="2019-03-11T23:18:35"/>
    <d v="2019-03-13T23:18:35"/>
    <n v="37"/>
    <n v="109"/>
    <x v="2"/>
    <x v="8"/>
    <x v="0"/>
    <x v="0"/>
    <n v="-2"/>
    <n v="5"/>
    <n v="146"/>
  </r>
  <r>
    <n v="561925"/>
    <s v="Tablet"/>
    <x v="0"/>
    <s v="Delivered"/>
    <d v="2019-03-06T23:20:20"/>
    <d v="2019-03-11T23:20:20"/>
    <d v="2019-03-09T23:20:20"/>
    <n v="0"/>
    <n v="123"/>
    <x v="3"/>
    <x v="9"/>
    <x v="1"/>
    <x v="0"/>
    <n v="2"/>
    <n v="5"/>
    <n v="123"/>
  </r>
  <r>
    <n v="588236"/>
    <s v="Gaming Console"/>
    <x v="1"/>
    <s v="Delivered"/>
    <d v="2019-03-06T23:20:29"/>
    <d v="2019-03-09T23:20:29"/>
    <d v="2019-03-13T23:20:29"/>
    <n v="0"/>
    <n v="109"/>
    <x v="0"/>
    <x v="3"/>
    <x v="1"/>
    <x v="1"/>
    <n v="-4"/>
    <n v="3"/>
    <n v="109"/>
  </r>
  <r>
    <n v="246591"/>
    <s v="Mobile"/>
    <x v="0"/>
    <s v="Delivered"/>
    <d v="2019-03-06T23:23:48"/>
    <d v="2019-03-12T23:23:48"/>
    <d v="2019-03-13T23:23:48"/>
    <n v="29"/>
    <n v="111"/>
    <x v="2"/>
    <x v="8"/>
    <x v="0"/>
    <x v="0"/>
    <n v="-1"/>
    <n v="6"/>
    <n v="140"/>
  </r>
  <r>
    <n v="18933"/>
    <s v="Mobile"/>
    <x v="1"/>
    <s v="Delivered"/>
    <d v="2019-03-06T23:30:56"/>
    <d v="2019-03-11T23:30:56"/>
    <d v="2019-03-09T23:30:56"/>
    <n v="74"/>
    <n v="91"/>
    <x v="2"/>
    <x v="2"/>
    <x v="0"/>
    <x v="1"/>
    <n v="2"/>
    <n v="5"/>
    <n v="165"/>
  </r>
  <r>
    <n v="394790"/>
    <s v="Laptop"/>
    <x v="1"/>
    <s v="Delivered"/>
    <d v="2019-03-06T23:32:30"/>
    <d v="2019-03-07T23:32:30"/>
    <d v="2019-03-12T23:32:30"/>
    <n v="0"/>
    <n v="104"/>
    <x v="0"/>
    <x v="3"/>
    <x v="1"/>
    <x v="1"/>
    <n v="-5"/>
    <n v="1"/>
    <n v="104"/>
  </r>
  <r>
    <n v="291538"/>
    <s v="Laptop"/>
    <x v="0"/>
    <s v="Delivered"/>
    <d v="2019-03-06T23:34:58"/>
    <d v="2019-03-08T23:34:58"/>
    <d v="2019-03-10T23:34:58"/>
    <n v="86"/>
    <n v="92"/>
    <x v="1"/>
    <x v="1"/>
    <x v="0"/>
    <x v="1"/>
    <n v="-2"/>
    <n v="2"/>
    <n v="178"/>
  </r>
  <r>
    <n v="881975"/>
    <s v="Gaming Console"/>
    <x v="1"/>
    <s v="Delivered"/>
    <d v="2019-03-06T23:35:06"/>
    <d v="2019-03-12T23:35:06"/>
    <d v="2019-03-12T23:35:06"/>
    <n v="64"/>
    <n v="110"/>
    <x v="3"/>
    <x v="4"/>
    <x v="0"/>
    <x v="1"/>
    <n v="0"/>
    <n v="6"/>
    <n v="174"/>
  </r>
  <r>
    <n v="524137"/>
    <s v="Mobile"/>
    <x v="0"/>
    <s v="Delivered"/>
    <d v="2019-03-06T23:36:17"/>
    <d v="2019-03-08T23:36:17"/>
    <d v="2019-03-11T23:36:17"/>
    <n v="78"/>
    <n v="107"/>
    <x v="0"/>
    <x v="0"/>
    <x v="0"/>
    <x v="1"/>
    <n v="-3"/>
    <n v="2"/>
    <n v="185"/>
  </r>
  <r>
    <n v="849397"/>
    <s v="TV - 50 in"/>
    <x v="1"/>
    <s v="Delivered"/>
    <d v="2019-03-06T23:38:10"/>
    <d v="2019-03-09T23:38:10"/>
    <d v="2019-03-12T23:38:10"/>
    <n v="0"/>
    <n v="120"/>
    <x v="0"/>
    <x v="3"/>
    <x v="1"/>
    <x v="0"/>
    <n v="-3"/>
    <n v="3"/>
    <n v="120"/>
  </r>
  <r>
    <n v="337610"/>
    <s v="TV - 32 in"/>
    <x v="0"/>
    <s v="Delivered"/>
    <d v="2019-03-06T23:43:04"/>
    <d v="2019-03-08T23:43:04"/>
    <d v="2019-03-10T23:43:04"/>
    <n v="82"/>
    <n v="104"/>
    <x v="0"/>
    <x v="0"/>
    <x v="0"/>
    <x v="1"/>
    <n v="-2"/>
    <n v="2"/>
    <n v="186"/>
  </r>
  <r>
    <n v="873180"/>
    <s v="PC"/>
    <x v="0"/>
    <s v="Delivered"/>
    <d v="2019-03-06T23:47:38"/>
    <d v="2019-03-09T23:47:38"/>
    <d v="2019-03-13T23:47:38"/>
    <n v="83"/>
    <n v="92"/>
    <x v="1"/>
    <x v="1"/>
    <x v="0"/>
    <x v="1"/>
    <n v="-4"/>
    <n v="3"/>
    <n v="175"/>
  </r>
  <r>
    <n v="478089"/>
    <s v="PC"/>
    <x v="0"/>
    <s v="Delivered"/>
    <d v="2019-03-06T23:57:13"/>
    <d v="2019-03-10T23:57:13"/>
    <d v="2019-03-13T23:57:13"/>
    <n v="0"/>
    <n v="123"/>
    <x v="3"/>
    <x v="9"/>
    <x v="1"/>
    <x v="0"/>
    <n v="-3"/>
    <n v="4"/>
    <n v="123"/>
  </r>
  <r>
    <n v="946438"/>
    <s v="PC"/>
    <x v="0"/>
    <s v="Delivered"/>
    <d v="2019-03-07T00:00:37"/>
    <d v="2019-03-10T00:00:37"/>
    <d v="2019-03-11T00:00:37"/>
    <n v="49"/>
    <n v="123"/>
    <x v="4"/>
    <x v="5"/>
    <x v="0"/>
    <x v="0"/>
    <n v="-1"/>
    <n v="3"/>
    <n v="172"/>
  </r>
  <r>
    <n v="738315"/>
    <s v="Laptop"/>
    <x v="1"/>
    <s v="Delivered"/>
    <d v="2019-03-07T00:05:38"/>
    <d v="2019-03-11T00:05:38"/>
    <d v="2019-03-12T00:05:38"/>
    <n v="40"/>
    <n v="127"/>
    <x v="3"/>
    <x v="4"/>
    <x v="0"/>
    <x v="0"/>
    <n v="-1"/>
    <n v="4"/>
    <n v="167"/>
  </r>
  <r>
    <n v="686133"/>
    <s v="Mobile"/>
    <x v="1"/>
    <s v="Delivered"/>
    <d v="2019-03-07T00:08:28"/>
    <d v="2019-03-13T00:08:28"/>
    <d v="2019-03-14T00:08:28"/>
    <n v="0"/>
    <n v="121"/>
    <x v="0"/>
    <x v="3"/>
    <x v="1"/>
    <x v="0"/>
    <n v="-1"/>
    <n v="6"/>
    <n v="121"/>
  </r>
  <r>
    <n v="761239"/>
    <s v="Tablet"/>
    <x v="1"/>
    <s v="Delivered"/>
    <d v="2019-03-07T00:10:27"/>
    <d v="2019-03-09T00:10:27"/>
    <d v="2019-03-14T00:10:27"/>
    <n v="35"/>
    <n v="128"/>
    <x v="4"/>
    <x v="7"/>
    <x v="0"/>
    <x v="0"/>
    <n v="-5"/>
    <n v="2"/>
    <n v="163"/>
  </r>
  <r>
    <n v="881099"/>
    <s v="PC"/>
    <x v="1"/>
    <s v="Delivered"/>
    <d v="2019-03-07T00:19:38"/>
    <d v="2019-03-14T00:19:38"/>
    <d v="2019-03-12T00:19:38"/>
    <n v="34"/>
    <n v="115"/>
    <x v="1"/>
    <x v="6"/>
    <x v="0"/>
    <x v="0"/>
    <n v="2"/>
    <n v="7"/>
    <n v="149"/>
  </r>
  <r>
    <n v="121319"/>
    <s v="Gaming Console"/>
    <x v="1"/>
    <s v="Delivered"/>
    <d v="2019-03-07T00:22:53"/>
    <d v="2019-03-13T00:22:53"/>
    <d v="2019-03-14T00:22:53"/>
    <n v="0"/>
    <n v="121"/>
    <x v="0"/>
    <x v="3"/>
    <x v="1"/>
    <x v="0"/>
    <n v="-1"/>
    <n v="6"/>
    <n v="121"/>
  </r>
  <r>
    <n v="807194"/>
    <s v="Mobile"/>
    <x v="1"/>
    <s v="Delivered"/>
    <d v="2019-03-07T00:23:04"/>
    <d v="2019-03-15T00:23:04"/>
    <d v="2019-03-11T00:23:04"/>
    <n v="33"/>
    <n v="108"/>
    <x v="1"/>
    <x v="6"/>
    <x v="0"/>
    <x v="0"/>
    <n v="4"/>
    <n v="8"/>
    <n v="141"/>
  </r>
  <r>
    <n v="326374"/>
    <s v="Gaming Console"/>
    <x v="1"/>
    <s v="Delivered"/>
    <d v="2019-03-07T00:25:57"/>
    <d v="2019-03-09T00:25:57"/>
    <d v="2019-03-13T00:25:57"/>
    <n v="43"/>
    <n v="126"/>
    <x v="4"/>
    <x v="7"/>
    <x v="0"/>
    <x v="0"/>
    <n v="-4"/>
    <n v="2"/>
    <n v="169"/>
  </r>
  <r>
    <n v="649086"/>
    <s v="PC"/>
    <x v="1"/>
    <s v="Delivered"/>
    <d v="2019-03-07T00:34:44"/>
    <d v="2019-03-16T00:34:44"/>
    <d v="2019-03-11T00:34:44"/>
    <n v="31"/>
    <n v="107"/>
    <x v="1"/>
    <x v="6"/>
    <x v="0"/>
    <x v="0"/>
    <n v="5"/>
    <n v="9"/>
    <n v="138"/>
  </r>
  <r>
    <n v="738880"/>
    <s v="Laptop"/>
    <x v="1"/>
    <s v="Delivered"/>
    <d v="2019-03-07T00:42:20"/>
    <d v="2019-03-16T00:42:20"/>
    <d v="2019-03-10T00:42:20"/>
    <n v="28"/>
    <n v="123"/>
    <x v="4"/>
    <x v="7"/>
    <x v="0"/>
    <x v="1"/>
    <n v="6"/>
    <n v="9"/>
    <n v="151"/>
  </r>
  <r>
    <n v="120349"/>
    <s v="Mobile"/>
    <x v="0"/>
    <s v="Delivered"/>
    <d v="2019-03-07T00:42:22"/>
    <d v="2019-03-13T00:42:22"/>
    <d v="2019-03-14T00:42:22"/>
    <n v="80"/>
    <n v="110"/>
    <x v="0"/>
    <x v="0"/>
    <x v="0"/>
    <x v="1"/>
    <n v="-1"/>
    <n v="6"/>
    <n v="190"/>
  </r>
  <r>
    <n v="405975"/>
    <s v="Mobile"/>
    <x v="0"/>
    <s v="Delivered"/>
    <d v="2019-03-07T00:42:50"/>
    <d v="2019-03-11T00:42:50"/>
    <d v="2019-03-13T00:42:50"/>
    <n v="0"/>
    <n v="122"/>
    <x v="3"/>
    <x v="9"/>
    <x v="1"/>
    <x v="0"/>
    <n v="-2"/>
    <n v="4"/>
    <n v="122"/>
  </r>
  <r>
    <n v="714562"/>
    <s v="Mobile"/>
    <x v="1"/>
    <s v="Delivered"/>
    <d v="2019-03-07T00:47:22"/>
    <d v="2019-03-13T00:47:22"/>
    <d v="2019-03-10T00:47:22"/>
    <n v="26"/>
    <n v="130"/>
    <x v="4"/>
    <x v="7"/>
    <x v="0"/>
    <x v="0"/>
    <n v="3"/>
    <n v="6"/>
    <n v="156"/>
  </r>
  <r>
    <n v="715064"/>
    <s v="PC"/>
    <x v="1"/>
    <s v="Delivered"/>
    <d v="2019-03-07T00:50:48"/>
    <d v="2019-03-16T00:50:48"/>
    <d v="2019-03-12T00:50:48"/>
    <n v="33"/>
    <n v="126"/>
    <x v="4"/>
    <x v="7"/>
    <x v="0"/>
    <x v="1"/>
    <n v="4"/>
    <n v="9"/>
    <n v="159"/>
  </r>
  <r>
    <n v="431296"/>
    <s v="Laptop"/>
    <x v="1"/>
    <s v="Delivered"/>
    <d v="2019-03-07T00:55:54"/>
    <d v="2019-03-15T00:55:54"/>
    <d v="2019-03-10T00:55:54"/>
    <n v="47"/>
    <n v="109"/>
    <x v="2"/>
    <x v="2"/>
    <x v="0"/>
    <x v="1"/>
    <n v="5"/>
    <n v="8"/>
    <n v="156"/>
  </r>
  <r>
    <n v="69781"/>
    <s v="PC"/>
    <x v="1"/>
    <s v="Delivered"/>
    <d v="2019-03-07T01:06:45"/>
    <d v="2019-03-09T01:06:45"/>
    <d v="2019-03-10T01:06:45"/>
    <n v="66"/>
    <n v="102"/>
    <x v="3"/>
    <x v="4"/>
    <x v="0"/>
    <x v="1"/>
    <n v="-1"/>
    <n v="2"/>
    <n v="168"/>
  </r>
  <r>
    <n v="670889"/>
    <s v="PC"/>
    <x v="1"/>
    <s v="Delivered"/>
    <d v="2019-03-07T01:11:18"/>
    <d v="2019-03-11T01:11:18"/>
    <d v="2019-03-11T01:11:18"/>
    <n v="33"/>
    <n v="106"/>
    <x v="1"/>
    <x v="6"/>
    <x v="0"/>
    <x v="0"/>
    <n v="0"/>
    <n v="4"/>
    <n v="139"/>
  </r>
  <r>
    <n v="127389"/>
    <s v="PC"/>
    <x v="1"/>
    <s v="Delivered"/>
    <d v="2019-03-07T01:14:09"/>
    <d v="2019-03-08T01:14:09"/>
    <d v="2019-03-11T01:14:09"/>
    <n v="0"/>
    <n v="126"/>
    <x v="0"/>
    <x v="3"/>
    <x v="1"/>
    <x v="0"/>
    <n v="-3"/>
    <n v="1"/>
    <n v="126"/>
  </r>
  <r>
    <n v="309074"/>
    <s v="Mobile"/>
    <x v="1"/>
    <s v="Delivered"/>
    <d v="2019-03-07T01:15:53"/>
    <d v="2019-03-12T01:15:53"/>
    <d v="2019-03-12T01:15:53"/>
    <n v="32"/>
    <n v="111"/>
    <x v="2"/>
    <x v="2"/>
    <x v="0"/>
    <x v="0"/>
    <n v="0"/>
    <n v="5"/>
    <n v="143"/>
  </r>
  <r>
    <n v="64834"/>
    <s v="Tablet"/>
    <x v="1"/>
    <s v="Delivered"/>
    <d v="2019-03-07T01:16:48"/>
    <d v="2019-03-11T01:16:48"/>
    <d v="2019-03-10T01:16:48"/>
    <n v="62"/>
    <n v="109"/>
    <x v="3"/>
    <x v="4"/>
    <x v="0"/>
    <x v="1"/>
    <n v="1"/>
    <n v="4"/>
    <n v="171"/>
  </r>
  <r>
    <n v="44314"/>
    <s v="TV - 32 in"/>
    <x v="1"/>
    <s v="Delivered"/>
    <d v="2019-03-07T01:30:03"/>
    <d v="2019-03-12T01:30:03"/>
    <d v="2019-03-12T01:30:03"/>
    <n v="0"/>
    <n v="120"/>
    <x v="0"/>
    <x v="3"/>
    <x v="1"/>
    <x v="0"/>
    <n v="0"/>
    <n v="5"/>
    <n v="120"/>
  </r>
  <r>
    <n v="118232"/>
    <s v="Gaming Console"/>
    <x v="0"/>
    <s v="Delivered"/>
    <d v="2019-03-07T01:36:32"/>
    <d v="2019-03-13T01:36:32"/>
    <d v="2019-03-13T01:36:32"/>
    <n v="33"/>
    <n v="110"/>
    <x v="1"/>
    <x v="1"/>
    <x v="0"/>
    <x v="1"/>
    <n v="0"/>
    <n v="6"/>
    <n v="143"/>
  </r>
  <r>
    <n v="108843"/>
    <s v="Gaming Console"/>
    <x v="0"/>
    <s v="Delivered"/>
    <d v="2019-03-07T01:40:30"/>
    <d v="2019-03-09T01:40:30"/>
    <d v="2019-03-14T01:40:30"/>
    <n v="67"/>
    <n v="108"/>
    <x v="0"/>
    <x v="0"/>
    <x v="0"/>
    <x v="1"/>
    <n v="-5"/>
    <n v="2"/>
    <n v="175"/>
  </r>
  <r>
    <n v="528131"/>
    <s v="Laptop"/>
    <x v="1"/>
    <s v="Delivered"/>
    <d v="2019-03-07T01:46:05"/>
    <d v="2019-03-16T01:46:05"/>
    <d v="2019-03-10T01:46:05"/>
    <n v="68"/>
    <n v="86"/>
    <x v="2"/>
    <x v="2"/>
    <x v="0"/>
    <x v="1"/>
    <n v="6"/>
    <n v="9"/>
    <n v="154"/>
  </r>
  <r>
    <n v="458305"/>
    <s v="Laptop"/>
    <x v="0"/>
    <s v="Delivered"/>
    <d v="2019-03-07T02:09:42"/>
    <d v="2019-03-14T02:09:42"/>
    <d v="2019-03-10T02:09:42"/>
    <n v="28"/>
    <n v="112"/>
    <x v="1"/>
    <x v="1"/>
    <x v="0"/>
    <x v="0"/>
    <n v="4"/>
    <n v="7"/>
    <n v="140"/>
  </r>
  <r>
    <n v="523061"/>
    <s v="Laptop"/>
    <x v="1"/>
    <s v="Delivered"/>
    <d v="2019-03-07T02:18:02"/>
    <d v="2019-03-09T02:18:02"/>
    <d v="2019-03-13T02:18:02"/>
    <n v="27"/>
    <n v="106"/>
    <x v="2"/>
    <x v="2"/>
    <x v="0"/>
    <x v="0"/>
    <n v="-4"/>
    <n v="2"/>
    <n v="133"/>
  </r>
  <r>
    <n v="578340"/>
    <s v="PC"/>
    <x v="1"/>
    <s v="Delivered"/>
    <d v="2019-03-07T02:21:16"/>
    <d v="2019-03-13T02:21:16"/>
    <d v="2019-03-12T02:21:16"/>
    <n v="49"/>
    <n v="129"/>
    <x v="3"/>
    <x v="4"/>
    <x v="0"/>
    <x v="1"/>
    <n v="1"/>
    <n v="6"/>
    <n v="178"/>
  </r>
  <r>
    <n v="242070"/>
    <s v="Laptop"/>
    <x v="0"/>
    <s v="Delivered"/>
    <d v="2019-03-07T02:22:59"/>
    <d v="2019-03-10T02:22:59"/>
    <d v="2019-03-13T02:22:59"/>
    <n v="0"/>
    <n v="126"/>
    <x v="3"/>
    <x v="9"/>
    <x v="1"/>
    <x v="0"/>
    <n v="-3"/>
    <n v="3"/>
    <n v="126"/>
  </r>
  <r>
    <n v="274430"/>
    <s v="PC"/>
    <x v="0"/>
    <s v="Delivered"/>
    <d v="2019-03-07T02:34:28"/>
    <d v="2019-03-09T02:34:28"/>
    <d v="2019-03-13T02:34:28"/>
    <n v="90"/>
    <n v="93"/>
    <x v="1"/>
    <x v="1"/>
    <x v="0"/>
    <x v="1"/>
    <n v="-4"/>
    <n v="2"/>
    <n v="183"/>
  </r>
  <r>
    <n v="499441"/>
    <s v="PC"/>
    <x v="0"/>
    <s v="Delivered"/>
    <d v="2019-03-07T02:35:26"/>
    <d v="2019-03-07T02:35:26"/>
    <d v="2019-03-10T02:35:26"/>
    <n v="0"/>
    <n v="126"/>
    <x v="3"/>
    <x v="9"/>
    <x v="1"/>
    <x v="0"/>
    <n v="-3"/>
    <n v="0"/>
    <n v="126"/>
  </r>
  <r>
    <n v="12964"/>
    <s v="TV - 32 in"/>
    <x v="1"/>
    <s v="Delivered"/>
    <d v="2019-03-07T02:37:49"/>
    <d v="2019-03-10T02:37:49"/>
    <d v="2019-03-13T02:37:49"/>
    <n v="0"/>
    <n v="130"/>
    <x v="0"/>
    <x v="3"/>
    <x v="1"/>
    <x v="1"/>
    <n v="-3"/>
    <n v="3"/>
    <n v="130"/>
  </r>
  <r>
    <n v="942567"/>
    <s v="PC"/>
    <x v="1"/>
    <s v="Delivered"/>
    <d v="2019-03-07T02:46:27"/>
    <d v="2019-03-11T02:46:27"/>
    <d v="2019-03-10T02:46:27"/>
    <n v="0"/>
    <n v="128"/>
    <x v="0"/>
    <x v="3"/>
    <x v="1"/>
    <x v="0"/>
    <n v="1"/>
    <n v="4"/>
    <n v="128"/>
  </r>
  <r>
    <n v="808856"/>
    <s v="PC"/>
    <x v="0"/>
    <s v="Delivered"/>
    <d v="2019-03-07T02:47:59"/>
    <d v="2019-03-12T02:47:59"/>
    <d v="2019-03-13T02:47:59"/>
    <n v="32"/>
    <n v="107"/>
    <x v="2"/>
    <x v="8"/>
    <x v="0"/>
    <x v="1"/>
    <n v="-1"/>
    <n v="5"/>
    <n v="139"/>
  </r>
  <r>
    <n v="724261"/>
    <s v="Mobile"/>
    <x v="1"/>
    <s v="Delivered"/>
    <d v="2019-03-07T02:48:36"/>
    <d v="2019-03-12T02:48:36"/>
    <d v="2019-03-10T02:48:36"/>
    <n v="27"/>
    <n v="107"/>
    <x v="1"/>
    <x v="6"/>
    <x v="0"/>
    <x v="0"/>
    <n v="2"/>
    <n v="5"/>
    <n v="134"/>
  </r>
  <r>
    <n v="361621"/>
    <s v="Mobile"/>
    <x v="1"/>
    <s v="Delivered"/>
    <d v="2019-03-07T02:57:50"/>
    <d v="2019-03-12T02:57:50"/>
    <d v="2019-03-10T02:57:50"/>
    <n v="69"/>
    <n v="110"/>
    <x v="4"/>
    <x v="7"/>
    <x v="0"/>
    <x v="1"/>
    <n v="2"/>
    <n v="5"/>
    <n v="179"/>
  </r>
  <r>
    <n v="577179"/>
    <s v="Mobile"/>
    <x v="0"/>
    <s v="Delivered"/>
    <d v="2019-03-07T03:02:05"/>
    <d v="2019-03-12T03:02:05"/>
    <d v="2019-03-10T03:02:05"/>
    <n v="0"/>
    <n v="106"/>
    <x v="3"/>
    <x v="9"/>
    <x v="1"/>
    <x v="1"/>
    <n v="2"/>
    <n v="5"/>
    <n v="106"/>
  </r>
  <r>
    <n v="544923"/>
    <s v="Laptop"/>
    <x v="1"/>
    <s v="Delivered"/>
    <d v="2019-03-07T03:08:19"/>
    <d v="2019-03-10T03:08:19"/>
    <d v="2019-03-13T03:08:19"/>
    <n v="50"/>
    <n v="106"/>
    <x v="2"/>
    <x v="2"/>
    <x v="0"/>
    <x v="0"/>
    <n v="-3"/>
    <n v="3"/>
    <n v="156"/>
  </r>
  <r>
    <n v="893289"/>
    <s v="PC"/>
    <x v="0"/>
    <s v="Delivered"/>
    <d v="2019-03-07T03:15:02"/>
    <d v="2019-03-16T03:15:02"/>
    <d v="2019-03-14T03:15:02"/>
    <n v="42"/>
    <n v="123"/>
    <x v="0"/>
    <x v="0"/>
    <x v="0"/>
    <x v="0"/>
    <n v="2"/>
    <n v="9"/>
    <n v="165"/>
  </r>
  <r>
    <n v="527250"/>
    <s v="Laptop"/>
    <x v="0"/>
    <s v="Delivered"/>
    <d v="2019-03-07T03:17:01"/>
    <d v="2019-03-09T03:17:01"/>
    <d v="2019-03-10T03:17:01"/>
    <n v="42"/>
    <n v="125"/>
    <x v="4"/>
    <x v="5"/>
    <x v="0"/>
    <x v="0"/>
    <n v="-1"/>
    <n v="2"/>
    <n v="167"/>
  </r>
  <r>
    <n v="127767"/>
    <s v="Laptop"/>
    <x v="1"/>
    <s v="Delivered"/>
    <d v="2019-03-07T03:25:45"/>
    <d v="2019-03-08T03:25:45"/>
    <d v="2019-03-14T03:25:45"/>
    <n v="0"/>
    <n v="100"/>
    <x v="0"/>
    <x v="3"/>
    <x v="1"/>
    <x v="1"/>
    <n v="-6"/>
    <n v="1"/>
    <n v="100"/>
  </r>
  <r>
    <n v="292447"/>
    <s v="Mobile"/>
    <x v="0"/>
    <s v="Delivered"/>
    <d v="2019-03-07T03:26:12"/>
    <d v="2019-03-13T03:26:12"/>
    <d v="2019-03-11T03:26:12"/>
    <n v="25"/>
    <n v="114"/>
    <x v="2"/>
    <x v="8"/>
    <x v="0"/>
    <x v="0"/>
    <n v="2"/>
    <n v="6"/>
    <n v="139"/>
  </r>
  <r>
    <n v="561370"/>
    <s v="Tablet"/>
    <x v="1"/>
    <s v="Delivered"/>
    <d v="2019-03-07T03:28:56"/>
    <d v="2019-03-07T03:28:56"/>
    <d v="2019-03-11T03:28:56"/>
    <n v="0"/>
    <n v="102"/>
    <x v="0"/>
    <x v="3"/>
    <x v="1"/>
    <x v="1"/>
    <n v="-4"/>
    <n v="0"/>
    <n v="102"/>
  </r>
  <r>
    <n v="203892"/>
    <s v="Mobile"/>
    <x v="0"/>
    <s v="Delivered"/>
    <d v="2019-03-07T03:30:40"/>
    <d v="2019-03-09T03:30:40"/>
    <d v="2019-03-12T03:30:40"/>
    <n v="31"/>
    <n v="130"/>
    <x v="0"/>
    <x v="0"/>
    <x v="0"/>
    <x v="1"/>
    <n v="-3"/>
    <n v="2"/>
    <n v="161"/>
  </r>
  <r>
    <n v="524822"/>
    <s v="Laptop"/>
    <x v="0"/>
    <s v="Delivered"/>
    <d v="2019-03-07T03:35:42"/>
    <d v="2019-03-12T03:35:42"/>
    <d v="2019-03-12T03:35:42"/>
    <n v="75"/>
    <n v="89"/>
    <x v="1"/>
    <x v="1"/>
    <x v="0"/>
    <x v="1"/>
    <n v="0"/>
    <n v="5"/>
    <n v="164"/>
  </r>
  <r>
    <n v="652316"/>
    <s v="Tablet"/>
    <x v="1"/>
    <s v="Delivered"/>
    <d v="2019-03-07T03:36:08"/>
    <d v="2019-03-13T03:36:08"/>
    <d v="2019-03-14T03:36:08"/>
    <n v="65"/>
    <n v="87"/>
    <x v="2"/>
    <x v="2"/>
    <x v="0"/>
    <x v="1"/>
    <n v="-1"/>
    <n v="6"/>
    <n v="152"/>
  </r>
  <r>
    <n v="774856"/>
    <s v="Mobile"/>
    <x v="1"/>
    <s v="Delivered"/>
    <d v="2019-03-07T03:45:33"/>
    <d v="2019-03-15T03:45:33"/>
    <d v="2019-03-13T03:45:33"/>
    <n v="76"/>
    <n v="109"/>
    <x v="4"/>
    <x v="7"/>
    <x v="0"/>
    <x v="1"/>
    <n v="2"/>
    <n v="8"/>
    <n v="185"/>
  </r>
  <r>
    <n v="528265"/>
    <s v="Tablet"/>
    <x v="1"/>
    <s v="Delivered"/>
    <d v="2019-03-07T03:50:30"/>
    <d v="2019-03-13T03:50:30"/>
    <d v="2019-03-10T03:50:30"/>
    <n v="44"/>
    <n v="126"/>
    <x v="3"/>
    <x v="4"/>
    <x v="0"/>
    <x v="0"/>
    <n v="3"/>
    <n v="6"/>
    <n v="170"/>
  </r>
  <r>
    <n v="65761"/>
    <s v="Gaming Console"/>
    <x v="0"/>
    <s v="Delivered"/>
    <d v="2019-03-07T04:04:29"/>
    <d v="2019-03-15T04:04:29"/>
    <d v="2019-03-12T04:04:29"/>
    <n v="29"/>
    <n v="127"/>
    <x v="0"/>
    <x v="0"/>
    <x v="0"/>
    <x v="0"/>
    <n v="3"/>
    <n v="8"/>
    <n v="156"/>
  </r>
  <r>
    <n v="236596"/>
    <s v="PC"/>
    <x v="0"/>
    <s v="Delivered"/>
    <d v="2019-03-07T04:10:38"/>
    <d v="2019-03-09T04:10:38"/>
    <d v="2019-03-12T04:10:38"/>
    <n v="35"/>
    <n v="128"/>
    <x v="0"/>
    <x v="0"/>
    <x v="0"/>
    <x v="1"/>
    <n v="-3"/>
    <n v="2"/>
    <n v="163"/>
  </r>
  <r>
    <n v="415090"/>
    <s v="Laptop"/>
    <x v="1"/>
    <s v="Delivered"/>
    <d v="2019-03-07T04:10:46"/>
    <d v="2019-03-13T04:10:46"/>
    <d v="2019-03-12T04:10:46"/>
    <n v="0"/>
    <n v="130"/>
    <x v="0"/>
    <x v="3"/>
    <x v="1"/>
    <x v="0"/>
    <n v="1"/>
    <n v="6"/>
    <n v="130"/>
  </r>
  <r>
    <n v="327363"/>
    <s v="TV - 40 in"/>
    <x v="1"/>
    <s v="Delivered"/>
    <d v="2019-03-07T04:27:57"/>
    <d v="2019-03-14T04:27:57"/>
    <d v="2019-03-14T04:27:57"/>
    <n v="46"/>
    <n v="127"/>
    <x v="3"/>
    <x v="4"/>
    <x v="0"/>
    <x v="0"/>
    <n v="0"/>
    <n v="7"/>
    <n v="173"/>
  </r>
  <r>
    <n v="84223"/>
    <s v="Laptop"/>
    <x v="0"/>
    <s v="Delivered"/>
    <d v="2019-03-07T04:28:15"/>
    <d v="2019-03-10T04:28:15"/>
    <d v="2019-03-10T04:28:15"/>
    <n v="44"/>
    <n v="127"/>
    <x v="4"/>
    <x v="5"/>
    <x v="0"/>
    <x v="0"/>
    <n v="0"/>
    <n v="3"/>
    <n v="171"/>
  </r>
  <r>
    <n v="8567"/>
    <s v="Tablet"/>
    <x v="1"/>
    <s v="Delivered"/>
    <d v="2019-03-07T04:29:57"/>
    <d v="2019-03-16T04:29:57"/>
    <d v="2019-03-12T04:29:57"/>
    <n v="33"/>
    <n v="121"/>
    <x v="3"/>
    <x v="4"/>
    <x v="0"/>
    <x v="0"/>
    <n v="4"/>
    <n v="9"/>
    <n v="154"/>
  </r>
  <r>
    <n v="781468"/>
    <s v="Tablet"/>
    <x v="1"/>
    <s v="Delivered"/>
    <d v="2019-03-07T04:38:34"/>
    <d v="2019-03-12T04:38:34"/>
    <d v="2019-03-14T04:38:34"/>
    <n v="36"/>
    <n v="112"/>
    <x v="1"/>
    <x v="6"/>
    <x v="0"/>
    <x v="1"/>
    <n v="-2"/>
    <n v="5"/>
    <n v="148"/>
  </r>
  <r>
    <n v="107165"/>
    <s v="PC"/>
    <x v="0"/>
    <s v="Delivered"/>
    <d v="2019-03-07T04:42:28"/>
    <d v="2019-03-07T04:42:28"/>
    <d v="2019-03-13T04:42:28"/>
    <n v="0"/>
    <n v="121"/>
    <x v="3"/>
    <x v="9"/>
    <x v="1"/>
    <x v="0"/>
    <n v="-6"/>
    <n v="0"/>
    <n v="121"/>
  </r>
  <r>
    <n v="351312"/>
    <s v="Mobile"/>
    <x v="1"/>
    <s v="Delivered"/>
    <d v="2019-03-07T04:49:04"/>
    <d v="2019-03-10T04:49:04"/>
    <d v="2019-03-11T04:49:04"/>
    <n v="76"/>
    <n v="91"/>
    <x v="2"/>
    <x v="2"/>
    <x v="0"/>
    <x v="1"/>
    <n v="-1"/>
    <n v="3"/>
    <n v="167"/>
  </r>
  <r>
    <n v="660422"/>
    <s v="Gaming Console"/>
    <x v="1"/>
    <s v="Delivered"/>
    <d v="2019-03-07T04:57:05"/>
    <d v="2019-03-14T04:57:05"/>
    <d v="2019-03-14T04:57:05"/>
    <n v="68"/>
    <n v="103"/>
    <x v="4"/>
    <x v="7"/>
    <x v="0"/>
    <x v="1"/>
    <n v="0"/>
    <n v="7"/>
    <n v="171"/>
  </r>
  <r>
    <n v="169114"/>
    <s v="Mobile"/>
    <x v="0"/>
    <s v="Delivered"/>
    <d v="2019-03-07T05:04:51"/>
    <d v="2019-03-11T05:04:51"/>
    <d v="2019-03-14T05:04:51"/>
    <n v="0"/>
    <n v="107"/>
    <x v="3"/>
    <x v="9"/>
    <x v="1"/>
    <x v="1"/>
    <n v="-3"/>
    <n v="4"/>
    <n v="107"/>
  </r>
  <r>
    <n v="327912"/>
    <s v="PC"/>
    <x v="1"/>
    <s v="Delivered"/>
    <d v="2019-03-07T05:07:25"/>
    <d v="2019-03-12T05:07:25"/>
    <d v="2019-03-13T05:07:25"/>
    <n v="25"/>
    <n v="124"/>
    <x v="3"/>
    <x v="4"/>
    <x v="0"/>
    <x v="1"/>
    <n v="-1"/>
    <n v="5"/>
    <n v="149"/>
  </r>
  <r>
    <n v="537344"/>
    <s v="PC"/>
    <x v="1"/>
    <s v="Delivered"/>
    <d v="2019-03-07T05:09:07"/>
    <d v="2019-03-11T05:09:07"/>
    <d v="2019-03-14T05:09:07"/>
    <n v="0"/>
    <n v="108"/>
    <x v="0"/>
    <x v="3"/>
    <x v="1"/>
    <x v="1"/>
    <n v="-3"/>
    <n v="4"/>
    <n v="108"/>
  </r>
  <r>
    <n v="669912"/>
    <s v="Gaming Console"/>
    <x v="0"/>
    <s v="Delivered"/>
    <d v="2019-03-07T05:13:07"/>
    <d v="2019-03-09T05:13:07"/>
    <d v="2019-03-10T05:13:07"/>
    <n v="76"/>
    <n v="103"/>
    <x v="0"/>
    <x v="0"/>
    <x v="0"/>
    <x v="1"/>
    <n v="-1"/>
    <n v="2"/>
    <n v="179"/>
  </r>
  <r>
    <n v="746198"/>
    <s v="Mobile"/>
    <x v="1"/>
    <s v="Delivered"/>
    <d v="2019-03-07T05:26:01"/>
    <d v="2019-03-08T05:26:01"/>
    <d v="2019-03-12T05:26:01"/>
    <n v="0"/>
    <n v="104"/>
    <x v="0"/>
    <x v="3"/>
    <x v="1"/>
    <x v="1"/>
    <n v="-4"/>
    <n v="1"/>
    <n v="104"/>
  </r>
  <r>
    <n v="55658"/>
    <s v="Tablet"/>
    <x v="0"/>
    <s v="Delivered"/>
    <d v="2019-03-07T05:29:08"/>
    <d v="2019-03-12T05:29:08"/>
    <d v="2019-03-11T05:29:08"/>
    <n v="61"/>
    <n v="106"/>
    <x v="0"/>
    <x v="0"/>
    <x v="0"/>
    <x v="1"/>
    <n v="1"/>
    <n v="5"/>
    <n v="167"/>
  </r>
  <r>
    <n v="464672"/>
    <s v="Mobile"/>
    <x v="0"/>
    <s v="Delivered"/>
    <d v="2019-03-07T05:42:46"/>
    <d v="2019-03-13T05:42:46"/>
    <d v="2019-03-11T05:42:46"/>
    <n v="31"/>
    <n v="107"/>
    <x v="2"/>
    <x v="8"/>
    <x v="0"/>
    <x v="1"/>
    <n v="2"/>
    <n v="6"/>
    <n v="138"/>
  </r>
  <r>
    <n v="913213"/>
    <s v="PC"/>
    <x v="0"/>
    <s v="Delivered"/>
    <d v="2019-03-07T05:50:49"/>
    <d v="2019-03-11T05:50:49"/>
    <d v="2019-03-14T05:50:49"/>
    <n v="31"/>
    <n v="129"/>
    <x v="0"/>
    <x v="0"/>
    <x v="0"/>
    <x v="0"/>
    <n v="-3"/>
    <n v="4"/>
    <n v="160"/>
  </r>
  <r>
    <n v="970952"/>
    <s v="Laptop"/>
    <x v="1"/>
    <s v="Delivered"/>
    <d v="2019-03-07T06:03:32"/>
    <d v="2019-03-07T06:03:32"/>
    <d v="2019-03-11T06:03:32"/>
    <n v="0"/>
    <n v="129"/>
    <x v="0"/>
    <x v="3"/>
    <x v="1"/>
    <x v="1"/>
    <n v="-4"/>
    <n v="0"/>
    <n v="129"/>
  </r>
  <r>
    <n v="900734"/>
    <s v="Mobile"/>
    <x v="0"/>
    <s v="Delivered"/>
    <d v="2019-03-07T06:04:57"/>
    <d v="2019-03-14T06:04:57"/>
    <d v="2019-03-14T06:04:57"/>
    <n v="47"/>
    <n v="105"/>
    <x v="2"/>
    <x v="8"/>
    <x v="0"/>
    <x v="0"/>
    <n v="0"/>
    <n v="7"/>
    <n v="152"/>
  </r>
  <r>
    <n v="685854"/>
    <s v="PC"/>
    <x v="1"/>
    <s v="Delivered"/>
    <d v="2019-03-07T06:08:33"/>
    <d v="2019-03-11T06:08:33"/>
    <d v="2019-03-12T06:08:33"/>
    <n v="36"/>
    <n v="123"/>
    <x v="4"/>
    <x v="7"/>
    <x v="0"/>
    <x v="0"/>
    <n v="-1"/>
    <n v="4"/>
    <n v="159"/>
  </r>
  <r>
    <n v="989654"/>
    <s v="Laptop"/>
    <x v="0"/>
    <s v="Delivered"/>
    <d v="2019-03-07T06:14:45"/>
    <d v="2019-03-12T06:14:45"/>
    <d v="2019-03-13T06:14:45"/>
    <n v="69"/>
    <n v="93"/>
    <x v="2"/>
    <x v="8"/>
    <x v="0"/>
    <x v="1"/>
    <n v="-1"/>
    <n v="5"/>
    <n v="162"/>
  </r>
  <r>
    <n v="415252"/>
    <s v="Mobile"/>
    <x v="0"/>
    <s v="Delivered"/>
    <d v="2019-03-07T06:18:19"/>
    <d v="2019-03-12T06:18:19"/>
    <d v="2019-03-13T06:18:19"/>
    <n v="0"/>
    <n v="123"/>
    <x v="3"/>
    <x v="9"/>
    <x v="1"/>
    <x v="1"/>
    <n v="-1"/>
    <n v="5"/>
    <n v="123"/>
  </r>
  <r>
    <n v="744030"/>
    <s v="Laptop"/>
    <x v="0"/>
    <s v="Delivered"/>
    <d v="2019-03-07T06:21:31"/>
    <d v="2019-03-07T06:21:31"/>
    <d v="2019-03-13T06:21:31"/>
    <n v="0"/>
    <n v="108"/>
    <x v="3"/>
    <x v="9"/>
    <x v="1"/>
    <x v="1"/>
    <n v="-6"/>
    <n v="0"/>
    <n v="108"/>
  </r>
  <r>
    <n v="149121"/>
    <s v="Laptop"/>
    <x v="1"/>
    <s v="Delivered"/>
    <d v="2019-03-07T06:26:49"/>
    <d v="2019-03-08T06:26:49"/>
    <d v="2019-03-13T06:26:49"/>
    <n v="0"/>
    <n v="109"/>
    <x v="0"/>
    <x v="3"/>
    <x v="1"/>
    <x v="1"/>
    <n v="-5"/>
    <n v="1"/>
    <n v="109"/>
  </r>
  <r>
    <n v="313193"/>
    <s v="Laptop"/>
    <x v="0"/>
    <s v="Delivered"/>
    <d v="2019-03-07T06:28:47"/>
    <d v="2019-03-10T06:28:47"/>
    <d v="2019-03-11T06:28:47"/>
    <n v="27"/>
    <n v="113"/>
    <x v="1"/>
    <x v="1"/>
    <x v="0"/>
    <x v="0"/>
    <n v="-1"/>
    <n v="3"/>
    <n v="140"/>
  </r>
  <r>
    <n v="305469"/>
    <s v="PC"/>
    <x v="1"/>
    <s v="Delivered"/>
    <d v="2019-03-07T06:36:18"/>
    <d v="2019-03-15T06:36:18"/>
    <d v="2019-03-11T06:36:18"/>
    <n v="25"/>
    <n v="122"/>
    <x v="3"/>
    <x v="4"/>
    <x v="0"/>
    <x v="0"/>
    <n v="4"/>
    <n v="8"/>
    <n v="147"/>
  </r>
  <r>
    <n v="319394"/>
    <s v="Mobile"/>
    <x v="0"/>
    <s v="Delivered"/>
    <d v="2019-03-07T06:39:42"/>
    <d v="2019-03-15T06:39:42"/>
    <d v="2019-03-10T06:39:42"/>
    <n v="41"/>
    <n v="108"/>
    <x v="1"/>
    <x v="1"/>
    <x v="0"/>
    <x v="0"/>
    <n v="5"/>
    <n v="8"/>
    <n v="149"/>
  </r>
  <r>
    <n v="712105"/>
    <s v="Gaming Console"/>
    <x v="0"/>
    <s v="Delivered"/>
    <d v="2019-03-07T06:41:28"/>
    <d v="2019-03-14T06:41:28"/>
    <d v="2019-03-10T06:41:28"/>
    <n v="28"/>
    <n v="107"/>
    <x v="1"/>
    <x v="1"/>
    <x v="0"/>
    <x v="0"/>
    <n v="4"/>
    <n v="7"/>
    <n v="135"/>
  </r>
  <r>
    <n v="303634"/>
    <s v="Laptop"/>
    <x v="0"/>
    <s v="Delivered"/>
    <d v="2019-03-07T06:52:47"/>
    <d v="2019-03-10T06:52:47"/>
    <d v="2019-03-14T06:52:47"/>
    <n v="26"/>
    <n v="130"/>
    <x v="0"/>
    <x v="0"/>
    <x v="0"/>
    <x v="0"/>
    <n v="-4"/>
    <n v="3"/>
    <n v="156"/>
  </r>
  <r>
    <n v="726083"/>
    <s v="Tablet"/>
    <x v="1"/>
    <s v="Delivered"/>
    <d v="2019-03-07T07:01:01"/>
    <d v="2019-03-17T07:01:01"/>
    <d v="2019-03-14T07:01:01"/>
    <n v="47"/>
    <n v="122"/>
    <x v="3"/>
    <x v="4"/>
    <x v="0"/>
    <x v="0"/>
    <n v="3"/>
    <n v="10"/>
    <n v="169"/>
  </r>
  <r>
    <n v="172323"/>
    <s v="Laptop"/>
    <x v="0"/>
    <s v="Delivered"/>
    <d v="2019-03-07T07:01:05"/>
    <d v="2019-03-13T07:01:05"/>
    <d v="2019-03-14T07:01:05"/>
    <n v="43"/>
    <n v="109"/>
    <x v="1"/>
    <x v="1"/>
    <x v="0"/>
    <x v="0"/>
    <n v="-1"/>
    <n v="6"/>
    <n v="152"/>
  </r>
  <r>
    <n v="444039"/>
    <s v="Mobile"/>
    <x v="1"/>
    <s v="Delivered"/>
    <d v="2019-03-07T07:04:35"/>
    <d v="2019-03-09T07:04:35"/>
    <d v="2019-03-10T07:04:35"/>
    <n v="0"/>
    <n v="128"/>
    <x v="0"/>
    <x v="3"/>
    <x v="1"/>
    <x v="0"/>
    <n v="-1"/>
    <n v="2"/>
    <n v="128"/>
  </r>
  <r>
    <n v="659408"/>
    <s v="Mobile"/>
    <x v="1"/>
    <s v="Delivered"/>
    <d v="2019-03-07T07:07:06"/>
    <d v="2019-03-09T07:07:06"/>
    <d v="2019-03-14T07:07:06"/>
    <n v="0"/>
    <n v="104"/>
    <x v="0"/>
    <x v="3"/>
    <x v="1"/>
    <x v="1"/>
    <n v="-5"/>
    <n v="2"/>
    <n v="104"/>
  </r>
  <r>
    <n v="89855"/>
    <s v="TV - 50 in"/>
    <x v="0"/>
    <s v="Delivered"/>
    <d v="2019-03-07T07:10:20"/>
    <d v="2019-03-13T07:10:20"/>
    <d v="2019-03-11T07:10:20"/>
    <n v="42"/>
    <n v="111"/>
    <x v="1"/>
    <x v="1"/>
    <x v="0"/>
    <x v="0"/>
    <n v="2"/>
    <n v="6"/>
    <n v="153"/>
  </r>
  <r>
    <n v="984455"/>
    <s v="Mobile"/>
    <x v="1"/>
    <s v="Delivered"/>
    <d v="2019-03-07T07:11:38"/>
    <d v="2019-03-14T07:11:38"/>
    <d v="2019-03-11T07:11:38"/>
    <n v="29"/>
    <n v="114"/>
    <x v="1"/>
    <x v="6"/>
    <x v="0"/>
    <x v="0"/>
    <n v="3"/>
    <n v="7"/>
    <n v="143"/>
  </r>
  <r>
    <n v="767383"/>
    <s v="PC"/>
    <x v="0"/>
    <s v="Delivered"/>
    <d v="2019-03-07T07:18:03"/>
    <d v="2019-03-11T07:18:03"/>
    <d v="2019-03-10T07:18:03"/>
    <n v="36"/>
    <n v="110"/>
    <x v="1"/>
    <x v="1"/>
    <x v="0"/>
    <x v="0"/>
    <n v="1"/>
    <n v="4"/>
    <n v="146"/>
  </r>
  <r>
    <n v="862649"/>
    <s v="Mobile"/>
    <x v="1"/>
    <s v="Delivered"/>
    <d v="2019-03-07T07:22:00"/>
    <d v="2019-03-11T07:22:00"/>
    <d v="2019-03-14T07:22:00"/>
    <n v="62"/>
    <n v="89"/>
    <x v="1"/>
    <x v="6"/>
    <x v="0"/>
    <x v="1"/>
    <n v="-3"/>
    <n v="4"/>
    <n v="151"/>
  </r>
  <r>
    <n v="388292"/>
    <s v="TV - 32 in"/>
    <x v="1"/>
    <s v="Delivered"/>
    <d v="2019-03-07T07:29:02"/>
    <d v="2019-03-14T07:29:02"/>
    <d v="2019-03-11T07:29:02"/>
    <n v="31"/>
    <n v="123"/>
    <x v="4"/>
    <x v="7"/>
    <x v="0"/>
    <x v="1"/>
    <n v="3"/>
    <n v="7"/>
    <n v="154"/>
  </r>
  <r>
    <n v="283205"/>
    <s v="Tablet"/>
    <x v="0"/>
    <s v="Delivered"/>
    <d v="2019-03-07T07:29:36"/>
    <d v="2019-03-13T07:29:36"/>
    <d v="2019-03-11T07:29:36"/>
    <n v="50"/>
    <n v="115"/>
    <x v="2"/>
    <x v="8"/>
    <x v="0"/>
    <x v="0"/>
    <n v="2"/>
    <n v="6"/>
    <n v="165"/>
  </r>
  <r>
    <n v="41358"/>
    <s v="TV - 32 in"/>
    <x v="0"/>
    <s v="Delivered"/>
    <d v="2019-03-07T07:38:53"/>
    <d v="2019-03-13T07:38:53"/>
    <d v="2019-03-10T07:38:53"/>
    <n v="60"/>
    <n v="105"/>
    <x v="0"/>
    <x v="0"/>
    <x v="0"/>
    <x v="1"/>
    <n v="3"/>
    <n v="6"/>
    <n v="165"/>
  </r>
  <r>
    <n v="276359"/>
    <s v="Mobile"/>
    <x v="1"/>
    <s v="Delivered"/>
    <d v="2019-03-07T07:40:44"/>
    <d v="2019-03-17T07:40:44"/>
    <d v="2019-03-12T07:40:44"/>
    <n v="67"/>
    <n v="106"/>
    <x v="4"/>
    <x v="7"/>
    <x v="0"/>
    <x v="1"/>
    <n v="5"/>
    <n v="10"/>
    <n v="173"/>
  </r>
  <r>
    <n v="938228"/>
    <s v="PC"/>
    <x v="1"/>
    <s v="Delivered"/>
    <d v="2019-03-07T07:43:22"/>
    <d v="2019-03-07T07:43:22"/>
    <d v="2019-03-13T07:43:22"/>
    <n v="0"/>
    <n v="123"/>
    <x v="0"/>
    <x v="3"/>
    <x v="1"/>
    <x v="1"/>
    <n v="-6"/>
    <n v="0"/>
    <n v="123"/>
  </r>
  <r>
    <n v="750733"/>
    <s v="PC"/>
    <x v="1"/>
    <s v="Delivered"/>
    <d v="2019-03-07T07:45:21"/>
    <d v="2019-03-13T07:45:21"/>
    <d v="2019-03-13T07:45:21"/>
    <n v="0"/>
    <n v="127"/>
    <x v="0"/>
    <x v="3"/>
    <x v="1"/>
    <x v="0"/>
    <n v="0"/>
    <n v="6"/>
    <n v="127"/>
  </r>
  <r>
    <n v="198193"/>
    <s v="PC"/>
    <x v="1"/>
    <s v="Delivered"/>
    <d v="2019-03-07T07:45:54"/>
    <d v="2019-03-14T07:45:54"/>
    <d v="2019-03-14T07:45:54"/>
    <n v="46"/>
    <n v="128"/>
    <x v="3"/>
    <x v="4"/>
    <x v="0"/>
    <x v="0"/>
    <n v="0"/>
    <n v="7"/>
    <n v="174"/>
  </r>
  <r>
    <n v="164930"/>
    <s v="Tablet"/>
    <x v="0"/>
    <s v="Delivered"/>
    <d v="2019-03-07T07:50:37"/>
    <d v="2019-03-10T07:50:37"/>
    <d v="2019-03-12T07:50:37"/>
    <n v="29"/>
    <n v="128"/>
    <x v="0"/>
    <x v="0"/>
    <x v="0"/>
    <x v="0"/>
    <n v="-2"/>
    <n v="3"/>
    <n v="157"/>
  </r>
  <r>
    <n v="54795"/>
    <s v="TV - 40 in"/>
    <x v="1"/>
    <s v="Delivered"/>
    <d v="2019-03-07T07:50:55"/>
    <d v="2019-03-16T07:50:55"/>
    <d v="2019-03-10T07:50:55"/>
    <n v="34"/>
    <n v="106"/>
    <x v="1"/>
    <x v="6"/>
    <x v="0"/>
    <x v="0"/>
    <n v="6"/>
    <n v="9"/>
    <n v="140"/>
  </r>
  <r>
    <n v="810721"/>
    <s v="TV - 50 in"/>
    <x v="0"/>
    <s v="Delivered"/>
    <d v="2019-03-07T07:53:19"/>
    <d v="2019-03-09T07:53:19"/>
    <d v="2019-03-14T07:53:19"/>
    <n v="66"/>
    <n v="87"/>
    <x v="1"/>
    <x v="1"/>
    <x v="0"/>
    <x v="1"/>
    <n v="-5"/>
    <n v="2"/>
    <n v="153"/>
  </r>
  <r>
    <n v="135105"/>
    <s v="Tablet"/>
    <x v="1"/>
    <s v="Delivered"/>
    <d v="2019-03-07T07:56:21"/>
    <d v="2019-03-16T07:56:21"/>
    <d v="2019-03-10T07:56:21"/>
    <n v="35"/>
    <n v="121"/>
    <x v="3"/>
    <x v="4"/>
    <x v="0"/>
    <x v="0"/>
    <n v="6"/>
    <n v="9"/>
    <n v="156"/>
  </r>
  <r>
    <n v="69589"/>
    <s v="Gaming Console"/>
    <x v="1"/>
    <s v="Delivered"/>
    <d v="2019-03-07T07:58:39"/>
    <d v="2019-03-13T07:58:39"/>
    <d v="2019-03-12T07:58:39"/>
    <n v="48"/>
    <n v="128"/>
    <x v="3"/>
    <x v="4"/>
    <x v="0"/>
    <x v="0"/>
    <n v="1"/>
    <n v="6"/>
    <n v="176"/>
  </r>
  <r>
    <n v="474005"/>
    <s v="TV - 50 in"/>
    <x v="1"/>
    <s v="Delivered"/>
    <d v="2019-03-07T08:07:12"/>
    <d v="2019-03-11T08:07:12"/>
    <d v="2019-03-11T08:07:12"/>
    <n v="46"/>
    <n v="107"/>
    <x v="2"/>
    <x v="2"/>
    <x v="0"/>
    <x v="0"/>
    <n v="0"/>
    <n v="4"/>
    <n v="153"/>
  </r>
  <r>
    <n v="810533"/>
    <s v="Mobile"/>
    <x v="1"/>
    <s v="Delivered"/>
    <d v="2019-03-07T08:09:17"/>
    <d v="2019-03-09T08:09:17"/>
    <d v="2019-03-10T08:09:17"/>
    <n v="40"/>
    <n v="112"/>
    <x v="2"/>
    <x v="2"/>
    <x v="0"/>
    <x v="0"/>
    <n v="-1"/>
    <n v="2"/>
    <n v="152"/>
  </r>
  <r>
    <n v="385820"/>
    <s v="Laptop"/>
    <x v="0"/>
    <s v="Delivered"/>
    <d v="2019-03-07T08:11:14"/>
    <d v="2019-03-13T08:11:14"/>
    <d v="2019-03-13T08:11:14"/>
    <n v="37"/>
    <n v="111"/>
    <x v="1"/>
    <x v="1"/>
    <x v="0"/>
    <x v="1"/>
    <n v="0"/>
    <n v="6"/>
    <n v="148"/>
  </r>
  <r>
    <n v="236384"/>
    <s v="PC"/>
    <x v="1"/>
    <s v="Delivered"/>
    <d v="2019-03-07T08:19:03"/>
    <d v="2019-03-11T08:19:03"/>
    <d v="2019-03-11T08:19:03"/>
    <n v="40"/>
    <n v="113"/>
    <x v="1"/>
    <x v="6"/>
    <x v="0"/>
    <x v="1"/>
    <n v="0"/>
    <n v="4"/>
    <n v="153"/>
  </r>
  <r>
    <n v="542360"/>
    <s v="Gaming Console"/>
    <x v="1"/>
    <s v="Delivered"/>
    <d v="2019-03-07T08:30:56"/>
    <d v="2019-03-09T08:30:56"/>
    <d v="2019-03-12T08:30:56"/>
    <n v="0"/>
    <n v="121"/>
    <x v="0"/>
    <x v="3"/>
    <x v="1"/>
    <x v="1"/>
    <n v="-3"/>
    <n v="2"/>
    <n v="121"/>
  </r>
  <r>
    <n v="970640"/>
    <s v="Mobile"/>
    <x v="0"/>
    <s v="Delivered"/>
    <d v="2019-03-07T08:32:41"/>
    <d v="2019-03-09T08:32:41"/>
    <d v="2019-03-12T08:32:41"/>
    <n v="39"/>
    <n v="122"/>
    <x v="0"/>
    <x v="0"/>
    <x v="0"/>
    <x v="1"/>
    <n v="-3"/>
    <n v="2"/>
    <n v="161"/>
  </r>
  <r>
    <n v="59928"/>
    <s v="TV - 32 in"/>
    <x v="0"/>
    <s v="Delivered"/>
    <d v="2019-03-07T08:36:01"/>
    <d v="2019-03-13T08:36:01"/>
    <d v="2019-03-14T08:36:01"/>
    <n v="32"/>
    <n v="128"/>
    <x v="0"/>
    <x v="0"/>
    <x v="0"/>
    <x v="1"/>
    <n v="-1"/>
    <n v="6"/>
    <n v="160"/>
  </r>
  <r>
    <n v="196178"/>
    <s v="Mobile"/>
    <x v="0"/>
    <s v="Delivered"/>
    <d v="2019-03-07T08:36:51"/>
    <d v="2019-03-07T08:36:51"/>
    <d v="2019-03-12T08:36:51"/>
    <n v="0"/>
    <n v="126"/>
    <x v="3"/>
    <x v="9"/>
    <x v="1"/>
    <x v="0"/>
    <n v="-5"/>
    <n v="0"/>
    <n v="126"/>
  </r>
  <r>
    <n v="883993"/>
    <s v="Mobile"/>
    <x v="1"/>
    <s v="Delivered"/>
    <d v="2019-03-07T08:50:03"/>
    <d v="2019-03-12T08:50:03"/>
    <d v="2019-03-13T08:50:03"/>
    <n v="0"/>
    <n v="125"/>
    <x v="0"/>
    <x v="3"/>
    <x v="1"/>
    <x v="0"/>
    <n v="-1"/>
    <n v="5"/>
    <n v="125"/>
  </r>
  <r>
    <n v="797332"/>
    <s v="Tablet"/>
    <x v="1"/>
    <s v="Delivered"/>
    <d v="2019-03-07T08:50:48"/>
    <d v="2019-03-09T08:50:48"/>
    <d v="2019-03-10T08:50:48"/>
    <n v="0"/>
    <n v="125"/>
    <x v="0"/>
    <x v="3"/>
    <x v="1"/>
    <x v="1"/>
    <n v="-1"/>
    <n v="2"/>
    <n v="125"/>
  </r>
  <r>
    <n v="161654"/>
    <s v="TV - 32 in"/>
    <x v="1"/>
    <s v="Delivered"/>
    <d v="2019-03-07T08:51:15"/>
    <d v="2019-03-16T08:51:15"/>
    <d v="2019-03-14T08:51:15"/>
    <n v="28"/>
    <n v="114"/>
    <x v="1"/>
    <x v="6"/>
    <x v="0"/>
    <x v="0"/>
    <n v="2"/>
    <n v="9"/>
    <n v="142"/>
  </r>
  <r>
    <n v="105878"/>
    <s v="PC"/>
    <x v="1"/>
    <s v="Delivered"/>
    <d v="2019-03-07T08:51:24"/>
    <d v="2019-03-14T08:51:24"/>
    <d v="2019-03-10T08:51:24"/>
    <n v="0"/>
    <n v="124"/>
    <x v="0"/>
    <x v="3"/>
    <x v="1"/>
    <x v="0"/>
    <n v="4"/>
    <n v="7"/>
    <n v="124"/>
  </r>
  <r>
    <n v="730428"/>
    <s v="PC"/>
    <x v="0"/>
    <s v="Delivered"/>
    <d v="2019-03-07T08:53:27"/>
    <d v="2019-03-10T08:53:27"/>
    <d v="2019-03-12T08:53:27"/>
    <n v="31"/>
    <n v="120"/>
    <x v="0"/>
    <x v="0"/>
    <x v="0"/>
    <x v="1"/>
    <n v="-2"/>
    <n v="3"/>
    <n v="151"/>
  </r>
  <r>
    <n v="374879"/>
    <s v="Gaming Console"/>
    <x v="1"/>
    <s v="Delivered"/>
    <d v="2019-03-07T08:57:32"/>
    <d v="2019-03-12T08:57:32"/>
    <d v="2019-03-13T08:57:32"/>
    <n v="77"/>
    <n v="101"/>
    <x v="3"/>
    <x v="4"/>
    <x v="0"/>
    <x v="1"/>
    <n v="-1"/>
    <n v="5"/>
    <n v="178"/>
  </r>
  <r>
    <n v="569184"/>
    <s v="Gaming Console"/>
    <x v="0"/>
    <s v="Delivered"/>
    <d v="2019-03-07T09:04:15"/>
    <d v="2019-03-14T09:04:15"/>
    <d v="2019-03-11T09:04:15"/>
    <n v="34"/>
    <n v="115"/>
    <x v="2"/>
    <x v="8"/>
    <x v="0"/>
    <x v="1"/>
    <n v="3"/>
    <n v="7"/>
    <n v="149"/>
  </r>
  <r>
    <n v="978469"/>
    <s v="Mobile"/>
    <x v="1"/>
    <s v="Delivered"/>
    <d v="2019-03-07T09:04:39"/>
    <d v="2019-03-11T09:04:39"/>
    <d v="2019-03-14T09:04:39"/>
    <n v="39"/>
    <n v="124"/>
    <x v="3"/>
    <x v="4"/>
    <x v="0"/>
    <x v="0"/>
    <n v="-3"/>
    <n v="4"/>
    <n v="163"/>
  </r>
  <r>
    <n v="934152"/>
    <s v="Gaming Console"/>
    <x v="1"/>
    <s v="Delivered"/>
    <d v="2019-03-07T09:04:45"/>
    <d v="2019-03-12T09:04:45"/>
    <d v="2019-03-12T09:04:45"/>
    <n v="36"/>
    <n v="123"/>
    <x v="4"/>
    <x v="7"/>
    <x v="0"/>
    <x v="1"/>
    <n v="0"/>
    <n v="5"/>
    <n v="159"/>
  </r>
  <r>
    <n v="283434"/>
    <s v="Gaming Console"/>
    <x v="0"/>
    <s v="Delivered"/>
    <d v="2019-03-07T09:05:03"/>
    <d v="2019-03-15T09:05:03"/>
    <d v="2019-03-13T09:05:03"/>
    <n v="40"/>
    <n v="111"/>
    <x v="1"/>
    <x v="1"/>
    <x v="0"/>
    <x v="0"/>
    <n v="2"/>
    <n v="8"/>
    <n v="151"/>
  </r>
  <r>
    <n v="349239"/>
    <s v="Laptop"/>
    <x v="1"/>
    <s v="Delivered"/>
    <d v="2019-03-07T09:07:38"/>
    <d v="2019-03-11T09:07:38"/>
    <d v="2019-03-11T09:07:38"/>
    <n v="65"/>
    <n v="107"/>
    <x v="3"/>
    <x v="4"/>
    <x v="0"/>
    <x v="1"/>
    <n v="0"/>
    <n v="4"/>
    <n v="172"/>
  </r>
  <r>
    <n v="872177"/>
    <s v="Laptop"/>
    <x v="0"/>
    <s v="Delivered"/>
    <d v="2019-03-07T09:10:43"/>
    <d v="2019-03-11T09:10:43"/>
    <d v="2019-03-10T09:10:43"/>
    <n v="50"/>
    <n v="126"/>
    <x v="4"/>
    <x v="5"/>
    <x v="0"/>
    <x v="0"/>
    <n v="1"/>
    <n v="4"/>
    <n v="176"/>
  </r>
  <r>
    <n v="24099"/>
    <s v="TV - 40 in"/>
    <x v="0"/>
    <s v="Delivered"/>
    <d v="2019-03-07T09:13:14"/>
    <d v="2019-03-09T09:13:14"/>
    <d v="2019-03-14T09:13:14"/>
    <n v="0"/>
    <n v="124"/>
    <x v="3"/>
    <x v="9"/>
    <x v="1"/>
    <x v="0"/>
    <n v="-5"/>
    <n v="2"/>
    <n v="124"/>
  </r>
  <r>
    <n v="232667"/>
    <s v="Laptop"/>
    <x v="1"/>
    <s v="Delivered"/>
    <d v="2019-03-07T09:18:09"/>
    <d v="2019-03-11T09:18:09"/>
    <d v="2019-03-10T09:18:09"/>
    <n v="0"/>
    <n v="126"/>
    <x v="0"/>
    <x v="3"/>
    <x v="1"/>
    <x v="0"/>
    <n v="1"/>
    <n v="4"/>
    <n v="126"/>
  </r>
  <r>
    <n v="846960"/>
    <s v="Mobile"/>
    <x v="1"/>
    <s v="Delivered"/>
    <d v="2019-03-07T09:19:14"/>
    <d v="2019-03-12T09:19:14"/>
    <d v="2019-03-14T09:19:14"/>
    <n v="0"/>
    <n v="122"/>
    <x v="0"/>
    <x v="3"/>
    <x v="1"/>
    <x v="1"/>
    <n v="-2"/>
    <n v="5"/>
    <n v="122"/>
  </r>
  <r>
    <n v="581058"/>
    <s v="Mobile"/>
    <x v="1"/>
    <s v="Delivered"/>
    <d v="2019-03-07T09:33:37"/>
    <d v="2019-03-07T09:33:37"/>
    <d v="2019-03-11T09:33:37"/>
    <n v="0"/>
    <n v="109"/>
    <x v="0"/>
    <x v="3"/>
    <x v="1"/>
    <x v="1"/>
    <n v="-4"/>
    <n v="0"/>
    <n v="109"/>
  </r>
  <r>
    <n v="228999"/>
    <s v="PC"/>
    <x v="1"/>
    <s v="Delivered"/>
    <d v="2019-03-07T09:41:21"/>
    <d v="2019-03-15T09:41:21"/>
    <d v="2019-03-13T09:41:21"/>
    <n v="30"/>
    <n v="130"/>
    <x v="3"/>
    <x v="4"/>
    <x v="0"/>
    <x v="0"/>
    <n v="2"/>
    <n v="8"/>
    <n v="160"/>
  </r>
  <r>
    <n v="277775"/>
    <s v="Mobile"/>
    <x v="0"/>
    <s v="Delivered"/>
    <d v="2019-03-07T09:45:09"/>
    <d v="2019-03-12T09:45:09"/>
    <d v="2019-03-12T09:45:09"/>
    <n v="42"/>
    <n v="110"/>
    <x v="1"/>
    <x v="1"/>
    <x v="0"/>
    <x v="0"/>
    <n v="0"/>
    <n v="5"/>
    <n v="152"/>
  </r>
  <r>
    <n v="667529"/>
    <s v="Laptop"/>
    <x v="0"/>
    <s v="Delivered"/>
    <d v="2019-03-07T09:54:14"/>
    <d v="2019-03-13T09:54:14"/>
    <d v="2019-03-11T09:54:14"/>
    <n v="0"/>
    <n v="122"/>
    <x v="3"/>
    <x v="9"/>
    <x v="1"/>
    <x v="0"/>
    <n v="2"/>
    <n v="6"/>
    <n v="122"/>
  </r>
  <r>
    <n v="517727"/>
    <s v="Tablet"/>
    <x v="1"/>
    <s v="Delivered"/>
    <d v="2019-03-07T10:09:46"/>
    <d v="2019-03-13T10:09:46"/>
    <d v="2019-03-13T10:09:46"/>
    <n v="42"/>
    <n v="106"/>
    <x v="1"/>
    <x v="6"/>
    <x v="0"/>
    <x v="0"/>
    <n v="0"/>
    <n v="6"/>
    <n v="148"/>
  </r>
  <r>
    <n v="618784"/>
    <s v="Laptop"/>
    <x v="1"/>
    <s v="Delivered"/>
    <d v="2019-03-07T10:11:06"/>
    <d v="2019-03-12T10:11:06"/>
    <d v="2019-03-14T10:11:06"/>
    <n v="49"/>
    <n v="106"/>
    <x v="2"/>
    <x v="2"/>
    <x v="0"/>
    <x v="1"/>
    <n v="-2"/>
    <n v="5"/>
    <n v="155"/>
  </r>
  <r>
    <n v="754841"/>
    <s v="Laptop"/>
    <x v="1"/>
    <s v="Delivered"/>
    <d v="2019-03-07T10:12:16"/>
    <d v="2019-03-15T10:12:16"/>
    <d v="2019-03-12T10:12:16"/>
    <n v="25"/>
    <n v="115"/>
    <x v="1"/>
    <x v="6"/>
    <x v="0"/>
    <x v="0"/>
    <n v="3"/>
    <n v="8"/>
    <n v="140"/>
  </r>
  <r>
    <n v="893027"/>
    <s v="Laptop"/>
    <x v="1"/>
    <s v="Delivered"/>
    <d v="2019-03-07T10:26:51"/>
    <d v="2019-03-11T10:26:51"/>
    <d v="2019-03-13T10:26:51"/>
    <n v="39"/>
    <n v="107"/>
    <x v="2"/>
    <x v="2"/>
    <x v="0"/>
    <x v="0"/>
    <n v="-2"/>
    <n v="4"/>
    <n v="146"/>
  </r>
  <r>
    <n v="461824"/>
    <s v="Laptop"/>
    <x v="0"/>
    <s v="Delivered"/>
    <d v="2019-03-07T10:31:15"/>
    <d v="2019-03-10T10:31:15"/>
    <d v="2019-03-10T10:31:15"/>
    <n v="65"/>
    <n v="107"/>
    <x v="0"/>
    <x v="0"/>
    <x v="0"/>
    <x v="1"/>
    <n v="0"/>
    <n v="3"/>
    <n v="172"/>
  </r>
  <r>
    <n v="270436"/>
    <s v="PC"/>
    <x v="1"/>
    <s v="Delivered"/>
    <d v="2019-03-07T10:32:37"/>
    <d v="2019-03-11T10:32:37"/>
    <d v="2019-03-14T10:32:37"/>
    <n v="0"/>
    <n v="128"/>
    <x v="0"/>
    <x v="3"/>
    <x v="1"/>
    <x v="1"/>
    <n v="-3"/>
    <n v="4"/>
    <n v="128"/>
  </r>
  <r>
    <n v="484284"/>
    <s v="Laptop"/>
    <x v="1"/>
    <s v="Delivered"/>
    <d v="2019-03-07T10:34:11"/>
    <d v="2019-03-07T10:34:11"/>
    <d v="2019-03-11T10:34:11"/>
    <n v="0"/>
    <n v="120"/>
    <x v="0"/>
    <x v="3"/>
    <x v="1"/>
    <x v="1"/>
    <n v="-4"/>
    <n v="0"/>
    <n v="120"/>
  </r>
  <r>
    <n v="603202"/>
    <s v="Laptop"/>
    <x v="1"/>
    <s v="Delivered"/>
    <d v="2019-03-07T10:36:50"/>
    <d v="2019-03-08T10:36:50"/>
    <d v="2019-03-14T10:36:50"/>
    <n v="0"/>
    <n v="125"/>
    <x v="0"/>
    <x v="3"/>
    <x v="1"/>
    <x v="0"/>
    <n v="-6"/>
    <n v="1"/>
    <n v="125"/>
  </r>
  <r>
    <n v="518522"/>
    <s v="TV - 32 in"/>
    <x v="0"/>
    <s v="Delivered"/>
    <d v="2019-03-07T10:41:17"/>
    <d v="2019-03-10T10:41:17"/>
    <d v="2019-03-12T10:41:17"/>
    <n v="34"/>
    <n v="121"/>
    <x v="0"/>
    <x v="0"/>
    <x v="0"/>
    <x v="0"/>
    <n v="-2"/>
    <n v="3"/>
    <n v="155"/>
  </r>
  <r>
    <n v="166907"/>
    <s v="TV - 50 in"/>
    <x v="0"/>
    <s v="Delivered"/>
    <d v="2019-03-07T10:48:24"/>
    <d v="2019-03-09T10:48:24"/>
    <d v="2019-03-12T10:48:24"/>
    <n v="87"/>
    <n v="87"/>
    <x v="1"/>
    <x v="1"/>
    <x v="0"/>
    <x v="1"/>
    <n v="-3"/>
    <n v="2"/>
    <n v="174"/>
  </r>
  <r>
    <n v="90895"/>
    <s v="Mobile"/>
    <x v="1"/>
    <s v="Delivered"/>
    <d v="2019-03-07T11:00:59"/>
    <d v="2019-03-12T11:00:59"/>
    <d v="2019-03-11T11:00:59"/>
    <n v="28"/>
    <n v="107"/>
    <x v="1"/>
    <x v="6"/>
    <x v="0"/>
    <x v="0"/>
    <n v="1"/>
    <n v="5"/>
    <n v="135"/>
  </r>
  <r>
    <n v="727970"/>
    <s v="PC"/>
    <x v="0"/>
    <s v="Delivered"/>
    <d v="2019-03-07T11:02:26"/>
    <d v="2019-03-12T11:02:26"/>
    <d v="2019-03-11T11:02:26"/>
    <n v="40"/>
    <n v="124"/>
    <x v="0"/>
    <x v="0"/>
    <x v="0"/>
    <x v="0"/>
    <n v="1"/>
    <n v="5"/>
    <n v="164"/>
  </r>
  <r>
    <n v="876003"/>
    <s v="Laptop"/>
    <x v="1"/>
    <s v="Delivered"/>
    <d v="2019-03-07T11:08:24"/>
    <d v="2019-03-12T11:08:24"/>
    <d v="2019-03-10T11:08:24"/>
    <n v="0"/>
    <n v="106"/>
    <x v="0"/>
    <x v="3"/>
    <x v="1"/>
    <x v="1"/>
    <n v="2"/>
    <n v="5"/>
    <n v="106"/>
  </r>
  <r>
    <n v="149137"/>
    <s v="Tablet"/>
    <x v="1"/>
    <s v="Delivered"/>
    <d v="2019-03-07T11:12:34"/>
    <d v="2019-03-14T11:12:34"/>
    <d v="2019-03-10T11:12:34"/>
    <n v="41"/>
    <n v="126"/>
    <x v="4"/>
    <x v="7"/>
    <x v="0"/>
    <x v="0"/>
    <n v="4"/>
    <n v="7"/>
    <n v="167"/>
  </r>
  <r>
    <n v="350898"/>
    <s v="Mobile"/>
    <x v="0"/>
    <s v="Delivered"/>
    <d v="2019-03-07T11:14:54"/>
    <d v="2019-03-12T11:14:54"/>
    <d v="2019-03-12T11:14:54"/>
    <n v="33"/>
    <n v="107"/>
    <x v="2"/>
    <x v="8"/>
    <x v="0"/>
    <x v="0"/>
    <n v="0"/>
    <n v="5"/>
    <n v="140"/>
  </r>
  <r>
    <n v="21175"/>
    <s v="TV - 50 in"/>
    <x v="0"/>
    <s v="Delivered"/>
    <d v="2019-03-07T11:27:39"/>
    <d v="2019-03-09T11:27:39"/>
    <d v="2019-03-14T11:27:39"/>
    <n v="45"/>
    <n v="121"/>
    <x v="4"/>
    <x v="5"/>
    <x v="0"/>
    <x v="0"/>
    <n v="-5"/>
    <n v="2"/>
    <n v="166"/>
  </r>
  <r>
    <n v="571610"/>
    <s v="Laptop"/>
    <x v="1"/>
    <s v="Delivered"/>
    <d v="2019-03-07T11:28:35"/>
    <d v="2019-03-14T11:28:35"/>
    <d v="2019-03-11T11:28:35"/>
    <n v="74"/>
    <n v="108"/>
    <x v="4"/>
    <x v="7"/>
    <x v="0"/>
    <x v="1"/>
    <n v="3"/>
    <n v="7"/>
    <n v="182"/>
  </r>
  <r>
    <n v="660343"/>
    <s v="Gaming Console"/>
    <x v="1"/>
    <s v="Delivered"/>
    <d v="2019-03-07T11:30:40"/>
    <d v="2019-03-11T11:30:40"/>
    <d v="2019-03-14T11:30:40"/>
    <n v="0"/>
    <n v="129"/>
    <x v="0"/>
    <x v="3"/>
    <x v="1"/>
    <x v="0"/>
    <n v="-3"/>
    <n v="4"/>
    <n v="129"/>
  </r>
  <r>
    <n v="195002"/>
    <s v="Mobile"/>
    <x v="0"/>
    <s v="Delivered"/>
    <d v="2019-03-07T11:31:19"/>
    <d v="2019-03-08T11:31:19"/>
    <d v="2019-03-13T11:31:19"/>
    <n v="0"/>
    <n v="122"/>
    <x v="3"/>
    <x v="9"/>
    <x v="1"/>
    <x v="0"/>
    <n v="-5"/>
    <n v="1"/>
    <n v="122"/>
  </r>
  <r>
    <n v="461954"/>
    <s v="Gaming Console"/>
    <x v="0"/>
    <s v="Delivered"/>
    <d v="2019-03-07T11:38:02"/>
    <d v="2019-03-07T11:38:02"/>
    <d v="2019-03-10T11:38:02"/>
    <n v="0"/>
    <n v="108"/>
    <x v="3"/>
    <x v="9"/>
    <x v="1"/>
    <x v="1"/>
    <n v="-3"/>
    <n v="0"/>
    <n v="108"/>
  </r>
  <r>
    <n v="558907"/>
    <s v="Mobile"/>
    <x v="1"/>
    <s v="Delivered"/>
    <d v="2019-03-07T11:40:02"/>
    <d v="2019-03-10T11:40:02"/>
    <d v="2019-03-10T11:40:02"/>
    <n v="0"/>
    <n v="126"/>
    <x v="0"/>
    <x v="3"/>
    <x v="1"/>
    <x v="0"/>
    <n v="0"/>
    <n v="3"/>
    <n v="126"/>
  </r>
  <r>
    <n v="985037"/>
    <s v="Mobile"/>
    <x v="0"/>
    <s v="Delivered"/>
    <d v="2019-03-07T11:53:18"/>
    <d v="2019-03-10T11:53:18"/>
    <d v="2019-03-12T11:53:18"/>
    <n v="0"/>
    <n v="123"/>
    <x v="3"/>
    <x v="9"/>
    <x v="1"/>
    <x v="0"/>
    <n v="-2"/>
    <n v="3"/>
    <n v="123"/>
  </r>
  <r>
    <n v="242170"/>
    <s v="Mobile"/>
    <x v="1"/>
    <s v="Delivered"/>
    <d v="2019-03-07T11:53:39"/>
    <d v="2019-03-11T11:53:39"/>
    <d v="2019-03-13T11:53:39"/>
    <n v="30"/>
    <n v="112"/>
    <x v="1"/>
    <x v="6"/>
    <x v="0"/>
    <x v="0"/>
    <n v="-2"/>
    <n v="4"/>
    <n v="142"/>
  </r>
  <r>
    <n v="921142"/>
    <s v="Tablet"/>
    <x v="0"/>
    <s v="Delivered"/>
    <d v="2019-03-07T11:53:51"/>
    <d v="2019-03-15T11:53:51"/>
    <d v="2019-03-11T11:53:51"/>
    <n v="30"/>
    <n v="121"/>
    <x v="0"/>
    <x v="0"/>
    <x v="0"/>
    <x v="0"/>
    <n v="4"/>
    <n v="8"/>
    <n v="151"/>
  </r>
  <r>
    <n v="803843"/>
    <s v="PC"/>
    <x v="1"/>
    <s v="Delivered"/>
    <d v="2019-03-07T12:01:20"/>
    <d v="2019-03-17T12:01:20"/>
    <d v="2019-03-12T12:01:20"/>
    <n v="35"/>
    <n v="121"/>
    <x v="3"/>
    <x v="4"/>
    <x v="0"/>
    <x v="0"/>
    <n v="5"/>
    <n v="10"/>
    <n v="156"/>
  </r>
  <r>
    <n v="291732"/>
    <s v="Laptop"/>
    <x v="1"/>
    <s v="Delivered"/>
    <d v="2019-03-07T12:01:43"/>
    <d v="2019-03-12T12:01:43"/>
    <d v="2019-03-13T12:01:43"/>
    <n v="38"/>
    <n v="123"/>
    <x v="4"/>
    <x v="7"/>
    <x v="0"/>
    <x v="1"/>
    <n v="-1"/>
    <n v="5"/>
    <n v="161"/>
  </r>
  <r>
    <n v="586419"/>
    <s v="Mobile"/>
    <x v="1"/>
    <s v="Delivered"/>
    <d v="2019-03-07T12:13:58"/>
    <d v="2019-03-10T12:13:58"/>
    <d v="2019-03-14T12:13:58"/>
    <n v="41"/>
    <n v="106"/>
    <x v="1"/>
    <x v="6"/>
    <x v="0"/>
    <x v="0"/>
    <n v="-4"/>
    <n v="3"/>
    <n v="147"/>
  </r>
  <r>
    <n v="135836"/>
    <s v="Tablet"/>
    <x v="1"/>
    <s v="Delivered"/>
    <d v="2019-03-07T12:26:32"/>
    <d v="2019-03-12T12:26:32"/>
    <d v="2019-03-14T12:26:32"/>
    <n v="27"/>
    <n v="105"/>
    <x v="2"/>
    <x v="2"/>
    <x v="0"/>
    <x v="1"/>
    <n v="-2"/>
    <n v="5"/>
    <n v="132"/>
  </r>
  <r>
    <n v="846794"/>
    <s v="Laptop"/>
    <x v="1"/>
    <s v="Delivered"/>
    <d v="2019-03-07T12:29:36"/>
    <d v="2019-03-11T12:29:36"/>
    <d v="2019-03-13T12:29:36"/>
    <n v="34"/>
    <n v="107"/>
    <x v="1"/>
    <x v="6"/>
    <x v="0"/>
    <x v="0"/>
    <n v="-2"/>
    <n v="4"/>
    <n v="141"/>
  </r>
  <r>
    <n v="981903"/>
    <s v="Laptop"/>
    <x v="1"/>
    <s v="Delivered"/>
    <d v="2019-03-07T12:35:03"/>
    <d v="2019-03-17T12:35:03"/>
    <d v="2019-03-13T12:35:03"/>
    <n v="33"/>
    <n v="126"/>
    <x v="3"/>
    <x v="4"/>
    <x v="0"/>
    <x v="0"/>
    <n v="4"/>
    <n v="10"/>
    <n v="159"/>
  </r>
  <r>
    <n v="269235"/>
    <s v="PC"/>
    <x v="1"/>
    <s v="Delivered"/>
    <d v="2019-03-07T12:37:00"/>
    <d v="2019-03-09T12:37:00"/>
    <d v="2019-03-11T12:37:00"/>
    <n v="80"/>
    <n v="93"/>
    <x v="1"/>
    <x v="6"/>
    <x v="0"/>
    <x v="1"/>
    <n v="-2"/>
    <n v="2"/>
    <n v="173"/>
  </r>
  <r>
    <n v="94497"/>
    <s v="PC"/>
    <x v="1"/>
    <s v="Delivered"/>
    <d v="2019-03-07T12:37:09"/>
    <d v="2019-03-12T12:37:09"/>
    <d v="2019-03-14T12:37:09"/>
    <n v="33"/>
    <n v="107"/>
    <x v="1"/>
    <x v="6"/>
    <x v="0"/>
    <x v="0"/>
    <n v="-2"/>
    <n v="5"/>
    <n v="140"/>
  </r>
  <r>
    <n v="814550"/>
    <s v="Mobile"/>
    <x v="1"/>
    <s v="Delivered"/>
    <d v="2019-03-07T12:38:16"/>
    <d v="2019-03-08T12:38:16"/>
    <d v="2019-03-12T12:38:16"/>
    <n v="0"/>
    <n v="124"/>
    <x v="0"/>
    <x v="3"/>
    <x v="1"/>
    <x v="0"/>
    <n v="-4"/>
    <n v="1"/>
    <n v="124"/>
  </r>
  <r>
    <n v="326868"/>
    <s v="Tablet"/>
    <x v="0"/>
    <s v="Delivered"/>
    <d v="2019-03-07T12:40:47"/>
    <d v="2019-03-14T12:40:47"/>
    <d v="2019-03-14T12:40:47"/>
    <n v="38"/>
    <n v="127"/>
    <x v="4"/>
    <x v="5"/>
    <x v="0"/>
    <x v="1"/>
    <n v="0"/>
    <n v="7"/>
    <n v="165"/>
  </r>
  <r>
    <n v="423134"/>
    <s v="Laptop"/>
    <x v="0"/>
    <s v="Delivered"/>
    <d v="2019-03-07T12:41:38"/>
    <d v="2019-03-09T12:41:38"/>
    <d v="2019-03-14T12:41:38"/>
    <n v="65"/>
    <n v="106"/>
    <x v="0"/>
    <x v="0"/>
    <x v="0"/>
    <x v="1"/>
    <n v="-5"/>
    <n v="2"/>
    <n v="171"/>
  </r>
  <r>
    <n v="654204"/>
    <s v="PC"/>
    <x v="1"/>
    <s v="Delivered"/>
    <d v="2019-03-07T12:47:04"/>
    <d v="2019-03-13T12:47:04"/>
    <d v="2019-03-11T12:47:04"/>
    <n v="25"/>
    <n v="121"/>
    <x v="4"/>
    <x v="7"/>
    <x v="0"/>
    <x v="1"/>
    <n v="2"/>
    <n v="6"/>
    <n v="146"/>
  </r>
  <r>
    <n v="199168"/>
    <s v="TV - 32 in"/>
    <x v="0"/>
    <s v="Delivered"/>
    <d v="2019-03-07T12:47:29"/>
    <d v="2019-03-09T12:47:29"/>
    <d v="2019-03-10T12:47:29"/>
    <n v="35"/>
    <n v="112"/>
    <x v="1"/>
    <x v="1"/>
    <x v="0"/>
    <x v="1"/>
    <n v="-1"/>
    <n v="2"/>
    <n v="147"/>
  </r>
  <r>
    <n v="796155"/>
    <s v="TV - 40 in"/>
    <x v="0"/>
    <s v="Delivered"/>
    <d v="2019-03-07T12:53:48"/>
    <d v="2019-03-15T12:53:48"/>
    <d v="2019-03-14T12:53:48"/>
    <n v="76"/>
    <n v="88"/>
    <x v="2"/>
    <x v="8"/>
    <x v="0"/>
    <x v="1"/>
    <n v="1"/>
    <n v="8"/>
    <n v="164"/>
  </r>
  <r>
    <n v="648313"/>
    <s v="Mobile"/>
    <x v="0"/>
    <s v="Delivered"/>
    <d v="2019-03-07T12:55:41"/>
    <d v="2019-03-12T12:55:41"/>
    <d v="2019-03-11T12:55:41"/>
    <n v="0"/>
    <n v="122"/>
    <x v="3"/>
    <x v="9"/>
    <x v="1"/>
    <x v="0"/>
    <n v="1"/>
    <n v="5"/>
    <n v="122"/>
  </r>
  <r>
    <n v="552021"/>
    <s v="PC"/>
    <x v="1"/>
    <s v="Delivered"/>
    <d v="2019-03-07T13:04:36"/>
    <d v="2019-03-13T13:04:36"/>
    <d v="2019-03-11T13:04:36"/>
    <n v="32"/>
    <n v="112"/>
    <x v="2"/>
    <x v="2"/>
    <x v="0"/>
    <x v="0"/>
    <n v="2"/>
    <n v="6"/>
    <n v="144"/>
  </r>
  <r>
    <n v="765840"/>
    <s v="Tablet"/>
    <x v="1"/>
    <s v="Delivered"/>
    <d v="2019-03-07T13:06:12"/>
    <d v="2019-03-10T13:06:12"/>
    <d v="2019-03-12T13:06:12"/>
    <n v="42"/>
    <n v="123"/>
    <x v="3"/>
    <x v="4"/>
    <x v="0"/>
    <x v="1"/>
    <n v="-2"/>
    <n v="3"/>
    <n v="165"/>
  </r>
  <r>
    <n v="540395"/>
    <s v="Tablet"/>
    <x v="0"/>
    <s v="Delivered"/>
    <d v="2019-03-07T13:17:32"/>
    <d v="2019-03-15T13:17:32"/>
    <d v="2019-03-14T13:17:32"/>
    <n v="67"/>
    <n v="90"/>
    <x v="2"/>
    <x v="8"/>
    <x v="0"/>
    <x v="1"/>
    <n v="1"/>
    <n v="8"/>
    <n v="157"/>
  </r>
  <r>
    <n v="536231"/>
    <s v="Mobile"/>
    <x v="0"/>
    <s v="Delivered"/>
    <d v="2019-03-07T13:18:22"/>
    <d v="2019-03-12T13:18:22"/>
    <d v="2019-03-13T13:18:22"/>
    <n v="31"/>
    <n v="111"/>
    <x v="1"/>
    <x v="1"/>
    <x v="0"/>
    <x v="0"/>
    <n v="-1"/>
    <n v="5"/>
    <n v="142"/>
  </r>
  <r>
    <n v="125070"/>
    <s v="TV - 32 in"/>
    <x v="0"/>
    <s v="Delivered"/>
    <d v="2019-03-07T13:27:25"/>
    <d v="2019-03-16T13:27:25"/>
    <d v="2019-03-12T13:27:25"/>
    <n v="38"/>
    <n v="114"/>
    <x v="1"/>
    <x v="1"/>
    <x v="0"/>
    <x v="0"/>
    <n v="4"/>
    <n v="9"/>
    <n v="152"/>
  </r>
  <r>
    <n v="447305"/>
    <s v="PC"/>
    <x v="1"/>
    <s v="Delivered"/>
    <d v="2019-03-07T13:27:33"/>
    <d v="2019-03-11T13:27:33"/>
    <d v="2019-03-13T13:27:33"/>
    <n v="0"/>
    <n v="108"/>
    <x v="0"/>
    <x v="3"/>
    <x v="1"/>
    <x v="1"/>
    <n v="-2"/>
    <n v="4"/>
    <n v="108"/>
  </r>
  <r>
    <n v="717469"/>
    <s v="Mobile"/>
    <x v="0"/>
    <s v="Delivered"/>
    <d v="2019-03-07T13:32:04"/>
    <d v="2019-03-14T13:32:04"/>
    <d v="2019-03-10T13:32:04"/>
    <n v="44"/>
    <n v="107"/>
    <x v="2"/>
    <x v="8"/>
    <x v="0"/>
    <x v="0"/>
    <n v="4"/>
    <n v="7"/>
    <n v="151"/>
  </r>
  <r>
    <n v="436721"/>
    <s v="Laptop"/>
    <x v="0"/>
    <s v="Delivered"/>
    <d v="2019-03-07T13:44:14"/>
    <d v="2019-03-10T13:44:14"/>
    <d v="2019-03-10T13:44:14"/>
    <n v="47"/>
    <n v="109"/>
    <x v="1"/>
    <x v="1"/>
    <x v="0"/>
    <x v="0"/>
    <n v="0"/>
    <n v="3"/>
    <n v="156"/>
  </r>
  <r>
    <n v="563606"/>
    <s v="Mobile"/>
    <x v="0"/>
    <s v="Delivered"/>
    <d v="2019-03-07T13:47:05"/>
    <d v="2019-03-13T13:47:05"/>
    <d v="2019-03-13T13:47:05"/>
    <n v="45"/>
    <n v="107"/>
    <x v="2"/>
    <x v="8"/>
    <x v="0"/>
    <x v="0"/>
    <n v="0"/>
    <n v="6"/>
    <n v="152"/>
  </r>
  <r>
    <n v="97974"/>
    <s v="TV - 32 in"/>
    <x v="0"/>
    <s v="Delivered"/>
    <d v="2019-03-07T13:48:18"/>
    <d v="2019-03-09T13:48:18"/>
    <d v="2019-03-13T13:48:18"/>
    <n v="43"/>
    <n v="112"/>
    <x v="2"/>
    <x v="8"/>
    <x v="0"/>
    <x v="0"/>
    <n v="-4"/>
    <n v="2"/>
    <n v="155"/>
  </r>
  <r>
    <n v="716077"/>
    <s v="TV - 50 in"/>
    <x v="0"/>
    <s v="Delivered"/>
    <d v="2019-03-07T13:54:44"/>
    <d v="2019-03-08T13:54:44"/>
    <d v="2019-03-13T13:54:44"/>
    <n v="0"/>
    <n v="100"/>
    <x v="3"/>
    <x v="9"/>
    <x v="1"/>
    <x v="1"/>
    <n v="-5"/>
    <n v="1"/>
    <n v="100"/>
  </r>
  <r>
    <n v="33483"/>
    <s v="Mobile"/>
    <x v="1"/>
    <s v="Delivered"/>
    <d v="2019-03-07T14:03:13"/>
    <d v="2019-03-10T14:03:13"/>
    <d v="2019-03-14T14:03:13"/>
    <n v="0"/>
    <n v="129"/>
    <x v="0"/>
    <x v="3"/>
    <x v="1"/>
    <x v="0"/>
    <n v="-4"/>
    <n v="3"/>
    <n v="129"/>
  </r>
  <r>
    <n v="184354"/>
    <s v="Mobile"/>
    <x v="1"/>
    <s v="Delivered"/>
    <d v="2019-03-07T14:16:02"/>
    <d v="2019-03-12T14:16:02"/>
    <d v="2019-03-13T14:16:02"/>
    <n v="0"/>
    <n v="101"/>
    <x v="0"/>
    <x v="3"/>
    <x v="1"/>
    <x v="1"/>
    <n v="-1"/>
    <n v="5"/>
    <n v="101"/>
  </r>
  <r>
    <n v="935312"/>
    <s v="Gaming Console"/>
    <x v="1"/>
    <s v="Delivered"/>
    <d v="2019-03-07T14:18:16"/>
    <d v="2019-03-08T14:18:16"/>
    <d v="2019-03-14T14:18:16"/>
    <n v="0"/>
    <n v="124"/>
    <x v="0"/>
    <x v="3"/>
    <x v="1"/>
    <x v="1"/>
    <n v="-6"/>
    <n v="1"/>
    <n v="124"/>
  </r>
  <r>
    <n v="507779"/>
    <s v="Laptop"/>
    <x v="0"/>
    <s v="Delivered"/>
    <d v="2019-03-07T14:46:45"/>
    <d v="2019-03-13T14:46:45"/>
    <d v="2019-03-11T14:46:45"/>
    <n v="0"/>
    <n v="122"/>
    <x v="3"/>
    <x v="9"/>
    <x v="1"/>
    <x v="0"/>
    <n v="2"/>
    <n v="6"/>
    <n v="122"/>
  </r>
  <r>
    <n v="6045"/>
    <s v="Mobile"/>
    <x v="0"/>
    <s v="Delivered"/>
    <d v="2019-03-07T14:52:22"/>
    <d v="2019-03-10T14:52:22"/>
    <d v="2019-03-14T14:52:22"/>
    <n v="31"/>
    <n v="121"/>
    <x v="0"/>
    <x v="0"/>
    <x v="0"/>
    <x v="0"/>
    <n v="-4"/>
    <n v="3"/>
    <n v="152"/>
  </r>
  <r>
    <n v="571843"/>
    <s v="PC"/>
    <x v="0"/>
    <s v="Delivered"/>
    <d v="2019-03-07T14:58:00"/>
    <d v="2019-03-09T14:58:00"/>
    <d v="2019-03-12T14:58:00"/>
    <n v="32"/>
    <n v="113"/>
    <x v="2"/>
    <x v="8"/>
    <x v="0"/>
    <x v="0"/>
    <n v="-3"/>
    <n v="2"/>
    <n v="145"/>
  </r>
  <r>
    <n v="759350"/>
    <s v="Tablet"/>
    <x v="1"/>
    <s v="Delivered"/>
    <d v="2019-03-07T14:59:35"/>
    <d v="2019-03-12T14:59:35"/>
    <d v="2019-03-12T14:59:35"/>
    <n v="49"/>
    <n v="129"/>
    <x v="4"/>
    <x v="7"/>
    <x v="0"/>
    <x v="0"/>
    <n v="0"/>
    <n v="5"/>
    <n v="178"/>
  </r>
  <r>
    <n v="509663"/>
    <s v="Mobile"/>
    <x v="1"/>
    <s v="Delivered"/>
    <d v="2019-03-07T15:07:19"/>
    <d v="2019-03-09T15:07:19"/>
    <d v="2019-03-10T15:07:19"/>
    <n v="42"/>
    <n v="128"/>
    <x v="4"/>
    <x v="7"/>
    <x v="0"/>
    <x v="0"/>
    <n v="-1"/>
    <n v="2"/>
    <n v="170"/>
  </r>
  <r>
    <n v="654871"/>
    <s v="Laptop"/>
    <x v="1"/>
    <s v="Delivered"/>
    <d v="2019-03-07T15:08:13"/>
    <d v="2019-03-08T15:08:13"/>
    <d v="2019-03-14T15:08:13"/>
    <n v="0"/>
    <n v="123"/>
    <x v="0"/>
    <x v="3"/>
    <x v="1"/>
    <x v="0"/>
    <n v="-6"/>
    <n v="1"/>
    <n v="123"/>
  </r>
  <r>
    <n v="228905"/>
    <s v="Gaming Console"/>
    <x v="0"/>
    <s v="Delivered"/>
    <d v="2019-03-07T15:18:27"/>
    <d v="2019-03-12T15:18:27"/>
    <d v="2019-03-14T15:18:27"/>
    <n v="30"/>
    <n v="112"/>
    <x v="2"/>
    <x v="8"/>
    <x v="0"/>
    <x v="0"/>
    <n v="-2"/>
    <n v="5"/>
    <n v="142"/>
  </r>
  <r>
    <n v="865226"/>
    <s v="Tablet"/>
    <x v="0"/>
    <s v="Delivered"/>
    <d v="2019-03-07T15:20:40"/>
    <d v="2019-03-13T15:20:40"/>
    <d v="2019-03-10T15:20:40"/>
    <n v="79"/>
    <n v="89"/>
    <x v="1"/>
    <x v="1"/>
    <x v="0"/>
    <x v="1"/>
    <n v="3"/>
    <n v="6"/>
    <n v="168"/>
  </r>
  <r>
    <n v="12670"/>
    <s v="TV - 32 in"/>
    <x v="1"/>
    <s v="Delivered"/>
    <d v="2019-03-07T15:20:40"/>
    <d v="2019-03-13T15:20:40"/>
    <d v="2019-03-14T15:20:40"/>
    <n v="0"/>
    <n v="123"/>
    <x v="0"/>
    <x v="3"/>
    <x v="1"/>
    <x v="0"/>
    <n v="-1"/>
    <n v="6"/>
    <n v="123"/>
  </r>
  <r>
    <n v="579745"/>
    <s v="Mobile"/>
    <x v="1"/>
    <s v="Delivered"/>
    <d v="2019-03-07T15:24:51"/>
    <d v="2019-03-14T15:24:51"/>
    <d v="2019-03-12T15:24:51"/>
    <n v="0"/>
    <n v="122"/>
    <x v="0"/>
    <x v="3"/>
    <x v="1"/>
    <x v="0"/>
    <n v="2"/>
    <n v="7"/>
    <n v="122"/>
  </r>
  <r>
    <n v="563767"/>
    <s v="Laptop"/>
    <x v="0"/>
    <s v="Delivered"/>
    <d v="2019-03-07T15:28:03"/>
    <d v="2019-03-13T15:28:03"/>
    <d v="2019-03-14T15:28:03"/>
    <n v="74"/>
    <n v="88"/>
    <x v="1"/>
    <x v="1"/>
    <x v="0"/>
    <x v="1"/>
    <n v="-1"/>
    <n v="6"/>
    <n v="162"/>
  </r>
  <r>
    <n v="649891"/>
    <s v="Tablet"/>
    <x v="1"/>
    <s v="Delivered"/>
    <d v="2019-03-07T15:31:50"/>
    <d v="2019-03-11T15:31:50"/>
    <d v="2019-03-11T15:31:50"/>
    <n v="65"/>
    <n v="109"/>
    <x v="3"/>
    <x v="4"/>
    <x v="0"/>
    <x v="1"/>
    <n v="0"/>
    <n v="4"/>
    <n v="174"/>
  </r>
  <r>
    <n v="578422"/>
    <s v="Laptop"/>
    <x v="1"/>
    <s v="Delivered"/>
    <d v="2019-03-07T15:43:53"/>
    <d v="2019-03-15T15:43:53"/>
    <d v="2019-03-10T15:43:53"/>
    <n v="77"/>
    <n v="95"/>
    <x v="2"/>
    <x v="2"/>
    <x v="0"/>
    <x v="1"/>
    <n v="5"/>
    <n v="8"/>
    <n v="172"/>
  </r>
  <r>
    <n v="514811"/>
    <s v="Mobile"/>
    <x v="0"/>
    <s v="Delivered"/>
    <d v="2019-03-07T15:50:17"/>
    <d v="2019-03-11T15:50:17"/>
    <d v="2019-03-14T15:50:17"/>
    <n v="0"/>
    <n v="127"/>
    <x v="3"/>
    <x v="9"/>
    <x v="1"/>
    <x v="0"/>
    <n v="-3"/>
    <n v="4"/>
    <n v="127"/>
  </r>
  <r>
    <n v="158648"/>
    <s v="Mobile"/>
    <x v="1"/>
    <s v="Delivered"/>
    <d v="2019-03-07T15:54:48"/>
    <d v="2019-03-10T15:54:48"/>
    <d v="2019-03-11T15:54:48"/>
    <n v="0"/>
    <n v="128"/>
    <x v="0"/>
    <x v="3"/>
    <x v="1"/>
    <x v="1"/>
    <n v="-1"/>
    <n v="3"/>
    <n v="128"/>
  </r>
  <r>
    <n v="852011"/>
    <s v="Gaming Console"/>
    <x v="0"/>
    <s v="Delivered"/>
    <d v="2019-03-07T15:58:40"/>
    <d v="2019-03-10T15:58:40"/>
    <d v="2019-03-10T15:58:40"/>
    <n v="0"/>
    <n v="102"/>
    <x v="3"/>
    <x v="9"/>
    <x v="1"/>
    <x v="1"/>
    <n v="0"/>
    <n v="3"/>
    <n v="102"/>
  </r>
  <r>
    <n v="852773"/>
    <s v="Laptop"/>
    <x v="1"/>
    <s v="Delivered"/>
    <d v="2019-03-07T16:03:31"/>
    <d v="2019-03-09T16:03:31"/>
    <d v="2019-03-11T16:03:31"/>
    <n v="27"/>
    <n v="123"/>
    <x v="4"/>
    <x v="7"/>
    <x v="0"/>
    <x v="0"/>
    <n v="-2"/>
    <n v="2"/>
    <n v="150"/>
  </r>
  <r>
    <n v="920173"/>
    <s v="TV - 50 in"/>
    <x v="0"/>
    <s v="Delivered"/>
    <d v="2019-03-07T16:03:36"/>
    <d v="2019-03-13T16:03:36"/>
    <d v="2019-03-12T16:03:36"/>
    <n v="30"/>
    <n v="107"/>
    <x v="1"/>
    <x v="1"/>
    <x v="0"/>
    <x v="0"/>
    <n v="1"/>
    <n v="6"/>
    <n v="137"/>
  </r>
  <r>
    <n v="301377"/>
    <s v="Laptop"/>
    <x v="1"/>
    <s v="Delivered"/>
    <d v="2019-03-07T16:04:31"/>
    <d v="2019-03-08T16:04:31"/>
    <d v="2019-03-13T16:04:31"/>
    <n v="0"/>
    <n v="104"/>
    <x v="0"/>
    <x v="3"/>
    <x v="1"/>
    <x v="1"/>
    <n v="-5"/>
    <n v="1"/>
    <n v="104"/>
  </r>
  <r>
    <n v="450846"/>
    <s v="Tablet"/>
    <x v="0"/>
    <s v="Delivered"/>
    <d v="2019-03-07T16:08:17"/>
    <d v="2019-03-15T16:08:17"/>
    <d v="2019-03-10T16:08:17"/>
    <n v="33"/>
    <n v="123"/>
    <x v="0"/>
    <x v="0"/>
    <x v="0"/>
    <x v="0"/>
    <n v="5"/>
    <n v="8"/>
    <n v="156"/>
  </r>
  <r>
    <n v="6164"/>
    <s v="Laptop"/>
    <x v="0"/>
    <s v="Delivered"/>
    <d v="2019-03-07T16:22:43"/>
    <d v="2019-03-11T16:22:43"/>
    <d v="2019-03-12T16:22:43"/>
    <n v="40"/>
    <n v="109"/>
    <x v="1"/>
    <x v="1"/>
    <x v="0"/>
    <x v="1"/>
    <n v="-1"/>
    <n v="4"/>
    <n v="149"/>
  </r>
  <r>
    <n v="431972"/>
    <s v="Laptop"/>
    <x v="0"/>
    <s v="Delivered"/>
    <d v="2019-03-07T16:23:49"/>
    <d v="2019-03-12T16:23:49"/>
    <d v="2019-03-12T16:23:49"/>
    <n v="34"/>
    <n v="123"/>
    <x v="0"/>
    <x v="0"/>
    <x v="0"/>
    <x v="1"/>
    <n v="0"/>
    <n v="5"/>
    <n v="157"/>
  </r>
  <r>
    <n v="228379"/>
    <s v="Tablet"/>
    <x v="1"/>
    <s v="Delivered"/>
    <d v="2019-03-07T16:30:26"/>
    <d v="2019-03-15T16:30:26"/>
    <d v="2019-03-11T16:30:26"/>
    <n v="27"/>
    <n v="123"/>
    <x v="3"/>
    <x v="4"/>
    <x v="0"/>
    <x v="0"/>
    <n v="4"/>
    <n v="8"/>
    <n v="150"/>
  </r>
  <r>
    <n v="273218"/>
    <s v="TV - 32 in"/>
    <x v="1"/>
    <s v="Delivered"/>
    <d v="2019-03-07T16:34:53"/>
    <d v="2019-03-07T16:34:53"/>
    <d v="2019-03-10T16:34:53"/>
    <n v="0"/>
    <n v="102"/>
    <x v="0"/>
    <x v="3"/>
    <x v="1"/>
    <x v="1"/>
    <n v="-3"/>
    <n v="0"/>
    <n v="102"/>
  </r>
  <r>
    <n v="385142"/>
    <s v="Mobile"/>
    <x v="0"/>
    <s v="Delivered"/>
    <d v="2019-03-07T16:42:44"/>
    <d v="2019-03-09T16:42:44"/>
    <d v="2019-03-13T16:42:44"/>
    <n v="79"/>
    <n v="108"/>
    <x v="0"/>
    <x v="0"/>
    <x v="0"/>
    <x v="1"/>
    <n v="-4"/>
    <n v="2"/>
    <n v="187"/>
  </r>
  <r>
    <n v="528451"/>
    <s v="Laptop"/>
    <x v="0"/>
    <s v="Delivered"/>
    <d v="2019-03-07T16:53:50"/>
    <d v="2019-03-07T16:53:50"/>
    <d v="2019-03-11T16:53:50"/>
    <n v="0"/>
    <n v="107"/>
    <x v="3"/>
    <x v="9"/>
    <x v="1"/>
    <x v="1"/>
    <n v="-4"/>
    <n v="0"/>
    <n v="107"/>
  </r>
  <r>
    <n v="585346"/>
    <s v="Mobile"/>
    <x v="1"/>
    <s v="Delivered"/>
    <d v="2019-03-07T16:54:05"/>
    <d v="2019-03-09T16:54:05"/>
    <d v="2019-03-14T16:54:05"/>
    <n v="78"/>
    <n v="102"/>
    <x v="3"/>
    <x v="4"/>
    <x v="0"/>
    <x v="1"/>
    <n v="-5"/>
    <n v="2"/>
    <n v="180"/>
  </r>
  <r>
    <n v="259262"/>
    <s v="PC"/>
    <x v="1"/>
    <s v="Delivered"/>
    <d v="2019-03-07T16:56:28"/>
    <d v="2019-03-16T16:56:28"/>
    <d v="2019-03-10T16:56:28"/>
    <n v="35"/>
    <n v="122"/>
    <x v="3"/>
    <x v="4"/>
    <x v="0"/>
    <x v="0"/>
    <n v="6"/>
    <n v="9"/>
    <n v="157"/>
  </r>
  <r>
    <n v="699368"/>
    <s v="Gaming Console"/>
    <x v="0"/>
    <s v="Delivered"/>
    <d v="2019-03-07T16:57:05"/>
    <d v="2019-03-09T16:57:05"/>
    <d v="2019-03-14T16:57:05"/>
    <n v="41"/>
    <n v="121"/>
    <x v="0"/>
    <x v="0"/>
    <x v="0"/>
    <x v="1"/>
    <n v="-5"/>
    <n v="2"/>
    <n v="162"/>
  </r>
  <r>
    <n v="565850"/>
    <s v="PC"/>
    <x v="1"/>
    <s v="Delivered"/>
    <d v="2019-03-07T17:01:16"/>
    <d v="2019-03-14T17:01:16"/>
    <d v="2019-03-10T17:01:16"/>
    <n v="45"/>
    <n v="115"/>
    <x v="2"/>
    <x v="2"/>
    <x v="0"/>
    <x v="0"/>
    <n v="4"/>
    <n v="7"/>
    <n v="160"/>
  </r>
  <r>
    <n v="627778"/>
    <s v="Tablet"/>
    <x v="0"/>
    <s v="Delivered"/>
    <d v="2019-03-07T17:01:45"/>
    <d v="2019-03-09T17:01:45"/>
    <d v="2019-03-14T17:01:45"/>
    <n v="0"/>
    <n v="121"/>
    <x v="3"/>
    <x v="9"/>
    <x v="1"/>
    <x v="0"/>
    <n v="-5"/>
    <n v="2"/>
    <n v="121"/>
  </r>
  <r>
    <n v="896172"/>
    <s v="Laptop"/>
    <x v="0"/>
    <s v="Delivered"/>
    <d v="2019-03-07T17:04:19"/>
    <d v="2019-03-09T17:04:19"/>
    <d v="2019-03-10T17:04:19"/>
    <n v="26"/>
    <n v="123"/>
    <x v="0"/>
    <x v="0"/>
    <x v="0"/>
    <x v="1"/>
    <n v="-1"/>
    <n v="2"/>
    <n v="149"/>
  </r>
  <r>
    <n v="741278"/>
    <s v="PC"/>
    <x v="1"/>
    <s v="Delivered"/>
    <d v="2019-03-07T17:16:00"/>
    <d v="2019-03-09T17:16:00"/>
    <d v="2019-03-11T17:16:00"/>
    <n v="62"/>
    <n v="103"/>
    <x v="3"/>
    <x v="4"/>
    <x v="0"/>
    <x v="1"/>
    <n v="-2"/>
    <n v="2"/>
    <n v="165"/>
  </r>
  <r>
    <n v="662303"/>
    <s v="Tablet"/>
    <x v="0"/>
    <s v="Delivered"/>
    <d v="2019-03-07T17:18:42"/>
    <d v="2019-03-11T17:18:42"/>
    <d v="2019-03-13T17:18:42"/>
    <n v="32"/>
    <n v="127"/>
    <x v="4"/>
    <x v="5"/>
    <x v="0"/>
    <x v="0"/>
    <n v="-2"/>
    <n v="4"/>
    <n v="159"/>
  </r>
  <r>
    <n v="385764"/>
    <s v="Laptop"/>
    <x v="0"/>
    <s v="Delivered"/>
    <d v="2019-03-07T17:24:16"/>
    <d v="2019-03-11T17:24:16"/>
    <d v="2019-03-14T17:24:16"/>
    <n v="49"/>
    <n v="110"/>
    <x v="1"/>
    <x v="1"/>
    <x v="0"/>
    <x v="1"/>
    <n v="-3"/>
    <n v="4"/>
    <n v="159"/>
  </r>
  <r>
    <n v="921593"/>
    <s v="Laptop"/>
    <x v="1"/>
    <s v="Delivered"/>
    <d v="2019-03-07T17:26:29"/>
    <d v="2019-03-13T17:26:29"/>
    <d v="2019-03-10T17:26:29"/>
    <n v="36"/>
    <n v="129"/>
    <x v="3"/>
    <x v="4"/>
    <x v="0"/>
    <x v="0"/>
    <n v="3"/>
    <n v="6"/>
    <n v="165"/>
  </r>
  <r>
    <n v="175605"/>
    <s v="Gaming Console"/>
    <x v="1"/>
    <s v="Delivered"/>
    <d v="2019-03-07T17:28:06"/>
    <d v="2019-03-10T17:28:06"/>
    <d v="2019-03-14T17:28:06"/>
    <n v="48"/>
    <n v="108"/>
    <x v="1"/>
    <x v="6"/>
    <x v="0"/>
    <x v="0"/>
    <n v="-4"/>
    <n v="3"/>
    <n v="156"/>
  </r>
  <r>
    <n v="604889"/>
    <s v="Laptop"/>
    <x v="0"/>
    <s v="Delivered"/>
    <d v="2019-03-07T17:29:41"/>
    <d v="2019-03-11T17:29:41"/>
    <d v="2019-03-11T17:29:41"/>
    <n v="35"/>
    <n v="105"/>
    <x v="2"/>
    <x v="8"/>
    <x v="0"/>
    <x v="0"/>
    <n v="0"/>
    <n v="4"/>
    <n v="140"/>
  </r>
  <r>
    <n v="749799"/>
    <s v="Mobile"/>
    <x v="1"/>
    <s v="Delivered"/>
    <d v="2019-03-07T17:31:28"/>
    <d v="2019-03-15T17:31:28"/>
    <d v="2019-03-14T17:31:28"/>
    <n v="35"/>
    <n v="127"/>
    <x v="3"/>
    <x v="4"/>
    <x v="0"/>
    <x v="0"/>
    <n v="1"/>
    <n v="8"/>
    <n v="162"/>
  </r>
  <r>
    <n v="764213"/>
    <s v="Laptop"/>
    <x v="1"/>
    <s v="Delivered"/>
    <d v="2019-03-07T17:37:56"/>
    <d v="2019-03-16T17:37:56"/>
    <d v="2019-03-10T17:37:56"/>
    <n v="31"/>
    <n v="113"/>
    <x v="1"/>
    <x v="6"/>
    <x v="0"/>
    <x v="0"/>
    <n v="6"/>
    <n v="9"/>
    <n v="144"/>
  </r>
  <r>
    <n v="216088"/>
    <s v="Gaming Console"/>
    <x v="1"/>
    <s v="Delivered"/>
    <d v="2019-03-07T17:39:44"/>
    <d v="2019-03-07T17:39:44"/>
    <d v="2019-03-12T17:39:44"/>
    <n v="0"/>
    <n v="123"/>
    <x v="0"/>
    <x v="3"/>
    <x v="1"/>
    <x v="1"/>
    <n v="-5"/>
    <n v="0"/>
    <n v="123"/>
  </r>
  <r>
    <n v="463089"/>
    <s v="PC"/>
    <x v="0"/>
    <s v="Delivered"/>
    <d v="2019-03-07T17:46:10"/>
    <d v="2019-03-09T17:46:10"/>
    <d v="2019-03-13T17:46:10"/>
    <n v="33"/>
    <n v="130"/>
    <x v="4"/>
    <x v="5"/>
    <x v="0"/>
    <x v="0"/>
    <n v="-4"/>
    <n v="2"/>
    <n v="163"/>
  </r>
  <r>
    <n v="587179"/>
    <s v="Tablet"/>
    <x v="0"/>
    <s v="Delivered"/>
    <d v="2019-03-07T17:56:44"/>
    <d v="2019-03-12T17:56:44"/>
    <d v="2019-03-12T17:56:44"/>
    <n v="42"/>
    <n v="114"/>
    <x v="2"/>
    <x v="8"/>
    <x v="0"/>
    <x v="0"/>
    <n v="0"/>
    <n v="5"/>
    <n v="156"/>
  </r>
  <r>
    <n v="911952"/>
    <s v="Gaming Console"/>
    <x v="0"/>
    <s v="Delivered"/>
    <d v="2019-03-07T18:18:02"/>
    <d v="2019-03-10T18:18:02"/>
    <d v="2019-03-11T18:18:02"/>
    <n v="37"/>
    <n v="128"/>
    <x v="0"/>
    <x v="0"/>
    <x v="0"/>
    <x v="1"/>
    <n v="-1"/>
    <n v="3"/>
    <n v="165"/>
  </r>
  <r>
    <n v="100665"/>
    <s v="TV - 40 in"/>
    <x v="1"/>
    <s v="Delivered"/>
    <d v="2019-03-07T18:22:32"/>
    <d v="2019-03-13T18:22:32"/>
    <d v="2019-03-14T18:22:32"/>
    <n v="0"/>
    <n v="121"/>
    <x v="0"/>
    <x v="3"/>
    <x v="1"/>
    <x v="0"/>
    <n v="-1"/>
    <n v="6"/>
    <n v="121"/>
  </r>
  <r>
    <n v="400182"/>
    <s v="TV - 32 in"/>
    <x v="1"/>
    <s v="Delivered"/>
    <d v="2019-03-07T18:30:11"/>
    <d v="2019-03-11T18:30:11"/>
    <d v="2019-03-14T18:30:11"/>
    <n v="0"/>
    <n v="126"/>
    <x v="0"/>
    <x v="3"/>
    <x v="1"/>
    <x v="0"/>
    <n v="-3"/>
    <n v="4"/>
    <n v="126"/>
  </r>
  <r>
    <n v="27294"/>
    <s v="Tablet"/>
    <x v="0"/>
    <s v="Delivered"/>
    <d v="2019-03-07T18:30:19"/>
    <d v="2019-03-12T18:30:19"/>
    <d v="2019-03-14T18:30:19"/>
    <n v="71"/>
    <n v="90"/>
    <x v="1"/>
    <x v="1"/>
    <x v="0"/>
    <x v="1"/>
    <n v="-2"/>
    <n v="5"/>
    <n v="161"/>
  </r>
  <r>
    <n v="72758"/>
    <s v="Gaming Console"/>
    <x v="0"/>
    <s v="Delivered"/>
    <d v="2019-03-07T18:30:32"/>
    <d v="2019-03-08T18:30:32"/>
    <d v="2019-03-12T18:30:32"/>
    <n v="0"/>
    <n v="123"/>
    <x v="3"/>
    <x v="9"/>
    <x v="1"/>
    <x v="0"/>
    <n v="-4"/>
    <n v="1"/>
    <n v="123"/>
  </r>
  <r>
    <n v="283452"/>
    <s v="Laptop"/>
    <x v="1"/>
    <s v="Delivered"/>
    <d v="2019-03-07T18:33:47"/>
    <d v="2019-03-10T18:33:47"/>
    <d v="2019-03-12T18:33:47"/>
    <n v="36"/>
    <n v="107"/>
    <x v="1"/>
    <x v="6"/>
    <x v="0"/>
    <x v="1"/>
    <n v="-2"/>
    <n v="3"/>
    <n v="143"/>
  </r>
  <r>
    <n v="591852"/>
    <s v="Laptop"/>
    <x v="1"/>
    <s v="Delivered"/>
    <d v="2019-03-07T18:37:40"/>
    <d v="2019-03-07T18:37:40"/>
    <d v="2019-03-12T18:37:40"/>
    <n v="0"/>
    <n v="102"/>
    <x v="0"/>
    <x v="3"/>
    <x v="1"/>
    <x v="1"/>
    <n v="-5"/>
    <n v="0"/>
    <n v="102"/>
  </r>
  <r>
    <n v="820848"/>
    <s v="TV - 32 in"/>
    <x v="0"/>
    <s v="Delivered"/>
    <d v="2019-03-07T18:39:17"/>
    <d v="2019-03-10T18:39:17"/>
    <d v="2019-03-12T18:39:17"/>
    <n v="0"/>
    <n v="104"/>
    <x v="3"/>
    <x v="9"/>
    <x v="1"/>
    <x v="1"/>
    <n v="-2"/>
    <n v="3"/>
    <n v="104"/>
  </r>
  <r>
    <n v="103461"/>
    <s v="Mobile"/>
    <x v="1"/>
    <s v="Delivered"/>
    <d v="2019-03-07T18:46:23"/>
    <d v="2019-03-09T18:46:23"/>
    <d v="2019-03-11T18:46:23"/>
    <n v="0"/>
    <n v="127"/>
    <x v="0"/>
    <x v="3"/>
    <x v="1"/>
    <x v="0"/>
    <n v="-2"/>
    <n v="2"/>
    <n v="127"/>
  </r>
  <r>
    <n v="557696"/>
    <s v="Gaming Console"/>
    <x v="1"/>
    <s v="Delivered"/>
    <d v="2019-03-07T18:47:30"/>
    <d v="2019-03-09T18:47:30"/>
    <d v="2019-03-13T18:47:30"/>
    <n v="78"/>
    <n v="91"/>
    <x v="1"/>
    <x v="6"/>
    <x v="0"/>
    <x v="1"/>
    <n v="-4"/>
    <n v="2"/>
    <n v="169"/>
  </r>
  <r>
    <n v="727793"/>
    <s v="Tablet"/>
    <x v="1"/>
    <s v="Delivered"/>
    <d v="2019-03-07T18:58:25"/>
    <d v="2019-03-14T18:58:25"/>
    <d v="2019-03-10T18:58:25"/>
    <n v="37"/>
    <n v="111"/>
    <x v="1"/>
    <x v="6"/>
    <x v="0"/>
    <x v="0"/>
    <n v="4"/>
    <n v="7"/>
    <n v="148"/>
  </r>
  <r>
    <n v="599062"/>
    <s v="Tablet"/>
    <x v="0"/>
    <s v="Delivered"/>
    <d v="2019-03-07T19:06:10"/>
    <d v="2019-03-12T19:06:10"/>
    <d v="2019-03-14T19:06:10"/>
    <n v="0"/>
    <n v="109"/>
    <x v="3"/>
    <x v="9"/>
    <x v="1"/>
    <x v="1"/>
    <n v="-2"/>
    <n v="5"/>
    <n v="109"/>
  </r>
  <r>
    <n v="188281"/>
    <s v="PC"/>
    <x v="0"/>
    <s v="Delivered"/>
    <d v="2019-03-07T19:12:01"/>
    <d v="2019-03-11T19:12:01"/>
    <d v="2019-03-14T19:12:01"/>
    <n v="77"/>
    <n v="94"/>
    <x v="1"/>
    <x v="1"/>
    <x v="0"/>
    <x v="1"/>
    <n v="-3"/>
    <n v="4"/>
    <n v="171"/>
  </r>
  <r>
    <n v="969003"/>
    <s v="Tablet"/>
    <x v="1"/>
    <s v="Delivered"/>
    <d v="2019-03-07T19:21:42"/>
    <d v="2019-03-13T19:21:42"/>
    <d v="2019-03-10T19:21:42"/>
    <n v="40"/>
    <n v="108"/>
    <x v="1"/>
    <x v="6"/>
    <x v="0"/>
    <x v="0"/>
    <n v="3"/>
    <n v="6"/>
    <n v="148"/>
  </r>
  <r>
    <n v="482609"/>
    <s v="Mobile"/>
    <x v="1"/>
    <s v="Delivered"/>
    <d v="2019-03-07T19:23:14"/>
    <d v="2019-03-12T19:23:14"/>
    <d v="2019-03-13T19:23:14"/>
    <n v="29"/>
    <n v="120"/>
    <x v="3"/>
    <x v="4"/>
    <x v="0"/>
    <x v="0"/>
    <n v="-1"/>
    <n v="5"/>
    <n v="149"/>
  </r>
  <r>
    <n v="579703"/>
    <s v="TV - 50 in"/>
    <x v="1"/>
    <s v="Delivered"/>
    <d v="2019-03-07T19:24:11"/>
    <d v="2019-03-17T19:24:11"/>
    <d v="2019-03-14T19:24:11"/>
    <n v="45"/>
    <n v="125"/>
    <x v="3"/>
    <x v="4"/>
    <x v="0"/>
    <x v="0"/>
    <n v="3"/>
    <n v="10"/>
    <n v="170"/>
  </r>
  <r>
    <n v="225247"/>
    <s v="TV - 50 in"/>
    <x v="0"/>
    <s v="Delivered"/>
    <d v="2019-03-07T19:24:55"/>
    <d v="2019-03-10T19:24:55"/>
    <d v="2019-03-13T19:24:55"/>
    <n v="26"/>
    <n v="111"/>
    <x v="1"/>
    <x v="1"/>
    <x v="0"/>
    <x v="0"/>
    <n v="-3"/>
    <n v="3"/>
    <n v="137"/>
  </r>
  <r>
    <n v="486278"/>
    <s v="Mobile"/>
    <x v="0"/>
    <s v="Delivered"/>
    <d v="2019-03-07T19:25:56"/>
    <d v="2019-03-16T19:25:56"/>
    <d v="2019-03-14T19:25:56"/>
    <n v="42"/>
    <n v="107"/>
    <x v="1"/>
    <x v="1"/>
    <x v="0"/>
    <x v="0"/>
    <n v="2"/>
    <n v="9"/>
    <n v="149"/>
  </r>
  <r>
    <n v="184863"/>
    <s v="Laptop"/>
    <x v="1"/>
    <s v="Delivered"/>
    <d v="2019-03-07T19:30:58"/>
    <d v="2019-03-14T19:30:58"/>
    <d v="2019-03-11T19:30:58"/>
    <n v="49"/>
    <n v="130"/>
    <x v="4"/>
    <x v="7"/>
    <x v="0"/>
    <x v="0"/>
    <n v="3"/>
    <n v="7"/>
    <n v="179"/>
  </r>
  <r>
    <n v="737309"/>
    <s v="Gaming Console"/>
    <x v="1"/>
    <s v="Delivered"/>
    <d v="2019-03-07T19:31:04"/>
    <d v="2019-03-10T19:31:04"/>
    <d v="2019-03-13T19:31:04"/>
    <n v="0"/>
    <n v="124"/>
    <x v="0"/>
    <x v="3"/>
    <x v="1"/>
    <x v="0"/>
    <n v="-3"/>
    <n v="3"/>
    <n v="124"/>
  </r>
  <r>
    <n v="447957"/>
    <s v="Mobile"/>
    <x v="1"/>
    <s v="Delivered"/>
    <d v="2019-03-07T19:36:53"/>
    <d v="2019-03-07T19:36:53"/>
    <d v="2019-03-12T19:36:53"/>
    <n v="0"/>
    <n v="105"/>
    <x v="0"/>
    <x v="3"/>
    <x v="1"/>
    <x v="1"/>
    <n v="-5"/>
    <n v="0"/>
    <n v="105"/>
  </r>
  <r>
    <n v="26473"/>
    <s v="Laptop"/>
    <x v="1"/>
    <s v="Delivered"/>
    <d v="2019-03-07T19:40:56"/>
    <d v="2019-03-09T19:40:56"/>
    <d v="2019-03-14T19:40:56"/>
    <n v="69"/>
    <n v="91"/>
    <x v="1"/>
    <x v="6"/>
    <x v="0"/>
    <x v="1"/>
    <n v="-5"/>
    <n v="2"/>
    <n v="160"/>
  </r>
  <r>
    <n v="246929"/>
    <s v="Mobile"/>
    <x v="1"/>
    <s v="Delivered"/>
    <d v="2019-03-07T19:52:47"/>
    <d v="2019-03-12T19:52:47"/>
    <d v="2019-03-13T19:52:47"/>
    <n v="26"/>
    <n v="110"/>
    <x v="1"/>
    <x v="6"/>
    <x v="0"/>
    <x v="0"/>
    <n v="-1"/>
    <n v="5"/>
    <n v="136"/>
  </r>
  <r>
    <n v="314025"/>
    <s v="Mobile"/>
    <x v="1"/>
    <s v="Delivered"/>
    <d v="2019-03-07T19:54:35"/>
    <d v="2019-03-10T19:54:35"/>
    <d v="2019-03-12T19:54:35"/>
    <n v="49"/>
    <n v="110"/>
    <x v="1"/>
    <x v="6"/>
    <x v="0"/>
    <x v="0"/>
    <n v="-2"/>
    <n v="3"/>
    <n v="159"/>
  </r>
  <r>
    <n v="697829"/>
    <s v="Laptop"/>
    <x v="0"/>
    <s v="Delivered"/>
    <d v="2019-03-07T19:54:53"/>
    <d v="2019-03-09T19:54:53"/>
    <d v="2019-03-11T19:54:53"/>
    <n v="71"/>
    <n v="106"/>
    <x v="0"/>
    <x v="0"/>
    <x v="0"/>
    <x v="1"/>
    <n v="-2"/>
    <n v="2"/>
    <n v="177"/>
  </r>
  <r>
    <n v="501884"/>
    <s v="TV - 32 in"/>
    <x v="0"/>
    <s v="Delivered"/>
    <d v="2019-03-07T19:56:53"/>
    <d v="2019-03-09T19:56:53"/>
    <d v="2019-03-13T19:56:53"/>
    <n v="40"/>
    <n v="127"/>
    <x v="0"/>
    <x v="0"/>
    <x v="0"/>
    <x v="1"/>
    <n v="-4"/>
    <n v="2"/>
    <n v="167"/>
  </r>
  <r>
    <n v="544341"/>
    <s v="TV - 40 in"/>
    <x v="1"/>
    <s v="Delivered"/>
    <d v="2019-03-07T20:08:43"/>
    <d v="2019-03-09T20:08:43"/>
    <d v="2019-03-11T20:08:43"/>
    <n v="60"/>
    <n v="106"/>
    <x v="3"/>
    <x v="4"/>
    <x v="0"/>
    <x v="1"/>
    <n v="-2"/>
    <n v="2"/>
    <n v="166"/>
  </r>
  <r>
    <n v="430125"/>
    <s v="Tablet"/>
    <x v="1"/>
    <s v="Delivered"/>
    <d v="2019-03-07T20:17:51"/>
    <d v="2019-03-11T20:17:51"/>
    <d v="2019-03-11T20:17:51"/>
    <n v="41"/>
    <n v="110"/>
    <x v="1"/>
    <x v="6"/>
    <x v="0"/>
    <x v="0"/>
    <n v="0"/>
    <n v="4"/>
    <n v="151"/>
  </r>
  <r>
    <n v="133490"/>
    <s v="Mobile"/>
    <x v="1"/>
    <s v="Delivered"/>
    <d v="2019-03-07T20:26:31"/>
    <d v="2019-03-11T20:26:31"/>
    <d v="2019-03-12T20:26:31"/>
    <n v="84"/>
    <n v="108"/>
    <x v="3"/>
    <x v="4"/>
    <x v="0"/>
    <x v="1"/>
    <n v="-1"/>
    <n v="4"/>
    <n v="192"/>
  </r>
  <r>
    <n v="967181"/>
    <s v="Mobile"/>
    <x v="1"/>
    <s v="Delivered"/>
    <d v="2019-03-07T20:27:09"/>
    <d v="2019-03-09T20:27:09"/>
    <d v="2019-03-13T20:27:09"/>
    <n v="0"/>
    <n v="120"/>
    <x v="0"/>
    <x v="3"/>
    <x v="1"/>
    <x v="0"/>
    <n v="-4"/>
    <n v="2"/>
    <n v="120"/>
  </r>
  <r>
    <n v="820203"/>
    <s v="Laptop"/>
    <x v="0"/>
    <s v="Delivered"/>
    <d v="2019-03-07T20:28:50"/>
    <d v="2019-03-09T20:28:50"/>
    <d v="2019-03-13T20:28:50"/>
    <n v="41"/>
    <n v="129"/>
    <x v="4"/>
    <x v="5"/>
    <x v="0"/>
    <x v="0"/>
    <n v="-4"/>
    <n v="2"/>
    <n v="170"/>
  </r>
  <r>
    <n v="340379"/>
    <s v="Mobile"/>
    <x v="0"/>
    <s v="Delivered"/>
    <d v="2019-03-07T20:29:16"/>
    <d v="2019-03-13T20:29:16"/>
    <d v="2019-03-11T20:29:16"/>
    <n v="38"/>
    <n v="129"/>
    <x v="0"/>
    <x v="0"/>
    <x v="0"/>
    <x v="0"/>
    <n v="2"/>
    <n v="6"/>
    <n v="167"/>
  </r>
  <r>
    <n v="943956"/>
    <s v="Gaming Console"/>
    <x v="1"/>
    <s v="Delivered"/>
    <d v="2019-03-07T20:29:42"/>
    <d v="2019-03-11T20:29:42"/>
    <d v="2019-03-11T20:29:42"/>
    <n v="33"/>
    <n v="111"/>
    <x v="2"/>
    <x v="2"/>
    <x v="0"/>
    <x v="1"/>
    <n v="0"/>
    <n v="4"/>
    <n v="144"/>
  </r>
  <r>
    <n v="135287"/>
    <s v="TV - 50 in"/>
    <x v="0"/>
    <s v="Delivered"/>
    <d v="2019-03-07T20:29:56"/>
    <d v="2019-03-13T20:29:56"/>
    <d v="2019-03-11T20:29:56"/>
    <n v="68"/>
    <n v="103"/>
    <x v="0"/>
    <x v="0"/>
    <x v="0"/>
    <x v="1"/>
    <n v="2"/>
    <n v="6"/>
    <n v="171"/>
  </r>
  <r>
    <n v="212515"/>
    <s v="TV - 50 in"/>
    <x v="0"/>
    <s v="Delivered"/>
    <d v="2019-03-07T20:33:21"/>
    <d v="2019-03-10T20:33:21"/>
    <d v="2019-03-12T20:33:21"/>
    <n v="41"/>
    <n v="109"/>
    <x v="1"/>
    <x v="1"/>
    <x v="0"/>
    <x v="0"/>
    <n v="-2"/>
    <n v="3"/>
    <n v="150"/>
  </r>
  <r>
    <n v="315560"/>
    <s v="PC"/>
    <x v="0"/>
    <s v="Delivered"/>
    <d v="2019-03-07T20:37:51"/>
    <d v="2019-03-11T20:37:51"/>
    <d v="2019-03-10T20:37:51"/>
    <n v="34"/>
    <n v="113"/>
    <x v="1"/>
    <x v="1"/>
    <x v="0"/>
    <x v="1"/>
    <n v="1"/>
    <n v="4"/>
    <n v="147"/>
  </r>
  <r>
    <n v="666590"/>
    <s v="Laptop"/>
    <x v="1"/>
    <s v="Delivered"/>
    <d v="2019-03-07T20:38:37"/>
    <d v="2019-03-14T20:38:37"/>
    <d v="2019-03-14T20:38:37"/>
    <n v="47"/>
    <n v="123"/>
    <x v="3"/>
    <x v="4"/>
    <x v="0"/>
    <x v="0"/>
    <n v="0"/>
    <n v="7"/>
    <n v="170"/>
  </r>
  <r>
    <n v="828305"/>
    <s v="Tablet"/>
    <x v="1"/>
    <s v="Delivered"/>
    <d v="2019-03-07T20:43:14"/>
    <d v="2019-03-11T20:43:14"/>
    <d v="2019-03-13T20:43:14"/>
    <n v="0"/>
    <n v="125"/>
    <x v="0"/>
    <x v="3"/>
    <x v="1"/>
    <x v="0"/>
    <n v="-2"/>
    <n v="4"/>
    <n v="125"/>
  </r>
  <r>
    <n v="319314"/>
    <s v="Mobile"/>
    <x v="1"/>
    <s v="Delivered"/>
    <d v="2019-03-07T20:45:46"/>
    <d v="2019-03-12T20:45:46"/>
    <d v="2019-03-14T20:45:46"/>
    <n v="42"/>
    <n v="106"/>
    <x v="2"/>
    <x v="2"/>
    <x v="0"/>
    <x v="0"/>
    <n v="-2"/>
    <n v="5"/>
    <n v="148"/>
  </r>
  <r>
    <n v="964544"/>
    <s v="Tablet"/>
    <x v="1"/>
    <s v="Delivered"/>
    <d v="2019-03-07T20:47:17"/>
    <d v="2019-03-16T20:47:17"/>
    <d v="2019-03-11T20:47:17"/>
    <n v="36"/>
    <n v="130"/>
    <x v="4"/>
    <x v="7"/>
    <x v="0"/>
    <x v="1"/>
    <n v="5"/>
    <n v="9"/>
    <n v="166"/>
  </r>
  <r>
    <n v="196921"/>
    <s v="Tablet"/>
    <x v="1"/>
    <s v="Delivered"/>
    <d v="2019-03-07T20:49:25"/>
    <d v="2019-03-17T20:49:25"/>
    <d v="2019-03-13T20:49:25"/>
    <n v="73"/>
    <n v="104"/>
    <x v="4"/>
    <x v="7"/>
    <x v="0"/>
    <x v="1"/>
    <n v="4"/>
    <n v="10"/>
    <n v="177"/>
  </r>
  <r>
    <n v="763493"/>
    <s v="PC"/>
    <x v="0"/>
    <s v="Delivered"/>
    <d v="2019-03-07T20:51:02"/>
    <d v="2019-03-13T20:51:02"/>
    <d v="2019-03-13T20:51:02"/>
    <n v="41"/>
    <n v="129"/>
    <x v="0"/>
    <x v="0"/>
    <x v="0"/>
    <x v="0"/>
    <n v="0"/>
    <n v="6"/>
    <n v="170"/>
  </r>
  <r>
    <n v="222859"/>
    <s v="Tablet"/>
    <x v="1"/>
    <s v="Delivered"/>
    <d v="2019-03-07T20:55:16"/>
    <d v="2019-03-10T20:55:16"/>
    <d v="2019-03-12T20:55:16"/>
    <n v="45"/>
    <n v="107"/>
    <x v="1"/>
    <x v="6"/>
    <x v="0"/>
    <x v="0"/>
    <n v="-2"/>
    <n v="3"/>
    <n v="152"/>
  </r>
  <r>
    <n v="550103"/>
    <s v="TV - 50 in"/>
    <x v="0"/>
    <s v="Delivered"/>
    <d v="2019-03-07T21:00:17"/>
    <d v="2019-03-13T21:00:17"/>
    <d v="2019-03-10T21:00:17"/>
    <n v="31"/>
    <n v="125"/>
    <x v="0"/>
    <x v="0"/>
    <x v="0"/>
    <x v="0"/>
    <n v="3"/>
    <n v="6"/>
    <n v="156"/>
  </r>
  <r>
    <n v="135611"/>
    <s v="Laptop"/>
    <x v="0"/>
    <s v="Delivered"/>
    <d v="2019-03-07T21:03:31"/>
    <d v="2019-03-13T21:03:31"/>
    <d v="2019-03-14T21:03:31"/>
    <n v="38"/>
    <n v="108"/>
    <x v="1"/>
    <x v="1"/>
    <x v="0"/>
    <x v="0"/>
    <n v="-1"/>
    <n v="6"/>
    <n v="146"/>
  </r>
  <r>
    <n v="845236"/>
    <s v="Tablet"/>
    <x v="1"/>
    <s v="Delivered"/>
    <d v="2019-03-07T21:07:30"/>
    <d v="2019-03-15T21:07:30"/>
    <d v="2019-03-12T21:07:30"/>
    <n v="85"/>
    <n v="90"/>
    <x v="2"/>
    <x v="2"/>
    <x v="0"/>
    <x v="1"/>
    <n v="3"/>
    <n v="8"/>
    <n v="175"/>
  </r>
  <r>
    <n v="10278"/>
    <s v="Gaming Console"/>
    <x v="1"/>
    <s v="Delivered"/>
    <d v="2019-03-07T21:14:44"/>
    <d v="2019-03-10T21:14:44"/>
    <d v="2019-03-13T21:14:44"/>
    <n v="63"/>
    <n v="90"/>
    <x v="1"/>
    <x v="6"/>
    <x v="0"/>
    <x v="1"/>
    <n v="-3"/>
    <n v="3"/>
    <n v="153"/>
  </r>
  <r>
    <n v="567656"/>
    <s v="Mobile"/>
    <x v="1"/>
    <s v="Delivered"/>
    <d v="2019-03-07T21:24:50"/>
    <d v="2019-03-09T21:24:50"/>
    <d v="2019-03-11T21:24:50"/>
    <n v="41"/>
    <n v="127"/>
    <x v="3"/>
    <x v="4"/>
    <x v="0"/>
    <x v="1"/>
    <n v="-2"/>
    <n v="2"/>
    <n v="168"/>
  </r>
  <r>
    <n v="751117"/>
    <s v="Gaming Console"/>
    <x v="0"/>
    <s v="Delivered"/>
    <d v="2019-03-07T21:33:01"/>
    <d v="2019-03-10T21:33:01"/>
    <d v="2019-03-13T21:33:01"/>
    <n v="35"/>
    <n v="111"/>
    <x v="1"/>
    <x v="1"/>
    <x v="0"/>
    <x v="0"/>
    <n v="-3"/>
    <n v="3"/>
    <n v="146"/>
  </r>
  <r>
    <n v="378548"/>
    <s v="Laptop"/>
    <x v="0"/>
    <s v="Delivered"/>
    <d v="2019-03-07T21:39:53"/>
    <d v="2019-03-10T21:39:53"/>
    <d v="2019-03-14T21:39:53"/>
    <n v="26"/>
    <n v="125"/>
    <x v="0"/>
    <x v="0"/>
    <x v="0"/>
    <x v="1"/>
    <n v="-4"/>
    <n v="3"/>
    <n v="151"/>
  </r>
  <r>
    <n v="536485"/>
    <s v="Gaming Console"/>
    <x v="0"/>
    <s v="Delivered"/>
    <d v="2019-03-07T21:41:14"/>
    <d v="2019-03-09T21:41:14"/>
    <d v="2019-03-11T21:41:14"/>
    <n v="75"/>
    <n v="103"/>
    <x v="0"/>
    <x v="0"/>
    <x v="0"/>
    <x v="1"/>
    <n v="-2"/>
    <n v="2"/>
    <n v="178"/>
  </r>
  <r>
    <n v="718359"/>
    <s v="Laptop"/>
    <x v="1"/>
    <s v="Delivered"/>
    <d v="2019-03-07T21:44:28"/>
    <d v="2019-03-16T21:44:28"/>
    <d v="2019-03-13T21:44:28"/>
    <n v="38"/>
    <n v="125"/>
    <x v="3"/>
    <x v="4"/>
    <x v="0"/>
    <x v="0"/>
    <n v="3"/>
    <n v="9"/>
    <n v="163"/>
  </r>
  <r>
    <n v="47425"/>
    <s v="PC"/>
    <x v="0"/>
    <s v="Delivered"/>
    <d v="2019-03-07T21:44:29"/>
    <d v="2019-03-10T21:44:29"/>
    <d v="2019-03-10T21:44:29"/>
    <n v="26"/>
    <n v="112"/>
    <x v="1"/>
    <x v="1"/>
    <x v="0"/>
    <x v="0"/>
    <n v="0"/>
    <n v="3"/>
    <n v="138"/>
  </r>
  <r>
    <n v="467562"/>
    <s v="PC"/>
    <x v="1"/>
    <s v="Delivered"/>
    <d v="2019-03-07T21:46:05"/>
    <d v="2019-03-10T21:46:05"/>
    <d v="2019-03-11T21:46:05"/>
    <n v="32"/>
    <n v="106"/>
    <x v="1"/>
    <x v="6"/>
    <x v="0"/>
    <x v="0"/>
    <n v="-1"/>
    <n v="3"/>
    <n v="138"/>
  </r>
  <r>
    <n v="958401"/>
    <s v="Mobile"/>
    <x v="1"/>
    <s v="Delivered"/>
    <d v="2019-03-07T21:46:10"/>
    <d v="2019-03-13T21:46:10"/>
    <d v="2019-03-12T21:46:10"/>
    <n v="76"/>
    <n v="91"/>
    <x v="1"/>
    <x v="6"/>
    <x v="0"/>
    <x v="1"/>
    <n v="1"/>
    <n v="6"/>
    <n v="167"/>
  </r>
  <r>
    <n v="370909"/>
    <s v="Mobile"/>
    <x v="0"/>
    <s v="Delivered"/>
    <d v="2019-03-07T21:58:04"/>
    <d v="2019-03-12T21:58:04"/>
    <d v="2019-03-10T21:58:04"/>
    <n v="37"/>
    <n v="112"/>
    <x v="1"/>
    <x v="1"/>
    <x v="0"/>
    <x v="0"/>
    <n v="2"/>
    <n v="5"/>
    <n v="149"/>
  </r>
  <r>
    <n v="410192"/>
    <s v="Laptop"/>
    <x v="1"/>
    <s v="Delivered"/>
    <d v="2019-03-07T22:07:18"/>
    <d v="2019-03-12T22:07:18"/>
    <d v="2019-03-11T22:07:18"/>
    <n v="30"/>
    <n v="120"/>
    <x v="3"/>
    <x v="4"/>
    <x v="0"/>
    <x v="1"/>
    <n v="1"/>
    <n v="5"/>
    <n v="150"/>
  </r>
  <r>
    <n v="566112"/>
    <s v="PC"/>
    <x v="0"/>
    <s v="Delivered"/>
    <d v="2019-03-07T22:14:38"/>
    <d v="2019-03-09T22:14:38"/>
    <d v="2019-03-12T22:14:38"/>
    <n v="42"/>
    <n v="112"/>
    <x v="1"/>
    <x v="1"/>
    <x v="0"/>
    <x v="1"/>
    <n v="-3"/>
    <n v="2"/>
    <n v="154"/>
  </r>
  <r>
    <n v="191041"/>
    <s v="TV - 50 in"/>
    <x v="1"/>
    <s v="Delivered"/>
    <d v="2019-03-07T22:17:09"/>
    <d v="2019-03-09T22:17:09"/>
    <d v="2019-03-12T22:17:09"/>
    <n v="68"/>
    <n v="93"/>
    <x v="1"/>
    <x v="6"/>
    <x v="0"/>
    <x v="1"/>
    <n v="-3"/>
    <n v="2"/>
    <n v="161"/>
  </r>
  <r>
    <n v="255096"/>
    <s v="Mobile"/>
    <x v="0"/>
    <s v="Delivered"/>
    <d v="2019-03-07T22:23:42"/>
    <d v="2019-03-13T22:23:42"/>
    <d v="2019-03-13T22:23:42"/>
    <n v="50"/>
    <n v="106"/>
    <x v="1"/>
    <x v="1"/>
    <x v="0"/>
    <x v="1"/>
    <n v="0"/>
    <n v="6"/>
    <n v="156"/>
  </r>
  <r>
    <n v="111574"/>
    <s v="Gaming Console"/>
    <x v="0"/>
    <s v="Delivered"/>
    <d v="2019-03-07T22:26:50"/>
    <d v="2019-03-09T22:26:50"/>
    <d v="2019-03-10T22:26:50"/>
    <n v="75"/>
    <n v="87"/>
    <x v="1"/>
    <x v="1"/>
    <x v="0"/>
    <x v="1"/>
    <n v="-1"/>
    <n v="2"/>
    <n v="162"/>
  </r>
  <r>
    <n v="405599"/>
    <s v="Mobile"/>
    <x v="1"/>
    <s v="Delivered"/>
    <d v="2019-03-07T22:30:18"/>
    <d v="2019-03-14T22:30:18"/>
    <d v="2019-03-11T22:30:18"/>
    <n v="50"/>
    <n v="107"/>
    <x v="1"/>
    <x v="6"/>
    <x v="0"/>
    <x v="0"/>
    <n v="3"/>
    <n v="7"/>
    <n v="157"/>
  </r>
  <r>
    <n v="627058"/>
    <s v="TV - 32 in"/>
    <x v="1"/>
    <s v="Delivered"/>
    <d v="2019-03-07T22:36:19"/>
    <d v="2019-03-15T22:36:19"/>
    <d v="2019-03-11T22:36:19"/>
    <n v="26"/>
    <n v="128"/>
    <x v="3"/>
    <x v="4"/>
    <x v="0"/>
    <x v="0"/>
    <n v="4"/>
    <n v="8"/>
    <n v="154"/>
  </r>
  <r>
    <n v="869799"/>
    <s v="TV - 40 in"/>
    <x v="0"/>
    <s v="Delivered"/>
    <d v="2019-03-07T22:36:48"/>
    <d v="2019-03-09T22:36:48"/>
    <d v="2019-03-10T22:36:48"/>
    <n v="50"/>
    <n v="113"/>
    <x v="2"/>
    <x v="8"/>
    <x v="0"/>
    <x v="0"/>
    <n v="-1"/>
    <n v="2"/>
    <n v="163"/>
  </r>
  <r>
    <n v="501500"/>
    <s v="Mobile"/>
    <x v="1"/>
    <s v="Delivered"/>
    <d v="2019-03-07T22:37:27"/>
    <d v="2019-03-09T22:37:27"/>
    <d v="2019-03-10T22:37:27"/>
    <n v="46"/>
    <n v="111"/>
    <x v="1"/>
    <x v="6"/>
    <x v="0"/>
    <x v="1"/>
    <n v="-1"/>
    <n v="2"/>
    <n v="157"/>
  </r>
  <r>
    <n v="698718"/>
    <s v="PC"/>
    <x v="1"/>
    <s v="Delivered"/>
    <d v="2019-03-07T22:41:33"/>
    <d v="2019-03-10T22:41:33"/>
    <d v="2019-03-14T22:41:33"/>
    <n v="0"/>
    <n v="126"/>
    <x v="0"/>
    <x v="3"/>
    <x v="1"/>
    <x v="0"/>
    <n v="-4"/>
    <n v="3"/>
    <n v="126"/>
  </r>
  <r>
    <n v="897668"/>
    <s v="Mobile"/>
    <x v="1"/>
    <s v="Delivered"/>
    <d v="2019-03-07T22:42:28"/>
    <d v="2019-03-15T22:42:28"/>
    <d v="2019-03-12T22:42:28"/>
    <n v="68"/>
    <n v="85"/>
    <x v="2"/>
    <x v="2"/>
    <x v="0"/>
    <x v="1"/>
    <n v="3"/>
    <n v="8"/>
    <n v="153"/>
  </r>
  <r>
    <n v="342582"/>
    <s v="PC"/>
    <x v="0"/>
    <s v="Delivered"/>
    <d v="2019-03-07T22:43:30"/>
    <d v="2019-03-14T22:43:30"/>
    <d v="2019-03-11T22:43:30"/>
    <n v="39"/>
    <n v="109"/>
    <x v="1"/>
    <x v="1"/>
    <x v="0"/>
    <x v="0"/>
    <n v="3"/>
    <n v="7"/>
    <n v="148"/>
  </r>
  <r>
    <n v="568733"/>
    <s v="Mobile"/>
    <x v="1"/>
    <s v="Delivered"/>
    <d v="2019-03-07T22:45:02"/>
    <d v="2019-03-14T22:45:02"/>
    <d v="2019-03-11T22:45:02"/>
    <n v="0"/>
    <n v="122"/>
    <x v="0"/>
    <x v="3"/>
    <x v="1"/>
    <x v="0"/>
    <n v="3"/>
    <n v="7"/>
    <n v="122"/>
  </r>
  <r>
    <n v="256686"/>
    <s v="PC"/>
    <x v="0"/>
    <s v="Delivered"/>
    <d v="2019-03-07T22:45:57"/>
    <d v="2019-03-13T22:45:57"/>
    <d v="2019-03-12T22:45:57"/>
    <n v="47"/>
    <n v="109"/>
    <x v="1"/>
    <x v="1"/>
    <x v="0"/>
    <x v="0"/>
    <n v="1"/>
    <n v="6"/>
    <n v="156"/>
  </r>
  <r>
    <n v="766423"/>
    <s v="Mobile"/>
    <x v="1"/>
    <s v="Delivered"/>
    <d v="2019-03-07T22:47:56"/>
    <d v="2019-03-15T22:47:56"/>
    <d v="2019-03-10T22:47:56"/>
    <n v="36"/>
    <n v="125"/>
    <x v="3"/>
    <x v="4"/>
    <x v="0"/>
    <x v="0"/>
    <n v="5"/>
    <n v="8"/>
    <n v="161"/>
  </r>
  <r>
    <n v="834859"/>
    <s v="Mobile"/>
    <x v="1"/>
    <s v="Delivered"/>
    <d v="2019-03-07T22:48:06"/>
    <d v="2019-03-12T22:48:06"/>
    <d v="2019-03-11T22:48:06"/>
    <n v="50"/>
    <n v="108"/>
    <x v="2"/>
    <x v="2"/>
    <x v="0"/>
    <x v="0"/>
    <n v="1"/>
    <n v="5"/>
    <n v="158"/>
  </r>
  <r>
    <n v="954841"/>
    <s v="Mobile"/>
    <x v="0"/>
    <s v="Delivered"/>
    <d v="2019-03-07T22:58:14"/>
    <d v="2019-03-14T22:58:14"/>
    <d v="2019-03-13T22:58:14"/>
    <n v="46"/>
    <n v="113"/>
    <x v="1"/>
    <x v="1"/>
    <x v="0"/>
    <x v="0"/>
    <n v="1"/>
    <n v="7"/>
    <n v="159"/>
  </r>
  <r>
    <n v="319228"/>
    <s v="PC"/>
    <x v="0"/>
    <s v="Delivered"/>
    <d v="2019-03-07T22:59:56"/>
    <d v="2019-03-13T22:59:56"/>
    <d v="2019-03-12T22:59:56"/>
    <n v="69"/>
    <n v="91"/>
    <x v="1"/>
    <x v="1"/>
    <x v="0"/>
    <x v="1"/>
    <n v="1"/>
    <n v="6"/>
    <n v="160"/>
  </r>
  <r>
    <n v="993655"/>
    <s v="Laptop"/>
    <x v="1"/>
    <s v="Delivered"/>
    <d v="2019-03-07T23:01:24"/>
    <d v="2019-03-14T23:01:24"/>
    <d v="2019-03-14T23:01:24"/>
    <n v="42"/>
    <n v="121"/>
    <x v="3"/>
    <x v="4"/>
    <x v="0"/>
    <x v="0"/>
    <n v="0"/>
    <n v="7"/>
    <n v="163"/>
  </r>
  <r>
    <n v="970715"/>
    <s v="Laptop"/>
    <x v="1"/>
    <s v="Delivered"/>
    <d v="2019-03-07T23:02:50"/>
    <d v="2019-03-12T23:02:50"/>
    <d v="2019-03-11T23:02:50"/>
    <n v="82"/>
    <n v="87"/>
    <x v="1"/>
    <x v="6"/>
    <x v="0"/>
    <x v="1"/>
    <n v="1"/>
    <n v="5"/>
    <n v="169"/>
  </r>
  <r>
    <n v="224936"/>
    <s v="TV - 32 in"/>
    <x v="1"/>
    <s v="Delivered"/>
    <d v="2019-03-07T23:05:27"/>
    <d v="2019-03-16T23:05:27"/>
    <d v="2019-03-13T23:05:27"/>
    <n v="46"/>
    <n v="121"/>
    <x v="4"/>
    <x v="7"/>
    <x v="0"/>
    <x v="1"/>
    <n v="3"/>
    <n v="9"/>
    <n v="167"/>
  </r>
  <r>
    <n v="114382"/>
    <s v="Laptop"/>
    <x v="1"/>
    <s v="Delivered"/>
    <d v="2019-03-07T23:08:53"/>
    <d v="2019-03-16T23:08:53"/>
    <d v="2019-03-11T23:08:53"/>
    <n v="76"/>
    <n v="93"/>
    <x v="2"/>
    <x v="2"/>
    <x v="0"/>
    <x v="1"/>
    <n v="5"/>
    <n v="9"/>
    <n v="169"/>
  </r>
  <r>
    <n v="317695"/>
    <s v="Laptop"/>
    <x v="0"/>
    <s v="Delivered"/>
    <d v="2019-03-07T23:11:07"/>
    <d v="2019-03-10T23:11:07"/>
    <d v="2019-03-11T23:11:07"/>
    <n v="36"/>
    <n v="120"/>
    <x v="4"/>
    <x v="5"/>
    <x v="0"/>
    <x v="0"/>
    <n v="-1"/>
    <n v="3"/>
    <n v="156"/>
  </r>
  <r>
    <n v="943548"/>
    <s v="Tablet"/>
    <x v="0"/>
    <s v="Delivered"/>
    <d v="2019-03-07T23:11:11"/>
    <d v="2019-03-13T23:11:11"/>
    <d v="2019-03-11T23:11:11"/>
    <n v="42"/>
    <n v="109"/>
    <x v="1"/>
    <x v="1"/>
    <x v="0"/>
    <x v="1"/>
    <n v="2"/>
    <n v="6"/>
    <n v="151"/>
  </r>
  <r>
    <n v="199108"/>
    <s v="PC"/>
    <x v="1"/>
    <s v="Delivered"/>
    <d v="2019-03-07T23:11:24"/>
    <d v="2019-03-14T23:11:24"/>
    <d v="2019-03-13T23:11:24"/>
    <n v="25"/>
    <n v="121"/>
    <x v="4"/>
    <x v="7"/>
    <x v="0"/>
    <x v="1"/>
    <n v="1"/>
    <n v="7"/>
    <n v="146"/>
  </r>
  <r>
    <n v="510898"/>
    <s v="Mobile"/>
    <x v="1"/>
    <s v="Delivered"/>
    <d v="2019-03-07T23:15:28"/>
    <d v="2019-03-14T23:15:28"/>
    <d v="2019-03-13T23:15:28"/>
    <n v="0"/>
    <n v="121"/>
    <x v="0"/>
    <x v="3"/>
    <x v="1"/>
    <x v="0"/>
    <n v="1"/>
    <n v="7"/>
    <n v="121"/>
  </r>
  <r>
    <n v="807051"/>
    <s v="Laptop"/>
    <x v="1"/>
    <s v="Delivered"/>
    <d v="2019-03-07T23:16:14"/>
    <d v="2019-03-14T23:16:14"/>
    <d v="2019-03-13T23:16:14"/>
    <n v="40"/>
    <n v="113"/>
    <x v="1"/>
    <x v="6"/>
    <x v="0"/>
    <x v="0"/>
    <n v="1"/>
    <n v="7"/>
    <n v="153"/>
  </r>
  <r>
    <n v="110999"/>
    <s v="Mobile"/>
    <x v="1"/>
    <s v="Delivered"/>
    <d v="2019-03-07T23:16:48"/>
    <d v="2019-03-12T23:16:48"/>
    <d v="2019-03-14T23:16:48"/>
    <n v="42"/>
    <n v="113"/>
    <x v="1"/>
    <x v="6"/>
    <x v="0"/>
    <x v="0"/>
    <n v="-2"/>
    <n v="5"/>
    <n v="155"/>
  </r>
  <r>
    <n v="940602"/>
    <s v="PC"/>
    <x v="0"/>
    <s v="Delivered"/>
    <d v="2019-03-07T23:16:49"/>
    <d v="2019-03-08T23:16:49"/>
    <d v="2019-03-11T23:16:49"/>
    <n v="0"/>
    <n v="125"/>
    <x v="3"/>
    <x v="9"/>
    <x v="1"/>
    <x v="0"/>
    <n v="-3"/>
    <n v="1"/>
    <n v="125"/>
  </r>
  <r>
    <n v="589840"/>
    <s v="Mobile"/>
    <x v="1"/>
    <s v="Delivered"/>
    <d v="2019-03-07T23:16:59"/>
    <d v="2019-03-10T23:16:59"/>
    <d v="2019-03-14T23:16:59"/>
    <n v="43"/>
    <n v="128"/>
    <x v="3"/>
    <x v="4"/>
    <x v="0"/>
    <x v="1"/>
    <n v="-4"/>
    <n v="3"/>
    <n v="171"/>
  </r>
  <r>
    <n v="632717"/>
    <s v="Gaming Console"/>
    <x v="1"/>
    <s v="Delivered"/>
    <d v="2019-03-07T23:21:37"/>
    <d v="2019-03-17T23:21:37"/>
    <d v="2019-03-14T23:21:37"/>
    <n v="42"/>
    <n v="128"/>
    <x v="3"/>
    <x v="4"/>
    <x v="0"/>
    <x v="0"/>
    <n v="3"/>
    <n v="10"/>
    <n v="170"/>
  </r>
  <r>
    <n v="222111"/>
    <s v="PC"/>
    <x v="0"/>
    <s v="Delivered"/>
    <d v="2019-03-07T23:24:14"/>
    <d v="2019-03-13T23:24:14"/>
    <d v="2019-03-13T23:24:14"/>
    <n v="38"/>
    <n v="120"/>
    <x v="0"/>
    <x v="0"/>
    <x v="0"/>
    <x v="0"/>
    <n v="0"/>
    <n v="6"/>
    <n v="158"/>
  </r>
  <r>
    <n v="718351"/>
    <s v="Mobile"/>
    <x v="0"/>
    <s v="Delivered"/>
    <d v="2019-03-07T23:27:54"/>
    <d v="2019-03-15T23:27:54"/>
    <d v="2019-03-10T23:27:54"/>
    <n v="76"/>
    <n v="106"/>
    <x v="4"/>
    <x v="5"/>
    <x v="0"/>
    <x v="1"/>
    <n v="5"/>
    <n v="8"/>
    <n v="182"/>
  </r>
  <r>
    <n v="7095"/>
    <s v="TV - 40 in"/>
    <x v="1"/>
    <s v="Delivered"/>
    <d v="2019-03-07T23:29:52"/>
    <d v="2019-03-17T23:29:52"/>
    <d v="2019-03-13T23:29:52"/>
    <n v="31"/>
    <n v="129"/>
    <x v="3"/>
    <x v="4"/>
    <x v="0"/>
    <x v="0"/>
    <n v="4"/>
    <n v="10"/>
    <n v="160"/>
  </r>
  <r>
    <n v="645212"/>
    <s v="Mobile"/>
    <x v="1"/>
    <s v="Delivered"/>
    <d v="2019-03-07T23:33:05"/>
    <d v="2019-03-16T23:33:05"/>
    <d v="2019-03-13T23:33:05"/>
    <n v="43"/>
    <n v="128"/>
    <x v="4"/>
    <x v="7"/>
    <x v="0"/>
    <x v="1"/>
    <n v="3"/>
    <n v="9"/>
    <n v="171"/>
  </r>
  <r>
    <n v="171886"/>
    <s v="TV - 32 in"/>
    <x v="1"/>
    <s v="Delivered"/>
    <d v="2019-03-07T23:34:32"/>
    <d v="2019-03-13T23:34:32"/>
    <d v="2019-03-12T23:34:32"/>
    <n v="0"/>
    <n v="123"/>
    <x v="0"/>
    <x v="3"/>
    <x v="1"/>
    <x v="0"/>
    <n v="1"/>
    <n v="6"/>
    <n v="123"/>
  </r>
  <r>
    <n v="333935"/>
    <s v="Mobile"/>
    <x v="1"/>
    <s v="Delivered"/>
    <d v="2019-03-07T23:35:25"/>
    <d v="2019-03-13T23:35:25"/>
    <d v="2019-03-13T23:35:25"/>
    <n v="65"/>
    <n v="93"/>
    <x v="1"/>
    <x v="6"/>
    <x v="0"/>
    <x v="1"/>
    <n v="0"/>
    <n v="6"/>
    <n v="158"/>
  </r>
  <r>
    <n v="786253"/>
    <s v="Laptop"/>
    <x v="1"/>
    <s v="Delivered"/>
    <d v="2019-03-07T23:40:00"/>
    <d v="2019-03-16T23:40:00"/>
    <d v="2019-03-10T23:40:00"/>
    <n v="27"/>
    <n v="113"/>
    <x v="1"/>
    <x v="6"/>
    <x v="0"/>
    <x v="0"/>
    <n v="6"/>
    <n v="9"/>
    <n v="140"/>
  </r>
  <r>
    <n v="238007"/>
    <s v="PC"/>
    <x v="1"/>
    <s v="Delivered"/>
    <d v="2019-03-07T23:45:34"/>
    <d v="2019-03-09T23:45:34"/>
    <d v="2019-03-13T23:45:34"/>
    <n v="0"/>
    <n v="128"/>
    <x v="0"/>
    <x v="3"/>
    <x v="1"/>
    <x v="0"/>
    <n v="-4"/>
    <n v="2"/>
    <n v="128"/>
  </r>
  <r>
    <n v="988190"/>
    <s v="Tablet"/>
    <x v="1"/>
    <s v="Delivered"/>
    <d v="2019-03-07T23:48:39"/>
    <d v="2019-03-14T23:48:39"/>
    <d v="2019-03-12T23:48:39"/>
    <n v="30"/>
    <n v="127"/>
    <x v="4"/>
    <x v="7"/>
    <x v="0"/>
    <x v="0"/>
    <n v="2"/>
    <n v="7"/>
    <n v="157"/>
  </r>
  <r>
    <n v="90851"/>
    <s v="Laptop"/>
    <x v="0"/>
    <s v="Delivered"/>
    <d v="2019-03-07T23:51:25"/>
    <d v="2019-03-12T23:51:25"/>
    <d v="2019-03-13T23:51:25"/>
    <n v="85"/>
    <n v="90"/>
    <x v="2"/>
    <x v="8"/>
    <x v="0"/>
    <x v="1"/>
    <n v="-1"/>
    <n v="5"/>
    <n v="175"/>
  </r>
  <r>
    <n v="978806"/>
    <s v="Mobile"/>
    <x v="0"/>
    <s v="Delivered"/>
    <d v="2019-03-07T23:52:58"/>
    <d v="2019-03-09T23:52:58"/>
    <d v="2019-03-14T23:52:58"/>
    <n v="50"/>
    <n v="109"/>
    <x v="2"/>
    <x v="8"/>
    <x v="0"/>
    <x v="0"/>
    <n v="-5"/>
    <n v="2"/>
    <n v="159"/>
  </r>
  <r>
    <n v="719402"/>
    <s v="Laptop"/>
    <x v="0"/>
    <s v="Delivered"/>
    <d v="2019-03-07T23:58:58"/>
    <d v="2019-03-08T23:58:58"/>
    <d v="2019-03-14T23:58:58"/>
    <n v="0"/>
    <n v="101"/>
    <x v="3"/>
    <x v="9"/>
    <x v="1"/>
    <x v="1"/>
    <n v="-6"/>
    <n v="1"/>
    <n v="101"/>
  </r>
  <r>
    <n v="931131"/>
    <s v="Laptop"/>
    <x v="1"/>
    <s v="Delivered"/>
    <d v="2019-03-08T00:07:33"/>
    <d v="2019-03-14T00:07:33"/>
    <d v="2019-03-15T00:07:33"/>
    <n v="45"/>
    <n v="111"/>
    <x v="1"/>
    <x v="6"/>
    <x v="0"/>
    <x v="0"/>
    <n v="-1"/>
    <n v="6"/>
    <n v="156"/>
  </r>
  <r>
    <n v="354943"/>
    <s v="PC"/>
    <x v="1"/>
    <s v="Delivered"/>
    <d v="2019-03-08T00:10:14"/>
    <d v="2019-03-09T00:10:14"/>
    <d v="2019-03-12T00:10:14"/>
    <n v="0"/>
    <n v="129"/>
    <x v="0"/>
    <x v="3"/>
    <x v="1"/>
    <x v="0"/>
    <n v="-3"/>
    <n v="1"/>
    <n v="129"/>
  </r>
  <r>
    <n v="89269"/>
    <s v="PC"/>
    <x v="0"/>
    <s v="Delivered"/>
    <d v="2019-03-08T00:13:40"/>
    <d v="2019-03-09T00:13:40"/>
    <d v="2019-03-13T00:13:40"/>
    <n v="0"/>
    <n v="108"/>
    <x v="3"/>
    <x v="9"/>
    <x v="1"/>
    <x v="1"/>
    <n v="-4"/>
    <n v="1"/>
    <n v="108"/>
  </r>
  <r>
    <n v="303579"/>
    <s v="Mobile"/>
    <x v="1"/>
    <s v="Delivered"/>
    <d v="2019-03-08T00:17:23"/>
    <d v="2019-03-11T00:17:23"/>
    <d v="2019-03-12T00:17:23"/>
    <n v="43"/>
    <n v="113"/>
    <x v="1"/>
    <x v="6"/>
    <x v="0"/>
    <x v="0"/>
    <n v="-1"/>
    <n v="3"/>
    <n v="156"/>
  </r>
  <r>
    <n v="111513"/>
    <s v="PC"/>
    <x v="1"/>
    <s v="Delivered"/>
    <d v="2019-03-08T00:32:35"/>
    <d v="2019-03-16T00:32:35"/>
    <d v="2019-03-14T00:32:35"/>
    <n v="41"/>
    <n v="129"/>
    <x v="3"/>
    <x v="4"/>
    <x v="0"/>
    <x v="0"/>
    <n v="2"/>
    <n v="8"/>
    <n v="170"/>
  </r>
  <r>
    <n v="969959"/>
    <s v="TV - 50 in"/>
    <x v="1"/>
    <s v="Delivered"/>
    <d v="2019-03-08T00:37:28"/>
    <d v="2019-03-14T00:37:28"/>
    <d v="2019-03-15T00:37:28"/>
    <n v="36"/>
    <n v="125"/>
    <x v="4"/>
    <x v="7"/>
    <x v="0"/>
    <x v="0"/>
    <n v="-1"/>
    <n v="6"/>
    <n v="161"/>
  </r>
  <r>
    <n v="513228"/>
    <s v="Mobile"/>
    <x v="0"/>
    <s v="Delivered"/>
    <d v="2019-03-08T00:40:32"/>
    <d v="2019-03-16T00:40:32"/>
    <d v="2019-03-13T00:40:32"/>
    <n v="39"/>
    <n v="105"/>
    <x v="2"/>
    <x v="8"/>
    <x v="0"/>
    <x v="1"/>
    <n v="3"/>
    <n v="8"/>
    <n v="144"/>
  </r>
  <r>
    <n v="902946"/>
    <s v="Tablet"/>
    <x v="0"/>
    <s v="Delivered"/>
    <d v="2019-03-08T00:42:18"/>
    <d v="2019-03-12T00:42:18"/>
    <d v="2019-03-13T00:42:18"/>
    <n v="40"/>
    <n v="112"/>
    <x v="1"/>
    <x v="1"/>
    <x v="0"/>
    <x v="0"/>
    <n v="-1"/>
    <n v="4"/>
    <n v="152"/>
  </r>
  <r>
    <n v="530172"/>
    <s v="PC"/>
    <x v="0"/>
    <s v="Delivered"/>
    <d v="2019-03-08T00:42:35"/>
    <d v="2019-03-16T00:42:35"/>
    <d v="2019-03-15T00:42:35"/>
    <n v="89"/>
    <n v="104"/>
    <x v="4"/>
    <x v="5"/>
    <x v="0"/>
    <x v="1"/>
    <n v="1"/>
    <n v="8"/>
    <n v="193"/>
  </r>
  <r>
    <n v="958990"/>
    <s v="Mobile"/>
    <x v="0"/>
    <s v="Delivered"/>
    <d v="2019-03-08T00:43:43"/>
    <d v="2019-03-15T00:43:43"/>
    <d v="2019-03-11T00:43:43"/>
    <n v="77"/>
    <n v="104"/>
    <x v="4"/>
    <x v="5"/>
    <x v="0"/>
    <x v="1"/>
    <n v="4"/>
    <n v="7"/>
    <n v="181"/>
  </r>
  <r>
    <n v="777710"/>
    <s v="Mobile"/>
    <x v="1"/>
    <s v="Delivered"/>
    <d v="2019-03-08T00:44:37"/>
    <d v="2019-03-15T00:44:37"/>
    <d v="2019-03-13T00:44:37"/>
    <n v="0"/>
    <n v="127"/>
    <x v="0"/>
    <x v="3"/>
    <x v="1"/>
    <x v="0"/>
    <n v="2"/>
    <n v="7"/>
    <n v="127"/>
  </r>
  <r>
    <n v="62812"/>
    <s v="Laptop"/>
    <x v="1"/>
    <s v="Delivered"/>
    <d v="2019-03-08T00:46:00"/>
    <d v="2019-03-18T00:46:00"/>
    <d v="2019-03-11T00:46:00"/>
    <n v="49"/>
    <n v="127"/>
    <x v="4"/>
    <x v="7"/>
    <x v="0"/>
    <x v="1"/>
    <n v="7"/>
    <n v="10"/>
    <n v="176"/>
  </r>
  <r>
    <n v="894964"/>
    <s v="PC"/>
    <x v="1"/>
    <s v="Delivered"/>
    <d v="2019-03-08T00:47:21"/>
    <d v="2019-03-15T00:47:21"/>
    <d v="2019-03-13T00:47:21"/>
    <n v="67"/>
    <n v="106"/>
    <x v="4"/>
    <x v="7"/>
    <x v="0"/>
    <x v="1"/>
    <n v="2"/>
    <n v="7"/>
    <n v="173"/>
  </r>
  <r>
    <n v="820132"/>
    <s v="Gaming Console"/>
    <x v="1"/>
    <s v="Delivered"/>
    <d v="2019-03-08T00:49:40"/>
    <d v="2019-03-08T00:49:40"/>
    <d v="2019-03-15T00:49:40"/>
    <n v="0"/>
    <n v="123"/>
    <x v="0"/>
    <x v="3"/>
    <x v="1"/>
    <x v="1"/>
    <n v="-7"/>
    <n v="0"/>
    <n v="123"/>
  </r>
  <r>
    <n v="246135"/>
    <s v="PC"/>
    <x v="1"/>
    <s v="Delivered"/>
    <d v="2019-03-08T01:09:11"/>
    <d v="2019-03-18T01:09:11"/>
    <d v="2019-03-12T01:09:11"/>
    <n v="31"/>
    <n v="130"/>
    <x v="3"/>
    <x v="4"/>
    <x v="0"/>
    <x v="0"/>
    <n v="6"/>
    <n v="10"/>
    <n v="161"/>
  </r>
  <r>
    <n v="544231"/>
    <s v="TV - 50 in"/>
    <x v="1"/>
    <s v="Delivered"/>
    <d v="2019-03-08T01:24:37"/>
    <d v="2019-03-13T01:24:37"/>
    <d v="2019-03-12T01:24:37"/>
    <n v="41"/>
    <n v="125"/>
    <x v="3"/>
    <x v="4"/>
    <x v="0"/>
    <x v="0"/>
    <n v="1"/>
    <n v="5"/>
    <n v="166"/>
  </r>
  <r>
    <n v="146104"/>
    <s v="Laptop"/>
    <x v="0"/>
    <s v="Delivered"/>
    <d v="2019-03-08T01:24:58"/>
    <d v="2019-03-16T01:24:58"/>
    <d v="2019-03-14T01:24:58"/>
    <n v="31"/>
    <n v="121"/>
    <x v="4"/>
    <x v="5"/>
    <x v="0"/>
    <x v="1"/>
    <n v="2"/>
    <n v="8"/>
    <n v="152"/>
  </r>
  <r>
    <n v="223262"/>
    <s v="Gaming Console"/>
    <x v="0"/>
    <s v="Delivered"/>
    <d v="2019-03-08T01:25:50"/>
    <d v="2019-03-10T01:25:50"/>
    <d v="2019-03-14T01:25:50"/>
    <n v="38"/>
    <n v="121"/>
    <x v="4"/>
    <x v="5"/>
    <x v="0"/>
    <x v="0"/>
    <n v="-4"/>
    <n v="2"/>
    <n v="159"/>
  </r>
  <r>
    <n v="698490"/>
    <s v="Mobile"/>
    <x v="1"/>
    <s v="Delivered"/>
    <d v="2019-03-08T01:25:53"/>
    <d v="2019-03-10T01:25:53"/>
    <d v="2019-03-11T01:25:53"/>
    <n v="42"/>
    <n v="127"/>
    <x v="4"/>
    <x v="7"/>
    <x v="0"/>
    <x v="0"/>
    <n v="-1"/>
    <n v="2"/>
    <n v="169"/>
  </r>
  <r>
    <n v="743434"/>
    <s v="Laptop"/>
    <x v="1"/>
    <s v="Delivered"/>
    <d v="2019-03-08T01:27:18"/>
    <d v="2019-03-13T01:27:18"/>
    <d v="2019-03-13T01:27:18"/>
    <n v="43"/>
    <n v="129"/>
    <x v="3"/>
    <x v="4"/>
    <x v="0"/>
    <x v="0"/>
    <n v="0"/>
    <n v="5"/>
    <n v="172"/>
  </r>
  <r>
    <n v="136896"/>
    <s v="Laptop"/>
    <x v="1"/>
    <s v="Delivered"/>
    <d v="2019-03-08T01:35:23"/>
    <d v="2019-03-13T01:35:23"/>
    <d v="2019-03-12T01:35:23"/>
    <n v="30"/>
    <n v="120"/>
    <x v="4"/>
    <x v="7"/>
    <x v="0"/>
    <x v="1"/>
    <n v="1"/>
    <n v="5"/>
    <n v="150"/>
  </r>
  <r>
    <n v="489693"/>
    <s v="Mobile"/>
    <x v="1"/>
    <s v="Delivered"/>
    <d v="2019-03-08T01:35:37"/>
    <d v="2019-03-10T01:35:37"/>
    <d v="2019-03-12T01:35:37"/>
    <n v="65"/>
    <n v="101"/>
    <x v="3"/>
    <x v="4"/>
    <x v="0"/>
    <x v="1"/>
    <n v="-2"/>
    <n v="2"/>
    <n v="166"/>
  </r>
  <r>
    <n v="817530"/>
    <s v="Tablet"/>
    <x v="0"/>
    <s v="Delivered"/>
    <d v="2019-03-08T01:39:10"/>
    <d v="2019-03-11T01:39:10"/>
    <d v="2019-03-14T01:39:10"/>
    <n v="70"/>
    <n v="102"/>
    <x v="0"/>
    <x v="0"/>
    <x v="0"/>
    <x v="1"/>
    <n v="-3"/>
    <n v="3"/>
    <n v="172"/>
  </r>
  <r>
    <n v="741405"/>
    <s v="Gaming Console"/>
    <x v="1"/>
    <s v="Delivered"/>
    <d v="2019-03-08T01:42:43"/>
    <d v="2019-03-10T01:42:43"/>
    <d v="2019-03-15T01:42:43"/>
    <n v="72"/>
    <n v="92"/>
    <x v="1"/>
    <x v="6"/>
    <x v="0"/>
    <x v="1"/>
    <n v="-5"/>
    <n v="2"/>
    <n v="164"/>
  </r>
  <r>
    <n v="969951"/>
    <s v="PC"/>
    <x v="1"/>
    <s v="Delivered"/>
    <d v="2019-03-08T02:02:41"/>
    <d v="2019-03-16T02:02:41"/>
    <d v="2019-03-15T02:02:41"/>
    <n v="42"/>
    <n v="109"/>
    <x v="1"/>
    <x v="6"/>
    <x v="0"/>
    <x v="0"/>
    <n v="1"/>
    <n v="8"/>
    <n v="151"/>
  </r>
  <r>
    <n v="345817"/>
    <s v="Laptop"/>
    <x v="0"/>
    <s v="Delivered"/>
    <d v="2019-03-08T02:06:56"/>
    <d v="2019-03-10T02:06:56"/>
    <d v="2019-03-15T02:06:56"/>
    <n v="84"/>
    <n v="91"/>
    <x v="1"/>
    <x v="1"/>
    <x v="0"/>
    <x v="1"/>
    <n v="-5"/>
    <n v="2"/>
    <n v="175"/>
  </r>
  <r>
    <n v="348942"/>
    <s v="Mobile"/>
    <x v="0"/>
    <s v="Delivered"/>
    <d v="2019-03-08T02:10:12"/>
    <d v="2019-03-16T02:10:12"/>
    <d v="2019-03-12T02:10:12"/>
    <n v="47"/>
    <n v="124"/>
    <x v="0"/>
    <x v="0"/>
    <x v="0"/>
    <x v="0"/>
    <n v="4"/>
    <n v="8"/>
    <n v="171"/>
  </r>
  <r>
    <n v="6601"/>
    <s v="Mobile"/>
    <x v="0"/>
    <s v="Delivered"/>
    <d v="2019-03-08T02:11:15"/>
    <d v="2019-03-17T02:11:15"/>
    <d v="2019-03-15T02:11:15"/>
    <n v="25"/>
    <n v="114"/>
    <x v="1"/>
    <x v="1"/>
    <x v="0"/>
    <x v="0"/>
    <n v="2"/>
    <n v="9"/>
    <n v="139"/>
  </r>
  <r>
    <n v="443245"/>
    <s v="PC"/>
    <x v="0"/>
    <s v="Delivered"/>
    <d v="2019-03-08T02:14:38"/>
    <d v="2019-03-11T02:14:38"/>
    <d v="2019-03-13T02:14:38"/>
    <n v="30"/>
    <n v="125"/>
    <x v="0"/>
    <x v="0"/>
    <x v="0"/>
    <x v="0"/>
    <n v="-2"/>
    <n v="3"/>
    <n v="155"/>
  </r>
  <r>
    <n v="807081"/>
    <s v="Mobile"/>
    <x v="1"/>
    <s v="Delivered"/>
    <d v="2019-03-08T02:14:40"/>
    <d v="2019-03-11T02:14:40"/>
    <d v="2019-03-11T02:14:40"/>
    <n v="0"/>
    <n v="129"/>
    <x v="0"/>
    <x v="3"/>
    <x v="1"/>
    <x v="0"/>
    <n v="0"/>
    <n v="3"/>
    <n v="129"/>
  </r>
  <r>
    <n v="755377"/>
    <s v="Mobile"/>
    <x v="0"/>
    <s v="Delivered"/>
    <d v="2019-03-08T02:16:40"/>
    <d v="2019-03-08T02:16:40"/>
    <d v="2019-03-13T02:16:40"/>
    <n v="0"/>
    <n v="122"/>
    <x v="3"/>
    <x v="9"/>
    <x v="1"/>
    <x v="0"/>
    <n v="-5"/>
    <n v="0"/>
    <n v="122"/>
  </r>
  <r>
    <n v="581821"/>
    <s v="Gaming Console"/>
    <x v="1"/>
    <s v="Delivered"/>
    <d v="2019-03-08T02:18:06"/>
    <d v="2019-03-08T02:18:06"/>
    <d v="2019-03-15T02:18:06"/>
    <n v="0"/>
    <n v="108"/>
    <x v="0"/>
    <x v="3"/>
    <x v="1"/>
    <x v="1"/>
    <n v="-7"/>
    <n v="0"/>
    <n v="108"/>
  </r>
  <r>
    <n v="765855"/>
    <s v="TV - 40 in"/>
    <x v="1"/>
    <s v="Delivered"/>
    <d v="2019-03-08T02:23:54"/>
    <d v="2019-03-13T02:23:54"/>
    <d v="2019-03-11T02:23:54"/>
    <n v="31"/>
    <n v="114"/>
    <x v="2"/>
    <x v="2"/>
    <x v="0"/>
    <x v="0"/>
    <n v="2"/>
    <n v="5"/>
    <n v="145"/>
  </r>
  <r>
    <n v="907502"/>
    <s v="TV - 32 in"/>
    <x v="1"/>
    <s v="Delivered"/>
    <d v="2019-03-08T02:26:55"/>
    <d v="2019-03-12T02:26:55"/>
    <d v="2019-03-14T02:26:55"/>
    <n v="0"/>
    <n v="108"/>
    <x v="0"/>
    <x v="3"/>
    <x v="1"/>
    <x v="1"/>
    <n v="-2"/>
    <n v="4"/>
    <n v="108"/>
  </r>
  <r>
    <n v="354298"/>
    <s v="Mobile"/>
    <x v="1"/>
    <s v="Delivered"/>
    <d v="2019-03-08T02:33:04"/>
    <d v="2019-03-09T02:33:04"/>
    <d v="2019-03-13T02:33:04"/>
    <n v="0"/>
    <n v="121"/>
    <x v="0"/>
    <x v="3"/>
    <x v="1"/>
    <x v="0"/>
    <n v="-4"/>
    <n v="1"/>
    <n v="121"/>
  </r>
  <r>
    <n v="224348"/>
    <s v="Mobile"/>
    <x v="0"/>
    <s v="Delivered"/>
    <d v="2019-03-08T02:34:27"/>
    <d v="2019-03-09T02:34:27"/>
    <d v="2019-03-11T02:34:27"/>
    <n v="0"/>
    <n v="108"/>
    <x v="3"/>
    <x v="9"/>
    <x v="1"/>
    <x v="1"/>
    <n v="-2"/>
    <n v="1"/>
    <n v="108"/>
  </r>
  <r>
    <n v="554090"/>
    <s v="Tablet"/>
    <x v="0"/>
    <s v="Delivered"/>
    <d v="2019-03-08T02:40:22"/>
    <d v="2019-03-11T02:40:22"/>
    <d v="2019-03-11T02:40:22"/>
    <n v="25"/>
    <n v="126"/>
    <x v="0"/>
    <x v="0"/>
    <x v="0"/>
    <x v="0"/>
    <n v="0"/>
    <n v="3"/>
    <n v="151"/>
  </r>
  <r>
    <n v="256427"/>
    <s v="PC"/>
    <x v="1"/>
    <s v="Delivered"/>
    <d v="2019-03-08T02:46:17"/>
    <d v="2019-03-12T02:46:17"/>
    <d v="2019-03-15T02:46:17"/>
    <n v="63"/>
    <n v="103"/>
    <x v="3"/>
    <x v="4"/>
    <x v="0"/>
    <x v="1"/>
    <n v="-3"/>
    <n v="4"/>
    <n v="166"/>
  </r>
  <r>
    <n v="126668"/>
    <s v="PC"/>
    <x v="0"/>
    <s v="Delivered"/>
    <d v="2019-03-08T02:51:16"/>
    <d v="2019-03-13T02:51:16"/>
    <d v="2019-03-13T02:51:16"/>
    <n v="39"/>
    <n v="122"/>
    <x v="4"/>
    <x v="5"/>
    <x v="0"/>
    <x v="1"/>
    <n v="0"/>
    <n v="5"/>
    <n v="161"/>
  </r>
  <r>
    <n v="655002"/>
    <s v="Tablet"/>
    <x v="1"/>
    <s v="Delivered"/>
    <d v="2019-03-08T02:55:21"/>
    <d v="2019-03-12T02:55:21"/>
    <d v="2019-03-15T02:55:21"/>
    <n v="40"/>
    <n v="120"/>
    <x v="3"/>
    <x v="4"/>
    <x v="0"/>
    <x v="0"/>
    <n v="-3"/>
    <n v="4"/>
    <n v="160"/>
  </r>
  <r>
    <n v="390018"/>
    <s v="Tablet"/>
    <x v="0"/>
    <s v="Delivered"/>
    <d v="2019-03-08T02:59:28"/>
    <d v="2019-03-12T02:59:28"/>
    <d v="2019-03-11T02:59:28"/>
    <n v="25"/>
    <n v="114"/>
    <x v="1"/>
    <x v="1"/>
    <x v="0"/>
    <x v="0"/>
    <n v="1"/>
    <n v="4"/>
    <n v="139"/>
  </r>
  <r>
    <n v="879212"/>
    <s v="Mobile"/>
    <x v="1"/>
    <s v="Delivered"/>
    <d v="2019-03-08T03:02:25"/>
    <d v="2019-03-18T03:02:25"/>
    <d v="2019-03-11T03:02:25"/>
    <n v="50"/>
    <n v="123"/>
    <x v="4"/>
    <x v="7"/>
    <x v="0"/>
    <x v="1"/>
    <n v="7"/>
    <n v="10"/>
    <n v="173"/>
  </r>
  <r>
    <n v="190383"/>
    <s v="Tablet"/>
    <x v="1"/>
    <s v="Delivered"/>
    <d v="2019-03-08T03:06:17"/>
    <d v="2019-03-11T03:06:17"/>
    <d v="2019-03-13T03:06:17"/>
    <n v="0"/>
    <n v="122"/>
    <x v="0"/>
    <x v="3"/>
    <x v="1"/>
    <x v="0"/>
    <n v="-2"/>
    <n v="3"/>
    <n v="122"/>
  </r>
  <r>
    <n v="267255"/>
    <s v="Mobile"/>
    <x v="0"/>
    <s v="Delivered"/>
    <d v="2019-03-08T03:06:40"/>
    <d v="2019-03-10T03:06:40"/>
    <d v="2019-03-14T03:06:40"/>
    <n v="48"/>
    <n v="109"/>
    <x v="2"/>
    <x v="8"/>
    <x v="0"/>
    <x v="0"/>
    <n v="-4"/>
    <n v="2"/>
    <n v="157"/>
  </r>
  <r>
    <n v="268256"/>
    <s v="Laptop"/>
    <x v="0"/>
    <s v="Delivered"/>
    <d v="2019-03-08T03:11:27"/>
    <d v="2019-03-13T03:11:27"/>
    <d v="2019-03-14T03:11:27"/>
    <n v="68"/>
    <n v="106"/>
    <x v="0"/>
    <x v="0"/>
    <x v="0"/>
    <x v="1"/>
    <n v="-1"/>
    <n v="5"/>
    <n v="174"/>
  </r>
  <r>
    <n v="670323"/>
    <s v="Mobile"/>
    <x v="0"/>
    <s v="Delivered"/>
    <d v="2019-03-08T03:11:53"/>
    <d v="2019-03-13T03:11:53"/>
    <d v="2019-03-15T03:11:53"/>
    <n v="28"/>
    <n v="110"/>
    <x v="2"/>
    <x v="8"/>
    <x v="0"/>
    <x v="0"/>
    <n v="-2"/>
    <n v="5"/>
    <n v="138"/>
  </r>
  <r>
    <n v="499000"/>
    <s v="Tablet"/>
    <x v="0"/>
    <s v="Delivered"/>
    <d v="2019-03-08T03:13:26"/>
    <d v="2019-03-10T03:13:26"/>
    <d v="2019-03-15T03:13:26"/>
    <n v="40"/>
    <n v="122"/>
    <x v="0"/>
    <x v="0"/>
    <x v="0"/>
    <x v="1"/>
    <n v="-5"/>
    <n v="2"/>
    <n v="162"/>
  </r>
  <r>
    <n v="142808"/>
    <s v="Tablet"/>
    <x v="0"/>
    <s v="Delivered"/>
    <d v="2019-03-08T03:15:57"/>
    <d v="2019-03-10T03:15:57"/>
    <d v="2019-03-14T03:15:57"/>
    <n v="44"/>
    <n v="130"/>
    <x v="0"/>
    <x v="0"/>
    <x v="0"/>
    <x v="1"/>
    <n v="-4"/>
    <n v="2"/>
    <n v="174"/>
  </r>
  <r>
    <n v="280561"/>
    <s v="Laptop"/>
    <x v="1"/>
    <s v="Delivered"/>
    <d v="2019-03-08T03:19:05"/>
    <d v="2019-03-12T03:19:05"/>
    <d v="2019-03-14T03:19:05"/>
    <n v="0"/>
    <n v="127"/>
    <x v="0"/>
    <x v="3"/>
    <x v="1"/>
    <x v="0"/>
    <n v="-2"/>
    <n v="4"/>
    <n v="127"/>
  </r>
  <r>
    <n v="855762"/>
    <s v="Laptop"/>
    <x v="1"/>
    <s v="Delivered"/>
    <d v="2019-03-08T03:20:55"/>
    <d v="2019-03-16T03:20:55"/>
    <d v="2019-03-11T03:20:55"/>
    <n v="34"/>
    <n v="120"/>
    <x v="3"/>
    <x v="4"/>
    <x v="0"/>
    <x v="0"/>
    <n v="5"/>
    <n v="8"/>
    <n v="154"/>
  </r>
  <r>
    <n v="849865"/>
    <s v="Mobile"/>
    <x v="1"/>
    <s v="Delivered"/>
    <d v="2019-03-08T03:21:21"/>
    <d v="2019-03-10T03:21:21"/>
    <d v="2019-03-11T03:21:21"/>
    <n v="63"/>
    <n v="88"/>
    <x v="1"/>
    <x v="6"/>
    <x v="0"/>
    <x v="1"/>
    <n v="-1"/>
    <n v="2"/>
    <n v="151"/>
  </r>
  <r>
    <n v="736388"/>
    <s v="Laptop"/>
    <x v="1"/>
    <s v="Delivered"/>
    <d v="2019-03-08T03:23:18"/>
    <d v="2019-03-12T03:23:18"/>
    <d v="2019-03-14T03:23:18"/>
    <n v="45"/>
    <n v="121"/>
    <x v="3"/>
    <x v="4"/>
    <x v="0"/>
    <x v="1"/>
    <n v="-2"/>
    <n v="4"/>
    <n v="166"/>
  </r>
  <r>
    <n v="200905"/>
    <s v="TV - 50 in"/>
    <x v="0"/>
    <s v="Delivered"/>
    <d v="2019-03-08T03:27:48"/>
    <d v="2019-03-13T03:27:48"/>
    <d v="2019-03-12T03:27:48"/>
    <n v="0"/>
    <n v="127"/>
    <x v="3"/>
    <x v="9"/>
    <x v="1"/>
    <x v="0"/>
    <n v="1"/>
    <n v="5"/>
    <n v="127"/>
  </r>
  <r>
    <n v="472915"/>
    <s v="TV - 50 in"/>
    <x v="1"/>
    <s v="Delivered"/>
    <d v="2019-03-08T03:31:14"/>
    <d v="2019-03-15T03:31:14"/>
    <d v="2019-03-12T03:31:14"/>
    <n v="0"/>
    <n v="125"/>
    <x v="0"/>
    <x v="3"/>
    <x v="1"/>
    <x v="0"/>
    <n v="3"/>
    <n v="7"/>
    <n v="125"/>
  </r>
  <r>
    <n v="381514"/>
    <s v="Tablet"/>
    <x v="1"/>
    <s v="Delivered"/>
    <d v="2019-03-08T03:32:24"/>
    <d v="2019-03-14T03:32:24"/>
    <d v="2019-03-15T03:32:24"/>
    <n v="46"/>
    <n v="129"/>
    <x v="4"/>
    <x v="7"/>
    <x v="0"/>
    <x v="0"/>
    <n v="-1"/>
    <n v="6"/>
    <n v="175"/>
  </r>
  <r>
    <n v="763884"/>
    <s v="Tablet"/>
    <x v="0"/>
    <s v="Delivered"/>
    <d v="2019-03-08T03:35:51"/>
    <d v="2019-03-08T03:35:51"/>
    <d v="2019-03-14T03:35:51"/>
    <n v="0"/>
    <n v="121"/>
    <x v="3"/>
    <x v="9"/>
    <x v="1"/>
    <x v="1"/>
    <n v="-6"/>
    <n v="0"/>
    <n v="121"/>
  </r>
  <r>
    <n v="78131"/>
    <s v="PC"/>
    <x v="0"/>
    <s v="Delivered"/>
    <d v="2019-03-08T03:37:08"/>
    <d v="2019-03-12T03:37:08"/>
    <d v="2019-03-12T03:37:08"/>
    <n v="40"/>
    <n v="110"/>
    <x v="1"/>
    <x v="1"/>
    <x v="0"/>
    <x v="0"/>
    <n v="0"/>
    <n v="4"/>
    <n v="150"/>
  </r>
  <r>
    <n v="578123"/>
    <s v="PC"/>
    <x v="1"/>
    <s v="Delivered"/>
    <d v="2019-03-08T03:42:23"/>
    <d v="2019-03-10T03:42:23"/>
    <d v="2019-03-13T03:42:23"/>
    <n v="65"/>
    <n v="88"/>
    <x v="1"/>
    <x v="6"/>
    <x v="0"/>
    <x v="1"/>
    <n v="-3"/>
    <n v="2"/>
    <n v="153"/>
  </r>
  <r>
    <n v="421623"/>
    <s v="Tablet"/>
    <x v="0"/>
    <s v="Delivered"/>
    <d v="2019-03-08T03:42:42"/>
    <d v="2019-03-17T03:42:42"/>
    <d v="2019-03-12T03:42:42"/>
    <n v="68"/>
    <n v="86"/>
    <x v="2"/>
    <x v="8"/>
    <x v="0"/>
    <x v="1"/>
    <n v="5"/>
    <n v="9"/>
    <n v="154"/>
  </r>
  <r>
    <n v="294657"/>
    <s v="Mobile"/>
    <x v="1"/>
    <s v="Delivered"/>
    <d v="2019-03-08T03:45:50"/>
    <d v="2019-03-13T03:45:50"/>
    <d v="2019-03-12T03:45:50"/>
    <n v="0"/>
    <n v="128"/>
    <x v="0"/>
    <x v="3"/>
    <x v="1"/>
    <x v="0"/>
    <n v="1"/>
    <n v="5"/>
    <n v="128"/>
  </r>
  <r>
    <n v="847528"/>
    <s v="PC"/>
    <x v="1"/>
    <s v="Delivered"/>
    <d v="2019-03-08T03:47:26"/>
    <d v="2019-03-12T03:47:26"/>
    <d v="2019-03-11T03:47:26"/>
    <n v="59"/>
    <n v="108"/>
    <x v="3"/>
    <x v="4"/>
    <x v="0"/>
    <x v="1"/>
    <n v="1"/>
    <n v="4"/>
    <n v="167"/>
  </r>
  <r>
    <n v="153422"/>
    <s v="Mobile"/>
    <x v="0"/>
    <s v="Delivered"/>
    <d v="2019-03-08T03:49:40"/>
    <d v="2019-03-13T03:49:40"/>
    <d v="2019-03-11T03:49:40"/>
    <n v="81"/>
    <n v="108"/>
    <x v="0"/>
    <x v="0"/>
    <x v="0"/>
    <x v="1"/>
    <n v="2"/>
    <n v="5"/>
    <n v="189"/>
  </r>
  <r>
    <n v="179056"/>
    <s v="Gaming Console"/>
    <x v="1"/>
    <s v="Delivered"/>
    <d v="2019-03-08T03:55:18"/>
    <d v="2019-03-13T03:55:18"/>
    <d v="2019-03-12T03:55:18"/>
    <n v="77"/>
    <n v="109"/>
    <x v="3"/>
    <x v="4"/>
    <x v="0"/>
    <x v="1"/>
    <n v="1"/>
    <n v="5"/>
    <n v="186"/>
  </r>
  <r>
    <n v="409555"/>
    <s v="Tablet"/>
    <x v="0"/>
    <s v="Delivered"/>
    <d v="2019-03-08T04:03:11"/>
    <d v="2019-03-15T04:03:11"/>
    <d v="2019-03-11T04:03:11"/>
    <n v="0"/>
    <n v="102"/>
    <x v="3"/>
    <x v="9"/>
    <x v="1"/>
    <x v="1"/>
    <n v="4"/>
    <n v="7"/>
    <n v="102"/>
  </r>
  <r>
    <n v="622518"/>
    <s v="Laptop"/>
    <x v="0"/>
    <s v="Delivered"/>
    <d v="2019-03-08T04:05:13"/>
    <d v="2019-03-12T04:05:13"/>
    <d v="2019-03-13T04:05:13"/>
    <n v="0"/>
    <n v="124"/>
    <x v="3"/>
    <x v="9"/>
    <x v="1"/>
    <x v="0"/>
    <n v="-1"/>
    <n v="4"/>
    <n v="124"/>
  </r>
  <r>
    <n v="863770"/>
    <s v="PC"/>
    <x v="1"/>
    <s v="Delivered"/>
    <d v="2019-03-08T04:06:12"/>
    <d v="2019-03-17T04:06:12"/>
    <d v="2019-03-15T04:06:12"/>
    <n v="63"/>
    <n v="95"/>
    <x v="2"/>
    <x v="2"/>
    <x v="0"/>
    <x v="1"/>
    <n v="2"/>
    <n v="9"/>
    <n v="158"/>
  </r>
  <r>
    <n v="739819"/>
    <s v="Tablet"/>
    <x v="0"/>
    <s v="Delivered"/>
    <d v="2019-03-08T04:07:51"/>
    <d v="2019-03-10T04:07:51"/>
    <d v="2019-03-13T04:07:51"/>
    <n v="88"/>
    <n v="85"/>
    <x v="1"/>
    <x v="1"/>
    <x v="0"/>
    <x v="1"/>
    <n v="-3"/>
    <n v="2"/>
    <n v="173"/>
  </r>
  <r>
    <n v="459252"/>
    <s v="PC"/>
    <x v="1"/>
    <s v="Delivered"/>
    <d v="2019-03-08T04:08:15"/>
    <d v="2019-03-12T04:08:15"/>
    <d v="2019-03-14T04:08:15"/>
    <n v="0"/>
    <n v="100"/>
    <x v="0"/>
    <x v="3"/>
    <x v="1"/>
    <x v="1"/>
    <n v="-2"/>
    <n v="4"/>
    <n v="100"/>
  </r>
  <r>
    <n v="279552"/>
    <s v="PC"/>
    <x v="0"/>
    <s v="Delivered"/>
    <d v="2019-03-08T04:10:05"/>
    <d v="2019-03-12T04:10:05"/>
    <d v="2019-03-12T04:10:05"/>
    <n v="75"/>
    <n v="91"/>
    <x v="1"/>
    <x v="1"/>
    <x v="0"/>
    <x v="1"/>
    <n v="0"/>
    <n v="4"/>
    <n v="166"/>
  </r>
  <r>
    <n v="525958"/>
    <s v="Mobile"/>
    <x v="1"/>
    <s v="Delivered"/>
    <d v="2019-03-08T04:17:22"/>
    <d v="2019-03-12T04:17:22"/>
    <d v="2019-03-12T04:17:22"/>
    <n v="25"/>
    <n v="109"/>
    <x v="1"/>
    <x v="6"/>
    <x v="0"/>
    <x v="0"/>
    <n v="0"/>
    <n v="4"/>
    <n v="134"/>
  </r>
  <r>
    <n v="737476"/>
    <s v="Tablet"/>
    <x v="0"/>
    <s v="Delivered"/>
    <d v="2019-03-08T04:21:05"/>
    <d v="2019-03-11T04:21:05"/>
    <d v="2019-03-15T04:21:05"/>
    <n v="46"/>
    <n v="108"/>
    <x v="1"/>
    <x v="1"/>
    <x v="0"/>
    <x v="1"/>
    <n v="-4"/>
    <n v="3"/>
    <n v="154"/>
  </r>
  <r>
    <n v="261580"/>
    <s v="Mobile"/>
    <x v="1"/>
    <s v="Delivered"/>
    <d v="2019-03-08T04:28:44"/>
    <d v="2019-03-13T04:28:44"/>
    <d v="2019-03-14T04:28:44"/>
    <n v="0"/>
    <n v="105"/>
    <x v="0"/>
    <x v="3"/>
    <x v="1"/>
    <x v="1"/>
    <n v="-1"/>
    <n v="5"/>
    <n v="105"/>
  </r>
  <r>
    <n v="484056"/>
    <s v="Laptop"/>
    <x v="0"/>
    <s v="Delivered"/>
    <d v="2019-03-08T04:38:42"/>
    <d v="2019-03-10T04:38:42"/>
    <d v="2019-03-13T04:38:42"/>
    <n v="49"/>
    <n v="114"/>
    <x v="1"/>
    <x v="1"/>
    <x v="0"/>
    <x v="1"/>
    <n v="-3"/>
    <n v="2"/>
    <n v="163"/>
  </r>
  <r>
    <n v="232541"/>
    <s v="Laptop"/>
    <x v="1"/>
    <s v="Delivered"/>
    <d v="2019-03-08T04:40:52"/>
    <d v="2019-03-18T04:40:52"/>
    <d v="2019-03-14T04:40:52"/>
    <n v="49"/>
    <n v="128"/>
    <x v="3"/>
    <x v="4"/>
    <x v="0"/>
    <x v="0"/>
    <n v="4"/>
    <n v="10"/>
    <n v="177"/>
  </r>
  <r>
    <n v="200473"/>
    <s v="Mobile"/>
    <x v="0"/>
    <s v="Delivered"/>
    <d v="2019-03-08T04:41:02"/>
    <d v="2019-03-10T04:41:02"/>
    <d v="2019-03-13T04:41:02"/>
    <n v="0"/>
    <n v="121"/>
    <x v="3"/>
    <x v="9"/>
    <x v="1"/>
    <x v="0"/>
    <n v="-3"/>
    <n v="2"/>
    <n v="121"/>
  </r>
  <r>
    <n v="993304"/>
    <s v="PC"/>
    <x v="0"/>
    <s v="Delivered"/>
    <d v="2019-03-08T04:47:46"/>
    <d v="2019-03-08T04:47:46"/>
    <d v="2019-03-11T04:47:46"/>
    <n v="0"/>
    <n v="122"/>
    <x v="3"/>
    <x v="9"/>
    <x v="1"/>
    <x v="1"/>
    <n v="-3"/>
    <n v="0"/>
    <n v="122"/>
  </r>
  <r>
    <n v="387940"/>
    <s v="Mobile"/>
    <x v="0"/>
    <s v="Delivered"/>
    <d v="2019-03-08T04:56:50"/>
    <d v="2019-03-12T04:56:50"/>
    <d v="2019-03-15T04:56:50"/>
    <n v="37"/>
    <n v="106"/>
    <x v="2"/>
    <x v="8"/>
    <x v="0"/>
    <x v="1"/>
    <n v="-3"/>
    <n v="4"/>
    <n v="143"/>
  </r>
  <r>
    <n v="183744"/>
    <s v="Tablet"/>
    <x v="0"/>
    <s v="Delivered"/>
    <d v="2019-03-08T04:59:39"/>
    <d v="2019-03-15T04:59:39"/>
    <d v="2019-03-15T04:59:39"/>
    <n v="34"/>
    <n v="127"/>
    <x v="4"/>
    <x v="5"/>
    <x v="0"/>
    <x v="1"/>
    <n v="0"/>
    <n v="7"/>
    <n v="161"/>
  </r>
  <r>
    <n v="116463"/>
    <s v="PC"/>
    <x v="1"/>
    <s v="Delivered"/>
    <d v="2019-03-08T05:10:39"/>
    <d v="2019-03-14T05:10:39"/>
    <d v="2019-03-12T05:10:39"/>
    <n v="78"/>
    <n v="106"/>
    <x v="3"/>
    <x v="4"/>
    <x v="0"/>
    <x v="1"/>
    <n v="2"/>
    <n v="6"/>
    <n v="184"/>
  </r>
  <r>
    <n v="556802"/>
    <s v="Tablet"/>
    <x v="1"/>
    <s v="Delivered"/>
    <d v="2019-03-08T05:12:52"/>
    <d v="2019-03-12T05:12:52"/>
    <d v="2019-03-15T05:12:52"/>
    <n v="48"/>
    <n v="126"/>
    <x v="3"/>
    <x v="4"/>
    <x v="0"/>
    <x v="0"/>
    <n v="-3"/>
    <n v="4"/>
    <n v="174"/>
  </r>
  <r>
    <n v="764859"/>
    <s v="Tablet"/>
    <x v="1"/>
    <s v="Delivered"/>
    <d v="2019-03-08T05:17:01"/>
    <d v="2019-03-10T05:17:01"/>
    <d v="2019-03-12T05:17:01"/>
    <n v="48"/>
    <n v="124"/>
    <x v="4"/>
    <x v="7"/>
    <x v="0"/>
    <x v="0"/>
    <n v="-2"/>
    <n v="2"/>
    <n v="172"/>
  </r>
  <r>
    <n v="885909"/>
    <s v="Gaming Console"/>
    <x v="1"/>
    <s v="Delivered"/>
    <d v="2019-03-08T05:29:45"/>
    <d v="2019-03-15T05:29:45"/>
    <d v="2019-03-12T05:29:45"/>
    <n v="40"/>
    <n v="105"/>
    <x v="1"/>
    <x v="6"/>
    <x v="0"/>
    <x v="0"/>
    <n v="3"/>
    <n v="7"/>
    <n v="145"/>
  </r>
  <r>
    <n v="924652"/>
    <s v="TV - 32 in"/>
    <x v="1"/>
    <s v="Delivered"/>
    <d v="2019-03-08T05:31:38"/>
    <d v="2019-03-10T05:31:38"/>
    <d v="2019-03-12T05:31:38"/>
    <n v="61"/>
    <n v="109"/>
    <x v="3"/>
    <x v="4"/>
    <x v="0"/>
    <x v="1"/>
    <n v="-2"/>
    <n v="2"/>
    <n v="170"/>
  </r>
  <r>
    <n v="756998"/>
    <s v="TV - 32 in"/>
    <x v="1"/>
    <s v="Delivered"/>
    <d v="2019-03-08T05:32:12"/>
    <d v="2019-03-13T05:32:12"/>
    <d v="2019-03-12T05:32:12"/>
    <n v="47"/>
    <n v="129"/>
    <x v="4"/>
    <x v="7"/>
    <x v="0"/>
    <x v="0"/>
    <n v="1"/>
    <n v="5"/>
    <n v="176"/>
  </r>
  <r>
    <n v="222135"/>
    <s v="Mobile"/>
    <x v="0"/>
    <s v="Delivered"/>
    <d v="2019-03-08T05:38:51"/>
    <d v="2019-03-13T05:38:51"/>
    <d v="2019-03-13T05:38:51"/>
    <n v="33"/>
    <n v="109"/>
    <x v="1"/>
    <x v="1"/>
    <x v="0"/>
    <x v="0"/>
    <n v="0"/>
    <n v="5"/>
    <n v="142"/>
  </r>
  <r>
    <n v="597104"/>
    <s v="PC"/>
    <x v="0"/>
    <s v="Delivered"/>
    <d v="2019-03-08T06:19:16"/>
    <d v="2019-03-14T06:19:16"/>
    <d v="2019-03-11T06:19:16"/>
    <n v="80"/>
    <n v="106"/>
    <x v="0"/>
    <x v="0"/>
    <x v="0"/>
    <x v="1"/>
    <n v="3"/>
    <n v="6"/>
    <n v="186"/>
  </r>
  <r>
    <n v="83186"/>
    <s v="Mobile"/>
    <x v="0"/>
    <s v="Delivered"/>
    <d v="2019-03-08T06:22:59"/>
    <d v="2019-03-11T06:22:59"/>
    <d v="2019-03-15T06:22:59"/>
    <n v="45"/>
    <n v="125"/>
    <x v="0"/>
    <x v="0"/>
    <x v="0"/>
    <x v="0"/>
    <n v="-4"/>
    <n v="3"/>
    <n v="170"/>
  </r>
  <r>
    <n v="537249"/>
    <s v="Mobile"/>
    <x v="0"/>
    <s v="Delivered"/>
    <d v="2019-03-08T06:23:34"/>
    <d v="2019-03-17T06:23:34"/>
    <d v="2019-03-14T06:23:34"/>
    <n v="50"/>
    <n v="115"/>
    <x v="1"/>
    <x v="1"/>
    <x v="0"/>
    <x v="0"/>
    <n v="3"/>
    <n v="9"/>
    <n v="165"/>
  </r>
  <r>
    <n v="89234"/>
    <s v="Laptop"/>
    <x v="0"/>
    <s v="Delivered"/>
    <d v="2019-03-08T06:42:45"/>
    <d v="2019-03-13T06:42:45"/>
    <d v="2019-03-15T06:42:45"/>
    <n v="27"/>
    <n v="128"/>
    <x v="0"/>
    <x v="0"/>
    <x v="0"/>
    <x v="0"/>
    <n v="-2"/>
    <n v="5"/>
    <n v="155"/>
  </r>
  <r>
    <n v="603900"/>
    <s v="PC"/>
    <x v="1"/>
    <s v="Delivered"/>
    <d v="2019-03-08T06:48:18"/>
    <d v="2019-03-10T06:48:18"/>
    <d v="2019-03-11T06:48:18"/>
    <n v="29"/>
    <n v="109"/>
    <x v="1"/>
    <x v="6"/>
    <x v="0"/>
    <x v="1"/>
    <n v="-1"/>
    <n v="2"/>
    <n v="138"/>
  </r>
  <r>
    <n v="324039"/>
    <s v="Mobile"/>
    <x v="1"/>
    <s v="Delivered"/>
    <d v="2019-03-08T06:56:21"/>
    <d v="2019-03-14T06:56:21"/>
    <d v="2019-03-15T06:56:21"/>
    <n v="46"/>
    <n v="113"/>
    <x v="2"/>
    <x v="2"/>
    <x v="0"/>
    <x v="0"/>
    <n v="-1"/>
    <n v="6"/>
    <n v="159"/>
  </r>
  <r>
    <n v="277097"/>
    <s v="Laptop"/>
    <x v="0"/>
    <s v="Delivered"/>
    <d v="2019-03-08T06:57:37"/>
    <d v="2019-03-13T06:57:37"/>
    <d v="2019-03-11T06:57:37"/>
    <n v="30"/>
    <n v="111"/>
    <x v="2"/>
    <x v="8"/>
    <x v="0"/>
    <x v="0"/>
    <n v="2"/>
    <n v="5"/>
    <n v="141"/>
  </r>
  <r>
    <n v="464308"/>
    <s v="Laptop"/>
    <x v="0"/>
    <s v="Delivered"/>
    <d v="2019-03-08T06:58:53"/>
    <d v="2019-03-11T06:58:53"/>
    <d v="2019-03-15T06:58:53"/>
    <n v="30"/>
    <n v="114"/>
    <x v="1"/>
    <x v="1"/>
    <x v="0"/>
    <x v="1"/>
    <n v="-4"/>
    <n v="3"/>
    <n v="144"/>
  </r>
  <r>
    <n v="358816"/>
    <s v="Laptop"/>
    <x v="0"/>
    <s v="Delivered"/>
    <d v="2019-03-08T07:01:43"/>
    <d v="2019-03-13T07:01:43"/>
    <d v="2019-03-14T07:01:43"/>
    <n v="63"/>
    <n v="102"/>
    <x v="0"/>
    <x v="0"/>
    <x v="0"/>
    <x v="1"/>
    <n v="-1"/>
    <n v="5"/>
    <n v="165"/>
  </r>
  <r>
    <n v="323659"/>
    <s v="Laptop"/>
    <x v="0"/>
    <s v="Delivered"/>
    <d v="2019-03-08T07:03:33"/>
    <d v="2019-03-15T07:03:33"/>
    <d v="2019-03-11T07:03:33"/>
    <n v="46"/>
    <n v="130"/>
    <x v="0"/>
    <x v="0"/>
    <x v="0"/>
    <x v="0"/>
    <n v="4"/>
    <n v="7"/>
    <n v="176"/>
  </r>
  <r>
    <n v="134807"/>
    <s v="Mobile"/>
    <x v="1"/>
    <s v="Delivered"/>
    <d v="2019-03-08T07:06:11"/>
    <d v="2019-03-10T07:06:11"/>
    <d v="2019-03-11T07:06:11"/>
    <n v="33"/>
    <n v="125"/>
    <x v="4"/>
    <x v="7"/>
    <x v="0"/>
    <x v="0"/>
    <n v="-1"/>
    <n v="2"/>
    <n v="158"/>
  </r>
  <r>
    <n v="362849"/>
    <s v="Mobile"/>
    <x v="1"/>
    <s v="Delivered"/>
    <d v="2019-03-08T07:11:44"/>
    <d v="2019-03-13T07:11:44"/>
    <d v="2019-03-11T07:11:44"/>
    <n v="28"/>
    <n v="127"/>
    <x v="4"/>
    <x v="7"/>
    <x v="0"/>
    <x v="0"/>
    <n v="2"/>
    <n v="5"/>
    <n v="155"/>
  </r>
  <r>
    <n v="354195"/>
    <s v="Laptop"/>
    <x v="1"/>
    <s v="Delivered"/>
    <d v="2019-03-08T07:12:36"/>
    <d v="2019-03-15T07:12:36"/>
    <d v="2019-03-13T07:12:36"/>
    <n v="42"/>
    <n v="111"/>
    <x v="2"/>
    <x v="2"/>
    <x v="0"/>
    <x v="0"/>
    <n v="2"/>
    <n v="7"/>
    <n v="153"/>
  </r>
  <r>
    <n v="485862"/>
    <s v="Mobile"/>
    <x v="1"/>
    <s v="Delivered"/>
    <d v="2019-03-08T07:29:57"/>
    <d v="2019-03-10T07:29:57"/>
    <d v="2019-03-15T07:29:57"/>
    <n v="81"/>
    <n v="110"/>
    <x v="3"/>
    <x v="4"/>
    <x v="0"/>
    <x v="1"/>
    <n v="-5"/>
    <n v="2"/>
    <n v="191"/>
  </r>
  <r>
    <n v="892827"/>
    <s v="Laptop"/>
    <x v="0"/>
    <s v="Delivered"/>
    <d v="2019-03-08T07:36:17"/>
    <d v="2019-03-11T07:36:17"/>
    <d v="2019-03-15T07:36:17"/>
    <n v="47"/>
    <n v="128"/>
    <x v="0"/>
    <x v="0"/>
    <x v="0"/>
    <x v="0"/>
    <n v="-4"/>
    <n v="3"/>
    <n v="175"/>
  </r>
  <r>
    <n v="585971"/>
    <s v="TV - 50 in"/>
    <x v="1"/>
    <s v="Delivered"/>
    <d v="2019-03-08T07:42:17"/>
    <d v="2019-03-17T07:42:17"/>
    <d v="2019-03-12T07:42:17"/>
    <n v="42"/>
    <n v="124"/>
    <x v="3"/>
    <x v="4"/>
    <x v="0"/>
    <x v="0"/>
    <n v="5"/>
    <n v="9"/>
    <n v="166"/>
  </r>
  <r>
    <n v="61820"/>
    <s v="Tablet"/>
    <x v="1"/>
    <s v="Delivered"/>
    <d v="2019-03-08T07:46:47"/>
    <d v="2019-03-13T07:46:47"/>
    <d v="2019-03-15T07:46:47"/>
    <n v="87"/>
    <n v="107"/>
    <x v="3"/>
    <x v="4"/>
    <x v="0"/>
    <x v="1"/>
    <n v="-2"/>
    <n v="5"/>
    <n v="194"/>
  </r>
  <r>
    <n v="15884"/>
    <s v="Laptop"/>
    <x v="0"/>
    <s v="Delivered"/>
    <d v="2019-03-08T07:48:06"/>
    <d v="2019-03-10T07:48:06"/>
    <d v="2019-03-14T07:48:06"/>
    <n v="40"/>
    <n v="121"/>
    <x v="0"/>
    <x v="0"/>
    <x v="0"/>
    <x v="1"/>
    <n v="-4"/>
    <n v="2"/>
    <n v="161"/>
  </r>
  <r>
    <n v="314644"/>
    <s v="Mobile"/>
    <x v="0"/>
    <s v="Delivered"/>
    <d v="2019-03-08T07:52:56"/>
    <d v="2019-03-18T07:52:56"/>
    <d v="2019-03-13T07:52:56"/>
    <n v="38"/>
    <n v="123"/>
    <x v="4"/>
    <x v="5"/>
    <x v="0"/>
    <x v="1"/>
    <n v="5"/>
    <n v="10"/>
    <n v="161"/>
  </r>
  <r>
    <n v="867683"/>
    <s v="Laptop"/>
    <x v="0"/>
    <s v="Delivered"/>
    <d v="2019-03-08T08:00:12"/>
    <d v="2019-03-14T08:00:12"/>
    <d v="2019-03-12T08:00:12"/>
    <n v="34"/>
    <n v="126"/>
    <x v="0"/>
    <x v="0"/>
    <x v="0"/>
    <x v="0"/>
    <n v="2"/>
    <n v="6"/>
    <n v="160"/>
  </r>
  <r>
    <n v="807029"/>
    <s v="Mobile"/>
    <x v="1"/>
    <s v="Delivered"/>
    <d v="2019-03-08T08:01:51"/>
    <d v="2019-03-15T08:01:51"/>
    <d v="2019-03-13T08:01:51"/>
    <n v="35"/>
    <n v="125"/>
    <x v="4"/>
    <x v="7"/>
    <x v="0"/>
    <x v="0"/>
    <n v="2"/>
    <n v="7"/>
    <n v="160"/>
  </r>
  <r>
    <n v="83260"/>
    <s v="PC"/>
    <x v="1"/>
    <s v="Delivered"/>
    <d v="2019-03-08T08:04:17"/>
    <d v="2019-03-10T08:04:17"/>
    <d v="2019-03-14T08:04:17"/>
    <n v="0"/>
    <n v="125"/>
    <x v="0"/>
    <x v="3"/>
    <x v="1"/>
    <x v="1"/>
    <n v="-4"/>
    <n v="2"/>
    <n v="125"/>
  </r>
  <r>
    <n v="896414"/>
    <s v="PC"/>
    <x v="0"/>
    <s v="Delivered"/>
    <d v="2019-03-08T08:06:25"/>
    <d v="2019-03-11T08:06:25"/>
    <d v="2019-03-15T08:06:25"/>
    <n v="35"/>
    <n v="124"/>
    <x v="0"/>
    <x v="0"/>
    <x v="0"/>
    <x v="0"/>
    <n v="-4"/>
    <n v="3"/>
    <n v="159"/>
  </r>
  <r>
    <n v="84022"/>
    <s v="Mobile"/>
    <x v="1"/>
    <s v="Delivered"/>
    <d v="2019-03-08T08:10:16"/>
    <d v="2019-03-12T08:10:16"/>
    <d v="2019-03-12T08:10:16"/>
    <n v="84"/>
    <n v="89"/>
    <x v="2"/>
    <x v="2"/>
    <x v="0"/>
    <x v="1"/>
    <n v="0"/>
    <n v="4"/>
    <n v="173"/>
  </r>
  <r>
    <n v="771935"/>
    <s v="PC"/>
    <x v="1"/>
    <s v="Delivered"/>
    <d v="2019-03-08T08:13:20"/>
    <d v="2019-03-15T08:13:20"/>
    <d v="2019-03-15T08:13:20"/>
    <n v="44"/>
    <n v="111"/>
    <x v="2"/>
    <x v="2"/>
    <x v="0"/>
    <x v="0"/>
    <n v="0"/>
    <n v="7"/>
    <n v="155"/>
  </r>
  <r>
    <n v="643924"/>
    <s v="Mobile"/>
    <x v="0"/>
    <s v="Delivered"/>
    <d v="2019-03-08T08:24:09"/>
    <d v="2019-03-10T08:24:09"/>
    <d v="2019-03-13T08:24:09"/>
    <n v="72"/>
    <n v="89"/>
    <x v="1"/>
    <x v="1"/>
    <x v="0"/>
    <x v="1"/>
    <n v="-3"/>
    <n v="2"/>
    <n v="161"/>
  </r>
  <r>
    <n v="692616"/>
    <s v="Laptop"/>
    <x v="1"/>
    <s v="Delivered"/>
    <d v="2019-03-08T08:36:04"/>
    <d v="2019-03-14T08:36:04"/>
    <d v="2019-03-14T08:36:04"/>
    <n v="35"/>
    <n v="120"/>
    <x v="4"/>
    <x v="7"/>
    <x v="0"/>
    <x v="1"/>
    <n v="0"/>
    <n v="6"/>
    <n v="155"/>
  </r>
  <r>
    <n v="915732"/>
    <s v="Laptop"/>
    <x v="1"/>
    <s v="Delivered"/>
    <d v="2019-03-08T08:40:53"/>
    <d v="2019-03-10T08:40:53"/>
    <d v="2019-03-15T08:40:53"/>
    <n v="0"/>
    <n v="124"/>
    <x v="0"/>
    <x v="3"/>
    <x v="1"/>
    <x v="1"/>
    <n v="-5"/>
    <n v="2"/>
    <n v="124"/>
  </r>
  <r>
    <n v="389317"/>
    <s v="Mobile"/>
    <x v="1"/>
    <s v="Delivered"/>
    <d v="2019-03-08T08:42:30"/>
    <d v="2019-03-14T08:42:30"/>
    <d v="2019-03-12T08:42:30"/>
    <n v="47"/>
    <n v="108"/>
    <x v="1"/>
    <x v="6"/>
    <x v="0"/>
    <x v="0"/>
    <n v="2"/>
    <n v="6"/>
    <n v="155"/>
  </r>
  <r>
    <n v="306131"/>
    <s v="Mobile"/>
    <x v="0"/>
    <s v="Delivered"/>
    <d v="2019-03-08T08:44:46"/>
    <d v="2019-03-14T08:44:46"/>
    <d v="2019-03-11T08:44:46"/>
    <n v="42"/>
    <n v="127"/>
    <x v="0"/>
    <x v="0"/>
    <x v="0"/>
    <x v="0"/>
    <n v="3"/>
    <n v="6"/>
    <n v="169"/>
  </r>
  <r>
    <n v="615718"/>
    <s v="PC"/>
    <x v="1"/>
    <s v="Delivered"/>
    <d v="2019-03-08T08:48:45"/>
    <d v="2019-03-09T08:48:45"/>
    <d v="2019-03-12T08:48:45"/>
    <n v="0"/>
    <n v="108"/>
    <x v="0"/>
    <x v="3"/>
    <x v="1"/>
    <x v="1"/>
    <n v="-3"/>
    <n v="1"/>
    <n v="108"/>
  </r>
  <r>
    <n v="479581"/>
    <s v="Mobile"/>
    <x v="0"/>
    <s v="Delivered"/>
    <d v="2019-03-08T08:58:18"/>
    <d v="2019-03-10T08:58:18"/>
    <d v="2019-03-15T08:58:18"/>
    <n v="76"/>
    <n v="88"/>
    <x v="1"/>
    <x v="1"/>
    <x v="0"/>
    <x v="1"/>
    <n v="-5"/>
    <n v="2"/>
    <n v="164"/>
  </r>
  <r>
    <n v="19169"/>
    <s v="Laptop"/>
    <x v="1"/>
    <s v="Delivered"/>
    <d v="2019-03-08T08:58:27"/>
    <d v="2019-03-10T08:58:27"/>
    <d v="2019-03-11T08:58:27"/>
    <n v="46"/>
    <n v="123"/>
    <x v="4"/>
    <x v="7"/>
    <x v="0"/>
    <x v="0"/>
    <n v="-1"/>
    <n v="2"/>
    <n v="169"/>
  </r>
  <r>
    <n v="760072"/>
    <s v="Tablet"/>
    <x v="1"/>
    <s v="Delivered"/>
    <d v="2019-03-08T09:03:05"/>
    <d v="2019-03-13T09:03:05"/>
    <d v="2019-03-12T09:03:05"/>
    <n v="77"/>
    <n v="108"/>
    <x v="3"/>
    <x v="4"/>
    <x v="0"/>
    <x v="1"/>
    <n v="1"/>
    <n v="5"/>
    <n v="185"/>
  </r>
  <r>
    <n v="360204"/>
    <s v="Laptop"/>
    <x v="1"/>
    <s v="Delivered"/>
    <d v="2019-03-08T09:07:58"/>
    <d v="2019-03-09T09:07:58"/>
    <d v="2019-03-14T09:07:58"/>
    <n v="0"/>
    <n v="122"/>
    <x v="0"/>
    <x v="3"/>
    <x v="1"/>
    <x v="1"/>
    <n v="-5"/>
    <n v="1"/>
    <n v="122"/>
  </r>
  <r>
    <n v="879271"/>
    <s v="Mobile"/>
    <x v="1"/>
    <s v="Delivered"/>
    <d v="2019-03-08T09:09:44"/>
    <d v="2019-03-14T09:09:44"/>
    <d v="2019-03-15T09:09:44"/>
    <n v="26"/>
    <n v="105"/>
    <x v="1"/>
    <x v="6"/>
    <x v="0"/>
    <x v="0"/>
    <n v="-1"/>
    <n v="6"/>
    <n v="131"/>
  </r>
  <r>
    <n v="246732"/>
    <s v="TV - 32 in"/>
    <x v="0"/>
    <s v="Delivered"/>
    <d v="2019-03-08T09:11:45"/>
    <d v="2019-03-10T09:11:45"/>
    <d v="2019-03-13T09:11:45"/>
    <n v="62"/>
    <n v="103"/>
    <x v="0"/>
    <x v="0"/>
    <x v="0"/>
    <x v="1"/>
    <n v="-3"/>
    <n v="2"/>
    <n v="165"/>
  </r>
  <r>
    <n v="513949"/>
    <s v="Gaming Console"/>
    <x v="0"/>
    <s v="Delivered"/>
    <d v="2019-03-08T09:12:54"/>
    <d v="2019-03-08T09:12:54"/>
    <d v="2019-03-15T09:12:54"/>
    <n v="0"/>
    <n v="125"/>
    <x v="3"/>
    <x v="9"/>
    <x v="1"/>
    <x v="0"/>
    <n v="-7"/>
    <n v="0"/>
    <n v="125"/>
  </r>
  <r>
    <n v="906928"/>
    <s v="PC"/>
    <x v="1"/>
    <s v="Delivered"/>
    <d v="2019-03-08T09:15:11"/>
    <d v="2019-03-14T09:15:11"/>
    <d v="2019-03-15T09:15:11"/>
    <n v="42"/>
    <n v="109"/>
    <x v="2"/>
    <x v="2"/>
    <x v="0"/>
    <x v="1"/>
    <n v="-1"/>
    <n v="6"/>
    <n v="151"/>
  </r>
  <r>
    <n v="46551"/>
    <s v="Mobile"/>
    <x v="1"/>
    <s v="Delivered"/>
    <d v="2019-03-08T09:17:38"/>
    <d v="2019-03-16T09:17:38"/>
    <d v="2019-03-12T09:17:38"/>
    <n v="39"/>
    <n v="110"/>
    <x v="1"/>
    <x v="6"/>
    <x v="0"/>
    <x v="0"/>
    <n v="4"/>
    <n v="8"/>
    <n v="149"/>
  </r>
  <r>
    <n v="16308"/>
    <s v="Mobile"/>
    <x v="1"/>
    <s v="Delivered"/>
    <d v="2019-03-08T09:19:14"/>
    <d v="2019-03-12T09:19:14"/>
    <d v="2019-03-11T09:19:14"/>
    <n v="50"/>
    <n v="127"/>
    <x v="3"/>
    <x v="4"/>
    <x v="0"/>
    <x v="1"/>
    <n v="1"/>
    <n v="4"/>
    <n v="177"/>
  </r>
  <r>
    <n v="175603"/>
    <s v="Tablet"/>
    <x v="1"/>
    <s v="Delivered"/>
    <d v="2019-03-08T09:19:49"/>
    <d v="2019-03-14T09:19:49"/>
    <d v="2019-03-11T09:19:49"/>
    <n v="83"/>
    <n v="87"/>
    <x v="1"/>
    <x v="6"/>
    <x v="0"/>
    <x v="1"/>
    <n v="3"/>
    <n v="6"/>
    <n v="170"/>
  </r>
  <r>
    <n v="326644"/>
    <s v="Mobile"/>
    <x v="0"/>
    <s v="Delivered"/>
    <d v="2019-03-08T09:42:07"/>
    <d v="2019-03-11T09:42:07"/>
    <d v="2019-03-11T09:42:07"/>
    <n v="35"/>
    <n v="113"/>
    <x v="2"/>
    <x v="8"/>
    <x v="0"/>
    <x v="1"/>
    <n v="0"/>
    <n v="3"/>
    <n v="148"/>
  </r>
  <r>
    <n v="490320"/>
    <s v="PC"/>
    <x v="0"/>
    <s v="Delivered"/>
    <d v="2019-03-08T09:42:07"/>
    <d v="2019-03-16T09:42:07"/>
    <d v="2019-03-13T09:42:07"/>
    <n v="30"/>
    <n v="130"/>
    <x v="4"/>
    <x v="5"/>
    <x v="0"/>
    <x v="1"/>
    <n v="3"/>
    <n v="8"/>
    <n v="160"/>
  </r>
  <r>
    <n v="47932"/>
    <s v="Laptop"/>
    <x v="0"/>
    <s v="Delivered"/>
    <d v="2019-03-08T09:47:53"/>
    <d v="2019-03-08T09:47:53"/>
    <d v="2019-03-12T09:47:53"/>
    <n v="0"/>
    <n v="127"/>
    <x v="3"/>
    <x v="9"/>
    <x v="1"/>
    <x v="1"/>
    <n v="-4"/>
    <n v="0"/>
    <n v="127"/>
  </r>
  <r>
    <n v="310167"/>
    <s v="Tablet"/>
    <x v="0"/>
    <s v="Delivered"/>
    <d v="2019-03-08T09:53:43"/>
    <d v="2019-03-14T09:53:43"/>
    <d v="2019-03-14T09:53:43"/>
    <n v="45"/>
    <n v="106"/>
    <x v="1"/>
    <x v="1"/>
    <x v="0"/>
    <x v="0"/>
    <n v="0"/>
    <n v="6"/>
    <n v="151"/>
  </r>
  <r>
    <n v="854642"/>
    <s v="PC"/>
    <x v="1"/>
    <s v="Delivered"/>
    <d v="2019-03-08T09:58:19"/>
    <d v="2019-03-13T09:58:19"/>
    <d v="2019-03-11T09:58:19"/>
    <n v="37"/>
    <n v="123"/>
    <x v="3"/>
    <x v="4"/>
    <x v="0"/>
    <x v="0"/>
    <n v="2"/>
    <n v="5"/>
    <n v="160"/>
  </r>
  <r>
    <n v="616469"/>
    <s v="TV - 50 in"/>
    <x v="1"/>
    <s v="Delivered"/>
    <d v="2019-03-08T10:05:38"/>
    <d v="2019-03-13T10:05:38"/>
    <d v="2019-03-14T10:05:38"/>
    <n v="35"/>
    <n v="110"/>
    <x v="1"/>
    <x v="6"/>
    <x v="0"/>
    <x v="0"/>
    <n v="-1"/>
    <n v="5"/>
    <n v="145"/>
  </r>
  <r>
    <n v="863291"/>
    <s v="Tablet"/>
    <x v="1"/>
    <s v="Delivered"/>
    <d v="2019-03-08T10:06:01"/>
    <d v="2019-03-10T10:06:01"/>
    <d v="2019-03-11T10:06:01"/>
    <n v="0"/>
    <n v="104"/>
    <x v="0"/>
    <x v="3"/>
    <x v="1"/>
    <x v="1"/>
    <n v="-1"/>
    <n v="2"/>
    <n v="104"/>
  </r>
  <r>
    <n v="904250"/>
    <s v="TV - 32 in"/>
    <x v="1"/>
    <s v="Delivered"/>
    <d v="2019-03-08T10:06:27"/>
    <d v="2019-03-09T10:06:27"/>
    <d v="2019-03-14T10:06:27"/>
    <n v="0"/>
    <n v="100"/>
    <x v="0"/>
    <x v="3"/>
    <x v="1"/>
    <x v="1"/>
    <n v="-5"/>
    <n v="1"/>
    <n v="100"/>
  </r>
  <r>
    <n v="106354"/>
    <s v="Tablet"/>
    <x v="0"/>
    <s v="Delivered"/>
    <d v="2019-03-08T10:06:50"/>
    <d v="2019-03-10T10:06:50"/>
    <d v="2019-03-14T10:06:50"/>
    <n v="69"/>
    <n v="101"/>
    <x v="0"/>
    <x v="0"/>
    <x v="0"/>
    <x v="1"/>
    <n v="-4"/>
    <n v="2"/>
    <n v="170"/>
  </r>
  <r>
    <n v="477243"/>
    <s v="Mobile"/>
    <x v="1"/>
    <s v="Delivered"/>
    <d v="2019-03-08T10:10:49"/>
    <d v="2019-03-12T10:10:49"/>
    <d v="2019-03-12T10:10:49"/>
    <n v="0"/>
    <n v="128"/>
    <x v="0"/>
    <x v="3"/>
    <x v="1"/>
    <x v="0"/>
    <n v="0"/>
    <n v="4"/>
    <n v="128"/>
  </r>
  <r>
    <n v="480224"/>
    <s v="PC"/>
    <x v="1"/>
    <s v="Delivered"/>
    <d v="2019-03-08T10:12:44"/>
    <d v="2019-03-11T10:12:44"/>
    <d v="2019-03-11T10:12:44"/>
    <n v="35"/>
    <n v="106"/>
    <x v="1"/>
    <x v="6"/>
    <x v="0"/>
    <x v="1"/>
    <n v="0"/>
    <n v="3"/>
    <n v="141"/>
  </r>
  <r>
    <n v="974227"/>
    <s v="Mobile"/>
    <x v="0"/>
    <s v="Delivered"/>
    <d v="2019-03-08T10:23:49"/>
    <d v="2019-03-12T10:23:49"/>
    <d v="2019-03-11T10:23:49"/>
    <n v="63"/>
    <n v="93"/>
    <x v="1"/>
    <x v="1"/>
    <x v="0"/>
    <x v="1"/>
    <n v="1"/>
    <n v="4"/>
    <n v="156"/>
  </r>
  <r>
    <n v="838585"/>
    <s v="TV - 50 in"/>
    <x v="1"/>
    <s v="Delivered"/>
    <d v="2019-03-08T10:31:57"/>
    <d v="2019-03-11T10:31:57"/>
    <d v="2019-03-13T10:31:57"/>
    <n v="45"/>
    <n v="124"/>
    <x v="4"/>
    <x v="7"/>
    <x v="0"/>
    <x v="0"/>
    <n v="-2"/>
    <n v="3"/>
    <n v="169"/>
  </r>
  <r>
    <n v="598438"/>
    <s v="Mobile"/>
    <x v="1"/>
    <s v="Delivered"/>
    <d v="2019-03-08T10:34:28"/>
    <d v="2019-03-11T10:34:28"/>
    <d v="2019-03-13T10:34:28"/>
    <n v="37"/>
    <n v="109"/>
    <x v="1"/>
    <x v="6"/>
    <x v="0"/>
    <x v="0"/>
    <n v="-2"/>
    <n v="3"/>
    <n v="146"/>
  </r>
  <r>
    <n v="589005"/>
    <s v="Mobile"/>
    <x v="0"/>
    <s v="Delivered"/>
    <d v="2019-03-08T10:43:38"/>
    <d v="2019-03-10T10:43:38"/>
    <d v="2019-03-15T10:43:38"/>
    <n v="43"/>
    <n v="130"/>
    <x v="4"/>
    <x v="5"/>
    <x v="0"/>
    <x v="0"/>
    <n v="-5"/>
    <n v="2"/>
    <n v="173"/>
  </r>
  <r>
    <n v="79087"/>
    <s v="Laptop"/>
    <x v="0"/>
    <s v="Delivered"/>
    <d v="2019-03-08T10:48:13"/>
    <d v="2019-03-08T10:48:13"/>
    <d v="2019-03-14T10:48:13"/>
    <n v="0"/>
    <n v="125"/>
    <x v="3"/>
    <x v="9"/>
    <x v="1"/>
    <x v="0"/>
    <n v="-6"/>
    <n v="0"/>
    <n v="125"/>
  </r>
  <r>
    <n v="286888"/>
    <s v="Mobile"/>
    <x v="0"/>
    <s v="Delivered"/>
    <d v="2019-03-08T10:51:16"/>
    <d v="2019-03-13T10:51:16"/>
    <d v="2019-03-14T10:51:16"/>
    <n v="44"/>
    <n v="108"/>
    <x v="1"/>
    <x v="1"/>
    <x v="0"/>
    <x v="1"/>
    <n v="-1"/>
    <n v="5"/>
    <n v="152"/>
  </r>
  <r>
    <n v="359948"/>
    <s v="Laptop"/>
    <x v="1"/>
    <s v="Delivered"/>
    <d v="2019-03-08T10:52:06"/>
    <d v="2019-03-10T10:52:06"/>
    <d v="2019-03-12T10:52:06"/>
    <n v="78"/>
    <n v="88"/>
    <x v="1"/>
    <x v="6"/>
    <x v="0"/>
    <x v="1"/>
    <n v="-2"/>
    <n v="2"/>
    <n v="166"/>
  </r>
  <r>
    <n v="753414"/>
    <s v="Mobile"/>
    <x v="1"/>
    <s v="Delivered"/>
    <d v="2019-03-08T11:01:40"/>
    <d v="2019-03-14T11:01:40"/>
    <d v="2019-03-11T11:01:40"/>
    <n v="32"/>
    <n v="128"/>
    <x v="3"/>
    <x v="4"/>
    <x v="0"/>
    <x v="0"/>
    <n v="3"/>
    <n v="6"/>
    <n v="160"/>
  </r>
  <r>
    <n v="463522"/>
    <s v="Laptop"/>
    <x v="1"/>
    <s v="Delivered"/>
    <d v="2019-03-08T11:02:51"/>
    <d v="2019-03-18T11:02:51"/>
    <d v="2019-03-11T11:02:51"/>
    <n v="71"/>
    <n v="101"/>
    <x v="4"/>
    <x v="7"/>
    <x v="0"/>
    <x v="1"/>
    <n v="7"/>
    <n v="10"/>
    <n v="172"/>
  </r>
  <r>
    <n v="763204"/>
    <s v="Laptop"/>
    <x v="1"/>
    <s v="Delivered"/>
    <d v="2019-03-08T11:04:33"/>
    <d v="2019-03-14T11:04:33"/>
    <d v="2019-03-13T11:04:33"/>
    <n v="39"/>
    <n v="129"/>
    <x v="4"/>
    <x v="7"/>
    <x v="0"/>
    <x v="1"/>
    <n v="1"/>
    <n v="6"/>
    <n v="168"/>
  </r>
  <r>
    <n v="344820"/>
    <s v="Gaming Console"/>
    <x v="1"/>
    <s v="Delivered"/>
    <d v="2019-03-08T11:08:21"/>
    <d v="2019-03-15T11:08:21"/>
    <d v="2019-03-14T11:08:21"/>
    <n v="64"/>
    <n v="104"/>
    <x v="4"/>
    <x v="7"/>
    <x v="0"/>
    <x v="1"/>
    <n v="1"/>
    <n v="7"/>
    <n v="168"/>
  </r>
  <r>
    <n v="670188"/>
    <s v="Gaming Console"/>
    <x v="1"/>
    <s v="Delivered"/>
    <d v="2019-03-08T11:10:59"/>
    <d v="2019-03-12T11:10:59"/>
    <d v="2019-03-12T11:10:59"/>
    <n v="63"/>
    <n v="108"/>
    <x v="3"/>
    <x v="4"/>
    <x v="0"/>
    <x v="1"/>
    <n v="0"/>
    <n v="4"/>
    <n v="171"/>
  </r>
  <r>
    <n v="930526"/>
    <s v="Laptop"/>
    <x v="1"/>
    <s v="Delivered"/>
    <d v="2019-03-08T11:12:06"/>
    <d v="2019-03-17T11:12:06"/>
    <d v="2019-03-11T11:12:06"/>
    <n v="28"/>
    <n v="105"/>
    <x v="1"/>
    <x v="6"/>
    <x v="0"/>
    <x v="0"/>
    <n v="6"/>
    <n v="9"/>
    <n v="133"/>
  </r>
  <r>
    <n v="10346"/>
    <s v="Mobile"/>
    <x v="1"/>
    <s v="Delivered"/>
    <d v="2019-03-08T11:12:30"/>
    <d v="2019-03-12T11:12:30"/>
    <d v="2019-03-15T11:12:30"/>
    <n v="0"/>
    <n v="123"/>
    <x v="0"/>
    <x v="3"/>
    <x v="1"/>
    <x v="0"/>
    <n v="-3"/>
    <n v="4"/>
    <n v="123"/>
  </r>
  <r>
    <n v="722263"/>
    <s v="Mobile"/>
    <x v="1"/>
    <s v="Delivered"/>
    <d v="2019-03-08T11:18:30"/>
    <d v="2019-03-10T11:18:30"/>
    <d v="2019-03-11T11:18:30"/>
    <n v="0"/>
    <n v="127"/>
    <x v="0"/>
    <x v="3"/>
    <x v="1"/>
    <x v="0"/>
    <n v="-1"/>
    <n v="2"/>
    <n v="127"/>
  </r>
  <r>
    <n v="956061"/>
    <s v="PC"/>
    <x v="0"/>
    <s v="Delivered"/>
    <d v="2019-03-08T11:29:51"/>
    <d v="2019-03-14T11:29:51"/>
    <d v="2019-03-11T11:29:51"/>
    <n v="62"/>
    <n v="104"/>
    <x v="4"/>
    <x v="5"/>
    <x v="0"/>
    <x v="1"/>
    <n v="3"/>
    <n v="6"/>
    <n v="166"/>
  </r>
  <r>
    <n v="956996"/>
    <s v="Mobile"/>
    <x v="1"/>
    <s v="Delivered"/>
    <d v="2019-03-08T11:33:56"/>
    <d v="2019-03-11T11:33:56"/>
    <d v="2019-03-13T11:33:56"/>
    <n v="44"/>
    <n v="129"/>
    <x v="3"/>
    <x v="4"/>
    <x v="0"/>
    <x v="1"/>
    <n v="-2"/>
    <n v="3"/>
    <n v="173"/>
  </r>
  <r>
    <n v="182660"/>
    <s v="Tablet"/>
    <x v="1"/>
    <s v="Delivered"/>
    <d v="2019-03-08T11:35:51"/>
    <d v="2019-03-13T11:35:51"/>
    <d v="2019-03-11T11:35:51"/>
    <n v="25"/>
    <n v="126"/>
    <x v="3"/>
    <x v="4"/>
    <x v="0"/>
    <x v="1"/>
    <n v="2"/>
    <n v="5"/>
    <n v="151"/>
  </r>
  <r>
    <n v="387870"/>
    <s v="Laptop"/>
    <x v="0"/>
    <s v="Delivered"/>
    <d v="2019-03-08T11:38:25"/>
    <d v="2019-03-10T11:38:25"/>
    <d v="2019-03-12T11:38:25"/>
    <n v="74"/>
    <n v="106"/>
    <x v="0"/>
    <x v="0"/>
    <x v="0"/>
    <x v="1"/>
    <n v="-2"/>
    <n v="2"/>
    <n v="180"/>
  </r>
  <r>
    <n v="644994"/>
    <s v="Mobile"/>
    <x v="0"/>
    <s v="Delivered"/>
    <d v="2019-03-08T11:50:09"/>
    <d v="2019-03-16T11:50:09"/>
    <d v="2019-03-11T11:50:09"/>
    <n v="33"/>
    <n v="106"/>
    <x v="1"/>
    <x v="1"/>
    <x v="0"/>
    <x v="0"/>
    <n v="5"/>
    <n v="8"/>
    <n v="139"/>
  </r>
  <r>
    <n v="181475"/>
    <s v="Mobile"/>
    <x v="1"/>
    <s v="Delivered"/>
    <d v="2019-03-08T11:52:22"/>
    <d v="2019-03-12T11:52:22"/>
    <d v="2019-03-12T11:52:22"/>
    <n v="44"/>
    <n v="124"/>
    <x v="3"/>
    <x v="4"/>
    <x v="0"/>
    <x v="0"/>
    <n v="0"/>
    <n v="4"/>
    <n v="168"/>
  </r>
  <r>
    <n v="867967"/>
    <s v="Laptop"/>
    <x v="1"/>
    <s v="Delivered"/>
    <d v="2019-03-08T12:03:54"/>
    <d v="2019-03-11T12:03:54"/>
    <d v="2019-03-13T12:03:54"/>
    <n v="84"/>
    <n v="106"/>
    <x v="3"/>
    <x v="4"/>
    <x v="0"/>
    <x v="1"/>
    <n v="-2"/>
    <n v="3"/>
    <n v="190"/>
  </r>
  <r>
    <n v="209728"/>
    <s v="TV - 32 in"/>
    <x v="0"/>
    <s v="Delivered"/>
    <d v="2019-03-08T12:09:15"/>
    <d v="2019-03-11T12:09:15"/>
    <d v="2019-03-12T12:09:15"/>
    <n v="48"/>
    <n v="112"/>
    <x v="2"/>
    <x v="8"/>
    <x v="0"/>
    <x v="1"/>
    <n v="-1"/>
    <n v="3"/>
    <n v="160"/>
  </r>
  <r>
    <n v="527236"/>
    <s v="Laptop"/>
    <x v="0"/>
    <s v="Delivered"/>
    <d v="2019-03-08T12:09:47"/>
    <d v="2019-03-09T12:09:47"/>
    <d v="2019-03-14T12:09:47"/>
    <n v="0"/>
    <n v="128"/>
    <x v="3"/>
    <x v="9"/>
    <x v="1"/>
    <x v="1"/>
    <n v="-5"/>
    <n v="1"/>
    <n v="128"/>
  </r>
  <r>
    <n v="589877"/>
    <s v="PC"/>
    <x v="1"/>
    <s v="Delivered"/>
    <d v="2019-03-08T12:11:08"/>
    <d v="2019-03-14T12:11:08"/>
    <d v="2019-03-14T12:11:08"/>
    <n v="26"/>
    <n v="112"/>
    <x v="1"/>
    <x v="6"/>
    <x v="0"/>
    <x v="0"/>
    <n v="0"/>
    <n v="6"/>
    <n v="138"/>
  </r>
  <r>
    <n v="791294"/>
    <s v="Mobile"/>
    <x v="0"/>
    <s v="Delivered"/>
    <d v="2019-03-08T12:16:22"/>
    <d v="2019-03-09T12:16:22"/>
    <d v="2019-03-11T12:16:22"/>
    <n v="0"/>
    <n v="126"/>
    <x v="3"/>
    <x v="9"/>
    <x v="1"/>
    <x v="0"/>
    <n v="-2"/>
    <n v="1"/>
    <n v="126"/>
  </r>
  <r>
    <n v="531040"/>
    <s v="Mobile"/>
    <x v="0"/>
    <s v="Delivered"/>
    <d v="2019-03-08T12:22:51"/>
    <d v="2019-03-10T12:22:51"/>
    <d v="2019-03-13T12:22:51"/>
    <n v="29"/>
    <n v="114"/>
    <x v="1"/>
    <x v="1"/>
    <x v="0"/>
    <x v="1"/>
    <n v="-3"/>
    <n v="2"/>
    <n v="143"/>
  </r>
  <r>
    <n v="752558"/>
    <s v="PC"/>
    <x v="1"/>
    <s v="Delivered"/>
    <d v="2019-03-08T12:43:25"/>
    <d v="2019-03-10T12:43:25"/>
    <d v="2019-03-11T12:43:25"/>
    <n v="83"/>
    <n v="105"/>
    <x v="3"/>
    <x v="4"/>
    <x v="0"/>
    <x v="1"/>
    <n v="-1"/>
    <n v="2"/>
    <n v="188"/>
  </r>
  <r>
    <n v="62724"/>
    <s v="Mobile"/>
    <x v="1"/>
    <s v="Delivered"/>
    <d v="2019-03-08T12:44:11"/>
    <d v="2019-03-10T12:44:11"/>
    <d v="2019-03-15T12:44:11"/>
    <n v="0"/>
    <n v="121"/>
    <x v="0"/>
    <x v="3"/>
    <x v="1"/>
    <x v="1"/>
    <n v="-5"/>
    <n v="2"/>
    <n v="121"/>
  </r>
  <r>
    <n v="16439"/>
    <s v="TV - 50 in"/>
    <x v="0"/>
    <s v="Delivered"/>
    <d v="2019-03-08T12:52:15"/>
    <d v="2019-03-11T12:52:15"/>
    <d v="2019-03-12T12:52:15"/>
    <n v="0"/>
    <n v="123"/>
    <x v="3"/>
    <x v="9"/>
    <x v="1"/>
    <x v="0"/>
    <n v="-1"/>
    <n v="3"/>
    <n v="123"/>
  </r>
  <r>
    <n v="957703"/>
    <s v="TV - 50 in"/>
    <x v="1"/>
    <s v="Delivered"/>
    <d v="2019-03-08T12:53:41"/>
    <d v="2019-03-10T12:53:41"/>
    <d v="2019-03-12T12:53:41"/>
    <n v="0"/>
    <n v="122"/>
    <x v="0"/>
    <x v="3"/>
    <x v="1"/>
    <x v="0"/>
    <n v="-2"/>
    <n v="2"/>
    <n v="122"/>
  </r>
  <r>
    <n v="941357"/>
    <s v="Mobile"/>
    <x v="1"/>
    <s v="Delivered"/>
    <d v="2019-03-08T12:53:59"/>
    <d v="2019-03-10T12:53:59"/>
    <d v="2019-03-14T12:53:59"/>
    <n v="77"/>
    <n v="90"/>
    <x v="1"/>
    <x v="6"/>
    <x v="0"/>
    <x v="1"/>
    <n v="-4"/>
    <n v="2"/>
    <n v="167"/>
  </r>
  <r>
    <n v="260374"/>
    <s v="PC"/>
    <x v="0"/>
    <s v="Delivered"/>
    <d v="2019-03-08T12:57:05"/>
    <d v="2019-03-08T12:57:05"/>
    <d v="2019-03-11T12:57:05"/>
    <n v="0"/>
    <n v="123"/>
    <x v="3"/>
    <x v="9"/>
    <x v="1"/>
    <x v="0"/>
    <n v="-3"/>
    <n v="0"/>
    <n v="123"/>
  </r>
  <r>
    <n v="724009"/>
    <s v="Tablet"/>
    <x v="0"/>
    <s v="Delivered"/>
    <d v="2019-03-08T12:57:35"/>
    <d v="2019-03-09T12:57:35"/>
    <d v="2019-03-11T12:57:35"/>
    <n v="0"/>
    <n v="125"/>
    <x v="3"/>
    <x v="9"/>
    <x v="1"/>
    <x v="0"/>
    <n v="-2"/>
    <n v="1"/>
    <n v="125"/>
  </r>
  <r>
    <n v="480938"/>
    <s v="PC"/>
    <x v="0"/>
    <s v="Delivered"/>
    <d v="2019-03-08T13:07:06"/>
    <d v="2019-03-09T13:07:06"/>
    <d v="2019-03-14T13:07:06"/>
    <n v="0"/>
    <n v="122"/>
    <x v="3"/>
    <x v="9"/>
    <x v="1"/>
    <x v="0"/>
    <n v="-5"/>
    <n v="1"/>
    <n v="122"/>
  </r>
  <r>
    <n v="655385"/>
    <s v="Tablet"/>
    <x v="0"/>
    <s v="Delivered"/>
    <d v="2019-03-08T13:17:39"/>
    <d v="2019-03-12T13:17:39"/>
    <d v="2019-03-15T13:17:39"/>
    <n v="0"/>
    <n v="107"/>
    <x v="3"/>
    <x v="9"/>
    <x v="1"/>
    <x v="1"/>
    <n v="-3"/>
    <n v="4"/>
    <n v="107"/>
  </r>
  <r>
    <n v="204488"/>
    <s v="TV - 32 in"/>
    <x v="1"/>
    <s v="Delivered"/>
    <d v="2019-03-08T13:23:03"/>
    <d v="2019-03-14T13:23:03"/>
    <d v="2019-03-12T13:23:03"/>
    <n v="75"/>
    <n v="105"/>
    <x v="3"/>
    <x v="4"/>
    <x v="0"/>
    <x v="1"/>
    <n v="2"/>
    <n v="6"/>
    <n v="180"/>
  </r>
  <r>
    <n v="641326"/>
    <s v="PC"/>
    <x v="1"/>
    <s v="Delivered"/>
    <d v="2019-03-08T13:23:07"/>
    <d v="2019-03-13T13:23:07"/>
    <d v="2019-03-11T13:23:07"/>
    <n v="65"/>
    <n v="101"/>
    <x v="4"/>
    <x v="7"/>
    <x v="0"/>
    <x v="1"/>
    <n v="2"/>
    <n v="5"/>
    <n v="166"/>
  </r>
  <r>
    <n v="87420"/>
    <s v="Mobile"/>
    <x v="1"/>
    <s v="Delivered"/>
    <d v="2019-03-08T13:26:48"/>
    <d v="2019-03-12T13:26:48"/>
    <d v="2019-03-13T13:26:48"/>
    <n v="0"/>
    <n v="123"/>
    <x v="0"/>
    <x v="3"/>
    <x v="1"/>
    <x v="1"/>
    <n v="-1"/>
    <n v="4"/>
    <n v="123"/>
  </r>
  <r>
    <n v="485970"/>
    <s v="PC"/>
    <x v="0"/>
    <s v="Delivered"/>
    <d v="2019-03-08T13:28:45"/>
    <d v="2019-03-15T13:28:45"/>
    <d v="2019-03-11T13:28:45"/>
    <n v="45"/>
    <n v="114"/>
    <x v="1"/>
    <x v="1"/>
    <x v="0"/>
    <x v="0"/>
    <n v="4"/>
    <n v="7"/>
    <n v="159"/>
  </r>
  <r>
    <n v="926500"/>
    <s v="Mobile"/>
    <x v="1"/>
    <s v="Delivered"/>
    <d v="2019-03-08T13:29:05"/>
    <d v="2019-03-13T13:29:05"/>
    <d v="2019-03-11T13:29:05"/>
    <n v="34"/>
    <n v="114"/>
    <x v="1"/>
    <x v="6"/>
    <x v="0"/>
    <x v="1"/>
    <n v="2"/>
    <n v="5"/>
    <n v="148"/>
  </r>
  <r>
    <n v="908850"/>
    <s v="Mobile"/>
    <x v="0"/>
    <s v="Delivered"/>
    <d v="2019-03-08T13:30:15"/>
    <d v="2019-03-13T13:30:15"/>
    <d v="2019-03-14T13:30:15"/>
    <n v="62"/>
    <n v="88"/>
    <x v="2"/>
    <x v="8"/>
    <x v="0"/>
    <x v="1"/>
    <n v="-1"/>
    <n v="5"/>
    <n v="150"/>
  </r>
  <r>
    <n v="320776"/>
    <s v="TV - 32 in"/>
    <x v="1"/>
    <s v="Delivered"/>
    <d v="2019-03-08T13:30:59"/>
    <d v="2019-03-13T13:30:59"/>
    <d v="2019-03-14T13:30:59"/>
    <n v="28"/>
    <n v="128"/>
    <x v="3"/>
    <x v="4"/>
    <x v="0"/>
    <x v="1"/>
    <n v="-1"/>
    <n v="5"/>
    <n v="156"/>
  </r>
  <r>
    <n v="283229"/>
    <s v="Laptop"/>
    <x v="1"/>
    <s v="Delivered"/>
    <d v="2019-03-08T13:34:37"/>
    <d v="2019-03-10T13:34:37"/>
    <d v="2019-03-11T13:34:37"/>
    <n v="84"/>
    <n v="102"/>
    <x v="3"/>
    <x v="4"/>
    <x v="0"/>
    <x v="1"/>
    <n v="-1"/>
    <n v="2"/>
    <n v="186"/>
  </r>
  <r>
    <n v="76337"/>
    <s v="Tablet"/>
    <x v="0"/>
    <s v="Delivered"/>
    <d v="2019-03-08T13:35:04"/>
    <d v="2019-03-15T13:35:04"/>
    <d v="2019-03-15T13:35:04"/>
    <n v="64"/>
    <n v="91"/>
    <x v="2"/>
    <x v="8"/>
    <x v="0"/>
    <x v="1"/>
    <n v="0"/>
    <n v="7"/>
    <n v="155"/>
  </r>
  <r>
    <n v="57980"/>
    <s v="Mobile"/>
    <x v="1"/>
    <s v="Delivered"/>
    <d v="2019-03-08T13:37:45"/>
    <d v="2019-03-15T13:37:45"/>
    <d v="2019-03-12T13:37:45"/>
    <n v="42"/>
    <n v="113"/>
    <x v="2"/>
    <x v="2"/>
    <x v="0"/>
    <x v="1"/>
    <n v="3"/>
    <n v="7"/>
    <n v="155"/>
  </r>
  <r>
    <n v="120549"/>
    <s v="PC"/>
    <x v="0"/>
    <s v="Delivered"/>
    <d v="2019-03-08T13:39:24"/>
    <d v="2019-03-14T13:39:24"/>
    <d v="2019-03-12T13:39:24"/>
    <n v="45"/>
    <n v="115"/>
    <x v="2"/>
    <x v="8"/>
    <x v="0"/>
    <x v="0"/>
    <n v="2"/>
    <n v="6"/>
    <n v="160"/>
  </r>
  <r>
    <n v="14498"/>
    <s v="Mobile"/>
    <x v="0"/>
    <s v="Delivered"/>
    <d v="2019-03-08T13:41:13"/>
    <d v="2019-03-14T13:41:13"/>
    <d v="2019-03-12T13:41:13"/>
    <n v="41"/>
    <n v="113"/>
    <x v="1"/>
    <x v="1"/>
    <x v="0"/>
    <x v="0"/>
    <n v="2"/>
    <n v="6"/>
    <n v="154"/>
  </r>
  <r>
    <n v="460833"/>
    <s v="PC"/>
    <x v="0"/>
    <s v="Delivered"/>
    <d v="2019-03-08T13:47:46"/>
    <d v="2019-03-12T13:47:46"/>
    <d v="2019-03-13T13:47:46"/>
    <n v="42"/>
    <n v="111"/>
    <x v="2"/>
    <x v="8"/>
    <x v="0"/>
    <x v="0"/>
    <n v="-1"/>
    <n v="4"/>
    <n v="153"/>
  </r>
  <r>
    <n v="200405"/>
    <s v="PC"/>
    <x v="1"/>
    <s v="Delivered"/>
    <d v="2019-03-08T13:48:54"/>
    <d v="2019-03-14T13:48:54"/>
    <d v="2019-03-12T13:48:54"/>
    <n v="48"/>
    <n v="128"/>
    <x v="3"/>
    <x v="4"/>
    <x v="0"/>
    <x v="0"/>
    <n v="2"/>
    <n v="6"/>
    <n v="176"/>
  </r>
  <r>
    <n v="102085"/>
    <s v="Tablet"/>
    <x v="1"/>
    <s v="Delivered"/>
    <d v="2019-03-08T13:53:30"/>
    <d v="2019-03-14T13:53:30"/>
    <d v="2019-03-15T13:53:30"/>
    <n v="0"/>
    <n v="121"/>
    <x v="0"/>
    <x v="3"/>
    <x v="1"/>
    <x v="0"/>
    <n v="-1"/>
    <n v="6"/>
    <n v="121"/>
  </r>
  <r>
    <n v="498283"/>
    <s v="Laptop"/>
    <x v="0"/>
    <s v="Delivered"/>
    <d v="2019-03-08T13:54:25"/>
    <d v="2019-03-14T13:54:25"/>
    <d v="2019-03-13T13:54:25"/>
    <n v="27"/>
    <n v="127"/>
    <x v="0"/>
    <x v="0"/>
    <x v="0"/>
    <x v="0"/>
    <n v="1"/>
    <n v="6"/>
    <n v="154"/>
  </r>
  <r>
    <n v="31668"/>
    <s v="Laptop"/>
    <x v="1"/>
    <s v="Delivered"/>
    <d v="2019-03-08T14:05:16"/>
    <d v="2019-03-10T14:05:16"/>
    <d v="2019-03-12T14:05:16"/>
    <n v="0"/>
    <n v="123"/>
    <x v="0"/>
    <x v="3"/>
    <x v="1"/>
    <x v="1"/>
    <n v="-2"/>
    <n v="2"/>
    <n v="123"/>
  </r>
  <r>
    <n v="751709"/>
    <s v="Mobile"/>
    <x v="0"/>
    <s v="Delivered"/>
    <d v="2019-03-08T14:07:00"/>
    <d v="2019-03-11T14:07:00"/>
    <d v="2019-03-13T14:07:00"/>
    <n v="50"/>
    <n v="106"/>
    <x v="1"/>
    <x v="1"/>
    <x v="0"/>
    <x v="0"/>
    <n v="-2"/>
    <n v="3"/>
    <n v="156"/>
  </r>
  <r>
    <n v="369968"/>
    <s v="Mobile"/>
    <x v="1"/>
    <s v="Delivered"/>
    <d v="2019-03-08T14:08:09"/>
    <d v="2019-03-14T14:08:09"/>
    <d v="2019-03-13T14:08:09"/>
    <n v="41"/>
    <n v="112"/>
    <x v="1"/>
    <x v="6"/>
    <x v="0"/>
    <x v="1"/>
    <n v="1"/>
    <n v="6"/>
    <n v="153"/>
  </r>
  <r>
    <n v="188079"/>
    <s v="Tablet"/>
    <x v="1"/>
    <s v="Delivered"/>
    <d v="2019-03-08T14:10:22"/>
    <d v="2019-03-14T14:10:22"/>
    <d v="2019-03-11T14:10:22"/>
    <n v="72"/>
    <n v="88"/>
    <x v="2"/>
    <x v="2"/>
    <x v="0"/>
    <x v="1"/>
    <n v="3"/>
    <n v="6"/>
    <n v="160"/>
  </r>
  <r>
    <n v="858194"/>
    <s v="Mobile"/>
    <x v="0"/>
    <s v="Delivered"/>
    <d v="2019-03-08T14:11:22"/>
    <d v="2019-03-14T14:11:22"/>
    <d v="2019-03-12T14:11:22"/>
    <n v="0"/>
    <n v="127"/>
    <x v="3"/>
    <x v="9"/>
    <x v="1"/>
    <x v="0"/>
    <n v="2"/>
    <n v="6"/>
    <n v="127"/>
  </r>
  <r>
    <n v="266558"/>
    <s v="PC"/>
    <x v="0"/>
    <s v="Delivered"/>
    <d v="2019-03-08T14:14:44"/>
    <d v="2019-03-14T14:14:44"/>
    <d v="2019-03-12T14:14:44"/>
    <n v="0"/>
    <n v="125"/>
    <x v="3"/>
    <x v="9"/>
    <x v="1"/>
    <x v="0"/>
    <n v="2"/>
    <n v="6"/>
    <n v="125"/>
  </r>
  <r>
    <n v="155517"/>
    <s v="Laptop"/>
    <x v="1"/>
    <s v="Delivered"/>
    <d v="2019-03-08T14:20:09"/>
    <d v="2019-03-12T14:20:09"/>
    <d v="2019-03-12T14:20:09"/>
    <n v="32"/>
    <n v="108"/>
    <x v="1"/>
    <x v="6"/>
    <x v="0"/>
    <x v="0"/>
    <n v="0"/>
    <n v="4"/>
    <n v="140"/>
  </r>
  <r>
    <n v="759351"/>
    <s v="Laptop"/>
    <x v="1"/>
    <s v="Delivered"/>
    <d v="2019-03-08T14:36:14"/>
    <d v="2019-03-12T14:36:14"/>
    <d v="2019-03-14T14:36:14"/>
    <n v="0"/>
    <n v="127"/>
    <x v="0"/>
    <x v="3"/>
    <x v="1"/>
    <x v="0"/>
    <n v="-2"/>
    <n v="4"/>
    <n v="127"/>
  </r>
  <r>
    <n v="264349"/>
    <s v="Mobile"/>
    <x v="0"/>
    <s v="Delivered"/>
    <d v="2019-03-08T14:39:16"/>
    <d v="2019-03-11T14:39:16"/>
    <d v="2019-03-14T14:39:16"/>
    <n v="44"/>
    <n v="121"/>
    <x v="0"/>
    <x v="0"/>
    <x v="0"/>
    <x v="0"/>
    <n v="-3"/>
    <n v="3"/>
    <n v="165"/>
  </r>
  <r>
    <n v="898102"/>
    <s v="Tablet"/>
    <x v="0"/>
    <s v="Delivered"/>
    <d v="2019-03-08T14:41:19"/>
    <d v="2019-03-08T14:41:19"/>
    <d v="2019-03-14T14:41:19"/>
    <n v="0"/>
    <n v="104"/>
    <x v="3"/>
    <x v="9"/>
    <x v="1"/>
    <x v="1"/>
    <n v="-6"/>
    <n v="0"/>
    <n v="104"/>
  </r>
  <r>
    <n v="276052"/>
    <s v="PC"/>
    <x v="0"/>
    <s v="Delivered"/>
    <d v="2019-03-08T14:50:10"/>
    <d v="2019-03-10T14:50:10"/>
    <d v="2019-03-15T14:50:10"/>
    <n v="34"/>
    <n v="107"/>
    <x v="1"/>
    <x v="1"/>
    <x v="0"/>
    <x v="1"/>
    <n v="-5"/>
    <n v="2"/>
    <n v="141"/>
  </r>
  <r>
    <n v="371935"/>
    <s v="PC"/>
    <x v="1"/>
    <s v="Delivered"/>
    <d v="2019-03-08T15:07:34"/>
    <d v="2019-03-16T15:07:34"/>
    <d v="2019-03-14T15:07:34"/>
    <n v="29"/>
    <n v="108"/>
    <x v="1"/>
    <x v="6"/>
    <x v="0"/>
    <x v="0"/>
    <n v="2"/>
    <n v="8"/>
    <n v="137"/>
  </r>
  <r>
    <n v="68495"/>
    <s v="PC"/>
    <x v="0"/>
    <s v="Delivered"/>
    <d v="2019-03-08T15:07:36"/>
    <d v="2019-03-14T15:07:36"/>
    <d v="2019-03-15T15:07:36"/>
    <n v="0"/>
    <n v="128"/>
    <x v="3"/>
    <x v="9"/>
    <x v="1"/>
    <x v="0"/>
    <n v="-1"/>
    <n v="6"/>
    <n v="128"/>
  </r>
  <r>
    <n v="398349"/>
    <s v="PC"/>
    <x v="0"/>
    <s v="Delivered"/>
    <d v="2019-03-08T15:16:42"/>
    <d v="2019-03-12T15:16:42"/>
    <d v="2019-03-15T15:16:42"/>
    <n v="36"/>
    <n v="129"/>
    <x v="4"/>
    <x v="5"/>
    <x v="0"/>
    <x v="0"/>
    <n v="-3"/>
    <n v="4"/>
    <n v="165"/>
  </r>
  <r>
    <n v="304223"/>
    <s v="Laptop"/>
    <x v="0"/>
    <s v="Delivered"/>
    <d v="2019-03-08T15:18:32"/>
    <d v="2019-03-15T15:18:32"/>
    <d v="2019-03-11T15:18:32"/>
    <n v="83"/>
    <n v="86"/>
    <x v="2"/>
    <x v="8"/>
    <x v="0"/>
    <x v="1"/>
    <n v="4"/>
    <n v="7"/>
    <n v="169"/>
  </r>
  <r>
    <n v="992533"/>
    <s v="Tablet"/>
    <x v="0"/>
    <s v="Delivered"/>
    <d v="2019-03-08T15:20:25"/>
    <d v="2019-03-15T15:20:25"/>
    <d v="2019-03-14T15:20:25"/>
    <n v="49"/>
    <n v="129"/>
    <x v="0"/>
    <x v="0"/>
    <x v="0"/>
    <x v="0"/>
    <n v="1"/>
    <n v="7"/>
    <n v="178"/>
  </r>
  <r>
    <n v="272960"/>
    <s v="TV - 32 in"/>
    <x v="1"/>
    <s v="Delivered"/>
    <d v="2019-03-08T15:21:59"/>
    <d v="2019-03-10T15:21:59"/>
    <d v="2019-03-15T15:21:59"/>
    <n v="0"/>
    <n v="127"/>
    <x v="0"/>
    <x v="3"/>
    <x v="1"/>
    <x v="1"/>
    <n v="-5"/>
    <n v="2"/>
    <n v="127"/>
  </r>
  <r>
    <n v="329381"/>
    <s v="TV - 50 in"/>
    <x v="0"/>
    <s v="Delivered"/>
    <d v="2019-03-08T15:22:18"/>
    <d v="2019-03-13T15:22:18"/>
    <d v="2019-03-14T15:22:18"/>
    <n v="32"/>
    <n v="111"/>
    <x v="2"/>
    <x v="8"/>
    <x v="0"/>
    <x v="0"/>
    <n v="-1"/>
    <n v="5"/>
    <n v="143"/>
  </r>
  <r>
    <n v="289035"/>
    <s v="Gaming Console"/>
    <x v="1"/>
    <s v="Delivered"/>
    <d v="2019-03-08T15:25:06"/>
    <d v="2019-03-10T15:25:06"/>
    <d v="2019-03-14T15:25:06"/>
    <n v="49"/>
    <n v="112"/>
    <x v="2"/>
    <x v="2"/>
    <x v="0"/>
    <x v="0"/>
    <n v="-4"/>
    <n v="2"/>
    <n v="161"/>
  </r>
  <r>
    <n v="425309"/>
    <s v="Mobile"/>
    <x v="0"/>
    <s v="Delivered"/>
    <d v="2019-03-08T15:27:45"/>
    <d v="2019-03-12T15:27:45"/>
    <d v="2019-03-11T15:27:45"/>
    <n v="78"/>
    <n v="105"/>
    <x v="4"/>
    <x v="5"/>
    <x v="0"/>
    <x v="1"/>
    <n v="1"/>
    <n v="4"/>
    <n v="183"/>
  </r>
  <r>
    <n v="54647"/>
    <s v="Mobile"/>
    <x v="0"/>
    <s v="Delivered"/>
    <d v="2019-03-08T15:30:30"/>
    <d v="2019-03-14T15:30:30"/>
    <d v="2019-03-15T15:30:30"/>
    <n v="0"/>
    <n v="126"/>
    <x v="3"/>
    <x v="9"/>
    <x v="1"/>
    <x v="0"/>
    <n v="-1"/>
    <n v="6"/>
    <n v="126"/>
  </r>
  <r>
    <n v="469099"/>
    <s v="Laptop"/>
    <x v="1"/>
    <s v="Delivered"/>
    <d v="2019-03-08T15:31:17"/>
    <d v="2019-03-11T15:31:17"/>
    <d v="2019-03-12T15:31:17"/>
    <n v="27"/>
    <n v="111"/>
    <x v="1"/>
    <x v="6"/>
    <x v="0"/>
    <x v="0"/>
    <n v="-1"/>
    <n v="3"/>
    <n v="138"/>
  </r>
  <r>
    <n v="432372"/>
    <s v="Laptop"/>
    <x v="0"/>
    <s v="Delivered"/>
    <d v="2019-03-08T15:34:56"/>
    <d v="2019-03-11T15:34:56"/>
    <d v="2019-03-14T15:34:56"/>
    <n v="0"/>
    <n v="126"/>
    <x v="3"/>
    <x v="9"/>
    <x v="1"/>
    <x v="1"/>
    <n v="-3"/>
    <n v="3"/>
    <n v="126"/>
  </r>
  <r>
    <n v="610804"/>
    <s v="Mobile"/>
    <x v="1"/>
    <s v="Delivered"/>
    <d v="2019-03-08T15:38:59"/>
    <d v="2019-03-12T15:38:59"/>
    <d v="2019-03-13T15:38:59"/>
    <n v="33"/>
    <n v="106"/>
    <x v="1"/>
    <x v="6"/>
    <x v="0"/>
    <x v="1"/>
    <n v="-1"/>
    <n v="4"/>
    <n v="139"/>
  </r>
  <r>
    <n v="511497"/>
    <s v="Laptop"/>
    <x v="0"/>
    <s v="Delivered"/>
    <d v="2019-03-08T15:46:48"/>
    <d v="2019-03-10T15:46:48"/>
    <d v="2019-03-15T15:46:48"/>
    <n v="0"/>
    <n v="121"/>
    <x v="3"/>
    <x v="9"/>
    <x v="1"/>
    <x v="0"/>
    <n v="-5"/>
    <n v="2"/>
    <n v="121"/>
  </r>
  <r>
    <n v="191431"/>
    <s v="Mobile"/>
    <x v="0"/>
    <s v="Delivered"/>
    <d v="2019-03-08T15:47:42"/>
    <d v="2019-03-16T15:47:42"/>
    <d v="2019-03-13T15:47:42"/>
    <n v="37"/>
    <n v="123"/>
    <x v="0"/>
    <x v="0"/>
    <x v="0"/>
    <x v="0"/>
    <n v="3"/>
    <n v="8"/>
    <n v="160"/>
  </r>
  <r>
    <n v="737489"/>
    <s v="Mobile"/>
    <x v="1"/>
    <s v="Delivered"/>
    <d v="2019-03-08T15:53:31"/>
    <d v="2019-03-11T15:53:31"/>
    <d v="2019-03-15T15:53:31"/>
    <n v="37"/>
    <n v="122"/>
    <x v="4"/>
    <x v="7"/>
    <x v="0"/>
    <x v="0"/>
    <n v="-4"/>
    <n v="3"/>
    <n v="159"/>
  </r>
  <r>
    <n v="551803"/>
    <s v="Laptop"/>
    <x v="1"/>
    <s v="Delivered"/>
    <d v="2019-03-08T15:55:02"/>
    <d v="2019-03-13T15:55:02"/>
    <d v="2019-03-14T15:55:02"/>
    <n v="37"/>
    <n v="112"/>
    <x v="2"/>
    <x v="2"/>
    <x v="0"/>
    <x v="0"/>
    <n v="-1"/>
    <n v="5"/>
    <n v="149"/>
  </r>
  <r>
    <n v="741184"/>
    <s v="Tablet"/>
    <x v="0"/>
    <s v="Delivered"/>
    <d v="2019-03-08T15:55:11"/>
    <d v="2019-03-17T15:55:11"/>
    <d v="2019-03-14T15:55:11"/>
    <n v="40"/>
    <n v="121"/>
    <x v="4"/>
    <x v="5"/>
    <x v="0"/>
    <x v="1"/>
    <n v="3"/>
    <n v="9"/>
    <n v="161"/>
  </r>
  <r>
    <n v="849923"/>
    <s v="PC"/>
    <x v="1"/>
    <s v="Delivered"/>
    <d v="2019-03-08T16:09:17"/>
    <d v="2019-03-10T16:09:17"/>
    <d v="2019-03-14T16:09:17"/>
    <n v="69"/>
    <n v="93"/>
    <x v="1"/>
    <x v="6"/>
    <x v="0"/>
    <x v="1"/>
    <n v="-4"/>
    <n v="2"/>
    <n v="162"/>
  </r>
  <r>
    <n v="836401"/>
    <s v="PC"/>
    <x v="1"/>
    <s v="Delivered"/>
    <d v="2019-03-08T16:12:49"/>
    <d v="2019-03-13T16:12:49"/>
    <d v="2019-03-13T16:12:49"/>
    <n v="74"/>
    <n v="89"/>
    <x v="1"/>
    <x v="6"/>
    <x v="0"/>
    <x v="1"/>
    <n v="0"/>
    <n v="5"/>
    <n v="163"/>
  </r>
  <r>
    <n v="460308"/>
    <s v="PC"/>
    <x v="0"/>
    <s v="Delivered"/>
    <d v="2019-03-08T16:30:21"/>
    <d v="2019-03-13T16:30:21"/>
    <d v="2019-03-12T16:30:21"/>
    <n v="0"/>
    <n v="126"/>
    <x v="3"/>
    <x v="9"/>
    <x v="1"/>
    <x v="1"/>
    <n v="1"/>
    <n v="5"/>
    <n v="126"/>
  </r>
  <r>
    <n v="647923"/>
    <s v="Laptop"/>
    <x v="0"/>
    <s v="Delivered"/>
    <d v="2019-03-08T16:32:02"/>
    <d v="2019-03-14T16:32:02"/>
    <d v="2019-03-13T16:32:02"/>
    <n v="29"/>
    <n v="127"/>
    <x v="0"/>
    <x v="0"/>
    <x v="0"/>
    <x v="0"/>
    <n v="1"/>
    <n v="6"/>
    <n v="156"/>
  </r>
  <r>
    <n v="985671"/>
    <s v="Gaming Console"/>
    <x v="0"/>
    <s v="Delivered"/>
    <d v="2019-03-08T16:32:46"/>
    <d v="2019-03-11T16:32:46"/>
    <d v="2019-03-14T16:32:46"/>
    <n v="44"/>
    <n v="109"/>
    <x v="1"/>
    <x v="1"/>
    <x v="0"/>
    <x v="0"/>
    <n v="-3"/>
    <n v="3"/>
    <n v="153"/>
  </r>
  <r>
    <n v="768910"/>
    <s v="Mobile"/>
    <x v="0"/>
    <s v="Delivered"/>
    <d v="2019-03-08T16:40:35"/>
    <d v="2019-03-16T16:40:35"/>
    <d v="2019-03-13T16:40:35"/>
    <n v="72"/>
    <n v="100"/>
    <x v="4"/>
    <x v="5"/>
    <x v="0"/>
    <x v="1"/>
    <n v="3"/>
    <n v="8"/>
    <n v="172"/>
  </r>
  <r>
    <n v="532522"/>
    <s v="Gaming Console"/>
    <x v="0"/>
    <s v="Delivered"/>
    <d v="2019-03-08T16:42:17"/>
    <d v="2019-03-11T16:42:17"/>
    <d v="2019-03-11T16:42:17"/>
    <n v="33"/>
    <n v="122"/>
    <x v="0"/>
    <x v="0"/>
    <x v="0"/>
    <x v="0"/>
    <n v="0"/>
    <n v="3"/>
    <n v="155"/>
  </r>
  <r>
    <n v="485088"/>
    <s v="PC"/>
    <x v="1"/>
    <s v="Delivered"/>
    <d v="2019-03-08T16:44:44"/>
    <d v="2019-03-15T16:44:44"/>
    <d v="2019-03-11T16:44:44"/>
    <n v="49"/>
    <n v="127"/>
    <x v="4"/>
    <x v="7"/>
    <x v="0"/>
    <x v="1"/>
    <n v="4"/>
    <n v="7"/>
    <n v="176"/>
  </r>
  <r>
    <n v="835666"/>
    <s v="Mobile"/>
    <x v="1"/>
    <s v="Delivered"/>
    <d v="2019-03-08T16:53:12"/>
    <d v="2019-03-10T16:53:12"/>
    <d v="2019-03-13T16:53:12"/>
    <n v="30"/>
    <n v="108"/>
    <x v="2"/>
    <x v="2"/>
    <x v="0"/>
    <x v="0"/>
    <n v="-3"/>
    <n v="2"/>
    <n v="138"/>
  </r>
  <r>
    <n v="324494"/>
    <s v="Laptop"/>
    <x v="1"/>
    <s v="Delivered"/>
    <d v="2019-03-08T17:11:15"/>
    <d v="2019-03-11T17:11:15"/>
    <d v="2019-03-15T17:11:15"/>
    <n v="84"/>
    <n v="110"/>
    <x v="3"/>
    <x v="4"/>
    <x v="0"/>
    <x v="1"/>
    <n v="-4"/>
    <n v="3"/>
    <n v="194"/>
  </r>
  <r>
    <n v="5605"/>
    <s v="Laptop"/>
    <x v="1"/>
    <s v="Delivered"/>
    <d v="2019-03-08T17:12:30"/>
    <d v="2019-03-12T17:12:30"/>
    <d v="2019-03-14T17:12:30"/>
    <n v="32"/>
    <n v="107"/>
    <x v="1"/>
    <x v="6"/>
    <x v="0"/>
    <x v="0"/>
    <n v="-2"/>
    <n v="4"/>
    <n v="139"/>
  </r>
  <r>
    <n v="84705"/>
    <s v="PC"/>
    <x v="0"/>
    <s v="Delivered"/>
    <d v="2019-03-08T17:12:54"/>
    <d v="2019-03-14T17:12:54"/>
    <d v="2019-03-14T17:12:54"/>
    <n v="78"/>
    <n v="92"/>
    <x v="1"/>
    <x v="1"/>
    <x v="0"/>
    <x v="1"/>
    <n v="0"/>
    <n v="6"/>
    <n v="170"/>
  </r>
  <r>
    <n v="924103"/>
    <s v="Gaming Console"/>
    <x v="0"/>
    <s v="Delivered"/>
    <d v="2019-03-08T17:14:11"/>
    <d v="2019-03-11T17:14:11"/>
    <d v="2019-03-13T17:14:11"/>
    <n v="35"/>
    <n v="105"/>
    <x v="1"/>
    <x v="1"/>
    <x v="0"/>
    <x v="0"/>
    <n v="-2"/>
    <n v="3"/>
    <n v="140"/>
  </r>
  <r>
    <n v="702899"/>
    <s v="Laptop"/>
    <x v="1"/>
    <s v="Delivered"/>
    <d v="2019-03-08T17:14:37"/>
    <d v="2019-03-08T17:14:37"/>
    <d v="2019-03-14T17:14:37"/>
    <n v="0"/>
    <n v="108"/>
    <x v="0"/>
    <x v="3"/>
    <x v="1"/>
    <x v="1"/>
    <n v="-6"/>
    <n v="0"/>
    <n v="108"/>
  </r>
  <r>
    <n v="835191"/>
    <s v="Laptop"/>
    <x v="1"/>
    <s v="Delivered"/>
    <d v="2019-03-08T17:24:56"/>
    <d v="2019-03-10T17:24:56"/>
    <d v="2019-03-12T17:24:56"/>
    <n v="79"/>
    <n v="101"/>
    <x v="3"/>
    <x v="4"/>
    <x v="0"/>
    <x v="1"/>
    <n v="-2"/>
    <n v="2"/>
    <n v="180"/>
  </r>
  <r>
    <n v="69811"/>
    <s v="Mobile"/>
    <x v="0"/>
    <s v="Delivered"/>
    <d v="2019-03-08T17:27:30"/>
    <d v="2019-03-16T17:27:30"/>
    <d v="2019-03-11T17:27:30"/>
    <n v="43"/>
    <n v="109"/>
    <x v="1"/>
    <x v="1"/>
    <x v="0"/>
    <x v="0"/>
    <n v="5"/>
    <n v="8"/>
    <n v="152"/>
  </r>
  <r>
    <n v="652394"/>
    <s v="PC"/>
    <x v="1"/>
    <s v="Delivered"/>
    <d v="2019-03-08T17:30:58"/>
    <d v="2019-03-10T17:30:58"/>
    <d v="2019-03-11T17:30:58"/>
    <n v="86"/>
    <n v="86"/>
    <x v="1"/>
    <x v="6"/>
    <x v="0"/>
    <x v="1"/>
    <n v="-1"/>
    <n v="2"/>
    <n v="172"/>
  </r>
  <r>
    <n v="519807"/>
    <s v="Mobile"/>
    <x v="0"/>
    <s v="Delivered"/>
    <d v="2019-03-08T17:36:01"/>
    <d v="2019-03-12T17:36:01"/>
    <d v="2019-03-13T17:36:01"/>
    <n v="0"/>
    <n v="109"/>
    <x v="3"/>
    <x v="9"/>
    <x v="1"/>
    <x v="1"/>
    <n v="-1"/>
    <n v="4"/>
    <n v="109"/>
  </r>
  <r>
    <n v="11905"/>
    <s v="PC"/>
    <x v="0"/>
    <s v="Delivered"/>
    <d v="2019-03-08T17:39:07"/>
    <d v="2019-03-12T17:39:07"/>
    <d v="2019-03-15T17:39:07"/>
    <n v="43"/>
    <n v="125"/>
    <x v="0"/>
    <x v="0"/>
    <x v="0"/>
    <x v="0"/>
    <n v="-3"/>
    <n v="4"/>
    <n v="168"/>
  </r>
  <r>
    <n v="197518"/>
    <s v="Tablet"/>
    <x v="1"/>
    <s v="Delivered"/>
    <d v="2019-03-08T17:40:04"/>
    <d v="2019-03-15T17:40:04"/>
    <d v="2019-03-13T17:40:04"/>
    <n v="76"/>
    <n v="95"/>
    <x v="2"/>
    <x v="2"/>
    <x v="0"/>
    <x v="1"/>
    <n v="2"/>
    <n v="7"/>
    <n v="171"/>
  </r>
  <r>
    <n v="517745"/>
    <s v="Mobile"/>
    <x v="0"/>
    <s v="Delivered"/>
    <d v="2019-03-08T17:41:15"/>
    <d v="2019-03-17T17:41:15"/>
    <d v="2019-03-15T17:41:15"/>
    <n v="40"/>
    <n v="128"/>
    <x v="0"/>
    <x v="0"/>
    <x v="0"/>
    <x v="0"/>
    <n v="2"/>
    <n v="9"/>
    <n v="168"/>
  </r>
  <r>
    <n v="436504"/>
    <s v="Laptop"/>
    <x v="1"/>
    <s v="Delivered"/>
    <d v="2019-03-08T17:43:08"/>
    <d v="2019-03-10T17:43:08"/>
    <d v="2019-03-14T17:43:08"/>
    <n v="40"/>
    <n v="121"/>
    <x v="3"/>
    <x v="4"/>
    <x v="0"/>
    <x v="1"/>
    <n v="-4"/>
    <n v="2"/>
    <n v="161"/>
  </r>
  <r>
    <n v="779404"/>
    <s v="Tablet"/>
    <x v="0"/>
    <s v="Delivered"/>
    <d v="2019-03-08T17:55:22"/>
    <d v="2019-03-15T17:55:22"/>
    <d v="2019-03-13T17:55:22"/>
    <n v="28"/>
    <n v="122"/>
    <x v="4"/>
    <x v="5"/>
    <x v="0"/>
    <x v="1"/>
    <n v="2"/>
    <n v="7"/>
    <n v="150"/>
  </r>
  <r>
    <n v="195010"/>
    <s v="Mobile"/>
    <x v="0"/>
    <s v="Delivered"/>
    <d v="2019-03-08T17:59:16"/>
    <d v="2019-03-11T17:59:16"/>
    <d v="2019-03-13T17:59:16"/>
    <n v="30"/>
    <n v="112"/>
    <x v="1"/>
    <x v="1"/>
    <x v="0"/>
    <x v="0"/>
    <n v="-2"/>
    <n v="3"/>
    <n v="142"/>
  </r>
  <r>
    <n v="344461"/>
    <s v="Laptop"/>
    <x v="1"/>
    <s v="Delivered"/>
    <d v="2019-03-08T18:00:05"/>
    <d v="2019-03-14T18:00:05"/>
    <d v="2019-03-15T18:00:05"/>
    <n v="74"/>
    <n v="105"/>
    <x v="3"/>
    <x v="4"/>
    <x v="0"/>
    <x v="1"/>
    <n v="-1"/>
    <n v="6"/>
    <n v="179"/>
  </r>
  <r>
    <n v="272531"/>
    <s v="Laptop"/>
    <x v="1"/>
    <s v="Delivered"/>
    <d v="2019-03-08T18:02:58"/>
    <d v="2019-03-10T18:02:58"/>
    <d v="2019-03-13T18:02:58"/>
    <n v="64"/>
    <n v="90"/>
    <x v="1"/>
    <x v="6"/>
    <x v="0"/>
    <x v="1"/>
    <n v="-3"/>
    <n v="2"/>
    <n v="154"/>
  </r>
  <r>
    <n v="292338"/>
    <s v="Mobile"/>
    <x v="0"/>
    <s v="Delivered"/>
    <d v="2019-03-08T18:06:26"/>
    <d v="2019-03-10T18:06:26"/>
    <d v="2019-03-12T18:06:26"/>
    <n v="78"/>
    <n v="110"/>
    <x v="0"/>
    <x v="0"/>
    <x v="0"/>
    <x v="1"/>
    <n v="-2"/>
    <n v="2"/>
    <n v="188"/>
  </r>
  <r>
    <n v="127139"/>
    <s v="TV - 50 in"/>
    <x v="1"/>
    <s v="Delivered"/>
    <d v="2019-03-08T18:20:12"/>
    <d v="2019-03-15T18:20:12"/>
    <d v="2019-03-15T18:20:12"/>
    <n v="42"/>
    <n v="112"/>
    <x v="1"/>
    <x v="6"/>
    <x v="0"/>
    <x v="0"/>
    <n v="0"/>
    <n v="7"/>
    <n v="154"/>
  </r>
  <r>
    <n v="41093"/>
    <s v="Mobile"/>
    <x v="1"/>
    <s v="Delivered"/>
    <d v="2019-03-08T18:25:04"/>
    <d v="2019-03-10T18:25:04"/>
    <d v="2019-03-13T18:25:04"/>
    <n v="0"/>
    <n v="121"/>
    <x v="0"/>
    <x v="3"/>
    <x v="1"/>
    <x v="0"/>
    <n v="-3"/>
    <n v="2"/>
    <n v="121"/>
  </r>
  <r>
    <n v="679117"/>
    <s v="Laptop"/>
    <x v="0"/>
    <s v="Delivered"/>
    <d v="2019-03-08T18:26:54"/>
    <d v="2019-03-14T18:26:54"/>
    <d v="2019-03-15T18:26:54"/>
    <n v="67"/>
    <n v="104"/>
    <x v="0"/>
    <x v="0"/>
    <x v="0"/>
    <x v="1"/>
    <n v="-1"/>
    <n v="6"/>
    <n v="171"/>
  </r>
  <r>
    <n v="486649"/>
    <s v="Tablet"/>
    <x v="0"/>
    <s v="Delivered"/>
    <d v="2019-03-08T18:27:21"/>
    <d v="2019-03-15T18:27:21"/>
    <d v="2019-03-11T18:27:21"/>
    <n v="48"/>
    <n v="127"/>
    <x v="0"/>
    <x v="0"/>
    <x v="0"/>
    <x v="0"/>
    <n v="4"/>
    <n v="7"/>
    <n v="175"/>
  </r>
  <r>
    <n v="427124"/>
    <s v="PC"/>
    <x v="1"/>
    <s v="Delivered"/>
    <d v="2019-03-08T18:47:06"/>
    <d v="2019-03-19T18:47:06"/>
    <d v="2019-03-13T18:47:06"/>
    <n v="64"/>
    <n v="106"/>
    <x v="4"/>
    <x v="7"/>
    <x v="0"/>
    <x v="1"/>
    <n v="6"/>
    <n v="11"/>
    <n v="170"/>
  </r>
  <r>
    <n v="439516"/>
    <s v="Laptop"/>
    <x v="0"/>
    <s v="Delivered"/>
    <d v="2019-03-08T18:50:02"/>
    <d v="2019-03-14T18:50:02"/>
    <d v="2019-03-11T18:50:02"/>
    <n v="83"/>
    <n v="94"/>
    <x v="1"/>
    <x v="1"/>
    <x v="0"/>
    <x v="1"/>
    <n v="3"/>
    <n v="6"/>
    <n v="177"/>
  </r>
  <r>
    <n v="103390"/>
    <s v="PC"/>
    <x v="1"/>
    <s v="Delivered"/>
    <d v="2019-03-08T18:54:48"/>
    <d v="2019-03-12T18:54:48"/>
    <d v="2019-03-13T18:54:48"/>
    <n v="76"/>
    <n v="107"/>
    <x v="3"/>
    <x v="4"/>
    <x v="0"/>
    <x v="1"/>
    <n v="-1"/>
    <n v="4"/>
    <n v="183"/>
  </r>
  <r>
    <n v="289587"/>
    <s v="Laptop"/>
    <x v="1"/>
    <s v="Delivered"/>
    <d v="2019-03-08T18:58:48"/>
    <d v="2019-03-11T18:58:48"/>
    <d v="2019-03-15T18:58:48"/>
    <n v="38"/>
    <n v="108"/>
    <x v="1"/>
    <x v="6"/>
    <x v="0"/>
    <x v="0"/>
    <n v="-4"/>
    <n v="3"/>
    <n v="146"/>
  </r>
  <r>
    <n v="60254"/>
    <s v="Tablet"/>
    <x v="1"/>
    <s v="Delivered"/>
    <d v="2019-03-08T18:59:30"/>
    <d v="2019-03-15T18:59:30"/>
    <d v="2019-03-11T18:59:30"/>
    <n v="42"/>
    <n v="121"/>
    <x v="3"/>
    <x v="4"/>
    <x v="0"/>
    <x v="0"/>
    <n v="4"/>
    <n v="7"/>
    <n v="163"/>
  </r>
  <r>
    <n v="34816"/>
    <s v="Mobile"/>
    <x v="0"/>
    <s v="Delivered"/>
    <d v="2019-03-08T19:02:16"/>
    <d v="2019-03-12T19:02:16"/>
    <d v="2019-03-12T19:02:16"/>
    <n v="65"/>
    <n v="109"/>
    <x v="4"/>
    <x v="5"/>
    <x v="0"/>
    <x v="1"/>
    <n v="0"/>
    <n v="4"/>
    <n v="174"/>
  </r>
  <r>
    <n v="685596"/>
    <s v="Mobile"/>
    <x v="1"/>
    <s v="Delivered"/>
    <d v="2019-03-08T19:02:25"/>
    <d v="2019-03-13T19:02:25"/>
    <d v="2019-03-14T19:02:25"/>
    <n v="85"/>
    <n v="100"/>
    <x v="3"/>
    <x v="4"/>
    <x v="0"/>
    <x v="1"/>
    <n v="-1"/>
    <n v="5"/>
    <n v="185"/>
  </r>
  <r>
    <n v="853817"/>
    <s v="Laptop"/>
    <x v="0"/>
    <s v="Delivered"/>
    <d v="2019-03-08T19:04:14"/>
    <d v="2019-03-10T19:04:14"/>
    <d v="2019-03-14T19:04:14"/>
    <n v="44"/>
    <n v="129"/>
    <x v="4"/>
    <x v="5"/>
    <x v="0"/>
    <x v="0"/>
    <n v="-4"/>
    <n v="2"/>
    <n v="173"/>
  </r>
  <r>
    <n v="637949"/>
    <s v="TV - 50 in"/>
    <x v="1"/>
    <s v="Delivered"/>
    <d v="2019-03-08T19:14:43"/>
    <d v="2019-03-14T19:14:43"/>
    <d v="2019-03-14T19:14:43"/>
    <n v="42"/>
    <n v="127"/>
    <x v="4"/>
    <x v="7"/>
    <x v="0"/>
    <x v="0"/>
    <n v="0"/>
    <n v="6"/>
    <n v="169"/>
  </r>
  <r>
    <n v="22857"/>
    <s v="Laptop"/>
    <x v="1"/>
    <s v="Delivered"/>
    <d v="2019-03-08T19:33:53"/>
    <d v="2019-03-15T19:33:53"/>
    <d v="2019-03-11T19:33:53"/>
    <n v="41"/>
    <n v="123"/>
    <x v="4"/>
    <x v="7"/>
    <x v="0"/>
    <x v="0"/>
    <n v="4"/>
    <n v="7"/>
    <n v="164"/>
  </r>
  <r>
    <n v="315330"/>
    <s v="Laptop"/>
    <x v="0"/>
    <s v="Delivered"/>
    <d v="2019-03-08T19:34:00"/>
    <d v="2019-03-16T19:34:00"/>
    <d v="2019-03-11T19:34:00"/>
    <n v="44"/>
    <n v="125"/>
    <x v="0"/>
    <x v="0"/>
    <x v="0"/>
    <x v="0"/>
    <n v="5"/>
    <n v="8"/>
    <n v="169"/>
  </r>
  <r>
    <n v="151511"/>
    <s v="Laptop"/>
    <x v="1"/>
    <s v="Delivered"/>
    <d v="2019-03-08T19:41:46"/>
    <d v="2019-03-14T19:41:46"/>
    <d v="2019-03-11T19:41:46"/>
    <n v="42"/>
    <n v="122"/>
    <x v="3"/>
    <x v="4"/>
    <x v="0"/>
    <x v="0"/>
    <n v="3"/>
    <n v="6"/>
    <n v="164"/>
  </r>
  <r>
    <n v="275913"/>
    <s v="Laptop"/>
    <x v="1"/>
    <s v="Delivered"/>
    <d v="2019-03-08T19:42:27"/>
    <d v="2019-03-12T19:42:27"/>
    <d v="2019-03-12T19:42:27"/>
    <n v="84"/>
    <n v="89"/>
    <x v="1"/>
    <x v="6"/>
    <x v="0"/>
    <x v="1"/>
    <n v="0"/>
    <n v="4"/>
    <n v="173"/>
  </r>
  <r>
    <n v="671996"/>
    <s v="Mobile"/>
    <x v="1"/>
    <s v="Delivered"/>
    <d v="2019-03-08T19:43:58"/>
    <d v="2019-03-12T19:43:58"/>
    <d v="2019-03-14T19:43:58"/>
    <n v="56"/>
    <n v="90"/>
    <x v="1"/>
    <x v="6"/>
    <x v="0"/>
    <x v="1"/>
    <n v="-2"/>
    <n v="4"/>
    <n v="146"/>
  </r>
  <r>
    <n v="278393"/>
    <s v="Laptop"/>
    <x v="1"/>
    <s v="Delivered"/>
    <d v="2019-03-08T19:52:15"/>
    <d v="2019-03-10T19:52:15"/>
    <d v="2019-03-13T19:52:15"/>
    <n v="30"/>
    <n v="128"/>
    <x v="4"/>
    <x v="7"/>
    <x v="0"/>
    <x v="0"/>
    <n v="-3"/>
    <n v="2"/>
    <n v="158"/>
  </r>
  <r>
    <n v="950748"/>
    <s v="Mobile"/>
    <x v="1"/>
    <s v="Delivered"/>
    <d v="2019-03-08T19:54:16"/>
    <d v="2019-03-14T19:54:16"/>
    <d v="2019-03-13T19:54:16"/>
    <n v="72"/>
    <n v="101"/>
    <x v="4"/>
    <x v="7"/>
    <x v="0"/>
    <x v="1"/>
    <n v="1"/>
    <n v="6"/>
    <n v="173"/>
  </r>
  <r>
    <n v="600137"/>
    <s v="Laptop"/>
    <x v="1"/>
    <s v="Delivered"/>
    <d v="2019-03-08T19:56:15"/>
    <d v="2019-03-10T19:56:15"/>
    <d v="2019-03-15T19:56:15"/>
    <n v="65"/>
    <n v="101"/>
    <x v="3"/>
    <x v="4"/>
    <x v="0"/>
    <x v="1"/>
    <n v="-5"/>
    <n v="2"/>
    <n v="166"/>
  </r>
  <r>
    <n v="190170"/>
    <s v="Mobile"/>
    <x v="0"/>
    <s v="Delivered"/>
    <d v="2019-03-08T19:58:06"/>
    <d v="2019-03-13T19:58:06"/>
    <d v="2019-03-13T19:58:06"/>
    <n v="33"/>
    <n v="106"/>
    <x v="1"/>
    <x v="1"/>
    <x v="0"/>
    <x v="0"/>
    <n v="0"/>
    <n v="5"/>
    <n v="139"/>
  </r>
  <r>
    <n v="798376"/>
    <s v="Mobile"/>
    <x v="1"/>
    <s v="Delivered"/>
    <d v="2019-03-08T20:04:59"/>
    <d v="2019-03-16T20:04:59"/>
    <d v="2019-03-13T20:04:59"/>
    <n v="41"/>
    <n v="109"/>
    <x v="2"/>
    <x v="2"/>
    <x v="0"/>
    <x v="1"/>
    <n v="3"/>
    <n v="8"/>
    <n v="150"/>
  </r>
  <r>
    <n v="891134"/>
    <s v="Mobile"/>
    <x v="0"/>
    <s v="Delivered"/>
    <d v="2019-03-08T20:09:33"/>
    <d v="2019-03-12T20:09:33"/>
    <d v="2019-03-11T20:09:33"/>
    <n v="48"/>
    <n v="108"/>
    <x v="1"/>
    <x v="1"/>
    <x v="0"/>
    <x v="0"/>
    <n v="1"/>
    <n v="4"/>
    <n v="156"/>
  </r>
  <r>
    <n v="412953"/>
    <s v="Tablet"/>
    <x v="1"/>
    <s v="Delivered"/>
    <d v="2019-03-08T20:13:28"/>
    <d v="2019-03-15T20:13:28"/>
    <d v="2019-03-14T20:13:28"/>
    <n v="45"/>
    <n v="108"/>
    <x v="1"/>
    <x v="6"/>
    <x v="0"/>
    <x v="0"/>
    <n v="1"/>
    <n v="7"/>
    <n v="153"/>
  </r>
  <r>
    <n v="157671"/>
    <s v="TV - 40 in"/>
    <x v="1"/>
    <s v="Delivered"/>
    <d v="2019-03-08T20:33:17"/>
    <d v="2019-03-13T20:33:17"/>
    <d v="2019-03-11T20:33:17"/>
    <n v="79"/>
    <n v="86"/>
    <x v="1"/>
    <x v="6"/>
    <x v="0"/>
    <x v="1"/>
    <n v="2"/>
    <n v="5"/>
    <n v="165"/>
  </r>
  <r>
    <n v="179200"/>
    <s v="TV - 32 in"/>
    <x v="1"/>
    <s v="Delivered"/>
    <d v="2019-03-08T20:49:37"/>
    <d v="2019-03-19T20:49:37"/>
    <d v="2019-03-11T20:49:37"/>
    <n v="43"/>
    <n v="128"/>
    <x v="4"/>
    <x v="7"/>
    <x v="0"/>
    <x v="1"/>
    <n v="8"/>
    <n v="11"/>
    <n v="171"/>
  </r>
  <r>
    <n v="516682"/>
    <s v="Mobile"/>
    <x v="0"/>
    <s v="Delivered"/>
    <d v="2019-03-08T20:54:08"/>
    <d v="2019-03-16T20:54:08"/>
    <d v="2019-03-15T20:54:08"/>
    <n v="33"/>
    <n v="113"/>
    <x v="1"/>
    <x v="1"/>
    <x v="0"/>
    <x v="0"/>
    <n v="1"/>
    <n v="8"/>
    <n v="146"/>
  </r>
  <r>
    <n v="734594"/>
    <s v="Tablet"/>
    <x v="1"/>
    <s v="Delivered"/>
    <d v="2019-03-08T21:02:51"/>
    <d v="2019-03-15T21:02:51"/>
    <d v="2019-03-13T21:02:51"/>
    <n v="44"/>
    <n v="120"/>
    <x v="3"/>
    <x v="4"/>
    <x v="0"/>
    <x v="0"/>
    <n v="2"/>
    <n v="7"/>
    <n v="164"/>
  </r>
  <r>
    <n v="298859"/>
    <s v="Mobile"/>
    <x v="1"/>
    <s v="Delivered"/>
    <d v="2019-03-08T21:12:07"/>
    <d v="2019-03-13T21:12:07"/>
    <d v="2019-03-14T21:12:07"/>
    <n v="0"/>
    <n v="122"/>
    <x v="0"/>
    <x v="3"/>
    <x v="1"/>
    <x v="0"/>
    <n v="-1"/>
    <n v="5"/>
    <n v="122"/>
  </r>
  <r>
    <n v="877229"/>
    <s v="Mobile"/>
    <x v="1"/>
    <s v="Delivered"/>
    <d v="2019-03-08T21:27:43"/>
    <d v="2019-03-15T21:27:43"/>
    <d v="2019-03-13T21:27:43"/>
    <n v="30"/>
    <n v="114"/>
    <x v="1"/>
    <x v="6"/>
    <x v="0"/>
    <x v="0"/>
    <n v="2"/>
    <n v="7"/>
    <n v="144"/>
  </r>
  <r>
    <n v="779948"/>
    <s v="Gaming Console"/>
    <x v="1"/>
    <s v="Delivered"/>
    <d v="2019-03-08T21:28:48"/>
    <d v="2019-03-10T21:28:48"/>
    <d v="2019-03-12T21:28:48"/>
    <n v="39"/>
    <n v="107"/>
    <x v="1"/>
    <x v="6"/>
    <x v="0"/>
    <x v="1"/>
    <n v="-2"/>
    <n v="2"/>
    <n v="146"/>
  </r>
  <r>
    <n v="614312"/>
    <s v="PC"/>
    <x v="0"/>
    <s v="Delivered"/>
    <d v="2019-03-08T21:34:23"/>
    <d v="2019-03-12T21:34:23"/>
    <d v="2019-03-12T21:34:23"/>
    <n v="49"/>
    <n v="129"/>
    <x v="0"/>
    <x v="0"/>
    <x v="0"/>
    <x v="1"/>
    <n v="0"/>
    <n v="4"/>
    <n v="178"/>
  </r>
  <r>
    <n v="697641"/>
    <s v="Tablet"/>
    <x v="0"/>
    <s v="Delivered"/>
    <d v="2019-03-08T21:44:26"/>
    <d v="2019-03-08T21:44:26"/>
    <d v="2019-03-15T21:44:26"/>
    <n v="0"/>
    <n v="125"/>
    <x v="3"/>
    <x v="9"/>
    <x v="1"/>
    <x v="0"/>
    <n v="-7"/>
    <n v="0"/>
    <n v="125"/>
  </r>
  <r>
    <n v="350351"/>
    <s v="Laptop"/>
    <x v="0"/>
    <s v="Delivered"/>
    <d v="2019-03-08T21:45:02"/>
    <d v="2019-03-16T21:45:02"/>
    <d v="2019-03-11T21:45:02"/>
    <n v="48"/>
    <n v="123"/>
    <x v="0"/>
    <x v="0"/>
    <x v="0"/>
    <x v="0"/>
    <n v="5"/>
    <n v="8"/>
    <n v="171"/>
  </r>
  <r>
    <n v="10498"/>
    <s v="PC"/>
    <x v="0"/>
    <s v="Delivered"/>
    <d v="2019-03-08T21:45:21"/>
    <d v="2019-03-13T21:45:21"/>
    <d v="2019-03-11T21:45:21"/>
    <n v="40"/>
    <n v="128"/>
    <x v="0"/>
    <x v="0"/>
    <x v="0"/>
    <x v="0"/>
    <n v="2"/>
    <n v="5"/>
    <n v="168"/>
  </r>
  <r>
    <n v="803366"/>
    <s v="TV - 32 in"/>
    <x v="1"/>
    <s v="Delivered"/>
    <d v="2019-03-08T21:45:43"/>
    <d v="2019-03-10T21:45:43"/>
    <d v="2019-03-13T21:45:43"/>
    <n v="34"/>
    <n v="105"/>
    <x v="2"/>
    <x v="2"/>
    <x v="0"/>
    <x v="0"/>
    <n v="-3"/>
    <n v="2"/>
    <n v="139"/>
  </r>
  <r>
    <n v="368320"/>
    <s v="Laptop"/>
    <x v="0"/>
    <s v="Delivered"/>
    <d v="2019-03-08T21:48:20"/>
    <d v="2019-03-16T21:48:20"/>
    <d v="2019-03-12T21:48:20"/>
    <n v="71"/>
    <n v="105"/>
    <x v="4"/>
    <x v="5"/>
    <x v="0"/>
    <x v="1"/>
    <n v="4"/>
    <n v="8"/>
    <n v="176"/>
  </r>
  <r>
    <n v="190989"/>
    <s v="TV - 40 in"/>
    <x v="0"/>
    <s v="Delivered"/>
    <d v="2019-03-08T21:51:43"/>
    <d v="2019-03-08T21:51:43"/>
    <d v="2019-03-14T21:51:43"/>
    <n v="0"/>
    <n v="129"/>
    <x v="3"/>
    <x v="9"/>
    <x v="1"/>
    <x v="0"/>
    <n v="-6"/>
    <n v="0"/>
    <n v="129"/>
  </r>
  <r>
    <n v="687710"/>
    <s v="Laptop"/>
    <x v="1"/>
    <s v="Delivered"/>
    <d v="2019-03-08T21:53:21"/>
    <d v="2019-03-08T21:53:21"/>
    <d v="2019-03-15T21:53:21"/>
    <n v="0"/>
    <n v="102"/>
    <x v="0"/>
    <x v="3"/>
    <x v="1"/>
    <x v="1"/>
    <n v="-7"/>
    <n v="0"/>
    <n v="102"/>
  </r>
  <r>
    <n v="382667"/>
    <s v="Laptop"/>
    <x v="0"/>
    <s v="Delivered"/>
    <d v="2019-03-08T22:06:33"/>
    <d v="2019-03-14T22:06:33"/>
    <d v="2019-03-15T22:06:33"/>
    <n v="32"/>
    <n v="121"/>
    <x v="0"/>
    <x v="0"/>
    <x v="0"/>
    <x v="0"/>
    <n v="-1"/>
    <n v="6"/>
    <n v="153"/>
  </r>
  <r>
    <n v="798873"/>
    <s v="Mobile"/>
    <x v="0"/>
    <s v="Delivered"/>
    <d v="2019-03-08T22:06:53"/>
    <d v="2019-03-10T22:06:53"/>
    <d v="2019-03-14T22:06:53"/>
    <n v="68"/>
    <n v="102"/>
    <x v="0"/>
    <x v="0"/>
    <x v="0"/>
    <x v="1"/>
    <n v="-4"/>
    <n v="2"/>
    <n v="170"/>
  </r>
  <r>
    <n v="598117"/>
    <s v="PC"/>
    <x v="0"/>
    <s v="Delivered"/>
    <d v="2019-03-08T22:11:25"/>
    <d v="2019-03-10T22:11:25"/>
    <d v="2019-03-12T22:11:25"/>
    <n v="49"/>
    <n v="121"/>
    <x v="4"/>
    <x v="5"/>
    <x v="0"/>
    <x v="0"/>
    <n v="-2"/>
    <n v="2"/>
    <n v="170"/>
  </r>
  <r>
    <n v="143775"/>
    <s v="TV - 40 in"/>
    <x v="1"/>
    <s v="Delivered"/>
    <d v="2019-03-08T22:11:42"/>
    <d v="2019-03-13T22:11:42"/>
    <d v="2019-03-13T22:11:42"/>
    <n v="26"/>
    <n v="105"/>
    <x v="1"/>
    <x v="6"/>
    <x v="0"/>
    <x v="0"/>
    <n v="0"/>
    <n v="5"/>
    <n v="131"/>
  </r>
  <r>
    <n v="755862"/>
    <s v="Laptop"/>
    <x v="0"/>
    <s v="Delivered"/>
    <d v="2019-03-08T22:25:17"/>
    <d v="2019-03-10T22:25:17"/>
    <d v="2019-03-14T22:25:17"/>
    <n v="25"/>
    <n v="114"/>
    <x v="2"/>
    <x v="8"/>
    <x v="0"/>
    <x v="0"/>
    <n v="-4"/>
    <n v="2"/>
    <n v="139"/>
  </r>
  <r>
    <n v="394440"/>
    <s v="Gaming Console"/>
    <x v="0"/>
    <s v="Delivered"/>
    <d v="2019-03-08T22:25:50"/>
    <d v="2019-03-13T22:25:50"/>
    <d v="2019-03-11T22:25:50"/>
    <n v="0"/>
    <n v="121"/>
    <x v="3"/>
    <x v="9"/>
    <x v="1"/>
    <x v="1"/>
    <n v="2"/>
    <n v="5"/>
    <n v="121"/>
  </r>
  <r>
    <n v="111849"/>
    <s v="Mobile"/>
    <x v="1"/>
    <s v="Delivered"/>
    <d v="2019-03-08T22:28:09"/>
    <d v="2019-03-09T22:28:09"/>
    <d v="2019-03-11T22:28:09"/>
    <n v="0"/>
    <n v="126"/>
    <x v="0"/>
    <x v="3"/>
    <x v="1"/>
    <x v="0"/>
    <n v="-2"/>
    <n v="1"/>
    <n v="126"/>
  </r>
  <r>
    <n v="310387"/>
    <s v="PC"/>
    <x v="1"/>
    <s v="Delivered"/>
    <d v="2019-03-08T22:30:48"/>
    <d v="2019-03-12T22:30:48"/>
    <d v="2019-03-12T22:30:48"/>
    <n v="29"/>
    <n v="113"/>
    <x v="1"/>
    <x v="6"/>
    <x v="0"/>
    <x v="0"/>
    <n v="0"/>
    <n v="4"/>
    <n v="142"/>
  </r>
  <r>
    <n v="860611"/>
    <s v="Mobile"/>
    <x v="1"/>
    <s v="Delivered"/>
    <d v="2019-03-08T22:39:48"/>
    <d v="2019-03-18T22:39:48"/>
    <d v="2019-03-13T22:39:48"/>
    <n v="36"/>
    <n v="128"/>
    <x v="3"/>
    <x v="4"/>
    <x v="0"/>
    <x v="0"/>
    <n v="5"/>
    <n v="10"/>
    <n v="164"/>
  </r>
  <r>
    <n v="759490"/>
    <s v="PC"/>
    <x v="0"/>
    <s v="Delivered"/>
    <d v="2019-03-08T22:42:43"/>
    <d v="2019-03-11T22:42:43"/>
    <d v="2019-03-11T22:42:43"/>
    <n v="0"/>
    <n v="105"/>
    <x v="3"/>
    <x v="9"/>
    <x v="1"/>
    <x v="1"/>
    <n v="0"/>
    <n v="3"/>
    <n v="105"/>
  </r>
  <r>
    <n v="414689"/>
    <s v="PC"/>
    <x v="1"/>
    <s v="Delivered"/>
    <d v="2019-03-08T22:47:36"/>
    <d v="2019-03-13T22:47:36"/>
    <d v="2019-03-12T22:47:36"/>
    <n v="46"/>
    <n v="123"/>
    <x v="3"/>
    <x v="4"/>
    <x v="0"/>
    <x v="0"/>
    <n v="1"/>
    <n v="5"/>
    <n v="169"/>
  </r>
  <r>
    <n v="325388"/>
    <s v="Laptop"/>
    <x v="0"/>
    <s v="Delivered"/>
    <d v="2019-03-08T22:47:37"/>
    <d v="2019-03-14T22:47:37"/>
    <d v="2019-03-13T22:47:37"/>
    <n v="42"/>
    <n v="129"/>
    <x v="0"/>
    <x v="0"/>
    <x v="0"/>
    <x v="1"/>
    <n v="1"/>
    <n v="6"/>
    <n v="171"/>
  </r>
  <r>
    <n v="125351"/>
    <s v="Laptop"/>
    <x v="1"/>
    <s v="Delivered"/>
    <d v="2019-03-08T22:53:00"/>
    <d v="2019-03-11T22:53:00"/>
    <d v="2019-03-12T22:53:00"/>
    <n v="0"/>
    <n v="103"/>
    <x v="0"/>
    <x v="3"/>
    <x v="1"/>
    <x v="1"/>
    <n v="-1"/>
    <n v="3"/>
    <n v="103"/>
  </r>
  <r>
    <n v="943490"/>
    <s v="PC"/>
    <x v="1"/>
    <s v="Delivered"/>
    <d v="2019-03-08T22:55:01"/>
    <d v="2019-03-10T22:55:01"/>
    <d v="2019-03-12T22:55:01"/>
    <n v="75"/>
    <n v="108"/>
    <x v="3"/>
    <x v="4"/>
    <x v="0"/>
    <x v="1"/>
    <n v="-2"/>
    <n v="2"/>
    <n v="183"/>
  </r>
  <r>
    <n v="12731"/>
    <s v="TV - 50 in"/>
    <x v="1"/>
    <s v="Delivered"/>
    <d v="2019-03-08T22:58:26"/>
    <d v="2019-03-16T22:58:26"/>
    <d v="2019-03-11T22:58:26"/>
    <n v="47"/>
    <n v="127"/>
    <x v="3"/>
    <x v="4"/>
    <x v="0"/>
    <x v="0"/>
    <n v="5"/>
    <n v="8"/>
    <n v="174"/>
  </r>
  <r>
    <n v="114513"/>
    <s v="Laptop"/>
    <x v="0"/>
    <s v="Delivered"/>
    <d v="2019-03-08T23:02:29"/>
    <d v="2019-03-11T23:02:29"/>
    <d v="2019-03-12T23:02:29"/>
    <n v="46"/>
    <n v="126"/>
    <x v="4"/>
    <x v="5"/>
    <x v="0"/>
    <x v="0"/>
    <n v="-1"/>
    <n v="3"/>
    <n v="172"/>
  </r>
  <r>
    <n v="953819"/>
    <s v="Mobile"/>
    <x v="0"/>
    <s v="Delivered"/>
    <d v="2019-03-08T23:11:23"/>
    <d v="2019-03-12T23:11:23"/>
    <d v="2019-03-12T23:11:23"/>
    <n v="33"/>
    <n v="108"/>
    <x v="1"/>
    <x v="1"/>
    <x v="0"/>
    <x v="0"/>
    <n v="0"/>
    <n v="4"/>
    <n v="141"/>
  </r>
  <r>
    <n v="670624"/>
    <s v="TV - 32 in"/>
    <x v="0"/>
    <s v="Delivered"/>
    <d v="2019-03-08T23:20:18"/>
    <d v="2019-03-10T23:20:18"/>
    <d v="2019-03-14T23:20:18"/>
    <n v="66"/>
    <n v="101"/>
    <x v="0"/>
    <x v="0"/>
    <x v="0"/>
    <x v="1"/>
    <n v="-4"/>
    <n v="2"/>
    <n v="167"/>
  </r>
  <r>
    <n v="236894"/>
    <s v="Mobile"/>
    <x v="1"/>
    <s v="Delivered"/>
    <d v="2019-03-08T23:28:30"/>
    <d v="2019-03-15T23:28:30"/>
    <d v="2019-03-11T23:28:30"/>
    <n v="40"/>
    <n v="114"/>
    <x v="1"/>
    <x v="6"/>
    <x v="0"/>
    <x v="0"/>
    <n v="4"/>
    <n v="7"/>
    <n v="154"/>
  </r>
  <r>
    <n v="179416"/>
    <s v="PC"/>
    <x v="0"/>
    <s v="Delivered"/>
    <d v="2019-03-08T23:29:23"/>
    <d v="2019-03-08T23:29:23"/>
    <d v="2019-03-12T23:29:23"/>
    <n v="0"/>
    <n v="104"/>
    <x v="3"/>
    <x v="9"/>
    <x v="1"/>
    <x v="1"/>
    <n v="-4"/>
    <n v="0"/>
    <n v="104"/>
  </r>
  <r>
    <n v="962446"/>
    <s v="PC"/>
    <x v="0"/>
    <s v="Delivered"/>
    <d v="2019-03-08T23:31:10"/>
    <d v="2019-03-10T23:31:10"/>
    <d v="2019-03-12T23:31:10"/>
    <n v="63"/>
    <n v="91"/>
    <x v="1"/>
    <x v="1"/>
    <x v="0"/>
    <x v="1"/>
    <n v="-2"/>
    <n v="2"/>
    <n v="154"/>
  </r>
  <r>
    <n v="653092"/>
    <s v="PC"/>
    <x v="1"/>
    <s v="Delivered"/>
    <d v="2019-03-08T23:32:46"/>
    <d v="2019-03-08T23:32:46"/>
    <d v="2019-03-13T23:32:46"/>
    <n v="0"/>
    <n v="128"/>
    <x v="0"/>
    <x v="3"/>
    <x v="1"/>
    <x v="1"/>
    <n v="-5"/>
    <n v="0"/>
    <n v="128"/>
  </r>
  <r>
    <n v="992649"/>
    <s v="TV - 40 in"/>
    <x v="1"/>
    <s v="Delivered"/>
    <d v="2019-03-08T23:33:00"/>
    <d v="2019-03-12T23:33:00"/>
    <d v="2019-03-13T23:33:00"/>
    <n v="35"/>
    <n v="107"/>
    <x v="2"/>
    <x v="2"/>
    <x v="0"/>
    <x v="0"/>
    <n v="-1"/>
    <n v="4"/>
    <n v="142"/>
  </r>
  <r>
    <n v="1518"/>
    <s v="Gaming Console"/>
    <x v="0"/>
    <s v="Delivered"/>
    <d v="2019-03-08T23:33:25"/>
    <d v="2019-03-13T23:33:25"/>
    <d v="2019-03-11T23:33:25"/>
    <n v="87"/>
    <n v="106"/>
    <x v="0"/>
    <x v="0"/>
    <x v="0"/>
    <x v="1"/>
    <n v="2"/>
    <n v="5"/>
    <n v="193"/>
  </r>
  <r>
    <n v="763977"/>
    <s v="TV - 40 in"/>
    <x v="1"/>
    <s v="Delivered"/>
    <d v="2019-03-08T23:34:26"/>
    <d v="2019-03-13T23:34:26"/>
    <d v="2019-03-12T23:34:26"/>
    <n v="0"/>
    <n v="109"/>
    <x v="0"/>
    <x v="3"/>
    <x v="1"/>
    <x v="1"/>
    <n v="1"/>
    <n v="5"/>
    <n v="109"/>
  </r>
  <r>
    <n v="274208"/>
    <s v="Laptop"/>
    <x v="0"/>
    <s v="Delivered"/>
    <d v="2019-03-08T23:44:03"/>
    <d v="2019-03-09T23:44:03"/>
    <d v="2019-03-13T23:44:03"/>
    <n v="0"/>
    <n v="129"/>
    <x v="3"/>
    <x v="9"/>
    <x v="1"/>
    <x v="1"/>
    <n v="-4"/>
    <n v="1"/>
    <n v="129"/>
  </r>
  <r>
    <n v="851084"/>
    <s v="PC"/>
    <x v="0"/>
    <s v="Delivered"/>
    <d v="2019-03-08T23:52:59"/>
    <d v="2019-03-08T23:52:59"/>
    <d v="2019-03-15T23:52:59"/>
    <n v="0"/>
    <n v="125"/>
    <x v="3"/>
    <x v="9"/>
    <x v="1"/>
    <x v="1"/>
    <n v="-7"/>
    <n v="0"/>
    <n v="125"/>
  </r>
  <r>
    <n v="817899"/>
    <s v="Mobile"/>
    <x v="1"/>
    <s v="Delivered"/>
    <d v="2019-03-09T00:00:03"/>
    <d v="2019-03-14T00:00:03"/>
    <d v="2019-03-14T00:00:03"/>
    <n v="73"/>
    <n v="89"/>
    <x v="1"/>
    <x v="6"/>
    <x v="0"/>
    <x v="1"/>
    <n v="0"/>
    <n v="5"/>
    <n v="162"/>
  </r>
  <r>
    <n v="913010"/>
    <s v="Laptop"/>
    <x v="1"/>
    <s v="Delivered"/>
    <d v="2019-03-09T00:01:51"/>
    <d v="2019-03-14T00:01:51"/>
    <d v="2019-03-14T00:01:51"/>
    <n v="0"/>
    <n v="125"/>
    <x v="0"/>
    <x v="3"/>
    <x v="1"/>
    <x v="0"/>
    <n v="0"/>
    <n v="5"/>
    <n v="125"/>
  </r>
  <r>
    <n v="54933"/>
    <s v="Laptop"/>
    <x v="0"/>
    <s v="Delivered"/>
    <d v="2019-03-09T00:05:14"/>
    <d v="2019-03-11T00:05:14"/>
    <d v="2019-03-15T00:05:14"/>
    <n v="37"/>
    <n v="123"/>
    <x v="4"/>
    <x v="5"/>
    <x v="0"/>
    <x v="0"/>
    <n v="-4"/>
    <n v="2"/>
    <n v="160"/>
  </r>
  <r>
    <n v="778808"/>
    <s v="Laptop"/>
    <x v="1"/>
    <s v="Delivered"/>
    <d v="2019-03-09T00:10:11"/>
    <d v="2019-03-11T00:10:11"/>
    <d v="2019-03-12T00:10:11"/>
    <n v="76"/>
    <n v="85"/>
    <x v="1"/>
    <x v="6"/>
    <x v="0"/>
    <x v="1"/>
    <n v="-1"/>
    <n v="2"/>
    <n v="161"/>
  </r>
  <r>
    <n v="246797"/>
    <s v="Mobile"/>
    <x v="0"/>
    <s v="Delivered"/>
    <d v="2019-03-09T00:16:50"/>
    <d v="2019-03-19T00:16:50"/>
    <d v="2019-03-13T00:16:50"/>
    <n v="64"/>
    <n v="106"/>
    <x v="4"/>
    <x v="5"/>
    <x v="0"/>
    <x v="1"/>
    <n v="6"/>
    <n v="10"/>
    <n v="170"/>
  </r>
  <r>
    <n v="667243"/>
    <s v="PC"/>
    <x v="1"/>
    <s v="Delivered"/>
    <d v="2019-03-09T00:20:49"/>
    <d v="2019-03-14T00:20:49"/>
    <d v="2019-03-13T00:20:49"/>
    <n v="69"/>
    <n v="92"/>
    <x v="1"/>
    <x v="6"/>
    <x v="0"/>
    <x v="1"/>
    <n v="1"/>
    <n v="5"/>
    <n v="161"/>
  </r>
  <r>
    <n v="511460"/>
    <s v="Mobile"/>
    <x v="1"/>
    <s v="Delivered"/>
    <d v="2019-03-09T00:21:05"/>
    <d v="2019-03-18T00:21:05"/>
    <d v="2019-03-12T00:21:05"/>
    <n v="76"/>
    <n v="91"/>
    <x v="2"/>
    <x v="2"/>
    <x v="0"/>
    <x v="1"/>
    <n v="6"/>
    <n v="9"/>
    <n v="167"/>
  </r>
  <r>
    <n v="594701"/>
    <s v="Mobile"/>
    <x v="1"/>
    <s v="Delivered"/>
    <d v="2019-03-09T00:30:20"/>
    <d v="2019-03-11T00:30:20"/>
    <d v="2019-03-13T00:30:20"/>
    <n v="0"/>
    <n v="130"/>
    <x v="0"/>
    <x v="3"/>
    <x v="1"/>
    <x v="0"/>
    <n v="-2"/>
    <n v="2"/>
    <n v="130"/>
  </r>
  <r>
    <n v="430298"/>
    <s v="TV - 32 in"/>
    <x v="1"/>
    <s v="Delivered"/>
    <d v="2019-03-09T00:34:35"/>
    <d v="2019-03-11T00:34:35"/>
    <d v="2019-03-14T00:34:35"/>
    <n v="0"/>
    <n v="121"/>
    <x v="0"/>
    <x v="3"/>
    <x v="1"/>
    <x v="0"/>
    <n v="-3"/>
    <n v="2"/>
    <n v="121"/>
  </r>
  <r>
    <n v="784613"/>
    <s v="PC"/>
    <x v="0"/>
    <s v="Delivered"/>
    <d v="2019-03-09T00:40:36"/>
    <d v="2019-03-14T00:40:36"/>
    <d v="2019-03-15T00:40:36"/>
    <n v="30"/>
    <n v="106"/>
    <x v="1"/>
    <x v="1"/>
    <x v="0"/>
    <x v="0"/>
    <n v="-1"/>
    <n v="5"/>
    <n v="136"/>
  </r>
  <r>
    <n v="64809"/>
    <s v="Gaming Console"/>
    <x v="1"/>
    <s v="Delivered"/>
    <d v="2019-03-09T00:57:37"/>
    <d v="2019-03-14T00:57:37"/>
    <d v="2019-03-15T00:57:37"/>
    <n v="25"/>
    <n v="121"/>
    <x v="4"/>
    <x v="7"/>
    <x v="0"/>
    <x v="0"/>
    <n v="-1"/>
    <n v="5"/>
    <n v="146"/>
  </r>
  <r>
    <n v="354423"/>
    <s v="Laptop"/>
    <x v="0"/>
    <s v="Delivered"/>
    <d v="2019-03-09T01:04:00"/>
    <d v="2019-03-11T01:04:00"/>
    <d v="2019-03-13T01:04:00"/>
    <n v="35"/>
    <n v="120"/>
    <x v="4"/>
    <x v="5"/>
    <x v="0"/>
    <x v="0"/>
    <n v="-2"/>
    <n v="2"/>
    <n v="155"/>
  </r>
  <r>
    <n v="65086"/>
    <s v="PC"/>
    <x v="0"/>
    <s v="Delivered"/>
    <d v="2019-03-09T01:04:29"/>
    <d v="2019-03-12T01:04:29"/>
    <d v="2019-03-12T01:04:29"/>
    <n v="0"/>
    <n v="122"/>
    <x v="3"/>
    <x v="9"/>
    <x v="1"/>
    <x v="0"/>
    <n v="0"/>
    <n v="3"/>
    <n v="122"/>
  </r>
  <r>
    <n v="977003"/>
    <s v="TV - 50 in"/>
    <x v="1"/>
    <s v="Delivered"/>
    <d v="2019-03-09T01:06:13"/>
    <d v="2019-03-13T01:06:13"/>
    <d v="2019-03-13T01:06:13"/>
    <n v="74"/>
    <n v="91"/>
    <x v="2"/>
    <x v="2"/>
    <x v="0"/>
    <x v="1"/>
    <n v="0"/>
    <n v="4"/>
    <n v="165"/>
  </r>
  <r>
    <n v="26807"/>
    <s v="Gaming Console"/>
    <x v="1"/>
    <s v="Delivered"/>
    <d v="2019-03-09T01:06:38"/>
    <d v="2019-03-12T01:06:38"/>
    <d v="2019-03-16T01:06:38"/>
    <n v="28"/>
    <n v="111"/>
    <x v="1"/>
    <x v="6"/>
    <x v="0"/>
    <x v="0"/>
    <n v="-4"/>
    <n v="3"/>
    <n v="139"/>
  </r>
  <r>
    <n v="845343"/>
    <s v="Tablet"/>
    <x v="1"/>
    <s v="Delivered"/>
    <d v="2019-03-09T01:14:04"/>
    <d v="2019-03-15T01:14:04"/>
    <d v="2019-03-14T01:14:04"/>
    <n v="65"/>
    <n v="109"/>
    <x v="3"/>
    <x v="4"/>
    <x v="0"/>
    <x v="1"/>
    <n v="1"/>
    <n v="6"/>
    <n v="174"/>
  </r>
  <r>
    <n v="812918"/>
    <s v="Laptop"/>
    <x v="1"/>
    <s v="Delivered"/>
    <d v="2019-03-09T01:15:34"/>
    <d v="2019-03-16T01:15:34"/>
    <d v="2019-03-16T01:15:34"/>
    <n v="0"/>
    <n v="128"/>
    <x v="0"/>
    <x v="3"/>
    <x v="1"/>
    <x v="0"/>
    <n v="0"/>
    <n v="7"/>
    <n v="128"/>
  </r>
  <r>
    <n v="344098"/>
    <s v="Mobile"/>
    <x v="1"/>
    <s v="Delivered"/>
    <d v="2019-03-09T01:20:22"/>
    <d v="2019-03-19T01:20:22"/>
    <d v="2019-03-14T01:20:22"/>
    <n v="29"/>
    <n v="120"/>
    <x v="3"/>
    <x v="4"/>
    <x v="0"/>
    <x v="0"/>
    <n v="5"/>
    <n v="10"/>
    <n v="149"/>
  </r>
  <r>
    <n v="864137"/>
    <s v="Mobile"/>
    <x v="1"/>
    <s v="Delivered"/>
    <d v="2019-03-09T01:24:39"/>
    <d v="2019-03-15T01:24:39"/>
    <d v="2019-03-16T01:24:39"/>
    <n v="25"/>
    <n v="121"/>
    <x v="4"/>
    <x v="7"/>
    <x v="0"/>
    <x v="0"/>
    <n v="-1"/>
    <n v="6"/>
    <n v="146"/>
  </r>
  <r>
    <n v="688775"/>
    <s v="Laptop"/>
    <x v="0"/>
    <s v="Delivered"/>
    <d v="2019-03-09T01:25:39"/>
    <d v="2019-03-15T01:25:39"/>
    <d v="2019-03-15T01:25:39"/>
    <n v="86"/>
    <n v="91"/>
    <x v="1"/>
    <x v="1"/>
    <x v="0"/>
    <x v="1"/>
    <n v="0"/>
    <n v="6"/>
    <n v="177"/>
  </r>
  <r>
    <n v="254731"/>
    <s v="PC"/>
    <x v="0"/>
    <s v="Delivered"/>
    <d v="2019-03-09T01:26:48"/>
    <d v="2019-03-13T01:26:48"/>
    <d v="2019-03-14T01:26:48"/>
    <n v="48"/>
    <n v="107"/>
    <x v="1"/>
    <x v="1"/>
    <x v="0"/>
    <x v="0"/>
    <n v="-1"/>
    <n v="4"/>
    <n v="155"/>
  </r>
  <r>
    <n v="736333"/>
    <s v="PC"/>
    <x v="1"/>
    <s v="Delivered"/>
    <d v="2019-03-09T01:27:31"/>
    <d v="2019-03-12T01:27:31"/>
    <d v="2019-03-13T01:27:31"/>
    <n v="70"/>
    <n v="103"/>
    <x v="3"/>
    <x v="4"/>
    <x v="0"/>
    <x v="1"/>
    <n v="-1"/>
    <n v="3"/>
    <n v="173"/>
  </r>
  <r>
    <n v="674980"/>
    <s v="Laptop"/>
    <x v="0"/>
    <s v="Delivered"/>
    <d v="2019-03-09T01:33:46"/>
    <d v="2019-03-14T01:33:46"/>
    <d v="2019-03-14T01:33:46"/>
    <n v="35"/>
    <n v="128"/>
    <x v="0"/>
    <x v="0"/>
    <x v="0"/>
    <x v="1"/>
    <n v="0"/>
    <n v="5"/>
    <n v="163"/>
  </r>
  <r>
    <n v="989756"/>
    <s v="Mobile"/>
    <x v="1"/>
    <s v="Delivered"/>
    <d v="2019-03-09T01:38:02"/>
    <d v="2019-03-15T01:38:02"/>
    <d v="2019-03-14T01:38:02"/>
    <n v="40"/>
    <n v="120"/>
    <x v="3"/>
    <x v="4"/>
    <x v="0"/>
    <x v="1"/>
    <n v="1"/>
    <n v="6"/>
    <n v="160"/>
  </r>
  <r>
    <n v="856146"/>
    <s v="TV - 32 in"/>
    <x v="1"/>
    <s v="Delivered"/>
    <d v="2019-03-09T01:41:31"/>
    <d v="2019-03-13T01:41:31"/>
    <d v="2019-03-16T01:41:31"/>
    <n v="69"/>
    <n v="95"/>
    <x v="1"/>
    <x v="6"/>
    <x v="0"/>
    <x v="1"/>
    <n v="-3"/>
    <n v="4"/>
    <n v="164"/>
  </r>
  <r>
    <n v="553322"/>
    <s v="Mobile"/>
    <x v="1"/>
    <s v="Delivered"/>
    <d v="2019-03-09T01:43:35"/>
    <d v="2019-03-11T01:43:35"/>
    <d v="2019-03-16T01:43:35"/>
    <n v="59"/>
    <n v="93"/>
    <x v="1"/>
    <x v="6"/>
    <x v="0"/>
    <x v="1"/>
    <n v="-5"/>
    <n v="2"/>
    <n v="152"/>
  </r>
  <r>
    <n v="209507"/>
    <s v="PC"/>
    <x v="1"/>
    <s v="Delivered"/>
    <d v="2019-03-09T01:49:12"/>
    <d v="2019-03-12T01:49:12"/>
    <d v="2019-03-15T01:49:12"/>
    <n v="0"/>
    <n v="129"/>
    <x v="0"/>
    <x v="3"/>
    <x v="1"/>
    <x v="0"/>
    <n v="-3"/>
    <n v="3"/>
    <n v="129"/>
  </r>
  <r>
    <n v="573264"/>
    <s v="Mobile"/>
    <x v="1"/>
    <s v="Delivered"/>
    <d v="2019-03-09T02:00:48"/>
    <d v="2019-03-11T02:00:48"/>
    <d v="2019-03-16T02:00:48"/>
    <n v="26"/>
    <n v="112"/>
    <x v="1"/>
    <x v="6"/>
    <x v="0"/>
    <x v="1"/>
    <n v="-5"/>
    <n v="2"/>
    <n v="138"/>
  </r>
  <r>
    <n v="818814"/>
    <s v="Mobile"/>
    <x v="1"/>
    <s v="Delivered"/>
    <d v="2019-03-09T02:01:26"/>
    <d v="2019-03-19T02:01:26"/>
    <d v="2019-03-16T02:01:26"/>
    <n v="43"/>
    <n v="129"/>
    <x v="3"/>
    <x v="4"/>
    <x v="0"/>
    <x v="0"/>
    <n v="3"/>
    <n v="10"/>
    <n v="172"/>
  </r>
  <r>
    <n v="190525"/>
    <s v="PC"/>
    <x v="1"/>
    <s v="Delivered"/>
    <d v="2019-03-09T02:02:07"/>
    <d v="2019-03-13T02:02:07"/>
    <d v="2019-03-13T02:02:07"/>
    <n v="83"/>
    <n v="94"/>
    <x v="2"/>
    <x v="2"/>
    <x v="0"/>
    <x v="1"/>
    <n v="0"/>
    <n v="4"/>
    <n v="177"/>
  </r>
  <r>
    <n v="860168"/>
    <s v="Tablet"/>
    <x v="1"/>
    <s v="Delivered"/>
    <d v="2019-03-09T02:10:08"/>
    <d v="2019-03-13T02:10:08"/>
    <d v="2019-03-14T02:10:08"/>
    <n v="29"/>
    <n v="106"/>
    <x v="2"/>
    <x v="2"/>
    <x v="0"/>
    <x v="1"/>
    <n v="-1"/>
    <n v="4"/>
    <n v="135"/>
  </r>
  <r>
    <n v="855006"/>
    <s v="Laptop"/>
    <x v="0"/>
    <s v="Delivered"/>
    <d v="2019-03-09T02:36:19"/>
    <d v="2019-03-14T02:36:19"/>
    <d v="2019-03-12T02:36:19"/>
    <n v="49"/>
    <n v="129"/>
    <x v="0"/>
    <x v="0"/>
    <x v="0"/>
    <x v="0"/>
    <n v="2"/>
    <n v="5"/>
    <n v="178"/>
  </r>
  <r>
    <n v="240750"/>
    <s v="Tablet"/>
    <x v="1"/>
    <s v="Delivered"/>
    <d v="2019-03-09T02:41:07"/>
    <d v="2019-03-16T02:41:07"/>
    <d v="2019-03-12T02:41:07"/>
    <n v="0"/>
    <n v="129"/>
    <x v="0"/>
    <x v="3"/>
    <x v="1"/>
    <x v="0"/>
    <n v="4"/>
    <n v="7"/>
    <n v="129"/>
  </r>
  <r>
    <n v="393354"/>
    <s v="PC"/>
    <x v="1"/>
    <s v="Delivered"/>
    <d v="2019-03-09T02:48:00"/>
    <d v="2019-03-12T02:48:00"/>
    <d v="2019-03-13T02:48:00"/>
    <n v="0"/>
    <n v="126"/>
    <x v="0"/>
    <x v="3"/>
    <x v="1"/>
    <x v="0"/>
    <n v="-1"/>
    <n v="3"/>
    <n v="126"/>
  </r>
  <r>
    <n v="14760"/>
    <s v="Mobile"/>
    <x v="0"/>
    <s v="Delivered"/>
    <d v="2019-03-09T02:55:24"/>
    <d v="2019-03-11T02:55:24"/>
    <d v="2019-03-13T02:55:24"/>
    <n v="41"/>
    <n v="128"/>
    <x v="0"/>
    <x v="0"/>
    <x v="0"/>
    <x v="1"/>
    <n v="-2"/>
    <n v="2"/>
    <n v="169"/>
  </r>
  <r>
    <n v="472903"/>
    <s v="Gaming Console"/>
    <x v="0"/>
    <s v="Delivered"/>
    <d v="2019-03-09T02:56:24"/>
    <d v="2019-03-13T02:56:24"/>
    <d v="2019-03-12T02:56:24"/>
    <n v="42"/>
    <n v="121"/>
    <x v="0"/>
    <x v="0"/>
    <x v="0"/>
    <x v="0"/>
    <n v="1"/>
    <n v="4"/>
    <n v="163"/>
  </r>
  <r>
    <n v="577313"/>
    <s v="Mobile"/>
    <x v="1"/>
    <s v="Delivered"/>
    <d v="2019-03-09T03:12:10"/>
    <d v="2019-03-14T03:12:10"/>
    <d v="2019-03-14T03:12:10"/>
    <n v="39"/>
    <n v="114"/>
    <x v="2"/>
    <x v="2"/>
    <x v="0"/>
    <x v="0"/>
    <n v="0"/>
    <n v="5"/>
    <n v="153"/>
  </r>
  <r>
    <n v="86184"/>
    <s v="Mobile"/>
    <x v="0"/>
    <s v="Delivered"/>
    <d v="2019-03-09T03:14:47"/>
    <d v="2019-03-11T03:14:47"/>
    <d v="2019-03-12T03:14:47"/>
    <n v="44"/>
    <n v="122"/>
    <x v="0"/>
    <x v="0"/>
    <x v="0"/>
    <x v="1"/>
    <n v="-1"/>
    <n v="2"/>
    <n v="166"/>
  </r>
  <r>
    <n v="270552"/>
    <s v="Gaming Console"/>
    <x v="1"/>
    <s v="Delivered"/>
    <d v="2019-03-09T03:15:26"/>
    <d v="2019-03-14T03:15:26"/>
    <d v="2019-03-12T03:15:26"/>
    <n v="43"/>
    <n v="113"/>
    <x v="1"/>
    <x v="6"/>
    <x v="0"/>
    <x v="1"/>
    <n v="2"/>
    <n v="5"/>
    <n v="156"/>
  </r>
  <r>
    <n v="729069"/>
    <s v="Mobile"/>
    <x v="1"/>
    <s v="Delivered"/>
    <d v="2019-03-09T03:18:10"/>
    <d v="2019-03-13T03:18:10"/>
    <d v="2019-03-16T03:18:10"/>
    <n v="39"/>
    <n v="123"/>
    <x v="4"/>
    <x v="7"/>
    <x v="0"/>
    <x v="0"/>
    <n v="-3"/>
    <n v="4"/>
    <n v="162"/>
  </r>
  <r>
    <n v="515470"/>
    <s v="Mobile"/>
    <x v="1"/>
    <s v="Delivered"/>
    <d v="2019-03-09T03:18:40"/>
    <d v="2019-03-13T03:18:40"/>
    <d v="2019-03-15T03:18:40"/>
    <n v="0"/>
    <n v="105"/>
    <x v="0"/>
    <x v="3"/>
    <x v="1"/>
    <x v="1"/>
    <n v="-2"/>
    <n v="4"/>
    <n v="105"/>
  </r>
  <r>
    <n v="89840"/>
    <s v="Gaming Console"/>
    <x v="1"/>
    <s v="Delivered"/>
    <d v="2019-03-09T03:26:35"/>
    <d v="2019-03-11T03:26:35"/>
    <d v="2019-03-16T03:26:35"/>
    <n v="0"/>
    <n v="103"/>
    <x v="0"/>
    <x v="3"/>
    <x v="1"/>
    <x v="1"/>
    <n v="-5"/>
    <n v="2"/>
    <n v="103"/>
  </r>
  <r>
    <n v="556303"/>
    <s v="Laptop"/>
    <x v="1"/>
    <s v="Delivered"/>
    <d v="2019-03-09T03:27:14"/>
    <d v="2019-03-19T03:27:14"/>
    <d v="2019-03-16T03:27:14"/>
    <n v="32"/>
    <n v="130"/>
    <x v="3"/>
    <x v="4"/>
    <x v="0"/>
    <x v="0"/>
    <n v="3"/>
    <n v="10"/>
    <n v="162"/>
  </r>
  <r>
    <n v="259300"/>
    <s v="Mobile"/>
    <x v="0"/>
    <s v="Delivered"/>
    <d v="2019-03-09T03:35:32"/>
    <d v="2019-03-13T03:35:32"/>
    <d v="2019-03-14T03:35:32"/>
    <n v="48"/>
    <n v="115"/>
    <x v="2"/>
    <x v="8"/>
    <x v="0"/>
    <x v="1"/>
    <n v="-1"/>
    <n v="4"/>
    <n v="163"/>
  </r>
  <r>
    <n v="718459"/>
    <s v="Mobile"/>
    <x v="0"/>
    <s v="Delivered"/>
    <d v="2019-03-09T03:50:12"/>
    <d v="2019-03-14T03:50:12"/>
    <d v="2019-03-15T03:50:12"/>
    <n v="0"/>
    <n v="126"/>
    <x v="3"/>
    <x v="9"/>
    <x v="1"/>
    <x v="0"/>
    <n v="-1"/>
    <n v="5"/>
    <n v="126"/>
  </r>
  <r>
    <n v="799185"/>
    <s v="Mobile"/>
    <x v="0"/>
    <s v="Delivered"/>
    <d v="2019-03-09T03:50:21"/>
    <d v="2019-03-11T03:50:21"/>
    <d v="2019-03-14T03:50:21"/>
    <n v="64"/>
    <n v="95"/>
    <x v="1"/>
    <x v="1"/>
    <x v="0"/>
    <x v="1"/>
    <n v="-3"/>
    <n v="2"/>
    <n v="159"/>
  </r>
  <r>
    <n v="701905"/>
    <s v="PC"/>
    <x v="0"/>
    <s v="Delivered"/>
    <d v="2019-03-09T03:51:56"/>
    <d v="2019-03-12T03:51:56"/>
    <d v="2019-03-16T03:51:56"/>
    <n v="83"/>
    <n v="91"/>
    <x v="2"/>
    <x v="8"/>
    <x v="0"/>
    <x v="1"/>
    <n v="-4"/>
    <n v="3"/>
    <n v="174"/>
  </r>
  <r>
    <n v="301178"/>
    <s v="Mobile"/>
    <x v="1"/>
    <s v="Delivered"/>
    <d v="2019-03-09T03:55:47"/>
    <d v="2019-03-13T03:55:47"/>
    <d v="2019-03-14T03:55:47"/>
    <n v="49"/>
    <n v="122"/>
    <x v="3"/>
    <x v="4"/>
    <x v="0"/>
    <x v="0"/>
    <n v="-1"/>
    <n v="4"/>
    <n v="171"/>
  </r>
  <r>
    <n v="409268"/>
    <s v="Laptop"/>
    <x v="1"/>
    <s v="Delivered"/>
    <d v="2019-03-09T04:01:05"/>
    <d v="2019-03-09T04:01:05"/>
    <d v="2019-03-16T04:01:05"/>
    <n v="0"/>
    <n v="100"/>
    <x v="0"/>
    <x v="3"/>
    <x v="1"/>
    <x v="1"/>
    <n v="-7"/>
    <n v="0"/>
    <n v="100"/>
  </r>
  <r>
    <n v="357659"/>
    <s v="Laptop"/>
    <x v="0"/>
    <s v="Delivered"/>
    <d v="2019-03-09T04:13:47"/>
    <d v="2019-03-14T04:13:47"/>
    <d v="2019-03-15T04:13:47"/>
    <n v="44"/>
    <n v="112"/>
    <x v="1"/>
    <x v="1"/>
    <x v="0"/>
    <x v="0"/>
    <n v="-1"/>
    <n v="5"/>
    <n v="156"/>
  </r>
  <r>
    <n v="47631"/>
    <s v="Laptop"/>
    <x v="1"/>
    <s v="Delivered"/>
    <d v="2019-03-09T04:16:31"/>
    <d v="2019-03-11T04:16:31"/>
    <d v="2019-03-12T04:16:31"/>
    <n v="63"/>
    <n v="106"/>
    <x v="3"/>
    <x v="4"/>
    <x v="0"/>
    <x v="1"/>
    <n v="-1"/>
    <n v="2"/>
    <n v="169"/>
  </r>
  <r>
    <n v="878209"/>
    <s v="Mobile"/>
    <x v="0"/>
    <s v="Delivered"/>
    <d v="2019-03-09T04:17:08"/>
    <d v="2019-03-11T04:17:08"/>
    <d v="2019-03-12T04:17:08"/>
    <n v="81"/>
    <n v="102"/>
    <x v="0"/>
    <x v="0"/>
    <x v="0"/>
    <x v="1"/>
    <n v="-1"/>
    <n v="2"/>
    <n v="183"/>
  </r>
  <r>
    <n v="191631"/>
    <s v="Laptop"/>
    <x v="0"/>
    <s v="Delivered"/>
    <d v="2019-03-09T04:23:00"/>
    <d v="2019-03-13T04:23:00"/>
    <d v="2019-03-15T04:23:00"/>
    <n v="44"/>
    <n v="105"/>
    <x v="1"/>
    <x v="1"/>
    <x v="0"/>
    <x v="0"/>
    <n v="-2"/>
    <n v="4"/>
    <n v="149"/>
  </r>
  <r>
    <n v="44688"/>
    <s v="PC"/>
    <x v="1"/>
    <s v="Delivered"/>
    <d v="2019-03-09T04:24:10"/>
    <d v="2019-03-18T04:24:10"/>
    <d v="2019-03-13T04:24:10"/>
    <n v="37"/>
    <n v="108"/>
    <x v="2"/>
    <x v="2"/>
    <x v="0"/>
    <x v="1"/>
    <n v="5"/>
    <n v="9"/>
    <n v="145"/>
  </r>
  <r>
    <n v="159296"/>
    <s v="TV - 32 in"/>
    <x v="1"/>
    <s v="Delivered"/>
    <d v="2019-03-09T04:28:24"/>
    <d v="2019-03-13T04:28:24"/>
    <d v="2019-03-13T04:28:24"/>
    <n v="33"/>
    <n v="107"/>
    <x v="2"/>
    <x v="2"/>
    <x v="0"/>
    <x v="1"/>
    <n v="0"/>
    <n v="4"/>
    <n v="140"/>
  </r>
  <r>
    <n v="399718"/>
    <s v="Mobile"/>
    <x v="0"/>
    <s v="Delivered"/>
    <d v="2019-03-09T04:29:16"/>
    <d v="2019-03-15T04:29:16"/>
    <d v="2019-03-16T04:29:16"/>
    <n v="25"/>
    <n v="125"/>
    <x v="4"/>
    <x v="5"/>
    <x v="0"/>
    <x v="0"/>
    <n v="-1"/>
    <n v="6"/>
    <n v="150"/>
  </r>
  <r>
    <n v="336063"/>
    <s v="Laptop"/>
    <x v="1"/>
    <s v="Delivered"/>
    <d v="2019-03-09T04:31:37"/>
    <d v="2019-03-14T04:31:37"/>
    <d v="2019-03-13T04:31:37"/>
    <n v="33"/>
    <n v="113"/>
    <x v="2"/>
    <x v="2"/>
    <x v="0"/>
    <x v="0"/>
    <n v="1"/>
    <n v="5"/>
    <n v="146"/>
  </r>
  <r>
    <n v="319481"/>
    <s v="TV - 50 in"/>
    <x v="0"/>
    <s v="Delivered"/>
    <d v="2019-03-09T04:37:29"/>
    <d v="2019-03-15T04:37:29"/>
    <d v="2019-03-15T04:37:29"/>
    <n v="0"/>
    <n v="129"/>
    <x v="3"/>
    <x v="9"/>
    <x v="1"/>
    <x v="0"/>
    <n v="0"/>
    <n v="6"/>
    <n v="129"/>
  </r>
  <r>
    <n v="758322"/>
    <s v="PC"/>
    <x v="1"/>
    <s v="Delivered"/>
    <d v="2019-03-09T04:42:19"/>
    <d v="2019-03-13T04:42:19"/>
    <d v="2019-03-15T04:42:19"/>
    <n v="49"/>
    <n v="114"/>
    <x v="1"/>
    <x v="6"/>
    <x v="0"/>
    <x v="0"/>
    <n v="-2"/>
    <n v="4"/>
    <n v="163"/>
  </r>
  <r>
    <n v="173769"/>
    <s v="Mobile"/>
    <x v="1"/>
    <s v="Delivered"/>
    <d v="2019-03-09T04:44:45"/>
    <d v="2019-03-15T04:44:45"/>
    <d v="2019-03-15T04:44:45"/>
    <n v="40"/>
    <n v="110"/>
    <x v="2"/>
    <x v="2"/>
    <x v="0"/>
    <x v="0"/>
    <n v="0"/>
    <n v="6"/>
    <n v="150"/>
  </r>
  <r>
    <n v="186519"/>
    <s v="Laptop"/>
    <x v="0"/>
    <s v="Delivered"/>
    <d v="2019-03-09T04:51:15"/>
    <d v="2019-03-13T04:51:15"/>
    <d v="2019-03-14T04:51:15"/>
    <n v="35"/>
    <n v="127"/>
    <x v="0"/>
    <x v="0"/>
    <x v="0"/>
    <x v="0"/>
    <n v="-1"/>
    <n v="4"/>
    <n v="162"/>
  </r>
  <r>
    <n v="721238"/>
    <s v="Gaming Console"/>
    <x v="1"/>
    <s v="Delivered"/>
    <d v="2019-03-09T04:53:51"/>
    <d v="2019-03-13T04:53:51"/>
    <d v="2019-03-13T04:53:51"/>
    <n v="47"/>
    <n v="113"/>
    <x v="1"/>
    <x v="6"/>
    <x v="0"/>
    <x v="0"/>
    <n v="0"/>
    <n v="4"/>
    <n v="160"/>
  </r>
  <r>
    <n v="365173"/>
    <s v="Laptop"/>
    <x v="1"/>
    <s v="Delivered"/>
    <d v="2019-03-09T04:58:41"/>
    <d v="2019-03-12T04:58:41"/>
    <d v="2019-03-13T04:58:41"/>
    <n v="0"/>
    <n v="127"/>
    <x v="0"/>
    <x v="3"/>
    <x v="1"/>
    <x v="0"/>
    <n v="-1"/>
    <n v="3"/>
    <n v="127"/>
  </r>
  <r>
    <n v="550988"/>
    <s v="PC"/>
    <x v="0"/>
    <s v="Delivered"/>
    <d v="2019-03-09T04:59:42"/>
    <d v="2019-03-14T04:59:42"/>
    <d v="2019-03-15T04:59:42"/>
    <n v="0"/>
    <n v="124"/>
    <x v="3"/>
    <x v="9"/>
    <x v="1"/>
    <x v="1"/>
    <n v="-1"/>
    <n v="5"/>
    <n v="124"/>
  </r>
  <r>
    <n v="385095"/>
    <s v="Mobile"/>
    <x v="0"/>
    <s v="Delivered"/>
    <d v="2019-03-09T05:01:57"/>
    <d v="2019-03-13T05:01:57"/>
    <d v="2019-03-12T05:01:57"/>
    <n v="35"/>
    <n v="108"/>
    <x v="1"/>
    <x v="1"/>
    <x v="0"/>
    <x v="0"/>
    <n v="1"/>
    <n v="4"/>
    <n v="143"/>
  </r>
  <r>
    <n v="987614"/>
    <s v="Tablet"/>
    <x v="0"/>
    <s v="Delivered"/>
    <d v="2019-03-09T05:02:12"/>
    <d v="2019-03-12T05:02:12"/>
    <d v="2019-03-12T05:02:12"/>
    <n v="33"/>
    <n v="114"/>
    <x v="1"/>
    <x v="1"/>
    <x v="0"/>
    <x v="0"/>
    <n v="0"/>
    <n v="3"/>
    <n v="147"/>
  </r>
  <r>
    <n v="745959"/>
    <s v="Gaming Console"/>
    <x v="1"/>
    <s v="Delivered"/>
    <d v="2019-03-09T05:06:52"/>
    <d v="2019-03-14T05:06:52"/>
    <d v="2019-03-16T05:06:52"/>
    <n v="78"/>
    <n v="89"/>
    <x v="1"/>
    <x v="6"/>
    <x v="0"/>
    <x v="1"/>
    <n v="-2"/>
    <n v="5"/>
    <n v="167"/>
  </r>
  <r>
    <n v="124873"/>
    <s v="PC"/>
    <x v="1"/>
    <s v="Delivered"/>
    <d v="2019-03-09T05:07:51"/>
    <d v="2019-03-14T05:07:51"/>
    <d v="2019-03-12T05:07:51"/>
    <n v="25"/>
    <n v="113"/>
    <x v="1"/>
    <x v="6"/>
    <x v="0"/>
    <x v="0"/>
    <n v="2"/>
    <n v="5"/>
    <n v="138"/>
  </r>
  <r>
    <n v="277932"/>
    <s v="Laptop"/>
    <x v="1"/>
    <s v="Delivered"/>
    <d v="2019-03-09T05:10:00"/>
    <d v="2019-03-12T05:10:00"/>
    <d v="2019-03-15T05:10:00"/>
    <n v="39"/>
    <n v="105"/>
    <x v="2"/>
    <x v="2"/>
    <x v="0"/>
    <x v="1"/>
    <n v="-3"/>
    <n v="3"/>
    <n v="144"/>
  </r>
  <r>
    <n v="202497"/>
    <s v="Laptop"/>
    <x v="1"/>
    <s v="Delivered"/>
    <d v="2019-03-09T05:10:06"/>
    <d v="2019-03-15T05:10:06"/>
    <d v="2019-03-14T05:10:06"/>
    <n v="0"/>
    <n v="125"/>
    <x v="0"/>
    <x v="3"/>
    <x v="1"/>
    <x v="0"/>
    <n v="1"/>
    <n v="6"/>
    <n v="125"/>
  </r>
  <r>
    <n v="504928"/>
    <s v="Tablet"/>
    <x v="1"/>
    <s v="Delivered"/>
    <d v="2019-03-09T05:11:50"/>
    <d v="2019-03-11T05:11:50"/>
    <d v="2019-03-13T05:11:50"/>
    <n v="69"/>
    <n v="101"/>
    <x v="3"/>
    <x v="4"/>
    <x v="0"/>
    <x v="1"/>
    <n v="-2"/>
    <n v="2"/>
    <n v="170"/>
  </r>
  <r>
    <n v="476963"/>
    <s v="Gaming Console"/>
    <x v="1"/>
    <s v="Delivered"/>
    <d v="2019-03-09T05:18:43"/>
    <d v="2019-03-15T05:18:43"/>
    <d v="2019-03-16T05:18:43"/>
    <n v="29"/>
    <n v="125"/>
    <x v="3"/>
    <x v="4"/>
    <x v="0"/>
    <x v="0"/>
    <n v="-1"/>
    <n v="6"/>
    <n v="154"/>
  </r>
  <r>
    <n v="774764"/>
    <s v="Gaming Console"/>
    <x v="1"/>
    <s v="Delivered"/>
    <d v="2019-03-09T05:25:20"/>
    <d v="2019-03-11T05:25:20"/>
    <d v="2019-03-16T05:25:20"/>
    <n v="40"/>
    <n v="106"/>
    <x v="1"/>
    <x v="6"/>
    <x v="0"/>
    <x v="1"/>
    <n v="-5"/>
    <n v="2"/>
    <n v="146"/>
  </r>
  <r>
    <n v="650994"/>
    <s v="TV - 32 in"/>
    <x v="1"/>
    <s v="Delivered"/>
    <d v="2019-03-09T05:28:46"/>
    <d v="2019-03-15T05:28:46"/>
    <d v="2019-03-13T05:28:46"/>
    <n v="28"/>
    <n v="113"/>
    <x v="1"/>
    <x v="6"/>
    <x v="0"/>
    <x v="0"/>
    <n v="2"/>
    <n v="6"/>
    <n v="141"/>
  </r>
  <r>
    <n v="13723"/>
    <s v="Laptop"/>
    <x v="1"/>
    <s v="Delivered"/>
    <d v="2019-03-09T05:33:14"/>
    <d v="2019-03-13T05:33:14"/>
    <d v="2019-03-12T05:33:14"/>
    <n v="48"/>
    <n v="115"/>
    <x v="1"/>
    <x v="6"/>
    <x v="0"/>
    <x v="0"/>
    <n v="1"/>
    <n v="4"/>
    <n v="163"/>
  </r>
  <r>
    <n v="717753"/>
    <s v="Mobile"/>
    <x v="0"/>
    <s v="Delivered"/>
    <d v="2019-03-09T05:40:16"/>
    <d v="2019-03-11T05:40:16"/>
    <d v="2019-03-13T05:40:16"/>
    <n v="31"/>
    <n v="111"/>
    <x v="2"/>
    <x v="8"/>
    <x v="0"/>
    <x v="0"/>
    <n v="-2"/>
    <n v="2"/>
    <n v="142"/>
  </r>
  <r>
    <n v="548222"/>
    <s v="Mobile"/>
    <x v="1"/>
    <s v="Delivered"/>
    <d v="2019-03-09T06:05:18"/>
    <d v="2019-03-16T06:05:18"/>
    <d v="2019-03-14T06:05:18"/>
    <n v="40"/>
    <n v="112"/>
    <x v="1"/>
    <x v="6"/>
    <x v="0"/>
    <x v="0"/>
    <n v="2"/>
    <n v="7"/>
    <n v="152"/>
  </r>
  <r>
    <n v="478624"/>
    <s v="Laptop"/>
    <x v="0"/>
    <s v="Delivered"/>
    <d v="2019-03-09T06:08:17"/>
    <d v="2019-03-09T06:08:17"/>
    <d v="2019-03-13T06:08:17"/>
    <n v="0"/>
    <n v="130"/>
    <x v="3"/>
    <x v="9"/>
    <x v="1"/>
    <x v="1"/>
    <n v="-4"/>
    <n v="0"/>
    <n v="130"/>
  </r>
  <r>
    <n v="794355"/>
    <s v="TV - 40 in"/>
    <x v="1"/>
    <s v="Delivered"/>
    <d v="2019-03-09T06:13:28"/>
    <d v="2019-03-14T06:13:28"/>
    <d v="2019-03-16T06:13:28"/>
    <n v="47"/>
    <n v="130"/>
    <x v="4"/>
    <x v="7"/>
    <x v="0"/>
    <x v="0"/>
    <n v="-2"/>
    <n v="5"/>
    <n v="177"/>
  </r>
  <r>
    <n v="147335"/>
    <s v="Gaming Console"/>
    <x v="1"/>
    <s v="Delivered"/>
    <d v="2019-03-09T06:14:50"/>
    <d v="2019-03-11T06:14:50"/>
    <d v="2019-03-14T06:14:50"/>
    <n v="41"/>
    <n v="126"/>
    <x v="4"/>
    <x v="7"/>
    <x v="0"/>
    <x v="0"/>
    <n v="-3"/>
    <n v="2"/>
    <n v="167"/>
  </r>
  <r>
    <n v="122920"/>
    <s v="Laptop"/>
    <x v="0"/>
    <s v="Delivered"/>
    <d v="2019-03-09T06:15:12"/>
    <d v="2019-03-15T06:15:12"/>
    <d v="2019-03-13T06:15:12"/>
    <n v="33"/>
    <n v="112"/>
    <x v="1"/>
    <x v="1"/>
    <x v="0"/>
    <x v="1"/>
    <n v="2"/>
    <n v="6"/>
    <n v="145"/>
  </r>
  <r>
    <n v="284039"/>
    <s v="Mobile"/>
    <x v="0"/>
    <s v="Delivered"/>
    <d v="2019-03-09T06:17:51"/>
    <d v="2019-03-11T06:17:51"/>
    <d v="2019-03-12T06:17:51"/>
    <n v="35"/>
    <n v="114"/>
    <x v="2"/>
    <x v="8"/>
    <x v="0"/>
    <x v="0"/>
    <n v="-1"/>
    <n v="2"/>
    <n v="149"/>
  </r>
  <r>
    <n v="81040"/>
    <s v="Laptop"/>
    <x v="0"/>
    <s v="Delivered"/>
    <d v="2019-03-09T06:25:19"/>
    <d v="2019-03-12T06:25:19"/>
    <d v="2019-03-16T06:25:19"/>
    <n v="67"/>
    <n v="105"/>
    <x v="0"/>
    <x v="0"/>
    <x v="0"/>
    <x v="1"/>
    <n v="-4"/>
    <n v="3"/>
    <n v="172"/>
  </r>
  <r>
    <n v="589857"/>
    <s v="TV - 40 in"/>
    <x v="1"/>
    <s v="Delivered"/>
    <d v="2019-03-09T06:26:43"/>
    <d v="2019-03-12T06:26:43"/>
    <d v="2019-03-14T06:26:43"/>
    <n v="83"/>
    <n v="86"/>
    <x v="1"/>
    <x v="6"/>
    <x v="0"/>
    <x v="1"/>
    <n v="-2"/>
    <n v="3"/>
    <n v="169"/>
  </r>
  <r>
    <n v="765223"/>
    <s v="PC"/>
    <x v="1"/>
    <s v="Delivered"/>
    <d v="2019-03-09T06:27:04"/>
    <d v="2019-03-15T06:27:04"/>
    <d v="2019-03-12T06:27:04"/>
    <n v="0"/>
    <n v="121"/>
    <x v="0"/>
    <x v="3"/>
    <x v="1"/>
    <x v="0"/>
    <n v="3"/>
    <n v="6"/>
    <n v="121"/>
  </r>
  <r>
    <n v="365934"/>
    <s v="Mobile"/>
    <x v="1"/>
    <s v="Delivered"/>
    <d v="2019-03-09T06:30:42"/>
    <d v="2019-03-19T06:30:42"/>
    <d v="2019-03-13T06:30:42"/>
    <n v="62"/>
    <n v="103"/>
    <x v="4"/>
    <x v="7"/>
    <x v="0"/>
    <x v="1"/>
    <n v="6"/>
    <n v="10"/>
    <n v="165"/>
  </r>
  <r>
    <n v="269017"/>
    <s v="Laptop"/>
    <x v="1"/>
    <s v="Delivered"/>
    <d v="2019-03-09T06:33:01"/>
    <d v="2019-03-16T06:33:01"/>
    <d v="2019-03-15T06:33:01"/>
    <n v="47"/>
    <n v="110"/>
    <x v="1"/>
    <x v="6"/>
    <x v="0"/>
    <x v="0"/>
    <n v="1"/>
    <n v="7"/>
    <n v="157"/>
  </r>
  <r>
    <n v="322106"/>
    <s v="Mobile"/>
    <x v="1"/>
    <s v="Delivered"/>
    <d v="2019-03-09T06:35:59"/>
    <d v="2019-03-20T06:35:59"/>
    <d v="2019-03-15T06:35:59"/>
    <n v="79"/>
    <n v="106"/>
    <x v="4"/>
    <x v="7"/>
    <x v="0"/>
    <x v="1"/>
    <n v="5"/>
    <n v="11"/>
    <n v="185"/>
  </r>
  <r>
    <n v="126178"/>
    <s v="Laptop"/>
    <x v="0"/>
    <s v="Delivered"/>
    <d v="2019-03-09T06:49:33"/>
    <d v="2019-03-11T06:49:33"/>
    <d v="2019-03-15T06:49:33"/>
    <n v="82"/>
    <n v="93"/>
    <x v="1"/>
    <x v="1"/>
    <x v="0"/>
    <x v="1"/>
    <n v="-4"/>
    <n v="2"/>
    <n v="175"/>
  </r>
  <r>
    <n v="595070"/>
    <s v="Mobile"/>
    <x v="1"/>
    <s v="Delivered"/>
    <d v="2019-03-09T06:53:25"/>
    <d v="2019-03-14T06:53:25"/>
    <d v="2019-03-12T06:53:25"/>
    <n v="39"/>
    <n v="128"/>
    <x v="4"/>
    <x v="7"/>
    <x v="0"/>
    <x v="0"/>
    <n v="2"/>
    <n v="5"/>
    <n v="167"/>
  </r>
  <r>
    <n v="174434"/>
    <s v="Laptop"/>
    <x v="1"/>
    <s v="Delivered"/>
    <d v="2019-03-09T06:57:06"/>
    <d v="2019-03-16T06:57:06"/>
    <d v="2019-03-12T06:57:06"/>
    <n v="26"/>
    <n v="111"/>
    <x v="2"/>
    <x v="2"/>
    <x v="0"/>
    <x v="0"/>
    <n v="4"/>
    <n v="7"/>
    <n v="137"/>
  </r>
  <r>
    <n v="926119"/>
    <s v="Laptop"/>
    <x v="1"/>
    <s v="Delivered"/>
    <d v="2019-03-09T06:59:35"/>
    <d v="2019-03-11T06:59:35"/>
    <d v="2019-03-14T06:59:35"/>
    <n v="79"/>
    <n v="102"/>
    <x v="3"/>
    <x v="4"/>
    <x v="0"/>
    <x v="1"/>
    <n v="-3"/>
    <n v="2"/>
    <n v="181"/>
  </r>
  <r>
    <n v="903545"/>
    <s v="Laptop"/>
    <x v="1"/>
    <s v="Delivered"/>
    <d v="2019-03-09T07:11:16"/>
    <d v="2019-03-13T07:11:16"/>
    <d v="2019-03-14T07:11:16"/>
    <n v="42"/>
    <n v="126"/>
    <x v="3"/>
    <x v="4"/>
    <x v="0"/>
    <x v="0"/>
    <n v="-1"/>
    <n v="4"/>
    <n v="168"/>
  </r>
  <r>
    <n v="333124"/>
    <s v="Gaming Console"/>
    <x v="1"/>
    <s v="Delivered"/>
    <d v="2019-03-09T07:18:25"/>
    <d v="2019-03-19T07:18:25"/>
    <d v="2019-03-16T07:18:25"/>
    <n v="80"/>
    <n v="106"/>
    <x v="4"/>
    <x v="7"/>
    <x v="0"/>
    <x v="1"/>
    <n v="3"/>
    <n v="10"/>
    <n v="186"/>
  </r>
  <r>
    <n v="470578"/>
    <s v="Laptop"/>
    <x v="1"/>
    <s v="Delivered"/>
    <d v="2019-03-09T07:20:18"/>
    <d v="2019-03-15T07:20:18"/>
    <d v="2019-03-15T07:20:18"/>
    <n v="61"/>
    <n v="105"/>
    <x v="4"/>
    <x v="7"/>
    <x v="0"/>
    <x v="1"/>
    <n v="0"/>
    <n v="6"/>
    <n v="166"/>
  </r>
  <r>
    <n v="777306"/>
    <s v="Mobile"/>
    <x v="1"/>
    <s v="Delivered"/>
    <d v="2019-03-09T07:24:29"/>
    <d v="2019-03-16T07:24:29"/>
    <d v="2019-03-13T07:24:29"/>
    <n v="82"/>
    <n v="90"/>
    <x v="2"/>
    <x v="2"/>
    <x v="0"/>
    <x v="1"/>
    <n v="3"/>
    <n v="7"/>
    <n v="172"/>
  </r>
  <r>
    <n v="398630"/>
    <s v="PC"/>
    <x v="1"/>
    <s v="Delivered"/>
    <d v="2019-03-09T07:37:40"/>
    <d v="2019-03-17T07:37:40"/>
    <d v="2019-03-15T07:37:40"/>
    <n v="41"/>
    <n v="129"/>
    <x v="3"/>
    <x v="4"/>
    <x v="0"/>
    <x v="0"/>
    <n v="2"/>
    <n v="8"/>
    <n v="170"/>
  </r>
  <r>
    <n v="345956"/>
    <s v="Mobile"/>
    <x v="0"/>
    <s v="Delivered"/>
    <d v="2019-03-09T07:39:12"/>
    <d v="2019-03-11T07:39:12"/>
    <d v="2019-03-14T07:39:12"/>
    <n v="43"/>
    <n v="110"/>
    <x v="1"/>
    <x v="1"/>
    <x v="0"/>
    <x v="1"/>
    <n v="-3"/>
    <n v="2"/>
    <n v="153"/>
  </r>
  <r>
    <n v="586487"/>
    <s v="Tablet"/>
    <x v="1"/>
    <s v="Delivered"/>
    <d v="2019-03-09T07:44:49"/>
    <d v="2019-03-12T07:44:49"/>
    <d v="2019-03-16T07:44:49"/>
    <n v="43"/>
    <n v="112"/>
    <x v="2"/>
    <x v="2"/>
    <x v="0"/>
    <x v="0"/>
    <n v="-4"/>
    <n v="3"/>
    <n v="155"/>
  </r>
  <r>
    <n v="23981"/>
    <s v="Mobile"/>
    <x v="0"/>
    <s v="Delivered"/>
    <d v="2019-03-09T07:49:19"/>
    <d v="2019-03-14T07:49:19"/>
    <d v="2019-03-13T07:49:19"/>
    <n v="35"/>
    <n v="126"/>
    <x v="0"/>
    <x v="0"/>
    <x v="0"/>
    <x v="0"/>
    <n v="1"/>
    <n v="5"/>
    <n v="161"/>
  </r>
  <r>
    <n v="915480"/>
    <s v="TV - 32 in"/>
    <x v="0"/>
    <s v="Delivered"/>
    <d v="2019-03-09T07:50:08"/>
    <d v="2019-03-11T07:50:08"/>
    <d v="2019-03-13T07:50:08"/>
    <n v="36"/>
    <n v="123"/>
    <x v="0"/>
    <x v="0"/>
    <x v="0"/>
    <x v="1"/>
    <n v="-2"/>
    <n v="2"/>
    <n v="159"/>
  </r>
  <r>
    <n v="424403"/>
    <s v="Mobile"/>
    <x v="0"/>
    <s v="Delivered"/>
    <d v="2019-03-09T07:52:26"/>
    <d v="2019-03-17T07:52:26"/>
    <d v="2019-03-12T07:52:26"/>
    <n v="49"/>
    <n v="112"/>
    <x v="1"/>
    <x v="1"/>
    <x v="0"/>
    <x v="0"/>
    <n v="5"/>
    <n v="8"/>
    <n v="161"/>
  </r>
  <r>
    <n v="334762"/>
    <s v="Mobile"/>
    <x v="0"/>
    <s v="Delivered"/>
    <d v="2019-03-09T07:55:35"/>
    <d v="2019-03-15T07:55:35"/>
    <d v="2019-03-16T07:55:35"/>
    <n v="78"/>
    <n v="94"/>
    <x v="1"/>
    <x v="1"/>
    <x v="0"/>
    <x v="1"/>
    <n v="-1"/>
    <n v="6"/>
    <n v="172"/>
  </r>
  <r>
    <n v="36066"/>
    <s v="Tablet"/>
    <x v="0"/>
    <s v="Delivered"/>
    <d v="2019-03-09T07:57:20"/>
    <d v="2019-03-13T07:57:20"/>
    <d v="2019-03-15T07:57:20"/>
    <n v="42"/>
    <n v="121"/>
    <x v="0"/>
    <x v="0"/>
    <x v="0"/>
    <x v="0"/>
    <n v="-2"/>
    <n v="4"/>
    <n v="163"/>
  </r>
  <r>
    <n v="83938"/>
    <s v="Laptop"/>
    <x v="1"/>
    <s v="Delivered"/>
    <d v="2019-03-09T07:57:50"/>
    <d v="2019-03-14T07:57:50"/>
    <d v="2019-03-13T07:57:50"/>
    <n v="43"/>
    <n v="129"/>
    <x v="3"/>
    <x v="4"/>
    <x v="0"/>
    <x v="0"/>
    <n v="1"/>
    <n v="5"/>
    <n v="172"/>
  </r>
  <r>
    <n v="303852"/>
    <s v="Laptop"/>
    <x v="0"/>
    <s v="Delivered"/>
    <d v="2019-03-09T07:58:11"/>
    <d v="2019-03-11T07:58:11"/>
    <d v="2019-03-12T07:58:11"/>
    <n v="61"/>
    <n v="95"/>
    <x v="1"/>
    <x v="1"/>
    <x v="0"/>
    <x v="1"/>
    <n v="-1"/>
    <n v="2"/>
    <n v="156"/>
  </r>
  <r>
    <n v="539382"/>
    <s v="TV - 32 in"/>
    <x v="1"/>
    <s v="Delivered"/>
    <d v="2019-03-09T08:03:12"/>
    <d v="2019-03-15T08:03:12"/>
    <d v="2019-03-15T08:03:12"/>
    <n v="37"/>
    <n v="120"/>
    <x v="4"/>
    <x v="7"/>
    <x v="0"/>
    <x v="0"/>
    <n v="0"/>
    <n v="6"/>
    <n v="157"/>
  </r>
  <r>
    <n v="325260"/>
    <s v="TV - 32 in"/>
    <x v="0"/>
    <s v="Delivered"/>
    <d v="2019-03-09T08:05:15"/>
    <d v="2019-03-17T08:05:15"/>
    <d v="2019-03-12T08:05:15"/>
    <n v="25"/>
    <n v="107"/>
    <x v="2"/>
    <x v="8"/>
    <x v="0"/>
    <x v="1"/>
    <n v="5"/>
    <n v="8"/>
    <n v="132"/>
  </r>
  <r>
    <n v="145223"/>
    <s v="Laptop"/>
    <x v="1"/>
    <s v="Delivered"/>
    <d v="2019-03-09T08:28:08"/>
    <d v="2019-03-15T08:28:08"/>
    <d v="2019-03-13T08:28:08"/>
    <n v="26"/>
    <n v="122"/>
    <x v="3"/>
    <x v="4"/>
    <x v="0"/>
    <x v="0"/>
    <n v="2"/>
    <n v="6"/>
    <n v="148"/>
  </r>
  <r>
    <n v="163328"/>
    <s v="Gaming Console"/>
    <x v="0"/>
    <s v="Delivered"/>
    <d v="2019-03-09T08:40:25"/>
    <d v="2019-03-13T08:40:25"/>
    <d v="2019-03-14T08:40:25"/>
    <n v="46"/>
    <n v="123"/>
    <x v="0"/>
    <x v="0"/>
    <x v="0"/>
    <x v="1"/>
    <n v="-1"/>
    <n v="4"/>
    <n v="169"/>
  </r>
  <r>
    <n v="918485"/>
    <s v="Laptop"/>
    <x v="0"/>
    <s v="Delivered"/>
    <d v="2019-03-09T08:47:28"/>
    <d v="2019-03-11T08:47:28"/>
    <d v="2019-03-14T08:47:28"/>
    <n v="76"/>
    <n v="95"/>
    <x v="1"/>
    <x v="1"/>
    <x v="0"/>
    <x v="1"/>
    <n v="-3"/>
    <n v="2"/>
    <n v="171"/>
  </r>
  <r>
    <n v="887587"/>
    <s v="Laptop"/>
    <x v="1"/>
    <s v="Delivered"/>
    <d v="2019-03-09T08:52:07"/>
    <d v="2019-03-12T08:52:07"/>
    <d v="2019-03-16T08:52:07"/>
    <n v="38"/>
    <n v="106"/>
    <x v="1"/>
    <x v="6"/>
    <x v="0"/>
    <x v="0"/>
    <n v="-4"/>
    <n v="3"/>
    <n v="144"/>
  </r>
  <r>
    <n v="240427"/>
    <s v="Laptop"/>
    <x v="1"/>
    <s v="Delivered"/>
    <d v="2019-03-09T08:53:54"/>
    <d v="2019-03-13T08:53:54"/>
    <d v="2019-03-13T08:53:54"/>
    <n v="50"/>
    <n v="109"/>
    <x v="2"/>
    <x v="2"/>
    <x v="0"/>
    <x v="0"/>
    <n v="0"/>
    <n v="4"/>
    <n v="159"/>
  </r>
  <r>
    <n v="445245"/>
    <s v="Mobile"/>
    <x v="1"/>
    <s v="Delivered"/>
    <d v="2019-03-09T08:54:14"/>
    <d v="2019-03-15T08:54:14"/>
    <d v="2019-03-13T08:54:14"/>
    <n v="38"/>
    <n v="129"/>
    <x v="3"/>
    <x v="4"/>
    <x v="0"/>
    <x v="0"/>
    <n v="2"/>
    <n v="6"/>
    <n v="167"/>
  </r>
  <r>
    <n v="884109"/>
    <s v="Mobile"/>
    <x v="1"/>
    <s v="Delivered"/>
    <d v="2019-03-09T08:59:37"/>
    <d v="2019-03-11T08:59:37"/>
    <d v="2019-03-13T08:59:37"/>
    <n v="77"/>
    <n v="108"/>
    <x v="3"/>
    <x v="4"/>
    <x v="0"/>
    <x v="1"/>
    <n v="-2"/>
    <n v="2"/>
    <n v="185"/>
  </r>
  <r>
    <n v="249841"/>
    <s v="Mobile"/>
    <x v="1"/>
    <s v="Delivered"/>
    <d v="2019-03-09T09:02:09"/>
    <d v="2019-03-11T09:02:09"/>
    <d v="2019-03-15T09:02:09"/>
    <n v="78"/>
    <n v="104"/>
    <x v="3"/>
    <x v="4"/>
    <x v="0"/>
    <x v="1"/>
    <n v="-4"/>
    <n v="2"/>
    <n v="182"/>
  </r>
  <r>
    <n v="480909"/>
    <s v="Laptop"/>
    <x v="1"/>
    <s v="Delivered"/>
    <d v="2019-03-09T09:09:24"/>
    <d v="2019-03-17T09:09:24"/>
    <d v="2019-03-15T09:09:24"/>
    <n v="38"/>
    <n v="127"/>
    <x v="3"/>
    <x v="4"/>
    <x v="0"/>
    <x v="0"/>
    <n v="2"/>
    <n v="8"/>
    <n v="165"/>
  </r>
  <r>
    <n v="994134"/>
    <s v="Laptop"/>
    <x v="0"/>
    <s v="Delivered"/>
    <d v="2019-03-09T09:09:38"/>
    <d v="2019-03-13T09:09:38"/>
    <d v="2019-03-15T09:09:38"/>
    <n v="0"/>
    <n v="126"/>
    <x v="3"/>
    <x v="9"/>
    <x v="1"/>
    <x v="0"/>
    <n v="-2"/>
    <n v="4"/>
    <n v="126"/>
  </r>
  <r>
    <n v="424126"/>
    <s v="Mobile"/>
    <x v="0"/>
    <s v="Delivered"/>
    <d v="2019-03-09T09:10:34"/>
    <d v="2019-03-17T09:10:34"/>
    <d v="2019-03-15T09:10:34"/>
    <n v="77"/>
    <n v="89"/>
    <x v="2"/>
    <x v="8"/>
    <x v="0"/>
    <x v="1"/>
    <n v="2"/>
    <n v="8"/>
    <n v="166"/>
  </r>
  <r>
    <n v="253259"/>
    <s v="Gaming Console"/>
    <x v="1"/>
    <s v="Delivered"/>
    <d v="2019-03-09T09:12:39"/>
    <d v="2019-03-18T09:12:39"/>
    <d v="2019-03-12T09:12:39"/>
    <n v="44"/>
    <n v="115"/>
    <x v="1"/>
    <x v="6"/>
    <x v="0"/>
    <x v="0"/>
    <n v="6"/>
    <n v="9"/>
    <n v="159"/>
  </r>
  <r>
    <n v="892314"/>
    <s v="Laptop"/>
    <x v="0"/>
    <s v="Delivered"/>
    <d v="2019-03-09T09:18:09"/>
    <d v="2019-03-14T09:18:09"/>
    <d v="2019-03-13T09:18:09"/>
    <n v="77"/>
    <n v="92"/>
    <x v="2"/>
    <x v="8"/>
    <x v="0"/>
    <x v="1"/>
    <n v="1"/>
    <n v="5"/>
    <n v="169"/>
  </r>
  <r>
    <n v="259490"/>
    <s v="Mobile"/>
    <x v="0"/>
    <s v="Delivered"/>
    <d v="2019-03-09T09:18:20"/>
    <d v="2019-03-18T09:18:20"/>
    <d v="2019-03-16T09:18:20"/>
    <n v="44"/>
    <n v="121"/>
    <x v="0"/>
    <x v="0"/>
    <x v="0"/>
    <x v="0"/>
    <n v="2"/>
    <n v="9"/>
    <n v="165"/>
  </r>
  <r>
    <n v="641253"/>
    <s v="Tablet"/>
    <x v="1"/>
    <s v="Delivered"/>
    <d v="2019-03-09T09:22:25"/>
    <d v="2019-03-14T09:22:25"/>
    <d v="2019-03-12T09:22:25"/>
    <n v="0"/>
    <n v="110"/>
    <x v="0"/>
    <x v="3"/>
    <x v="1"/>
    <x v="1"/>
    <n v="2"/>
    <n v="5"/>
    <n v="110"/>
  </r>
  <r>
    <n v="4910"/>
    <s v="Gaming Console"/>
    <x v="0"/>
    <s v="Delivered"/>
    <d v="2019-03-09T09:23:41"/>
    <d v="2019-03-09T09:23:41"/>
    <d v="2019-03-14T09:23:41"/>
    <n v="0"/>
    <n v="120"/>
    <x v="3"/>
    <x v="9"/>
    <x v="1"/>
    <x v="0"/>
    <n v="-5"/>
    <n v="0"/>
    <n v="120"/>
  </r>
  <r>
    <n v="87728"/>
    <s v="Mobile"/>
    <x v="1"/>
    <s v="Delivered"/>
    <d v="2019-03-09T09:29:15"/>
    <d v="2019-03-11T09:29:15"/>
    <d v="2019-03-15T09:29:15"/>
    <n v="29"/>
    <n v="112"/>
    <x v="1"/>
    <x v="6"/>
    <x v="0"/>
    <x v="1"/>
    <n v="-4"/>
    <n v="2"/>
    <n v="141"/>
  </r>
  <r>
    <n v="965839"/>
    <s v="Mobile"/>
    <x v="1"/>
    <s v="Delivered"/>
    <d v="2019-03-09T09:31:59"/>
    <d v="2019-03-10T09:31:59"/>
    <d v="2019-03-13T09:31:59"/>
    <n v="0"/>
    <n v="128"/>
    <x v="0"/>
    <x v="3"/>
    <x v="1"/>
    <x v="0"/>
    <n v="-3"/>
    <n v="1"/>
    <n v="128"/>
  </r>
  <r>
    <n v="995920"/>
    <s v="Mobile"/>
    <x v="0"/>
    <s v="Delivered"/>
    <d v="2019-03-09T09:52:27"/>
    <d v="2019-03-12T09:52:27"/>
    <d v="2019-03-14T09:52:27"/>
    <n v="0"/>
    <n v="105"/>
    <x v="3"/>
    <x v="9"/>
    <x v="1"/>
    <x v="1"/>
    <n v="-2"/>
    <n v="3"/>
    <n v="105"/>
  </r>
  <r>
    <n v="612612"/>
    <s v="Mobile"/>
    <x v="0"/>
    <s v="Delivered"/>
    <d v="2019-03-09T09:54:10"/>
    <d v="2019-03-11T09:54:10"/>
    <d v="2019-03-14T09:54:10"/>
    <n v="33"/>
    <n v="108"/>
    <x v="1"/>
    <x v="1"/>
    <x v="0"/>
    <x v="1"/>
    <n v="-3"/>
    <n v="2"/>
    <n v="141"/>
  </r>
  <r>
    <n v="149164"/>
    <s v="Mobile"/>
    <x v="0"/>
    <s v="Delivered"/>
    <d v="2019-03-09T09:57:03"/>
    <d v="2019-03-12T09:57:03"/>
    <d v="2019-03-16T09:57:03"/>
    <n v="48"/>
    <n v="121"/>
    <x v="0"/>
    <x v="0"/>
    <x v="0"/>
    <x v="1"/>
    <n v="-4"/>
    <n v="3"/>
    <n v="169"/>
  </r>
  <r>
    <n v="569287"/>
    <s v="Mobile"/>
    <x v="1"/>
    <s v="Delivered"/>
    <d v="2019-03-09T09:57:44"/>
    <d v="2019-03-18T09:57:44"/>
    <d v="2019-03-13T09:57:44"/>
    <n v="30"/>
    <n v="123"/>
    <x v="3"/>
    <x v="4"/>
    <x v="0"/>
    <x v="0"/>
    <n v="5"/>
    <n v="9"/>
    <n v="153"/>
  </r>
  <r>
    <n v="543790"/>
    <s v="Laptop"/>
    <x v="1"/>
    <s v="Delivered"/>
    <d v="2019-03-09T10:14:16"/>
    <d v="2019-03-12T10:14:16"/>
    <d v="2019-03-15T10:14:16"/>
    <n v="46"/>
    <n v="121"/>
    <x v="4"/>
    <x v="7"/>
    <x v="0"/>
    <x v="0"/>
    <n v="-3"/>
    <n v="3"/>
    <n v="167"/>
  </r>
  <r>
    <n v="467418"/>
    <s v="TV - 32 in"/>
    <x v="0"/>
    <s v="Delivered"/>
    <d v="2019-03-09T10:15:57"/>
    <d v="2019-03-11T10:15:57"/>
    <d v="2019-03-16T10:15:57"/>
    <n v="29"/>
    <n v="122"/>
    <x v="4"/>
    <x v="5"/>
    <x v="0"/>
    <x v="0"/>
    <n v="-5"/>
    <n v="2"/>
    <n v="151"/>
  </r>
  <r>
    <n v="477274"/>
    <s v="PC"/>
    <x v="1"/>
    <s v="Delivered"/>
    <d v="2019-03-09T10:20:46"/>
    <d v="2019-03-13T10:20:46"/>
    <d v="2019-03-15T10:20:46"/>
    <n v="25"/>
    <n v="113"/>
    <x v="1"/>
    <x v="6"/>
    <x v="0"/>
    <x v="0"/>
    <n v="-2"/>
    <n v="4"/>
    <n v="138"/>
  </r>
  <r>
    <n v="118242"/>
    <s v="PC"/>
    <x v="1"/>
    <s v="Delivered"/>
    <d v="2019-03-09T10:27:43"/>
    <d v="2019-03-14T10:27:43"/>
    <d v="2019-03-13T10:27:43"/>
    <n v="30"/>
    <n v="126"/>
    <x v="4"/>
    <x v="7"/>
    <x v="0"/>
    <x v="0"/>
    <n v="1"/>
    <n v="5"/>
    <n v="156"/>
  </r>
  <r>
    <n v="691659"/>
    <s v="Mobile"/>
    <x v="1"/>
    <s v="Delivered"/>
    <d v="2019-03-09T10:27:45"/>
    <d v="2019-03-20T10:27:45"/>
    <d v="2019-03-12T10:27:45"/>
    <n v="75"/>
    <n v="102"/>
    <x v="4"/>
    <x v="7"/>
    <x v="0"/>
    <x v="1"/>
    <n v="8"/>
    <n v="11"/>
    <n v="177"/>
  </r>
  <r>
    <n v="71162"/>
    <s v="Laptop"/>
    <x v="0"/>
    <s v="Delivered"/>
    <d v="2019-03-09T10:29:31"/>
    <d v="2019-03-11T10:29:31"/>
    <d v="2019-03-15T10:29:31"/>
    <n v="81"/>
    <n v="92"/>
    <x v="1"/>
    <x v="1"/>
    <x v="0"/>
    <x v="1"/>
    <n v="-4"/>
    <n v="2"/>
    <n v="173"/>
  </r>
  <r>
    <n v="90131"/>
    <s v="Mobile"/>
    <x v="1"/>
    <s v="Delivered"/>
    <d v="2019-03-09T10:30:14"/>
    <d v="2019-03-11T10:30:14"/>
    <d v="2019-03-12T10:30:14"/>
    <n v="68"/>
    <n v="105"/>
    <x v="3"/>
    <x v="4"/>
    <x v="0"/>
    <x v="1"/>
    <n v="-1"/>
    <n v="2"/>
    <n v="173"/>
  </r>
  <r>
    <n v="738827"/>
    <s v="Mobile"/>
    <x v="1"/>
    <s v="Delivered"/>
    <d v="2019-03-09T10:31:57"/>
    <d v="2019-03-14T10:31:57"/>
    <d v="2019-03-14T10:31:57"/>
    <n v="33"/>
    <n v="129"/>
    <x v="3"/>
    <x v="4"/>
    <x v="0"/>
    <x v="0"/>
    <n v="0"/>
    <n v="5"/>
    <n v="162"/>
  </r>
  <r>
    <n v="201775"/>
    <s v="Laptop"/>
    <x v="0"/>
    <s v="Delivered"/>
    <d v="2019-03-09T10:32:59"/>
    <d v="2019-03-17T10:32:59"/>
    <d v="2019-03-12T10:32:59"/>
    <n v="41"/>
    <n v="105"/>
    <x v="1"/>
    <x v="1"/>
    <x v="0"/>
    <x v="0"/>
    <n v="5"/>
    <n v="8"/>
    <n v="146"/>
  </r>
  <r>
    <n v="321040"/>
    <s v="TV - 32 in"/>
    <x v="1"/>
    <s v="Delivered"/>
    <d v="2019-03-09T10:34:12"/>
    <d v="2019-03-11T10:34:12"/>
    <d v="2019-03-15T10:34:12"/>
    <n v="26"/>
    <n v="113"/>
    <x v="1"/>
    <x v="6"/>
    <x v="0"/>
    <x v="1"/>
    <n v="-4"/>
    <n v="2"/>
    <n v="139"/>
  </r>
  <r>
    <n v="213550"/>
    <s v="Mobile"/>
    <x v="1"/>
    <s v="Delivered"/>
    <d v="2019-03-09T10:36:12"/>
    <d v="2019-03-19T10:36:12"/>
    <d v="2019-03-16T10:36:12"/>
    <n v="65"/>
    <n v="100"/>
    <x v="4"/>
    <x v="7"/>
    <x v="0"/>
    <x v="1"/>
    <n v="3"/>
    <n v="10"/>
    <n v="165"/>
  </r>
  <r>
    <n v="333130"/>
    <s v="Mobile"/>
    <x v="0"/>
    <s v="Delivered"/>
    <d v="2019-03-09T10:51:43"/>
    <d v="2019-03-14T10:51:43"/>
    <d v="2019-03-13T10:51:43"/>
    <n v="67"/>
    <n v="89"/>
    <x v="1"/>
    <x v="1"/>
    <x v="0"/>
    <x v="1"/>
    <n v="1"/>
    <n v="5"/>
    <n v="156"/>
  </r>
  <r>
    <n v="768757"/>
    <s v="Mobile"/>
    <x v="1"/>
    <s v="Delivered"/>
    <d v="2019-03-09T10:54:11"/>
    <d v="2019-03-18T10:54:11"/>
    <d v="2019-03-14T10:54:11"/>
    <n v="38"/>
    <n v="127"/>
    <x v="3"/>
    <x v="4"/>
    <x v="0"/>
    <x v="0"/>
    <n v="4"/>
    <n v="9"/>
    <n v="165"/>
  </r>
  <r>
    <n v="287768"/>
    <s v="Laptop"/>
    <x v="1"/>
    <s v="Delivered"/>
    <d v="2019-03-09T11:02:56"/>
    <d v="2019-03-14T11:02:56"/>
    <d v="2019-03-12T11:02:56"/>
    <n v="30"/>
    <n v="114"/>
    <x v="2"/>
    <x v="2"/>
    <x v="0"/>
    <x v="1"/>
    <n v="2"/>
    <n v="5"/>
    <n v="144"/>
  </r>
  <r>
    <n v="903277"/>
    <s v="PC"/>
    <x v="1"/>
    <s v="Delivered"/>
    <d v="2019-03-09T11:15:45"/>
    <d v="2019-03-17T11:15:45"/>
    <d v="2019-03-14T11:15:45"/>
    <n v="36"/>
    <n v="128"/>
    <x v="3"/>
    <x v="4"/>
    <x v="0"/>
    <x v="0"/>
    <n v="3"/>
    <n v="8"/>
    <n v="164"/>
  </r>
  <r>
    <n v="731866"/>
    <s v="Tablet"/>
    <x v="1"/>
    <s v="Delivered"/>
    <d v="2019-03-09T11:19:14"/>
    <d v="2019-03-16T11:19:14"/>
    <d v="2019-03-16T11:19:14"/>
    <n v="26"/>
    <n v="113"/>
    <x v="1"/>
    <x v="6"/>
    <x v="0"/>
    <x v="0"/>
    <n v="0"/>
    <n v="7"/>
    <n v="139"/>
  </r>
  <r>
    <n v="940910"/>
    <s v="Mobile"/>
    <x v="1"/>
    <s v="Delivered"/>
    <d v="2019-03-09T11:28:39"/>
    <d v="2019-03-15T11:28:39"/>
    <d v="2019-03-16T11:28:39"/>
    <n v="27"/>
    <n v="121"/>
    <x v="3"/>
    <x v="4"/>
    <x v="0"/>
    <x v="0"/>
    <n v="-1"/>
    <n v="6"/>
    <n v="148"/>
  </r>
  <r>
    <n v="768095"/>
    <s v="Laptop"/>
    <x v="1"/>
    <s v="Delivered"/>
    <d v="2019-03-09T11:39:28"/>
    <d v="2019-03-15T11:39:28"/>
    <d v="2019-03-12T11:39:28"/>
    <n v="0"/>
    <n v="125"/>
    <x v="0"/>
    <x v="3"/>
    <x v="1"/>
    <x v="0"/>
    <n v="3"/>
    <n v="6"/>
    <n v="125"/>
  </r>
  <r>
    <n v="419614"/>
    <s v="Gaming Console"/>
    <x v="0"/>
    <s v="Delivered"/>
    <d v="2019-03-09T11:49:49"/>
    <d v="2019-03-18T11:49:49"/>
    <d v="2019-03-16T11:49:49"/>
    <n v="37"/>
    <n v="107"/>
    <x v="1"/>
    <x v="1"/>
    <x v="0"/>
    <x v="0"/>
    <n v="2"/>
    <n v="9"/>
    <n v="144"/>
  </r>
  <r>
    <n v="906334"/>
    <s v="PC"/>
    <x v="0"/>
    <s v="Delivered"/>
    <d v="2019-03-09T11:58:14"/>
    <d v="2019-03-13T11:58:14"/>
    <d v="2019-03-12T11:58:14"/>
    <n v="0"/>
    <n v="123"/>
    <x v="3"/>
    <x v="9"/>
    <x v="1"/>
    <x v="0"/>
    <n v="1"/>
    <n v="4"/>
    <n v="123"/>
  </r>
  <r>
    <n v="753016"/>
    <s v="Mobile"/>
    <x v="0"/>
    <s v="Delivered"/>
    <d v="2019-03-09T11:58:50"/>
    <d v="2019-03-11T11:58:50"/>
    <d v="2019-03-12T11:58:50"/>
    <n v="31"/>
    <n v="121"/>
    <x v="0"/>
    <x v="0"/>
    <x v="0"/>
    <x v="1"/>
    <n v="-1"/>
    <n v="2"/>
    <n v="152"/>
  </r>
  <r>
    <n v="836375"/>
    <s v="Laptop"/>
    <x v="0"/>
    <s v="Delivered"/>
    <d v="2019-03-09T12:00:48"/>
    <d v="2019-03-11T12:00:48"/>
    <d v="2019-03-12T12:00:48"/>
    <n v="62"/>
    <n v="85"/>
    <x v="1"/>
    <x v="1"/>
    <x v="0"/>
    <x v="1"/>
    <n v="-1"/>
    <n v="2"/>
    <n v="147"/>
  </r>
  <r>
    <n v="682746"/>
    <s v="PC"/>
    <x v="0"/>
    <s v="Delivered"/>
    <d v="2019-03-09T12:02:54"/>
    <d v="2019-03-09T12:02:54"/>
    <d v="2019-03-15T12:02:54"/>
    <n v="0"/>
    <n v="126"/>
    <x v="3"/>
    <x v="9"/>
    <x v="1"/>
    <x v="0"/>
    <n v="-6"/>
    <n v="0"/>
    <n v="126"/>
  </r>
  <r>
    <n v="557973"/>
    <s v="Mobile"/>
    <x v="0"/>
    <s v="Delivered"/>
    <d v="2019-03-09T12:03:24"/>
    <d v="2019-03-15T12:03:24"/>
    <d v="2019-03-14T12:03:24"/>
    <n v="0"/>
    <n v="130"/>
    <x v="3"/>
    <x v="9"/>
    <x v="1"/>
    <x v="0"/>
    <n v="1"/>
    <n v="6"/>
    <n v="130"/>
  </r>
  <r>
    <n v="452160"/>
    <s v="Tablet"/>
    <x v="1"/>
    <s v="Delivered"/>
    <d v="2019-03-09T12:03:31"/>
    <d v="2019-03-13T12:03:31"/>
    <d v="2019-03-16T12:03:31"/>
    <n v="0"/>
    <n v="109"/>
    <x v="0"/>
    <x v="3"/>
    <x v="1"/>
    <x v="1"/>
    <n v="-3"/>
    <n v="4"/>
    <n v="109"/>
  </r>
  <r>
    <n v="353006"/>
    <s v="Tablet"/>
    <x v="0"/>
    <s v="Delivered"/>
    <d v="2019-03-09T12:03:52"/>
    <d v="2019-03-14T12:03:52"/>
    <d v="2019-03-13T12:03:52"/>
    <n v="48"/>
    <n v="129"/>
    <x v="0"/>
    <x v="0"/>
    <x v="0"/>
    <x v="0"/>
    <n v="1"/>
    <n v="5"/>
    <n v="177"/>
  </r>
  <r>
    <n v="501702"/>
    <s v="Mobile"/>
    <x v="1"/>
    <s v="Delivered"/>
    <d v="2019-03-09T12:13:20"/>
    <d v="2019-03-09T12:13:20"/>
    <d v="2019-03-14T12:13:20"/>
    <n v="0"/>
    <n v="106"/>
    <x v="0"/>
    <x v="3"/>
    <x v="1"/>
    <x v="1"/>
    <n v="-5"/>
    <n v="0"/>
    <n v="106"/>
  </r>
  <r>
    <n v="918889"/>
    <s v="PC"/>
    <x v="0"/>
    <s v="Delivered"/>
    <d v="2019-03-09T12:15:42"/>
    <d v="2019-03-15T12:15:42"/>
    <d v="2019-03-12T12:15:42"/>
    <n v="29"/>
    <n v="126"/>
    <x v="0"/>
    <x v="0"/>
    <x v="0"/>
    <x v="0"/>
    <n v="3"/>
    <n v="6"/>
    <n v="155"/>
  </r>
  <r>
    <n v="784128"/>
    <s v="Laptop"/>
    <x v="1"/>
    <s v="Delivered"/>
    <d v="2019-03-09T12:17:36"/>
    <d v="2019-03-14T12:17:36"/>
    <d v="2019-03-16T12:17:36"/>
    <n v="0"/>
    <n v="127"/>
    <x v="0"/>
    <x v="3"/>
    <x v="1"/>
    <x v="1"/>
    <n v="-2"/>
    <n v="5"/>
    <n v="127"/>
  </r>
  <r>
    <n v="149340"/>
    <s v="Mobile"/>
    <x v="1"/>
    <s v="Delivered"/>
    <d v="2019-03-09T12:17:54"/>
    <d v="2019-03-13T12:17:54"/>
    <d v="2019-03-14T12:17:54"/>
    <n v="25"/>
    <n v="108"/>
    <x v="1"/>
    <x v="6"/>
    <x v="0"/>
    <x v="1"/>
    <n v="-1"/>
    <n v="4"/>
    <n v="133"/>
  </r>
  <r>
    <n v="504319"/>
    <s v="TV - 50 in"/>
    <x v="1"/>
    <s v="Delivered"/>
    <d v="2019-03-09T12:18:52"/>
    <d v="2019-03-13T12:18:52"/>
    <d v="2019-03-14T12:18:52"/>
    <n v="50"/>
    <n v="111"/>
    <x v="1"/>
    <x v="6"/>
    <x v="0"/>
    <x v="0"/>
    <n v="-1"/>
    <n v="4"/>
    <n v="161"/>
  </r>
  <r>
    <n v="809231"/>
    <s v="PC"/>
    <x v="1"/>
    <s v="Delivered"/>
    <d v="2019-03-09T12:26:11"/>
    <d v="2019-03-15T12:26:11"/>
    <d v="2019-03-14T12:26:11"/>
    <n v="0"/>
    <n v="126"/>
    <x v="0"/>
    <x v="3"/>
    <x v="1"/>
    <x v="0"/>
    <n v="1"/>
    <n v="6"/>
    <n v="126"/>
  </r>
  <r>
    <n v="521507"/>
    <s v="Gaming Console"/>
    <x v="1"/>
    <s v="Delivered"/>
    <d v="2019-03-09T12:32:40"/>
    <d v="2019-03-13T12:32:40"/>
    <d v="2019-03-16T12:32:40"/>
    <n v="31"/>
    <n v="126"/>
    <x v="4"/>
    <x v="7"/>
    <x v="0"/>
    <x v="0"/>
    <n v="-3"/>
    <n v="4"/>
    <n v="157"/>
  </r>
  <r>
    <n v="286199"/>
    <s v="Laptop"/>
    <x v="0"/>
    <s v="Delivered"/>
    <d v="2019-03-09T12:33:24"/>
    <d v="2019-03-16T12:33:24"/>
    <d v="2019-03-14T12:33:24"/>
    <n v="37"/>
    <n v="124"/>
    <x v="0"/>
    <x v="0"/>
    <x v="0"/>
    <x v="0"/>
    <n v="2"/>
    <n v="7"/>
    <n v="161"/>
  </r>
  <r>
    <n v="385326"/>
    <s v="Laptop"/>
    <x v="1"/>
    <s v="Delivered"/>
    <d v="2019-03-09T12:36:21"/>
    <d v="2019-03-15T12:36:21"/>
    <d v="2019-03-14T12:36:21"/>
    <n v="26"/>
    <n v="124"/>
    <x v="3"/>
    <x v="4"/>
    <x v="0"/>
    <x v="0"/>
    <n v="1"/>
    <n v="6"/>
    <n v="150"/>
  </r>
  <r>
    <n v="527284"/>
    <s v="PC"/>
    <x v="0"/>
    <s v="Delivered"/>
    <d v="2019-03-09T12:52:57"/>
    <d v="2019-03-14T12:52:57"/>
    <d v="2019-03-14T12:52:57"/>
    <n v="47"/>
    <n v="126"/>
    <x v="4"/>
    <x v="5"/>
    <x v="0"/>
    <x v="1"/>
    <n v="0"/>
    <n v="5"/>
    <n v="173"/>
  </r>
  <r>
    <n v="54091"/>
    <s v="Laptop"/>
    <x v="1"/>
    <s v="Delivered"/>
    <d v="2019-03-09T12:55:08"/>
    <d v="2019-03-12T12:55:08"/>
    <d v="2019-03-13T12:55:08"/>
    <n v="43"/>
    <n v="114"/>
    <x v="1"/>
    <x v="6"/>
    <x v="0"/>
    <x v="0"/>
    <n v="-1"/>
    <n v="3"/>
    <n v="157"/>
  </r>
  <r>
    <n v="551237"/>
    <s v="Mobile"/>
    <x v="0"/>
    <s v="Delivered"/>
    <d v="2019-03-09T12:55:13"/>
    <d v="2019-03-11T12:55:13"/>
    <d v="2019-03-16T12:55:13"/>
    <n v="59"/>
    <n v="108"/>
    <x v="0"/>
    <x v="0"/>
    <x v="0"/>
    <x v="1"/>
    <n v="-5"/>
    <n v="2"/>
    <n v="167"/>
  </r>
  <r>
    <n v="605656"/>
    <s v="PC"/>
    <x v="1"/>
    <s v="Delivered"/>
    <d v="2019-03-09T12:56:30"/>
    <d v="2019-03-11T12:56:30"/>
    <d v="2019-03-14T12:56:30"/>
    <n v="37"/>
    <n v="112"/>
    <x v="1"/>
    <x v="6"/>
    <x v="0"/>
    <x v="1"/>
    <n v="-3"/>
    <n v="2"/>
    <n v="149"/>
  </r>
  <r>
    <n v="595008"/>
    <s v="PC"/>
    <x v="1"/>
    <s v="Delivered"/>
    <d v="2019-03-09T13:02:40"/>
    <d v="2019-03-15T13:02:40"/>
    <d v="2019-03-13T13:02:40"/>
    <n v="68"/>
    <n v="105"/>
    <x v="3"/>
    <x v="4"/>
    <x v="0"/>
    <x v="1"/>
    <n v="2"/>
    <n v="6"/>
    <n v="173"/>
  </r>
  <r>
    <n v="103221"/>
    <s v="PC"/>
    <x v="0"/>
    <s v="Delivered"/>
    <d v="2019-03-09T13:04:51"/>
    <d v="2019-03-11T13:04:51"/>
    <d v="2019-03-14T13:04:51"/>
    <n v="39"/>
    <n v="121"/>
    <x v="4"/>
    <x v="5"/>
    <x v="0"/>
    <x v="0"/>
    <n v="-3"/>
    <n v="2"/>
    <n v="160"/>
  </r>
  <r>
    <n v="901802"/>
    <s v="Mobile"/>
    <x v="0"/>
    <s v="Delivered"/>
    <d v="2019-03-09T13:07:41"/>
    <d v="2019-03-14T13:07:41"/>
    <d v="2019-03-16T13:07:41"/>
    <n v="45"/>
    <n v="125"/>
    <x v="4"/>
    <x v="5"/>
    <x v="0"/>
    <x v="0"/>
    <n v="-2"/>
    <n v="5"/>
    <n v="170"/>
  </r>
  <r>
    <n v="188011"/>
    <s v="Mobile"/>
    <x v="1"/>
    <s v="Delivered"/>
    <d v="2019-03-09T13:09:02"/>
    <d v="2019-03-16T13:09:02"/>
    <d v="2019-03-14T13:09:02"/>
    <n v="58"/>
    <n v="87"/>
    <x v="2"/>
    <x v="2"/>
    <x v="0"/>
    <x v="1"/>
    <n v="2"/>
    <n v="7"/>
    <n v="145"/>
  </r>
  <r>
    <n v="292278"/>
    <s v="TV - 32 in"/>
    <x v="1"/>
    <s v="Delivered"/>
    <d v="2019-03-09T13:17:05"/>
    <d v="2019-03-14T13:17:05"/>
    <d v="2019-03-14T13:17:05"/>
    <n v="70"/>
    <n v="105"/>
    <x v="3"/>
    <x v="4"/>
    <x v="0"/>
    <x v="1"/>
    <n v="0"/>
    <n v="5"/>
    <n v="175"/>
  </r>
  <r>
    <n v="711242"/>
    <s v="Mobile"/>
    <x v="1"/>
    <s v="Delivered"/>
    <d v="2019-03-09T13:21:58"/>
    <d v="2019-03-14T13:21:58"/>
    <d v="2019-03-14T13:21:58"/>
    <n v="87"/>
    <n v="103"/>
    <x v="3"/>
    <x v="4"/>
    <x v="0"/>
    <x v="1"/>
    <n v="0"/>
    <n v="5"/>
    <n v="190"/>
  </r>
  <r>
    <n v="962105"/>
    <s v="Tablet"/>
    <x v="1"/>
    <s v="Delivered"/>
    <d v="2019-03-09T13:38:33"/>
    <d v="2019-03-11T13:38:33"/>
    <d v="2019-03-14T13:38:33"/>
    <n v="81"/>
    <n v="101"/>
    <x v="3"/>
    <x v="4"/>
    <x v="0"/>
    <x v="1"/>
    <n v="-3"/>
    <n v="2"/>
    <n v="182"/>
  </r>
  <r>
    <n v="576303"/>
    <s v="Mobile"/>
    <x v="0"/>
    <s v="Delivered"/>
    <d v="2019-03-09T13:38:34"/>
    <d v="2019-03-14T13:38:34"/>
    <d v="2019-03-16T13:38:34"/>
    <n v="70"/>
    <n v="102"/>
    <x v="4"/>
    <x v="5"/>
    <x v="0"/>
    <x v="1"/>
    <n v="-2"/>
    <n v="5"/>
    <n v="172"/>
  </r>
  <r>
    <n v="889324"/>
    <s v="Laptop"/>
    <x v="0"/>
    <s v="Delivered"/>
    <d v="2019-03-09T13:43:35"/>
    <d v="2019-03-14T13:43:35"/>
    <d v="2019-03-16T13:43:35"/>
    <n v="25"/>
    <n v="110"/>
    <x v="2"/>
    <x v="8"/>
    <x v="0"/>
    <x v="1"/>
    <n v="-2"/>
    <n v="5"/>
    <n v="135"/>
  </r>
  <r>
    <n v="168930"/>
    <s v="Laptop"/>
    <x v="1"/>
    <s v="Delivered"/>
    <d v="2019-03-09T13:57:27"/>
    <d v="2019-03-16T13:57:27"/>
    <d v="2019-03-16T13:57:27"/>
    <n v="28"/>
    <n v="129"/>
    <x v="3"/>
    <x v="4"/>
    <x v="0"/>
    <x v="0"/>
    <n v="0"/>
    <n v="7"/>
    <n v="157"/>
  </r>
  <r>
    <n v="344194"/>
    <s v="Mobile"/>
    <x v="1"/>
    <s v="Delivered"/>
    <d v="2019-03-09T13:58:36"/>
    <d v="2019-03-19T13:58:36"/>
    <d v="2019-03-16T13:58:36"/>
    <n v="29"/>
    <n v="128"/>
    <x v="3"/>
    <x v="4"/>
    <x v="0"/>
    <x v="0"/>
    <n v="3"/>
    <n v="10"/>
    <n v="157"/>
  </r>
  <r>
    <n v="119319"/>
    <s v="PC"/>
    <x v="0"/>
    <s v="Delivered"/>
    <d v="2019-03-09T13:58:58"/>
    <d v="2019-03-13T13:58:58"/>
    <d v="2019-03-16T13:58:58"/>
    <n v="35"/>
    <n v="111"/>
    <x v="1"/>
    <x v="1"/>
    <x v="0"/>
    <x v="0"/>
    <n v="-3"/>
    <n v="4"/>
    <n v="146"/>
  </r>
  <r>
    <n v="652769"/>
    <s v="Laptop"/>
    <x v="1"/>
    <s v="Delivered"/>
    <d v="2019-03-09T14:02:00"/>
    <d v="2019-03-12T14:02:00"/>
    <d v="2019-03-13T14:02:00"/>
    <n v="40"/>
    <n v="113"/>
    <x v="1"/>
    <x v="6"/>
    <x v="0"/>
    <x v="0"/>
    <n v="-1"/>
    <n v="3"/>
    <n v="153"/>
  </r>
  <r>
    <n v="487146"/>
    <s v="PC"/>
    <x v="1"/>
    <s v="Delivered"/>
    <d v="2019-03-09T14:10:42"/>
    <d v="2019-03-13T14:10:42"/>
    <d v="2019-03-14T14:10:42"/>
    <n v="68"/>
    <n v="109"/>
    <x v="3"/>
    <x v="4"/>
    <x v="0"/>
    <x v="1"/>
    <n v="-1"/>
    <n v="4"/>
    <n v="177"/>
  </r>
  <r>
    <n v="915961"/>
    <s v="Gaming Console"/>
    <x v="0"/>
    <s v="Delivered"/>
    <d v="2019-03-09T14:21:30"/>
    <d v="2019-03-16T14:21:30"/>
    <d v="2019-03-13T14:21:30"/>
    <n v="38"/>
    <n v="110"/>
    <x v="1"/>
    <x v="1"/>
    <x v="0"/>
    <x v="0"/>
    <n v="3"/>
    <n v="7"/>
    <n v="148"/>
  </r>
  <r>
    <n v="541647"/>
    <s v="Mobile"/>
    <x v="1"/>
    <s v="Delivered"/>
    <d v="2019-03-09T14:23:15"/>
    <d v="2019-03-13T14:23:15"/>
    <d v="2019-03-16T14:23:15"/>
    <n v="0"/>
    <n v="126"/>
    <x v="0"/>
    <x v="3"/>
    <x v="1"/>
    <x v="0"/>
    <n v="-3"/>
    <n v="4"/>
    <n v="126"/>
  </r>
  <r>
    <n v="32766"/>
    <s v="TV - 32 in"/>
    <x v="0"/>
    <s v="Delivered"/>
    <d v="2019-03-09T14:28:44"/>
    <d v="2019-03-13T14:28:44"/>
    <d v="2019-03-16T14:28:44"/>
    <n v="31"/>
    <n v="120"/>
    <x v="0"/>
    <x v="0"/>
    <x v="0"/>
    <x v="0"/>
    <n v="-3"/>
    <n v="4"/>
    <n v="151"/>
  </r>
  <r>
    <n v="520870"/>
    <s v="Tablet"/>
    <x v="1"/>
    <s v="Delivered"/>
    <d v="2019-03-09T14:29:02"/>
    <d v="2019-03-14T14:29:02"/>
    <d v="2019-03-16T14:29:02"/>
    <n v="63"/>
    <n v="89"/>
    <x v="1"/>
    <x v="6"/>
    <x v="0"/>
    <x v="1"/>
    <n v="-2"/>
    <n v="5"/>
    <n v="152"/>
  </r>
  <r>
    <n v="148398"/>
    <s v="Tablet"/>
    <x v="0"/>
    <s v="Delivered"/>
    <d v="2019-03-09T14:42:05"/>
    <d v="2019-03-15T14:42:05"/>
    <d v="2019-03-13T14:42:05"/>
    <n v="0"/>
    <n v="128"/>
    <x v="3"/>
    <x v="9"/>
    <x v="1"/>
    <x v="0"/>
    <n v="2"/>
    <n v="6"/>
    <n v="128"/>
  </r>
  <r>
    <n v="110957"/>
    <s v="Laptop"/>
    <x v="1"/>
    <s v="Delivered"/>
    <d v="2019-03-09T14:44:47"/>
    <d v="2019-03-13T14:44:47"/>
    <d v="2019-03-14T14:44:47"/>
    <n v="47"/>
    <n v="108"/>
    <x v="1"/>
    <x v="6"/>
    <x v="0"/>
    <x v="0"/>
    <n v="-1"/>
    <n v="4"/>
    <n v="155"/>
  </r>
  <r>
    <n v="770302"/>
    <s v="Tablet"/>
    <x v="1"/>
    <s v="Delivered"/>
    <d v="2019-03-09T14:49:18"/>
    <d v="2019-03-15T14:49:18"/>
    <d v="2019-03-15T14:49:18"/>
    <n v="75"/>
    <n v="88"/>
    <x v="1"/>
    <x v="6"/>
    <x v="0"/>
    <x v="1"/>
    <n v="0"/>
    <n v="6"/>
    <n v="163"/>
  </r>
  <r>
    <n v="324474"/>
    <s v="Laptop"/>
    <x v="1"/>
    <s v="Delivered"/>
    <d v="2019-03-09T15:00:13"/>
    <d v="2019-03-15T15:00:13"/>
    <d v="2019-03-13T15:00:13"/>
    <n v="37"/>
    <n v="125"/>
    <x v="3"/>
    <x v="4"/>
    <x v="0"/>
    <x v="0"/>
    <n v="2"/>
    <n v="6"/>
    <n v="162"/>
  </r>
  <r>
    <n v="876367"/>
    <s v="TV - 50 in"/>
    <x v="1"/>
    <s v="Delivered"/>
    <d v="2019-03-09T15:12:23"/>
    <d v="2019-03-12T15:12:23"/>
    <d v="2019-03-16T15:12:23"/>
    <n v="80"/>
    <n v="93"/>
    <x v="1"/>
    <x v="6"/>
    <x v="0"/>
    <x v="1"/>
    <n v="-4"/>
    <n v="3"/>
    <n v="173"/>
  </r>
  <r>
    <n v="428398"/>
    <s v="PC"/>
    <x v="0"/>
    <s v="Delivered"/>
    <d v="2019-03-09T15:18:54"/>
    <d v="2019-03-12T15:18:54"/>
    <d v="2019-03-16T15:18:54"/>
    <n v="33"/>
    <n v="106"/>
    <x v="2"/>
    <x v="8"/>
    <x v="0"/>
    <x v="0"/>
    <n v="-4"/>
    <n v="3"/>
    <n v="139"/>
  </r>
  <r>
    <n v="158413"/>
    <s v="Laptop"/>
    <x v="1"/>
    <s v="Delivered"/>
    <d v="2019-03-09T15:19:43"/>
    <d v="2019-03-12T15:19:43"/>
    <d v="2019-03-15T15:19:43"/>
    <n v="28"/>
    <n v="109"/>
    <x v="1"/>
    <x v="6"/>
    <x v="0"/>
    <x v="0"/>
    <n v="-3"/>
    <n v="3"/>
    <n v="137"/>
  </r>
  <r>
    <n v="460317"/>
    <s v="PC"/>
    <x v="1"/>
    <s v="Delivered"/>
    <d v="2019-03-09T15:27:39"/>
    <d v="2019-03-12T15:27:39"/>
    <d v="2019-03-15T15:27:39"/>
    <n v="44"/>
    <n v="129"/>
    <x v="4"/>
    <x v="7"/>
    <x v="0"/>
    <x v="0"/>
    <n v="-3"/>
    <n v="3"/>
    <n v="173"/>
  </r>
  <r>
    <n v="309636"/>
    <s v="Laptop"/>
    <x v="1"/>
    <s v="Delivered"/>
    <d v="2019-03-09T15:30:23"/>
    <d v="2019-03-12T15:30:23"/>
    <d v="2019-03-16T15:30:23"/>
    <n v="0"/>
    <n v="108"/>
    <x v="0"/>
    <x v="3"/>
    <x v="1"/>
    <x v="1"/>
    <n v="-4"/>
    <n v="3"/>
    <n v="108"/>
  </r>
  <r>
    <n v="89137"/>
    <s v="PC"/>
    <x v="0"/>
    <s v="Delivered"/>
    <d v="2019-03-09T15:35:12"/>
    <d v="2019-03-12T15:35:12"/>
    <d v="2019-03-12T15:35:12"/>
    <n v="26"/>
    <n v="105"/>
    <x v="1"/>
    <x v="1"/>
    <x v="0"/>
    <x v="0"/>
    <n v="0"/>
    <n v="3"/>
    <n v="131"/>
  </r>
  <r>
    <n v="242210"/>
    <s v="Mobile"/>
    <x v="1"/>
    <s v="Delivered"/>
    <d v="2019-03-09T15:42:34"/>
    <d v="2019-03-18T15:42:34"/>
    <d v="2019-03-14T15:42:34"/>
    <n v="58"/>
    <n v="100"/>
    <x v="4"/>
    <x v="7"/>
    <x v="0"/>
    <x v="1"/>
    <n v="4"/>
    <n v="9"/>
    <n v="158"/>
  </r>
  <r>
    <n v="828436"/>
    <s v="Laptop"/>
    <x v="0"/>
    <s v="Delivered"/>
    <d v="2019-03-09T15:44:44"/>
    <d v="2019-03-10T15:44:44"/>
    <d v="2019-03-13T15:44:44"/>
    <n v="0"/>
    <n v="107"/>
    <x v="3"/>
    <x v="9"/>
    <x v="1"/>
    <x v="1"/>
    <n v="-3"/>
    <n v="1"/>
    <n v="107"/>
  </r>
  <r>
    <n v="37994"/>
    <s v="Gaming Console"/>
    <x v="0"/>
    <s v="Delivered"/>
    <d v="2019-03-09T15:49:27"/>
    <d v="2019-03-11T15:49:27"/>
    <d v="2019-03-16T15:49:27"/>
    <n v="28"/>
    <n v="121"/>
    <x v="4"/>
    <x v="5"/>
    <x v="0"/>
    <x v="0"/>
    <n v="-5"/>
    <n v="2"/>
    <n v="149"/>
  </r>
  <r>
    <n v="522236"/>
    <s v="Gaming Console"/>
    <x v="1"/>
    <s v="Delivered"/>
    <d v="2019-03-09T15:50:11"/>
    <d v="2019-03-13T15:50:11"/>
    <d v="2019-03-13T15:50:11"/>
    <n v="50"/>
    <n v="120"/>
    <x v="3"/>
    <x v="4"/>
    <x v="0"/>
    <x v="1"/>
    <n v="0"/>
    <n v="4"/>
    <n v="170"/>
  </r>
  <r>
    <n v="727736"/>
    <s v="Laptop"/>
    <x v="1"/>
    <s v="Delivered"/>
    <d v="2019-03-09T15:57:09"/>
    <d v="2019-03-13T15:57:09"/>
    <d v="2019-03-12T15:57:09"/>
    <n v="0"/>
    <n v="105"/>
    <x v="0"/>
    <x v="3"/>
    <x v="1"/>
    <x v="1"/>
    <n v="1"/>
    <n v="4"/>
    <n v="105"/>
  </r>
  <r>
    <n v="70902"/>
    <s v="Tablet"/>
    <x v="0"/>
    <s v="Delivered"/>
    <d v="2019-03-09T15:57:55"/>
    <d v="2019-03-12T15:57:55"/>
    <d v="2019-03-16T15:57:55"/>
    <n v="75"/>
    <n v="95"/>
    <x v="1"/>
    <x v="1"/>
    <x v="0"/>
    <x v="1"/>
    <n v="-4"/>
    <n v="3"/>
    <n v="170"/>
  </r>
  <r>
    <n v="838788"/>
    <s v="Laptop"/>
    <x v="1"/>
    <s v="Delivered"/>
    <d v="2019-03-09T15:58:33"/>
    <d v="2019-03-09T15:58:33"/>
    <d v="2019-03-15T15:58:33"/>
    <n v="0"/>
    <n v="106"/>
    <x v="0"/>
    <x v="3"/>
    <x v="1"/>
    <x v="1"/>
    <n v="-6"/>
    <n v="0"/>
    <n v="106"/>
  </r>
  <r>
    <n v="147545"/>
    <s v="Mobile"/>
    <x v="1"/>
    <s v="Delivered"/>
    <d v="2019-03-09T15:59:29"/>
    <d v="2019-03-11T15:59:29"/>
    <d v="2019-03-13T15:59:29"/>
    <n v="33"/>
    <n v="112"/>
    <x v="2"/>
    <x v="2"/>
    <x v="0"/>
    <x v="0"/>
    <n v="-2"/>
    <n v="2"/>
    <n v="145"/>
  </r>
  <r>
    <n v="127131"/>
    <s v="PC"/>
    <x v="1"/>
    <s v="Delivered"/>
    <d v="2019-03-09T16:02:59"/>
    <d v="2019-03-13T16:02:59"/>
    <d v="2019-03-15T16:02:59"/>
    <n v="37"/>
    <n v="121"/>
    <x v="3"/>
    <x v="4"/>
    <x v="0"/>
    <x v="0"/>
    <n v="-2"/>
    <n v="4"/>
    <n v="158"/>
  </r>
  <r>
    <n v="532657"/>
    <s v="Mobile"/>
    <x v="1"/>
    <s v="Delivered"/>
    <d v="2019-03-09T16:03:23"/>
    <d v="2019-03-15T16:03:23"/>
    <d v="2019-03-16T16:03:23"/>
    <n v="33"/>
    <n v="110"/>
    <x v="1"/>
    <x v="6"/>
    <x v="0"/>
    <x v="0"/>
    <n v="-1"/>
    <n v="6"/>
    <n v="143"/>
  </r>
  <r>
    <n v="491186"/>
    <s v="Laptop"/>
    <x v="0"/>
    <s v="Delivered"/>
    <d v="2019-03-09T16:07:09"/>
    <d v="2019-03-12T16:07:09"/>
    <d v="2019-03-12T16:07:09"/>
    <n v="0"/>
    <n v="122"/>
    <x v="3"/>
    <x v="9"/>
    <x v="1"/>
    <x v="0"/>
    <n v="0"/>
    <n v="3"/>
    <n v="122"/>
  </r>
  <r>
    <n v="585781"/>
    <s v="Laptop"/>
    <x v="1"/>
    <s v="Delivered"/>
    <d v="2019-03-09T16:15:19"/>
    <d v="2019-03-15T16:15:19"/>
    <d v="2019-03-13T16:15:19"/>
    <n v="28"/>
    <n v="106"/>
    <x v="1"/>
    <x v="6"/>
    <x v="0"/>
    <x v="0"/>
    <n v="2"/>
    <n v="6"/>
    <n v="134"/>
  </r>
  <r>
    <n v="56795"/>
    <s v="TV - 50 in"/>
    <x v="0"/>
    <s v="Delivered"/>
    <d v="2019-03-09T16:17:39"/>
    <d v="2019-03-09T16:17:39"/>
    <d v="2019-03-13T16:17:39"/>
    <n v="0"/>
    <n v="101"/>
    <x v="3"/>
    <x v="9"/>
    <x v="1"/>
    <x v="1"/>
    <n v="-4"/>
    <n v="0"/>
    <n v="101"/>
  </r>
  <r>
    <n v="783237"/>
    <s v="Mobile"/>
    <x v="0"/>
    <s v="Delivered"/>
    <d v="2019-03-09T16:21:41"/>
    <d v="2019-03-17T16:21:41"/>
    <d v="2019-03-12T16:21:41"/>
    <n v="48"/>
    <n v="120"/>
    <x v="0"/>
    <x v="0"/>
    <x v="0"/>
    <x v="0"/>
    <n v="5"/>
    <n v="8"/>
    <n v="168"/>
  </r>
  <r>
    <n v="534651"/>
    <s v="Mobile"/>
    <x v="1"/>
    <s v="Delivered"/>
    <d v="2019-03-09T16:35:46"/>
    <d v="2019-03-14T16:35:46"/>
    <d v="2019-03-15T16:35:46"/>
    <n v="25"/>
    <n v="124"/>
    <x v="4"/>
    <x v="7"/>
    <x v="0"/>
    <x v="0"/>
    <n v="-1"/>
    <n v="5"/>
    <n v="149"/>
  </r>
  <r>
    <n v="47202"/>
    <s v="Mobile"/>
    <x v="0"/>
    <s v="Delivered"/>
    <d v="2019-03-09T16:51:09"/>
    <d v="2019-03-12T16:51:09"/>
    <d v="2019-03-13T16:51:09"/>
    <n v="75"/>
    <n v="100"/>
    <x v="0"/>
    <x v="0"/>
    <x v="0"/>
    <x v="1"/>
    <n v="-1"/>
    <n v="3"/>
    <n v="175"/>
  </r>
  <r>
    <n v="934395"/>
    <s v="Mobile"/>
    <x v="0"/>
    <s v="Delivered"/>
    <d v="2019-03-09T16:53:55"/>
    <d v="2019-03-12T16:53:55"/>
    <d v="2019-03-12T16:53:55"/>
    <n v="0"/>
    <n v="122"/>
    <x v="3"/>
    <x v="9"/>
    <x v="1"/>
    <x v="0"/>
    <n v="0"/>
    <n v="3"/>
    <n v="122"/>
  </r>
  <r>
    <n v="182493"/>
    <s v="Mobile"/>
    <x v="0"/>
    <s v="Delivered"/>
    <d v="2019-03-09T17:02:49"/>
    <d v="2019-03-14T17:02:49"/>
    <d v="2019-03-16T17:02:49"/>
    <n v="0"/>
    <n v="105"/>
    <x v="3"/>
    <x v="9"/>
    <x v="1"/>
    <x v="1"/>
    <n v="-2"/>
    <n v="5"/>
    <n v="105"/>
  </r>
  <r>
    <n v="31601"/>
    <s v="Mobile"/>
    <x v="0"/>
    <s v="Delivered"/>
    <d v="2019-03-09T17:11:09"/>
    <d v="2019-03-12T17:11:09"/>
    <d v="2019-03-14T17:11:09"/>
    <n v="0"/>
    <n v="125"/>
    <x v="3"/>
    <x v="9"/>
    <x v="1"/>
    <x v="0"/>
    <n v="-2"/>
    <n v="3"/>
    <n v="125"/>
  </r>
  <r>
    <n v="645576"/>
    <s v="Laptop"/>
    <x v="1"/>
    <s v="Delivered"/>
    <d v="2019-03-09T17:27:11"/>
    <d v="2019-03-13T17:27:11"/>
    <d v="2019-03-12T17:27:11"/>
    <n v="35"/>
    <n v="107"/>
    <x v="2"/>
    <x v="2"/>
    <x v="0"/>
    <x v="1"/>
    <n v="1"/>
    <n v="4"/>
    <n v="142"/>
  </r>
  <r>
    <n v="771656"/>
    <s v="TV - 32 in"/>
    <x v="1"/>
    <s v="Delivered"/>
    <d v="2019-03-09T17:28:30"/>
    <d v="2019-03-11T17:28:30"/>
    <d v="2019-03-16T17:28:30"/>
    <n v="0"/>
    <n v="128"/>
    <x v="0"/>
    <x v="3"/>
    <x v="1"/>
    <x v="1"/>
    <n v="-5"/>
    <n v="2"/>
    <n v="128"/>
  </r>
  <r>
    <n v="604272"/>
    <s v="PC"/>
    <x v="0"/>
    <s v="Delivered"/>
    <d v="2019-03-09T17:29:45"/>
    <d v="2019-03-14T17:29:45"/>
    <d v="2019-03-16T17:29:45"/>
    <n v="0"/>
    <n v="129"/>
    <x v="3"/>
    <x v="9"/>
    <x v="1"/>
    <x v="1"/>
    <n v="-2"/>
    <n v="5"/>
    <n v="129"/>
  </r>
  <r>
    <n v="721022"/>
    <s v="Tablet"/>
    <x v="1"/>
    <s v="Delivered"/>
    <d v="2019-03-09T17:38:02"/>
    <d v="2019-03-09T17:38:02"/>
    <d v="2019-03-15T17:38:02"/>
    <n v="0"/>
    <n v="109"/>
    <x v="0"/>
    <x v="3"/>
    <x v="1"/>
    <x v="1"/>
    <n v="-6"/>
    <n v="0"/>
    <n v="109"/>
  </r>
  <r>
    <n v="726982"/>
    <s v="Tablet"/>
    <x v="0"/>
    <s v="Delivered"/>
    <d v="2019-03-09T17:39:43"/>
    <d v="2019-03-16T17:39:43"/>
    <d v="2019-03-13T17:39:43"/>
    <n v="27"/>
    <n v="123"/>
    <x v="0"/>
    <x v="0"/>
    <x v="0"/>
    <x v="0"/>
    <n v="3"/>
    <n v="7"/>
    <n v="150"/>
  </r>
  <r>
    <n v="412654"/>
    <s v="PC"/>
    <x v="1"/>
    <s v="Delivered"/>
    <d v="2019-03-09T17:42:42"/>
    <d v="2019-03-11T17:42:42"/>
    <d v="2019-03-15T17:42:42"/>
    <n v="0"/>
    <n v="120"/>
    <x v="0"/>
    <x v="3"/>
    <x v="1"/>
    <x v="0"/>
    <n v="-4"/>
    <n v="2"/>
    <n v="120"/>
  </r>
  <r>
    <n v="327624"/>
    <s v="TV - 32 in"/>
    <x v="0"/>
    <s v="Delivered"/>
    <d v="2019-03-09T17:43:57"/>
    <d v="2019-03-17T17:43:57"/>
    <d v="2019-03-12T17:43:57"/>
    <n v="64"/>
    <n v="90"/>
    <x v="2"/>
    <x v="8"/>
    <x v="0"/>
    <x v="1"/>
    <n v="5"/>
    <n v="8"/>
    <n v="154"/>
  </r>
  <r>
    <n v="97447"/>
    <s v="PC"/>
    <x v="0"/>
    <s v="Delivered"/>
    <d v="2019-03-09T17:50:45"/>
    <d v="2019-03-13T17:50:45"/>
    <d v="2019-03-12T17:50:45"/>
    <n v="38"/>
    <n v="109"/>
    <x v="1"/>
    <x v="1"/>
    <x v="0"/>
    <x v="0"/>
    <n v="1"/>
    <n v="4"/>
    <n v="147"/>
  </r>
  <r>
    <n v="918378"/>
    <s v="PC"/>
    <x v="0"/>
    <s v="Delivered"/>
    <d v="2019-03-09T17:56:16"/>
    <d v="2019-03-11T17:56:16"/>
    <d v="2019-03-13T17:56:16"/>
    <n v="37"/>
    <n v="126"/>
    <x v="4"/>
    <x v="5"/>
    <x v="0"/>
    <x v="0"/>
    <n v="-2"/>
    <n v="2"/>
    <n v="163"/>
  </r>
  <r>
    <n v="26635"/>
    <s v="TV - 50 in"/>
    <x v="1"/>
    <s v="Delivered"/>
    <d v="2019-03-09T18:03:38"/>
    <d v="2019-03-16T18:03:38"/>
    <d v="2019-03-12T18:03:38"/>
    <n v="47"/>
    <n v="109"/>
    <x v="1"/>
    <x v="6"/>
    <x v="0"/>
    <x v="0"/>
    <n v="4"/>
    <n v="7"/>
    <n v="156"/>
  </r>
  <r>
    <n v="951029"/>
    <s v="TV - 50 in"/>
    <x v="1"/>
    <s v="Delivered"/>
    <d v="2019-03-09T18:07:51"/>
    <d v="2019-03-17T18:07:51"/>
    <d v="2019-03-16T18:07:51"/>
    <n v="43"/>
    <n v="114"/>
    <x v="1"/>
    <x v="6"/>
    <x v="0"/>
    <x v="0"/>
    <n v="1"/>
    <n v="8"/>
    <n v="157"/>
  </r>
  <r>
    <n v="318709"/>
    <s v="Mobile"/>
    <x v="0"/>
    <s v="Delivered"/>
    <d v="2019-03-09T18:10:54"/>
    <d v="2019-03-13T18:10:54"/>
    <d v="2019-03-16T18:10:54"/>
    <n v="37"/>
    <n v="111"/>
    <x v="2"/>
    <x v="8"/>
    <x v="0"/>
    <x v="0"/>
    <n v="-3"/>
    <n v="4"/>
    <n v="148"/>
  </r>
  <r>
    <n v="198651"/>
    <s v="Mobile"/>
    <x v="1"/>
    <s v="Delivered"/>
    <d v="2019-03-09T18:16:44"/>
    <d v="2019-03-18T18:16:44"/>
    <d v="2019-03-14T18:16:44"/>
    <n v="30"/>
    <n v="129"/>
    <x v="3"/>
    <x v="4"/>
    <x v="0"/>
    <x v="0"/>
    <n v="4"/>
    <n v="9"/>
    <n v="159"/>
  </r>
  <r>
    <n v="659274"/>
    <s v="Mobile"/>
    <x v="0"/>
    <s v="Delivered"/>
    <d v="2019-03-09T18:17:25"/>
    <d v="2019-03-10T18:17:25"/>
    <d v="2019-03-14T18:17:25"/>
    <n v="0"/>
    <n v="121"/>
    <x v="3"/>
    <x v="9"/>
    <x v="1"/>
    <x v="0"/>
    <n v="-4"/>
    <n v="1"/>
    <n v="121"/>
  </r>
  <r>
    <n v="832504"/>
    <s v="PC"/>
    <x v="0"/>
    <s v="Delivered"/>
    <d v="2019-03-09T18:22:18"/>
    <d v="2019-03-11T18:22:18"/>
    <d v="2019-03-12T18:22:18"/>
    <n v="35"/>
    <n v="112"/>
    <x v="1"/>
    <x v="1"/>
    <x v="0"/>
    <x v="1"/>
    <n v="-1"/>
    <n v="2"/>
    <n v="147"/>
  </r>
  <r>
    <n v="44404"/>
    <s v="PC"/>
    <x v="0"/>
    <s v="Delivered"/>
    <d v="2019-03-09T18:24:14"/>
    <d v="2019-03-14T18:24:14"/>
    <d v="2019-03-16T18:24:14"/>
    <n v="38"/>
    <n v="107"/>
    <x v="1"/>
    <x v="1"/>
    <x v="0"/>
    <x v="1"/>
    <n v="-2"/>
    <n v="5"/>
    <n v="145"/>
  </r>
  <r>
    <n v="577016"/>
    <s v="Mobile"/>
    <x v="1"/>
    <s v="Delivered"/>
    <d v="2019-03-09T18:25:21"/>
    <d v="2019-03-09T18:25:21"/>
    <d v="2019-03-14T18:25:21"/>
    <n v="0"/>
    <n v="104"/>
    <x v="0"/>
    <x v="3"/>
    <x v="1"/>
    <x v="1"/>
    <n v="-5"/>
    <n v="0"/>
    <n v="104"/>
  </r>
  <r>
    <n v="51751"/>
    <s v="Laptop"/>
    <x v="0"/>
    <s v="Delivered"/>
    <d v="2019-03-09T18:30:03"/>
    <d v="2019-03-13T18:30:03"/>
    <d v="2019-03-12T18:30:03"/>
    <n v="48"/>
    <n v="113"/>
    <x v="1"/>
    <x v="1"/>
    <x v="0"/>
    <x v="0"/>
    <n v="1"/>
    <n v="4"/>
    <n v="161"/>
  </r>
  <r>
    <n v="362754"/>
    <s v="Mobile"/>
    <x v="1"/>
    <s v="Delivered"/>
    <d v="2019-03-09T18:31:15"/>
    <d v="2019-03-19T18:31:15"/>
    <d v="2019-03-12T18:31:15"/>
    <n v="30"/>
    <n v="121"/>
    <x v="3"/>
    <x v="4"/>
    <x v="0"/>
    <x v="0"/>
    <n v="7"/>
    <n v="10"/>
    <n v="151"/>
  </r>
  <r>
    <n v="124552"/>
    <s v="Tablet"/>
    <x v="1"/>
    <s v="Delivered"/>
    <d v="2019-03-09T18:32:07"/>
    <d v="2019-03-15T18:32:07"/>
    <d v="2019-03-12T18:32:07"/>
    <n v="26"/>
    <n v="108"/>
    <x v="1"/>
    <x v="6"/>
    <x v="0"/>
    <x v="1"/>
    <n v="3"/>
    <n v="6"/>
    <n v="134"/>
  </r>
  <r>
    <n v="112070"/>
    <s v="Mobile"/>
    <x v="0"/>
    <s v="Delivered"/>
    <d v="2019-03-09T18:36:44"/>
    <d v="2019-03-09T18:36:44"/>
    <d v="2019-03-16T18:36:44"/>
    <n v="0"/>
    <n v="120"/>
    <x v="3"/>
    <x v="9"/>
    <x v="1"/>
    <x v="0"/>
    <n v="-7"/>
    <n v="0"/>
    <n v="120"/>
  </r>
  <r>
    <n v="259696"/>
    <s v="TV - 32 in"/>
    <x v="0"/>
    <s v="Delivered"/>
    <d v="2019-03-09T18:39:02"/>
    <d v="2019-03-12T18:39:02"/>
    <d v="2019-03-16T18:39:02"/>
    <n v="35"/>
    <n v="107"/>
    <x v="2"/>
    <x v="8"/>
    <x v="0"/>
    <x v="1"/>
    <n v="-4"/>
    <n v="3"/>
    <n v="142"/>
  </r>
  <r>
    <n v="433839"/>
    <s v="PC"/>
    <x v="0"/>
    <s v="Delivered"/>
    <d v="2019-03-09T18:48:17"/>
    <d v="2019-03-12T18:48:17"/>
    <d v="2019-03-13T18:48:17"/>
    <n v="25"/>
    <n v="120"/>
    <x v="0"/>
    <x v="0"/>
    <x v="0"/>
    <x v="0"/>
    <n v="-1"/>
    <n v="3"/>
    <n v="145"/>
  </r>
  <r>
    <n v="627017"/>
    <s v="Laptop"/>
    <x v="0"/>
    <s v="Delivered"/>
    <d v="2019-03-09T18:51:24"/>
    <d v="2019-03-10T18:51:24"/>
    <d v="2019-03-12T18:51:24"/>
    <n v="0"/>
    <n v="107"/>
    <x v="3"/>
    <x v="9"/>
    <x v="1"/>
    <x v="1"/>
    <n v="-2"/>
    <n v="1"/>
    <n v="107"/>
  </r>
  <r>
    <n v="567590"/>
    <s v="Laptop"/>
    <x v="0"/>
    <s v="Delivered"/>
    <d v="2019-03-09T19:03:21"/>
    <d v="2019-03-16T19:03:21"/>
    <d v="2019-03-12T19:03:21"/>
    <n v="27"/>
    <n v="111"/>
    <x v="1"/>
    <x v="1"/>
    <x v="0"/>
    <x v="0"/>
    <n v="4"/>
    <n v="7"/>
    <n v="138"/>
  </r>
  <r>
    <n v="159408"/>
    <s v="PC"/>
    <x v="0"/>
    <s v="Delivered"/>
    <d v="2019-03-09T19:06:20"/>
    <d v="2019-03-16T19:06:20"/>
    <d v="2019-03-13T19:06:20"/>
    <n v="42"/>
    <n v="126"/>
    <x v="4"/>
    <x v="5"/>
    <x v="0"/>
    <x v="1"/>
    <n v="3"/>
    <n v="7"/>
    <n v="168"/>
  </r>
  <r>
    <n v="561546"/>
    <s v="Mobile"/>
    <x v="1"/>
    <s v="Delivered"/>
    <d v="2019-03-09T19:07:45"/>
    <d v="2019-03-12T19:07:45"/>
    <d v="2019-03-14T19:07:45"/>
    <n v="0"/>
    <n v="109"/>
    <x v="0"/>
    <x v="3"/>
    <x v="1"/>
    <x v="1"/>
    <n v="-2"/>
    <n v="3"/>
    <n v="109"/>
  </r>
  <r>
    <n v="714472"/>
    <s v="PC"/>
    <x v="0"/>
    <s v="Delivered"/>
    <d v="2019-03-09T19:09:59"/>
    <d v="2019-03-11T19:09:59"/>
    <d v="2019-03-12T19:09:59"/>
    <n v="63"/>
    <n v="88"/>
    <x v="1"/>
    <x v="1"/>
    <x v="0"/>
    <x v="1"/>
    <n v="-1"/>
    <n v="2"/>
    <n v="151"/>
  </r>
  <r>
    <n v="22766"/>
    <s v="Mobile"/>
    <x v="1"/>
    <s v="Delivered"/>
    <d v="2019-03-09T19:12:11"/>
    <d v="2019-03-16T19:12:11"/>
    <d v="2019-03-15T19:12:11"/>
    <n v="27"/>
    <n v="130"/>
    <x v="3"/>
    <x v="4"/>
    <x v="0"/>
    <x v="0"/>
    <n v="1"/>
    <n v="7"/>
    <n v="157"/>
  </r>
  <r>
    <n v="768742"/>
    <s v="Gaming Console"/>
    <x v="0"/>
    <s v="Delivered"/>
    <d v="2019-03-09T19:14:25"/>
    <d v="2019-03-17T19:14:25"/>
    <d v="2019-03-13T19:14:25"/>
    <n v="25"/>
    <n v="106"/>
    <x v="1"/>
    <x v="1"/>
    <x v="0"/>
    <x v="0"/>
    <n v="4"/>
    <n v="8"/>
    <n v="131"/>
  </r>
  <r>
    <n v="779884"/>
    <s v="Gaming Console"/>
    <x v="0"/>
    <s v="Delivered"/>
    <d v="2019-03-09T19:15:52"/>
    <d v="2019-03-13T19:15:52"/>
    <d v="2019-03-16T19:15:52"/>
    <n v="41"/>
    <n v="122"/>
    <x v="4"/>
    <x v="5"/>
    <x v="0"/>
    <x v="1"/>
    <n v="-3"/>
    <n v="4"/>
    <n v="163"/>
  </r>
  <r>
    <n v="484114"/>
    <s v="Laptop"/>
    <x v="1"/>
    <s v="Delivered"/>
    <d v="2019-03-09T19:17:02"/>
    <d v="2019-03-12T19:17:02"/>
    <d v="2019-03-13T19:17:02"/>
    <n v="37"/>
    <n v="125"/>
    <x v="4"/>
    <x v="7"/>
    <x v="0"/>
    <x v="0"/>
    <n v="-1"/>
    <n v="3"/>
    <n v="162"/>
  </r>
  <r>
    <n v="404252"/>
    <s v="Mobile"/>
    <x v="1"/>
    <s v="Delivered"/>
    <d v="2019-03-09T19:17:40"/>
    <d v="2019-03-14T19:17:40"/>
    <d v="2019-03-15T19:17:40"/>
    <n v="45"/>
    <n v="125"/>
    <x v="3"/>
    <x v="4"/>
    <x v="0"/>
    <x v="1"/>
    <n v="-1"/>
    <n v="5"/>
    <n v="170"/>
  </r>
  <r>
    <n v="53125"/>
    <s v="Mobile"/>
    <x v="0"/>
    <s v="Delivered"/>
    <d v="2019-03-09T19:17:44"/>
    <d v="2019-03-11T19:17:44"/>
    <d v="2019-03-12T19:17:44"/>
    <n v="64"/>
    <n v="106"/>
    <x v="0"/>
    <x v="0"/>
    <x v="0"/>
    <x v="1"/>
    <n v="-1"/>
    <n v="2"/>
    <n v="170"/>
  </r>
  <r>
    <n v="555445"/>
    <s v="Laptop"/>
    <x v="1"/>
    <s v="Delivered"/>
    <d v="2019-03-09T19:17:56"/>
    <d v="2019-03-15T19:17:56"/>
    <d v="2019-03-14T19:17:56"/>
    <n v="46"/>
    <n v="108"/>
    <x v="1"/>
    <x v="6"/>
    <x v="0"/>
    <x v="0"/>
    <n v="1"/>
    <n v="6"/>
    <n v="154"/>
  </r>
  <r>
    <n v="160896"/>
    <s v="Tablet"/>
    <x v="0"/>
    <s v="Delivered"/>
    <d v="2019-03-09T19:22:42"/>
    <d v="2019-03-11T19:22:42"/>
    <d v="2019-03-16T19:22:42"/>
    <n v="28"/>
    <n v="130"/>
    <x v="0"/>
    <x v="0"/>
    <x v="0"/>
    <x v="1"/>
    <n v="-5"/>
    <n v="2"/>
    <n v="158"/>
  </r>
  <r>
    <n v="846736"/>
    <s v="Laptop"/>
    <x v="0"/>
    <s v="Delivered"/>
    <d v="2019-03-09T19:26:31"/>
    <d v="2019-03-14T19:26:31"/>
    <d v="2019-03-13T19:26:31"/>
    <n v="63"/>
    <n v="92"/>
    <x v="2"/>
    <x v="8"/>
    <x v="0"/>
    <x v="1"/>
    <n v="1"/>
    <n v="5"/>
    <n v="155"/>
  </r>
  <r>
    <n v="145207"/>
    <s v="Tablet"/>
    <x v="0"/>
    <s v="Delivered"/>
    <d v="2019-03-09T19:33:00"/>
    <d v="2019-03-16T19:33:00"/>
    <d v="2019-03-13T19:33:00"/>
    <n v="39"/>
    <n v="115"/>
    <x v="1"/>
    <x v="1"/>
    <x v="0"/>
    <x v="0"/>
    <n v="3"/>
    <n v="7"/>
    <n v="154"/>
  </r>
  <r>
    <n v="71397"/>
    <s v="Mobile"/>
    <x v="1"/>
    <s v="Delivered"/>
    <d v="2019-03-09T19:34:34"/>
    <d v="2019-03-17T19:34:34"/>
    <d v="2019-03-13T19:34:34"/>
    <n v="42"/>
    <n v="109"/>
    <x v="1"/>
    <x v="6"/>
    <x v="0"/>
    <x v="0"/>
    <n v="4"/>
    <n v="8"/>
    <n v="151"/>
  </r>
  <r>
    <n v="161461"/>
    <s v="Mobile"/>
    <x v="0"/>
    <s v="Delivered"/>
    <d v="2019-03-09T19:36:05"/>
    <d v="2019-03-16T19:36:05"/>
    <d v="2019-03-14T19:36:05"/>
    <n v="26"/>
    <n v="114"/>
    <x v="1"/>
    <x v="1"/>
    <x v="0"/>
    <x v="0"/>
    <n v="2"/>
    <n v="7"/>
    <n v="140"/>
  </r>
  <r>
    <n v="585435"/>
    <s v="Tablet"/>
    <x v="1"/>
    <s v="Delivered"/>
    <d v="2019-03-09T19:40:08"/>
    <d v="2019-03-16T19:40:08"/>
    <d v="2019-03-14T19:40:08"/>
    <n v="47"/>
    <n v="112"/>
    <x v="1"/>
    <x v="6"/>
    <x v="0"/>
    <x v="0"/>
    <n v="2"/>
    <n v="7"/>
    <n v="159"/>
  </r>
  <r>
    <n v="598863"/>
    <s v="Tablet"/>
    <x v="0"/>
    <s v="Delivered"/>
    <d v="2019-03-09T19:48:53"/>
    <d v="2019-03-13T19:48:53"/>
    <d v="2019-03-13T19:48:53"/>
    <n v="48"/>
    <n v="123"/>
    <x v="0"/>
    <x v="0"/>
    <x v="0"/>
    <x v="0"/>
    <n v="0"/>
    <n v="4"/>
    <n v="171"/>
  </r>
  <r>
    <n v="960229"/>
    <s v="PC"/>
    <x v="1"/>
    <s v="Delivered"/>
    <d v="2019-03-09T19:49:23"/>
    <d v="2019-03-18T19:49:23"/>
    <d v="2019-03-16T19:49:23"/>
    <n v="31"/>
    <n v="108"/>
    <x v="1"/>
    <x v="6"/>
    <x v="0"/>
    <x v="0"/>
    <n v="2"/>
    <n v="9"/>
    <n v="139"/>
  </r>
  <r>
    <n v="986696"/>
    <s v="Laptop"/>
    <x v="0"/>
    <s v="Delivered"/>
    <d v="2019-03-09T19:51:27"/>
    <d v="2019-03-19T19:51:27"/>
    <d v="2019-03-12T19:51:27"/>
    <n v="33"/>
    <n v="129"/>
    <x v="4"/>
    <x v="5"/>
    <x v="0"/>
    <x v="1"/>
    <n v="7"/>
    <n v="10"/>
    <n v="162"/>
  </r>
  <r>
    <n v="464231"/>
    <s v="Gaming Console"/>
    <x v="1"/>
    <s v="Delivered"/>
    <d v="2019-03-09T19:53:28"/>
    <d v="2019-03-17T19:53:28"/>
    <d v="2019-03-15T19:53:28"/>
    <n v="29"/>
    <n v="122"/>
    <x v="3"/>
    <x v="4"/>
    <x v="0"/>
    <x v="0"/>
    <n v="2"/>
    <n v="8"/>
    <n v="151"/>
  </r>
  <r>
    <n v="402094"/>
    <s v="Laptop"/>
    <x v="1"/>
    <s v="Delivered"/>
    <d v="2019-03-09T19:56:18"/>
    <d v="2019-03-17T19:56:18"/>
    <d v="2019-03-16T19:56:18"/>
    <n v="35"/>
    <n v="130"/>
    <x v="3"/>
    <x v="4"/>
    <x v="0"/>
    <x v="0"/>
    <n v="1"/>
    <n v="8"/>
    <n v="165"/>
  </r>
  <r>
    <n v="397695"/>
    <s v="Laptop"/>
    <x v="1"/>
    <s v="Delivered"/>
    <d v="2019-03-09T19:59:50"/>
    <d v="2019-03-15T19:59:50"/>
    <d v="2019-03-15T19:59:50"/>
    <n v="0"/>
    <n v="121"/>
    <x v="0"/>
    <x v="3"/>
    <x v="1"/>
    <x v="0"/>
    <n v="0"/>
    <n v="6"/>
    <n v="121"/>
  </r>
  <r>
    <n v="143157"/>
    <s v="PC"/>
    <x v="1"/>
    <s v="Delivered"/>
    <d v="2019-03-09T20:04:19"/>
    <d v="2019-03-14T20:04:19"/>
    <d v="2019-03-16T20:04:19"/>
    <n v="78"/>
    <n v="85"/>
    <x v="1"/>
    <x v="6"/>
    <x v="0"/>
    <x v="1"/>
    <n v="-2"/>
    <n v="5"/>
    <n v="163"/>
  </r>
  <r>
    <n v="984951"/>
    <s v="Mobile"/>
    <x v="1"/>
    <s v="Delivered"/>
    <d v="2019-03-09T20:13:11"/>
    <d v="2019-03-17T20:13:11"/>
    <d v="2019-03-14T20:13:11"/>
    <n v="50"/>
    <n v="120"/>
    <x v="3"/>
    <x v="4"/>
    <x v="0"/>
    <x v="0"/>
    <n v="3"/>
    <n v="8"/>
    <n v="170"/>
  </r>
  <r>
    <n v="744042"/>
    <s v="TV - 32 in"/>
    <x v="1"/>
    <s v="Delivered"/>
    <d v="2019-03-09T20:21:36"/>
    <d v="2019-03-11T20:21:36"/>
    <d v="2019-03-15T20:21:36"/>
    <n v="30"/>
    <n v="108"/>
    <x v="2"/>
    <x v="2"/>
    <x v="0"/>
    <x v="0"/>
    <n v="-4"/>
    <n v="2"/>
    <n v="138"/>
  </r>
  <r>
    <n v="383719"/>
    <s v="TV - 50 in"/>
    <x v="1"/>
    <s v="Delivered"/>
    <d v="2019-03-09T20:25:00"/>
    <d v="2019-03-14T20:25:00"/>
    <d v="2019-03-14T20:25:00"/>
    <n v="50"/>
    <n v="122"/>
    <x v="3"/>
    <x v="4"/>
    <x v="0"/>
    <x v="0"/>
    <n v="0"/>
    <n v="5"/>
    <n v="172"/>
  </r>
  <r>
    <n v="813346"/>
    <s v="Tablet"/>
    <x v="1"/>
    <s v="Delivered"/>
    <d v="2019-03-09T20:26:09"/>
    <d v="2019-03-13T20:26:09"/>
    <d v="2019-03-15T20:26:09"/>
    <n v="25"/>
    <n v="129"/>
    <x v="3"/>
    <x v="4"/>
    <x v="0"/>
    <x v="0"/>
    <n v="-2"/>
    <n v="4"/>
    <n v="154"/>
  </r>
  <r>
    <n v="86146"/>
    <s v="Laptop"/>
    <x v="1"/>
    <s v="Delivered"/>
    <d v="2019-03-09T20:34:56"/>
    <d v="2019-03-11T20:34:56"/>
    <d v="2019-03-12T20:34:56"/>
    <n v="0"/>
    <n v="100"/>
    <x v="0"/>
    <x v="3"/>
    <x v="1"/>
    <x v="1"/>
    <n v="-1"/>
    <n v="2"/>
    <n v="100"/>
  </r>
  <r>
    <n v="567840"/>
    <s v="PC"/>
    <x v="1"/>
    <s v="Delivered"/>
    <d v="2019-03-09T20:36:04"/>
    <d v="2019-03-15T20:36:04"/>
    <d v="2019-03-15T20:36:04"/>
    <n v="26"/>
    <n v="127"/>
    <x v="3"/>
    <x v="4"/>
    <x v="0"/>
    <x v="1"/>
    <n v="0"/>
    <n v="6"/>
    <n v="153"/>
  </r>
  <r>
    <n v="756375"/>
    <s v="Mobile"/>
    <x v="0"/>
    <s v="Delivered"/>
    <d v="2019-03-09T20:40:11"/>
    <d v="2019-03-13T20:40:11"/>
    <d v="2019-03-16T20:40:11"/>
    <n v="44"/>
    <n v="112"/>
    <x v="1"/>
    <x v="1"/>
    <x v="0"/>
    <x v="0"/>
    <n v="-3"/>
    <n v="4"/>
    <n v="156"/>
  </r>
  <r>
    <n v="177756"/>
    <s v="Laptop"/>
    <x v="1"/>
    <s v="Delivered"/>
    <d v="2019-03-09T20:50:46"/>
    <d v="2019-03-15T20:50:46"/>
    <d v="2019-03-15T20:50:46"/>
    <n v="29"/>
    <n v="123"/>
    <x v="3"/>
    <x v="4"/>
    <x v="0"/>
    <x v="1"/>
    <n v="0"/>
    <n v="6"/>
    <n v="152"/>
  </r>
  <r>
    <n v="81154"/>
    <s v="Laptop"/>
    <x v="1"/>
    <s v="Delivered"/>
    <d v="2019-03-09T20:51:57"/>
    <d v="2019-03-11T20:51:57"/>
    <d v="2019-03-14T20:51:57"/>
    <n v="25"/>
    <n v="128"/>
    <x v="4"/>
    <x v="7"/>
    <x v="0"/>
    <x v="0"/>
    <n v="-3"/>
    <n v="2"/>
    <n v="153"/>
  </r>
  <r>
    <n v="735053"/>
    <s v="Gaming Console"/>
    <x v="0"/>
    <s v="Delivered"/>
    <d v="2019-03-09T20:56:38"/>
    <d v="2019-03-14T20:56:38"/>
    <d v="2019-03-13T20:56:38"/>
    <n v="47"/>
    <n v="123"/>
    <x v="4"/>
    <x v="5"/>
    <x v="0"/>
    <x v="0"/>
    <n v="1"/>
    <n v="5"/>
    <n v="170"/>
  </r>
  <r>
    <n v="128769"/>
    <s v="TV - 40 in"/>
    <x v="1"/>
    <s v="Delivered"/>
    <d v="2019-03-09T20:56:46"/>
    <d v="2019-03-16T20:56:46"/>
    <d v="2019-03-15T20:56:46"/>
    <n v="46"/>
    <n v="126"/>
    <x v="3"/>
    <x v="4"/>
    <x v="0"/>
    <x v="0"/>
    <n v="1"/>
    <n v="7"/>
    <n v="172"/>
  </r>
  <r>
    <n v="404490"/>
    <s v="Laptop"/>
    <x v="0"/>
    <s v="Delivered"/>
    <d v="2019-03-09T20:58:23"/>
    <d v="2019-03-12T20:58:23"/>
    <d v="2019-03-12T20:58:23"/>
    <n v="28"/>
    <n v="127"/>
    <x v="0"/>
    <x v="0"/>
    <x v="0"/>
    <x v="0"/>
    <n v="0"/>
    <n v="3"/>
    <n v="155"/>
  </r>
  <r>
    <n v="913630"/>
    <s v="PC"/>
    <x v="1"/>
    <s v="Delivered"/>
    <d v="2019-03-09T21:04:28"/>
    <d v="2019-03-11T21:04:28"/>
    <d v="2019-03-15T21:04:28"/>
    <n v="0"/>
    <n v="122"/>
    <x v="0"/>
    <x v="3"/>
    <x v="1"/>
    <x v="0"/>
    <n v="-4"/>
    <n v="2"/>
    <n v="122"/>
  </r>
  <r>
    <n v="859022"/>
    <s v="Laptop"/>
    <x v="0"/>
    <s v="Delivered"/>
    <d v="2019-03-09T21:09:45"/>
    <d v="2019-03-14T21:09:45"/>
    <d v="2019-03-13T21:09:45"/>
    <n v="39"/>
    <n v="110"/>
    <x v="2"/>
    <x v="8"/>
    <x v="0"/>
    <x v="0"/>
    <n v="1"/>
    <n v="5"/>
    <n v="149"/>
  </r>
  <r>
    <n v="246424"/>
    <s v="Mobile"/>
    <x v="1"/>
    <s v="Delivered"/>
    <d v="2019-03-09T21:13:39"/>
    <d v="2019-03-09T21:13:39"/>
    <d v="2019-03-13T21:13:39"/>
    <n v="0"/>
    <n v="129"/>
    <x v="0"/>
    <x v="3"/>
    <x v="1"/>
    <x v="1"/>
    <n v="-4"/>
    <n v="0"/>
    <n v="129"/>
  </r>
  <r>
    <n v="859214"/>
    <s v="TV - 32 in"/>
    <x v="1"/>
    <s v="Delivered"/>
    <d v="2019-03-09T21:24:19"/>
    <d v="2019-03-12T21:24:19"/>
    <d v="2019-03-13T21:24:19"/>
    <n v="41"/>
    <n v="108"/>
    <x v="1"/>
    <x v="6"/>
    <x v="0"/>
    <x v="0"/>
    <n v="-1"/>
    <n v="3"/>
    <n v="149"/>
  </r>
  <r>
    <n v="911948"/>
    <s v="Tablet"/>
    <x v="0"/>
    <s v="Delivered"/>
    <d v="2019-03-09T21:26:25"/>
    <d v="2019-03-10T21:26:25"/>
    <d v="2019-03-16T21:26:25"/>
    <n v="0"/>
    <n v="129"/>
    <x v="3"/>
    <x v="9"/>
    <x v="1"/>
    <x v="1"/>
    <n v="-6"/>
    <n v="1"/>
    <n v="129"/>
  </r>
  <r>
    <n v="723388"/>
    <s v="Laptop"/>
    <x v="0"/>
    <s v="Delivered"/>
    <d v="2019-03-09T21:28:04"/>
    <d v="2019-03-15T21:28:04"/>
    <d v="2019-03-14T21:28:04"/>
    <n v="46"/>
    <n v="115"/>
    <x v="1"/>
    <x v="1"/>
    <x v="0"/>
    <x v="1"/>
    <n v="1"/>
    <n v="6"/>
    <n v="161"/>
  </r>
  <r>
    <n v="392933"/>
    <s v="PC"/>
    <x v="0"/>
    <s v="Delivered"/>
    <d v="2019-03-09T21:28:35"/>
    <d v="2019-03-17T21:28:35"/>
    <d v="2019-03-16T21:28:35"/>
    <n v="49"/>
    <n v="115"/>
    <x v="1"/>
    <x v="1"/>
    <x v="0"/>
    <x v="0"/>
    <n v="1"/>
    <n v="8"/>
    <n v="164"/>
  </r>
  <r>
    <n v="350939"/>
    <s v="Mobile"/>
    <x v="0"/>
    <s v="Delivered"/>
    <d v="2019-03-09T21:30:59"/>
    <d v="2019-03-09T21:30:59"/>
    <d v="2019-03-12T21:30:59"/>
    <n v="0"/>
    <n v="109"/>
    <x v="3"/>
    <x v="9"/>
    <x v="1"/>
    <x v="1"/>
    <n v="-3"/>
    <n v="0"/>
    <n v="109"/>
  </r>
  <r>
    <n v="813190"/>
    <s v="Mobile"/>
    <x v="1"/>
    <s v="Delivered"/>
    <d v="2019-03-09T21:33:22"/>
    <d v="2019-03-09T21:33:22"/>
    <d v="2019-03-14T21:33:22"/>
    <n v="0"/>
    <n v="103"/>
    <x v="0"/>
    <x v="3"/>
    <x v="1"/>
    <x v="1"/>
    <n v="-5"/>
    <n v="0"/>
    <n v="103"/>
  </r>
  <r>
    <n v="331525"/>
    <s v="Mobile"/>
    <x v="1"/>
    <s v="Delivered"/>
    <d v="2019-03-09T21:36:19"/>
    <d v="2019-03-15T21:36:19"/>
    <d v="2019-03-12T21:36:19"/>
    <n v="43"/>
    <n v="110"/>
    <x v="1"/>
    <x v="6"/>
    <x v="0"/>
    <x v="0"/>
    <n v="3"/>
    <n v="6"/>
    <n v="153"/>
  </r>
  <r>
    <n v="836895"/>
    <s v="Tablet"/>
    <x v="0"/>
    <s v="Delivered"/>
    <d v="2019-03-09T21:42:43"/>
    <d v="2019-03-12T21:42:43"/>
    <d v="2019-03-16T21:42:43"/>
    <n v="42"/>
    <n v="114"/>
    <x v="1"/>
    <x v="1"/>
    <x v="0"/>
    <x v="0"/>
    <n v="-4"/>
    <n v="3"/>
    <n v="156"/>
  </r>
  <r>
    <n v="886634"/>
    <s v="Mobile"/>
    <x v="0"/>
    <s v="Delivered"/>
    <d v="2019-03-09T21:49:51"/>
    <d v="2019-03-16T21:49:51"/>
    <d v="2019-03-16T21:49:51"/>
    <n v="26"/>
    <n v="112"/>
    <x v="1"/>
    <x v="1"/>
    <x v="0"/>
    <x v="0"/>
    <n v="0"/>
    <n v="7"/>
    <n v="138"/>
  </r>
  <r>
    <n v="79324"/>
    <s v="PC"/>
    <x v="0"/>
    <s v="Delivered"/>
    <d v="2019-03-09T21:50:49"/>
    <d v="2019-03-09T21:50:49"/>
    <d v="2019-03-16T21:50:49"/>
    <n v="0"/>
    <n v="127"/>
    <x v="3"/>
    <x v="9"/>
    <x v="1"/>
    <x v="1"/>
    <n v="-7"/>
    <n v="0"/>
    <n v="127"/>
  </r>
  <r>
    <n v="869497"/>
    <s v="TV - 50 in"/>
    <x v="1"/>
    <s v="Delivered"/>
    <d v="2019-03-09T21:52:03"/>
    <d v="2019-03-13T21:52:03"/>
    <d v="2019-03-14T21:52:03"/>
    <n v="42"/>
    <n v="125"/>
    <x v="3"/>
    <x v="4"/>
    <x v="0"/>
    <x v="0"/>
    <n v="-1"/>
    <n v="4"/>
    <n v="167"/>
  </r>
  <r>
    <n v="304253"/>
    <s v="Gaming Console"/>
    <x v="0"/>
    <s v="Delivered"/>
    <d v="2019-03-09T21:53:50"/>
    <d v="2019-03-16T21:53:50"/>
    <d v="2019-03-16T21:53:50"/>
    <n v="30"/>
    <n v="129"/>
    <x v="0"/>
    <x v="0"/>
    <x v="0"/>
    <x v="0"/>
    <n v="0"/>
    <n v="7"/>
    <n v="159"/>
  </r>
  <r>
    <n v="719821"/>
    <s v="Mobile"/>
    <x v="1"/>
    <s v="Delivered"/>
    <d v="2019-03-09T21:54:22"/>
    <d v="2019-03-13T21:54:22"/>
    <d v="2019-03-12T21:54:22"/>
    <n v="65"/>
    <n v="101"/>
    <x v="3"/>
    <x v="4"/>
    <x v="0"/>
    <x v="1"/>
    <n v="1"/>
    <n v="4"/>
    <n v="166"/>
  </r>
  <r>
    <n v="444472"/>
    <s v="Gaming Console"/>
    <x v="1"/>
    <s v="Delivered"/>
    <d v="2019-03-09T21:55:09"/>
    <d v="2019-03-17T21:55:09"/>
    <d v="2019-03-14T21:55:09"/>
    <n v="47"/>
    <n v="126"/>
    <x v="4"/>
    <x v="7"/>
    <x v="0"/>
    <x v="1"/>
    <n v="3"/>
    <n v="8"/>
    <n v="173"/>
  </r>
  <r>
    <n v="534867"/>
    <s v="PC"/>
    <x v="0"/>
    <s v="Delivered"/>
    <d v="2019-03-09T22:10:02"/>
    <d v="2019-03-13T22:10:02"/>
    <d v="2019-03-16T22:10:02"/>
    <n v="0"/>
    <n v="126"/>
    <x v="3"/>
    <x v="9"/>
    <x v="1"/>
    <x v="0"/>
    <n v="-3"/>
    <n v="4"/>
    <n v="126"/>
  </r>
  <r>
    <n v="360864"/>
    <s v="Laptop"/>
    <x v="1"/>
    <s v="Delivered"/>
    <d v="2019-03-09T22:29:42"/>
    <d v="2019-03-12T22:29:42"/>
    <d v="2019-03-14T22:29:42"/>
    <n v="32"/>
    <n v="111"/>
    <x v="1"/>
    <x v="6"/>
    <x v="0"/>
    <x v="1"/>
    <n v="-2"/>
    <n v="3"/>
    <n v="143"/>
  </r>
  <r>
    <n v="667326"/>
    <s v="Gaming Console"/>
    <x v="1"/>
    <s v="Delivered"/>
    <d v="2019-03-09T22:29:53"/>
    <d v="2019-03-18T22:29:53"/>
    <d v="2019-03-14T22:29:53"/>
    <n v="38"/>
    <n v="109"/>
    <x v="1"/>
    <x v="6"/>
    <x v="0"/>
    <x v="0"/>
    <n v="4"/>
    <n v="9"/>
    <n v="147"/>
  </r>
  <r>
    <n v="789882"/>
    <s v="Laptop"/>
    <x v="0"/>
    <s v="Delivered"/>
    <d v="2019-03-09T22:32:52"/>
    <d v="2019-03-13T22:32:52"/>
    <d v="2019-03-13T22:32:52"/>
    <n v="40"/>
    <n v="125"/>
    <x v="4"/>
    <x v="5"/>
    <x v="0"/>
    <x v="0"/>
    <n v="0"/>
    <n v="4"/>
    <n v="165"/>
  </r>
  <r>
    <n v="904219"/>
    <s v="TV - 50 in"/>
    <x v="0"/>
    <s v="Delivered"/>
    <d v="2019-03-09T22:44:24"/>
    <d v="2019-03-17T22:44:24"/>
    <d v="2019-03-13T22:44:24"/>
    <n v="42"/>
    <n v="126"/>
    <x v="0"/>
    <x v="0"/>
    <x v="0"/>
    <x v="0"/>
    <n v="4"/>
    <n v="8"/>
    <n v="168"/>
  </r>
  <r>
    <n v="877483"/>
    <s v="Mobile"/>
    <x v="1"/>
    <s v="Delivered"/>
    <d v="2019-03-09T22:45:27"/>
    <d v="2019-03-11T22:45:27"/>
    <d v="2019-03-16T22:45:27"/>
    <n v="79"/>
    <n v="88"/>
    <x v="1"/>
    <x v="6"/>
    <x v="0"/>
    <x v="1"/>
    <n v="-5"/>
    <n v="2"/>
    <n v="167"/>
  </r>
  <r>
    <n v="582918"/>
    <s v="Laptop"/>
    <x v="1"/>
    <s v="Delivered"/>
    <d v="2019-03-09T22:50:07"/>
    <d v="2019-03-15T22:50:07"/>
    <d v="2019-03-14T22:50:07"/>
    <n v="68"/>
    <n v="109"/>
    <x v="4"/>
    <x v="7"/>
    <x v="0"/>
    <x v="1"/>
    <n v="1"/>
    <n v="6"/>
    <n v="177"/>
  </r>
  <r>
    <n v="706281"/>
    <s v="Laptop"/>
    <x v="0"/>
    <s v="Delivered"/>
    <d v="2019-03-09T22:50:34"/>
    <d v="2019-03-13T22:50:34"/>
    <d v="2019-03-14T22:50:34"/>
    <n v="68"/>
    <n v="87"/>
    <x v="2"/>
    <x v="8"/>
    <x v="0"/>
    <x v="1"/>
    <n v="-1"/>
    <n v="4"/>
    <n v="155"/>
  </r>
  <r>
    <n v="937000"/>
    <s v="Tablet"/>
    <x v="1"/>
    <s v="Delivered"/>
    <d v="2019-03-09T22:50:38"/>
    <d v="2019-03-12T22:50:38"/>
    <d v="2019-03-13T22:50:38"/>
    <n v="69"/>
    <n v="90"/>
    <x v="1"/>
    <x v="6"/>
    <x v="0"/>
    <x v="1"/>
    <n v="-1"/>
    <n v="3"/>
    <n v="159"/>
  </r>
  <r>
    <n v="916570"/>
    <s v="Tablet"/>
    <x v="1"/>
    <s v="Delivered"/>
    <d v="2019-03-09T22:55:48"/>
    <d v="2019-03-13T22:55:48"/>
    <d v="2019-03-12T22:55:48"/>
    <n v="37"/>
    <n v="122"/>
    <x v="3"/>
    <x v="4"/>
    <x v="0"/>
    <x v="0"/>
    <n v="1"/>
    <n v="4"/>
    <n v="159"/>
  </r>
  <r>
    <n v="109881"/>
    <s v="TV - 40 in"/>
    <x v="0"/>
    <s v="Delivered"/>
    <d v="2019-03-09T22:59:56"/>
    <d v="2019-03-13T22:59:56"/>
    <d v="2019-03-16T22:59:56"/>
    <n v="74"/>
    <n v="95"/>
    <x v="1"/>
    <x v="1"/>
    <x v="0"/>
    <x v="1"/>
    <n v="-3"/>
    <n v="4"/>
    <n v="169"/>
  </r>
  <r>
    <n v="360530"/>
    <s v="TV - 32 in"/>
    <x v="1"/>
    <s v="Delivered"/>
    <d v="2019-03-09T23:03:38"/>
    <d v="2019-03-12T23:03:38"/>
    <d v="2019-03-12T23:03:38"/>
    <n v="39"/>
    <n v="114"/>
    <x v="1"/>
    <x v="6"/>
    <x v="0"/>
    <x v="0"/>
    <n v="0"/>
    <n v="3"/>
    <n v="153"/>
  </r>
  <r>
    <n v="571925"/>
    <s v="Laptop"/>
    <x v="0"/>
    <s v="Delivered"/>
    <d v="2019-03-09T23:05:53"/>
    <d v="2019-03-13T23:05:53"/>
    <d v="2019-03-15T23:05:53"/>
    <n v="25"/>
    <n v="128"/>
    <x v="4"/>
    <x v="5"/>
    <x v="0"/>
    <x v="0"/>
    <n v="-2"/>
    <n v="4"/>
    <n v="153"/>
  </r>
  <r>
    <n v="574821"/>
    <s v="Laptop"/>
    <x v="0"/>
    <s v="Delivered"/>
    <d v="2019-03-09T23:10:19"/>
    <d v="2019-03-14T23:10:19"/>
    <d v="2019-03-15T23:10:19"/>
    <n v="44"/>
    <n v="109"/>
    <x v="1"/>
    <x v="1"/>
    <x v="0"/>
    <x v="0"/>
    <n v="-1"/>
    <n v="5"/>
    <n v="153"/>
  </r>
  <r>
    <n v="622084"/>
    <s v="Gaming Console"/>
    <x v="1"/>
    <s v="Delivered"/>
    <d v="2019-03-09T23:17:02"/>
    <d v="2019-03-18T23:17:02"/>
    <d v="2019-03-16T23:17:02"/>
    <n v="48"/>
    <n v="127"/>
    <x v="4"/>
    <x v="7"/>
    <x v="0"/>
    <x v="1"/>
    <n v="2"/>
    <n v="9"/>
    <n v="175"/>
  </r>
  <r>
    <n v="13558"/>
    <s v="Tablet"/>
    <x v="1"/>
    <s v="Delivered"/>
    <d v="2019-03-09T23:23:55"/>
    <d v="2019-03-16T23:23:55"/>
    <d v="2019-03-15T23:23:55"/>
    <n v="30"/>
    <n v="125"/>
    <x v="3"/>
    <x v="4"/>
    <x v="0"/>
    <x v="0"/>
    <n v="1"/>
    <n v="7"/>
    <n v="155"/>
  </r>
  <r>
    <n v="863730"/>
    <s v="Mobile"/>
    <x v="1"/>
    <s v="Delivered"/>
    <d v="2019-03-09T23:34:44"/>
    <d v="2019-03-19T23:34:44"/>
    <d v="2019-03-15T23:34:44"/>
    <n v="47"/>
    <n v="127"/>
    <x v="3"/>
    <x v="4"/>
    <x v="0"/>
    <x v="0"/>
    <n v="4"/>
    <n v="10"/>
    <n v="174"/>
  </r>
  <r>
    <n v="700636"/>
    <s v="Laptop"/>
    <x v="0"/>
    <s v="Delivered"/>
    <d v="2019-03-09T23:37:21"/>
    <d v="2019-03-11T23:37:21"/>
    <d v="2019-03-13T23:37:21"/>
    <n v="76"/>
    <n v="101"/>
    <x v="0"/>
    <x v="0"/>
    <x v="0"/>
    <x v="1"/>
    <n v="-2"/>
    <n v="2"/>
    <n v="177"/>
  </r>
  <r>
    <n v="246601"/>
    <s v="Mobile"/>
    <x v="1"/>
    <s v="Delivered"/>
    <d v="2019-03-09T23:38:35"/>
    <d v="2019-03-11T23:38:35"/>
    <d v="2019-03-14T23:38:35"/>
    <n v="87"/>
    <n v="91"/>
    <x v="1"/>
    <x v="6"/>
    <x v="0"/>
    <x v="1"/>
    <n v="-3"/>
    <n v="2"/>
    <n v="178"/>
  </r>
  <r>
    <n v="172327"/>
    <s v="Gaming Console"/>
    <x v="1"/>
    <s v="Delivered"/>
    <d v="2019-03-09T23:40:11"/>
    <d v="2019-03-11T23:40:11"/>
    <d v="2019-03-12T23:40:11"/>
    <n v="71"/>
    <n v="91"/>
    <x v="1"/>
    <x v="6"/>
    <x v="0"/>
    <x v="1"/>
    <n v="-1"/>
    <n v="2"/>
    <n v="162"/>
  </r>
  <r>
    <n v="561095"/>
    <s v="Mobile"/>
    <x v="0"/>
    <s v="Delivered"/>
    <d v="2019-03-09T23:44:57"/>
    <d v="2019-03-12T23:44:57"/>
    <d v="2019-03-14T23:44:57"/>
    <n v="57"/>
    <n v="95"/>
    <x v="1"/>
    <x v="1"/>
    <x v="0"/>
    <x v="1"/>
    <n v="-2"/>
    <n v="3"/>
    <n v="152"/>
  </r>
  <r>
    <n v="768776"/>
    <s v="Tablet"/>
    <x v="1"/>
    <s v="Delivered"/>
    <d v="2019-03-09T23:45:18"/>
    <d v="2019-03-09T23:45:18"/>
    <d v="2019-03-12T23:45:18"/>
    <n v="0"/>
    <n v="110"/>
    <x v="0"/>
    <x v="3"/>
    <x v="1"/>
    <x v="1"/>
    <n v="-3"/>
    <n v="0"/>
    <n v="110"/>
  </r>
  <r>
    <n v="346700"/>
    <s v="Tablet"/>
    <x v="1"/>
    <s v="Delivered"/>
    <d v="2019-03-09T23:49:55"/>
    <d v="2019-03-17T23:49:55"/>
    <d v="2019-03-12T23:49:55"/>
    <n v="32"/>
    <n v="113"/>
    <x v="2"/>
    <x v="2"/>
    <x v="0"/>
    <x v="1"/>
    <n v="5"/>
    <n v="8"/>
    <n v="145"/>
  </r>
  <r>
    <n v="774562"/>
    <s v="PC"/>
    <x v="1"/>
    <s v="Delivered"/>
    <d v="2019-03-09T23:54:46"/>
    <d v="2019-03-10T23:54:46"/>
    <d v="2019-03-13T23:54:46"/>
    <n v="0"/>
    <n v="110"/>
    <x v="0"/>
    <x v="3"/>
    <x v="1"/>
    <x v="1"/>
    <n v="-3"/>
    <n v="1"/>
    <n v="110"/>
  </r>
  <r>
    <n v="363603"/>
    <s v="Laptop"/>
    <x v="1"/>
    <s v="Delivered"/>
    <d v="2019-03-10T00:02:42"/>
    <d v="2019-03-12T00:02:42"/>
    <d v="2019-03-14T00:02:42"/>
    <n v="50"/>
    <n v="107"/>
    <x v="2"/>
    <x v="2"/>
    <x v="0"/>
    <x v="0"/>
    <n v="-2"/>
    <n v="2"/>
    <n v="157"/>
  </r>
  <r>
    <n v="799424"/>
    <s v="Tablet"/>
    <x v="0"/>
    <s v="Delivered"/>
    <d v="2019-03-10T00:07:13"/>
    <d v="2019-03-12T00:07:13"/>
    <d v="2019-03-13T00:07:13"/>
    <n v="28"/>
    <n v="112"/>
    <x v="1"/>
    <x v="1"/>
    <x v="0"/>
    <x v="1"/>
    <n v="-1"/>
    <n v="2"/>
    <n v="140"/>
  </r>
  <r>
    <n v="318562"/>
    <s v="Mobile"/>
    <x v="1"/>
    <s v="Delivered"/>
    <d v="2019-03-10T00:11:11"/>
    <d v="2019-03-12T00:11:11"/>
    <d v="2019-03-14T00:11:11"/>
    <n v="0"/>
    <n v="120"/>
    <x v="0"/>
    <x v="3"/>
    <x v="1"/>
    <x v="0"/>
    <n v="-2"/>
    <n v="2"/>
    <n v="120"/>
  </r>
  <r>
    <n v="83748"/>
    <s v="TV - 32 in"/>
    <x v="0"/>
    <s v="Delivered"/>
    <d v="2019-03-10T00:18:00"/>
    <d v="2019-03-18T00:18:00"/>
    <d v="2019-03-13T00:18:00"/>
    <n v="27"/>
    <n v="110"/>
    <x v="2"/>
    <x v="8"/>
    <x v="0"/>
    <x v="1"/>
    <n v="5"/>
    <n v="8"/>
    <n v="137"/>
  </r>
  <r>
    <n v="186385"/>
    <s v="TV - 50 in"/>
    <x v="0"/>
    <s v="Delivered"/>
    <d v="2019-03-10T00:18:52"/>
    <d v="2019-03-10T00:18:52"/>
    <d v="2019-03-17T00:18:52"/>
    <n v="0"/>
    <n v="102"/>
    <x v="3"/>
    <x v="9"/>
    <x v="1"/>
    <x v="1"/>
    <n v="-7"/>
    <n v="0"/>
    <n v="102"/>
  </r>
  <r>
    <n v="375808"/>
    <s v="Tablet"/>
    <x v="0"/>
    <s v="Delivered"/>
    <d v="2019-03-10T00:19:23"/>
    <d v="2019-03-12T00:19:23"/>
    <d v="2019-03-16T00:19:23"/>
    <n v="46"/>
    <n v="111"/>
    <x v="1"/>
    <x v="1"/>
    <x v="0"/>
    <x v="1"/>
    <n v="-4"/>
    <n v="2"/>
    <n v="157"/>
  </r>
  <r>
    <n v="919364"/>
    <s v="Mobile"/>
    <x v="1"/>
    <s v="Delivered"/>
    <d v="2019-03-10T00:20:25"/>
    <d v="2019-03-20T00:20:25"/>
    <d v="2019-03-14T00:20:25"/>
    <n v="79"/>
    <n v="109"/>
    <x v="4"/>
    <x v="7"/>
    <x v="0"/>
    <x v="1"/>
    <n v="6"/>
    <n v="10"/>
    <n v="188"/>
  </r>
  <r>
    <n v="29357"/>
    <s v="Laptop"/>
    <x v="0"/>
    <s v="Delivered"/>
    <d v="2019-03-10T00:21:30"/>
    <d v="2019-03-13T00:21:30"/>
    <d v="2019-03-17T00:21:30"/>
    <n v="41"/>
    <n v="109"/>
    <x v="2"/>
    <x v="8"/>
    <x v="0"/>
    <x v="0"/>
    <n v="-4"/>
    <n v="3"/>
    <n v="150"/>
  </r>
  <r>
    <n v="937411"/>
    <s v="PC"/>
    <x v="1"/>
    <s v="Delivered"/>
    <d v="2019-03-10T00:24:14"/>
    <d v="2019-03-15T00:24:14"/>
    <d v="2019-03-16T00:24:14"/>
    <n v="32"/>
    <n v="109"/>
    <x v="1"/>
    <x v="6"/>
    <x v="0"/>
    <x v="0"/>
    <n v="-1"/>
    <n v="5"/>
    <n v="141"/>
  </r>
  <r>
    <n v="104809"/>
    <s v="Tablet"/>
    <x v="1"/>
    <s v="Delivered"/>
    <d v="2019-03-10T00:34:43"/>
    <d v="2019-03-12T00:34:43"/>
    <d v="2019-03-17T00:34:43"/>
    <n v="49"/>
    <n v="106"/>
    <x v="2"/>
    <x v="2"/>
    <x v="0"/>
    <x v="0"/>
    <n v="-5"/>
    <n v="2"/>
    <n v="155"/>
  </r>
  <r>
    <n v="117057"/>
    <s v="Tablet"/>
    <x v="1"/>
    <s v="Delivered"/>
    <d v="2019-03-10T00:41:09"/>
    <d v="2019-03-13T00:41:09"/>
    <d v="2019-03-16T00:41:09"/>
    <n v="27"/>
    <n v="128"/>
    <x v="4"/>
    <x v="7"/>
    <x v="0"/>
    <x v="0"/>
    <n v="-3"/>
    <n v="3"/>
    <n v="155"/>
  </r>
  <r>
    <n v="619892"/>
    <s v="Mobile"/>
    <x v="0"/>
    <s v="Delivered"/>
    <d v="2019-03-10T00:50:17"/>
    <d v="2019-03-16T00:50:17"/>
    <d v="2019-03-16T00:50:17"/>
    <n v="40"/>
    <n v="128"/>
    <x v="0"/>
    <x v="0"/>
    <x v="0"/>
    <x v="1"/>
    <n v="0"/>
    <n v="6"/>
    <n v="168"/>
  </r>
  <r>
    <n v="421866"/>
    <s v="Tablet"/>
    <x v="0"/>
    <s v="Delivered"/>
    <d v="2019-03-10T00:59:20"/>
    <d v="2019-03-18T00:59:20"/>
    <d v="2019-03-13T00:59:20"/>
    <n v="25"/>
    <n v="109"/>
    <x v="1"/>
    <x v="1"/>
    <x v="0"/>
    <x v="0"/>
    <n v="5"/>
    <n v="8"/>
    <n v="134"/>
  </r>
  <r>
    <n v="775117"/>
    <s v="Mobile"/>
    <x v="1"/>
    <s v="Delivered"/>
    <d v="2019-03-10T01:22:41"/>
    <d v="2019-03-12T01:22:41"/>
    <d v="2019-03-13T01:22:41"/>
    <n v="0"/>
    <n v="104"/>
    <x v="0"/>
    <x v="3"/>
    <x v="1"/>
    <x v="1"/>
    <n v="-1"/>
    <n v="2"/>
    <n v="104"/>
  </r>
  <r>
    <n v="213166"/>
    <s v="TV - 32 in"/>
    <x v="1"/>
    <s v="Delivered"/>
    <d v="2019-03-10T01:23:31"/>
    <d v="2019-03-12T01:23:31"/>
    <d v="2019-03-15T01:23:31"/>
    <n v="0"/>
    <n v="103"/>
    <x v="0"/>
    <x v="3"/>
    <x v="1"/>
    <x v="1"/>
    <n v="-3"/>
    <n v="2"/>
    <n v="103"/>
  </r>
  <r>
    <n v="236884"/>
    <s v="Laptop"/>
    <x v="1"/>
    <s v="Delivered"/>
    <d v="2019-03-10T01:28:19"/>
    <d v="2019-03-14T01:28:19"/>
    <d v="2019-03-16T01:28:19"/>
    <n v="34"/>
    <n v="112"/>
    <x v="2"/>
    <x v="2"/>
    <x v="0"/>
    <x v="1"/>
    <n v="-2"/>
    <n v="4"/>
    <n v="146"/>
  </r>
  <r>
    <n v="185498"/>
    <s v="PC"/>
    <x v="0"/>
    <s v="Delivered"/>
    <d v="2019-03-10T01:28:47"/>
    <d v="2019-03-17T01:28:47"/>
    <d v="2019-03-14T01:28:47"/>
    <n v="32"/>
    <n v="108"/>
    <x v="1"/>
    <x v="1"/>
    <x v="0"/>
    <x v="0"/>
    <n v="3"/>
    <n v="7"/>
    <n v="140"/>
  </r>
  <r>
    <n v="399176"/>
    <s v="Mobile"/>
    <x v="1"/>
    <s v="Delivered"/>
    <d v="2019-03-10T01:33:08"/>
    <d v="2019-03-16T01:33:08"/>
    <d v="2019-03-17T01:33:08"/>
    <n v="71"/>
    <n v="109"/>
    <x v="3"/>
    <x v="4"/>
    <x v="0"/>
    <x v="1"/>
    <n v="-1"/>
    <n v="6"/>
    <n v="180"/>
  </r>
  <r>
    <n v="142294"/>
    <s v="PC"/>
    <x v="0"/>
    <s v="Delivered"/>
    <d v="2019-03-10T01:35:25"/>
    <d v="2019-03-13T01:35:25"/>
    <d v="2019-03-13T01:35:25"/>
    <n v="85"/>
    <n v="101"/>
    <x v="0"/>
    <x v="0"/>
    <x v="0"/>
    <x v="1"/>
    <n v="0"/>
    <n v="3"/>
    <n v="186"/>
  </r>
  <r>
    <n v="743574"/>
    <s v="Tablet"/>
    <x v="0"/>
    <s v="Delivered"/>
    <d v="2019-03-10T01:44:26"/>
    <d v="2019-03-19T01:44:26"/>
    <d v="2019-03-13T01:44:26"/>
    <n v="58"/>
    <n v="88"/>
    <x v="2"/>
    <x v="8"/>
    <x v="0"/>
    <x v="1"/>
    <n v="6"/>
    <n v="9"/>
    <n v="146"/>
  </r>
  <r>
    <n v="772343"/>
    <s v="Mobile"/>
    <x v="1"/>
    <s v="Delivered"/>
    <d v="2019-03-10T01:45:58"/>
    <d v="2019-03-15T01:45:58"/>
    <d v="2019-03-14T01:45:58"/>
    <n v="0"/>
    <n v="123"/>
    <x v="0"/>
    <x v="3"/>
    <x v="1"/>
    <x v="0"/>
    <n v="1"/>
    <n v="5"/>
    <n v="123"/>
  </r>
  <r>
    <n v="215711"/>
    <s v="Mobile"/>
    <x v="1"/>
    <s v="Delivered"/>
    <d v="2019-03-10T01:53:30"/>
    <d v="2019-03-12T01:53:30"/>
    <d v="2019-03-15T01:53:30"/>
    <n v="71"/>
    <n v="102"/>
    <x v="3"/>
    <x v="4"/>
    <x v="0"/>
    <x v="1"/>
    <n v="-3"/>
    <n v="2"/>
    <n v="173"/>
  </r>
  <r>
    <n v="49451"/>
    <s v="PC"/>
    <x v="0"/>
    <s v="Delivered"/>
    <d v="2019-03-10T02:00:59"/>
    <d v="2019-03-18T02:00:59"/>
    <d v="2019-03-13T02:00:59"/>
    <n v="29"/>
    <n v="121"/>
    <x v="0"/>
    <x v="0"/>
    <x v="0"/>
    <x v="0"/>
    <n v="5"/>
    <n v="8"/>
    <n v="150"/>
  </r>
  <r>
    <n v="906813"/>
    <s v="Mobile"/>
    <x v="0"/>
    <s v="Delivered"/>
    <d v="2019-03-10T02:06:53"/>
    <d v="2019-03-12T02:06:53"/>
    <d v="2019-03-17T02:06:53"/>
    <n v="85"/>
    <n v="86"/>
    <x v="1"/>
    <x v="1"/>
    <x v="0"/>
    <x v="1"/>
    <n v="-5"/>
    <n v="2"/>
    <n v="171"/>
  </r>
  <r>
    <n v="190280"/>
    <s v="Mobile"/>
    <x v="0"/>
    <s v="Delivered"/>
    <d v="2019-03-10T02:16:27"/>
    <d v="2019-03-15T02:16:27"/>
    <d v="2019-03-14T02:16:27"/>
    <n v="76"/>
    <n v="103"/>
    <x v="4"/>
    <x v="5"/>
    <x v="0"/>
    <x v="1"/>
    <n v="1"/>
    <n v="5"/>
    <n v="179"/>
  </r>
  <r>
    <n v="488953"/>
    <s v="PC"/>
    <x v="0"/>
    <s v="Delivered"/>
    <d v="2019-03-10T02:23:16"/>
    <d v="2019-03-13T02:23:16"/>
    <d v="2019-03-17T02:23:16"/>
    <n v="65"/>
    <n v="90"/>
    <x v="2"/>
    <x v="8"/>
    <x v="0"/>
    <x v="1"/>
    <n v="-4"/>
    <n v="3"/>
    <n v="155"/>
  </r>
  <r>
    <n v="470126"/>
    <s v="Laptop"/>
    <x v="1"/>
    <s v="Delivered"/>
    <d v="2019-03-10T02:25:10"/>
    <d v="2019-03-12T02:25:10"/>
    <d v="2019-03-16T02:25:10"/>
    <n v="0"/>
    <n v="127"/>
    <x v="0"/>
    <x v="3"/>
    <x v="1"/>
    <x v="0"/>
    <n v="-4"/>
    <n v="2"/>
    <n v="127"/>
  </r>
  <r>
    <n v="283735"/>
    <s v="Tablet"/>
    <x v="0"/>
    <s v="Delivered"/>
    <d v="2019-03-10T02:25:33"/>
    <d v="2019-03-13T02:25:33"/>
    <d v="2019-03-13T02:25:33"/>
    <n v="25"/>
    <n v="122"/>
    <x v="4"/>
    <x v="5"/>
    <x v="0"/>
    <x v="0"/>
    <n v="0"/>
    <n v="3"/>
    <n v="147"/>
  </r>
  <r>
    <n v="766105"/>
    <s v="Tablet"/>
    <x v="0"/>
    <s v="Delivered"/>
    <d v="2019-03-10T02:34:40"/>
    <d v="2019-03-12T02:34:40"/>
    <d v="2019-03-14T02:34:40"/>
    <n v="29"/>
    <n v="108"/>
    <x v="2"/>
    <x v="8"/>
    <x v="0"/>
    <x v="0"/>
    <n v="-2"/>
    <n v="2"/>
    <n v="137"/>
  </r>
  <r>
    <n v="557700"/>
    <s v="Gaming Console"/>
    <x v="1"/>
    <s v="Delivered"/>
    <d v="2019-03-10T02:37:25"/>
    <d v="2019-03-14T02:37:25"/>
    <d v="2019-03-15T02:37:25"/>
    <n v="31"/>
    <n v="109"/>
    <x v="2"/>
    <x v="2"/>
    <x v="0"/>
    <x v="1"/>
    <n v="-1"/>
    <n v="4"/>
    <n v="140"/>
  </r>
  <r>
    <n v="398193"/>
    <s v="Mobile"/>
    <x v="0"/>
    <s v="Delivered"/>
    <d v="2019-03-10T02:51:07"/>
    <d v="2019-03-15T02:51:07"/>
    <d v="2019-03-15T02:51:07"/>
    <n v="35"/>
    <n v="111"/>
    <x v="1"/>
    <x v="1"/>
    <x v="0"/>
    <x v="0"/>
    <n v="0"/>
    <n v="5"/>
    <n v="146"/>
  </r>
  <r>
    <n v="291149"/>
    <s v="TV - 50 in"/>
    <x v="0"/>
    <s v="Delivered"/>
    <d v="2019-03-10T02:52:07"/>
    <d v="2019-03-10T02:52:07"/>
    <d v="2019-03-16T02:52:07"/>
    <n v="0"/>
    <n v="125"/>
    <x v="3"/>
    <x v="9"/>
    <x v="1"/>
    <x v="0"/>
    <n v="-6"/>
    <n v="0"/>
    <n v="125"/>
  </r>
  <r>
    <n v="733919"/>
    <s v="Mobile"/>
    <x v="0"/>
    <s v="Delivered"/>
    <d v="2019-03-10T02:55:57"/>
    <d v="2019-03-14T02:55:57"/>
    <d v="2019-03-14T02:55:57"/>
    <n v="0"/>
    <n v="125"/>
    <x v="3"/>
    <x v="9"/>
    <x v="1"/>
    <x v="0"/>
    <n v="0"/>
    <n v="4"/>
    <n v="125"/>
  </r>
  <r>
    <n v="282165"/>
    <s v="PC"/>
    <x v="0"/>
    <s v="Delivered"/>
    <d v="2019-03-10T03:00:29"/>
    <d v="2019-03-19T03:00:29"/>
    <d v="2019-03-17T03:00:29"/>
    <n v="46"/>
    <n v="128"/>
    <x v="0"/>
    <x v="0"/>
    <x v="0"/>
    <x v="0"/>
    <n v="2"/>
    <n v="9"/>
    <n v="174"/>
  </r>
  <r>
    <n v="772648"/>
    <s v="Laptop"/>
    <x v="1"/>
    <s v="Delivered"/>
    <d v="2019-03-10T03:04:38"/>
    <d v="2019-03-10T03:04:38"/>
    <d v="2019-03-16T03:04:38"/>
    <n v="0"/>
    <n v="122"/>
    <x v="0"/>
    <x v="3"/>
    <x v="1"/>
    <x v="1"/>
    <n v="-6"/>
    <n v="0"/>
    <n v="122"/>
  </r>
  <r>
    <n v="3761"/>
    <s v="Laptop"/>
    <x v="1"/>
    <s v="Delivered"/>
    <d v="2019-03-10T03:06:33"/>
    <d v="2019-03-14T03:06:33"/>
    <d v="2019-03-13T03:06:33"/>
    <n v="0"/>
    <n v="125"/>
    <x v="0"/>
    <x v="3"/>
    <x v="1"/>
    <x v="0"/>
    <n v="1"/>
    <n v="4"/>
    <n v="125"/>
  </r>
  <r>
    <n v="677504"/>
    <s v="PC"/>
    <x v="0"/>
    <s v="Delivered"/>
    <d v="2019-03-10T03:12:40"/>
    <d v="2019-03-12T03:12:40"/>
    <d v="2019-03-16T03:12:40"/>
    <n v="40"/>
    <n v="125"/>
    <x v="0"/>
    <x v="0"/>
    <x v="0"/>
    <x v="1"/>
    <n v="-4"/>
    <n v="2"/>
    <n v="165"/>
  </r>
  <r>
    <n v="370083"/>
    <s v="Tablet"/>
    <x v="0"/>
    <s v="Delivered"/>
    <d v="2019-03-10T03:15:02"/>
    <d v="2019-03-16T03:15:02"/>
    <d v="2019-03-16T03:15:02"/>
    <n v="35"/>
    <n v="108"/>
    <x v="1"/>
    <x v="1"/>
    <x v="0"/>
    <x v="0"/>
    <n v="0"/>
    <n v="6"/>
    <n v="143"/>
  </r>
  <r>
    <n v="757590"/>
    <s v="TV - 32 in"/>
    <x v="0"/>
    <s v="Delivered"/>
    <d v="2019-03-10T03:25:07"/>
    <d v="2019-03-12T03:25:07"/>
    <d v="2019-03-13T03:25:07"/>
    <n v="70"/>
    <n v="100"/>
    <x v="0"/>
    <x v="0"/>
    <x v="0"/>
    <x v="1"/>
    <n v="-1"/>
    <n v="2"/>
    <n v="170"/>
  </r>
  <r>
    <n v="579112"/>
    <s v="Mobile"/>
    <x v="1"/>
    <s v="Delivered"/>
    <d v="2019-03-10T03:32:36"/>
    <d v="2019-03-12T03:32:36"/>
    <d v="2019-03-14T03:32:36"/>
    <n v="0"/>
    <n v="102"/>
    <x v="0"/>
    <x v="3"/>
    <x v="1"/>
    <x v="1"/>
    <n v="-2"/>
    <n v="2"/>
    <n v="102"/>
  </r>
  <r>
    <n v="454884"/>
    <s v="Laptop"/>
    <x v="1"/>
    <s v="Delivered"/>
    <d v="2019-03-10T03:33:15"/>
    <d v="2019-03-12T03:33:15"/>
    <d v="2019-03-16T03:33:15"/>
    <n v="0"/>
    <n v="126"/>
    <x v="0"/>
    <x v="3"/>
    <x v="1"/>
    <x v="1"/>
    <n v="-4"/>
    <n v="2"/>
    <n v="126"/>
  </r>
  <r>
    <n v="80630"/>
    <s v="Laptop"/>
    <x v="0"/>
    <s v="Delivered"/>
    <d v="2019-03-10T03:35:53"/>
    <d v="2019-03-16T03:35:53"/>
    <d v="2019-03-17T03:35:53"/>
    <n v="32"/>
    <n v="123"/>
    <x v="0"/>
    <x v="0"/>
    <x v="0"/>
    <x v="0"/>
    <n v="-1"/>
    <n v="6"/>
    <n v="155"/>
  </r>
  <r>
    <n v="645534"/>
    <s v="Gaming Console"/>
    <x v="1"/>
    <s v="Delivered"/>
    <d v="2019-03-10T03:38:32"/>
    <d v="2019-03-16T03:38:32"/>
    <d v="2019-03-16T03:38:32"/>
    <n v="30"/>
    <n v="115"/>
    <x v="1"/>
    <x v="6"/>
    <x v="0"/>
    <x v="0"/>
    <n v="0"/>
    <n v="6"/>
    <n v="145"/>
  </r>
  <r>
    <n v="814929"/>
    <s v="PC"/>
    <x v="0"/>
    <s v="Delivered"/>
    <d v="2019-03-10T03:38:56"/>
    <d v="2019-03-17T03:38:56"/>
    <d v="2019-03-14T03:38:56"/>
    <n v="82"/>
    <n v="92"/>
    <x v="2"/>
    <x v="8"/>
    <x v="0"/>
    <x v="1"/>
    <n v="3"/>
    <n v="7"/>
    <n v="174"/>
  </r>
  <r>
    <n v="635133"/>
    <s v="Laptop"/>
    <x v="1"/>
    <s v="Delivered"/>
    <d v="2019-03-10T03:41:14"/>
    <d v="2019-03-15T03:41:14"/>
    <d v="2019-03-15T03:41:14"/>
    <n v="0"/>
    <n v="128"/>
    <x v="0"/>
    <x v="3"/>
    <x v="1"/>
    <x v="0"/>
    <n v="0"/>
    <n v="5"/>
    <n v="128"/>
  </r>
  <r>
    <n v="950441"/>
    <s v="Mobile"/>
    <x v="1"/>
    <s v="Delivered"/>
    <d v="2019-03-10T03:46:21"/>
    <d v="2019-03-15T03:46:21"/>
    <d v="2019-03-14T03:46:21"/>
    <n v="49"/>
    <n v="121"/>
    <x v="3"/>
    <x v="4"/>
    <x v="0"/>
    <x v="0"/>
    <n v="1"/>
    <n v="5"/>
    <n v="170"/>
  </r>
  <r>
    <n v="115794"/>
    <s v="TV - 32 in"/>
    <x v="1"/>
    <s v="Delivered"/>
    <d v="2019-03-10T03:49:28"/>
    <d v="2019-03-16T03:49:28"/>
    <d v="2019-03-15T03:49:28"/>
    <n v="72"/>
    <n v="107"/>
    <x v="4"/>
    <x v="7"/>
    <x v="0"/>
    <x v="1"/>
    <n v="1"/>
    <n v="6"/>
    <n v="179"/>
  </r>
  <r>
    <n v="779727"/>
    <s v="PC"/>
    <x v="0"/>
    <s v="Delivered"/>
    <d v="2019-03-10T03:53:37"/>
    <d v="2019-03-14T03:53:37"/>
    <d v="2019-03-15T03:53:37"/>
    <n v="0"/>
    <n v="130"/>
    <x v="3"/>
    <x v="9"/>
    <x v="1"/>
    <x v="0"/>
    <n v="-1"/>
    <n v="4"/>
    <n v="130"/>
  </r>
  <r>
    <n v="625005"/>
    <s v="Tablet"/>
    <x v="1"/>
    <s v="Delivered"/>
    <d v="2019-03-10T03:53:39"/>
    <d v="2019-03-15T03:53:39"/>
    <d v="2019-03-17T03:53:39"/>
    <n v="86"/>
    <n v="87"/>
    <x v="1"/>
    <x v="6"/>
    <x v="0"/>
    <x v="1"/>
    <n v="-2"/>
    <n v="5"/>
    <n v="173"/>
  </r>
  <r>
    <n v="345220"/>
    <s v="PC"/>
    <x v="1"/>
    <s v="Delivered"/>
    <d v="2019-03-10T03:58:43"/>
    <d v="2019-03-11T03:58:43"/>
    <d v="2019-03-17T03:58:43"/>
    <n v="0"/>
    <n v="127"/>
    <x v="0"/>
    <x v="3"/>
    <x v="1"/>
    <x v="1"/>
    <n v="-6"/>
    <n v="1"/>
    <n v="127"/>
  </r>
  <r>
    <n v="705300"/>
    <s v="Mobile"/>
    <x v="0"/>
    <s v="Delivered"/>
    <d v="2019-03-10T03:59:11"/>
    <d v="2019-03-15T03:59:11"/>
    <d v="2019-03-13T03:59:11"/>
    <n v="33"/>
    <n v="129"/>
    <x v="4"/>
    <x v="5"/>
    <x v="0"/>
    <x v="1"/>
    <n v="2"/>
    <n v="5"/>
    <n v="162"/>
  </r>
  <r>
    <n v="562988"/>
    <s v="Laptop"/>
    <x v="0"/>
    <s v="Delivered"/>
    <d v="2019-03-10T04:01:29"/>
    <d v="2019-03-14T04:01:29"/>
    <d v="2019-03-13T04:01:29"/>
    <n v="0"/>
    <n v="121"/>
    <x v="3"/>
    <x v="9"/>
    <x v="1"/>
    <x v="1"/>
    <n v="1"/>
    <n v="4"/>
    <n v="121"/>
  </r>
  <r>
    <n v="242634"/>
    <s v="Mobile"/>
    <x v="1"/>
    <s v="Delivered"/>
    <d v="2019-03-10T04:06:52"/>
    <d v="2019-03-16T04:06:52"/>
    <d v="2019-03-13T04:06:52"/>
    <n v="32"/>
    <n v="123"/>
    <x v="3"/>
    <x v="4"/>
    <x v="0"/>
    <x v="0"/>
    <n v="3"/>
    <n v="6"/>
    <n v="155"/>
  </r>
  <r>
    <n v="886684"/>
    <s v="PC"/>
    <x v="0"/>
    <s v="Delivered"/>
    <d v="2019-03-10T04:14:27"/>
    <d v="2019-03-12T04:14:27"/>
    <d v="2019-03-17T04:14:27"/>
    <n v="34"/>
    <n v="129"/>
    <x v="0"/>
    <x v="0"/>
    <x v="0"/>
    <x v="1"/>
    <n v="-5"/>
    <n v="2"/>
    <n v="163"/>
  </r>
  <r>
    <n v="544286"/>
    <s v="Laptop"/>
    <x v="1"/>
    <s v="Delivered"/>
    <d v="2019-03-10T04:25:53"/>
    <d v="2019-03-10T04:25:53"/>
    <d v="2019-03-13T04:25:53"/>
    <n v="0"/>
    <n v="101"/>
    <x v="0"/>
    <x v="3"/>
    <x v="1"/>
    <x v="1"/>
    <n v="-3"/>
    <n v="0"/>
    <n v="101"/>
  </r>
  <r>
    <n v="907853"/>
    <s v="Laptop"/>
    <x v="0"/>
    <s v="Delivered"/>
    <d v="2019-03-10T04:37:31"/>
    <d v="2019-03-11T04:37:31"/>
    <d v="2019-03-13T04:37:31"/>
    <n v="0"/>
    <n v="125"/>
    <x v="3"/>
    <x v="9"/>
    <x v="1"/>
    <x v="0"/>
    <n v="-2"/>
    <n v="1"/>
    <n v="125"/>
  </r>
  <r>
    <n v="847979"/>
    <s v="Gaming Console"/>
    <x v="1"/>
    <s v="Delivered"/>
    <d v="2019-03-10T04:47:46"/>
    <d v="2019-03-15T04:47:46"/>
    <d v="2019-03-13T04:47:46"/>
    <n v="36"/>
    <n v="128"/>
    <x v="3"/>
    <x v="4"/>
    <x v="0"/>
    <x v="0"/>
    <n v="2"/>
    <n v="5"/>
    <n v="164"/>
  </r>
  <r>
    <n v="401905"/>
    <s v="Mobile"/>
    <x v="1"/>
    <s v="Delivered"/>
    <d v="2019-03-10T04:52:37"/>
    <d v="2019-03-19T04:52:37"/>
    <d v="2019-03-16T04:52:37"/>
    <n v="64"/>
    <n v="94"/>
    <x v="2"/>
    <x v="2"/>
    <x v="0"/>
    <x v="1"/>
    <n v="3"/>
    <n v="9"/>
    <n v="158"/>
  </r>
  <r>
    <n v="920160"/>
    <s v="PC"/>
    <x v="1"/>
    <s v="Delivered"/>
    <d v="2019-03-10T05:07:04"/>
    <d v="2019-03-16T05:07:04"/>
    <d v="2019-03-15T05:07:04"/>
    <n v="34"/>
    <n v="126"/>
    <x v="4"/>
    <x v="7"/>
    <x v="0"/>
    <x v="1"/>
    <n v="1"/>
    <n v="6"/>
    <n v="160"/>
  </r>
  <r>
    <n v="647376"/>
    <s v="Laptop"/>
    <x v="0"/>
    <s v="Delivered"/>
    <d v="2019-03-10T05:07:20"/>
    <d v="2019-03-16T05:07:20"/>
    <d v="2019-03-16T05:07:20"/>
    <n v="32"/>
    <n v="127"/>
    <x v="0"/>
    <x v="0"/>
    <x v="0"/>
    <x v="1"/>
    <n v="0"/>
    <n v="6"/>
    <n v="159"/>
  </r>
  <r>
    <n v="759044"/>
    <s v="Laptop"/>
    <x v="1"/>
    <s v="Delivered"/>
    <d v="2019-03-10T05:20:37"/>
    <d v="2019-03-14T05:20:37"/>
    <d v="2019-03-16T05:20:37"/>
    <n v="67"/>
    <n v="91"/>
    <x v="2"/>
    <x v="2"/>
    <x v="0"/>
    <x v="1"/>
    <n v="-2"/>
    <n v="4"/>
    <n v="158"/>
  </r>
  <r>
    <n v="410514"/>
    <s v="Mobile"/>
    <x v="1"/>
    <s v="Delivered"/>
    <d v="2019-03-10T05:21:09"/>
    <d v="2019-03-16T05:21:09"/>
    <d v="2019-03-16T05:21:09"/>
    <n v="45"/>
    <n v="124"/>
    <x v="3"/>
    <x v="4"/>
    <x v="0"/>
    <x v="0"/>
    <n v="0"/>
    <n v="6"/>
    <n v="169"/>
  </r>
  <r>
    <n v="676469"/>
    <s v="Gaming Console"/>
    <x v="0"/>
    <s v="Delivered"/>
    <d v="2019-03-10T05:29:53"/>
    <d v="2019-03-15T05:29:53"/>
    <d v="2019-03-14T05:29:53"/>
    <n v="30"/>
    <n v="112"/>
    <x v="1"/>
    <x v="1"/>
    <x v="0"/>
    <x v="0"/>
    <n v="1"/>
    <n v="5"/>
    <n v="142"/>
  </r>
  <r>
    <n v="964254"/>
    <s v="Laptop"/>
    <x v="1"/>
    <s v="Delivered"/>
    <d v="2019-03-10T05:32:34"/>
    <d v="2019-03-16T05:32:34"/>
    <d v="2019-03-15T05:32:34"/>
    <n v="0"/>
    <n v="122"/>
    <x v="0"/>
    <x v="3"/>
    <x v="1"/>
    <x v="0"/>
    <n v="1"/>
    <n v="6"/>
    <n v="122"/>
  </r>
  <r>
    <n v="881086"/>
    <s v="Laptop"/>
    <x v="1"/>
    <s v="Delivered"/>
    <d v="2019-03-10T05:39:40"/>
    <d v="2019-03-15T05:39:40"/>
    <d v="2019-03-17T05:39:40"/>
    <n v="50"/>
    <n v="122"/>
    <x v="4"/>
    <x v="7"/>
    <x v="0"/>
    <x v="0"/>
    <n v="-2"/>
    <n v="5"/>
    <n v="172"/>
  </r>
  <r>
    <n v="797076"/>
    <s v="PC"/>
    <x v="1"/>
    <s v="Delivered"/>
    <d v="2019-03-10T05:45:26"/>
    <d v="2019-03-13T05:45:26"/>
    <d v="2019-03-13T05:45:26"/>
    <n v="62"/>
    <n v="108"/>
    <x v="3"/>
    <x v="4"/>
    <x v="0"/>
    <x v="1"/>
    <n v="0"/>
    <n v="3"/>
    <n v="170"/>
  </r>
  <r>
    <n v="431966"/>
    <s v="Tablet"/>
    <x v="1"/>
    <s v="Delivered"/>
    <d v="2019-03-10T05:46:13"/>
    <d v="2019-03-15T05:46:13"/>
    <d v="2019-03-14T05:46:13"/>
    <n v="36"/>
    <n v="126"/>
    <x v="3"/>
    <x v="4"/>
    <x v="0"/>
    <x v="0"/>
    <n v="1"/>
    <n v="5"/>
    <n v="162"/>
  </r>
  <r>
    <n v="875783"/>
    <s v="TV - 50 in"/>
    <x v="0"/>
    <s v="Delivered"/>
    <d v="2019-03-10T06:00:38"/>
    <d v="2019-03-18T06:00:38"/>
    <d v="2019-03-17T06:00:38"/>
    <n v="65"/>
    <n v="86"/>
    <x v="2"/>
    <x v="8"/>
    <x v="0"/>
    <x v="1"/>
    <n v="1"/>
    <n v="8"/>
    <n v="151"/>
  </r>
  <r>
    <n v="544627"/>
    <s v="Mobile"/>
    <x v="0"/>
    <s v="Delivered"/>
    <d v="2019-03-10T06:01:10"/>
    <d v="2019-03-12T06:01:10"/>
    <d v="2019-03-15T06:01:10"/>
    <n v="75"/>
    <n v="102"/>
    <x v="0"/>
    <x v="0"/>
    <x v="0"/>
    <x v="1"/>
    <n v="-3"/>
    <n v="2"/>
    <n v="177"/>
  </r>
  <r>
    <n v="106017"/>
    <s v="Mobile"/>
    <x v="0"/>
    <s v="Delivered"/>
    <d v="2019-03-10T06:11:16"/>
    <d v="2019-03-16T06:11:16"/>
    <d v="2019-03-15T06:11:16"/>
    <n v="33"/>
    <n v="129"/>
    <x v="0"/>
    <x v="0"/>
    <x v="0"/>
    <x v="0"/>
    <n v="1"/>
    <n v="6"/>
    <n v="162"/>
  </r>
  <r>
    <n v="521202"/>
    <s v="Laptop"/>
    <x v="0"/>
    <s v="Delivered"/>
    <d v="2019-03-10T06:18:31"/>
    <d v="2019-03-13T06:18:31"/>
    <d v="2019-03-16T06:18:31"/>
    <n v="41"/>
    <n v="112"/>
    <x v="1"/>
    <x v="1"/>
    <x v="0"/>
    <x v="0"/>
    <n v="-3"/>
    <n v="3"/>
    <n v="153"/>
  </r>
  <r>
    <n v="923003"/>
    <s v="Gaming Console"/>
    <x v="0"/>
    <s v="Delivered"/>
    <d v="2019-03-10T06:24:11"/>
    <d v="2019-03-12T06:24:11"/>
    <d v="2019-03-16T06:24:11"/>
    <n v="42"/>
    <n v="108"/>
    <x v="2"/>
    <x v="8"/>
    <x v="0"/>
    <x v="0"/>
    <n v="-4"/>
    <n v="2"/>
    <n v="150"/>
  </r>
  <r>
    <n v="394357"/>
    <s v="Laptop"/>
    <x v="0"/>
    <s v="Delivered"/>
    <d v="2019-03-10T06:24:54"/>
    <d v="2019-03-18T06:24:54"/>
    <d v="2019-03-14T06:24:54"/>
    <n v="29"/>
    <n v="124"/>
    <x v="0"/>
    <x v="0"/>
    <x v="0"/>
    <x v="0"/>
    <n v="4"/>
    <n v="8"/>
    <n v="153"/>
  </r>
  <r>
    <n v="51958"/>
    <s v="Laptop"/>
    <x v="0"/>
    <s v="Delivered"/>
    <d v="2019-03-10T06:31:12"/>
    <d v="2019-03-14T06:31:12"/>
    <d v="2019-03-14T06:31:12"/>
    <n v="69"/>
    <n v="90"/>
    <x v="1"/>
    <x v="1"/>
    <x v="0"/>
    <x v="1"/>
    <n v="0"/>
    <n v="4"/>
    <n v="159"/>
  </r>
  <r>
    <n v="194865"/>
    <s v="Mobile"/>
    <x v="1"/>
    <s v="Delivered"/>
    <d v="2019-03-10T06:54:28"/>
    <d v="2019-03-19T06:54:28"/>
    <d v="2019-03-17T06:54:28"/>
    <n v="26"/>
    <n v="113"/>
    <x v="1"/>
    <x v="6"/>
    <x v="0"/>
    <x v="0"/>
    <n v="2"/>
    <n v="9"/>
    <n v="139"/>
  </r>
  <r>
    <n v="98085"/>
    <s v="PC"/>
    <x v="0"/>
    <s v="Delivered"/>
    <d v="2019-03-10T06:59:01"/>
    <d v="2019-03-12T06:59:01"/>
    <d v="2019-03-13T06:59:01"/>
    <n v="81"/>
    <n v="109"/>
    <x v="0"/>
    <x v="0"/>
    <x v="0"/>
    <x v="1"/>
    <n v="-1"/>
    <n v="2"/>
    <n v="190"/>
  </r>
  <r>
    <n v="351015"/>
    <s v="Mobile"/>
    <x v="1"/>
    <s v="Delivered"/>
    <d v="2019-03-10T07:01:43"/>
    <d v="2019-03-17T07:01:43"/>
    <d v="2019-03-14T07:01:43"/>
    <n v="41"/>
    <n v="106"/>
    <x v="1"/>
    <x v="6"/>
    <x v="0"/>
    <x v="0"/>
    <n v="3"/>
    <n v="7"/>
    <n v="147"/>
  </r>
  <r>
    <n v="715006"/>
    <s v="TV - 32 in"/>
    <x v="1"/>
    <s v="Delivered"/>
    <d v="2019-03-10T07:08:01"/>
    <d v="2019-03-15T07:08:01"/>
    <d v="2019-03-17T07:08:01"/>
    <n v="66"/>
    <n v="106"/>
    <x v="3"/>
    <x v="4"/>
    <x v="0"/>
    <x v="1"/>
    <n v="-2"/>
    <n v="5"/>
    <n v="172"/>
  </r>
  <r>
    <n v="573408"/>
    <s v="Laptop"/>
    <x v="1"/>
    <s v="Delivered"/>
    <d v="2019-03-10T07:09:33"/>
    <d v="2019-03-16T07:09:33"/>
    <d v="2019-03-15T07:09:33"/>
    <n v="65"/>
    <n v="107"/>
    <x v="3"/>
    <x v="4"/>
    <x v="0"/>
    <x v="1"/>
    <n v="1"/>
    <n v="6"/>
    <n v="172"/>
  </r>
  <r>
    <n v="725732"/>
    <s v="Mobile"/>
    <x v="0"/>
    <s v="Delivered"/>
    <d v="2019-03-10T07:13:00"/>
    <d v="2019-03-10T07:13:00"/>
    <d v="2019-03-14T07:13:00"/>
    <n v="0"/>
    <n v="122"/>
    <x v="3"/>
    <x v="9"/>
    <x v="1"/>
    <x v="1"/>
    <n v="-4"/>
    <n v="0"/>
    <n v="122"/>
  </r>
  <r>
    <n v="2790"/>
    <s v="TV - 32 in"/>
    <x v="1"/>
    <s v="Delivered"/>
    <d v="2019-03-10T07:14:14"/>
    <d v="2019-03-12T07:14:14"/>
    <d v="2019-03-13T07:14:14"/>
    <n v="0"/>
    <n v="122"/>
    <x v="0"/>
    <x v="3"/>
    <x v="1"/>
    <x v="0"/>
    <n v="-1"/>
    <n v="2"/>
    <n v="122"/>
  </r>
  <r>
    <n v="426563"/>
    <s v="Tablet"/>
    <x v="1"/>
    <s v="Delivered"/>
    <d v="2019-03-10T07:20:45"/>
    <d v="2019-03-18T07:20:45"/>
    <d v="2019-03-16T07:20:45"/>
    <n v="48"/>
    <n v="121"/>
    <x v="3"/>
    <x v="4"/>
    <x v="0"/>
    <x v="0"/>
    <n v="2"/>
    <n v="8"/>
    <n v="169"/>
  </r>
  <r>
    <n v="361732"/>
    <s v="TV - 32 in"/>
    <x v="1"/>
    <s v="Delivered"/>
    <d v="2019-03-10T07:22:35"/>
    <d v="2019-03-10T07:22:35"/>
    <d v="2019-03-17T07:22:35"/>
    <n v="0"/>
    <n v="122"/>
    <x v="0"/>
    <x v="3"/>
    <x v="1"/>
    <x v="1"/>
    <n v="-7"/>
    <n v="0"/>
    <n v="122"/>
  </r>
  <r>
    <n v="801858"/>
    <s v="Mobile"/>
    <x v="1"/>
    <s v="Delivered"/>
    <d v="2019-03-10T07:22:49"/>
    <d v="2019-03-17T07:22:49"/>
    <d v="2019-03-13T07:22:49"/>
    <n v="35"/>
    <n v="110"/>
    <x v="1"/>
    <x v="6"/>
    <x v="0"/>
    <x v="0"/>
    <n v="4"/>
    <n v="7"/>
    <n v="145"/>
  </r>
  <r>
    <n v="116805"/>
    <s v="Laptop"/>
    <x v="0"/>
    <s v="Delivered"/>
    <d v="2019-03-10T07:43:25"/>
    <d v="2019-03-16T07:43:25"/>
    <d v="2019-03-13T07:43:25"/>
    <n v="0"/>
    <n v="129"/>
    <x v="3"/>
    <x v="9"/>
    <x v="1"/>
    <x v="0"/>
    <n v="3"/>
    <n v="6"/>
    <n v="129"/>
  </r>
  <r>
    <n v="929509"/>
    <s v="Mobile"/>
    <x v="1"/>
    <s v="Delivered"/>
    <d v="2019-03-10T07:50:32"/>
    <d v="2019-03-13T07:50:32"/>
    <d v="2019-03-17T07:50:32"/>
    <n v="0"/>
    <n v="107"/>
    <x v="0"/>
    <x v="3"/>
    <x v="1"/>
    <x v="1"/>
    <n v="-4"/>
    <n v="3"/>
    <n v="107"/>
  </r>
  <r>
    <n v="580647"/>
    <s v="TV - 40 in"/>
    <x v="0"/>
    <s v="Delivered"/>
    <d v="2019-03-10T07:52:08"/>
    <d v="2019-03-16T07:52:08"/>
    <d v="2019-03-16T07:52:08"/>
    <n v="0"/>
    <n v="127"/>
    <x v="3"/>
    <x v="9"/>
    <x v="1"/>
    <x v="0"/>
    <n v="0"/>
    <n v="6"/>
    <n v="127"/>
  </r>
  <r>
    <n v="265692"/>
    <s v="Laptop"/>
    <x v="0"/>
    <s v="Delivered"/>
    <d v="2019-03-10T07:54:46"/>
    <d v="2019-03-13T07:54:46"/>
    <d v="2019-03-16T07:54:46"/>
    <n v="29"/>
    <n v="108"/>
    <x v="1"/>
    <x v="1"/>
    <x v="0"/>
    <x v="1"/>
    <n v="-3"/>
    <n v="3"/>
    <n v="137"/>
  </r>
  <r>
    <n v="694028"/>
    <s v="Mobile"/>
    <x v="0"/>
    <s v="Delivered"/>
    <d v="2019-03-10T07:59:08"/>
    <d v="2019-03-15T07:59:08"/>
    <d v="2019-03-13T07:59:08"/>
    <n v="0"/>
    <n v="101"/>
    <x v="3"/>
    <x v="9"/>
    <x v="1"/>
    <x v="1"/>
    <n v="2"/>
    <n v="5"/>
    <n v="101"/>
  </r>
  <r>
    <n v="240379"/>
    <s v="Tablet"/>
    <x v="1"/>
    <s v="Delivered"/>
    <d v="2019-03-10T08:06:26"/>
    <d v="2019-03-11T08:06:26"/>
    <d v="2019-03-13T08:06:26"/>
    <n v="0"/>
    <n v="126"/>
    <x v="0"/>
    <x v="3"/>
    <x v="1"/>
    <x v="0"/>
    <n v="-2"/>
    <n v="1"/>
    <n v="126"/>
  </r>
  <r>
    <n v="42153"/>
    <s v="Mobile"/>
    <x v="1"/>
    <s v="Delivered"/>
    <d v="2019-03-10T08:06:49"/>
    <d v="2019-03-17T08:06:49"/>
    <d v="2019-03-16T08:06:49"/>
    <n v="32"/>
    <n v="115"/>
    <x v="2"/>
    <x v="2"/>
    <x v="0"/>
    <x v="0"/>
    <n v="1"/>
    <n v="7"/>
    <n v="147"/>
  </r>
  <r>
    <n v="81837"/>
    <s v="Laptop"/>
    <x v="1"/>
    <s v="Delivered"/>
    <d v="2019-03-10T08:24:20"/>
    <d v="2019-03-12T08:24:20"/>
    <d v="2019-03-14T08:24:20"/>
    <n v="43"/>
    <n v="125"/>
    <x v="4"/>
    <x v="7"/>
    <x v="0"/>
    <x v="0"/>
    <n v="-2"/>
    <n v="2"/>
    <n v="168"/>
  </r>
  <r>
    <n v="528368"/>
    <s v="Mobile"/>
    <x v="1"/>
    <s v="Delivered"/>
    <d v="2019-03-10T08:26:37"/>
    <d v="2019-03-14T08:26:37"/>
    <d v="2019-03-13T08:26:37"/>
    <n v="41"/>
    <n v="130"/>
    <x v="3"/>
    <x v="4"/>
    <x v="0"/>
    <x v="1"/>
    <n v="1"/>
    <n v="4"/>
    <n v="171"/>
  </r>
  <r>
    <n v="909853"/>
    <s v="Laptop"/>
    <x v="1"/>
    <s v="Delivered"/>
    <d v="2019-03-10T08:29:56"/>
    <d v="2019-03-13T08:29:56"/>
    <d v="2019-03-13T08:29:56"/>
    <n v="33"/>
    <n v="111"/>
    <x v="1"/>
    <x v="6"/>
    <x v="0"/>
    <x v="0"/>
    <n v="0"/>
    <n v="3"/>
    <n v="144"/>
  </r>
  <r>
    <n v="753164"/>
    <s v="TV - 32 in"/>
    <x v="1"/>
    <s v="Delivered"/>
    <d v="2019-03-10T08:44:07"/>
    <d v="2019-03-14T08:44:07"/>
    <d v="2019-03-15T08:44:07"/>
    <n v="46"/>
    <n v="127"/>
    <x v="3"/>
    <x v="4"/>
    <x v="0"/>
    <x v="1"/>
    <n v="-1"/>
    <n v="4"/>
    <n v="173"/>
  </r>
  <r>
    <n v="737484"/>
    <s v="Tablet"/>
    <x v="0"/>
    <s v="Delivered"/>
    <d v="2019-03-10T08:45:16"/>
    <d v="2019-03-15T08:45:16"/>
    <d v="2019-03-17T08:45:16"/>
    <n v="63"/>
    <n v="88"/>
    <x v="2"/>
    <x v="8"/>
    <x v="0"/>
    <x v="1"/>
    <n v="-2"/>
    <n v="5"/>
    <n v="151"/>
  </r>
  <r>
    <n v="252112"/>
    <s v="Mobile"/>
    <x v="1"/>
    <s v="Delivered"/>
    <d v="2019-03-10T08:47:07"/>
    <d v="2019-03-12T08:47:07"/>
    <d v="2019-03-14T08:47:07"/>
    <n v="75"/>
    <n v="90"/>
    <x v="1"/>
    <x v="6"/>
    <x v="0"/>
    <x v="1"/>
    <n v="-2"/>
    <n v="2"/>
    <n v="165"/>
  </r>
  <r>
    <n v="279397"/>
    <s v="Gaming Console"/>
    <x v="1"/>
    <s v="Delivered"/>
    <d v="2019-03-10T08:48:58"/>
    <d v="2019-03-19T08:48:58"/>
    <d v="2019-03-15T08:48:58"/>
    <n v="41"/>
    <n v="113"/>
    <x v="1"/>
    <x v="6"/>
    <x v="0"/>
    <x v="0"/>
    <n v="4"/>
    <n v="9"/>
    <n v="154"/>
  </r>
  <r>
    <n v="859483"/>
    <s v="Laptop"/>
    <x v="1"/>
    <s v="Delivered"/>
    <d v="2019-03-10T08:53:50"/>
    <d v="2019-03-17T08:53:50"/>
    <d v="2019-03-17T08:53:50"/>
    <n v="39"/>
    <n v="110"/>
    <x v="2"/>
    <x v="2"/>
    <x v="0"/>
    <x v="0"/>
    <n v="0"/>
    <n v="7"/>
    <n v="149"/>
  </r>
  <r>
    <n v="419255"/>
    <s v="Gaming Console"/>
    <x v="1"/>
    <s v="Delivered"/>
    <d v="2019-03-10T09:05:30"/>
    <d v="2019-03-12T09:05:30"/>
    <d v="2019-03-14T09:05:30"/>
    <n v="28"/>
    <n v="105"/>
    <x v="2"/>
    <x v="2"/>
    <x v="0"/>
    <x v="0"/>
    <n v="-2"/>
    <n v="2"/>
    <n v="133"/>
  </r>
  <r>
    <n v="521074"/>
    <s v="Laptop"/>
    <x v="0"/>
    <s v="Delivered"/>
    <d v="2019-03-10T09:12:01"/>
    <d v="2019-03-13T09:12:01"/>
    <d v="2019-03-15T09:12:01"/>
    <n v="36"/>
    <n v="107"/>
    <x v="2"/>
    <x v="8"/>
    <x v="0"/>
    <x v="0"/>
    <n v="-2"/>
    <n v="3"/>
    <n v="143"/>
  </r>
  <r>
    <n v="753268"/>
    <s v="Laptop"/>
    <x v="1"/>
    <s v="Delivered"/>
    <d v="2019-03-10T09:20:28"/>
    <d v="2019-03-16T09:20:28"/>
    <d v="2019-03-17T09:20:28"/>
    <n v="35"/>
    <n v="121"/>
    <x v="4"/>
    <x v="7"/>
    <x v="0"/>
    <x v="1"/>
    <n v="-1"/>
    <n v="6"/>
    <n v="156"/>
  </r>
  <r>
    <n v="185044"/>
    <s v="Laptop"/>
    <x v="1"/>
    <s v="Delivered"/>
    <d v="2019-03-10T09:25:36"/>
    <d v="2019-03-17T09:25:36"/>
    <d v="2019-03-13T09:25:36"/>
    <n v="31"/>
    <n v="126"/>
    <x v="4"/>
    <x v="7"/>
    <x v="0"/>
    <x v="1"/>
    <n v="4"/>
    <n v="7"/>
    <n v="157"/>
  </r>
  <r>
    <n v="36357"/>
    <s v="Tablet"/>
    <x v="1"/>
    <s v="Delivered"/>
    <d v="2019-03-10T09:32:25"/>
    <d v="2019-03-16T09:32:25"/>
    <d v="2019-03-15T09:32:25"/>
    <n v="32"/>
    <n v="122"/>
    <x v="3"/>
    <x v="4"/>
    <x v="0"/>
    <x v="0"/>
    <n v="1"/>
    <n v="6"/>
    <n v="154"/>
  </r>
  <r>
    <n v="324119"/>
    <s v="PC"/>
    <x v="1"/>
    <s v="Delivered"/>
    <d v="2019-03-10T09:51:07"/>
    <d v="2019-03-15T09:51:07"/>
    <d v="2019-03-17T09:51:07"/>
    <n v="82"/>
    <n v="90"/>
    <x v="2"/>
    <x v="2"/>
    <x v="0"/>
    <x v="1"/>
    <n v="-2"/>
    <n v="5"/>
    <n v="172"/>
  </r>
  <r>
    <n v="339801"/>
    <s v="TV - 40 in"/>
    <x v="1"/>
    <s v="Delivered"/>
    <d v="2019-03-10T09:55:01"/>
    <d v="2019-03-10T09:55:01"/>
    <d v="2019-03-17T09:55:01"/>
    <n v="0"/>
    <n v="100"/>
    <x v="0"/>
    <x v="3"/>
    <x v="1"/>
    <x v="1"/>
    <n v="-7"/>
    <n v="0"/>
    <n v="100"/>
  </r>
  <r>
    <n v="96609"/>
    <s v="Laptop"/>
    <x v="1"/>
    <s v="Delivered"/>
    <d v="2019-03-10T09:56:59"/>
    <d v="2019-03-18T09:56:59"/>
    <d v="2019-03-14T09:56:59"/>
    <n v="39"/>
    <n v="113"/>
    <x v="1"/>
    <x v="6"/>
    <x v="0"/>
    <x v="0"/>
    <n v="4"/>
    <n v="8"/>
    <n v="152"/>
  </r>
  <r>
    <n v="343481"/>
    <s v="Mobile"/>
    <x v="1"/>
    <s v="Delivered"/>
    <d v="2019-03-10T09:57:01"/>
    <d v="2019-03-19T09:57:01"/>
    <d v="2019-03-16T09:57:01"/>
    <n v="32"/>
    <n v="105"/>
    <x v="1"/>
    <x v="6"/>
    <x v="0"/>
    <x v="0"/>
    <n v="3"/>
    <n v="9"/>
    <n v="137"/>
  </r>
  <r>
    <n v="619517"/>
    <s v="Tablet"/>
    <x v="1"/>
    <s v="Delivered"/>
    <d v="2019-03-10T09:59:50"/>
    <d v="2019-03-17T09:59:50"/>
    <d v="2019-03-14T09:59:50"/>
    <n v="0"/>
    <n v="122"/>
    <x v="0"/>
    <x v="3"/>
    <x v="1"/>
    <x v="0"/>
    <n v="3"/>
    <n v="7"/>
    <n v="122"/>
  </r>
  <r>
    <n v="802010"/>
    <s v="TV - 32 in"/>
    <x v="1"/>
    <s v="Delivered"/>
    <d v="2019-03-10T10:00:06"/>
    <d v="2019-03-12T10:00:06"/>
    <d v="2019-03-17T10:00:06"/>
    <n v="38"/>
    <n v="110"/>
    <x v="2"/>
    <x v="2"/>
    <x v="0"/>
    <x v="0"/>
    <n v="-5"/>
    <n v="2"/>
    <n v="148"/>
  </r>
  <r>
    <n v="980413"/>
    <s v="Laptop"/>
    <x v="1"/>
    <s v="Delivered"/>
    <d v="2019-03-10T10:16:45"/>
    <d v="2019-03-13T10:16:45"/>
    <d v="2019-03-16T10:16:45"/>
    <n v="81"/>
    <n v="102"/>
    <x v="3"/>
    <x v="4"/>
    <x v="0"/>
    <x v="1"/>
    <n v="-3"/>
    <n v="3"/>
    <n v="183"/>
  </r>
  <r>
    <n v="951542"/>
    <s v="PC"/>
    <x v="1"/>
    <s v="Delivered"/>
    <d v="2019-03-10T10:17:37"/>
    <d v="2019-03-21T10:17:37"/>
    <d v="2019-03-16T10:17:37"/>
    <n v="84"/>
    <n v="102"/>
    <x v="4"/>
    <x v="7"/>
    <x v="0"/>
    <x v="1"/>
    <n v="5"/>
    <n v="11"/>
    <n v="186"/>
  </r>
  <r>
    <n v="603836"/>
    <s v="Laptop"/>
    <x v="1"/>
    <s v="Delivered"/>
    <d v="2019-03-10T10:18:15"/>
    <d v="2019-03-11T10:18:15"/>
    <d v="2019-03-14T10:18:15"/>
    <n v="0"/>
    <n v="109"/>
    <x v="0"/>
    <x v="3"/>
    <x v="1"/>
    <x v="1"/>
    <n v="-3"/>
    <n v="1"/>
    <n v="109"/>
  </r>
  <r>
    <n v="657877"/>
    <s v="TV - 50 in"/>
    <x v="0"/>
    <s v="Delivered"/>
    <d v="2019-03-10T10:22:33"/>
    <d v="2019-03-15T10:22:33"/>
    <d v="2019-03-13T10:22:33"/>
    <n v="31"/>
    <n v="107"/>
    <x v="1"/>
    <x v="1"/>
    <x v="0"/>
    <x v="0"/>
    <n v="2"/>
    <n v="5"/>
    <n v="138"/>
  </r>
  <r>
    <n v="688132"/>
    <s v="TV - 32 in"/>
    <x v="1"/>
    <s v="Delivered"/>
    <d v="2019-03-10T10:27:08"/>
    <d v="2019-03-17T10:27:08"/>
    <d v="2019-03-14T10:27:08"/>
    <n v="77"/>
    <n v="93"/>
    <x v="2"/>
    <x v="2"/>
    <x v="0"/>
    <x v="1"/>
    <n v="3"/>
    <n v="7"/>
    <n v="170"/>
  </r>
  <r>
    <n v="85653"/>
    <s v="PC"/>
    <x v="0"/>
    <s v="Delivered"/>
    <d v="2019-03-10T10:28:43"/>
    <d v="2019-03-12T10:28:43"/>
    <d v="2019-03-15T10:28:43"/>
    <n v="0"/>
    <n v="127"/>
    <x v="3"/>
    <x v="9"/>
    <x v="1"/>
    <x v="0"/>
    <n v="-3"/>
    <n v="2"/>
    <n v="127"/>
  </r>
  <r>
    <n v="787763"/>
    <s v="PC"/>
    <x v="0"/>
    <s v="Delivered"/>
    <d v="2019-03-10T10:33:51"/>
    <d v="2019-03-12T10:33:51"/>
    <d v="2019-03-14T10:33:51"/>
    <n v="78"/>
    <n v="108"/>
    <x v="0"/>
    <x v="0"/>
    <x v="0"/>
    <x v="1"/>
    <n v="-2"/>
    <n v="2"/>
    <n v="186"/>
  </r>
  <r>
    <n v="322177"/>
    <s v="Gaming Console"/>
    <x v="0"/>
    <s v="Delivered"/>
    <d v="2019-03-10T10:37:53"/>
    <d v="2019-03-15T10:37:53"/>
    <d v="2019-03-16T10:37:53"/>
    <n v="66"/>
    <n v="91"/>
    <x v="1"/>
    <x v="1"/>
    <x v="0"/>
    <x v="1"/>
    <n v="-1"/>
    <n v="5"/>
    <n v="157"/>
  </r>
  <r>
    <n v="705161"/>
    <s v="Mobile"/>
    <x v="0"/>
    <s v="Delivered"/>
    <d v="2019-03-10T10:45:21"/>
    <d v="2019-03-12T10:45:21"/>
    <d v="2019-03-14T10:45:21"/>
    <n v="66"/>
    <n v="107"/>
    <x v="0"/>
    <x v="0"/>
    <x v="0"/>
    <x v="1"/>
    <n v="-2"/>
    <n v="2"/>
    <n v="173"/>
  </r>
  <r>
    <n v="602110"/>
    <s v="Mobile"/>
    <x v="0"/>
    <s v="Delivered"/>
    <d v="2019-03-10T10:46:49"/>
    <d v="2019-03-18T10:46:49"/>
    <d v="2019-03-15T10:46:49"/>
    <n v="32"/>
    <n v="122"/>
    <x v="0"/>
    <x v="0"/>
    <x v="0"/>
    <x v="0"/>
    <n v="3"/>
    <n v="8"/>
    <n v="154"/>
  </r>
  <r>
    <n v="167513"/>
    <s v="TV - 50 in"/>
    <x v="1"/>
    <s v="Delivered"/>
    <d v="2019-03-10T10:48:16"/>
    <d v="2019-03-13T10:48:16"/>
    <d v="2019-03-14T10:48:16"/>
    <n v="79"/>
    <n v="94"/>
    <x v="1"/>
    <x v="6"/>
    <x v="0"/>
    <x v="1"/>
    <n v="-1"/>
    <n v="3"/>
    <n v="173"/>
  </r>
  <r>
    <n v="532967"/>
    <s v="Mobile"/>
    <x v="1"/>
    <s v="Delivered"/>
    <d v="2019-03-10T10:50:57"/>
    <d v="2019-03-15T10:50:57"/>
    <d v="2019-03-13T10:50:57"/>
    <n v="26"/>
    <n v="110"/>
    <x v="1"/>
    <x v="6"/>
    <x v="0"/>
    <x v="0"/>
    <n v="2"/>
    <n v="5"/>
    <n v="136"/>
  </r>
  <r>
    <n v="188301"/>
    <s v="TV - 40 in"/>
    <x v="1"/>
    <s v="Delivered"/>
    <d v="2019-03-10T10:57:36"/>
    <d v="2019-03-12T10:57:36"/>
    <d v="2019-03-14T10:57:36"/>
    <n v="46"/>
    <n v="111"/>
    <x v="2"/>
    <x v="2"/>
    <x v="0"/>
    <x v="0"/>
    <n v="-2"/>
    <n v="2"/>
    <n v="157"/>
  </r>
  <r>
    <n v="688858"/>
    <s v="Mobile"/>
    <x v="0"/>
    <s v="Delivered"/>
    <d v="2019-03-10T10:58:46"/>
    <d v="2019-03-13T10:58:46"/>
    <d v="2019-03-13T10:58:46"/>
    <n v="30"/>
    <n v="124"/>
    <x v="4"/>
    <x v="5"/>
    <x v="0"/>
    <x v="0"/>
    <n v="0"/>
    <n v="3"/>
    <n v="154"/>
  </r>
  <r>
    <n v="171835"/>
    <s v="Tablet"/>
    <x v="1"/>
    <s v="Delivered"/>
    <d v="2019-03-10T10:59:27"/>
    <d v="2019-03-14T10:59:27"/>
    <d v="2019-03-13T10:59:27"/>
    <n v="0"/>
    <n v="127"/>
    <x v="0"/>
    <x v="3"/>
    <x v="1"/>
    <x v="0"/>
    <n v="1"/>
    <n v="4"/>
    <n v="127"/>
  </r>
  <r>
    <n v="723763"/>
    <s v="Laptop"/>
    <x v="1"/>
    <s v="Delivered"/>
    <d v="2019-03-10T11:06:54"/>
    <d v="2019-03-17T11:06:54"/>
    <d v="2019-03-15T11:06:54"/>
    <n v="38"/>
    <n v="123"/>
    <x v="3"/>
    <x v="4"/>
    <x v="0"/>
    <x v="0"/>
    <n v="2"/>
    <n v="7"/>
    <n v="161"/>
  </r>
  <r>
    <n v="937434"/>
    <s v="Laptop"/>
    <x v="1"/>
    <s v="Delivered"/>
    <d v="2019-03-10T11:13:51"/>
    <d v="2019-03-14T11:13:51"/>
    <d v="2019-03-15T11:13:51"/>
    <n v="43"/>
    <n v="106"/>
    <x v="1"/>
    <x v="6"/>
    <x v="0"/>
    <x v="0"/>
    <n v="-1"/>
    <n v="4"/>
    <n v="149"/>
  </r>
  <r>
    <n v="923489"/>
    <s v="Tablet"/>
    <x v="1"/>
    <s v="Delivered"/>
    <d v="2019-03-10T11:14:39"/>
    <d v="2019-03-13T11:14:39"/>
    <d v="2019-03-15T11:14:39"/>
    <n v="0"/>
    <n v="120"/>
    <x v="0"/>
    <x v="3"/>
    <x v="1"/>
    <x v="0"/>
    <n v="-2"/>
    <n v="3"/>
    <n v="120"/>
  </r>
  <r>
    <n v="945804"/>
    <s v="PC"/>
    <x v="0"/>
    <s v="Delivered"/>
    <d v="2019-03-10T11:16:21"/>
    <d v="2019-03-12T11:16:21"/>
    <d v="2019-03-15T11:16:21"/>
    <n v="0"/>
    <n v="126"/>
    <x v="3"/>
    <x v="9"/>
    <x v="1"/>
    <x v="1"/>
    <n v="-3"/>
    <n v="2"/>
    <n v="126"/>
  </r>
  <r>
    <n v="915235"/>
    <s v="Laptop"/>
    <x v="1"/>
    <s v="Delivered"/>
    <d v="2019-03-10T11:16:40"/>
    <d v="2019-03-13T11:16:40"/>
    <d v="2019-03-14T11:16:40"/>
    <n v="0"/>
    <n v="122"/>
    <x v="0"/>
    <x v="3"/>
    <x v="1"/>
    <x v="0"/>
    <n v="-1"/>
    <n v="3"/>
    <n v="122"/>
  </r>
  <r>
    <n v="490138"/>
    <s v="Mobile"/>
    <x v="1"/>
    <s v="Delivered"/>
    <d v="2019-03-10T11:27:41"/>
    <d v="2019-03-14T11:27:41"/>
    <d v="2019-03-13T11:27:41"/>
    <n v="0"/>
    <n v="125"/>
    <x v="0"/>
    <x v="3"/>
    <x v="1"/>
    <x v="0"/>
    <n v="1"/>
    <n v="4"/>
    <n v="125"/>
  </r>
  <r>
    <n v="856179"/>
    <s v="Mobile"/>
    <x v="1"/>
    <s v="Delivered"/>
    <d v="2019-03-10T11:31:49"/>
    <d v="2019-03-13T11:31:49"/>
    <d v="2019-03-16T11:31:49"/>
    <n v="80"/>
    <n v="92"/>
    <x v="1"/>
    <x v="6"/>
    <x v="0"/>
    <x v="1"/>
    <n v="-3"/>
    <n v="3"/>
    <n v="172"/>
  </r>
  <r>
    <n v="608703"/>
    <s v="Mobile"/>
    <x v="0"/>
    <s v="Delivered"/>
    <d v="2019-03-10T11:37:25"/>
    <d v="2019-03-17T11:37:25"/>
    <d v="2019-03-14T11:37:25"/>
    <n v="47"/>
    <n v="113"/>
    <x v="2"/>
    <x v="8"/>
    <x v="0"/>
    <x v="0"/>
    <n v="3"/>
    <n v="7"/>
    <n v="160"/>
  </r>
  <r>
    <n v="664167"/>
    <s v="Mobile"/>
    <x v="0"/>
    <s v="Delivered"/>
    <d v="2019-03-10T11:38:48"/>
    <d v="2019-03-15T11:38:48"/>
    <d v="2019-03-17T11:38:48"/>
    <n v="0"/>
    <n v="120"/>
    <x v="3"/>
    <x v="9"/>
    <x v="1"/>
    <x v="0"/>
    <n v="-2"/>
    <n v="5"/>
    <n v="120"/>
  </r>
  <r>
    <n v="133213"/>
    <s v="Mobile"/>
    <x v="0"/>
    <s v="Delivered"/>
    <d v="2019-03-10T11:47:15"/>
    <d v="2019-03-15T11:47:15"/>
    <d v="2019-03-13T11:47:15"/>
    <n v="29"/>
    <n v="107"/>
    <x v="1"/>
    <x v="1"/>
    <x v="0"/>
    <x v="0"/>
    <n v="2"/>
    <n v="5"/>
    <n v="136"/>
  </r>
  <r>
    <n v="325941"/>
    <s v="Gaming Console"/>
    <x v="1"/>
    <s v="Delivered"/>
    <d v="2019-03-10T11:55:02"/>
    <d v="2019-03-12T11:55:02"/>
    <d v="2019-03-13T11:55:02"/>
    <n v="0"/>
    <n v="107"/>
    <x v="0"/>
    <x v="3"/>
    <x v="1"/>
    <x v="1"/>
    <n v="-1"/>
    <n v="2"/>
    <n v="107"/>
  </r>
  <r>
    <n v="585119"/>
    <s v="PC"/>
    <x v="0"/>
    <s v="Delivered"/>
    <d v="2019-03-10T11:55:30"/>
    <d v="2019-03-16T11:55:30"/>
    <d v="2019-03-13T11:55:30"/>
    <n v="27"/>
    <n v="112"/>
    <x v="2"/>
    <x v="8"/>
    <x v="0"/>
    <x v="0"/>
    <n v="3"/>
    <n v="6"/>
    <n v="139"/>
  </r>
  <r>
    <n v="154855"/>
    <s v="Mobile"/>
    <x v="0"/>
    <s v="Delivered"/>
    <d v="2019-03-10T12:00:07"/>
    <d v="2019-03-16T12:00:07"/>
    <d v="2019-03-16T12:00:07"/>
    <n v="38"/>
    <n v="112"/>
    <x v="1"/>
    <x v="1"/>
    <x v="0"/>
    <x v="0"/>
    <n v="0"/>
    <n v="6"/>
    <n v="150"/>
  </r>
  <r>
    <n v="852412"/>
    <s v="Laptop"/>
    <x v="1"/>
    <s v="Delivered"/>
    <d v="2019-03-10T12:02:11"/>
    <d v="2019-03-13T12:02:11"/>
    <d v="2019-03-16T12:02:11"/>
    <n v="27"/>
    <n v="114"/>
    <x v="1"/>
    <x v="6"/>
    <x v="0"/>
    <x v="1"/>
    <n v="-3"/>
    <n v="3"/>
    <n v="141"/>
  </r>
  <r>
    <n v="797925"/>
    <s v="Gaming Console"/>
    <x v="0"/>
    <s v="Delivered"/>
    <d v="2019-03-10T12:02:48"/>
    <d v="2019-03-16T12:02:48"/>
    <d v="2019-03-15T12:02:48"/>
    <n v="79"/>
    <n v="110"/>
    <x v="0"/>
    <x v="0"/>
    <x v="0"/>
    <x v="1"/>
    <n v="1"/>
    <n v="6"/>
    <n v="189"/>
  </r>
  <r>
    <n v="835208"/>
    <s v="Mobile"/>
    <x v="0"/>
    <s v="Delivered"/>
    <d v="2019-03-10T12:06:31"/>
    <d v="2019-03-10T12:06:31"/>
    <d v="2019-03-17T12:06:31"/>
    <n v="0"/>
    <n v="104"/>
    <x v="3"/>
    <x v="9"/>
    <x v="1"/>
    <x v="1"/>
    <n v="-7"/>
    <n v="0"/>
    <n v="104"/>
  </r>
  <r>
    <n v="538440"/>
    <s v="Mobile"/>
    <x v="1"/>
    <s v="Delivered"/>
    <d v="2019-03-10T12:10:46"/>
    <d v="2019-03-16T12:10:46"/>
    <d v="2019-03-17T12:10:46"/>
    <n v="59"/>
    <n v="109"/>
    <x v="3"/>
    <x v="4"/>
    <x v="0"/>
    <x v="1"/>
    <n v="-1"/>
    <n v="6"/>
    <n v="168"/>
  </r>
  <r>
    <n v="53365"/>
    <s v="Mobile"/>
    <x v="1"/>
    <s v="Delivered"/>
    <d v="2019-03-10T12:24:25"/>
    <d v="2019-03-10T12:24:25"/>
    <d v="2019-03-13T12:24:25"/>
    <n v="0"/>
    <n v="103"/>
    <x v="0"/>
    <x v="3"/>
    <x v="1"/>
    <x v="1"/>
    <n v="-3"/>
    <n v="0"/>
    <n v="103"/>
  </r>
  <r>
    <n v="578835"/>
    <s v="Mobile"/>
    <x v="1"/>
    <s v="Delivered"/>
    <d v="2019-03-10T12:36:43"/>
    <d v="2019-03-10T12:36:43"/>
    <d v="2019-03-15T12:36:43"/>
    <n v="0"/>
    <n v="106"/>
    <x v="0"/>
    <x v="3"/>
    <x v="1"/>
    <x v="1"/>
    <n v="-5"/>
    <n v="0"/>
    <n v="106"/>
  </r>
  <r>
    <n v="326985"/>
    <s v="Gaming Console"/>
    <x v="1"/>
    <s v="Delivered"/>
    <d v="2019-03-10T12:38:40"/>
    <d v="2019-03-15T12:38:40"/>
    <d v="2019-03-15T12:38:40"/>
    <n v="36"/>
    <n v="130"/>
    <x v="3"/>
    <x v="4"/>
    <x v="0"/>
    <x v="0"/>
    <n v="0"/>
    <n v="5"/>
    <n v="166"/>
  </r>
  <r>
    <n v="522690"/>
    <s v="Laptop"/>
    <x v="1"/>
    <s v="Delivered"/>
    <d v="2019-03-10T12:39:48"/>
    <d v="2019-03-12T12:39:48"/>
    <d v="2019-03-13T12:39:48"/>
    <n v="0"/>
    <n v="120"/>
    <x v="0"/>
    <x v="3"/>
    <x v="1"/>
    <x v="0"/>
    <n v="-1"/>
    <n v="2"/>
    <n v="120"/>
  </r>
  <r>
    <n v="186322"/>
    <s v="Laptop"/>
    <x v="0"/>
    <s v="Delivered"/>
    <d v="2019-03-10T12:45:43"/>
    <d v="2019-03-10T12:45:43"/>
    <d v="2019-03-17T12:45:43"/>
    <n v="0"/>
    <n v="104"/>
    <x v="3"/>
    <x v="9"/>
    <x v="1"/>
    <x v="1"/>
    <n v="-7"/>
    <n v="0"/>
    <n v="104"/>
  </r>
  <r>
    <n v="630443"/>
    <s v="TV - 50 in"/>
    <x v="0"/>
    <s v="Delivered"/>
    <d v="2019-03-10T12:52:53"/>
    <d v="2019-03-14T12:52:53"/>
    <d v="2019-03-13T12:52:53"/>
    <n v="32"/>
    <n v="113"/>
    <x v="1"/>
    <x v="1"/>
    <x v="0"/>
    <x v="0"/>
    <n v="1"/>
    <n v="4"/>
    <n v="145"/>
  </r>
  <r>
    <n v="871448"/>
    <s v="TV - 32 in"/>
    <x v="1"/>
    <s v="Delivered"/>
    <d v="2019-03-10T12:55:59"/>
    <d v="2019-03-14T12:55:59"/>
    <d v="2019-03-13T12:55:59"/>
    <n v="43"/>
    <n v="108"/>
    <x v="2"/>
    <x v="2"/>
    <x v="0"/>
    <x v="1"/>
    <n v="1"/>
    <n v="4"/>
    <n v="151"/>
  </r>
  <r>
    <n v="863931"/>
    <s v="TV - 40 in"/>
    <x v="0"/>
    <s v="Delivered"/>
    <d v="2019-03-10T12:56:18"/>
    <d v="2019-03-15T12:56:18"/>
    <d v="2019-03-13T12:56:18"/>
    <n v="27"/>
    <n v="106"/>
    <x v="2"/>
    <x v="8"/>
    <x v="0"/>
    <x v="0"/>
    <n v="2"/>
    <n v="5"/>
    <n v="133"/>
  </r>
  <r>
    <n v="310614"/>
    <s v="TV - 32 in"/>
    <x v="0"/>
    <s v="Delivered"/>
    <d v="2019-03-10T13:01:42"/>
    <d v="2019-03-11T13:01:42"/>
    <d v="2019-03-15T13:01:42"/>
    <n v="0"/>
    <n v="107"/>
    <x v="3"/>
    <x v="9"/>
    <x v="1"/>
    <x v="1"/>
    <n v="-4"/>
    <n v="1"/>
    <n v="107"/>
  </r>
  <r>
    <n v="88052"/>
    <s v="TV - 32 in"/>
    <x v="1"/>
    <s v="Delivered"/>
    <d v="2019-03-10T13:03:06"/>
    <d v="2019-03-17T13:03:06"/>
    <d v="2019-03-13T13:03:06"/>
    <n v="31"/>
    <n v="113"/>
    <x v="2"/>
    <x v="2"/>
    <x v="0"/>
    <x v="1"/>
    <n v="4"/>
    <n v="7"/>
    <n v="144"/>
  </r>
  <r>
    <n v="40237"/>
    <s v="Mobile"/>
    <x v="1"/>
    <s v="Delivered"/>
    <d v="2019-03-10T13:04:38"/>
    <d v="2019-03-15T13:04:38"/>
    <d v="2019-03-13T13:04:38"/>
    <n v="28"/>
    <n v="109"/>
    <x v="2"/>
    <x v="2"/>
    <x v="0"/>
    <x v="0"/>
    <n v="2"/>
    <n v="5"/>
    <n v="137"/>
  </r>
  <r>
    <n v="941282"/>
    <s v="Mobile"/>
    <x v="0"/>
    <s v="Delivered"/>
    <d v="2019-03-10T13:09:17"/>
    <d v="2019-03-17T13:09:17"/>
    <d v="2019-03-15T13:09:17"/>
    <n v="33"/>
    <n v="123"/>
    <x v="0"/>
    <x v="0"/>
    <x v="0"/>
    <x v="0"/>
    <n v="2"/>
    <n v="7"/>
    <n v="156"/>
  </r>
  <r>
    <n v="114147"/>
    <s v="PC"/>
    <x v="1"/>
    <s v="Delivered"/>
    <d v="2019-03-10T13:15:29"/>
    <d v="2019-03-18T13:15:29"/>
    <d v="2019-03-17T13:15:29"/>
    <n v="40"/>
    <n v="122"/>
    <x v="3"/>
    <x v="4"/>
    <x v="0"/>
    <x v="0"/>
    <n v="1"/>
    <n v="8"/>
    <n v="162"/>
  </r>
  <r>
    <n v="293797"/>
    <s v="Gaming Console"/>
    <x v="1"/>
    <s v="Delivered"/>
    <d v="2019-03-10T13:16:59"/>
    <d v="2019-03-16T13:16:59"/>
    <d v="2019-03-15T13:16:59"/>
    <n v="25"/>
    <n v="108"/>
    <x v="1"/>
    <x v="6"/>
    <x v="0"/>
    <x v="0"/>
    <n v="1"/>
    <n v="6"/>
    <n v="133"/>
  </r>
  <r>
    <n v="127215"/>
    <s v="PC"/>
    <x v="1"/>
    <s v="Delivered"/>
    <d v="2019-03-10T13:26:08"/>
    <d v="2019-03-15T13:26:08"/>
    <d v="2019-03-16T13:26:08"/>
    <n v="40"/>
    <n v="108"/>
    <x v="1"/>
    <x v="6"/>
    <x v="0"/>
    <x v="0"/>
    <n v="-1"/>
    <n v="5"/>
    <n v="148"/>
  </r>
  <r>
    <n v="610484"/>
    <s v="PC"/>
    <x v="1"/>
    <s v="Delivered"/>
    <d v="2019-03-10T13:26:15"/>
    <d v="2019-03-15T13:26:15"/>
    <d v="2019-03-16T13:26:15"/>
    <n v="32"/>
    <n v="128"/>
    <x v="4"/>
    <x v="7"/>
    <x v="0"/>
    <x v="1"/>
    <n v="-1"/>
    <n v="5"/>
    <n v="160"/>
  </r>
  <r>
    <n v="275635"/>
    <s v="Mobile"/>
    <x v="1"/>
    <s v="Delivered"/>
    <d v="2019-03-10T13:31:17"/>
    <d v="2019-03-19T13:31:17"/>
    <d v="2019-03-14T13:31:17"/>
    <n v="74"/>
    <n v="104"/>
    <x v="4"/>
    <x v="7"/>
    <x v="0"/>
    <x v="1"/>
    <n v="5"/>
    <n v="9"/>
    <n v="178"/>
  </r>
  <r>
    <n v="46298"/>
    <s v="TV - 32 in"/>
    <x v="1"/>
    <s v="Delivered"/>
    <d v="2019-03-10T13:38:20"/>
    <d v="2019-03-12T13:38:20"/>
    <d v="2019-03-16T13:38:20"/>
    <n v="0"/>
    <n v="126"/>
    <x v="0"/>
    <x v="3"/>
    <x v="1"/>
    <x v="0"/>
    <n v="-4"/>
    <n v="2"/>
    <n v="126"/>
  </r>
  <r>
    <n v="303602"/>
    <s v="TV - 32 in"/>
    <x v="1"/>
    <s v="Delivered"/>
    <d v="2019-03-10T13:39:58"/>
    <d v="2019-03-15T13:39:58"/>
    <d v="2019-03-17T13:39:58"/>
    <n v="0"/>
    <n v="127"/>
    <x v="0"/>
    <x v="3"/>
    <x v="1"/>
    <x v="0"/>
    <n v="-2"/>
    <n v="5"/>
    <n v="127"/>
  </r>
  <r>
    <n v="409793"/>
    <s v="Laptop"/>
    <x v="0"/>
    <s v="Delivered"/>
    <d v="2019-03-10T13:51:49"/>
    <d v="2019-03-16T13:51:49"/>
    <d v="2019-03-15T13:51:49"/>
    <n v="47"/>
    <n v="106"/>
    <x v="2"/>
    <x v="8"/>
    <x v="0"/>
    <x v="0"/>
    <n v="1"/>
    <n v="6"/>
    <n v="153"/>
  </r>
  <r>
    <n v="227232"/>
    <s v="Laptop"/>
    <x v="1"/>
    <s v="Delivered"/>
    <d v="2019-03-10T14:02:39"/>
    <d v="2019-03-15T14:02:39"/>
    <d v="2019-03-16T14:02:39"/>
    <n v="49"/>
    <n v="125"/>
    <x v="3"/>
    <x v="4"/>
    <x v="0"/>
    <x v="1"/>
    <n v="-1"/>
    <n v="5"/>
    <n v="174"/>
  </r>
  <r>
    <n v="256915"/>
    <s v="Tablet"/>
    <x v="0"/>
    <s v="Delivered"/>
    <d v="2019-03-10T14:05:29"/>
    <d v="2019-03-16T14:05:29"/>
    <d v="2019-03-16T14:05:29"/>
    <n v="27"/>
    <n v="130"/>
    <x v="4"/>
    <x v="5"/>
    <x v="0"/>
    <x v="0"/>
    <n v="0"/>
    <n v="6"/>
    <n v="157"/>
  </r>
  <r>
    <n v="577897"/>
    <s v="Laptop"/>
    <x v="1"/>
    <s v="Delivered"/>
    <d v="2019-03-10T14:05:36"/>
    <d v="2019-03-14T14:05:36"/>
    <d v="2019-03-13T14:05:36"/>
    <n v="0"/>
    <n v="126"/>
    <x v="0"/>
    <x v="3"/>
    <x v="1"/>
    <x v="0"/>
    <n v="1"/>
    <n v="4"/>
    <n v="126"/>
  </r>
  <r>
    <n v="577918"/>
    <s v="Tablet"/>
    <x v="1"/>
    <s v="Delivered"/>
    <d v="2019-03-10T14:06:55"/>
    <d v="2019-03-15T14:06:55"/>
    <d v="2019-03-16T14:06:55"/>
    <n v="63"/>
    <n v="100"/>
    <x v="3"/>
    <x v="4"/>
    <x v="0"/>
    <x v="1"/>
    <n v="-1"/>
    <n v="5"/>
    <n v="163"/>
  </r>
  <r>
    <n v="537936"/>
    <s v="Laptop"/>
    <x v="0"/>
    <s v="Delivered"/>
    <d v="2019-03-10T14:08:01"/>
    <d v="2019-03-12T14:08:01"/>
    <d v="2019-03-15T14:08:01"/>
    <n v="64"/>
    <n v="102"/>
    <x v="0"/>
    <x v="0"/>
    <x v="0"/>
    <x v="1"/>
    <n v="-3"/>
    <n v="2"/>
    <n v="166"/>
  </r>
  <r>
    <n v="109506"/>
    <s v="Mobile"/>
    <x v="1"/>
    <s v="Delivered"/>
    <d v="2019-03-10T14:13:27"/>
    <d v="2019-03-17T14:13:27"/>
    <d v="2019-03-13T14:13:27"/>
    <n v="38"/>
    <n v="128"/>
    <x v="3"/>
    <x v="4"/>
    <x v="0"/>
    <x v="0"/>
    <n v="4"/>
    <n v="7"/>
    <n v="166"/>
  </r>
  <r>
    <n v="111371"/>
    <s v="Laptop"/>
    <x v="1"/>
    <s v="Delivered"/>
    <d v="2019-03-10T14:25:37"/>
    <d v="2019-03-18T14:25:37"/>
    <d v="2019-03-14T14:25:37"/>
    <n v="78"/>
    <n v="101"/>
    <x v="4"/>
    <x v="7"/>
    <x v="0"/>
    <x v="1"/>
    <n v="4"/>
    <n v="8"/>
    <n v="179"/>
  </r>
  <r>
    <n v="46255"/>
    <s v="Tablet"/>
    <x v="0"/>
    <s v="Delivered"/>
    <d v="2019-03-10T14:31:08"/>
    <d v="2019-03-18T14:31:08"/>
    <d v="2019-03-13T14:31:08"/>
    <n v="29"/>
    <n v="111"/>
    <x v="1"/>
    <x v="1"/>
    <x v="0"/>
    <x v="0"/>
    <n v="5"/>
    <n v="8"/>
    <n v="140"/>
  </r>
  <r>
    <n v="291925"/>
    <s v="Gaming Console"/>
    <x v="1"/>
    <s v="Delivered"/>
    <d v="2019-03-10T14:33:51"/>
    <d v="2019-03-10T14:33:51"/>
    <d v="2019-03-13T14:33:51"/>
    <n v="0"/>
    <n v="108"/>
    <x v="0"/>
    <x v="3"/>
    <x v="1"/>
    <x v="1"/>
    <n v="-3"/>
    <n v="0"/>
    <n v="108"/>
  </r>
  <r>
    <n v="222354"/>
    <s v="TV - 32 in"/>
    <x v="1"/>
    <s v="Delivered"/>
    <d v="2019-03-10T14:38:34"/>
    <d v="2019-03-14T14:38:34"/>
    <d v="2019-03-15T14:38:34"/>
    <n v="0"/>
    <n v="124"/>
    <x v="0"/>
    <x v="3"/>
    <x v="1"/>
    <x v="0"/>
    <n v="-1"/>
    <n v="4"/>
    <n v="124"/>
  </r>
  <r>
    <n v="153647"/>
    <s v="Tablet"/>
    <x v="1"/>
    <s v="Delivered"/>
    <d v="2019-03-10T14:38:55"/>
    <d v="2019-03-11T14:38:55"/>
    <d v="2019-03-16T14:38:55"/>
    <n v="0"/>
    <n v="121"/>
    <x v="0"/>
    <x v="3"/>
    <x v="1"/>
    <x v="0"/>
    <n v="-5"/>
    <n v="1"/>
    <n v="121"/>
  </r>
  <r>
    <n v="263091"/>
    <s v="PC"/>
    <x v="1"/>
    <s v="Delivered"/>
    <d v="2019-03-10T14:45:05"/>
    <d v="2019-03-15T14:45:05"/>
    <d v="2019-03-15T14:45:05"/>
    <n v="30"/>
    <n v="123"/>
    <x v="3"/>
    <x v="4"/>
    <x v="0"/>
    <x v="0"/>
    <n v="0"/>
    <n v="5"/>
    <n v="153"/>
  </r>
  <r>
    <n v="904441"/>
    <s v="Tablet"/>
    <x v="1"/>
    <s v="Delivered"/>
    <d v="2019-03-10T14:53:25"/>
    <d v="2019-03-17T14:53:25"/>
    <d v="2019-03-14T14:53:25"/>
    <n v="47"/>
    <n v="122"/>
    <x v="3"/>
    <x v="4"/>
    <x v="0"/>
    <x v="0"/>
    <n v="3"/>
    <n v="7"/>
    <n v="169"/>
  </r>
  <r>
    <n v="55564"/>
    <s v="TV - 32 in"/>
    <x v="1"/>
    <s v="Delivered"/>
    <d v="2019-03-10T14:56:23"/>
    <d v="2019-03-19T14:56:23"/>
    <d v="2019-03-13T14:56:23"/>
    <n v="40"/>
    <n v="114"/>
    <x v="2"/>
    <x v="2"/>
    <x v="0"/>
    <x v="1"/>
    <n v="6"/>
    <n v="9"/>
    <n v="154"/>
  </r>
  <r>
    <n v="183823"/>
    <s v="Mobile"/>
    <x v="1"/>
    <s v="Delivered"/>
    <d v="2019-03-10T14:57:25"/>
    <d v="2019-03-15T14:57:25"/>
    <d v="2019-03-14T14:57:25"/>
    <n v="37"/>
    <n v="129"/>
    <x v="4"/>
    <x v="7"/>
    <x v="0"/>
    <x v="0"/>
    <n v="1"/>
    <n v="5"/>
    <n v="166"/>
  </r>
  <r>
    <n v="263609"/>
    <s v="Mobile"/>
    <x v="0"/>
    <s v="Delivered"/>
    <d v="2019-03-10T15:05:31"/>
    <d v="2019-03-16T15:05:31"/>
    <d v="2019-03-14T15:05:31"/>
    <n v="64"/>
    <n v="90"/>
    <x v="1"/>
    <x v="1"/>
    <x v="0"/>
    <x v="1"/>
    <n v="2"/>
    <n v="6"/>
    <n v="154"/>
  </r>
  <r>
    <n v="203843"/>
    <s v="Mobile"/>
    <x v="1"/>
    <s v="Delivered"/>
    <d v="2019-03-10T15:07:17"/>
    <d v="2019-03-10T15:07:17"/>
    <d v="2019-03-16T15:07:17"/>
    <n v="0"/>
    <n v="103"/>
    <x v="0"/>
    <x v="3"/>
    <x v="1"/>
    <x v="1"/>
    <n v="-6"/>
    <n v="0"/>
    <n v="103"/>
  </r>
  <r>
    <n v="848050"/>
    <s v="TV - 32 in"/>
    <x v="1"/>
    <s v="Delivered"/>
    <d v="2019-03-10T15:08:23"/>
    <d v="2019-03-17T15:08:23"/>
    <d v="2019-03-17T15:08:23"/>
    <n v="46"/>
    <n v="122"/>
    <x v="4"/>
    <x v="7"/>
    <x v="0"/>
    <x v="0"/>
    <n v="0"/>
    <n v="7"/>
    <n v="168"/>
  </r>
  <r>
    <n v="415249"/>
    <s v="Laptop"/>
    <x v="1"/>
    <s v="Delivered"/>
    <d v="2019-03-10T15:08:43"/>
    <d v="2019-03-20T15:08:43"/>
    <d v="2019-03-16T15:08:43"/>
    <n v="65"/>
    <n v="102"/>
    <x v="4"/>
    <x v="7"/>
    <x v="0"/>
    <x v="1"/>
    <n v="4"/>
    <n v="10"/>
    <n v="167"/>
  </r>
  <r>
    <n v="901462"/>
    <s v="PC"/>
    <x v="1"/>
    <s v="Delivered"/>
    <d v="2019-03-10T15:09:19"/>
    <d v="2019-03-17T15:09:19"/>
    <d v="2019-03-15T15:09:19"/>
    <n v="48"/>
    <n v="115"/>
    <x v="2"/>
    <x v="2"/>
    <x v="0"/>
    <x v="0"/>
    <n v="2"/>
    <n v="7"/>
    <n v="163"/>
  </r>
  <r>
    <n v="213101"/>
    <s v="TV - 50 in"/>
    <x v="1"/>
    <s v="Delivered"/>
    <d v="2019-03-10T15:11:36"/>
    <d v="2019-03-13T15:11:36"/>
    <d v="2019-03-16T15:11:36"/>
    <n v="49"/>
    <n v="109"/>
    <x v="1"/>
    <x v="6"/>
    <x v="0"/>
    <x v="0"/>
    <n v="-3"/>
    <n v="3"/>
    <n v="158"/>
  </r>
  <r>
    <n v="924180"/>
    <s v="PC"/>
    <x v="1"/>
    <s v="Delivered"/>
    <d v="2019-03-10T15:12:12"/>
    <d v="2019-03-15T15:12:12"/>
    <d v="2019-03-15T15:12:12"/>
    <n v="0"/>
    <n v="129"/>
    <x v="0"/>
    <x v="3"/>
    <x v="1"/>
    <x v="1"/>
    <n v="0"/>
    <n v="5"/>
    <n v="129"/>
  </r>
  <r>
    <n v="379599"/>
    <s v="TV - 40 in"/>
    <x v="1"/>
    <s v="Delivered"/>
    <d v="2019-03-10T15:30:33"/>
    <d v="2019-03-18T15:30:33"/>
    <d v="2019-03-15T15:30:33"/>
    <n v="41"/>
    <n v="105"/>
    <x v="1"/>
    <x v="6"/>
    <x v="0"/>
    <x v="0"/>
    <n v="3"/>
    <n v="8"/>
    <n v="146"/>
  </r>
  <r>
    <n v="803428"/>
    <s v="Gaming Console"/>
    <x v="0"/>
    <s v="Delivered"/>
    <d v="2019-03-10T15:40:43"/>
    <d v="2019-03-12T15:40:43"/>
    <d v="2019-03-17T15:40:43"/>
    <n v="44"/>
    <n v="121"/>
    <x v="0"/>
    <x v="0"/>
    <x v="0"/>
    <x v="1"/>
    <n v="-5"/>
    <n v="2"/>
    <n v="165"/>
  </r>
  <r>
    <n v="146652"/>
    <s v="PC"/>
    <x v="1"/>
    <s v="Delivered"/>
    <d v="2019-03-10T15:42:22"/>
    <d v="2019-03-15T15:42:22"/>
    <d v="2019-03-14T15:42:22"/>
    <n v="0"/>
    <n v="120"/>
    <x v="0"/>
    <x v="3"/>
    <x v="1"/>
    <x v="1"/>
    <n v="1"/>
    <n v="5"/>
    <n v="120"/>
  </r>
  <r>
    <n v="553060"/>
    <s v="Mobile"/>
    <x v="1"/>
    <s v="Delivered"/>
    <d v="2019-03-10T15:44:52"/>
    <d v="2019-03-20T15:44:52"/>
    <d v="2019-03-13T15:44:52"/>
    <n v="83"/>
    <n v="103"/>
    <x v="4"/>
    <x v="7"/>
    <x v="0"/>
    <x v="1"/>
    <n v="7"/>
    <n v="10"/>
    <n v="186"/>
  </r>
  <r>
    <n v="556915"/>
    <s v="PC"/>
    <x v="0"/>
    <s v="Delivered"/>
    <d v="2019-03-10T15:48:56"/>
    <d v="2019-03-14T15:48:56"/>
    <d v="2019-03-17T15:48:56"/>
    <n v="26"/>
    <n v="109"/>
    <x v="1"/>
    <x v="1"/>
    <x v="0"/>
    <x v="0"/>
    <n v="-3"/>
    <n v="4"/>
    <n v="135"/>
  </r>
  <r>
    <n v="119342"/>
    <s v="Tablet"/>
    <x v="1"/>
    <s v="Delivered"/>
    <d v="2019-03-10T15:53:38"/>
    <d v="2019-03-16T15:53:38"/>
    <d v="2019-03-15T15:53:38"/>
    <n v="85"/>
    <n v="107"/>
    <x v="3"/>
    <x v="4"/>
    <x v="0"/>
    <x v="1"/>
    <n v="1"/>
    <n v="6"/>
    <n v="192"/>
  </r>
  <r>
    <n v="920509"/>
    <s v="Laptop"/>
    <x v="1"/>
    <s v="Delivered"/>
    <d v="2019-03-10T15:54:22"/>
    <d v="2019-03-17T15:54:22"/>
    <d v="2019-03-14T15:54:22"/>
    <n v="44"/>
    <n v="129"/>
    <x v="4"/>
    <x v="7"/>
    <x v="0"/>
    <x v="0"/>
    <n v="3"/>
    <n v="7"/>
    <n v="173"/>
  </r>
  <r>
    <n v="530310"/>
    <s v="Mobile"/>
    <x v="1"/>
    <s v="Delivered"/>
    <d v="2019-03-10T16:01:26"/>
    <d v="2019-03-12T16:01:26"/>
    <d v="2019-03-17T16:01:26"/>
    <n v="0"/>
    <n v="128"/>
    <x v="0"/>
    <x v="3"/>
    <x v="1"/>
    <x v="0"/>
    <n v="-5"/>
    <n v="2"/>
    <n v="128"/>
  </r>
  <r>
    <n v="317819"/>
    <s v="Mobile"/>
    <x v="0"/>
    <s v="Delivered"/>
    <d v="2019-03-10T16:09:27"/>
    <d v="2019-03-19T16:09:27"/>
    <d v="2019-03-14T16:09:27"/>
    <n v="49"/>
    <n v="129"/>
    <x v="0"/>
    <x v="0"/>
    <x v="0"/>
    <x v="0"/>
    <n v="5"/>
    <n v="9"/>
    <n v="178"/>
  </r>
  <r>
    <n v="21339"/>
    <s v="Mobile"/>
    <x v="1"/>
    <s v="Delivered"/>
    <d v="2019-03-10T16:13:51"/>
    <d v="2019-03-12T16:13:51"/>
    <d v="2019-03-16T16:13:51"/>
    <n v="43"/>
    <n v="106"/>
    <x v="2"/>
    <x v="2"/>
    <x v="0"/>
    <x v="0"/>
    <n v="-4"/>
    <n v="2"/>
    <n v="149"/>
  </r>
  <r>
    <n v="251007"/>
    <s v="Laptop"/>
    <x v="0"/>
    <s v="Delivered"/>
    <d v="2019-03-10T16:22:15"/>
    <d v="2019-03-17T16:22:15"/>
    <d v="2019-03-17T16:22:15"/>
    <n v="27"/>
    <n v="114"/>
    <x v="1"/>
    <x v="1"/>
    <x v="0"/>
    <x v="0"/>
    <n v="0"/>
    <n v="7"/>
    <n v="141"/>
  </r>
  <r>
    <n v="73751"/>
    <s v="Mobile"/>
    <x v="0"/>
    <s v="Delivered"/>
    <d v="2019-03-10T16:36:06"/>
    <d v="2019-03-14T16:36:06"/>
    <d v="2019-03-16T16:36:06"/>
    <n v="40"/>
    <n v="107"/>
    <x v="2"/>
    <x v="8"/>
    <x v="0"/>
    <x v="0"/>
    <n v="-2"/>
    <n v="4"/>
    <n v="147"/>
  </r>
  <r>
    <n v="361245"/>
    <s v="PC"/>
    <x v="1"/>
    <s v="Delivered"/>
    <d v="2019-03-10T16:39:55"/>
    <d v="2019-03-17T16:39:55"/>
    <d v="2019-03-17T16:39:55"/>
    <n v="0"/>
    <n v="122"/>
    <x v="0"/>
    <x v="3"/>
    <x v="1"/>
    <x v="0"/>
    <n v="0"/>
    <n v="7"/>
    <n v="122"/>
  </r>
  <r>
    <n v="657780"/>
    <s v="PC"/>
    <x v="1"/>
    <s v="Delivered"/>
    <d v="2019-03-10T16:58:40"/>
    <d v="2019-03-11T16:58:40"/>
    <d v="2019-03-13T16:58:40"/>
    <n v="0"/>
    <n v="129"/>
    <x v="0"/>
    <x v="3"/>
    <x v="1"/>
    <x v="1"/>
    <n v="-2"/>
    <n v="1"/>
    <n v="129"/>
  </r>
  <r>
    <n v="774407"/>
    <s v="Tablet"/>
    <x v="0"/>
    <s v="Delivered"/>
    <d v="2019-03-10T17:00:25"/>
    <d v="2019-03-10T17:00:25"/>
    <d v="2019-03-15T17:00:25"/>
    <n v="0"/>
    <n v="106"/>
    <x v="3"/>
    <x v="9"/>
    <x v="1"/>
    <x v="1"/>
    <n v="-5"/>
    <n v="0"/>
    <n v="106"/>
  </r>
  <r>
    <n v="551444"/>
    <s v="Laptop"/>
    <x v="0"/>
    <s v="Delivered"/>
    <d v="2019-03-10T17:08:41"/>
    <d v="2019-03-16T17:08:41"/>
    <d v="2019-03-16T17:08:41"/>
    <n v="31"/>
    <n v="125"/>
    <x v="0"/>
    <x v="0"/>
    <x v="0"/>
    <x v="1"/>
    <n v="0"/>
    <n v="6"/>
    <n v="156"/>
  </r>
  <r>
    <n v="400228"/>
    <s v="Gaming Console"/>
    <x v="0"/>
    <s v="Delivered"/>
    <d v="2019-03-10T17:08:51"/>
    <d v="2019-03-14T17:08:51"/>
    <d v="2019-03-15T17:08:51"/>
    <n v="76"/>
    <n v="85"/>
    <x v="2"/>
    <x v="8"/>
    <x v="0"/>
    <x v="1"/>
    <n v="-1"/>
    <n v="4"/>
    <n v="161"/>
  </r>
  <r>
    <n v="236259"/>
    <s v="Mobile"/>
    <x v="1"/>
    <s v="Delivered"/>
    <d v="2019-03-10T17:09:54"/>
    <d v="2019-03-12T17:09:54"/>
    <d v="2019-03-17T17:09:54"/>
    <n v="34"/>
    <n v="108"/>
    <x v="2"/>
    <x v="2"/>
    <x v="0"/>
    <x v="0"/>
    <n v="-5"/>
    <n v="2"/>
    <n v="142"/>
  </r>
  <r>
    <n v="159062"/>
    <s v="Laptop"/>
    <x v="1"/>
    <s v="Delivered"/>
    <d v="2019-03-10T17:10:22"/>
    <d v="2019-03-14T17:10:22"/>
    <d v="2019-03-14T17:10:22"/>
    <n v="0"/>
    <n v="125"/>
    <x v="0"/>
    <x v="3"/>
    <x v="1"/>
    <x v="0"/>
    <n v="0"/>
    <n v="4"/>
    <n v="125"/>
  </r>
  <r>
    <n v="343350"/>
    <s v="Mobile"/>
    <x v="0"/>
    <s v="Delivered"/>
    <d v="2019-03-10T17:10:39"/>
    <d v="2019-03-17T17:10:39"/>
    <d v="2019-03-13T17:10:39"/>
    <n v="36"/>
    <n v="127"/>
    <x v="0"/>
    <x v="0"/>
    <x v="0"/>
    <x v="0"/>
    <n v="4"/>
    <n v="7"/>
    <n v="163"/>
  </r>
  <r>
    <n v="565567"/>
    <s v="Tablet"/>
    <x v="1"/>
    <s v="Delivered"/>
    <d v="2019-03-10T17:11:59"/>
    <d v="2019-03-11T17:11:59"/>
    <d v="2019-03-14T17:11:59"/>
    <n v="0"/>
    <n v="124"/>
    <x v="0"/>
    <x v="3"/>
    <x v="1"/>
    <x v="0"/>
    <n v="-3"/>
    <n v="1"/>
    <n v="124"/>
  </r>
  <r>
    <n v="69015"/>
    <s v="PC"/>
    <x v="0"/>
    <s v="Delivered"/>
    <d v="2019-03-10T17:12:14"/>
    <d v="2019-03-12T17:12:14"/>
    <d v="2019-03-15T17:12:14"/>
    <n v="65"/>
    <n v="107"/>
    <x v="0"/>
    <x v="0"/>
    <x v="0"/>
    <x v="1"/>
    <n v="-3"/>
    <n v="2"/>
    <n v="172"/>
  </r>
  <r>
    <n v="572860"/>
    <s v="Laptop"/>
    <x v="0"/>
    <s v="Delivered"/>
    <d v="2019-03-10T17:13:54"/>
    <d v="2019-03-12T17:13:54"/>
    <d v="2019-03-15T17:13:54"/>
    <n v="35"/>
    <n v="112"/>
    <x v="1"/>
    <x v="1"/>
    <x v="0"/>
    <x v="1"/>
    <n v="-3"/>
    <n v="2"/>
    <n v="147"/>
  </r>
  <r>
    <n v="331435"/>
    <s v="TV - 50 in"/>
    <x v="0"/>
    <s v="Delivered"/>
    <d v="2019-03-10T17:22:09"/>
    <d v="2019-03-16T17:22:09"/>
    <d v="2019-03-14T17:22:09"/>
    <n v="46"/>
    <n v="125"/>
    <x v="4"/>
    <x v="5"/>
    <x v="0"/>
    <x v="0"/>
    <n v="2"/>
    <n v="6"/>
    <n v="171"/>
  </r>
  <r>
    <n v="230785"/>
    <s v="Mobile"/>
    <x v="1"/>
    <s v="Delivered"/>
    <d v="2019-03-10T17:22:56"/>
    <d v="2019-03-14T17:22:56"/>
    <d v="2019-03-16T17:22:56"/>
    <n v="29"/>
    <n v="106"/>
    <x v="1"/>
    <x v="6"/>
    <x v="0"/>
    <x v="0"/>
    <n v="-2"/>
    <n v="4"/>
    <n v="135"/>
  </r>
  <r>
    <n v="343167"/>
    <s v="Tablet"/>
    <x v="1"/>
    <s v="Delivered"/>
    <d v="2019-03-10T17:24:44"/>
    <d v="2019-03-18T17:24:44"/>
    <d v="2019-03-15T17:24:44"/>
    <n v="47"/>
    <n v="123"/>
    <x v="3"/>
    <x v="4"/>
    <x v="0"/>
    <x v="0"/>
    <n v="3"/>
    <n v="8"/>
    <n v="170"/>
  </r>
  <r>
    <n v="845489"/>
    <s v="TV - 50 in"/>
    <x v="0"/>
    <s v="Delivered"/>
    <d v="2019-03-10T17:32:59"/>
    <d v="2019-03-18T17:32:59"/>
    <d v="2019-03-13T17:32:59"/>
    <n v="26"/>
    <n v="114"/>
    <x v="1"/>
    <x v="1"/>
    <x v="0"/>
    <x v="0"/>
    <n v="5"/>
    <n v="8"/>
    <n v="140"/>
  </r>
  <r>
    <n v="183511"/>
    <s v="Tablet"/>
    <x v="1"/>
    <s v="Delivered"/>
    <d v="2019-03-10T17:36:43"/>
    <d v="2019-03-16T17:36:43"/>
    <d v="2019-03-13T17:36:43"/>
    <n v="0"/>
    <n v="128"/>
    <x v="0"/>
    <x v="3"/>
    <x v="1"/>
    <x v="0"/>
    <n v="3"/>
    <n v="6"/>
    <n v="128"/>
  </r>
  <r>
    <n v="983882"/>
    <s v="Gaming Console"/>
    <x v="0"/>
    <s v="Delivered"/>
    <d v="2019-03-10T17:42:36"/>
    <d v="2019-03-12T17:42:36"/>
    <d v="2019-03-16T17:42:36"/>
    <n v="68"/>
    <n v="86"/>
    <x v="1"/>
    <x v="1"/>
    <x v="0"/>
    <x v="1"/>
    <n v="-4"/>
    <n v="2"/>
    <n v="154"/>
  </r>
  <r>
    <n v="397938"/>
    <s v="Tablet"/>
    <x v="0"/>
    <s v="Delivered"/>
    <d v="2019-03-10T17:44:04"/>
    <d v="2019-03-12T17:44:04"/>
    <d v="2019-03-13T17:44:04"/>
    <n v="0"/>
    <n v="125"/>
    <x v="3"/>
    <x v="9"/>
    <x v="1"/>
    <x v="0"/>
    <n v="-1"/>
    <n v="2"/>
    <n v="125"/>
  </r>
  <r>
    <n v="687999"/>
    <s v="PC"/>
    <x v="0"/>
    <s v="Delivered"/>
    <d v="2019-03-10T17:45:09"/>
    <d v="2019-03-14T17:45:09"/>
    <d v="2019-03-13T17:45:09"/>
    <n v="46"/>
    <n v="128"/>
    <x v="4"/>
    <x v="5"/>
    <x v="0"/>
    <x v="0"/>
    <n v="1"/>
    <n v="4"/>
    <n v="174"/>
  </r>
  <r>
    <n v="959529"/>
    <s v="TV - 40 in"/>
    <x v="0"/>
    <s v="Delivered"/>
    <d v="2019-03-10T17:47:53"/>
    <d v="2019-03-14T17:47:53"/>
    <d v="2019-03-15T17:47:53"/>
    <n v="48"/>
    <n v="106"/>
    <x v="1"/>
    <x v="1"/>
    <x v="0"/>
    <x v="0"/>
    <n v="-1"/>
    <n v="4"/>
    <n v="154"/>
  </r>
  <r>
    <n v="480548"/>
    <s v="Tablet"/>
    <x v="1"/>
    <s v="Delivered"/>
    <d v="2019-03-10T17:57:23"/>
    <d v="2019-03-12T17:57:23"/>
    <d v="2019-03-16T17:57:23"/>
    <n v="80"/>
    <n v="109"/>
    <x v="3"/>
    <x v="4"/>
    <x v="0"/>
    <x v="1"/>
    <n v="-4"/>
    <n v="2"/>
    <n v="189"/>
  </r>
  <r>
    <n v="761534"/>
    <s v="Mobile"/>
    <x v="1"/>
    <s v="Delivered"/>
    <d v="2019-03-10T18:03:16"/>
    <d v="2019-03-15T18:03:16"/>
    <d v="2019-03-14T18:03:16"/>
    <n v="47"/>
    <n v="129"/>
    <x v="3"/>
    <x v="4"/>
    <x v="0"/>
    <x v="0"/>
    <n v="1"/>
    <n v="5"/>
    <n v="176"/>
  </r>
  <r>
    <n v="871095"/>
    <s v="Laptop"/>
    <x v="1"/>
    <s v="Delivered"/>
    <d v="2019-03-10T18:03:52"/>
    <d v="2019-03-16T18:03:52"/>
    <d v="2019-03-17T18:03:52"/>
    <n v="30"/>
    <n v="112"/>
    <x v="1"/>
    <x v="6"/>
    <x v="0"/>
    <x v="0"/>
    <n v="-1"/>
    <n v="6"/>
    <n v="142"/>
  </r>
  <r>
    <n v="529489"/>
    <s v="TV - 50 in"/>
    <x v="0"/>
    <s v="Delivered"/>
    <d v="2019-03-10T18:07:14"/>
    <d v="2019-03-16T18:07:14"/>
    <d v="2019-03-14T18:07:14"/>
    <n v="0"/>
    <n v="128"/>
    <x v="3"/>
    <x v="9"/>
    <x v="1"/>
    <x v="0"/>
    <n v="2"/>
    <n v="6"/>
    <n v="128"/>
  </r>
  <r>
    <n v="725710"/>
    <s v="Mobile"/>
    <x v="0"/>
    <s v="Delivered"/>
    <d v="2019-03-10T18:15:22"/>
    <d v="2019-03-12T18:15:22"/>
    <d v="2019-03-17T18:15:22"/>
    <n v="41"/>
    <n v="112"/>
    <x v="2"/>
    <x v="8"/>
    <x v="0"/>
    <x v="0"/>
    <n v="-5"/>
    <n v="2"/>
    <n v="153"/>
  </r>
  <r>
    <n v="821186"/>
    <s v="Tablet"/>
    <x v="1"/>
    <s v="Delivered"/>
    <d v="2019-03-10T18:15:26"/>
    <d v="2019-03-16T18:15:26"/>
    <d v="2019-03-17T18:15:26"/>
    <n v="59"/>
    <n v="106"/>
    <x v="3"/>
    <x v="4"/>
    <x v="0"/>
    <x v="1"/>
    <n v="-1"/>
    <n v="6"/>
    <n v="165"/>
  </r>
  <r>
    <n v="99204"/>
    <s v="Laptop"/>
    <x v="0"/>
    <s v="Delivered"/>
    <d v="2019-03-10T18:17:44"/>
    <d v="2019-03-19T18:17:44"/>
    <d v="2019-03-16T18:17:44"/>
    <n v="33"/>
    <n v="126"/>
    <x v="4"/>
    <x v="5"/>
    <x v="0"/>
    <x v="1"/>
    <n v="3"/>
    <n v="9"/>
    <n v="159"/>
  </r>
  <r>
    <n v="944001"/>
    <s v="Laptop"/>
    <x v="1"/>
    <s v="Delivered"/>
    <d v="2019-03-10T18:17:46"/>
    <d v="2019-03-12T18:17:46"/>
    <d v="2019-03-17T18:17:46"/>
    <n v="71"/>
    <n v="103"/>
    <x v="3"/>
    <x v="4"/>
    <x v="0"/>
    <x v="1"/>
    <n v="-5"/>
    <n v="2"/>
    <n v="174"/>
  </r>
  <r>
    <n v="248972"/>
    <s v="TV - 32 in"/>
    <x v="1"/>
    <s v="Delivered"/>
    <d v="2019-03-10T18:21:33"/>
    <d v="2019-03-13T18:21:33"/>
    <d v="2019-03-15T18:21:33"/>
    <n v="48"/>
    <n v="108"/>
    <x v="1"/>
    <x v="6"/>
    <x v="0"/>
    <x v="1"/>
    <n v="-2"/>
    <n v="3"/>
    <n v="156"/>
  </r>
  <r>
    <n v="223679"/>
    <s v="TV - 50 in"/>
    <x v="1"/>
    <s v="Delivered"/>
    <d v="2019-03-10T18:26:23"/>
    <d v="2019-03-13T18:26:23"/>
    <d v="2019-03-14T18:26:23"/>
    <n v="0"/>
    <n v="102"/>
    <x v="0"/>
    <x v="3"/>
    <x v="1"/>
    <x v="1"/>
    <n v="-1"/>
    <n v="3"/>
    <n v="102"/>
  </r>
  <r>
    <n v="110850"/>
    <s v="PC"/>
    <x v="1"/>
    <s v="Delivered"/>
    <d v="2019-03-10T18:32:17"/>
    <d v="2019-03-11T18:32:17"/>
    <d v="2019-03-13T18:32:17"/>
    <n v="0"/>
    <n v="110"/>
    <x v="0"/>
    <x v="3"/>
    <x v="1"/>
    <x v="1"/>
    <n v="-2"/>
    <n v="1"/>
    <n v="110"/>
  </r>
  <r>
    <n v="222381"/>
    <s v="PC"/>
    <x v="1"/>
    <s v="Delivered"/>
    <d v="2019-03-10T18:32:40"/>
    <d v="2019-03-17T18:32:40"/>
    <d v="2019-03-14T18:32:40"/>
    <n v="70"/>
    <n v="87"/>
    <x v="2"/>
    <x v="2"/>
    <x v="0"/>
    <x v="1"/>
    <n v="3"/>
    <n v="7"/>
    <n v="157"/>
  </r>
  <r>
    <n v="643339"/>
    <s v="PC"/>
    <x v="1"/>
    <s v="Delivered"/>
    <d v="2019-03-10T18:37:11"/>
    <d v="2019-03-16T18:37:11"/>
    <d v="2019-03-17T18:37:11"/>
    <n v="39"/>
    <n v="108"/>
    <x v="1"/>
    <x v="6"/>
    <x v="0"/>
    <x v="0"/>
    <n v="-1"/>
    <n v="6"/>
    <n v="147"/>
  </r>
  <r>
    <n v="320738"/>
    <s v="Mobile"/>
    <x v="0"/>
    <s v="Delivered"/>
    <d v="2019-03-10T18:38:20"/>
    <d v="2019-03-12T18:38:20"/>
    <d v="2019-03-13T18:38:20"/>
    <n v="31"/>
    <n v="124"/>
    <x v="4"/>
    <x v="5"/>
    <x v="0"/>
    <x v="0"/>
    <n v="-1"/>
    <n v="2"/>
    <n v="155"/>
  </r>
  <r>
    <n v="892678"/>
    <s v="PC"/>
    <x v="1"/>
    <s v="Delivered"/>
    <d v="2019-03-10T18:44:38"/>
    <d v="2019-03-14T18:44:38"/>
    <d v="2019-03-16T18:44:38"/>
    <n v="35"/>
    <n v="129"/>
    <x v="4"/>
    <x v="7"/>
    <x v="0"/>
    <x v="0"/>
    <n v="-2"/>
    <n v="4"/>
    <n v="164"/>
  </r>
  <r>
    <n v="178263"/>
    <s v="PC"/>
    <x v="0"/>
    <s v="Delivered"/>
    <d v="2019-03-10T18:51:34"/>
    <d v="2019-03-13T18:51:34"/>
    <d v="2019-03-14T18:51:34"/>
    <n v="40"/>
    <n v="106"/>
    <x v="1"/>
    <x v="1"/>
    <x v="0"/>
    <x v="0"/>
    <n v="-1"/>
    <n v="3"/>
    <n v="146"/>
  </r>
  <r>
    <n v="663128"/>
    <s v="Mobile"/>
    <x v="1"/>
    <s v="Delivered"/>
    <d v="2019-03-10T18:52:41"/>
    <d v="2019-03-12T18:52:41"/>
    <d v="2019-03-14T18:52:41"/>
    <n v="42"/>
    <n v="112"/>
    <x v="1"/>
    <x v="6"/>
    <x v="0"/>
    <x v="1"/>
    <n v="-2"/>
    <n v="2"/>
    <n v="154"/>
  </r>
  <r>
    <n v="459423"/>
    <s v="Mobile"/>
    <x v="1"/>
    <s v="Delivered"/>
    <d v="2019-03-10T18:55:17"/>
    <d v="2019-03-12T18:55:17"/>
    <d v="2019-03-13T18:55:17"/>
    <n v="0"/>
    <n v="109"/>
    <x v="0"/>
    <x v="3"/>
    <x v="1"/>
    <x v="1"/>
    <n v="-1"/>
    <n v="2"/>
    <n v="109"/>
  </r>
  <r>
    <n v="586661"/>
    <s v="Mobile"/>
    <x v="1"/>
    <s v="Delivered"/>
    <d v="2019-03-10T18:57:08"/>
    <d v="2019-03-15T18:57:08"/>
    <d v="2019-03-16T18:57:08"/>
    <n v="27"/>
    <n v="130"/>
    <x v="3"/>
    <x v="4"/>
    <x v="0"/>
    <x v="0"/>
    <n v="-1"/>
    <n v="5"/>
    <n v="157"/>
  </r>
  <r>
    <n v="44094"/>
    <s v="Mobile"/>
    <x v="1"/>
    <s v="Delivered"/>
    <d v="2019-03-10T18:58:13"/>
    <d v="2019-03-16T18:58:13"/>
    <d v="2019-03-14T18:58:13"/>
    <n v="47"/>
    <n v="122"/>
    <x v="4"/>
    <x v="7"/>
    <x v="0"/>
    <x v="0"/>
    <n v="2"/>
    <n v="6"/>
    <n v="169"/>
  </r>
  <r>
    <n v="222492"/>
    <s v="Mobile"/>
    <x v="0"/>
    <s v="Delivered"/>
    <d v="2019-03-10T19:05:42"/>
    <d v="2019-03-13T19:05:42"/>
    <d v="2019-03-16T19:05:42"/>
    <n v="33"/>
    <n v="128"/>
    <x v="0"/>
    <x v="0"/>
    <x v="0"/>
    <x v="1"/>
    <n v="-3"/>
    <n v="3"/>
    <n v="161"/>
  </r>
  <r>
    <n v="11492"/>
    <s v="Laptop"/>
    <x v="1"/>
    <s v="Delivered"/>
    <d v="2019-03-10T19:05:57"/>
    <d v="2019-03-19T19:05:57"/>
    <d v="2019-03-15T19:05:57"/>
    <n v="25"/>
    <n v="130"/>
    <x v="4"/>
    <x v="7"/>
    <x v="0"/>
    <x v="1"/>
    <n v="4"/>
    <n v="9"/>
    <n v="155"/>
  </r>
  <r>
    <n v="538372"/>
    <s v="Mobile"/>
    <x v="0"/>
    <s v="Delivered"/>
    <d v="2019-03-10T19:14:17"/>
    <d v="2019-03-16T19:14:17"/>
    <d v="2019-03-17T19:14:17"/>
    <n v="41"/>
    <n v="112"/>
    <x v="2"/>
    <x v="8"/>
    <x v="0"/>
    <x v="1"/>
    <n v="-1"/>
    <n v="6"/>
    <n v="153"/>
  </r>
  <r>
    <n v="154688"/>
    <s v="TV - 32 in"/>
    <x v="0"/>
    <s v="Delivered"/>
    <d v="2019-03-10T19:14:20"/>
    <d v="2019-03-16T19:14:20"/>
    <d v="2019-03-14T19:14:20"/>
    <n v="32"/>
    <n v="128"/>
    <x v="4"/>
    <x v="5"/>
    <x v="0"/>
    <x v="1"/>
    <n v="2"/>
    <n v="6"/>
    <n v="160"/>
  </r>
  <r>
    <n v="730899"/>
    <s v="Laptop"/>
    <x v="0"/>
    <s v="Delivered"/>
    <d v="2019-03-10T19:14:35"/>
    <d v="2019-03-10T19:14:35"/>
    <d v="2019-03-16T19:14:35"/>
    <n v="0"/>
    <n v="123"/>
    <x v="3"/>
    <x v="9"/>
    <x v="1"/>
    <x v="0"/>
    <n v="-6"/>
    <n v="0"/>
    <n v="123"/>
  </r>
  <r>
    <n v="673512"/>
    <s v="Mobile"/>
    <x v="1"/>
    <s v="Delivered"/>
    <d v="2019-03-10T19:23:12"/>
    <d v="2019-03-15T19:23:12"/>
    <d v="2019-03-15T19:23:12"/>
    <n v="56"/>
    <n v="95"/>
    <x v="1"/>
    <x v="6"/>
    <x v="0"/>
    <x v="1"/>
    <n v="0"/>
    <n v="5"/>
    <n v="151"/>
  </r>
  <r>
    <n v="940"/>
    <s v="Gaming Console"/>
    <x v="1"/>
    <s v="Delivered"/>
    <d v="2019-03-10T19:28:26"/>
    <d v="2019-03-18T19:28:26"/>
    <d v="2019-03-17T19:28:26"/>
    <n v="39"/>
    <n v="106"/>
    <x v="2"/>
    <x v="2"/>
    <x v="0"/>
    <x v="1"/>
    <n v="1"/>
    <n v="8"/>
    <n v="145"/>
  </r>
  <r>
    <n v="168120"/>
    <s v="PC"/>
    <x v="1"/>
    <s v="Delivered"/>
    <d v="2019-03-10T19:34:54"/>
    <d v="2019-03-12T19:34:54"/>
    <d v="2019-03-14T19:34:54"/>
    <n v="0"/>
    <n v="122"/>
    <x v="0"/>
    <x v="3"/>
    <x v="1"/>
    <x v="1"/>
    <n v="-2"/>
    <n v="2"/>
    <n v="122"/>
  </r>
  <r>
    <n v="601164"/>
    <s v="Laptop"/>
    <x v="1"/>
    <s v="Delivered"/>
    <d v="2019-03-10T19:39:41"/>
    <d v="2019-03-12T19:39:41"/>
    <d v="2019-03-16T19:39:41"/>
    <n v="75"/>
    <n v="110"/>
    <x v="3"/>
    <x v="4"/>
    <x v="0"/>
    <x v="1"/>
    <n v="-4"/>
    <n v="2"/>
    <n v="185"/>
  </r>
  <r>
    <n v="193911"/>
    <s v="Gaming Console"/>
    <x v="0"/>
    <s v="Delivered"/>
    <d v="2019-03-10T19:42:05"/>
    <d v="2019-03-19T19:42:05"/>
    <d v="2019-03-17T19:42:05"/>
    <n v="48"/>
    <n v="115"/>
    <x v="1"/>
    <x v="1"/>
    <x v="0"/>
    <x v="0"/>
    <n v="2"/>
    <n v="9"/>
    <n v="163"/>
  </r>
  <r>
    <n v="20224"/>
    <s v="Laptop"/>
    <x v="1"/>
    <s v="Delivered"/>
    <d v="2019-03-10T19:45:17"/>
    <d v="2019-03-15T19:45:17"/>
    <d v="2019-03-15T19:45:17"/>
    <n v="48"/>
    <n v="120"/>
    <x v="3"/>
    <x v="4"/>
    <x v="0"/>
    <x v="1"/>
    <n v="0"/>
    <n v="5"/>
    <n v="168"/>
  </r>
  <r>
    <n v="64039"/>
    <s v="TV - 50 in"/>
    <x v="1"/>
    <s v="Delivered"/>
    <d v="2019-03-10T19:53:15"/>
    <d v="2019-03-15T19:53:15"/>
    <d v="2019-03-14T19:53:15"/>
    <n v="32"/>
    <n v="124"/>
    <x v="4"/>
    <x v="7"/>
    <x v="0"/>
    <x v="0"/>
    <n v="1"/>
    <n v="5"/>
    <n v="156"/>
  </r>
  <r>
    <n v="73898"/>
    <s v="PC"/>
    <x v="1"/>
    <s v="Delivered"/>
    <d v="2019-03-10T19:53:31"/>
    <d v="2019-03-16T19:53:31"/>
    <d v="2019-03-14T19:53:31"/>
    <n v="27"/>
    <n v="128"/>
    <x v="4"/>
    <x v="7"/>
    <x v="0"/>
    <x v="0"/>
    <n v="2"/>
    <n v="6"/>
    <n v="155"/>
  </r>
  <r>
    <n v="312405"/>
    <s v="Mobile"/>
    <x v="1"/>
    <s v="Delivered"/>
    <d v="2019-03-10T19:57:08"/>
    <d v="2019-03-15T19:57:08"/>
    <d v="2019-03-14T19:57:08"/>
    <n v="72"/>
    <n v="94"/>
    <x v="2"/>
    <x v="2"/>
    <x v="0"/>
    <x v="1"/>
    <n v="1"/>
    <n v="5"/>
    <n v="166"/>
  </r>
  <r>
    <n v="340693"/>
    <s v="TV - 50 in"/>
    <x v="0"/>
    <s v="Delivered"/>
    <d v="2019-03-10T20:06:03"/>
    <d v="2019-03-15T20:06:03"/>
    <d v="2019-03-16T20:06:03"/>
    <n v="72"/>
    <n v="87"/>
    <x v="2"/>
    <x v="8"/>
    <x v="0"/>
    <x v="1"/>
    <n v="-1"/>
    <n v="5"/>
    <n v="159"/>
  </r>
  <r>
    <n v="68236"/>
    <s v="PC"/>
    <x v="1"/>
    <s v="Delivered"/>
    <d v="2019-03-10T20:15:33"/>
    <d v="2019-03-14T20:15:33"/>
    <d v="2019-03-16T20:15:33"/>
    <n v="0"/>
    <n v="102"/>
    <x v="0"/>
    <x v="3"/>
    <x v="1"/>
    <x v="1"/>
    <n v="-2"/>
    <n v="4"/>
    <n v="102"/>
  </r>
  <r>
    <n v="277320"/>
    <s v="PC"/>
    <x v="0"/>
    <s v="Delivered"/>
    <d v="2019-03-10T20:19:52"/>
    <d v="2019-03-14T20:19:52"/>
    <d v="2019-03-15T20:19:52"/>
    <n v="64"/>
    <n v="93"/>
    <x v="2"/>
    <x v="8"/>
    <x v="0"/>
    <x v="1"/>
    <n v="-1"/>
    <n v="4"/>
    <n v="157"/>
  </r>
  <r>
    <n v="628553"/>
    <s v="Laptop"/>
    <x v="0"/>
    <s v="Delivered"/>
    <d v="2019-03-10T20:23:18"/>
    <d v="2019-03-12T20:23:18"/>
    <d v="2019-03-14T20:23:18"/>
    <n v="76"/>
    <n v="107"/>
    <x v="0"/>
    <x v="0"/>
    <x v="0"/>
    <x v="1"/>
    <n v="-2"/>
    <n v="2"/>
    <n v="183"/>
  </r>
  <r>
    <n v="250908"/>
    <s v="Laptop"/>
    <x v="0"/>
    <s v="Delivered"/>
    <d v="2019-03-10T20:31:27"/>
    <d v="2019-03-16T20:31:27"/>
    <d v="2019-03-14T20:31:27"/>
    <n v="35"/>
    <n v="105"/>
    <x v="2"/>
    <x v="8"/>
    <x v="0"/>
    <x v="1"/>
    <n v="2"/>
    <n v="6"/>
    <n v="140"/>
  </r>
  <r>
    <n v="802150"/>
    <s v="Gaming Console"/>
    <x v="1"/>
    <s v="Delivered"/>
    <d v="2019-03-10T20:34:45"/>
    <d v="2019-03-10T20:34:45"/>
    <d v="2019-03-14T20:34:45"/>
    <n v="0"/>
    <n v="106"/>
    <x v="0"/>
    <x v="3"/>
    <x v="1"/>
    <x v="1"/>
    <n v="-4"/>
    <n v="0"/>
    <n v="106"/>
  </r>
  <r>
    <n v="991544"/>
    <s v="Laptop"/>
    <x v="1"/>
    <s v="Delivered"/>
    <d v="2019-03-10T20:37:15"/>
    <d v="2019-03-13T20:37:15"/>
    <d v="2019-03-15T20:37:15"/>
    <n v="0"/>
    <n v="124"/>
    <x v="0"/>
    <x v="3"/>
    <x v="1"/>
    <x v="1"/>
    <n v="-2"/>
    <n v="3"/>
    <n v="124"/>
  </r>
  <r>
    <n v="410639"/>
    <s v="Mobile"/>
    <x v="1"/>
    <s v="Delivered"/>
    <d v="2019-03-10T20:40:02"/>
    <d v="2019-03-12T20:40:02"/>
    <d v="2019-03-14T20:40:02"/>
    <n v="27"/>
    <n v="111"/>
    <x v="2"/>
    <x v="2"/>
    <x v="0"/>
    <x v="0"/>
    <n v="-2"/>
    <n v="2"/>
    <n v="138"/>
  </r>
  <r>
    <n v="160621"/>
    <s v="TV - 50 in"/>
    <x v="0"/>
    <s v="Delivered"/>
    <d v="2019-03-10T20:40:18"/>
    <d v="2019-03-13T20:40:18"/>
    <d v="2019-03-15T20:40:18"/>
    <n v="27"/>
    <n v="107"/>
    <x v="1"/>
    <x v="1"/>
    <x v="0"/>
    <x v="0"/>
    <n v="-2"/>
    <n v="3"/>
    <n v="134"/>
  </r>
  <r>
    <n v="790666"/>
    <s v="Mobile"/>
    <x v="0"/>
    <s v="Delivered"/>
    <d v="2019-03-10T20:51:31"/>
    <d v="2019-03-12T20:51:31"/>
    <d v="2019-03-16T20:51:31"/>
    <n v="80"/>
    <n v="105"/>
    <x v="0"/>
    <x v="0"/>
    <x v="0"/>
    <x v="1"/>
    <n v="-4"/>
    <n v="2"/>
    <n v="185"/>
  </r>
  <r>
    <n v="105591"/>
    <s v="TV - 40 in"/>
    <x v="0"/>
    <s v="Delivered"/>
    <d v="2019-03-10T20:55:59"/>
    <d v="2019-03-11T20:55:59"/>
    <d v="2019-03-14T20:55:59"/>
    <n v="0"/>
    <n v="129"/>
    <x v="3"/>
    <x v="9"/>
    <x v="1"/>
    <x v="0"/>
    <n v="-3"/>
    <n v="1"/>
    <n v="129"/>
  </r>
  <r>
    <n v="309611"/>
    <s v="Laptop"/>
    <x v="1"/>
    <s v="Delivered"/>
    <d v="2019-03-10T21:03:05"/>
    <d v="2019-03-12T21:03:05"/>
    <d v="2019-03-17T21:03:05"/>
    <n v="29"/>
    <n v="107"/>
    <x v="2"/>
    <x v="2"/>
    <x v="0"/>
    <x v="0"/>
    <n v="-5"/>
    <n v="2"/>
    <n v="136"/>
  </r>
  <r>
    <n v="316214"/>
    <s v="TV - 32 in"/>
    <x v="0"/>
    <s v="Delivered"/>
    <d v="2019-03-10T21:03:46"/>
    <d v="2019-03-16T21:03:46"/>
    <d v="2019-03-16T21:03:46"/>
    <n v="66"/>
    <n v="93"/>
    <x v="1"/>
    <x v="1"/>
    <x v="0"/>
    <x v="1"/>
    <n v="0"/>
    <n v="6"/>
    <n v="159"/>
  </r>
  <r>
    <n v="945112"/>
    <s v="Laptop"/>
    <x v="1"/>
    <s v="Delivered"/>
    <d v="2019-03-10T21:05:49"/>
    <d v="2019-03-12T21:05:49"/>
    <d v="2019-03-14T21:05:49"/>
    <n v="29"/>
    <n v="129"/>
    <x v="3"/>
    <x v="4"/>
    <x v="0"/>
    <x v="1"/>
    <n v="-2"/>
    <n v="2"/>
    <n v="158"/>
  </r>
  <r>
    <n v="752682"/>
    <s v="Tablet"/>
    <x v="0"/>
    <s v="Delivered"/>
    <d v="2019-03-10T21:13:05"/>
    <d v="2019-03-14T21:13:05"/>
    <d v="2019-03-15T21:13:05"/>
    <n v="49"/>
    <n v="114"/>
    <x v="2"/>
    <x v="8"/>
    <x v="0"/>
    <x v="0"/>
    <n v="-1"/>
    <n v="4"/>
    <n v="163"/>
  </r>
  <r>
    <n v="45239"/>
    <s v="TV - 50 in"/>
    <x v="0"/>
    <s v="Delivered"/>
    <d v="2019-03-10T21:13:28"/>
    <d v="2019-03-13T21:13:28"/>
    <d v="2019-03-13T21:13:28"/>
    <n v="45"/>
    <n v="112"/>
    <x v="1"/>
    <x v="1"/>
    <x v="0"/>
    <x v="0"/>
    <n v="0"/>
    <n v="3"/>
    <n v="157"/>
  </r>
  <r>
    <n v="356597"/>
    <s v="PC"/>
    <x v="0"/>
    <s v="Delivered"/>
    <d v="2019-03-10T21:14:55"/>
    <d v="2019-03-13T21:14:55"/>
    <d v="2019-03-17T21:14:55"/>
    <n v="26"/>
    <n v="127"/>
    <x v="0"/>
    <x v="0"/>
    <x v="0"/>
    <x v="0"/>
    <n v="-4"/>
    <n v="3"/>
    <n v="153"/>
  </r>
  <r>
    <n v="609373"/>
    <s v="Mobile"/>
    <x v="0"/>
    <s v="Delivered"/>
    <d v="2019-03-10T21:18:34"/>
    <d v="2019-03-12T21:18:34"/>
    <d v="2019-03-13T21:18:34"/>
    <n v="75"/>
    <n v="85"/>
    <x v="1"/>
    <x v="1"/>
    <x v="0"/>
    <x v="1"/>
    <n v="-1"/>
    <n v="2"/>
    <n v="160"/>
  </r>
  <r>
    <n v="222741"/>
    <s v="TV - 40 in"/>
    <x v="0"/>
    <s v="Delivered"/>
    <d v="2019-03-10T21:23:03"/>
    <d v="2019-03-15T21:23:03"/>
    <d v="2019-03-16T21:23:03"/>
    <n v="0"/>
    <n v="126"/>
    <x v="3"/>
    <x v="9"/>
    <x v="1"/>
    <x v="0"/>
    <n v="-1"/>
    <n v="5"/>
    <n v="126"/>
  </r>
  <r>
    <n v="376352"/>
    <s v="Mobile"/>
    <x v="0"/>
    <s v="Delivered"/>
    <d v="2019-03-10T21:27:52"/>
    <d v="2019-03-15T21:27:52"/>
    <d v="2019-03-14T21:27:52"/>
    <n v="0"/>
    <n v="126"/>
    <x v="3"/>
    <x v="9"/>
    <x v="1"/>
    <x v="1"/>
    <n v="1"/>
    <n v="5"/>
    <n v="126"/>
  </r>
  <r>
    <n v="445867"/>
    <s v="Laptop"/>
    <x v="0"/>
    <s v="Delivered"/>
    <d v="2019-03-10T21:32:06"/>
    <d v="2019-03-12T21:32:06"/>
    <d v="2019-03-17T21:32:06"/>
    <n v="89"/>
    <n v="109"/>
    <x v="0"/>
    <x v="0"/>
    <x v="0"/>
    <x v="1"/>
    <n v="-5"/>
    <n v="2"/>
    <n v="198"/>
  </r>
  <r>
    <n v="178248"/>
    <s v="Tablet"/>
    <x v="1"/>
    <s v="Delivered"/>
    <d v="2019-03-10T21:32:26"/>
    <d v="2019-03-14T21:32:26"/>
    <d v="2019-03-14T21:32:26"/>
    <n v="0"/>
    <n v="121"/>
    <x v="0"/>
    <x v="3"/>
    <x v="1"/>
    <x v="1"/>
    <n v="0"/>
    <n v="4"/>
    <n v="121"/>
  </r>
  <r>
    <n v="476171"/>
    <s v="Laptop"/>
    <x v="0"/>
    <s v="Delivered"/>
    <d v="2019-03-10T21:37:56"/>
    <d v="2019-03-17T21:37:56"/>
    <d v="2019-03-15T21:37:56"/>
    <n v="79"/>
    <n v="101"/>
    <x v="4"/>
    <x v="5"/>
    <x v="0"/>
    <x v="1"/>
    <n v="2"/>
    <n v="7"/>
    <n v="180"/>
  </r>
  <r>
    <n v="615847"/>
    <s v="Mobile"/>
    <x v="1"/>
    <s v="Delivered"/>
    <d v="2019-03-10T21:42:40"/>
    <d v="2019-03-16T21:42:40"/>
    <d v="2019-03-14T21:42:40"/>
    <n v="0"/>
    <n v="129"/>
    <x v="0"/>
    <x v="3"/>
    <x v="1"/>
    <x v="0"/>
    <n v="2"/>
    <n v="6"/>
    <n v="129"/>
  </r>
  <r>
    <n v="821953"/>
    <s v="Mobile"/>
    <x v="0"/>
    <s v="Delivered"/>
    <d v="2019-03-10T21:57:00"/>
    <d v="2019-03-19T21:57:00"/>
    <d v="2019-03-16T21:57:00"/>
    <n v="42"/>
    <n v="110"/>
    <x v="1"/>
    <x v="1"/>
    <x v="0"/>
    <x v="0"/>
    <n v="3"/>
    <n v="9"/>
    <n v="152"/>
  </r>
  <r>
    <n v="189272"/>
    <s v="Laptop"/>
    <x v="0"/>
    <s v="Delivered"/>
    <d v="2019-03-10T22:03:58"/>
    <d v="2019-03-16T22:03:58"/>
    <d v="2019-03-17T22:03:58"/>
    <n v="71"/>
    <n v="104"/>
    <x v="0"/>
    <x v="0"/>
    <x v="0"/>
    <x v="1"/>
    <n v="-1"/>
    <n v="6"/>
    <n v="175"/>
  </r>
  <r>
    <n v="563812"/>
    <s v="TV - 32 in"/>
    <x v="1"/>
    <s v="Delivered"/>
    <d v="2019-03-10T22:05:36"/>
    <d v="2019-03-13T22:05:36"/>
    <d v="2019-03-17T22:05:36"/>
    <n v="37"/>
    <n v="107"/>
    <x v="2"/>
    <x v="2"/>
    <x v="0"/>
    <x v="1"/>
    <n v="-4"/>
    <n v="3"/>
    <n v="144"/>
  </r>
  <r>
    <n v="501750"/>
    <s v="Mobile"/>
    <x v="1"/>
    <s v="Delivered"/>
    <d v="2019-03-10T22:07:41"/>
    <d v="2019-03-16T22:07:41"/>
    <d v="2019-03-13T22:07:41"/>
    <n v="60"/>
    <n v="110"/>
    <x v="3"/>
    <x v="4"/>
    <x v="0"/>
    <x v="1"/>
    <n v="3"/>
    <n v="6"/>
    <n v="170"/>
  </r>
  <r>
    <n v="228863"/>
    <s v="TV - 50 in"/>
    <x v="0"/>
    <s v="Delivered"/>
    <d v="2019-03-10T22:12:30"/>
    <d v="2019-03-12T22:12:30"/>
    <d v="2019-03-15T22:12:30"/>
    <n v="65"/>
    <n v="93"/>
    <x v="1"/>
    <x v="1"/>
    <x v="0"/>
    <x v="1"/>
    <n v="-3"/>
    <n v="2"/>
    <n v="158"/>
  </r>
  <r>
    <n v="987529"/>
    <s v="Tablet"/>
    <x v="0"/>
    <s v="Delivered"/>
    <d v="2019-03-10T22:13:43"/>
    <d v="2019-03-16T22:13:43"/>
    <d v="2019-03-16T22:13:43"/>
    <n v="48"/>
    <n v="106"/>
    <x v="1"/>
    <x v="1"/>
    <x v="0"/>
    <x v="0"/>
    <n v="0"/>
    <n v="6"/>
    <n v="154"/>
  </r>
  <r>
    <n v="577234"/>
    <s v="Laptop"/>
    <x v="0"/>
    <s v="Delivered"/>
    <d v="2019-03-10T22:20:38"/>
    <d v="2019-03-16T22:20:38"/>
    <d v="2019-03-17T22:20:38"/>
    <n v="40"/>
    <n v="112"/>
    <x v="2"/>
    <x v="8"/>
    <x v="0"/>
    <x v="0"/>
    <n v="-1"/>
    <n v="6"/>
    <n v="152"/>
  </r>
  <r>
    <n v="588122"/>
    <s v="Gaming Console"/>
    <x v="1"/>
    <s v="Delivered"/>
    <d v="2019-03-10T22:24:41"/>
    <d v="2019-03-14T22:24:41"/>
    <d v="2019-03-17T22:24:41"/>
    <n v="36"/>
    <n v="123"/>
    <x v="4"/>
    <x v="7"/>
    <x v="0"/>
    <x v="0"/>
    <n v="-3"/>
    <n v="4"/>
    <n v="159"/>
  </r>
  <r>
    <n v="422586"/>
    <s v="PC"/>
    <x v="1"/>
    <s v="Delivered"/>
    <d v="2019-03-10T22:31:17"/>
    <d v="2019-03-15T22:31:17"/>
    <d v="2019-03-17T22:31:17"/>
    <n v="83"/>
    <n v="89"/>
    <x v="1"/>
    <x v="6"/>
    <x v="0"/>
    <x v="1"/>
    <n v="-2"/>
    <n v="5"/>
    <n v="172"/>
  </r>
  <r>
    <n v="755767"/>
    <s v="Gaming Console"/>
    <x v="1"/>
    <s v="Delivered"/>
    <d v="2019-03-10T22:37:33"/>
    <d v="2019-03-12T22:37:33"/>
    <d v="2019-03-15T22:37:33"/>
    <n v="67"/>
    <n v="91"/>
    <x v="1"/>
    <x v="6"/>
    <x v="0"/>
    <x v="1"/>
    <n v="-3"/>
    <n v="2"/>
    <n v="158"/>
  </r>
  <r>
    <n v="161561"/>
    <s v="PC"/>
    <x v="1"/>
    <s v="Delivered"/>
    <d v="2019-03-10T22:39:16"/>
    <d v="2019-03-17T22:39:16"/>
    <d v="2019-03-14T22:39:16"/>
    <n v="0"/>
    <n v="127"/>
    <x v="0"/>
    <x v="3"/>
    <x v="1"/>
    <x v="0"/>
    <n v="3"/>
    <n v="7"/>
    <n v="127"/>
  </r>
  <r>
    <n v="829022"/>
    <s v="Laptop"/>
    <x v="0"/>
    <s v="Delivered"/>
    <d v="2019-03-10T22:46:28"/>
    <d v="2019-03-12T22:46:28"/>
    <d v="2019-03-13T22:46:28"/>
    <n v="72"/>
    <n v="94"/>
    <x v="1"/>
    <x v="1"/>
    <x v="0"/>
    <x v="1"/>
    <n v="-1"/>
    <n v="2"/>
    <n v="166"/>
  </r>
  <r>
    <n v="580339"/>
    <s v="TV - 50 in"/>
    <x v="1"/>
    <s v="Delivered"/>
    <d v="2019-03-10T22:49:28"/>
    <d v="2019-03-18T22:49:28"/>
    <d v="2019-03-17T22:49:28"/>
    <n v="28"/>
    <n v="107"/>
    <x v="1"/>
    <x v="6"/>
    <x v="0"/>
    <x v="0"/>
    <n v="1"/>
    <n v="8"/>
    <n v="135"/>
  </r>
  <r>
    <n v="396040"/>
    <s v="PC"/>
    <x v="1"/>
    <s v="Delivered"/>
    <d v="2019-03-10T22:56:01"/>
    <d v="2019-03-21T22:56:01"/>
    <d v="2019-03-16T22:56:01"/>
    <n v="43"/>
    <n v="126"/>
    <x v="4"/>
    <x v="7"/>
    <x v="0"/>
    <x v="1"/>
    <n v="5"/>
    <n v="11"/>
    <n v="169"/>
  </r>
  <r>
    <n v="492998"/>
    <s v="Mobile"/>
    <x v="0"/>
    <s v="Delivered"/>
    <d v="2019-03-10T22:58:03"/>
    <d v="2019-03-14T22:58:03"/>
    <d v="2019-03-13T22:58:03"/>
    <n v="59"/>
    <n v="100"/>
    <x v="0"/>
    <x v="0"/>
    <x v="0"/>
    <x v="1"/>
    <n v="1"/>
    <n v="4"/>
    <n v="159"/>
  </r>
  <r>
    <n v="377661"/>
    <s v="PC"/>
    <x v="0"/>
    <s v="Delivered"/>
    <d v="2019-03-10T23:02:40"/>
    <d v="2019-03-16T23:02:40"/>
    <d v="2019-03-13T23:02:40"/>
    <n v="45"/>
    <n v="108"/>
    <x v="1"/>
    <x v="1"/>
    <x v="0"/>
    <x v="0"/>
    <n v="3"/>
    <n v="6"/>
    <n v="153"/>
  </r>
  <r>
    <n v="786583"/>
    <s v="Tablet"/>
    <x v="0"/>
    <s v="Delivered"/>
    <d v="2019-03-10T23:04:08"/>
    <d v="2019-03-15T23:04:08"/>
    <d v="2019-03-17T23:04:08"/>
    <n v="38"/>
    <n v="129"/>
    <x v="0"/>
    <x v="0"/>
    <x v="0"/>
    <x v="0"/>
    <n v="-2"/>
    <n v="5"/>
    <n v="167"/>
  </r>
  <r>
    <n v="132017"/>
    <s v="Laptop"/>
    <x v="1"/>
    <s v="Delivered"/>
    <d v="2019-03-10T23:05:57"/>
    <d v="2019-03-11T23:05:57"/>
    <d v="2019-03-15T23:05:57"/>
    <n v="0"/>
    <n v="100"/>
    <x v="0"/>
    <x v="3"/>
    <x v="1"/>
    <x v="1"/>
    <n v="-4"/>
    <n v="1"/>
    <n v="100"/>
  </r>
  <r>
    <n v="208829"/>
    <s v="PC"/>
    <x v="0"/>
    <s v="Delivered"/>
    <d v="2019-03-10T23:10:14"/>
    <d v="2019-03-16T23:10:14"/>
    <d v="2019-03-15T23:10:14"/>
    <n v="39"/>
    <n v="124"/>
    <x v="4"/>
    <x v="5"/>
    <x v="0"/>
    <x v="0"/>
    <n v="1"/>
    <n v="6"/>
    <n v="163"/>
  </r>
  <r>
    <n v="803682"/>
    <s v="Tablet"/>
    <x v="1"/>
    <s v="Delivered"/>
    <d v="2019-03-10T23:11:48"/>
    <d v="2019-03-13T23:11:48"/>
    <d v="2019-03-15T23:11:48"/>
    <n v="0"/>
    <n v="108"/>
    <x v="0"/>
    <x v="3"/>
    <x v="1"/>
    <x v="1"/>
    <n v="-2"/>
    <n v="3"/>
    <n v="108"/>
  </r>
  <r>
    <n v="98995"/>
    <s v="Laptop"/>
    <x v="1"/>
    <s v="Delivered"/>
    <d v="2019-03-10T23:13:38"/>
    <d v="2019-03-13T23:13:38"/>
    <d v="2019-03-15T23:13:38"/>
    <n v="0"/>
    <n v="121"/>
    <x v="0"/>
    <x v="3"/>
    <x v="1"/>
    <x v="0"/>
    <n v="-2"/>
    <n v="3"/>
    <n v="121"/>
  </r>
  <r>
    <n v="202890"/>
    <s v="Tablet"/>
    <x v="0"/>
    <s v="Delivered"/>
    <d v="2019-03-10T23:17:03"/>
    <d v="2019-03-13T23:17:03"/>
    <d v="2019-03-15T23:17:03"/>
    <n v="0"/>
    <n v="121"/>
    <x v="3"/>
    <x v="9"/>
    <x v="1"/>
    <x v="0"/>
    <n v="-2"/>
    <n v="3"/>
    <n v="121"/>
  </r>
  <r>
    <n v="433466"/>
    <s v="Gaming Console"/>
    <x v="1"/>
    <s v="Delivered"/>
    <d v="2019-03-10T23:25:42"/>
    <d v="2019-03-12T23:25:42"/>
    <d v="2019-03-15T23:25:42"/>
    <n v="29"/>
    <n v="115"/>
    <x v="2"/>
    <x v="2"/>
    <x v="0"/>
    <x v="0"/>
    <n v="-3"/>
    <n v="2"/>
    <n v="144"/>
  </r>
  <r>
    <n v="747406"/>
    <s v="TV - 32 in"/>
    <x v="1"/>
    <s v="Delivered"/>
    <d v="2019-03-10T23:27:37"/>
    <d v="2019-03-15T23:27:37"/>
    <d v="2019-03-15T23:27:37"/>
    <n v="0"/>
    <n v="129"/>
    <x v="0"/>
    <x v="3"/>
    <x v="1"/>
    <x v="0"/>
    <n v="0"/>
    <n v="5"/>
    <n v="129"/>
  </r>
  <r>
    <n v="981925"/>
    <s v="Laptop"/>
    <x v="1"/>
    <s v="Delivered"/>
    <d v="2019-03-10T23:29:49"/>
    <d v="2019-03-17T23:29:49"/>
    <d v="2019-03-17T23:29:49"/>
    <n v="72"/>
    <n v="105"/>
    <x v="4"/>
    <x v="7"/>
    <x v="0"/>
    <x v="1"/>
    <n v="0"/>
    <n v="7"/>
    <n v="177"/>
  </r>
  <r>
    <n v="791512"/>
    <s v="TV - 32 in"/>
    <x v="1"/>
    <s v="Delivered"/>
    <d v="2019-03-10T23:44:48"/>
    <d v="2019-03-15T23:44:48"/>
    <d v="2019-03-13T23:44:48"/>
    <n v="0"/>
    <n v="125"/>
    <x v="0"/>
    <x v="3"/>
    <x v="1"/>
    <x v="1"/>
    <n v="2"/>
    <n v="5"/>
    <n v="125"/>
  </r>
  <r>
    <n v="467265"/>
    <s v="PC"/>
    <x v="1"/>
    <s v="Delivered"/>
    <d v="2019-03-10T23:46:58"/>
    <d v="2019-03-12T23:46:58"/>
    <d v="2019-03-13T23:46:58"/>
    <n v="79"/>
    <n v="107"/>
    <x v="3"/>
    <x v="4"/>
    <x v="0"/>
    <x v="1"/>
    <n v="-1"/>
    <n v="2"/>
    <n v="186"/>
  </r>
  <r>
    <n v="475639"/>
    <s v="TV - 50 in"/>
    <x v="0"/>
    <s v="Delivered"/>
    <d v="2019-03-10T23:58:28"/>
    <d v="2019-03-13T23:58:28"/>
    <d v="2019-03-14T23:58:28"/>
    <n v="76"/>
    <n v="101"/>
    <x v="0"/>
    <x v="0"/>
    <x v="0"/>
    <x v="1"/>
    <n v="-1"/>
    <n v="3"/>
    <n v="177"/>
  </r>
  <r>
    <n v="474599"/>
    <s v="TV - 50 in"/>
    <x v="1"/>
    <s v="Delivered"/>
    <d v="2019-03-11T00:01:30"/>
    <d v="2019-03-14T00:01:30"/>
    <d v="2019-03-14T00:01:30"/>
    <n v="36"/>
    <n v="110"/>
    <x v="2"/>
    <x v="2"/>
    <x v="0"/>
    <x v="0"/>
    <n v="0"/>
    <n v="3"/>
    <n v="146"/>
  </r>
  <r>
    <n v="178089"/>
    <s v="Mobile"/>
    <x v="0"/>
    <s v="Delivered"/>
    <d v="2019-03-11T00:09:38"/>
    <d v="2019-03-18T00:09:38"/>
    <d v="2019-03-17T00:09:38"/>
    <n v="44"/>
    <n v="108"/>
    <x v="1"/>
    <x v="1"/>
    <x v="0"/>
    <x v="0"/>
    <n v="1"/>
    <n v="7"/>
    <n v="152"/>
  </r>
  <r>
    <n v="900046"/>
    <s v="TV - 32 in"/>
    <x v="1"/>
    <s v="Delivered"/>
    <d v="2019-03-11T00:11:49"/>
    <d v="2019-03-21T00:11:49"/>
    <d v="2019-03-18T00:11:49"/>
    <n v="25"/>
    <n v="122"/>
    <x v="3"/>
    <x v="4"/>
    <x v="0"/>
    <x v="0"/>
    <n v="3"/>
    <n v="10"/>
    <n v="147"/>
  </r>
  <r>
    <n v="688935"/>
    <s v="Mobile"/>
    <x v="1"/>
    <s v="Delivered"/>
    <d v="2019-03-11T00:16:55"/>
    <d v="2019-03-12T00:16:55"/>
    <d v="2019-03-14T00:16:55"/>
    <n v="0"/>
    <n v="122"/>
    <x v="0"/>
    <x v="3"/>
    <x v="1"/>
    <x v="0"/>
    <n v="-2"/>
    <n v="1"/>
    <n v="122"/>
  </r>
  <r>
    <n v="493070"/>
    <s v="Laptop"/>
    <x v="1"/>
    <s v="Delivered"/>
    <d v="2019-03-11T00:36:42"/>
    <d v="2019-03-13T00:36:42"/>
    <d v="2019-03-14T00:36:42"/>
    <n v="28"/>
    <n v="128"/>
    <x v="4"/>
    <x v="7"/>
    <x v="0"/>
    <x v="0"/>
    <n v="-1"/>
    <n v="2"/>
    <n v="156"/>
  </r>
  <r>
    <n v="721513"/>
    <s v="Tablet"/>
    <x v="1"/>
    <s v="Delivered"/>
    <d v="2019-03-11T00:40:25"/>
    <d v="2019-03-15T00:40:25"/>
    <d v="2019-03-18T00:40:25"/>
    <n v="34"/>
    <n v="108"/>
    <x v="1"/>
    <x v="6"/>
    <x v="0"/>
    <x v="0"/>
    <n v="-3"/>
    <n v="4"/>
    <n v="142"/>
  </r>
  <r>
    <n v="639123"/>
    <s v="PC"/>
    <x v="0"/>
    <s v="Delivered"/>
    <d v="2019-03-11T00:42:40"/>
    <d v="2019-03-14T00:42:40"/>
    <d v="2019-03-15T00:42:40"/>
    <n v="43"/>
    <n v="108"/>
    <x v="2"/>
    <x v="8"/>
    <x v="0"/>
    <x v="0"/>
    <n v="-1"/>
    <n v="3"/>
    <n v="151"/>
  </r>
  <r>
    <n v="111931"/>
    <s v="Gaming Console"/>
    <x v="1"/>
    <s v="Delivered"/>
    <d v="2019-03-11T00:45:43"/>
    <d v="2019-03-14T00:45:43"/>
    <d v="2019-03-17T00:45:43"/>
    <n v="27"/>
    <n v="126"/>
    <x v="4"/>
    <x v="7"/>
    <x v="0"/>
    <x v="0"/>
    <n v="-3"/>
    <n v="3"/>
    <n v="153"/>
  </r>
  <r>
    <n v="74725"/>
    <s v="PC"/>
    <x v="0"/>
    <s v="Delivered"/>
    <d v="2019-03-11T00:50:58"/>
    <d v="2019-03-11T00:50:58"/>
    <d v="2019-03-17T00:50:58"/>
    <n v="0"/>
    <n v="108"/>
    <x v="3"/>
    <x v="9"/>
    <x v="1"/>
    <x v="1"/>
    <n v="-6"/>
    <n v="0"/>
    <n v="108"/>
  </r>
  <r>
    <n v="433678"/>
    <s v="Mobile"/>
    <x v="1"/>
    <s v="Delivered"/>
    <d v="2019-03-11T00:54:57"/>
    <d v="2019-03-15T00:54:57"/>
    <d v="2019-03-18T00:54:57"/>
    <n v="0"/>
    <n v="103"/>
    <x v="0"/>
    <x v="3"/>
    <x v="1"/>
    <x v="1"/>
    <n v="-3"/>
    <n v="4"/>
    <n v="103"/>
  </r>
  <r>
    <n v="875431"/>
    <s v="Tablet"/>
    <x v="1"/>
    <s v="Delivered"/>
    <d v="2019-03-11T00:59:15"/>
    <d v="2019-03-17T00:59:15"/>
    <d v="2019-03-17T00:59:15"/>
    <n v="46"/>
    <n v="124"/>
    <x v="3"/>
    <x v="4"/>
    <x v="0"/>
    <x v="0"/>
    <n v="0"/>
    <n v="6"/>
    <n v="170"/>
  </r>
  <r>
    <n v="906537"/>
    <s v="PC"/>
    <x v="1"/>
    <s v="Delivered"/>
    <d v="2019-03-11T01:01:38"/>
    <d v="2019-03-20T01:01:38"/>
    <d v="2019-03-18T01:01:38"/>
    <n v="48"/>
    <n v="126"/>
    <x v="3"/>
    <x v="4"/>
    <x v="0"/>
    <x v="0"/>
    <n v="2"/>
    <n v="9"/>
    <n v="174"/>
  </r>
  <r>
    <n v="274788"/>
    <s v="Mobile"/>
    <x v="1"/>
    <s v="Delivered"/>
    <d v="2019-03-11T01:04:55"/>
    <d v="2019-03-15T01:04:55"/>
    <d v="2019-03-16T01:04:55"/>
    <n v="86"/>
    <n v="101"/>
    <x v="3"/>
    <x v="4"/>
    <x v="0"/>
    <x v="1"/>
    <n v="-1"/>
    <n v="4"/>
    <n v="187"/>
  </r>
  <r>
    <n v="887516"/>
    <s v="Tablet"/>
    <x v="0"/>
    <s v="Delivered"/>
    <d v="2019-03-11T01:05:47"/>
    <d v="2019-03-13T01:05:47"/>
    <d v="2019-03-15T01:05:47"/>
    <n v="35"/>
    <n v="120"/>
    <x v="0"/>
    <x v="0"/>
    <x v="0"/>
    <x v="1"/>
    <n v="-2"/>
    <n v="2"/>
    <n v="155"/>
  </r>
  <r>
    <n v="775283"/>
    <s v="Mobile"/>
    <x v="1"/>
    <s v="Delivered"/>
    <d v="2019-03-11T01:12:08"/>
    <d v="2019-03-18T01:12:08"/>
    <d v="2019-03-15T01:12:08"/>
    <n v="49"/>
    <n v="108"/>
    <x v="2"/>
    <x v="2"/>
    <x v="0"/>
    <x v="0"/>
    <n v="3"/>
    <n v="7"/>
    <n v="157"/>
  </r>
  <r>
    <n v="262453"/>
    <s v="Mobile"/>
    <x v="1"/>
    <s v="Delivered"/>
    <d v="2019-03-11T01:12:09"/>
    <d v="2019-03-17T01:12:09"/>
    <d v="2019-03-14T01:12:09"/>
    <n v="40"/>
    <n v="106"/>
    <x v="1"/>
    <x v="6"/>
    <x v="0"/>
    <x v="0"/>
    <n v="3"/>
    <n v="6"/>
    <n v="146"/>
  </r>
  <r>
    <n v="817803"/>
    <s v="Mobile"/>
    <x v="0"/>
    <s v="Delivered"/>
    <d v="2019-03-11T01:14:28"/>
    <d v="2019-03-18T01:14:28"/>
    <d v="2019-03-18T01:14:28"/>
    <n v="61"/>
    <n v="88"/>
    <x v="2"/>
    <x v="8"/>
    <x v="0"/>
    <x v="1"/>
    <n v="0"/>
    <n v="7"/>
    <n v="149"/>
  </r>
  <r>
    <n v="634331"/>
    <s v="Gaming Console"/>
    <x v="0"/>
    <s v="Delivered"/>
    <d v="2019-03-11T01:18:05"/>
    <d v="2019-03-13T01:18:05"/>
    <d v="2019-03-14T01:18:05"/>
    <n v="27"/>
    <n v="123"/>
    <x v="4"/>
    <x v="5"/>
    <x v="0"/>
    <x v="0"/>
    <n v="-1"/>
    <n v="2"/>
    <n v="150"/>
  </r>
  <r>
    <n v="415498"/>
    <s v="Laptop"/>
    <x v="1"/>
    <s v="Delivered"/>
    <d v="2019-03-11T01:28:56"/>
    <d v="2019-03-15T01:28:56"/>
    <d v="2019-03-16T01:28:56"/>
    <n v="0"/>
    <n v="127"/>
    <x v="0"/>
    <x v="3"/>
    <x v="1"/>
    <x v="0"/>
    <n v="-1"/>
    <n v="4"/>
    <n v="127"/>
  </r>
  <r>
    <n v="935358"/>
    <s v="Mobile"/>
    <x v="1"/>
    <s v="Delivered"/>
    <d v="2019-03-11T01:32:05"/>
    <d v="2019-03-17T01:32:05"/>
    <d v="2019-03-17T01:32:05"/>
    <n v="36"/>
    <n v="114"/>
    <x v="1"/>
    <x v="6"/>
    <x v="0"/>
    <x v="0"/>
    <n v="0"/>
    <n v="6"/>
    <n v="150"/>
  </r>
  <r>
    <n v="698614"/>
    <s v="Mobile"/>
    <x v="0"/>
    <s v="Delivered"/>
    <d v="2019-03-11T01:41:21"/>
    <d v="2019-03-12T01:41:21"/>
    <d v="2019-03-15T01:41:21"/>
    <n v="0"/>
    <n v="121"/>
    <x v="3"/>
    <x v="9"/>
    <x v="1"/>
    <x v="0"/>
    <n v="-3"/>
    <n v="1"/>
    <n v="121"/>
  </r>
  <r>
    <n v="422115"/>
    <s v="Mobile"/>
    <x v="1"/>
    <s v="Delivered"/>
    <d v="2019-03-11T01:43:07"/>
    <d v="2019-03-15T01:43:07"/>
    <d v="2019-03-16T01:43:07"/>
    <n v="45"/>
    <n v="115"/>
    <x v="1"/>
    <x v="6"/>
    <x v="0"/>
    <x v="0"/>
    <n v="-1"/>
    <n v="4"/>
    <n v="160"/>
  </r>
  <r>
    <n v="870361"/>
    <s v="Mobile"/>
    <x v="0"/>
    <s v="Delivered"/>
    <d v="2019-03-11T01:44:39"/>
    <d v="2019-03-15T01:44:39"/>
    <d v="2019-03-17T01:44:39"/>
    <n v="25"/>
    <n v="125"/>
    <x v="0"/>
    <x v="0"/>
    <x v="0"/>
    <x v="0"/>
    <n v="-2"/>
    <n v="4"/>
    <n v="150"/>
  </r>
  <r>
    <n v="209360"/>
    <s v="PC"/>
    <x v="0"/>
    <s v="Delivered"/>
    <d v="2019-03-11T01:44:40"/>
    <d v="2019-03-16T01:44:40"/>
    <d v="2019-03-14T01:44:40"/>
    <n v="43"/>
    <n v="108"/>
    <x v="1"/>
    <x v="1"/>
    <x v="0"/>
    <x v="1"/>
    <n v="2"/>
    <n v="5"/>
    <n v="151"/>
  </r>
  <r>
    <n v="400020"/>
    <s v="TV - 32 in"/>
    <x v="1"/>
    <s v="Delivered"/>
    <d v="2019-03-11T01:53:16"/>
    <d v="2019-03-17T01:53:16"/>
    <d v="2019-03-17T01:53:16"/>
    <n v="76"/>
    <n v="94"/>
    <x v="1"/>
    <x v="6"/>
    <x v="0"/>
    <x v="1"/>
    <n v="0"/>
    <n v="6"/>
    <n v="170"/>
  </r>
  <r>
    <n v="649381"/>
    <s v="Mobile"/>
    <x v="0"/>
    <s v="Delivered"/>
    <d v="2019-03-11T01:54:29"/>
    <d v="2019-03-14T01:54:29"/>
    <d v="2019-03-14T01:54:29"/>
    <n v="28"/>
    <n v="124"/>
    <x v="4"/>
    <x v="5"/>
    <x v="0"/>
    <x v="0"/>
    <n v="0"/>
    <n v="3"/>
    <n v="152"/>
  </r>
  <r>
    <n v="736675"/>
    <s v="TV - 50 in"/>
    <x v="1"/>
    <s v="Delivered"/>
    <d v="2019-03-11T01:54:48"/>
    <d v="2019-03-13T01:54:48"/>
    <d v="2019-03-16T01:54:48"/>
    <n v="77"/>
    <n v="109"/>
    <x v="3"/>
    <x v="4"/>
    <x v="0"/>
    <x v="1"/>
    <n v="-3"/>
    <n v="2"/>
    <n v="186"/>
  </r>
  <r>
    <n v="335513"/>
    <s v="Mobile"/>
    <x v="1"/>
    <s v="Delivered"/>
    <d v="2019-03-11T01:57:38"/>
    <d v="2019-03-21T01:57:38"/>
    <d v="2019-03-14T01:57:38"/>
    <n v="67"/>
    <n v="109"/>
    <x v="4"/>
    <x v="7"/>
    <x v="0"/>
    <x v="1"/>
    <n v="7"/>
    <n v="10"/>
    <n v="176"/>
  </r>
  <r>
    <n v="791682"/>
    <s v="Laptop"/>
    <x v="1"/>
    <s v="Delivered"/>
    <d v="2019-03-11T01:58:20"/>
    <d v="2019-03-16T01:58:20"/>
    <d v="2019-03-18T01:58:20"/>
    <n v="48"/>
    <n v="110"/>
    <x v="1"/>
    <x v="6"/>
    <x v="0"/>
    <x v="0"/>
    <n v="-2"/>
    <n v="5"/>
    <n v="158"/>
  </r>
  <r>
    <n v="313163"/>
    <s v="Mobile"/>
    <x v="0"/>
    <s v="Delivered"/>
    <d v="2019-03-11T02:01:55"/>
    <d v="2019-03-12T02:01:55"/>
    <d v="2019-03-15T02:01:55"/>
    <n v="0"/>
    <n v="121"/>
    <x v="3"/>
    <x v="9"/>
    <x v="1"/>
    <x v="0"/>
    <n v="-3"/>
    <n v="1"/>
    <n v="121"/>
  </r>
  <r>
    <n v="637652"/>
    <s v="PC"/>
    <x v="0"/>
    <s v="Delivered"/>
    <d v="2019-03-11T02:05:18"/>
    <d v="2019-03-19T02:05:18"/>
    <d v="2019-03-15T02:05:18"/>
    <n v="65"/>
    <n v="102"/>
    <x v="4"/>
    <x v="5"/>
    <x v="0"/>
    <x v="1"/>
    <n v="4"/>
    <n v="8"/>
    <n v="167"/>
  </r>
  <r>
    <n v="196863"/>
    <s v="TV - 40 in"/>
    <x v="1"/>
    <s v="Delivered"/>
    <d v="2019-03-11T02:09:13"/>
    <d v="2019-03-15T02:09:13"/>
    <d v="2019-03-14T02:09:13"/>
    <n v="43"/>
    <n v="120"/>
    <x v="3"/>
    <x v="4"/>
    <x v="0"/>
    <x v="0"/>
    <n v="1"/>
    <n v="4"/>
    <n v="163"/>
  </r>
  <r>
    <n v="597746"/>
    <s v="Gaming Console"/>
    <x v="0"/>
    <s v="Delivered"/>
    <d v="2019-03-11T02:11:09"/>
    <d v="2019-03-18T02:11:09"/>
    <d v="2019-03-18T02:11:09"/>
    <n v="40"/>
    <n v="114"/>
    <x v="1"/>
    <x v="1"/>
    <x v="0"/>
    <x v="0"/>
    <n v="0"/>
    <n v="7"/>
    <n v="154"/>
  </r>
  <r>
    <n v="608425"/>
    <s v="Mobile"/>
    <x v="0"/>
    <s v="Delivered"/>
    <d v="2019-03-11T02:17:13"/>
    <d v="2019-03-18T02:17:13"/>
    <d v="2019-03-18T02:17:13"/>
    <n v="39"/>
    <n v="108"/>
    <x v="1"/>
    <x v="1"/>
    <x v="0"/>
    <x v="0"/>
    <n v="0"/>
    <n v="7"/>
    <n v="147"/>
  </r>
  <r>
    <n v="290191"/>
    <s v="Mobile"/>
    <x v="1"/>
    <s v="Delivered"/>
    <d v="2019-03-11T02:26:57"/>
    <d v="2019-03-16T02:26:57"/>
    <d v="2019-03-14T02:26:57"/>
    <n v="84"/>
    <n v="107"/>
    <x v="3"/>
    <x v="4"/>
    <x v="0"/>
    <x v="1"/>
    <n v="2"/>
    <n v="5"/>
    <n v="191"/>
  </r>
  <r>
    <n v="914027"/>
    <s v="Gaming Console"/>
    <x v="0"/>
    <s v="Delivered"/>
    <d v="2019-03-11T02:36:00"/>
    <d v="2019-03-12T02:36:00"/>
    <d v="2019-03-17T02:36:00"/>
    <n v="0"/>
    <n v="122"/>
    <x v="3"/>
    <x v="9"/>
    <x v="1"/>
    <x v="0"/>
    <n v="-5"/>
    <n v="1"/>
    <n v="122"/>
  </r>
  <r>
    <n v="624313"/>
    <s v="Gaming Console"/>
    <x v="0"/>
    <s v="Delivered"/>
    <d v="2019-03-11T02:36:07"/>
    <d v="2019-03-18T02:36:07"/>
    <d v="2019-03-17T02:36:07"/>
    <n v="30"/>
    <n v="115"/>
    <x v="2"/>
    <x v="8"/>
    <x v="0"/>
    <x v="0"/>
    <n v="1"/>
    <n v="7"/>
    <n v="145"/>
  </r>
  <r>
    <n v="138134"/>
    <s v="Mobile"/>
    <x v="0"/>
    <s v="Delivered"/>
    <d v="2019-03-11T02:44:35"/>
    <d v="2019-03-17T02:44:35"/>
    <d v="2019-03-15T02:44:35"/>
    <n v="0"/>
    <n v="124"/>
    <x v="3"/>
    <x v="9"/>
    <x v="1"/>
    <x v="0"/>
    <n v="2"/>
    <n v="6"/>
    <n v="124"/>
  </r>
  <r>
    <n v="737819"/>
    <s v="Mobile"/>
    <x v="0"/>
    <s v="Delivered"/>
    <d v="2019-03-11T02:48:22"/>
    <d v="2019-03-17T02:48:22"/>
    <d v="2019-03-18T02:48:22"/>
    <n v="84"/>
    <n v="85"/>
    <x v="2"/>
    <x v="8"/>
    <x v="0"/>
    <x v="1"/>
    <n v="-1"/>
    <n v="6"/>
    <n v="169"/>
  </r>
  <r>
    <n v="999468"/>
    <s v="Mobile"/>
    <x v="1"/>
    <s v="Delivered"/>
    <d v="2019-03-11T02:50:27"/>
    <d v="2019-03-22T02:50:27"/>
    <d v="2019-03-16T02:50:27"/>
    <n v="45"/>
    <n v="124"/>
    <x v="4"/>
    <x v="7"/>
    <x v="0"/>
    <x v="1"/>
    <n v="6"/>
    <n v="11"/>
    <n v="169"/>
  </r>
  <r>
    <n v="723584"/>
    <s v="TV - 32 in"/>
    <x v="1"/>
    <s v="Delivered"/>
    <d v="2019-03-11T03:00:58"/>
    <d v="2019-03-15T03:00:58"/>
    <d v="2019-03-14T03:00:58"/>
    <n v="46"/>
    <n v="108"/>
    <x v="1"/>
    <x v="6"/>
    <x v="0"/>
    <x v="1"/>
    <n v="1"/>
    <n v="4"/>
    <n v="154"/>
  </r>
  <r>
    <n v="841545"/>
    <s v="Gaming Console"/>
    <x v="1"/>
    <s v="Delivered"/>
    <d v="2019-03-11T03:01:38"/>
    <d v="2019-03-22T03:01:38"/>
    <d v="2019-03-15T03:01:38"/>
    <n v="75"/>
    <n v="102"/>
    <x v="4"/>
    <x v="7"/>
    <x v="0"/>
    <x v="1"/>
    <n v="7"/>
    <n v="11"/>
    <n v="177"/>
  </r>
  <r>
    <n v="943595"/>
    <s v="PC"/>
    <x v="1"/>
    <s v="Delivered"/>
    <d v="2019-03-11T03:02:40"/>
    <d v="2019-03-17T03:02:40"/>
    <d v="2019-03-17T03:02:40"/>
    <n v="48"/>
    <n v="124"/>
    <x v="4"/>
    <x v="7"/>
    <x v="0"/>
    <x v="0"/>
    <n v="0"/>
    <n v="6"/>
    <n v="172"/>
  </r>
  <r>
    <n v="748819"/>
    <s v="Mobile"/>
    <x v="1"/>
    <s v="Delivered"/>
    <d v="2019-03-11T03:03:13"/>
    <d v="2019-03-16T03:03:13"/>
    <d v="2019-03-15T03:03:13"/>
    <n v="0"/>
    <n v="110"/>
    <x v="0"/>
    <x v="3"/>
    <x v="1"/>
    <x v="1"/>
    <n v="1"/>
    <n v="5"/>
    <n v="110"/>
  </r>
  <r>
    <n v="862849"/>
    <s v="Mobile"/>
    <x v="1"/>
    <s v="Delivered"/>
    <d v="2019-03-11T03:04:08"/>
    <d v="2019-03-17T03:04:08"/>
    <d v="2019-03-18T03:04:08"/>
    <n v="33"/>
    <n v="130"/>
    <x v="3"/>
    <x v="4"/>
    <x v="0"/>
    <x v="0"/>
    <n v="-1"/>
    <n v="6"/>
    <n v="163"/>
  </r>
  <r>
    <n v="645591"/>
    <s v="Gaming Console"/>
    <x v="0"/>
    <s v="Delivered"/>
    <d v="2019-03-11T03:11:34"/>
    <d v="2019-03-14T03:11:34"/>
    <d v="2019-03-17T03:11:34"/>
    <n v="0"/>
    <n v="125"/>
    <x v="3"/>
    <x v="9"/>
    <x v="1"/>
    <x v="0"/>
    <n v="-3"/>
    <n v="3"/>
    <n v="125"/>
  </r>
  <r>
    <n v="362097"/>
    <s v="Laptop"/>
    <x v="0"/>
    <s v="Delivered"/>
    <d v="2019-03-11T03:15:33"/>
    <d v="2019-03-16T03:15:33"/>
    <d v="2019-03-14T03:15:33"/>
    <n v="0"/>
    <n v="127"/>
    <x v="3"/>
    <x v="9"/>
    <x v="1"/>
    <x v="0"/>
    <n v="2"/>
    <n v="5"/>
    <n v="127"/>
  </r>
  <r>
    <n v="82372"/>
    <s v="PC"/>
    <x v="0"/>
    <s v="Delivered"/>
    <d v="2019-03-11T03:16:14"/>
    <d v="2019-03-17T03:16:14"/>
    <d v="2019-03-14T03:16:14"/>
    <n v="32"/>
    <n v="108"/>
    <x v="1"/>
    <x v="1"/>
    <x v="0"/>
    <x v="1"/>
    <n v="3"/>
    <n v="6"/>
    <n v="140"/>
  </r>
  <r>
    <n v="38289"/>
    <s v="Mobile"/>
    <x v="1"/>
    <s v="Delivered"/>
    <d v="2019-03-11T03:18:41"/>
    <d v="2019-03-18T03:18:41"/>
    <d v="2019-03-17T03:18:41"/>
    <n v="81"/>
    <n v="94"/>
    <x v="2"/>
    <x v="2"/>
    <x v="0"/>
    <x v="1"/>
    <n v="1"/>
    <n v="7"/>
    <n v="175"/>
  </r>
  <r>
    <n v="375260"/>
    <s v="Tablet"/>
    <x v="1"/>
    <s v="Delivered"/>
    <d v="2019-03-11T03:18:55"/>
    <d v="2019-03-19T03:18:55"/>
    <d v="2019-03-17T03:18:55"/>
    <n v="26"/>
    <n v="124"/>
    <x v="4"/>
    <x v="7"/>
    <x v="0"/>
    <x v="1"/>
    <n v="2"/>
    <n v="8"/>
    <n v="150"/>
  </r>
  <r>
    <n v="566038"/>
    <s v="TV - 32 in"/>
    <x v="1"/>
    <s v="Delivered"/>
    <d v="2019-03-11T03:21:27"/>
    <d v="2019-03-18T03:21:27"/>
    <d v="2019-03-18T03:21:27"/>
    <n v="39"/>
    <n v="128"/>
    <x v="3"/>
    <x v="4"/>
    <x v="0"/>
    <x v="0"/>
    <n v="0"/>
    <n v="7"/>
    <n v="167"/>
  </r>
  <r>
    <n v="279435"/>
    <s v="Laptop"/>
    <x v="1"/>
    <s v="Delivered"/>
    <d v="2019-03-11T03:24:03"/>
    <d v="2019-03-13T03:24:03"/>
    <d v="2019-03-17T03:24:03"/>
    <n v="78"/>
    <n v="89"/>
    <x v="1"/>
    <x v="6"/>
    <x v="0"/>
    <x v="1"/>
    <n v="-4"/>
    <n v="2"/>
    <n v="167"/>
  </r>
  <r>
    <n v="837263"/>
    <s v="Gaming Console"/>
    <x v="1"/>
    <s v="Delivered"/>
    <d v="2019-03-11T03:25:14"/>
    <d v="2019-03-18T03:25:14"/>
    <d v="2019-03-16T03:25:14"/>
    <n v="29"/>
    <n v="111"/>
    <x v="1"/>
    <x v="6"/>
    <x v="0"/>
    <x v="0"/>
    <n v="2"/>
    <n v="7"/>
    <n v="140"/>
  </r>
  <r>
    <n v="336209"/>
    <s v="Laptop"/>
    <x v="0"/>
    <s v="Delivered"/>
    <d v="2019-03-11T03:47:23"/>
    <d v="2019-03-16T03:47:23"/>
    <d v="2019-03-16T03:47:23"/>
    <n v="79"/>
    <n v="108"/>
    <x v="4"/>
    <x v="5"/>
    <x v="0"/>
    <x v="1"/>
    <n v="0"/>
    <n v="5"/>
    <n v="187"/>
  </r>
  <r>
    <n v="519100"/>
    <s v="Gaming Console"/>
    <x v="0"/>
    <s v="Delivered"/>
    <d v="2019-03-11T03:59:17"/>
    <d v="2019-03-14T03:59:17"/>
    <d v="2019-03-17T03:59:17"/>
    <n v="32"/>
    <n v="122"/>
    <x v="0"/>
    <x v="0"/>
    <x v="0"/>
    <x v="1"/>
    <n v="-3"/>
    <n v="3"/>
    <n v="154"/>
  </r>
  <r>
    <n v="661987"/>
    <s v="Mobile"/>
    <x v="1"/>
    <s v="Delivered"/>
    <d v="2019-03-11T04:02:20"/>
    <d v="2019-03-14T04:02:20"/>
    <d v="2019-03-18T04:02:20"/>
    <n v="29"/>
    <n v="106"/>
    <x v="1"/>
    <x v="6"/>
    <x v="0"/>
    <x v="0"/>
    <n v="-4"/>
    <n v="3"/>
    <n v="135"/>
  </r>
  <r>
    <n v="196391"/>
    <s v="Tablet"/>
    <x v="0"/>
    <s v="Delivered"/>
    <d v="2019-03-11T04:03:38"/>
    <d v="2019-03-12T04:03:38"/>
    <d v="2019-03-17T04:03:38"/>
    <n v="0"/>
    <n v="125"/>
    <x v="3"/>
    <x v="9"/>
    <x v="1"/>
    <x v="0"/>
    <n v="-5"/>
    <n v="1"/>
    <n v="125"/>
  </r>
  <r>
    <n v="117507"/>
    <s v="Mobile"/>
    <x v="1"/>
    <s v="Delivered"/>
    <d v="2019-03-11T04:04:28"/>
    <d v="2019-03-18T04:04:28"/>
    <d v="2019-03-15T04:04:28"/>
    <n v="73"/>
    <n v="108"/>
    <x v="4"/>
    <x v="7"/>
    <x v="0"/>
    <x v="1"/>
    <n v="3"/>
    <n v="7"/>
    <n v="181"/>
  </r>
  <r>
    <n v="200296"/>
    <s v="Mobile"/>
    <x v="0"/>
    <s v="Delivered"/>
    <d v="2019-03-11T04:06:41"/>
    <d v="2019-03-15T04:06:41"/>
    <d v="2019-03-14T04:06:41"/>
    <n v="33"/>
    <n v="111"/>
    <x v="1"/>
    <x v="1"/>
    <x v="0"/>
    <x v="1"/>
    <n v="1"/>
    <n v="4"/>
    <n v="144"/>
  </r>
  <r>
    <n v="742532"/>
    <s v="Gaming Console"/>
    <x v="1"/>
    <s v="Delivered"/>
    <d v="2019-03-11T04:08:30"/>
    <d v="2019-03-21T04:08:30"/>
    <d v="2019-03-16T04:08:30"/>
    <n v="35"/>
    <n v="124"/>
    <x v="4"/>
    <x v="7"/>
    <x v="0"/>
    <x v="1"/>
    <n v="5"/>
    <n v="10"/>
    <n v="159"/>
  </r>
  <r>
    <n v="787177"/>
    <s v="Laptop"/>
    <x v="1"/>
    <s v="Delivered"/>
    <d v="2019-03-11T04:10:06"/>
    <d v="2019-03-18T04:10:06"/>
    <d v="2019-03-14T04:10:06"/>
    <n v="0"/>
    <n v="120"/>
    <x v="0"/>
    <x v="3"/>
    <x v="1"/>
    <x v="0"/>
    <n v="4"/>
    <n v="7"/>
    <n v="120"/>
  </r>
  <r>
    <n v="565529"/>
    <s v="Laptop"/>
    <x v="1"/>
    <s v="Delivered"/>
    <d v="2019-03-11T04:28:43"/>
    <d v="2019-03-15T04:28:43"/>
    <d v="2019-03-18T04:28:43"/>
    <n v="0"/>
    <n v="124"/>
    <x v="0"/>
    <x v="3"/>
    <x v="1"/>
    <x v="0"/>
    <n v="-3"/>
    <n v="4"/>
    <n v="124"/>
  </r>
  <r>
    <n v="338732"/>
    <s v="Mobile"/>
    <x v="0"/>
    <s v="Delivered"/>
    <d v="2019-03-11T04:30:33"/>
    <d v="2019-03-20T04:30:33"/>
    <d v="2019-03-16T04:30:33"/>
    <n v="33"/>
    <n v="115"/>
    <x v="2"/>
    <x v="8"/>
    <x v="0"/>
    <x v="1"/>
    <n v="4"/>
    <n v="9"/>
    <n v="148"/>
  </r>
  <r>
    <n v="893588"/>
    <s v="Laptop"/>
    <x v="0"/>
    <s v="Delivered"/>
    <d v="2019-03-11T04:33:21"/>
    <d v="2019-03-13T04:33:21"/>
    <d v="2019-03-16T04:33:21"/>
    <n v="35"/>
    <n v="112"/>
    <x v="1"/>
    <x v="1"/>
    <x v="0"/>
    <x v="1"/>
    <n v="-3"/>
    <n v="2"/>
    <n v="147"/>
  </r>
  <r>
    <n v="897791"/>
    <s v="Mobile"/>
    <x v="1"/>
    <s v="Delivered"/>
    <d v="2019-03-11T04:40:49"/>
    <d v="2019-03-17T04:40:49"/>
    <d v="2019-03-15T04:40:49"/>
    <n v="35"/>
    <n v="129"/>
    <x v="3"/>
    <x v="4"/>
    <x v="0"/>
    <x v="0"/>
    <n v="2"/>
    <n v="6"/>
    <n v="164"/>
  </r>
  <r>
    <n v="292187"/>
    <s v="PC"/>
    <x v="0"/>
    <s v="Delivered"/>
    <d v="2019-03-11T04:41:19"/>
    <d v="2019-03-15T04:41:19"/>
    <d v="2019-03-14T04:41:19"/>
    <n v="0"/>
    <n v="123"/>
    <x v="3"/>
    <x v="9"/>
    <x v="1"/>
    <x v="0"/>
    <n v="1"/>
    <n v="4"/>
    <n v="123"/>
  </r>
  <r>
    <n v="392839"/>
    <s v="Gaming Console"/>
    <x v="0"/>
    <s v="Delivered"/>
    <d v="2019-03-11T04:50:00"/>
    <d v="2019-03-17T04:50:00"/>
    <d v="2019-03-18T04:50:00"/>
    <n v="62"/>
    <n v="85"/>
    <x v="1"/>
    <x v="1"/>
    <x v="0"/>
    <x v="1"/>
    <n v="-1"/>
    <n v="6"/>
    <n v="147"/>
  </r>
  <r>
    <n v="1415"/>
    <s v="Mobile"/>
    <x v="1"/>
    <s v="Delivered"/>
    <d v="2019-03-11T04:51:04"/>
    <d v="2019-03-18T04:51:04"/>
    <d v="2019-03-18T04:51:04"/>
    <n v="65"/>
    <n v="86"/>
    <x v="2"/>
    <x v="2"/>
    <x v="0"/>
    <x v="1"/>
    <n v="0"/>
    <n v="7"/>
    <n v="151"/>
  </r>
  <r>
    <n v="522881"/>
    <s v="Mobile"/>
    <x v="0"/>
    <s v="Delivered"/>
    <d v="2019-03-11T04:51:41"/>
    <d v="2019-03-13T04:51:41"/>
    <d v="2019-03-18T04:51:41"/>
    <n v="69"/>
    <n v="108"/>
    <x v="0"/>
    <x v="0"/>
    <x v="0"/>
    <x v="1"/>
    <n v="-5"/>
    <n v="2"/>
    <n v="177"/>
  </r>
  <r>
    <n v="431920"/>
    <s v="TV - 32 in"/>
    <x v="0"/>
    <s v="Delivered"/>
    <d v="2019-03-11T04:56:43"/>
    <d v="2019-03-18T04:56:43"/>
    <d v="2019-03-17T04:56:43"/>
    <n v="28"/>
    <n v="110"/>
    <x v="2"/>
    <x v="8"/>
    <x v="0"/>
    <x v="1"/>
    <n v="1"/>
    <n v="7"/>
    <n v="138"/>
  </r>
  <r>
    <n v="921811"/>
    <s v="PC"/>
    <x v="0"/>
    <s v="Delivered"/>
    <d v="2019-03-11T04:59:09"/>
    <d v="2019-03-15T04:59:09"/>
    <d v="2019-03-16T04:59:09"/>
    <n v="34"/>
    <n v="121"/>
    <x v="0"/>
    <x v="0"/>
    <x v="0"/>
    <x v="0"/>
    <n v="-1"/>
    <n v="4"/>
    <n v="155"/>
  </r>
  <r>
    <n v="845182"/>
    <s v="PC"/>
    <x v="0"/>
    <s v="Delivered"/>
    <d v="2019-03-11T05:01:01"/>
    <d v="2019-03-17T05:01:01"/>
    <d v="2019-03-18T05:01:01"/>
    <n v="37"/>
    <n v="128"/>
    <x v="0"/>
    <x v="0"/>
    <x v="0"/>
    <x v="0"/>
    <n v="-1"/>
    <n v="6"/>
    <n v="165"/>
  </r>
  <r>
    <n v="979991"/>
    <s v="Laptop"/>
    <x v="1"/>
    <s v="Delivered"/>
    <d v="2019-03-11T05:13:07"/>
    <d v="2019-03-12T05:13:07"/>
    <d v="2019-03-16T05:13:07"/>
    <n v="0"/>
    <n v="128"/>
    <x v="0"/>
    <x v="3"/>
    <x v="1"/>
    <x v="0"/>
    <n v="-4"/>
    <n v="1"/>
    <n v="128"/>
  </r>
  <r>
    <n v="889959"/>
    <s v="Tablet"/>
    <x v="0"/>
    <s v="Delivered"/>
    <d v="2019-03-11T05:13:42"/>
    <d v="2019-03-11T05:13:42"/>
    <d v="2019-03-18T05:13:42"/>
    <n v="0"/>
    <n v="126"/>
    <x v="3"/>
    <x v="9"/>
    <x v="1"/>
    <x v="0"/>
    <n v="-7"/>
    <n v="0"/>
    <n v="126"/>
  </r>
  <r>
    <n v="322466"/>
    <s v="Mobile"/>
    <x v="0"/>
    <s v="Delivered"/>
    <d v="2019-03-11T05:14:20"/>
    <d v="2019-03-19T05:14:20"/>
    <d v="2019-03-17T05:14:20"/>
    <n v="37"/>
    <n v="126"/>
    <x v="0"/>
    <x v="0"/>
    <x v="0"/>
    <x v="0"/>
    <n v="2"/>
    <n v="8"/>
    <n v="163"/>
  </r>
  <r>
    <n v="164696"/>
    <s v="Laptop"/>
    <x v="1"/>
    <s v="Delivered"/>
    <d v="2019-03-11T05:14:37"/>
    <d v="2019-03-13T05:14:37"/>
    <d v="2019-03-18T05:14:37"/>
    <n v="73"/>
    <n v="108"/>
    <x v="3"/>
    <x v="4"/>
    <x v="0"/>
    <x v="1"/>
    <n v="-5"/>
    <n v="2"/>
    <n v="181"/>
  </r>
  <r>
    <n v="637921"/>
    <s v="TV - 50 in"/>
    <x v="1"/>
    <s v="Delivered"/>
    <d v="2019-03-11T05:20:53"/>
    <d v="2019-03-16T05:20:53"/>
    <d v="2019-03-18T05:20:53"/>
    <n v="0"/>
    <n v="130"/>
    <x v="0"/>
    <x v="3"/>
    <x v="1"/>
    <x v="0"/>
    <n v="-2"/>
    <n v="5"/>
    <n v="130"/>
  </r>
  <r>
    <n v="988387"/>
    <s v="PC"/>
    <x v="1"/>
    <s v="Delivered"/>
    <d v="2019-03-11T05:26:59"/>
    <d v="2019-03-15T05:26:59"/>
    <d v="2019-03-14T05:26:59"/>
    <n v="47"/>
    <n v="120"/>
    <x v="3"/>
    <x v="4"/>
    <x v="0"/>
    <x v="0"/>
    <n v="1"/>
    <n v="4"/>
    <n v="167"/>
  </r>
  <r>
    <n v="190791"/>
    <s v="PC"/>
    <x v="1"/>
    <s v="Delivered"/>
    <d v="2019-03-11T05:27:32"/>
    <d v="2019-03-17T05:27:32"/>
    <d v="2019-03-15T05:27:32"/>
    <n v="70"/>
    <n v="92"/>
    <x v="2"/>
    <x v="2"/>
    <x v="0"/>
    <x v="1"/>
    <n v="2"/>
    <n v="6"/>
    <n v="162"/>
  </r>
  <r>
    <n v="949503"/>
    <s v="Mobile"/>
    <x v="0"/>
    <s v="Delivered"/>
    <d v="2019-03-11T05:29:11"/>
    <d v="2019-03-17T05:29:11"/>
    <d v="2019-03-18T05:29:11"/>
    <n v="30"/>
    <n v="115"/>
    <x v="2"/>
    <x v="8"/>
    <x v="0"/>
    <x v="0"/>
    <n v="-1"/>
    <n v="6"/>
    <n v="145"/>
  </r>
  <r>
    <n v="104628"/>
    <s v="TV - 32 in"/>
    <x v="0"/>
    <s v="Delivered"/>
    <d v="2019-03-11T05:35:08"/>
    <d v="2019-03-11T05:35:08"/>
    <d v="2019-03-16T05:35:08"/>
    <n v="0"/>
    <n v="109"/>
    <x v="3"/>
    <x v="9"/>
    <x v="1"/>
    <x v="1"/>
    <n v="-5"/>
    <n v="0"/>
    <n v="109"/>
  </r>
  <r>
    <n v="307843"/>
    <s v="Mobile"/>
    <x v="1"/>
    <s v="Delivered"/>
    <d v="2019-03-11T05:35:25"/>
    <d v="2019-03-16T05:35:25"/>
    <d v="2019-03-17T05:35:25"/>
    <n v="36"/>
    <n v="111"/>
    <x v="1"/>
    <x v="6"/>
    <x v="0"/>
    <x v="0"/>
    <n v="-1"/>
    <n v="5"/>
    <n v="147"/>
  </r>
  <r>
    <n v="427825"/>
    <s v="Mobile"/>
    <x v="1"/>
    <s v="Delivered"/>
    <d v="2019-03-11T05:37:41"/>
    <d v="2019-03-17T05:37:41"/>
    <d v="2019-03-15T05:37:41"/>
    <n v="48"/>
    <n v="121"/>
    <x v="4"/>
    <x v="7"/>
    <x v="0"/>
    <x v="0"/>
    <n v="2"/>
    <n v="6"/>
    <n v="169"/>
  </r>
  <r>
    <n v="738183"/>
    <s v="Mobile"/>
    <x v="0"/>
    <s v="Delivered"/>
    <d v="2019-03-11T05:39:29"/>
    <d v="2019-03-17T05:39:29"/>
    <d v="2019-03-16T05:39:29"/>
    <n v="26"/>
    <n v="111"/>
    <x v="1"/>
    <x v="1"/>
    <x v="0"/>
    <x v="0"/>
    <n v="1"/>
    <n v="6"/>
    <n v="137"/>
  </r>
  <r>
    <n v="939858"/>
    <s v="PC"/>
    <x v="1"/>
    <s v="Delivered"/>
    <d v="2019-03-11T05:40:05"/>
    <d v="2019-03-18T05:40:05"/>
    <d v="2019-03-16T05:40:05"/>
    <n v="41"/>
    <n v="127"/>
    <x v="4"/>
    <x v="7"/>
    <x v="0"/>
    <x v="0"/>
    <n v="2"/>
    <n v="7"/>
    <n v="168"/>
  </r>
  <r>
    <n v="871201"/>
    <s v="Mobile"/>
    <x v="0"/>
    <s v="Delivered"/>
    <d v="2019-03-11T05:45:36"/>
    <d v="2019-03-13T05:45:36"/>
    <d v="2019-03-17T05:45:36"/>
    <n v="35"/>
    <n v="123"/>
    <x v="4"/>
    <x v="5"/>
    <x v="0"/>
    <x v="0"/>
    <n v="-4"/>
    <n v="2"/>
    <n v="158"/>
  </r>
  <r>
    <n v="738060"/>
    <s v="Mobile"/>
    <x v="1"/>
    <s v="Delivered"/>
    <d v="2019-03-11T05:48:47"/>
    <d v="2019-03-11T05:48:47"/>
    <d v="2019-03-18T05:48:47"/>
    <n v="0"/>
    <n v="103"/>
    <x v="0"/>
    <x v="3"/>
    <x v="1"/>
    <x v="1"/>
    <n v="-7"/>
    <n v="0"/>
    <n v="103"/>
  </r>
  <r>
    <n v="89458"/>
    <s v="Laptop"/>
    <x v="0"/>
    <s v="Delivered"/>
    <d v="2019-03-11T05:53:07"/>
    <d v="2019-03-13T05:53:07"/>
    <d v="2019-03-17T05:53:07"/>
    <n v="36"/>
    <n v="112"/>
    <x v="2"/>
    <x v="8"/>
    <x v="0"/>
    <x v="0"/>
    <n v="-4"/>
    <n v="2"/>
    <n v="148"/>
  </r>
  <r>
    <n v="110243"/>
    <s v="TV - 50 in"/>
    <x v="1"/>
    <s v="Delivered"/>
    <d v="2019-03-11T05:56:42"/>
    <d v="2019-03-21T05:56:42"/>
    <d v="2019-03-15T05:56:42"/>
    <n v="80"/>
    <n v="109"/>
    <x v="4"/>
    <x v="7"/>
    <x v="0"/>
    <x v="1"/>
    <n v="6"/>
    <n v="10"/>
    <n v="189"/>
  </r>
  <r>
    <n v="768859"/>
    <s v="Laptop"/>
    <x v="1"/>
    <s v="Delivered"/>
    <d v="2019-03-11T05:56:50"/>
    <d v="2019-03-18T05:56:50"/>
    <d v="2019-03-16T05:56:50"/>
    <n v="50"/>
    <n v="108"/>
    <x v="2"/>
    <x v="2"/>
    <x v="0"/>
    <x v="0"/>
    <n v="2"/>
    <n v="7"/>
    <n v="158"/>
  </r>
  <r>
    <n v="413718"/>
    <s v="Gaming Console"/>
    <x v="1"/>
    <s v="Delivered"/>
    <d v="2019-03-11T05:58:31"/>
    <d v="2019-03-15T05:58:31"/>
    <d v="2019-03-17T05:58:31"/>
    <n v="0"/>
    <n v="103"/>
    <x v="0"/>
    <x v="3"/>
    <x v="1"/>
    <x v="1"/>
    <n v="-2"/>
    <n v="4"/>
    <n v="103"/>
  </r>
  <r>
    <n v="139529"/>
    <s v="Gaming Console"/>
    <x v="0"/>
    <s v="Delivered"/>
    <d v="2019-03-11T05:58:31"/>
    <d v="2019-03-18T05:58:31"/>
    <d v="2019-03-15T05:58:31"/>
    <n v="39"/>
    <n v="109"/>
    <x v="1"/>
    <x v="1"/>
    <x v="0"/>
    <x v="0"/>
    <n v="3"/>
    <n v="7"/>
    <n v="148"/>
  </r>
  <r>
    <n v="601854"/>
    <s v="TV - 32 in"/>
    <x v="1"/>
    <s v="Delivered"/>
    <d v="2019-03-11T06:18:17"/>
    <d v="2019-03-18T06:18:17"/>
    <d v="2019-03-17T06:18:17"/>
    <n v="0"/>
    <n v="124"/>
    <x v="0"/>
    <x v="3"/>
    <x v="1"/>
    <x v="0"/>
    <n v="1"/>
    <n v="7"/>
    <n v="124"/>
  </r>
  <r>
    <n v="160546"/>
    <s v="Mobile"/>
    <x v="0"/>
    <s v="Delivered"/>
    <d v="2019-03-11T06:41:43"/>
    <d v="2019-03-16T06:41:43"/>
    <d v="2019-03-18T06:41:43"/>
    <n v="35"/>
    <n v="122"/>
    <x v="4"/>
    <x v="5"/>
    <x v="0"/>
    <x v="0"/>
    <n v="-2"/>
    <n v="5"/>
    <n v="157"/>
  </r>
  <r>
    <n v="441004"/>
    <s v="Mobile"/>
    <x v="1"/>
    <s v="Delivered"/>
    <d v="2019-03-11T06:43:04"/>
    <d v="2019-03-13T06:43:04"/>
    <d v="2019-03-16T06:43:04"/>
    <n v="0"/>
    <n v="123"/>
    <x v="0"/>
    <x v="3"/>
    <x v="1"/>
    <x v="1"/>
    <n v="-3"/>
    <n v="2"/>
    <n v="123"/>
  </r>
  <r>
    <n v="71739"/>
    <s v="Laptop"/>
    <x v="0"/>
    <s v="Delivered"/>
    <d v="2019-03-11T06:45:21"/>
    <d v="2019-03-14T06:45:21"/>
    <d v="2019-03-15T06:45:21"/>
    <n v="34"/>
    <n v="112"/>
    <x v="1"/>
    <x v="1"/>
    <x v="0"/>
    <x v="0"/>
    <n v="-1"/>
    <n v="3"/>
    <n v="146"/>
  </r>
  <r>
    <n v="796478"/>
    <s v="Gaming Console"/>
    <x v="1"/>
    <s v="Delivered"/>
    <d v="2019-03-11T06:51:57"/>
    <d v="2019-03-15T06:51:57"/>
    <d v="2019-03-18T06:51:57"/>
    <n v="37"/>
    <n v="129"/>
    <x v="4"/>
    <x v="7"/>
    <x v="0"/>
    <x v="0"/>
    <n v="-3"/>
    <n v="4"/>
    <n v="166"/>
  </r>
  <r>
    <n v="289507"/>
    <s v="Tablet"/>
    <x v="1"/>
    <s v="Delivered"/>
    <d v="2019-03-11T06:54:24"/>
    <d v="2019-03-15T06:54:24"/>
    <d v="2019-03-15T06:54:24"/>
    <n v="0"/>
    <n v="128"/>
    <x v="0"/>
    <x v="3"/>
    <x v="1"/>
    <x v="0"/>
    <n v="0"/>
    <n v="4"/>
    <n v="128"/>
  </r>
  <r>
    <n v="414449"/>
    <s v="Tablet"/>
    <x v="0"/>
    <s v="Delivered"/>
    <d v="2019-03-11T06:55:47"/>
    <d v="2019-03-16T06:55:47"/>
    <d v="2019-03-15T06:55:47"/>
    <n v="28"/>
    <n v="129"/>
    <x v="0"/>
    <x v="0"/>
    <x v="0"/>
    <x v="0"/>
    <n v="1"/>
    <n v="5"/>
    <n v="157"/>
  </r>
  <r>
    <n v="521854"/>
    <s v="TV - 32 in"/>
    <x v="1"/>
    <s v="Delivered"/>
    <d v="2019-03-11T06:59:06"/>
    <d v="2019-03-15T06:59:06"/>
    <d v="2019-03-17T06:59:06"/>
    <n v="47"/>
    <n v="106"/>
    <x v="1"/>
    <x v="6"/>
    <x v="0"/>
    <x v="0"/>
    <n v="-2"/>
    <n v="4"/>
    <n v="153"/>
  </r>
  <r>
    <n v="532104"/>
    <s v="Mobile"/>
    <x v="1"/>
    <s v="Delivered"/>
    <d v="2019-03-11T07:08:26"/>
    <d v="2019-03-20T07:08:26"/>
    <d v="2019-03-18T07:08:26"/>
    <n v="48"/>
    <n v="126"/>
    <x v="4"/>
    <x v="7"/>
    <x v="0"/>
    <x v="1"/>
    <n v="2"/>
    <n v="9"/>
    <n v="174"/>
  </r>
  <r>
    <n v="559008"/>
    <s v="PC"/>
    <x v="0"/>
    <s v="Delivered"/>
    <d v="2019-03-11T07:12:35"/>
    <d v="2019-03-11T07:12:35"/>
    <d v="2019-03-14T07:12:35"/>
    <n v="0"/>
    <n v="102"/>
    <x v="3"/>
    <x v="9"/>
    <x v="1"/>
    <x v="1"/>
    <n v="-3"/>
    <n v="0"/>
    <n v="102"/>
  </r>
  <r>
    <n v="121407"/>
    <s v="PC"/>
    <x v="0"/>
    <s v="Delivered"/>
    <d v="2019-03-11T07:12:57"/>
    <d v="2019-03-13T07:12:57"/>
    <d v="2019-03-15T07:12:57"/>
    <n v="34"/>
    <n v="110"/>
    <x v="2"/>
    <x v="8"/>
    <x v="0"/>
    <x v="0"/>
    <n v="-2"/>
    <n v="2"/>
    <n v="144"/>
  </r>
  <r>
    <n v="764402"/>
    <s v="TV - 32 in"/>
    <x v="1"/>
    <s v="Delivered"/>
    <d v="2019-03-11T07:16:32"/>
    <d v="2019-03-18T07:16:32"/>
    <d v="2019-03-16T07:16:32"/>
    <n v="29"/>
    <n v="109"/>
    <x v="2"/>
    <x v="2"/>
    <x v="0"/>
    <x v="0"/>
    <n v="2"/>
    <n v="7"/>
    <n v="138"/>
  </r>
  <r>
    <n v="942514"/>
    <s v="Gaming Console"/>
    <x v="0"/>
    <s v="Delivered"/>
    <d v="2019-03-11T07:20:53"/>
    <d v="2019-03-16T07:20:53"/>
    <d v="2019-03-17T07:20:53"/>
    <n v="25"/>
    <n v="124"/>
    <x v="4"/>
    <x v="5"/>
    <x v="0"/>
    <x v="0"/>
    <n v="-1"/>
    <n v="5"/>
    <n v="149"/>
  </r>
  <r>
    <n v="667736"/>
    <s v="Gaming Console"/>
    <x v="1"/>
    <s v="Delivered"/>
    <d v="2019-03-11T07:23:30"/>
    <d v="2019-03-13T07:23:30"/>
    <d v="2019-03-17T07:23:30"/>
    <n v="42"/>
    <n v="110"/>
    <x v="1"/>
    <x v="6"/>
    <x v="0"/>
    <x v="1"/>
    <n v="-4"/>
    <n v="2"/>
    <n v="152"/>
  </r>
  <r>
    <n v="731387"/>
    <s v="Tablet"/>
    <x v="0"/>
    <s v="Delivered"/>
    <d v="2019-03-11T07:23:59"/>
    <d v="2019-03-13T07:23:59"/>
    <d v="2019-03-18T07:23:59"/>
    <n v="26"/>
    <n v="129"/>
    <x v="4"/>
    <x v="5"/>
    <x v="0"/>
    <x v="0"/>
    <n v="-5"/>
    <n v="2"/>
    <n v="155"/>
  </r>
  <r>
    <n v="239666"/>
    <s v="TV - 32 in"/>
    <x v="0"/>
    <s v="Delivered"/>
    <d v="2019-03-11T07:25:20"/>
    <d v="2019-03-14T07:25:20"/>
    <d v="2019-03-16T07:25:20"/>
    <n v="0"/>
    <n v="130"/>
    <x v="3"/>
    <x v="9"/>
    <x v="1"/>
    <x v="0"/>
    <n v="-2"/>
    <n v="3"/>
    <n v="130"/>
  </r>
  <r>
    <n v="668188"/>
    <s v="Mobile"/>
    <x v="0"/>
    <s v="Delivered"/>
    <d v="2019-03-11T07:27:39"/>
    <d v="2019-03-16T07:27:39"/>
    <d v="2019-03-15T07:27:39"/>
    <n v="30"/>
    <n v="112"/>
    <x v="1"/>
    <x v="1"/>
    <x v="0"/>
    <x v="1"/>
    <n v="1"/>
    <n v="5"/>
    <n v="142"/>
  </r>
  <r>
    <n v="625878"/>
    <s v="TV - 32 in"/>
    <x v="1"/>
    <s v="Delivered"/>
    <d v="2019-03-11T07:29:23"/>
    <d v="2019-03-14T07:29:23"/>
    <d v="2019-03-14T07:29:23"/>
    <n v="48"/>
    <n v="109"/>
    <x v="2"/>
    <x v="2"/>
    <x v="0"/>
    <x v="0"/>
    <n v="0"/>
    <n v="3"/>
    <n v="157"/>
  </r>
  <r>
    <n v="341561"/>
    <s v="Laptop"/>
    <x v="0"/>
    <s v="Delivered"/>
    <d v="2019-03-11T07:34:06"/>
    <d v="2019-03-13T07:34:06"/>
    <d v="2019-03-15T07:34:06"/>
    <n v="43"/>
    <n v="113"/>
    <x v="2"/>
    <x v="8"/>
    <x v="0"/>
    <x v="0"/>
    <n v="-2"/>
    <n v="2"/>
    <n v="156"/>
  </r>
  <r>
    <n v="880355"/>
    <s v="TV - 50 in"/>
    <x v="0"/>
    <s v="Delivered"/>
    <d v="2019-03-11T07:38:41"/>
    <d v="2019-03-16T07:38:41"/>
    <d v="2019-03-15T07:38:41"/>
    <n v="0"/>
    <n v="105"/>
    <x v="3"/>
    <x v="9"/>
    <x v="1"/>
    <x v="1"/>
    <n v="1"/>
    <n v="5"/>
    <n v="105"/>
  </r>
  <r>
    <n v="493178"/>
    <s v="Mobile"/>
    <x v="1"/>
    <s v="Delivered"/>
    <d v="2019-03-11T07:40:47"/>
    <d v="2019-03-16T07:40:47"/>
    <d v="2019-03-18T07:40:47"/>
    <n v="45"/>
    <n v="129"/>
    <x v="3"/>
    <x v="4"/>
    <x v="0"/>
    <x v="0"/>
    <n v="-2"/>
    <n v="5"/>
    <n v="174"/>
  </r>
  <r>
    <n v="303157"/>
    <s v="Gaming Console"/>
    <x v="0"/>
    <s v="Delivered"/>
    <d v="2019-03-11T07:45:53"/>
    <d v="2019-03-11T07:45:53"/>
    <d v="2019-03-18T07:45:53"/>
    <n v="0"/>
    <n v="127"/>
    <x v="3"/>
    <x v="9"/>
    <x v="1"/>
    <x v="0"/>
    <n v="-7"/>
    <n v="0"/>
    <n v="127"/>
  </r>
  <r>
    <n v="996653"/>
    <s v="Laptop"/>
    <x v="1"/>
    <s v="Delivered"/>
    <d v="2019-03-11T07:51:23"/>
    <d v="2019-03-16T07:51:23"/>
    <d v="2019-03-17T07:51:23"/>
    <n v="27"/>
    <n v="111"/>
    <x v="1"/>
    <x v="6"/>
    <x v="0"/>
    <x v="0"/>
    <n v="-1"/>
    <n v="5"/>
    <n v="138"/>
  </r>
  <r>
    <n v="264283"/>
    <s v="Laptop"/>
    <x v="1"/>
    <s v="Delivered"/>
    <d v="2019-03-11T08:07:41"/>
    <d v="2019-03-13T08:07:41"/>
    <d v="2019-03-14T08:07:41"/>
    <n v="75"/>
    <n v="95"/>
    <x v="1"/>
    <x v="6"/>
    <x v="0"/>
    <x v="1"/>
    <n v="-1"/>
    <n v="2"/>
    <n v="170"/>
  </r>
  <r>
    <n v="140984"/>
    <s v="Mobile"/>
    <x v="0"/>
    <s v="Delivered"/>
    <d v="2019-03-11T08:15:17"/>
    <d v="2019-03-16T08:15:17"/>
    <d v="2019-03-18T08:15:17"/>
    <n v="39"/>
    <n v="129"/>
    <x v="0"/>
    <x v="0"/>
    <x v="0"/>
    <x v="1"/>
    <n v="-2"/>
    <n v="5"/>
    <n v="168"/>
  </r>
  <r>
    <n v="315058"/>
    <s v="Laptop"/>
    <x v="1"/>
    <s v="Delivered"/>
    <d v="2019-03-11T08:15:25"/>
    <d v="2019-03-17T08:15:25"/>
    <d v="2019-03-18T08:15:25"/>
    <n v="27"/>
    <n v="106"/>
    <x v="1"/>
    <x v="6"/>
    <x v="0"/>
    <x v="0"/>
    <n v="-1"/>
    <n v="6"/>
    <n v="133"/>
  </r>
  <r>
    <n v="352215"/>
    <s v="Tablet"/>
    <x v="1"/>
    <s v="Delivered"/>
    <d v="2019-03-11T08:16:24"/>
    <d v="2019-03-17T08:16:24"/>
    <d v="2019-03-18T08:16:24"/>
    <n v="45"/>
    <n v="127"/>
    <x v="3"/>
    <x v="4"/>
    <x v="0"/>
    <x v="0"/>
    <n v="-1"/>
    <n v="6"/>
    <n v="172"/>
  </r>
  <r>
    <n v="509596"/>
    <s v="Laptop"/>
    <x v="0"/>
    <s v="Delivered"/>
    <d v="2019-03-11T08:22:22"/>
    <d v="2019-03-11T08:22:22"/>
    <d v="2019-03-15T08:22:22"/>
    <n v="0"/>
    <n v="107"/>
    <x v="3"/>
    <x v="9"/>
    <x v="1"/>
    <x v="1"/>
    <n v="-4"/>
    <n v="0"/>
    <n v="107"/>
  </r>
  <r>
    <n v="268045"/>
    <s v="Gaming Console"/>
    <x v="0"/>
    <s v="Delivered"/>
    <d v="2019-03-11T08:34:39"/>
    <d v="2019-03-17T08:34:39"/>
    <d v="2019-03-14T08:34:39"/>
    <n v="0"/>
    <n v="130"/>
    <x v="3"/>
    <x v="9"/>
    <x v="1"/>
    <x v="0"/>
    <n v="3"/>
    <n v="6"/>
    <n v="130"/>
  </r>
  <r>
    <n v="946613"/>
    <s v="Laptop"/>
    <x v="0"/>
    <s v="Delivered"/>
    <d v="2019-03-11T08:38:15"/>
    <d v="2019-03-17T08:38:15"/>
    <d v="2019-03-18T08:38:15"/>
    <n v="0"/>
    <n v="120"/>
    <x v="3"/>
    <x v="9"/>
    <x v="1"/>
    <x v="0"/>
    <n v="-1"/>
    <n v="6"/>
    <n v="120"/>
  </r>
  <r>
    <n v="121132"/>
    <s v="Laptop"/>
    <x v="1"/>
    <s v="Delivered"/>
    <d v="2019-03-11T08:38:26"/>
    <d v="2019-03-14T08:38:26"/>
    <d v="2019-03-17T08:38:26"/>
    <n v="45"/>
    <n v="114"/>
    <x v="1"/>
    <x v="6"/>
    <x v="0"/>
    <x v="1"/>
    <n v="-3"/>
    <n v="3"/>
    <n v="159"/>
  </r>
  <r>
    <n v="964927"/>
    <s v="Tablet"/>
    <x v="0"/>
    <s v="Delivered"/>
    <d v="2019-03-11T08:52:42"/>
    <d v="2019-03-11T08:52:42"/>
    <d v="2019-03-17T08:52:42"/>
    <n v="0"/>
    <n v="106"/>
    <x v="3"/>
    <x v="9"/>
    <x v="1"/>
    <x v="1"/>
    <n v="-6"/>
    <n v="0"/>
    <n v="106"/>
  </r>
  <r>
    <n v="957358"/>
    <s v="PC"/>
    <x v="0"/>
    <s v="Delivered"/>
    <d v="2019-03-11T09:01:55"/>
    <d v="2019-03-14T09:01:55"/>
    <d v="2019-03-17T09:01:55"/>
    <n v="0"/>
    <n v="123"/>
    <x v="3"/>
    <x v="9"/>
    <x v="1"/>
    <x v="0"/>
    <n v="-3"/>
    <n v="3"/>
    <n v="123"/>
  </r>
  <r>
    <n v="898725"/>
    <s v="PC"/>
    <x v="1"/>
    <s v="Delivered"/>
    <d v="2019-03-11T09:02:29"/>
    <d v="2019-03-17T09:02:29"/>
    <d v="2019-03-14T09:02:29"/>
    <n v="38"/>
    <n v="112"/>
    <x v="1"/>
    <x v="6"/>
    <x v="0"/>
    <x v="0"/>
    <n v="3"/>
    <n v="6"/>
    <n v="150"/>
  </r>
  <r>
    <n v="28426"/>
    <s v="Mobile"/>
    <x v="1"/>
    <s v="Delivered"/>
    <d v="2019-03-11T09:02:57"/>
    <d v="2019-03-13T09:02:57"/>
    <d v="2019-03-18T09:02:57"/>
    <n v="64"/>
    <n v="89"/>
    <x v="1"/>
    <x v="6"/>
    <x v="0"/>
    <x v="1"/>
    <n v="-5"/>
    <n v="2"/>
    <n v="153"/>
  </r>
  <r>
    <n v="898439"/>
    <s v="TV - 50 in"/>
    <x v="0"/>
    <s v="Delivered"/>
    <d v="2019-03-11T09:03:56"/>
    <d v="2019-03-15T09:03:56"/>
    <d v="2019-03-14T09:03:56"/>
    <n v="25"/>
    <n v="109"/>
    <x v="1"/>
    <x v="1"/>
    <x v="0"/>
    <x v="0"/>
    <n v="1"/>
    <n v="4"/>
    <n v="134"/>
  </r>
  <r>
    <n v="19848"/>
    <s v="Laptop"/>
    <x v="0"/>
    <s v="Delivered"/>
    <d v="2019-03-11T09:05:57"/>
    <d v="2019-03-13T09:05:57"/>
    <d v="2019-03-17T09:05:57"/>
    <n v="47"/>
    <n v="109"/>
    <x v="1"/>
    <x v="1"/>
    <x v="0"/>
    <x v="1"/>
    <n v="-4"/>
    <n v="2"/>
    <n v="156"/>
  </r>
  <r>
    <n v="286687"/>
    <s v="Mobile"/>
    <x v="0"/>
    <s v="Delivered"/>
    <d v="2019-03-11T09:07:48"/>
    <d v="2019-03-17T09:07:48"/>
    <d v="2019-03-16T09:07:48"/>
    <n v="31"/>
    <n v="123"/>
    <x v="0"/>
    <x v="0"/>
    <x v="0"/>
    <x v="0"/>
    <n v="1"/>
    <n v="6"/>
    <n v="154"/>
  </r>
  <r>
    <n v="868502"/>
    <s v="Mobile"/>
    <x v="1"/>
    <s v="Delivered"/>
    <d v="2019-03-11T09:17:53"/>
    <d v="2019-03-11T09:17:53"/>
    <d v="2019-03-15T09:17:53"/>
    <n v="0"/>
    <n v="109"/>
    <x v="0"/>
    <x v="3"/>
    <x v="1"/>
    <x v="1"/>
    <n v="-4"/>
    <n v="0"/>
    <n v="109"/>
  </r>
  <r>
    <n v="972169"/>
    <s v="Mobile"/>
    <x v="1"/>
    <s v="Delivered"/>
    <d v="2019-03-11T09:25:12"/>
    <d v="2019-03-18T09:25:12"/>
    <d v="2019-03-18T09:25:12"/>
    <n v="37"/>
    <n v="107"/>
    <x v="2"/>
    <x v="2"/>
    <x v="0"/>
    <x v="0"/>
    <n v="0"/>
    <n v="7"/>
    <n v="144"/>
  </r>
  <r>
    <n v="744966"/>
    <s v="Laptop"/>
    <x v="1"/>
    <s v="Delivered"/>
    <d v="2019-03-11T09:28:32"/>
    <d v="2019-03-17T09:28:32"/>
    <d v="2019-03-18T09:28:32"/>
    <n v="42"/>
    <n v="123"/>
    <x v="3"/>
    <x v="4"/>
    <x v="0"/>
    <x v="0"/>
    <n v="-1"/>
    <n v="6"/>
    <n v="165"/>
  </r>
  <r>
    <n v="995386"/>
    <s v="PC"/>
    <x v="1"/>
    <s v="Delivered"/>
    <d v="2019-03-11T09:37:34"/>
    <d v="2019-03-12T09:37:34"/>
    <d v="2019-03-17T09:37:34"/>
    <n v="0"/>
    <n v="124"/>
    <x v="0"/>
    <x v="3"/>
    <x v="1"/>
    <x v="0"/>
    <n v="-5"/>
    <n v="1"/>
    <n v="124"/>
  </r>
  <r>
    <n v="939989"/>
    <s v="Mobile"/>
    <x v="1"/>
    <s v="Delivered"/>
    <d v="2019-03-11T09:37:40"/>
    <d v="2019-03-15T09:37:40"/>
    <d v="2019-03-14T09:37:40"/>
    <n v="0"/>
    <n v="101"/>
    <x v="0"/>
    <x v="3"/>
    <x v="1"/>
    <x v="1"/>
    <n v="1"/>
    <n v="4"/>
    <n v="101"/>
  </r>
  <r>
    <n v="213915"/>
    <s v="TV - 40 in"/>
    <x v="1"/>
    <s v="Delivered"/>
    <d v="2019-03-11T09:37:48"/>
    <d v="2019-03-19T09:37:48"/>
    <d v="2019-03-16T09:37:48"/>
    <n v="32"/>
    <n v="123"/>
    <x v="3"/>
    <x v="4"/>
    <x v="0"/>
    <x v="0"/>
    <n v="3"/>
    <n v="8"/>
    <n v="155"/>
  </r>
  <r>
    <n v="744793"/>
    <s v="Mobile"/>
    <x v="0"/>
    <s v="Delivered"/>
    <d v="2019-03-11T09:40:04"/>
    <d v="2019-03-13T09:40:04"/>
    <d v="2019-03-16T09:40:04"/>
    <n v="71"/>
    <n v="103"/>
    <x v="0"/>
    <x v="0"/>
    <x v="0"/>
    <x v="1"/>
    <n v="-3"/>
    <n v="2"/>
    <n v="174"/>
  </r>
  <r>
    <n v="272647"/>
    <s v="Mobile"/>
    <x v="1"/>
    <s v="Delivered"/>
    <d v="2019-03-11T09:49:01"/>
    <d v="2019-03-15T09:49:01"/>
    <d v="2019-03-15T09:49:01"/>
    <n v="0"/>
    <n v="108"/>
    <x v="0"/>
    <x v="3"/>
    <x v="1"/>
    <x v="1"/>
    <n v="0"/>
    <n v="4"/>
    <n v="108"/>
  </r>
  <r>
    <n v="9825"/>
    <s v="Laptop"/>
    <x v="1"/>
    <s v="Delivered"/>
    <d v="2019-03-11T09:54:00"/>
    <d v="2019-03-16T09:54:00"/>
    <d v="2019-03-15T09:54:00"/>
    <n v="77"/>
    <n v="89"/>
    <x v="1"/>
    <x v="6"/>
    <x v="0"/>
    <x v="1"/>
    <n v="1"/>
    <n v="5"/>
    <n v="166"/>
  </r>
  <r>
    <n v="93541"/>
    <s v="TV - 50 in"/>
    <x v="1"/>
    <s v="Delivered"/>
    <d v="2019-03-11T10:00:06"/>
    <d v="2019-03-17T10:00:06"/>
    <d v="2019-03-14T10:00:06"/>
    <n v="45"/>
    <n v="107"/>
    <x v="1"/>
    <x v="6"/>
    <x v="0"/>
    <x v="0"/>
    <n v="3"/>
    <n v="6"/>
    <n v="152"/>
  </r>
  <r>
    <n v="20188"/>
    <s v="Laptop"/>
    <x v="1"/>
    <s v="Delivered"/>
    <d v="2019-03-11T10:06:31"/>
    <d v="2019-03-14T10:06:31"/>
    <d v="2019-03-16T10:06:31"/>
    <n v="78"/>
    <n v="90"/>
    <x v="2"/>
    <x v="2"/>
    <x v="0"/>
    <x v="1"/>
    <n v="-2"/>
    <n v="3"/>
    <n v="168"/>
  </r>
  <r>
    <n v="750329"/>
    <s v="PC"/>
    <x v="1"/>
    <s v="Delivered"/>
    <d v="2019-03-11T10:10:13"/>
    <d v="2019-03-14T10:10:13"/>
    <d v="2019-03-16T10:10:13"/>
    <n v="25"/>
    <n v="125"/>
    <x v="3"/>
    <x v="4"/>
    <x v="0"/>
    <x v="0"/>
    <n v="-2"/>
    <n v="3"/>
    <n v="150"/>
  </r>
  <r>
    <n v="1882"/>
    <s v="TV - 32 in"/>
    <x v="0"/>
    <s v="Delivered"/>
    <d v="2019-03-11T10:10:25"/>
    <d v="2019-03-14T10:10:25"/>
    <d v="2019-03-14T10:10:25"/>
    <n v="82"/>
    <n v="89"/>
    <x v="1"/>
    <x v="1"/>
    <x v="0"/>
    <x v="1"/>
    <n v="0"/>
    <n v="3"/>
    <n v="171"/>
  </r>
  <r>
    <n v="925025"/>
    <s v="PC"/>
    <x v="1"/>
    <s v="Delivered"/>
    <d v="2019-03-11T10:14:06"/>
    <d v="2019-03-14T10:14:06"/>
    <d v="2019-03-16T10:14:06"/>
    <n v="46"/>
    <n v="109"/>
    <x v="1"/>
    <x v="6"/>
    <x v="0"/>
    <x v="0"/>
    <n v="-2"/>
    <n v="3"/>
    <n v="155"/>
  </r>
  <r>
    <n v="489423"/>
    <s v="Laptop"/>
    <x v="0"/>
    <s v="Delivered"/>
    <d v="2019-03-11T10:23:04"/>
    <d v="2019-03-17T10:23:04"/>
    <d v="2019-03-14T10:23:04"/>
    <n v="42"/>
    <n v="114"/>
    <x v="1"/>
    <x v="1"/>
    <x v="0"/>
    <x v="0"/>
    <n v="3"/>
    <n v="6"/>
    <n v="156"/>
  </r>
  <r>
    <n v="260314"/>
    <s v="Laptop"/>
    <x v="1"/>
    <s v="Delivered"/>
    <d v="2019-03-11T10:25:02"/>
    <d v="2019-03-20T10:25:02"/>
    <d v="2019-03-14T10:25:02"/>
    <n v="78"/>
    <n v="91"/>
    <x v="2"/>
    <x v="2"/>
    <x v="0"/>
    <x v="1"/>
    <n v="6"/>
    <n v="9"/>
    <n v="169"/>
  </r>
  <r>
    <n v="285898"/>
    <s v="Tablet"/>
    <x v="1"/>
    <s v="Delivered"/>
    <d v="2019-03-11T10:31:34"/>
    <d v="2019-03-17T10:31:34"/>
    <d v="2019-03-15T10:31:34"/>
    <n v="37"/>
    <n v="106"/>
    <x v="1"/>
    <x v="6"/>
    <x v="0"/>
    <x v="0"/>
    <n v="2"/>
    <n v="6"/>
    <n v="143"/>
  </r>
  <r>
    <n v="679030"/>
    <s v="Laptop"/>
    <x v="0"/>
    <s v="Delivered"/>
    <d v="2019-03-11T10:35:50"/>
    <d v="2019-03-21T10:35:50"/>
    <d v="2019-03-16T10:35:50"/>
    <n v="84"/>
    <n v="103"/>
    <x v="4"/>
    <x v="5"/>
    <x v="0"/>
    <x v="1"/>
    <n v="5"/>
    <n v="10"/>
    <n v="187"/>
  </r>
  <r>
    <n v="208394"/>
    <s v="Mobile"/>
    <x v="1"/>
    <s v="Delivered"/>
    <d v="2019-03-11T10:37:41"/>
    <d v="2019-03-14T10:37:41"/>
    <d v="2019-03-18T10:37:41"/>
    <n v="69"/>
    <n v="103"/>
    <x v="3"/>
    <x v="4"/>
    <x v="0"/>
    <x v="1"/>
    <n v="-4"/>
    <n v="3"/>
    <n v="172"/>
  </r>
  <r>
    <n v="923295"/>
    <s v="Mobile"/>
    <x v="1"/>
    <s v="Delivered"/>
    <d v="2019-03-11T10:38:04"/>
    <d v="2019-03-14T10:38:04"/>
    <d v="2019-03-15T10:38:04"/>
    <n v="39"/>
    <n v="115"/>
    <x v="1"/>
    <x v="6"/>
    <x v="0"/>
    <x v="0"/>
    <n v="-1"/>
    <n v="3"/>
    <n v="154"/>
  </r>
  <r>
    <n v="78406"/>
    <s v="Mobile"/>
    <x v="0"/>
    <s v="Delivered"/>
    <d v="2019-03-11T10:46:07"/>
    <d v="2019-03-16T10:46:07"/>
    <d v="2019-03-15T10:46:07"/>
    <n v="40"/>
    <n v="109"/>
    <x v="1"/>
    <x v="1"/>
    <x v="0"/>
    <x v="0"/>
    <n v="1"/>
    <n v="5"/>
    <n v="149"/>
  </r>
  <r>
    <n v="905696"/>
    <s v="Mobile"/>
    <x v="1"/>
    <s v="Delivered"/>
    <d v="2019-03-11T10:47:04"/>
    <d v="2019-03-16T10:47:04"/>
    <d v="2019-03-18T10:47:04"/>
    <n v="0"/>
    <n v="127"/>
    <x v="0"/>
    <x v="3"/>
    <x v="1"/>
    <x v="1"/>
    <n v="-2"/>
    <n v="5"/>
    <n v="127"/>
  </r>
  <r>
    <n v="723861"/>
    <s v="PC"/>
    <x v="1"/>
    <s v="Delivered"/>
    <d v="2019-03-11T11:02:18"/>
    <d v="2019-03-16T11:02:18"/>
    <d v="2019-03-15T11:02:18"/>
    <n v="41"/>
    <n v="122"/>
    <x v="3"/>
    <x v="4"/>
    <x v="0"/>
    <x v="0"/>
    <n v="1"/>
    <n v="5"/>
    <n v="163"/>
  </r>
  <r>
    <n v="304452"/>
    <s v="PC"/>
    <x v="0"/>
    <s v="Delivered"/>
    <d v="2019-03-11T11:10:01"/>
    <d v="2019-03-14T11:10:01"/>
    <d v="2019-03-18T11:10:01"/>
    <n v="87"/>
    <n v="104"/>
    <x v="0"/>
    <x v="0"/>
    <x v="0"/>
    <x v="1"/>
    <n v="-4"/>
    <n v="3"/>
    <n v="191"/>
  </r>
  <r>
    <n v="942982"/>
    <s v="PC"/>
    <x v="1"/>
    <s v="Delivered"/>
    <d v="2019-03-11T11:15:24"/>
    <d v="2019-03-14T11:15:24"/>
    <d v="2019-03-14T11:15:24"/>
    <n v="38"/>
    <n v="108"/>
    <x v="1"/>
    <x v="6"/>
    <x v="0"/>
    <x v="0"/>
    <n v="0"/>
    <n v="3"/>
    <n v="146"/>
  </r>
  <r>
    <n v="589275"/>
    <s v="Laptop"/>
    <x v="0"/>
    <s v="Delivered"/>
    <d v="2019-03-11T11:20:12"/>
    <d v="2019-03-17T11:20:12"/>
    <d v="2019-03-18T11:20:12"/>
    <n v="34"/>
    <n v="115"/>
    <x v="1"/>
    <x v="1"/>
    <x v="0"/>
    <x v="0"/>
    <n v="-1"/>
    <n v="6"/>
    <n v="149"/>
  </r>
  <r>
    <n v="742656"/>
    <s v="PC"/>
    <x v="1"/>
    <s v="Delivered"/>
    <d v="2019-03-11T11:20:52"/>
    <d v="2019-03-13T11:20:52"/>
    <d v="2019-03-15T11:20:52"/>
    <n v="31"/>
    <n v="110"/>
    <x v="1"/>
    <x v="6"/>
    <x v="0"/>
    <x v="1"/>
    <n v="-2"/>
    <n v="2"/>
    <n v="141"/>
  </r>
  <r>
    <n v="10690"/>
    <s v="Mobile"/>
    <x v="0"/>
    <s v="Delivered"/>
    <d v="2019-03-11T11:23:20"/>
    <d v="2019-03-11T11:23:20"/>
    <d v="2019-03-17T11:23:20"/>
    <n v="0"/>
    <n v="123"/>
    <x v="3"/>
    <x v="9"/>
    <x v="1"/>
    <x v="0"/>
    <n v="-6"/>
    <n v="0"/>
    <n v="123"/>
  </r>
  <r>
    <n v="469895"/>
    <s v="PC"/>
    <x v="1"/>
    <s v="Delivered"/>
    <d v="2019-03-11T11:30:24"/>
    <d v="2019-03-19T11:30:24"/>
    <d v="2019-03-16T11:30:24"/>
    <n v="25"/>
    <n v="110"/>
    <x v="1"/>
    <x v="6"/>
    <x v="0"/>
    <x v="0"/>
    <n v="3"/>
    <n v="8"/>
    <n v="135"/>
  </r>
  <r>
    <n v="456122"/>
    <s v="Laptop"/>
    <x v="1"/>
    <s v="Delivered"/>
    <d v="2019-03-11T11:31:27"/>
    <d v="2019-03-18T11:31:27"/>
    <d v="2019-03-14T11:31:27"/>
    <n v="83"/>
    <n v="106"/>
    <x v="4"/>
    <x v="7"/>
    <x v="0"/>
    <x v="1"/>
    <n v="4"/>
    <n v="7"/>
    <n v="189"/>
  </r>
  <r>
    <n v="33972"/>
    <s v="Gaming Console"/>
    <x v="1"/>
    <s v="Delivered"/>
    <d v="2019-03-11T11:34:25"/>
    <d v="2019-03-15T11:34:25"/>
    <d v="2019-03-15T11:34:25"/>
    <n v="0"/>
    <n v="129"/>
    <x v="0"/>
    <x v="3"/>
    <x v="1"/>
    <x v="1"/>
    <n v="0"/>
    <n v="4"/>
    <n v="129"/>
  </r>
  <r>
    <n v="131185"/>
    <s v="Mobile"/>
    <x v="0"/>
    <s v="Delivered"/>
    <d v="2019-03-11T11:37:10"/>
    <d v="2019-03-19T11:37:10"/>
    <d v="2019-03-18T11:37:10"/>
    <n v="41"/>
    <n v="114"/>
    <x v="1"/>
    <x v="1"/>
    <x v="0"/>
    <x v="0"/>
    <n v="1"/>
    <n v="8"/>
    <n v="155"/>
  </r>
  <r>
    <n v="207180"/>
    <s v="Mobile"/>
    <x v="1"/>
    <s v="Delivered"/>
    <d v="2019-03-11T11:49:22"/>
    <d v="2019-03-13T11:49:22"/>
    <d v="2019-03-15T11:49:22"/>
    <n v="58"/>
    <n v="102"/>
    <x v="3"/>
    <x v="4"/>
    <x v="0"/>
    <x v="1"/>
    <n v="-2"/>
    <n v="2"/>
    <n v="160"/>
  </r>
  <r>
    <n v="181142"/>
    <s v="Mobile"/>
    <x v="1"/>
    <s v="Delivered"/>
    <d v="2019-03-11T11:52:23"/>
    <d v="2019-03-18T11:52:23"/>
    <d v="2019-03-15T11:52:23"/>
    <n v="28"/>
    <n v="113"/>
    <x v="1"/>
    <x v="6"/>
    <x v="0"/>
    <x v="0"/>
    <n v="3"/>
    <n v="7"/>
    <n v="141"/>
  </r>
  <r>
    <n v="600703"/>
    <s v="Mobile"/>
    <x v="1"/>
    <s v="Delivered"/>
    <d v="2019-03-11T11:55:27"/>
    <d v="2019-03-17T11:55:27"/>
    <d v="2019-03-14T11:55:27"/>
    <n v="0"/>
    <n v="122"/>
    <x v="0"/>
    <x v="3"/>
    <x v="1"/>
    <x v="0"/>
    <n v="3"/>
    <n v="6"/>
    <n v="122"/>
  </r>
  <r>
    <n v="668414"/>
    <s v="Mobile"/>
    <x v="0"/>
    <s v="Delivered"/>
    <d v="2019-03-11T11:59:05"/>
    <d v="2019-03-14T11:59:05"/>
    <d v="2019-03-15T11:59:05"/>
    <n v="28"/>
    <n v="108"/>
    <x v="1"/>
    <x v="1"/>
    <x v="0"/>
    <x v="0"/>
    <n v="-1"/>
    <n v="3"/>
    <n v="136"/>
  </r>
  <r>
    <n v="901197"/>
    <s v="Laptop"/>
    <x v="1"/>
    <s v="Delivered"/>
    <d v="2019-03-11T11:59:32"/>
    <d v="2019-03-16T11:59:32"/>
    <d v="2019-03-17T11:59:32"/>
    <n v="49"/>
    <n v="112"/>
    <x v="1"/>
    <x v="6"/>
    <x v="0"/>
    <x v="0"/>
    <n v="-1"/>
    <n v="5"/>
    <n v="161"/>
  </r>
  <r>
    <n v="875687"/>
    <s v="Laptop"/>
    <x v="0"/>
    <s v="Delivered"/>
    <d v="2019-03-11T12:11:56"/>
    <d v="2019-03-17T12:11:56"/>
    <d v="2019-03-14T12:11:56"/>
    <n v="32"/>
    <n v="129"/>
    <x v="4"/>
    <x v="5"/>
    <x v="0"/>
    <x v="0"/>
    <n v="3"/>
    <n v="6"/>
    <n v="161"/>
  </r>
  <r>
    <n v="52979"/>
    <s v="Laptop"/>
    <x v="0"/>
    <s v="Delivered"/>
    <d v="2019-03-11T12:12:34"/>
    <d v="2019-03-18T12:12:34"/>
    <d v="2019-03-16T12:12:34"/>
    <n v="34"/>
    <n v="114"/>
    <x v="2"/>
    <x v="8"/>
    <x v="0"/>
    <x v="0"/>
    <n v="2"/>
    <n v="7"/>
    <n v="148"/>
  </r>
  <r>
    <n v="42973"/>
    <s v="PC"/>
    <x v="0"/>
    <s v="Delivered"/>
    <d v="2019-03-11T12:26:29"/>
    <d v="2019-03-20T12:26:29"/>
    <d v="2019-03-16T12:26:29"/>
    <n v="47"/>
    <n v="128"/>
    <x v="0"/>
    <x v="0"/>
    <x v="0"/>
    <x v="0"/>
    <n v="4"/>
    <n v="9"/>
    <n v="175"/>
  </r>
  <r>
    <n v="252678"/>
    <s v="Mobile"/>
    <x v="1"/>
    <s v="Delivered"/>
    <d v="2019-03-11T12:31:26"/>
    <d v="2019-03-14T12:31:26"/>
    <d v="2019-03-14T12:31:26"/>
    <n v="46"/>
    <n v="107"/>
    <x v="2"/>
    <x v="2"/>
    <x v="0"/>
    <x v="0"/>
    <n v="0"/>
    <n v="3"/>
    <n v="153"/>
  </r>
  <r>
    <n v="760275"/>
    <s v="Mobile"/>
    <x v="1"/>
    <s v="Delivered"/>
    <d v="2019-03-11T12:33:28"/>
    <d v="2019-03-12T12:33:28"/>
    <d v="2019-03-15T12:33:28"/>
    <n v="0"/>
    <n v="121"/>
    <x v="0"/>
    <x v="3"/>
    <x v="1"/>
    <x v="0"/>
    <n v="-3"/>
    <n v="1"/>
    <n v="121"/>
  </r>
  <r>
    <n v="817339"/>
    <s v="Gaming Console"/>
    <x v="1"/>
    <s v="Delivered"/>
    <d v="2019-03-11T12:42:57"/>
    <d v="2019-03-14T12:42:57"/>
    <d v="2019-03-18T12:42:57"/>
    <n v="0"/>
    <n v="126"/>
    <x v="0"/>
    <x v="3"/>
    <x v="1"/>
    <x v="0"/>
    <n v="-4"/>
    <n v="3"/>
    <n v="126"/>
  </r>
  <r>
    <n v="718062"/>
    <s v="TV - 32 in"/>
    <x v="0"/>
    <s v="Delivered"/>
    <d v="2019-03-11T12:51:51"/>
    <d v="2019-03-19T12:51:51"/>
    <d v="2019-03-14T12:51:51"/>
    <n v="38"/>
    <n v="109"/>
    <x v="1"/>
    <x v="1"/>
    <x v="0"/>
    <x v="0"/>
    <n v="5"/>
    <n v="8"/>
    <n v="147"/>
  </r>
  <r>
    <n v="410321"/>
    <s v="Mobile"/>
    <x v="1"/>
    <s v="Delivered"/>
    <d v="2019-03-11T13:02:48"/>
    <d v="2019-03-12T13:02:48"/>
    <d v="2019-03-16T13:02:48"/>
    <n v="0"/>
    <n v="101"/>
    <x v="0"/>
    <x v="3"/>
    <x v="1"/>
    <x v="1"/>
    <n v="-4"/>
    <n v="1"/>
    <n v="101"/>
  </r>
  <r>
    <n v="885054"/>
    <s v="Mobile"/>
    <x v="1"/>
    <s v="Delivered"/>
    <d v="2019-03-11T13:03:18"/>
    <d v="2019-03-17T13:03:18"/>
    <d v="2019-03-14T13:03:18"/>
    <n v="29"/>
    <n v="120"/>
    <x v="3"/>
    <x v="4"/>
    <x v="0"/>
    <x v="0"/>
    <n v="3"/>
    <n v="6"/>
    <n v="149"/>
  </r>
  <r>
    <n v="636124"/>
    <s v="Laptop"/>
    <x v="0"/>
    <s v="Delivered"/>
    <d v="2019-03-11T13:07:41"/>
    <d v="2019-03-17T13:07:41"/>
    <d v="2019-03-16T13:07:41"/>
    <n v="39"/>
    <n v="110"/>
    <x v="1"/>
    <x v="1"/>
    <x v="0"/>
    <x v="1"/>
    <n v="1"/>
    <n v="6"/>
    <n v="149"/>
  </r>
  <r>
    <n v="261023"/>
    <s v="TV - 50 in"/>
    <x v="1"/>
    <s v="Delivered"/>
    <d v="2019-03-11T13:07:59"/>
    <d v="2019-03-13T13:07:59"/>
    <d v="2019-03-16T13:07:59"/>
    <n v="0"/>
    <n v="102"/>
    <x v="0"/>
    <x v="3"/>
    <x v="1"/>
    <x v="1"/>
    <n v="-3"/>
    <n v="2"/>
    <n v="102"/>
  </r>
  <r>
    <n v="760821"/>
    <s v="PC"/>
    <x v="1"/>
    <s v="Delivered"/>
    <d v="2019-03-11T13:09:33"/>
    <d v="2019-03-16T13:09:33"/>
    <d v="2019-03-15T13:09:33"/>
    <n v="0"/>
    <n v="102"/>
    <x v="0"/>
    <x v="3"/>
    <x v="1"/>
    <x v="1"/>
    <n v="1"/>
    <n v="5"/>
    <n v="102"/>
  </r>
  <r>
    <n v="705043"/>
    <s v="PC"/>
    <x v="1"/>
    <s v="Delivered"/>
    <d v="2019-03-11T13:10:07"/>
    <d v="2019-03-16T13:10:07"/>
    <d v="2019-03-18T13:10:07"/>
    <n v="0"/>
    <n v="102"/>
    <x v="0"/>
    <x v="3"/>
    <x v="1"/>
    <x v="1"/>
    <n v="-2"/>
    <n v="5"/>
    <n v="102"/>
  </r>
  <r>
    <n v="942368"/>
    <s v="TV - 32 in"/>
    <x v="1"/>
    <s v="Delivered"/>
    <d v="2019-03-11T13:21:14"/>
    <d v="2019-03-13T13:21:14"/>
    <d v="2019-03-16T13:21:14"/>
    <n v="85"/>
    <n v="109"/>
    <x v="3"/>
    <x v="4"/>
    <x v="0"/>
    <x v="1"/>
    <n v="-3"/>
    <n v="2"/>
    <n v="194"/>
  </r>
  <r>
    <n v="534664"/>
    <s v="Mobile"/>
    <x v="1"/>
    <s v="Delivered"/>
    <d v="2019-03-11T13:22:06"/>
    <d v="2019-03-17T13:22:06"/>
    <d v="2019-03-16T13:22:06"/>
    <n v="49"/>
    <n v="113"/>
    <x v="1"/>
    <x v="6"/>
    <x v="0"/>
    <x v="1"/>
    <n v="1"/>
    <n v="6"/>
    <n v="162"/>
  </r>
  <r>
    <n v="357132"/>
    <s v="TV - 32 in"/>
    <x v="0"/>
    <s v="Delivered"/>
    <d v="2019-03-11T13:26:20"/>
    <d v="2019-03-15T13:26:20"/>
    <d v="2019-03-18T13:26:20"/>
    <n v="26"/>
    <n v="107"/>
    <x v="1"/>
    <x v="1"/>
    <x v="0"/>
    <x v="1"/>
    <n v="-3"/>
    <n v="4"/>
    <n v="133"/>
  </r>
  <r>
    <n v="488519"/>
    <s v="Laptop"/>
    <x v="0"/>
    <s v="Delivered"/>
    <d v="2019-03-11T13:30:33"/>
    <d v="2019-03-13T13:30:33"/>
    <d v="2019-03-14T13:30:33"/>
    <n v="42"/>
    <n v="114"/>
    <x v="2"/>
    <x v="8"/>
    <x v="0"/>
    <x v="0"/>
    <n v="-1"/>
    <n v="2"/>
    <n v="156"/>
  </r>
  <r>
    <n v="375091"/>
    <s v="Gaming Console"/>
    <x v="1"/>
    <s v="Delivered"/>
    <d v="2019-03-11T13:39:53"/>
    <d v="2019-03-14T13:39:53"/>
    <d v="2019-03-16T13:39:53"/>
    <n v="30"/>
    <n v="110"/>
    <x v="1"/>
    <x v="6"/>
    <x v="0"/>
    <x v="0"/>
    <n v="-2"/>
    <n v="3"/>
    <n v="140"/>
  </r>
  <r>
    <n v="592057"/>
    <s v="Tablet"/>
    <x v="1"/>
    <s v="Delivered"/>
    <d v="2019-03-11T13:40:16"/>
    <d v="2019-03-14T13:40:16"/>
    <d v="2019-03-14T13:40:16"/>
    <n v="0"/>
    <n v="126"/>
    <x v="0"/>
    <x v="3"/>
    <x v="1"/>
    <x v="0"/>
    <n v="0"/>
    <n v="3"/>
    <n v="126"/>
  </r>
  <r>
    <n v="152986"/>
    <s v="PC"/>
    <x v="0"/>
    <s v="Delivered"/>
    <d v="2019-03-11T13:49:05"/>
    <d v="2019-03-11T13:49:05"/>
    <d v="2019-03-14T13:49:05"/>
    <n v="0"/>
    <n v="124"/>
    <x v="3"/>
    <x v="9"/>
    <x v="1"/>
    <x v="0"/>
    <n v="-3"/>
    <n v="0"/>
    <n v="124"/>
  </r>
  <r>
    <n v="989105"/>
    <s v="Mobile"/>
    <x v="0"/>
    <s v="Delivered"/>
    <d v="2019-03-11T13:52:06"/>
    <d v="2019-03-20T13:52:06"/>
    <d v="2019-03-15T13:52:06"/>
    <n v="35"/>
    <n v="126"/>
    <x v="0"/>
    <x v="0"/>
    <x v="0"/>
    <x v="0"/>
    <n v="5"/>
    <n v="9"/>
    <n v="161"/>
  </r>
  <r>
    <n v="418332"/>
    <s v="TV - 32 in"/>
    <x v="0"/>
    <s v="Delivered"/>
    <d v="2019-03-11T13:52:43"/>
    <d v="2019-03-14T13:52:43"/>
    <d v="2019-03-17T13:52:43"/>
    <n v="36"/>
    <n v="107"/>
    <x v="1"/>
    <x v="1"/>
    <x v="0"/>
    <x v="1"/>
    <n v="-3"/>
    <n v="3"/>
    <n v="143"/>
  </r>
  <r>
    <n v="738437"/>
    <s v="Laptop"/>
    <x v="1"/>
    <s v="Delivered"/>
    <d v="2019-03-11T14:06:19"/>
    <d v="2019-03-13T14:06:19"/>
    <d v="2019-03-16T14:06:19"/>
    <n v="33"/>
    <n v="106"/>
    <x v="2"/>
    <x v="2"/>
    <x v="0"/>
    <x v="0"/>
    <n v="-3"/>
    <n v="2"/>
    <n v="139"/>
  </r>
  <r>
    <n v="166951"/>
    <s v="Laptop"/>
    <x v="1"/>
    <s v="Delivered"/>
    <d v="2019-03-11T14:06:55"/>
    <d v="2019-03-19T14:06:55"/>
    <d v="2019-03-17T14:06:55"/>
    <n v="47"/>
    <n v="112"/>
    <x v="1"/>
    <x v="6"/>
    <x v="0"/>
    <x v="0"/>
    <n v="2"/>
    <n v="8"/>
    <n v="159"/>
  </r>
  <r>
    <n v="411829"/>
    <s v="Mobile"/>
    <x v="0"/>
    <s v="Delivered"/>
    <d v="2019-03-11T14:07:51"/>
    <d v="2019-03-12T14:07:51"/>
    <d v="2019-03-16T14:07:51"/>
    <n v="0"/>
    <n v="101"/>
    <x v="3"/>
    <x v="9"/>
    <x v="1"/>
    <x v="1"/>
    <n v="-4"/>
    <n v="1"/>
    <n v="101"/>
  </r>
  <r>
    <n v="406327"/>
    <s v="Laptop"/>
    <x v="1"/>
    <s v="Delivered"/>
    <d v="2019-03-11T14:15:17"/>
    <d v="2019-03-20T14:15:17"/>
    <d v="2019-03-16T14:15:17"/>
    <n v="40"/>
    <n v="126"/>
    <x v="3"/>
    <x v="4"/>
    <x v="0"/>
    <x v="0"/>
    <n v="4"/>
    <n v="9"/>
    <n v="166"/>
  </r>
  <r>
    <n v="363022"/>
    <s v="TV - 32 in"/>
    <x v="1"/>
    <s v="Delivered"/>
    <d v="2019-03-11T14:16:31"/>
    <d v="2019-03-16T14:16:31"/>
    <d v="2019-03-16T14:16:31"/>
    <n v="70"/>
    <n v="101"/>
    <x v="4"/>
    <x v="7"/>
    <x v="0"/>
    <x v="1"/>
    <n v="0"/>
    <n v="5"/>
    <n v="171"/>
  </r>
  <r>
    <n v="849008"/>
    <s v="Tablet"/>
    <x v="1"/>
    <s v="Delivered"/>
    <d v="2019-03-11T14:17:23"/>
    <d v="2019-03-16T14:17:23"/>
    <d v="2019-03-15T14:17:23"/>
    <n v="39"/>
    <n v="126"/>
    <x v="3"/>
    <x v="4"/>
    <x v="0"/>
    <x v="1"/>
    <n v="1"/>
    <n v="5"/>
    <n v="165"/>
  </r>
  <r>
    <n v="728781"/>
    <s v="PC"/>
    <x v="1"/>
    <s v="Delivered"/>
    <d v="2019-03-11T14:37:34"/>
    <d v="2019-03-18T14:37:34"/>
    <d v="2019-03-14T14:37:34"/>
    <n v="39"/>
    <n v="130"/>
    <x v="3"/>
    <x v="4"/>
    <x v="0"/>
    <x v="0"/>
    <n v="4"/>
    <n v="7"/>
    <n v="169"/>
  </r>
  <r>
    <n v="294190"/>
    <s v="Gaming Console"/>
    <x v="0"/>
    <s v="Delivered"/>
    <d v="2019-03-11T14:38:39"/>
    <d v="2019-03-13T14:38:39"/>
    <d v="2019-03-17T14:38:39"/>
    <n v="0"/>
    <n v="121"/>
    <x v="3"/>
    <x v="9"/>
    <x v="1"/>
    <x v="0"/>
    <n v="-4"/>
    <n v="2"/>
    <n v="121"/>
  </r>
  <r>
    <n v="203333"/>
    <s v="Mobile"/>
    <x v="1"/>
    <s v="Delivered"/>
    <d v="2019-03-11T14:46:52"/>
    <d v="2019-03-15T14:46:52"/>
    <d v="2019-03-14T14:46:52"/>
    <n v="0"/>
    <n v="103"/>
    <x v="0"/>
    <x v="3"/>
    <x v="1"/>
    <x v="1"/>
    <n v="1"/>
    <n v="4"/>
    <n v="103"/>
  </r>
  <r>
    <n v="630867"/>
    <s v="Mobile"/>
    <x v="1"/>
    <s v="Delivered"/>
    <d v="2019-03-11T14:49:18"/>
    <d v="2019-03-20T14:49:18"/>
    <d v="2019-03-16T14:49:18"/>
    <n v="49"/>
    <n v="124"/>
    <x v="3"/>
    <x v="4"/>
    <x v="0"/>
    <x v="0"/>
    <n v="4"/>
    <n v="9"/>
    <n v="173"/>
  </r>
  <r>
    <n v="660563"/>
    <s v="Tablet"/>
    <x v="0"/>
    <s v="Delivered"/>
    <d v="2019-03-11T14:49:55"/>
    <d v="2019-03-15T14:49:55"/>
    <d v="2019-03-15T14:49:55"/>
    <n v="41"/>
    <n v="129"/>
    <x v="0"/>
    <x v="0"/>
    <x v="0"/>
    <x v="0"/>
    <n v="0"/>
    <n v="4"/>
    <n v="170"/>
  </r>
  <r>
    <n v="479771"/>
    <s v="TV - 50 in"/>
    <x v="0"/>
    <s v="Delivered"/>
    <d v="2019-03-11T14:51:08"/>
    <d v="2019-03-15T14:51:08"/>
    <d v="2019-03-14T14:51:08"/>
    <n v="0"/>
    <n v="123"/>
    <x v="3"/>
    <x v="9"/>
    <x v="1"/>
    <x v="0"/>
    <n v="1"/>
    <n v="4"/>
    <n v="123"/>
  </r>
  <r>
    <n v="122255"/>
    <s v="Mobile"/>
    <x v="0"/>
    <s v="Delivered"/>
    <d v="2019-03-11T14:51:21"/>
    <d v="2019-03-16T14:51:21"/>
    <d v="2019-03-16T14:51:21"/>
    <n v="66"/>
    <n v="104"/>
    <x v="4"/>
    <x v="5"/>
    <x v="0"/>
    <x v="1"/>
    <n v="0"/>
    <n v="5"/>
    <n v="170"/>
  </r>
  <r>
    <n v="193683"/>
    <s v="Mobile"/>
    <x v="1"/>
    <s v="Delivered"/>
    <d v="2019-03-11T14:52:07"/>
    <d v="2019-03-17T14:52:07"/>
    <d v="2019-03-18T14:52:07"/>
    <n v="70"/>
    <n v="93"/>
    <x v="2"/>
    <x v="2"/>
    <x v="0"/>
    <x v="1"/>
    <n v="-1"/>
    <n v="6"/>
    <n v="163"/>
  </r>
  <r>
    <n v="419359"/>
    <s v="PC"/>
    <x v="0"/>
    <s v="Delivered"/>
    <d v="2019-03-11T14:52:51"/>
    <d v="2019-03-15T14:52:51"/>
    <d v="2019-03-18T14:52:51"/>
    <n v="87"/>
    <n v="92"/>
    <x v="1"/>
    <x v="1"/>
    <x v="0"/>
    <x v="1"/>
    <n v="-3"/>
    <n v="4"/>
    <n v="179"/>
  </r>
  <r>
    <n v="34991"/>
    <s v="TV - 50 in"/>
    <x v="1"/>
    <s v="Delivered"/>
    <d v="2019-03-11T14:53:26"/>
    <d v="2019-03-17T14:53:26"/>
    <d v="2019-03-18T14:53:26"/>
    <n v="34"/>
    <n v="106"/>
    <x v="1"/>
    <x v="6"/>
    <x v="0"/>
    <x v="0"/>
    <n v="-1"/>
    <n v="6"/>
    <n v="140"/>
  </r>
  <r>
    <n v="79850"/>
    <s v="Tablet"/>
    <x v="0"/>
    <s v="Delivered"/>
    <d v="2019-03-11T14:53:48"/>
    <d v="2019-03-16T14:53:48"/>
    <d v="2019-03-18T14:53:48"/>
    <n v="42"/>
    <n v="129"/>
    <x v="0"/>
    <x v="0"/>
    <x v="0"/>
    <x v="0"/>
    <n v="-2"/>
    <n v="5"/>
    <n v="171"/>
  </r>
  <r>
    <n v="358164"/>
    <s v="Mobile"/>
    <x v="0"/>
    <s v="Delivered"/>
    <d v="2019-03-11T14:54:06"/>
    <d v="2019-03-13T14:54:06"/>
    <d v="2019-03-17T14:54:06"/>
    <n v="0"/>
    <n v="126"/>
    <x v="3"/>
    <x v="9"/>
    <x v="1"/>
    <x v="1"/>
    <n v="-4"/>
    <n v="2"/>
    <n v="126"/>
  </r>
  <r>
    <n v="751064"/>
    <s v="TV - 32 in"/>
    <x v="0"/>
    <s v="Delivered"/>
    <d v="2019-03-11T15:02:54"/>
    <d v="2019-03-15T15:02:54"/>
    <d v="2019-03-15T15:02:54"/>
    <n v="35"/>
    <n v="108"/>
    <x v="2"/>
    <x v="8"/>
    <x v="0"/>
    <x v="1"/>
    <n v="0"/>
    <n v="4"/>
    <n v="143"/>
  </r>
  <r>
    <n v="283068"/>
    <s v="Mobile"/>
    <x v="0"/>
    <s v="Delivered"/>
    <d v="2019-03-11T15:04:11"/>
    <d v="2019-03-14T15:04:11"/>
    <d v="2019-03-17T15:04:11"/>
    <n v="50"/>
    <n v="107"/>
    <x v="1"/>
    <x v="1"/>
    <x v="0"/>
    <x v="1"/>
    <n v="-3"/>
    <n v="3"/>
    <n v="157"/>
  </r>
  <r>
    <n v="124254"/>
    <s v="Gaming Console"/>
    <x v="0"/>
    <s v="Delivered"/>
    <d v="2019-03-11T15:20:38"/>
    <d v="2019-03-15T15:20:38"/>
    <d v="2019-03-18T15:20:38"/>
    <n v="25"/>
    <n v="111"/>
    <x v="1"/>
    <x v="1"/>
    <x v="0"/>
    <x v="0"/>
    <n v="-3"/>
    <n v="4"/>
    <n v="136"/>
  </r>
  <r>
    <n v="57928"/>
    <s v="Laptop"/>
    <x v="1"/>
    <s v="Delivered"/>
    <d v="2019-03-11T15:53:45"/>
    <d v="2019-03-19T15:53:45"/>
    <d v="2019-03-16T15:53:45"/>
    <n v="33"/>
    <n v="121"/>
    <x v="4"/>
    <x v="7"/>
    <x v="0"/>
    <x v="1"/>
    <n v="3"/>
    <n v="8"/>
    <n v="154"/>
  </r>
  <r>
    <n v="69012"/>
    <s v="Tablet"/>
    <x v="0"/>
    <s v="Delivered"/>
    <d v="2019-03-11T15:54:44"/>
    <d v="2019-03-15T15:54:44"/>
    <d v="2019-03-15T15:54:44"/>
    <n v="33"/>
    <n v="120"/>
    <x v="0"/>
    <x v="0"/>
    <x v="0"/>
    <x v="1"/>
    <n v="0"/>
    <n v="4"/>
    <n v="153"/>
  </r>
  <r>
    <n v="724653"/>
    <s v="Tablet"/>
    <x v="0"/>
    <s v="Delivered"/>
    <d v="2019-03-11T15:55:12"/>
    <d v="2019-03-20T15:55:12"/>
    <d v="2019-03-14T15:55:12"/>
    <n v="44"/>
    <n v="125"/>
    <x v="0"/>
    <x v="0"/>
    <x v="0"/>
    <x v="0"/>
    <n v="6"/>
    <n v="9"/>
    <n v="169"/>
  </r>
  <r>
    <n v="367466"/>
    <s v="PC"/>
    <x v="0"/>
    <s v="Delivered"/>
    <d v="2019-03-11T16:01:12"/>
    <d v="2019-03-17T16:01:12"/>
    <d v="2019-03-14T16:01:12"/>
    <n v="27"/>
    <n v="125"/>
    <x v="0"/>
    <x v="0"/>
    <x v="0"/>
    <x v="0"/>
    <n v="3"/>
    <n v="6"/>
    <n v="152"/>
  </r>
  <r>
    <n v="511411"/>
    <s v="TV - 50 in"/>
    <x v="0"/>
    <s v="Delivered"/>
    <d v="2019-03-11T16:06:05"/>
    <d v="2019-03-15T16:06:05"/>
    <d v="2019-03-16T16:06:05"/>
    <n v="63"/>
    <n v="108"/>
    <x v="0"/>
    <x v="0"/>
    <x v="0"/>
    <x v="1"/>
    <n v="-1"/>
    <n v="4"/>
    <n v="171"/>
  </r>
  <r>
    <n v="412329"/>
    <s v="Tablet"/>
    <x v="1"/>
    <s v="Delivered"/>
    <d v="2019-03-11T16:07:28"/>
    <d v="2019-03-14T16:07:28"/>
    <d v="2019-03-16T16:07:28"/>
    <n v="40"/>
    <n v="115"/>
    <x v="1"/>
    <x v="6"/>
    <x v="0"/>
    <x v="0"/>
    <n v="-2"/>
    <n v="3"/>
    <n v="155"/>
  </r>
  <r>
    <n v="646720"/>
    <s v="Mobile"/>
    <x v="1"/>
    <s v="Delivered"/>
    <d v="2019-03-11T16:09:39"/>
    <d v="2019-03-14T16:09:39"/>
    <d v="2019-03-14T16:09:39"/>
    <n v="34"/>
    <n v="115"/>
    <x v="2"/>
    <x v="2"/>
    <x v="0"/>
    <x v="1"/>
    <n v="0"/>
    <n v="3"/>
    <n v="149"/>
  </r>
  <r>
    <n v="356664"/>
    <s v="Tablet"/>
    <x v="1"/>
    <s v="Delivered"/>
    <d v="2019-03-11T16:13:39"/>
    <d v="2019-03-16T16:13:39"/>
    <d v="2019-03-17T16:13:39"/>
    <n v="26"/>
    <n v="105"/>
    <x v="1"/>
    <x v="6"/>
    <x v="0"/>
    <x v="1"/>
    <n v="-1"/>
    <n v="5"/>
    <n v="131"/>
  </r>
  <r>
    <n v="862415"/>
    <s v="Gaming Console"/>
    <x v="1"/>
    <s v="Delivered"/>
    <d v="2019-03-11T16:15:02"/>
    <d v="2019-03-16T16:15:02"/>
    <d v="2019-03-15T16:15:02"/>
    <n v="28"/>
    <n v="106"/>
    <x v="2"/>
    <x v="2"/>
    <x v="0"/>
    <x v="0"/>
    <n v="1"/>
    <n v="5"/>
    <n v="134"/>
  </r>
  <r>
    <n v="277417"/>
    <s v="Gaming Console"/>
    <x v="0"/>
    <s v="Delivered"/>
    <d v="2019-03-11T16:16:42"/>
    <d v="2019-03-19T16:16:42"/>
    <d v="2019-03-17T16:16:42"/>
    <n v="41"/>
    <n v="127"/>
    <x v="0"/>
    <x v="0"/>
    <x v="0"/>
    <x v="0"/>
    <n v="2"/>
    <n v="8"/>
    <n v="168"/>
  </r>
  <r>
    <n v="967694"/>
    <s v="TV - 32 in"/>
    <x v="0"/>
    <s v="Delivered"/>
    <d v="2019-03-11T16:26:48"/>
    <d v="2019-03-16T16:26:48"/>
    <d v="2019-03-16T16:26:48"/>
    <n v="48"/>
    <n v="109"/>
    <x v="1"/>
    <x v="1"/>
    <x v="0"/>
    <x v="0"/>
    <n v="0"/>
    <n v="5"/>
    <n v="157"/>
  </r>
  <r>
    <n v="830552"/>
    <s v="Gaming Console"/>
    <x v="0"/>
    <s v="Delivered"/>
    <d v="2019-03-11T16:27:18"/>
    <d v="2019-03-13T16:27:18"/>
    <d v="2019-03-18T16:27:18"/>
    <n v="0"/>
    <n v="124"/>
    <x v="3"/>
    <x v="9"/>
    <x v="1"/>
    <x v="1"/>
    <n v="-5"/>
    <n v="2"/>
    <n v="124"/>
  </r>
  <r>
    <n v="931355"/>
    <s v="Gaming Console"/>
    <x v="1"/>
    <s v="Delivered"/>
    <d v="2019-03-11T16:33:57"/>
    <d v="2019-03-18T16:33:57"/>
    <d v="2019-03-16T16:33:57"/>
    <n v="48"/>
    <n v="127"/>
    <x v="4"/>
    <x v="7"/>
    <x v="0"/>
    <x v="0"/>
    <n v="2"/>
    <n v="7"/>
    <n v="175"/>
  </r>
  <r>
    <n v="500941"/>
    <s v="Tablet"/>
    <x v="0"/>
    <s v="Delivered"/>
    <d v="2019-03-11T16:35:35"/>
    <d v="2019-03-16T16:35:35"/>
    <d v="2019-03-15T16:35:35"/>
    <n v="28"/>
    <n v="128"/>
    <x v="4"/>
    <x v="5"/>
    <x v="0"/>
    <x v="0"/>
    <n v="1"/>
    <n v="5"/>
    <n v="156"/>
  </r>
  <r>
    <n v="604856"/>
    <s v="PC"/>
    <x v="1"/>
    <s v="Delivered"/>
    <d v="2019-03-11T16:41:47"/>
    <d v="2019-03-16T16:41:47"/>
    <d v="2019-03-14T16:41:47"/>
    <n v="38"/>
    <n v="109"/>
    <x v="2"/>
    <x v="2"/>
    <x v="0"/>
    <x v="1"/>
    <n v="2"/>
    <n v="5"/>
    <n v="147"/>
  </r>
  <r>
    <n v="770107"/>
    <s v="Tablet"/>
    <x v="0"/>
    <s v="Delivered"/>
    <d v="2019-03-11T16:45:06"/>
    <d v="2019-03-15T16:45:06"/>
    <d v="2019-03-18T16:45:06"/>
    <n v="67"/>
    <n v="93"/>
    <x v="1"/>
    <x v="1"/>
    <x v="0"/>
    <x v="1"/>
    <n v="-3"/>
    <n v="4"/>
    <n v="160"/>
  </r>
  <r>
    <n v="65737"/>
    <s v="TV - 50 in"/>
    <x v="1"/>
    <s v="Delivered"/>
    <d v="2019-03-11T16:50:35"/>
    <d v="2019-03-20T16:50:35"/>
    <d v="2019-03-15T16:50:35"/>
    <n v="42"/>
    <n v="112"/>
    <x v="1"/>
    <x v="6"/>
    <x v="0"/>
    <x v="0"/>
    <n v="5"/>
    <n v="9"/>
    <n v="154"/>
  </r>
  <r>
    <n v="60636"/>
    <s v="Laptop"/>
    <x v="0"/>
    <s v="Delivered"/>
    <d v="2019-03-11T16:55:44"/>
    <d v="2019-03-19T16:55:44"/>
    <d v="2019-03-16T16:55:44"/>
    <n v="47"/>
    <n v="127"/>
    <x v="4"/>
    <x v="5"/>
    <x v="0"/>
    <x v="1"/>
    <n v="3"/>
    <n v="8"/>
    <n v="174"/>
  </r>
  <r>
    <n v="27669"/>
    <s v="Mobile"/>
    <x v="0"/>
    <s v="Delivered"/>
    <d v="2019-03-11T16:57:36"/>
    <d v="2019-03-19T16:57:36"/>
    <d v="2019-03-17T16:57:36"/>
    <n v="49"/>
    <n v="106"/>
    <x v="1"/>
    <x v="1"/>
    <x v="0"/>
    <x v="0"/>
    <n v="2"/>
    <n v="8"/>
    <n v="155"/>
  </r>
  <r>
    <n v="465640"/>
    <s v="Laptop"/>
    <x v="1"/>
    <s v="Delivered"/>
    <d v="2019-03-11T17:00:21"/>
    <d v="2019-03-16T17:00:21"/>
    <d v="2019-03-16T17:00:21"/>
    <n v="27"/>
    <n v="120"/>
    <x v="4"/>
    <x v="7"/>
    <x v="0"/>
    <x v="1"/>
    <n v="0"/>
    <n v="5"/>
    <n v="147"/>
  </r>
  <r>
    <n v="209966"/>
    <s v="PC"/>
    <x v="1"/>
    <s v="Delivered"/>
    <d v="2019-03-11T17:06:19"/>
    <d v="2019-03-16T17:06:19"/>
    <d v="2019-03-17T17:06:19"/>
    <n v="29"/>
    <n v="108"/>
    <x v="1"/>
    <x v="6"/>
    <x v="0"/>
    <x v="0"/>
    <n v="-1"/>
    <n v="5"/>
    <n v="137"/>
  </r>
  <r>
    <n v="369872"/>
    <s v="Mobile"/>
    <x v="0"/>
    <s v="Delivered"/>
    <d v="2019-03-11T17:15:54"/>
    <d v="2019-03-13T17:15:54"/>
    <d v="2019-03-16T17:15:54"/>
    <n v="38"/>
    <n v="111"/>
    <x v="1"/>
    <x v="1"/>
    <x v="0"/>
    <x v="1"/>
    <n v="-3"/>
    <n v="2"/>
    <n v="149"/>
  </r>
  <r>
    <n v="265301"/>
    <s v="Laptop"/>
    <x v="0"/>
    <s v="Delivered"/>
    <d v="2019-03-11T17:29:33"/>
    <d v="2019-03-16T17:29:33"/>
    <d v="2019-03-15T17:29:33"/>
    <n v="59"/>
    <n v="104"/>
    <x v="0"/>
    <x v="0"/>
    <x v="0"/>
    <x v="1"/>
    <n v="1"/>
    <n v="5"/>
    <n v="163"/>
  </r>
  <r>
    <n v="698440"/>
    <s v="Mobile"/>
    <x v="0"/>
    <s v="Delivered"/>
    <d v="2019-03-11T17:32:11"/>
    <d v="2019-03-18T17:32:11"/>
    <d v="2019-03-15T17:32:11"/>
    <n v="61"/>
    <n v="107"/>
    <x v="4"/>
    <x v="5"/>
    <x v="0"/>
    <x v="1"/>
    <n v="3"/>
    <n v="7"/>
    <n v="168"/>
  </r>
  <r>
    <n v="538604"/>
    <s v="Mobile"/>
    <x v="0"/>
    <s v="Delivered"/>
    <d v="2019-03-11T17:34:32"/>
    <d v="2019-03-14T17:34:32"/>
    <d v="2019-03-16T17:34:32"/>
    <n v="62"/>
    <n v="92"/>
    <x v="2"/>
    <x v="8"/>
    <x v="0"/>
    <x v="1"/>
    <n v="-2"/>
    <n v="3"/>
    <n v="154"/>
  </r>
  <r>
    <n v="639121"/>
    <s v="Tablet"/>
    <x v="1"/>
    <s v="Delivered"/>
    <d v="2019-03-11T17:40:13"/>
    <d v="2019-03-17T17:40:13"/>
    <d v="2019-03-15T17:40:13"/>
    <n v="87"/>
    <n v="86"/>
    <x v="1"/>
    <x v="6"/>
    <x v="0"/>
    <x v="1"/>
    <n v="2"/>
    <n v="6"/>
    <n v="173"/>
  </r>
  <r>
    <n v="122096"/>
    <s v="TV - 32 in"/>
    <x v="0"/>
    <s v="Delivered"/>
    <d v="2019-03-11T17:48:42"/>
    <d v="2019-03-16T17:48:42"/>
    <d v="2019-03-17T17:48:42"/>
    <n v="70"/>
    <n v="95"/>
    <x v="1"/>
    <x v="1"/>
    <x v="0"/>
    <x v="1"/>
    <n v="-1"/>
    <n v="5"/>
    <n v="165"/>
  </r>
  <r>
    <n v="679644"/>
    <s v="Mobile"/>
    <x v="0"/>
    <s v="Delivered"/>
    <d v="2019-03-11T17:55:39"/>
    <d v="2019-03-11T17:55:39"/>
    <d v="2019-03-17T17:55:39"/>
    <n v="0"/>
    <n v="124"/>
    <x v="3"/>
    <x v="9"/>
    <x v="1"/>
    <x v="1"/>
    <n v="-6"/>
    <n v="0"/>
    <n v="124"/>
  </r>
  <r>
    <n v="96300"/>
    <s v="Laptop"/>
    <x v="1"/>
    <s v="Delivered"/>
    <d v="2019-03-11T18:01:19"/>
    <d v="2019-03-16T18:01:19"/>
    <d v="2019-03-18T18:01:19"/>
    <n v="36"/>
    <n v="114"/>
    <x v="1"/>
    <x v="6"/>
    <x v="0"/>
    <x v="1"/>
    <n v="-2"/>
    <n v="5"/>
    <n v="150"/>
  </r>
  <r>
    <n v="748627"/>
    <s v="Mobile"/>
    <x v="1"/>
    <s v="Delivered"/>
    <d v="2019-03-11T18:01:53"/>
    <d v="2019-03-19T18:01:53"/>
    <d v="2019-03-14T18:01:53"/>
    <n v="26"/>
    <n v="115"/>
    <x v="1"/>
    <x v="6"/>
    <x v="0"/>
    <x v="0"/>
    <n v="5"/>
    <n v="8"/>
    <n v="141"/>
  </r>
  <r>
    <n v="659931"/>
    <s v="PC"/>
    <x v="1"/>
    <s v="Delivered"/>
    <d v="2019-03-11T18:04:09"/>
    <d v="2019-03-20T18:04:09"/>
    <d v="2019-03-17T18:04:09"/>
    <n v="27"/>
    <n v="124"/>
    <x v="3"/>
    <x v="4"/>
    <x v="0"/>
    <x v="0"/>
    <n v="3"/>
    <n v="9"/>
    <n v="151"/>
  </r>
  <r>
    <n v="468189"/>
    <s v="Tablet"/>
    <x v="1"/>
    <s v="Delivered"/>
    <d v="2019-03-11T18:08:39"/>
    <d v="2019-03-18T18:08:39"/>
    <d v="2019-03-16T18:08:39"/>
    <n v="33"/>
    <n v="113"/>
    <x v="1"/>
    <x v="6"/>
    <x v="0"/>
    <x v="0"/>
    <n v="2"/>
    <n v="7"/>
    <n v="146"/>
  </r>
  <r>
    <n v="468332"/>
    <s v="Mobile"/>
    <x v="1"/>
    <s v="Delivered"/>
    <d v="2019-03-11T18:09:47"/>
    <d v="2019-03-17T18:09:47"/>
    <d v="2019-03-16T18:09:47"/>
    <n v="48"/>
    <n v="125"/>
    <x v="4"/>
    <x v="7"/>
    <x v="0"/>
    <x v="1"/>
    <n v="1"/>
    <n v="6"/>
    <n v="173"/>
  </r>
  <r>
    <n v="796734"/>
    <s v="PC"/>
    <x v="0"/>
    <s v="Delivered"/>
    <d v="2019-03-11T18:12:00"/>
    <d v="2019-03-18T18:12:00"/>
    <d v="2019-03-16T18:12:00"/>
    <n v="30"/>
    <n v="123"/>
    <x v="0"/>
    <x v="0"/>
    <x v="0"/>
    <x v="0"/>
    <n v="2"/>
    <n v="7"/>
    <n v="153"/>
  </r>
  <r>
    <n v="47273"/>
    <s v="Mobile"/>
    <x v="1"/>
    <s v="Delivered"/>
    <d v="2019-03-11T18:25:50"/>
    <d v="2019-03-17T18:25:50"/>
    <d v="2019-03-16T18:25:50"/>
    <n v="25"/>
    <n v="106"/>
    <x v="1"/>
    <x v="6"/>
    <x v="0"/>
    <x v="0"/>
    <n v="1"/>
    <n v="6"/>
    <n v="131"/>
  </r>
  <r>
    <n v="691427"/>
    <s v="Laptop"/>
    <x v="1"/>
    <s v="Delivered"/>
    <d v="2019-03-11T18:27:48"/>
    <d v="2019-03-13T18:27:48"/>
    <d v="2019-03-18T18:27:48"/>
    <n v="81"/>
    <n v="101"/>
    <x v="3"/>
    <x v="4"/>
    <x v="0"/>
    <x v="1"/>
    <n v="-5"/>
    <n v="2"/>
    <n v="182"/>
  </r>
  <r>
    <n v="698991"/>
    <s v="Mobile"/>
    <x v="1"/>
    <s v="Delivered"/>
    <d v="2019-03-11T18:31:56"/>
    <d v="2019-03-19T18:31:56"/>
    <d v="2019-03-17T18:31:56"/>
    <n v="42"/>
    <n v="111"/>
    <x v="1"/>
    <x v="6"/>
    <x v="0"/>
    <x v="0"/>
    <n v="2"/>
    <n v="8"/>
    <n v="153"/>
  </r>
  <r>
    <n v="632569"/>
    <s v="Mobile"/>
    <x v="0"/>
    <s v="Delivered"/>
    <d v="2019-03-11T18:36:47"/>
    <d v="2019-03-17T18:36:47"/>
    <d v="2019-03-18T18:36:47"/>
    <n v="71"/>
    <n v="100"/>
    <x v="0"/>
    <x v="0"/>
    <x v="0"/>
    <x v="1"/>
    <n v="-1"/>
    <n v="6"/>
    <n v="171"/>
  </r>
  <r>
    <n v="725928"/>
    <s v="Mobile"/>
    <x v="1"/>
    <s v="Delivered"/>
    <d v="2019-03-11T18:41:00"/>
    <d v="2019-03-16T18:41:00"/>
    <d v="2019-03-17T18:41:00"/>
    <n v="46"/>
    <n v="123"/>
    <x v="3"/>
    <x v="4"/>
    <x v="0"/>
    <x v="1"/>
    <n v="-1"/>
    <n v="5"/>
    <n v="169"/>
  </r>
  <r>
    <n v="234524"/>
    <s v="Mobile"/>
    <x v="0"/>
    <s v="Delivered"/>
    <d v="2019-03-11T18:42:55"/>
    <d v="2019-03-13T18:42:55"/>
    <d v="2019-03-15T18:42:55"/>
    <n v="76"/>
    <n v="106"/>
    <x v="0"/>
    <x v="0"/>
    <x v="0"/>
    <x v="1"/>
    <n v="-2"/>
    <n v="2"/>
    <n v="182"/>
  </r>
  <r>
    <n v="855381"/>
    <s v="Laptop"/>
    <x v="1"/>
    <s v="Delivered"/>
    <d v="2019-03-11T18:44:46"/>
    <d v="2019-03-20T18:44:46"/>
    <d v="2019-03-16T18:44:46"/>
    <n v="42"/>
    <n v="114"/>
    <x v="1"/>
    <x v="6"/>
    <x v="0"/>
    <x v="0"/>
    <n v="4"/>
    <n v="9"/>
    <n v="156"/>
  </r>
  <r>
    <n v="322261"/>
    <s v="Mobile"/>
    <x v="0"/>
    <s v="Delivered"/>
    <d v="2019-03-11T18:46:15"/>
    <d v="2019-03-13T18:46:15"/>
    <d v="2019-03-18T18:46:15"/>
    <n v="27"/>
    <n v="111"/>
    <x v="2"/>
    <x v="8"/>
    <x v="0"/>
    <x v="0"/>
    <n v="-5"/>
    <n v="2"/>
    <n v="138"/>
  </r>
  <r>
    <n v="671405"/>
    <s v="Mobile"/>
    <x v="0"/>
    <s v="Delivered"/>
    <d v="2019-03-11T18:50:05"/>
    <d v="2019-03-14T18:50:05"/>
    <d v="2019-03-17T18:50:05"/>
    <n v="37"/>
    <n v="129"/>
    <x v="0"/>
    <x v="0"/>
    <x v="0"/>
    <x v="0"/>
    <n v="-3"/>
    <n v="3"/>
    <n v="166"/>
  </r>
  <r>
    <n v="667138"/>
    <s v="Mobile"/>
    <x v="1"/>
    <s v="Delivered"/>
    <d v="2019-03-11T18:50:56"/>
    <d v="2019-03-17T18:50:56"/>
    <d v="2019-03-18T18:50:56"/>
    <n v="0"/>
    <n v="127"/>
    <x v="0"/>
    <x v="3"/>
    <x v="1"/>
    <x v="0"/>
    <n v="-1"/>
    <n v="6"/>
    <n v="127"/>
  </r>
  <r>
    <n v="176110"/>
    <s v="TV - 32 in"/>
    <x v="0"/>
    <s v="Delivered"/>
    <d v="2019-03-11T19:00:10"/>
    <d v="2019-03-13T19:00:10"/>
    <d v="2019-03-14T19:00:10"/>
    <n v="68"/>
    <n v="105"/>
    <x v="0"/>
    <x v="0"/>
    <x v="0"/>
    <x v="1"/>
    <n v="-1"/>
    <n v="2"/>
    <n v="173"/>
  </r>
  <r>
    <n v="515003"/>
    <s v="Laptop"/>
    <x v="1"/>
    <s v="Delivered"/>
    <d v="2019-03-11T19:13:39"/>
    <d v="2019-03-15T19:13:39"/>
    <d v="2019-03-14T19:13:39"/>
    <n v="0"/>
    <n v="109"/>
    <x v="0"/>
    <x v="3"/>
    <x v="1"/>
    <x v="1"/>
    <n v="1"/>
    <n v="4"/>
    <n v="109"/>
  </r>
  <r>
    <n v="35111"/>
    <s v="Laptop"/>
    <x v="1"/>
    <s v="Delivered"/>
    <d v="2019-03-11T19:18:20"/>
    <d v="2019-03-17T19:18:20"/>
    <d v="2019-03-14T19:18:20"/>
    <n v="32"/>
    <n v="108"/>
    <x v="2"/>
    <x v="2"/>
    <x v="0"/>
    <x v="0"/>
    <n v="3"/>
    <n v="6"/>
    <n v="140"/>
  </r>
  <r>
    <n v="696194"/>
    <s v="TV - 32 in"/>
    <x v="1"/>
    <s v="Delivered"/>
    <d v="2019-03-11T19:18:48"/>
    <d v="2019-03-14T19:18:48"/>
    <d v="2019-03-16T19:18:48"/>
    <n v="35"/>
    <n v="114"/>
    <x v="2"/>
    <x v="2"/>
    <x v="0"/>
    <x v="0"/>
    <n v="-2"/>
    <n v="3"/>
    <n v="149"/>
  </r>
  <r>
    <n v="493740"/>
    <s v="Laptop"/>
    <x v="0"/>
    <s v="Delivered"/>
    <d v="2019-03-11T19:27:29"/>
    <d v="2019-03-13T19:27:29"/>
    <d v="2019-03-17T19:27:29"/>
    <n v="48"/>
    <n v="106"/>
    <x v="1"/>
    <x v="1"/>
    <x v="0"/>
    <x v="1"/>
    <n v="-4"/>
    <n v="2"/>
    <n v="154"/>
  </r>
  <r>
    <n v="538832"/>
    <s v="Mobile"/>
    <x v="1"/>
    <s v="Delivered"/>
    <d v="2019-03-11T19:37:40"/>
    <d v="2019-03-13T19:37:40"/>
    <d v="2019-03-17T19:37:40"/>
    <n v="40"/>
    <n v="130"/>
    <x v="3"/>
    <x v="4"/>
    <x v="0"/>
    <x v="1"/>
    <n v="-4"/>
    <n v="2"/>
    <n v="170"/>
  </r>
  <r>
    <n v="831331"/>
    <s v="TV - 50 in"/>
    <x v="0"/>
    <s v="Delivered"/>
    <d v="2019-03-11T19:38:44"/>
    <d v="2019-03-18T19:38:44"/>
    <d v="2019-03-15T19:38:44"/>
    <n v="46"/>
    <n v="112"/>
    <x v="1"/>
    <x v="1"/>
    <x v="0"/>
    <x v="0"/>
    <n v="3"/>
    <n v="7"/>
    <n v="158"/>
  </r>
  <r>
    <n v="170011"/>
    <s v="PC"/>
    <x v="0"/>
    <s v="Delivered"/>
    <d v="2019-03-11T19:49:16"/>
    <d v="2019-03-15T19:49:16"/>
    <d v="2019-03-17T19:49:16"/>
    <n v="26"/>
    <n v="109"/>
    <x v="1"/>
    <x v="1"/>
    <x v="0"/>
    <x v="0"/>
    <n v="-2"/>
    <n v="4"/>
    <n v="135"/>
  </r>
  <r>
    <n v="886094"/>
    <s v="TV - 32 in"/>
    <x v="0"/>
    <s v="Delivered"/>
    <d v="2019-03-11T19:54:21"/>
    <d v="2019-03-17T19:54:21"/>
    <d v="2019-03-16T19:54:21"/>
    <n v="67"/>
    <n v="94"/>
    <x v="1"/>
    <x v="1"/>
    <x v="0"/>
    <x v="1"/>
    <n v="1"/>
    <n v="6"/>
    <n v="161"/>
  </r>
  <r>
    <n v="179688"/>
    <s v="TV - 32 in"/>
    <x v="1"/>
    <s v="Delivered"/>
    <d v="2019-03-11T20:06:28"/>
    <d v="2019-03-13T20:06:28"/>
    <d v="2019-03-14T20:06:28"/>
    <n v="34"/>
    <n v="107"/>
    <x v="1"/>
    <x v="6"/>
    <x v="0"/>
    <x v="1"/>
    <n v="-1"/>
    <n v="2"/>
    <n v="141"/>
  </r>
  <r>
    <n v="632644"/>
    <s v="Mobile"/>
    <x v="1"/>
    <s v="Delivered"/>
    <d v="2019-03-11T20:07:27"/>
    <d v="2019-03-17T20:07:27"/>
    <d v="2019-03-14T20:07:27"/>
    <n v="39"/>
    <n v="125"/>
    <x v="3"/>
    <x v="4"/>
    <x v="0"/>
    <x v="1"/>
    <n v="3"/>
    <n v="6"/>
    <n v="164"/>
  </r>
  <r>
    <n v="833340"/>
    <s v="PC"/>
    <x v="1"/>
    <s v="Delivered"/>
    <d v="2019-03-11T20:22:27"/>
    <d v="2019-03-13T20:22:27"/>
    <d v="2019-03-16T20:22:27"/>
    <n v="0"/>
    <n v="128"/>
    <x v="0"/>
    <x v="3"/>
    <x v="1"/>
    <x v="1"/>
    <n v="-3"/>
    <n v="2"/>
    <n v="128"/>
  </r>
  <r>
    <n v="680202"/>
    <s v="Mobile"/>
    <x v="0"/>
    <s v="Delivered"/>
    <d v="2019-03-11T20:23:58"/>
    <d v="2019-03-13T20:23:58"/>
    <d v="2019-03-15T20:23:58"/>
    <n v="40"/>
    <n v="120"/>
    <x v="4"/>
    <x v="5"/>
    <x v="0"/>
    <x v="0"/>
    <n v="-2"/>
    <n v="2"/>
    <n v="160"/>
  </r>
  <r>
    <n v="774476"/>
    <s v="Laptop"/>
    <x v="1"/>
    <s v="Delivered"/>
    <d v="2019-03-11T20:28:15"/>
    <d v="2019-03-16T20:28:15"/>
    <d v="2019-03-17T20:28:15"/>
    <n v="65"/>
    <n v="94"/>
    <x v="1"/>
    <x v="6"/>
    <x v="0"/>
    <x v="1"/>
    <n v="-1"/>
    <n v="5"/>
    <n v="159"/>
  </r>
  <r>
    <n v="748474"/>
    <s v="PC"/>
    <x v="0"/>
    <s v="Delivered"/>
    <d v="2019-03-11T20:40:25"/>
    <d v="2019-03-17T20:40:25"/>
    <d v="2019-03-14T20:40:25"/>
    <n v="0"/>
    <n v="120"/>
    <x v="3"/>
    <x v="9"/>
    <x v="1"/>
    <x v="0"/>
    <n v="3"/>
    <n v="6"/>
    <n v="120"/>
  </r>
  <r>
    <n v="361245"/>
    <s v="TV - 40 in"/>
    <x v="1"/>
    <s v="Delivered"/>
    <d v="2019-03-11T20:44:39"/>
    <d v="2019-03-13T20:44:39"/>
    <d v="2019-03-15T20:44:39"/>
    <n v="0"/>
    <n v="129"/>
    <x v="0"/>
    <x v="3"/>
    <x v="1"/>
    <x v="0"/>
    <n v="-2"/>
    <n v="2"/>
    <n v="129"/>
  </r>
  <r>
    <n v="778341"/>
    <s v="Laptop"/>
    <x v="1"/>
    <s v="Delivered"/>
    <d v="2019-03-11T20:48:08"/>
    <d v="2019-03-13T20:48:08"/>
    <d v="2019-03-16T20:48:08"/>
    <n v="74"/>
    <n v="92"/>
    <x v="1"/>
    <x v="6"/>
    <x v="0"/>
    <x v="1"/>
    <n v="-3"/>
    <n v="2"/>
    <n v="166"/>
  </r>
  <r>
    <n v="935041"/>
    <s v="PC"/>
    <x v="1"/>
    <s v="Delivered"/>
    <d v="2019-03-11T20:49:28"/>
    <d v="2019-03-20T20:49:28"/>
    <d v="2019-03-17T20:49:28"/>
    <n v="43"/>
    <n v="125"/>
    <x v="3"/>
    <x v="4"/>
    <x v="0"/>
    <x v="0"/>
    <n v="3"/>
    <n v="9"/>
    <n v="168"/>
  </r>
  <r>
    <n v="484635"/>
    <s v="Mobile"/>
    <x v="1"/>
    <s v="Delivered"/>
    <d v="2019-03-11T20:59:09"/>
    <d v="2019-03-21T20:59:09"/>
    <d v="2019-03-18T20:59:09"/>
    <n v="48"/>
    <n v="125"/>
    <x v="3"/>
    <x v="4"/>
    <x v="0"/>
    <x v="0"/>
    <n v="3"/>
    <n v="10"/>
    <n v="173"/>
  </r>
  <r>
    <n v="120971"/>
    <s v="Gaming Console"/>
    <x v="1"/>
    <s v="Delivered"/>
    <d v="2019-03-11T21:11:00"/>
    <d v="2019-03-21T21:11:00"/>
    <d v="2019-03-15T21:11:00"/>
    <n v="68"/>
    <n v="108"/>
    <x v="4"/>
    <x v="7"/>
    <x v="0"/>
    <x v="1"/>
    <n v="6"/>
    <n v="10"/>
    <n v="176"/>
  </r>
  <r>
    <n v="223142"/>
    <s v="Tablet"/>
    <x v="1"/>
    <s v="Delivered"/>
    <d v="2019-03-11T21:29:32"/>
    <d v="2019-03-13T21:29:32"/>
    <d v="2019-03-14T21:29:32"/>
    <n v="39"/>
    <n v="126"/>
    <x v="4"/>
    <x v="7"/>
    <x v="0"/>
    <x v="0"/>
    <n v="-1"/>
    <n v="2"/>
    <n v="165"/>
  </r>
  <r>
    <n v="924550"/>
    <s v="Laptop"/>
    <x v="1"/>
    <s v="Delivered"/>
    <d v="2019-03-11T21:36:00"/>
    <d v="2019-03-18T21:36:00"/>
    <d v="2019-03-14T21:36:00"/>
    <n v="35"/>
    <n v="114"/>
    <x v="2"/>
    <x v="2"/>
    <x v="0"/>
    <x v="0"/>
    <n v="4"/>
    <n v="7"/>
    <n v="149"/>
  </r>
  <r>
    <n v="191331"/>
    <s v="Tablet"/>
    <x v="1"/>
    <s v="Delivered"/>
    <d v="2019-03-11T21:39:02"/>
    <d v="2019-03-18T21:39:02"/>
    <d v="2019-03-16T21:39:02"/>
    <n v="0"/>
    <n v="122"/>
    <x v="0"/>
    <x v="3"/>
    <x v="1"/>
    <x v="0"/>
    <n v="2"/>
    <n v="7"/>
    <n v="122"/>
  </r>
  <r>
    <n v="354472"/>
    <s v="Gaming Console"/>
    <x v="0"/>
    <s v="Delivered"/>
    <d v="2019-03-11T21:42:39"/>
    <d v="2019-03-17T21:42:39"/>
    <d v="2019-03-15T21:42:39"/>
    <n v="85"/>
    <n v="105"/>
    <x v="4"/>
    <x v="5"/>
    <x v="0"/>
    <x v="1"/>
    <n v="2"/>
    <n v="6"/>
    <n v="190"/>
  </r>
  <r>
    <n v="888514"/>
    <s v="PC"/>
    <x v="1"/>
    <s v="Delivered"/>
    <d v="2019-03-11T21:49:53"/>
    <d v="2019-03-17T21:49:53"/>
    <d v="2019-03-15T21:49:53"/>
    <n v="0"/>
    <n v="128"/>
    <x v="0"/>
    <x v="3"/>
    <x v="1"/>
    <x v="0"/>
    <n v="2"/>
    <n v="6"/>
    <n v="128"/>
  </r>
  <r>
    <n v="787509"/>
    <s v="Tablet"/>
    <x v="1"/>
    <s v="Delivered"/>
    <d v="2019-03-11T21:52:35"/>
    <d v="2019-03-14T21:52:35"/>
    <d v="2019-03-15T21:52:35"/>
    <n v="41"/>
    <n v="113"/>
    <x v="1"/>
    <x v="6"/>
    <x v="0"/>
    <x v="0"/>
    <n v="-1"/>
    <n v="3"/>
    <n v="154"/>
  </r>
  <r>
    <n v="485231"/>
    <s v="TV - 50 in"/>
    <x v="0"/>
    <s v="Delivered"/>
    <d v="2019-03-11T21:52:51"/>
    <d v="2019-03-14T21:52:51"/>
    <d v="2019-03-14T21:52:51"/>
    <n v="40"/>
    <n v="111"/>
    <x v="1"/>
    <x v="1"/>
    <x v="0"/>
    <x v="0"/>
    <n v="0"/>
    <n v="3"/>
    <n v="151"/>
  </r>
  <r>
    <n v="71667"/>
    <s v="PC"/>
    <x v="0"/>
    <s v="Delivered"/>
    <d v="2019-03-11T21:53:15"/>
    <d v="2019-03-20T21:53:15"/>
    <d v="2019-03-16T21:53:15"/>
    <n v="45"/>
    <n v="107"/>
    <x v="1"/>
    <x v="1"/>
    <x v="0"/>
    <x v="0"/>
    <n v="4"/>
    <n v="9"/>
    <n v="152"/>
  </r>
  <r>
    <n v="763884"/>
    <s v="Laptop"/>
    <x v="1"/>
    <s v="Delivered"/>
    <d v="2019-03-11T21:55:53"/>
    <d v="2019-03-16T21:55:53"/>
    <d v="2019-03-17T21:55:53"/>
    <n v="0"/>
    <n v="123"/>
    <x v="0"/>
    <x v="3"/>
    <x v="1"/>
    <x v="1"/>
    <n v="-1"/>
    <n v="5"/>
    <n v="123"/>
  </r>
  <r>
    <n v="366980"/>
    <s v="Tablet"/>
    <x v="1"/>
    <s v="Delivered"/>
    <d v="2019-03-11T21:58:44"/>
    <d v="2019-03-21T21:58:44"/>
    <d v="2019-03-14T21:58:44"/>
    <n v="39"/>
    <n v="125"/>
    <x v="4"/>
    <x v="7"/>
    <x v="0"/>
    <x v="1"/>
    <n v="7"/>
    <n v="10"/>
    <n v="164"/>
  </r>
  <r>
    <n v="316149"/>
    <s v="Tablet"/>
    <x v="1"/>
    <s v="Delivered"/>
    <d v="2019-03-11T22:04:20"/>
    <d v="2019-03-18T22:04:20"/>
    <d v="2019-03-17T22:04:20"/>
    <n v="0"/>
    <n v="126"/>
    <x v="0"/>
    <x v="3"/>
    <x v="1"/>
    <x v="0"/>
    <n v="1"/>
    <n v="7"/>
    <n v="126"/>
  </r>
  <r>
    <n v="834605"/>
    <s v="Mobile"/>
    <x v="1"/>
    <s v="Delivered"/>
    <d v="2019-03-11T22:07:59"/>
    <d v="2019-03-13T22:07:59"/>
    <d v="2019-03-17T22:07:59"/>
    <n v="0"/>
    <n v="105"/>
    <x v="0"/>
    <x v="3"/>
    <x v="1"/>
    <x v="1"/>
    <n v="-4"/>
    <n v="2"/>
    <n v="105"/>
  </r>
  <r>
    <n v="95869"/>
    <s v="Laptop"/>
    <x v="1"/>
    <s v="Delivered"/>
    <d v="2019-03-11T22:14:24"/>
    <d v="2019-03-16T22:14:24"/>
    <d v="2019-03-17T22:14:24"/>
    <n v="89"/>
    <n v="104"/>
    <x v="4"/>
    <x v="7"/>
    <x v="0"/>
    <x v="1"/>
    <n v="-1"/>
    <n v="5"/>
    <n v="193"/>
  </r>
  <r>
    <n v="604867"/>
    <s v="Laptop"/>
    <x v="0"/>
    <s v="Delivered"/>
    <d v="2019-03-11T22:14:45"/>
    <d v="2019-03-17T22:14:45"/>
    <d v="2019-03-16T22:14:45"/>
    <n v="40"/>
    <n v="113"/>
    <x v="1"/>
    <x v="1"/>
    <x v="0"/>
    <x v="0"/>
    <n v="1"/>
    <n v="6"/>
    <n v="153"/>
  </r>
  <r>
    <n v="157716"/>
    <s v="Laptop"/>
    <x v="1"/>
    <s v="Delivered"/>
    <d v="2019-03-11T22:15:53"/>
    <d v="2019-03-13T22:15:53"/>
    <d v="2019-03-17T22:15:53"/>
    <n v="0"/>
    <n v="124"/>
    <x v="0"/>
    <x v="3"/>
    <x v="1"/>
    <x v="1"/>
    <n v="-4"/>
    <n v="2"/>
    <n v="124"/>
  </r>
  <r>
    <n v="749257"/>
    <s v="Laptop"/>
    <x v="1"/>
    <s v="Delivered"/>
    <d v="2019-03-11T22:18:27"/>
    <d v="2019-03-17T22:18:27"/>
    <d v="2019-03-16T22:18:27"/>
    <n v="60"/>
    <n v="95"/>
    <x v="2"/>
    <x v="2"/>
    <x v="0"/>
    <x v="1"/>
    <n v="1"/>
    <n v="6"/>
    <n v="155"/>
  </r>
  <r>
    <n v="44809"/>
    <s v="PC"/>
    <x v="1"/>
    <s v="Delivered"/>
    <d v="2019-03-11T22:18:29"/>
    <d v="2019-03-16T22:18:29"/>
    <d v="2019-03-16T22:18:29"/>
    <n v="65"/>
    <n v="103"/>
    <x v="3"/>
    <x v="4"/>
    <x v="0"/>
    <x v="1"/>
    <n v="0"/>
    <n v="5"/>
    <n v="168"/>
  </r>
  <r>
    <n v="394835"/>
    <s v="Mobile"/>
    <x v="1"/>
    <s v="Delivered"/>
    <d v="2019-03-11T22:21:07"/>
    <d v="2019-03-16T22:21:07"/>
    <d v="2019-03-14T22:21:07"/>
    <n v="32"/>
    <n v="111"/>
    <x v="1"/>
    <x v="6"/>
    <x v="0"/>
    <x v="0"/>
    <n v="2"/>
    <n v="5"/>
    <n v="143"/>
  </r>
  <r>
    <n v="800855"/>
    <s v="Mobile"/>
    <x v="1"/>
    <s v="Delivered"/>
    <d v="2019-03-11T22:27:44"/>
    <d v="2019-03-20T22:27:44"/>
    <d v="2019-03-18T22:27:44"/>
    <n v="75"/>
    <n v="89"/>
    <x v="2"/>
    <x v="2"/>
    <x v="0"/>
    <x v="1"/>
    <n v="2"/>
    <n v="9"/>
    <n v="164"/>
  </r>
  <r>
    <n v="538190"/>
    <s v="PC"/>
    <x v="1"/>
    <s v="Delivered"/>
    <d v="2019-03-11T22:38:32"/>
    <d v="2019-03-16T22:38:32"/>
    <d v="2019-03-16T22:38:32"/>
    <n v="78"/>
    <n v="90"/>
    <x v="1"/>
    <x v="6"/>
    <x v="0"/>
    <x v="1"/>
    <n v="0"/>
    <n v="5"/>
    <n v="168"/>
  </r>
  <r>
    <n v="907850"/>
    <s v="Mobile"/>
    <x v="0"/>
    <s v="Delivered"/>
    <d v="2019-03-11T22:46:34"/>
    <d v="2019-03-17T22:46:34"/>
    <d v="2019-03-17T22:46:34"/>
    <n v="86"/>
    <n v="88"/>
    <x v="1"/>
    <x v="1"/>
    <x v="0"/>
    <x v="1"/>
    <n v="0"/>
    <n v="6"/>
    <n v="174"/>
  </r>
  <r>
    <n v="182315"/>
    <s v="Laptop"/>
    <x v="1"/>
    <s v="Delivered"/>
    <d v="2019-03-11T22:55:50"/>
    <d v="2019-03-16T22:55:50"/>
    <d v="2019-03-14T22:55:50"/>
    <n v="43"/>
    <n v="127"/>
    <x v="4"/>
    <x v="7"/>
    <x v="0"/>
    <x v="0"/>
    <n v="2"/>
    <n v="5"/>
    <n v="170"/>
  </r>
  <r>
    <n v="779650"/>
    <s v="Laptop"/>
    <x v="1"/>
    <s v="Delivered"/>
    <d v="2019-03-11T22:59:23"/>
    <d v="2019-03-17T22:59:23"/>
    <d v="2019-03-15T22:59:23"/>
    <n v="0"/>
    <n v="122"/>
    <x v="0"/>
    <x v="3"/>
    <x v="1"/>
    <x v="0"/>
    <n v="2"/>
    <n v="6"/>
    <n v="122"/>
  </r>
  <r>
    <n v="121512"/>
    <s v="TV - 32 in"/>
    <x v="1"/>
    <s v="Delivered"/>
    <d v="2019-03-11T23:05:27"/>
    <d v="2019-03-13T23:05:27"/>
    <d v="2019-03-15T23:05:27"/>
    <n v="0"/>
    <n v="125"/>
    <x v="0"/>
    <x v="3"/>
    <x v="1"/>
    <x v="1"/>
    <n v="-2"/>
    <n v="2"/>
    <n v="125"/>
  </r>
  <r>
    <n v="617527"/>
    <s v="Gaming Console"/>
    <x v="1"/>
    <s v="Delivered"/>
    <d v="2019-03-11T23:30:08"/>
    <d v="2019-03-20T23:30:08"/>
    <d v="2019-03-18T23:30:08"/>
    <n v="39"/>
    <n v="105"/>
    <x v="1"/>
    <x v="6"/>
    <x v="0"/>
    <x v="0"/>
    <n v="2"/>
    <n v="9"/>
    <n v="144"/>
  </r>
  <r>
    <n v="499640"/>
    <s v="PC"/>
    <x v="0"/>
    <s v="Delivered"/>
    <d v="2019-03-11T23:33:35"/>
    <d v="2019-03-12T23:33:35"/>
    <d v="2019-03-17T23:33:35"/>
    <n v="0"/>
    <n v="129"/>
    <x v="3"/>
    <x v="9"/>
    <x v="1"/>
    <x v="1"/>
    <n v="-5"/>
    <n v="1"/>
    <n v="129"/>
  </r>
  <r>
    <n v="400403"/>
    <s v="Mobile"/>
    <x v="1"/>
    <s v="Delivered"/>
    <d v="2019-03-11T23:38:00"/>
    <d v="2019-03-18T23:38:00"/>
    <d v="2019-03-15T23:38:00"/>
    <n v="0"/>
    <n v="126"/>
    <x v="0"/>
    <x v="3"/>
    <x v="1"/>
    <x v="0"/>
    <n v="3"/>
    <n v="7"/>
    <n v="126"/>
  </r>
  <r>
    <n v="127246"/>
    <s v="Laptop"/>
    <x v="0"/>
    <s v="Delivered"/>
    <d v="2019-03-11T23:52:37"/>
    <d v="2019-03-17T23:52:37"/>
    <d v="2019-03-15T23:52:37"/>
    <n v="0"/>
    <n v="122"/>
    <x v="3"/>
    <x v="9"/>
    <x v="1"/>
    <x v="0"/>
    <n v="2"/>
    <n v="6"/>
    <n v="122"/>
  </r>
  <r>
    <n v="381904"/>
    <s v="Laptop"/>
    <x v="0"/>
    <s v="Delivered"/>
    <d v="2019-03-11T23:59:45"/>
    <d v="2019-03-15T23:59:45"/>
    <d v="2019-03-15T23:59:45"/>
    <n v="80"/>
    <n v="109"/>
    <x v="0"/>
    <x v="0"/>
    <x v="0"/>
    <x v="1"/>
    <n v="0"/>
    <n v="4"/>
    <n v="189"/>
  </r>
  <r>
    <n v="22140"/>
    <s v="Tablet"/>
    <x v="0"/>
    <s v="Delivered"/>
    <d v="2019-03-12T00:07:31"/>
    <d v="2019-03-14T00:07:31"/>
    <d v="2019-03-17T00:07:31"/>
    <n v="58"/>
    <n v="93"/>
    <x v="1"/>
    <x v="1"/>
    <x v="0"/>
    <x v="1"/>
    <n v="-3"/>
    <n v="2"/>
    <n v="151"/>
  </r>
  <r>
    <n v="313376"/>
    <s v="PC"/>
    <x v="0"/>
    <s v="Delivered"/>
    <d v="2019-03-12T00:09:03"/>
    <d v="2019-03-15T00:09:03"/>
    <d v="2019-03-17T00:09:03"/>
    <n v="70"/>
    <n v="92"/>
    <x v="2"/>
    <x v="8"/>
    <x v="0"/>
    <x v="1"/>
    <n v="-2"/>
    <n v="3"/>
    <n v="162"/>
  </r>
  <r>
    <n v="407621"/>
    <s v="Mobile"/>
    <x v="0"/>
    <s v="Delivered"/>
    <d v="2019-03-12T00:20:30"/>
    <d v="2019-03-16T00:20:30"/>
    <d v="2019-03-19T00:20:30"/>
    <n v="42"/>
    <n v="113"/>
    <x v="1"/>
    <x v="1"/>
    <x v="0"/>
    <x v="0"/>
    <n v="-3"/>
    <n v="4"/>
    <n v="155"/>
  </r>
  <r>
    <n v="979194"/>
    <s v="PC"/>
    <x v="0"/>
    <s v="Delivered"/>
    <d v="2019-03-12T00:27:31"/>
    <d v="2019-03-19T00:27:31"/>
    <d v="2019-03-18T00:27:31"/>
    <n v="30"/>
    <n v="111"/>
    <x v="1"/>
    <x v="1"/>
    <x v="0"/>
    <x v="0"/>
    <n v="1"/>
    <n v="7"/>
    <n v="141"/>
  </r>
  <r>
    <n v="861332"/>
    <s v="Mobile"/>
    <x v="1"/>
    <s v="Delivered"/>
    <d v="2019-03-12T00:31:24"/>
    <d v="2019-03-17T00:31:24"/>
    <d v="2019-03-15T00:31:24"/>
    <n v="0"/>
    <n v="101"/>
    <x v="0"/>
    <x v="3"/>
    <x v="1"/>
    <x v="1"/>
    <n v="2"/>
    <n v="5"/>
    <n v="101"/>
  </r>
  <r>
    <n v="402949"/>
    <s v="Laptop"/>
    <x v="1"/>
    <s v="Delivered"/>
    <d v="2019-03-12T00:33:34"/>
    <d v="2019-03-18T00:33:34"/>
    <d v="2019-03-17T00:33:34"/>
    <n v="28"/>
    <n v="128"/>
    <x v="4"/>
    <x v="7"/>
    <x v="0"/>
    <x v="0"/>
    <n v="1"/>
    <n v="6"/>
    <n v="156"/>
  </r>
  <r>
    <n v="654470"/>
    <s v="TV - 32 in"/>
    <x v="1"/>
    <s v="Delivered"/>
    <d v="2019-03-12T00:34:08"/>
    <d v="2019-03-17T00:34:08"/>
    <d v="2019-03-17T00:34:08"/>
    <n v="41"/>
    <n v="108"/>
    <x v="2"/>
    <x v="2"/>
    <x v="0"/>
    <x v="0"/>
    <n v="0"/>
    <n v="5"/>
    <n v="149"/>
  </r>
  <r>
    <n v="193550"/>
    <s v="TV - 32 in"/>
    <x v="1"/>
    <s v="Delivered"/>
    <d v="2019-03-12T00:42:01"/>
    <d v="2019-03-16T00:42:01"/>
    <d v="2019-03-16T00:42:01"/>
    <n v="41"/>
    <n v="123"/>
    <x v="3"/>
    <x v="4"/>
    <x v="0"/>
    <x v="0"/>
    <n v="0"/>
    <n v="4"/>
    <n v="164"/>
  </r>
  <r>
    <n v="162939"/>
    <s v="Mobile"/>
    <x v="0"/>
    <s v="Delivered"/>
    <d v="2019-03-12T00:42:34"/>
    <d v="2019-03-19T00:42:34"/>
    <d v="2019-03-18T00:42:34"/>
    <n v="64"/>
    <n v="88"/>
    <x v="2"/>
    <x v="8"/>
    <x v="0"/>
    <x v="1"/>
    <n v="1"/>
    <n v="7"/>
    <n v="152"/>
  </r>
  <r>
    <n v="588089"/>
    <s v="Gaming Console"/>
    <x v="0"/>
    <s v="Delivered"/>
    <d v="2019-03-12T00:43:55"/>
    <d v="2019-03-12T00:43:55"/>
    <d v="2019-03-16T00:43:55"/>
    <n v="0"/>
    <n v="127"/>
    <x v="3"/>
    <x v="9"/>
    <x v="1"/>
    <x v="0"/>
    <n v="-4"/>
    <n v="0"/>
    <n v="127"/>
  </r>
  <r>
    <n v="535971"/>
    <s v="Mobile"/>
    <x v="0"/>
    <s v="Delivered"/>
    <d v="2019-03-12T00:46:52"/>
    <d v="2019-03-18T00:46:52"/>
    <d v="2019-03-16T00:46:52"/>
    <n v="29"/>
    <n v="113"/>
    <x v="1"/>
    <x v="1"/>
    <x v="0"/>
    <x v="0"/>
    <n v="2"/>
    <n v="6"/>
    <n v="142"/>
  </r>
  <r>
    <n v="144558"/>
    <s v="TV - 32 in"/>
    <x v="1"/>
    <s v="Delivered"/>
    <d v="2019-03-12T00:55:35"/>
    <d v="2019-03-16T00:55:35"/>
    <d v="2019-03-15T00:55:35"/>
    <n v="0"/>
    <n v="124"/>
    <x v="0"/>
    <x v="3"/>
    <x v="1"/>
    <x v="0"/>
    <n v="1"/>
    <n v="4"/>
    <n v="124"/>
  </r>
  <r>
    <n v="996336"/>
    <s v="Gaming Console"/>
    <x v="1"/>
    <s v="Delivered"/>
    <d v="2019-03-12T01:07:39"/>
    <d v="2019-03-14T01:07:39"/>
    <d v="2019-03-17T01:07:39"/>
    <n v="0"/>
    <n v="124"/>
    <x v="0"/>
    <x v="3"/>
    <x v="1"/>
    <x v="1"/>
    <n v="-3"/>
    <n v="2"/>
    <n v="124"/>
  </r>
  <r>
    <n v="843368"/>
    <s v="PC"/>
    <x v="1"/>
    <s v="Delivered"/>
    <d v="2019-03-12T01:12:34"/>
    <d v="2019-03-12T01:12:34"/>
    <d v="2019-03-17T01:12:34"/>
    <n v="0"/>
    <n v="130"/>
    <x v="0"/>
    <x v="3"/>
    <x v="1"/>
    <x v="1"/>
    <n v="-5"/>
    <n v="0"/>
    <n v="130"/>
  </r>
  <r>
    <n v="613687"/>
    <s v="Gaming Console"/>
    <x v="1"/>
    <s v="Delivered"/>
    <d v="2019-03-12T01:15:10"/>
    <d v="2019-03-14T01:15:10"/>
    <d v="2019-03-15T01:15:10"/>
    <n v="33"/>
    <n v="111"/>
    <x v="2"/>
    <x v="2"/>
    <x v="0"/>
    <x v="0"/>
    <n v="-1"/>
    <n v="2"/>
    <n v="144"/>
  </r>
  <r>
    <n v="465258"/>
    <s v="Laptop"/>
    <x v="1"/>
    <s v="Delivered"/>
    <d v="2019-03-12T01:18:37"/>
    <d v="2019-03-14T01:18:37"/>
    <d v="2019-03-16T01:18:37"/>
    <n v="31"/>
    <n v="120"/>
    <x v="4"/>
    <x v="7"/>
    <x v="0"/>
    <x v="0"/>
    <n v="-2"/>
    <n v="2"/>
    <n v="151"/>
  </r>
  <r>
    <n v="507366"/>
    <s v="PC"/>
    <x v="1"/>
    <s v="Delivered"/>
    <d v="2019-03-12T01:18:55"/>
    <d v="2019-03-16T01:18:55"/>
    <d v="2019-03-17T01:18:55"/>
    <n v="42"/>
    <n v="129"/>
    <x v="4"/>
    <x v="7"/>
    <x v="0"/>
    <x v="0"/>
    <n v="-1"/>
    <n v="4"/>
    <n v="171"/>
  </r>
  <r>
    <n v="438440"/>
    <s v="Tablet"/>
    <x v="0"/>
    <s v="Delivered"/>
    <d v="2019-03-12T01:24:48"/>
    <d v="2019-03-14T01:24:48"/>
    <d v="2019-03-16T01:24:48"/>
    <n v="40"/>
    <n v="125"/>
    <x v="0"/>
    <x v="0"/>
    <x v="0"/>
    <x v="1"/>
    <n v="-2"/>
    <n v="2"/>
    <n v="165"/>
  </r>
  <r>
    <n v="390727"/>
    <s v="Mobile"/>
    <x v="0"/>
    <s v="Delivered"/>
    <d v="2019-03-12T01:24:58"/>
    <d v="2019-03-14T01:24:58"/>
    <d v="2019-03-15T01:24:58"/>
    <n v="69"/>
    <n v="102"/>
    <x v="0"/>
    <x v="0"/>
    <x v="0"/>
    <x v="1"/>
    <n v="-1"/>
    <n v="2"/>
    <n v="171"/>
  </r>
  <r>
    <n v="725925"/>
    <s v="Laptop"/>
    <x v="0"/>
    <s v="Delivered"/>
    <d v="2019-03-12T01:26:38"/>
    <d v="2019-03-19T01:26:38"/>
    <d v="2019-03-19T01:26:38"/>
    <n v="36"/>
    <n v="113"/>
    <x v="1"/>
    <x v="1"/>
    <x v="0"/>
    <x v="0"/>
    <n v="0"/>
    <n v="7"/>
    <n v="149"/>
  </r>
  <r>
    <n v="17608"/>
    <s v="Mobile"/>
    <x v="1"/>
    <s v="Delivered"/>
    <d v="2019-03-12T01:31:33"/>
    <d v="2019-03-14T01:31:33"/>
    <d v="2019-03-17T01:31:33"/>
    <n v="34"/>
    <n v="111"/>
    <x v="1"/>
    <x v="6"/>
    <x v="0"/>
    <x v="1"/>
    <n v="-3"/>
    <n v="2"/>
    <n v="145"/>
  </r>
  <r>
    <n v="612819"/>
    <s v="Laptop"/>
    <x v="0"/>
    <s v="Delivered"/>
    <d v="2019-03-12T01:50:59"/>
    <d v="2019-03-19T01:50:59"/>
    <d v="2019-03-15T01:50:59"/>
    <n v="38"/>
    <n v="125"/>
    <x v="0"/>
    <x v="0"/>
    <x v="0"/>
    <x v="0"/>
    <n v="4"/>
    <n v="7"/>
    <n v="163"/>
  </r>
  <r>
    <n v="283360"/>
    <s v="PC"/>
    <x v="1"/>
    <s v="Delivered"/>
    <d v="2019-03-12T01:54:37"/>
    <d v="2019-03-16T01:54:37"/>
    <d v="2019-03-16T01:54:37"/>
    <n v="80"/>
    <n v="109"/>
    <x v="3"/>
    <x v="4"/>
    <x v="0"/>
    <x v="1"/>
    <n v="0"/>
    <n v="4"/>
    <n v="189"/>
  </r>
  <r>
    <n v="884681"/>
    <s v="Laptop"/>
    <x v="1"/>
    <s v="Delivered"/>
    <d v="2019-03-12T02:01:33"/>
    <d v="2019-03-17T02:01:33"/>
    <d v="2019-03-16T02:01:33"/>
    <n v="0"/>
    <n v="103"/>
    <x v="0"/>
    <x v="3"/>
    <x v="1"/>
    <x v="1"/>
    <n v="1"/>
    <n v="5"/>
    <n v="103"/>
  </r>
  <r>
    <n v="300841"/>
    <s v="TV - 50 in"/>
    <x v="1"/>
    <s v="Delivered"/>
    <d v="2019-03-12T02:01:49"/>
    <d v="2019-03-13T02:01:49"/>
    <d v="2019-03-16T02:01:49"/>
    <n v="0"/>
    <n v="122"/>
    <x v="0"/>
    <x v="3"/>
    <x v="1"/>
    <x v="0"/>
    <n v="-3"/>
    <n v="1"/>
    <n v="122"/>
  </r>
  <r>
    <n v="865631"/>
    <s v="Laptop"/>
    <x v="0"/>
    <s v="Delivered"/>
    <d v="2019-03-12T02:13:10"/>
    <d v="2019-03-21T02:13:10"/>
    <d v="2019-03-15T02:13:10"/>
    <n v="25"/>
    <n v="128"/>
    <x v="0"/>
    <x v="0"/>
    <x v="0"/>
    <x v="0"/>
    <n v="6"/>
    <n v="9"/>
    <n v="153"/>
  </r>
  <r>
    <n v="34836"/>
    <s v="TV - 32 in"/>
    <x v="0"/>
    <s v="Delivered"/>
    <d v="2019-03-12T02:23:06"/>
    <d v="2019-03-18T02:23:06"/>
    <d v="2019-03-17T02:23:06"/>
    <n v="27"/>
    <n v="108"/>
    <x v="2"/>
    <x v="8"/>
    <x v="0"/>
    <x v="1"/>
    <n v="1"/>
    <n v="6"/>
    <n v="135"/>
  </r>
  <r>
    <n v="104091"/>
    <s v="Mobile"/>
    <x v="1"/>
    <s v="Delivered"/>
    <d v="2019-03-12T02:27:57"/>
    <d v="2019-03-16T02:27:57"/>
    <d v="2019-03-17T02:27:57"/>
    <n v="49"/>
    <n v="108"/>
    <x v="2"/>
    <x v="2"/>
    <x v="0"/>
    <x v="0"/>
    <n v="-1"/>
    <n v="4"/>
    <n v="157"/>
  </r>
  <r>
    <n v="899277"/>
    <s v="Laptop"/>
    <x v="0"/>
    <s v="Delivered"/>
    <d v="2019-03-12T02:39:47"/>
    <d v="2019-03-20T02:39:47"/>
    <d v="2019-03-17T02:39:47"/>
    <n v="85"/>
    <n v="91"/>
    <x v="2"/>
    <x v="8"/>
    <x v="0"/>
    <x v="1"/>
    <n v="3"/>
    <n v="8"/>
    <n v="176"/>
  </r>
  <r>
    <n v="55549"/>
    <s v="Mobile"/>
    <x v="0"/>
    <s v="Delivered"/>
    <d v="2019-03-12T02:46:50"/>
    <d v="2019-03-15T02:46:50"/>
    <d v="2019-03-18T02:46:50"/>
    <n v="61"/>
    <n v="92"/>
    <x v="1"/>
    <x v="1"/>
    <x v="0"/>
    <x v="1"/>
    <n v="-3"/>
    <n v="3"/>
    <n v="153"/>
  </r>
  <r>
    <n v="990749"/>
    <s v="Gaming Console"/>
    <x v="1"/>
    <s v="Delivered"/>
    <d v="2019-03-12T02:48:21"/>
    <d v="2019-03-21T02:48:21"/>
    <d v="2019-03-19T02:48:21"/>
    <n v="49"/>
    <n v="106"/>
    <x v="1"/>
    <x v="6"/>
    <x v="0"/>
    <x v="0"/>
    <n v="2"/>
    <n v="9"/>
    <n v="155"/>
  </r>
  <r>
    <n v="56454"/>
    <s v="Mobile"/>
    <x v="1"/>
    <s v="Delivered"/>
    <d v="2019-03-12T02:50:38"/>
    <d v="2019-03-15T02:50:38"/>
    <d v="2019-03-15T02:50:38"/>
    <n v="26"/>
    <n v="125"/>
    <x v="4"/>
    <x v="7"/>
    <x v="0"/>
    <x v="0"/>
    <n v="0"/>
    <n v="3"/>
    <n v="151"/>
  </r>
  <r>
    <n v="106695"/>
    <s v="Laptop"/>
    <x v="0"/>
    <s v="Delivered"/>
    <d v="2019-03-12T02:55:29"/>
    <d v="2019-03-18T02:55:29"/>
    <d v="2019-03-18T02:55:29"/>
    <n v="31"/>
    <n v="111"/>
    <x v="2"/>
    <x v="8"/>
    <x v="0"/>
    <x v="0"/>
    <n v="0"/>
    <n v="6"/>
    <n v="142"/>
  </r>
  <r>
    <n v="684198"/>
    <s v="Laptop"/>
    <x v="0"/>
    <s v="Delivered"/>
    <d v="2019-03-12T02:58:13"/>
    <d v="2019-03-20T02:58:13"/>
    <d v="2019-03-15T02:58:13"/>
    <n v="45"/>
    <n v="122"/>
    <x v="0"/>
    <x v="0"/>
    <x v="0"/>
    <x v="0"/>
    <n v="5"/>
    <n v="8"/>
    <n v="167"/>
  </r>
  <r>
    <n v="704777"/>
    <s v="Mobile"/>
    <x v="0"/>
    <s v="Delivered"/>
    <d v="2019-03-12T03:03:11"/>
    <d v="2019-03-20T03:03:11"/>
    <d v="2019-03-15T03:03:11"/>
    <n v="77"/>
    <n v="103"/>
    <x v="4"/>
    <x v="5"/>
    <x v="0"/>
    <x v="1"/>
    <n v="5"/>
    <n v="8"/>
    <n v="180"/>
  </r>
  <r>
    <n v="319481"/>
    <s v="Laptop"/>
    <x v="1"/>
    <s v="Delivered"/>
    <d v="2019-03-12T03:10:27"/>
    <d v="2019-03-18T03:10:27"/>
    <d v="2019-03-19T03:10:27"/>
    <n v="26"/>
    <n v="110"/>
    <x v="2"/>
    <x v="2"/>
    <x v="0"/>
    <x v="0"/>
    <n v="-1"/>
    <n v="6"/>
    <n v="136"/>
  </r>
  <r>
    <n v="192073"/>
    <s v="Laptop"/>
    <x v="1"/>
    <s v="Delivered"/>
    <d v="2019-03-12T03:11:56"/>
    <d v="2019-03-17T03:11:56"/>
    <d v="2019-03-19T03:11:56"/>
    <n v="43"/>
    <n v="125"/>
    <x v="4"/>
    <x v="7"/>
    <x v="0"/>
    <x v="0"/>
    <n v="-2"/>
    <n v="5"/>
    <n v="168"/>
  </r>
  <r>
    <n v="48494"/>
    <s v="Mobile"/>
    <x v="1"/>
    <s v="Delivered"/>
    <d v="2019-03-12T03:14:52"/>
    <d v="2019-03-15T03:14:52"/>
    <d v="2019-03-18T03:14:52"/>
    <n v="39"/>
    <n v="109"/>
    <x v="1"/>
    <x v="6"/>
    <x v="0"/>
    <x v="0"/>
    <n v="-3"/>
    <n v="3"/>
    <n v="148"/>
  </r>
  <r>
    <n v="48896"/>
    <s v="PC"/>
    <x v="1"/>
    <s v="Delivered"/>
    <d v="2019-03-12T03:17:09"/>
    <d v="2019-03-16T03:17:09"/>
    <d v="2019-03-17T03:17:09"/>
    <n v="45"/>
    <n v="114"/>
    <x v="1"/>
    <x v="6"/>
    <x v="0"/>
    <x v="1"/>
    <n v="-1"/>
    <n v="4"/>
    <n v="159"/>
  </r>
  <r>
    <n v="531007"/>
    <s v="Gaming Console"/>
    <x v="1"/>
    <s v="Delivered"/>
    <d v="2019-03-12T03:21:05"/>
    <d v="2019-03-21T03:21:05"/>
    <d v="2019-03-18T03:21:05"/>
    <n v="25"/>
    <n v="108"/>
    <x v="1"/>
    <x v="6"/>
    <x v="0"/>
    <x v="0"/>
    <n v="3"/>
    <n v="9"/>
    <n v="133"/>
  </r>
  <r>
    <n v="19948"/>
    <s v="TV - 32 in"/>
    <x v="1"/>
    <s v="Delivered"/>
    <d v="2019-03-12T03:25:21"/>
    <d v="2019-03-14T03:25:21"/>
    <d v="2019-03-15T03:25:21"/>
    <n v="42"/>
    <n v="128"/>
    <x v="3"/>
    <x v="4"/>
    <x v="0"/>
    <x v="1"/>
    <n v="-1"/>
    <n v="2"/>
    <n v="170"/>
  </r>
  <r>
    <n v="848399"/>
    <s v="TV - 50 in"/>
    <x v="1"/>
    <s v="Delivered"/>
    <d v="2019-03-12T03:26:16"/>
    <d v="2019-03-17T03:26:16"/>
    <d v="2019-03-16T03:26:16"/>
    <n v="38"/>
    <n v="128"/>
    <x v="4"/>
    <x v="7"/>
    <x v="0"/>
    <x v="0"/>
    <n v="1"/>
    <n v="5"/>
    <n v="166"/>
  </r>
  <r>
    <n v="823565"/>
    <s v="Laptop"/>
    <x v="1"/>
    <s v="Delivered"/>
    <d v="2019-03-12T03:30:38"/>
    <d v="2019-03-19T03:30:38"/>
    <d v="2019-03-18T03:30:38"/>
    <n v="37"/>
    <n v="108"/>
    <x v="2"/>
    <x v="2"/>
    <x v="0"/>
    <x v="0"/>
    <n v="1"/>
    <n v="7"/>
    <n v="145"/>
  </r>
  <r>
    <n v="702848"/>
    <s v="Mobile"/>
    <x v="0"/>
    <s v="Delivered"/>
    <d v="2019-03-12T03:31:58"/>
    <d v="2019-03-15T03:31:58"/>
    <d v="2019-03-19T03:31:58"/>
    <n v="0"/>
    <n v="129"/>
    <x v="3"/>
    <x v="9"/>
    <x v="1"/>
    <x v="1"/>
    <n v="-4"/>
    <n v="3"/>
    <n v="129"/>
  </r>
  <r>
    <n v="662388"/>
    <s v="Tablet"/>
    <x v="1"/>
    <s v="Delivered"/>
    <d v="2019-03-12T03:41:52"/>
    <d v="2019-03-17T03:41:52"/>
    <d v="2019-03-16T03:41:52"/>
    <n v="43"/>
    <n v="109"/>
    <x v="1"/>
    <x v="6"/>
    <x v="0"/>
    <x v="1"/>
    <n v="1"/>
    <n v="5"/>
    <n v="152"/>
  </r>
  <r>
    <n v="755465"/>
    <s v="Mobile"/>
    <x v="1"/>
    <s v="Delivered"/>
    <d v="2019-03-12T03:51:08"/>
    <d v="2019-03-18T03:51:08"/>
    <d v="2019-03-19T03:51:08"/>
    <n v="0"/>
    <n v="120"/>
    <x v="0"/>
    <x v="3"/>
    <x v="1"/>
    <x v="0"/>
    <n v="-1"/>
    <n v="6"/>
    <n v="120"/>
  </r>
  <r>
    <n v="757365"/>
    <s v="Mobile"/>
    <x v="1"/>
    <s v="Delivered"/>
    <d v="2019-03-12T03:53:20"/>
    <d v="2019-03-18T03:53:20"/>
    <d v="2019-03-18T03:53:20"/>
    <n v="0"/>
    <n v="124"/>
    <x v="0"/>
    <x v="3"/>
    <x v="1"/>
    <x v="0"/>
    <n v="0"/>
    <n v="6"/>
    <n v="124"/>
  </r>
  <r>
    <n v="234219"/>
    <s v="Tablet"/>
    <x v="1"/>
    <s v="Delivered"/>
    <d v="2019-03-12T03:54:35"/>
    <d v="2019-03-18T03:54:35"/>
    <d v="2019-03-17T03:54:35"/>
    <n v="0"/>
    <n v="129"/>
    <x v="0"/>
    <x v="3"/>
    <x v="1"/>
    <x v="0"/>
    <n v="1"/>
    <n v="6"/>
    <n v="129"/>
  </r>
  <r>
    <n v="78662"/>
    <s v="TV - 32 in"/>
    <x v="0"/>
    <s v="Delivered"/>
    <d v="2019-03-12T03:55:52"/>
    <d v="2019-03-16T03:55:52"/>
    <d v="2019-03-19T03:55:52"/>
    <n v="79"/>
    <n v="86"/>
    <x v="1"/>
    <x v="1"/>
    <x v="0"/>
    <x v="1"/>
    <n v="-3"/>
    <n v="4"/>
    <n v="165"/>
  </r>
  <r>
    <n v="80515"/>
    <s v="Mobile"/>
    <x v="1"/>
    <s v="Delivered"/>
    <d v="2019-03-12T03:58:22"/>
    <d v="2019-03-19T03:58:22"/>
    <d v="2019-03-15T03:58:22"/>
    <n v="41"/>
    <n v="126"/>
    <x v="4"/>
    <x v="7"/>
    <x v="0"/>
    <x v="0"/>
    <n v="4"/>
    <n v="7"/>
    <n v="167"/>
  </r>
  <r>
    <n v="297338"/>
    <s v="Mobile"/>
    <x v="1"/>
    <s v="Delivered"/>
    <d v="2019-03-12T03:59:36"/>
    <d v="2019-03-14T03:59:36"/>
    <d v="2019-03-18T03:59:36"/>
    <n v="86"/>
    <n v="87"/>
    <x v="1"/>
    <x v="6"/>
    <x v="0"/>
    <x v="1"/>
    <n v="-4"/>
    <n v="2"/>
    <n v="173"/>
  </r>
  <r>
    <n v="873877"/>
    <s v="Mobile"/>
    <x v="0"/>
    <s v="Delivered"/>
    <d v="2019-03-12T04:03:05"/>
    <d v="2019-03-16T04:03:05"/>
    <d v="2019-03-17T04:03:05"/>
    <n v="42"/>
    <n v="111"/>
    <x v="1"/>
    <x v="1"/>
    <x v="0"/>
    <x v="0"/>
    <n v="-1"/>
    <n v="4"/>
    <n v="153"/>
  </r>
  <r>
    <n v="644662"/>
    <s v="Tablet"/>
    <x v="0"/>
    <s v="Delivered"/>
    <d v="2019-03-12T04:15:33"/>
    <d v="2019-03-20T04:15:33"/>
    <d v="2019-03-17T04:15:33"/>
    <n v="59"/>
    <n v="103"/>
    <x v="4"/>
    <x v="5"/>
    <x v="0"/>
    <x v="1"/>
    <n v="3"/>
    <n v="8"/>
    <n v="162"/>
  </r>
  <r>
    <n v="958948"/>
    <s v="Mobile"/>
    <x v="0"/>
    <s v="Delivered"/>
    <d v="2019-03-12T04:20:35"/>
    <d v="2019-03-16T04:20:35"/>
    <d v="2019-03-17T04:20:35"/>
    <n v="36"/>
    <n v="127"/>
    <x v="0"/>
    <x v="0"/>
    <x v="0"/>
    <x v="1"/>
    <n v="-1"/>
    <n v="4"/>
    <n v="163"/>
  </r>
  <r>
    <n v="191134"/>
    <s v="Mobile"/>
    <x v="0"/>
    <s v="Delivered"/>
    <d v="2019-03-12T04:25:12"/>
    <d v="2019-03-21T04:25:12"/>
    <d v="2019-03-15T04:25:12"/>
    <n v="47"/>
    <n v="110"/>
    <x v="1"/>
    <x v="1"/>
    <x v="0"/>
    <x v="0"/>
    <n v="6"/>
    <n v="9"/>
    <n v="157"/>
  </r>
  <r>
    <n v="454180"/>
    <s v="Mobile"/>
    <x v="1"/>
    <s v="Delivered"/>
    <d v="2019-03-12T04:28:45"/>
    <d v="2019-03-15T04:28:45"/>
    <d v="2019-03-16T04:28:45"/>
    <n v="42"/>
    <n v="107"/>
    <x v="1"/>
    <x v="6"/>
    <x v="0"/>
    <x v="1"/>
    <n v="-1"/>
    <n v="3"/>
    <n v="149"/>
  </r>
  <r>
    <n v="578022"/>
    <s v="Laptop"/>
    <x v="0"/>
    <s v="Delivered"/>
    <d v="2019-03-12T04:33:18"/>
    <d v="2019-03-21T04:33:18"/>
    <d v="2019-03-15T04:33:18"/>
    <n v="50"/>
    <n v="125"/>
    <x v="0"/>
    <x v="0"/>
    <x v="0"/>
    <x v="0"/>
    <n v="6"/>
    <n v="9"/>
    <n v="175"/>
  </r>
  <r>
    <n v="722635"/>
    <s v="Mobile"/>
    <x v="1"/>
    <s v="Delivered"/>
    <d v="2019-03-12T04:37:11"/>
    <d v="2019-03-17T04:37:11"/>
    <d v="2019-03-16T04:37:11"/>
    <n v="79"/>
    <n v="109"/>
    <x v="3"/>
    <x v="4"/>
    <x v="0"/>
    <x v="1"/>
    <n v="1"/>
    <n v="5"/>
    <n v="188"/>
  </r>
  <r>
    <n v="314498"/>
    <s v="Tablet"/>
    <x v="1"/>
    <s v="Delivered"/>
    <d v="2019-03-12T05:11:36"/>
    <d v="2019-03-22T05:11:36"/>
    <d v="2019-03-18T05:11:36"/>
    <n v="42"/>
    <n v="121"/>
    <x v="3"/>
    <x v="4"/>
    <x v="0"/>
    <x v="0"/>
    <n v="4"/>
    <n v="10"/>
    <n v="163"/>
  </r>
  <r>
    <n v="879800"/>
    <s v="Tablet"/>
    <x v="1"/>
    <s v="Delivered"/>
    <d v="2019-03-12T05:23:08"/>
    <d v="2019-03-14T05:23:08"/>
    <d v="2019-03-19T05:23:08"/>
    <n v="41"/>
    <n v="124"/>
    <x v="3"/>
    <x v="4"/>
    <x v="0"/>
    <x v="1"/>
    <n v="-5"/>
    <n v="2"/>
    <n v="165"/>
  </r>
  <r>
    <n v="594814"/>
    <s v="PC"/>
    <x v="1"/>
    <s v="Delivered"/>
    <d v="2019-03-12T05:25:43"/>
    <d v="2019-03-18T05:25:43"/>
    <d v="2019-03-15T05:25:43"/>
    <n v="38"/>
    <n v="114"/>
    <x v="1"/>
    <x v="6"/>
    <x v="0"/>
    <x v="0"/>
    <n v="3"/>
    <n v="6"/>
    <n v="152"/>
  </r>
  <r>
    <n v="256986"/>
    <s v="Mobile"/>
    <x v="1"/>
    <s v="Delivered"/>
    <d v="2019-03-12T05:31:40"/>
    <d v="2019-03-13T05:31:40"/>
    <d v="2019-03-18T05:31:40"/>
    <n v="0"/>
    <n v="106"/>
    <x v="0"/>
    <x v="3"/>
    <x v="1"/>
    <x v="1"/>
    <n v="-5"/>
    <n v="1"/>
    <n v="106"/>
  </r>
  <r>
    <n v="852941"/>
    <s v="PC"/>
    <x v="1"/>
    <s v="Delivered"/>
    <d v="2019-03-12T05:31:47"/>
    <d v="2019-03-19T05:31:47"/>
    <d v="2019-03-15T05:31:47"/>
    <n v="29"/>
    <n v="128"/>
    <x v="3"/>
    <x v="4"/>
    <x v="0"/>
    <x v="0"/>
    <n v="4"/>
    <n v="7"/>
    <n v="157"/>
  </r>
  <r>
    <n v="623063"/>
    <s v="Mobile"/>
    <x v="0"/>
    <s v="Delivered"/>
    <d v="2019-03-12T05:38:37"/>
    <d v="2019-03-14T05:38:37"/>
    <d v="2019-03-15T05:38:37"/>
    <n v="32"/>
    <n v="115"/>
    <x v="2"/>
    <x v="8"/>
    <x v="0"/>
    <x v="0"/>
    <n v="-1"/>
    <n v="2"/>
    <n v="147"/>
  </r>
  <r>
    <n v="618277"/>
    <s v="TV - 50 in"/>
    <x v="0"/>
    <s v="Delivered"/>
    <d v="2019-03-12T05:41:25"/>
    <d v="2019-03-16T05:41:25"/>
    <d v="2019-03-16T05:41:25"/>
    <n v="0"/>
    <n v="127"/>
    <x v="3"/>
    <x v="9"/>
    <x v="1"/>
    <x v="0"/>
    <n v="0"/>
    <n v="4"/>
    <n v="127"/>
  </r>
  <r>
    <n v="815613"/>
    <s v="TV - 40 in"/>
    <x v="1"/>
    <s v="Delivered"/>
    <d v="2019-03-12T05:45:36"/>
    <d v="2019-03-17T05:45:36"/>
    <d v="2019-03-16T05:45:36"/>
    <n v="43"/>
    <n v="125"/>
    <x v="3"/>
    <x v="4"/>
    <x v="0"/>
    <x v="0"/>
    <n v="1"/>
    <n v="5"/>
    <n v="168"/>
  </r>
  <r>
    <n v="908072"/>
    <s v="TV - 32 in"/>
    <x v="0"/>
    <s v="Delivered"/>
    <d v="2019-03-12T05:51:31"/>
    <d v="2019-03-17T05:51:31"/>
    <d v="2019-03-17T05:51:31"/>
    <n v="28"/>
    <n v="123"/>
    <x v="0"/>
    <x v="0"/>
    <x v="0"/>
    <x v="1"/>
    <n v="0"/>
    <n v="5"/>
    <n v="151"/>
  </r>
  <r>
    <n v="639456"/>
    <s v="Laptop"/>
    <x v="1"/>
    <s v="Delivered"/>
    <d v="2019-03-12T05:56:07"/>
    <d v="2019-03-15T05:56:07"/>
    <d v="2019-03-19T05:56:07"/>
    <n v="29"/>
    <n v="129"/>
    <x v="3"/>
    <x v="4"/>
    <x v="0"/>
    <x v="1"/>
    <n v="-4"/>
    <n v="3"/>
    <n v="158"/>
  </r>
  <r>
    <n v="970110"/>
    <s v="Mobile"/>
    <x v="1"/>
    <s v="Delivered"/>
    <d v="2019-03-12T05:59:40"/>
    <d v="2019-03-16T05:59:40"/>
    <d v="2019-03-17T05:59:40"/>
    <n v="25"/>
    <n v="122"/>
    <x v="3"/>
    <x v="4"/>
    <x v="0"/>
    <x v="0"/>
    <n v="-1"/>
    <n v="4"/>
    <n v="147"/>
  </r>
  <r>
    <n v="933308"/>
    <s v="Mobile"/>
    <x v="1"/>
    <s v="Delivered"/>
    <d v="2019-03-12T06:00:24"/>
    <d v="2019-03-16T06:00:24"/>
    <d v="2019-03-17T06:00:24"/>
    <n v="79"/>
    <n v="86"/>
    <x v="2"/>
    <x v="2"/>
    <x v="0"/>
    <x v="1"/>
    <n v="-1"/>
    <n v="4"/>
    <n v="165"/>
  </r>
  <r>
    <n v="11863"/>
    <s v="Mobile"/>
    <x v="1"/>
    <s v="Delivered"/>
    <d v="2019-03-12T06:02:25"/>
    <d v="2019-03-13T06:02:25"/>
    <d v="2019-03-18T06:02:25"/>
    <n v="0"/>
    <n v="104"/>
    <x v="0"/>
    <x v="3"/>
    <x v="1"/>
    <x v="1"/>
    <n v="-5"/>
    <n v="1"/>
    <n v="104"/>
  </r>
  <r>
    <n v="45775"/>
    <s v="Laptop"/>
    <x v="1"/>
    <s v="Delivered"/>
    <d v="2019-03-12T06:04:48"/>
    <d v="2019-03-14T06:04:48"/>
    <d v="2019-03-18T06:04:48"/>
    <n v="33"/>
    <n v="122"/>
    <x v="4"/>
    <x v="7"/>
    <x v="0"/>
    <x v="0"/>
    <n v="-4"/>
    <n v="2"/>
    <n v="155"/>
  </r>
  <r>
    <n v="526055"/>
    <s v="Tablet"/>
    <x v="0"/>
    <s v="Delivered"/>
    <d v="2019-03-12T06:19:08"/>
    <d v="2019-03-15T06:19:08"/>
    <d v="2019-03-15T06:19:08"/>
    <n v="67"/>
    <n v="87"/>
    <x v="1"/>
    <x v="1"/>
    <x v="0"/>
    <x v="1"/>
    <n v="0"/>
    <n v="3"/>
    <n v="154"/>
  </r>
  <r>
    <n v="872621"/>
    <s v="TV - 50 in"/>
    <x v="1"/>
    <s v="Delivered"/>
    <d v="2019-03-12T06:24:03"/>
    <d v="2019-03-20T06:24:03"/>
    <d v="2019-03-16T06:24:03"/>
    <n v="47"/>
    <n v="115"/>
    <x v="1"/>
    <x v="6"/>
    <x v="0"/>
    <x v="0"/>
    <n v="4"/>
    <n v="8"/>
    <n v="162"/>
  </r>
  <r>
    <n v="486119"/>
    <s v="TV - 50 in"/>
    <x v="1"/>
    <s v="Delivered"/>
    <d v="2019-03-12T06:34:28"/>
    <d v="2019-03-16T06:34:28"/>
    <d v="2019-03-18T06:34:28"/>
    <n v="0"/>
    <n v="105"/>
    <x v="0"/>
    <x v="3"/>
    <x v="1"/>
    <x v="1"/>
    <n v="-2"/>
    <n v="4"/>
    <n v="105"/>
  </r>
  <r>
    <n v="746862"/>
    <s v="Mobile"/>
    <x v="0"/>
    <s v="Delivered"/>
    <d v="2019-03-12T06:36:45"/>
    <d v="2019-03-15T06:36:45"/>
    <d v="2019-03-15T06:36:45"/>
    <n v="0"/>
    <n v="125"/>
    <x v="3"/>
    <x v="9"/>
    <x v="1"/>
    <x v="0"/>
    <n v="0"/>
    <n v="3"/>
    <n v="125"/>
  </r>
  <r>
    <n v="68443"/>
    <s v="PC"/>
    <x v="1"/>
    <s v="Delivered"/>
    <d v="2019-03-12T06:52:25"/>
    <d v="2019-03-20T06:52:25"/>
    <d v="2019-03-15T06:52:25"/>
    <n v="33"/>
    <n v="123"/>
    <x v="3"/>
    <x v="4"/>
    <x v="0"/>
    <x v="0"/>
    <n v="5"/>
    <n v="8"/>
    <n v="156"/>
  </r>
  <r>
    <n v="473989"/>
    <s v="Tablet"/>
    <x v="0"/>
    <s v="Delivered"/>
    <d v="2019-03-12T06:55:54"/>
    <d v="2019-03-19T06:55:54"/>
    <d v="2019-03-17T06:55:54"/>
    <n v="30"/>
    <n v="108"/>
    <x v="1"/>
    <x v="1"/>
    <x v="0"/>
    <x v="0"/>
    <n v="2"/>
    <n v="7"/>
    <n v="138"/>
  </r>
  <r>
    <n v="387790"/>
    <s v="Laptop"/>
    <x v="1"/>
    <s v="Delivered"/>
    <d v="2019-03-12T07:02:06"/>
    <d v="2019-03-16T07:02:06"/>
    <d v="2019-03-15T07:02:06"/>
    <n v="0"/>
    <n v="101"/>
    <x v="0"/>
    <x v="3"/>
    <x v="1"/>
    <x v="1"/>
    <n v="1"/>
    <n v="4"/>
    <n v="101"/>
  </r>
  <r>
    <n v="168867"/>
    <s v="Laptop"/>
    <x v="1"/>
    <s v="Delivered"/>
    <d v="2019-03-12T07:03:51"/>
    <d v="2019-03-16T07:03:51"/>
    <d v="2019-03-17T07:03:51"/>
    <n v="0"/>
    <n v="123"/>
    <x v="0"/>
    <x v="3"/>
    <x v="1"/>
    <x v="0"/>
    <n v="-1"/>
    <n v="4"/>
    <n v="123"/>
  </r>
  <r>
    <n v="934090"/>
    <s v="Mobile"/>
    <x v="0"/>
    <s v="Delivered"/>
    <d v="2019-03-12T07:05:29"/>
    <d v="2019-03-18T07:05:29"/>
    <d v="2019-03-18T07:05:29"/>
    <n v="79"/>
    <n v="107"/>
    <x v="0"/>
    <x v="0"/>
    <x v="0"/>
    <x v="1"/>
    <n v="0"/>
    <n v="6"/>
    <n v="186"/>
  </r>
  <r>
    <n v="213143"/>
    <s v="Tablet"/>
    <x v="1"/>
    <s v="Delivered"/>
    <d v="2019-03-12T07:07:06"/>
    <d v="2019-03-16T07:07:06"/>
    <d v="2019-03-16T07:07:06"/>
    <n v="0"/>
    <n v="126"/>
    <x v="0"/>
    <x v="3"/>
    <x v="1"/>
    <x v="0"/>
    <n v="0"/>
    <n v="4"/>
    <n v="126"/>
  </r>
  <r>
    <n v="353911"/>
    <s v="Tablet"/>
    <x v="1"/>
    <s v="Delivered"/>
    <d v="2019-03-12T07:15:04"/>
    <d v="2019-03-17T07:15:04"/>
    <d v="2019-03-18T07:15:04"/>
    <n v="45"/>
    <n v="113"/>
    <x v="1"/>
    <x v="6"/>
    <x v="0"/>
    <x v="0"/>
    <n v="-1"/>
    <n v="5"/>
    <n v="158"/>
  </r>
  <r>
    <n v="792337"/>
    <s v="Mobile"/>
    <x v="0"/>
    <s v="Delivered"/>
    <d v="2019-03-12T07:27:58"/>
    <d v="2019-03-15T07:27:58"/>
    <d v="2019-03-17T07:27:58"/>
    <n v="29"/>
    <n v="125"/>
    <x v="4"/>
    <x v="5"/>
    <x v="0"/>
    <x v="0"/>
    <n v="-2"/>
    <n v="3"/>
    <n v="154"/>
  </r>
  <r>
    <n v="593652"/>
    <s v="Laptop"/>
    <x v="0"/>
    <s v="Delivered"/>
    <d v="2019-03-12T07:41:38"/>
    <d v="2019-03-13T07:41:38"/>
    <d v="2019-03-17T07:41:38"/>
    <n v="0"/>
    <n v="127"/>
    <x v="3"/>
    <x v="9"/>
    <x v="1"/>
    <x v="1"/>
    <n v="-4"/>
    <n v="1"/>
    <n v="127"/>
  </r>
  <r>
    <n v="318021"/>
    <s v="Mobile"/>
    <x v="0"/>
    <s v="Delivered"/>
    <d v="2019-03-12T07:55:12"/>
    <d v="2019-03-15T07:55:12"/>
    <d v="2019-03-18T07:55:12"/>
    <n v="33"/>
    <n v="109"/>
    <x v="1"/>
    <x v="1"/>
    <x v="0"/>
    <x v="0"/>
    <n v="-3"/>
    <n v="3"/>
    <n v="142"/>
  </r>
  <r>
    <n v="385288"/>
    <s v="Mobile"/>
    <x v="0"/>
    <s v="Delivered"/>
    <d v="2019-03-12T07:56:48"/>
    <d v="2019-03-21T07:56:48"/>
    <d v="2019-03-19T07:56:48"/>
    <n v="70"/>
    <n v="103"/>
    <x v="4"/>
    <x v="5"/>
    <x v="0"/>
    <x v="1"/>
    <n v="2"/>
    <n v="9"/>
    <n v="173"/>
  </r>
  <r>
    <n v="917253"/>
    <s v="Mobile"/>
    <x v="1"/>
    <s v="Delivered"/>
    <d v="2019-03-12T07:57:46"/>
    <d v="2019-03-14T07:57:46"/>
    <d v="2019-03-15T07:57:46"/>
    <n v="75"/>
    <n v="86"/>
    <x v="1"/>
    <x v="6"/>
    <x v="0"/>
    <x v="1"/>
    <n v="-1"/>
    <n v="2"/>
    <n v="161"/>
  </r>
  <r>
    <n v="93395"/>
    <s v="PC"/>
    <x v="1"/>
    <s v="Delivered"/>
    <d v="2019-03-12T08:09:52"/>
    <d v="2019-03-14T08:09:52"/>
    <d v="2019-03-15T08:09:52"/>
    <n v="0"/>
    <n v="105"/>
    <x v="0"/>
    <x v="3"/>
    <x v="1"/>
    <x v="1"/>
    <n v="-1"/>
    <n v="2"/>
    <n v="105"/>
  </r>
  <r>
    <n v="728699"/>
    <s v="Laptop"/>
    <x v="1"/>
    <s v="Delivered"/>
    <d v="2019-03-12T08:10:09"/>
    <d v="2019-03-21T08:10:09"/>
    <d v="2019-03-19T08:10:09"/>
    <n v="39"/>
    <n v="109"/>
    <x v="1"/>
    <x v="6"/>
    <x v="0"/>
    <x v="0"/>
    <n v="2"/>
    <n v="9"/>
    <n v="148"/>
  </r>
  <r>
    <n v="861525"/>
    <s v="Tablet"/>
    <x v="0"/>
    <s v="Delivered"/>
    <d v="2019-03-12T08:11:17"/>
    <d v="2019-03-19T08:11:17"/>
    <d v="2019-03-15T08:11:17"/>
    <n v="28"/>
    <n v="126"/>
    <x v="0"/>
    <x v="0"/>
    <x v="0"/>
    <x v="0"/>
    <n v="4"/>
    <n v="7"/>
    <n v="154"/>
  </r>
  <r>
    <n v="104107"/>
    <s v="Tablet"/>
    <x v="0"/>
    <s v="Delivered"/>
    <d v="2019-03-12T08:17:30"/>
    <d v="2019-03-20T08:17:30"/>
    <d v="2019-03-16T08:17:30"/>
    <n v="25"/>
    <n v="127"/>
    <x v="0"/>
    <x v="0"/>
    <x v="0"/>
    <x v="0"/>
    <n v="4"/>
    <n v="8"/>
    <n v="152"/>
  </r>
  <r>
    <n v="934457"/>
    <s v="Mobile"/>
    <x v="1"/>
    <s v="Delivered"/>
    <d v="2019-03-12T08:20:56"/>
    <d v="2019-03-18T08:20:56"/>
    <d v="2019-03-15T08:20:56"/>
    <n v="72"/>
    <n v="104"/>
    <x v="3"/>
    <x v="4"/>
    <x v="0"/>
    <x v="1"/>
    <n v="3"/>
    <n v="6"/>
    <n v="176"/>
  </r>
  <r>
    <n v="171793"/>
    <s v="Laptop"/>
    <x v="1"/>
    <s v="Delivered"/>
    <d v="2019-03-12T08:31:29"/>
    <d v="2019-03-15T08:31:29"/>
    <d v="2019-03-17T08:31:29"/>
    <n v="0"/>
    <n v="108"/>
    <x v="0"/>
    <x v="3"/>
    <x v="1"/>
    <x v="1"/>
    <n v="-2"/>
    <n v="3"/>
    <n v="108"/>
  </r>
  <r>
    <n v="494181"/>
    <s v="Laptop"/>
    <x v="0"/>
    <s v="Delivered"/>
    <d v="2019-03-12T08:50:18"/>
    <d v="2019-03-12T08:50:18"/>
    <d v="2019-03-18T08:50:18"/>
    <n v="0"/>
    <n v="105"/>
    <x v="3"/>
    <x v="9"/>
    <x v="1"/>
    <x v="1"/>
    <n v="-6"/>
    <n v="0"/>
    <n v="105"/>
  </r>
  <r>
    <n v="552095"/>
    <s v="PC"/>
    <x v="1"/>
    <s v="Delivered"/>
    <d v="2019-03-12T08:52:18"/>
    <d v="2019-03-18T08:52:18"/>
    <d v="2019-03-17T08:52:18"/>
    <n v="75"/>
    <n v="91"/>
    <x v="1"/>
    <x v="6"/>
    <x v="0"/>
    <x v="1"/>
    <n v="1"/>
    <n v="6"/>
    <n v="166"/>
  </r>
  <r>
    <n v="240393"/>
    <s v="PC"/>
    <x v="0"/>
    <s v="Delivered"/>
    <d v="2019-03-12T09:02:48"/>
    <d v="2019-03-12T09:02:48"/>
    <d v="2019-03-16T09:02:48"/>
    <n v="0"/>
    <n v="121"/>
    <x v="3"/>
    <x v="9"/>
    <x v="1"/>
    <x v="0"/>
    <n v="-4"/>
    <n v="0"/>
    <n v="121"/>
  </r>
  <r>
    <n v="881019"/>
    <s v="Laptop"/>
    <x v="1"/>
    <s v="Delivered"/>
    <d v="2019-03-12T09:04:42"/>
    <d v="2019-03-16T09:04:42"/>
    <d v="2019-03-16T09:04:42"/>
    <n v="49"/>
    <n v="129"/>
    <x v="4"/>
    <x v="7"/>
    <x v="0"/>
    <x v="0"/>
    <n v="0"/>
    <n v="4"/>
    <n v="178"/>
  </r>
  <r>
    <n v="311861"/>
    <s v="Tablet"/>
    <x v="0"/>
    <s v="Delivered"/>
    <d v="2019-03-12T09:12:05"/>
    <d v="2019-03-15T09:12:05"/>
    <d v="2019-03-18T09:12:05"/>
    <n v="0"/>
    <n v="105"/>
    <x v="3"/>
    <x v="9"/>
    <x v="1"/>
    <x v="1"/>
    <n v="-3"/>
    <n v="3"/>
    <n v="105"/>
  </r>
  <r>
    <n v="893506"/>
    <s v="Laptop"/>
    <x v="1"/>
    <s v="Delivered"/>
    <d v="2019-03-12T09:15:58"/>
    <d v="2019-03-17T09:15:58"/>
    <d v="2019-03-16T09:15:58"/>
    <n v="50"/>
    <n v="111"/>
    <x v="1"/>
    <x v="6"/>
    <x v="0"/>
    <x v="0"/>
    <n v="1"/>
    <n v="5"/>
    <n v="161"/>
  </r>
  <r>
    <n v="820298"/>
    <s v="PC"/>
    <x v="1"/>
    <s v="Delivered"/>
    <d v="2019-03-12T09:23:52"/>
    <d v="2019-03-19T09:23:52"/>
    <d v="2019-03-15T09:23:52"/>
    <n v="47"/>
    <n v="124"/>
    <x v="3"/>
    <x v="4"/>
    <x v="0"/>
    <x v="0"/>
    <n v="4"/>
    <n v="7"/>
    <n v="171"/>
  </r>
  <r>
    <n v="395384"/>
    <s v="PC"/>
    <x v="0"/>
    <s v="Delivered"/>
    <d v="2019-03-12T09:40:48"/>
    <d v="2019-03-14T09:40:48"/>
    <d v="2019-03-17T09:40:48"/>
    <n v="47"/>
    <n v="125"/>
    <x v="0"/>
    <x v="0"/>
    <x v="0"/>
    <x v="1"/>
    <n v="-3"/>
    <n v="2"/>
    <n v="172"/>
  </r>
  <r>
    <n v="936392"/>
    <s v="TV - 32 in"/>
    <x v="1"/>
    <s v="Delivered"/>
    <d v="2019-03-12T09:43:21"/>
    <d v="2019-03-17T09:43:21"/>
    <d v="2019-03-16T09:43:21"/>
    <n v="0"/>
    <n v="101"/>
    <x v="0"/>
    <x v="3"/>
    <x v="1"/>
    <x v="1"/>
    <n v="1"/>
    <n v="5"/>
    <n v="101"/>
  </r>
  <r>
    <n v="396696"/>
    <s v="Laptop"/>
    <x v="1"/>
    <s v="Delivered"/>
    <d v="2019-03-12T09:59:31"/>
    <d v="2019-03-14T09:59:31"/>
    <d v="2019-03-16T09:59:31"/>
    <n v="47"/>
    <n v="106"/>
    <x v="1"/>
    <x v="6"/>
    <x v="0"/>
    <x v="1"/>
    <n v="-2"/>
    <n v="2"/>
    <n v="153"/>
  </r>
  <r>
    <n v="435554"/>
    <s v="PC"/>
    <x v="1"/>
    <s v="Delivered"/>
    <d v="2019-03-12T10:08:38"/>
    <d v="2019-03-19T10:08:38"/>
    <d v="2019-03-15T10:08:38"/>
    <n v="66"/>
    <n v="90"/>
    <x v="2"/>
    <x v="2"/>
    <x v="0"/>
    <x v="1"/>
    <n v="4"/>
    <n v="7"/>
    <n v="156"/>
  </r>
  <r>
    <n v="865298"/>
    <s v="PC"/>
    <x v="1"/>
    <s v="Delivered"/>
    <d v="2019-03-12T10:28:14"/>
    <d v="2019-03-12T10:28:14"/>
    <d v="2019-03-17T10:28:14"/>
    <n v="0"/>
    <n v="107"/>
    <x v="0"/>
    <x v="3"/>
    <x v="1"/>
    <x v="1"/>
    <n v="-5"/>
    <n v="0"/>
    <n v="107"/>
  </r>
  <r>
    <n v="368091"/>
    <s v="Tablet"/>
    <x v="1"/>
    <s v="Delivered"/>
    <d v="2019-03-12T10:42:32"/>
    <d v="2019-03-19T10:42:32"/>
    <d v="2019-03-18T10:42:32"/>
    <n v="40"/>
    <n v="113"/>
    <x v="1"/>
    <x v="6"/>
    <x v="0"/>
    <x v="0"/>
    <n v="1"/>
    <n v="7"/>
    <n v="153"/>
  </r>
  <r>
    <n v="278980"/>
    <s v="Tablet"/>
    <x v="1"/>
    <s v="Delivered"/>
    <d v="2019-03-12T10:42:56"/>
    <d v="2019-03-18T10:42:56"/>
    <d v="2019-03-16T10:42:56"/>
    <n v="30"/>
    <n v="121"/>
    <x v="4"/>
    <x v="7"/>
    <x v="0"/>
    <x v="1"/>
    <n v="2"/>
    <n v="6"/>
    <n v="151"/>
  </r>
  <r>
    <n v="807996"/>
    <s v="Gaming Console"/>
    <x v="1"/>
    <s v="Delivered"/>
    <d v="2019-03-12T10:43:20"/>
    <d v="2019-03-14T10:43:20"/>
    <d v="2019-03-17T10:43:20"/>
    <n v="63"/>
    <n v="102"/>
    <x v="3"/>
    <x v="4"/>
    <x v="0"/>
    <x v="1"/>
    <n v="-3"/>
    <n v="2"/>
    <n v="165"/>
  </r>
  <r>
    <n v="83513"/>
    <s v="Laptop"/>
    <x v="1"/>
    <s v="Delivered"/>
    <d v="2019-03-12T10:49:25"/>
    <d v="2019-03-18T10:49:25"/>
    <d v="2019-03-19T10:49:25"/>
    <n v="45"/>
    <n v="130"/>
    <x v="4"/>
    <x v="7"/>
    <x v="0"/>
    <x v="0"/>
    <n v="-1"/>
    <n v="6"/>
    <n v="175"/>
  </r>
  <r>
    <n v="794195"/>
    <s v="Laptop"/>
    <x v="1"/>
    <s v="Delivered"/>
    <d v="2019-03-12T11:01:51"/>
    <d v="2019-03-19T11:01:51"/>
    <d v="2019-03-18T11:01:51"/>
    <n v="47"/>
    <n v="114"/>
    <x v="1"/>
    <x v="6"/>
    <x v="0"/>
    <x v="0"/>
    <n v="1"/>
    <n v="7"/>
    <n v="161"/>
  </r>
  <r>
    <n v="704023"/>
    <s v="Laptop"/>
    <x v="0"/>
    <s v="Delivered"/>
    <d v="2019-03-12T11:05:19"/>
    <d v="2019-03-13T11:05:19"/>
    <d v="2019-03-16T11:05:19"/>
    <n v="0"/>
    <n v="129"/>
    <x v="3"/>
    <x v="9"/>
    <x v="1"/>
    <x v="0"/>
    <n v="-3"/>
    <n v="1"/>
    <n v="129"/>
  </r>
  <r>
    <n v="217101"/>
    <s v="Mobile"/>
    <x v="0"/>
    <s v="Delivered"/>
    <d v="2019-03-12T11:09:27"/>
    <d v="2019-03-13T11:09:27"/>
    <d v="2019-03-16T11:09:27"/>
    <n v="0"/>
    <n v="101"/>
    <x v="3"/>
    <x v="9"/>
    <x v="1"/>
    <x v="1"/>
    <n v="-3"/>
    <n v="1"/>
    <n v="101"/>
  </r>
  <r>
    <n v="299506"/>
    <s v="TV - 32 in"/>
    <x v="0"/>
    <s v="Delivered"/>
    <d v="2019-03-12T11:16:18"/>
    <d v="2019-03-18T11:16:18"/>
    <d v="2019-03-15T11:16:18"/>
    <n v="34"/>
    <n v="122"/>
    <x v="0"/>
    <x v="0"/>
    <x v="0"/>
    <x v="0"/>
    <n v="3"/>
    <n v="6"/>
    <n v="156"/>
  </r>
  <r>
    <n v="729782"/>
    <s v="TV - 32 in"/>
    <x v="1"/>
    <s v="Delivered"/>
    <d v="2019-03-12T11:17:11"/>
    <d v="2019-03-18T11:17:11"/>
    <d v="2019-03-17T11:17:11"/>
    <n v="0"/>
    <n v="121"/>
    <x v="0"/>
    <x v="3"/>
    <x v="1"/>
    <x v="0"/>
    <n v="1"/>
    <n v="6"/>
    <n v="121"/>
  </r>
  <r>
    <n v="81536"/>
    <s v="Tablet"/>
    <x v="1"/>
    <s v="Delivered"/>
    <d v="2019-03-12T11:19:05"/>
    <d v="2019-03-17T11:19:05"/>
    <d v="2019-03-17T11:19:05"/>
    <n v="77"/>
    <n v="90"/>
    <x v="1"/>
    <x v="6"/>
    <x v="0"/>
    <x v="1"/>
    <n v="0"/>
    <n v="5"/>
    <n v="167"/>
  </r>
  <r>
    <n v="884221"/>
    <s v="Laptop"/>
    <x v="1"/>
    <s v="Delivered"/>
    <d v="2019-03-12T11:29:48"/>
    <d v="2019-03-19T11:29:48"/>
    <d v="2019-03-18T11:29:48"/>
    <n v="43"/>
    <n v="112"/>
    <x v="1"/>
    <x v="6"/>
    <x v="0"/>
    <x v="0"/>
    <n v="1"/>
    <n v="7"/>
    <n v="155"/>
  </r>
  <r>
    <n v="332995"/>
    <s v="Laptop"/>
    <x v="1"/>
    <s v="Delivered"/>
    <d v="2019-03-12T11:30:57"/>
    <d v="2019-03-13T11:30:57"/>
    <d v="2019-03-19T11:30:57"/>
    <n v="0"/>
    <n v="104"/>
    <x v="0"/>
    <x v="3"/>
    <x v="1"/>
    <x v="1"/>
    <n v="-6"/>
    <n v="1"/>
    <n v="104"/>
  </r>
  <r>
    <n v="78259"/>
    <s v="Laptop"/>
    <x v="0"/>
    <s v="Delivered"/>
    <d v="2019-03-12T11:50:52"/>
    <d v="2019-03-15T11:50:52"/>
    <d v="2019-03-19T11:50:52"/>
    <n v="35"/>
    <n v="129"/>
    <x v="4"/>
    <x v="5"/>
    <x v="0"/>
    <x v="0"/>
    <n v="-4"/>
    <n v="3"/>
    <n v="164"/>
  </r>
  <r>
    <n v="618329"/>
    <s v="PC"/>
    <x v="1"/>
    <s v="Delivered"/>
    <d v="2019-03-12T11:58:35"/>
    <d v="2019-03-19T11:58:35"/>
    <d v="2019-03-19T11:58:35"/>
    <n v="37"/>
    <n v="127"/>
    <x v="4"/>
    <x v="7"/>
    <x v="0"/>
    <x v="0"/>
    <n v="0"/>
    <n v="7"/>
    <n v="164"/>
  </r>
  <r>
    <n v="601721"/>
    <s v="Laptop"/>
    <x v="0"/>
    <s v="Delivered"/>
    <d v="2019-03-12T12:01:40"/>
    <d v="2019-03-15T12:01:40"/>
    <d v="2019-03-19T12:01:40"/>
    <n v="0"/>
    <n v="101"/>
    <x v="3"/>
    <x v="9"/>
    <x v="1"/>
    <x v="1"/>
    <n v="-4"/>
    <n v="3"/>
    <n v="101"/>
  </r>
  <r>
    <n v="828707"/>
    <s v="Mobile"/>
    <x v="1"/>
    <s v="Delivered"/>
    <d v="2019-03-12T12:07:04"/>
    <d v="2019-03-17T12:07:04"/>
    <d v="2019-03-16T12:07:04"/>
    <n v="32"/>
    <n v="126"/>
    <x v="3"/>
    <x v="4"/>
    <x v="0"/>
    <x v="0"/>
    <n v="1"/>
    <n v="5"/>
    <n v="158"/>
  </r>
  <r>
    <n v="641084"/>
    <s v="TV - 32 in"/>
    <x v="1"/>
    <s v="Delivered"/>
    <d v="2019-03-12T12:12:56"/>
    <d v="2019-03-18T12:12:56"/>
    <d v="2019-03-19T12:12:56"/>
    <n v="32"/>
    <n v="108"/>
    <x v="2"/>
    <x v="2"/>
    <x v="0"/>
    <x v="1"/>
    <n v="-1"/>
    <n v="6"/>
    <n v="140"/>
  </r>
  <r>
    <n v="212105"/>
    <s v="Laptop"/>
    <x v="0"/>
    <s v="Delivered"/>
    <d v="2019-03-12T12:16:28"/>
    <d v="2019-03-15T12:16:28"/>
    <d v="2019-03-17T12:16:28"/>
    <n v="50"/>
    <n v="120"/>
    <x v="0"/>
    <x v="0"/>
    <x v="0"/>
    <x v="0"/>
    <n v="-2"/>
    <n v="3"/>
    <n v="170"/>
  </r>
  <r>
    <n v="505574"/>
    <s v="Tablet"/>
    <x v="0"/>
    <s v="Delivered"/>
    <d v="2019-03-12T12:17:17"/>
    <d v="2019-03-16T12:17:17"/>
    <d v="2019-03-19T12:17:17"/>
    <n v="39"/>
    <n v="107"/>
    <x v="1"/>
    <x v="1"/>
    <x v="0"/>
    <x v="0"/>
    <n v="-3"/>
    <n v="4"/>
    <n v="146"/>
  </r>
  <r>
    <n v="123955"/>
    <s v="Laptop"/>
    <x v="0"/>
    <s v="Delivered"/>
    <d v="2019-03-12T12:20:58"/>
    <d v="2019-03-16T12:20:58"/>
    <d v="2019-03-17T12:20:58"/>
    <n v="44"/>
    <n v="127"/>
    <x v="0"/>
    <x v="0"/>
    <x v="0"/>
    <x v="0"/>
    <n v="-1"/>
    <n v="4"/>
    <n v="171"/>
  </r>
  <r>
    <n v="639883"/>
    <s v="Laptop"/>
    <x v="1"/>
    <s v="Delivered"/>
    <d v="2019-03-12T12:21:50"/>
    <d v="2019-03-20T12:21:50"/>
    <d v="2019-03-17T12:21:50"/>
    <n v="36"/>
    <n v="108"/>
    <x v="1"/>
    <x v="6"/>
    <x v="0"/>
    <x v="0"/>
    <n v="3"/>
    <n v="8"/>
    <n v="144"/>
  </r>
  <r>
    <n v="923609"/>
    <s v="Mobile"/>
    <x v="1"/>
    <s v="Delivered"/>
    <d v="2019-03-12T12:23:37"/>
    <d v="2019-03-18T12:23:37"/>
    <d v="2019-03-16T12:23:37"/>
    <n v="67"/>
    <n v="109"/>
    <x v="3"/>
    <x v="4"/>
    <x v="0"/>
    <x v="1"/>
    <n v="2"/>
    <n v="6"/>
    <n v="176"/>
  </r>
  <r>
    <n v="594987"/>
    <s v="TV - 40 in"/>
    <x v="0"/>
    <s v="Delivered"/>
    <d v="2019-03-12T12:26:37"/>
    <d v="2019-03-18T12:26:37"/>
    <d v="2019-03-19T12:26:37"/>
    <n v="50"/>
    <n v="107"/>
    <x v="1"/>
    <x v="1"/>
    <x v="0"/>
    <x v="0"/>
    <n v="-1"/>
    <n v="6"/>
    <n v="157"/>
  </r>
  <r>
    <n v="414172"/>
    <s v="Mobile"/>
    <x v="0"/>
    <s v="Delivered"/>
    <d v="2019-03-12T12:31:49"/>
    <d v="2019-03-17T12:31:49"/>
    <d v="2019-03-15T12:31:49"/>
    <n v="26"/>
    <n v="124"/>
    <x v="0"/>
    <x v="0"/>
    <x v="0"/>
    <x v="1"/>
    <n v="2"/>
    <n v="5"/>
    <n v="150"/>
  </r>
  <r>
    <n v="38030"/>
    <s v="Laptop"/>
    <x v="0"/>
    <s v="Delivered"/>
    <d v="2019-03-12T12:34:19"/>
    <d v="2019-03-16T12:34:19"/>
    <d v="2019-03-17T12:34:19"/>
    <n v="70"/>
    <n v="87"/>
    <x v="1"/>
    <x v="1"/>
    <x v="0"/>
    <x v="1"/>
    <n v="-1"/>
    <n v="4"/>
    <n v="157"/>
  </r>
  <r>
    <n v="60442"/>
    <s v="PC"/>
    <x v="1"/>
    <s v="Delivered"/>
    <d v="2019-03-12T12:35:30"/>
    <d v="2019-03-13T12:35:30"/>
    <d v="2019-03-19T12:35:30"/>
    <n v="0"/>
    <n v="128"/>
    <x v="0"/>
    <x v="3"/>
    <x v="1"/>
    <x v="0"/>
    <n v="-6"/>
    <n v="1"/>
    <n v="128"/>
  </r>
  <r>
    <n v="602202"/>
    <s v="Laptop"/>
    <x v="1"/>
    <s v="Delivered"/>
    <d v="2019-03-12T12:48:01"/>
    <d v="2019-03-22T12:48:01"/>
    <d v="2019-03-16T12:48:01"/>
    <n v="40"/>
    <n v="123"/>
    <x v="3"/>
    <x v="4"/>
    <x v="0"/>
    <x v="0"/>
    <n v="6"/>
    <n v="10"/>
    <n v="163"/>
  </r>
  <r>
    <n v="594401"/>
    <s v="Mobile"/>
    <x v="1"/>
    <s v="Delivered"/>
    <d v="2019-03-12T12:55:40"/>
    <d v="2019-03-14T12:55:40"/>
    <d v="2019-03-17T12:55:40"/>
    <n v="0"/>
    <n v="129"/>
    <x v="0"/>
    <x v="3"/>
    <x v="1"/>
    <x v="0"/>
    <n v="-3"/>
    <n v="2"/>
    <n v="129"/>
  </r>
  <r>
    <n v="741320"/>
    <s v="Gaming Console"/>
    <x v="0"/>
    <s v="Delivered"/>
    <d v="2019-03-12T13:12:37"/>
    <d v="2019-03-16T13:12:37"/>
    <d v="2019-03-16T13:12:37"/>
    <n v="0"/>
    <n v="126"/>
    <x v="3"/>
    <x v="9"/>
    <x v="1"/>
    <x v="1"/>
    <n v="0"/>
    <n v="4"/>
    <n v="126"/>
  </r>
  <r>
    <n v="235854"/>
    <s v="Mobile"/>
    <x v="1"/>
    <s v="Delivered"/>
    <d v="2019-03-12T13:33:36"/>
    <d v="2019-03-13T13:33:36"/>
    <d v="2019-03-17T13:33:36"/>
    <n v="0"/>
    <n v="109"/>
    <x v="0"/>
    <x v="3"/>
    <x v="1"/>
    <x v="1"/>
    <n v="-4"/>
    <n v="1"/>
    <n v="109"/>
  </r>
  <r>
    <n v="327178"/>
    <s v="Laptop"/>
    <x v="1"/>
    <s v="Delivered"/>
    <d v="2019-03-12T13:36:33"/>
    <d v="2019-03-19T13:36:33"/>
    <d v="2019-03-18T13:36:33"/>
    <n v="45"/>
    <n v="123"/>
    <x v="3"/>
    <x v="4"/>
    <x v="0"/>
    <x v="0"/>
    <n v="1"/>
    <n v="7"/>
    <n v="168"/>
  </r>
  <r>
    <n v="543877"/>
    <s v="PC"/>
    <x v="0"/>
    <s v="Delivered"/>
    <d v="2019-03-12T13:43:53"/>
    <d v="2019-03-14T13:43:53"/>
    <d v="2019-03-16T13:43:53"/>
    <n v="28"/>
    <n v="125"/>
    <x v="4"/>
    <x v="5"/>
    <x v="0"/>
    <x v="0"/>
    <n v="-2"/>
    <n v="2"/>
    <n v="153"/>
  </r>
  <r>
    <n v="554773"/>
    <s v="Tablet"/>
    <x v="1"/>
    <s v="Delivered"/>
    <d v="2019-03-12T13:51:28"/>
    <d v="2019-03-17T13:51:28"/>
    <d v="2019-03-15T13:51:28"/>
    <n v="43"/>
    <n v="112"/>
    <x v="1"/>
    <x v="6"/>
    <x v="0"/>
    <x v="0"/>
    <n v="2"/>
    <n v="5"/>
    <n v="155"/>
  </r>
  <r>
    <n v="510672"/>
    <s v="Laptop"/>
    <x v="0"/>
    <s v="Delivered"/>
    <d v="2019-03-12T13:55:47"/>
    <d v="2019-03-12T13:55:47"/>
    <d v="2019-03-19T13:55:47"/>
    <n v="0"/>
    <n v="105"/>
    <x v="3"/>
    <x v="9"/>
    <x v="1"/>
    <x v="1"/>
    <n v="-7"/>
    <n v="0"/>
    <n v="105"/>
  </r>
  <r>
    <n v="689836"/>
    <s v="Mobile"/>
    <x v="1"/>
    <s v="Delivered"/>
    <d v="2019-03-12T13:56:27"/>
    <d v="2019-03-14T13:56:27"/>
    <d v="2019-03-15T13:56:27"/>
    <n v="0"/>
    <n v="102"/>
    <x v="0"/>
    <x v="3"/>
    <x v="1"/>
    <x v="1"/>
    <n v="-1"/>
    <n v="2"/>
    <n v="102"/>
  </r>
  <r>
    <n v="790878"/>
    <s v="Gaming Console"/>
    <x v="0"/>
    <s v="Delivered"/>
    <d v="2019-03-12T14:01:02"/>
    <d v="2019-03-20T14:01:02"/>
    <d v="2019-03-19T14:01:02"/>
    <n v="46"/>
    <n v="106"/>
    <x v="1"/>
    <x v="1"/>
    <x v="0"/>
    <x v="0"/>
    <n v="1"/>
    <n v="8"/>
    <n v="152"/>
  </r>
  <r>
    <n v="283050"/>
    <s v="PC"/>
    <x v="1"/>
    <s v="Delivered"/>
    <d v="2019-03-12T14:01:23"/>
    <d v="2019-03-14T14:01:23"/>
    <d v="2019-03-15T14:01:23"/>
    <n v="25"/>
    <n v="110"/>
    <x v="2"/>
    <x v="2"/>
    <x v="0"/>
    <x v="0"/>
    <n v="-1"/>
    <n v="2"/>
    <n v="135"/>
  </r>
  <r>
    <n v="70565"/>
    <s v="Laptop"/>
    <x v="1"/>
    <s v="Delivered"/>
    <d v="2019-03-12T14:07:14"/>
    <d v="2019-03-14T14:07:14"/>
    <d v="2019-03-17T14:07:14"/>
    <n v="36"/>
    <n v="115"/>
    <x v="2"/>
    <x v="2"/>
    <x v="0"/>
    <x v="0"/>
    <n v="-3"/>
    <n v="2"/>
    <n v="151"/>
  </r>
  <r>
    <n v="352916"/>
    <s v="TV - 32 in"/>
    <x v="0"/>
    <s v="Delivered"/>
    <d v="2019-03-12T14:17:16"/>
    <d v="2019-03-14T14:17:16"/>
    <d v="2019-03-18T14:17:16"/>
    <n v="36"/>
    <n v="122"/>
    <x v="0"/>
    <x v="0"/>
    <x v="0"/>
    <x v="1"/>
    <n v="-4"/>
    <n v="2"/>
    <n v="158"/>
  </r>
  <r>
    <n v="837509"/>
    <s v="Mobile"/>
    <x v="1"/>
    <s v="Delivered"/>
    <d v="2019-03-12T14:18:10"/>
    <d v="2019-03-13T14:18:10"/>
    <d v="2019-03-16T14:18:10"/>
    <n v="0"/>
    <n v="121"/>
    <x v="0"/>
    <x v="3"/>
    <x v="1"/>
    <x v="0"/>
    <n v="-3"/>
    <n v="1"/>
    <n v="121"/>
  </r>
  <r>
    <n v="880876"/>
    <s v="Tablet"/>
    <x v="1"/>
    <s v="Delivered"/>
    <d v="2019-03-12T14:21:44"/>
    <d v="2019-03-18T14:21:44"/>
    <d v="2019-03-16T14:21:44"/>
    <n v="35"/>
    <n v="115"/>
    <x v="1"/>
    <x v="6"/>
    <x v="0"/>
    <x v="1"/>
    <n v="2"/>
    <n v="6"/>
    <n v="150"/>
  </r>
  <r>
    <n v="757105"/>
    <s v="TV - 50 in"/>
    <x v="0"/>
    <s v="Delivered"/>
    <d v="2019-03-12T14:23:01"/>
    <d v="2019-03-16T14:23:01"/>
    <d v="2019-03-17T14:23:01"/>
    <n v="71"/>
    <n v="105"/>
    <x v="0"/>
    <x v="0"/>
    <x v="0"/>
    <x v="1"/>
    <n v="-1"/>
    <n v="4"/>
    <n v="176"/>
  </r>
  <r>
    <n v="139384"/>
    <s v="Mobile"/>
    <x v="0"/>
    <s v="Delivered"/>
    <d v="2019-03-12T14:25:56"/>
    <d v="2019-03-13T14:25:56"/>
    <d v="2019-03-18T14:25:56"/>
    <n v="0"/>
    <n v="124"/>
    <x v="3"/>
    <x v="9"/>
    <x v="1"/>
    <x v="1"/>
    <n v="-5"/>
    <n v="1"/>
    <n v="124"/>
  </r>
  <r>
    <n v="81388"/>
    <s v="Tablet"/>
    <x v="1"/>
    <s v="Delivered"/>
    <d v="2019-03-12T14:26:16"/>
    <d v="2019-03-18T14:26:16"/>
    <d v="2019-03-18T14:26:16"/>
    <n v="27"/>
    <n v="110"/>
    <x v="1"/>
    <x v="6"/>
    <x v="0"/>
    <x v="1"/>
    <n v="0"/>
    <n v="6"/>
    <n v="137"/>
  </r>
  <r>
    <n v="375113"/>
    <s v="PC"/>
    <x v="1"/>
    <s v="Delivered"/>
    <d v="2019-03-12T14:29:26"/>
    <d v="2019-03-16T14:29:26"/>
    <d v="2019-03-19T14:29:26"/>
    <n v="38"/>
    <n v="110"/>
    <x v="1"/>
    <x v="6"/>
    <x v="0"/>
    <x v="0"/>
    <n v="-3"/>
    <n v="4"/>
    <n v="148"/>
  </r>
  <r>
    <n v="191783"/>
    <s v="Tablet"/>
    <x v="1"/>
    <s v="Delivered"/>
    <d v="2019-03-12T14:37:21"/>
    <d v="2019-03-14T14:37:21"/>
    <d v="2019-03-15T14:37:21"/>
    <n v="29"/>
    <n v="126"/>
    <x v="4"/>
    <x v="7"/>
    <x v="0"/>
    <x v="0"/>
    <n v="-1"/>
    <n v="2"/>
    <n v="155"/>
  </r>
  <r>
    <n v="690444"/>
    <s v="Mobile"/>
    <x v="1"/>
    <s v="Delivered"/>
    <d v="2019-03-12T14:54:21"/>
    <d v="2019-03-16T14:54:21"/>
    <d v="2019-03-15T14:54:21"/>
    <n v="44"/>
    <n v="107"/>
    <x v="1"/>
    <x v="6"/>
    <x v="0"/>
    <x v="1"/>
    <n v="1"/>
    <n v="4"/>
    <n v="151"/>
  </r>
  <r>
    <n v="815487"/>
    <s v="PC"/>
    <x v="0"/>
    <s v="Delivered"/>
    <d v="2019-03-12T14:54:49"/>
    <d v="2019-03-14T14:54:49"/>
    <d v="2019-03-17T14:54:49"/>
    <n v="74"/>
    <n v="101"/>
    <x v="0"/>
    <x v="0"/>
    <x v="0"/>
    <x v="1"/>
    <n v="-3"/>
    <n v="2"/>
    <n v="175"/>
  </r>
  <r>
    <n v="818965"/>
    <s v="Mobile"/>
    <x v="0"/>
    <s v="Delivered"/>
    <d v="2019-03-12T14:54:52"/>
    <d v="2019-03-19T14:54:52"/>
    <d v="2019-03-15T14:54:52"/>
    <n v="82"/>
    <n v="93"/>
    <x v="2"/>
    <x v="8"/>
    <x v="0"/>
    <x v="1"/>
    <n v="4"/>
    <n v="7"/>
    <n v="175"/>
  </r>
  <r>
    <n v="373430"/>
    <s v="Laptop"/>
    <x v="0"/>
    <s v="Delivered"/>
    <d v="2019-03-12T14:57:50"/>
    <d v="2019-03-17T14:57:50"/>
    <d v="2019-03-19T14:57:50"/>
    <n v="26"/>
    <n v="111"/>
    <x v="1"/>
    <x v="1"/>
    <x v="0"/>
    <x v="0"/>
    <n v="-2"/>
    <n v="5"/>
    <n v="137"/>
  </r>
  <r>
    <n v="815619"/>
    <s v="Gaming Console"/>
    <x v="1"/>
    <s v="Delivered"/>
    <d v="2019-03-12T15:04:56"/>
    <d v="2019-03-16T15:04:56"/>
    <d v="2019-03-16T15:04:56"/>
    <n v="83"/>
    <n v="102"/>
    <x v="3"/>
    <x v="4"/>
    <x v="0"/>
    <x v="1"/>
    <n v="0"/>
    <n v="4"/>
    <n v="185"/>
  </r>
  <r>
    <n v="227542"/>
    <s v="Laptop"/>
    <x v="1"/>
    <s v="Delivered"/>
    <d v="2019-03-12T15:13:49"/>
    <d v="2019-03-14T15:13:49"/>
    <d v="2019-03-17T15:13:49"/>
    <n v="74"/>
    <n v="103"/>
    <x v="3"/>
    <x v="4"/>
    <x v="0"/>
    <x v="1"/>
    <n v="-3"/>
    <n v="2"/>
    <n v="177"/>
  </r>
  <r>
    <n v="696418"/>
    <s v="PC"/>
    <x v="0"/>
    <s v="Delivered"/>
    <d v="2019-03-12T15:25:12"/>
    <d v="2019-03-17T15:25:12"/>
    <d v="2019-03-19T15:25:12"/>
    <n v="29"/>
    <n v="121"/>
    <x v="0"/>
    <x v="0"/>
    <x v="0"/>
    <x v="0"/>
    <n v="-2"/>
    <n v="5"/>
    <n v="150"/>
  </r>
  <r>
    <n v="504946"/>
    <s v="Tablet"/>
    <x v="0"/>
    <s v="Delivered"/>
    <d v="2019-03-12T15:32:52"/>
    <d v="2019-03-15T15:32:52"/>
    <d v="2019-03-19T15:32:52"/>
    <n v="36"/>
    <n v="128"/>
    <x v="0"/>
    <x v="0"/>
    <x v="0"/>
    <x v="0"/>
    <n v="-4"/>
    <n v="3"/>
    <n v="164"/>
  </r>
  <r>
    <n v="246979"/>
    <s v="Gaming Console"/>
    <x v="1"/>
    <s v="Delivered"/>
    <d v="2019-03-12T15:36:59"/>
    <d v="2019-03-19T15:36:59"/>
    <d v="2019-03-18T15:36:59"/>
    <n v="43"/>
    <n v="111"/>
    <x v="2"/>
    <x v="2"/>
    <x v="0"/>
    <x v="0"/>
    <n v="1"/>
    <n v="7"/>
    <n v="154"/>
  </r>
  <r>
    <n v="659844"/>
    <s v="PC"/>
    <x v="1"/>
    <s v="Delivered"/>
    <d v="2019-03-12T15:42:52"/>
    <d v="2019-03-17T15:42:52"/>
    <d v="2019-03-16T15:42:52"/>
    <n v="44"/>
    <n v="106"/>
    <x v="1"/>
    <x v="6"/>
    <x v="0"/>
    <x v="1"/>
    <n v="1"/>
    <n v="5"/>
    <n v="150"/>
  </r>
  <r>
    <n v="39350"/>
    <s v="Laptop"/>
    <x v="1"/>
    <s v="Delivered"/>
    <d v="2019-03-12T15:44:30"/>
    <d v="2019-03-21T15:44:30"/>
    <d v="2019-03-19T15:44:30"/>
    <n v="62"/>
    <n v="93"/>
    <x v="2"/>
    <x v="2"/>
    <x v="0"/>
    <x v="1"/>
    <n v="2"/>
    <n v="9"/>
    <n v="155"/>
  </r>
  <r>
    <n v="727728"/>
    <s v="Gaming Console"/>
    <x v="1"/>
    <s v="Delivered"/>
    <d v="2019-03-12T15:56:14"/>
    <d v="2019-03-17T15:56:14"/>
    <d v="2019-03-18T15:56:14"/>
    <n v="0"/>
    <n v="128"/>
    <x v="0"/>
    <x v="3"/>
    <x v="1"/>
    <x v="1"/>
    <n v="-1"/>
    <n v="5"/>
    <n v="128"/>
  </r>
  <r>
    <n v="1447"/>
    <s v="Mobile"/>
    <x v="0"/>
    <s v="Delivered"/>
    <d v="2019-03-12T15:57:45"/>
    <d v="2019-03-14T15:57:45"/>
    <d v="2019-03-18T15:57:45"/>
    <n v="63"/>
    <n v="87"/>
    <x v="1"/>
    <x v="1"/>
    <x v="0"/>
    <x v="1"/>
    <n v="-4"/>
    <n v="2"/>
    <n v="150"/>
  </r>
  <r>
    <n v="330314"/>
    <s v="Mobile"/>
    <x v="1"/>
    <s v="Delivered"/>
    <d v="2019-03-12T16:06:46"/>
    <d v="2019-03-18T16:06:46"/>
    <d v="2019-03-15T16:06:46"/>
    <n v="80"/>
    <n v="88"/>
    <x v="1"/>
    <x v="6"/>
    <x v="0"/>
    <x v="1"/>
    <n v="3"/>
    <n v="6"/>
    <n v="168"/>
  </r>
  <r>
    <n v="618741"/>
    <s v="Laptop"/>
    <x v="0"/>
    <s v="Delivered"/>
    <d v="2019-03-12T16:19:22"/>
    <d v="2019-03-17T16:19:22"/>
    <d v="2019-03-17T16:19:22"/>
    <n v="39"/>
    <n v="105"/>
    <x v="2"/>
    <x v="8"/>
    <x v="0"/>
    <x v="0"/>
    <n v="0"/>
    <n v="5"/>
    <n v="144"/>
  </r>
  <r>
    <n v="599432"/>
    <s v="Laptop"/>
    <x v="0"/>
    <s v="Delivered"/>
    <d v="2019-03-12T16:20:07"/>
    <d v="2019-03-17T16:20:07"/>
    <d v="2019-03-18T16:20:07"/>
    <n v="65"/>
    <n v="93"/>
    <x v="1"/>
    <x v="1"/>
    <x v="0"/>
    <x v="1"/>
    <n v="-1"/>
    <n v="5"/>
    <n v="158"/>
  </r>
  <r>
    <n v="159914"/>
    <s v="PC"/>
    <x v="1"/>
    <s v="Delivered"/>
    <d v="2019-03-12T16:27:44"/>
    <d v="2019-03-19T16:27:44"/>
    <d v="2019-03-16T16:27:44"/>
    <n v="29"/>
    <n v="126"/>
    <x v="3"/>
    <x v="4"/>
    <x v="0"/>
    <x v="0"/>
    <n v="3"/>
    <n v="7"/>
    <n v="155"/>
  </r>
  <r>
    <n v="160276"/>
    <s v="Tablet"/>
    <x v="0"/>
    <s v="Delivered"/>
    <d v="2019-03-12T16:31:38"/>
    <d v="2019-03-17T16:31:38"/>
    <d v="2019-03-18T16:31:38"/>
    <n v="69"/>
    <n v="100"/>
    <x v="4"/>
    <x v="5"/>
    <x v="0"/>
    <x v="1"/>
    <n v="-1"/>
    <n v="5"/>
    <n v="169"/>
  </r>
  <r>
    <n v="159385"/>
    <s v="TV - 50 in"/>
    <x v="1"/>
    <s v="Delivered"/>
    <d v="2019-03-12T16:32:09"/>
    <d v="2019-03-14T16:32:09"/>
    <d v="2019-03-19T16:32:09"/>
    <n v="0"/>
    <n v="124"/>
    <x v="0"/>
    <x v="3"/>
    <x v="1"/>
    <x v="0"/>
    <n v="-5"/>
    <n v="2"/>
    <n v="124"/>
  </r>
  <r>
    <n v="727326"/>
    <s v="Laptop"/>
    <x v="1"/>
    <s v="Delivered"/>
    <d v="2019-03-12T16:33:19"/>
    <d v="2019-03-14T16:33:19"/>
    <d v="2019-03-19T16:33:19"/>
    <n v="0"/>
    <n v="129"/>
    <x v="0"/>
    <x v="3"/>
    <x v="1"/>
    <x v="0"/>
    <n v="-5"/>
    <n v="2"/>
    <n v="129"/>
  </r>
  <r>
    <n v="569314"/>
    <s v="PC"/>
    <x v="1"/>
    <s v="Delivered"/>
    <d v="2019-03-12T16:50:15"/>
    <d v="2019-03-14T16:50:15"/>
    <d v="2019-03-19T16:50:15"/>
    <n v="83"/>
    <n v="89"/>
    <x v="1"/>
    <x v="6"/>
    <x v="0"/>
    <x v="1"/>
    <n v="-5"/>
    <n v="2"/>
    <n v="172"/>
  </r>
  <r>
    <n v="575680"/>
    <s v="Laptop"/>
    <x v="0"/>
    <s v="Delivered"/>
    <d v="2019-03-12T16:51:40"/>
    <d v="2019-03-17T16:51:40"/>
    <d v="2019-03-18T16:51:40"/>
    <n v="45"/>
    <n v="123"/>
    <x v="4"/>
    <x v="5"/>
    <x v="0"/>
    <x v="1"/>
    <n v="-1"/>
    <n v="5"/>
    <n v="168"/>
  </r>
  <r>
    <n v="245147"/>
    <s v="Laptop"/>
    <x v="1"/>
    <s v="Delivered"/>
    <d v="2019-03-12T16:52:59"/>
    <d v="2019-03-16T16:52:59"/>
    <d v="2019-03-19T16:52:59"/>
    <n v="33"/>
    <n v="114"/>
    <x v="1"/>
    <x v="6"/>
    <x v="0"/>
    <x v="0"/>
    <n v="-3"/>
    <n v="4"/>
    <n v="147"/>
  </r>
  <r>
    <n v="810701"/>
    <s v="Laptop"/>
    <x v="1"/>
    <s v="Delivered"/>
    <d v="2019-03-12T16:55:41"/>
    <d v="2019-03-19T16:55:41"/>
    <d v="2019-03-15T16:55:41"/>
    <n v="0"/>
    <n v="129"/>
    <x v="0"/>
    <x v="3"/>
    <x v="1"/>
    <x v="0"/>
    <n v="4"/>
    <n v="7"/>
    <n v="129"/>
  </r>
  <r>
    <n v="757545"/>
    <s v="Mobile"/>
    <x v="0"/>
    <s v="Delivered"/>
    <d v="2019-03-12T17:03:33"/>
    <d v="2019-03-18T17:03:33"/>
    <d v="2019-03-17T17:03:33"/>
    <n v="0"/>
    <n v="125"/>
    <x v="3"/>
    <x v="9"/>
    <x v="1"/>
    <x v="0"/>
    <n v="1"/>
    <n v="6"/>
    <n v="125"/>
  </r>
  <r>
    <n v="979684"/>
    <s v="Mobile"/>
    <x v="1"/>
    <s v="Delivered"/>
    <d v="2019-03-12T17:04:00"/>
    <d v="2019-03-17T17:04:00"/>
    <d v="2019-03-17T17:04:00"/>
    <n v="49"/>
    <n v="127"/>
    <x v="3"/>
    <x v="4"/>
    <x v="0"/>
    <x v="1"/>
    <n v="0"/>
    <n v="5"/>
    <n v="176"/>
  </r>
  <r>
    <n v="23289"/>
    <s v="TV - 40 in"/>
    <x v="0"/>
    <s v="Delivered"/>
    <d v="2019-03-12T17:10:13"/>
    <d v="2019-03-14T17:10:13"/>
    <d v="2019-03-19T17:10:13"/>
    <n v="0"/>
    <n v="127"/>
    <x v="3"/>
    <x v="9"/>
    <x v="1"/>
    <x v="0"/>
    <n v="-5"/>
    <n v="2"/>
    <n v="127"/>
  </r>
  <r>
    <n v="4769"/>
    <s v="PC"/>
    <x v="1"/>
    <s v="Delivered"/>
    <d v="2019-03-12T17:33:56"/>
    <d v="2019-03-16T17:33:56"/>
    <d v="2019-03-16T17:33:56"/>
    <n v="50"/>
    <n v="128"/>
    <x v="3"/>
    <x v="4"/>
    <x v="0"/>
    <x v="0"/>
    <n v="0"/>
    <n v="4"/>
    <n v="178"/>
  </r>
  <r>
    <n v="799285"/>
    <s v="Mobile"/>
    <x v="1"/>
    <s v="Delivered"/>
    <d v="2019-03-12T17:36:16"/>
    <d v="2019-03-18T17:36:16"/>
    <d v="2019-03-16T17:36:16"/>
    <n v="73"/>
    <n v="90"/>
    <x v="2"/>
    <x v="2"/>
    <x v="0"/>
    <x v="1"/>
    <n v="2"/>
    <n v="6"/>
    <n v="163"/>
  </r>
  <r>
    <n v="408790"/>
    <s v="Mobile"/>
    <x v="1"/>
    <s v="Delivered"/>
    <d v="2019-03-12T17:39:26"/>
    <d v="2019-03-18T17:39:26"/>
    <d v="2019-03-17T17:39:26"/>
    <n v="49"/>
    <n v="108"/>
    <x v="1"/>
    <x v="6"/>
    <x v="0"/>
    <x v="0"/>
    <n v="1"/>
    <n v="6"/>
    <n v="157"/>
  </r>
  <r>
    <n v="812696"/>
    <s v="Laptop"/>
    <x v="1"/>
    <s v="Delivered"/>
    <d v="2019-03-12T17:39:59"/>
    <d v="2019-03-16T17:39:59"/>
    <d v="2019-03-16T17:39:59"/>
    <n v="0"/>
    <n v="122"/>
    <x v="0"/>
    <x v="3"/>
    <x v="1"/>
    <x v="1"/>
    <n v="0"/>
    <n v="4"/>
    <n v="122"/>
  </r>
  <r>
    <n v="155563"/>
    <s v="Mobile"/>
    <x v="1"/>
    <s v="Delivered"/>
    <d v="2019-03-12T17:43:54"/>
    <d v="2019-03-18T17:43:54"/>
    <d v="2019-03-19T17:43:54"/>
    <n v="0"/>
    <n v="125"/>
    <x v="0"/>
    <x v="3"/>
    <x v="1"/>
    <x v="0"/>
    <n v="-1"/>
    <n v="6"/>
    <n v="125"/>
  </r>
  <r>
    <n v="411933"/>
    <s v="PC"/>
    <x v="1"/>
    <s v="Delivered"/>
    <d v="2019-03-12T17:52:12"/>
    <d v="2019-03-19T17:52:12"/>
    <d v="2019-03-18T17:52:12"/>
    <n v="40"/>
    <n v="111"/>
    <x v="1"/>
    <x v="6"/>
    <x v="0"/>
    <x v="0"/>
    <n v="1"/>
    <n v="7"/>
    <n v="151"/>
  </r>
  <r>
    <n v="503842"/>
    <s v="PC"/>
    <x v="1"/>
    <s v="Delivered"/>
    <d v="2019-03-12T17:53:58"/>
    <d v="2019-03-18T17:53:58"/>
    <d v="2019-03-17T17:53:58"/>
    <n v="31"/>
    <n v="129"/>
    <x v="3"/>
    <x v="4"/>
    <x v="0"/>
    <x v="0"/>
    <n v="1"/>
    <n v="6"/>
    <n v="160"/>
  </r>
  <r>
    <n v="209416"/>
    <s v="Laptop"/>
    <x v="0"/>
    <s v="Delivered"/>
    <d v="2019-03-12T17:54:56"/>
    <d v="2019-03-14T17:54:56"/>
    <d v="2019-03-17T17:54:56"/>
    <n v="88"/>
    <n v="93"/>
    <x v="1"/>
    <x v="1"/>
    <x v="0"/>
    <x v="1"/>
    <n v="-3"/>
    <n v="2"/>
    <n v="181"/>
  </r>
  <r>
    <n v="431277"/>
    <s v="Tablet"/>
    <x v="0"/>
    <s v="Delivered"/>
    <d v="2019-03-12T17:55:19"/>
    <d v="2019-03-18T17:55:19"/>
    <d v="2019-03-19T17:55:19"/>
    <n v="0"/>
    <n v="120"/>
    <x v="3"/>
    <x v="9"/>
    <x v="1"/>
    <x v="0"/>
    <n v="-1"/>
    <n v="6"/>
    <n v="120"/>
  </r>
  <r>
    <n v="694400"/>
    <s v="Laptop"/>
    <x v="1"/>
    <s v="Delivered"/>
    <d v="2019-03-12T17:59:29"/>
    <d v="2019-03-15T17:59:29"/>
    <d v="2019-03-18T17:59:29"/>
    <n v="35"/>
    <n v="113"/>
    <x v="2"/>
    <x v="2"/>
    <x v="0"/>
    <x v="1"/>
    <n v="-3"/>
    <n v="3"/>
    <n v="148"/>
  </r>
  <r>
    <n v="237278"/>
    <s v="Mobile"/>
    <x v="1"/>
    <s v="Delivered"/>
    <d v="2019-03-12T18:10:03"/>
    <d v="2019-03-17T18:10:03"/>
    <d v="2019-03-15T18:10:03"/>
    <n v="28"/>
    <n v="122"/>
    <x v="4"/>
    <x v="7"/>
    <x v="0"/>
    <x v="0"/>
    <n v="2"/>
    <n v="5"/>
    <n v="150"/>
  </r>
  <r>
    <n v="773390"/>
    <s v="Gaming Console"/>
    <x v="0"/>
    <s v="Delivered"/>
    <d v="2019-03-12T18:11:03"/>
    <d v="2019-03-18T18:11:03"/>
    <d v="2019-03-18T18:11:03"/>
    <n v="45"/>
    <n v="121"/>
    <x v="0"/>
    <x v="0"/>
    <x v="0"/>
    <x v="0"/>
    <n v="0"/>
    <n v="6"/>
    <n v="166"/>
  </r>
  <r>
    <n v="866648"/>
    <s v="Tablet"/>
    <x v="0"/>
    <s v="Delivered"/>
    <d v="2019-03-12T18:16:20"/>
    <d v="2019-03-17T18:16:20"/>
    <d v="2019-03-19T18:16:20"/>
    <n v="0"/>
    <n v="126"/>
    <x v="3"/>
    <x v="9"/>
    <x v="1"/>
    <x v="1"/>
    <n v="-2"/>
    <n v="5"/>
    <n v="126"/>
  </r>
  <r>
    <n v="111770"/>
    <s v="Laptop"/>
    <x v="1"/>
    <s v="Delivered"/>
    <d v="2019-03-12T18:16:59"/>
    <d v="2019-03-16T18:16:59"/>
    <d v="2019-03-19T18:16:59"/>
    <n v="35"/>
    <n v="129"/>
    <x v="4"/>
    <x v="7"/>
    <x v="0"/>
    <x v="0"/>
    <n v="-3"/>
    <n v="4"/>
    <n v="164"/>
  </r>
  <r>
    <n v="161867"/>
    <s v="Mobile"/>
    <x v="0"/>
    <s v="Delivered"/>
    <d v="2019-03-12T18:21:00"/>
    <d v="2019-03-15T18:21:00"/>
    <d v="2019-03-19T18:21:00"/>
    <n v="82"/>
    <n v="109"/>
    <x v="0"/>
    <x v="0"/>
    <x v="0"/>
    <x v="1"/>
    <n v="-4"/>
    <n v="3"/>
    <n v="191"/>
  </r>
  <r>
    <n v="451508"/>
    <s v="Laptop"/>
    <x v="1"/>
    <s v="Delivered"/>
    <d v="2019-03-12T18:22:39"/>
    <d v="2019-03-21T18:22:39"/>
    <d v="2019-03-16T18:22:39"/>
    <n v="78"/>
    <n v="85"/>
    <x v="2"/>
    <x v="2"/>
    <x v="0"/>
    <x v="1"/>
    <n v="5"/>
    <n v="9"/>
    <n v="163"/>
  </r>
  <r>
    <n v="32400"/>
    <s v="Mobile"/>
    <x v="1"/>
    <s v="Delivered"/>
    <d v="2019-03-12T18:28:14"/>
    <d v="2019-03-18T18:28:14"/>
    <d v="2019-03-16T18:28:14"/>
    <n v="43"/>
    <n v="106"/>
    <x v="1"/>
    <x v="6"/>
    <x v="0"/>
    <x v="1"/>
    <n v="2"/>
    <n v="6"/>
    <n v="149"/>
  </r>
  <r>
    <n v="532753"/>
    <s v="PC"/>
    <x v="0"/>
    <s v="Delivered"/>
    <d v="2019-03-12T18:37:19"/>
    <d v="2019-03-20T18:37:19"/>
    <d v="2019-03-18T18:37:19"/>
    <n v="37"/>
    <n v="121"/>
    <x v="0"/>
    <x v="0"/>
    <x v="0"/>
    <x v="0"/>
    <n v="2"/>
    <n v="8"/>
    <n v="158"/>
  </r>
  <r>
    <n v="12849"/>
    <s v="TV - 40 in"/>
    <x v="1"/>
    <s v="Delivered"/>
    <d v="2019-03-12T18:38:01"/>
    <d v="2019-03-18T18:38:01"/>
    <d v="2019-03-19T18:38:01"/>
    <n v="74"/>
    <n v="100"/>
    <x v="4"/>
    <x v="7"/>
    <x v="0"/>
    <x v="1"/>
    <n v="-1"/>
    <n v="6"/>
    <n v="174"/>
  </r>
  <r>
    <n v="887955"/>
    <s v="Tablet"/>
    <x v="1"/>
    <s v="Delivered"/>
    <d v="2019-03-12T18:38:28"/>
    <d v="2019-03-13T18:38:28"/>
    <d v="2019-03-16T18:38:28"/>
    <n v="0"/>
    <n v="124"/>
    <x v="0"/>
    <x v="3"/>
    <x v="1"/>
    <x v="0"/>
    <n v="-3"/>
    <n v="1"/>
    <n v="124"/>
  </r>
  <r>
    <n v="217330"/>
    <s v="TV - 32 in"/>
    <x v="1"/>
    <s v="Delivered"/>
    <d v="2019-03-12T18:40:50"/>
    <d v="2019-03-21T18:40:50"/>
    <d v="2019-03-17T18:40:50"/>
    <n v="41"/>
    <n v="113"/>
    <x v="1"/>
    <x v="6"/>
    <x v="0"/>
    <x v="0"/>
    <n v="4"/>
    <n v="9"/>
    <n v="154"/>
  </r>
  <r>
    <n v="613003"/>
    <s v="Laptop"/>
    <x v="1"/>
    <s v="Delivered"/>
    <d v="2019-03-12T18:44:35"/>
    <d v="2019-03-20T18:44:35"/>
    <d v="2019-03-17T18:44:35"/>
    <n v="33"/>
    <n v="110"/>
    <x v="1"/>
    <x v="6"/>
    <x v="0"/>
    <x v="0"/>
    <n v="3"/>
    <n v="8"/>
    <n v="143"/>
  </r>
  <r>
    <n v="594470"/>
    <s v="PC"/>
    <x v="1"/>
    <s v="Delivered"/>
    <d v="2019-03-12T19:01:35"/>
    <d v="2019-03-17T19:01:35"/>
    <d v="2019-03-15T19:01:35"/>
    <n v="50"/>
    <n v="122"/>
    <x v="4"/>
    <x v="7"/>
    <x v="0"/>
    <x v="0"/>
    <n v="2"/>
    <n v="5"/>
    <n v="172"/>
  </r>
  <r>
    <n v="79273"/>
    <s v="Tablet"/>
    <x v="1"/>
    <s v="Delivered"/>
    <d v="2019-03-12T19:03:03"/>
    <d v="2019-03-16T19:03:03"/>
    <d v="2019-03-17T19:03:03"/>
    <n v="27"/>
    <n v="113"/>
    <x v="1"/>
    <x v="6"/>
    <x v="0"/>
    <x v="0"/>
    <n v="-1"/>
    <n v="4"/>
    <n v="140"/>
  </r>
  <r>
    <n v="874622"/>
    <s v="PC"/>
    <x v="1"/>
    <s v="Delivered"/>
    <d v="2019-03-12T19:03:04"/>
    <d v="2019-03-15T19:03:04"/>
    <d v="2019-03-17T19:03:04"/>
    <n v="42"/>
    <n v="111"/>
    <x v="2"/>
    <x v="2"/>
    <x v="0"/>
    <x v="0"/>
    <n v="-2"/>
    <n v="3"/>
    <n v="153"/>
  </r>
  <r>
    <n v="414469"/>
    <s v="Mobile"/>
    <x v="1"/>
    <s v="Delivered"/>
    <d v="2019-03-12T19:07:54"/>
    <d v="2019-03-18T19:07:54"/>
    <d v="2019-03-18T19:07:54"/>
    <n v="58"/>
    <n v="94"/>
    <x v="1"/>
    <x v="6"/>
    <x v="0"/>
    <x v="1"/>
    <n v="0"/>
    <n v="6"/>
    <n v="152"/>
  </r>
  <r>
    <n v="71730"/>
    <s v="TV - 32 in"/>
    <x v="0"/>
    <s v="Delivered"/>
    <d v="2019-03-12T19:13:04"/>
    <d v="2019-03-15T19:13:04"/>
    <d v="2019-03-16T19:13:04"/>
    <n v="0"/>
    <n v="126"/>
    <x v="3"/>
    <x v="9"/>
    <x v="1"/>
    <x v="0"/>
    <n v="-1"/>
    <n v="3"/>
    <n v="126"/>
  </r>
  <r>
    <n v="162067"/>
    <s v="PC"/>
    <x v="0"/>
    <s v="Delivered"/>
    <d v="2019-03-12T19:14:27"/>
    <d v="2019-03-16T19:14:27"/>
    <d v="2019-03-18T19:14:27"/>
    <n v="38"/>
    <n v="114"/>
    <x v="2"/>
    <x v="8"/>
    <x v="0"/>
    <x v="0"/>
    <n v="-2"/>
    <n v="4"/>
    <n v="152"/>
  </r>
  <r>
    <n v="17421"/>
    <s v="Laptop"/>
    <x v="1"/>
    <s v="Delivered"/>
    <d v="2019-03-12T19:28:08"/>
    <d v="2019-03-16T19:28:08"/>
    <d v="2019-03-19T19:28:08"/>
    <n v="46"/>
    <n v="128"/>
    <x v="4"/>
    <x v="7"/>
    <x v="0"/>
    <x v="0"/>
    <n v="-3"/>
    <n v="4"/>
    <n v="174"/>
  </r>
  <r>
    <n v="194874"/>
    <s v="Gaming Console"/>
    <x v="1"/>
    <s v="Delivered"/>
    <d v="2019-03-12T19:28:08"/>
    <d v="2019-03-18T19:28:08"/>
    <d v="2019-03-18T19:28:08"/>
    <n v="0"/>
    <n v="123"/>
    <x v="0"/>
    <x v="3"/>
    <x v="1"/>
    <x v="0"/>
    <n v="0"/>
    <n v="6"/>
    <n v="123"/>
  </r>
  <r>
    <n v="912077"/>
    <s v="Mobile"/>
    <x v="0"/>
    <s v="Delivered"/>
    <d v="2019-03-12T19:32:05"/>
    <d v="2019-03-17T19:32:05"/>
    <d v="2019-03-17T19:32:05"/>
    <n v="44"/>
    <n v="126"/>
    <x v="0"/>
    <x v="0"/>
    <x v="0"/>
    <x v="0"/>
    <n v="0"/>
    <n v="5"/>
    <n v="170"/>
  </r>
  <r>
    <n v="387455"/>
    <s v="Gaming Console"/>
    <x v="0"/>
    <s v="Delivered"/>
    <d v="2019-03-12T19:37:23"/>
    <d v="2019-03-20T19:37:23"/>
    <d v="2019-03-18T19:37:23"/>
    <n v="39"/>
    <n v="128"/>
    <x v="0"/>
    <x v="0"/>
    <x v="0"/>
    <x v="0"/>
    <n v="2"/>
    <n v="8"/>
    <n v="167"/>
  </r>
  <r>
    <n v="389413"/>
    <s v="Mobile"/>
    <x v="0"/>
    <s v="Delivered"/>
    <d v="2019-03-12T19:44:21"/>
    <d v="2019-03-14T19:44:21"/>
    <d v="2019-03-17T19:44:21"/>
    <n v="49"/>
    <n v="122"/>
    <x v="4"/>
    <x v="5"/>
    <x v="0"/>
    <x v="0"/>
    <n v="-3"/>
    <n v="2"/>
    <n v="171"/>
  </r>
  <r>
    <n v="837754"/>
    <s v="Laptop"/>
    <x v="1"/>
    <s v="Delivered"/>
    <d v="2019-03-12T19:44:54"/>
    <d v="2019-03-18T19:44:54"/>
    <d v="2019-03-17T19:44:54"/>
    <n v="0"/>
    <n v="130"/>
    <x v="0"/>
    <x v="3"/>
    <x v="1"/>
    <x v="0"/>
    <n v="1"/>
    <n v="6"/>
    <n v="130"/>
  </r>
  <r>
    <n v="935970"/>
    <s v="Mobile"/>
    <x v="0"/>
    <s v="Delivered"/>
    <d v="2019-03-12T20:03:41"/>
    <d v="2019-03-14T20:03:41"/>
    <d v="2019-03-19T20:03:41"/>
    <n v="0"/>
    <n v="121"/>
    <x v="3"/>
    <x v="9"/>
    <x v="1"/>
    <x v="0"/>
    <n v="-5"/>
    <n v="2"/>
    <n v="121"/>
  </r>
  <r>
    <n v="305456"/>
    <s v="PC"/>
    <x v="1"/>
    <s v="Delivered"/>
    <d v="2019-03-12T20:05:17"/>
    <d v="2019-03-14T20:05:17"/>
    <d v="2019-03-19T20:05:17"/>
    <n v="0"/>
    <n v="124"/>
    <x v="0"/>
    <x v="3"/>
    <x v="1"/>
    <x v="1"/>
    <n v="-5"/>
    <n v="2"/>
    <n v="124"/>
  </r>
  <r>
    <n v="563540"/>
    <s v="Mobile"/>
    <x v="0"/>
    <s v="Delivered"/>
    <d v="2019-03-12T20:10:02"/>
    <d v="2019-03-12T20:10:02"/>
    <d v="2019-03-19T20:10:02"/>
    <n v="0"/>
    <n v="121"/>
    <x v="3"/>
    <x v="9"/>
    <x v="1"/>
    <x v="1"/>
    <n v="-7"/>
    <n v="0"/>
    <n v="121"/>
  </r>
  <r>
    <n v="246169"/>
    <s v="TV - 50 in"/>
    <x v="0"/>
    <s v="Delivered"/>
    <d v="2019-03-12T20:14:28"/>
    <d v="2019-03-14T20:14:28"/>
    <d v="2019-03-18T20:14:28"/>
    <n v="73"/>
    <n v="110"/>
    <x v="0"/>
    <x v="0"/>
    <x v="0"/>
    <x v="1"/>
    <n v="-4"/>
    <n v="2"/>
    <n v="183"/>
  </r>
  <r>
    <n v="760635"/>
    <s v="Mobile"/>
    <x v="1"/>
    <s v="Delivered"/>
    <d v="2019-03-12T20:16:15"/>
    <d v="2019-03-14T20:16:15"/>
    <d v="2019-03-16T20:16:15"/>
    <n v="39"/>
    <n v="109"/>
    <x v="2"/>
    <x v="2"/>
    <x v="0"/>
    <x v="0"/>
    <n v="-2"/>
    <n v="2"/>
    <n v="148"/>
  </r>
  <r>
    <n v="352341"/>
    <s v="TV - 40 in"/>
    <x v="1"/>
    <s v="Delivered"/>
    <d v="2019-03-12T20:16:46"/>
    <d v="2019-03-15T20:16:46"/>
    <d v="2019-03-15T20:16:46"/>
    <n v="0"/>
    <n v="105"/>
    <x v="0"/>
    <x v="3"/>
    <x v="1"/>
    <x v="1"/>
    <n v="0"/>
    <n v="3"/>
    <n v="105"/>
  </r>
  <r>
    <n v="126053"/>
    <s v="TV - 50 in"/>
    <x v="0"/>
    <s v="Delivered"/>
    <d v="2019-03-12T20:17:29"/>
    <d v="2019-03-17T20:17:29"/>
    <d v="2019-03-15T20:17:29"/>
    <n v="29"/>
    <n v="115"/>
    <x v="2"/>
    <x v="8"/>
    <x v="0"/>
    <x v="0"/>
    <n v="2"/>
    <n v="5"/>
    <n v="144"/>
  </r>
  <r>
    <n v="37844"/>
    <s v="PC"/>
    <x v="1"/>
    <s v="Delivered"/>
    <d v="2019-03-12T20:19:29"/>
    <d v="2019-03-14T20:19:29"/>
    <d v="2019-03-18T20:19:29"/>
    <n v="36"/>
    <n v="130"/>
    <x v="3"/>
    <x v="4"/>
    <x v="0"/>
    <x v="1"/>
    <n v="-4"/>
    <n v="2"/>
    <n v="166"/>
  </r>
  <r>
    <n v="173895"/>
    <s v="Mobile"/>
    <x v="1"/>
    <s v="Delivered"/>
    <d v="2019-03-12T20:23:38"/>
    <d v="2019-03-18T20:23:38"/>
    <d v="2019-03-19T20:23:38"/>
    <n v="43"/>
    <n v="113"/>
    <x v="1"/>
    <x v="6"/>
    <x v="0"/>
    <x v="0"/>
    <n v="-1"/>
    <n v="6"/>
    <n v="156"/>
  </r>
  <r>
    <n v="674253"/>
    <s v="Laptop"/>
    <x v="1"/>
    <s v="Delivered"/>
    <d v="2019-03-12T20:24:53"/>
    <d v="2019-03-15T20:24:53"/>
    <d v="2019-03-19T20:24:53"/>
    <n v="42"/>
    <n v="106"/>
    <x v="2"/>
    <x v="2"/>
    <x v="0"/>
    <x v="0"/>
    <n v="-4"/>
    <n v="3"/>
    <n v="148"/>
  </r>
  <r>
    <n v="896840"/>
    <s v="PC"/>
    <x v="0"/>
    <s v="Delivered"/>
    <d v="2019-03-12T20:27:33"/>
    <d v="2019-03-12T20:27:33"/>
    <d v="2019-03-17T20:27:33"/>
    <n v="0"/>
    <n v="108"/>
    <x v="3"/>
    <x v="9"/>
    <x v="1"/>
    <x v="1"/>
    <n v="-5"/>
    <n v="0"/>
    <n v="108"/>
  </r>
  <r>
    <n v="397066"/>
    <s v="Laptop"/>
    <x v="1"/>
    <s v="Delivered"/>
    <d v="2019-03-12T20:31:38"/>
    <d v="2019-03-16T20:31:38"/>
    <d v="2019-03-17T20:31:38"/>
    <n v="0"/>
    <n v="120"/>
    <x v="0"/>
    <x v="3"/>
    <x v="1"/>
    <x v="0"/>
    <n v="-1"/>
    <n v="4"/>
    <n v="120"/>
  </r>
  <r>
    <n v="806346"/>
    <s v="Mobile"/>
    <x v="1"/>
    <s v="Delivered"/>
    <d v="2019-03-12T20:32:03"/>
    <d v="2019-03-14T20:32:03"/>
    <d v="2019-03-19T20:32:03"/>
    <n v="49"/>
    <n v="125"/>
    <x v="4"/>
    <x v="7"/>
    <x v="0"/>
    <x v="0"/>
    <n v="-5"/>
    <n v="2"/>
    <n v="174"/>
  </r>
  <r>
    <n v="67688"/>
    <s v="Mobile"/>
    <x v="0"/>
    <s v="Delivered"/>
    <d v="2019-03-12T20:39:15"/>
    <d v="2019-03-19T20:39:15"/>
    <d v="2019-03-16T20:39:15"/>
    <n v="64"/>
    <n v="90"/>
    <x v="2"/>
    <x v="8"/>
    <x v="0"/>
    <x v="1"/>
    <n v="3"/>
    <n v="7"/>
    <n v="154"/>
  </r>
  <r>
    <n v="306207"/>
    <s v="Mobile"/>
    <x v="1"/>
    <s v="Delivered"/>
    <d v="2019-03-12T20:45:59"/>
    <d v="2019-03-13T20:45:59"/>
    <d v="2019-03-17T20:45:59"/>
    <n v="0"/>
    <n v="103"/>
    <x v="0"/>
    <x v="3"/>
    <x v="1"/>
    <x v="1"/>
    <n v="-4"/>
    <n v="1"/>
    <n v="103"/>
  </r>
  <r>
    <n v="101053"/>
    <s v="Mobile"/>
    <x v="0"/>
    <s v="Delivered"/>
    <d v="2019-03-12T20:48:56"/>
    <d v="2019-03-15T20:48:56"/>
    <d v="2019-03-16T20:48:56"/>
    <n v="34"/>
    <n v="129"/>
    <x v="4"/>
    <x v="5"/>
    <x v="0"/>
    <x v="0"/>
    <n v="-1"/>
    <n v="3"/>
    <n v="163"/>
  </r>
  <r>
    <n v="929329"/>
    <s v="TV - 50 in"/>
    <x v="1"/>
    <s v="Delivered"/>
    <d v="2019-03-12T21:03:58"/>
    <d v="2019-03-16T21:03:58"/>
    <d v="2019-03-18T21:03:58"/>
    <n v="0"/>
    <n v="127"/>
    <x v="0"/>
    <x v="3"/>
    <x v="1"/>
    <x v="0"/>
    <n v="-2"/>
    <n v="4"/>
    <n v="127"/>
  </r>
  <r>
    <n v="444029"/>
    <s v="TV - 50 in"/>
    <x v="0"/>
    <s v="Delivered"/>
    <d v="2019-03-12T21:03:59"/>
    <d v="2019-03-17T21:03:59"/>
    <d v="2019-03-18T21:03:59"/>
    <n v="40"/>
    <n v="121"/>
    <x v="0"/>
    <x v="0"/>
    <x v="0"/>
    <x v="0"/>
    <n v="-1"/>
    <n v="5"/>
    <n v="161"/>
  </r>
  <r>
    <n v="282345"/>
    <s v="Laptop"/>
    <x v="1"/>
    <s v="Delivered"/>
    <d v="2019-03-12T21:06:23"/>
    <d v="2019-03-20T21:06:23"/>
    <d v="2019-03-15T21:06:23"/>
    <n v="60"/>
    <n v="85"/>
    <x v="2"/>
    <x v="2"/>
    <x v="0"/>
    <x v="1"/>
    <n v="5"/>
    <n v="8"/>
    <n v="145"/>
  </r>
  <r>
    <n v="736527"/>
    <s v="Laptop"/>
    <x v="0"/>
    <s v="Delivered"/>
    <d v="2019-03-12T21:06:57"/>
    <d v="2019-03-18T21:06:57"/>
    <d v="2019-03-18T21:06:57"/>
    <n v="71"/>
    <n v="94"/>
    <x v="2"/>
    <x v="8"/>
    <x v="0"/>
    <x v="1"/>
    <n v="0"/>
    <n v="6"/>
    <n v="165"/>
  </r>
  <r>
    <n v="679796"/>
    <s v="Tablet"/>
    <x v="0"/>
    <s v="Delivered"/>
    <d v="2019-03-12T21:07:48"/>
    <d v="2019-03-15T21:07:48"/>
    <d v="2019-03-19T21:07:48"/>
    <n v="26"/>
    <n v="107"/>
    <x v="1"/>
    <x v="1"/>
    <x v="0"/>
    <x v="1"/>
    <n v="-4"/>
    <n v="3"/>
    <n v="133"/>
  </r>
  <r>
    <n v="557885"/>
    <s v="Laptop"/>
    <x v="0"/>
    <s v="Delivered"/>
    <d v="2019-03-12T21:19:21"/>
    <d v="2019-03-21T21:19:21"/>
    <d v="2019-03-15T21:19:21"/>
    <n v="26"/>
    <n v="114"/>
    <x v="1"/>
    <x v="1"/>
    <x v="0"/>
    <x v="0"/>
    <n v="6"/>
    <n v="9"/>
    <n v="140"/>
  </r>
  <r>
    <n v="931584"/>
    <s v="Gaming Console"/>
    <x v="0"/>
    <s v="Delivered"/>
    <d v="2019-03-12T21:25:01"/>
    <d v="2019-03-18T21:25:01"/>
    <d v="2019-03-18T21:25:01"/>
    <n v="42"/>
    <n v="123"/>
    <x v="4"/>
    <x v="5"/>
    <x v="0"/>
    <x v="1"/>
    <n v="0"/>
    <n v="6"/>
    <n v="165"/>
  </r>
  <r>
    <n v="272525"/>
    <s v="Laptop"/>
    <x v="1"/>
    <s v="Delivered"/>
    <d v="2019-03-12T21:31:40"/>
    <d v="2019-03-16T21:31:40"/>
    <d v="2019-03-17T21:31:40"/>
    <n v="45"/>
    <n v="125"/>
    <x v="3"/>
    <x v="4"/>
    <x v="0"/>
    <x v="0"/>
    <n v="-1"/>
    <n v="4"/>
    <n v="170"/>
  </r>
  <r>
    <n v="229716"/>
    <s v="Laptop"/>
    <x v="1"/>
    <s v="Delivered"/>
    <d v="2019-03-12T21:42:33"/>
    <d v="2019-03-15T21:42:33"/>
    <d v="2019-03-19T21:42:33"/>
    <n v="37"/>
    <n v="112"/>
    <x v="1"/>
    <x v="6"/>
    <x v="0"/>
    <x v="1"/>
    <n v="-4"/>
    <n v="3"/>
    <n v="149"/>
  </r>
  <r>
    <n v="499505"/>
    <s v="Mobile"/>
    <x v="1"/>
    <s v="Delivered"/>
    <d v="2019-03-12T21:45:12"/>
    <d v="2019-03-15T21:45:12"/>
    <d v="2019-03-19T21:45:12"/>
    <n v="42"/>
    <n v="123"/>
    <x v="4"/>
    <x v="7"/>
    <x v="0"/>
    <x v="0"/>
    <n v="-4"/>
    <n v="3"/>
    <n v="165"/>
  </r>
  <r>
    <n v="192049"/>
    <s v="Laptop"/>
    <x v="0"/>
    <s v="Delivered"/>
    <d v="2019-03-12T21:47:33"/>
    <d v="2019-03-16T21:47:33"/>
    <d v="2019-03-16T21:47:33"/>
    <n v="31"/>
    <n v="106"/>
    <x v="1"/>
    <x v="1"/>
    <x v="0"/>
    <x v="0"/>
    <n v="0"/>
    <n v="4"/>
    <n v="137"/>
  </r>
  <r>
    <n v="516065"/>
    <s v="Laptop"/>
    <x v="0"/>
    <s v="Delivered"/>
    <d v="2019-03-12T21:49:21"/>
    <d v="2019-03-18T21:49:21"/>
    <d v="2019-03-16T21:49:21"/>
    <n v="31"/>
    <n v="107"/>
    <x v="2"/>
    <x v="8"/>
    <x v="0"/>
    <x v="0"/>
    <n v="2"/>
    <n v="6"/>
    <n v="138"/>
  </r>
  <r>
    <n v="227918"/>
    <s v="Laptop"/>
    <x v="0"/>
    <s v="Delivered"/>
    <d v="2019-03-12T21:51:32"/>
    <d v="2019-03-16T21:51:32"/>
    <d v="2019-03-19T21:51:32"/>
    <n v="42"/>
    <n v="124"/>
    <x v="0"/>
    <x v="0"/>
    <x v="0"/>
    <x v="0"/>
    <n v="-3"/>
    <n v="4"/>
    <n v="166"/>
  </r>
  <r>
    <n v="822202"/>
    <s v="Mobile"/>
    <x v="1"/>
    <s v="Delivered"/>
    <d v="2019-03-12T21:54:00"/>
    <d v="2019-03-19T21:54:00"/>
    <d v="2019-03-18T21:54:00"/>
    <n v="30"/>
    <n v="111"/>
    <x v="1"/>
    <x v="6"/>
    <x v="0"/>
    <x v="0"/>
    <n v="1"/>
    <n v="7"/>
    <n v="141"/>
  </r>
  <r>
    <n v="911804"/>
    <s v="Tablet"/>
    <x v="1"/>
    <s v="Delivered"/>
    <d v="2019-03-12T22:01:32"/>
    <d v="2019-03-15T22:01:32"/>
    <d v="2019-03-16T22:01:32"/>
    <n v="26"/>
    <n v="122"/>
    <x v="3"/>
    <x v="4"/>
    <x v="0"/>
    <x v="1"/>
    <n v="-1"/>
    <n v="3"/>
    <n v="148"/>
  </r>
  <r>
    <n v="735398"/>
    <s v="Laptop"/>
    <x v="1"/>
    <s v="Delivered"/>
    <d v="2019-03-12T22:03:55"/>
    <d v="2019-03-16T22:03:55"/>
    <d v="2019-03-17T22:03:55"/>
    <n v="73"/>
    <n v="91"/>
    <x v="1"/>
    <x v="6"/>
    <x v="0"/>
    <x v="1"/>
    <n v="-1"/>
    <n v="4"/>
    <n v="164"/>
  </r>
  <r>
    <n v="495435"/>
    <s v="Mobile"/>
    <x v="0"/>
    <s v="Delivered"/>
    <d v="2019-03-12T22:06:43"/>
    <d v="2019-03-18T22:06:43"/>
    <d v="2019-03-15T22:06:43"/>
    <n v="76"/>
    <n v="88"/>
    <x v="2"/>
    <x v="8"/>
    <x v="0"/>
    <x v="1"/>
    <n v="3"/>
    <n v="6"/>
    <n v="164"/>
  </r>
  <r>
    <n v="960004"/>
    <s v="Gaming Console"/>
    <x v="1"/>
    <s v="Delivered"/>
    <d v="2019-03-12T22:10:31"/>
    <d v="2019-03-14T22:10:31"/>
    <d v="2019-03-16T22:10:31"/>
    <n v="70"/>
    <n v="87"/>
    <x v="1"/>
    <x v="6"/>
    <x v="0"/>
    <x v="1"/>
    <n v="-2"/>
    <n v="2"/>
    <n v="157"/>
  </r>
  <r>
    <n v="173081"/>
    <s v="PC"/>
    <x v="0"/>
    <s v="Delivered"/>
    <d v="2019-03-12T22:17:10"/>
    <d v="2019-03-20T22:17:10"/>
    <d v="2019-03-17T22:17:10"/>
    <n v="28"/>
    <n v="127"/>
    <x v="0"/>
    <x v="0"/>
    <x v="0"/>
    <x v="0"/>
    <n v="3"/>
    <n v="8"/>
    <n v="155"/>
  </r>
  <r>
    <n v="16923"/>
    <s v="PC"/>
    <x v="0"/>
    <s v="Delivered"/>
    <d v="2019-03-12T22:18:36"/>
    <d v="2019-03-18T22:18:36"/>
    <d v="2019-03-16T22:18:36"/>
    <n v="47"/>
    <n v="113"/>
    <x v="2"/>
    <x v="8"/>
    <x v="0"/>
    <x v="0"/>
    <n v="2"/>
    <n v="6"/>
    <n v="160"/>
  </r>
  <r>
    <n v="947460"/>
    <s v="PC"/>
    <x v="0"/>
    <s v="Delivered"/>
    <d v="2019-03-12T22:20:17"/>
    <d v="2019-03-19T22:20:17"/>
    <d v="2019-03-15T22:20:17"/>
    <n v="36"/>
    <n v="106"/>
    <x v="2"/>
    <x v="8"/>
    <x v="0"/>
    <x v="1"/>
    <n v="4"/>
    <n v="7"/>
    <n v="142"/>
  </r>
  <r>
    <n v="788147"/>
    <s v="Mobile"/>
    <x v="1"/>
    <s v="Delivered"/>
    <d v="2019-03-12T22:26:31"/>
    <d v="2019-03-18T22:26:31"/>
    <d v="2019-03-19T22:26:31"/>
    <n v="30"/>
    <n v="125"/>
    <x v="3"/>
    <x v="4"/>
    <x v="0"/>
    <x v="0"/>
    <n v="-1"/>
    <n v="6"/>
    <n v="155"/>
  </r>
  <r>
    <n v="791298"/>
    <s v="Gaming Console"/>
    <x v="1"/>
    <s v="Delivered"/>
    <d v="2019-03-12T22:29:58"/>
    <d v="2019-03-18T22:29:58"/>
    <d v="2019-03-19T22:29:58"/>
    <n v="34"/>
    <n v="111"/>
    <x v="2"/>
    <x v="2"/>
    <x v="0"/>
    <x v="0"/>
    <n v="-1"/>
    <n v="6"/>
    <n v="145"/>
  </r>
  <r>
    <n v="128282"/>
    <s v="TV - 32 in"/>
    <x v="1"/>
    <s v="Delivered"/>
    <d v="2019-03-12T22:33:10"/>
    <d v="2019-03-15T22:33:10"/>
    <d v="2019-03-15T22:33:10"/>
    <n v="0"/>
    <n v="102"/>
    <x v="0"/>
    <x v="3"/>
    <x v="1"/>
    <x v="1"/>
    <n v="0"/>
    <n v="3"/>
    <n v="102"/>
  </r>
  <r>
    <n v="913347"/>
    <s v="Laptop"/>
    <x v="1"/>
    <s v="Delivered"/>
    <d v="2019-03-12T22:37:34"/>
    <d v="2019-03-20T22:37:34"/>
    <d v="2019-03-19T22:37:34"/>
    <n v="79"/>
    <n v="94"/>
    <x v="2"/>
    <x v="2"/>
    <x v="0"/>
    <x v="1"/>
    <n v="1"/>
    <n v="8"/>
    <n v="173"/>
  </r>
  <r>
    <n v="134275"/>
    <s v="Mobile"/>
    <x v="0"/>
    <s v="Delivered"/>
    <d v="2019-03-12T22:39:44"/>
    <d v="2019-03-21T22:39:44"/>
    <d v="2019-03-15T22:39:44"/>
    <n v="49"/>
    <n v="113"/>
    <x v="1"/>
    <x v="1"/>
    <x v="0"/>
    <x v="0"/>
    <n v="6"/>
    <n v="9"/>
    <n v="162"/>
  </r>
  <r>
    <n v="512749"/>
    <s v="TV - 50 in"/>
    <x v="1"/>
    <s v="Delivered"/>
    <d v="2019-03-12T22:40:51"/>
    <d v="2019-03-14T22:40:51"/>
    <d v="2019-03-16T22:40:51"/>
    <n v="33"/>
    <n v="127"/>
    <x v="4"/>
    <x v="7"/>
    <x v="0"/>
    <x v="0"/>
    <n v="-2"/>
    <n v="2"/>
    <n v="160"/>
  </r>
  <r>
    <n v="131387"/>
    <s v="Laptop"/>
    <x v="1"/>
    <s v="Delivered"/>
    <d v="2019-03-12T22:41:39"/>
    <d v="2019-03-17T22:41:39"/>
    <d v="2019-03-15T22:41:39"/>
    <n v="0"/>
    <n v="123"/>
    <x v="0"/>
    <x v="3"/>
    <x v="1"/>
    <x v="0"/>
    <n v="2"/>
    <n v="5"/>
    <n v="123"/>
  </r>
  <r>
    <n v="525493"/>
    <s v="Tablet"/>
    <x v="0"/>
    <s v="Delivered"/>
    <d v="2019-03-12T22:41:40"/>
    <d v="2019-03-13T22:41:40"/>
    <d v="2019-03-17T22:41:40"/>
    <n v="0"/>
    <n v="106"/>
    <x v="3"/>
    <x v="9"/>
    <x v="1"/>
    <x v="1"/>
    <n v="-4"/>
    <n v="1"/>
    <n v="106"/>
  </r>
  <r>
    <n v="42998"/>
    <s v="Tablet"/>
    <x v="1"/>
    <s v="Delivered"/>
    <d v="2019-03-12T22:44:45"/>
    <d v="2019-03-17T22:44:45"/>
    <d v="2019-03-19T22:44:45"/>
    <n v="77"/>
    <n v="89"/>
    <x v="2"/>
    <x v="2"/>
    <x v="0"/>
    <x v="1"/>
    <n v="-2"/>
    <n v="5"/>
    <n v="166"/>
  </r>
  <r>
    <n v="883119"/>
    <s v="Tablet"/>
    <x v="0"/>
    <s v="Delivered"/>
    <d v="2019-03-12T22:45:18"/>
    <d v="2019-03-15T22:45:18"/>
    <d v="2019-03-16T22:45:18"/>
    <n v="0"/>
    <n v="122"/>
    <x v="3"/>
    <x v="9"/>
    <x v="1"/>
    <x v="0"/>
    <n v="-1"/>
    <n v="3"/>
    <n v="122"/>
  </r>
  <r>
    <n v="110907"/>
    <s v="Gaming Console"/>
    <x v="1"/>
    <s v="Delivered"/>
    <d v="2019-03-12T22:48:44"/>
    <d v="2019-03-16T22:48:44"/>
    <d v="2019-03-17T22:48:44"/>
    <n v="33"/>
    <n v="126"/>
    <x v="3"/>
    <x v="4"/>
    <x v="0"/>
    <x v="0"/>
    <n v="-1"/>
    <n v="4"/>
    <n v="159"/>
  </r>
  <r>
    <n v="246580"/>
    <s v="Laptop"/>
    <x v="0"/>
    <s v="Delivered"/>
    <d v="2019-03-12T22:51:22"/>
    <d v="2019-03-22T22:51:22"/>
    <d v="2019-03-19T22:51:22"/>
    <n v="67"/>
    <n v="104"/>
    <x v="4"/>
    <x v="5"/>
    <x v="0"/>
    <x v="1"/>
    <n v="3"/>
    <n v="10"/>
    <n v="171"/>
  </r>
  <r>
    <n v="416624"/>
    <s v="Tablet"/>
    <x v="0"/>
    <s v="Delivered"/>
    <d v="2019-03-12T22:51:52"/>
    <d v="2019-03-16T22:51:52"/>
    <d v="2019-03-19T22:51:52"/>
    <n v="28"/>
    <n v="123"/>
    <x v="0"/>
    <x v="0"/>
    <x v="0"/>
    <x v="1"/>
    <n v="-3"/>
    <n v="4"/>
    <n v="151"/>
  </r>
  <r>
    <n v="41719"/>
    <s v="Laptop"/>
    <x v="0"/>
    <s v="Delivered"/>
    <d v="2019-03-12T22:53:22"/>
    <d v="2019-03-15T22:53:22"/>
    <d v="2019-03-15T22:53:22"/>
    <n v="48"/>
    <n v="114"/>
    <x v="2"/>
    <x v="8"/>
    <x v="0"/>
    <x v="0"/>
    <n v="0"/>
    <n v="3"/>
    <n v="162"/>
  </r>
  <r>
    <n v="96178"/>
    <s v="Mobile"/>
    <x v="1"/>
    <s v="Delivered"/>
    <d v="2019-03-12T22:53:33"/>
    <d v="2019-03-16T22:53:33"/>
    <d v="2019-03-18T22:53:33"/>
    <n v="67"/>
    <n v="88"/>
    <x v="1"/>
    <x v="6"/>
    <x v="0"/>
    <x v="1"/>
    <n v="-2"/>
    <n v="4"/>
    <n v="155"/>
  </r>
  <r>
    <n v="17344"/>
    <s v="PC"/>
    <x v="0"/>
    <s v="Delivered"/>
    <d v="2019-03-12T22:55:04"/>
    <d v="2019-03-16T22:55:04"/>
    <d v="2019-03-15T22:55:04"/>
    <n v="38"/>
    <n v="113"/>
    <x v="1"/>
    <x v="1"/>
    <x v="0"/>
    <x v="1"/>
    <n v="1"/>
    <n v="4"/>
    <n v="151"/>
  </r>
  <r>
    <n v="262822"/>
    <s v="Tablet"/>
    <x v="0"/>
    <s v="Delivered"/>
    <d v="2019-03-12T23:01:35"/>
    <d v="2019-03-16T23:01:35"/>
    <d v="2019-03-15T23:01:35"/>
    <n v="46"/>
    <n v="129"/>
    <x v="4"/>
    <x v="5"/>
    <x v="0"/>
    <x v="0"/>
    <n v="1"/>
    <n v="4"/>
    <n v="175"/>
  </r>
  <r>
    <n v="508300"/>
    <s v="PC"/>
    <x v="1"/>
    <s v="Delivered"/>
    <d v="2019-03-12T23:03:57"/>
    <d v="2019-03-12T23:03:57"/>
    <d v="2019-03-17T23:03:57"/>
    <n v="0"/>
    <n v="121"/>
    <x v="0"/>
    <x v="3"/>
    <x v="1"/>
    <x v="1"/>
    <n v="-5"/>
    <n v="0"/>
    <n v="121"/>
  </r>
  <r>
    <n v="549168"/>
    <s v="Laptop"/>
    <x v="0"/>
    <s v="Delivered"/>
    <d v="2019-03-12T23:04:27"/>
    <d v="2019-03-19T23:04:27"/>
    <d v="2019-03-16T23:04:27"/>
    <n v="78"/>
    <n v="95"/>
    <x v="2"/>
    <x v="8"/>
    <x v="0"/>
    <x v="1"/>
    <n v="3"/>
    <n v="7"/>
    <n v="173"/>
  </r>
  <r>
    <n v="351941"/>
    <s v="PC"/>
    <x v="1"/>
    <s v="Delivered"/>
    <d v="2019-03-12T23:10:14"/>
    <d v="2019-03-16T23:10:14"/>
    <d v="2019-03-18T23:10:14"/>
    <n v="33"/>
    <n v="114"/>
    <x v="1"/>
    <x v="6"/>
    <x v="0"/>
    <x v="0"/>
    <n v="-2"/>
    <n v="4"/>
    <n v="147"/>
  </r>
  <r>
    <n v="714882"/>
    <s v="PC"/>
    <x v="1"/>
    <s v="Delivered"/>
    <d v="2019-03-12T23:27:35"/>
    <d v="2019-03-21T23:27:35"/>
    <d v="2019-03-17T23:27:35"/>
    <n v="63"/>
    <n v="101"/>
    <x v="4"/>
    <x v="7"/>
    <x v="0"/>
    <x v="1"/>
    <n v="4"/>
    <n v="9"/>
    <n v="164"/>
  </r>
  <r>
    <n v="580380"/>
    <s v="PC"/>
    <x v="1"/>
    <s v="Delivered"/>
    <d v="2019-03-12T23:30:37"/>
    <d v="2019-03-15T23:30:37"/>
    <d v="2019-03-18T23:30:37"/>
    <n v="66"/>
    <n v="94"/>
    <x v="1"/>
    <x v="6"/>
    <x v="0"/>
    <x v="1"/>
    <n v="-3"/>
    <n v="3"/>
    <n v="160"/>
  </r>
  <r>
    <n v="155422"/>
    <s v="TV - 32 in"/>
    <x v="0"/>
    <s v="Delivered"/>
    <d v="2019-03-12T23:40:56"/>
    <d v="2019-03-18T23:40:56"/>
    <d v="2019-03-17T23:40:56"/>
    <n v="71"/>
    <n v="86"/>
    <x v="2"/>
    <x v="8"/>
    <x v="0"/>
    <x v="1"/>
    <n v="1"/>
    <n v="6"/>
    <n v="157"/>
  </r>
  <r>
    <n v="138145"/>
    <s v="TV - 50 in"/>
    <x v="0"/>
    <s v="Delivered"/>
    <d v="2019-03-12T23:43:52"/>
    <d v="2019-03-17T23:43:52"/>
    <d v="2019-03-19T23:43:52"/>
    <n v="35"/>
    <n v="114"/>
    <x v="1"/>
    <x v="1"/>
    <x v="0"/>
    <x v="0"/>
    <n v="-2"/>
    <n v="5"/>
    <n v="149"/>
  </r>
  <r>
    <n v="105604"/>
    <s v="Mobile"/>
    <x v="0"/>
    <s v="Delivered"/>
    <d v="2019-03-12T23:43:56"/>
    <d v="2019-03-14T23:43:56"/>
    <d v="2019-03-18T23:43:56"/>
    <n v="29"/>
    <n v="106"/>
    <x v="1"/>
    <x v="1"/>
    <x v="0"/>
    <x v="1"/>
    <n v="-4"/>
    <n v="2"/>
    <n v="135"/>
  </r>
  <r>
    <n v="677549"/>
    <s v="Mobile"/>
    <x v="1"/>
    <s v="Delivered"/>
    <d v="2019-03-12T23:46:32"/>
    <d v="2019-03-21T23:46:32"/>
    <d v="2019-03-18T23:46:32"/>
    <n v="29"/>
    <n v="114"/>
    <x v="1"/>
    <x v="6"/>
    <x v="0"/>
    <x v="0"/>
    <n v="3"/>
    <n v="9"/>
    <n v="143"/>
  </r>
  <r>
    <n v="236677"/>
    <s v="Laptop"/>
    <x v="1"/>
    <s v="Delivered"/>
    <d v="2019-03-12T23:47:39"/>
    <d v="2019-03-21T23:47:39"/>
    <d v="2019-03-17T23:47:39"/>
    <n v="33"/>
    <n v="108"/>
    <x v="1"/>
    <x v="6"/>
    <x v="0"/>
    <x v="0"/>
    <n v="4"/>
    <n v="9"/>
    <n v="141"/>
  </r>
  <r>
    <n v="248945"/>
    <s v="Mobile"/>
    <x v="1"/>
    <s v="Delivered"/>
    <d v="2019-03-12T23:49:46"/>
    <d v="2019-03-19T23:49:46"/>
    <d v="2019-03-15T23:49:46"/>
    <n v="47"/>
    <n v="122"/>
    <x v="3"/>
    <x v="4"/>
    <x v="0"/>
    <x v="0"/>
    <n v="4"/>
    <n v="7"/>
    <n v="169"/>
  </r>
  <r>
    <n v="796848"/>
    <s v="TV - 32 in"/>
    <x v="0"/>
    <s v="Delivered"/>
    <d v="2019-03-12T23:58:50"/>
    <d v="2019-03-17T23:58:50"/>
    <d v="2019-03-15T23:58:50"/>
    <n v="0"/>
    <n v="105"/>
    <x v="3"/>
    <x v="9"/>
    <x v="1"/>
    <x v="1"/>
    <n v="2"/>
    <n v="5"/>
    <n v="105"/>
  </r>
  <r>
    <n v="166540"/>
    <s v="Mobile"/>
    <x v="1"/>
    <s v="Delivered"/>
    <d v="2019-03-13T00:03:17"/>
    <d v="2019-03-16T00:03:17"/>
    <d v="2019-03-19T00:03:17"/>
    <n v="35"/>
    <n v="130"/>
    <x v="3"/>
    <x v="4"/>
    <x v="0"/>
    <x v="1"/>
    <n v="-3"/>
    <n v="3"/>
    <n v="165"/>
  </r>
  <r>
    <n v="343646"/>
    <s v="Mobile"/>
    <x v="1"/>
    <s v="Delivered"/>
    <d v="2019-03-13T00:03:43"/>
    <d v="2019-03-15T00:03:43"/>
    <d v="2019-03-19T00:03:43"/>
    <n v="28"/>
    <n v="107"/>
    <x v="2"/>
    <x v="2"/>
    <x v="0"/>
    <x v="0"/>
    <n v="-4"/>
    <n v="2"/>
    <n v="135"/>
  </r>
  <r>
    <n v="438923"/>
    <s v="Gaming Console"/>
    <x v="1"/>
    <s v="Delivered"/>
    <d v="2019-03-13T00:35:28"/>
    <d v="2019-03-18T00:35:28"/>
    <d v="2019-03-18T00:35:28"/>
    <n v="0"/>
    <n v="124"/>
    <x v="0"/>
    <x v="3"/>
    <x v="1"/>
    <x v="0"/>
    <n v="0"/>
    <n v="5"/>
    <n v="124"/>
  </r>
  <r>
    <n v="50683"/>
    <s v="Laptop"/>
    <x v="1"/>
    <s v="Delivered"/>
    <d v="2019-03-13T00:43:21"/>
    <d v="2019-03-19T00:43:21"/>
    <d v="2019-03-16T00:43:21"/>
    <n v="80"/>
    <n v="92"/>
    <x v="2"/>
    <x v="2"/>
    <x v="0"/>
    <x v="1"/>
    <n v="3"/>
    <n v="6"/>
    <n v="172"/>
  </r>
  <r>
    <n v="277721"/>
    <s v="Tablet"/>
    <x v="0"/>
    <s v="Delivered"/>
    <d v="2019-03-13T00:48:29"/>
    <d v="2019-03-18T00:48:29"/>
    <d v="2019-03-17T00:48:29"/>
    <n v="82"/>
    <n v="110"/>
    <x v="0"/>
    <x v="0"/>
    <x v="0"/>
    <x v="1"/>
    <n v="1"/>
    <n v="5"/>
    <n v="192"/>
  </r>
  <r>
    <n v="905663"/>
    <s v="Laptop"/>
    <x v="0"/>
    <s v="Delivered"/>
    <d v="2019-03-13T00:59:52"/>
    <d v="2019-03-20T00:59:52"/>
    <d v="2019-03-19T00:59:52"/>
    <n v="28"/>
    <n v="110"/>
    <x v="2"/>
    <x v="8"/>
    <x v="0"/>
    <x v="0"/>
    <n v="1"/>
    <n v="7"/>
    <n v="138"/>
  </r>
  <r>
    <n v="297411"/>
    <s v="TV - 40 in"/>
    <x v="0"/>
    <s v="Delivered"/>
    <d v="2019-03-13T00:59:59"/>
    <d v="2019-03-16T00:59:59"/>
    <d v="2019-03-19T00:59:59"/>
    <n v="0"/>
    <n v="121"/>
    <x v="3"/>
    <x v="9"/>
    <x v="1"/>
    <x v="0"/>
    <n v="-3"/>
    <n v="3"/>
    <n v="121"/>
  </r>
  <r>
    <n v="699029"/>
    <s v="Gaming Console"/>
    <x v="0"/>
    <s v="Delivered"/>
    <d v="2019-03-13T01:02:58"/>
    <d v="2019-03-16T01:02:58"/>
    <d v="2019-03-20T01:02:58"/>
    <n v="30"/>
    <n v="129"/>
    <x v="4"/>
    <x v="5"/>
    <x v="0"/>
    <x v="0"/>
    <n v="-4"/>
    <n v="3"/>
    <n v="159"/>
  </r>
  <r>
    <n v="459004"/>
    <s v="Laptop"/>
    <x v="0"/>
    <s v="Delivered"/>
    <d v="2019-03-13T01:03:20"/>
    <d v="2019-03-16T01:03:20"/>
    <d v="2019-03-16T01:03:20"/>
    <n v="0"/>
    <n v="125"/>
    <x v="3"/>
    <x v="9"/>
    <x v="1"/>
    <x v="1"/>
    <n v="0"/>
    <n v="3"/>
    <n v="125"/>
  </r>
  <r>
    <n v="289999"/>
    <s v="TV - 50 in"/>
    <x v="1"/>
    <s v="Delivered"/>
    <d v="2019-03-13T01:09:56"/>
    <d v="2019-03-20T01:09:56"/>
    <d v="2019-03-18T01:09:56"/>
    <n v="37"/>
    <n v="125"/>
    <x v="4"/>
    <x v="7"/>
    <x v="0"/>
    <x v="0"/>
    <n v="2"/>
    <n v="7"/>
    <n v="162"/>
  </r>
  <r>
    <n v="613253"/>
    <s v="TV - 50 in"/>
    <x v="1"/>
    <s v="Delivered"/>
    <d v="2019-03-13T01:11:08"/>
    <d v="2019-03-16T01:11:08"/>
    <d v="2019-03-19T01:11:08"/>
    <n v="31"/>
    <n v="111"/>
    <x v="1"/>
    <x v="6"/>
    <x v="0"/>
    <x v="0"/>
    <n v="-3"/>
    <n v="3"/>
    <n v="142"/>
  </r>
  <r>
    <n v="442383"/>
    <s v="Mobile"/>
    <x v="1"/>
    <s v="Delivered"/>
    <d v="2019-03-13T01:19:37"/>
    <d v="2019-03-20T01:19:37"/>
    <d v="2019-03-17T01:19:37"/>
    <n v="28"/>
    <n v="106"/>
    <x v="2"/>
    <x v="2"/>
    <x v="0"/>
    <x v="0"/>
    <n v="3"/>
    <n v="7"/>
    <n v="134"/>
  </r>
  <r>
    <n v="294582"/>
    <s v="Tablet"/>
    <x v="1"/>
    <s v="Delivered"/>
    <d v="2019-03-13T01:31:49"/>
    <d v="2019-03-15T01:31:49"/>
    <d v="2019-03-18T01:31:49"/>
    <n v="79"/>
    <n v="85"/>
    <x v="1"/>
    <x v="6"/>
    <x v="0"/>
    <x v="1"/>
    <n v="-3"/>
    <n v="2"/>
    <n v="164"/>
  </r>
  <r>
    <n v="626031"/>
    <s v="TV - 40 in"/>
    <x v="1"/>
    <s v="Delivered"/>
    <d v="2019-03-13T01:33:43"/>
    <d v="2019-03-15T01:33:43"/>
    <d v="2019-03-17T01:33:43"/>
    <n v="30"/>
    <n v="120"/>
    <x v="4"/>
    <x v="7"/>
    <x v="0"/>
    <x v="0"/>
    <n v="-2"/>
    <n v="2"/>
    <n v="150"/>
  </r>
  <r>
    <n v="201495"/>
    <s v="Mobile"/>
    <x v="0"/>
    <s v="Delivered"/>
    <d v="2019-03-13T01:36:42"/>
    <d v="2019-03-19T01:36:42"/>
    <d v="2019-03-17T01:36:42"/>
    <n v="38"/>
    <n v="114"/>
    <x v="1"/>
    <x v="1"/>
    <x v="0"/>
    <x v="0"/>
    <n v="2"/>
    <n v="6"/>
    <n v="152"/>
  </r>
  <r>
    <n v="620639"/>
    <s v="Mobile"/>
    <x v="0"/>
    <s v="Delivered"/>
    <d v="2019-03-13T01:43:01"/>
    <d v="2019-03-17T01:43:01"/>
    <d v="2019-03-17T01:43:01"/>
    <n v="74"/>
    <n v="108"/>
    <x v="0"/>
    <x v="0"/>
    <x v="0"/>
    <x v="1"/>
    <n v="0"/>
    <n v="4"/>
    <n v="182"/>
  </r>
  <r>
    <n v="575755"/>
    <s v="Mobile"/>
    <x v="1"/>
    <s v="Delivered"/>
    <d v="2019-03-13T01:47:57"/>
    <d v="2019-03-20T01:47:57"/>
    <d v="2019-03-19T01:47:57"/>
    <n v="37"/>
    <n v="128"/>
    <x v="3"/>
    <x v="4"/>
    <x v="0"/>
    <x v="0"/>
    <n v="1"/>
    <n v="7"/>
    <n v="165"/>
  </r>
  <r>
    <n v="458589"/>
    <s v="Mobile"/>
    <x v="1"/>
    <s v="Delivered"/>
    <d v="2019-03-13T01:48:42"/>
    <d v="2019-03-20T01:48:42"/>
    <d v="2019-03-16T01:48:42"/>
    <n v="44"/>
    <n v="114"/>
    <x v="1"/>
    <x v="6"/>
    <x v="0"/>
    <x v="0"/>
    <n v="4"/>
    <n v="7"/>
    <n v="158"/>
  </r>
  <r>
    <n v="939835"/>
    <s v="TV - 50 in"/>
    <x v="0"/>
    <s v="Delivered"/>
    <d v="2019-03-13T01:49:25"/>
    <d v="2019-03-14T01:49:25"/>
    <d v="2019-03-17T01:49:25"/>
    <n v="0"/>
    <n v="121"/>
    <x v="3"/>
    <x v="9"/>
    <x v="1"/>
    <x v="0"/>
    <n v="-3"/>
    <n v="1"/>
    <n v="121"/>
  </r>
  <r>
    <n v="53426"/>
    <s v="PC"/>
    <x v="1"/>
    <s v="Delivered"/>
    <d v="2019-03-13T01:54:29"/>
    <d v="2019-03-19T01:54:29"/>
    <d v="2019-03-16T01:54:29"/>
    <n v="70"/>
    <n v="93"/>
    <x v="1"/>
    <x v="6"/>
    <x v="0"/>
    <x v="1"/>
    <n v="3"/>
    <n v="6"/>
    <n v="163"/>
  </r>
  <r>
    <n v="493346"/>
    <s v="Mobile"/>
    <x v="0"/>
    <s v="Delivered"/>
    <d v="2019-03-13T02:03:43"/>
    <d v="2019-03-17T02:03:43"/>
    <d v="2019-03-20T02:03:43"/>
    <n v="37"/>
    <n v="124"/>
    <x v="0"/>
    <x v="0"/>
    <x v="0"/>
    <x v="0"/>
    <n v="-3"/>
    <n v="4"/>
    <n v="161"/>
  </r>
  <r>
    <n v="324345"/>
    <s v="TV - 40 in"/>
    <x v="0"/>
    <s v="Delivered"/>
    <d v="2019-03-13T02:03:51"/>
    <d v="2019-03-16T02:03:51"/>
    <d v="2019-03-17T02:03:51"/>
    <n v="33"/>
    <n v="109"/>
    <x v="1"/>
    <x v="1"/>
    <x v="0"/>
    <x v="0"/>
    <n v="-1"/>
    <n v="3"/>
    <n v="142"/>
  </r>
  <r>
    <n v="244882"/>
    <s v="Mobile"/>
    <x v="0"/>
    <s v="Delivered"/>
    <d v="2019-03-13T02:04:30"/>
    <d v="2019-03-22T02:04:30"/>
    <d v="2019-03-17T02:04:30"/>
    <n v="30"/>
    <n v="123"/>
    <x v="0"/>
    <x v="0"/>
    <x v="0"/>
    <x v="0"/>
    <n v="5"/>
    <n v="9"/>
    <n v="153"/>
  </r>
  <r>
    <n v="920097"/>
    <s v="PC"/>
    <x v="0"/>
    <s v="Delivered"/>
    <d v="2019-03-13T02:18:35"/>
    <d v="2019-03-15T02:18:35"/>
    <d v="2019-03-19T02:18:35"/>
    <n v="81"/>
    <n v="95"/>
    <x v="1"/>
    <x v="1"/>
    <x v="0"/>
    <x v="1"/>
    <n v="-4"/>
    <n v="2"/>
    <n v="176"/>
  </r>
  <r>
    <n v="74005"/>
    <s v="Mobile"/>
    <x v="1"/>
    <s v="Delivered"/>
    <d v="2019-03-13T02:23:27"/>
    <d v="2019-03-16T02:23:27"/>
    <d v="2019-03-17T02:23:27"/>
    <n v="38"/>
    <n v="107"/>
    <x v="1"/>
    <x v="6"/>
    <x v="0"/>
    <x v="0"/>
    <n v="-1"/>
    <n v="3"/>
    <n v="145"/>
  </r>
  <r>
    <n v="363032"/>
    <s v="Mobile"/>
    <x v="1"/>
    <s v="Delivered"/>
    <d v="2019-03-13T02:25:26"/>
    <d v="2019-03-21T02:25:26"/>
    <d v="2019-03-18T02:25:26"/>
    <n v="49"/>
    <n v="130"/>
    <x v="4"/>
    <x v="7"/>
    <x v="0"/>
    <x v="1"/>
    <n v="3"/>
    <n v="8"/>
    <n v="179"/>
  </r>
  <r>
    <n v="966103"/>
    <s v="PC"/>
    <x v="0"/>
    <s v="Delivered"/>
    <d v="2019-03-13T02:30:08"/>
    <d v="2019-03-20T02:30:08"/>
    <d v="2019-03-19T02:30:08"/>
    <n v="73"/>
    <n v="91"/>
    <x v="2"/>
    <x v="8"/>
    <x v="0"/>
    <x v="1"/>
    <n v="1"/>
    <n v="7"/>
    <n v="164"/>
  </r>
  <r>
    <n v="345961"/>
    <s v="Mobile"/>
    <x v="0"/>
    <s v="Delivered"/>
    <d v="2019-03-13T02:31:01"/>
    <d v="2019-03-18T02:31:01"/>
    <d v="2019-03-18T02:31:01"/>
    <n v="28"/>
    <n v="115"/>
    <x v="1"/>
    <x v="1"/>
    <x v="0"/>
    <x v="0"/>
    <n v="0"/>
    <n v="5"/>
    <n v="143"/>
  </r>
  <r>
    <n v="179068"/>
    <s v="Mobile"/>
    <x v="1"/>
    <s v="Delivered"/>
    <d v="2019-03-13T02:32:44"/>
    <d v="2019-03-14T02:32:44"/>
    <d v="2019-03-16T02:32:44"/>
    <n v="0"/>
    <n v="122"/>
    <x v="0"/>
    <x v="3"/>
    <x v="1"/>
    <x v="1"/>
    <n v="-2"/>
    <n v="1"/>
    <n v="122"/>
  </r>
  <r>
    <n v="59558"/>
    <s v="PC"/>
    <x v="1"/>
    <s v="Delivered"/>
    <d v="2019-03-13T02:35:28"/>
    <d v="2019-03-15T02:35:28"/>
    <d v="2019-03-16T02:35:28"/>
    <n v="0"/>
    <n v="108"/>
    <x v="0"/>
    <x v="3"/>
    <x v="1"/>
    <x v="1"/>
    <n v="-1"/>
    <n v="2"/>
    <n v="108"/>
  </r>
  <r>
    <n v="927591"/>
    <s v="Laptop"/>
    <x v="0"/>
    <s v="Delivered"/>
    <d v="2019-03-13T02:39:07"/>
    <d v="2019-03-17T02:39:07"/>
    <d v="2019-03-16T02:39:07"/>
    <n v="48"/>
    <n v="126"/>
    <x v="0"/>
    <x v="0"/>
    <x v="0"/>
    <x v="0"/>
    <n v="1"/>
    <n v="4"/>
    <n v="174"/>
  </r>
  <r>
    <n v="249887"/>
    <s v="TV - 50 in"/>
    <x v="1"/>
    <s v="Delivered"/>
    <d v="2019-03-13T02:42:16"/>
    <d v="2019-03-16T02:42:16"/>
    <d v="2019-03-16T02:42:16"/>
    <n v="79"/>
    <n v="89"/>
    <x v="2"/>
    <x v="2"/>
    <x v="0"/>
    <x v="1"/>
    <n v="0"/>
    <n v="3"/>
    <n v="168"/>
  </r>
  <r>
    <n v="307362"/>
    <s v="Tablet"/>
    <x v="1"/>
    <s v="Delivered"/>
    <d v="2019-03-13T02:46:13"/>
    <d v="2019-03-21T02:46:13"/>
    <d v="2019-03-17T02:46:13"/>
    <n v="59"/>
    <n v="106"/>
    <x v="4"/>
    <x v="7"/>
    <x v="0"/>
    <x v="1"/>
    <n v="4"/>
    <n v="8"/>
    <n v="165"/>
  </r>
  <r>
    <n v="98839"/>
    <s v="Tablet"/>
    <x v="0"/>
    <s v="Delivered"/>
    <d v="2019-03-13T02:46:31"/>
    <d v="2019-03-18T02:46:31"/>
    <d v="2019-03-17T02:46:31"/>
    <n v="0"/>
    <n v="102"/>
    <x v="3"/>
    <x v="9"/>
    <x v="1"/>
    <x v="1"/>
    <n v="1"/>
    <n v="5"/>
    <n v="102"/>
  </r>
  <r>
    <n v="148951"/>
    <s v="Laptop"/>
    <x v="0"/>
    <s v="Delivered"/>
    <d v="2019-03-13T02:56:14"/>
    <d v="2019-03-17T02:56:14"/>
    <d v="2019-03-20T02:56:14"/>
    <n v="47"/>
    <n v="123"/>
    <x v="0"/>
    <x v="0"/>
    <x v="0"/>
    <x v="0"/>
    <n v="-3"/>
    <n v="4"/>
    <n v="170"/>
  </r>
  <r>
    <n v="419409"/>
    <s v="Laptop"/>
    <x v="1"/>
    <s v="Delivered"/>
    <d v="2019-03-13T03:34:02"/>
    <d v="2019-03-16T03:34:02"/>
    <d v="2019-03-18T03:34:02"/>
    <n v="40"/>
    <n v="110"/>
    <x v="2"/>
    <x v="2"/>
    <x v="0"/>
    <x v="0"/>
    <n v="-2"/>
    <n v="3"/>
    <n v="150"/>
  </r>
  <r>
    <n v="10031"/>
    <s v="PC"/>
    <x v="1"/>
    <s v="Delivered"/>
    <d v="2019-03-13T03:36:22"/>
    <d v="2019-03-15T03:36:22"/>
    <d v="2019-03-19T03:36:22"/>
    <n v="30"/>
    <n v="114"/>
    <x v="2"/>
    <x v="2"/>
    <x v="0"/>
    <x v="0"/>
    <n v="-4"/>
    <n v="2"/>
    <n v="144"/>
  </r>
  <r>
    <n v="259875"/>
    <s v="Laptop"/>
    <x v="1"/>
    <s v="Delivered"/>
    <d v="2019-03-13T03:42:46"/>
    <d v="2019-03-23T03:42:46"/>
    <d v="2019-03-16T03:42:46"/>
    <n v="46"/>
    <n v="124"/>
    <x v="3"/>
    <x v="4"/>
    <x v="0"/>
    <x v="0"/>
    <n v="7"/>
    <n v="10"/>
    <n v="170"/>
  </r>
  <r>
    <n v="154613"/>
    <s v="TV - 50 in"/>
    <x v="1"/>
    <s v="Delivered"/>
    <d v="2019-03-13T03:43:36"/>
    <d v="2019-03-20T03:43:36"/>
    <d v="2019-03-20T03:43:36"/>
    <n v="45"/>
    <n v="110"/>
    <x v="1"/>
    <x v="6"/>
    <x v="0"/>
    <x v="0"/>
    <n v="0"/>
    <n v="7"/>
    <n v="155"/>
  </r>
  <r>
    <n v="62430"/>
    <s v="Mobile"/>
    <x v="1"/>
    <s v="Delivered"/>
    <d v="2019-03-13T03:45:26"/>
    <d v="2019-03-21T03:45:26"/>
    <d v="2019-03-20T03:45:26"/>
    <n v="44"/>
    <n v="124"/>
    <x v="3"/>
    <x v="4"/>
    <x v="0"/>
    <x v="0"/>
    <n v="1"/>
    <n v="8"/>
    <n v="168"/>
  </r>
  <r>
    <n v="645951"/>
    <s v="Laptop"/>
    <x v="0"/>
    <s v="Delivered"/>
    <d v="2019-03-13T03:51:57"/>
    <d v="2019-03-17T03:51:57"/>
    <d v="2019-03-16T03:51:57"/>
    <n v="0"/>
    <n v="104"/>
    <x v="3"/>
    <x v="9"/>
    <x v="1"/>
    <x v="1"/>
    <n v="1"/>
    <n v="4"/>
    <n v="104"/>
  </r>
  <r>
    <n v="626519"/>
    <s v="Tablet"/>
    <x v="1"/>
    <s v="Delivered"/>
    <d v="2019-03-13T04:04:41"/>
    <d v="2019-03-15T04:04:41"/>
    <d v="2019-03-17T04:04:41"/>
    <n v="0"/>
    <n v="126"/>
    <x v="0"/>
    <x v="3"/>
    <x v="1"/>
    <x v="0"/>
    <n v="-2"/>
    <n v="2"/>
    <n v="126"/>
  </r>
  <r>
    <n v="208715"/>
    <s v="TV - 50 in"/>
    <x v="1"/>
    <s v="Delivered"/>
    <d v="2019-03-13T04:08:11"/>
    <d v="2019-03-19T04:08:11"/>
    <d v="2019-03-16T04:08:11"/>
    <n v="38"/>
    <n v="114"/>
    <x v="1"/>
    <x v="6"/>
    <x v="0"/>
    <x v="0"/>
    <n v="3"/>
    <n v="6"/>
    <n v="152"/>
  </r>
  <r>
    <n v="333335"/>
    <s v="Laptop"/>
    <x v="1"/>
    <s v="Delivered"/>
    <d v="2019-03-13T04:09:01"/>
    <d v="2019-03-18T04:09:01"/>
    <d v="2019-03-17T04:09:01"/>
    <n v="35"/>
    <n v="121"/>
    <x v="4"/>
    <x v="7"/>
    <x v="0"/>
    <x v="0"/>
    <n v="1"/>
    <n v="5"/>
    <n v="156"/>
  </r>
  <r>
    <n v="303265"/>
    <s v="Mobile"/>
    <x v="1"/>
    <s v="Delivered"/>
    <d v="2019-03-13T04:20:33"/>
    <d v="2019-03-17T04:20:33"/>
    <d v="2019-03-17T04:20:33"/>
    <n v="50"/>
    <n v="106"/>
    <x v="1"/>
    <x v="6"/>
    <x v="0"/>
    <x v="0"/>
    <n v="0"/>
    <n v="4"/>
    <n v="156"/>
  </r>
  <r>
    <n v="708939"/>
    <s v="PC"/>
    <x v="1"/>
    <s v="Delivered"/>
    <d v="2019-03-13T04:22:10"/>
    <d v="2019-03-20T04:22:10"/>
    <d v="2019-03-16T04:22:10"/>
    <n v="38"/>
    <n v="110"/>
    <x v="2"/>
    <x v="2"/>
    <x v="0"/>
    <x v="0"/>
    <n v="4"/>
    <n v="7"/>
    <n v="148"/>
  </r>
  <r>
    <n v="752373"/>
    <s v="PC"/>
    <x v="0"/>
    <s v="Delivered"/>
    <d v="2019-03-13T04:23:09"/>
    <d v="2019-03-17T04:23:09"/>
    <d v="2019-03-16T04:23:09"/>
    <n v="88"/>
    <n v="85"/>
    <x v="1"/>
    <x v="1"/>
    <x v="0"/>
    <x v="1"/>
    <n v="1"/>
    <n v="4"/>
    <n v="173"/>
  </r>
  <r>
    <n v="917459"/>
    <s v="Mobile"/>
    <x v="1"/>
    <s v="Delivered"/>
    <d v="2019-03-13T04:31:27"/>
    <d v="2019-03-13T04:31:27"/>
    <d v="2019-03-18T04:31:27"/>
    <n v="0"/>
    <n v="104"/>
    <x v="0"/>
    <x v="3"/>
    <x v="1"/>
    <x v="1"/>
    <n v="-5"/>
    <n v="0"/>
    <n v="104"/>
  </r>
  <r>
    <n v="39421"/>
    <s v="Laptop"/>
    <x v="0"/>
    <s v="Delivered"/>
    <d v="2019-03-13T04:32:42"/>
    <d v="2019-03-15T04:32:42"/>
    <d v="2019-03-16T04:32:42"/>
    <n v="71"/>
    <n v="107"/>
    <x v="0"/>
    <x v="0"/>
    <x v="0"/>
    <x v="1"/>
    <n v="-1"/>
    <n v="2"/>
    <n v="178"/>
  </r>
  <r>
    <n v="470071"/>
    <s v="Mobile"/>
    <x v="0"/>
    <s v="Delivered"/>
    <d v="2019-03-13T04:35:20"/>
    <d v="2019-03-15T04:35:20"/>
    <d v="2019-03-18T04:35:20"/>
    <n v="68"/>
    <n v="88"/>
    <x v="1"/>
    <x v="1"/>
    <x v="0"/>
    <x v="1"/>
    <n v="-3"/>
    <n v="2"/>
    <n v="156"/>
  </r>
  <r>
    <n v="896807"/>
    <s v="Tablet"/>
    <x v="0"/>
    <s v="Delivered"/>
    <d v="2019-03-13T04:42:33"/>
    <d v="2019-03-20T04:42:33"/>
    <d v="2019-03-16T04:42:33"/>
    <n v="49"/>
    <n v="109"/>
    <x v="1"/>
    <x v="1"/>
    <x v="0"/>
    <x v="0"/>
    <n v="4"/>
    <n v="7"/>
    <n v="158"/>
  </r>
  <r>
    <n v="831501"/>
    <s v="PC"/>
    <x v="0"/>
    <s v="Delivered"/>
    <d v="2019-03-13T04:43:36"/>
    <d v="2019-03-22T04:43:36"/>
    <d v="2019-03-18T04:43:36"/>
    <n v="42"/>
    <n v="123"/>
    <x v="0"/>
    <x v="0"/>
    <x v="0"/>
    <x v="0"/>
    <n v="4"/>
    <n v="9"/>
    <n v="165"/>
  </r>
  <r>
    <n v="375002"/>
    <s v="Gaming Console"/>
    <x v="0"/>
    <s v="Delivered"/>
    <d v="2019-03-13T04:48:04"/>
    <d v="2019-03-16T04:48:04"/>
    <d v="2019-03-20T04:48:04"/>
    <n v="40"/>
    <n v="128"/>
    <x v="4"/>
    <x v="5"/>
    <x v="0"/>
    <x v="0"/>
    <n v="-4"/>
    <n v="3"/>
    <n v="168"/>
  </r>
  <r>
    <n v="644294"/>
    <s v="TV - 32 in"/>
    <x v="1"/>
    <s v="Delivered"/>
    <d v="2019-03-13T04:50:19"/>
    <d v="2019-03-14T04:50:19"/>
    <d v="2019-03-20T04:50:19"/>
    <n v="0"/>
    <n v="129"/>
    <x v="0"/>
    <x v="3"/>
    <x v="1"/>
    <x v="0"/>
    <n v="-6"/>
    <n v="1"/>
    <n v="129"/>
  </r>
  <r>
    <n v="644176"/>
    <s v="Laptop"/>
    <x v="1"/>
    <s v="Delivered"/>
    <d v="2019-03-13T04:57:12"/>
    <d v="2019-03-14T04:57:12"/>
    <d v="2019-03-18T04:57:12"/>
    <n v="0"/>
    <n v="125"/>
    <x v="0"/>
    <x v="3"/>
    <x v="1"/>
    <x v="1"/>
    <n v="-4"/>
    <n v="1"/>
    <n v="125"/>
  </r>
  <r>
    <n v="129572"/>
    <s v="PC"/>
    <x v="0"/>
    <s v="Delivered"/>
    <d v="2019-03-13T05:00:01"/>
    <d v="2019-03-15T05:00:01"/>
    <d v="2019-03-18T05:00:01"/>
    <n v="45"/>
    <n v="120"/>
    <x v="0"/>
    <x v="0"/>
    <x v="0"/>
    <x v="1"/>
    <n v="-3"/>
    <n v="2"/>
    <n v="165"/>
  </r>
  <r>
    <n v="4836"/>
    <s v="Laptop"/>
    <x v="0"/>
    <s v="Delivered"/>
    <d v="2019-03-13T05:01:16"/>
    <d v="2019-03-21T05:01:16"/>
    <d v="2019-03-18T05:01:16"/>
    <n v="35"/>
    <n v="121"/>
    <x v="4"/>
    <x v="5"/>
    <x v="0"/>
    <x v="1"/>
    <n v="3"/>
    <n v="8"/>
    <n v="156"/>
  </r>
  <r>
    <n v="274327"/>
    <s v="Mobile"/>
    <x v="1"/>
    <s v="Delivered"/>
    <d v="2019-03-13T05:01:17"/>
    <d v="2019-03-18T05:01:17"/>
    <d v="2019-03-18T05:01:17"/>
    <n v="43"/>
    <n v="121"/>
    <x v="3"/>
    <x v="4"/>
    <x v="0"/>
    <x v="0"/>
    <n v="0"/>
    <n v="5"/>
    <n v="164"/>
  </r>
  <r>
    <n v="39435"/>
    <s v="PC"/>
    <x v="1"/>
    <s v="Delivered"/>
    <d v="2019-03-13T05:10:14"/>
    <d v="2019-03-16T05:10:14"/>
    <d v="2019-03-17T05:10:14"/>
    <n v="80"/>
    <n v="102"/>
    <x v="3"/>
    <x v="4"/>
    <x v="0"/>
    <x v="1"/>
    <n v="-1"/>
    <n v="3"/>
    <n v="182"/>
  </r>
  <r>
    <n v="414926"/>
    <s v="Laptop"/>
    <x v="1"/>
    <s v="Delivered"/>
    <d v="2019-03-13T05:10:21"/>
    <d v="2019-03-15T05:10:21"/>
    <d v="2019-03-17T05:10:21"/>
    <n v="35"/>
    <n v="112"/>
    <x v="2"/>
    <x v="2"/>
    <x v="0"/>
    <x v="0"/>
    <n v="-2"/>
    <n v="2"/>
    <n v="147"/>
  </r>
  <r>
    <n v="519884"/>
    <s v="Mobile"/>
    <x v="0"/>
    <s v="Delivered"/>
    <d v="2019-03-13T05:20:18"/>
    <d v="2019-03-15T05:20:18"/>
    <d v="2019-03-20T05:20:18"/>
    <n v="32"/>
    <n v="110"/>
    <x v="1"/>
    <x v="1"/>
    <x v="0"/>
    <x v="1"/>
    <n v="-5"/>
    <n v="2"/>
    <n v="142"/>
  </r>
  <r>
    <n v="169288"/>
    <s v="Laptop"/>
    <x v="1"/>
    <s v="Delivered"/>
    <d v="2019-03-13T05:35:57"/>
    <d v="2019-03-17T05:35:57"/>
    <d v="2019-03-19T05:35:57"/>
    <n v="0"/>
    <n v="122"/>
    <x v="0"/>
    <x v="3"/>
    <x v="1"/>
    <x v="1"/>
    <n v="-2"/>
    <n v="4"/>
    <n v="122"/>
  </r>
  <r>
    <n v="672829"/>
    <s v="TV - 50 in"/>
    <x v="1"/>
    <s v="Delivered"/>
    <d v="2019-03-13T05:45:40"/>
    <d v="2019-03-17T05:45:40"/>
    <d v="2019-03-18T05:45:40"/>
    <n v="40"/>
    <n v="128"/>
    <x v="4"/>
    <x v="7"/>
    <x v="0"/>
    <x v="0"/>
    <n v="-1"/>
    <n v="4"/>
    <n v="168"/>
  </r>
  <r>
    <n v="472704"/>
    <s v="TV - 32 in"/>
    <x v="1"/>
    <s v="Delivered"/>
    <d v="2019-03-13T05:46:32"/>
    <d v="2019-03-15T05:46:32"/>
    <d v="2019-03-16T05:46:32"/>
    <n v="81"/>
    <n v="86"/>
    <x v="1"/>
    <x v="6"/>
    <x v="0"/>
    <x v="1"/>
    <n v="-1"/>
    <n v="2"/>
    <n v="167"/>
  </r>
  <r>
    <n v="257003"/>
    <s v="Tablet"/>
    <x v="0"/>
    <s v="Delivered"/>
    <d v="2019-03-13T05:52:39"/>
    <d v="2019-03-19T05:52:39"/>
    <d v="2019-03-19T05:52:39"/>
    <n v="32"/>
    <n v="129"/>
    <x v="0"/>
    <x v="0"/>
    <x v="0"/>
    <x v="0"/>
    <n v="0"/>
    <n v="6"/>
    <n v="161"/>
  </r>
  <r>
    <n v="361534"/>
    <s v="Mobile"/>
    <x v="1"/>
    <s v="Delivered"/>
    <d v="2019-03-13T05:58:03"/>
    <d v="2019-03-22T05:58:03"/>
    <d v="2019-03-19T05:58:03"/>
    <n v="38"/>
    <n v="111"/>
    <x v="1"/>
    <x v="6"/>
    <x v="0"/>
    <x v="0"/>
    <n v="3"/>
    <n v="9"/>
    <n v="149"/>
  </r>
  <r>
    <n v="166760"/>
    <s v="Laptop"/>
    <x v="1"/>
    <s v="Delivered"/>
    <d v="2019-03-13T06:00:21"/>
    <d v="2019-03-16T06:00:21"/>
    <d v="2019-03-16T06:00:21"/>
    <n v="47"/>
    <n v="123"/>
    <x v="3"/>
    <x v="4"/>
    <x v="0"/>
    <x v="1"/>
    <n v="0"/>
    <n v="3"/>
    <n v="170"/>
  </r>
  <r>
    <n v="665651"/>
    <s v="Laptop"/>
    <x v="1"/>
    <s v="Delivered"/>
    <d v="2019-03-13T06:00:31"/>
    <d v="2019-03-15T06:00:31"/>
    <d v="2019-03-19T06:00:31"/>
    <n v="0"/>
    <n v="105"/>
    <x v="0"/>
    <x v="3"/>
    <x v="1"/>
    <x v="1"/>
    <n v="-4"/>
    <n v="2"/>
    <n v="105"/>
  </r>
  <r>
    <n v="937727"/>
    <s v="Laptop"/>
    <x v="1"/>
    <s v="Delivered"/>
    <d v="2019-03-13T06:04:17"/>
    <d v="2019-03-16T06:04:17"/>
    <d v="2019-03-20T06:04:17"/>
    <n v="31"/>
    <n v="125"/>
    <x v="4"/>
    <x v="7"/>
    <x v="0"/>
    <x v="0"/>
    <n v="-4"/>
    <n v="3"/>
    <n v="156"/>
  </r>
  <r>
    <n v="797070"/>
    <s v="PC"/>
    <x v="0"/>
    <s v="Delivered"/>
    <d v="2019-03-13T06:06:05"/>
    <d v="2019-03-14T06:06:05"/>
    <d v="2019-03-17T06:06:05"/>
    <n v="0"/>
    <n v="122"/>
    <x v="3"/>
    <x v="9"/>
    <x v="1"/>
    <x v="0"/>
    <n v="-3"/>
    <n v="1"/>
    <n v="122"/>
  </r>
  <r>
    <n v="332"/>
    <s v="Mobile"/>
    <x v="0"/>
    <s v="Delivered"/>
    <d v="2019-03-13T06:15:27"/>
    <d v="2019-03-17T06:15:27"/>
    <d v="2019-03-16T06:15:27"/>
    <n v="44"/>
    <n v="123"/>
    <x v="4"/>
    <x v="5"/>
    <x v="0"/>
    <x v="1"/>
    <n v="1"/>
    <n v="4"/>
    <n v="167"/>
  </r>
  <r>
    <n v="128022"/>
    <s v="PC"/>
    <x v="0"/>
    <s v="Delivered"/>
    <d v="2019-03-13T06:16:17"/>
    <d v="2019-03-20T06:16:17"/>
    <d v="2019-03-17T06:16:17"/>
    <n v="41"/>
    <n v="108"/>
    <x v="1"/>
    <x v="1"/>
    <x v="0"/>
    <x v="0"/>
    <n v="3"/>
    <n v="7"/>
    <n v="149"/>
  </r>
  <r>
    <n v="944201"/>
    <s v="Mobile"/>
    <x v="1"/>
    <s v="Delivered"/>
    <d v="2019-03-13T06:19:09"/>
    <d v="2019-03-17T06:19:09"/>
    <d v="2019-03-20T06:19:09"/>
    <n v="36"/>
    <n v="111"/>
    <x v="1"/>
    <x v="6"/>
    <x v="0"/>
    <x v="0"/>
    <n v="-3"/>
    <n v="4"/>
    <n v="147"/>
  </r>
  <r>
    <n v="548499"/>
    <s v="Tablet"/>
    <x v="0"/>
    <s v="Delivered"/>
    <d v="2019-03-13T06:21:23"/>
    <d v="2019-03-18T06:21:23"/>
    <d v="2019-03-20T06:21:23"/>
    <n v="64"/>
    <n v="87"/>
    <x v="1"/>
    <x v="1"/>
    <x v="0"/>
    <x v="1"/>
    <n v="-2"/>
    <n v="5"/>
    <n v="151"/>
  </r>
  <r>
    <n v="287343"/>
    <s v="Mobile"/>
    <x v="0"/>
    <s v="Delivered"/>
    <d v="2019-03-13T06:22:58"/>
    <d v="2019-03-17T06:22:58"/>
    <d v="2019-03-20T06:22:58"/>
    <n v="28"/>
    <n v="130"/>
    <x v="0"/>
    <x v="0"/>
    <x v="0"/>
    <x v="0"/>
    <n v="-3"/>
    <n v="4"/>
    <n v="158"/>
  </r>
  <r>
    <n v="229767"/>
    <s v="Mobile"/>
    <x v="0"/>
    <s v="Delivered"/>
    <d v="2019-03-13T06:33:24"/>
    <d v="2019-03-18T06:33:24"/>
    <d v="2019-03-19T06:33:24"/>
    <n v="41"/>
    <n v="115"/>
    <x v="1"/>
    <x v="1"/>
    <x v="0"/>
    <x v="0"/>
    <n v="-1"/>
    <n v="5"/>
    <n v="156"/>
  </r>
  <r>
    <n v="131776"/>
    <s v="Laptop"/>
    <x v="0"/>
    <s v="Delivered"/>
    <d v="2019-03-13T06:36:05"/>
    <d v="2019-03-16T06:36:05"/>
    <d v="2019-03-19T06:36:05"/>
    <n v="0"/>
    <n v="127"/>
    <x v="3"/>
    <x v="9"/>
    <x v="1"/>
    <x v="1"/>
    <n v="-3"/>
    <n v="3"/>
    <n v="127"/>
  </r>
  <r>
    <n v="541860"/>
    <s v="Mobile"/>
    <x v="1"/>
    <s v="Delivered"/>
    <d v="2019-03-13T06:47:42"/>
    <d v="2019-03-16T06:47:42"/>
    <d v="2019-03-19T06:47:42"/>
    <n v="43"/>
    <n v="106"/>
    <x v="2"/>
    <x v="2"/>
    <x v="0"/>
    <x v="1"/>
    <n v="-3"/>
    <n v="3"/>
    <n v="149"/>
  </r>
  <r>
    <n v="438346"/>
    <s v="Mobile"/>
    <x v="0"/>
    <s v="Delivered"/>
    <d v="2019-03-13T06:51:17"/>
    <d v="2019-03-22T06:51:17"/>
    <d v="2019-03-18T06:51:17"/>
    <n v="34"/>
    <n v="124"/>
    <x v="0"/>
    <x v="0"/>
    <x v="0"/>
    <x v="0"/>
    <n v="4"/>
    <n v="9"/>
    <n v="158"/>
  </r>
  <r>
    <n v="858535"/>
    <s v="Laptop"/>
    <x v="0"/>
    <s v="Delivered"/>
    <d v="2019-03-13T06:57:42"/>
    <d v="2019-03-19T06:57:42"/>
    <d v="2019-03-16T06:57:42"/>
    <n v="43"/>
    <n v="129"/>
    <x v="0"/>
    <x v="0"/>
    <x v="0"/>
    <x v="0"/>
    <n v="3"/>
    <n v="6"/>
    <n v="172"/>
  </r>
  <r>
    <n v="63214"/>
    <s v="PC"/>
    <x v="1"/>
    <s v="Delivered"/>
    <d v="2019-03-13T07:05:50"/>
    <d v="2019-03-13T07:05:50"/>
    <d v="2019-03-20T07:05:50"/>
    <n v="0"/>
    <n v="101"/>
    <x v="0"/>
    <x v="3"/>
    <x v="1"/>
    <x v="1"/>
    <n v="-7"/>
    <n v="0"/>
    <n v="101"/>
  </r>
  <r>
    <n v="374667"/>
    <s v="Mobile"/>
    <x v="0"/>
    <s v="Delivered"/>
    <d v="2019-03-13T07:06:48"/>
    <d v="2019-03-22T07:06:48"/>
    <d v="2019-03-17T07:06:48"/>
    <n v="32"/>
    <n v="112"/>
    <x v="1"/>
    <x v="1"/>
    <x v="0"/>
    <x v="0"/>
    <n v="5"/>
    <n v="9"/>
    <n v="144"/>
  </r>
  <r>
    <n v="745470"/>
    <s v="Tablet"/>
    <x v="0"/>
    <s v="Delivered"/>
    <d v="2019-03-13T07:07:23"/>
    <d v="2019-03-18T07:07:23"/>
    <d v="2019-03-18T07:07:23"/>
    <n v="70"/>
    <n v="109"/>
    <x v="4"/>
    <x v="5"/>
    <x v="0"/>
    <x v="1"/>
    <n v="0"/>
    <n v="5"/>
    <n v="179"/>
  </r>
  <r>
    <n v="224830"/>
    <s v="Laptop"/>
    <x v="1"/>
    <s v="Delivered"/>
    <d v="2019-03-13T07:07:28"/>
    <d v="2019-03-15T07:07:28"/>
    <d v="2019-03-19T07:07:28"/>
    <n v="46"/>
    <n v="109"/>
    <x v="2"/>
    <x v="2"/>
    <x v="0"/>
    <x v="0"/>
    <n v="-4"/>
    <n v="2"/>
    <n v="155"/>
  </r>
  <r>
    <n v="933987"/>
    <s v="Laptop"/>
    <x v="0"/>
    <s v="Delivered"/>
    <d v="2019-03-13T07:08:46"/>
    <d v="2019-03-15T07:08:46"/>
    <d v="2019-03-16T07:08:46"/>
    <n v="28"/>
    <n v="109"/>
    <x v="2"/>
    <x v="8"/>
    <x v="0"/>
    <x v="0"/>
    <n v="-1"/>
    <n v="2"/>
    <n v="137"/>
  </r>
  <r>
    <n v="305894"/>
    <s v="Laptop"/>
    <x v="1"/>
    <s v="Delivered"/>
    <d v="2019-03-13T07:09:44"/>
    <d v="2019-03-17T07:09:44"/>
    <d v="2019-03-17T07:09:44"/>
    <n v="0"/>
    <n v="101"/>
    <x v="0"/>
    <x v="3"/>
    <x v="1"/>
    <x v="1"/>
    <n v="0"/>
    <n v="4"/>
    <n v="101"/>
  </r>
  <r>
    <n v="368993"/>
    <s v="Laptop"/>
    <x v="0"/>
    <s v="Delivered"/>
    <d v="2019-03-13T07:12:16"/>
    <d v="2019-03-15T07:12:16"/>
    <d v="2019-03-17T07:12:16"/>
    <n v="42"/>
    <n v="127"/>
    <x v="4"/>
    <x v="5"/>
    <x v="0"/>
    <x v="0"/>
    <n v="-2"/>
    <n v="2"/>
    <n v="169"/>
  </r>
  <r>
    <n v="929811"/>
    <s v="Laptop"/>
    <x v="0"/>
    <s v="Delivered"/>
    <d v="2019-03-13T07:14:00"/>
    <d v="2019-03-17T07:14:00"/>
    <d v="2019-03-16T07:14:00"/>
    <n v="70"/>
    <n v="109"/>
    <x v="0"/>
    <x v="0"/>
    <x v="0"/>
    <x v="1"/>
    <n v="1"/>
    <n v="4"/>
    <n v="179"/>
  </r>
  <r>
    <n v="624881"/>
    <s v="Tablet"/>
    <x v="1"/>
    <s v="Delivered"/>
    <d v="2019-03-13T07:17:00"/>
    <d v="2019-03-20T07:17:00"/>
    <d v="2019-03-18T07:17:00"/>
    <n v="39"/>
    <n v="110"/>
    <x v="1"/>
    <x v="6"/>
    <x v="0"/>
    <x v="0"/>
    <n v="2"/>
    <n v="7"/>
    <n v="149"/>
  </r>
  <r>
    <n v="44880"/>
    <s v="PC"/>
    <x v="1"/>
    <s v="Delivered"/>
    <d v="2019-03-13T07:25:00"/>
    <d v="2019-03-14T07:25:00"/>
    <d v="2019-03-16T07:25:00"/>
    <n v="0"/>
    <n v="101"/>
    <x v="0"/>
    <x v="3"/>
    <x v="1"/>
    <x v="1"/>
    <n v="-2"/>
    <n v="1"/>
    <n v="101"/>
  </r>
  <r>
    <n v="741777"/>
    <s v="Mobile"/>
    <x v="0"/>
    <s v="Delivered"/>
    <d v="2019-03-13T07:27:09"/>
    <d v="2019-03-19T07:27:09"/>
    <d v="2019-03-20T07:27:09"/>
    <n v="40"/>
    <n v="127"/>
    <x v="4"/>
    <x v="5"/>
    <x v="0"/>
    <x v="0"/>
    <n v="-1"/>
    <n v="6"/>
    <n v="167"/>
  </r>
  <r>
    <n v="984075"/>
    <s v="Mobile"/>
    <x v="0"/>
    <s v="Delivered"/>
    <d v="2019-03-13T07:28:48"/>
    <d v="2019-03-19T07:28:48"/>
    <d v="2019-03-17T07:28:48"/>
    <n v="0"/>
    <n v="128"/>
    <x v="3"/>
    <x v="9"/>
    <x v="1"/>
    <x v="0"/>
    <n v="2"/>
    <n v="6"/>
    <n v="128"/>
  </r>
  <r>
    <n v="550959"/>
    <s v="Gaming Console"/>
    <x v="0"/>
    <s v="Delivered"/>
    <d v="2019-03-13T07:29:12"/>
    <d v="2019-03-13T07:29:12"/>
    <d v="2019-03-16T07:29:12"/>
    <n v="0"/>
    <n v="123"/>
    <x v="3"/>
    <x v="9"/>
    <x v="1"/>
    <x v="0"/>
    <n v="-3"/>
    <n v="0"/>
    <n v="123"/>
  </r>
  <r>
    <n v="36419"/>
    <s v="Mobile"/>
    <x v="1"/>
    <s v="Delivered"/>
    <d v="2019-03-13T07:33:45"/>
    <d v="2019-03-15T07:33:45"/>
    <d v="2019-03-19T07:33:45"/>
    <n v="31"/>
    <n v="122"/>
    <x v="4"/>
    <x v="7"/>
    <x v="0"/>
    <x v="0"/>
    <n v="-4"/>
    <n v="2"/>
    <n v="153"/>
  </r>
  <r>
    <n v="248430"/>
    <s v="Tablet"/>
    <x v="1"/>
    <s v="Delivered"/>
    <d v="2019-03-13T07:36:51"/>
    <d v="2019-03-19T07:36:51"/>
    <d v="2019-03-19T07:36:51"/>
    <n v="32"/>
    <n v="123"/>
    <x v="3"/>
    <x v="4"/>
    <x v="0"/>
    <x v="0"/>
    <n v="0"/>
    <n v="6"/>
    <n v="155"/>
  </r>
  <r>
    <n v="865524"/>
    <s v="Laptop"/>
    <x v="0"/>
    <s v="Delivered"/>
    <d v="2019-03-13T07:42:21"/>
    <d v="2019-03-21T07:42:21"/>
    <d v="2019-03-16T07:42:21"/>
    <n v="44"/>
    <n v="114"/>
    <x v="2"/>
    <x v="8"/>
    <x v="0"/>
    <x v="1"/>
    <n v="5"/>
    <n v="8"/>
    <n v="158"/>
  </r>
  <r>
    <n v="755474"/>
    <s v="Mobile"/>
    <x v="1"/>
    <s v="Delivered"/>
    <d v="2019-03-13T07:45:53"/>
    <d v="2019-03-16T07:45:53"/>
    <d v="2019-03-19T07:45:53"/>
    <n v="39"/>
    <n v="107"/>
    <x v="1"/>
    <x v="6"/>
    <x v="0"/>
    <x v="0"/>
    <n v="-3"/>
    <n v="3"/>
    <n v="146"/>
  </r>
  <r>
    <n v="516371"/>
    <s v="TV - 50 in"/>
    <x v="0"/>
    <s v="Delivered"/>
    <d v="2019-03-13T07:56:10"/>
    <d v="2019-03-19T07:56:10"/>
    <d v="2019-03-20T07:56:10"/>
    <n v="0"/>
    <n v="121"/>
    <x v="3"/>
    <x v="9"/>
    <x v="1"/>
    <x v="0"/>
    <n v="-1"/>
    <n v="6"/>
    <n v="121"/>
  </r>
  <r>
    <n v="974133"/>
    <s v="Mobile"/>
    <x v="1"/>
    <s v="Delivered"/>
    <d v="2019-03-13T07:58:56"/>
    <d v="2019-03-17T07:58:56"/>
    <d v="2019-03-20T07:58:56"/>
    <n v="81"/>
    <n v="86"/>
    <x v="1"/>
    <x v="6"/>
    <x v="0"/>
    <x v="1"/>
    <n v="-3"/>
    <n v="4"/>
    <n v="167"/>
  </r>
  <r>
    <n v="816689"/>
    <s v="Tablet"/>
    <x v="1"/>
    <s v="Delivered"/>
    <d v="2019-03-13T08:23:47"/>
    <d v="2019-03-20T08:23:47"/>
    <d v="2019-03-19T08:23:47"/>
    <n v="29"/>
    <n v="111"/>
    <x v="1"/>
    <x v="6"/>
    <x v="0"/>
    <x v="0"/>
    <n v="1"/>
    <n v="7"/>
    <n v="140"/>
  </r>
  <r>
    <n v="381032"/>
    <s v="Tablet"/>
    <x v="1"/>
    <s v="Delivered"/>
    <d v="2019-03-13T08:27:19"/>
    <d v="2019-03-15T08:27:19"/>
    <d v="2019-03-16T08:27:19"/>
    <n v="46"/>
    <n v="122"/>
    <x v="3"/>
    <x v="4"/>
    <x v="0"/>
    <x v="1"/>
    <n v="-1"/>
    <n v="2"/>
    <n v="168"/>
  </r>
  <r>
    <n v="585254"/>
    <s v="Laptop"/>
    <x v="1"/>
    <s v="Delivered"/>
    <d v="2019-03-13T08:30:43"/>
    <d v="2019-03-20T08:30:43"/>
    <d v="2019-03-16T08:30:43"/>
    <n v="0"/>
    <n v="123"/>
    <x v="0"/>
    <x v="3"/>
    <x v="1"/>
    <x v="0"/>
    <n v="4"/>
    <n v="7"/>
    <n v="123"/>
  </r>
  <r>
    <n v="636099"/>
    <s v="Mobile"/>
    <x v="0"/>
    <s v="Delivered"/>
    <d v="2019-03-13T08:34:31"/>
    <d v="2019-03-18T08:34:31"/>
    <d v="2019-03-16T08:34:31"/>
    <n v="42"/>
    <n v="130"/>
    <x v="0"/>
    <x v="0"/>
    <x v="0"/>
    <x v="0"/>
    <n v="2"/>
    <n v="5"/>
    <n v="172"/>
  </r>
  <r>
    <n v="171003"/>
    <s v="TV - 40 in"/>
    <x v="1"/>
    <s v="Delivered"/>
    <d v="2019-03-13T08:35:39"/>
    <d v="2019-03-14T08:35:39"/>
    <d v="2019-03-19T08:35:39"/>
    <n v="0"/>
    <n v="124"/>
    <x v="0"/>
    <x v="3"/>
    <x v="1"/>
    <x v="0"/>
    <n v="-5"/>
    <n v="1"/>
    <n v="124"/>
  </r>
  <r>
    <n v="535000"/>
    <s v="Gaming Console"/>
    <x v="0"/>
    <s v="Delivered"/>
    <d v="2019-03-13T08:37:18"/>
    <d v="2019-03-18T08:37:18"/>
    <d v="2019-03-17T08:37:18"/>
    <n v="76"/>
    <n v="94"/>
    <x v="1"/>
    <x v="1"/>
    <x v="0"/>
    <x v="1"/>
    <n v="1"/>
    <n v="5"/>
    <n v="170"/>
  </r>
  <r>
    <n v="55695"/>
    <s v="Mobile"/>
    <x v="0"/>
    <s v="Delivered"/>
    <d v="2019-03-13T08:46:21"/>
    <d v="2019-03-19T08:46:21"/>
    <d v="2019-03-18T08:46:21"/>
    <n v="0"/>
    <n v="127"/>
    <x v="3"/>
    <x v="9"/>
    <x v="1"/>
    <x v="0"/>
    <n v="1"/>
    <n v="6"/>
    <n v="127"/>
  </r>
  <r>
    <n v="220025"/>
    <s v="Laptop"/>
    <x v="1"/>
    <s v="Delivered"/>
    <d v="2019-03-13T08:47:48"/>
    <d v="2019-03-15T08:47:48"/>
    <d v="2019-03-19T08:47:48"/>
    <n v="73"/>
    <n v="85"/>
    <x v="1"/>
    <x v="6"/>
    <x v="0"/>
    <x v="1"/>
    <n v="-4"/>
    <n v="2"/>
    <n v="158"/>
  </r>
  <r>
    <n v="395217"/>
    <s v="TV - 40 in"/>
    <x v="1"/>
    <s v="Delivered"/>
    <d v="2019-03-13T09:02:34"/>
    <d v="2019-03-18T09:02:34"/>
    <d v="2019-03-19T09:02:34"/>
    <n v="0"/>
    <n v="127"/>
    <x v="0"/>
    <x v="3"/>
    <x v="1"/>
    <x v="0"/>
    <n v="-1"/>
    <n v="5"/>
    <n v="127"/>
  </r>
  <r>
    <n v="966122"/>
    <s v="Laptop"/>
    <x v="0"/>
    <s v="Delivered"/>
    <d v="2019-03-13T09:05:21"/>
    <d v="2019-03-15T09:05:21"/>
    <d v="2019-03-18T09:05:21"/>
    <n v="67"/>
    <n v="91"/>
    <x v="1"/>
    <x v="1"/>
    <x v="0"/>
    <x v="1"/>
    <n v="-3"/>
    <n v="2"/>
    <n v="158"/>
  </r>
  <r>
    <n v="745658"/>
    <s v="PC"/>
    <x v="1"/>
    <s v="Delivered"/>
    <d v="2019-03-13T09:07:14"/>
    <d v="2019-03-19T09:07:14"/>
    <d v="2019-03-17T09:07:14"/>
    <n v="40"/>
    <n v="115"/>
    <x v="1"/>
    <x v="6"/>
    <x v="0"/>
    <x v="0"/>
    <n v="2"/>
    <n v="6"/>
    <n v="155"/>
  </r>
  <r>
    <n v="867525"/>
    <s v="Gaming Console"/>
    <x v="0"/>
    <s v="Delivered"/>
    <d v="2019-03-13T09:08:33"/>
    <d v="2019-03-15T09:08:33"/>
    <d v="2019-03-20T09:08:33"/>
    <n v="32"/>
    <n v="127"/>
    <x v="4"/>
    <x v="5"/>
    <x v="0"/>
    <x v="0"/>
    <n v="-5"/>
    <n v="2"/>
    <n v="159"/>
  </r>
  <r>
    <n v="844273"/>
    <s v="TV - 50 in"/>
    <x v="0"/>
    <s v="Delivered"/>
    <d v="2019-03-13T09:15:50"/>
    <d v="2019-03-22T09:15:50"/>
    <d v="2019-03-17T09:15:50"/>
    <n v="43"/>
    <n v="123"/>
    <x v="0"/>
    <x v="0"/>
    <x v="0"/>
    <x v="0"/>
    <n v="5"/>
    <n v="9"/>
    <n v="166"/>
  </r>
  <r>
    <n v="466054"/>
    <s v="PC"/>
    <x v="0"/>
    <s v="Delivered"/>
    <d v="2019-03-13T09:17:53"/>
    <d v="2019-03-18T09:17:53"/>
    <d v="2019-03-19T09:17:53"/>
    <n v="41"/>
    <n v="114"/>
    <x v="1"/>
    <x v="1"/>
    <x v="0"/>
    <x v="0"/>
    <n v="-1"/>
    <n v="5"/>
    <n v="155"/>
  </r>
  <r>
    <n v="286270"/>
    <s v="PC"/>
    <x v="0"/>
    <s v="Delivered"/>
    <d v="2019-03-13T09:23:32"/>
    <d v="2019-03-15T09:23:32"/>
    <d v="2019-03-18T09:23:32"/>
    <n v="38"/>
    <n v="128"/>
    <x v="4"/>
    <x v="5"/>
    <x v="0"/>
    <x v="0"/>
    <n v="-3"/>
    <n v="2"/>
    <n v="166"/>
  </r>
  <r>
    <n v="939152"/>
    <s v="Laptop"/>
    <x v="0"/>
    <s v="Delivered"/>
    <d v="2019-03-13T09:31:42"/>
    <d v="2019-03-15T09:31:42"/>
    <d v="2019-03-20T09:31:42"/>
    <n v="30"/>
    <n v="123"/>
    <x v="0"/>
    <x v="0"/>
    <x v="0"/>
    <x v="1"/>
    <n v="-5"/>
    <n v="2"/>
    <n v="153"/>
  </r>
  <r>
    <n v="618076"/>
    <s v="Mobile"/>
    <x v="1"/>
    <s v="Delivered"/>
    <d v="2019-03-13T09:35:57"/>
    <d v="2019-03-17T09:35:57"/>
    <d v="2019-03-20T09:35:57"/>
    <n v="0"/>
    <n v="107"/>
    <x v="0"/>
    <x v="3"/>
    <x v="1"/>
    <x v="1"/>
    <n v="-3"/>
    <n v="4"/>
    <n v="107"/>
  </r>
  <r>
    <n v="895648"/>
    <s v="Mobile"/>
    <x v="1"/>
    <s v="Delivered"/>
    <d v="2019-03-13T09:38:31"/>
    <d v="2019-03-15T09:38:31"/>
    <d v="2019-03-20T09:38:31"/>
    <n v="29"/>
    <n v="107"/>
    <x v="1"/>
    <x v="6"/>
    <x v="0"/>
    <x v="1"/>
    <n v="-5"/>
    <n v="2"/>
    <n v="136"/>
  </r>
  <r>
    <n v="187461"/>
    <s v="Mobile"/>
    <x v="0"/>
    <s v="Delivered"/>
    <d v="2019-03-13T09:38:58"/>
    <d v="2019-03-21T09:38:58"/>
    <d v="2019-03-17T09:38:58"/>
    <n v="44"/>
    <n v="107"/>
    <x v="1"/>
    <x v="1"/>
    <x v="0"/>
    <x v="0"/>
    <n v="4"/>
    <n v="8"/>
    <n v="151"/>
  </r>
  <r>
    <n v="660443"/>
    <s v="Laptop"/>
    <x v="0"/>
    <s v="Delivered"/>
    <d v="2019-03-13T09:42:45"/>
    <d v="2019-03-15T09:42:45"/>
    <d v="2019-03-16T09:42:45"/>
    <n v="39"/>
    <n v="108"/>
    <x v="2"/>
    <x v="8"/>
    <x v="0"/>
    <x v="0"/>
    <n v="-1"/>
    <n v="2"/>
    <n v="147"/>
  </r>
  <r>
    <n v="566444"/>
    <s v="TV - 32 in"/>
    <x v="1"/>
    <s v="Delivered"/>
    <d v="2019-03-13T09:42:45"/>
    <d v="2019-03-15T09:42:45"/>
    <d v="2019-03-16T09:42:45"/>
    <n v="47"/>
    <n v="108"/>
    <x v="1"/>
    <x v="6"/>
    <x v="0"/>
    <x v="1"/>
    <n v="-1"/>
    <n v="2"/>
    <n v="155"/>
  </r>
  <r>
    <n v="164292"/>
    <s v="TV - 32 in"/>
    <x v="0"/>
    <s v="Delivered"/>
    <d v="2019-03-13T09:43:17"/>
    <d v="2019-03-18T09:43:17"/>
    <d v="2019-03-20T09:43:17"/>
    <n v="39"/>
    <n v="113"/>
    <x v="1"/>
    <x v="1"/>
    <x v="0"/>
    <x v="1"/>
    <n v="-2"/>
    <n v="5"/>
    <n v="152"/>
  </r>
  <r>
    <n v="48069"/>
    <s v="TV - 40 in"/>
    <x v="0"/>
    <s v="Delivered"/>
    <d v="2019-03-13T09:49:10"/>
    <d v="2019-03-15T09:49:10"/>
    <d v="2019-03-16T09:49:10"/>
    <n v="65"/>
    <n v="87"/>
    <x v="1"/>
    <x v="1"/>
    <x v="0"/>
    <x v="1"/>
    <n v="-1"/>
    <n v="2"/>
    <n v="152"/>
  </r>
  <r>
    <n v="219785"/>
    <s v="PC"/>
    <x v="1"/>
    <s v="Delivered"/>
    <d v="2019-03-13T09:49:46"/>
    <d v="2019-03-15T09:49:46"/>
    <d v="2019-03-18T09:49:46"/>
    <n v="66"/>
    <n v="101"/>
    <x v="3"/>
    <x v="4"/>
    <x v="0"/>
    <x v="1"/>
    <n v="-3"/>
    <n v="2"/>
    <n v="167"/>
  </r>
  <r>
    <n v="2139"/>
    <s v="Laptop"/>
    <x v="1"/>
    <s v="Delivered"/>
    <d v="2019-03-13T09:50:23"/>
    <d v="2019-03-20T09:50:23"/>
    <d v="2019-03-16T09:50:23"/>
    <n v="0"/>
    <n v="127"/>
    <x v="0"/>
    <x v="3"/>
    <x v="1"/>
    <x v="0"/>
    <n v="4"/>
    <n v="7"/>
    <n v="127"/>
  </r>
  <r>
    <n v="63343"/>
    <s v="PC"/>
    <x v="1"/>
    <s v="Delivered"/>
    <d v="2019-03-13T09:56:41"/>
    <d v="2019-03-20T09:56:41"/>
    <d v="2019-03-16T09:56:41"/>
    <n v="72"/>
    <n v="101"/>
    <x v="4"/>
    <x v="7"/>
    <x v="0"/>
    <x v="1"/>
    <n v="4"/>
    <n v="7"/>
    <n v="173"/>
  </r>
  <r>
    <n v="220930"/>
    <s v="Mobile"/>
    <x v="1"/>
    <s v="Delivered"/>
    <d v="2019-03-13T10:01:01"/>
    <d v="2019-03-17T10:01:01"/>
    <d v="2019-03-19T10:01:01"/>
    <n v="46"/>
    <n v="124"/>
    <x v="3"/>
    <x v="4"/>
    <x v="0"/>
    <x v="0"/>
    <n v="-2"/>
    <n v="4"/>
    <n v="170"/>
  </r>
  <r>
    <n v="762809"/>
    <s v="Laptop"/>
    <x v="1"/>
    <s v="Delivered"/>
    <d v="2019-03-13T10:01:47"/>
    <d v="2019-03-19T10:01:47"/>
    <d v="2019-03-17T10:01:47"/>
    <n v="34"/>
    <n v="114"/>
    <x v="1"/>
    <x v="6"/>
    <x v="0"/>
    <x v="0"/>
    <n v="2"/>
    <n v="6"/>
    <n v="148"/>
  </r>
  <r>
    <n v="40720"/>
    <s v="Mobile"/>
    <x v="1"/>
    <s v="Delivered"/>
    <d v="2019-03-13T10:16:02"/>
    <d v="2019-03-15T10:16:02"/>
    <d v="2019-03-19T10:16:02"/>
    <n v="33"/>
    <n v="126"/>
    <x v="3"/>
    <x v="4"/>
    <x v="0"/>
    <x v="1"/>
    <n v="-4"/>
    <n v="2"/>
    <n v="159"/>
  </r>
  <r>
    <n v="995128"/>
    <s v="Tablet"/>
    <x v="0"/>
    <s v="Delivered"/>
    <d v="2019-03-13T10:19:09"/>
    <d v="2019-03-19T10:19:09"/>
    <d v="2019-03-18T10:19:09"/>
    <n v="31"/>
    <n v="124"/>
    <x v="4"/>
    <x v="5"/>
    <x v="0"/>
    <x v="1"/>
    <n v="1"/>
    <n v="6"/>
    <n v="155"/>
  </r>
  <r>
    <n v="552343"/>
    <s v="Tablet"/>
    <x v="0"/>
    <s v="Delivered"/>
    <d v="2019-03-13T10:26:04"/>
    <d v="2019-03-23T10:26:04"/>
    <d v="2019-03-19T10:26:04"/>
    <n v="57"/>
    <n v="109"/>
    <x v="4"/>
    <x v="5"/>
    <x v="0"/>
    <x v="1"/>
    <n v="4"/>
    <n v="10"/>
    <n v="166"/>
  </r>
  <r>
    <n v="401122"/>
    <s v="Laptop"/>
    <x v="1"/>
    <s v="Delivered"/>
    <d v="2019-03-13T10:28:15"/>
    <d v="2019-03-18T10:28:15"/>
    <d v="2019-03-20T10:28:15"/>
    <n v="36"/>
    <n v="108"/>
    <x v="1"/>
    <x v="6"/>
    <x v="0"/>
    <x v="0"/>
    <n v="-2"/>
    <n v="5"/>
    <n v="144"/>
  </r>
  <r>
    <n v="23590"/>
    <s v="Mobile"/>
    <x v="1"/>
    <s v="Delivered"/>
    <d v="2019-03-13T10:30:07"/>
    <d v="2019-03-17T10:30:07"/>
    <d v="2019-03-19T10:30:07"/>
    <n v="32"/>
    <n v="127"/>
    <x v="3"/>
    <x v="4"/>
    <x v="0"/>
    <x v="0"/>
    <n v="-2"/>
    <n v="4"/>
    <n v="159"/>
  </r>
  <r>
    <n v="6148"/>
    <s v="Tablet"/>
    <x v="1"/>
    <s v="Delivered"/>
    <d v="2019-03-13T10:30:34"/>
    <d v="2019-03-17T10:30:34"/>
    <d v="2019-03-20T10:30:34"/>
    <n v="71"/>
    <n v="90"/>
    <x v="2"/>
    <x v="2"/>
    <x v="0"/>
    <x v="1"/>
    <n v="-3"/>
    <n v="4"/>
    <n v="161"/>
  </r>
  <r>
    <n v="288278"/>
    <s v="Mobile"/>
    <x v="1"/>
    <s v="Delivered"/>
    <d v="2019-03-13T10:31:22"/>
    <d v="2019-03-13T10:31:22"/>
    <d v="2019-03-16T10:31:22"/>
    <n v="0"/>
    <n v="100"/>
    <x v="0"/>
    <x v="3"/>
    <x v="1"/>
    <x v="1"/>
    <n v="-3"/>
    <n v="0"/>
    <n v="100"/>
  </r>
  <r>
    <n v="492315"/>
    <s v="Tablet"/>
    <x v="1"/>
    <s v="Delivered"/>
    <d v="2019-03-13T10:37:39"/>
    <d v="2019-03-16T10:37:39"/>
    <d v="2019-03-18T10:37:39"/>
    <n v="0"/>
    <n v="127"/>
    <x v="0"/>
    <x v="3"/>
    <x v="1"/>
    <x v="0"/>
    <n v="-2"/>
    <n v="3"/>
    <n v="127"/>
  </r>
  <r>
    <n v="552788"/>
    <s v="Mobile"/>
    <x v="0"/>
    <s v="Delivered"/>
    <d v="2019-03-13T10:42:20"/>
    <d v="2019-03-18T10:42:20"/>
    <d v="2019-03-17T10:42:20"/>
    <n v="0"/>
    <n v="104"/>
    <x v="3"/>
    <x v="9"/>
    <x v="1"/>
    <x v="1"/>
    <n v="1"/>
    <n v="5"/>
    <n v="104"/>
  </r>
  <r>
    <n v="592581"/>
    <s v="Mobile"/>
    <x v="1"/>
    <s v="Delivered"/>
    <d v="2019-03-13T10:45:29"/>
    <d v="2019-03-18T10:45:29"/>
    <d v="2019-03-18T10:45:29"/>
    <n v="28"/>
    <n v="108"/>
    <x v="2"/>
    <x v="2"/>
    <x v="0"/>
    <x v="0"/>
    <n v="0"/>
    <n v="5"/>
    <n v="136"/>
  </r>
  <r>
    <n v="123538"/>
    <s v="Mobile"/>
    <x v="1"/>
    <s v="Delivered"/>
    <d v="2019-03-13T10:48:26"/>
    <d v="2019-03-18T10:48:26"/>
    <d v="2019-03-20T10:48:26"/>
    <n v="0"/>
    <n v="130"/>
    <x v="0"/>
    <x v="3"/>
    <x v="1"/>
    <x v="0"/>
    <n v="-2"/>
    <n v="5"/>
    <n v="130"/>
  </r>
  <r>
    <n v="146166"/>
    <s v="Laptop"/>
    <x v="1"/>
    <s v="Delivered"/>
    <d v="2019-03-13T11:02:51"/>
    <d v="2019-03-20T11:02:51"/>
    <d v="2019-03-19T11:02:51"/>
    <n v="29"/>
    <n v="128"/>
    <x v="3"/>
    <x v="4"/>
    <x v="0"/>
    <x v="0"/>
    <n v="1"/>
    <n v="7"/>
    <n v="157"/>
  </r>
  <r>
    <n v="832401"/>
    <s v="PC"/>
    <x v="1"/>
    <s v="Delivered"/>
    <d v="2019-03-13T11:06:12"/>
    <d v="2019-03-15T11:06:12"/>
    <d v="2019-03-17T11:06:12"/>
    <n v="0"/>
    <n v="123"/>
    <x v="0"/>
    <x v="3"/>
    <x v="1"/>
    <x v="0"/>
    <n v="-2"/>
    <n v="2"/>
    <n v="123"/>
  </r>
  <r>
    <n v="211991"/>
    <s v="PC"/>
    <x v="1"/>
    <s v="Delivered"/>
    <d v="2019-03-13T11:06:53"/>
    <d v="2019-03-13T11:06:53"/>
    <d v="2019-03-19T11:06:53"/>
    <n v="0"/>
    <n v="106"/>
    <x v="0"/>
    <x v="3"/>
    <x v="1"/>
    <x v="1"/>
    <n v="-6"/>
    <n v="0"/>
    <n v="106"/>
  </r>
  <r>
    <n v="309072"/>
    <s v="Laptop"/>
    <x v="1"/>
    <s v="Delivered"/>
    <d v="2019-03-13T11:09:39"/>
    <d v="2019-03-16T11:09:39"/>
    <d v="2019-03-19T11:09:39"/>
    <n v="81"/>
    <n v="87"/>
    <x v="1"/>
    <x v="6"/>
    <x v="0"/>
    <x v="1"/>
    <n v="-3"/>
    <n v="3"/>
    <n v="168"/>
  </r>
  <r>
    <n v="782766"/>
    <s v="TV - 32 in"/>
    <x v="0"/>
    <s v="Delivered"/>
    <d v="2019-03-13T11:14:33"/>
    <d v="2019-03-16T11:14:33"/>
    <d v="2019-03-19T11:14:33"/>
    <n v="0"/>
    <n v="122"/>
    <x v="3"/>
    <x v="9"/>
    <x v="1"/>
    <x v="0"/>
    <n v="-3"/>
    <n v="3"/>
    <n v="122"/>
  </r>
  <r>
    <n v="864294"/>
    <s v="Mobile"/>
    <x v="0"/>
    <s v="Delivered"/>
    <d v="2019-03-13T11:20:53"/>
    <d v="2019-03-18T11:20:53"/>
    <d v="2019-03-19T11:20:53"/>
    <n v="0"/>
    <n v="128"/>
    <x v="3"/>
    <x v="9"/>
    <x v="1"/>
    <x v="0"/>
    <n v="-1"/>
    <n v="5"/>
    <n v="128"/>
  </r>
  <r>
    <n v="466418"/>
    <s v="TV - 32 in"/>
    <x v="0"/>
    <s v="Delivered"/>
    <d v="2019-03-13T11:24:21"/>
    <d v="2019-03-17T11:24:21"/>
    <d v="2019-03-19T11:24:21"/>
    <n v="34"/>
    <n v="120"/>
    <x v="4"/>
    <x v="5"/>
    <x v="0"/>
    <x v="0"/>
    <n v="-2"/>
    <n v="4"/>
    <n v="154"/>
  </r>
  <r>
    <n v="171196"/>
    <s v="Mobile"/>
    <x v="1"/>
    <s v="Delivered"/>
    <d v="2019-03-13T11:24:49"/>
    <d v="2019-03-21T11:24:49"/>
    <d v="2019-03-16T11:24:49"/>
    <n v="39"/>
    <n v="130"/>
    <x v="4"/>
    <x v="7"/>
    <x v="0"/>
    <x v="1"/>
    <n v="5"/>
    <n v="8"/>
    <n v="169"/>
  </r>
  <r>
    <n v="409632"/>
    <s v="PC"/>
    <x v="0"/>
    <s v="Delivered"/>
    <d v="2019-03-13T11:27:42"/>
    <d v="2019-03-21T11:27:42"/>
    <d v="2019-03-18T11:27:42"/>
    <n v="59"/>
    <n v="108"/>
    <x v="4"/>
    <x v="5"/>
    <x v="0"/>
    <x v="1"/>
    <n v="3"/>
    <n v="8"/>
    <n v="167"/>
  </r>
  <r>
    <n v="897580"/>
    <s v="Mobile"/>
    <x v="0"/>
    <s v="Delivered"/>
    <d v="2019-03-13T11:28:33"/>
    <d v="2019-03-15T11:28:33"/>
    <d v="2019-03-19T11:28:33"/>
    <n v="80"/>
    <n v="92"/>
    <x v="1"/>
    <x v="1"/>
    <x v="0"/>
    <x v="1"/>
    <n v="-4"/>
    <n v="2"/>
    <n v="172"/>
  </r>
  <r>
    <n v="600999"/>
    <s v="Gaming Console"/>
    <x v="1"/>
    <s v="Delivered"/>
    <d v="2019-03-13T11:33:45"/>
    <d v="2019-03-15T11:33:45"/>
    <d v="2019-03-17T11:33:45"/>
    <n v="69"/>
    <n v="106"/>
    <x v="3"/>
    <x v="4"/>
    <x v="0"/>
    <x v="1"/>
    <n v="-2"/>
    <n v="2"/>
    <n v="175"/>
  </r>
  <r>
    <n v="176536"/>
    <s v="Mobile"/>
    <x v="0"/>
    <s v="Delivered"/>
    <d v="2019-03-13T11:40:47"/>
    <d v="2019-03-15T11:40:47"/>
    <d v="2019-03-19T11:40:47"/>
    <n v="37"/>
    <n v="107"/>
    <x v="1"/>
    <x v="1"/>
    <x v="0"/>
    <x v="1"/>
    <n v="-4"/>
    <n v="2"/>
    <n v="144"/>
  </r>
  <r>
    <n v="504594"/>
    <s v="Laptop"/>
    <x v="0"/>
    <s v="Delivered"/>
    <d v="2019-03-13T11:46:09"/>
    <d v="2019-03-19T11:46:09"/>
    <d v="2019-03-20T11:46:09"/>
    <n v="0"/>
    <n v="122"/>
    <x v="3"/>
    <x v="9"/>
    <x v="1"/>
    <x v="0"/>
    <n v="-1"/>
    <n v="6"/>
    <n v="122"/>
  </r>
  <r>
    <n v="394360"/>
    <s v="Mobile"/>
    <x v="1"/>
    <s v="Delivered"/>
    <d v="2019-03-13T11:47:58"/>
    <d v="2019-03-20T11:47:58"/>
    <d v="2019-03-20T11:47:58"/>
    <n v="44"/>
    <n v="122"/>
    <x v="4"/>
    <x v="7"/>
    <x v="0"/>
    <x v="1"/>
    <n v="0"/>
    <n v="7"/>
    <n v="166"/>
  </r>
  <r>
    <n v="138124"/>
    <s v="Gaming Console"/>
    <x v="1"/>
    <s v="Delivered"/>
    <d v="2019-03-13T11:53:02"/>
    <d v="2019-03-18T11:53:02"/>
    <d v="2019-03-18T11:53:02"/>
    <n v="0"/>
    <n v="123"/>
    <x v="0"/>
    <x v="3"/>
    <x v="1"/>
    <x v="1"/>
    <n v="0"/>
    <n v="5"/>
    <n v="123"/>
  </r>
  <r>
    <n v="661279"/>
    <s v="Tablet"/>
    <x v="0"/>
    <s v="Delivered"/>
    <d v="2019-03-13T11:53:46"/>
    <d v="2019-03-17T11:53:46"/>
    <d v="2019-03-16T11:53:46"/>
    <n v="63"/>
    <n v="104"/>
    <x v="0"/>
    <x v="0"/>
    <x v="0"/>
    <x v="1"/>
    <n v="1"/>
    <n v="4"/>
    <n v="167"/>
  </r>
  <r>
    <n v="258145"/>
    <s v="Tablet"/>
    <x v="1"/>
    <s v="Delivered"/>
    <d v="2019-03-13T11:57:00"/>
    <d v="2019-03-21T11:57:00"/>
    <d v="2019-03-16T11:57:00"/>
    <n v="29"/>
    <n v="110"/>
    <x v="1"/>
    <x v="6"/>
    <x v="0"/>
    <x v="0"/>
    <n v="5"/>
    <n v="8"/>
    <n v="139"/>
  </r>
  <r>
    <n v="754064"/>
    <s v="Mobile"/>
    <x v="1"/>
    <s v="Delivered"/>
    <d v="2019-03-13T11:57:54"/>
    <d v="2019-03-18T11:57:54"/>
    <d v="2019-03-16T11:57:54"/>
    <n v="85"/>
    <n v="89"/>
    <x v="1"/>
    <x v="6"/>
    <x v="0"/>
    <x v="1"/>
    <n v="2"/>
    <n v="5"/>
    <n v="174"/>
  </r>
  <r>
    <n v="435119"/>
    <s v="Gaming Console"/>
    <x v="0"/>
    <s v="Delivered"/>
    <d v="2019-03-13T11:59:58"/>
    <d v="2019-03-16T11:59:58"/>
    <d v="2019-03-20T11:59:58"/>
    <n v="25"/>
    <n v="108"/>
    <x v="1"/>
    <x v="1"/>
    <x v="0"/>
    <x v="0"/>
    <n v="-4"/>
    <n v="3"/>
    <n v="133"/>
  </r>
  <r>
    <n v="769943"/>
    <s v="TV - 50 in"/>
    <x v="0"/>
    <s v="Delivered"/>
    <d v="2019-03-13T12:00:32"/>
    <d v="2019-03-15T12:00:32"/>
    <d v="2019-03-20T12:00:32"/>
    <n v="48"/>
    <n v="125"/>
    <x v="4"/>
    <x v="5"/>
    <x v="0"/>
    <x v="0"/>
    <n v="-5"/>
    <n v="2"/>
    <n v="173"/>
  </r>
  <r>
    <n v="945576"/>
    <s v="Mobile"/>
    <x v="0"/>
    <s v="Delivered"/>
    <d v="2019-03-13T12:11:40"/>
    <d v="2019-03-18T12:11:40"/>
    <d v="2019-03-20T12:11:40"/>
    <n v="88"/>
    <n v="88"/>
    <x v="2"/>
    <x v="8"/>
    <x v="0"/>
    <x v="1"/>
    <n v="-2"/>
    <n v="5"/>
    <n v="176"/>
  </r>
  <r>
    <n v="192024"/>
    <s v="Laptop"/>
    <x v="1"/>
    <s v="Delivered"/>
    <d v="2019-03-13T12:43:34"/>
    <d v="2019-03-18T12:43:34"/>
    <d v="2019-03-17T12:43:34"/>
    <n v="43"/>
    <n v="125"/>
    <x v="4"/>
    <x v="7"/>
    <x v="0"/>
    <x v="1"/>
    <n v="1"/>
    <n v="5"/>
    <n v="168"/>
  </r>
  <r>
    <n v="572139"/>
    <s v="TV - 40 in"/>
    <x v="0"/>
    <s v="Delivered"/>
    <d v="2019-03-13T12:48:51"/>
    <d v="2019-03-16T12:48:51"/>
    <d v="2019-03-16T12:48:51"/>
    <n v="34"/>
    <n v="113"/>
    <x v="1"/>
    <x v="1"/>
    <x v="0"/>
    <x v="0"/>
    <n v="0"/>
    <n v="3"/>
    <n v="147"/>
  </r>
  <r>
    <n v="896986"/>
    <s v="Laptop"/>
    <x v="1"/>
    <s v="Delivered"/>
    <d v="2019-03-13T12:48:55"/>
    <d v="2019-03-21T12:48:55"/>
    <d v="2019-03-17T12:48:55"/>
    <n v="71"/>
    <n v="106"/>
    <x v="4"/>
    <x v="7"/>
    <x v="0"/>
    <x v="1"/>
    <n v="4"/>
    <n v="8"/>
    <n v="177"/>
  </r>
  <r>
    <n v="603677"/>
    <s v="Mobile"/>
    <x v="0"/>
    <s v="Delivered"/>
    <d v="2019-03-13T12:56:30"/>
    <d v="2019-03-19T12:56:30"/>
    <d v="2019-03-20T12:56:30"/>
    <n v="43"/>
    <n v="121"/>
    <x v="0"/>
    <x v="0"/>
    <x v="0"/>
    <x v="0"/>
    <n v="-1"/>
    <n v="6"/>
    <n v="164"/>
  </r>
  <r>
    <n v="86944"/>
    <s v="Gaming Console"/>
    <x v="0"/>
    <s v="Delivered"/>
    <d v="2019-03-13T13:01:38"/>
    <d v="2019-03-18T13:01:38"/>
    <d v="2019-03-19T13:01:38"/>
    <n v="50"/>
    <n v="122"/>
    <x v="4"/>
    <x v="5"/>
    <x v="0"/>
    <x v="1"/>
    <n v="-1"/>
    <n v="5"/>
    <n v="172"/>
  </r>
  <r>
    <n v="840142"/>
    <s v="PC"/>
    <x v="1"/>
    <s v="Delivered"/>
    <d v="2019-03-13T13:02:40"/>
    <d v="2019-03-22T13:02:40"/>
    <d v="2019-03-16T13:02:40"/>
    <n v="46"/>
    <n v="110"/>
    <x v="1"/>
    <x v="6"/>
    <x v="0"/>
    <x v="0"/>
    <n v="6"/>
    <n v="9"/>
    <n v="156"/>
  </r>
  <r>
    <n v="450796"/>
    <s v="Mobile"/>
    <x v="1"/>
    <s v="Delivered"/>
    <d v="2019-03-13T13:15:54"/>
    <d v="2019-03-18T13:15:54"/>
    <d v="2019-03-17T13:15:54"/>
    <n v="0"/>
    <n v="127"/>
    <x v="0"/>
    <x v="3"/>
    <x v="1"/>
    <x v="1"/>
    <n v="1"/>
    <n v="5"/>
    <n v="127"/>
  </r>
  <r>
    <n v="922697"/>
    <s v="PC"/>
    <x v="0"/>
    <s v="Delivered"/>
    <d v="2019-03-13T13:22:12"/>
    <d v="2019-03-18T13:22:12"/>
    <d v="2019-03-19T13:22:12"/>
    <n v="0"/>
    <n v="122"/>
    <x v="3"/>
    <x v="9"/>
    <x v="1"/>
    <x v="0"/>
    <n v="-1"/>
    <n v="5"/>
    <n v="122"/>
  </r>
  <r>
    <n v="978578"/>
    <s v="PC"/>
    <x v="1"/>
    <s v="Delivered"/>
    <d v="2019-03-13T13:33:00"/>
    <d v="2019-03-17T13:33:00"/>
    <d v="2019-03-17T13:33:00"/>
    <n v="29"/>
    <n v="110"/>
    <x v="1"/>
    <x v="6"/>
    <x v="0"/>
    <x v="0"/>
    <n v="0"/>
    <n v="4"/>
    <n v="139"/>
  </r>
  <r>
    <n v="692217"/>
    <s v="Mobile"/>
    <x v="0"/>
    <s v="Delivered"/>
    <d v="2019-03-13T13:33:04"/>
    <d v="2019-03-20T13:33:04"/>
    <d v="2019-03-18T13:33:04"/>
    <n v="28"/>
    <n v="128"/>
    <x v="0"/>
    <x v="0"/>
    <x v="0"/>
    <x v="0"/>
    <n v="2"/>
    <n v="7"/>
    <n v="156"/>
  </r>
  <r>
    <n v="177100"/>
    <s v="Mobile"/>
    <x v="1"/>
    <s v="Delivered"/>
    <d v="2019-03-13T13:34:02"/>
    <d v="2019-03-15T13:34:02"/>
    <d v="2019-03-20T13:34:02"/>
    <n v="47"/>
    <n v="127"/>
    <x v="3"/>
    <x v="4"/>
    <x v="0"/>
    <x v="1"/>
    <n v="-5"/>
    <n v="2"/>
    <n v="174"/>
  </r>
  <r>
    <n v="759880"/>
    <s v="Mobile"/>
    <x v="0"/>
    <s v="Delivered"/>
    <d v="2019-03-13T13:37:10"/>
    <d v="2019-03-15T13:37:10"/>
    <d v="2019-03-20T13:37:10"/>
    <n v="83"/>
    <n v="89"/>
    <x v="1"/>
    <x v="1"/>
    <x v="0"/>
    <x v="1"/>
    <n v="-5"/>
    <n v="2"/>
    <n v="172"/>
  </r>
  <r>
    <n v="660461"/>
    <s v="TV - 50 in"/>
    <x v="1"/>
    <s v="Delivered"/>
    <d v="2019-03-13T13:42:48"/>
    <d v="2019-03-21T13:42:48"/>
    <d v="2019-03-17T13:42:48"/>
    <n v="45"/>
    <n v="105"/>
    <x v="1"/>
    <x v="6"/>
    <x v="0"/>
    <x v="0"/>
    <n v="4"/>
    <n v="8"/>
    <n v="150"/>
  </r>
  <r>
    <n v="357309"/>
    <s v="Tablet"/>
    <x v="1"/>
    <s v="Delivered"/>
    <d v="2019-03-13T13:46:55"/>
    <d v="2019-03-19T13:46:55"/>
    <d v="2019-03-20T13:46:55"/>
    <n v="0"/>
    <n v="128"/>
    <x v="0"/>
    <x v="3"/>
    <x v="1"/>
    <x v="0"/>
    <n v="-1"/>
    <n v="6"/>
    <n v="128"/>
  </r>
  <r>
    <n v="265920"/>
    <s v="Mobile"/>
    <x v="1"/>
    <s v="Delivered"/>
    <d v="2019-03-13T13:46:58"/>
    <d v="2019-03-16T13:46:58"/>
    <d v="2019-03-20T13:46:58"/>
    <n v="27"/>
    <n v="121"/>
    <x v="3"/>
    <x v="4"/>
    <x v="0"/>
    <x v="1"/>
    <n v="-4"/>
    <n v="3"/>
    <n v="148"/>
  </r>
  <r>
    <n v="875847"/>
    <s v="Mobile"/>
    <x v="1"/>
    <s v="Delivered"/>
    <d v="2019-03-13T13:56:41"/>
    <d v="2019-03-20T13:56:41"/>
    <d v="2019-03-17T13:56:41"/>
    <n v="48"/>
    <n v="112"/>
    <x v="1"/>
    <x v="6"/>
    <x v="0"/>
    <x v="0"/>
    <n v="3"/>
    <n v="7"/>
    <n v="160"/>
  </r>
  <r>
    <n v="778219"/>
    <s v="Laptop"/>
    <x v="1"/>
    <s v="Delivered"/>
    <d v="2019-03-13T13:57:11"/>
    <d v="2019-03-13T13:57:11"/>
    <d v="2019-03-20T13:57:11"/>
    <n v="0"/>
    <n v="101"/>
    <x v="0"/>
    <x v="3"/>
    <x v="1"/>
    <x v="1"/>
    <n v="-7"/>
    <n v="0"/>
    <n v="101"/>
  </r>
  <r>
    <n v="752663"/>
    <s v="Gaming Console"/>
    <x v="0"/>
    <s v="Delivered"/>
    <d v="2019-03-13T13:57:30"/>
    <d v="2019-03-19T13:57:30"/>
    <d v="2019-03-17T13:57:30"/>
    <n v="27"/>
    <n v="107"/>
    <x v="1"/>
    <x v="1"/>
    <x v="0"/>
    <x v="0"/>
    <n v="2"/>
    <n v="6"/>
    <n v="134"/>
  </r>
  <r>
    <n v="760782"/>
    <s v="Tablet"/>
    <x v="1"/>
    <s v="Delivered"/>
    <d v="2019-03-13T14:01:44"/>
    <d v="2019-03-15T14:01:44"/>
    <d v="2019-03-19T14:01:44"/>
    <n v="0"/>
    <n v="124"/>
    <x v="0"/>
    <x v="3"/>
    <x v="1"/>
    <x v="0"/>
    <n v="-4"/>
    <n v="2"/>
    <n v="124"/>
  </r>
  <r>
    <n v="65528"/>
    <s v="PC"/>
    <x v="0"/>
    <s v="Delivered"/>
    <d v="2019-03-13T14:06:12"/>
    <d v="2019-03-15T14:06:12"/>
    <d v="2019-03-19T14:06:12"/>
    <n v="0"/>
    <n v="129"/>
    <x v="3"/>
    <x v="9"/>
    <x v="1"/>
    <x v="1"/>
    <n v="-4"/>
    <n v="2"/>
    <n v="129"/>
  </r>
  <r>
    <n v="705727"/>
    <s v="Laptop"/>
    <x v="1"/>
    <s v="Delivered"/>
    <d v="2019-03-13T14:07:49"/>
    <d v="2019-03-21T14:07:49"/>
    <d v="2019-03-20T14:07:49"/>
    <n v="45"/>
    <n v="112"/>
    <x v="1"/>
    <x v="6"/>
    <x v="0"/>
    <x v="0"/>
    <n v="1"/>
    <n v="8"/>
    <n v="157"/>
  </r>
  <r>
    <n v="868641"/>
    <s v="Mobile"/>
    <x v="0"/>
    <s v="Delivered"/>
    <d v="2019-03-13T14:09:09"/>
    <d v="2019-03-18T14:09:09"/>
    <d v="2019-03-18T14:09:09"/>
    <n v="0"/>
    <n v="125"/>
    <x v="3"/>
    <x v="9"/>
    <x v="1"/>
    <x v="0"/>
    <n v="0"/>
    <n v="5"/>
    <n v="125"/>
  </r>
  <r>
    <n v="987538"/>
    <s v="Mobile"/>
    <x v="1"/>
    <s v="Delivered"/>
    <d v="2019-03-13T14:10:23"/>
    <d v="2019-03-20T14:10:23"/>
    <d v="2019-03-16T14:10:23"/>
    <n v="0"/>
    <n v="130"/>
    <x v="0"/>
    <x v="3"/>
    <x v="1"/>
    <x v="0"/>
    <n v="4"/>
    <n v="7"/>
    <n v="130"/>
  </r>
  <r>
    <n v="716420"/>
    <s v="Laptop"/>
    <x v="1"/>
    <s v="Delivered"/>
    <d v="2019-03-13T14:14:37"/>
    <d v="2019-03-18T14:14:37"/>
    <d v="2019-03-16T14:14:37"/>
    <n v="65"/>
    <n v="89"/>
    <x v="1"/>
    <x v="6"/>
    <x v="0"/>
    <x v="1"/>
    <n v="2"/>
    <n v="5"/>
    <n v="154"/>
  </r>
  <r>
    <n v="107894"/>
    <s v="Mobile"/>
    <x v="1"/>
    <s v="Delivered"/>
    <d v="2019-03-13T14:25:10"/>
    <d v="2019-03-16T14:25:10"/>
    <d v="2019-03-16T14:25:10"/>
    <n v="25"/>
    <n v="113"/>
    <x v="1"/>
    <x v="6"/>
    <x v="0"/>
    <x v="0"/>
    <n v="0"/>
    <n v="3"/>
    <n v="138"/>
  </r>
  <r>
    <n v="186824"/>
    <s v="Laptop"/>
    <x v="1"/>
    <s v="Delivered"/>
    <d v="2019-03-13T14:38:44"/>
    <d v="2019-03-14T14:38:44"/>
    <d v="2019-03-20T14:38:44"/>
    <n v="0"/>
    <n v="126"/>
    <x v="0"/>
    <x v="3"/>
    <x v="1"/>
    <x v="1"/>
    <n v="-6"/>
    <n v="1"/>
    <n v="126"/>
  </r>
  <r>
    <n v="558124"/>
    <s v="Mobile"/>
    <x v="0"/>
    <s v="Delivered"/>
    <d v="2019-03-13T14:57:25"/>
    <d v="2019-03-22T14:57:25"/>
    <d v="2019-03-19T14:57:25"/>
    <n v="32"/>
    <n v="121"/>
    <x v="4"/>
    <x v="5"/>
    <x v="0"/>
    <x v="1"/>
    <n v="3"/>
    <n v="9"/>
    <n v="153"/>
  </r>
  <r>
    <n v="229262"/>
    <s v="Laptop"/>
    <x v="0"/>
    <s v="Delivered"/>
    <d v="2019-03-13T14:57:30"/>
    <d v="2019-03-20T14:57:30"/>
    <d v="2019-03-19T14:57:30"/>
    <n v="34"/>
    <n v="124"/>
    <x v="0"/>
    <x v="0"/>
    <x v="0"/>
    <x v="0"/>
    <n v="1"/>
    <n v="7"/>
    <n v="158"/>
  </r>
  <r>
    <n v="351704"/>
    <s v="Laptop"/>
    <x v="0"/>
    <s v="Delivered"/>
    <d v="2019-03-13T15:00:30"/>
    <d v="2019-03-13T15:00:30"/>
    <d v="2019-03-19T15:00:30"/>
    <n v="0"/>
    <n v="129"/>
    <x v="3"/>
    <x v="9"/>
    <x v="1"/>
    <x v="1"/>
    <n v="-6"/>
    <n v="0"/>
    <n v="129"/>
  </r>
  <r>
    <n v="990141"/>
    <s v="TV - 40 in"/>
    <x v="0"/>
    <s v="Delivered"/>
    <d v="2019-03-13T15:11:18"/>
    <d v="2019-03-17T15:11:18"/>
    <d v="2019-03-16T15:11:18"/>
    <n v="31"/>
    <n v="106"/>
    <x v="1"/>
    <x v="1"/>
    <x v="0"/>
    <x v="0"/>
    <n v="1"/>
    <n v="4"/>
    <n v="137"/>
  </r>
  <r>
    <n v="109360"/>
    <s v="Mobile"/>
    <x v="1"/>
    <s v="Delivered"/>
    <d v="2019-03-13T15:11:45"/>
    <d v="2019-03-15T15:11:45"/>
    <d v="2019-03-18T15:11:45"/>
    <n v="29"/>
    <n v="115"/>
    <x v="1"/>
    <x v="6"/>
    <x v="0"/>
    <x v="1"/>
    <n v="-3"/>
    <n v="2"/>
    <n v="144"/>
  </r>
  <r>
    <n v="172901"/>
    <s v="Mobile"/>
    <x v="0"/>
    <s v="Delivered"/>
    <d v="2019-03-13T15:29:15"/>
    <d v="2019-03-16T15:29:15"/>
    <d v="2019-03-17T15:29:15"/>
    <n v="32"/>
    <n v="111"/>
    <x v="1"/>
    <x v="1"/>
    <x v="0"/>
    <x v="0"/>
    <n v="-1"/>
    <n v="3"/>
    <n v="143"/>
  </r>
  <r>
    <n v="372892"/>
    <s v="Laptop"/>
    <x v="1"/>
    <s v="Delivered"/>
    <d v="2019-03-13T15:31:11"/>
    <d v="2019-03-17T15:31:11"/>
    <d v="2019-03-17T15:31:11"/>
    <n v="31"/>
    <n v="129"/>
    <x v="4"/>
    <x v="7"/>
    <x v="0"/>
    <x v="1"/>
    <n v="0"/>
    <n v="4"/>
    <n v="160"/>
  </r>
  <r>
    <n v="466025"/>
    <s v="Laptop"/>
    <x v="1"/>
    <s v="Delivered"/>
    <d v="2019-03-13T15:33:30"/>
    <d v="2019-03-17T15:33:30"/>
    <d v="2019-03-16T15:33:30"/>
    <n v="28"/>
    <n v="128"/>
    <x v="4"/>
    <x v="7"/>
    <x v="0"/>
    <x v="0"/>
    <n v="1"/>
    <n v="4"/>
    <n v="156"/>
  </r>
  <r>
    <n v="638085"/>
    <s v="PC"/>
    <x v="0"/>
    <s v="Delivered"/>
    <d v="2019-03-13T15:36:04"/>
    <d v="2019-03-18T15:36:04"/>
    <d v="2019-03-16T15:36:04"/>
    <n v="36"/>
    <n v="124"/>
    <x v="0"/>
    <x v="0"/>
    <x v="0"/>
    <x v="0"/>
    <n v="2"/>
    <n v="5"/>
    <n v="160"/>
  </r>
  <r>
    <n v="812771"/>
    <s v="TV - 50 in"/>
    <x v="1"/>
    <s v="Delivered"/>
    <d v="2019-03-13T15:50:45"/>
    <d v="2019-03-16T15:50:45"/>
    <d v="2019-03-18T15:50:45"/>
    <n v="79"/>
    <n v="86"/>
    <x v="1"/>
    <x v="6"/>
    <x v="0"/>
    <x v="1"/>
    <n v="-2"/>
    <n v="3"/>
    <n v="165"/>
  </r>
  <r>
    <n v="37457"/>
    <s v="TV - 50 in"/>
    <x v="0"/>
    <s v="Delivered"/>
    <d v="2019-03-13T15:51:10"/>
    <d v="2019-03-17T15:51:10"/>
    <d v="2019-03-16T15:51:10"/>
    <n v="0"/>
    <n v="125"/>
    <x v="3"/>
    <x v="9"/>
    <x v="1"/>
    <x v="0"/>
    <n v="1"/>
    <n v="4"/>
    <n v="125"/>
  </r>
  <r>
    <n v="905811"/>
    <s v="TV - 40 in"/>
    <x v="0"/>
    <s v="Delivered"/>
    <d v="2019-03-13T15:51:12"/>
    <d v="2019-03-19T15:51:12"/>
    <d v="2019-03-20T15:51:12"/>
    <n v="37"/>
    <n v="113"/>
    <x v="1"/>
    <x v="1"/>
    <x v="0"/>
    <x v="0"/>
    <n v="-1"/>
    <n v="6"/>
    <n v="150"/>
  </r>
  <r>
    <n v="294359"/>
    <s v="Tablet"/>
    <x v="0"/>
    <s v="Delivered"/>
    <d v="2019-03-13T16:01:20"/>
    <d v="2019-03-21T16:01:20"/>
    <d v="2019-03-20T16:01:20"/>
    <n v="64"/>
    <n v="90"/>
    <x v="2"/>
    <x v="8"/>
    <x v="0"/>
    <x v="1"/>
    <n v="1"/>
    <n v="8"/>
    <n v="154"/>
  </r>
  <r>
    <n v="263909"/>
    <s v="TV - 50 in"/>
    <x v="1"/>
    <s v="Delivered"/>
    <d v="2019-03-13T16:06:48"/>
    <d v="2019-03-18T16:06:48"/>
    <d v="2019-03-20T16:06:48"/>
    <n v="44"/>
    <n v="129"/>
    <x v="4"/>
    <x v="7"/>
    <x v="0"/>
    <x v="0"/>
    <n v="-2"/>
    <n v="5"/>
    <n v="173"/>
  </r>
  <r>
    <n v="128160"/>
    <s v="Laptop"/>
    <x v="0"/>
    <s v="Delivered"/>
    <d v="2019-03-13T16:07:29"/>
    <d v="2019-03-17T16:07:29"/>
    <d v="2019-03-16T16:07:29"/>
    <n v="42"/>
    <n v="129"/>
    <x v="4"/>
    <x v="5"/>
    <x v="0"/>
    <x v="1"/>
    <n v="1"/>
    <n v="4"/>
    <n v="171"/>
  </r>
  <r>
    <n v="819966"/>
    <s v="Mobile"/>
    <x v="0"/>
    <s v="Delivered"/>
    <d v="2019-03-13T16:07:47"/>
    <d v="2019-03-20T16:07:47"/>
    <d v="2019-03-19T16:07:47"/>
    <n v="49"/>
    <n v="124"/>
    <x v="0"/>
    <x v="0"/>
    <x v="0"/>
    <x v="0"/>
    <n v="1"/>
    <n v="7"/>
    <n v="173"/>
  </r>
  <r>
    <n v="390801"/>
    <s v="PC"/>
    <x v="1"/>
    <s v="Delivered"/>
    <d v="2019-03-13T16:07:51"/>
    <d v="2019-03-22T16:07:51"/>
    <d v="2019-03-16T16:07:51"/>
    <n v="29"/>
    <n v="112"/>
    <x v="1"/>
    <x v="6"/>
    <x v="0"/>
    <x v="0"/>
    <n v="6"/>
    <n v="9"/>
    <n v="141"/>
  </r>
  <r>
    <n v="756597"/>
    <s v="Laptop"/>
    <x v="0"/>
    <s v="Delivered"/>
    <d v="2019-03-13T16:08:02"/>
    <d v="2019-03-20T16:08:02"/>
    <d v="2019-03-18T16:08:02"/>
    <n v="27"/>
    <n v="106"/>
    <x v="1"/>
    <x v="1"/>
    <x v="0"/>
    <x v="0"/>
    <n v="2"/>
    <n v="7"/>
    <n v="133"/>
  </r>
  <r>
    <n v="583638"/>
    <s v="PC"/>
    <x v="1"/>
    <s v="Delivered"/>
    <d v="2019-03-13T16:11:23"/>
    <d v="2019-03-20T16:11:23"/>
    <d v="2019-03-18T16:11:23"/>
    <n v="35"/>
    <n v="124"/>
    <x v="4"/>
    <x v="7"/>
    <x v="0"/>
    <x v="0"/>
    <n v="2"/>
    <n v="7"/>
    <n v="159"/>
  </r>
  <r>
    <n v="52636"/>
    <s v="Mobile"/>
    <x v="0"/>
    <s v="Delivered"/>
    <d v="2019-03-13T16:12:13"/>
    <d v="2019-03-20T16:12:13"/>
    <d v="2019-03-20T16:12:13"/>
    <n v="40"/>
    <n v="115"/>
    <x v="2"/>
    <x v="8"/>
    <x v="0"/>
    <x v="1"/>
    <n v="0"/>
    <n v="7"/>
    <n v="155"/>
  </r>
  <r>
    <n v="289191"/>
    <s v="PC"/>
    <x v="1"/>
    <s v="Delivered"/>
    <d v="2019-03-13T16:12:57"/>
    <d v="2019-03-19T16:12:57"/>
    <d v="2019-03-17T16:12:57"/>
    <n v="73"/>
    <n v="109"/>
    <x v="3"/>
    <x v="4"/>
    <x v="0"/>
    <x v="1"/>
    <n v="2"/>
    <n v="6"/>
    <n v="182"/>
  </r>
  <r>
    <n v="908487"/>
    <s v="TV - 40 in"/>
    <x v="1"/>
    <s v="Delivered"/>
    <d v="2019-03-13T16:20:11"/>
    <d v="2019-03-18T16:20:11"/>
    <d v="2019-03-17T16:20:11"/>
    <n v="33"/>
    <n v="123"/>
    <x v="3"/>
    <x v="4"/>
    <x v="0"/>
    <x v="0"/>
    <n v="1"/>
    <n v="5"/>
    <n v="156"/>
  </r>
  <r>
    <n v="427137"/>
    <s v="PC"/>
    <x v="0"/>
    <s v="Delivered"/>
    <d v="2019-03-13T16:20:50"/>
    <d v="2019-03-21T16:20:50"/>
    <d v="2019-03-18T16:20:50"/>
    <n v="39"/>
    <n v="108"/>
    <x v="1"/>
    <x v="1"/>
    <x v="0"/>
    <x v="0"/>
    <n v="3"/>
    <n v="8"/>
    <n v="147"/>
  </r>
  <r>
    <n v="912261"/>
    <s v="Mobile"/>
    <x v="1"/>
    <s v="Delivered"/>
    <d v="2019-03-13T16:21:46"/>
    <d v="2019-03-16T16:21:46"/>
    <d v="2019-03-20T16:21:46"/>
    <n v="0"/>
    <n v="103"/>
    <x v="0"/>
    <x v="3"/>
    <x v="1"/>
    <x v="1"/>
    <n v="-4"/>
    <n v="3"/>
    <n v="103"/>
  </r>
  <r>
    <n v="779548"/>
    <s v="Mobile"/>
    <x v="1"/>
    <s v="Delivered"/>
    <d v="2019-03-13T16:30:32"/>
    <d v="2019-03-15T16:30:32"/>
    <d v="2019-03-20T16:30:32"/>
    <n v="38"/>
    <n v="126"/>
    <x v="3"/>
    <x v="4"/>
    <x v="0"/>
    <x v="1"/>
    <n v="-5"/>
    <n v="2"/>
    <n v="164"/>
  </r>
  <r>
    <n v="765191"/>
    <s v="Laptop"/>
    <x v="1"/>
    <s v="Delivered"/>
    <d v="2019-03-13T16:30:47"/>
    <d v="2019-03-17T16:30:47"/>
    <d v="2019-03-19T16:30:47"/>
    <n v="45"/>
    <n v="111"/>
    <x v="1"/>
    <x v="6"/>
    <x v="0"/>
    <x v="0"/>
    <n v="-2"/>
    <n v="4"/>
    <n v="156"/>
  </r>
  <r>
    <n v="921686"/>
    <s v="Mobile"/>
    <x v="1"/>
    <s v="Delivered"/>
    <d v="2019-03-13T16:38:33"/>
    <d v="2019-03-22T16:38:33"/>
    <d v="2019-03-17T16:38:33"/>
    <n v="25"/>
    <n v="111"/>
    <x v="1"/>
    <x v="6"/>
    <x v="0"/>
    <x v="0"/>
    <n v="5"/>
    <n v="9"/>
    <n v="136"/>
  </r>
  <r>
    <n v="200574"/>
    <s v="Mobile"/>
    <x v="1"/>
    <s v="Delivered"/>
    <d v="2019-03-13T16:39:45"/>
    <d v="2019-03-20T16:39:45"/>
    <d v="2019-03-20T16:39:45"/>
    <n v="47"/>
    <n v="124"/>
    <x v="3"/>
    <x v="4"/>
    <x v="0"/>
    <x v="0"/>
    <n v="0"/>
    <n v="7"/>
    <n v="171"/>
  </r>
  <r>
    <n v="645308"/>
    <s v="Laptop"/>
    <x v="1"/>
    <s v="Delivered"/>
    <d v="2019-03-13T16:55:25"/>
    <d v="2019-03-22T16:55:25"/>
    <d v="2019-03-16T16:55:25"/>
    <n v="49"/>
    <n v="109"/>
    <x v="2"/>
    <x v="2"/>
    <x v="0"/>
    <x v="1"/>
    <n v="6"/>
    <n v="9"/>
    <n v="158"/>
  </r>
  <r>
    <n v="220747"/>
    <s v="Laptop"/>
    <x v="1"/>
    <s v="Delivered"/>
    <d v="2019-03-13T16:56:16"/>
    <d v="2019-03-21T16:56:16"/>
    <d v="2019-03-20T16:56:16"/>
    <n v="69"/>
    <n v="109"/>
    <x v="4"/>
    <x v="7"/>
    <x v="0"/>
    <x v="1"/>
    <n v="1"/>
    <n v="8"/>
    <n v="178"/>
  </r>
  <r>
    <n v="200130"/>
    <s v="PC"/>
    <x v="1"/>
    <s v="Delivered"/>
    <d v="2019-03-13T16:58:36"/>
    <d v="2019-03-22T16:58:36"/>
    <d v="2019-03-16T16:58:36"/>
    <n v="38"/>
    <n v="129"/>
    <x v="3"/>
    <x v="4"/>
    <x v="0"/>
    <x v="0"/>
    <n v="6"/>
    <n v="9"/>
    <n v="167"/>
  </r>
  <r>
    <n v="836177"/>
    <s v="PC"/>
    <x v="1"/>
    <s v="Delivered"/>
    <d v="2019-03-13T17:05:01"/>
    <d v="2019-03-16T17:05:01"/>
    <d v="2019-03-16T17:05:01"/>
    <n v="0"/>
    <n v="129"/>
    <x v="0"/>
    <x v="3"/>
    <x v="1"/>
    <x v="0"/>
    <n v="0"/>
    <n v="3"/>
    <n v="129"/>
  </r>
  <r>
    <n v="309094"/>
    <s v="Laptop"/>
    <x v="1"/>
    <s v="Delivered"/>
    <d v="2019-03-13T17:05:51"/>
    <d v="2019-03-19T17:05:51"/>
    <d v="2019-03-17T17:05:51"/>
    <n v="44"/>
    <n v="114"/>
    <x v="2"/>
    <x v="2"/>
    <x v="0"/>
    <x v="0"/>
    <n v="2"/>
    <n v="6"/>
    <n v="158"/>
  </r>
  <r>
    <n v="140731"/>
    <s v="TV - 50 in"/>
    <x v="1"/>
    <s v="Delivered"/>
    <d v="2019-03-13T17:12:16"/>
    <d v="2019-03-19T17:12:16"/>
    <d v="2019-03-16T17:12:16"/>
    <n v="82"/>
    <n v="93"/>
    <x v="1"/>
    <x v="6"/>
    <x v="0"/>
    <x v="1"/>
    <n v="3"/>
    <n v="6"/>
    <n v="175"/>
  </r>
  <r>
    <n v="748191"/>
    <s v="Tablet"/>
    <x v="1"/>
    <s v="Delivered"/>
    <d v="2019-03-13T17:17:20"/>
    <d v="2019-03-18T17:17:20"/>
    <d v="2019-03-18T17:17:20"/>
    <n v="26"/>
    <n v="128"/>
    <x v="3"/>
    <x v="4"/>
    <x v="0"/>
    <x v="0"/>
    <n v="0"/>
    <n v="5"/>
    <n v="154"/>
  </r>
  <r>
    <n v="309739"/>
    <s v="TV - 50 in"/>
    <x v="1"/>
    <s v="Delivered"/>
    <d v="2019-03-13T17:22:25"/>
    <d v="2019-03-16T17:22:25"/>
    <d v="2019-03-18T17:22:25"/>
    <n v="49"/>
    <n v="113"/>
    <x v="2"/>
    <x v="2"/>
    <x v="0"/>
    <x v="0"/>
    <n v="-2"/>
    <n v="3"/>
    <n v="162"/>
  </r>
  <r>
    <n v="26000"/>
    <s v="TV - 32 in"/>
    <x v="0"/>
    <s v="Delivered"/>
    <d v="2019-03-13T17:23:01"/>
    <d v="2019-03-16T17:23:01"/>
    <d v="2019-03-16T17:23:01"/>
    <n v="84"/>
    <n v="88"/>
    <x v="1"/>
    <x v="1"/>
    <x v="0"/>
    <x v="1"/>
    <n v="0"/>
    <n v="3"/>
    <n v="172"/>
  </r>
  <r>
    <n v="484459"/>
    <s v="PC"/>
    <x v="1"/>
    <s v="Delivered"/>
    <d v="2019-03-13T17:26:53"/>
    <d v="2019-03-15T17:26:53"/>
    <d v="2019-03-19T17:26:53"/>
    <n v="73"/>
    <n v="89"/>
    <x v="1"/>
    <x v="6"/>
    <x v="0"/>
    <x v="1"/>
    <n v="-4"/>
    <n v="2"/>
    <n v="162"/>
  </r>
  <r>
    <n v="882741"/>
    <s v="Laptop"/>
    <x v="0"/>
    <s v="Delivered"/>
    <d v="2019-03-13T17:30:10"/>
    <d v="2019-03-15T17:30:10"/>
    <d v="2019-03-19T17:30:10"/>
    <n v="45"/>
    <n v="107"/>
    <x v="2"/>
    <x v="8"/>
    <x v="0"/>
    <x v="0"/>
    <n v="-4"/>
    <n v="2"/>
    <n v="152"/>
  </r>
  <r>
    <n v="196877"/>
    <s v="Tablet"/>
    <x v="1"/>
    <s v="Delivered"/>
    <d v="2019-03-13T17:31:21"/>
    <d v="2019-03-24T17:31:21"/>
    <d v="2019-03-19T17:31:21"/>
    <n v="67"/>
    <n v="109"/>
    <x v="4"/>
    <x v="7"/>
    <x v="0"/>
    <x v="1"/>
    <n v="5"/>
    <n v="11"/>
    <n v="176"/>
  </r>
  <r>
    <n v="58297"/>
    <s v="Mobile"/>
    <x v="1"/>
    <s v="Delivered"/>
    <d v="2019-03-13T17:33:04"/>
    <d v="2019-03-22T17:33:04"/>
    <d v="2019-03-17T17:33:04"/>
    <n v="56"/>
    <n v="104"/>
    <x v="4"/>
    <x v="7"/>
    <x v="0"/>
    <x v="1"/>
    <n v="5"/>
    <n v="9"/>
    <n v="160"/>
  </r>
  <r>
    <n v="506957"/>
    <s v="Mobile"/>
    <x v="1"/>
    <s v="Delivered"/>
    <d v="2019-03-13T17:35:22"/>
    <d v="2019-03-15T17:35:22"/>
    <d v="2019-03-20T17:35:22"/>
    <n v="81"/>
    <n v="90"/>
    <x v="1"/>
    <x v="6"/>
    <x v="0"/>
    <x v="1"/>
    <n v="-5"/>
    <n v="2"/>
    <n v="171"/>
  </r>
  <r>
    <n v="830217"/>
    <s v="TV - 40 in"/>
    <x v="0"/>
    <s v="Delivered"/>
    <d v="2019-03-13T17:39:54"/>
    <d v="2019-03-17T17:39:54"/>
    <d v="2019-03-19T17:39:54"/>
    <n v="0"/>
    <n v="108"/>
    <x v="3"/>
    <x v="9"/>
    <x v="1"/>
    <x v="1"/>
    <n v="-2"/>
    <n v="4"/>
    <n v="108"/>
  </r>
  <r>
    <n v="54785"/>
    <s v="Mobile"/>
    <x v="0"/>
    <s v="Delivered"/>
    <d v="2019-03-13T17:47:42"/>
    <d v="2019-03-17T17:47:42"/>
    <d v="2019-03-17T17:47:42"/>
    <n v="44"/>
    <n v="111"/>
    <x v="2"/>
    <x v="8"/>
    <x v="0"/>
    <x v="0"/>
    <n v="0"/>
    <n v="4"/>
    <n v="155"/>
  </r>
  <r>
    <n v="903982"/>
    <s v="PC"/>
    <x v="1"/>
    <s v="Delivered"/>
    <d v="2019-03-13T17:54:46"/>
    <d v="2019-03-18T17:54:46"/>
    <d v="2019-03-17T17:54:46"/>
    <n v="90"/>
    <n v="108"/>
    <x v="3"/>
    <x v="4"/>
    <x v="0"/>
    <x v="1"/>
    <n v="1"/>
    <n v="5"/>
    <n v="198"/>
  </r>
  <r>
    <n v="744279"/>
    <s v="Tablet"/>
    <x v="1"/>
    <s v="Delivered"/>
    <d v="2019-03-13T17:57:59"/>
    <d v="2019-03-17T17:57:59"/>
    <d v="2019-03-16T17:57:59"/>
    <n v="33"/>
    <n v="129"/>
    <x v="3"/>
    <x v="4"/>
    <x v="0"/>
    <x v="0"/>
    <n v="1"/>
    <n v="4"/>
    <n v="162"/>
  </r>
  <r>
    <n v="534022"/>
    <s v="TV - 32 in"/>
    <x v="0"/>
    <s v="Delivered"/>
    <d v="2019-03-13T18:02:58"/>
    <d v="2019-03-18T18:02:58"/>
    <d v="2019-03-16T18:02:58"/>
    <n v="34"/>
    <n v="124"/>
    <x v="0"/>
    <x v="0"/>
    <x v="0"/>
    <x v="0"/>
    <n v="2"/>
    <n v="5"/>
    <n v="158"/>
  </r>
  <r>
    <n v="482264"/>
    <s v="Mobile"/>
    <x v="1"/>
    <s v="Delivered"/>
    <d v="2019-03-13T18:04:15"/>
    <d v="2019-03-15T18:04:15"/>
    <d v="2019-03-19T18:04:15"/>
    <n v="32"/>
    <n v="127"/>
    <x v="3"/>
    <x v="4"/>
    <x v="0"/>
    <x v="1"/>
    <n v="-4"/>
    <n v="2"/>
    <n v="159"/>
  </r>
  <r>
    <n v="354469"/>
    <s v="Laptop"/>
    <x v="0"/>
    <s v="Delivered"/>
    <d v="2019-03-13T18:24:49"/>
    <d v="2019-03-20T18:24:49"/>
    <d v="2019-03-16T18:24:49"/>
    <n v="40"/>
    <n v="110"/>
    <x v="2"/>
    <x v="8"/>
    <x v="0"/>
    <x v="0"/>
    <n v="4"/>
    <n v="7"/>
    <n v="150"/>
  </r>
  <r>
    <n v="763961"/>
    <s v="Tablet"/>
    <x v="0"/>
    <s v="Delivered"/>
    <d v="2019-03-13T18:31:03"/>
    <d v="2019-03-15T18:31:03"/>
    <d v="2019-03-18T18:31:03"/>
    <n v="0"/>
    <n v="123"/>
    <x v="3"/>
    <x v="9"/>
    <x v="1"/>
    <x v="0"/>
    <n v="-3"/>
    <n v="2"/>
    <n v="123"/>
  </r>
  <r>
    <n v="948028"/>
    <s v="Tablet"/>
    <x v="0"/>
    <s v="Delivered"/>
    <d v="2019-03-13T18:38:15"/>
    <d v="2019-03-15T18:38:15"/>
    <d v="2019-03-16T18:38:15"/>
    <n v="47"/>
    <n v="129"/>
    <x v="0"/>
    <x v="0"/>
    <x v="0"/>
    <x v="1"/>
    <n v="-1"/>
    <n v="2"/>
    <n v="176"/>
  </r>
  <r>
    <n v="509355"/>
    <s v="Laptop"/>
    <x v="0"/>
    <s v="Delivered"/>
    <d v="2019-03-13T18:42:14"/>
    <d v="2019-03-19T18:42:14"/>
    <d v="2019-03-17T18:42:14"/>
    <n v="26"/>
    <n v="128"/>
    <x v="0"/>
    <x v="0"/>
    <x v="0"/>
    <x v="0"/>
    <n v="2"/>
    <n v="6"/>
    <n v="154"/>
  </r>
  <r>
    <n v="87157"/>
    <s v="PC"/>
    <x v="0"/>
    <s v="Delivered"/>
    <d v="2019-03-13T18:49:48"/>
    <d v="2019-03-19T18:49:48"/>
    <d v="2019-03-16T18:49:48"/>
    <n v="40"/>
    <n v="123"/>
    <x v="0"/>
    <x v="0"/>
    <x v="0"/>
    <x v="0"/>
    <n v="3"/>
    <n v="6"/>
    <n v="163"/>
  </r>
  <r>
    <n v="441189"/>
    <s v="PC"/>
    <x v="1"/>
    <s v="Delivered"/>
    <d v="2019-03-13T18:53:24"/>
    <d v="2019-03-14T18:53:24"/>
    <d v="2019-03-16T18:53:24"/>
    <n v="0"/>
    <n v="130"/>
    <x v="0"/>
    <x v="3"/>
    <x v="1"/>
    <x v="0"/>
    <n v="-2"/>
    <n v="1"/>
    <n v="130"/>
  </r>
  <r>
    <n v="534149"/>
    <s v="TV - 50 in"/>
    <x v="1"/>
    <s v="Delivered"/>
    <d v="2019-03-13T18:54:36"/>
    <d v="2019-03-21T18:54:36"/>
    <d v="2019-03-17T18:54:36"/>
    <n v="27"/>
    <n v="129"/>
    <x v="3"/>
    <x v="4"/>
    <x v="0"/>
    <x v="0"/>
    <n v="4"/>
    <n v="8"/>
    <n v="156"/>
  </r>
  <r>
    <n v="451145"/>
    <s v="Laptop"/>
    <x v="1"/>
    <s v="Delivered"/>
    <d v="2019-03-13T18:57:56"/>
    <d v="2019-03-16T18:57:56"/>
    <d v="2019-03-19T18:57:56"/>
    <n v="0"/>
    <n v="121"/>
    <x v="0"/>
    <x v="3"/>
    <x v="1"/>
    <x v="0"/>
    <n v="-3"/>
    <n v="3"/>
    <n v="121"/>
  </r>
  <r>
    <n v="467222"/>
    <s v="TV - 32 in"/>
    <x v="1"/>
    <s v="Delivered"/>
    <d v="2019-03-13T19:09:19"/>
    <d v="2019-03-17T19:09:19"/>
    <d v="2019-03-17T19:09:19"/>
    <n v="28"/>
    <n v="124"/>
    <x v="4"/>
    <x v="7"/>
    <x v="0"/>
    <x v="0"/>
    <n v="0"/>
    <n v="4"/>
    <n v="152"/>
  </r>
  <r>
    <n v="788790"/>
    <s v="Laptop"/>
    <x v="1"/>
    <s v="Delivered"/>
    <d v="2019-03-13T19:14:22"/>
    <d v="2019-03-17T19:14:22"/>
    <d v="2019-03-19T19:14:22"/>
    <n v="79"/>
    <n v="92"/>
    <x v="2"/>
    <x v="2"/>
    <x v="0"/>
    <x v="1"/>
    <n v="-2"/>
    <n v="4"/>
    <n v="171"/>
  </r>
  <r>
    <n v="133306"/>
    <s v="Laptop"/>
    <x v="0"/>
    <s v="Delivered"/>
    <d v="2019-03-13T19:24:59"/>
    <d v="2019-03-19T19:24:59"/>
    <d v="2019-03-18T19:24:59"/>
    <n v="50"/>
    <n v="113"/>
    <x v="1"/>
    <x v="1"/>
    <x v="0"/>
    <x v="0"/>
    <n v="1"/>
    <n v="6"/>
    <n v="163"/>
  </r>
  <r>
    <n v="722838"/>
    <s v="Tablet"/>
    <x v="1"/>
    <s v="Delivered"/>
    <d v="2019-03-13T19:37:09"/>
    <d v="2019-03-19T19:37:09"/>
    <d v="2019-03-17T19:37:09"/>
    <n v="0"/>
    <n v="120"/>
    <x v="0"/>
    <x v="3"/>
    <x v="1"/>
    <x v="0"/>
    <n v="2"/>
    <n v="6"/>
    <n v="120"/>
  </r>
  <r>
    <n v="329691"/>
    <s v="Mobile"/>
    <x v="1"/>
    <s v="Delivered"/>
    <d v="2019-03-13T19:40:57"/>
    <d v="2019-03-22T19:40:57"/>
    <d v="2019-03-20T19:40:57"/>
    <n v="30"/>
    <n v="107"/>
    <x v="1"/>
    <x v="6"/>
    <x v="0"/>
    <x v="0"/>
    <n v="2"/>
    <n v="9"/>
    <n v="137"/>
  </r>
  <r>
    <n v="216925"/>
    <s v="Laptop"/>
    <x v="0"/>
    <s v="Delivered"/>
    <d v="2019-03-13T19:41:43"/>
    <d v="2019-03-18T19:41:43"/>
    <d v="2019-03-18T19:41:43"/>
    <n v="46"/>
    <n v="110"/>
    <x v="1"/>
    <x v="1"/>
    <x v="0"/>
    <x v="0"/>
    <n v="0"/>
    <n v="5"/>
    <n v="156"/>
  </r>
  <r>
    <n v="885360"/>
    <s v="Laptop"/>
    <x v="0"/>
    <s v="Delivered"/>
    <d v="2019-03-13T19:44:49"/>
    <d v="2019-03-20T19:44:49"/>
    <d v="2019-03-17T19:44:49"/>
    <n v="26"/>
    <n v="109"/>
    <x v="2"/>
    <x v="8"/>
    <x v="0"/>
    <x v="1"/>
    <n v="3"/>
    <n v="7"/>
    <n v="135"/>
  </r>
  <r>
    <n v="714534"/>
    <s v="Mobile"/>
    <x v="1"/>
    <s v="Delivered"/>
    <d v="2019-03-13T19:48:04"/>
    <d v="2019-03-16T19:48:04"/>
    <d v="2019-03-17T19:48:04"/>
    <n v="80"/>
    <n v="90"/>
    <x v="1"/>
    <x v="6"/>
    <x v="0"/>
    <x v="1"/>
    <n v="-1"/>
    <n v="3"/>
    <n v="170"/>
  </r>
  <r>
    <n v="535992"/>
    <s v="Tablet"/>
    <x v="0"/>
    <s v="Delivered"/>
    <d v="2019-03-13T19:53:19"/>
    <d v="2019-03-17T19:53:19"/>
    <d v="2019-03-18T19:53:19"/>
    <n v="81"/>
    <n v="90"/>
    <x v="1"/>
    <x v="1"/>
    <x v="0"/>
    <x v="1"/>
    <n v="-1"/>
    <n v="4"/>
    <n v="171"/>
  </r>
  <r>
    <n v="811306"/>
    <s v="Laptop"/>
    <x v="1"/>
    <s v="Delivered"/>
    <d v="2019-03-13T19:58:22"/>
    <d v="2019-03-22T19:58:22"/>
    <d v="2019-03-20T19:58:22"/>
    <n v="67"/>
    <n v="90"/>
    <x v="2"/>
    <x v="2"/>
    <x v="0"/>
    <x v="1"/>
    <n v="2"/>
    <n v="9"/>
    <n v="157"/>
  </r>
  <r>
    <n v="439996"/>
    <s v="Laptop"/>
    <x v="0"/>
    <s v="Delivered"/>
    <d v="2019-03-13T19:59:13"/>
    <d v="2019-03-19T19:59:13"/>
    <d v="2019-03-19T19:59:13"/>
    <n v="42"/>
    <n v="109"/>
    <x v="1"/>
    <x v="1"/>
    <x v="0"/>
    <x v="1"/>
    <n v="0"/>
    <n v="6"/>
    <n v="151"/>
  </r>
  <r>
    <n v="710293"/>
    <s v="Gaming Console"/>
    <x v="1"/>
    <s v="Delivered"/>
    <d v="2019-03-13T19:59:50"/>
    <d v="2019-03-18T19:59:50"/>
    <d v="2019-03-19T19:59:50"/>
    <n v="40"/>
    <n v="105"/>
    <x v="2"/>
    <x v="2"/>
    <x v="0"/>
    <x v="0"/>
    <n v="-1"/>
    <n v="5"/>
    <n v="145"/>
  </r>
  <r>
    <n v="71395"/>
    <s v="Laptop"/>
    <x v="1"/>
    <s v="Delivered"/>
    <d v="2019-03-13T20:13:27"/>
    <d v="2019-03-21T20:13:27"/>
    <d v="2019-03-16T20:13:27"/>
    <n v="33"/>
    <n v="107"/>
    <x v="1"/>
    <x v="6"/>
    <x v="0"/>
    <x v="0"/>
    <n v="5"/>
    <n v="8"/>
    <n v="140"/>
  </r>
  <r>
    <n v="963946"/>
    <s v="Gaming Console"/>
    <x v="0"/>
    <s v="Delivered"/>
    <d v="2019-03-13T20:14:16"/>
    <d v="2019-03-19T20:14:16"/>
    <d v="2019-03-19T20:14:16"/>
    <n v="46"/>
    <n v="129"/>
    <x v="4"/>
    <x v="5"/>
    <x v="0"/>
    <x v="0"/>
    <n v="0"/>
    <n v="6"/>
    <n v="175"/>
  </r>
  <r>
    <n v="102565"/>
    <s v="Laptop"/>
    <x v="1"/>
    <s v="Delivered"/>
    <d v="2019-03-13T20:14:30"/>
    <d v="2019-03-19T20:14:30"/>
    <d v="2019-03-19T20:14:30"/>
    <n v="0"/>
    <n v="123"/>
    <x v="0"/>
    <x v="3"/>
    <x v="1"/>
    <x v="0"/>
    <n v="0"/>
    <n v="6"/>
    <n v="123"/>
  </r>
  <r>
    <n v="652408"/>
    <s v="Tablet"/>
    <x v="1"/>
    <s v="Delivered"/>
    <d v="2019-03-13T20:14:38"/>
    <d v="2019-03-17T20:14:38"/>
    <d v="2019-03-20T20:14:38"/>
    <n v="38"/>
    <n v="125"/>
    <x v="3"/>
    <x v="4"/>
    <x v="0"/>
    <x v="1"/>
    <n v="-3"/>
    <n v="4"/>
    <n v="163"/>
  </r>
  <r>
    <n v="429289"/>
    <s v="Laptop"/>
    <x v="1"/>
    <s v="Delivered"/>
    <d v="2019-03-13T20:15:52"/>
    <d v="2019-03-19T20:15:52"/>
    <d v="2019-03-19T20:15:52"/>
    <n v="27"/>
    <n v="120"/>
    <x v="3"/>
    <x v="4"/>
    <x v="0"/>
    <x v="0"/>
    <n v="0"/>
    <n v="6"/>
    <n v="147"/>
  </r>
  <r>
    <n v="730468"/>
    <s v="Mobile"/>
    <x v="1"/>
    <s v="Delivered"/>
    <d v="2019-03-13T20:18:48"/>
    <d v="2019-03-14T20:18:48"/>
    <d v="2019-03-18T20:18:48"/>
    <n v="0"/>
    <n v="128"/>
    <x v="0"/>
    <x v="3"/>
    <x v="1"/>
    <x v="1"/>
    <n v="-4"/>
    <n v="1"/>
    <n v="128"/>
  </r>
  <r>
    <n v="75268"/>
    <s v="Laptop"/>
    <x v="1"/>
    <s v="Delivered"/>
    <d v="2019-03-13T20:20:10"/>
    <d v="2019-03-21T20:20:10"/>
    <d v="2019-03-16T20:20:10"/>
    <n v="36"/>
    <n v="128"/>
    <x v="4"/>
    <x v="7"/>
    <x v="0"/>
    <x v="1"/>
    <n v="5"/>
    <n v="8"/>
    <n v="164"/>
  </r>
  <r>
    <n v="969823"/>
    <s v="Laptop"/>
    <x v="1"/>
    <s v="Delivered"/>
    <d v="2019-03-13T20:29:16"/>
    <d v="2019-03-19T20:29:16"/>
    <d v="2019-03-18T20:29:16"/>
    <n v="28"/>
    <n v="105"/>
    <x v="1"/>
    <x v="6"/>
    <x v="0"/>
    <x v="0"/>
    <n v="1"/>
    <n v="6"/>
    <n v="133"/>
  </r>
  <r>
    <n v="644256"/>
    <s v="TV - 32 in"/>
    <x v="1"/>
    <s v="Delivered"/>
    <d v="2019-03-13T20:30:49"/>
    <d v="2019-03-18T20:30:49"/>
    <d v="2019-03-20T20:30:49"/>
    <n v="39"/>
    <n v="115"/>
    <x v="1"/>
    <x v="6"/>
    <x v="0"/>
    <x v="1"/>
    <n v="-2"/>
    <n v="5"/>
    <n v="154"/>
  </r>
  <r>
    <n v="112449"/>
    <s v="TV - 40 in"/>
    <x v="1"/>
    <s v="Delivered"/>
    <d v="2019-03-13T20:36:59"/>
    <d v="2019-03-20T20:36:59"/>
    <d v="2019-03-19T20:36:59"/>
    <n v="37"/>
    <n v="111"/>
    <x v="1"/>
    <x v="6"/>
    <x v="0"/>
    <x v="0"/>
    <n v="1"/>
    <n v="7"/>
    <n v="148"/>
  </r>
  <r>
    <n v="180446"/>
    <s v="Gaming Console"/>
    <x v="0"/>
    <s v="Delivered"/>
    <d v="2019-03-13T20:37:37"/>
    <d v="2019-03-21T20:37:37"/>
    <d v="2019-03-20T20:37:37"/>
    <n v="30"/>
    <n v="114"/>
    <x v="1"/>
    <x v="1"/>
    <x v="0"/>
    <x v="0"/>
    <n v="1"/>
    <n v="8"/>
    <n v="144"/>
  </r>
  <r>
    <n v="562345"/>
    <s v="Mobile"/>
    <x v="0"/>
    <s v="Delivered"/>
    <d v="2019-03-13T20:46:32"/>
    <d v="2019-03-19T20:46:32"/>
    <d v="2019-03-19T20:46:32"/>
    <n v="0"/>
    <n v="121"/>
    <x v="3"/>
    <x v="9"/>
    <x v="1"/>
    <x v="0"/>
    <n v="0"/>
    <n v="6"/>
    <n v="121"/>
  </r>
  <r>
    <n v="140450"/>
    <s v="Mobile"/>
    <x v="0"/>
    <s v="Delivered"/>
    <d v="2019-03-13T20:49:47"/>
    <d v="2019-03-15T20:49:47"/>
    <d v="2019-03-16T20:49:47"/>
    <n v="66"/>
    <n v="94"/>
    <x v="1"/>
    <x v="1"/>
    <x v="0"/>
    <x v="1"/>
    <n v="-1"/>
    <n v="2"/>
    <n v="160"/>
  </r>
  <r>
    <n v="901155"/>
    <s v="PC"/>
    <x v="1"/>
    <s v="Delivered"/>
    <d v="2019-03-13T20:55:23"/>
    <d v="2019-03-18T20:55:23"/>
    <d v="2019-03-19T20:55:23"/>
    <n v="82"/>
    <n v="90"/>
    <x v="1"/>
    <x v="6"/>
    <x v="0"/>
    <x v="1"/>
    <n v="-1"/>
    <n v="5"/>
    <n v="172"/>
  </r>
  <r>
    <n v="213097"/>
    <s v="Mobile"/>
    <x v="0"/>
    <s v="Delivered"/>
    <d v="2019-03-13T20:56:57"/>
    <d v="2019-03-17T20:56:57"/>
    <d v="2019-03-20T20:56:57"/>
    <n v="27"/>
    <n v="113"/>
    <x v="1"/>
    <x v="1"/>
    <x v="0"/>
    <x v="0"/>
    <n v="-3"/>
    <n v="4"/>
    <n v="140"/>
  </r>
  <r>
    <n v="101532"/>
    <s v="Mobile"/>
    <x v="0"/>
    <s v="Delivered"/>
    <d v="2019-03-13T21:00:08"/>
    <d v="2019-03-17T21:00:08"/>
    <d v="2019-03-19T21:00:08"/>
    <n v="46"/>
    <n v="111"/>
    <x v="1"/>
    <x v="1"/>
    <x v="0"/>
    <x v="1"/>
    <n v="-2"/>
    <n v="4"/>
    <n v="157"/>
  </r>
  <r>
    <n v="187223"/>
    <s v="PC"/>
    <x v="1"/>
    <s v="Delivered"/>
    <d v="2019-03-13T21:02:21"/>
    <d v="2019-03-16T21:02:21"/>
    <d v="2019-03-20T21:02:21"/>
    <n v="0"/>
    <n v="121"/>
    <x v="0"/>
    <x v="3"/>
    <x v="1"/>
    <x v="0"/>
    <n v="-4"/>
    <n v="3"/>
    <n v="121"/>
  </r>
  <r>
    <n v="973372"/>
    <s v="PC"/>
    <x v="0"/>
    <s v="Delivered"/>
    <d v="2019-03-13T21:07:44"/>
    <d v="2019-03-17T21:07:44"/>
    <d v="2019-03-18T21:07:44"/>
    <n v="89"/>
    <n v="89"/>
    <x v="1"/>
    <x v="1"/>
    <x v="0"/>
    <x v="1"/>
    <n v="-1"/>
    <n v="4"/>
    <n v="178"/>
  </r>
  <r>
    <n v="271215"/>
    <s v="Gaming Console"/>
    <x v="0"/>
    <s v="Delivered"/>
    <d v="2019-03-13T21:16:17"/>
    <d v="2019-03-18T21:16:17"/>
    <d v="2019-03-17T21:16:17"/>
    <n v="34"/>
    <n v="121"/>
    <x v="0"/>
    <x v="0"/>
    <x v="0"/>
    <x v="0"/>
    <n v="1"/>
    <n v="5"/>
    <n v="155"/>
  </r>
  <r>
    <n v="79708"/>
    <s v="Laptop"/>
    <x v="1"/>
    <s v="Delivered"/>
    <d v="2019-03-13T21:23:17"/>
    <d v="2019-03-18T21:23:17"/>
    <d v="2019-03-19T21:23:17"/>
    <n v="0"/>
    <n v="129"/>
    <x v="0"/>
    <x v="3"/>
    <x v="1"/>
    <x v="1"/>
    <n v="-1"/>
    <n v="5"/>
    <n v="129"/>
  </r>
  <r>
    <n v="217654"/>
    <s v="Mobile"/>
    <x v="1"/>
    <s v="Delivered"/>
    <d v="2019-03-13T21:32:06"/>
    <d v="2019-03-20T21:32:06"/>
    <d v="2019-03-16T21:32:06"/>
    <n v="36"/>
    <n v="112"/>
    <x v="2"/>
    <x v="2"/>
    <x v="0"/>
    <x v="0"/>
    <n v="4"/>
    <n v="7"/>
    <n v="148"/>
  </r>
  <r>
    <n v="194884"/>
    <s v="Laptop"/>
    <x v="0"/>
    <s v="Delivered"/>
    <d v="2019-03-13T21:34:13"/>
    <d v="2019-03-15T21:34:13"/>
    <d v="2019-03-19T21:34:13"/>
    <n v="50"/>
    <n v="114"/>
    <x v="1"/>
    <x v="1"/>
    <x v="0"/>
    <x v="1"/>
    <n v="-4"/>
    <n v="2"/>
    <n v="164"/>
  </r>
  <r>
    <n v="626369"/>
    <s v="Mobile"/>
    <x v="0"/>
    <s v="Delivered"/>
    <d v="2019-03-13T21:34:25"/>
    <d v="2019-03-20T21:34:25"/>
    <d v="2019-03-16T21:34:25"/>
    <n v="30"/>
    <n v="123"/>
    <x v="0"/>
    <x v="0"/>
    <x v="0"/>
    <x v="0"/>
    <n v="4"/>
    <n v="7"/>
    <n v="153"/>
  </r>
  <r>
    <n v="630382"/>
    <s v="Gaming Console"/>
    <x v="1"/>
    <s v="Delivered"/>
    <d v="2019-03-13T21:35:24"/>
    <d v="2019-03-19T21:35:24"/>
    <d v="2019-03-17T21:35:24"/>
    <n v="35"/>
    <n v="129"/>
    <x v="3"/>
    <x v="4"/>
    <x v="0"/>
    <x v="0"/>
    <n v="2"/>
    <n v="6"/>
    <n v="164"/>
  </r>
  <r>
    <n v="537846"/>
    <s v="Laptop"/>
    <x v="1"/>
    <s v="Delivered"/>
    <d v="2019-03-13T21:42:08"/>
    <d v="2019-03-19T21:42:08"/>
    <d v="2019-03-19T21:42:08"/>
    <n v="59"/>
    <n v="88"/>
    <x v="1"/>
    <x v="6"/>
    <x v="0"/>
    <x v="1"/>
    <n v="0"/>
    <n v="6"/>
    <n v="147"/>
  </r>
  <r>
    <n v="470237"/>
    <s v="Mobile"/>
    <x v="1"/>
    <s v="Delivered"/>
    <d v="2019-03-13T21:42:27"/>
    <d v="2019-03-17T21:42:27"/>
    <d v="2019-03-17T21:42:27"/>
    <n v="67"/>
    <n v="88"/>
    <x v="1"/>
    <x v="6"/>
    <x v="0"/>
    <x v="1"/>
    <n v="0"/>
    <n v="4"/>
    <n v="155"/>
  </r>
  <r>
    <n v="415083"/>
    <s v="Mobile"/>
    <x v="1"/>
    <s v="Delivered"/>
    <d v="2019-03-13T21:53:17"/>
    <d v="2019-03-13T21:53:17"/>
    <d v="2019-03-19T21:53:17"/>
    <n v="0"/>
    <n v="108"/>
    <x v="0"/>
    <x v="3"/>
    <x v="1"/>
    <x v="1"/>
    <n v="-6"/>
    <n v="0"/>
    <n v="108"/>
  </r>
  <r>
    <n v="200311"/>
    <s v="TV - 50 in"/>
    <x v="0"/>
    <s v="Delivered"/>
    <d v="2019-03-13T21:59:57"/>
    <d v="2019-03-18T21:59:57"/>
    <d v="2019-03-20T21:59:57"/>
    <n v="0"/>
    <n v="121"/>
    <x v="3"/>
    <x v="9"/>
    <x v="1"/>
    <x v="0"/>
    <n v="-2"/>
    <n v="5"/>
    <n v="121"/>
  </r>
  <r>
    <n v="724320"/>
    <s v="Laptop"/>
    <x v="1"/>
    <s v="Delivered"/>
    <d v="2019-03-13T22:02:41"/>
    <d v="2019-03-19T22:02:41"/>
    <d v="2019-03-18T22:02:41"/>
    <n v="26"/>
    <n v="106"/>
    <x v="1"/>
    <x v="6"/>
    <x v="0"/>
    <x v="1"/>
    <n v="1"/>
    <n v="6"/>
    <n v="132"/>
  </r>
  <r>
    <n v="414732"/>
    <s v="PC"/>
    <x v="0"/>
    <s v="Delivered"/>
    <d v="2019-03-13T22:02:50"/>
    <d v="2019-03-16T22:02:50"/>
    <d v="2019-03-20T22:02:50"/>
    <n v="85"/>
    <n v="107"/>
    <x v="0"/>
    <x v="0"/>
    <x v="0"/>
    <x v="1"/>
    <n v="-4"/>
    <n v="3"/>
    <n v="192"/>
  </r>
  <r>
    <n v="564307"/>
    <s v="Laptop"/>
    <x v="0"/>
    <s v="Delivered"/>
    <d v="2019-03-13T22:08:59"/>
    <d v="2019-03-21T22:08:59"/>
    <d v="2019-03-17T22:08:59"/>
    <n v="30"/>
    <n v="123"/>
    <x v="0"/>
    <x v="0"/>
    <x v="0"/>
    <x v="0"/>
    <n v="4"/>
    <n v="8"/>
    <n v="153"/>
  </r>
  <r>
    <n v="247049"/>
    <s v="Laptop"/>
    <x v="0"/>
    <s v="Delivered"/>
    <d v="2019-03-13T22:13:57"/>
    <d v="2019-03-14T22:13:57"/>
    <d v="2019-03-16T22:13:57"/>
    <n v="0"/>
    <n v="103"/>
    <x v="3"/>
    <x v="9"/>
    <x v="1"/>
    <x v="1"/>
    <n v="-2"/>
    <n v="1"/>
    <n v="103"/>
  </r>
  <r>
    <n v="573704"/>
    <s v="PC"/>
    <x v="1"/>
    <s v="Delivered"/>
    <d v="2019-03-13T22:24:33"/>
    <d v="2019-03-13T22:24:33"/>
    <d v="2019-03-16T22:24:33"/>
    <n v="0"/>
    <n v="129"/>
    <x v="0"/>
    <x v="3"/>
    <x v="1"/>
    <x v="1"/>
    <n v="-3"/>
    <n v="0"/>
    <n v="129"/>
  </r>
  <r>
    <n v="117657"/>
    <s v="Mobile"/>
    <x v="1"/>
    <s v="Delivered"/>
    <d v="2019-03-13T22:27:10"/>
    <d v="2019-03-15T22:27:10"/>
    <d v="2019-03-20T22:27:10"/>
    <n v="0"/>
    <n v="130"/>
    <x v="0"/>
    <x v="3"/>
    <x v="1"/>
    <x v="0"/>
    <n v="-5"/>
    <n v="2"/>
    <n v="130"/>
  </r>
  <r>
    <n v="187287"/>
    <s v="PC"/>
    <x v="0"/>
    <s v="Delivered"/>
    <d v="2019-03-13T22:27:16"/>
    <d v="2019-03-19T22:27:16"/>
    <d v="2019-03-17T22:27:16"/>
    <n v="46"/>
    <n v="123"/>
    <x v="4"/>
    <x v="5"/>
    <x v="0"/>
    <x v="0"/>
    <n v="2"/>
    <n v="6"/>
    <n v="169"/>
  </r>
  <r>
    <n v="701298"/>
    <s v="Gaming Console"/>
    <x v="1"/>
    <s v="Delivered"/>
    <d v="2019-03-13T22:31:35"/>
    <d v="2019-03-17T22:31:35"/>
    <d v="2019-03-19T22:31:35"/>
    <n v="0"/>
    <n v="126"/>
    <x v="0"/>
    <x v="3"/>
    <x v="1"/>
    <x v="0"/>
    <n v="-2"/>
    <n v="4"/>
    <n v="126"/>
  </r>
  <r>
    <n v="73108"/>
    <s v="Gaming Console"/>
    <x v="1"/>
    <s v="Delivered"/>
    <d v="2019-03-13T22:49:59"/>
    <d v="2019-03-18T22:49:59"/>
    <d v="2019-03-20T22:49:59"/>
    <n v="0"/>
    <n v="124"/>
    <x v="0"/>
    <x v="3"/>
    <x v="1"/>
    <x v="1"/>
    <n v="-2"/>
    <n v="5"/>
    <n v="124"/>
  </r>
  <r>
    <n v="883466"/>
    <s v="Mobile"/>
    <x v="0"/>
    <s v="Delivered"/>
    <d v="2019-03-13T22:53:23"/>
    <d v="2019-03-19T22:53:23"/>
    <d v="2019-03-16T22:53:23"/>
    <n v="0"/>
    <n v="128"/>
    <x v="3"/>
    <x v="9"/>
    <x v="1"/>
    <x v="0"/>
    <n v="3"/>
    <n v="6"/>
    <n v="128"/>
  </r>
  <r>
    <n v="932908"/>
    <s v="Laptop"/>
    <x v="1"/>
    <s v="Delivered"/>
    <d v="2019-03-13T22:59:48"/>
    <d v="2019-03-19T22:59:48"/>
    <d v="2019-03-16T22:59:48"/>
    <n v="40"/>
    <n v="122"/>
    <x v="3"/>
    <x v="4"/>
    <x v="0"/>
    <x v="1"/>
    <n v="3"/>
    <n v="6"/>
    <n v="162"/>
  </r>
  <r>
    <n v="686141"/>
    <s v="Laptop"/>
    <x v="1"/>
    <s v="Delivered"/>
    <d v="2019-03-13T23:01:59"/>
    <d v="2019-03-19T23:01:59"/>
    <d v="2019-03-16T23:01:59"/>
    <n v="35"/>
    <n v="112"/>
    <x v="1"/>
    <x v="6"/>
    <x v="0"/>
    <x v="0"/>
    <n v="3"/>
    <n v="6"/>
    <n v="147"/>
  </r>
  <r>
    <n v="68058"/>
    <s v="Mobile"/>
    <x v="1"/>
    <s v="Delivered"/>
    <d v="2019-03-13T23:05:12"/>
    <d v="2019-03-17T23:05:12"/>
    <d v="2019-03-20T23:05:12"/>
    <n v="0"/>
    <n v="123"/>
    <x v="0"/>
    <x v="3"/>
    <x v="1"/>
    <x v="0"/>
    <n v="-3"/>
    <n v="4"/>
    <n v="123"/>
  </r>
  <r>
    <n v="467789"/>
    <s v="TV - 50 in"/>
    <x v="0"/>
    <s v="Delivered"/>
    <d v="2019-03-13T23:09:33"/>
    <d v="2019-03-17T23:09:33"/>
    <d v="2019-03-19T23:09:33"/>
    <n v="88"/>
    <n v="101"/>
    <x v="4"/>
    <x v="5"/>
    <x v="0"/>
    <x v="1"/>
    <n v="-2"/>
    <n v="4"/>
    <n v="189"/>
  </r>
  <r>
    <n v="984555"/>
    <s v="TV - 40 in"/>
    <x v="1"/>
    <s v="Delivered"/>
    <d v="2019-03-13T23:16:42"/>
    <d v="2019-03-17T23:16:42"/>
    <d v="2019-03-17T23:16:42"/>
    <n v="45"/>
    <n v="126"/>
    <x v="3"/>
    <x v="4"/>
    <x v="0"/>
    <x v="0"/>
    <n v="0"/>
    <n v="4"/>
    <n v="171"/>
  </r>
  <r>
    <n v="515815"/>
    <s v="Mobile"/>
    <x v="0"/>
    <s v="Delivered"/>
    <d v="2019-03-13T23:19:28"/>
    <d v="2019-03-19T23:19:28"/>
    <d v="2019-03-17T23:19:28"/>
    <n v="33"/>
    <n v="109"/>
    <x v="1"/>
    <x v="1"/>
    <x v="0"/>
    <x v="0"/>
    <n v="2"/>
    <n v="6"/>
    <n v="142"/>
  </r>
  <r>
    <n v="590938"/>
    <s v="Laptop"/>
    <x v="1"/>
    <s v="Delivered"/>
    <d v="2019-03-13T23:22:24"/>
    <d v="2019-03-15T23:22:24"/>
    <d v="2019-03-19T23:22:24"/>
    <n v="26"/>
    <n v="114"/>
    <x v="2"/>
    <x v="2"/>
    <x v="0"/>
    <x v="0"/>
    <n v="-4"/>
    <n v="2"/>
    <n v="140"/>
  </r>
  <r>
    <n v="678242"/>
    <s v="PC"/>
    <x v="1"/>
    <s v="Delivered"/>
    <d v="2019-03-13T23:22:37"/>
    <d v="2019-03-23T23:22:37"/>
    <d v="2019-03-19T23:22:37"/>
    <n v="40"/>
    <n v="124"/>
    <x v="3"/>
    <x v="4"/>
    <x v="0"/>
    <x v="0"/>
    <n v="4"/>
    <n v="10"/>
    <n v="164"/>
  </r>
  <r>
    <n v="78846"/>
    <s v="Gaming Console"/>
    <x v="0"/>
    <s v="Delivered"/>
    <d v="2019-03-13T23:22:58"/>
    <d v="2019-03-16T23:22:58"/>
    <d v="2019-03-20T23:22:58"/>
    <n v="29"/>
    <n v="114"/>
    <x v="2"/>
    <x v="8"/>
    <x v="0"/>
    <x v="0"/>
    <n v="-4"/>
    <n v="3"/>
    <n v="143"/>
  </r>
  <r>
    <n v="935045"/>
    <s v="Laptop"/>
    <x v="0"/>
    <s v="Delivered"/>
    <d v="2019-03-13T23:25:57"/>
    <d v="2019-03-15T23:25:57"/>
    <d v="2019-03-20T23:25:57"/>
    <n v="57"/>
    <n v="87"/>
    <x v="1"/>
    <x v="1"/>
    <x v="0"/>
    <x v="1"/>
    <n v="-5"/>
    <n v="2"/>
    <n v="144"/>
  </r>
  <r>
    <n v="176962"/>
    <s v="Mobile"/>
    <x v="1"/>
    <s v="Delivered"/>
    <d v="2019-03-13T23:29:37"/>
    <d v="2019-03-19T23:29:37"/>
    <d v="2019-03-20T23:29:37"/>
    <n v="0"/>
    <n v="123"/>
    <x v="0"/>
    <x v="3"/>
    <x v="1"/>
    <x v="0"/>
    <n v="-1"/>
    <n v="6"/>
    <n v="123"/>
  </r>
  <r>
    <n v="292525"/>
    <s v="TV - 50 in"/>
    <x v="1"/>
    <s v="Delivered"/>
    <d v="2019-03-13T23:30:54"/>
    <d v="2019-03-19T23:30:54"/>
    <d v="2019-03-17T23:30:54"/>
    <n v="40"/>
    <n v="109"/>
    <x v="2"/>
    <x v="2"/>
    <x v="0"/>
    <x v="0"/>
    <n v="2"/>
    <n v="6"/>
    <n v="149"/>
  </r>
  <r>
    <n v="472498"/>
    <s v="TV - 32 in"/>
    <x v="0"/>
    <s v="Delivered"/>
    <d v="2019-03-13T23:33:37"/>
    <d v="2019-03-16T23:33:37"/>
    <d v="2019-03-20T23:33:37"/>
    <n v="40"/>
    <n v="108"/>
    <x v="1"/>
    <x v="1"/>
    <x v="0"/>
    <x v="0"/>
    <n v="-4"/>
    <n v="3"/>
    <n v="148"/>
  </r>
  <r>
    <n v="634757"/>
    <s v="Mobile"/>
    <x v="0"/>
    <s v="Delivered"/>
    <d v="2019-03-13T23:33:43"/>
    <d v="2019-03-19T23:33:43"/>
    <d v="2019-03-19T23:33:43"/>
    <n v="0"/>
    <n v="126"/>
    <x v="3"/>
    <x v="9"/>
    <x v="1"/>
    <x v="0"/>
    <n v="0"/>
    <n v="6"/>
    <n v="126"/>
  </r>
  <r>
    <n v="444556"/>
    <s v="PC"/>
    <x v="1"/>
    <s v="Delivered"/>
    <d v="2019-03-13T23:35:43"/>
    <d v="2019-03-18T23:35:43"/>
    <d v="2019-03-20T23:35:43"/>
    <n v="0"/>
    <n v="121"/>
    <x v="0"/>
    <x v="3"/>
    <x v="1"/>
    <x v="1"/>
    <n v="-2"/>
    <n v="5"/>
    <n v="121"/>
  </r>
  <r>
    <n v="949378"/>
    <s v="Gaming Console"/>
    <x v="1"/>
    <s v="Delivered"/>
    <d v="2019-03-13T23:42:23"/>
    <d v="2019-03-17T23:42:23"/>
    <d v="2019-03-17T23:42:23"/>
    <n v="31"/>
    <n v="110"/>
    <x v="2"/>
    <x v="2"/>
    <x v="0"/>
    <x v="0"/>
    <n v="0"/>
    <n v="4"/>
    <n v="141"/>
  </r>
  <r>
    <n v="735311"/>
    <s v="Tablet"/>
    <x v="1"/>
    <s v="Delivered"/>
    <d v="2019-03-13T23:46:36"/>
    <d v="2019-03-15T23:46:36"/>
    <d v="2019-03-20T23:46:36"/>
    <n v="25"/>
    <n v="125"/>
    <x v="4"/>
    <x v="7"/>
    <x v="0"/>
    <x v="0"/>
    <n v="-5"/>
    <n v="2"/>
    <n v="150"/>
  </r>
  <r>
    <n v="221709"/>
    <s v="Laptop"/>
    <x v="1"/>
    <s v="Delivered"/>
    <d v="2019-03-13T23:52:15"/>
    <d v="2019-03-20T23:52:15"/>
    <d v="2019-03-18T23:52:15"/>
    <n v="43"/>
    <n v="106"/>
    <x v="1"/>
    <x v="6"/>
    <x v="0"/>
    <x v="0"/>
    <n v="2"/>
    <n v="7"/>
    <n v="149"/>
  </r>
  <r>
    <n v="275466"/>
    <s v="Laptop"/>
    <x v="1"/>
    <s v="Delivered"/>
    <d v="2019-03-13T23:59:57"/>
    <d v="2019-03-18T23:59:57"/>
    <d v="2019-03-16T23:59:57"/>
    <n v="48"/>
    <n v="108"/>
    <x v="1"/>
    <x v="6"/>
    <x v="0"/>
    <x v="0"/>
    <n v="2"/>
    <n v="5"/>
    <n v="156"/>
  </r>
  <r>
    <n v="897260"/>
    <s v="Gaming Console"/>
    <x v="1"/>
    <s v="Delivered"/>
    <d v="2019-03-14T00:00:31"/>
    <d v="2019-03-19T00:00:31"/>
    <d v="2019-03-20T00:00:31"/>
    <n v="47"/>
    <n v="112"/>
    <x v="1"/>
    <x v="6"/>
    <x v="0"/>
    <x v="1"/>
    <n v="-1"/>
    <n v="5"/>
    <n v="159"/>
  </r>
  <r>
    <n v="354008"/>
    <s v="Mobile"/>
    <x v="1"/>
    <s v="Delivered"/>
    <d v="2019-03-14T00:03:03"/>
    <d v="2019-03-24T00:03:03"/>
    <d v="2019-03-21T00:03:03"/>
    <n v="76"/>
    <n v="101"/>
    <x v="4"/>
    <x v="7"/>
    <x v="0"/>
    <x v="1"/>
    <n v="3"/>
    <n v="10"/>
    <n v="177"/>
  </r>
  <r>
    <n v="667504"/>
    <s v="Laptop"/>
    <x v="0"/>
    <s v="Delivered"/>
    <d v="2019-03-14T00:07:20"/>
    <d v="2019-03-19T00:07:20"/>
    <d v="2019-03-19T00:07:20"/>
    <n v="0"/>
    <n v="129"/>
    <x v="3"/>
    <x v="9"/>
    <x v="1"/>
    <x v="1"/>
    <n v="0"/>
    <n v="5"/>
    <n v="129"/>
  </r>
  <r>
    <n v="399058"/>
    <s v="Laptop"/>
    <x v="0"/>
    <s v="Delivered"/>
    <d v="2019-03-14T00:07:54"/>
    <d v="2019-03-21T00:07:54"/>
    <d v="2019-03-17T00:07:54"/>
    <n v="80"/>
    <n v="107"/>
    <x v="4"/>
    <x v="5"/>
    <x v="0"/>
    <x v="1"/>
    <n v="4"/>
    <n v="7"/>
    <n v="187"/>
  </r>
  <r>
    <n v="75784"/>
    <s v="Mobile"/>
    <x v="0"/>
    <s v="Delivered"/>
    <d v="2019-03-14T00:13:18"/>
    <d v="2019-03-15T00:13:18"/>
    <d v="2019-03-19T00:13:18"/>
    <n v="0"/>
    <n v="101"/>
    <x v="3"/>
    <x v="9"/>
    <x v="1"/>
    <x v="1"/>
    <n v="-4"/>
    <n v="1"/>
    <n v="101"/>
  </r>
  <r>
    <n v="325328"/>
    <s v="Laptop"/>
    <x v="1"/>
    <s v="Delivered"/>
    <d v="2019-03-14T00:20:32"/>
    <d v="2019-03-19T00:20:32"/>
    <d v="2019-03-17T00:20:32"/>
    <n v="64"/>
    <n v="87"/>
    <x v="2"/>
    <x v="2"/>
    <x v="0"/>
    <x v="1"/>
    <n v="2"/>
    <n v="5"/>
    <n v="151"/>
  </r>
  <r>
    <n v="121518"/>
    <s v="Laptop"/>
    <x v="0"/>
    <s v="Delivered"/>
    <d v="2019-03-14T00:28:31"/>
    <d v="2019-03-18T00:28:31"/>
    <d v="2019-03-19T00:28:31"/>
    <n v="46"/>
    <n v="121"/>
    <x v="0"/>
    <x v="0"/>
    <x v="0"/>
    <x v="0"/>
    <n v="-1"/>
    <n v="4"/>
    <n v="167"/>
  </r>
  <r>
    <n v="58702"/>
    <s v="PC"/>
    <x v="0"/>
    <s v="Delivered"/>
    <d v="2019-03-14T00:32:34"/>
    <d v="2019-03-16T00:32:34"/>
    <d v="2019-03-18T00:32:34"/>
    <n v="74"/>
    <n v="94"/>
    <x v="1"/>
    <x v="1"/>
    <x v="0"/>
    <x v="1"/>
    <n v="-2"/>
    <n v="2"/>
    <n v="168"/>
  </r>
  <r>
    <n v="213122"/>
    <s v="Mobile"/>
    <x v="1"/>
    <s v="Delivered"/>
    <d v="2019-03-14T00:33:03"/>
    <d v="2019-03-18T00:33:03"/>
    <d v="2019-03-20T00:33:03"/>
    <n v="41"/>
    <n v="106"/>
    <x v="2"/>
    <x v="2"/>
    <x v="0"/>
    <x v="0"/>
    <n v="-2"/>
    <n v="4"/>
    <n v="147"/>
  </r>
  <r>
    <n v="414654"/>
    <s v="PC"/>
    <x v="1"/>
    <s v="Delivered"/>
    <d v="2019-03-14T00:39:30"/>
    <d v="2019-03-22T00:39:30"/>
    <d v="2019-03-17T00:39:30"/>
    <n v="42"/>
    <n v="107"/>
    <x v="1"/>
    <x v="6"/>
    <x v="0"/>
    <x v="0"/>
    <n v="5"/>
    <n v="8"/>
    <n v="149"/>
  </r>
  <r>
    <n v="548910"/>
    <s v="Gaming Console"/>
    <x v="1"/>
    <s v="Delivered"/>
    <d v="2019-03-14T00:40:31"/>
    <d v="2019-03-20T00:40:31"/>
    <d v="2019-03-18T00:40:31"/>
    <n v="0"/>
    <n v="121"/>
    <x v="0"/>
    <x v="3"/>
    <x v="1"/>
    <x v="0"/>
    <n v="2"/>
    <n v="6"/>
    <n v="121"/>
  </r>
  <r>
    <n v="847125"/>
    <s v="Tablet"/>
    <x v="0"/>
    <s v="Delivered"/>
    <d v="2019-03-14T00:46:54"/>
    <d v="2019-03-16T00:46:54"/>
    <d v="2019-03-19T00:46:54"/>
    <n v="0"/>
    <n v="110"/>
    <x v="3"/>
    <x v="9"/>
    <x v="1"/>
    <x v="1"/>
    <n v="-3"/>
    <n v="2"/>
    <n v="110"/>
  </r>
  <r>
    <n v="23895"/>
    <s v="PC"/>
    <x v="0"/>
    <s v="Delivered"/>
    <d v="2019-03-14T00:47:07"/>
    <d v="2019-03-18T00:47:07"/>
    <d v="2019-03-20T00:47:07"/>
    <n v="82"/>
    <n v="86"/>
    <x v="1"/>
    <x v="1"/>
    <x v="0"/>
    <x v="1"/>
    <n v="-2"/>
    <n v="4"/>
    <n v="168"/>
  </r>
  <r>
    <n v="683537"/>
    <s v="Tablet"/>
    <x v="0"/>
    <s v="Delivered"/>
    <d v="2019-03-14T00:51:09"/>
    <d v="2019-03-21T00:51:09"/>
    <d v="2019-03-17T00:51:09"/>
    <n v="45"/>
    <n v="106"/>
    <x v="2"/>
    <x v="8"/>
    <x v="0"/>
    <x v="0"/>
    <n v="4"/>
    <n v="7"/>
    <n v="151"/>
  </r>
  <r>
    <n v="537663"/>
    <s v="Tablet"/>
    <x v="1"/>
    <s v="Delivered"/>
    <d v="2019-03-14T01:11:08"/>
    <d v="2019-03-20T01:11:08"/>
    <d v="2019-03-19T01:11:08"/>
    <n v="26"/>
    <n v="106"/>
    <x v="1"/>
    <x v="6"/>
    <x v="0"/>
    <x v="0"/>
    <n v="1"/>
    <n v="6"/>
    <n v="132"/>
  </r>
  <r>
    <n v="370301"/>
    <s v="Mobile"/>
    <x v="1"/>
    <s v="Delivered"/>
    <d v="2019-03-14T01:17:37"/>
    <d v="2019-03-15T01:17:37"/>
    <d v="2019-03-18T01:17:37"/>
    <n v="0"/>
    <n v="121"/>
    <x v="0"/>
    <x v="3"/>
    <x v="1"/>
    <x v="0"/>
    <n v="-3"/>
    <n v="1"/>
    <n v="121"/>
  </r>
  <r>
    <n v="295805"/>
    <s v="Mobile"/>
    <x v="1"/>
    <s v="Delivered"/>
    <d v="2019-03-14T01:21:19"/>
    <d v="2019-03-20T01:21:19"/>
    <d v="2019-03-20T01:21:19"/>
    <n v="82"/>
    <n v="94"/>
    <x v="2"/>
    <x v="2"/>
    <x v="0"/>
    <x v="1"/>
    <n v="0"/>
    <n v="6"/>
    <n v="176"/>
  </r>
  <r>
    <n v="988298"/>
    <s v="Mobile"/>
    <x v="1"/>
    <s v="Delivered"/>
    <d v="2019-03-14T01:31:36"/>
    <d v="2019-03-20T01:31:36"/>
    <d v="2019-03-18T01:31:36"/>
    <n v="71"/>
    <n v="90"/>
    <x v="1"/>
    <x v="6"/>
    <x v="0"/>
    <x v="1"/>
    <n v="2"/>
    <n v="6"/>
    <n v="161"/>
  </r>
  <r>
    <n v="188913"/>
    <s v="Mobile"/>
    <x v="1"/>
    <s v="Delivered"/>
    <d v="2019-03-14T01:32:07"/>
    <d v="2019-03-16T01:32:07"/>
    <d v="2019-03-21T01:32:07"/>
    <n v="68"/>
    <n v="93"/>
    <x v="1"/>
    <x v="6"/>
    <x v="0"/>
    <x v="1"/>
    <n v="-5"/>
    <n v="2"/>
    <n v="161"/>
  </r>
  <r>
    <n v="608766"/>
    <s v="Mobile"/>
    <x v="1"/>
    <s v="Delivered"/>
    <d v="2019-03-14T01:39:16"/>
    <d v="2019-03-19T01:39:16"/>
    <d v="2019-03-17T01:39:16"/>
    <n v="48"/>
    <n v="106"/>
    <x v="1"/>
    <x v="6"/>
    <x v="0"/>
    <x v="0"/>
    <n v="2"/>
    <n v="5"/>
    <n v="154"/>
  </r>
  <r>
    <n v="122966"/>
    <s v="Mobile"/>
    <x v="0"/>
    <s v="Delivered"/>
    <d v="2019-03-14T01:39:30"/>
    <d v="2019-03-16T01:39:30"/>
    <d v="2019-03-19T01:39:30"/>
    <n v="67"/>
    <n v="85"/>
    <x v="1"/>
    <x v="1"/>
    <x v="0"/>
    <x v="1"/>
    <n v="-3"/>
    <n v="2"/>
    <n v="152"/>
  </r>
  <r>
    <n v="601132"/>
    <s v="Tablet"/>
    <x v="1"/>
    <s v="Delivered"/>
    <d v="2019-03-14T01:49:01"/>
    <d v="2019-03-19T01:49:01"/>
    <d v="2019-03-18T01:49:01"/>
    <n v="37"/>
    <n v="125"/>
    <x v="3"/>
    <x v="4"/>
    <x v="0"/>
    <x v="1"/>
    <n v="1"/>
    <n v="5"/>
    <n v="162"/>
  </r>
  <r>
    <n v="533449"/>
    <s v="Mobile"/>
    <x v="0"/>
    <s v="Delivered"/>
    <d v="2019-03-14T01:49:33"/>
    <d v="2019-03-17T01:49:33"/>
    <d v="2019-03-18T01:49:33"/>
    <n v="48"/>
    <n v="123"/>
    <x v="4"/>
    <x v="5"/>
    <x v="0"/>
    <x v="0"/>
    <n v="-1"/>
    <n v="3"/>
    <n v="171"/>
  </r>
  <r>
    <n v="500006"/>
    <s v="TV - 32 in"/>
    <x v="1"/>
    <s v="Delivered"/>
    <d v="2019-03-14T01:50:13"/>
    <d v="2019-03-23T01:50:13"/>
    <d v="2019-03-19T01:50:13"/>
    <n v="37"/>
    <n v="114"/>
    <x v="1"/>
    <x v="6"/>
    <x v="0"/>
    <x v="0"/>
    <n v="4"/>
    <n v="9"/>
    <n v="151"/>
  </r>
  <r>
    <n v="505267"/>
    <s v="Tablet"/>
    <x v="0"/>
    <s v="Delivered"/>
    <d v="2019-03-14T02:13:45"/>
    <d v="2019-03-21T02:13:45"/>
    <d v="2019-03-20T02:13:45"/>
    <n v="34"/>
    <n v="110"/>
    <x v="2"/>
    <x v="8"/>
    <x v="0"/>
    <x v="0"/>
    <n v="1"/>
    <n v="7"/>
    <n v="144"/>
  </r>
  <r>
    <n v="44476"/>
    <s v="Tablet"/>
    <x v="0"/>
    <s v="Delivered"/>
    <d v="2019-03-14T02:16:48"/>
    <d v="2019-03-21T02:16:48"/>
    <d v="2019-03-21T02:16:48"/>
    <n v="46"/>
    <n v="112"/>
    <x v="2"/>
    <x v="8"/>
    <x v="0"/>
    <x v="1"/>
    <n v="0"/>
    <n v="7"/>
    <n v="158"/>
  </r>
  <r>
    <n v="464709"/>
    <s v="Mobile"/>
    <x v="1"/>
    <s v="Delivered"/>
    <d v="2019-03-14T02:20:44"/>
    <d v="2019-03-16T02:20:44"/>
    <d v="2019-03-20T02:20:44"/>
    <n v="47"/>
    <n v="127"/>
    <x v="4"/>
    <x v="7"/>
    <x v="0"/>
    <x v="0"/>
    <n v="-4"/>
    <n v="2"/>
    <n v="174"/>
  </r>
  <r>
    <n v="678977"/>
    <s v="Gaming Console"/>
    <x v="1"/>
    <s v="Delivered"/>
    <d v="2019-03-14T02:23:20"/>
    <d v="2019-03-19T02:23:20"/>
    <d v="2019-03-18T02:23:20"/>
    <n v="80"/>
    <n v="100"/>
    <x v="4"/>
    <x v="7"/>
    <x v="0"/>
    <x v="1"/>
    <n v="1"/>
    <n v="5"/>
    <n v="180"/>
  </r>
  <r>
    <n v="678551"/>
    <s v="Mobile"/>
    <x v="1"/>
    <s v="Delivered"/>
    <d v="2019-03-14T02:29:07"/>
    <d v="2019-03-16T02:29:07"/>
    <d v="2019-03-17T02:29:07"/>
    <n v="32"/>
    <n v="122"/>
    <x v="4"/>
    <x v="7"/>
    <x v="0"/>
    <x v="0"/>
    <n v="-1"/>
    <n v="2"/>
    <n v="154"/>
  </r>
  <r>
    <n v="372148"/>
    <s v="Tablet"/>
    <x v="1"/>
    <s v="Delivered"/>
    <d v="2019-03-14T02:33:23"/>
    <d v="2019-03-14T02:33:23"/>
    <d v="2019-03-18T02:33:23"/>
    <n v="0"/>
    <n v="126"/>
    <x v="0"/>
    <x v="3"/>
    <x v="1"/>
    <x v="1"/>
    <n v="-4"/>
    <n v="0"/>
    <n v="126"/>
  </r>
  <r>
    <n v="102690"/>
    <s v="Mobile"/>
    <x v="1"/>
    <s v="Delivered"/>
    <d v="2019-03-14T02:38:06"/>
    <d v="2019-03-18T02:38:06"/>
    <d v="2019-03-19T02:38:06"/>
    <n v="78"/>
    <n v="88"/>
    <x v="2"/>
    <x v="2"/>
    <x v="0"/>
    <x v="1"/>
    <n v="-1"/>
    <n v="4"/>
    <n v="166"/>
  </r>
  <r>
    <n v="100260"/>
    <s v="PC"/>
    <x v="0"/>
    <s v="Delivered"/>
    <d v="2019-03-14T02:43:33"/>
    <d v="2019-03-17T02:43:33"/>
    <d v="2019-03-19T02:43:33"/>
    <n v="33"/>
    <n v="110"/>
    <x v="2"/>
    <x v="8"/>
    <x v="0"/>
    <x v="1"/>
    <n v="-2"/>
    <n v="3"/>
    <n v="143"/>
  </r>
  <r>
    <n v="544293"/>
    <s v="Laptop"/>
    <x v="1"/>
    <s v="Delivered"/>
    <d v="2019-03-14T02:48:43"/>
    <d v="2019-03-23T02:48:43"/>
    <d v="2019-03-19T02:48:43"/>
    <n v="47"/>
    <n v="109"/>
    <x v="1"/>
    <x v="6"/>
    <x v="0"/>
    <x v="0"/>
    <n v="4"/>
    <n v="9"/>
    <n v="156"/>
  </r>
  <r>
    <n v="818010"/>
    <s v="Laptop"/>
    <x v="1"/>
    <s v="Delivered"/>
    <d v="2019-03-14T02:52:30"/>
    <d v="2019-03-17T02:52:30"/>
    <d v="2019-03-19T02:52:30"/>
    <n v="31"/>
    <n v="113"/>
    <x v="1"/>
    <x v="6"/>
    <x v="0"/>
    <x v="0"/>
    <n v="-2"/>
    <n v="3"/>
    <n v="144"/>
  </r>
  <r>
    <n v="685717"/>
    <s v="Tablet"/>
    <x v="1"/>
    <s v="Delivered"/>
    <d v="2019-03-14T02:54:27"/>
    <d v="2019-03-17T02:54:27"/>
    <d v="2019-03-21T02:54:27"/>
    <n v="44"/>
    <n v="106"/>
    <x v="1"/>
    <x v="6"/>
    <x v="0"/>
    <x v="0"/>
    <n v="-4"/>
    <n v="3"/>
    <n v="150"/>
  </r>
  <r>
    <n v="908050"/>
    <s v="Laptop"/>
    <x v="1"/>
    <s v="Delivered"/>
    <d v="2019-03-14T02:59:26"/>
    <d v="2019-03-14T02:59:26"/>
    <d v="2019-03-17T02:59:26"/>
    <n v="0"/>
    <n v="104"/>
    <x v="0"/>
    <x v="3"/>
    <x v="1"/>
    <x v="1"/>
    <n v="-3"/>
    <n v="0"/>
    <n v="104"/>
  </r>
  <r>
    <n v="627743"/>
    <s v="Tablet"/>
    <x v="0"/>
    <s v="Delivered"/>
    <d v="2019-03-14T03:03:52"/>
    <d v="2019-03-18T03:03:52"/>
    <d v="2019-03-21T03:03:52"/>
    <n v="64"/>
    <n v="100"/>
    <x v="4"/>
    <x v="5"/>
    <x v="0"/>
    <x v="1"/>
    <n v="-3"/>
    <n v="4"/>
    <n v="164"/>
  </r>
  <r>
    <n v="292668"/>
    <s v="Gaming Console"/>
    <x v="0"/>
    <s v="Delivered"/>
    <d v="2019-03-14T03:05:51"/>
    <d v="2019-03-24T03:05:51"/>
    <d v="2019-03-20T03:05:51"/>
    <n v="31"/>
    <n v="120"/>
    <x v="4"/>
    <x v="5"/>
    <x v="0"/>
    <x v="1"/>
    <n v="4"/>
    <n v="10"/>
    <n v="151"/>
  </r>
  <r>
    <n v="75455"/>
    <s v="TV - 50 in"/>
    <x v="1"/>
    <s v="Delivered"/>
    <d v="2019-03-14T03:06:01"/>
    <d v="2019-03-19T03:06:01"/>
    <d v="2019-03-18T03:06:01"/>
    <n v="71"/>
    <n v="103"/>
    <x v="3"/>
    <x v="4"/>
    <x v="0"/>
    <x v="1"/>
    <n v="1"/>
    <n v="5"/>
    <n v="174"/>
  </r>
  <r>
    <n v="800151"/>
    <s v="Laptop"/>
    <x v="1"/>
    <s v="Delivered"/>
    <d v="2019-03-14T03:19:45"/>
    <d v="2019-03-16T03:19:45"/>
    <d v="2019-03-18T03:19:45"/>
    <n v="33"/>
    <n v="124"/>
    <x v="4"/>
    <x v="7"/>
    <x v="0"/>
    <x v="0"/>
    <n v="-2"/>
    <n v="2"/>
    <n v="157"/>
  </r>
  <r>
    <n v="457504"/>
    <s v="PC"/>
    <x v="1"/>
    <s v="Delivered"/>
    <d v="2019-03-14T03:21:34"/>
    <d v="2019-03-20T03:21:34"/>
    <d v="2019-03-20T03:21:34"/>
    <n v="47"/>
    <n v="113"/>
    <x v="1"/>
    <x v="6"/>
    <x v="0"/>
    <x v="1"/>
    <n v="0"/>
    <n v="6"/>
    <n v="160"/>
  </r>
  <r>
    <n v="91146"/>
    <s v="Mobile"/>
    <x v="1"/>
    <s v="Delivered"/>
    <d v="2019-03-14T03:35:02"/>
    <d v="2019-03-18T03:35:02"/>
    <d v="2019-03-17T03:35:02"/>
    <n v="40"/>
    <n v="112"/>
    <x v="1"/>
    <x v="6"/>
    <x v="0"/>
    <x v="0"/>
    <n v="1"/>
    <n v="4"/>
    <n v="152"/>
  </r>
  <r>
    <n v="82942"/>
    <s v="Laptop"/>
    <x v="0"/>
    <s v="Delivered"/>
    <d v="2019-03-14T03:41:12"/>
    <d v="2019-03-19T03:41:12"/>
    <d v="2019-03-21T03:41:12"/>
    <n v="70"/>
    <n v="86"/>
    <x v="1"/>
    <x v="1"/>
    <x v="0"/>
    <x v="1"/>
    <n v="-2"/>
    <n v="5"/>
    <n v="156"/>
  </r>
  <r>
    <n v="179771"/>
    <s v="TV - 50 in"/>
    <x v="0"/>
    <s v="Delivered"/>
    <d v="2019-03-14T03:41:27"/>
    <d v="2019-03-17T03:41:27"/>
    <d v="2019-03-17T03:41:27"/>
    <n v="43"/>
    <n v="129"/>
    <x v="4"/>
    <x v="5"/>
    <x v="0"/>
    <x v="0"/>
    <n v="0"/>
    <n v="3"/>
    <n v="172"/>
  </r>
  <r>
    <n v="706660"/>
    <s v="Laptop"/>
    <x v="1"/>
    <s v="Delivered"/>
    <d v="2019-03-14T03:43:20"/>
    <d v="2019-03-23T03:43:20"/>
    <d v="2019-03-18T03:43:20"/>
    <n v="35"/>
    <n v="110"/>
    <x v="2"/>
    <x v="2"/>
    <x v="0"/>
    <x v="1"/>
    <n v="5"/>
    <n v="9"/>
    <n v="145"/>
  </r>
  <r>
    <n v="536363"/>
    <s v="Tablet"/>
    <x v="1"/>
    <s v="Delivered"/>
    <d v="2019-03-14T03:44:49"/>
    <d v="2019-03-14T03:44:49"/>
    <d v="2019-03-18T03:44:49"/>
    <n v="0"/>
    <n v="106"/>
    <x v="0"/>
    <x v="3"/>
    <x v="1"/>
    <x v="1"/>
    <n v="-4"/>
    <n v="0"/>
    <n v="106"/>
  </r>
  <r>
    <n v="75391"/>
    <s v="Gaming Console"/>
    <x v="1"/>
    <s v="Delivered"/>
    <d v="2019-03-14T03:47:50"/>
    <d v="2019-03-14T03:47:50"/>
    <d v="2019-03-19T03:47:50"/>
    <n v="0"/>
    <n v="109"/>
    <x v="0"/>
    <x v="3"/>
    <x v="1"/>
    <x v="1"/>
    <n v="-5"/>
    <n v="0"/>
    <n v="109"/>
  </r>
  <r>
    <n v="434376"/>
    <s v="Mobile"/>
    <x v="1"/>
    <s v="Delivered"/>
    <d v="2019-03-14T03:47:52"/>
    <d v="2019-03-16T03:47:52"/>
    <d v="2019-03-19T03:47:52"/>
    <n v="28"/>
    <n v="113"/>
    <x v="1"/>
    <x v="6"/>
    <x v="0"/>
    <x v="1"/>
    <n v="-3"/>
    <n v="2"/>
    <n v="141"/>
  </r>
  <r>
    <n v="646977"/>
    <s v="Mobile"/>
    <x v="0"/>
    <s v="Delivered"/>
    <d v="2019-03-14T03:49:47"/>
    <d v="2019-03-17T03:49:47"/>
    <d v="2019-03-21T03:49:47"/>
    <n v="36"/>
    <n v="109"/>
    <x v="1"/>
    <x v="1"/>
    <x v="0"/>
    <x v="0"/>
    <n v="-4"/>
    <n v="3"/>
    <n v="145"/>
  </r>
  <r>
    <n v="476249"/>
    <s v="TV - 50 in"/>
    <x v="1"/>
    <s v="Delivered"/>
    <d v="2019-03-14T03:50:54"/>
    <d v="2019-03-18T03:50:54"/>
    <d v="2019-03-18T03:50:54"/>
    <n v="0"/>
    <n v="106"/>
    <x v="0"/>
    <x v="3"/>
    <x v="1"/>
    <x v="1"/>
    <n v="0"/>
    <n v="4"/>
    <n v="106"/>
  </r>
  <r>
    <n v="990797"/>
    <s v="PC"/>
    <x v="0"/>
    <s v="Delivered"/>
    <d v="2019-03-14T03:59:29"/>
    <d v="2019-03-19T03:59:29"/>
    <d v="2019-03-21T03:59:29"/>
    <n v="58"/>
    <n v="95"/>
    <x v="1"/>
    <x v="1"/>
    <x v="0"/>
    <x v="1"/>
    <n v="-2"/>
    <n v="5"/>
    <n v="153"/>
  </r>
  <r>
    <n v="729075"/>
    <s v="Mobile"/>
    <x v="1"/>
    <s v="Delivered"/>
    <d v="2019-03-14T04:00:35"/>
    <d v="2019-03-18T04:00:35"/>
    <d v="2019-03-17T04:00:35"/>
    <n v="50"/>
    <n v="124"/>
    <x v="3"/>
    <x v="4"/>
    <x v="0"/>
    <x v="0"/>
    <n v="1"/>
    <n v="4"/>
    <n v="174"/>
  </r>
  <r>
    <n v="946617"/>
    <s v="Mobile"/>
    <x v="1"/>
    <s v="Delivered"/>
    <d v="2019-03-14T04:01:36"/>
    <d v="2019-03-22T04:01:36"/>
    <d v="2019-03-17T04:01:36"/>
    <n v="44"/>
    <n v="128"/>
    <x v="3"/>
    <x v="4"/>
    <x v="0"/>
    <x v="0"/>
    <n v="5"/>
    <n v="8"/>
    <n v="172"/>
  </r>
  <r>
    <n v="573064"/>
    <s v="Gaming Console"/>
    <x v="0"/>
    <s v="Delivered"/>
    <d v="2019-03-14T04:05:55"/>
    <d v="2019-03-20T04:05:55"/>
    <d v="2019-03-19T04:05:55"/>
    <n v="78"/>
    <n v="91"/>
    <x v="1"/>
    <x v="1"/>
    <x v="0"/>
    <x v="1"/>
    <n v="1"/>
    <n v="6"/>
    <n v="169"/>
  </r>
  <r>
    <n v="67851"/>
    <s v="Mobile"/>
    <x v="1"/>
    <s v="Delivered"/>
    <d v="2019-03-14T04:06:33"/>
    <d v="2019-03-15T04:06:33"/>
    <d v="2019-03-19T04:06:33"/>
    <n v="0"/>
    <n v="128"/>
    <x v="0"/>
    <x v="3"/>
    <x v="1"/>
    <x v="0"/>
    <n v="-4"/>
    <n v="1"/>
    <n v="128"/>
  </r>
  <r>
    <n v="462346"/>
    <s v="Tablet"/>
    <x v="1"/>
    <s v="Delivered"/>
    <d v="2019-03-14T04:24:38"/>
    <d v="2019-03-19T04:24:38"/>
    <d v="2019-03-18T04:24:38"/>
    <n v="0"/>
    <n v="126"/>
    <x v="0"/>
    <x v="3"/>
    <x v="1"/>
    <x v="0"/>
    <n v="1"/>
    <n v="5"/>
    <n v="126"/>
  </r>
  <r>
    <n v="462692"/>
    <s v="Gaming Console"/>
    <x v="1"/>
    <s v="Delivered"/>
    <d v="2019-03-14T04:41:41"/>
    <d v="2019-03-16T04:41:41"/>
    <d v="2019-03-17T04:41:41"/>
    <n v="84"/>
    <n v="86"/>
    <x v="1"/>
    <x v="6"/>
    <x v="0"/>
    <x v="1"/>
    <n v="-1"/>
    <n v="2"/>
    <n v="170"/>
  </r>
  <r>
    <n v="711101"/>
    <s v="TV - 50 in"/>
    <x v="1"/>
    <s v="Delivered"/>
    <d v="2019-03-14T04:41:49"/>
    <d v="2019-03-21T04:41:49"/>
    <d v="2019-03-21T04:41:49"/>
    <n v="38"/>
    <n v="120"/>
    <x v="4"/>
    <x v="7"/>
    <x v="0"/>
    <x v="0"/>
    <n v="0"/>
    <n v="7"/>
    <n v="158"/>
  </r>
  <r>
    <n v="103910"/>
    <s v="TV - 32 in"/>
    <x v="0"/>
    <s v="Delivered"/>
    <d v="2019-03-14T04:58:51"/>
    <d v="2019-03-20T04:58:51"/>
    <d v="2019-03-19T04:58:51"/>
    <n v="45"/>
    <n v="127"/>
    <x v="0"/>
    <x v="0"/>
    <x v="0"/>
    <x v="0"/>
    <n v="1"/>
    <n v="6"/>
    <n v="172"/>
  </r>
  <r>
    <n v="352730"/>
    <s v="Mobile"/>
    <x v="0"/>
    <s v="Delivered"/>
    <d v="2019-03-14T04:59:33"/>
    <d v="2019-03-21T04:59:33"/>
    <d v="2019-03-21T04:59:33"/>
    <n v="28"/>
    <n v="114"/>
    <x v="1"/>
    <x v="1"/>
    <x v="0"/>
    <x v="0"/>
    <n v="0"/>
    <n v="7"/>
    <n v="142"/>
  </r>
  <r>
    <n v="311430"/>
    <s v="TV - 32 in"/>
    <x v="0"/>
    <s v="Delivered"/>
    <d v="2019-03-14T05:07:52"/>
    <d v="2019-03-18T05:07:52"/>
    <d v="2019-03-21T05:07:52"/>
    <n v="36"/>
    <n v="126"/>
    <x v="0"/>
    <x v="0"/>
    <x v="0"/>
    <x v="0"/>
    <n v="-3"/>
    <n v="4"/>
    <n v="162"/>
  </r>
  <r>
    <n v="935116"/>
    <s v="Mobile"/>
    <x v="0"/>
    <s v="Delivered"/>
    <d v="2019-03-14T05:10:32"/>
    <d v="2019-03-24T05:10:32"/>
    <d v="2019-03-19T05:10:32"/>
    <n v="40"/>
    <n v="129"/>
    <x v="4"/>
    <x v="5"/>
    <x v="0"/>
    <x v="1"/>
    <n v="5"/>
    <n v="10"/>
    <n v="169"/>
  </r>
  <r>
    <n v="708895"/>
    <s v="Gaming Console"/>
    <x v="0"/>
    <s v="Delivered"/>
    <d v="2019-03-14T05:18:34"/>
    <d v="2019-03-16T05:18:34"/>
    <d v="2019-03-18T05:18:34"/>
    <n v="40"/>
    <n v="106"/>
    <x v="2"/>
    <x v="8"/>
    <x v="0"/>
    <x v="0"/>
    <n v="-2"/>
    <n v="2"/>
    <n v="146"/>
  </r>
  <r>
    <n v="380263"/>
    <s v="Tablet"/>
    <x v="0"/>
    <s v="Delivered"/>
    <d v="2019-03-14T05:19:42"/>
    <d v="2019-03-14T05:19:42"/>
    <d v="2019-03-20T05:19:42"/>
    <n v="0"/>
    <n v="123"/>
    <x v="3"/>
    <x v="9"/>
    <x v="1"/>
    <x v="0"/>
    <n v="-6"/>
    <n v="0"/>
    <n v="123"/>
  </r>
  <r>
    <n v="890196"/>
    <s v="Mobile"/>
    <x v="1"/>
    <s v="Delivered"/>
    <d v="2019-03-14T05:22:04"/>
    <d v="2019-03-18T05:22:04"/>
    <d v="2019-03-17T05:22:04"/>
    <n v="46"/>
    <n v="112"/>
    <x v="2"/>
    <x v="2"/>
    <x v="0"/>
    <x v="1"/>
    <n v="1"/>
    <n v="4"/>
    <n v="158"/>
  </r>
  <r>
    <n v="123588"/>
    <s v="Laptop"/>
    <x v="1"/>
    <s v="Delivered"/>
    <d v="2019-03-14T05:29:43"/>
    <d v="2019-03-19T05:29:43"/>
    <d v="2019-03-20T05:29:43"/>
    <n v="82"/>
    <n v="92"/>
    <x v="2"/>
    <x v="2"/>
    <x v="0"/>
    <x v="1"/>
    <n v="-1"/>
    <n v="5"/>
    <n v="174"/>
  </r>
  <r>
    <n v="671332"/>
    <s v="TV - 32 in"/>
    <x v="1"/>
    <s v="Delivered"/>
    <d v="2019-03-14T05:40:46"/>
    <d v="2019-03-20T05:40:46"/>
    <d v="2019-03-20T05:40:46"/>
    <n v="26"/>
    <n v="112"/>
    <x v="2"/>
    <x v="2"/>
    <x v="0"/>
    <x v="1"/>
    <n v="0"/>
    <n v="6"/>
    <n v="138"/>
  </r>
  <r>
    <n v="209425"/>
    <s v="Tablet"/>
    <x v="1"/>
    <s v="Delivered"/>
    <d v="2019-03-14T05:47:20"/>
    <d v="2019-03-22T05:47:20"/>
    <d v="2019-03-18T05:47:20"/>
    <n v="67"/>
    <n v="107"/>
    <x v="4"/>
    <x v="7"/>
    <x v="0"/>
    <x v="1"/>
    <n v="4"/>
    <n v="8"/>
    <n v="174"/>
  </r>
  <r>
    <n v="611351"/>
    <s v="Mobile"/>
    <x v="1"/>
    <s v="Delivered"/>
    <d v="2019-03-14T05:47:54"/>
    <d v="2019-03-17T05:47:54"/>
    <d v="2019-03-17T05:47:54"/>
    <n v="0"/>
    <n v="109"/>
    <x v="0"/>
    <x v="3"/>
    <x v="1"/>
    <x v="1"/>
    <n v="0"/>
    <n v="3"/>
    <n v="109"/>
  </r>
  <r>
    <n v="728135"/>
    <s v="Mobile"/>
    <x v="1"/>
    <s v="Delivered"/>
    <d v="2019-03-14T05:48:27"/>
    <d v="2019-03-16T05:48:27"/>
    <d v="2019-03-21T05:48:27"/>
    <n v="78"/>
    <n v="108"/>
    <x v="3"/>
    <x v="4"/>
    <x v="0"/>
    <x v="1"/>
    <n v="-5"/>
    <n v="2"/>
    <n v="186"/>
  </r>
  <r>
    <n v="262927"/>
    <s v="Mobile"/>
    <x v="1"/>
    <s v="Delivered"/>
    <d v="2019-03-14T05:54:39"/>
    <d v="2019-03-20T05:54:39"/>
    <d v="2019-03-18T05:54:39"/>
    <n v="87"/>
    <n v="104"/>
    <x v="3"/>
    <x v="4"/>
    <x v="0"/>
    <x v="1"/>
    <n v="2"/>
    <n v="6"/>
    <n v="191"/>
  </r>
  <r>
    <n v="406532"/>
    <s v="Mobile"/>
    <x v="0"/>
    <s v="Delivered"/>
    <d v="2019-03-14T05:58:32"/>
    <d v="2019-03-16T05:58:32"/>
    <d v="2019-03-18T05:58:32"/>
    <n v="64"/>
    <n v="85"/>
    <x v="1"/>
    <x v="1"/>
    <x v="0"/>
    <x v="1"/>
    <n v="-2"/>
    <n v="2"/>
    <n v="149"/>
  </r>
  <r>
    <n v="246979"/>
    <s v="TV - 50 in"/>
    <x v="1"/>
    <s v="Delivered"/>
    <d v="2019-03-14T05:59:23"/>
    <d v="2019-03-20T05:59:23"/>
    <d v="2019-03-18T05:59:23"/>
    <n v="48"/>
    <n v="105"/>
    <x v="1"/>
    <x v="6"/>
    <x v="0"/>
    <x v="0"/>
    <n v="2"/>
    <n v="6"/>
    <n v="153"/>
  </r>
  <r>
    <n v="286483"/>
    <s v="Mobile"/>
    <x v="1"/>
    <s v="Delivered"/>
    <d v="2019-03-14T06:05:41"/>
    <d v="2019-03-21T06:05:41"/>
    <d v="2019-03-21T06:05:41"/>
    <n v="50"/>
    <n v="128"/>
    <x v="3"/>
    <x v="4"/>
    <x v="0"/>
    <x v="0"/>
    <n v="0"/>
    <n v="7"/>
    <n v="178"/>
  </r>
  <r>
    <n v="475714"/>
    <s v="Mobile"/>
    <x v="1"/>
    <s v="Delivered"/>
    <d v="2019-03-14T06:08:30"/>
    <d v="2019-03-18T06:08:30"/>
    <d v="2019-03-19T06:08:30"/>
    <n v="32"/>
    <n v="122"/>
    <x v="3"/>
    <x v="4"/>
    <x v="0"/>
    <x v="0"/>
    <n v="-1"/>
    <n v="4"/>
    <n v="154"/>
  </r>
  <r>
    <n v="386544"/>
    <s v="PC"/>
    <x v="1"/>
    <s v="Delivered"/>
    <d v="2019-03-14T06:11:53"/>
    <d v="2019-03-16T06:11:53"/>
    <d v="2019-03-20T06:11:53"/>
    <n v="0"/>
    <n v="124"/>
    <x v="0"/>
    <x v="3"/>
    <x v="1"/>
    <x v="1"/>
    <n v="-4"/>
    <n v="2"/>
    <n v="124"/>
  </r>
  <r>
    <n v="319221"/>
    <s v="TV - 40 in"/>
    <x v="0"/>
    <s v="Delivered"/>
    <d v="2019-03-14T06:13:56"/>
    <d v="2019-03-18T06:13:56"/>
    <d v="2019-03-20T06:13:56"/>
    <n v="34"/>
    <n v="125"/>
    <x v="0"/>
    <x v="0"/>
    <x v="0"/>
    <x v="0"/>
    <n v="-2"/>
    <n v="4"/>
    <n v="159"/>
  </r>
  <r>
    <n v="162765"/>
    <s v="TV - 40 in"/>
    <x v="1"/>
    <s v="Delivered"/>
    <d v="2019-03-14T06:22:22"/>
    <d v="2019-03-16T06:22:22"/>
    <d v="2019-03-21T06:22:22"/>
    <n v="66"/>
    <n v="92"/>
    <x v="1"/>
    <x v="6"/>
    <x v="0"/>
    <x v="1"/>
    <n v="-5"/>
    <n v="2"/>
    <n v="158"/>
  </r>
  <r>
    <n v="742226"/>
    <s v="PC"/>
    <x v="0"/>
    <s v="Delivered"/>
    <d v="2019-03-14T06:24:38"/>
    <d v="2019-03-18T06:24:38"/>
    <d v="2019-03-17T06:24:38"/>
    <n v="0"/>
    <n v="102"/>
    <x v="3"/>
    <x v="9"/>
    <x v="1"/>
    <x v="1"/>
    <n v="1"/>
    <n v="4"/>
    <n v="102"/>
  </r>
  <r>
    <n v="667954"/>
    <s v="Mobile"/>
    <x v="0"/>
    <s v="Delivered"/>
    <d v="2019-03-14T06:30:42"/>
    <d v="2019-03-18T06:30:42"/>
    <d v="2019-03-19T06:30:42"/>
    <n v="47"/>
    <n v="111"/>
    <x v="1"/>
    <x v="1"/>
    <x v="0"/>
    <x v="0"/>
    <n v="-1"/>
    <n v="4"/>
    <n v="158"/>
  </r>
  <r>
    <n v="182921"/>
    <s v="Mobile"/>
    <x v="1"/>
    <s v="Delivered"/>
    <d v="2019-03-14T06:31:12"/>
    <d v="2019-03-15T06:31:12"/>
    <d v="2019-03-20T06:31:12"/>
    <n v="0"/>
    <n v="129"/>
    <x v="0"/>
    <x v="3"/>
    <x v="1"/>
    <x v="0"/>
    <n v="-5"/>
    <n v="1"/>
    <n v="129"/>
  </r>
  <r>
    <n v="12840"/>
    <s v="Mobile"/>
    <x v="1"/>
    <s v="Delivered"/>
    <d v="2019-03-14T06:34:34"/>
    <d v="2019-03-22T06:34:34"/>
    <d v="2019-03-21T06:34:34"/>
    <n v="37"/>
    <n v="130"/>
    <x v="4"/>
    <x v="7"/>
    <x v="0"/>
    <x v="1"/>
    <n v="1"/>
    <n v="8"/>
    <n v="167"/>
  </r>
  <r>
    <n v="111590"/>
    <s v="Mobile"/>
    <x v="0"/>
    <s v="Delivered"/>
    <d v="2019-03-14T06:36:10"/>
    <d v="2019-03-14T06:36:10"/>
    <d v="2019-03-21T06:36:10"/>
    <n v="0"/>
    <n v="109"/>
    <x v="3"/>
    <x v="9"/>
    <x v="1"/>
    <x v="1"/>
    <n v="-7"/>
    <n v="0"/>
    <n v="109"/>
  </r>
  <r>
    <n v="259569"/>
    <s v="Mobile"/>
    <x v="0"/>
    <s v="Delivered"/>
    <d v="2019-03-14T06:40:56"/>
    <d v="2019-03-19T06:40:56"/>
    <d v="2019-03-18T06:40:56"/>
    <n v="72"/>
    <n v="89"/>
    <x v="1"/>
    <x v="1"/>
    <x v="0"/>
    <x v="1"/>
    <n v="1"/>
    <n v="5"/>
    <n v="161"/>
  </r>
  <r>
    <n v="375456"/>
    <s v="PC"/>
    <x v="1"/>
    <s v="Delivered"/>
    <d v="2019-03-14T06:42:12"/>
    <d v="2019-03-21T06:42:12"/>
    <d v="2019-03-17T06:42:12"/>
    <n v="27"/>
    <n v="124"/>
    <x v="4"/>
    <x v="7"/>
    <x v="0"/>
    <x v="1"/>
    <n v="4"/>
    <n v="7"/>
    <n v="151"/>
  </r>
  <r>
    <n v="732363"/>
    <s v="Laptop"/>
    <x v="0"/>
    <s v="Delivered"/>
    <d v="2019-03-14T06:44:46"/>
    <d v="2019-03-21T06:44:46"/>
    <d v="2019-03-17T06:44:46"/>
    <n v="26"/>
    <n v="111"/>
    <x v="1"/>
    <x v="1"/>
    <x v="0"/>
    <x v="0"/>
    <n v="4"/>
    <n v="7"/>
    <n v="137"/>
  </r>
  <r>
    <n v="916264"/>
    <s v="PC"/>
    <x v="1"/>
    <s v="Delivered"/>
    <d v="2019-03-14T06:50:12"/>
    <d v="2019-03-16T06:50:12"/>
    <d v="2019-03-19T06:50:12"/>
    <n v="27"/>
    <n v="113"/>
    <x v="1"/>
    <x v="6"/>
    <x v="0"/>
    <x v="1"/>
    <n v="-3"/>
    <n v="2"/>
    <n v="140"/>
  </r>
  <r>
    <n v="35524"/>
    <s v="Laptop"/>
    <x v="0"/>
    <s v="Delivered"/>
    <d v="2019-03-14T07:01:18"/>
    <d v="2019-03-16T07:01:18"/>
    <d v="2019-03-20T07:01:18"/>
    <n v="32"/>
    <n v="129"/>
    <x v="0"/>
    <x v="0"/>
    <x v="0"/>
    <x v="1"/>
    <n v="-4"/>
    <n v="2"/>
    <n v="161"/>
  </r>
  <r>
    <n v="927842"/>
    <s v="PC"/>
    <x v="0"/>
    <s v="Delivered"/>
    <d v="2019-03-14T07:20:28"/>
    <d v="2019-03-17T07:20:28"/>
    <d v="2019-03-19T07:20:28"/>
    <n v="35"/>
    <n v="114"/>
    <x v="1"/>
    <x v="1"/>
    <x v="0"/>
    <x v="0"/>
    <n v="-2"/>
    <n v="3"/>
    <n v="149"/>
  </r>
  <r>
    <n v="819914"/>
    <s v="TV - 32 in"/>
    <x v="0"/>
    <s v="Delivered"/>
    <d v="2019-03-14T07:24:43"/>
    <d v="2019-03-20T07:24:43"/>
    <d v="2019-03-21T07:24:43"/>
    <n v="41"/>
    <n v="105"/>
    <x v="1"/>
    <x v="1"/>
    <x v="0"/>
    <x v="0"/>
    <n v="-1"/>
    <n v="6"/>
    <n v="146"/>
  </r>
  <r>
    <n v="873669"/>
    <s v="Laptop"/>
    <x v="1"/>
    <s v="Delivered"/>
    <d v="2019-03-14T07:25:40"/>
    <d v="2019-03-18T07:25:40"/>
    <d v="2019-03-20T07:25:40"/>
    <n v="25"/>
    <n v="122"/>
    <x v="4"/>
    <x v="7"/>
    <x v="0"/>
    <x v="0"/>
    <n v="-2"/>
    <n v="4"/>
    <n v="147"/>
  </r>
  <r>
    <n v="17512"/>
    <s v="PC"/>
    <x v="0"/>
    <s v="Delivered"/>
    <d v="2019-03-14T07:29:20"/>
    <d v="2019-03-17T07:29:20"/>
    <d v="2019-03-20T07:29:20"/>
    <n v="28"/>
    <n v="105"/>
    <x v="2"/>
    <x v="8"/>
    <x v="0"/>
    <x v="1"/>
    <n v="-3"/>
    <n v="3"/>
    <n v="133"/>
  </r>
  <r>
    <n v="588587"/>
    <s v="Laptop"/>
    <x v="0"/>
    <s v="Delivered"/>
    <d v="2019-03-14T07:29:20"/>
    <d v="2019-03-22T07:29:20"/>
    <d v="2019-03-20T07:29:20"/>
    <n v="38"/>
    <n v="123"/>
    <x v="0"/>
    <x v="0"/>
    <x v="0"/>
    <x v="0"/>
    <n v="2"/>
    <n v="8"/>
    <n v="161"/>
  </r>
  <r>
    <n v="169383"/>
    <s v="Mobile"/>
    <x v="0"/>
    <s v="Delivered"/>
    <d v="2019-03-14T07:30:13"/>
    <d v="2019-03-20T07:30:13"/>
    <d v="2019-03-19T07:30:13"/>
    <n v="0"/>
    <n v="128"/>
    <x v="3"/>
    <x v="9"/>
    <x v="1"/>
    <x v="0"/>
    <n v="1"/>
    <n v="6"/>
    <n v="128"/>
  </r>
  <r>
    <n v="683481"/>
    <s v="TV - 40 in"/>
    <x v="1"/>
    <s v="Delivered"/>
    <d v="2019-03-14T07:33:15"/>
    <d v="2019-03-16T07:33:15"/>
    <d v="2019-03-20T07:33:15"/>
    <n v="84"/>
    <n v="110"/>
    <x v="3"/>
    <x v="4"/>
    <x v="0"/>
    <x v="1"/>
    <n v="-4"/>
    <n v="2"/>
    <n v="194"/>
  </r>
  <r>
    <n v="501537"/>
    <s v="PC"/>
    <x v="1"/>
    <s v="Delivered"/>
    <d v="2019-03-14T07:38:08"/>
    <d v="2019-03-24T07:38:08"/>
    <d v="2019-03-17T07:38:08"/>
    <n v="79"/>
    <n v="103"/>
    <x v="4"/>
    <x v="7"/>
    <x v="0"/>
    <x v="1"/>
    <n v="7"/>
    <n v="10"/>
    <n v="182"/>
  </r>
  <r>
    <n v="18994"/>
    <s v="Tablet"/>
    <x v="1"/>
    <s v="Delivered"/>
    <d v="2019-03-14T07:46:19"/>
    <d v="2019-03-19T07:46:19"/>
    <d v="2019-03-21T07:46:19"/>
    <n v="32"/>
    <n v="111"/>
    <x v="2"/>
    <x v="2"/>
    <x v="0"/>
    <x v="0"/>
    <n v="-2"/>
    <n v="5"/>
    <n v="143"/>
  </r>
  <r>
    <n v="461128"/>
    <s v="Gaming Console"/>
    <x v="1"/>
    <s v="Delivered"/>
    <d v="2019-03-14T07:54:36"/>
    <d v="2019-03-21T07:54:36"/>
    <d v="2019-03-20T07:54:36"/>
    <n v="81"/>
    <n v="86"/>
    <x v="2"/>
    <x v="2"/>
    <x v="0"/>
    <x v="1"/>
    <n v="1"/>
    <n v="7"/>
    <n v="167"/>
  </r>
  <r>
    <n v="28186"/>
    <s v="Mobile"/>
    <x v="0"/>
    <s v="Delivered"/>
    <d v="2019-03-14T07:58:19"/>
    <d v="2019-03-17T07:58:19"/>
    <d v="2019-03-19T07:58:19"/>
    <n v="32"/>
    <n v="120"/>
    <x v="0"/>
    <x v="0"/>
    <x v="0"/>
    <x v="0"/>
    <n v="-2"/>
    <n v="3"/>
    <n v="152"/>
  </r>
  <r>
    <n v="449427"/>
    <s v="Tablet"/>
    <x v="1"/>
    <s v="Delivered"/>
    <d v="2019-03-14T08:00:41"/>
    <d v="2019-03-25T08:00:41"/>
    <d v="2019-03-20T08:00:41"/>
    <n v="73"/>
    <n v="104"/>
    <x v="4"/>
    <x v="7"/>
    <x v="0"/>
    <x v="1"/>
    <n v="5"/>
    <n v="11"/>
    <n v="177"/>
  </r>
  <r>
    <n v="882701"/>
    <s v="Laptop"/>
    <x v="1"/>
    <s v="Delivered"/>
    <d v="2019-03-14T08:05:36"/>
    <d v="2019-03-17T08:05:36"/>
    <d v="2019-03-20T08:05:36"/>
    <n v="45"/>
    <n v="125"/>
    <x v="4"/>
    <x v="7"/>
    <x v="0"/>
    <x v="0"/>
    <n v="-3"/>
    <n v="3"/>
    <n v="170"/>
  </r>
  <r>
    <n v="449483"/>
    <s v="Gaming Console"/>
    <x v="1"/>
    <s v="Delivered"/>
    <d v="2019-03-14T08:13:46"/>
    <d v="2019-03-15T08:13:46"/>
    <d v="2019-03-19T08:13:46"/>
    <n v="0"/>
    <n v="125"/>
    <x v="0"/>
    <x v="3"/>
    <x v="1"/>
    <x v="0"/>
    <n v="-4"/>
    <n v="1"/>
    <n v="125"/>
  </r>
  <r>
    <n v="409056"/>
    <s v="Mobile"/>
    <x v="0"/>
    <s v="Delivered"/>
    <d v="2019-03-14T08:17:47"/>
    <d v="2019-03-21T08:17:47"/>
    <d v="2019-03-20T08:17:47"/>
    <n v="35"/>
    <n v="110"/>
    <x v="2"/>
    <x v="8"/>
    <x v="0"/>
    <x v="1"/>
    <n v="1"/>
    <n v="7"/>
    <n v="145"/>
  </r>
  <r>
    <n v="754001"/>
    <s v="Mobile"/>
    <x v="1"/>
    <s v="Delivered"/>
    <d v="2019-03-14T08:19:19"/>
    <d v="2019-03-21T08:19:19"/>
    <d v="2019-03-21T08:19:19"/>
    <n v="0"/>
    <n v="127"/>
    <x v="0"/>
    <x v="3"/>
    <x v="1"/>
    <x v="0"/>
    <n v="0"/>
    <n v="7"/>
    <n v="127"/>
  </r>
  <r>
    <n v="234571"/>
    <s v="Mobile"/>
    <x v="1"/>
    <s v="Delivered"/>
    <d v="2019-03-14T08:20:16"/>
    <d v="2019-03-16T08:20:16"/>
    <d v="2019-03-20T08:20:16"/>
    <n v="80"/>
    <n v="90"/>
    <x v="1"/>
    <x v="6"/>
    <x v="0"/>
    <x v="1"/>
    <n v="-4"/>
    <n v="2"/>
    <n v="170"/>
  </r>
  <r>
    <n v="177852"/>
    <s v="Laptop"/>
    <x v="0"/>
    <s v="Delivered"/>
    <d v="2019-03-14T08:21:11"/>
    <d v="2019-03-20T08:21:11"/>
    <d v="2019-03-18T08:21:11"/>
    <n v="29"/>
    <n v="111"/>
    <x v="1"/>
    <x v="1"/>
    <x v="0"/>
    <x v="1"/>
    <n v="2"/>
    <n v="6"/>
    <n v="140"/>
  </r>
  <r>
    <n v="744945"/>
    <s v="PC"/>
    <x v="1"/>
    <s v="Delivered"/>
    <d v="2019-03-14T08:21:58"/>
    <d v="2019-03-17T08:21:58"/>
    <d v="2019-03-20T08:21:58"/>
    <n v="36"/>
    <n v="110"/>
    <x v="1"/>
    <x v="6"/>
    <x v="0"/>
    <x v="0"/>
    <n v="-3"/>
    <n v="3"/>
    <n v="146"/>
  </r>
  <r>
    <n v="628967"/>
    <s v="Mobile"/>
    <x v="1"/>
    <s v="Delivered"/>
    <d v="2019-03-14T08:22:27"/>
    <d v="2019-03-16T08:22:27"/>
    <d v="2019-03-20T08:22:27"/>
    <n v="48"/>
    <n v="120"/>
    <x v="4"/>
    <x v="7"/>
    <x v="0"/>
    <x v="0"/>
    <n v="-4"/>
    <n v="2"/>
    <n v="168"/>
  </r>
  <r>
    <n v="201895"/>
    <s v="Mobile"/>
    <x v="0"/>
    <s v="Delivered"/>
    <d v="2019-03-14T08:42:37"/>
    <d v="2019-03-14T08:42:37"/>
    <d v="2019-03-20T08:42:37"/>
    <n v="0"/>
    <n v="105"/>
    <x v="3"/>
    <x v="9"/>
    <x v="1"/>
    <x v="1"/>
    <n v="-6"/>
    <n v="0"/>
    <n v="105"/>
  </r>
  <r>
    <n v="631811"/>
    <s v="Mobile"/>
    <x v="1"/>
    <s v="Delivered"/>
    <d v="2019-03-14T08:51:40"/>
    <d v="2019-03-16T08:51:40"/>
    <d v="2019-03-18T08:51:40"/>
    <n v="47"/>
    <n v="126"/>
    <x v="4"/>
    <x v="7"/>
    <x v="0"/>
    <x v="0"/>
    <n v="-2"/>
    <n v="2"/>
    <n v="173"/>
  </r>
  <r>
    <n v="996866"/>
    <s v="PC"/>
    <x v="1"/>
    <s v="Delivered"/>
    <d v="2019-03-14T08:52:05"/>
    <d v="2019-03-22T08:52:05"/>
    <d v="2019-03-21T08:52:05"/>
    <n v="47"/>
    <n v="111"/>
    <x v="1"/>
    <x v="6"/>
    <x v="0"/>
    <x v="0"/>
    <n v="1"/>
    <n v="8"/>
    <n v="158"/>
  </r>
  <r>
    <n v="874292"/>
    <s v="Gaming Console"/>
    <x v="1"/>
    <s v="Delivered"/>
    <d v="2019-03-14T08:56:06"/>
    <d v="2019-03-17T08:56:06"/>
    <d v="2019-03-17T08:56:06"/>
    <n v="0"/>
    <n v="128"/>
    <x v="0"/>
    <x v="3"/>
    <x v="1"/>
    <x v="1"/>
    <n v="0"/>
    <n v="3"/>
    <n v="128"/>
  </r>
  <r>
    <n v="31702"/>
    <s v="Laptop"/>
    <x v="0"/>
    <s v="Delivered"/>
    <d v="2019-03-14T08:56:13"/>
    <d v="2019-03-20T08:56:13"/>
    <d v="2019-03-19T08:56:13"/>
    <n v="0"/>
    <n v="121"/>
    <x v="3"/>
    <x v="9"/>
    <x v="1"/>
    <x v="0"/>
    <n v="1"/>
    <n v="6"/>
    <n v="121"/>
  </r>
  <r>
    <n v="61788"/>
    <s v="PC"/>
    <x v="1"/>
    <s v="Delivered"/>
    <d v="2019-03-14T08:56:28"/>
    <d v="2019-03-19T08:56:28"/>
    <d v="2019-03-18T08:56:28"/>
    <n v="46"/>
    <n v="109"/>
    <x v="2"/>
    <x v="2"/>
    <x v="0"/>
    <x v="1"/>
    <n v="1"/>
    <n v="5"/>
    <n v="155"/>
  </r>
  <r>
    <n v="989203"/>
    <s v="Mobile"/>
    <x v="0"/>
    <s v="Delivered"/>
    <d v="2019-03-14T08:56:33"/>
    <d v="2019-03-15T08:56:33"/>
    <d v="2019-03-19T08:56:33"/>
    <n v="0"/>
    <n v="121"/>
    <x v="3"/>
    <x v="9"/>
    <x v="1"/>
    <x v="0"/>
    <n v="-4"/>
    <n v="1"/>
    <n v="121"/>
  </r>
  <r>
    <n v="198204"/>
    <s v="TV - 32 in"/>
    <x v="0"/>
    <s v="Delivered"/>
    <d v="2019-03-14T09:03:07"/>
    <d v="2019-03-19T09:03:07"/>
    <d v="2019-03-18T09:03:07"/>
    <n v="0"/>
    <n v="128"/>
    <x v="3"/>
    <x v="9"/>
    <x v="1"/>
    <x v="1"/>
    <n v="1"/>
    <n v="5"/>
    <n v="128"/>
  </r>
  <r>
    <n v="260139"/>
    <s v="PC"/>
    <x v="1"/>
    <s v="Delivered"/>
    <d v="2019-03-14T09:10:52"/>
    <d v="2019-03-19T09:10:52"/>
    <d v="2019-03-20T09:10:52"/>
    <n v="0"/>
    <n v="130"/>
    <x v="0"/>
    <x v="3"/>
    <x v="1"/>
    <x v="0"/>
    <n v="-1"/>
    <n v="5"/>
    <n v="130"/>
  </r>
  <r>
    <n v="473129"/>
    <s v="Mobile"/>
    <x v="0"/>
    <s v="Delivered"/>
    <d v="2019-03-14T09:28:20"/>
    <d v="2019-03-16T09:28:20"/>
    <d v="2019-03-19T09:28:20"/>
    <n v="0"/>
    <n v="107"/>
    <x v="3"/>
    <x v="9"/>
    <x v="1"/>
    <x v="1"/>
    <n v="-3"/>
    <n v="2"/>
    <n v="107"/>
  </r>
  <r>
    <n v="901283"/>
    <s v="Mobile"/>
    <x v="0"/>
    <s v="Delivered"/>
    <d v="2019-03-14T09:31:44"/>
    <d v="2019-03-23T09:31:44"/>
    <d v="2019-03-20T09:31:44"/>
    <n v="39"/>
    <n v="123"/>
    <x v="0"/>
    <x v="0"/>
    <x v="0"/>
    <x v="0"/>
    <n v="3"/>
    <n v="9"/>
    <n v="162"/>
  </r>
  <r>
    <n v="169129"/>
    <s v="Tablet"/>
    <x v="0"/>
    <s v="Delivered"/>
    <d v="2019-03-14T09:41:15"/>
    <d v="2019-03-21T09:41:15"/>
    <d v="2019-03-17T09:41:15"/>
    <n v="42"/>
    <n v="108"/>
    <x v="1"/>
    <x v="1"/>
    <x v="0"/>
    <x v="0"/>
    <n v="4"/>
    <n v="7"/>
    <n v="150"/>
  </r>
  <r>
    <n v="685327"/>
    <s v="Mobile"/>
    <x v="0"/>
    <s v="Delivered"/>
    <d v="2019-03-14T09:44:40"/>
    <d v="2019-03-18T09:44:40"/>
    <d v="2019-03-18T09:44:40"/>
    <n v="68"/>
    <n v="86"/>
    <x v="1"/>
    <x v="1"/>
    <x v="0"/>
    <x v="1"/>
    <n v="0"/>
    <n v="4"/>
    <n v="154"/>
  </r>
  <r>
    <n v="26051"/>
    <s v="Laptop"/>
    <x v="0"/>
    <s v="Delivered"/>
    <d v="2019-03-14T09:58:48"/>
    <d v="2019-03-23T09:58:48"/>
    <d v="2019-03-18T09:58:48"/>
    <n v="33"/>
    <n v="112"/>
    <x v="1"/>
    <x v="1"/>
    <x v="0"/>
    <x v="0"/>
    <n v="5"/>
    <n v="9"/>
    <n v="145"/>
  </r>
  <r>
    <n v="390520"/>
    <s v="Tablet"/>
    <x v="1"/>
    <s v="Delivered"/>
    <d v="2019-03-14T10:07:06"/>
    <d v="2019-03-17T10:07:06"/>
    <d v="2019-03-19T10:07:06"/>
    <n v="47"/>
    <n v="128"/>
    <x v="3"/>
    <x v="4"/>
    <x v="0"/>
    <x v="1"/>
    <n v="-2"/>
    <n v="3"/>
    <n v="175"/>
  </r>
  <r>
    <n v="764179"/>
    <s v="Laptop"/>
    <x v="1"/>
    <s v="Delivered"/>
    <d v="2019-03-14T10:09:29"/>
    <d v="2019-03-15T10:09:29"/>
    <d v="2019-03-20T10:09:29"/>
    <n v="0"/>
    <n v="130"/>
    <x v="0"/>
    <x v="3"/>
    <x v="1"/>
    <x v="0"/>
    <n v="-5"/>
    <n v="1"/>
    <n v="130"/>
  </r>
  <r>
    <n v="727122"/>
    <s v="Tablet"/>
    <x v="0"/>
    <s v="Delivered"/>
    <d v="2019-03-14T10:14:24"/>
    <d v="2019-03-19T10:14:24"/>
    <d v="2019-03-19T10:14:24"/>
    <n v="37"/>
    <n v="113"/>
    <x v="2"/>
    <x v="8"/>
    <x v="0"/>
    <x v="0"/>
    <n v="0"/>
    <n v="5"/>
    <n v="150"/>
  </r>
  <r>
    <n v="568499"/>
    <s v="Mobile"/>
    <x v="1"/>
    <s v="Delivered"/>
    <d v="2019-03-14T10:19:55"/>
    <d v="2019-03-18T10:19:55"/>
    <d v="2019-03-19T10:19:55"/>
    <n v="0"/>
    <n v="125"/>
    <x v="0"/>
    <x v="3"/>
    <x v="1"/>
    <x v="0"/>
    <n v="-1"/>
    <n v="4"/>
    <n v="125"/>
  </r>
  <r>
    <n v="665527"/>
    <s v="TV - 50 in"/>
    <x v="0"/>
    <s v="Delivered"/>
    <d v="2019-03-14T10:21:22"/>
    <d v="2019-03-20T10:21:22"/>
    <d v="2019-03-19T10:21:22"/>
    <n v="72"/>
    <n v="110"/>
    <x v="0"/>
    <x v="0"/>
    <x v="0"/>
    <x v="1"/>
    <n v="1"/>
    <n v="6"/>
    <n v="182"/>
  </r>
  <r>
    <n v="530763"/>
    <s v="PC"/>
    <x v="0"/>
    <s v="Delivered"/>
    <d v="2019-03-14T10:37:58"/>
    <d v="2019-03-20T10:37:58"/>
    <d v="2019-03-18T10:37:58"/>
    <n v="75"/>
    <n v="104"/>
    <x v="4"/>
    <x v="5"/>
    <x v="0"/>
    <x v="1"/>
    <n v="2"/>
    <n v="6"/>
    <n v="179"/>
  </r>
  <r>
    <n v="490207"/>
    <s v="PC"/>
    <x v="1"/>
    <s v="Delivered"/>
    <d v="2019-03-14T10:42:39"/>
    <d v="2019-03-18T10:42:39"/>
    <d v="2019-03-18T10:42:39"/>
    <n v="44"/>
    <n v="113"/>
    <x v="2"/>
    <x v="2"/>
    <x v="0"/>
    <x v="0"/>
    <n v="0"/>
    <n v="4"/>
    <n v="157"/>
  </r>
  <r>
    <n v="608667"/>
    <s v="Mobile"/>
    <x v="1"/>
    <s v="Delivered"/>
    <d v="2019-03-14T10:42:42"/>
    <d v="2019-03-22T10:42:42"/>
    <d v="2019-03-17T10:42:42"/>
    <n v="25"/>
    <n v="123"/>
    <x v="3"/>
    <x v="4"/>
    <x v="0"/>
    <x v="0"/>
    <n v="5"/>
    <n v="8"/>
    <n v="148"/>
  </r>
  <r>
    <n v="46130"/>
    <s v="Mobile"/>
    <x v="0"/>
    <s v="Delivered"/>
    <d v="2019-03-14T10:45:45"/>
    <d v="2019-03-21T10:45:45"/>
    <d v="2019-03-17T10:45:45"/>
    <n v="25"/>
    <n v="115"/>
    <x v="2"/>
    <x v="8"/>
    <x v="0"/>
    <x v="0"/>
    <n v="4"/>
    <n v="7"/>
    <n v="140"/>
  </r>
  <r>
    <n v="511468"/>
    <s v="Gaming Console"/>
    <x v="1"/>
    <s v="Delivered"/>
    <d v="2019-03-14T10:56:42"/>
    <d v="2019-03-17T10:56:42"/>
    <d v="2019-03-20T10:56:42"/>
    <n v="40"/>
    <n v="107"/>
    <x v="1"/>
    <x v="6"/>
    <x v="0"/>
    <x v="1"/>
    <n v="-3"/>
    <n v="3"/>
    <n v="147"/>
  </r>
  <r>
    <n v="558538"/>
    <s v="PC"/>
    <x v="1"/>
    <s v="Delivered"/>
    <d v="2019-03-14T10:59:29"/>
    <d v="2019-03-18T10:59:29"/>
    <d v="2019-03-17T10:59:29"/>
    <n v="34"/>
    <n v="109"/>
    <x v="2"/>
    <x v="2"/>
    <x v="0"/>
    <x v="0"/>
    <n v="1"/>
    <n v="4"/>
    <n v="143"/>
  </r>
  <r>
    <n v="7475"/>
    <s v="Tablet"/>
    <x v="1"/>
    <s v="Delivered"/>
    <d v="2019-03-14T11:04:27"/>
    <d v="2019-03-20T11:04:27"/>
    <d v="2019-03-19T11:04:27"/>
    <n v="33"/>
    <n v="122"/>
    <x v="3"/>
    <x v="4"/>
    <x v="0"/>
    <x v="0"/>
    <n v="1"/>
    <n v="6"/>
    <n v="155"/>
  </r>
  <r>
    <n v="812370"/>
    <s v="Mobile"/>
    <x v="1"/>
    <s v="Delivered"/>
    <d v="2019-03-14T11:14:41"/>
    <d v="2019-03-21T11:14:41"/>
    <d v="2019-03-21T11:14:41"/>
    <n v="50"/>
    <n v="114"/>
    <x v="2"/>
    <x v="2"/>
    <x v="0"/>
    <x v="0"/>
    <n v="0"/>
    <n v="7"/>
    <n v="164"/>
  </r>
  <r>
    <n v="341082"/>
    <s v="Laptop"/>
    <x v="0"/>
    <s v="Delivered"/>
    <d v="2019-03-14T11:26:56"/>
    <d v="2019-03-14T11:26:56"/>
    <d v="2019-03-21T11:26:56"/>
    <n v="0"/>
    <n v="110"/>
    <x v="3"/>
    <x v="9"/>
    <x v="1"/>
    <x v="1"/>
    <n v="-7"/>
    <n v="0"/>
    <n v="110"/>
  </r>
  <r>
    <n v="746254"/>
    <s v="TV - 32 in"/>
    <x v="1"/>
    <s v="Delivered"/>
    <d v="2019-03-14T11:34:48"/>
    <d v="2019-03-17T11:34:48"/>
    <d v="2019-03-21T11:34:48"/>
    <n v="66"/>
    <n v="107"/>
    <x v="3"/>
    <x v="4"/>
    <x v="0"/>
    <x v="1"/>
    <n v="-4"/>
    <n v="3"/>
    <n v="173"/>
  </r>
  <r>
    <n v="963235"/>
    <s v="Mobile"/>
    <x v="0"/>
    <s v="Delivered"/>
    <d v="2019-03-14T11:42:29"/>
    <d v="2019-03-16T11:42:29"/>
    <d v="2019-03-17T11:42:29"/>
    <n v="0"/>
    <n v="105"/>
    <x v="3"/>
    <x v="9"/>
    <x v="1"/>
    <x v="1"/>
    <n v="-1"/>
    <n v="2"/>
    <n v="105"/>
  </r>
  <r>
    <n v="572705"/>
    <s v="Laptop"/>
    <x v="0"/>
    <s v="Delivered"/>
    <d v="2019-03-14T11:51:13"/>
    <d v="2019-03-16T11:51:13"/>
    <d v="2019-03-20T11:51:13"/>
    <n v="41"/>
    <n v="108"/>
    <x v="2"/>
    <x v="8"/>
    <x v="0"/>
    <x v="0"/>
    <n v="-4"/>
    <n v="2"/>
    <n v="149"/>
  </r>
  <r>
    <n v="931633"/>
    <s v="Mobile"/>
    <x v="0"/>
    <s v="Delivered"/>
    <d v="2019-03-14T11:51:29"/>
    <d v="2019-03-14T11:51:29"/>
    <d v="2019-03-20T11:51:29"/>
    <n v="0"/>
    <n v="107"/>
    <x v="3"/>
    <x v="9"/>
    <x v="1"/>
    <x v="1"/>
    <n v="-6"/>
    <n v="0"/>
    <n v="107"/>
  </r>
  <r>
    <n v="285284"/>
    <s v="Laptop"/>
    <x v="0"/>
    <s v="Delivered"/>
    <d v="2019-03-14T11:57:41"/>
    <d v="2019-03-20T11:57:41"/>
    <d v="2019-03-20T11:57:41"/>
    <n v="27"/>
    <n v="110"/>
    <x v="1"/>
    <x v="1"/>
    <x v="0"/>
    <x v="1"/>
    <n v="0"/>
    <n v="6"/>
    <n v="137"/>
  </r>
  <r>
    <n v="651369"/>
    <s v="Mobile"/>
    <x v="1"/>
    <s v="Delivered"/>
    <d v="2019-03-14T12:02:55"/>
    <d v="2019-03-16T12:02:55"/>
    <d v="2019-03-19T12:02:55"/>
    <n v="0"/>
    <n v="125"/>
    <x v="0"/>
    <x v="3"/>
    <x v="1"/>
    <x v="0"/>
    <n v="-3"/>
    <n v="2"/>
    <n v="125"/>
  </r>
  <r>
    <n v="304735"/>
    <s v="Tablet"/>
    <x v="0"/>
    <s v="Delivered"/>
    <d v="2019-03-14T12:04:28"/>
    <d v="2019-03-23T12:04:28"/>
    <d v="2019-03-20T12:04:28"/>
    <n v="37"/>
    <n v="121"/>
    <x v="0"/>
    <x v="0"/>
    <x v="0"/>
    <x v="0"/>
    <n v="3"/>
    <n v="9"/>
    <n v="158"/>
  </r>
  <r>
    <n v="386396"/>
    <s v="Gaming Console"/>
    <x v="1"/>
    <s v="Delivered"/>
    <d v="2019-03-14T12:17:19"/>
    <d v="2019-03-22T12:17:19"/>
    <d v="2019-03-17T12:17:19"/>
    <n v="36"/>
    <n v="127"/>
    <x v="4"/>
    <x v="7"/>
    <x v="0"/>
    <x v="1"/>
    <n v="5"/>
    <n v="8"/>
    <n v="163"/>
  </r>
  <r>
    <n v="846741"/>
    <s v="Mobile"/>
    <x v="0"/>
    <s v="Delivered"/>
    <d v="2019-03-14T12:20:23"/>
    <d v="2019-03-18T12:20:23"/>
    <d v="2019-03-19T12:20:23"/>
    <n v="0"/>
    <n v="123"/>
    <x v="3"/>
    <x v="9"/>
    <x v="1"/>
    <x v="0"/>
    <n v="-1"/>
    <n v="4"/>
    <n v="123"/>
  </r>
  <r>
    <n v="458600"/>
    <s v="Laptop"/>
    <x v="1"/>
    <s v="Delivered"/>
    <d v="2019-03-14T12:27:23"/>
    <d v="2019-03-15T12:27:23"/>
    <d v="2019-03-18T12:27:23"/>
    <n v="0"/>
    <n v="121"/>
    <x v="0"/>
    <x v="3"/>
    <x v="1"/>
    <x v="1"/>
    <n v="-3"/>
    <n v="1"/>
    <n v="121"/>
  </r>
  <r>
    <n v="917383"/>
    <s v="Mobile"/>
    <x v="0"/>
    <s v="Delivered"/>
    <d v="2019-03-14T12:32:33"/>
    <d v="2019-03-18T12:32:33"/>
    <d v="2019-03-20T12:32:33"/>
    <n v="0"/>
    <n v="123"/>
    <x v="3"/>
    <x v="9"/>
    <x v="1"/>
    <x v="0"/>
    <n v="-2"/>
    <n v="4"/>
    <n v="123"/>
  </r>
  <r>
    <n v="567766"/>
    <s v="Laptop"/>
    <x v="0"/>
    <s v="Delivered"/>
    <d v="2019-03-14T12:36:42"/>
    <d v="2019-03-18T12:36:42"/>
    <d v="2019-03-18T12:36:42"/>
    <n v="28"/>
    <n v="106"/>
    <x v="2"/>
    <x v="8"/>
    <x v="0"/>
    <x v="0"/>
    <n v="0"/>
    <n v="4"/>
    <n v="134"/>
  </r>
  <r>
    <n v="354666"/>
    <s v="Mobile"/>
    <x v="0"/>
    <s v="Delivered"/>
    <d v="2019-03-14T12:40:26"/>
    <d v="2019-03-16T12:40:26"/>
    <d v="2019-03-19T12:40:26"/>
    <n v="77"/>
    <n v="100"/>
    <x v="0"/>
    <x v="0"/>
    <x v="0"/>
    <x v="1"/>
    <n v="-3"/>
    <n v="2"/>
    <n v="177"/>
  </r>
  <r>
    <n v="111356"/>
    <s v="Tablet"/>
    <x v="0"/>
    <s v="Delivered"/>
    <d v="2019-03-14T13:05:53"/>
    <d v="2019-03-17T13:05:53"/>
    <d v="2019-03-21T13:05:53"/>
    <n v="25"/>
    <n v="121"/>
    <x v="0"/>
    <x v="0"/>
    <x v="0"/>
    <x v="1"/>
    <n v="-4"/>
    <n v="3"/>
    <n v="146"/>
  </r>
  <r>
    <n v="872028"/>
    <s v="Laptop"/>
    <x v="1"/>
    <s v="Delivered"/>
    <d v="2019-03-14T13:09:29"/>
    <d v="2019-03-18T13:09:29"/>
    <d v="2019-03-19T13:09:29"/>
    <n v="77"/>
    <n v="86"/>
    <x v="1"/>
    <x v="6"/>
    <x v="0"/>
    <x v="1"/>
    <n v="-1"/>
    <n v="4"/>
    <n v="163"/>
  </r>
  <r>
    <n v="428508"/>
    <s v="Mobile"/>
    <x v="1"/>
    <s v="Delivered"/>
    <d v="2019-03-14T13:10:11"/>
    <d v="2019-03-19T13:10:11"/>
    <d v="2019-03-20T13:10:11"/>
    <n v="48"/>
    <n v="108"/>
    <x v="2"/>
    <x v="2"/>
    <x v="0"/>
    <x v="1"/>
    <n v="-1"/>
    <n v="5"/>
    <n v="156"/>
  </r>
  <r>
    <n v="986103"/>
    <s v="PC"/>
    <x v="1"/>
    <s v="Delivered"/>
    <d v="2019-03-14T13:14:49"/>
    <d v="2019-03-16T13:14:49"/>
    <d v="2019-03-20T13:14:49"/>
    <n v="80"/>
    <n v="86"/>
    <x v="1"/>
    <x v="6"/>
    <x v="0"/>
    <x v="1"/>
    <n v="-4"/>
    <n v="2"/>
    <n v="166"/>
  </r>
  <r>
    <n v="380560"/>
    <s v="Laptop"/>
    <x v="1"/>
    <s v="Delivered"/>
    <d v="2019-03-14T13:16:34"/>
    <d v="2019-03-18T13:16:34"/>
    <d v="2019-03-17T13:16:34"/>
    <n v="38"/>
    <n v="114"/>
    <x v="2"/>
    <x v="2"/>
    <x v="0"/>
    <x v="1"/>
    <n v="1"/>
    <n v="4"/>
    <n v="152"/>
  </r>
  <r>
    <n v="423046"/>
    <s v="PC"/>
    <x v="1"/>
    <s v="Delivered"/>
    <d v="2019-03-14T13:31:01"/>
    <d v="2019-03-21T13:31:01"/>
    <d v="2019-03-19T13:31:01"/>
    <n v="50"/>
    <n v="114"/>
    <x v="2"/>
    <x v="2"/>
    <x v="0"/>
    <x v="0"/>
    <n v="2"/>
    <n v="7"/>
    <n v="164"/>
  </r>
  <r>
    <n v="734525"/>
    <s v="TV - 50 in"/>
    <x v="0"/>
    <s v="Delivered"/>
    <d v="2019-03-14T13:31:56"/>
    <d v="2019-03-15T13:31:56"/>
    <d v="2019-03-19T13:31:56"/>
    <n v="0"/>
    <n v="125"/>
    <x v="3"/>
    <x v="9"/>
    <x v="1"/>
    <x v="0"/>
    <n v="-4"/>
    <n v="1"/>
    <n v="125"/>
  </r>
  <r>
    <n v="393898"/>
    <s v="Mobile"/>
    <x v="0"/>
    <s v="Delivered"/>
    <d v="2019-03-14T13:38:18"/>
    <d v="2019-03-19T13:38:18"/>
    <d v="2019-03-19T13:38:18"/>
    <n v="0"/>
    <n v="121"/>
    <x v="3"/>
    <x v="9"/>
    <x v="1"/>
    <x v="0"/>
    <n v="0"/>
    <n v="5"/>
    <n v="121"/>
  </r>
  <r>
    <n v="963652"/>
    <s v="PC"/>
    <x v="1"/>
    <s v="Delivered"/>
    <d v="2019-03-14T13:42:41"/>
    <d v="2019-03-16T13:42:41"/>
    <d v="2019-03-21T13:42:41"/>
    <n v="63"/>
    <n v="106"/>
    <x v="3"/>
    <x v="4"/>
    <x v="0"/>
    <x v="1"/>
    <n v="-5"/>
    <n v="2"/>
    <n v="169"/>
  </r>
  <r>
    <n v="968320"/>
    <s v="Laptop"/>
    <x v="1"/>
    <s v="Delivered"/>
    <d v="2019-03-14T13:51:46"/>
    <d v="2019-03-22T13:51:46"/>
    <d v="2019-03-18T13:51:46"/>
    <n v="45"/>
    <n v="110"/>
    <x v="2"/>
    <x v="2"/>
    <x v="0"/>
    <x v="1"/>
    <n v="4"/>
    <n v="8"/>
    <n v="155"/>
  </r>
  <r>
    <n v="90979"/>
    <s v="Mobile"/>
    <x v="0"/>
    <s v="Delivered"/>
    <d v="2019-03-14T14:03:12"/>
    <d v="2019-03-20T14:03:12"/>
    <d v="2019-03-17T14:03:12"/>
    <n v="0"/>
    <n v="122"/>
    <x v="3"/>
    <x v="9"/>
    <x v="1"/>
    <x v="0"/>
    <n v="3"/>
    <n v="6"/>
    <n v="122"/>
  </r>
  <r>
    <n v="58868"/>
    <s v="PC"/>
    <x v="1"/>
    <s v="Delivered"/>
    <d v="2019-03-14T14:03:47"/>
    <d v="2019-03-16T14:03:47"/>
    <d v="2019-03-19T14:03:47"/>
    <n v="25"/>
    <n v="125"/>
    <x v="3"/>
    <x v="4"/>
    <x v="0"/>
    <x v="1"/>
    <n v="-3"/>
    <n v="2"/>
    <n v="150"/>
  </r>
  <r>
    <n v="676818"/>
    <s v="Mobile"/>
    <x v="1"/>
    <s v="Delivered"/>
    <d v="2019-03-14T14:07:10"/>
    <d v="2019-03-19T14:07:10"/>
    <d v="2019-03-20T14:07:10"/>
    <n v="38"/>
    <n v="123"/>
    <x v="4"/>
    <x v="7"/>
    <x v="0"/>
    <x v="0"/>
    <n v="-1"/>
    <n v="5"/>
    <n v="161"/>
  </r>
  <r>
    <n v="753810"/>
    <s v="Tablet"/>
    <x v="0"/>
    <s v="Delivered"/>
    <d v="2019-03-14T14:12:52"/>
    <d v="2019-03-19T14:12:52"/>
    <d v="2019-03-20T14:12:52"/>
    <n v="28"/>
    <n v="114"/>
    <x v="1"/>
    <x v="1"/>
    <x v="0"/>
    <x v="0"/>
    <n v="-1"/>
    <n v="5"/>
    <n v="142"/>
  </r>
  <r>
    <n v="739226"/>
    <s v="Tablet"/>
    <x v="0"/>
    <s v="Delivered"/>
    <d v="2019-03-14T14:15:17"/>
    <d v="2019-03-17T14:15:17"/>
    <d v="2019-03-21T14:15:17"/>
    <n v="26"/>
    <n v="125"/>
    <x v="4"/>
    <x v="5"/>
    <x v="0"/>
    <x v="0"/>
    <n v="-4"/>
    <n v="3"/>
    <n v="151"/>
  </r>
  <r>
    <n v="391384"/>
    <s v="PC"/>
    <x v="0"/>
    <s v="Delivered"/>
    <d v="2019-03-14T14:21:46"/>
    <d v="2019-03-16T14:21:46"/>
    <d v="2019-03-17T14:21:46"/>
    <n v="32"/>
    <n v="110"/>
    <x v="1"/>
    <x v="1"/>
    <x v="0"/>
    <x v="1"/>
    <n v="-1"/>
    <n v="2"/>
    <n v="142"/>
  </r>
  <r>
    <n v="779664"/>
    <s v="Mobile"/>
    <x v="0"/>
    <s v="Delivered"/>
    <d v="2019-03-14T14:23:24"/>
    <d v="2019-03-20T14:23:24"/>
    <d v="2019-03-18T14:23:24"/>
    <n v="27"/>
    <n v="128"/>
    <x v="4"/>
    <x v="5"/>
    <x v="0"/>
    <x v="1"/>
    <n v="2"/>
    <n v="6"/>
    <n v="155"/>
  </r>
  <r>
    <n v="692686"/>
    <s v="Mobile"/>
    <x v="0"/>
    <s v="Delivered"/>
    <d v="2019-03-14T14:29:55"/>
    <d v="2019-03-19T14:29:55"/>
    <d v="2019-03-17T14:29:55"/>
    <n v="36"/>
    <n v="122"/>
    <x v="4"/>
    <x v="5"/>
    <x v="0"/>
    <x v="0"/>
    <n v="2"/>
    <n v="5"/>
    <n v="158"/>
  </r>
  <r>
    <n v="788514"/>
    <s v="Mobile"/>
    <x v="1"/>
    <s v="Delivered"/>
    <d v="2019-03-14T14:30:52"/>
    <d v="2019-03-16T14:30:52"/>
    <d v="2019-03-18T14:30:52"/>
    <n v="67"/>
    <n v="89"/>
    <x v="1"/>
    <x v="6"/>
    <x v="0"/>
    <x v="1"/>
    <n v="-2"/>
    <n v="2"/>
    <n v="156"/>
  </r>
  <r>
    <n v="5018"/>
    <s v="Mobile"/>
    <x v="0"/>
    <s v="Delivered"/>
    <d v="2019-03-14T14:34:37"/>
    <d v="2019-03-18T14:34:37"/>
    <d v="2019-03-20T14:34:37"/>
    <n v="63"/>
    <n v="110"/>
    <x v="4"/>
    <x v="5"/>
    <x v="0"/>
    <x v="1"/>
    <n v="-2"/>
    <n v="4"/>
    <n v="173"/>
  </r>
  <r>
    <n v="793238"/>
    <s v="Laptop"/>
    <x v="1"/>
    <s v="Delivered"/>
    <d v="2019-03-14T14:43:32"/>
    <d v="2019-03-19T14:43:32"/>
    <d v="2019-03-18T14:43:32"/>
    <n v="49"/>
    <n v="113"/>
    <x v="1"/>
    <x v="6"/>
    <x v="0"/>
    <x v="0"/>
    <n v="1"/>
    <n v="5"/>
    <n v="162"/>
  </r>
  <r>
    <n v="792770"/>
    <s v="TV - 32 in"/>
    <x v="1"/>
    <s v="Delivered"/>
    <d v="2019-03-14T14:45:57"/>
    <d v="2019-03-20T14:45:57"/>
    <d v="2019-03-17T14:45:57"/>
    <n v="34"/>
    <n v="106"/>
    <x v="1"/>
    <x v="6"/>
    <x v="0"/>
    <x v="0"/>
    <n v="3"/>
    <n v="6"/>
    <n v="140"/>
  </r>
  <r>
    <n v="89560"/>
    <s v="Mobile"/>
    <x v="1"/>
    <s v="Delivered"/>
    <d v="2019-03-14T14:49:28"/>
    <d v="2019-03-19T14:49:28"/>
    <d v="2019-03-17T14:49:28"/>
    <n v="35"/>
    <n v="109"/>
    <x v="2"/>
    <x v="2"/>
    <x v="0"/>
    <x v="1"/>
    <n v="2"/>
    <n v="5"/>
    <n v="144"/>
  </r>
  <r>
    <n v="723823"/>
    <s v="Gaming Console"/>
    <x v="1"/>
    <s v="Delivered"/>
    <d v="2019-03-14T14:58:52"/>
    <d v="2019-03-22T14:58:52"/>
    <d v="2019-03-21T14:58:52"/>
    <n v="35"/>
    <n v="105"/>
    <x v="1"/>
    <x v="6"/>
    <x v="0"/>
    <x v="0"/>
    <n v="1"/>
    <n v="8"/>
    <n v="140"/>
  </r>
  <r>
    <n v="317800"/>
    <s v="PC"/>
    <x v="0"/>
    <s v="Delivered"/>
    <d v="2019-03-14T15:05:00"/>
    <d v="2019-03-16T15:05:00"/>
    <d v="2019-03-19T15:05:00"/>
    <n v="61"/>
    <n v="90"/>
    <x v="1"/>
    <x v="1"/>
    <x v="0"/>
    <x v="1"/>
    <n v="-3"/>
    <n v="2"/>
    <n v="151"/>
  </r>
  <r>
    <n v="130928"/>
    <s v="PC"/>
    <x v="0"/>
    <s v="Delivered"/>
    <d v="2019-03-14T15:05:03"/>
    <d v="2019-03-19T15:05:03"/>
    <d v="2019-03-18T15:05:03"/>
    <n v="0"/>
    <n v="101"/>
    <x v="3"/>
    <x v="9"/>
    <x v="1"/>
    <x v="1"/>
    <n v="1"/>
    <n v="5"/>
    <n v="101"/>
  </r>
  <r>
    <n v="544151"/>
    <s v="TV - 50 in"/>
    <x v="0"/>
    <s v="Delivered"/>
    <d v="2019-03-14T15:09:42"/>
    <d v="2019-03-17T15:09:42"/>
    <d v="2019-03-21T15:09:42"/>
    <n v="0"/>
    <n v="107"/>
    <x v="3"/>
    <x v="9"/>
    <x v="1"/>
    <x v="1"/>
    <n v="-4"/>
    <n v="3"/>
    <n v="107"/>
  </r>
  <r>
    <n v="842378"/>
    <s v="PC"/>
    <x v="1"/>
    <s v="Delivered"/>
    <d v="2019-03-14T15:16:08"/>
    <d v="2019-03-23T15:16:08"/>
    <d v="2019-03-20T15:16:08"/>
    <n v="32"/>
    <n v="124"/>
    <x v="3"/>
    <x v="4"/>
    <x v="0"/>
    <x v="0"/>
    <n v="3"/>
    <n v="9"/>
    <n v="156"/>
  </r>
  <r>
    <n v="521006"/>
    <s v="Laptop"/>
    <x v="0"/>
    <s v="Delivered"/>
    <d v="2019-03-14T15:23:31"/>
    <d v="2019-03-18T15:23:31"/>
    <d v="2019-03-18T15:23:31"/>
    <n v="42"/>
    <n v="108"/>
    <x v="1"/>
    <x v="1"/>
    <x v="0"/>
    <x v="0"/>
    <n v="0"/>
    <n v="4"/>
    <n v="150"/>
  </r>
  <r>
    <n v="472603"/>
    <s v="TV - 50 in"/>
    <x v="0"/>
    <s v="Delivered"/>
    <d v="2019-03-14T15:24:22"/>
    <d v="2019-03-17T15:24:22"/>
    <d v="2019-03-19T15:24:22"/>
    <n v="0"/>
    <n v="122"/>
    <x v="3"/>
    <x v="9"/>
    <x v="1"/>
    <x v="0"/>
    <n v="-2"/>
    <n v="3"/>
    <n v="122"/>
  </r>
  <r>
    <n v="558026"/>
    <s v="Laptop"/>
    <x v="0"/>
    <s v="Delivered"/>
    <d v="2019-03-14T15:26:31"/>
    <d v="2019-03-21T15:26:31"/>
    <d v="2019-03-21T15:26:31"/>
    <n v="71"/>
    <n v="85"/>
    <x v="2"/>
    <x v="8"/>
    <x v="0"/>
    <x v="1"/>
    <n v="0"/>
    <n v="7"/>
    <n v="156"/>
  </r>
  <r>
    <n v="29264"/>
    <s v="Tablet"/>
    <x v="1"/>
    <s v="Delivered"/>
    <d v="2019-03-14T15:40:44"/>
    <d v="2019-03-19T15:40:44"/>
    <d v="2019-03-20T15:40:44"/>
    <n v="26"/>
    <n v="125"/>
    <x v="3"/>
    <x v="4"/>
    <x v="0"/>
    <x v="1"/>
    <n v="-1"/>
    <n v="5"/>
    <n v="151"/>
  </r>
  <r>
    <n v="696293"/>
    <s v="TV - 50 in"/>
    <x v="1"/>
    <s v="Delivered"/>
    <d v="2019-03-14T15:43:25"/>
    <d v="2019-03-22T15:43:25"/>
    <d v="2019-03-18T15:43:25"/>
    <n v="35"/>
    <n v="107"/>
    <x v="1"/>
    <x v="6"/>
    <x v="0"/>
    <x v="0"/>
    <n v="4"/>
    <n v="8"/>
    <n v="142"/>
  </r>
  <r>
    <n v="451605"/>
    <s v="Laptop"/>
    <x v="0"/>
    <s v="Delivered"/>
    <d v="2019-03-14T15:47:01"/>
    <d v="2019-03-16T15:47:01"/>
    <d v="2019-03-18T15:47:01"/>
    <n v="68"/>
    <n v="104"/>
    <x v="0"/>
    <x v="0"/>
    <x v="0"/>
    <x v="1"/>
    <n v="-2"/>
    <n v="2"/>
    <n v="172"/>
  </r>
  <r>
    <n v="375158"/>
    <s v="Gaming Console"/>
    <x v="0"/>
    <s v="Delivered"/>
    <d v="2019-03-14T15:50:16"/>
    <d v="2019-03-19T15:50:16"/>
    <d v="2019-03-21T15:50:16"/>
    <n v="48"/>
    <n v="113"/>
    <x v="1"/>
    <x v="1"/>
    <x v="0"/>
    <x v="0"/>
    <n v="-2"/>
    <n v="5"/>
    <n v="161"/>
  </r>
  <r>
    <n v="652681"/>
    <s v="Mobile"/>
    <x v="1"/>
    <s v="Delivered"/>
    <d v="2019-03-14T15:53:51"/>
    <d v="2019-03-19T15:53:51"/>
    <d v="2019-03-21T15:53:51"/>
    <n v="37"/>
    <n v="123"/>
    <x v="4"/>
    <x v="7"/>
    <x v="0"/>
    <x v="0"/>
    <n v="-2"/>
    <n v="5"/>
    <n v="160"/>
  </r>
  <r>
    <n v="930600"/>
    <s v="PC"/>
    <x v="1"/>
    <s v="Delivered"/>
    <d v="2019-03-14T15:55:44"/>
    <d v="2019-03-16T15:55:44"/>
    <d v="2019-03-20T15:55:44"/>
    <n v="80"/>
    <n v="86"/>
    <x v="1"/>
    <x v="6"/>
    <x v="0"/>
    <x v="1"/>
    <n v="-4"/>
    <n v="2"/>
    <n v="166"/>
  </r>
  <r>
    <n v="450375"/>
    <s v="PC"/>
    <x v="1"/>
    <s v="Delivered"/>
    <d v="2019-03-14T15:56:20"/>
    <d v="2019-03-21T15:56:20"/>
    <d v="2019-03-20T15:56:20"/>
    <n v="44"/>
    <n v="121"/>
    <x v="3"/>
    <x v="4"/>
    <x v="0"/>
    <x v="0"/>
    <n v="1"/>
    <n v="7"/>
    <n v="165"/>
  </r>
  <r>
    <n v="265239"/>
    <s v="Gaming Console"/>
    <x v="1"/>
    <s v="Delivered"/>
    <d v="2019-03-14T16:03:05"/>
    <d v="2019-03-17T16:03:05"/>
    <d v="2019-03-19T16:03:05"/>
    <n v="0"/>
    <n v="104"/>
    <x v="0"/>
    <x v="3"/>
    <x v="1"/>
    <x v="1"/>
    <n v="-2"/>
    <n v="3"/>
    <n v="104"/>
  </r>
  <r>
    <n v="777605"/>
    <s v="Tablet"/>
    <x v="1"/>
    <s v="Delivered"/>
    <d v="2019-03-14T16:03:57"/>
    <d v="2019-03-18T16:03:57"/>
    <d v="2019-03-19T16:03:57"/>
    <n v="57"/>
    <n v="92"/>
    <x v="2"/>
    <x v="2"/>
    <x v="0"/>
    <x v="1"/>
    <n v="-1"/>
    <n v="4"/>
    <n v="149"/>
  </r>
  <r>
    <n v="585333"/>
    <s v="Laptop"/>
    <x v="1"/>
    <s v="Delivered"/>
    <d v="2019-03-14T16:10:43"/>
    <d v="2019-03-23T16:10:43"/>
    <d v="2019-03-17T16:10:43"/>
    <n v="47"/>
    <n v="129"/>
    <x v="3"/>
    <x v="4"/>
    <x v="0"/>
    <x v="0"/>
    <n v="6"/>
    <n v="9"/>
    <n v="176"/>
  </r>
  <r>
    <n v="196425"/>
    <s v="Laptop"/>
    <x v="1"/>
    <s v="Delivered"/>
    <d v="2019-03-14T16:12:04"/>
    <d v="2019-03-21T16:12:04"/>
    <d v="2019-03-21T16:12:04"/>
    <n v="38"/>
    <n v="111"/>
    <x v="1"/>
    <x v="6"/>
    <x v="0"/>
    <x v="0"/>
    <n v="0"/>
    <n v="7"/>
    <n v="149"/>
  </r>
  <r>
    <n v="993838"/>
    <s v="Gaming Console"/>
    <x v="0"/>
    <s v="Delivered"/>
    <d v="2019-03-14T16:18:57"/>
    <d v="2019-03-17T16:18:57"/>
    <d v="2019-03-19T16:18:57"/>
    <n v="83"/>
    <n v="89"/>
    <x v="1"/>
    <x v="1"/>
    <x v="0"/>
    <x v="1"/>
    <n v="-2"/>
    <n v="3"/>
    <n v="172"/>
  </r>
  <r>
    <n v="427447"/>
    <s v="Laptop"/>
    <x v="0"/>
    <s v="Delivered"/>
    <d v="2019-03-14T16:21:12"/>
    <d v="2019-03-19T16:21:12"/>
    <d v="2019-03-21T16:21:12"/>
    <n v="0"/>
    <n v="127"/>
    <x v="3"/>
    <x v="9"/>
    <x v="1"/>
    <x v="0"/>
    <n v="-2"/>
    <n v="5"/>
    <n v="127"/>
  </r>
  <r>
    <n v="144206"/>
    <s v="PC"/>
    <x v="1"/>
    <s v="Delivered"/>
    <d v="2019-03-14T16:22:10"/>
    <d v="2019-03-18T16:22:10"/>
    <d v="2019-03-17T16:22:10"/>
    <n v="29"/>
    <n v="122"/>
    <x v="3"/>
    <x v="4"/>
    <x v="0"/>
    <x v="0"/>
    <n v="1"/>
    <n v="4"/>
    <n v="151"/>
  </r>
  <r>
    <n v="631427"/>
    <s v="TV - 50 in"/>
    <x v="0"/>
    <s v="Delivered"/>
    <d v="2019-03-14T16:23:05"/>
    <d v="2019-03-16T16:23:05"/>
    <d v="2019-03-20T16:23:05"/>
    <n v="71"/>
    <n v="90"/>
    <x v="1"/>
    <x v="1"/>
    <x v="0"/>
    <x v="1"/>
    <n v="-4"/>
    <n v="2"/>
    <n v="161"/>
  </r>
  <r>
    <n v="516157"/>
    <s v="Mobile"/>
    <x v="0"/>
    <s v="Delivered"/>
    <d v="2019-03-14T16:27:08"/>
    <d v="2019-03-21T16:27:08"/>
    <d v="2019-03-18T16:27:08"/>
    <n v="27"/>
    <n v="108"/>
    <x v="2"/>
    <x v="8"/>
    <x v="0"/>
    <x v="0"/>
    <n v="3"/>
    <n v="7"/>
    <n v="135"/>
  </r>
  <r>
    <n v="208091"/>
    <s v="TV - 50 in"/>
    <x v="0"/>
    <s v="Delivered"/>
    <d v="2019-03-14T16:38:39"/>
    <d v="2019-03-16T16:38:39"/>
    <d v="2019-03-19T16:38:39"/>
    <n v="83"/>
    <n v="109"/>
    <x v="0"/>
    <x v="0"/>
    <x v="0"/>
    <x v="1"/>
    <n v="-3"/>
    <n v="2"/>
    <n v="192"/>
  </r>
  <r>
    <n v="231141"/>
    <s v="Mobile"/>
    <x v="1"/>
    <s v="Delivered"/>
    <d v="2019-03-14T16:41:31"/>
    <d v="2019-03-18T16:41:31"/>
    <d v="2019-03-21T16:41:31"/>
    <n v="30"/>
    <n v="113"/>
    <x v="1"/>
    <x v="6"/>
    <x v="0"/>
    <x v="0"/>
    <n v="-3"/>
    <n v="4"/>
    <n v="143"/>
  </r>
  <r>
    <n v="768454"/>
    <s v="TV - 32 in"/>
    <x v="1"/>
    <s v="Delivered"/>
    <d v="2019-03-14T16:41:59"/>
    <d v="2019-03-21T16:41:59"/>
    <d v="2019-03-19T16:41:59"/>
    <n v="48"/>
    <n v="127"/>
    <x v="3"/>
    <x v="4"/>
    <x v="0"/>
    <x v="0"/>
    <n v="2"/>
    <n v="7"/>
    <n v="175"/>
  </r>
  <r>
    <n v="652389"/>
    <s v="Mobile"/>
    <x v="0"/>
    <s v="Delivered"/>
    <d v="2019-03-14T16:43:54"/>
    <d v="2019-03-20T16:43:54"/>
    <d v="2019-03-20T16:43:54"/>
    <n v="0"/>
    <n v="121"/>
    <x v="3"/>
    <x v="9"/>
    <x v="1"/>
    <x v="0"/>
    <n v="0"/>
    <n v="6"/>
    <n v="121"/>
  </r>
  <r>
    <n v="832915"/>
    <s v="Tablet"/>
    <x v="0"/>
    <s v="Delivered"/>
    <d v="2019-03-14T16:56:27"/>
    <d v="2019-03-20T16:56:27"/>
    <d v="2019-03-17T16:56:27"/>
    <n v="38"/>
    <n v="105"/>
    <x v="2"/>
    <x v="8"/>
    <x v="0"/>
    <x v="0"/>
    <n v="3"/>
    <n v="6"/>
    <n v="143"/>
  </r>
  <r>
    <n v="7139"/>
    <s v="Mobile"/>
    <x v="0"/>
    <s v="Delivered"/>
    <d v="2019-03-14T16:58:24"/>
    <d v="2019-03-19T16:58:24"/>
    <d v="2019-03-18T16:58:24"/>
    <n v="35"/>
    <n v="125"/>
    <x v="0"/>
    <x v="0"/>
    <x v="0"/>
    <x v="0"/>
    <n v="1"/>
    <n v="5"/>
    <n v="160"/>
  </r>
  <r>
    <n v="41669"/>
    <s v="Gaming Console"/>
    <x v="0"/>
    <s v="Delivered"/>
    <d v="2019-03-14T16:59:26"/>
    <d v="2019-03-17T16:59:26"/>
    <d v="2019-03-17T16:59:26"/>
    <n v="32"/>
    <n v="113"/>
    <x v="1"/>
    <x v="1"/>
    <x v="0"/>
    <x v="0"/>
    <n v="0"/>
    <n v="3"/>
    <n v="145"/>
  </r>
  <r>
    <n v="497312"/>
    <s v="Mobile"/>
    <x v="1"/>
    <s v="Delivered"/>
    <d v="2019-03-14T17:04:41"/>
    <d v="2019-03-16T17:04:41"/>
    <d v="2019-03-18T17:04:41"/>
    <n v="25"/>
    <n v="130"/>
    <x v="3"/>
    <x v="4"/>
    <x v="0"/>
    <x v="1"/>
    <n v="-2"/>
    <n v="2"/>
    <n v="155"/>
  </r>
  <r>
    <n v="847200"/>
    <s v="PC"/>
    <x v="1"/>
    <s v="Delivered"/>
    <d v="2019-03-14T17:05:39"/>
    <d v="2019-03-19T17:05:39"/>
    <d v="2019-03-18T17:05:39"/>
    <n v="43"/>
    <n v="123"/>
    <x v="4"/>
    <x v="7"/>
    <x v="0"/>
    <x v="1"/>
    <n v="1"/>
    <n v="5"/>
    <n v="166"/>
  </r>
  <r>
    <n v="112038"/>
    <s v="Laptop"/>
    <x v="0"/>
    <s v="Delivered"/>
    <d v="2019-03-14T17:08:42"/>
    <d v="2019-03-23T17:08:42"/>
    <d v="2019-03-17T17:08:42"/>
    <n v="40"/>
    <n v="130"/>
    <x v="0"/>
    <x v="0"/>
    <x v="0"/>
    <x v="0"/>
    <n v="6"/>
    <n v="9"/>
    <n v="170"/>
  </r>
  <r>
    <n v="289790"/>
    <s v="Mobile"/>
    <x v="0"/>
    <s v="Delivered"/>
    <d v="2019-03-14T17:10:13"/>
    <d v="2019-03-14T17:10:13"/>
    <d v="2019-03-18T17:10:13"/>
    <n v="0"/>
    <n v="128"/>
    <x v="3"/>
    <x v="9"/>
    <x v="1"/>
    <x v="0"/>
    <n v="-4"/>
    <n v="0"/>
    <n v="128"/>
  </r>
  <r>
    <n v="644457"/>
    <s v="Tablet"/>
    <x v="1"/>
    <s v="Delivered"/>
    <d v="2019-03-14T17:11:29"/>
    <d v="2019-03-17T17:11:29"/>
    <d v="2019-03-20T17:11:29"/>
    <n v="0"/>
    <n v="122"/>
    <x v="0"/>
    <x v="3"/>
    <x v="1"/>
    <x v="0"/>
    <n v="-3"/>
    <n v="3"/>
    <n v="122"/>
  </r>
  <r>
    <n v="97603"/>
    <s v="Mobile"/>
    <x v="1"/>
    <s v="Delivered"/>
    <d v="2019-03-14T17:16:51"/>
    <d v="2019-03-23T17:16:51"/>
    <d v="2019-03-21T17:16:51"/>
    <n v="47"/>
    <n v="114"/>
    <x v="1"/>
    <x v="6"/>
    <x v="0"/>
    <x v="0"/>
    <n v="2"/>
    <n v="9"/>
    <n v="161"/>
  </r>
  <r>
    <n v="866153"/>
    <s v="Laptop"/>
    <x v="1"/>
    <s v="Delivered"/>
    <d v="2019-03-14T17:18:22"/>
    <d v="2019-03-16T17:18:22"/>
    <d v="2019-03-21T17:18:22"/>
    <n v="37"/>
    <n v="114"/>
    <x v="2"/>
    <x v="2"/>
    <x v="0"/>
    <x v="0"/>
    <n v="-5"/>
    <n v="2"/>
    <n v="151"/>
  </r>
  <r>
    <n v="575584"/>
    <s v="Tablet"/>
    <x v="0"/>
    <s v="Delivered"/>
    <d v="2019-03-14T17:19:59"/>
    <d v="2019-03-20T17:19:59"/>
    <d v="2019-03-19T17:19:59"/>
    <n v="27"/>
    <n v="111"/>
    <x v="1"/>
    <x v="1"/>
    <x v="0"/>
    <x v="1"/>
    <n v="1"/>
    <n v="6"/>
    <n v="138"/>
  </r>
  <r>
    <n v="803551"/>
    <s v="Laptop"/>
    <x v="1"/>
    <s v="Delivered"/>
    <d v="2019-03-14T17:25:15"/>
    <d v="2019-03-17T17:25:15"/>
    <d v="2019-03-19T17:25:15"/>
    <n v="90"/>
    <n v="105"/>
    <x v="3"/>
    <x v="4"/>
    <x v="0"/>
    <x v="1"/>
    <n v="-2"/>
    <n v="3"/>
    <n v="195"/>
  </r>
  <r>
    <n v="279160"/>
    <s v="TV - 32 in"/>
    <x v="0"/>
    <s v="Delivered"/>
    <d v="2019-03-14T17:33:27"/>
    <d v="2019-03-16T17:33:27"/>
    <d v="2019-03-20T17:33:27"/>
    <n v="30"/>
    <n v="111"/>
    <x v="1"/>
    <x v="1"/>
    <x v="0"/>
    <x v="1"/>
    <n v="-4"/>
    <n v="2"/>
    <n v="141"/>
  </r>
  <r>
    <n v="83159"/>
    <s v="Laptop"/>
    <x v="0"/>
    <s v="Delivered"/>
    <d v="2019-03-14T17:34:42"/>
    <d v="2019-03-20T17:34:42"/>
    <d v="2019-03-19T17:34:42"/>
    <n v="81"/>
    <n v="88"/>
    <x v="2"/>
    <x v="8"/>
    <x v="0"/>
    <x v="1"/>
    <n v="1"/>
    <n v="6"/>
    <n v="169"/>
  </r>
  <r>
    <n v="981942"/>
    <s v="Mobile"/>
    <x v="0"/>
    <s v="Delivered"/>
    <d v="2019-03-14T18:00:25"/>
    <d v="2019-03-17T18:00:25"/>
    <d v="2019-03-17T18:00:25"/>
    <n v="41"/>
    <n v="123"/>
    <x v="4"/>
    <x v="5"/>
    <x v="0"/>
    <x v="0"/>
    <n v="0"/>
    <n v="3"/>
    <n v="164"/>
  </r>
  <r>
    <n v="635837"/>
    <s v="Gaming Console"/>
    <x v="0"/>
    <s v="Delivered"/>
    <d v="2019-03-14T18:08:55"/>
    <d v="2019-03-22T18:08:55"/>
    <d v="2019-03-17T18:08:55"/>
    <n v="26"/>
    <n v="122"/>
    <x v="0"/>
    <x v="0"/>
    <x v="0"/>
    <x v="0"/>
    <n v="5"/>
    <n v="8"/>
    <n v="148"/>
  </r>
  <r>
    <n v="249981"/>
    <s v="Laptop"/>
    <x v="0"/>
    <s v="Delivered"/>
    <d v="2019-03-14T18:09:42"/>
    <d v="2019-03-19T18:09:42"/>
    <d v="2019-03-19T18:09:42"/>
    <n v="44"/>
    <n v="111"/>
    <x v="1"/>
    <x v="1"/>
    <x v="0"/>
    <x v="0"/>
    <n v="0"/>
    <n v="5"/>
    <n v="155"/>
  </r>
  <r>
    <n v="118567"/>
    <s v="Mobile"/>
    <x v="1"/>
    <s v="Delivered"/>
    <d v="2019-03-14T18:12:41"/>
    <d v="2019-03-17T18:12:41"/>
    <d v="2019-03-20T18:12:41"/>
    <n v="0"/>
    <n v="104"/>
    <x v="0"/>
    <x v="3"/>
    <x v="1"/>
    <x v="1"/>
    <n v="-3"/>
    <n v="3"/>
    <n v="104"/>
  </r>
  <r>
    <n v="592521"/>
    <s v="Laptop"/>
    <x v="0"/>
    <s v="Delivered"/>
    <d v="2019-03-14T18:26:51"/>
    <d v="2019-03-21T18:26:51"/>
    <d v="2019-03-20T18:26:51"/>
    <n v="29"/>
    <n v="114"/>
    <x v="1"/>
    <x v="1"/>
    <x v="0"/>
    <x v="0"/>
    <n v="1"/>
    <n v="7"/>
    <n v="143"/>
  </r>
  <r>
    <n v="714699"/>
    <s v="TV - 40 in"/>
    <x v="0"/>
    <s v="Delivered"/>
    <d v="2019-03-14T18:32:32"/>
    <d v="2019-03-18T18:32:32"/>
    <d v="2019-03-19T18:32:32"/>
    <n v="0"/>
    <n v="126"/>
    <x v="3"/>
    <x v="9"/>
    <x v="1"/>
    <x v="0"/>
    <n v="-1"/>
    <n v="4"/>
    <n v="126"/>
  </r>
  <r>
    <n v="785115"/>
    <s v="Mobile"/>
    <x v="1"/>
    <s v="Delivered"/>
    <d v="2019-03-14T18:33:49"/>
    <d v="2019-03-22T18:33:49"/>
    <d v="2019-03-17T18:33:49"/>
    <n v="26"/>
    <n v="121"/>
    <x v="3"/>
    <x v="4"/>
    <x v="0"/>
    <x v="0"/>
    <n v="5"/>
    <n v="8"/>
    <n v="147"/>
  </r>
  <r>
    <n v="528870"/>
    <s v="Laptop"/>
    <x v="0"/>
    <s v="Delivered"/>
    <d v="2019-03-14T18:52:13"/>
    <d v="2019-03-18T18:52:13"/>
    <d v="2019-03-19T18:52:13"/>
    <n v="45"/>
    <n v="105"/>
    <x v="1"/>
    <x v="1"/>
    <x v="0"/>
    <x v="0"/>
    <n v="-1"/>
    <n v="4"/>
    <n v="150"/>
  </r>
  <r>
    <n v="865823"/>
    <s v="TV - 50 in"/>
    <x v="0"/>
    <s v="Delivered"/>
    <d v="2019-03-14T18:54:28"/>
    <d v="2019-03-19T18:54:28"/>
    <d v="2019-03-19T18:54:28"/>
    <n v="42"/>
    <n v="122"/>
    <x v="0"/>
    <x v="0"/>
    <x v="0"/>
    <x v="0"/>
    <n v="0"/>
    <n v="5"/>
    <n v="164"/>
  </r>
  <r>
    <n v="768813"/>
    <s v="Tablet"/>
    <x v="0"/>
    <s v="Delivered"/>
    <d v="2019-03-14T19:00:04"/>
    <d v="2019-03-20T19:00:04"/>
    <d v="2019-03-20T19:00:04"/>
    <n v="0"/>
    <n v="129"/>
    <x v="3"/>
    <x v="9"/>
    <x v="1"/>
    <x v="0"/>
    <n v="0"/>
    <n v="6"/>
    <n v="129"/>
  </r>
  <r>
    <n v="122810"/>
    <s v="Tablet"/>
    <x v="0"/>
    <s v="Delivered"/>
    <d v="2019-03-14T19:02:17"/>
    <d v="2019-03-19T19:02:17"/>
    <d v="2019-03-17T19:02:17"/>
    <n v="0"/>
    <n v="128"/>
    <x v="3"/>
    <x v="9"/>
    <x v="1"/>
    <x v="0"/>
    <n v="2"/>
    <n v="5"/>
    <n v="128"/>
  </r>
  <r>
    <n v="994059"/>
    <s v="Mobile"/>
    <x v="1"/>
    <s v="Delivered"/>
    <d v="2019-03-14T19:07:23"/>
    <d v="2019-03-23T19:07:23"/>
    <d v="2019-03-21T19:07:23"/>
    <n v="43"/>
    <n v="129"/>
    <x v="3"/>
    <x v="4"/>
    <x v="0"/>
    <x v="0"/>
    <n v="2"/>
    <n v="9"/>
    <n v="172"/>
  </r>
  <r>
    <n v="104249"/>
    <s v="Laptop"/>
    <x v="0"/>
    <s v="Delivered"/>
    <d v="2019-03-14T19:13:05"/>
    <d v="2019-03-14T19:13:05"/>
    <d v="2019-03-18T19:13:05"/>
    <n v="0"/>
    <n v="128"/>
    <x v="3"/>
    <x v="9"/>
    <x v="1"/>
    <x v="0"/>
    <n v="-4"/>
    <n v="0"/>
    <n v="128"/>
  </r>
  <r>
    <n v="110019"/>
    <s v="TV - 40 in"/>
    <x v="1"/>
    <s v="Delivered"/>
    <d v="2019-03-14T19:24:39"/>
    <d v="2019-03-21T19:24:39"/>
    <d v="2019-03-18T19:24:39"/>
    <n v="26"/>
    <n v="107"/>
    <x v="1"/>
    <x v="6"/>
    <x v="0"/>
    <x v="0"/>
    <n v="3"/>
    <n v="7"/>
    <n v="133"/>
  </r>
  <r>
    <n v="818149"/>
    <s v="Laptop"/>
    <x v="1"/>
    <s v="Delivered"/>
    <d v="2019-03-14T19:32:25"/>
    <d v="2019-03-21T19:32:25"/>
    <d v="2019-03-21T19:32:25"/>
    <n v="27"/>
    <n v="127"/>
    <x v="4"/>
    <x v="7"/>
    <x v="0"/>
    <x v="0"/>
    <n v="0"/>
    <n v="7"/>
    <n v="154"/>
  </r>
  <r>
    <n v="159534"/>
    <s v="Mobile"/>
    <x v="1"/>
    <s v="Delivered"/>
    <d v="2019-03-14T19:32:40"/>
    <d v="2019-03-18T19:32:40"/>
    <d v="2019-03-17T19:32:40"/>
    <n v="34"/>
    <n v="111"/>
    <x v="1"/>
    <x v="6"/>
    <x v="0"/>
    <x v="0"/>
    <n v="1"/>
    <n v="4"/>
    <n v="145"/>
  </r>
  <r>
    <n v="275228"/>
    <s v="Mobile"/>
    <x v="0"/>
    <s v="Delivered"/>
    <d v="2019-03-14T19:38:06"/>
    <d v="2019-03-14T19:38:06"/>
    <d v="2019-03-19T19:38:06"/>
    <n v="0"/>
    <n v="109"/>
    <x v="3"/>
    <x v="9"/>
    <x v="1"/>
    <x v="1"/>
    <n v="-5"/>
    <n v="0"/>
    <n v="109"/>
  </r>
  <r>
    <n v="465035"/>
    <s v="PC"/>
    <x v="1"/>
    <s v="Delivered"/>
    <d v="2019-03-14T19:38:08"/>
    <d v="2019-03-18T19:38:08"/>
    <d v="2019-03-21T19:38:08"/>
    <n v="47"/>
    <n v="114"/>
    <x v="1"/>
    <x v="6"/>
    <x v="0"/>
    <x v="0"/>
    <n v="-3"/>
    <n v="4"/>
    <n v="161"/>
  </r>
  <r>
    <n v="328200"/>
    <s v="Mobile"/>
    <x v="0"/>
    <s v="Delivered"/>
    <d v="2019-03-14T19:38:52"/>
    <d v="2019-03-19T19:38:52"/>
    <d v="2019-03-17T19:38:52"/>
    <n v="28"/>
    <n v="108"/>
    <x v="1"/>
    <x v="1"/>
    <x v="0"/>
    <x v="1"/>
    <n v="2"/>
    <n v="5"/>
    <n v="136"/>
  </r>
  <r>
    <n v="616213"/>
    <s v="Mobile"/>
    <x v="0"/>
    <s v="Delivered"/>
    <d v="2019-03-14T19:41:04"/>
    <d v="2019-03-21T19:41:04"/>
    <d v="2019-03-21T19:41:04"/>
    <n v="44"/>
    <n v="124"/>
    <x v="0"/>
    <x v="0"/>
    <x v="0"/>
    <x v="0"/>
    <n v="0"/>
    <n v="7"/>
    <n v="168"/>
  </r>
  <r>
    <n v="398638"/>
    <s v="Mobile"/>
    <x v="0"/>
    <s v="Delivered"/>
    <d v="2019-03-14T19:48:08"/>
    <d v="2019-03-16T19:48:08"/>
    <d v="2019-03-20T19:48:08"/>
    <n v="0"/>
    <n v="121"/>
    <x v="3"/>
    <x v="9"/>
    <x v="1"/>
    <x v="0"/>
    <n v="-4"/>
    <n v="2"/>
    <n v="121"/>
  </r>
  <r>
    <n v="729866"/>
    <s v="Laptop"/>
    <x v="1"/>
    <s v="Delivered"/>
    <d v="2019-03-14T19:49:05"/>
    <d v="2019-03-20T19:49:05"/>
    <d v="2019-03-21T19:49:05"/>
    <n v="70"/>
    <n v="100"/>
    <x v="3"/>
    <x v="4"/>
    <x v="0"/>
    <x v="1"/>
    <n v="-1"/>
    <n v="6"/>
    <n v="170"/>
  </r>
  <r>
    <n v="553751"/>
    <s v="Laptop"/>
    <x v="0"/>
    <s v="Delivered"/>
    <d v="2019-03-14T19:57:00"/>
    <d v="2019-03-23T19:57:00"/>
    <d v="2019-03-18T19:57:00"/>
    <n v="37"/>
    <n v="113"/>
    <x v="1"/>
    <x v="1"/>
    <x v="0"/>
    <x v="0"/>
    <n v="5"/>
    <n v="9"/>
    <n v="150"/>
  </r>
  <r>
    <n v="908951"/>
    <s v="Laptop"/>
    <x v="1"/>
    <s v="Delivered"/>
    <d v="2019-03-14T20:07:55"/>
    <d v="2019-03-15T20:07:55"/>
    <d v="2019-03-17T20:07:55"/>
    <n v="0"/>
    <n v="103"/>
    <x v="0"/>
    <x v="3"/>
    <x v="1"/>
    <x v="1"/>
    <n v="-2"/>
    <n v="1"/>
    <n v="103"/>
  </r>
  <r>
    <n v="322668"/>
    <s v="Laptop"/>
    <x v="1"/>
    <s v="Delivered"/>
    <d v="2019-03-14T20:16:50"/>
    <d v="2019-03-19T20:16:50"/>
    <d v="2019-03-20T20:16:50"/>
    <n v="0"/>
    <n v="130"/>
    <x v="0"/>
    <x v="3"/>
    <x v="1"/>
    <x v="1"/>
    <n v="-1"/>
    <n v="5"/>
    <n v="130"/>
  </r>
  <r>
    <n v="370316"/>
    <s v="Tablet"/>
    <x v="0"/>
    <s v="Delivered"/>
    <d v="2019-03-14T20:21:12"/>
    <d v="2019-03-19T20:21:12"/>
    <d v="2019-03-18T20:21:12"/>
    <n v="64"/>
    <n v="108"/>
    <x v="0"/>
    <x v="0"/>
    <x v="0"/>
    <x v="1"/>
    <n v="1"/>
    <n v="5"/>
    <n v="172"/>
  </r>
  <r>
    <n v="989760"/>
    <s v="Laptop"/>
    <x v="1"/>
    <s v="Delivered"/>
    <d v="2019-03-14T20:21:19"/>
    <d v="2019-03-16T20:21:19"/>
    <d v="2019-03-18T20:21:19"/>
    <n v="0"/>
    <n v="109"/>
    <x v="0"/>
    <x v="3"/>
    <x v="1"/>
    <x v="1"/>
    <n v="-2"/>
    <n v="2"/>
    <n v="109"/>
  </r>
  <r>
    <n v="460919"/>
    <s v="Laptop"/>
    <x v="0"/>
    <s v="Delivered"/>
    <d v="2019-03-14T20:23:35"/>
    <d v="2019-03-20T20:23:35"/>
    <d v="2019-03-19T20:23:35"/>
    <n v="38"/>
    <n v="125"/>
    <x v="0"/>
    <x v="0"/>
    <x v="0"/>
    <x v="0"/>
    <n v="1"/>
    <n v="6"/>
    <n v="163"/>
  </r>
  <r>
    <n v="62181"/>
    <s v="Laptop"/>
    <x v="1"/>
    <s v="Delivered"/>
    <d v="2019-03-14T20:42:57"/>
    <d v="2019-03-16T20:42:57"/>
    <d v="2019-03-19T20:42:57"/>
    <n v="69"/>
    <n v="105"/>
    <x v="3"/>
    <x v="4"/>
    <x v="0"/>
    <x v="1"/>
    <n v="-3"/>
    <n v="2"/>
    <n v="174"/>
  </r>
  <r>
    <n v="875700"/>
    <s v="Laptop"/>
    <x v="0"/>
    <s v="Delivered"/>
    <d v="2019-03-14T20:50:02"/>
    <d v="2019-03-23T20:50:02"/>
    <d v="2019-03-21T20:50:02"/>
    <n v="27"/>
    <n v="113"/>
    <x v="2"/>
    <x v="8"/>
    <x v="0"/>
    <x v="1"/>
    <n v="2"/>
    <n v="9"/>
    <n v="140"/>
  </r>
  <r>
    <n v="530586"/>
    <s v="Laptop"/>
    <x v="1"/>
    <s v="Delivered"/>
    <d v="2019-03-14T20:52:23"/>
    <d v="2019-03-15T20:52:23"/>
    <d v="2019-03-21T20:52:23"/>
    <n v="0"/>
    <n v="106"/>
    <x v="0"/>
    <x v="3"/>
    <x v="1"/>
    <x v="1"/>
    <n v="-6"/>
    <n v="1"/>
    <n v="106"/>
  </r>
  <r>
    <n v="458558"/>
    <s v="Gaming Console"/>
    <x v="1"/>
    <s v="Delivered"/>
    <d v="2019-03-14T20:55:56"/>
    <d v="2019-03-17T20:55:56"/>
    <d v="2019-03-21T20:55:56"/>
    <n v="31"/>
    <n v="109"/>
    <x v="1"/>
    <x v="6"/>
    <x v="0"/>
    <x v="0"/>
    <n v="-4"/>
    <n v="3"/>
    <n v="140"/>
  </r>
  <r>
    <n v="904073"/>
    <s v="Laptop"/>
    <x v="1"/>
    <s v="Delivered"/>
    <d v="2019-03-14T21:15:24"/>
    <d v="2019-03-24T21:15:24"/>
    <d v="2019-03-20T21:15:24"/>
    <n v="31"/>
    <n v="120"/>
    <x v="3"/>
    <x v="4"/>
    <x v="0"/>
    <x v="0"/>
    <n v="4"/>
    <n v="10"/>
    <n v="151"/>
  </r>
  <r>
    <n v="810528"/>
    <s v="Tablet"/>
    <x v="0"/>
    <s v="Delivered"/>
    <d v="2019-03-14T21:16:20"/>
    <d v="2019-03-17T21:16:20"/>
    <d v="2019-03-21T21:16:20"/>
    <n v="86"/>
    <n v="90"/>
    <x v="1"/>
    <x v="1"/>
    <x v="0"/>
    <x v="1"/>
    <n v="-4"/>
    <n v="3"/>
    <n v="176"/>
  </r>
  <r>
    <n v="505084"/>
    <s v="Laptop"/>
    <x v="0"/>
    <s v="Delivered"/>
    <d v="2019-03-14T21:32:26"/>
    <d v="2019-03-18T21:32:26"/>
    <d v="2019-03-21T21:32:26"/>
    <n v="59"/>
    <n v="103"/>
    <x v="0"/>
    <x v="0"/>
    <x v="0"/>
    <x v="1"/>
    <n v="-3"/>
    <n v="4"/>
    <n v="162"/>
  </r>
  <r>
    <n v="826874"/>
    <s v="Laptop"/>
    <x v="1"/>
    <s v="Delivered"/>
    <d v="2019-03-14T21:34:16"/>
    <d v="2019-03-14T21:34:16"/>
    <d v="2019-03-21T21:34:16"/>
    <n v="0"/>
    <n v="108"/>
    <x v="0"/>
    <x v="3"/>
    <x v="1"/>
    <x v="1"/>
    <n v="-7"/>
    <n v="0"/>
    <n v="108"/>
  </r>
  <r>
    <n v="308350"/>
    <s v="Tablet"/>
    <x v="1"/>
    <s v="Delivered"/>
    <d v="2019-03-14T21:38:21"/>
    <d v="2019-03-19T21:38:21"/>
    <d v="2019-03-18T21:38:21"/>
    <n v="33"/>
    <n v="125"/>
    <x v="4"/>
    <x v="7"/>
    <x v="0"/>
    <x v="0"/>
    <n v="1"/>
    <n v="5"/>
    <n v="158"/>
  </r>
  <r>
    <n v="478450"/>
    <s v="Mobile"/>
    <x v="1"/>
    <s v="Delivered"/>
    <d v="2019-03-14T21:39:32"/>
    <d v="2019-03-22T21:39:32"/>
    <d v="2019-03-19T21:39:32"/>
    <n v="68"/>
    <n v="87"/>
    <x v="2"/>
    <x v="2"/>
    <x v="0"/>
    <x v="1"/>
    <n v="3"/>
    <n v="8"/>
    <n v="155"/>
  </r>
  <r>
    <n v="126040"/>
    <s v="Laptop"/>
    <x v="1"/>
    <s v="Delivered"/>
    <d v="2019-03-14T21:39:44"/>
    <d v="2019-03-19T21:39:44"/>
    <d v="2019-03-20T21:39:44"/>
    <n v="48"/>
    <n v="121"/>
    <x v="3"/>
    <x v="4"/>
    <x v="0"/>
    <x v="1"/>
    <n v="-1"/>
    <n v="5"/>
    <n v="169"/>
  </r>
  <r>
    <n v="675820"/>
    <s v="Mobile"/>
    <x v="1"/>
    <s v="Delivered"/>
    <d v="2019-03-14T21:41:20"/>
    <d v="2019-03-18T21:41:20"/>
    <d v="2019-03-21T21:41:20"/>
    <n v="64"/>
    <n v="100"/>
    <x v="3"/>
    <x v="4"/>
    <x v="0"/>
    <x v="1"/>
    <n v="-3"/>
    <n v="4"/>
    <n v="164"/>
  </r>
  <r>
    <n v="781937"/>
    <s v="Laptop"/>
    <x v="1"/>
    <s v="Delivered"/>
    <d v="2019-03-14T21:53:18"/>
    <d v="2019-03-18T21:53:18"/>
    <d v="2019-03-17T21:53:18"/>
    <n v="26"/>
    <n v="111"/>
    <x v="1"/>
    <x v="6"/>
    <x v="0"/>
    <x v="0"/>
    <n v="1"/>
    <n v="4"/>
    <n v="137"/>
  </r>
  <r>
    <n v="633425"/>
    <s v="Mobile"/>
    <x v="1"/>
    <s v="Delivered"/>
    <d v="2019-03-14T21:54:40"/>
    <d v="2019-03-23T21:54:40"/>
    <d v="2019-03-18T21:54:40"/>
    <n v="49"/>
    <n v="107"/>
    <x v="1"/>
    <x v="6"/>
    <x v="0"/>
    <x v="0"/>
    <n v="5"/>
    <n v="9"/>
    <n v="156"/>
  </r>
  <r>
    <n v="906465"/>
    <s v="PC"/>
    <x v="1"/>
    <s v="Delivered"/>
    <d v="2019-03-14T22:00:13"/>
    <d v="2019-03-20T22:00:13"/>
    <d v="2019-03-21T22:00:13"/>
    <n v="27"/>
    <n v="127"/>
    <x v="4"/>
    <x v="7"/>
    <x v="0"/>
    <x v="0"/>
    <n v="-1"/>
    <n v="6"/>
    <n v="154"/>
  </r>
  <r>
    <n v="415298"/>
    <s v="PC"/>
    <x v="0"/>
    <s v="Delivered"/>
    <d v="2019-03-14T22:01:49"/>
    <d v="2019-03-22T22:01:49"/>
    <d v="2019-03-17T22:01:49"/>
    <n v="49"/>
    <n v="125"/>
    <x v="0"/>
    <x v="0"/>
    <x v="0"/>
    <x v="0"/>
    <n v="5"/>
    <n v="8"/>
    <n v="174"/>
  </r>
  <r>
    <n v="306484"/>
    <s v="Mobile"/>
    <x v="1"/>
    <s v="Delivered"/>
    <d v="2019-03-14T22:05:08"/>
    <d v="2019-03-17T22:05:08"/>
    <d v="2019-03-18T22:05:08"/>
    <n v="61"/>
    <n v="103"/>
    <x v="3"/>
    <x v="4"/>
    <x v="0"/>
    <x v="1"/>
    <n v="-1"/>
    <n v="3"/>
    <n v="164"/>
  </r>
  <r>
    <n v="88045"/>
    <s v="Gaming Console"/>
    <x v="1"/>
    <s v="Delivered"/>
    <d v="2019-03-14T22:06:55"/>
    <d v="2019-03-17T22:06:55"/>
    <d v="2019-03-19T22:06:55"/>
    <n v="48"/>
    <n v="108"/>
    <x v="1"/>
    <x v="6"/>
    <x v="0"/>
    <x v="0"/>
    <n v="-2"/>
    <n v="3"/>
    <n v="156"/>
  </r>
  <r>
    <n v="251026"/>
    <s v="Laptop"/>
    <x v="0"/>
    <s v="Delivered"/>
    <d v="2019-03-14T22:23:00"/>
    <d v="2019-03-20T22:23:00"/>
    <d v="2019-03-19T22:23:00"/>
    <n v="34"/>
    <n v="128"/>
    <x v="0"/>
    <x v="0"/>
    <x v="0"/>
    <x v="0"/>
    <n v="1"/>
    <n v="6"/>
    <n v="162"/>
  </r>
  <r>
    <n v="823738"/>
    <s v="Gaming Console"/>
    <x v="0"/>
    <s v="Delivered"/>
    <d v="2019-03-14T22:30:48"/>
    <d v="2019-03-21T22:30:48"/>
    <d v="2019-03-21T22:30:48"/>
    <n v="77"/>
    <n v="104"/>
    <x v="4"/>
    <x v="5"/>
    <x v="0"/>
    <x v="1"/>
    <n v="0"/>
    <n v="7"/>
    <n v="181"/>
  </r>
  <r>
    <n v="701939"/>
    <s v="Gaming Console"/>
    <x v="1"/>
    <s v="Delivered"/>
    <d v="2019-03-14T22:32:47"/>
    <d v="2019-03-16T22:32:47"/>
    <d v="2019-03-18T22:32:47"/>
    <n v="72"/>
    <n v="104"/>
    <x v="3"/>
    <x v="4"/>
    <x v="0"/>
    <x v="1"/>
    <n v="-2"/>
    <n v="2"/>
    <n v="176"/>
  </r>
  <r>
    <n v="84507"/>
    <s v="Mobile"/>
    <x v="0"/>
    <s v="Delivered"/>
    <d v="2019-03-14T22:33:15"/>
    <d v="2019-03-16T22:33:15"/>
    <d v="2019-03-17T22:33:15"/>
    <n v="41"/>
    <n v="124"/>
    <x v="4"/>
    <x v="5"/>
    <x v="0"/>
    <x v="0"/>
    <n v="-1"/>
    <n v="2"/>
    <n v="165"/>
  </r>
  <r>
    <n v="450047"/>
    <s v="Tablet"/>
    <x v="0"/>
    <s v="Delivered"/>
    <d v="2019-03-14T22:36:55"/>
    <d v="2019-03-21T22:36:55"/>
    <d v="2019-03-19T22:36:55"/>
    <n v="71"/>
    <n v="87"/>
    <x v="2"/>
    <x v="8"/>
    <x v="0"/>
    <x v="1"/>
    <n v="2"/>
    <n v="7"/>
    <n v="158"/>
  </r>
  <r>
    <n v="8279"/>
    <s v="Mobile"/>
    <x v="1"/>
    <s v="Delivered"/>
    <d v="2019-03-14T22:45:16"/>
    <d v="2019-03-16T22:45:16"/>
    <d v="2019-03-20T22:45:16"/>
    <n v="62"/>
    <n v="91"/>
    <x v="1"/>
    <x v="6"/>
    <x v="0"/>
    <x v="1"/>
    <n v="-4"/>
    <n v="2"/>
    <n v="153"/>
  </r>
  <r>
    <n v="277969"/>
    <s v="PC"/>
    <x v="0"/>
    <s v="Delivered"/>
    <d v="2019-03-14T22:46:08"/>
    <d v="2019-03-17T22:46:08"/>
    <d v="2019-03-17T22:46:08"/>
    <n v="39"/>
    <n v="121"/>
    <x v="0"/>
    <x v="0"/>
    <x v="0"/>
    <x v="0"/>
    <n v="0"/>
    <n v="3"/>
    <n v="160"/>
  </r>
  <r>
    <n v="774596"/>
    <s v="Mobile"/>
    <x v="1"/>
    <s v="Delivered"/>
    <d v="2019-03-14T22:50:04"/>
    <d v="2019-03-19T22:50:04"/>
    <d v="2019-03-21T22:50:04"/>
    <n v="81"/>
    <n v="87"/>
    <x v="2"/>
    <x v="2"/>
    <x v="0"/>
    <x v="1"/>
    <n v="-2"/>
    <n v="5"/>
    <n v="168"/>
  </r>
  <r>
    <n v="411911"/>
    <s v="TV - 50 in"/>
    <x v="1"/>
    <s v="Delivered"/>
    <d v="2019-03-14T22:50:34"/>
    <d v="2019-03-22T22:50:34"/>
    <d v="2019-03-20T22:50:34"/>
    <n v="37"/>
    <n v="115"/>
    <x v="1"/>
    <x v="6"/>
    <x v="0"/>
    <x v="0"/>
    <n v="2"/>
    <n v="8"/>
    <n v="152"/>
  </r>
  <r>
    <n v="923479"/>
    <s v="Mobile"/>
    <x v="1"/>
    <s v="Delivered"/>
    <d v="2019-03-14T22:51:37"/>
    <d v="2019-03-21T22:51:37"/>
    <d v="2019-03-17T22:51:37"/>
    <n v="38"/>
    <n v="124"/>
    <x v="3"/>
    <x v="4"/>
    <x v="0"/>
    <x v="0"/>
    <n v="4"/>
    <n v="7"/>
    <n v="162"/>
  </r>
  <r>
    <n v="512253"/>
    <s v="PC"/>
    <x v="0"/>
    <s v="Delivered"/>
    <d v="2019-03-14T23:02:32"/>
    <d v="2019-03-17T23:02:32"/>
    <d v="2019-03-20T23:02:32"/>
    <n v="55"/>
    <n v="103"/>
    <x v="0"/>
    <x v="0"/>
    <x v="0"/>
    <x v="1"/>
    <n v="-3"/>
    <n v="3"/>
    <n v="158"/>
  </r>
  <r>
    <n v="686806"/>
    <s v="PC"/>
    <x v="1"/>
    <s v="Delivered"/>
    <d v="2019-03-14T23:09:20"/>
    <d v="2019-03-23T23:09:20"/>
    <d v="2019-03-18T23:09:20"/>
    <n v="42"/>
    <n v="108"/>
    <x v="1"/>
    <x v="6"/>
    <x v="0"/>
    <x v="0"/>
    <n v="5"/>
    <n v="9"/>
    <n v="150"/>
  </r>
  <r>
    <n v="856629"/>
    <s v="PC"/>
    <x v="0"/>
    <s v="Delivered"/>
    <d v="2019-03-14T23:13:04"/>
    <d v="2019-03-21T23:13:04"/>
    <d v="2019-03-20T23:13:04"/>
    <n v="47"/>
    <n v="111"/>
    <x v="1"/>
    <x v="1"/>
    <x v="0"/>
    <x v="0"/>
    <n v="1"/>
    <n v="7"/>
    <n v="158"/>
  </r>
  <r>
    <n v="320011"/>
    <s v="Tablet"/>
    <x v="0"/>
    <s v="Delivered"/>
    <d v="2019-03-14T23:13:12"/>
    <d v="2019-03-18T23:13:12"/>
    <d v="2019-03-18T23:13:12"/>
    <n v="50"/>
    <n v="108"/>
    <x v="1"/>
    <x v="1"/>
    <x v="0"/>
    <x v="0"/>
    <n v="0"/>
    <n v="4"/>
    <n v="158"/>
  </r>
  <r>
    <n v="651279"/>
    <s v="Mobile"/>
    <x v="0"/>
    <s v="Delivered"/>
    <d v="2019-03-14T23:33:55"/>
    <d v="2019-03-14T23:33:55"/>
    <d v="2019-03-17T23:33:55"/>
    <n v="0"/>
    <n v="101"/>
    <x v="3"/>
    <x v="9"/>
    <x v="1"/>
    <x v="1"/>
    <n v="-3"/>
    <n v="0"/>
    <n v="101"/>
  </r>
  <r>
    <n v="68474"/>
    <s v="Mobile"/>
    <x v="1"/>
    <s v="Delivered"/>
    <d v="2019-03-14T23:47:01"/>
    <d v="2019-03-21T23:47:01"/>
    <d v="2019-03-17T23:47:01"/>
    <n v="0"/>
    <n v="128"/>
    <x v="0"/>
    <x v="3"/>
    <x v="1"/>
    <x v="0"/>
    <n v="4"/>
    <n v="7"/>
    <n v="128"/>
  </r>
  <r>
    <n v="202345"/>
    <s v="TV - 50 in"/>
    <x v="1"/>
    <s v="Delivered"/>
    <d v="2019-03-14T23:48:30"/>
    <d v="2019-03-16T23:48:30"/>
    <d v="2019-03-18T23:48:30"/>
    <n v="78"/>
    <n v="87"/>
    <x v="1"/>
    <x v="6"/>
    <x v="0"/>
    <x v="1"/>
    <n v="-2"/>
    <n v="2"/>
    <n v="165"/>
  </r>
  <r>
    <n v="423213"/>
    <s v="PC"/>
    <x v="0"/>
    <s v="Delivered"/>
    <d v="2019-03-14T23:55:46"/>
    <d v="2019-03-22T23:55:46"/>
    <d v="2019-03-21T23:55:46"/>
    <n v="50"/>
    <n v="129"/>
    <x v="0"/>
    <x v="0"/>
    <x v="0"/>
    <x v="0"/>
    <n v="1"/>
    <n v="8"/>
    <n v="179"/>
  </r>
  <r>
    <n v="341837"/>
    <s v="Mobile"/>
    <x v="0"/>
    <s v="Delivered"/>
    <d v="2019-03-15T00:00:00"/>
    <d v="2019-03-18T00:00:00"/>
    <d v="2019-03-21T00:00:00"/>
    <n v="0"/>
    <n v="124"/>
    <x v="3"/>
    <x v="9"/>
    <x v="1"/>
    <x v="0"/>
    <n v="-3"/>
    <n v="3"/>
    <n v="124"/>
  </r>
  <r>
    <n v="406146"/>
    <s v="Laptop"/>
    <x v="0"/>
    <s v="Returned"/>
    <d v="2019-03-01T01:42:47"/>
    <d v="2019-03-08T01:42:47"/>
    <d v="2019-03-04T01:42:47"/>
    <n v="41"/>
    <n v="121"/>
    <x v="0"/>
    <x v="0"/>
    <x v="0"/>
    <x v="0"/>
    <n v="4"/>
    <n v="7"/>
    <n v="162"/>
  </r>
  <r>
    <n v="132102"/>
    <s v="Mobile"/>
    <x v="0"/>
    <s v="Returned"/>
    <d v="2019-03-01T02:19:41"/>
    <d v="2019-03-05T02:19:41"/>
    <d v="2019-03-08T02:19:41"/>
    <n v="42"/>
    <n v="124"/>
    <x v="0"/>
    <x v="0"/>
    <x v="0"/>
    <x v="0"/>
    <n v="-3"/>
    <n v="4"/>
    <n v="166"/>
  </r>
  <r>
    <n v="76382"/>
    <s v="TV - 32 in"/>
    <x v="1"/>
    <s v="Returned"/>
    <d v="2019-03-01T08:02:52"/>
    <d v="2019-03-10T08:02:52"/>
    <d v="2019-03-06T08:02:52"/>
    <n v="37"/>
    <n v="109"/>
    <x v="1"/>
    <x v="6"/>
    <x v="0"/>
    <x v="0"/>
    <n v="4"/>
    <n v="9"/>
    <n v="146"/>
  </r>
  <r>
    <n v="783549"/>
    <s v="Laptop"/>
    <x v="1"/>
    <s v="Returned"/>
    <d v="2019-03-01T08:13:22"/>
    <d v="2019-03-01T08:13:22"/>
    <d v="2019-03-08T08:13:22"/>
    <n v="0"/>
    <n v="103"/>
    <x v="0"/>
    <x v="3"/>
    <x v="1"/>
    <x v="1"/>
    <n v="-7"/>
    <n v="0"/>
    <n v="103"/>
  </r>
  <r>
    <n v="320236"/>
    <s v="Laptop"/>
    <x v="0"/>
    <s v="Returned"/>
    <d v="2019-03-01T08:28:46"/>
    <d v="2019-03-05T08:28:46"/>
    <d v="2019-03-07T08:28:46"/>
    <n v="38"/>
    <n v="115"/>
    <x v="1"/>
    <x v="1"/>
    <x v="0"/>
    <x v="1"/>
    <n v="-2"/>
    <n v="4"/>
    <n v="153"/>
  </r>
  <r>
    <n v="453971"/>
    <s v="Laptop"/>
    <x v="0"/>
    <s v="Returned"/>
    <d v="2019-03-01T09:16:30"/>
    <d v="2019-03-04T09:16:30"/>
    <d v="2019-03-06T09:16:30"/>
    <n v="0"/>
    <n v="127"/>
    <x v="3"/>
    <x v="9"/>
    <x v="1"/>
    <x v="0"/>
    <n v="-2"/>
    <n v="3"/>
    <n v="127"/>
  </r>
  <r>
    <n v="10516"/>
    <s v="Mobile"/>
    <x v="1"/>
    <s v="Returned"/>
    <d v="2019-03-01T11:18:59"/>
    <d v="2019-03-06T11:18:59"/>
    <d v="2019-03-05T11:18:59"/>
    <n v="0"/>
    <n v="126"/>
    <x v="0"/>
    <x v="3"/>
    <x v="1"/>
    <x v="1"/>
    <n v="1"/>
    <n v="5"/>
    <n v="126"/>
  </r>
  <r>
    <n v="30299"/>
    <s v="TV - 50 in"/>
    <x v="1"/>
    <s v="Returned"/>
    <d v="2019-03-01T14:03:31"/>
    <d v="2019-03-03T14:03:31"/>
    <d v="2019-03-08T14:03:31"/>
    <n v="38"/>
    <n v="111"/>
    <x v="2"/>
    <x v="2"/>
    <x v="0"/>
    <x v="0"/>
    <n v="-5"/>
    <n v="2"/>
    <n v="149"/>
  </r>
  <r>
    <n v="382112"/>
    <s v="PC"/>
    <x v="0"/>
    <s v="Returned"/>
    <d v="2019-03-01T16:34:47"/>
    <d v="2019-03-03T16:34:47"/>
    <d v="2019-03-08T16:34:47"/>
    <n v="81"/>
    <n v="105"/>
    <x v="0"/>
    <x v="0"/>
    <x v="0"/>
    <x v="1"/>
    <n v="-5"/>
    <n v="2"/>
    <n v="186"/>
  </r>
  <r>
    <n v="717941"/>
    <s v="Laptop"/>
    <x v="0"/>
    <s v="Returned"/>
    <d v="2019-03-02T00:56:34"/>
    <d v="2019-03-07T00:56:34"/>
    <d v="2019-03-05T00:56:34"/>
    <n v="74"/>
    <n v="102"/>
    <x v="0"/>
    <x v="0"/>
    <x v="0"/>
    <x v="1"/>
    <n v="2"/>
    <n v="5"/>
    <n v="176"/>
  </r>
  <r>
    <n v="201129"/>
    <s v="Laptop"/>
    <x v="0"/>
    <s v="Returned"/>
    <d v="2019-03-02T05:55:05"/>
    <d v="2019-03-06T05:55:05"/>
    <d v="2019-03-07T05:55:05"/>
    <n v="62"/>
    <n v="106"/>
    <x v="0"/>
    <x v="0"/>
    <x v="0"/>
    <x v="1"/>
    <n v="-1"/>
    <n v="4"/>
    <n v="168"/>
  </r>
  <r>
    <n v="429219"/>
    <s v="Laptop"/>
    <x v="0"/>
    <s v="Returned"/>
    <d v="2019-03-02T06:10:54"/>
    <d v="2019-03-06T06:10:54"/>
    <d v="2019-03-07T06:10:54"/>
    <n v="72"/>
    <n v="110"/>
    <x v="4"/>
    <x v="5"/>
    <x v="0"/>
    <x v="1"/>
    <n v="-1"/>
    <n v="4"/>
    <n v="182"/>
  </r>
  <r>
    <n v="411426"/>
    <s v="Mobile"/>
    <x v="1"/>
    <s v="Returned"/>
    <d v="2019-03-02T08:17:59"/>
    <d v="2019-03-07T08:17:59"/>
    <d v="2019-03-09T08:17:59"/>
    <n v="26"/>
    <n v="111"/>
    <x v="1"/>
    <x v="6"/>
    <x v="0"/>
    <x v="0"/>
    <n v="-2"/>
    <n v="5"/>
    <n v="137"/>
  </r>
  <r>
    <n v="634552"/>
    <s v="TV - 32 in"/>
    <x v="1"/>
    <s v="Returned"/>
    <d v="2019-03-02T08:46:23"/>
    <d v="2019-03-02T08:46:23"/>
    <d v="2019-03-09T08:46:23"/>
    <n v="0"/>
    <n v="120"/>
    <x v="0"/>
    <x v="3"/>
    <x v="1"/>
    <x v="1"/>
    <n v="-7"/>
    <n v="0"/>
    <n v="120"/>
  </r>
  <r>
    <n v="797666"/>
    <s v="PC"/>
    <x v="1"/>
    <s v="Returned"/>
    <d v="2019-03-02T12:39:38"/>
    <d v="2019-03-06T12:39:38"/>
    <d v="2019-03-07T12:39:38"/>
    <n v="0"/>
    <n v="128"/>
    <x v="0"/>
    <x v="3"/>
    <x v="1"/>
    <x v="0"/>
    <n v="-1"/>
    <n v="4"/>
    <n v="128"/>
  </r>
  <r>
    <n v="319442"/>
    <s v="Mobile"/>
    <x v="0"/>
    <s v="Returned"/>
    <d v="2019-03-02T14:27:43"/>
    <d v="2019-03-04T14:27:43"/>
    <d v="2019-03-08T14:27:43"/>
    <n v="31"/>
    <n v="128"/>
    <x v="4"/>
    <x v="5"/>
    <x v="0"/>
    <x v="0"/>
    <n v="-4"/>
    <n v="2"/>
    <n v="159"/>
  </r>
  <r>
    <n v="397427"/>
    <s v="Mobile"/>
    <x v="1"/>
    <s v="Returned"/>
    <d v="2019-03-02T15:32:16"/>
    <d v="2019-03-04T15:32:16"/>
    <d v="2019-03-08T15:32:16"/>
    <n v="72"/>
    <n v="87"/>
    <x v="1"/>
    <x v="6"/>
    <x v="0"/>
    <x v="1"/>
    <n v="-4"/>
    <n v="2"/>
    <n v="159"/>
  </r>
  <r>
    <n v="903205"/>
    <s v="PC"/>
    <x v="1"/>
    <s v="Returned"/>
    <d v="2019-03-02T15:56:09"/>
    <d v="2019-03-04T15:56:09"/>
    <d v="2019-03-08T15:56:09"/>
    <n v="0"/>
    <n v="127"/>
    <x v="0"/>
    <x v="3"/>
    <x v="1"/>
    <x v="0"/>
    <n v="-4"/>
    <n v="2"/>
    <n v="127"/>
  </r>
  <r>
    <n v="147245"/>
    <s v="Laptop"/>
    <x v="1"/>
    <s v="Returned"/>
    <d v="2019-03-02T20:30:52"/>
    <d v="2019-03-05T20:30:52"/>
    <d v="2019-03-09T20:30:52"/>
    <n v="78"/>
    <n v="93"/>
    <x v="1"/>
    <x v="6"/>
    <x v="0"/>
    <x v="1"/>
    <n v="-4"/>
    <n v="3"/>
    <n v="171"/>
  </r>
  <r>
    <n v="747728"/>
    <s v="TV - 32 in"/>
    <x v="0"/>
    <s v="Returned"/>
    <d v="2019-03-02T22:14:43"/>
    <d v="2019-03-05T22:14:43"/>
    <d v="2019-03-09T22:14:43"/>
    <n v="35"/>
    <n v="128"/>
    <x v="0"/>
    <x v="0"/>
    <x v="0"/>
    <x v="1"/>
    <n v="-4"/>
    <n v="3"/>
    <n v="163"/>
  </r>
  <r>
    <n v="937514"/>
    <s v="Mobile"/>
    <x v="0"/>
    <s v="Returned"/>
    <d v="2019-03-03T02:28:29"/>
    <d v="2019-03-07T02:28:29"/>
    <d v="2019-03-08T02:28:29"/>
    <n v="47"/>
    <n v="109"/>
    <x v="1"/>
    <x v="1"/>
    <x v="0"/>
    <x v="0"/>
    <n v="-1"/>
    <n v="4"/>
    <n v="156"/>
  </r>
  <r>
    <n v="998507"/>
    <s v="Gaming Console"/>
    <x v="0"/>
    <s v="Returned"/>
    <d v="2019-03-03T07:40:30"/>
    <d v="2019-03-06T07:40:30"/>
    <d v="2019-03-07T07:40:30"/>
    <n v="50"/>
    <n v="128"/>
    <x v="0"/>
    <x v="0"/>
    <x v="0"/>
    <x v="0"/>
    <n v="-1"/>
    <n v="3"/>
    <n v="178"/>
  </r>
  <r>
    <n v="277207"/>
    <s v="Laptop"/>
    <x v="0"/>
    <s v="Returned"/>
    <d v="2019-03-03T08:53:37"/>
    <d v="2019-03-05T08:53:37"/>
    <d v="2019-03-06T08:53:37"/>
    <n v="62"/>
    <n v="86"/>
    <x v="1"/>
    <x v="1"/>
    <x v="0"/>
    <x v="1"/>
    <n v="-1"/>
    <n v="2"/>
    <n v="148"/>
  </r>
  <r>
    <n v="731432"/>
    <s v="Tablet"/>
    <x v="0"/>
    <s v="Returned"/>
    <d v="2019-03-03T17:07:46"/>
    <d v="2019-03-05T17:07:46"/>
    <d v="2019-03-08T17:07:46"/>
    <n v="69"/>
    <n v="89"/>
    <x v="1"/>
    <x v="1"/>
    <x v="0"/>
    <x v="1"/>
    <n v="-3"/>
    <n v="2"/>
    <n v="158"/>
  </r>
  <r>
    <n v="474792"/>
    <s v="Gaming Console"/>
    <x v="1"/>
    <s v="Returned"/>
    <d v="2019-03-03T19:21:27"/>
    <d v="2019-03-06T19:21:27"/>
    <d v="2019-03-08T19:21:27"/>
    <n v="84"/>
    <n v="93"/>
    <x v="2"/>
    <x v="2"/>
    <x v="0"/>
    <x v="1"/>
    <n v="-2"/>
    <n v="3"/>
    <n v="177"/>
  </r>
  <r>
    <n v="734667"/>
    <s v="Gaming Console"/>
    <x v="0"/>
    <s v="Returned"/>
    <d v="2019-03-03T20:25:10"/>
    <d v="2019-03-06T20:25:10"/>
    <d v="2019-03-06T20:25:10"/>
    <n v="0"/>
    <n v="129"/>
    <x v="3"/>
    <x v="9"/>
    <x v="1"/>
    <x v="0"/>
    <n v="0"/>
    <n v="3"/>
    <n v="129"/>
  </r>
  <r>
    <n v="738807"/>
    <s v="PC"/>
    <x v="0"/>
    <s v="Returned"/>
    <d v="2019-03-03T21:21:49"/>
    <d v="2019-03-05T21:21:49"/>
    <d v="2019-03-10T21:21:49"/>
    <n v="40"/>
    <n v="130"/>
    <x v="4"/>
    <x v="5"/>
    <x v="0"/>
    <x v="0"/>
    <n v="-5"/>
    <n v="2"/>
    <n v="170"/>
  </r>
  <r>
    <n v="598828"/>
    <s v="PC"/>
    <x v="1"/>
    <s v="Returned"/>
    <d v="2019-03-04T03:24:46"/>
    <d v="2019-03-15T03:24:46"/>
    <d v="2019-03-07T03:24:46"/>
    <n v="45"/>
    <n v="123"/>
    <x v="4"/>
    <x v="7"/>
    <x v="0"/>
    <x v="1"/>
    <n v="8"/>
    <n v="11"/>
    <n v="168"/>
  </r>
  <r>
    <n v="795472"/>
    <s v="Mobile"/>
    <x v="1"/>
    <s v="Returned"/>
    <d v="2019-03-04T06:30:04"/>
    <d v="2019-03-07T06:30:04"/>
    <d v="2019-03-11T06:30:04"/>
    <n v="0"/>
    <n v="127"/>
    <x v="0"/>
    <x v="3"/>
    <x v="1"/>
    <x v="1"/>
    <n v="-4"/>
    <n v="3"/>
    <n v="127"/>
  </r>
  <r>
    <n v="944407"/>
    <s v="Mobile"/>
    <x v="1"/>
    <s v="Returned"/>
    <d v="2019-03-04T06:31:32"/>
    <d v="2019-03-09T06:31:32"/>
    <d v="2019-03-09T06:31:32"/>
    <n v="0"/>
    <n v="129"/>
    <x v="0"/>
    <x v="3"/>
    <x v="1"/>
    <x v="0"/>
    <n v="0"/>
    <n v="5"/>
    <n v="129"/>
  </r>
  <r>
    <n v="748948"/>
    <s v="Gaming Console"/>
    <x v="1"/>
    <s v="Returned"/>
    <d v="2019-03-04T06:35:07"/>
    <d v="2019-03-07T06:35:07"/>
    <d v="2019-03-08T06:35:07"/>
    <n v="27"/>
    <n v="113"/>
    <x v="1"/>
    <x v="6"/>
    <x v="0"/>
    <x v="1"/>
    <n v="-1"/>
    <n v="3"/>
    <n v="140"/>
  </r>
  <r>
    <n v="754079"/>
    <s v="TV - 50 in"/>
    <x v="0"/>
    <s v="Returned"/>
    <d v="2019-03-04T07:11:22"/>
    <d v="2019-03-07T07:11:22"/>
    <d v="2019-03-07T07:11:22"/>
    <n v="0"/>
    <n v="121"/>
    <x v="3"/>
    <x v="9"/>
    <x v="1"/>
    <x v="0"/>
    <n v="0"/>
    <n v="3"/>
    <n v="121"/>
  </r>
  <r>
    <n v="144376"/>
    <s v="PC"/>
    <x v="1"/>
    <s v="Returned"/>
    <d v="2019-03-04T07:48:43"/>
    <d v="2019-03-06T07:48:43"/>
    <d v="2019-03-07T07:48:43"/>
    <n v="46"/>
    <n v="105"/>
    <x v="1"/>
    <x v="6"/>
    <x v="0"/>
    <x v="1"/>
    <n v="-1"/>
    <n v="2"/>
    <n v="151"/>
  </r>
  <r>
    <n v="694095"/>
    <s v="PC"/>
    <x v="1"/>
    <s v="Returned"/>
    <d v="2019-03-04T07:55:22"/>
    <d v="2019-03-06T07:55:22"/>
    <d v="2019-03-08T07:55:22"/>
    <n v="82"/>
    <n v="109"/>
    <x v="3"/>
    <x v="4"/>
    <x v="0"/>
    <x v="1"/>
    <n v="-2"/>
    <n v="2"/>
    <n v="191"/>
  </r>
  <r>
    <n v="414295"/>
    <s v="Mobile"/>
    <x v="1"/>
    <s v="Returned"/>
    <d v="2019-03-04T08:18:30"/>
    <d v="2019-03-11T08:18:30"/>
    <d v="2019-03-11T08:18:30"/>
    <n v="32"/>
    <n v="107"/>
    <x v="1"/>
    <x v="6"/>
    <x v="0"/>
    <x v="0"/>
    <n v="0"/>
    <n v="7"/>
    <n v="139"/>
  </r>
  <r>
    <n v="759550"/>
    <s v="Laptop"/>
    <x v="1"/>
    <s v="Returned"/>
    <d v="2019-03-04T09:07:55"/>
    <d v="2019-03-07T09:07:55"/>
    <d v="2019-03-08T09:07:55"/>
    <n v="0"/>
    <n v="122"/>
    <x v="0"/>
    <x v="3"/>
    <x v="1"/>
    <x v="0"/>
    <n v="-1"/>
    <n v="3"/>
    <n v="122"/>
  </r>
  <r>
    <n v="645956"/>
    <s v="Mobile"/>
    <x v="1"/>
    <s v="Returned"/>
    <d v="2019-03-04T12:22:07"/>
    <d v="2019-03-09T12:22:07"/>
    <d v="2019-03-08T12:22:07"/>
    <n v="44"/>
    <n v="124"/>
    <x v="3"/>
    <x v="4"/>
    <x v="0"/>
    <x v="1"/>
    <n v="1"/>
    <n v="5"/>
    <n v="168"/>
  </r>
  <r>
    <n v="412909"/>
    <s v="Tablet"/>
    <x v="1"/>
    <s v="Returned"/>
    <d v="2019-03-04T14:40:33"/>
    <d v="2019-03-13T14:40:33"/>
    <d v="2019-03-11T14:40:33"/>
    <n v="38"/>
    <n v="124"/>
    <x v="3"/>
    <x v="4"/>
    <x v="0"/>
    <x v="0"/>
    <n v="2"/>
    <n v="9"/>
    <n v="162"/>
  </r>
  <r>
    <n v="735038"/>
    <s v="Gaming Console"/>
    <x v="1"/>
    <s v="Returned"/>
    <d v="2019-03-04T16:09:05"/>
    <d v="2019-03-10T16:09:05"/>
    <d v="2019-03-10T16:09:05"/>
    <n v="43"/>
    <n v="127"/>
    <x v="3"/>
    <x v="4"/>
    <x v="0"/>
    <x v="0"/>
    <n v="0"/>
    <n v="6"/>
    <n v="170"/>
  </r>
  <r>
    <n v="334957"/>
    <s v="Gaming Console"/>
    <x v="1"/>
    <s v="Returned"/>
    <d v="2019-03-05T02:32:58"/>
    <d v="2019-03-10T02:32:58"/>
    <d v="2019-03-10T02:32:58"/>
    <n v="64"/>
    <n v="103"/>
    <x v="3"/>
    <x v="4"/>
    <x v="0"/>
    <x v="1"/>
    <n v="0"/>
    <n v="5"/>
    <n v="167"/>
  </r>
  <r>
    <n v="616601"/>
    <s v="Tablet"/>
    <x v="1"/>
    <s v="Returned"/>
    <d v="2019-03-05T06:20:03"/>
    <d v="2019-03-10T06:20:03"/>
    <d v="2019-03-11T06:20:03"/>
    <n v="0"/>
    <n v="129"/>
    <x v="0"/>
    <x v="3"/>
    <x v="1"/>
    <x v="0"/>
    <n v="-1"/>
    <n v="5"/>
    <n v="129"/>
  </r>
  <r>
    <n v="728907"/>
    <s v="Laptop"/>
    <x v="1"/>
    <s v="Returned"/>
    <d v="2019-03-05T08:10:40"/>
    <d v="2019-03-12T08:10:40"/>
    <d v="2019-03-08T08:10:40"/>
    <n v="38"/>
    <n v="127"/>
    <x v="3"/>
    <x v="4"/>
    <x v="0"/>
    <x v="0"/>
    <n v="4"/>
    <n v="7"/>
    <n v="165"/>
  </r>
  <r>
    <n v="384460"/>
    <s v="Mobile"/>
    <x v="0"/>
    <s v="Returned"/>
    <d v="2019-03-05T08:40:46"/>
    <d v="2019-03-11T08:40:46"/>
    <d v="2019-03-11T08:40:46"/>
    <n v="26"/>
    <n v="129"/>
    <x v="0"/>
    <x v="0"/>
    <x v="0"/>
    <x v="1"/>
    <n v="0"/>
    <n v="6"/>
    <n v="155"/>
  </r>
  <r>
    <n v="473510"/>
    <s v="TV - 32 in"/>
    <x v="1"/>
    <s v="Returned"/>
    <d v="2019-03-05T10:18:59"/>
    <d v="2019-03-14T10:18:59"/>
    <d v="2019-03-12T10:18:59"/>
    <n v="28"/>
    <n v="129"/>
    <x v="3"/>
    <x v="4"/>
    <x v="0"/>
    <x v="0"/>
    <n v="2"/>
    <n v="9"/>
    <n v="157"/>
  </r>
  <r>
    <n v="371271"/>
    <s v="Mobile"/>
    <x v="1"/>
    <s v="Returned"/>
    <d v="2019-03-05T13:00:32"/>
    <d v="2019-03-10T13:00:32"/>
    <d v="2019-03-10T13:00:32"/>
    <n v="0"/>
    <n v="128"/>
    <x v="0"/>
    <x v="3"/>
    <x v="1"/>
    <x v="0"/>
    <n v="0"/>
    <n v="5"/>
    <n v="128"/>
  </r>
  <r>
    <n v="142333"/>
    <s v="Laptop"/>
    <x v="0"/>
    <s v="Returned"/>
    <d v="2019-03-05T15:13:26"/>
    <d v="2019-03-08T15:13:26"/>
    <d v="2019-03-09T15:13:26"/>
    <n v="64"/>
    <n v="94"/>
    <x v="2"/>
    <x v="8"/>
    <x v="0"/>
    <x v="1"/>
    <n v="-1"/>
    <n v="3"/>
    <n v="158"/>
  </r>
  <r>
    <n v="504805"/>
    <s v="Tablet"/>
    <x v="1"/>
    <s v="Returned"/>
    <d v="2019-03-05T17:33:10"/>
    <d v="2019-03-09T17:33:10"/>
    <d v="2019-03-10T17:33:10"/>
    <n v="38"/>
    <n v="129"/>
    <x v="3"/>
    <x v="4"/>
    <x v="0"/>
    <x v="0"/>
    <n v="-1"/>
    <n v="4"/>
    <n v="167"/>
  </r>
  <r>
    <n v="542119"/>
    <s v="Laptop"/>
    <x v="0"/>
    <s v="Returned"/>
    <d v="2019-03-06T00:26:53"/>
    <d v="2019-03-12T00:26:53"/>
    <d v="2019-03-13T00:26:53"/>
    <n v="84"/>
    <n v="106"/>
    <x v="0"/>
    <x v="0"/>
    <x v="0"/>
    <x v="1"/>
    <n v="-1"/>
    <n v="6"/>
    <n v="190"/>
  </r>
  <r>
    <n v="907874"/>
    <s v="Laptop"/>
    <x v="1"/>
    <s v="Returned"/>
    <d v="2019-03-06T05:27:48"/>
    <d v="2019-03-08T05:27:48"/>
    <d v="2019-03-12T05:27:48"/>
    <n v="0"/>
    <n v="129"/>
    <x v="0"/>
    <x v="3"/>
    <x v="1"/>
    <x v="0"/>
    <n v="-4"/>
    <n v="2"/>
    <n v="129"/>
  </r>
  <r>
    <n v="197754"/>
    <s v="Laptop"/>
    <x v="1"/>
    <s v="Returned"/>
    <d v="2019-03-06T06:49:56"/>
    <d v="2019-03-08T06:49:56"/>
    <d v="2019-03-12T06:49:56"/>
    <n v="0"/>
    <n v="126"/>
    <x v="0"/>
    <x v="3"/>
    <x v="1"/>
    <x v="0"/>
    <n v="-4"/>
    <n v="2"/>
    <n v="126"/>
  </r>
  <r>
    <n v="947835"/>
    <s v="Laptop"/>
    <x v="0"/>
    <s v="Returned"/>
    <d v="2019-03-06T08:27:14"/>
    <d v="2019-03-06T08:27:14"/>
    <d v="2019-03-12T08:27:14"/>
    <n v="0"/>
    <n v="102"/>
    <x v="3"/>
    <x v="9"/>
    <x v="1"/>
    <x v="1"/>
    <n v="-6"/>
    <n v="0"/>
    <n v="102"/>
  </r>
  <r>
    <n v="732099"/>
    <s v="Mobile"/>
    <x v="0"/>
    <s v="Returned"/>
    <d v="2019-03-06T13:08:56"/>
    <d v="2019-03-12T13:08:56"/>
    <d v="2019-03-10T13:08:56"/>
    <n v="30"/>
    <n v="111"/>
    <x v="2"/>
    <x v="8"/>
    <x v="0"/>
    <x v="0"/>
    <n v="2"/>
    <n v="6"/>
    <n v="141"/>
  </r>
  <r>
    <n v="851653"/>
    <s v="Mobile"/>
    <x v="0"/>
    <s v="Returned"/>
    <d v="2019-03-06T18:19:08"/>
    <d v="2019-03-13T18:19:08"/>
    <d v="2019-03-13T18:19:08"/>
    <n v="50"/>
    <n v="123"/>
    <x v="0"/>
    <x v="0"/>
    <x v="0"/>
    <x v="0"/>
    <n v="0"/>
    <n v="7"/>
    <n v="173"/>
  </r>
  <r>
    <n v="485916"/>
    <s v="Laptop"/>
    <x v="1"/>
    <s v="Returned"/>
    <d v="2019-03-06T20:37:31"/>
    <d v="2019-03-09T20:37:31"/>
    <d v="2019-03-10T20:37:31"/>
    <n v="0"/>
    <n v="125"/>
    <x v="0"/>
    <x v="3"/>
    <x v="1"/>
    <x v="1"/>
    <n v="-1"/>
    <n v="3"/>
    <n v="125"/>
  </r>
  <r>
    <n v="971343"/>
    <s v="PC"/>
    <x v="0"/>
    <s v="Returned"/>
    <d v="2019-03-06T22:02:42"/>
    <d v="2019-03-12T22:02:42"/>
    <d v="2019-03-10T22:02:42"/>
    <n v="80"/>
    <n v="108"/>
    <x v="0"/>
    <x v="0"/>
    <x v="0"/>
    <x v="1"/>
    <n v="2"/>
    <n v="6"/>
    <n v="188"/>
  </r>
  <r>
    <n v="154140"/>
    <s v="Mobile"/>
    <x v="0"/>
    <s v="Returned"/>
    <d v="2019-03-06T23:04:46"/>
    <d v="2019-03-08T23:04:46"/>
    <d v="2019-03-13T23:04:46"/>
    <n v="47"/>
    <n v="125"/>
    <x v="0"/>
    <x v="0"/>
    <x v="0"/>
    <x v="1"/>
    <n v="-5"/>
    <n v="2"/>
    <n v="172"/>
  </r>
  <r>
    <n v="440003"/>
    <s v="PC"/>
    <x v="0"/>
    <s v="Returned"/>
    <d v="2019-03-06T23:23:36"/>
    <d v="2019-03-13T23:23:36"/>
    <d v="2019-03-11T23:23:36"/>
    <n v="42"/>
    <n v="120"/>
    <x v="0"/>
    <x v="0"/>
    <x v="0"/>
    <x v="0"/>
    <n v="2"/>
    <n v="7"/>
    <n v="162"/>
  </r>
  <r>
    <n v="10965"/>
    <s v="Laptop"/>
    <x v="0"/>
    <s v="Returned"/>
    <d v="2019-03-07T06:57:25"/>
    <d v="2019-03-09T06:57:25"/>
    <d v="2019-03-11T06:57:25"/>
    <n v="63"/>
    <n v="88"/>
    <x v="1"/>
    <x v="1"/>
    <x v="0"/>
    <x v="1"/>
    <n v="-2"/>
    <n v="2"/>
    <n v="151"/>
  </r>
  <r>
    <n v="898396"/>
    <s v="Tablet"/>
    <x v="1"/>
    <s v="Returned"/>
    <d v="2019-03-07T09:37:20"/>
    <d v="2019-03-13T09:37:20"/>
    <d v="2019-03-13T09:37:20"/>
    <n v="48"/>
    <n v="125"/>
    <x v="3"/>
    <x v="4"/>
    <x v="0"/>
    <x v="1"/>
    <n v="0"/>
    <n v="6"/>
    <n v="173"/>
  </r>
  <r>
    <n v="170240"/>
    <s v="Gaming Console"/>
    <x v="0"/>
    <s v="Returned"/>
    <d v="2019-03-07T13:22:57"/>
    <d v="2019-03-08T13:22:57"/>
    <d v="2019-03-14T13:22:57"/>
    <n v="0"/>
    <n v="110"/>
    <x v="3"/>
    <x v="9"/>
    <x v="1"/>
    <x v="1"/>
    <n v="-6"/>
    <n v="1"/>
    <n v="110"/>
  </r>
  <r>
    <n v="131150"/>
    <s v="Gaming Console"/>
    <x v="0"/>
    <s v="Returned"/>
    <d v="2019-03-07T14:39:06"/>
    <d v="2019-03-11T14:39:06"/>
    <d v="2019-03-13T14:39:06"/>
    <n v="31"/>
    <n v="124"/>
    <x v="4"/>
    <x v="5"/>
    <x v="0"/>
    <x v="0"/>
    <n v="-2"/>
    <n v="4"/>
    <n v="155"/>
  </r>
  <r>
    <n v="559631"/>
    <s v="Mobile"/>
    <x v="1"/>
    <s v="Returned"/>
    <d v="2019-03-07T15:01:44"/>
    <d v="2019-03-12T15:01:44"/>
    <d v="2019-03-14T15:01:44"/>
    <n v="0"/>
    <n v="125"/>
    <x v="0"/>
    <x v="3"/>
    <x v="1"/>
    <x v="0"/>
    <n v="-2"/>
    <n v="5"/>
    <n v="125"/>
  </r>
  <r>
    <n v="596503"/>
    <s v="Mobile"/>
    <x v="0"/>
    <s v="Returned"/>
    <d v="2019-03-07T16:43:22"/>
    <d v="2019-03-13T16:43:22"/>
    <d v="2019-03-14T16:43:22"/>
    <n v="29"/>
    <n v="121"/>
    <x v="0"/>
    <x v="0"/>
    <x v="0"/>
    <x v="0"/>
    <n v="-1"/>
    <n v="6"/>
    <n v="150"/>
  </r>
  <r>
    <n v="575210"/>
    <s v="Laptop"/>
    <x v="1"/>
    <s v="Returned"/>
    <d v="2019-03-08T00:58:38"/>
    <d v="2019-03-18T00:58:38"/>
    <d v="2019-03-14T00:58:38"/>
    <n v="32"/>
    <n v="124"/>
    <x v="3"/>
    <x v="4"/>
    <x v="0"/>
    <x v="0"/>
    <n v="4"/>
    <n v="10"/>
    <n v="156"/>
  </r>
  <r>
    <n v="869740"/>
    <s v="PC"/>
    <x v="0"/>
    <s v="Returned"/>
    <d v="2019-03-08T03:08:10"/>
    <d v="2019-03-08T03:08:10"/>
    <d v="2019-03-14T03:08:10"/>
    <n v="0"/>
    <n v="123"/>
    <x v="3"/>
    <x v="9"/>
    <x v="1"/>
    <x v="1"/>
    <n v="-6"/>
    <n v="0"/>
    <n v="123"/>
  </r>
  <r>
    <n v="81343"/>
    <s v="Laptop"/>
    <x v="0"/>
    <s v="Returned"/>
    <d v="2019-03-08T09:07:55"/>
    <d v="2019-03-11T09:07:55"/>
    <d v="2019-03-11T09:07:55"/>
    <n v="30"/>
    <n v="113"/>
    <x v="1"/>
    <x v="1"/>
    <x v="0"/>
    <x v="0"/>
    <n v="0"/>
    <n v="3"/>
    <n v="143"/>
  </r>
  <r>
    <n v="223804"/>
    <s v="TV - 32 in"/>
    <x v="1"/>
    <s v="Returned"/>
    <d v="2019-03-08T11:03:21"/>
    <d v="2019-03-11T11:03:21"/>
    <d v="2019-03-14T11:03:21"/>
    <n v="0"/>
    <n v="126"/>
    <x v="0"/>
    <x v="3"/>
    <x v="1"/>
    <x v="1"/>
    <n v="-3"/>
    <n v="3"/>
    <n v="126"/>
  </r>
  <r>
    <n v="754311"/>
    <s v="Mobile"/>
    <x v="1"/>
    <s v="Returned"/>
    <d v="2019-03-08T11:25:20"/>
    <d v="2019-03-10T11:25:20"/>
    <d v="2019-03-12T11:25:20"/>
    <n v="77"/>
    <n v="106"/>
    <x v="3"/>
    <x v="4"/>
    <x v="0"/>
    <x v="1"/>
    <n v="-2"/>
    <n v="2"/>
    <n v="183"/>
  </r>
  <r>
    <n v="924011"/>
    <s v="Tablet"/>
    <x v="0"/>
    <s v="Returned"/>
    <d v="2019-03-08T17:55:55"/>
    <d v="2019-03-10T17:55:55"/>
    <d v="2019-03-12T17:55:55"/>
    <n v="44"/>
    <n v="129"/>
    <x v="4"/>
    <x v="5"/>
    <x v="0"/>
    <x v="0"/>
    <n v="-2"/>
    <n v="2"/>
    <n v="173"/>
  </r>
  <r>
    <n v="793086"/>
    <s v="PC"/>
    <x v="1"/>
    <s v="Returned"/>
    <d v="2019-03-08T22:41:59"/>
    <d v="2019-03-11T22:41:59"/>
    <d v="2019-03-11T22:41:59"/>
    <n v="30"/>
    <n v="106"/>
    <x v="1"/>
    <x v="6"/>
    <x v="0"/>
    <x v="0"/>
    <n v="0"/>
    <n v="3"/>
    <n v="136"/>
  </r>
  <r>
    <n v="407446"/>
    <s v="Gaming Console"/>
    <x v="1"/>
    <s v="Returned"/>
    <d v="2019-03-09T02:28:56"/>
    <d v="2019-03-14T02:28:56"/>
    <d v="2019-03-15T02:28:56"/>
    <n v="33"/>
    <n v="121"/>
    <x v="3"/>
    <x v="4"/>
    <x v="0"/>
    <x v="0"/>
    <n v="-1"/>
    <n v="5"/>
    <n v="154"/>
  </r>
  <r>
    <n v="270534"/>
    <s v="Mobile"/>
    <x v="0"/>
    <s v="Returned"/>
    <d v="2019-03-09T07:10:16"/>
    <d v="2019-03-11T07:10:16"/>
    <d v="2019-03-16T07:10:16"/>
    <n v="64"/>
    <n v="107"/>
    <x v="0"/>
    <x v="0"/>
    <x v="0"/>
    <x v="1"/>
    <n v="-5"/>
    <n v="2"/>
    <n v="171"/>
  </r>
  <r>
    <n v="639142"/>
    <s v="Tablet"/>
    <x v="1"/>
    <s v="Returned"/>
    <d v="2019-03-09T13:29:42"/>
    <d v="2019-03-18T13:29:42"/>
    <d v="2019-03-15T13:29:42"/>
    <n v="26"/>
    <n v="106"/>
    <x v="1"/>
    <x v="6"/>
    <x v="0"/>
    <x v="0"/>
    <n v="3"/>
    <n v="9"/>
    <n v="132"/>
  </r>
  <r>
    <n v="975989"/>
    <s v="Mobile"/>
    <x v="1"/>
    <s v="Returned"/>
    <d v="2019-03-09T20:20:25"/>
    <d v="2019-03-13T20:20:25"/>
    <d v="2019-03-13T20:20:25"/>
    <n v="0"/>
    <n v="129"/>
    <x v="0"/>
    <x v="3"/>
    <x v="1"/>
    <x v="0"/>
    <n v="0"/>
    <n v="4"/>
    <n v="129"/>
  </r>
  <r>
    <n v="315854"/>
    <s v="Tablet"/>
    <x v="0"/>
    <s v="Returned"/>
    <d v="2019-03-09T21:35:14"/>
    <d v="2019-03-13T21:35:14"/>
    <d v="2019-03-16T21:35:14"/>
    <n v="27"/>
    <n v="105"/>
    <x v="1"/>
    <x v="1"/>
    <x v="0"/>
    <x v="0"/>
    <n v="-3"/>
    <n v="4"/>
    <n v="132"/>
  </r>
  <r>
    <n v="611782"/>
    <s v="Laptop"/>
    <x v="1"/>
    <s v="Returned"/>
    <d v="2019-03-10T00:27:37"/>
    <d v="2019-03-11T00:27:37"/>
    <d v="2019-03-13T00:27:37"/>
    <n v="0"/>
    <n v="126"/>
    <x v="0"/>
    <x v="3"/>
    <x v="1"/>
    <x v="0"/>
    <n v="-2"/>
    <n v="1"/>
    <n v="126"/>
  </r>
  <r>
    <n v="435376"/>
    <s v="Laptop"/>
    <x v="1"/>
    <s v="Returned"/>
    <d v="2019-03-10T01:16:02"/>
    <d v="2019-03-16T01:16:02"/>
    <d v="2019-03-17T01:16:02"/>
    <n v="34"/>
    <n v="121"/>
    <x v="4"/>
    <x v="7"/>
    <x v="0"/>
    <x v="1"/>
    <n v="-1"/>
    <n v="6"/>
    <n v="155"/>
  </r>
  <r>
    <n v="473763"/>
    <s v="Laptop"/>
    <x v="1"/>
    <s v="Returned"/>
    <d v="2019-03-10T01:16:10"/>
    <d v="2019-03-20T01:16:10"/>
    <d v="2019-03-15T01:16:10"/>
    <n v="38"/>
    <n v="121"/>
    <x v="3"/>
    <x v="4"/>
    <x v="0"/>
    <x v="0"/>
    <n v="5"/>
    <n v="10"/>
    <n v="159"/>
  </r>
  <r>
    <n v="225317"/>
    <s v="PC"/>
    <x v="0"/>
    <s v="Returned"/>
    <d v="2019-03-10T02:51:56"/>
    <d v="2019-03-12T02:51:56"/>
    <d v="2019-03-14T02:51:56"/>
    <n v="70"/>
    <n v="102"/>
    <x v="0"/>
    <x v="0"/>
    <x v="0"/>
    <x v="1"/>
    <n v="-2"/>
    <n v="2"/>
    <n v="172"/>
  </r>
  <r>
    <n v="808971"/>
    <s v="Mobile"/>
    <x v="0"/>
    <s v="Returned"/>
    <d v="2019-03-10T05:10:15"/>
    <d v="2019-03-12T05:10:15"/>
    <d v="2019-03-16T05:10:15"/>
    <n v="40"/>
    <n v="123"/>
    <x v="4"/>
    <x v="5"/>
    <x v="0"/>
    <x v="0"/>
    <n v="-4"/>
    <n v="2"/>
    <n v="163"/>
  </r>
  <r>
    <n v="313662"/>
    <s v="Mobile"/>
    <x v="1"/>
    <s v="Returned"/>
    <d v="2019-03-10T05:28:46"/>
    <d v="2019-03-15T05:28:46"/>
    <d v="2019-03-16T05:28:46"/>
    <n v="40"/>
    <n v="127"/>
    <x v="4"/>
    <x v="7"/>
    <x v="0"/>
    <x v="0"/>
    <n v="-1"/>
    <n v="5"/>
    <n v="167"/>
  </r>
  <r>
    <n v="965104"/>
    <s v="TV - 32 in"/>
    <x v="1"/>
    <s v="Returned"/>
    <d v="2019-03-10T07:24:46"/>
    <d v="2019-03-15T07:24:46"/>
    <d v="2019-03-15T07:24:46"/>
    <n v="26"/>
    <n v="109"/>
    <x v="1"/>
    <x v="6"/>
    <x v="0"/>
    <x v="1"/>
    <n v="0"/>
    <n v="5"/>
    <n v="135"/>
  </r>
  <r>
    <n v="330343"/>
    <s v="Mobile"/>
    <x v="1"/>
    <s v="Returned"/>
    <d v="2019-03-10T08:16:45"/>
    <d v="2019-03-14T08:16:45"/>
    <d v="2019-03-16T08:16:45"/>
    <n v="75"/>
    <n v="93"/>
    <x v="2"/>
    <x v="2"/>
    <x v="0"/>
    <x v="1"/>
    <n v="-2"/>
    <n v="4"/>
    <n v="168"/>
  </r>
  <r>
    <n v="793384"/>
    <s v="Laptop"/>
    <x v="0"/>
    <s v="Returned"/>
    <d v="2019-03-10T08:18:53"/>
    <d v="2019-03-12T08:18:53"/>
    <d v="2019-03-17T08:18:53"/>
    <n v="79"/>
    <n v="90"/>
    <x v="1"/>
    <x v="1"/>
    <x v="0"/>
    <x v="1"/>
    <n v="-5"/>
    <n v="2"/>
    <n v="169"/>
  </r>
  <r>
    <n v="170466"/>
    <s v="Laptop"/>
    <x v="0"/>
    <s v="Returned"/>
    <d v="2019-03-10T15:01:56"/>
    <d v="2019-03-16T15:01:56"/>
    <d v="2019-03-15T15:01:56"/>
    <n v="0"/>
    <n v="126"/>
    <x v="3"/>
    <x v="9"/>
    <x v="1"/>
    <x v="0"/>
    <n v="1"/>
    <n v="6"/>
    <n v="126"/>
  </r>
  <r>
    <n v="777396"/>
    <s v="Laptop"/>
    <x v="1"/>
    <s v="Returned"/>
    <d v="2019-03-10T22:05:50"/>
    <d v="2019-03-10T22:05:50"/>
    <d v="2019-03-16T22:05:50"/>
    <n v="0"/>
    <n v="109"/>
    <x v="0"/>
    <x v="3"/>
    <x v="1"/>
    <x v="1"/>
    <n v="-6"/>
    <n v="0"/>
    <n v="109"/>
  </r>
  <r>
    <n v="517932"/>
    <s v="PC"/>
    <x v="0"/>
    <s v="Returned"/>
    <d v="2019-03-10T23:16:48"/>
    <d v="2019-03-16T23:16:48"/>
    <d v="2019-03-14T23:16:48"/>
    <n v="39"/>
    <n v="109"/>
    <x v="1"/>
    <x v="1"/>
    <x v="0"/>
    <x v="1"/>
    <n v="2"/>
    <n v="6"/>
    <n v="148"/>
  </r>
  <r>
    <n v="849307"/>
    <s v="Laptop"/>
    <x v="1"/>
    <s v="Returned"/>
    <d v="2019-03-11T03:23:21"/>
    <d v="2019-03-14T03:23:21"/>
    <d v="2019-03-16T03:23:21"/>
    <n v="42"/>
    <n v="107"/>
    <x v="1"/>
    <x v="6"/>
    <x v="0"/>
    <x v="0"/>
    <n v="-2"/>
    <n v="3"/>
    <n v="149"/>
  </r>
  <r>
    <n v="714204"/>
    <s v="Tablet"/>
    <x v="0"/>
    <s v="Returned"/>
    <d v="2019-03-11T03:29:32"/>
    <d v="2019-03-16T03:29:32"/>
    <d v="2019-03-18T03:29:32"/>
    <n v="38"/>
    <n v="121"/>
    <x v="4"/>
    <x v="5"/>
    <x v="0"/>
    <x v="1"/>
    <n v="-2"/>
    <n v="5"/>
    <n v="159"/>
  </r>
  <r>
    <n v="888043"/>
    <s v="Mobile"/>
    <x v="0"/>
    <s v="Returned"/>
    <d v="2019-03-11T08:10:46"/>
    <d v="2019-03-15T08:10:46"/>
    <d v="2019-03-17T08:10:46"/>
    <n v="81"/>
    <n v="108"/>
    <x v="4"/>
    <x v="5"/>
    <x v="0"/>
    <x v="1"/>
    <n v="-2"/>
    <n v="4"/>
    <n v="189"/>
  </r>
  <r>
    <n v="924400"/>
    <s v="Gaming Console"/>
    <x v="0"/>
    <s v="Returned"/>
    <d v="2019-03-11T09:03:56"/>
    <d v="2019-03-13T09:03:56"/>
    <d v="2019-03-16T09:03:56"/>
    <n v="31"/>
    <n v="107"/>
    <x v="1"/>
    <x v="1"/>
    <x v="0"/>
    <x v="1"/>
    <n v="-3"/>
    <n v="2"/>
    <n v="138"/>
  </r>
  <r>
    <n v="451628"/>
    <s v="PC"/>
    <x v="1"/>
    <s v="Returned"/>
    <d v="2019-03-11T09:06:01"/>
    <d v="2019-03-17T09:06:01"/>
    <d v="2019-03-16T09:06:01"/>
    <n v="43"/>
    <n v="121"/>
    <x v="3"/>
    <x v="4"/>
    <x v="0"/>
    <x v="1"/>
    <n v="1"/>
    <n v="6"/>
    <n v="164"/>
  </r>
  <r>
    <n v="736234"/>
    <s v="TV - 32 in"/>
    <x v="1"/>
    <s v="Returned"/>
    <d v="2019-03-11T13:26:27"/>
    <d v="2019-03-15T13:26:27"/>
    <d v="2019-03-15T13:26:27"/>
    <n v="0"/>
    <n v="127"/>
    <x v="0"/>
    <x v="3"/>
    <x v="1"/>
    <x v="0"/>
    <n v="0"/>
    <n v="4"/>
    <n v="127"/>
  </r>
  <r>
    <n v="109542"/>
    <s v="Laptop"/>
    <x v="1"/>
    <s v="Returned"/>
    <d v="2019-03-11T18:24:07"/>
    <d v="2019-03-16T18:24:07"/>
    <d v="2019-03-15T18:24:07"/>
    <n v="0"/>
    <n v="129"/>
    <x v="0"/>
    <x v="3"/>
    <x v="1"/>
    <x v="0"/>
    <n v="1"/>
    <n v="5"/>
    <n v="129"/>
  </r>
  <r>
    <n v="732325"/>
    <s v="Laptop"/>
    <x v="0"/>
    <s v="Returned"/>
    <d v="2019-03-11T20:17:30"/>
    <d v="2019-03-14T20:17:30"/>
    <d v="2019-03-16T20:17:30"/>
    <n v="85"/>
    <n v="105"/>
    <x v="0"/>
    <x v="0"/>
    <x v="0"/>
    <x v="1"/>
    <n v="-2"/>
    <n v="3"/>
    <n v="190"/>
  </r>
  <r>
    <n v="394994"/>
    <s v="Laptop"/>
    <x v="1"/>
    <s v="Returned"/>
    <d v="2019-03-11T23:33:52"/>
    <d v="2019-03-17T23:33:52"/>
    <d v="2019-03-14T23:33:52"/>
    <n v="81"/>
    <n v="101"/>
    <x v="3"/>
    <x v="4"/>
    <x v="0"/>
    <x v="1"/>
    <n v="3"/>
    <n v="6"/>
    <n v="182"/>
  </r>
  <r>
    <n v="55945"/>
    <s v="Laptop"/>
    <x v="1"/>
    <s v="Returned"/>
    <d v="2019-03-12T02:01:24"/>
    <d v="2019-03-18T02:01:24"/>
    <d v="2019-03-16T02:01:24"/>
    <n v="73"/>
    <n v="106"/>
    <x v="4"/>
    <x v="7"/>
    <x v="0"/>
    <x v="1"/>
    <n v="2"/>
    <n v="6"/>
    <n v="179"/>
  </r>
  <r>
    <n v="952744"/>
    <s v="Laptop"/>
    <x v="1"/>
    <s v="Returned"/>
    <d v="2019-03-12T05:05:27"/>
    <d v="2019-03-20T05:05:27"/>
    <d v="2019-03-17T05:05:27"/>
    <n v="43"/>
    <n v="122"/>
    <x v="4"/>
    <x v="7"/>
    <x v="0"/>
    <x v="1"/>
    <n v="3"/>
    <n v="8"/>
    <n v="165"/>
  </r>
  <r>
    <n v="840262"/>
    <s v="Mobile"/>
    <x v="0"/>
    <s v="Returned"/>
    <d v="2019-03-12T10:27:35"/>
    <d v="2019-03-14T10:27:35"/>
    <d v="2019-03-17T10:27:35"/>
    <n v="85"/>
    <n v="107"/>
    <x v="0"/>
    <x v="0"/>
    <x v="0"/>
    <x v="1"/>
    <n v="-3"/>
    <n v="2"/>
    <n v="192"/>
  </r>
  <r>
    <n v="44655"/>
    <s v="Laptop"/>
    <x v="0"/>
    <s v="Returned"/>
    <d v="2019-03-12T13:20:29"/>
    <d v="2019-03-19T13:20:29"/>
    <d v="2019-03-18T13:20:29"/>
    <n v="26"/>
    <n v="122"/>
    <x v="0"/>
    <x v="0"/>
    <x v="0"/>
    <x v="0"/>
    <n v="1"/>
    <n v="7"/>
    <n v="148"/>
  </r>
  <r>
    <n v="862433"/>
    <s v="Gaming Console"/>
    <x v="1"/>
    <s v="Returned"/>
    <d v="2019-03-12T13:36:27"/>
    <d v="2019-03-20T13:36:27"/>
    <d v="2019-03-17T13:36:27"/>
    <n v="42"/>
    <n v="109"/>
    <x v="1"/>
    <x v="6"/>
    <x v="0"/>
    <x v="0"/>
    <n v="3"/>
    <n v="8"/>
    <n v="151"/>
  </r>
  <r>
    <n v="815040"/>
    <s v="Gaming Console"/>
    <x v="1"/>
    <s v="Returned"/>
    <d v="2019-03-12T14:48:08"/>
    <d v="2019-03-14T14:48:08"/>
    <d v="2019-03-15T14:48:08"/>
    <n v="75"/>
    <n v="92"/>
    <x v="1"/>
    <x v="6"/>
    <x v="0"/>
    <x v="1"/>
    <n v="-1"/>
    <n v="2"/>
    <n v="167"/>
  </r>
  <r>
    <n v="715186"/>
    <s v="TV - 32 in"/>
    <x v="0"/>
    <s v="Returned"/>
    <d v="2019-03-12T19:00:03"/>
    <d v="2019-03-19T19:00:03"/>
    <d v="2019-03-18T19:00:03"/>
    <n v="36"/>
    <n v="106"/>
    <x v="2"/>
    <x v="8"/>
    <x v="0"/>
    <x v="0"/>
    <n v="1"/>
    <n v="7"/>
    <n v="142"/>
  </r>
  <r>
    <n v="562147"/>
    <s v="Mobile"/>
    <x v="0"/>
    <s v="Returned"/>
    <d v="2019-03-12T22:12:11"/>
    <d v="2019-03-17T22:12:11"/>
    <d v="2019-03-17T22:12:11"/>
    <n v="74"/>
    <n v="89"/>
    <x v="1"/>
    <x v="1"/>
    <x v="0"/>
    <x v="1"/>
    <n v="0"/>
    <n v="5"/>
    <n v="163"/>
  </r>
  <r>
    <n v="214977"/>
    <s v="Gaming Console"/>
    <x v="1"/>
    <s v="Returned"/>
    <d v="2019-03-12T22:25:06"/>
    <d v="2019-03-20T22:25:06"/>
    <d v="2019-03-17T22:25:06"/>
    <n v="38"/>
    <n v="127"/>
    <x v="3"/>
    <x v="4"/>
    <x v="0"/>
    <x v="0"/>
    <n v="3"/>
    <n v="8"/>
    <n v="165"/>
  </r>
  <r>
    <n v="785185"/>
    <s v="Mobile"/>
    <x v="1"/>
    <s v="Returned"/>
    <d v="2019-03-13T00:16:54"/>
    <d v="2019-03-18T00:16:54"/>
    <d v="2019-03-19T00:16:54"/>
    <n v="49"/>
    <n v="123"/>
    <x v="4"/>
    <x v="7"/>
    <x v="0"/>
    <x v="0"/>
    <n v="-1"/>
    <n v="5"/>
    <n v="172"/>
  </r>
  <r>
    <n v="651655"/>
    <s v="Mobile"/>
    <x v="1"/>
    <s v="Returned"/>
    <d v="2019-03-13T03:46:30"/>
    <d v="2019-03-19T03:46:30"/>
    <d v="2019-03-19T03:46:30"/>
    <n v="27"/>
    <n v="129"/>
    <x v="4"/>
    <x v="7"/>
    <x v="0"/>
    <x v="0"/>
    <n v="0"/>
    <n v="6"/>
    <n v="156"/>
  </r>
  <r>
    <n v="795377"/>
    <s v="Tablet"/>
    <x v="1"/>
    <s v="Returned"/>
    <d v="2019-03-13T08:17:19"/>
    <d v="2019-03-20T08:17:19"/>
    <d v="2019-03-17T08:17:19"/>
    <n v="35"/>
    <n v="124"/>
    <x v="4"/>
    <x v="7"/>
    <x v="0"/>
    <x v="0"/>
    <n v="3"/>
    <n v="7"/>
    <n v="159"/>
  </r>
  <r>
    <n v="767635"/>
    <s v="Mobile"/>
    <x v="0"/>
    <s v="Returned"/>
    <d v="2019-03-13T10:06:46"/>
    <d v="2019-03-19T10:06:46"/>
    <d v="2019-03-20T10:06:46"/>
    <n v="37"/>
    <n v="110"/>
    <x v="1"/>
    <x v="1"/>
    <x v="0"/>
    <x v="0"/>
    <n v="-1"/>
    <n v="6"/>
    <n v="147"/>
  </r>
  <r>
    <n v="125893"/>
    <s v="PC"/>
    <x v="1"/>
    <s v="Returned"/>
    <d v="2019-03-13T16:58:58"/>
    <d v="2019-03-20T16:58:58"/>
    <d v="2019-03-18T16:58:58"/>
    <n v="41"/>
    <n v="122"/>
    <x v="3"/>
    <x v="4"/>
    <x v="0"/>
    <x v="0"/>
    <n v="2"/>
    <n v="7"/>
    <n v="163"/>
  </r>
  <r>
    <n v="143779"/>
    <s v="Mobile"/>
    <x v="0"/>
    <s v="Returned"/>
    <d v="2019-03-13T18:05:12"/>
    <d v="2019-03-16T18:05:12"/>
    <d v="2019-03-19T18:05:12"/>
    <n v="35"/>
    <n v="124"/>
    <x v="0"/>
    <x v="0"/>
    <x v="0"/>
    <x v="0"/>
    <n v="-3"/>
    <n v="3"/>
    <n v="159"/>
  </r>
  <r>
    <n v="156726"/>
    <s v="Mobile"/>
    <x v="0"/>
    <s v="Returned"/>
    <d v="2019-03-13T18:59:33"/>
    <d v="2019-03-17T18:59:33"/>
    <d v="2019-03-16T18:59:33"/>
    <n v="47"/>
    <n v="107"/>
    <x v="2"/>
    <x v="8"/>
    <x v="0"/>
    <x v="0"/>
    <n v="1"/>
    <n v="4"/>
    <n v="154"/>
  </r>
  <r>
    <n v="905249"/>
    <s v="Laptop"/>
    <x v="1"/>
    <s v="Returned"/>
    <d v="2019-03-14T01:58:44"/>
    <d v="2019-03-14T01:58:44"/>
    <d v="2019-03-21T01:58:44"/>
    <n v="0"/>
    <n v="108"/>
    <x v="0"/>
    <x v="3"/>
    <x v="1"/>
    <x v="1"/>
    <n v="-7"/>
    <n v="0"/>
    <n v="108"/>
  </r>
  <r>
    <n v="10999"/>
    <s v="TV - 50 in"/>
    <x v="1"/>
    <s v="Returned"/>
    <d v="2019-03-14T03:22:25"/>
    <d v="2019-03-20T03:22:25"/>
    <d v="2019-03-21T03:22:25"/>
    <n v="83"/>
    <n v="92"/>
    <x v="1"/>
    <x v="6"/>
    <x v="0"/>
    <x v="1"/>
    <n v="-1"/>
    <n v="6"/>
    <n v="175"/>
  </r>
  <r>
    <n v="45753"/>
    <s v="Mobile"/>
    <x v="0"/>
    <s v="Returned"/>
    <d v="2019-03-14T04:24:16"/>
    <d v="2019-03-21T04:24:16"/>
    <d v="2019-03-19T04:24:16"/>
    <n v="69"/>
    <n v="105"/>
    <x v="0"/>
    <x v="0"/>
    <x v="0"/>
    <x v="1"/>
    <n v="2"/>
    <n v="7"/>
    <n v="174"/>
  </r>
  <r>
    <n v="92432"/>
    <s v="Laptop"/>
    <x v="0"/>
    <s v="Returned"/>
    <d v="2019-03-14T13:53:00"/>
    <d v="2019-03-22T13:53:00"/>
    <d v="2019-03-18T13:53:00"/>
    <n v="68"/>
    <n v="104"/>
    <x v="4"/>
    <x v="5"/>
    <x v="0"/>
    <x v="1"/>
    <n v="4"/>
    <n v="8"/>
    <n v="172"/>
  </r>
  <r>
    <n v="783527"/>
    <s v="Laptop"/>
    <x v="0"/>
    <s v="Returned"/>
    <d v="2019-03-14T21:25:04"/>
    <d v="2019-03-19T21:25:04"/>
    <d v="2019-03-21T21:25:04"/>
    <n v="0"/>
    <n v="124"/>
    <x v="3"/>
    <x v="9"/>
    <x v="1"/>
    <x v="0"/>
    <n v="-2"/>
    <n v="5"/>
    <n v="124"/>
  </r>
  <r>
    <n v="371741"/>
    <s v="PC"/>
    <x v="0"/>
    <s v="Returned"/>
    <d v="2019-03-14T23:03:47"/>
    <d v="2019-03-16T23:03:47"/>
    <d v="2019-03-18T23:03:47"/>
    <n v="25"/>
    <n v="123"/>
    <x v="4"/>
    <x v="5"/>
    <x v="0"/>
    <x v="0"/>
    <n v="-2"/>
    <n v="2"/>
    <n v="148"/>
  </r>
  <r>
    <n v="962768"/>
    <s v="Mobile"/>
    <x v="1"/>
    <s v="Returned"/>
    <d v="2019-03-14T23:46:50"/>
    <d v="2019-03-22T23:46:50"/>
    <d v="2019-03-20T23:46:50"/>
    <n v="38"/>
    <n v="123"/>
    <x v="4"/>
    <x v="7"/>
    <x v="0"/>
    <x v="1"/>
    <n v="2"/>
    <n v="8"/>
    <n v="16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 Table_Cost" cacheId="14" applyNumberFormats="0" applyBorderFormats="0" applyFontFormats="0" applyPatternFormats="0" applyAlignmentFormats="0" applyWidthHeightFormats="0" dataCaption="" updatedVersion="8" compact="0" compactData="0">
  <location ref="A2:G6" firstHeaderRow="1" firstDataRow="2" firstDataCol="1"/>
  <pivotFields count="16">
    <pivotField name="order_id" compact="0" outline="0" multipleItemSelectionAllowed="1" showAll="0"/>
    <pivotField name="product_category" compact="0" outline="0" multipleItemSelectionAllowed="1" showAll="0"/>
    <pivotField name="origin_city" axis="axisRow" compact="0" outline="0" multipleItemSelectionAllowed="1" showAll="0" sortType="ascending">
      <items count="3">
        <item x="0"/>
        <item x="1"/>
        <item t="default"/>
      </items>
    </pivotField>
    <pivotField name="final_delivery_status" compact="0" outline="0" multipleItemSelectionAllowed="1" showAll="0"/>
    <pivotField name="dispatch_date" compact="0" numFmtId="14" outline="0" multipleItemSelectionAllowed="1" showAll="0"/>
    <pivotField name="actual_delivery_date" compact="0" numFmtId="14" outline="0" multipleItemSelectionAllowed="1" showAll="0"/>
    <pivotField name="promised_delivery_date" compact="0" numFmtId="14" outline="0" multipleItemSelectionAllowed="1" showAll="0"/>
    <pivotField name="transit_storage_cost" compact="0" outline="0" multipleItemSelectionAllowed="1" showAll="0"/>
    <pivotField name="shipping_cost" compact="0" outline="0" multipleItemSelectionAllowed="1" showAll="0"/>
    <pivotField name="cleaned_destination" axis="axisCol" compact="0" outline="0" multipleItemSelectionAllowed="1" showAll="0" sortType="ascending">
      <items count="6">
        <item x="3"/>
        <item x="4"/>
        <item x="0"/>
        <item x="2"/>
        <item x="1"/>
        <item t="default"/>
      </items>
    </pivotField>
    <pivotField name="route" compact="0" outline="0" multipleItemSelectionAllowed="1" showAll="0"/>
    <pivotField name="route_type" compact="0" outline="0" multipleItemSelectionAllowed="1" showAll="0"/>
    <pivotField name="logistic_provider" compact="0" outline="0" multipleItemSelectionAllowed="1" showAll="0"/>
    <pivotField name="delay_days" compact="0" outline="0" multipleItemSelectionAllowed="1" showAll="0"/>
    <pivotField name="days_to delivery" compact="0" outline="0" multipleItemSelectionAllowed="1" showAll="0"/>
    <pivotField name="total_shipping_cost" dataField="1" compact="0" outline="0" multipleItemSelectionAllowed="1" showAll="0"/>
  </pivotFields>
  <rowFields count="1">
    <field x="2"/>
  </rowFields>
  <rowItems count="3">
    <i>
      <x/>
    </i>
    <i>
      <x v="1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total_shipping_cost" fld="15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 Table_Cost 2" cacheId="14" applyNumberFormats="0" applyBorderFormats="0" applyFontFormats="0" applyPatternFormats="0" applyAlignmentFormats="0" applyWidthHeightFormats="0" dataCaption="" updatedVersion="8" compact="0" compactData="0">
  <location ref="A10:E24" firstHeaderRow="1" firstDataRow="2" firstDataCol="2"/>
  <pivotFields count="16">
    <pivotField name="order_id" compact="0" outline="0" multipleItemSelectionAllowed="1" showAll="0"/>
    <pivotField name="product_category" compact="0" outline="0" multipleItemSelectionAllowed="1" showAll="0"/>
    <pivotField name="origin_city" compact="0" outline="0" multipleItemSelectionAllowed="1" showAll="0"/>
    <pivotField name="final_delivery_status" compact="0" outline="0" multipleItemSelectionAllowed="1" showAll="0"/>
    <pivotField name="dispatch_date" compact="0" numFmtId="14" outline="0" multipleItemSelectionAllowed="1" showAll="0"/>
    <pivotField name="actual_delivery_date" compact="0" numFmtId="14" outline="0" multipleItemSelectionAllowed="1" showAll="0"/>
    <pivotField name="promised_delivery_date" compact="0" numFmtId="14" outline="0" multipleItemSelectionAllowed="1" showAll="0"/>
    <pivotField name="transit_storage_cost" compact="0" outline="0" multipleItemSelectionAllowed="1" showAll="0"/>
    <pivotField name="shipping_cost" compact="0" outline="0" multipleItemSelectionAllowed="1" showAll="0"/>
    <pivotField name="cleaned_destination" compact="0" outline="0" multipleItemSelectionAllowed="1" showAll="0"/>
    <pivotField name="route" axis="axisRow" compact="0" outline="0" multipleItemSelectionAllowed="1" showAll="0" sortType="ascending">
      <items count="11">
        <item x="9"/>
        <item x="5"/>
        <item x="0"/>
        <item x="8"/>
        <item x="1"/>
        <item x="4"/>
        <item x="7"/>
        <item x="3"/>
        <item x="2"/>
        <item x="6"/>
        <item t="default"/>
      </items>
    </pivotField>
    <pivotField name="route_type" axis="axisRow" compact="0" outline="0" multipleItemSelectionAllowed="1" showAll="0" sortType="ascending">
      <items count="3">
        <item x="1"/>
        <item x="0"/>
        <item t="default"/>
      </items>
    </pivotField>
    <pivotField name="logistic_provider" axis="axisCol" compact="0" outline="0" multipleItemSelectionAllowed="1" showAll="0" sortType="ascending">
      <items count="3">
        <item x="1"/>
        <item x="0"/>
        <item t="default"/>
      </items>
    </pivotField>
    <pivotField name="delay_days" compact="0" outline="0" multipleItemSelectionAllowed="1" showAll="0"/>
    <pivotField name="days_to delivery" compact="0" outline="0" multipleItemSelectionAllowed="1" showAll="0"/>
    <pivotField name="total_shipping_cost" dataField="1" compact="0" outline="0" multipleItemSelectionAllowed="1" showAll="0"/>
  </pivotFields>
  <rowFields count="2">
    <field x="11"/>
    <field x="10"/>
  </rowFields>
  <rowItems count="13">
    <i>
      <x/>
      <x/>
    </i>
    <i r="1">
      <x v="7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t="default">
      <x v="1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Average of total_shipping_cost" fld="15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3000000}" name="Pivot Table_Delivery_Days" cacheId="14" applyNumberFormats="0" applyBorderFormats="0" applyFontFormats="0" applyPatternFormats="0" applyAlignmentFormats="0" applyWidthHeightFormats="0" dataCaption="" updatedVersion="8" compact="0" compactData="0">
  <location ref="A2:G4" firstHeaderRow="1" firstDataRow="2" firstDataCol="1"/>
  <pivotFields count="16">
    <pivotField name="order_id" compact="0" outline="0" multipleItemSelectionAllowed="1" showAll="0"/>
    <pivotField name="product_category" compact="0" outline="0" multipleItemSelectionAllowed="1" showAll="0"/>
    <pivotField name="origin_city" compact="0" outline="0" multipleItemSelectionAllowed="1" showAll="0"/>
    <pivotField name="final_delivery_status" compact="0" outline="0" multipleItemSelectionAllowed="1" showAll="0"/>
    <pivotField name="dispatch_date" compact="0" numFmtId="14" outline="0" multipleItemSelectionAllowed="1" showAll="0"/>
    <pivotField name="actual_delivery_date" compact="0" numFmtId="14" outline="0" multipleItemSelectionAllowed="1" showAll="0"/>
    <pivotField name="promised_delivery_date" compact="0" numFmtId="14" outline="0" multipleItemSelectionAllowed="1" showAll="0"/>
    <pivotField name="transit_storage_cost" compact="0" outline="0" multipleItemSelectionAllowed="1" showAll="0"/>
    <pivotField name="shipping_cost" compact="0" outline="0" multipleItemSelectionAllowed="1" showAll="0"/>
    <pivotField name="cleaned_destination" axis="axisCol" compact="0" outline="0" multipleItemSelectionAllowed="1" showAll="0" sortType="ascending">
      <items count="6">
        <item x="3"/>
        <item x="4"/>
        <item x="0"/>
        <item x="2"/>
        <item x="1"/>
        <item t="default"/>
      </items>
    </pivotField>
    <pivotField name="route" compact="0" outline="0" multipleItemSelectionAllowed="1" showAll="0"/>
    <pivotField name="route_type" compact="0" outline="0" multipleItemSelectionAllowed="1" showAll="0"/>
    <pivotField name="logistic_provider" compact="0" outline="0" multipleItemSelectionAllowed="1" showAll="0"/>
    <pivotField name="delay_days" compact="0" outline="0" multipleItemSelectionAllowed="1" showAll="0"/>
    <pivotField name="days_to delivery" dataField="1" compact="0" outline="0" multipleItemSelectionAllowed="1" showAll="0"/>
    <pivotField name="total_shipping_cost" compact="0" outline="0" multipleItemSelectionAllowed="1" showAll="0"/>
  </pivotFields>
  <rowItems count="1">
    <i/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days_to delivery" fld="14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Pivot Table_Delivery_Days 2" cacheId="14" applyNumberFormats="0" applyBorderFormats="0" applyFontFormats="0" applyPatternFormats="0" applyAlignmentFormats="0" applyWidthHeightFormats="0" dataCaption="" updatedVersion="8" compact="0" compactData="0">
  <location ref="A8:E22" firstHeaderRow="1" firstDataRow="2" firstDataCol="2"/>
  <pivotFields count="16">
    <pivotField name="order_id" compact="0" outline="0" multipleItemSelectionAllowed="1" showAll="0"/>
    <pivotField name="product_category" compact="0" outline="0" multipleItemSelectionAllowed="1" showAll="0"/>
    <pivotField name="origin_city" compact="0" outline="0" multipleItemSelectionAllowed="1" showAll="0"/>
    <pivotField name="final_delivery_status" compact="0" outline="0" multipleItemSelectionAllowed="1" showAll="0"/>
    <pivotField name="dispatch_date" compact="0" numFmtId="14" outline="0" multipleItemSelectionAllowed="1" showAll="0"/>
    <pivotField name="actual_delivery_date" compact="0" numFmtId="14" outline="0" multipleItemSelectionAllowed="1" showAll="0"/>
    <pivotField name="promised_delivery_date" compact="0" numFmtId="14" outline="0" multipleItemSelectionAllowed="1" showAll="0"/>
    <pivotField name="transit_storage_cost" compact="0" outline="0" multipleItemSelectionAllowed="1" showAll="0"/>
    <pivotField name="shipping_cost" compact="0" outline="0" multipleItemSelectionAllowed="1" showAll="0"/>
    <pivotField name="cleaned_destination" compact="0" outline="0" multipleItemSelectionAllowed="1" showAll="0"/>
    <pivotField name="route" axis="axisRow" compact="0" outline="0" multipleItemSelectionAllowed="1" showAll="0" sortType="ascending">
      <items count="11">
        <item x="9"/>
        <item x="5"/>
        <item x="0"/>
        <item x="8"/>
        <item x="1"/>
        <item x="4"/>
        <item x="7"/>
        <item x="3"/>
        <item x="2"/>
        <item x="6"/>
        <item t="default"/>
      </items>
    </pivotField>
    <pivotField name="route_type" axis="axisRow" compact="0" outline="0" multipleItemSelectionAllowed="1" showAll="0" sortType="ascending">
      <items count="3">
        <item x="1"/>
        <item x="0"/>
        <item t="default"/>
      </items>
    </pivotField>
    <pivotField name="logistic_provider" axis="axisCol" compact="0" outline="0" multipleItemSelectionAllowed="1" showAll="0" sortType="ascending">
      <items count="3">
        <item x="1"/>
        <item x="0"/>
        <item t="default"/>
      </items>
    </pivotField>
    <pivotField name="delay_days" compact="0" outline="0" multipleItemSelectionAllowed="1" showAll="0"/>
    <pivotField name="days_to delivery" dataField="1" compact="0" outline="0" multipleItemSelectionAllowed="1" showAll="0"/>
    <pivotField name="total_shipping_cost" compact="0" outline="0" multipleItemSelectionAllowed="1" showAll="0"/>
  </pivotFields>
  <rowFields count="2">
    <field x="11"/>
    <field x="10"/>
  </rowFields>
  <rowItems count="13">
    <i>
      <x/>
      <x/>
    </i>
    <i r="1">
      <x v="7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t="default">
      <x v="1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Average of days_to delivery" fld="14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4000000}" name="Interim Pivot table" cacheId="14" applyNumberFormats="0" applyBorderFormats="0" applyFontFormats="0" applyPatternFormats="0" applyAlignmentFormats="0" applyWidthHeightFormats="0" dataCaption="" updatedVersion="8" compact="0" compactData="0">
  <location ref="A1:K16" firstHeaderRow="1" firstDataRow="3" firstDataCol="2"/>
  <pivotFields count="16">
    <pivotField name="order_id" dataField="1" compact="0" outline="0" multipleItemSelectionAllowed="1" showAll="0"/>
    <pivotField name="product_category" compact="0" outline="0" multipleItemSelectionAllowed="1" showAll="0"/>
    <pivotField name="origin_city" compact="0" outline="0" multipleItemSelectionAllowed="1" showAll="0"/>
    <pivotField name="final_delivery_status" compact="0" outline="0" multipleItemSelectionAllowed="1" showAll="0"/>
    <pivotField name="dispatch_date" compact="0" numFmtId="14" outline="0" multipleItemSelectionAllowed="1" showAll="0"/>
    <pivotField name="actual_delivery_date" compact="0" numFmtId="14" outline="0" multipleItemSelectionAllowed="1" showAll="0"/>
    <pivotField name="promised_delivery_date" compact="0" numFmtId="14" outline="0" multipleItemSelectionAllowed="1" showAll="0"/>
    <pivotField name="transit_storage_cost" compact="0" outline="0" multipleItemSelectionAllowed="1" showAll="0"/>
    <pivotField name="shipping_cost" compact="0" outline="0" multipleItemSelectionAllowed="1" showAll="0"/>
    <pivotField name="cleaned_destination" compact="0" outline="0" multipleItemSelectionAllowed="1" showAll="0"/>
    <pivotField name="route" axis="axisRow" compact="0" outline="0" multipleItemSelectionAllowed="1" showAll="0" sortType="ascending">
      <items count="11">
        <item x="9"/>
        <item x="5"/>
        <item x="0"/>
        <item x="8"/>
        <item x="1"/>
        <item x="4"/>
        <item x="7"/>
        <item x="3"/>
        <item x="2"/>
        <item x="6"/>
        <item t="default"/>
      </items>
    </pivotField>
    <pivotField name="route_type" axis="axisRow" compact="0" outline="0" multipleItemSelectionAllowed="1" showAll="0" sortType="ascending">
      <items count="3">
        <item x="1"/>
        <item x="0"/>
        <item t="default"/>
      </items>
    </pivotField>
    <pivotField name="logistic_provider" axis="axisCol" compact="0" outline="0" multipleItemSelectionAllowed="1" showAll="0" sortType="ascending">
      <items count="3">
        <item x="1"/>
        <item x="0"/>
        <item t="default"/>
      </items>
    </pivotField>
    <pivotField name="delay_days" compact="0" outline="0" multipleItemSelectionAllowed="1" showAll="0"/>
    <pivotField name="days_to delivery" dataField="1" compact="0" outline="0" multipleItemSelectionAllowed="1" showAll="0"/>
    <pivotField name="total_shipping_cost" dataField="1" compact="0" outline="0" multipleItemSelectionAllowed="1" showAll="0"/>
  </pivotFields>
  <rowFields count="2">
    <field x="11"/>
    <field x="10"/>
  </rowFields>
  <rowItems count="13">
    <i>
      <x/>
      <x/>
    </i>
    <i r="1">
      <x v="7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t="default">
      <x v="1"/>
    </i>
    <i t="grand">
      <x/>
    </i>
  </rowItems>
  <colFields count="2">
    <field x="12"/>
    <field x="-2"/>
  </colFields>
  <colItems count="9">
    <i>
      <x/>
      <x/>
    </i>
    <i r="1" i="1">
      <x v="1"/>
    </i>
    <i r="1" i="2">
      <x v="2"/>
    </i>
    <i>
      <x v="1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Average of total_shipping_cost" fld="15" subtotal="average" baseField="0"/>
    <dataField name="Average of days_to delivery" fld="14" subtotal="average" baseField="0"/>
    <dataField name="Count of order_id" fld="0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5000000}" name="Pivots for Dashboard" cacheId="6" applyNumberFormats="0" applyBorderFormats="0" applyFontFormats="0" applyPatternFormats="0" applyAlignmentFormats="0" applyWidthHeightFormats="0" dataCaption="" updatedVersion="8" compact="0" compactData="0">
  <location ref="A18:B22" firstHeaderRow="1" firstDataRow="1" firstDataCol="1" rowPageCount="1" colPageCount="1"/>
  <pivotFields count="20">
    <pivotField name="order_id" dataField="1" compact="0" outline="0" multipleItemSelectionAllowed="1" showAll="0"/>
    <pivotField name="product_category" compact="0" outline="0" multipleItemSelectionAllowed="1" showAll="0"/>
    <pivotField name="origin_city" compact="0" outline="0" multipleItemSelectionAllowed="1" showAll="0"/>
    <pivotField name="final_delivery_status" compact="0" outline="0" multipleItemSelectionAllowed="1" showAll="0"/>
    <pivotField name="dispatch_date" compact="0" numFmtId="14" outline="0" multipleItemSelectionAllowed="1" showAll="0"/>
    <pivotField name="actual_delivery_date" compact="0" numFmtId="14" outline="0" multipleItemSelectionAllowed="1" showAll="0"/>
    <pivotField name="promised_delivery_date" compact="0" numFmtId="14" outline="0" multipleItemSelectionAllowed="1" showAll="0"/>
    <pivotField name="transit_storage_cost" compact="0" outline="0" multipleItemSelectionAllowed="1" showAll="0"/>
    <pivotField name="shipping_cost" compact="0" outline="0" multipleItemSelectionAllowed="1" showAll="0"/>
    <pivotField name="cleaned_destination" compact="0" outline="0" multipleItemSelectionAllowed="1" showAll="0"/>
    <pivotField name="route" compact="0" outline="0" multipleItemSelectionAllowed="1" showAll="0"/>
    <pivotField name="route_type" compact="0" outline="0" multipleItemSelectionAllowed="1" showAll="0"/>
    <pivotField name="logistic_provider" compact="0" outline="0" multipleItemSelectionAllowed="1" showAll="0"/>
    <pivotField name="delay_days" compact="0" outline="0" multipleItemSelectionAllowed="1" showAll="0"/>
    <pivotField name="days_to delivery" compact="0" outline="0" multipleItemSelectionAllowed="1" showAll="0"/>
    <pivotField name="total_shipping_cost" compact="0" outline="0" multipleItemSelectionAllowed="1" showAll="0"/>
    <pivotField name="Source" axis="axisPage" compact="0" outline="0" multipleItemSelectionAllowed="1" showAll="0">
      <items count="3">
        <item x="0"/>
        <item h="1" x="1"/>
        <item t="default"/>
      </items>
    </pivotField>
    <pivotField name="Payment_mode" axis="axisRow" compact="0" outline="0" multipleItemSelectionAllowed="1" showAll="0" sortType="ascending">
      <items count="4">
        <item x="2"/>
        <item x="0"/>
        <item x="1"/>
        <item t="default"/>
      </items>
    </pivotField>
    <pivotField name="session_length" compact="0" numFmtId="1" outline="0" multipleItemSelectionAllowed="1" showAll="0"/>
    <pivotField name="product_category_cleaned" compact="0" outline="0" multipleItemSelectionAllowed="1" showAll="0"/>
  </pivotFields>
  <rowFields count="1">
    <field x="17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6" hier="0"/>
  </pageFields>
  <dataFields count="1">
    <dataField name="Count of order_id" fld="0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C1000"/>
  <sheetViews>
    <sheetView showGridLines="0" workbookViewId="0"/>
  </sheetViews>
  <sheetFormatPr defaultColWidth="14.44140625" defaultRowHeight="15" customHeight="1"/>
  <cols>
    <col min="1" max="1" width="8.6640625" customWidth="1"/>
    <col min="2" max="2" width="23.109375" customWidth="1"/>
    <col min="3" max="3" width="53.109375" customWidth="1"/>
    <col min="4" max="26" width="8.6640625" customWidth="1"/>
  </cols>
  <sheetData>
    <row r="1" spans="2:3" ht="14.25" customHeight="1"/>
    <row r="2" spans="2:3" ht="14.25" customHeight="1"/>
    <row r="3" spans="2:3" ht="14.25" customHeight="1">
      <c r="B3" s="1" t="s">
        <v>0</v>
      </c>
      <c r="C3" s="1" t="s">
        <v>1</v>
      </c>
    </row>
    <row r="4" spans="2:3" ht="14.25" customHeight="1">
      <c r="B4" s="2" t="s">
        <v>2</v>
      </c>
      <c r="C4" s="2" t="s">
        <v>3</v>
      </c>
    </row>
    <row r="5" spans="2:3" ht="14.25" customHeight="1">
      <c r="B5" s="3" t="s">
        <v>4</v>
      </c>
      <c r="C5" s="3" t="s">
        <v>5</v>
      </c>
    </row>
    <row r="6" spans="2:3" ht="14.25" customHeight="1">
      <c r="B6" s="2" t="s">
        <v>6</v>
      </c>
      <c r="C6" s="2" t="s">
        <v>7</v>
      </c>
    </row>
    <row r="7" spans="2:3" ht="14.25" customHeight="1">
      <c r="B7" s="3" t="s">
        <v>8</v>
      </c>
      <c r="C7" s="3" t="s">
        <v>9</v>
      </c>
    </row>
    <row r="8" spans="2:3" ht="14.25" customHeight="1">
      <c r="B8" s="2" t="s">
        <v>10</v>
      </c>
      <c r="C8" s="2" t="s">
        <v>11</v>
      </c>
    </row>
    <row r="9" spans="2:3" ht="14.25" customHeight="1">
      <c r="B9" s="3" t="s">
        <v>12</v>
      </c>
      <c r="C9" s="3" t="s">
        <v>13</v>
      </c>
    </row>
    <row r="10" spans="2:3" ht="14.25" customHeight="1">
      <c r="B10" s="2" t="s">
        <v>14</v>
      </c>
      <c r="C10" s="2" t="s">
        <v>15</v>
      </c>
    </row>
    <row r="11" spans="2:3" ht="14.25" customHeight="1">
      <c r="B11" s="3" t="s">
        <v>16</v>
      </c>
      <c r="C11" s="3" t="s">
        <v>17</v>
      </c>
    </row>
    <row r="12" spans="2:3" ht="14.25" customHeight="1">
      <c r="B12" s="2" t="s">
        <v>18</v>
      </c>
      <c r="C12" s="2" t="s">
        <v>19</v>
      </c>
    </row>
    <row r="13" spans="2:3" ht="14.25" customHeight="1">
      <c r="B13" s="3" t="s">
        <v>20</v>
      </c>
      <c r="C13" s="3" t="s">
        <v>21</v>
      </c>
    </row>
    <row r="14" spans="2:3" ht="14.25" customHeight="1"/>
    <row r="15" spans="2:3" ht="14.25" customHeight="1"/>
    <row r="16" spans="2:3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R4951"/>
  <sheetViews>
    <sheetView workbookViewId="0"/>
  </sheetViews>
  <sheetFormatPr defaultColWidth="14.44140625" defaultRowHeight="15" customHeight="1"/>
  <cols>
    <col min="1" max="1" width="8.5546875" customWidth="1"/>
    <col min="2" max="2" width="16.5546875" customWidth="1"/>
    <col min="3" max="3" width="15.44140625" customWidth="1"/>
    <col min="4" max="4" width="10.33203125" customWidth="1"/>
    <col min="5" max="5" width="23.5546875" customWidth="1"/>
    <col min="6" max="6" width="19.88671875" customWidth="1"/>
    <col min="7" max="7" width="13.5546875" customWidth="1"/>
    <col min="8" max="8" width="19.88671875" customWidth="1"/>
    <col min="9" max="9" width="23.109375" customWidth="1"/>
    <col min="10" max="10" width="19.109375" customWidth="1"/>
    <col min="11" max="11" width="13.33203125" customWidth="1"/>
    <col min="12" max="12" width="18.88671875" customWidth="1"/>
    <col min="13" max="13" width="22.6640625" customWidth="1"/>
    <col min="14" max="14" width="10.5546875" customWidth="1"/>
    <col min="15" max="15" width="15.5546875" customWidth="1"/>
    <col min="16" max="16" width="17.6640625" customWidth="1"/>
    <col min="17" max="17" width="15.33203125" customWidth="1"/>
    <col min="18" max="18" width="18" customWidth="1"/>
  </cols>
  <sheetData>
    <row r="1" spans="1:18" ht="14.25" customHeight="1">
      <c r="A1" s="2" t="s">
        <v>2</v>
      </c>
      <c r="B1" s="2" t="s">
        <v>4</v>
      </c>
      <c r="C1" s="2" t="s">
        <v>6</v>
      </c>
      <c r="D1" s="2" t="s">
        <v>8</v>
      </c>
      <c r="E1" s="2" t="s">
        <v>10</v>
      </c>
      <c r="F1" s="2" t="s">
        <v>12</v>
      </c>
      <c r="G1" s="2" t="s">
        <v>14</v>
      </c>
      <c r="H1" s="2" t="s">
        <v>16</v>
      </c>
      <c r="I1" s="2" t="s">
        <v>18</v>
      </c>
      <c r="J1" s="2" t="s">
        <v>22</v>
      </c>
      <c r="K1" s="2" t="s">
        <v>20</v>
      </c>
      <c r="L1" s="2" t="s">
        <v>23</v>
      </c>
      <c r="M1" s="2" t="s">
        <v>24</v>
      </c>
      <c r="N1" s="2" t="s">
        <v>25</v>
      </c>
      <c r="O1" s="2" t="s">
        <v>26</v>
      </c>
      <c r="P1" s="2" t="s">
        <v>27</v>
      </c>
      <c r="Q1" s="2" t="s">
        <v>28</v>
      </c>
      <c r="R1" s="2" t="s">
        <v>29</v>
      </c>
    </row>
    <row r="2" spans="1:18" ht="14.25" customHeight="1">
      <c r="A2" s="2">
        <v>318813</v>
      </c>
      <c r="B2" s="2" t="s">
        <v>30</v>
      </c>
      <c r="C2" s="2" t="s">
        <v>31</v>
      </c>
      <c r="D2" s="2" t="s">
        <v>32</v>
      </c>
      <c r="E2" s="2" t="s">
        <v>33</v>
      </c>
      <c r="F2" s="2" t="s">
        <v>34</v>
      </c>
      <c r="G2" s="4">
        <v>43525.002500000002</v>
      </c>
      <c r="H2" s="4">
        <v>43528.002500000002</v>
      </c>
      <c r="I2" s="4">
        <v>43530.002500000002</v>
      </c>
      <c r="J2" s="2">
        <v>26</v>
      </c>
      <c r="K2" s="2">
        <v>129</v>
      </c>
      <c r="L2" s="2" t="str">
        <f t="shared" ref="L2:L256" si="0">LEFT(C2, FIND(",",C2,1)-1)</f>
        <v>Delhi</v>
      </c>
      <c r="M2" s="2" t="str">
        <f t="shared" ref="M2:M256" si="1">D2&amp;"-"&amp;L2</f>
        <v>Bangalore-Delhi</v>
      </c>
      <c r="N2" s="2" t="s">
        <v>35</v>
      </c>
      <c r="O2" s="2" t="str">
        <f t="shared" ref="O2:O256" si="2">LEFT(E2, FIND(" ",E2,1)-1)</f>
        <v>Ship2Home</v>
      </c>
      <c r="P2" s="2">
        <f t="shared" ref="P2:P256" si="3">H2-I2</f>
        <v>-2</v>
      </c>
      <c r="Q2" s="2">
        <f t="shared" ref="Q2:Q256" si="4">(H2-G2)</f>
        <v>3</v>
      </c>
      <c r="R2" s="2">
        <f t="shared" ref="R2:R256" si="5">(J2+K2)</f>
        <v>155</v>
      </c>
    </row>
    <row r="3" spans="1:18" ht="14.25" customHeight="1">
      <c r="A3" s="2">
        <v>70870</v>
      </c>
      <c r="B3" s="2" t="s">
        <v>36</v>
      </c>
      <c r="C3" s="2" t="s">
        <v>37</v>
      </c>
      <c r="D3" s="2" t="s">
        <v>32</v>
      </c>
      <c r="E3" s="2" t="s">
        <v>38</v>
      </c>
      <c r="F3" s="2" t="s">
        <v>34</v>
      </c>
      <c r="G3" s="4">
        <v>43525.004699074074</v>
      </c>
      <c r="H3" s="4">
        <v>43531.004699074074</v>
      </c>
      <c r="I3" s="4">
        <v>43530.004699074074</v>
      </c>
      <c r="J3" s="2">
        <v>35</v>
      </c>
      <c r="K3" s="2">
        <v>114</v>
      </c>
      <c r="L3" s="2" t="str">
        <f t="shared" si="0"/>
        <v>Mumbai</v>
      </c>
      <c r="M3" s="2" t="str">
        <f t="shared" si="1"/>
        <v>Bangalore-Mumbai</v>
      </c>
      <c r="N3" s="2" t="str">
        <f t="shared" ref="N3:N257" si="6">IF(D3=L3, "Local", "Outstation")</f>
        <v>Outstation</v>
      </c>
      <c r="O3" s="2" t="str">
        <f t="shared" si="2"/>
        <v>Ship2Home</v>
      </c>
      <c r="P3" s="2">
        <f t="shared" si="3"/>
        <v>1</v>
      </c>
      <c r="Q3" s="2">
        <f t="shared" si="4"/>
        <v>6</v>
      </c>
      <c r="R3" s="2">
        <f t="shared" si="5"/>
        <v>149</v>
      </c>
    </row>
    <row r="4" spans="1:18" ht="14.25" customHeight="1">
      <c r="A4" s="2">
        <v>719174</v>
      </c>
      <c r="B4" s="2" t="s">
        <v>39</v>
      </c>
      <c r="C4" s="2" t="s">
        <v>40</v>
      </c>
      <c r="D4" s="2" t="s">
        <v>41</v>
      </c>
      <c r="E4" s="2" t="s">
        <v>38</v>
      </c>
      <c r="F4" s="2" t="s">
        <v>34</v>
      </c>
      <c r="G4" s="4">
        <v>43525.010023148148</v>
      </c>
      <c r="H4" s="4">
        <v>43531.010023148148</v>
      </c>
      <c r="I4" s="4">
        <v>43528.010023148148</v>
      </c>
      <c r="J4" s="2">
        <v>38</v>
      </c>
      <c r="K4" s="2">
        <v>114</v>
      </c>
      <c r="L4" s="2" t="str">
        <f t="shared" si="0"/>
        <v>Kolkata</v>
      </c>
      <c r="M4" s="2" t="str">
        <f t="shared" si="1"/>
        <v>Delhi-Kolkata</v>
      </c>
      <c r="N4" s="2" t="str">
        <f t="shared" si="6"/>
        <v>Outstation</v>
      </c>
      <c r="O4" s="2" t="str">
        <f t="shared" si="2"/>
        <v>Ship2Home</v>
      </c>
      <c r="P4" s="2">
        <f t="shared" si="3"/>
        <v>3</v>
      </c>
      <c r="Q4" s="2">
        <f t="shared" si="4"/>
        <v>6</v>
      </c>
      <c r="R4" s="2">
        <f t="shared" si="5"/>
        <v>152</v>
      </c>
    </row>
    <row r="5" spans="1:18" ht="14.25" customHeight="1">
      <c r="A5" s="2">
        <v>482982</v>
      </c>
      <c r="B5" s="2" t="s">
        <v>39</v>
      </c>
      <c r="C5" s="2" t="s">
        <v>31</v>
      </c>
      <c r="D5" s="2" t="s">
        <v>41</v>
      </c>
      <c r="E5" s="2" t="s">
        <v>38</v>
      </c>
      <c r="F5" s="2" t="s">
        <v>34</v>
      </c>
      <c r="G5" s="4">
        <v>43525.010092592594</v>
      </c>
      <c r="H5" s="4">
        <v>43529.010092592594</v>
      </c>
      <c r="I5" s="4">
        <v>43530.010092592594</v>
      </c>
      <c r="J5" s="2">
        <v>0</v>
      </c>
      <c r="K5" s="2">
        <v>129</v>
      </c>
      <c r="L5" s="2" t="str">
        <f t="shared" si="0"/>
        <v>Delhi</v>
      </c>
      <c r="M5" s="2" t="str">
        <f t="shared" si="1"/>
        <v>Delhi-Delhi</v>
      </c>
      <c r="N5" s="2" t="str">
        <f t="shared" si="6"/>
        <v>Local</v>
      </c>
      <c r="O5" s="2" t="str">
        <f t="shared" si="2"/>
        <v>Ship2Home</v>
      </c>
      <c r="P5" s="2">
        <f t="shared" si="3"/>
        <v>-1</v>
      </c>
      <c r="Q5" s="2">
        <f t="shared" si="4"/>
        <v>4</v>
      </c>
      <c r="R5" s="2">
        <f t="shared" si="5"/>
        <v>129</v>
      </c>
    </row>
    <row r="6" spans="1:18" ht="14.25" customHeight="1">
      <c r="A6" s="2">
        <v>217738</v>
      </c>
      <c r="B6" s="2" t="s">
        <v>36</v>
      </c>
      <c r="C6" s="2" t="s">
        <v>40</v>
      </c>
      <c r="D6" s="2" t="s">
        <v>41</v>
      </c>
      <c r="E6" s="2" t="s">
        <v>38</v>
      </c>
      <c r="F6" s="2" t="s">
        <v>34</v>
      </c>
      <c r="G6" s="4">
        <v>43525.014814814815</v>
      </c>
      <c r="H6" s="4">
        <v>43531.014814814815</v>
      </c>
      <c r="I6" s="4">
        <v>43532.014814814815</v>
      </c>
      <c r="J6" s="2">
        <v>50</v>
      </c>
      <c r="K6" s="2">
        <v>109</v>
      </c>
      <c r="L6" s="2" t="str">
        <f t="shared" si="0"/>
        <v>Kolkata</v>
      </c>
      <c r="M6" s="2" t="str">
        <f t="shared" si="1"/>
        <v>Delhi-Kolkata</v>
      </c>
      <c r="N6" s="2" t="str">
        <f t="shared" si="6"/>
        <v>Outstation</v>
      </c>
      <c r="O6" s="2" t="str">
        <f t="shared" si="2"/>
        <v>Ship2Home</v>
      </c>
      <c r="P6" s="2">
        <f t="shared" si="3"/>
        <v>-1</v>
      </c>
      <c r="Q6" s="2">
        <f t="shared" si="4"/>
        <v>6</v>
      </c>
      <c r="R6" s="2">
        <f t="shared" si="5"/>
        <v>159</v>
      </c>
    </row>
    <row r="7" spans="1:18" ht="14.25" customHeight="1">
      <c r="A7" s="2">
        <v>625400</v>
      </c>
      <c r="B7" s="2" t="s">
        <v>42</v>
      </c>
      <c r="C7" s="2" t="s">
        <v>43</v>
      </c>
      <c r="D7" s="2" t="s">
        <v>41</v>
      </c>
      <c r="E7" s="2" t="s">
        <v>44</v>
      </c>
      <c r="F7" s="2" t="s">
        <v>34</v>
      </c>
      <c r="G7" s="4">
        <v>43525.017395833333</v>
      </c>
      <c r="H7" s="4">
        <v>43530.017395833333</v>
      </c>
      <c r="I7" s="4">
        <v>43532.017395833333</v>
      </c>
      <c r="J7" s="2">
        <v>39</v>
      </c>
      <c r="K7" s="2">
        <v>126</v>
      </c>
      <c r="L7" s="2" t="str">
        <f t="shared" si="0"/>
        <v>Bangalore</v>
      </c>
      <c r="M7" s="2" t="str">
        <f t="shared" si="1"/>
        <v>Delhi-Bangalore</v>
      </c>
      <c r="N7" s="2" t="str">
        <f t="shared" si="6"/>
        <v>Outstation</v>
      </c>
      <c r="O7" s="2" t="str">
        <f t="shared" si="2"/>
        <v>FastWheels</v>
      </c>
      <c r="P7" s="2">
        <f t="shared" si="3"/>
        <v>-2</v>
      </c>
      <c r="Q7" s="2">
        <f t="shared" si="4"/>
        <v>5</v>
      </c>
      <c r="R7" s="2">
        <f t="shared" si="5"/>
        <v>165</v>
      </c>
    </row>
    <row r="8" spans="1:18" ht="14.25" customHeight="1">
      <c r="A8" s="2">
        <v>498950</v>
      </c>
      <c r="B8" s="2" t="s">
        <v>36</v>
      </c>
      <c r="C8" s="2" t="s">
        <v>45</v>
      </c>
      <c r="D8" s="2" t="s">
        <v>32</v>
      </c>
      <c r="E8" s="2" t="s">
        <v>38</v>
      </c>
      <c r="F8" s="2" t="s">
        <v>34</v>
      </c>
      <c r="G8" s="4">
        <v>43525.018865740742</v>
      </c>
      <c r="H8" s="4">
        <v>43527.018865740742</v>
      </c>
      <c r="I8" s="4">
        <v>43528.018865740742</v>
      </c>
      <c r="J8" s="2">
        <v>34</v>
      </c>
      <c r="K8" s="2">
        <v>129</v>
      </c>
      <c r="L8" s="2" t="str">
        <f t="shared" si="0"/>
        <v>Chennai</v>
      </c>
      <c r="M8" s="2" t="str">
        <f t="shared" si="1"/>
        <v>Bangalore-Chennai</v>
      </c>
      <c r="N8" s="2" t="str">
        <f t="shared" si="6"/>
        <v>Outstation</v>
      </c>
      <c r="O8" s="2" t="str">
        <f t="shared" si="2"/>
        <v>Ship2Home</v>
      </c>
      <c r="P8" s="2">
        <f t="shared" si="3"/>
        <v>-1</v>
      </c>
      <c r="Q8" s="2">
        <f t="shared" si="4"/>
        <v>2</v>
      </c>
      <c r="R8" s="2">
        <f t="shared" si="5"/>
        <v>163</v>
      </c>
    </row>
    <row r="9" spans="1:18" ht="14.25" customHeight="1">
      <c r="A9" s="2">
        <v>189148</v>
      </c>
      <c r="B9" s="2" t="s">
        <v>39</v>
      </c>
      <c r="C9" s="2" t="s">
        <v>31</v>
      </c>
      <c r="D9" s="2" t="s">
        <v>41</v>
      </c>
      <c r="E9" s="2" t="s">
        <v>44</v>
      </c>
      <c r="F9" s="2" t="s">
        <v>34</v>
      </c>
      <c r="G9" s="4">
        <v>43525.023252314815</v>
      </c>
      <c r="H9" s="4">
        <v>43527.023252314815</v>
      </c>
      <c r="I9" s="4">
        <v>43531.023252314815</v>
      </c>
      <c r="J9" s="2">
        <v>0</v>
      </c>
      <c r="K9" s="2">
        <v>125</v>
      </c>
      <c r="L9" s="2" t="str">
        <f t="shared" si="0"/>
        <v>Delhi</v>
      </c>
      <c r="M9" s="2" t="str">
        <f t="shared" si="1"/>
        <v>Delhi-Delhi</v>
      </c>
      <c r="N9" s="2" t="str">
        <f t="shared" si="6"/>
        <v>Local</v>
      </c>
      <c r="O9" s="2" t="str">
        <f t="shared" si="2"/>
        <v>FastWheels</v>
      </c>
      <c r="P9" s="2">
        <f t="shared" si="3"/>
        <v>-4</v>
      </c>
      <c r="Q9" s="2">
        <f t="shared" si="4"/>
        <v>2</v>
      </c>
      <c r="R9" s="2">
        <f t="shared" si="5"/>
        <v>125</v>
      </c>
    </row>
    <row r="10" spans="1:18" ht="14.25" customHeight="1">
      <c r="A10" s="2">
        <v>19039</v>
      </c>
      <c r="B10" s="2" t="s">
        <v>39</v>
      </c>
      <c r="C10" s="2" t="s">
        <v>37</v>
      </c>
      <c r="D10" s="2" t="s">
        <v>41</v>
      </c>
      <c r="E10" s="2" t="s">
        <v>33</v>
      </c>
      <c r="F10" s="2" t="s">
        <v>34</v>
      </c>
      <c r="G10" s="4">
        <v>43525.025092592594</v>
      </c>
      <c r="H10" s="4">
        <v>43533.025092592594</v>
      </c>
      <c r="I10" s="4">
        <v>43528.025092592594</v>
      </c>
      <c r="J10" s="2">
        <v>42</v>
      </c>
      <c r="K10" s="2">
        <v>113</v>
      </c>
      <c r="L10" s="2" t="str">
        <f t="shared" si="0"/>
        <v>Mumbai</v>
      </c>
      <c r="M10" s="2" t="str">
        <f t="shared" si="1"/>
        <v>Delhi-Mumbai</v>
      </c>
      <c r="N10" s="2" t="str">
        <f t="shared" si="6"/>
        <v>Outstation</v>
      </c>
      <c r="O10" s="2" t="str">
        <f t="shared" si="2"/>
        <v>Ship2Home</v>
      </c>
      <c r="P10" s="2">
        <f t="shared" si="3"/>
        <v>5</v>
      </c>
      <c r="Q10" s="2">
        <f t="shared" si="4"/>
        <v>8</v>
      </c>
      <c r="R10" s="2">
        <f t="shared" si="5"/>
        <v>155</v>
      </c>
    </row>
    <row r="11" spans="1:18" ht="14.25" customHeight="1">
      <c r="A11" s="2">
        <v>105661</v>
      </c>
      <c r="B11" s="2" t="s">
        <v>39</v>
      </c>
      <c r="C11" s="2" t="s">
        <v>31</v>
      </c>
      <c r="D11" s="2" t="s">
        <v>32</v>
      </c>
      <c r="E11" s="2" t="s">
        <v>44</v>
      </c>
      <c r="F11" s="2" t="s">
        <v>34</v>
      </c>
      <c r="G11" s="4">
        <v>43525.031481481485</v>
      </c>
      <c r="H11" s="4">
        <v>43527.031481481485</v>
      </c>
      <c r="I11" s="4">
        <v>43529.031481481485</v>
      </c>
      <c r="J11" s="2">
        <v>84</v>
      </c>
      <c r="K11" s="2">
        <v>104</v>
      </c>
      <c r="L11" s="2" t="str">
        <f t="shared" si="0"/>
        <v>Delhi</v>
      </c>
      <c r="M11" s="2" t="str">
        <f t="shared" si="1"/>
        <v>Bangalore-Delhi</v>
      </c>
      <c r="N11" s="2" t="str">
        <f t="shared" si="6"/>
        <v>Outstation</v>
      </c>
      <c r="O11" s="2" t="str">
        <f t="shared" si="2"/>
        <v>FastWheels</v>
      </c>
      <c r="P11" s="2">
        <f t="shared" si="3"/>
        <v>-2</v>
      </c>
      <c r="Q11" s="2">
        <f t="shared" si="4"/>
        <v>2</v>
      </c>
      <c r="R11" s="2">
        <f t="shared" si="5"/>
        <v>188</v>
      </c>
    </row>
    <row r="12" spans="1:18" ht="14.25" customHeight="1">
      <c r="A12" s="2">
        <v>166730</v>
      </c>
      <c r="B12" s="2" t="s">
        <v>39</v>
      </c>
      <c r="C12" s="2" t="s">
        <v>37</v>
      </c>
      <c r="D12" s="2" t="s">
        <v>32</v>
      </c>
      <c r="E12" s="2" t="s">
        <v>44</v>
      </c>
      <c r="F12" s="2" t="s">
        <v>34</v>
      </c>
      <c r="G12" s="4">
        <v>43525.042974537035</v>
      </c>
      <c r="H12" s="4">
        <v>43530.042974537035</v>
      </c>
      <c r="I12" s="4">
        <v>43530.042974537035</v>
      </c>
      <c r="J12" s="2">
        <v>60</v>
      </c>
      <c r="K12" s="2">
        <v>91</v>
      </c>
      <c r="L12" s="2" t="str">
        <f t="shared" si="0"/>
        <v>Mumbai</v>
      </c>
      <c r="M12" s="2" t="str">
        <f t="shared" si="1"/>
        <v>Bangalore-Mumbai</v>
      </c>
      <c r="N12" s="2" t="str">
        <f t="shared" si="6"/>
        <v>Outstation</v>
      </c>
      <c r="O12" s="2" t="str">
        <f t="shared" si="2"/>
        <v>FastWheels</v>
      </c>
      <c r="P12" s="2">
        <f t="shared" si="3"/>
        <v>0</v>
      </c>
      <c r="Q12" s="2">
        <f t="shared" si="4"/>
        <v>5</v>
      </c>
      <c r="R12" s="2">
        <f t="shared" si="5"/>
        <v>151</v>
      </c>
    </row>
    <row r="13" spans="1:18" ht="14.25" customHeight="1">
      <c r="A13" s="2">
        <v>601258</v>
      </c>
      <c r="B13" s="2" t="s">
        <v>39</v>
      </c>
      <c r="C13" s="2" t="s">
        <v>45</v>
      </c>
      <c r="D13" s="2" t="s">
        <v>32</v>
      </c>
      <c r="E13" s="2" t="s">
        <v>44</v>
      </c>
      <c r="F13" s="2" t="s">
        <v>34</v>
      </c>
      <c r="G13" s="4">
        <v>43525.043344907404</v>
      </c>
      <c r="H13" s="4">
        <v>43530.043344907404</v>
      </c>
      <c r="I13" s="4">
        <v>43530.043344907404</v>
      </c>
      <c r="J13" s="2">
        <v>64</v>
      </c>
      <c r="K13" s="2">
        <v>105</v>
      </c>
      <c r="L13" s="2" t="str">
        <f t="shared" si="0"/>
        <v>Chennai</v>
      </c>
      <c r="M13" s="2" t="str">
        <f t="shared" si="1"/>
        <v>Bangalore-Chennai</v>
      </c>
      <c r="N13" s="2" t="str">
        <f t="shared" si="6"/>
        <v>Outstation</v>
      </c>
      <c r="O13" s="2" t="str">
        <f t="shared" si="2"/>
        <v>FastWheels</v>
      </c>
      <c r="P13" s="2">
        <f t="shared" si="3"/>
        <v>0</v>
      </c>
      <c r="Q13" s="2">
        <f t="shared" si="4"/>
        <v>5</v>
      </c>
      <c r="R13" s="2">
        <f t="shared" si="5"/>
        <v>169</v>
      </c>
    </row>
    <row r="14" spans="1:18" ht="14.25" customHeight="1">
      <c r="A14" s="2">
        <v>116731</v>
      </c>
      <c r="B14" s="2" t="s">
        <v>30</v>
      </c>
      <c r="C14" s="2" t="s">
        <v>45</v>
      </c>
      <c r="D14" s="2" t="s">
        <v>41</v>
      </c>
      <c r="E14" s="2" t="s">
        <v>33</v>
      </c>
      <c r="F14" s="2" t="s">
        <v>34</v>
      </c>
      <c r="G14" s="4">
        <v>43525.045671296299</v>
      </c>
      <c r="H14" s="4">
        <v>43527.045671296299</v>
      </c>
      <c r="I14" s="4">
        <v>43530.045671296299</v>
      </c>
      <c r="J14" s="2">
        <v>36</v>
      </c>
      <c r="K14" s="2">
        <v>126</v>
      </c>
      <c r="L14" s="2" t="str">
        <f t="shared" si="0"/>
        <v>Chennai</v>
      </c>
      <c r="M14" s="2" t="str">
        <f t="shared" si="1"/>
        <v>Delhi-Chennai</v>
      </c>
      <c r="N14" s="2" t="str">
        <f t="shared" si="6"/>
        <v>Outstation</v>
      </c>
      <c r="O14" s="2" t="str">
        <f t="shared" si="2"/>
        <v>Ship2Home</v>
      </c>
      <c r="P14" s="2">
        <f t="shared" si="3"/>
        <v>-3</v>
      </c>
      <c r="Q14" s="2">
        <f t="shared" si="4"/>
        <v>2</v>
      </c>
      <c r="R14" s="2">
        <f t="shared" si="5"/>
        <v>162</v>
      </c>
    </row>
    <row r="15" spans="1:18" ht="14.25" customHeight="1">
      <c r="A15" s="2">
        <v>339481</v>
      </c>
      <c r="B15" s="2" t="s">
        <v>46</v>
      </c>
      <c r="C15" s="2" t="s">
        <v>40</v>
      </c>
      <c r="D15" s="2" t="s">
        <v>41</v>
      </c>
      <c r="E15" s="2" t="s">
        <v>44</v>
      </c>
      <c r="F15" s="2" t="s">
        <v>34</v>
      </c>
      <c r="G15" s="4">
        <v>43525.052581018521</v>
      </c>
      <c r="H15" s="4">
        <v>43528.052581018521</v>
      </c>
      <c r="I15" s="4">
        <v>43530.052581018521</v>
      </c>
      <c r="J15" s="2">
        <v>77</v>
      </c>
      <c r="K15" s="2">
        <v>87</v>
      </c>
      <c r="L15" s="2" t="str">
        <f t="shared" si="0"/>
        <v>Kolkata</v>
      </c>
      <c r="M15" s="2" t="str">
        <f t="shared" si="1"/>
        <v>Delhi-Kolkata</v>
      </c>
      <c r="N15" s="2" t="str">
        <f t="shared" si="6"/>
        <v>Outstation</v>
      </c>
      <c r="O15" s="2" t="str">
        <f t="shared" si="2"/>
        <v>FastWheels</v>
      </c>
      <c r="P15" s="2">
        <f t="shared" si="3"/>
        <v>-2</v>
      </c>
      <c r="Q15" s="2">
        <f t="shared" si="4"/>
        <v>3</v>
      </c>
      <c r="R15" s="2">
        <f t="shared" si="5"/>
        <v>164</v>
      </c>
    </row>
    <row r="16" spans="1:18" ht="14.25" customHeight="1">
      <c r="A16" s="2">
        <v>361228</v>
      </c>
      <c r="B16" s="2" t="s">
        <v>30</v>
      </c>
      <c r="C16" s="2" t="s">
        <v>40</v>
      </c>
      <c r="D16" s="2" t="s">
        <v>32</v>
      </c>
      <c r="E16" s="2" t="s">
        <v>44</v>
      </c>
      <c r="F16" s="2" t="s">
        <v>34</v>
      </c>
      <c r="G16" s="4">
        <v>43525.054039351853</v>
      </c>
      <c r="H16" s="4">
        <v>43528.054039351853</v>
      </c>
      <c r="I16" s="4">
        <v>43528.054039351853</v>
      </c>
      <c r="J16" s="2">
        <v>46</v>
      </c>
      <c r="K16" s="2">
        <v>113</v>
      </c>
      <c r="L16" s="2" t="str">
        <f t="shared" si="0"/>
        <v>Kolkata</v>
      </c>
      <c r="M16" s="2" t="str">
        <f t="shared" si="1"/>
        <v>Bangalore-Kolkata</v>
      </c>
      <c r="N16" s="2" t="str">
        <f t="shared" si="6"/>
        <v>Outstation</v>
      </c>
      <c r="O16" s="2" t="str">
        <f t="shared" si="2"/>
        <v>FastWheels</v>
      </c>
      <c r="P16" s="2">
        <f t="shared" si="3"/>
        <v>0</v>
      </c>
      <c r="Q16" s="2">
        <f t="shared" si="4"/>
        <v>3</v>
      </c>
      <c r="R16" s="2">
        <f t="shared" si="5"/>
        <v>159</v>
      </c>
    </row>
    <row r="17" spans="1:18" ht="14.25" customHeight="1">
      <c r="A17" s="2">
        <v>438274</v>
      </c>
      <c r="B17" s="2" t="s">
        <v>36</v>
      </c>
      <c r="C17" s="2" t="s">
        <v>43</v>
      </c>
      <c r="D17" s="2" t="s">
        <v>32</v>
      </c>
      <c r="E17" s="2" t="s">
        <v>38</v>
      </c>
      <c r="F17" s="2" t="s">
        <v>34</v>
      </c>
      <c r="G17" s="4">
        <v>43525.054942129631</v>
      </c>
      <c r="H17" s="4">
        <v>43526.054942129631</v>
      </c>
      <c r="I17" s="4">
        <v>43531.054942129631</v>
      </c>
      <c r="J17" s="2">
        <v>0</v>
      </c>
      <c r="K17" s="2">
        <v>122</v>
      </c>
      <c r="L17" s="2" t="str">
        <f t="shared" si="0"/>
        <v>Bangalore</v>
      </c>
      <c r="M17" s="2" t="str">
        <f t="shared" si="1"/>
        <v>Bangalore-Bangalore</v>
      </c>
      <c r="N17" s="2" t="str">
        <f t="shared" si="6"/>
        <v>Local</v>
      </c>
      <c r="O17" s="2" t="str">
        <f t="shared" si="2"/>
        <v>Ship2Home</v>
      </c>
      <c r="P17" s="2">
        <f t="shared" si="3"/>
        <v>-5</v>
      </c>
      <c r="Q17" s="2">
        <f t="shared" si="4"/>
        <v>1</v>
      </c>
      <c r="R17" s="2">
        <f t="shared" si="5"/>
        <v>122</v>
      </c>
    </row>
    <row r="18" spans="1:18" ht="14.25" customHeight="1">
      <c r="A18" s="2">
        <v>473646</v>
      </c>
      <c r="B18" s="2" t="s">
        <v>39</v>
      </c>
      <c r="C18" s="2" t="s">
        <v>37</v>
      </c>
      <c r="D18" s="2" t="s">
        <v>32</v>
      </c>
      <c r="E18" s="2" t="s">
        <v>44</v>
      </c>
      <c r="F18" s="2" t="s">
        <v>34</v>
      </c>
      <c r="G18" s="4">
        <v>43525.067627314813</v>
      </c>
      <c r="H18" s="4">
        <v>43528.067627314813</v>
      </c>
      <c r="I18" s="4">
        <v>43528.067627314813</v>
      </c>
      <c r="J18" s="2">
        <v>82</v>
      </c>
      <c r="K18" s="2">
        <v>90</v>
      </c>
      <c r="L18" s="2" t="str">
        <f t="shared" si="0"/>
        <v>Mumbai</v>
      </c>
      <c r="M18" s="2" t="str">
        <f t="shared" si="1"/>
        <v>Bangalore-Mumbai</v>
      </c>
      <c r="N18" s="2" t="str">
        <f t="shared" si="6"/>
        <v>Outstation</v>
      </c>
      <c r="O18" s="2" t="str">
        <f t="shared" si="2"/>
        <v>FastWheels</v>
      </c>
      <c r="P18" s="2">
        <f t="shared" si="3"/>
        <v>0</v>
      </c>
      <c r="Q18" s="2">
        <f t="shared" si="4"/>
        <v>3</v>
      </c>
      <c r="R18" s="2">
        <f t="shared" si="5"/>
        <v>172</v>
      </c>
    </row>
    <row r="19" spans="1:18" ht="14.25" customHeight="1">
      <c r="A19" s="2">
        <v>736361</v>
      </c>
      <c r="B19" s="2" t="s">
        <v>39</v>
      </c>
      <c r="C19" s="2" t="s">
        <v>37</v>
      </c>
      <c r="D19" s="2" t="s">
        <v>32</v>
      </c>
      <c r="E19" s="2" t="s">
        <v>33</v>
      </c>
      <c r="F19" s="2" t="s">
        <v>34</v>
      </c>
      <c r="G19" s="4">
        <v>43525.070787037039</v>
      </c>
      <c r="H19" s="4">
        <v>43529.070787037039</v>
      </c>
      <c r="I19" s="4">
        <v>43531.070787037039</v>
      </c>
      <c r="J19" s="2">
        <v>48</v>
      </c>
      <c r="K19" s="2">
        <v>110</v>
      </c>
      <c r="L19" s="2" t="str">
        <f t="shared" si="0"/>
        <v>Mumbai</v>
      </c>
      <c r="M19" s="2" t="str">
        <f t="shared" si="1"/>
        <v>Bangalore-Mumbai</v>
      </c>
      <c r="N19" s="2" t="str">
        <f t="shared" si="6"/>
        <v>Outstation</v>
      </c>
      <c r="O19" s="2" t="str">
        <f t="shared" si="2"/>
        <v>Ship2Home</v>
      </c>
      <c r="P19" s="2">
        <f t="shared" si="3"/>
        <v>-2</v>
      </c>
      <c r="Q19" s="2">
        <f t="shared" si="4"/>
        <v>4</v>
      </c>
      <c r="R19" s="2">
        <f t="shared" si="5"/>
        <v>158</v>
      </c>
    </row>
    <row r="20" spans="1:18" ht="14.25" customHeight="1">
      <c r="A20" s="2">
        <v>673068</v>
      </c>
      <c r="B20" s="2" t="s">
        <v>36</v>
      </c>
      <c r="C20" s="2" t="s">
        <v>40</v>
      </c>
      <c r="D20" s="2" t="s">
        <v>32</v>
      </c>
      <c r="E20" s="2" t="s">
        <v>44</v>
      </c>
      <c r="F20" s="2" t="s">
        <v>34</v>
      </c>
      <c r="G20" s="4">
        <v>43525.07545138889</v>
      </c>
      <c r="H20" s="4">
        <v>43528.07545138889</v>
      </c>
      <c r="I20" s="4">
        <v>43530.07545138889</v>
      </c>
      <c r="J20" s="2">
        <v>73</v>
      </c>
      <c r="K20" s="2">
        <v>95</v>
      </c>
      <c r="L20" s="2" t="str">
        <f t="shared" si="0"/>
        <v>Kolkata</v>
      </c>
      <c r="M20" s="2" t="str">
        <f t="shared" si="1"/>
        <v>Bangalore-Kolkata</v>
      </c>
      <c r="N20" s="2" t="str">
        <f t="shared" si="6"/>
        <v>Outstation</v>
      </c>
      <c r="O20" s="2" t="str">
        <f t="shared" si="2"/>
        <v>FastWheels</v>
      </c>
      <c r="P20" s="2">
        <f t="shared" si="3"/>
        <v>-2</v>
      </c>
      <c r="Q20" s="2">
        <f t="shared" si="4"/>
        <v>3</v>
      </c>
      <c r="R20" s="2">
        <f t="shared" si="5"/>
        <v>168</v>
      </c>
    </row>
    <row r="21" spans="1:18" ht="14.25" customHeight="1">
      <c r="A21" s="2">
        <v>998273</v>
      </c>
      <c r="B21" s="2" t="s">
        <v>39</v>
      </c>
      <c r="C21" s="2" t="s">
        <v>31</v>
      </c>
      <c r="D21" s="2" t="s">
        <v>32</v>
      </c>
      <c r="E21" s="2" t="s">
        <v>33</v>
      </c>
      <c r="F21" s="2" t="s">
        <v>34</v>
      </c>
      <c r="G21" s="4">
        <v>43525.077731481484</v>
      </c>
      <c r="H21" s="4">
        <v>43534.077731481484</v>
      </c>
      <c r="I21" s="4">
        <v>43532.077731481484</v>
      </c>
      <c r="J21" s="2">
        <v>36</v>
      </c>
      <c r="K21" s="2">
        <v>129</v>
      </c>
      <c r="L21" s="2" t="str">
        <f t="shared" si="0"/>
        <v>Delhi</v>
      </c>
      <c r="M21" s="2" t="str">
        <f t="shared" si="1"/>
        <v>Bangalore-Delhi</v>
      </c>
      <c r="N21" s="2" t="str">
        <f t="shared" si="6"/>
        <v>Outstation</v>
      </c>
      <c r="O21" s="2" t="str">
        <f t="shared" si="2"/>
        <v>Ship2Home</v>
      </c>
      <c r="P21" s="2">
        <f t="shared" si="3"/>
        <v>2</v>
      </c>
      <c r="Q21" s="2">
        <f t="shared" si="4"/>
        <v>9</v>
      </c>
      <c r="R21" s="2">
        <f t="shared" si="5"/>
        <v>165</v>
      </c>
    </row>
    <row r="22" spans="1:18" ht="14.25" customHeight="1">
      <c r="A22" s="2">
        <v>359449</v>
      </c>
      <c r="B22" s="2" t="s">
        <v>47</v>
      </c>
      <c r="C22" s="2" t="s">
        <v>37</v>
      </c>
      <c r="D22" s="2" t="s">
        <v>41</v>
      </c>
      <c r="E22" s="2" t="s">
        <v>33</v>
      </c>
      <c r="F22" s="2" t="s">
        <v>34</v>
      </c>
      <c r="G22" s="4">
        <v>43525.080868055556</v>
      </c>
      <c r="H22" s="4">
        <v>43529.080868055556</v>
      </c>
      <c r="I22" s="4">
        <v>43531.080868055556</v>
      </c>
      <c r="J22" s="2">
        <v>25</v>
      </c>
      <c r="K22" s="2">
        <v>110</v>
      </c>
      <c r="L22" s="2" t="str">
        <f t="shared" si="0"/>
        <v>Mumbai</v>
      </c>
      <c r="M22" s="2" t="str">
        <f t="shared" si="1"/>
        <v>Delhi-Mumbai</v>
      </c>
      <c r="N22" s="2" t="str">
        <f t="shared" si="6"/>
        <v>Outstation</v>
      </c>
      <c r="O22" s="2" t="str">
        <f t="shared" si="2"/>
        <v>Ship2Home</v>
      </c>
      <c r="P22" s="2">
        <f t="shared" si="3"/>
        <v>-2</v>
      </c>
      <c r="Q22" s="2">
        <f t="shared" si="4"/>
        <v>4</v>
      </c>
      <c r="R22" s="2">
        <f t="shared" si="5"/>
        <v>135</v>
      </c>
    </row>
    <row r="23" spans="1:18" ht="14.25" customHeight="1">
      <c r="A23" s="2">
        <v>639610</v>
      </c>
      <c r="B23" s="2" t="s">
        <v>39</v>
      </c>
      <c r="C23" s="2" t="s">
        <v>43</v>
      </c>
      <c r="D23" s="2" t="s">
        <v>41</v>
      </c>
      <c r="E23" s="2" t="s">
        <v>44</v>
      </c>
      <c r="F23" s="2" t="s">
        <v>34</v>
      </c>
      <c r="G23" s="4">
        <v>43525.083472222221</v>
      </c>
      <c r="H23" s="4">
        <v>43527.083472222221</v>
      </c>
      <c r="I23" s="4">
        <v>43529.083472222221</v>
      </c>
      <c r="J23" s="2">
        <v>71</v>
      </c>
      <c r="K23" s="2">
        <v>105</v>
      </c>
      <c r="L23" s="2" t="str">
        <f t="shared" si="0"/>
        <v>Bangalore</v>
      </c>
      <c r="M23" s="2" t="str">
        <f t="shared" si="1"/>
        <v>Delhi-Bangalore</v>
      </c>
      <c r="N23" s="2" t="str">
        <f t="shared" si="6"/>
        <v>Outstation</v>
      </c>
      <c r="O23" s="2" t="str">
        <f t="shared" si="2"/>
        <v>FastWheels</v>
      </c>
      <c r="P23" s="2">
        <f t="shared" si="3"/>
        <v>-2</v>
      </c>
      <c r="Q23" s="2">
        <f t="shared" si="4"/>
        <v>2</v>
      </c>
      <c r="R23" s="2">
        <f t="shared" si="5"/>
        <v>176</v>
      </c>
    </row>
    <row r="24" spans="1:18" ht="14.25" customHeight="1">
      <c r="A24" s="2">
        <v>405469</v>
      </c>
      <c r="B24" s="2" t="s">
        <v>36</v>
      </c>
      <c r="C24" s="2" t="s">
        <v>45</v>
      </c>
      <c r="D24" s="2" t="s">
        <v>41</v>
      </c>
      <c r="E24" s="2" t="s">
        <v>33</v>
      </c>
      <c r="F24" s="2" t="s">
        <v>34</v>
      </c>
      <c r="G24" s="4">
        <v>43525.084189814814</v>
      </c>
      <c r="H24" s="4">
        <v>43531.084189814814</v>
      </c>
      <c r="I24" s="4">
        <v>43531.084189814814</v>
      </c>
      <c r="J24" s="2">
        <v>32</v>
      </c>
      <c r="K24" s="2">
        <v>126</v>
      </c>
      <c r="L24" s="2" t="str">
        <f t="shared" si="0"/>
        <v>Chennai</v>
      </c>
      <c r="M24" s="2" t="str">
        <f t="shared" si="1"/>
        <v>Delhi-Chennai</v>
      </c>
      <c r="N24" s="2" t="str">
        <f t="shared" si="6"/>
        <v>Outstation</v>
      </c>
      <c r="O24" s="2" t="str">
        <f t="shared" si="2"/>
        <v>Ship2Home</v>
      </c>
      <c r="P24" s="2">
        <f t="shared" si="3"/>
        <v>0</v>
      </c>
      <c r="Q24" s="2">
        <f t="shared" si="4"/>
        <v>6</v>
      </c>
      <c r="R24" s="2">
        <f t="shared" si="5"/>
        <v>158</v>
      </c>
    </row>
    <row r="25" spans="1:18" ht="14.25" customHeight="1">
      <c r="A25" s="2">
        <v>720231</v>
      </c>
      <c r="B25" s="2" t="s">
        <v>36</v>
      </c>
      <c r="C25" s="2" t="s">
        <v>31</v>
      </c>
      <c r="D25" s="2" t="s">
        <v>32</v>
      </c>
      <c r="E25" s="2" t="s">
        <v>33</v>
      </c>
      <c r="F25" s="2" t="s">
        <v>34</v>
      </c>
      <c r="G25" s="4">
        <v>43525.084976851853</v>
      </c>
      <c r="H25" s="4">
        <v>43530.084976851853</v>
      </c>
      <c r="I25" s="4">
        <v>43531.084976851853</v>
      </c>
      <c r="J25" s="2">
        <v>27</v>
      </c>
      <c r="K25" s="2">
        <v>121</v>
      </c>
      <c r="L25" s="2" t="str">
        <f t="shared" si="0"/>
        <v>Delhi</v>
      </c>
      <c r="M25" s="2" t="str">
        <f t="shared" si="1"/>
        <v>Bangalore-Delhi</v>
      </c>
      <c r="N25" s="2" t="str">
        <f t="shared" si="6"/>
        <v>Outstation</v>
      </c>
      <c r="O25" s="2" t="str">
        <f t="shared" si="2"/>
        <v>Ship2Home</v>
      </c>
      <c r="P25" s="2">
        <f t="shared" si="3"/>
        <v>-1</v>
      </c>
      <c r="Q25" s="2">
        <f t="shared" si="4"/>
        <v>5</v>
      </c>
      <c r="R25" s="2">
        <f t="shared" si="5"/>
        <v>148</v>
      </c>
    </row>
    <row r="26" spans="1:18" ht="14.25" customHeight="1">
      <c r="A26" s="2">
        <v>647282</v>
      </c>
      <c r="B26" s="2" t="s">
        <v>48</v>
      </c>
      <c r="C26" s="2" t="s">
        <v>37</v>
      </c>
      <c r="D26" s="2" t="s">
        <v>41</v>
      </c>
      <c r="E26" s="2" t="s">
        <v>44</v>
      </c>
      <c r="F26" s="2" t="s">
        <v>34</v>
      </c>
      <c r="G26" s="4">
        <v>43525.090081018519</v>
      </c>
      <c r="H26" s="4">
        <v>43527.090081018519</v>
      </c>
      <c r="I26" s="4">
        <v>43532.090081018519</v>
      </c>
      <c r="J26" s="2">
        <v>68</v>
      </c>
      <c r="K26" s="2">
        <v>90</v>
      </c>
      <c r="L26" s="2" t="str">
        <f t="shared" si="0"/>
        <v>Mumbai</v>
      </c>
      <c r="M26" s="2" t="str">
        <f t="shared" si="1"/>
        <v>Delhi-Mumbai</v>
      </c>
      <c r="N26" s="2" t="str">
        <f t="shared" si="6"/>
        <v>Outstation</v>
      </c>
      <c r="O26" s="2" t="str">
        <f t="shared" si="2"/>
        <v>FastWheels</v>
      </c>
      <c r="P26" s="2">
        <f t="shared" si="3"/>
        <v>-5</v>
      </c>
      <c r="Q26" s="2">
        <f t="shared" si="4"/>
        <v>2</v>
      </c>
      <c r="R26" s="2">
        <f t="shared" si="5"/>
        <v>158</v>
      </c>
    </row>
    <row r="27" spans="1:18" ht="14.25" customHeight="1">
      <c r="A27" s="2">
        <v>487298</v>
      </c>
      <c r="B27" s="2" t="s">
        <v>30</v>
      </c>
      <c r="C27" s="2" t="s">
        <v>45</v>
      </c>
      <c r="D27" s="2" t="s">
        <v>32</v>
      </c>
      <c r="E27" s="2" t="s">
        <v>38</v>
      </c>
      <c r="F27" s="2" t="s">
        <v>34</v>
      </c>
      <c r="G27" s="4">
        <v>43525.09070601852</v>
      </c>
      <c r="H27" s="4">
        <v>43527.09070601852</v>
      </c>
      <c r="I27" s="4">
        <v>43530.09070601852</v>
      </c>
      <c r="J27" s="2">
        <v>45</v>
      </c>
      <c r="K27" s="2">
        <v>121</v>
      </c>
      <c r="L27" s="2" t="str">
        <f t="shared" si="0"/>
        <v>Chennai</v>
      </c>
      <c r="M27" s="2" t="str">
        <f t="shared" si="1"/>
        <v>Bangalore-Chennai</v>
      </c>
      <c r="N27" s="2" t="str">
        <f t="shared" si="6"/>
        <v>Outstation</v>
      </c>
      <c r="O27" s="2" t="str">
        <f t="shared" si="2"/>
        <v>Ship2Home</v>
      </c>
      <c r="P27" s="2">
        <f t="shared" si="3"/>
        <v>-3</v>
      </c>
      <c r="Q27" s="2">
        <f t="shared" si="4"/>
        <v>2</v>
      </c>
      <c r="R27" s="2">
        <f t="shared" si="5"/>
        <v>166</v>
      </c>
    </row>
    <row r="28" spans="1:18" ht="14.25" customHeight="1">
      <c r="A28" s="2">
        <v>708251</v>
      </c>
      <c r="B28" s="2" t="s">
        <v>36</v>
      </c>
      <c r="C28" s="2" t="s">
        <v>43</v>
      </c>
      <c r="D28" s="2" t="s">
        <v>41</v>
      </c>
      <c r="E28" s="2" t="s">
        <v>33</v>
      </c>
      <c r="F28" s="2" t="s">
        <v>34</v>
      </c>
      <c r="G28" s="4">
        <v>43525.094259259262</v>
      </c>
      <c r="H28" s="4">
        <v>43530.094259259262</v>
      </c>
      <c r="I28" s="4">
        <v>43530.094259259262</v>
      </c>
      <c r="J28" s="2">
        <v>27</v>
      </c>
      <c r="K28" s="2">
        <v>125</v>
      </c>
      <c r="L28" s="2" t="str">
        <f t="shared" si="0"/>
        <v>Bangalore</v>
      </c>
      <c r="M28" s="2" t="str">
        <f t="shared" si="1"/>
        <v>Delhi-Bangalore</v>
      </c>
      <c r="N28" s="2" t="str">
        <f t="shared" si="6"/>
        <v>Outstation</v>
      </c>
      <c r="O28" s="2" t="str">
        <f t="shared" si="2"/>
        <v>Ship2Home</v>
      </c>
      <c r="P28" s="2">
        <f t="shared" si="3"/>
        <v>0</v>
      </c>
      <c r="Q28" s="2">
        <f t="shared" si="4"/>
        <v>5</v>
      </c>
      <c r="R28" s="2">
        <f t="shared" si="5"/>
        <v>152</v>
      </c>
    </row>
    <row r="29" spans="1:18" ht="14.25" customHeight="1">
      <c r="A29" s="2">
        <v>661516</v>
      </c>
      <c r="B29" s="2" t="s">
        <v>39</v>
      </c>
      <c r="C29" s="2" t="s">
        <v>43</v>
      </c>
      <c r="D29" s="2" t="s">
        <v>41</v>
      </c>
      <c r="E29" s="2" t="s">
        <v>44</v>
      </c>
      <c r="F29" s="2" t="s">
        <v>34</v>
      </c>
      <c r="G29" s="4">
        <v>43525.095509259256</v>
      </c>
      <c r="H29" s="4">
        <v>43530.095509259256</v>
      </c>
      <c r="I29" s="4">
        <v>43528.095509259256</v>
      </c>
      <c r="J29" s="2">
        <v>31</v>
      </c>
      <c r="K29" s="2">
        <v>130</v>
      </c>
      <c r="L29" s="2" t="str">
        <f t="shared" si="0"/>
        <v>Bangalore</v>
      </c>
      <c r="M29" s="2" t="str">
        <f t="shared" si="1"/>
        <v>Delhi-Bangalore</v>
      </c>
      <c r="N29" s="2" t="str">
        <f t="shared" si="6"/>
        <v>Outstation</v>
      </c>
      <c r="O29" s="2" t="str">
        <f t="shared" si="2"/>
        <v>FastWheels</v>
      </c>
      <c r="P29" s="2">
        <f t="shared" si="3"/>
        <v>2</v>
      </c>
      <c r="Q29" s="2">
        <f t="shared" si="4"/>
        <v>5</v>
      </c>
      <c r="R29" s="2">
        <f t="shared" si="5"/>
        <v>161</v>
      </c>
    </row>
    <row r="30" spans="1:18" ht="14.25" customHeight="1">
      <c r="A30" s="2">
        <v>197125</v>
      </c>
      <c r="B30" s="2" t="s">
        <v>47</v>
      </c>
      <c r="C30" s="2" t="s">
        <v>43</v>
      </c>
      <c r="D30" s="2" t="s">
        <v>32</v>
      </c>
      <c r="E30" s="2" t="s">
        <v>33</v>
      </c>
      <c r="F30" s="2" t="s">
        <v>34</v>
      </c>
      <c r="G30" s="4">
        <v>43525.097314814811</v>
      </c>
      <c r="H30" s="4">
        <v>43527.097314814811</v>
      </c>
      <c r="I30" s="4">
        <v>43528.097314814811</v>
      </c>
      <c r="J30" s="2">
        <v>0</v>
      </c>
      <c r="K30" s="2">
        <v>124</v>
      </c>
      <c r="L30" s="2" t="str">
        <f t="shared" si="0"/>
        <v>Bangalore</v>
      </c>
      <c r="M30" s="2" t="str">
        <f t="shared" si="1"/>
        <v>Bangalore-Bangalore</v>
      </c>
      <c r="N30" s="2" t="str">
        <f t="shared" si="6"/>
        <v>Local</v>
      </c>
      <c r="O30" s="2" t="str">
        <f t="shared" si="2"/>
        <v>Ship2Home</v>
      </c>
      <c r="P30" s="2">
        <f t="shared" si="3"/>
        <v>-1</v>
      </c>
      <c r="Q30" s="2">
        <f t="shared" si="4"/>
        <v>2</v>
      </c>
      <c r="R30" s="2">
        <f t="shared" si="5"/>
        <v>124</v>
      </c>
    </row>
    <row r="31" spans="1:18" ht="14.25" customHeight="1">
      <c r="A31" s="2">
        <v>271556</v>
      </c>
      <c r="B31" s="2" t="s">
        <v>30</v>
      </c>
      <c r="C31" s="2" t="s">
        <v>31</v>
      </c>
      <c r="D31" s="2" t="s">
        <v>41</v>
      </c>
      <c r="E31" s="2" t="s">
        <v>44</v>
      </c>
      <c r="F31" s="2" t="s">
        <v>34</v>
      </c>
      <c r="G31" s="4">
        <v>43525.098726851851</v>
      </c>
      <c r="H31" s="4">
        <v>43528.098726851851</v>
      </c>
      <c r="I31" s="4">
        <v>43532.098726851851</v>
      </c>
      <c r="J31" s="2">
        <v>0</v>
      </c>
      <c r="K31" s="2">
        <v>108</v>
      </c>
      <c r="L31" s="2" t="str">
        <f t="shared" si="0"/>
        <v>Delhi</v>
      </c>
      <c r="M31" s="2" t="str">
        <f t="shared" si="1"/>
        <v>Delhi-Delhi</v>
      </c>
      <c r="N31" s="2" t="str">
        <f t="shared" si="6"/>
        <v>Local</v>
      </c>
      <c r="O31" s="2" t="str">
        <f t="shared" si="2"/>
        <v>FastWheels</v>
      </c>
      <c r="P31" s="2">
        <f t="shared" si="3"/>
        <v>-4</v>
      </c>
      <c r="Q31" s="2">
        <f t="shared" si="4"/>
        <v>3</v>
      </c>
      <c r="R31" s="2">
        <f t="shared" si="5"/>
        <v>108</v>
      </c>
    </row>
    <row r="32" spans="1:18" ht="14.25" customHeight="1">
      <c r="A32" s="2">
        <v>302775</v>
      </c>
      <c r="B32" s="2" t="s">
        <v>49</v>
      </c>
      <c r="C32" s="2" t="s">
        <v>43</v>
      </c>
      <c r="D32" s="2" t="s">
        <v>32</v>
      </c>
      <c r="E32" s="2" t="s">
        <v>44</v>
      </c>
      <c r="F32" s="2" t="s">
        <v>34</v>
      </c>
      <c r="G32" s="4">
        <v>43525.102349537039</v>
      </c>
      <c r="H32" s="4">
        <v>43530.102349537039</v>
      </c>
      <c r="I32" s="4">
        <v>43528.102349537039</v>
      </c>
      <c r="J32" s="2">
        <v>0</v>
      </c>
      <c r="K32" s="2">
        <v>105</v>
      </c>
      <c r="L32" s="2" t="str">
        <f t="shared" si="0"/>
        <v>Bangalore</v>
      </c>
      <c r="M32" s="2" t="str">
        <f t="shared" si="1"/>
        <v>Bangalore-Bangalore</v>
      </c>
      <c r="N32" s="2" t="str">
        <f t="shared" si="6"/>
        <v>Local</v>
      </c>
      <c r="O32" s="2" t="str">
        <f t="shared" si="2"/>
        <v>FastWheels</v>
      </c>
      <c r="P32" s="2">
        <f t="shared" si="3"/>
        <v>2</v>
      </c>
      <c r="Q32" s="2">
        <f t="shared" si="4"/>
        <v>5</v>
      </c>
      <c r="R32" s="2">
        <f t="shared" si="5"/>
        <v>105</v>
      </c>
    </row>
    <row r="33" spans="1:18" ht="14.25" customHeight="1">
      <c r="A33" s="2">
        <v>168953</v>
      </c>
      <c r="B33" s="2" t="s">
        <v>39</v>
      </c>
      <c r="C33" s="2" t="s">
        <v>37</v>
      </c>
      <c r="D33" s="2" t="s">
        <v>41</v>
      </c>
      <c r="E33" s="2" t="s">
        <v>33</v>
      </c>
      <c r="F33" s="2" t="s">
        <v>34</v>
      </c>
      <c r="G33" s="4">
        <v>43525.102835648147</v>
      </c>
      <c r="H33" s="4">
        <v>43529.102835648147</v>
      </c>
      <c r="I33" s="4">
        <v>43531.102835648147</v>
      </c>
      <c r="J33" s="2">
        <v>40</v>
      </c>
      <c r="K33" s="2">
        <v>108</v>
      </c>
      <c r="L33" s="2" t="str">
        <f t="shared" si="0"/>
        <v>Mumbai</v>
      </c>
      <c r="M33" s="2" t="str">
        <f t="shared" si="1"/>
        <v>Delhi-Mumbai</v>
      </c>
      <c r="N33" s="2" t="str">
        <f t="shared" si="6"/>
        <v>Outstation</v>
      </c>
      <c r="O33" s="2" t="str">
        <f t="shared" si="2"/>
        <v>Ship2Home</v>
      </c>
      <c r="P33" s="2">
        <f t="shared" si="3"/>
        <v>-2</v>
      </c>
      <c r="Q33" s="2">
        <f t="shared" si="4"/>
        <v>4</v>
      </c>
      <c r="R33" s="2">
        <f t="shared" si="5"/>
        <v>148</v>
      </c>
    </row>
    <row r="34" spans="1:18" ht="14.25" customHeight="1">
      <c r="A34" s="2">
        <v>600660</v>
      </c>
      <c r="B34" s="2" t="s">
        <v>39</v>
      </c>
      <c r="C34" s="2" t="s">
        <v>40</v>
      </c>
      <c r="D34" s="2" t="s">
        <v>41</v>
      </c>
      <c r="E34" s="2" t="s">
        <v>44</v>
      </c>
      <c r="F34" s="2" t="s">
        <v>34</v>
      </c>
      <c r="G34" s="4">
        <v>43525.103946759256</v>
      </c>
      <c r="H34" s="4">
        <v>43531.103946759256</v>
      </c>
      <c r="I34" s="4">
        <v>43530.103946759256</v>
      </c>
      <c r="J34" s="2">
        <v>37</v>
      </c>
      <c r="K34" s="2">
        <v>108</v>
      </c>
      <c r="L34" s="2" t="str">
        <f t="shared" si="0"/>
        <v>Kolkata</v>
      </c>
      <c r="M34" s="2" t="str">
        <f t="shared" si="1"/>
        <v>Delhi-Kolkata</v>
      </c>
      <c r="N34" s="2" t="str">
        <f t="shared" si="6"/>
        <v>Outstation</v>
      </c>
      <c r="O34" s="2" t="str">
        <f t="shared" si="2"/>
        <v>FastWheels</v>
      </c>
      <c r="P34" s="2">
        <f t="shared" si="3"/>
        <v>1</v>
      </c>
      <c r="Q34" s="2">
        <f t="shared" si="4"/>
        <v>6</v>
      </c>
      <c r="R34" s="2">
        <f t="shared" si="5"/>
        <v>145</v>
      </c>
    </row>
    <row r="35" spans="1:18" ht="14.25" customHeight="1">
      <c r="A35" s="2">
        <v>503378</v>
      </c>
      <c r="B35" s="2" t="s">
        <v>30</v>
      </c>
      <c r="C35" s="2" t="s">
        <v>37</v>
      </c>
      <c r="D35" s="2" t="s">
        <v>41</v>
      </c>
      <c r="E35" s="2" t="s">
        <v>44</v>
      </c>
      <c r="F35" s="2" t="s">
        <v>34</v>
      </c>
      <c r="G35" s="4">
        <v>43525.110243055555</v>
      </c>
      <c r="H35" s="4">
        <v>43527.110243055555</v>
      </c>
      <c r="I35" s="4">
        <v>43530.110243055555</v>
      </c>
      <c r="J35" s="2">
        <v>81</v>
      </c>
      <c r="K35" s="2">
        <v>93</v>
      </c>
      <c r="L35" s="2" t="str">
        <f t="shared" si="0"/>
        <v>Mumbai</v>
      </c>
      <c r="M35" s="2" t="str">
        <f t="shared" si="1"/>
        <v>Delhi-Mumbai</v>
      </c>
      <c r="N35" s="2" t="str">
        <f t="shared" si="6"/>
        <v>Outstation</v>
      </c>
      <c r="O35" s="2" t="str">
        <f t="shared" si="2"/>
        <v>FastWheels</v>
      </c>
      <c r="P35" s="2">
        <f t="shared" si="3"/>
        <v>-3</v>
      </c>
      <c r="Q35" s="2">
        <f t="shared" si="4"/>
        <v>2</v>
      </c>
      <c r="R35" s="2">
        <f t="shared" si="5"/>
        <v>174</v>
      </c>
    </row>
    <row r="36" spans="1:18" ht="14.25" customHeight="1">
      <c r="A36" s="2">
        <v>987428</v>
      </c>
      <c r="B36" s="2" t="s">
        <v>42</v>
      </c>
      <c r="C36" s="2" t="s">
        <v>31</v>
      </c>
      <c r="D36" s="2" t="s">
        <v>41</v>
      </c>
      <c r="E36" s="2" t="s">
        <v>44</v>
      </c>
      <c r="F36" s="2" t="s">
        <v>34</v>
      </c>
      <c r="G36" s="4">
        <v>43525.114872685182</v>
      </c>
      <c r="H36" s="4">
        <v>43526.114872685182</v>
      </c>
      <c r="I36" s="4">
        <v>43530.114872685182</v>
      </c>
      <c r="J36" s="2">
        <v>0</v>
      </c>
      <c r="K36" s="2">
        <v>130</v>
      </c>
      <c r="L36" s="2" t="str">
        <f t="shared" si="0"/>
        <v>Delhi</v>
      </c>
      <c r="M36" s="2" t="str">
        <f t="shared" si="1"/>
        <v>Delhi-Delhi</v>
      </c>
      <c r="N36" s="2" t="str">
        <f t="shared" si="6"/>
        <v>Local</v>
      </c>
      <c r="O36" s="2" t="str">
        <f t="shared" si="2"/>
        <v>FastWheels</v>
      </c>
      <c r="P36" s="2">
        <f t="shared" si="3"/>
        <v>-4</v>
      </c>
      <c r="Q36" s="2">
        <f t="shared" si="4"/>
        <v>1</v>
      </c>
      <c r="R36" s="2">
        <f t="shared" si="5"/>
        <v>130</v>
      </c>
    </row>
    <row r="37" spans="1:18" ht="14.25" customHeight="1">
      <c r="A37" s="2">
        <v>263741</v>
      </c>
      <c r="B37" s="2" t="s">
        <v>46</v>
      </c>
      <c r="C37" s="2" t="s">
        <v>31</v>
      </c>
      <c r="D37" s="2" t="s">
        <v>41</v>
      </c>
      <c r="E37" s="2" t="s">
        <v>33</v>
      </c>
      <c r="F37" s="2" t="s">
        <v>34</v>
      </c>
      <c r="G37" s="4">
        <v>43525.117071759261</v>
      </c>
      <c r="H37" s="4">
        <v>43530.117071759261</v>
      </c>
      <c r="I37" s="4">
        <v>43530.117071759261</v>
      </c>
      <c r="J37" s="2">
        <v>0</v>
      </c>
      <c r="K37" s="2">
        <v>129</v>
      </c>
      <c r="L37" s="2" t="str">
        <f t="shared" si="0"/>
        <v>Delhi</v>
      </c>
      <c r="M37" s="2" t="str">
        <f t="shared" si="1"/>
        <v>Delhi-Delhi</v>
      </c>
      <c r="N37" s="2" t="str">
        <f t="shared" si="6"/>
        <v>Local</v>
      </c>
      <c r="O37" s="2" t="str">
        <f t="shared" si="2"/>
        <v>Ship2Home</v>
      </c>
      <c r="P37" s="2">
        <f t="shared" si="3"/>
        <v>0</v>
      </c>
      <c r="Q37" s="2">
        <f t="shared" si="4"/>
        <v>5</v>
      </c>
      <c r="R37" s="2">
        <f t="shared" si="5"/>
        <v>129</v>
      </c>
    </row>
    <row r="38" spans="1:18" ht="14.25" customHeight="1">
      <c r="A38" s="2">
        <v>562814</v>
      </c>
      <c r="B38" s="2" t="s">
        <v>36</v>
      </c>
      <c r="C38" s="2" t="s">
        <v>40</v>
      </c>
      <c r="D38" s="2" t="s">
        <v>41</v>
      </c>
      <c r="E38" s="2" t="s">
        <v>38</v>
      </c>
      <c r="F38" s="2" t="s">
        <v>34</v>
      </c>
      <c r="G38" s="4">
        <v>43525.122407407405</v>
      </c>
      <c r="H38" s="4">
        <v>43529.122407407405</v>
      </c>
      <c r="I38" s="4">
        <v>43531.122407407405</v>
      </c>
      <c r="J38" s="2">
        <v>47</v>
      </c>
      <c r="K38" s="2">
        <v>112</v>
      </c>
      <c r="L38" s="2" t="str">
        <f t="shared" si="0"/>
        <v>Kolkata</v>
      </c>
      <c r="M38" s="2" t="str">
        <f t="shared" si="1"/>
        <v>Delhi-Kolkata</v>
      </c>
      <c r="N38" s="2" t="str">
        <f t="shared" si="6"/>
        <v>Outstation</v>
      </c>
      <c r="O38" s="2" t="str">
        <f t="shared" si="2"/>
        <v>Ship2Home</v>
      </c>
      <c r="P38" s="2">
        <f t="shared" si="3"/>
        <v>-2</v>
      </c>
      <c r="Q38" s="2">
        <f t="shared" si="4"/>
        <v>4</v>
      </c>
      <c r="R38" s="2">
        <f t="shared" si="5"/>
        <v>159</v>
      </c>
    </row>
    <row r="39" spans="1:18" ht="14.25" customHeight="1">
      <c r="A39" s="2">
        <v>314572</v>
      </c>
      <c r="B39" s="2" t="s">
        <v>39</v>
      </c>
      <c r="C39" s="2" t="s">
        <v>37</v>
      </c>
      <c r="D39" s="2" t="s">
        <v>41</v>
      </c>
      <c r="E39" s="2" t="s">
        <v>44</v>
      </c>
      <c r="F39" s="2" t="s">
        <v>34</v>
      </c>
      <c r="G39" s="4">
        <v>43525.131307870368</v>
      </c>
      <c r="H39" s="4">
        <v>43527.131307870368</v>
      </c>
      <c r="I39" s="4">
        <v>43529.131307870368</v>
      </c>
      <c r="J39" s="2">
        <v>40</v>
      </c>
      <c r="K39" s="2">
        <v>109</v>
      </c>
      <c r="L39" s="2" t="str">
        <f t="shared" si="0"/>
        <v>Mumbai</v>
      </c>
      <c r="M39" s="2" t="str">
        <f t="shared" si="1"/>
        <v>Delhi-Mumbai</v>
      </c>
      <c r="N39" s="2" t="str">
        <f t="shared" si="6"/>
        <v>Outstation</v>
      </c>
      <c r="O39" s="2" t="str">
        <f t="shared" si="2"/>
        <v>FastWheels</v>
      </c>
      <c r="P39" s="2">
        <f t="shared" si="3"/>
        <v>-2</v>
      </c>
      <c r="Q39" s="2">
        <f t="shared" si="4"/>
        <v>2</v>
      </c>
      <c r="R39" s="2">
        <f t="shared" si="5"/>
        <v>149</v>
      </c>
    </row>
    <row r="40" spans="1:18" ht="14.25" customHeight="1">
      <c r="A40" s="2">
        <v>569570</v>
      </c>
      <c r="B40" s="2" t="s">
        <v>36</v>
      </c>
      <c r="C40" s="2" t="s">
        <v>43</v>
      </c>
      <c r="D40" s="2" t="s">
        <v>41</v>
      </c>
      <c r="E40" s="2" t="s">
        <v>38</v>
      </c>
      <c r="F40" s="2" t="s">
        <v>34</v>
      </c>
      <c r="G40" s="4">
        <v>43525.132037037038</v>
      </c>
      <c r="H40" s="4">
        <v>43535.132037037038</v>
      </c>
      <c r="I40" s="4">
        <v>43529.132037037038</v>
      </c>
      <c r="J40" s="2">
        <v>44</v>
      </c>
      <c r="K40" s="2">
        <v>122</v>
      </c>
      <c r="L40" s="2" t="str">
        <f t="shared" si="0"/>
        <v>Bangalore</v>
      </c>
      <c r="M40" s="2" t="str">
        <f t="shared" si="1"/>
        <v>Delhi-Bangalore</v>
      </c>
      <c r="N40" s="2" t="str">
        <f t="shared" si="6"/>
        <v>Outstation</v>
      </c>
      <c r="O40" s="2" t="str">
        <f t="shared" si="2"/>
        <v>Ship2Home</v>
      </c>
      <c r="P40" s="2">
        <f t="shared" si="3"/>
        <v>6</v>
      </c>
      <c r="Q40" s="2">
        <f t="shared" si="4"/>
        <v>10</v>
      </c>
      <c r="R40" s="2">
        <f t="shared" si="5"/>
        <v>166</v>
      </c>
    </row>
    <row r="41" spans="1:18" ht="14.25" customHeight="1">
      <c r="A41" s="2">
        <v>984089</v>
      </c>
      <c r="B41" s="2" t="s">
        <v>39</v>
      </c>
      <c r="C41" s="2" t="s">
        <v>43</v>
      </c>
      <c r="D41" s="2" t="s">
        <v>41</v>
      </c>
      <c r="E41" s="2" t="s">
        <v>33</v>
      </c>
      <c r="F41" s="2" t="s">
        <v>34</v>
      </c>
      <c r="G41" s="4">
        <v>43525.136435185188</v>
      </c>
      <c r="H41" s="4">
        <v>43531.136435185188</v>
      </c>
      <c r="I41" s="4">
        <v>43532.136435185188</v>
      </c>
      <c r="J41" s="2">
        <v>50</v>
      </c>
      <c r="K41" s="2">
        <v>123</v>
      </c>
      <c r="L41" s="2" t="str">
        <f t="shared" si="0"/>
        <v>Bangalore</v>
      </c>
      <c r="M41" s="2" t="str">
        <f t="shared" si="1"/>
        <v>Delhi-Bangalore</v>
      </c>
      <c r="N41" s="2" t="str">
        <f t="shared" si="6"/>
        <v>Outstation</v>
      </c>
      <c r="O41" s="2" t="str">
        <f t="shared" si="2"/>
        <v>Ship2Home</v>
      </c>
      <c r="P41" s="2">
        <f t="shared" si="3"/>
        <v>-1</v>
      </c>
      <c r="Q41" s="2">
        <f t="shared" si="4"/>
        <v>6</v>
      </c>
      <c r="R41" s="2">
        <f t="shared" si="5"/>
        <v>173</v>
      </c>
    </row>
    <row r="42" spans="1:18" ht="14.25" customHeight="1">
      <c r="A42" s="2">
        <v>555994</v>
      </c>
      <c r="B42" s="2" t="s">
        <v>36</v>
      </c>
      <c r="C42" s="2" t="s">
        <v>43</v>
      </c>
      <c r="D42" s="2" t="s">
        <v>41</v>
      </c>
      <c r="E42" s="2" t="s">
        <v>38</v>
      </c>
      <c r="F42" s="2" t="s">
        <v>34</v>
      </c>
      <c r="G42" s="4">
        <v>43525.141655092593</v>
      </c>
      <c r="H42" s="4">
        <v>43534.141655092593</v>
      </c>
      <c r="I42" s="4">
        <v>43530.141655092593</v>
      </c>
      <c r="J42" s="2">
        <v>31</v>
      </c>
      <c r="K42" s="2">
        <v>122</v>
      </c>
      <c r="L42" s="2" t="str">
        <f t="shared" si="0"/>
        <v>Bangalore</v>
      </c>
      <c r="M42" s="2" t="str">
        <f t="shared" si="1"/>
        <v>Delhi-Bangalore</v>
      </c>
      <c r="N42" s="2" t="str">
        <f t="shared" si="6"/>
        <v>Outstation</v>
      </c>
      <c r="O42" s="2" t="str">
        <f t="shared" si="2"/>
        <v>Ship2Home</v>
      </c>
      <c r="P42" s="2">
        <f t="shared" si="3"/>
        <v>4</v>
      </c>
      <c r="Q42" s="2">
        <f t="shared" si="4"/>
        <v>9</v>
      </c>
      <c r="R42" s="2">
        <f t="shared" si="5"/>
        <v>153</v>
      </c>
    </row>
    <row r="43" spans="1:18" ht="14.25" customHeight="1">
      <c r="A43" s="2">
        <v>409223</v>
      </c>
      <c r="B43" s="2" t="s">
        <v>30</v>
      </c>
      <c r="C43" s="2" t="s">
        <v>31</v>
      </c>
      <c r="D43" s="2" t="s">
        <v>32</v>
      </c>
      <c r="E43" s="2" t="s">
        <v>33</v>
      </c>
      <c r="F43" s="2" t="s">
        <v>34</v>
      </c>
      <c r="G43" s="4">
        <v>43525.141828703701</v>
      </c>
      <c r="H43" s="4">
        <v>43530.141828703701</v>
      </c>
      <c r="I43" s="4">
        <v>43530.141828703701</v>
      </c>
      <c r="J43" s="2">
        <v>38</v>
      </c>
      <c r="K43" s="2">
        <v>129</v>
      </c>
      <c r="L43" s="2" t="str">
        <f t="shared" si="0"/>
        <v>Delhi</v>
      </c>
      <c r="M43" s="2" t="str">
        <f t="shared" si="1"/>
        <v>Bangalore-Delhi</v>
      </c>
      <c r="N43" s="2" t="str">
        <f t="shared" si="6"/>
        <v>Outstation</v>
      </c>
      <c r="O43" s="2" t="str">
        <f t="shared" si="2"/>
        <v>Ship2Home</v>
      </c>
      <c r="P43" s="2">
        <f t="shared" si="3"/>
        <v>0</v>
      </c>
      <c r="Q43" s="2">
        <f t="shared" si="4"/>
        <v>5</v>
      </c>
      <c r="R43" s="2">
        <f t="shared" si="5"/>
        <v>167</v>
      </c>
    </row>
    <row r="44" spans="1:18" ht="14.25" customHeight="1">
      <c r="A44" s="2">
        <v>864612</v>
      </c>
      <c r="B44" s="2" t="s">
        <v>36</v>
      </c>
      <c r="C44" s="2" t="s">
        <v>45</v>
      </c>
      <c r="D44" s="2" t="s">
        <v>41</v>
      </c>
      <c r="E44" s="2" t="s">
        <v>44</v>
      </c>
      <c r="F44" s="2" t="s">
        <v>34</v>
      </c>
      <c r="G44" s="4">
        <v>43525.143263888887</v>
      </c>
      <c r="H44" s="4">
        <v>43536.143263888887</v>
      </c>
      <c r="I44" s="4">
        <v>43530.143263888887</v>
      </c>
      <c r="J44" s="2">
        <v>37</v>
      </c>
      <c r="K44" s="2">
        <v>122</v>
      </c>
      <c r="L44" s="2" t="str">
        <f t="shared" si="0"/>
        <v>Chennai</v>
      </c>
      <c r="M44" s="2" t="str">
        <f t="shared" si="1"/>
        <v>Delhi-Chennai</v>
      </c>
      <c r="N44" s="2" t="str">
        <f t="shared" si="6"/>
        <v>Outstation</v>
      </c>
      <c r="O44" s="2" t="str">
        <f t="shared" si="2"/>
        <v>FastWheels</v>
      </c>
      <c r="P44" s="2">
        <f t="shared" si="3"/>
        <v>6</v>
      </c>
      <c r="Q44" s="2">
        <f t="shared" si="4"/>
        <v>11</v>
      </c>
      <c r="R44" s="2">
        <f t="shared" si="5"/>
        <v>159</v>
      </c>
    </row>
    <row r="45" spans="1:18" ht="14.25" customHeight="1">
      <c r="A45" s="2">
        <v>295256</v>
      </c>
      <c r="B45" s="2" t="s">
        <v>36</v>
      </c>
      <c r="C45" s="2" t="s">
        <v>37</v>
      </c>
      <c r="D45" s="2" t="s">
        <v>32</v>
      </c>
      <c r="E45" s="2" t="s">
        <v>44</v>
      </c>
      <c r="F45" s="2" t="s">
        <v>34</v>
      </c>
      <c r="G45" s="4">
        <v>43525.144479166665</v>
      </c>
      <c r="H45" s="4">
        <v>43527.144479166665</v>
      </c>
      <c r="I45" s="4">
        <v>43530.144479166665</v>
      </c>
      <c r="J45" s="2">
        <v>76</v>
      </c>
      <c r="K45" s="2">
        <v>93</v>
      </c>
      <c r="L45" s="2" t="str">
        <f t="shared" si="0"/>
        <v>Mumbai</v>
      </c>
      <c r="M45" s="2" t="str">
        <f t="shared" si="1"/>
        <v>Bangalore-Mumbai</v>
      </c>
      <c r="N45" s="2" t="str">
        <f t="shared" si="6"/>
        <v>Outstation</v>
      </c>
      <c r="O45" s="2" t="str">
        <f t="shared" si="2"/>
        <v>FastWheels</v>
      </c>
      <c r="P45" s="2">
        <f t="shared" si="3"/>
        <v>-3</v>
      </c>
      <c r="Q45" s="2">
        <f t="shared" si="4"/>
        <v>2</v>
      </c>
      <c r="R45" s="2">
        <f t="shared" si="5"/>
        <v>169</v>
      </c>
    </row>
    <row r="46" spans="1:18" ht="14.25" customHeight="1">
      <c r="A46" s="2">
        <v>100740</v>
      </c>
      <c r="B46" s="2" t="s">
        <v>39</v>
      </c>
      <c r="C46" s="2" t="s">
        <v>43</v>
      </c>
      <c r="D46" s="2" t="s">
        <v>32</v>
      </c>
      <c r="E46" s="2" t="s">
        <v>44</v>
      </c>
      <c r="F46" s="2" t="s">
        <v>34</v>
      </c>
      <c r="G46" s="4">
        <v>43525.149641203701</v>
      </c>
      <c r="H46" s="4">
        <v>43527.149641203701</v>
      </c>
      <c r="I46" s="4">
        <v>43531.149641203701</v>
      </c>
      <c r="J46" s="2">
        <v>0</v>
      </c>
      <c r="K46" s="2">
        <v>128</v>
      </c>
      <c r="L46" s="2" t="str">
        <f t="shared" si="0"/>
        <v>Bangalore</v>
      </c>
      <c r="M46" s="2" t="str">
        <f t="shared" si="1"/>
        <v>Bangalore-Bangalore</v>
      </c>
      <c r="N46" s="2" t="str">
        <f t="shared" si="6"/>
        <v>Local</v>
      </c>
      <c r="O46" s="2" t="str">
        <f t="shared" si="2"/>
        <v>FastWheels</v>
      </c>
      <c r="P46" s="2">
        <f t="shared" si="3"/>
        <v>-4</v>
      </c>
      <c r="Q46" s="2">
        <f t="shared" si="4"/>
        <v>2</v>
      </c>
      <c r="R46" s="2">
        <f t="shared" si="5"/>
        <v>128</v>
      </c>
    </row>
    <row r="47" spans="1:18" ht="14.25" customHeight="1">
      <c r="A47" s="2">
        <v>331111</v>
      </c>
      <c r="B47" s="2" t="s">
        <v>30</v>
      </c>
      <c r="C47" s="2" t="s">
        <v>43</v>
      </c>
      <c r="D47" s="2" t="s">
        <v>41</v>
      </c>
      <c r="E47" s="2" t="s">
        <v>33</v>
      </c>
      <c r="F47" s="2" t="s">
        <v>34</v>
      </c>
      <c r="G47" s="4">
        <v>43525.151307870372</v>
      </c>
      <c r="H47" s="4">
        <v>43531.151307870372</v>
      </c>
      <c r="I47" s="4">
        <v>43532.151307870372</v>
      </c>
      <c r="J47" s="2">
        <v>26</v>
      </c>
      <c r="K47" s="2">
        <v>121</v>
      </c>
      <c r="L47" s="2" t="str">
        <f t="shared" si="0"/>
        <v>Bangalore</v>
      </c>
      <c r="M47" s="2" t="str">
        <f t="shared" si="1"/>
        <v>Delhi-Bangalore</v>
      </c>
      <c r="N47" s="2" t="str">
        <f t="shared" si="6"/>
        <v>Outstation</v>
      </c>
      <c r="O47" s="2" t="str">
        <f t="shared" si="2"/>
        <v>Ship2Home</v>
      </c>
      <c r="P47" s="2">
        <f t="shared" si="3"/>
        <v>-1</v>
      </c>
      <c r="Q47" s="2">
        <f t="shared" si="4"/>
        <v>6</v>
      </c>
      <c r="R47" s="2">
        <f t="shared" si="5"/>
        <v>147</v>
      </c>
    </row>
    <row r="48" spans="1:18" ht="14.25" customHeight="1">
      <c r="A48" s="2">
        <v>770527</v>
      </c>
      <c r="B48" s="2" t="s">
        <v>46</v>
      </c>
      <c r="C48" s="2" t="s">
        <v>45</v>
      </c>
      <c r="D48" s="2" t="s">
        <v>32</v>
      </c>
      <c r="E48" s="2" t="s">
        <v>33</v>
      </c>
      <c r="F48" s="2" t="s">
        <v>34</v>
      </c>
      <c r="G48" s="4">
        <v>43525.156354166669</v>
      </c>
      <c r="H48" s="4">
        <v>43531.156354166669</v>
      </c>
      <c r="I48" s="4">
        <v>43528.156354166669</v>
      </c>
      <c r="J48" s="2">
        <v>46</v>
      </c>
      <c r="K48" s="2">
        <v>127</v>
      </c>
      <c r="L48" s="2" t="str">
        <f t="shared" si="0"/>
        <v>Chennai</v>
      </c>
      <c r="M48" s="2" t="str">
        <f t="shared" si="1"/>
        <v>Bangalore-Chennai</v>
      </c>
      <c r="N48" s="2" t="str">
        <f t="shared" si="6"/>
        <v>Outstation</v>
      </c>
      <c r="O48" s="2" t="str">
        <f t="shared" si="2"/>
        <v>Ship2Home</v>
      </c>
      <c r="P48" s="2">
        <f t="shared" si="3"/>
        <v>3</v>
      </c>
      <c r="Q48" s="2">
        <f t="shared" si="4"/>
        <v>6</v>
      </c>
      <c r="R48" s="2">
        <f t="shared" si="5"/>
        <v>173</v>
      </c>
    </row>
    <row r="49" spans="1:18" ht="14.25" customHeight="1">
      <c r="A49" s="2">
        <v>850659</v>
      </c>
      <c r="B49" s="2" t="s">
        <v>39</v>
      </c>
      <c r="C49" s="2" t="s">
        <v>31</v>
      </c>
      <c r="D49" s="2" t="s">
        <v>41</v>
      </c>
      <c r="E49" s="2" t="s">
        <v>33</v>
      </c>
      <c r="F49" s="2" t="s">
        <v>34</v>
      </c>
      <c r="G49" s="4">
        <v>43525.158379629633</v>
      </c>
      <c r="H49" s="4">
        <v>43532.158379629633</v>
      </c>
      <c r="I49" s="4">
        <v>43532.158379629633</v>
      </c>
      <c r="J49" s="2">
        <v>0</v>
      </c>
      <c r="K49" s="2">
        <v>122</v>
      </c>
      <c r="L49" s="2" t="str">
        <f t="shared" si="0"/>
        <v>Delhi</v>
      </c>
      <c r="M49" s="2" t="str">
        <f t="shared" si="1"/>
        <v>Delhi-Delhi</v>
      </c>
      <c r="N49" s="2" t="str">
        <f t="shared" si="6"/>
        <v>Local</v>
      </c>
      <c r="O49" s="2" t="str">
        <f t="shared" si="2"/>
        <v>Ship2Home</v>
      </c>
      <c r="P49" s="2">
        <f t="shared" si="3"/>
        <v>0</v>
      </c>
      <c r="Q49" s="2">
        <f t="shared" si="4"/>
        <v>7</v>
      </c>
      <c r="R49" s="2">
        <f t="shared" si="5"/>
        <v>122</v>
      </c>
    </row>
    <row r="50" spans="1:18" ht="14.25" customHeight="1">
      <c r="A50" s="2">
        <v>270233</v>
      </c>
      <c r="B50" s="2" t="s">
        <v>46</v>
      </c>
      <c r="C50" s="2" t="s">
        <v>40</v>
      </c>
      <c r="D50" s="2" t="s">
        <v>41</v>
      </c>
      <c r="E50" s="2" t="s">
        <v>33</v>
      </c>
      <c r="F50" s="2" t="s">
        <v>34</v>
      </c>
      <c r="G50" s="4">
        <v>43525.16065972222</v>
      </c>
      <c r="H50" s="4">
        <v>43532.16065972222</v>
      </c>
      <c r="I50" s="4">
        <v>43532.16065972222</v>
      </c>
      <c r="J50" s="2">
        <v>28</v>
      </c>
      <c r="K50" s="2">
        <v>109</v>
      </c>
      <c r="L50" s="2" t="str">
        <f t="shared" si="0"/>
        <v>Kolkata</v>
      </c>
      <c r="M50" s="2" t="str">
        <f t="shared" si="1"/>
        <v>Delhi-Kolkata</v>
      </c>
      <c r="N50" s="2" t="str">
        <f t="shared" si="6"/>
        <v>Outstation</v>
      </c>
      <c r="O50" s="2" t="str">
        <f t="shared" si="2"/>
        <v>Ship2Home</v>
      </c>
      <c r="P50" s="2">
        <f t="shared" si="3"/>
        <v>0</v>
      </c>
      <c r="Q50" s="2">
        <f t="shared" si="4"/>
        <v>7</v>
      </c>
      <c r="R50" s="2">
        <f t="shared" si="5"/>
        <v>137</v>
      </c>
    </row>
    <row r="51" spans="1:18" ht="14.25" customHeight="1">
      <c r="A51" s="2">
        <v>53315</v>
      </c>
      <c r="B51" s="2" t="s">
        <v>36</v>
      </c>
      <c r="C51" s="2" t="s">
        <v>43</v>
      </c>
      <c r="D51" s="2" t="s">
        <v>41</v>
      </c>
      <c r="E51" s="2" t="s">
        <v>44</v>
      </c>
      <c r="F51" s="2" t="s">
        <v>34</v>
      </c>
      <c r="G51" s="4">
        <v>43525.161678240744</v>
      </c>
      <c r="H51" s="4">
        <v>43527.161678240744</v>
      </c>
      <c r="I51" s="4">
        <v>43528.161678240744</v>
      </c>
      <c r="J51" s="2">
        <v>87</v>
      </c>
      <c r="K51" s="2">
        <v>100</v>
      </c>
      <c r="L51" s="2" t="str">
        <f t="shared" si="0"/>
        <v>Bangalore</v>
      </c>
      <c r="M51" s="2" t="str">
        <f t="shared" si="1"/>
        <v>Delhi-Bangalore</v>
      </c>
      <c r="N51" s="2" t="str">
        <f t="shared" si="6"/>
        <v>Outstation</v>
      </c>
      <c r="O51" s="2" t="str">
        <f t="shared" si="2"/>
        <v>FastWheels</v>
      </c>
      <c r="P51" s="2">
        <f t="shared" si="3"/>
        <v>-1</v>
      </c>
      <c r="Q51" s="2">
        <f t="shared" si="4"/>
        <v>2</v>
      </c>
      <c r="R51" s="2">
        <f t="shared" si="5"/>
        <v>187</v>
      </c>
    </row>
    <row r="52" spans="1:18" ht="14.25" customHeight="1">
      <c r="A52" s="2">
        <v>341040</v>
      </c>
      <c r="B52" s="2" t="s">
        <v>48</v>
      </c>
      <c r="C52" s="2" t="s">
        <v>45</v>
      </c>
      <c r="D52" s="2" t="s">
        <v>32</v>
      </c>
      <c r="E52" s="2" t="s">
        <v>44</v>
      </c>
      <c r="F52" s="2" t="s">
        <v>34</v>
      </c>
      <c r="G52" s="4">
        <v>43525.165706018517</v>
      </c>
      <c r="H52" s="4">
        <v>43534.165706018517</v>
      </c>
      <c r="I52" s="4">
        <v>43529.165706018517</v>
      </c>
      <c r="J52" s="2">
        <v>45</v>
      </c>
      <c r="K52" s="2">
        <v>129</v>
      </c>
      <c r="L52" s="2" t="str">
        <f t="shared" si="0"/>
        <v>Chennai</v>
      </c>
      <c r="M52" s="2" t="str">
        <f t="shared" si="1"/>
        <v>Bangalore-Chennai</v>
      </c>
      <c r="N52" s="2" t="str">
        <f t="shared" si="6"/>
        <v>Outstation</v>
      </c>
      <c r="O52" s="2" t="str">
        <f t="shared" si="2"/>
        <v>FastWheels</v>
      </c>
      <c r="P52" s="2">
        <f t="shared" si="3"/>
        <v>5</v>
      </c>
      <c r="Q52" s="2">
        <f t="shared" si="4"/>
        <v>9</v>
      </c>
      <c r="R52" s="2">
        <f t="shared" si="5"/>
        <v>174</v>
      </c>
    </row>
    <row r="53" spans="1:18" ht="14.25" customHeight="1">
      <c r="A53" s="2">
        <v>319164</v>
      </c>
      <c r="B53" s="2" t="s">
        <v>48</v>
      </c>
      <c r="C53" s="2" t="s">
        <v>31</v>
      </c>
      <c r="D53" s="2" t="s">
        <v>32</v>
      </c>
      <c r="E53" s="2" t="s">
        <v>44</v>
      </c>
      <c r="F53" s="2" t="s">
        <v>34</v>
      </c>
      <c r="G53" s="4">
        <v>43525.172060185185</v>
      </c>
      <c r="H53" s="4">
        <v>43527.172060185185</v>
      </c>
      <c r="I53" s="4">
        <v>43528.172060185185</v>
      </c>
      <c r="J53" s="2">
        <v>48</v>
      </c>
      <c r="K53" s="2">
        <v>121</v>
      </c>
      <c r="L53" s="2" t="str">
        <f t="shared" si="0"/>
        <v>Delhi</v>
      </c>
      <c r="M53" s="2" t="str">
        <f t="shared" si="1"/>
        <v>Bangalore-Delhi</v>
      </c>
      <c r="N53" s="2" t="str">
        <f t="shared" si="6"/>
        <v>Outstation</v>
      </c>
      <c r="O53" s="2" t="str">
        <f t="shared" si="2"/>
        <v>FastWheels</v>
      </c>
      <c r="P53" s="2">
        <f t="shared" si="3"/>
        <v>-1</v>
      </c>
      <c r="Q53" s="2">
        <f t="shared" si="4"/>
        <v>2</v>
      </c>
      <c r="R53" s="2">
        <f t="shared" si="5"/>
        <v>169</v>
      </c>
    </row>
    <row r="54" spans="1:18" ht="14.25" customHeight="1">
      <c r="A54" s="2">
        <v>977567</v>
      </c>
      <c r="B54" s="2" t="s">
        <v>36</v>
      </c>
      <c r="C54" s="2" t="s">
        <v>31</v>
      </c>
      <c r="D54" s="2" t="s">
        <v>41</v>
      </c>
      <c r="E54" s="2" t="s">
        <v>44</v>
      </c>
      <c r="F54" s="2" t="s">
        <v>34</v>
      </c>
      <c r="G54" s="4">
        <v>43525.173125000001</v>
      </c>
      <c r="H54" s="4">
        <v>43525.173125000001</v>
      </c>
      <c r="I54" s="4">
        <v>43528.173125000001</v>
      </c>
      <c r="J54" s="2">
        <v>0</v>
      </c>
      <c r="K54" s="2">
        <v>108</v>
      </c>
      <c r="L54" s="2" t="str">
        <f t="shared" si="0"/>
        <v>Delhi</v>
      </c>
      <c r="M54" s="2" t="str">
        <f t="shared" si="1"/>
        <v>Delhi-Delhi</v>
      </c>
      <c r="N54" s="2" t="str">
        <f t="shared" si="6"/>
        <v>Local</v>
      </c>
      <c r="O54" s="2" t="str">
        <f t="shared" si="2"/>
        <v>FastWheels</v>
      </c>
      <c r="P54" s="2">
        <f t="shared" si="3"/>
        <v>-3</v>
      </c>
      <c r="Q54" s="2">
        <f t="shared" si="4"/>
        <v>0</v>
      </c>
      <c r="R54" s="2">
        <f t="shared" si="5"/>
        <v>108</v>
      </c>
    </row>
    <row r="55" spans="1:18" ht="14.25" customHeight="1">
      <c r="A55" s="2">
        <v>125124</v>
      </c>
      <c r="B55" s="2" t="s">
        <v>39</v>
      </c>
      <c r="C55" s="2" t="s">
        <v>40</v>
      </c>
      <c r="D55" s="2" t="s">
        <v>32</v>
      </c>
      <c r="E55" s="2" t="s">
        <v>44</v>
      </c>
      <c r="F55" s="2" t="s">
        <v>34</v>
      </c>
      <c r="G55" s="4">
        <v>43525.177268518521</v>
      </c>
      <c r="H55" s="4">
        <v>43528.177268518521</v>
      </c>
      <c r="I55" s="4">
        <v>43532.177268518521</v>
      </c>
      <c r="J55" s="2">
        <v>35</v>
      </c>
      <c r="K55" s="2">
        <v>109</v>
      </c>
      <c r="L55" s="2" t="str">
        <f t="shared" si="0"/>
        <v>Kolkata</v>
      </c>
      <c r="M55" s="2" t="str">
        <f t="shared" si="1"/>
        <v>Bangalore-Kolkata</v>
      </c>
      <c r="N55" s="2" t="str">
        <f t="shared" si="6"/>
        <v>Outstation</v>
      </c>
      <c r="O55" s="2" t="str">
        <f t="shared" si="2"/>
        <v>FastWheels</v>
      </c>
      <c r="P55" s="2">
        <f t="shared" si="3"/>
        <v>-4</v>
      </c>
      <c r="Q55" s="2">
        <f t="shared" si="4"/>
        <v>3</v>
      </c>
      <c r="R55" s="2">
        <f t="shared" si="5"/>
        <v>144</v>
      </c>
    </row>
    <row r="56" spans="1:18" ht="14.25" customHeight="1">
      <c r="A56" s="2">
        <v>819185</v>
      </c>
      <c r="B56" s="2" t="s">
        <v>39</v>
      </c>
      <c r="C56" s="2" t="s">
        <v>43</v>
      </c>
      <c r="D56" s="2" t="s">
        <v>41</v>
      </c>
      <c r="E56" s="2" t="s">
        <v>33</v>
      </c>
      <c r="F56" s="2" t="s">
        <v>34</v>
      </c>
      <c r="G56" s="4">
        <v>43525.184710648151</v>
      </c>
      <c r="H56" s="4">
        <v>43533.184710648151</v>
      </c>
      <c r="I56" s="4">
        <v>43528.184710648151</v>
      </c>
      <c r="J56" s="2">
        <v>47</v>
      </c>
      <c r="K56" s="2">
        <v>125</v>
      </c>
      <c r="L56" s="2" t="str">
        <f t="shared" si="0"/>
        <v>Bangalore</v>
      </c>
      <c r="M56" s="2" t="str">
        <f t="shared" si="1"/>
        <v>Delhi-Bangalore</v>
      </c>
      <c r="N56" s="2" t="str">
        <f t="shared" si="6"/>
        <v>Outstation</v>
      </c>
      <c r="O56" s="2" t="str">
        <f t="shared" si="2"/>
        <v>Ship2Home</v>
      </c>
      <c r="P56" s="2">
        <f t="shared" si="3"/>
        <v>5</v>
      </c>
      <c r="Q56" s="2">
        <f t="shared" si="4"/>
        <v>8</v>
      </c>
      <c r="R56" s="2">
        <f t="shared" si="5"/>
        <v>172</v>
      </c>
    </row>
    <row r="57" spans="1:18" ht="14.25" customHeight="1">
      <c r="A57" s="2">
        <v>10994</v>
      </c>
      <c r="B57" s="2" t="s">
        <v>47</v>
      </c>
      <c r="C57" s="2" t="s">
        <v>31</v>
      </c>
      <c r="D57" s="2" t="s">
        <v>32</v>
      </c>
      <c r="E57" s="2" t="s">
        <v>44</v>
      </c>
      <c r="F57" s="2" t="s">
        <v>34</v>
      </c>
      <c r="G57" s="4">
        <v>43525.184884259259</v>
      </c>
      <c r="H57" s="4">
        <v>43527.184884259259</v>
      </c>
      <c r="I57" s="4">
        <v>43531.184884259259</v>
      </c>
      <c r="J57" s="2">
        <v>63</v>
      </c>
      <c r="K57" s="2">
        <v>102</v>
      </c>
      <c r="L57" s="2" t="str">
        <f t="shared" si="0"/>
        <v>Delhi</v>
      </c>
      <c r="M57" s="2" t="str">
        <f t="shared" si="1"/>
        <v>Bangalore-Delhi</v>
      </c>
      <c r="N57" s="2" t="str">
        <f t="shared" si="6"/>
        <v>Outstation</v>
      </c>
      <c r="O57" s="2" t="str">
        <f t="shared" si="2"/>
        <v>FastWheels</v>
      </c>
      <c r="P57" s="2">
        <f t="shared" si="3"/>
        <v>-4</v>
      </c>
      <c r="Q57" s="2">
        <f t="shared" si="4"/>
        <v>2</v>
      </c>
      <c r="R57" s="2">
        <f t="shared" si="5"/>
        <v>165</v>
      </c>
    </row>
    <row r="58" spans="1:18" ht="14.25" customHeight="1">
      <c r="A58" s="2">
        <v>538488</v>
      </c>
      <c r="B58" s="2" t="s">
        <v>36</v>
      </c>
      <c r="C58" s="2" t="s">
        <v>45</v>
      </c>
      <c r="D58" s="2" t="s">
        <v>32</v>
      </c>
      <c r="E58" s="2" t="s">
        <v>44</v>
      </c>
      <c r="F58" s="2" t="s">
        <v>34</v>
      </c>
      <c r="G58" s="4">
        <v>43525.185659722221</v>
      </c>
      <c r="H58" s="4">
        <v>43532.185659722221</v>
      </c>
      <c r="I58" s="4">
        <v>43528.185659722221</v>
      </c>
      <c r="J58" s="2">
        <v>76</v>
      </c>
      <c r="K58" s="2">
        <v>106</v>
      </c>
      <c r="L58" s="2" t="str">
        <f t="shared" si="0"/>
        <v>Chennai</v>
      </c>
      <c r="M58" s="2" t="str">
        <f t="shared" si="1"/>
        <v>Bangalore-Chennai</v>
      </c>
      <c r="N58" s="2" t="str">
        <f t="shared" si="6"/>
        <v>Outstation</v>
      </c>
      <c r="O58" s="2" t="str">
        <f t="shared" si="2"/>
        <v>FastWheels</v>
      </c>
      <c r="P58" s="2">
        <f t="shared" si="3"/>
        <v>4</v>
      </c>
      <c r="Q58" s="2">
        <f t="shared" si="4"/>
        <v>7</v>
      </c>
      <c r="R58" s="2">
        <f t="shared" si="5"/>
        <v>182</v>
      </c>
    </row>
    <row r="59" spans="1:18" ht="14.25" customHeight="1">
      <c r="A59" s="2">
        <v>657437</v>
      </c>
      <c r="B59" s="2" t="s">
        <v>48</v>
      </c>
      <c r="C59" s="2" t="s">
        <v>43</v>
      </c>
      <c r="D59" s="2" t="s">
        <v>32</v>
      </c>
      <c r="E59" s="2" t="s">
        <v>33</v>
      </c>
      <c r="F59" s="2" t="s">
        <v>34</v>
      </c>
      <c r="G59" s="4">
        <v>43525.188993055555</v>
      </c>
      <c r="H59" s="4">
        <v>43526.188993055555</v>
      </c>
      <c r="I59" s="4">
        <v>43528.188993055555</v>
      </c>
      <c r="J59" s="2">
        <v>0</v>
      </c>
      <c r="K59" s="2">
        <v>126</v>
      </c>
      <c r="L59" s="2" t="str">
        <f t="shared" si="0"/>
        <v>Bangalore</v>
      </c>
      <c r="M59" s="2" t="str">
        <f t="shared" si="1"/>
        <v>Bangalore-Bangalore</v>
      </c>
      <c r="N59" s="2" t="str">
        <f t="shared" si="6"/>
        <v>Local</v>
      </c>
      <c r="O59" s="2" t="str">
        <f t="shared" si="2"/>
        <v>Ship2Home</v>
      </c>
      <c r="P59" s="2">
        <f t="shared" si="3"/>
        <v>-2</v>
      </c>
      <c r="Q59" s="2">
        <f t="shared" si="4"/>
        <v>1</v>
      </c>
      <c r="R59" s="2">
        <f t="shared" si="5"/>
        <v>126</v>
      </c>
    </row>
    <row r="60" spans="1:18" ht="14.25" customHeight="1">
      <c r="A60" s="2">
        <v>46572</v>
      </c>
      <c r="B60" s="2" t="s">
        <v>47</v>
      </c>
      <c r="C60" s="2" t="s">
        <v>45</v>
      </c>
      <c r="D60" s="2" t="s">
        <v>41</v>
      </c>
      <c r="E60" s="2" t="s">
        <v>44</v>
      </c>
      <c r="F60" s="2" t="s">
        <v>34</v>
      </c>
      <c r="G60" s="4">
        <v>43525.191851851851</v>
      </c>
      <c r="H60" s="4">
        <v>43535.191851851851</v>
      </c>
      <c r="I60" s="4">
        <v>43532.191851851851</v>
      </c>
      <c r="J60" s="2">
        <v>60</v>
      </c>
      <c r="K60" s="2">
        <v>109</v>
      </c>
      <c r="L60" s="2" t="str">
        <f t="shared" si="0"/>
        <v>Chennai</v>
      </c>
      <c r="M60" s="2" t="str">
        <f t="shared" si="1"/>
        <v>Delhi-Chennai</v>
      </c>
      <c r="N60" s="2" t="str">
        <f t="shared" si="6"/>
        <v>Outstation</v>
      </c>
      <c r="O60" s="2" t="str">
        <f t="shared" si="2"/>
        <v>FastWheels</v>
      </c>
      <c r="P60" s="2">
        <f t="shared" si="3"/>
        <v>3</v>
      </c>
      <c r="Q60" s="2">
        <f t="shared" si="4"/>
        <v>10</v>
      </c>
      <c r="R60" s="2">
        <f t="shared" si="5"/>
        <v>169</v>
      </c>
    </row>
    <row r="61" spans="1:18" ht="14.25" customHeight="1">
      <c r="A61" s="2">
        <v>43994</v>
      </c>
      <c r="B61" s="2" t="s">
        <v>30</v>
      </c>
      <c r="C61" s="2" t="s">
        <v>37</v>
      </c>
      <c r="D61" s="2" t="s">
        <v>32</v>
      </c>
      <c r="E61" s="2" t="s">
        <v>44</v>
      </c>
      <c r="F61" s="2" t="s">
        <v>34</v>
      </c>
      <c r="G61" s="4">
        <v>43525.19971064815</v>
      </c>
      <c r="H61" s="4">
        <v>43527.19971064815</v>
      </c>
      <c r="I61" s="4">
        <v>43528.19971064815</v>
      </c>
      <c r="J61" s="2">
        <v>65</v>
      </c>
      <c r="K61" s="2">
        <v>88</v>
      </c>
      <c r="L61" s="2" t="str">
        <f t="shared" si="0"/>
        <v>Mumbai</v>
      </c>
      <c r="M61" s="2" t="str">
        <f t="shared" si="1"/>
        <v>Bangalore-Mumbai</v>
      </c>
      <c r="N61" s="2" t="str">
        <f t="shared" si="6"/>
        <v>Outstation</v>
      </c>
      <c r="O61" s="2" t="str">
        <f t="shared" si="2"/>
        <v>FastWheels</v>
      </c>
      <c r="P61" s="2">
        <f t="shared" si="3"/>
        <v>-1</v>
      </c>
      <c r="Q61" s="2">
        <f t="shared" si="4"/>
        <v>2</v>
      </c>
      <c r="R61" s="2">
        <f t="shared" si="5"/>
        <v>153</v>
      </c>
    </row>
    <row r="62" spans="1:18" ht="14.25" customHeight="1">
      <c r="A62" s="2">
        <v>43628</v>
      </c>
      <c r="B62" s="2" t="s">
        <v>47</v>
      </c>
      <c r="C62" s="2" t="s">
        <v>31</v>
      </c>
      <c r="D62" s="2" t="s">
        <v>41</v>
      </c>
      <c r="E62" s="2" t="s">
        <v>44</v>
      </c>
      <c r="F62" s="2" t="s">
        <v>34</v>
      </c>
      <c r="G62" s="4">
        <v>43525.202002314814</v>
      </c>
      <c r="H62" s="4">
        <v>43530.202002314814</v>
      </c>
      <c r="I62" s="4">
        <v>43530.202002314814</v>
      </c>
      <c r="J62" s="2">
        <v>0</v>
      </c>
      <c r="K62" s="2">
        <v>127</v>
      </c>
      <c r="L62" s="2" t="str">
        <f t="shared" si="0"/>
        <v>Delhi</v>
      </c>
      <c r="M62" s="2" t="str">
        <f t="shared" si="1"/>
        <v>Delhi-Delhi</v>
      </c>
      <c r="N62" s="2" t="str">
        <f t="shared" si="6"/>
        <v>Local</v>
      </c>
      <c r="O62" s="2" t="str">
        <f t="shared" si="2"/>
        <v>FastWheels</v>
      </c>
      <c r="P62" s="2">
        <f t="shared" si="3"/>
        <v>0</v>
      </c>
      <c r="Q62" s="2">
        <f t="shared" si="4"/>
        <v>5</v>
      </c>
      <c r="R62" s="2">
        <f t="shared" si="5"/>
        <v>127</v>
      </c>
    </row>
    <row r="63" spans="1:18" ht="14.25" customHeight="1">
      <c r="A63" s="2">
        <v>774781</v>
      </c>
      <c r="B63" s="2" t="s">
        <v>39</v>
      </c>
      <c r="C63" s="2" t="s">
        <v>37</v>
      </c>
      <c r="D63" s="2" t="s">
        <v>32</v>
      </c>
      <c r="E63" s="2" t="s">
        <v>33</v>
      </c>
      <c r="F63" s="2" t="s">
        <v>34</v>
      </c>
      <c r="G63" s="4">
        <v>43525.206967592596</v>
      </c>
      <c r="H63" s="4">
        <v>43534.206967592596</v>
      </c>
      <c r="I63" s="4">
        <v>43532.206967592596</v>
      </c>
      <c r="J63" s="2">
        <v>25</v>
      </c>
      <c r="K63" s="2">
        <v>108</v>
      </c>
      <c r="L63" s="2" t="str">
        <f t="shared" si="0"/>
        <v>Mumbai</v>
      </c>
      <c r="M63" s="2" t="str">
        <f t="shared" si="1"/>
        <v>Bangalore-Mumbai</v>
      </c>
      <c r="N63" s="2" t="str">
        <f t="shared" si="6"/>
        <v>Outstation</v>
      </c>
      <c r="O63" s="2" t="str">
        <f t="shared" si="2"/>
        <v>Ship2Home</v>
      </c>
      <c r="P63" s="2">
        <f t="shared" si="3"/>
        <v>2</v>
      </c>
      <c r="Q63" s="2">
        <f t="shared" si="4"/>
        <v>9</v>
      </c>
      <c r="R63" s="2">
        <f t="shared" si="5"/>
        <v>133</v>
      </c>
    </row>
    <row r="64" spans="1:18" ht="14.25" customHeight="1">
      <c r="A64" s="2">
        <v>407214</v>
      </c>
      <c r="B64" s="2" t="s">
        <v>36</v>
      </c>
      <c r="C64" s="2" t="s">
        <v>45</v>
      </c>
      <c r="D64" s="2" t="s">
        <v>32</v>
      </c>
      <c r="E64" s="2" t="s">
        <v>44</v>
      </c>
      <c r="F64" s="2" t="s">
        <v>34</v>
      </c>
      <c r="G64" s="4">
        <v>43525.211944444447</v>
      </c>
      <c r="H64" s="4">
        <v>43532.211944444447</v>
      </c>
      <c r="I64" s="4">
        <v>43532.211944444447</v>
      </c>
      <c r="J64" s="2">
        <v>64</v>
      </c>
      <c r="K64" s="2">
        <v>107</v>
      </c>
      <c r="L64" s="2" t="str">
        <f t="shared" si="0"/>
        <v>Chennai</v>
      </c>
      <c r="M64" s="2" t="str">
        <f t="shared" si="1"/>
        <v>Bangalore-Chennai</v>
      </c>
      <c r="N64" s="2" t="str">
        <f t="shared" si="6"/>
        <v>Outstation</v>
      </c>
      <c r="O64" s="2" t="str">
        <f t="shared" si="2"/>
        <v>FastWheels</v>
      </c>
      <c r="P64" s="2">
        <f t="shared" si="3"/>
        <v>0</v>
      </c>
      <c r="Q64" s="2">
        <f t="shared" si="4"/>
        <v>7</v>
      </c>
      <c r="R64" s="2">
        <f t="shared" si="5"/>
        <v>171</v>
      </c>
    </row>
    <row r="65" spans="1:18" ht="14.25" customHeight="1">
      <c r="A65" s="2">
        <v>367741</v>
      </c>
      <c r="B65" s="2" t="s">
        <v>36</v>
      </c>
      <c r="C65" s="2" t="s">
        <v>37</v>
      </c>
      <c r="D65" s="2" t="s">
        <v>41</v>
      </c>
      <c r="E65" s="2" t="s">
        <v>33</v>
      </c>
      <c r="F65" s="2" t="s">
        <v>34</v>
      </c>
      <c r="G65" s="4">
        <v>43525.213622685187</v>
      </c>
      <c r="H65" s="4">
        <v>43530.213622685187</v>
      </c>
      <c r="I65" s="4">
        <v>43532.213622685187</v>
      </c>
      <c r="J65" s="2">
        <v>40</v>
      </c>
      <c r="K65" s="2">
        <v>110</v>
      </c>
      <c r="L65" s="2" t="str">
        <f t="shared" si="0"/>
        <v>Mumbai</v>
      </c>
      <c r="M65" s="2" t="str">
        <f t="shared" si="1"/>
        <v>Delhi-Mumbai</v>
      </c>
      <c r="N65" s="2" t="str">
        <f t="shared" si="6"/>
        <v>Outstation</v>
      </c>
      <c r="O65" s="2" t="str">
        <f t="shared" si="2"/>
        <v>Ship2Home</v>
      </c>
      <c r="P65" s="2">
        <f t="shared" si="3"/>
        <v>-2</v>
      </c>
      <c r="Q65" s="2">
        <f t="shared" si="4"/>
        <v>5</v>
      </c>
      <c r="R65" s="2">
        <f t="shared" si="5"/>
        <v>150</v>
      </c>
    </row>
    <row r="66" spans="1:18" ht="14.25" customHeight="1">
      <c r="A66" s="2">
        <v>466929</v>
      </c>
      <c r="B66" s="2" t="s">
        <v>30</v>
      </c>
      <c r="C66" s="2" t="s">
        <v>37</v>
      </c>
      <c r="D66" s="2" t="s">
        <v>41</v>
      </c>
      <c r="E66" s="2" t="s">
        <v>33</v>
      </c>
      <c r="F66" s="2" t="s">
        <v>34</v>
      </c>
      <c r="G66" s="4">
        <v>43525.214583333334</v>
      </c>
      <c r="H66" s="4">
        <v>43529.214583333334</v>
      </c>
      <c r="I66" s="4">
        <v>43531.214583333334</v>
      </c>
      <c r="J66" s="2">
        <v>31</v>
      </c>
      <c r="K66" s="2">
        <v>112</v>
      </c>
      <c r="L66" s="2" t="str">
        <f t="shared" si="0"/>
        <v>Mumbai</v>
      </c>
      <c r="M66" s="2" t="str">
        <f t="shared" si="1"/>
        <v>Delhi-Mumbai</v>
      </c>
      <c r="N66" s="2" t="str">
        <f t="shared" si="6"/>
        <v>Outstation</v>
      </c>
      <c r="O66" s="2" t="str">
        <f t="shared" si="2"/>
        <v>Ship2Home</v>
      </c>
      <c r="P66" s="2">
        <f t="shared" si="3"/>
        <v>-2</v>
      </c>
      <c r="Q66" s="2">
        <f t="shared" si="4"/>
        <v>4</v>
      </c>
      <c r="R66" s="2">
        <f t="shared" si="5"/>
        <v>143</v>
      </c>
    </row>
    <row r="67" spans="1:18" ht="14.25" customHeight="1">
      <c r="A67" s="2">
        <v>251433</v>
      </c>
      <c r="B67" s="2" t="s">
        <v>36</v>
      </c>
      <c r="C67" s="2" t="s">
        <v>40</v>
      </c>
      <c r="D67" s="2" t="s">
        <v>41</v>
      </c>
      <c r="E67" s="2" t="s">
        <v>44</v>
      </c>
      <c r="F67" s="2" t="s">
        <v>34</v>
      </c>
      <c r="G67" s="4">
        <v>43525.215520833335</v>
      </c>
      <c r="H67" s="4">
        <v>43532.215520833335</v>
      </c>
      <c r="I67" s="4">
        <v>43530.215520833335</v>
      </c>
      <c r="J67" s="2">
        <v>73</v>
      </c>
      <c r="K67" s="2">
        <v>93</v>
      </c>
      <c r="L67" s="2" t="str">
        <f t="shared" si="0"/>
        <v>Kolkata</v>
      </c>
      <c r="M67" s="2" t="str">
        <f t="shared" si="1"/>
        <v>Delhi-Kolkata</v>
      </c>
      <c r="N67" s="2" t="str">
        <f t="shared" si="6"/>
        <v>Outstation</v>
      </c>
      <c r="O67" s="2" t="str">
        <f t="shared" si="2"/>
        <v>FastWheels</v>
      </c>
      <c r="P67" s="2">
        <f t="shared" si="3"/>
        <v>2</v>
      </c>
      <c r="Q67" s="2">
        <f t="shared" si="4"/>
        <v>7</v>
      </c>
      <c r="R67" s="2">
        <f t="shared" si="5"/>
        <v>166</v>
      </c>
    </row>
    <row r="68" spans="1:18" ht="14.25" customHeight="1">
      <c r="A68" s="2">
        <v>809959</v>
      </c>
      <c r="B68" s="2" t="s">
        <v>39</v>
      </c>
      <c r="C68" s="2" t="s">
        <v>31</v>
      </c>
      <c r="D68" s="2" t="s">
        <v>32</v>
      </c>
      <c r="E68" s="2" t="s">
        <v>44</v>
      </c>
      <c r="F68" s="2" t="s">
        <v>34</v>
      </c>
      <c r="G68" s="4">
        <v>43525.21670138889</v>
      </c>
      <c r="H68" s="4">
        <v>43529.21670138889</v>
      </c>
      <c r="I68" s="4">
        <v>43532.21670138889</v>
      </c>
      <c r="J68" s="2">
        <v>64</v>
      </c>
      <c r="K68" s="2">
        <v>107</v>
      </c>
      <c r="L68" s="2" t="str">
        <f t="shared" si="0"/>
        <v>Delhi</v>
      </c>
      <c r="M68" s="2" t="str">
        <f t="shared" si="1"/>
        <v>Bangalore-Delhi</v>
      </c>
      <c r="N68" s="2" t="str">
        <f t="shared" si="6"/>
        <v>Outstation</v>
      </c>
      <c r="O68" s="2" t="str">
        <f t="shared" si="2"/>
        <v>FastWheels</v>
      </c>
      <c r="P68" s="2">
        <f t="shared" si="3"/>
        <v>-3</v>
      </c>
      <c r="Q68" s="2">
        <f t="shared" si="4"/>
        <v>4</v>
      </c>
      <c r="R68" s="2">
        <f t="shared" si="5"/>
        <v>171</v>
      </c>
    </row>
    <row r="69" spans="1:18" ht="14.25" customHeight="1">
      <c r="A69" s="2">
        <v>169427</v>
      </c>
      <c r="B69" s="2" t="s">
        <v>30</v>
      </c>
      <c r="C69" s="2" t="s">
        <v>37</v>
      </c>
      <c r="D69" s="2" t="s">
        <v>41</v>
      </c>
      <c r="E69" s="2" t="s">
        <v>33</v>
      </c>
      <c r="F69" s="2" t="s">
        <v>34</v>
      </c>
      <c r="G69" s="4">
        <v>43525.217777777776</v>
      </c>
      <c r="H69" s="4">
        <v>43534.217777777776</v>
      </c>
      <c r="I69" s="4">
        <v>43529.217777777776</v>
      </c>
      <c r="J69" s="2">
        <v>44</v>
      </c>
      <c r="K69" s="2">
        <v>114</v>
      </c>
      <c r="L69" s="2" t="str">
        <f t="shared" si="0"/>
        <v>Mumbai</v>
      </c>
      <c r="M69" s="2" t="str">
        <f t="shared" si="1"/>
        <v>Delhi-Mumbai</v>
      </c>
      <c r="N69" s="2" t="str">
        <f t="shared" si="6"/>
        <v>Outstation</v>
      </c>
      <c r="O69" s="2" t="str">
        <f t="shared" si="2"/>
        <v>Ship2Home</v>
      </c>
      <c r="P69" s="2">
        <f t="shared" si="3"/>
        <v>5</v>
      </c>
      <c r="Q69" s="2">
        <f t="shared" si="4"/>
        <v>9</v>
      </c>
      <c r="R69" s="2">
        <f t="shared" si="5"/>
        <v>158</v>
      </c>
    </row>
    <row r="70" spans="1:18" ht="14.25" customHeight="1">
      <c r="A70" s="2">
        <v>974368</v>
      </c>
      <c r="B70" s="2" t="s">
        <v>36</v>
      </c>
      <c r="C70" s="2" t="s">
        <v>43</v>
      </c>
      <c r="D70" s="2" t="s">
        <v>41</v>
      </c>
      <c r="E70" s="2" t="s">
        <v>44</v>
      </c>
      <c r="F70" s="2" t="s">
        <v>34</v>
      </c>
      <c r="G70" s="4">
        <v>43525.218958333331</v>
      </c>
      <c r="H70" s="4">
        <v>43529.218958333331</v>
      </c>
      <c r="I70" s="4">
        <v>43529.218958333331</v>
      </c>
      <c r="J70" s="2">
        <v>59</v>
      </c>
      <c r="K70" s="2">
        <v>109</v>
      </c>
      <c r="L70" s="2" t="str">
        <f t="shared" si="0"/>
        <v>Bangalore</v>
      </c>
      <c r="M70" s="2" t="str">
        <f t="shared" si="1"/>
        <v>Delhi-Bangalore</v>
      </c>
      <c r="N70" s="2" t="str">
        <f t="shared" si="6"/>
        <v>Outstation</v>
      </c>
      <c r="O70" s="2" t="str">
        <f t="shared" si="2"/>
        <v>FastWheels</v>
      </c>
      <c r="P70" s="2">
        <f t="shared" si="3"/>
        <v>0</v>
      </c>
      <c r="Q70" s="2">
        <f t="shared" si="4"/>
        <v>4</v>
      </c>
      <c r="R70" s="2">
        <f t="shared" si="5"/>
        <v>168</v>
      </c>
    </row>
    <row r="71" spans="1:18" ht="14.25" customHeight="1">
      <c r="A71" s="2">
        <v>304001</v>
      </c>
      <c r="B71" s="2" t="s">
        <v>48</v>
      </c>
      <c r="C71" s="2" t="s">
        <v>43</v>
      </c>
      <c r="D71" s="2" t="s">
        <v>41</v>
      </c>
      <c r="E71" s="2" t="s">
        <v>33</v>
      </c>
      <c r="F71" s="2" t="s">
        <v>34</v>
      </c>
      <c r="G71" s="4">
        <v>43525.223287037035</v>
      </c>
      <c r="H71" s="4">
        <v>43531.223287037035</v>
      </c>
      <c r="I71" s="4">
        <v>43529.223287037035</v>
      </c>
      <c r="J71" s="2">
        <v>44</v>
      </c>
      <c r="K71" s="2">
        <v>129</v>
      </c>
      <c r="L71" s="2" t="str">
        <f t="shared" si="0"/>
        <v>Bangalore</v>
      </c>
      <c r="M71" s="2" t="str">
        <f t="shared" si="1"/>
        <v>Delhi-Bangalore</v>
      </c>
      <c r="N71" s="2" t="str">
        <f t="shared" si="6"/>
        <v>Outstation</v>
      </c>
      <c r="O71" s="2" t="str">
        <f t="shared" si="2"/>
        <v>Ship2Home</v>
      </c>
      <c r="P71" s="2">
        <f t="shared" si="3"/>
        <v>2</v>
      </c>
      <c r="Q71" s="2">
        <f t="shared" si="4"/>
        <v>6</v>
      </c>
      <c r="R71" s="2">
        <f t="shared" si="5"/>
        <v>173</v>
      </c>
    </row>
    <row r="72" spans="1:18" ht="14.25" customHeight="1">
      <c r="A72" s="2">
        <v>494989</v>
      </c>
      <c r="B72" s="2" t="s">
        <v>39</v>
      </c>
      <c r="C72" s="2" t="s">
        <v>45</v>
      </c>
      <c r="D72" s="2" t="s">
        <v>41</v>
      </c>
      <c r="E72" s="2" t="s">
        <v>33</v>
      </c>
      <c r="F72" s="2" t="s">
        <v>34</v>
      </c>
      <c r="G72" s="4">
        <v>43525.233796296299</v>
      </c>
      <c r="H72" s="4">
        <v>43532.233796296299</v>
      </c>
      <c r="I72" s="4">
        <v>43532.233796296299</v>
      </c>
      <c r="J72" s="2">
        <v>41</v>
      </c>
      <c r="K72" s="2">
        <v>122</v>
      </c>
      <c r="L72" s="2" t="str">
        <f t="shared" si="0"/>
        <v>Chennai</v>
      </c>
      <c r="M72" s="2" t="str">
        <f t="shared" si="1"/>
        <v>Delhi-Chennai</v>
      </c>
      <c r="N72" s="2" t="str">
        <f t="shared" si="6"/>
        <v>Outstation</v>
      </c>
      <c r="O72" s="2" t="str">
        <f t="shared" si="2"/>
        <v>Ship2Home</v>
      </c>
      <c r="P72" s="2">
        <f t="shared" si="3"/>
        <v>0</v>
      </c>
      <c r="Q72" s="2">
        <f t="shared" si="4"/>
        <v>7</v>
      </c>
      <c r="R72" s="2">
        <f t="shared" si="5"/>
        <v>163</v>
      </c>
    </row>
    <row r="73" spans="1:18" ht="14.25" customHeight="1">
      <c r="A73" s="2">
        <v>561312</v>
      </c>
      <c r="B73" s="2" t="s">
        <v>39</v>
      </c>
      <c r="C73" s="2" t="s">
        <v>43</v>
      </c>
      <c r="D73" s="2" t="s">
        <v>41</v>
      </c>
      <c r="E73" s="2" t="s">
        <v>44</v>
      </c>
      <c r="F73" s="2" t="s">
        <v>34</v>
      </c>
      <c r="G73" s="4">
        <v>43525.238206018519</v>
      </c>
      <c r="H73" s="4">
        <v>43531.238206018519</v>
      </c>
      <c r="I73" s="4">
        <v>43528.238206018519</v>
      </c>
      <c r="J73" s="2">
        <v>58</v>
      </c>
      <c r="K73" s="2">
        <v>106</v>
      </c>
      <c r="L73" s="2" t="str">
        <f t="shared" si="0"/>
        <v>Bangalore</v>
      </c>
      <c r="M73" s="2" t="str">
        <f t="shared" si="1"/>
        <v>Delhi-Bangalore</v>
      </c>
      <c r="N73" s="2" t="str">
        <f t="shared" si="6"/>
        <v>Outstation</v>
      </c>
      <c r="O73" s="2" t="str">
        <f t="shared" si="2"/>
        <v>FastWheels</v>
      </c>
      <c r="P73" s="2">
        <f t="shared" si="3"/>
        <v>3</v>
      </c>
      <c r="Q73" s="2">
        <f t="shared" si="4"/>
        <v>6</v>
      </c>
      <c r="R73" s="2">
        <f t="shared" si="5"/>
        <v>164</v>
      </c>
    </row>
    <row r="74" spans="1:18" ht="14.25" customHeight="1">
      <c r="A74" s="2">
        <v>579090</v>
      </c>
      <c r="B74" s="2" t="s">
        <v>39</v>
      </c>
      <c r="C74" s="2" t="s">
        <v>45</v>
      </c>
      <c r="D74" s="2" t="s">
        <v>32</v>
      </c>
      <c r="E74" s="2" t="s">
        <v>38</v>
      </c>
      <c r="F74" s="2" t="s">
        <v>34</v>
      </c>
      <c r="G74" s="4">
        <v>43525.239664351851</v>
      </c>
      <c r="H74" s="4">
        <v>43529.239664351851</v>
      </c>
      <c r="I74" s="4">
        <v>43528.239664351851</v>
      </c>
      <c r="J74" s="2">
        <v>25</v>
      </c>
      <c r="K74" s="2">
        <v>127</v>
      </c>
      <c r="L74" s="2" t="str">
        <f t="shared" si="0"/>
        <v>Chennai</v>
      </c>
      <c r="M74" s="2" t="str">
        <f t="shared" si="1"/>
        <v>Bangalore-Chennai</v>
      </c>
      <c r="N74" s="2" t="str">
        <f t="shared" si="6"/>
        <v>Outstation</v>
      </c>
      <c r="O74" s="2" t="str">
        <f t="shared" si="2"/>
        <v>Ship2Home</v>
      </c>
      <c r="P74" s="2">
        <f t="shared" si="3"/>
        <v>1</v>
      </c>
      <c r="Q74" s="2">
        <f t="shared" si="4"/>
        <v>4</v>
      </c>
      <c r="R74" s="2">
        <f t="shared" si="5"/>
        <v>152</v>
      </c>
    </row>
    <row r="75" spans="1:18" ht="14.25" customHeight="1">
      <c r="A75" s="2">
        <v>722663</v>
      </c>
      <c r="B75" s="2" t="s">
        <v>39</v>
      </c>
      <c r="C75" s="2" t="s">
        <v>45</v>
      </c>
      <c r="D75" s="2" t="s">
        <v>41</v>
      </c>
      <c r="E75" s="2" t="s">
        <v>33</v>
      </c>
      <c r="F75" s="2" t="s">
        <v>34</v>
      </c>
      <c r="G75" s="4">
        <v>43525.245729166665</v>
      </c>
      <c r="H75" s="4">
        <v>43532.245729166665</v>
      </c>
      <c r="I75" s="4">
        <v>43528.245729166665</v>
      </c>
      <c r="J75" s="2">
        <v>49</v>
      </c>
      <c r="K75" s="2">
        <v>124</v>
      </c>
      <c r="L75" s="2" t="str">
        <f t="shared" si="0"/>
        <v>Chennai</v>
      </c>
      <c r="M75" s="2" t="str">
        <f t="shared" si="1"/>
        <v>Delhi-Chennai</v>
      </c>
      <c r="N75" s="2" t="str">
        <f t="shared" si="6"/>
        <v>Outstation</v>
      </c>
      <c r="O75" s="2" t="str">
        <f t="shared" si="2"/>
        <v>Ship2Home</v>
      </c>
      <c r="P75" s="2">
        <f t="shared" si="3"/>
        <v>4</v>
      </c>
      <c r="Q75" s="2">
        <f t="shared" si="4"/>
        <v>7</v>
      </c>
      <c r="R75" s="2">
        <f t="shared" si="5"/>
        <v>173</v>
      </c>
    </row>
    <row r="76" spans="1:18" ht="14.25" customHeight="1">
      <c r="A76" s="2">
        <v>656940</v>
      </c>
      <c r="B76" s="2" t="s">
        <v>39</v>
      </c>
      <c r="C76" s="2" t="s">
        <v>40</v>
      </c>
      <c r="D76" s="2" t="s">
        <v>41</v>
      </c>
      <c r="E76" s="2" t="s">
        <v>44</v>
      </c>
      <c r="F76" s="2" t="s">
        <v>34</v>
      </c>
      <c r="G76" s="4">
        <v>43525.264062499999</v>
      </c>
      <c r="H76" s="4">
        <v>43528.264062499999</v>
      </c>
      <c r="I76" s="4">
        <v>43530.264062499999</v>
      </c>
      <c r="J76" s="2">
        <v>39</v>
      </c>
      <c r="K76" s="2">
        <v>111</v>
      </c>
      <c r="L76" s="2" t="str">
        <f t="shared" si="0"/>
        <v>Kolkata</v>
      </c>
      <c r="M76" s="2" t="str">
        <f t="shared" si="1"/>
        <v>Delhi-Kolkata</v>
      </c>
      <c r="N76" s="2" t="str">
        <f t="shared" si="6"/>
        <v>Outstation</v>
      </c>
      <c r="O76" s="2" t="str">
        <f t="shared" si="2"/>
        <v>FastWheels</v>
      </c>
      <c r="P76" s="2">
        <f t="shared" si="3"/>
        <v>-2</v>
      </c>
      <c r="Q76" s="2">
        <f t="shared" si="4"/>
        <v>3</v>
      </c>
      <c r="R76" s="2">
        <f t="shared" si="5"/>
        <v>150</v>
      </c>
    </row>
    <row r="77" spans="1:18" ht="14.25" customHeight="1">
      <c r="A77" s="2">
        <v>134999</v>
      </c>
      <c r="B77" s="2" t="s">
        <v>46</v>
      </c>
      <c r="C77" s="2" t="s">
        <v>31</v>
      </c>
      <c r="D77" s="2" t="s">
        <v>41</v>
      </c>
      <c r="E77" s="2" t="s">
        <v>33</v>
      </c>
      <c r="F77" s="2" t="s">
        <v>34</v>
      </c>
      <c r="G77" s="4">
        <v>43525.265219907407</v>
      </c>
      <c r="H77" s="4">
        <v>43530.265219907407</v>
      </c>
      <c r="I77" s="4">
        <v>43531.265219907407</v>
      </c>
      <c r="J77" s="2">
        <v>0</v>
      </c>
      <c r="K77" s="2">
        <v>126</v>
      </c>
      <c r="L77" s="2" t="str">
        <f t="shared" si="0"/>
        <v>Delhi</v>
      </c>
      <c r="M77" s="2" t="str">
        <f t="shared" si="1"/>
        <v>Delhi-Delhi</v>
      </c>
      <c r="N77" s="2" t="str">
        <f t="shared" si="6"/>
        <v>Local</v>
      </c>
      <c r="O77" s="2" t="str">
        <f t="shared" si="2"/>
        <v>Ship2Home</v>
      </c>
      <c r="P77" s="2">
        <f t="shared" si="3"/>
        <v>-1</v>
      </c>
      <c r="Q77" s="2">
        <f t="shared" si="4"/>
        <v>5</v>
      </c>
      <c r="R77" s="2">
        <f t="shared" si="5"/>
        <v>126</v>
      </c>
    </row>
    <row r="78" spans="1:18" ht="14.25" customHeight="1">
      <c r="A78" s="2">
        <v>887088</v>
      </c>
      <c r="B78" s="2" t="s">
        <v>30</v>
      </c>
      <c r="C78" s="2" t="s">
        <v>40</v>
      </c>
      <c r="D78" s="2" t="s">
        <v>41</v>
      </c>
      <c r="E78" s="2" t="s">
        <v>44</v>
      </c>
      <c r="F78" s="2" t="s">
        <v>34</v>
      </c>
      <c r="G78" s="4">
        <v>43525.266759259262</v>
      </c>
      <c r="H78" s="4">
        <v>43531.266759259262</v>
      </c>
      <c r="I78" s="4">
        <v>43528.266759259262</v>
      </c>
      <c r="J78" s="2">
        <v>47</v>
      </c>
      <c r="K78" s="2">
        <v>111</v>
      </c>
      <c r="L78" s="2" t="str">
        <f t="shared" si="0"/>
        <v>Kolkata</v>
      </c>
      <c r="M78" s="2" t="str">
        <f t="shared" si="1"/>
        <v>Delhi-Kolkata</v>
      </c>
      <c r="N78" s="2" t="str">
        <f t="shared" si="6"/>
        <v>Outstation</v>
      </c>
      <c r="O78" s="2" t="str">
        <f t="shared" si="2"/>
        <v>FastWheels</v>
      </c>
      <c r="P78" s="2">
        <f t="shared" si="3"/>
        <v>3</v>
      </c>
      <c r="Q78" s="2">
        <f t="shared" si="4"/>
        <v>6</v>
      </c>
      <c r="R78" s="2">
        <f t="shared" si="5"/>
        <v>158</v>
      </c>
    </row>
    <row r="79" spans="1:18" ht="14.25" customHeight="1">
      <c r="A79" s="2">
        <v>571436</v>
      </c>
      <c r="B79" s="2" t="s">
        <v>42</v>
      </c>
      <c r="C79" s="2" t="s">
        <v>37</v>
      </c>
      <c r="D79" s="2" t="s">
        <v>32</v>
      </c>
      <c r="E79" s="2" t="s">
        <v>44</v>
      </c>
      <c r="F79" s="2" t="s">
        <v>34</v>
      </c>
      <c r="G79" s="4">
        <v>43525.27070601852</v>
      </c>
      <c r="H79" s="4">
        <v>43531.27070601852</v>
      </c>
      <c r="I79" s="4">
        <v>43531.27070601852</v>
      </c>
      <c r="J79" s="2">
        <v>38</v>
      </c>
      <c r="K79" s="2">
        <v>106</v>
      </c>
      <c r="L79" s="2" t="str">
        <f t="shared" si="0"/>
        <v>Mumbai</v>
      </c>
      <c r="M79" s="2" t="str">
        <f t="shared" si="1"/>
        <v>Bangalore-Mumbai</v>
      </c>
      <c r="N79" s="2" t="str">
        <f t="shared" si="6"/>
        <v>Outstation</v>
      </c>
      <c r="O79" s="2" t="str">
        <f t="shared" si="2"/>
        <v>FastWheels</v>
      </c>
      <c r="P79" s="2">
        <f t="shared" si="3"/>
        <v>0</v>
      </c>
      <c r="Q79" s="2">
        <f t="shared" si="4"/>
        <v>6</v>
      </c>
      <c r="R79" s="2">
        <f t="shared" si="5"/>
        <v>144</v>
      </c>
    </row>
    <row r="80" spans="1:18" ht="14.25" customHeight="1">
      <c r="A80" s="2">
        <v>790030</v>
      </c>
      <c r="B80" s="2" t="s">
        <v>42</v>
      </c>
      <c r="C80" s="2" t="s">
        <v>43</v>
      </c>
      <c r="D80" s="2" t="s">
        <v>32</v>
      </c>
      <c r="E80" s="2" t="s">
        <v>38</v>
      </c>
      <c r="F80" s="2" t="s">
        <v>34</v>
      </c>
      <c r="G80" s="4">
        <v>43525.27480324074</v>
      </c>
      <c r="H80" s="4">
        <v>43529.27480324074</v>
      </c>
      <c r="I80" s="4">
        <v>43531.27480324074</v>
      </c>
      <c r="J80" s="2">
        <v>0</v>
      </c>
      <c r="K80" s="2">
        <v>126</v>
      </c>
      <c r="L80" s="2" t="str">
        <f t="shared" si="0"/>
        <v>Bangalore</v>
      </c>
      <c r="M80" s="2" t="str">
        <f t="shared" si="1"/>
        <v>Bangalore-Bangalore</v>
      </c>
      <c r="N80" s="2" t="str">
        <f t="shared" si="6"/>
        <v>Local</v>
      </c>
      <c r="O80" s="2" t="str">
        <f t="shared" si="2"/>
        <v>Ship2Home</v>
      </c>
      <c r="P80" s="2">
        <f t="shared" si="3"/>
        <v>-2</v>
      </c>
      <c r="Q80" s="2">
        <f t="shared" si="4"/>
        <v>4</v>
      </c>
      <c r="R80" s="2">
        <f t="shared" si="5"/>
        <v>126</v>
      </c>
    </row>
    <row r="81" spans="1:18" ht="14.25" customHeight="1">
      <c r="A81" s="2">
        <v>712314</v>
      </c>
      <c r="B81" s="2" t="s">
        <v>36</v>
      </c>
      <c r="C81" s="2" t="s">
        <v>31</v>
      </c>
      <c r="D81" s="2" t="s">
        <v>32</v>
      </c>
      <c r="E81" s="2" t="s">
        <v>38</v>
      </c>
      <c r="F81" s="2" t="s">
        <v>34</v>
      </c>
      <c r="G81" s="4">
        <v>43525.279050925928</v>
      </c>
      <c r="H81" s="4">
        <v>43530.279050925928</v>
      </c>
      <c r="I81" s="4">
        <v>43532.279050925928</v>
      </c>
      <c r="J81" s="2">
        <v>49</v>
      </c>
      <c r="K81" s="2">
        <v>120</v>
      </c>
      <c r="L81" s="2" t="str">
        <f t="shared" si="0"/>
        <v>Delhi</v>
      </c>
      <c r="M81" s="2" t="str">
        <f t="shared" si="1"/>
        <v>Bangalore-Delhi</v>
      </c>
      <c r="N81" s="2" t="str">
        <f t="shared" si="6"/>
        <v>Outstation</v>
      </c>
      <c r="O81" s="2" t="str">
        <f t="shared" si="2"/>
        <v>Ship2Home</v>
      </c>
      <c r="P81" s="2">
        <f t="shared" si="3"/>
        <v>-2</v>
      </c>
      <c r="Q81" s="2">
        <f t="shared" si="4"/>
        <v>5</v>
      </c>
      <c r="R81" s="2">
        <f t="shared" si="5"/>
        <v>169</v>
      </c>
    </row>
    <row r="82" spans="1:18" ht="14.25" customHeight="1">
      <c r="A82" s="2">
        <v>656521</v>
      </c>
      <c r="B82" s="2" t="s">
        <v>47</v>
      </c>
      <c r="C82" s="2" t="s">
        <v>37</v>
      </c>
      <c r="D82" s="2" t="s">
        <v>41</v>
      </c>
      <c r="E82" s="2" t="s">
        <v>33</v>
      </c>
      <c r="F82" s="2" t="s">
        <v>34</v>
      </c>
      <c r="G82" s="4">
        <v>43525.279861111114</v>
      </c>
      <c r="H82" s="4">
        <v>43533.279861111114</v>
      </c>
      <c r="I82" s="4">
        <v>43529.279861111114</v>
      </c>
      <c r="J82" s="2">
        <v>43</v>
      </c>
      <c r="K82" s="2">
        <v>108</v>
      </c>
      <c r="L82" s="2" t="str">
        <f t="shared" si="0"/>
        <v>Mumbai</v>
      </c>
      <c r="M82" s="2" t="str">
        <f t="shared" si="1"/>
        <v>Delhi-Mumbai</v>
      </c>
      <c r="N82" s="2" t="str">
        <f t="shared" si="6"/>
        <v>Outstation</v>
      </c>
      <c r="O82" s="2" t="str">
        <f t="shared" si="2"/>
        <v>Ship2Home</v>
      </c>
      <c r="P82" s="2">
        <f t="shared" si="3"/>
        <v>4</v>
      </c>
      <c r="Q82" s="2">
        <f t="shared" si="4"/>
        <v>8</v>
      </c>
      <c r="R82" s="2">
        <f t="shared" si="5"/>
        <v>151</v>
      </c>
    </row>
    <row r="83" spans="1:18" ht="14.25" customHeight="1">
      <c r="A83" s="2">
        <v>952365</v>
      </c>
      <c r="B83" s="2" t="s">
        <v>48</v>
      </c>
      <c r="C83" s="2" t="s">
        <v>31</v>
      </c>
      <c r="D83" s="2" t="s">
        <v>41</v>
      </c>
      <c r="E83" s="2" t="s">
        <v>33</v>
      </c>
      <c r="F83" s="2" t="s">
        <v>34</v>
      </c>
      <c r="G83" s="4">
        <v>43525.298726851855</v>
      </c>
      <c r="H83" s="4">
        <v>43526.298726851855</v>
      </c>
      <c r="I83" s="4">
        <v>43532.298726851855</v>
      </c>
      <c r="J83" s="2">
        <v>0</v>
      </c>
      <c r="K83" s="2">
        <v>129</v>
      </c>
      <c r="L83" s="2" t="str">
        <f t="shared" si="0"/>
        <v>Delhi</v>
      </c>
      <c r="M83" s="2" t="str">
        <f t="shared" si="1"/>
        <v>Delhi-Delhi</v>
      </c>
      <c r="N83" s="2" t="str">
        <f t="shared" si="6"/>
        <v>Local</v>
      </c>
      <c r="O83" s="2" t="str">
        <f t="shared" si="2"/>
        <v>Ship2Home</v>
      </c>
      <c r="P83" s="2">
        <f t="shared" si="3"/>
        <v>-6</v>
      </c>
      <c r="Q83" s="2">
        <f t="shared" si="4"/>
        <v>1</v>
      </c>
      <c r="R83" s="2">
        <f t="shared" si="5"/>
        <v>129</v>
      </c>
    </row>
    <row r="84" spans="1:18" ht="14.25" customHeight="1">
      <c r="A84" s="2">
        <v>75493</v>
      </c>
      <c r="B84" s="2" t="s">
        <v>39</v>
      </c>
      <c r="C84" s="2" t="s">
        <v>43</v>
      </c>
      <c r="D84" s="2" t="s">
        <v>41</v>
      </c>
      <c r="E84" s="2" t="s">
        <v>33</v>
      </c>
      <c r="F84" s="2" t="s">
        <v>34</v>
      </c>
      <c r="G84" s="4">
        <v>43525.299814814818</v>
      </c>
      <c r="H84" s="4">
        <v>43535.299814814818</v>
      </c>
      <c r="I84" s="4">
        <v>43532.299814814818</v>
      </c>
      <c r="J84" s="2">
        <v>47</v>
      </c>
      <c r="K84" s="2">
        <v>129</v>
      </c>
      <c r="L84" s="2" t="str">
        <f t="shared" si="0"/>
        <v>Bangalore</v>
      </c>
      <c r="M84" s="2" t="str">
        <f t="shared" si="1"/>
        <v>Delhi-Bangalore</v>
      </c>
      <c r="N84" s="2" t="str">
        <f t="shared" si="6"/>
        <v>Outstation</v>
      </c>
      <c r="O84" s="2" t="str">
        <f t="shared" si="2"/>
        <v>Ship2Home</v>
      </c>
      <c r="P84" s="2">
        <f t="shared" si="3"/>
        <v>3</v>
      </c>
      <c r="Q84" s="2">
        <f t="shared" si="4"/>
        <v>10</v>
      </c>
      <c r="R84" s="2">
        <f t="shared" si="5"/>
        <v>176</v>
      </c>
    </row>
    <row r="85" spans="1:18" ht="14.25" customHeight="1">
      <c r="A85" s="2">
        <v>164897</v>
      </c>
      <c r="B85" s="2" t="s">
        <v>39</v>
      </c>
      <c r="C85" s="2" t="s">
        <v>40</v>
      </c>
      <c r="D85" s="2" t="s">
        <v>41</v>
      </c>
      <c r="E85" s="2" t="s">
        <v>33</v>
      </c>
      <c r="F85" s="2" t="s">
        <v>34</v>
      </c>
      <c r="G85" s="4">
        <v>43525.303310185183</v>
      </c>
      <c r="H85" s="4">
        <v>43527.303310185183</v>
      </c>
      <c r="I85" s="4">
        <v>43529.303310185183</v>
      </c>
      <c r="J85" s="2">
        <v>29</v>
      </c>
      <c r="K85" s="2">
        <v>108</v>
      </c>
      <c r="L85" s="2" t="str">
        <f t="shared" si="0"/>
        <v>Kolkata</v>
      </c>
      <c r="M85" s="2" t="str">
        <f t="shared" si="1"/>
        <v>Delhi-Kolkata</v>
      </c>
      <c r="N85" s="2" t="str">
        <f t="shared" si="6"/>
        <v>Outstation</v>
      </c>
      <c r="O85" s="2" t="str">
        <f t="shared" si="2"/>
        <v>Ship2Home</v>
      </c>
      <c r="P85" s="2">
        <f t="shared" si="3"/>
        <v>-2</v>
      </c>
      <c r="Q85" s="2">
        <f t="shared" si="4"/>
        <v>2</v>
      </c>
      <c r="R85" s="2">
        <f t="shared" si="5"/>
        <v>137</v>
      </c>
    </row>
    <row r="86" spans="1:18" ht="14.25" customHeight="1">
      <c r="A86" s="2">
        <v>703560</v>
      </c>
      <c r="B86" s="2" t="s">
        <v>39</v>
      </c>
      <c r="C86" s="2" t="s">
        <v>31</v>
      </c>
      <c r="D86" s="2" t="s">
        <v>41</v>
      </c>
      <c r="E86" s="2" t="s">
        <v>44</v>
      </c>
      <c r="F86" s="2" t="s">
        <v>34</v>
      </c>
      <c r="G86" s="4">
        <v>43525.304583333331</v>
      </c>
      <c r="H86" s="4">
        <v>43525.304583333331</v>
      </c>
      <c r="I86" s="4">
        <v>43529.304583333331</v>
      </c>
      <c r="J86" s="2">
        <v>0</v>
      </c>
      <c r="K86" s="2">
        <v>123</v>
      </c>
      <c r="L86" s="2" t="str">
        <f t="shared" si="0"/>
        <v>Delhi</v>
      </c>
      <c r="M86" s="2" t="str">
        <f t="shared" si="1"/>
        <v>Delhi-Delhi</v>
      </c>
      <c r="N86" s="2" t="str">
        <f t="shared" si="6"/>
        <v>Local</v>
      </c>
      <c r="O86" s="2" t="str">
        <f t="shared" si="2"/>
        <v>FastWheels</v>
      </c>
      <c r="P86" s="2">
        <f t="shared" si="3"/>
        <v>-4</v>
      </c>
      <c r="Q86" s="2">
        <f t="shared" si="4"/>
        <v>0</v>
      </c>
      <c r="R86" s="2">
        <f t="shared" si="5"/>
        <v>123</v>
      </c>
    </row>
    <row r="87" spans="1:18" ht="14.25" customHeight="1">
      <c r="A87" s="2">
        <v>565130</v>
      </c>
      <c r="B87" s="2" t="s">
        <v>39</v>
      </c>
      <c r="C87" s="2" t="s">
        <v>40</v>
      </c>
      <c r="D87" s="2" t="s">
        <v>32</v>
      </c>
      <c r="E87" s="2" t="s">
        <v>38</v>
      </c>
      <c r="F87" s="2" t="s">
        <v>34</v>
      </c>
      <c r="G87" s="4">
        <v>43525.308171296296</v>
      </c>
      <c r="H87" s="4">
        <v>43529.308171296296</v>
      </c>
      <c r="I87" s="4">
        <v>43528.308171296296</v>
      </c>
      <c r="J87" s="2">
        <v>46</v>
      </c>
      <c r="K87" s="2">
        <v>107</v>
      </c>
      <c r="L87" s="2" t="str">
        <f t="shared" si="0"/>
        <v>Kolkata</v>
      </c>
      <c r="M87" s="2" t="str">
        <f t="shared" si="1"/>
        <v>Bangalore-Kolkata</v>
      </c>
      <c r="N87" s="2" t="str">
        <f t="shared" si="6"/>
        <v>Outstation</v>
      </c>
      <c r="O87" s="2" t="str">
        <f t="shared" si="2"/>
        <v>Ship2Home</v>
      </c>
      <c r="P87" s="2">
        <f t="shared" si="3"/>
        <v>1</v>
      </c>
      <c r="Q87" s="2">
        <f t="shared" si="4"/>
        <v>4</v>
      </c>
      <c r="R87" s="2">
        <f t="shared" si="5"/>
        <v>153</v>
      </c>
    </row>
    <row r="88" spans="1:18" ht="14.25" customHeight="1">
      <c r="A88" s="2">
        <v>325374</v>
      </c>
      <c r="B88" s="2" t="s">
        <v>39</v>
      </c>
      <c r="C88" s="2" t="s">
        <v>40</v>
      </c>
      <c r="D88" s="2" t="s">
        <v>32</v>
      </c>
      <c r="E88" s="2" t="s">
        <v>38</v>
      </c>
      <c r="F88" s="2" t="s">
        <v>34</v>
      </c>
      <c r="G88" s="4">
        <v>43525.308217592596</v>
      </c>
      <c r="H88" s="4">
        <v>43527.308217592596</v>
      </c>
      <c r="I88" s="4">
        <v>43531.308217592596</v>
      </c>
      <c r="J88" s="2">
        <v>41</v>
      </c>
      <c r="K88" s="2">
        <v>112</v>
      </c>
      <c r="L88" s="2" t="str">
        <f t="shared" si="0"/>
        <v>Kolkata</v>
      </c>
      <c r="M88" s="2" t="str">
        <f t="shared" si="1"/>
        <v>Bangalore-Kolkata</v>
      </c>
      <c r="N88" s="2" t="str">
        <f t="shared" si="6"/>
        <v>Outstation</v>
      </c>
      <c r="O88" s="2" t="str">
        <f t="shared" si="2"/>
        <v>Ship2Home</v>
      </c>
      <c r="P88" s="2">
        <f t="shared" si="3"/>
        <v>-4</v>
      </c>
      <c r="Q88" s="2">
        <f t="shared" si="4"/>
        <v>2</v>
      </c>
      <c r="R88" s="2">
        <f t="shared" si="5"/>
        <v>153</v>
      </c>
    </row>
    <row r="89" spans="1:18" ht="14.25" customHeight="1">
      <c r="A89" s="2">
        <v>575591</v>
      </c>
      <c r="B89" s="2" t="s">
        <v>30</v>
      </c>
      <c r="C89" s="2" t="s">
        <v>37</v>
      </c>
      <c r="D89" s="2" t="s">
        <v>41</v>
      </c>
      <c r="E89" s="2" t="s">
        <v>33</v>
      </c>
      <c r="F89" s="2" t="s">
        <v>34</v>
      </c>
      <c r="G89" s="4">
        <v>43525.309571759259</v>
      </c>
      <c r="H89" s="4">
        <v>43528.309571759259</v>
      </c>
      <c r="I89" s="4">
        <v>43530.309571759259</v>
      </c>
      <c r="J89" s="2">
        <v>50</v>
      </c>
      <c r="K89" s="2">
        <v>113</v>
      </c>
      <c r="L89" s="2" t="str">
        <f t="shared" si="0"/>
        <v>Mumbai</v>
      </c>
      <c r="M89" s="2" t="str">
        <f t="shared" si="1"/>
        <v>Delhi-Mumbai</v>
      </c>
      <c r="N89" s="2" t="str">
        <f t="shared" si="6"/>
        <v>Outstation</v>
      </c>
      <c r="O89" s="2" t="str">
        <f t="shared" si="2"/>
        <v>Ship2Home</v>
      </c>
      <c r="P89" s="2">
        <f t="shared" si="3"/>
        <v>-2</v>
      </c>
      <c r="Q89" s="2">
        <f t="shared" si="4"/>
        <v>3</v>
      </c>
      <c r="R89" s="2">
        <f t="shared" si="5"/>
        <v>163</v>
      </c>
    </row>
    <row r="90" spans="1:18" ht="14.25" customHeight="1">
      <c r="A90" s="2">
        <v>927818</v>
      </c>
      <c r="B90" s="2" t="s">
        <v>48</v>
      </c>
      <c r="C90" s="2" t="s">
        <v>31</v>
      </c>
      <c r="D90" s="2" t="s">
        <v>41</v>
      </c>
      <c r="E90" s="2" t="s">
        <v>38</v>
      </c>
      <c r="F90" s="2" t="s">
        <v>34</v>
      </c>
      <c r="G90" s="4">
        <v>43525.312268518515</v>
      </c>
      <c r="H90" s="4">
        <v>43526.312268518515</v>
      </c>
      <c r="I90" s="4">
        <v>43532.312268518515</v>
      </c>
      <c r="J90" s="2">
        <v>0</v>
      </c>
      <c r="K90" s="2">
        <v>122</v>
      </c>
      <c r="L90" s="2" t="str">
        <f t="shared" si="0"/>
        <v>Delhi</v>
      </c>
      <c r="M90" s="2" t="str">
        <f t="shared" si="1"/>
        <v>Delhi-Delhi</v>
      </c>
      <c r="N90" s="2" t="str">
        <f t="shared" si="6"/>
        <v>Local</v>
      </c>
      <c r="O90" s="2" t="str">
        <f t="shared" si="2"/>
        <v>Ship2Home</v>
      </c>
      <c r="P90" s="2">
        <f t="shared" si="3"/>
        <v>-6</v>
      </c>
      <c r="Q90" s="2">
        <f t="shared" si="4"/>
        <v>1</v>
      </c>
      <c r="R90" s="2">
        <f t="shared" si="5"/>
        <v>122</v>
      </c>
    </row>
    <row r="91" spans="1:18" ht="14.25" customHeight="1">
      <c r="A91" s="2">
        <v>217660</v>
      </c>
      <c r="B91" s="2" t="s">
        <v>30</v>
      </c>
      <c r="C91" s="2" t="s">
        <v>31</v>
      </c>
      <c r="D91" s="2" t="s">
        <v>41</v>
      </c>
      <c r="E91" s="2" t="s">
        <v>44</v>
      </c>
      <c r="F91" s="2" t="s">
        <v>34</v>
      </c>
      <c r="G91" s="4">
        <v>43525.323460648149</v>
      </c>
      <c r="H91" s="4">
        <v>43528.323460648149</v>
      </c>
      <c r="I91" s="4">
        <v>43529.323460648149</v>
      </c>
      <c r="J91" s="2">
        <v>0</v>
      </c>
      <c r="K91" s="2">
        <v>121</v>
      </c>
      <c r="L91" s="2" t="str">
        <f t="shared" si="0"/>
        <v>Delhi</v>
      </c>
      <c r="M91" s="2" t="str">
        <f t="shared" si="1"/>
        <v>Delhi-Delhi</v>
      </c>
      <c r="N91" s="2" t="str">
        <f t="shared" si="6"/>
        <v>Local</v>
      </c>
      <c r="O91" s="2" t="str">
        <f t="shared" si="2"/>
        <v>FastWheels</v>
      </c>
      <c r="P91" s="2">
        <f t="shared" si="3"/>
        <v>-1</v>
      </c>
      <c r="Q91" s="2">
        <f t="shared" si="4"/>
        <v>3</v>
      </c>
      <c r="R91" s="2">
        <f t="shared" si="5"/>
        <v>121</v>
      </c>
    </row>
    <row r="92" spans="1:18" ht="14.25" customHeight="1">
      <c r="A92" s="2">
        <v>634170</v>
      </c>
      <c r="B92" s="2" t="s">
        <v>47</v>
      </c>
      <c r="C92" s="2" t="s">
        <v>31</v>
      </c>
      <c r="D92" s="2" t="s">
        <v>32</v>
      </c>
      <c r="E92" s="2" t="s">
        <v>44</v>
      </c>
      <c r="F92" s="2" t="s">
        <v>34</v>
      </c>
      <c r="G92" s="4">
        <v>43525.323912037034</v>
      </c>
      <c r="H92" s="4">
        <v>43528.323912037034</v>
      </c>
      <c r="I92" s="4">
        <v>43529.323912037034</v>
      </c>
      <c r="J92" s="2">
        <v>84</v>
      </c>
      <c r="K92" s="2">
        <v>101</v>
      </c>
      <c r="L92" s="2" t="str">
        <f t="shared" si="0"/>
        <v>Delhi</v>
      </c>
      <c r="M92" s="2" t="str">
        <f t="shared" si="1"/>
        <v>Bangalore-Delhi</v>
      </c>
      <c r="N92" s="2" t="str">
        <f t="shared" si="6"/>
        <v>Outstation</v>
      </c>
      <c r="O92" s="2" t="str">
        <f t="shared" si="2"/>
        <v>FastWheels</v>
      </c>
      <c r="P92" s="2">
        <f t="shared" si="3"/>
        <v>-1</v>
      </c>
      <c r="Q92" s="2">
        <f t="shared" si="4"/>
        <v>3</v>
      </c>
      <c r="R92" s="2">
        <f t="shared" si="5"/>
        <v>185</v>
      </c>
    </row>
    <row r="93" spans="1:18" ht="14.25" customHeight="1">
      <c r="A93" s="2">
        <v>458152</v>
      </c>
      <c r="B93" s="2" t="s">
        <v>30</v>
      </c>
      <c r="C93" s="2" t="s">
        <v>45</v>
      </c>
      <c r="D93" s="2" t="s">
        <v>41</v>
      </c>
      <c r="E93" s="2" t="s">
        <v>44</v>
      </c>
      <c r="F93" s="2" t="s">
        <v>34</v>
      </c>
      <c r="G93" s="4">
        <v>43525.325914351852</v>
      </c>
      <c r="H93" s="4">
        <v>43532.325914351852</v>
      </c>
      <c r="I93" s="4">
        <v>43531.325914351852</v>
      </c>
      <c r="J93" s="2">
        <v>41</v>
      </c>
      <c r="K93" s="2">
        <v>127</v>
      </c>
      <c r="L93" s="2" t="str">
        <f t="shared" si="0"/>
        <v>Chennai</v>
      </c>
      <c r="M93" s="2" t="str">
        <f t="shared" si="1"/>
        <v>Delhi-Chennai</v>
      </c>
      <c r="N93" s="2" t="str">
        <f t="shared" si="6"/>
        <v>Outstation</v>
      </c>
      <c r="O93" s="2" t="str">
        <f t="shared" si="2"/>
        <v>FastWheels</v>
      </c>
      <c r="P93" s="2">
        <f t="shared" si="3"/>
        <v>1</v>
      </c>
      <c r="Q93" s="2">
        <f t="shared" si="4"/>
        <v>7</v>
      </c>
      <c r="R93" s="2">
        <f t="shared" si="5"/>
        <v>168</v>
      </c>
    </row>
    <row r="94" spans="1:18" ht="14.25" customHeight="1">
      <c r="A94" s="2">
        <v>735043</v>
      </c>
      <c r="B94" s="2" t="s">
        <v>36</v>
      </c>
      <c r="C94" s="2" t="s">
        <v>31</v>
      </c>
      <c r="D94" s="2" t="s">
        <v>41</v>
      </c>
      <c r="E94" s="2" t="s">
        <v>44</v>
      </c>
      <c r="F94" s="2" t="s">
        <v>34</v>
      </c>
      <c r="G94" s="4">
        <v>43525.333113425928</v>
      </c>
      <c r="H94" s="4">
        <v>43527.333113425928</v>
      </c>
      <c r="I94" s="4">
        <v>43529.333113425928</v>
      </c>
      <c r="J94" s="2">
        <v>0</v>
      </c>
      <c r="K94" s="2">
        <v>104</v>
      </c>
      <c r="L94" s="2" t="str">
        <f t="shared" si="0"/>
        <v>Delhi</v>
      </c>
      <c r="M94" s="2" t="str">
        <f t="shared" si="1"/>
        <v>Delhi-Delhi</v>
      </c>
      <c r="N94" s="2" t="str">
        <f t="shared" si="6"/>
        <v>Local</v>
      </c>
      <c r="O94" s="2" t="str">
        <f t="shared" si="2"/>
        <v>FastWheels</v>
      </c>
      <c r="P94" s="2">
        <f t="shared" si="3"/>
        <v>-2</v>
      </c>
      <c r="Q94" s="2">
        <f t="shared" si="4"/>
        <v>2</v>
      </c>
      <c r="R94" s="2">
        <f t="shared" si="5"/>
        <v>104</v>
      </c>
    </row>
    <row r="95" spans="1:18" ht="14.25" customHeight="1">
      <c r="A95" s="2">
        <v>390519</v>
      </c>
      <c r="B95" s="2" t="s">
        <v>39</v>
      </c>
      <c r="C95" s="2" t="s">
        <v>37</v>
      </c>
      <c r="D95" s="2" t="s">
        <v>41</v>
      </c>
      <c r="E95" s="2" t="s">
        <v>44</v>
      </c>
      <c r="F95" s="2" t="s">
        <v>34</v>
      </c>
      <c r="G95" s="4">
        <v>43525.337141203701</v>
      </c>
      <c r="H95" s="4">
        <v>43530.337141203701</v>
      </c>
      <c r="I95" s="4">
        <v>43529.337141203701</v>
      </c>
      <c r="J95" s="2">
        <v>80</v>
      </c>
      <c r="K95" s="2">
        <v>89</v>
      </c>
      <c r="L95" s="2" t="str">
        <f t="shared" si="0"/>
        <v>Mumbai</v>
      </c>
      <c r="M95" s="2" t="str">
        <f t="shared" si="1"/>
        <v>Delhi-Mumbai</v>
      </c>
      <c r="N95" s="2" t="str">
        <f t="shared" si="6"/>
        <v>Outstation</v>
      </c>
      <c r="O95" s="2" t="str">
        <f t="shared" si="2"/>
        <v>FastWheels</v>
      </c>
      <c r="P95" s="2">
        <f t="shared" si="3"/>
        <v>1</v>
      </c>
      <c r="Q95" s="2">
        <f t="shared" si="4"/>
        <v>5</v>
      </c>
      <c r="R95" s="2">
        <f t="shared" si="5"/>
        <v>169</v>
      </c>
    </row>
    <row r="96" spans="1:18" ht="14.25" customHeight="1">
      <c r="A96" s="2">
        <v>621572</v>
      </c>
      <c r="B96" s="2" t="s">
        <v>30</v>
      </c>
      <c r="C96" s="2" t="s">
        <v>31</v>
      </c>
      <c r="D96" s="2" t="s">
        <v>32</v>
      </c>
      <c r="E96" s="2" t="s">
        <v>44</v>
      </c>
      <c r="F96" s="2" t="s">
        <v>34</v>
      </c>
      <c r="G96" s="4">
        <v>43525.339837962965</v>
      </c>
      <c r="H96" s="4">
        <v>43529.339837962965</v>
      </c>
      <c r="I96" s="4">
        <v>43531.339837962965</v>
      </c>
      <c r="J96" s="2">
        <v>77</v>
      </c>
      <c r="K96" s="2">
        <v>102</v>
      </c>
      <c r="L96" s="2" t="str">
        <f t="shared" si="0"/>
        <v>Delhi</v>
      </c>
      <c r="M96" s="2" t="str">
        <f t="shared" si="1"/>
        <v>Bangalore-Delhi</v>
      </c>
      <c r="N96" s="2" t="str">
        <f t="shared" si="6"/>
        <v>Outstation</v>
      </c>
      <c r="O96" s="2" t="str">
        <f t="shared" si="2"/>
        <v>FastWheels</v>
      </c>
      <c r="P96" s="2">
        <f t="shared" si="3"/>
        <v>-2</v>
      </c>
      <c r="Q96" s="2">
        <f t="shared" si="4"/>
        <v>4</v>
      </c>
      <c r="R96" s="2">
        <f t="shared" si="5"/>
        <v>179</v>
      </c>
    </row>
    <row r="97" spans="1:18" ht="14.25" customHeight="1">
      <c r="A97" s="2">
        <v>407204</v>
      </c>
      <c r="B97" s="2" t="s">
        <v>36</v>
      </c>
      <c r="C97" s="2" t="s">
        <v>31</v>
      </c>
      <c r="D97" s="2" t="s">
        <v>41</v>
      </c>
      <c r="E97" s="2" t="s">
        <v>44</v>
      </c>
      <c r="F97" s="2" t="s">
        <v>34</v>
      </c>
      <c r="G97" s="4">
        <v>43525.341365740744</v>
      </c>
      <c r="H97" s="4">
        <v>43527.341365740744</v>
      </c>
      <c r="I97" s="4">
        <v>43531.341365740744</v>
      </c>
      <c r="J97" s="2">
        <v>0</v>
      </c>
      <c r="K97" s="2">
        <v>129</v>
      </c>
      <c r="L97" s="2" t="str">
        <f t="shared" si="0"/>
        <v>Delhi</v>
      </c>
      <c r="M97" s="2" t="str">
        <f t="shared" si="1"/>
        <v>Delhi-Delhi</v>
      </c>
      <c r="N97" s="2" t="str">
        <f t="shared" si="6"/>
        <v>Local</v>
      </c>
      <c r="O97" s="2" t="str">
        <f t="shared" si="2"/>
        <v>FastWheels</v>
      </c>
      <c r="P97" s="2">
        <f t="shared" si="3"/>
        <v>-4</v>
      </c>
      <c r="Q97" s="2">
        <f t="shared" si="4"/>
        <v>2</v>
      </c>
      <c r="R97" s="2">
        <f t="shared" si="5"/>
        <v>129</v>
      </c>
    </row>
    <row r="98" spans="1:18" ht="14.25" customHeight="1">
      <c r="A98" s="2">
        <v>125497</v>
      </c>
      <c r="B98" s="2" t="s">
        <v>30</v>
      </c>
      <c r="C98" s="2" t="s">
        <v>31</v>
      </c>
      <c r="D98" s="2" t="s">
        <v>32</v>
      </c>
      <c r="E98" s="2" t="s">
        <v>33</v>
      </c>
      <c r="F98" s="2" t="s">
        <v>34</v>
      </c>
      <c r="G98" s="4">
        <v>43525.345370370371</v>
      </c>
      <c r="H98" s="4">
        <v>43532.345370370371</v>
      </c>
      <c r="I98" s="4">
        <v>43528.345370370371</v>
      </c>
      <c r="J98" s="2">
        <v>27</v>
      </c>
      <c r="K98" s="2">
        <v>125</v>
      </c>
      <c r="L98" s="2" t="str">
        <f t="shared" si="0"/>
        <v>Delhi</v>
      </c>
      <c r="M98" s="2" t="str">
        <f t="shared" si="1"/>
        <v>Bangalore-Delhi</v>
      </c>
      <c r="N98" s="2" t="str">
        <f t="shared" si="6"/>
        <v>Outstation</v>
      </c>
      <c r="O98" s="2" t="str">
        <f t="shared" si="2"/>
        <v>Ship2Home</v>
      </c>
      <c r="P98" s="2">
        <f t="shared" si="3"/>
        <v>4</v>
      </c>
      <c r="Q98" s="2">
        <f t="shared" si="4"/>
        <v>7</v>
      </c>
      <c r="R98" s="2">
        <f t="shared" si="5"/>
        <v>152</v>
      </c>
    </row>
    <row r="99" spans="1:18" ht="14.25" customHeight="1">
      <c r="A99" s="2">
        <v>700530</v>
      </c>
      <c r="B99" s="2" t="s">
        <v>36</v>
      </c>
      <c r="C99" s="2" t="s">
        <v>37</v>
      </c>
      <c r="D99" s="2" t="s">
        <v>41</v>
      </c>
      <c r="E99" s="2" t="s">
        <v>44</v>
      </c>
      <c r="F99" s="2" t="s">
        <v>34</v>
      </c>
      <c r="G99" s="4">
        <v>43525.349918981483</v>
      </c>
      <c r="H99" s="4">
        <v>43530.349918981483</v>
      </c>
      <c r="I99" s="4">
        <v>43529.349918981483</v>
      </c>
      <c r="J99" s="2">
        <v>79</v>
      </c>
      <c r="K99" s="2">
        <v>86</v>
      </c>
      <c r="L99" s="2" t="str">
        <f t="shared" si="0"/>
        <v>Mumbai</v>
      </c>
      <c r="M99" s="2" t="str">
        <f t="shared" si="1"/>
        <v>Delhi-Mumbai</v>
      </c>
      <c r="N99" s="2" t="str">
        <f t="shared" si="6"/>
        <v>Outstation</v>
      </c>
      <c r="O99" s="2" t="str">
        <f t="shared" si="2"/>
        <v>FastWheels</v>
      </c>
      <c r="P99" s="2">
        <f t="shared" si="3"/>
        <v>1</v>
      </c>
      <c r="Q99" s="2">
        <f t="shared" si="4"/>
        <v>5</v>
      </c>
      <c r="R99" s="2">
        <f t="shared" si="5"/>
        <v>165</v>
      </c>
    </row>
    <row r="100" spans="1:18" ht="14.25" customHeight="1">
      <c r="A100" s="2">
        <v>297148</v>
      </c>
      <c r="B100" s="2" t="s">
        <v>42</v>
      </c>
      <c r="C100" s="2" t="s">
        <v>37</v>
      </c>
      <c r="D100" s="2" t="s">
        <v>32</v>
      </c>
      <c r="E100" s="2" t="s">
        <v>44</v>
      </c>
      <c r="F100" s="2" t="s">
        <v>34</v>
      </c>
      <c r="G100" s="4">
        <v>43525.351307870369</v>
      </c>
      <c r="H100" s="4">
        <v>43527.351307870369</v>
      </c>
      <c r="I100" s="4">
        <v>43532.351307870369</v>
      </c>
      <c r="J100" s="2">
        <v>60</v>
      </c>
      <c r="K100" s="2">
        <v>89</v>
      </c>
      <c r="L100" s="2" t="str">
        <f t="shared" si="0"/>
        <v>Mumbai</v>
      </c>
      <c r="M100" s="2" t="str">
        <f t="shared" si="1"/>
        <v>Bangalore-Mumbai</v>
      </c>
      <c r="N100" s="2" t="str">
        <f t="shared" si="6"/>
        <v>Outstation</v>
      </c>
      <c r="O100" s="2" t="str">
        <f t="shared" si="2"/>
        <v>FastWheels</v>
      </c>
      <c r="P100" s="2">
        <f t="shared" si="3"/>
        <v>-5</v>
      </c>
      <c r="Q100" s="2">
        <f t="shared" si="4"/>
        <v>2</v>
      </c>
      <c r="R100" s="2">
        <f t="shared" si="5"/>
        <v>149</v>
      </c>
    </row>
    <row r="101" spans="1:18" ht="14.25" customHeight="1">
      <c r="A101" s="2">
        <v>728290</v>
      </c>
      <c r="B101" s="2" t="s">
        <v>47</v>
      </c>
      <c r="C101" s="2" t="s">
        <v>37</v>
      </c>
      <c r="D101" s="2" t="s">
        <v>32</v>
      </c>
      <c r="E101" s="2" t="s">
        <v>44</v>
      </c>
      <c r="F101" s="2" t="s">
        <v>34</v>
      </c>
      <c r="G101" s="4">
        <v>43525.359976851854</v>
      </c>
      <c r="H101" s="4">
        <v>43528.359976851854</v>
      </c>
      <c r="I101" s="4">
        <v>43528.359976851854</v>
      </c>
      <c r="J101" s="2">
        <v>90</v>
      </c>
      <c r="K101" s="2">
        <v>93</v>
      </c>
      <c r="L101" s="2" t="str">
        <f t="shared" si="0"/>
        <v>Mumbai</v>
      </c>
      <c r="M101" s="2" t="str">
        <f t="shared" si="1"/>
        <v>Bangalore-Mumbai</v>
      </c>
      <c r="N101" s="2" t="str">
        <f t="shared" si="6"/>
        <v>Outstation</v>
      </c>
      <c r="O101" s="2" t="str">
        <f t="shared" si="2"/>
        <v>FastWheels</v>
      </c>
      <c r="P101" s="2">
        <f t="shared" si="3"/>
        <v>0</v>
      </c>
      <c r="Q101" s="2">
        <f t="shared" si="4"/>
        <v>3</v>
      </c>
      <c r="R101" s="2">
        <f t="shared" si="5"/>
        <v>183</v>
      </c>
    </row>
    <row r="102" spans="1:18" ht="14.25" customHeight="1">
      <c r="A102" s="2">
        <v>34440</v>
      </c>
      <c r="B102" s="2" t="s">
        <v>36</v>
      </c>
      <c r="C102" s="2" t="s">
        <v>31</v>
      </c>
      <c r="D102" s="2" t="s">
        <v>41</v>
      </c>
      <c r="E102" s="2" t="s">
        <v>44</v>
      </c>
      <c r="F102" s="2" t="s">
        <v>34</v>
      </c>
      <c r="G102" s="4">
        <v>43525.372013888889</v>
      </c>
      <c r="H102" s="4">
        <v>43528.372013888889</v>
      </c>
      <c r="I102" s="4">
        <v>43532.372013888889</v>
      </c>
      <c r="J102" s="2">
        <v>0</v>
      </c>
      <c r="K102" s="2">
        <v>128</v>
      </c>
      <c r="L102" s="2" t="str">
        <f t="shared" si="0"/>
        <v>Delhi</v>
      </c>
      <c r="M102" s="2" t="str">
        <f t="shared" si="1"/>
        <v>Delhi-Delhi</v>
      </c>
      <c r="N102" s="2" t="str">
        <f t="shared" si="6"/>
        <v>Local</v>
      </c>
      <c r="O102" s="2" t="str">
        <f t="shared" si="2"/>
        <v>FastWheels</v>
      </c>
      <c r="P102" s="2">
        <f t="shared" si="3"/>
        <v>-4</v>
      </c>
      <c r="Q102" s="2">
        <f t="shared" si="4"/>
        <v>3</v>
      </c>
      <c r="R102" s="2">
        <f t="shared" si="5"/>
        <v>128</v>
      </c>
    </row>
    <row r="103" spans="1:18" ht="14.25" customHeight="1">
      <c r="A103" s="2">
        <v>962895</v>
      </c>
      <c r="B103" s="2" t="s">
        <v>48</v>
      </c>
      <c r="C103" s="2" t="s">
        <v>37</v>
      </c>
      <c r="D103" s="2" t="s">
        <v>32</v>
      </c>
      <c r="E103" s="2" t="s">
        <v>33</v>
      </c>
      <c r="F103" s="2" t="s">
        <v>34</v>
      </c>
      <c r="G103" s="4">
        <v>43525.37290509259</v>
      </c>
      <c r="H103" s="4">
        <v>43528.37290509259</v>
      </c>
      <c r="I103" s="4">
        <v>43530.37290509259</v>
      </c>
      <c r="J103" s="2">
        <v>47</v>
      </c>
      <c r="K103" s="2">
        <v>110</v>
      </c>
      <c r="L103" s="2" t="str">
        <f t="shared" si="0"/>
        <v>Mumbai</v>
      </c>
      <c r="M103" s="2" t="str">
        <f t="shared" si="1"/>
        <v>Bangalore-Mumbai</v>
      </c>
      <c r="N103" s="2" t="str">
        <f t="shared" si="6"/>
        <v>Outstation</v>
      </c>
      <c r="O103" s="2" t="str">
        <f t="shared" si="2"/>
        <v>Ship2Home</v>
      </c>
      <c r="P103" s="2">
        <f t="shared" si="3"/>
        <v>-2</v>
      </c>
      <c r="Q103" s="2">
        <f t="shared" si="4"/>
        <v>3</v>
      </c>
      <c r="R103" s="2">
        <f t="shared" si="5"/>
        <v>157</v>
      </c>
    </row>
    <row r="104" spans="1:18" ht="14.25" customHeight="1">
      <c r="A104" s="2">
        <v>463067</v>
      </c>
      <c r="B104" s="2" t="s">
        <v>30</v>
      </c>
      <c r="C104" s="2" t="s">
        <v>40</v>
      </c>
      <c r="D104" s="2" t="s">
        <v>41</v>
      </c>
      <c r="E104" s="2" t="s">
        <v>33</v>
      </c>
      <c r="F104" s="2" t="s">
        <v>34</v>
      </c>
      <c r="G104" s="4">
        <v>43525.379745370374</v>
      </c>
      <c r="H104" s="4">
        <v>43530.379745370374</v>
      </c>
      <c r="I104" s="4">
        <v>43528.379745370374</v>
      </c>
      <c r="J104" s="2">
        <v>26</v>
      </c>
      <c r="K104" s="2">
        <v>109</v>
      </c>
      <c r="L104" s="2" t="str">
        <f t="shared" si="0"/>
        <v>Kolkata</v>
      </c>
      <c r="M104" s="2" t="str">
        <f t="shared" si="1"/>
        <v>Delhi-Kolkata</v>
      </c>
      <c r="N104" s="2" t="str">
        <f t="shared" si="6"/>
        <v>Outstation</v>
      </c>
      <c r="O104" s="2" t="str">
        <f t="shared" si="2"/>
        <v>Ship2Home</v>
      </c>
      <c r="P104" s="2">
        <f t="shared" si="3"/>
        <v>2</v>
      </c>
      <c r="Q104" s="2">
        <f t="shared" si="4"/>
        <v>5</v>
      </c>
      <c r="R104" s="2">
        <f t="shared" si="5"/>
        <v>135</v>
      </c>
    </row>
    <row r="105" spans="1:18" ht="14.25" customHeight="1">
      <c r="A105" s="2">
        <v>307661</v>
      </c>
      <c r="B105" s="2" t="s">
        <v>36</v>
      </c>
      <c r="C105" s="2" t="s">
        <v>37</v>
      </c>
      <c r="D105" s="2" t="s">
        <v>32</v>
      </c>
      <c r="E105" s="2" t="s">
        <v>44</v>
      </c>
      <c r="F105" s="2" t="s">
        <v>34</v>
      </c>
      <c r="G105" s="4">
        <v>43525.387129629627</v>
      </c>
      <c r="H105" s="4">
        <v>43527.387129629627</v>
      </c>
      <c r="I105" s="4">
        <v>43532.387129629627</v>
      </c>
      <c r="J105" s="2">
        <v>70</v>
      </c>
      <c r="K105" s="2">
        <v>87</v>
      </c>
      <c r="L105" s="2" t="str">
        <f t="shared" si="0"/>
        <v>Mumbai</v>
      </c>
      <c r="M105" s="2" t="str">
        <f t="shared" si="1"/>
        <v>Bangalore-Mumbai</v>
      </c>
      <c r="N105" s="2" t="str">
        <f t="shared" si="6"/>
        <v>Outstation</v>
      </c>
      <c r="O105" s="2" t="str">
        <f t="shared" si="2"/>
        <v>FastWheels</v>
      </c>
      <c r="P105" s="2">
        <f t="shared" si="3"/>
        <v>-5</v>
      </c>
      <c r="Q105" s="2">
        <f t="shared" si="4"/>
        <v>2</v>
      </c>
      <c r="R105" s="2">
        <f t="shared" si="5"/>
        <v>157</v>
      </c>
    </row>
    <row r="106" spans="1:18" ht="14.25" customHeight="1">
      <c r="A106" s="2">
        <v>698253</v>
      </c>
      <c r="B106" s="2" t="s">
        <v>36</v>
      </c>
      <c r="C106" s="2" t="s">
        <v>43</v>
      </c>
      <c r="D106" s="2" t="s">
        <v>32</v>
      </c>
      <c r="E106" s="2" t="s">
        <v>44</v>
      </c>
      <c r="F106" s="2" t="s">
        <v>34</v>
      </c>
      <c r="G106" s="4">
        <v>43525.387685185182</v>
      </c>
      <c r="H106" s="4">
        <v>43525.387685185182</v>
      </c>
      <c r="I106" s="4">
        <v>43530.387685185182</v>
      </c>
      <c r="J106" s="2">
        <v>0</v>
      </c>
      <c r="K106" s="2">
        <v>108</v>
      </c>
      <c r="L106" s="2" t="str">
        <f t="shared" si="0"/>
        <v>Bangalore</v>
      </c>
      <c r="M106" s="2" t="str">
        <f t="shared" si="1"/>
        <v>Bangalore-Bangalore</v>
      </c>
      <c r="N106" s="2" t="str">
        <f t="shared" si="6"/>
        <v>Local</v>
      </c>
      <c r="O106" s="2" t="str">
        <f t="shared" si="2"/>
        <v>FastWheels</v>
      </c>
      <c r="P106" s="2">
        <f t="shared" si="3"/>
        <v>-5</v>
      </c>
      <c r="Q106" s="2">
        <f t="shared" si="4"/>
        <v>0</v>
      </c>
      <c r="R106" s="2">
        <f t="shared" si="5"/>
        <v>108</v>
      </c>
    </row>
    <row r="107" spans="1:18" ht="14.25" customHeight="1">
      <c r="A107" s="2">
        <v>731550</v>
      </c>
      <c r="B107" s="2" t="s">
        <v>39</v>
      </c>
      <c r="C107" s="2" t="s">
        <v>43</v>
      </c>
      <c r="D107" s="2" t="s">
        <v>32</v>
      </c>
      <c r="E107" s="2" t="s">
        <v>44</v>
      </c>
      <c r="F107" s="2" t="s">
        <v>34</v>
      </c>
      <c r="G107" s="4">
        <v>43525.388148148151</v>
      </c>
      <c r="H107" s="4">
        <v>43525.388148148151</v>
      </c>
      <c r="I107" s="4">
        <v>43532.388148148151</v>
      </c>
      <c r="J107" s="2">
        <v>0</v>
      </c>
      <c r="K107" s="2">
        <v>108</v>
      </c>
      <c r="L107" s="2" t="str">
        <f t="shared" si="0"/>
        <v>Bangalore</v>
      </c>
      <c r="M107" s="2" t="str">
        <f t="shared" si="1"/>
        <v>Bangalore-Bangalore</v>
      </c>
      <c r="N107" s="2" t="str">
        <f t="shared" si="6"/>
        <v>Local</v>
      </c>
      <c r="O107" s="2" t="str">
        <f t="shared" si="2"/>
        <v>FastWheels</v>
      </c>
      <c r="P107" s="2">
        <f t="shared" si="3"/>
        <v>-7</v>
      </c>
      <c r="Q107" s="2">
        <f t="shared" si="4"/>
        <v>0</v>
      </c>
      <c r="R107" s="2">
        <f t="shared" si="5"/>
        <v>108</v>
      </c>
    </row>
    <row r="108" spans="1:18" ht="14.25" customHeight="1">
      <c r="A108" s="2">
        <v>269508</v>
      </c>
      <c r="B108" s="2" t="s">
        <v>36</v>
      </c>
      <c r="C108" s="2" t="s">
        <v>31</v>
      </c>
      <c r="D108" s="2" t="s">
        <v>32</v>
      </c>
      <c r="E108" s="2" t="s">
        <v>44</v>
      </c>
      <c r="F108" s="2" t="s">
        <v>34</v>
      </c>
      <c r="G108" s="4">
        <v>43525.3903587963</v>
      </c>
      <c r="H108" s="4">
        <v>43531.3903587963</v>
      </c>
      <c r="I108" s="4">
        <v>43531.3903587963</v>
      </c>
      <c r="J108" s="2">
        <v>47</v>
      </c>
      <c r="K108" s="2">
        <v>125</v>
      </c>
      <c r="L108" s="2" t="str">
        <f t="shared" si="0"/>
        <v>Delhi</v>
      </c>
      <c r="M108" s="2" t="str">
        <f t="shared" si="1"/>
        <v>Bangalore-Delhi</v>
      </c>
      <c r="N108" s="2" t="str">
        <f t="shared" si="6"/>
        <v>Outstation</v>
      </c>
      <c r="O108" s="2" t="str">
        <f t="shared" si="2"/>
        <v>FastWheels</v>
      </c>
      <c r="P108" s="2">
        <f t="shared" si="3"/>
        <v>0</v>
      </c>
      <c r="Q108" s="2">
        <f t="shared" si="4"/>
        <v>6</v>
      </c>
      <c r="R108" s="2">
        <f t="shared" si="5"/>
        <v>172</v>
      </c>
    </row>
    <row r="109" spans="1:18" ht="14.25" customHeight="1">
      <c r="A109" s="2">
        <v>360541</v>
      </c>
      <c r="B109" s="2" t="s">
        <v>48</v>
      </c>
      <c r="C109" s="2" t="s">
        <v>37</v>
      </c>
      <c r="D109" s="2" t="s">
        <v>32</v>
      </c>
      <c r="E109" s="2" t="s">
        <v>33</v>
      </c>
      <c r="F109" s="2" t="s">
        <v>34</v>
      </c>
      <c r="G109" s="4">
        <v>43525.393414351849</v>
      </c>
      <c r="H109" s="4">
        <v>43533.393414351849</v>
      </c>
      <c r="I109" s="4">
        <v>43531.393414351849</v>
      </c>
      <c r="J109" s="2">
        <v>38</v>
      </c>
      <c r="K109" s="2">
        <v>109</v>
      </c>
      <c r="L109" s="2" t="str">
        <f t="shared" si="0"/>
        <v>Mumbai</v>
      </c>
      <c r="M109" s="2" t="str">
        <f t="shared" si="1"/>
        <v>Bangalore-Mumbai</v>
      </c>
      <c r="N109" s="2" t="str">
        <f t="shared" si="6"/>
        <v>Outstation</v>
      </c>
      <c r="O109" s="2" t="str">
        <f t="shared" si="2"/>
        <v>Ship2Home</v>
      </c>
      <c r="P109" s="2">
        <f t="shared" si="3"/>
        <v>2</v>
      </c>
      <c r="Q109" s="2">
        <f t="shared" si="4"/>
        <v>8</v>
      </c>
      <c r="R109" s="2">
        <f t="shared" si="5"/>
        <v>147</v>
      </c>
    </row>
    <row r="110" spans="1:18" ht="14.25" customHeight="1">
      <c r="A110" s="2">
        <v>69672</v>
      </c>
      <c r="B110" s="2" t="s">
        <v>36</v>
      </c>
      <c r="C110" s="2" t="s">
        <v>31</v>
      </c>
      <c r="D110" s="2" t="s">
        <v>32</v>
      </c>
      <c r="E110" s="2" t="s">
        <v>44</v>
      </c>
      <c r="F110" s="2" t="s">
        <v>34</v>
      </c>
      <c r="G110" s="4">
        <v>43525.395671296297</v>
      </c>
      <c r="H110" s="4">
        <v>43531.395671296297</v>
      </c>
      <c r="I110" s="4">
        <v>43530.395671296297</v>
      </c>
      <c r="J110" s="2">
        <v>73</v>
      </c>
      <c r="K110" s="2">
        <v>103</v>
      </c>
      <c r="L110" s="2" t="str">
        <f t="shared" si="0"/>
        <v>Delhi</v>
      </c>
      <c r="M110" s="2" t="str">
        <f t="shared" si="1"/>
        <v>Bangalore-Delhi</v>
      </c>
      <c r="N110" s="2" t="str">
        <f t="shared" si="6"/>
        <v>Outstation</v>
      </c>
      <c r="O110" s="2" t="str">
        <f t="shared" si="2"/>
        <v>FastWheels</v>
      </c>
      <c r="P110" s="2">
        <f t="shared" si="3"/>
        <v>1</v>
      </c>
      <c r="Q110" s="2">
        <f t="shared" si="4"/>
        <v>6</v>
      </c>
      <c r="R110" s="2">
        <f t="shared" si="5"/>
        <v>176</v>
      </c>
    </row>
    <row r="111" spans="1:18" ht="14.25" customHeight="1">
      <c r="A111" s="2">
        <v>248281</v>
      </c>
      <c r="B111" s="2" t="s">
        <v>39</v>
      </c>
      <c r="C111" s="2" t="s">
        <v>43</v>
      </c>
      <c r="D111" s="2" t="s">
        <v>32</v>
      </c>
      <c r="E111" s="2" t="s">
        <v>33</v>
      </c>
      <c r="F111" s="2" t="s">
        <v>34</v>
      </c>
      <c r="G111" s="4">
        <v>43525.401400462964</v>
      </c>
      <c r="H111" s="4">
        <v>43528.401400462964</v>
      </c>
      <c r="I111" s="4">
        <v>43529.401400462964</v>
      </c>
      <c r="J111" s="2">
        <v>0</v>
      </c>
      <c r="K111" s="2">
        <v>127</v>
      </c>
      <c r="L111" s="2" t="str">
        <f t="shared" si="0"/>
        <v>Bangalore</v>
      </c>
      <c r="M111" s="2" t="str">
        <f t="shared" si="1"/>
        <v>Bangalore-Bangalore</v>
      </c>
      <c r="N111" s="2" t="str">
        <f t="shared" si="6"/>
        <v>Local</v>
      </c>
      <c r="O111" s="2" t="str">
        <f t="shared" si="2"/>
        <v>Ship2Home</v>
      </c>
      <c r="P111" s="2">
        <f t="shared" si="3"/>
        <v>-1</v>
      </c>
      <c r="Q111" s="2">
        <f t="shared" si="4"/>
        <v>3</v>
      </c>
      <c r="R111" s="2">
        <f t="shared" si="5"/>
        <v>127</v>
      </c>
    </row>
    <row r="112" spans="1:18" ht="14.25" customHeight="1">
      <c r="A112" s="2">
        <v>92063</v>
      </c>
      <c r="B112" s="2" t="s">
        <v>39</v>
      </c>
      <c r="C112" s="2" t="s">
        <v>40</v>
      </c>
      <c r="D112" s="2" t="s">
        <v>41</v>
      </c>
      <c r="E112" s="2" t="s">
        <v>33</v>
      </c>
      <c r="F112" s="2" t="s">
        <v>34</v>
      </c>
      <c r="G112" s="4">
        <v>43525.402199074073</v>
      </c>
      <c r="H112" s="4">
        <v>43527.402199074073</v>
      </c>
      <c r="I112" s="4">
        <v>43530.402199074073</v>
      </c>
      <c r="J112" s="2">
        <v>44</v>
      </c>
      <c r="K112" s="2">
        <v>110</v>
      </c>
      <c r="L112" s="2" t="str">
        <f t="shared" si="0"/>
        <v>Kolkata</v>
      </c>
      <c r="M112" s="2" t="str">
        <f t="shared" si="1"/>
        <v>Delhi-Kolkata</v>
      </c>
      <c r="N112" s="2" t="str">
        <f t="shared" si="6"/>
        <v>Outstation</v>
      </c>
      <c r="O112" s="2" t="str">
        <f t="shared" si="2"/>
        <v>Ship2Home</v>
      </c>
      <c r="P112" s="2">
        <f t="shared" si="3"/>
        <v>-3</v>
      </c>
      <c r="Q112" s="2">
        <f t="shared" si="4"/>
        <v>2</v>
      </c>
      <c r="R112" s="2">
        <f t="shared" si="5"/>
        <v>154</v>
      </c>
    </row>
    <row r="113" spans="1:18" ht="14.25" customHeight="1">
      <c r="A113" s="2">
        <v>38001</v>
      </c>
      <c r="B113" s="2" t="s">
        <v>36</v>
      </c>
      <c r="C113" s="2" t="s">
        <v>31</v>
      </c>
      <c r="D113" s="2" t="s">
        <v>32</v>
      </c>
      <c r="E113" s="2" t="s">
        <v>44</v>
      </c>
      <c r="F113" s="2" t="s">
        <v>34</v>
      </c>
      <c r="G113" s="4">
        <v>43525.40966435185</v>
      </c>
      <c r="H113" s="4">
        <v>43527.40966435185</v>
      </c>
      <c r="I113" s="4">
        <v>43529.40966435185</v>
      </c>
      <c r="J113" s="2">
        <v>82</v>
      </c>
      <c r="K113" s="2">
        <v>100</v>
      </c>
      <c r="L113" s="2" t="str">
        <f t="shared" si="0"/>
        <v>Delhi</v>
      </c>
      <c r="M113" s="2" t="str">
        <f t="shared" si="1"/>
        <v>Bangalore-Delhi</v>
      </c>
      <c r="N113" s="2" t="str">
        <f t="shared" si="6"/>
        <v>Outstation</v>
      </c>
      <c r="O113" s="2" t="str">
        <f t="shared" si="2"/>
        <v>FastWheels</v>
      </c>
      <c r="P113" s="2">
        <f t="shared" si="3"/>
        <v>-2</v>
      </c>
      <c r="Q113" s="2">
        <f t="shared" si="4"/>
        <v>2</v>
      </c>
      <c r="R113" s="2">
        <f t="shared" si="5"/>
        <v>182</v>
      </c>
    </row>
    <row r="114" spans="1:18" ht="14.25" customHeight="1">
      <c r="A114" s="2">
        <v>64842</v>
      </c>
      <c r="B114" s="2" t="s">
        <v>39</v>
      </c>
      <c r="C114" s="2" t="s">
        <v>40</v>
      </c>
      <c r="D114" s="2" t="s">
        <v>32</v>
      </c>
      <c r="E114" s="2" t="s">
        <v>38</v>
      </c>
      <c r="F114" s="2" t="s">
        <v>34</v>
      </c>
      <c r="G114" s="4">
        <v>43525.412905092591</v>
      </c>
      <c r="H114" s="4">
        <v>43528.412905092591</v>
      </c>
      <c r="I114" s="4">
        <v>43532.412905092591</v>
      </c>
      <c r="J114" s="2">
        <v>25</v>
      </c>
      <c r="K114" s="2">
        <v>114</v>
      </c>
      <c r="L114" s="2" t="str">
        <f t="shared" si="0"/>
        <v>Kolkata</v>
      </c>
      <c r="M114" s="2" t="str">
        <f t="shared" si="1"/>
        <v>Bangalore-Kolkata</v>
      </c>
      <c r="N114" s="2" t="str">
        <f t="shared" si="6"/>
        <v>Outstation</v>
      </c>
      <c r="O114" s="2" t="str">
        <f t="shared" si="2"/>
        <v>Ship2Home</v>
      </c>
      <c r="P114" s="2">
        <f t="shared" si="3"/>
        <v>-4</v>
      </c>
      <c r="Q114" s="2">
        <f t="shared" si="4"/>
        <v>3</v>
      </c>
      <c r="R114" s="2">
        <f t="shared" si="5"/>
        <v>139</v>
      </c>
    </row>
    <row r="115" spans="1:18" ht="14.25" customHeight="1">
      <c r="A115" s="2">
        <v>363596</v>
      </c>
      <c r="B115" s="2" t="s">
        <v>47</v>
      </c>
      <c r="C115" s="2" t="s">
        <v>37</v>
      </c>
      <c r="D115" s="2" t="s">
        <v>32</v>
      </c>
      <c r="E115" s="2" t="s">
        <v>44</v>
      </c>
      <c r="F115" s="2" t="s">
        <v>34</v>
      </c>
      <c r="G115" s="4">
        <v>43525.415416666663</v>
      </c>
      <c r="H115" s="4">
        <v>43527.415416666663</v>
      </c>
      <c r="I115" s="4">
        <v>43530.415416666663</v>
      </c>
      <c r="J115" s="2">
        <v>50</v>
      </c>
      <c r="K115" s="2">
        <v>111</v>
      </c>
      <c r="L115" s="2" t="str">
        <f t="shared" si="0"/>
        <v>Mumbai</v>
      </c>
      <c r="M115" s="2" t="str">
        <f t="shared" si="1"/>
        <v>Bangalore-Mumbai</v>
      </c>
      <c r="N115" s="2" t="str">
        <f t="shared" si="6"/>
        <v>Outstation</v>
      </c>
      <c r="O115" s="2" t="str">
        <f t="shared" si="2"/>
        <v>FastWheels</v>
      </c>
      <c r="P115" s="2">
        <f t="shared" si="3"/>
        <v>-3</v>
      </c>
      <c r="Q115" s="2">
        <f t="shared" si="4"/>
        <v>2</v>
      </c>
      <c r="R115" s="2">
        <f t="shared" si="5"/>
        <v>161</v>
      </c>
    </row>
    <row r="116" spans="1:18" ht="14.25" customHeight="1">
      <c r="A116" s="2">
        <v>574176</v>
      </c>
      <c r="B116" s="2" t="s">
        <v>39</v>
      </c>
      <c r="C116" s="2" t="s">
        <v>31</v>
      </c>
      <c r="D116" s="2" t="s">
        <v>32</v>
      </c>
      <c r="E116" s="2" t="s">
        <v>44</v>
      </c>
      <c r="F116" s="2" t="s">
        <v>34</v>
      </c>
      <c r="G116" s="4">
        <v>43525.415879629632</v>
      </c>
      <c r="H116" s="4">
        <v>43530.415879629632</v>
      </c>
      <c r="I116" s="4">
        <v>43530.415879629632</v>
      </c>
      <c r="J116" s="2">
        <v>41</v>
      </c>
      <c r="K116" s="2">
        <v>129</v>
      </c>
      <c r="L116" s="2" t="str">
        <f t="shared" si="0"/>
        <v>Delhi</v>
      </c>
      <c r="M116" s="2" t="str">
        <f t="shared" si="1"/>
        <v>Bangalore-Delhi</v>
      </c>
      <c r="N116" s="2" t="str">
        <f t="shared" si="6"/>
        <v>Outstation</v>
      </c>
      <c r="O116" s="2" t="str">
        <f t="shared" si="2"/>
        <v>FastWheels</v>
      </c>
      <c r="P116" s="2">
        <f t="shared" si="3"/>
        <v>0</v>
      </c>
      <c r="Q116" s="2">
        <f t="shared" si="4"/>
        <v>5</v>
      </c>
      <c r="R116" s="2">
        <f t="shared" si="5"/>
        <v>170</v>
      </c>
    </row>
    <row r="117" spans="1:18" ht="14.25" customHeight="1">
      <c r="A117" s="2">
        <v>961218</v>
      </c>
      <c r="B117" s="2" t="s">
        <v>39</v>
      </c>
      <c r="C117" s="2" t="s">
        <v>31</v>
      </c>
      <c r="D117" s="2" t="s">
        <v>32</v>
      </c>
      <c r="E117" s="2" t="s">
        <v>38</v>
      </c>
      <c r="F117" s="2" t="s">
        <v>34</v>
      </c>
      <c r="G117" s="4">
        <v>43525.418425925927</v>
      </c>
      <c r="H117" s="4">
        <v>43532.418425925927</v>
      </c>
      <c r="I117" s="4">
        <v>43530.418425925927</v>
      </c>
      <c r="J117" s="2">
        <v>33</v>
      </c>
      <c r="K117" s="2">
        <v>126</v>
      </c>
      <c r="L117" s="2" t="str">
        <f t="shared" si="0"/>
        <v>Delhi</v>
      </c>
      <c r="M117" s="2" t="str">
        <f t="shared" si="1"/>
        <v>Bangalore-Delhi</v>
      </c>
      <c r="N117" s="2" t="str">
        <f t="shared" si="6"/>
        <v>Outstation</v>
      </c>
      <c r="O117" s="2" t="str">
        <f t="shared" si="2"/>
        <v>Ship2Home</v>
      </c>
      <c r="P117" s="2">
        <f t="shared" si="3"/>
        <v>2</v>
      </c>
      <c r="Q117" s="2">
        <f t="shared" si="4"/>
        <v>7</v>
      </c>
      <c r="R117" s="2">
        <f t="shared" si="5"/>
        <v>159</v>
      </c>
    </row>
    <row r="118" spans="1:18" ht="14.25" customHeight="1">
      <c r="A118" s="2">
        <v>843676</v>
      </c>
      <c r="B118" s="2" t="s">
        <v>39</v>
      </c>
      <c r="C118" s="2" t="s">
        <v>31</v>
      </c>
      <c r="D118" s="2" t="s">
        <v>41</v>
      </c>
      <c r="E118" s="2" t="s">
        <v>44</v>
      </c>
      <c r="F118" s="2" t="s">
        <v>34</v>
      </c>
      <c r="G118" s="4">
        <v>43525.418530092589</v>
      </c>
      <c r="H118" s="4">
        <v>43527.418530092589</v>
      </c>
      <c r="I118" s="4">
        <v>43531.418530092589</v>
      </c>
      <c r="J118" s="2">
        <v>0</v>
      </c>
      <c r="K118" s="2">
        <v>125</v>
      </c>
      <c r="L118" s="2" t="str">
        <f t="shared" si="0"/>
        <v>Delhi</v>
      </c>
      <c r="M118" s="2" t="str">
        <f t="shared" si="1"/>
        <v>Delhi-Delhi</v>
      </c>
      <c r="N118" s="2" t="str">
        <f t="shared" si="6"/>
        <v>Local</v>
      </c>
      <c r="O118" s="2" t="str">
        <f t="shared" si="2"/>
        <v>FastWheels</v>
      </c>
      <c r="P118" s="2">
        <f t="shared" si="3"/>
        <v>-4</v>
      </c>
      <c r="Q118" s="2">
        <f t="shared" si="4"/>
        <v>2</v>
      </c>
      <c r="R118" s="2">
        <f t="shared" si="5"/>
        <v>125</v>
      </c>
    </row>
    <row r="119" spans="1:18" ht="14.25" customHeight="1">
      <c r="A119" s="2">
        <v>421910</v>
      </c>
      <c r="B119" s="2" t="s">
        <v>36</v>
      </c>
      <c r="C119" s="2" t="s">
        <v>31</v>
      </c>
      <c r="D119" s="2" t="s">
        <v>41</v>
      </c>
      <c r="E119" s="2" t="s">
        <v>44</v>
      </c>
      <c r="F119" s="2" t="s">
        <v>34</v>
      </c>
      <c r="G119" s="4">
        <v>43525.424930555557</v>
      </c>
      <c r="H119" s="4">
        <v>43525.424930555557</v>
      </c>
      <c r="I119" s="4">
        <v>43528.424930555557</v>
      </c>
      <c r="J119" s="2">
        <v>0</v>
      </c>
      <c r="K119" s="2">
        <v>108</v>
      </c>
      <c r="L119" s="2" t="str">
        <f t="shared" si="0"/>
        <v>Delhi</v>
      </c>
      <c r="M119" s="2" t="str">
        <f t="shared" si="1"/>
        <v>Delhi-Delhi</v>
      </c>
      <c r="N119" s="2" t="str">
        <f t="shared" si="6"/>
        <v>Local</v>
      </c>
      <c r="O119" s="2" t="str">
        <f t="shared" si="2"/>
        <v>FastWheels</v>
      </c>
      <c r="P119" s="2">
        <f t="shared" si="3"/>
        <v>-3</v>
      </c>
      <c r="Q119" s="2">
        <f t="shared" si="4"/>
        <v>0</v>
      </c>
      <c r="R119" s="2">
        <f t="shared" si="5"/>
        <v>108</v>
      </c>
    </row>
    <row r="120" spans="1:18" ht="14.25" customHeight="1">
      <c r="A120" s="2">
        <v>833374</v>
      </c>
      <c r="B120" s="2" t="s">
        <v>39</v>
      </c>
      <c r="C120" s="2" t="s">
        <v>31</v>
      </c>
      <c r="D120" s="2" t="s">
        <v>41</v>
      </c>
      <c r="E120" s="2" t="s">
        <v>38</v>
      </c>
      <c r="F120" s="2" t="s">
        <v>34</v>
      </c>
      <c r="G120" s="4">
        <v>43525.428067129629</v>
      </c>
      <c r="H120" s="4">
        <v>43532.428067129629</v>
      </c>
      <c r="I120" s="4">
        <v>43528.428067129629</v>
      </c>
      <c r="J120" s="2">
        <v>0</v>
      </c>
      <c r="K120" s="2">
        <v>129</v>
      </c>
      <c r="L120" s="2" t="str">
        <f t="shared" si="0"/>
        <v>Delhi</v>
      </c>
      <c r="M120" s="2" t="str">
        <f t="shared" si="1"/>
        <v>Delhi-Delhi</v>
      </c>
      <c r="N120" s="2" t="str">
        <f t="shared" si="6"/>
        <v>Local</v>
      </c>
      <c r="O120" s="2" t="str">
        <f t="shared" si="2"/>
        <v>Ship2Home</v>
      </c>
      <c r="P120" s="2">
        <f t="shared" si="3"/>
        <v>4</v>
      </c>
      <c r="Q120" s="2">
        <f t="shared" si="4"/>
        <v>7</v>
      </c>
      <c r="R120" s="2">
        <f t="shared" si="5"/>
        <v>129</v>
      </c>
    </row>
    <row r="121" spans="1:18" ht="14.25" customHeight="1">
      <c r="A121" s="2">
        <v>655781</v>
      </c>
      <c r="B121" s="2" t="s">
        <v>46</v>
      </c>
      <c r="C121" s="2" t="s">
        <v>31</v>
      </c>
      <c r="D121" s="2" t="s">
        <v>41</v>
      </c>
      <c r="E121" s="2" t="s">
        <v>33</v>
      </c>
      <c r="F121" s="2" t="s">
        <v>34</v>
      </c>
      <c r="G121" s="4">
        <v>43525.428425925929</v>
      </c>
      <c r="H121" s="4">
        <v>43526.428425925929</v>
      </c>
      <c r="I121" s="4">
        <v>43529.428425925929</v>
      </c>
      <c r="J121" s="2">
        <v>0</v>
      </c>
      <c r="K121" s="2">
        <v>123</v>
      </c>
      <c r="L121" s="2" t="str">
        <f t="shared" si="0"/>
        <v>Delhi</v>
      </c>
      <c r="M121" s="2" t="str">
        <f t="shared" si="1"/>
        <v>Delhi-Delhi</v>
      </c>
      <c r="N121" s="2" t="str">
        <f t="shared" si="6"/>
        <v>Local</v>
      </c>
      <c r="O121" s="2" t="str">
        <f t="shared" si="2"/>
        <v>Ship2Home</v>
      </c>
      <c r="P121" s="2">
        <f t="shared" si="3"/>
        <v>-3</v>
      </c>
      <c r="Q121" s="2">
        <f t="shared" si="4"/>
        <v>1</v>
      </c>
      <c r="R121" s="2">
        <f t="shared" si="5"/>
        <v>123</v>
      </c>
    </row>
    <row r="122" spans="1:18" ht="14.25" customHeight="1">
      <c r="A122" s="2">
        <v>584841</v>
      </c>
      <c r="B122" s="2" t="s">
        <v>39</v>
      </c>
      <c r="C122" s="2" t="s">
        <v>43</v>
      </c>
      <c r="D122" s="2" t="s">
        <v>32</v>
      </c>
      <c r="E122" s="2" t="s">
        <v>33</v>
      </c>
      <c r="F122" s="2" t="s">
        <v>34</v>
      </c>
      <c r="G122" s="4">
        <v>43525.434560185182</v>
      </c>
      <c r="H122" s="4">
        <v>43531.434560185182</v>
      </c>
      <c r="I122" s="4">
        <v>43530.434560185182</v>
      </c>
      <c r="J122" s="2">
        <v>0</v>
      </c>
      <c r="K122" s="2">
        <v>128</v>
      </c>
      <c r="L122" s="2" t="str">
        <f t="shared" si="0"/>
        <v>Bangalore</v>
      </c>
      <c r="M122" s="2" t="str">
        <f t="shared" si="1"/>
        <v>Bangalore-Bangalore</v>
      </c>
      <c r="N122" s="2" t="str">
        <f t="shared" si="6"/>
        <v>Local</v>
      </c>
      <c r="O122" s="2" t="str">
        <f t="shared" si="2"/>
        <v>Ship2Home</v>
      </c>
      <c r="P122" s="2">
        <f t="shared" si="3"/>
        <v>1</v>
      </c>
      <c r="Q122" s="2">
        <f t="shared" si="4"/>
        <v>6</v>
      </c>
      <c r="R122" s="2">
        <f t="shared" si="5"/>
        <v>128</v>
      </c>
    </row>
    <row r="123" spans="1:18" ht="14.25" customHeight="1">
      <c r="A123" s="2">
        <v>45289</v>
      </c>
      <c r="B123" s="2" t="s">
        <v>46</v>
      </c>
      <c r="C123" s="2" t="s">
        <v>45</v>
      </c>
      <c r="D123" s="2" t="s">
        <v>32</v>
      </c>
      <c r="E123" s="2" t="s">
        <v>33</v>
      </c>
      <c r="F123" s="2" t="s">
        <v>34</v>
      </c>
      <c r="G123" s="4">
        <v>43525.440775462965</v>
      </c>
      <c r="H123" s="4">
        <v>43527.440775462965</v>
      </c>
      <c r="I123" s="4">
        <v>43528.440775462965</v>
      </c>
      <c r="J123" s="2">
        <v>36</v>
      </c>
      <c r="K123" s="2">
        <v>121</v>
      </c>
      <c r="L123" s="2" t="str">
        <f t="shared" si="0"/>
        <v>Chennai</v>
      </c>
      <c r="M123" s="2" t="str">
        <f t="shared" si="1"/>
        <v>Bangalore-Chennai</v>
      </c>
      <c r="N123" s="2" t="str">
        <f t="shared" si="6"/>
        <v>Outstation</v>
      </c>
      <c r="O123" s="2" t="str">
        <f t="shared" si="2"/>
        <v>Ship2Home</v>
      </c>
      <c r="P123" s="2">
        <f t="shared" si="3"/>
        <v>-1</v>
      </c>
      <c r="Q123" s="2">
        <f t="shared" si="4"/>
        <v>2</v>
      </c>
      <c r="R123" s="2">
        <f t="shared" si="5"/>
        <v>157</v>
      </c>
    </row>
    <row r="124" spans="1:18" ht="14.25" customHeight="1">
      <c r="A124" s="2">
        <v>242520</v>
      </c>
      <c r="B124" s="2" t="s">
        <v>39</v>
      </c>
      <c r="C124" s="2" t="s">
        <v>45</v>
      </c>
      <c r="D124" s="2" t="s">
        <v>41</v>
      </c>
      <c r="E124" s="2" t="s">
        <v>44</v>
      </c>
      <c r="F124" s="2" t="s">
        <v>34</v>
      </c>
      <c r="G124" s="4">
        <v>43525.444155092591</v>
      </c>
      <c r="H124" s="4">
        <v>43532.444155092591</v>
      </c>
      <c r="I124" s="4">
        <v>43530.444155092591</v>
      </c>
      <c r="J124" s="2">
        <v>73</v>
      </c>
      <c r="K124" s="2">
        <v>107</v>
      </c>
      <c r="L124" s="2" t="str">
        <f t="shared" si="0"/>
        <v>Chennai</v>
      </c>
      <c r="M124" s="2" t="str">
        <f t="shared" si="1"/>
        <v>Delhi-Chennai</v>
      </c>
      <c r="N124" s="2" t="str">
        <f t="shared" si="6"/>
        <v>Outstation</v>
      </c>
      <c r="O124" s="2" t="str">
        <f t="shared" si="2"/>
        <v>FastWheels</v>
      </c>
      <c r="P124" s="2">
        <f t="shared" si="3"/>
        <v>2</v>
      </c>
      <c r="Q124" s="2">
        <f t="shared" si="4"/>
        <v>7</v>
      </c>
      <c r="R124" s="2">
        <f t="shared" si="5"/>
        <v>180</v>
      </c>
    </row>
    <row r="125" spans="1:18" ht="14.25" customHeight="1">
      <c r="A125" s="2">
        <v>526095</v>
      </c>
      <c r="B125" s="2" t="s">
        <v>39</v>
      </c>
      <c r="C125" s="2" t="s">
        <v>31</v>
      </c>
      <c r="D125" s="2" t="s">
        <v>41</v>
      </c>
      <c r="E125" s="2" t="s">
        <v>44</v>
      </c>
      <c r="F125" s="2" t="s">
        <v>34</v>
      </c>
      <c r="G125" s="4">
        <v>43525.454004629632</v>
      </c>
      <c r="H125" s="4">
        <v>43525.454004629632</v>
      </c>
      <c r="I125" s="4">
        <v>43530.454004629632</v>
      </c>
      <c r="J125" s="2">
        <v>0</v>
      </c>
      <c r="K125" s="2">
        <v>104</v>
      </c>
      <c r="L125" s="2" t="str">
        <f t="shared" si="0"/>
        <v>Delhi</v>
      </c>
      <c r="M125" s="2" t="str">
        <f t="shared" si="1"/>
        <v>Delhi-Delhi</v>
      </c>
      <c r="N125" s="2" t="str">
        <f t="shared" si="6"/>
        <v>Local</v>
      </c>
      <c r="O125" s="2" t="str">
        <f t="shared" si="2"/>
        <v>FastWheels</v>
      </c>
      <c r="P125" s="2">
        <f t="shared" si="3"/>
        <v>-5</v>
      </c>
      <c r="Q125" s="2">
        <f t="shared" si="4"/>
        <v>0</v>
      </c>
      <c r="R125" s="2">
        <f t="shared" si="5"/>
        <v>104</v>
      </c>
    </row>
    <row r="126" spans="1:18" ht="14.25" customHeight="1">
      <c r="A126" s="2">
        <v>469838</v>
      </c>
      <c r="B126" s="2" t="s">
        <v>39</v>
      </c>
      <c r="C126" s="2" t="s">
        <v>43</v>
      </c>
      <c r="D126" s="2" t="s">
        <v>32</v>
      </c>
      <c r="E126" s="2" t="s">
        <v>38</v>
      </c>
      <c r="F126" s="2" t="s">
        <v>34</v>
      </c>
      <c r="G126" s="4">
        <v>43525.454918981479</v>
      </c>
      <c r="H126" s="4">
        <v>43525.454918981479</v>
      </c>
      <c r="I126" s="4">
        <v>43532.454918981479</v>
      </c>
      <c r="J126" s="2">
        <v>0</v>
      </c>
      <c r="K126" s="2">
        <v>130</v>
      </c>
      <c r="L126" s="2" t="str">
        <f t="shared" si="0"/>
        <v>Bangalore</v>
      </c>
      <c r="M126" s="2" t="str">
        <f t="shared" si="1"/>
        <v>Bangalore-Bangalore</v>
      </c>
      <c r="N126" s="2" t="str">
        <f t="shared" si="6"/>
        <v>Local</v>
      </c>
      <c r="O126" s="2" t="str">
        <f t="shared" si="2"/>
        <v>Ship2Home</v>
      </c>
      <c r="P126" s="2">
        <f t="shared" si="3"/>
        <v>-7</v>
      </c>
      <c r="Q126" s="2">
        <f t="shared" si="4"/>
        <v>0</v>
      </c>
      <c r="R126" s="2">
        <f t="shared" si="5"/>
        <v>130</v>
      </c>
    </row>
    <row r="127" spans="1:18" ht="14.25" customHeight="1">
      <c r="A127" s="2">
        <v>980559</v>
      </c>
      <c r="B127" s="2" t="s">
        <v>39</v>
      </c>
      <c r="C127" s="2" t="s">
        <v>45</v>
      </c>
      <c r="D127" s="2" t="s">
        <v>41</v>
      </c>
      <c r="E127" s="2" t="s">
        <v>33</v>
      </c>
      <c r="F127" s="2" t="s">
        <v>34</v>
      </c>
      <c r="G127" s="4">
        <v>43525.457245370373</v>
      </c>
      <c r="H127" s="4">
        <v>43528.457245370373</v>
      </c>
      <c r="I127" s="4">
        <v>43531.457245370373</v>
      </c>
      <c r="J127" s="2">
        <v>43</v>
      </c>
      <c r="K127" s="2">
        <v>128</v>
      </c>
      <c r="L127" s="2" t="str">
        <f t="shared" si="0"/>
        <v>Chennai</v>
      </c>
      <c r="M127" s="2" t="str">
        <f t="shared" si="1"/>
        <v>Delhi-Chennai</v>
      </c>
      <c r="N127" s="2" t="str">
        <f t="shared" si="6"/>
        <v>Outstation</v>
      </c>
      <c r="O127" s="2" t="str">
        <f t="shared" si="2"/>
        <v>Ship2Home</v>
      </c>
      <c r="P127" s="2">
        <f t="shared" si="3"/>
        <v>-3</v>
      </c>
      <c r="Q127" s="2">
        <f t="shared" si="4"/>
        <v>3</v>
      </c>
      <c r="R127" s="2">
        <f t="shared" si="5"/>
        <v>171</v>
      </c>
    </row>
    <row r="128" spans="1:18" ht="14.25" customHeight="1">
      <c r="A128" s="2">
        <v>883618</v>
      </c>
      <c r="B128" s="2" t="s">
        <v>48</v>
      </c>
      <c r="C128" s="2" t="s">
        <v>45</v>
      </c>
      <c r="D128" s="2" t="s">
        <v>41</v>
      </c>
      <c r="E128" s="2" t="s">
        <v>38</v>
      </c>
      <c r="F128" s="2" t="s">
        <v>34</v>
      </c>
      <c r="G128" s="4">
        <v>43525.463495370372</v>
      </c>
      <c r="H128" s="4">
        <v>43529.463495370372</v>
      </c>
      <c r="I128" s="4">
        <v>43530.463495370372</v>
      </c>
      <c r="J128" s="2">
        <v>28</v>
      </c>
      <c r="K128" s="2">
        <v>120</v>
      </c>
      <c r="L128" s="2" t="str">
        <f t="shared" si="0"/>
        <v>Chennai</v>
      </c>
      <c r="M128" s="2" t="str">
        <f t="shared" si="1"/>
        <v>Delhi-Chennai</v>
      </c>
      <c r="N128" s="2" t="str">
        <f t="shared" si="6"/>
        <v>Outstation</v>
      </c>
      <c r="O128" s="2" t="str">
        <f t="shared" si="2"/>
        <v>Ship2Home</v>
      </c>
      <c r="P128" s="2">
        <f t="shared" si="3"/>
        <v>-1</v>
      </c>
      <c r="Q128" s="2">
        <f t="shared" si="4"/>
        <v>4</v>
      </c>
      <c r="R128" s="2">
        <f t="shared" si="5"/>
        <v>148</v>
      </c>
    </row>
    <row r="129" spans="1:18" ht="14.25" customHeight="1">
      <c r="A129" s="2">
        <v>6005</v>
      </c>
      <c r="B129" s="2" t="s">
        <v>30</v>
      </c>
      <c r="C129" s="2" t="s">
        <v>43</v>
      </c>
      <c r="D129" s="2" t="s">
        <v>41</v>
      </c>
      <c r="E129" s="2" t="s">
        <v>33</v>
      </c>
      <c r="F129" s="2" t="s">
        <v>34</v>
      </c>
      <c r="G129" s="4">
        <v>43525.47252314815</v>
      </c>
      <c r="H129" s="4">
        <v>43529.47252314815</v>
      </c>
      <c r="I129" s="4">
        <v>43530.47252314815</v>
      </c>
      <c r="J129" s="2">
        <v>43</v>
      </c>
      <c r="K129" s="2">
        <v>122</v>
      </c>
      <c r="L129" s="2" t="str">
        <f t="shared" si="0"/>
        <v>Bangalore</v>
      </c>
      <c r="M129" s="2" t="str">
        <f t="shared" si="1"/>
        <v>Delhi-Bangalore</v>
      </c>
      <c r="N129" s="2" t="str">
        <f t="shared" si="6"/>
        <v>Outstation</v>
      </c>
      <c r="O129" s="2" t="str">
        <f t="shared" si="2"/>
        <v>Ship2Home</v>
      </c>
      <c r="P129" s="2">
        <f t="shared" si="3"/>
        <v>-1</v>
      </c>
      <c r="Q129" s="2">
        <f t="shared" si="4"/>
        <v>4</v>
      </c>
      <c r="R129" s="2">
        <f t="shared" si="5"/>
        <v>165</v>
      </c>
    </row>
    <row r="130" spans="1:18" ht="14.25" customHeight="1">
      <c r="A130" s="2">
        <v>973993</v>
      </c>
      <c r="B130" s="2" t="s">
        <v>47</v>
      </c>
      <c r="C130" s="2" t="s">
        <v>43</v>
      </c>
      <c r="D130" s="2" t="s">
        <v>41</v>
      </c>
      <c r="E130" s="2" t="s">
        <v>33</v>
      </c>
      <c r="F130" s="2" t="s">
        <v>34</v>
      </c>
      <c r="G130" s="4">
        <v>43525.476145833331</v>
      </c>
      <c r="H130" s="4">
        <v>43529.476145833331</v>
      </c>
      <c r="I130" s="4">
        <v>43528.476145833331</v>
      </c>
      <c r="J130" s="2">
        <v>31</v>
      </c>
      <c r="K130" s="2">
        <v>128</v>
      </c>
      <c r="L130" s="2" t="str">
        <f t="shared" si="0"/>
        <v>Bangalore</v>
      </c>
      <c r="M130" s="2" t="str">
        <f t="shared" si="1"/>
        <v>Delhi-Bangalore</v>
      </c>
      <c r="N130" s="2" t="str">
        <f t="shared" si="6"/>
        <v>Outstation</v>
      </c>
      <c r="O130" s="2" t="str">
        <f t="shared" si="2"/>
        <v>Ship2Home</v>
      </c>
      <c r="P130" s="2">
        <f t="shared" si="3"/>
        <v>1</v>
      </c>
      <c r="Q130" s="2">
        <f t="shared" si="4"/>
        <v>4</v>
      </c>
      <c r="R130" s="2">
        <f t="shared" si="5"/>
        <v>159</v>
      </c>
    </row>
    <row r="131" spans="1:18" ht="14.25" customHeight="1">
      <c r="A131" s="2">
        <v>681634</v>
      </c>
      <c r="B131" s="2" t="s">
        <v>48</v>
      </c>
      <c r="C131" s="2" t="s">
        <v>37</v>
      </c>
      <c r="D131" s="2" t="s">
        <v>41</v>
      </c>
      <c r="E131" s="2" t="s">
        <v>38</v>
      </c>
      <c r="F131" s="2" t="s">
        <v>34</v>
      </c>
      <c r="G131" s="4">
        <v>43525.476469907408</v>
      </c>
      <c r="H131" s="4">
        <v>43529.476469907408</v>
      </c>
      <c r="I131" s="4">
        <v>43529.476469907408</v>
      </c>
      <c r="J131" s="2">
        <v>43</v>
      </c>
      <c r="K131" s="2">
        <v>110</v>
      </c>
      <c r="L131" s="2" t="str">
        <f t="shared" si="0"/>
        <v>Mumbai</v>
      </c>
      <c r="M131" s="2" t="str">
        <f t="shared" si="1"/>
        <v>Delhi-Mumbai</v>
      </c>
      <c r="N131" s="2" t="str">
        <f t="shared" si="6"/>
        <v>Outstation</v>
      </c>
      <c r="O131" s="2" t="str">
        <f t="shared" si="2"/>
        <v>Ship2Home</v>
      </c>
      <c r="P131" s="2">
        <f t="shared" si="3"/>
        <v>0</v>
      </c>
      <c r="Q131" s="2">
        <f t="shared" si="4"/>
        <v>4</v>
      </c>
      <c r="R131" s="2">
        <f t="shared" si="5"/>
        <v>153</v>
      </c>
    </row>
    <row r="132" spans="1:18" ht="14.25" customHeight="1">
      <c r="A132" s="2">
        <v>254925</v>
      </c>
      <c r="B132" s="2" t="s">
        <v>36</v>
      </c>
      <c r="C132" s="2" t="s">
        <v>31</v>
      </c>
      <c r="D132" s="2" t="s">
        <v>41</v>
      </c>
      <c r="E132" s="2" t="s">
        <v>33</v>
      </c>
      <c r="F132" s="2" t="s">
        <v>34</v>
      </c>
      <c r="G132" s="4">
        <v>43525.480787037035</v>
      </c>
      <c r="H132" s="4">
        <v>43531.480787037035</v>
      </c>
      <c r="I132" s="4">
        <v>43532.480787037035</v>
      </c>
      <c r="J132" s="2">
        <v>0</v>
      </c>
      <c r="K132" s="2">
        <v>123</v>
      </c>
      <c r="L132" s="2" t="str">
        <f t="shared" si="0"/>
        <v>Delhi</v>
      </c>
      <c r="M132" s="2" t="str">
        <f t="shared" si="1"/>
        <v>Delhi-Delhi</v>
      </c>
      <c r="N132" s="2" t="str">
        <f t="shared" si="6"/>
        <v>Local</v>
      </c>
      <c r="O132" s="2" t="str">
        <f t="shared" si="2"/>
        <v>Ship2Home</v>
      </c>
      <c r="P132" s="2">
        <f t="shared" si="3"/>
        <v>-1</v>
      </c>
      <c r="Q132" s="2">
        <f t="shared" si="4"/>
        <v>6</v>
      </c>
      <c r="R132" s="2">
        <f t="shared" si="5"/>
        <v>123</v>
      </c>
    </row>
    <row r="133" spans="1:18" ht="14.25" customHeight="1">
      <c r="A133" s="2">
        <v>594383</v>
      </c>
      <c r="B133" s="2" t="s">
        <v>39</v>
      </c>
      <c r="C133" s="2" t="s">
        <v>45</v>
      </c>
      <c r="D133" s="2" t="s">
        <v>41</v>
      </c>
      <c r="E133" s="2" t="s">
        <v>44</v>
      </c>
      <c r="F133" s="2" t="s">
        <v>34</v>
      </c>
      <c r="G133" s="4">
        <v>43525.481296296297</v>
      </c>
      <c r="H133" s="4">
        <v>43535.481296296297</v>
      </c>
      <c r="I133" s="4">
        <v>43528.481296296297</v>
      </c>
      <c r="J133" s="2">
        <v>75</v>
      </c>
      <c r="K133" s="2">
        <v>103</v>
      </c>
      <c r="L133" s="2" t="str">
        <f t="shared" si="0"/>
        <v>Chennai</v>
      </c>
      <c r="M133" s="2" t="str">
        <f t="shared" si="1"/>
        <v>Delhi-Chennai</v>
      </c>
      <c r="N133" s="2" t="str">
        <f t="shared" si="6"/>
        <v>Outstation</v>
      </c>
      <c r="O133" s="2" t="str">
        <f t="shared" si="2"/>
        <v>FastWheels</v>
      </c>
      <c r="P133" s="2">
        <f t="shared" si="3"/>
        <v>7</v>
      </c>
      <c r="Q133" s="2">
        <f t="shared" si="4"/>
        <v>10</v>
      </c>
      <c r="R133" s="2">
        <f t="shared" si="5"/>
        <v>178</v>
      </c>
    </row>
    <row r="134" spans="1:18" ht="14.25" customHeight="1">
      <c r="A134" s="2">
        <v>167284</v>
      </c>
      <c r="B134" s="2" t="s">
        <v>39</v>
      </c>
      <c r="C134" s="2" t="s">
        <v>43</v>
      </c>
      <c r="D134" s="2" t="s">
        <v>32</v>
      </c>
      <c r="E134" s="2" t="s">
        <v>44</v>
      </c>
      <c r="F134" s="2" t="s">
        <v>34</v>
      </c>
      <c r="G134" s="4">
        <v>43525.483032407406</v>
      </c>
      <c r="H134" s="4">
        <v>43529.483032407406</v>
      </c>
      <c r="I134" s="4">
        <v>43530.483032407406</v>
      </c>
      <c r="J134" s="2">
        <v>0</v>
      </c>
      <c r="K134" s="2">
        <v>127</v>
      </c>
      <c r="L134" s="2" t="str">
        <f t="shared" si="0"/>
        <v>Bangalore</v>
      </c>
      <c r="M134" s="2" t="str">
        <f t="shared" si="1"/>
        <v>Bangalore-Bangalore</v>
      </c>
      <c r="N134" s="2" t="str">
        <f t="shared" si="6"/>
        <v>Local</v>
      </c>
      <c r="O134" s="2" t="str">
        <f t="shared" si="2"/>
        <v>FastWheels</v>
      </c>
      <c r="P134" s="2">
        <f t="shared" si="3"/>
        <v>-1</v>
      </c>
      <c r="Q134" s="2">
        <f t="shared" si="4"/>
        <v>4</v>
      </c>
      <c r="R134" s="2">
        <f t="shared" si="5"/>
        <v>127</v>
      </c>
    </row>
    <row r="135" spans="1:18" ht="14.25" customHeight="1">
      <c r="A135" s="2">
        <v>926775</v>
      </c>
      <c r="B135" s="2" t="s">
        <v>39</v>
      </c>
      <c r="C135" s="2" t="s">
        <v>31</v>
      </c>
      <c r="D135" s="2" t="s">
        <v>32</v>
      </c>
      <c r="E135" s="2" t="s">
        <v>33</v>
      </c>
      <c r="F135" s="2" t="s">
        <v>34</v>
      </c>
      <c r="G135" s="4">
        <v>43525.483726851853</v>
      </c>
      <c r="H135" s="4">
        <v>43534.483726851853</v>
      </c>
      <c r="I135" s="4">
        <v>43530.483726851853</v>
      </c>
      <c r="J135" s="2">
        <v>39</v>
      </c>
      <c r="K135" s="2">
        <v>128</v>
      </c>
      <c r="L135" s="2" t="str">
        <f t="shared" si="0"/>
        <v>Delhi</v>
      </c>
      <c r="M135" s="2" t="str">
        <f t="shared" si="1"/>
        <v>Bangalore-Delhi</v>
      </c>
      <c r="N135" s="2" t="str">
        <f t="shared" si="6"/>
        <v>Outstation</v>
      </c>
      <c r="O135" s="2" t="str">
        <f t="shared" si="2"/>
        <v>Ship2Home</v>
      </c>
      <c r="P135" s="2">
        <f t="shared" si="3"/>
        <v>4</v>
      </c>
      <c r="Q135" s="2">
        <f t="shared" si="4"/>
        <v>9</v>
      </c>
      <c r="R135" s="2">
        <f t="shared" si="5"/>
        <v>167</v>
      </c>
    </row>
    <row r="136" spans="1:18" ht="14.25" customHeight="1">
      <c r="A136" s="2">
        <v>400721</v>
      </c>
      <c r="B136" s="2" t="s">
        <v>47</v>
      </c>
      <c r="C136" s="2" t="s">
        <v>45</v>
      </c>
      <c r="D136" s="2" t="s">
        <v>41</v>
      </c>
      <c r="E136" s="2" t="s">
        <v>33</v>
      </c>
      <c r="F136" s="2" t="s">
        <v>34</v>
      </c>
      <c r="G136" s="4">
        <v>43525.484375</v>
      </c>
      <c r="H136" s="4">
        <v>43531.484375</v>
      </c>
      <c r="I136" s="4">
        <v>43532.484375</v>
      </c>
      <c r="J136" s="2">
        <v>43</v>
      </c>
      <c r="K136" s="2">
        <v>121</v>
      </c>
      <c r="L136" s="2" t="str">
        <f t="shared" si="0"/>
        <v>Chennai</v>
      </c>
      <c r="M136" s="2" t="str">
        <f t="shared" si="1"/>
        <v>Delhi-Chennai</v>
      </c>
      <c r="N136" s="2" t="str">
        <f t="shared" si="6"/>
        <v>Outstation</v>
      </c>
      <c r="O136" s="2" t="str">
        <f t="shared" si="2"/>
        <v>Ship2Home</v>
      </c>
      <c r="P136" s="2">
        <f t="shared" si="3"/>
        <v>-1</v>
      </c>
      <c r="Q136" s="2">
        <f t="shared" si="4"/>
        <v>6</v>
      </c>
      <c r="R136" s="2">
        <f t="shared" si="5"/>
        <v>164</v>
      </c>
    </row>
    <row r="137" spans="1:18" ht="14.25" customHeight="1">
      <c r="A137" s="2">
        <v>406942</v>
      </c>
      <c r="B137" s="2" t="s">
        <v>30</v>
      </c>
      <c r="C137" s="2" t="s">
        <v>40</v>
      </c>
      <c r="D137" s="2" t="s">
        <v>32</v>
      </c>
      <c r="E137" s="2" t="s">
        <v>38</v>
      </c>
      <c r="F137" s="2" t="s">
        <v>34</v>
      </c>
      <c r="G137" s="4">
        <v>43525.484398148146</v>
      </c>
      <c r="H137" s="4">
        <v>43527.484398148146</v>
      </c>
      <c r="I137" s="4">
        <v>43531.484398148146</v>
      </c>
      <c r="J137" s="2">
        <v>31</v>
      </c>
      <c r="K137" s="2">
        <v>108</v>
      </c>
      <c r="L137" s="2" t="str">
        <f t="shared" si="0"/>
        <v>Kolkata</v>
      </c>
      <c r="M137" s="2" t="str">
        <f t="shared" si="1"/>
        <v>Bangalore-Kolkata</v>
      </c>
      <c r="N137" s="2" t="str">
        <f t="shared" si="6"/>
        <v>Outstation</v>
      </c>
      <c r="O137" s="2" t="str">
        <f t="shared" si="2"/>
        <v>Ship2Home</v>
      </c>
      <c r="P137" s="2">
        <f t="shared" si="3"/>
        <v>-4</v>
      </c>
      <c r="Q137" s="2">
        <f t="shared" si="4"/>
        <v>2</v>
      </c>
      <c r="R137" s="2">
        <f t="shared" si="5"/>
        <v>139</v>
      </c>
    </row>
    <row r="138" spans="1:18" ht="14.25" customHeight="1">
      <c r="A138" s="2">
        <v>392298</v>
      </c>
      <c r="B138" s="2" t="s">
        <v>30</v>
      </c>
      <c r="C138" s="2" t="s">
        <v>37</v>
      </c>
      <c r="D138" s="2" t="s">
        <v>41</v>
      </c>
      <c r="E138" s="2" t="s">
        <v>38</v>
      </c>
      <c r="F138" s="2" t="s">
        <v>34</v>
      </c>
      <c r="G138" s="4">
        <v>43525.492743055554</v>
      </c>
      <c r="H138" s="4">
        <v>43531.492743055554</v>
      </c>
      <c r="I138" s="4">
        <v>43530.492743055554</v>
      </c>
      <c r="J138" s="2">
        <v>50</v>
      </c>
      <c r="K138" s="2">
        <v>112</v>
      </c>
      <c r="L138" s="2" t="str">
        <f t="shared" si="0"/>
        <v>Mumbai</v>
      </c>
      <c r="M138" s="2" t="str">
        <f t="shared" si="1"/>
        <v>Delhi-Mumbai</v>
      </c>
      <c r="N138" s="2" t="str">
        <f t="shared" si="6"/>
        <v>Outstation</v>
      </c>
      <c r="O138" s="2" t="str">
        <f t="shared" si="2"/>
        <v>Ship2Home</v>
      </c>
      <c r="P138" s="2">
        <f t="shared" si="3"/>
        <v>1</v>
      </c>
      <c r="Q138" s="2">
        <f t="shared" si="4"/>
        <v>6</v>
      </c>
      <c r="R138" s="2">
        <f t="shared" si="5"/>
        <v>162</v>
      </c>
    </row>
    <row r="139" spans="1:18" ht="14.25" customHeight="1">
      <c r="A139" s="2">
        <v>836756</v>
      </c>
      <c r="B139" s="2" t="s">
        <v>30</v>
      </c>
      <c r="C139" s="2" t="s">
        <v>40</v>
      </c>
      <c r="D139" s="2" t="s">
        <v>32</v>
      </c>
      <c r="E139" s="2" t="s">
        <v>44</v>
      </c>
      <c r="F139" s="2" t="s">
        <v>34</v>
      </c>
      <c r="G139" s="4">
        <v>43525.500543981485</v>
      </c>
      <c r="H139" s="4">
        <v>43528.500543981485</v>
      </c>
      <c r="I139" s="4">
        <v>43531.500543981485</v>
      </c>
      <c r="J139" s="2">
        <v>26</v>
      </c>
      <c r="K139" s="2">
        <v>115</v>
      </c>
      <c r="L139" s="2" t="str">
        <f t="shared" si="0"/>
        <v>Kolkata</v>
      </c>
      <c r="M139" s="2" t="str">
        <f t="shared" si="1"/>
        <v>Bangalore-Kolkata</v>
      </c>
      <c r="N139" s="2" t="str">
        <f t="shared" si="6"/>
        <v>Outstation</v>
      </c>
      <c r="O139" s="2" t="str">
        <f t="shared" si="2"/>
        <v>FastWheels</v>
      </c>
      <c r="P139" s="2">
        <f t="shared" si="3"/>
        <v>-3</v>
      </c>
      <c r="Q139" s="2">
        <f t="shared" si="4"/>
        <v>3</v>
      </c>
      <c r="R139" s="2">
        <f t="shared" si="5"/>
        <v>141</v>
      </c>
    </row>
    <row r="140" spans="1:18" ht="14.25" customHeight="1">
      <c r="A140" s="2">
        <v>702219</v>
      </c>
      <c r="B140" s="2" t="s">
        <v>30</v>
      </c>
      <c r="C140" s="2" t="s">
        <v>45</v>
      </c>
      <c r="D140" s="2" t="s">
        <v>41</v>
      </c>
      <c r="E140" s="2" t="s">
        <v>33</v>
      </c>
      <c r="F140" s="2" t="s">
        <v>34</v>
      </c>
      <c r="G140" s="4">
        <v>43525.501006944447</v>
      </c>
      <c r="H140" s="4">
        <v>43527.501006944447</v>
      </c>
      <c r="I140" s="4">
        <v>43530.501006944447</v>
      </c>
      <c r="J140" s="2">
        <v>40</v>
      </c>
      <c r="K140" s="2">
        <v>128</v>
      </c>
      <c r="L140" s="2" t="str">
        <f t="shared" si="0"/>
        <v>Chennai</v>
      </c>
      <c r="M140" s="2" t="str">
        <f t="shared" si="1"/>
        <v>Delhi-Chennai</v>
      </c>
      <c r="N140" s="2" t="str">
        <f t="shared" si="6"/>
        <v>Outstation</v>
      </c>
      <c r="O140" s="2" t="str">
        <f t="shared" si="2"/>
        <v>Ship2Home</v>
      </c>
      <c r="P140" s="2">
        <f t="shared" si="3"/>
        <v>-3</v>
      </c>
      <c r="Q140" s="2">
        <f t="shared" si="4"/>
        <v>2</v>
      </c>
      <c r="R140" s="2">
        <f t="shared" si="5"/>
        <v>168</v>
      </c>
    </row>
    <row r="141" spans="1:18" ht="14.25" customHeight="1">
      <c r="A141" s="2">
        <v>526961</v>
      </c>
      <c r="B141" s="2" t="s">
        <v>48</v>
      </c>
      <c r="C141" s="2" t="s">
        <v>43</v>
      </c>
      <c r="D141" s="2" t="s">
        <v>41</v>
      </c>
      <c r="E141" s="2" t="s">
        <v>33</v>
      </c>
      <c r="F141" s="2" t="s">
        <v>34</v>
      </c>
      <c r="G141" s="4">
        <v>43525.501192129632</v>
      </c>
      <c r="H141" s="4">
        <v>43535.501192129632</v>
      </c>
      <c r="I141" s="4">
        <v>43530.501192129632</v>
      </c>
      <c r="J141" s="2">
        <v>37</v>
      </c>
      <c r="K141" s="2">
        <v>124</v>
      </c>
      <c r="L141" s="2" t="str">
        <f t="shared" si="0"/>
        <v>Bangalore</v>
      </c>
      <c r="M141" s="2" t="str">
        <f t="shared" si="1"/>
        <v>Delhi-Bangalore</v>
      </c>
      <c r="N141" s="2" t="str">
        <f t="shared" si="6"/>
        <v>Outstation</v>
      </c>
      <c r="O141" s="2" t="str">
        <f t="shared" si="2"/>
        <v>Ship2Home</v>
      </c>
      <c r="P141" s="2">
        <f t="shared" si="3"/>
        <v>5</v>
      </c>
      <c r="Q141" s="2">
        <f t="shared" si="4"/>
        <v>10</v>
      </c>
      <c r="R141" s="2">
        <f t="shared" si="5"/>
        <v>161</v>
      </c>
    </row>
    <row r="142" spans="1:18" ht="14.25" customHeight="1">
      <c r="A142" s="2">
        <v>473212</v>
      </c>
      <c r="B142" s="2" t="s">
        <v>36</v>
      </c>
      <c r="C142" s="2" t="s">
        <v>31</v>
      </c>
      <c r="D142" s="2" t="s">
        <v>41</v>
      </c>
      <c r="E142" s="2" t="s">
        <v>44</v>
      </c>
      <c r="F142" s="2" t="s">
        <v>34</v>
      </c>
      <c r="G142" s="4">
        <v>43525.503946759258</v>
      </c>
      <c r="H142" s="4">
        <v>43528.503946759258</v>
      </c>
      <c r="I142" s="4">
        <v>43528.503946759258</v>
      </c>
      <c r="J142" s="2">
        <v>0</v>
      </c>
      <c r="K142" s="2">
        <v>126</v>
      </c>
      <c r="L142" s="2" t="str">
        <f t="shared" si="0"/>
        <v>Delhi</v>
      </c>
      <c r="M142" s="2" t="str">
        <f t="shared" si="1"/>
        <v>Delhi-Delhi</v>
      </c>
      <c r="N142" s="2" t="str">
        <f t="shared" si="6"/>
        <v>Local</v>
      </c>
      <c r="O142" s="2" t="str">
        <f t="shared" si="2"/>
        <v>FastWheels</v>
      </c>
      <c r="P142" s="2">
        <f t="shared" si="3"/>
        <v>0</v>
      </c>
      <c r="Q142" s="2">
        <f t="shared" si="4"/>
        <v>3</v>
      </c>
      <c r="R142" s="2">
        <f t="shared" si="5"/>
        <v>126</v>
      </c>
    </row>
    <row r="143" spans="1:18" ht="14.25" customHeight="1">
      <c r="A143" s="2">
        <v>784403</v>
      </c>
      <c r="B143" s="2" t="s">
        <v>46</v>
      </c>
      <c r="C143" s="2" t="s">
        <v>45</v>
      </c>
      <c r="D143" s="2" t="s">
        <v>32</v>
      </c>
      <c r="E143" s="2" t="s">
        <v>44</v>
      </c>
      <c r="F143" s="2" t="s">
        <v>34</v>
      </c>
      <c r="G143" s="4">
        <v>43525.505462962959</v>
      </c>
      <c r="H143" s="4">
        <v>43530.505462962959</v>
      </c>
      <c r="I143" s="4">
        <v>43531.505462962959</v>
      </c>
      <c r="J143" s="2">
        <v>61</v>
      </c>
      <c r="K143" s="2">
        <v>106</v>
      </c>
      <c r="L143" s="2" t="str">
        <f t="shared" si="0"/>
        <v>Chennai</v>
      </c>
      <c r="M143" s="2" t="str">
        <f t="shared" si="1"/>
        <v>Bangalore-Chennai</v>
      </c>
      <c r="N143" s="2" t="str">
        <f t="shared" si="6"/>
        <v>Outstation</v>
      </c>
      <c r="O143" s="2" t="str">
        <f t="shared" si="2"/>
        <v>FastWheels</v>
      </c>
      <c r="P143" s="2">
        <f t="shared" si="3"/>
        <v>-1</v>
      </c>
      <c r="Q143" s="2">
        <f t="shared" si="4"/>
        <v>5</v>
      </c>
      <c r="R143" s="2">
        <f t="shared" si="5"/>
        <v>167</v>
      </c>
    </row>
    <row r="144" spans="1:18" ht="14.25" customHeight="1">
      <c r="A144" s="2">
        <v>620031</v>
      </c>
      <c r="B144" s="2" t="s">
        <v>47</v>
      </c>
      <c r="C144" s="2" t="s">
        <v>37</v>
      </c>
      <c r="D144" s="2" t="s">
        <v>32</v>
      </c>
      <c r="E144" s="2" t="s">
        <v>33</v>
      </c>
      <c r="F144" s="2" t="s">
        <v>34</v>
      </c>
      <c r="G144" s="4">
        <v>43525.507465277777</v>
      </c>
      <c r="H144" s="4">
        <v>43533.507465277777</v>
      </c>
      <c r="I144" s="4">
        <v>43528.507465277777</v>
      </c>
      <c r="J144" s="2">
        <v>48</v>
      </c>
      <c r="K144" s="2">
        <v>113</v>
      </c>
      <c r="L144" s="2" t="str">
        <f t="shared" si="0"/>
        <v>Mumbai</v>
      </c>
      <c r="M144" s="2" t="str">
        <f t="shared" si="1"/>
        <v>Bangalore-Mumbai</v>
      </c>
      <c r="N144" s="2" t="str">
        <f t="shared" si="6"/>
        <v>Outstation</v>
      </c>
      <c r="O144" s="2" t="str">
        <f t="shared" si="2"/>
        <v>Ship2Home</v>
      </c>
      <c r="P144" s="2">
        <f t="shared" si="3"/>
        <v>5</v>
      </c>
      <c r="Q144" s="2">
        <f t="shared" si="4"/>
        <v>8</v>
      </c>
      <c r="R144" s="2">
        <f t="shared" si="5"/>
        <v>161</v>
      </c>
    </row>
    <row r="145" spans="1:18" ht="14.25" customHeight="1">
      <c r="A145" s="2">
        <v>481749</v>
      </c>
      <c r="B145" s="2" t="s">
        <v>39</v>
      </c>
      <c r="C145" s="2" t="s">
        <v>31</v>
      </c>
      <c r="D145" s="2" t="s">
        <v>41</v>
      </c>
      <c r="E145" s="2" t="s">
        <v>33</v>
      </c>
      <c r="F145" s="2" t="s">
        <v>34</v>
      </c>
      <c r="G145" s="4">
        <v>43525.512719907405</v>
      </c>
      <c r="H145" s="4">
        <v>43531.512719907405</v>
      </c>
      <c r="I145" s="4">
        <v>43528.512719907405</v>
      </c>
      <c r="J145" s="2">
        <v>0</v>
      </c>
      <c r="K145" s="2">
        <v>127</v>
      </c>
      <c r="L145" s="2" t="str">
        <f t="shared" si="0"/>
        <v>Delhi</v>
      </c>
      <c r="M145" s="2" t="str">
        <f t="shared" si="1"/>
        <v>Delhi-Delhi</v>
      </c>
      <c r="N145" s="2" t="str">
        <f t="shared" si="6"/>
        <v>Local</v>
      </c>
      <c r="O145" s="2" t="str">
        <f t="shared" si="2"/>
        <v>Ship2Home</v>
      </c>
      <c r="P145" s="2">
        <f t="shared" si="3"/>
        <v>3</v>
      </c>
      <c r="Q145" s="2">
        <f t="shared" si="4"/>
        <v>6</v>
      </c>
      <c r="R145" s="2">
        <f t="shared" si="5"/>
        <v>127</v>
      </c>
    </row>
    <row r="146" spans="1:18" ht="14.25" customHeight="1">
      <c r="A146" s="2">
        <v>892168</v>
      </c>
      <c r="B146" s="2" t="s">
        <v>39</v>
      </c>
      <c r="C146" s="2" t="s">
        <v>31</v>
      </c>
      <c r="D146" s="2" t="s">
        <v>32</v>
      </c>
      <c r="E146" s="2" t="s">
        <v>44</v>
      </c>
      <c r="F146" s="2" t="s">
        <v>34</v>
      </c>
      <c r="G146" s="4">
        <v>43525.515613425923</v>
      </c>
      <c r="H146" s="4">
        <v>43529.515613425923</v>
      </c>
      <c r="I146" s="4">
        <v>43532.515613425923</v>
      </c>
      <c r="J146" s="2">
        <v>57</v>
      </c>
      <c r="K146" s="2">
        <v>102</v>
      </c>
      <c r="L146" s="2" t="str">
        <f t="shared" si="0"/>
        <v>Delhi</v>
      </c>
      <c r="M146" s="2" t="str">
        <f t="shared" si="1"/>
        <v>Bangalore-Delhi</v>
      </c>
      <c r="N146" s="2" t="str">
        <f t="shared" si="6"/>
        <v>Outstation</v>
      </c>
      <c r="O146" s="2" t="str">
        <f t="shared" si="2"/>
        <v>FastWheels</v>
      </c>
      <c r="P146" s="2">
        <f t="shared" si="3"/>
        <v>-3</v>
      </c>
      <c r="Q146" s="2">
        <f t="shared" si="4"/>
        <v>4</v>
      </c>
      <c r="R146" s="2">
        <f t="shared" si="5"/>
        <v>159</v>
      </c>
    </row>
    <row r="147" spans="1:18" ht="14.25" customHeight="1">
      <c r="A147" s="2">
        <v>971439</v>
      </c>
      <c r="B147" s="2" t="s">
        <v>30</v>
      </c>
      <c r="C147" s="2" t="s">
        <v>43</v>
      </c>
      <c r="D147" s="2" t="s">
        <v>41</v>
      </c>
      <c r="E147" s="2" t="s">
        <v>33</v>
      </c>
      <c r="F147" s="2" t="s">
        <v>34</v>
      </c>
      <c r="G147" s="4">
        <v>43525.517453703702</v>
      </c>
      <c r="H147" s="4">
        <v>43530.517453703702</v>
      </c>
      <c r="I147" s="4">
        <v>43528.517453703702</v>
      </c>
      <c r="J147" s="2">
        <v>47</v>
      </c>
      <c r="K147" s="2">
        <v>128</v>
      </c>
      <c r="L147" s="2" t="str">
        <f t="shared" si="0"/>
        <v>Bangalore</v>
      </c>
      <c r="M147" s="2" t="str">
        <f t="shared" si="1"/>
        <v>Delhi-Bangalore</v>
      </c>
      <c r="N147" s="2" t="str">
        <f t="shared" si="6"/>
        <v>Outstation</v>
      </c>
      <c r="O147" s="2" t="str">
        <f t="shared" si="2"/>
        <v>Ship2Home</v>
      </c>
      <c r="P147" s="2">
        <f t="shared" si="3"/>
        <v>2</v>
      </c>
      <c r="Q147" s="2">
        <f t="shared" si="4"/>
        <v>5</v>
      </c>
      <c r="R147" s="2">
        <f t="shared" si="5"/>
        <v>175</v>
      </c>
    </row>
    <row r="148" spans="1:18" ht="14.25" customHeight="1">
      <c r="A148" s="2">
        <v>443781</v>
      </c>
      <c r="B148" s="2" t="s">
        <v>39</v>
      </c>
      <c r="C148" s="2" t="s">
        <v>40</v>
      </c>
      <c r="D148" s="2" t="s">
        <v>41</v>
      </c>
      <c r="E148" s="2" t="s">
        <v>33</v>
      </c>
      <c r="F148" s="2" t="s">
        <v>34</v>
      </c>
      <c r="G148" s="4">
        <v>43525.520370370374</v>
      </c>
      <c r="H148" s="4">
        <v>43527.520370370374</v>
      </c>
      <c r="I148" s="4">
        <v>43528.520370370374</v>
      </c>
      <c r="J148" s="2">
        <v>25</v>
      </c>
      <c r="K148" s="2">
        <v>115</v>
      </c>
      <c r="L148" s="2" t="str">
        <f t="shared" si="0"/>
        <v>Kolkata</v>
      </c>
      <c r="M148" s="2" t="str">
        <f t="shared" si="1"/>
        <v>Delhi-Kolkata</v>
      </c>
      <c r="N148" s="2" t="str">
        <f t="shared" si="6"/>
        <v>Outstation</v>
      </c>
      <c r="O148" s="2" t="str">
        <f t="shared" si="2"/>
        <v>Ship2Home</v>
      </c>
      <c r="P148" s="2">
        <f t="shared" si="3"/>
        <v>-1</v>
      </c>
      <c r="Q148" s="2">
        <f t="shared" si="4"/>
        <v>2</v>
      </c>
      <c r="R148" s="2">
        <f t="shared" si="5"/>
        <v>140</v>
      </c>
    </row>
    <row r="149" spans="1:18" ht="14.25" customHeight="1">
      <c r="A149" s="2">
        <v>878354</v>
      </c>
      <c r="B149" s="2" t="s">
        <v>30</v>
      </c>
      <c r="C149" s="2" t="s">
        <v>31</v>
      </c>
      <c r="D149" s="2" t="s">
        <v>32</v>
      </c>
      <c r="E149" s="2" t="s">
        <v>38</v>
      </c>
      <c r="F149" s="2" t="s">
        <v>34</v>
      </c>
      <c r="G149" s="4">
        <v>43525.522916666669</v>
      </c>
      <c r="H149" s="4">
        <v>43530.522916666669</v>
      </c>
      <c r="I149" s="4">
        <v>43529.522916666669</v>
      </c>
      <c r="J149" s="2">
        <v>43</v>
      </c>
      <c r="K149" s="2">
        <v>125</v>
      </c>
      <c r="L149" s="2" t="str">
        <f t="shared" si="0"/>
        <v>Delhi</v>
      </c>
      <c r="M149" s="2" t="str">
        <f t="shared" si="1"/>
        <v>Bangalore-Delhi</v>
      </c>
      <c r="N149" s="2" t="str">
        <f t="shared" si="6"/>
        <v>Outstation</v>
      </c>
      <c r="O149" s="2" t="str">
        <f t="shared" si="2"/>
        <v>Ship2Home</v>
      </c>
      <c r="P149" s="2">
        <f t="shared" si="3"/>
        <v>1</v>
      </c>
      <c r="Q149" s="2">
        <f t="shared" si="4"/>
        <v>5</v>
      </c>
      <c r="R149" s="2">
        <f t="shared" si="5"/>
        <v>168</v>
      </c>
    </row>
    <row r="150" spans="1:18" ht="14.25" customHeight="1">
      <c r="A150" s="2">
        <v>199403</v>
      </c>
      <c r="B150" s="2" t="s">
        <v>39</v>
      </c>
      <c r="C150" s="2" t="s">
        <v>43</v>
      </c>
      <c r="D150" s="2" t="s">
        <v>41</v>
      </c>
      <c r="E150" s="2" t="s">
        <v>33</v>
      </c>
      <c r="F150" s="2" t="s">
        <v>34</v>
      </c>
      <c r="G150" s="4">
        <v>43525.523645833331</v>
      </c>
      <c r="H150" s="4">
        <v>43531.523645833331</v>
      </c>
      <c r="I150" s="4">
        <v>43528.523645833331</v>
      </c>
      <c r="J150" s="2">
        <v>50</v>
      </c>
      <c r="K150" s="2">
        <v>123</v>
      </c>
      <c r="L150" s="2" t="str">
        <f t="shared" si="0"/>
        <v>Bangalore</v>
      </c>
      <c r="M150" s="2" t="str">
        <f t="shared" si="1"/>
        <v>Delhi-Bangalore</v>
      </c>
      <c r="N150" s="2" t="str">
        <f t="shared" si="6"/>
        <v>Outstation</v>
      </c>
      <c r="O150" s="2" t="str">
        <f t="shared" si="2"/>
        <v>Ship2Home</v>
      </c>
      <c r="P150" s="2">
        <f t="shared" si="3"/>
        <v>3</v>
      </c>
      <c r="Q150" s="2">
        <f t="shared" si="4"/>
        <v>6</v>
      </c>
      <c r="R150" s="2">
        <f t="shared" si="5"/>
        <v>173</v>
      </c>
    </row>
    <row r="151" spans="1:18" ht="14.25" customHeight="1">
      <c r="A151" s="2">
        <v>200622</v>
      </c>
      <c r="B151" s="2" t="s">
        <v>36</v>
      </c>
      <c r="C151" s="2" t="s">
        <v>43</v>
      </c>
      <c r="D151" s="2" t="s">
        <v>41</v>
      </c>
      <c r="E151" s="2" t="s">
        <v>38</v>
      </c>
      <c r="F151" s="2" t="s">
        <v>34</v>
      </c>
      <c r="G151" s="4">
        <v>43525.526666666665</v>
      </c>
      <c r="H151" s="4">
        <v>43535.526666666665</v>
      </c>
      <c r="I151" s="4">
        <v>43532.526666666665</v>
      </c>
      <c r="J151" s="2">
        <v>37</v>
      </c>
      <c r="K151" s="2">
        <v>126</v>
      </c>
      <c r="L151" s="2" t="str">
        <f t="shared" si="0"/>
        <v>Bangalore</v>
      </c>
      <c r="M151" s="2" t="str">
        <f t="shared" si="1"/>
        <v>Delhi-Bangalore</v>
      </c>
      <c r="N151" s="2" t="str">
        <f t="shared" si="6"/>
        <v>Outstation</v>
      </c>
      <c r="O151" s="2" t="str">
        <f t="shared" si="2"/>
        <v>Ship2Home</v>
      </c>
      <c r="P151" s="2">
        <f t="shared" si="3"/>
        <v>3</v>
      </c>
      <c r="Q151" s="2">
        <f t="shared" si="4"/>
        <v>10</v>
      </c>
      <c r="R151" s="2">
        <f t="shared" si="5"/>
        <v>163</v>
      </c>
    </row>
    <row r="152" spans="1:18" ht="14.25" customHeight="1">
      <c r="A152" s="2">
        <v>171108</v>
      </c>
      <c r="B152" s="2" t="s">
        <v>39</v>
      </c>
      <c r="C152" s="2" t="s">
        <v>40</v>
      </c>
      <c r="D152" s="2" t="s">
        <v>32</v>
      </c>
      <c r="E152" s="2" t="s">
        <v>44</v>
      </c>
      <c r="F152" s="2" t="s">
        <v>34</v>
      </c>
      <c r="G152" s="4">
        <v>43525.531111111108</v>
      </c>
      <c r="H152" s="4">
        <v>43534.531111111108</v>
      </c>
      <c r="I152" s="4">
        <v>43531.531111111108</v>
      </c>
      <c r="J152" s="2">
        <v>37</v>
      </c>
      <c r="K152" s="2">
        <v>111</v>
      </c>
      <c r="L152" s="2" t="str">
        <f t="shared" si="0"/>
        <v>Kolkata</v>
      </c>
      <c r="M152" s="2" t="str">
        <f t="shared" si="1"/>
        <v>Bangalore-Kolkata</v>
      </c>
      <c r="N152" s="2" t="str">
        <f t="shared" si="6"/>
        <v>Outstation</v>
      </c>
      <c r="O152" s="2" t="str">
        <f t="shared" si="2"/>
        <v>FastWheels</v>
      </c>
      <c r="P152" s="2">
        <f t="shared" si="3"/>
        <v>3</v>
      </c>
      <c r="Q152" s="2">
        <f t="shared" si="4"/>
        <v>9</v>
      </c>
      <c r="R152" s="2">
        <f t="shared" si="5"/>
        <v>148</v>
      </c>
    </row>
    <row r="153" spans="1:18" ht="14.25" customHeight="1">
      <c r="A153" s="2">
        <v>601672</v>
      </c>
      <c r="B153" s="2" t="s">
        <v>47</v>
      </c>
      <c r="C153" s="2" t="s">
        <v>40</v>
      </c>
      <c r="D153" s="2" t="s">
        <v>41</v>
      </c>
      <c r="E153" s="2" t="s">
        <v>44</v>
      </c>
      <c r="F153" s="2" t="s">
        <v>34</v>
      </c>
      <c r="G153" s="4">
        <v>43525.533310185187</v>
      </c>
      <c r="H153" s="4">
        <v>43528.533310185187</v>
      </c>
      <c r="I153" s="4">
        <v>43530.533310185187</v>
      </c>
      <c r="J153" s="2">
        <v>28</v>
      </c>
      <c r="K153" s="2">
        <v>106</v>
      </c>
      <c r="L153" s="2" t="str">
        <f t="shared" si="0"/>
        <v>Kolkata</v>
      </c>
      <c r="M153" s="2" t="str">
        <f t="shared" si="1"/>
        <v>Delhi-Kolkata</v>
      </c>
      <c r="N153" s="2" t="str">
        <f t="shared" si="6"/>
        <v>Outstation</v>
      </c>
      <c r="O153" s="2" t="str">
        <f t="shared" si="2"/>
        <v>FastWheels</v>
      </c>
      <c r="P153" s="2">
        <f t="shared" si="3"/>
        <v>-2</v>
      </c>
      <c r="Q153" s="2">
        <f t="shared" si="4"/>
        <v>3</v>
      </c>
      <c r="R153" s="2">
        <f t="shared" si="5"/>
        <v>134</v>
      </c>
    </row>
    <row r="154" spans="1:18" ht="14.25" customHeight="1">
      <c r="A154" s="2">
        <v>671707</v>
      </c>
      <c r="B154" s="2" t="s">
        <v>39</v>
      </c>
      <c r="C154" s="2" t="s">
        <v>37</v>
      </c>
      <c r="D154" s="2" t="s">
        <v>41</v>
      </c>
      <c r="E154" s="2" t="s">
        <v>44</v>
      </c>
      <c r="F154" s="2" t="s">
        <v>34</v>
      </c>
      <c r="G154" s="4">
        <v>43525.533564814818</v>
      </c>
      <c r="H154" s="4">
        <v>43527.533564814818</v>
      </c>
      <c r="I154" s="4">
        <v>43532.533564814818</v>
      </c>
      <c r="J154" s="2">
        <v>66</v>
      </c>
      <c r="K154" s="2">
        <v>89</v>
      </c>
      <c r="L154" s="2" t="str">
        <f t="shared" si="0"/>
        <v>Mumbai</v>
      </c>
      <c r="M154" s="2" t="str">
        <f t="shared" si="1"/>
        <v>Delhi-Mumbai</v>
      </c>
      <c r="N154" s="2" t="str">
        <f t="shared" si="6"/>
        <v>Outstation</v>
      </c>
      <c r="O154" s="2" t="str">
        <f t="shared" si="2"/>
        <v>FastWheels</v>
      </c>
      <c r="P154" s="2">
        <f t="shared" si="3"/>
        <v>-5</v>
      </c>
      <c r="Q154" s="2">
        <f t="shared" si="4"/>
        <v>2</v>
      </c>
      <c r="R154" s="2">
        <f t="shared" si="5"/>
        <v>155</v>
      </c>
    </row>
    <row r="155" spans="1:18" ht="14.25" customHeight="1">
      <c r="A155" s="2">
        <v>6297</v>
      </c>
      <c r="B155" s="2" t="s">
        <v>39</v>
      </c>
      <c r="C155" s="2" t="s">
        <v>31</v>
      </c>
      <c r="D155" s="2" t="s">
        <v>32</v>
      </c>
      <c r="E155" s="2" t="s">
        <v>33</v>
      </c>
      <c r="F155" s="2" t="s">
        <v>34</v>
      </c>
      <c r="G155" s="4">
        <v>43525.540254629632</v>
      </c>
      <c r="H155" s="4">
        <v>43530.540254629632</v>
      </c>
      <c r="I155" s="4">
        <v>43530.540254629632</v>
      </c>
      <c r="J155" s="2">
        <v>32</v>
      </c>
      <c r="K155" s="2">
        <v>125</v>
      </c>
      <c r="L155" s="2" t="str">
        <f t="shared" si="0"/>
        <v>Delhi</v>
      </c>
      <c r="M155" s="2" t="str">
        <f t="shared" si="1"/>
        <v>Bangalore-Delhi</v>
      </c>
      <c r="N155" s="2" t="str">
        <f t="shared" si="6"/>
        <v>Outstation</v>
      </c>
      <c r="O155" s="2" t="str">
        <f t="shared" si="2"/>
        <v>Ship2Home</v>
      </c>
      <c r="P155" s="2">
        <f t="shared" si="3"/>
        <v>0</v>
      </c>
      <c r="Q155" s="2">
        <f t="shared" si="4"/>
        <v>5</v>
      </c>
      <c r="R155" s="2">
        <f t="shared" si="5"/>
        <v>157</v>
      </c>
    </row>
    <row r="156" spans="1:18" ht="14.25" customHeight="1">
      <c r="A156" s="2">
        <v>368941</v>
      </c>
      <c r="B156" s="2" t="s">
        <v>47</v>
      </c>
      <c r="C156" s="2" t="s">
        <v>45</v>
      </c>
      <c r="D156" s="2" t="s">
        <v>32</v>
      </c>
      <c r="E156" s="2" t="s">
        <v>44</v>
      </c>
      <c r="F156" s="2" t="s">
        <v>34</v>
      </c>
      <c r="G156" s="4">
        <v>43525.540358796294</v>
      </c>
      <c r="H156" s="4">
        <v>43530.540358796294</v>
      </c>
      <c r="I156" s="4">
        <v>43529.540358796294</v>
      </c>
      <c r="J156" s="2">
        <v>83</v>
      </c>
      <c r="K156" s="2">
        <v>110</v>
      </c>
      <c r="L156" s="2" t="str">
        <f t="shared" si="0"/>
        <v>Chennai</v>
      </c>
      <c r="M156" s="2" t="str">
        <f t="shared" si="1"/>
        <v>Bangalore-Chennai</v>
      </c>
      <c r="N156" s="2" t="str">
        <f t="shared" si="6"/>
        <v>Outstation</v>
      </c>
      <c r="O156" s="2" t="str">
        <f t="shared" si="2"/>
        <v>FastWheels</v>
      </c>
      <c r="P156" s="2">
        <f t="shared" si="3"/>
        <v>1</v>
      </c>
      <c r="Q156" s="2">
        <f t="shared" si="4"/>
        <v>5</v>
      </c>
      <c r="R156" s="2">
        <f t="shared" si="5"/>
        <v>193</v>
      </c>
    </row>
    <row r="157" spans="1:18" ht="14.25" customHeight="1">
      <c r="A157" s="2">
        <v>618908</v>
      </c>
      <c r="B157" s="2" t="s">
        <v>36</v>
      </c>
      <c r="C157" s="2" t="s">
        <v>45</v>
      </c>
      <c r="D157" s="2" t="s">
        <v>32</v>
      </c>
      <c r="E157" s="2" t="s">
        <v>44</v>
      </c>
      <c r="F157" s="2" t="s">
        <v>34</v>
      </c>
      <c r="G157" s="4">
        <v>43525.542291666665</v>
      </c>
      <c r="H157" s="4">
        <v>43534.542291666665</v>
      </c>
      <c r="I157" s="4">
        <v>43532.542291666665</v>
      </c>
      <c r="J157" s="2">
        <v>41</v>
      </c>
      <c r="K157" s="2">
        <v>127</v>
      </c>
      <c r="L157" s="2" t="str">
        <f t="shared" si="0"/>
        <v>Chennai</v>
      </c>
      <c r="M157" s="2" t="str">
        <f t="shared" si="1"/>
        <v>Bangalore-Chennai</v>
      </c>
      <c r="N157" s="2" t="str">
        <f t="shared" si="6"/>
        <v>Outstation</v>
      </c>
      <c r="O157" s="2" t="str">
        <f t="shared" si="2"/>
        <v>FastWheels</v>
      </c>
      <c r="P157" s="2">
        <f t="shared" si="3"/>
        <v>2</v>
      </c>
      <c r="Q157" s="2">
        <f t="shared" si="4"/>
        <v>9</v>
      </c>
      <c r="R157" s="2">
        <f t="shared" si="5"/>
        <v>168</v>
      </c>
    </row>
    <row r="158" spans="1:18" ht="14.25" customHeight="1">
      <c r="A158" s="2">
        <v>676736</v>
      </c>
      <c r="B158" s="2" t="s">
        <v>47</v>
      </c>
      <c r="C158" s="2" t="s">
        <v>31</v>
      </c>
      <c r="D158" s="2" t="s">
        <v>32</v>
      </c>
      <c r="E158" s="2" t="s">
        <v>44</v>
      </c>
      <c r="F158" s="2" t="s">
        <v>34</v>
      </c>
      <c r="G158" s="4">
        <v>43525.548263888886</v>
      </c>
      <c r="H158" s="4">
        <v>43531.548263888886</v>
      </c>
      <c r="I158" s="4">
        <v>43529.548263888886</v>
      </c>
      <c r="J158" s="2">
        <v>63</v>
      </c>
      <c r="K158" s="2">
        <v>101</v>
      </c>
      <c r="L158" s="2" t="str">
        <f t="shared" si="0"/>
        <v>Delhi</v>
      </c>
      <c r="M158" s="2" t="str">
        <f t="shared" si="1"/>
        <v>Bangalore-Delhi</v>
      </c>
      <c r="N158" s="2" t="str">
        <f t="shared" si="6"/>
        <v>Outstation</v>
      </c>
      <c r="O158" s="2" t="str">
        <f t="shared" si="2"/>
        <v>FastWheels</v>
      </c>
      <c r="P158" s="2">
        <f t="shared" si="3"/>
        <v>2</v>
      </c>
      <c r="Q158" s="2">
        <f t="shared" si="4"/>
        <v>6</v>
      </c>
      <c r="R158" s="2">
        <f t="shared" si="5"/>
        <v>164</v>
      </c>
    </row>
    <row r="159" spans="1:18" ht="14.25" customHeight="1">
      <c r="A159" s="2">
        <v>956162</v>
      </c>
      <c r="B159" s="2" t="s">
        <v>30</v>
      </c>
      <c r="C159" s="2" t="s">
        <v>45</v>
      </c>
      <c r="D159" s="2" t="s">
        <v>32</v>
      </c>
      <c r="E159" s="2" t="s">
        <v>38</v>
      </c>
      <c r="F159" s="2" t="s">
        <v>34</v>
      </c>
      <c r="G159" s="4">
        <v>43525.548495370371</v>
      </c>
      <c r="H159" s="4">
        <v>43531.548495370371</v>
      </c>
      <c r="I159" s="4">
        <v>43531.548495370371</v>
      </c>
      <c r="J159" s="2">
        <v>43</v>
      </c>
      <c r="K159" s="2">
        <v>123</v>
      </c>
      <c r="L159" s="2" t="str">
        <f t="shared" si="0"/>
        <v>Chennai</v>
      </c>
      <c r="M159" s="2" t="str">
        <f t="shared" si="1"/>
        <v>Bangalore-Chennai</v>
      </c>
      <c r="N159" s="2" t="str">
        <f t="shared" si="6"/>
        <v>Outstation</v>
      </c>
      <c r="O159" s="2" t="str">
        <f t="shared" si="2"/>
        <v>Ship2Home</v>
      </c>
      <c r="P159" s="2">
        <f t="shared" si="3"/>
        <v>0</v>
      </c>
      <c r="Q159" s="2">
        <f t="shared" si="4"/>
        <v>6</v>
      </c>
      <c r="R159" s="2">
        <f t="shared" si="5"/>
        <v>166</v>
      </c>
    </row>
    <row r="160" spans="1:18" ht="14.25" customHeight="1">
      <c r="A160" s="2">
        <v>707752</v>
      </c>
      <c r="B160" s="2" t="s">
        <v>47</v>
      </c>
      <c r="C160" s="2" t="s">
        <v>37</v>
      </c>
      <c r="D160" s="2" t="s">
        <v>41</v>
      </c>
      <c r="E160" s="2" t="s">
        <v>44</v>
      </c>
      <c r="F160" s="2" t="s">
        <v>34</v>
      </c>
      <c r="G160" s="4">
        <v>43525.548576388886</v>
      </c>
      <c r="H160" s="4">
        <v>43528.548576388886</v>
      </c>
      <c r="I160" s="4">
        <v>43529.548576388886</v>
      </c>
      <c r="J160" s="2">
        <v>86</v>
      </c>
      <c r="K160" s="2">
        <v>86</v>
      </c>
      <c r="L160" s="2" t="str">
        <f t="shared" si="0"/>
        <v>Mumbai</v>
      </c>
      <c r="M160" s="2" t="str">
        <f t="shared" si="1"/>
        <v>Delhi-Mumbai</v>
      </c>
      <c r="N160" s="2" t="str">
        <f t="shared" si="6"/>
        <v>Outstation</v>
      </c>
      <c r="O160" s="2" t="str">
        <f t="shared" si="2"/>
        <v>FastWheels</v>
      </c>
      <c r="P160" s="2">
        <f t="shared" si="3"/>
        <v>-1</v>
      </c>
      <c r="Q160" s="2">
        <f t="shared" si="4"/>
        <v>3</v>
      </c>
      <c r="R160" s="2">
        <f t="shared" si="5"/>
        <v>172</v>
      </c>
    </row>
    <row r="161" spans="1:18" ht="14.25" customHeight="1">
      <c r="A161" s="2">
        <v>123154</v>
      </c>
      <c r="B161" s="2" t="s">
        <v>47</v>
      </c>
      <c r="C161" s="2" t="s">
        <v>45</v>
      </c>
      <c r="D161" s="2" t="s">
        <v>41</v>
      </c>
      <c r="E161" s="2" t="s">
        <v>38</v>
      </c>
      <c r="F161" s="2" t="s">
        <v>34</v>
      </c>
      <c r="G161" s="4">
        <v>43525.549826388888</v>
      </c>
      <c r="H161" s="4">
        <v>43527.549826388888</v>
      </c>
      <c r="I161" s="4">
        <v>43528.549826388888</v>
      </c>
      <c r="J161" s="2">
        <v>28</v>
      </c>
      <c r="K161" s="2">
        <v>122</v>
      </c>
      <c r="L161" s="2" t="str">
        <f t="shared" si="0"/>
        <v>Chennai</v>
      </c>
      <c r="M161" s="2" t="str">
        <f t="shared" si="1"/>
        <v>Delhi-Chennai</v>
      </c>
      <c r="N161" s="2" t="str">
        <f t="shared" si="6"/>
        <v>Outstation</v>
      </c>
      <c r="O161" s="2" t="str">
        <f t="shared" si="2"/>
        <v>Ship2Home</v>
      </c>
      <c r="P161" s="2">
        <f t="shared" si="3"/>
        <v>-1</v>
      </c>
      <c r="Q161" s="2">
        <f t="shared" si="4"/>
        <v>2</v>
      </c>
      <c r="R161" s="2">
        <f t="shared" si="5"/>
        <v>150</v>
      </c>
    </row>
    <row r="162" spans="1:18" ht="14.25" customHeight="1">
      <c r="A162" s="2">
        <v>292052</v>
      </c>
      <c r="B162" s="2" t="s">
        <v>42</v>
      </c>
      <c r="C162" s="2" t="s">
        <v>40</v>
      </c>
      <c r="D162" s="2" t="s">
        <v>41</v>
      </c>
      <c r="E162" s="2" t="s">
        <v>44</v>
      </c>
      <c r="F162" s="2" t="s">
        <v>34</v>
      </c>
      <c r="G162" s="4">
        <v>43525.550011574072</v>
      </c>
      <c r="H162" s="4">
        <v>43531.550011574072</v>
      </c>
      <c r="I162" s="4">
        <v>43532.550011574072</v>
      </c>
      <c r="J162" s="2">
        <v>32</v>
      </c>
      <c r="K162" s="2">
        <v>105</v>
      </c>
      <c r="L162" s="2" t="str">
        <f t="shared" si="0"/>
        <v>Kolkata</v>
      </c>
      <c r="M162" s="2" t="str">
        <f t="shared" si="1"/>
        <v>Delhi-Kolkata</v>
      </c>
      <c r="N162" s="2" t="str">
        <f t="shared" si="6"/>
        <v>Outstation</v>
      </c>
      <c r="O162" s="2" t="str">
        <f t="shared" si="2"/>
        <v>FastWheels</v>
      </c>
      <c r="P162" s="2">
        <f t="shared" si="3"/>
        <v>-1</v>
      </c>
      <c r="Q162" s="2">
        <f t="shared" si="4"/>
        <v>6</v>
      </c>
      <c r="R162" s="2">
        <f t="shared" si="5"/>
        <v>137</v>
      </c>
    </row>
    <row r="163" spans="1:18" ht="14.25" customHeight="1">
      <c r="A163" s="2">
        <v>256116</v>
      </c>
      <c r="B163" s="2" t="s">
        <v>30</v>
      </c>
      <c r="C163" s="2" t="s">
        <v>31</v>
      </c>
      <c r="D163" s="2" t="s">
        <v>41</v>
      </c>
      <c r="E163" s="2" t="s">
        <v>44</v>
      </c>
      <c r="F163" s="2" t="s">
        <v>34</v>
      </c>
      <c r="G163" s="4">
        <v>43525.550196759257</v>
      </c>
      <c r="H163" s="4">
        <v>43527.550196759257</v>
      </c>
      <c r="I163" s="4">
        <v>43532.550196759257</v>
      </c>
      <c r="J163" s="2">
        <v>0</v>
      </c>
      <c r="K163" s="2">
        <v>106</v>
      </c>
      <c r="L163" s="2" t="str">
        <f t="shared" si="0"/>
        <v>Delhi</v>
      </c>
      <c r="M163" s="2" t="str">
        <f t="shared" si="1"/>
        <v>Delhi-Delhi</v>
      </c>
      <c r="N163" s="2" t="str">
        <f t="shared" si="6"/>
        <v>Local</v>
      </c>
      <c r="O163" s="2" t="str">
        <f t="shared" si="2"/>
        <v>FastWheels</v>
      </c>
      <c r="P163" s="2">
        <f t="shared" si="3"/>
        <v>-5</v>
      </c>
      <c r="Q163" s="2">
        <f t="shared" si="4"/>
        <v>2</v>
      </c>
      <c r="R163" s="2">
        <f t="shared" si="5"/>
        <v>106</v>
      </c>
    </row>
    <row r="164" spans="1:18" ht="14.25" customHeight="1">
      <c r="A164" s="2">
        <v>335857</v>
      </c>
      <c r="B164" s="2" t="s">
        <v>36</v>
      </c>
      <c r="C164" s="2" t="s">
        <v>37</v>
      </c>
      <c r="D164" s="2" t="s">
        <v>41</v>
      </c>
      <c r="E164" s="2" t="s">
        <v>33</v>
      </c>
      <c r="F164" s="2" t="s">
        <v>34</v>
      </c>
      <c r="G164" s="4">
        <v>43525.550578703704</v>
      </c>
      <c r="H164" s="4">
        <v>43531.550578703704</v>
      </c>
      <c r="I164" s="4">
        <v>43529.550578703704</v>
      </c>
      <c r="J164" s="2">
        <v>42</v>
      </c>
      <c r="K164" s="2">
        <v>115</v>
      </c>
      <c r="L164" s="2" t="str">
        <f t="shared" si="0"/>
        <v>Mumbai</v>
      </c>
      <c r="M164" s="2" t="str">
        <f t="shared" si="1"/>
        <v>Delhi-Mumbai</v>
      </c>
      <c r="N164" s="2" t="str">
        <f t="shared" si="6"/>
        <v>Outstation</v>
      </c>
      <c r="O164" s="2" t="str">
        <f t="shared" si="2"/>
        <v>Ship2Home</v>
      </c>
      <c r="P164" s="2">
        <f t="shared" si="3"/>
        <v>2</v>
      </c>
      <c r="Q164" s="2">
        <f t="shared" si="4"/>
        <v>6</v>
      </c>
      <c r="R164" s="2">
        <f t="shared" si="5"/>
        <v>157</v>
      </c>
    </row>
    <row r="165" spans="1:18" ht="14.25" customHeight="1">
      <c r="A165" s="2">
        <v>940427</v>
      </c>
      <c r="B165" s="2" t="s">
        <v>30</v>
      </c>
      <c r="C165" s="2" t="s">
        <v>37</v>
      </c>
      <c r="D165" s="2" t="s">
        <v>41</v>
      </c>
      <c r="E165" s="2" t="s">
        <v>44</v>
      </c>
      <c r="F165" s="2" t="s">
        <v>34</v>
      </c>
      <c r="G165" s="4">
        <v>43525.552939814814</v>
      </c>
      <c r="H165" s="4">
        <v>43530.552939814814</v>
      </c>
      <c r="I165" s="4">
        <v>43532.552939814814</v>
      </c>
      <c r="J165" s="2">
        <v>68</v>
      </c>
      <c r="K165" s="2">
        <v>88</v>
      </c>
      <c r="L165" s="2" t="str">
        <f t="shared" si="0"/>
        <v>Mumbai</v>
      </c>
      <c r="M165" s="2" t="str">
        <f t="shared" si="1"/>
        <v>Delhi-Mumbai</v>
      </c>
      <c r="N165" s="2" t="str">
        <f t="shared" si="6"/>
        <v>Outstation</v>
      </c>
      <c r="O165" s="2" t="str">
        <f t="shared" si="2"/>
        <v>FastWheels</v>
      </c>
      <c r="P165" s="2">
        <f t="shared" si="3"/>
        <v>-2</v>
      </c>
      <c r="Q165" s="2">
        <f t="shared" si="4"/>
        <v>5</v>
      </c>
      <c r="R165" s="2">
        <f t="shared" si="5"/>
        <v>156</v>
      </c>
    </row>
    <row r="166" spans="1:18" ht="14.25" customHeight="1">
      <c r="A166" s="2">
        <v>54798</v>
      </c>
      <c r="B166" s="2" t="s">
        <v>39</v>
      </c>
      <c r="C166" s="2" t="s">
        <v>31</v>
      </c>
      <c r="D166" s="2" t="s">
        <v>32</v>
      </c>
      <c r="E166" s="2" t="s">
        <v>38</v>
      </c>
      <c r="F166" s="2" t="s">
        <v>34</v>
      </c>
      <c r="G166" s="4">
        <v>43525.555625000001</v>
      </c>
      <c r="H166" s="4">
        <v>43532.555625000001</v>
      </c>
      <c r="I166" s="4">
        <v>43529.555625000001</v>
      </c>
      <c r="J166" s="2">
        <v>30</v>
      </c>
      <c r="K166" s="2">
        <v>121</v>
      </c>
      <c r="L166" s="2" t="str">
        <f t="shared" si="0"/>
        <v>Delhi</v>
      </c>
      <c r="M166" s="2" t="str">
        <f t="shared" si="1"/>
        <v>Bangalore-Delhi</v>
      </c>
      <c r="N166" s="2" t="str">
        <f t="shared" si="6"/>
        <v>Outstation</v>
      </c>
      <c r="O166" s="2" t="str">
        <f t="shared" si="2"/>
        <v>Ship2Home</v>
      </c>
      <c r="P166" s="2">
        <f t="shared" si="3"/>
        <v>3</v>
      </c>
      <c r="Q166" s="2">
        <f t="shared" si="4"/>
        <v>7</v>
      </c>
      <c r="R166" s="2">
        <f t="shared" si="5"/>
        <v>151</v>
      </c>
    </row>
    <row r="167" spans="1:18" ht="14.25" customHeight="1">
      <c r="A167" s="2">
        <v>787897</v>
      </c>
      <c r="B167" s="2" t="s">
        <v>30</v>
      </c>
      <c r="C167" s="2" t="s">
        <v>37</v>
      </c>
      <c r="D167" s="2" t="s">
        <v>41</v>
      </c>
      <c r="E167" s="2" t="s">
        <v>33</v>
      </c>
      <c r="F167" s="2" t="s">
        <v>34</v>
      </c>
      <c r="G167" s="4">
        <v>43525.561099537037</v>
      </c>
      <c r="H167" s="4">
        <v>43534.561099537037</v>
      </c>
      <c r="I167" s="4">
        <v>43528.561099537037</v>
      </c>
      <c r="J167" s="2">
        <v>50</v>
      </c>
      <c r="K167" s="2">
        <v>111</v>
      </c>
      <c r="L167" s="2" t="str">
        <f t="shared" si="0"/>
        <v>Mumbai</v>
      </c>
      <c r="M167" s="2" t="str">
        <f t="shared" si="1"/>
        <v>Delhi-Mumbai</v>
      </c>
      <c r="N167" s="2" t="str">
        <f t="shared" si="6"/>
        <v>Outstation</v>
      </c>
      <c r="O167" s="2" t="str">
        <f t="shared" si="2"/>
        <v>Ship2Home</v>
      </c>
      <c r="P167" s="2">
        <f t="shared" si="3"/>
        <v>6</v>
      </c>
      <c r="Q167" s="2">
        <f t="shared" si="4"/>
        <v>9</v>
      </c>
      <c r="R167" s="2">
        <f t="shared" si="5"/>
        <v>161</v>
      </c>
    </row>
    <row r="168" spans="1:18" ht="14.25" customHeight="1">
      <c r="A168" s="2">
        <v>689839</v>
      </c>
      <c r="B168" s="2" t="s">
        <v>30</v>
      </c>
      <c r="C168" s="2" t="s">
        <v>37</v>
      </c>
      <c r="D168" s="2" t="s">
        <v>41</v>
      </c>
      <c r="E168" s="2" t="s">
        <v>33</v>
      </c>
      <c r="F168" s="2" t="s">
        <v>34</v>
      </c>
      <c r="G168" s="4">
        <v>43525.562152777777</v>
      </c>
      <c r="H168" s="4">
        <v>43534.562152777777</v>
      </c>
      <c r="I168" s="4">
        <v>43528.562152777777</v>
      </c>
      <c r="J168" s="2">
        <v>44</v>
      </c>
      <c r="K168" s="2">
        <v>110</v>
      </c>
      <c r="L168" s="2" t="str">
        <f t="shared" si="0"/>
        <v>Mumbai</v>
      </c>
      <c r="M168" s="2" t="str">
        <f t="shared" si="1"/>
        <v>Delhi-Mumbai</v>
      </c>
      <c r="N168" s="2" t="str">
        <f t="shared" si="6"/>
        <v>Outstation</v>
      </c>
      <c r="O168" s="2" t="str">
        <f t="shared" si="2"/>
        <v>Ship2Home</v>
      </c>
      <c r="P168" s="2">
        <f t="shared" si="3"/>
        <v>6</v>
      </c>
      <c r="Q168" s="2">
        <f t="shared" si="4"/>
        <v>9</v>
      </c>
      <c r="R168" s="2">
        <f t="shared" si="5"/>
        <v>154</v>
      </c>
    </row>
    <row r="169" spans="1:18" ht="14.25" customHeight="1">
      <c r="A169" s="2">
        <v>971658</v>
      </c>
      <c r="B169" s="2" t="s">
        <v>36</v>
      </c>
      <c r="C169" s="2" t="s">
        <v>37</v>
      </c>
      <c r="D169" s="2" t="s">
        <v>32</v>
      </c>
      <c r="E169" s="2" t="s">
        <v>38</v>
      </c>
      <c r="F169" s="2" t="s">
        <v>34</v>
      </c>
      <c r="G169" s="4">
        <v>43525.578506944446</v>
      </c>
      <c r="H169" s="4">
        <v>43534.578506944446</v>
      </c>
      <c r="I169" s="4">
        <v>43528.578506944446</v>
      </c>
      <c r="J169" s="2">
        <v>38</v>
      </c>
      <c r="K169" s="2">
        <v>109</v>
      </c>
      <c r="L169" s="2" t="str">
        <f t="shared" si="0"/>
        <v>Mumbai</v>
      </c>
      <c r="M169" s="2" t="str">
        <f t="shared" si="1"/>
        <v>Bangalore-Mumbai</v>
      </c>
      <c r="N169" s="2" t="str">
        <f t="shared" si="6"/>
        <v>Outstation</v>
      </c>
      <c r="O169" s="2" t="str">
        <f t="shared" si="2"/>
        <v>Ship2Home</v>
      </c>
      <c r="P169" s="2">
        <f t="shared" si="3"/>
        <v>6</v>
      </c>
      <c r="Q169" s="2">
        <f t="shared" si="4"/>
        <v>9</v>
      </c>
      <c r="R169" s="2">
        <f t="shared" si="5"/>
        <v>147</v>
      </c>
    </row>
    <row r="170" spans="1:18" ht="14.25" customHeight="1">
      <c r="A170" s="2">
        <v>154810</v>
      </c>
      <c r="B170" s="2" t="s">
        <v>39</v>
      </c>
      <c r="C170" s="2" t="s">
        <v>40</v>
      </c>
      <c r="D170" s="2" t="s">
        <v>41</v>
      </c>
      <c r="E170" s="2" t="s">
        <v>38</v>
      </c>
      <c r="F170" s="2" t="s">
        <v>34</v>
      </c>
      <c r="G170" s="4">
        <v>43525.589143518519</v>
      </c>
      <c r="H170" s="4">
        <v>43529.589143518519</v>
      </c>
      <c r="I170" s="4">
        <v>43531.589143518519</v>
      </c>
      <c r="J170" s="2">
        <v>39</v>
      </c>
      <c r="K170" s="2">
        <v>111</v>
      </c>
      <c r="L170" s="2" t="str">
        <f t="shared" si="0"/>
        <v>Kolkata</v>
      </c>
      <c r="M170" s="2" t="str">
        <f t="shared" si="1"/>
        <v>Delhi-Kolkata</v>
      </c>
      <c r="N170" s="2" t="str">
        <f t="shared" si="6"/>
        <v>Outstation</v>
      </c>
      <c r="O170" s="2" t="str">
        <f t="shared" si="2"/>
        <v>Ship2Home</v>
      </c>
      <c r="P170" s="2">
        <f t="shared" si="3"/>
        <v>-2</v>
      </c>
      <c r="Q170" s="2">
        <f t="shared" si="4"/>
        <v>4</v>
      </c>
      <c r="R170" s="2">
        <f t="shared" si="5"/>
        <v>150</v>
      </c>
    </row>
    <row r="171" spans="1:18" ht="14.25" customHeight="1">
      <c r="A171" s="2">
        <v>544262</v>
      </c>
      <c r="B171" s="2" t="s">
        <v>39</v>
      </c>
      <c r="C171" s="2" t="s">
        <v>45</v>
      </c>
      <c r="D171" s="2" t="s">
        <v>32</v>
      </c>
      <c r="E171" s="2" t="s">
        <v>38</v>
      </c>
      <c r="F171" s="2" t="s">
        <v>34</v>
      </c>
      <c r="G171" s="4">
        <v>43525.59233796296</v>
      </c>
      <c r="H171" s="4">
        <v>43527.59233796296</v>
      </c>
      <c r="I171" s="4">
        <v>43531.59233796296</v>
      </c>
      <c r="J171" s="2">
        <v>27</v>
      </c>
      <c r="K171" s="2">
        <v>129</v>
      </c>
      <c r="L171" s="2" t="str">
        <f t="shared" si="0"/>
        <v>Chennai</v>
      </c>
      <c r="M171" s="2" t="str">
        <f t="shared" si="1"/>
        <v>Bangalore-Chennai</v>
      </c>
      <c r="N171" s="2" t="str">
        <f t="shared" si="6"/>
        <v>Outstation</v>
      </c>
      <c r="O171" s="2" t="str">
        <f t="shared" si="2"/>
        <v>Ship2Home</v>
      </c>
      <c r="P171" s="2">
        <f t="shared" si="3"/>
        <v>-4</v>
      </c>
      <c r="Q171" s="2">
        <f t="shared" si="4"/>
        <v>2</v>
      </c>
      <c r="R171" s="2">
        <f t="shared" si="5"/>
        <v>156</v>
      </c>
    </row>
    <row r="172" spans="1:18" ht="14.25" customHeight="1">
      <c r="A172" s="2">
        <v>53287</v>
      </c>
      <c r="B172" s="2" t="s">
        <v>36</v>
      </c>
      <c r="C172" s="2" t="s">
        <v>37</v>
      </c>
      <c r="D172" s="2" t="s">
        <v>41</v>
      </c>
      <c r="E172" s="2" t="s">
        <v>33</v>
      </c>
      <c r="F172" s="2" t="s">
        <v>34</v>
      </c>
      <c r="G172" s="4">
        <v>43525.598437499997</v>
      </c>
      <c r="H172" s="4">
        <v>43534.598437499997</v>
      </c>
      <c r="I172" s="4">
        <v>43529.598437499997</v>
      </c>
      <c r="J172" s="2">
        <v>25</v>
      </c>
      <c r="K172" s="2">
        <v>105</v>
      </c>
      <c r="L172" s="2" t="str">
        <f t="shared" si="0"/>
        <v>Mumbai</v>
      </c>
      <c r="M172" s="2" t="str">
        <f t="shared" si="1"/>
        <v>Delhi-Mumbai</v>
      </c>
      <c r="N172" s="2" t="str">
        <f t="shared" si="6"/>
        <v>Outstation</v>
      </c>
      <c r="O172" s="2" t="str">
        <f t="shared" si="2"/>
        <v>Ship2Home</v>
      </c>
      <c r="P172" s="2">
        <f t="shared" si="3"/>
        <v>5</v>
      </c>
      <c r="Q172" s="2">
        <f t="shared" si="4"/>
        <v>9</v>
      </c>
      <c r="R172" s="2">
        <f t="shared" si="5"/>
        <v>130</v>
      </c>
    </row>
    <row r="173" spans="1:18" ht="14.25" customHeight="1">
      <c r="A173" s="2">
        <v>185986</v>
      </c>
      <c r="B173" s="2" t="s">
        <v>36</v>
      </c>
      <c r="C173" s="2" t="s">
        <v>43</v>
      </c>
      <c r="D173" s="2" t="s">
        <v>41</v>
      </c>
      <c r="E173" s="2" t="s">
        <v>38</v>
      </c>
      <c r="F173" s="2" t="s">
        <v>34</v>
      </c>
      <c r="G173" s="4">
        <v>43525.602407407408</v>
      </c>
      <c r="H173" s="4">
        <v>43532.602407407408</v>
      </c>
      <c r="I173" s="4">
        <v>43532.602407407408</v>
      </c>
      <c r="J173" s="2">
        <v>46</v>
      </c>
      <c r="K173" s="2">
        <v>126</v>
      </c>
      <c r="L173" s="2" t="str">
        <f t="shared" si="0"/>
        <v>Bangalore</v>
      </c>
      <c r="M173" s="2" t="str">
        <f t="shared" si="1"/>
        <v>Delhi-Bangalore</v>
      </c>
      <c r="N173" s="2" t="str">
        <f t="shared" si="6"/>
        <v>Outstation</v>
      </c>
      <c r="O173" s="2" t="str">
        <f t="shared" si="2"/>
        <v>Ship2Home</v>
      </c>
      <c r="P173" s="2">
        <f t="shared" si="3"/>
        <v>0</v>
      </c>
      <c r="Q173" s="2">
        <f t="shared" si="4"/>
        <v>7</v>
      </c>
      <c r="R173" s="2">
        <f t="shared" si="5"/>
        <v>172</v>
      </c>
    </row>
    <row r="174" spans="1:18" ht="14.25" customHeight="1">
      <c r="A174" s="2">
        <v>365857</v>
      </c>
      <c r="B174" s="2" t="s">
        <v>39</v>
      </c>
      <c r="C174" s="2" t="s">
        <v>43</v>
      </c>
      <c r="D174" s="2" t="s">
        <v>41</v>
      </c>
      <c r="E174" s="2" t="s">
        <v>33</v>
      </c>
      <c r="F174" s="2" t="s">
        <v>34</v>
      </c>
      <c r="G174" s="4">
        <v>43525.606550925928</v>
      </c>
      <c r="H174" s="4">
        <v>43535.606550925928</v>
      </c>
      <c r="I174" s="4">
        <v>43530.606550925928</v>
      </c>
      <c r="J174" s="2">
        <v>35</v>
      </c>
      <c r="K174" s="2">
        <v>124</v>
      </c>
      <c r="L174" s="2" t="str">
        <f t="shared" si="0"/>
        <v>Bangalore</v>
      </c>
      <c r="M174" s="2" t="str">
        <f t="shared" si="1"/>
        <v>Delhi-Bangalore</v>
      </c>
      <c r="N174" s="2" t="str">
        <f t="shared" si="6"/>
        <v>Outstation</v>
      </c>
      <c r="O174" s="2" t="str">
        <f t="shared" si="2"/>
        <v>Ship2Home</v>
      </c>
      <c r="P174" s="2">
        <f t="shared" si="3"/>
        <v>5</v>
      </c>
      <c r="Q174" s="2">
        <f t="shared" si="4"/>
        <v>10</v>
      </c>
      <c r="R174" s="2">
        <f t="shared" si="5"/>
        <v>159</v>
      </c>
    </row>
    <row r="175" spans="1:18" ht="14.25" customHeight="1">
      <c r="A175" s="2">
        <v>686560</v>
      </c>
      <c r="B175" s="2" t="s">
        <v>47</v>
      </c>
      <c r="C175" s="2" t="s">
        <v>37</v>
      </c>
      <c r="D175" s="2" t="s">
        <v>41</v>
      </c>
      <c r="E175" s="2" t="s">
        <v>44</v>
      </c>
      <c r="F175" s="2" t="s">
        <v>34</v>
      </c>
      <c r="G175" s="4">
        <v>43525.607731481483</v>
      </c>
      <c r="H175" s="4">
        <v>43527.607731481483</v>
      </c>
      <c r="I175" s="4">
        <v>43531.607731481483</v>
      </c>
      <c r="J175" s="2">
        <v>33</v>
      </c>
      <c r="K175" s="2">
        <v>108</v>
      </c>
      <c r="L175" s="2" t="str">
        <f t="shared" si="0"/>
        <v>Mumbai</v>
      </c>
      <c r="M175" s="2" t="str">
        <f t="shared" si="1"/>
        <v>Delhi-Mumbai</v>
      </c>
      <c r="N175" s="2" t="str">
        <f t="shared" si="6"/>
        <v>Outstation</v>
      </c>
      <c r="O175" s="2" t="str">
        <f t="shared" si="2"/>
        <v>FastWheels</v>
      </c>
      <c r="P175" s="2">
        <f t="shared" si="3"/>
        <v>-4</v>
      </c>
      <c r="Q175" s="2">
        <f t="shared" si="4"/>
        <v>2</v>
      </c>
      <c r="R175" s="2">
        <f t="shared" si="5"/>
        <v>141</v>
      </c>
    </row>
    <row r="176" spans="1:18" ht="14.25" customHeight="1">
      <c r="A176" s="2">
        <v>510527</v>
      </c>
      <c r="B176" s="2" t="s">
        <v>47</v>
      </c>
      <c r="C176" s="2" t="s">
        <v>40</v>
      </c>
      <c r="D176" s="2" t="s">
        <v>41</v>
      </c>
      <c r="E176" s="2" t="s">
        <v>33</v>
      </c>
      <c r="F176" s="2" t="s">
        <v>34</v>
      </c>
      <c r="G176" s="4">
        <v>43525.612905092596</v>
      </c>
      <c r="H176" s="4">
        <v>43527.612905092596</v>
      </c>
      <c r="I176" s="4">
        <v>43531.612905092596</v>
      </c>
      <c r="J176" s="2">
        <v>49</v>
      </c>
      <c r="K176" s="2">
        <v>109</v>
      </c>
      <c r="L176" s="2" t="str">
        <f t="shared" si="0"/>
        <v>Kolkata</v>
      </c>
      <c r="M176" s="2" t="str">
        <f t="shared" si="1"/>
        <v>Delhi-Kolkata</v>
      </c>
      <c r="N176" s="2" t="str">
        <f t="shared" si="6"/>
        <v>Outstation</v>
      </c>
      <c r="O176" s="2" t="str">
        <f t="shared" si="2"/>
        <v>Ship2Home</v>
      </c>
      <c r="P176" s="2">
        <f t="shared" si="3"/>
        <v>-4</v>
      </c>
      <c r="Q176" s="2">
        <f t="shared" si="4"/>
        <v>2</v>
      </c>
      <c r="R176" s="2">
        <f t="shared" si="5"/>
        <v>158</v>
      </c>
    </row>
    <row r="177" spans="1:18" ht="14.25" customHeight="1">
      <c r="A177" s="2">
        <v>519269</v>
      </c>
      <c r="B177" s="2" t="s">
        <v>46</v>
      </c>
      <c r="C177" s="2" t="s">
        <v>31</v>
      </c>
      <c r="D177" s="2" t="s">
        <v>41</v>
      </c>
      <c r="E177" s="2" t="s">
        <v>33</v>
      </c>
      <c r="F177" s="2" t="s">
        <v>34</v>
      </c>
      <c r="G177" s="4">
        <v>43525.617847222224</v>
      </c>
      <c r="H177" s="4">
        <v>43528.617847222224</v>
      </c>
      <c r="I177" s="4">
        <v>43530.617847222224</v>
      </c>
      <c r="J177" s="2">
        <v>0</v>
      </c>
      <c r="K177" s="2">
        <v>126</v>
      </c>
      <c r="L177" s="2" t="str">
        <f t="shared" si="0"/>
        <v>Delhi</v>
      </c>
      <c r="M177" s="2" t="str">
        <f t="shared" si="1"/>
        <v>Delhi-Delhi</v>
      </c>
      <c r="N177" s="2" t="str">
        <f t="shared" si="6"/>
        <v>Local</v>
      </c>
      <c r="O177" s="2" t="str">
        <f t="shared" si="2"/>
        <v>Ship2Home</v>
      </c>
      <c r="P177" s="2">
        <f t="shared" si="3"/>
        <v>-2</v>
      </c>
      <c r="Q177" s="2">
        <f t="shared" si="4"/>
        <v>3</v>
      </c>
      <c r="R177" s="2">
        <f t="shared" si="5"/>
        <v>126</v>
      </c>
    </row>
    <row r="178" spans="1:18" ht="14.25" customHeight="1">
      <c r="A178" s="2">
        <v>481588</v>
      </c>
      <c r="B178" s="2" t="s">
        <v>39</v>
      </c>
      <c r="C178" s="2" t="s">
        <v>43</v>
      </c>
      <c r="D178" s="2" t="s">
        <v>41</v>
      </c>
      <c r="E178" s="2" t="s">
        <v>44</v>
      </c>
      <c r="F178" s="2" t="s">
        <v>34</v>
      </c>
      <c r="G178" s="4">
        <v>43525.620266203703</v>
      </c>
      <c r="H178" s="4">
        <v>43527.620266203703</v>
      </c>
      <c r="I178" s="4">
        <v>43530.620266203703</v>
      </c>
      <c r="J178" s="2">
        <v>47</v>
      </c>
      <c r="K178" s="2">
        <v>121</v>
      </c>
      <c r="L178" s="2" t="str">
        <f t="shared" si="0"/>
        <v>Bangalore</v>
      </c>
      <c r="M178" s="2" t="str">
        <f t="shared" si="1"/>
        <v>Delhi-Bangalore</v>
      </c>
      <c r="N178" s="2" t="str">
        <f t="shared" si="6"/>
        <v>Outstation</v>
      </c>
      <c r="O178" s="2" t="str">
        <f t="shared" si="2"/>
        <v>FastWheels</v>
      </c>
      <c r="P178" s="2">
        <f t="shared" si="3"/>
        <v>-3</v>
      </c>
      <c r="Q178" s="2">
        <f t="shared" si="4"/>
        <v>2</v>
      </c>
      <c r="R178" s="2">
        <f t="shared" si="5"/>
        <v>168</v>
      </c>
    </row>
    <row r="179" spans="1:18" ht="14.25" customHeight="1">
      <c r="A179" s="2">
        <v>690490</v>
      </c>
      <c r="B179" s="2" t="s">
        <v>39</v>
      </c>
      <c r="C179" s="2" t="s">
        <v>31</v>
      </c>
      <c r="D179" s="2" t="s">
        <v>41</v>
      </c>
      <c r="E179" s="2" t="s">
        <v>38</v>
      </c>
      <c r="F179" s="2" t="s">
        <v>34</v>
      </c>
      <c r="G179" s="4">
        <v>43525.624212962961</v>
      </c>
      <c r="H179" s="4">
        <v>43530.624212962961</v>
      </c>
      <c r="I179" s="4">
        <v>43532.624212962961</v>
      </c>
      <c r="J179" s="2">
        <v>0</v>
      </c>
      <c r="K179" s="2">
        <v>127</v>
      </c>
      <c r="L179" s="2" t="str">
        <f t="shared" si="0"/>
        <v>Delhi</v>
      </c>
      <c r="M179" s="2" t="str">
        <f t="shared" si="1"/>
        <v>Delhi-Delhi</v>
      </c>
      <c r="N179" s="2" t="str">
        <f t="shared" si="6"/>
        <v>Local</v>
      </c>
      <c r="O179" s="2" t="str">
        <f t="shared" si="2"/>
        <v>Ship2Home</v>
      </c>
      <c r="P179" s="2">
        <f t="shared" si="3"/>
        <v>-2</v>
      </c>
      <c r="Q179" s="2">
        <f t="shared" si="4"/>
        <v>5</v>
      </c>
      <c r="R179" s="2">
        <f t="shared" si="5"/>
        <v>127</v>
      </c>
    </row>
    <row r="180" spans="1:18" ht="14.25" customHeight="1">
      <c r="A180" s="2">
        <v>733997</v>
      </c>
      <c r="B180" s="2" t="s">
        <v>46</v>
      </c>
      <c r="C180" s="2" t="s">
        <v>43</v>
      </c>
      <c r="D180" s="2" t="s">
        <v>32</v>
      </c>
      <c r="E180" s="2" t="s">
        <v>33</v>
      </c>
      <c r="F180" s="2" t="s">
        <v>34</v>
      </c>
      <c r="G180" s="4">
        <v>43525.632210648146</v>
      </c>
      <c r="H180" s="4">
        <v>43526.632210648146</v>
      </c>
      <c r="I180" s="4">
        <v>43530.632210648146</v>
      </c>
      <c r="J180" s="2">
        <v>0</v>
      </c>
      <c r="K180" s="2">
        <v>121</v>
      </c>
      <c r="L180" s="2" t="str">
        <f t="shared" si="0"/>
        <v>Bangalore</v>
      </c>
      <c r="M180" s="2" t="str">
        <f t="shared" si="1"/>
        <v>Bangalore-Bangalore</v>
      </c>
      <c r="N180" s="2" t="str">
        <f t="shared" si="6"/>
        <v>Local</v>
      </c>
      <c r="O180" s="2" t="str">
        <f t="shared" si="2"/>
        <v>Ship2Home</v>
      </c>
      <c r="P180" s="2">
        <f t="shared" si="3"/>
        <v>-4</v>
      </c>
      <c r="Q180" s="2">
        <f t="shared" si="4"/>
        <v>1</v>
      </c>
      <c r="R180" s="2">
        <f t="shared" si="5"/>
        <v>121</v>
      </c>
    </row>
    <row r="181" spans="1:18" ht="14.25" customHeight="1">
      <c r="A181" s="2">
        <v>960824</v>
      </c>
      <c r="B181" s="2" t="s">
        <v>42</v>
      </c>
      <c r="C181" s="2" t="s">
        <v>37</v>
      </c>
      <c r="D181" s="2" t="s">
        <v>32</v>
      </c>
      <c r="E181" s="2" t="s">
        <v>44</v>
      </c>
      <c r="F181" s="2" t="s">
        <v>34</v>
      </c>
      <c r="G181" s="4">
        <v>43525.638287037036</v>
      </c>
      <c r="H181" s="4">
        <v>43531.638287037036</v>
      </c>
      <c r="I181" s="4">
        <v>43529.638287037036</v>
      </c>
      <c r="J181" s="2">
        <v>63</v>
      </c>
      <c r="K181" s="2">
        <v>86</v>
      </c>
      <c r="L181" s="2" t="str">
        <f t="shared" si="0"/>
        <v>Mumbai</v>
      </c>
      <c r="M181" s="2" t="str">
        <f t="shared" si="1"/>
        <v>Bangalore-Mumbai</v>
      </c>
      <c r="N181" s="2" t="str">
        <f t="shared" si="6"/>
        <v>Outstation</v>
      </c>
      <c r="O181" s="2" t="str">
        <f t="shared" si="2"/>
        <v>FastWheels</v>
      </c>
      <c r="P181" s="2">
        <f t="shared" si="3"/>
        <v>2</v>
      </c>
      <c r="Q181" s="2">
        <f t="shared" si="4"/>
        <v>6</v>
      </c>
      <c r="R181" s="2">
        <f t="shared" si="5"/>
        <v>149</v>
      </c>
    </row>
    <row r="182" spans="1:18" ht="14.25" customHeight="1">
      <c r="A182" s="2">
        <v>794165</v>
      </c>
      <c r="B182" s="2" t="s">
        <v>36</v>
      </c>
      <c r="C182" s="2" t="s">
        <v>31</v>
      </c>
      <c r="D182" s="2" t="s">
        <v>41</v>
      </c>
      <c r="E182" s="2" t="s">
        <v>33</v>
      </c>
      <c r="F182" s="2" t="s">
        <v>34</v>
      </c>
      <c r="G182" s="4">
        <v>43525.644004629627</v>
      </c>
      <c r="H182" s="4">
        <v>43529.644004629627</v>
      </c>
      <c r="I182" s="4">
        <v>43529.644004629627</v>
      </c>
      <c r="J182" s="2">
        <v>0</v>
      </c>
      <c r="K182" s="2">
        <v>127</v>
      </c>
      <c r="L182" s="2" t="str">
        <f t="shared" si="0"/>
        <v>Delhi</v>
      </c>
      <c r="M182" s="2" t="str">
        <f t="shared" si="1"/>
        <v>Delhi-Delhi</v>
      </c>
      <c r="N182" s="2" t="str">
        <f t="shared" si="6"/>
        <v>Local</v>
      </c>
      <c r="O182" s="2" t="str">
        <f t="shared" si="2"/>
        <v>Ship2Home</v>
      </c>
      <c r="P182" s="2">
        <f t="shared" si="3"/>
        <v>0</v>
      </c>
      <c r="Q182" s="2">
        <f t="shared" si="4"/>
        <v>4</v>
      </c>
      <c r="R182" s="2">
        <f t="shared" si="5"/>
        <v>127</v>
      </c>
    </row>
    <row r="183" spans="1:18" ht="14.25" customHeight="1">
      <c r="A183" s="2">
        <v>582824</v>
      </c>
      <c r="B183" s="2" t="s">
        <v>36</v>
      </c>
      <c r="C183" s="2" t="s">
        <v>45</v>
      </c>
      <c r="D183" s="2" t="s">
        <v>32</v>
      </c>
      <c r="E183" s="2" t="s">
        <v>44</v>
      </c>
      <c r="F183" s="2" t="s">
        <v>34</v>
      </c>
      <c r="G183" s="4">
        <v>43525.645196759258</v>
      </c>
      <c r="H183" s="4">
        <v>43529.645196759258</v>
      </c>
      <c r="I183" s="4">
        <v>43529.645196759258</v>
      </c>
      <c r="J183" s="2">
        <v>36</v>
      </c>
      <c r="K183" s="2">
        <v>121</v>
      </c>
      <c r="L183" s="2" t="str">
        <f t="shared" si="0"/>
        <v>Chennai</v>
      </c>
      <c r="M183" s="2" t="str">
        <f t="shared" si="1"/>
        <v>Bangalore-Chennai</v>
      </c>
      <c r="N183" s="2" t="str">
        <f t="shared" si="6"/>
        <v>Outstation</v>
      </c>
      <c r="O183" s="2" t="str">
        <f t="shared" si="2"/>
        <v>FastWheels</v>
      </c>
      <c r="P183" s="2">
        <f t="shared" si="3"/>
        <v>0</v>
      </c>
      <c r="Q183" s="2">
        <f t="shared" si="4"/>
        <v>4</v>
      </c>
      <c r="R183" s="2">
        <f t="shared" si="5"/>
        <v>157</v>
      </c>
    </row>
    <row r="184" spans="1:18" ht="14.25" customHeight="1">
      <c r="A184" s="2">
        <v>934112</v>
      </c>
      <c r="B184" s="2" t="s">
        <v>47</v>
      </c>
      <c r="C184" s="2" t="s">
        <v>40</v>
      </c>
      <c r="D184" s="2" t="s">
        <v>41</v>
      </c>
      <c r="E184" s="2" t="s">
        <v>44</v>
      </c>
      <c r="F184" s="2" t="s">
        <v>34</v>
      </c>
      <c r="G184" s="4">
        <v>43525.64571759259</v>
      </c>
      <c r="H184" s="4">
        <v>43529.64571759259</v>
      </c>
      <c r="I184" s="4">
        <v>43529.64571759259</v>
      </c>
      <c r="J184" s="2">
        <v>46</v>
      </c>
      <c r="K184" s="2">
        <v>111</v>
      </c>
      <c r="L184" s="2" t="str">
        <f t="shared" si="0"/>
        <v>Kolkata</v>
      </c>
      <c r="M184" s="2" t="str">
        <f t="shared" si="1"/>
        <v>Delhi-Kolkata</v>
      </c>
      <c r="N184" s="2" t="str">
        <f t="shared" si="6"/>
        <v>Outstation</v>
      </c>
      <c r="O184" s="2" t="str">
        <f t="shared" si="2"/>
        <v>FastWheels</v>
      </c>
      <c r="P184" s="2">
        <f t="shared" si="3"/>
        <v>0</v>
      </c>
      <c r="Q184" s="2">
        <f t="shared" si="4"/>
        <v>4</v>
      </c>
      <c r="R184" s="2">
        <f t="shared" si="5"/>
        <v>157</v>
      </c>
    </row>
    <row r="185" spans="1:18" ht="14.25" customHeight="1">
      <c r="A185" s="2">
        <v>653852</v>
      </c>
      <c r="B185" s="2" t="s">
        <v>36</v>
      </c>
      <c r="C185" s="2" t="s">
        <v>43</v>
      </c>
      <c r="D185" s="2" t="s">
        <v>41</v>
      </c>
      <c r="E185" s="2" t="s">
        <v>44</v>
      </c>
      <c r="F185" s="2" t="s">
        <v>34</v>
      </c>
      <c r="G185" s="4">
        <v>43525.648553240739</v>
      </c>
      <c r="H185" s="4">
        <v>43527.648553240739</v>
      </c>
      <c r="I185" s="4">
        <v>43530.648553240739</v>
      </c>
      <c r="J185" s="2">
        <v>63</v>
      </c>
      <c r="K185" s="2">
        <v>109</v>
      </c>
      <c r="L185" s="2" t="str">
        <f t="shared" si="0"/>
        <v>Bangalore</v>
      </c>
      <c r="M185" s="2" t="str">
        <f t="shared" si="1"/>
        <v>Delhi-Bangalore</v>
      </c>
      <c r="N185" s="2" t="str">
        <f t="shared" si="6"/>
        <v>Outstation</v>
      </c>
      <c r="O185" s="2" t="str">
        <f t="shared" si="2"/>
        <v>FastWheels</v>
      </c>
      <c r="P185" s="2">
        <f t="shared" si="3"/>
        <v>-3</v>
      </c>
      <c r="Q185" s="2">
        <f t="shared" si="4"/>
        <v>2</v>
      </c>
      <c r="R185" s="2">
        <f t="shared" si="5"/>
        <v>172</v>
      </c>
    </row>
    <row r="186" spans="1:18" ht="14.25" customHeight="1">
      <c r="A186" s="2">
        <v>704911</v>
      </c>
      <c r="B186" s="2" t="s">
        <v>46</v>
      </c>
      <c r="C186" s="2" t="s">
        <v>43</v>
      </c>
      <c r="D186" s="2" t="s">
        <v>32</v>
      </c>
      <c r="E186" s="2" t="s">
        <v>33</v>
      </c>
      <c r="F186" s="2" t="s">
        <v>34</v>
      </c>
      <c r="G186" s="4">
        <v>43525.652615740742</v>
      </c>
      <c r="H186" s="4">
        <v>43530.652615740742</v>
      </c>
      <c r="I186" s="4">
        <v>43531.652615740742</v>
      </c>
      <c r="J186" s="2">
        <v>0</v>
      </c>
      <c r="K186" s="2">
        <v>128</v>
      </c>
      <c r="L186" s="2" t="str">
        <f t="shared" si="0"/>
        <v>Bangalore</v>
      </c>
      <c r="M186" s="2" t="str">
        <f t="shared" si="1"/>
        <v>Bangalore-Bangalore</v>
      </c>
      <c r="N186" s="2" t="str">
        <f t="shared" si="6"/>
        <v>Local</v>
      </c>
      <c r="O186" s="2" t="str">
        <f t="shared" si="2"/>
        <v>Ship2Home</v>
      </c>
      <c r="P186" s="2">
        <f t="shared" si="3"/>
        <v>-1</v>
      </c>
      <c r="Q186" s="2">
        <f t="shared" si="4"/>
        <v>5</v>
      </c>
      <c r="R186" s="2">
        <f t="shared" si="5"/>
        <v>128</v>
      </c>
    </row>
    <row r="187" spans="1:18" ht="14.25" customHeight="1">
      <c r="A187" s="2">
        <v>917991</v>
      </c>
      <c r="B187" s="2" t="s">
        <v>48</v>
      </c>
      <c r="C187" s="2" t="s">
        <v>31</v>
      </c>
      <c r="D187" s="2" t="s">
        <v>41</v>
      </c>
      <c r="E187" s="2" t="s">
        <v>33</v>
      </c>
      <c r="F187" s="2" t="s">
        <v>34</v>
      </c>
      <c r="G187" s="4">
        <v>43525.655856481484</v>
      </c>
      <c r="H187" s="4">
        <v>43532.655856481484</v>
      </c>
      <c r="I187" s="4">
        <v>43528.655856481484</v>
      </c>
      <c r="J187" s="2">
        <v>0</v>
      </c>
      <c r="K187" s="2">
        <v>125</v>
      </c>
      <c r="L187" s="2" t="str">
        <f t="shared" si="0"/>
        <v>Delhi</v>
      </c>
      <c r="M187" s="2" t="str">
        <f t="shared" si="1"/>
        <v>Delhi-Delhi</v>
      </c>
      <c r="N187" s="2" t="str">
        <f t="shared" si="6"/>
        <v>Local</v>
      </c>
      <c r="O187" s="2" t="str">
        <f t="shared" si="2"/>
        <v>Ship2Home</v>
      </c>
      <c r="P187" s="2">
        <f t="shared" si="3"/>
        <v>4</v>
      </c>
      <c r="Q187" s="2">
        <f t="shared" si="4"/>
        <v>7</v>
      </c>
      <c r="R187" s="2">
        <f t="shared" si="5"/>
        <v>125</v>
      </c>
    </row>
    <row r="188" spans="1:18" ht="14.25" customHeight="1">
      <c r="A188" s="2">
        <v>810473</v>
      </c>
      <c r="B188" s="2" t="s">
        <v>39</v>
      </c>
      <c r="C188" s="2" t="s">
        <v>43</v>
      </c>
      <c r="D188" s="2" t="s">
        <v>41</v>
      </c>
      <c r="E188" s="2" t="s">
        <v>33</v>
      </c>
      <c r="F188" s="2" t="s">
        <v>34</v>
      </c>
      <c r="G188" s="4">
        <v>43525.663206018522</v>
      </c>
      <c r="H188" s="4">
        <v>43532.663206018522</v>
      </c>
      <c r="I188" s="4">
        <v>43530.663206018522</v>
      </c>
      <c r="J188" s="2">
        <v>44</v>
      </c>
      <c r="K188" s="2">
        <v>127</v>
      </c>
      <c r="L188" s="2" t="str">
        <f t="shared" si="0"/>
        <v>Bangalore</v>
      </c>
      <c r="M188" s="2" t="str">
        <f t="shared" si="1"/>
        <v>Delhi-Bangalore</v>
      </c>
      <c r="N188" s="2" t="str">
        <f t="shared" si="6"/>
        <v>Outstation</v>
      </c>
      <c r="O188" s="2" t="str">
        <f t="shared" si="2"/>
        <v>Ship2Home</v>
      </c>
      <c r="P188" s="2">
        <f t="shared" si="3"/>
        <v>2</v>
      </c>
      <c r="Q188" s="2">
        <f t="shared" si="4"/>
        <v>7</v>
      </c>
      <c r="R188" s="2">
        <f t="shared" si="5"/>
        <v>171</v>
      </c>
    </row>
    <row r="189" spans="1:18" ht="14.25" customHeight="1">
      <c r="A189" s="2">
        <v>338911</v>
      </c>
      <c r="B189" s="2" t="s">
        <v>30</v>
      </c>
      <c r="C189" s="2" t="s">
        <v>31</v>
      </c>
      <c r="D189" s="2" t="s">
        <v>41</v>
      </c>
      <c r="E189" s="2" t="s">
        <v>33</v>
      </c>
      <c r="F189" s="2" t="s">
        <v>34</v>
      </c>
      <c r="G189" s="4">
        <v>43525.667928240742</v>
      </c>
      <c r="H189" s="4">
        <v>43531.667928240742</v>
      </c>
      <c r="I189" s="4">
        <v>43530.667928240742</v>
      </c>
      <c r="J189" s="2">
        <v>0</v>
      </c>
      <c r="K189" s="2">
        <v>123</v>
      </c>
      <c r="L189" s="2" t="str">
        <f t="shared" si="0"/>
        <v>Delhi</v>
      </c>
      <c r="M189" s="2" t="str">
        <f t="shared" si="1"/>
        <v>Delhi-Delhi</v>
      </c>
      <c r="N189" s="2" t="str">
        <f t="shared" si="6"/>
        <v>Local</v>
      </c>
      <c r="O189" s="2" t="str">
        <f t="shared" si="2"/>
        <v>Ship2Home</v>
      </c>
      <c r="P189" s="2">
        <f t="shared" si="3"/>
        <v>1</v>
      </c>
      <c r="Q189" s="2">
        <f t="shared" si="4"/>
        <v>6</v>
      </c>
      <c r="R189" s="2">
        <f t="shared" si="5"/>
        <v>123</v>
      </c>
    </row>
    <row r="190" spans="1:18" ht="14.25" customHeight="1">
      <c r="A190" s="2">
        <v>18987</v>
      </c>
      <c r="B190" s="2" t="s">
        <v>39</v>
      </c>
      <c r="C190" s="2" t="s">
        <v>37</v>
      </c>
      <c r="D190" s="2" t="s">
        <v>32</v>
      </c>
      <c r="E190" s="2" t="s">
        <v>33</v>
      </c>
      <c r="F190" s="2" t="s">
        <v>34</v>
      </c>
      <c r="G190" s="4">
        <v>43525.669409722221</v>
      </c>
      <c r="H190" s="4">
        <v>43529.669409722221</v>
      </c>
      <c r="I190" s="4">
        <v>43531.669409722221</v>
      </c>
      <c r="J190" s="2">
        <v>37</v>
      </c>
      <c r="K190" s="2">
        <v>110</v>
      </c>
      <c r="L190" s="2" t="str">
        <f t="shared" si="0"/>
        <v>Mumbai</v>
      </c>
      <c r="M190" s="2" t="str">
        <f t="shared" si="1"/>
        <v>Bangalore-Mumbai</v>
      </c>
      <c r="N190" s="2" t="str">
        <f t="shared" si="6"/>
        <v>Outstation</v>
      </c>
      <c r="O190" s="2" t="str">
        <f t="shared" si="2"/>
        <v>Ship2Home</v>
      </c>
      <c r="P190" s="2">
        <f t="shared" si="3"/>
        <v>-2</v>
      </c>
      <c r="Q190" s="2">
        <f t="shared" si="4"/>
        <v>4</v>
      </c>
      <c r="R190" s="2">
        <f t="shared" si="5"/>
        <v>147</v>
      </c>
    </row>
    <row r="191" spans="1:18" ht="14.25" customHeight="1">
      <c r="A191" s="2">
        <v>110665</v>
      </c>
      <c r="B191" s="2" t="s">
        <v>48</v>
      </c>
      <c r="C191" s="2" t="s">
        <v>40</v>
      </c>
      <c r="D191" s="2" t="s">
        <v>32</v>
      </c>
      <c r="E191" s="2" t="s">
        <v>33</v>
      </c>
      <c r="F191" s="2" t="s">
        <v>34</v>
      </c>
      <c r="G191" s="4">
        <v>43525.671458333331</v>
      </c>
      <c r="H191" s="4">
        <v>43529.671458333331</v>
      </c>
      <c r="I191" s="4">
        <v>43531.671458333331</v>
      </c>
      <c r="J191" s="2">
        <v>28</v>
      </c>
      <c r="K191" s="2">
        <v>115</v>
      </c>
      <c r="L191" s="2" t="str">
        <f t="shared" si="0"/>
        <v>Kolkata</v>
      </c>
      <c r="M191" s="2" t="str">
        <f t="shared" si="1"/>
        <v>Bangalore-Kolkata</v>
      </c>
      <c r="N191" s="2" t="str">
        <f t="shared" si="6"/>
        <v>Outstation</v>
      </c>
      <c r="O191" s="2" t="str">
        <f t="shared" si="2"/>
        <v>Ship2Home</v>
      </c>
      <c r="P191" s="2">
        <f t="shared" si="3"/>
        <v>-2</v>
      </c>
      <c r="Q191" s="2">
        <f t="shared" si="4"/>
        <v>4</v>
      </c>
      <c r="R191" s="2">
        <f t="shared" si="5"/>
        <v>143</v>
      </c>
    </row>
    <row r="192" spans="1:18" ht="14.25" customHeight="1">
      <c r="A192" s="2">
        <v>904392</v>
      </c>
      <c r="B192" s="2" t="s">
        <v>48</v>
      </c>
      <c r="C192" s="2" t="s">
        <v>43</v>
      </c>
      <c r="D192" s="2" t="s">
        <v>41</v>
      </c>
      <c r="E192" s="2" t="s">
        <v>44</v>
      </c>
      <c r="F192" s="2" t="s">
        <v>34</v>
      </c>
      <c r="G192" s="4">
        <v>43525.671817129631</v>
      </c>
      <c r="H192" s="4">
        <v>43530.671817129631</v>
      </c>
      <c r="I192" s="4">
        <v>43531.671817129631</v>
      </c>
      <c r="J192" s="2">
        <v>29</v>
      </c>
      <c r="K192" s="2">
        <v>122</v>
      </c>
      <c r="L192" s="2" t="str">
        <f t="shared" si="0"/>
        <v>Bangalore</v>
      </c>
      <c r="M192" s="2" t="str">
        <f t="shared" si="1"/>
        <v>Delhi-Bangalore</v>
      </c>
      <c r="N192" s="2" t="str">
        <f t="shared" si="6"/>
        <v>Outstation</v>
      </c>
      <c r="O192" s="2" t="str">
        <f t="shared" si="2"/>
        <v>FastWheels</v>
      </c>
      <c r="P192" s="2">
        <f t="shared" si="3"/>
        <v>-1</v>
      </c>
      <c r="Q192" s="2">
        <f t="shared" si="4"/>
        <v>5</v>
      </c>
      <c r="R192" s="2">
        <f t="shared" si="5"/>
        <v>151</v>
      </c>
    </row>
    <row r="193" spans="1:18" ht="14.25" customHeight="1">
      <c r="A193" s="2">
        <v>437147</v>
      </c>
      <c r="B193" s="2" t="s">
        <v>36</v>
      </c>
      <c r="C193" s="2" t="s">
        <v>37</v>
      </c>
      <c r="D193" s="2" t="s">
        <v>41</v>
      </c>
      <c r="E193" s="2" t="s">
        <v>44</v>
      </c>
      <c r="F193" s="2" t="s">
        <v>34</v>
      </c>
      <c r="G193" s="4">
        <v>43525.672280092593</v>
      </c>
      <c r="H193" s="4">
        <v>43528.672280092593</v>
      </c>
      <c r="I193" s="4">
        <v>43532.672280092593</v>
      </c>
      <c r="J193" s="2">
        <v>66</v>
      </c>
      <c r="K193" s="2">
        <v>93</v>
      </c>
      <c r="L193" s="2" t="str">
        <f t="shared" si="0"/>
        <v>Mumbai</v>
      </c>
      <c r="M193" s="2" t="str">
        <f t="shared" si="1"/>
        <v>Delhi-Mumbai</v>
      </c>
      <c r="N193" s="2" t="str">
        <f t="shared" si="6"/>
        <v>Outstation</v>
      </c>
      <c r="O193" s="2" t="str">
        <f t="shared" si="2"/>
        <v>FastWheels</v>
      </c>
      <c r="P193" s="2">
        <f t="shared" si="3"/>
        <v>-4</v>
      </c>
      <c r="Q193" s="2">
        <f t="shared" si="4"/>
        <v>3</v>
      </c>
      <c r="R193" s="2">
        <f t="shared" si="5"/>
        <v>159</v>
      </c>
    </row>
    <row r="194" spans="1:18" ht="14.25" customHeight="1">
      <c r="A194" s="2">
        <v>205088</v>
      </c>
      <c r="B194" s="2" t="s">
        <v>30</v>
      </c>
      <c r="C194" s="2" t="s">
        <v>43</v>
      </c>
      <c r="D194" s="2" t="s">
        <v>41</v>
      </c>
      <c r="E194" s="2" t="s">
        <v>44</v>
      </c>
      <c r="F194" s="2" t="s">
        <v>34</v>
      </c>
      <c r="G194" s="4">
        <v>43525.673275462963</v>
      </c>
      <c r="H194" s="4">
        <v>43529.673275462963</v>
      </c>
      <c r="I194" s="4">
        <v>43531.673275462963</v>
      </c>
      <c r="J194" s="2">
        <v>65</v>
      </c>
      <c r="K194" s="2">
        <v>105</v>
      </c>
      <c r="L194" s="2" t="str">
        <f t="shared" si="0"/>
        <v>Bangalore</v>
      </c>
      <c r="M194" s="2" t="str">
        <f t="shared" si="1"/>
        <v>Delhi-Bangalore</v>
      </c>
      <c r="N194" s="2" t="str">
        <f t="shared" si="6"/>
        <v>Outstation</v>
      </c>
      <c r="O194" s="2" t="str">
        <f t="shared" si="2"/>
        <v>FastWheels</v>
      </c>
      <c r="P194" s="2">
        <f t="shared" si="3"/>
        <v>-2</v>
      </c>
      <c r="Q194" s="2">
        <f t="shared" si="4"/>
        <v>4</v>
      </c>
      <c r="R194" s="2">
        <f t="shared" si="5"/>
        <v>170</v>
      </c>
    </row>
    <row r="195" spans="1:18" ht="14.25" customHeight="1">
      <c r="A195" s="2">
        <v>942370</v>
      </c>
      <c r="B195" s="2" t="s">
        <v>36</v>
      </c>
      <c r="C195" s="2" t="s">
        <v>31</v>
      </c>
      <c r="D195" s="2" t="s">
        <v>32</v>
      </c>
      <c r="E195" s="2" t="s">
        <v>44</v>
      </c>
      <c r="F195" s="2" t="s">
        <v>34</v>
      </c>
      <c r="G195" s="4">
        <v>43525.675023148149</v>
      </c>
      <c r="H195" s="4">
        <v>43529.675023148149</v>
      </c>
      <c r="I195" s="4">
        <v>43532.675023148149</v>
      </c>
      <c r="J195" s="2">
        <v>63</v>
      </c>
      <c r="K195" s="2">
        <v>105</v>
      </c>
      <c r="L195" s="2" t="str">
        <f t="shared" si="0"/>
        <v>Delhi</v>
      </c>
      <c r="M195" s="2" t="str">
        <f t="shared" si="1"/>
        <v>Bangalore-Delhi</v>
      </c>
      <c r="N195" s="2" t="str">
        <f t="shared" si="6"/>
        <v>Outstation</v>
      </c>
      <c r="O195" s="2" t="str">
        <f t="shared" si="2"/>
        <v>FastWheels</v>
      </c>
      <c r="P195" s="2">
        <f t="shared" si="3"/>
        <v>-3</v>
      </c>
      <c r="Q195" s="2">
        <f t="shared" si="4"/>
        <v>4</v>
      </c>
      <c r="R195" s="2">
        <f t="shared" si="5"/>
        <v>168</v>
      </c>
    </row>
    <row r="196" spans="1:18" ht="14.25" customHeight="1">
      <c r="A196" s="2">
        <v>992406</v>
      </c>
      <c r="B196" s="2" t="s">
        <v>39</v>
      </c>
      <c r="C196" s="2" t="s">
        <v>43</v>
      </c>
      <c r="D196" s="2" t="s">
        <v>32</v>
      </c>
      <c r="E196" s="2" t="s">
        <v>44</v>
      </c>
      <c r="F196" s="2" t="s">
        <v>34</v>
      </c>
      <c r="G196" s="4">
        <v>43525.676249999997</v>
      </c>
      <c r="H196" s="4">
        <v>43530.676249999997</v>
      </c>
      <c r="I196" s="4">
        <v>43531.676249999997</v>
      </c>
      <c r="J196" s="2">
        <v>0</v>
      </c>
      <c r="K196" s="2">
        <v>105</v>
      </c>
      <c r="L196" s="2" t="str">
        <f t="shared" si="0"/>
        <v>Bangalore</v>
      </c>
      <c r="M196" s="2" t="str">
        <f t="shared" si="1"/>
        <v>Bangalore-Bangalore</v>
      </c>
      <c r="N196" s="2" t="str">
        <f t="shared" si="6"/>
        <v>Local</v>
      </c>
      <c r="O196" s="2" t="str">
        <f t="shared" si="2"/>
        <v>FastWheels</v>
      </c>
      <c r="P196" s="2">
        <f t="shared" si="3"/>
        <v>-1</v>
      </c>
      <c r="Q196" s="2">
        <f t="shared" si="4"/>
        <v>5</v>
      </c>
      <c r="R196" s="2">
        <f t="shared" si="5"/>
        <v>105</v>
      </c>
    </row>
    <row r="197" spans="1:18" ht="14.25" customHeight="1">
      <c r="A197" s="2">
        <v>62792</v>
      </c>
      <c r="B197" s="2" t="s">
        <v>48</v>
      </c>
      <c r="C197" s="2" t="s">
        <v>40</v>
      </c>
      <c r="D197" s="2" t="s">
        <v>41</v>
      </c>
      <c r="E197" s="2" t="s">
        <v>44</v>
      </c>
      <c r="F197" s="2" t="s">
        <v>34</v>
      </c>
      <c r="G197" s="4">
        <v>43525.694849537038</v>
      </c>
      <c r="H197" s="4">
        <v>43529.694849537038</v>
      </c>
      <c r="I197" s="4">
        <v>43532.694849537038</v>
      </c>
      <c r="J197" s="2">
        <v>31</v>
      </c>
      <c r="K197" s="2">
        <v>113</v>
      </c>
      <c r="L197" s="2" t="str">
        <f t="shared" si="0"/>
        <v>Kolkata</v>
      </c>
      <c r="M197" s="2" t="str">
        <f t="shared" si="1"/>
        <v>Delhi-Kolkata</v>
      </c>
      <c r="N197" s="2" t="str">
        <f t="shared" si="6"/>
        <v>Outstation</v>
      </c>
      <c r="O197" s="2" t="str">
        <f t="shared" si="2"/>
        <v>FastWheels</v>
      </c>
      <c r="P197" s="2">
        <f t="shared" si="3"/>
        <v>-3</v>
      </c>
      <c r="Q197" s="2">
        <f t="shared" si="4"/>
        <v>4</v>
      </c>
      <c r="R197" s="2">
        <f t="shared" si="5"/>
        <v>144</v>
      </c>
    </row>
    <row r="198" spans="1:18" ht="14.25" customHeight="1">
      <c r="A198" s="2">
        <v>809826</v>
      </c>
      <c r="B198" s="2" t="s">
        <v>30</v>
      </c>
      <c r="C198" s="2" t="s">
        <v>37</v>
      </c>
      <c r="D198" s="2" t="s">
        <v>41</v>
      </c>
      <c r="E198" s="2" t="s">
        <v>44</v>
      </c>
      <c r="F198" s="2" t="s">
        <v>34</v>
      </c>
      <c r="G198" s="4">
        <v>43525.695532407408</v>
      </c>
      <c r="H198" s="4">
        <v>43527.695532407408</v>
      </c>
      <c r="I198" s="4">
        <v>43528.695532407408</v>
      </c>
      <c r="J198" s="2">
        <v>71</v>
      </c>
      <c r="K198" s="2">
        <v>87</v>
      </c>
      <c r="L198" s="2" t="str">
        <f t="shared" si="0"/>
        <v>Mumbai</v>
      </c>
      <c r="M198" s="2" t="str">
        <f t="shared" si="1"/>
        <v>Delhi-Mumbai</v>
      </c>
      <c r="N198" s="2" t="str">
        <f t="shared" si="6"/>
        <v>Outstation</v>
      </c>
      <c r="O198" s="2" t="str">
        <f t="shared" si="2"/>
        <v>FastWheels</v>
      </c>
      <c r="P198" s="2">
        <f t="shared" si="3"/>
        <v>-1</v>
      </c>
      <c r="Q198" s="2">
        <f t="shared" si="4"/>
        <v>2</v>
      </c>
      <c r="R198" s="2">
        <f t="shared" si="5"/>
        <v>158</v>
      </c>
    </row>
    <row r="199" spans="1:18" ht="14.25" customHeight="1">
      <c r="A199" s="2">
        <v>858913</v>
      </c>
      <c r="B199" s="2" t="s">
        <v>47</v>
      </c>
      <c r="C199" s="2" t="s">
        <v>37</v>
      </c>
      <c r="D199" s="2" t="s">
        <v>32</v>
      </c>
      <c r="E199" s="2" t="s">
        <v>33</v>
      </c>
      <c r="F199" s="2" t="s">
        <v>34</v>
      </c>
      <c r="G199" s="4">
        <v>43525.695613425924</v>
      </c>
      <c r="H199" s="4">
        <v>43530.695613425924</v>
      </c>
      <c r="I199" s="4">
        <v>43528.695613425924</v>
      </c>
      <c r="J199" s="2">
        <v>33</v>
      </c>
      <c r="K199" s="2">
        <v>109</v>
      </c>
      <c r="L199" s="2" t="str">
        <f t="shared" si="0"/>
        <v>Mumbai</v>
      </c>
      <c r="M199" s="2" t="str">
        <f t="shared" si="1"/>
        <v>Bangalore-Mumbai</v>
      </c>
      <c r="N199" s="2" t="str">
        <f t="shared" si="6"/>
        <v>Outstation</v>
      </c>
      <c r="O199" s="2" t="str">
        <f t="shared" si="2"/>
        <v>Ship2Home</v>
      </c>
      <c r="P199" s="2">
        <f t="shared" si="3"/>
        <v>2</v>
      </c>
      <c r="Q199" s="2">
        <f t="shared" si="4"/>
        <v>5</v>
      </c>
      <c r="R199" s="2">
        <f t="shared" si="5"/>
        <v>142</v>
      </c>
    </row>
    <row r="200" spans="1:18" ht="14.25" customHeight="1">
      <c r="A200" s="2">
        <v>349970</v>
      </c>
      <c r="B200" s="2" t="s">
        <v>36</v>
      </c>
      <c r="C200" s="2" t="s">
        <v>31</v>
      </c>
      <c r="D200" s="2" t="s">
        <v>41</v>
      </c>
      <c r="E200" s="2" t="s">
        <v>38</v>
      </c>
      <c r="F200" s="2" t="s">
        <v>34</v>
      </c>
      <c r="G200" s="4">
        <v>43525.699016203704</v>
      </c>
      <c r="H200" s="4">
        <v>43530.699016203704</v>
      </c>
      <c r="I200" s="4">
        <v>43528.699016203704</v>
      </c>
      <c r="J200" s="2">
        <v>0</v>
      </c>
      <c r="K200" s="2">
        <v>121</v>
      </c>
      <c r="L200" s="2" t="str">
        <f t="shared" si="0"/>
        <v>Delhi</v>
      </c>
      <c r="M200" s="2" t="str">
        <f t="shared" si="1"/>
        <v>Delhi-Delhi</v>
      </c>
      <c r="N200" s="2" t="str">
        <f t="shared" si="6"/>
        <v>Local</v>
      </c>
      <c r="O200" s="2" t="str">
        <f t="shared" si="2"/>
        <v>Ship2Home</v>
      </c>
      <c r="P200" s="2">
        <f t="shared" si="3"/>
        <v>2</v>
      </c>
      <c r="Q200" s="2">
        <f t="shared" si="4"/>
        <v>5</v>
      </c>
      <c r="R200" s="2">
        <f t="shared" si="5"/>
        <v>121</v>
      </c>
    </row>
    <row r="201" spans="1:18" ht="14.25" customHeight="1">
      <c r="A201" s="2">
        <v>836208</v>
      </c>
      <c r="B201" s="2" t="s">
        <v>39</v>
      </c>
      <c r="C201" s="2" t="s">
        <v>43</v>
      </c>
      <c r="D201" s="2" t="s">
        <v>41</v>
      </c>
      <c r="E201" s="2" t="s">
        <v>44</v>
      </c>
      <c r="F201" s="2" t="s">
        <v>34</v>
      </c>
      <c r="G201" s="4">
        <v>43525.707719907405</v>
      </c>
      <c r="H201" s="4">
        <v>43528.707719907405</v>
      </c>
      <c r="I201" s="4">
        <v>43532.707719907405</v>
      </c>
      <c r="J201" s="2">
        <v>35</v>
      </c>
      <c r="K201" s="2">
        <v>129</v>
      </c>
      <c r="L201" s="2" t="str">
        <f t="shared" si="0"/>
        <v>Bangalore</v>
      </c>
      <c r="M201" s="2" t="str">
        <f t="shared" si="1"/>
        <v>Delhi-Bangalore</v>
      </c>
      <c r="N201" s="2" t="str">
        <f t="shared" si="6"/>
        <v>Outstation</v>
      </c>
      <c r="O201" s="2" t="str">
        <f t="shared" si="2"/>
        <v>FastWheels</v>
      </c>
      <c r="P201" s="2">
        <f t="shared" si="3"/>
        <v>-4</v>
      </c>
      <c r="Q201" s="2">
        <f t="shared" si="4"/>
        <v>3</v>
      </c>
      <c r="R201" s="2">
        <f t="shared" si="5"/>
        <v>164</v>
      </c>
    </row>
    <row r="202" spans="1:18" ht="14.25" customHeight="1">
      <c r="A202" s="2">
        <v>229369</v>
      </c>
      <c r="B202" s="2" t="s">
        <v>39</v>
      </c>
      <c r="C202" s="2" t="s">
        <v>31</v>
      </c>
      <c r="D202" s="2" t="s">
        <v>41</v>
      </c>
      <c r="E202" s="2" t="s">
        <v>33</v>
      </c>
      <c r="F202" s="2" t="s">
        <v>34</v>
      </c>
      <c r="G202" s="4">
        <v>43525.709699074076</v>
      </c>
      <c r="H202" s="4">
        <v>43526.709699074076</v>
      </c>
      <c r="I202" s="4">
        <v>43530.709699074076</v>
      </c>
      <c r="J202" s="2">
        <v>0</v>
      </c>
      <c r="K202" s="2">
        <v>129</v>
      </c>
      <c r="L202" s="2" t="str">
        <f t="shared" si="0"/>
        <v>Delhi</v>
      </c>
      <c r="M202" s="2" t="str">
        <f t="shared" si="1"/>
        <v>Delhi-Delhi</v>
      </c>
      <c r="N202" s="2" t="str">
        <f t="shared" si="6"/>
        <v>Local</v>
      </c>
      <c r="O202" s="2" t="str">
        <f t="shared" si="2"/>
        <v>Ship2Home</v>
      </c>
      <c r="P202" s="2">
        <f t="shared" si="3"/>
        <v>-4</v>
      </c>
      <c r="Q202" s="2">
        <f t="shared" si="4"/>
        <v>1</v>
      </c>
      <c r="R202" s="2">
        <f t="shared" si="5"/>
        <v>129</v>
      </c>
    </row>
    <row r="203" spans="1:18" ht="14.25" customHeight="1">
      <c r="A203" s="2">
        <v>415864</v>
      </c>
      <c r="B203" s="2" t="s">
        <v>39</v>
      </c>
      <c r="C203" s="2" t="s">
        <v>45</v>
      </c>
      <c r="D203" s="2" t="s">
        <v>41</v>
      </c>
      <c r="E203" s="2" t="s">
        <v>44</v>
      </c>
      <c r="F203" s="2" t="s">
        <v>34</v>
      </c>
      <c r="G203" s="4">
        <v>43525.710277777776</v>
      </c>
      <c r="H203" s="4">
        <v>43533.710277777776</v>
      </c>
      <c r="I203" s="4">
        <v>43528.710277777776</v>
      </c>
      <c r="J203" s="2">
        <v>78</v>
      </c>
      <c r="K203" s="2">
        <v>102</v>
      </c>
      <c r="L203" s="2" t="str">
        <f t="shared" si="0"/>
        <v>Chennai</v>
      </c>
      <c r="M203" s="2" t="str">
        <f t="shared" si="1"/>
        <v>Delhi-Chennai</v>
      </c>
      <c r="N203" s="2" t="str">
        <f t="shared" si="6"/>
        <v>Outstation</v>
      </c>
      <c r="O203" s="2" t="str">
        <f t="shared" si="2"/>
        <v>FastWheels</v>
      </c>
      <c r="P203" s="2">
        <f t="shared" si="3"/>
        <v>5</v>
      </c>
      <c r="Q203" s="2">
        <f t="shared" si="4"/>
        <v>8</v>
      </c>
      <c r="R203" s="2">
        <f t="shared" si="5"/>
        <v>180</v>
      </c>
    </row>
    <row r="204" spans="1:18" ht="14.25" customHeight="1">
      <c r="A204" s="2">
        <v>799696</v>
      </c>
      <c r="B204" s="2" t="s">
        <v>39</v>
      </c>
      <c r="C204" s="2" t="s">
        <v>37</v>
      </c>
      <c r="D204" s="2" t="s">
        <v>41</v>
      </c>
      <c r="E204" s="2" t="s">
        <v>44</v>
      </c>
      <c r="F204" s="2" t="s">
        <v>34</v>
      </c>
      <c r="G204" s="4">
        <v>43525.719143518516</v>
      </c>
      <c r="H204" s="4">
        <v>43527.719143518516</v>
      </c>
      <c r="I204" s="4">
        <v>43532.719143518516</v>
      </c>
      <c r="J204" s="2">
        <v>35</v>
      </c>
      <c r="K204" s="2">
        <v>110</v>
      </c>
      <c r="L204" s="2" t="str">
        <f t="shared" si="0"/>
        <v>Mumbai</v>
      </c>
      <c r="M204" s="2" t="str">
        <f t="shared" si="1"/>
        <v>Delhi-Mumbai</v>
      </c>
      <c r="N204" s="2" t="str">
        <f t="shared" si="6"/>
        <v>Outstation</v>
      </c>
      <c r="O204" s="2" t="str">
        <f t="shared" si="2"/>
        <v>FastWheels</v>
      </c>
      <c r="P204" s="2">
        <f t="shared" si="3"/>
        <v>-5</v>
      </c>
      <c r="Q204" s="2">
        <f t="shared" si="4"/>
        <v>2</v>
      </c>
      <c r="R204" s="2">
        <f t="shared" si="5"/>
        <v>145</v>
      </c>
    </row>
    <row r="205" spans="1:18" ht="14.25" customHeight="1">
      <c r="A205" s="2">
        <v>758002</v>
      </c>
      <c r="B205" s="2" t="s">
        <v>39</v>
      </c>
      <c r="C205" s="2" t="s">
        <v>31</v>
      </c>
      <c r="D205" s="2" t="s">
        <v>32</v>
      </c>
      <c r="E205" s="2" t="s">
        <v>38</v>
      </c>
      <c r="F205" s="2" t="s">
        <v>34</v>
      </c>
      <c r="G205" s="4">
        <v>43525.720393518517</v>
      </c>
      <c r="H205" s="4">
        <v>43534.720393518517</v>
      </c>
      <c r="I205" s="4">
        <v>43532.720393518517</v>
      </c>
      <c r="J205" s="2">
        <v>47</v>
      </c>
      <c r="K205" s="2">
        <v>127</v>
      </c>
      <c r="L205" s="2" t="str">
        <f t="shared" si="0"/>
        <v>Delhi</v>
      </c>
      <c r="M205" s="2" t="str">
        <f t="shared" si="1"/>
        <v>Bangalore-Delhi</v>
      </c>
      <c r="N205" s="2" t="str">
        <f t="shared" si="6"/>
        <v>Outstation</v>
      </c>
      <c r="O205" s="2" t="str">
        <f t="shared" si="2"/>
        <v>Ship2Home</v>
      </c>
      <c r="P205" s="2">
        <f t="shared" si="3"/>
        <v>2</v>
      </c>
      <c r="Q205" s="2">
        <f t="shared" si="4"/>
        <v>9</v>
      </c>
      <c r="R205" s="2">
        <f t="shared" si="5"/>
        <v>174</v>
      </c>
    </row>
    <row r="206" spans="1:18" ht="14.25" customHeight="1">
      <c r="A206" s="2">
        <v>133035</v>
      </c>
      <c r="B206" s="2" t="s">
        <v>36</v>
      </c>
      <c r="C206" s="2" t="s">
        <v>31</v>
      </c>
      <c r="D206" s="2" t="s">
        <v>32</v>
      </c>
      <c r="E206" s="2" t="s">
        <v>33</v>
      </c>
      <c r="F206" s="2" t="s">
        <v>34</v>
      </c>
      <c r="G206" s="4">
        <v>43525.72184027778</v>
      </c>
      <c r="H206" s="4">
        <v>43534.72184027778</v>
      </c>
      <c r="I206" s="4">
        <v>43528.72184027778</v>
      </c>
      <c r="J206" s="2">
        <v>33</v>
      </c>
      <c r="K206" s="2">
        <v>127</v>
      </c>
      <c r="L206" s="2" t="str">
        <f t="shared" si="0"/>
        <v>Delhi</v>
      </c>
      <c r="M206" s="2" t="str">
        <f t="shared" si="1"/>
        <v>Bangalore-Delhi</v>
      </c>
      <c r="N206" s="2" t="str">
        <f t="shared" si="6"/>
        <v>Outstation</v>
      </c>
      <c r="O206" s="2" t="str">
        <f t="shared" si="2"/>
        <v>Ship2Home</v>
      </c>
      <c r="P206" s="2">
        <f t="shared" si="3"/>
        <v>6</v>
      </c>
      <c r="Q206" s="2">
        <f t="shared" si="4"/>
        <v>9</v>
      </c>
      <c r="R206" s="2">
        <f t="shared" si="5"/>
        <v>160</v>
      </c>
    </row>
    <row r="207" spans="1:18" ht="14.25" customHeight="1">
      <c r="A207" s="2">
        <v>250376</v>
      </c>
      <c r="B207" s="2" t="s">
        <v>36</v>
      </c>
      <c r="C207" s="2" t="s">
        <v>40</v>
      </c>
      <c r="D207" s="2" t="s">
        <v>32</v>
      </c>
      <c r="E207" s="2" t="s">
        <v>44</v>
      </c>
      <c r="F207" s="2" t="s">
        <v>34</v>
      </c>
      <c r="G207" s="4">
        <v>43525.725034722222</v>
      </c>
      <c r="H207" s="4">
        <v>43532.725034722222</v>
      </c>
      <c r="I207" s="4">
        <v>43532.725034722222</v>
      </c>
      <c r="J207" s="2">
        <v>32</v>
      </c>
      <c r="K207" s="2">
        <v>112</v>
      </c>
      <c r="L207" s="2" t="str">
        <f t="shared" si="0"/>
        <v>Kolkata</v>
      </c>
      <c r="M207" s="2" t="str">
        <f t="shared" si="1"/>
        <v>Bangalore-Kolkata</v>
      </c>
      <c r="N207" s="2" t="str">
        <f t="shared" si="6"/>
        <v>Outstation</v>
      </c>
      <c r="O207" s="2" t="str">
        <f t="shared" si="2"/>
        <v>FastWheels</v>
      </c>
      <c r="P207" s="2">
        <f t="shared" si="3"/>
        <v>0</v>
      </c>
      <c r="Q207" s="2">
        <f t="shared" si="4"/>
        <v>7</v>
      </c>
      <c r="R207" s="2">
        <f t="shared" si="5"/>
        <v>144</v>
      </c>
    </row>
    <row r="208" spans="1:18" ht="14.25" customHeight="1">
      <c r="A208" s="2">
        <v>442349</v>
      </c>
      <c r="B208" s="2" t="s">
        <v>48</v>
      </c>
      <c r="C208" s="2" t="s">
        <v>40</v>
      </c>
      <c r="D208" s="2" t="s">
        <v>32</v>
      </c>
      <c r="E208" s="2" t="s">
        <v>33</v>
      </c>
      <c r="F208" s="2" t="s">
        <v>34</v>
      </c>
      <c r="G208" s="4">
        <v>43525.726631944446</v>
      </c>
      <c r="H208" s="4">
        <v>43532.726631944446</v>
      </c>
      <c r="I208" s="4">
        <v>43531.726631944446</v>
      </c>
      <c r="J208" s="2">
        <v>42</v>
      </c>
      <c r="K208" s="2">
        <v>112</v>
      </c>
      <c r="L208" s="2" t="str">
        <f t="shared" si="0"/>
        <v>Kolkata</v>
      </c>
      <c r="M208" s="2" t="str">
        <f t="shared" si="1"/>
        <v>Bangalore-Kolkata</v>
      </c>
      <c r="N208" s="2" t="str">
        <f t="shared" si="6"/>
        <v>Outstation</v>
      </c>
      <c r="O208" s="2" t="str">
        <f t="shared" si="2"/>
        <v>Ship2Home</v>
      </c>
      <c r="P208" s="2">
        <f t="shared" si="3"/>
        <v>1</v>
      </c>
      <c r="Q208" s="2">
        <f t="shared" si="4"/>
        <v>7</v>
      </c>
      <c r="R208" s="2">
        <f t="shared" si="5"/>
        <v>154</v>
      </c>
    </row>
    <row r="209" spans="1:18" ht="14.25" customHeight="1">
      <c r="A209" s="2">
        <v>686763</v>
      </c>
      <c r="B209" s="2" t="s">
        <v>30</v>
      </c>
      <c r="C209" s="2" t="s">
        <v>40</v>
      </c>
      <c r="D209" s="2" t="s">
        <v>41</v>
      </c>
      <c r="E209" s="2" t="s">
        <v>33</v>
      </c>
      <c r="F209" s="2" t="s">
        <v>34</v>
      </c>
      <c r="G209" s="4">
        <v>43525.730474537035</v>
      </c>
      <c r="H209" s="4">
        <v>43530.730474537035</v>
      </c>
      <c r="I209" s="4">
        <v>43528.730474537035</v>
      </c>
      <c r="J209" s="2">
        <v>42</v>
      </c>
      <c r="K209" s="2">
        <v>109</v>
      </c>
      <c r="L209" s="2" t="str">
        <f t="shared" si="0"/>
        <v>Kolkata</v>
      </c>
      <c r="M209" s="2" t="str">
        <f t="shared" si="1"/>
        <v>Delhi-Kolkata</v>
      </c>
      <c r="N209" s="2" t="str">
        <f t="shared" si="6"/>
        <v>Outstation</v>
      </c>
      <c r="O209" s="2" t="str">
        <f t="shared" si="2"/>
        <v>Ship2Home</v>
      </c>
      <c r="P209" s="2">
        <f t="shared" si="3"/>
        <v>2</v>
      </c>
      <c r="Q209" s="2">
        <f t="shared" si="4"/>
        <v>5</v>
      </c>
      <c r="R209" s="2">
        <f t="shared" si="5"/>
        <v>151</v>
      </c>
    </row>
    <row r="210" spans="1:18" ht="14.25" customHeight="1">
      <c r="A210" s="2">
        <v>195369</v>
      </c>
      <c r="B210" s="2" t="s">
        <v>47</v>
      </c>
      <c r="C210" s="2" t="s">
        <v>43</v>
      </c>
      <c r="D210" s="2" t="s">
        <v>41</v>
      </c>
      <c r="E210" s="2" t="s">
        <v>33</v>
      </c>
      <c r="F210" s="2" t="s">
        <v>34</v>
      </c>
      <c r="G210" s="4">
        <v>43525.73369212963</v>
      </c>
      <c r="H210" s="4">
        <v>43533.73369212963</v>
      </c>
      <c r="I210" s="4">
        <v>43532.73369212963</v>
      </c>
      <c r="J210" s="2">
        <v>39</v>
      </c>
      <c r="K210" s="2">
        <v>126</v>
      </c>
      <c r="L210" s="2" t="str">
        <f t="shared" si="0"/>
        <v>Bangalore</v>
      </c>
      <c r="M210" s="2" t="str">
        <f t="shared" si="1"/>
        <v>Delhi-Bangalore</v>
      </c>
      <c r="N210" s="2" t="str">
        <f t="shared" si="6"/>
        <v>Outstation</v>
      </c>
      <c r="O210" s="2" t="str">
        <f t="shared" si="2"/>
        <v>Ship2Home</v>
      </c>
      <c r="P210" s="2">
        <f t="shared" si="3"/>
        <v>1</v>
      </c>
      <c r="Q210" s="2">
        <f t="shared" si="4"/>
        <v>8</v>
      </c>
      <c r="R210" s="2">
        <f t="shared" si="5"/>
        <v>165</v>
      </c>
    </row>
    <row r="211" spans="1:18" ht="14.25" customHeight="1">
      <c r="A211" s="2">
        <v>352911</v>
      </c>
      <c r="B211" s="2" t="s">
        <v>36</v>
      </c>
      <c r="C211" s="2" t="s">
        <v>40</v>
      </c>
      <c r="D211" s="2" t="s">
        <v>41</v>
      </c>
      <c r="E211" s="2" t="s">
        <v>33</v>
      </c>
      <c r="F211" s="2" t="s">
        <v>34</v>
      </c>
      <c r="G211" s="4">
        <v>43525.734930555554</v>
      </c>
      <c r="H211" s="4">
        <v>43532.734930555554</v>
      </c>
      <c r="I211" s="4">
        <v>43531.734930555554</v>
      </c>
      <c r="J211" s="2">
        <v>40</v>
      </c>
      <c r="K211" s="2">
        <v>109</v>
      </c>
      <c r="L211" s="2" t="str">
        <f t="shared" si="0"/>
        <v>Kolkata</v>
      </c>
      <c r="M211" s="2" t="str">
        <f t="shared" si="1"/>
        <v>Delhi-Kolkata</v>
      </c>
      <c r="N211" s="2" t="str">
        <f t="shared" si="6"/>
        <v>Outstation</v>
      </c>
      <c r="O211" s="2" t="str">
        <f t="shared" si="2"/>
        <v>Ship2Home</v>
      </c>
      <c r="P211" s="2">
        <f t="shared" si="3"/>
        <v>1</v>
      </c>
      <c r="Q211" s="2">
        <f t="shared" si="4"/>
        <v>7</v>
      </c>
      <c r="R211" s="2">
        <f t="shared" si="5"/>
        <v>149</v>
      </c>
    </row>
    <row r="212" spans="1:18" ht="14.25" customHeight="1">
      <c r="A212" s="2">
        <v>110193</v>
      </c>
      <c r="B212" s="2" t="s">
        <v>47</v>
      </c>
      <c r="C212" s="2" t="s">
        <v>40</v>
      </c>
      <c r="D212" s="2" t="s">
        <v>41</v>
      </c>
      <c r="E212" s="2" t="s">
        <v>44</v>
      </c>
      <c r="F212" s="2" t="s">
        <v>34</v>
      </c>
      <c r="G212" s="4">
        <v>43525.739918981482</v>
      </c>
      <c r="H212" s="4">
        <v>43532.739918981482</v>
      </c>
      <c r="I212" s="4">
        <v>43531.739918981482</v>
      </c>
      <c r="J212" s="2">
        <v>68</v>
      </c>
      <c r="K212" s="2">
        <v>94</v>
      </c>
      <c r="L212" s="2" t="str">
        <f t="shared" si="0"/>
        <v>Kolkata</v>
      </c>
      <c r="M212" s="2" t="str">
        <f t="shared" si="1"/>
        <v>Delhi-Kolkata</v>
      </c>
      <c r="N212" s="2" t="str">
        <f t="shared" si="6"/>
        <v>Outstation</v>
      </c>
      <c r="O212" s="2" t="str">
        <f t="shared" si="2"/>
        <v>FastWheels</v>
      </c>
      <c r="P212" s="2">
        <f t="shared" si="3"/>
        <v>1</v>
      </c>
      <c r="Q212" s="2">
        <f t="shared" si="4"/>
        <v>7</v>
      </c>
      <c r="R212" s="2">
        <f t="shared" si="5"/>
        <v>162</v>
      </c>
    </row>
    <row r="213" spans="1:18" ht="14.25" customHeight="1">
      <c r="A213" s="2">
        <v>389991</v>
      </c>
      <c r="B213" s="2" t="s">
        <v>39</v>
      </c>
      <c r="C213" s="2" t="s">
        <v>37</v>
      </c>
      <c r="D213" s="2" t="s">
        <v>32</v>
      </c>
      <c r="E213" s="2" t="s">
        <v>33</v>
      </c>
      <c r="F213" s="2" t="s">
        <v>34</v>
      </c>
      <c r="G213" s="4">
        <v>43525.740601851852</v>
      </c>
      <c r="H213" s="4">
        <v>43534.740601851852</v>
      </c>
      <c r="I213" s="4">
        <v>43532.740601851852</v>
      </c>
      <c r="J213" s="2">
        <v>45</v>
      </c>
      <c r="K213" s="2">
        <v>109</v>
      </c>
      <c r="L213" s="2" t="str">
        <f t="shared" si="0"/>
        <v>Mumbai</v>
      </c>
      <c r="M213" s="2" t="str">
        <f t="shared" si="1"/>
        <v>Bangalore-Mumbai</v>
      </c>
      <c r="N213" s="2" t="str">
        <f t="shared" si="6"/>
        <v>Outstation</v>
      </c>
      <c r="O213" s="2" t="str">
        <f t="shared" si="2"/>
        <v>Ship2Home</v>
      </c>
      <c r="P213" s="2">
        <f t="shared" si="3"/>
        <v>2</v>
      </c>
      <c r="Q213" s="2">
        <f t="shared" si="4"/>
        <v>9</v>
      </c>
      <c r="R213" s="2">
        <f t="shared" si="5"/>
        <v>154</v>
      </c>
    </row>
    <row r="214" spans="1:18" ht="14.25" customHeight="1">
      <c r="A214" s="2">
        <v>208180</v>
      </c>
      <c r="B214" s="2" t="s">
        <v>39</v>
      </c>
      <c r="C214" s="2" t="s">
        <v>43</v>
      </c>
      <c r="D214" s="2" t="s">
        <v>32</v>
      </c>
      <c r="E214" s="2" t="s">
        <v>44</v>
      </c>
      <c r="F214" s="2" t="s">
        <v>34</v>
      </c>
      <c r="G214" s="4">
        <v>43525.747129629628</v>
      </c>
      <c r="H214" s="4">
        <v>43525.747129629628</v>
      </c>
      <c r="I214" s="4">
        <v>43531.747129629628</v>
      </c>
      <c r="J214" s="2">
        <v>0</v>
      </c>
      <c r="K214" s="2">
        <v>125</v>
      </c>
      <c r="L214" s="2" t="str">
        <f t="shared" si="0"/>
        <v>Bangalore</v>
      </c>
      <c r="M214" s="2" t="str">
        <f t="shared" si="1"/>
        <v>Bangalore-Bangalore</v>
      </c>
      <c r="N214" s="2" t="str">
        <f t="shared" si="6"/>
        <v>Local</v>
      </c>
      <c r="O214" s="2" t="str">
        <f t="shared" si="2"/>
        <v>FastWheels</v>
      </c>
      <c r="P214" s="2">
        <f t="shared" si="3"/>
        <v>-6</v>
      </c>
      <c r="Q214" s="2">
        <f t="shared" si="4"/>
        <v>0</v>
      </c>
      <c r="R214" s="2">
        <f t="shared" si="5"/>
        <v>125</v>
      </c>
    </row>
    <row r="215" spans="1:18" ht="14.25" customHeight="1">
      <c r="A215" s="2">
        <v>125824</v>
      </c>
      <c r="B215" s="2" t="s">
        <v>30</v>
      </c>
      <c r="C215" s="2" t="s">
        <v>40</v>
      </c>
      <c r="D215" s="2" t="s">
        <v>32</v>
      </c>
      <c r="E215" s="2" t="s">
        <v>44</v>
      </c>
      <c r="F215" s="2" t="s">
        <v>34</v>
      </c>
      <c r="G215" s="4">
        <v>43525.748101851852</v>
      </c>
      <c r="H215" s="4">
        <v>43528.748101851852</v>
      </c>
      <c r="I215" s="4">
        <v>43531.748101851852</v>
      </c>
      <c r="J215" s="2">
        <v>30</v>
      </c>
      <c r="K215" s="2">
        <v>109</v>
      </c>
      <c r="L215" s="2" t="str">
        <f t="shared" si="0"/>
        <v>Kolkata</v>
      </c>
      <c r="M215" s="2" t="str">
        <f t="shared" si="1"/>
        <v>Bangalore-Kolkata</v>
      </c>
      <c r="N215" s="2" t="str">
        <f t="shared" si="6"/>
        <v>Outstation</v>
      </c>
      <c r="O215" s="2" t="str">
        <f t="shared" si="2"/>
        <v>FastWheels</v>
      </c>
      <c r="P215" s="2">
        <f t="shared" si="3"/>
        <v>-3</v>
      </c>
      <c r="Q215" s="2">
        <f t="shared" si="4"/>
        <v>3</v>
      </c>
      <c r="R215" s="2">
        <f t="shared" si="5"/>
        <v>139</v>
      </c>
    </row>
    <row r="216" spans="1:18" ht="14.25" customHeight="1">
      <c r="A216" s="2">
        <v>775402</v>
      </c>
      <c r="B216" s="2" t="s">
        <v>36</v>
      </c>
      <c r="C216" s="2" t="s">
        <v>37</v>
      </c>
      <c r="D216" s="2" t="s">
        <v>41</v>
      </c>
      <c r="E216" s="2" t="s">
        <v>44</v>
      </c>
      <c r="F216" s="2" t="s">
        <v>34</v>
      </c>
      <c r="G216" s="4">
        <v>43525.754594907405</v>
      </c>
      <c r="H216" s="4">
        <v>43531.754594907405</v>
      </c>
      <c r="I216" s="4">
        <v>43532.754594907405</v>
      </c>
      <c r="J216" s="2">
        <v>76</v>
      </c>
      <c r="K216" s="2">
        <v>91</v>
      </c>
      <c r="L216" s="2" t="str">
        <f t="shared" si="0"/>
        <v>Mumbai</v>
      </c>
      <c r="M216" s="2" t="str">
        <f t="shared" si="1"/>
        <v>Delhi-Mumbai</v>
      </c>
      <c r="N216" s="2" t="str">
        <f t="shared" si="6"/>
        <v>Outstation</v>
      </c>
      <c r="O216" s="2" t="str">
        <f t="shared" si="2"/>
        <v>FastWheels</v>
      </c>
      <c r="P216" s="2">
        <f t="shared" si="3"/>
        <v>-1</v>
      </c>
      <c r="Q216" s="2">
        <f t="shared" si="4"/>
        <v>6</v>
      </c>
      <c r="R216" s="2">
        <f t="shared" si="5"/>
        <v>167</v>
      </c>
    </row>
    <row r="217" spans="1:18" ht="14.25" customHeight="1">
      <c r="A217" s="2">
        <v>740725</v>
      </c>
      <c r="B217" s="2" t="s">
        <v>47</v>
      </c>
      <c r="C217" s="2" t="s">
        <v>43</v>
      </c>
      <c r="D217" s="2" t="s">
        <v>41</v>
      </c>
      <c r="E217" s="2" t="s">
        <v>44</v>
      </c>
      <c r="F217" s="2" t="s">
        <v>34</v>
      </c>
      <c r="G217" s="4">
        <v>43525.758449074077</v>
      </c>
      <c r="H217" s="4">
        <v>43529.758449074077</v>
      </c>
      <c r="I217" s="4">
        <v>43529.758449074077</v>
      </c>
      <c r="J217" s="2">
        <v>65</v>
      </c>
      <c r="K217" s="2">
        <v>108</v>
      </c>
      <c r="L217" s="2" t="str">
        <f t="shared" si="0"/>
        <v>Bangalore</v>
      </c>
      <c r="M217" s="2" t="str">
        <f t="shared" si="1"/>
        <v>Delhi-Bangalore</v>
      </c>
      <c r="N217" s="2" t="str">
        <f t="shared" si="6"/>
        <v>Outstation</v>
      </c>
      <c r="O217" s="2" t="str">
        <f t="shared" si="2"/>
        <v>FastWheels</v>
      </c>
      <c r="P217" s="2">
        <f t="shared" si="3"/>
        <v>0</v>
      </c>
      <c r="Q217" s="2">
        <f t="shared" si="4"/>
        <v>4</v>
      </c>
      <c r="R217" s="2">
        <f t="shared" si="5"/>
        <v>173</v>
      </c>
    </row>
    <row r="218" spans="1:18" ht="14.25" customHeight="1">
      <c r="A218" s="2">
        <v>607875</v>
      </c>
      <c r="B218" s="2" t="s">
        <v>36</v>
      </c>
      <c r="C218" s="2" t="s">
        <v>43</v>
      </c>
      <c r="D218" s="2" t="s">
        <v>41</v>
      </c>
      <c r="E218" s="2" t="s">
        <v>44</v>
      </c>
      <c r="F218" s="2" t="s">
        <v>34</v>
      </c>
      <c r="G218" s="4">
        <v>43525.762557870374</v>
      </c>
      <c r="H218" s="4">
        <v>43530.762557870374</v>
      </c>
      <c r="I218" s="4">
        <v>43531.762557870374</v>
      </c>
      <c r="J218" s="2">
        <v>68</v>
      </c>
      <c r="K218" s="2">
        <v>102</v>
      </c>
      <c r="L218" s="2" t="str">
        <f t="shared" si="0"/>
        <v>Bangalore</v>
      </c>
      <c r="M218" s="2" t="str">
        <f t="shared" si="1"/>
        <v>Delhi-Bangalore</v>
      </c>
      <c r="N218" s="2" t="str">
        <f t="shared" si="6"/>
        <v>Outstation</v>
      </c>
      <c r="O218" s="2" t="str">
        <f t="shared" si="2"/>
        <v>FastWheels</v>
      </c>
      <c r="P218" s="2">
        <f t="shared" si="3"/>
        <v>-1</v>
      </c>
      <c r="Q218" s="2">
        <f t="shared" si="4"/>
        <v>5</v>
      </c>
      <c r="R218" s="2">
        <f t="shared" si="5"/>
        <v>170</v>
      </c>
    </row>
    <row r="219" spans="1:18" ht="14.25" customHeight="1">
      <c r="A219" s="2">
        <v>695456</v>
      </c>
      <c r="B219" s="2" t="s">
        <v>39</v>
      </c>
      <c r="C219" s="2" t="s">
        <v>43</v>
      </c>
      <c r="D219" s="2" t="s">
        <v>41</v>
      </c>
      <c r="E219" s="2" t="s">
        <v>44</v>
      </c>
      <c r="F219" s="2" t="s">
        <v>34</v>
      </c>
      <c r="G219" s="4">
        <v>43525.762939814813</v>
      </c>
      <c r="H219" s="4">
        <v>43529.762939814813</v>
      </c>
      <c r="I219" s="4">
        <v>43528.762939814813</v>
      </c>
      <c r="J219" s="2">
        <v>29</v>
      </c>
      <c r="K219" s="2">
        <v>127</v>
      </c>
      <c r="L219" s="2" t="str">
        <f t="shared" si="0"/>
        <v>Bangalore</v>
      </c>
      <c r="M219" s="2" t="str">
        <f t="shared" si="1"/>
        <v>Delhi-Bangalore</v>
      </c>
      <c r="N219" s="2" t="str">
        <f t="shared" si="6"/>
        <v>Outstation</v>
      </c>
      <c r="O219" s="2" t="str">
        <f t="shared" si="2"/>
        <v>FastWheels</v>
      </c>
      <c r="P219" s="2">
        <f t="shared" si="3"/>
        <v>1</v>
      </c>
      <c r="Q219" s="2">
        <f t="shared" si="4"/>
        <v>4</v>
      </c>
      <c r="R219" s="2">
        <f t="shared" si="5"/>
        <v>156</v>
      </c>
    </row>
    <row r="220" spans="1:18" ht="14.25" customHeight="1">
      <c r="A220" s="2">
        <v>576111</v>
      </c>
      <c r="B220" s="2" t="s">
        <v>36</v>
      </c>
      <c r="C220" s="2" t="s">
        <v>37</v>
      </c>
      <c r="D220" s="2" t="s">
        <v>32</v>
      </c>
      <c r="E220" s="2" t="s">
        <v>44</v>
      </c>
      <c r="F220" s="2" t="s">
        <v>34</v>
      </c>
      <c r="G220" s="4">
        <v>43525.765717592592</v>
      </c>
      <c r="H220" s="4">
        <v>43527.765717592592</v>
      </c>
      <c r="I220" s="4">
        <v>43529.765717592592</v>
      </c>
      <c r="J220" s="2">
        <v>88</v>
      </c>
      <c r="K220" s="2">
        <v>85</v>
      </c>
      <c r="L220" s="2" t="str">
        <f t="shared" si="0"/>
        <v>Mumbai</v>
      </c>
      <c r="M220" s="2" t="str">
        <f t="shared" si="1"/>
        <v>Bangalore-Mumbai</v>
      </c>
      <c r="N220" s="2" t="str">
        <f t="shared" si="6"/>
        <v>Outstation</v>
      </c>
      <c r="O220" s="2" t="str">
        <f t="shared" si="2"/>
        <v>FastWheels</v>
      </c>
      <c r="P220" s="2">
        <f t="shared" si="3"/>
        <v>-2</v>
      </c>
      <c r="Q220" s="2">
        <f t="shared" si="4"/>
        <v>2</v>
      </c>
      <c r="R220" s="2">
        <f t="shared" si="5"/>
        <v>173</v>
      </c>
    </row>
    <row r="221" spans="1:18" ht="14.25" customHeight="1">
      <c r="A221" s="2">
        <v>526087</v>
      </c>
      <c r="B221" s="2" t="s">
        <v>36</v>
      </c>
      <c r="C221" s="2" t="s">
        <v>37</v>
      </c>
      <c r="D221" s="2" t="s">
        <v>41</v>
      </c>
      <c r="E221" s="2" t="s">
        <v>44</v>
      </c>
      <c r="F221" s="2" t="s">
        <v>34</v>
      </c>
      <c r="G221" s="4">
        <v>43525.767002314817</v>
      </c>
      <c r="H221" s="4">
        <v>43529.767002314817</v>
      </c>
      <c r="I221" s="4">
        <v>43530.767002314817</v>
      </c>
      <c r="J221" s="2">
        <v>80</v>
      </c>
      <c r="K221" s="2">
        <v>90</v>
      </c>
      <c r="L221" s="2" t="str">
        <f t="shared" si="0"/>
        <v>Mumbai</v>
      </c>
      <c r="M221" s="2" t="str">
        <f t="shared" si="1"/>
        <v>Delhi-Mumbai</v>
      </c>
      <c r="N221" s="2" t="str">
        <f t="shared" si="6"/>
        <v>Outstation</v>
      </c>
      <c r="O221" s="2" t="str">
        <f t="shared" si="2"/>
        <v>FastWheels</v>
      </c>
      <c r="P221" s="2">
        <f t="shared" si="3"/>
        <v>-1</v>
      </c>
      <c r="Q221" s="2">
        <f t="shared" si="4"/>
        <v>4</v>
      </c>
      <c r="R221" s="2">
        <f t="shared" si="5"/>
        <v>170</v>
      </c>
    </row>
    <row r="222" spans="1:18" ht="14.25" customHeight="1">
      <c r="A222" s="2">
        <v>179264</v>
      </c>
      <c r="B222" s="2" t="s">
        <v>39</v>
      </c>
      <c r="C222" s="2" t="s">
        <v>45</v>
      </c>
      <c r="D222" s="2" t="s">
        <v>32</v>
      </c>
      <c r="E222" s="2" t="s">
        <v>44</v>
      </c>
      <c r="F222" s="2" t="s">
        <v>34</v>
      </c>
      <c r="G222" s="4">
        <v>43525.767685185187</v>
      </c>
      <c r="H222" s="4">
        <v>43531.767685185187</v>
      </c>
      <c r="I222" s="4">
        <v>43529.767685185187</v>
      </c>
      <c r="J222" s="2">
        <v>30</v>
      </c>
      <c r="K222" s="2">
        <v>129</v>
      </c>
      <c r="L222" s="2" t="str">
        <f t="shared" si="0"/>
        <v>Chennai</v>
      </c>
      <c r="M222" s="2" t="str">
        <f t="shared" si="1"/>
        <v>Bangalore-Chennai</v>
      </c>
      <c r="N222" s="2" t="str">
        <f t="shared" si="6"/>
        <v>Outstation</v>
      </c>
      <c r="O222" s="2" t="str">
        <f t="shared" si="2"/>
        <v>FastWheels</v>
      </c>
      <c r="P222" s="2">
        <f t="shared" si="3"/>
        <v>2</v>
      </c>
      <c r="Q222" s="2">
        <f t="shared" si="4"/>
        <v>6</v>
      </c>
      <c r="R222" s="2">
        <f t="shared" si="5"/>
        <v>159</v>
      </c>
    </row>
    <row r="223" spans="1:18" ht="14.25" customHeight="1">
      <c r="A223" s="2">
        <v>889018</v>
      </c>
      <c r="B223" s="2" t="s">
        <v>48</v>
      </c>
      <c r="C223" s="2" t="s">
        <v>31</v>
      </c>
      <c r="D223" s="2" t="s">
        <v>32</v>
      </c>
      <c r="E223" s="2" t="s">
        <v>38</v>
      </c>
      <c r="F223" s="2" t="s">
        <v>34</v>
      </c>
      <c r="G223" s="4">
        <v>43525.787951388891</v>
      </c>
      <c r="H223" s="4">
        <v>43528.787951388891</v>
      </c>
      <c r="I223" s="4">
        <v>43528.787951388891</v>
      </c>
      <c r="J223" s="2">
        <v>27</v>
      </c>
      <c r="K223" s="2">
        <v>125</v>
      </c>
      <c r="L223" s="2" t="str">
        <f t="shared" si="0"/>
        <v>Delhi</v>
      </c>
      <c r="M223" s="2" t="str">
        <f t="shared" si="1"/>
        <v>Bangalore-Delhi</v>
      </c>
      <c r="N223" s="2" t="str">
        <f t="shared" si="6"/>
        <v>Outstation</v>
      </c>
      <c r="O223" s="2" t="str">
        <f t="shared" si="2"/>
        <v>Ship2Home</v>
      </c>
      <c r="P223" s="2">
        <f t="shared" si="3"/>
        <v>0</v>
      </c>
      <c r="Q223" s="2">
        <f t="shared" si="4"/>
        <v>3</v>
      </c>
      <c r="R223" s="2">
        <f t="shared" si="5"/>
        <v>152</v>
      </c>
    </row>
    <row r="224" spans="1:18" ht="14.25" customHeight="1">
      <c r="A224" s="2">
        <v>311678</v>
      </c>
      <c r="B224" s="2" t="s">
        <v>39</v>
      </c>
      <c r="C224" s="2" t="s">
        <v>31</v>
      </c>
      <c r="D224" s="2" t="s">
        <v>41</v>
      </c>
      <c r="E224" s="2" t="s">
        <v>38</v>
      </c>
      <c r="F224" s="2" t="s">
        <v>34</v>
      </c>
      <c r="G224" s="4">
        <v>43525.788634259261</v>
      </c>
      <c r="H224" s="4">
        <v>43528.788634259261</v>
      </c>
      <c r="I224" s="4">
        <v>43528.788634259261</v>
      </c>
      <c r="J224" s="2">
        <v>0</v>
      </c>
      <c r="K224" s="2">
        <v>122</v>
      </c>
      <c r="L224" s="2" t="str">
        <f t="shared" si="0"/>
        <v>Delhi</v>
      </c>
      <c r="M224" s="2" t="str">
        <f t="shared" si="1"/>
        <v>Delhi-Delhi</v>
      </c>
      <c r="N224" s="2" t="str">
        <f t="shared" si="6"/>
        <v>Local</v>
      </c>
      <c r="O224" s="2" t="str">
        <f t="shared" si="2"/>
        <v>Ship2Home</v>
      </c>
      <c r="P224" s="2">
        <f t="shared" si="3"/>
        <v>0</v>
      </c>
      <c r="Q224" s="2">
        <f t="shared" si="4"/>
        <v>3</v>
      </c>
      <c r="R224" s="2">
        <f t="shared" si="5"/>
        <v>122</v>
      </c>
    </row>
    <row r="225" spans="1:18" ht="14.25" customHeight="1">
      <c r="A225" s="2">
        <v>88474</v>
      </c>
      <c r="B225" s="2" t="s">
        <v>42</v>
      </c>
      <c r="C225" s="2" t="s">
        <v>37</v>
      </c>
      <c r="D225" s="2" t="s">
        <v>32</v>
      </c>
      <c r="E225" s="2" t="s">
        <v>38</v>
      </c>
      <c r="F225" s="2" t="s">
        <v>34</v>
      </c>
      <c r="G225" s="4">
        <v>43525.791909722226</v>
      </c>
      <c r="H225" s="4">
        <v>43532.791909722226</v>
      </c>
      <c r="I225" s="4">
        <v>43529.791909722226</v>
      </c>
      <c r="J225" s="2">
        <v>42</v>
      </c>
      <c r="K225" s="2">
        <v>112</v>
      </c>
      <c r="L225" s="2" t="str">
        <f t="shared" si="0"/>
        <v>Mumbai</v>
      </c>
      <c r="M225" s="2" t="str">
        <f t="shared" si="1"/>
        <v>Bangalore-Mumbai</v>
      </c>
      <c r="N225" s="2" t="str">
        <f t="shared" si="6"/>
        <v>Outstation</v>
      </c>
      <c r="O225" s="2" t="str">
        <f t="shared" si="2"/>
        <v>Ship2Home</v>
      </c>
      <c r="P225" s="2">
        <f t="shared" si="3"/>
        <v>3</v>
      </c>
      <c r="Q225" s="2">
        <f t="shared" si="4"/>
        <v>7</v>
      </c>
      <c r="R225" s="2">
        <f t="shared" si="5"/>
        <v>154</v>
      </c>
    </row>
    <row r="226" spans="1:18" ht="14.25" customHeight="1">
      <c r="A226" s="2">
        <v>800128</v>
      </c>
      <c r="B226" s="2" t="s">
        <v>39</v>
      </c>
      <c r="C226" s="2" t="s">
        <v>31</v>
      </c>
      <c r="D226" s="2" t="s">
        <v>32</v>
      </c>
      <c r="E226" s="2" t="s">
        <v>44</v>
      </c>
      <c r="F226" s="2" t="s">
        <v>34</v>
      </c>
      <c r="G226" s="4">
        <v>43525.795659722222</v>
      </c>
      <c r="H226" s="4">
        <v>43529.795659722222</v>
      </c>
      <c r="I226" s="4">
        <v>43531.795659722222</v>
      </c>
      <c r="J226" s="2">
        <v>60</v>
      </c>
      <c r="K226" s="2">
        <v>108</v>
      </c>
      <c r="L226" s="2" t="str">
        <f t="shared" si="0"/>
        <v>Delhi</v>
      </c>
      <c r="M226" s="2" t="str">
        <f t="shared" si="1"/>
        <v>Bangalore-Delhi</v>
      </c>
      <c r="N226" s="2" t="str">
        <f t="shared" si="6"/>
        <v>Outstation</v>
      </c>
      <c r="O226" s="2" t="str">
        <f t="shared" si="2"/>
        <v>FastWheels</v>
      </c>
      <c r="P226" s="2">
        <f t="shared" si="3"/>
        <v>-2</v>
      </c>
      <c r="Q226" s="2">
        <f t="shared" si="4"/>
        <v>4</v>
      </c>
      <c r="R226" s="2">
        <f t="shared" si="5"/>
        <v>168</v>
      </c>
    </row>
    <row r="227" spans="1:18" ht="14.25" customHeight="1">
      <c r="A227" s="2">
        <v>624780</v>
      </c>
      <c r="B227" s="2" t="s">
        <v>39</v>
      </c>
      <c r="C227" s="2" t="s">
        <v>31</v>
      </c>
      <c r="D227" s="2" t="s">
        <v>32</v>
      </c>
      <c r="E227" s="2" t="s">
        <v>44</v>
      </c>
      <c r="F227" s="2" t="s">
        <v>34</v>
      </c>
      <c r="G227" s="4">
        <v>43525.796111111114</v>
      </c>
      <c r="H227" s="4">
        <v>43527.796111111114</v>
      </c>
      <c r="I227" s="4">
        <v>43532.796111111114</v>
      </c>
      <c r="J227" s="2">
        <v>43</v>
      </c>
      <c r="K227" s="2">
        <v>123</v>
      </c>
      <c r="L227" s="2" t="str">
        <f t="shared" si="0"/>
        <v>Delhi</v>
      </c>
      <c r="M227" s="2" t="str">
        <f t="shared" si="1"/>
        <v>Bangalore-Delhi</v>
      </c>
      <c r="N227" s="2" t="str">
        <f t="shared" si="6"/>
        <v>Outstation</v>
      </c>
      <c r="O227" s="2" t="str">
        <f t="shared" si="2"/>
        <v>FastWheels</v>
      </c>
      <c r="P227" s="2">
        <f t="shared" si="3"/>
        <v>-5</v>
      </c>
      <c r="Q227" s="2">
        <f t="shared" si="4"/>
        <v>2</v>
      </c>
      <c r="R227" s="2">
        <f t="shared" si="5"/>
        <v>166</v>
      </c>
    </row>
    <row r="228" spans="1:18" ht="14.25" customHeight="1">
      <c r="A228" s="2">
        <v>755612</v>
      </c>
      <c r="B228" s="2" t="s">
        <v>30</v>
      </c>
      <c r="C228" s="2" t="s">
        <v>31</v>
      </c>
      <c r="D228" s="2" t="s">
        <v>41</v>
      </c>
      <c r="E228" s="2" t="s">
        <v>44</v>
      </c>
      <c r="F228" s="2" t="s">
        <v>34</v>
      </c>
      <c r="G228" s="4">
        <v>43525.813599537039</v>
      </c>
      <c r="H228" s="4">
        <v>43530.813599537039</v>
      </c>
      <c r="I228" s="4">
        <v>43532.813599537039</v>
      </c>
      <c r="J228" s="2">
        <v>0</v>
      </c>
      <c r="K228" s="2">
        <v>108</v>
      </c>
      <c r="L228" s="2" t="str">
        <f t="shared" si="0"/>
        <v>Delhi</v>
      </c>
      <c r="M228" s="2" t="str">
        <f t="shared" si="1"/>
        <v>Delhi-Delhi</v>
      </c>
      <c r="N228" s="2" t="str">
        <f t="shared" si="6"/>
        <v>Local</v>
      </c>
      <c r="O228" s="2" t="str">
        <f t="shared" si="2"/>
        <v>FastWheels</v>
      </c>
      <c r="P228" s="2">
        <f t="shared" si="3"/>
        <v>-2</v>
      </c>
      <c r="Q228" s="2">
        <f t="shared" si="4"/>
        <v>5</v>
      </c>
      <c r="R228" s="2">
        <f t="shared" si="5"/>
        <v>108</v>
      </c>
    </row>
    <row r="229" spans="1:18" ht="14.25" customHeight="1">
      <c r="A229" s="2">
        <v>435718</v>
      </c>
      <c r="B229" s="2" t="s">
        <v>39</v>
      </c>
      <c r="C229" s="2" t="s">
        <v>45</v>
      </c>
      <c r="D229" s="2" t="s">
        <v>32</v>
      </c>
      <c r="E229" s="2" t="s">
        <v>38</v>
      </c>
      <c r="F229" s="2" t="s">
        <v>34</v>
      </c>
      <c r="G229" s="4">
        <v>43525.827268518522</v>
      </c>
      <c r="H229" s="4">
        <v>43531.827268518522</v>
      </c>
      <c r="I229" s="4">
        <v>43531.827268518522</v>
      </c>
      <c r="J229" s="2">
        <v>38</v>
      </c>
      <c r="K229" s="2">
        <v>125</v>
      </c>
      <c r="L229" s="2" t="str">
        <f t="shared" si="0"/>
        <v>Chennai</v>
      </c>
      <c r="M229" s="2" t="str">
        <f t="shared" si="1"/>
        <v>Bangalore-Chennai</v>
      </c>
      <c r="N229" s="2" t="str">
        <f t="shared" si="6"/>
        <v>Outstation</v>
      </c>
      <c r="O229" s="2" t="str">
        <f t="shared" si="2"/>
        <v>Ship2Home</v>
      </c>
      <c r="P229" s="2">
        <f t="shared" si="3"/>
        <v>0</v>
      </c>
      <c r="Q229" s="2">
        <f t="shared" si="4"/>
        <v>6</v>
      </c>
      <c r="R229" s="2">
        <f t="shared" si="5"/>
        <v>163</v>
      </c>
    </row>
    <row r="230" spans="1:18" ht="14.25" customHeight="1">
      <c r="A230" s="2">
        <v>656147</v>
      </c>
      <c r="B230" s="2" t="s">
        <v>36</v>
      </c>
      <c r="C230" s="2" t="s">
        <v>40</v>
      </c>
      <c r="D230" s="2" t="s">
        <v>41</v>
      </c>
      <c r="E230" s="2" t="s">
        <v>33</v>
      </c>
      <c r="F230" s="2" t="s">
        <v>34</v>
      </c>
      <c r="G230" s="4">
        <v>43525.828159722223</v>
      </c>
      <c r="H230" s="4">
        <v>43527.828159722223</v>
      </c>
      <c r="I230" s="4">
        <v>43532.828159722223</v>
      </c>
      <c r="J230" s="2">
        <v>27</v>
      </c>
      <c r="K230" s="2">
        <v>107</v>
      </c>
      <c r="L230" s="2" t="str">
        <f t="shared" si="0"/>
        <v>Kolkata</v>
      </c>
      <c r="M230" s="2" t="str">
        <f t="shared" si="1"/>
        <v>Delhi-Kolkata</v>
      </c>
      <c r="N230" s="2" t="str">
        <f t="shared" si="6"/>
        <v>Outstation</v>
      </c>
      <c r="O230" s="2" t="str">
        <f t="shared" si="2"/>
        <v>Ship2Home</v>
      </c>
      <c r="P230" s="2">
        <f t="shared" si="3"/>
        <v>-5</v>
      </c>
      <c r="Q230" s="2">
        <f t="shared" si="4"/>
        <v>2</v>
      </c>
      <c r="R230" s="2">
        <f t="shared" si="5"/>
        <v>134</v>
      </c>
    </row>
    <row r="231" spans="1:18" ht="14.25" customHeight="1">
      <c r="A231" s="2">
        <v>965162</v>
      </c>
      <c r="B231" s="2" t="s">
        <v>30</v>
      </c>
      <c r="C231" s="2" t="s">
        <v>45</v>
      </c>
      <c r="D231" s="2" t="s">
        <v>41</v>
      </c>
      <c r="E231" s="2" t="s">
        <v>38</v>
      </c>
      <c r="F231" s="2" t="s">
        <v>34</v>
      </c>
      <c r="G231" s="4">
        <v>43525.839629629627</v>
      </c>
      <c r="H231" s="4">
        <v>43528.839629629627</v>
      </c>
      <c r="I231" s="4">
        <v>43531.839629629627</v>
      </c>
      <c r="J231" s="2">
        <v>48</v>
      </c>
      <c r="K231" s="2">
        <v>127</v>
      </c>
      <c r="L231" s="2" t="str">
        <f t="shared" si="0"/>
        <v>Chennai</v>
      </c>
      <c r="M231" s="2" t="str">
        <f t="shared" si="1"/>
        <v>Delhi-Chennai</v>
      </c>
      <c r="N231" s="2" t="str">
        <f t="shared" si="6"/>
        <v>Outstation</v>
      </c>
      <c r="O231" s="2" t="str">
        <f t="shared" si="2"/>
        <v>Ship2Home</v>
      </c>
      <c r="P231" s="2">
        <f t="shared" si="3"/>
        <v>-3</v>
      </c>
      <c r="Q231" s="2">
        <f t="shared" si="4"/>
        <v>3</v>
      </c>
      <c r="R231" s="2">
        <f t="shared" si="5"/>
        <v>175</v>
      </c>
    </row>
    <row r="232" spans="1:18" ht="14.25" customHeight="1">
      <c r="A232" s="2">
        <v>105042</v>
      </c>
      <c r="B232" s="2" t="s">
        <v>47</v>
      </c>
      <c r="C232" s="2" t="s">
        <v>37</v>
      </c>
      <c r="D232" s="2" t="s">
        <v>41</v>
      </c>
      <c r="E232" s="2" t="s">
        <v>38</v>
      </c>
      <c r="F232" s="2" t="s">
        <v>34</v>
      </c>
      <c r="G232" s="4">
        <v>43525.842743055553</v>
      </c>
      <c r="H232" s="4">
        <v>43530.842743055553</v>
      </c>
      <c r="I232" s="4">
        <v>43531.842743055553</v>
      </c>
      <c r="J232" s="2">
        <v>46</v>
      </c>
      <c r="K232" s="2">
        <v>110</v>
      </c>
      <c r="L232" s="2" t="str">
        <f t="shared" si="0"/>
        <v>Mumbai</v>
      </c>
      <c r="M232" s="2" t="str">
        <f t="shared" si="1"/>
        <v>Delhi-Mumbai</v>
      </c>
      <c r="N232" s="2" t="str">
        <f t="shared" si="6"/>
        <v>Outstation</v>
      </c>
      <c r="O232" s="2" t="str">
        <f t="shared" si="2"/>
        <v>Ship2Home</v>
      </c>
      <c r="P232" s="2">
        <f t="shared" si="3"/>
        <v>-1</v>
      </c>
      <c r="Q232" s="2">
        <f t="shared" si="4"/>
        <v>5</v>
      </c>
      <c r="R232" s="2">
        <f t="shared" si="5"/>
        <v>156</v>
      </c>
    </row>
    <row r="233" spans="1:18" ht="14.25" customHeight="1">
      <c r="A233" s="2">
        <v>217985</v>
      </c>
      <c r="B233" s="2" t="s">
        <v>36</v>
      </c>
      <c r="C233" s="2" t="s">
        <v>31</v>
      </c>
      <c r="D233" s="2" t="s">
        <v>41</v>
      </c>
      <c r="E233" s="2" t="s">
        <v>33</v>
      </c>
      <c r="F233" s="2" t="s">
        <v>34</v>
      </c>
      <c r="G233" s="4">
        <v>43525.844930555555</v>
      </c>
      <c r="H233" s="4">
        <v>43527.844930555555</v>
      </c>
      <c r="I233" s="4">
        <v>43532.844930555555</v>
      </c>
      <c r="J233" s="2">
        <v>0</v>
      </c>
      <c r="K233" s="2">
        <v>124</v>
      </c>
      <c r="L233" s="2" t="str">
        <f t="shared" si="0"/>
        <v>Delhi</v>
      </c>
      <c r="M233" s="2" t="str">
        <f t="shared" si="1"/>
        <v>Delhi-Delhi</v>
      </c>
      <c r="N233" s="2" t="str">
        <f t="shared" si="6"/>
        <v>Local</v>
      </c>
      <c r="O233" s="2" t="str">
        <f t="shared" si="2"/>
        <v>Ship2Home</v>
      </c>
      <c r="P233" s="2">
        <f t="shared" si="3"/>
        <v>-5</v>
      </c>
      <c r="Q233" s="2">
        <f t="shared" si="4"/>
        <v>2</v>
      </c>
      <c r="R233" s="2">
        <f t="shared" si="5"/>
        <v>124</v>
      </c>
    </row>
    <row r="234" spans="1:18" ht="14.25" customHeight="1">
      <c r="A234" s="2">
        <v>62622</v>
      </c>
      <c r="B234" s="2" t="s">
        <v>36</v>
      </c>
      <c r="C234" s="2" t="s">
        <v>31</v>
      </c>
      <c r="D234" s="2" t="s">
        <v>41</v>
      </c>
      <c r="E234" s="2" t="s">
        <v>38</v>
      </c>
      <c r="F234" s="2" t="s">
        <v>34</v>
      </c>
      <c r="G234" s="4">
        <v>43525.850289351853</v>
      </c>
      <c r="H234" s="4">
        <v>43528.850289351853</v>
      </c>
      <c r="I234" s="4">
        <v>43530.850289351853</v>
      </c>
      <c r="J234" s="2">
        <v>0</v>
      </c>
      <c r="K234" s="2">
        <v>130</v>
      </c>
      <c r="L234" s="2" t="str">
        <f t="shared" si="0"/>
        <v>Delhi</v>
      </c>
      <c r="M234" s="2" t="str">
        <f t="shared" si="1"/>
        <v>Delhi-Delhi</v>
      </c>
      <c r="N234" s="2" t="str">
        <f t="shared" si="6"/>
        <v>Local</v>
      </c>
      <c r="O234" s="2" t="str">
        <f t="shared" si="2"/>
        <v>Ship2Home</v>
      </c>
      <c r="P234" s="2">
        <f t="shared" si="3"/>
        <v>-2</v>
      </c>
      <c r="Q234" s="2">
        <f t="shared" si="4"/>
        <v>3</v>
      </c>
      <c r="R234" s="2">
        <f t="shared" si="5"/>
        <v>130</v>
      </c>
    </row>
    <row r="235" spans="1:18" ht="14.25" customHeight="1">
      <c r="A235" s="2">
        <v>56365</v>
      </c>
      <c r="B235" s="2" t="s">
        <v>36</v>
      </c>
      <c r="C235" s="2" t="s">
        <v>43</v>
      </c>
      <c r="D235" s="2" t="s">
        <v>32</v>
      </c>
      <c r="E235" s="2" t="s">
        <v>33</v>
      </c>
      <c r="F235" s="2" t="s">
        <v>34</v>
      </c>
      <c r="G235" s="4">
        <v>43525.85056712963</v>
      </c>
      <c r="H235" s="4">
        <v>43526.85056712963</v>
      </c>
      <c r="I235" s="4">
        <v>43529.85056712963</v>
      </c>
      <c r="J235" s="2">
        <v>0</v>
      </c>
      <c r="K235" s="2">
        <v>126</v>
      </c>
      <c r="L235" s="2" t="str">
        <f t="shared" si="0"/>
        <v>Bangalore</v>
      </c>
      <c r="M235" s="2" t="str">
        <f t="shared" si="1"/>
        <v>Bangalore-Bangalore</v>
      </c>
      <c r="N235" s="2" t="str">
        <f t="shared" si="6"/>
        <v>Local</v>
      </c>
      <c r="O235" s="2" t="str">
        <f t="shared" si="2"/>
        <v>Ship2Home</v>
      </c>
      <c r="P235" s="2">
        <f t="shared" si="3"/>
        <v>-3</v>
      </c>
      <c r="Q235" s="2">
        <f t="shared" si="4"/>
        <v>1</v>
      </c>
      <c r="R235" s="2">
        <f t="shared" si="5"/>
        <v>126</v>
      </c>
    </row>
    <row r="236" spans="1:18" ht="14.25" customHeight="1">
      <c r="A236" s="2">
        <v>814969</v>
      </c>
      <c r="B236" s="2" t="s">
        <v>39</v>
      </c>
      <c r="C236" s="2" t="s">
        <v>45</v>
      </c>
      <c r="D236" s="2" t="s">
        <v>32</v>
      </c>
      <c r="E236" s="2" t="s">
        <v>33</v>
      </c>
      <c r="F236" s="2" t="s">
        <v>34</v>
      </c>
      <c r="G236" s="4">
        <v>43525.854467592595</v>
      </c>
      <c r="H236" s="4">
        <v>43530.854467592595</v>
      </c>
      <c r="I236" s="4">
        <v>43531.854467592595</v>
      </c>
      <c r="J236" s="2">
        <v>27</v>
      </c>
      <c r="K236" s="2">
        <v>123</v>
      </c>
      <c r="L236" s="2" t="str">
        <f t="shared" si="0"/>
        <v>Chennai</v>
      </c>
      <c r="M236" s="2" t="str">
        <f t="shared" si="1"/>
        <v>Bangalore-Chennai</v>
      </c>
      <c r="N236" s="2" t="str">
        <f t="shared" si="6"/>
        <v>Outstation</v>
      </c>
      <c r="O236" s="2" t="str">
        <f t="shared" si="2"/>
        <v>Ship2Home</v>
      </c>
      <c r="P236" s="2">
        <f t="shared" si="3"/>
        <v>-1</v>
      </c>
      <c r="Q236" s="2">
        <f t="shared" si="4"/>
        <v>5</v>
      </c>
      <c r="R236" s="2">
        <f t="shared" si="5"/>
        <v>150</v>
      </c>
    </row>
    <row r="237" spans="1:18" ht="14.25" customHeight="1">
      <c r="A237" s="2">
        <v>153613</v>
      </c>
      <c r="B237" s="2" t="s">
        <v>39</v>
      </c>
      <c r="C237" s="2" t="s">
        <v>37</v>
      </c>
      <c r="D237" s="2" t="s">
        <v>41</v>
      </c>
      <c r="E237" s="2" t="s">
        <v>44</v>
      </c>
      <c r="F237" s="2" t="s">
        <v>34</v>
      </c>
      <c r="G237" s="4">
        <v>43525.854537037034</v>
      </c>
      <c r="H237" s="4">
        <v>43528.854537037034</v>
      </c>
      <c r="I237" s="4">
        <v>43530.854537037034</v>
      </c>
      <c r="J237" s="2">
        <v>87</v>
      </c>
      <c r="K237" s="2">
        <v>94</v>
      </c>
      <c r="L237" s="2" t="str">
        <f t="shared" si="0"/>
        <v>Mumbai</v>
      </c>
      <c r="M237" s="2" t="str">
        <f t="shared" si="1"/>
        <v>Delhi-Mumbai</v>
      </c>
      <c r="N237" s="2" t="str">
        <f t="shared" si="6"/>
        <v>Outstation</v>
      </c>
      <c r="O237" s="2" t="str">
        <f t="shared" si="2"/>
        <v>FastWheels</v>
      </c>
      <c r="P237" s="2">
        <f t="shared" si="3"/>
        <v>-2</v>
      </c>
      <c r="Q237" s="2">
        <f t="shared" si="4"/>
        <v>3</v>
      </c>
      <c r="R237" s="2">
        <f t="shared" si="5"/>
        <v>181</v>
      </c>
    </row>
    <row r="238" spans="1:18" ht="14.25" customHeight="1">
      <c r="A238" s="2">
        <v>225035</v>
      </c>
      <c r="B238" s="2" t="s">
        <v>30</v>
      </c>
      <c r="C238" s="2" t="s">
        <v>43</v>
      </c>
      <c r="D238" s="2" t="s">
        <v>41</v>
      </c>
      <c r="E238" s="2" t="s">
        <v>33</v>
      </c>
      <c r="F238" s="2" t="s">
        <v>34</v>
      </c>
      <c r="G238" s="4">
        <v>43525.856828703705</v>
      </c>
      <c r="H238" s="4">
        <v>43535.856828703705</v>
      </c>
      <c r="I238" s="4">
        <v>43531.856828703705</v>
      </c>
      <c r="J238" s="2">
        <v>47</v>
      </c>
      <c r="K238" s="2">
        <v>126</v>
      </c>
      <c r="L238" s="2" t="str">
        <f t="shared" si="0"/>
        <v>Bangalore</v>
      </c>
      <c r="M238" s="2" t="str">
        <f t="shared" si="1"/>
        <v>Delhi-Bangalore</v>
      </c>
      <c r="N238" s="2" t="str">
        <f t="shared" si="6"/>
        <v>Outstation</v>
      </c>
      <c r="O238" s="2" t="str">
        <f t="shared" si="2"/>
        <v>Ship2Home</v>
      </c>
      <c r="P238" s="2">
        <f t="shared" si="3"/>
        <v>4</v>
      </c>
      <c r="Q238" s="2">
        <f t="shared" si="4"/>
        <v>10</v>
      </c>
      <c r="R238" s="2">
        <f t="shared" si="5"/>
        <v>173</v>
      </c>
    </row>
    <row r="239" spans="1:18" ht="14.25" customHeight="1">
      <c r="A239" s="2">
        <v>65841</v>
      </c>
      <c r="B239" s="2" t="s">
        <v>30</v>
      </c>
      <c r="C239" s="2" t="s">
        <v>37</v>
      </c>
      <c r="D239" s="2" t="s">
        <v>32</v>
      </c>
      <c r="E239" s="2" t="s">
        <v>44</v>
      </c>
      <c r="F239" s="2" t="s">
        <v>34</v>
      </c>
      <c r="G239" s="4">
        <v>43525.857187499998</v>
      </c>
      <c r="H239" s="4">
        <v>43528.857187499998</v>
      </c>
      <c r="I239" s="4">
        <v>43532.857187499998</v>
      </c>
      <c r="J239" s="2">
        <v>59</v>
      </c>
      <c r="K239" s="2">
        <v>91</v>
      </c>
      <c r="L239" s="2" t="str">
        <f t="shared" si="0"/>
        <v>Mumbai</v>
      </c>
      <c r="M239" s="2" t="str">
        <f t="shared" si="1"/>
        <v>Bangalore-Mumbai</v>
      </c>
      <c r="N239" s="2" t="str">
        <f t="shared" si="6"/>
        <v>Outstation</v>
      </c>
      <c r="O239" s="2" t="str">
        <f t="shared" si="2"/>
        <v>FastWheels</v>
      </c>
      <c r="P239" s="2">
        <f t="shared" si="3"/>
        <v>-4</v>
      </c>
      <c r="Q239" s="2">
        <f t="shared" si="4"/>
        <v>3</v>
      </c>
      <c r="R239" s="2">
        <f t="shared" si="5"/>
        <v>150</v>
      </c>
    </row>
    <row r="240" spans="1:18" ht="14.25" customHeight="1">
      <c r="A240" s="2">
        <v>911596</v>
      </c>
      <c r="B240" s="2" t="s">
        <v>36</v>
      </c>
      <c r="C240" s="2" t="s">
        <v>40</v>
      </c>
      <c r="D240" s="2" t="s">
        <v>41</v>
      </c>
      <c r="E240" s="2" t="s">
        <v>44</v>
      </c>
      <c r="F240" s="2" t="s">
        <v>34</v>
      </c>
      <c r="G240" s="4">
        <v>43525.858865740738</v>
      </c>
      <c r="H240" s="4">
        <v>43530.858865740738</v>
      </c>
      <c r="I240" s="4">
        <v>43532.858865740738</v>
      </c>
      <c r="J240" s="2">
        <v>29</v>
      </c>
      <c r="K240" s="2">
        <v>105</v>
      </c>
      <c r="L240" s="2" t="str">
        <f t="shared" si="0"/>
        <v>Kolkata</v>
      </c>
      <c r="M240" s="2" t="str">
        <f t="shared" si="1"/>
        <v>Delhi-Kolkata</v>
      </c>
      <c r="N240" s="2" t="str">
        <f t="shared" si="6"/>
        <v>Outstation</v>
      </c>
      <c r="O240" s="2" t="str">
        <f t="shared" si="2"/>
        <v>FastWheels</v>
      </c>
      <c r="P240" s="2">
        <f t="shared" si="3"/>
        <v>-2</v>
      </c>
      <c r="Q240" s="2">
        <f t="shared" si="4"/>
        <v>5</v>
      </c>
      <c r="R240" s="2">
        <f t="shared" si="5"/>
        <v>134</v>
      </c>
    </row>
    <row r="241" spans="1:18" ht="14.25" customHeight="1">
      <c r="A241" s="2">
        <v>779884</v>
      </c>
      <c r="B241" s="2" t="s">
        <v>47</v>
      </c>
      <c r="C241" s="2" t="s">
        <v>40</v>
      </c>
      <c r="D241" s="2" t="s">
        <v>41</v>
      </c>
      <c r="E241" s="2" t="s">
        <v>44</v>
      </c>
      <c r="F241" s="2" t="s">
        <v>34</v>
      </c>
      <c r="G241" s="4">
        <v>43525.860902777778</v>
      </c>
      <c r="H241" s="4">
        <v>43531.860902777778</v>
      </c>
      <c r="I241" s="4">
        <v>43532.860902777778</v>
      </c>
      <c r="J241" s="2">
        <v>38</v>
      </c>
      <c r="K241" s="2">
        <v>110</v>
      </c>
      <c r="L241" s="2" t="str">
        <f t="shared" si="0"/>
        <v>Kolkata</v>
      </c>
      <c r="M241" s="2" t="str">
        <f t="shared" si="1"/>
        <v>Delhi-Kolkata</v>
      </c>
      <c r="N241" s="2" t="str">
        <f t="shared" si="6"/>
        <v>Outstation</v>
      </c>
      <c r="O241" s="2" t="str">
        <f t="shared" si="2"/>
        <v>FastWheels</v>
      </c>
      <c r="P241" s="2">
        <f t="shared" si="3"/>
        <v>-1</v>
      </c>
      <c r="Q241" s="2">
        <f t="shared" si="4"/>
        <v>6</v>
      </c>
      <c r="R241" s="2">
        <f t="shared" si="5"/>
        <v>148</v>
      </c>
    </row>
    <row r="242" spans="1:18" ht="14.25" customHeight="1">
      <c r="A242" s="2">
        <v>673917</v>
      </c>
      <c r="B242" s="2" t="s">
        <v>30</v>
      </c>
      <c r="C242" s="2" t="s">
        <v>45</v>
      </c>
      <c r="D242" s="2" t="s">
        <v>41</v>
      </c>
      <c r="E242" s="2" t="s">
        <v>33</v>
      </c>
      <c r="F242" s="2" t="s">
        <v>34</v>
      </c>
      <c r="G242" s="4">
        <v>43525.861284722225</v>
      </c>
      <c r="H242" s="4">
        <v>43527.861284722225</v>
      </c>
      <c r="I242" s="4">
        <v>43531.861284722225</v>
      </c>
      <c r="J242" s="2">
        <v>46</v>
      </c>
      <c r="K242" s="2">
        <v>124</v>
      </c>
      <c r="L242" s="2" t="str">
        <f t="shared" si="0"/>
        <v>Chennai</v>
      </c>
      <c r="M242" s="2" t="str">
        <f t="shared" si="1"/>
        <v>Delhi-Chennai</v>
      </c>
      <c r="N242" s="2" t="str">
        <f t="shared" si="6"/>
        <v>Outstation</v>
      </c>
      <c r="O242" s="2" t="str">
        <f t="shared" si="2"/>
        <v>Ship2Home</v>
      </c>
      <c r="P242" s="2">
        <f t="shared" si="3"/>
        <v>-4</v>
      </c>
      <c r="Q242" s="2">
        <f t="shared" si="4"/>
        <v>2</v>
      </c>
      <c r="R242" s="2">
        <f t="shared" si="5"/>
        <v>170</v>
      </c>
    </row>
    <row r="243" spans="1:18" ht="14.25" customHeight="1">
      <c r="A243" s="2">
        <v>963116</v>
      </c>
      <c r="B243" s="2" t="s">
        <v>48</v>
      </c>
      <c r="C243" s="2" t="s">
        <v>45</v>
      </c>
      <c r="D243" s="2" t="s">
        <v>32</v>
      </c>
      <c r="E243" s="2" t="s">
        <v>44</v>
      </c>
      <c r="F243" s="2" t="s">
        <v>34</v>
      </c>
      <c r="G243" s="4">
        <v>43525.862974537034</v>
      </c>
      <c r="H243" s="4">
        <v>43532.862974537034</v>
      </c>
      <c r="I243" s="4">
        <v>43532.862974537034</v>
      </c>
      <c r="J243" s="2">
        <v>38</v>
      </c>
      <c r="K243" s="2">
        <v>121</v>
      </c>
      <c r="L243" s="2" t="str">
        <f t="shared" si="0"/>
        <v>Chennai</v>
      </c>
      <c r="M243" s="2" t="str">
        <f t="shared" si="1"/>
        <v>Bangalore-Chennai</v>
      </c>
      <c r="N243" s="2" t="str">
        <f t="shared" si="6"/>
        <v>Outstation</v>
      </c>
      <c r="O243" s="2" t="str">
        <f t="shared" si="2"/>
        <v>FastWheels</v>
      </c>
      <c r="P243" s="2">
        <f t="shared" si="3"/>
        <v>0</v>
      </c>
      <c r="Q243" s="2">
        <f t="shared" si="4"/>
        <v>7</v>
      </c>
      <c r="R243" s="2">
        <f t="shared" si="5"/>
        <v>159</v>
      </c>
    </row>
    <row r="244" spans="1:18" ht="14.25" customHeight="1">
      <c r="A244" s="2">
        <v>877840</v>
      </c>
      <c r="B244" s="2" t="s">
        <v>42</v>
      </c>
      <c r="C244" s="2" t="s">
        <v>31</v>
      </c>
      <c r="D244" s="2" t="s">
        <v>41</v>
      </c>
      <c r="E244" s="2" t="s">
        <v>44</v>
      </c>
      <c r="F244" s="2" t="s">
        <v>34</v>
      </c>
      <c r="G244" s="4">
        <v>43525.863240740742</v>
      </c>
      <c r="H244" s="4">
        <v>43529.863240740742</v>
      </c>
      <c r="I244" s="4">
        <v>43532.863240740742</v>
      </c>
      <c r="J244" s="2">
        <v>0</v>
      </c>
      <c r="K244" s="2">
        <v>129</v>
      </c>
      <c r="L244" s="2" t="str">
        <f t="shared" si="0"/>
        <v>Delhi</v>
      </c>
      <c r="M244" s="2" t="str">
        <f t="shared" si="1"/>
        <v>Delhi-Delhi</v>
      </c>
      <c r="N244" s="2" t="str">
        <f t="shared" si="6"/>
        <v>Local</v>
      </c>
      <c r="O244" s="2" t="str">
        <f t="shared" si="2"/>
        <v>FastWheels</v>
      </c>
      <c r="P244" s="2">
        <f t="shared" si="3"/>
        <v>-3</v>
      </c>
      <c r="Q244" s="2">
        <f t="shared" si="4"/>
        <v>4</v>
      </c>
      <c r="R244" s="2">
        <f t="shared" si="5"/>
        <v>129</v>
      </c>
    </row>
    <row r="245" spans="1:18" ht="14.25" customHeight="1">
      <c r="A245" s="2">
        <v>728942</v>
      </c>
      <c r="B245" s="2" t="s">
        <v>39</v>
      </c>
      <c r="C245" s="2" t="s">
        <v>37</v>
      </c>
      <c r="D245" s="2" t="s">
        <v>32</v>
      </c>
      <c r="E245" s="2" t="s">
        <v>38</v>
      </c>
      <c r="F245" s="2" t="s">
        <v>34</v>
      </c>
      <c r="G245" s="4">
        <v>43525.863807870373</v>
      </c>
      <c r="H245" s="4">
        <v>43533.863807870373</v>
      </c>
      <c r="I245" s="4">
        <v>43531.863807870373</v>
      </c>
      <c r="J245" s="2">
        <v>37</v>
      </c>
      <c r="K245" s="2">
        <v>106</v>
      </c>
      <c r="L245" s="2" t="str">
        <f t="shared" si="0"/>
        <v>Mumbai</v>
      </c>
      <c r="M245" s="2" t="str">
        <f t="shared" si="1"/>
        <v>Bangalore-Mumbai</v>
      </c>
      <c r="N245" s="2" t="str">
        <f t="shared" si="6"/>
        <v>Outstation</v>
      </c>
      <c r="O245" s="2" t="str">
        <f t="shared" si="2"/>
        <v>Ship2Home</v>
      </c>
      <c r="P245" s="2">
        <f t="shared" si="3"/>
        <v>2</v>
      </c>
      <c r="Q245" s="2">
        <f t="shared" si="4"/>
        <v>8</v>
      </c>
      <c r="R245" s="2">
        <f t="shared" si="5"/>
        <v>143</v>
      </c>
    </row>
    <row r="246" spans="1:18" ht="14.25" customHeight="1">
      <c r="A246" s="2">
        <v>253533</v>
      </c>
      <c r="B246" s="2" t="s">
        <v>39</v>
      </c>
      <c r="C246" s="2" t="s">
        <v>43</v>
      </c>
      <c r="D246" s="2" t="s">
        <v>32</v>
      </c>
      <c r="E246" s="2" t="s">
        <v>44</v>
      </c>
      <c r="F246" s="2" t="s">
        <v>34</v>
      </c>
      <c r="G246" s="4">
        <v>43525.866388888891</v>
      </c>
      <c r="H246" s="4">
        <v>43525.866388888891</v>
      </c>
      <c r="I246" s="4">
        <v>43531.866388888891</v>
      </c>
      <c r="J246" s="2">
        <v>0</v>
      </c>
      <c r="K246" s="2">
        <v>101</v>
      </c>
      <c r="L246" s="2" t="str">
        <f t="shared" si="0"/>
        <v>Bangalore</v>
      </c>
      <c r="M246" s="2" t="str">
        <f t="shared" si="1"/>
        <v>Bangalore-Bangalore</v>
      </c>
      <c r="N246" s="2" t="str">
        <f t="shared" si="6"/>
        <v>Local</v>
      </c>
      <c r="O246" s="2" t="str">
        <f t="shared" si="2"/>
        <v>FastWheels</v>
      </c>
      <c r="P246" s="2">
        <f t="shared" si="3"/>
        <v>-6</v>
      </c>
      <c r="Q246" s="2">
        <f t="shared" si="4"/>
        <v>0</v>
      </c>
      <c r="R246" s="2">
        <f t="shared" si="5"/>
        <v>101</v>
      </c>
    </row>
    <row r="247" spans="1:18" ht="14.25" customHeight="1">
      <c r="A247" s="2">
        <v>465936</v>
      </c>
      <c r="B247" s="2" t="s">
        <v>30</v>
      </c>
      <c r="C247" s="2" t="s">
        <v>45</v>
      </c>
      <c r="D247" s="2" t="s">
        <v>41</v>
      </c>
      <c r="E247" s="2" t="s">
        <v>44</v>
      </c>
      <c r="F247" s="2" t="s">
        <v>34</v>
      </c>
      <c r="G247" s="4">
        <v>43525.867777777778</v>
      </c>
      <c r="H247" s="4">
        <v>43536.867777777778</v>
      </c>
      <c r="I247" s="4">
        <v>43530.867777777778</v>
      </c>
      <c r="J247" s="2">
        <v>28</v>
      </c>
      <c r="K247" s="2">
        <v>125</v>
      </c>
      <c r="L247" s="2" t="str">
        <f t="shared" si="0"/>
        <v>Chennai</v>
      </c>
      <c r="M247" s="2" t="str">
        <f t="shared" si="1"/>
        <v>Delhi-Chennai</v>
      </c>
      <c r="N247" s="2" t="str">
        <f t="shared" si="6"/>
        <v>Outstation</v>
      </c>
      <c r="O247" s="2" t="str">
        <f t="shared" si="2"/>
        <v>FastWheels</v>
      </c>
      <c r="P247" s="2">
        <f t="shared" si="3"/>
        <v>6</v>
      </c>
      <c r="Q247" s="2">
        <f t="shared" si="4"/>
        <v>11</v>
      </c>
      <c r="R247" s="2">
        <f t="shared" si="5"/>
        <v>153</v>
      </c>
    </row>
    <row r="248" spans="1:18" ht="14.25" customHeight="1">
      <c r="A248" s="2">
        <v>37351</v>
      </c>
      <c r="B248" s="2" t="s">
        <v>39</v>
      </c>
      <c r="C248" s="2" t="s">
        <v>43</v>
      </c>
      <c r="D248" s="2" t="s">
        <v>41</v>
      </c>
      <c r="E248" s="2" t="s">
        <v>33</v>
      </c>
      <c r="F248" s="2" t="s">
        <v>34</v>
      </c>
      <c r="G248" s="4">
        <v>43525.871342592596</v>
      </c>
      <c r="H248" s="4">
        <v>43534.871342592596</v>
      </c>
      <c r="I248" s="4">
        <v>43532.871342592596</v>
      </c>
      <c r="J248" s="2">
        <v>25</v>
      </c>
      <c r="K248" s="2">
        <v>123</v>
      </c>
      <c r="L248" s="2" t="str">
        <f t="shared" si="0"/>
        <v>Bangalore</v>
      </c>
      <c r="M248" s="2" t="str">
        <f t="shared" si="1"/>
        <v>Delhi-Bangalore</v>
      </c>
      <c r="N248" s="2" t="str">
        <f t="shared" si="6"/>
        <v>Outstation</v>
      </c>
      <c r="O248" s="2" t="str">
        <f t="shared" si="2"/>
        <v>Ship2Home</v>
      </c>
      <c r="P248" s="2">
        <f t="shared" si="3"/>
        <v>2</v>
      </c>
      <c r="Q248" s="2">
        <f t="shared" si="4"/>
        <v>9</v>
      </c>
      <c r="R248" s="2">
        <f t="shared" si="5"/>
        <v>148</v>
      </c>
    </row>
    <row r="249" spans="1:18" ht="14.25" customHeight="1">
      <c r="A249" s="2">
        <v>890800</v>
      </c>
      <c r="B249" s="2" t="s">
        <v>48</v>
      </c>
      <c r="C249" s="2" t="s">
        <v>31</v>
      </c>
      <c r="D249" s="2" t="s">
        <v>41</v>
      </c>
      <c r="E249" s="2" t="s">
        <v>44</v>
      </c>
      <c r="F249" s="2" t="s">
        <v>34</v>
      </c>
      <c r="G249" s="4">
        <v>43525.872337962966</v>
      </c>
      <c r="H249" s="4">
        <v>43530.872337962966</v>
      </c>
      <c r="I249" s="4">
        <v>43528.872337962966</v>
      </c>
      <c r="J249" s="2">
        <v>0</v>
      </c>
      <c r="K249" s="2">
        <v>122</v>
      </c>
      <c r="L249" s="2" t="str">
        <f t="shared" si="0"/>
        <v>Delhi</v>
      </c>
      <c r="M249" s="2" t="str">
        <f t="shared" si="1"/>
        <v>Delhi-Delhi</v>
      </c>
      <c r="N249" s="2" t="str">
        <f t="shared" si="6"/>
        <v>Local</v>
      </c>
      <c r="O249" s="2" t="str">
        <f t="shared" si="2"/>
        <v>FastWheels</v>
      </c>
      <c r="P249" s="2">
        <f t="shared" si="3"/>
        <v>2</v>
      </c>
      <c r="Q249" s="2">
        <f t="shared" si="4"/>
        <v>5</v>
      </c>
      <c r="R249" s="2">
        <f t="shared" si="5"/>
        <v>122</v>
      </c>
    </row>
    <row r="250" spans="1:18" ht="14.25" customHeight="1">
      <c r="A250" s="2">
        <v>825402</v>
      </c>
      <c r="B250" s="2" t="s">
        <v>42</v>
      </c>
      <c r="C250" s="2" t="s">
        <v>43</v>
      </c>
      <c r="D250" s="2" t="s">
        <v>41</v>
      </c>
      <c r="E250" s="2" t="s">
        <v>38</v>
      </c>
      <c r="F250" s="2" t="s">
        <v>34</v>
      </c>
      <c r="G250" s="4">
        <v>43525.873425925929</v>
      </c>
      <c r="H250" s="4">
        <v>43532.873425925929</v>
      </c>
      <c r="I250" s="4">
        <v>43529.873425925929</v>
      </c>
      <c r="J250" s="2">
        <v>26</v>
      </c>
      <c r="K250" s="2">
        <v>127</v>
      </c>
      <c r="L250" s="2" t="str">
        <f t="shared" si="0"/>
        <v>Bangalore</v>
      </c>
      <c r="M250" s="2" t="str">
        <f t="shared" si="1"/>
        <v>Delhi-Bangalore</v>
      </c>
      <c r="N250" s="2" t="str">
        <f t="shared" si="6"/>
        <v>Outstation</v>
      </c>
      <c r="O250" s="2" t="str">
        <f t="shared" si="2"/>
        <v>Ship2Home</v>
      </c>
      <c r="P250" s="2">
        <f t="shared" si="3"/>
        <v>3</v>
      </c>
      <c r="Q250" s="2">
        <f t="shared" si="4"/>
        <v>7</v>
      </c>
      <c r="R250" s="2">
        <f t="shared" si="5"/>
        <v>153</v>
      </c>
    </row>
    <row r="251" spans="1:18" ht="14.25" customHeight="1">
      <c r="A251" s="2">
        <v>683364</v>
      </c>
      <c r="B251" s="2" t="s">
        <v>42</v>
      </c>
      <c r="C251" s="2" t="s">
        <v>40</v>
      </c>
      <c r="D251" s="2" t="s">
        <v>32</v>
      </c>
      <c r="E251" s="2" t="s">
        <v>44</v>
      </c>
      <c r="F251" s="2" t="s">
        <v>34</v>
      </c>
      <c r="G251" s="4">
        <v>43525.873553240737</v>
      </c>
      <c r="H251" s="4">
        <v>43532.873553240737</v>
      </c>
      <c r="I251" s="4">
        <v>43529.873553240737</v>
      </c>
      <c r="J251" s="2">
        <v>49</v>
      </c>
      <c r="K251" s="2">
        <v>114</v>
      </c>
      <c r="L251" s="2" t="str">
        <f t="shared" si="0"/>
        <v>Kolkata</v>
      </c>
      <c r="M251" s="2" t="str">
        <f t="shared" si="1"/>
        <v>Bangalore-Kolkata</v>
      </c>
      <c r="N251" s="2" t="str">
        <f t="shared" si="6"/>
        <v>Outstation</v>
      </c>
      <c r="O251" s="2" t="str">
        <f t="shared" si="2"/>
        <v>FastWheels</v>
      </c>
      <c r="P251" s="2">
        <f t="shared" si="3"/>
        <v>3</v>
      </c>
      <c r="Q251" s="2">
        <f t="shared" si="4"/>
        <v>7</v>
      </c>
      <c r="R251" s="2">
        <f t="shared" si="5"/>
        <v>163</v>
      </c>
    </row>
    <row r="252" spans="1:18" ht="14.25" customHeight="1">
      <c r="A252" s="2">
        <v>430814</v>
      </c>
      <c r="B252" s="2" t="s">
        <v>39</v>
      </c>
      <c r="C252" s="2" t="s">
        <v>43</v>
      </c>
      <c r="D252" s="2" t="s">
        <v>41</v>
      </c>
      <c r="E252" s="2" t="s">
        <v>44</v>
      </c>
      <c r="F252" s="2" t="s">
        <v>34</v>
      </c>
      <c r="G252" s="4">
        <v>43525.877974537034</v>
      </c>
      <c r="H252" s="4">
        <v>43530.877974537034</v>
      </c>
      <c r="I252" s="4">
        <v>43528.877974537034</v>
      </c>
      <c r="J252" s="2">
        <v>69</v>
      </c>
      <c r="K252" s="2">
        <v>100</v>
      </c>
      <c r="L252" s="2" t="str">
        <f t="shared" si="0"/>
        <v>Bangalore</v>
      </c>
      <c r="M252" s="2" t="str">
        <f t="shared" si="1"/>
        <v>Delhi-Bangalore</v>
      </c>
      <c r="N252" s="2" t="str">
        <f t="shared" si="6"/>
        <v>Outstation</v>
      </c>
      <c r="O252" s="2" t="str">
        <f t="shared" si="2"/>
        <v>FastWheels</v>
      </c>
      <c r="P252" s="2">
        <f t="shared" si="3"/>
        <v>2</v>
      </c>
      <c r="Q252" s="2">
        <f t="shared" si="4"/>
        <v>5</v>
      </c>
      <c r="R252" s="2">
        <f t="shared" si="5"/>
        <v>169</v>
      </c>
    </row>
    <row r="253" spans="1:18" ht="14.25" customHeight="1">
      <c r="A253" s="2">
        <v>704883</v>
      </c>
      <c r="B253" s="2" t="s">
        <v>39</v>
      </c>
      <c r="C253" s="2" t="s">
        <v>37</v>
      </c>
      <c r="D253" s="2" t="s">
        <v>32</v>
      </c>
      <c r="E253" s="2" t="s">
        <v>33</v>
      </c>
      <c r="F253" s="2" t="s">
        <v>34</v>
      </c>
      <c r="G253" s="4">
        <v>43525.883379629631</v>
      </c>
      <c r="H253" s="4">
        <v>43531.883379629631</v>
      </c>
      <c r="I253" s="4">
        <v>43531.883379629631</v>
      </c>
      <c r="J253" s="2">
        <v>44</v>
      </c>
      <c r="K253" s="2">
        <v>113</v>
      </c>
      <c r="L253" s="2" t="str">
        <f t="shared" si="0"/>
        <v>Mumbai</v>
      </c>
      <c r="M253" s="2" t="str">
        <f t="shared" si="1"/>
        <v>Bangalore-Mumbai</v>
      </c>
      <c r="N253" s="2" t="str">
        <f t="shared" si="6"/>
        <v>Outstation</v>
      </c>
      <c r="O253" s="2" t="str">
        <f t="shared" si="2"/>
        <v>Ship2Home</v>
      </c>
      <c r="P253" s="2">
        <f t="shared" si="3"/>
        <v>0</v>
      </c>
      <c r="Q253" s="2">
        <f t="shared" si="4"/>
        <v>6</v>
      </c>
      <c r="R253" s="2">
        <f t="shared" si="5"/>
        <v>157</v>
      </c>
    </row>
    <row r="254" spans="1:18" ht="14.25" customHeight="1">
      <c r="A254" s="2">
        <v>479236</v>
      </c>
      <c r="B254" s="2" t="s">
        <v>39</v>
      </c>
      <c r="C254" s="2" t="s">
        <v>31</v>
      </c>
      <c r="D254" s="2" t="s">
        <v>32</v>
      </c>
      <c r="E254" s="2" t="s">
        <v>44</v>
      </c>
      <c r="F254" s="2" t="s">
        <v>34</v>
      </c>
      <c r="G254" s="4">
        <v>43525.884733796294</v>
      </c>
      <c r="H254" s="4">
        <v>43528.884733796294</v>
      </c>
      <c r="I254" s="4">
        <v>43530.884733796294</v>
      </c>
      <c r="J254" s="2">
        <v>34</v>
      </c>
      <c r="K254" s="2">
        <v>127</v>
      </c>
      <c r="L254" s="2" t="str">
        <f t="shared" si="0"/>
        <v>Delhi</v>
      </c>
      <c r="M254" s="2" t="str">
        <f t="shared" si="1"/>
        <v>Bangalore-Delhi</v>
      </c>
      <c r="N254" s="2" t="str">
        <f t="shared" si="6"/>
        <v>Outstation</v>
      </c>
      <c r="O254" s="2" t="str">
        <f t="shared" si="2"/>
        <v>FastWheels</v>
      </c>
      <c r="P254" s="2">
        <f t="shared" si="3"/>
        <v>-2</v>
      </c>
      <c r="Q254" s="2">
        <f t="shared" si="4"/>
        <v>3</v>
      </c>
      <c r="R254" s="2">
        <f t="shared" si="5"/>
        <v>161</v>
      </c>
    </row>
    <row r="255" spans="1:18" ht="14.25" customHeight="1">
      <c r="A255" s="2">
        <v>474595</v>
      </c>
      <c r="B255" s="2" t="s">
        <v>46</v>
      </c>
      <c r="C255" s="2" t="s">
        <v>45</v>
      </c>
      <c r="D255" s="2" t="s">
        <v>41</v>
      </c>
      <c r="E255" s="2" t="s">
        <v>33</v>
      </c>
      <c r="F255" s="2" t="s">
        <v>34</v>
      </c>
      <c r="G255" s="4">
        <v>43525.885254629633</v>
      </c>
      <c r="H255" s="4">
        <v>43529.885254629633</v>
      </c>
      <c r="I255" s="4">
        <v>43528.885254629633</v>
      </c>
      <c r="J255" s="2">
        <v>44</v>
      </c>
      <c r="K255" s="2">
        <v>120</v>
      </c>
      <c r="L255" s="2" t="str">
        <f t="shared" si="0"/>
        <v>Chennai</v>
      </c>
      <c r="M255" s="2" t="str">
        <f t="shared" si="1"/>
        <v>Delhi-Chennai</v>
      </c>
      <c r="N255" s="2" t="str">
        <f t="shared" si="6"/>
        <v>Outstation</v>
      </c>
      <c r="O255" s="2" t="str">
        <f t="shared" si="2"/>
        <v>Ship2Home</v>
      </c>
      <c r="P255" s="2">
        <f t="shared" si="3"/>
        <v>1</v>
      </c>
      <c r="Q255" s="2">
        <f t="shared" si="4"/>
        <v>4</v>
      </c>
      <c r="R255" s="2">
        <f t="shared" si="5"/>
        <v>164</v>
      </c>
    </row>
    <row r="256" spans="1:18" ht="14.25" customHeight="1">
      <c r="A256" s="2">
        <v>211494</v>
      </c>
      <c r="B256" s="2" t="s">
        <v>42</v>
      </c>
      <c r="C256" s="2" t="s">
        <v>31</v>
      </c>
      <c r="D256" s="2" t="s">
        <v>41</v>
      </c>
      <c r="E256" s="2" t="s">
        <v>38</v>
      </c>
      <c r="F256" s="2" t="s">
        <v>34</v>
      </c>
      <c r="G256" s="4">
        <v>43525.886967592596</v>
      </c>
      <c r="H256" s="4">
        <v>43532.886967592596</v>
      </c>
      <c r="I256" s="4">
        <v>43531.886967592596</v>
      </c>
      <c r="J256" s="2">
        <v>0</v>
      </c>
      <c r="K256" s="2">
        <v>124</v>
      </c>
      <c r="L256" s="2" t="str">
        <f t="shared" si="0"/>
        <v>Delhi</v>
      </c>
      <c r="M256" s="2" t="str">
        <f t="shared" si="1"/>
        <v>Delhi-Delhi</v>
      </c>
      <c r="N256" s="2" t="str">
        <f t="shared" si="6"/>
        <v>Local</v>
      </c>
      <c r="O256" s="2" t="str">
        <f t="shared" si="2"/>
        <v>Ship2Home</v>
      </c>
      <c r="P256" s="2">
        <f t="shared" si="3"/>
        <v>1</v>
      </c>
      <c r="Q256" s="2">
        <f t="shared" si="4"/>
        <v>7</v>
      </c>
      <c r="R256" s="2">
        <f t="shared" si="5"/>
        <v>124</v>
      </c>
    </row>
    <row r="257" spans="1:18" ht="14.25" customHeight="1">
      <c r="A257" s="2">
        <v>62344</v>
      </c>
      <c r="B257" s="2" t="s">
        <v>39</v>
      </c>
      <c r="C257" s="2" t="s">
        <v>31</v>
      </c>
      <c r="D257" s="2" t="s">
        <v>41</v>
      </c>
      <c r="E257" s="2" t="s">
        <v>44</v>
      </c>
      <c r="F257" s="2" t="s">
        <v>34</v>
      </c>
      <c r="G257" s="4">
        <v>43525.887280092589</v>
      </c>
      <c r="H257" s="4">
        <v>43530.887280092589</v>
      </c>
      <c r="I257" s="4">
        <v>43531.887280092589</v>
      </c>
      <c r="J257" s="2">
        <v>0</v>
      </c>
      <c r="K257" s="2">
        <v>126</v>
      </c>
      <c r="L257" s="2" t="str">
        <f t="shared" ref="L257:L511" si="7">LEFT(C257, FIND(",",C257,1)-1)</f>
        <v>Delhi</v>
      </c>
      <c r="M257" s="2" t="str">
        <f t="shared" ref="M257:M511" si="8">D257&amp;"-"&amp;L257</f>
        <v>Delhi-Delhi</v>
      </c>
      <c r="N257" s="2" t="str">
        <f t="shared" si="6"/>
        <v>Local</v>
      </c>
      <c r="O257" s="2" t="str">
        <f t="shared" ref="O257:O511" si="9">LEFT(E257, FIND(" ",E257,1)-1)</f>
        <v>FastWheels</v>
      </c>
      <c r="P257" s="2">
        <f t="shared" ref="P257:P511" si="10">H257-I257</f>
        <v>-1</v>
      </c>
      <c r="Q257" s="2">
        <f t="shared" ref="Q257:Q511" si="11">(H257-G257)</f>
        <v>5</v>
      </c>
      <c r="R257" s="2">
        <f t="shared" ref="R257:R511" si="12">(J257+K257)</f>
        <v>126</v>
      </c>
    </row>
    <row r="258" spans="1:18" ht="14.25" customHeight="1">
      <c r="A258" s="2">
        <v>688410</v>
      </c>
      <c r="B258" s="2" t="s">
        <v>39</v>
      </c>
      <c r="C258" s="2" t="s">
        <v>37</v>
      </c>
      <c r="D258" s="2" t="s">
        <v>32</v>
      </c>
      <c r="E258" s="2" t="s">
        <v>38</v>
      </c>
      <c r="F258" s="2" t="s">
        <v>34</v>
      </c>
      <c r="G258" s="4">
        <v>43525.887627314813</v>
      </c>
      <c r="H258" s="4">
        <v>43534.887627314813</v>
      </c>
      <c r="I258" s="4">
        <v>43532.887627314813</v>
      </c>
      <c r="J258" s="2">
        <v>27</v>
      </c>
      <c r="K258" s="2">
        <v>108</v>
      </c>
      <c r="L258" s="2" t="str">
        <f t="shared" si="7"/>
        <v>Mumbai</v>
      </c>
      <c r="M258" s="2" t="str">
        <f t="shared" si="8"/>
        <v>Bangalore-Mumbai</v>
      </c>
      <c r="N258" s="2" t="str">
        <f t="shared" ref="N258:N512" si="13">IF(D258=L258, "Local", "Outstation")</f>
        <v>Outstation</v>
      </c>
      <c r="O258" s="2" t="str">
        <f t="shared" si="9"/>
        <v>Ship2Home</v>
      </c>
      <c r="P258" s="2">
        <f t="shared" si="10"/>
        <v>2</v>
      </c>
      <c r="Q258" s="2">
        <f t="shared" si="11"/>
        <v>9</v>
      </c>
      <c r="R258" s="2">
        <f t="shared" si="12"/>
        <v>135</v>
      </c>
    </row>
    <row r="259" spans="1:18" ht="14.25" customHeight="1">
      <c r="A259" s="2">
        <v>235626</v>
      </c>
      <c r="B259" s="2" t="s">
        <v>39</v>
      </c>
      <c r="C259" s="2" t="s">
        <v>31</v>
      </c>
      <c r="D259" s="2" t="s">
        <v>32</v>
      </c>
      <c r="E259" s="2" t="s">
        <v>38</v>
      </c>
      <c r="F259" s="2" t="s">
        <v>34</v>
      </c>
      <c r="G259" s="4">
        <v>43525.891967592594</v>
      </c>
      <c r="H259" s="4">
        <v>43533.891967592594</v>
      </c>
      <c r="I259" s="4">
        <v>43531.891967592594</v>
      </c>
      <c r="J259" s="2">
        <v>50</v>
      </c>
      <c r="K259" s="2">
        <v>130</v>
      </c>
      <c r="L259" s="2" t="str">
        <f t="shared" si="7"/>
        <v>Delhi</v>
      </c>
      <c r="M259" s="2" t="str">
        <f t="shared" si="8"/>
        <v>Bangalore-Delhi</v>
      </c>
      <c r="N259" s="2" t="str">
        <f t="shared" si="13"/>
        <v>Outstation</v>
      </c>
      <c r="O259" s="2" t="str">
        <f t="shared" si="9"/>
        <v>Ship2Home</v>
      </c>
      <c r="P259" s="2">
        <f t="shared" si="10"/>
        <v>2</v>
      </c>
      <c r="Q259" s="2">
        <f t="shared" si="11"/>
        <v>8</v>
      </c>
      <c r="R259" s="2">
        <f t="shared" si="12"/>
        <v>180</v>
      </c>
    </row>
    <row r="260" spans="1:18" ht="14.25" customHeight="1">
      <c r="A260" s="2">
        <v>672748</v>
      </c>
      <c r="B260" s="2" t="s">
        <v>36</v>
      </c>
      <c r="C260" s="2" t="s">
        <v>40</v>
      </c>
      <c r="D260" s="2" t="s">
        <v>32</v>
      </c>
      <c r="E260" s="2" t="s">
        <v>44</v>
      </c>
      <c r="F260" s="2" t="s">
        <v>34</v>
      </c>
      <c r="G260" s="4">
        <v>43525.892094907409</v>
      </c>
      <c r="H260" s="4">
        <v>43533.892094907409</v>
      </c>
      <c r="I260" s="4">
        <v>43530.892094907409</v>
      </c>
      <c r="J260" s="2">
        <v>63</v>
      </c>
      <c r="K260" s="2">
        <v>93</v>
      </c>
      <c r="L260" s="2" t="str">
        <f t="shared" si="7"/>
        <v>Kolkata</v>
      </c>
      <c r="M260" s="2" t="str">
        <f t="shared" si="8"/>
        <v>Bangalore-Kolkata</v>
      </c>
      <c r="N260" s="2" t="str">
        <f t="shared" si="13"/>
        <v>Outstation</v>
      </c>
      <c r="O260" s="2" t="str">
        <f t="shared" si="9"/>
        <v>FastWheels</v>
      </c>
      <c r="P260" s="2">
        <f t="shared" si="10"/>
        <v>3</v>
      </c>
      <c r="Q260" s="2">
        <f t="shared" si="11"/>
        <v>8</v>
      </c>
      <c r="R260" s="2">
        <f t="shared" si="12"/>
        <v>156</v>
      </c>
    </row>
    <row r="261" spans="1:18" ht="14.25" customHeight="1">
      <c r="A261" s="2">
        <v>470179</v>
      </c>
      <c r="B261" s="2" t="s">
        <v>36</v>
      </c>
      <c r="C261" s="2" t="s">
        <v>37</v>
      </c>
      <c r="D261" s="2" t="s">
        <v>32</v>
      </c>
      <c r="E261" s="2" t="s">
        <v>33</v>
      </c>
      <c r="F261" s="2" t="s">
        <v>34</v>
      </c>
      <c r="G261" s="4">
        <v>43525.907800925925</v>
      </c>
      <c r="H261" s="4">
        <v>43532.907800925925</v>
      </c>
      <c r="I261" s="4">
        <v>43532.907800925925</v>
      </c>
      <c r="J261" s="2">
        <v>25</v>
      </c>
      <c r="K261" s="2">
        <v>115</v>
      </c>
      <c r="L261" s="2" t="str">
        <f t="shared" si="7"/>
        <v>Mumbai</v>
      </c>
      <c r="M261" s="2" t="str">
        <f t="shared" si="8"/>
        <v>Bangalore-Mumbai</v>
      </c>
      <c r="N261" s="2" t="str">
        <f t="shared" si="13"/>
        <v>Outstation</v>
      </c>
      <c r="O261" s="2" t="str">
        <f t="shared" si="9"/>
        <v>Ship2Home</v>
      </c>
      <c r="P261" s="2">
        <f t="shared" si="10"/>
        <v>0</v>
      </c>
      <c r="Q261" s="2">
        <f t="shared" si="11"/>
        <v>7</v>
      </c>
      <c r="R261" s="2">
        <f t="shared" si="12"/>
        <v>140</v>
      </c>
    </row>
    <row r="262" spans="1:18" ht="14.25" customHeight="1">
      <c r="A262" s="2">
        <v>312364</v>
      </c>
      <c r="B262" s="2" t="s">
        <v>36</v>
      </c>
      <c r="C262" s="2" t="s">
        <v>37</v>
      </c>
      <c r="D262" s="2" t="s">
        <v>32</v>
      </c>
      <c r="E262" s="2" t="s">
        <v>44</v>
      </c>
      <c r="F262" s="2" t="s">
        <v>34</v>
      </c>
      <c r="G262" s="4">
        <v>43525.911712962959</v>
      </c>
      <c r="H262" s="4">
        <v>43527.911712962959</v>
      </c>
      <c r="I262" s="4">
        <v>43532.911712962959</v>
      </c>
      <c r="J262" s="2">
        <v>31</v>
      </c>
      <c r="K262" s="2">
        <v>114</v>
      </c>
      <c r="L262" s="2" t="str">
        <f t="shared" si="7"/>
        <v>Mumbai</v>
      </c>
      <c r="M262" s="2" t="str">
        <f t="shared" si="8"/>
        <v>Bangalore-Mumbai</v>
      </c>
      <c r="N262" s="2" t="str">
        <f t="shared" si="13"/>
        <v>Outstation</v>
      </c>
      <c r="O262" s="2" t="str">
        <f t="shared" si="9"/>
        <v>FastWheels</v>
      </c>
      <c r="P262" s="2">
        <f t="shared" si="10"/>
        <v>-5</v>
      </c>
      <c r="Q262" s="2">
        <f t="shared" si="11"/>
        <v>2</v>
      </c>
      <c r="R262" s="2">
        <f t="shared" si="12"/>
        <v>145</v>
      </c>
    </row>
    <row r="263" spans="1:18" ht="14.25" customHeight="1">
      <c r="A263" s="2">
        <v>257505</v>
      </c>
      <c r="B263" s="2" t="s">
        <v>39</v>
      </c>
      <c r="C263" s="2" t="s">
        <v>31</v>
      </c>
      <c r="D263" s="2" t="s">
        <v>41</v>
      </c>
      <c r="E263" s="2" t="s">
        <v>33</v>
      </c>
      <c r="F263" s="2" t="s">
        <v>34</v>
      </c>
      <c r="G263" s="4">
        <v>43525.91306712963</v>
      </c>
      <c r="H263" s="4">
        <v>43532.91306712963</v>
      </c>
      <c r="I263" s="4">
        <v>43529.91306712963</v>
      </c>
      <c r="J263" s="2">
        <v>0</v>
      </c>
      <c r="K263" s="2">
        <v>129</v>
      </c>
      <c r="L263" s="2" t="str">
        <f t="shared" si="7"/>
        <v>Delhi</v>
      </c>
      <c r="M263" s="2" t="str">
        <f t="shared" si="8"/>
        <v>Delhi-Delhi</v>
      </c>
      <c r="N263" s="2" t="str">
        <f t="shared" si="13"/>
        <v>Local</v>
      </c>
      <c r="O263" s="2" t="str">
        <f t="shared" si="9"/>
        <v>Ship2Home</v>
      </c>
      <c r="P263" s="2">
        <f t="shared" si="10"/>
        <v>3</v>
      </c>
      <c r="Q263" s="2">
        <f t="shared" si="11"/>
        <v>7</v>
      </c>
      <c r="R263" s="2">
        <f t="shared" si="12"/>
        <v>129</v>
      </c>
    </row>
    <row r="264" spans="1:18" ht="14.25" customHeight="1">
      <c r="A264" s="2">
        <v>391198</v>
      </c>
      <c r="B264" s="2" t="s">
        <v>36</v>
      </c>
      <c r="C264" s="2" t="s">
        <v>43</v>
      </c>
      <c r="D264" s="2" t="s">
        <v>41</v>
      </c>
      <c r="E264" s="2" t="s">
        <v>38</v>
      </c>
      <c r="F264" s="2" t="s">
        <v>34</v>
      </c>
      <c r="G264" s="4">
        <v>43525.914976851855</v>
      </c>
      <c r="H264" s="4">
        <v>43532.914976851855</v>
      </c>
      <c r="I264" s="4">
        <v>43529.914976851855</v>
      </c>
      <c r="J264" s="2">
        <v>44</v>
      </c>
      <c r="K264" s="2">
        <v>121</v>
      </c>
      <c r="L264" s="2" t="str">
        <f t="shared" si="7"/>
        <v>Bangalore</v>
      </c>
      <c r="M264" s="2" t="str">
        <f t="shared" si="8"/>
        <v>Delhi-Bangalore</v>
      </c>
      <c r="N264" s="2" t="str">
        <f t="shared" si="13"/>
        <v>Outstation</v>
      </c>
      <c r="O264" s="2" t="str">
        <f t="shared" si="9"/>
        <v>Ship2Home</v>
      </c>
      <c r="P264" s="2">
        <f t="shared" si="10"/>
        <v>3</v>
      </c>
      <c r="Q264" s="2">
        <f t="shared" si="11"/>
        <v>7</v>
      </c>
      <c r="R264" s="2">
        <f t="shared" si="12"/>
        <v>165</v>
      </c>
    </row>
    <row r="265" spans="1:18" ht="14.25" customHeight="1">
      <c r="A265" s="2">
        <v>805979</v>
      </c>
      <c r="B265" s="2" t="s">
        <v>39</v>
      </c>
      <c r="C265" s="2" t="s">
        <v>43</v>
      </c>
      <c r="D265" s="2" t="s">
        <v>41</v>
      </c>
      <c r="E265" s="2" t="s">
        <v>33</v>
      </c>
      <c r="F265" s="2" t="s">
        <v>34</v>
      </c>
      <c r="G265" s="4">
        <v>43525.916006944448</v>
      </c>
      <c r="H265" s="4">
        <v>43535.916006944448</v>
      </c>
      <c r="I265" s="4">
        <v>43531.916006944448</v>
      </c>
      <c r="J265" s="2">
        <v>31</v>
      </c>
      <c r="K265" s="2">
        <v>128</v>
      </c>
      <c r="L265" s="2" t="str">
        <f t="shared" si="7"/>
        <v>Bangalore</v>
      </c>
      <c r="M265" s="2" t="str">
        <f t="shared" si="8"/>
        <v>Delhi-Bangalore</v>
      </c>
      <c r="N265" s="2" t="str">
        <f t="shared" si="13"/>
        <v>Outstation</v>
      </c>
      <c r="O265" s="2" t="str">
        <f t="shared" si="9"/>
        <v>Ship2Home</v>
      </c>
      <c r="P265" s="2">
        <f t="shared" si="10"/>
        <v>4</v>
      </c>
      <c r="Q265" s="2">
        <f t="shared" si="11"/>
        <v>10</v>
      </c>
      <c r="R265" s="2">
        <f t="shared" si="12"/>
        <v>159</v>
      </c>
    </row>
    <row r="266" spans="1:18" ht="14.25" customHeight="1">
      <c r="A266" s="2">
        <v>961551</v>
      </c>
      <c r="B266" s="2" t="s">
        <v>36</v>
      </c>
      <c r="C266" s="2" t="s">
        <v>43</v>
      </c>
      <c r="D266" s="2" t="s">
        <v>41</v>
      </c>
      <c r="E266" s="2" t="s">
        <v>44</v>
      </c>
      <c r="F266" s="2" t="s">
        <v>34</v>
      </c>
      <c r="G266" s="4">
        <v>43525.922569444447</v>
      </c>
      <c r="H266" s="4">
        <v>43527.922569444447</v>
      </c>
      <c r="I266" s="4">
        <v>43529.922569444447</v>
      </c>
      <c r="J266" s="2">
        <v>59</v>
      </c>
      <c r="K266" s="2">
        <v>106</v>
      </c>
      <c r="L266" s="2" t="str">
        <f t="shared" si="7"/>
        <v>Bangalore</v>
      </c>
      <c r="M266" s="2" t="str">
        <f t="shared" si="8"/>
        <v>Delhi-Bangalore</v>
      </c>
      <c r="N266" s="2" t="str">
        <f t="shared" si="13"/>
        <v>Outstation</v>
      </c>
      <c r="O266" s="2" t="str">
        <f t="shared" si="9"/>
        <v>FastWheels</v>
      </c>
      <c r="P266" s="2">
        <f t="shared" si="10"/>
        <v>-2</v>
      </c>
      <c r="Q266" s="2">
        <f t="shared" si="11"/>
        <v>2</v>
      </c>
      <c r="R266" s="2">
        <f t="shared" si="12"/>
        <v>165</v>
      </c>
    </row>
    <row r="267" spans="1:18" ht="14.25" customHeight="1">
      <c r="A267" s="2">
        <v>129090</v>
      </c>
      <c r="B267" s="2" t="s">
        <v>39</v>
      </c>
      <c r="C267" s="2" t="s">
        <v>43</v>
      </c>
      <c r="D267" s="2" t="s">
        <v>32</v>
      </c>
      <c r="E267" s="2" t="s">
        <v>38</v>
      </c>
      <c r="F267" s="2" t="s">
        <v>34</v>
      </c>
      <c r="G267" s="4">
        <v>43525.923182870371</v>
      </c>
      <c r="H267" s="4">
        <v>43531.923182870371</v>
      </c>
      <c r="I267" s="4">
        <v>43530.923182870371</v>
      </c>
      <c r="J267" s="2">
        <v>0</v>
      </c>
      <c r="K267" s="2">
        <v>129</v>
      </c>
      <c r="L267" s="2" t="str">
        <f t="shared" si="7"/>
        <v>Bangalore</v>
      </c>
      <c r="M267" s="2" t="str">
        <f t="shared" si="8"/>
        <v>Bangalore-Bangalore</v>
      </c>
      <c r="N267" s="2" t="str">
        <f t="shared" si="13"/>
        <v>Local</v>
      </c>
      <c r="O267" s="2" t="str">
        <f t="shared" si="9"/>
        <v>Ship2Home</v>
      </c>
      <c r="P267" s="2">
        <f t="shared" si="10"/>
        <v>1</v>
      </c>
      <c r="Q267" s="2">
        <f t="shared" si="11"/>
        <v>6</v>
      </c>
      <c r="R267" s="2">
        <f t="shared" si="12"/>
        <v>129</v>
      </c>
    </row>
    <row r="268" spans="1:18" ht="14.25" customHeight="1">
      <c r="A268" s="2">
        <v>846615</v>
      </c>
      <c r="B268" s="2" t="s">
        <v>49</v>
      </c>
      <c r="C268" s="2" t="s">
        <v>37</v>
      </c>
      <c r="D268" s="2" t="s">
        <v>41</v>
      </c>
      <c r="E268" s="2" t="s">
        <v>33</v>
      </c>
      <c r="F268" s="2" t="s">
        <v>34</v>
      </c>
      <c r="G268" s="4">
        <v>43525.92359953704</v>
      </c>
      <c r="H268" s="4">
        <v>43532.92359953704</v>
      </c>
      <c r="I268" s="4">
        <v>43532.92359953704</v>
      </c>
      <c r="J268" s="2">
        <v>37</v>
      </c>
      <c r="K268" s="2">
        <v>109</v>
      </c>
      <c r="L268" s="2" t="str">
        <f t="shared" si="7"/>
        <v>Mumbai</v>
      </c>
      <c r="M268" s="2" t="str">
        <f t="shared" si="8"/>
        <v>Delhi-Mumbai</v>
      </c>
      <c r="N268" s="2" t="str">
        <f t="shared" si="13"/>
        <v>Outstation</v>
      </c>
      <c r="O268" s="2" t="str">
        <f t="shared" si="9"/>
        <v>Ship2Home</v>
      </c>
      <c r="P268" s="2">
        <f t="shared" si="10"/>
        <v>0</v>
      </c>
      <c r="Q268" s="2">
        <f t="shared" si="11"/>
        <v>7</v>
      </c>
      <c r="R268" s="2">
        <f t="shared" si="12"/>
        <v>146</v>
      </c>
    </row>
    <row r="269" spans="1:18" ht="14.25" customHeight="1">
      <c r="A269" s="2">
        <v>362032</v>
      </c>
      <c r="B269" s="2" t="s">
        <v>36</v>
      </c>
      <c r="C269" s="2" t="s">
        <v>31</v>
      </c>
      <c r="D269" s="2" t="s">
        <v>32</v>
      </c>
      <c r="E269" s="2" t="s">
        <v>44</v>
      </c>
      <c r="F269" s="2" t="s">
        <v>34</v>
      </c>
      <c r="G269" s="4">
        <v>43525.927187499998</v>
      </c>
      <c r="H269" s="4">
        <v>43528.927187499998</v>
      </c>
      <c r="I269" s="4">
        <v>43529.927187499998</v>
      </c>
      <c r="J269" s="2">
        <v>45</v>
      </c>
      <c r="K269" s="2">
        <v>126</v>
      </c>
      <c r="L269" s="2" t="str">
        <f t="shared" si="7"/>
        <v>Delhi</v>
      </c>
      <c r="M269" s="2" t="str">
        <f t="shared" si="8"/>
        <v>Bangalore-Delhi</v>
      </c>
      <c r="N269" s="2" t="str">
        <f t="shared" si="13"/>
        <v>Outstation</v>
      </c>
      <c r="O269" s="2" t="str">
        <f t="shared" si="9"/>
        <v>FastWheels</v>
      </c>
      <c r="P269" s="2">
        <f t="shared" si="10"/>
        <v>-1</v>
      </c>
      <c r="Q269" s="2">
        <f t="shared" si="11"/>
        <v>3</v>
      </c>
      <c r="R269" s="2">
        <f t="shared" si="12"/>
        <v>171</v>
      </c>
    </row>
    <row r="270" spans="1:18" ht="14.25" customHeight="1">
      <c r="A270" s="2">
        <v>625283</v>
      </c>
      <c r="B270" s="2" t="s">
        <v>30</v>
      </c>
      <c r="C270" s="2" t="s">
        <v>37</v>
      </c>
      <c r="D270" s="2" t="s">
        <v>41</v>
      </c>
      <c r="E270" s="2" t="s">
        <v>44</v>
      </c>
      <c r="F270" s="2" t="s">
        <v>34</v>
      </c>
      <c r="G270" s="4">
        <v>43525.929050925923</v>
      </c>
      <c r="H270" s="4">
        <v>43531.929050925923</v>
      </c>
      <c r="I270" s="4">
        <v>43528.929050925923</v>
      </c>
      <c r="J270" s="2">
        <v>87</v>
      </c>
      <c r="K270" s="2">
        <v>92</v>
      </c>
      <c r="L270" s="2" t="str">
        <f t="shared" si="7"/>
        <v>Mumbai</v>
      </c>
      <c r="M270" s="2" t="str">
        <f t="shared" si="8"/>
        <v>Delhi-Mumbai</v>
      </c>
      <c r="N270" s="2" t="str">
        <f t="shared" si="13"/>
        <v>Outstation</v>
      </c>
      <c r="O270" s="2" t="str">
        <f t="shared" si="9"/>
        <v>FastWheels</v>
      </c>
      <c r="P270" s="2">
        <f t="shared" si="10"/>
        <v>3</v>
      </c>
      <c r="Q270" s="2">
        <f t="shared" si="11"/>
        <v>6</v>
      </c>
      <c r="R270" s="2">
        <f t="shared" si="12"/>
        <v>179</v>
      </c>
    </row>
    <row r="271" spans="1:18" ht="14.25" customHeight="1">
      <c r="A271" s="2">
        <v>964746</v>
      </c>
      <c r="B271" s="2" t="s">
        <v>42</v>
      </c>
      <c r="C271" s="2" t="s">
        <v>31</v>
      </c>
      <c r="D271" s="2" t="s">
        <v>41</v>
      </c>
      <c r="E271" s="2" t="s">
        <v>44</v>
      </c>
      <c r="F271" s="2" t="s">
        <v>34</v>
      </c>
      <c r="G271" s="4">
        <v>43525.932858796295</v>
      </c>
      <c r="H271" s="4">
        <v>43530.932858796295</v>
      </c>
      <c r="I271" s="4">
        <v>43531.932858796295</v>
      </c>
      <c r="J271" s="2">
        <v>0</v>
      </c>
      <c r="K271" s="2">
        <v>109</v>
      </c>
      <c r="L271" s="2" t="str">
        <f t="shared" si="7"/>
        <v>Delhi</v>
      </c>
      <c r="M271" s="2" t="str">
        <f t="shared" si="8"/>
        <v>Delhi-Delhi</v>
      </c>
      <c r="N271" s="2" t="str">
        <f t="shared" si="13"/>
        <v>Local</v>
      </c>
      <c r="O271" s="2" t="str">
        <f t="shared" si="9"/>
        <v>FastWheels</v>
      </c>
      <c r="P271" s="2">
        <f t="shared" si="10"/>
        <v>-1</v>
      </c>
      <c r="Q271" s="2">
        <f t="shared" si="11"/>
        <v>5</v>
      </c>
      <c r="R271" s="2">
        <f t="shared" si="12"/>
        <v>109</v>
      </c>
    </row>
    <row r="272" spans="1:18" ht="14.25" customHeight="1">
      <c r="A272" s="2">
        <v>919926</v>
      </c>
      <c r="B272" s="2" t="s">
        <v>48</v>
      </c>
      <c r="C272" s="2" t="s">
        <v>40</v>
      </c>
      <c r="D272" s="2" t="s">
        <v>41</v>
      </c>
      <c r="E272" s="2" t="s">
        <v>38</v>
      </c>
      <c r="F272" s="2" t="s">
        <v>34</v>
      </c>
      <c r="G272" s="4">
        <v>43525.93445601852</v>
      </c>
      <c r="H272" s="4">
        <v>43527.93445601852</v>
      </c>
      <c r="I272" s="4">
        <v>43530.93445601852</v>
      </c>
      <c r="J272" s="2">
        <v>43</v>
      </c>
      <c r="K272" s="2">
        <v>105</v>
      </c>
      <c r="L272" s="2" t="str">
        <f t="shared" si="7"/>
        <v>Kolkata</v>
      </c>
      <c r="M272" s="2" t="str">
        <f t="shared" si="8"/>
        <v>Delhi-Kolkata</v>
      </c>
      <c r="N272" s="2" t="str">
        <f t="shared" si="13"/>
        <v>Outstation</v>
      </c>
      <c r="O272" s="2" t="str">
        <f t="shared" si="9"/>
        <v>Ship2Home</v>
      </c>
      <c r="P272" s="2">
        <f t="shared" si="10"/>
        <v>-3</v>
      </c>
      <c r="Q272" s="2">
        <f t="shared" si="11"/>
        <v>2</v>
      </c>
      <c r="R272" s="2">
        <f t="shared" si="12"/>
        <v>148</v>
      </c>
    </row>
    <row r="273" spans="1:18" ht="14.25" customHeight="1">
      <c r="A273" s="2">
        <v>780034</v>
      </c>
      <c r="B273" s="2" t="s">
        <v>36</v>
      </c>
      <c r="C273" s="2" t="s">
        <v>37</v>
      </c>
      <c r="D273" s="2" t="s">
        <v>32</v>
      </c>
      <c r="E273" s="2" t="s">
        <v>38</v>
      </c>
      <c r="F273" s="2" t="s">
        <v>34</v>
      </c>
      <c r="G273" s="4">
        <v>43525.949363425927</v>
      </c>
      <c r="H273" s="4">
        <v>43529.949363425927</v>
      </c>
      <c r="I273" s="4">
        <v>43530.949363425927</v>
      </c>
      <c r="J273" s="2">
        <v>43</v>
      </c>
      <c r="K273" s="2">
        <v>108</v>
      </c>
      <c r="L273" s="2" t="str">
        <f t="shared" si="7"/>
        <v>Mumbai</v>
      </c>
      <c r="M273" s="2" t="str">
        <f t="shared" si="8"/>
        <v>Bangalore-Mumbai</v>
      </c>
      <c r="N273" s="2" t="str">
        <f t="shared" si="13"/>
        <v>Outstation</v>
      </c>
      <c r="O273" s="2" t="str">
        <f t="shared" si="9"/>
        <v>Ship2Home</v>
      </c>
      <c r="P273" s="2">
        <f t="shared" si="10"/>
        <v>-1</v>
      </c>
      <c r="Q273" s="2">
        <f t="shared" si="11"/>
        <v>4</v>
      </c>
      <c r="R273" s="2">
        <f t="shared" si="12"/>
        <v>151</v>
      </c>
    </row>
    <row r="274" spans="1:18" ht="14.25" customHeight="1">
      <c r="A274" s="2">
        <v>192350</v>
      </c>
      <c r="B274" s="2" t="s">
        <v>39</v>
      </c>
      <c r="C274" s="2" t="s">
        <v>37</v>
      </c>
      <c r="D274" s="2" t="s">
        <v>32</v>
      </c>
      <c r="E274" s="2" t="s">
        <v>38</v>
      </c>
      <c r="F274" s="2" t="s">
        <v>34</v>
      </c>
      <c r="G274" s="4">
        <v>43525.950555555559</v>
      </c>
      <c r="H274" s="4">
        <v>43534.950555555559</v>
      </c>
      <c r="I274" s="4">
        <v>43531.950555555559</v>
      </c>
      <c r="J274" s="2">
        <v>46</v>
      </c>
      <c r="K274" s="2">
        <v>109</v>
      </c>
      <c r="L274" s="2" t="str">
        <f t="shared" si="7"/>
        <v>Mumbai</v>
      </c>
      <c r="M274" s="2" t="str">
        <f t="shared" si="8"/>
        <v>Bangalore-Mumbai</v>
      </c>
      <c r="N274" s="2" t="str">
        <f t="shared" si="13"/>
        <v>Outstation</v>
      </c>
      <c r="O274" s="2" t="str">
        <f t="shared" si="9"/>
        <v>Ship2Home</v>
      </c>
      <c r="P274" s="2">
        <f t="shared" si="10"/>
        <v>3</v>
      </c>
      <c r="Q274" s="2">
        <f t="shared" si="11"/>
        <v>9</v>
      </c>
      <c r="R274" s="2">
        <f t="shared" si="12"/>
        <v>155</v>
      </c>
    </row>
    <row r="275" spans="1:18" ht="14.25" customHeight="1">
      <c r="A275" s="2">
        <v>789290</v>
      </c>
      <c r="B275" s="2" t="s">
        <v>39</v>
      </c>
      <c r="C275" s="2" t="s">
        <v>45</v>
      </c>
      <c r="D275" s="2" t="s">
        <v>32</v>
      </c>
      <c r="E275" s="2" t="s">
        <v>38</v>
      </c>
      <c r="F275" s="2" t="s">
        <v>34</v>
      </c>
      <c r="G275" s="4">
        <v>43525.952476851853</v>
      </c>
      <c r="H275" s="4">
        <v>43529.952476851853</v>
      </c>
      <c r="I275" s="4">
        <v>43529.952476851853</v>
      </c>
      <c r="J275" s="2">
        <v>44</v>
      </c>
      <c r="K275" s="2">
        <v>123</v>
      </c>
      <c r="L275" s="2" t="str">
        <f t="shared" si="7"/>
        <v>Chennai</v>
      </c>
      <c r="M275" s="2" t="str">
        <f t="shared" si="8"/>
        <v>Bangalore-Chennai</v>
      </c>
      <c r="N275" s="2" t="str">
        <f t="shared" si="13"/>
        <v>Outstation</v>
      </c>
      <c r="O275" s="2" t="str">
        <f t="shared" si="9"/>
        <v>Ship2Home</v>
      </c>
      <c r="P275" s="2">
        <f t="shared" si="10"/>
        <v>0</v>
      </c>
      <c r="Q275" s="2">
        <f t="shared" si="11"/>
        <v>4</v>
      </c>
      <c r="R275" s="2">
        <f t="shared" si="12"/>
        <v>167</v>
      </c>
    </row>
    <row r="276" spans="1:18" ht="14.25" customHeight="1">
      <c r="A276" s="2">
        <v>949472</v>
      </c>
      <c r="B276" s="2" t="s">
        <v>47</v>
      </c>
      <c r="C276" s="2" t="s">
        <v>43</v>
      </c>
      <c r="D276" s="2" t="s">
        <v>41</v>
      </c>
      <c r="E276" s="2" t="s">
        <v>44</v>
      </c>
      <c r="F276" s="2" t="s">
        <v>34</v>
      </c>
      <c r="G276" s="4">
        <v>43525.952569444446</v>
      </c>
      <c r="H276" s="4">
        <v>43531.952569444446</v>
      </c>
      <c r="I276" s="4">
        <v>43529.952569444446</v>
      </c>
      <c r="J276" s="2">
        <v>27</v>
      </c>
      <c r="K276" s="2">
        <v>124</v>
      </c>
      <c r="L276" s="2" t="str">
        <f t="shared" si="7"/>
        <v>Bangalore</v>
      </c>
      <c r="M276" s="2" t="str">
        <f t="shared" si="8"/>
        <v>Delhi-Bangalore</v>
      </c>
      <c r="N276" s="2" t="str">
        <f t="shared" si="13"/>
        <v>Outstation</v>
      </c>
      <c r="O276" s="2" t="str">
        <f t="shared" si="9"/>
        <v>FastWheels</v>
      </c>
      <c r="P276" s="2">
        <f t="shared" si="10"/>
        <v>2</v>
      </c>
      <c r="Q276" s="2">
        <f t="shared" si="11"/>
        <v>6</v>
      </c>
      <c r="R276" s="2">
        <f t="shared" si="12"/>
        <v>151</v>
      </c>
    </row>
    <row r="277" spans="1:18" ht="14.25" customHeight="1">
      <c r="A277" s="2">
        <v>38725</v>
      </c>
      <c r="B277" s="2" t="s">
        <v>36</v>
      </c>
      <c r="C277" s="2" t="s">
        <v>40</v>
      </c>
      <c r="D277" s="2" t="s">
        <v>41</v>
      </c>
      <c r="E277" s="2" t="s">
        <v>33</v>
      </c>
      <c r="F277" s="2" t="s">
        <v>34</v>
      </c>
      <c r="G277" s="4">
        <v>43525.954375000001</v>
      </c>
      <c r="H277" s="4">
        <v>43532.954375000001</v>
      </c>
      <c r="I277" s="4">
        <v>43532.954375000001</v>
      </c>
      <c r="J277" s="2">
        <v>25</v>
      </c>
      <c r="K277" s="2">
        <v>112</v>
      </c>
      <c r="L277" s="2" t="str">
        <f t="shared" si="7"/>
        <v>Kolkata</v>
      </c>
      <c r="M277" s="2" t="str">
        <f t="shared" si="8"/>
        <v>Delhi-Kolkata</v>
      </c>
      <c r="N277" s="2" t="str">
        <f t="shared" si="13"/>
        <v>Outstation</v>
      </c>
      <c r="O277" s="2" t="str">
        <f t="shared" si="9"/>
        <v>Ship2Home</v>
      </c>
      <c r="P277" s="2">
        <f t="shared" si="10"/>
        <v>0</v>
      </c>
      <c r="Q277" s="2">
        <f t="shared" si="11"/>
        <v>7</v>
      </c>
      <c r="R277" s="2">
        <f t="shared" si="12"/>
        <v>137</v>
      </c>
    </row>
    <row r="278" spans="1:18" ht="14.25" customHeight="1">
      <c r="A278" s="2">
        <v>561453</v>
      </c>
      <c r="B278" s="2" t="s">
        <v>47</v>
      </c>
      <c r="C278" s="2" t="s">
        <v>43</v>
      </c>
      <c r="D278" s="2" t="s">
        <v>32</v>
      </c>
      <c r="E278" s="2" t="s">
        <v>33</v>
      </c>
      <c r="F278" s="2" t="s">
        <v>34</v>
      </c>
      <c r="G278" s="4">
        <v>43525.956435185188</v>
      </c>
      <c r="H278" s="4">
        <v>43530.956435185188</v>
      </c>
      <c r="I278" s="4">
        <v>43532.956435185188</v>
      </c>
      <c r="J278" s="2">
        <v>0</v>
      </c>
      <c r="K278" s="2">
        <v>121</v>
      </c>
      <c r="L278" s="2" t="str">
        <f t="shared" si="7"/>
        <v>Bangalore</v>
      </c>
      <c r="M278" s="2" t="str">
        <f t="shared" si="8"/>
        <v>Bangalore-Bangalore</v>
      </c>
      <c r="N278" s="2" t="str">
        <f t="shared" si="13"/>
        <v>Local</v>
      </c>
      <c r="O278" s="2" t="str">
        <f t="shared" si="9"/>
        <v>Ship2Home</v>
      </c>
      <c r="P278" s="2">
        <f t="shared" si="10"/>
        <v>-2</v>
      </c>
      <c r="Q278" s="2">
        <f t="shared" si="11"/>
        <v>5</v>
      </c>
      <c r="R278" s="2">
        <f t="shared" si="12"/>
        <v>121</v>
      </c>
    </row>
    <row r="279" spans="1:18" ht="14.25" customHeight="1">
      <c r="A279" s="2">
        <v>892248</v>
      </c>
      <c r="B279" s="2" t="s">
        <v>39</v>
      </c>
      <c r="C279" s="2" t="s">
        <v>37</v>
      </c>
      <c r="D279" s="2" t="s">
        <v>41</v>
      </c>
      <c r="E279" s="2" t="s">
        <v>44</v>
      </c>
      <c r="F279" s="2" t="s">
        <v>34</v>
      </c>
      <c r="G279" s="4">
        <v>43525.961458333331</v>
      </c>
      <c r="H279" s="4">
        <v>43530.961458333331</v>
      </c>
      <c r="I279" s="4">
        <v>43532.961458333331</v>
      </c>
      <c r="J279" s="2">
        <v>45</v>
      </c>
      <c r="K279" s="2">
        <v>110</v>
      </c>
      <c r="L279" s="2" t="str">
        <f t="shared" si="7"/>
        <v>Mumbai</v>
      </c>
      <c r="M279" s="2" t="str">
        <f t="shared" si="8"/>
        <v>Delhi-Mumbai</v>
      </c>
      <c r="N279" s="2" t="str">
        <f t="shared" si="13"/>
        <v>Outstation</v>
      </c>
      <c r="O279" s="2" t="str">
        <f t="shared" si="9"/>
        <v>FastWheels</v>
      </c>
      <c r="P279" s="2">
        <f t="shared" si="10"/>
        <v>-2</v>
      </c>
      <c r="Q279" s="2">
        <f t="shared" si="11"/>
        <v>5</v>
      </c>
      <c r="R279" s="2">
        <f t="shared" si="12"/>
        <v>155</v>
      </c>
    </row>
    <row r="280" spans="1:18" ht="14.25" customHeight="1">
      <c r="A280" s="2">
        <v>91517</v>
      </c>
      <c r="B280" s="2" t="s">
        <v>39</v>
      </c>
      <c r="C280" s="2" t="s">
        <v>40</v>
      </c>
      <c r="D280" s="2" t="s">
        <v>41</v>
      </c>
      <c r="E280" s="2" t="s">
        <v>33</v>
      </c>
      <c r="F280" s="2" t="s">
        <v>34</v>
      </c>
      <c r="G280" s="4">
        <v>43525.963287037041</v>
      </c>
      <c r="H280" s="4">
        <v>43528.963287037041</v>
      </c>
      <c r="I280" s="4">
        <v>43532.963287037041</v>
      </c>
      <c r="J280" s="2">
        <v>29</v>
      </c>
      <c r="K280" s="2">
        <v>114</v>
      </c>
      <c r="L280" s="2" t="str">
        <f t="shared" si="7"/>
        <v>Kolkata</v>
      </c>
      <c r="M280" s="2" t="str">
        <f t="shared" si="8"/>
        <v>Delhi-Kolkata</v>
      </c>
      <c r="N280" s="2" t="str">
        <f t="shared" si="13"/>
        <v>Outstation</v>
      </c>
      <c r="O280" s="2" t="str">
        <f t="shared" si="9"/>
        <v>Ship2Home</v>
      </c>
      <c r="P280" s="2">
        <f t="shared" si="10"/>
        <v>-4</v>
      </c>
      <c r="Q280" s="2">
        <f t="shared" si="11"/>
        <v>3</v>
      </c>
      <c r="R280" s="2">
        <f t="shared" si="12"/>
        <v>143</v>
      </c>
    </row>
    <row r="281" spans="1:18" ht="14.25" customHeight="1">
      <c r="A281" s="2">
        <v>785572</v>
      </c>
      <c r="B281" s="2" t="s">
        <v>36</v>
      </c>
      <c r="C281" s="2" t="s">
        <v>37</v>
      </c>
      <c r="D281" s="2" t="s">
        <v>41</v>
      </c>
      <c r="E281" s="2" t="s">
        <v>44</v>
      </c>
      <c r="F281" s="2" t="s">
        <v>34</v>
      </c>
      <c r="G281" s="4">
        <v>43525.964328703703</v>
      </c>
      <c r="H281" s="4">
        <v>43527.964328703703</v>
      </c>
      <c r="I281" s="4">
        <v>43532.964328703703</v>
      </c>
      <c r="J281" s="2">
        <v>72</v>
      </c>
      <c r="K281" s="2">
        <v>93</v>
      </c>
      <c r="L281" s="2" t="str">
        <f t="shared" si="7"/>
        <v>Mumbai</v>
      </c>
      <c r="M281" s="2" t="str">
        <f t="shared" si="8"/>
        <v>Delhi-Mumbai</v>
      </c>
      <c r="N281" s="2" t="str">
        <f t="shared" si="13"/>
        <v>Outstation</v>
      </c>
      <c r="O281" s="2" t="str">
        <f t="shared" si="9"/>
        <v>FastWheels</v>
      </c>
      <c r="P281" s="2">
        <f t="shared" si="10"/>
        <v>-5</v>
      </c>
      <c r="Q281" s="2">
        <f t="shared" si="11"/>
        <v>2</v>
      </c>
      <c r="R281" s="2">
        <f t="shared" si="12"/>
        <v>165</v>
      </c>
    </row>
    <row r="282" spans="1:18" ht="14.25" customHeight="1">
      <c r="A282" s="2">
        <v>245704</v>
      </c>
      <c r="B282" s="2" t="s">
        <v>39</v>
      </c>
      <c r="C282" s="2" t="s">
        <v>31</v>
      </c>
      <c r="D282" s="2" t="s">
        <v>32</v>
      </c>
      <c r="E282" s="2" t="s">
        <v>44</v>
      </c>
      <c r="F282" s="2" t="s">
        <v>34</v>
      </c>
      <c r="G282" s="4">
        <v>43525.971770833334</v>
      </c>
      <c r="H282" s="4">
        <v>43529.971770833334</v>
      </c>
      <c r="I282" s="4">
        <v>43532.971770833334</v>
      </c>
      <c r="J282" s="2">
        <v>88</v>
      </c>
      <c r="K282" s="2">
        <v>102</v>
      </c>
      <c r="L282" s="2" t="str">
        <f t="shared" si="7"/>
        <v>Delhi</v>
      </c>
      <c r="M282" s="2" t="str">
        <f t="shared" si="8"/>
        <v>Bangalore-Delhi</v>
      </c>
      <c r="N282" s="2" t="str">
        <f t="shared" si="13"/>
        <v>Outstation</v>
      </c>
      <c r="O282" s="2" t="str">
        <f t="shared" si="9"/>
        <v>FastWheels</v>
      </c>
      <c r="P282" s="2">
        <f t="shared" si="10"/>
        <v>-3</v>
      </c>
      <c r="Q282" s="2">
        <f t="shared" si="11"/>
        <v>4</v>
      </c>
      <c r="R282" s="2">
        <f t="shared" si="12"/>
        <v>190</v>
      </c>
    </row>
    <row r="283" spans="1:18" ht="14.25" customHeight="1">
      <c r="A283" s="2">
        <v>554678</v>
      </c>
      <c r="B283" s="2" t="s">
        <v>36</v>
      </c>
      <c r="C283" s="2" t="s">
        <v>43</v>
      </c>
      <c r="D283" s="2" t="s">
        <v>41</v>
      </c>
      <c r="E283" s="2" t="s">
        <v>44</v>
      </c>
      <c r="F283" s="2" t="s">
        <v>34</v>
      </c>
      <c r="G283" s="4">
        <v>43525.97415509259</v>
      </c>
      <c r="H283" s="4">
        <v>43531.97415509259</v>
      </c>
      <c r="I283" s="4">
        <v>43532.97415509259</v>
      </c>
      <c r="J283" s="2">
        <v>68</v>
      </c>
      <c r="K283" s="2">
        <v>108</v>
      </c>
      <c r="L283" s="2" t="str">
        <f t="shared" si="7"/>
        <v>Bangalore</v>
      </c>
      <c r="M283" s="2" t="str">
        <f t="shared" si="8"/>
        <v>Delhi-Bangalore</v>
      </c>
      <c r="N283" s="2" t="str">
        <f t="shared" si="13"/>
        <v>Outstation</v>
      </c>
      <c r="O283" s="2" t="str">
        <f t="shared" si="9"/>
        <v>FastWheels</v>
      </c>
      <c r="P283" s="2">
        <f t="shared" si="10"/>
        <v>-1</v>
      </c>
      <c r="Q283" s="2">
        <f t="shared" si="11"/>
        <v>6</v>
      </c>
      <c r="R283" s="2">
        <f t="shared" si="12"/>
        <v>176</v>
      </c>
    </row>
    <row r="284" spans="1:18" ht="14.25" customHeight="1">
      <c r="A284" s="2">
        <v>705732</v>
      </c>
      <c r="B284" s="2" t="s">
        <v>30</v>
      </c>
      <c r="C284" s="2" t="s">
        <v>37</v>
      </c>
      <c r="D284" s="2" t="s">
        <v>41</v>
      </c>
      <c r="E284" s="2" t="s">
        <v>44</v>
      </c>
      <c r="F284" s="2" t="s">
        <v>34</v>
      </c>
      <c r="G284" s="4">
        <v>43525.97996527778</v>
      </c>
      <c r="H284" s="4">
        <v>43527.97996527778</v>
      </c>
      <c r="I284" s="4">
        <v>43532.97996527778</v>
      </c>
      <c r="J284" s="2">
        <v>32</v>
      </c>
      <c r="K284" s="2">
        <v>114</v>
      </c>
      <c r="L284" s="2" t="str">
        <f t="shared" si="7"/>
        <v>Mumbai</v>
      </c>
      <c r="M284" s="2" t="str">
        <f t="shared" si="8"/>
        <v>Delhi-Mumbai</v>
      </c>
      <c r="N284" s="2" t="str">
        <f t="shared" si="13"/>
        <v>Outstation</v>
      </c>
      <c r="O284" s="2" t="str">
        <f t="shared" si="9"/>
        <v>FastWheels</v>
      </c>
      <c r="P284" s="2">
        <f t="shared" si="10"/>
        <v>-5</v>
      </c>
      <c r="Q284" s="2">
        <f t="shared" si="11"/>
        <v>2</v>
      </c>
      <c r="R284" s="2">
        <f t="shared" si="12"/>
        <v>146</v>
      </c>
    </row>
    <row r="285" spans="1:18" ht="14.25" customHeight="1">
      <c r="A285" s="2">
        <v>426803</v>
      </c>
      <c r="B285" s="2" t="s">
        <v>47</v>
      </c>
      <c r="C285" s="2" t="s">
        <v>31</v>
      </c>
      <c r="D285" s="2" t="s">
        <v>32</v>
      </c>
      <c r="E285" s="2" t="s">
        <v>44</v>
      </c>
      <c r="F285" s="2" t="s">
        <v>34</v>
      </c>
      <c r="G285" s="4">
        <v>43525.981030092589</v>
      </c>
      <c r="H285" s="4">
        <v>43527.981030092589</v>
      </c>
      <c r="I285" s="4">
        <v>43530.981030092589</v>
      </c>
      <c r="J285" s="2">
        <v>71</v>
      </c>
      <c r="K285" s="2">
        <v>101</v>
      </c>
      <c r="L285" s="2" t="str">
        <f t="shared" si="7"/>
        <v>Delhi</v>
      </c>
      <c r="M285" s="2" t="str">
        <f t="shared" si="8"/>
        <v>Bangalore-Delhi</v>
      </c>
      <c r="N285" s="2" t="str">
        <f t="shared" si="13"/>
        <v>Outstation</v>
      </c>
      <c r="O285" s="2" t="str">
        <f t="shared" si="9"/>
        <v>FastWheels</v>
      </c>
      <c r="P285" s="2">
        <f t="shared" si="10"/>
        <v>-3</v>
      </c>
      <c r="Q285" s="2">
        <f t="shared" si="11"/>
        <v>2</v>
      </c>
      <c r="R285" s="2">
        <f t="shared" si="12"/>
        <v>172</v>
      </c>
    </row>
    <row r="286" spans="1:18" ht="14.25" customHeight="1">
      <c r="A286" s="2">
        <v>312374</v>
      </c>
      <c r="B286" s="2" t="s">
        <v>36</v>
      </c>
      <c r="C286" s="2" t="s">
        <v>43</v>
      </c>
      <c r="D286" s="2" t="s">
        <v>41</v>
      </c>
      <c r="E286" s="2" t="s">
        <v>44</v>
      </c>
      <c r="F286" s="2" t="s">
        <v>34</v>
      </c>
      <c r="G286" s="4">
        <v>43525.9844212963</v>
      </c>
      <c r="H286" s="4">
        <v>43527.9844212963</v>
      </c>
      <c r="I286" s="4">
        <v>43528.9844212963</v>
      </c>
      <c r="J286" s="2">
        <v>62</v>
      </c>
      <c r="K286" s="2">
        <v>104</v>
      </c>
      <c r="L286" s="2" t="str">
        <f t="shared" si="7"/>
        <v>Bangalore</v>
      </c>
      <c r="M286" s="2" t="str">
        <f t="shared" si="8"/>
        <v>Delhi-Bangalore</v>
      </c>
      <c r="N286" s="2" t="str">
        <f t="shared" si="13"/>
        <v>Outstation</v>
      </c>
      <c r="O286" s="2" t="str">
        <f t="shared" si="9"/>
        <v>FastWheels</v>
      </c>
      <c r="P286" s="2">
        <f t="shared" si="10"/>
        <v>-1</v>
      </c>
      <c r="Q286" s="2">
        <f t="shared" si="11"/>
        <v>2</v>
      </c>
      <c r="R286" s="2">
        <f t="shared" si="12"/>
        <v>166</v>
      </c>
    </row>
    <row r="287" spans="1:18" ht="14.25" customHeight="1">
      <c r="A287" s="2">
        <v>523461</v>
      </c>
      <c r="B287" s="2" t="s">
        <v>48</v>
      </c>
      <c r="C287" s="2" t="s">
        <v>45</v>
      </c>
      <c r="D287" s="2" t="s">
        <v>32</v>
      </c>
      <c r="E287" s="2" t="s">
        <v>33</v>
      </c>
      <c r="F287" s="2" t="s">
        <v>34</v>
      </c>
      <c r="G287" s="4">
        <v>43525.985115740739</v>
      </c>
      <c r="H287" s="4">
        <v>43531.985115740739</v>
      </c>
      <c r="I287" s="4">
        <v>43529.985115740739</v>
      </c>
      <c r="J287" s="2">
        <v>46</v>
      </c>
      <c r="K287" s="2">
        <v>128</v>
      </c>
      <c r="L287" s="2" t="str">
        <f t="shared" si="7"/>
        <v>Chennai</v>
      </c>
      <c r="M287" s="2" t="str">
        <f t="shared" si="8"/>
        <v>Bangalore-Chennai</v>
      </c>
      <c r="N287" s="2" t="str">
        <f t="shared" si="13"/>
        <v>Outstation</v>
      </c>
      <c r="O287" s="2" t="str">
        <f t="shared" si="9"/>
        <v>Ship2Home</v>
      </c>
      <c r="P287" s="2">
        <f t="shared" si="10"/>
        <v>2</v>
      </c>
      <c r="Q287" s="2">
        <f t="shared" si="11"/>
        <v>6</v>
      </c>
      <c r="R287" s="2">
        <f t="shared" si="12"/>
        <v>174</v>
      </c>
    </row>
    <row r="288" spans="1:18" ht="14.25" customHeight="1">
      <c r="A288" s="2">
        <v>303359</v>
      </c>
      <c r="B288" s="2" t="s">
        <v>30</v>
      </c>
      <c r="C288" s="2" t="s">
        <v>45</v>
      </c>
      <c r="D288" s="2" t="s">
        <v>32</v>
      </c>
      <c r="E288" s="2" t="s">
        <v>33</v>
      </c>
      <c r="F288" s="2" t="s">
        <v>34</v>
      </c>
      <c r="G288" s="4">
        <v>43525.988622685189</v>
      </c>
      <c r="H288" s="4">
        <v>43529.988622685189</v>
      </c>
      <c r="I288" s="4">
        <v>43528.988622685189</v>
      </c>
      <c r="J288" s="2">
        <v>41</v>
      </c>
      <c r="K288" s="2">
        <v>124</v>
      </c>
      <c r="L288" s="2" t="str">
        <f t="shared" si="7"/>
        <v>Chennai</v>
      </c>
      <c r="M288" s="2" t="str">
        <f t="shared" si="8"/>
        <v>Bangalore-Chennai</v>
      </c>
      <c r="N288" s="2" t="str">
        <f t="shared" si="13"/>
        <v>Outstation</v>
      </c>
      <c r="O288" s="2" t="str">
        <f t="shared" si="9"/>
        <v>Ship2Home</v>
      </c>
      <c r="P288" s="2">
        <f t="shared" si="10"/>
        <v>1</v>
      </c>
      <c r="Q288" s="2">
        <f t="shared" si="11"/>
        <v>4</v>
      </c>
      <c r="R288" s="2">
        <f t="shared" si="12"/>
        <v>165</v>
      </c>
    </row>
    <row r="289" spans="1:18" ht="14.25" customHeight="1">
      <c r="A289" s="2">
        <v>687978</v>
      </c>
      <c r="B289" s="2" t="s">
        <v>39</v>
      </c>
      <c r="C289" s="2" t="s">
        <v>45</v>
      </c>
      <c r="D289" s="2" t="s">
        <v>41</v>
      </c>
      <c r="E289" s="2" t="s">
        <v>38</v>
      </c>
      <c r="F289" s="2" t="s">
        <v>34</v>
      </c>
      <c r="G289" s="4">
        <v>43525.99454861111</v>
      </c>
      <c r="H289" s="4">
        <v>43530.99454861111</v>
      </c>
      <c r="I289" s="4">
        <v>43528.99454861111</v>
      </c>
      <c r="J289" s="2">
        <v>37</v>
      </c>
      <c r="K289" s="2">
        <v>123</v>
      </c>
      <c r="L289" s="2" t="str">
        <f t="shared" si="7"/>
        <v>Chennai</v>
      </c>
      <c r="M289" s="2" t="str">
        <f t="shared" si="8"/>
        <v>Delhi-Chennai</v>
      </c>
      <c r="N289" s="2" t="str">
        <f t="shared" si="13"/>
        <v>Outstation</v>
      </c>
      <c r="O289" s="2" t="str">
        <f t="shared" si="9"/>
        <v>Ship2Home</v>
      </c>
      <c r="P289" s="2">
        <f t="shared" si="10"/>
        <v>2</v>
      </c>
      <c r="Q289" s="2">
        <f t="shared" si="11"/>
        <v>5</v>
      </c>
      <c r="R289" s="2">
        <f t="shared" si="12"/>
        <v>160</v>
      </c>
    </row>
    <row r="290" spans="1:18" ht="14.25" customHeight="1">
      <c r="A290" s="2">
        <v>603066</v>
      </c>
      <c r="B290" s="2" t="s">
        <v>39</v>
      </c>
      <c r="C290" s="2" t="s">
        <v>31</v>
      </c>
      <c r="D290" s="2" t="s">
        <v>32</v>
      </c>
      <c r="E290" s="2" t="s">
        <v>38</v>
      </c>
      <c r="F290" s="2" t="s">
        <v>34</v>
      </c>
      <c r="G290" s="4">
        <v>43525.997233796297</v>
      </c>
      <c r="H290" s="4">
        <v>43531.997233796297</v>
      </c>
      <c r="I290" s="4">
        <v>43530.997233796297</v>
      </c>
      <c r="J290" s="2">
        <v>27</v>
      </c>
      <c r="K290" s="2">
        <v>122</v>
      </c>
      <c r="L290" s="2" t="str">
        <f t="shared" si="7"/>
        <v>Delhi</v>
      </c>
      <c r="M290" s="2" t="str">
        <f t="shared" si="8"/>
        <v>Bangalore-Delhi</v>
      </c>
      <c r="N290" s="2" t="str">
        <f t="shared" si="13"/>
        <v>Outstation</v>
      </c>
      <c r="O290" s="2" t="str">
        <f t="shared" si="9"/>
        <v>Ship2Home</v>
      </c>
      <c r="P290" s="2">
        <f t="shared" si="10"/>
        <v>1</v>
      </c>
      <c r="Q290" s="2">
        <f t="shared" si="11"/>
        <v>6</v>
      </c>
      <c r="R290" s="2">
        <f t="shared" si="12"/>
        <v>149</v>
      </c>
    </row>
    <row r="291" spans="1:18" ht="14.25" customHeight="1">
      <c r="A291" s="2">
        <v>228840</v>
      </c>
      <c r="B291" s="2" t="s">
        <v>30</v>
      </c>
      <c r="C291" s="2" t="s">
        <v>37</v>
      </c>
      <c r="D291" s="2" t="s">
        <v>41</v>
      </c>
      <c r="E291" s="2" t="s">
        <v>44</v>
      </c>
      <c r="F291" s="2" t="s">
        <v>34</v>
      </c>
      <c r="G291" s="4">
        <v>43525.998206018521</v>
      </c>
      <c r="H291" s="4">
        <v>43530.998206018521</v>
      </c>
      <c r="I291" s="4">
        <v>43532.998206018521</v>
      </c>
      <c r="J291" s="2">
        <v>82</v>
      </c>
      <c r="K291" s="2">
        <v>87</v>
      </c>
      <c r="L291" s="2" t="str">
        <f t="shared" si="7"/>
        <v>Mumbai</v>
      </c>
      <c r="M291" s="2" t="str">
        <f t="shared" si="8"/>
        <v>Delhi-Mumbai</v>
      </c>
      <c r="N291" s="2" t="str">
        <f t="shared" si="13"/>
        <v>Outstation</v>
      </c>
      <c r="O291" s="2" t="str">
        <f t="shared" si="9"/>
        <v>FastWheels</v>
      </c>
      <c r="P291" s="2">
        <f t="shared" si="10"/>
        <v>-2</v>
      </c>
      <c r="Q291" s="2">
        <f t="shared" si="11"/>
        <v>5</v>
      </c>
      <c r="R291" s="2">
        <f t="shared" si="12"/>
        <v>169</v>
      </c>
    </row>
    <row r="292" spans="1:18" ht="14.25" customHeight="1">
      <c r="A292" s="2">
        <v>674982</v>
      </c>
      <c r="B292" s="2" t="s">
        <v>42</v>
      </c>
      <c r="C292" s="2" t="s">
        <v>37</v>
      </c>
      <c r="D292" s="2" t="s">
        <v>32</v>
      </c>
      <c r="E292" s="2" t="s">
        <v>38</v>
      </c>
      <c r="F292" s="2" t="s">
        <v>34</v>
      </c>
      <c r="G292" s="4">
        <v>43525.999432870369</v>
      </c>
      <c r="H292" s="4">
        <v>43529.999432870369</v>
      </c>
      <c r="I292" s="4">
        <v>43528.999432870369</v>
      </c>
      <c r="J292" s="2">
        <v>39</v>
      </c>
      <c r="K292" s="2">
        <v>113</v>
      </c>
      <c r="L292" s="2" t="str">
        <f t="shared" si="7"/>
        <v>Mumbai</v>
      </c>
      <c r="M292" s="2" t="str">
        <f t="shared" si="8"/>
        <v>Bangalore-Mumbai</v>
      </c>
      <c r="N292" s="2" t="str">
        <f t="shared" si="13"/>
        <v>Outstation</v>
      </c>
      <c r="O292" s="2" t="str">
        <f t="shared" si="9"/>
        <v>Ship2Home</v>
      </c>
      <c r="P292" s="2">
        <f t="shared" si="10"/>
        <v>1</v>
      </c>
      <c r="Q292" s="2">
        <f t="shared" si="11"/>
        <v>4</v>
      </c>
      <c r="R292" s="2">
        <f t="shared" si="12"/>
        <v>152</v>
      </c>
    </row>
    <row r="293" spans="1:18" ht="14.25" customHeight="1">
      <c r="A293" s="2">
        <v>924488</v>
      </c>
      <c r="B293" s="2" t="s">
        <v>36</v>
      </c>
      <c r="C293" s="2" t="s">
        <v>37</v>
      </c>
      <c r="D293" s="2" t="s">
        <v>32</v>
      </c>
      <c r="E293" s="2" t="s">
        <v>44</v>
      </c>
      <c r="F293" s="2" t="s">
        <v>34</v>
      </c>
      <c r="G293" s="4">
        <v>43526.000196759262</v>
      </c>
      <c r="H293" s="4">
        <v>43528.000196759262</v>
      </c>
      <c r="I293" s="4">
        <v>43532.000196759262</v>
      </c>
      <c r="J293" s="2">
        <v>73</v>
      </c>
      <c r="K293" s="2">
        <v>95</v>
      </c>
      <c r="L293" s="2" t="str">
        <f t="shared" si="7"/>
        <v>Mumbai</v>
      </c>
      <c r="M293" s="2" t="str">
        <f t="shared" si="8"/>
        <v>Bangalore-Mumbai</v>
      </c>
      <c r="N293" s="2" t="str">
        <f t="shared" si="13"/>
        <v>Outstation</v>
      </c>
      <c r="O293" s="2" t="str">
        <f t="shared" si="9"/>
        <v>FastWheels</v>
      </c>
      <c r="P293" s="2">
        <f t="shared" si="10"/>
        <v>-4</v>
      </c>
      <c r="Q293" s="2">
        <f t="shared" si="11"/>
        <v>2</v>
      </c>
      <c r="R293" s="2">
        <f t="shared" si="12"/>
        <v>168</v>
      </c>
    </row>
    <row r="294" spans="1:18" ht="14.25" customHeight="1">
      <c r="A294" s="2">
        <v>557964</v>
      </c>
      <c r="B294" s="2" t="s">
        <v>36</v>
      </c>
      <c r="C294" s="2" t="s">
        <v>43</v>
      </c>
      <c r="D294" s="2" t="s">
        <v>32</v>
      </c>
      <c r="E294" s="2" t="s">
        <v>44</v>
      </c>
      <c r="F294" s="2" t="s">
        <v>34</v>
      </c>
      <c r="G294" s="4">
        <v>43526.006006944444</v>
      </c>
      <c r="H294" s="4">
        <v>43529.006006944444</v>
      </c>
      <c r="I294" s="4">
        <v>43531.006006944444</v>
      </c>
      <c r="J294" s="2">
        <v>0</v>
      </c>
      <c r="K294" s="2">
        <v>129</v>
      </c>
      <c r="L294" s="2" t="str">
        <f t="shared" si="7"/>
        <v>Bangalore</v>
      </c>
      <c r="M294" s="2" t="str">
        <f t="shared" si="8"/>
        <v>Bangalore-Bangalore</v>
      </c>
      <c r="N294" s="2" t="str">
        <f t="shared" si="13"/>
        <v>Local</v>
      </c>
      <c r="O294" s="2" t="str">
        <f t="shared" si="9"/>
        <v>FastWheels</v>
      </c>
      <c r="P294" s="2">
        <f t="shared" si="10"/>
        <v>-2</v>
      </c>
      <c r="Q294" s="2">
        <f t="shared" si="11"/>
        <v>3</v>
      </c>
      <c r="R294" s="2">
        <f t="shared" si="12"/>
        <v>129</v>
      </c>
    </row>
    <row r="295" spans="1:18" ht="14.25" customHeight="1">
      <c r="A295" s="2">
        <v>526571</v>
      </c>
      <c r="B295" s="2" t="s">
        <v>47</v>
      </c>
      <c r="C295" s="2" t="s">
        <v>40</v>
      </c>
      <c r="D295" s="2" t="s">
        <v>32</v>
      </c>
      <c r="E295" s="2" t="s">
        <v>33</v>
      </c>
      <c r="F295" s="2" t="s">
        <v>34</v>
      </c>
      <c r="G295" s="4">
        <v>43526.012766203705</v>
      </c>
      <c r="H295" s="4">
        <v>43529.012766203705</v>
      </c>
      <c r="I295" s="4">
        <v>43530.012766203705</v>
      </c>
      <c r="J295" s="2">
        <v>26</v>
      </c>
      <c r="K295" s="2">
        <v>106</v>
      </c>
      <c r="L295" s="2" t="str">
        <f t="shared" si="7"/>
        <v>Kolkata</v>
      </c>
      <c r="M295" s="2" t="str">
        <f t="shared" si="8"/>
        <v>Bangalore-Kolkata</v>
      </c>
      <c r="N295" s="2" t="str">
        <f t="shared" si="13"/>
        <v>Outstation</v>
      </c>
      <c r="O295" s="2" t="str">
        <f t="shared" si="9"/>
        <v>Ship2Home</v>
      </c>
      <c r="P295" s="2">
        <f t="shared" si="10"/>
        <v>-1</v>
      </c>
      <c r="Q295" s="2">
        <f t="shared" si="11"/>
        <v>3</v>
      </c>
      <c r="R295" s="2">
        <f t="shared" si="12"/>
        <v>132</v>
      </c>
    </row>
    <row r="296" spans="1:18" ht="14.25" customHeight="1">
      <c r="A296" s="2">
        <v>146368</v>
      </c>
      <c r="B296" s="2" t="s">
        <v>36</v>
      </c>
      <c r="C296" s="2" t="s">
        <v>45</v>
      </c>
      <c r="D296" s="2" t="s">
        <v>41</v>
      </c>
      <c r="E296" s="2" t="s">
        <v>44</v>
      </c>
      <c r="F296" s="2" t="s">
        <v>34</v>
      </c>
      <c r="G296" s="4">
        <v>43526.019363425927</v>
      </c>
      <c r="H296" s="4">
        <v>43536.019363425927</v>
      </c>
      <c r="I296" s="4">
        <v>43533.019363425927</v>
      </c>
      <c r="J296" s="2">
        <v>29</v>
      </c>
      <c r="K296" s="2">
        <v>129</v>
      </c>
      <c r="L296" s="2" t="str">
        <f t="shared" si="7"/>
        <v>Chennai</v>
      </c>
      <c r="M296" s="2" t="str">
        <f t="shared" si="8"/>
        <v>Delhi-Chennai</v>
      </c>
      <c r="N296" s="2" t="str">
        <f t="shared" si="13"/>
        <v>Outstation</v>
      </c>
      <c r="O296" s="2" t="str">
        <f t="shared" si="9"/>
        <v>FastWheels</v>
      </c>
      <c r="P296" s="2">
        <f t="shared" si="10"/>
        <v>3</v>
      </c>
      <c r="Q296" s="2">
        <f t="shared" si="11"/>
        <v>10</v>
      </c>
      <c r="R296" s="2">
        <f t="shared" si="12"/>
        <v>158</v>
      </c>
    </row>
    <row r="297" spans="1:18" ht="14.25" customHeight="1">
      <c r="A297" s="2">
        <v>371869</v>
      </c>
      <c r="B297" s="2" t="s">
        <v>46</v>
      </c>
      <c r="C297" s="2" t="s">
        <v>31</v>
      </c>
      <c r="D297" s="2" t="s">
        <v>41</v>
      </c>
      <c r="E297" s="2" t="s">
        <v>33</v>
      </c>
      <c r="F297" s="2" t="s">
        <v>34</v>
      </c>
      <c r="G297" s="4">
        <v>43526.028749999998</v>
      </c>
      <c r="H297" s="4">
        <v>43529.028749999998</v>
      </c>
      <c r="I297" s="4">
        <v>43529.028749999998</v>
      </c>
      <c r="J297" s="2">
        <v>0</v>
      </c>
      <c r="K297" s="2">
        <v>128</v>
      </c>
      <c r="L297" s="2" t="str">
        <f t="shared" si="7"/>
        <v>Delhi</v>
      </c>
      <c r="M297" s="2" t="str">
        <f t="shared" si="8"/>
        <v>Delhi-Delhi</v>
      </c>
      <c r="N297" s="2" t="str">
        <f t="shared" si="13"/>
        <v>Local</v>
      </c>
      <c r="O297" s="2" t="str">
        <f t="shared" si="9"/>
        <v>Ship2Home</v>
      </c>
      <c r="P297" s="2">
        <f t="shared" si="10"/>
        <v>0</v>
      </c>
      <c r="Q297" s="2">
        <f t="shared" si="11"/>
        <v>3</v>
      </c>
      <c r="R297" s="2">
        <f t="shared" si="12"/>
        <v>128</v>
      </c>
    </row>
    <row r="298" spans="1:18" ht="14.25" customHeight="1">
      <c r="A298" s="2">
        <v>111750</v>
      </c>
      <c r="B298" s="2" t="s">
        <v>39</v>
      </c>
      <c r="C298" s="2" t="s">
        <v>40</v>
      </c>
      <c r="D298" s="2" t="s">
        <v>41</v>
      </c>
      <c r="E298" s="2" t="s">
        <v>38</v>
      </c>
      <c r="F298" s="2" t="s">
        <v>34</v>
      </c>
      <c r="G298" s="4">
        <v>43526.038645833331</v>
      </c>
      <c r="H298" s="4">
        <v>43530.038645833331</v>
      </c>
      <c r="I298" s="4">
        <v>43531.038645833331</v>
      </c>
      <c r="J298" s="2">
        <v>38</v>
      </c>
      <c r="K298" s="2">
        <v>112</v>
      </c>
      <c r="L298" s="2" t="str">
        <f t="shared" si="7"/>
        <v>Kolkata</v>
      </c>
      <c r="M298" s="2" t="str">
        <f t="shared" si="8"/>
        <v>Delhi-Kolkata</v>
      </c>
      <c r="N298" s="2" t="str">
        <f t="shared" si="13"/>
        <v>Outstation</v>
      </c>
      <c r="O298" s="2" t="str">
        <f t="shared" si="9"/>
        <v>Ship2Home</v>
      </c>
      <c r="P298" s="2">
        <f t="shared" si="10"/>
        <v>-1</v>
      </c>
      <c r="Q298" s="2">
        <f t="shared" si="11"/>
        <v>4</v>
      </c>
      <c r="R298" s="2">
        <f t="shared" si="12"/>
        <v>150</v>
      </c>
    </row>
    <row r="299" spans="1:18" ht="14.25" customHeight="1">
      <c r="A299" s="2">
        <v>379572</v>
      </c>
      <c r="B299" s="2" t="s">
        <v>30</v>
      </c>
      <c r="C299" s="2" t="s">
        <v>31</v>
      </c>
      <c r="D299" s="2" t="s">
        <v>41</v>
      </c>
      <c r="E299" s="2" t="s">
        <v>44</v>
      </c>
      <c r="F299" s="2" t="s">
        <v>34</v>
      </c>
      <c r="G299" s="4">
        <v>43526.046527777777</v>
      </c>
      <c r="H299" s="4">
        <v>43526.046527777777</v>
      </c>
      <c r="I299" s="4">
        <v>43529.046527777777</v>
      </c>
      <c r="J299" s="2">
        <v>0</v>
      </c>
      <c r="K299" s="2">
        <v>101</v>
      </c>
      <c r="L299" s="2" t="str">
        <f t="shared" si="7"/>
        <v>Delhi</v>
      </c>
      <c r="M299" s="2" t="str">
        <f t="shared" si="8"/>
        <v>Delhi-Delhi</v>
      </c>
      <c r="N299" s="2" t="str">
        <f t="shared" si="13"/>
        <v>Local</v>
      </c>
      <c r="O299" s="2" t="str">
        <f t="shared" si="9"/>
        <v>FastWheels</v>
      </c>
      <c r="P299" s="2">
        <f t="shared" si="10"/>
        <v>-3</v>
      </c>
      <c r="Q299" s="2">
        <f t="shared" si="11"/>
        <v>0</v>
      </c>
      <c r="R299" s="2">
        <f t="shared" si="12"/>
        <v>101</v>
      </c>
    </row>
    <row r="300" spans="1:18" ht="14.25" customHeight="1">
      <c r="A300" s="2">
        <v>464813</v>
      </c>
      <c r="B300" s="2" t="s">
        <v>39</v>
      </c>
      <c r="C300" s="2" t="s">
        <v>37</v>
      </c>
      <c r="D300" s="2" t="s">
        <v>41</v>
      </c>
      <c r="E300" s="2" t="s">
        <v>33</v>
      </c>
      <c r="F300" s="2" t="s">
        <v>34</v>
      </c>
      <c r="G300" s="4">
        <v>43526.050578703704</v>
      </c>
      <c r="H300" s="4">
        <v>43530.050578703704</v>
      </c>
      <c r="I300" s="4">
        <v>43533.050578703704</v>
      </c>
      <c r="J300" s="2">
        <v>47</v>
      </c>
      <c r="K300" s="2">
        <v>113</v>
      </c>
      <c r="L300" s="2" t="str">
        <f t="shared" si="7"/>
        <v>Mumbai</v>
      </c>
      <c r="M300" s="2" t="str">
        <f t="shared" si="8"/>
        <v>Delhi-Mumbai</v>
      </c>
      <c r="N300" s="2" t="str">
        <f t="shared" si="13"/>
        <v>Outstation</v>
      </c>
      <c r="O300" s="2" t="str">
        <f t="shared" si="9"/>
        <v>Ship2Home</v>
      </c>
      <c r="P300" s="2">
        <f t="shared" si="10"/>
        <v>-3</v>
      </c>
      <c r="Q300" s="2">
        <f t="shared" si="11"/>
        <v>4</v>
      </c>
      <c r="R300" s="2">
        <f t="shared" si="12"/>
        <v>160</v>
      </c>
    </row>
    <row r="301" spans="1:18" ht="14.25" customHeight="1">
      <c r="A301" s="2">
        <v>170265</v>
      </c>
      <c r="B301" s="2" t="s">
        <v>39</v>
      </c>
      <c r="C301" s="2" t="s">
        <v>45</v>
      </c>
      <c r="D301" s="2" t="s">
        <v>32</v>
      </c>
      <c r="E301" s="2" t="s">
        <v>33</v>
      </c>
      <c r="F301" s="2" t="s">
        <v>34</v>
      </c>
      <c r="G301" s="4">
        <v>43526.058877314812</v>
      </c>
      <c r="H301" s="4">
        <v>43528.058877314812</v>
      </c>
      <c r="I301" s="4">
        <v>43530.058877314812</v>
      </c>
      <c r="J301" s="2">
        <v>26</v>
      </c>
      <c r="K301" s="2">
        <v>123</v>
      </c>
      <c r="L301" s="2" t="str">
        <f t="shared" si="7"/>
        <v>Chennai</v>
      </c>
      <c r="M301" s="2" t="str">
        <f t="shared" si="8"/>
        <v>Bangalore-Chennai</v>
      </c>
      <c r="N301" s="2" t="str">
        <f t="shared" si="13"/>
        <v>Outstation</v>
      </c>
      <c r="O301" s="2" t="str">
        <f t="shared" si="9"/>
        <v>Ship2Home</v>
      </c>
      <c r="P301" s="2">
        <f t="shared" si="10"/>
        <v>-2</v>
      </c>
      <c r="Q301" s="2">
        <f t="shared" si="11"/>
        <v>2</v>
      </c>
      <c r="R301" s="2">
        <f t="shared" si="12"/>
        <v>149</v>
      </c>
    </row>
    <row r="302" spans="1:18" ht="14.25" customHeight="1">
      <c r="A302" s="2">
        <v>853792</v>
      </c>
      <c r="B302" s="2" t="s">
        <v>36</v>
      </c>
      <c r="C302" s="2" t="s">
        <v>31</v>
      </c>
      <c r="D302" s="2" t="s">
        <v>32</v>
      </c>
      <c r="E302" s="2" t="s">
        <v>44</v>
      </c>
      <c r="F302" s="2" t="s">
        <v>34</v>
      </c>
      <c r="G302" s="4">
        <v>43526.061238425929</v>
      </c>
      <c r="H302" s="4">
        <v>43530.061238425929</v>
      </c>
      <c r="I302" s="4">
        <v>43531.061238425929</v>
      </c>
      <c r="J302" s="2">
        <v>71</v>
      </c>
      <c r="K302" s="2">
        <v>105</v>
      </c>
      <c r="L302" s="2" t="str">
        <f t="shared" si="7"/>
        <v>Delhi</v>
      </c>
      <c r="M302" s="2" t="str">
        <f t="shared" si="8"/>
        <v>Bangalore-Delhi</v>
      </c>
      <c r="N302" s="2" t="str">
        <f t="shared" si="13"/>
        <v>Outstation</v>
      </c>
      <c r="O302" s="2" t="str">
        <f t="shared" si="9"/>
        <v>FastWheels</v>
      </c>
      <c r="P302" s="2">
        <f t="shared" si="10"/>
        <v>-1</v>
      </c>
      <c r="Q302" s="2">
        <f t="shared" si="11"/>
        <v>4</v>
      </c>
      <c r="R302" s="2">
        <f t="shared" si="12"/>
        <v>176</v>
      </c>
    </row>
    <row r="303" spans="1:18" ht="14.25" customHeight="1">
      <c r="A303" s="2">
        <v>182042</v>
      </c>
      <c r="B303" s="2" t="s">
        <v>47</v>
      </c>
      <c r="C303" s="2" t="s">
        <v>37</v>
      </c>
      <c r="D303" s="2" t="s">
        <v>32</v>
      </c>
      <c r="E303" s="2" t="s">
        <v>38</v>
      </c>
      <c r="F303" s="2" t="s">
        <v>34</v>
      </c>
      <c r="G303" s="4">
        <v>43526.062141203707</v>
      </c>
      <c r="H303" s="4">
        <v>43531.062141203707</v>
      </c>
      <c r="I303" s="4">
        <v>43530.062141203707</v>
      </c>
      <c r="J303" s="2">
        <v>27</v>
      </c>
      <c r="K303" s="2">
        <v>112</v>
      </c>
      <c r="L303" s="2" t="str">
        <f t="shared" si="7"/>
        <v>Mumbai</v>
      </c>
      <c r="M303" s="2" t="str">
        <f t="shared" si="8"/>
        <v>Bangalore-Mumbai</v>
      </c>
      <c r="N303" s="2" t="str">
        <f t="shared" si="13"/>
        <v>Outstation</v>
      </c>
      <c r="O303" s="2" t="str">
        <f t="shared" si="9"/>
        <v>Ship2Home</v>
      </c>
      <c r="P303" s="2">
        <f t="shared" si="10"/>
        <v>1</v>
      </c>
      <c r="Q303" s="2">
        <f t="shared" si="11"/>
        <v>5</v>
      </c>
      <c r="R303" s="2">
        <f t="shared" si="12"/>
        <v>139</v>
      </c>
    </row>
    <row r="304" spans="1:18" ht="14.25" customHeight="1">
      <c r="A304" s="2">
        <v>701325</v>
      </c>
      <c r="B304" s="2" t="s">
        <v>39</v>
      </c>
      <c r="C304" s="2" t="s">
        <v>40</v>
      </c>
      <c r="D304" s="2" t="s">
        <v>32</v>
      </c>
      <c r="E304" s="2" t="s">
        <v>33</v>
      </c>
      <c r="F304" s="2" t="s">
        <v>34</v>
      </c>
      <c r="G304" s="4">
        <v>43526.065532407411</v>
      </c>
      <c r="H304" s="4">
        <v>43533.065532407411</v>
      </c>
      <c r="I304" s="4">
        <v>43533.065532407411</v>
      </c>
      <c r="J304" s="2">
        <v>36</v>
      </c>
      <c r="K304" s="2">
        <v>109</v>
      </c>
      <c r="L304" s="2" t="str">
        <f t="shared" si="7"/>
        <v>Kolkata</v>
      </c>
      <c r="M304" s="2" t="str">
        <f t="shared" si="8"/>
        <v>Bangalore-Kolkata</v>
      </c>
      <c r="N304" s="2" t="str">
        <f t="shared" si="13"/>
        <v>Outstation</v>
      </c>
      <c r="O304" s="2" t="str">
        <f t="shared" si="9"/>
        <v>Ship2Home</v>
      </c>
      <c r="P304" s="2">
        <f t="shared" si="10"/>
        <v>0</v>
      </c>
      <c r="Q304" s="2">
        <f t="shared" si="11"/>
        <v>7</v>
      </c>
      <c r="R304" s="2">
        <f t="shared" si="12"/>
        <v>145</v>
      </c>
    </row>
    <row r="305" spans="1:18" ht="14.25" customHeight="1">
      <c r="A305" s="2">
        <v>805662</v>
      </c>
      <c r="B305" s="2" t="s">
        <v>30</v>
      </c>
      <c r="C305" s="2" t="s">
        <v>31</v>
      </c>
      <c r="D305" s="2" t="s">
        <v>32</v>
      </c>
      <c r="E305" s="2" t="s">
        <v>44</v>
      </c>
      <c r="F305" s="2" t="s">
        <v>34</v>
      </c>
      <c r="G305" s="4">
        <v>43526.067256944443</v>
      </c>
      <c r="H305" s="4">
        <v>43530.067256944443</v>
      </c>
      <c r="I305" s="4">
        <v>43533.067256944443</v>
      </c>
      <c r="J305" s="2">
        <v>60</v>
      </c>
      <c r="K305" s="2">
        <v>100</v>
      </c>
      <c r="L305" s="2" t="str">
        <f t="shared" si="7"/>
        <v>Delhi</v>
      </c>
      <c r="M305" s="2" t="str">
        <f t="shared" si="8"/>
        <v>Bangalore-Delhi</v>
      </c>
      <c r="N305" s="2" t="str">
        <f t="shared" si="13"/>
        <v>Outstation</v>
      </c>
      <c r="O305" s="2" t="str">
        <f t="shared" si="9"/>
        <v>FastWheels</v>
      </c>
      <c r="P305" s="2">
        <f t="shared" si="10"/>
        <v>-3</v>
      </c>
      <c r="Q305" s="2">
        <f t="shared" si="11"/>
        <v>4</v>
      </c>
      <c r="R305" s="2">
        <f t="shared" si="12"/>
        <v>160</v>
      </c>
    </row>
    <row r="306" spans="1:18" ht="14.25" customHeight="1">
      <c r="A306" s="2">
        <v>449417</v>
      </c>
      <c r="B306" s="2" t="s">
        <v>36</v>
      </c>
      <c r="C306" s="2" t="s">
        <v>45</v>
      </c>
      <c r="D306" s="2" t="s">
        <v>41</v>
      </c>
      <c r="E306" s="2" t="s">
        <v>44</v>
      </c>
      <c r="F306" s="2" t="s">
        <v>34</v>
      </c>
      <c r="G306" s="4">
        <v>43526.068159722221</v>
      </c>
      <c r="H306" s="4">
        <v>43537.068159722221</v>
      </c>
      <c r="I306" s="4">
        <v>43531.068159722221</v>
      </c>
      <c r="J306" s="2">
        <v>62</v>
      </c>
      <c r="K306" s="2">
        <v>110</v>
      </c>
      <c r="L306" s="2" t="str">
        <f t="shared" si="7"/>
        <v>Chennai</v>
      </c>
      <c r="M306" s="2" t="str">
        <f t="shared" si="8"/>
        <v>Delhi-Chennai</v>
      </c>
      <c r="N306" s="2" t="str">
        <f t="shared" si="13"/>
        <v>Outstation</v>
      </c>
      <c r="O306" s="2" t="str">
        <f t="shared" si="9"/>
        <v>FastWheels</v>
      </c>
      <c r="P306" s="2">
        <f t="shared" si="10"/>
        <v>6</v>
      </c>
      <c r="Q306" s="2">
        <f t="shared" si="11"/>
        <v>11</v>
      </c>
      <c r="R306" s="2">
        <f t="shared" si="12"/>
        <v>172</v>
      </c>
    </row>
    <row r="307" spans="1:18" ht="14.25" customHeight="1">
      <c r="A307" s="2">
        <v>100137</v>
      </c>
      <c r="B307" s="2" t="s">
        <v>47</v>
      </c>
      <c r="C307" s="2" t="s">
        <v>31</v>
      </c>
      <c r="D307" s="2" t="s">
        <v>41</v>
      </c>
      <c r="E307" s="2" t="s">
        <v>33</v>
      </c>
      <c r="F307" s="2" t="s">
        <v>34</v>
      </c>
      <c r="G307" s="4">
        <v>43526.074930555558</v>
      </c>
      <c r="H307" s="4">
        <v>43530.074930555558</v>
      </c>
      <c r="I307" s="4">
        <v>43530.074930555558</v>
      </c>
      <c r="J307" s="2">
        <v>0</v>
      </c>
      <c r="K307" s="2">
        <v>123</v>
      </c>
      <c r="L307" s="2" t="str">
        <f t="shared" si="7"/>
        <v>Delhi</v>
      </c>
      <c r="M307" s="2" t="str">
        <f t="shared" si="8"/>
        <v>Delhi-Delhi</v>
      </c>
      <c r="N307" s="2" t="str">
        <f t="shared" si="13"/>
        <v>Local</v>
      </c>
      <c r="O307" s="2" t="str">
        <f t="shared" si="9"/>
        <v>Ship2Home</v>
      </c>
      <c r="P307" s="2">
        <f t="shared" si="10"/>
        <v>0</v>
      </c>
      <c r="Q307" s="2">
        <f t="shared" si="11"/>
        <v>4</v>
      </c>
      <c r="R307" s="2">
        <f t="shared" si="12"/>
        <v>123</v>
      </c>
    </row>
    <row r="308" spans="1:18" ht="14.25" customHeight="1">
      <c r="A308" s="2">
        <v>266483</v>
      </c>
      <c r="B308" s="2" t="s">
        <v>30</v>
      </c>
      <c r="C308" s="2" t="s">
        <v>31</v>
      </c>
      <c r="D308" s="2" t="s">
        <v>41</v>
      </c>
      <c r="E308" s="2" t="s">
        <v>33</v>
      </c>
      <c r="F308" s="2" t="s">
        <v>34</v>
      </c>
      <c r="G308" s="4">
        <v>43526.075011574074</v>
      </c>
      <c r="H308" s="4">
        <v>43527.075011574074</v>
      </c>
      <c r="I308" s="4">
        <v>43533.075011574074</v>
      </c>
      <c r="J308" s="2">
        <v>0</v>
      </c>
      <c r="K308" s="2">
        <v>130</v>
      </c>
      <c r="L308" s="2" t="str">
        <f t="shared" si="7"/>
        <v>Delhi</v>
      </c>
      <c r="M308" s="2" t="str">
        <f t="shared" si="8"/>
        <v>Delhi-Delhi</v>
      </c>
      <c r="N308" s="2" t="str">
        <f t="shared" si="13"/>
        <v>Local</v>
      </c>
      <c r="O308" s="2" t="str">
        <f t="shared" si="9"/>
        <v>Ship2Home</v>
      </c>
      <c r="P308" s="2">
        <f t="shared" si="10"/>
        <v>-6</v>
      </c>
      <c r="Q308" s="2">
        <f t="shared" si="11"/>
        <v>1</v>
      </c>
      <c r="R308" s="2">
        <f t="shared" si="12"/>
        <v>130</v>
      </c>
    </row>
    <row r="309" spans="1:18" ht="14.25" customHeight="1">
      <c r="A309" s="2">
        <v>665747</v>
      </c>
      <c r="B309" s="2" t="s">
        <v>39</v>
      </c>
      <c r="C309" s="2" t="s">
        <v>37</v>
      </c>
      <c r="D309" s="2" t="s">
        <v>41</v>
      </c>
      <c r="E309" s="2" t="s">
        <v>33</v>
      </c>
      <c r="F309" s="2" t="s">
        <v>34</v>
      </c>
      <c r="G309" s="4">
        <v>43526.078969907408</v>
      </c>
      <c r="H309" s="4">
        <v>43529.078969907408</v>
      </c>
      <c r="I309" s="4">
        <v>43531.078969907408</v>
      </c>
      <c r="J309" s="2">
        <v>46</v>
      </c>
      <c r="K309" s="2">
        <v>113</v>
      </c>
      <c r="L309" s="2" t="str">
        <f t="shared" si="7"/>
        <v>Mumbai</v>
      </c>
      <c r="M309" s="2" t="str">
        <f t="shared" si="8"/>
        <v>Delhi-Mumbai</v>
      </c>
      <c r="N309" s="2" t="str">
        <f t="shared" si="13"/>
        <v>Outstation</v>
      </c>
      <c r="O309" s="2" t="str">
        <f t="shared" si="9"/>
        <v>Ship2Home</v>
      </c>
      <c r="P309" s="2">
        <f t="shared" si="10"/>
        <v>-2</v>
      </c>
      <c r="Q309" s="2">
        <f t="shared" si="11"/>
        <v>3</v>
      </c>
      <c r="R309" s="2">
        <f t="shared" si="12"/>
        <v>159</v>
      </c>
    </row>
    <row r="310" spans="1:18" ht="14.25" customHeight="1">
      <c r="A310" s="2">
        <v>962682</v>
      </c>
      <c r="B310" s="2" t="s">
        <v>36</v>
      </c>
      <c r="C310" s="2" t="s">
        <v>43</v>
      </c>
      <c r="D310" s="2" t="s">
        <v>41</v>
      </c>
      <c r="E310" s="2" t="s">
        <v>38</v>
      </c>
      <c r="F310" s="2" t="s">
        <v>34</v>
      </c>
      <c r="G310" s="4">
        <v>43526.080034722225</v>
      </c>
      <c r="H310" s="4">
        <v>43536.080034722225</v>
      </c>
      <c r="I310" s="4">
        <v>43530.080034722225</v>
      </c>
      <c r="J310" s="2">
        <v>49</v>
      </c>
      <c r="K310" s="2">
        <v>129</v>
      </c>
      <c r="L310" s="2" t="str">
        <f t="shared" si="7"/>
        <v>Bangalore</v>
      </c>
      <c r="M310" s="2" t="str">
        <f t="shared" si="8"/>
        <v>Delhi-Bangalore</v>
      </c>
      <c r="N310" s="2" t="str">
        <f t="shared" si="13"/>
        <v>Outstation</v>
      </c>
      <c r="O310" s="2" t="str">
        <f t="shared" si="9"/>
        <v>Ship2Home</v>
      </c>
      <c r="P310" s="2">
        <f t="shared" si="10"/>
        <v>6</v>
      </c>
      <c r="Q310" s="2">
        <f t="shared" si="11"/>
        <v>10</v>
      </c>
      <c r="R310" s="2">
        <f t="shared" si="12"/>
        <v>178</v>
      </c>
    </row>
    <row r="311" spans="1:18" ht="14.25" customHeight="1">
      <c r="A311" s="2">
        <v>417466</v>
      </c>
      <c r="B311" s="2" t="s">
        <v>39</v>
      </c>
      <c r="C311" s="2" t="s">
        <v>43</v>
      </c>
      <c r="D311" s="2" t="s">
        <v>32</v>
      </c>
      <c r="E311" s="2" t="s">
        <v>38</v>
      </c>
      <c r="F311" s="2" t="s">
        <v>34</v>
      </c>
      <c r="G311" s="4">
        <v>43526.080497685187</v>
      </c>
      <c r="H311" s="4">
        <v>43530.080497685187</v>
      </c>
      <c r="I311" s="4">
        <v>43533.080497685187</v>
      </c>
      <c r="J311" s="2">
        <v>0</v>
      </c>
      <c r="K311" s="2">
        <v>121</v>
      </c>
      <c r="L311" s="2" t="str">
        <f t="shared" si="7"/>
        <v>Bangalore</v>
      </c>
      <c r="M311" s="2" t="str">
        <f t="shared" si="8"/>
        <v>Bangalore-Bangalore</v>
      </c>
      <c r="N311" s="2" t="str">
        <f t="shared" si="13"/>
        <v>Local</v>
      </c>
      <c r="O311" s="2" t="str">
        <f t="shared" si="9"/>
        <v>Ship2Home</v>
      </c>
      <c r="P311" s="2">
        <f t="shared" si="10"/>
        <v>-3</v>
      </c>
      <c r="Q311" s="2">
        <f t="shared" si="11"/>
        <v>4</v>
      </c>
      <c r="R311" s="2">
        <f t="shared" si="12"/>
        <v>121</v>
      </c>
    </row>
    <row r="312" spans="1:18" ht="14.25" customHeight="1">
      <c r="A312" s="2">
        <v>383203</v>
      </c>
      <c r="B312" s="2" t="s">
        <v>30</v>
      </c>
      <c r="C312" s="2" t="s">
        <v>31</v>
      </c>
      <c r="D312" s="2" t="s">
        <v>32</v>
      </c>
      <c r="E312" s="2" t="s">
        <v>33</v>
      </c>
      <c r="F312" s="2" t="s">
        <v>34</v>
      </c>
      <c r="G312" s="4">
        <v>43526.081122685187</v>
      </c>
      <c r="H312" s="4">
        <v>43532.081122685187</v>
      </c>
      <c r="I312" s="4">
        <v>43531.081122685187</v>
      </c>
      <c r="J312" s="2">
        <v>39</v>
      </c>
      <c r="K312" s="2">
        <v>125</v>
      </c>
      <c r="L312" s="2" t="str">
        <f t="shared" si="7"/>
        <v>Delhi</v>
      </c>
      <c r="M312" s="2" t="str">
        <f t="shared" si="8"/>
        <v>Bangalore-Delhi</v>
      </c>
      <c r="N312" s="2" t="str">
        <f t="shared" si="13"/>
        <v>Outstation</v>
      </c>
      <c r="O312" s="2" t="str">
        <f t="shared" si="9"/>
        <v>Ship2Home</v>
      </c>
      <c r="P312" s="2">
        <f t="shared" si="10"/>
        <v>1</v>
      </c>
      <c r="Q312" s="2">
        <f t="shared" si="11"/>
        <v>6</v>
      </c>
      <c r="R312" s="2">
        <f t="shared" si="12"/>
        <v>164</v>
      </c>
    </row>
    <row r="313" spans="1:18" ht="14.25" customHeight="1">
      <c r="A313" s="2">
        <v>404624</v>
      </c>
      <c r="B313" s="2" t="s">
        <v>39</v>
      </c>
      <c r="C313" s="2" t="s">
        <v>31</v>
      </c>
      <c r="D313" s="2" t="s">
        <v>41</v>
      </c>
      <c r="E313" s="2" t="s">
        <v>44</v>
      </c>
      <c r="F313" s="2" t="s">
        <v>34</v>
      </c>
      <c r="G313" s="4">
        <v>43526.085381944446</v>
      </c>
      <c r="H313" s="4">
        <v>43526.085381944446</v>
      </c>
      <c r="I313" s="4">
        <v>43531.085381944446</v>
      </c>
      <c r="J313" s="2">
        <v>0</v>
      </c>
      <c r="K313" s="2">
        <v>125</v>
      </c>
      <c r="L313" s="2" t="str">
        <f t="shared" si="7"/>
        <v>Delhi</v>
      </c>
      <c r="M313" s="2" t="str">
        <f t="shared" si="8"/>
        <v>Delhi-Delhi</v>
      </c>
      <c r="N313" s="2" t="str">
        <f t="shared" si="13"/>
        <v>Local</v>
      </c>
      <c r="O313" s="2" t="str">
        <f t="shared" si="9"/>
        <v>FastWheels</v>
      </c>
      <c r="P313" s="2">
        <f t="shared" si="10"/>
        <v>-5</v>
      </c>
      <c r="Q313" s="2">
        <f t="shared" si="11"/>
        <v>0</v>
      </c>
      <c r="R313" s="2">
        <f t="shared" si="12"/>
        <v>125</v>
      </c>
    </row>
    <row r="314" spans="1:18" ht="14.25" customHeight="1">
      <c r="A314" s="2">
        <v>704398</v>
      </c>
      <c r="B314" s="2" t="s">
        <v>30</v>
      </c>
      <c r="C314" s="2" t="s">
        <v>43</v>
      </c>
      <c r="D314" s="2" t="s">
        <v>32</v>
      </c>
      <c r="E314" s="2" t="s">
        <v>44</v>
      </c>
      <c r="F314" s="2" t="s">
        <v>34</v>
      </c>
      <c r="G314" s="4">
        <v>43526.086365740739</v>
      </c>
      <c r="H314" s="4">
        <v>43527.086365740739</v>
      </c>
      <c r="I314" s="4">
        <v>43529.086365740739</v>
      </c>
      <c r="J314" s="2">
        <v>0</v>
      </c>
      <c r="K314" s="2">
        <v>104</v>
      </c>
      <c r="L314" s="2" t="str">
        <f t="shared" si="7"/>
        <v>Bangalore</v>
      </c>
      <c r="M314" s="2" t="str">
        <f t="shared" si="8"/>
        <v>Bangalore-Bangalore</v>
      </c>
      <c r="N314" s="2" t="str">
        <f t="shared" si="13"/>
        <v>Local</v>
      </c>
      <c r="O314" s="2" t="str">
        <f t="shared" si="9"/>
        <v>FastWheels</v>
      </c>
      <c r="P314" s="2">
        <f t="shared" si="10"/>
        <v>-2</v>
      </c>
      <c r="Q314" s="2">
        <f t="shared" si="11"/>
        <v>1</v>
      </c>
      <c r="R314" s="2">
        <f t="shared" si="12"/>
        <v>104</v>
      </c>
    </row>
    <row r="315" spans="1:18" ht="14.25" customHeight="1">
      <c r="A315" s="2">
        <v>751257</v>
      </c>
      <c r="B315" s="2" t="s">
        <v>36</v>
      </c>
      <c r="C315" s="2" t="s">
        <v>45</v>
      </c>
      <c r="D315" s="2" t="s">
        <v>32</v>
      </c>
      <c r="E315" s="2" t="s">
        <v>33</v>
      </c>
      <c r="F315" s="2" t="s">
        <v>34</v>
      </c>
      <c r="G315" s="4">
        <v>43526.093969907408</v>
      </c>
      <c r="H315" s="4">
        <v>43528.093969907408</v>
      </c>
      <c r="I315" s="4">
        <v>43533.093969907408</v>
      </c>
      <c r="J315" s="2">
        <v>33</v>
      </c>
      <c r="K315" s="2">
        <v>123</v>
      </c>
      <c r="L315" s="2" t="str">
        <f t="shared" si="7"/>
        <v>Chennai</v>
      </c>
      <c r="M315" s="2" t="str">
        <f t="shared" si="8"/>
        <v>Bangalore-Chennai</v>
      </c>
      <c r="N315" s="2" t="str">
        <f t="shared" si="13"/>
        <v>Outstation</v>
      </c>
      <c r="O315" s="2" t="str">
        <f t="shared" si="9"/>
        <v>Ship2Home</v>
      </c>
      <c r="P315" s="2">
        <f t="shared" si="10"/>
        <v>-5</v>
      </c>
      <c r="Q315" s="2">
        <f t="shared" si="11"/>
        <v>2</v>
      </c>
      <c r="R315" s="2">
        <f t="shared" si="12"/>
        <v>156</v>
      </c>
    </row>
    <row r="316" spans="1:18" ht="14.25" customHeight="1">
      <c r="A316" s="2">
        <v>27233</v>
      </c>
      <c r="B316" s="2" t="s">
        <v>30</v>
      </c>
      <c r="C316" s="2" t="s">
        <v>45</v>
      </c>
      <c r="D316" s="2" t="s">
        <v>41</v>
      </c>
      <c r="E316" s="2" t="s">
        <v>33</v>
      </c>
      <c r="F316" s="2" t="s">
        <v>34</v>
      </c>
      <c r="G316" s="4">
        <v>43526.101180555554</v>
      </c>
      <c r="H316" s="4">
        <v>43528.101180555554</v>
      </c>
      <c r="I316" s="4">
        <v>43531.101180555554</v>
      </c>
      <c r="J316" s="2">
        <v>41</v>
      </c>
      <c r="K316" s="2">
        <v>127</v>
      </c>
      <c r="L316" s="2" t="str">
        <f t="shared" si="7"/>
        <v>Chennai</v>
      </c>
      <c r="M316" s="2" t="str">
        <f t="shared" si="8"/>
        <v>Delhi-Chennai</v>
      </c>
      <c r="N316" s="2" t="str">
        <f t="shared" si="13"/>
        <v>Outstation</v>
      </c>
      <c r="O316" s="2" t="str">
        <f t="shared" si="9"/>
        <v>Ship2Home</v>
      </c>
      <c r="P316" s="2">
        <f t="shared" si="10"/>
        <v>-3</v>
      </c>
      <c r="Q316" s="2">
        <f t="shared" si="11"/>
        <v>2</v>
      </c>
      <c r="R316" s="2">
        <f t="shared" si="12"/>
        <v>168</v>
      </c>
    </row>
    <row r="317" spans="1:18" ht="14.25" customHeight="1">
      <c r="A317" s="2">
        <v>213474</v>
      </c>
      <c r="B317" s="2" t="s">
        <v>39</v>
      </c>
      <c r="C317" s="2" t="s">
        <v>31</v>
      </c>
      <c r="D317" s="2" t="s">
        <v>32</v>
      </c>
      <c r="E317" s="2" t="s">
        <v>44</v>
      </c>
      <c r="F317" s="2" t="s">
        <v>34</v>
      </c>
      <c r="G317" s="4">
        <v>43526.103495370371</v>
      </c>
      <c r="H317" s="4">
        <v>43529.103495370371</v>
      </c>
      <c r="I317" s="4">
        <v>43530.103495370371</v>
      </c>
      <c r="J317" s="2">
        <v>64</v>
      </c>
      <c r="K317" s="2">
        <v>107</v>
      </c>
      <c r="L317" s="2" t="str">
        <f t="shared" si="7"/>
        <v>Delhi</v>
      </c>
      <c r="M317" s="2" t="str">
        <f t="shared" si="8"/>
        <v>Bangalore-Delhi</v>
      </c>
      <c r="N317" s="2" t="str">
        <f t="shared" si="13"/>
        <v>Outstation</v>
      </c>
      <c r="O317" s="2" t="str">
        <f t="shared" si="9"/>
        <v>FastWheels</v>
      </c>
      <c r="P317" s="2">
        <f t="shared" si="10"/>
        <v>-1</v>
      </c>
      <c r="Q317" s="2">
        <f t="shared" si="11"/>
        <v>3</v>
      </c>
      <c r="R317" s="2">
        <f t="shared" si="12"/>
        <v>171</v>
      </c>
    </row>
    <row r="318" spans="1:18" ht="14.25" customHeight="1">
      <c r="A318" s="2">
        <v>387089</v>
      </c>
      <c r="B318" s="2" t="s">
        <v>47</v>
      </c>
      <c r="C318" s="2" t="s">
        <v>31</v>
      </c>
      <c r="D318" s="2" t="s">
        <v>32</v>
      </c>
      <c r="E318" s="2" t="s">
        <v>33</v>
      </c>
      <c r="F318" s="2" t="s">
        <v>34</v>
      </c>
      <c r="G318" s="4">
        <v>43526.108773148146</v>
      </c>
      <c r="H318" s="4">
        <v>43532.108773148146</v>
      </c>
      <c r="I318" s="4">
        <v>43531.108773148146</v>
      </c>
      <c r="J318" s="2">
        <v>50</v>
      </c>
      <c r="K318" s="2">
        <v>125</v>
      </c>
      <c r="L318" s="2" t="str">
        <f t="shared" si="7"/>
        <v>Delhi</v>
      </c>
      <c r="M318" s="2" t="str">
        <f t="shared" si="8"/>
        <v>Bangalore-Delhi</v>
      </c>
      <c r="N318" s="2" t="str">
        <f t="shared" si="13"/>
        <v>Outstation</v>
      </c>
      <c r="O318" s="2" t="str">
        <f t="shared" si="9"/>
        <v>Ship2Home</v>
      </c>
      <c r="P318" s="2">
        <f t="shared" si="10"/>
        <v>1</v>
      </c>
      <c r="Q318" s="2">
        <f t="shared" si="11"/>
        <v>6</v>
      </c>
      <c r="R318" s="2">
        <f t="shared" si="12"/>
        <v>175</v>
      </c>
    </row>
    <row r="319" spans="1:18" ht="14.25" customHeight="1">
      <c r="A319" s="2">
        <v>156670</v>
      </c>
      <c r="B319" s="2" t="s">
        <v>39</v>
      </c>
      <c r="C319" s="2" t="s">
        <v>43</v>
      </c>
      <c r="D319" s="2" t="s">
        <v>32</v>
      </c>
      <c r="E319" s="2" t="s">
        <v>44</v>
      </c>
      <c r="F319" s="2" t="s">
        <v>34</v>
      </c>
      <c r="G319" s="4">
        <v>43526.110358796293</v>
      </c>
      <c r="H319" s="4">
        <v>43531.110358796293</v>
      </c>
      <c r="I319" s="4">
        <v>43529.110358796293</v>
      </c>
      <c r="J319" s="2">
        <v>0</v>
      </c>
      <c r="K319" s="2">
        <v>105</v>
      </c>
      <c r="L319" s="2" t="str">
        <f t="shared" si="7"/>
        <v>Bangalore</v>
      </c>
      <c r="M319" s="2" t="str">
        <f t="shared" si="8"/>
        <v>Bangalore-Bangalore</v>
      </c>
      <c r="N319" s="2" t="str">
        <f t="shared" si="13"/>
        <v>Local</v>
      </c>
      <c r="O319" s="2" t="str">
        <f t="shared" si="9"/>
        <v>FastWheels</v>
      </c>
      <c r="P319" s="2">
        <f t="shared" si="10"/>
        <v>2</v>
      </c>
      <c r="Q319" s="2">
        <f t="shared" si="11"/>
        <v>5</v>
      </c>
      <c r="R319" s="2">
        <f t="shared" si="12"/>
        <v>105</v>
      </c>
    </row>
    <row r="320" spans="1:18" ht="14.25" customHeight="1">
      <c r="A320" s="2">
        <v>759526</v>
      </c>
      <c r="B320" s="2" t="s">
        <v>36</v>
      </c>
      <c r="C320" s="2" t="s">
        <v>37</v>
      </c>
      <c r="D320" s="2" t="s">
        <v>41</v>
      </c>
      <c r="E320" s="2" t="s">
        <v>44</v>
      </c>
      <c r="F320" s="2" t="s">
        <v>34</v>
      </c>
      <c r="G320" s="4">
        <v>43526.111944444441</v>
      </c>
      <c r="H320" s="4">
        <v>43532.111944444441</v>
      </c>
      <c r="I320" s="4">
        <v>43530.111944444441</v>
      </c>
      <c r="J320" s="2">
        <v>60</v>
      </c>
      <c r="K320" s="2">
        <v>86</v>
      </c>
      <c r="L320" s="2" t="str">
        <f t="shared" si="7"/>
        <v>Mumbai</v>
      </c>
      <c r="M320" s="2" t="str">
        <f t="shared" si="8"/>
        <v>Delhi-Mumbai</v>
      </c>
      <c r="N320" s="2" t="str">
        <f t="shared" si="13"/>
        <v>Outstation</v>
      </c>
      <c r="O320" s="2" t="str">
        <f t="shared" si="9"/>
        <v>FastWheels</v>
      </c>
      <c r="P320" s="2">
        <f t="shared" si="10"/>
        <v>2</v>
      </c>
      <c r="Q320" s="2">
        <f t="shared" si="11"/>
        <v>6</v>
      </c>
      <c r="R320" s="2">
        <f t="shared" si="12"/>
        <v>146</v>
      </c>
    </row>
    <row r="321" spans="1:18" ht="14.25" customHeight="1">
      <c r="A321" s="2">
        <v>694898</v>
      </c>
      <c r="B321" s="2" t="s">
        <v>30</v>
      </c>
      <c r="C321" s="2" t="s">
        <v>43</v>
      </c>
      <c r="D321" s="2" t="s">
        <v>41</v>
      </c>
      <c r="E321" s="2" t="s">
        <v>38</v>
      </c>
      <c r="F321" s="2" t="s">
        <v>34</v>
      </c>
      <c r="G321" s="4">
        <v>43526.112256944441</v>
      </c>
      <c r="H321" s="4">
        <v>43535.112256944441</v>
      </c>
      <c r="I321" s="4">
        <v>43529.112256944441</v>
      </c>
      <c r="J321" s="2">
        <v>37</v>
      </c>
      <c r="K321" s="2">
        <v>122</v>
      </c>
      <c r="L321" s="2" t="str">
        <f t="shared" si="7"/>
        <v>Bangalore</v>
      </c>
      <c r="M321" s="2" t="str">
        <f t="shared" si="8"/>
        <v>Delhi-Bangalore</v>
      </c>
      <c r="N321" s="2" t="str">
        <f t="shared" si="13"/>
        <v>Outstation</v>
      </c>
      <c r="O321" s="2" t="str">
        <f t="shared" si="9"/>
        <v>Ship2Home</v>
      </c>
      <c r="P321" s="2">
        <f t="shared" si="10"/>
        <v>6</v>
      </c>
      <c r="Q321" s="2">
        <f t="shared" si="11"/>
        <v>9</v>
      </c>
      <c r="R321" s="2">
        <f t="shared" si="12"/>
        <v>159</v>
      </c>
    </row>
    <row r="322" spans="1:18" ht="14.25" customHeight="1">
      <c r="A322" s="2">
        <v>99484</v>
      </c>
      <c r="B322" s="2" t="s">
        <v>36</v>
      </c>
      <c r="C322" s="2" t="s">
        <v>40</v>
      </c>
      <c r="D322" s="2" t="s">
        <v>41</v>
      </c>
      <c r="E322" s="2" t="s">
        <v>44</v>
      </c>
      <c r="F322" s="2" t="s">
        <v>34</v>
      </c>
      <c r="G322" s="4">
        <v>43526.114907407406</v>
      </c>
      <c r="H322" s="4">
        <v>43533.114907407406</v>
      </c>
      <c r="I322" s="4">
        <v>43531.114907407406</v>
      </c>
      <c r="J322" s="2">
        <v>80</v>
      </c>
      <c r="K322" s="2">
        <v>87</v>
      </c>
      <c r="L322" s="2" t="str">
        <f t="shared" si="7"/>
        <v>Kolkata</v>
      </c>
      <c r="M322" s="2" t="str">
        <f t="shared" si="8"/>
        <v>Delhi-Kolkata</v>
      </c>
      <c r="N322" s="2" t="str">
        <f t="shared" si="13"/>
        <v>Outstation</v>
      </c>
      <c r="O322" s="2" t="str">
        <f t="shared" si="9"/>
        <v>FastWheels</v>
      </c>
      <c r="P322" s="2">
        <f t="shared" si="10"/>
        <v>2</v>
      </c>
      <c r="Q322" s="2">
        <f t="shared" si="11"/>
        <v>7</v>
      </c>
      <c r="R322" s="2">
        <f t="shared" si="12"/>
        <v>167</v>
      </c>
    </row>
    <row r="323" spans="1:18" ht="14.25" customHeight="1">
      <c r="A323" s="2">
        <v>687699</v>
      </c>
      <c r="B323" s="2" t="s">
        <v>48</v>
      </c>
      <c r="C323" s="2" t="s">
        <v>40</v>
      </c>
      <c r="D323" s="2" t="s">
        <v>32</v>
      </c>
      <c r="E323" s="2" t="s">
        <v>33</v>
      </c>
      <c r="F323" s="2" t="s">
        <v>34</v>
      </c>
      <c r="G323" s="4">
        <v>43526.114999999998</v>
      </c>
      <c r="H323" s="4">
        <v>43532.114999999998</v>
      </c>
      <c r="I323" s="4">
        <v>43532.114999999998</v>
      </c>
      <c r="J323" s="2">
        <v>30</v>
      </c>
      <c r="K323" s="2">
        <v>111</v>
      </c>
      <c r="L323" s="2" t="str">
        <f t="shared" si="7"/>
        <v>Kolkata</v>
      </c>
      <c r="M323" s="2" t="str">
        <f t="shared" si="8"/>
        <v>Bangalore-Kolkata</v>
      </c>
      <c r="N323" s="2" t="str">
        <f t="shared" si="13"/>
        <v>Outstation</v>
      </c>
      <c r="O323" s="2" t="str">
        <f t="shared" si="9"/>
        <v>Ship2Home</v>
      </c>
      <c r="P323" s="2">
        <f t="shared" si="10"/>
        <v>0</v>
      </c>
      <c r="Q323" s="2">
        <f t="shared" si="11"/>
        <v>6</v>
      </c>
      <c r="R323" s="2">
        <f t="shared" si="12"/>
        <v>141</v>
      </c>
    </row>
    <row r="324" spans="1:18" ht="14.25" customHeight="1">
      <c r="A324" s="2">
        <v>345158</v>
      </c>
      <c r="B324" s="2" t="s">
        <v>30</v>
      </c>
      <c r="C324" s="2" t="s">
        <v>43</v>
      </c>
      <c r="D324" s="2" t="s">
        <v>32</v>
      </c>
      <c r="E324" s="2" t="s">
        <v>44</v>
      </c>
      <c r="F324" s="2" t="s">
        <v>34</v>
      </c>
      <c r="G324" s="4">
        <v>43526.116678240738</v>
      </c>
      <c r="H324" s="4">
        <v>43531.116678240738</v>
      </c>
      <c r="I324" s="4">
        <v>43531.116678240738</v>
      </c>
      <c r="J324" s="2">
        <v>0</v>
      </c>
      <c r="K324" s="2">
        <v>106</v>
      </c>
      <c r="L324" s="2" t="str">
        <f t="shared" si="7"/>
        <v>Bangalore</v>
      </c>
      <c r="M324" s="2" t="str">
        <f t="shared" si="8"/>
        <v>Bangalore-Bangalore</v>
      </c>
      <c r="N324" s="2" t="str">
        <f t="shared" si="13"/>
        <v>Local</v>
      </c>
      <c r="O324" s="2" t="str">
        <f t="shared" si="9"/>
        <v>FastWheels</v>
      </c>
      <c r="P324" s="2">
        <f t="shared" si="10"/>
        <v>0</v>
      </c>
      <c r="Q324" s="2">
        <f t="shared" si="11"/>
        <v>5</v>
      </c>
      <c r="R324" s="2">
        <f t="shared" si="12"/>
        <v>106</v>
      </c>
    </row>
    <row r="325" spans="1:18" ht="14.25" customHeight="1">
      <c r="A325" s="2">
        <v>431413</v>
      </c>
      <c r="B325" s="2" t="s">
        <v>46</v>
      </c>
      <c r="C325" s="2" t="s">
        <v>40</v>
      </c>
      <c r="D325" s="2" t="s">
        <v>41</v>
      </c>
      <c r="E325" s="2" t="s">
        <v>33</v>
      </c>
      <c r="F325" s="2" t="s">
        <v>34</v>
      </c>
      <c r="G325" s="4">
        <v>43526.116678240738</v>
      </c>
      <c r="H325" s="4">
        <v>43532.116678240738</v>
      </c>
      <c r="I325" s="4">
        <v>43532.116678240738</v>
      </c>
      <c r="J325" s="2">
        <v>27</v>
      </c>
      <c r="K325" s="2">
        <v>107</v>
      </c>
      <c r="L325" s="2" t="str">
        <f t="shared" si="7"/>
        <v>Kolkata</v>
      </c>
      <c r="M325" s="2" t="str">
        <f t="shared" si="8"/>
        <v>Delhi-Kolkata</v>
      </c>
      <c r="N325" s="2" t="str">
        <f t="shared" si="13"/>
        <v>Outstation</v>
      </c>
      <c r="O325" s="2" t="str">
        <f t="shared" si="9"/>
        <v>Ship2Home</v>
      </c>
      <c r="P325" s="2">
        <f t="shared" si="10"/>
        <v>0</v>
      </c>
      <c r="Q325" s="2">
        <f t="shared" si="11"/>
        <v>6</v>
      </c>
      <c r="R325" s="2">
        <f t="shared" si="12"/>
        <v>134</v>
      </c>
    </row>
    <row r="326" spans="1:18" ht="14.25" customHeight="1">
      <c r="A326" s="2">
        <v>85911</v>
      </c>
      <c r="B326" s="2" t="s">
        <v>49</v>
      </c>
      <c r="C326" s="2" t="s">
        <v>43</v>
      </c>
      <c r="D326" s="2" t="s">
        <v>41</v>
      </c>
      <c r="E326" s="2" t="s">
        <v>33</v>
      </c>
      <c r="F326" s="2" t="s">
        <v>34</v>
      </c>
      <c r="G326" s="4">
        <v>43526.117662037039</v>
      </c>
      <c r="H326" s="4">
        <v>43534.117662037039</v>
      </c>
      <c r="I326" s="4">
        <v>43529.117662037039</v>
      </c>
      <c r="J326" s="2">
        <v>30</v>
      </c>
      <c r="K326" s="2">
        <v>121</v>
      </c>
      <c r="L326" s="2" t="str">
        <f t="shared" si="7"/>
        <v>Bangalore</v>
      </c>
      <c r="M326" s="2" t="str">
        <f t="shared" si="8"/>
        <v>Delhi-Bangalore</v>
      </c>
      <c r="N326" s="2" t="str">
        <f t="shared" si="13"/>
        <v>Outstation</v>
      </c>
      <c r="O326" s="2" t="str">
        <f t="shared" si="9"/>
        <v>Ship2Home</v>
      </c>
      <c r="P326" s="2">
        <f t="shared" si="10"/>
        <v>5</v>
      </c>
      <c r="Q326" s="2">
        <f t="shared" si="11"/>
        <v>8</v>
      </c>
      <c r="R326" s="2">
        <f t="shared" si="12"/>
        <v>151</v>
      </c>
    </row>
    <row r="327" spans="1:18" ht="14.25" customHeight="1">
      <c r="A327" s="2">
        <v>205752</v>
      </c>
      <c r="B327" s="2" t="s">
        <v>39</v>
      </c>
      <c r="C327" s="2" t="s">
        <v>31</v>
      </c>
      <c r="D327" s="2" t="s">
        <v>41</v>
      </c>
      <c r="E327" s="2" t="s">
        <v>44</v>
      </c>
      <c r="F327" s="2" t="s">
        <v>34</v>
      </c>
      <c r="G327" s="4">
        <v>43526.124050925922</v>
      </c>
      <c r="H327" s="4">
        <v>43530.124050925922</v>
      </c>
      <c r="I327" s="4">
        <v>43532.124050925922</v>
      </c>
      <c r="J327" s="2">
        <v>0</v>
      </c>
      <c r="K327" s="2">
        <v>125</v>
      </c>
      <c r="L327" s="2" t="str">
        <f t="shared" si="7"/>
        <v>Delhi</v>
      </c>
      <c r="M327" s="2" t="str">
        <f t="shared" si="8"/>
        <v>Delhi-Delhi</v>
      </c>
      <c r="N327" s="2" t="str">
        <f t="shared" si="13"/>
        <v>Local</v>
      </c>
      <c r="O327" s="2" t="str">
        <f t="shared" si="9"/>
        <v>FastWheels</v>
      </c>
      <c r="P327" s="2">
        <f t="shared" si="10"/>
        <v>-2</v>
      </c>
      <c r="Q327" s="2">
        <f t="shared" si="11"/>
        <v>4</v>
      </c>
      <c r="R327" s="2">
        <f t="shared" si="12"/>
        <v>125</v>
      </c>
    </row>
    <row r="328" spans="1:18" ht="14.25" customHeight="1">
      <c r="A328" s="2">
        <v>19045</v>
      </c>
      <c r="B328" s="2" t="s">
        <v>36</v>
      </c>
      <c r="C328" s="2" t="s">
        <v>43</v>
      </c>
      <c r="D328" s="2" t="s">
        <v>32</v>
      </c>
      <c r="E328" s="2" t="s">
        <v>33</v>
      </c>
      <c r="F328" s="2" t="s">
        <v>34</v>
      </c>
      <c r="G328" s="4">
        <v>43526.128009259257</v>
      </c>
      <c r="H328" s="4">
        <v>43527.128009259257</v>
      </c>
      <c r="I328" s="4">
        <v>43531.128009259257</v>
      </c>
      <c r="J328" s="2">
        <v>0</v>
      </c>
      <c r="K328" s="2">
        <v>124</v>
      </c>
      <c r="L328" s="2" t="str">
        <f t="shared" si="7"/>
        <v>Bangalore</v>
      </c>
      <c r="M328" s="2" t="str">
        <f t="shared" si="8"/>
        <v>Bangalore-Bangalore</v>
      </c>
      <c r="N328" s="2" t="str">
        <f t="shared" si="13"/>
        <v>Local</v>
      </c>
      <c r="O328" s="2" t="str">
        <f t="shared" si="9"/>
        <v>Ship2Home</v>
      </c>
      <c r="P328" s="2">
        <f t="shared" si="10"/>
        <v>-4</v>
      </c>
      <c r="Q328" s="2">
        <f t="shared" si="11"/>
        <v>1</v>
      </c>
      <c r="R328" s="2">
        <f t="shared" si="12"/>
        <v>124</v>
      </c>
    </row>
    <row r="329" spans="1:18" ht="14.25" customHeight="1">
      <c r="A329" s="2">
        <v>626813</v>
      </c>
      <c r="B329" s="2" t="s">
        <v>47</v>
      </c>
      <c r="C329" s="2" t="s">
        <v>31</v>
      </c>
      <c r="D329" s="2" t="s">
        <v>32</v>
      </c>
      <c r="E329" s="2" t="s">
        <v>33</v>
      </c>
      <c r="F329" s="2" t="s">
        <v>34</v>
      </c>
      <c r="G329" s="4">
        <v>43526.129305555558</v>
      </c>
      <c r="H329" s="4">
        <v>43530.129305555558</v>
      </c>
      <c r="I329" s="4">
        <v>43531.129305555558</v>
      </c>
      <c r="J329" s="2">
        <v>50</v>
      </c>
      <c r="K329" s="2">
        <v>125</v>
      </c>
      <c r="L329" s="2" t="str">
        <f t="shared" si="7"/>
        <v>Delhi</v>
      </c>
      <c r="M329" s="2" t="str">
        <f t="shared" si="8"/>
        <v>Bangalore-Delhi</v>
      </c>
      <c r="N329" s="2" t="str">
        <f t="shared" si="13"/>
        <v>Outstation</v>
      </c>
      <c r="O329" s="2" t="str">
        <f t="shared" si="9"/>
        <v>Ship2Home</v>
      </c>
      <c r="P329" s="2">
        <f t="shared" si="10"/>
        <v>-1</v>
      </c>
      <c r="Q329" s="2">
        <f t="shared" si="11"/>
        <v>4</v>
      </c>
      <c r="R329" s="2">
        <f t="shared" si="12"/>
        <v>175</v>
      </c>
    </row>
    <row r="330" spans="1:18" ht="14.25" customHeight="1">
      <c r="A330" s="2">
        <v>149737</v>
      </c>
      <c r="B330" s="2" t="s">
        <v>30</v>
      </c>
      <c r="C330" s="2" t="s">
        <v>43</v>
      </c>
      <c r="D330" s="2" t="s">
        <v>41</v>
      </c>
      <c r="E330" s="2" t="s">
        <v>33</v>
      </c>
      <c r="F330" s="2" t="s">
        <v>34</v>
      </c>
      <c r="G330" s="4">
        <v>43526.132164351853</v>
      </c>
      <c r="H330" s="4">
        <v>43535.132164351853</v>
      </c>
      <c r="I330" s="4">
        <v>43533.132164351853</v>
      </c>
      <c r="J330" s="2">
        <v>45</v>
      </c>
      <c r="K330" s="2">
        <v>128</v>
      </c>
      <c r="L330" s="2" t="str">
        <f t="shared" si="7"/>
        <v>Bangalore</v>
      </c>
      <c r="M330" s="2" t="str">
        <f t="shared" si="8"/>
        <v>Delhi-Bangalore</v>
      </c>
      <c r="N330" s="2" t="str">
        <f t="shared" si="13"/>
        <v>Outstation</v>
      </c>
      <c r="O330" s="2" t="str">
        <f t="shared" si="9"/>
        <v>Ship2Home</v>
      </c>
      <c r="P330" s="2">
        <f t="shared" si="10"/>
        <v>2</v>
      </c>
      <c r="Q330" s="2">
        <f t="shared" si="11"/>
        <v>9</v>
      </c>
      <c r="R330" s="2">
        <f t="shared" si="12"/>
        <v>173</v>
      </c>
    </row>
    <row r="331" spans="1:18" ht="14.25" customHeight="1">
      <c r="A331" s="2">
        <v>906024</v>
      </c>
      <c r="B331" s="2" t="s">
        <v>36</v>
      </c>
      <c r="C331" s="2" t="s">
        <v>37</v>
      </c>
      <c r="D331" s="2" t="s">
        <v>32</v>
      </c>
      <c r="E331" s="2" t="s">
        <v>44</v>
      </c>
      <c r="F331" s="2" t="s">
        <v>34</v>
      </c>
      <c r="G331" s="4">
        <v>43526.139594907407</v>
      </c>
      <c r="H331" s="4">
        <v>43529.139594907407</v>
      </c>
      <c r="I331" s="4">
        <v>43530.139594907407</v>
      </c>
      <c r="J331" s="2">
        <v>65</v>
      </c>
      <c r="K331" s="2">
        <v>87</v>
      </c>
      <c r="L331" s="2" t="str">
        <f t="shared" si="7"/>
        <v>Mumbai</v>
      </c>
      <c r="M331" s="2" t="str">
        <f t="shared" si="8"/>
        <v>Bangalore-Mumbai</v>
      </c>
      <c r="N331" s="2" t="str">
        <f t="shared" si="13"/>
        <v>Outstation</v>
      </c>
      <c r="O331" s="2" t="str">
        <f t="shared" si="9"/>
        <v>FastWheels</v>
      </c>
      <c r="P331" s="2">
        <f t="shared" si="10"/>
        <v>-1</v>
      </c>
      <c r="Q331" s="2">
        <f t="shared" si="11"/>
        <v>3</v>
      </c>
      <c r="R331" s="2">
        <f t="shared" si="12"/>
        <v>152</v>
      </c>
    </row>
    <row r="332" spans="1:18" ht="14.25" customHeight="1">
      <c r="A332" s="2">
        <v>772673</v>
      </c>
      <c r="B332" s="2" t="s">
        <v>46</v>
      </c>
      <c r="C332" s="2" t="s">
        <v>31</v>
      </c>
      <c r="D332" s="2" t="s">
        <v>41</v>
      </c>
      <c r="E332" s="2" t="s">
        <v>44</v>
      </c>
      <c r="F332" s="2" t="s">
        <v>34</v>
      </c>
      <c r="G332" s="4">
        <v>43526.139814814815</v>
      </c>
      <c r="H332" s="4">
        <v>43528.139814814815</v>
      </c>
      <c r="I332" s="4">
        <v>43531.139814814815</v>
      </c>
      <c r="J332" s="2">
        <v>0</v>
      </c>
      <c r="K332" s="2">
        <v>107</v>
      </c>
      <c r="L332" s="2" t="str">
        <f t="shared" si="7"/>
        <v>Delhi</v>
      </c>
      <c r="M332" s="2" t="str">
        <f t="shared" si="8"/>
        <v>Delhi-Delhi</v>
      </c>
      <c r="N332" s="2" t="str">
        <f t="shared" si="13"/>
        <v>Local</v>
      </c>
      <c r="O332" s="2" t="str">
        <f t="shared" si="9"/>
        <v>FastWheels</v>
      </c>
      <c r="P332" s="2">
        <f t="shared" si="10"/>
        <v>-3</v>
      </c>
      <c r="Q332" s="2">
        <f t="shared" si="11"/>
        <v>2</v>
      </c>
      <c r="R332" s="2">
        <f t="shared" si="12"/>
        <v>107</v>
      </c>
    </row>
    <row r="333" spans="1:18" ht="14.25" customHeight="1">
      <c r="A333" s="2">
        <v>43859</v>
      </c>
      <c r="B333" s="2" t="s">
        <v>39</v>
      </c>
      <c r="C333" s="2" t="s">
        <v>45</v>
      </c>
      <c r="D333" s="2" t="s">
        <v>41</v>
      </c>
      <c r="E333" s="2" t="s">
        <v>33</v>
      </c>
      <c r="F333" s="2" t="s">
        <v>34</v>
      </c>
      <c r="G333" s="4">
        <v>43526.142395833333</v>
      </c>
      <c r="H333" s="4">
        <v>43529.142395833333</v>
      </c>
      <c r="I333" s="4">
        <v>43531.142395833333</v>
      </c>
      <c r="J333" s="2">
        <v>29</v>
      </c>
      <c r="K333" s="2">
        <v>126</v>
      </c>
      <c r="L333" s="2" t="str">
        <f t="shared" si="7"/>
        <v>Chennai</v>
      </c>
      <c r="M333" s="2" t="str">
        <f t="shared" si="8"/>
        <v>Delhi-Chennai</v>
      </c>
      <c r="N333" s="2" t="str">
        <f t="shared" si="13"/>
        <v>Outstation</v>
      </c>
      <c r="O333" s="2" t="str">
        <f t="shared" si="9"/>
        <v>Ship2Home</v>
      </c>
      <c r="P333" s="2">
        <f t="shared" si="10"/>
        <v>-2</v>
      </c>
      <c r="Q333" s="2">
        <f t="shared" si="11"/>
        <v>3</v>
      </c>
      <c r="R333" s="2">
        <f t="shared" si="12"/>
        <v>155</v>
      </c>
    </row>
    <row r="334" spans="1:18" ht="14.25" customHeight="1">
      <c r="A334" s="2">
        <v>679570</v>
      </c>
      <c r="B334" s="2" t="s">
        <v>36</v>
      </c>
      <c r="C334" s="2" t="s">
        <v>40</v>
      </c>
      <c r="D334" s="2" t="s">
        <v>32</v>
      </c>
      <c r="E334" s="2" t="s">
        <v>38</v>
      </c>
      <c r="F334" s="2" t="s">
        <v>34</v>
      </c>
      <c r="G334" s="4">
        <v>43526.143136574072</v>
      </c>
      <c r="H334" s="4">
        <v>43528.143136574072</v>
      </c>
      <c r="I334" s="4">
        <v>43533.143136574072</v>
      </c>
      <c r="J334" s="2">
        <v>37</v>
      </c>
      <c r="K334" s="2">
        <v>114</v>
      </c>
      <c r="L334" s="2" t="str">
        <f t="shared" si="7"/>
        <v>Kolkata</v>
      </c>
      <c r="M334" s="2" t="str">
        <f t="shared" si="8"/>
        <v>Bangalore-Kolkata</v>
      </c>
      <c r="N334" s="2" t="str">
        <f t="shared" si="13"/>
        <v>Outstation</v>
      </c>
      <c r="O334" s="2" t="str">
        <f t="shared" si="9"/>
        <v>Ship2Home</v>
      </c>
      <c r="P334" s="2">
        <f t="shared" si="10"/>
        <v>-5</v>
      </c>
      <c r="Q334" s="2">
        <f t="shared" si="11"/>
        <v>2</v>
      </c>
      <c r="R334" s="2">
        <f t="shared" si="12"/>
        <v>151</v>
      </c>
    </row>
    <row r="335" spans="1:18" ht="14.25" customHeight="1">
      <c r="A335" s="2">
        <v>94666</v>
      </c>
      <c r="B335" s="2" t="s">
        <v>36</v>
      </c>
      <c r="C335" s="2" t="s">
        <v>43</v>
      </c>
      <c r="D335" s="2" t="s">
        <v>41</v>
      </c>
      <c r="E335" s="2" t="s">
        <v>38</v>
      </c>
      <c r="F335" s="2" t="s">
        <v>34</v>
      </c>
      <c r="G335" s="4">
        <v>43526.143703703703</v>
      </c>
      <c r="H335" s="4">
        <v>43535.143703703703</v>
      </c>
      <c r="I335" s="4">
        <v>43529.143703703703</v>
      </c>
      <c r="J335" s="2">
        <v>28</v>
      </c>
      <c r="K335" s="2">
        <v>123</v>
      </c>
      <c r="L335" s="2" t="str">
        <f t="shared" si="7"/>
        <v>Bangalore</v>
      </c>
      <c r="M335" s="2" t="str">
        <f t="shared" si="8"/>
        <v>Delhi-Bangalore</v>
      </c>
      <c r="N335" s="2" t="str">
        <f t="shared" si="13"/>
        <v>Outstation</v>
      </c>
      <c r="O335" s="2" t="str">
        <f t="shared" si="9"/>
        <v>Ship2Home</v>
      </c>
      <c r="P335" s="2">
        <f t="shared" si="10"/>
        <v>6</v>
      </c>
      <c r="Q335" s="2">
        <f t="shared" si="11"/>
        <v>9</v>
      </c>
      <c r="R335" s="2">
        <f t="shared" si="12"/>
        <v>151</v>
      </c>
    </row>
    <row r="336" spans="1:18" ht="14.25" customHeight="1">
      <c r="A336" s="2">
        <v>401286</v>
      </c>
      <c r="B336" s="2" t="s">
        <v>39</v>
      </c>
      <c r="C336" s="2" t="s">
        <v>31</v>
      </c>
      <c r="D336" s="2" t="s">
        <v>32</v>
      </c>
      <c r="E336" s="2" t="s">
        <v>38</v>
      </c>
      <c r="F336" s="2" t="s">
        <v>34</v>
      </c>
      <c r="G336" s="4">
        <v>43526.155810185184</v>
      </c>
      <c r="H336" s="4">
        <v>43535.155810185184</v>
      </c>
      <c r="I336" s="4">
        <v>43529.155810185184</v>
      </c>
      <c r="J336" s="2">
        <v>40</v>
      </c>
      <c r="K336" s="2">
        <v>120</v>
      </c>
      <c r="L336" s="2" t="str">
        <f t="shared" si="7"/>
        <v>Delhi</v>
      </c>
      <c r="M336" s="2" t="str">
        <f t="shared" si="8"/>
        <v>Bangalore-Delhi</v>
      </c>
      <c r="N336" s="2" t="str">
        <f t="shared" si="13"/>
        <v>Outstation</v>
      </c>
      <c r="O336" s="2" t="str">
        <f t="shared" si="9"/>
        <v>Ship2Home</v>
      </c>
      <c r="P336" s="2">
        <f t="shared" si="10"/>
        <v>6</v>
      </c>
      <c r="Q336" s="2">
        <f t="shared" si="11"/>
        <v>9</v>
      </c>
      <c r="R336" s="2">
        <f t="shared" si="12"/>
        <v>160</v>
      </c>
    </row>
    <row r="337" spans="1:18" ht="14.25" customHeight="1">
      <c r="A337" s="2">
        <v>698299</v>
      </c>
      <c r="B337" s="2" t="s">
        <v>39</v>
      </c>
      <c r="C337" s="2" t="s">
        <v>40</v>
      </c>
      <c r="D337" s="2" t="s">
        <v>41</v>
      </c>
      <c r="E337" s="2" t="s">
        <v>44</v>
      </c>
      <c r="F337" s="2" t="s">
        <v>34</v>
      </c>
      <c r="G337" s="4">
        <v>43526.156423611108</v>
      </c>
      <c r="H337" s="4">
        <v>43535.156423611108</v>
      </c>
      <c r="I337" s="4">
        <v>43532.156423611108</v>
      </c>
      <c r="J337" s="2">
        <v>79</v>
      </c>
      <c r="K337" s="2">
        <v>95</v>
      </c>
      <c r="L337" s="2" t="str">
        <f t="shared" si="7"/>
        <v>Kolkata</v>
      </c>
      <c r="M337" s="2" t="str">
        <f t="shared" si="8"/>
        <v>Delhi-Kolkata</v>
      </c>
      <c r="N337" s="2" t="str">
        <f t="shared" si="13"/>
        <v>Outstation</v>
      </c>
      <c r="O337" s="2" t="str">
        <f t="shared" si="9"/>
        <v>FastWheels</v>
      </c>
      <c r="P337" s="2">
        <f t="shared" si="10"/>
        <v>3</v>
      </c>
      <c r="Q337" s="2">
        <f t="shared" si="11"/>
        <v>9</v>
      </c>
      <c r="R337" s="2">
        <f t="shared" si="12"/>
        <v>174</v>
      </c>
    </row>
    <row r="338" spans="1:18" ht="14.25" customHeight="1">
      <c r="A338" s="2">
        <v>86291</v>
      </c>
      <c r="B338" s="2" t="s">
        <v>36</v>
      </c>
      <c r="C338" s="2" t="s">
        <v>40</v>
      </c>
      <c r="D338" s="2" t="s">
        <v>32</v>
      </c>
      <c r="E338" s="2" t="s">
        <v>33</v>
      </c>
      <c r="F338" s="2" t="s">
        <v>34</v>
      </c>
      <c r="G338" s="4">
        <v>43526.16134259259</v>
      </c>
      <c r="H338" s="4">
        <v>43533.16134259259</v>
      </c>
      <c r="I338" s="4">
        <v>43530.16134259259</v>
      </c>
      <c r="J338" s="2">
        <v>39</v>
      </c>
      <c r="K338" s="2">
        <v>108</v>
      </c>
      <c r="L338" s="2" t="str">
        <f t="shared" si="7"/>
        <v>Kolkata</v>
      </c>
      <c r="M338" s="2" t="str">
        <f t="shared" si="8"/>
        <v>Bangalore-Kolkata</v>
      </c>
      <c r="N338" s="2" t="str">
        <f t="shared" si="13"/>
        <v>Outstation</v>
      </c>
      <c r="O338" s="2" t="str">
        <f t="shared" si="9"/>
        <v>Ship2Home</v>
      </c>
      <c r="P338" s="2">
        <f t="shared" si="10"/>
        <v>3</v>
      </c>
      <c r="Q338" s="2">
        <f t="shared" si="11"/>
        <v>7</v>
      </c>
      <c r="R338" s="2">
        <f t="shared" si="12"/>
        <v>147</v>
      </c>
    </row>
    <row r="339" spans="1:18" ht="14.25" customHeight="1">
      <c r="A339" s="2">
        <v>899107</v>
      </c>
      <c r="B339" s="2" t="s">
        <v>36</v>
      </c>
      <c r="C339" s="2" t="s">
        <v>37</v>
      </c>
      <c r="D339" s="2" t="s">
        <v>41</v>
      </c>
      <c r="E339" s="2" t="s">
        <v>33</v>
      </c>
      <c r="F339" s="2" t="s">
        <v>34</v>
      </c>
      <c r="G339" s="4">
        <v>43526.16474537037</v>
      </c>
      <c r="H339" s="4">
        <v>43535.16474537037</v>
      </c>
      <c r="I339" s="4">
        <v>43529.16474537037</v>
      </c>
      <c r="J339" s="2">
        <v>39</v>
      </c>
      <c r="K339" s="2">
        <v>109</v>
      </c>
      <c r="L339" s="2" t="str">
        <f t="shared" si="7"/>
        <v>Mumbai</v>
      </c>
      <c r="M339" s="2" t="str">
        <f t="shared" si="8"/>
        <v>Delhi-Mumbai</v>
      </c>
      <c r="N339" s="2" t="str">
        <f t="shared" si="13"/>
        <v>Outstation</v>
      </c>
      <c r="O339" s="2" t="str">
        <f t="shared" si="9"/>
        <v>Ship2Home</v>
      </c>
      <c r="P339" s="2">
        <f t="shared" si="10"/>
        <v>6</v>
      </c>
      <c r="Q339" s="2">
        <f t="shared" si="11"/>
        <v>9</v>
      </c>
      <c r="R339" s="2">
        <f t="shared" si="12"/>
        <v>148</v>
      </c>
    </row>
    <row r="340" spans="1:18" ht="14.25" customHeight="1">
      <c r="A340" s="2">
        <v>368432</v>
      </c>
      <c r="B340" s="2" t="s">
        <v>39</v>
      </c>
      <c r="C340" s="2" t="s">
        <v>37</v>
      </c>
      <c r="D340" s="2" t="s">
        <v>32</v>
      </c>
      <c r="E340" s="2" t="s">
        <v>44</v>
      </c>
      <c r="F340" s="2" t="s">
        <v>34</v>
      </c>
      <c r="G340" s="4">
        <v>43526.165266203701</v>
      </c>
      <c r="H340" s="4">
        <v>43528.165266203701</v>
      </c>
      <c r="I340" s="4">
        <v>43532.165266203701</v>
      </c>
      <c r="J340" s="2">
        <v>43</v>
      </c>
      <c r="K340" s="2">
        <v>114</v>
      </c>
      <c r="L340" s="2" t="str">
        <f t="shared" si="7"/>
        <v>Mumbai</v>
      </c>
      <c r="M340" s="2" t="str">
        <f t="shared" si="8"/>
        <v>Bangalore-Mumbai</v>
      </c>
      <c r="N340" s="2" t="str">
        <f t="shared" si="13"/>
        <v>Outstation</v>
      </c>
      <c r="O340" s="2" t="str">
        <f t="shared" si="9"/>
        <v>FastWheels</v>
      </c>
      <c r="P340" s="2">
        <f t="shared" si="10"/>
        <v>-4</v>
      </c>
      <c r="Q340" s="2">
        <f t="shared" si="11"/>
        <v>2</v>
      </c>
      <c r="R340" s="2">
        <f t="shared" si="12"/>
        <v>157</v>
      </c>
    </row>
    <row r="341" spans="1:18" ht="14.25" customHeight="1">
      <c r="A341" s="2">
        <v>121040</v>
      </c>
      <c r="B341" s="2" t="s">
        <v>42</v>
      </c>
      <c r="C341" s="2" t="s">
        <v>45</v>
      </c>
      <c r="D341" s="2" t="s">
        <v>41</v>
      </c>
      <c r="E341" s="2" t="s">
        <v>44</v>
      </c>
      <c r="F341" s="2" t="s">
        <v>34</v>
      </c>
      <c r="G341" s="4">
        <v>43526.167870370373</v>
      </c>
      <c r="H341" s="4">
        <v>43537.167870370373</v>
      </c>
      <c r="I341" s="4">
        <v>43529.167870370373</v>
      </c>
      <c r="J341" s="2">
        <v>60</v>
      </c>
      <c r="K341" s="2">
        <v>103</v>
      </c>
      <c r="L341" s="2" t="str">
        <f t="shared" si="7"/>
        <v>Chennai</v>
      </c>
      <c r="M341" s="2" t="str">
        <f t="shared" si="8"/>
        <v>Delhi-Chennai</v>
      </c>
      <c r="N341" s="2" t="str">
        <f t="shared" si="13"/>
        <v>Outstation</v>
      </c>
      <c r="O341" s="2" t="str">
        <f t="shared" si="9"/>
        <v>FastWheels</v>
      </c>
      <c r="P341" s="2">
        <f t="shared" si="10"/>
        <v>8</v>
      </c>
      <c r="Q341" s="2">
        <f t="shared" si="11"/>
        <v>11</v>
      </c>
      <c r="R341" s="2">
        <f t="shared" si="12"/>
        <v>163</v>
      </c>
    </row>
    <row r="342" spans="1:18" ht="14.25" customHeight="1">
      <c r="A342" s="2">
        <v>341485</v>
      </c>
      <c r="B342" s="2" t="s">
        <v>39</v>
      </c>
      <c r="C342" s="2" t="s">
        <v>37</v>
      </c>
      <c r="D342" s="2" t="s">
        <v>41</v>
      </c>
      <c r="E342" s="2" t="s">
        <v>33</v>
      </c>
      <c r="F342" s="2" t="s">
        <v>34</v>
      </c>
      <c r="G342" s="4">
        <v>43526.169259259259</v>
      </c>
      <c r="H342" s="4">
        <v>43533.169259259259</v>
      </c>
      <c r="I342" s="4">
        <v>43533.169259259259</v>
      </c>
      <c r="J342" s="2">
        <v>35</v>
      </c>
      <c r="K342" s="2">
        <v>109</v>
      </c>
      <c r="L342" s="2" t="str">
        <f t="shared" si="7"/>
        <v>Mumbai</v>
      </c>
      <c r="M342" s="2" t="str">
        <f t="shared" si="8"/>
        <v>Delhi-Mumbai</v>
      </c>
      <c r="N342" s="2" t="str">
        <f t="shared" si="13"/>
        <v>Outstation</v>
      </c>
      <c r="O342" s="2" t="str">
        <f t="shared" si="9"/>
        <v>Ship2Home</v>
      </c>
      <c r="P342" s="2">
        <f t="shared" si="10"/>
        <v>0</v>
      </c>
      <c r="Q342" s="2">
        <f t="shared" si="11"/>
        <v>7</v>
      </c>
      <c r="R342" s="2">
        <f t="shared" si="12"/>
        <v>144</v>
      </c>
    </row>
    <row r="343" spans="1:18" ht="14.25" customHeight="1">
      <c r="A343" s="2">
        <v>519182</v>
      </c>
      <c r="B343" s="2" t="s">
        <v>30</v>
      </c>
      <c r="C343" s="2" t="s">
        <v>37</v>
      </c>
      <c r="D343" s="2" t="s">
        <v>32</v>
      </c>
      <c r="E343" s="2" t="s">
        <v>38</v>
      </c>
      <c r="F343" s="2" t="s">
        <v>34</v>
      </c>
      <c r="G343" s="4">
        <v>43526.171886574077</v>
      </c>
      <c r="H343" s="4">
        <v>43531.171886574077</v>
      </c>
      <c r="I343" s="4">
        <v>43533.171886574077</v>
      </c>
      <c r="J343" s="2">
        <v>31</v>
      </c>
      <c r="K343" s="2">
        <v>111</v>
      </c>
      <c r="L343" s="2" t="str">
        <f t="shared" si="7"/>
        <v>Mumbai</v>
      </c>
      <c r="M343" s="2" t="str">
        <f t="shared" si="8"/>
        <v>Bangalore-Mumbai</v>
      </c>
      <c r="N343" s="2" t="str">
        <f t="shared" si="13"/>
        <v>Outstation</v>
      </c>
      <c r="O343" s="2" t="str">
        <f t="shared" si="9"/>
        <v>Ship2Home</v>
      </c>
      <c r="P343" s="2">
        <f t="shared" si="10"/>
        <v>-2</v>
      </c>
      <c r="Q343" s="2">
        <f t="shared" si="11"/>
        <v>5</v>
      </c>
      <c r="R343" s="2">
        <f t="shared" si="12"/>
        <v>142</v>
      </c>
    </row>
    <row r="344" spans="1:18" ht="14.25" customHeight="1">
      <c r="A344" s="2">
        <v>237871</v>
      </c>
      <c r="B344" s="2" t="s">
        <v>30</v>
      </c>
      <c r="C344" s="2" t="s">
        <v>43</v>
      </c>
      <c r="D344" s="2" t="s">
        <v>41</v>
      </c>
      <c r="E344" s="2" t="s">
        <v>33</v>
      </c>
      <c r="F344" s="2" t="s">
        <v>34</v>
      </c>
      <c r="G344" s="4">
        <v>43526.171944444446</v>
      </c>
      <c r="H344" s="4">
        <v>43535.171944444446</v>
      </c>
      <c r="I344" s="4">
        <v>43533.171944444446</v>
      </c>
      <c r="J344" s="2">
        <v>42</v>
      </c>
      <c r="K344" s="2">
        <v>123</v>
      </c>
      <c r="L344" s="2" t="str">
        <f t="shared" si="7"/>
        <v>Bangalore</v>
      </c>
      <c r="M344" s="2" t="str">
        <f t="shared" si="8"/>
        <v>Delhi-Bangalore</v>
      </c>
      <c r="N344" s="2" t="str">
        <f t="shared" si="13"/>
        <v>Outstation</v>
      </c>
      <c r="O344" s="2" t="str">
        <f t="shared" si="9"/>
        <v>Ship2Home</v>
      </c>
      <c r="P344" s="2">
        <f t="shared" si="10"/>
        <v>2</v>
      </c>
      <c r="Q344" s="2">
        <f t="shared" si="11"/>
        <v>9</v>
      </c>
      <c r="R344" s="2">
        <f t="shared" si="12"/>
        <v>165</v>
      </c>
    </row>
    <row r="345" spans="1:18" ht="14.25" customHeight="1">
      <c r="A345" s="2">
        <v>985217</v>
      </c>
      <c r="B345" s="2" t="s">
        <v>47</v>
      </c>
      <c r="C345" s="2" t="s">
        <v>45</v>
      </c>
      <c r="D345" s="2" t="s">
        <v>32</v>
      </c>
      <c r="E345" s="2" t="s">
        <v>44</v>
      </c>
      <c r="F345" s="2" t="s">
        <v>34</v>
      </c>
      <c r="G345" s="4">
        <v>43526.180358796293</v>
      </c>
      <c r="H345" s="4">
        <v>43534.180358796293</v>
      </c>
      <c r="I345" s="4">
        <v>43532.180358796293</v>
      </c>
      <c r="J345" s="2">
        <v>68</v>
      </c>
      <c r="K345" s="2">
        <v>103</v>
      </c>
      <c r="L345" s="2" t="str">
        <f t="shared" si="7"/>
        <v>Chennai</v>
      </c>
      <c r="M345" s="2" t="str">
        <f t="shared" si="8"/>
        <v>Bangalore-Chennai</v>
      </c>
      <c r="N345" s="2" t="str">
        <f t="shared" si="13"/>
        <v>Outstation</v>
      </c>
      <c r="O345" s="2" t="str">
        <f t="shared" si="9"/>
        <v>FastWheels</v>
      </c>
      <c r="P345" s="2">
        <f t="shared" si="10"/>
        <v>2</v>
      </c>
      <c r="Q345" s="2">
        <f t="shared" si="11"/>
        <v>8</v>
      </c>
      <c r="R345" s="2">
        <f t="shared" si="12"/>
        <v>171</v>
      </c>
    </row>
    <row r="346" spans="1:18" ht="14.25" customHeight="1">
      <c r="A346" s="2">
        <v>250834</v>
      </c>
      <c r="B346" s="2" t="s">
        <v>48</v>
      </c>
      <c r="C346" s="2" t="s">
        <v>31</v>
      </c>
      <c r="D346" s="2" t="s">
        <v>32</v>
      </c>
      <c r="E346" s="2" t="s">
        <v>38</v>
      </c>
      <c r="F346" s="2" t="s">
        <v>34</v>
      </c>
      <c r="G346" s="4">
        <v>43526.18478009259</v>
      </c>
      <c r="H346" s="4">
        <v>43530.18478009259</v>
      </c>
      <c r="I346" s="4">
        <v>43531.18478009259</v>
      </c>
      <c r="J346" s="2">
        <v>35</v>
      </c>
      <c r="K346" s="2">
        <v>121</v>
      </c>
      <c r="L346" s="2" t="str">
        <f t="shared" si="7"/>
        <v>Delhi</v>
      </c>
      <c r="M346" s="2" t="str">
        <f t="shared" si="8"/>
        <v>Bangalore-Delhi</v>
      </c>
      <c r="N346" s="2" t="str">
        <f t="shared" si="13"/>
        <v>Outstation</v>
      </c>
      <c r="O346" s="2" t="str">
        <f t="shared" si="9"/>
        <v>Ship2Home</v>
      </c>
      <c r="P346" s="2">
        <f t="shared" si="10"/>
        <v>-1</v>
      </c>
      <c r="Q346" s="2">
        <f t="shared" si="11"/>
        <v>4</v>
      </c>
      <c r="R346" s="2">
        <f t="shared" si="12"/>
        <v>156</v>
      </c>
    </row>
    <row r="347" spans="1:18" ht="14.25" customHeight="1">
      <c r="A347" s="2">
        <v>799280</v>
      </c>
      <c r="B347" s="2" t="s">
        <v>39</v>
      </c>
      <c r="C347" s="2" t="s">
        <v>45</v>
      </c>
      <c r="D347" s="2" t="s">
        <v>32</v>
      </c>
      <c r="E347" s="2" t="s">
        <v>44</v>
      </c>
      <c r="F347" s="2" t="s">
        <v>34</v>
      </c>
      <c r="G347" s="4">
        <v>43526.188518518517</v>
      </c>
      <c r="H347" s="4">
        <v>43536.188518518517</v>
      </c>
      <c r="I347" s="4">
        <v>43531.188518518517</v>
      </c>
      <c r="J347" s="2">
        <v>31</v>
      </c>
      <c r="K347" s="2">
        <v>125</v>
      </c>
      <c r="L347" s="2" t="str">
        <f t="shared" si="7"/>
        <v>Chennai</v>
      </c>
      <c r="M347" s="2" t="str">
        <f t="shared" si="8"/>
        <v>Bangalore-Chennai</v>
      </c>
      <c r="N347" s="2" t="str">
        <f t="shared" si="13"/>
        <v>Outstation</v>
      </c>
      <c r="O347" s="2" t="str">
        <f t="shared" si="9"/>
        <v>FastWheels</v>
      </c>
      <c r="P347" s="2">
        <f t="shared" si="10"/>
        <v>5</v>
      </c>
      <c r="Q347" s="2">
        <f t="shared" si="11"/>
        <v>10</v>
      </c>
      <c r="R347" s="2">
        <f t="shared" si="12"/>
        <v>156</v>
      </c>
    </row>
    <row r="348" spans="1:18" ht="14.25" customHeight="1">
      <c r="A348" s="2">
        <v>181459</v>
      </c>
      <c r="B348" s="2" t="s">
        <v>39</v>
      </c>
      <c r="C348" s="2" t="s">
        <v>37</v>
      </c>
      <c r="D348" s="2" t="s">
        <v>32</v>
      </c>
      <c r="E348" s="2" t="s">
        <v>44</v>
      </c>
      <c r="F348" s="2" t="s">
        <v>34</v>
      </c>
      <c r="G348" s="4">
        <v>43526.194398148145</v>
      </c>
      <c r="H348" s="4">
        <v>43528.194398148145</v>
      </c>
      <c r="I348" s="4">
        <v>43531.194398148145</v>
      </c>
      <c r="J348" s="2">
        <v>65</v>
      </c>
      <c r="K348" s="2">
        <v>85</v>
      </c>
      <c r="L348" s="2" t="str">
        <f t="shared" si="7"/>
        <v>Mumbai</v>
      </c>
      <c r="M348" s="2" t="str">
        <f t="shared" si="8"/>
        <v>Bangalore-Mumbai</v>
      </c>
      <c r="N348" s="2" t="str">
        <f t="shared" si="13"/>
        <v>Outstation</v>
      </c>
      <c r="O348" s="2" t="str">
        <f t="shared" si="9"/>
        <v>FastWheels</v>
      </c>
      <c r="P348" s="2">
        <f t="shared" si="10"/>
        <v>-3</v>
      </c>
      <c r="Q348" s="2">
        <f t="shared" si="11"/>
        <v>2</v>
      </c>
      <c r="R348" s="2">
        <f t="shared" si="12"/>
        <v>150</v>
      </c>
    </row>
    <row r="349" spans="1:18" ht="14.25" customHeight="1">
      <c r="A349" s="2">
        <v>671841</v>
      </c>
      <c r="B349" s="2" t="s">
        <v>49</v>
      </c>
      <c r="C349" s="2" t="s">
        <v>37</v>
      </c>
      <c r="D349" s="2" t="s">
        <v>41</v>
      </c>
      <c r="E349" s="2" t="s">
        <v>44</v>
      </c>
      <c r="F349" s="2" t="s">
        <v>34</v>
      </c>
      <c r="G349" s="4">
        <v>43526.19703703704</v>
      </c>
      <c r="H349" s="4">
        <v>43528.19703703704</v>
      </c>
      <c r="I349" s="4">
        <v>43529.19703703704</v>
      </c>
      <c r="J349" s="2">
        <v>74</v>
      </c>
      <c r="K349" s="2">
        <v>87</v>
      </c>
      <c r="L349" s="2" t="str">
        <f t="shared" si="7"/>
        <v>Mumbai</v>
      </c>
      <c r="M349" s="2" t="str">
        <f t="shared" si="8"/>
        <v>Delhi-Mumbai</v>
      </c>
      <c r="N349" s="2" t="str">
        <f t="shared" si="13"/>
        <v>Outstation</v>
      </c>
      <c r="O349" s="2" t="str">
        <f t="shared" si="9"/>
        <v>FastWheels</v>
      </c>
      <c r="P349" s="2">
        <f t="shared" si="10"/>
        <v>-1</v>
      </c>
      <c r="Q349" s="2">
        <f t="shared" si="11"/>
        <v>2</v>
      </c>
      <c r="R349" s="2">
        <f t="shared" si="12"/>
        <v>161</v>
      </c>
    </row>
    <row r="350" spans="1:18" ht="14.25" customHeight="1">
      <c r="A350" s="2">
        <v>333461</v>
      </c>
      <c r="B350" s="2" t="s">
        <v>47</v>
      </c>
      <c r="C350" s="2" t="s">
        <v>43</v>
      </c>
      <c r="D350" s="2" t="s">
        <v>32</v>
      </c>
      <c r="E350" s="2" t="s">
        <v>33</v>
      </c>
      <c r="F350" s="2" t="s">
        <v>34</v>
      </c>
      <c r="G350" s="4">
        <v>43526.20244212963</v>
      </c>
      <c r="H350" s="4">
        <v>43526.20244212963</v>
      </c>
      <c r="I350" s="4">
        <v>43533.20244212963</v>
      </c>
      <c r="J350" s="2">
        <v>0</v>
      </c>
      <c r="K350" s="2">
        <v>128</v>
      </c>
      <c r="L350" s="2" t="str">
        <f t="shared" si="7"/>
        <v>Bangalore</v>
      </c>
      <c r="M350" s="2" t="str">
        <f t="shared" si="8"/>
        <v>Bangalore-Bangalore</v>
      </c>
      <c r="N350" s="2" t="str">
        <f t="shared" si="13"/>
        <v>Local</v>
      </c>
      <c r="O350" s="2" t="str">
        <f t="shared" si="9"/>
        <v>Ship2Home</v>
      </c>
      <c r="P350" s="2">
        <f t="shared" si="10"/>
        <v>-7</v>
      </c>
      <c r="Q350" s="2">
        <f t="shared" si="11"/>
        <v>0</v>
      </c>
      <c r="R350" s="2">
        <f t="shared" si="12"/>
        <v>128</v>
      </c>
    </row>
    <row r="351" spans="1:18" ht="14.25" customHeight="1">
      <c r="A351" s="2">
        <v>45159</v>
      </c>
      <c r="B351" s="2" t="s">
        <v>49</v>
      </c>
      <c r="C351" s="2" t="s">
        <v>45</v>
      </c>
      <c r="D351" s="2" t="s">
        <v>41</v>
      </c>
      <c r="E351" s="2" t="s">
        <v>44</v>
      </c>
      <c r="F351" s="2" t="s">
        <v>34</v>
      </c>
      <c r="G351" s="4">
        <v>43526.208993055552</v>
      </c>
      <c r="H351" s="4">
        <v>43536.208993055552</v>
      </c>
      <c r="I351" s="4">
        <v>43530.208993055552</v>
      </c>
      <c r="J351" s="2">
        <v>74</v>
      </c>
      <c r="K351" s="2">
        <v>101</v>
      </c>
      <c r="L351" s="2" t="str">
        <f t="shared" si="7"/>
        <v>Chennai</v>
      </c>
      <c r="M351" s="2" t="str">
        <f t="shared" si="8"/>
        <v>Delhi-Chennai</v>
      </c>
      <c r="N351" s="2" t="str">
        <f t="shared" si="13"/>
        <v>Outstation</v>
      </c>
      <c r="O351" s="2" t="str">
        <f t="shared" si="9"/>
        <v>FastWheels</v>
      </c>
      <c r="P351" s="2">
        <f t="shared" si="10"/>
        <v>6</v>
      </c>
      <c r="Q351" s="2">
        <f t="shared" si="11"/>
        <v>10</v>
      </c>
      <c r="R351" s="2">
        <f t="shared" si="12"/>
        <v>175</v>
      </c>
    </row>
    <row r="352" spans="1:18" ht="14.25" customHeight="1">
      <c r="A352" s="2">
        <v>46145</v>
      </c>
      <c r="B352" s="2" t="s">
        <v>36</v>
      </c>
      <c r="C352" s="2" t="s">
        <v>31</v>
      </c>
      <c r="D352" s="2" t="s">
        <v>32</v>
      </c>
      <c r="E352" s="2" t="s">
        <v>44</v>
      </c>
      <c r="F352" s="2" t="s">
        <v>34</v>
      </c>
      <c r="G352" s="4">
        <v>43526.211354166669</v>
      </c>
      <c r="H352" s="4">
        <v>43531.211354166669</v>
      </c>
      <c r="I352" s="4">
        <v>43529.211354166669</v>
      </c>
      <c r="J352" s="2">
        <v>66</v>
      </c>
      <c r="K352" s="2">
        <v>103</v>
      </c>
      <c r="L352" s="2" t="str">
        <f t="shared" si="7"/>
        <v>Delhi</v>
      </c>
      <c r="M352" s="2" t="str">
        <f t="shared" si="8"/>
        <v>Bangalore-Delhi</v>
      </c>
      <c r="N352" s="2" t="str">
        <f t="shared" si="13"/>
        <v>Outstation</v>
      </c>
      <c r="O352" s="2" t="str">
        <f t="shared" si="9"/>
        <v>FastWheels</v>
      </c>
      <c r="P352" s="2">
        <f t="shared" si="10"/>
        <v>2</v>
      </c>
      <c r="Q352" s="2">
        <f t="shared" si="11"/>
        <v>5</v>
      </c>
      <c r="R352" s="2">
        <f t="shared" si="12"/>
        <v>169</v>
      </c>
    </row>
    <row r="353" spans="1:18" ht="14.25" customHeight="1">
      <c r="A353" s="2">
        <v>816797</v>
      </c>
      <c r="B353" s="2" t="s">
        <v>39</v>
      </c>
      <c r="C353" s="2" t="s">
        <v>37</v>
      </c>
      <c r="D353" s="2" t="s">
        <v>41</v>
      </c>
      <c r="E353" s="2" t="s">
        <v>44</v>
      </c>
      <c r="F353" s="2" t="s">
        <v>34</v>
      </c>
      <c r="G353" s="4">
        <v>43526.214629629627</v>
      </c>
      <c r="H353" s="4">
        <v>43532.214629629627</v>
      </c>
      <c r="I353" s="4">
        <v>43529.214629629627</v>
      </c>
      <c r="J353" s="2">
        <v>82</v>
      </c>
      <c r="K353" s="2">
        <v>91</v>
      </c>
      <c r="L353" s="2" t="str">
        <f t="shared" si="7"/>
        <v>Mumbai</v>
      </c>
      <c r="M353" s="2" t="str">
        <f t="shared" si="8"/>
        <v>Delhi-Mumbai</v>
      </c>
      <c r="N353" s="2" t="str">
        <f t="shared" si="13"/>
        <v>Outstation</v>
      </c>
      <c r="O353" s="2" t="str">
        <f t="shared" si="9"/>
        <v>FastWheels</v>
      </c>
      <c r="P353" s="2">
        <f t="shared" si="10"/>
        <v>3</v>
      </c>
      <c r="Q353" s="2">
        <f t="shared" si="11"/>
        <v>6</v>
      </c>
      <c r="R353" s="2">
        <f t="shared" si="12"/>
        <v>173</v>
      </c>
    </row>
    <row r="354" spans="1:18" ht="14.25" customHeight="1">
      <c r="A354" s="2">
        <v>652593</v>
      </c>
      <c r="B354" s="2" t="s">
        <v>47</v>
      </c>
      <c r="C354" s="2" t="s">
        <v>45</v>
      </c>
      <c r="D354" s="2" t="s">
        <v>32</v>
      </c>
      <c r="E354" s="2" t="s">
        <v>33</v>
      </c>
      <c r="F354" s="2" t="s">
        <v>34</v>
      </c>
      <c r="G354" s="4">
        <v>43526.215624999997</v>
      </c>
      <c r="H354" s="4">
        <v>43532.215624999997</v>
      </c>
      <c r="I354" s="4">
        <v>43529.215624999997</v>
      </c>
      <c r="J354" s="2">
        <v>43</v>
      </c>
      <c r="K354" s="2">
        <v>124</v>
      </c>
      <c r="L354" s="2" t="str">
        <f t="shared" si="7"/>
        <v>Chennai</v>
      </c>
      <c r="M354" s="2" t="str">
        <f t="shared" si="8"/>
        <v>Bangalore-Chennai</v>
      </c>
      <c r="N354" s="2" t="str">
        <f t="shared" si="13"/>
        <v>Outstation</v>
      </c>
      <c r="O354" s="2" t="str">
        <f t="shared" si="9"/>
        <v>Ship2Home</v>
      </c>
      <c r="P354" s="2">
        <f t="shared" si="10"/>
        <v>3</v>
      </c>
      <c r="Q354" s="2">
        <f t="shared" si="11"/>
        <v>6</v>
      </c>
      <c r="R354" s="2">
        <f t="shared" si="12"/>
        <v>167</v>
      </c>
    </row>
    <row r="355" spans="1:18" ht="14.25" customHeight="1">
      <c r="A355" s="2">
        <v>808094</v>
      </c>
      <c r="B355" s="2" t="s">
        <v>39</v>
      </c>
      <c r="C355" s="2" t="s">
        <v>43</v>
      </c>
      <c r="D355" s="2" t="s">
        <v>32</v>
      </c>
      <c r="E355" s="2" t="s">
        <v>38</v>
      </c>
      <c r="F355" s="2" t="s">
        <v>34</v>
      </c>
      <c r="G355" s="4">
        <v>43526.219780092593</v>
      </c>
      <c r="H355" s="4">
        <v>43527.219780092593</v>
      </c>
      <c r="I355" s="4">
        <v>43532.219780092593</v>
      </c>
      <c r="J355" s="2">
        <v>0</v>
      </c>
      <c r="K355" s="2">
        <v>124</v>
      </c>
      <c r="L355" s="2" t="str">
        <f t="shared" si="7"/>
        <v>Bangalore</v>
      </c>
      <c r="M355" s="2" t="str">
        <f t="shared" si="8"/>
        <v>Bangalore-Bangalore</v>
      </c>
      <c r="N355" s="2" t="str">
        <f t="shared" si="13"/>
        <v>Local</v>
      </c>
      <c r="O355" s="2" t="str">
        <f t="shared" si="9"/>
        <v>Ship2Home</v>
      </c>
      <c r="P355" s="2">
        <f t="shared" si="10"/>
        <v>-5</v>
      </c>
      <c r="Q355" s="2">
        <f t="shared" si="11"/>
        <v>1</v>
      </c>
      <c r="R355" s="2">
        <f t="shared" si="12"/>
        <v>124</v>
      </c>
    </row>
    <row r="356" spans="1:18" ht="14.25" customHeight="1">
      <c r="A356" s="2">
        <v>506030</v>
      </c>
      <c r="B356" s="2" t="s">
        <v>30</v>
      </c>
      <c r="C356" s="2" t="s">
        <v>43</v>
      </c>
      <c r="D356" s="2" t="s">
        <v>41</v>
      </c>
      <c r="E356" s="2" t="s">
        <v>38</v>
      </c>
      <c r="F356" s="2" t="s">
        <v>34</v>
      </c>
      <c r="G356" s="4">
        <v>43526.222268518519</v>
      </c>
      <c r="H356" s="4">
        <v>43535.222268518519</v>
      </c>
      <c r="I356" s="4">
        <v>43529.222268518519</v>
      </c>
      <c r="J356" s="2">
        <v>26</v>
      </c>
      <c r="K356" s="2">
        <v>122</v>
      </c>
      <c r="L356" s="2" t="str">
        <f t="shared" si="7"/>
        <v>Bangalore</v>
      </c>
      <c r="M356" s="2" t="str">
        <f t="shared" si="8"/>
        <v>Delhi-Bangalore</v>
      </c>
      <c r="N356" s="2" t="str">
        <f t="shared" si="13"/>
        <v>Outstation</v>
      </c>
      <c r="O356" s="2" t="str">
        <f t="shared" si="9"/>
        <v>Ship2Home</v>
      </c>
      <c r="P356" s="2">
        <f t="shared" si="10"/>
        <v>6</v>
      </c>
      <c r="Q356" s="2">
        <f t="shared" si="11"/>
        <v>9</v>
      </c>
      <c r="R356" s="2">
        <f t="shared" si="12"/>
        <v>148</v>
      </c>
    </row>
    <row r="357" spans="1:18" ht="14.25" customHeight="1">
      <c r="A357" s="2">
        <v>338062</v>
      </c>
      <c r="B357" s="2" t="s">
        <v>36</v>
      </c>
      <c r="C357" s="2" t="s">
        <v>40</v>
      </c>
      <c r="D357" s="2" t="s">
        <v>32</v>
      </c>
      <c r="E357" s="2" t="s">
        <v>44</v>
      </c>
      <c r="F357" s="2" t="s">
        <v>34</v>
      </c>
      <c r="G357" s="4">
        <v>43526.222349537034</v>
      </c>
      <c r="H357" s="4">
        <v>43534.222349537034</v>
      </c>
      <c r="I357" s="4">
        <v>43531.222349537034</v>
      </c>
      <c r="J357" s="2">
        <v>63</v>
      </c>
      <c r="K357" s="2">
        <v>88</v>
      </c>
      <c r="L357" s="2" t="str">
        <f t="shared" si="7"/>
        <v>Kolkata</v>
      </c>
      <c r="M357" s="2" t="str">
        <f t="shared" si="8"/>
        <v>Bangalore-Kolkata</v>
      </c>
      <c r="N357" s="2" t="str">
        <f t="shared" si="13"/>
        <v>Outstation</v>
      </c>
      <c r="O357" s="2" t="str">
        <f t="shared" si="9"/>
        <v>FastWheels</v>
      </c>
      <c r="P357" s="2">
        <f t="shared" si="10"/>
        <v>3</v>
      </c>
      <c r="Q357" s="2">
        <f t="shared" si="11"/>
        <v>8</v>
      </c>
      <c r="R357" s="2">
        <f t="shared" si="12"/>
        <v>151</v>
      </c>
    </row>
    <row r="358" spans="1:18" ht="14.25" customHeight="1">
      <c r="A358" s="2">
        <v>487016</v>
      </c>
      <c r="B358" s="2" t="s">
        <v>30</v>
      </c>
      <c r="C358" s="2" t="s">
        <v>43</v>
      </c>
      <c r="D358" s="2" t="s">
        <v>32</v>
      </c>
      <c r="E358" s="2" t="s">
        <v>44</v>
      </c>
      <c r="F358" s="2" t="s">
        <v>34</v>
      </c>
      <c r="G358" s="4">
        <v>43526.223587962966</v>
      </c>
      <c r="H358" s="4">
        <v>43528.223587962966</v>
      </c>
      <c r="I358" s="4">
        <v>43530.223587962966</v>
      </c>
      <c r="J358" s="2">
        <v>0</v>
      </c>
      <c r="K358" s="2">
        <v>122</v>
      </c>
      <c r="L358" s="2" t="str">
        <f t="shared" si="7"/>
        <v>Bangalore</v>
      </c>
      <c r="M358" s="2" t="str">
        <f t="shared" si="8"/>
        <v>Bangalore-Bangalore</v>
      </c>
      <c r="N358" s="2" t="str">
        <f t="shared" si="13"/>
        <v>Local</v>
      </c>
      <c r="O358" s="2" t="str">
        <f t="shared" si="9"/>
        <v>FastWheels</v>
      </c>
      <c r="P358" s="2">
        <f t="shared" si="10"/>
        <v>-2</v>
      </c>
      <c r="Q358" s="2">
        <f t="shared" si="11"/>
        <v>2</v>
      </c>
      <c r="R358" s="2">
        <f t="shared" si="12"/>
        <v>122</v>
      </c>
    </row>
    <row r="359" spans="1:18" ht="14.25" customHeight="1">
      <c r="A359" s="2">
        <v>441907</v>
      </c>
      <c r="B359" s="2" t="s">
        <v>39</v>
      </c>
      <c r="C359" s="2" t="s">
        <v>43</v>
      </c>
      <c r="D359" s="2" t="s">
        <v>41</v>
      </c>
      <c r="E359" s="2" t="s">
        <v>33</v>
      </c>
      <c r="F359" s="2" t="s">
        <v>34</v>
      </c>
      <c r="G359" s="4">
        <v>43526.224212962959</v>
      </c>
      <c r="H359" s="4">
        <v>43534.224212962959</v>
      </c>
      <c r="I359" s="4">
        <v>43531.224212962959</v>
      </c>
      <c r="J359" s="2">
        <v>27</v>
      </c>
      <c r="K359" s="2">
        <v>125</v>
      </c>
      <c r="L359" s="2" t="str">
        <f t="shared" si="7"/>
        <v>Bangalore</v>
      </c>
      <c r="M359" s="2" t="str">
        <f t="shared" si="8"/>
        <v>Delhi-Bangalore</v>
      </c>
      <c r="N359" s="2" t="str">
        <f t="shared" si="13"/>
        <v>Outstation</v>
      </c>
      <c r="O359" s="2" t="str">
        <f t="shared" si="9"/>
        <v>Ship2Home</v>
      </c>
      <c r="P359" s="2">
        <f t="shared" si="10"/>
        <v>3</v>
      </c>
      <c r="Q359" s="2">
        <f t="shared" si="11"/>
        <v>8</v>
      </c>
      <c r="R359" s="2">
        <f t="shared" si="12"/>
        <v>152</v>
      </c>
    </row>
    <row r="360" spans="1:18" ht="14.25" customHeight="1">
      <c r="A360" s="2">
        <v>248538</v>
      </c>
      <c r="B360" s="2" t="s">
        <v>47</v>
      </c>
      <c r="C360" s="2" t="s">
        <v>37</v>
      </c>
      <c r="D360" s="2" t="s">
        <v>32</v>
      </c>
      <c r="E360" s="2" t="s">
        <v>38</v>
      </c>
      <c r="F360" s="2" t="s">
        <v>34</v>
      </c>
      <c r="G360" s="4">
        <v>43526.228622685187</v>
      </c>
      <c r="H360" s="4">
        <v>43530.228622685187</v>
      </c>
      <c r="I360" s="4">
        <v>43532.228622685187</v>
      </c>
      <c r="J360" s="2">
        <v>45</v>
      </c>
      <c r="K360" s="2">
        <v>107</v>
      </c>
      <c r="L360" s="2" t="str">
        <f t="shared" si="7"/>
        <v>Mumbai</v>
      </c>
      <c r="M360" s="2" t="str">
        <f t="shared" si="8"/>
        <v>Bangalore-Mumbai</v>
      </c>
      <c r="N360" s="2" t="str">
        <f t="shared" si="13"/>
        <v>Outstation</v>
      </c>
      <c r="O360" s="2" t="str">
        <f t="shared" si="9"/>
        <v>Ship2Home</v>
      </c>
      <c r="P360" s="2">
        <f t="shared" si="10"/>
        <v>-2</v>
      </c>
      <c r="Q360" s="2">
        <f t="shared" si="11"/>
        <v>4</v>
      </c>
      <c r="R360" s="2">
        <f t="shared" si="12"/>
        <v>152</v>
      </c>
    </row>
    <row r="361" spans="1:18" ht="14.25" customHeight="1">
      <c r="A361" s="2">
        <v>227346</v>
      </c>
      <c r="B361" s="2" t="s">
        <v>47</v>
      </c>
      <c r="C361" s="2" t="s">
        <v>40</v>
      </c>
      <c r="D361" s="2" t="s">
        <v>32</v>
      </c>
      <c r="E361" s="2" t="s">
        <v>38</v>
      </c>
      <c r="F361" s="2" t="s">
        <v>34</v>
      </c>
      <c r="G361" s="4">
        <v>43526.229074074072</v>
      </c>
      <c r="H361" s="4">
        <v>43528.229074074072</v>
      </c>
      <c r="I361" s="4">
        <v>43531.229074074072</v>
      </c>
      <c r="J361" s="2">
        <v>25</v>
      </c>
      <c r="K361" s="2">
        <v>108</v>
      </c>
      <c r="L361" s="2" t="str">
        <f t="shared" si="7"/>
        <v>Kolkata</v>
      </c>
      <c r="M361" s="2" t="str">
        <f t="shared" si="8"/>
        <v>Bangalore-Kolkata</v>
      </c>
      <c r="N361" s="2" t="str">
        <f t="shared" si="13"/>
        <v>Outstation</v>
      </c>
      <c r="O361" s="2" t="str">
        <f t="shared" si="9"/>
        <v>Ship2Home</v>
      </c>
      <c r="P361" s="2">
        <f t="shared" si="10"/>
        <v>-3</v>
      </c>
      <c r="Q361" s="2">
        <f t="shared" si="11"/>
        <v>2</v>
      </c>
      <c r="R361" s="2">
        <f t="shared" si="12"/>
        <v>133</v>
      </c>
    </row>
    <row r="362" spans="1:18" ht="14.25" customHeight="1">
      <c r="A362" s="2">
        <v>211234</v>
      </c>
      <c r="B362" s="2" t="s">
        <v>36</v>
      </c>
      <c r="C362" s="2" t="s">
        <v>31</v>
      </c>
      <c r="D362" s="2" t="s">
        <v>41</v>
      </c>
      <c r="E362" s="2" t="s">
        <v>38</v>
      </c>
      <c r="F362" s="2" t="s">
        <v>34</v>
      </c>
      <c r="G362" s="4">
        <v>43526.231712962966</v>
      </c>
      <c r="H362" s="4">
        <v>43530.231712962966</v>
      </c>
      <c r="I362" s="4">
        <v>43530.231712962966</v>
      </c>
      <c r="J362" s="2">
        <v>0</v>
      </c>
      <c r="K362" s="2">
        <v>121</v>
      </c>
      <c r="L362" s="2" t="str">
        <f t="shared" si="7"/>
        <v>Delhi</v>
      </c>
      <c r="M362" s="2" t="str">
        <f t="shared" si="8"/>
        <v>Delhi-Delhi</v>
      </c>
      <c r="N362" s="2" t="str">
        <f t="shared" si="13"/>
        <v>Local</v>
      </c>
      <c r="O362" s="2" t="str">
        <f t="shared" si="9"/>
        <v>Ship2Home</v>
      </c>
      <c r="P362" s="2">
        <f t="shared" si="10"/>
        <v>0</v>
      </c>
      <c r="Q362" s="2">
        <f t="shared" si="11"/>
        <v>4</v>
      </c>
      <c r="R362" s="2">
        <f t="shared" si="12"/>
        <v>121</v>
      </c>
    </row>
    <row r="363" spans="1:18" ht="14.25" customHeight="1">
      <c r="A363" s="2">
        <v>9361</v>
      </c>
      <c r="B363" s="2" t="s">
        <v>39</v>
      </c>
      <c r="C363" s="2" t="s">
        <v>40</v>
      </c>
      <c r="D363" s="2" t="s">
        <v>41</v>
      </c>
      <c r="E363" s="2" t="s">
        <v>44</v>
      </c>
      <c r="F363" s="2" t="s">
        <v>34</v>
      </c>
      <c r="G363" s="4">
        <v>43526.2421875</v>
      </c>
      <c r="H363" s="4">
        <v>43532.2421875</v>
      </c>
      <c r="I363" s="4">
        <v>43533.2421875</v>
      </c>
      <c r="J363" s="2">
        <v>79</v>
      </c>
      <c r="K363" s="2">
        <v>88</v>
      </c>
      <c r="L363" s="2" t="str">
        <f t="shared" si="7"/>
        <v>Kolkata</v>
      </c>
      <c r="M363" s="2" t="str">
        <f t="shared" si="8"/>
        <v>Delhi-Kolkata</v>
      </c>
      <c r="N363" s="2" t="str">
        <f t="shared" si="13"/>
        <v>Outstation</v>
      </c>
      <c r="O363" s="2" t="str">
        <f t="shared" si="9"/>
        <v>FastWheels</v>
      </c>
      <c r="P363" s="2">
        <f t="shared" si="10"/>
        <v>-1</v>
      </c>
      <c r="Q363" s="2">
        <f t="shared" si="11"/>
        <v>6</v>
      </c>
      <c r="R363" s="2">
        <f t="shared" si="12"/>
        <v>167</v>
      </c>
    </row>
    <row r="364" spans="1:18" ht="14.25" customHeight="1">
      <c r="A364" s="2">
        <v>658286</v>
      </c>
      <c r="B364" s="2" t="s">
        <v>47</v>
      </c>
      <c r="C364" s="2" t="s">
        <v>40</v>
      </c>
      <c r="D364" s="2" t="s">
        <v>32</v>
      </c>
      <c r="E364" s="2" t="s">
        <v>38</v>
      </c>
      <c r="F364" s="2" t="s">
        <v>34</v>
      </c>
      <c r="G364" s="4">
        <v>43526.244710648149</v>
      </c>
      <c r="H364" s="4">
        <v>43528.244710648149</v>
      </c>
      <c r="I364" s="4">
        <v>43529.244710648149</v>
      </c>
      <c r="J364" s="2">
        <v>32</v>
      </c>
      <c r="K364" s="2">
        <v>106</v>
      </c>
      <c r="L364" s="2" t="str">
        <f t="shared" si="7"/>
        <v>Kolkata</v>
      </c>
      <c r="M364" s="2" t="str">
        <f t="shared" si="8"/>
        <v>Bangalore-Kolkata</v>
      </c>
      <c r="N364" s="2" t="str">
        <f t="shared" si="13"/>
        <v>Outstation</v>
      </c>
      <c r="O364" s="2" t="str">
        <f t="shared" si="9"/>
        <v>Ship2Home</v>
      </c>
      <c r="P364" s="2">
        <f t="shared" si="10"/>
        <v>-1</v>
      </c>
      <c r="Q364" s="2">
        <f t="shared" si="11"/>
        <v>2</v>
      </c>
      <c r="R364" s="2">
        <f t="shared" si="12"/>
        <v>138</v>
      </c>
    </row>
    <row r="365" spans="1:18" ht="14.25" customHeight="1">
      <c r="A365" s="2">
        <v>41595</v>
      </c>
      <c r="B365" s="2" t="s">
        <v>47</v>
      </c>
      <c r="C365" s="2" t="s">
        <v>37</v>
      </c>
      <c r="D365" s="2" t="s">
        <v>41</v>
      </c>
      <c r="E365" s="2" t="s">
        <v>44</v>
      </c>
      <c r="F365" s="2" t="s">
        <v>34</v>
      </c>
      <c r="G365" s="4">
        <v>43526.252951388888</v>
      </c>
      <c r="H365" s="4">
        <v>43529.252951388888</v>
      </c>
      <c r="I365" s="4">
        <v>43533.252951388888</v>
      </c>
      <c r="J365" s="2">
        <v>73</v>
      </c>
      <c r="K365" s="2">
        <v>92</v>
      </c>
      <c r="L365" s="2" t="str">
        <f t="shared" si="7"/>
        <v>Mumbai</v>
      </c>
      <c r="M365" s="2" t="str">
        <f t="shared" si="8"/>
        <v>Delhi-Mumbai</v>
      </c>
      <c r="N365" s="2" t="str">
        <f t="shared" si="13"/>
        <v>Outstation</v>
      </c>
      <c r="O365" s="2" t="str">
        <f t="shared" si="9"/>
        <v>FastWheels</v>
      </c>
      <c r="P365" s="2">
        <f t="shared" si="10"/>
        <v>-4</v>
      </c>
      <c r="Q365" s="2">
        <f t="shared" si="11"/>
        <v>3</v>
      </c>
      <c r="R365" s="2">
        <f t="shared" si="12"/>
        <v>165</v>
      </c>
    </row>
    <row r="366" spans="1:18" ht="14.25" customHeight="1">
      <c r="A366" s="2">
        <v>518458</v>
      </c>
      <c r="B366" s="2" t="s">
        <v>39</v>
      </c>
      <c r="C366" s="2" t="s">
        <v>45</v>
      </c>
      <c r="D366" s="2" t="s">
        <v>41</v>
      </c>
      <c r="E366" s="2" t="s">
        <v>44</v>
      </c>
      <c r="F366" s="2" t="s">
        <v>34</v>
      </c>
      <c r="G366" s="4">
        <v>43526.254502314812</v>
      </c>
      <c r="H366" s="4">
        <v>43532.254502314812</v>
      </c>
      <c r="I366" s="4">
        <v>43532.254502314812</v>
      </c>
      <c r="J366" s="2">
        <v>74</v>
      </c>
      <c r="K366" s="2">
        <v>103</v>
      </c>
      <c r="L366" s="2" t="str">
        <f t="shared" si="7"/>
        <v>Chennai</v>
      </c>
      <c r="M366" s="2" t="str">
        <f t="shared" si="8"/>
        <v>Delhi-Chennai</v>
      </c>
      <c r="N366" s="2" t="str">
        <f t="shared" si="13"/>
        <v>Outstation</v>
      </c>
      <c r="O366" s="2" t="str">
        <f t="shared" si="9"/>
        <v>FastWheels</v>
      </c>
      <c r="P366" s="2">
        <f t="shared" si="10"/>
        <v>0</v>
      </c>
      <c r="Q366" s="2">
        <f t="shared" si="11"/>
        <v>6</v>
      </c>
      <c r="R366" s="2">
        <f t="shared" si="12"/>
        <v>177</v>
      </c>
    </row>
    <row r="367" spans="1:18" ht="14.25" customHeight="1">
      <c r="A367" s="2">
        <v>837576</v>
      </c>
      <c r="B367" s="2" t="s">
        <v>47</v>
      </c>
      <c r="C367" s="2" t="s">
        <v>37</v>
      </c>
      <c r="D367" s="2" t="s">
        <v>32</v>
      </c>
      <c r="E367" s="2" t="s">
        <v>44</v>
      </c>
      <c r="F367" s="2" t="s">
        <v>34</v>
      </c>
      <c r="G367" s="4">
        <v>43526.254675925928</v>
      </c>
      <c r="H367" s="4">
        <v>43528.254675925928</v>
      </c>
      <c r="I367" s="4">
        <v>43529.254675925928</v>
      </c>
      <c r="J367" s="2">
        <v>77</v>
      </c>
      <c r="K367" s="2">
        <v>87</v>
      </c>
      <c r="L367" s="2" t="str">
        <f t="shared" si="7"/>
        <v>Mumbai</v>
      </c>
      <c r="M367" s="2" t="str">
        <f t="shared" si="8"/>
        <v>Bangalore-Mumbai</v>
      </c>
      <c r="N367" s="2" t="str">
        <f t="shared" si="13"/>
        <v>Outstation</v>
      </c>
      <c r="O367" s="2" t="str">
        <f t="shared" si="9"/>
        <v>FastWheels</v>
      </c>
      <c r="P367" s="2">
        <f t="shared" si="10"/>
        <v>-1</v>
      </c>
      <c r="Q367" s="2">
        <f t="shared" si="11"/>
        <v>2</v>
      </c>
      <c r="R367" s="2">
        <f t="shared" si="12"/>
        <v>164</v>
      </c>
    </row>
    <row r="368" spans="1:18" ht="14.25" customHeight="1">
      <c r="A368" s="2">
        <v>459459</v>
      </c>
      <c r="B368" s="2" t="s">
        <v>30</v>
      </c>
      <c r="C368" s="2" t="s">
        <v>37</v>
      </c>
      <c r="D368" s="2" t="s">
        <v>32</v>
      </c>
      <c r="E368" s="2" t="s">
        <v>33</v>
      </c>
      <c r="F368" s="2" t="s">
        <v>34</v>
      </c>
      <c r="G368" s="4">
        <v>43526.258148148147</v>
      </c>
      <c r="H368" s="4">
        <v>43533.258148148147</v>
      </c>
      <c r="I368" s="4">
        <v>43530.258148148147</v>
      </c>
      <c r="J368" s="2">
        <v>50</v>
      </c>
      <c r="K368" s="2">
        <v>108</v>
      </c>
      <c r="L368" s="2" t="str">
        <f t="shared" si="7"/>
        <v>Mumbai</v>
      </c>
      <c r="M368" s="2" t="str">
        <f t="shared" si="8"/>
        <v>Bangalore-Mumbai</v>
      </c>
      <c r="N368" s="2" t="str">
        <f t="shared" si="13"/>
        <v>Outstation</v>
      </c>
      <c r="O368" s="2" t="str">
        <f t="shared" si="9"/>
        <v>Ship2Home</v>
      </c>
      <c r="P368" s="2">
        <f t="shared" si="10"/>
        <v>3</v>
      </c>
      <c r="Q368" s="2">
        <f t="shared" si="11"/>
        <v>7</v>
      </c>
      <c r="R368" s="2">
        <f t="shared" si="12"/>
        <v>158</v>
      </c>
    </row>
    <row r="369" spans="1:18" ht="14.25" customHeight="1">
      <c r="A369" s="2">
        <v>667569</v>
      </c>
      <c r="B369" s="2" t="s">
        <v>47</v>
      </c>
      <c r="C369" s="2" t="s">
        <v>31</v>
      </c>
      <c r="D369" s="2" t="s">
        <v>32</v>
      </c>
      <c r="E369" s="2" t="s">
        <v>33</v>
      </c>
      <c r="F369" s="2" t="s">
        <v>34</v>
      </c>
      <c r="G369" s="4">
        <v>43526.260879629626</v>
      </c>
      <c r="H369" s="4">
        <v>43529.260879629626</v>
      </c>
      <c r="I369" s="4">
        <v>43532.260879629626</v>
      </c>
      <c r="J369" s="2">
        <v>49</v>
      </c>
      <c r="K369" s="2">
        <v>123</v>
      </c>
      <c r="L369" s="2" t="str">
        <f t="shared" si="7"/>
        <v>Delhi</v>
      </c>
      <c r="M369" s="2" t="str">
        <f t="shared" si="8"/>
        <v>Bangalore-Delhi</v>
      </c>
      <c r="N369" s="2" t="str">
        <f t="shared" si="13"/>
        <v>Outstation</v>
      </c>
      <c r="O369" s="2" t="str">
        <f t="shared" si="9"/>
        <v>Ship2Home</v>
      </c>
      <c r="P369" s="2">
        <f t="shared" si="10"/>
        <v>-3</v>
      </c>
      <c r="Q369" s="2">
        <f t="shared" si="11"/>
        <v>3</v>
      </c>
      <c r="R369" s="2">
        <f t="shared" si="12"/>
        <v>172</v>
      </c>
    </row>
    <row r="370" spans="1:18" ht="14.25" customHeight="1">
      <c r="A370" s="2">
        <v>361894</v>
      </c>
      <c r="B370" s="2" t="s">
        <v>36</v>
      </c>
      <c r="C370" s="2" t="s">
        <v>40</v>
      </c>
      <c r="D370" s="2" t="s">
        <v>32</v>
      </c>
      <c r="E370" s="2" t="s">
        <v>38</v>
      </c>
      <c r="F370" s="2" t="s">
        <v>34</v>
      </c>
      <c r="G370" s="4">
        <v>43526.261701388888</v>
      </c>
      <c r="H370" s="4">
        <v>43528.261701388888</v>
      </c>
      <c r="I370" s="4">
        <v>43529.261701388888</v>
      </c>
      <c r="J370" s="2">
        <v>26</v>
      </c>
      <c r="K370" s="2">
        <v>108</v>
      </c>
      <c r="L370" s="2" t="str">
        <f t="shared" si="7"/>
        <v>Kolkata</v>
      </c>
      <c r="M370" s="2" t="str">
        <f t="shared" si="8"/>
        <v>Bangalore-Kolkata</v>
      </c>
      <c r="N370" s="2" t="str">
        <f t="shared" si="13"/>
        <v>Outstation</v>
      </c>
      <c r="O370" s="2" t="str">
        <f t="shared" si="9"/>
        <v>Ship2Home</v>
      </c>
      <c r="P370" s="2">
        <f t="shared" si="10"/>
        <v>-1</v>
      </c>
      <c r="Q370" s="2">
        <f t="shared" si="11"/>
        <v>2</v>
      </c>
      <c r="R370" s="2">
        <f t="shared" si="12"/>
        <v>134</v>
      </c>
    </row>
    <row r="371" spans="1:18" ht="14.25" customHeight="1">
      <c r="A371" s="2">
        <v>826814</v>
      </c>
      <c r="B371" s="2" t="s">
        <v>30</v>
      </c>
      <c r="C371" s="2" t="s">
        <v>37</v>
      </c>
      <c r="D371" s="2" t="s">
        <v>32</v>
      </c>
      <c r="E371" s="2" t="s">
        <v>38</v>
      </c>
      <c r="F371" s="2" t="s">
        <v>34</v>
      </c>
      <c r="G371" s="4">
        <v>43526.267488425925</v>
      </c>
      <c r="H371" s="4">
        <v>43530.267488425925</v>
      </c>
      <c r="I371" s="4">
        <v>43529.267488425925</v>
      </c>
      <c r="J371" s="2">
        <v>46</v>
      </c>
      <c r="K371" s="2">
        <v>111</v>
      </c>
      <c r="L371" s="2" t="str">
        <f t="shared" si="7"/>
        <v>Mumbai</v>
      </c>
      <c r="M371" s="2" t="str">
        <f t="shared" si="8"/>
        <v>Bangalore-Mumbai</v>
      </c>
      <c r="N371" s="2" t="str">
        <f t="shared" si="13"/>
        <v>Outstation</v>
      </c>
      <c r="O371" s="2" t="str">
        <f t="shared" si="9"/>
        <v>Ship2Home</v>
      </c>
      <c r="P371" s="2">
        <f t="shared" si="10"/>
        <v>1</v>
      </c>
      <c r="Q371" s="2">
        <f t="shared" si="11"/>
        <v>4</v>
      </c>
      <c r="R371" s="2">
        <f t="shared" si="12"/>
        <v>157</v>
      </c>
    </row>
    <row r="372" spans="1:18" ht="14.25" customHeight="1">
      <c r="A372" s="2">
        <v>277883</v>
      </c>
      <c r="B372" s="2" t="s">
        <v>47</v>
      </c>
      <c r="C372" s="2" t="s">
        <v>40</v>
      </c>
      <c r="D372" s="2" t="s">
        <v>32</v>
      </c>
      <c r="E372" s="2" t="s">
        <v>33</v>
      </c>
      <c r="F372" s="2" t="s">
        <v>34</v>
      </c>
      <c r="G372" s="4">
        <v>43526.271006944444</v>
      </c>
      <c r="H372" s="4">
        <v>43529.271006944444</v>
      </c>
      <c r="I372" s="4">
        <v>43531.271006944444</v>
      </c>
      <c r="J372" s="2">
        <v>38</v>
      </c>
      <c r="K372" s="2">
        <v>111</v>
      </c>
      <c r="L372" s="2" t="str">
        <f t="shared" si="7"/>
        <v>Kolkata</v>
      </c>
      <c r="M372" s="2" t="str">
        <f t="shared" si="8"/>
        <v>Bangalore-Kolkata</v>
      </c>
      <c r="N372" s="2" t="str">
        <f t="shared" si="13"/>
        <v>Outstation</v>
      </c>
      <c r="O372" s="2" t="str">
        <f t="shared" si="9"/>
        <v>Ship2Home</v>
      </c>
      <c r="P372" s="2">
        <f t="shared" si="10"/>
        <v>-2</v>
      </c>
      <c r="Q372" s="2">
        <f t="shared" si="11"/>
        <v>3</v>
      </c>
      <c r="R372" s="2">
        <f t="shared" si="12"/>
        <v>149</v>
      </c>
    </row>
    <row r="373" spans="1:18" ht="14.25" customHeight="1">
      <c r="A373" s="2">
        <v>47642</v>
      </c>
      <c r="B373" s="2" t="s">
        <v>39</v>
      </c>
      <c r="C373" s="2" t="s">
        <v>40</v>
      </c>
      <c r="D373" s="2" t="s">
        <v>41</v>
      </c>
      <c r="E373" s="2" t="s">
        <v>44</v>
      </c>
      <c r="F373" s="2" t="s">
        <v>34</v>
      </c>
      <c r="G373" s="4">
        <v>43526.272499999999</v>
      </c>
      <c r="H373" s="4">
        <v>43533.272499999999</v>
      </c>
      <c r="I373" s="4">
        <v>43533.272499999999</v>
      </c>
      <c r="J373" s="2">
        <v>78</v>
      </c>
      <c r="K373" s="2">
        <v>87</v>
      </c>
      <c r="L373" s="2" t="str">
        <f t="shared" si="7"/>
        <v>Kolkata</v>
      </c>
      <c r="M373" s="2" t="str">
        <f t="shared" si="8"/>
        <v>Delhi-Kolkata</v>
      </c>
      <c r="N373" s="2" t="str">
        <f t="shared" si="13"/>
        <v>Outstation</v>
      </c>
      <c r="O373" s="2" t="str">
        <f t="shared" si="9"/>
        <v>FastWheels</v>
      </c>
      <c r="P373" s="2">
        <f t="shared" si="10"/>
        <v>0</v>
      </c>
      <c r="Q373" s="2">
        <f t="shared" si="11"/>
        <v>7</v>
      </c>
      <c r="R373" s="2">
        <f t="shared" si="12"/>
        <v>165</v>
      </c>
    </row>
    <row r="374" spans="1:18" ht="14.25" customHeight="1">
      <c r="A374" s="2">
        <v>315566</v>
      </c>
      <c r="B374" s="2" t="s">
        <v>36</v>
      </c>
      <c r="C374" s="2" t="s">
        <v>31</v>
      </c>
      <c r="D374" s="2" t="s">
        <v>32</v>
      </c>
      <c r="E374" s="2" t="s">
        <v>38</v>
      </c>
      <c r="F374" s="2" t="s">
        <v>34</v>
      </c>
      <c r="G374" s="4">
        <v>43526.286238425928</v>
      </c>
      <c r="H374" s="4">
        <v>43531.286238425928</v>
      </c>
      <c r="I374" s="4">
        <v>43531.286238425928</v>
      </c>
      <c r="J374" s="2">
        <v>46</v>
      </c>
      <c r="K374" s="2">
        <v>129</v>
      </c>
      <c r="L374" s="2" t="str">
        <f t="shared" si="7"/>
        <v>Delhi</v>
      </c>
      <c r="M374" s="2" t="str">
        <f t="shared" si="8"/>
        <v>Bangalore-Delhi</v>
      </c>
      <c r="N374" s="2" t="str">
        <f t="shared" si="13"/>
        <v>Outstation</v>
      </c>
      <c r="O374" s="2" t="str">
        <f t="shared" si="9"/>
        <v>Ship2Home</v>
      </c>
      <c r="P374" s="2">
        <f t="shared" si="10"/>
        <v>0</v>
      </c>
      <c r="Q374" s="2">
        <f t="shared" si="11"/>
        <v>5</v>
      </c>
      <c r="R374" s="2">
        <f t="shared" si="12"/>
        <v>175</v>
      </c>
    </row>
    <row r="375" spans="1:18" ht="14.25" customHeight="1">
      <c r="A375" s="2">
        <v>17581</v>
      </c>
      <c r="B375" s="2" t="s">
        <v>36</v>
      </c>
      <c r="C375" s="2" t="s">
        <v>37</v>
      </c>
      <c r="D375" s="2" t="s">
        <v>41</v>
      </c>
      <c r="E375" s="2" t="s">
        <v>44</v>
      </c>
      <c r="F375" s="2" t="s">
        <v>34</v>
      </c>
      <c r="G375" s="4">
        <v>43526.287546296298</v>
      </c>
      <c r="H375" s="4">
        <v>43532.287546296298</v>
      </c>
      <c r="I375" s="4">
        <v>43530.287546296298</v>
      </c>
      <c r="J375" s="2">
        <v>84</v>
      </c>
      <c r="K375" s="2">
        <v>87</v>
      </c>
      <c r="L375" s="2" t="str">
        <f t="shared" si="7"/>
        <v>Mumbai</v>
      </c>
      <c r="M375" s="2" t="str">
        <f t="shared" si="8"/>
        <v>Delhi-Mumbai</v>
      </c>
      <c r="N375" s="2" t="str">
        <f t="shared" si="13"/>
        <v>Outstation</v>
      </c>
      <c r="O375" s="2" t="str">
        <f t="shared" si="9"/>
        <v>FastWheels</v>
      </c>
      <c r="P375" s="2">
        <f t="shared" si="10"/>
        <v>2</v>
      </c>
      <c r="Q375" s="2">
        <f t="shared" si="11"/>
        <v>6</v>
      </c>
      <c r="R375" s="2">
        <f t="shared" si="12"/>
        <v>171</v>
      </c>
    </row>
    <row r="376" spans="1:18" ht="14.25" customHeight="1">
      <c r="A376" s="2">
        <v>77227</v>
      </c>
      <c r="B376" s="2" t="s">
        <v>39</v>
      </c>
      <c r="C376" s="2" t="s">
        <v>43</v>
      </c>
      <c r="D376" s="2" t="s">
        <v>32</v>
      </c>
      <c r="E376" s="2" t="s">
        <v>33</v>
      </c>
      <c r="F376" s="2" t="s">
        <v>34</v>
      </c>
      <c r="G376" s="4">
        <v>43526.288472222222</v>
      </c>
      <c r="H376" s="4">
        <v>43529.288472222222</v>
      </c>
      <c r="I376" s="4">
        <v>43531.288472222222</v>
      </c>
      <c r="J376" s="2">
        <v>0</v>
      </c>
      <c r="K376" s="2">
        <v>130</v>
      </c>
      <c r="L376" s="2" t="str">
        <f t="shared" si="7"/>
        <v>Bangalore</v>
      </c>
      <c r="M376" s="2" t="str">
        <f t="shared" si="8"/>
        <v>Bangalore-Bangalore</v>
      </c>
      <c r="N376" s="2" t="str">
        <f t="shared" si="13"/>
        <v>Local</v>
      </c>
      <c r="O376" s="2" t="str">
        <f t="shared" si="9"/>
        <v>Ship2Home</v>
      </c>
      <c r="P376" s="2">
        <f t="shared" si="10"/>
        <v>-2</v>
      </c>
      <c r="Q376" s="2">
        <f t="shared" si="11"/>
        <v>3</v>
      </c>
      <c r="R376" s="2">
        <f t="shared" si="12"/>
        <v>130</v>
      </c>
    </row>
    <row r="377" spans="1:18" ht="14.25" customHeight="1">
      <c r="A377" s="2">
        <v>42972</v>
      </c>
      <c r="B377" s="2" t="s">
        <v>39</v>
      </c>
      <c r="C377" s="2" t="s">
        <v>40</v>
      </c>
      <c r="D377" s="2" t="s">
        <v>41</v>
      </c>
      <c r="E377" s="2" t="s">
        <v>44</v>
      </c>
      <c r="F377" s="2" t="s">
        <v>34</v>
      </c>
      <c r="G377" s="4">
        <v>43526.289641203701</v>
      </c>
      <c r="H377" s="4">
        <v>43533.289641203701</v>
      </c>
      <c r="I377" s="4">
        <v>43531.289641203701</v>
      </c>
      <c r="J377" s="2">
        <v>31</v>
      </c>
      <c r="K377" s="2">
        <v>111</v>
      </c>
      <c r="L377" s="2" t="str">
        <f t="shared" si="7"/>
        <v>Kolkata</v>
      </c>
      <c r="M377" s="2" t="str">
        <f t="shared" si="8"/>
        <v>Delhi-Kolkata</v>
      </c>
      <c r="N377" s="2" t="str">
        <f t="shared" si="13"/>
        <v>Outstation</v>
      </c>
      <c r="O377" s="2" t="str">
        <f t="shared" si="9"/>
        <v>FastWheels</v>
      </c>
      <c r="P377" s="2">
        <f t="shared" si="10"/>
        <v>2</v>
      </c>
      <c r="Q377" s="2">
        <f t="shared" si="11"/>
        <v>7</v>
      </c>
      <c r="R377" s="2">
        <f t="shared" si="12"/>
        <v>142</v>
      </c>
    </row>
    <row r="378" spans="1:18" ht="14.25" customHeight="1">
      <c r="A378" s="2">
        <v>277224</v>
      </c>
      <c r="B378" s="2" t="s">
        <v>39</v>
      </c>
      <c r="C378" s="2" t="s">
        <v>40</v>
      </c>
      <c r="D378" s="2" t="s">
        <v>41</v>
      </c>
      <c r="E378" s="2" t="s">
        <v>44</v>
      </c>
      <c r="F378" s="2" t="s">
        <v>34</v>
      </c>
      <c r="G378" s="4">
        <v>43526.292569444442</v>
      </c>
      <c r="H378" s="4">
        <v>43531.292569444442</v>
      </c>
      <c r="I378" s="4">
        <v>43529.292569444442</v>
      </c>
      <c r="J378" s="2">
        <v>25</v>
      </c>
      <c r="K378" s="2">
        <v>114</v>
      </c>
      <c r="L378" s="2" t="str">
        <f t="shared" si="7"/>
        <v>Kolkata</v>
      </c>
      <c r="M378" s="2" t="str">
        <f t="shared" si="8"/>
        <v>Delhi-Kolkata</v>
      </c>
      <c r="N378" s="2" t="str">
        <f t="shared" si="13"/>
        <v>Outstation</v>
      </c>
      <c r="O378" s="2" t="str">
        <f t="shared" si="9"/>
        <v>FastWheels</v>
      </c>
      <c r="P378" s="2">
        <f t="shared" si="10"/>
        <v>2</v>
      </c>
      <c r="Q378" s="2">
        <f t="shared" si="11"/>
        <v>5</v>
      </c>
      <c r="R378" s="2">
        <f t="shared" si="12"/>
        <v>139</v>
      </c>
    </row>
    <row r="379" spans="1:18" ht="14.25" customHeight="1">
      <c r="A379" s="2">
        <v>690015</v>
      </c>
      <c r="B379" s="2" t="s">
        <v>36</v>
      </c>
      <c r="C379" s="2" t="s">
        <v>43</v>
      </c>
      <c r="D379" s="2" t="s">
        <v>41</v>
      </c>
      <c r="E379" s="2" t="s">
        <v>44</v>
      </c>
      <c r="F379" s="2" t="s">
        <v>34</v>
      </c>
      <c r="G379" s="4">
        <v>43526.293391203704</v>
      </c>
      <c r="H379" s="4">
        <v>43528.293391203704</v>
      </c>
      <c r="I379" s="4">
        <v>43531.293391203704</v>
      </c>
      <c r="J379" s="2">
        <v>83</v>
      </c>
      <c r="K379" s="2">
        <v>103</v>
      </c>
      <c r="L379" s="2" t="str">
        <f t="shared" si="7"/>
        <v>Bangalore</v>
      </c>
      <c r="M379" s="2" t="str">
        <f t="shared" si="8"/>
        <v>Delhi-Bangalore</v>
      </c>
      <c r="N379" s="2" t="str">
        <f t="shared" si="13"/>
        <v>Outstation</v>
      </c>
      <c r="O379" s="2" t="str">
        <f t="shared" si="9"/>
        <v>FastWheels</v>
      </c>
      <c r="P379" s="2">
        <f t="shared" si="10"/>
        <v>-3</v>
      </c>
      <c r="Q379" s="2">
        <f t="shared" si="11"/>
        <v>2</v>
      </c>
      <c r="R379" s="2">
        <f t="shared" si="12"/>
        <v>186</v>
      </c>
    </row>
    <row r="380" spans="1:18" ht="14.25" customHeight="1">
      <c r="A380" s="2">
        <v>881394</v>
      </c>
      <c r="B380" s="2" t="s">
        <v>39</v>
      </c>
      <c r="C380" s="2" t="s">
        <v>43</v>
      </c>
      <c r="D380" s="2" t="s">
        <v>41</v>
      </c>
      <c r="E380" s="2" t="s">
        <v>38</v>
      </c>
      <c r="F380" s="2" t="s">
        <v>34</v>
      </c>
      <c r="G380" s="4">
        <v>43526.293773148151</v>
      </c>
      <c r="H380" s="4">
        <v>43532.293773148151</v>
      </c>
      <c r="I380" s="4">
        <v>43532.293773148151</v>
      </c>
      <c r="J380" s="2">
        <v>47</v>
      </c>
      <c r="K380" s="2">
        <v>124</v>
      </c>
      <c r="L380" s="2" t="str">
        <f t="shared" si="7"/>
        <v>Bangalore</v>
      </c>
      <c r="M380" s="2" t="str">
        <f t="shared" si="8"/>
        <v>Delhi-Bangalore</v>
      </c>
      <c r="N380" s="2" t="str">
        <f t="shared" si="13"/>
        <v>Outstation</v>
      </c>
      <c r="O380" s="2" t="str">
        <f t="shared" si="9"/>
        <v>Ship2Home</v>
      </c>
      <c r="P380" s="2">
        <f t="shared" si="10"/>
        <v>0</v>
      </c>
      <c r="Q380" s="2">
        <f t="shared" si="11"/>
        <v>6</v>
      </c>
      <c r="R380" s="2">
        <f t="shared" si="12"/>
        <v>171</v>
      </c>
    </row>
    <row r="381" spans="1:18" ht="14.25" customHeight="1">
      <c r="A381" s="2">
        <v>564851</v>
      </c>
      <c r="B381" s="2" t="s">
        <v>48</v>
      </c>
      <c r="C381" s="2" t="s">
        <v>43</v>
      </c>
      <c r="D381" s="2" t="s">
        <v>32</v>
      </c>
      <c r="E381" s="2" t="s">
        <v>33</v>
      </c>
      <c r="F381" s="2" t="s">
        <v>34</v>
      </c>
      <c r="G381" s="4">
        <v>43526.296226851853</v>
      </c>
      <c r="H381" s="4">
        <v>43527.296226851853</v>
      </c>
      <c r="I381" s="4">
        <v>43531.296226851853</v>
      </c>
      <c r="J381" s="2">
        <v>0</v>
      </c>
      <c r="K381" s="2">
        <v>120</v>
      </c>
      <c r="L381" s="2" t="str">
        <f t="shared" si="7"/>
        <v>Bangalore</v>
      </c>
      <c r="M381" s="2" t="str">
        <f t="shared" si="8"/>
        <v>Bangalore-Bangalore</v>
      </c>
      <c r="N381" s="2" t="str">
        <f t="shared" si="13"/>
        <v>Local</v>
      </c>
      <c r="O381" s="2" t="str">
        <f t="shared" si="9"/>
        <v>Ship2Home</v>
      </c>
      <c r="P381" s="2">
        <f t="shared" si="10"/>
        <v>-4</v>
      </c>
      <c r="Q381" s="2">
        <f t="shared" si="11"/>
        <v>1</v>
      </c>
      <c r="R381" s="2">
        <f t="shared" si="12"/>
        <v>120</v>
      </c>
    </row>
    <row r="382" spans="1:18" ht="14.25" customHeight="1">
      <c r="A382" s="2">
        <v>368617</v>
      </c>
      <c r="B382" s="2" t="s">
        <v>30</v>
      </c>
      <c r="C382" s="2" t="s">
        <v>37</v>
      </c>
      <c r="D382" s="2" t="s">
        <v>32</v>
      </c>
      <c r="E382" s="2" t="s">
        <v>33</v>
      </c>
      <c r="F382" s="2" t="s">
        <v>34</v>
      </c>
      <c r="G382" s="4">
        <v>43526.296840277777</v>
      </c>
      <c r="H382" s="4">
        <v>43532.296840277777</v>
      </c>
      <c r="I382" s="4">
        <v>43532.296840277777</v>
      </c>
      <c r="J382" s="2">
        <v>35</v>
      </c>
      <c r="K382" s="2">
        <v>115</v>
      </c>
      <c r="L382" s="2" t="str">
        <f t="shared" si="7"/>
        <v>Mumbai</v>
      </c>
      <c r="M382" s="2" t="str">
        <f t="shared" si="8"/>
        <v>Bangalore-Mumbai</v>
      </c>
      <c r="N382" s="2" t="str">
        <f t="shared" si="13"/>
        <v>Outstation</v>
      </c>
      <c r="O382" s="2" t="str">
        <f t="shared" si="9"/>
        <v>Ship2Home</v>
      </c>
      <c r="P382" s="2">
        <f t="shared" si="10"/>
        <v>0</v>
      </c>
      <c r="Q382" s="2">
        <f t="shared" si="11"/>
        <v>6</v>
      </c>
      <c r="R382" s="2">
        <f t="shared" si="12"/>
        <v>150</v>
      </c>
    </row>
    <row r="383" spans="1:18" ht="14.25" customHeight="1">
      <c r="A383" s="2">
        <v>6346</v>
      </c>
      <c r="B383" s="2" t="s">
        <v>47</v>
      </c>
      <c r="C383" s="2" t="s">
        <v>40</v>
      </c>
      <c r="D383" s="2" t="s">
        <v>41</v>
      </c>
      <c r="E383" s="2" t="s">
        <v>44</v>
      </c>
      <c r="F383" s="2" t="s">
        <v>34</v>
      </c>
      <c r="G383" s="4">
        <v>43526.299756944441</v>
      </c>
      <c r="H383" s="4">
        <v>43535.299756944441</v>
      </c>
      <c r="I383" s="4">
        <v>43529.299756944441</v>
      </c>
      <c r="J383" s="2">
        <v>66</v>
      </c>
      <c r="K383" s="2">
        <v>88</v>
      </c>
      <c r="L383" s="2" t="str">
        <f t="shared" si="7"/>
        <v>Kolkata</v>
      </c>
      <c r="M383" s="2" t="str">
        <f t="shared" si="8"/>
        <v>Delhi-Kolkata</v>
      </c>
      <c r="N383" s="2" t="str">
        <f t="shared" si="13"/>
        <v>Outstation</v>
      </c>
      <c r="O383" s="2" t="str">
        <f t="shared" si="9"/>
        <v>FastWheels</v>
      </c>
      <c r="P383" s="2">
        <f t="shared" si="10"/>
        <v>6</v>
      </c>
      <c r="Q383" s="2">
        <f t="shared" si="11"/>
        <v>9</v>
      </c>
      <c r="R383" s="2">
        <f t="shared" si="12"/>
        <v>154</v>
      </c>
    </row>
    <row r="384" spans="1:18" ht="14.25" customHeight="1">
      <c r="A384" s="2">
        <v>761581</v>
      </c>
      <c r="B384" s="2" t="s">
        <v>30</v>
      </c>
      <c r="C384" s="2" t="s">
        <v>37</v>
      </c>
      <c r="D384" s="2" t="s">
        <v>41</v>
      </c>
      <c r="E384" s="2" t="s">
        <v>33</v>
      </c>
      <c r="F384" s="2" t="s">
        <v>34</v>
      </c>
      <c r="G384" s="4">
        <v>43526.307534722226</v>
      </c>
      <c r="H384" s="4">
        <v>43529.307534722226</v>
      </c>
      <c r="I384" s="4">
        <v>43530.307534722226</v>
      </c>
      <c r="J384" s="2">
        <v>31</v>
      </c>
      <c r="K384" s="2">
        <v>112</v>
      </c>
      <c r="L384" s="2" t="str">
        <f t="shared" si="7"/>
        <v>Mumbai</v>
      </c>
      <c r="M384" s="2" t="str">
        <f t="shared" si="8"/>
        <v>Delhi-Mumbai</v>
      </c>
      <c r="N384" s="2" t="str">
        <f t="shared" si="13"/>
        <v>Outstation</v>
      </c>
      <c r="O384" s="2" t="str">
        <f t="shared" si="9"/>
        <v>Ship2Home</v>
      </c>
      <c r="P384" s="2">
        <f t="shared" si="10"/>
        <v>-1</v>
      </c>
      <c r="Q384" s="2">
        <f t="shared" si="11"/>
        <v>3</v>
      </c>
      <c r="R384" s="2">
        <f t="shared" si="12"/>
        <v>143</v>
      </c>
    </row>
    <row r="385" spans="1:18" ht="14.25" customHeight="1">
      <c r="A385" s="2">
        <v>768237</v>
      </c>
      <c r="B385" s="2" t="s">
        <v>49</v>
      </c>
      <c r="C385" s="2" t="s">
        <v>31</v>
      </c>
      <c r="D385" s="2" t="s">
        <v>32</v>
      </c>
      <c r="E385" s="2" t="s">
        <v>44</v>
      </c>
      <c r="F385" s="2" t="s">
        <v>34</v>
      </c>
      <c r="G385" s="4">
        <v>43526.311527777776</v>
      </c>
      <c r="H385" s="4">
        <v>43528.311527777776</v>
      </c>
      <c r="I385" s="4">
        <v>43530.311527777776</v>
      </c>
      <c r="J385" s="2">
        <v>62</v>
      </c>
      <c r="K385" s="2">
        <v>109</v>
      </c>
      <c r="L385" s="2" t="str">
        <f t="shared" si="7"/>
        <v>Delhi</v>
      </c>
      <c r="M385" s="2" t="str">
        <f t="shared" si="8"/>
        <v>Bangalore-Delhi</v>
      </c>
      <c r="N385" s="2" t="str">
        <f t="shared" si="13"/>
        <v>Outstation</v>
      </c>
      <c r="O385" s="2" t="str">
        <f t="shared" si="9"/>
        <v>FastWheels</v>
      </c>
      <c r="P385" s="2">
        <f t="shared" si="10"/>
        <v>-2</v>
      </c>
      <c r="Q385" s="2">
        <f t="shared" si="11"/>
        <v>2</v>
      </c>
      <c r="R385" s="2">
        <f t="shared" si="12"/>
        <v>171</v>
      </c>
    </row>
    <row r="386" spans="1:18" ht="14.25" customHeight="1">
      <c r="A386" s="2">
        <v>134092</v>
      </c>
      <c r="B386" s="2" t="s">
        <v>30</v>
      </c>
      <c r="C386" s="2" t="s">
        <v>43</v>
      </c>
      <c r="D386" s="2" t="s">
        <v>32</v>
      </c>
      <c r="E386" s="2" t="s">
        <v>44</v>
      </c>
      <c r="F386" s="2" t="s">
        <v>34</v>
      </c>
      <c r="G386" s="4">
        <v>43526.312858796293</v>
      </c>
      <c r="H386" s="4">
        <v>43529.312858796293</v>
      </c>
      <c r="I386" s="4">
        <v>43533.312858796293</v>
      </c>
      <c r="J386" s="2">
        <v>0</v>
      </c>
      <c r="K386" s="2">
        <v>109</v>
      </c>
      <c r="L386" s="2" t="str">
        <f t="shared" si="7"/>
        <v>Bangalore</v>
      </c>
      <c r="M386" s="2" t="str">
        <f t="shared" si="8"/>
        <v>Bangalore-Bangalore</v>
      </c>
      <c r="N386" s="2" t="str">
        <f t="shared" si="13"/>
        <v>Local</v>
      </c>
      <c r="O386" s="2" t="str">
        <f t="shared" si="9"/>
        <v>FastWheels</v>
      </c>
      <c r="P386" s="2">
        <f t="shared" si="10"/>
        <v>-4</v>
      </c>
      <c r="Q386" s="2">
        <f t="shared" si="11"/>
        <v>3</v>
      </c>
      <c r="R386" s="2">
        <f t="shared" si="12"/>
        <v>109</v>
      </c>
    </row>
    <row r="387" spans="1:18" ht="14.25" customHeight="1">
      <c r="A387" s="2">
        <v>323756</v>
      </c>
      <c r="B387" s="2" t="s">
        <v>39</v>
      </c>
      <c r="C387" s="2" t="s">
        <v>40</v>
      </c>
      <c r="D387" s="2" t="s">
        <v>41</v>
      </c>
      <c r="E387" s="2" t="s">
        <v>44</v>
      </c>
      <c r="F387" s="2" t="s">
        <v>34</v>
      </c>
      <c r="G387" s="4">
        <v>43526.315462962964</v>
      </c>
      <c r="H387" s="4">
        <v>43530.315462962964</v>
      </c>
      <c r="I387" s="4">
        <v>43533.315462962964</v>
      </c>
      <c r="J387" s="2">
        <v>88</v>
      </c>
      <c r="K387" s="2">
        <v>88</v>
      </c>
      <c r="L387" s="2" t="str">
        <f t="shared" si="7"/>
        <v>Kolkata</v>
      </c>
      <c r="M387" s="2" t="str">
        <f t="shared" si="8"/>
        <v>Delhi-Kolkata</v>
      </c>
      <c r="N387" s="2" t="str">
        <f t="shared" si="13"/>
        <v>Outstation</v>
      </c>
      <c r="O387" s="2" t="str">
        <f t="shared" si="9"/>
        <v>FastWheels</v>
      </c>
      <c r="P387" s="2">
        <f t="shared" si="10"/>
        <v>-3</v>
      </c>
      <c r="Q387" s="2">
        <f t="shared" si="11"/>
        <v>4</v>
      </c>
      <c r="R387" s="2">
        <f t="shared" si="12"/>
        <v>176</v>
      </c>
    </row>
    <row r="388" spans="1:18" ht="14.25" customHeight="1">
      <c r="A388" s="2">
        <v>332276</v>
      </c>
      <c r="B388" s="2" t="s">
        <v>42</v>
      </c>
      <c r="C388" s="2" t="s">
        <v>31</v>
      </c>
      <c r="D388" s="2" t="s">
        <v>32</v>
      </c>
      <c r="E388" s="2" t="s">
        <v>44</v>
      </c>
      <c r="F388" s="2" t="s">
        <v>34</v>
      </c>
      <c r="G388" s="4">
        <v>43526.319849537038</v>
      </c>
      <c r="H388" s="4">
        <v>43528.319849537038</v>
      </c>
      <c r="I388" s="4">
        <v>43529.319849537038</v>
      </c>
      <c r="J388" s="2">
        <v>27</v>
      </c>
      <c r="K388" s="2">
        <v>124</v>
      </c>
      <c r="L388" s="2" t="str">
        <f t="shared" si="7"/>
        <v>Delhi</v>
      </c>
      <c r="M388" s="2" t="str">
        <f t="shared" si="8"/>
        <v>Bangalore-Delhi</v>
      </c>
      <c r="N388" s="2" t="str">
        <f t="shared" si="13"/>
        <v>Outstation</v>
      </c>
      <c r="O388" s="2" t="str">
        <f t="shared" si="9"/>
        <v>FastWheels</v>
      </c>
      <c r="P388" s="2">
        <f t="shared" si="10"/>
        <v>-1</v>
      </c>
      <c r="Q388" s="2">
        <f t="shared" si="11"/>
        <v>2</v>
      </c>
      <c r="R388" s="2">
        <f t="shared" si="12"/>
        <v>151</v>
      </c>
    </row>
    <row r="389" spans="1:18" ht="14.25" customHeight="1">
      <c r="A389" s="2">
        <v>58385</v>
      </c>
      <c r="B389" s="2" t="s">
        <v>47</v>
      </c>
      <c r="C389" s="2" t="s">
        <v>45</v>
      </c>
      <c r="D389" s="2" t="s">
        <v>41</v>
      </c>
      <c r="E389" s="2" t="s">
        <v>33</v>
      </c>
      <c r="F389" s="2" t="s">
        <v>34</v>
      </c>
      <c r="G389" s="4">
        <v>43526.32099537037</v>
      </c>
      <c r="H389" s="4">
        <v>43532.32099537037</v>
      </c>
      <c r="I389" s="4">
        <v>43531.32099537037</v>
      </c>
      <c r="J389" s="2">
        <v>40</v>
      </c>
      <c r="K389" s="2">
        <v>123</v>
      </c>
      <c r="L389" s="2" t="str">
        <f t="shared" si="7"/>
        <v>Chennai</v>
      </c>
      <c r="M389" s="2" t="str">
        <f t="shared" si="8"/>
        <v>Delhi-Chennai</v>
      </c>
      <c r="N389" s="2" t="str">
        <f t="shared" si="13"/>
        <v>Outstation</v>
      </c>
      <c r="O389" s="2" t="str">
        <f t="shared" si="9"/>
        <v>Ship2Home</v>
      </c>
      <c r="P389" s="2">
        <f t="shared" si="10"/>
        <v>1</v>
      </c>
      <c r="Q389" s="2">
        <f t="shared" si="11"/>
        <v>6</v>
      </c>
      <c r="R389" s="2">
        <f t="shared" si="12"/>
        <v>163</v>
      </c>
    </row>
    <row r="390" spans="1:18" ht="14.25" customHeight="1">
      <c r="A390" s="2">
        <v>509770</v>
      </c>
      <c r="B390" s="2" t="s">
        <v>39</v>
      </c>
      <c r="C390" s="2" t="s">
        <v>40</v>
      </c>
      <c r="D390" s="2" t="s">
        <v>32</v>
      </c>
      <c r="E390" s="2" t="s">
        <v>38</v>
      </c>
      <c r="F390" s="2" t="s">
        <v>34</v>
      </c>
      <c r="G390" s="4">
        <v>43526.325914351852</v>
      </c>
      <c r="H390" s="4">
        <v>43531.325914351852</v>
      </c>
      <c r="I390" s="4">
        <v>43531.325914351852</v>
      </c>
      <c r="J390" s="2">
        <v>47</v>
      </c>
      <c r="K390" s="2">
        <v>112</v>
      </c>
      <c r="L390" s="2" t="str">
        <f t="shared" si="7"/>
        <v>Kolkata</v>
      </c>
      <c r="M390" s="2" t="str">
        <f t="shared" si="8"/>
        <v>Bangalore-Kolkata</v>
      </c>
      <c r="N390" s="2" t="str">
        <f t="shared" si="13"/>
        <v>Outstation</v>
      </c>
      <c r="O390" s="2" t="str">
        <f t="shared" si="9"/>
        <v>Ship2Home</v>
      </c>
      <c r="P390" s="2">
        <f t="shared" si="10"/>
        <v>0</v>
      </c>
      <c r="Q390" s="2">
        <f t="shared" si="11"/>
        <v>5</v>
      </c>
      <c r="R390" s="2">
        <f t="shared" si="12"/>
        <v>159</v>
      </c>
    </row>
    <row r="391" spans="1:18" ht="14.25" customHeight="1">
      <c r="A391" s="2">
        <v>884919</v>
      </c>
      <c r="B391" s="2" t="s">
        <v>36</v>
      </c>
      <c r="C391" s="2" t="s">
        <v>31</v>
      </c>
      <c r="D391" s="2" t="s">
        <v>32</v>
      </c>
      <c r="E391" s="2" t="s">
        <v>33</v>
      </c>
      <c r="F391" s="2" t="s">
        <v>34</v>
      </c>
      <c r="G391" s="4">
        <v>43526.329050925924</v>
      </c>
      <c r="H391" s="4">
        <v>43535.329050925924</v>
      </c>
      <c r="I391" s="4">
        <v>43529.329050925924</v>
      </c>
      <c r="J391" s="2">
        <v>33</v>
      </c>
      <c r="K391" s="2">
        <v>129</v>
      </c>
      <c r="L391" s="2" t="str">
        <f t="shared" si="7"/>
        <v>Delhi</v>
      </c>
      <c r="M391" s="2" t="str">
        <f t="shared" si="8"/>
        <v>Bangalore-Delhi</v>
      </c>
      <c r="N391" s="2" t="str">
        <f t="shared" si="13"/>
        <v>Outstation</v>
      </c>
      <c r="O391" s="2" t="str">
        <f t="shared" si="9"/>
        <v>Ship2Home</v>
      </c>
      <c r="P391" s="2">
        <f t="shared" si="10"/>
        <v>6</v>
      </c>
      <c r="Q391" s="2">
        <f t="shared" si="11"/>
        <v>9</v>
      </c>
      <c r="R391" s="2">
        <f t="shared" si="12"/>
        <v>162</v>
      </c>
    </row>
    <row r="392" spans="1:18" ht="14.25" customHeight="1">
      <c r="A392" s="2">
        <v>946703</v>
      </c>
      <c r="B392" s="2" t="s">
        <v>36</v>
      </c>
      <c r="C392" s="2" t="s">
        <v>40</v>
      </c>
      <c r="D392" s="2" t="s">
        <v>32</v>
      </c>
      <c r="E392" s="2" t="s">
        <v>33</v>
      </c>
      <c r="F392" s="2" t="s">
        <v>34</v>
      </c>
      <c r="G392" s="4">
        <v>43526.33053240741</v>
      </c>
      <c r="H392" s="4">
        <v>43528.33053240741</v>
      </c>
      <c r="I392" s="4">
        <v>43530.33053240741</v>
      </c>
      <c r="J392" s="2">
        <v>44</v>
      </c>
      <c r="K392" s="2">
        <v>110</v>
      </c>
      <c r="L392" s="2" t="str">
        <f t="shared" si="7"/>
        <v>Kolkata</v>
      </c>
      <c r="M392" s="2" t="str">
        <f t="shared" si="8"/>
        <v>Bangalore-Kolkata</v>
      </c>
      <c r="N392" s="2" t="str">
        <f t="shared" si="13"/>
        <v>Outstation</v>
      </c>
      <c r="O392" s="2" t="str">
        <f t="shared" si="9"/>
        <v>Ship2Home</v>
      </c>
      <c r="P392" s="2">
        <f t="shared" si="10"/>
        <v>-2</v>
      </c>
      <c r="Q392" s="2">
        <f t="shared" si="11"/>
        <v>2</v>
      </c>
      <c r="R392" s="2">
        <f t="shared" si="12"/>
        <v>154</v>
      </c>
    </row>
    <row r="393" spans="1:18" ht="14.25" customHeight="1">
      <c r="A393" s="2">
        <v>2121</v>
      </c>
      <c r="B393" s="2" t="s">
        <v>36</v>
      </c>
      <c r="C393" s="2" t="s">
        <v>31</v>
      </c>
      <c r="D393" s="2" t="s">
        <v>41</v>
      </c>
      <c r="E393" s="2" t="s">
        <v>33</v>
      </c>
      <c r="F393" s="2" t="s">
        <v>34</v>
      </c>
      <c r="G393" s="4">
        <v>43526.334502314814</v>
      </c>
      <c r="H393" s="4">
        <v>43529.334502314814</v>
      </c>
      <c r="I393" s="4">
        <v>43530.334502314814</v>
      </c>
      <c r="J393" s="2">
        <v>0</v>
      </c>
      <c r="K393" s="2">
        <v>127</v>
      </c>
      <c r="L393" s="2" t="str">
        <f t="shared" si="7"/>
        <v>Delhi</v>
      </c>
      <c r="M393" s="2" t="str">
        <f t="shared" si="8"/>
        <v>Delhi-Delhi</v>
      </c>
      <c r="N393" s="2" t="str">
        <f t="shared" si="13"/>
        <v>Local</v>
      </c>
      <c r="O393" s="2" t="str">
        <f t="shared" si="9"/>
        <v>Ship2Home</v>
      </c>
      <c r="P393" s="2">
        <f t="shared" si="10"/>
        <v>-1</v>
      </c>
      <c r="Q393" s="2">
        <f t="shared" si="11"/>
        <v>3</v>
      </c>
      <c r="R393" s="2">
        <f t="shared" si="12"/>
        <v>127</v>
      </c>
    </row>
    <row r="394" spans="1:18" ht="14.25" customHeight="1">
      <c r="A394" s="2">
        <v>143957</v>
      </c>
      <c r="B394" s="2" t="s">
        <v>30</v>
      </c>
      <c r="C394" s="2" t="s">
        <v>31</v>
      </c>
      <c r="D394" s="2" t="s">
        <v>41</v>
      </c>
      <c r="E394" s="2" t="s">
        <v>33</v>
      </c>
      <c r="F394" s="2" t="s">
        <v>34</v>
      </c>
      <c r="G394" s="4">
        <v>43526.339571759258</v>
      </c>
      <c r="H394" s="4">
        <v>43532.339571759258</v>
      </c>
      <c r="I394" s="4">
        <v>43529.339571759258</v>
      </c>
      <c r="J394" s="2">
        <v>0</v>
      </c>
      <c r="K394" s="2">
        <v>124</v>
      </c>
      <c r="L394" s="2" t="str">
        <f t="shared" si="7"/>
        <v>Delhi</v>
      </c>
      <c r="M394" s="2" t="str">
        <f t="shared" si="8"/>
        <v>Delhi-Delhi</v>
      </c>
      <c r="N394" s="2" t="str">
        <f t="shared" si="13"/>
        <v>Local</v>
      </c>
      <c r="O394" s="2" t="str">
        <f t="shared" si="9"/>
        <v>Ship2Home</v>
      </c>
      <c r="P394" s="2">
        <f t="shared" si="10"/>
        <v>3</v>
      </c>
      <c r="Q394" s="2">
        <f t="shared" si="11"/>
        <v>6</v>
      </c>
      <c r="R394" s="2">
        <f t="shared" si="12"/>
        <v>124</v>
      </c>
    </row>
    <row r="395" spans="1:18" ht="14.25" customHeight="1">
      <c r="A395" s="2">
        <v>5291</v>
      </c>
      <c r="B395" s="2" t="s">
        <v>47</v>
      </c>
      <c r="C395" s="2" t="s">
        <v>31</v>
      </c>
      <c r="D395" s="2" t="s">
        <v>41</v>
      </c>
      <c r="E395" s="2" t="s">
        <v>44</v>
      </c>
      <c r="F395" s="2" t="s">
        <v>34</v>
      </c>
      <c r="G395" s="4">
        <v>43526.345335648148</v>
      </c>
      <c r="H395" s="4">
        <v>43528.345335648148</v>
      </c>
      <c r="I395" s="4">
        <v>43533.345335648148</v>
      </c>
      <c r="J395" s="2">
        <v>0</v>
      </c>
      <c r="K395" s="2">
        <v>109</v>
      </c>
      <c r="L395" s="2" t="str">
        <f t="shared" si="7"/>
        <v>Delhi</v>
      </c>
      <c r="M395" s="2" t="str">
        <f t="shared" si="8"/>
        <v>Delhi-Delhi</v>
      </c>
      <c r="N395" s="2" t="str">
        <f t="shared" si="13"/>
        <v>Local</v>
      </c>
      <c r="O395" s="2" t="str">
        <f t="shared" si="9"/>
        <v>FastWheels</v>
      </c>
      <c r="P395" s="2">
        <f t="shared" si="10"/>
        <v>-5</v>
      </c>
      <c r="Q395" s="2">
        <f t="shared" si="11"/>
        <v>2</v>
      </c>
      <c r="R395" s="2">
        <f t="shared" si="12"/>
        <v>109</v>
      </c>
    </row>
    <row r="396" spans="1:18" ht="14.25" customHeight="1">
      <c r="A396" s="2">
        <v>741212</v>
      </c>
      <c r="B396" s="2" t="s">
        <v>36</v>
      </c>
      <c r="C396" s="2" t="s">
        <v>40</v>
      </c>
      <c r="D396" s="2" t="s">
        <v>32</v>
      </c>
      <c r="E396" s="2" t="s">
        <v>44</v>
      </c>
      <c r="F396" s="2" t="s">
        <v>34</v>
      </c>
      <c r="G396" s="4">
        <v>43526.351168981484</v>
      </c>
      <c r="H396" s="4">
        <v>43534.351168981484</v>
      </c>
      <c r="I396" s="4">
        <v>43530.351168981484</v>
      </c>
      <c r="J396" s="2">
        <v>32</v>
      </c>
      <c r="K396" s="2">
        <v>111</v>
      </c>
      <c r="L396" s="2" t="str">
        <f t="shared" si="7"/>
        <v>Kolkata</v>
      </c>
      <c r="M396" s="2" t="str">
        <f t="shared" si="8"/>
        <v>Bangalore-Kolkata</v>
      </c>
      <c r="N396" s="2" t="str">
        <f t="shared" si="13"/>
        <v>Outstation</v>
      </c>
      <c r="O396" s="2" t="str">
        <f t="shared" si="9"/>
        <v>FastWheels</v>
      </c>
      <c r="P396" s="2">
        <f t="shared" si="10"/>
        <v>4</v>
      </c>
      <c r="Q396" s="2">
        <f t="shared" si="11"/>
        <v>8</v>
      </c>
      <c r="R396" s="2">
        <f t="shared" si="12"/>
        <v>143</v>
      </c>
    </row>
    <row r="397" spans="1:18" ht="14.25" customHeight="1">
      <c r="A397" s="2">
        <v>386865</v>
      </c>
      <c r="B397" s="2" t="s">
        <v>49</v>
      </c>
      <c r="C397" s="2" t="s">
        <v>43</v>
      </c>
      <c r="D397" s="2" t="s">
        <v>41</v>
      </c>
      <c r="E397" s="2" t="s">
        <v>33</v>
      </c>
      <c r="F397" s="2" t="s">
        <v>34</v>
      </c>
      <c r="G397" s="4">
        <v>43526.353958333333</v>
      </c>
      <c r="H397" s="4">
        <v>43533.353958333333</v>
      </c>
      <c r="I397" s="4">
        <v>43531.353958333333</v>
      </c>
      <c r="J397" s="2">
        <v>39</v>
      </c>
      <c r="K397" s="2">
        <v>128</v>
      </c>
      <c r="L397" s="2" t="str">
        <f t="shared" si="7"/>
        <v>Bangalore</v>
      </c>
      <c r="M397" s="2" t="str">
        <f t="shared" si="8"/>
        <v>Delhi-Bangalore</v>
      </c>
      <c r="N397" s="2" t="str">
        <f t="shared" si="13"/>
        <v>Outstation</v>
      </c>
      <c r="O397" s="2" t="str">
        <f t="shared" si="9"/>
        <v>Ship2Home</v>
      </c>
      <c r="P397" s="2">
        <f t="shared" si="10"/>
        <v>2</v>
      </c>
      <c r="Q397" s="2">
        <f t="shared" si="11"/>
        <v>7</v>
      </c>
      <c r="R397" s="2">
        <f t="shared" si="12"/>
        <v>167</v>
      </c>
    </row>
    <row r="398" spans="1:18" ht="14.25" customHeight="1">
      <c r="A398" s="2">
        <v>690855</v>
      </c>
      <c r="B398" s="2" t="s">
        <v>36</v>
      </c>
      <c r="C398" s="2" t="s">
        <v>43</v>
      </c>
      <c r="D398" s="2" t="s">
        <v>41</v>
      </c>
      <c r="E398" s="2" t="s">
        <v>33</v>
      </c>
      <c r="F398" s="2" t="s">
        <v>34</v>
      </c>
      <c r="G398" s="4">
        <v>43526.35423611111</v>
      </c>
      <c r="H398" s="4">
        <v>43530.35423611111</v>
      </c>
      <c r="I398" s="4">
        <v>43532.35423611111</v>
      </c>
      <c r="J398" s="2">
        <v>28</v>
      </c>
      <c r="K398" s="2">
        <v>129</v>
      </c>
      <c r="L398" s="2" t="str">
        <f t="shared" si="7"/>
        <v>Bangalore</v>
      </c>
      <c r="M398" s="2" t="str">
        <f t="shared" si="8"/>
        <v>Delhi-Bangalore</v>
      </c>
      <c r="N398" s="2" t="str">
        <f t="shared" si="13"/>
        <v>Outstation</v>
      </c>
      <c r="O398" s="2" t="str">
        <f t="shared" si="9"/>
        <v>Ship2Home</v>
      </c>
      <c r="P398" s="2">
        <f t="shared" si="10"/>
        <v>-2</v>
      </c>
      <c r="Q398" s="2">
        <f t="shared" si="11"/>
        <v>4</v>
      </c>
      <c r="R398" s="2">
        <f t="shared" si="12"/>
        <v>157</v>
      </c>
    </row>
    <row r="399" spans="1:18" ht="14.25" customHeight="1">
      <c r="A399" s="2">
        <v>700037</v>
      </c>
      <c r="B399" s="2" t="s">
        <v>36</v>
      </c>
      <c r="C399" s="2" t="s">
        <v>43</v>
      </c>
      <c r="D399" s="2" t="s">
        <v>41</v>
      </c>
      <c r="E399" s="2" t="s">
        <v>33</v>
      </c>
      <c r="F399" s="2" t="s">
        <v>34</v>
      </c>
      <c r="G399" s="4">
        <v>43526.355694444443</v>
      </c>
      <c r="H399" s="4">
        <v>43530.355694444443</v>
      </c>
      <c r="I399" s="4">
        <v>43532.355694444443</v>
      </c>
      <c r="J399" s="2">
        <v>37</v>
      </c>
      <c r="K399" s="2">
        <v>129</v>
      </c>
      <c r="L399" s="2" t="str">
        <f t="shared" si="7"/>
        <v>Bangalore</v>
      </c>
      <c r="M399" s="2" t="str">
        <f t="shared" si="8"/>
        <v>Delhi-Bangalore</v>
      </c>
      <c r="N399" s="2" t="str">
        <f t="shared" si="13"/>
        <v>Outstation</v>
      </c>
      <c r="O399" s="2" t="str">
        <f t="shared" si="9"/>
        <v>Ship2Home</v>
      </c>
      <c r="P399" s="2">
        <f t="shared" si="10"/>
        <v>-2</v>
      </c>
      <c r="Q399" s="2">
        <f t="shared" si="11"/>
        <v>4</v>
      </c>
      <c r="R399" s="2">
        <f t="shared" si="12"/>
        <v>166</v>
      </c>
    </row>
    <row r="400" spans="1:18" ht="14.25" customHeight="1">
      <c r="A400" s="2">
        <v>763166</v>
      </c>
      <c r="B400" s="2" t="s">
        <v>30</v>
      </c>
      <c r="C400" s="2" t="s">
        <v>31</v>
      </c>
      <c r="D400" s="2" t="s">
        <v>41</v>
      </c>
      <c r="E400" s="2" t="s">
        <v>44</v>
      </c>
      <c r="F400" s="2" t="s">
        <v>34</v>
      </c>
      <c r="G400" s="4">
        <v>43526.356423611112</v>
      </c>
      <c r="H400" s="4">
        <v>43529.356423611112</v>
      </c>
      <c r="I400" s="4">
        <v>43530.356423611112</v>
      </c>
      <c r="J400" s="2">
        <v>0</v>
      </c>
      <c r="K400" s="2">
        <v>108</v>
      </c>
      <c r="L400" s="2" t="str">
        <f t="shared" si="7"/>
        <v>Delhi</v>
      </c>
      <c r="M400" s="2" t="str">
        <f t="shared" si="8"/>
        <v>Delhi-Delhi</v>
      </c>
      <c r="N400" s="2" t="str">
        <f t="shared" si="13"/>
        <v>Local</v>
      </c>
      <c r="O400" s="2" t="str">
        <f t="shared" si="9"/>
        <v>FastWheels</v>
      </c>
      <c r="P400" s="2">
        <f t="shared" si="10"/>
        <v>-1</v>
      </c>
      <c r="Q400" s="2">
        <f t="shared" si="11"/>
        <v>3</v>
      </c>
      <c r="R400" s="2">
        <f t="shared" si="12"/>
        <v>108</v>
      </c>
    </row>
    <row r="401" spans="1:18" ht="14.25" customHeight="1">
      <c r="A401" s="2">
        <v>26891</v>
      </c>
      <c r="B401" s="2" t="s">
        <v>39</v>
      </c>
      <c r="C401" s="2" t="s">
        <v>37</v>
      </c>
      <c r="D401" s="2" t="s">
        <v>32</v>
      </c>
      <c r="E401" s="2" t="s">
        <v>44</v>
      </c>
      <c r="F401" s="2" t="s">
        <v>34</v>
      </c>
      <c r="G401" s="4">
        <v>43526.364525462966</v>
      </c>
      <c r="H401" s="4">
        <v>43528.364525462966</v>
      </c>
      <c r="I401" s="4">
        <v>43533.364525462966</v>
      </c>
      <c r="J401" s="2">
        <v>86</v>
      </c>
      <c r="K401" s="2">
        <v>91</v>
      </c>
      <c r="L401" s="2" t="str">
        <f t="shared" si="7"/>
        <v>Mumbai</v>
      </c>
      <c r="M401" s="2" t="str">
        <f t="shared" si="8"/>
        <v>Bangalore-Mumbai</v>
      </c>
      <c r="N401" s="2" t="str">
        <f t="shared" si="13"/>
        <v>Outstation</v>
      </c>
      <c r="O401" s="2" t="str">
        <f t="shared" si="9"/>
        <v>FastWheels</v>
      </c>
      <c r="P401" s="2">
        <f t="shared" si="10"/>
        <v>-5</v>
      </c>
      <c r="Q401" s="2">
        <f t="shared" si="11"/>
        <v>2</v>
      </c>
      <c r="R401" s="2">
        <f t="shared" si="12"/>
        <v>177</v>
      </c>
    </row>
    <row r="402" spans="1:18" ht="14.25" customHeight="1">
      <c r="A402" s="2">
        <v>618445</v>
      </c>
      <c r="B402" s="2" t="s">
        <v>39</v>
      </c>
      <c r="C402" s="2" t="s">
        <v>40</v>
      </c>
      <c r="D402" s="2" t="s">
        <v>32</v>
      </c>
      <c r="E402" s="2" t="s">
        <v>33</v>
      </c>
      <c r="F402" s="2" t="s">
        <v>34</v>
      </c>
      <c r="G402" s="4">
        <v>43526.364768518521</v>
      </c>
      <c r="H402" s="4">
        <v>43531.364768518521</v>
      </c>
      <c r="I402" s="4">
        <v>43529.364768518521</v>
      </c>
      <c r="J402" s="2">
        <v>38</v>
      </c>
      <c r="K402" s="2">
        <v>108</v>
      </c>
      <c r="L402" s="2" t="str">
        <f t="shared" si="7"/>
        <v>Kolkata</v>
      </c>
      <c r="M402" s="2" t="str">
        <f t="shared" si="8"/>
        <v>Bangalore-Kolkata</v>
      </c>
      <c r="N402" s="2" t="str">
        <f t="shared" si="13"/>
        <v>Outstation</v>
      </c>
      <c r="O402" s="2" t="str">
        <f t="shared" si="9"/>
        <v>Ship2Home</v>
      </c>
      <c r="P402" s="2">
        <f t="shared" si="10"/>
        <v>2</v>
      </c>
      <c r="Q402" s="2">
        <f t="shared" si="11"/>
        <v>5</v>
      </c>
      <c r="R402" s="2">
        <f t="shared" si="12"/>
        <v>146</v>
      </c>
    </row>
    <row r="403" spans="1:18" ht="14.25" customHeight="1">
      <c r="A403" s="2">
        <v>36849</v>
      </c>
      <c r="B403" s="2" t="s">
        <v>39</v>
      </c>
      <c r="C403" s="2" t="s">
        <v>37</v>
      </c>
      <c r="D403" s="2" t="s">
        <v>41</v>
      </c>
      <c r="E403" s="2" t="s">
        <v>33</v>
      </c>
      <c r="F403" s="2" t="s">
        <v>34</v>
      </c>
      <c r="G403" s="4">
        <v>43526.371793981481</v>
      </c>
      <c r="H403" s="4">
        <v>43533.371793981481</v>
      </c>
      <c r="I403" s="4">
        <v>43531.371793981481</v>
      </c>
      <c r="J403" s="2">
        <v>35</v>
      </c>
      <c r="K403" s="2">
        <v>112</v>
      </c>
      <c r="L403" s="2" t="str">
        <f t="shared" si="7"/>
        <v>Mumbai</v>
      </c>
      <c r="M403" s="2" t="str">
        <f t="shared" si="8"/>
        <v>Delhi-Mumbai</v>
      </c>
      <c r="N403" s="2" t="str">
        <f t="shared" si="13"/>
        <v>Outstation</v>
      </c>
      <c r="O403" s="2" t="str">
        <f t="shared" si="9"/>
        <v>Ship2Home</v>
      </c>
      <c r="P403" s="2">
        <f t="shared" si="10"/>
        <v>2</v>
      </c>
      <c r="Q403" s="2">
        <f t="shared" si="11"/>
        <v>7</v>
      </c>
      <c r="R403" s="2">
        <f t="shared" si="12"/>
        <v>147</v>
      </c>
    </row>
    <row r="404" spans="1:18" ht="14.25" customHeight="1">
      <c r="A404" s="2">
        <v>374009</v>
      </c>
      <c r="B404" s="2" t="s">
        <v>47</v>
      </c>
      <c r="C404" s="2" t="s">
        <v>37</v>
      </c>
      <c r="D404" s="2" t="s">
        <v>41</v>
      </c>
      <c r="E404" s="2" t="s">
        <v>33</v>
      </c>
      <c r="F404" s="2" t="s">
        <v>34</v>
      </c>
      <c r="G404" s="4">
        <v>43526.372557870367</v>
      </c>
      <c r="H404" s="4">
        <v>43530.372557870367</v>
      </c>
      <c r="I404" s="4">
        <v>43532.372557870367</v>
      </c>
      <c r="J404" s="2">
        <v>49</v>
      </c>
      <c r="K404" s="2">
        <v>106</v>
      </c>
      <c r="L404" s="2" t="str">
        <f t="shared" si="7"/>
        <v>Mumbai</v>
      </c>
      <c r="M404" s="2" t="str">
        <f t="shared" si="8"/>
        <v>Delhi-Mumbai</v>
      </c>
      <c r="N404" s="2" t="str">
        <f t="shared" si="13"/>
        <v>Outstation</v>
      </c>
      <c r="O404" s="2" t="str">
        <f t="shared" si="9"/>
        <v>Ship2Home</v>
      </c>
      <c r="P404" s="2">
        <f t="shared" si="10"/>
        <v>-2</v>
      </c>
      <c r="Q404" s="2">
        <f t="shared" si="11"/>
        <v>4</v>
      </c>
      <c r="R404" s="2">
        <f t="shared" si="12"/>
        <v>155</v>
      </c>
    </row>
    <row r="405" spans="1:18" ht="14.25" customHeight="1">
      <c r="A405" s="2">
        <v>817329</v>
      </c>
      <c r="B405" s="2" t="s">
        <v>36</v>
      </c>
      <c r="C405" s="2" t="s">
        <v>37</v>
      </c>
      <c r="D405" s="2" t="s">
        <v>32</v>
      </c>
      <c r="E405" s="2" t="s">
        <v>33</v>
      </c>
      <c r="F405" s="2" t="s">
        <v>34</v>
      </c>
      <c r="G405" s="4">
        <v>43526.373819444445</v>
      </c>
      <c r="H405" s="4">
        <v>43533.373819444445</v>
      </c>
      <c r="I405" s="4">
        <v>43531.373819444445</v>
      </c>
      <c r="J405" s="2">
        <v>31</v>
      </c>
      <c r="K405" s="2">
        <v>105</v>
      </c>
      <c r="L405" s="2" t="str">
        <f t="shared" si="7"/>
        <v>Mumbai</v>
      </c>
      <c r="M405" s="2" t="str">
        <f t="shared" si="8"/>
        <v>Bangalore-Mumbai</v>
      </c>
      <c r="N405" s="2" t="str">
        <f t="shared" si="13"/>
        <v>Outstation</v>
      </c>
      <c r="O405" s="2" t="str">
        <f t="shared" si="9"/>
        <v>Ship2Home</v>
      </c>
      <c r="P405" s="2">
        <f t="shared" si="10"/>
        <v>2</v>
      </c>
      <c r="Q405" s="2">
        <f t="shared" si="11"/>
        <v>7</v>
      </c>
      <c r="R405" s="2">
        <f t="shared" si="12"/>
        <v>136</v>
      </c>
    </row>
    <row r="406" spans="1:18" ht="14.25" customHeight="1">
      <c r="A406" s="2">
        <v>250782</v>
      </c>
      <c r="B406" s="2" t="s">
        <v>39</v>
      </c>
      <c r="C406" s="2" t="s">
        <v>45</v>
      </c>
      <c r="D406" s="2" t="s">
        <v>41</v>
      </c>
      <c r="E406" s="2" t="s">
        <v>44</v>
      </c>
      <c r="F406" s="2" t="s">
        <v>34</v>
      </c>
      <c r="G406" s="4">
        <v>43526.381342592591</v>
      </c>
      <c r="H406" s="4">
        <v>43537.381342592591</v>
      </c>
      <c r="I406" s="4">
        <v>43531.381342592591</v>
      </c>
      <c r="J406" s="2">
        <v>80</v>
      </c>
      <c r="K406" s="2">
        <v>101</v>
      </c>
      <c r="L406" s="2" t="str">
        <f t="shared" si="7"/>
        <v>Chennai</v>
      </c>
      <c r="M406" s="2" t="str">
        <f t="shared" si="8"/>
        <v>Delhi-Chennai</v>
      </c>
      <c r="N406" s="2" t="str">
        <f t="shared" si="13"/>
        <v>Outstation</v>
      </c>
      <c r="O406" s="2" t="str">
        <f t="shared" si="9"/>
        <v>FastWheels</v>
      </c>
      <c r="P406" s="2">
        <f t="shared" si="10"/>
        <v>6</v>
      </c>
      <c r="Q406" s="2">
        <f t="shared" si="11"/>
        <v>11</v>
      </c>
      <c r="R406" s="2">
        <f t="shared" si="12"/>
        <v>181</v>
      </c>
    </row>
    <row r="407" spans="1:18" ht="14.25" customHeight="1">
      <c r="A407" s="2">
        <v>442776</v>
      </c>
      <c r="B407" s="2" t="s">
        <v>42</v>
      </c>
      <c r="C407" s="2" t="s">
        <v>31</v>
      </c>
      <c r="D407" s="2" t="s">
        <v>41</v>
      </c>
      <c r="E407" s="2" t="s">
        <v>44</v>
      </c>
      <c r="F407" s="2" t="s">
        <v>34</v>
      </c>
      <c r="G407" s="4">
        <v>43526.382152777776</v>
      </c>
      <c r="H407" s="4">
        <v>43526.382152777776</v>
      </c>
      <c r="I407" s="4">
        <v>43533.382152777776</v>
      </c>
      <c r="J407" s="2">
        <v>0</v>
      </c>
      <c r="K407" s="2">
        <v>128</v>
      </c>
      <c r="L407" s="2" t="str">
        <f t="shared" si="7"/>
        <v>Delhi</v>
      </c>
      <c r="M407" s="2" t="str">
        <f t="shared" si="8"/>
        <v>Delhi-Delhi</v>
      </c>
      <c r="N407" s="2" t="str">
        <f t="shared" si="13"/>
        <v>Local</v>
      </c>
      <c r="O407" s="2" t="str">
        <f t="shared" si="9"/>
        <v>FastWheels</v>
      </c>
      <c r="P407" s="2">
        <f t="shared" si="10"/>
        <v>-7</v>
      </c>
      <c r="Q407" s="2">
        <f t="shared" si="11"/>
        <v>0</v>
      </c>
      <c r="R407" s="2">
        <f t="shared" si="12"/>
        <v>128</v>
      </c>
    </row>
    <row r="408" spans="1:18" ht="14.25" customHeight="1">
      <c r="A408" s="2">
        <v>142882</v>
      </c>
      <c r="B408" s="2" t="s">
        <v>47</v>
      </c>
      <c r="C408" s="2" t="s">
        <v>31</v>
      </c>
      <c r="D408" s="2" t="s">
        <v>32</v>
      </c>
      <c r="E408" s="2" t="s">
        <v>44</v>
      </c>
      <c r="F408" s="2" t="s">
        <v>34</v>
      </c>
      <c r="G408" s="4">
        <v>43526.389965277776</v>
      </c>
      <c r="H408" s="4">
        <v>43529.389965277776</v>
      </c>
      <c r="I408" s="4">
        <v>43531.389965277776</v>
      </c>
      <c r="J408" s="2">
        <v>88</v>
      </c>
      <c r="K408" s="2">
        <v>109</v>
      </c>
      <c r="L408" s="2" t="str">
        <f t="shared" si="7"/>
        <v>Delhi</v>
      </c>
      <c r="M408" s="2" t="str">
        <f t="shared" si="8"/>
        <v>Bangalore-Delhi</v>
      </c>
      <c r="N408" s="2" t="str">
        <f t="shared" si="13"/>
        <v>Outstation</v>
      </c>
      <c r="O408" s="2" t="str">
        <f t="shared" si="9"/>
        <v>FastWheels</v>
      </c>
      <c r="P408" s="2">
        <f t="shared" si="10"/>
        <v>-2</v>
      </c>
      <c r="Q408" s="2">
        <f t="shared" si="11"/>
        <v>3</v>
      </c>
      <c r="R408" s="2">
        <f t="shared" si="12"/>
        <v>197</v>
      </c>
    </row>
    <row r="409" spans="1:18" ht="14.25" customHeight="1">
      <c r="A409" s="2">
        <v>439626</v>
      </c>
      <c r="B409" s="2" t="s">
        <v>47</v>
      </c>
      <c r="C409" s="2" t="s">
        <v>43</v>
      </c>
      <c r="D409" s="2" t="s">
        <v>41</v>
      </c>
      <c r="E409" s="2" t="s">
        <v>38</v>
      </c>
      <c r="F409" s="2" t="s">
        <v>34</v>
      </c>
      <c r="G409" s="4">
        <v>43526.395960648151</v>
      </c>
      <c r="H409" s="4">
        <v>43532.395960648151</v>
      </c>
      <c r="I409" s="4">
        <v>43530.395960648151</v>
      </c>
      <c r="J409" s="2">
        <v>43</v>
      </c>
      <c r="K409" s="2">
        <v>122</v>
      </c>
      <c r="L409" s="2" t="str">
        <f t="shared" si="7"/>
        <v>Bangalore</v>
      </c>
      <c r="M409" s="2" t="str">
        <f t="shared" si="8"/>
        <v>Delhi-Bangalore</v>
      </c>
      <c r="N409" s="2" t="str">
        <f t="shared" si="13"/>
        <v>Outstation</v>
      </c>
      <c r="O409" s="2" t="str">
        <f t="shared" si="9"/>
        <v>Ship2Home</v>
      </c>
      <c r="P409" s="2">
        <f t="shared" si="10"/>
        <v>2</v>
      </c>
      <c r="Q409" s="2">
        <f t="shared" si="11"/>
        <v>6</v>
      </c>
      <c r="R409" s="2">
        <f t="shared" si="12"/>
        <v>165</v>
      </c>
    </row>
    <row r="410" spans="1:18" ht="14.25" customHeight="1">
      <c r="A410" s="2">
        <v>97849</v>
      </c>
      <c r="B410" s="2" t="s">
        <v>36</v>
      </c>
      <c r="C410" s="2" t="s">
        <v>45</v>
      </c>
      <c r="D410" s="2" t="s">
        <v>32</v>
      </c>
      <c r="E410" s="2" t="s">
        <v>44</v>
      </c>
      <c r="F410" s="2" t="s">
        <v>34</v>
      </c>
      <c r="G410" s="4">
        <v>43526.397534722222</v>
      </c>
      <c r="H410" s="4">
        <v>43536.397534722222</v>
      </c>
      <c r="I410" s="4">
        <v>43532.397534722222</v>
      </c>
      <c r="J410" s="2">
        <v>67</v>
      </c>
      <c r="K410" s="2">
        <v>106</v>
      </c>
      <c r="L410" s="2" t="str">
        <f t="shared" si="7"/>
        <v>Chennai</v>
      </c>
      <c r="M410" s="2" t="str">
        <f t="shared" si="8"/>
        <v>Bangalore-Chennai</v>
      </c>
      <c r="N410" s="2" t="str">
        <f t="shared" si="13"/>
        <v>Outstation</v>
      </c>
      <c r="O410" s="2" t="str">
        <f t="shared" si="9"/>
        <v>FastWheels</v>
      </c>
      <c r="P410" s="2">
        <f t="shared" si="10"/>
        <v>4</v>
      </c>
      <c r="Q410" s="2">
        <f t="shared" si="11"/>
        <v>10</v>
      </c>
      <c r="R410" s="2">
        <f t="shared" si="12"/>
        <v>173</v>
      </c>
    </row>
    <row r="411" spans="1:18" ht="14.25" customHeight="1">
      <c r="A411" s="2">
        <v>778514</v>
      </c>
      <c r="B411" s="2" t="s">
        <v>36</v>
      </c>
      <c r="C411" s="2" t="s">
        <v>43</v>
      </c>
      <c r="D411" s="2" t="s">
        <v>41</v>
      </c>
      <c r="E411" s="2" t="s">
        <v>38</v>
      </c>
      <c r="F411" s="2" t="s">
        <v>34</v>
      </c>
      <c r="G411" s="4">
        <v>43526.401412037034</v>
      </c>
      <c r="H411" s="4">
        <v>43536.401412037034</v>
      </c>
      <c r="I411" s="4">
        <v>43532.401412037034</v>
      </c>
      <c r="J411" s="2">
        <v>33</v>
      </c>
      <c r="K411" s="2">
        <v>126</v>
      </c>
      <c r="L411" s="2" t="str">
        <f t="shared" si="7"/>
        <v>Bangalore</v>
      </c>
      <c r="M411" s="2" t="str">
        <f t="shared" si="8"/>
        <v>Delhi-Bangalore</v>
      </c>
      <c r="N411" s="2" t="str">
        <f t="shared" si="13"/>
        <v>Outstation</v>
      </c>
      <c r="O411" s="2" t="str">
        <f t="shared" si="9"/>
        <v>Ship2Home</v>
      </c>
      <c r="P411" s="2">
        <f t="shared" si="10"/>
        <v>4</v>
      </c>
      <c r="Q411" s="2">
        <f t="shared" si="11"/>
        <v>10</v>
      </c>
      <c r="R411" s="2">
        <f t="shared" si="12"/>
        <v>159</v>
      </c>
    </row>
    <row r="412" spans="1:18" ht="14.25" customHeight="1">
      <c r="A412" s="2">
        <v>348165</v>
      </c>
      <c r="B412" s="2" t="s">
        <v>47</v>
      </c>
      <c r="C412" s="2" t="s">
        <v>37</v>
      </c>
      <c r="D412" s="2" t="s">
        <v>41</v>
      </c>
      <c r="E412" s="2" t="s">
        <v>33</v>
      </c>
      <c r="F412" s="2" t="s">
        <v>34</v>
      </c>
      <c r="G412" s="4">
        <v>43526.401585648149</v>
      </c>
      <c r="H412" s="4">
        <v>43533.401585648149</v>
      </c>
      <c r="I412" s="4">
        <v>43532.401585648149</v>
      </c>
      <c r="J412" s="2">
        <v>36</v>
      </c>
      <c r="K412" s="2">
        <v>114</v>
      </c>
      <c r="L412" s="2" t="str">
        <f t="shared" si="7"/>
        <v>Mumbai</v>
      </c>
      <c r="M412" s="2" t="str">
        <f t="shared" si="8"/>
        <v>Delhi-Mumbai</v>
      </c>
      <c r="N412" s="2" t="str">
        <f t="shared" si="13"/>
        <v>Outstation</v>
      </c>
      <c r="O412" s="2" t="str">
        <f t="shared" si="9"/>
        <v>Ship2Home</v>
      </c>
      <c r="P412" s="2">
        <f t="shared" si="10"/>
        <v>1</v>
      </c>
      <c r="Q412" s="2">
        <f t="shared" si="11"/>
        <v>7</v>
      </c>
      <c r="R412" s="2">
        <f t="shared" si="12"/>
        <v>150</v>
      </c>
    </row>
    <row r="413" spans="1:18" ht="14.25" customHeight="1">
      <c r="A413" s="2">
        <v>951464</v>
      </c>
      <c r="B413" s="2" t="s">
        <v>30</v>
      </c>
      <c r="C413" s="2" t="s">
        <v>45</v>
      </c>
      <c r="D413" s="2" t="s">
        <v>32</v>
      </c>
      <c r="E413" s="2" t="s">
        <v>44</v>
      </c>
      <c r="F413" s="2" t="s">
        <v>34</v>
      </c>
      <c r="G413" s="4">
        <v>43526.40221064815</v>
      </c>
      <c r="H413" s="4">
        <v>43534.40221064815</v>
      </c>
      <c r="I413" s="4">
        <v>43529.40221064815</v>
      </c>
      <c r="J413" s="2">
        <v>39</v>
      </c>
      <c r="K413" s="2">
        <v>124</v>
      </c>
      <c r="L413" s="2" t="str">
        <f t="shared" si="7"/>
        <v>Chennai</v>
      </c>
      <c r="M413" s="2" t="str">
        <f t="shared" si="8"/>
        <v>Bangalore-Chennai</v>
      </c>
      <c r="N413" s="2" t="str">
        <f t="shared" si="13"/>
        <v>Outstation</v>
      </c>
      <c r="O413" s="2" t="str">
        <f t="shared" si="9"/>
        <v>FastWheels</v>
      </c>
      <c r="P413" s="2">
        <f t="shared" si="10"/>
        <v>5</v>
      </c>
      <c r="Q413" s="2">
        <f t="shared" si="11"/>
        <v>8</v>
      </c>
      <c r="R413" s="2">
        <f t="shared" si="12"/>
        <v>163</v>
      </c>
    </row>
    <row r="414" spans="1:18" ht="14.25" customHeight="1">
      <c r="A414" s="2">
        <v>681609</v>
      </c>
      <c r="B414" s="2" t="s">
        <v>47</v>
      </c>
      <c r="C414" s="2" t="s">
        <v>37</v>
      </c>
      <c r="D414" s="2" t="s">
        <v>41</v>
      </c>
      <c r="E414" s="2" t="s">
        <v>33</v>
      </c>
      <c r="F414" s="2" t="s">
        <v>34</v>
      </c>
      <c r="G414" s="4">
        <v>43526.410960648151</v>
      </c>
      <c r="H414" s="4">
        <v>43530.410960648151</v>
      </c>
      <c r="I414" s="4">
        <v>43532.410960648151</v>
      </c>
      <c r="J414" s="2">
        <v>29</v>
      </c>
      <c r="K414" s="2">
        <v>110</v>
      </c>
      <c r="L414" s="2" t="str">
        <f t="shared" si="7"/>
        <v>Mumbai</v>
      </c>
      <c r="M414" s="2" t="str">
        <f t="shared" si="8"/>
        <v>Delhi-Mumbai</v>
      </c>
      <c r="N414" s="2" t="str">
        <f t="shared" si="13"/>
        <v>Outstation</v>
      </c>
      <c r="O414" s="2" t="str">
        <f t="shared" si="9"/>
        <v>Ship2Home</v>
      </c>
      <c r="P414" s="2">
        <f t="shared" si="10"/>
        <v>-2</v>
      </c>
      <c r="Q414" s="2">
        <f t="shared" si="11"/>
        <v>4</v>
      </c>
      <c r="R414" s="2">
        <f t="shared" si="12"/>
        <v>139</v>
      </c>
    </row>
    <row r="415" spans="1:18" ht="14.25" customHeight="1">
      <c r="A415" s="2">
        <v>168644</v>
      </c>
      <c r="B415" s="2" t="s">
        <v>36</v>
      </c>
      <c r="C415" s="2" t="s">
        <v>37</v>
      </c>
      <c r="D415" s="2" t="s">
        <v>32</v>
      </c>
      <c r="E415" s="2" t="s">
        <v>44</v>
      </c>
      <c r="F415" s="2" t="s">
        <v>34</v>
      </c>
      <c r="G415" s="4">
        <v>43526.411145833335</v>
      </c>
      <c r="H415" s="4">
        <v>43528.411145833335</v>
      </c>
      <c r="I415" s="4">
        <v>43529.411145833335</v>
      </c>
      <c r="J415" s="2">
        <v>48</v>
      </c>
      <c r="K415" s="2">
        <v>111</v>
      </c>
      <c r="L415" s="2" t="str">
        <f t="shared" si="7"/>
        <v>Mumbai</v>
      </c>
      <c r="M415" s="2" t="str">
        <f t="shared" si="8"/>
        <v>Bangalore-Mumbai</v>
      </c>
      <c r="N415" s="2" t="str">
        <f t="shared" si="13"/>
        <v>Outstation</v>
      </c>
      <c r="O415" s="2" t="str">
        <f t="shared" si="9"/>
        <v>FastWheels</v>
      </c>
      <c r="P415" s="2">
        <f t="shared" si="10"/>
        <v>-1</v>
      </c>
      <c r="Q415" s="2">
        <f t="shared" si="11"/>
        <v>2</v>
      </c>
      <c r="R415" s="2">
        <f t="shared" si="12"/>
        <v>159</v>
      </c>
    </row>
    <row r="416" spans="1:18" ht="14.25" customHeight="1">
      <c r="A416" s="2">
        <v>171752</v>
      </c>
      <c r="B416" s="2" t="s">
        <v>36</v>
      </c>
      <c r="C416" s="2" t="s">
        <v>43</v>
      </c>
      <c r="D416" s="2" t="s">
        <v>32</v>
      </c>
      <c r="E416" s="2" t="s">
        <v>44</v>
      </c>
      <c r="F416" s="2" t="s">
        <v>34</v>
      </c>
      <c r="G416" s="4">
        <v>43526.414236111108</v>
      </c>
      <c r="H416" s="4">
        <v>43527.414236111108</v>
      </c>
      <c r="I416" s="4">
        <v>43530.414236111108</v>
      </c>
      <c r="J416" s="2">
        <v>0</v>
      </c>
      <c r="K416" s="2">
        <v>122</v>
      </c>
      <c r="L416" s="2" t="str">
        <f t="shared" si="7"/>
        <v>Bangalore</v>
      </c>
      <c r="M416" s="2" t="str">
        <f t="shared" si="8"/>
        <v>Bangalore-Bangalore</v>
      </c>
      <c r="N416" s="2" t="str">
        <f t="shared" si="13"/>
        <v>Local</v>
      </c>
      <c r="O416" s="2" t="str">
        <f t="shared" si="9"/>
        <v>FastWheels</v>
      </c>
      <c r="P416" s="2">
        <f t="shared" si="10"/>
        <v>-3</v>
      </c>
      <c r="Q416" s="2">
        <f t="shared" si="11"/>
        <v>1</v>
      </c>
      <c r="R416" s="2">
        <f t="shared" si="12"/>
        <v>122</v>
      </c>
    </row>
    <row r="417" spans="1:18" ht="14.25" customHeight="1">
      <c r="A417" s="2">
        <v>514739</v>
      </c>
      <c r="B417" s="2" t="s">
        <v>36</v>
      </c>
      <c r="C417" s="2" t="s">
        <v>31</v>
      </c>
      <c r="D417" s="2" t="s">
        <v>32</v>
      </c>
      <c r="E417" s="2" t="s">
        <v>33</v>
      </c>
      <c r="F417" s="2" t="s">
        <v>34</v>
      </c>
      <c r="G417" s="4">
        <v>43526.418796296297</v>
      </c>
      <c r="H417" s="4">
        <v>43533.418796296297</v>
      </c>
      <c r="I417" s="4">
        <v>43529.418796296297</v>
      </c>
      <c r="J417" s="2">
        <v>49</v>
      </c>
      <c r="K417" s="2">
        <v>122</v>
      </c>
      <c r="L417" s="2" t="str">
        <f t="shared" si="7"/>
        <v>Delhi</v>
      </c>
      <c r="M417" s="2" t="str">
        <f t="shared" si="8"/>
        <v>Bangalore-Delhi</v>
      </c>
      <c r="N417" s="2" t="str">
        <f t="shared" si="13"/>
        <v>Outstation</v>
      </c>
      <c r="O417" s="2" t="str">
        <f t="shared" si="9"/>
        <v>Ship2Home</v>
      </c>
      <c r="P417" s="2">
        <f t="shared" si="10"/>
        <v>4</v>
      </c>
      <c r="Q417" s="2">
        <f t="shared" si="11"/>
        <v>7</v>
      </c>
      <c r="R417" s="2">
        <f t="shared" si="12"/>
        <v>171</v>
      </c>
    </row>
    <row r="418" spans="1:18" ht="14.25" customHeight="1">
      <c r="A418" s="2">
        <v>972467</v>
      </c>
      <c r="B418" s="2" t="s">
        <v>46</v>
      </c>
      <c r="C418" s="2" t="s">
        <v>45</v>
      </c>
      <c r="D418" s="2" t="s">
        <v>32</v>
      </c>
      <c r="E418" s="2" t="s">
        <v>33</v>
      </c>
      <c r="F418" s="2" t="s">
        <v>34</v>
      </c>
      <c r="G418" s="4">
        <v>43526.425057870372</v>
      </c>
      <c r="H418" s="4">
        <v>43528.425057870372</v>
      </c>
      <c r="I418" s="4">
        <v>43532.425057870372</v>
      </c>
      <c r="J418" s="2">
        <v>36</v>
      </c>
      <c r="K418" s="2">
        <v>127</v>
      </c>
      <c r="L418" s="2" t="str">
        <f t="shared" si="7"/>
        <v>Chennai</v>
      </c>
      <c r="M418" s="2" t="str">
        <f t="shared" si="8"/>
        <v>Bangalore-Chennai</v>
      </c>
      <c r="N418" s="2" t="str">
        <f t="shared" si="13"/>
        <v>Outstation</v>
      </c>
      <c r="O418" s="2" t="str">
        <f t="shared" si="9"/>
        <v>Ship2Home</v>
      </c>
      <c r="P418" s="2">
        <f t="shared" si="10"/>
        <v>-4</v>
      </c>
      <c r="Q418" s="2">
        <f t="shared" si="11"/>
        <v>2</v>
      </c>
      <c r="R418" s="2">
        <f t="shared" si="12"/>
        <v>163</v>
      </c>
    </row>
    <row r="419" spans="1:18" ht="14.25" customHeight="1">
      <c r="A419" s="2">
        <v>696776</v>
      </c>
      <c r="B419" s="2" t="s">
        <v>30</v>
      </c>
      <c r="C419" s="2" t="s">
        <v>45</v>
      </c>
      <c r="D419" s="2" t="s">
        <v>41</v>
      </c>
      <c r="E419" s="2" t="s">
        <v>44</v>
      </c>
      <c r="F419" s="2" t="s">
        <v>34</v>
      </c>
      <c r="G419" s="4">
        <v>43526.432627314818</v>
      </c>
      <c r="H419" s="4">
        <v>43534.432627314818</v>
      </c>
      <c r="I419" s="4">
        <v>43529.432627314818</v>
      </c>
      <c r="J419" s="2">
        <v>31</v>
      </c>
      <c r="K419" s="2">
        <v>126</v>
      </c>
      <c r="L419" s="2" t="str">
        <f t="shared" si="7"/>
        <v>Chennai</v>
      </c>
      <c r="M419" s="2" t="str">
        <f t="shared" si="8"/>
        <v>Delhi-Chennai</v>
      </c>
      <c r="N419" s="2" t="str">
        <f t="shared" si="13"/>
        <v>Outstation</v>
      </c>
      <c r="O419" s="2" t="str">
        <f t="shared" si="9"/>
        <v>FastWheels</v>
      </c>
      <c r="P419" s="2">
        <f t="shared" si="10"/>
        <v>5</v>
      </c>
      <c r="Q419" s="2">
        <f t="shared" si="11"/>
        <v>8</v>
      </c>
      <c r="R419" s="2">
        <f t="shared" si="12"/>
        <v>157</v>
      </c>
    </row>
    <row r="420" spans="1:18" ht="14.25" customHeight="1">
      <c r="A420" s="2">
        <v>446729</v>
      </c>
      <c r="B420" s="2" t="s">
        <v>46</v>
      </c>
      <c r="C420" s="2" t="s">
        <v>31</v>
      </c>
      <c r="D420" s="2" t="s">
        <v>32</v>
      </c>
      <c r="E420" s="2" t="s">
        <v>33</v>
      </c>
      <c r="F420" s="2" t="s">
        <v>34</v>
      </c>
      <c r="G420" s="4">
        <v>43526.435902777775</v>
      </c>
      <c r="H420" s="4">
        <v>43534.435902777775</v>
      </c>
      <c r="I420" s="4">
        <v>43529.435902777775</v>
      </c>
      <c r="J420" s="2">
        <v>46</v>
      </c>
      <c r="K420" s="2">
        <v>129</v>
      </c>
      <c r="L420" s="2" t="str">
        <f t="shared" si="7"/>
        <v>Delhi</v>
      </c>
      <c r="M420" s="2" t="str">
        <f t="shared" si="8"/>
        <v>Bangalore-Delhi</v>
      </c>
      <c r="N420" s="2" t="str">
        <f t="shared" si="13"/>
        <v>Outstation</v>
      </c>
      <c r="O420" s="2" t="str">
        <f t="shared" si="9"/>
        <v>Ship2Home</v>
      </c>
      <c r="P420" s="2">
        <f t="shared" si="10"/>
        <v>5</v>
      </c>
      <c r="Q420" s="2">
        <f t="shared" si="11"/>
        <v>8</v>
      </c>
      <c r="R420" s="2">
        <f t="shared" si="12"/>
        <v>175</v>
      </c>
    </row>
    <row r="421" spans="1:18" ht="14.25" customHeight="1">
      <c r="A421" s="2">
        <v>758655</v>
      </c>
      <c r="B421" s="2" t="s">
        <v>49</v>
      </c>
      <c r="C421" s="2" t="s">
        <v>37</v>
      </c>
      <c r="D421" s="2" t="s">
        <v>41</v>
      </c>
      <c r="E421" s="2" t="s">
        <v>33</v>
      </c>
      <c r="F421" s="2" t="s">
        <v>34</v>
      </c>
      <c r="G421" s="4">
        <v>43526.436678240738</v>
      </c>
      <c r="H421" s="4">
        <v>43531.436678240738</v>
      </c>
      <c r="I421" s="4">
        <v>43531.436678240738</v>
      </c>
      <c r="J421" s="2">
        <v>31</v>
      </c>
      <c r="K421" s="2">
        <v>111</v>
      </c>
      <c r="L421" s="2" t="str">
        <f t="shared" si="7"/>
        <v>Mumbai</v>
      </c>
      <c r="M421" s="2" t="str">
        <f t="shared" si="8"/>
        <v>Delhi-Mumbai</v>
      </c>
      <c r="N421" s="2" t="str">
        <f t="shared" si="13"/>
        <v>Outstation</v>
      </c>
      <c r="O421" s="2" t="str">
        <f t="shared" si="9"/>
        <v>Ship2Home</v>
      </c>
      <c r="P421" s="2">
        <f t="shared" si="10"/>
        <v>0</v>
      </c>
      <c r="Q421" s="2">
        <f t="shared" si="11"/>
        <v>5</v>
      </c>
      <c r="R421" s="2">
        <f t="shared" si="12"/>
        <v>142</v>
      </c>
    </row>
    <row r="422" spans="1:18" ht="14.25" customHeight="1">
      <c r="A422" s="2">
        <v>173681</v>
      </c>
      <c r="B422" s="2" t="s">
        <v>46</v>
      </c>
      <c r="C422" s="2" t="s">
        <v>43</v>
      </c>
      <c r="D422" s="2" t="s">
        <v>32</v>
      </c>
      <c r="E422" s="2" t="s">
        <v>33</v>
      </c>
      <c r="F422" s="2" t="s">
        <v>34</v>
      </c>
      <c r="G422" s="4">
        <v>43526.437256944446</v>
      </c>
      <c r="H422" s="4">
        <v>43527.437256944446</v>
      </c>
      <c r="I422" s="4">
        <v>43530.437256944446</v>
      </c>
      <c r="J422" s="2">
        <v>0</v>
      </c>
      <c r="K422" s="2">
        <v>122</v>
      </c>
      <c r="L422" s="2" t="str">
        <f t="shared" si="7"/>
        <v>Bangalore</v>
      </c>
      <c r="M422" s="2" t="str">
        <f t="shared" si="8"/>
        <v>Bangalore-Bangalore</v>
      </c>
      <c r="N422" s="2" t="str">
        <f t="shared" si="13"/>
        <v>Local</v>
      </c>
      <c r="O422" s="2" t="str">
        <f t="shared" si="9"/>
        <v>Ship2Home</v>
      </c>
      <c r="P422" s="2">
        <f t="shared" si="10"/>
        <v>-3</v>
      </c>
      <c r="Q422" s="2">
        <f t="shared" si="11"/>
        <v>1</v>
      </c>
      <c r="R422" s="2">
        <f t="shared" si="12"/>
        <v>122</v>
      </c>
    </row>
    <row r="423" spans="1:18" ht="14.25" customHeight="1">
      <c r="A423" s="2">
        <v>444217</v>
      </c>
      <c r="B423" s="2" t="s">
        <v>39</v>
      </c>
      <c r="C423" s="2" t="s">
        <v>40</v>
      </c>
      <c r="D423" s="2" t="s">
        <v>41</v>
      </c>
      <c r="E423" s="2" t="s">
        <v>44</v>
      </c>
      <c r="F423" s="2" t="s">
        <v>34</v>
      </c>
      <c r="G423" s="4">
        <v>43526.439074074071</v>
      </c>
      <c r="H423" s="4">
        <v>43530.439074074071</v>
      </c>
      <c r="I423" s="4">
        <v>43532.439074074071</v>
      </c>
      <c r="J423" s="2">
        <v>78</v>
      </c>
      <c r="K423" s="2">
        <v>92</v>
      </c>
      <c r="L423" s="2" t="str">
        <f t="shared" si="7"/>
        <v>Kolkata</v>
      </c>
      <c r="M423" s="2" t="str">
        <f t="shared" si="8"/>
        <v>Delhi-Kolkata</v>
      </c>
      <c r="N423" s="2" t="str">
        <f t="shared" si="13"/>
        <v>Outstation</v>
      </c>
      <c r="O423" s="2" t="str">
        <f t="shared" si="9"/>
        <v>FastWheels</v>
      </c>
      <c r="P423" s="2">
        <f t="shared" si="10"/>
        <v>-2</v>
      </c>
      <c r="Q423" s="2">
        <f t="shared" si="11"/>
        <v>4</v>
      </c>
      <c r="R423" s="2">
        <f t="shared" si="12"/>
        <v>170</v>
      </c>
    </row>
    <row r="424" spans="1:18" ht="14.25" customHeight="1">
      <c r="A424" s="2">
        <v>8835</v>
      </c>
      <c r="B424" s="2" t="s">
        <v>49</v>
      </c>
      <c r="C424" s="2" t="s">
        <v>43</v>
      </c>
      <c r="D424" s="2" t="s">
        <v>41</v>
      </c>
      <c r="E424" s="2" t="s">
        <v>33</v>
      </c>
      <c r="F424" s="2" t="s">
        <v>34</v>
      </c>
      <c r="G424" s="4">
        <v>43526.440775462965</v>
      </c>
      <c r="H424" s="4">
        <v>43531.440775462965</v>
      </c>
      <c r="I424" s="4">
        <v>43532.440775462965</v>
      </c>
      <c r="J424" s="2">
        <v>43</v>
      </c>
      <c r="K424" s="2">
        <v>123</v>
      </c>
      <c r="L424" s="2" t="str">
        <f t="shared" si="7"/>
        <v>Bangalore</v>
      </c>
      <c r="M424" s="2" t="str">
        <f t="shared" si="8"/>
        <v>Delhi-Bangalore</v>
      </c>
      <c r="N424" s="2" t="str">
        <f t="shared" si="13"/>
        <v>Outstation</v>
      </c>
      <c r="O424" s="2" t="str">
        <f t="shared" si="9"/>
        <v>Ship2Home</v>
      </c>
      <c r="P424" s="2">
        <f t="shared" si="10"/>
        <v>-1</v>
      </c>
      <c r="Q424" s="2">
        <f t="shared" si="11"/>
        <v>5</v>
      </c>
      <c r="R424" s="2">
        <f t="shared" si="12"/>
        <v>166</v>
      </c>
    </row>
    <row r="425" spans="1:18" ht="14.25" customHeight="1">
      <c r="A425" s="2">
        <v>937135</v>
      </c>
      <c r="B425" s="2" t="s">
        <v>39</v>
      </c>
      <c r="C425" s="2" t="s">
        <v>40</v>
      </c>
      <c r="D425" s="2" t="s">
        <v>32</v>
      </c>
      <c r="E425" s="2" t="s">
        <v>44</v>
      </c>
      <c r="F425" s="2" t="s">
        <v>34</v>
      </c>
      <c r="G425" s="4">
        <v>43526.441087962965</v>
      </c>
      <c r="H425" s="4">
        <v>43530.441087962965</v>
      </c>
      <c r="I425" s="4">
        <v>43531.441087962965</v>
      </c>
      <c r="J425" s="2">
        <v>65</v>
      </c>
      <c r="K425" s="2">
        <v>87</v>
      </c>
      <c r="L425" s="2" t="str">
        <f t="shared" si="7"/>
        <v>Kolkata</v>
      </c>
      <c r="M425" s="2" t="str">
        <f t="shared" si="8"/>
        <v>Bangalore-Kolkata</v>
      </c>
      <c r="N425" s="2" t="str">
        <f t="shared" si="13"/>
        <v>Outstation</v>
      </c>
      <c r="O425" s="2" t="str">
        <f t="shared" si="9"/>
        <v>FastWheels</v>
      </c>
      <c r="P425" s="2">
        <f t="shared" si="10"/>
        <v>-1</v>
      </c>
      <c r="Q425" s="2">
        <f t="shared" si="11"/>
        <v>4</v>
      </c>
      <c r="R425" s="2">
        <f t="shared" si="12"/>
        <v>152</v>
      </c>
    </row>
    <row r="426" spans="1:18" ht="14.25" customHeight="1">
      <c r="A426" s="2">
        <v>918707</v>
      </c>
      <c r="B426" s="2" t="s">
        <v>39</v>
      </c>
      <c r="C426" s="2" t="s">
        <v>37</v>
      </c>
      <c r="D426" s="2" t="s">
        <v>41</v>
      </c>
      <c r="E426" s="2" t="s">
        <v>33</v>
      </c>
      <c r="F426" s="2" t="s">
        <v>34</v>
      </c>
      <c r="G426" s="4">
        <v>43526.44327546296</v>
      </c>
      <c r="H426" s="4">
        <v>43533.44327546296</v>
      </c>
      <c r="I426" s="4">
        <v>43532.44327546296</v>
      </c>
      <c r="J426" s="2">
        <v>30</v>
      </c>
      <c r="K426" s="2">
        <v>111</v>
      </c>
      <c r="L426" s="2" t="str">
        <f t="shared" si="7"/>
        <v>Mumbai</v>
      </c>
      <c r="M426" s="2" t="str">
        <f t="shared" si="8"/>
        <v>Delhi-Mumbai</v>
      </c>
      <c r="N426" s="2" t="str">
        <f t="shared" si="13"/>
        <v>Outstation</v>
      </c>
      <c r="O426" s="2" t="str">
        <f t="shared" si="9"/>
        <v>Ship2Home</v>
      </c>
      <c r="P426" s="2">
        <f t="shared" si="10"/>
        <v>1</v>
      </c>
      <c r="Q426" s="2">
        <f t="shared" si="11"/>
        <v>7</v>
      </c>
      <c r="R426" s="2">
        <f t="shared" si="12"/>
        <v>141</v>
      </c>
    </row>
    <row r="427" spans="1:18" ht="14.25" customHeight="1">
      <c r="A427" s="2">
        <v>199657</v>
      </c>
      <c r="B427" s="2" t="s">
        <v>47</v>
      </c>
      <c r="C427" s="2" t="s">
        <v>37</v>
      </c>
      <c r="D427" s="2" t="s">
        <v>41</v>
      </c>
      <c r="E427" s="2" t="s">
        <v>44</v>
      </c>
      <c r="F427" s="2" t="s">
        <v>34</v>
      </c>
      <c r="G427" s="4">
        <v>43526.450682870367</v>
      </c>
      <c r="H427" s="4">
        <v>43528.450682870367</v>
      </c>
      <c r="I427" s="4">
        <v>43530.450682870367</v>
      </c>
      <c r="J427" s="2">
        <v>62</v>
      </c>
      <c r="K427" s="2">
        <v>91</v>
      </c>
      <c r="L427" s="2" t="str">
        <f t="shared" si="7"/>
        <v>Mumbai</v>
      </c>
      <c r="M427" s="2" t="str">
        <f t="shared" si="8"/>
        <v>Delhi-Mumbai</v>
      </c>
      <c r="N427" s="2" t="str">
        <f t="shared" si="13"/>
        <v>Outstation</v>
      </c>
      <c r="O427" s="2" t="str">
        <f t="shared" si="9"/>
        <v>FastWheels</v>
      </c>
      <c r="P427" s="2">
        <f t="shared" si="10"/>
        <v>-2</v>
      </c>
      <c r="Q427" s="2">
        <f t="shared" si="11"/>
        <v>2</v>
      </c>
      <c r="R427" s="2">
        <f t="shared" si="12"/>
        <v>153</v>
      </c>
    </row>
    <row r="428" spans="1:18" ht="14.25" customHeight="1">
      <c r="A428" s="2">
        <v>588364</v>
      </c>
      <c r="B428" s="2" t="s">
        <v>39</v>
      </c>
      <c r="C428" s="2" t="s">
        <v>40</v>
      </c>
      <c r="D428" s="2" t="s">
        <v>32</v>
      </c>
      <c r="E428" s="2" t="s">
        <v>44</v>
      </c>
      <c r="F428" s="2" t="s">
        <v>34</v>
      </c>
      <c r="G428" s="4">
        <v>43526.456562500003</v>
      </c>
      <c r="H428" s="4">
        <v>43531.456562500003</v>
      </c>
      <c r="I428" s="4">
        <v>43530.456562500003</v>
      </c>
      <c r="J428" s="2">
        <v>27</v>
      </c>
      <c r="K428" s="2">
        <v>105</v>
      </c>
      <c r="L428" s="2" t="str">
        <f t="shared" si="7"/>
        <v>Kolkata</v>
      </c>
      <c r="M428" s="2" t="str">
        <f t="shared" si="8"/>
        <v>Bangalore-Kolkata</v>
      </c>
      <c r="N428" s="2" t="str">
        <f t="shared" si="13"/>
        <v>Outstation</v>
      </c>
      <c r="O428" s="2" t="str">
        <f t="shared" si="9"/>
        <v>FastWheels</v>
      </c>
      <c r="P428" s="2">
        <f t="shared" si="10"/>
        <v>1</v>
      </c>
      <c r="Q428" s="2">
        <f t="shared" si="11"/>
        <v>5</v>
      </c>
      <c r="R428" s="2">
        <f t="shared" si="12"/>
        <v>132</v>
      </c>
    </row>
    <row r="429" spans="1:18" ht="14.25" customHeight="1">
      <c r="A429" s="2">
        <v>863056</v>
      </c>
      <c r="B429" s="2" t="s">
        <v>36</v>
      </c>
      <c r="C429" s="2" t="s">
        <v>37</v>
      </c>
      <c r="D429" s="2" t="s">
        <v>41</v>
      </c>
      <c r="E429" s="2" t="s">
        <v>44</v>
      </c>
      <c r="F429" s="2" t="s">
        <v>34</v>
      </c>
      <c r="G429" s="4">
        <v>43526.457662037035</v>
      </c>
      <c r="H429" s="4">
        <v>43528.457662037035</v>
      </c>
      <c r="I429" s="4">
        <v>43529.457662037035</v>
      </c>
      <c r="J429" s="2">
        <v>50</v>
      </c>
      <c r="K429" s="2">
        <v>109</v>
      </c>
      <c r="L429" s="2" t="str">
        <f t="shared" si="7"/>
        <v>Mumbai</v>
      </c>
      <c r="M429" s="2" t="str">
        <f t="shared" si="8"/>
        <v>Delhi-Mumbai</v>
      </c>
      <c r="N429" s="2" t="str">
        <f t="shared" si="13"/>
        <v>Outstation</v>
      </c>
      <c r="O429" s="2" t="str">
        <f t="shared" si="9"/>
        <v>FastWheels</v>
      </c>
      <c r="P429" s="2">
        <f t="shared" si="10"/>
        <v>-1</v>
      </c>
      <c r="Q429" s="2">
        <f t="shared" si="11"/>
        <v>2</v>
      </c>
      <c r="R429" s="2">
        <f t="shared" si="12"/>
        <v>159</v>
      </c>
    </row>
    <row r="430" spans="1:18" ht="14.25" customHeight="1">
      <c r="A430" s="2">
        <v>331610</v>
      </c>
      <c r="B430" s="2" t="s">
        <v>39</v>
      </c>
      <c r="C430" s="2" t="s">
        <v>37</v>
      </c>
      <c r="D430" s="2" t="s">
        <v>41</v>
      </c>
      <c r="E430" s="2" t="s">
        <v>44</v>
      </c>
      <c r="F430" s="2" t="s">
        <v>34</v>
      </c>
      <c r="G430" s="4">
        <v>43526.45784722222</v>
      </c>
      <c r="H430" s="4">
        <v>43528.45784722222</v>
      </c>
      <c r="I430" s="4">
        <v>43533.45784722222</v>
      </c>
      <c r="J430" s="2">
        <v>73</v>
      </c>
      <c r="K430" s="2">
        <v>88</v>
      </c>
      <c r="L430" s="2" t="str">
        <f t="shared" si="7"/>
        <v>Mumbai</v>
      </c>
      <c r="M430" s="2" t="str">
        <f t="shared" si="8"/>
        <v>Delhi-Mumbai</v>
      </c>
      <c r="N430" s="2" t="str">
        <f t="shared" si="13"/>
        <v>Outstation</v>
      </c>
      <c r="O430" s="2" t="str">
        <f t="shared" si="9"/>
        <v>FastWheels</v>
      </c>
      <c r="P430" s="2">
        <f t="shared" si="10"/>
        <v>-5</v>
      </c>
      <c r="Q430" s="2">
        <f t="shared" si="11"/>
        <v>2</v>
      </c>
      <c r="R430" s="2">
        <f t="shared" si="12"/>
        <v>161</v>
      </c>
    </row>
    <row r="431" spans="1:18" ht="14.25" customHeight="1">
      <c r="A431" s="2">
        <v>103874</v>
      </c>
      <c r="B431" s="2" t="s">
        <v>36</v>
      </c>
      <c r="C431" s="2" t="s">
        <v>37</v>
      </c>
      <c r="D431" s="2" t="s">
        <v>41</v>
      </c>
      <c r="E431" s="2" t="s">
        <v>38</v>
      </c>
      <c r="F431" s="2" t="s">
        <v>34</v>
      </c>
      <c r="G431" s="4">
        <v>43526.459062499998</v>
      </c>
      <c r="H431" s="4">
        <v>43531.459062499998</v>
      </c>
      <c r="I431" s="4">
        <v>43532.459062499998</v>
      </c>
      <c r="J431" s="2">
        <v>50</v>
      </c>
      <c r="K431" s="2">
        <v>109</v>
      </c>
      <c r="L431" s="2" t="str">
        <f t="shared" si="7"/>
        <v>Mumbai</v>
      </c>
      <c r="M431" s="2" t="str">
        <f t="shared" si="8"/>
        <v>Delhi-Mumbai</v>
      </c>
      <c r="N431" s="2" t="str">
        <f t="shared" si="13"/>
        <v>Outstation</v>
      </c>
      <c r="O431" s="2" t="str">
        <f t="shared" si="9"/>
        <v>Ship2Home</v>
      </c>
      <c r="P431" s="2">
        <f t="shared" si="10"/>
        <v>-1</v>
      </c>
      <c r="Q431" s="2">
        <f t="shared" si="11"/>
        <v>5</v>
      </c>
      <c r="R431" s="2">
        <f t="shared" si="12"/>
        <v>159</v>
      </c>
    </row>
    <row r="432" spans="1:18" ht="14.25" customHeight="1">
      <c r="A432" s="2">
        <v>934055</v>
      </c>
      <c r="B432" s="2" t="s">
        <v>48</v>
      </c>
      <c r="C432" s="2" t="s">
        <v>31</v>
      </c>
      <c r="D432" s="2" t="s">
        <v>32</v>
      </c>
      <c r="E432" s="2" t="s">
        <v>33</v>
      </c>
      <c r="F432" s="2" t="s">
        <v>34</v>
      </c>
      <c r="G432" s="4">
        <v>43526.462222222224</v>
      </c>
      <c r="H432" s="4">
        <v>43535.462222222224</v>
      </c>
      <c r="I432" s="4">
        <v>43529.462222222224</v>
      </c>
      <c r="J432" s="2">
        <v>40</v>
      </c>
      <c r="K432" s="2">
        <v>121</v>
      </c>
      <c r="L432" s="2" t="str">
        <f t="shared" si="7"/>
        <v>Delhi</v>
      </c>
      <c r="M432" s="2" t="str">
        <f t="shared" si="8"/>
        <v>Bangalore-Delhi</v>
      </c>
      <c r="N432" s="2" t="str">
        <f t="shared" si="13"/>
        <v>Outstation</v>
      </c>
      <c r="O432" s="2" t="str">
        <f t="shared" si="9"/>
        <v>Ship2Home</v>
      </c>
      <c r="P432" s="2">
        <f t="shared" si="10"/>
        <v>6</v>
      </c>
      <c r="Q432" s="2">
        <f t="shared" si="11"/>
        <v>9</v>
      </c>
      <c r="R432" s="2">
        <f t="shared" si="12"/>
        <v>161</v>
      </c>
    </row>
    <row r="433" spans="1:18" ht="14.25" customHeight="1">
      <c r="A433" s="2">
        <v>143533</v>
      </c>
      <c r="B433" s="2" t="s">
        <v>39</v>
      </c>
      <c r="C433" s="2" t="s">
        <v>37</v>
      </c>
      <c r="D433" s="2" t="s">
        <v>41</v>
      </c>
      <c r="E433" s="2" t="s">
        <v>44</v>
      </c>
      <c r="F433" s="2" t="s">
        <v>34</v>
      </c>
      <c r="G433" s="4">
        <v>43526.465555555558</v>
      </c>
      <c r="H433" s="4">
        <v>43531.465555555558</v>
      </c>
      <c r="I433" s="4">
        <v>43531.465555555558</v>
      </c>
      <c r="J433" s="2">
        <v>68</v>
      </c>
      <c r="K433" s="2">
        <v>88</v>
      </c>
      <c r="L433" s="2" t="str">
        <f t="shared" si="7"/>
        <v>Mumbai</v>
      </c>
      <c r="M433" s="2" t="str">
        <f t="shared" si="8"/>
        <v>Delhi-Mumbai</v>
      </c>
      <c r="N433" s="2" t="str">
        <f t="shared" si="13"/>
        <v>Outstation</v>
      </c>
      <c r="O433" s="2" t="str">
        <f t="shared" si="9"/>
        <v>FastWheels</v>
      </c>
      <c r="P433" s="2">
        <f t="shared" si="10"/>
        <v>0</v>
      </c>
      <c r="Q433" s="2">
        <f t="shared" si="11"/>
        <v>5</v>
      </c>
      <c r="R433" s="2">
        <f t="shared" si="12"/>
        <v>156</v>
      </c>
    </row>
    <row r="434" spans="1:18" ht="14.25" customHeight="1">
      <c r="A434" s="2">
        <v>16648</v>
      </c>
      <c r="B434" s="2" t="s">
        <v>30</v>
      </c>
      <c r="C434" s="2" t="s">
        <v>31</v>
      </c>
      <c r="D434" s="2" t="s">
        <v>32</v>
      </c>
      <c r="E434" s="2" t="s">
        <v>44</v>
      </c>
      <c r="F434" s="2" t="s">
        <v>34</v>
      </c>
      <c r="G434" s="4">
        <v>43526.468668981484</v>
      </c>
      <c r="H434" s="4">
        <v>43530.468668981484</v>
      </c>
      <c r="I434" s="4">
        <v>43531.468668981484</v>
      </c>
      <c r="J434" s="2">
        <v>85</v>
      </c>
      <c r="K434" s="2">
        <v>107</v>
      </c>
      <c r="L434" s="2" t="str">
        <f t="shared" si="7"/>
        <v>Delhi</v>
      </c>
      <c r="M434" s="2" t="str">
        <f t="shared" si="8"/>
        <v>Bangalore-Delhi</v>
      </c>
      <c r="N434" s="2" t="str">
        <f t="shared" si="13"/>
        <v>Outstation</v>
      </c>
      <c r="O434" s="2" t="str">
        <f t="shared" si="9"/>
        <v>FastWheels</v>
      </c>
      <c r="P434" s="2">
        <f t="shared" si="10"/>
        <v>-1</v>
      </c>
      <c r="Q434" s="2">
        <f t="shared" si="11"/>
        <v>4</v>
      </c>
      <c r="R434" s="2">
        <f t="shared" si="12"/>
        <v>192</v>
      </c>
    </row>
    <row r="435" spans="1:18" ht="14.25" customHeight="1">
      <c r="A435" s="2">
        <v>286987</v>
      </c>
      <c r="B435" s="2" t="s">
        <v>48</v>
      </c>
      <c r="C435" s="2" t="s">
        <v>31</v>
      </c>
      <c r="D435" s="2" t="s">
        <v>32</v>
      </c>
      <c r="E435" s="2" t="s">
        <v>33</v>
      </c>
      <c r="F435" s="2" t="s">
        <v>34</v>
      </c>
      <c r="G435" s="4">
        <v>43526.470763888887</v>
      </c>
      <c r="H435" s="4">
        <v>43535.470763888887</v>
      </c>
      <c r="I435" s="4">
        <v>43531.470763888887</v>
      </c>
      <c r="J435" s="2">
        <v>33</v>
      </c>
      <c r="K435" s="2">
        <v>122</v>
      </c>
      <c r="L435" s="2" t="str">
        <f t="shared" si="7"/>
        <v>Delhi</v>
      </c>
      <c r="M435" s="2" t="str">
        <f t="shared" si="8"/>
        <v>Bangalore-Delhi</v>
      </c>
      <c r="N435" s="2" t="str">
        <f t="shared" si="13"/>
        <v>Outstation</v>
      </c>
      <c r="O435" s="2" t="str">
        <f t="shared" si="9"/>
        <v>Ship2Home</v>
      </c>
      <c r="P435" s="2">
        <f t="shared" si="10"/>
        <v>4</v>
      </c>
      <c r="Q435" s="2">
        <f t="shared" si="11"/>
        <v>9</v>
      </c>
      <c r="R435" s="2">
        <f t="shared" si="12"/>
        <v>155</v>
      </c>
    </row>
    <row r="436" spans="1:18" ht="14.25" customHeight="1">
      <c r="A436" s="2">
        <v>686093</v>
      </c>
      <c r="B436" s="2" t="s">
        <v>39</v>
      </c>
      <c r="C436" s="2" t="s">
        <v>43</v>
      </c>
      <c r="D436" s="2" t="s">
        <v>41</v>
      </c>
      <c r="E436" s="2" t="s">
        <v>44</v>
      </c>
      <c r="F436" s="2" t="s">
        <v>34</v>
      </c>
      <c r="G436" s="4">
        <v>43526.472905092596</v>
      </c>
      <c r="H436" s="4">
        <v>43530.472905092596</v>
      </c>
      <c r="I436" s="4">
        <v>43533.472905092596</v>
      </c>
      <c r="J436" s="2">
        <v>63</v>
      </c>
      <c r="K436" s="2">
        <v>104</v>
      </c>
      <c r="L436" s="2" t="str">
        <f t="shared" si="7"/>
        <v>Bangalore</v>
      </c>
      <c r="M436" s="2" t="str">
        <f t="shared" si="8"/>
        <v>Delhi-Bangalore</v>
      </c>
      <c r="N436" s="2" t="str">
        <f t="shared" si="13"/>
        <v>Outstation</v>
      </c>
      <c r="O436" s="2" t="str">
        <f t="shared" si="9"/>
        <v>FastWheels</v>
      </c>
      <c r="P436" s="2">
        <f t="shared" si="10"/>
        <v>-3</v>
      </c>
      <c r="Q436" s="2">
        <f t="shared" si="11"/>
        <v>4</v>
      </c>
      <c r="R436" s="2">
        <f t="shared" si="12"/>
        <v>167</v>
      </c>
    </row>
    <row r="437" spans="1:18" ht="14.25" customHeight="1">
      <c r="A437" s="2">
        <v>563054</v>
      </c>
      <c r="B437" s="2" t="s">
        <v>48</v>
      </c>
      <c r="C437" s="2" t="s">
        <v>31</v>
      </c>
      <c r="D437" s="2" t="s">
        <v>41</v>
      </c>
      <c r="E437" s="2" t="s">
        <v>44</v>
      </c>
      <c r="F437" s="2" t="s">
        <v>34</v>
      </c>
      <c r="G437" s="4">
        <v>43526.474606481483</v>
      </c>
      <c r="H437" s="4">
        <v>43529.474606481483</v>
      </c>
      <c r="I437" s="4">
        <v>43529.474606481483</v>
      </c>
      <c r="J437" s="2">
        <v>0</v>
      </c>
      <c r="K437" s="2">
        <v>101</v>
      </c>
      <c r="L437" s="2" t="str">
        <f t="shared" si="7"/>
        <v>Delhi</v>
      </c>
      <c r="M437" s="2" t="str">
        <f t="shared" si="8"/>
        <v>Delhi-Delhi</v>
      </c>
      <c r="N437" s="2" t="str">
        <f t="shared" si="13"/>
        <v>Local</v>
      </c>
      <c r="O437" s="2" t="str">
        <f t="shared" si="9"/>
        <v>FastWheels</v>
      </c>
      <c r="P437" s="2">
        <f t="shared" si="10"/>
        <v>0</v>
      </c>
      <c r="Q437" s="2">
        <f t="shared" si="11"/>
        <v>3</v>
      </c>
      <c r="R437" s="2">
        <f t="shared" si="12"/>
        <v>101</v>
      </c>
    </row>
    <row r="438" spans="1:18" ht="14.25" customHeight="1">
      <c r="A438" s="2">
        <v>725317</v>
      </c>
      <c r="B438" s="2" t="s">
        <v>48</v>
      </c>
      <c r="C438" s="2" t="s">
        <v>37</v>
      </c>
      <c r="D438" s="2" t="s">
        <v>41</v>
      </c>
      <c r="E438" s="2" t="s">
        <v>33</v>
      </c>
      <c r="F438" s="2" t="s">
        <v>34</v>
      </c>
      <c r="G438" s="4">
        <v>43526.479675925926</v>
      </c>
      <c r="H438" s="4">
        <v>43534.479675925926</v>
      </c>
      <c r="I438" s="4">
        <v>43530.479675925926</v>
      </c>
      <c r="J438" s="2">
        <v>29</v>
      </c>
      <c r="K438" s="2">
        <v>109</v>
      </c>
      <c r="L438" s="2" t="str">
        <f t="shared" si="7"/>
        <v>Mumbai</v>
      </c>
      <c r="M438" s="2" t="str">
        <f t="shared" si="8"/>
        <v>Delhi-Mumbai</v>
      </c>
      <c r="N438" s="2" t="str">
        <f t="shared" si="13"/>
        <v>Outstation</v>
      </c>
      <c r="O438" s="2" t="str">
        <f t="shared" si="9"/>
        <v>Ship2Home</v>
      </c>
      <c r="P438" s="2">
        <f t="shared" si="10"/>
        <v>4</v>
      </c>
      <c r="Q438" s="2">
        <f t="shared" si="11"/>
        <v>8</v>
      </c>
      <c r="R438" s="2">
        <f t="shared" si="12"/>
        <v>138</v>
      </c>
    </row>
    <row r="439" spans="1:18" ht="14.25" customHeight="1">
      <c r="A439" s="2">
        <v>223884</v>
      </c>
      <c r="B439" s="2" t="s">
        <v>42</v>
      </c>
      <c r="C439" s="2" t="s">
        <v>37</v>
      </c>
      <c r="D439" s="2" t="s">
        <v>41</v>
      </c>
      <c r="E439" s="2" t="s">
        <v>44</v>
      </c>
      <c r="F439" s="2" t="s">
        <v>34</v>
      </c>
      <c r="G439" s="4">
        <v>43526.48065972222</v>
      </c>
      <c r="H439" s="4">
        <v>43528.48065972222</v>
      </c>
      <c r="I439" s="4">
        <v>43529.48065972222</v>
      </c>
      <c r="J439" s="2">
        <v>81</v>
      </c>
      <c r="K439" s="2">
        <v>91</v>
      </c>
      <c r="L439" s="2" t="str">
        <f t="shared" si="7"/>
        <v>Mumbai</v>
      </c>
      <c r="M439" s="2" t="str">
        <f t="shared" si="8"/>
        <v>Delhi-Mumbai</v>
      </c>
      <c r="N439" s="2" t="str">
        <f t="shared" si="13"/>
        <v>Outstation</v>
      </c>
      <c r="O439" s="2" t="str">
        <f t="shared" si="9"/>
        <v>FastWheels</v>
      </c>
      <c r="P439" s="2">
        <f t="shared" si="10"/>
        <v>-1</v>
      </c>
      <c r="Q439" s="2">
        <f t="shared" si="11"/>
        <v>2</v>
      </c>
      <c r="R439" s="2">
        <f t="shared" si="12"/>
        <v>172</v>
      </c>
    </row>
    <row r="440" spans="1:18" ht="14.25" customHeight="1">
      <c r="A440" s="2">
        <v>986798</v>
      </c>
      <c r="B440" s="2" t="s">
        <v>36</v>
      </c>
      <c r="C440" s="2" t="s">
        <v>31</v>
      </c>
      <c r="D440" s="2" t="s">
        <v>32</v>
      </c>
      <c r="E440" s="2" t="s">
        <v>38</v>
      </c>
      <c r="F440" s="2" t="s">
        <v>34</v>
      </c>
      <c r="G440" s="4">
        <v>43526.482673611114</v>
      </c>
      <c r="H440" s="4">
        <v>43534.482673611114</v>
      </c>
      <c r="I440" s="4">
        <v>43530.482673611114</v>
      </c>
      <c r="J440" s="2">
        <v>34</v>
      </c>
      <c r="K440" s="2">
        <v>128</v>
      </c>
      <c r="L440" s="2" t="str">
        <f t="shared" si="7"/>
        <v>Delhi</v>
      </c>
      <c r="M440" s="2" t="str">
        <f t="shared" si="8"/>
        <v>Bangalore-Delhi</v>
      </c>
      <c r="N440" s="2" t="str">
        <f t="shared" si="13"/>
        <v>Outstation</v>
      </c>
      <c r="O440" s="2" t="str">
        <f t="shared" si="9"/>
        <v>Ship2Home</v>
      </c>
      <c r="P440" s="2">
        <f t="shared" si="10"/>
        <v>4</v>
      </c>
      <c r="Q440" s="2">
        <f t="shared" si="11"/>
        <v>8</v>
      </c>
      <c r="R440" s="2">
        <f t="shared" si="12"/>
        <v>162</v>
      </c>
    </row>
    <row r="441" spans="1:18" ht="14.25" customHeight="1">
      <c r="A441" s="2">
        <v>229711</v>
      </c>
      <c r="B441" s="2" t="s">
        <v>47</v>
      </c>
      <c r="C441" s="2" t="s">
        <v>37</v>
      </c>
      <c r="D441" s="2" t="s">
        <v>32</v>
      </c>
      <c r="E441" s="2" t="s">
        <v>33</v>
      </c>
      <c r="F441" s="2" t="s">
        <v>34</v>
      </c>
      <c r="G441" s="4">
        <v>43526.485277777778</v>
      </c>
      <c r="H441" s="4">
        <v>43531.485277777778</v>
      </c>
      <c r="I441" s="4">
        <v>43533.485277777778</v>
      </c>
      <c r="J441" s="2">
        <v>48</v>
      </c>
      <c r="K441" s="2">
        <v>110</v>
      </c>
      <c r="L441" s="2" t="str">
        <f t="shared" si="7"/>
        <v>Mumbai</v>
      </c>
      <c r="M441" s="2" t="str">
        <f t="shared" si="8"/>
        <v>Bangalore-Mumbai</v>
      </c>
      <c r="N441" s="2" t="str">
        <f t="shared" si="13"/>
        <v>Outstation</v>
      </c>
      <c r="O441" s="2" t="str">
        <f t="shared" si="9"/>
        <v>Ship2Home</v>
      </c>
      <c r="P441" s="2">
        <f t="shared" si="10"/>
        <v>-2</v>
      </c>
      <c r="Q441" s="2">
        <f t="shared" si="11"/>
        <v>5</v>
      </c>
      <c r="R441" s="2">
        <f t="shared" si="12"/>
        <v>158</v>
      </c>
    </row>
    <row r="442" spans="1:18" ht="14.25" customHeight="1">
      <c r="A442" s="2">
        <v>571672</v>
      </c>
      <c r="B442" s="2" t="s">
        <v>48</v>
      </c>
      <c r="C442" s="2" t="s">
        <v>40</v>
      </c>
      <c r="D442" s="2" t="s">
        <v>32</v>
      </c>
      <c r="E442" s="2" t="s">
        <v>44</v>
      </c>
      <c r="F442" s="2" t="s">
        <v>34</v>
      </c>
      <c r="G442" s="4">
        <v>43526.488136574073</v>
      </c>
      <c r="H442" s="4">
        <v>43533.488136574073</v>
      </c>
      <c r="I442" s="4">
        <v>43532.488136574073</v>
      </c>
      <c r="J442" s="2">
        <v>46</v>
      </c>
      <c r="K442" s="2">
        <v>112</v>
      </c>
      <c r="L442" s="2" t="str">
        <f t="shared" si="7"/>
        <v>Kolkata</v>
      </c>
      <c r="M442" s="2" t="str">
        <f t="shared" si="8"/>
        <v>Bangalore-Kolkata</v>
      </c>
      <c r="N442" s="2" t="str">
        <f t="shared" si="13"/>
        <v>Outstation</v>
      </c>
      <c r="O442" s="2" t="str">
        <f t="shared" si="9"/>
        <v>FastWheels</v>
      </c>
      <c r="P442" s="2">
        <f t="shared" si="10"/>
        <v>1</v>
      </c>
      <c r="Q442" s="2">
        <f t="shared" si="11"/>
        <v>7</v>
      </c>
      <c r="R442" s="2">
        <f t="shared" si="12"/>
        <v>158</v>
      </c>
    </row>
    <row r="443" spans="1:18" ht="14.25" customHeight="1">
      <c r="A443" s="2">
        <v>764473</v>
      </c>
      <c r="B443" s="2" t="s">
        <v>39</v>
      </c>
      <c r="C443" s="2" t="s">
        <v>40</v>
      </c>
      <c r="D443" s="2" t="s">
        <v>41</v>
      </c>
      <c r="E443" s="2" t="s">
        <v>33</v>
      </c>
      <c r="F443" s="2" t="s">
        <v>34</v>
      </c>
      <c r="G443" s="4">
        <v>43526.491585648146</v>
      </c>
      <c r="H443" s="4">
        <v>43531.491585648146</v>
      </c>
      <c r="I443" s="4">
        <v>43530.491585648146</v>
      </c>
      <c r="J443" s="2">
        <v>25</v>
      </c>
      <c r="K443" s="2">
        <v>108</v>
      </c>
      <c r="L443" s="2" t="str">
        <f t="shared" si="7"/>
        <v>Kolkata</v>
      </c>
      <c r="M443" s="2" t="str">
        <f t="shared" si="8"/>
        <v>Delhi-Kolkata</v>
      </c>
      <c r="N443" s="2" t="str">
        <f t="shared" si="13"/>
        <v>Outstation</v>
      </c>
      <c r="O443" s="2" t="str">
        <f t="shared" si="9"/>
        <v>Ship2Home</v>
      </c>
      <c r="P443" s="2">
        <f t="shared" si="10"/>
        <v>1</v>
      </c>
      <c r="Q443" s="2">
        <f t="shared" si="11"/>
        <v>5</v>
      </c>
      <c r="R443" s="2">
        <f t="shared" si="12"/>
        <v>133</v>
      </c>
    </row>
    <row r="444" spans="1:18" ht="14.25" customHeight="1">
      <c r="A444" s="2">
        <v>480743</v>
      </c>
      <c r="B444" s="2" t="s">
        <v>36</v>
      </c>
      <c r="C444" s="2" t="s">
        <v>45</v>
      </c>
      <c r="D444" s="2" t="s">
        <v>32</v>
      </c>
      <c r="E444" s="2" t="s">
        <v>33</v>
      </c>
      <c r="F444" s="2" t="s">
        <v>34</v>
      </c>
      <c r="G444" s="4">
        <v>43526.494675925926</v>
      </c>
      <c r="H444" s="4">
        <v>43532.494675925926</v>
      </c>
      <c r="I444" s="4">
        <v>43533.494675925926</v>
      </c>
      <c r="J444" s="2">
        <v>41</v>
      </c>
      <c r="K444" s="2">
        <v>127</v>
      </c>
      <c r="L444" s="2" t="str">
        <f t="shared" si="7"/>
        <v>Chennai</v>
      </c>
      <c r="M444" s="2" t="str">
        <f t="shared" si="8"/>
        <v>Bangalore-Chennai</v>
      </c>
      <c r="N444" s="2" t="str">
        <f t="shared" si="13"/>
        <v>Outstation</v>
      </c>
      <c r="O444" s="2" t="str">
        <f t="shared" si="9"/>
        <v>Ship2Home</v>
      </c>
      <c r="P444" s="2">
        <f t="shared" si="10"/>
        <v>-1</v>
      </c>
      <c r="Q444" s="2">
        <f t="shared" si="11"/>
        <v>6</v>
      </c>
      <c r="R444" s="2">
        <f t="shared" si="12"/>
        <v>168</v>
      </c>
    </row>
    <row r="445" spans="1:18" ht="14.25" customHeight="1">
      <c r="A445" s="2">
        <v>6016</v>
      </c>
      <c r="B445" s="2" t="s">
        <v>36</v>
      </c>
      <c r="C445" s="2" t="s">
        <v>37</v>
      </c>
      <c r="D445" s="2" t="s">
        <v>41</v>
      </c>
      <c r="E445" s="2" t="s">
        <v>44</v>
      </c>
      <c r="F445" s="2" t="s">
        <v>34</v>
      </c>
      <c r="G445" s="4">
        <v>43526.496134259258</v>
      </c>
      <c r="H445" s="4">
        <v>43531.496134259258</v>
      </c>
      <c r="I445" s="4">
        <v>43529.496134259258</v>
      </c>
      <c r="J445" s="2">
        <v>29</v>
      </c>
      <c r="K445" s="2">
        <v>114</v>
      </c>
      <c r="L445" s="2" t="str">
        <f t="shared" si="7"/>
        <v>Mumbai</v>
      </c>
      <c r="M445" s="2" t="str">
        <f t="shared" si="8"/>
        <v>Delhi-Mumbai</v>
      </c>
      <c r="N445" s="2" t="str">
        <f t="shared" si="13"/>
        <v>Outstation</v>
      </c>
      <c r="O445" s="2" t="str">
        <f t="shared" si="9"/>
        <v>FastWheels</v>
      </c>
      <c r="P445" s="2">
        <f t="shared" si="10"/>
        <v>2</v>
      </c>
      <c r="Q445" s="2">
        <f t="shared" si="11"/>
        <v>5</v>
      </c>
      <c r="R445" s="2">
        <f t="shared" si="12"/>
        <v>143</v>
      </c>
    </row>
    <row r="446" spans="1:18" ht="14.25" customHeight="1">
      <c r="A446" s="2">
        <v>463167</v>
      </c>
      <c r="B446" s="2" t="s">
        <v>47</v>
      </c>
      <c r="C446" s="2" t="s">
        <v>43</v>
      </c>
      <c r="D446" s="2" t="s">
        <v>41</v>
      </c>
      <c r="E446" s="2" t="s">
        <v>44</v>
      </c>
      <c r="F446" s="2" t="s">
        <v>34</v>
      </c>
      <c r="G446" s="4">
        <v>43526.49795138889</v>
      </c>
      <c r="H446" s="4">
        <v>43528.49795138889</v>
      </c>
      <c r="I446" s="4">
        <v>43531.49795138889</v>
      </c>
      <c r="J446" s="2">
        <v>64</v>
      </c>
      <c r="K446" s="2">
        <v>105</v>
      </c>
      <c r="L446" s="2" t="str">
        <f t="shared" si="7"/>
        <v>Bangalore</v>
      </c>
      <c r="M446" s="2" t="str">
        <f t="shared" si="8"/>
        <v>Delhi-Bangalore</v>
      </c>
      <c r="N446" s="2" t="str">
        <f t="shared" si="13"/>
        <v>Outstation</v>
      </c>
      <c r="O446" s="2" t="str">
        <f t="shared" si="9"/>
        <v>FastWheels</v>
      </c>
      <c r="P446" s="2">
        <f t="shared" si="10"/>
        <v>-3</v>
      </c>
      <c r="Q446" s="2">
        <f t="shared" si="11"/>
        <v>2</v>
      </c>
      <c r="R446" s="2">
        <f t="shared" si="12"/>
        <v>169</v>
      </c>
    </row>
    <row r="447" spans="1:18" ht="14.25" customHeight="1">
      <c r="A447" s="2">
        <v>465452</v>
      </c>
      <c r="B447" s="2" t="s">
        <v>39</v>
      </c>
      <c r="C447" s="2" t="s">
        <v>43</v>
      </c>
      <c r="D447" s="2" t="s">
        <v>41</v>
      </c>
      <c r="E447" s="2" t="s">
        <v>44</v>
      </c>
      <c r="F447" s="2" t="s">
        <v>34</v>
      </c>
      <c r="G447" s="4">
        <v>43526.499166666668</v>
      </c>
      <c r="H447" s="4">
        <v>43530.499166666668</v>
      </c>
      <c r="I447" s="4">
        <v>43533.499166666668</v>
      </c>
      <c r="J447" s="2">
        <v>72</v>
      </c>
      <c r="K447" s="2">
        <v>103</v>
      </c>
      <c r="L447" s="2" t="str">
        <f t="shared" si="7"/>
        <v>Bangalore</v>
      </c>
      <c r="M447" s="2" t="str">
        <f t="shared" si="8"/>
        <v>Delhi-Bangalore</v>
      </c>
      <c r="N447" s="2" t="str">
        <f t="shared" si="13"/>
        <v>Outstation</v>
      </c>
      <c r="O447" s="2" t="str">
        <f t="shared" si="9"/>
        <v>FastWheels</v>
      </c>
      <c r="P447" s="2">
        <f t="shared" si="10"/>
        <v>-3</v>
      </c>
      <c r="Q447" s="2">
        <f t="shared" si="11"/>
        <v>4</v>
      </c>
      <c r="R447" s="2">
        <f t="shared" si="12"/>
        <v>175</v>
      </c>
    </row>
    <row r="448" spans="1:18" ht="14.25" customHeight="1">
      <c r="A448" s="2">
        <v>168258</v>
      </c>
      <c r="B448" s="2" t="s">
        <v>48</v>
      </c>
      <c r="C448" s="2" t="s">
        <v>37</v>
      </c>
      <c r="D448" s="2" t="s">
        <v>32</v>
      </c>
      <c r="E448" s="2" t="s">
        <v>38</v>
      </c>
      <c r="F448" s="2" t="s">
        <v>34</v>
      </c>
      <c r="G448" s="4">
        <v>43526.504004629627</v>
      </c>
      <c r="H448" s="4">
        <v>43534.504004629627</v>
      </c>
      <c r="I448" s="4">
        <v>43530.504004629627</v>
      </c>
      <c r="J448" s="2">
        <v>28</v>
      </c>
      <c r="K448" s="2">
        <v>106</v>
      </c>
      <c r="L448" s="2" t="str">
        <f t="shared" si="7"/>
        <v>Mumbai</v>
      </c>
      <c r="M448" s="2" t="str">
        <f t="shared" si="8"/>
        <v>Bangalore-Mumbai</v>
      </c>
      <c r="N448" s="2" t="str">
        <f t="shared" si="13"/>
        <v>Outstation</v>
      </c>
      <c r="O448" s="2" t="str">
        <f t="shared" si="9"/>
        <v>Ship2Home</v>
      </c>
      <c r="P448" s="2">
        <f t="shared" si="10"/>
        <v>4</v>
      </c>
      <c r="Q448" s="2">
        <f t="shared" si="11"/>
        <v>8</v>
      </c>
      <c r="R448" s="2">
        <f t="shared" si="12"/>
        <v>134</v>
      </c>
    </row>
    <row r="449" spans="1:18" ht="14.25" customHeight="1">
      <c r="A449" s="2">
        <v>270015</v>
      </c>
      <c r="B449" s="2" t="s">
        <v>30</v>
      </c>
      <c r="C449" s="2" t="s">
        <v>43</v>
      </c>
      <c r="D449" s="2" t="s">
        <v>41</v>
      </c>
      <c r="E449" s="2" t="s">
        <v>33</v>
      </c>
      <c r="F449" s="2" t="s">
        <v>34</v>
      </c>
      <c r="G449" s="4">
        <v>43526.504374999997</v>
      </c>
      <c r="H449" s="4">
        <v>43532.504374999997</v>
      </c>
      <c r="I449" s="4">
        <v>43531.504374999997</v>
      </c>
      <c r="J449" s="2">
        <v>49</v>
      </c>
      <c r="K449" s="2">
        <v>121</v>
      </c>
      <c r="L449" s="2" t="str">
        <f t="shared" si="7"/>
        <v>Bangalore</v>
      </c>
      <c r="M449" s="2" t="str">
        <f t="shared" si="8"/>
        <v>Delhi-Bangalore</v>
      </c>
      <c r="N449" s="2" t="str">
        <f t="shared" si="13"/>
        <v>Outstation</v>
      </c>
      <c r="O449" s="2" t="str">
        <f t="shared" si="9"/>
        <v>Ship2Home</v>
      </c>
      <c r="P449" s="2">
        <f t="shared" si="10"/>
        <v>1</v>
      </c>
      <c r="Q449" s="2">
        <f t="shared" si="11"/>
        <v>6</v>
      </c>
      <c r="R449" s="2">
        <f t="shared" si="12"/>
        <v>170</v>
      </c>
    </row>
    <row r="450" spans="1:18" ht="14.25" customHeight="1">
      <c r="A450" s="2">
        <v>260810</v>
      </c>
      <c r="B450" s="2" t="s">
        <v>48</v>
      </c>
      <c r="C450" s="2" t="s">
        <v>37</v>
      </c>
      <c r="D450" s="2" t="s">
        <v>41</v>
      </c>
      <c r="E450" s="2" t="s">
        <v>44</v>
      </c>
      <c r="F450" s="2" t="s">
        <v>34</v>
      </c>
      <c r="G450" s="4">
        <v>43526.507708333331</v>
      </c>
      <c r="H450" s="4">
        <v>43528.507708333331</v>
      </c>
      <c r="I450" s="4">
        <v>43531.507708333331</v>
      </c>
      <c r="J450" s="2">
        <v>71</v>
      </c>
      <c r="K450" s="2">
        <v>92</v>
      </c>
      <c r="L450" s="2" t="str">
        <f t="shared" si="7"/>
        <v>Mumbai</v>
      </c>
      <c r="M450" s="2" t="str">
        <f t="shared" si="8"/>
        <v>Delhi-Mumbai</v>
      </c>
      <c r="N450" s="2" t="str">
        <f t="shared" si="13"/>
        <v>Outstation</v>
      </c>
      <c r="O450" s="2" t="str">
        <f t="shared" si="9"/>
        <v>FastWheels</v>
      </c>
      <c r="P450" s="2">
        <f t="shared" si="10"/>
        <v>-3</v>
      </c>
      <c r="Q450" s="2">
        <f t="shared" si="11"/>
        <v>2</v>
      </c>
      <c r="R450" s="2">
        <f t="shared" si="12"/>
        <v>163</v>
      </c>
    </row>
    <row r="451" spans="1:18" ht="14.25" customHeight="1">
      <c r="A451" s="2">
        <v>649185</v>
      </c>
      <c r="B451" s="2" t="s">
        <v>47</v>
      </c>
      <c r="C451" s="2" t="s">
        <v>37</v>
      </c>
      <c r="D451" s="2" t="s">
        <v>41</v>
      </c>
      <c r="E451" s="2" t="s">
        <v>33</v>
      </c>
      <c r="F451" s="2" t="s">
        <v>34</v>
      </c>
      <c r="G451" s="4">
        <v>43526.508333333331</v>
      </c>
      <c r="H451" s="4">
        <v>43530.508333333331</v>
      </c>
      <c r="I451" s="4">
        <v>43531.508333333331</v>
      </c>
      <c r="J451" s="2">
        <v>40</v>
      </c>
      <c r="K451" s="2">
        <v>107</v>
      </c>
      <c r="L451" s="2" t="str">
        <f t="shared" si="7"/>
        <v>Mumbai</v>
      </c>
      <c r="M451" s="2" t="str">
        <f t="shared" si="8"/>
        <v>Delhi-Mumbai</v>
      </c>
      <c r="N451" s="2" t="str">
        <f t="shared" si="13"/>
        <v>Outstation</v>
      </c>
      <c r="O451" s="2" t="str">
        <f t="shared" si="9"/>
        <v>Ship2Home</v>
      </c>
      <c r="P451" s="2">
        <f t="shared" si="10"/>
        <v>-1</v>
      </c>
      <c r="Q451" s="2">
        <f t="shared" si="11"/>
        <v>4</v>
      </c>
      <c r="R451" s="2">
        <f t="shared" si="12"/>
        <v>147</v>
      </c>
    </row>
    <row r="452" spans="1:18" ht="14.25" customHeight="1">
      <c r="A452" s="2">
        <v>364152</v>
      </c>
      <c r="B452" s="2" t="s">
        <v>48</v>
      </c>
      <c r="C452" s="2" t="s">
        <v>37</v>
      </c>
      <c r="D452" s="2" t="s">
        <v>32</v>
      </c>
      <c r="E452" s="2" t="s">
        <v>44</v>
      </c>
      <c r="F452" s="2" t="s">
        <v>34</v>
      </c>
      <c r="G452" s="4">
        <v>43526.508379629631</v>
      </c>
      <c r="H452" s="4">
        <v>43531.508379629631</v>
      </c>
      <c r="I452" s="4">
        <v>43531.508379629631</v>
      </c>
      <c r="J452" s="2">
        <v>81</v>
      </c>
      <c r="K452" s="2">
        <v>93</v>
      </c>
      <c r="L452" s="2" t="str">
        <f t="shared" si="7"/>
        <v>Mumbai</v>
      </c>
      <c r="M452" s="2" t="str">
        <f t="shared" si="8"/>
        <v>Bangalore-Mumbai</v>
      </c>
      <c r="N452" s="2" t="str">
        <f t="shared" si="13"/>
        <v>Outstation</v>
      </c>
      <c r="O452" s="2" t="str">
        <f t="shared" si="9"/>
        <v>FastWheels</v>
      </c>
      <c r="P452" s="2">
        <f t="shared" si="10"/>
        <v>0</v>
      </c>
      <c r="Q452" s="2">
        <f t="shared" si="11"/>
        <v>5</v>
      </c>
      <c r="R452" s="2">
        <f t="shared" si="12"/>
        <v>174</v>
      </c>
    </row>
    <row r="453" spans="1:18" ht="14.25" customHeight="1">
      <c r="A453" s="2">
        <v>200848</v>
      </c>
      <c r="B453" s="2" t="s">
        <v>42</v>
      </c>
      <c r="C453" s="2" t="s">
        <v>40</v>
      </c>
      <c r="D453" s="2" t="s">
        <v>41</v>
      </c>
      <c r="E453" s="2" t="s">
        <v>44</v>
      </c>
      <c r="F453" s="2" t="s">
        <v>34</v>
      </c>
      <c r="G453" s="4">
        <v>43526.514236111114</v>
      </c>
      <c r="H453" s="4">
        <v>43531.514236111114</v>
      </c>
      <c r="I453" s="4">
        <v>43531.514236111114</v>
      </c>
      <c r="J453" s="2">
        <v>29</v>
      </c>
      <c r="K453" s="2">
        <v>114</v>
      </c>
      <c r="L453" s="2" t="str">
        <f t="shared" si="7"/>
        <v>Kolkata</v>
      </c>
      <c r="M453" s="2" t="str">
        <f t="shared" si="8"/>
        <v>Delhi-Kolkata</v>
      </c>
      <c r="N453" s="2" t="str">
        <f t="shared" si="13"/>
        <v>Outstation</v>
      </c>
      <c r="O453" s="2" t="str">
        <f t="shared" si="9"/>
        <v>FastWheels</v>
      </c>
      <c r="P453" s="2">
        <f t="shared" si="10"/>
        <v>0</v>
      </c>
      <c r="Q453" s="2">
        <f t="shared" si="11"/>
        <v>5</v>
      </c>
      <c r="R453" s="2">
        <f t="shared" si="12"/>
        <v>143</v>
      </c>
    </row>
    <row r="454" spans="1:18" ht="14.25" customHeight="1">
      <c r="A454" s="2">
        <v>276378</v>
      </c>
      <c r="B454" s="2" t="s">
        <v>39</v>
      </c>
      <c r="C454" s="2" t="s">
        <v>37</v>
      </c>
      <c r="D454" s="2" t="s">
        <v>32</v>
      </c>
      <c r="E454" s="2" t="s">
        <v>44</v>
      </c>
      <c r="F454" s="2" t="s">
        <v>34</v>
      </c>
      <c r="G454" s="4">
        <v>43526.516585648147</v>
      </c>
      <c r="H454" s="4">
        <v>43528.516585648147</v>
      </c>
      <c r="I454" s="4">
        <v>43532.516585648147</v>
      </c>
      <c r="J454" s="2">
        <v>71</v>
      </c>
      <c r="K454" s="2">
        <v>94</v>
      </c>
      <c r="L454" s="2" t="str">
        <f t="shared" si="7"/>
        <v>Mumbai</v>
      </c>
      <c r="M454" s="2" t="str">
        <f t="shared" si="8"/>
        <v>Bangalore-Mumbai</v>
      </c>
      <c r="N454" s="2" t="str">
        <f t="shared" si="13"/>
        <v>Outstation</v>
      </c>
      <c r="O454" s="2" t="str">
        <f t="shared" si="9"/>
        <v>FastWheels</v>
      </c>
      <c r="P454" s="2">
        <f t="shared" si="10"/>
        <v>-4</v>
      </c>
      <c r="Q454" s="2">
        <f t="shared" si="11"/>
        <v>2</v>
      </c>
      <c r="R454" s="2">
        <f t="shared" si="12"/>
        <v>165</v>
      </c>
    </row>
    <row r="455" spans="1:18" ht="14.25" customHeight="1">
      <c r="A455" s="2">
        <v>581019</v>
      </c>
      <c r="B455" s="2" t="s">
        <v>36</v>
      </c>
      <c r="C455" s="2" t="s">
        <v>31</v>
      </c>
      <c r="D455" s="2" t="s">
        <v>41</v>
      </c>
      <c r="E455" s="2" t="s">
        <v>33</v>
      </c>
      <c r="F455" s="2" t="s">
        <v>34</v>
      </c>
      <c r="G455" s="4">
        <v>43526.516701388886</v>
      </c>
      <c r="H455" s="4">
        <v>43531.516701388886</v>
      </c>
      <c r="I455" s="4">
        <v>43532.516701388886</v>
      </c>
      <c r="J455" s="2">
        <v>0</v>
      </c>
      <c r="K455" s="2">
        <v>129</v>
      </c>
      <c r="L455" s="2" t="str">
        <f t="shared" si="7"/>
        <v>Delhi</v>
      </c>
      <c r="M455" s="2" t="str">
        <f t="shared" si="8"/>
        <v>Delhi-Delhi</v>
      </c>
      <c r="N455" s="2" t="str">
        <f t="shared" si="13"/>
        <v>Local</v>
      </c>
      <c r="O455" s="2" t="str">
        <f t="shared" si="9"/>
        <v>Ship2Home</v>
      </c>
      <c r="P455" s="2">
        <f t="shared" si="10"/>
        <v>-1</v>
      </c>
      <c r="Q455" s="2">
        <f t="shared" si="11"/>
        <v>5</v>
      </c>
      <c r="R455" s="2">
        <f t="shared" si="12"/>
        <v>129</v>
      </c>
    </row>
    <row r="456" spans="1:18" ht="14.25" customHeight="1">
      <c r="A456" s="2">
        <v>11940</v>
      </c>
      <c r="B456" s="2" t="s">
        <v>39</v>
      </c>
      <c r="C456" s="2" t="s">
        <v>43</v>
      </c>
      <c r="D456" s="2" t="s">
        <v>41</v>
      </c>
      <c r="E456" s="2" t="s">
        <v>44</v>
      </c>
      <c r="F456" s="2" t="s">
        <v>34</v>
      </c>
      <c r="G456" s="4">
        <v>43526.52616898148</v>
      </c>
      <c r="H456" s="4">
        <v>43528.52616898148</v>
      </c>
      <c r="I456" s="4">
        <v>43530.52616898148</v>
      </c>
      <c r="J456" s="2">
        <v>40</v>
      </c>
      <c r="K456" s="2">
        <v>125</v>
      </c>
      <c r="L456" s="2" t="str">
        <f t="shared" si="7"/>
        <v>Bangalore</v>
      </c>
      <c r="M456" s="2" t="str">
        <f t="shared" si="8"/>
        <v>Delhi-Bangalore</v>
      </c>
      <c r="N456" s="2" t="str">
        <f t="shared" si="13"/>
        <v>Outstation</v>
      </c>
      <c r="O456" s="2" t="str">
        <f t="shared" si="9"/>
        <v>FastWheels</v>
      </c>
      <c r="P456" s="2">
        <f t="shared" si="10"/>
        <v>-2</v>
      </c>
      <c r="Q456" s="2">
        <f t="shared" si="11"/>
        <v>2</v>
      </c>
      <c r="R456" s="2">
        <f t="shared" si="12"/>
        <v>165</v>
      </c>
    </row>
    <row r="457" spans="1:18" ht="14.25" customHeight="1">
      <c r="A457" s="2">
        <v>292495</v>
      </c>
      <c r="B457" s="2" t="s">
        <v>36</v>
      </c>
      <c r="C457" s="2" t="s">
        <v>37</v>
      </c>
      <c r="D457" s="2" t="s">
        <v>41</v>
      </c>
      <c r="E457" s="2" t="s">
        <v>33</v>
      </c>
      <c r="F457" s="2" t="s">
        <v>34</v>
      </c>
      <c r="G457" s="4">
        <v>43526.533159722225</v>
      </c>
      <c r="H457" s="4">
        <v>43534.533159722225</v>
      </c>
      <c r="I457" s="4">
        <v>43531.533159722225</v>
      </c>
      <c r="J457" s="2">
        <v>41</v>
      </c>
      <c r="K457" s="2">
        <v>107</v>
      </c>
      <c r="L457" s="2" t="str">
        <f t="shared" si="7"/>
        <v>Mumbai</v>
      </c>
      <c r="M457" s="2" t="str">
        <f t="shared" si="8"/>
        <v>Delhi-Mumbai</v>
      </c>
      <c r="N457" s="2" t="str">
        <f t="shared" si="13"/>
        <v>Outstation</v>
      </c>
      <c r="O457" s="2" t="str">
        <f t="shared" si="9"/>
        <v>Ship2Home</v>
      </c>
      <c r="P457" s="2">
        <f t="shared" si="10"/>
        <v>3</v>
      </c>
      <c r="Q457" s="2">
        <f t="shared" si="11"/>
        <v>8</v>
      </c>
      <c r="R457" s="2">
        <f t="shared" si="12"/>
        <v>148</v>
      </c>
    </row>
    <row r="458" spans="1:18" ht="14.25" customHeight="1">
      <c r="A458" s="2">
        <v>135606</v>
      </c>
      <c r="B458" s="2" t="s">
        <v>47</v>
      </c>
      <c r="C458" s="2" t="s">
        <v>43</v>
      </c>
      <c r="D458" s="2" t="s">
        <v>41</v>
      </c>
      <c r="E458" s="2" t="s">
        <v>38</v>
      </c>
      <c r="F458" s="2" t="s">
        <v>34</v>
      </c>
      <c r="G458" s="4">
        <v>43526.533460648148</v>
      </c>
      <c r="H458" s="4">
        <v>43530.533460648148</v>
      </c>
      <c r="I458" s="4">
        <v>43529.533460648148</v>
      </c>
      <c r="J458" s="2">
        <v>29</v>
      </c>
      <c r="K458" s="2">
        <v>120</v>
      </c>
      <c r="L458" s="2" t="str">
        <f t="shared" si="7"/>
        <v>Bangalore</v>
      </c>
      <c r="M458" s="2" t="str">
        <f t="shared" si="8"/>
        <v>Delhi-Bangalore</v>
      </c>
      <c r="N458" s="2" t="str">
        <f t="shared" si="13"/>
        <v>Outstation</v>
      </c>
      <c r="O458" s="2" t="str">
        <f t="shared" si="9"/>
        <v>Ship2Home</v>
      </c>
      <c r="P458" s="2">
        <f t="shared" si="10"/>
        <v>1</v>
      </c>
      <c r="Q458" s="2">
        <f t="shared" si="11"/>
        <v>4</v>
      </c>
      <c r="R458" s="2">
        <f t="shared" si="12"/>
        <v>149</v>
      </c>
    </row>
    <row r="459" spans="1:18" ht="14.25" customHeight="1">
      <c r="A459" s="2">
        <v>411259</v>
      </c>
      <c r="B459" s="2" t="s">
        <v>39</v>
      </c>
      <c r="C459" s="2" t="s">
        <v>31</v>
      </c>
      <c r="D459" s="2" t="s">
        <v>32</v>
      </c>
      <c r="E459" s="2" t="s">
        <v>33</v>
      </c>
      <c r="F459" s="2" t="s">
        <v>34</v>
      </c>
      <c r="G459" s="4">
        <v>43526.540682870371</v>
      </c>
      <c r="H459" s="4">
        <v>43531.540682870371</v>
      </c>
      <c r="I459" s="4">
        <v>43533.540682870371</v>
      </c>
      <c r="J459" s="2">
        <v>34</v>
      </c>
      <c r="K459" s="2">
        <v>124</v>
      </c>
      <c r="L459" s="2" t="str">
        <f t="shared" si="7"/>
        <v>Delhi</v>
      </c>
      <c r="M459" s="2" t="str">
        <f t="shared" si="8"/>
        <v>Bangalore-Delhi</v>
      </c>
      <c r="N459" s="2" t="str">
        <f t="shared" si="13"/>
        <v>Outstation</v>
      </c>
      <c r="O459" s="2" t="str">
        <f t="shared" si="9"/>
        <v>Ship2Home</v>
      </c>
      <c r="P459" s="2">
        <f t="shared" si="10"/>
        <v>-2</v>
      </c>
      <c r="Q459" s="2">
        <f t="shared" si="11"/>
        <v>5</v>
      </c>
      <c r="R459" s="2">
        <f t="shared" si="12"/>
        <v>158</v>
      </c>
    </row>
    <row r="460" spans="1:18" ht="14.25" customHeight="1">
      <c r="A460" s="2">
        <v>537771</v>
      </c>
      <c r="B460" s="2" t="s">
        <v>39</v>
      </c>
      <c r="C460" s="2" t="s">
        <v>37</v>
      </c>
      <c r="D460" s="2" t="s">
        <v>41</v>
      </c>
      <c r="E460" s="2" t="s">
        <v>33</v>
      </c>
      <c r="F460" s="2" t="s">
        <v>34</v>
      </c>
      <c r="G460" s="4">
        <v>43526.547164351854</v>
      </c>
      <c r="H460" s="4">
        <v>43530.547164351854</v>
      </c>
      <c r="I460" s="4">
        <v>43533.547164351854</v>
      </c>
      <c r="J460" s="2">
        <v>50</v>
      </c>
      <c r="K460" s="2">
        <v>114</v>
      </c>
      <c r="L460" s="2" t="str">
        <f t="shared" si="7"/>
        <v>Mumbai</v>
      </c>
      <c r="M460" s="2" t="str">
        <f t="shared" si="8"/>
        <v>Delhi-Mumbai</v>
      </c>
      <c r="N460" s="2" t="str">
        <f t="shared" si="13"/>
        <v>Outstation</v>
      </c>
      <c r="O460" s="2" t="str">
        <f t="shared" si="9"/>
        <v>Ship2Home</v>
      </c>
      <c r="P460" s="2">
        <f t="shared" si="10"/>
        <v>-3</v>
      </c>
      <c r="Q460" s="2">
        <f t="shared" si="11"/>
        <v>4</v>
      </c>
      <c r="R460" s="2">
        <f t="shared" si="12"/>
        <v>164</v>
      </c>
    </row>
    <row r="461" spans="1:18" ht="14.25" customHeight="1">
      <c r="A461" s="2">
        <v>655078</v>
      </c>
      <c r="B461" s="2" t="s">
        <v>39</v>
      </c>
      <c r="C461" s="2" t="s">
        <v>40</v>
      </c>
      <c r="D461" s="2" t="s">
        <v>32</v>
      </c>
      <c r="E461" s="2" t="s">
        <v>38</v>
      </c>
      <c r="F461" s="2" t="s">
        <v>34</v>
      </c>
      <c r="G461" s="4">
        <v>43526.54960648148</v>
      </c>
      <c r="H461" s="4">
        <v>43528.54960648148</v>
      </c>
      <c r="I461" s="4">
        <v>43529.54960648148</v>
      </c>
      <c r="J461" s="2">
        <v>39</v>
      </c>
      <c r="K461" s="2">
        <v>108</v>
      </c>
      <c r="L461" s="2" t="str">
        <f t="shared" si="7"/>
        <v>Kolkata</v>
      </c>
      <c r="M461" s="2" t="str">
        <f t="shared" si="8"/>
        <v>Bangalore-Kolkata</v>
      </c>
      <c r="N461" s="2" t="str">
        <f t="shared" si="13"/>
        <v>Outstation</v>
      </c>
      <c r="O461" s="2" t="str">
        <f t="shared" si="9"/>
        <v>Ship2Home</v>
      </c>
      <c r="P461" s="2">
        <f t="shared" si="10"/>
        <v>-1</v>
      </c>
      <c r="Q461" s="2">
        <f t="shared" si="11"/>
        <v>2</v>
      </c>
      <c r="R461" s="2">
        <f t="shared" si="12"/>
        <v>147</v>
      </c>
    </row>
    <row r="462" spans="1:18" ht="14.25" customHeight="1">
      <c r="A462" s="2">
        <v>159219</v>
      </c>
      <c r="B462" s="2" t="s">
        <v>49</v>
      </c>
      <c r="C462" s="2" t="s">
        <v>40</v>
      </c>
      <c r="D462" s="2" t="s">
        <v>41</v>
      </c>
      <c r="E462" s="2" t="s">
        <v>33</v>
      </c>
      <c r="F462" s="2" t="s">
        <v>34</v>
      </c>
      <c r="G462" s="4">
        <v>43526.555428240739</v>
      </c>
      <c r="H462" s="4">
        <v>43531.555428240739</v>
      </c>
      <c r="I462" s="4">
        <v>43531.555428240739</v>
      </c>
      <c r="J462" s="2">
        <v>45</v>
      </c>
      <c r="K462" s="2">
        <v>106</v>
      </c>
      <c r="L462" s="2" t="str">
        <f t="shared" si="7"/>
        <v>Kolkata</v>
      </c>
      <c r="M462" s="2" t="str">
        <f t="shared" si="8"/>
        <v>Delhi-Kolkata</v>
      </c>
      <c r="N462" s="2" t="str">
        <f t="shared" si="13"/>
        <v>Outstation</v>
      </c>
      <c r="O462" s="2" t="str">
        <f t="shared" si="9"/>
        <v>Ship2Home</v>
      </c>
      <c r="P462" s="2">
        <f t="shared" si="10"/>
        <v>0</v>
      </c>
      <c r="Q462" s="2">
        <f t="shared" si="11"/>
        <v>5</v>
      </c>
      <c r="R462" s="2">
        <f t="shared" si="12"/>
        <v>151</v>
      </c>
    </row>
    <row r="463" spans="1:18" ht="14.25" customHeight="1">
      <c r="A463" s="2">
        <v>145743</v>
      </c>
      <c r="B463" s="2" t="s">
        <v>39</v>
      </c>
      <c r="C463" s="2" t="s">
        <v>43</v>
      </c>
      <c r="D463" s="2" t="s">
        <v>41</v>
      </c>
      <c r="E463" s="2" t="s">
        <v>33</v>
      </c>
      <c r="F463" s="2" t="s">
        <v>34</v>
      </c>
      <c r="G463" s="4">
        <v>43526.555601851855</v>
      </c>
      <c r="H463" s="4">
        <v>43529.555601851855</v>
      </c>
      <c r="I463" s="4">
        <v>43533.555601851855</v>
      </c>
      <c r="J463" s="2">
        <v>27</v>
      </c>
      <c r="K463" s="2">
        <v>125</v>
      </c>
      <c r="L463" s="2" t="str">
        <f t="shared" si="7"/>
        <v>Bangalore</v>
      </c>
      <c r="M463" s="2" t="str">
        <f t="shared" si="8"/>
        <v>Delhi-Bangalore</v>
      </c>
      <c r="N463" s="2" t="str">
        <f t="shared" si="13"/>
        <v>Outstation</v>
      </c>
      <c r="O463" s="2" t="str">
        <f t="shared" si="9"/>
        <v>Ship2Home</v>
      </c>
      <c r="P463" s="2">
        <f t="shared" si="10"/>
        <v>-4</v>
      </c>
      <c r="Q463" s="2">
        <f t="shared" si="11"/>
        <v>3</v>
      </c>
      <c r="R463" s="2">
        <f t="shared" si="12"/>
        <v>152</v>
      </c>
    </row>
    <row r="464" spans="1:18" ht="14.25" customHeight="1">
      <c r="A464" s="2">
        <v>921714</v>
      </c>
      <c r="B464" s="2" t="s">
        <v>39</v>
      </c>
      <c r="C464" s="2" t="s">
        <v>37</v>
      </c>
      <c r="D464" s="2" t="s">
        <v>32</v>
      </c>
      <c r="E464" s="2" t="s">
        <v>38</v>
      </c>
      <c r="F464" s="2" t="s">
        <v>34</v>
      </c>
      <c r="G464" s="4">
        <v>43526.558240740742</v>
      </c>
      <c r="H464" s="4">
        <v>43535.558240740742</v>
      </c>
      <c r="I464" s="4">
        <v>43532.558240740742</v>
      </c>
      <c r="J464" s="2">
        <v>33</v>
      </c>
      <c r="K464" s="2">
        <v>114</v>
      </c>
      <c r="L464" s="2" t="str">
        <f t="shared" si="7"/>
        <v>Mumbai</v>
      </c>
      <c r="M464" s="2" t="str">
        <f t="shared" si="8"/>
        <v>Bangalore-Mumbai</v>
      </c>
      <c r="N464" s="2" t="str">
        <f t="shared" si="13"/>
        <v>Outstation</v>
      </c>
      <c r="O464" s="2" t="str">
        <f t="shared" si="9"/>
        <v>Ship2Home</v>
      </c>
      <c r="P464" s="2">
        <f t="shared" si="10"/>
        <v>3</v>
      </c>
      <c r="Q464" s="2">
        <f t="shared" si="11"/>
        <v>9</v>
      </c>
      <c r="R464" s="2">
        <f t="shared" si="12"/>
        <v>147</v>
      </c>
    </row>
    <row r="465" spans="1:18" ht="14.25" customHeight="1">
      <c r="A465" s="2">
        <v>921714</v>
      </c>
      <c r="B465" s="2" t="s">
        <v>36</v>
      </c>
      <c r="C465" s="2" t="s">
        <v>37</v>
      </c>
      <c r="D465" s="2" t="s">
        <v>41</v>
      </c>
      <c r="E465" s="2" t="s">
        <v>38</v>
      </c>
      <c r="F465" s="2" t="s">
        <v>34</v>
      </c>
      <c r="G465" s="4">
        <v>43526.558981481481</v>
      </c>
      <c r="H465" s="4">
        <v>43535.558981481481</v>
      </c>
      <c r="I465" s="4">
        <v>43529.558981481481</v>
      </c>
      <c r="J465" s="2">
        <v>37</v>
      </c>
      <c r="K465" s="2">
        <v>114</v>
      </c>
      <c r="L465" s="2" t="str">
        <f t="shared" si="7"/>
        <v>Mumbai</v>
      </c>
      <c r="M465" s="2" t="str">
        <f t="shared" si="8"/>
        <v>Delhi-Mumbai</v>
      </c>
      <c r="N465" s="2" t="str">
        <f t="shared" si="13"/>
        <v>Outstation</v>
      </c>
      <c r="O465" s="2" t="str">
        <f t="shared" si="9"/>
        <v>Ship2Home</v>
      </c>
      <c r="P465" s="2">
        <f t="shared" si="10"/>
        <v>6</v>
      </c>
      <c r="Q465" s="2">
        <f t="shared" si="11"/>
        <v>9</v>
      </c>
      <c r="R465" s="2">
        <f t="shared" si="12"/>
        <v>151</v>
      </c>
    </row>
    <row r="466" spans="1:18" ht="14.25" customHeight="1">
      <c r="A466" s="2">
        <v>62892</v>
      </c>
      <c r="B466" s="2" t="s">
        <v>36</v>
      </c>
      <c r="C466" s="2" t="s">
        <v>37</v>
      </c>
      <c r="D466" s="2" t="s">
        <v>32</v>
      </c>
      <c r="E466" s="2" t="s">
        <v>44</v>
      </c>
      <c r="F466" s="2" t="s">
        <v>34</v>
      </c>
      <c r="G466" s="4">
        <v>43526.55945601852</v>
      </c>
      <c r="H466" s="4">
        <v>43528.55945601852</v>
      </c>
      <c r="I466" s="4">
        <v>43532.55945601852</v>
      </c>
      <c r="J466" s="2">
        <v>70</v>
      </c>
      <c r="K466" s="2">
        <v>95</v>
      </c>
      <c r="L466" s="2" t="str">
        <f t="shared" si="7"/>
        <v>Mumbai</v>
      </c>
      <c r="M466" s="2" t="str">
        <f t="shared" si="8"/>
        <v>Bangalore-Mumbai</v>
      </c>
      <c r="N466" s="2" t="str">
        <f t="shared" si="13"/>
        <v>Outstation</v>
      </c>
      <c r="O466" s="2" t="str">
        <f t="shared" si="9"/>
        <v>FastWheels</v>
      </c>
      <c r="P466" s="2">
        <f t="shared" si="10"/>
        <v>-4</v>
      </c>
      <c r="Q466" s="2">
        <f t="shared" si="11"/>
        <v>2</v>
      </c>
      <c r="R466" s="2">
        <f t="shared" si="12"/>
        <v>165</v>
      </c>
    </row>
    <row r="467" spans="1:18" ht="14.25" customHeight="1">
      <c r="A467" s="2">
        <v>653384</v>
      </c>
      <c r="B467" s="2" t="s">
        <v>30</v>
      </c>
      <c r="C467" s="2" t="s">
        <v>40</v>
      </c>
      <c r="D467" s="2" t="s">
        <v>32</v>
      </c>
      <c r="E467" s="2" t="s">
        <v>44</v>
      </c>
      <c r="F467" s="2" t="s">
        <v>34</v>
      </c>
      <c r="G467" s="4">
        <v>43526.561273148145</v>
      </c>
      <c r="H467" s="4">
        <v>43532.561273148145</v>
      </c>
      <c r="I467" s="4">
        <v>43529.561273148145</v>
      </c>
      <c r="J467" s="2">
        <v>45</v>
      </c>
      <c r="K467" s="2">
        <v>111</v>
      </c>
      <c r="L467" s="2" t="str">
        <f t="shared" si="7"/>
        <v>Kolkata</v>
      </c>
      <c r="M467" s="2" t="str">
        <f t="shared" si="8"/>
        <v>Bangalore-Kolkata</v>
      </c>
      <c r="N467" s="2" t="str">
        <f t="shared" si="13"/>
        <v>Outstation</v>
      </c>
      <c r="O467" s="2" t="str">
        <f t="shared" si="9"/>
        <v>FastWheels</v>
      </c>
      <c r="P467" s="2">
        <f t="shared" si="10"/>
        <v>3</v>
      </c>
      <c r="Q467" s="2">
        <f t="shared" si="11"/>
        <v>6</v>
      </c>
      <c r="R467" s="2">
        <f t="shared" si="12"/>
        <v>156</v>
      </c>
    </row>
    <row r="468" spans="1:18" ht="14.25" customHeight="1">
      <c r="A468" s="2">
        <v>812617</v>
      </c>
      <c r="B468" s="2" t="s">
        <v>36</v>
      </c>
      <c r="C468" s="2" t="s">
        <v>31</v>
      </c>
      <c r="D468" s="2" t="s">
        <v>41</v>
      </c>
      <c r="E468" s="2" t="s">
        <v>33</v>
      </c>
      <c r="F468" s="2" t="s">
        <v>34</v>
      </c>
      <c r="G468" s="4">
        <v>43526.562557870369</v>
      </c>
      <c r="H468" s="4">
        <v>43530.562557870369</v>
      </c>
      <c r="I468" s="4">
        <v>43529.562557870369</v>
      </c>
      <c r="J468" s="2">
        <v>0</v>
      </c>
      <c r="K468" s="2">
        <v>128</v>
      </c>
      <c r="L468" s="2" t="str">
        <f t="shared" si="7"/>
        <v>Delhi</v>
      </c>
      <c r="M468" s="2" t="str">
        <f t="shared" si="8"/>
        <v>Delhi-Delhi</v>
      </c>
      <c r="N468" s="2" t="str">
        <f t="shared" si="13"/>
        <v>Local</v>
      </c>
      <c r="O468" s="2" t="str">
        <f t="shared" si="9"/>
        <v>Ship2Home</v>
      </c>
      <c r="P468" s="2">
        <f t="shared" si="10"/>
        <v>1</v>
      </c>
      <c r="Q468" s="2">
        <f t="shared" si="11"/>
        <v>4</v>
      </c>
      <c r="R468" s="2">
        <f t="shared" si="12"/>
        <v>128</v>
      </c>
    </row>
    <row r="469" spans="1:18" ht="14.25" customHeight="1">
      <c r="A469" s="2">
        <v>707338</v>
      </c>
      <c r="B469" s="2" t="s">
        <v>42</v>
      </c>
      <c r="C469" s="2" t="s">
        <v>31</v>
      </c>
      <c r="D469" s="2" t="s">
        <v>32</v>
      </c>
      <c r="E469" s="2" t="s">
        <v>44</v>
      </c>
      <c r="F469" s="2" t="s">
        <v>34</v>
      </c>
      <c r="G469" s="4">
        <v>43526.563125000001</v>
      </c>
      <c r="H469" s="4">
        <v>43532.563125000001</v>
      </c>
      <c r="I469" s="4">
        <v>43533.563125000001</v>
      </c>
      <c r="J469" s="2">
        <v>69</v>
      </c>
      <c r="K469" s="2">
        <v>100</v>
      </c>
      <c r="L469" s="2" t="str">
        <f t="shared" si="7"/>
        <v>Delhi</v>
      </c>
      <c r="M469" s="2" t="str">
        <f t="shared" si="8"/>
        <v>Bangalore-Delhi</v>
      </c>
      <c r="N469" s="2" t="str">
        <f t="shared" si="13"/>
        <v>Outstation</v>
      </c>
      <c r="O469" s="2" t="str">
        <f t="shared" si="9"/>
        <v>FastWheels</v>
      </c>
      <c r="P469" s="2">
        <f t="shared" si="10"/>
        <v>-1</v>
      </c>
      <c r="Q469" s="2">
        <f t="shared" si="11"/>
        <v>6</v>
      </c>
      <c r="R469" s="2">
        <f t="shared" si="12"/>
        <v>169</v>
      </c>
    </row>
    <row r="470" spans="1:18" ht="14.25" customHeight="1">
      <c r="A470" s="2">
        <v>13342</v>
      </c>
      <c r="B470" s="2" t="s">
        <v>47</v>
      </c>
      <c r="C470" s="2" t="s">
        <v>31</v>
      </c>
      <c r="D470" s="2" t="s">
        <v>32</v>
      </c>
      <c r="E470" s="2" t="s">
        <v>44</v>
      </c>
      <c r="F470" s="2" t="s">
        <v>34</v>
      </c>
      <c r="G470" s="4">
        <v>43526.564270833333</v>
      </c>
      <c r="H470" s="4">
        <v>43528.564270833333</v>
      </c>
      <c r="I470" s="4">
        <v>43529.564270833333</v>
      </c>
      <c r="J470" s="2">
        <v>67</v>
      </c>
      <c r="K470" s="2">
        <v>106</v>
      </c>
      <c r="L470" s="2" t="str">
        <f t="shared" si="7"/>
        <v>Delhi</v>
      </c>
      <c r="M470" s="2" t="str">
        <f t="shared" si="8"/>
        <v>Bangalore-Delhi</v>
      </c>
      <c r="N470" s="2" t="str">
        <f t="shared" si="13"/>
        <v>Outstation</v>
      </c>
      <c r="O470" s="2" t="str">
        <f t="shared" si="9"/>
        <v>FastWheels</v>
      </c>
      <c r="P470" s="2">
        <f t="shared" si="10"/>
        <v>-1</v>
      </c>
      <c r="Q470" s="2">
        <f t="shared" si="11"/>
        <v>2</v>
      </c>
      <c r="R470" s="2">
        <f t="shared" si="12"/>
        <v>173</v>
      </c>
    </row>
    <row r="471" spans="1:18" ht="14.25" customHeight="1">
      <c r="A471" s="2">
        <v>341509</v>
      </c>
      <c r="B471" s="2" t="s">
        <v>46</v>
      </c>
      <c r="C471" s="2" t="s">
        <v>45</v>
      </c>
      <c r="D471" s="2" t="s">
        <v>41</v>
      </c>
      <c r="E471" s="2" t="s">
        <v>33</v>
      </c>
      <c r="F471" s="2" t="s">
        <v>34</v>
      </c>
      <c r="G471" s="4">
        <v>43526.567835648151</v>
      </c>
      <c r="H471" s="4">
        <v>43529.567835648151</v>
      </c>
      <c r="I471" s="4">
        <v>43529.567835648151</v>
      </c>
      <c r="J471" s="2">
        <v>41</v>
      </c>
      <c r="K471" s="2">
        <v>123</v>
      </c>
      <c r="L471" s="2" t="str">
        <f t="shared" si="7"/>
        <v>Chennai</v>
      </c>
      <c r="M471" s="2" t="str">
        <f t="shared" si="8"/>
        <v>Delhi-Chennai</v>
      </c>
      <c r="N471" s="2" t="str">
        <f t="shared" si="13"/>
        <v>Outstation</v>
      </c>
      <c r="O471" s="2" t="str">
        <f t="shared" si="9"/>
        <v>Ship2Home</v>
      </c>
      <c r="P471" s="2">
        <f t="shared" si="10"/>
        <v>0</v>
      </c>
      <c r="Q471" s="2">
        <f t="shared" si="11"/>
        <v>3</v>
      </c>
      <c r="R471" s="2">
        <f t="shared" si="12"/>
        <v>164</v>
      </c>
    </row>
    <row r="472" spans="1:18" ht="14.25" customHeight="1">
      <c r="A472" s="2">
        <v>458791</v>
      </c>
      <c r="B472" s="2" t="s">
        <v>36</v>
      </c>
      <c r="C472" s="2" t="s">
        <v>37</v>
      </c>
      <c r="D472" s="2" t="s">
        <v>41</v>
      </c>
      <c r="E472" s="2" t="s">
        <v>33</v>
      </c>
      <c r="F472" s="2" t="s">
        <v>34</v>
      </c>
      <c r="G472" s="4">
        <v>43526.569108796299</v>
      </c>
      <c r="H472" s="4">
        <v>43531.569108796299</v>
      </c>
      <c r="I472" s="4">
        <v>43532.569108796299</v>
      </c>
      <c r="J472" s="2">
        <v>42</v>
      </c>
      <c r="K472" s="2">
        <v>114</v>
      </c>
      <c r="L472" s="2" t="str">
        <f t="shared" si="7"/>
        <v>Mumbai</v>
      </c>
      <c r="M472" s="2" t="str">
        <f t="shared" si="8"/>
        <v>Delhi-Mumbai</v>
      </c>
      <c r="N472" s="2" t="str">
        <f t="shared" si="13"/>
        <v>Outstation</v>
      </c>
      <c r="O472" s="2" t="str">
        <f t="shared" si="9"/>
        <v>Ship2Home</v>
      </c>
      <c r="P472" s="2">
        <f t="shared" si="10"/>
        <v>-1</v>
      </c>
      <c r="Q472" s="2">
        <f t="shared" si="11"/>
        <v>5</v>
      </c>
      <c r="R472" s="2">
        <f t="shared" si="12"/>
        <v>156</v>
      </c>
    </row>
    <row r="473" spans="1:18" ht="14.25" customHeight="1">
      <c r="A473" s="2">
        <v>476095</v>
      </c>
      <c r="B473" s="2" t="s">
        <v>39</v>
      </c>
      <c r="C473" s="2" t="s">
        <v>40</v>
      </c>
      <c r="D473" s="2" t="s">
        <v>32</v>
      </c>
      <c r="E473" s="2" t="s">
        <v>33</v>
      </c>
      <c r="F473" s="2" t="s">
        <v>34</v>
      </c>
      <c r="G473" s="4">
        <v>43526.570092592592</v>
      </c>
      <c r="H473" s="4">
        <v>43532.570092592592</v>
      </c>
      <c r="I473" s="4">
        <v>43533.570092592592</v>
      </c>
      <c r="J473" s="2">
        <v>36</v>
      </c>
      <c r="K473" s="2">
        <v>108</v>
      </c>
      <c r="L473" s="2" t="str">
        <f t="shared" si="7"/>
        <v>Kolkata</v>
      </c>
      <c r="M473" s="2" t="str">
        <f t="shared" si="8"/>
        <v>Bangalore-Kolkata</v>
      </c>
      <c r="N473" s="2" t="str">
        <f t="shared" si="13"/>
        <v>Outstation</v>
      </c>
      <c r="O473" s="2" t="str">
        <f t="shared" si="9"/>
        <v>Ship2Home</v>
      </c>
      <c r="P473" s="2">
        <f t="shared" si="10"/>
        <v>-1</v>
      </c>
      <c r="Q473" s="2">
        <f t="shared" si="11"/>
        <v>6</v>
      </c>
      <c r="R473" s="2">
        <f t="shared" si="12"/>
        <v>144</v>
      </c>
    </row>
    <row r="474" spans="1:18" ht="14.25" customHeight="1">
      <c r="A474" s="2">
        <v>62028</v>
      </c>
      <c r="B474" s="2" t="s">
        <v>39</v>
      </c>
      <c r="C474" s="2" t="s">
        <v>43</v>
      </c>
      <c r="D474" s="2" t="s">
        <v>41</v>
      </c>
      <c r="E474" s="2" t="s">
        <v>44</v>
      </c>
      <c r="F474" s="2" t="s">
        <v>34</v>
      </c>
      <c r="G474" s="4">
        <v>43526.570706018516</v>
      </c>
      <c r="H474" s="4">
        <v>43530.570706018516</v>
      </c>
      <c r="I474" s="4">
        <v>43529.570706018516</v>
      </c>
      <c r="J474" s="2">
        <v>59</v>
      </c>
      <c r="K474" s="2">
        <v>101</v>
      </c>
      <c r="L474" s="2" t="str">
        <f t="shared" si="7"/>
        <v>Bangalore</v>
      </c>
      <c r="M474" s="2" t="str">
        <f t="shared" si="8"/>
        <v>Delhi-Bangalore</v>
      </c>
      <c r="N474" s="2" t="str">
        <f t="shared" si="13"/>
        <v>Outstation</v>
      </c>
      <c r="O474" s="2" t="str">
        <f t="shared" si="9"/>
        <v>FastWheels</v>
      </c>
      <c r="P474" s="2">
        <f t="shared" si="10"/>
        <v>1</v>
      </c>
      <c r="Q474" s="2">
        <f t="shared" si="11"/>
        <v>4</v>
      </c>
      <c r="R474" s="2">
        <f t="shared" si="12"/>
        <v>160</v>
      </c>
    </row>
    <row r="475" spans="1:18" ht="14.25" customHeight="1">
      <c r="A475" s="2">
        <v>556119</v>
      </c>
      <c r="B475" s="2" t="s">
        <v>36</v>
      </c>
      <c r="C475" s="2" t="s">
        <v>37</v>
      </c>
      <c r="D475" s="2" t="s">
        <v>41</v>
      </c>
      <c r="E475" s="2" t="s">
        <v>33</v>
      </c>
      <c r="F475" s="2" t="s">
        <v>34</v>
      </c>
      <c r="G475" s="4">
        <v>43526.570787037039</v>
      </c>
      <c r="H475" s="4">
        <v>43533.570787037039</v>
      </c>
      <c r="I475" s="4">
        <v>43530.570787037039</v>
      </c>
      <c r="J475" s="2">
        <v>48</v>
      </c>
      <c r="K475" s="2">
        <v>113</v>
      </c>
      <c r="L475" s="2" t="str">
        <f t="shared" si="7"/>
        <v>Mumbai</v>
      </c>
      <c r="M475" s="2" t="str">
        <f t="shared" si="8"/>
        <v>Delhi-Mumbai</v>
      </c>
      <c r="N475" s="2" t="str">
        <f t="shared" si="13"/>
        <v>Outstation</v>
      </c>
      <c r="O475" s="2" t="str">
        <f t="shared" si="9"/>
        <v>Ship2Home</v>
      </c>
      <c r="P475" s="2">
        <f t="shared" si="10"/>
        <v>3</v>
      </c>
      <c r="Q475" s="2">
        <f t="shared" si="11"/>
        <v>7</v>
      </c>
      <c r="R475" s="2">
        <f t="shared" si="12"/>
        <v>161</v>
      </c>
    </row>
    <row r="476" spans="1:18" ht="14.25" customHeight="1">
      <c r="A476" s="2">
        <v>152544</v>
      </c>
      <c r="B476" s="2" t="s">
        <v>36</v>
      </c>
      <c r="C476" s="2" t="s">
        <v>31</v>
      </c>
      <c r="D476" s="2" t="s">
        <v>41</v>
      </c>
      <c r="E476" s="2" t="s">
        <v>44</v>
      </c>
      <c r="F476" s="2" t="s">
        <v>34</v>
      </c>
      <c r="G476" s="4">
        <v>43526.574016203704</v>
      </c>
      <c r="H476" s="4">
        <v>43526.574016203704</v>
      </c>
      <c r="I476" s="4">
        <v>43529.574016203704</v>
      </c>
      <c r="J476" s="2">
        <v>0</v>
      </c>
      <c r="K476" s="2">
        <v>127</v>
      </c>
      <c r="L476" s="2" t="str">
        <f t="shared" si="7"/>
        <v>Delhi</v>
      </c>
      <c r="M476" s="2" t="str">
        <f t="shared" si="8"/>
        <v>Delhi-Delhi</v>
      </c>
      <c r="N476" s="2" t="str">
        <f t="shared" si="13"/>
        <v>Local</v>
      </c>
      <c r="O476" s="2" t="str">
        <f t="shared" si="9"/>
        <v>FastWheels</v>
      </c>
      <c r="P476" s="2">
        <f t="shared" si="10"/>
        <v>-3</v>
      </c>
      <c r="Q476" s="2">
        <f t="shared" si="11"/>
        <v>0</v>
      </c>
      <c r="R476" s="2">
        <f t="shared" si="12"/>
        <v>127</v>
      </c>
    </row>
    <row r="477" spans="1:18" ht="14.25" customHeight="1">
      <c r="A477" s="2">
        <v>558092</v>
      </c>
      <c r="B477" s="2" t="s">
        <v>30</v>
      </c>
      <c r="C477" s="2" t="s">
        <v>43</v>
      </c>
      <c r="D477" s="2" t="s">
        <v>41</v>
      </c>
      <c r="E477" s="2" t="s">
        <v>44</v>
      </c>
      <c r="F477" s="2" t="s">
        <v>34</v>
      </c>
      <c r="G477" s="4">
        <v>43526.574340277781</v>
      </c>
      <c r="H477" s="4">
        <v>43529.574340277781</v>
      </c>
      <c r="I477" s="4">
        <v>43530.574340277781</v>
      </c>
      <c r="J477" s="2">
        <v>42</v>
      </c>
      <c r="K477" s="2">
        <v>129</v>
      </c>
      <c r="L477" s="2" t="str">
        <f t="shared" si="7"/>
        <v>Bangalore</v>
      </c>
      <c r="M477" s="2" t="str">
        <f t="shared" si="8"/>
        <v>Delhi-Bangalore</v>
      </c>
      <c r="N477" s="2" t="str">
        <f t="shared" si="13"/>
        <v>Outstation</v>
      </c>
      <c r="O477" s="2" t="str">
        <f t="shared" si="9"/>
        <v>FastWheels</v>
      </c>
      <c r="P477" s="2">
        <f t="shared" si="10"/>
        <v>-1</v>
      </c>
      <c r="Q477" s="2">
        <f t="shared" si="11"/>
        <v>3</v>
      </c>
      <c r="R477" s="2">
        <f t="shared" si="12"/>
        <v>171</v>
      </c>
    </row>
    <row r="478" spans="1:18" ht="14.25" customHeight="1">
      <c r="A478" s="2">
        <v>722336</v>
      </c>
      <c r="B478" s="2" t="s">
        <v>30</v>
      </c>
      <c r="C478" s="2" t="s">
        <v>43</v>
      </c>
      <c r="D478" s="2" t="s">
        <v>41</v>
      </c>
      <c r="E478" s="2" t="s">
        <v>44</v>
      </c>
      <c r="F478" s="2" t="s">
        <v>34</v>
      </c>
      <c r="G478" s="4">
        <v>43526.575428240743</v>
      </c>
      <c r="H478" s="4">
        <v>43531.575428240743</v>
      </c>
      <c r="I478" s="4">
        <v>43531.575428240743</v>
      </c>
      <c r="J478" s="2">
        <v>66</v>
      </c>
      <c r="K478" s="2">
        <v>109</v>
      </c>
      <c r="L478" s="2" t="str">
        <f t="shared" si="7"/>
        <v>Bangalore</v>
      </c>
      <c r="M478" s="2" t="str">
        <f t="shared" si="8"/>
        <v>Delhi-Bangalore</v>
      </c>
      <c r="N478" s="2" t="str">
        <f t="shared" si="13"/>
        <v>Outstation</v>
      </c>
      <c r="O478" s="2" t="str">
        <f t="shared" si="9"/>
        <v>FastWheels</v>
      </c>
      <c r="P478" s="2">
        <f t="shared" si="10"/>
        <v>0</v>
      </c>
      <c r="Q478" s="2">
        <f t="shared" si="11"/>
        <v>5</v>
      </c>
      <c r="R478" s="2">
        <f t="shared" si="12"/>
        <v>175</v>
      </c>
    </row>
    <row r="479" spans="1:18" ht="14.25" customHeight="1">
      <c r="A479" s="2">
        <v>112275</v>
      </c>
      <c r="B479" s="2" t="s">
        <v>49</v>
      </c>
      <c r="C479" s="2" t="s">
        <v>43</v>
      </c>
      <c r="D479" s="2" t="s">
        <v>32</v>
      </c>
      <c r="E479" s="2" t="s">
        <v>44</v>
      </c>
      <c r="F479" s="2" t="s">
        <v>34</v>
      </c>
      <c r="G479" s="4">
        <v>43526.575509259259</v>
      </c>
      <c r="H479" s="4">
        <v>43527.575509259259</v>
      </c>
      <c r="I479" s="4">
        <v>43532.575509259259</v>
      </c>
      <c r="J479" s="2">
        <v>0</v>
      </c>
      <c r="K479" s="2">
        <v>100</v>
      </c>
      <c r="L479" s="2" t="str">
        <f t="shared" si="7"/>
        <v>Bangalore</v>
      </c>
      <c r="M479" s="2" t="str">
        <f t="shared" si="8"/>
        <v>Bangalore-Bangalore</v>
      </c>
      <c r="N479" s="2" t="str">
        <f t="shared" si="13"/>
        <v>Local</v>
      </c>
      <c r="O479" s="2" t="str">
        <f t="shared" si="9"/>
        <v>FastWheels</v>
      </c>
      <c r="P479" s="2">
        <f t="shared" si="10"/>
        <v>-5</v>
      </c>
      <c r="Q479" s="2">
        <f t="shared" si="11"/>
        <v>1</v>
      </c>
      <c r="R479" s="2">
        <f t="shared" si="12"/>
        <v>100</v>
      </c>
    </row>
    <row r="480" spans="1:18" ht="14.25" customHeight="1">
      <c r="A480" s="2">
        <v>188819</v>
      </c>
      <c r="B480" s="2" t="s">
        <v>48</v>
      </c>
      <c r="C480" s="2" t="s">
        <v>45</v>
      </c>
      <c r="D480" s="2" t="s">
        <v>32</v>
      </c>
      <c r="E480" s="2" t="s">
        <v>33</v>
      </c>
      <c r="F480" s="2" t="s">
        <v>34</v>
      </c>
      <c r="G480" s="4">
        <v>43526.580833333333</v>
      </c>
      <c r="H480" s="4">
        <v>43529.580833333333</v>
      </c>
      <c r="I480" s="4">
        <v>43531.580833333333</v>
      </c>
      <c r="J480" s="2">
        <v>45</v>
      </c>
      <c r="K480" s="2">
        <v>126</v>
      </c>
      <c r="L480" s="2" t="str">
        <f t="shared" si="7"/>
        <v>Chennai</v>
      </c>
      <c r="M480" s="2" t="str">
        <f t="shared" si="8"/>
        <v>Bangalore-Chennai</v>
      </c>
      <c r="N480" s="2" t="str">
        <f t="shared" si="13"/>
        <v>Outstation</v>
      </c>
      <c r="O480" s="2" t="str">
        <f t="shared" si="9"/>
        <v>Ship2Home</v>
      </c>
      <c r="P480" s="2">
        <f t="shared" si="10"/>
        <v>-2</v>
      </c>
      <c r="Q480" s="2">
        <f t="shared" si="11"/>
        <v>3</v>
      </c>
      <c r="R480" s="2">
        <f t="shared" si="12"/>
        <v>171</v>
      </c>
    </row>
    <row r="481" spans="1:18" ht="14.25" customHeight="1">
      <c r="A481" s="2">
        <v>385097</v>
      </c>
      <c r="B481" s="2" t="s">
        <v>30</v>
      </c>
      <c r="C481" s="2" t="s">
        <v>37</v>
      </c>
      <c r="D481" s="2" t="s">
        <v>41</v>
      </c>
      <c r="E481" s="2" t="s">
        <v>33</v>
      </c>
      <c r="F481" s="2" t="s">
        <v>34</v>
      </c>
      <c r="G481" s="4">
        <v>43526.582928240743</v>
      </c>
      <c r="H481" s="4">
        <v>43533.582928240743</v>
      </c>
      <c r="I481" s="4">
        <v>43530.582928240743</v>
      </c>
      <c r="J481" s="2">
        <v>29</v>
      </c>
      <c r="K481" s="2">
        <v>115</v>
      </c>
      <c r="L481" s="2" t="str">
        <f t="shared" si="7"/>
        <v>Mumbai</v>
      </c>
      <c r="M481" s="2" t="str">
        <f t="shared" si="8"/>
        <v>Delhi-Mumbai</v>
      </c>
      <c r="N481" s="2" t="str">
        <f t="shared" si="13"/>
        <v>Outstation</v>
      </c>
      <c r="O481" s="2" t="str">
        <f t="shared" si="9"/>
        <v>Ship2Home</v>
      </c>
      <c r="P481" s="2">
        <f t="shared" si="10"/>
        <v>3</v>
      </c>
      <c r="Q481" s="2">
        <f t="shared" si="11"/>
        <v>7</v>
      </c>
      <c r="R481" s="2">
        <f t="shared" si="12"/>
        <v>144</v>
      </c>
    </row>
    <row r="482" spans="1:18" ht="14.25" customHeight="1">
      <c r="A482" s="2">
        <v>198797</v>
      </c>
      <c r="B482" s="2" t="s">
        <v>47</v>
      </c>
      <c r="C482" s="2" t="s">
        <v>31</v>
      </c>
      <c r="D482" s="2" t="s">
        <v>41</v>
      </c>
      <c r="E482" s="2" t="s">
        <v>33</v>
      </c>
      <c r="F482" s="2" t="s">
        <v>34</v>
      </c>
      <c r="G482" s="4">
        <v>43526.592199074075</v>
      </c>
      <c r="H482" s="4">
        <v>43533.592199074075</v>
      </c>
      <c r="I482" s="4">
        <v>43529.592199074075</v>
      </c>
      <c r="J482" s="2">
        <v>0</v>
      </c>
      <c r="K482" s="2">
        <v>126</v>
      </c>
      <c r="L482" s="2" t="str">
        <f t="shared" si="7"/>
        <v>Delhi</v>
      </c>
      <c r="M482" s="2" t="str">
        <f t="shared" si="8"/>
        <v>Delhi-Delhi</v>
      </c>
      <c r="N482" s="2" t="str">
        <f t="shared" si="13"/>
        <v>Local</v>
      </c>
      <c r="O482" s="2" t="str">
        <f t="shared" si="9"/>
        <v>Ship2Home</v>
      </c>
      <c r="P482" s="2">
        <f t="shared" si="10"/>
        <v>4</v>
      </c>
      <c r="Q482" s="2">
        <f t="shared" si="11"/>
        <v>7</v>
      </c>
      <c r="R482" s="2">
        <f t="shared" si="12"/>
        <v>126</v>
      </c>
    </row>
    <row r="483" spans="1:18" ht="14.25" customHeight="1">
      <c r="A483" s="2">
        <v>396906</v>
      </c>
      <c r="B483" s="2" t="s">
        <v>30</v>
      </c>
      <c r="C483" s="2" t="s">
        <v>43</v>
      </c>
      <c r="D483" s="2" t="s">
        <v>41</v>
      </c>
      <c r="E483" s="2" t="s">
        <v>38</v>
      </c>
      <c r="F483" s="2" t="s">
        <v>34</v>
      </c>
      <c r="G483" s="4">
        <v>43526.597407407404</v>
      </c>
      <c r="H483" s="4">
        <v>43535.597407407404</v>
      </c>
      <c r="I483" s="4">
        <v>43531.597407407404</v>
      </c>
      <c r="J483" s="2">
        <v>50</v>
      </c>
      <c r="K483" s="2">
        <v>123</v>
      </c>
      <c r="L483" s="2" t="str">
        <f t="shared" si="7"/>
        <v>Bangalore</v>
      </c>
      <c r="M483" s="2" t="str">
        <f t="shared" si="8"/>
        <v>Delhi-Bangalore</v>
      </c>
      <c r="N483" s="2" t="str">
        <f t="shared" si="13"/>
        <v>Outstation</v>
      </c>
      <c r="O483" s="2" t="str">
        <f t="shared" si="9"/>
        <v>Ship2Home</v>
      </c>
      <c r="P483" s="2">
        <f t="shared" si="10"/>
        <v>4</v>
      </c>
      <c r="Q483" s="2">
        <f t="shared" si="11"/>
        <v>9</v>
      </c>
      <c r="R483" s="2">
        <f t="shared" si="12"/>
        <v>173</v>
      </c>
    </row>
    <row r="484" spans="1:18" ht="14.25" customHeight="1">
      <c r="A484" s="2">
        <v>42556</v>
      </c>
      <c r="B484" s="2" t="s">
        <v>36</v>
      </c>
      <c r="C484" s="2" t="s">
        <v>37</v>
      </c>
      <c r="D484" s="2" t="s">
        <v>41</v>
      </c>
      <c r="E484" s="2" t="s">
        <v>44</v>
      </c>
      <c r="F484" s="2" t="s">
        <v>34</v>
      </c>
      <c r="G484" s="4">
        <v>43526.600173611114</v>
      </c>
      <c r="H484" s="4">
        <v>43531.600173611114</v>
      </c>
      <c r="I484" s="4">
        <v>43529.600173611114</v>
      </c>
      <c r="J484" s="2">
        <v>31</v>
      </c>
      <c r="K484" s="2">
        <v>110</v>
      </c>
      <c r="L484" s="2" t="str">
        <f t="shared" si="7"/>
        <v>Mumbai</v>
      </c>
      <c r="M484" s="2" t="str">
        <f t="shared" si="8"/>
        <v>Delhi-Mumbai</v>
      </c>
      <c r="N484" s="2" t="str">
        <f t="shared" si="13"/>
        <v>Outstation</v>
      </c>
      <c r="O484" s="2" t="str">
        <f t="shared" si="9"/>
        <v>FastWheels</v>
      </c>
      <c r="P484" s="2">
        <f t="shared" si="10"/>
        <v>2</v>
      </c>
      <c r="Q484" s="2">
        <f t="shared" si="11"/>
        <v>5</v>
      </c>
      <c r="R484" s="2">
        <f t="shared" si="12"/>
        <v>141</v>
      </c>
    </row>
    <row r="485" spans="1:18" ht="14.25" customHeight="1">
      <c r="A485" s="2">
        <v>734500</v>
      </c>
      <c r="B485" s="2" t="s">
        <v>39</v>
      </c>
      <c r="C485" s="2" t="s">
        <v>31</v>
      </c>
      <c r="D485" s="2" t="s">
        <v>32</v>
      </c>
      <c r="E485" s="2" t="s">
        <v>44</v>
      </c>
      <c r="F485" s="2" t="s">
        <v>34</v>
      </c>
      <c r="G485" s="4">
        <v>43526.616770833331</v>
      </c>
      <c r="H485" s="4">
        <v>43529.616770833331</v>
      </c>
      <c r="I485" s="4">
        <v>43531.616770833331</v>
      </c>
      <c r="J485" s="2">
        <v>34</v>
      </c>
      <c r="K485" s="2">
        <v>126</v>
      </c>
      <c r="L485" s="2" t="str">
        <f t="shared" si="7"/>
        <v>Delhi</v>
      </c>
      <c r="M485" s="2" t="str">
        <f t="shared" si="8"/>
        <v>Bangalore-Delhi</v>
      </c>
      <c r="N485" s="2" t="str">
        <f t="shared" si="13"/>
        <v>Outstation</v>
      </c>
      <c r="O485" s="2" t="str">
        <f t="shared" si="9"/>
        <v>FastWheels</v>
      </c>
      <c r="P485" s="2">
        <f t="shared" si="10"/>
        <v>-2</v>
      </c>
      <c r="Q485" s="2">
        <f t="shared" si="11"/>
        <v>3</v>
      </c>
      <c r="R485" s="2">
        <f t="shared" si="12"/>
        <v>160</v>
      </c>
    </row>
    <row r="486" spans="1:18" ht="14.25" customHeight="1">
      <c r="A486" s="2">
        <v>41268</v>
      </c>
      <c r="B486" s="2" t="s">
        <v>30</v>
      </c>
      <c r="C486" s="2" t="s">
        <v>37</v>
      </c>
      <c r="D486" s="2" t="s">
        <v>41</v>
      </c>
      <c r="E486" s="2" t="s">
        <v>44</v>
      </c>
      <c r="F486" s="2" t="s">
        <v>34</v>
      </c>
      <c r="G486" s="4">
        <v>43526.619791666664</v>
      </c>
      <c r="H486" s="4">
        <v>43528.619791666664</v>
      </c>
      <c r="I486" s="4">
        <v>43533.619791666664</v>
      </c>
      <c r="J486" s="2">
        <v>67</v>
      </c>
      <c r="K486" s="2">
        <v>92</v>
      </c>
      <c r="L486" s="2" t="str">
        <f t="shared" si="7"/>
        <v>Mumbai</v>
      </c>
      <c r="M486" s="2" t="str">
        <f t="shared" si="8"/>
        <v>Delhi-Mumbai</v>
      </c>
      <c r="N486" s="2" t="str">
        <f t="shared" si="13"/>
        <v>Outstation</v>
      </c>
      <c r="O486" s="2" t="str">
        <f t="shared" si="9"/>
        <v>FastWheels</v>
      </c>
      <c r="P486" s="2">
        <f t="shared" si="10"/>
        <v>-5</v>
      </c>
      <c r="Q486" s="2">
        <f t="shared" si="11"/>
        <v>2</v>
      </c>
      <c r="R486" s="2">
        <f t="shared" si="12"/>
        <v>159</v>
      </c>
    </row>
    <row r="487" spans="1:18" ht="14.25" customHeight="1">
      <c r="A487" s="2">
        <v>526103</v>
      </c>
      <c r="B487" s="2" t="s">
        <v>46</v>
      </c>
      <c r="C487" s="2" t="s">
        <v>37</v>
      </c>
      <c r="D487" s="2" t="s">
        <v>32</v>
      </c>
      <c r="E487" s="2" t="s">
        <v>44</v>
      </c>
      <c r="F487" s="2" t="s">
        <v>34</v>
      </c>
      <c r="G487" s="4">
        <v>43526.624351851853</v>
      </c>
      <c r="H487" s="4">
        <v>43531.624351851853</v>
      </c>
      <c r="I487" s="4">
        <v>43529.624351851853</v>
      </c>
      <c r="J487" s="2">
        <v>70</v>
      </c>
      <c r="K487" s="2">
        <v>91</v>
      </c>
      <c r="L487" s="2" t="str">
        <f t="shared" si="7"/>
        <v>Mumbai</v>
      </c>
      <c r="M487" s="2" t="str">
        <f t="shared" si="8"/>
        <v>Bangalore-Mumbai</v>
      </c>
      <c r="N487" s="2" t="str">
        <f t="shared" si="13"/>
        <v>Outstation</v>
      </c>
      <c r="O487" s="2" t="str">
        <f t="shared" si="9"/>
        <v>FastWheels</v>
      </c>
      <c r="P487" s="2">
        <f t="shared" si="10"/>
        <v>2</v>
      </c>
      <c r="Q487" s="2">
        <f t="shared" si="11"/>
        <v>5</v>
      </c>
      <c r="R487" s="2">
        <f t="shared" si="12"/>
        <v>161</v>
      </c>
    </row>
    <row r="488" spans="1:18" ht="14.25" customHeight="1">
      <c r="A488" s="2">
        <v>850357</v>
      </c>
      <c r="B488" s="2" t="s">
        <v>39</v>
      </c>
      <c r="C488" s="2" t="s">
        <v>40</v>
      </c>
      <c r="D488" s="2" t="s">
        <v>41</v>
      </c>
      <c r="E488" s="2" t="s">
        <v>33</v>
      </c>
      <c r="F488" s="2" t="s">
        <v>34</v>
      </c>
      <c r="G488" s="4">
        <v>43526.625138888892</v>
      </c>
      <c r="H488" s="4">
        <v>43531.625138888892</v>
      </c>
      <c r="I488" s="4">
        <v>43530.625138888892</v>
      </c>
      <c r="J488" s="2">
        <v>44</v>
      </c>
      <c r="K488" s="2">
        <v>114</v>
      </c>
      <c r="L488" s="2" t="str">
        <f t="shared" si="7"/>
        <v>Kolkata</v>
      </c>
      <c r="M488" s="2" t="str">
        <f t="shared" si="8"/>
        <v>Delhi-Kolkata</v>
      </c>
      <c r="N488" s="2" t="str">
        <f t="shared" si="13"/>
        <v>Outstation</v>
      </c>
      <c r="O488" s="2" t="str">
        <f t="shared" si="9"/>
        <v>Ship2Home</v>
      </c>
      <c r="P488" s="2">
        <f t="shared" si="10"/>
        <v>1</v>
      </c>
      <c r="Q488" s="2">
        <f t="shared" si="11"/>
        <v>5</v>
      </c>
      <c r="R488" s="2">
        <f t="shared" si="12"/>
        <v>158</v>
      </c>
    </row>
    <row r="489" spans="1:18" ht="14.25" customHeight="1">
      <c r="A489" s="2">
        <v>487995</v>
      </c>
      <c r="B489" s="2" t="s">
        <v>39</v>
      </c>
      <c r="C489" s="2" t="s">
        <v>43</v>
      </c>
      <c r="D489" s="2" t="s">
        <v>32</v>
      </c>
      <c r="E489" s="2" t="s">
        <v>44</v>
      </c>
      <c r="F489" s="2" t="s">
        <v>34</v>
      </c>
      <c r="G489" s="4">
        <v>43526.626435185186</v>
      </c>
      <c r="H489" s="4">
        <v>43528.626435185186</v>
      </c>
      <c r="I489" s="4">
        <v>43532.626435185186</v>
      </c>
      <c r="J489" s="2">
        <v>0</v>
      </c>
      <c r="K489" s="2">
        <v>108</v>
      </c>
      <c r="L489" s="2" t="str">
        <f t="shared" si="7"/>
        <v>Bangalore</v>
      </c>
      <c r="M489" s="2" t="str">
        <f t="shared" si="8"/>
        <v>Bangalore-Bangalore</v>
      </c>
      <c r="N489" s="2" t="str">
        <f t="shared" si="13"/>
        <v>Local</v>
      </c>
      <c r="O489" s="2" t="str">
        <f t="shared" si="9"/>
        <v>FastWheels</v>
      </c>
      <c r="P489" s="2">
        <f t="shared" si="10"/>
        <v>-4</v>
      </c>
      <c r="Q489" s="2">
        <f t="shared" si="11"/>
        <v>2</v>
      </c>
      <c r="R489" s="2">
        <f t="shared" si="12"/>
        <v>108</v>
      </c>
    </row>
    <row r="490" spans="1:18" ht="14.25" customHeight="1">
      <c r="A490" s="2">
        <v>331969</v>
      </c>
      <c r="B490" s="2" t="s">
        <v>36</v>
      </c>
      <c r="C490" s="2" t="s">
        <v>31</v>
      </c>
      <c r="D490" s="2" t="s">
        <v>41</v>
      </c>
      <c r="E490" s="2" t="s">
        <v>33</v>
      </c>
      <c r="F490" s="2" t="s">
        <v>34</v>
      </c>
      <c r="G490" s="4">
        <v>43526.626898148148</v>
      </c>
      <c r="H490" s="4">
        <v>43533.626898148148</v>
      </c>
      <c r="I490" s="4">
        <v>43531.626898148148</v>
      </c>
      <c r="J490" s="2">
        <v>0</v>
      </c>
      <c r="K490" s="2">
        <v>121</v>
      </c>
      <c r="L490" s="2" t="str">
        <f t="shared" si="7"/>
        <v>Delhi</v>
      </c>
      <c r="M490" s="2" t="str">
        <f t="shared" si="8"/>
        <v>Delhi-Delhi</v>
      </c>
      <c r="N490" s="2" t="str">
        <f t="shared" si="13"/>
        <v>Local</v>
      </c>
      <c r="O490" s="2" t="str">
        <f t="shared" si="9"/>
        <v>Ship2Home</v>
      </c>
      <c r="P490" s="2">
        <f t="shared" si="10"/>
        <v>2</v>
      </c>
      <c r="Q490" s="2">
        <f t="shared" si="11"/>
        <v>7</v>
      </c>
      <c r="R490" s="2">
        <f t="shared" si="12"/>
        <v>121</v>
      </c>
    </row>
    <row r="491" spans="1:18" ht="14.25" customHeight="1">
      <c r="A491" s="2">
        <v>286789</v>
      </c>
      <c r="B491" s="2" t="s">
        <v>46</v>
      </c>
      <c r="C491" s="2" t="s">
        <v>40</v>
      </c>
      <c r="D491" s="2" t="s">
        <v>41</v>
      </c>
      <c r="E491" s="2" t="s">
        <v>44</v>
      </c>
      <c r="F491" s="2" t="s">
        <v>34</v>
      </c>
      <c r="G491" s="4">
        <v>43526.630393518521</v>
      </c>
      <c r="H491" s="4">
        <v>43531.630393518521</v>
      </c>
      <c r="I491" s="4">
        <v>43529.630393518521</v>
      </c>
      <c r="J491" s="2">
        <v>74</v>
      </c>
      <c r="K491" s="2">
        <v>87</v>
      </c>
      <c r="L491" s="2" t="str">
        <f t="shared" si="7"/>
        <v>Kolkata</v>
      </c>
      <c r="M491" s="2" t="str">
        <f t="shared" si="8"/>
        <v>Delhi-Kolkata</v>
      </c>
      <c r="N491" s="2" t="str">
        <f t="shared" si="13"/>
        <v>Outstation</v>
      </c>
      <c r="O491" s="2" t="str">
        <f t="shared" si="9"/>
        <v>FastWheels</v>
      </c>
      <c r="P491" s="2">
        <f t="shared" si="10"/>
        <v>2</v>
      </c>
      <c r="Q491" s="2">
        <f t="shared" si="11"/>
        <v>5</v>
      </c>
      <c r="R491" s="2">
        <f t="shared" si="12"/>
        <v>161</v>
      </c>
    </row>
    <row r="492" spans="1:18" ht="14.25" customHeight="1">
      <c r="A492" s="2">
        <v>87677</v>
      </c>
      <c r="B492" s="2" t="s">
        <v>39</v>
      </c>
      <c r="C492" s="2" t="s">
        <v>31</v>
      </c>
      <c r="D492" s="2" t="s">
        <v>41</v>
      </c>
      <c r="E492" s="2" t="s">
        <v>33</v>
      </c>
      <c r="F492" s="2" t="s">
        <v>34</v>
      </c>
      <c r="G492" s="4">
        <v>43526.631226851852</v>
      </c>
      <c r="H492" s="4">
        <v>43530.631226851852</v>
      </c>
      <c r="I492" s="4">
        <v>43530.631226851852</v>
      </c>
      <c r="J492" s="2">
        <v>0</v>
      </c>
      <c r="K492" s="2">
        <v>121</v>
      </c>
      <c r="L492" s="2" t="str">
        <f t="shared" si="7"/>
        <v>Delhi</v>
      </c>
      <c r="M492" s="2" t="str">
        <f t="shared" si="8"/>
        <v>Delhi-Delhi</v>
      </c>
      <c r="N492" s="2" t="str">
        <f t="shared" si="13"/>
        <v>Local</v>
      </c>
      <c r="O492" s="2" t="str">
        <f t="shared" si="9"/>
        <v>Ship2Home</v>
      </c>
      <c r="P492" s="2">
        <f t="shared" si="10"/>
        <v>0</v>
      </c>
      <c r="Q492" s="2">
        <f t="shared" si="11"/>
        <v>4</v>
      </c>
      <c r="R492" s="2">
        <f t="shared" si="12"/>
        <v>121</v>
      </c>
    </row>
    <row r="493" spans="1:18" ht="14.25" customHeight="1">
      <c r="A493" s="2">
        <v>288876</v>
      </c>
      <c r="B493" s="2" t="s">
        <v>39</v>
      </c>
      <c r="C493" s="2" t="s">
        <v>37</v>
      </c>
      <c r="D493" s="2" t="s">
        <v>32</v>
      </c>
      <c r="E493" s="2" t="s">
        <v>44</v>
      </c>
      <c r="F493" s="2" t="s">
        <v>34</v>
      </c>
      <c r="G493" s="4">
        <v>43526.632384259261</v>
      </c>
      <c r="H493" s="4">
        <v>43528.632384259261</v>
      </c>
      <c r="I493" s="4">
        <v>43533.632384259261</v>
      </c>
      <c r="J493" s="2">
        <v>32</v>
      </c>
      <c r="K493" s="2">
        <v>111</v>
      </c>
      <c r="L493" s="2" t="str">
        <f t="shared" si="7"/>
        <v>Mumbai</v>
      </c>
      <c r="M493" s="2" t="str">
        <f t="shared" si="8"/>
        <v>Bangalore-Mumbai</v>
      </c>
      <c r="N493" s="2" t="str">
        <f t="shared" si="13"/>
        <v>Outstation</v>
      </c>
      <c r="O493" s="2" t="str">
        <f t="shared" si="9"/>
        <v>FastWheels</v>
      </c>
      <c r="P493" s="2">
        <f t="shared" si="10"/>
        <v>-5</v>
      </c>
      <c r="Q493" s="2">
        <f t="shared" si="11"/>
        <v>2</v>
      </c>
      <c r="R493" s="2">
        <f t="shared" si="12"/>
        <v>143</v>
      </c>
    </row>
    <row r="494" spans="1:18" ht="14.25" customHeight="1">
      <c r="A494" s="2">
        <v>708330</v>
      </c>
      <c r="B494" s="2" t="s">
        <v>30</v>
      </c>
      <c r="C494" s="2" t="s">
        <v>40</v>
      </c>
      <c r="D494" s="2" t="s">
        <v>32</v>
      </c>
      <c r="E494" s="2" t="s">
        <v>38</v>
      </c>
      <c r="F494" s="2" t="s">
        <v>34</v>
      </c>
      <c r="G494" s="4">
        <v>43526.632476851853</v>
      </c>
      <c r="H494" s="4">
        <v>43528.632476851853</v>
      </c>
      <c r="I494" s="4">
        <v>43533.632476851853</v>
      </c>
      <c r="J494" s="2">
        <v>50</v>
      </c>
      <c r="K494" s="2">
        <v>113</v>
      </c>
      <c r="L494" s="2" t="str">
        <f t="shared" si="7"/>
        <v>Kolkata</v>
      </c>
      <c r="M494" s="2" t="str">
        <f t="shared" si="8"/>
        <v>Bangalore-Kolkata</v>
      </c>
      <c r="N494" s="2" t="str">
        <f t="shared" si="13"/>
        <v>Outstation</v>
      </c>
      <c r="O494" s="2" t="str">
        <f t="shared" si="9"/>
        <v>Ship2Home</v>
      </c>
      <c r="P494" s="2">
        <f t="shared" si="10"/>
        <v>-5</v>
      </c>
      <c r="Q494" s="2">
        <f t="shared" si="11"/>
        <v>2</v>
      </c>
      <c r="R494" s="2">
        <f t="shared" si="12"/>
        <v>163</v>
      </c>
    </row>
    <row r="495" spans="1:18" ht="14.25" customHeight="1">
      <c r="A495" s="2">
        <v>228730</v>
      </c>
      <c r="B495" s="2" t="s">
        <v>30</v>
      </c>
      <c r="C495" s="2" t="s">
        <v>40</v>
      </c>
      <c r="D495" s="2" t="s">
        <v>32</v>
      </c>
      <c r="E495" s="2" t="s">
        <v>38</v>
      </c>
      <c r="F495" s="2" t="s">
        <v>34</v>
      </c>
      <c r="G495" s="4">
        <v>43526.633229166669</v>
      </c>
      <c r="H495" s="4">
        <v>43529.633229166669</v>
      </c>
      <c r="I495" s="4">
        <v>43533.633229166669</v>
      </c>
      <c r="J495" s="2">
        <v>39</v>
      </c>
      <c r="K495" s="2">
        <v>107</v>
      </c>
      <c r="L495" s="2" t="str">
        <f t="shared" si="7"/>
        <v>Kolkata</v>
      </c>
      <c r="M495" s="2" t="str">
        <f t="shared" si="8"/>
        <v>Bangalore-Kolkata</v>
      </c>
      <c r="N495" s="2" t="str">
        <f t="shared" si="13"/>
        <v>Outstation</v>
      </c>
      <c r="O495" s="2" t="str">
        <f t="shared" si="9"/>
        <v>Ship2Home</v>
      </c>
      <c r="P495" s="2">
        <f t="shared" si="10"/>
        <v>-4</v>
      </c>
      <c r="Q495" s="2">
        <f t="shared" si="11"/>
        <v>3</v>
      </c>
      <c r="R495" s="2">
        <f t="shared" si="12"/>
        <v>146</v>
      </c>
    </row>
    <row r="496" spans="1:18" ht="14.25" customHeight="1">
      <c r="A496" s="2">
        <v>540548</v>
      </c>
      <c r="B496" s="2" t="s">
        <v>36</v>
      </c>
      <c r="C496" s="2" t="s">
        <v>45</v>
      </c>
      <c r="D496" s="2" t="s">
        <v>41</v>
      </c>
      <c r="E496" s="2" t="s">
        <v>44</v>
      </c>
      <c r="F496" s="2" t="s">
        <v>34</v>
      </c>
      <c r="G496" s="4">
        <v>43526.635254629633</v>
      </c>
      <c r="H496" s="4">
        <v>43531.635254629633</v>
      </c>
      <c r="I496" s="4">
        <v>43532.635254629633</v>
      </c>
      <c r="J496" s="2">
        <v>43</v>
      </c>
      <c r="K496" s="2">
        <v>120</v>
      </c>
      <c r="L496" s="2" t="str">
        <f t="shared" si="7"/>
        <v>Chennai</v>
      </c>
      <c r="M496" s="2" t="str">
        <f t="shared" si="8"/>
        <v>Delhi-Chennai</v>
      </c>
      <c r="N496" s="2" t="str">
        <f t="shared" si="13"/>
        <v>Outstation</v>
      </c>
      <c r="O496" s="2" t="str">
        <f t="shared" si="9"/>
        <v>FastWheels</v>
      </c>
      <c r="P496" s="2">
        <f t="shared" si="10"/>
        <v>-1</v>
      </c>
      <c r="Q496" s="2">
        <f t="shared" si="11"/>
        <v>5</v>
      </c>
      <c r="R496" s="2">
        <f t="shared" si="12"/>
        <v>163</v>
      </c>
    </row>
    <row r="497" spans="1:18" ht="14.25" customHeight="1">
      <c r="A497" s="2">
        <v>691547</v>
      </c>
      <c r="B497" s="2" t="s">
        <v>39</v>
      </c>
      <c r="C497" s="2" t="s">
        <v>37</v>
      </c>
      <c r="D497" s="2" t="s">
        <v>41</v>
      </c>
      <c r="E497" s="2" t="s">
        <v>44</v>
      </c>
      <c r="F497" s="2" t="s">
        <v>34</v>
      </c>
      <c r="G497" s="4">
        <v>43526.638379629629</v>
      </c>
      <c r="H497" s="4">
        <v>43532.638379629629</v>
      </c>
      <c r="I497" s="4">
        <v>43529.638379629629</v>
      </c>
      <c r="J497" s="2">
        <v>65</v>
      </c>
      <c r="K497" s="2">
        <v>94</v>
      </c>
      <c r="L497" s="2" t="str">
        <f t="shared" si="7"/>
        <v>Mumbai</v>
      </c>
      <c r="M497" s="2" t="str">
        <f t="shared" si="8"/>
        <v>Delhi-Mumbai</v>
      </c>
      <c r="N497" s="2" t="str">
        <f t="shared" si="13"/>
        <v>Outstation</v>
      </c>
      <c r="O497" s="2" t="str">
        <f t="shared" si="9"/>
        <v>FastWheels</v>
      </c>
      <c r="P497" s="2">
        <f t="shared" si="10"/>
        <v>3</v>
      </c>
      <c r="Q497" s="2">
        <f t="shared" si="11"/>
        <v>6</v>
      </c>
      <c r="R497" s="2">
        <f t="shared" si="12"/>
        <v>159</v>
      </c>
    </row>
    <row r="498" spans="1:18" ht="14.25" customHeight="1">
      <c r="A498" s="2">
        <v>463211</v>
      </c>
      <c r="B498" s="2" t="s">
        <v>46</v>
      </c>
      <c r="C498" s="2" t="s">
        <v>31</v>
      </c>
      <c r="D498" s="2" t="s">
        <v>41</v>
      </c>
      <c r="E498" s="2" t="s">
        <v>33</v>
      </c>
      <c r="F498" s="2" t="s">
        <v>34</v>
      </c>
      <c r="G498" s="4">
        <v>43526.638981481483</v>
      </c>
      <c r="H498" s="4">
        <v>43528.638981481483</v>
      </c>
      <c r="I498" s="4">
        <v>43533.638981481483</v>
      </c>
      <c r="J498" s="2">
        <v>0</v>
      </c>
      <c r="K498" s="2">
        <v>122</v>
      </c>
      <c r="L498" s="2" t="str">
        <f t="shared" si="7"/>
        <v>Delhi</v>
      </c>
      <c r="M498" s="2" t="str">
        <f t="shared" si="8"/>
        <v>Delhi-Delhi</v>
      </c>
      <c r="N498" s="2" t="str">
        <f t="shared" si="13"/>
        <v>Local</v>
      </c>
      <c r="O498" s="2" t="str">
        <f t="shared" si="9"/>
        <v>Ship2Home</v>
      </c>
      <c r="P498" s="2">
        <f t="shared" si="10"/>
        <v>-5</v>
      </c>
      <c r="Q498" s="2">
        <f t="shared" si="11"/>
        <v>2</v>
      </c>
      <c r="R498" s="2">
        <f t="shared" si="12"/>
        <v>122</v>
      </c>
    </row>
    <row r="499" spans="1:18" ht="14.25" customHeight="1">
      <c r="A499" s="2">
        <v>313940</v>
      </c>
      <c r="B499" s="2" t="s">
        <v>42</v>
      </c>
      <c r="C499" s="2" t="s">
        <v>37</v>
      </c>
      <c r="D499" s="2" t="s">
        <v>32</v>
      </c>
      <c r="E499" s="2" t="s">
        <v>44</v>
      </c>
      <c r="F499" s="2" t="s">
        <v>34</v>
      </c>
      <c r="G499" s="4">
        <v>43526.644212962965</v>
      </c>
      <c r="H499" s="4">
        <v>43529.644212962965</v>
      </c>
      <c r="I499" s="4">
        <v>43531.644212962965</v>
      </c>
      <c r="J499" s="2">
        <v>38</v>
      </c>
      <c r="K499" s="2">
        <v>112</v>
      </c>
      <c r="L499" s="2" t="str">
        <f t="shared" si="7"/>
        <v>Mumbai</v>
      </c>
      <c r="M499" s="2" t="str">
        <f t="shared" si="8"/>
        <v>Bangalore-Mumbai</v>
      </c>
      <c r="N499" s="2" t="str">
        <f t="shared" si="13"/>
        <v>Outstation</v>
      </c>
      <c r="O499" s="2" t="str">
        <f t="shared" si="9"/>
        <v>FastWheels</v>
      </c>
      <c r="P499" s="2">
        <f t="shared" si="10"/>
        <v>-2</v>
      </c>
      <c r="Q499" s="2">
        <f t="shared" si="11"/>
        <v>3</v>
      </c>
      <c r="R499" s="2">
        <f t="shared" si="12"/>
        <v>150</v>
      </c>
    </row>
    <row r="500" spans="1:18" ht="14.25" customHeight="1">
      <c r="A500" s="2">
        <v>885831</v>
      </c>
      <c r="B500" s="2" t="s">
        <v>39</v>
      </c>
      <c r="C500" s="2" t="s">
        <v>40</v>
      </c>
      <c r="D500" s="2" t="s">
        <v>41</v>
      </c>
      <c r="E500" s="2" t="s">
        <v>33</v>
      </c>
      <c r="F500" s="2" t="s">
        <v>34</v>
      </c>
      <c r="G500" s="4">
        <v>43526.645358796297</v>
      </c>
      <c r="H500" s="4">
        <v>43529.645358796297</v>
      </c>
      <c r="I500" s="4">
        <v>43529.645358796297</v>
      </c>
      <c r="J500" s="2">
        <v>42</v>
      </c>
      <c r="K500" s="2">
        <v>113</v>
      </c>
      <c r="L500" s="2" t="str">
        <f t="shared" si="7"/>
        <v>Kolkata</v>
      </c>
      <c r="M500" s="2" t="str">
        <f t="shared" si="8"/>
        <v>Delhi-Kolkata</v>
      </c>
      <c r="N500" s="2" t="str">
        <f t="shared" si="13"/>
        <v>Outstation</v>
      </c>
      <c r="O500" s="2" t="str">
        <f t="shared" si="9"/>
        <v>Ship2Home</v>
      </c>
      <c r="P500" s="2">
        <f t="shared" si="10"/>
        <v>0</v>
      </c>
      <c r="Q500" s="2">
        <f t="shared" si="11"/>
        <v>3</v>
      </c>
      <c r="R500" s="2">
        <f t="shared" si="12"/>
        <v>155</v>
      </c>
    </row>
    <row r="501" spans="1:18" ht="14.25" customHeight="1">
      <c r="A501" s="2">
        <v>413544</v>
      </c>
      <c r="B501" s="2" t="s">
        <v>36</v>
      </c>
      <c r="C501" s="2" t="s">
        <v>37</v>
      </c>
      <c r="D501" s="2" t="s">
        <v>32</v>
      </c>
      <c r="E501" s="2" t="s">
        <v>44</v>
      </c>
      <c r="F501" s="2" t="s">
        <v>34</v>
      </c>
      <c r="G501" s="4">
        <v>43526.647662037038</v>
      </c>
      <c r="H501" s="4">
        <v>43532.647662037038</v>
      </c>
      <c r="I501" s="4">
        <v>43532.647662037038</v>
      </c>
      <c r="J501" s="2">
        <v>35</v>
      </c>
      <c r="K501" s="2">
        <v>109</v>
      </c>
      <c r="L501" s="2" t="str">
        <f t="shared" si="7"/>
        <v>Mumbai</v>
      </c>
      <c r="M501" s="2" t="str">
        <f t="shared" si="8"/>
        <v>Bangalore-Mumbai</v>
      </c>
      <c r="N501" s="2" t="str">
        <f t="shared" si="13"/>
        <v>Outstation</v>
      </c>
      <c r="O501" s="2" t="str">
        <f t="shared" si="9"/>
        <v>FastWheels</v>
      </c>
      <c r="P501" s="2">
        <f t="shared" si="10"/>
        <v>0</v>
      </c>
      <c r="Q501" s="2">
        <f t="shared" si="11"/>
        <v>6</v>
      </c>
      <c r="R501" s="2">
        <f t="shared" si="12"/>
        <v>144</v>
      </c>
    </row>
    <row r="502" spans="1:18" ht="14.25" customHeight="1">
      <c r="A502" s="2">
        <v>905641</v>
      </c>
      <c r="B502" s="2" t="s">
        <v>36</v>
      </c>
      <c r="C502" s="2" t="s">
        <v>37</v>
      </c>
      <c r="D502" s="2" t="s">
        <v>32</v>
      </c>
      <c r="E502" s="2" t="s">
        <v>33</v>
      </c>
      <c r="F502" s="2" t="s">
        <v>34</v>
      </c>
      <c r="G502" s="4">
        <v>43526.649328703701</v>
      </c>
      <c r="H502" s="4">
        <v>43530.649328703701</v>
      </c>
      <c r="I502" s="4">
        <v>43530.649328703701</v>
      </c>
      <c r="J502" s="2">
        <v>27</v>
      </c>
      <c r="K502" s="2">
        <v>106</v>
      </c>
      <c r="L502" s="2" t="str">
        <f t="shared" si="7"/>
        <v>Mumbai</v>
      </c>
      <c r="M502" s="2" t="str">
        <f t="shared" si="8"/>
        <v>Bangalore-Mumbai</v>
      </c>
      <c r="N502" s="2" t="str">
        <f t="shared" si="13"/>
        <v>Outstation</v>
      </c>
      <c r="O502" s="2" t="str">
        <f t="shared" si="9"/>
        <v>Ship2Home</v>
      </c>
      <c r="P502" s="2">
        <f t="shared" si="10"/>
        <v>0</v>
      </c>
      <c r="Q502" s="2">
        <f t="shared" si="11"/>
        <v>4</v>
      </c>
      <c r="R502" s="2">
        <f t="shared" si="12"/>
        <v>133</v>
      </c>
    </row>
    <row r="503" spans="1:18" ht="14.25" customHeight="1">
      <c r="A503" s="2">
        <v>440803</v>
      </c>
      <c r="B503" s="2" t="s">
        <v>46</v>
      </c>
      <c r="C503" s="2" t="s">
        <v>31</v>
      </c>
      <c r="D503" s="2" t="s">
        <v>41</v>
      </c>
      <c r="E503" s="2" t="s">
        <v>44</v>
      </c>
      <c r="F503" s="2" t="s">
        <v>34</v>
      </c>
      <c r="G503" s="4">
        <v>43526.653101851851</v>
      </c>
      <c r="H503" s="4">
        <v>43528.653101851851</v>
      </c>
      <c r="I503" s="4">
        <v>43529.653101851851</v>
      </c>
      <c r="J503" s="2">
        <v>0</v>
      </c>
      <c r="K503" s="2">
        <v>102</v>
      </c>
      <c r="L503" s="2" t="str">
        <f t="shared" si="7"/>
        <v>Delhi</v>
      </c>
      <c r="M503" s="2" t="str">
        <f t="shared" si="8"/>
        <v>Delhi-Delhi</v>
      </c>
      <c r="N503" s="2" t="str">
        <f t="shared" si="13"/>
        <v>Local</v>
      </c>
      <c r="O503" s="2" t="str">
        <f t="shared" si="9"/>
        <v>FastWheels</v>
      </c>
      <c r="P503" s="2">
        <f t="shared" si="10"/>
        <v>-1</v>
      </c>
      <c r="Q503" s="2">
        <f t="shared" si="11"/>
        <v>2</v>
      </c>
      <c r="R503" s="2">
        <f t="shared" si="12"/>
        <v>102</v>
      </c>
    </row>
    <row r="504" spans="1:18" ht="14.25" customHeight="1">
      <c r="A504" s="2">
        <v>645790</v>
      </c>
      <c r="B504" s="2" t="s">
        <v>47</v>
      </c>
      <c r="C504" s="2" t="s">
        <v>43</v>
      </c>
      <c r="D504" s="2" t="s">
        <v>32</v>
      </c>
      <c r="E504" s="2" t="s">
        <v>38</v>
      </c>
      <c r="F504" s="2" t="s">
        <v>34</v>
      </c>
      <c r="G504" s="4">
        <v>43526.654097222221</v>
      </c>
      <c r="H504" s="4">
        <v>43531.654097222221</v>
      </c>
      <c r="I504" s="4">
        <v>43529.654097222221</v>
      </c>
      <c r="J504" s="2">
        <v>0</v>
      </c>
      <c r="K504" s="2">
        <v>126</v>
      </c>
      <c r="L504" s="2" t="str">
        <f t="shared" si="7"/>
        <v>Bangalore</v>
      </c>
      <c r="M504" s="2" t="str">
        <f t="shared" si="8"/>
        <v>Bangalore-Bangalore</v>
      </c>
      <c r="N504" s="2" t="str">
        <f t="shared" si="13"/>
        <v>Local</v>
      </c>
      <c r="O504" s="2" t="str">
        <f t="shared" si="9"/>
        <v>Ship2Home</v>
      </c>
      <c r="P504" s="2">
        <f t="shared" si="10"/>
        <v>2</v>
      </c>
      <c r="Q504" s="2">
        <f t="shared" si="11"/>
        <v>5</v>
      </c>
      <c r="R504" s="2">
        <f t="shared" si="12"/>
        <v>126</v>
      </c>
    </row>
    <row r="505" spans="1:18" ht="14.25" customHeight="1">
      <c r="A505" s="2">
        <v>713974</v>
      </c>
      <c r="B505" s="2" t="s">
        <v>39</v>
      </c>
      <c r="C505" s="2" t="s">
        <v>45</v>
      </c>
      <c r="D505" s="2" t="s">
        <v>32</v>
      </c>
      <c r="E505" s="2" t="s">
        <v>44</v>
      </c>
      <c r="F505" s="2" t="s">
        <v>34</v>
      </c>
      <c r="G505" s="4">
        <v>43526.662430555552</v>
      </c>
      <c r="H505" s="4">
        <v>43535.662430555552</v>
      </c>
      <c r="I505" s="4">
        <v>43530.662430555552</v>
      </c>
      <c r="J505" s="2">
        <v>75</v>
      </c>
      <c r="K505" s="2">
        <v>109</v>
      </c>
      <c r="L505" s="2" t="str">
        <f t="shared" si="7"/>
        <v>Chennai</v>
      </c>
      <c r="M505" s="2" t="str">
        <f t="shared" si="8"/>
        <v>Bangalore-Chennai</v>
      </c>
      <c r="N505" s="2" t="str">
        <f t="shared" si="13"/>
        <v>Outstation</v>
      </c>
      <c r="O505" s="2" t="str">
        <f t="shared" si="9"/>
        <v>FastWheels</v>
      </c>
      <c r="P505" s="2">
        <f t="shared" si="10"/>
        <v>5</v>
      </c>
      <c r="Q505" s="2">
        <f t="shared" si="11"/>
        <v>9</v>
      </c>
      <c r="R505" s="2">
        <f t="shared" si="12"/>
        <v>184</v>
      </c>
    </row>
    <row r="506" spans="1:18" ht="14.25" customHeight="1">
      <c r="A506" s="2">
        <v>346579</v>
      </c>
      <c r="B506" s="2" t="s">
        <v>30</v>
      </c>
      <c r="C506" s="2" t="s">
        <v>45</v>
      </c>
      <c r="D506" s="2" t="s">
        <v>32</v>
      </c>
      <c r="E506" s="2" t="s">
        <v>33</v>
      </c>
      <c r="F506" s="2" t="s">
        <v>34</v>
      </c>
      <c r="G506" s="4">
        <v>43526.670497685183</v>
      </c>
      <c r="H506" s="4">
        <v>43528.670497685183</v>
      </c>
      <c r="I506" s="4">
        <v>43531.670497685183</v>
      </c>
      <c r="J506" s="2">
        <v>45</v>
      </c>
      <c r="K506" s="2">
        <v>125</v>
      </c>
      <c r="L506" s="2" t="str">
        <f t="shared" si="7"/>
        <v>Chennai</v>
      </c>
      <c r="M506" s="2" t="str">
        <f t="shared" si="8"/>
        <v>Bangalore-Chennai</v>
      </c>
      <c r="N506" s="2" t="str">
        <f t="shared" si="13"/>
        <v>Outstation</v>
      </c>
      <c r="O506" s="2" t="str">
        <f t="shared" si="9"/>
        <v>Ship2Home</v>
      </c>
      <c r="P506" s="2">
        <f t="shared" si="10"/>
        <v>-3</v>
      </c>
      <c r="Q506" s="2">
        <f t="shared" si="11"/>
        <v>2</v>
      </c>
      <c r="R506" s="2">
        <f t="shared" si="12"/>
        <v>170</v>
      </c>
    </row>
    <row r="507" spans="1:18" ht="14.25" customHeight="1">
      <c r="A507" s="2">
        <v>302549</v>
      </c>
      <c r="B507" s="2" t="s">
        <v>36</v>
      </c>
      <c r="C507" s="2" t="s">
        <v>37</v>
      </c>
      <c r="D507" s="2" t="s">
        <v>32</v>
      </c>
      <c r="E507" s="2" t="s">
        <v>33</v>
      </c>
      <c r="F507" s="2" t="s">
        <v>34</v>
      </c>
      <c r="G507" s="4">
        <v>43526.671307870369</v>
      </c>
      <c r="H507" s="4">
        <v>43531.671307870369</v>
      </c>
      <c r="I507" s="4">
        <v>43529.671307870369</v>
      </c>
      <c r="J507" s="2">
        <v>26</v>
      </c>
      <c r="K507" s="2">
        <v>113</v>
      </c>
      <c r="L507" s="2" t="str">
        <f t="shared" si="7"/>
        <v>Mumbai</v>
      </c>
      <c r="M507" s="2" t="str">
        <f t="shared" si="8"/>
        <v>Bangalore-Mumbai</v>
      </c>
      <c r="N507" s="2" t="str">
        <f t="shared" si="13"/>
        <v>Outstation</v>
      </c>
      <c r="O507" s="2" t="str">
        <f t="shared" si="9"/>
        <v>Ship2Home</v>
      </c>
      <c r="P507" s="2">
        <f t="shared" si="10"/>
        <v>2</v>
      </c>
      <c r="Q507" s="2">
        <f t="shared" si="11"/>
        <v>5</v>
      </c>
      <c r="R507" s="2">
        <f t="shared" si="12"/>
        <v>139</v>
      </c>
    </row>
    <row r="508" spans="1:18" ht="14.25" customHeight="1">
      <c r="A508" s="2">
        <v>169292</v>
      </c>
      <c r="B508" s="2" t="s">
        <v>39</v>
      </c>
      <c r="C508" s="2" t="s">
        <v>31</v>
      </c>
      <c r="D508" s="2" t="s">
        <v>41</v>
      </c>
      <c r="E508" s="2" t="s">
        <v>44</v>
      </c>
      <c r="F508" s="2" t="s">
        <v>34</v>
      </c>
      <c r="G508" s="4">
        <v>43526.673078703701</v>
      </c>
      <c r="H508" s="4">
        <v>43526.673078703701</v>
      </c>
      <c r="I508" s="4">
        <v>43530.673078703701</v>
      </c>
      <c r="J508" s="2">
        <v>0</v>
      </c>
      <c r="K508" s="2">
        <v>126</v>
      </c>
      <c r="L508" s="2" t="str">
        <f t="shared" si="7"/>
        <v>Delhi</v>
      </c>
      <c r="M508" s="2" t="str">
        <f t="shared" si="8"/>
        <v>Delhi-Delhi</v>
      </c>
      <c r="N508" s="2" t="str">
        <f t="shared" si="13"/>
        <v>Local</v>
      </c>
      <c r="O508" s="2" t="str">
        <f t="shared" si="9"/>
        <v>FastWheels</v>
      </c>
      <c r="P508" s="2">
        <f t="shared" si="10"/>
        <v>-4</v>
      </c>
      <c r="Q508" s="2">
        <f t="shared" si="11"/>
        <v>0</v>
      </c>
      <c r="R508" s="2">
        <f t="shared" si="12"/>
        <v>126</v>
      </c>
    </row>
    <row r="509" spans="1:18" ht="14.25" customHeight="1">
      <c r="A509" s="2">
        <v>429129</v>
      </c>
      <c r="B509" s="2" t="s">
        <v>36</v>
      </c>
      <c r="C509" s="2" t="s">
        <v>37</v>
      </c>
      <c r="D509" s="2" t="s">
        <v>32</v>
      </c>
      <c r="E509" s="2" t="s">
        <v>44</v>
      </c>
      <c r="F509" s="2" t="s">
        <v>34</v>
      </c>
      <c r="G509" s="4">
        <v>43526.67664351852</v>
      </c>
      <c r="H509" s="4">
        <v>43532.67664351852</v>
      </c>
      <c r="I509" s="4">
        <v>43532.67664351852</v>
      </c>
      <c r="J509" s="2">
        <v>74</v>
      </c>
      <c r="K509" s="2">
        <v>93</v>
      </c>
      <c r="L509" s="2" t="str">
        <f t="shared" si="7"/>
        <v>Mumbai</v>
      </c>
      <c r="M509" s="2" t="str">
        <f t="shared" si="8"/>
        <v>Bangalore-Mumbai</v>
      </c>
      <c r="N509" s="2" t="str">
        <f t="shared" si="13"/>
        <v>Outstation</v>
      </c>
      <c r="O509" s="2" t="str">
        <f t="shared" si="9"/>
        <v>FastWheels</v>
      </c>
      <c r="P509" s="2">
        <f t="shared" si="10"/>
        <v>0</v>
      </c>
      <c r="Q509" s="2">
        <f t="shared" si="11"/>
        <v>6</v>
      </c>
      <c r="R509" s="2">
        <f t="shared" si="12"/>
        <v>167</v>
      </c>
    </row>
    <row r="510" spans="1:18" ht="14.25" customHeight="1">
      <c r="A510" s="2">
        <v>983757</v>
      </c>
      <c r="B510" s="2" t="s">
        <v>30</v>
      </c>
      <c r="C510" s="2" t="s">
        <v>37</v>
      </c>
      <c r="D510" s="2" t="s">
        <v>41</v>
      </c>
      <c r="E510" s="2" t="s">
        <v>44</v>
      </c>
      <c r="F510" s="2" t="s">
        <v>34</v>
      </c>
      <c r="G510" s="4">
        <v>43526.678298611114</v>
      </c>
      <c r="H510" s="4">
        <v>43528.678298611114</v>
      </c>
      <c r="I510" s="4">
        <v>43530.678298611114</v>
      </c>
      <c r="J510" s="2">
        <v>68</v>
      </c>
      <c r="K510" s="2">
        <v>90</v>
      </c>
      <c r="L510" s="2" t="str">
        <f t="shared" si="7"/>
        <v>Mumbai</v>
      </c>
      <c r="M510" s="2" t="str">
        <f t="shared" si="8"/>
        <v>Delhi-Mumbai</v>
      </c>
      <c r="N510" s="2" t="str">
        <f t="shared" si="13"/>
        <v>Outstation</v>
      </c>
      <c r="O510" s="2" t="str">
        <f t="shared" si="9"/>
        <v>FastWheels</v>
      </c>
      <c r="P510" s="2">
        <f t="shared" si="10"/>
        <v>-2</v>
      </c>
      <c r="Q510" s="2">
        <f t="shared" si="11"/>
        <v>2</v>
      </c>
      <c r="R510" s="2">
        <f t="shared" si="12"/>
        <v>158</v>
      </c>
    </row>
    <row r="511" spans="1:18" ht="14.25" customHeight="1">
      <c r="A511" s="2">
        <v>751062</v>
      </c>
      <c r="B511" s="2" t="s">
        <v>36</v>
      </c>
      <c r="C511" s="2" t="s">
        <v>37</v>
      </c>
      <c r="D511" s="2" t="s">
        <v>32</v>
      </c>
      <c r="E511" s="2" t="s">
        <v>38</v>
      </c>
      <c r="F511" s="2" t="s">
        <v>34</v>
      </c>
      <c r="G511" s="4">
        <v>43526.680393518516</v>
      </c>
      <c r="H511" s="4">
        <v>43533.680393518516</v>
      </c>
      <c r="I511" s="4">
        <v>43529.680393518516</v>
      </c>
      <c r="J511" s="2">
        <v>48</v>
      </c>
      <c r="K511" s="2">
        <v>109</v>
      </c>
      <c r="L511" s="2" t="str">
        <f t="shared" si="7"/>
        <v>Mumbai</v>
      </c>
      <c r="M511" s="2" t="str">
        <f t="shared" si="8"/>
        <v>Bangalore-Mumbai</v>
      </c>
      <c r="N511" s="2" t="str">
        <f t="shared" si="13"/>
        <v>Outstation</v>
      </c>
      <c r="O511" s="2" t="str">
        <f t="shared" si="9"/>
        <v>Ship2Home</v>
      </c>
      <c r="P511" s="2">
        <f t="shared" si="10"/>
        <v>4</v>
      </c>
      <c r="Q511" s="2">
        <f t="shared" si="11"/>
        <v>7</v>
      </c>
      <c r="R511" s="2">
        <f t="shared" si="12"/>
        <v>157</v>
      </c>
    </row>
    <row r="512" spans="1:18" ht="14.25" customHeight="1">
      <c r="A512" s="2">
        <v>818818</v>
      </c>
      <c r="B512" s="2" t="s">
        <v>39</v>
      </c>
      <c r="C512" s="2" t="s">
        <v>31</v>
      </c>
      <c r="D512" s="2" t="s">
        <v>32</v>
      </c>
      <c r="E512" s="2" t="s">
        <v>44</v>
      </c>
      <c r="F512" s="2" t="s">
        <v>34</v>
      </c>
      <c r="G512" s="4">
        <v>43526.680706018517</v>
      </c>
      <c r="H512" s="4">
        <v>43528.680706018517</v>
      </c>
      <c r="I512" s="4">
        <v>43529.680706018517</v>
      </c>
      <c r="J512" s="2">
        <v>65</v>
      </c>
      <c r="K512" s="2">
        <v>102</v>
      </c>
      <c r="L512" s="2" t="str">
        <f t="shared" ref="L512:L766" si="14">LEFT(C512, FIND(",",C512,1)-1)</f>
        <v>Delhi</v>
      </c>
      <c r="M512" s="2" t="str">
        <f t="shared" ref="M512:M766" si="15">D512&amp;"-"&amp;L512</f>
        <v>Bangalore-Delhi</v>
      </c>
      <c r="N512" s="2" t="str">
        <f t="shared" si="13"/>
        <v>Outstation</v>
      </c>
      <c r="O512" s="2" t="str">
        <f t="shared" ref="O512:O766" si="16">LEFT(E512, FIND(" ",E512,1)-1)</f>
        <v>FastWheels</v>
      </c>
      <c r="P512" s="2">
        <f t="shared" ref="P512:P766" si="17">H512-I512</f>
        <v>-1</v>
      </c>
      <c r="Q512" s="2">
        <f t="shared" ref="Q512:Q766" si="18">(H512-G512)</f>
        <v>2</v>
      </c>
      <c r="R512" s="2">
        <f t="shared" ref="R512:R766" si="19">(J512+K512)</f>
        <v>167</v>
      </c>
    </row>
    <row r="513" spans="1:18" ht="14.25" customHeight="1">
      <c r="A513" s="2">
        <v>330250</v>
      </c>
      <c r="B513" s="2" t="s">
        <v>39</v>
      </c>
      <c r="C513" s="2" t="s">
        <v>43</v>
      </c>
      <c r="D513" s="2" t="s">
        <v>41</v>
      </c>
      <c r="E513" s="2" t="s">
        <v>44</v>
      </c>
      <c r="F513" s="2" t="s">
        <v>34</v>
      </c>
      <c r="G513" s="4">
        <v>43526.68141203704</v>
      </c>
      <c r="H513" s="4">
        <v>43528.68141203704</v>
      </c>
      <c r="I513" s="4">
        <v>43531.68141203704</v>
      </c>
      <c r="J513" s="2">
        <v>85</v>
      </c>
      <c r="K513" s="2">
        <v>107</v>
      </c>
      <c r="L513" s="2" t="str">
        <f t="shared" si="14"/>
        <v>Bangalore</v>
      </c>
      <c r="M513" s="2" t="str">
        <f t="shared" si="15"/>
        <v>Delhi-Bangalore</v>
      </c>
      <c r="N513" s="2" t="str">
        <f t="shared" ref="N513:N767" si="20">IF(D513=L513, "Local", "Outstation")</f>
        <v>Outstation</v>
      </c>
      <c r="O513" s="2" t="str">
        <f t="shared" si="16"/>
        <v>FastWheels</v>
      </c>
      <c r="P513" s="2">
        <f t="shared" si="17"/>
        <v>-3</v>
      </c>
      <c r="Q513" s="2">
        <f t="shared" si="18"/>
        <v>2</v>
      </c>
      <c r="R513" s="2">
        <f t="shared" si="19"/>
        <v>192</v>
      </c>
    </row>
    <row r="514" spans="1:18" ht="14.25" customHeight="1">
      <c r="A514" s="2">
        <v>510102</v>
      </c>
      <c r="B514" s="2" t="s">
        <v>39</v>
      </c>
      <c r="C514" s="2" t="s">
        <v>43</v>
      </c>
      <c r="D514" s="2" t="s">
        <v>32</v>
      </c>
      <c r="E514" s="2" t="s">
        <v>38</v>
      </c>
      <c r="F514" s="2" t="s">
        <v>34</v>
      </c>
      <c r="G514" s="4">
        <v>43526.683865740742</v>
      </c>
      <c r="H514" s="4">
        <v>43530.683865740742</v>
      </c>
      <c r="I514" s="4">
        <v>43530.683865740742</v>
      </c>
      <c r="J514" s="2">
        <v>0</v>
      </c>
      <c r="K514" s="2">
        <v>122</v>
      </c>
      <c r="L514" s="2" t="str">
        <f t="shared" si="14"/>
        <v>Bangalore</v>
      </c>
      <c r="M514" s="2" t="str">
        <f t="shared" si="15"/>
        <v>Bangalore-Bangalore</v>
      </c>
      <c r="N514" s="2" t="str">
        <f t="shared" si="20"/>
        <v>Local</v>
      </c>
      <c r="O514" s="2" t="str">
        <f t="shared" si="16"/>
        <v>Ship2Home</v>
      </c>
      <c r="P514" s="2">
        <f t="shared" si="17"/>
        <v>0</v>
      </c>
      <c r="Q514" s="2">
        <f t="shared" si="18"/>
        <v>4</v>
      </c>
      <c r="R514" s="2">
        <f t="shared" si="19"/>
        <v>122</v>
      </c>
    </row>
    <row r="515" spans="1:18" ht="14.25" customHeight="1">
      <c r="A515" s="2">
        <v>102142</v>
      </c>
      <c r="B515" s="2" t="s">
        <v>30</v>
      </c>
      <c r="C515" s="2" t="s">
        <v>45</v>
      </c>
      <c r="D515" s="2" t="s">
        <v>32</v>
      </c>
      <c r="E515" s="2" t="s">
        <v>38</v>
      </c>
      <c r="F515" s="2" t="s">
        <v>34</v>
      </c>
      <c r="G515" s="4">
        <v>43526.685081018521</v>
      </c>
      <c r="H515" s="4">
        <v>43529.685081018521</v>
      </c>
      <c r="I515" s="4">
        <v>43532.685081018521</v>
      </c>
      <c r="J515" s="2">
        <v>36</v>
      </c>
      <c r="K515" s="2">
        <v>129</v>
      </c>
      <c r="L515" s="2" t="str">
        <f t="shared" si="14"/>
        <v>Chennai</v>
      </c>
      <c r="M515" s="2" t="str">
        <f t="shared" si="15"/>
        <v>Bangalore-Chennai</v>
      </c>
      <c r="N515" s="2" t="str">
        <f t="shared" si="20"/>
        <v>Outstation</v>
      </c>
      <c r="O515" s="2" t="str">
        <f t="shared" si="16"/>
        <v>Ship2Home</v>
      </c>
      <c r="P515" s="2">
        <f t="shared" si="17"/>
        <v>-3</v>
      </c>
      <c r="Q515" s="2">
        <f t="shared" si="18"/>
        <v>3</v>
      </c>
      <c r="R515" s="2">
        <f t="shared" si="19"/>
        <v>165</v>
      </c>
    </row>
    <row r="516" spans="1:18" ht="14.25" customHeight="1">
      <c r="A516" s="2">
        <v>996332</v>
      </c>
      <c r="B516" s="2" t="s">
        <v>39</v>
      </c>
      <c r="C516" s="2" t="s">
        <v>37</v>
      </c>
      <c r="D516" s="2" t="s">
        <v>41</v>
      </c>
      <c r="E516" s="2" t="s">
        <v>44</v>
      </c>
      <c r="F516" s="2" t="s">
        <v>34</v>
      </c>
      <c r="G516" s="4">
        <v>43526.686574074076</v>
      </c>
      <c r="H516" s="4">
        <v>43532.686574074076</v>
      </c>
      <c r="I516" s="4">
        <v>43533.686574074076</v>
      </c>
      <c r="J516" s="2">
        <v>30</v>
      </c>
      <c r="K516" s="2">
        <v>110</v>
      </c>
      <c r="L516" s="2" t="str">
        <f t="shared" si="14"/>
        <v>Mumbai</v>
      </c>
      <c r="M516" s="2" t="str">
        <f t="shared" si="15"/>
        <v>Delhi-Mumbai</v>
      </c>
      <c r="N516" s="2" t="str">
        <f t="shared" si="20"/>
        <v>Outstation</v>
      </c>
      <c r="O516" s="2" t="str">
        <f t="shared" si="16"/>
        <v>FastWheels</v>
      </c>
      <c r="P516" s="2">
        <f t="shared" si="17"/>
        <v>-1</v>
      </c>
      <c r="Q516" s="2">
        <f t="shared" si="18"/>
        <v>6</v>
      </c>
      <c r="R516" s="2">
        <f t="shared" si="19"/>
        <v>140</v>
      </c>
    </row>
    <row r="517" spans="1:18" ht="14.25" customHeight="1">
      <c r="A517" s="2">
        <v>599300</v>
      </c>
      <c r="B517" s="2" t="s">
        <v>36</v>
      </c>
      <c r="C517" s="2" t="s">
        <v>45</v>
      </c>
      <c r="D517" s="2" t="s">
        <v>41</v>
      </c>
      <c r="E517" s="2" t="s">
        <v>44</v>
      </c>
      <c r="F517" s="2" t="s">
        <v>34</v>
      </c>
      <c r="G517" s="4">
        <v>43526.689803240741</v>
      </c>
      <c r="H517" s="4">
        <v>43534.689803240741</v>
      </c>
      <c r="I517" s="4">
        <v>43531.689803240741</v>
      </c>
      <c r="J517" s="2">
        <v>31</v>
      </c>
      <c r="K517" s="2">
        <v>124</v>
      </c>
      <c r="L517" s="2" t="str">
        <f t="shared" si="14"/>
        <v>Chennai</v>
      </c>
      <c r="M517" s="2" t="str">
        <f t="shared" si="15"/>
        <v>Delhi-Chennai</v>
      </c>
      <c r="N517" s="2" t="str">
        <f t="shared" si="20"/>
        <v>Outstation</v>
      </c>
      <c r="O517" s="2" t="str">
        <f t="shared" si="16"/>
        <v>FastWheels</v>
      </c>
      <c r="P517" s="2">
        <f t="shared" si="17"/>
        <v>3</v>
      </c>
      <c r="Q517" s="2">
        <f t="shared" si="18"/>
        <v>8</v>
      </c>
      <c r="R517" s="2">
        <f t="shared" si="19"/>
        <v>155</v>
      </c>
    </row>
    <row r="518" spans="1:18" ht="14.25" customHeight="1">
      <c r="A518" s="2">
        <v>769710</v>
      </c>
      <c r="B518" s="2" t="s">
        <v>36</v>
      </c>
      <c r="C518" s="2" t="s">
        <v>37</v>
      </c>
      <c r="D518" s="2" t="s">
        <v>32</v>
      </c>
      <c r="E518" s="2" t="s">
        <v>44</v>
      </c>
      <c r="F518" s="2" t="s">
        <v>34</v>
      </c>
      <c r="G518" s="4">
        <v>43526.690081018518</v>
      </c>
      <c r="H518" s="4">
        <v>43530.690081018518</v>
      </c>
      <c r="I518" s="4">
        <v>43530.690081018518</v>
      </c>
      <c r="J518" s="2">
        <v>65</v>
      </c>
      <c r="K518" s="2">
        <v>92</v>
      </c>
      <c r="L518" s="2" t="str">
        <f t="shared" si="14"/>
        <v>Mumbai</v>
      </c>
      <c r="M518" s="2" t="str">
        <f t="shared" si="15"/>
        <v>Bangalore-Mumbai</v>
      </c>
      <c r="N518" s="2" t="str">
        <f t="shared" si="20"/>
        <v>Outstation</v>
      </c>
      <c r="O518" s="2" t="str">
        <f t="shared" si="16"/>
        <v>FastWheels</v>
      </c>
      <c r="P518" s="2">
        <f t="shared" si="17"/>
        <v>0</v>
      </c>
      <c r="Q518" s="2">
        <f t="shared" si="18"/>
        <v>4</v>
      </c>
      <c r="R518" s="2">
        <f t="shared" si="19"/>
        <v>157</v>
      </c>
    </row>
    <row r="519" spans="1:18" ht="14.25" customHeight="1">
      <c r="A519" s="2">
        <v>547023</v>
      </c>
      <c r="B519" s="2" t="s">
        <v>47</v>
      </c>
      <c r="C519" s="2" t="s">
        <v>31</v>
      </c>
      <c r="D519" s="2" t="s">
        <v>32</v>
      </c>
      <c r="E519" s="2" t="s">
        <v>33</v>
      </c>
      <c r="F519" s="2" t="s">
        <v>34</v>
      </c>
      <c r="G519" s="4">
        <v>43526.696458333332</v>
      </c>
      <c r="H519" s="4">
        <v>43531.696458333332</v>
      </c>
      <c r="I519" s="4">
        <v>43533.696458333332</v>
      </c>
      <c r="J519" s="2">
        <v>32</v>
      </c>
      <c r="K519" s="2">
        <v>123</v>
      </c>
      <c r="L519" s="2" t="str">
        <f t="shared" si="14"/>
        <v>Delhi</v>
      </c>
      <c r="M519" s="2" t="str">
        <f t="shared" si="15"/>
        <v>Bangalore-Delhi</v>
      </c>
      <c r="N519" s="2" t="str">
        <f t="shared" si="20"/>
        <v>Outstation</v>
      </c>
      <c r="O519" s="2" t="str">
        <f t="shared" si="16"/>
        <v>Ship2Home</v>
      </c>
      <c r="P519" s="2">
        <f t="shared" si="17"/>
        <v>-2</v>
      </c>
      <c r="Q519" s="2">
        <f t="shared" si="18"/>
        <v>5</v>
      </c>
      <c r="R519" s="2">
        <f t="shared" si="19"/>
        <v>155</v>
      </c>
    </row>
    <row r="520" spans="1:18" ht="14.25" customHeight="1">
      <c r="A520" s="2">
        <v>512105</v>
      </c>
      <c r="B520" s="2" t="s">
        <v>46</v>
      </c>
      <c r="C520" s="2" t="s">
        <v>43</v>
      </c>
      <c r="D520" s="2" t="s">
        <v>32</v>
      </c>
      <c r="E520" s="2" t="s">
        <v>33</v>
      </c>
      <c r="F520" s="2" t="s">
        <v>34</v>
      </c>
      <c r="G520" s="4">
        <v>43526.700659722221</v>
      </c>
      <c r="H520" s="4">
        <v>43531.700659722221</v>
      </c>
      <c r="I520" s="4">
        <v>43532.700659722221</v>
      </c>
      <c r="J520" s="2">
        <v>0</v>
      </c>
      <c r="K520" s="2">
        <v>120</v>
      </c>
      <c r="L520" s="2" t="str">
        <f t="shared" si="14"/>
        <v>Bangalore</v>
      </c>
      <c r="M520" s="2" t="str">
        <f t="shared" si="15"/>
        <v>Bangalore-Bangalore</v>
      </c>
      <c r="N520" s="2" t="str">
        <f t="shared" si="20"/>
        <v>Local</v>
      </c>
      <c r="O520" s="2" t="str">
        <f t="shared" si="16"/>
        <v>Ship2Home</v>
      </c>
      <c r="P520" s="2">
        <f t="shared" si="17"/>
        <v>-1</v>
      </c>
      <c r="Q520" s="2">
        <f t="shared" si="18"/>
        <v>5</v>
      </c>
      <c r="R520" s="2">
        <f t="shared" si="19"/>
        <v>120</v>
      </c>
    </row>
    <row r="521" spans="1:18" ht="14.25" customHeight="1">
      <c r="A521" s="2">
        <v>851061</v>
      </c>
      <c r="B521" s="2" t="s">
        <v>30</v>
      </c>
      <c r="C521" s="2" t="s">
        <v>31</v>
      </c>
      <c r="D521" s="2" t="s">
        <v>41</v>
      </c>
      <c r="E521" s="2" t="s">
        <v>44</v>
      </c>
      <c r="F521" s="2" t="s">
        <v>34</v>
      </c>
      <c r="G521" s="4">
        <v>43526.703344907408</v>
      </c>
      <c r="H521" s="4">
        <v>43526.703344907408</v>
      </c>
      <c r="I521" s="4">
        <v>43529.703344907408</v>
      </c>
      <c r="J521" s="2">
        <v>0</v>
      </c>
      <c r="K521" s="2">
        <v>109</v>
      </c>
      <c r="L521" s="2" t="str">
        <f t="shared" si="14"/>
        <v>Delhi</v>
      </c>
      <c r="M521" s="2" t="str">
        <f t="shared" si="15"/>
        <v>Delhi-Delhi</v>
      </c>
      <c r="N521" s="2" t="str">
        <f t="shared" si="20"/>
        <v>Local</v>
      </c>
      <c r="O521" s="2" t="str">
        <f t="shared" si="16"/>
        <v>FastWheels</v>
      </c>
      <c r="P521" s="2">
        <f t="shared" si="17"/>
        <v>-3</v>
      </c>
      <c r="Q521" s="2">
        <f t="shared" si="18"/>
        <v>0</v>
      </c>
      <c r="R521" s="2">
        <f t="shared" si="19"/>
        <v>109</v>
      </c>
    </row>
    <row r="522" spans="1:18" ht="14.25" customHeight="1">
      <c r="A522" s="2">
        <v>139553</v>
      </c>
      <c r="B522" s="2" t="s">
        <v>36</v>
      </c>
      <c r="C522" s="2" t="s">
        <v>31</v>
      </c>
      <c r="D522" s="2" t="s">
        <v>41</v>
      </c>
      <c r="E522" s="2" t="s">
        <v>33</v>
      </c>
      <c r="F522" s="2" t="s">
        <v>34</v>
      </c>
      <c r="G522" s="4">
        <v>43526.703912037039</v>
      </c>
      <c r="H522" s="4">
        <v>43533.703912037039</v>
      </c>
      <c r="I522" s="4">
        <v>43532.703912037039</v>
      </c>
      <c r="J522" s="2">
        <v>0</v>
      </c>
      <c r="K522" s="2">
        <v>127</v>
      </c>
      <c r="L522" s="2" t="str">
        <f t="shared" si="14"/>
        <v>Delhi</v>
      </c>
      <c r="M522" s="2" t="str">
        <f t="shared" si="15"/>
        <v>Delhi-Delhi</v>
      </c>
      <c r="N522" s="2" t="str">
        <f t="shared" si="20"/>
        <v>Local</v>
      </c>
      <c r="O522" s="2" t="str">
        <f t="shared" si="16"/>
        <v>Ship2Home</v>
      </c>
      <c r="P522" s="2">
        <f t="shared" si="17"/>
        <v>1</v>
      </c>
      <c r="Q522" s="2">
        <f t="shared" si="18"/>
        <v>7</v>
      </c>
      <c r="R522" s="2">
        <f t="shared" si="19"/>
        <v>127</v>
      </c>
    </row>
    <row r="523" spans="1:18" ht="14.25" customHeight="1">
      <c r="A523" s="2">
        <v>86516</v>
      </c>
      <c r="B523" s="2" t="s">
        <v>47</v>
      </c>
      <c r="C523" s="2" t="s">
        <v>37</v>
      </c>
      <c r="D523" s="2" t="s">
        <v>32</v>
      </c>
      <c r="E523" s="2" t="s">
        <v>44</v>
      </c>
      <c r="F523" s="2" t="s">
        <v>34</v>
      </c>
      <c r="G523" s="4">
        <v>43526.705474537041</v>
      </c>
      <c r="H523" s="4">
        <v>43528.705474537041</v>
      </c>
      <c r="I523" s="4">
        <v>43529.705474537041</v>
      </c>
      <c r="J523" s="2">
        <v>26</v>
      </c>
      <c r="K523" s="2">
        <v>114</v>
      </c>
      <c r="L523" s="2" t="str">
        <f t="shared" si="14"/>
        <v>Mumbai</v>
      </c>
      <c r="M523" s="2" t="str">
        <f t="shared" si="15"/>
        <v>Bangalore-Mumbai</v>
      </c>
      <c r="N523" s="2" t="str">
        <f t="shared" si="20"/>
        <v>Outstation</v>
      </c>
      <c r="O523" s="2" t="str">
        <f t="shared" si="16"/>
        <v>FastWheels</v>
      </c>
      <c r="P523" s="2">
        <f t="shared" si="17"/>
        <v>-1</v>
      </c>
      <c r="Q523" s="2">
        <f t="shared" si="18"/>
        <v>2</v>
      </c>
      <c r="R523" s="2">
        <f t="shared" si="19"/>
        <v>140</v>
      </c>
    </row>
    <row r="524" spans="1:18" ht="14.25" customHeight="1">
      <c r="A524" s="2">
        <v>50700</v>
      </c>
      <c r="B524" s="2" t="s">
        <v>39</v>
      </c>
      <c r="C524" s="2" t="s">
        <v>43</v>
      </c>
      <c r="D524" s="2" t="s">
        <v>41</v>
      </c>
      <c r="E524" s="2" t="s">
        <v>44</v>
      </c>
      <c r="F524" s="2" t="s">
        <v>34</v>
      </c>
      <c r="G524" s="4">
        <v>43526.706192129626</v>
      </c>
      <c r="H524" s="4">
        <v>43531.706192129626</v>
      </c>
      <c r="I524" s="4">
        <v>43531.706192129626</v>
      </c>
      <c r="J524" s="2">
        <v>37</v>
      </c>
      <c r="K524" s="2">
        <v>121</v>
      </c>
      <c r="L524" s="2" t="str">
        <f t="shared" si="14"/>
        <v>Bangalore</v>
      </c>
      <c r="M524" s="2" t="str">
        <f t="shared" si="15"/>
        <v>Delhi-Bangalore</v>
      </c>
      <c r="N524" s="2" t="str">
        <f t="shared" si="20"/>
        <v>Outstation</v>
      </c>
      <c r="O524" s="2" t="str">
        <f t="shared" si="16"/>
        <v>FastWheels</v>
      </c>
      <c r="P524" s="2">
        <f t="shared" si="17"/>
        <v>0</v>
      </c>
      <c r="Q524" s="2">
        <f t="shared" si="18"/>
        <v>5</v>
      </c>
      <c r="R524" s="2">
        <f t="shared" si="19"/>
        <v>158</v>
      </c>
    </row>
    <row r="525" spans="1:18" ht="14.25" customHeight="1">
      <c r="A525" s="2">
        <v>709274</v>
      </c>
      <c r="B525" s="2" t="s">
        <v>39</v>
      </c>
      <c r="C525" s="2" t="s">
        <v>40</v>
      </c>
      <c r="D525" s="2" t="s">
        <v>41</v>
      </c>
      <c r="E525" s="2" t="s">
        <v>38</v>
      </c>
      <c r="F525" s="2" t="s">
        <v>34</v>
      </c>
      <c r="G525" s="4">
        <v>43526.706724537034</v>
      </c>
      <c r="H525" s="4">
        <v>43530.706724537034</v>
      </c>
      <c r="I525" s="4">
        <v>43531.706724537034</v>
      </c>
      <c r="J525" s="2">
        <v>43</v>
      </c>
      <c r="K525" s="2">
        <v>112</v>
      </c>
      <c r="L525" s="2" t="str">
        <f t="shared" si="14"/>
        <v>Kolkata</v>
      </c>
      <c r="M525" s="2" t="str">
        <f t="shared" si="15"/>
        <v>Delhi-Kolkata</v>
      </c>
      <c r="N525" s="2" t="str">
        <f t="shared" si="20"/>
        <v>Outstation</v>
      </c>
      <c r="O525" s="2" t="str">
        <f t="shared" si="16"/>
        <v>Ship2Home</v>
      </c>
      <c r="P525" s="2">
        <f t="shared" si="17"/>
        <v>-1</v>
      </c>
      <c r="Q525" s="2">
        <f t="shared" si="18"/>
        <v>4</v>
      </c>
      <c r="R525" s="2">
        <f t="shared" si="19"/>
        <v>155</v>
      </c>
    </row>
    <row r="526" spans="1:18" ht="14.25" customHeight="1">
      <c r="A526" s="2">
        <v>624794</v>
      </c>
      <c r="B526" s="2" t="s">
        <v>48</v>
      </c>
      <c r="C526" s="2" t="s">
        <v>37</v>
      </c>
      <c r="D526" s="2" t="s">
        <v>41</v>
      </c>
      <c r="E526" s="2" t="s">
        <v>38</v>
      </c>
      <c r="F526" s="2" t="s">
        <v>34</v>
      </c>
      <c r="G526" s="4">
        <v>43526.711296296293</v>
      </c>
      <c r="H526" s="4">
        <v>43533.711296296293</v>
      </c>
      <c r="I526" s="4">
        <v>43531.711296296293</v>
      </c>
      <c r="J526" s="2">
        <v>45</v>
      </c>
      <c r="K526" s="2">
        <v>107</v>
      </c>
      <c r="L526" s="2" t="str">
        <f t="shared" si="14"/>
        <v>Mumbai</v>
      </c>
      <c r="M526" s="2" t="str">
        <f t="shared" si="15"/>
        <v>Delhi-Mumbai</v>
      </c>
      <c r="N526" s="2" t="str">
        <f t="shared" si="20"/>
        <v>Outstation</v>
      </c>
      <c r="O526" s="2" t="str">
        <f t="shared" si="16"/>
        <v>Ship2Home</v>
      </c>
      <c r="P526" s="2">
        <f t="shared" si="17"/>
        <v>2</v>
      </c>
      <c r="Q526" s="2">
        <f t="shared" si="18"/>
        <v>7</v>
      </c>
      <c r="R526" s="2">
        <f t="shared" si="19"/>
        <v>152</v>
      </c>
    </row>
    <row r="527" spans="1:18" ht="14.25" customHeight="1">
      <c r="A527" s="2">
        <v>144660</v>
      </c>
      <c r="B527" s="2" t="s">
        <v>36</v>
      </c>
      <c r="C527" s="2" t="s">
        <v>37</v>
      </c>
      <c r="D527" s="2" t="s">
        <v>32</v>
      </c>
      <c r="E527" s="2" t="s">
        <v>44</v>
      </c>
      <c r="F527" s="2" t="s">
        <v>34</v>
      </c>
      <c r="G527" s="4">
        <v>43526.717199074075</v>
      </c>
      <c r="H527" s="4">
        <v>43528.717199074075</v>
      </c>
      <c r="I527" s="4">
        <v>43530.717199074075</v>
      </c>
      <c r="J527" s="2">
        <v>34</v>
      </c>
      <c r="K527" s="2">
        <v>111</v>
      </c>
      <c r="L527" s="2" t="str">
        <f t="shared" si="14"/>
        <v>Mumbai</v>
      </c>
      <c r="M527" s="2" t="str">
        <f t="shared" si="15"/>
        <v>Bangalore-Mumbai</v>
      </c>
      <c r="N527" s="2" t="str">
        <f t="shared" si="20"/>
        <v>Outstation</v>
      </c>
      <c r="O527" s="2" t="str">
        <f t="shared" si="16"/>
        <v>FastWheels</v>
      </c>
      <c r="P527" s="2">
        <f t="shared" si="17"/>
        <v>-2</v>
      </c>
      <c r="Q527" s="2">
        <f t="shared" si="18"/>
        <v>2</v>
      </c>
      <c r="R527" s="2">
        <f t="shared" si="19"/>
        <v>145</v>
      </c>
    </row>
    <row r="528" spans="1:18" ht="14.25" customHeight="1">
      <c r="A528" s="2">
        <v>629579</v>
      </c>
      <c r="B528" s="2" t="s">
        <v>30</v>
      </c>
      <c r="C528" s="2" t="s">
        <v>37</v>
      </c>
      <c r="D528" s="2" t="s">
        <v>41</v>
      </c>
      <c r="E528" s="2" t="s">
        <v>44</v>
      </c>
      <c r="F528" s="2" t="s">
        <v>34</v>
      </c>
      <c r="G528" s="4">
        <v>43526.721365740741</v>
      </c>
      <c r="H528" s="4">
        <v>43528.721365740741</v>
      </c>
      <c r="I528" s="4">
        <v>43529.721365740741</v>
      </c>
      <c r="J528" s="2">
        <v>77</v>
      </c>
      <c r="K528" s="2">
        <v>92</v>
      </c>
      <c r="L528" s="2" t="str">
        <f t="shared" si="14"/>
        <v>Mumbai</v>
      </c>
      <c r="M528" s="2" t="str">
        <f t="shared" si="15"/>
        <v>Delhi-Mumbai</v>
      </c>
      <c r="N528" s="2" t="str">
        <f t="shared" si="20"/>
        <v>Outstation</v>
      </c>
      <c r="O528" s="2" t="str">
        <f t="shared" si="16"/>
        <v>FastWheels</v>
      </c>
      <c r="P528" s="2">
        <f t="shared" si="17"/>
        <v>-1</v>
      </c>
      <c r="Q528" s="2">
        <f t="shared" si="18"/>
        <v>2</v>
      </c>
      <c r="R528" s="2">
        <f t="shared" si="19"/>
        <v>169</v>
      </c>
    </row>
    <row r="529" spans="1:18" ht="14.25" customHeight="1">
      <c r="A529" s="2">
        <v>869927</v>
      </c>
      <c r="B529" s="2" t="s">
        <v>47</v>
      </c>
      <c r="C529" s="2" t="s">
        <v>37</v>
      </c>
      <c r="D529" s="2" t="s">
        <v>41</v>
      </c>
      <c r="E529" s="2" t="s">
        <v>33</v>
      </c>
      <c r="F529" s="2" t="s">
        <v>34</v>
      </c>
      <c r="G529" s="4">
        <v>43526.72552083333</v>
      </c>
      <c r="H529" s="4">
        <v>43531.72552083333</v>
      </c>
      <c r="I529" s="4">
        <v>43529.72552083333</v>
      </c>
      <c r="J529" s="2">
        <v>42</v>
      </c>
      <c r="K529" s="2">
        <v>113</v>
      </c>
      <c r="L529" s="2" t="str">
        <f t="shared" si="14"/>
        <v>Mumbai</v>
      </c>
      <c r="M529" s="2" t="str">
        <f t="shared" si="15"/>
        <v>Delhi-Mumbai</v>
      </c>
      <c r="N529" s="2" t="str">
        <f t="shared" si="20"/>
        <v>Outstation</v>
      </c>
      <c r="O529" s="2" t="str">
        <f t="shared" si="16"/>
        <v>Ship2Home</v>
      </c>
      <c r="P529" s="2">
        <f t="shared" si="17"/>
        <v>2</v>
      </c>
      <c r="Q529" s="2">
        <f t="shared" si="18"/>
        <v>5</v>
      </c>
      <c r="R529" s="2">
        <f t="shared" si="19"/>
        <v>155</v>
      </c>
    </row>
    <row r="530" spans="1:18" ht="14.25" customHeight="1">
      <c r="A530" s="2">
        <v>523386</v>
      </c>
      <c r="B530" s="2" t="s">
        <v>39</v>
      </c>
      <c r="C530" s="2" t="s">
        <v>40</v>
      </c>
      <c r="D530" s="2" t="s">
        <v>41</v>
      </c>
      <c r="E530" s="2" t="s">
        <v>38</v>
      </c>
      <c r="F530" s="2" t="s">
        <v>34</v>
      </c>
      <c r="G530" s="4">
        <v>43526.729594907411</v>
      </c>
      <c r="H530" s="4">
        <v>43528.729594907411</v>
      </c>
      <c r="I530" s="4">
        <v>43532.729594907411</v>
      </c>
      <c r="J530" s="2">
        <v>50</v>
      </c>
      <c r="K530" s="2">
        <v>107</v>
      </c>
      <c r="L530" s="2" t="str">
        <f t="shared" si="14"/>
        <v>Kolkata</v>
      </c>
      <c r="M530" s="2" t="str">
        <f t="shared" si="15"/>
        <v>Delhi-Kolkata</v>
      </c>
      <c r="N530" s="2" t="str">
        <f t="shared" si="20"/>
        <v>Outstation</v>
      </c>
      <c r="O530" s="2" t="str">
        <f t="shared" si="16"/>
        <v>Ship2Home</v>
      </c>
      <c r="P530" s="2">
        <f t="shared" si="17"/>
        <v>-4</v>
      </c>
      <c r="Q530" s="2">
        <f t="shared" si="18"/>
        <v>2</v>
      </c>
      <c r="R530" s="2">
        <f t="shared" si="19"/>
        <v>157</v>
      </c>
    </row>
    <row r="531" spans="1:18" ht="14.25" customHeight="1">
      <c r="A531" s="2">
        <v>912736</v>
      </c>
      <c r="B531" s="2" t="s">
        <v>42</v>
      </c>
      <c r="C531" s="2" t="s">
        <v>45</v>
      </c>
      <c r="D531" s="2" t="s">
        <v>32</v>
      </c>
      <c r="E531" s="2" t="s">
        <v>44</v>
      </c>
      <c r="F531" s="2" t="s">
        <v>34</v>
      </c>
      <c r="G531" s="4">
        <v>43526.731550925928</v>
      </c>
      <c r="H531" s="4">
        <v>43535.731550925928</v>
      </c>
      <c r="I531" s="4">
        <v>43533.731550925928</v>
      </c>
      <c r="J531" s="2">
        <v>29</v>
      </c>
      <c r="K531" s="2">
        <v>125</v>
      </c>
      <c r="L531" s="2" t="str">
        <f t="shared" si="14"/>
        <v>Chennai</v>
      </c>
      <c r="M531" s="2" t="str">
        <f t="shared" si="15"/>
        <v>Bangalore-Chennai</v>
      </c>
      <c r="N531" s="2" t="str">
        <f t="shared" si="20"/>
        <v>Outstation</v>
      </c>
      <c r="O531" s="2" t="str">
        <f t="shared" si="16"/>
        <v>FastWheels</v>
      </c>
      <c r="P531" s="2">
        <f t="shared" si="17"/>
        <v>2</v>
      </c>
      <c r="Q531" s="2">
        <f t="shared" si="18"/>
        <v>9</v>
      </c>
      <c r="R531" s="2">
        <f t="shared" si="19"/>
        <v>154</v>
      </c>
    </row>
    <row r="532" spans="1:18" ht="14.25" customHeight="1">
      <c r="A532" s="2">
        <v>158778</v>
      </c>
      <c r="B532" s="2" t="s">
        <v>36</v>
      </c>
      <c r="C532" s="2" t="s">
        <v>43</v>
      </c>
      <c r="D532" s="2" t="s">
        <v>41</v>
      </c>
      <c r="E532" s="2" t="s">
        <v>44</v>
      </c>
      <c r="F532" s="2" t="s">
        <v>34</v>
      </c>
      <c r="G532" s="4">
        <v>43526.734861111108</v>
      </c>
      <c r="H532" s="4">
        <v>43528.734861111108</v>
      </c>
      <c r="I532" s="4">
        <v>43532.734861111108</v>
      </c>
      <c r="J532" s="2">
        <v>65</v>
      </c>
      <c r="K532" s="2">
        <v>107</v>
      </c>
      <c r="L532" s="2" t="str">
        <f t="shared" si="14"/>
        <v>Bangalore</v>
      </c>
      <c r="M532" s="2" t="str">
        <f t="shared" si="15"/>
        <v>Delhi-Bangalore</v>
      </c>
      <c r="N532" s="2" t="str">
        <f t="shared" si="20"/>
        <v>Outstation</v>
      </c>
      <c r="O532" s="2" t="str">
        <f t="shared" si="16"/>
        <v>FastWheels</v>
      </c>
      <c r="P532" s="2">
        <f t="shared" si="17"/>
        <v>-4</v>
      </c>
      <c r="Q532" s="2">
        <f t="shared" si="18"/>
        <v>2</v>
      </c>
      <c r="R532" s="2">
        <f t="shared" si="19"/>
        <v>172</v>
      </c>
    </row>
    <row r="533" spans="1:18" ht="14.25" customHeight="1">
      <c r="A533" s="2">
        <v>827509</v>
      </c>
      <c r="B533" s="2" t="s">
        <v>39</v>
      </c>
      <c r="C533" s="2" t="s">
        <v>31</v>
      </c>
      <c r="D533" s="2" t="s">
        <v>32</v>
      </c>
      <c r="E533" s="2" t="s">
        <v>33</v>
      </c>
      <c r="F533" s="2" t="s">
        <v>34</v>
      </c>
      <c r="G533" s="4">
        <v>43526.74050925926</v>
      </c>
      <c r="H533" s="4">
        <v>43531.74050925926</v>
      </c>
      <c r="I533" s="4">
        <v>43529.74050925926</v>
      </c>
      <c r="J533" s="2">
        <v>49</v>
      </c>
      <c r="K533" s="2">
        <v>129</v>
      </c>
      <c r="L533" s="2" t="str">
        <f t="shared" si="14"/>
        <v>Delhi</v>
      </c>
      <c r="M533" s="2" t="str">
        <f t="shared" si="15"/>
        <v>Bangalore-Delhi</v>
      </c>
      <c r="N533" s="2" t="str">
        <f t="shared" si="20"/>
        <v>Outstation</v>
      </c>
      <c r="O533" s="2" t="str">
        <f t="shared" si="16"/>
        <v>Ship2Home</v>
      </c>
      <c r="P533" s="2">
        <f t="shared" si="17"/>
        <v>2</v>
      </c>
      <c r="Q533" s="2">
        <f t="shared" si="18"/>
        <v>5</v>
      </c>
      <c r="R533" s="2">
        <f t="shared" si="19"/>
        <v>178</v>
      </c>
    </row>
    <row r="534" spans="1:18" ht="14.25" customHeight="1">
      <c r="A534" s="2">
        <v>643933</v>
      </c>
      <c r="B534" s="2" t="s">
        <v>36</v>
      </c>
      <c r="C534" s="2" t="s">
        <v>37</v>
      </c>
      <c r="D534" s="2" t="s">
        <v>32</v>
      </c>
      <c r="E534" s="2" t="s">
        <v>33</v>
      </c>
      <c r="F534" s="2" t="s">
        <v>34</v>
      </c>
      <c r="G534" s="4">
        <v>43526.74391203704</v>
      </c>
      <c r="H534" s="4">
        <v>43533.74391203704</v>
      </c>
      <c r="I534" s="4">
        <v>43533.74391203704</v>
      </c>
      <c r="J534" s="2">
        <v>40</v>
      </c>
      <c r="K534" s="2">
        <v>113</v>
      </c>
      <c r="L534" s="2" t="str">
        <f t="shared" si="14"/>
        <v>Mumbai</v>
      </c>
      <c r="M534" s="2" t="str">
        <f t="shared" si="15"/>
        <v>Bangalore-Mumbai</v>
      </c>
      <c r="N534" s="2" t="str">
        <f t="shared" si="20"/>
        <v>Outstation</v>
      </c>
      <c r="O534" s="2" t="str">
        <f t="shared" si="16"/>
        <v>Ship2Home</v>
      </c>
      <c r="P534" s="2">
        <f t="shared" si="17"/>
        <v>0</v>
      </c>
      <c r="Q534" s="2">
        <f t="shared" si="18"/>
        <v>7</v>
      </c>
      <c r="R534" s="2">
        <f t="shared" si="19"/>
        <v>153</v>
      </c>
    </row>
    <row r="535" spans="1:18" ht="14.25" customHeight="1">
      <c r="A535" s="2">
        <v>474748</v>
      </c>
      <c r="B535" s="2" t="s">
        <v>39</v>
      </c>
      <c r="C535" s="2" t="s">
        <v>31</v>
      </c>
      <c r="D535" s="2" t="s">
        <v>41</v>
      </c>
      <c r="E535" s="2" t="s">
        <v>44</v>
      </c>
      <c r="F535" s="2" t="s">
        <v>34</v>
      </c>
      <c r="G535" s="4">
        <v>43526.745300925926</v>
      </c>
      <c r="H535" s="4">
        <v>43528.745300925926</v>
      </c>
      <c r="I535" s="4">
        <v>43531.745300925926</v>
      </c>
      <c r="J535" s="2">
        <v>0</v>
      </c>
      <c r="K535" s="2">
        <v>127</v>
      </c>
      <c r="L535" s="2" t="str">
        <f t="shared" si="14"/>
        <v>Delhi</v>
      </c>
      <c r="M535" s="2" t="str">
        <f t="shared" si="15"/>
        <v>Delhi-Delhi</v>
      </c>
      <c r="N535" s="2" t="str">
        <f t="shared" si="20"/>
        <v>Local</v>
      </c>
      <c r="O535" s="2" t="str">
        <f t="shared" si="16"/>
        <v>FastWheels</v>
      </c>
      <c r="P535" s="2">
        <f t="shared" si="17"/>
        <v>-3</v>
      </c>
      <c r="Q535" s="2">
        <f t="shared" si="18"/>
        <v>2</v>
      </c>
      <c r="R535" s="2">
        <f t="shared" si="19"/>
        <v>127</v>
      </c>
    </row>
    <row r="536" spans="1:18" ht="14.25" customHeight="1">
      <c r="A536" s="2">
        <v>80721</v>
      </c>
      <c r="B536" s="2" t="s">
        <v>39</v>
      </c>
      <c r="C536" s="2" t="s">
        <v>40</v>
      </c>
      <c r="D536" s="2" t="s">
        <v>41</v>
      </c>
      <c r="E536" s="2" t="s">
        <v>33</v>
      </c>
      <c r="F536" s="2" t="s">
        <v>34</v>
      </c>
      <c r="G536" s="4">
        <v>43526.747083333335</v>
      </c>
      <c r="H536" s="4">
        <v>43528.747083333335</v>
      </c>
      <c r="I536" s="4">
        <v>43533.747083333335</v>
      </c>
      <c r="J536" s="2">
        <v>35</v>
      </c>
      <c r="K536" s="2">
        <v>114</v>
      </c>
      <c r="L536" s="2" t="str">
        <f t="shared" si="14"/>
        <v>Kolkata</v>
      </c>
      <c r="M536" s="2" t="str">
        <f t="shared" si="15"/>
        <v>Delhi-Kolkata</v>
      </c>
      <c r="N536" s="2" t="str">
        <f t="shared" si="20"/>
        <v>Outstation</v>
      </c>
      <c r="O536" s="2" t="str">
        <f t="shared" si="16"/>
        <v>Ship2Home</v>
      </c>
      <c r="P536" s="2">
        <f t="shared" si="17"/>
        <v>-5</v>
      </c>
      <c r="Q536" s="2">
        <f t="shared" si="18"/>
        <v>2</v>
      </c>
      <c r="R536" s="2">
        <f t="shared" si="19"/>
        <v>149</v>
      </c>
    </row>
    <row r="537" spans="1:18" ht="14.25" customHeight="1">
      <c r="A537" s="2">
        <v>541706</v>
      </c>
      <c r="B537" s="2" t="s">
        <v>48</v>
      </c>
      <c r="C537" s="2" t="s">
        <v>37</v>
      </c>
      <c r="D537" s="2" t="s">
        <v>41</v>
      </c>
      <c r="E537" s="2" t="s">
        <v>38</v>
      </c>
      <c r="F537" s="2" t="s">
        <v>34</v>
      </c>
      <c r="G537" s="4">
        <v>43526.749247685184</v>
      </c>
      <c r="H537" s="4">
        <v>43533.749247685184</v>
      </c>
      <c r="I537" s="4">
        <v>43531.749247685184</v>
      </c>
      <c r="J537" s="2">
        <v>31</v>
      </c>
      <c r="K537" s="2">
        <v>107</v>
      </c>
      <c r="L537" s="2" t="str">
        <f t="shared" si="14"/>
        <v>Mumbai</v>
      </c>
      <c r="M537" s="2" t="str">
        <f t="shared" si="15"/>
        <v>Delhi-Mumbai</v>
      </c>
      <c r="N537" s="2" t="str">
        <f t="shared" si="20"/>
        <v>Outstation</v>
      </c>
      <c r="O537" s="2" t="str">
        <f t="shared" si="16"/>
        <v>Ship2Home</v>
      </c>
      <c r="P537" s="2">
        <f t="shared" si="17"/>
        <v>2</v>
      </c>
      <c r="Q537" s="2">
        <f t="shared" si="18"/>
        <v>7</v>
      </c>
      <c r="R537" s="2">
        <f t="shared" si="19"/>
        <v>138</v>
      </c>
    </row>
    <row r="538" spans="1:18" ht="14.25" customHeight="1">
      <c r="A538" s="2">
        <v>168759</v>
      </c>
      <c r="B538" s="2" t="s">
        <v>36</v>
      </c>
      <c r="C538" s="2" t="s">
        <v>31</v>
      </c>
      <c r="D538" s="2" t="s">
        <v>32</v>
      </c>
      <c r="E538" s="2" t="s">
        <v>44</v>
      </c>
      <c r="F538" s="2" t="s">
        <v>34</v>
      </c>
      <c r="G538" s="4">
        <v>43526.751863425925</v>
      </c>
      <c r="H538" s="4">
        <v>43528.751863425925</v>
      </c>
      <c r="I538" s="4">
        <v>43531.751863425925</v>
      </c>
      <c r="J538" s="2">
        <v>67</v>
      </c>
      <c r="K538" s="2">
        <v>108</v>
      </c>
      <c r="L538" s="2" t="str">
        <f t="shared" si="14"/>
        <v>Delhi</v>
      </c>
      <c r="M538" s="2" t="str">
        <f t="shared" si="15"/>
        <v>Bangalore-Delhi</v>
      </c>
      <c r="N538" s="2" t="str">
        <f t="shared" si="20"/>
        <v>Outstation</v>
      </c>
      <c r="O538" s="2" t="str">
        <f t="shared" si="16"/>
        <v>FastWheels</v>
      </c>
      <c r="P538" s="2">
        <f t="shared" si="17"/>
        <v>-3</v>
      </c>
      <c r="Q538" s="2">
        <f t="shared" si="18"/>
        <v>2</v>
      </c>
      <c r="R538" s="2">
        <f t="shared" si="19"/>
        <v>175</v>
      </c>
    </row>
    <row r="539" spans="1:18" ht="14.25" customHeight="1">
      <c r="A539" s="2">
        <v>696241</v>
      </c>
      <c r="B539" s="2" t="s">
        <v>47</v>
      </c>
      <c r="C539" s="2" t="s">
        <v>37</v>
      </c>
      <c r="D539" s="2" t="s">
        <v>32</v>
      </c>
      <c r="E539" s="2" t="s">
        <v>33</v>
      </c>
      <c r="F539" s="2" t="s">
        <v>34</v>
      </c>
      <c r="G539" s="4">
        <v>43526.758101851854</v>
      </c>
      <c r="H539" s="4">
        <v>43534.758101851854</v>
      </c>
      <c r="I539" s="4">
        <v>43529.758101851854</v>
      </c>
      <c r="J539" s="2">
        <v>39</v>
      </c>
      <c r="K539" s="2">
        <v>115</v>
      </c>
      <c r="L539" s="2" t="str">
        <f t="shared" si="14"/>
        <v>Mumbai</v>
      </c>
      <c r="M539" s="2" t="str">
        <f t="shared" si="15"/>
        <v>Bangalore-Mumbai</v>
      </c>
      <c r="N539" s="2" t="str">
        <f t="shared" si="20"/>
        <v>Outstation</v>
      </c>
      <c r="O539" s="2" t="str">
        <f t="shared" si="16"/>
        <v>Ship2Home</v>
      </c>
      <c r="P539" s="2">
        <f t="shared" si="17"/>
        <v>5</v>
      </c>
      <c r="Q539" s="2">
        <f t="shared" si="18"/>
        <v>8</v>
      </c>
      <c r="R539" s="2">
        <f t="shared" si="19"/>
        <v>154</v>
      </c>
    </row>
    <row r="540" spans="1:18" ht="14.25" customHeight="1">
      <c r="A540" s="2">
        <v>404827</v>
      </c>
      <c r="B540" s="2" t="s">
        <v>39</v>
      </c>
      <c r="C540" s="2" t="s">
        <v>37</v>
      </c>
      <c r="D540" s="2" t="s">
        <v>41</v>
      </c>
      <c r="E540" s="2" t="s">
        <v>44</v>
      </c>
      <c r="F540" s="2" t="s">
        <v>34</v>
      </c>
      <c r="G540" s="4">
        <v>43526.759884259256</v>
      </c>
      <c r="H540" s="4">
        <v>43529.759884259256</v>
      </c>
      <c r="I540" s="4">
        <v>43529.759884259256</v>
      </c>
      <c r="J540" s="2">
        <v>78</v>
      </c>
      <c r="K540" s="2">
        <v>87</v>
      </c>
      <c r="L540" s="2" t="str">
        <f t="shared" si="14"/>
        <v>Mumbai</v>
      </c>
      <c r="M540" s="2" t="str">
        <f t="shared" si="15"/>
        <v>Delhi-Mumbai</v>
      </c>
      <c r="N540" s="2" t="str">
        <f t="shared" si="20"/>
        <v>Outstation</v>
      </c>
      <c r="O540" s="2" t="str">
        <f t="shared" si="16"/>
        <v>FastWheels</v>
      </c>
      <c r="P540" s="2">
        <f t="shared" si="17"/>
        <v>0</v>
      </c>
      <c r="Q540" s="2">
        <f t="shared" si="18"/>
        <v>3</v>
      </c>
      <c r="R540" s="2">
        <f t="shared" si="19"/>
        <v>165</v>
      </c>
    </row>
    <row r="541" spans="1:18" ht="14.25" customHeight="1">
      <c r="A541" s="2">
        <v>436919</v>
      </c>
      <c r="B541" s="2" t="s">
        <v>47</v>
      </c>
      <c r="C541" s="2" t="s">
        <v>43</v>
      </c>
      <c r="D541" s="2" t="s">
        <v>41</v>
      </c>
      <c r="E541" s="2" t="s">
        <v>33</v>
      </c>
      <c r="F541" s="2" t="s">
        <v>34</v>
      </c>
      <c r="G541" s="4">
        <v>43526.762303240743</v>
      </c>
      <c r="H541" s="4">
        <v>43531.762303240743</v>
      </c>
      <c r="I541" s="4">
        <v>43529.762303240743</v>
      </c>
      <c r="J541" s="2">
        <v>37</v>
      </c>
      <c r="K541" s="2">
        <v>121</v>
      </c>
      <c r="L541" s="2" t="str">
        <f t="shared" si="14"/>
        <v>Bangalore</v>
      </c>
      <c r="M541" s="2" t="str">
        <f t="shared" si="15"/>
        <v>Delhi-Bangalore</v>
      </c>
      <c r="N541" s="2" t="str">
        <f t="shared" si="20"/>
        <v>Outstation</v>
      </c>
      <c r="O541" s="2" t="str">
        <f t="shared" si="16"/>
        <v>Ship2Home</v>
      </c>
      <c r="P541" s="2">
        <f t="shared" si="17"/>
        <v>2</v>
      </c>
      <c r="Q541" s="2">
        <f t="shared" si="18"/>
        <v>5</v>
      </c>
      <c r="R541" s="2">
        <f t="shared" si="19"/>
        <v>158</v>
      </c>
    </row>
    <row r="542" spans="1:18" ht="14.25" customHeight="1">
      <c r="A542" s="2">
        <v>92328</v>
      </c>
      <c r="B542" s="2" t="s">
        <v>48</v>
      </c>
      <c r="C542" s="2" t="s">
        <v>43</v>
      </c>
      <c r="D542" s="2" t="s">
        <v>41</v>
      </c>
      <c r="E542" s="2" t="s">
        <v>44</v>
      </c>
      <c r="F542" s="2" t="s">
        <v>34</v>
      </c>
      <c r="G542" s="4">
        <v>43526.762800925928</v>
      </c>
      <c r="H542" s="4">
        <v>43528.762800925928</v>
      </c>
      <c r="I542" s="4">
        <v>43529.762800925928</v>
      </c>
      <c r="J542" s="2">
        <v>30</v>
      </c>
      <c r="K542" s="2">
        <v>127</v>
      </c>
      <c r="L542" s="2" t="str">
        <f t="shared" si="14"/>
        <v>Bangalore</v>
      </c>
      <c r="M542" s="2" t="str">
        <f t="shared" si="15"/>
        <v>Delhi-Bangalore</v>
      </c>
      <c r="N542" s="2" t="str">
        <f t="shared" si="20"/>
        <v>Outstation</v>
      </c>
      <c r="O542" s="2" t="str">
        <f t="shared" si="16"/>
        <v>FastWheels</v>
      </c>
      <c r="P542" s="2">
        <f t="shared" si="17"/>
        <v>-1</v>
      </c>
      <c r="Q542" s="2">
        <f t="shared" si="18"/>
        <v>2</v>
      </c>
      <c r="R542" s="2">
        <f t="shared" si="19"/>
        <v>157</v>
      </c>
    </row>
    <row r="543" spans="1:18" ht="14.25" customHeight="1">
      <c r="A543" s="2">
        <v>702652</v>
      </c>
      <c r="B543" s="2" t="s">
        <v>30</v>
      </c>
      <c r="C543" s="2" t="s">
        <v>40</v>
      </c>
      <c r="D543" s="2" t="s">
        <v>41</v>
      </c>
      <c r="E543" s="2" t="s">
        <v>44</v>
      </c>
      <c r="F543" s="2" t="s">
        <v>34</v>
      </c>
      <c r="G543" s="4">
        <v>43526.76295138889</v>
      </c>
      <c r="H543" s="4">
        <v>43529.76295138889</v>
      </c>
      <c r="I543" s="4">
        <v>43529.76295138889</v>
      </c>
      <c r="J543" s="2">
        <v>35</v>
      </c>
      <c r="K543" s="2">
        <v>112</v>
      </c>
      <c r="L543" s="2" t="str">
        <f t="shared" si="14"/>
        <v>Kolkata</v>
      </c>
      <c r="M543" s="2" t="str">
        <f t="shared" si="15"/>
        <v>Delhi-Kolkata</v>
      </c>
      <c r="N543" s="2" t="str">
        <f t="shared" si="20"/>
        <v>Outstation</v>
      </c>
      <c r="O543" s="2" t="str">
        <f t="shared" si="16"/>
        <v>FastWheels</v>
      </c>
      <c r="P543" s="2">
        <f t="shared" si="17"/>
        <v>0</v>
      </c>
      <c r="Q543" s="2">
        <f t="shared" si="18"/>
        <v>3</v>
      </c>
      <c r="R543" s="2">
        <f t="shared" si="19"/>
        <v>147</v>
      </c>
    </row>
    <row r="544" spans="1:18" ht="14.25" customHeight="1">
      <c r="A544" s="2">
        <v>879102</v>
      </c>
      <c r="B544" s="2" t="s">
        <v>36</v>
      </c>
      <c r="C544" s="2" t="s">
        <v>43</v>
      </c>
      <c r="D544" s="2" t="s">
        <v>41</v>
      </c>
      <c r="E544" s="2" t="s">
        <v>38</v>
      </c>
      <c r="F544" s="2" t="s">
        <v>34</v>
      </c>
      <c r="G544" s="4">
        <v>43526.769490740742</v>
      </c>
      <c r="H544" s="4">
        <v>43533.769490740742</v>
      </c>
      <c r="I544" s="4">
        <v>43531.769490740742</v>
      </c>
      <c r="J544" s="2">
        <v>46</v>
      </c>
      <c r="K544" s="2">
        <v>123</v>
      </c>
      <c r="L544" s="2" t="str">
        <f t="shared" si="14"/>
        <v>Bangalore</v>
      </c>
      <c r="M544" s="2" t="str">
        <f t="shared" si="15"/>
        <v>Delhi-Bangalore</v>
      </c>
      <c r="N544" s="2" t="str">
        <f t="shared" si="20"/>
        <v>Outstation</v>
      </c>
      <c r="O544" s="2" t="str">
        <f t="shared" si="16"/>
        <v>Ship2Home</v>
      </c>
      <c r="P544" s="2">
        <f t="shared" si="17"/>
        <v>2</v>
      </c>
      <c r="Q544" s="2">
        <f t="shared" si="18"/>
        <v>7</v>
      </c>
      <c r="R544" s="2">
        <f t="shared" si="19"/>
        <v>169</v>
      </c>
    </row>
    <row r="545" spans="1:18" ht="14.25" customHeight="1">
      <c r="A545" s="2">
        <v>711063</v>
      </c>
      <c r="B545" s="2" t="s">
        <v>48</v>
      </c>
      <c r="C545" s="2" t="s">
        <v>31</v>
      </c>
      <c r="D545" s="2" t="s">
        <v>41</v>
      </c>
      <c r="E545" s="2" t="s">
        <v>44</v>
      </c>
      <c r="F545" s="2" t="s">
        <v>34</v>
      </c>
      <c r="G545" s="4">
        <v>43526.772592592592</v>
      </c>
      <c r="H545" s="4">
        <v>43526.772592592592</v>
      </c>
      <c r="I545" s="4">
        <v>43530.772592592592</v>
      </c>
      <c r="J545" s="2">
        <v>0</v>
      </c>
      <c r="K545" s="2">
        <v>105</v>
      </c>
      <c r="L545" s="2" t="str">
        <f t="shared" si="14"/>
        <v>Delhi</v>
      </c>
      <c r="M545" s="2" t="str">
        <f t="shared" si="15"/>
        <v>Delhi-Delhi</v>
      </c>
      <c r="N545" s="2" t="str">
        <f t="shared" si="20"/>
        <v>Local</v>
      </c>
      <c r="O545" s="2" t="str">
        <f t="shared" si="16"/>
        <v>FastWheels</v>
      </c>
      <c r="P545" s="2">
        <f t="shared" si="17"/>
        <v>-4</v>
      </c>
      <c r="Q545" s="2">
        <f t="shared" si="18"/>
        <v>0</v>
      </c>
      <c r="R545" s="2">
        <f t="shared" si="19"/>
        <v>105</v>
      </c>
    </row>
    <row r="546" spans="1:18" ht="14.25" customHeight="1">
      <c r="A546" s="2">
        <v>608591</v>
      </c>
      <c r="B546" s="2" t="s">
        <v>48</v>
      </c>
      <c r="C546" s="2" t="s">
        <v>43</v>
      </c>
      <c r="D546" s="2" t="s">
        <v>32</v>
      </c>
      <c r="E546" s="2" t="s">
        <v>33</v>
      </c>
      <c r="F546" s="2" t="s">
        <v>34</v>
      </c>
      <c r="G546" s="4">
        <v>43526.780370370368</v>
      </c>
      <c r="H546" s="4">
        <v>43528.780370370368</v>
      </c>
      <c r="I546" s="4">
        <v>43529.780370370368</v>
      </c>
      <c r="J546" s="2">
        <v>0</v>
      </c>
      <c r="K546" s="2">
        <v>126</v>
      </c>
      <c r="L546" s="2" t="str">
        <f t="shared" si="14"/>
        <v>Bangalore</v>
      </c>
      <c r="M546" s="2" t="str">
        <f t="shared" si="15"/>
        <v>Bangalore-Bangalore</v>
      </c>
      <c r="N546" s="2" t="str">
        <f t="shared" si="20"/>
        <v>Local</v>
      </c>
      <c r="O546" s="2" t="str">
        <f t="shared" si="16"/>
        <v>Ship2Home</v>
      </c>
      <c r="P546" s="2">
        <f t="shared" si="17"/>
        <v>-1</v>
      </c>
      <c r="Q546" s="2">
        <f t="shared" si="18"/>
        <v>2</v>
      </c>
      <c r="R546" s="2">
        <f t="shared" si="19"/>
        <v>126</v>
      </c>
    </row>
    <row r="547" spans="1:18" ht="14.25" customHeight="1">
      <c r="A547" s="2">
        <v>77755</v>
      </c>
      <c r="B547" s="2" t="s">
        <v>39</v>
      </c>
      <c r="C547" s="2" t="s">
        <v>43</v>
      </c>
      <c r="D547" s="2" t="s">
        <v>32</v>
      </c>
      <c r="E547" s="2" t="s">
        <v>33</v>
      </c>
      <c r="F547" s="2" t="s">
        <v>34</v>
      </c>
      <c r="G547" s="4">
        <v>43526.78570601852</v>
      </c>
      <c r="H547" s="4">
        <v>43527.78570601852</v>
      </c>
      <c r="I547" s="4">
        <v>43532.78570601852</v>
      </c>
      <c r="J547" s="2">
        <v>0</v>
      </c>
      <c r="K547" s="2">
        <v>124</v>
      </c>
      <c r="L547" s="2" t="str">
        <f t="shared" si="14"/>
        <v>Bangalore</v>
      </c>
      <c r="M547" s="2" t="str">
        <f t="shared" si="15"/>
        <v>Bangalore-Bangalore</v>
      </c>
      <c r="N547" s="2" t="str">
        <f t="shared" si="20"/>
        <v>Local</v>
      </c>
      <c r="O547" s="2" t="str">
        <f t="shared" si="16"/>
        <v>Ship2Home</v>
      </c>
      <c r="P547" s="2">
        <f t="shared" si="17"/>
        <v>-5</v>
      </c>
      <c r="Q547" s="2">
        <f t="shared" si="18"/>
        <v>1</v>
      </c>
      <c r="R547" s="2">
        <f t="shared" si="19"/>
        <v>124</v>
      </c>
    </row>
    <row r="548" spans="1:18" ht="14.25" customHeight="1">
      <c r="A548" s="2">
        <v>152920</v>
      </c>
      <c r="B548" s="2" t="s">
        <v>39</v>
      </c>
      <c r="C548" s="2" t="s">
        <v>45</v>
      </c>
      <c r="D548" s="2" t="s">
        <v>41</v>
      </c>
      <c r="E548" s="2" t="s">
        <v>44</v>
      </c>
      <c r="F548" s="2" t="s">
        <v>34</v>
      </c>
      <c r="G548" s="4">
        <v>43526.792557870373</v>
      </c>
      <c r="H548" s="4">
        <v>43536.792557870373</v>
      </c>
      <c r="I548" s="4">
        <v>43529.792557870373</v>
      </c>
      <c r="J548" s="2">
        <v>34</v>
      </c>
      <c r="K548" s="2">
        <v>127</v>
      </c>
      <c r="L548" s="2" t="str">
        <f t="shared" si="14"/>
        <v>Chennai</v>
      </c>
      <c r="M548" s="2" t="str">
        <f t="shared" si="15"/>
        <v>Delhi-Chennai</v>
      </c>
      <c r="N548" s="2" t="str">
        <f t="shared" si="20"/>
        <v>Outstation</v>
      </c>
      <c r="O548" s="2" t="str">
        <f t="shared" si="16"/>
        <v>FastWheels</v>
      </c>
      <c r="P548" s="2">
        <f t="shared" si="17"/>
        <v>7</v>
      </c>
      <c r="Q548" s="2">
        <f t="shared" si="18"/>
        <v>10</v>
      </c>
      <c r="R548" s="2">
        <f t="shared" si="19"/>
        <v>161</v>
      </c>
    </row>
    <row r="549" spans="1:18" ht="14.25" customHeight="1">
      <c r="A549" s="2">
        <v>553690</v>
      </c>
      <c r="B549" s="2" t="s">
        <v>47</v>
      </c>
      <c r="C549" s="2" t="s">
        <v>31</v>
      </c>
      <c r="D549" s="2" t="s">
        <v>32</v>
      </c>
      <c r="E549" s="2" t="s">
        <v>38</v>
      </c>
      <c r="F549" s="2" t="s">
        <v>34</v>
      </c>
      <c r="G549" s="4">
        <v>43526.794328703705</v>
      </c>
      <c r="H549" s="4">
        <v>43532.794328703705</v>
      </c>
      <c r="I549" s="4">
        <v>43529.794328703705</v>
      </c>
      <c r="J549" s="2">
        <v>31</v>
      </c>
      <c r="K549" s="2">
        <v>126</v>
      </c>
      <c r="L549" s="2" t="str">
        <f t="shared" si="14"/>
        <v>Delhi</v>
      </c>
      <c r="M549" s="2" t="str">
        <f t="shared" si="15"/>
        <v>Bangalore-Delhi</v>
      </c>
      <c r="N549" s="2" t="str">
        <f t="shared" si="20"/>
        <v>Outstation</v>
      </c>
      <c r="O549" s="2" t="str">
        <f t="shared" si="16"/>
        <v>Ship2Home</v>
      </c>
      <c r="P549" s="2">
        <f t="shared" si="17"/>
        <v>3</v>
      </c>
      <c r="Q549" s="2">
        <f t="shared" si="18"/>
        <v>6</v>
      </c>
      <c r="R549" s="2">
        <f t="shared" si="19"/>
        <v>157</v>
      </c>
    </row>
    <row r="550" spans="1:18" ht="14.25" customHeight="1">
      <c r="A550" s="2">
        <v>108212</v>
      </c>
      <c r="B550" s="2" t="s">
        <v>42</v>
      </c>
      <c r="C550" s="2" t="s">
        <v>37</v>
      </c>
      <c r="D550" s="2" t="s">
        <v>41</v>
      </c>
      <c r="E550" s="2" t="s">
        <v>44</v>
      </c>
      <c r="F550" s="2" t="s">
        <v>34</v>
      </c>
      <c r="G550" s="4">
        <v>43526.796400462961</v>
      </c>
      <c r="H550" s="4">
        <v>43528.796400462961</v>
      </c>
      <c r="I550" s="4">
        <v>43529.796400462961</v>
      </c>
      <c r="J550" s="2">
        <v>65</v>
      </c>
      <c r="K550" s="2">
        <v>86</v>
      </c>
      <c r="L550" s="2" t="str">
        <f t="shared" si="14"/>
        <v>Mumbai</v>
      </c>
      <c r="M550" s="2" t="str">
        <f t="shared" si="15"/>
        <v>Delhi-Mumbai</v>
      </c>
      <c r="N550" s="2" t="str">
        <f t="shared" si="20"/>
        <v>Outstation</v>
      </c>
      <c r="O550" s="2" t="str">
        <f t="shared" si="16"/>
        <v>FastWheels</v>
      </c>
      <c r="P550" s="2">
        <f t="shared" si="17"/>
        <v>-1</v>
      </c>
      <c r="Q550" s="2">
        <f t="shared" si="18"/>
        <v>2</v>
      </c>
      <c r="R550" s="2">
        <f t="shared" si="19"/>
        <v>151</v>
      </c>
    </row>
    <row r="551" spans="1:18" ht="14.25" customHeight="1">
      <c r="A551" s="2">
        <v>940542</v>
      </c>
      <c r="B551" s="2" t="s">
        <v>36</v>
      </c>
      <c r="C551" s="2" t="s">
        <v>43</v>
      </c>
      <c r="D551" s="2" t="s">
        <v>41</v>
      </c>
      <c r="E551" s="2" t="s">
        <v>38</v>
      </c>
      <c r="F551" s="2" t="s">
        <v>34</v>
      </c>
      <c r="G551" s="4">
        <v>43526.802233796298</v>
      </c>
      <c r="H551" s="4">
        <v>43532.802233796298</v>
      </c>
      <c r="I551" s="4">
        <v>43532.802233796298</v>
      </c>
      <c r="J551" s="2">
        <v>32</v>
      </c>
      <c r="K551" s="2">
        <v>123</v>
      </c>
      <c r="L551" s="2" t="str">
        <f t="shared" si="14"/>
        <v>Bangalore</v>
      </c>
      <c r="M551" s="2" t="str">
        <f t="shared" si="15"/>
        <v>Delhi-Bangalore</v>
      </c>
      <c r="N551" s="2" t="str">
        <f t="shared" si="20"/>
        <v>Outstation</v>
      </c>
      <c r="O551" s="2" t="str">
        <f t="shared" si="16"/>
        <v>Ship2Home</v>
      </c>
      <c r="P551" s="2">
        <f t="shared" si="17"/>
        <v>0</v>
      </c>
      <c r="Q551" s="2">
        <f t="shared" si="18"/>
        <v>6</v>
      </c>
      <c r="R551" s="2">
        <f t="shared" si="19"/>
        <v>155</v>
      </c>
    </row>
    <row r="552" spans="1:18" ht="14.25" customHeight="1">
      <c r="A552" s="2">
        <v>559426</v>
      </c>
      <c r="B552" s="2" t="s">
        <v>36</v>
      </c>
      <c r="C552" s="2" t="s">
        <v>31</v>
      </c>
      <c r="D552" s="2" t="s">
        <v>41</v>
      </c>
      <c r="E552" s="2" t="s">
        <v>38</v>
      </c>
      <c r="F552" s="2" t="s">
        <v>34</v>
      </c>
      <c r="G552" s="4">
        <v>43526.80263888889</v>
      </c>
      <c r="H552" s="4">
        <v>43532.80263888889</v>
      </c>
      <c r="I552" s="4">
        <v>43533.80263888889</v>
      </c>
      <c r="J552" s="2">
        <v>0</v>
      </c>
      <c r="K552" s="2">
        <v>123</v>
      </c>
      <c r="L552" s="2" t="str">
        <f t="shared" si="14"/>
        <v>Delhi</v>
      </c>
      <c r="M552" s="2" t="str">
        <f t="shared" si="15"/>
        <v>Delhi-Delhi</v>
      </c>
      <c r="N552" s="2" t="str">
        <f t="shared" si="20"/>
        <v>Local</v>
      </c>
      <c r="O552" s="2" t="str">
        <f t="shared" si="16"/>
        <v>Ship2Home</v>
      </c>
      <c r="P552" s="2">
        <f t="shared" si="17"/>
        <v>-1</v>
      </c>
      <c r="Q552" s="2">
        <f t="shared" si="18"/>
        <v>6</v>
      </c>
      <c r="R552" s="2">
        <f t="shared" si="19"/>
        <v>123</v>
      </c>
    </row>
    <row r="553" spans="1:18" ht="14.25" customHeight="1">
      <c r="A553" s="2">
        <v>881007</v>
      </c>
      <c r="B553" s="2" t="s">
        <v>30</v>
      </c>
      <c r="C553" s="2" t="s">
        <v>37</v>
      </c>
      <c r="D553" s="2" t="s">
        <v>41</v>
      </c>
      <c r="E553" s="2" t="s">
        <v>33</v>
      </c>
      <c r="F553" s="2" t="s">
        <v>34</v>
      </c>
      <c r="G553" s="4">
        <v>43526.804108796299</v>
      </c>
      <c r="H553" s="4">
        <v>43532.804108796299</v>
      </c>
      <c r="I553" s="4">
        <v>43533.804108796299</v>
      </c>
      <c r="J553" s="2">
        <v>43</v>
      </c>
      <c r="K553" s="2">
        <v>110</v>
      </c>
      <c r="L553" s="2" t="str">
        <f t="shared" si="14"/>
        <v>Mumbai</v>
      </c>
      <c r="M553" s="2" t="str">
        <f t="shared" si="15"/>
        <v>Delhi-Mumbai</v>
      </c>
      <c r="N553" s="2" t="str">
        <f t="shared" si="20"/>
        <v>Outstation</v>
      </c>
      <c r="O553" s="2" t="str">
        <f t="shared" si="16"/>
        <v>Ship2Home</v>
      </c>
      <c r="P553" s="2">
        <f t="shared" si="17"/>
        <v>-1</v>
      </c>
      <c r="Q553" s="2">
        <f t="shared" si="18"/>
        <v>6</v>
      </c>
      <c r="R553" s="2">
        <f t="shared" si="19"/>
        <v>153</v>
      </c>
    </row>
    <row r="554" spans="1:18" ht="14.25" customHeight="1">
      <c r="A554" s="2">
        <v>348218</v>
      </c>
      <c r="B554" s="2" t="s">
        <v>48</v>
      </c>
      <c r="C554" s="2" t="s">
        <v>31</v>
      </c>
      <c r="D554" s="2" t="s">
        <v>41</v>
      </c>
      <c r="E554" s="2" t="s">
        <v>38</v>
      </c>
      <c r="F554" s="2" t="s">
        <v>34</v>
      </c>
      <c r="G554" s="4">
        <v>43526.805219907408</v>
      </c>
      <c r="H554" s="4">
        <v>43529.805219907408</v>
      </c>
      <c r="I554" s="4">
        <v>43529.805219907408</v>
      </c>
      <c r="J554" s="2">
        <v>0</v>
      </c>
      <c r="K554" s="2">
        <v>122</v>
      </c>
      <c r="L554" s="2" t="str">
        <f t="shared" si="14"/>
        <v>Delhi</v>
      </c>
      <c r="M554" s="2" t="str">
        <f t="shared" si="15"/>
        <v>Delhi-Delhi</v>
      </c>
      <c r="N554" s="2" t="str">
        <f t="shared" si="20"/>
        <v>Local</v>
      </c>
      <c r="O554" s="2" t="str">
        <f t="shared" si="16"/>
        <v>Ship2Home</v>
      </c>
      <c r="P554" s="2">
        <f t="shared" si="17"/>
        <v>0</v>
      </c>
      <c r="Q554" s="2">
        <f t="shared" si="18"/>
        <v>3</v>
      </c>
      <c r="R554" s="2">
        <f t="shared" si="19"/>
        <v>122</v>
      </c>
    </row>
    <row r="555" spans="1:18" ht="14.25" customHeight="1">
      <c r="A555" s="2">
        <v>981674</v>
      </c>
      <c r="B555" s="2" t="s">
        <v>36</v>
      </c>
      <c r="C555" s="2" t="s">
        <v>37</v>
      </c>
      <c r="D555" s="2" t="s">
        <v>41</v>
      </c>
      <c r="E555" s="2" t="s">
        <v>38</v>
      </c>
      <c r="F555" s="2" t="s">
        <v>34</v>
      </c>
      <c r="G555" s="4">
        <v>43526.809224537035</v>
      </c>
      <c r="H555" s="4">
        <v>43535.809224537035</v>
      </c>
      <c r="I555" s="4">
        <v>43532.809224537035</v>
      </c>
      <c r="J555" s="2">
        <v>42</v>
      </c>
      <c r="K555" s="2">
        <v>107</v>
      </c>
      <c r="L555" s="2" t="str">
        <f t="shared" si="14"/>
        <v>Mumbai</v>
      </c>
      <c r="M555" s="2" t="str">
        <f t="shared" si="15"/>
        <v>Delhi-Mumbai</v>
      </c>
      <c r="N555" s="2" t="str">
        <f t="shared" si="20"/>
        <v>Outstation</v>
      </c>
      <c r="O555" s="2" t="str">
        <f t="shared" si="16"/>
        <v>Ship2Home</v>
      </c>
      <c r="P555" s="2">
        <f t="shared" si="17"/>
        <v>3</v>
      </c>
      <c r="Q555" s="2">
        <f t="shared" si="18"/>
        <v>9</v>
      </c>
      <c r="R555" s="2">
        <f t="shared" si="19"/>
        <v>149</v>
      </c>
    </row>
    <row r="556" spans="1:18" ht="14.25" customHeight="1">
      <c r="A556" s="2">
        <v>421433</v>
      </c>
      <c r="B556" s="2" t="s">
        <v>39</v>
      </c>
      <c r="C556" s="2" t="s">
        <v>40</v>
      </c>
      <c r="D556" s="2" t="s">
        <v>32</v>
      </c>
      <c r="E556" s="2" t="s">
        <v>44</v>
      </c>
      <c r="F556" s="2" t="s">
        <v>34</v>
      </c>
      <c r="G556" s="4">
        <v>43526.810960648145</v>
      </c>
      <c r="H556" s="4">
        <v>43529.810960648145</v>
      </c>
      <c r="I556" s="4">
        <v>43529.810960648145</v>
      </c>
      <c r="J556" s="2">
        <v>77</v>
      </c>
      <c r="K556" s="2">
        <v>90</v>
      </c>
      <c r="L556" s="2" t="str">
        <f t="shared" si="14"/>
        <v>Kolkata</v>
      </c>
      <c r="M556" s="2" t="str">
        <f t="shared" si="15"/>
        <v>Bangalore-Kolkata</v>
      </c>
      <c r="N556" s="2" t="str">
        <f t="shared" si="20"/>
        <v>Outstation</v>
      </c>
      <c r="O556" s="2" t="str">
        <f t="shared" si="16"/>
        <v>FastWheels</v>
      </c>
      <c r="P556" s="2">
        <f t="shared" si="17"/>
        <v>0</v>
      </c>
      <c r="Q556" s="2">
        <f t="shared" si="18"/>
        <v>3</v>
      </c>
      <c r="R556" s="2">
        <f t="shared" si="19"/>
        <v>167</v>
      </c>
    </row>
    <row r="557" spans="1:18" ht="14.25" customHeight="1">
      <c r="A557" s="2">
        <v>647248</v>
      </c>
      <c r="B557" s="2" t="s">
        <v>42</v>
      </c>
      <c r="C557" s="2" t="s">
        <v>37</v>
      </c>
      <c r="D557" s="2" t="s">
        <v>41</v>
      </c>
      <c r="E557" s="2" t="s">
        <v>44</v>
      </c>
      <c r="F557" s="2" t="s">
        <v>34</v>
      </c>
      <c r="G557" s="4">
        <v>43526.813125000001</v>
      </c>
      <c r="H557" s="4">
        <v>43530.813125000001</v>
      </c>
      <c r="I557" s="4">
        <v>43531.813125000001</v>
      </c>
      <c r="J557" s="2">
        <v>65</v>
      </c>
      <c r="K557" s="2">
        <v>92</v>
      </c>
      <c r="L557" s="2" t="str">
        <f t="shared" si="14"/>
        <v>Mumbai</v>
      </c>
      <c r="M557" s="2" t="str">
        <f t="shared" si="15"/>
        <v>Delhi-Mumbai</v>
      </c>
      <c r="N557" s="2" t="str">
        <f t="shared" si="20"/>
        <v>Outstation</v>
      </c>
      <c r="O557" s="2" t="str">
        <f t="shared" si="16"/>
        <v>FastWheels</v>
      </c>
      <c r="P557" s="2">
        <f t="shared" si="17"/>
        <v>-1</v>
      </c>
      <c r="Q557" s="2">
        <f t="shared" si="18"/>
        <v>4</v>
      </c>
      <c r="R557" s="2">
        <f t="shared" si="19"/>
        <v>157</v>
      </c>
    </row>
    <row r="558" spans="1:18" ht="14.25" customHeight="1">
      <c r="A558" s="2">
        <v>285023</v>
      </c>
      <c r="B558" s="2" t="s">
        <v>39</v>
      </c>
      <c r="C558" s="2" t="s">
        <v>31</v>
      </c>
      <c r="D558" s="2" t="s">
        <v>41</v>
      </c>
      <c r="E558" s="2" t="s">
        <v>44</v>
      </c>
      <c r="F558" s="2" t="s">
        <v>34</v>
      </c>
      <c r="G558" s="4">
        <v>43526.817152777781</v>
      </c>
      <c r="H558" s="4">
        <v>43529.817152777781</v>
      </c>
      <c r="I558" s="4">
        <v>43529.817152777781</v>
      </c>
      <c r="J558" s="2">
        <v>0</v>
      </c>
      <c r="K558" s="2">
        <v>105</v>
      </c>
      <c r="L558" s="2" t="str">
        <f t="shared" si="14"/>
        <v>Delhi</v>
      </c>
      <c r="M558" s="2" t="str">
        <f t="shared" si="15"/>
        <v>Delhi-Delhi</v>
      </c>
      <c r="N558" s="2" t="str">
        <f t="shared" si="20"/>
        <v>Local</v>
      </c>
      <c r="O558" s="2" t="str">
        <f t="shared" si="16"/>
        <v>FastWheels</v>
      </c>
      <c r="P558" s="2">
        <f t="shared" si="17"/>
        <v>0</v>
      </c>
      <c r="Q558" s="2">
        <f t="shared" si="18"/>
        <v>3</v>
      </c>
      <c r="R558" s="2">
        <f t="shared" si="19"/>
        <v>105</v>
      </c>
    </row>
    <row r="559" spans="1:18" ht="14.25" customHeight="1">
      <c r="A559" s="2">
        <v>493532</v>
      </c>
      <c r="B559" s="2" t="s">
        <v>39</v>
      </c>
      <c r="C559" s="2" t="s">
        <v>43</v>
      </c>
      <c r="D559" s="2" t="s">
        <v>41</v>
      </c>
      <c r="E559" s="2" t="s">
        <v>44</v>
      </c>
      <c r="F559" s="2" t="s">
        <v>34</v>
      </c>
      <c r="G559" s="4">
        <v>43526.820300925923</v>
      </c>
      <c r="H559" s="4">
        <v>43528.820300925923</v>
      </c>
      <c r="I559" s="4">
        <v>43530.820300925923</v>
      </c>
      <c r="J559" s="2">
        <v>31</v>
      </c>
      <c r="K559" s="2">
        <v>125</v>
      </c>
      <c r="L559" s="2" t="str">
        <f t="shared" si="14"/>
        <v>Bangalore</v>
      </c>
      <c r="M559" s="2" t="str">
        <f t="shared" si="15"/>
        <v>Delhi-Bangalore</v>
      </c>
      <c r="N559" s="2" t="str">
        <f t="shared" si="20"/>
        <v>Outstation</v>
      </c>
      <c r="O559" s="2" t="str">
        <f t="shared" si="16"/>
        <v>FastWheels</v>
      </c>
      <c r="P559" s="2">
        <f t="shared" si="17"/>
        <v>-2</v>
      </c>
      <c r="Q559" s="2">
        <f t="shared" si="18"/>
        <v>2</v>
      </c>
      <c r="R559" s="2">
        <f t="shared" si="19"/>
        <v>156</v>
      </c>
    </row>
    <row r="560" spans="1:18" ht="14.25" customHeight="1">
      <c r="A560" s="2">
        <v>819407</v>
      </c>
      <c r="B560" s="2" t="s">
        <v>47</v>
      </c>
      <c r="C560" s="2" t="s">
        <v>43</v>
      </c>
      <c r="D560" s="2" t="s">
        <v>41</v>
      </c>
      <c r="E560" s="2" t="s">
        <v>33</v>
      </c>
      <c r="F560" s="2" t="s">
        <v>34</v>
      </c>
      <c r="G560" s="4">
        <v>43526.82099537037</v>
      </c>
      <c r="H560" s="4">
        <v>43534.82099537037</v>
      </c>
      <c r="I560" s="4">
        <v>43531.82099537037</v>
      </c>
      <c r="J560" s="2">
        <v>41</v>
      </c>
      <c r="K560" s="2">
        <v>126</v>
      </c>
      <c r="L560" s="2" t="str">
        <f t="shared" si="14"/>
        <v>Bangalore</v>
      </c>
      <c r="M560" s="2" t="str">
        <f t="shared" si="15"/>
        <v>Delhi-Bangalore</v>
      </c>
      <c r="N560" s="2" t="str">
        <f t="shared" si="20"/>
        <v>Outstation</v>
      </c>
      <c r="O560" s="2" t="str">
        <f t="shared" si="16"/>
        <v>Ship2Home</v>
      </c>
      <c r="P560" s="2">
        <f t="shared" si="17"/>
        <v>3</v>
      </c>
      <c r="Q560" s="2">
        <f t="shared" si="18"/>
        <v>8</v>
      </c>
      <c r="R560" s="2">
        <f t="shared" si="19"/>
        <v>167</v>
      </c>
    </row>
    <row r="561" spans="1:18" ht="14.25" customHeight="1">
      <c r="A561" s="2">
        <v>21039</v>
      </c>
      <c r="B561" s="2" t="s">
        <v>36</v>
      </c>
      <c r="C561" s="2" t="s">
        <v>31</v>
      </c>
      <c r="D561" s="2" t="s">
        <v>41</v>
      </c>
      <c r="E561" s="2" t="s">
        <v>33</v>
      </c>
      <c r="F561" s="2" t="s">
        <v>34</v>
      </c>
      <c r="G561" s="4">
        <v>43526.827175925922</v>
      </c>
      <c r="H561" s="4">
        <v>43532.827175925922</v>
      </c>
      <c r="I561" s="4">
        <v>43533.827175925922</v>
      </c>
      <c r="J561" s="2">
        <v>0</v>
      </c>
      <c r="K561" s="2">
        <v>126</v>
      </c>
      <c r="L561" s="2" t="str">
        <f t="shared" si="14"/>
        <v>Delhi</v>
      </c>
      <c r="M561" s="2" t="str">
        <f t="shared" si="15"/>
        <v>Delhi-Delhi</v>
      </c>
      <c r="N561" s="2" t="str">
        <f t="shared" si="20"/>
        <v>Local</v>
      </c>
      <c r="O561" s="2" t="str">
        <f t="shared" si="16"/>
        <v>Ship2Home</v>
      </c>
      <c r="P561" s="2">
        <f t="shared" si="17"/>
        <v>-1</v>
      </c>
      <c r="Q561" s="2">
        <f t="shared" si="18"/>
        <v>6</v>
      </c>
      <c r="R561" s="2">
        <f t="shared" si="19"/>
        <v>126</v>
      </c>
    </row>
    <row r="562" spans="1:18" ht="14.25" customHeight="1">
      <c r="A562" s="2">
        <v>185595</v>
      </c>
      <c r="B562" s="2" t="s">
        <v>39</v>
      </c>
      <c r="C562" s="2" t="s">
        <v>43</v>
      </c>
      <c r="D562" s="2" t="s">
        <v>32</v>
      </c>
      <c r="E562" s="2" t="s">
        <v>33</v>
      </c>
      <c r="F562" s="2" t="s">
        <v>34</v>
      </c>
      <c r="G562" s="4">
        <v>43526.827407407407</v>
      </c>
      <c r="H562" s="4">
        <v>43529.827407407407</v>
      </c>
      <c r="I562" s="4">
        <v>43529.827407407407</v>
      </c>
      <c r="J562" s="2">
        <v>0</v>
      </c>
      <c r="K562" s="2">
        <v>129</v>
      </c>
      <c r="L562" s="2" t="str">
        <f t="shared" si="14"/>
        <v>Bangalore</v>
      </c>
      <c r="M562" s="2" t="str">
        <f t="shared" si="15"/>
        <v>Bangalore-Bangalore</v>
      </c>
      <c r="N562" s="2" t="str">
        <f t="shared" si="20"/>
        <v>Local</v>
      </c>
      <c r="O562" s="2" t="str">
        <f t="shared" si="16"/>
        <v>Ship2Home</v>
      </c>
      <c r="P562" s="2">
        <f t="shared" si="17"/>
        <v>0</v>
      </c>
      <c r="Q562" s="2">
        <f t="shared" si="18"/>
        <v>3</v>
      </c>
      <c r="R562" s="2">
        <f t="shared" si="19"/>
        <v>129</v>
      </c>
    </row>
    <row r="563" spans="1:18" ht="14.25" customHeight="1">
      <c r="A563" s="2">
        <v>386239</v>
      </c>
      <c r="B563" s="2" t="s">
        <v>39</v>
      </c>
      <c r="C563" s="2" t="s">
        <v>40</v>
      </c>
      <c r="D563" s="2" t="s">
        <v>41</v>
      </c>
      <c r="E563" s="2" t="s">
        <v>33</v>
      </c>
      <c r="F563" s="2" t="s">
        <v>34</v>
      </c>
      <c r="G563" s="4">
        <v>43526.832719907405</v>
      </c>
      <c r="H563" s="4">
        <v>43529.832719907405</v>
      </c>
      <c r="I563" s="4">
        <v>43531.832719907405</v>
      </c>
      <c r="J563" s="2">
        <v>25</v>
      </c>
      <c r="K563" s="2">
        <v>110</v>
      </c>
      <c r="L563" s="2" t="str">
        <f t="shared" si="14"/>
        <v>Kolkata</v>
      </c>
      <c r="M563" s="2" t="str">
        <f t="shared" si="15"/>
        <v>Delhi-Kolkata</v>
      </c>
      <c r="N563" s="2" t="str">
        <f t="shared" si="20"/>
        <v>Outstation</v>
      </c>
      <c r="O563" s="2" t="str">
        <f t="shared" si="16"/>
        <v>Ship2Home</v>
      </c>
      <c r="P563" s="2">
        <f t="shared" si="17"/>
        <v>-2</v>
      </c>
      <c r="Q563" s="2">
        <f t="shared" si="18"/>
        <v>3</v>
      </c>
      <c r="R563" s="2">
        <f t="shared" si="19"/>
        <v>135</v>
      </c>
    </row>
    <row r="564" spans="1:18" ht="14.25" customHeight="1">
      <c r="A564" s="2">
        <v>504853</v>
      </c>
      <c r="B564" s="2" t="s">
        <v>30</v>
      </c>
      <c r="C564" s="2" t="s">
        <v>31</v>
      </c>
      <c r="D564" s="2" t="s">
        <v>32</v>
      </c>
      <c r="E564" s="2" t="s">
        <v>33</v>
      </c>
      <c r="F564" s="2" t="s">
        <v>34</v>
      </c>
      <c r="G564" s="4">
        <v>43526.833391203705</v>
      </c>
      <c r="H564" s="4">
        <v>43531.833391203705</v>
      </c>
      <c r="I564" s="4">
        <v>43529.833391203705</v>
      </c>
      <c r="J564" s="2">
        <v>39</v>
      </c>
      <c r="K564" s="2">
        <v>129</v>
      </c>
      <c r="L564" s="2" t="str">
        <f t="shared" si="14"/>
        <v>Delhi</v>
      </c>
      <c r="M564" s="2" t="str">
        <f t="shared" si="15"/>
        <v>Bangalore-Delhi</v>
      </c>
      <c r="N564" s="2" t="str">
        <f t="shared" si="20"/>
        <v>Outstation</v>
      </c>
      <c r="O564" s="2" t="str">
        <f t="shared" si="16"/>
        <v>Ship2Home</v>
      </c>
      <c r="P564" s="2">
        <f t="shared" si="17"/>
        <v>2</v>
      </c>
      <c r="Q564" s="2">
        <f t="shared" si="18"/>
        <v>5</v>
      </c>
      <c r="R564" s="2">
        <f t="shared" si="19"/>
        <v>168</v>
      </c>
    </row>
    <row r="565" spans="1:18" ht="14.25" customHeight="1">
      <c r="A565" s="2">
        <v>26977</v>
      </c>
      <c r="B565" s="2" t="s">
        <v>39</v>
      </c>
      <c r="C565" s="2" t="s">
        <v>43</v>
      </c>
      <c r="D565" s="2" t="s">
        <v>32</v>
      </c>
      <c r="E565" s="2" t="s">
        <v>33</v>
      </c>
      <c r="F565" s="2" t="s">
        <v>34</v>
      </c>
      <c r="G565" s="4">
        <v>43526.836423611108</v>
      </c>
      <c r="H565" s="4">
        <v>43527.836423611108</v>
      </c>
      <c r="I565" s="4">
        <v>43530.836423611108</v>
      </c>
      <c r="J565" s="2">
        <v>0</v>
      </c>
      <c r="K565" s="2">
        <v>124</v>
      </c>
      <c r="L565" s="2" t="str">
        <f t="shared" si="14"/>
        <v>Bangalore</v>
      </c>
      <c r="M565" s="2" t="str">
        <f t="shared" si="15"/>
        <v>Bangalore-Bangalore</v>
      </c>
      <c r="N565" s="2" t="str">
        <f t="shared" si="20"/>
        <v>Local</v>
      </c>
      <c r="O565" s="2" t="str">
        <f t="shared" si="16"/>
        <v>Ship2Home</v>
      </c>
      <c r="P565" s="2">
        <f t="shared" si="17"/>
        <v>-3</v>
      </c>
      <c r="Q565" s="2">
        <f t="shared" si="18"/>
        <v>1</v>
      </c>
      <c r="R565" s="2">
        <f t="shared" si="19"/>
        <v>124</v>
      </c>
    </row>
    <row r="566" spans="1:18" ht="14.25" customHeight="1">
      <c r="A566" s="2">
        <v>746847</v>
      </c>
      <c r="B566" s="2" t="s">
        <v>47</v>
      </c>
      <c r="C566" s="2" t="s">
        <v>31</v>
      </c>
      <c r="D566" s="2" t="s">
        <v>32</v>
      </c>
      <c r="E566" s="2" t="s">
        <v>44</v>
      </c>
      <c r="F566" s="2" t="s">
        <v>34</v>
      </c>
      <c r="G566" s="4">
        <v>43526.838159722225</v>
      </c>
      <c r="H566" s="4">
        <v>43528.838159722225</v>
      </c>
      <c r="I566" s="4">
        <v>43530.838159722225</v>
      </c>
      <c r="J566" s="2">
        <v>75</v>
      </c>
      <c r="K566" s="2">
        <v>105</v>
      </c>
      <c r="L566" s="2" t="str">
        <f t="shared" si="14"/>
        <v>Delhi</v>
      </c>
      <c r="M566" s="2" t="str">
        <f t="shared" si="15"/>
        <v>Bangalore-Delhi</v>
      </c>
      <c r="N566" s="2" t="str">
        <f t="shared" si="20"/>
        <v>Outstation</v>
      </c>
      <c r="O566" s="2" t="str">
        <f t="shared" si="16"/>
        <v>FastWheels</v>
      </c>
      <c r="P566" s="2">
        <f t="shared" si="17"/>
        <v>-2</v>
      </c>
      <c r="Q566" s="2">
        <f t="shared" si="18"/>
        <v>2</v>
      </c>
      <c r="R566" s="2">
        <f t="shared" si="19"/>
        <v>180</v>
      </c>
    </row>
    <row r="567" spans="1:18" ht="14.25" customHeight="1">
      <c r="A567" s="2">
        <v>560044</v>
      </c>
      <c r="B567" s="2" t="s">
        <v>36</v>
      </c>
      <c r="C567" s="2" t="s">
        <v>40</v>
      </c>
      <c r="D567" s="2" t="s">
        <v>32</v>
      </c>
      <c r="E567" s="2" t="s">
        <v>44</v>
      </c>
      <c r="F567" s="2" t="s">
        <v>34</v>
      </c>
      <c r="G567" s="4">
        <v>43526.838518518518</v>
      </c>
      <c r="H567" s="4">
        <v>43535.838518518518</v>
      </c>
      <c r="I567" s="4">
        <v>43530.838518518518</v>
      </c>
      <c r="J567" s="2">
        <v>37</v>
      </c>
      <c r="K567" s="2">
        <v>109</v>
      </c>
      <c r="L567" s="2" t="str">
        <f t="shared" si="14"/>
        <v>Kolkata</v>
      </c>
      <c r="M567" s="2" t="str">
        <f t="shared" si="15"/>
        <v>Bangalore-Kolkata</v>
      </c>
      <c r="N567" s="2" t="str">
        <f t="shared" si="20"/>
        <v>Outstation</v>
      </c>
      <c r="O567" s="2" t="str">
        <f t="shared" si="16"/>
        <v>FastWheels</v>
      </c>
      <c r="P567" s="2">
        <f t="shared" si="17"/>
        <v>5</v>
      </c>
      <c r="Q567" s="2">
        <f t="shared" si="18"/>
        <v>9</v>
      </c>
      <c r="R567" s="2">
        <f t="shared" si="19"/>
        <v>146</v>
      </c>
    </row>
    <row r="568" spans="1:18" ht="14.25" customHeight="1">
      <c r="A568" s="2">
        <v>148789</v>
      </c>
      <c r="B568" s="2" t="s">
        <v>47</v>
      </c>
      <c r="C568" s="2" t="s">
        <v>31</v>
      </c>
      <c r="D568" s="2" t="s">
        <v>32</v>
      </c>
      <c r="E568" s="2" t="s">
        <v>33</v>
      </c>
      <c r="F568" s="2" t="s">
        <v>34</v>
      </c>
      <c r="G568" s="4">
        <v>43526.842916666668</v>
      </c>
      <c r="H568" s="4">
        <v>43533.842916666668</v>
      </c>
      <c r="I568" s="4">
        <v>43533.842916666668</v>
      </c>
      <c r="J568" s="2">
        <v>40</v>
      </c>
      <c r="K568" s="2">
        <v>122</v>
      </c>
      <c r="L568" s="2" t="str">
        <f t="shared" si="14"/>
        <v>Delhi</v>
      </c>
      <c r="M568" s="2" t="str">
        <f t="shared" si="15"/>
        <v>Bangalore-Delhi</v>
      </c>
      <c r="N568" s="2" t="str">
        <f t="shared" si="20"/>
        <v>Outstation</v>
      </c>
      <c r="O568" s="2" t="str">
        <f t="shared" si="16"/>
        <v>Ship2Home</v>
      </c>
      <c r="P568" s="2">
        <f t="shared" si="17"/>
        <v>0</v>
      </c>
      <c r="Q568" s="2">
        <f t="shared" si="18"/>
        <v>7</v>
      </c>
      <c r="R568" s="2">
        <f t="shared" si="19"/>
        <v>162</v>
      </c>
    </row>
    <row r="569" spans="1:18" ht="14.25" customHeight="1">
      <c r="A569" s="2">
        <v>875248</v>
      </c>
      <c r="B569" s="2" t="s">
        <v>30</v>
      </c>
      <c r="C569" s="2" t="s">
        <v>37</v>
      </c>
      <c r="D569" s="2" t="s">
        <v>41</v>
      </c>
      <c r="E569" s="2" t="s">
        <v>44</v>
      </c>
      <c r="F569" s="2" t="s">
        <v>34</v>
      </c>
      <c r="G569" s="4">
        <v>43526.850254629629</v>
      </c>
      <c r="H569" s="4">
        <v>43532.850254629629</v>
      </c>
      <c r="I569" s="4">
        <v>43533.850254629629</v>
      </c>
      <c r="J569" s="2">
        <v>39</v>
      </c>
      <c r="K569" s="2">
        <v>112</v>
      </c>
      <c r="L569" s="2" t="str">
        <f t="shared" si="14"/>
        <v>Mumbai</v>
      </c>
      <c r="M569" s="2" t="str">
        <f t="shared" si="15"/>
        <v>Delhi-Mumbai</v>
      </c>
      <c r="N569" s="2" t="str">
        <f t="shared" si="20"/>
        <v>Outstation</v>
      </c>
      <c r="O569" s="2" t="str">
        <f t="shared" si="16"/>
        <v>FastWheels</v>
      </c>
      <c r="P569" s="2">
        <f t="shared" si="17"/>
        <v>-1</v>
      </c>
      <c r="Q569" s="2">
        <f t="shared" si="18"/>
        <v>6</v>
      </c>
      <c r="R569" s="2">
        <f t="shared" si="19"/>
        <v>151</v>
      </c>
    </row>
    <row r="570" spans="1:18" ht="14.25" customHeight="1">
      <c r="A570" s="2">
        <v>736023</v>
      </c>
      <c r="B570" s="2" t="s">
        <v>30</v>
      </c>
      <c r="C570" s="2" t="s">
        <v>37</v>
      </c>
      <c r="D570" s="2" t="s">
        <v>41</v>
      </c>
      <c r="E570" s="2" t="s">
        <v>33</v>
      </c>
      <c r="F570" s="2" t="s">
        <v>34</v>
      </c>
      <c r="G570" s="4">
        <v>43526.853888888887</v>
      </c>
      <c r="H570" s="4">
        <v>43533.853888888887</v>
      </c>
      <c r="I570" s="4">
        <v>43530.853888888887</v>
      </c>
      <c r="J570" s="2">
        <v>47</v>
      </c>
      <c r="K570" s="2">
        <v>113</v>
      </c>
      <c r="L570" s="2" t="str">
        <f t="shared" si="14"/>
        <v>Mumbai</v>
      </c>
      <c r="M570" s="2" t="str">
        <f t="shared" si="15"/>
        <v>Delhi-Mumbai</v>
      </c>
      <c r="N570" s="2" t="str">
        <f t="shared" si="20"/>
        <v>Outstation</v>
      </c>
      <c r="O570" s="2" t="str">
        <f t="shared" si="16"/>
        <v>Ship2Home</v>
      </c>
      <c r="P570" s="2">
        <f t="shared" si="17"/>
        <v>3</v>
      </c>
      <c r="Q570" s="2">
        <f t="shared" si="18"/>
        <v>7</v>
      </c>
      <c r="R570" s="2">
        <f t="shared" si="19"/>
        <v>160</v>
      </c>
    </row>
    <row r="571" spans="1:18" ht="14.25" customHeight="1">
      <c r="A571" s="2">
        <v>220147</v>
      </c>
      <c r="B571" s="2" t="s">
        <v>36</v>
      </c>
      <c r="C571" s="2" t="s">
        <v>45</v>
      </c>
      <c r="D571" s="2" t="s">
        <v>41</v>
      </c>
      <c r="E571" s="2" t="s">
        <v>33</v>
      </c>
      <c r="F571" s="2" t="s">
        <v>34</v>
      </c>
      <c r="G571" s="4">
        <v>43526.858518518522</v>
      </c>
      <c r="H571" s="4">
        <v>43532.858518518522</v>
      </c>
      <c r="I571" s="4">
        <v>43531.858518518522</v>
      </c>
      <c r="J571" s="2">
        <v>44</v>
      </c>
      <c r="K571" s="2">
        <v>125</v>
      </c>
      <c r="L571" s="2" t="str">
        <f t="shared" si="14"/>
        <v>Chennai</v>
      </c>
      <c r="M571" s="2" t="str">
        <f t="shared" si="15"/>
        <v>Delhi-Chennai</v>
      </c>
      <c r="N571" s="2" t="str">
        <f t="shared" si="20"/>
        <v>Outstation</v>
      </c>
      <c r="O571" s="2" t="str">
        <f t="shared" si="16"/>
        <v>Ship2Home</v>
      </c>
      <c r="P571" s="2">
        <f t="shared" si="17"/>
        <v>1</v>
      </c>
      <c r="Q571" s="2">
        <f t="shared" si="18"/>
        <v>6</v>
      </c>
      <c r="R571" s="2">
        <f t="shared" si="19"/>
        <v>169</v>
      </c>
    </row>
    <row r="572" spans="1:18" ht="14.25" customHeight="1">
      <c r="A572" s="2">
        <v>781281</v>
      </c>
      <c r="B572" s="2" t="s">
        <v>49</v>
      </c>
      <c r="C572" s="2" t="s">
        <v>31</v>
      </c>
      <c r="D572" s="2" t="s">
        <v>41</v>
      </c>
      <c r="E572" s="2" t="s">
        <v>33</v>
      </c>
      <c r="F572" s="2" t="s">
        <v>34</v>
      </c>
      <c r="G572" s="4">
        <v>43526.866516203707</v>
      </c>
      <c r="H572" s="4">
        <v>43527.866516203707</v>
      </c>
      <c r="I572" s="4">
        <v>43530.866516203707</v>
      </c>
      <c r="J572" s="2">
        <v>0</v>
      </c>
      <c r="K572" s="2">
        <v>123</v>
      </c>
      <c r="L572" s="2" t="str">
        <f t="shared" si="14"/>
        <v>Delhi</v>
      </c>
      <c r="M572" s="2" t="str">
        <f t="shared" si="15"/>
        <v>Delhi-Delhi</v>
      </c>
      <c r="N572" s="2" t="str">
        <f t="shared" si="20"/>
        <v>Local</v>
      </c>
      <c r="O572" s="2" t="str">
        <f t="shared" si="16"/>
        <v>Ship2Home</v>
      </c>
      <c r="P572" s="2">
        <f t="shared" si="17"/>
        <v>-3</v>
      </c>
      <c r="Q572" s="2">
        <f t="shared" si="18"/>
        <v>1</v>
      </c>
      <c r="R572" s="2">
        <f t="shared" si="19"/>
        <v>123</v>
      </c>
    </row>
    <row r="573" spans="1:18" ht="14.25" customHeight="1">
      <c r="A573" s="2">
        <v>765188</v>
      </c>
      <c r="B573" s="2" t="s">
        <v>47</v>
      </c>
      <c r="C573" s="2" t="s">
        <v>43</v>
      </c>
      <c r="D573" s="2" t="s">
        <v>41</v>
      </c>
      <c r="E573" s="2" t="s">
        <v>44</v>
      </c>
      <c r="F573" s="2" t="s">
        <v>34</v>
      </c>
      <c r="G573" s="4">
        <v>43526.869826388887</v>
      </c>
      <c r="H573" s="4">
        <v>43532.869826388887</v>
      </c>
      <c r="I573" s="4">
        <v>43532.869826388887</v>
      </c>
      <c r="J573" s="2">
        <v>27</v>
      </c>
      <c r="K573" s="2">
        <v>122</v>
      </c>
      <c r="L573" s="2" t="str">
        <f t="shared" si="14"/>
        <v>Bangalore</v>
      </c>
      <c r="M573" s="2" t="str">
        <f t="shared" si="15"/>
        <v>Delhi-Bangalore</v>
      </c>
      <c r="N573" s="2" t="str">
        <f t="shared" si="20"/>
        <v>Outstation</v>
      </c>
      <c r="O573" s="2" t="str">
        <f t="shared" si="16"/>
        <v>FastWheels</v>
      </c>
      <c r="P573" s="2">
        <f t="shared" si="17"/>
        <v>0</v>
      </c>
      <c r="Q573" s="2">
        <f t="shared" si="18"/>
        <v>6</v>
      </c>
      <c r="R573" s="2">
        <f t="shared" si="19"/>
        <v>149</v>
      </c>
    </row>
    <row r="574" spans="1:18" ht="14.25" customHeight="1">
      <c r="A574" s="2">
        <v>678169</v>
      </c>
      <c r="B574" s="2" t="s">
        <v>36</v>
      </c>
      <c r="C574" s="2" t="s">
        <v>31</v>
      </c>
      <c r="D574" s="2" t="s">
        <v>32</v>
      </c>
      <c r="E574" s="2" t="s">
        <v>44</v>
      </c>
      <c r="F574" s="2" t="s">
        <v>34</v>
      </c>
      <c r="G574" s="4">
        <v>43526.875115740739</v>
      </c>
      <c r="H574" s="4">
        <v>43528.875115740739</v>
      </c>
      <c r="I574" s="4">
        <v>43530.875115740739</v>
      </c>
      <c r="J574" s="2">
        <v>74</v>
      </c>
      <c r="K574" s="2">
        <v>103</v>
      </c>
      <c r="L574" s="2" t="str">
        <f t="shared" si="14"/>
        <v>Delhi</v>
      </c>
      <c r="M574" s="2" t="str">
        <f t="shared" si="15"/>
        <v>Bangalore-Delhi</v>
      </c>
      <c r="N574" s="2" t="str">
        <f t="shared" si="20"/>
        <v>Outstation</v>
      </c>
      <c r="O574" s="2" t="str">
        <f t="shared" si="16"/>
        <v>FastWheels</v>
      </c>
      <c r="P574" s="2">
        <f t="shared" si="17"/>
        <v>-2</v>
      </c>
      <c r="Q574" s="2">
        <f t="shared" si="18"/>
        <v>2</v>
      </c>
      <c r="R574" s="2">
        <f t="shared" si="19"/>
        <v>177</v>
      </c>
    </row>
    <row r="575" spans="1:18" ht="14.25" customHeight="1">
      <c r="A575" s="2">
        <v>473973</v>
      </c>
      <c r="B575" s="2" t="s">
        <v>48</v>
      </c>
      <c r="C575" s="2" t="s">
        <v>31</v>
      </c>
      <c r="D575" s="2" t="s">
        <v>41</v>
      </c>
      <c r="E575" s="2" t="s">
        <v>33</v>
      </c>
      <c r="F575" s="2" t="s">
        <v>34</v>
      </c>
      <c r="G575" s="4">
        <v>43526.875949074078</v>
      </c>
      <c r="H575" s="4">
        <v>43530.875949074078</v>
      </c>
      <c r="I575" s="4">
        <v>43529.875949074078</v>
      </c>
      <c r="J575" s="2">
        <v>0</v>
      </c>
      <c r="K575" s="2">
        <v>122</v>
      </c>
      <c r="L575" s="2" t="str">
        <f t="shared" si="14"/>
        <v>Delhi</v>
      </c>
      <c r="M575" s="2" t="str">
        <f t="shared" si="15"/>
        <v>Delhi-Delhi</v>
      </c>
      <c r="N575" s="2" t="str">
        <f t="shared" si="20"/>
        <v>Local</v>
      </c>
      <c r="O575" s="2" t="str">
        <f t="shared" si="16"/>
        <v>Ship2Home</v>
      </c>
      <c r="P575" s="2">
        <f t="shared" si="17"/>
        <v>1</v>
      </c>
      <c r="Q575" s="2">
        <f t="shared" si="18"/>
        <v>4</v>
      </c>
      <c r="R575" s="2">
        <f t="shared" si="19"/>
        <v>122</v>
      </c>
    </row>
    <row r="576" spans="1:18" ht="14.25" customHeight="1">
      <c r="A576" s="2">
        <v>77922</v>
      </c>
      <c r="B576" s="2" t="s">
        <v>39</v>
      </c>
      <c r="C576" s="2" t="s">
        <v>31</v>
      </c>
      <c r="D576" s="2" t="s">
        <v>41</v>
      </c>
      <c r="E576" s="2" t="s">
        <v>38</v>
      </c>
      <c r="F576" s="2" t="s">
        <v>34</v>
      </c>
      <c r="G576" s="4">
        <v>43526.876030092593</v>
      </c>
      <c r="H576" s="4">
        <v>43533.876030092593</v>
      </c>
      <c r="I576" s="4">
        <v>43531.876030092593</v>
      </c>
      <c r="J576" s="2">
        <v>0</v>
      </c>
      <c r="K576" s="2">
        <v>130</v>
      </c>
      <c r="L576" s="2" t="str">
        <f t="shared" si="14"/>
        <v>Delhi</v>
      </c>
      <c r="M576" s="2" t="str">
        <f t="shared" si="15"/>
        <v>Delhi-Delhi</v>
      </c>
      <c r="N576" s="2" t="str">
        <f t="shared" si="20"/>
        <v>Local</v>
      </c>
      <c r="O576" s="2" t="str">
        <f t="shared" si="16"/>
        <v>Ship2Home</v>
      </c>
      <c r="P576" s="2">
        <f t="shared" si="17"/>
        <v>2</v>
      </c>
      <c r="Q576" s="2">
        <f t="shared" si="18"/>
        <v>7</v>
      </c>
      <c r="R576" s="2">
        <f t="shared" si="19"/>
        <v>130</v>
      </c>
    </row>
    <row r="577" spans="1:18" ht="14.25" customHeight="1">
      <c r="A577" s="2">
        <v>124559</v>
      </c>
      <c r="B577" s="2" t="s">
        <v>39</v>
      </c>
      <c r="C577" s="2" t="s">
        <v>40</v>
      </c>
      <c r="D577" s="2" t="s">
        <v>32</v>
      </c>
      <c r="E577" s="2" t="s">
        <v>33</v>
      </c>
      <c r="F577" s="2" t="s">
        <v>34</v>
      </c>
      <c r="G577" s="4">
        <v>43526.877708333333</v>
      </c>
      <c r="H577" s="4">
        <v>43533.877708333333</v>
      </c>
      <c r="I577" s="4">
        <v>43532.877708333333</v>
      </c>
      <c r="J577" s="2">
        <v>40</v>
      </c>
      <c r="K577" s="2">
        <v>108</v>
      </c>
      <c r="L577" s="2" t="str">
        <f t="shared" si="14"/>
        <v>Kolkata</v>
      </c>
      <c r="M577" s="2" t="str">
        <f t="shared" si="15"/>
        <v>Bangalore-Kolkata</v>
      </c>
      <c r="N577" s="2" t="str">
        <f t="shared" si="20"/>
        <v>Outstation</v>
      </c>
      <c r="O577" s="2" t="str">
        <f t="shared" si="16"/>
        <v>Ship2Home</v>
      </c>
      <c r="P577" s="2">
        <f t="shared" si="17"/>
        <v>1</v>
      </c>
      <c r="Q577" s="2">
        <f t="shared" si="18"/>
        <v>7</v>
      </c>
      <c r="R577" s="2">
        <f t="shared" si="19"/>
        <v>148</v>
      </c>
    </row>
    <row r="578" spans="1:18" ht="14.25" customHeight="1">
      <c r="A578" s="2">
        <v>386122</v>
      </c>
      <c r="B578" s="2" t="s">
        <v>36</v>
      </c>
      <c r="C578" s="2" t="s">
        <v>43</v>
      </c>
      <c r="D578" s="2" t="s">
        <v>41</v>
      </c>
      <c r="E578" s="2" t="s">
        <v>38</v>
      </c>
      <c r="F578" s="2" t="s">
        <v>34</v>
      </c>
      <c r="G578" s="4">
        <v>43526.879201388889</v>
      </c>
      <c r="H578" s="4">
        <v>43535.879201388889</v>
      </c>
      <c r="I578" s="4">
        <v>43531.879201388889</v>
      </c>
      <c r="J578" s="2">
        <v>35</v>
      </c>
      <c r="K578" s="2">
        <v>122</v>
      </c>
      <c r="L578" s="2" t="str">
        <f t="shared" si="14"/>
        <v>Bangalore</v>
      </c>
      <c r="M578" s="2" t="str">
        <f t="shared" si="15"/>
        <v>Delhi-Bangalore</v>
      </c>
      <c r="N578" s="2" t="str">
        <f t="shared" si="20"/>
        <v>Outstation</v>
      </c>
      <c r="O578" s="2" t="str">
        <f t="shared" si="16"/>
        <v>Ship2Home</v>
      </c>
      <c r="P578" s="2">
        <f t="shared" si="17"/>
        <v>4</v>
      </c>
      <c r="Q578" s="2">
        <f t="shared" si="18"/>
        <v>9</v>
      </c>
      <c r="R578" s="2">
        <f t="shared" si="19"/>
        <v>157</v>
      </c>
    </row>
    <row r="579" spans="1:18" ht="14.25" customHeight="1">
      <c r="A579" s="2">
        <v>780430</v>
      </c>
      <c r="B579" s="2" t="s">
        <v>47</v>
      </c>
      <c r="C579" s="2" t="s">
        <v>45</v>
      </c>
      <c r="D579" s="2" t="s">
        <v>41</v>
      </c>
      <c r="E579" s="2" t="s">
        <v>38</v>
      </c>
      <c r="F579" s="2" t="s">
        <v>34</v>
      </c>
      <c r="G579" s="4">
        <v>43526.880578703705</v>
      </c>
      <c r="H579" s="4">
        <v>43531.880578703705</v>
      </c>
      <c r="I579" s="4">
        <v>43532.880578703705</v>
      </c>
      <c r="J579" s="2">
        <v>28</v>
      </c>
      <c r="K579" s="2">
        <v>129</v>
      </c>
      <c r="L579" s="2" t="str">
        <f t="shared" si="14"/>
        <v>Chennai</v>
      </c>
      <c r="M579" s="2" t="str">
        <f t="shared" si="15"/>
        <v>Delhi-Chennai</v>
      </c>
      <c r="N579" s="2" t="str">
        <f t="shared" si="20"/>
        <v>Outstation</v>
      </c>
      <c r="O579" s="2" t="str">
        <f t="shared" si="16"/>
        <v>Ship2Home</v>
      </c>
      <c r="P579" s="2">
        <f t="shared" si="17"/>
        <v>-1</v>
      </c>
      <c r="Q579" s="2">
        <f t="shared" si="18"/>
        <v>5</v>
      </c>
      <c r="R579" s="2">
        <f t="shared" si="19"/>
        <v>157</v>
      </c>
    </row>
    <row r="580" spans="1:18" ht="14.25" customHeight="1">
      <c r="A580" s="2">
        <v>640169</v>
      </c>
      <c r="B580" s="2" t="s">
        <v>36</v>
      </c>
      <c r="C580" s="2" t="s">
        <v>43</v>
      </c>
      <c r="D580" s="2" t="s">
        <v>32</v>
      </c>
      <c r="E580" s="2" t="s">
        <v>33</v>
      </c>
      <c r="F580" s="2" t="s">
        <v>34</v>
      </c>
      <c r="G580" s="4">
        <v>43526.88108796296</v>
      </c>
      <c r="H580" s="4">
        <v>43527.88108796296</v>
      </c>
      <c r="I580" s="4">
        <v>43531.88108796296</v>
      </c>
      <c r="J580" s="2">
        <v>0</v>
      </c>
      <c r="K580" s="2">
        <v>122</v>
      </c>
      <c r="L580" s="2" t="str">
        <f t="shared" si="14"/>
        <v>Bangalore</v>
      </c>
      <c r="M580" s="2" t="str">
        <f t="shared" si="15"/>
        <v>Bangalore-Bangalore</v>
      </c>
      <c r="N580" s="2" t="str">
        <f t="shared" si="20"/>
        <v>Local</v>
      </c>
      <c r="O580" s="2" t="str">
        <f t="shared" si="16"/>
        <v>Ship2Home</v>
      </c>
      <c r="P580" s="2">
        <f t="shared" si="17"/>
        <v>-4</v>
      </c>
      <c r="Q580" s="2">
        <f t="shared" si="18"/>
        <v>1</v>
      </c>
      <c r="R580" s="2">
        <f t="shared" si="19"/>
        <v>122</v>
      </c>
    </row>
    <row r="581" spans="1:18" ht="14.25" customHeight="1">
      <c r="A581" s="2">
        <v>591827</v>
      </c>
      <c r="B581" s="2" t="s">
        <v>36</v>
      </c>
      <c r="C581" s="2" t="s">
        <v>37</v>
      </c>
      <c r="D581" s="2" t="s">
        <v>32</v>
      </c>
      <c r="E581" s="2" t="s">
        <v>33</v>
      </c>
      <c r="F581" s="2" t="s">
        <v>34</v>
      </c>
      <c r="G581" s="4">
        <v>43526.884027777778</v>
      </c>
      <c r="H581" s="4">
        <v>43532.884027777778</v>
      </c>
      <c r="I581" s="4">
        <v>43530.884027777778</v>
      </c>
      <c r="J581" s="2">
        <v>27</v>
      </c>
      <c r="K581" s="2">
        <v>114</v>
      </c>
      <c r="L581" s="2" t="str">
        <f t="shared" si="14"/>
        <v>Mumbai</v>
      </c>
      <c r="M581" s="2" t="str">
        <f t="shared" si="15"/>
        <v>Bangalore-Mumbai</v>
      </c>
      <c r="N581" s="2" t="str">
        <f t="shared" si="20"/>
        <v>Outstation</v>
      </c>
      <c r="O581" s="2" t="str">
        <f t="shared" si="16"/>
        <v>Ship2Home</v>
      </c>
      <c r="P581" s="2">
        <f t="shared" si="17"/>
        <v>2</v>
      </c>
      <c r="Q581" s="2">
        <f t="shared" si="18"/>
        <v>6</v>
      </c>
      <c r="R581" s="2">
        <f t="shared" si="19"/>
        <v>141</v>
      </c>
    </row>
    <row r="582" spans="1:18" ht="14.25" customHeight="1">
      <c r="A582" s="2">
        <v>995697</v>
      </c>
      <c r="B582" s="2" t="s">
        <v>49</v>
      </c>
      <c r="C582" s="2" t="s">
        <v>31</v>
      </c>
      <c r="D582" s="2" t="s">
        <v>41</v>
      </c>
      <c r="E582" s="2" t="s">
        <v>33</v>
      </c>
      <c r="F582" s="2" t="s">
        <v>34</v>
      </c>
      <c r="G582" s="4">
        <v>43526.88795138889</v>
      </c>
      <c r="H582" s="4">
        <v>43528.88795138889</v>
      </c>
      <c r="I582" s="4">
        <v>43530.88795138889</v>
      </c>
      <c r="J582" s="2">
        <v>0</v>
      </c>
      <c r="K582" s="2">
        <v>126</v>
      </c>
      <c r="L582" s="2" t="str">
        <f t="shared" si="14"/>
        <v>Delhi</v>
      </c>
      <c r="M582" s="2" t="str">
        <f t="shared" si="15"/>
        <v>Delhi-Delhi</v>
      </c>
      <c r="N582" s="2" t="str">
        <f t="shared" si="20"/>
        <v>Local</v>
      </c>
      <c r="O582" s="2" t="str">
        <f t="shared" si="16"/>
        <v>Ship2Home</v>
      </c>
      <c r="P582" s="2">
        <f t="shared" si="17"/>
        <v>-2</v>
      </c>
      <c r="Q582" s="2">
        <f t="shared" si="18"/>
        <v>2</v>
      </c>
      <c r="R582" s="2">
        <f t="shared" si="19"/>
        <v>126</v>
      </c>
    </row>
    <row r="583" spans="1:18" ht="14.25" customHeight="1">
      <c r="A583" s="2">
        <v>121372</v>
      </c>
      <c r="B583" s="2" t="s">
        <v>30</v>
      </c>
      <c r="C583" s="2" t="s">
        <v>43</v>
      </c>
      <c r="D583" s="2" t="s">
        <v>41</v>
      </c>
      <c r="E583" s="2" t="s">
        <v>44</v>
      </c>
      <c r="F583" s="2" t="s">
        <v>34</v>
      </c>
      <c r="G583" s="4">
        <v>43526.888182870367</v>
      </c>
      <c r="H583" s="4">
        <v>43529.888182870367</v>
      </c>
      <c r="I583" s="4">
        <v>43530.888182870367</v>
      </c>
      <c r="J583" s="2">
        <v>36</v>
      </c>
      <c r="K583" s="2">
        <v>123</v>
      </c>
      <c r="L583" s="2" t="str">
        <f t="shared" si="14"/>
        <v>Bangalore</v>
      </c>
      <c r="M583" s="2" t="str">
        <f t="shared" si="15"/>
        <v>Delhi-Bangalore</v>
      </c>
      <c r="N583" s="2" t="str">
        <f t="shared" si="20"/>
        <v>Outstation</v>
      </c>
      <c r="O583" s="2" t="str">
        <f t="shared" si="16"/>
        <v>FastWheels</v>
      </c>
      <c r="P583" s="2">
        <f t="shared" si="17"/>
        <v>-1</v>
      </c>
      <c r="Q583" s="2">
        <f t="shared" si="18"/>
        <v>3</v>
      </c>
      <c r="R583" s="2">
        <f t="shared" si="19"/>
        <v>159</v>
      </c>
    </row>
    <row r="584" spans="1:18" ht="14.25" customHeight="1">
      <c r="A584" s="2">
        <v>653773</v>
      </c>
      <c r="B584" s="2" t="s">
        <v>39</v>
      </c>
      <c r="C584" s="2" t="s">
        <v>45</v>
      </c>
      <c r="D584" s="2" t="s">
        <v>41</v>
      </c>
      <c r="E584" s="2" t="s">
        <v>33</v>
      </c>
      <c r="F584" s="2" t="s">
        <v>34</v>
      </c>
      <c r="G584" s="4">
        <v>43526.909872685188</v>
      </c>
      <c r="H584" s="4">
        <v>43530.909872685188</v>
      </c>
      <c r="I584" s="4">
        <v>43529.909872685188</v>
      </c>
      <c r="J584" s="2">
        <v>39</v>
      </c>
      <c r="K584" s="2">
        <v>125</v>
      </c>
      <c r="L584" s="2" t="str">
        <f t="shared" si="14"/>
        <v>Chennai</v>
      </c>
      <c r="M584" s="2" t="str">
        <f t="shared" si="15"/>
        <v>Delhi-Chennai</v>
      </c>
      <c r="N584" s="2" t="str">
        <f t="shared" si="20"/>
        <v>Outstation</v>
      </c>
      <c r="O584" s="2" t="str">
        <f t="shared" si="16"/>
        <v>Ship2Home</v>
      </c>
      <c r="P584" s="2">
        <f t="shared" si="17"/>
        <v>1</v>
      </c>
      <c r="Q584" s="2">
        <f t="shared" si="18"/>
        <v>4</v>
      </c>
      <c r="R584" s="2">
        <f t="shared" si="19"/>
        <v>164</v>
      </c>
    </row>
    <row r="585" spans="1:18" ht="14.25" customHeight="1">
      <c r="A585" s="2">
        <v>479155</v>
      </c>
      <c r="B585" s="2" t="s">
        <v>30</v>
      </c>
      <c r="C585" s="2" t="s">
        <v>37</v>
      </c>
      <c r="D585" s="2" t="s">
        <v>41</v>
      </c>
      <c r="E585" s="2" t="s">
        <v>33</v>
      </c>
      <c r="F585" s="2" t="s">
        <v>34</v>
      </c>
      <c r="G585" s="4">
        <v>43526.926145833335</v>
      </c>
      <c r="H585" s="4">
        <v>43529.926145833335</v>
      </c>
      <c r="I585" s="4">
        <v>43529.926145833335</v>
      </c>
      <c r="J585" s="2">
        <v>41</v>
      </c>
      <c r="K585" s="2">
        <v>107</v>
      </c>
      <c r="L585" s="2" t="str">
        <f t="shared" si="14"/>
        <v>Mumbai</v>
      </c>
      <c r="M585" s="2" t="str">
        <f t="shared" si="15"/>
        <v>Delhi-Mumbai</v>
      </c>
      <c r="N585" s="2" t="str">
        <f t="shared" si="20"/>
        <v>Outstation</v>
      </c>
      <c r="O585" s="2" t="str">
        <f t="shared" si="16"/>
        <v>Ship2Home</v>
      </c>
      <c r="P585" s="2">
        <f t="shared" si="17"/>
        <v>0</v>
      </c>
      <c r="Q585" s="2">
        <f t="shared" si="18"/>
        <v>3</v>
      </c>
      <c r="R585" s="2">
        <f t="shared" si="19"/>
        <v>148</v>
      </c>
    </row>
    <row r="586" spans="1:18" ht="14.25" customHeight="1">
      <c r="A586" s="2">
        <v>823148</v>
      </c>
      <c r="B586" s="2" t="s">
        <v>47</v>
      </c>
      <c r="C586" s="2" t="s">
        <v>37</v>
      </c>
      <c r="D586" s="2" t="s">
        <v>32</v>
      </c>
      <c r="E586" s="2" t="s">
        <v>44</v>
      </c>
      <c r="F586" s="2" t="s">
        <v>34</v>
      </c>
      <c r="G586" s="4">
        <v>43526.927766203706</v>
      </c>
      <c r="H586" s="4">
        <v>43530.927766203706</v>
      </c>
      <c r="I586" s="4">
        <v>43529.927766203706</v>
      </c>
      <c r="J586" s="2">
        <v>26</v>
      </c>
      <c r="K586" s="2">
        <v>107</v>
      </c>
      <c r="L586" s="2" t="str">
        <f t="shared" si="14"/>
        <v>Mumbai</v>
      </c>
      <c r="M586" s="2" t="str">
        <f t="shared" si="15"/>
        <v>Bangalore-Mumbai</v>
      </c>
      <c r="N586" s="2" t="str">
        <f t="shared" si="20"/>
        <v>Outstation</v>
      </c>
      <c r="O586" s="2" t="str">
        <f t="shared" si="16"/>
        <v>FastWheels</v>
      </c>
      <c r="P586" s="2">
        <f t="shared" si="17"/>
        <v>1</v>
      </c>
      <c r="Q586" s="2">
        <f t="shared" si="18"/>
        <v>4</v>
      </c>
      <c r="R586" s="2">
        <f t="shared" si="19"/>
        <v>133</v>
      </c>
    </row>
    <row r="587" spans="1:18" ht="14.25" customHeight="1">
      <c r="A587" s="2">
        <v>388959</v>
      </c>
      <c r="B587" s="2" t="s">
        <v>30</v>
      </c>
      <c r="C587" s="2" t="s">
        <v>37</v>
      </c>
      <c r="D587" s="2" t="s">
        <v>41</v>
      </c>
      <c r="E587" s="2" t="s">
        <v>33</v>
      </c>
      <c r="F587" s="2" t="s">
        <v>34</v>
      </c>
      <c r="G587" s="4">
        <v>43526.934652777774</v>
      </c>
      <c r="H587" s="4">
        <v>43530.934652777774</v>
      </c>
      <c r="I587" s="4">
        <v>43530.934652777774</v>
      </c>
      <c r="J587" s="2">
        <v>36</v>
      </c>
      <c r="K587" s="2">
        <v>105</v>
      </c>
      <c r="L587" s="2" t="str">
        <f t="shared" si="14"/>
        <v>Mumbai</v>
      </c>
      <c r="M587" s="2" t="str">
        <f t="shared" si="15"/>
        <v>Delhi-Mumbai</v>
      </c>
      <c r="N587" s="2" t="str">
        <f t="shared" si="20"/>
        <v>Outstation</v>
      </c>
      <c r="O587" s="2" t="str">
        <f t="shared" si="16"/>
        <v>Ship2Home</v>
      </c>
      <c r="P587" s="2">
        <f t="shared" si="17"/>
        <v>0</v>
      </c>
      <c r="Q587" s="2">
        <f t="shared" si="18"/>
        <v>4</v>
      </c>
      <c r="R587" s="2">
        <f t="shared" si="19"/>
        <v>141</v>
      </c>
    </row>
    <row r="588" spans="1:18" ht="14.25" customHeight="1">
      <c r="A588" s="2">
        <v>55883</v>
      </c>
      <c r="B588" s="2" t="s">
        <v>48</v>
      </c>
      <c r="C588" s="2" t="s">
        <v>45</v>
      </c>
      <c r="D588" s="2" t="s">
        <v>41</v>
      </c>
      <c r="E588" s="2" t="s">
        <v>33</v>
      </c>
      <c r="F588" s="2" t="s">
        <v>34</v>
      </c>
      <c r="G588" s="4">
        <v>43526.935578703706</v>
      </c>
      <c r="H588" s="4">
        <v>43533.935578703706</v>
      </c>
      <c r="I588" s="4">
        <v>43532.935578703706</v>
      </c>
      <c r="J588" s="2">
        <v>41</v>
      </c>
      <c r="K588" s="2">
        <v>125</v>
      </c>
      <c r="L588" s="2" t="str">
        <f t="shared" si="14"/>
        <v>Chennai</v>
      </c>
      <c r="M588" s="2" t="str">
        <f t="shared" si="15"/>
        <v>Delhi-Chennai</v>
      </c>
      <c r="N588" s="2" t="str">
        <f t="shared" si="20"/>
        <v>Outstation</v>
      </c>
      <c r="O588" s="2" t="str">
        <f t="shared" si="16"/>
        <v>Ship2Home</v>
      </c>
      <c r="P588" s="2">
        <f t="shared" si="17"/>
        <v>1</v>
      </c>
      <c r="Q588" s="2">
        <f t="shared" si="18"/>
        <v>7</v>
      </c>
      <c r="R588" s="2">
        <f t="shared" si="19"/>
        <v>166</v>
      </c>
    </row>
    <row r="589" spans="1:18" ht="14.25" customHeight="1">
      <c r="A589" s="2">
        <v>249510</v>
      </c>
      <c r="B589" s="2" t="s">
        <v>39</v>
      </c>
      <c r="C589" s="2" t="s">
        <v>40</v>
      </c>
      <c r="D589" s="2" t="s">
        <v>41</v>
      </c>
      <c r="E589" s="2" t="s">
        <v>44</v>
      </c>
      <c r="F589" s="2" t="s">
        <v>34</v>
      </c>
      <c r="G589" s="4">
        <v>43526.936574074076</v>
      </c>
      <c r="H589" s="4">
        <v>43532.936574074076</v>
      </c>
      <c r="I589" s="4">
        <v>43531.936574074076</v>
      </c>
      <c r="J589" s="2">
        <v>65</v>
      </c>
      <c r="K589" s="2">
        <v>86</v>
      </c>
      <c r="L589" s="2" t="str">
        <f t="shared" si="14"/>
        <v>Kolkata</v>
      </c>
      <c r="M589" s="2" t="str">
        <f t="shared" si="15"/>
        <v>Delhi-Kolkata</v>
      </c>
      <c r="N589" s="2" t="str">
        <f t="shared" si="20"/>
        <v>Outstation</v>
      </c>
      <c r="O589" s="2" t="str">
        <f t="shared" si="16"/>
        <v>FastWheels</v>
      </c>
      <c r="P589" s="2">
        <f t="shared" si="17"/>
        <v>1</v>
      </c>
      <c r="Q589" s="2">
        <f t="shared" si="18"/>
        <v>6</v>
      </c>
      <c r="R589" s="2">
        <f t="shared" si="19"/>
        <v>151</v>
      </c>
    </row>
    <row r="590" spans="1:18" ht="14.25" customHeight="1">
      <c r="A590" s="2">
        <v>288381</v>
      </c>
      <c r="B590" s="2" t="s">
        <v>36</v>
      </c>
      <c r="C590" s="2" t="s">
        <v>37</v>
      </c>
      <c r="D590" s="2" t="s">
        <v>41</v>
      </c>
      <c r="E590" s="2" t="s">
        <v>44</v>
      </c>
      <c r="F590" s="2" t="s">
        <v>34</v>
      </c>
      <c r="G590" s="4">
        <v>43526.938113425924</v>
      </c>
      <c r="H590" s="4">
        <v>43532.938113425924</v>
      </c>
      <c r="I590" s="4">
        <v>43531.938113425924</v>
      </c>
      <c r="J590" s="2">
        <v>68</v>
      </c>
      <c r="K590" s="2">
        <v>85</v>
      </c>
      <c r="L590" s="2" t="str">
        <f t="shared" si="14"/>
        <v>Mumbai</v>
      </c>
      <c r="M590" s="2" t="str">
        <f t="shared" si="15"/>
        <v>Delhi-Mumbai</v>
      </c>
      <c r="N590" s="2" t="str">
        <f t="shared" si="20"/>
        <v>Outstation</v>
      </c>
      <c r="O590" s="2" t="str">
        <f t="shared" si="16"/>
        <v>FastWheels</v>
      </c>
      <c r="P590" s="2">
        <f t="shared" si="17"/>
        <v>1</v>
      </c>
      <c r="Q590" s="2">
        <f t="shared" si="18"/>
        <v>6</v>
      </c>
      <c r="R590" s="2">
        <f t="shared" si="19"/>
        <v>153</v>
      </c>
    </row>
    <row r="591" spans="1:18" ht="14.25" customHeight="1">
      <c r="A591" s="2">
        <v>506341</v>
      </c>
      <c r="B591" s="2" t="s">
        <v>36</v>
      </c>
      <c r="C591" s="2" t="s">
        <v>43</v>
      </c>
      <c r="D591" s="2" t="s">
        <v>32</v>
      </c>
      <c r="E591" s="2" t="s">
        <v>44</v>
      </c>
      <c r="F591" s="2" t="s">
        <v>34</v>
      </c>
      <c r="G591" s="4">
        <v>43526.940625000003</v>
      </c>
      <c r="H591" s="4">
        <v>43531.940625000003</v>
      </c>
      <c r="I591" s="4">
        <v>43530.940625000003</v>
      </c>
      <c r="J591" s="2">
        <v>0</v>
      </c>
      <c r="K591" s="2">
        <v>107</v>
      </c>
      <c r="L591" s="2" t="str">
        <f t="shared" si="14"/>
        <v>Bangalore</v>
      </c>
      <c r="M591" s="2" t="str">
        <f t="shared" si="15"/>
        <v>Bangalore-Bangalore</v>
      </c>
      <c r="N591" s="2" t="str">
        <f t="shared" si="20"/>
        <v>Local</v>
      </c>
      <c r="O591" s="2" t="str">
        <f t="shared" si="16"/>
        <v>FastWheels</v>
      </c>
      <c r="P591" s="2">
        <f t="shared" si="17"/>
        <v>1</v>
      </c>
      <c r="Q591" s="2">
        <f t="shared" si="18"/>
        <v>5</v>
      </c>
      <c r="R591" s="2">
        <f t="shared" si="19"/>
        <v>107</v>
      </c>
    </row>
    <row r="592" spans="1:18" ht="14.25" customHeight="1">
      <c r="A592" s="2">
        <v>945109</v>
      </c>
      <c r="B592" s="2" t="s">
        <v>30</v>
      </c>
      <c r="C592" s="2" t="s">
        <v>37</v>
      </c>
      <c r="D592" s="2" t="s">
        <v>41</v>
      </c>
      <c r="E592" s="2" t="s">
        <v>33</v>
      </c>
      <c r="F592" s="2" t="s">
        <v>34</v>
      </c>
      <c r="G592" s="4">
        <v>43526.943576388891</v>
      </c>
      <c r="H592" s="4">
        <v>43531.943576388891</v>
      </c>
      <c r="I592" s="4">
        <v>43533.943576388891</v>
      </c>
      <c r="J592" s="2">
        <v>28</v>
      </c>
      <c r="K592" s="2">
        <v>114</v>
      </c>
      <c r="L592" s="2" t="str">
        <f t="shared" si="14"/>
        <v>Mumbai</v>
      </c>
      <c r="M592" s="2" t="str">
        <f t="shared" si="15"/>
        <v>Delhi-Mumbai</v>
      </c>
      <c r="N592" s="2" t="str">
        <f t="shared" si="20"/>
        <v>Outstation</v>
      </c>
      <c r="O592" s="2" t="str">
        <f t="shared" si="16"/>
        <v>Ship2Home</v>
      </c>
      <c r="P592" s="2">
        <f t="shared" si="17"/>
        <v>-2</v>
      </c>
      <c r="Q592" s="2">
        <f t="shared" si="18"/>
        <v>5</v>
      </c>
      <c r="R592" s="2">
        <f t="shared" si="19"/>
        <v>142</v>
      </c>
    </row>
    <row r="593" spans="1:18" ht="14.25" customHeight="1">
      <c r="A593" s="2">
        <v>669445</v>
      </c>
      <c r="B593" s="2" t="s">
        <v>36</v>
      </c>
      <c r="C593" s="2" t="s">
        <v>37</v>
      </c>
      <c r="D593" s="2" t="s">
        <v>41</v>
      </c>
      <c r="E593" s="2" t="s">
        <v>44</v>
      </c>
      <c r="F593" s="2" t="s">
        <v>34</v>
      </c>
      <c r="G593" s="4">
        <v>43526.943715277775</v>
      </c>
      <c r="H593" s="4">
        <v>43528.943715277775</v>
      </c>
      <c r="I593" s="4">
        <v>43533.943715277775</v>
      </c>
      <c r="J593" s="2">
        <v>83</v>
      </c>
      <c r="K593" s="2">
        <v>88</v>
      </c>
      <c r="L593" s="2" t="str">
        <f t="shared" si="14"/>
        <v>Mumbai</v>
      </c>
      <c r="M593" s="2" t="str">
        <f t="shared" si="15"/>
        <v>Delhi-Mumbai</v>
      </c>
      <c r="N593" s="2" t="str">
        <f t="shared" si="20"/>
        <v>Outstation</v>
      </c>
      <c r="O593" s="2" t="str">
        <f t="shared" si="16"/>
        <v>FastWheels</v>
      </c>
      <c r="P593" s="2">
        <f t="shared" si="17"/>
        <v>-5</v>
      </c>
      <c r="Q593" s="2">
        <f t="shared" si="18"/>
        <v>2</v>
      </c>
      <c r="R593" s="2">
        <f t="shared" si="19"/>
        <v>171</v>
      </c>
    </row>
    <row r="594" spans="1:18" ht="14.25" customHeight="1">
      <c r="A594" s="2">
        <v>486832</v>
      </c>
      <c r="B594" s="2" t="s">
        <v>47</v>
      </c>
      <c r="C594" s="2" t="s">
        <v>40</v>
      </c>
      <c r="D594" s="2" t="s">
        <v>32</v>
      </c>
      <c r="E594" s="2" t="s">
        <v>44</v>
      </c>
      <c r="F594" s="2" t="s">
        <v>34</v>
      </c>
      <c r="G594" s="4">
        <v>43526.944768518515</v>
      </c>
      <c r="H594" s="4">
        <v>43533.944768518515</v>
      </c>
      <c r="I594" s="4">
        <v>43532.944768518515</v>
      </c>
      <c r="J594" s="2">
        <v>62</v>
      </c>
      <c r="K594" s="2">
        <v>88</v>
      </c>
      <c r="L594" s="2" t="str">
        <f t="shared" si="14"/>
        <v>Kolkata</v>
      </c>
      <c r="M594" s="2" t="str">
        <f t="shared" si="15"/>
        <v>Bangalore-Kolkata</v>
      </c>
      <c r="N594" s="2" t="str">
        <f t="shared" si="20"/>
        <v>Outstation</v>
      </c>
      <c r="O594" s="2" t="str">
        <f t="shared" si="16"/>
        <v>FastWheels</v>
      </c>
      <c r="P594" s="2">
        <f t="shared" si="17"/>
        <v>1</v>
      </c>
      <c r="Q594" s="2">
        <f t="shared" si="18"/>
        <v>7</v>
      </c>
      <c r="R594" s="2">
        <f t="shared" si="19"/>
        <v>150</v>
      </c>
    </row>
    <row r="595" spans="1:18" ht="14.25" customHeight="1">
      <c r="A595" s="2">
        <v>123295</v>
      </c>
      <c r="B595" s="2" t="s">
        <v>46</v>
      </c>
      <c r="C595" s="2" t="s">
        <v>37</v>
      </c>
      <c r="D595" s="2" t="s">
        <v>32</v>
      </c>
      <c r="E595" s="2" t="s">
        <v>33</v>
      </c>
      <c r="F595" s="2" t="s">
        <v>34</v>
      </c>
      <c r="G595" s="4">
        <v>43526.945486111108</v>
      </c>
      <c r="H595" s="4">
        <v>43531.945486111108</v>
      </c>
      <c r="I595" s="4">
        <v>43529.945486111108</v>
      </c>
      <c r="J595" s="2">
        <v>36</v>
      </c>
      <c r="K595" s="2">
        <v>108</v>
      </c>
      <c r="L595" s="2" t="str">
        <f t="shared" si="14"/>
        <v>Mumbai</v>
      </c>
      <c r="M595" s="2" t="str">
        <f t="shared" si="15"/>
        <v>Bangalore-Mumbai</v>
      </c>
      <c r="N595" s="2" t="str">
        <f t="shared" si="20"/>
        <v>Outstation</v>
      </c>
      <c r="O595" s="2" t="str">
        <f t="shared" si="16"/>
        <v>Ship2Home</v>
      </c>
      <c r="P595" s="2">
        <f t="shared" si="17"/>
        <v>2</v>
      </c>
      <c r="Q595" s="2">
        <f t="shared" si="18"/>
        <v>5</v>
      </c>
      <c r="R595" s="2">
        <f t="shared" si="19"/>
        <v>144</v>
      </c>
    </row>
    <row r="596" spans="1:18" ht="14.25" customHeight="1">
      <c r="A596" s="2">
        <v>141160</v>
      </c>
      <c r="B596" s="2" t="s">
        <v>36</v>
      </c>
      <c r="C596" s="2" t="s">
        <v>43</v>
      </c>
      <c r="D596" s="2" t="s">
        <v>32</v>
      </c>
      <c r="E596" s="2" t="s">
        <v>44</v>
      </c>
      <c r="F596" s="2" t="s">
        <v>34</v>
      </c>
      <c r="G596" s="4">
        <v>43526.945567129631</v>
      </c>
      <c r="H596" s="4">
        <v>43526.945567129631</v>
      </c>
      <c r="I596" s="4">
        <v>43530.945567129631</v>
      </c>
      <c r="J596" s="2">
        <v>0</v>
      </c>
      <c r="K596" s="2">
        <v>103</v>
      </c>
      <c r="L596" s="2" t="str">
        <f t="shared" si="14"/>
        <v>Bangalore</v>
      </c>
      <c r="M596" s="2" t="str">
        <f t="shared" si="15"/>
        <v>Bangalore-Bangalore</v>
      </c>
      <c r="N596" s="2" t="str">
        <f t="shared" si="20"/>
        <v>Local</v>
      </c>
      <c r="O596" s="2" t="str">
        <f t="shared" si="16"/>
        <v>FastWheels</v>
      </c>
      <c r="P596" s="2">
        <f t="shared" si="17"/>
        <v>-4</v>
      </c>
      <c r="Q596" s="2">
        <f t="shared" si="18"/>
        <v>0</v>
      </c>
      <c r="R596" s="2">
        <f t="shared" si="19"/>
        <v>103</v>
      </c>
    </row>
    <row r="597" spans="1:18" ht="14.25" customHeight="1">
      <c r="A597" s="2">
        <v>525433</v>
      </c>
      <c r="B597" s="2" t="s">
        <v>39</v>
      </c>
      <c r="C597" s="2" t="s">
        <v>45</v>
      </c>
      <c r="D597" s="2" t="s">
        <v>41</v>
      </c>
      <c r="E597" s="2" t="s">
        <v>33</v>
      </c>
      <c r="F597" s="2" t="s">
        <v>34</v>
      </c>
      <c r="G597" s="4">
        <v>43526.946828703702</v>
      </c>
      <c r="H597" s="4">
        <v>43533.946828703702</v>
      </c>
      <c r="I597" s="4">
        <v>43532.946828703702</v>
      </c>
      <c r="J597" s="2">
        <v>41</v>
      </c>
      <c r="K597" s="2">
        <v>127</v>
      </c>
      <c r="L597" s="2" t="str">
        <f t="shared" si="14"/>
        <v>Chennai</v>
      </c>
      <c r="M597" s="2" t="str">
        <f t="shared" si="15"/>
        <v>Delhi-Chennai</v>
      </c>
      <c r="N597" s="2" t="str">
        <f t="shared" si="20"/>
        <v>Outstation</v>
      </c>
      <c r="O597" s="2" t="str">
        <f t="shared" si="16"/>
        <v>Ship2Home</v>
      </c>
      <c r="P597" s="2">
        <f t="shared" si="17"/>
        <v>1</v>
      </c>
      <c r="Q597" s="2">
        <f t="shared" si="18"/>
        <v>7</v>
      </c>
      <c r="R597" s="2">
        <f t="shared" si="19"/>
        <v>168</v>
      </c>
    </row>
    <row r="598" spans="1:18" ht="14.25" customHeight="1">
      <c r="A598" s="2">
        <v>921489</v>
      </c>
      <c r="B598" s="2" t="s">
        <v>36</v>
      </c>
      <c r="C598" s="2" t="s">
        <v>31</v>
      </c>
      <c r="D598" s="2" t="s">
        <v>32</v>
      </c>
      <c r="E598" s="2" t="s">
        <v>33</v>
      </c>
      <c r="F598" s="2" t="s">
        <v>34</v>
      </c>
      <c r="G598" s="4">
        <v>43526.951122685183</v>
      </c>
      <c r="H598" s="4">
        <v>43531.951122685183</v>
      </c>
      <c r="I598" s="4">
        <v>43530.951122685183</v>
      </c>
      <c r="J598" s="2">
        <v>27</v>
      </c>
      <c r="K598" s="2">
        <v>124</v>
      </c>
      <c r="L598" s="2" t="str">
        <f t="shared" si="14"/>
        <v>Delhi</v>
      </c>
      <c r="M598" s="2" t="str">
        <f t="shared" si="15"/>
        <v>Bangalore-Delhi</v>
      </c>
      <c r="N598" s="2" t="str">
        <f t="shared" si="20"/>
        <v>Outstation</v>
      </c>
      <c r="O598" s="2" t="str">
        <f t="shared" si="16"/>
        <v>Ship2Home</v>
      </c>
      <c r="P598" s="2">
        <f t="shared" si="17"/>
        <v>1</v>
      </c>
      <c r="Q598" s="2">
        <f t="shared" si="18"/>
        <v>5</v>
      </c>
      <c r="R598" s="2">
        <f t="shared" si="19"/>
        <v>151</v>
      </c>
    </row>
    <row r="599" spans="1:18" ht="14.25" customHeight="1">
      <c r="A599" s="2">
        <v>12037</v>
      </c>
      <c r="B599" s="2" t="s">
        <v>46</v>
      </c>
      <c r="C599" s="2" t="s">
        <v>37</v>
      </c>
      <c r="D599" s="2" t="s">
        <v>41</v>
      </c>
      <c r="E599" s="2" t="s">
        <v>33</v>
      </c>
      <c r="F599" s="2" t="s">
        <v>34</v>
      </c>
      <c r="G599" s="4">
        <v>43526.951249999998</v>
      </c>
      <c r="H599" s="4">
        <v>43531.951249999998</v>
      </c>
      <c r="I599" s="4">
        <v>43530.951249999998</v>
      </c>
      <c r="J599" s="2">
        <v>45</v>
      </c>
      <c r="K599" s="2">
        <v>111</v>
      </c>
      <c r="L599" s="2" t="str">
        <f t="shared" si="14"/>
        <v>Mumbai</v>
      </c>
      <c r="M599" s="2" t="str">
        <f t="shared" si="15"/>
        <v>Delhi-Mumbai</v>
      </c>
      <c r="N599" s="2" t="str">
        <f t="shared" si="20"/>
        <v>Outstation</v>
      </c>
      <c r="O599" s="2" t="str">
        <f t="shared" si="16"/>
        <v>Ship2Home</v>
      </c>
      <c r="P599" s="2">
        <f t="shared" si="17"/>
        <v>1</v>
      </c>
      <c r="Q599" s="2">
        <f t="shared" si="18"/>
        <v>5</v>
      </c>
      <c r="R599" s="2">
        <f t="shared" si="19"/>
        <v>156</v>
      </c>
    </row>
    <row r="600" spans="1:18" ht="14.25" customHeight="1">
      <c r="A600" s="2">
        <v>605039</v>
      </c>
      <c r="B600" s="2" t="s">
        <v>39</v>
      </c>
      <c r="C600" s="2" t="s">
        <v>45</v>
      </c>
      <c r="D600" s="2" t="s">
        <v>41</v>
      </c>
      <c r="E600" s="2" t="s">
        <v>33</v>
      </c>
      <c r="F600" s="2" t="s">
        <v>34</v>
      </c>
      <c r="G600" s="4">
        <v>43526.951562499999</v>
      </c>
      <c r="H600" s="4">
        <v>43533.951562499999</v>
      </c>
      <c r="I600" s="4">
        <v>43532.951562499999</v>
      </c>
      <c r="J600" s="2">
        <v>26</v>
      </c>
      <c r="K600" s="2">
        <v>121</v>
      </c>
      <c r="L600" s="2" t="str">
        <f t="shared" si="14"/>
        <v>Chennai</v>
      </c>
      <c r="M600" s="2" t="str">
        <f t="shared" si="15"/>
        <v>Delhi-Chennai</v>
      </c>
      <c r="N600" s="2" t="str">
        <f t="shared" si="20"/>
        <v>Outstation</v>
      </c>
      <c r="O600" s="2" t="str">
        <f t="shared" si="16"/>
        <v>Ship2Home</v>
      </c>
      <c r="P600" s="2">
        <f t="shared" si="17"/>
        <v>1</v>
      </c>
      <c r="Q600" s="2">
        <f t="shared" si="18"/>
        <v>7</v>
      </c>
      <c r="R600" s="2">
        <f t="shared" si="19"/>
        <v>147</v>
      </c>
    </row>
    <row r="601" spans="1:18" ht="14.25" customHeight="1">
      <c r="A601" s="2">
        <v>299715</v>
      </c>
      <c r="B601" s="2" t="s">
        <v>39</v>
      </c>
      <c r="C601" s="2" t="s">
        <v>37</v>
      </c>
      <c r="D601" s="2" t="s">
        <v>41</v>
      </c>
      <c r="E601" s="2" t="s">
        <v>33</v>
      </c>
      <c r="F601" s="2" t="s">
        <v>34</v>
      </c>
      <c r="G601" s="4">
        <v>43526.953773148147</v>
      </c>
      <c r="H601" s="4">
        <v>43534.953773148147</v>
      </c>
      <c r="I601" s="4">
        <v>43532.953773148147</v>
      </c>
      <c r="J601" s="2">
        <v>29</v>
      </c>
      <c r="K601" s="2">
        <v>105</v>
      </c>
      <c r="L601" s="2" t="str">
        <f t="shared" si="14"/>
        <v>Mumbai</v>
      </c>
      <c r="M601" s="2" t="str">
        <f t="shared" si="15"/>
        <v>Delhi-Mumbai</v>
      </c>
      <c r="N601" s="2" t="str">
        <f t="shared" si="20"/>
        <v>Outstation</v>
      </c>
      <c r="O601" s="2" t="str">
        <f t="shared" si="16"/>
        <v>Ship2Home</v>
      </c>
      <c r="P601" s="2">
        <f t="shared" si="17"/>
        <v>2</v>
      </c>
      <c r="Q601" s="2">
        <f t="shared" si="18"/>
        <v>8</v>
      </c>
      <c r="R601" s="2">
        <f t="shared" si="19"/>
        <v>134</v>
      </c>
    </row>
    <row r="602" spans="1:18" ht="14.25" customHeight="1">
      <c r="A602" s="2">
        <v>251467</v>
      </c>
      <c r="B602" s="2" t="s">
        <v>39</v>
      </c>
      <c r="C602" s="2" t="s">
        <v>31</v>
      </c>
      <c r="D602" s="2" t="s">
        <v>32</v>
      </c>
      <c r="E602" s="2" t="s">
        <v>33</v>
      </c>
      <c r="F602" s="2" t="s">
        <v>34</v>
      </c>
      <c r="G602" s="4">
        <v>43526.958483796298</v>
      </c>
      <c r="H602" s="4">
        <v>43535.958483796298</v>
      </c>
      <c r="I602" s="4">
        <v>43533.958483796298</v>
      </c>
      <c r="J602" s="2">
        <v>49</v>
      </c>
      <c r="K602" s="2">
        <v>125</v>
      </c>
      <c r="L602" s="2" t="str">
        <f t="shared" si="14"/>
        <v>Delhi</v>
      </c>
      <c r="M602" s="2" t="str">
        <f t="shared" si="15"/>
        <v>Bangalore-Delhi</v>
      </c>
      <c r="N602" s="2" t="str">
        <f t="shared" si="20"/>
        <v>Outstation</v>
      </c>
      <c r="O602" s="2" t="str">
        <f t="shared" si="16"/>
        <v>Ship2Home</v>
      </c>
      <c r="P602" s="2">
        <f t="shared" si="17"/>
        <v>2</v>
      </c>
      <c r="Q602" s="2">
        <f t="shared" si="18"/>
        <v>9</v>
      </c>
      <c r="R602" s="2">
        <f t="shared" si="19"/>
        <v>174</v>
      </c>
    </row>
    <row r="603" spans="1:18" ht="14.25" customHeight="1">
      <c r="A603" s="2">
        <v>496791</v>
      </c>
      <c r="B603" s="2" t="s">
        <v>36</v>
      </c>
      <c r="C603" s="2" t="s">
        <v>43</v>
      </c>
      <c r="D603" s="2" t="s">
        <v>32</v>
      </c>
      <c r="E603" s="2" t="s">
        <v>33</v>
      </c>
      <c r="F603" s="2" t="s">
        <v>34</v>
      </c>
      <c r="G603" s="4">
        <v>43526.959050925929</v>
      </c>
      <c r="H603" s="4">
        <v>43528.959050925929</v>
      </c>
      <c r="I603" s="4">
        <v>43533.959050925929</v>
      </c>
      <c r="J603" s="2">
        <v>0</v>
      </c>
      <c r="K603" s="2">
        <v>122</v>
      </c>
      <c r="L603" s="2" t="str">
        <f t="shared" si="14"/>
        <v>Bangalore</v>
      </c>
      <c r="M603" s="2" t="str">
        <f t="shared" si="15"/>
        <v>Bangalore-Bangalore</v>
      </c>
      <c r="N603" s="2" t="str">
        <f t="shared" si="20"/>
        <v>Local</v>
      </c>
      <c r="O603" s="2" t="str">
        <f t="shared" si="16"/>
        <v>Ship2Home</v>
      </c>
      <c r="P603" s="2">
        <f t="shared" si="17"/>
        <v>-5</v>
      </c>
      <c r="Q603" s="2">
        <f t="shared" si="18"/>
        <v>2</v>
      </c>
      <c r="R603" s="2">
        <f t="shared" si="19"/>
        <v>122</v>
      </c>
    </row>
    <row r="604" spans="1:18" ht="14.25" customHeight="1">
      <c r="A604" s="2">
        <v>745538</v>
      </c>
      <c r="B604" s="2" t="s">
        <v>48</v>
      </c>
      <c r="C604" s="2" t="s">
        <v>45</v>
      </c>
      <c r="D604" s="2" t="s">
        <v>32</v>
      </c>
      <c r="E604" s="2" t="s">
        <v>38</v>
      </c>
      <c r="F604" s="2" t="s">
        <v>34</v>
      </c>
      <c r="G604" s="4">
        <v>43526.960381944446</v>
      </c>
      <c r="H604" s="4">
        <v>43528.960381944446</v>
      </c>
      <c r="I604" s="4">
        <v>43533.960381944446</v>
      </c>
      <c r="J604" s="2">
        <v>50</v>
      </c>
      <c r="K604" s="2">
        <v>129</v>
      </c>
      <c r="L604" s="2" t="str">
        <f t="shared" si="14"/>
        <v>Chennai</v>
      </c>
      <c r="M604" s="2" t="str">
        <f t="shared" si="15"/>
        <v>Bangalore-Chennai</v>
      </c>
      <c r="N604" s="2" t="str">
        <f t="shared" si="20"/>
        <v>Outstation</v>
      </c>
      <c r="O604" s="2" t="str">
        <f t="shared" si="16"/>
        <v>Ship2Home</v>
      </c>
      <c r="P604" s="2">
        <f t="shared" si="17"/>
        <v>-5</v>
      </c>
      <c r="Q604" s="2">
        <f t="shared" si="18"/>
        <v>2</v>
      </c>
      <c r="R604" s="2">
        <f t="shared" si="19"/>
        <v>179</v>
      </c>
    </row>
    <row r="605" spans="1:18" ht="14.25" customHeight="1">
      <c r="A605" s="2">
        <v>373662</v>
      </c>
      <c r="B605" s="2" t="s">
        <v>42</v>
      </c>
      <c r="C605" s="2" t="s">
        <v>37</v>
      </c>
      <c r="D605" s="2" t="s">
        <v>41</v>
      </c>
      <c r="E605" s="2" t="s">
        <v>38</v>
      </c>
      <c r="F605" s="2" t="s">
        <v>34</v>
      </c>
      <c r="G605" s="4">
        <v>43526.963483796295</v>
      </c>
      <c r="H605" s="4">
        <v>43529.963483796295</v>
      </c>
      <c r="I605" s="4">
        <v>43529.963483796295</v>
      </c>
      <c r="J605" s="2">
        <v>29</v>
      </c>
      <c r="K605" s="2">
        <v>110</v>
      </c>
      <c r="L605" s="2" t="str">
        <f t="shared" si="14"/>
        <v>Mumbai</v>
      </c>
      <c r="M605" s="2" t="str">
        <f t="shared" si="15"/>
        <v>Delhi-Mumbai</v>
      </c>
      <c r="N605" s="2" t="str">
        <f t="shared" si="20"/>
        <v>Outstation</v>
      </c>
      <c r="O605" s="2" t="str">
        <f t="shared" si="16"/>
        <v>Ship2Home</v>
      </c>
      <c r="P605" s="2">
        <f t="shared" si="17"/>
        <v>0</v>
      </c>
      <c r="Q605" s="2">
        <f t="shared" si="18"/>
        <v>3</v>
      </c>
      <c r="R605" s="2">
        <f t="shared" si="19"/>
        <v>139</v>
      </c>
    </row>
    <row r="606" spans="1:18" ht="14.25" customHeight="1">
      <c r="A606" s="2">
        <v>157595</v>
      </c>
      <c r="B606" s="2" t="s">
        <v>48</v>
      </c>
      <c r="C606" s="2" t="s">
        <v>31</v>
      </c>
      <c r="D606" s="2" t="s">
        <v>41</v>
      </c>
      <c r="E606" s="2" t="s">
        <v>44</v>
      </c>
      <c r="F606" s="2" t="s">
        <v>34</v>
      </c>
      <c r="G606" s="4">
        <v>43526.965011574073</v>
      </c>
      <c r="H606" s="4">
        <v>43526.965011574073</v>
      </c>
      <c r="I606" s="4">
        <v>43531.965011574073</v>
      </c>
      <c r="J606" s="2">
        <v>0</v>
      </c>
      <c r="K606" s="2">
        <v>102</v>
      </c>
      <c r="L606" s="2" t="str">
        <f t="shared" si="14"/>
        <v>Delhi</v>
      </c>
      <c r="M606" s="2" t="str">
        <f t="shared" si="15"/>
        <v>Delhi-Delhi</v>
      </c>
      <c r="N606" s="2" t="str">
        <f t="shared" si="20"/>
        <v>Local</v>
      </c>
      <c r="O606" s="2" t="str">
        <f t="shared" si="16"/>
        <v>FastWheels</v>
      </c>
      <c r="P606" s="2">
        <f t="shared" si="17"/>
        <v>-5</v>
      </c>
      <c r="Q606" s="2">
        <f t="shared" si="18"/>
        <v>0</v>
      </c>
      <c r="R606" s="2">
        <f t="shared" si="19"/>
        <v>102</v>
      </c>
    </row>
    <row r="607" spans="1:18" ht="14.25" customHeight="1">
      <c r="A607" s="2">
        <v>207202</v>
      </c>
      <c r="B607" s="2" t="s">
        <v>39</v>
      </c>
      <c r="C607" s="2" t="s">
        <v>31</v>
      </c>
      <c r="D607" s="2" t="s">
        <v>41</v>
      </c>
      <c r="E607" s="2" t="s">
        <v>38</v>
      </c>
      <c r="F607" s="2" t="s">
        <v>34</v>
      </c>
      <c r="G607" s="4">
        <v>43526.965162037035</v>
      </c>
      <c r="H607" s="4">
        <v>43527.965162037035</v>
      </c>
      <c r="I607" s="4">
        <v>43532.965162037035</v>
      </c>
      <c r="J607" s="2">
        <v>0</v>
      </c>
      <c r="K607" s="2">
        <v>130</v>
      </c>
      <c r="L607" s="2" t="str">
        <f t="shared" si="14"/>
        <v>Delhi</v>
      </c>
      <c r="M607" s="2" t="str">
        <f t="shared" si="15"/>
        <v>Delhi-Delhi</v>
      </c>
      <c r="N607" s="2" t="str">
        <f t="shared" si="20"/>
        <v>Local</v>
      </c>
      <c r="O607" s="2" t="str">
        <f t="shared" si="16"/>
        <v>Ship2Home</v>
      </c>
      <c r="P607" s="2">
        <f t="shared" si="17"/>
        <v>-5</v>
      </c>
      <c r="Q607" s="2">
        <f t="shared" si="18"/>
        <v>1</v>
      </c>
      <c r="R607" s="2">
        <f t="shared" si="19"/>
        <v>130</v>
      </c>
    </row>
    <row r="608" spans="1:18" ht="14.25" customHeight="1">
      <c r="A608" s="2">
        <v>926003</v>
      </c>
      <c r="B608" s="2" t="s">
        <v>36</v>
      </c>
      <c r="C608" s="2" t="s">
        <v>43</v>
      </c>
      <c r="D608" s="2" t="s">
        <v>41</v>
      </c>
      <c r="E608" s="2" t="s">
        <v>44</v>
      </c>
      <c r="F608" s="2" t="s">
        <v>34</v>
      </c>
      <c r="G608" s="4">
        <v>43526.967199074075</v>
      </c>
      <c r="H608" s="4">
        <v>43532.967199074075</v>
      </c>
      <c r="I608" s="4">
        <v>43529.967199074075</v>
      </c>
      <c r="J608" s="2">
        <v>80</v>
      </c>
      <c r="K608" s="2">
        <v>106</v>
      </c>
      <c r="L608" s="2" t="str">
        <f t="shared" si="14"/>
        <v>Bangalore</v>
      </c>
      <c r="M608" s="2" t="str">
        <f t="shared" si="15"/>
        <v>Delhi-Bangalore</v>
      </c>
      <c r="N608" s="2" t="str">
        <f t="shared" si="20"/>
        <v>Outstation</v>
      </c>
      <c r="O608" s="2" t="str">
        <f t="shared" si="16"/>
        <v>FastWheels</v>
      </c>
      <c r="P608" s="2">
        <f t="shared" si="17"/>
        <v>3</v>
      </c>
      <c r="Q608" s="2">
        <f t="shared" si="18"/>
        <v>6</v>
      </c>
      <c r="R608" s="2">
        <f t="shared" si="19"/>
        <v>186</v>
      </c>
    </row>
    <row r="609" spans="1:18" ht="14.25" customHeight="1">
      <c r="A609" s="2">
        <v>662017</v>
      </c>
      <c r="B609" s="2" t="s">
        <v>48</v>
      </c>
      <c r="C609" s="2" t="s">
        <v>37</v>
      </c>
      <c r="D609" s="2" t="s">
        <v>41</v>
      </c>
      <c r="E609" s="2" t="s">
        <v>33</v>
      </c>
      <c r="F609" s="2" t="s">
        <v>34</v>
      </c>
      <c r="G609" s="4">
        <v>43526.976331018515</v>
      </c>
      <c r="H609" s="4">
        <v>43531.976331018515</v>
      </c>
      <c r="I609" s="4">
        <v>43529.976331018515</v>
      </c>
      <c r="J609" s="2">
        <v>25</v>
      </c>
      <c r="K609" s="2">
        <v>115</v>
      </c>
      <c r="L609" s="2" t="str">
        <f t="shared" si="14"/>
        <v>Mumbai</v>
      </c>
      <c r="M609" s="2" t="str">
        <f t="shared" si="15"/>
        <v>Delhi-Mumbai</v>
      </c>
      <c r="N609" s="2" t="str">
        <f t="shared" si="20"/>
        <v>Outstation</v>
      </c>
      <c r="O609" s="2" t="str">
        <f t="shared" si="16"/>
        <v>Ship2Home</v>
      </c>
      <c r="P609" s="2">
        <f t="shared" si="17"/>
        <v>2</v>
      </c>
      <c r="Q609" s="2">
        <f t="shared" si="18"/>
        <v>5</v>
      </c>
      <c r="R609" s="2">
        <f t="shared" si="19"/>
        <v>140</v>
      </c>
    </row>
    <row r="610" spans="1:18" ht="14.25" customHeight="1">
      <c r="A610" s="2">
        <v>422808</v>
      </c>
      <c r="B610" s="2" t="s">
        <v>42</v>
      </c>
      <c r="C610" s="2" t="s">
        <v>37</v>
      </c>
      <c r="D610" s="2" t="s">
        <v>32</v>
      </c>
      <c r="E610" s="2" t="s">
        <v>44</v>
      </c>
      <c r="F610" s="2" t="s">
        <v>34</v>
      </c>
      <c r="G610" s="4">
        <v>43526.976620370369</v>
      </c>
      <c r="H610" s="4">
        <v>43528.976620370369</v>
      </c>
      <c r="I610" s="4">
        <v>43530.976620370369</v>
      </c>
      <c r="J610" s="2">
        <v>48</v>
      </c>
      <c r="K610" s="2">
        <v>114</v>
      </c>
      <c r="L610" s="2" t="str">
        <f t="shared" si="14"/>
        <v>Mumbai</v>
      </c>
      <c r="M610" s="2" t="str">
        <f t="shared" si="15"/>
        <v>Bangalore-Mumbai</v>
      </c>
      <c r="N610" s="2" t="str">
        <f t="shared" si="20"/>
        <v>Outstation</v>
      </c>
      <c r="O610" s="2" t="str">
        <f t="shared" si="16"/>
        <v>FastWheels</v>
      </c>
      <c r="P610" s="2">
        <f t="shared" si="17"/>
        <v>-2</v>
      </c>
      <c r="Q610" s="2">
        <f t="shared" si="18"/>
        <v>2</v>
      </c>
      <c r="R610" s="2">
        <f t="shared" si="19"/>
        <v>162</v>
      </c>
    </row>
    <row r="611" spans="1:18" ht="14.25" customHeight="1">
      <c r="A611" s="2">
        <v>778307</v>
      </c>
      <c r="B611" s="2" t="s">
        <v>39</v>
      </c>
      <c r="C611" s="2" t="s">
        <v>40</v>
      </c>
      <c r="D611" s="2" t="s">
        <v>32</v>
      </c>
      <c r="E611" s="2" t="s">
        <v>33</v>
      </c>
      <c r="F611" s="2" t="s">
        <v>34</v>
      </c>
      <c r="G611" s="4">
        <v>43526.976631944446</v>
      </c>
      <c r="H611" s="4">
        <v>43532.976631944446</v>
      </c>
      <c r="I611" s="4">
        <v>43529.976631944446</v>
      </c>
      <c r="J611" s="2">
        <v>35</v>
      </c>
      <c r="K611" s="2">
        <v>113</v>
      </c>
      <c r="L611" s="2" t="str">
        <f t="shared" si="14"/>
        <v>Kolkata</v>
      </c>
      <c r="M611" s="2" t="str">
        <f t="shared" si="15"/>
        <v>Bangalore-Kolkata</v>
      </c>
      <c r="N611" s="2" t="str">
        <f t="shared" si="20"/>
        <v>Outstation</v>
      </c>
      <c r="O611" s="2" t="str">
        <f t="shared" si="16"/>
        <v>Ship2Home</v>
      </c>
      <c r="P611" s="2">
        <f t="shared" si="17"/>
        <v>3</v>
      </c>
      <c r="Q611" s="2">
        <f t="shared" si="18"/>
        <v>6</v>
      </c>
      <c r="R611" s="2">
        <f t="shared" si="19"/>
        <v>148</v>
      </c>
    </row>
    <row r="612" spans="1:18" ht="14.25" customHeight="1">
      <c r="A612" s="2">
        <v>997494</v>
      </c>
      <c r="B612" s="2" t="s">
        <v>42</v>
      </c>
      <c r="C612" s="2" t="s">
        <v>43</v>
      </c>
      <c r="D612" s="2" t="s">
        <v>41</v>
      </c>
      <c r="E612" s="2" t="s">
        <v>38</v>
      </c>
      <c r="F612" s="2" t="s">
        <v>34</v>
      </c>
      <c r="G612" s="4">
        <v>43526.977326388886</v>
      </c>
      <c r="H612" s="4">
        <v>43535.977326388886</v>
      </c>
      <c r="I612" s="4">
        <v>43532.977326388886</v>
      </c>
      <c r="J612" s="2">
        <v>26</v>
      </c>
      <c r="K612" s="2">
        <v>126</v>
      </c>
      <c r="L612" s="2" t="str">
        <f t="shared" si="14"/>
        <v>Bangalore</v>
      </c>
      <c r="M612" s="2" t="str">
        <f t="shared" si="15"/>
        <v>Delhi-Bangalore</v>
      </c>
      <c r="N612" s="2" t="str">
        <f t="shared" si="20"/>
        <v>Outstation</v>
      </c>
      <c r="O612" s="2" t="str">
        <f t="shared" si="16"/>
        <v>Ship2Home</v>
      </c>
      <c r="P612" s="2">
        <f t="shared" si="17"/>
        <v>3</v>
      </c>
      <c r="Q612" s="2">
        <f t="shared" si="18"/>
        <v>9</v>
      </c>
      <c r="R612" s="2">
        <f t="shared" si="19"/>
        <v>152</v>
      </c>
    </row>
    <row r="613" spans="1:18" ht="14.25" customHeight="1">
      <c r="A613" s="2">
        <v>913708</v>
      </c>
      <c r="B613" s="2" t="s">
        <v>42</v>
      </c>
      <c r="C613" s="2" t="s">
        <v>37</v>
      </c>
      <c r="D613" s="2" t="s">
        <v>41</v>
      </c>
      <c r="E613" s="2" t="s">
        <v>44</v>
      </c>
      <c r="F613" s="2" t="s">
        <v>34</v>
      </c>
      <c r="G613" s="4">
        <v>43526.977337962962</v>
      </c>
      <c r="H613" s="4">
        <v>43529.977337962962</v>
      </c>
      <c r="I613" s="4">
        <v>43532.977337962962</v>
      </c>
      <c r="J613" s="2">
        <v>44</v>
      </c>
      <c r="K613" s="2">
        <v>106</v>
      </c>
      <c r="L613" s="2" t="str">
        <f t="shared" si="14"/>
        <v>Mumbai</v>
      </c>
      <c r="M613" s="2" t="str">
        <f t="shared" si="15"/>
        <v>Delhi-Mumbai</v>
      </c>
      <c r="N613" s="2" t="str">
        <f t="shared" si="20"/>
        <v>Outstation</v>
      </c>
      <c r="O613" s="2" t="str">
        <f t="shared" si="16"/>
        <v>FastWheels</v>
      </c>
      <c r="P613" s="2">
        <f t="shared" si="17"/>
        <v>-3</v>
      </c>
      <c r="Q613" s="2">
        <f t="shared" si="18"/>
        <v>3</v>
      </c>
      <c r="R613" s="2">
        <f t="shared" si="19"/>
        <v>150</v>
      </c>
    </row>
    <row r="614" spans="1:18" ht="14.25" customHeight="1">
      <c r="A614" s="2">
        <v>180055</v>
      </c>
      <c r="B614" s="2" t="s">
        <v>36</v>
      </c>
      <c r="C614" s="2" t="s">
        <v>37</v>
      </c>
      <c r="D614" s="2" t="s">
        <v>32</v>
      </c>
      <c r="E614" s="2" t="s">
        <v>33</v>
      </c>
      <c r="F614" s="2" t="s">
        <v>34</v>
      </c>
      <c r="G614" s="4">
        <v>43526.978206018517</v>
      </c>
      <c r="H614" s="4">
        <v>43534.978206018517</v>
      </c>
      <c r="I614" s="4">
        <v>43530.978206018517</v>
      </c>
      <c r="J614" s="2">
        <v>39</v>
      </c>
      <c r="K614" s="2">
        <v>107</v>
      </c>
      <c r="L614" s="2" t="str">
        <f t="shared" si="14"/>
        <v>Mumbai</v>
      </c>
      <c r="M614" s="2" t="str">
        <f t="shared" si="15"/>
        <v>Bangalore-Mumbai</v>
      </c>
      <c r="N614" s="2" t="str">
        <f t="shared" si="20"/>
        <v>Outstation</v>
      </c>
      <c r="O614" s="2" t="str">
        <f t="shared" si="16"/>
        <v>Ship2Home</v>
      </c>
      <c r="P614" s="2">
        <f t="shared" si="17"/>
        <v>4</v>
      </c>
      <c r="Q614" s="2">
        <f t="shared" si="18"/>
        <v>8</v>
      </c>
      <c r="R614" s="2">
        <f t="shared" si="19"/>
        <v>146</v>
      </c>
    </row>
    <row r="615" spans="1:18" ht="14.25" customHeight="1">
      <c r="A615" s="2">
        <v>149485</v>
      </c>
      <c r="B615" s="2" t="s">
        <v>47</v>
      </c>
      <c r="C615" s="2" t="s">
        <v>43</v>
      </c>
      <c r="D615" s="2" t="s">
        <v>41</v>
      </c>
      <c r="E615" s="2" t="s">
        <v>44</v>
      </c>
      <c r="F615" s="2" t="s">
        <v>34</v>
      </c>
      <c r="G615" s="4">
        <v>43526.982916666668</v>
      </c>
      <c r="H615" s="4">
        <v>43528.982916666668</v>
      </c>
      <c r="I615" s="4">
        <v>43533.982916666668</v>
      </c>
      <c r="J615" s="2">
        <v>64</v>
      </c>
      <c r="K615" s="2">
        <v>109</v>
      </c>
      <c r="L615" s="2" t="str">
        <f t="shared" si="14"/>
        <v>Bangalore</v>
      </c>
      <c r="M615" s="2" t="str">
        <f t="shared" si="15"/>
        <v>Delhi-Bangalore</v>
      </c>
      <c r="N615" s="2" t="str">
        <f t="shared" si="20"/>
        <v>Outstation</v>
      </c>
      <c r="O615" s="2" t="str">
        <f t="shared" si="16"/>
        <v>FastWheels</v>
      </c>
      <c r="P615" s="2">
        <f t="shared" si="17"/>
        <v>-5</v>
      </c>
      <c r="Q615" s="2">
        <f t="shared" si="18"/>
        <v>2</v>
      </c>
      <c r="R615" s="2">
        <f t="shared" si="19"/>
        <v>173</v>
      </c>
    </row>
    <row r="616" spans="1:18" ht="14.25" customHeight="1">
      <c r="A616" s="2">
        <v>837223</v>
      </c>
      <c r="B616" s="2" t="s">
        <v>30</v>
      </c>
      <c r="C616" s="2" t="s">
        <v>31</v>
      </c>
      <c r="D616" s="2" t="s">
        <v>41</v>
      </c>
      <c r="E616" s="2" t="s">
        <v>44</v>
      </c>
      <c r="F616" s="2" t="s">
        <v>34</v>
      </c>
      <c r="G616" s="4">
        <v>43526.983668981484</v>
      </c>
      <c r="H616" s="4">
        <v>43529.983668981484</v>
      </c>
      <c r="I616" s="4">
        <v>43533.983668981484</v>
      </c>
      <c r="J616" s="2">
        <v>0</v>
      </c>
      <c r="K616" s="2">
        <v>101</v>
      </c>
      <c r="L616" s="2" t="str">
        <f t="shared" si="14"/>
        <v>Delhi</v>
      </c>
      <c r="M616" s="2" t="str">
        <f t="shared" si="15"/>
        <v>Delhi-Delhi</v>
      </c>
      <c r="N616" s="2" t="str">
        <f t="shared" si="20"/>
        <v>Local</v>
      </c>
      <c r="O616" s="2" t="str">
        <f t="shared" si="16"/>
        <v>FastWheels</v>
      </c>
      <c r="P616" s="2">
        <f t="shared" si="17"/>
        <v>-4</v>
      </c>
      <c r="Q616" s="2">
        <f t="shared" si="18"/>
        <v>3</v>
      </c>
      <c r="R616" s="2">
        <f t="shared" si="19"/>
        <v>101</v>
      </c>
    </row>
    <row r="617" spans="1:18" ht="14.25" customHeight="1">
      <c r="A617" s="2">
        <v>101292</v>
      </c>
      <c r="B617" s="2" t="s">
        <v>42</v>
      </c>
      <c r="C617" s="2" t="s">
        <v>43</v>
      </c>
      <c r="D617" s="2" t="s">
        <v>32</v>
      </c>
      <c r="E617" s="2" t="s">
        <v>44</v>
      </c>
      <c r="F617" s="2" t="s">
        <v>34</v>
      </c>
      <c r="G617" s="4">
        <v>43526.993703703702</v>
      </c>
      <c r="H617" s="4">
        <v>43530.993703703702</v>
      </c>
      <c r="I617" s="4">
        <v>43530.993703703702</v>
      </c>
      <c r="J617" s="2">
        <v>0</v>
      </c>
      <c r="K617" s="2">
        <v>108</v>
      </c>
      <c r="L617" s="2" t="str">
        <f t="shared" si="14"/>
        <v>Bangalore</v>
      </c>
      <c r="M617" s="2" t="str">
        <f t="shared" si="15"/>
        <v>Bangalore-Bangalore</v>
      </c>
      <c r="N617" s="2" t="str">
        <f t="shared" si="20"/>
        <v>Local</v>
      </c>
      <c r="O617" s="2" t="str">
        <f t="shared" si="16"/>
        <v>FastWheels</v>
      </c>
      <c r="P617" s="2">
        <f t="shared" si="17"/>
        <v>0</v>
      </c>
      <c r="Q617" s="2">
        <f t="shared" si="18"/>
        <v>4</v>
      </c>
      <c r="R617" s="2">
        <f t="shared" si="19"/>
        <v>108</v>
      </c>
    </row>
    <row r="618" spans="1:18" ht="14.25" customHeight="1">
      <c r="A618" s="2">
        <v>876252</v>
      </c>
      <c r="B618" s="2" t="s">
        <v>42</v>
      </c>
      <c r="C618" s="2" t="s">
        <v>43</v>
      </c>
      <c r="D618" s="2" t="s">
        <v>32</v>
      </c>
      <c r="E618" s="2" t="s">
        <v>44</v>
      </c>
      <c r="F618" s="2" t="s">
        <v>34</v>
      </c>
      <c r="G618" s="4">
        <v>43526.993773148148</v>
      </c>
      <c r="H618" s="4">
        <v>43527.993773148148</v>
      </c>
      <c r="I618" s="4">
        <v>43530.993773148148</v>
      </c>
      <c r="J618" s="2">
        <v>0</v>
      </c>
      <c r="K618" s="2">
        <v>128</v>
      </c>
      <c r="L618" s="2" t="str">
        <f t="shared" si="14"/>
        <v>Bangalore</v>
      </c>
      <c r="M618" s="2" t="str">
        <f t="shared" si="15"/>
        <v>Bangalore-Bangalore</v>
      </c>
      <c r="N618" s="2" t="str">
        <f t="shared" si="20"/>
        <v>Local</v>
      </c>
      <c r="O618" s="2" t="str">
        <f t="shared" si="16"/>
        <v>FastWheels</v>
      </c>
      <c r="P618" s="2">
        <f t="shared" si="17"/>
        <v>-3</v>
      </c>
      <c r="Q618" s="2">
        <f t="shared" si="18"/>
        <v>1</v>
      </c>
      <c r="R618" s="2">
        <f t="shared" si="19"/>
        <v>128</v>
      </c>
    </row>
    <row r="619" spans="1:18" ht="14.25" customHeight="1">
      <c r="A619" s="2">
        <v>2305</v>
      </c>
      <c r="B619" s="2" t="s">
        <v>39</v>
      </c>
      <c r="C619" s="2" t="s">
        <v>45</v>
      </c>
      <c r="D619" s="2" t="s">
        <v>32</v>
      </c>
      <c r="E619" s="2" t="s">
        <v>33</v>
      </c>
      <c r="F619" s="2" t="s">
        <v>34</v>
      </c>
      <c r="G619" s="4">
        <v>43526.994872685187</v>
      </c>
      <c r="H619" s="4">
        <v>43531.994872685187</v>
      </c>
      <c r="I619" s="4">
        <v>43530.994872685187</v>
      </c>
      <c r="J619" s="2">
        <v>36</v>
      </c>
      <c r="K619" s="2">
        <v>124</v>
      </c>
      <c r="L619" s="2" t="str">
        <f t="shared" si="14"/>
        <v>Chennai</v>
      </c>
      <c r="M619" s="2" t="str">
        <f t="shared" si="15"/>
        <v>Bangalore-Chennai</v>
      </c>
      <c r="N619" s="2" t="str">
        <f t="shared" si="20"/>
        <v>Outstation</v>
      </c>
      <c r="O619" s="2" t="str">
        <f t="shared" si="16"/>
        <v>Ship2Home</v>
      </c>
      <c r="P619" s="2">
        <f t="shared" si="17"/>
        <v>1</v>
      </c>
      <c r="Q619" s="2">
        <f t="shared" si="18"/>
        <v>5</v>
      </c>
      <c r="R619" s="2">
        <f t="shared" si="19"/>
        <v>160</v>
      </c>
    </row>
    <row r="620" spans="1:18" ht="14.25" customHeight="1">
      <c r="A620" s="2">
        <v>790550</v>
      </c>
      <c r="B620" s="2" t="s">
        <v>36</v>
      </c>
      <c r="C620" s="2" t="s">
        <v>40</v>
      </c>
      <c r="D620" s="2" t="s">
        <v>32</v>
      </c>
      <c r="E620" s="2" t="s">
        <v>38</v>
      </c>
      <c r="F620" s="2" t="s">
        <v>34</v>
      </c>
      <c r="G620" s="4">
        <v>43526.996122685188</v>
      </c>
      <c r="H620" s="4">
        <v>43533.996122685188</v>
      </c>
      <c r="I620" s="4">
        <v>43531.996122685188</v>
      </c>
      <c r="J620" s="2">
        <v>47</v>
      </c>
      <c r="K620" s="2">
        <v>108</v>
      </c>
      <c r="L620" s="2" t="str">
        <f t="shared" si="14"/>
        <v>Kolkata</v>
      </c>
      <c r="M620" s="2" t="str">
        <f t="shared" si="15"/>
        <v>Bangalore-Kolkata</v>
      </c>
      <c r="N620" s="2" t="str">
        <f t="shared" si="20"/>
        <v>Outstation</v>
      </c>
      <c r="O620" s="2" t="str">
        <f t="shared" si="16"/>
        <v>Ship2Home</v>
      </c>
      <c r="P620" s="2">
        <f t="shared" si="17"/>
        <v>2</v>
      </c>
      <c r="Q620" s="2">
        <f t="shared" si="18"/>
        <v>7</v>
      </c>
      <c r="R620" s="2">
        <f t="shared" si="19"/>
        <v>155</v>
      </c>
    </row>
    <row r="621" spans="1:18" ht="14.25" customHeight="1">
      <c r="A621" s="2">
        <v>78886</v>
      </c>
      <c r="B621" s="2" t="s">
        <v>39</v>
      </c>
      <c r="C621" s="2" t="s">
        <v>31</v>
      </c>
      <c r="D621" s="2" t="s">
        <v>32</v>
      </c>
      <c r="E621" s="2" t="s">
        <v>38</v>
      </c>
      <c r="F621" s="2" t="s">
        <v>34</v>
      </c>
      <c r="G621" s="4">
        <v>43526.998206018521</v>
      </c>
      <c r="H621" s="4">
        <v>43534.998206018521</v>
      </c>
      <c r="I621" s="4">
        <v>43530.998206018521</v>
      </c>
      <c r="J621" s="2">
        <v>31</v>
      </c>
      <c r="K621" s="2">
        <v>121</v>
      </c>
      <c r="L621" s="2" t="str">
        <f t="shared" si="14"/>
        <v>Delhi</v>
      </c>
      <c r="M621" s="2" t="str">
        <f t="shared" si="15"/>
        <v>Bangalore-Delhi</v>
      </c>
      <c r="N621" s="2" t="str">
        <f t="shared" si="20"/>
        <v>Outstation</v>
      </c>
      <c r="O621" s="2" t="str">
        <f t="shared" si="16"/>
        <v>Ship2Home</v>
      </c>
      <c r="P621" s="2">
        <f t="shared" si="17"/>
        <v>4</v>
      </c>
      <c r="Q621" s="2">
        <f t="shared" si="18"/>
        <v>8</v>
      </c>
      <c r="R621" s="2">
        <f t="shared" si="19"/>
        <v>152</v>
      </c>
    </row>
    <row r="622" spans="1:18" ht="14.25" customHeight="1">
      <c r="A622" s="2">
        <v>75558</v>
      </c>
      <c r="B622" s="2" t="s">
        <v>39</v>
      </c>
      <c r="C622" s="2" t="s">
        <v>45</v>
      </c>
      <c r="D622" s="2" t="s">
        <v>32</v>
      </c>
      <c r="E622" s="2" t="s">
        <v>44</v>
      </c>
      <c r="F622" s="2" t="s">
        <v>34</v>
      </c>
      <c r="G622" s="4">
        <v>43527.001192129632</v>
      </c>
      <c r="H622" s="4">
        <v>43533.001192129632</v>
      </c>
      <c r="I622" s="4">
        <v>43532.001192129632</v>
      </c>
      <c r="J622" s="2">
        <v>71</v>
      </c>
      <c r="K622" s="2">
        <v>100</v>
      </c>
      <c r="L622" s="2" t="str">
        <f t="shared" si="14"/>
        <v>Chennai</v>
      </c>
      <c r="M622" s="2" t="str">
        <f t="shared" si="15"/>
        <v>Bangalore-Chennai</v>
      </c>
      <c r="N622" s="2" t="str">
        <f t="shared" si="20"/>
        <v>Outstation</v>
      </c>
      <c r="O622" s="2" t="str">
        <f t="shared" si="16"/>
        <v>FastWheels</v>
      </c>
      <c r="P622" s="2">
        <f t="shared" si="17"/>
        <v>1</v>
      </c>
      <c r="Q622" s="2">
        <f t="shared" si="18"/>
        <v>6</v>
      </c>
      <c r="R622" s="2">
        <f t="shared" si="19"/>
        <v>171</v>
      </c>
    </row>
    <row r="623" spans="1:18" ht="14.25" customHeight="1">
      <c r="A623" s="2">
        <v>671075</v>
      </c>
      <c r="B623" s="2" t="s">
        <v>39</v>
      </c>
      <c r="C623" s="2" t="s">
        <v>45</v>
      </c>
      <c r="D623" s="2" t="s">
        <v>41</v>
      </c>
      <c r="E623" s="2" t="s">
        <v>33</v>
      </c>
      <c r="F623" s="2" t="s">
        <v>34</v>
      </c>
      <c r="G623" s="4">
        <v>43527.006180555552</v>
      </c>
      <c r="H623" s="4">
        <v>43529.006180555552</v>
      </c>
      <c r="I623" s="4">
        <v>43531.006180555552</v>
      </c>
      <c r="J623" s="2">
        <v>29</v>
      </c>
      <c r="K623" s="2">
        <v>123</v>
      </c>
      <c r="L623" s="2" t="str">
        <f t="shared" si="14"/>
        <v>Chennai</v>
      </c>
      <c r="M623" s="2" t="str">
        <f t="shared" si="15"/>
        <v>Delhi-Chennai</v>
      </c>
      <c r="N623" s="2" t="str">
        <f t="shared" si="20"/>
        <v>Outstation</v>
      </c>
      <c r="O623" s="2" t="str">
        <f t="shared" si="16"/>
        <v>Ship2Home</v>
      </c>
      <c r="P623" s="2">
        <f t="shared" si="17"/>
        <v>-2</v>
      </c>
      <c r="Q623" s="2">
        <f t="shared" si="18"/>
        <v>2</v>
      </c>
      <c r="R623" s="2">
        <f t="shared" si="19"/>
        <v>152</v>
      </c>
    </row>
    <row r="624" spans="1:18" ht="14.25" customHeight="1">
      <c r="A624" s="2">
        <v>391610</v>
      </c>
      <c r="B624" s="2" t="s">
        <v>39</v>
      </c>
      <c r="C624" s="2" t="s">
        <v>37</v>
      </c>
      <c r="D624" s="2" t="s">
        <v>32</v>
      </c>
      <c r="E624" s="2" t="s">
        <v>38</v>
      </c>
      <c r="F624" s="2" t="s">
        <v>34</v>
      </c>
      <c r="G624" s="4">
        <v>43527.007777777777</v>
      </c>
      <c r="H624" s="4">
        <v>43535.007777777777</v>
      </c>
      <c r="I624" s="4">
        <v>43531.007777777777</v>
      </c>
      <c r="J624" s="2">
        <v>50</v>
      </c>
      <c r="K624" s="2">
        <v>105</v>
      </c>
      <c r="L624" s="2" t="str">
        <f t="shared" si="14"/>
        <v>Mumbai</v>
      </c>
      <c r="M624" s="2" t="str">
        <f t="shared" si="15"/>
        <v>Bangalore-Mumbai</v>
      </c>
      <c r="N624" s="2" t="str">
        <f t="shared" si="20"/>
        <v>Outstation</v>
      </c>
      <c r="O624" s="2" t="str">
        <f t="shared" si="16"/>
        <v>Ship2Home</v>
      </c>
      <c r="P624" s="2">
        <f t="shared" si="17"/>
        <v>4</v>
      </c>
      <c r="Q624" s="2">
        <f t="shared" si="18"/>
        <v>8</v>
      </c>
      <c r="R624" s="2">
        <f t="shared" si="19"/>
        <v>155</v>
      </c>
    </row>
    <row r="625" spans="1:18" ht="14.25" customHeight="1">
      <c r="A625" s="2">
        <v>972311</v>
      </c>
      <c r="B625" s="2" t="s">
        <v>36</v>
      </c>
      <c r="C625" s="2" t="s">
        <v>43</v>
      </c>
      <c r="D625" s="2" t="s">
        <v>32</v>
      </c>
      <c r="E625" s="2" t="s">
        <v>33</v>
      </c>
      <c r="F625" s="2" t="s">
        <v>34</v>
      </c>
      <c r="G625" s="4">
        <v>43527.015868055554</v>
      </c>
      <c r="H625" s="4">
        <v>43531.015868055554</v>
      </c>
      <c r="I625" s="4">
        <v>43533.015868055554</v>
      </c>
      <c r="J625" s="2">
        <v>0</v>
      </c>
      <c r="K625" s="2">
        <v>127</v>
      </c>
      <c r="L625" s="2" t="str">
        <f t="shared" si="14"/>
        <v>Bangalore</v>
      </c>
      <c r="M625" s="2" t="str">
        <f t="shared" si="15"/>
        <v>Bangalore-Bangalore</v>
      </c>
      <c r="N625" s="2" t="str">
        <f t="shared" si="20"/>
        <v>Local</v>
      </c>
      <c r="O625" s="2" t="str">
        <f t="shared" si="16"/>
        <v>Ship2Home</v>
      </c>
      <c r="P625" s="2">
        <f t="shared" si="17"/>
        <v>-2</v>
      </c>
      <c r="Q625" s="2">
        <f t="shared" si="18"/>
        <v>4</v>
      </c>
      <c r="R625" s="2">
        <f t="shared" si="19"/>
        <v>127</v>
      </c>
    </row>
    <row r="626" spans="1:18" ht="14.25" customHeight="1">
      <c r="A626" s="2">
        <v>769517</v>
      </c>
      <c r="B626" s="2" t="s">
        <v>46</v>
      </c>
      <c r="C626" s="2" t="s">
        <v>45</v>
      </c>
      <c r="D626" s="2" t="s">
        <v>41</v>
      </c>
      <c r="E626" s="2" t="s">
        <v>33</v>
      </c>
      <c r="F626" s="2" t="s">
        <v>34</v>
      </c>
      <c r="G626" s="4">
        <v>43527.018657407411</v>
      </c>
      <c r="H626" s="4">
        <v>43533.018657407411</v>
      </c>
      <c r="I626" s="4">
        <v>43531.018657407411</v>
      </c>
      <c r="J626" s="2">
        <v>44</v>
      </c>
      <c r="K626" s="2">
        <v>124</v>
      </c>
      <c r="L626" s="2" t="str">
        <f t="shared" si="14"/>
        <v>Chennai</v>
      </c>
      <c r="M626" s="2" t="str">
        <f t="shared" si="15"/>
        <v>Delhi-Chennai</v>
      </c>
      <c r="N626" s="2" t="str">
        <f t="shared" si="20"/>
        <v>Outstation</v>
      </c>
      <c r="O626" s="2" t="str">
        <f t="shared" si="16"/>
        <v>Ship2Home</v>
      </c>
      <c r="P626" s="2">
        <f t="shared" si="17"/>
        <v>2</v>
      </c>
      <c r="Q626" s="2">
        <f t="shared" si="18"/>
        <v>6</v>
      </c>
      <c r="R626" s="2">
        <f t="shared" si="19"/>
        <v>168</v>
      </c>
    </row>
    <row r="627" spans="1:18" ht="14.25" customHeight="1">
      <c r="A627" s="2">
        <v>724824</v>
      </c>
      <c r="B627" s="2" t="s">
        <v>48</v>
      </c>
      <c r="C627" s="2" t="s">
        <v>43</v>
      </c>
      <c r="D627" s="2" t="s">
        <v>41</v>
      </c>
      <c r="E627" s="2" t="s">
        <v>44</v>
      </c>
      <c r="F627" s="2" t="s">
        <v>34</v>
      </c>
      <c r="G627" s="4">
        <v>43527.0233912037</v>
      </c>
      <c r="H627" s="4">
        <v>43532.0233912037</v>
      </c>
      <c r="I627" s="4">
        <v>43530.0233912037</v>
      </c>
      <c r="J627" s="2">
        <v>77</v>
      </c>
      <c r="K627" s="2">
        <v>101</v>
      </c>
      <c r="L627" s="2" t="str">
        <f t="shared" si="14"/>
        <v>Bangalore</v>
      </c>
      <c r="M627" s="2" t="str">
        <f t="shared" si="15"/>
        <v>Delhi-Bangalore</v>
      </c>
      <c r="N627" s="2" t="str">
        <f t="shared" si="20"/>
        <v>Outstation</v>
      </c>
      <c r="O627" s="2" t="str">
        <f t="shared" si="16"/>
        <v>FastWheels</v>
      </c>
      <c r="P627" s="2">
        <f t="shared" si="17"/>
        <v>2</v>
      </c>
      <c r="Q627" s="2">
        <f t="shared" si="18"/>
        <v>5</v>
      </c>
      <c r="R627" s="2">
        <f t="shared" si="19"/>
        <v>178</v>
      </c>
    </row>
    <row r="628" spans="1:18" ht="14.25" customHeight="1">
      <c r="A628" s="2">
        <v>504420</v>
      </c>
      <c r="B628" s="2" t="s">
        <v>39</v>
      </c>
      <c r="C628" s="2" t="s">
        <v>45</v>
      </c>
      <c r="D628" s="2" t="s">
        <v>41</v>
      </c>
      <c r="E628" s="2" t="s">
        <v>44</v>
      </c>
      <c r="F628" s="2" t="s">
        <v>34</v>
      </c>
      <c r="G628" s="4">
        <v>43527.033692129633</v>
      </c>
      <c r="H628" s="4">
        <v>43532.033692129633</v>
      </c>
      <c r="I628" s="4">
        <v>43534.033692129633</v>
      </c>
      <c r="J628" s="2">
        <v>78</v>
      </c>
      <c r="K628" s="2">
        <v>109</v>
      </c>
      <c r="L628" s="2" t="str">
        <f t="shared" si="14"/>
        <v>Chennai</v>
      </c>
      <c r="M628" s="2" t="str">
        <f t="shared" si="15"/>
        <v>Delhi-Chennai</v>
      </c>
      <c r="N628" s="2" t="str">
        <f t="shared" si="20"/>
        <v>Outstation</v>
      </c>
      <c r="O628" s="2" t="str">
        <f t="shared" si="16"/>
        <v>FastWheels</v>
      </c>
      <c r="P628" s="2">
        <f t="shared" si="17"/>
        <v>-2</v>
      </c>
      <c r="Q628" s="2">
        <f t="shared" si="18"/>
        <v>5</v>
      </c>
      <c r="R628" s="2">
        <f t="shared" si="19"/>
        <v>187</v>
      </c>
    </row>
    <row r="629" spans="1:18" ht="14.25" customHeight="1">
      <c r="A629" s="2">
        <v>902586</v>
      </c>
      <c r="B629" s="2" t="s">
        <v>42</v>
      </c>
      <c r="C629" s="2" t="s">
        <v>43</v>
      </c>
      <c r="D629" s="2" t="s">
        <v>32</v>
      </c>
      <c r="E629" s="2" t="s">
        <v>44</v>
      </c>
      <c r="F629" s="2" t="s">
        <v>34</v>
      </c>
      <c r="G629" s="4">
        <v>43527.040532407409</v>
      </c>
      <c r="H629" s="4">
        <v>43531.040532407409</v>
      </c>
      <c r="I629" s="4">
        <v>43531.040532407409</v>
      </c>
      <c r="J629" s="2">
        <v>0</v>
      </c>
      <c r="K629" s="2">
        <v>107</v>
      </c>
      <c r="L629" s="2" t="str">
        <f t="shared" si="14"/>
        <v>Bangalore</v>
      </c>
      <c r="M629" s="2" t="str">
        <f t="shared" si="15"/>
        <v>Bangalore-Bangalore</v>
      </c>
      <c r="N629" s="2" t="str">
        <f t="shared" si="20"/>
        <v>Local</v>
      </c>
      <c r="O629" s="2" t="str">
        <f t="shared" si="16"/>
        <v>FastWheels</v>
      </c>
      <c r="P629" s="2">
        <f t="shared" si="17"/>
        <v>0</v>
      </c>
      <c r="Q629" s="2">
        <f t="shared" si="18"/>
        <v>4</v>
      </c>
      <c r="R629" s="2">
        <f t="shared" si="19"/>
        <v>107</v>
      </c>
    </row>
    <row r="630" spans="1:18" ht="14.25" customHeight="1">
      <c r="A630" s="2">
        <v>266726</v>
      </c>
      <c r="B630" s="2" t="s">
        <v>42</v>
      </c>
      <c r="C630" s="2" t="s">
        <v>37</v>
      </c>
      <c r="D630" s="2" t="s">
        <v>41</v>
      </c>
      <c r="E630" s="2" t="s">
        <v>38</v>
      </c>
      <c r="F630" s="2" t="s">
        <v>34</v>
      </c>
      <c r="G630" s="4">
        <v>43527.041828703703</v>
      </c>
      <c r="H630" s="4">
        <v>43531.041828703703</v>
      </c>
      <c r="I630" s="4">
        <v>43531.041828703703</v>
      </c>
      <c r="J630" s="2">
        <v>49</v>
      </c>
      <c r="K630" s="2">
        <v>113</v>
      </c>
      <c r="L630" s="2" t="str">
        <f t="shared" si="14"/>
        <v>Mumbai</v>
      </c>
      <c r="M630" s="2" t="str">
        <f t="shared" si="15"/>
        <v>Delhi-Mumbai</v>
      </c>
      <c r="N630" s="2" t="str">
        <f t="shared" si="20"/>
        <v>Outstation</v>
      </c>
      <c r="O630" s="2" t="str">
        <f t="shared" si="16"/>
        <v>Ship2Home</v>
      </c>
      <c r="P630" s="2">
        <f t="shared" si="17"/>
        <v>0</v>
      </c>
      <c r="Q630" s="2">
        <f t="shared" si="18"/>
        <v>4</v>
      </c>
      <c r="R630" s="2">
        <f t="shared" si="19"/>
        <v>162</v>
      </c>
    </row>
    <row r="631" spans="1:18" ht="14.25" customHeight="1">
      <c r="A631" s="2">
        <v>810603</v>
      </c>
      <c r="B631" s="2" t="s">
        <v>49</v>
      </c>
      <c r="C631" s="2" t="s">
        <v>45</v>
      </c>
      <c r="D631" s="2" t="s">
        <v>32</v>
      </c>
      <c r="E631" s="2" t="s">
        <v>33</v>
      </c>
      <c r="F631" s="2" t="s">
        <v>34</v>
      </c>
      <c r="G631" s="4">
        <v>43527.042048611111</v>
      </c>
      <c r="H631" s="4">
        <v>43529.042048611111</v>
      </c>
      <c r="I631" s="4">
        <v>43532.042048611111</v>
      </c>
      <c r="J631" s="2">
        <v>50</v>
      </c>
      <c r="K631" s="2">
        <v>129</v>
      </c>
      <c r="L631" s="2" t="str">
        <f t="shared" si="14"/>
        <v>Chennai</v>
      </c>
      <c r="M631" s="2" t="str">
        <f t="shared" si="15"/>
        <v>Bangalore-Chennai</v>
      </c>
      <c r="N631" s="2" t="str">
        <f t="shared" si="20"/>
        <v>Outstation</v>
      </c>
      <c r="O631" s="2" t="str">
        <f t="shared" si="16"/>
        <v>Ship2Home</v>
      </c>
      <c r="P631" s="2">
        <f t="shared" si="17"/>
        <v>-3</v>
      </c>
      <c r="Q631" s="2">
        <f t="shared" si="18"/>
        <v>2</v>
      </c>
      <c r="R631" s="2">
        <f t="shared" si="19"/>
        <v>179</v>
      </c>
    </row>
    <row r="632" spans="1:18" ht="14.25" customHeight="1">
      <c r="A632" s="2">
        <v>177835</v>
      </c>
      <c r="B632" s="2" t="s">
        <v>36</v>
      </c>
      <c r="C632" s="2" t="s">
        <v>40</v>
      </c>
      <c r="D632" s="2" t="s">
        <v>41</v>
      </c>
      <c r="E632" s="2" t="s">
        <v>33</v>
      </c>
      <c r="F632" s="2" t="s">
        <v>34</v>
      </c>
      <c r="G632" s="4">
        <v>43527.042453703703</v>
      </c>
      <c r="H632" s="4">
        <v>43529.042453703703</v>
      </c>
      <c r="I632" s="4">
        <v>43531.042453703703</v>
      </c>
      <c r="J632" s="2">
        <v>40</v>
      </c>
      <c r="K632" s="2">
        <v>112</v>
      </c>
      <c r="L632" s="2" t="str">
        <f t="shared" si="14"/>
        <v>Kolkata</v>
      </c>
      <c r="M632" s="2" t="str">
        <f t="shared" si="15"/>
        <v>Delhi-Kolkata</v>
      </c>
      <c r="N632" s="2" t="str">
        <f t="shared" si="20"/>
        <v>Outstation</v>
      </c>
      <c r="O632" s="2" t="str">
        <f t="shared" si="16"/>
        <v>Ship2Home</v>
      </c>
      <c r="P632" s="2">
        <f t="shared" si="17"/>
        <v>-2</v>
      </c>
      <c r="Q632" s="2">
        <f t="shared" si="18"/>
        <v>2</v>
      </c>
      <c r="R632" s="2">
        <f t="shared" si="19"/>
        <v>152</v>
      </c>
    </row>
    <row r="633" spans="1:18" ht="14.25" customHeight="1">
      <c r="A633" s="2">
        <v>322565</v>
      </c>
      <c r="B633" s="2" t="s">
        <v>39</v>
      </c>
      <c r="C633" s="2" t="s">
        <v>45</v>
      </c>
      <c r="D633" s="2" t="s">
        <v>32</v>
      </c>
      <c r="E633" s="2" t="s">
        <v>33</v>
      </c>
      <c r="F633" s="2" t="s">
        <v>34</v>
      </c>
      <c r="G633" s="4">
        <v>43527.048842592594</v>
      </c>
      <c r="H633" s="4">
        <v>43530.048842592594</v>
      </c>
      <c r="I633" s="4">
        <v>43533.048842592594</v>
      </c>
      <c r="J633" s="2">
        <v>42</v>
      </c>
      <c r="K633" s="2">
        <v>121</v>
      </c>
      <c r="L633" s="2" t="str">
        <f t="shared" si="14"/>
        <v>Chennai</v>
      </c>
      <c r="M633" s="2" t="str">
        <f t="shared" si="15"/>
        <v>Bangalore-Chennai</v>
      </c>
      <c r="N633" s="2" t="str">
        <f t="shared" si="20"/>
        <v>Outstation</v>
      </c>
      <c r="O633" s="2" t="str">
        <f t="shared" si="16"/>
        <v>Ship2Home</v>
      </c>
      <c r="P633" s="2">
        <f t="shared" si="17"/>
        <v>-3</v>
      </c>
      <c r="Q633" s="2">
        <f t="shared" si="18"/>
        <v>3</v>
      </c>
      <c r="R633" s="2">
        <f t="shared" si="19"/>
        <v>163</v>
      </c>
    </row>
    <row r="634" spans="1:18" ht="14.25" customHeight="1">
      <c r="A634" s="2">
        <v>764120</v>
      </c>
      <c r="B634" s="2" t="s">
        <v>30</v>
      </c>
      <c r="C634" s="2" t="s">
        <v>45</v>
      </c>
      <c r="D634" s="2" t="s">
        <v>41</v>
      </c>
      <c r="E634" s="2" t="s">
        <v>44</v>
      </c>
      <c r="F634" s="2" t="s">
        <v>34</v>
      </c>
      <c r="G634" s="4">
        <v>43527.052708333336</v>
      </c>
      <c r="H634" s="4">
        <v>43532.052708333336</v>
      </c>
      <c r="I634" s="4">
        <v>43534.052708333336</v>
      </c>
      <c r="J634" s="2">
        <v>30</v>
      </c>
      <c r="K634" s="2">
        <v>124</v>
      </c>
      <c r="L634" s="2" t="str">
        <f t="shared" si="14"/>
        <v>Chennai</v>
      </c>
      <c r="M634" s="2" t="str">
        <f t="shared" si="15"/>
        <v>Delhi-Chennai</v>
      </c>
      <c r="N634" s="2" t="str">
        <f t="shared" si="20"/>
        <v>Outstation</v>
      </c>
      <c r="O634" s="2" t="str">
        <f t="shared" si="16"/>
        <v>FastWheels</v>
      </c>
      <c r="P634" s="2">
        <f t="shared" si="17"/>
        <v>-2</v>
      </c>
      <c r="Q634" s="2">
        <f t="shared" si="18"/>
        <v>5</v>
      </c>
      <c r="R634" s="2">
        <f t="shared" si="19"/>
        <v>154</v>
      </c>
    </row>
    <row r="635" spans="1:18" ht="14.25" customHeight="1">
      <c r="A635" s="2">
        <v>512494</v>
      </c>
      <c r="B635" s="2" t="s">
        <v>36</v>
      </c>
      <c r="C635" s="2" t="s">
        <v>45</v>
      </c>
      <c r="D635" s="2" t="s">
        <v>32</v>
      </c>
      <c r="E635" s="2" t="s">
        <v>44</v>
      </c>
      <c r="F635" s="2" t="s">
        <v>34</v>
      </c>
      <c r="G635" s="4">
        <v>43527.060069444444</v>
      </c>
      <c r="H635" s="4">
        <v>43534.060069444444</v>
      </c>
      <c r="I635" s="4">
        <v>43533.060069444444</v>
      </c>
      <c r="J635" s="2">
        <v>71</v>
      </c>
      <c r="K635" s="2">
        <v>107</v>
      </c>
      <c r="L635" s="2" t="str">
        <f t="shared" si="14"/>
        <v>Chennai</v>
      </c>
      <c r="M635" s="2" t="str">
        <f t="shared" si="15"/>
        <v>Bangalore-Chennai</v>
      </c>
      <c r="N635" s="2" t="str">
        <f t="shared" si="20"/>
        <v>Outstation</v>
      </c>
      <c r="O635" s="2" t="str">
        <f t="shared" si="16"/>
        <v>FastWheels</v>
      </c>
      <c r="P635" s="2">
        <f t="shared" si="17"/>
        <v>1</v>
      </c>
      <c r="Q635" s="2">
        <f t="shared" si="18"/>
        <v>7</v>
      </c>
      <c r="R635" s="2">
        <f t="shared" si="19"/>
        <v>178</v>
      </c>
    </row>
    <row r="636" spans="1:18" ht="14.25" customHeight="1">
      <c r="A636" s="2">
        <v>632690</v>
      </c>
      <c r="B636" s="2" t="s">
        <v>42</v>
      </c>
      <c r="C636" s="2" t="s">
        <v>43</v>
      </c>
      <c r="D636" s="2" t="s">
        <v>32</v>
      </c>
      <c r="E636" s="2" t="s">
        <v>38</v>
      </c>
      <c r="F636" s="2" t="s">
        <v>34</v>
      </c>
      <c r="G636" s="4">
        <v>43527.065925925926</v>
      </c>
      <c r="H636" s="4">
        <v>43532.065925925926</v>
      </c>
      <c r="I636" s="4">
        <v>43533.065925925926</v>
      </c>
      <c r="J636" s="2">
        <v>0</v>
      </c>
      <c r="K636" s="2">
        <v>129</v>
      </c>
      <c r="L636" s="2" t="str">
        <f t="shared" si="14"/>
        <v>Bangalore</v>
      </c>
      <c r="M636" s="2" t="str">
        <f t="shared" si="15"/>
        <v>Bangalore-Bangalore</v>
      </c>
      <c r="N636" s="2" t="str">
        <f t="shared" si="20"/>
        <v>Local</v>
      </c>
      <c r="O636" s="2" t="str">
        <f t="shared" si="16"/>
        <v>Ship2Home</v>
      </c>
      <c r="P636" s="2">
        <f t="shared" si="17"/>
        <v>-1</v>
      </c>
      <c r="Q636" s="2">
        <f t="shared" si="18"/>
        <v>5</v>
      </c>
      <c r="R636" s="2">
        <f t="shared" si="19"/>
        <v>129</v>
      </c>
    </row>
    <row r="637" spans="1:18" ht="14.25" customHeight="1">
      <c r="A637" s="2">
        <v>420969</v>
      </c>
      <c r="B637" s="2" t="s">
        <v>36</v>
      </c>
      <c r="C637" s="2" t="s">
        <v>37</v>
      </c>
      <c r="D637" s="2" t="s">
        <v>41</v>
      </c>
      <c r="E637" s="2" t="s">
        <v>44</v>
      </c>
      <c r="F637" s="2" t="s">
        <v>34</v>
      </c>
      <c r="G637" s="4">
        <v>43527.071712962963</v>
      </c>
      <c r="H637" s="4">
        <v>43530.071712962963</v>
      </c>
      <c r="I637" s="4">
        <v>43532.071712962963</v>
      </c>
      <c r="J637" s="2">
        <v>76</v>
      </c>
      <c r="K637" s="2">
        <v>91</v>
      </c>
      <c r="L637" s="2" t="str">
        <f t="shared" si="14"/>
        <v>Mumbai</v>
      </c>
      <c r="M637" s="2" t="str">
        <f t="shared" si="15"/>
        <v>Delhi-Mumbai</v>
      </c>
      <c r="N637" s="2" t="str">
        <f t="shared" si="20"/>
        <v>Outstation</v>
      </c>
      <c r="O637" s="2" t="str">
        <f t="shared" si="16"/>
        <v>FastWheels</v>
      </c>
      <c r="P637" s="2">
        <f t="shared" si="17"/>
        <v>-2</v>
      </c>
      <c r="Q637" s="2">
        <f t="shared" si="18"/>
        <v>3</v>
      </c>
      <c r="R637" s="2">
        <f t="shared" si="19"/>
        <v>167</v>
      </c>
    </row>
    <row r="638" spans="1:18" ht="14.25" customHeight="1">
      <c r="A638" s="2">
        <v>424689</v>
      </c>
      <c r="B638" s="2" t="s">
        <v>36</v>
      </c>
      <c r="C638" s="2" t="s">
        <v>45</v>
      </c>
      <c r="D638" s="2" t="s">
        <v>41</v>
      </c>
      <c r="E638" s="2" t="s">
        <v>33</v>
      </c>
      <c r="F638" s="2" t="s">
        <v>34</v>
      </c>
      <c r="G638" s="4">
        <v>43527.07545138889</v>
      </c>
      <c r="H638" s="4">
        <v>43529.07545138889</v>
      </c>
      <c r="I638" s="4">
        <v>43530.07545138889</v>
      </c>
      <c r="J638" s="2">
        <v>33</v>
      </c>
      <c r="K638" s="2">
        <v>124</v>
      </c>
      <c r="L638" s="2" t="str">
        <f t="shared" si="14"/>
        <v>Chennai</v>
      </c>
      <c r="M638" s="2" t="str">
        <f t="shared" si="15"/>
        <v>Delhi-Chennai</v>
      </c>
      <c r="N638" s="2" t="str">
        <f t="shared" si="20"/>
        <v>Outstation</v>
      </c>
      <c r="O638" s="2" t="str">
        <f t="shared" si="16"/>
        <v>Ship2Home</v>
      </c>
      <c r="P638" s="2">
        <f t="shared" si="17"/>
        <v>-1</v>
      </c>
      <c r="Q638" s="2">
        <f t="shared" si="18"/>
        <v>2</v>
      </c>
      <c r="R638" s="2">
        <f t="shared" si="19"/>
        <v>157</v>
      </c>
    </row>
    <row r="639" spans="1:18" ht="14.25" customHeight="1">
      <c r="A639" s="2">
        <v>346152</v>
      </c>
      <c r="B639" s="2" t="s">
        <v>39</v>
      </c>
      <c r="C639" s="2" t="s">
        <v>37</v>
      </c>
      <c r="D639" s="2" t="s">
        <v>32</v>
      </c>
      <c r="E639" s="2" t="s">
        <v>44</v>
      </c>
      <c r="F639" s="2" t="s">
        <v>34</v>
      </c>
      <c r="G639" s="4">
        <v>43527.080891203703</v>
      </c>
      <c r="H639" s="4">
        <v>43532.080891203703</v>
      </c>
      <c r="I639" s="4">
        <v>43533.080891203703</v>
      </c>
      <c r="J639" s="2">
        <v>66</v>
      </c>
      <c r="K639" s="2">
        <v>88</v>
      </c>
      <c r="L639" s="2" t="str">
        <f t="shared" si="14"/>
        <v>Mumbai</v>
      </c>
      <c r="M639" s="2" t="str">
        <f t="shared" si="15"/>
        <v>Bangalore-Mumbai</v>
      </c>
      <c r="N639" s="2" t="str">
        <f t="shared" si="20"/>
        <v>Outstation</v>
      </c>
      <c r="O639" s="2" t="str">
        <f t="shared" si="16"/>
        <v>FastWheels</v>
      </c>
      <c r="P639" s="2">
        <f t="shared" si="17"/>
        <v>-1</v>
      </c>
      <c r="Q639" s="2">
        <f t="shared" si="18"/>
        <v>5</v>
      </c>
      <c r="R639" s="2">
        <f t="shared" si="19"/>
        <v>154</v>
      </c>
    </row>
    <row r="640" spans="1:18" ht="14.25" customHeight="1">
      <c r="A640" s="2">
        <v>403329</v>
      </c>
      <c r="B640" s="2" t="s">
        <v>49</v>
      </c>
      <c r="C640" s="2" t="s">
        <v>31</v>
      </c>
      <c r="D640" s="2" t="s">
        <v>41</v>
      </c>
      <c r="E640" s="2" t="s">
        <v>33</v>
      </c>
      <c r="F640" s="2" t="s">
        <v>34</v>
      </c>
      <c r="G640" s="4">
        <v>43527.082858796297</v>
      </c>
      <c r="H640" s="4">
        <v>43531.082858796297</v>
      </c>
      <c r="I640" s="4">
        <v>43530.082858796297</v>
      </c>
      <c r="J640" s="2">
        <v>0</v>
      </c>
      <c r="K640" s="2">
        <v>121</v>
      </c>
      <c r="L640" s="2" t="str">
        <f t="shared" si="14"/>
        <v>Delhi</v>
      </c>
      <c r="M640" s="2" t="str">
        <f t="shared" si="15"/>
        <v>Delhi-Delhi</v>
      </c>
      <c r="N640" s="2" t="str">
        <f t="shared" si="20"/>
        <v>Local</v>
      </c>
      <c r="O640" s="2" t="str">
        <f t="shared" si="16"/>
        <v>Ship2Home</v>
      </c>
      <c r="P640" s="2">
        <f t="shared" si="17"/>
        <v>1</v>
      </c>
      <c r="Q640" s="2">
        <f t="shared" si="18"/>
        <v>4</v>
      </c>
      <c r="R640" s="2">
        <f t="shared" si="19"/>
        <v>121</v>
      </c>
    </row>
    <row r="641" spans="1:18" ht="14.25" customHeight="1">
      <c r="A641" s="2">
        <v>19112</v>
      </c>
      <c r="B641" s="2" t="s">
        <v>39</v>
      </c>
      <c r="C641" s="2" t="s">
        <v>31</v>
      </c>
      <c r="D641" s="2" t="s">
        <v>32</v>
      </c>
      <c r="E641" s="2" t="s">
        <v>44</v>
      </c>
      <c r="F641" s="2" t="s">
        <v>34</v>
      </c>
      <c r="G641" s="4">
        <v>43527.090046296296</v>
      </c>
      <c r="H641" s="4">
        <v>43533.090046296296</v>
      </c>
      <c r="I641" s="4">
        <v>43534.090046296296</v>
      </c>
      <c r="J641" s="2">
        <v>48</v>
      </c>
      <c r="K641" s="2">
        <v>121</v>
      </c>
      <c r="L641" s="2" t="str">
        <f t="shared" si="14"/>
        <v>Delhi</v>
      </c>
      <c r="M641" s="2" t="str">
        <f t="shared" si="15"/>
        <v>Bangalore-Delhi</v>
      </c>
      <c r="N641" s="2" t="str">
        <f t="shared" si="20"/>
        <v>Outstation</v>
      </c>
      <c r="O641" s="2" t="str">
        <f t="shared" si="16"/>
        <v>FastWheels</v>
      </c>
      <c r="P641" s="2">
        <f t="shared" si="17"/>
        <v>-1</v>
      </c>
      <c r="Q641" s="2">
        <f t="shared" si="18"/>
        <v>6</v>
      </c>
      <c r="R641" s="2">
        <f t="shared" si="19"/>
        <v>169</v>
      </c>
    </row>
    <row r="642" spans="1:18" ht="14.25" customHeight="1">
      <c r="A642" s="2">
        <v>958908</v>
      </c>
      <c r="B642" s="2" t="s">
        <v>39</v>
      </c>
      <c r="C642" s="2" t="s">
        <v>37</v>
      </c>
      <c r="D642" s="2" t="s">
        <v>32</v>
      </c>
      <c r="E642" s="2" t="s">
        <v>44</v>
      </c>
      <c r="F642" s="2" t="s">
        <v>34</v>
      </c>
      <c r="G642" s="4">
        <v>43527.091273148151</v>
      </c>
      <c r="H642" s="4">
        <v>43529.091273148151</v>
      </c>
      <c r="I642" s="4">
        <v>43534.091273148151</v>
      </c>
      <c r="J642" s="2">
        <v>46</v>
      </c>
      <c r="K642" s="2">
        <v>112</v>
      </c>
      <c r="L642" s="2" t="str">
        <f t="shared" si="14"/>
        <v>Mumbai</v>
      </c>
      <c r="M642" s="2" t="str">
        <f t="shared" si="15"/>
        <v>Bangalore-Mumbai</v>
      </c>
      <c r="N642" s="2" t="str">
        <f t="shared" si="20"/>
        <v>Outstation</v>
      </c>
      <c r="O642" s="2" t="str">
        <f t="shared" si="16"/>
        <v>FastWheels</v>
      </c>
      <c r="P642" s="2">
        <f t="shared" si="17"/>
        <v>-5</v>
      </c>
      <c r="Q642" s="2">
        <f t="shared" si="18"/>
        <v>2</v>
      </c>
      <c r="R642" s="2">
        <f t="shared" si="19"/>
        <v>158</v>
      </c>
    </row>
    <row r="643" spans="1:18" ht="14.25" customHeight="1">
      <c r="A643" s="2">
        <v>195198</v>
      </c>
      <c r="B643" s="2" t="s">
        <v>36</v>
      </c>
      <c r="C643" s="2" t="s">
        <v>31</v>
      </c>
      <c r="D643" s="2" t="s">
        <v>41</v>
      </c>
      <c r="E643" s="2" t="s">
        <v>44</v>
      </c>
      <c r="F643" s="2" t="s">
        <v>34</v>
      </c>
      <c r="G643" s="4">
        <v>43527.096435185187</v>
      </c>
      <c r="H643" s="4">
        <v>43527.096435185187</v>
      </c>
      <c r="I643" s="4">
        <v>43532.096435185187</v>
      </c>
      <c r="J643" s="2">
        <v>0</v>
      </c>
      <c r="K643" s="2">
        <v>109</v>
      </c>
      <c r="L643" s="2" t="str">
        <f t="shared" si="14"/>
        <v>Delhi</v>
      </c>
      <c r="M643" s="2" t="str">
        <f t="shared" si="15"/>
        <v>Delhi-Delhi</v>
      </c>
      <c r="N643" s="2" t="str">
        <f t="shared" si="20"/>
        <v>Local</v>
      </c>
      <c r="O643" s="2" t="str">
        <f t="shared" si="16"/>
        <v>FastWheels</v>
      </c>
      <c r="P643" s="2">
        <f t="shared" si="17"/>
        <v>-5</v>
      </c>
      <c r="Q643" s="2">
        <f t="shared" si="18"/>
        <v>0</v>
      </c>
      <c r="R643" s="2">
        <f t="shared" si="19"/>
        <v>109</v>
      </c>
    </row>
    <row r="644" spans="1:18" ht="14.25" customHeight="1">
      <c r="A644" s="2">
        <v>706935</v>
      </c>
      <c r="B644" s="2" t="s">
        <v>47</v>
      </c>
      <c r="C644" s="2" t="s">
        <v>37</v>
      </c>
      <c r="D644" s="2" t="s">
        <v>32</v>
      </c>
      <c r="E644" s="2" t="s">
        <v>33</v>
      </c>
      <c r="F644" s="2" t="s">
        <v>34</v>
      </c>
      <c r="G644" s="4">
        <v>43527.106736111113</v>
      </c>
      <c r="H644" s="4">
        <v>43534.106736111113</v>
      </c>
      <c r="I644" s="4">
        <v>43530.106736111113</v>
      </c>
      <c r="J644" s="2">
        <v>36</v>
      </c>
      <c r="K644" s="2">
        <v>110</v>
      </c>
      <c r="L644" s="2" t="str">
        <f t="shared" si="14"/>
        <v>Mumbai</v>
      </c>
      <c r="M644" s="2" t="str">
        <f t="shared" si="15"/>
        <v>Bangalore-Mumbai</v>
      </c>
      <c r="N644" s="2" t="str">
        <f t="shared" si="20"/>
        <v>Outstation</v>
      </c>
      <c r="O644" s="2" t="str">
        <f t="shared" si="16"/>
        <v>Ship2Home</v>
      </c>
      <c r="P644" s="2">
        <f t="shared" si="17"/>
        <v>4</v>
      </c>
      <c r="Q644" s="2">
        <f t="shared" si="18"/>
        <v>7</v>
      </c>
      <c r="R644" s="2">
        <f t="shared" si="19"/>
        <v>146</v>
      </c>
    </row>
    <row r="645" spans="1:18" ht="14.25" customHeight="1">
      <c r="A645" s="2">
        <v>573062</v>
      </c>
      <c r="B645" s="2" t="s">
        <v>36</v>
      </c>
      <c r="C645" s="2" t="s">
        <v>31</v>
      </c>
      <c r="D645" s="2" t="s">
        <v>41</v>
      </c>
      <c r="E645" s="2" t="s">
        <v>44</v>
      </c>
      <c r="F645" s="2" t="s">
        <v>34</v>
      </c>
      <c r="G645" s="4">
        <v>43527.10732638889</v>
      </c>
      <c r="H645" s="4">
        <v>43530.10732638889</v>
      </c>
      <c r="I645" s="4">
        <v>43533.10732638889</v>
      </c>
      <c r="J645" s="2">
        <v>0</v>
      </c>
      <c r="K645" s="2">
        <v>102</v>
      </c>
      <c r="L645" s="2" t="str">
        <f t="shared" si="14"/>
        <v>Delhi</v>
      </c>
      <c r="M645" s="2" t="str">
        <f t="shared" si="15"/>
        <v>Delhi-Delhi</v>
      </c>
      <c r="N645" s="2" t="str">
        <f t="shared" si="20"/>
        <v>Local</v>
      </c>
      <c r="O645" s="2" t="str">
        <f t="shared" si="16"/>
        <v>FastWheels</v>
      </c>
      <c r="P645" s="2">
        <f t="shared" si="17"/>
        <v>-3</v>
      </c>
      <c r="Q645" s="2">
        <f t="shared" si="18"/>
        <v>3</v>
      </c>
      <c r="R645" s="2">
        <f t="shared" si="19"/>
        <v>102</v>
      </c>
    </row>
    <row r="646" spans="1:18" ht="14.25" customHeight="1">
      <c r="A646" s="2">
        <v>101321</v>
      </c>
      <c r="B646" s="2" t="s">
        <v>39</v>
      </c>
      <c r="C646" s="2" t="s">
        <v>43</v>
      </c>
      <c r="D646" s="2" t="s">
        <v>41</v>
      </c>
      <c r="E646" s="2" t="s">
        <v>33</v>
      </c>
      <c r="F646" s="2" t="s">
        <v>34</v>
      </c>
      <c r="G646" s="4">
        <v>43527.108368055553</v>
      </c>
      <c r="H646" s="4">
        <v>43536.108368055553</v>
      </c>
      <c r="I646" s="4">
        <v>43530.108368055553</v>
      </c>
      <c r="J646" s="2">
        <v>36</v>
      </c>
      <c r="K646" s="2">
        <v>125</v>
      </c>
      <c r="L646" s="2" t="str">
        <f t="shared" si="14"/>
        <v>Bangalore</v>
      </c>
      <c r="M646" s="2" t="str">
        <f t="shared" si="15"/>
        <v>Delhi-Bangalore</v>
      </c>
      <c r="N646" s="2" t="str">
        <f t="shared" si="20"/>
        <v>Outstation</v>
      </c>
      <c r="O646" s="2" t="str">
        <f t="shared" si="16"/>
        <v>Ship2Home</v>
      </c>
      <c r="P646" s="2">
        <f t="shared" si="17"/>
        <v>6</v>
      </c>
      <c r="Q646" s="2">
        <f t="shared" si="18"/>
        <v>9</v>
      </c>
      <c r="R646" s="2">
        <f t="shared" si="19"/>
        <v>161</v>
      </c>
    </row>
    <row r="647" spans="1:18" ht="14.25" customHeight="1">
      <c r="A647" s="2">
        <v>605514</v>
      </c>
      <c r="B647" s="2" t="s">
        <v>42</v>
      </c>
      <c r="C647" s="2" t="s">
        <v>45</v>
      </c>
      <c r="D647" s="2" t="s">
        <v>32</v>
      </c>
      <c r="E647" s="2" t="s">
        <v>38</v>
      </c>
      <c r="F647" s="2" t="s">
        <v>34</v>
      </c>
      <c r="G647" s="4">
        <v>43527.109363425923</v>
      </c>
      <c r="H647" s="4">
        <v>43531.109363425923</v>
      </c>
      <c r="I647" s="4">
        <v>43533.109363425923</v>
      </c>
      <c r="J647" s="2">
        <v>31</v>
      </c>
      <c r="K647" s="2">
        <v>123</v>
      </c>
      <c r="L647" s="2" t="str">
        <f t="shared" si="14"/>
        <v>Chennai</v>
      </c>
      <c r="M647" s="2" t="str">
        <f t="shared" si="15"/>
        <v>Bangalore-Chennai</v>
      </c>
      <c r="N647" s="2" t="str">
        <f t="shared" si="20"/>
        <v>Outstation</v>
      </c>
      <c r="O647" s="2" t="str">
        <f t="shared" si="16"/>
        <v>Ship2Home</v>
      </c>
      <c r="P647" s="2">
        <f t="shared" si="17"/>
        <v>-2</v>
      </c>
      <c r="Q647" s="2">
        <f t="shared" si="18"/>
        <v>4</v>
      </c>
      <c r="R647" s="2">
        <f t="shared" si="19"/>
        <v>154</v>
      </c>
    </row>
    <row r="648" spans="1:18" ht="14.25" customHeight="1">
      <c r="A648" s="2">
        <v>123215</v>
      </c>
      <c r="B648" s="2" t="s">
        <v>46</v>
      </c>
      <c r="C648" s="2" t="s">
        <v>31</v>
      </c>
      <c r="D648" s="2" t="s">
        <v>32</v>
      </c>
      <c r="E648" s="2" t="s">
        <v>33</v>
      </c>
      <c r="F648" s="2" t="s">
        <v>34</v>
      </c>
      <c r="G648" s="4">
        <v>43527.118437500001</v>
      </c>
      <c r="H648" s="4">
        <v>43536.118437500001</v>
      </c>
      <c r="I648" s="4">
        <v>43531.118437500001</v>
      </c>
      <c r="J648" s="2">
        <v>32</v>
      </c>
      <c r="K648" s="2">
        <v>124</v>
      </c>
      <c r="L648" s="2" t="str">
        <f t="shared" si="14"/>
        <v>Delhi</v>
      </c>
      <c r="M648" s="2" t="str">
        <f t="shared" si="15"/>
        <v>Bangalore-Delhi</v>
      </c>
      <c r="N648" s="2" t="str">
        <f t="shared" si="20"/>
        <v>Outstation</v>
      </c>
      <c r="O648" s="2" t="str">
        <f t="shared" si="16"/>
        <v>Ship2Home</v>
      </c>
      <c r="P648" s="2">
        <f t="shared" si="17"/>
        <v>5</v>
      </c>
      <c r="Q648" s="2">
        <f t="shared" si="18"/>
        <v>9</v>
      </c>
      <c r="R648" s="2">
        <f t="shared" si="19"/>
        <v>156</v>
      </c>
    </row>
    <row r="649" spans="1:18" ht="14.25" customHeight="1">
      <c r="A649" s="2">
        <v>234385</v>
      </c>
      <c r="B649" s="2" t="s">
        <v>47</v>
      </c>
      <c r="C649" s="2" t="s">
        <v>31</v>
      </c>
      <c r="D649" s="2" t="s">
        <v>41</v>
      </c>
      <c r="E649" s="2" t="s">
        <v>33</v>
      </c>
      <c r="F649" s="2" t="s">
        <v>34</v>
      </c>
      <c r="G649" s="4">
        <v>43527.125821759262</v>
      </c>
      <c r="H649" s="4">
        <v>43529.125821759262</v>
      </c>
      <c r="I649" s="4">
        <v>43532.125821759262</v>
      </c>
      <c r="J649" s="2">
        <v>0</v>
      </c>
      <c r="K649" s="2">
        <v>125</v>
      </c>
      <c r="L649" s="2" t="str">
        <f t="shared" si="14"/>
        <v>Delhi</v>
      </c>
      <c r="M649" s="2" t="str">
        <f t="shared" si="15"/>
        <v>Delhi-Delhi</v>
      </c>
      <c r="N649" s="2" t="str">
        <f t="shared" si="20"/>
        <v>Local</v>
      </c>
      <c r="O649" s="2" t="str">
        <f t="shared" si="16"/>
        <v>Ship2Home</v>
      </c>
      <c r="P649" s="2">
        <f t="shared" si="17"/>
        <v>-3</v>
      </c>
      <c r="Q649" s="2">
        <f t="shared" si="18"/>
        <v>2</v>
      </c>
      <c r="R649" s="2">
        <f t="shared" si="19"/>
        <v>125</v>
      </c>
    </row>
    <row r="650" spans="1:18" ht="14.25" customHeight="1">
      <c r="A650" s="2">
        <v>587937</v>
      </c>
      <c r="B650" s="2" t="s">
        <v>30</v>
      </c>
      <c r="C650" s="2" t="s">
        <v>37</v>
      </c>
      <c r="D650" s="2" t="s">
        <v>41</v>
      </c>
      <c r="E650" s="2" t="s">
        <v>44</v>
      </c>
      <c r="F650" s="2" t="s">
        <v>34</v>
      </c>
      <c r="G650" s="4">
        <v>43527.139305555553</v>
      </c>
      <c r="H650" s="4">
        <v>43529.139305555553</v>
      </c>
      <c r="I650" s="4">
        <v>43532.139305555553</v>
      </c>
      <c r="J650" s="2">
        <v>71</v>
      </c>
      <c r="K650" s="2">
        <v>87</v>
      </c>
      <c r="L650" s="2" t="str">
        <f t="shared" si="14"/>
        <v>Mumbai</v>
      </c>
      <c r="M650" s="2" t="str">
        <f t="shared" si="15"/>
        <v>Delhi-Mumbai</v>
      </c>
      <c r="N650" s="2" t="str">
        <f t="shared" si="20"/>
        <v>Outstation</v>
      </c>
      <c r="O650" s="2" t="str">
        <f t="shared" si="16"/>
        <v>FastWheels</v>
      </c>
      <c r="P650" s="2">
        <f t="shared" si="17"/>
        <v>-3</v>
      </c>
      <c r="Q650" s="2">
        <f t="shared" si="18"/>
        <v>2</v>
      </c>
      <c r="R650" s="2">
        <f t="shared" si="19"/>
        <v>158</v>
      </c>
    </row>
    <row r="651" spans="1:18" ht="14.25" customHeight="1">
      <c r="A651" s="2">
        <v>750050</v>
      </c>
      <c r="B651" s="2" t="s">
        <v>36</v>
      </c>
      <c r="C651" s="2" t="s">
        <v>31</v>
      </c>
      <c r="D651" s="2" t="s">
        <v>41</v>
      </c>
      <c r="E651" s="2" t="s">
        <v>44</v>
      </c>
      <c r="F651" s="2" t="s">
        <v>34</v>
      </c>
      <c r="G651" s="4">
        <v>43527.147094907406</v>
      </c>
      <c r="H651" s="4">
        <v>43530.147094907406</v>
      </c>
      <c r="I651" s="4">
        <v>43530.147094907406</v>
      </c>
      <c r="J651" s="2">
        <v>0</v>
      </c>
      <c r="K651" s="2">
        <v>104</v>
      </c>
      <c r="L651" s="2" t="str">
        <f t="shared" si="14"/>
        <v>Delhi</v>
      </c>
      <c r="M651" s="2" t="str">
        <f t="shared" si="15"/>
        <v>Delhi-Delhi</v>
      </c>
      <c r="N651" s="2" t="str">
        <f t="shared" si="20"/>
        <v>Local</v>
      </c>
      <c r="O651" s="2" t="str">
        <f t="shared" si="16"/>
        <v>FastWheels</v>
      </c>
      <c r="P651" s="2">
        <f t="shared" si="17"/>
        <v>0</v>
      </c>
      <c r="Q651" s="2">
        <f t="shared" si="18"/>
        <v>3</v>
      </c>
      <c r="R651" s="2">
        <f t="shared" si="19"/>
        <v>104</v>
      </c>
    </row>
    <row r="652" spans="1:18" ht="14.25" customHeight="1">
      <c r="A652" s="2">
        <v>49247</v>
      </c>
      <c r="B652" s="2" t="s">
        <v>30</v>
      </c>
      <c r="C652" s="2" t="s">
        <v>31</v>
      </c>
      <c r="D652" s="2" t="s">
        <v>41</v>
      </c>
      <c r="E652" s="2" t="s">
        <v>33</v>
      </c>
      <c r="F652" s="2" t="s">
        <v>34</v>
      </c>
      <c r="G652" s="4">
        <v>43527.147928240738</v>
      </c>
      <c r="H652" s="4">
        <v>43529.147928240738</v>
      </c>
      <c r="I652" s="4">
        <v>43533.147928240738</v>
      </c>
      <c r="J652" s="2">
        <v>0</v>
      </c>
      <c r="K652" s="2">
        <v>126</v>
      </c>
      <c r="L652" s="2" t="str">
        <f t="shared" si="14"/>
        <v>Delhi</v>
      </c>
      <c r="M652" s="2" t="str">
        <f t="shared" si="15"/>
        <v>Delhi-Delhi</v>
      </c>
      <c r="N652" s="2" t="str">
        <f t="shared" si="20"/>
        <v>Local</v>
      </c>
      <c r="O652" s="2" t="str">
        <f t="shared" si="16"/>
        <v>Ship2Home</v>
      </c>
      <c r="P652" s="2">
        <f t="shared" si="17"/>
        <v>-4</v>
      </c>
      <c r="Q652" s="2">
        <f t="shared" si="18"/>
        <v>2</v>
      </c>
      <c r="R652" s="2">
        <f t="shared" si="19"/>
        <v>126</v>
      </c>
    </row>
    <row r="653" spans="1:18" ht="14.25" customHeight="1">
      <c r="A653" s="2">
        <v>895585</v>
      </c>
      <c r="B653" s="2" t="s">
        <v>36</v>
      </c>
      <c r="C653" s="2" t="s">
        <v>31</v>
      </c>
      <c r="D653" s="2" t="s">
        <v>41</v>
      </c>
      <c r="E653" s="2" t="s">
        <v>33</v>
      </c>
      <c r="F653" s="2" t="s">
        <v>34</v>
      </c>
      <c r="G653" s="4">
        <v>43527.149421296293</v>
      </c>
      <c r="H653" s="4">
        <v>43533.149421296293</v>
      </c>
      <c r="I653" s="4">
        <v>43531.149421296293</v>
      </c>
      <c r="J653" s="2">
        <v>0</v>
      </c>
      <c r="K653" s="2">
        <v>121</v>
      </c>
      <c r="L653" s="2" t="str">
        <f t="shared" si="14"/>
        <v>Delhi</v>
      </c>
      <c r="M653" s="2" t="str">
        <f t="shared" si="15"/>
        <v>Delhi-Delhi</v>
      </c>
      <c r="N653" s="2" t="str">
        <f t="shared" si="20"/>
        <v>Local</v>
      </c>
      <c r="O653" s="2" t="str">
        <f t="shared" si="16"/>
        <v>Ship2Home</v>
      </c>
      <c r="P653" s="2">
        <f t="shared" si="17"/>
        <v>2</v>
      </c>
      <c r="Q653" s="2">
        <f t="shared" si="18"/>
        <v>6</v>
      </c>
      <c r="R653" s="2">
        <f t="shared" si="19"/>
        <v>121</v>
      </c>
    </row>
    <row r="654" spans="1:18" ht="14.25" customHeight="1">
      <c r="A654" s="2">
        <v>505374</v>
      </c>
      <c r="B654" s="2" t="s">
        <v>39</v>
      </c>
      <c r="C654" s="2" t="s">
        <v>37</v>
      </c>
      <c r="D654" s="2" t="s">
        <v>32</v>
      </c>
      <c r="E654" s="2" t="s">
        <v>38</v>
      </c>
      <c r="F654" s="2" t="s">
        <v>34</v>
      </c>
      <c r="G654" s="4">
        <v>43527.159166666665</v>
      </c>
      <c r="H654" s="4">
        <v>43531.159166666665</v>
      </c>
      <c r="I654" s="4">
        <v>43530.159166666665</v>
      </c>
      <c r="J654" s="2">
        <v>40</v>
      </c>
      <c r="K654" s="2">
        <v>110</v>
      </c>
      <c r="L654" s="2" t="str">
        <f t="shared" si="14"/>
        <v>Mumbai</v>
      </c>
      <c r="M654" s="2" t="str">
        <f t="shared" si="15"/>
        <v>Bangalore-Mumbai</v>
      </c>
      <c r="N654" s="2" t="str">
        <f t="shared" si="20"/>
        <v>Outstation</v>
      </c>
      <c r="O654" s="2" t="str">
        <f t="shared" si="16"/>
        <v>Ship2Home</v>
      </c>
      <c r="P654" s="2">
        <f t="shared" si="17"/>
        <v>1</v>
      </c>
      <c r="Q654" s="2">
        <f t="shared" si="18"/>
        <v>4</v>
      </c>
      <c r="R654" s="2">
        <f t="shared" si="19"/>
        <v>150</v>
      </c>
    </row>
    <row r="655" spans="1:18" ht="14.25" customHeight="1">
      <c r="A655" s="2">
        <v>902673</v>
      </c>
      <c r="B655" s="2" t="s">
        <v>36</v>
      </c>
      <c r="C655" s="2" t="s">
        <v>43</v>
      </c>
      <c r="D655" s="2" t="s">
        <v>32</v>
      </c>
      <c r="E655" s="2" t="s">
        <v>33</v>
      </c>
      <c r="F655" s="2" t="s">
        <v>34</v>
      </c>
      <c r="G655" s="4">
        <v>43527.159699074073</v>
      </c>
      <c r="H655" s="4">
        <v>43529.159699074073</v>
      </c>
      <c r="I655" s="4">
        <v>43531.159699074073</v>
      </c>
      <c r="J655" s="2">
        <v>0</v>
      </c>
      <c r="K655" s="2">
        <v>122</v>
      </c>
      <c r="L655" s="2" t="str">
        <f t="shared" si="14"/>
        <v>Bangalore</v>
      </c>
      <c r="M655" s="2" t="str">
        <f t="shared" si="15"/>
        <v>Bangalore-Bangalore</v>
      </c>
      <c r="N655" s="2" t="str">
        <f t="shared" si="20"/>
        <v>Local</v>
      </c>
      <c r="O655" s="2" t="str">
        <f t="shared" si="16"/>
        <v>Ship2Home</v>
      </c>
      <c r="P655" s="2">
        <f t="shared" si="17"/>
        <v>-2</v>
      </c>
      <c r="Q655" s="2">
        <f t="shared" si="18"/>
        <v>2</v>
      </c>
      <c r="R655" s="2">
        <f t="shared" si="19"/>
        <v>122</v>
      </c>
    </row>
    <row r="656" spans="1:18" ht="14.25" customHeight="1">
      <c r="A656" s="2">
        <v>505350</v>
      </c>
      <c r="B656" s="2" t="s">
        <v>39</v>
      </c>
      <c r="C656" s="2" t="s">
        <v>31</v>
      </c>
      <c r="D656" s="2" t="s">
        <v>32</v>
      </c>
      <c r="E656" s="2" t="s">
        <v>38</v>
      </c>
      <c r="F656" s="2" t="s">
        <v>34</v>
      </c>
      <c r="G656" s="4">
        <v>43527.160393518519</v>
      </c>
      <c r="H656" s="4">
        <v>43532.160393518519</v>
      </c>
      <c r="I656" s="4">
        <v>43531.160393518519</v>
      </c>
      <c r="J656" s="2">
        <v>35</v>
      </c>
      <c r="K656" s="2">
        <v>124</v>
      </c>
      <c r="L656" s="2" t="str">
        <f t="shared" si="14"/>
        <v>Delhi</v>
      </c>
      <c r="M656" s="2" t="str">
        <f t="shared" si="15"/>
        <v>Bangalore-Delhi</v>
      </c>
      <c r="N656" s="2" t="str">
        <f t="shared" si="20"/>
        <v>Outstation</v>
      </c>
      <c r="O656" s="2" t="str">
        <f t="shared" si="16"/>
        <v>Ship2Home</v>
      </c>
      <c r="P656" s="2">
        <f t="shared" si="17"/>
        <v>1</v>
      </c>
      <c r="Q656" s="2">
        <f t="shared" si="18"/>
        <v>5</v>
      </c>
      <c r="R656" s="2">
        <f t="shared" si="19"/>
        <v>159</v>
      </c>
    </row>
    <row r="657" spans="1:18" ht="14.25" customHeight="1">
      <c r="A657" s="2">
        <v>354545</v>
      </c>
      <c r="B657" s="2" t="s">
        <v>39</v>
      </c>
      <c r="C657" s="2" t="s">
        <v>40</v>
      </c>
      <c r="D657" s="2" t="s">
        <v>41</v>
      </c>
      <c r="E657" s="2" t="s">
        <v>33</v>
      </c>
      <c r="F657" s="2" t="s">
        <v>34</v>
      </c>
      <c r="G657" s="4">
        <v>43527.160520833335</v>
      </c>
      <c r="H657" s="4">
        <v>43533.160520833335</v>
      </c>
      <c r="I657" s="4">
        <v>43531.160520833335</v>
      </c>
      <c r="J657" s="2">
        <v>35</v>
      </c>
      <c r="K657" s="2">
        <v>111</v>
      </c>
      <c r="L657" s="2" t="str">
        <f t="shared" si="14"/>
        <v>Kolkata</v>
      </c>
      <c r="M657" s="2" t="str">
        <f t="shared" si="15"/>
        <v>Delhi-Kolkata</v>
      </c>
      <c r="N657" s="2" t="str">
        <f t="shared" si="20"/>
        <v>Outstation</v>
      </c>
      <c r="O657" s="2" t="str">
        <f t="shared" si="16"/>
        <v>Ship2Home</v>
      </c>
      <c r="P657" s="2">
        <f t="shared" si="17"/>
        <v>2</v>
      </c>
      <c r="Q657" s="2">
        <f t="shared" si="18"/>
        <v>6</v>
      </c>
      <c r="R657" s="2">
        <f t="shared" si="19"/>
        <v>146</v>
      </c>
    </row>
    <row r="658" spans="1:18" ht="14.25" customHeight="1">
      <c r="A658" s="2">
        <v>641698</v>
      </c>
      <c r="B658" s="2" t="s">
        <v>36</v>
      </c>
      <c r="C658" s="2" t="s">
        <v>45</v>
      </c>
      <c r="D658" s="2" t="s">
        <v>32</v>
      </c>
      <c r="E658" s="2" t="s">
        <v>38</v>
      </c>
      <c r="F658" s="2" t="s">
        <v>34</v>
      </c>
      <c r="G658" s="4">
        <v>43527.165185185186</v>
      </c>
      <c r="H658" s="4">
        <v>43533.165185185186</v>
      </c>
      <c r="I658" s="4">
        <v>43532.165185185186</v>
      </c>
      <c r="J658" s="2">
        <v>40</v>
      </c>
      <c r="K658" s="2">
        <v>123</v>
      </c>
      <c r="L658" s="2" t="str">
        <f t="shared" si="14"/>
        <v>Chennai</v>
      </c>
      <c r="M658" s="2" t="str">
        <f t="shared" si="15"/>
        <v>Bangalore-Chennai</v>
      </c>
      <c r="N658" s="2" t="str">
        <f t="shared" si="20"/>
        <v>Outstation</v>
      </c>
      <c r="O658" s="2" t="str">
        <f t="shared" si="16"/>
        <v>Ship2Home</v>
      </c>
      <c r="P658" s="2">
        <f t="shared" si="17"/>
        <v>1</v>
      </c>
      <c r="Q658" s="2">
        <f t="shared" si="18"/>
        <v>6</v>
      </c>
      <c r="R658" s="2">
        <f t="shared" si="19"/>
        <v>163</v>
      </c>
    </row>
    <row r="659" spans="1:18" ht="14.25" customHeight="1">
      <c r="A659" s="2">
        <v>897125</v>
      </c>
      <c r="B659" s="2" t="s">
        <v>48</v>
      </c>
      <c r="C659" s="2" t="s">
        <v>37</v>
      </c>
      <c r="D659" s="2" t="s">
        <v>32</v>
      </c>
      <c r="E659" s="2" t="s">
        <v>44</v>
      </c>
      <c r="F659" s="2" t="s">
        <v>34</v>
      </c>
      <c r="G659" s="4">
        <v>43527.169675925928</v>
      </c>
      <c r="H659" s="4">
        <v>43530.169675925928</v>
      </c>
      <c r="I659" s="4">
        <v>43532.169675925928</v>
      </c>
      <c r="J659" s="2">
        <v>65</v>
      </c>
      <c r="K659" s="2">
        <v>87</v>
      </c>
      <c r="L659" s="2" t="str">
        <f t="shared" si="14"/>
        <v>Mumbai</v>
      </c>
      <c r="M659" s="2" t="str">
        <f t="shared" si="15"/>
        <v>Bangalore-Mumbai</v>
      </c>
      <c r="N659" s="2" t="str">
        <f t="shared" si="20"/>
        <v>Outstation</v>
      </c>
      <c r="O659" s="2" t="str">
        <f t="shared" si="16"/>
        <v>FastWheels</v>
      </c>
      <c r="P659" s="2">
        <f t="shared" si="17"/>
        <v>-2</v>
      </c>
      <c r="Q659" s="2">
        <f t="shared" si="18"/>
        <v>3</v>
      </c>
      <c r="R659" s="2">
        <f t="shared" si="19"/>
        <v>152</v>
      </c>
    </row>
    <row r="660" spans="1:18" ht="14.25" customHeight="1">
      <c r="A660" s="2">
        <v>866387</v>
      </c>
      <c r="B660" s="2" t="s">
        <v>36</v>
      </c>
      <c r="C660" s="2" t="s">
        <v>45</v>
      </c>
      <c r="D660" s="2" t="s">
        <v>32</v>
      </c>
      <c r="E660" s="2" t="s">
        <v>44</v>
      </c>
      <c r="F660" s="2" t="s">
        <v>34</v>
      </c>
      <c r="G660" s="4">
        <v>43527.17355324074</v>
      </c>
      <c r="H660" s="4">
        <v>43534.17355324074</v>
      </c>
      <c r="I660" s="4">
        <v>43530.17355324074</v>
      </c>
      <c r="J660" s="2">
        <v>67</v>
      </c>
      <c r="K660" s="2">
        <v>104</v>
      </c>
      <c r="L660" s="2" t="str">
        <f t="shared" si="14"/>
        <v>Chennai</v>
      </c>
      <c r="M660" s="2" t="str">
        <f t="shared" si="15"/>
        <v>Bangalore-Chennai</v>
      </c>
      <c r="N660" s="2" t="str">
        <f t="shared" si="20"/>
        <v>Outstation</v>
      </c>
      <c r="O660" s="2" t="str">
        <f t="shared" si="16"/>
        <v>FastWheels</v>
      </c>
      <c r="P660" s="2">
        <f t="shared" si="17"/>
        <v>4</v>
      </c>
      <c r="Q660" s="2">
        <f t="shared" si="18"/>
        <v>7</v>
      </c>
      <c r="R660" s="2">
        <f t="shared" si="19"/>
        <v>171</v>
      </c>
    </row>
    <row r="661" spans="1:18" ht="14.25" customHeight="1">
      <c r="A661" s="2">
        <v>868986</v>
      </c>
      <c r="B661" s="2" t="s">
        <v>36</v>
      </c>
      <c r="C661" s="2" t="s">
        <v>40</v>
      </c>
      <c r="D661" s="2" t="s">
        <v>41</v>
      </c>
      <c r="E661" s="2" t="s">
        <v>38</v>
      </c>
      <c r="F661" s="2" t="s">
        <v>34</v>
      </c>
      <c r="G661" s="4">
        <v>43527.174016203702</v>
      </c>
      <c r="H661" s="4">
        <v>43532.174016203702</v>
      </c>
      <c r="I661" s="4">
        <v>43532.174016203702</v>
      </c>
      <c r="J661" s="2">
        <v>38</v>
      </c>
      <c r="K661" s="2">
        <v>110</v>
      </c>
      <c r="L661" s="2" t="str">
        <f t="shared" si="14"/>
        <v>Kolkata</v>
      </c>
      <c r="M661" s="2" t="str">
        <f t="shared" si="15"/>
        <v>Delhi-Kolkata</v>
      </c>
      <c r="N661" s="2" t="str">
        <f t="shared" si="20"/>
        <v>Outstation</v>
      </c>
      <c r="O661" s="2" t="str">
        <f t="shared" si="16"/>
        <v>Ship2Home</v>
      </c>
      <c r="P661" s="2">
        <f t="shared" si="17"/>
        <v>0</v>
      </c>
      <c r="Q661" s="2">
        <f t="shared" si="18"/>
        <v>5</v>
      </c>
      <c r="R661" s="2">
        <f t="shared" si="19"/>
        <v>148</v>
      </c>
    </row>
    <row r="662" spans="1:18" ht="14.25" customHeight="1">
      <c r="A662" s="2">
        <v>206665</v>
      </c>
      <c r="B662" s="2" t="s">
        <v>47</v>
      </c>
      <c r="C662" s="2" t="s">
        <v>37</v>
      </c>
      <c r="D662" s="2" t="s">
        <v>32</v>
      </c>
      <c r="E662" s="2" t="s">
        <v>33</v>
      </c>
      <c r="F662" s="2" t="s">
        <v>34</v>
      </c>
      <c r="G662" s="4">
        <v>43527.176655092589</v>
      </c>
      <c r="H662" s="4">
        <v>43532.176655092589</v>
      </c>
      <c r="I662" s="4">
        <v>43532.176655092589</v>
      </c>
      <c r="J662" s="2">
        <v>39</v>
      </c>
      <c r="K662" s="2">
        <v>113</v>
      </c>
      <c r="L662" s="2" t="str">
        <f t="shared" si="14"/>
        <v>Mumbai</v>
      </c>
      <c r="M662" s="2" t="str">
        <f t="shared" si="15"/>
        <v>Bangalore-Mumbai</v>
      </c>
      <c r="N662" s="2" t="str">
        <f t="shared" si="20"/>
        <v>Outstation</v>
      </c>
      <c r="O662" s="2" t="str">
        <f t="shared" si="16"/>
        <v>Ship2Home</v>
      </c>
      <c r="P662" s="2">
        <f t="shared" si="17"/>
        <v>0</v>
      </c>
      <c r="Q662" s="2">
        <f t="shared" si="18"/>
        <v>5</v>
      </c>
      <c r="R662" s="2">
        <f t="shared" si="19"/>
        <v>152</v>
      </c>
    </row>
    <row r="663" spans="1:18" ht="14.25" customHeight="1">
      <c r="A663" s="2">
        <v>101828</v>
      </c>
      <c r="B663" s="2" t="s">
        <v>47</v>
      </c>
      <c r="C663" s="2" t="s">
        <v>43</v>
      </c>
      <c r="D663" s="2" t="s">
        <v>32</v>
      </c>
      <c r="E663" s="2" t="s">
        <v>44</v>
      </c>
      <c r="F663" s="2" t="s">
        <v>34</v>
      </c>
      <c r="G663" s="4">
        <v>43527.179363425923</v>
      </c>
      <c r="H663" s="4">
        <v>43530.179363425923</v>
      </c>
      <c r="I663" s="4">
        <v>43531.179363425923</v>
      </c>
      <c r="J663" s="2">
        <v>0</v>
      </c>
      <c r="K663" s="2">
        <v>121</v>
      </c>
      <c r="L663" s="2" t="str">
        <f t="shared" si="14"/>
        <v>Bangalore</v>
      </c>
      <c r="M663" s="2" t="str">
        <f t="shared" si="15"/>
        <v>Bangalore-Bangalore</v>
      </c>
      <c r="N663" s="2" t="str">
        <f t="shared" si="20"/>
        <v>Local</v>
      </c>
      <c r="O663" s="2" t="str">
        <f t="shared" si="16"/>
        <v>FastWheels</v>
      </c>
      <c r="P663" s="2">
        <f t="shared" si="17"/>
        <v>-1</v>
      </c>
      <c r="Q663" s="2">
        <f t="shared" si="18"/>
        <v>3</v>
      </c>
      <c r="R663" s="2">
        <f t="shared" si="19"/>
        <v>121</v>
      </c>
    </row>
    <row r="664" spans="1:18" ht="14.25" customHeight="1">
      <c r="A664" s="2">
        <v>308089</v>
      </c>
      <c r="B664" s="2" t="s">
        <v>30</v>
      </c>
      <c r="C664" s="2" t="s">
        <v>31</v>
      </c>
      <c r="D664" s="2" t="s">
        <v>41</v>
      </c>
      <c r="E664" s="2" t="s">
        <v>33</v>
      </c>
      <c r="F664" s="2" t="s">
        <v>34</v>
      </c>
      <c r="G664" s="4">
        <v>43527.184525462966</v>
      </c>
      <c r="H664" s="4">
        <v>43533.184525462966</v>
      </c>
      <c r="I664" s="4">
        <v>43530.184525462966</v>
      </c>
      <c r="J664" s="2">
        <v>0</v>
      </c>
      <c r="K664" s="2">
        <v>126</v>
      </c>
      <c r="L664" s="2" t="str">
        <f t="shared" si="14"/>
        <v>Delhi</v>
      </c>
      <c r="M664" s="2" t="str">
        <f t="shared" si="15"/>
        <v>Delhi-Delhi</v>
      </c>
      <c r="N664" s="2" t="str">
        <f t="shared" si="20"/>
        <v>Local</v>
      </c>
      <c r="O664" s="2" t="str">
        <f t="shared" si="16"/>
        <v>Ship2Home</v>
      </c>
      <c r="P664" s="2">
        <f t="shared" si="17"/>
        <v>3</v>
      </c>
      <c r="Q664" s="2">
        <f t="shared" si="18"/>
        <v>6</v>
      </c>
      <c r="R664" s="2">
        <f t="shared" si="19"/>
        <v>126</v>
      </c>
    </row>
    <row r="665" spans="1:18" ht="14.25" customHeight="1">
      <c r="A665" s="2">
        <v>676675</v>
      </c>
      <c r="B665" s="2" t="s">
        <v>30</v>
      </c>
      <c r="C665" s="2" t="s">
        <v>43</v>
      </c>
      <c r="D665" s="2" t="s">
        <v>32</v>
      </c>
      <c r="E665" s="2" t="s">
        <v>33</v>
      </c>
      <c r="F665" s="2" t="s">
        <v>34</v>
      </c>
      <c r="G665" s="4">
        <v>43527.186215277776</v>
      </c>
      <c r="H665" s="4">
        <v>43531.186215277776</v>
      </c>
      <c r="I665" s="4">
        <v>43532.186215277776</v>
      </c>
      <c r="J665" s="2">
        <v>0</v>
      </c>
      <c r="K665" s="2">
        <v>130</v>
      </c>
      <c r="L665" s="2" t="str">
        <f t="shared" si="14"/>
        <v>Bangalore</v>
      </c>
      <c r="M665" s="2" t="str">
        <f t="shared" si="15"/>
        <v>Bangalore-Bangalore</v>
      </c>
      <c r="N665" s="2" t="str">
        <f t="shared" si="20"/>
        <v>Local</v>
      </c>
      <c r="O665" s="2" t="str">
        <f t="shared" si="16"/>
        <v>Ship2Home</v>
      </c>
      <c r="P665" s="2">
        <f t="shared" si="17"/>
        <v>-1</v>
      </c>
      <c r="Q665" s="2">
        <f t="shared" si="18"/>
        <v>4</v>
      </c>
      <c r="R665" s="2">
        <f t="shared" si="19"/>
        <v>130</v>
      </c>
    </row>
    <row r="666" spans="1:18" ht="14.25" customHeight="1">
      <c r="A666" s="2">
        <v>506060</v>
      </c>
      <c r="B666" s="2" t="s">
        <v>39</v>
      </c>
      <c r="C666" s="2" t="s">
        <v>43</v>
      </c>
      <c r="D666" s="2" t="s">
        <v>41</v>
      </c>
      <c r="E666" s="2" t="s">
        <v>44</v>
      </c>
      <c r="F666" s="2" t="s">
        <v>34</v>
      </c>
      <c r="G666" s="4">
        <v>43527.186863425923</v>
      </c>
      <c r="H666" s="4">
        <v>43529.186863425923</v>
      </c>
      <c r="I666" s="4">
        <v>43533.186863425923</v>
      </c>
      <c r="J666" s="2">
        <v>31</v>
      </c>
      <c r="K666" s="2">
        <v>121</v>
      </c>
      <c r="L666" s="2" t="str">
        <f t="shared" si="14"/>
        <v>Bangalore</v>
      </c>
      <c r="M666" s="2" t="str">
        <f t="shared" si="15"/>
        <v>Delhi-Bangalore</v>
      </c>
      <c r="N666" s="2" t="str">
        <f t="shared" si="20"/>
        <v>Outstation</v>
      </c>
      <c r="O666" s="2" t="str">
        <f t="shared" si="16"/>
        <v>FastWheels</v>
      </c>
      <c r="P666" s="2">
        <f t="shared" si="17"/>
        <v>-4</v>
      </c>
      <c r="Q666" s="2">
        <f t="shared" si="18"/>
        <v>2</v>
      </c>
      <c r="R666" s="2">
        <f t="shared" si="19"/>
        <v>152</v>
      </c>
    </row>
    <row r="667" spans="1:18" ht="14.25" customHeight="1">
      <c r="A667" s="2">
        <v>787440</v>
      </c>
      <c r="B667" s="2" t="s">
        <v>30</v>
      </c>
      <c r="C667" s="2" t="s">
        <v>31</v>
      </c>
      <c r="D667" s="2" t="s">
        <v>32</v>
      </c>
      <c r="E667" s="2" t="s">
        <v>44</v>
      </c>
      <c r="F667" s="2" t="s">
        <v>34</v>
      </c>
      <c r="G667" s="4">
        <v>43527.187361111108</v>
      </c>
      <c r="H667" s="4">
        <v>43529.187361111108</v>
      </c>
      <c r="I667" s="4">
        <v>43530.187361111108</v>
      </c>
      <c r="J667" s="2">
        <v>28</v>
      </c>
      <c r="K667" s="2">
        <v>125</v>
      </c>
      <c r="L667" s="2" t="str">
        <f t="shared" si="14"/>
        <v>Delhi</v>
      </c>
      <c r="M667" s="2" t="str">
        <f t="shared" si="15"/>
        <v>Bangalore-Delhi</v>
      </c>
      <c r="N667" s="2" t="str">
        <f t="shared" si="20"/>
        <v>Outstation</v>
      </c>
      <c r="O667" s="2" t="str">
        <f t="shared" si="16"/>
        <v>FastWheels</v>
      </c>
      <c r="P667" s="2">
        <f t="shared" si="17"/>
        <v>-1</v>
      </c>
      <c r="Q667" s="2">
        <f t="shared" si="18"/>
        <v>2</v>
      </c>
      <c r="R667" s="2">
        <f t="shared" si="19"/>
        <v>153</v>
      </c>
    </row>
    <row r="668" spans="1:18" ht="14.25" customHeight="1">
      <c r="A668" s="2">
        <v>443751</v>
      </c>
      <c r="B668" s="2" t="s">
        <v>49</v>
      </c>
      <c r="C668" s="2" t="s">
        <v>37</v>
      </c>
      <c r="D668" s="2" t="s">
        <v>41</v>
      </c>
      <c r="E668" s="2" t="s">
        <v>33</v>
      </c>
      <c r="F668" s="2" t="s">
        <v>34</v>
      </c>
      <c r="G668" s="4">
        <v>43527.1874537037</v>
      </c>
      <c r="H668" s="4">
        <v>43536.1874537037</v>
      </c>
      <c r="I668" s="4">
        <v>43534.1874537037</v>
      </c>
      <c r="J668" s="2">
        <v>34</v>
      </c>
      <c r="K668" s="2">
        <v>109</v>
      </c>
      <c r="L668" s="2" t="str">
        <f t="shared" si="14"/>
        <v>Mumbai</v>
      </c>
      <c r="M668" s="2" t="str">
        <f t="shared" si="15"/>
        <v>Delhi-Mumbai</v>
      </c>
      <c r="N668" s="2" t="str">
        <f t="shared" si="20"/>
        <v>Outstation</v>
      </c>
      <c r="O668" s="2" t="str">
        <f t="shared" si="16"/>
        <v>Ship2Home</v>
      </c>
      <c r="P668" s="2">
        <f t="shared" si="17"/>
        <v>2</v>
      </c>
      <c r="Q668" s="2">
        <f t="shared" si="18"/>
        <v>9</v>
      </c>
      <c r="R668" s="2">
        <f t="shared" si="19"/>
        <v>143</v>
      </c>
    </row>
    <row r="669" spans="1:18" ht="14.25" customHeight="1">
      <c r="A669" s="2">
        <v>142443</v>
      </c>
      <c r="B669" s="2" t="s">
        <v>39</v>
      </c>
      <c r="C669" s="2" t="s">
        <v>37</v>
      </c>
      <c r="D669" s="2" t="s">
        <v>32</v>
      </c>
      <c r="E669" s="2" t="s">
        <v>44</v>
      </c>
      <c r="F669" s="2" t="s">
        <v>34</v>
      </c>
      <c r="G669" s="4">
        <v>43527.197974537034</v>
      </c>
      <c r="H669" s="4">
        <v>43531.197974537034</v>
      </c>
      <c r="I669" s="4">
        <v>43534.197974537034</v>
      </c>
      <c r="J669" s="2">
        <v>73</v>
      </c>
      <c r="K669" s="2">
        <v>91</v>
      </c>
      <c r="L669" s="2" t="str">
        <f t="shared" si="14"/>
        <v>Mumbai</v>
      </c>
      <c r="M669" s="2" t="str">
        <f t="shared" si="15"/>
        <v>Bangalore-Mumbai</v>
      </c>
      <c r="N669" s="2" t="str">
        <f t="shared" si="20"/>
        <v>Outstation</v>
      </c>
      <c r="O669" s="2" t="str">
        <f t="shared" si="16"/>
        <v>FastWheels</v>
      </c>
      <c r="P669" s="2">
        <f t="shared" si="17"/>
        <v>-3</v>
      </c>
      <c r="Q669" s="2">
        <f t="shared" si="18"/>
        <v>4</v>
      </c>
      <c r="R669" s="2">
        <f t="shared" si="19"/>
        <v>164</v>
      </c>
    </row>
    <row r="670" spans="1:18" ht="14.25" customHeight="1">
      <c r="A670" s="2">
        <v>718203</v>
      </c>
      <c r="B670" s="2" t="s">
        <v>49</v>
      </c>
      <c r="C670" s="2" t="s">
        <v>31</v>
      </c>
      <c r="D670" s="2" t="s">
        <v>32</v>
      </c>
      <c r="E670" s="2" t="s">
        <v>33</v>
      </c>
      <c r="F670" s="2" t="s">
        <v>34</v>
      </c>
      <c r="G670" s="4">
        <v>43527.200555555559</v>
      </c>
      <c r="H670" s="4">
        <v>43530.200555555559</v>
      </c>
      <c r="I670" s="4">
        <v>43531.200555555559</v>
      </c>
      <c r="J670" s="2">
        <v>36</v>
      </c>
      <c r="K670" s="2">
        <v>120</v>
      </c>
      <c r="L670" s="2" t="str">
        <f t="shared" si="14"/>
        <v>Delhi</v>
      </c>
      <c r="M670" s="2" t="str">
        <f t="shared" si="15"/>
        <v>Bangalore-Delhi</v>
      </c>
      <c r="N670" s="2" t="str">
        <f t="shared" si="20"/>
        <v>Outstation</v>
      </c>
      <c r="O670" s="2" t="str">
        <f t="shared" si="16"/>
        <v>Ship2Home</v>
      </c>
      <c r="P670" s="2">
        <f t="shared" si="17"/>
        <v>-1</v>
      </c>
      <c r="Q670" s="2">
        <f t="shared" si="18"/>
        <v>3</v>
      </c>
      <c r="R670" s="2">
        <f t="shared" si="19"/>
        <v>156</v>
      </c>
    </row>
    <row r="671" spans="1:18" ht="14.25" customHeight="1">
      <c r="A671" s="2">
        <v>41098</v>
      </c>
      <c r="B671" s="2" t="s">
        <v>30</v>
      </c>
      <c r="C671" s="2" t="s">
        <v>40</v>
      </c>
      <c r="D671" s="2" t="s">
        <v>41</v>
      </c>
      <c r="E671" s="2" t="s">
        <v>44</v>
      </c>
      <c r="F671" s="2" t="s">
        <v>34</v>
      </c>
      <c r="G671" s="4">
        <v>43527.201689814814</v>
      </c>
      <c r="H671" s="4">
        <v>43534.201689814814</v>
      </c>
      <c r="I671" s="4">
        <v>43534.201689814814</v>
      </c>
      <c r="J671" s="2">
        <v>82</v>
      </c>
      <c r="K671" s="2">
        <v>89</v>
      </c>
      <c r="L671" s="2" t="str">
        <f t="shared" si="14"/>
        <v>Kolkata</v>
      </c>
      <c r="M671" s="2" t="str">
        <f t="shared" si="15"/>
        <v>Delhi-Kolkata</v>
      </c>
      <c r="N671" s="2" t="str">
        <f t="shared" si="20"/>
        <v>Outstation</v>
      </c>
      <c r="O671" s="2" t="str">
        <f t="shared" si="16"/>
        <v>FastWheels</v>
      </c>
      <c r="P671" s="2">
        <f t="shared" si="17"/>
        <v>0</v>
      </c>
      <c r="Q671" s="2">
        <f t="shared" si="18"/>
        <v>7</v>
      </c>
      <c r="R671" s="2">
        <f t="shared" si="19"/>
        <v>171</v>
      </c>
    </row>
    <row r="672" spans="1:18" ht="14.25" customHeight="1">
      <c r="A672" s="2">
        <v>938521</v>
      </c>
      <c r="B672" s="2" t="s">
        <v>46</v>
      </c>
      <c r="C672" s="2" t="s">
        <v>40</v>
      </c>
      <c r="D672" s="2" t="s">
        <v>41</v>
      </c>
      <c r="E672" s="2" t="s">
        <v>33</v>
      </c>
      <c r="F672" s="2" t="s">
        <v>34</v>
      </c>
      <c r="G672" s="4">
        <v>43527.211643518516</v>
      </c>
      <c r="H672" s="4">
        <v>43532.211643518516</v>
      </c>
      <c r="I672" s="4">
        <v>43534.211643518516</v>
      </c>
      <c r="J672" s="2">
        <v>39</v>
      </c>
      <c r="K672" s="2">
        <v>111</v>
      </c>
      <c r="L672" s="2" t="str">
        <f t="shared" si="14"/>
        <v>Kolkata</v>
      </c>
      <c r="M672" s="2" t="str">
        <f t="shared" si="15"/>
        <v>Delhi-Kolkata</v>
      </c>
      <c r="N672" s="2" t="str">
        <f t="shared" si="20"/>
        <v>Outstation</v>
      </c>
      <c r="O672" s="2" t="str">
        <f t="shared" si="16"/>
        <v>Ship2Home</v>
      </c>
      <c r="P672" s="2">
        <f t="shared" si="17"/>
        <v>-2</v>
      </c>
      <c r="Q672" s="2">
        <f t="shared" si="18"/>
        <v>5</v>
      </c>
      <c r="R672" s="2">
        <f t="shared" si="19"/>
        <v>150</v>
      </c>
    </row>
    <row r="673" spans="1:18" ht="14.25" customHeight="1">
      <c r="A673" s="2">
        <v>111</v>
      </c>
      <c r="B673" s="2" t="s">
        <v>49</v>
      </c>
      <c r="C673" s="2" t="s">
        <v>31</v>
      </c>
      <c r="D673" s="2" t="s">
        <v>32</v>
      </c>
      <c r="E673" s="2" t="s">
        <v>33</v>
      </c>
      <c r="F673" s="2" t="s">
        <v>34</v>
      </c>
      <c r="G673" s="4">
        <v>43527.212037037039</v>
      </c>
      <c r="H673" s="4">
        <v>43536.212037037039</v>
      </c>
      <c r="I673" s="4">
        <v>43533.212037037039</v>
      </c>
      <c r="J673" s="2">
        <v>34</v>
      </c>
      <c r="K673" s="2">
        <v>123</v>
      </c>
      <c r="L673" s="2" t="str">
        <f t="shared" si="14"/>
        <v>Delhi</v>
      </c>
      <c r="M673" s="2" t="str">
        <f t="shared" si="15"/>
        <v>Bangalore-Delhi</v>
      </c>
      <c r="N673" s="2" t="str">
        <f t="shared" si="20"/>
        <v>Outstation</v>
      </c>
      <c r="O673" s="2" t="str">
        <f t="shared" si="16"/>
        <v>Ship2Home</v>
      </c>
      <c r="P673" s="2">
        <f t="shared" si="17"/>
        <v>3</v>
      </c>
      <c r="Q673" s="2">
        <f t="shared" si="18"/>
        <v>9</v>
      </c>
      <c r="R673" s="2">
        <f t="shared" si="19"/>
        <v>157</v>
      </c>
    </row>
    <row r="674" spans="1:18" ht="14.25" customHeight="1">
      <c r="A674" s="2">
        <v>577870</v>
      </c>
      <c r="B674" s="2" t="s">
        <v>48</v>
      </c>
      <c r="C674" s="2" t="s">
        <v>45</v>
      </c>
      <c r="D674" s="2" t="s">
        <v>32</v>
      </c>
      <c r="E674" s="2" t="s">
        <v>44</v>
      </c>
      <c r="F674" s="2" t="s">
        <v>34</v>
      </c>
      <c r="G674" s="4">
        <v>43527.212326388886</v>
      </c>
      <c r="H674" s="4">
        <v>43535.212326388886</v>
      </c>
      <c r="I674" s="4">
        <v>43530.212326388886</v>
      </c>
      <c r="J674" s="2">
        <v>58</v>
      </c>
      <c r="K674" s="2">
        <v>106</v>
      </c>
      <c r="L674" s="2" t="str">
        <f t="shared" si="14"/>
        <v>Chennai</v>
      </c>
      <c r="M674" s="2" t="str">
        <f t="shared" si="15"/>
        <v>Bangalore-Chennai</v>
      </c>
      <c r="N674" s="2" t="str">
        <f t="shared" si="20"/>
        <v>Outstation</v>
      </c>
      <c r="O674" s="2" t="str">
        <f t="shared" si="16"/>
        <v>FastWheels</v>
      </c>
      <c r="P674" s="2">
        <f t="shared" si="17"/>
        <v>5</v>
      </c>
      <c r="Q674" s="2">
        <f t="shared" si="18"/>
        <v>8</v>
      </c>
      <c r="R674" s="2">
        <f t="shared" si="19"/>
        <v>164</v>
      </c>
    </row>
    <row r="675" spans="1:18" ht="14.25" customHeight="1">
      <c r="A675" s="2">
        <v>907102</v>
      </c>
      <c r="B675" s="2" t="s">
        <v>30</v>
      </c>
      <c r="C675" s="2" t="s">
        <v>43</v>
      </c>
      <c r="D675" s="2" t="s">
        <v>32</v>
      </c>
      <c r="E675" s="2" t="s">
        <v>38</v>
      </c>
      <c r="F675" s="2" t="s">
        <v>34</v>
      </c>
      <c r="G675" s="4">
        <v>43527.216932870368</v>
      </c>
      <c r="H675" s="4">
        <v>43529.216932870368</v>
      </c>
      <c r="I675" s="4">
        <v>43531.216932870368</v>
      </c>
      <c r="J675" s="2">
        <v>0</v>
      </c>
      <c r="K675" s="2">
        <v>129</v>
      </c>
      <c r="L675" s="2" t="str">
        <f t="shared" si="14"/>
        <v>Bangalore</v>
      </c>
      <c r="M675" s="2" t="str">
        <f t="shared" si="15"/>
        <v>Bangalore-Bangalore</v>
      </c>
      <c r="N675" s="2" t="str">
        <f t="shared" si="20"/>
        <v>Local</v>
      </c>
      <c r="O675" s="2" t="str">
        <f t="shared" si="16"/>
        <v>Ship2Home</v>
      </c>
      <c r="P675" s="2">
        <f t="shared" si="17"/>
        <v>-2</v>
      </c>
      <c r="Q675" s="2">
        <f t="shared" si="18"/>
        <v>2</v>
      </c>
      <c r="R675" s="2">
        <f t="shared" si="19"/>
        <v>129</v>
      </c>
    </row>
    <row r="676" spans="1:18" ht="14.25" customHeight="1">
      <c r="A676" s="2">
        <v>378426</v>
      </c>
      <c r="B676" s="2" t="s">
        <v>47</v>
      </c>
      <c r="C676" s="2" t="s">
        <v>37</v>
      </c>
      <c r="D676" s="2" t="s">
        <v>41</v>
      </c>
      <c r="E676" s="2" t="s">
        <v>38</v>
      </c>
      <c r="F676" s="2" t="s">
        <v>34</v>
      </c>
      <c r="G676" s="4">
        <v>43527.22797453704</v>
      </c>
      <c r="H676" s="4">
        <v>43533.22797453704</v>
      </c>
      <c r="I676" s="4">
        <v>43534.22797453704</v>
      </c>
      <c r="J676" s="2">
        <v>47</v>
      </c>
      <c r="K676" s="2">
        <v>109</v>
      </c>
      <c r="L676" s="2" t="str">
        <f t="shared" si="14"/>
        <v>Mumbai</v>
      </c>
      <c r="M676" s="2" t="str">
        <f t="shared" si="15"/>
        <v>Delhi-Mumbai</v>
      </c>
      <c r="N676" s="2" t="str">
        <f t="shared" si="20"/>
        <v>Outstation</v>
      </c>
      <c r="O676" s="2" t="str">
        <f t="shared" si="16"/>
        <v>Ship2Home</v>
      </c>
      <c r="P676" s="2">
        <f t="shared" si="17"/>
        <v>-1</v>
      </c>
      <c r="Q676" s="2">
        <f t="shared" si="18"/>
        <v>6</v>
      </c>
      <c r="R676" s="2">
        <f t="shared" si="19"/>
        <v>156</v>
      </c>
    </row>
    <row r="677" spans="1:18" ht="14.25" customHeight="1">
      <c r="A677" s="2">
        <v>116628</v>
      </c>
      <c r="B677" s="2" t="s">
        <v>36</v>
      </c>
      <c r="C677" s="2" t="s">
        <v>43</v>
      </c>
      <c r="D677" s="2" t="s">
        <v>32</v>
      </c>
      <c r="E677" s="2" t="s">
        <v>44</v>
      </c>
      <c r="F677" s="2" t="s">
        <v>34</v>
      </c>
      <c r="G677" s="4">
        <v>43527.228275462963</v>
      </c>
      <c r="H677" s="4">
        <v>43530.228275462963</v>
      </c>
      <c r="I677" s="4">
        <v>43533.228275462963</v>
      </c>
      <c r="J677" s="2">
        <v>0</v>
      </c>
      <c r="K677" s="2">
        <v>104</v>
      </c>
      <c r="L677" s="2" t="str">
        <f t="shared" si="14"/>
        <v>Bangalore</v>
      </c>
      <c r="M677" s="2" t="str">
        <f t="shared" si="15"/>
        <v>Bangalore-Bangalore</v>
      </c>
      <c r="N677" s="2" t="str">
        <f t="shared" si="20"/>
        <v>Local</v>
      </c>
      <c r="O677" s="2" t="str">
        <f t="shared" si="16"/>
        <v>FastWheels</v>
      </c>
      <c r="P677" s="2">
        <f t="shared" si="17"/>
        <v>-3</v>
      </c>
      <c r="Q677" s="2">
        <f t="shared" si="18"/>
        <v>3</v>
      </c>
      <c r="R677" s="2">
        <f t="shared" si="19"/>
        <v>104</v>
      </c>
    </row>
    <row r="678" spans="1:18" ht="14.25" customHeight="1">
      <c r="A678" s="2">
        <v>713562</v>
      </c>
      <c r="B678" s="2" t="s">
        <v>48</v>
      </c>
      <c r="C678" s="2" t="s">
        <v>40</v>
      </c>
      <c r="D678" s="2" t="s">
        <v>32</v>
      </c>
      <c r="E678" s="2" t="s">
        <v>44</v>
      </c>
      <c r="F678" s="2" t="s">
        <v>34</v>
      </c>
      <c r="G678" s="4">
        <v>43527.232187499998</v>
      </c>
      <c r="H678" s="4">
        <v>43534.232187499998</v>
      </c>
      <c r="I678" s="4">
        <v>43531.232187499998</v>
      </c>
      <c r="J678" s="2">
        <v>77</v>
      </c>
      <c r="K678" s="2">
        <v>93</v>
      </c>
      <c r="L678" s="2" t="str">
        <f t="shared" si="14"/>
        <v>Kolkata</v>
      </c>
      <c r="M678" s="2" t="str">
        <f t="shared" si="15"/>
        <v>Bangalore-Kolkata</v>
      </c>
      <c r="N678" s="2" t="str">
        <f t="shared" si="20"/>
        <v>Outstation</v>
      </c>
      <c r="O678" s="2" t="str">
        <f t="shared" si="16"/>
        <v>FastWheels</v>
      </c>
      <c r="P678" s="2">
        <f t="shared" si="17"/>
        <v>3</v>
      </c>
      <c r="Q678" s="2">
        <f t="shared" si="18"/>
        <v>7</v>
      </c>
      <c r="R678" s="2">
        <f t="shared" si="19"/>
        <v>170</v>
      </c>
    </row>
    <row r="679" spans="1:18" ht="14.25" customHeight="1">
      <c r="A679" s="2">
        <v>759711</v>
      </c>
      <c r="B679" s="2" t="s">
        <v>36</v>
      </c>
      <c r="C679" s="2" t="s">
        <v>31</v>
      </c>
      <c r="D679" s="2" t="s">
        <v>41</v>
      </c>
      <c r="E679" s="2" t="s">
        <v>44</v>
      </c>
      <c r="F679" s="2" t="s">
        <v>34</v>
      </c>
      <c r="G679" s="4">
        <v>43527.233749999999</v>
      </c>
      <c r="H679" s="4">
        <v>43528.233749999999</v>
      </c>
      <c r="I679" s="4">
        <v>43533.233749999999</v>
      </c>
      <c r="J679" s="2">
        <v>0</v>
      </c>
      <c r="K679" s="2">
        <v>102</v>
      </c>
      <c r="L679" s="2" t="str">
        <f t="shared" si="14"/>
        <v>Delhi</v>
      </c>
      <c r="M679" s="2" t="str">
        <f t="shared" si="15"/>
        <v>Delhi-Delhi</v>
      </c>
      <c r="N679" s="2" t="str">
        <f t="shared" si="20"/>
        <v>Local</v>
      </c>
      <c r="O679" s="2" t="str">
        <f t="shared" si="16"/>
        <v>FastWheels</v>
      </c>
      <c r="P679" s="2">
        <f t="shared" si="17"/>
        <v>-5</v>
      </c>
      <c r="Q679" s="2">
        <f t="shared" si="18"/>
        <v>1</v>
      </c>
      <c r="R679" s="2">
        <f t="shared" si="19"/>
        <v>102</v>
      </c>
    </row>
    <row r="680" spans="1:18" ht="14.25" customHeight="1">
      <c r="A680" s="2">
        <v>102882</v>
      </c>
      <c r="B680" s="2" t="s">
        <v>36</v>
      </c>
      <c r="C680" s="2" t="s">
        <v>43</v>
      </c>
      <c r="D680" s="2" t="s">
        <v>41</v>
      </c>
      <c r="E680" s="2" t="s">
        <v>44</v>
      </c>
      <c r="F680" s="2" t="s">
        <v>34</v>
      </c>
      <c r="G680" s="4">
        <v>43527.235555555555</v>
      </c>
      <c r="H680" s="4">
        <v>43529.235555555555</v>
      </c>
      <c r="I680" s="4">
        <v>43534.235555555555</v>
      </c>
      <c r="J680" s="2">
        <v>79</v>
      </c>
      <c r="K680" s="2">
        <v>105</v>
      </c>
      <c r="L680" s="2" t="str">
        <f t="shared" si="14"/>
        <v>Bangalore</v>
      </c>
      <c r="M680" s="2" t="str">
        <f t="shared" si="15"/>
        <v>Delhi-Bangalore</v>
      </c>
      <c r="N680" s="2" t="str">
        <f t="shared" si="20"/>
        <v>Outstation</v>
      </c>
      <c r="O680" s="2" t="str">
        <f t="shared" si="16"/>
        <v>FastWheels</v>
      </c>
      <c r="P680" s="2">
        <f t="shared" si="17"/>
        <v>-5</v>
      </c>
      <c r="Q680" s="2">
        <f t="shared" si="18"/>
        <v>2</v>
      </c>
      <c r="R680" s="2">
        <f t="shared" si="19"/>
        <v>184</v>
      </c>
    </row>
    <row r="681" spans="1:18" ht="14.25" customHeight="1">
      <c r="A681" s="2">
        <v>385988</v>
      </c>
      <c r="B681" s="2" t="s">
        <v>30</v>
      </c>
      <c r="C681" s="2" t="s">
        <v>31</v>
      </c>
      <c r="D681" s="2" t="s">
        <v>41</v>
      </c>
      <c r="E681" s="2" t="s">
        <v>44</v>
      </c>
      <c r="F681" s="2" t="s">
        <v>34</v>
      </c>
      <c r="G681" s="4">
        <v>43527.237581018519</v>
      </c>
      <c r="H681" s="4">
        <v>43532.237581018519</v>
      </c>
      <c r="I681" s="4">
        <v>43532.237581018519</v>
      </c>
      <c r="J681" s="2">
        <v>0</v>
      </c>
      <c r="K681" s="2">
        <v>124</v>
      </c>
      <c r="L681" s="2" t="str">
        <f t="shared" si="14"/>
        <v>Delhi</v>
      </c>
      <c r="M681" s="2" t="str">
        <f t="shared" si="15"/>
        <v>Delhi-Delhi</v>
      </c>
      <c r="N681" s="2" t="str">
        <f t="shared" si="20"/>
        <v>Local</v>
      </c>
      <c r="O681" s="2" t="str">
        <f t="shared" si="16"/>
        <v>FastWheels</v>
      </c>
      <c r="P681" s="2">
        <f t="shared" si="17"/>
        <v>0</v>
      </c>
      <c r="Q681" s="2">
        <f t="shared" si="18"/>
        <v>5</v>
      </c>
      <c r="R681" s="2">
        <f t="shared" si="19"/>
        <v>124</v>
      </c>
    </row>
    <row r="682" spans="1:18" ht="14.25" customHeight="1">
      <c r="A682" s="2">
        <v>765659</v>
      </c>
      <c r="B682" s="2" t="s">
        <v>39</v>
      </c>
      <c r="C682" s="2" t="s">
        <v>45</v>
      </c>
      <c r="D682" s="2" t="s">
        <v>32</v>
      </c>
      <c r="E682" s="2" t="s">
        <v>33</v>
      </c>
      <c r="F682" s="2" t="s">
        <v>34</v>
      </c>
      <c r="G682" s="4">
        <v>43527.248900462961</v>
      </c>
      <c r="H682" s="4">
        <v>43529.248900462961</v>
      </c>
      <c r="I682" s="4">
        <v>43533.248900462961</v>
      </c>
      <c r="J682" s="2">
        <v>29</v>
      </c>
      <c r="K682" s="2">
        <v>130</v>
      </c>
      <c r="L682" s="2" t="str">
        <f t="shared" si="14"/>
        <v>Chennai</v>
      </c>
      <c r="M682" s="2" t="str">
        <f t="shared" si="15"/>
        <v>Bangalore-Chennai</v>
      </c>
      <c r="N682" s="2" t="str">
        <f t="shared" si="20"/>
        <v>Outstation</v>
      </c>
      <c r="O682" s="2" t="str">
        <f t="shared" si="16"/>
        <v>Ship2Home</v>
      </c>
      <c r="P682" s="2">
        <f t="shared" si="17"/>
        <v>-4</v>
      </c>
      <c r="Q682" s="2">
        <f t="shared" si="18"/>
        <v>2</v>
      </c>
      <c r="R682" s="2">
        <f t="shared" si="19"/>
        <v>159</v>
      </c>
    </row>
    <row r="683" spans="1:18" ht="14.25" customHeight="1">
      <c r="A683" s="2">
        <v>706033</v>
      </c>
      <c r="B683" s="2" t="s">
        <v>30</v>
      </c>
      <c r="C683" s="2" t="s">
        <v>37</v>
      </c>
      <c r="D683" s="2" t="s">
        <v>32</v>
      </c>
      <c r="E683" s="2" t="s">
        <v>33</v>
      </c>
      <c r="F683" s="2" t="s">
        <v>34</v>
      </c>
      <c r="G683" s="4">
        <v>43527.249479166669</v>
      </c>
      <c r="H683" s="4">
        <v>43533.249479166669</v>
      </c>
      <c r="I683" s="4">
        <v>43530.249479166669</v>
      </c>
      <c r="J683" s="2">
        <v>32</v>
      </c>
      <c r="K683" s="2">
        <v>107</v>
      </c>
      <c r="L683" s="2" t="str">
        <f t="shared" si="14"/>
        <v>Mumbai</v>
      </c>
      <c r="M683" s="2" t="str">
        <f t="shared" si="15"/>
        <v>Bangalore-Mumbai</v>
      </c>
      <c r="N683" s="2" t="str">
        <f t="shared" si="20"/>
        <v>Outstation</v>
      </c>
      <c r="O683" s="2" t="str">
        <f t="shared" si="16"/>
        <v>Ship2Home</v>
      </c>
      <c r="P683" s="2">
        <f t="shared" si="17"/>
        <v>3</v>
      </c>
      <c r="Q683" s="2">
        <f t="shared" si="18"/>
        <v>6</v>
      </c>
      <c r="R683" s="2">
        <f t="shared" si="19"/>
        <v>139</v>
      </c>
    </row>
    <row r="684" spans="1:18" ht="14.25" customHeight="1">
      <c r="A684" s="2">
        <v>641104</v>
      </c>
      <c r="B684" s="2" t="s">
        <v>39</v>
      </c>
      <c r="C684" s="2" t="s">
        <v>40</v>
      </c>
      <c r="D684" s="2" t="s">
        <v>41</v>
      </c>
      <c r="E684" s="2" t="s">
        <v>44</v>
      </c>
      <c r="F684" s="2" t="s">
        <v>34</v>
      </c>
      <c r="G684" s="4">
        <v>43527.251851851855</v>
      </c>
      <c r="H684" s="4">
        <v>43536.251851851855</v>
      </c>
      <c r="I684" s="4">
        <v>43533.251851851855</v>
      </c>
      <c r="J684" s="2">
        <v>33</v>
      </c>
      <c r="K684" s="2">
        <v>106</v>
      </c>
      <c r="L684" s="2" t="str">
        <f t="shared" si="14"/>
        <v>Kolkata</v>
      </c>
      <c r="M684" s="2" t="str">
        <f t="shared" si="15"/>
        <v>Delhi-Kolkata</v>
      </c>
      <c r="N684" s="2" t="str">
        <f t="shared" si="20"/>
        <v>Outstation</v>
      </c>
      <c r="O684" s="2" t="str">
        <f t="shared" si="16"/>
        <v>FastWheels</v>
      </c>
      <c r="P684" s="2">
        <f t="shared" si="17"/>
        <v>3</v>
      </c>
      <c r="Q684" s="2">
        <f t="shared" si="18"/>
        <v>9</v>
      </c>
      <c r="R684" s="2">
        <f t="shared" si="19"/>
        <v>139</v>
      </c>
    </row>
    <row r="685" spans="1:18" ht="14.25" customHeight="1">
      <c r="A685" s="2">
        <v>652613</v>
      </c>
      <c r="B685" s="2" t="s">
        <v>48</v>
      </c>
      <c r="C685" s="2" t="s">
        <v>31</v>
      </c>
      <c r="D685" s="2" t="s">
        <v>32</v>
      </c>
      <c r="E685" s="2" t="s">
        <v>44</v>
      </c>
      <c r="F685" s="2" t="s">
        <v>34</v>
      </c>
      <c r="G685" s="4">
        <v>43527.253831018519</v>
      </c>
      <c r="H685" s="4">
        <v>43531.253831018519</v>
      </c>
      <c r="I685" s="4">
        <v>43531.253831018519</v>
      </c>
      <c r="J685" s="2">
        <v>73</v>
      </c>
      <c r="K685" s="2">
        <v>102</v>
      </c>
      <c r="L685" s="2" t="str">
        <f t="shared" si="14"/>
        <v>Delhi</v>
      </c>
      <c r="M685" s="2" t="str">
        <f t="shared" si="15"/>
        <v>Bangalore-Delhi</v>
      </c>
      <c r="N685" s="2" t="str">
        <f t="shared" si="20"/>
        <v>Outstation</v>
      </c>
      <c r="O685" s="2" t="str">
        <f t="shared" si="16"/>
        <v>FastWheels</v>
      </c>
      <c r="P685" s="2">
        <f t="shared" si="17"/>
        <v>0</v>
      </c>
      <c r="Q685" s="2">
        <f t="shared" si="18"/>
        <v>4</v>
      </c>
      <c r="R685" s="2">
        <f t="shared" si="19"/>
        <v>175</v>
      </c>
    </row>
    <row r="686" spans="1:18" ht="14.25" customHeight="1">
      <c r="A686" s="2">
        <v>197993</v>
      </c>
      <c r="B686" s="2" t="s">
        <v>36</v>
      </c>
      <c r="C686" s="2" t="s">
        <v>31</v>
      </c>
      <c r="D686" s="2" t="s">
        <v>41</v>
      </c>
      <c r="E686" s="2" t="s">
        <v>33</v>
      </c>
      <c r="F686" s="2" t="s">
        <v>34</v>
      </c>
      <c r="G686" s="4">
        <v>43527.258449074077</v>
      </c>
      <c r="H686" s="4">
        <v>43529.258449074077</v>
      </c>
      <c r="I686" s="4">
        <v>43532.258449074077</v>
      </c>
      <c r="J686" s="2">
        <v>0</v>
      </c>
      <c r="K686" s="2">
        <v>128</v>
      </c>
      <c r="L686" s="2" t="str">
        <f t="shared" si="14"/>
        <v>Delhi</v>
      </c>
      <c r="M686" s="2" t="str">
        <f t="shared" si="15"/>
        <v>Delhi-Delhi</v>
      </c>
      <c r="N686" s="2" t="str">
        <f t="shared" si="20"/>
        <v>Local</v>
      </c>
      <c r="O686" s="2" t="str">
        <f t="shared" si="16"/>
        <v>Ship2Home</v>
      </c>
      <c r="P686" s="2">
        <f t="shared" si="17"/>
        <v>-3</v>
      </c>
      <c r="Q686" s="2">
        <f t="shared" si="18"/>
        <v>2</v>
      </c>
      <c r="R686" s="2">
        <f t="shared" si="19"/>
        <v>128</v>
      </c>
    </row>
    <row r="687" spans="1:18" ht="14.25" customHeight="1">
      <c r="A687" s="2">
        <v>534219</v>
      </c>
      <c r="B687" s="2" t="s">
        <v>30</v>
      </c>
      <c r="C687" s="2" t="s">
        <v>31</v>
      </c>
      <c r="D687" s="2" t="s">
        <v>41</v>
      </c>
      <c r="E687" s="2" t="s">
        <v>33</v>
      </c>
      <c r="F687" s="2" t="s">
        <v>34</v>
      </c>
      <c r="G687" s="4">
        <v>43527.259930555556</v>
      </c>
      <c r="H687" s="4">
        <v>43534.259930555556</v>
      </c>
      <c r="I687" s="4">
        <v>43534.259930555556</v>
      </c>
      <c r="J687" s="2">
        <v>0</v>
      </c>
      <c r="K687" s="2">
        <v>121</v>
      </c>
      <c r="L687" s="2" t="str">
        <f t="shared" si="14"/>
        <v>Delhi</v>
      </c>
      <c r="M687" s="2" t="str">
        <f t="shared" si="15"/>
        <v>Delhi-Delhi</v>
      </c>
      <c r="N687" s="2" t="str">
        <f t="shared" si="20"/>
        <v>Local</v>
      </c>
      <c r="O687" s="2" t="str">
        <f t="shared" si="16"/>
        <v>Ship2Home</v>
      </c>
      <c r="P687" s="2">
        <f t="shared" si="17"/>
        <v>0</v>
      </c>
      <c r="Q687" s="2">
        <f t="shared" si="18"/>
        <v>7</v>
      </c>
      <c r="R687" s="2">
        <f t="shared" si="19"/>
        <v>121</v>
      </c>
    </row>
    <row r="688" spans="1:18" ht="14.25" customHeight="1">
      <c r="A688" s="2">
        <v>197448</v>
      </c>
      <c r="B688" s="2" t="s">
        <v>30</v>
      </c>
      <c r="C688" s="2" t="s">
        <v>37</v>
      </c>
      <c r="D688" s="2" t="s">
        <v>32</v>
      </c>
      <c r="E688" s="2" t="s">
        <v>44</v>
      </c>
      <c r="F688" s="2" t="s">
        <v>34</v>
      </c>
      <c r="G688" s="4">
        <v>43527.267372685186</v>
      </c>
      <c r="H688" s="4">
        <v>43530.267372685186</v>
      </c>
      <c r="I688" s="4">
        <v>43534.267372685186</v>
      </c>
      <c r="J688" s="2">
        <v>49</v>
      </c>
      <c r="K688" s="2">
        <v>111</v>
      </c>
      <c r="L688" s="2" t="str">
        <f t="shared" si="14"/>
        <v>Mumbai</v>
      </c>
      <c r="M688" s="2" t="str">
        <f t="shared" si="15"/>
        <v>Bangalore-Mumbai</v>
      </c>
      <c r="N688" s="2" t="str">
        <f t="shared" si="20"/>
        <v>Outstation</v>
      </c>
      <c r="O688" s="2" t="str">
        <f t="shared" si="16"/>
        <v>FastWheels</v>
      </c>
      <c r="P688" s="2">
        <f t="shared" si="17"/>
        <v>-4</v>
      </c>
      <c r="Q688" s="2">
        <f t="shared" si="18"/>
        <v>3</v>
      </c>
      <c r="R688" s="2">
        <f t="shared" si="19"/>
        <v>160</v>
      </c>
    </row>
    <row r="689" spans="1:18" ht="14.25" customHeight="1">
      <c r="A689" s="2">
        <v>714855</v>
      </c>
      <c r="B689" s="2" t="s">
        <v>39</v>
      </c>
      <c r="C689" s="2" t="s">
        <v>37</v>
      </c>
      <c r="D689" s="2" t="s">
        <v>41</v>
      </c>
      <c r="E689" s="2" t="s">
        <v>33</v>
      </c>
      <c r="F689" s="2" t="s">
        <v>34</v>
      </c>
      <c r="G689" s="4">
        <v>43527.267384259256</v>
      </c>
      <c r="H689" s="4">
        <v>43535.267384259256</v>
      </c>
      <c r="I689" s="4">
        <v>43532.267384259256</v>
      </c>
      <c r="J689" s="2">
        <v>30</v>
      </c>
      <c r="K689" s="2">
        <v>111</v>
      </c>
      <c r="L689" s="2" t="str">
        <f t="shared" si="14"/>
        <v>Mumbai</v>
      </c>
      <c r="M689" s="2" t="str">
        <f t="shared" si="15"/>
        <v>Delhi-Mumbai</v>
      </c>
      <c r="N689" s="2" t="str">
        <f t="shared" si="20"/>
        <v>Outstation</v>
      </c>
      <c r="O689" s="2" t="str">
        <f t="shared" si="16"/>
        <v>Ship2Home</v>
      </c>
      <c r="P689" s="2">
        <f t="shared" si="17"/>
        <v>3</v>
      </c>
      <c r="Q689" s="2">
        <f t="shared" si="18"/>
        <v>8</v>
      </c>
      <c r="R689" s="2">
        <f t="shared" si="19"/>
        <v>141</v>
      </c>
    </row>
    <row r="690" spans="1:18" ht="14.25" customHeight="1">
      <c r="A690" s="2">
        <v>570042</v>
      </c>
      <c r="B690" s="2" t="s">
        <v>39</v>
      </c>
      <c r="C690" s="2" t="s">
        <v>43</v>
      </c>
      <c r="D690" s="2" t="s">
        <v>32</v>
      </c>
      <c r="E690" s="2" t="s">
        <v>38</v>
      </c>
      <c r="F690" s="2" t="s">
        <v>34</v>
      </c>
      <c r="G690" s="4">
        <v>43527.27171296296</v>
      </c>
      <c r="H690" s="4">
        <v>43530.27171296296</v>
      </c>
      <c r="I690" s="4">
        <v>43533.27171296296</v>
      </c>
      <c r="J690" s="2">
        <v>0</v>
      </c>
      <c r="K690" s="2">
        <v>122</v>
      </c>
      <c r="L690" s="2" t="str">
        <f t="shared" si="14"/>
        <v>Bangalore</v>
      </c>
      <c r="M690" s="2" t="str">
        <f t="shared" si="15"/>
        <v>Bangalore-Bangalore</v>
      </c>
      <c r="N690" s="2" t="str">
        <f t="shared" si="20"/>
        <v>Local</v>
      </c>
      <c r="O690" s="2" t="str">
        <f t="shared" si="16"/>
        <v>Ship2Home</v>
      </c>
      <c r="P690" s="2">
        <f t="shared" si="17"/>
        <v>-3</v>
      </c>
      <c r="Q690" s="2">
        <f t="shared" si="18"/>
        <v>3</v>
      </c>
      <c r="R690" s="2">
        <f t="shared" si="19"/>
        <v>122</v>
      </c>
    </row>
    <row r="691" spans="1:18" ht="14.25" customHeight="1">
      <c r="A691" s="2">
        <v>675742</v>
      </c>
      <c r="B691" s="2" t="s">
        <v>42</v>
      </c>
      <c r="C691" s="2" t="s">
        <v>37</v>
      </c>
      <c r="D691" s="2" t="s">
        <v>41</v>
      </c>
      <c r="E691" s="2" t="s">
        <v>44</v>
      </c>
      <c r="F691" s="2" t="s">
        <v>34</v>
      </c>
      <c r="G691" s="4">
        <v>43527.272650462961</v>
      </c>
      <c r="H691" s="4">
        <v>43529.272650462961</v>
      </c>
      <c r="I691" s="4">
        <v>43533.272650462961</v>
      </c>
      <c r="J691" s="2">
        <v>61</v>
      </c>
      <c r="K691" s="2">
        <v>88</v>
      </c>
      <c r="L691" s="2" t="str">
        <f t="shared" si="14"/>
        <v>Mumbai</v>
      </c>
      <c r="M691" s="2" t="str">
        <f t="shared" si="15"/>
        <v>Delhi-Mumbai</v>
      </c>
      <c r="N691" s="2" t="str">
        <f t="shared" si="20"/>
        <v>Outstation</v>
      </c>
      <c r="O691" s="2" t="str">
        <f t="shared" si="16"/>
        <v>FastWheels</v>
      </c>
      <c r="P691" s="2">
        <f t="shared" si="17"/>
        <v>-4</v>
      </c>
      <c r="Q691" s="2">
        <f t="shared" si="18"/>
        <v>2</v>
      </c>
      <c r="R691" s="2">
        <f t="shared" si="19"/>
        <v>149</v>
      </c>
    </row>
    <row r="692" spans="1:18" ht="14.25" customHeight="1">
      <c r="A692" s="2">
        <v>202739</v>
      </c>
      <c r="B692" s="2" t="s">
        <v>36</v>
      </c>
      <c r="C692" s="2" t="s">
        <v>43</v>
      </c>
      <c r="D692" s="2" t="s">
        <v>41</v>
      </c>
      <c r="E692" s="2" t="s">
        <v>44</v>
      </c>
      <c r="F692" s="2" t="s">
        <v>34</v>
      </c>
      <c r="G692" s="4">
        <v>43527.276423611111</v>
      </c>
      <c r="H692" s="4">
        <v>43529.276423611111</v>
      </c>
      <c r="I692" s="4">
        <v>43533.276423611111</v>
      </c>
      <c r="J692" s="2">
        <v>87</v>
      </c>
      <c r="K692" s="2">
        <v>104</v>
      </c>
      <c r="L692" s="2" t="str">
        <f t="shared" si="14"/>
        <v>Bangalore</v>
      </c>
      <c r="M692" s="2" t="str">
        <f t="shared" si="15"/>
        <v>Delhi-Bangalore</v>
      </c>
      <c r="N692" s="2" t="str">
        <f t="shared" si="20"/>
        <v>Outstation</v>
      </c>
      <c r="O692" s="2" t="str">
        <f t="shared" si="16"/>
        <v>FastWheels</v>
      </c>
      <c r="P692" s="2">
        <f t="shared" si="17"/>
        <v>-4</v>
      </c>
      <c r="Q692" s="2">
        <f t="shared" si="18"/>
        <v>2</v>
      </c>
      <c r="R692" s="2">
        <f t="shared" si="19"/>
        <v>191</v>
      </c>
    </row>
    <row r="693" spans="1:18" ht="14.25" customHeight="1">
      <c r="A693" s="2">
        <v>376307</v>
      </c>
      <c r="B693" s="2" t="s">
        <v>36</v>
      </c>
      <c r="C693" s="2" t="s">
        <v>31</v>
      </c>
      <c r="D693" s="2" t="s">
        <v>41</v>
      </c>
      <c r="E693" s="2" t="s">
        <v>33</v>
      </c>
      <c r="F693" s="2" t="s">
        <v>34</v>
      </c>
      <c r="G693" s="4">
        <v>43527.27853009259</v>
      </c>
      <c r="H693" s="4">
        <v>43531.27853009259</v>
      </c>
      <c r="I693" s="4">
        <v>43530.27853009259</v>
      </c>
      <c r="J693" s="2">
        <v>0</v>
      </c>
      <c r="K693" s="2">
        <v>129</v>
      </c>
      <c r="L693" s="2" t="str">
        <f t="shared" si="14"/>
        <v>Delhi</v>
      </c>
      <c r="M693" s="2" t="str">
        <f t="shared" si="15"/>
        <v>Delhi-Delhi</v>
      </c>
      <c r="N693" s="2" t="str">
        <f t="shared" si="20"/>
        <v>Local</v>
      </c>
      <c r="O693" s="2" t="str">
        <f t="shared" si="16"/>
        <v>Ship2Home</v>
      </c>
      <c r="P693" s="2">
        <f t="shared" si="17"/>
        <v>1</v>
      </c>
      <c r="Q693" s="2">
        <f t="shared" si="18"/>
        <v>4</v>
      </c>
      <c r="R693" s="2">
        <f t="shared" si="19"/>
        <v>129</v>
      </c>
    </row>
    <row r="694" spans="1:18" ht="14.25" customHeight="1">
      <c r="A694" s="2">
        <v>992229</v>
      </c>
      <c r="B694" s="2" t="s">
        <v>30</v>
      </c>
      <c r="C694" s="2" t="s">
        <v>37</v>
      </c>
      <c r="D694" s="2" t="s">
        <v>32</v>
      </c>
      <c r="E694" s="2" t="s">
        <v>33</v>
      </c>
      <c r="F694" s="2" t="s">
        <v>34</v>
      </c>
      <c r="G694" s="4">
        <v>43527.284409722219</v>
      </c>
      <c r="H694" s="4">
        <v>43534.284409722219</v>
      </c>
      <c r="I694" s="4">
        <v>43533.284409722219</v>
      </c>
      <c r="J694" s="2">
        <v>43</v>
      </c>
      <c r="K694" s="2">
        <v>111</v>
      </c>
      <c r="L694" s="2" t="str">
        <f t="shared" si="14"/>
        <v>Mumbai</v>
      </c>
      <c r="M694" s="2" t="str">
        <f t="shared" si="15"/>
        <v>Bangalore-Mumbai</v>
      </c>
      <c r="N694" s="2" t="str">
        <f t="shared" si="20"/>
        <v>Outstation</v>
      </c>
      <c r="O694" s="2" t="str">
        <f t="shared" si="16"/>
        <v>Ship2Home</v>
      </c>
      <c r="P694" s="2">
        <f t="shared" si="17"/>
        <v>1</v>
      </c>
      <c r="Q694" s="2">
        <f t="shared" si="18"/>
        <v>7</v>
      </c>
      <c r="R694" s="2">
        <f t="shared" si="19"/>
        <v>154</v>
      </c>
    </row>
    <row r="695" spans="1:18" ht="14.25" customHeight="1">
      <c r="A695" s="2">
        <v>553995</v>
      </c>
      <c r="B695" s="2" t="s">
        <v>30</v>
      </c>
      <c r="C695" s="2" t="s">
        <v>37</v>
      </c>
      <c r="D695" s="2" t="s">
        <v>41</v>
      </c>
      <c r="E695" s="2" t="s">
        <v>44</v>
      </c>
      <c r="F695" s="2" t="s">
        <v>34</v>
      </c>
      <c r="G695" s="4">
        <v>43527.284618055557</v>
      </c>
      <c r="H695" s="4">
        <v>43531.284618055557</v>
      </c>
      <c r="I695" s="4">
        <v>43531.284618055557</v>
      </c>
      <c r="J695" s="2">
        <v>69</v>
      </c>
      <c r="K695" s="2">
        <v>92</v>
      </c>
      <c r="L695" s="2" t="str">
        <f t="shared" si="14"/>
        <v>Mumbai</v>
      </c>
      <c r="M695" s="2" t="str">
        <f t="shared" si="15"/>
        <v>Delhi-Mumbai</v>
      </c>
      <c r="N695" s="2" t="str">
        <f t="shared" si="20"/>
        <v>Outstation</v>
      </c>
      <c r="O695" s="2" t="str">
        <f t="shared" si="16"/>
        <v>FastWheels</v>
      </c>
      <c r="P695" s="2">
        <f t="shared" si="17"/>
        <v>0</v>
      </c>
      <c r="Q695" s="2">
        <f t="shared" si="18"/>
        <v>4</v>
      </c>
      <c r="R695" s="2">
        <f t="shared" si="19"/>
        <v>161</v>
      </c>
    </row>
    <row r="696" spans="1:18" ht="14.25" customHeight="1">
      <c r="A696" s="2">
        <v>257892</v>
      </c>
      <c r="B696" s="2" t="s">
        <v>36</v>
      </c>
      <c r="C696" s="2" t="s">
        <v>40</v>
      </c>
      <c r="D696" s="2" t="s">
        <v>41</v>
      </c>
      <c r="E696" s="2" t="s">
        <v>44</v>
      </c>
      <c r="F696" s="2" t="s">
        <v>34</v>
      </c>
      <c r="G696" s="4">
        <v>43527.286087962966</v>
      </c>
      <c r="H696" s="4">
        <v>43531.286087962966</v>
      </c>
      <c r="I696" s="4">
        <v>43530.286087962966</v>
      </c>
      <c r="J696" s="2">
        <v>41</v>
      </c>
      <c r="K696" s="2">
        <v>107</v>
      </c>
      <c r="L696" s="2" t="str">
        <f t="shared" si="14"/>
        <v>Kolkata</v>
      </c>
      <c r="M696" s="2" t="str">
        <f t="shared" si="15"/>
        <v>Delhi-Kolkata</v>
      </c>
      <c r="N696" s="2" t="str">
        <f t="shared" si="20"/>
        <v>Outstation</v>
      </c>
      <c r="O696" s="2" t="str">
        <f t="shared" si="16"/>
        <v>FastWheels</v>
      </c>
      <c r="P696" s="2">
        <f t="shared" si="17"/>
        <v>1</v>
      </c>
      <c r="Q696" s="2">
        <f t="shared" si="18"/>
        <v>4</v>
      </c>
      <c r="R696" s="2">
        <f t="shared" si="19"/>
        <v>148</v>
      </c>
    </row>
    <row r="697" spans="1:18" ht="14.25" customHeight="1">
      <c r="A697" s="2">
        <v>532491</v>
      </c>
      <c r="B697" s="2" t="s">
        <v>47</v>
      </c>
      <c r="C697" s="2" t="s">
        <v>31</v>
      </c>
      <c r="D697" s="2" t="s">
        <v>41</v>
      </c>
      <c r="E697" s="2" t="s">
        <v>33</v>
      </c>
      <c r="F697" s="2" t="s">
        <v>34</v>
      </c>
      <c r="G697" s="4">
        <v>43527.289641203701</v>
      </c>
      <c r="H697" s="4">
        <v>43533.289641203701</v>
      </c>
      <c r="I697" s="4">
        <v>43532.289641203701</v>
      </c>
      <c r="J697" s="2">
        <v>0</v>
      </c>
      <c r="K697" s="2">
        <v>122</v>
      </c>
      <c r="L697" s="2" t="str">
        <f t="shared" si="14"/>
        <v>Delhi</v>
      </c>
      <c r="M697" s="2" t="str">
        <f t="shared" si="15"/>
        <v>Delhi-Delhi</v>
      </c>
      <c r="N697" s="2" t="str">
        <f t="shared" si="20"/>
        <v>Local</v>
      </c>
      <c r="O697" s="2" t="str">
        <f t="shared" si="16"/>
        <v>Ship2Home</v>
      </c>
      <c r="P697" s="2">
        <f t="shared" si="17"/>
        <v>1</v>
      </c>
      <c r="Q697" s="2">
        <f t="shared" si="18"/>
        <v>6</v>
      </c>
      <c r="R697" s="2">
        <f t="shared" si="19"/>
        <v>122</v>
      </c>
    </row>
    <row r="698" spans="1:18" ht="14.25" customHeight="1">
      <c r="A698" s="2">
        <v>977634</v>
      </c>
      <c r="B698" s="2" t="s">
        <v>39</v>
      </c>
      <c r="C698" s="2" t="s">
        <v>43</v>
      </c>
      <c r="D698" s="2" t="s">
        <v>41</v>
      </c>
      <c r="E698" s="2" t="s">
        <v>38</v>
      </c>
      <c r="F698" s="2" t="s">
        <v>34</v>
      </c>
      <c r="G698" s="4">
        <v>43527.294456018521</v>
      </c>
      <c r="H698" s="4">
        <v>43534.294456018521</v>
      </c>
      <c r="I698" s="4">
        <v>43534.294456018521</v>
      </c>
      <c r="J698" s="2">
        <v>45</v>
      </c>
      <c r="K698" s="2">
        <v>123</v>
      </c>
      <c r="L698" s="2" t="str">
        <f t="shared" si="14"/>
        <v>Bangalore</v>
      </c>
      <c r="M698" s="2" t="str">
        <f t="shared" si="15"/>
        <v>Delhi-Bangalore</v>
      </c>
      <c r="N698" s="2" t="str">
        <f t="shared" si="20"/>
        <v>Outstation</v>
      </c>
      <c r="O698" s="2" t="str">
        <f t="shared" si="16"/>
        <v>Ship2Home</v>
      </c>
      <c r="P698" s="2">
        <f t="shared" si="17"/>
        <v>0</v>
      </c>
      <c r="Q698" s="2">
        <f t="shared" si="18"/>
        <v>7</v>
      </c>
      <c r="R698" s="2">
        <f t="shared" si="19"/>
        <v>168</v>
      </c>
    </row>
    <row r="699" spans="1:18" ht="14.25" customHeight="1">
      <c r="A699" s="2">
        <v>731339</v>
      </c>
      <c r="B699" s="2" t="s">
        <v>36</v>
      </c>
      <c r="C699" s="2" t="s">
        <v>37</v>
      </c>
      <c r="D699" s="2" t="s">
        <v>32</v>
      </c>
      <c r="E699" s="2" t="s">
        <v>33</v>
      </c>
      <c r="F699" s="2" t="s">
        <v>34</v>
      </c>
      <c r="G699" s="4">
        <v>43527.301041666666</v>
      </c>
      <c r="H699" s="4">
        <v>43536.301041666666</v>
      </c>
      <c r="I699" s="4">
        <v>43530.301041666666</v>
      </c>
      <c r="J699" s="2">
        <v>28</v>
      </c>
      <c r="K699" s="2">
        <v>113</v>
      </c>
      <c r="L699" s="2" t="str">
        <f t="shared" si="14"/>
        <v>Mumbai</v>
      </c>
      <c r="M699" s="2" t="str">
        <f t="shared" si="15"/>
        <v>Bangalore-Mumbai</v>
      </c>
      <c r="N699" s="2" t="str">
        <f t="shared" si="20"/>
        <v>Outstation</v>
      </c>
      <c r="O699" s="2" t="str">
        <f t="shared" si="16"/>
        <v>Ship2Home</v>
      </c>
      <c r="P699" s="2">
        <f t="shared" si="17"/>
        <v>6</v>
      </c>
      <c r="Q699" s="2">
        <f t="shared" si="18"/>
        <v>9</v>
      </c>
      <c r="R699" s="2">
        <f t="shared" si="19"/>
        <v>141</v>
      </c>
    </row>
    <row r="700" spans="1:18" ht="14.25" customHeight="1">
      <c r="A700" s="2">
        <v>474684</v>
      </c>
      <c r="B700" s="2" t="s">
        <v>39</v>
      </c>
      <c r="C700" s="2" t="s">
        <v>37</v>
      </c>
      <c r="D700" s="2" t="s">
        <v>32</v>
      </c>
      <c r="E700" s="2" t="s">
        <v>44</v>
      </c>
      <c r="F700" s="2" t="s">
        <v>34</v>
      </c>
      <c r="G700" s="4">
        <v>43527.301817129628</v>
      </c>
      <c r="H700" s="4">
        <v>43530.301817129628</v>
      </c>
      <c r="I700" s="4">
        <v>43533.301817129628</v>
      </c>
      <c r="J700" s="2">
        <v>32</v>
      </c>
      <c r="K700" s="2">
        <v>110</v>
      </c>
      <c r="L700" s="2" t="str">
        <f t="shared" si="14"/>
        <v>Mumbai</v>
      </c>
      <c r="M700" s="2" t="str">
        <f t="shared" si="15"/>
        <v>Bangalore-Mumbai</v>
      </c>
      <c r="N700" s="2" t="str">
        <f t="shared" si="20"/>
        <v>Outstation</v>
      </c>
      <c r="O700" s="2" t="str">
        <f t="shared" si="16"/>
        <v>FastWheels</v>
      </c>
      <c r="P700" s="2">
        <f t="shared" si="17"/>
        <v>-3</v>
      </c>
      <c r="Q700" s="2">
        <f t="shared" si="18"/>
        <v>3</v>
      </c>
      <c r="R700" s="2">
        <f t="shared" si="19"/>
        <v>142</v>
      </c>
    </row>
    <row r="701" spans="1:18" ht="14.25" customHeight="1">
      <c r="A701" s="2">
        <v>556843</v>
      </c>
      <c r="B701" s="2" t="s">
        <v>39</v>
      </c>
      <c r="C701" s="2" t="s">
        <v>31</v>
      </c>
      <c r="D701" s="2" t="s">
        <v>32</v>
      </c>
      <c r="E701" s="2" t="s">
        <v>33</v>
      </c>
      <c r="F701" s="2" t="s">
        <v>34</v>
      </c>
      <c r="G701" s="4">
        <v>43527.307534722226</v>
      </c>
      <c r="H701" s="4">
        <v>43534.307534722226</v>
      </c>
      <c r="I701" s="4">
        <v>43531.307534722226</v>
      </c>
      <c r="J701" s="2">
        <v>35</v>
      </c>
      <c r="K701" s="2">
        <v>127</v>
      </c>
      <c r="L701" s="2" t="str">
        <f t="shared" si="14"/>
        <v>Delhi</v>
      </c>
      <c r="M701" s="2" t="str">
        <f t="shared" si="15"/>
        <v>Bangalore-Delhi</v>
      </c>
      <c r="N701" s="2" t="str">
        <f t="shared" si="20"/>
        <v>Outstation</v>
      </c>
      <c r="O701" s="2" t="str">
        <f t="shared" si="16"/>
        <v>Ship2Home</v>
      </c>
      <c r="P701" s="2">
        <f t="shared" si="17"/>
        <v>3</v>
      </c>
      <c r="Q701" s="2">
        <f t="shared" si="18"/>
        <v>7</v>
      </c>
      <c r="R701" s="2">
        <f t="shared" si="19"/>
        <v>162</v>
      </c>
    </row>
    <row r="702" spans="1:18" ht="14.25" customHeight="1">
      <c r="A702" s="2">
        <v>277235</v>
      </c>
      <c r="B702" s="2" t="s">
        <v>36</v>
      </c>
      <c r="C702" s="2" t="s">
        <v>45</v>
      </c>
      <c r="D702" s="2" t="s">
        <v>41</v>
      </c>
      <c r="E702" s="2" t="s">
        <v>33</v>
      </c>
      <c r="F702" s="2" t="s">
        <v>34</v>
      </c>
      <c r="G702" s="4">
        <v>43527.309664351851</v>
      </c>
      <c r="H702" s="4">
        <v>43530.309664351851</v>
      </c>
      <c r="I702" s="4">
        <v>43531.309664351851</v>
      </c>
      <c r="J702" s="2">
        <v>36</v>
      </c>
      <c r="K702" s="2">
        <v>126</v>
      </c>
      <c r="L702" s="2" t="str">
        <f t="shared" si="14"/>
        <v>Chennai</v>
      </c>
      <c r="M702" s="2" t="str">
        <f t="shared" si="15"/>
        <v>Delhi-Chennai</v>
      </c>
      <c r="N702" s="2" t="str">
        <f t="shared" si="20"/>
        <v>Outstation</v>
      </c>
      <c r="O702" s="2" t="str">
        <f t="shared" si="16"/>
        <v>Ship2Home</v>
      </c>
      <c r="P702" s="2">
        <f t="shared" si="17"/>
        <v>-1</v>
      </c>
      <c r="Q702" s="2">
        <f t="shared" si="18"/>
        <v>3</v>
      </c>
      <c r="R702" s="2">
        <f t="shared" si="19"/>
        <v>162</v>
      </c>
    </row>
    <row r="703" spans="1:18" ht="14.25" customHeight="1">
      <c r="A703" s="2">
        <v>945904</v>
      </c>
      <c r="B703" s="2" t="s">
        <v>36</v>
      </c>
      <c r="C703" s="2" t="s">
        <v>43</v>
      </c>
      <c r="D703" s="2" t="s">
        <v>41</v>
      </c>
      <c r="E703" s="2" t="s">
        <v>44</v>
      </c>
      <c r="F703" s="2" t="s">
        <v>34</v>
      </c>
      <c r="G703" s="4">
        <v>43527.311666666668</v>
      </c>
      <c r="H703" s="4">
        <v>43531.311666666668</v>
      </c>
      <c r="I703" s="4">
        <v>43531.311666666668</v>
      </c>
      <c r="J703" s="2">
        <v>62</v>
      </c>
      <c r="K703" s="2">
        <v>106</v>
      </c>
      <c r="L703" s="2" t="str">
        <f t="shared" si="14"/>
        <v>Bangalore</v>
      </c>
      <c r="M703" s="2" t="str">
        <f t="shared" si="15"/>
        <v>Delhi-Bangalore</v>
      </c>
      <c r="N703" s="2" t="str">
        <f t="shared" si="20"/>
        <v>Outstation</v>
      </c>
      <c r="O703" s="2" t="str">
        <f t="shared" si="16"/>
        <v>FastWheels</v>
      </c>
      <c r="P703" s="2">
        <f t="shared" si="17"/>
        <v>0</v>
      </c>
      <c r="Q703" s="2">
        <f t="shared" si="18"/>
        <v>4</v>
      </c>
      <c r="R703" s="2">
        <f t="shared" si="19"/>
        <v>168</v>
      </c>
    </row>
    <row r="704" spans="1:18" ht="14.25" customHeight="1">
      <c r="A704" s="2">
        <v>846445</v>
      </c>
      <c r="B704" s="2" t="s">
        <v>47</v>
      </c>
      <c r="C704" s="2" t="s">
        <v>43</v>
      </c>
      <c r="D704" s="2" t="s">
        <v>41</v>
      </c>
      <c r="E704" s="2" t="s">
        <v>44</v>
      </c>
      <c r="F704" s="2" t="s">
        <v>34</v>
      </c>
      <c r="G704" s="4">
        <v>43527.311898148146</v>
      </c>
      <c r="H704" s="4">
        <v>43533.311898148146</v>
      </c>
      <c r="I704" s="4">
        <v>43534.311898148146</v>
      </c>
      <c r="J704" s="2">
        <v>71</v>
      </c>
      <c r="K704" s="2">
        <v>102</v>
      </c>
      <c r="L704" s="2" t="str">
        <f t="shared" si="14"/>
        <v>Bangalore</v>
      </c>
      <c r="M704" s="2" t="str">
        <f t="shared" si="15"/>
        <v>Delhi-Bangalore</v>
      </c>
      <c r="N704" s="2" t="str">
        <f t="shared" si="20"/>
        <v>Outstation</v>
      </c>
      <c r="O704" s="2" t="str">
        <f t="shared" si="16"/>
        <v>FastWheels</v>
      </c>
      <c r="P704" s="2">
        <f t="shared" si="17"/>
        <v>-1</v>
      </c>
      <c r="Q704" s="2">
        <f t="shared" si="18"/>
        <v>6</v>
      </c>
      <c r="R704" s="2">
        <f t="shared" si="19"/>
        <v>173</v>
      </c>
    </row>
    <row r="705" spans="1:18" ht="14.25" customHeight="1">
      <c r="A705" s="2">
        <v>171977</v>
      </c>
      <c r="B705" s="2" t="s">
        <v>39</v>
      </c>
      <c r="C705" s="2" t="s">
        <v>40</v>
      </c>
      <c r="D705" s="2" t="s">
        <v>41</v>
      </c>
      <c r="E705" s="2" t="s">
        <v>44</v>
      </c>
      <c r="F705" s="2" t="s">
        <v>34</v>
      </c>
      <c r="G705" s="4">
        <v>43527.312372685185</v>
      </c>
      <c r="H705" s="4">
        <v>43532.312372685185</v>
      </c>
      <c r="I705" s="4">
        <v>43530.312372685185</v>
      </c>
      <c r="J705" s="2">
        <v>79</v>
      </c>
      <c r="K705" s="2">
        <v>95</v>
      </c>
      <c r="L705" s="2" t="str">
        <f t="shared" si="14"/>
        <v>Kolkata</v>
      </c>
      <c r="M705" s="2" t="str">
        <f t="shared" si="15"/>
        <v>Delhi-Kolkata</v>
      </c>
      <c r="N705" s="2" t="str">
        <f t="shared" si="20"/>
        <v>Outstation</v>
      </c>
      <c r="O705" s="2" t="str">
        <f t="shared" si="16"/>
        <v>FastWheels</v>
      </c>
      <c r="P705" s="2">
        <f t="shared" si="17"/>
        <v>2</v>
      </c>
      <c r="Q705" s="2">
        <f t="shared" si="18"/>
        <v>5</v>
      </c>
      <c r="R705" s="2">
        <f t="shared" si="19"/>
        <v>174</v>
      </c>
    </row>
    <row r="706" spans="1:18" ht="14.25" customHeight="1">
      <c r="A706" s="2">
        <v>366507</v>
      </c>
      <c r="B706" s="2" t="s">
        <v>49</v>
      </c>
      <c r="C706" s="2" t="s">
        <v>37</v>
      </c>
      <c r="D706" s="2" t="s">
        <v>32</v>
      </c>
      <c r="E706" s="2" t="s">
        <v>44</v>
      </c>
      <c r="F706" s="2" t="s">
        <v>34</v>
      </c>
      <c r="G706" s="4">
        <v>43527.313020833331</v>
      </c>
      <c r="H706" s="4">
        <v>43533.313020833331</v>
      </c>
      <c r="I706" s="4">
        <v>43532.313020833331</v>
      </c>
      <c r="J706" s="2">
        <v>64</v>
      </c>
      <c r="K706" s="2">
        <v>94</v>
      </c>
      <c r="L706" s="2" t="str">
        <f t="shared" si="14"/>
        <v>Mumbai</v>
      </c>
      <c r="M706" s="2" t="str">
        <f t="shared" si="15"/>
        <v>Bangalore-Mumbai</v>
      </c>
      <c r="N706" s="2" t="str">
        <f t="shared" si="20"/>
        <v>Outstation</v>
      </c>
      <c r="O706" s="2" t="str">
        <f t="shared" si="16"/>
        <v>FastWheels</v>
      </c>
      <c r="P706" s="2">
        <f t="shared" si="17"/>
        <v>1</v>
      </c>
      <c r="Q706" s="2">
        <f t="shared" si="18"/>
        <v>6</v>
      </c>
      <c r="R706" s="2">
        <f t="shared" si="19"/>
        <v>158</v>
      </c>
    </row>
    <row r="707" spans="1:18" ht="14.25" customHeight="1">
      <c r="A707" s="2">
        <v>7508</v>
      </c>
      <c r="B707" s="2" t="s">
        <v>30</v>
      </c>
      <c r="C707" s="2" t="s">
        <v>31</v>
      </c>
      <c r="D707" s="2" t="s">
        <v>41</v>
      </c>
      <c r="E707" s="2" t="s">
        <v>44</v>
      </c>
      <c r="F707" s="2" t="s">
        <v>34</v>
      </c>
      <c r="G707" s="4">
        <v>43527.320636574077</v>
      </c>
      <c r="H707" s="4">
        <v>43531.320636574077</v>
      </c>
      <c r="I707" s="4">
        <v>43530.320636574077</v>
      </c>
      <c r="J707" s="2">
        <v>0</v>
      </c>
      <c r="K707" s="2">
        <v>107</v>
      </c>
      <c r="L707" s="2" t="str">
        <f t="shared" si="14"/>
        <v>Delhi</v>
      </c>
      <c r="M707" s="2" t="str">
        <f t="shared" si="15"/>
        <v>Delhi-Delhi</v>
      </c>
      <c r="N707" s="2" t="str">
        <f t="shared" si="20"/>
        <v>Local</v>
      </c>
      <c r="O707" s="2" t="str">
        <f t="shared" si="16"/>
        <v>FastWheels</v>
      </c>
      <c r="P707" s="2">
        <f t="shared" si="17"/>
        <v>1</v>
      </c>
      <c r="Q707" s="2">
        <f t="shared" si="18"/>
        <v>4</v>
      </c>
      <c r="R707" s="2">
        <f t="shared" si="19"/>
        <v>107</v>
      </c>
    </row>
    <row r="708" spans="1:18" ht="14.25" customHeight="1">
      <c r="A708" s="2">
        <v>409055</v>
      </c>
      <c r="B708" s="2" t="s">
        <v>30</v>
      </c>
      <c r="C708" s="2" t="s">
        <v>43</v>
      </c>
      <c r="D708" s="2" t="s">
        <v>41</v>
      </c>
      <c r="E708" s="2" t="s">
        <v>33</v>
      </c>
      <c r="F708" s="2" t="s">
        <v>34</v>
      </c>
      <c r="G708" s="4">
        <v>43527.321655092594</v>
      </c>
      <c r="H708" s="4">
        <v>43536.321655092594</v>
      </c>
      <c r="I708" s="4">
        <v>43533.321655092594</v>
      </c>
      <c r="J708" s="2">
        <v>35</v>
      </c>
      <c r="K708" s="2">
        <v>130</v>
      </c>
      <c r="L708" s="2" t="str">
        <f t="shared" si="14"/>
        <v>Bangalore</v>
      </c>
      <c r="M708" s="2" t="str">
        <f t="shared" si="15"/>
        <v>Delhi-Bangalore</v>
      </c>
      <c r="N708" s="2" t="str">
        <f t="shared" si="20"/>
        <v>Outstation</v>
      </c>
      <c r="O708" s="2" t="str">
        <f t="shared" si="16"/>
        <v>Ship2Home</v>
      </c>
      <c r="P708" s="2">
        <f t="shared" si="17"/>
        <v>3</v>
      </c>
      <c r="Q708" s="2">
        <f t="shared" si="18"/>
        <v>9</v>
      </c>
      <c r="R708" s="2">
        <f t="shared" si="19"/>
        <v>165</v>
      </c>
    </row>
    <row r="709" spans="1:18" ht="14.25" customHeight="1">
      <c r="A709" s="2">
        <v>768435</v>
      </c>
      <c r="B709" s="2" t="s">
        <v>48</v>
      </c>
      <c r="C709" s="2" t="s">
        <v>45</v>
      </c>
      <c r="D709" s="2" t="s">
        <v>41</v>
      </c>
      <c r="E709" s="2" t="s">
        <v>33</v>
      </c>
      <c r="F709" s="2" t="s">
        <v>34</v>
      </c>
      <c r="G709" s="4">
        <v>43527.323506944442</v>
      </c>
      <c r="H709" s="4">
        <v>43534.323506944442</v>
      </c>
      <c r="I709" s="4">
        <v>43533.323506944442</v>
      </c>
      <c r="J709" s="2">
        <v>41</v>
      </c>
      <c r="K709" s="2">
        <v>123</v>
      </c>
      <c r="L709" s="2" t="str">
        <f t="shared" si="14"/>
        <v>Chennai</v>
      </c>
      <c r="M709" s="2" t="str">
        <f t="shared" si="15"/>
        <v>Delhi-Chennai</v>
      </c>
      <c r="N709" s="2" t="str">
        <f t="shared" si="20"/>
        <v>Outstation</v>
      </c>
      <c r="O709" s="2" t="str">
        <f t="shared" si="16"/>
        <v>Ship2Home</v>
      </c>
      <c r="P709" s="2">
        <f t="shared" si="17"/>
        <v>1</v>
      </c>
      <c r="Q709" s="2">
        <f t="shared" si="18"/>
        <v>7</v>
      </c>
      <c r="R709" s="2">
        <f t="shared" si="19"/>
        <v>164</v>
      </c>
    </row>
    <row r="710" spans="1:18" ht="14.25" customHeight="1">
      <c r="A710" s="2">
        <v>904751</v>
      </c>
      <c r="B710" s="2" t="s">
        <v>36</v>
      </c>
      <c r="C710" s="2" t="s">
        <v>40</v>
      </c>
      <c r="D710" s="2" t="s">
        <v>32</v>
      </c>
      <c r="E710" s="2" t="s">
        <v>44</v>
      </c>
      <c r="F710" s="2" t="s">
        <v>34</v>
      </c>
      <c r="G710" s="4">
        <v>43527.326562499999</v>
      </c>
      <c r="H710" s="4">
        <v>43532.326562499999</v>
      </c>
      <c r="I710" s="4">
        <v>43533.326562499999</v>
      </c>
      <c r="J710" s="2">
        <v>65</v>
      </c>
      <c r="K710" s="2">
        <v>89</v>
      </c>
      <c r="L710" s="2" t="str">
        <f t="shared" si="14"/>
        <v>Kolkata</v>
      </c>
      <c r="M710" s="2" t="str">
        <f t="shared" si="15"/>
        <v>Bangalore-Kolkata</v>
      </c>
      <c r="N710" s="2" t="str">
        <f t="shared" si="20"/>
        <v>Outstation</v>
      </c>
      <c r="O710" s="2" t="str">
        <f t="shared" si="16"/>
        <v>FastWheels</v>
      </c>
      <c r="P710" s="2">
        <f t="shared" si="17"/>
        <v>-1</v>
      </c>
      <c r="Q710" s="2">
        <f t="shared" si="18"/>
        <v>5</v>
      </c>
      <c r="R710" s="2">
        <f t="shared" si="19"/>
        <v>154</v>
      </c>
    </row>
    <row r="711" spans="1:18" ht="14.25" customHeight="1">
      <c r="A711" s="2">
        <v>958427</v>
      </c>
      <c r="B711" s="2" t="s">
        <v>48</v>
      </c>
      <c r="C711" s="2" t="s">
        <v>37</v>
      </c>
      <c r="D711" s="2" t="s">
        <v>41</v>
      </c>
      <c r="E711" s="2" t="s">
        <v>33</v>
      </c>
      <c r="F711" s="2" t="s">
        <v>34</v>
      </c>
      <c r="G711" s="4">
        <v>43527.328750000001</v>
      </c>
      <c r="H711" s="4">
        <v>43530.328750000001</v>
      </c>
      <c r="I711" s="4">
        <v>43531.328750000001</v>
      </c>
      <c r="J711" s="2">
        <v>41</v>
      </c>
      <c r="K711" s="2">
        <v>110</v>
      </c>
      <c r="L711" s="2" t="str">
        <f t="shared" si="14"/>
        <v>Mumbai</v>
      </c>
      <c r="M711" s="2" t="str">
        <f t="shared" si="15"/>
        <v>Delhi-Mumbai</v>
      </c>
      <c r="N711" s="2" t="str">
        <f t="shared" si="20"/>
        <v>Outstation</v>
      </c>
      <c r="O711" s="2" t="str">
        <f t="shared" si="16"/>
        <v>Ship2Home</v>
      </c>
      <c r="P711" s="2">
        <f t="shared" si="17"/>
        <v>-1</v>
      </c>
      <c r="Q711" s="2">
        <f t="shared" si="18"/>
        <v>3</v>
      </c>
      <c r="R711" s="2">
        <f t="shared" si="19"/>
        <v>151</v>
      </c>
    </row>
    <row r="712" spans="1:18" ht="14.25" customHeight="1">
      <c r="A712" s="2">
        <v>291640</v>
      </c>
      <c r="B712" s="2" t="s">
        <v>47</v>
      </c>
      <c r="C712" s="2" t="s">
        <v>37</v>
      </c>
      <c r="D712" s="2" t="s">
        <v>32</v>
      </c>
      <c r="E712" s="2" t="s">
        <v>44</v>
      </c>
      <c r="F712" s="2" t="s">
        <v>34</v>
      </c>
      <c r="G712" s="4">
        <v>43527.331562500003</v>
      </c>
      <c r="H712" s="4">
        <v>43529.331562500003</v>
      </c>
      <c r="I712" s="4">
        <v>43530.331562500003</v>
      </c>
      <c r="J712" s="2">
        <v>37</v>
      </c>
      <c r="K712" s="2">
        <v>113</v>
      </c>
      <c r="L712" s="2" t="str">
        <f t="shared" si="14"/>
        <v>Mumbai</v>
      </c>
      <c r="M712" s="2" t="str">
        <f t="shared" si="15"/>
        <v>Bangalore-Mumbai</v>
      </c>
      <c r="N712" s="2" t="str">
        <f t="shared" si="20"/>
        <v>Outstation</v>
      </c>
      <c r="O712" s="2" t="str">
        <f t="shared" si="16"/>
        <v>FastWheels</v>
      </c>
      <c r="P712" s="2">
        <f t="shared" si="17"/>
        <v>-1</v>
      </c>
      <c r="Q712" s="2">
        <f t="shared" si="18"/>
        <v>2</v>
      </c>
      <c r="R712" s="2">
        <f t="shared" si="19"/>
        <v>150</v>
      </c>
    </row>
    <row r="713" spans="1:18" ht="14.25" customHeight="1">
      <c r="A713" s="2">
        <v>829271</v>
      </c>
      <c r="B713" s="2" t="s">
        <v>30</v>
      </c>
      <c r="C713" s="2" t="s">
        <v>43</v>
      </c>
      <c r="D713" s="2" t="s">
        <v>41</v>
      </c>
      <c r="E713" s="2" t="s">
        <v>33</v>
      </c>
      <c r="F713" s="2" t="s">
        <v>34</v>
      </c>
      <c r="G713" s="4">
        <v>43527.336747685185</v>
      </c>
      <c r="H713" s="4">
        <v>43536.336747685185</v>
      </c>
      <c r="I713" s="4">
        <v>43533.336747685185</v>
      </c>
      <c r="J713" s="2">
        <v>36</v>
      </c>
      <c r="K713" s="2">
        <v>130</v>
      </c>
      <c r="L713" s="2" t="str">
        <f t="shared" si="14"/>
        <v>Bangalore</v>
      </c>
      <c r="M713" s="2" t="str">
        <f t="shared" si="15"/>
        <v>Delhi-Bangalore</v>
      </c>
      <c r="N713" s="2" t="str">
        <f t="shared" si="20"/>
        <v>Outstation</v>
      </c>
      <c r="O713" s="2" t="str">
        <f t="shared" si="16"/>
        <v>Ship2Home</v>
      </c>
      <c r="P713" s="2">
        <f t="shared" si="17"/>
        <v>3</v>
      </c>
      <c r="Q713" s="2">
        <f t="shared" si="18"/>
        <v>9</v>
      </c>
      <c r="R713" s="2">
        <f t="shared" si="19"/>
        <v>166</v>
      </c>
    </row>
    <row r="714" spans="1:18" ht="14.25" customHeight="1">
      <c r="A714" s="2">
        <v>33810</v>
      </c>
      <c r="B714" s="2" t="s">
        <v>47</v>
      </c>
      <c r="C714" s="2" t="s">
        <v>45</v>
      </c>
      <c r="D714" s="2" t="s">
        <v>41</v>
      </c>
      <c r="E714" s="2" t="s">
        <v>38</v>
      </c>
      <c r="F714" s="2" t="s">
        <v>34</v>
      </c>
      <c r="G714" s="4">
        <v>43527.338020833333</v>
      </c>
      <c r="H714" s="4">
        <v>43534.338020833333</v>
      </c>
      <c r="I714" s="4">
        <v>43533.338020833333</v>
      </c>
      <c r="J714" s="2">
        <v>28</v>
      </c>
      <c r="K714" s="2">
        <v>130</v>
      </c>
      <c r="L714" s="2" t="str">
        <f t="shared" si="14"/>
        <v>Chennai</v>
      </c>
      <c r="M714" s="2" t="str">
        <f t="shared" si="15"/>
        <v>Delhi-Chennai</v>
      </c>
      <c r="N714" s="2" t="str">
        <f t="shared" si="20"/>
        <v>Outstation</v>
      </c>
      <c r="O714" s="2" t="str">
        <f t="shared" si="16"/>
        <v>Ship2Home</v>
      </c>
      <c r="P714" s="2">
        <f t="shared" si="17"/>
        <v>1</v>
      </c>
      <c r="Q714" s="2">
        <f t="shared" si="18"/>
        <v>7</v>
      </c>
      <c r="R714" s="2">
        <f t="shared" si="19"/>
        <v>158</v>
      </c>
    </row>
    <row r="715" spans="1:18" ht="14.25" customHeight="1">
      <c r="A715" s="2">
        <v>955730</v>
      </c>
      <c r="B715" s="2" t="s">
        <v>47</v>
      </c>
      <c r="C715" s="2" t="s">
        <v>43</v>
      </c>
      <c r="D715" s="2" t="s">
        <v>32</v>
      </c>
      <c r="E715" s="2" t="s">
        <v>38</v>
      </c>
      <c r="F715" s="2" t="s">
        <v>34</v>
      </c>
      <c r="G715" s="4">
        <v>43527.340486111112</v>
      </c>
      <c r="H715" s="4">
        <v>43530.340486111112</v>
      </c>
      <c r="I715" s="4">
        <v>43533.340486111112</v>
      </c>
      <c r="J715" s="2">
        <v>0</v>
      </c>
      <c r="K715" s="2">
        <v>125</v>
      </c>
      <c r="L715" s="2" t="str">
        <f t="shared" si="14"/>
        <v>Bangalore</v>
      </c>
      <c r="M715" s="2" t="str">
        <f t="shared" si="15"/>
        <v>Bangalore-Bangalore</v>
      </c>
      <c r="N715" s="2" t="str">
        <f t="shared" si="20"/>
        <v>Local</v>
      </c>
      <c r="O715" s="2" t="str">
        <f t="shared" si="16"/>
        <v>Ship2Home</v>
      </c>
      <c r="P715" s="2">
        <f t="shared" si="17"/>
        <v>-3</v>
      </c>
      <c r="Q715" s="2">
        <f t="shared" si="18"/>
        <v>3</v>
      </c>
      <c r="R715" s="2">
        <f t="shared" si="19"/>
        <v>125</v>
      </c>
    </row>
    <row r="716" spans="1:18" ht="14.25" customHeight="1">
      <c r="A716" s="2">
        <v>453223</v>
      </c>
      <c r="B716" s="2" t="s">
        <v>46</v>
      </c>
      <c r="C716" s="2" t="s">
        <v>40</v>
      </c>
      <c r="D716" s="2" t="s">
        <v>41</v>
      </c>
      <c r="E716" s="2" t="s">
        <v>33</v>
      </c>
      <c r="F716" s="2" t="s">
        <v>34</v>
      </c>
      <c r="G716" s="4">
        <v>43527.344907407409</v>
      </c>
      <c r="H716" s="4">
        <v>43532.344907407409</v>
      </c>
      <c r="I716" s="4">
        <v>43532.344907407409</v>
      </c>
      <c r="J716" s="2">
        <v>40</v>
      </c>
      <c r="K716" s="2">
        <v>106</v>
      </c>
      <c r="L716" s="2" t="str">
        <f t="shared" si="14"/>
        <v>Kolkata</v>
      </c>
      <c r="M716" s="2" t="str">
        <f t="shared" si="15"/>
        <v>Delhi-Kolkata</v>
      </c>
      <c r="N716" s="2" t="str">
        <f t="shared" si="20"/>
        <v>Outstation</v>
      </c>
      <c r="O716" s="2" t="str">
        <f t="shared" si="16"/>
        <v>Ship2Home</v>
      </c>
      <c r="P716" s="2">
        <f t="shared" si="17"/>
        <v>0</v>
      </c>
      <c r="Q716" s="2">
        <f t="shared" si="18"/>
        <v>5</v>
      </c>
      <c r="R716" s="2">
        <f t="shared" si="19"/>
        <v>146</v>
      </c>
    </row>
    <row r="717" spans="1:18" ht="14.25" customHeight="1">
      <c r="A717" s="2">
        <v>389782</v>
      </c>
      <c r="B717" s="2" t="s">
        <v>30</v>
      </c>
      <c r="C717" s="2" t="s">
        <v>37</v>
      </c>
      <c r="D717" s="2" t="s">
        <v>32</v>
      </c>
      <c r="E717" s="2" t="s">
        <v>38</v>
      </c>
      <c r="F717" s="2" t="s">
        <v>34</v>
      </c>
      <c r="G717" s="4">
        <v>43527.347326388888</v>
      </c>
      <c r="H717" s="4">
        <v>43530.347326388888</v>
      </c>
      <c r="I717" s="4">
        <v>43534.347326388888</v>
      </c>
      <c r="J717" s="2">
        <v>40</v>
      </c>
      <c r="K717" s="2">
        <v>109</v>
      </c>
      <c r="L717" s="2" t="str">
        <f t="shared" si="14"/>
        <v>Mumbai</v>
      </c>
      <c r="M717" s="2" t="str">
        <f t="shared" si="15"/>
        <v>Bangalore-Mumbai</v>
      </c>
      <c r="N717" s="2" t="str">
        <f t="shared" si="20"/>
        <v>Outstation</v>
      </c>
      <c r="O717" s="2" t="str">
        <f t="shared" si="16"/>
        <v>Ship2Home</v>
      </c>
      <c r="P717" s="2">
        <f t="shared" si="17"/>
        <v>-4</v>
      </c>
      <c r="Q717" s="2">
        <f t="shared" si="18"/>
        <v>3</v>
      </c>
      <c r="R717" s="2">
        <f t="shared" si="19"/>
        <v>149</v>
      </c>
    </row>
    <row r="718" spans="1:18" ht="14.25" customHeight="1">
      <c r="A718" s="2">
        <v>590049</v>
      </c>
      <c r="B718" s="2" t="s">
        <v>47</v>
      </c>
      <c r="C718" s="2" t="s">
        <v>43</v>
      </c>
      <c r="D718" s="2" t="s">
        <v>41</v>
      </c>
      <c r="E718" s="2" t="s">
        <v>33</v>
      </c>
      <c r="F718" s="2" t="s">
        <v>34</v>
      </c>
      <c r="G718" s="4">
        <v>43527.348240740743</v>
      </c>
      <c r="H718" s="4">
        <v>43536.348240740743</v>
      </c>
      <c r="I718" s="4">
        <v>43530.348240740743</v>
      </c>
      <c r="J718" s="2">
        <v>28</v>
      </c>
      <c r="K718" s="2">
        <v>122</v>
      </c>
      <c r="L718" s="2" t="str">
        <f t="shared" si="14"/>
        <v>Bangalore</v>
      </c>
      <c r="M718" s="2" t="str">
        <f t="shared" si="15"/>
        <v>Delhi-Bangalore</v>
      </c>
      <c r="N718" s="2" t="str">
        <f t="shared" si="20"/>
        <v>Outstation</v>
      </c>
      <c r="O718" s="2" t="str">
        <f t="shared" si="16"/>
        <v>Ship2Home</v>
      </c>
      <c r="P718" s="2">
        <f t="shared" si="17"/>
        <v>6</v>
      </c>
      <c r="Q718" s="2">
        <f t="shared" si="18"/>
        <v>9</v>
      </c>
      <c r="R718" s="2">
        <f t="shared" si="19"/>
        <v>150</v>
      </c>
    </row>
    <row r="719" spans="1:18" ht="14.25" customHeight="1">
      <c r="A719" s="2">
        <v>562475</v>
      </c>
      <c r="B719" s="2" t="s">
        <v>48</v>
      </c>
      <c r="C719" s="2" t="s">
        <v>45</v>
      </c>
      <c r="D719" s="2" t="s">
        <v>32</v>
      </c>
      <c r="E719" s="2" t="s">
        <v>33</v>
      </c>
      <c r="F719" s="2" t="s">
        <v>34</v>
      </c>
      <c r="G719" s="4">
        <v>43527.349826388891</v>
      </c>
      <c r="H719" s="4">
        <v>43531.349826388891</v>
      </c>
      <c r="I719" s="4">
        <v>43530.349826388891</v>
      </c>
      <c r="J719" s="2">
        <v>50</v>
      </c>
      <c r="K719" s="2">
        <v>121</v>
      </c>
      <c r="L719" s="2" t="str">
        <f t="shared" si="14"/>
        <v>Chennai</v>
      </c>
      <c r="M719" s="2" t="str">
        <f t="shared" si="15"/>
        <v>Bangalore-Chennai</v>
      </c>
      <c r="N719" s="2" t="str">
        <f t="shared" si="20"/>
        <v>Outstation</v>
      </c>
      <c r="O719" s="2" t="str">
        <f t="shared" si="16"/>
        <v>Ship2Home</v>
      </c>
      <c r="P719" s="2">
        <f t="shared" si="17"/>
        <v>1</v>
      </c>
      <c r="Q719" s="2">
        <f t="shared" si="18"/>
        <v>4</v>
      </c>
      <c r="R719" s="2">
        <f t="shared" si="19"/>
        <v>171</v>
      </c>
    </row>
    <row r="720" spans="1:18" ht="14.25" customHeight="1">
      <c r="A720" s="2">
        <v>101282</v>
      </c>
      <c r="B720" s="2" t="s">
        <v>42</v>
      </c>
      <c r="C720" s="2" t="s">
        <v>40</v>
      </c>
      <c r="D720" s="2" t="s">
        <v>41</v>
      </c>
      <c r="E720" s="2" t="s">
        <v>38</v>
      </c>
      <c r="F720" s="2" t="s">
        <v>34</v>
      </c>
      <c r="G720" s="4">
        <v>43527.350393518522</v>
      </c>
      <c r="H720" s="4">
        <v>43532.350393518522</v>
      </c>
      <c r="I720" s="4">
        <v>43533.350393518522</v>
      </c>
      <c r="J720" s="2">
        <v>31</v>
      </c>
      <c r="K720" s="2">
        <v>107</v>
      </c>
      <c r="L720" s="2" t="str">
        <f t="shared" si="14"/>
        <v>Kolkata</v>
      </c>
      <c r="M720" s="2" t="str">
        <f t="shared" si="15"/>
        <v>Delhi-Kolkata</v>
      </c>
      <c r="N720" s="2" t="str">
        <f t="shared" si="20"/>
        <v>Outstation</v>
      </c>
      <c r="O720" s="2" t="str">
        <f t="shared" si="16"/>
        <v>Ship2Home</v>
      </c>
      <c r="P720" s="2">
        <f t="shared" si="17"/>
        <v>-1</v>
      </c>
      <c r="Q720" s="2">
        <f t="shared" si="18"/>
        <v>5</v>
      </c>
      <c r="R720" s="2">
        <f t="shared" si="19"/>
        <v>138</v>
      </c>
    </row>
    <row r="721" spans="1:18" ht="14.25" customHeight="1">
      <c r="A721" s="2">
        <v>478547</v>
      </c>
      <c r="B721" s="2" t="s">
        <v>39</v>
      </c>
      <c r="C721" s="2" t="s">
        <v>31</v>
      </c>
      <c r="D721" s="2" t="s">
        <v>41</v>
      </c>
      <c r="E721" s="2" t="s">
        <v>44</v>
      </c>
      <c r="F721" s="2" t="s">
        <v>34</v>
      </c>
      <c r="G721" s="4">
        <v>43527.351261574076</v>
      </c>
      <c r="H721" s="4">
        <v>43532.351261574076</v>
      </c>
      <c r="I721" s="4">
        <v>43533.351261574076</v>
      </c>
      <c r="J721" s="2">
        <v>0</v>
      </c>
      <c r="K721" s="2">
        <v>109</v>
      </c>
      <c r="L721" s="2" t="str">
        <f t="shared" si="14"/>
        <v>Delhi</v>
      </c>
      <c r="M721" s="2" t="str">
        <f t="shared" si="15"/>
        <v>Delhi-Delhi</v>
      </c>
      <c r="N721" s="2" t="str">
        <f t="shared" si="20"/>
        <v>Local</v>
      </c>
      <c r="O721" s="2" t="str">
        <f t="shared" si="16"/>
        <v>FastWheels</v>
      </c>
      <c r="P721" s="2">
        <f t="shared" si="17"/>
        <v>-1</v>
      </c>
      <c r="Q721" s="2">
        <f t="shared" si="18"/>
        <v>5</v>
      </c>
      <c r="R721" s="2">
        <f t="shared" si="19"/>
        <v>109</v>
      </c>
    </row>
    <row r="722" spans="1:18" ht="14.25" customHeight="1">
      <c r="A722" s="2">
        <v>322739</v>
      </c>
      <c r="B722" s="2" t="s">
        <v>46</v>
      </c>
      <c r="C722" s="2" t="s">
        <v>37</v>
      </c>
      <c r="D722" s="2" t="s">
        <v>41</v>
      </c>
      <c r="E722" s="2" t="s">
        <v>33</v>
      </c>
      <c r="F722" s="2" t="s">
        <v>34</v>
      </c>
      <c r="G722" s="4">
        <v>43527.355300925927</v>
      </c>
      <c r="H722" s="4">
        <v>43530.355300925927</v>
      </c>
      <c r="I722" s="4">
        <v>43532.355300925927</v>
      </c>
      <c r="J722" s="2">
        <v>43</v>
      </c>
      <c r="K722" s="2">
        <v>111</v>
      </c>
      <c r="L722" s="2" t="str">
        <f t="shared" si="14"/>
        <v>Mumbai</v>
      </c>
      <c r="M722" s="2" t="str">
        <f t="shared" si="15"/>
        <v>Delhi-Mumbai</v>
      </c>
      <c r="N722" s="2" t="str">
        <f t="shared" si="20"/>
        <v>Outstation</v>
      </c>
      <c r="O722" s="2" t="str">
        <f t="shared" si="16"/>
        <v>Ship2Home</v>
      </c>
      <c r="P722" s="2">
        <f t="shared" si="17"/>
        <v>-2</v>
      </c>
      <c r="Q722" s="2">
        <f t="shared" si="18"/>
        <v>3</v>
      </c>
      <c r="R722" s="2">
        <f t="shared" si="19"/>
        <v>154</v>
      </c>
    </row>
    <row r="723" spans="1:18" ht="14.25" customHeight="1">
      <c r="A723" s="2">
        <v>880643</v>
      </c>
      <c r="B723" s="2" t="s">
        <v>39</v>
      </c>
      <c r="C723" s="2" t="s">
        <v>43</v>
      </c>
      <c r="D723" s="2" t="s">
        <v>32</v>
      </c>
      <c r="E723" s="2" t="s">
        <v>33</v>
      </c>
      <c r="F723" s="2" t="s">
        <v>34</v>
      </c>
      <c r="G723" s="4">
        <v>43527.355370370373</v>
      </c>
      <c r="H723" s="4">
        <v>43527.355370370373</v>
      </c>
      <c r="I723" s="4">
        <v>43531.355370370373</v>
      </c>
      <c r="J723" s="2">
        <v>0</v>
      </c>
      <c r="K723" s="2">
        <v>123</v>
      </c>
      <c r="L723" s="2" t="str">
        <f t="shared" si="14"/>
        <v>Bangalore</v>
      </c>
      <c r="M723" s="2" t="str">
        <f t="shared" si="15"/>
        <v>Bangalore-Bangalore</v>
      </c>
      <c r="N723" s="2" t="str">
        <f t="shared" si="20"/>
        <v>Local</v>
      </c>
      <c r="O723" s="2" t="str">
        <f t="shared" si="16"/>
        <v>Ship2Home</v>
      </c>
      <c r="P723" s="2">
        <f t="shared" si="17"/>
        <v>-4</v>
      </c>
      <c r="Q723" s="2">
        <f t="shared" si="18"/>
        <v>0</v>
      </c>
      <c r="R723" s="2">
        <f t="shared" si="19"/>
        <v>123</v>
      </c>
    </row>
    <row r="724" spans="1:18" ht="14.25" customHeight="1">
      <c r="A724" s="2">
        <v>146767</v>
      </c>
      <c r="B724" s="2" t="s">
        <v>30</v>
      </c>
      <c r="C724" s="2" t="s">
        <v>37</v>
      </c>
      <c r="D724" s="2" t="s">
        <v>41</v>
      </c>
      <c r="E724" s="2" t="s">
        <v>44</v>
      </c>
      <c r="F724" s="2" t="s">
        <v>34</v>
      </c>
      <c r="G724" s="4">
        <v>43527.355682870373</v>
      </c>
      <c r="H724" s="4">
        <v>43533.355682870373</v>
      </c>
      <c r="I724" s="4">
        <v>43531.355682870373</v>
      </c>
      <c r="J724" s="2">
        <v>67</v>
      </c>
      <c r="K724" s="2">
        <v>93</v>
      </c>
      <c r="L724" s="2" t="str">
        <f t="shared" si="14"/>
        <v>Mumbai</v>
      </c>
      <c r="M724" s="2" t="str">
        <f t="shared" si="15"/>
        <v>Delhi-Mumbai</v>
      </c>
      <c r="N724" s="2" t="str">
        <f t="shared" si="20"/>
        <v>Outstation</v>
      </c>
      <c r="O724" s="2" t="str">
        <f t="shared" si="16"/>
        <v>FastWheels</v>
      </c>
      <c r="P724" s="2">
        <f t="shared" si="17"/>
        <v>2</v>
      </c>
      <c r="Q724" s="2">
        <f t="shared" si="18"/>
        <v>6</v>
      </c>
      <c r="R724" s="2">
        <f t="shared" si="19"/>
        <v>160</v>
      </c>
    </row>
    <row r="725" spans="1:18" ht="14.25" customHeight="1">
      <c r="A725" s="2">
        <v>660349</v>
      </c>
      <c r="B725" s="2" t="s">
        <v>36</v>
      </c>
      <c r="C725" s="2" t="s">
        <v>31</v>
      </c>
      <c r="D725" s="2" t="s">
        <v>32</v>
      </c>
      <c r="E725" s="2" t="s">
        <v>33</v>
      </c>
      <c r="F725" s="2" t="s">
        <v>34</v>
      </c>
      <c r="G725" s="4">
        <v>43527.357662037037</v>
      </c>
      <c r="H725" s="4">
        <v>43536.357662037037</v>
      </c>
      <c r="I725" s="4">
        <v>43532.357662037037</v>
      </c>
      <c r="J725" s="2">
        <v>26</v>
      </c>
      <c r="K725" s="2">
        <v>127</v>
      </c>
      <c r="L725" s="2" t="str">
        <f t="shared" si="14"/>
        <v>Delhi</v>
      </c>
      <c r="M725" s="2" t="str">
        <f t="shared" si="15"/>
        <v>Bangalore-Delhi</v>
      </c>
      <c r="N725" s="2" t="str">
        <f t="shared" si="20"/>
        <v>Outstation</v>
      </c>
      <c r="O725" s="2" t="str">
        <f t="shared" si="16"/>
        <v>Ship2Home</v>
      </c>
      <c r="P725" s="2">
        <f t="shared" si="17"/>
        <v>4</v>
      </c>
      <c r="Q725" s="2">
        <f t="shared" si="18"/>
        <v>9</v>
      </c>
      <c r="R725" s="2">
        <f t="shared" si="19"/>
        <v>153</v>
      </c>
    </row>
    <row r="726" spans="1:18" ht="14.25" customHeight="1">
      <c r="A726" s="2">
        <v>475044</v>
      </c>
      <c r="B726" s="2" t="s">
        <v>30</v>
      </c>
      <c r="C726" s="2" t="s">
        <v>37</v>
      </c>
      <c r="D726" s="2" t="s">
        <v>41</v>
      </c>
      <c r="E726" s="2" t="s">
        <v>44</v>
      </c>
      <c r="F726" s="2" t="s">
        <v>34</v>
      </c>
      <c r="G726" s="4">
        <v>43527.364236111112</v>
      </c>
      <c r="H726" s="4">
        <v>43532.364236111112</v>
      </c>
      <c r="I726" s="4">
        <v>43534.364236111112</v>
      </c>
      <c r="J726" s="2">
        <v>41</v>
      </c>
      <c r="K726" s="2">
        <v>110</v>
      </c>
      <c r="L726" s="2" t="str">
        <f t="shared" si="14"/>
        <v>Mumbai</v>
      </c>
      <c r="M726" s="2" t="str">
        <f t="shared" si="15"/>
        <v>Delhi-Mumbai</v>
      </c>
      <c r="N726" s="2" t="str">
        <f t="shared" si="20"/>
        <v>Outstation</v>
      </c>
      <c r="O726" s="2" t="str">
        <f t="shared" si="16"/>
        <v>FastWheels</v>
      </c>
      <c r="P726" s="2">
        <f t="shared" si="17"/>
        <v>-2</v>
      </c>
      <c r="Q726" s="2">
        <f t="shared" si="18"/>
        <v>5</v>
      </c>
      <c r="R726" s="2">
        <f t="shared" si="19"/>
        <v>151</v>
      </c>
    </row>
    <row r="727" spans="1:18" ht="14.25" customHeight="1">
      <c r="A727" s="2">
        <v>344360</v>
      </c>
      <c r="B727" s="2" t="s">
        <v>30</v>
      </c>
      <c r="C727" s="2" t="s">
        <v>37</v>
      </c>
      <c r="D727" s="2" t="s">
        <v>32</v>
      </c>
      <c r="E727" s="2" t="s">
        <v>44</v>
      </c>
      <c r="F727" s="2" t="s">
        <v>34</v>
      </c>
      <c r="G727" s="4">
        <v>43527.366157407407</v>
      </c>
      <c r="H727" s="4">
        <v>43529.366157407407</v>
      </c>
      <c r="I727" s="4">
        <v>43532.366157407407</v>
      </c>
      <c r="J727" s="2">
        <v>27</v>
      </c>
      <c r="K727" s="2">
        <v>113</v>
      </c>
      <c r="L727" s="2" t="str">
        <f t="shared" si="14"/>
        <v>Mumbai</v>
      </c>
      <c r="M727" s="2" t="str">
        <f t="shared" si="15"/>
        <v>Bangalore-Mumbai</v>
      </c>
      <c r="N727" s="2" t="str">
        <f t="shared" si="20"/>
        <v>Outstation</v>
      </c>
      <c r="O727" s="2" t="str">
        <f t="shared" si="16"/>
        <v>FastWheels</v>
      </c>
      <c r="P727" s="2">
        <f t="shared" si="17"/>
        <v>-3</v>
      </c>
      <c r="Q727" s="2">
        <f t="shared" si="18"/>
        <v>2</v>
      </c>
      <c r="R727" s="2">
        <f t="shared" si="19"/>
        <v>140</v>
      </c>
    </row>
    <row r="728" spans="1:18" ht="14.25" customHeight="1">
      <c r="A728" s="2">
        <v>935994</v>
      </c>
      <c r="B728" s="2" t="s">
        <v>42</v>
      </c>
      <c r="C728" s="2" t="s">
        <v>40</v>
      </c>
      <c r="D728" s="2" t="s">
        <v>32</v>
      </c>
      <c r="E728" s="2" t="s">
        <v>38</v>
      </c>
      <c r="F728" s="2" t="s">
        <v>34</v>
      </c>
      <c r="G728" s="4">
        <v>43527.367152777777</v>
      </c>
      <c r="H728" s="4">
        <v>43531.367152777777</v>
      </c>
      <c r="I728" s="4">
        <v>43534.367152777777</v>
      </c>
      <c r="J728" s="2">
        <v>45</v>
      </c>
      <c r="K728" s="2">
        <v>108</v>
      </c>
      <c r="L728" s="2" t="str">
        <f t="shared" si="14"/>
        <v>Kolkata</v>
      </c>
      <c r="M728" s="2" t="str">
        <f t="shared" si="15"/>
        <v>Bangalore-Kolkata</v>
      </c>
      <c r="N728" s="2" t="str">
        <f t="shared" si="20"/>
        <v>Outstation</v>
      </c>
      <c r="O728" s="2" t="str">
        <f t="shared" si="16"/>
        <v>Ship2Home</v>
      </c>
      <c r="P728" s="2">
        <f t="shared" si="17"/>
        <v>-3</v>
      </c>
      <c r="Q728" s="2">
        <f t="shared" si="18"/>
        <v>4</v>
      </c>
      <c r="R728" s="2">
        <f t="shared" si="19"/>
        <v>153</v>
      </c>
    </row>
    <row r="729" spans="1:18" ht="14.25" customHeight="1">
      <c r="A729" s="2">
        <v>489807</v>
      </c>
      <c r="B729" s="2" t="s">
        <v>39</v>
      </c>
      <c r="C729" s="2" t="s">
        <v>40</v>
      </c>
      <c r="D729" s="2" t="s">
        <v>32</v>
      </c>
      <c r="E729" s="2" t="s">
        <v>33</v>
      </c>
      <c r="F729" s="2" t="s">
        <v>34</v>
      </c>
      <c r="G729" s="4">
        <v>43527.371307870373</v>
      </c>
      <c r="H729" s="4">
        <v>43530.371307870373</v>
      </c>
      <c r="I729" s="4">
        <v>43533.371307870373</v>
      </c>
      <c r="J729" s="2">
        <v>35</v>
      </c>
      <c r="K729" s="2">
        <v>113</v>
      </c>
      <c r="L729" s="2" t="str">
        <f t="shared" si="14"/>
        <v>Kolkata</v>
      </c>
      <c r="M729" s="2" t="str">
        <f t="shared" si="15"/>
        <v>Bangalore-Kolkata</v>
      </c>
      <c r="N729" s="2" t="str">
        <f t="shared" si="20"/>
        <v>Outstation</v>
      </c>
      <c r="O729" s="2" t="str">
        <f t="shared" si="16"/>
        <v>Ship2Home</v>
      </c>
      <c r="P729" s="2">
        <f t="shared" si="17"/>
        <v>-3</v>
      </c>
      <c r="Q729" s="2">
        <f t="shared" si="18"/>
        <v>3</v>
      </c>
      <c r="R729" s="2">
        <f t="shared" si="19"/>
        <v>148</v>
      </c>
    </row>
    <row r="730" spans="1:18" ht="14.25" customHeight="1">
      <c r="A730" s="2">
        <v>99598</v>
      </c>
      <c r="B730" s="2" t="s">
        <v>36</v>
      </c>
      <c r="C730" s="2" t="s">
        <v>31</v>
      </c>
      <c r="D730" s="2" t="s">
        <v>32</v>
      </c>
      <c r="E730" s="2" t="s">
        <v>38</v>
      </c>
      <c r="F730" s="2" t="s">
        <v>34</v>
      </c>
      <c r="G730" s="4">
        <v>43527.373749999999</v>
      </c>
      <c r="H730" s="4">
        <v>43531.373749999999</v>
      </c>
      <c r="I730" s="4">
        <v>43530.373749999999</v>
      </c>
      <c r="J730" s="2">
        <v>29</v>
      </c>
      <c r="K730" s="2">
        <v>125</v>
      </c>
      <c r="L730" s="2" t="str">
        <f t="shared" si="14"/>
        <v>Delhi</v>
      </c>
      <c r="M730" s="2" t="str">
        <f t="shared" si="15"/>
        <v>Bangalore-Delhi</v>
      </c>
      <c r="N730" s="2" t="str">
        <f t="shared" si="20"/>
        <v>Outstation</v>
      </c>
      <c r="O730" s="2" t="str">
        <f t="shared" si="16"/>
        <v>Ship2Home</v>
      </c>
      <c r="P730" s="2">
        <f t="shared" si="17"/>
        <v>1</v>
      </c>
      <c r="Q730" s="2">
        <f t="shared" si="18"/>
        <v>4</v>
      </c>
      <c r="R730" s="2">
        <f t="shared" si="19"/>
        <v>154</v>
      </c>
    </row>
    <row r="731" spans="1:18" ht="14.25" customHeight="1">
      <c r="A731" s="2">
        <v>999146</v>
      </c>
      <c r="B731" s="2" t="s">
        <v>39</v>
      </c>
      <c r="C731" s="2" t="s">
        <v>37</v>
      </c>
      <c r="D731" s="2" t="s">
        <v>32</v>
      </c>
      <c r="E731" s="2" t="s">
        <v>38</v>
      </c>
      <c r="F731" s="2" t="s">
        <v>34</v>
      </c>
      <c r="G731" s="4">
        <v>43527.376655092594</v>
      </c>
      <c r="H731" s="4">
        <v>43535.376655092594</v>
      </c>
      <c r="I731" s="4">
        <v>43531.376655092594</v>
      </c>
      <c r="J731" s="2">
        <v>49</v>
      </c>
      <c r="K731" s="2">
        <v>112</v>
      </c>
      <c r="L731" s="2" t="str">
        <f t="shared" si="14"/>
        <v>Mumbai</v>
      </c>
      <c r="M731" s="2" t="str">
        <f t="shared" si="15"/>
        <v>Bangalore-Mumbai</v>
      </c>
      <c r="N731" s="2" t="str">
        <f t="shared" si="20"/>
        <v>Outstation</v>
      </c>
      <c r="O731" s="2" t="str">
        <f t="shared" si="16"/>
        <v>Ship2Home</v>
      </c>
      <c r="P731" s="2">
        <f t="shared" si="17"/>
        <v>4</v>
      </c>
      <c r="Q731" s="2">
        <f t="shared" si="18"/>
        <v>8</v>
      </c>
      <c r="R731" s="2">
        <f t="shared" si="19"/>
        <v>161</v>
      </c>
    </row>
    <row r="732" spans="1:18" ht="14.25" customHeight="1">
      <c r="A732" s="2">
        <v>388880</v>
      </c>
      <c r="B732" s="2" t="s">
        <v>39</v>
      </c>
      <c r="C732" s="2" t="s">
        <v>37</v>
      </c>
      <c r="D732" s="2" t="s">
        <v>32</v>
      </c>
      <c r="E732" s="2" t="s">
        <v>44</v>
      </c>
      <c r="F732" s="2" t="s">
        <v>34</v>
      </c>
      <c r="G732" s="4">
        <v>43527.377141203702</v>
      </c>
      <c r="H732" s="4">
        <v>43531.377141203702</v>
      </c>
      <c r="I732" s="4">
        <v>43534.377141203702</v>
      </c>
      <c r="J732" s="2">
        <v>44</v>
      </c>
      <c r="K732" s="2">
        <v>110</v>
      </c>
      <c r="L732" s="2" t="str">
        <f t="shared" si="14"/>
        <v>Mumbai</v>
      </c>
      <c r="M732" s="2" t="str">
        <f t="shared" si="15"/>
        <v>Bangalore-Mumbai</v>
      </c>
      <c r="N732" s="2" t="str">
        <f t="shared" si="20"/>
        <v>Outstation</v>
      </c>
      <c r="O732" s="2" t="str">
        <f t="shared" si="16"/>
        <v>FastWheels</v>
      </c>
      <c r="P732" s="2">
        <f t="shared" si="17"/>
        <v>-3</v>
      </c>
      <c r="Q732" s="2">
        <f t="shared" si="18"/>
        <v>4</v>
      </c>
      <c r="R732" s="2">
        <f t="shared" si="19"/>
        <v>154</v>
      </c>
    </row>
    <row r="733" spans="1:18" ht="14.25" customHeight="1">
      <c r="A733" s="2">
        <v>110793</v>
      </c>
      <c r="B733" s="2" t="s">
        <v>39</v>
      </c>
      <c r="C733" s="2" t="s">
        <v>37</v>
      </c>
      <c r="D733" s="2" t="s">
        <v>41</v>
      </c>
      <c r="E733" s="2" t="s">
        <v>33</v>
      </c>
      <c r="F733" s="2" t="s">
        <v>34</v>
      </c>
      <c r="G733" s="4">
        <v>43527.379571759258</v>
      </c>
      <c r="H733" s="4">
        <v>43534.379571759258</v>
      </c>
      <c r="I733" s="4">
        <v>43532.379571759258</v>
      </c>
      <c r="J733" s="2">
        <v>38</v>
      </c>
      <c r="K733" s="2">
        <v>110</v>
      </c>
      <c r="L733" s="2" t="str">
        <f t="shared" si="14"/>
        <v>Mumbai</v>
      </c>
      <c r="M733" s="2" t="str">
        <f t="shared" si="15"/>
        <v>Delhi-Mumbai</v>
      </c>
      <c r="N733" s="2" t="str">
        <f t="shared" si="20"/>
        <v>Outstation</v>
      </c>
      <c r="O733" s="2" t="str">
        <f t="shared" si="16"/>
        <v>Ship2Home</v>
      </c>
      <c r="P733" s="2">
        <f t="shared" si="17"/>
        <v>2</v>
      </c>
      <c r="Q733" s="2">
        <f t="shared" si="18"/>
        <v>7</v>
      </c>
      <c r="R733" s="2">
        <f t="shared" si="19"/>
        <v>148</v>
      </c>
    </row>
    <row r="734" spans="1:18" ht="14.25" customHeight="1">
      <c r="A734" s="2">
        <v>93123</v>
      </c>
      <c r="B734" s="2" t="s">
        <v>36</v>
      </c>
      <c r="C734" s="2" t="s">
        <v>31</v>
      </c>
      <c r="D734" s="2" t="s">
        <v>32</v>
      </c>
      <c r="E734" s="2" t="s">
        <v>33</v>
      </c>
      <c r="F734" s="2" t="s">
        <v>34</v>
      </c>
      <c r="G734" s="4">
        <v>43527.385254629633</v>
      </c>
      <c r="H734" s="4">
        <v>43534.385254629633</v>
      </c>
      <c r="I734" s="4">
        <v>43532.385254629633</v>
      </c>
      <c r="J734" s="2">
        <v>36</v>
      </c>
      <c r="K734" s="2">
        <v>124</v>
      </c>
      <c r="L734" s="2" t="str">
        <f t="shared" si="14"/>
        <v>Delhi</v>
      </c>
      <c r="M734" s="2" t="str">
        <f t="shared" si="15"/>
        <v>Bangalore-Delhi</v>
      </c>
      <c r="N734" s="2" t="str">
        <f t="shared" si="20"/>
        <v>Outstation</v>
      </c>
      <c r="O734" s="2" t="str">
        <f t="shared" si="16"/>
        <v>Ship2Home</v>
      </c>
      <c r="P734" s="2">
        <f t="shared" si="17"/>
        <v>2</v>
      </c>
      <c r="Q734" s="2">
        <f t="shared" si="18"/>
        <v>7</v>
      </c>
      <c r="R734" s="2">
        <f t="shared" si="19"/>
        <v>160</v>
      </c>
    </row>
    <row r="735" spans="1:18" ht="14.25" customHeight="1">
      <c r="A735" s="2">
        <v>885892</v>
      </c>
      <c r="B735" s="2" t="s">
        <v>36</v>
      </c>
      <c r="C735" s="2" t="s">
        <v>31</v>
      </c>
      <c r="D735" s="2" t="s">
        <v>41</v>
      </c>
      <c r="E735" s="2" t="s">
        <v>44</v>
      </c>
      <c r="F735" s="2" t="s">
        <v>34</v>
      </c>
      <c r="G735" s="4">
        <v>43527.389050925929</v>
      </c>
      <c r="H735" s="4">
        <v>43530.389050925929</v>
      </c>
      <c r="I735" s="4">
        <v>43530.389050925929</v>
      </c>
      <c r="J735" s="2">
        <v>0</v>
      </c>
      <c r="K735" s="2">
        <v>110</v>
      </c>
      <c r="L735" s="2" t="str">
        <f t="shared" si="14"/>
        <v>Delhi</v>
      </c>
      <c r="M735" s="2" t="str">
        <f t="shared" si="15"/>
        <v>Delhi-Delhi</v>
      </c>
      <c r="N735" s="2" t="str">
        <f t="shared" si="20"/>
        <v>Local</v>
      </c>
      <c r="O735" s="2" t="str">
        <f t="shared" si="16"/>
        <v>FastWheels</v>
      </c>
      <c r="P735" s="2">
        <f t="shared" si="17"/>
        <v>0</v>
      </c>
      <c r="Q735" s="2">
        <f t="shared" si="18"/>
        <v>3</v>
      </c>
      <c r="R735" s="2">
        <f t="shared" si="19"/>
        <v>110</v>
      </c>
    </row>
    <row r="736" spans="1:18" ht="14.25" customHeight="1">
      <c r="A736" s="2">
        <v>772560</v>
      </c>
      <c r="B736" s="2" t="s">
        <v>42</v>
      </c>
      <c r="C736" s="2" t="s">
        <v>45</v>
      </c>
      <c r="D736" s="2" t="s">
        <v>41</v>
      </c>
      <c r="E736" s="2" t="s">
        <v>44</v>
      </c>
      <c r="F736" s="2" t="s">
        <v>34</v>
      </c>
      <c r="G736" s="4">
        <v>43527.394837962966</v>
      </c>
      <c r="H736" s="4">
        <v>43534.394837962966</v>
      </c>
      <c r="I736" s="4">
        <v>43534.394837962966</v>
      </c>
      <c r="J736" s="2">
        <v>71</v>
      </c>
      <c r="K736" s="2">
        <v>100</v>
      </c>
      <c r="L736" s="2" t="str">
        <f t="shared" si="14"/>
        <v>Chennai</v>
      </c>
      <c r="M736" s="2" t="str">
        <f t="shared" si="15"/>
        <v>Delhi-Chennai</v>
      </c>
      <c r="N736" s="2" t="str">
        <f t="shared" si="20"/>
        <v>Outstation</v>
      </c>
      <c r="O736" s="2" t="str">
        <f t="shared" si="16"/>
        <v>FastWheels</v>
      </c>
      <c r="P736" s="2">
        <f t="shared" si="17"/>
        <v>0</v>
      </c>
      <c r="Q736" s="2">
        <f t="shared" si="18"/>
        <v>7</v>
      </c>
      <c r="R736" s="2">
        <f t="shared" si="19"/>
        <v>171</v>
      </c>
    </row>
    <row r="737" spans="1:18" ht="14.25" customHeight="1">
      <c r="A737" s="2">
        <v>450661</v>
      </c>
      <c r="B737" s="2" t="s">
        <v>36</v>
      </c>
      <c r="C737" s="2" t="s">
        <v>37</v>
      </c>
      <c r="D737" s="2" t="s">
        <v>32</v>
      </c>
      <c r="E737" s="2" t="s">
        <v>33</v>
      </c>
      <c r="F737" s="2" t="s">
        <v>34</v>
      </c>
      <c r="G737" s="4">
        <v>43527.394837962966</v>
      </c>
      <c r="H737" s="4">
        <v>43533.394837962966</v>
      </c>
      <c r="I737" s="4">
        <v>43531.394837962966</v>
      </c>
      <c r="J737" s="2">
        <v>29</v>
      </c>
      <c r="K737" s="2">
        <v>108</v>
      </c>
      <c r="L737" s="2" t="str">
        <f t="shared" si="14"/>
        <v>Mumbai</v>
      </c>
      <c r="M737" s="2" t="str">
        <f t="shared" si="15"/>
        <v>Bangalore-Mumbai</v>
      </c>
      <c r="N737" s="2" t="str">
        <f t="shared" si="20"/>
        <v>Outstation</v>
      </c>
      <c r="O737" s="2" t="str">
        <f t="shared" si="16"/>
        <v>Ship2Home</v>
      </c>
      <c r="P737" s="2">
        <f t="shared" si="17"/>
        <v>2</v>
      </c>
      <c r="Q737" s="2">
        <f t="shared" si="18"/>
        <v>6</v>
      </c>
      <c r="R737" s="2">
        <f t="shared" si="19"/>
        <v>137</v>
      </c>
    </row>
    <row r="738" spans="1:18" ht="14.25" customHeight="1">
      <c r="A738" s="2">
        <v>793824</v>
      </c>
      <c r="B738" s="2" t="s">
        <v>36</v>
      </c>
      <c r="C738" s="2" t="s">
        <v>45</v>
      </c>
      <c r="D738" s="2" t="s">
        <v>41</v>
      </c>
      <c r="E738" s="2" t="s">
        <v>44</v>
      </c>
      <c r="F738" s="2" t="s">
        <v>34</v>
      </c>
      <c r="G738" s="4">
        <v>43527.394930555558</v>
      </c>
      <c r="H738" s="4">
        <v>43534.394930555558</v>
      </c>
      <c r="I738" s="4">
        <v>43531.394930555558</v>
      </c>
      <c r="J738" s="2">
        <v>50</v>
      </c>
      <c r="K738" s="2">
        <v>127</v>
      </c>
      <c r="L738" s="2" t="str">
        <f t="shared" si="14"/>
        <v>Chennai</v>
      </c>
      <c r="M738" s="2" t="str">
        <f t="shared" si="15"/>
        <v>Delhi-Chennai</v>
      </c>
      <c r="N738" s="2" t="str">
        <f t="shared" si="20"/>
        <v>Outstation</v>
      </c>
      <c r="O738" s="2" t="str">
        <f t="shared" si="16"/>
        <v>FastWheels</v>
      </c>
      <c r="P738" s="2">
        <f t="shared" si="17"/>
        <v>3</v>
      </c>
      <c r="Q738" s="2">
        <f t="shared" si="18"/>
        <v>7</v>
      </c>
      <c r="R738" s="2">
        <f t="shared" si="19"/>
        <v>177</v>
      </c>
    </row>
    <row r="739" spans="1:18" ht="14.25" customHeight="1">
      <c r="A739" s="2">
        <v>684887</v>
      </c>
      <c r="B739" s="2" t="s">
        <v>30</v>
      </c>
      <c r="C739" s="2" t="s">
        <v>37</v>
      </c>
      <c r="D739" s="2" t="s">
        <v>41</v>
      </c>
      <c r="E739" s="2" t="s">
        <v>33</v>
      </c>
      <c r="F739" s="2" t="s">
        <v>34</v>
      </c>
      <c r="G739" s="4">
        <v>43527.397245370368</v>
      </c>
      <c r="H739" s="4">
        <v>43531.397245370368</v>
      </c>
      <c r="I739" s="4">
        <v>43532.397245370368</v>
      </c>
      <c r="J739" s="2">
        <v>33</v>
      </c>
      <c r="K739" s="2">
        <v>115</v>
      </c>
      <c r="L739" s="2" t="str">
        <f t="shared" si="14"/>
        <v>Mumbai</v>
      </c>
      <c r="M739" s="2" t="str">
        <f t="shared" si="15"/>
        <v>Delhi-Mumbai</v>
      </c>
      <c r="N739" s="2" t="str">
        <f t="shared" si="20"/>
        <v>Outstation</v>
      </c>
      <c r="O739" s="2" t="str">
        <f t="shared" si="16"/>
        <v>Ship2Home</v>
      </c>
      <c r="P739" s="2">
        <f t="shared" si="17"/>
        <v>-1</v>
      </c>
      <c r="Q739" s="2">
        <f t="shared" si="18"/>
        <v>4</v>
      </c>
      <c r="R739" s="2">
        <f t="shared" si="19"/>
        <v>148</v>
      </c>
    </row>
    <row r="740" spans="1:18" ht="14.25" customHeight="1">
      <c r="A740" s="2">
        <v>150033</v>
      </c>
      <c r="B740" s="2" t="s">
        <v>36</v>
      </c>
      <c r="C740" s="2" t="s">
        <v>43</v>
      </c>
      <c r="D740" s="2" t="s">
        <v>41</v>
      </c>
      <c r="E740" s="2" t="s">
        <v>44</v>
      </c>
      <c r="F740" s="2" t="s">
        <v>34</v>
      </c>
      <c r="G740" s="4">
        <v>43527.399861111109</v>
      </c>
      <c r="H740" s="4">
        <v>43529.399861111109</v>
      </c>
      <c r="I740" s="4">
        <v>43534.399861111109</v>
      </c>
      <c r="J740" s="2">
        <v>64</v>
      </c>
      <c r="K740" s="2">
        <v>109</v>
      </c>
      <c r="L740" s="2" t="str">
        <f t="shared" si="14"/>
        <v>Bangalore</v>
      </c>
      <c r="M740" s="2" t="str">
        <f t="shared" si="15"/>
        <v>Delhi-Bangalore</v>
      </c>
      <c r="N740" s="2" t="str">
        <f t="shared" si="20"/>
        <v>Outstation</v>
      </c>
      <c r="O740" s="2" t="str">
        <f t="shared" si="16"/>
        <v>FastWheels</v>
      </c>
      <c r="P740" s="2">
        <f t="shared" si="17"/>
        <v>-5</v>
      </c>
      <c r="Q740" s="2">
        <f t="shared" si="18"/>
        <v>2</v>
      </c>
      <c r="R740" s="2">
        <f t="shared" si="19"/>
        <v>173</v>
      </c>
    </row>
    <row r="741" spans="1:18" ht="14.25" customHeight="1">
      <c r="A741" s="2">
        <v>56123</v>
      </c>
      <c r="B741" s="2" t="s">
        <v>39</v>
      </c>
      <c r="C741" s="2" t="s">
        <v>45</v>
      </c>
      <c r="D741" s="2" t="s">
        <v>32</v>
      </c>
      <c r="E741" s="2" t="s">
        <v>33</v>
      </c>
      <c r="F741" s="2" t="s">
        <v>34</v>
      </c>
      <c r="G741" s="4">
        <v>43527.401076388887</v>
      </c>
      <c r="H741" s="4">
        <v>43529.401076388887</v>
      </c>
      <c r="I741" s="4">
        <v>43532.401076388887</v>
      </c>
      <c r="J741" s="2">
        <v>27</v>
      </c>
      <c r="K741" s="2">
        <v>129</v>
      </c>
      <c r="L741" s="2" t="str">
        <f t="shared" si="14"/>
        <v>Chennai</v>
      </c>
      <c r="M741" s="2" t="str">
        <f t="shared" si="15"/>
        <v>Bangalore-Chennai</v>
      </c>
      <c r="N741" s="2" t="str">
        <f t="shared" si="20"/>
        <v>Outstation</v>
      </c>
      <c r="O741" s="2" t="str">
        <f t="shared" si="16"/>
        <v>Ship2Home</v>
      </c>
      <c r="P741" s="2">
        <f t="shared" si="17"/>
        <v>-3</v>
      </c>
      <c r="Q741" s="2">
        <f t="shared" si="18"/>
        <v>2</v>
      </c>
      <c r="R741" s="2">
        <f t="shared" si="19"/>
        <v>156</v>
      </c>
    </row>
    <row r="742" spans="1:18" ht="14.25" customHeight="1">
      <c r="A742" s="2">
        <v>44146</v>
      </c>
      <c r="B742" s="2" t="s">
        <v>36</v>
      </c>
      <c r="C742" s="2" t="s">
        <v>31</v>
      </c>
      <c r="D742" s="2" t="s">
        <v>41</v>
      </c>
      <c r="E742" s="2" t="s">
        <v>38</v>
      </c>
      <c r="F742" s="2" t="s">
        <v>34</v>
      </c>
      <c r="G742" s="4">
        <v>43527.407060185185</v>
      </c>
      <c r="H742" s="4">
        <v>43531.407060185185</v>
      </c>
      <c r="I742" s="4">
        <v>43534.407060185185</v>
      </c>
      <c r="J742" s="2">
        <v>0</v>
      </c>
      <c r="K742" s="2">
        <v>121</v>
      </c>
      <c r="L742" s="2" t="str">
        <f t="shared" si="14"/>
        <v>Delhi</v>
      </c>
      <c r="M742" s="2" t="str">
        <f t="shared" si="15"/>
        <v>Delhi-Delhi</v>
      </c>
      <c r="N742" s="2" t="str">
        <f t="shared" si="20"/>
        <v>Local</v>
      </c>
      <c r="O742" s="2" t="str">
        <f t="shared" si="16"/>
        <v>Ship2Home</v>
      </c>
      <c r="P742" s="2">
        <f t="shared" si="17"/>
        <v>-3</v>
      </c>
      <c r="Q742" s="2">
        <f t="shared" si="18"/>
        <v>4</v>
      </c>
      <c r="R742" s="2">
        <f t="shared" si="19"/>
        <v>121</v>
      </c>
    </row>
    <row r="743" spans="1:18" ht="14.25" customHeight="1">
      <c r="A743" s="2">
        <v>201712</v>
      </c>
      <c r="B743" s="2" t="s">
        <v>30</v>
      </c>
      <c r="C743" s="2" t="s">
        <v>40</v>
      </c>
      <c r="D743" s="2" t="s">
        <v>32</v>
      </c>
      <c r="E743" s="2" t="s">
        <v>44</v>
      </c>
      <c r="F743" s="2" t="s">
        <v>34</v>
      </c>
      <c r="G743" s="4">
        <v>43527.408726851849</v>
      </c>
      <c r="H743" s="4">
        <v>43535.408726851849</v>
      </c>
      <c r="I743" s="4">
        <v>43531.408726851849</v>
      </c>
      <c r="J743" s="2">
        <v>77</v>
      </c>
      <c r="K743" s="2">
        <v>85</v>
      </c>
      <c r="L743" s="2" t="str">
        <f t="shared" si="14"/>
        <v>Kolkata</v>
      </c>
      <c r="M743" s="2" t="str">
        <f t="shared" si="15"/>
        <v>Bangalore-Kolkata</v>
      </c>
      <c r="N743" s="2" t="str">
        <f t="shared" si="20"/>
        <v>Outstation</v>
      </c>
      <c r="O743" s="2" t="str">
        <f t="shared" si="16"/>
        <v>FastWheels</v>
      </c>
      <c r="P743" s="2">
        <f t="shared" si="17"/>
        <v>4</v>
      </c>
      <c r="Q743" s="2">
        <f t="shared" si="18"/>
        <v>8</v>
      </c>
      <c r="R743" s="2">
        <f t="shared" si="19"/>
        <v>162</v>
      </c>
    </row>
    <row r="744" spans="1:18" ht="14.25" customHeight="1">
      <c r="A744" s="2">
        <v>997988</v>
      </c>
      <c r="B744" s="2" t="s">
        <v>36</v>
      </c>
      <c r="C744" s="2" t="s">
        <v>31</v>
      </c>
      <c r="D744" s="2" t="s">
        <v>32</v>
      </c>
      <c r="E744" s="2" t="s">
        <v>44</v>
      </c>
      <c r="F744" s="2" t="s">
        <v>34</v>
      </c>
      <c r="G744" s="4">
        <v>43527.411736111113</v>
      </c>
      <c r="H744" s="4">
        <v>43529.411736111113</v>
      </c>
      <c r="I744" s="4">
        <v>43534.411736111113</v>
      </c>
      <c r="J744" s="2">
        <v>25</v>
      </c>
      <c r="K744" s="2">
        <v>123</v>
      </c>
      <c r="L744" s="2" t="str">
        <f t="shared" si="14"/>
        <v>Delhi</v>
      </c>
      <c r="M744" s="2" t="str">
        <f t="shared" si="15"/>
        <v>Bangalore-Delhi</v>
      </c>
      <c r="N744" s="2" t="str">
        <f t="shared" si="20"/>
        <v>Outstation</v>
      </c>
      <c r="O744" s="2" t="str">
        <f t="shared" si="16"/>
        <v>FastWheels</v>
      </c>
      <c r="P744" s="2">
        <f t="shared" si="17"/>
        <v>-5</v>
      </c>
      <c r="Q744" s="2">
        <f t="shared" si="18"/>
        <v>2</v>
      </c>
      <c r="R744" s="2">
        <f t="shared" si="19"/>
        <v>148</v>
      </c>
    </row>
    <row r="745" spans="1:18" ht="14.25" customHeight="1">
      <c r="A745" s="2">
        <v>123963</v>
      </c>
      <c r="B745" s="2" t="s">
        <v>39</v>
      </c>
      <c r="C745" s="2" t="s">
        <v>45</v>
      </c>
      <c r="D745" s="2" t="s">
        <v>32</v>
      </c>
      <c r="E745" s="2" t="s">
        <v>44</v>
      </c>
      <c r="F745" s="2" t="s">
        <v>34</v>
      </c>
      <c r="G745" s="4">
        <v>43527.412569444445</v>
      </c>
      <c r="H745" s="4">
        <v>43537.412569444445</v>
      </c>
      <c r="I745" s="4">
        <v>43530.412569444445</v>
      </c>
      <c r="J745" s="2">
        <v>78</v>
      </c>
      <c r="K745" s="2">
        <v>103</v>
      </c>
      <c r="L745" s="2" t="str">
        <f t="shared" si="14"/>
        <v>Chennai</v>
      </c>
      <c r="M745" s="2" t="str">
        <f t="shared" si="15"/>
        <v>Bangalore-Chennai</v>
      </c>
      <c r="N745" s="2" t="str">
        <f t="shared" si="20"/>
        <v>Outstation</v>
      </c>
      <c r="O745" s="2" t="str">
        <f t="shared" si="16"/>
        <v>FastWheels</v>
      </c>
      <c r="P745" s="2">
        <f t="shared" si="17"/>
        <v>7</v>
      </c>
      <c r="Q745" s="2">
        <f t="shared" si="18"/>
        <v>10</v>
      </c>
      <c r="R745" s="2">
        <f t="shared" si="19"/>
        <v>181</v>
      </c>
    </row>
    <row r="746" spans="1:18" ht="14.25" customHeight="1">
      <c r="A746" s="2">
        <v>404320</v>
      </c>
      <c r="B746" s="2" t="s">
        <v>36</v>
      </c>
      <c r="C746" s="2" t="s">
        <v>31</v>
      </c>
      <c r="D746" s="2" t="s">
        <v>41</v>
      </c>
      <c r="E746" s="2" t="s">
        <v>44</v>
      </c>
      <c r="F746" s="2" t="s">
        <v>34</v>
      </c>
      <c r="G746" s="4">
        <v>43527.413541666669</v>
      </c>
      <c r="H746" s="4">
        <v>43531.413541666669</v>
      </c>
      <c r="I746" s="4">
        <v>43530.413541666669</v>
      </c>
      <c r="J746" s="2">
        <v>0</v>
      </c>
      <c r="K746" s="2">
        <v>109</v>
      </c>
      <c r="L746" s="2" t="str">
        <f t="shared" si="14"/>
        <v>Delhi</v>
      </c>
      <c r="M746" s="2" t="str">
        <f t="shared" si="15"/>
        <v>Delhi-Delhi</v>
      </c>
      <c r="N746" s="2" t="str">
        <f t="shared" si="20"/>
        <v>Local</v>
      </c>
      <c r="O746" s="2" t="str">
        <f t="shared" si="16"/>
        <v>FastWheels</v>
      </c>
      <c r="P746" s="2">
        <f t="shared" si="17"/>
        <v>1</v>
      </c>
      <c r="Q746" s="2">
        <f t="shared" si="18"/>
        <v>4</v>
      </c>
      <c r="R746" s="2">
        <f t="shared" si="19"/>
        <v>109</v>
      </c>
    </row>
    <row r="747" spans="1:18" ht="14.25" customHeight="1">
      <c r="A747" s="2">
        <v>777108</v>
      </c>
      <c r="B747" s="2" t="s">
        <v>36</v>
      </c>
      <c r="C747" s="2" t="s">
        <v>40</v>
      </c>
      <c r="D747" s="2" t="s">
        <v>32</v>
      </c>
      <c r="E747" s="2" t="s">
        <v>44</v>
      </c>
      <c r="F747" s="2" t="s">
        <v>34</v>
      </c>
      <c r="G747" s="4">
        <v>43527.416018518517</v>
      </c>
      <c r="H747" s="4">
        <v>43532.416018518517</v>
      </c>
      <c r="I747" s="4">
        <v>43534.416018518517</v>
      </c>
      <c r="J747" s="2">
        <v>42</v>
      </c>
      <c r="K747" s="2">
        <v>105</v>
      </c>
      <c r="L747" s="2" t="str">
        <f t="shared" si="14"/>
        <v>Kolkata</v>
      </c>
      <c r="M747" s="2" t="str">
        <f t="shared" si="15"/>
        <v>Bangalore-Kolkata</v>
      </c>
      <c r="N747" s="2" t="str">
        <f t="shared" si="20"/>
        <v>Outstation</v>
      </c>
      <c r="O747" s="2" t="str">
        <f t="shared" si="16"/>
        <v>FastWheels</v>
      </c>
      <c r="P747" s="2">
        <f t="shared" si="17"/>
        <v>-2</v>
      </c>
      <c r="Q747" s="2">
        <f t="shared" si="18"/>
        <v>5</v>
      </c>
      <c r="R747" s="2">
        <f t="shared" si="19"/>
        <v>147</v>
      </c>
    </row>
    <row r="748" spans="1:18" ht="14.25" customHeight="1">
      <c r="A748" s="2">
        <v>107707</v>
      </c>
      <c r="B748" s="2" t="s">
        <v>36</v>
      </c>
      <c r="C748" s="2" t="s">
        <v>37</v>
      </c>
      <c r="D748" s="2" t="s">
        <v>32</v>
      </c>
      <c r="E748" s="2" t="s">
        <v>33</v>
      </c>
      <c r="F748" s="2" t="s">
        <v>34</v>
      </c>
      <c r="G748" s="4">
        <v>43527.416354166664</v>
      </c>
      <c r="H748" s="4">
        <v>43531.416354166664</v>
      </c>
      <c r="I748" s="4">
        <v>43534.416354166664</v>
      </c>
      <c r="J748" s="2">
        <v>45</v>
      </c>
      <c r="K748" s="2">
        <v>106</v>
      </c>
      <c r="L748" s="2" t="str">
        <f t="shared" si="14"/>
        <v>Mumbai</v>
      </c>
      <c r="M748" s="2" t="str">
        <f t="shared" si="15"/>
        <v>Bangalore-Mumbai</v>
      </c>
      <c r="N748" s="2" t="str">
        <f t="shared" si="20"/>
        <v>Outstation</v>
      </c>
      <c r="O748" s="2" t="str">
        <f t="shared" si="16"/>
        <v>Ship2Home</v>
      </c>
      <c r="P748" s="2">
        <f t="shared" si="17"/>
        <v>-3</v>
      </c>
      <c r="Q748" s="2">
        <f t="shared" si="18"/>
        <v>4</v>
      </c>
      <c r="R748" s="2">
        <f t="shared" si="19"/>
        <v>151</v>
      </c>
    </row>
    <row r="749" spans="1:18" ht="14.25" customHeight="1">
      <c r="A749" s="2">
        <v>655038</v>
      </c>
      <c r="B749" s="2" t="s">
        <v>48</v>
      </c>
      <c r="C749" s="2" t="s">
        <v>31</v>
      </c>
      <c r="D749" s="2" t="s">
        <v>32</v>
      </c>
      <c r="E749" s="2" t="s">
        <v>44</v>
      </c>
      <c r="F749" s="2" t="s">
        <v>34</v>
      </c>
      <c r="G749" s="4">
        <v>43527.420057870368</v>
      </c>
      <c r="H749" s="4">
        <v>43529.420057870368</v>
      </c>
      <c r="I749" s="4">
        <v>43534.420057870368</v>
      </c>
      <c r="J749" s="2">
        <v>75</v>
      </c>
      <c r="K749" s="2">
        <v>101</v>
      </c>
      <c r="L749" s="2" t="str">
        <f t="shared" si="14"/>
        <v>Delhi</v>
      </c>
      <c r="M749" s="2" t="str">
        <f t="shared" si="15"/>
        <v>Bangalore-Delhi</v>
      </c>
      <c r="N749" s="2" t="str">
        <f t="shared" si="20"/>
        <v>Outstation</v>
      </c>
      <c r="O749" s="2" t="str">
        <f t="shared" si="16"/>
        <v>FastWheels</v>
      </c>
      <c r="P749" s="2">
        <f t="shared" si="17"/>
        <v>-5</v>
      </c>
      <c r="Q749" s="2">
        <f t="shared" si="18"/>
        <v>2</v>
      </c>
      <c r="R749" s="2">
        <f t="shared" si="19"/>
        <v>176</v>
      </c>
    </row>
    <row r="750" spans="1:18" ht="14.25" customHeight="1">
      <c r="A750" s="2">
        <v>295413</v>
      </c>
      <c r="B750" s="2" t="s">
        <v>48</v>
      </c>
      <c r="C750" s="2" t="s">
        <v>31</v>
      </c>
      <c r="D750" s="2" t="s">
        <v>41</v>
      </c>
      <c r="E750" s="2" t="s">
        <v>44</v>
      </c>
      <c r="F750" s="2" t="s">
        <v>34</v>
      </c>
      <c r="G750" s="4">
        <v>43527.420428240737</v>
      </c>
      <c r="H750" s="4">
        <v>43530.420428240737</v>
      </c>
      <c r="I750" s="4">
        <v>43530.420428240737</v>
      </c>
      <c r="J750" s="2">
        <v>0</v>
      </c>
      <c r="K750" s="2">
        <v>106</v>
      </c>
      <c r="L750" s="2" t="str">
        <f t="shared" si="14"/>
        <v>Delhi</v>
      </c>
      <c r="M750" s="2" t="str">
        <f t="shared" si="15"/>
        <v>Delhi-Delhi</v>
      </c>
      <c r="N750" s="2" t="str">
        <f t="shared" si="20"/>
        <v>Local</v>
      </c>
      <c r="O750" s="2" t="str">
        <f t="shared" si="16"/>
        <v>FastWheels</v>
      </c>
      <c r="P750" s="2">
        <f t="shared" si="17"/>
        <v>0</v>
      </c>
      <c r="Q750" s="2">
        <f t="shared" si="18"/>
        <v>3</v>
      </c>
      <c r="R750" s="2">
        <f t="shared" si="19"/>
        <v>106</v>
      </c>
    </row>
    <row r="751" spans="1:18" ht="14.25" customHeight="1">
      <c r="A751" s="2">
        <v>372283</v>
      </c>
      <c r="B751" s="2" t="s">
        <v>36</v>
      </c>
      <c r="C751" s="2" t="s">
        <v>31</v>
      </c>
      <c r="D751" s="2" t="s">
        <v>41</v>
      </c>
      <c r="E751" s="2" t="s">
        <v>44</v>
      </c>
      <c r="F751" s="2" t="s">
        <v>34</v>
      </c>
      <c r="G751" s="4">
        <v>43527.421770833331</v>
      </c>
      <c r="H751" s="4">
        <v>43532.421770833331</v>
      </c>
      <c r="I751" s="4">
        <v>43531.421770833331</v>
      </c>
      <c r="J751" s="2">
        <v>0</v>
      </c>
      <c r="K751" s="2">
        <v>100</v>
      </c>
      <c r="L751" s="2" t="str">
        <f t="shared" si="14"/>
        <v>Delhi</v>
      </c>
      <c r="M751" s="2" t="str">
        <f t="shared" si="15"/>
        <v>Delhi-Delhi</v>
      </c>
      <c r="N751" s="2" t="str">
        <f t="shared" si="20"/>
        <v>Local</v>
      </c>
      <c r="O751" s="2" t="str">
        <f t="shared" si="16"/>
        <v>FastWheels</v>
      </c>
      <c r="P751" s="2">
        <f t="shared" si="17"/>
        <v>1</v>
      </c>
      <c r="Q751" s="2">
        <f t="shared" si="18"/>
        <v>5</v>
      </c>
      <c r="R751" s="2">
        <f t="shared" si="19"/>
        <v>100</v>
      </c>
    </row>
    <row r="752" spans="1:18" ht="14.25" customHeight="1">
      <c r="A752" s="2">
        <v>912076</v>
      </c>
      <c r="B752" s="2" t="s">
        <v>39</v>
      </c>
      <c r="C752" s="2" t="s">
        <v>31</v>
      </c>
      <c r="D752" s="2" t="s">
        <v>41</v>
      </c>
      <c r="E752" s="2" t="s">
        <v>44</v>
      </c>
      <c r="F752" s="2" t="s">
        <v>34</v>
      </c>
      <c r="G752" s="4">
        <v>43527.427118055559</v>
      </c>
      <c r="H752" s="4">
        <v>43529.427118055559</v>
      </c>
      <c r="I752" s="4">
        <v>43532.427118055559</v>
      </c>
      <c r="J752" s="2">
        <v>0</v>
      </c>
      <c r="K752" s="2">
        <v>103</v>
      </c>
      <c r="L752" s="2" t="str">
        <f t="shared" si="14"/>
        <v>Delhi</v>
      </c>
      <c r="M752" s="2" t="str">
        <f t="shared" si="15"/>
        <v>Delhi-Delhi</v>
      </c>
      <c r="N752" s="2" t="str">
        <f t="shared" si="20"/>
        <v>Local</v>
      </c>
      <c r="O752" s="2" t="str">
        <f t="shared" si="16"/>
        <v>FastWheels</v>
      </c>
      <c r="P752" s="2">
        <f t="shared" si="17"/>
        <v>-3</v>
      </c>
      <c r="Q752" s="2">
        <f t="shared" si="18"/>
        <v>2</v>
      </c>
      <c r="R752" s="2">
        <f t="shared" si="19"/>
        <v>103</v>
      </c>
    </row>
    <row r="753" spans="1:18" ht="14.25" customHeight="1">
      <c r="A753" s="2">
        <v>685253</v>
      </c>
      <c r="B753" s="2" t="s">
        <v>39</v>
      </c>
      <c r="C753" s="2" t="s">
        <v>31</v>
      </c>
      <c r="D753" s="2" t="s">
        <v>41</v>
      </c>
      <c r="E753" s="2" t="s">
        <v>33</v>
      </c>
      <c r="F753" s="2" t="s">
        <v>34</v>
      </c>
      <c r="G753" s="4">
        <v>43527.432071759256</v>
      </c>
      <c r="H753" s="4">
        <v>43531.432071759256</v>
      </c>
      <c r="I753" s="4">
        <v>43534.432071759256</v>
      </c>
      <c r="J753" s="2">
        <v>0</v>
      </c>
      <c r="K753" s="2">
        <v>129</v>
      </c>
      <c r="L753" s="2" t="str">
        <f t="shared" si="14"/>
        <v>Delhi</v>
      </c>
      <c r="M753" s="2" t="str">
        <f t="shared" si="15"/>
        <v>Delhi-Delhi</v>
      </c>
      <c r="N753" s="2" t="str">
        <f t="shared" si="20"/>
        <v>Local</v>
      </c>
      <c r="O753" s="2" t="str">
        <f t="shared" si="16"/>
        <v>Ship2Home</v>
      </c>
      <c r="P753" s="2">
        <f t="shared" si="17"/>
        <v>-3</v>
      </c>
      <c r="Q753" s="2">
        <f t="shared" si="18"/>
        <v>4</v>
      </c>
      <c r="R753" s="2">
        <f t="shared" si="19"/>
        <v>129</v>
      </c>
    </row>
    <row r="754" spans="1:18" ht="14.25" customHeight="1">
      <c r="A754" s="2">
        <v>74428</v>
      </c>
      <c r="B754" s="2" t="s">
        <v>36</v>
      </c>
      <c r="C754" s="2" t="s">
        <v>31</v>
      </c>
      <c r="D754" s="2" t="s">
        <v>41</v>
      </c>
      <c r="E754" s="2" t="s">
        <v>44</v>
      </c>
      <c r="F754" s="2" t="s">
        <v>34</v>
      </c>
      <c r="G754" s="4">
        <v>43527.435613425929</v>
      </c>
      <c r="H754" s="4">
        <v>43528.435613425929</v>
      </c>
      <c r="I754" s="4">
        <v>43531.435613425929</v>
      </c>
      <c r="J754" s="2">
        <v>0</v>
      </c>
      <c r="K754" s="2">
        <v>104</v>
      </c>
      <c r="L754" s="2" t="str">
        <f t="shared" si="14"/>
        <v>Delhi</v>
      </c>
      <c r="M754" s="2" t="str">
        <f t="shared" si="15"/>
        <v>Delhi-Delhi</v>
      </c>
      <c r="N754" s="2" t="str">
        <f t="shared" si="20"/>
        <v>Local</v>
      </c>
      <c r="O754" s="2" t="str">
        <f t="shared" si="16"/>
        <v>FastWheels</v>
      </c>
      <c r="P754" s="2">
        <f t="shared" si="17"/>
        <v>-3</v>
      </c>
      <c r="Q754" s="2">
        <f t="shared" si="18"/>
        <v>1</v>
      </c>
      <c r="R754" s="2">
        <f t="shared" si="19"/>
        <v>104</v>
      </c>
    </row>
    <row r="755" spans="1:18" ht="14.25" customHeight="1">
      <c r="A755" s="2">
        <v>813471</v>
      </c>
      <c r="B755" s="2" t="s">
        <v>48</v>
      </c>
      <c r="C755" s="2" t="s">
        <v>43</v>
      </c>
      <c r="D755" s="2" t="s">
        <v>32</v>
      </c>
      <c r="E755" s="2" t="s">
        <v>33</v>
      </c>
      <c r="F755" s="2" t="s">
        <v>34</v>
      </c>
      <c r="G755" s="4">
        <v>43527.436701388891</v>
      </c>
      <c r="H755" s="4">
        <v>43531.436701388891</v>
      </c>
      <c r="I755" s="4">
        <v>43532.436701388891</v>
      </c>
      <c r="J755" s="2">
        <v>0</v>
      </c>
      <c r="K755" s="2">
        <v>127</v>
      </c>
      <c r="L755" s="2" t="str">
        <f t="shared" si="14"/>
        <v>Bangalore</v>
      </c>
      <c r="M755" s="2" t="str">
        <f t="shared" si="15"/>
        <v>Bangalore-Bangalore</v>
      </c>
      <c r="N755" s="2" t="str">
        <f t="shared" si="20"/>
        <v>Local</v>
      </c>
      <c r="O755" s="2" t="str">
        <f t="shared" si="16"/>
        <v>Ship2Home</v>
      </c>
      <c r="P755" s="2">
        <f t="shared" si="17"/>
        <v>-1</v>
      </c>
      <c r="Q755" s="2">
        <f t="shared" si="18"/>
        <v>4</v>
      </c>
      <c r="R755" s="2">
        <f t="shared" si="19"/>
        <v>127</v>
      </c>
    </row>
    <row r="756" spans="1:18" ht="14.25" customHeight="1">
      <c r="A756" s="2">
        <v>409375</v>
      </c>
      <c r="B756" s="2" t="s">
        <v>47</v>
      </c>
      <c r="C756" s="2" t="s">
        <v>43</v>
      </c>
      <c r="D756" s="2" t="s">
        <v>41</v>
      </c>
      <c r="E756" s="2" t="s">
        <v>33</v>
      </c>
      <c r="F756" s="2" t="s">
        <v>34</v>
      </c>
      <c r="G756" s="4">
        <v>43527.436736111114</v>
      </c>
      <c r="H756" s="4">
        <v>43534.436736111114</v>
      </c>
      <c r="I756" s="4">
        <v>43531.436736111114</v>
      </c>
      <c r="J756" s="2">
        <v>45</v>
      </c>
      <c r="K756" s="2">
        <v>129</v>
      </c>
      <c r="L756" s="2" t="str">
        <f t="shared" si="14"/>
        <v>Bangalore</v>
      </c>
      <c r="M756" s="2" t="str">
        <f t="shared" si="15"/>
        <v>Delhi-Bangalore</v>
      </c>
      <c r="N756" s="2" t="str">
        <f t="shared" si="20"/>
        <v>Outstation</v>
      </c>
      <c r="O756" s="2" t="str">
        <f t="shared" si="16"/>
        <v>Ship2Home</v>
      </c>
      <c r="P756" s="2">
        <f t="shared" si="17"/>
        <v>3</v>
      </c>
      <c r="Q756" s="2">
        <f t="shared" si="18"/>
        <v>7</v>
      </c>
      <c r="R756" s="2">
        <f t="shared" si="19"/>
        <v>174</v>
      </c>
    </row>
    <row r="757" spans="1:18" ht="14.25" customHeight="1">
      <c r="A757" s="2">
        <v>510457</v>
      </c>
      <c r="B757" s="2" t="s">
        <v>39</v>
      </c>
      <c r="C757" s="2" t="s">
        <v>37</v>
      </c>
      <c r="D757" s="2" t="s">
        <v>41</v>
      </c>
      <c r="E757" s="2" t="s">
        <v>33</v>
      </c>
      <c r="F757" s="2" t="s">
        <v>34</v>
      </c>
      <c r="G757" s="4">
        <v>43527.444432870368</v>
      </c>
      <c r="H757" s="4">
        <v>43531.444432870368</v>
      </c>
      <c r="I757" s="4">
        <v>43533.444432870368</v>
      </c>
      <c r="J757" s="2">
        <v>49</v>
      </c>
      <c r="K757" s="2">
        <v>109</v>
      </c>
      <c r="L757" s="2" t="str">
        <f t="shared" si="14"/>
        <v>Mumbai</v>
      </c>
      <c r="M757" s="2" t="str">
        <f t="shared" si="15"/>
        <v>Delhi-Mumbai</v>
      </c>
      <c r="N757" s="2" t="str">
        <f t="shared" si="20"/>
        <v>Outstation</v>
      </c>
      <c r="O757" s="2" t="str">
        <f t="shared" si="16"/>
        <v>Ship2Home</v>
      </c>
      <c r="P757" s="2">
        <f t="shared" si="17"/>
        <v>-2</v>
      </c>
      <c r="Q757" s="2">
        <f t="shared" si="18"/>
        <v>4</v>
      </c>
      <c r="R757" s="2">
        <f t="shared" si="19"/>
        <v>158</v>
      </c>
    </row>
    <row r="758" spans="1:18" ht="14.25" customHeight="1">
      <c r="A758" s="2">
        <v>446698</v>
      </c>
      <c r="B758" s="2" t="s">
        <v>36</v>
      </c>
      <c r="C758" s="2" t="s">
        <v>43</v>
      </c>
      <c r="D758" s="2" t="s">
        <v>41</v>
      </c>
      <c r="E758" s="2" t="s">
        <v>44</v>
      </c>
      <c r="F758" s="2" t="s">
        <v>34</v>
      </c>
      <c r="G758" s="4">
        <v>43527.451331018521</v>
      </c>
      <c r="H758" s="4">
        <v>43529.451331018521</v>
      </c>
      <c r="I758" s="4">
        <v>43534.451331018521</v>
      </c>
      <c r="J758" s="2">
        <v>75</v>
      </c>
      <c r="K758" s="2">
        <v>106</v>
      </c>
      <c r="L758" s="2" t="str">
        <f t="shared" si="14"/>
        <v>Bangalore</v>
      </c>
      <c r="M758" s="2" t="str">
        <f t="shared" si="15"/>
        <v>Delhi-Bangalore</v>
      </c>
      <c r="N758" s="2" t="str">
        <f t="shared" si="20"/>
        <v>Outstation</v>
      </c>
      <c r="O758" s="2" t="str">
        <f t="shared" si="16"/>
        <v>FastWheels</v>
      </c>
      <c r="P758" s="2">
        <f t="shared" si="17"/>
        <v>-5</v>
      </c>
      <c r="Q758" s="2">
        <f t="shared" si="18"/>
        <v>2</v>
      </c>
      <c r="R758" s="2">
        <f t="shared" si="19"/>
        <v>181</v>
      </c>
    </row>
    <row r="759" spans="1:18" ht="14.25" customHeight="1">
      <c r="A759" s="2">
        <v>420502</v>
      </c>
      <c r="B759" s="2" t="s">
        <v>42</v>
      </c>
      <c r="C759" s="2" t="s">
        <v>37</v>
      </c>
      <c r="D759" s="2" t="s">
        <v>32</v>
      </c>
      <c r="E759" s="2" t="s">
        <v>38</v>
      </c>
      <c r="F759" s="2" t="s">
        <v>34</v>
      </c>
      <c r="G759" s="4">
        <v>43527.458321759259</v>
      </c>
      <c r="H759" s="4">
        <v>43533.458321759259</v>
      </c>
      <c r="I759" s="4">
        <v>43530.458321759259</v>
      </c>
      <c r="J759" s="2">
        <v>49</v>
      </c>
      <c r="K759" s="2">
        <v>112</v>
      </c>
      <c r="L759" s="2" t="str">
        <f t="shared" si="14"/>
        <v>Mumbai</v>
      </c>
      <c r="M759" s="2" t="str">
        <f t="shared" si="15"/>
        <v>Bangalore-Mumbai</v>
      </c>
      <c r="N759" s="2" t="str">
        <f t="shared" si="20"/>
        <v>Outstation</v>
      </c>
      <c r="O759" s="2" t="str">
        <f t="shared" si="16"/>
        <v>Ship2Home</v>
      </c>
      <c r="P759" s="2">
        <f t="shared" si="17"/>
        <v>3</v>
      </c>
      <c r="Q759" s="2">
        <f t="shared" si="18"/>
        <v>6</v>
      </c>
      <c r="R759" s="2">
        <f t="shared" si="19"/>
        <v>161</v>
      </c>
    </row>
    <row r="760" spans="1:18" ht="14.25" customHeight="1">
      <c r="A760" s="2">
        <v>489790</v>
      </c>
      <c r="B760" s="2" t="s">
        <v>39</v>
      </c>
      <c r="C760" s="2" t="s">
        <v>37</v>
      </c>
      <c r="D760" s="2" t="s">
        <v>41</v>
      </c>
      <c r="E760" s="2" t="s">
        <v>44</v>
      </c>
      <c r="F760" s="2" t="s">
        <v>34</v>
      </c>
      <c r="G760" s="4">
        <v>43527.459745370368</v>
      </c>
      <c r="H760" s="4">
        <v>43533.459745370368</v>
      </c>
      <c r="I760" s="4">
        <v>43533.459745370368</v>
      </c>
      <c r="J760" s="2">
        <v>82</v>
      </c>
      <c r="K760" s="2">
        <v>86</v>
      </c>
      <c r="L760" s="2" t="str">
        <f t="shared" si="14"/>
        <v>Mumbai</v>
      </c>
      <c r="M760" s="2" t="str">
        <f t="shared" si="15"/>
        <v>Delhi-Mumbai</v>
      </c>
      <c r="N760" s="2" t="str">
        <f t="shared" si="20"/>
        <v>Outstation</v>
      </c>
      <c r="O760" s="2" t="str">
        <f t="shared" si="16"/>
        <v>FastWheels</v>
      </c>
      <c r="P760" s="2">
        <f t="shared" si="17"/>
        <v>0</v>
      </c>
      <c r="Q760" s="2">
        <f t="shared" si="18"/>
        <v>6</v>
      </c>
      <c r="R760" s="2">
        <f t="shared" si="19"/>
        <v>168</v>
      </c>
    </row>
    <row r="761" spans="1:18" ht="14.25" customHeight="1">
      <c r="A761" s="2">
        <v>500185</v>
      </c>
      <c r="B761" s="2" t="s">
        <v>39</v>
      </c>
      <c r="C761" s="2" t="s">
        <v>31</v>
      </c>
      <c r="D761" s="2" t="s">
        <v>41</v>
      </c>
      <c r="E761" s="2" t="s">
        <v>44</v>
      </c>
      <c r="F761" s="2" t="s">
        <v>34</v>
      </c>
      <c r="G761" s="4">
        <v>43527.463599537034</v>
      </c>
      <c r="H761" s="4">
        <v>43531.463599537034</v>
      </c>
      <c r="I761" s="4">
        <v>43534.463599537034</v>
      </c>
      <c r="J761" s="2">
        <v>0</v>
      </c>
      <c r="K761" s="2">
        <v>105</v>
      </c>
      <c r="L761" s="2" t="str">
        <f t="shared" si="14"/>
        <v>Delhi</v>
      </c>
      <c r="M761" s="2" t="str">
        <f t="shared" si="15"/>
        <v>Delhi-Delhi</v>
      </c>
      <c r="N761" s="2" t="str">
        <f t="shared" si="20"/>
        <v>Local</v>
      </c>
      <c r="O761" s="2" t="str">
        <f t="shared" si="16"/>
        <v>FastWheels</v>
      </c>
      <c r="P761" s="2">
        <f t="shared" si="17"/>
        <v>-3</v>
      </c>
      <c r="Q761" s="2">
        <f t="shared" si="18"/>
        <v>4</v>
      </c>
      <c r="R761" s="2">
        <f t="shared" si="19"/>
        <v>105</v>
      </c>
    </row>
    <row r="762" spans="1:18" ht="14.25" customHeight="1">
      <c r="A762" s="2">
        <v>294420</v>
      </c>
      <c r="B762" s="2" t="s">
        <v>30</v>
      </c>
      <c r="C762" s="2" t="s">
        <v>37</v>
      </c>
      <c r="D762" s="2" t="s">
        <v>41</v>
      </c>
      <c r="E762" s="2" t="s">
        <v>44</v>
      </c>
      <c r="F762" s="2" t="s">
        <v>34</v>
      </c>
      <c r="G762" s="4">
        <v>43527.464178240742</v>
      </c>
      <c r="H762" s="4">
        <v>43529.464178240742</v>
      </c>
      <c r="I762" s="4">
        <v>43530.464178240742</v>
      </c>
      <c r="J762" s="2">
        <v>43</v>
      </c>
      <c r="K762" s="2">
        <v>113</v>
      </c>
      <c r="L762" s="2" t="str">
        <f t="shared" si="14"/>
        <v>Mumbai</v>
      </c>
      <c r="M762" s="2" t="str">
        <f t="shared" si="15"/>
        <v>Delhi-Mumbai</v>
      </c>
      <c r="N762" s="2" t="str">
        <f t="shared" si="20"/>
        <v>Outstation</v>
      </c>
      <c r="O762" s="2" t="str">
        <f t="shared" si="16"/>
        <v>FastWheels</v>
      </c>
      <c r="P762" s="2">
        <f t="shared" si="17"/>
        <v>-1</v>
      </c>
      <c r="Q762" s="2">
        <f t="shared" si="18"/>
        <v>2</v>
      </c>
      <c r="R762" s="2">
        <f t="shared" si="19"/>
        <v>156</v>
      </c>
    </row>
    <row r="763" spans="1:18" ht="14.25" customHeight="1">
      <c r="A763" s="2">
        <v>748905</v>
      </c>
      <c r="B763" s="2" t="s">
        <v>36</v>
      </c>
      <c r="C763" s="2" t="s">
        <v>37</v>
      </c>
      <c r="D763" s="2" t="s">
        <v>32</v>
      </c>
      <c r="E763" s="2" t="s">
        <v>33</v>
      </c>
      <c r="F763" s="2" t="s">
        <v>34</v>
      </c>
      <c r="G763" s="4">
        <v>43527.465856481482</v>
      </c>
      <c r="H763" s="4">
        <v>43532.465856481482</v>
      </c>
      <c r="I763" s="4">
        <v>43533.465856481482</v>
      </c>
      <c r="J763" s="2">
        <v>35</v>
      </c>
      <c r="K763" s="2">
        <v>108</v>
      </c>
      <c r="L763" s="2" t="str">
        <f t="shared" si="14"/>
        <v>Mumbai</v>
      </c>
      <c r="M763" s="2" t="str">
        <f t="shared" si="15"/>
        <v>Bangalore-Mumbai</v>
      </c>
      <c r="N763" s="2" t="str">
        <f t="shared" si="20"/>
        <v>Outstation</v>
      </c>
      <c r="O763" s="2" t="str">
        <f t="shared" si="16"/>
        <v>Ship2Home</v>
      </c>
      <c r="P763" s="2">
        <f t="shared" si="17"/>
        <v>-1</v>
      </c>
      <c r="Q763" s="2">
        <f t="shared" si="18"/>
        <v>5</v>
      </c>
      <c r="R763" s="2">
        <f t="shared" si="19"/>
        <v>143</v>
      </c>
    </row>
    <row r="764" spans="1:18" ht="14.25" customHeight="1">
      <c r="A764" s="2">
        <v>551340</v>
      </c>
      <c r="B764" s="2" t="s">
        <v>30</v>
      </c>
      <c r="C764" s="2" t="s">
        <v>37</v>
      </c>
      <c r="D764" s="2" t="s">
        <v>41</v>
      </c>
      <c r="E764" s="2" t="s">
        <v>44</v>
      </c>
      <c r="F764" s="2" t="s">
        <v>34</v>
      </c>
      <c r="G764" s="4">
        <v>43527.467094907406</v>
      </c>
      <c r="H764" s="4">
        <v>43533.467094907406</v>
      </c>
      <c r="I764" s="4">
        <v>43534.467094907406</v>
      </c>
      <c r="J764" s="2">
        <v>44</v>
      </c>
      <c r="K764" s="2">
        <v>106</v>
      </c>
      <c r="L764" s="2" t="str">
        <f t="shared" si="14"/>
        <v>Mumbai</v>
      </c>
      <c r="M764" s="2" t="str">
        <f t="shared" si="15"/>
        <v>Delhi-Mumbai</v>
      </c>
      <c r="N764" s="2" t="str">
        <f t="shared" si="20"/>
        <v>Outstation</v>
      </c>
      <c r="O764" s="2" t="str">
        <f t="shared" si="16"/>
        <v>FastWheels</v>
      </c>
      <c r="P764" s="2">
        <f t="shared" si="17"/>
        <v>-1</v>
      </c>
      <c r="Q764" s="2">
        <f t="shared" si="18"/>
        <v>6</v>
      </c>
      <c r="R764" s="2">
        <f t="shared" si="19"/>
        <v>150</v>
      </c>
    </row>
    <row r="765" spans="1:18" ht="14.25" customHeight="1">
      <c r="A765" s="2">
        <v>520569</v>
      </c>
      <c r="B765" s="2" t="s">
        <v>49</v>
      </c>
      <c r="C765" s="2" t="s">
        <v>37</v>
      </c>
      <c r="D765" s="2" t="s">
        <v>32</v>
      </c>
      <c r="E765" s="2" t="s">
        <v>33</v>
      </c>
      <c r="F765" s="2" t="s">
        <v>34</v>
      </c>
      <c r="G765" s="4">
        <v>43527.47215277778</v>
      </c>
      <c r="H765" s="4">
        <v>43534.47215277778</v>
      </c>
      <c r="I765" s="4">
        <v>43532.47215277778</v>
      </c>
      <c r="J765" s="2">
        <v>25</v>
      </c>
      <c r="K765" s="2">
        <v>110</v>
      </c>
      <c r="L765" s="2" t="str">
        <f t="shared" si="14"/>
        <v>Mumbai</v>
      </c>
      <c r="M765" s="2" t="str">
        <f t="shared" si="15"/>
        <v>Bangalore-Mumbai</v>
      </c>
      <c r="N765" s="2" t="str">
        <f t="shared" si="20"/>
        <v>Outstation</v>
      </c>
      <c r="O765" s="2" t="str">
        <f t="shared" si="16"/>
        <v>Ship2Home</v>
      </c>
      <c r="P765" s="2">
        <f t="shared" si="17"/>
        <v>2</v>
      </c>
      <c r="Q765" s="2">
        <f t="shared" si="18"/>
        <v>7</v>
      </c>
      <c r="R765" s="2">
        <f t="shared" si="19"/>
        <v>135</v>
      </c>
    </row>
    <row r="766" spans="1:18" ht="14.25" customHeight="1">
      <c r="A766" s="2">
        <v>267170</v>
      </c>
      <c r="B766" s="2" t="s">
        <v>48</v>
      </c>
      <c r="C766" s="2" t="s">
        <v>40</v>
      </c>
      <c r="D766" s="2" t="s">
        <v>32</v>
      </c>
      <c r="E766" s="2" t="s">
        <v>38</v>
      </c>
      <c r="F766" s="2" t="s">
        <v>34</v>
      </c>
      <c r="G766" s="4">
        <v>43527.47283564815</v>
      </c>
      <c r="H766" s="4">
        <v>43533.47283564815</v>
      </c>
      <c r="I766" s="4">
        <v>43530.47283564815</v>
      </c>
      <c r="J766" s="2">
        <v>41</v>
      </c>
      <c r="K766" s="2">
        <v>105</v>
      </c>
      <c r="L766" s="2" t="str">
        <f t="shared" si="14"/>
        <v>Kolkata</v>
      </c>
      <c r="M766" s="2" t="str">
        <f t="shared" si="15"/>
        <v>Bangalore-Kolkata</v>
      </c>
      <c r="N766" s="2" t="str">
        <f t="shared" si="20"/>
        <v>Outstation</v>
      </c>
      <c r="O766" s="2" t="str">
        <f t="shared" si="16"/>
        <v>Ship2Home</v>
      </c>
      <c r="P766" s="2">
        <f t="shared" si="17"/>
        <v>3</v>
      </c>
      <c r="Q766" s="2">
        <f t="shared" si="18"/>
        <v>6</v>
      </c>
      <c r="R766" s="2">
        <f t="shared" si="19"/>
        <v>146</v>
      </c>
    </row>
    <row r="767" spans="1:18" ht="14.25" customHeight="1">
      <c r="A767" s="2">
        <v>326711</v>
      </c>
      <c r="B767" s="2" t="s">
        <v>46</v>
      </c>
      <c r="C767" s="2" t="s">
        <v>43</v>
      </c>
      <c r="D767" s="2" t="s">
        <v>41</v>
      </c>
      <c r="E767" s="2" t="s">
        <v>33</v>
      </c>
      <c r="F767" s="2" t="s">
        <v>34</v>
      </c>
      <c r="G767" s="4">
        <v>43527.473865740743</v>
      </c>
      <c r="H767" s="4">
        <v>43531.473865740743</v>
      </c>
      <c r="I767" s="4">
        <v>43532.473865740743</v>
      </c>
      <c r="J767" s="2">
        <v>43</v>
      </c>
      <c r="K767" s="2">
        <v>120</v>
      </c>
      <c r="L767" s="2" t="str">
        <f t="shared" ref="L767:L1021" si="21">LEFT(C767, FIND(",",C767,1)-1)</f>
        <v>Bangalore</v>
      </c>
      <c r="M767" s="2" t="str">
        <f t="shared" ref="M767:M1021" si="22">D767&amp;"-"&amp;L767</f>
        <v>Delhi-Bangalore</v>
      </c>
      <c r="N767" s="2" t="str">
        <f t="shared" si="20"/>
        <v>Outstation</v>
      </c>
      <c r="O767" s="2" t="str">
        <f t="shared" ref="O767:O1021" si="23">LEFT(E767, FIND(" ",E767,1)-1)</f>
        <v>Ship2Home</v>
      </c>
      <c r="P767" s="2">
        <f t="shared" ref="P767:P1021" si="24">H767-I767</f>
        <v>-1</v>
      </c>
      <c r="Q767" s="2">
        <f t="shared" ref="Q767:Q1021" si="25">(H767-G767)</f>
        <v>4</v>
      </c>
      <c r="R767" s="2">
        <f t="shared" ref="R767:R1021" si="26">(J767+K767)</f>
        <v>163</v>
      </c>
    </row>
    <row r="768" spans="1:18" ht="14.25" customHeight="1">
      <c r="A768" s="2">
        <v>629337</v>
      </c>
      <c r="B768" s="2" t="s">
        <v>36</v>
      </c>
      <c r="C768" s="2" t="s">
        <v>37</v>
      </c>
      <c r="D768" s="2" t="s">
        <v>41</v>
      </c>
      <c r="E768" s="2" t="s">
        <v>33</v>
      </c>
      <c r="F768" s="2" t="s">
        <v>34</v>
      </c>
      <c r="G768" s="4">
        <v>43527.474537037036</v>
      </c>
      <c r="H768" s="4">
        <v>43530.474537037036</v>
      </c>
      <c r="I768" s="4">
        <v>43530.474537037036</v>
      </c>
      <c r="J768" s="2">
        <v>25</v>
      </c>
      <c r="K768" s="2">
        <v>110</v>
      </c>
      <c r="L768" s="2" t="str">
        <f t="shared" si="21"/>
        <v>Mumbai</v>
      </c>
      <c r="M768" s="2" t="str">
        <f t="shared" si="22"/>
        <v>Delhi-Mumbai</v>
      </c>
      <c r="N768" s="2" t="str">
        <f t="shared" ref="N768:N1022" si="27">IF(D768=L768, "Local", "Outstation")</f>
        <v>Outstation</v>
      </c>
      <c r="O768" s="2" t="str">
        <f t="shared" si="23"/>
        <v>Ship2Home</v>
      </c>
      <c r="P768" s="2">
        <f t="shared" si="24"/>
        <v>0</v>
      </c>
      <c r="Q768" s="2">
        <f t="shared" si="25"/>
        <v>3</v>
      </c>
      <c r="R768" s="2">
        <f t="shared" si="26"/>
        <v>135</v>
      </c>
    </row>
    <row r="769" spans="1:18" ht="14.25" customHeight="1">
      <c r="A769" s="2">
        <v>33085</v>
      </c>
      <c r="B769" s="2" t="s">
        <v>39</v>
      </c>
      <c r="C769" s="2" t="s">
        <v>40</v>
      </c>
      <c r="D769" s="2" t="s">
        <v>32</v>
      </c>
      <c r="E769" s="2" t="s">
        <v>33</v>
      </c>
      <c r="F769" s="2" t="s">
        <v>34</v>
      </c>
      <c r="G769" s="4">
        <v>43527.475034722222</v>
      </c>
      <c r="H769" s="4">
        <v>43531.475034722222</v>
      </c>
      <c r="I769" s="4">
        <v>43530.475034722222</v>
      </c>
      <c r="J769" s="2">
        <v>33</v>
      </c>
      <c r="K769" s="2">
        <v>112</v>
      </c>
      <c r="L769" s="2" t="str">
        <f t="shared" si="21"/>
        <v>Kolkata</v>
      </c>
      <c r="M769" s="2" t="str">
        <f t="shared" si="22"/>
        <v>Bangalore-Kolkata</v>
      </c>
      <c r="N769" s="2" t="str">
        <f t="shared" si="27"/>
        <v>Outstation</v>
      </c>
      <c r="O769" s="2" t="str">
        <f t="shared" si="23"/>
        <v>Ship2Home</v>
      </c>
      <c r="P769" s="2">
        <f t="shared" si="24"/>
        <v>1</v>
      </c>
      <c r="Q769" s="2">
        <f t="shared" si="25"/>
        <v>4</v>
      </c>
      <c r="R769" s="2">
        <f t="shared" si="26"/>
        <v>145</v>
      </c>
    </row>
    <row r="770" spans="1:18" ht="14.25" customHeight="1">
      <c r="A770" s="2">
        <v>330104</v>
      </c>
      <c r="B770" s="2" t="s">
        <v>30</v>
      </c>
      <c r="C770" s="2" t="s">
        <v>37</v>
      </c>
      <c r="D770" s="2" t="s">
        <v>41</v>
      </c>
      <c r="E770" s="2" t="s">
        <v>44</v>
      </c>
      <c r="F770" s="2" t="s">
        <v>34</v>
      </c>
      <c r="G770" s="4">
        <v>43527.476261574076</v>
      </c>
      <c r="H770" s="4">
        <v>43531.476261574076</v>
      </c>
      <c r="I770" s="4">
        <v>43530.476261574076</v>
      </c>
      <c r="J770" s="2">
        <v>46</v>
      </c>
      <c r="K770" s="2">
        <v>112</v>
      </c>
      <c r="L770" s="2" t="str">
        <f t="shared" si="21"/>
        <v>Mumbai</v>
      </c>
      <c r="M770" s="2" t="str">
        <f t="shared" si="22"/>
        <v>Delhi-Mumbai</v>
      </c>
      <c r="N770" s="2" t="str">
        <f t="shared" si="27"/>
        <v>Outstation</v>
      </c>
      <c r="O770" s="2" t="str">
        <f t="shared" si="23"/>
        <v>FastWheels</v>
      </c>
      <c r="P770" s="2">
        <f t="shared" si="24"/>
        <v>1</v>
      </c>
      <c r="Q770" s="2">
        <f t="shared" si="25"/>
        <v>4</v>
      </c>
      <c r="R770" s="2">
        <f t="shared" si="26"/>
        <v>158</v>
      </c>
    </row>
    <row r="771" spans="1:18" ht="14.25" customHeight="1">
      <c r="A771" s="2">
        <v>327369</v>
      </c>
      <c r="B771" s="2" t="s">
        <v>47</v>
      </c>
      <c r="C771" s="2" t="s">
        <v>43</v>
      </c>
      <c r="D771" s="2" t="s">
        <v>41</v>
      </c>
      <c r="E771" s="2" t="s">
        <v>33</v>
      </c>
      <c r="F771" s="2" t="s">
        <v>34</v>
      </c>
      <c r="G771" s="4">
        <v>43527.477037037039</v>
      </c>
      <c r="H771" s="4">
        <v>43533.477037037039</v>
      </c>
      <c r="I771" s="4">
        <v>43532.477037037039</v>
      </c>
      <c r="J771" s="2">
        <v>26</v>
      </c>
      <c r="K771" s="2">
        <v>123</v>
      </c>
      <c r="L771" s="2" t="str">
        <f t="shared" si="21"/>
        <v>Bangalore</v>
      </c>
      <c r="M771" s="2" t="str">
        <f t="shared" si="22"/>
        <v>Delhi-Bangalore</v>
      </c>
      <c r="N771" s="2" t="str">
        <f t="shared" si="27"/>
        <v>Outstation</v>
      </c>
      <c r="O771" s="2" t="str">
        <f t="shared" si="23"/>
        <v>Ship2Home</v>
      </c>
      <c r="P771" s="2">
        <f t="shared" si="24"/>
        <v>1</v>
      </c>
      <c r="Q771" s="2">
        <f t="shared" si="25"/>
        <v>6</v>
      </c>
      <c r="R771" s="2">
        <f t="shared" si="26"/>
        <v>149</v>
      </c>
    </row>
    <row r="772" spans="1:18" ht="14.25" customHeight="1">
      <c r="A772" s="2">
        <v>595640</v>
      </c>
      <c r="B772" s="2" t="s">
        <v>39</v>
      </c>
      <c r="C772" s="2" t="s">
        <v>31</v>
      </c>
      <c r="D772" s="2" t="s">
        <v>32</v>
      </c>
      <c r="E772" s="2" t="s">
        <v>44</v>
      </c>
      <c r="F772" s="2" t="s">
        <v>34</v>
      </c>
      <c r="G772" s="4">
        <v>43527.477141203701</v>
      </c>
      <c r="H772" s="4">
        <v>43531.477141203701</v>
      </c>
      <c r="I772" s="4">
        <v>43533.477141203701</v>
      </c>
      <c r="J772" s="2">
        <v>49</v>
      </c>
      <c r="K772" s="2">
        <v>123</v>
      </c>
      <c r="L772" s="2" t="str">
        <f t="shared" si="21"/>
        <v>Delhi</v>
      </c>
      <c r="M772" s="2" t="str">
        <f t="shared" si="22"/>
        <v>Bangalore-Delhi</v>
      </c>
      <c r="N772" s="2" t="str">
        <f t="shared" si="27"/>
        <v>Outstation</v>
      </c>
      <c r="O772" s="2" t="str">
        <f t="shared" si="23"/>
        <v>FastWheels</v>
      </c>
      <c r="P772" s="2">
        <f t="shared" si="24"/>
        <v>-2</v>
      </c>
      <c r="Q772" s="2">
        <f t="shared" si="25"/>
        <v>4</v>
      </c>
      <c r="R772" s="2">
        <f t="shared" si="26"/>
        <v>172</v>
      </c>
    </row>
    <row r="773" spans="1:18" ht="14.25" customHeight="1">
      <c r="A773" s="2">
        <v>892748</v>
      </c>
      <c r="B773" s="2" t="s">
        <v>36</v>
      </c>
      <c r="C773" s="2" t="s">
        <v>31</v>
      </c>
      <c r="D773" s="2" t="s">
        <v>41</v>
      </c>
      <c r="E773" s="2" t="s">
        <v>44</v>
      </c>
      <c r="F773" s="2" t="s">
        <v>34</v>
      </c>
      <c r="G773" s="4">
        <v>43527.478935185187</v>
      </c>
      <c r="H773" s="4">
        <v>43528.478935185187</v>
      </c>
      <c r="I773" s="4">
        <v>43534.478935185187</v>
      </c>
      <c r="J773" s="2">
        <v>0</v>
      </c>
      <c r="K773" s="2">
        <v>120</v>
      </c>
      <c r="L773" s="2" t="str">
        <f t="shared" si="21"/>
        <v>Delhi</v>
      </c>
      <c r="M773" s="2" t="str">
        <f t="shared" si="22"/>
        <v>Delhi-Delhi</v>
      </c>
      <c r="N773" s="2" t="str">
        <f t="shared" si="27"/>
        <v>Local</v>
      </c>
      <c r="O773" s="2" t="str">
        <f t="shared" si="23"/>
        <v>FastWheels</v>
      </c>
      <c r="P773" s="2">
        <f t="shared" si="24"/>
        <v>-6</v>
      </c>
      <c r="Q773" s="2">
        <f t="shared" si="25"/>
        <v>1</v>
      </c>
      <c r="R773" s="2">
        <f t="shared" si="26"/>
        <v>120</v>
      </c>
    </row>
    <row r="774" spans="1:18" ht="14.25" customHeight="1">
      <c r="A774" s="2">
        <v>683617</v>
      </c>
      <c r="B774" s="2" t="s">
        <v>30</v>
      </c>
      <c r="C774" s="2" t="s">
        <v>31</v>
      </c>
      <c r="D774" s="2" t="s">
        <v>32</v>
      </c>
      <c r="E774" s="2" t="s">
        <v>33</v>
      </c>
      <c r="F774" s="2" t="s">
        <v>34</v>
      </c>
      <c r="G774" s="4">
        <v>43527.490381944444</v>
      </c>
      <c r="H774" s="4">
        <v>43534.490381944444</v>
      </c>
      <c r="I774" s="4">
        <v>43532.490381944444</v>
      </c>
      <c r="J774" s="2">
        <v>37</v>
      </c>
      <c r="K774" s="2">
        <v>127</v>
      </c>
      <c r="L774" s="2" t="str">
        <f t="shared" si="21"/>
        <v>Delhi</v>
      </c>
      <c r="M774" s="2" t="str">
        <f t="shared" si="22"/>
        <v>Bangalore-Delhi</v>
      </c>
      <c r="N774" s="2" t="str">
        <f t="shared" si="27"/>
        <v>Outstation</v>
      </c>
      <c r="O774" s="2" t="str">
        <f t="shared" si="23"/>
        <v>Ship2Home</v>
      </c>
      <c r="P774" s="2">
        <f t="shared" si="24"/>
        <v>2</v>
      </c>
      <c r="Q774" s="2">
        <f t="shared" si="25"/>
        <v>7</v>
      </c>
      <c r="R774" s="2">
        <f t="shared" si="26"/>
        <v>164</v>
      </c>
    </row>
    <row r="775" spans="1:18" ht="14.25" customHeight="1">
      <c r="A775" s="2">
        <v>726305</v>
      </c>
      <c r="B775" s="2" t="s">
        <v>39</v>
      </c>
      <c r="C775" s="2" t="s">
        <v>31</v>
      </c>
      <c r="D775" s="2" t="s">
        <v>32</v>
      </c>
      <c r="E775" s="2" t="s">
        <v>33</v>
      </c>
      <c r="F775" s="2" t="s">
        <v>34</v>
      </c>
      <c r="G775" s="4">
        <v>43527.498240740744</v>
      </c>
      <c r="H775" s="4">
        <v>43530.498240740744</v>
      </c>
      <c r="I775" s="4">
        <v>43532.498240740744</v>
      </c>
      <c r="J775" s="2">
        <v>33</v>
      </c>
      <c r="K775" s="2">
        <v>129</v>
      </c>
      <c r="L775" s="2" t="str">
        <f t="shared" si="21"/>
        <v>Delhi</v>
      </c>
      <c r="M775" s="2" t="str">
        <f t="shared" si="22"/>
        <v>Bangalore-Delhi</v>
      </c>
      <c r="N775" s="2" t="str">
        <f t="shared" si="27"/>
        <v>Outstation</v>
      </c>
      <c r="O775" s="2" t="str">
        <f t="shared" si="23"/>
        <v>Ship2Home</v>
      </c>
      <c r="P775" s="2">
        <f t="shared" si="24"/>
        <v>-2</v>
      </c>
      <c r="Q775" s="2">
        <f t="shared" si="25"/>
        <v>3</v>
      </c>
      <c r="R775" s="2">
        <f t="shared" si="26"/>
        <v>162</v>
      </c>
    </row>
    <row r="776" spans="1:18" ht="14.25" customHeight="1">
      <c r="A776" s="2">
        <v>762885</v>
      </c>
      <c r="B776" s="2" t="s">
        <v>39</v>
      </c>
      <c r="C776" s="2" t="s">
        <v>31</v>
      </c>
      <c r="D776" s="2" t="s">
        <v>32</v>
      </c>
      <c r="E776" s="2" t="s">
        <v>33</v>
      </c>
      <c r="F776" s="2" t="s">
        <v>34</v>
      </c>
      <c r="G776" s="4">
        <v>43527.498518518521</v>
      </c>
      <c r="H776" s="4">
        <v>43530.498518518521</v>
      </c>
      <c r="I776" s="4">
        <v>43534.498518518521</v>
      </c>
      <c r="J776" s="2">
        <v>34</v>
      </c>
      <c r="K776" s="2">
        <v>122</v>
      </c>
      <c r="L776" s="2" t="str">
        <f t="shared" si="21"/>
        <v>Delhi</v>
      </c>
      <c r="M776" s="2" t="str">
        <f t="shared" si="22"/>
        <v>Bangalore-Delhi</v>
      </c>
      <c r="N776" s="2" t="str">
        <f t="shared" si="27"/>
        <v>Outstation</v>
      </c>
      <c r="O776" s="2" t="str">
        <f t="shared" si="23"/>
        <v>Ship2Home</v>
      </c>
      <c r="P776" s="2">
        <f t="shared" si="24"/>
        <v>-4</v>
      </c>
      <c r="Q776" s="2">
        <f t="shared" si="25"/>
        <v>3</v>
      </c>
      <c r="R776" s="2">
        <f t="shared" si="26"/>
        <v>156</v>
      </c>
    </row>
    <row r="777" spans="1:18" ht="14.25" customHeight="1">
      <c r="A777" s="2">
        <v>998219</v>
      </c>
      <c r="B777" s="2" t="s">
        <v>36</v>
      </c>
      <c r="C777" s="2" t="s">
        <v>45</v>
      </c>
      <c r="D777" s="2" t="s">
        <v>32</v>
      </c>
      <c r="E777" s="2" t="s">
        <v>44</v>
      </c>
      <c r="F777" s="2" t="s">
        <v>34</v>
      </c>
      <c r="G777" s="4">
        <v>43527.498599537037</v>
      </c>
      <c r="H777" s="4">
        <v>43537.498599537037</v>
      </c>
      <c r="I777" s="4">
        <v>43530.498599537037</v>
      </c>
      <c r="J777" s="2">
        <v>76</v>
      </c>
      <c r="K777" s="2">
        <v>110</v>
      </c>
      <c r="L777" s="2" t="str">
        <f t="shared" si="21"/>
        <v>Chennai</v>
      </c>
      <c r="M777" s="2" t="str">
        <f t="shared" si="22"/>
        <v>Bangalore-Chennai</v>
      </c>
      <c r="N777" s="2" t="str">
        <f t="shared" si="27"/>
        <v>Outstation</v>
      </c>
      <c r="O777" s="2" t="str">
        <f t="shared" si="23"/>
        <v>FastWheels</v>
      </c>
      <c r="P777" s="2">
        <f t="shared" si="24"/>
        <v>7</v>
      </c>
      <c r="Q777" s="2">
        <f t="shared" si="25"/>
        <v>10</v>
      </c>
      <c r="R777" s="2">
        <f t="shared" si="26"/>
        <v>186</v>
      </c>
    </row>
    <row r="778" spans="1:18" ht="14.25" customHeight="1">
      <c r="A778" s="2">
        <v>506525</v>
      </c>
      <c r="B778" s="2" t="s">
        <v>39</v>
      </c>
      <c r="C778" s="2" t="s">
        <v>37</v>
      </c>
      <c r="D778" s="2" t="s">
        <v>41</v>
      </c>
      <c r="E778" s="2" t="s">
        <v>33</v>
      </c>
      <c r="F778" s="2" t="s">
        <v>34</v>
      </c>
      <c r="G778" s="4">
        <v>43527.510949074072</v>
      </c>
      <c r="H778" s="4">
        <v>43536.510949074072</v>
      </c>
      <c r="I778" s="4">
        <v>43534.510949074072</v>
      </c>
      <c r="J778" s="2">
        <v>30</v>
      </c>
      <c r="K778" s="2">
        <v>111</v>
      </c>
      <c r="L778" s="2" t="str">
        <f t="shared" si="21"/>
        <v>Mumbai</v>
      </c>
      <c r="M778" s="2" t="str">
        <f t="shared" si="22"/>
        <v>Delhi-Mumbai</v>
      </c>
      <c r="N778" s="2" t="str">
        <f t="shared" si="27"/>
        <v>Outstation</v>
      </c>
      <c r="O778" s="2" t="str">
        <f t="shared" si="23"/>
        <v>Ship2Home</v>
      </c>
      <c r="P778" s="2">
        <f t="shared" si="24"/>
        <v>2</v>
      </c>
      <c r="Q778" s="2">
        <f t="shared" si="25"/>
        <v>9</v>
      </c>
      <c r="R778" s="2">
        <f t="shared" si="26"/>
        <v>141</v>
      </c>
    </row>
    <row r="779" spans="1:18" ht="14.25" customHeight="1">
      <c r="A779" s="2">
        <v>781939</v>
      </c>
      <c r="B779" s="2" t="s">
        <v>36</v>
      </c>
      <c r="C779" s="2" t="s">
        <v>43</v>
      </c>
      <c r="D779" s="2" t="s">
        <v>32</v>
      </c>
      <c r="E779" s="2" t="s">
        <v>44</v>
      </c>
      <c r="F779" s="2" t="s">
        <v>34</v>
      </c>
      <c r="G779" s="4">
        <v>43527.514282407406</v>
      </c>
      <c r="H779" s="4">
        <v>43532.514282407406</v>
      </c>
      <c r="I779" s="4">
        <v>43530.514282407406</v>
      </c>
      <c r="J779" s="2">
        <v>0</v>
      </c>
      <c r="K779" s="2">
        <v>106</v>
      </c>
      <c r="L779" s="2" t="str">
        <f t="shared" si="21"/>
        <v>Bangalore</v>
      </c>
      <c r="M779" s="2" t="str">
        <f t="shared" si="22"/>
        <v>Bangalore-Bangalore</v>
      </c>
      <c r="N779" s="2" t="str">
        <f t="shared" si="27"/>
        <v>Local</v>
      </c>
      <c r="O779" s="2" t="str">
        <f t="shared" si="23"/>
        <v>FastWheels</v>
      </c>
      <c r="P779" s="2">
        <f t="shared" si="24"/>
        <v>2</v>
      </c>
      <c r="Q779" s="2">
        <f t="shared" si="25"/>
        <v>5</v>
      </c>
      <c r="R779" s="2">
        <f t="shared" si="26"/>
        <v>106</v>
      </c>
    </row>
    <row r="780" spans="1:18" ht="14.25" customHeight="1">
      <c r="A780" s="2">
        <v>709557</v>
      </c>
      <c r="B780" s="2" t="s">
        <v>39</v>
      </c>
      <c r="C780" s="2" t="s">
        <v>43</v>
      </c>
      <c r="D780" s="2" t="s">
        <v>41</v>
      </c>
      <c r="E780" s="2" t="s">
        <v>33</v>
      </c>
      <c r="F780" s="2" t="s">
        <v>34</v>
      </c>
      <c r="G780" s="4">
        <v>43527.516226851854</v>
      </c>
      <c r="H780" s="4">
        <v>43536.516226851854</v>
      </c>
      <c r="I780" s="4">
        <v>43531.516226851854</v>
      </c>
      <c r="J780" s="2">
        <v>36</v>
      </c>
      <c r="K780" s="2">
        <v>122</v>
      </c>
      <c r="L780" s="2" t="str">
        <f t="shared" si="21"/>
        <v>Bangalore</v>
      </c>
      <c r="M780" s="2" t="str">
        <f t="shared" si="22"/>
        <v>Delhi-Bangalore</v>
      </c>
      <c r="N780" s="2" t="str">
        <f t="shared" si="27"/>
        <v>Outstation</v>
      </c>
      <c r="O780" s="2" t="str">
        <f t="shared" si="23"/>
        <v>Ship2Home</v>
      </c>
      <c r="P780" s="2">
        <f t="shared" si="24"/>
        <v>5</v>
      </c>
      <c r="Q780" s="2">
        <f t="shared" si="25"/>
        <v>9</v>
      </c>
      <c r="R780" s="2">
        <f t="shared" si="26"/>
        <v>158</v>
      </c>
    </row>
    <row r="781" spans="1:18" ht="14.25" customHeight="1">
      <c r="A781" s="2">
        <v>567405</v>
      </c>
      <c r="B781" s="2" t="s">
        <v>39</v>
      </c>
      <c r="C781" s="2" t="s">
        <v>43</v>
      </c>
      <c r="D781" s="2" t="s">
        <v>32</v>
      </c>
      <c r="E781" s="2" t="s">
        <v>44</v>
      </c>
      <c r="F781" s="2" t="s">
        <v>34</v>
      </c>
      <c r="G781" s="4">
        <v>43527.516655092593</v>
      </c>
      <c r="H781" s="4">
        <v>43531.516655092593</v>
      </c>
      <c r="I781" s="4">
        <v>43534.516655092593</v>
      </c>
      <c r="J781" s="2">
        <v>0</v>
      </c>
      <c r="K781" s="2">
        <v>108</v>
      </c>
      <c r="L781" s="2" t="str">
        <f t="shared" si="21"/>
        <v>Bangalore</v>
      </c>
      <c r="M781" s="2" t="str">
        <f t="shared" si="22"/>
        <v>Bangalore-Bangalore</v>
      </c>
      <c r="N781" s="2" t="str">
        <f t="shared" si="27"/>
        <v>Local</v>
      </c>
      <c r="O781" s="2" t="str">
        <f t="shared" si="23"/>
        <v>FastWheels</v>
      </c>
      <c r="P781" s="2">
        <f t="shared" si="24"/>
        <v>-3</v>
      </c>
      <c r="Q781" s="2">
        <f t="shared" si="25"/>
        <v>4</v>
      </c>
      <c r="R781" s="2">
        <f t="shared" si="26"/>
        <v>108</v>
      </c>
    </row>
    <row r="782" spans="1:18" ht="14.25" customHeight="1">
      <c r="A782" s="2">
        <v>990525</v>
      </c>
      <c r="B782" s="2" t="s">
        <v>39</v>
      </c>
      <c r="C782" s="2" t="s">
        <v>40</v>
      </c>
      <c r="D782" s="2" t="s">
        <v>32</v>
      </c>
      <c r="E782" s="2" t="s">
        <v>44</v>
      </c>
      <c r="F782" s="2" t="s">
        <v>34</v>
      </c>
      <c r="G782" s="4">
        <v>43527.519305555557</v>
      </c>
      <c r="H782" s="4">
        <v>43531.519305555557</v>
      </c>
      <c r="I782" s="4">
        <v>43534.519305555557</v>
      </c>
      <c r="J782" s="2">
        <v>70</v>
      </c>
      <c r="K782" s="2">
        <v>88</v>
      </c>
      <c r="L782" s="2" t="str">
        <f t="shared" si="21"/>
        <v>Kolkata</v>
      </c>
      <c r="M782" s="2" t="str">
        <f t="shared" si="22"/>
        <v>Bangalore-Kolkata</v>
      </c>
      <c r="N782" s="2" t="str">
        <f t="shared" si="27"/>
        <v>Outstation</v>
      </c>
      <c r="O782" s="2" t="str">
        <f t="shared" si="23"/>
        <v>FastWheels</v>
      </c>
      <c r="P782" s="2">
        <f t="shared" si="24"/>
        <v>-3</v>
      </c>
      <c r="Q782" s="2">
        <f t="shared" si="25"/>
        <v>4</v>
      </c>
      <c r="R782" s="2">
        <f t="shared" si="26"/>
        <v>158</v>
      </c>
    </row>
    <row r="783" spans="1:18" ht="14.25" customHeight="1">
      <c r="A783" s="2">
        <v>130978</v>
      </c>
      <c r="B783" s="2" t="s">
        <v>48</v>
      </c>
      <c r="C783" s="2" t="s">
        <v>43</v>
      </c>
      <c r="D783" s="2" t="s">
        <v>32</v>
      </c>
      <c r="E783" s="2" t="s">
        <v>38</v>
      </c>
      <c r="F783" s="2" t="s">
        <v>34</v>
      </c>
      <c r="G783" s="4">
        <v>43527.531435185185</v>
      </c>
      <c r="H783" s="4">
        <v>43527.531435185185</v>
      </c>
      <c r="I783" s="4">
        <v>43531.531435185185</v>
      </c>
      <c r="J783" s="2">
        <v>0</v>
      </c>
      <c r="K783" s="2">
        <v>127</v>
      </c>
      <c r="L783" s="2" t="str">
        <f t="shared" si="21"/>
        <v>Bangalore</v>
      </c>
      <c r="M783" s="2" t="str">
        <f t="shared" si="22"/>
        <v>Bangalore-Bangalore</v>
      </c>
      <c r="N783" s="2" t="str">
        <f t="shared" si="27"/>
        <v>Local</v>
      </c>
      <c r="O783" s="2" t="str">
        <f t="shared" si="23"/>
        <v>Ship2Home</v>
      </c>
      <c r="P783" s="2">
        <f t="shared" si="24"/>
        <v>-4</v>
      </c>
      <c r="Q783" s="2">
        <f t="shared" si="25"/>
        <v>0</v>
      </c>
      <c r="R783" s="2">
        <f t="shared" si="26"/>
        <v>127</v>
      </c>
    </row>
    <row r="784" spans="1:18" ht="14.25" customHeight="1">
      <c r="A784" s="2">
        <v>43998</v>
      </c>
      <c r="B784" s="2" t="s">
        <v>36</v>
      </c>
      <c r="C784" s="2" t="s">
        <v>43</v>
      </c>
      <c r="D784" s="2" t="s">
        <v>41</v>
      </c>
      <c r="E784" s="2" t="s">
        <v>44</v>
      </c>
      <c r="F784" s="2" t="s">
        <v>34</v>
      </c>
      <c r="G784" s="4">
        <v>43527.534398148149</v>
      </c>
      <c r="H784" s="4">
        <v>43529.534398148149</v>
      </c>
      <c r="I784" s="4">
        <v>43533.534398148149</v>
      </c>
      <c r="J784" s="2">
        <v>63</v>
      </c>
      <c r="K784" s="2">
        <v>106</v>
      </c>
      <c r="L784" s="2" t="str">
        <f t="shared" si="21"/>
        <v>Bangalore</v>
      </c>
      <c r="M784" s="2" t="str">
        <f t="shared" si="22"/>
        <v>Delhi-Bangalore</v>
      </c>
      <c r="N784" s="2" t="str">
        <f t="shared" si="27"/>
        <v>Outstation</v>
      </c>
      <c r="O784" s="2" t="str">
        <f t="shared" si="23"/>
        <v>FastWheels</v>
      </c>
      <c r="P784" s="2">
        <f t="shared" si="24"/>
        <v>-4</v>
      </c>
      <c r="Q784" s="2">
        <f t="shared" si="25"/>
        <v>2</v>
      </c>
      <c r="R784" s="2">
        <f t="shared" si="26"/>
        <v>169</v>
      </c>
    </row>
    <row r="785" spans="1:18" ht="14.25" customHeight="1">
      <c r="A785" s="2">
        <v>692335</v>
      </c>
      <c r="B785" s="2" t="s">
        <v>48</v>
      </c>
      <c r="C785" s="2" t="s">
        <v>40</v>
      </c>
      <c r="D785" s="2" t="s">
        <v>32</v>
      </c>
      <c r="E785" s="2" t="s">
        <v>44</v>
      </c>
      <c r="F785" s="2" t="s">
        <v>34</v>
      </c>
      <c r="G785" s="4">
        <v>43527.536030092589</v>
      </c>
      <c r="H785" s="4">
        <v>43535.536030092589</v>
      </c>
      <c r="I785" s="4">
        <v>43533.536030092589</v>
      </c>
      <c r="J785" s="2">
        <v>69</v>
      </c>
      <c r="K785" s="2">
        <v>85</v>
      </c>
      <c r="L785" s="2" t="str">
        <f t="shared" si="21"/>
        <v>Kolkata</v>
      </c>
      <c r="M785" s="2" t="str">
        <f t="shared" si="22"/>
        <v>Bangalore-Kolkata</v>
      </c>
      <c r="N785" s="2" t="str">
        <f t="shared" si="27"/>
        <v>Outstation</v>
      </c>
      <c r="O785" s="2" t="str">
        <f t="shared" si="23"/>
        <v>FastWheels</v>
      </c>
      <c r="P785" s="2">
        <f t="shared" si="24"/>
        <v>2</v>
      </c>
      <c r="Q785" s="2">
        <f t="shared" si="25"/>
        <v>8</v>
      </c>
      <c r="R785" s="2">
        <f t="shared" si="26"/>
        <v>154</v>
      </c>
    </row>
    <row r="786" spans="1:18" ht="14.25" customHeight="1">
      <c r="A786" s="2">
        <v>695883</v>
      </c>
      <c r="B786" s="2" t="s">
        <v>36</v>
      </c>
      <c r="C786" s="2" t="s">
        <v>37</v>
      </c>
      <c r="D786" s="2" t="s">
        <v>32</v>
      </c>
      <c r="E786" s="2" t="s">
        <v>44</v>
      </c>
      <c r="F786" s="2" t="s">
        <v>34</v>
      </c>
      <c r="G786" s="4">
        <v>43527.537222222221</v>
      </c>
      <c r="H786" s="4">
        <v>43529.537222222221</v>
      </c>
      <c r="I786" s="4">
        <v>43532.537222222221</v>
      </c>
      <c r="J786" s="2">
        <v>69</v>
      </c>
      <c r="K786" s="2">
        <v>89</v>
      </c>
      <c r="L786" s="2" t="str">
        <f t="shared" si="21"/>
        <v>Mumbai</v>
      </c>
      <c r="M786" s="2" t="str">
        <f t="shared" si="22"/>
        <v>Bangalore-Mumbai</v>
      </c>
      <c r="N786" s="2" t="str">
        <f t="shared" si="27"/>
        <v>Outstation</v>
      </c>
      <c r="O786" s="2" t="str">
        <f t="shared" si="23"/>
        <v>FastWheels</v>
      </c>
      <c r="P786" s="2">
        <f t="shared" si="24"/>
        <v>-3</v>
      </c>
      <c r="Q786" s="2">
        <f t="shared" si="25"/>
        <v>2</v>
      </c>
      <c r="R786" s="2">
        <f t="shared" si="26"/>
        <v>158</v>
      </c>
    </row>
    <row r="787" spans="1:18" ht="14.25" customHeight="1">
      <c r="A787" s="2">
        <v>986235</v>
      </c>
      <c r="B787" s="2" t="s">
        <v>47</v>
      </c>
      <c r="C787" s="2" t="s">
        <v>31</v>
      </c>
      <c r="D787" s="2" t="s">
        <v>41</v>
      </c>
      <c r="E787" s="2" t="s">
        <v>33</v>
      </c>
      <c r="F787" s="2" t="s">
        <v>34</v>
      </c>
      <c r="G787" s="4">
        <v>43527.537800925929</v>
      </c>
      <c r="H787" s="4">
        <v>43532.537800925929</v>
      </c>
      <c r="I787" s="4">
        <v>43534.537800925929</v>
      </c>
      <c r="J787" s="2">
        <v>0</v>
      </c>
      <c r="K787" s="2">
        <v>129</v>
      </c>
      <c r="L787" s="2" t="str">
        <f t="shared" si="21"/>
        <v>Delhi</v>
      </c>
      <c r="M787" s="2" t="str">
        <f t="shared" si="22"/>
        <v>Delhi-Delhi</v>
      </c>
      <c r="N787" s="2" t="str">
        <f t="shared" si="27"/>
        <v>Local</v>
      </c>
      <c r="O787" s="2" t="str">
        <f t="shared" si="23"/>
        <v>Ship2Home</v>
      </c>
      <c r="P787" s="2">
        <f t="shared" si="24"/>
        <v>-2</v>
      </c>
      <c r="Q787" s="2">
        <f t="shared" si="25"/>
        <v>5</v>
      </c>
      <c r="R787" s="2">
        <f t="shared" si="26"/>
        <v>129</v>
      </c>
    </row>
    <row r="788" spans="1:18" ht="14.25" customHeight="1">
      <c r="A788" s="2">
        <v>30728</v>
      </c>
      <c r="B788" s="2" t="s">
        <v>30</v>
      </c>
      <c r="C788" s="2" t="s">
        <v>43</v>
      </c>
      <c r="D788" s="2" t="s">
        <v>32</v>
      </c>
      <c r="E788" s="2" t="s">
        <v>44</v>
      </c>
      <c r="F788" s="2" t="s">
        <v>34</v>
      </c>
      <c r="G788" s="4">
        <v>43527.538252314815</v>
      </c>
      <c r="H788" s="4">
        <v>43529.538252314815</v>
      </c>
      <c r="I788" s="4">
        <v>43533.538252314815</v>
      </c>
      <c r="J788" s="2">
        <v>0</v>
      </c>
      <c r="K788" s="2">
        <v>130</v>
      </c>
      <c r="L788" s="2" t="str">
        <f t="shared" si="21"/>
        <v>Bangalore</v>
      </c>
      <c r="M788" s="2" t="str">
        <f t="shared" si="22"/>
        <v>Bangalore-Bangalore</v>
      </c>
      <c r="N788" s="2" t="str">
        <f t="shared" si="27"/>
        <v>Local</v>
      </c>
      <c r="O788" s="2" t="str">
        <f t="shared" si="23"/>
        <v>FastWheels</v>
      </c>
      <c r="P788" s="2">
        <f t="shared" si="24"/>
        <v>-4</v>
      </c>
      <c r="Q788" s="2">
        <f t="shared" si="25"/>
        <v>2</v>
      </c>
      <c r="R788" s="2">
        <f t="shared" si="26"/>
        <v>130</v>
      </c>
    </row>
    <row r="789" spans="1:18" ht="14.25" customHeight="1">
      <c r="A789" s="2">
        <v>102325</v>
      </c>
      <c r="B789" s="2" t="s">
        <v>46</v>
      </c>
      <c r="C789" s="2" t="s">
        <v>37</v>
      </c>
      <c r="D789" s="2" t="s">
        <v>41</v>
      </c>
      <c r="E789" s="2" t="s">
        <v>33</v>
      </c>
      <c r="F789" s="2" t="s">
        <v>34</v>
      </c>
      <c r="G789" s="4">
        <v>43527.540671296294</v>
      </c>
      <c r="H789" s="4">
        <v>43531.540671296294</v>
      </c>
      <c r="I789" s="4">
        <v>43532.540671296294</v>
      </c>
      <c r="J789" s="2">
        <v>26</v>
      </c>
      <c r="K789" s="2">
        <v>109</v>
      </c>
      <c r="L789" s="2" t="str">
        <f t="shared" si="21"/>
        <v>Mumbai</v>
      </c>
      <c r="M789" s="2" t="str">
        <f t="shared" si="22"/>
        <v>Delhi-Mumbai</v>
      </c>
      <c r="N789" s="2" t="str">
        <f t="shared" si="27"/>
        <v>Outstation</v>
      </c>
      <c r="O789" s="2" t="str">
        <f t="shared" si="23"/>
        <v>Ship2Home</v>
      </c>
      <c r="P789" s="2">
        <f t="shared" si="24"/>
        <v>-1</v>
      </c>
      <c r="Q789" s="2">
        <f t="shared" si="25"/>
        <v>4</v>
      </c>
      <c r="R789" s="2">
        <f t="shared" si="26"/>
        <v>135</v>
      </c>
    </row>
    <row r="790" spans="1:18" ht="14.25" customHeight="1">
      <c r="A790" s="2">
        <v>272959</v>
      </c>
      <c r="B790" s="2" t="s">
        <v>47</v>
      </c>
      <c r="C790" s="2" t="s">
        <v>37</v>
      </c>
      <c r="D790" s="2" t="s">
        <v>41</v>
      </c>
      <c r="E790" s="2" t="s">
        <v>33</v>
      </c>
      <c r="F790" s="2" t="s">
        <v>34</v>
      </c>
      <c r="G790" s="4">
        <v>43527.542881944442</v>
      </c>
      <c r="H790" s="4">
        <v>43533.542881944442</v>
      </c>
      <c r="I790" s="4">
        <v>43530.542881944442</v>
      </c>
      <c r="J790" s="2">
        <v>39</v>
      </c>
      <c r="K790" s="2">
        <v>109</v>
      </c>
      <c r="L790" s="2" t="str">
        <f t="shared" si="21"/>
        <v>Mumbai</v>
      </c>
      <c r="M790" s="2" t="str">
        <f t="shared" si="22"/>
        <v>Delhi-Mumbai</v>
      </c>
      <c r="N790" s="2" t="str">
        <f t="shared" si="27"/>
        <v>Outstation</v>
      </c>
      <c r="O790" s="2" t="str">
        <f t="shared" si="23"/>
        <v>Ship2Home</v>
      </c>
      <c r="P790" s="2">
        <f t="shared" si="24"/>
        <v>3</v>
      </c>
      <c r="Q790" s="2">
        <f t="shared" si="25"/>
        <v>6</v>
      </c>
      <c r="R790" s="2">
        <f t="shared" si="26"/>
        <v>148</v>
      </c>
    </row>
    <row r="791" spans="1:18" ht="14.25" customHeight="1">
      <c r="A791" s="2">
        <v>828328</v>
      </c>
      <c r="B791" s="2" t="s">
        <v>36</v>
      </c>
      <c r="C791" s="2" t="s">
        <v>37</v>
      </c>
      <c r="D791" s="2" t="s">
        <v>41</v>
      </c>
      <c r="E791" s="2" t="s">
        <v>44</v>
      </c>
      <c r="F791" s="2" t="s">
        <v>34</v>
      </c>
      <c r="G791" s="4">
        <v>43527.549826388888</v>
      </c>
      <c r="H791" s="4">
        <v>43529.549826388888</v>
      </c>
      <c r="I791" s="4">
        <v>43532.549826388888</v>
      </c>
      <c r="J791" s="2">
        <v>33</v>
      </c>
      <c r="K791" s="2">
        <v>112</v>
      </c>
      <c r="L791" s="2" t="str">
        <f t="shared" si="21"/>
        <v>Mumbai</v>
      </c>
      <c r="M791" s="2" t="str">
        <f t="shared" si="22"/>
        <v>Delhi-Mumbai</v>
      </c>
      <c r="N791" s="2" t="str">
        <f t="shared" si="27"/>
        <v>Outstation</v>
      </c>
      <c r="O791" s="2" t="str">
        <f t="shared" si="23"/>
        <v>FastWheels</v>
      </c>
      <c r="P791" s="2">
        <f t="shared" si="24"/>
        <v>-3</v>
      </c>
      <c r="Q791" s="2">
        <f t="shared" si="25"/>
        <v>2</v>
      </c>
      <c r="R791" s="2">
        <f t="shared" si="26"/>
        <v>145</v>
      </c>
    </row>
    <row r="792" spans="1:18" ht="14.25" customHeight="1">
      <c r="A792" s="2">
        <v>721481</v>
      </c>
      <c r="B792" s="2" t="s">
        <v>47</v>
      </c>
      <c r="C792" s="2" t="s">
        <v>45</v>
      </c>
      <c r="D792" s="2" t="s">
        <v>41</v>
      </c>
      <c r="E792" s="2" t="s">
        <v>33</v>
      </c>
      <c r="F792" s="2" t="s">
        <v>34</v>
      </c>
      <c r="G792" s="4">
        <v>43527.553298611114</v>
      </c>
      <c r="H792" s="4">
        <v>43534.553298611114</v>
      </c>
      <c r="I792" s="4">
        <v>43530.553298611114</v>
      </c>
      <c r="J792" s="2">
        <v>40</v>
      </c>
      <c r="K792" s="2">
        <v>123</v>
      </c>
      <c r="L792" s="2" t="str">
        <f t="shared" si="21"/>
        <v>Chennai</v>
      </c>
      <c r="M792" s="2" t="str">
        <f t="shared" si="22"/>
        <v>Delhi-Chennai</v>
      </c>
      <c r="N792" s="2" t="str">
        <f t="shared" si="27"/>
        <v>Outstation</v>
      </c>
      <c r="O792" s="2" t="str">
        <f t="shared" si="23"/>
        <v>Ship2Home</v>
      </c>
      <c r="P792" s="2">
        <f t="shared" si="24"/>
        <v>4</v>
      </c>
      <c r="Q792" s="2">
        <f t="shared" si="25"/>
        <v>7</v>
      </c>
      <c r="R792" s="2">
        <f t="shared" si="26"/>
        <v>163</v>
      </c>
    </row>
    <row r="793" spans="1:18" ht="14.25" customHeight="1">
      <c r="A793" s="2">
        <v>68203</v>
      </c>
      <c r="B793" s="2" t="s">
        <v>30</v>
      </c>
      <c r="C793" s="2" t="s">
        <v>45</v>
      </c>
      <c r="D793" s="2" t="s">
        <v>32</v>
      </c>
      <c r="E793" s="2" t="s">
        <v>44</v>
      </c>
      <c r="F793" s="2" t="s">
        <v>34</v>
      </c>
      <c r="G793" s="4">
        <v>43527.554085648146</v>
      </c>
      <c r="H793" s="4">
        <v>43532.554085648146</v>
      </c>
      <c r="I793" s="4">
        <v>43534.554085648146</v>
      </c>
      <c r="J793" s="2">
        <v>68</v>
      </c>
      <c r="K793" s="2">
        <v>106</v>
      </c>
      <c r="L793" s="2" t="str">
        <f t="shared" si="21"/>
        <v>Chennai</v>
      </c>
      <c r="M793" s="2" t="str">
        <f t="shared" si="22"/>
        <v>Bangalore-Chennai</v>
      </c>
      <c r="N793" s="2" t="str">
        <f t="shared" si="27"/>
        <v>Outstation</v>
      </c>
      <c r="O793" s="2" t="str">
        <f t="shared" si="23"/>
        <v>FastWheels</v>
      </c>
      <c r="P793" s="2">
        <f t="shared" si="24"/>
        <v>-2</v>
      </c>
      <c r="Q793" s="2">
        <f t="shared" si="25"/>
        <v>5</v>
      </c>
      <c r="R793" s="2">
        <f t="shared" si="26"/>
        <v>174</v>
      </c>
    </row>
    <row r="794" spans="1:18" ht="14.25" customHeight="1">
      <c r="A794" s="2">
        <v>642847</v>
      </c>
      <c r="B794" s="2" t="s">
        <v>46</v>
      </c>
      <c r="C794" s="2" t="s">
        <v>37</v>
      </c>
      <c r="D794" s="2" t="s">
        <v>32</v>
      </c>
      <c r="E794" s="2" t="s">
        <v>33</v>
      </c>
      <c r="F794" s="2" t="s">
        <v>34</v>
      </c>
      <c r="G794" s="4">
        <v>43527.557881944442</v>
      </c>
      <c r="H794" s="4">
        <v>43531.557881944442</v>
      </c>
      <c r="I794" s="4">
        <v>43534.557881944442</v>
      </c>
      <c r="J794" s="2">
        <v>47</v>
      </c>
      <c r="K794" s="2">
        <v>108</v>
      </c>
      <c r="L794" s="2" t="str">
        <f t="shared" si="21"/>
        <v>Mumbai</v>
      </c>
      <c r="M794" s="2" t="str">
        <f t="shared" si="22"/>
        <v>Bangalore-Mumbai</v>
      </c>
      <c r="N794" s="2" t="str">
        <f t="shared" si="27"/>
        <v>Outstation</v>
      </c>
      <c r="O794" s="2" t="str">
        <f t="shared" si="23"/>
        <v>Ship2Home</v>
      </c>
      <c r="P794" s="2">
        <f t="shared" si="24"/>
        <v>-3</v>
      </c>
      <c r="Q794" s="2">
        <f t="shared" si="25"/>
        <v>4</v>
      </c>
      <c r="R794" s="2">
        <f t="shared" si="26"/>
        <v>155</v>
      </c>
    </row>
    <row r="795" spans="1:18" ht="14.25" customHeight="1">
      <c r="A795" s="2">
        <v>363867</v>
      </c>
      <c r="B795" s="2" t="s">
        <v>47</v>
      </c>
      <c r="C795" s="2" t="s">
        <v>37</v>
      </c>
      <c r="D795" s="2" t="s">
        <v>41</v>
      </c>
      <c r="E795" s="2" t="s">
        <v>33</v>
      </c>
      <c r="F795" s="2" t="s">
        <v>34</v>
      </c>
      <c r="G795" s="4">
        <v>43527.558703703704</v>
      </c>
      <c r="H795" s="4">
        <v>43535.558703703704</v>
      </c>
      <c r="I795" s="4">
        <v>43534.558703703704</v>
      </c>
      <c r="J795" s="2">
        <v>48</v>
      </c>
      <c r="K795" s="2">
        <v>109</v>
      </c>
      <c r="L795" s="2" t="str">
        <f t="shared" si="21"/>
        <v>Mumbai</v>
      </c>
      <c r="M795" s="2" t="str">
        <f t="shared" si="22"/>
        <v>Delhi-Mumbai</v>
      </c>
      <c r="N795" s="2" t="str">
        <f t="shared" si="27"/>
        <v>Outstation</v>
      </c>
      <c r="O795" s="2" t="str">
        <f t="shared" si="23"/>
        <v>Ship2Home</v>
      </c>
      <c r="P795" s="2">
        <f t="shared" si="24"/>
        <v>1</v>
      </c>
      <c r="Q795" s="2">
        <f t="shared" si="25"/>
        <v>8</v>
      </c>
      <c r="R795" s="2">
        <f t="shared" si="26"/>
        <v>157</v>
      </c>
    </row>
    <row r="796" spans="1:18" ht="14.25" customHeight="1">
      <c r="A796" s="2">
        <v>140355</v>
      </c>
      <c r="B796" s="2" t="s">
        <v>36</v>
      </c>
      <c r="C796" s="2" t="s">
        <v>45</v>
      </c>
      <c r="D796" s="2" t="s">
        <v>32</v>
      </c>
      <c r="E796" s="2" t="s">
        <v>33</v>
      </c>
      <c r="F796" s="2" t="s">
        <v>34</v>
      </c>
      <c r="G796" s="4">
        <v>43527.561643518522</v>
      </c>
      <c r="H796" s="4">
        <v>43529.561643518522</v>
      </c>
      <c r="I796" s="4">
        <v>43530.561643518522</v>
      </c>
      <c r="J796" s="2">
        <v>46</v>
      </c>
      <c r="K796" s="2">
        <v>120</v>
      </c>
      <c r="L796" s="2" t="str">
        <f t="shared" si="21"/>
        <v>Chennai</v>
      </c>
      <c r="M796" s="2" t="str">
        <f t="shared" si="22"/>
        <v>Bangalore-Chennai</v>
      </c>
      <c r="N796" s="2" t="str">
        <f t="shared" si="27"/>
        <v>Outstation</v>
      </c>
      <c r="O796" s="2" t="str">
        <f t="shared" si="23"/>
        <v>Ship2Home</v>
      </c>
      <c r="P796" s="2">
        <f t="shared" si="24"/>
        <v>-1</v>
      </c>
      <c r="Q796" s="2">
        <f t="shared" si="25"/>
        <v>2</v>
      </c>
      <c r="R796" s="2">
        <f t="shared" si="26"/>
        <v>166</v>
      </c>
    </row>
    <row r="797" spans="1:18" ht="14.25" customHeight="1">
      <c r="A797" s="2">
        <v>140965</v>
      </c>
      <c r="B797" s="2" t="s">
        <v>39</v>
      </c>
      <c r="C797" s="2" t="s">
        <v>37</v>
      </c>
      <c r="D797" s="2" t="s">
        <v>41</v>
      </c>
      <c r="E797" s="2" t="s">
        <v>33</v>
      </c>
      <c r="F797" s="2" t="s">
        <v>34</v>
      </c>
      <c r="G797" s="4">
        <v>43527.563425925924</v>
      </c>
      <c r="H797" s="4">
        <v>43533.563425925924</v>
      </c>
      <c r="I797" s="4">
        <v>43534.563425925924</v>
      </c>
      <c r="J797" s="2">
        <v>41</v>
      </c>
      <c r="K797" s="2">
        <v>106</v>
      </c>
      <c r="L797" s="2" t="str">
        <f t="shared" si="21"/>
        <v>Mumbai</v>
      </c>
      <c r="M797" s="2" t="str">
        <f t="shared" si="22"/>
        <v>Delhi-Mumbai</v>
      </c>
      <c r="N797" s="2" t="str">
        <f t="shared" si="27"/>
        <v>Outstation</v>
      </c>
      <c r="O797" s="2" t="str">
        <f t="shared" si="23"/>
        <v>Ship2Home</v>
      </c>
      <c r="P797" s="2">
        <f t="shared" si="24"/>
        <v>-1</v>
      </c>
      <c r="Q797" s="2">
        <f t="shared" si="25"/>
        <v>6</v>
      </c>
      <c r="R797" s="2">
        <f t="shared" si="26"/>
        <v>147</v>
      </c>
    </row>
    <row r="798" spans="1:18" ht="14.25" customHeight="1">
      <c r="A798" s="2">
        <v>759844</v>
      </c>
      <c r="B798" s="2" t="s">
        <v>36</v>
      </c>
      <c r="C798" s="2" t="s">
        <v>31</v>
      </c>
      <c r="D798" s="2" t="s">
        <v>41</v>
      </c>
      <c r="E798" s="2" t="s">
        <v>44</v>
      </c>
      <c r="F798" s="2" t="s">
        <v>34</v>
      </c>
      <c r="G798" s="4">
        <v>43527.568298611113</v>
      </c>
      <c r="H798" s="4">
        <v>43531.568298611113</v>
      </c>
      <c r="I798" s="4">
        <v>43532.568298611113</v>
      </c>
      <c r="J798" s="2">
        <v>0</v>
      </c>
      <c r="K798" s="2">
        <v>106</v>
      </c>
      <c r="L798" s="2" t="str">
        <f t="shared" si="21"/>
        <v>Delhi</v>
      </c>
      <c r="M798" s="2" t="str">
        <f t="shared" si="22"/>
        <v>Delhi-Delhi</v>
      </c>
      <c r="N798" s="2" t="str">
        <f t="shared" si="27"/>
        <v>Local</v>
      </c>
      <c r="O798" s="2" t="str">
        <f t="shared" si="23"/>
        <v>FastWheels</v>
      </c>
      <c r="P798" s="2">
        <f t="shared" si="24"/>
        <v>-1</v>
      </c>
      <c r="Q798" s="2">
        <f t="shared" si="25"/>
        <v>4</v>
      </c>
      <c r="R798" s="2">
        <f t="shared" si="26"/>
        <v>106</v>
      </c>
    </row>
    <row r="799" spans="1:18" ht="14.25" customHeight="1">
      <c r="A799" s="2">
        <v>36620</v>
      </c>
      <c r="B799" s="2" t="s">
        <v>39</v>
      </c>
      <c r="C799" s="2" t="s">
        <v>31</v>
      </c>
      <c r="D799" s="2" t="s">
        <v>32</v>
      </c>
      <c r="E799" s="2" t="s">
        <v>44</v>
      </c>
      <c r="F799" s="2" t="s">
        <v>34</v>
      </c>
      <c r="G799" s="4">
        <v>43527.56958333333</v>
      </c>
      <c r="H799" s="4">
        <v>43533.56958333333</v>
      </c>
      <c r="I799" s="4">
        <v>43534.56958333333</v>
      </c>
      <c r="J799" s="2">
        <v>39</v>
      </c>
      <c r="K799" s="2">
        <v>123</v>
      </c>
      <c r="L799" s="2" t="str">
        <f t="shared" si="21"/>
        <v>Delhi</v>
      </c>
      <c r="M799" s="2" t="str">
        <f t="shared" si="22"/>
        <v>Bangalore-Delhi</v>
      </c>
      <c r="N799" s="2" t="str">
        <f t="shared" si="27"/>
        <v>Outstation</v>
      </c>
      <c r="O799" s="2" t="str">
        <f t="shared" si="23"/>
        <v>FastWheels</v>
      </c>
      <c r="P799" s="2">
        <f t="shared" si="24"/>
        <v>-1</v>
      </c>
      <c r="Q799" s="2">
        <f t="shared" si="25"/>
        <v>6</v>
      </c>
      <c r="R799" s="2">
        <f t="shared" si="26"/>
        <v>162</v>
      </c>
    </row>
    <row r="800" spans="1:18" ht="14.25" customHeight="1">
      <c r="A800" s="2">
        <v>760989</v>
      </c>
      <c r="B800" s="2" t="s">
        <v>48</v>
      </c>
      <c r="C800" s="2" t="s">
        <v>40</v>
      </c>
      <c r="D800" s="2" t="s">
        <v>41</v>
      </c>
      <c r="E800" s="2" t="s">
        <v>33</v>
      </c>
      <c r="F800" s="2" t="s">
        <v>34</v>
      </c>
      <c r="G800" s="4">
        <v>43527.569675925923</v>
      </c>
      <c r="H800" s="4">
        <v>43530.569675925923</v>
      </c>
      <c r="I800" s="4">
        <v>43533.569675925923</v>
      </c>
      <c r="J800" s="2">
        <v>38</v>
      </c>
      <c r="K800" s="2">
        <v>113</v>
      </c>
      <c r="L800" s="2" t="str">
        <f t="shared" si="21"/>
        <v>Kolkata</v>
      </c>
      <c r="M800" s="2" t="str">
        <f t="shared" si="22"/>
        <v>Delhi-Kolkata</v>
      </c>
      <c r="N800" s="2" t="str">
        <f t="shared" si="27"/>
        <v>Outstation</v>
      </c>
      <c r="O800" s="2" t="str">
        <f t="shared" si="23"/>
        <v>Ship2Home</v>
      </c>
      <c r="P800" s="2">
        <f t="shared" si="24"/>
        <v>-3</v>
      </c>
      <c r="Q800" s="2">
        <f t="shared" si="25"/>
        <v>3</v>
      </c>
      <c r="R800" s="2">
        <f t="shared" si="26"/>
        <v>151</v>
      </c>
    </row>
    <row r="801" spans="1:18" ht="14.25" customHeight="1">
      <c r="A801" s="2">
        <v>276564</v>
      </c>
      <c r="B801" s="2" t="s">
        <v>36</v>
      </c>
      <c r="C801" s="2" t="s">
        <v>31</v>
      </c>
      <c r="D801" s="2" t="s">
        <v>41</v>
      </c>
      <c r="E801" s="2" t="s">
        <v>44</v>
      </c>
      <c r="F801" s="2" t="s">
        <v>34</v>
      </c>
      <c r="G801" s="4">
        <v>43527.571759259263</v>
      </c>
      <c r="H801" s="4">
        <v>43531.571759259263</v>
      </c>
      <c r="I801" s="4">
        <v>43530.571759259263</v>
      </c>
      <c r="J801" s="2">
        <v>0</v>
      </c>
      <c r="K801" s="2">
        <v>121</v>
      </c>
      <c r="L801" s="2" t="str">
        <f t="shared" si="21"/>
        <v>Delhi</v>
      </c>
      <c r="M801" s="2" t="str">
        <f t="shared" si="22"/>
        <v>Delhi-Delhi</v>
      </c>
      <c r="N801" s="2" t="str">
        <f t="shared" si="27"/>
        <v>Local</v>
      </c>
      <c r="O801" s="2" t="str">
        <f t="shared" si="23"/>
        <v>FastWheels</v>
      </c>
      <c r="P801" s="2">
        <f t="shared" si="24"/>
        <v>1</v>
      </c>
      <c r="Q801" s="2">
        <f t="shared" si="25"/>
        <v>4</v>
      </c>
      <c r="R801" s="2">
        <f t="shared" si="26"/>
        <v>121</v>
      </c>
    </row>
    <row r="802" spans="1:18" ht="14.25" customHeight="1">
      <c r="A802" s="2">
        <v>347773</v>
      </c>
      <c r="B802" s="2" t="s">
        <v>36</v>
      </c>
      <c r="C802" s="2" t="s">
        <v>31</v>
      </c>
      <c r="D802" s="2" t="s">
        <v>41</v>
      </c>
      <c r="E802" s="2" t="s">
        <v>33</v>
      </c>
      <c r="F802" s="2" t="s">
        <v>34</v>
      </c>
      <c r="G802" s="4">
        <v>43527.580509259256</v>
      </c>
      <c r="H802" s="4">
        <v>43531.580509259256</v>
      </c>
      <c r="I802" s="4">
        <v>43531.580509259256</v>
      </c>
      <c r="J802" s="2">
        <v>0</v>
      </c>
      <c r="K802" s="2">
        <v>121</v>
      </c>
      <c r="L802" s="2" t="str">
        <f t="shared" si="21"/>
        <v>Delhi</v>
      </c>
      <c r="M802" s="2" t="str">
        <f t="shared" si="22"/>
        <v>Delhi-Delhi</v>
      </c>
      <c r="N802" s="2" t="str">
        <f t="shared" si="27"/>
        <v>Local</v>
      </c>
      <c r="O802" s="2" t="str">
        <f t="shared" si="23"/>
        <v>Ship2Home</v>
      </c>
      <c r="P802" s="2">
        <f t="shared" si="24"/>
        <v>0</v>
      </c>
      <c r="Q802" s="2">
        <f t="shared" si="25"/>
        <v>4</v>
      </c>
      <c r="R802" s="2">
        <f t="shared" si="26"/>
        <v>121</v>
      </c>
    </row>
    <row r="803" spans="1:18" ht="14.25" customHeight="1">
      <c r="A803" s="2">
        <v>450636</v>
      </c>
      <c r="B803" s="2" t="s">
        <v>36</v>
      </c>
      <c r="C803" s="2" t="s">
        <v>37</v>
      </c>
      <c r="D803" s="2" t="s">
        <v>32</v>
      </c>
      <c r="E803" s="2" t="s">
        <v>44</v>
      </c>
      <c r="F803" s="2" t="s">
        <v>34</v>
      </c>
      <c r="G803" s="4">
        <v>43527.581701388888</v>
      </c>
      <c r="H803" s="4">
        <v>43529.581701388888</v>
      </c>
      <c r="I803" s="4">
        <v>43533.581701388888</v>
      </c>
      <c r="J803" s="2">
        <v>67</v>
      </c>
      <c r="K803" s="2">
        <v>91</v>
      </c>
      <c r="L803" s="2" t="str">
        <f t="shared" si="21"/>
        <v>Mumbai</v>
      </c>
      <c r="M803" s="2" t="str">
        <f t="shared" si="22"/>
        <v>Bangalore-Mumbai</v>
      </c>
      <c r="N803" s="2" t="str">
        <f t="shared" si="27"/>
        <v>Outstation</v>
      </c>
      <c r="O803" s="2" t="str">
        <f t="shared" si="23"/>
        <v>FastWheels</v>
      </c>
      <c r="P803" s="2">
        <f t="shared" si="24"/>
        <v>-4</v>
      </c>
      <c r="Q803" s="2">
        <f t="shared" si="25"/>
        <v>2</v>
      </c>
      <c r="R803" s="2">
        <f t="shared" si="26"/>
        <v>158</v>
      </c>
    </row>
    <row r="804" spans="1:18" ht="14.25" customHeight="1">
      <c r="A804" s="2">
        <v>381073</v>
      </c>
      <c r="B804" s="2" t="s">
        <v>39</v>
      </c>
      <c r="C804" s="2" t="s">
        <v>31</v>
      </c>
      <c r="D804" s="2" t="s">
        <v>32</v>
      </c>
      <c r="E804" s="2" t="s">
        <v>44</v>
      </c>
      <c r="F804" s="2" t="s">
        <v>34</v>
      </c>
      <c r="G804" s="4">
        <v>43527.589745370373</v>
      </c>
      <c r="H804" s="4">
        <v>43533.589745370373</v>
      </c>
      <c r="I804" s="4">
        <v>43533.589745370373</v>
      </c>
      <c r="J804" s="2">
        <v>69</v>
      </c>
      <c r="K804" s="2">
        <v>106</v>
      </c>
      <c r="L804" s="2" t="str">
        <f t="shared" si="21"/>
        <v>Delhi</v>
      </c>
      <c r="M804" s="2" t="str">
        <f t="shared" si="22"/>
        <v>Bangalore-Delhi</v>
      </c>
      <c r="N804" s="2" t="str">
        <f t="shared" si="27"/>
        <v>Outstation</v>
      </c>
      <c r="O804" s="2" t="str">
        <f t="shared" si="23"/>
        <v>FastWheels</v>
      </c>
      <c r="P804" s="2">
        <f t="shared" si="24"/>
        <v>0</v>
      </c>
      <c r="Q804" s="2">
        <f t="shared" si="25"/>
        <v>6</v>
      </c>
      <c r="R804" s="2">
        <f t="shared" si="26"/>
        <v>175</v>
      </c>
    </row>
    <row r="805" spans="1:18" ht="14.25" customHeight="1">
      <c r="A805" s="2">
        <v>890694</v>
      </c>
      <c r="B805" s="2" t="s">
        <v>39</v>
      </c>
      <c r="C805" s="2" t="s">
        <v>40</v>
      </c>
      <c r="D805" s="2" t="s">
        <v>41</v>
      </c>
      <c r="E805" s="2" t="s">
        <v>38</v>
      </c>
      <c r="F805" s="2" t="s">
        <v>34</v>
      </c>
      <c r="G805" s="4">
        <v>43527.595717592594</v>
      </c>
      <c r="H805" s="4">
        <v>43531.595717592594</v>
      </c>
      <c r="I805" s="4">
        <v>43530.595717592594</v>
      </c>
      <c r="J805" s="2">
        <v>43</v>
      </c>
      <c r="K805" s="2">
        <v>106</v>
      </c>
      <c r="L805" s="2" t="str">
        <f t="shared" si="21"/>
        <v>Kolkata</v>
      </c>
      <c r="M805" s="2" t="str">
        <f t="shared" si="22"/>
        <v>Delhi-Kolkata</v>
      </c>
      <c r="N805" s="2" t="str">
        <f t="shared" si="27"/>
        <v>Outstation</v>
      </c>
      <c r="O805" s="2" t="str">
        <f t="shared" si="23"/>
        <v>Ship2Home</v>
      </c>
      <c r="P805" s="2">
        <f t="shared" si="24"/>
        <v>1</v>
      </c>
      <c r="Q805" s="2">
        <f t="shared" si="25"/>
        <v>4</v>
      </c>
      <c r="R805" s="2">
        <f t="shared" si="26"/>
        <v>149</v>
      </c>
    </row>
    <row r="806" spans="1:18" ht="14.25" customHeight="1">
      <c r="A806" s="2">
        <v>26305</v>
      </c>
      <c r="B806" s="2" t="s">
        <v>36</v>
      </c>
      <c r="C806" s="2" t="s">
        <v>43</v>
      </c>
      <c r="D806" s="2" t="s">
        <v>32</v>
      </c>
      <c r="E806" s="2" t="s">
        <v>33</v>
      </c>
      <c r="F806" s="2" t="s">
        <v>34</v>
      </c>
      <c r="G806" s="4">
        <v>43527.598599537036</v>
      </c>
      <c r="H806" s="4">
        <v>43531.598599537036</v>
      </c>
      <c r="I806" s="4">
        <v>43530.598599537036</v>
      </c>
      <c r="J806" s="2">
        <v>0</v>
      </c>
      <c r="K806" s="2">
        <v>121</v>
      </c>
      <c r="L806" s="2" t="str">
        <f t="shared" si="21"/>
        <v>Bangalore</v>
      </c>
      <c r="M806" s="2" t="str">
        <f t="shared" si="22"/>
        <v>Bangalore-Bangalore</v>
      </c>
      <c r="N806" s="2" t="str">
        <f t="shared" si="27"/>
        <v>Local</v>
      </c>
      <c r="O806" s="2" t="str">
        <f t="shared" si="23"/>
        <v>Ship2Home</v>
      </c>
      <c r="P806" s="2">
        <f t="shared" si="24"/>
        <v>1</v>
      </c>
      <c r="Q806" s="2">
        <f t="shared" si="25"/>
        <v>4</v>
      </c>
      <c r="R806" s="2">
        <f t="shared" si="26"/>
        <v>121</v>
      </c>
    </row>
    <row r="807" spans="1:18" ht="14.25" customHeight="1">
      <c r="A807" s="2">
        <v>558195</v>
      </c>
      <c r="B807" s="2" t="s">
        <v>36</v>
      </c>
      <c r="C807" s="2" t="s">
        <v>40</v>
      </c>
      <c r="D807" s="2" t="s">
        <v>41</v>
      </c>
      <c r="E807" s="2" t="s">
        <v>33</v>
      </c>
      <c r="F807" s="2" t="s">
        <v>34</v>
      </c>
      <c r="G807" s="4">
        <v>43527.602303240739</v>
      </c>
      <c r="H807" s="4">
        <v>43533.602303240739</v>
      </c>
      <c r="I807" s="4">
        <v>43531.602303240739</v>
      </c>
      <c r="J807" s="2">
        <v>48</v>
      </c>
      <c r="K807" s="2">
        <v>110</v>
      </c>
      <c r="L807" s="2" t="str">
        <f t="shared" si="21"/>
        <v>Kolkata</v>
      </c>
      <c r="M807" s="2" t="str">
        <f t="shared" si="22"/>
        <v>Delhi-Kolkata</v>
      </c>
      <c r="N807" s="2" t="str">
        <f t="shared" si="27"/>
        <v>Outstation</v>
      </c>
      <c r="O807" s="2" t="str">
        <f t="shared" si="23"/>
        <v>Ship2Home</v>
      </c>
      <c r="P807" s="2">
        <f t="shared" si="24"/>
        <v>2</v>
      </c>
      <c r="Q807" s="2">
        <f t="shared" si="25"/>
        <v>6</v>
      </c>
      <c r="R807" s="2">
        <f t="shared" si="26"/>
        <v>158</v>
      </c>
    </row>
    <row r="808" spans="1:18" ht="14.25" customHeight="1">
      <c r="A808" s="2">
        <v>83186</v>
      </c>
      <c r="B808" s="2" t="s">
        <v>48</v>
      </c>
      <c r="C808" s="2" t="s">
        <v>37</v>
      </c>
      <c r="D808" s="2" t="s">
        <v>41</v>
      </c>
      <c r="E808" s="2" t="s">
        <v>38</v>
      </c>
      <c r="F808" s="2" t="s">
        <v>34</v>
      </c>
      <c r="G808" s="4">
        <v>43527.608124999999</v>
      </c>
      <c r="H808" s="4">
        <v>43535.608124999999</v>
      </c>
      <c r="I808" s="4">
        <v>43530.608124999999</v>
      </c>
      <c r="J808" s="2">
        <v>45</v>
      </c>
      <c r="K808" s="2">
        <v>106</v>
      </c>
      <c r="L808" s="2" t="str">
        <f t="shared" si="21"/>
        <v>Mumbai</v>
      </c>
      <c r="M808" s="2" t="str">
        <f t="shared" si="22"/>
        <v>Delhi-Mumbai</v>
      </c>
      <c r="N808" s="2" t="str">
        <f t="shared" si="27"/>
        <v>Outstation</v>
      </c>
      <c r="O808" s="2" t="str">
        <f t="shared" si="23"/>
        <v>Ship2Home</v>
      </c>
      <c r="P808" s="2">
        <f t="shared" si="24"/>
        <v>5</v>
      </c>
      <c r="Q808" s="2">
        <f t="shared" si="25"/>
        <v>8</v>
      </c>
      <c r="R808" s="2">
        <f t="shared" si="26"/>
        <v>151</v>
      </c>
    </row>
    <row r="809" spans="1:18" ht="14.25" customHeight="1">
      <c r="A809" s="2">
        <v>440631</v>
      </c>
      <c r="B809" s="2" t="s">
        <v>30</v>
      </c>
      <c r="C809" s="2" t="s">
        <v>31</v>
      </c>
      <c r="D809" s="2" t="s">
        <v>32</v>
      </c>
      <c r="E809" s="2" t="s">
        <v>33</v>
      </c>
      <c r="F809" s="2" t="s">
        <v>34</v>
      </c>
      <c r="G809" s="4">
        <v>43527.611296296294</v>
      </c>
      <c r="H809" s="4">
        <v>43536.611296296294</v>
      </c>
      <c r="I809" s="4">
        <v>43531.611296296294</v>
      </c>
      <c r="J809" s="2">
        <v>39</v>
      </c>
      <c r="K809" s="2">
        <v>121</v>
      </c>
      <c r="L809" s="2" t="str">
        <f t="shared" si="21"/>
        <v>Delhi</v>
      </c>
      <c r="M809" s="2" t="str">
        <f t="shared" si="22"/>
        <v>Bangalore-Delhi</v>
      </c>
      <c r="N809" s="2" t="str">
        <f t="shared" si="27"/>
        <v>Outstation</v>
      </c>
      <c r="O809" s="2" t="str">
        <f t="shared" si="23"/>
        <v>Ship2Home</v>
      </c>
      <c r="P809" s="2">
        <f t="shared" si="24"/>
        <v>5</v>
      </c>
      <c r="Q809" s="2">
        <f t="shared" si="25"/>
        <v>9</v>
      </c>
      <c r="R809" s="2">
        <f t="shared" si="26"/>
        <v>160</v>
      </c>
    </row>
    <row r="810" spans="1:18" ht="14.25" customHeight="1">
      <c r="A810" s="2">
        <v>522257</v>
      </c>
      <c r="B810" s="2" t="s">
        <v>36</v>
      </c>
      <c r="C810" s="2" t="s">
        <v>37</v>
      </c>
      <c r="D810" s="2" t="s">
        <v>41</v>
      </c>
      <c r="E810" s="2" t="s">
        <v>33</v>
      </c>
      <c r="F810" s="2" t="s">
        <v>34</v>
      </c>
      <c r="G810" s="4">
        <v>43527.612245370372</v>
      </c>
      <c r="H810" s="4">
        <v>43532.612245370372</v>
      </c>
      <c r="I810" s="4">
        <v>43534.612245370372</v>
      </c>
      <c r="J810" s="2">
        <v>48</v>
      </c>
      <c r="K810" s="2">
        <v>107</v>
      </c>
      <c r="L810" s="2" t="str">
        <f t="shared" si="21"/>
        <v>Mumbai</v>
      </c>
      <c r="M810" s="2" t="str">
        <f t="shared" si="22"/>
        <v>Delhi-Mumbai</v>
      </c>
      <c r="N810" s="2" t="str">
        <f t="shared" si="27"/>
        <v>Outstation</v>
      </c>
      <c r="O810" s="2" t="str">
        <f t="shared" si="23"/>
        <v>Ship2Home</v>
      </c>
      <c r="P810" s="2">
        <f t="shared" si="24"/>
        <v>-2</v>
      </c>
      <c r="Q810" s="2">
        <f t="shared" si="25"/>
        <v>5</v>
      </c>
      <c r="R810" s="2">
        <f t="shared" si="26"/>
        <v>155</v>
      </c>
    </row>
    <row r="811" spans="1:18" ht="14.25" customHeight="1">
      <c r="A811" s="2">
        <v>647994</v>
      </c>
      <c r="B811" s="2" t="s">
        <v>47</v>
      </c>
      <c r="C811" s="2" t="s">
        <v>40</v>
      </c>
      <c r="D811" s="2" t="s">
        <v>41</v>
      </c>
      <c r="E811" s="2" t="s">
        <v>38</v>
      </c>
      <c r="F811" s="2" t="s">
        <v>34</v>
      </c>
      <c r="G811" s="4">
        <v>43527.617662037039</v>
      </c>
      <c r="H811" s="4">
        <v>43530.617662037039</v>
      </c>
      <c r="I811" s="4">
        <v>43532.617662037039</v>
      </c>
      <c r="J811" s="2">
        <v>42</v>
      </c>
      <c r="K811" s="2">
        <v>112</v>
      </c>
      <c r="L811" s="2" t="str">
        <f t="shared" si="21"/>
        <v>Kolkata</v>
      </c>
      <c r="M811" s="2" t="str">
        <f t="shared" si="22"/>
        <v>Delhi-Kolkata</v>
      </c>
      <c r="N811" s="2" t="str">
        <f t="shared" si="27"/>
        <v>Outstation</v>
      </c>
      <c r="O811" s="2" t="str">
        <f t="shared" si="23"/>
        <v>Ship2Home</v>
      </c>
      <c r="P811" s="2">
        <f t="shared" si="24"/>
        <v>-2</v>
      </c>
      <c r="Q811" s="2">
        <f t="shared" si="25"/>
        <v>3</v>
      </c>
      <c r="R811" s="2">
        <f t="shared" si="26"/>
        <v>154</v>
      </c>
    </row>
    <row r="812" spans="1:18" ht="14.25" customHeight="1">
      <c r="A812" s="2">
        <v>788379</v>
      </c>
      <c r="B812" s="2" t="s">
        <v>48</v>
      </c>
      <c r="C812" s="2" t="s">
        <v>43</v>
      </c>
      <c r="D812" s="2" t="s">
        <v>32</v>
      </c>
      <c r="E812" s="2" t="s">
        <v>33</v>
      </c>
      <c r="F812" s="2" t="s">
        <v>34</v>
      </c>
      <c r="G812" s="4">
        <v>43527.62296296296</v>
      </c>
      <c r="H812" s="4">
        <v>43532.62296296296</v>
      </c>
      <c r="I812" s="4">
        <v>43530.62296296296</v>
      </c>
      <c r="J812" s="2">
        <v>0</v>
      </c>
      <c r="K812" s="2">
        <v>127</v>
      </c>
      <c r="L812" s="2" t="str">
        <f t="shared" si="21"/>
        <v>Bangalore</v>
      </c>
      <c r="M812" s="2" t="str">
        <f t="shared" si="22"/>
        <v>Bangalore-Bangalore</v>
      </c>
      <c r="N812" s="2" t="str">
        <f t="shared" si="27"/>
        <v>Local</v>
      </c>
      <c r="O812" s="2" t="str">
        <f t="shared" si="23"/>
        <v>Ship2Home</v>
      </c>
      <c r="P812" s="2">
        <f t="shared" si="24"/>
        <v>2</v>
      </c>
      <c r="Q812" s="2">
        <f t="shared" si="25"/>
        <v>5</v>
      </c>
      <c r="R812" s="2">
        <f t="shared" si="26"/>
        <v>127</v>
      </c>
    </row>
    <row r="813" spans="1:18" ht="14.25" customHeight="1">
      <c r="A813" s="2">
        <v>904689</v>
      </c>
      <c r="B813" s="2" t="s">
        <v>39</v>
      </c>
      <c r="C813" s="2" t="s">
        <v>43</v>
      </c>
      <c r="D813" s="2" t="s">
        <v>32</v>
      </c>
      <c r="E813" s="2" t="s">
        <v>33</v>
      </c>
      <c r="F813" s="2" t="s">
        <v>34</v>
      </c>
      <c r="G813" s="4">
        <v>43527.62940972222</v>
      </c>
      <c r="H813" s="4">
        <v>43530.62940972222</v>
      </c>
      <c r="I813" s="4">
        <v>43533.62940972222</v>
      </c>
      <c r="J813" s="2">
        <v>0</v>
      </c>
      <c r="K813" s="2">
        <v>129</v>
      </c>
      <c r="L813" s="2" t="str">
        <f t="shared" si="21"/>
        <v>Bangalore</v>
      </c>
      <c r="M813" s="2" t="str">
        <f t="shared" si="22"/>
        <v>Bangalore-Bangalore</v>
      </c>
      <c r="N813" s="2" t="str">
        <f t="shared" si="27"/>
        <v>Local</v>
      </c>
      <c r="O813" s="2" t="str">
        <f t="shared" si="23"/>
        <v>Ship2Home</v>
      </c>
      <c r="P813" s="2">
        <f t="shared" si="24"/>
        <v>-3</v>
      </c>
      <c r="Q813" s="2">
        <f t="shared" si="25"/>
        <v>3</v>
      </c>
      <c r="R813" s="2">
        <f t="shared" si="26"/>
        <v>129</v>
      </c>
    </row>
    <row r="814" spans="1:18" ht="14.25" customHeight="1">
      <c r="A814" s="2">
        <v>869823</v>
      </c>
      <c r="B814" s="2" t="s">
        <v>36</v>
      </c>
      <c r="C814" s="2" t="s">
        <v>43</v>
      </c>
      <c r="D814" s="2" t="s">
        <v>41</v>
      </c>
      <c r="E814" s="2" t="s">
        <v>33</v>
      </c>
      <c r="F814" s="2" t="s">
        <v>34</v>
      </c>
      <c r="G814" s="4">
        <v>43527.630659722221</v>
      </c>
      <c r="H814" s="4">
        <v>43536.630659722221</v>
      </c>
      <c r="I814" s="4">
        <v>43531.630659722221</v>
      </c>
      <c r="J814" s="2">
        <v>28</v>
      </c>
      <c r="K814" s="2">
        <v>122</v>
      </c>
      <c r="L814" s="2" t="str">
        <f t="shared" si="21"/>
        <v>Bangalore</v>
      </c>
      <c r="M814" s="2" t="str">
        <f t="shared" si="22"/>
        <v>Delhi-Bangalore</v>
      </c>
      <c r="N814" s="2" t="str">
        <f t="shared" si="27"/>
        <v>Outstation</v>
      </c>
      <c r="O814" s="2" t="str">
        <f t="shared" si="23"/>
        <v>Ship2Home</v>
      </c>
      <c r="P814" s="2">
        <f t="shared" si="24"/>
        <v>5</v>
      </c>
      <c r="Q814" s="2">
        <f t="shared" si="25"/>
        <v>9</v>
      </c>
      <c r="R814" s="2">
        <f t="shared" si="26"/>
        <v>150</v>
      </c>
    </row>
    <row r="815" spans="1:18" ht="14.25" customHeight="1">
      <c r="A815" s="2">
        <v>2608</v>
      </c>
      <c r="B815" s="2" t="s">
        <v>36</v>
      </c>
      <c r="C815" s="2" t="s">
        <v>31</v>
      </c>
      <c r="D815" s="2" t="s">
        <v>32</v>
      </c>
      <c r="E815" s="2" t="s">
        <v>44</v>
      </c>
      <c r="F815" s="2" t="s">
        <v>34</v>
      </c>
      <c r="G815" s="4">
        <v>43527.632118055553</v>
      </c>
      <c r="H815" s="4">
        <v>43529.632118055553</v>
      </c>
      <c r="I815" s="4">
        <v>43534.632118055553</v>
      </c>
      <c r="J815" s="2">
        <v>39</v>
      </c>
      <c r="K815" s="2">
        <v>129</v>
      </c>
      <c r="L815" s="2" t="str">
        <f t="shared" si="21"/>
        <v>Delhi</v>
      </c>
      <c r="M815" s="2" t="str">
        <f t="shared" si="22"/>
        <v>Bangalore-Delhi</v>
      </c>
      <c r="N815" s="2" t="str">
        <f t="shared" si="27"/>
        <v>Outstation</v>
      </c>
      <c r="O815" s="2" t="str">
        <f t="shared" si="23"/>
        <v>FastWheels</v>
      </c>
      <c r="P815" s="2">
        <f t="shared" si="24"/>
        <v>-5</v>
      </c>
      <c r="Q815" s="2">
        <f t="shared" si="25"/>
        <v>2</v>
      </c>
      <c r="R815" s="2">
        <f t="shared" si="26"/>
        <v>168</v>
      </c>
    </row>
    <row r="816" spans="1:18" ht="14.25" customHeight="1">
      <c r="A816" s="2">
        <v>892645</v>
      </c>
      <c r="B816" s="2" t="s">
        <v>46</v>
      </c>
      <c r="C816" s="2" t="s">
        <v>43</v>
      </c>
      <c r="D816" s="2" t="s">
        <v>32</v>
      </c>
      <c r="E816" s="2" t="s">
        <v>33</v>
      </c>
      <c r="F816" s="2" t="s">
        <v>34</v>
      </c>
      <c r="G816" s="4">
        <v>43527.637314814812</v>
      </c>
      <c r="H816" s="4">
        <v>43533.637314814812</v>
      </c>
      <c r="I816" s="4">
        <v>43531.637314814812</v>
      </c>
      <c r="J816" s="2">
        <v>0</v>
      </c>
      <c r="K816" s="2">
        <v>130</v>
      </c>
      <c r="L816" s="2" t="str">
        <f t="shared" si="21"/>
        <v>Bangalore</v>
      </c>
      <c r="M816" s="2" t="str">
        <f t="shared" si="22"/>
        <v>Bangalore-Bangalore</v>
      </c>
      <c r="N816" s="2" t="str">
        <f t="shared" si="27"/>
        <v>Local</v>
      </c>
      <c r="O816" s="2" t="str">
        <f t="shared" si="23"/>
        <v>Ship2Home</v>
      </c>
      <c r="P816" s="2">
        <f t="shared" si="24"/>
        <v>2</v>
      </c>
      <c r="Q816" s="2">
        <f t="shared" si="25"/>
        <v>6</v>
      </c>
      <c r="R816" s="2">
        <f t="shared" si="26"/>
        <v>130</v>
      </c>
    </row>
    <row r="817" spans="1:18" ht="14.25" customHeight="1">
      <c r="A817" s="2">
        <v>976041</v>
      </c>
      <c r="B817" s="2" t="s">
        <v>49</v>
      </c>
      <c r="C817" s="2" t="s">
        <v>37</v>
      </c>
      <c r="D817" s="2" t="s">
        <v>32</v>
      </c>
      <c r="E817" s="2" t="s">
        <v>44</v>
      </c>
      <c r="F817" s="2" t="s">
        <v>34</v>
      </c>
      <c r="G817" s="4">
        <v>43527.639594907407</v>
      </c>
      <c r="H817" s="4">
        <v>43529.639594907407</v>
      </c>
      <c r="I817" s="4">
        <v>43530.639594907407</v>
      </c>
      <c r="J817" s="2">
        <v>72</v>
      </c>
      <c r="K817" s="2">
        <v>95</v>
      </c>
      <c r="L817" s="2" t="str">
        <f t="shared" si="21"/>
        <v>Mumbai</v>
      </c>
      <c r="M817" s="2" t="str">
        <f t="shared" si="22"/>
        <v>Bangalore-Mumbai</v>
      </c>
      <c r="N817" s="2" t="str">
        <f t="shared" si="27"/>
        <v>Outstation</v>
      </c>
      <c r="O817" s="2" t="str">
        <f t="shared" si="23"/>
        <v>FastWheels</v>
      </c>
      <c r="P817" s="2">
        <f t="shared" si="24"/>
        <v>-1</v>
      </c>
      <c r="Q817" s="2">
        <f t="shared" si="25"/>
        <v>2</v>
      </c>
      <c r="R817" s="2">
        <f t="shared" si="26"/>
        <v>167</v>
      </c>
    </row>
    <row r="818" spans="1:18" ht="14.25" customHeight="1">
      <c r="A818" s="2">
        <v>769575</v>
      </c>
      <c r="B818" s="2" t="s">
        <v>47</v>
      </c>
      <c r="C818" s="2" t="s">
        <v>45</v>
      </c>
      <c r="D818" s="2" t="s">
        <v>41</v>
      </c>
      <c r="E818" s="2" t="s">
        <v>44</v>
      </c>
      <c r="F818" s="2" t="s">
        <v>34</v>
      </c>
      <c r="G818" s="4">
        <v>43527.641041666669</v>
      </c>
      <c r="H818" s="4">
        <v>43533.641041666669</v>
      </c>
      <c r="I818" s="4">
        <v>43531.641041666669</v>
      </c>
      <c r="J818" s="2">
        <v>68</v>
      </c>
      <c r="K818" s="2">
        <v>107</v>
      </c>
      <c r="L818" s="2" t="str">
        <f t="shared" si="21"/>
        <v>Chennai</v>
      </c>
      <c r="M818" s="2" t="str">
        <f t="shared" si="22"/>
        <v>Delhi-Chennai</v>
      </c>
      <c r="N818" s="2" t="str">
        <f t="shared" si="27"/>
        <v>Outstation</v>
      </c>
      <c r="O818" s="2" t="str">
        <f t="shared" si="23"/>
        <v>FastWheels</v>
      </c>
      <c r="P818" s="2">
        <f t="shared" si="24"/>
        <v>2</v>
      </c>
      <c r="Q818" s="2">
        <f t="shared" si="25"/>
        <v>6</v>
      </c>
      <c r="R818" s="2">
        <f t="shared" si="26"/>
        <v>175</v>
      </c>
    </row>
    <row r="819" spans="1:18" ht="14.25" customHeight="1">
      <c r="A819" s="2">
        <v>273623</v>
      </c>
      <c r="B819" s="2" t="s">
        <v>30</v>
      </c>
      <c r="C819" s="2" t="s">
        <v>45</v>
      </c>
      <c r="D819" s="2" t="s">
        <v>32</v>
      </c>
      <c r="E819" s="2" t="s">
        <v>33</v>
      </c>
      <c r="F819" s="2" t="s">
        <v>34</v>
      </c>
      <c r="G819" s="4">
        <v>43527.643182870372</v>
      </c>
      <c r="H819" s="4">
        <v>43529.643182870372</v>
      </c>
      <c r="I819" s="4">
        <v>43531.643182870372</v>
      </c>
      <c r="J819" s="2">
        <v>48</v>
      </c>
      <c r="K819" s="2">
        <v>123</v>
      </c>
      <c r="L819" s="2" t="str">
        <f t="shared" si="21"/>
        <v>Chennai</v>
      </c>
      <c r="M819" s="2" t="str">
        <f t="shared" si="22"/>
        <v>Bangalore-Chennai</v>
      </c>
      <c r="N819" s="2" t="str">
        <f t="shared" si="27"/>
        <v>Outstation</v>
      </c>
      <c r="O819" s="2" t="str">
        <f t="shared" si="23"/>
        <v>Ship2Home</v>
      </c>
      <c r="P819" s="2">
        <f t="shared" si="24"/>
        <v>-2</v>
      </c>
      <c r="Q819" s="2">
        <f t="shared" si="25"/>
        <v>2</v>
      </c>
      <c r="R819" s="2">
        <f t="shared" si="26"/>
        <v>171</v>
      </c>
    </row>
    <row r="820" spans="1:18" ht="14.25" customHeight="1">
      <c r="A820" s="2">
        <v>603220</v>
      </c>
      <c r="B820" s="2" t="s">
        <v>39</v>
      </c>
      <c r="C820" s="2" t="s">
        <v>45</v>
      </c>
      <c r="D820" s="2" t="s">
        <v>41</v>
      </c>
      <c r="E820" s="2" t="s">
        <v>44</v>
      </c>
      <c r="F820" s="2" t="s">
        <v>34</v>
      </c>
      <c r="G820" s="4">
        <v>43527.643645833334</v>
      </c>
      <c r="H820" s="4">
        <v>43534.643645833334</v>
      </c>
      <c r="I820" s="4">
        <v>43531.643645833334</v>
      </c>
      <c r="J820" s="2">
        <v>47</v>
      </c>
      <c r="K820" s="2">
        <v>122</v>
      </c>
      <c r="L820" s="2" t="str">
        <f t="shared" si="21"/>
        <v>Chennai</v>
      </c>
      <c r="M820" s="2" t="str">
        <f t="shared" si="22"/>
        <v>Delhi-Chennai</v>
      </c>
      <c r="N820" s="2" t="str">
        <f t="shared" si="27"/>
        <v>Outstation</v>
      </c>
      <c r="O820" s="2" t="str">
        <f t="shared" si="23"/>
        <v>FastWheels</v>
      </c>
      <c r="P820" s="2">
        <f t="shared" si="24"/>
        <v>3</v>
      </c>
      <c r="Q820" s="2">
        <f t="shared" si="25"/>
        <v>7</v>
      </c>
      <c r="R820" s="2">
        <f t="shared" si="26"/>
        <v>169</v>
      </c>
    </row>
    <row r="821" spans="1:18" ht="14.25" customHeight="1">
      <c r="A821" s="2">
        <v>327723</v>
      </c>
      <c r="B821" s="2" t="s">
        <v>36</v>
      </c>
      <c r="C821" s="2" t="s">
        <v>45</v>
      </c>
      <c r="D821" s="2" t="s">
        <v>41</v>
      </c>
      <c r="E821" s="2" t="s">
        <v>33</v>
      </c>
      <c r="F821" s="2" t="s">
        <v>34</v>
      </c>
      <c r="G821" s="4">
        <v>43527.647604166668</v>
      </c>
      <c r="H821" s="4">
        <v>43530.647604166668</v>
      </c>
      <c r="I821" s="4">
        <v>43533.647604166668</v>
      </c>
      <c r="J821" s="2">
        <v>34</v>
      </c>
      <c r="K821" s="2">
        <v>120</v>
      </c>
      <c r="L821" s="2" t="str">
        <f t="shared" si="21"/>
        <v>Chennai</v>
      </c>
      <c r="M821" s="2" t="str">
        <f t="shared" si="22"/>
        <v>Delhi-Chennai</v>
      </c>
      <c r="N821" s="2" t="str">
        <f t="shared" si="27"/>
        <v>Outstation</v>
      </c>
      <c r="O821" s="2" t="str">
        <f t="shared" si="23"/>
        <v>Ship2Home</v>
      </c>
      <c r="P821" s="2">
        <f t="shared" si="24"/>
        <v>-3</v>
      </c>
      <c r="Q821" s="2">
        <f t="shared" si="25"/>
        <v>3</v>
      </c>
      <c r="R821" s="2">
        <f t="shared" si="26"/>
        <v>154</v>
      </c>
    </row>
    <row r="822" spans="1:18" ht="14.25" customHeight="1">
      <c r="A822" s="2">
        <v>912301</v>
      </c>
      <c r="B822" s="2" t="s">
        <v>30</v>
      </c>
      <c r="C822" s="2" t="s">
        <v>43</v>
      </c>
      <c r="D822" s="2" t="s">
        <v>41</v>
      </c>
      <c r="E822" s="2" t="s">
        <v>33</v>
      </c>
      <c r="F822" s="2" t="s">
        <v>34</v>
      </c>
      <c r="G822" s="4">
        <v>43527.649363425924</v>
      </c>
      <c r="H822" s="4">
        <v>43531.649363425924</v>
      </c>
      <c r="I822" s="4">
        <v>43530.649363425924</v>
      </c>
      <c r="J822" s="2">
        <v>38</v>
      </c>
      <c r="K822" s="2">
        <v>125</v>
      </c>
      <c r="L822" s="2" t="str">
        <f t="shared" si="21"/>
        <v>Bangalore</v>
      </c>
      <c r="M822" s="2" t="str">
        <f t="shared" si="22"/>
        <v>Delhi-Bangalore</v>
      </c>
      <c r="N822" s="2" t="str">
        <f t="shared" si="27"/>
        <v>Outstation</v>
      </c>
      <c r="O822" s="2" t="str">
        <f t="shared" si="23"/>
        <v>Ship2Home</v>
      </c>
      <c r="P822" s="2">
        <f t="shared" si="24"/>
        <v>1</v>
      </c>
      <c r="Q822" s="2">
        <f t="shared" si="25"/>
        <v>4</v>
      </c>
      <c r="R822" s="2">
        <f t="shared" si="26"/>
        <v>163</v>
      </c>
    </row>
    <row r="823" spans="1:18" ht="14.25" customHeight="1">
      <c r="A823" s="2">
        <v>400958</v>
      </c>
      <c r="B823" s="2" t="s">
        <v>39</v>
      </c>
      <c r="C823" s="2" t="s">
        <v>37</v>
      </c>
      <c r="D823" s="2" t="s">
        <v>41</v>
      </c>
      <c r="E823" s="2" t="s">
        <v>38</v>
      </c>
      <c r="F823" s="2" t="s">
        <v>34</v>
      </c>
      <c r="G823" s="4">
        <v>43527.657060185185</v>
      </c>
      <c r="H823" s="4">
        <v>43530.657060185185</v>
      </c>
      <c r="I823" s="4">
        <v>43531.657060185185</v>
      </c>
      <c r="J823" s="2">
        <v>39</v>
      </c>
      <c r="K823" s="2">
        <v>114</v>
      </c>
      <c r="L823" s="2" t="str">
        <f t="shared" si="21"/>
        <v>Mumbai</v>
      </c>
      <c r="M823" s="2" t="str">
        <f t="shared" si="22"/>
        <v>Delhi-Mumbai</v>
      </c>
      <c r="N823" s="2" t="str">
        <f t="shared" si="27"/>
        <v>Outstation</v>
      </c>
      <c r="O823" s="2" t="str">
        <f t="shared" si="23"/>
        <v>Ship2Home</v>
      </c>
      <c r="P823" s="2">
        <f t="shared" si="24"/>
        <v>-1</v>
      </c>
      <c r="Q823" s="2">
        <f t="shared" si="25"/>
        <v>3</v>
      </c>
      <c r="R823" s="2">
        <f t="shared" si="26"/>
        <v>153</v>
      </c>
    </row>
    <row r="824" spans="1:18" ht="14.25" customHeight="1">
      <c r="A824" s="2">
        <v>544245</v>
      </c>
      <c r="B824" s="2" t="s">
        <v>39</v>
      </c>
      <c r="C824" s="2" t="s">
        <v>37</v>
      </c>
      <c r="D824" s="2" t="s">
        <v>32</v>
      </c>
      <c r="E824" s="2" t="s">
        <v>33</v>
      </c>
      <c r="F824" s="2" t="s">
        <v>34</v>
      </c>
      <c r="G824" s="4">
        <v>43527.657233796293</v>
      </c>
      <c r="H824" s="4">
        <v>43533.657233796293</v>
      </c>
      <c r="I824" s="4">
        <v>43533.657233796293</v>
      </c>
      <c r="J824" s="2">
        <v>43</v>
      </c>
      <c r="K824" s="2">
        <v>108</v>
      </c>
      <c r="L824" s="2" t="str">
        <f t="shared" si="21"/>
        <v>Mumbai</v>
      </c>
      <c r="M824" s="2" t="str">
        <f t="shared" si="22"/>
        <v>Bangalore-Mumbai</v>
      </c>
      <c r="N824" s="2" t="str">
        <f t="shared" si="27"/>
        <v>Outstation</v>
      </c>
      <c r="O824" s="2" t="str">
        <f t="shared" si="23"/>
        <v>Ship2Home</v>
      </c>
      <c r="P824" s="2">
        <f t="shared" si="24"/>
        <v>0</v>
      </c>
      <c r="Q824" s="2">
        <f t="shared" si="25"/>
        <v>6</v>
      </c>
      <c r="R824" s="2">
        <f t="shared" si="26"/>
        <v>151</v>
      </c>
    </row>
    <row r="825" spans="1:18" ht="14.25" customHeight="1">
      <c r="A825" s="2">
        <v>2445</v>
      </c>
      <c r="B825" s="2" t="s">
        <v>36</v>
      </c>
      <c r="C825" s="2" t="s">
        <v>31</v>
      </c>
      <c r="D825" s="2" t="s">
        <v>32</v>
      </c>
      <c r="E825" s="2" t="s">
        <v>33</v>
      </c>
      <c r="F825" s="2" t="s">
        <v>34</v>
      </c>
      <c r="G825" s="4">
        <v>43527.657696759263</v>
      </c>
      <c r="H825" s="4">
        <v>43530.657696759263</v>
      </c>
      <c r="I825" s="4">
        <v>43532.657696759263</v>
      </c>
      <c r="J825" s="2">
        <v>44</v>
      </c>
      <c r="K825" s="2">
        <v>130</v>
      </c>
      <c r="L825" s="2" t="str">
        <f t="shared" si="21"/>
        <v>Delhi</v>
      </c>
      <c r="M825" s="2" t="str">
        <f t="shared" si="22"/>
        <v>Bangalore-Delhi</v>
      </c>
      <c r="N825" s="2" t="str">
        <f t="shared" si="27"/>
        <v>Outstation</v>
      </c>
      <c r="O825" s="2" t="str">
        <f t="shared" si="23"/>
        <v>Ship2Home</v>
      </c>
      <c r="P825" s="2">
        <f t="shared" si="24"/>
        <v>-2</v>
      </c>
      <c r="Q825" s="2">
        <f t="shared" si="25"/>
        <v>3</v>
      </c>
      <c r="R825" s="2">
        <f t="shared" si="26"/>
        <v>174</v>
      </c>
    </row>
    <row r="826" spans="1:18" ht="14.25" customHeight="1">
      <c r="A826" s="2">
        <v>674736</v>
      </c>
      <c r="B826" s="2" t="s">
        <v>30</v>
      </c>
      <c r="C826" s="2" t="s">
        <v>45</v>
      </c>
      <c r="D826" s="2" t="s">
        <v>32</v>
      </c>
      <c r="E826" s="2" t="s">
        <v>44</v>
      </c>
      <c r="F826" s="2" t="s">
        <v>34</v>
      </c>
      <c r="G826" s="4">
        <v>43527.67328703704</v>
      </c>
      <c r="H826" s="4">
        <v>43533.67328703704</v>
      </c>
      <c r="I826" s="4">
        <v>43530.67328703704</v>
      </c>
      <c r="J826" s="2">
        <v>43</v>
      </c>
      <c r="K826" s="2">
        <v>123</v>
      </c>
      <c r="L826" s="2" t="str">
        <f t="shared" si="21"/>
        <v>Chennai</v>
      </c>
      <c r="M826" s="2" t="str">
        <f t="shared" si="22"/>
        <v>Bangalore-Chennai</v>
      </c>
      <c r="N826" s="2" t="str">
        <f t="shared" si="27"/>
        <v>Outstation</v>
      </c>
      <c r="O826" s="2" t="str">
        <f t="shared" si="23"/>
        <v>FastWheels</v>
      </c>
      <c r="P826" s="2">
        <f t="shared" si="24"/>
        <v>3</v>
      </c>
      <c r="Q826" s="2">
        <f t="shared" si="25"/>
        <v>6</v>
      </c>
      <c r="R826" s="2">
        <f t="shared" si="26"/>
        <v>166</v>
      </c>
    </row>
    <row r="827" spans="1:18" ht="14.25" customHeight="1">
      <c r="A827" s="2">
        <v>352117</v>
      </c>
      <c r="B827" s="2" t="s">
        <v>39</v>
      </c>
      <c r="C827" s="2" t="s">
        <v>40</v>
      </c>
      <c r="D827" s="2" t="s">
        <v>32</v>
      </c>
      <c r="E827" s="2" t="s">
        <v>33</v>
      </c>
      <c r="F827" s="2" t="s">
        <v>34</v>
      </c>
      <c r="G827" s="4">
        <v>43527.676111111112</v>
      </c>
      <c r="H827" s="4">
        <v>43529.676111111112</v>
      </c>
      <c r="I827" s="4">
        <v>43533.676111111112</v>
      </c>
      <c r="J827" s="2">
        <v>38</v>
      </c>
      <c r="K827" s="2">
        <v>111</v>
      </c>
      <c r="L827" s="2" t="str">
        <f t="shared" si="21"/>
        <v>Kolkata</v>
      </c>
      <c r="M827" s="2" t="str">
        <f t="shared" si="22"/>
        <v>Bangalore-Kolkata</v>
      </c>
      <c r="N827" s="2" t="str">
        <f t="shared" si="27"/>
        <v>Outstation</v>
      </c>
      <c r="O827" s="2" t="str">
        <f t="shared" si="23"/>
        <v>Ship2Home</v>
      </c>
      <c r="P827" s="2">
        <f t="shared" si="24"/>
        <v>-4</v>
      </c>
      <c r="Q827" s="2">
        <f t="shared" si="25"/>
        <v>2</v>
      </c>
      <c r="R827" s="2">
        <f t="shared" si="26"/>
        <v>149</v>
      </c>
    </row>
    <row r="828" spans="1:18" ht="14.25" customHeight="1">
      <c r="A828" s="2">
        <v>129929</v>
      </c>
      <c r="B828" s="2" t="s">
        <v>48</v>
      </c>
      <c r="C828" s="2" t="s">
        <v>37</v>
      </c>
      <c r="D828" s="2" t="s">
        <v>41</v>
      </c>
      <c r="E828" s="2" t="s">
        <v>33</v>
      </c>
      <c r="F828" s="2" t="s">
        <v>34</v>
      </c>
      <c r="G828" s="4">
        <v>43527.682199074072</v>
      </c>
      <c r="H828" s="4">
        <v>43530.682199074072</v>
      </c>
      <c r="I828" s="4">
        <v>43534.682199074072</v>
      </c>
      <c r="J828" s="2">
        <v>49</v>
      </c>
      <c r="K828" s="2">
        <v>109</v>
      </c>
      <c r="L828" s="2" t="str">
        <f t="shared" si="21"/>
        <v>Mumbai</v>
      </c>
      <c r="M828" s="2" t="str">
        <f t="shared" si="22"/>
        <v>Delhi-Mumbai</v>
      </c>
      <c r="N828" s="2" t="str">
        <f t="shared" si="27"/>
        <v>Outstation</v>
      </c>
      <c r="O828" s="2" t="str">
        <f t="shared" si="23"/>
        <v>Ship2Home</v>
      </c>
      <c r="P828" s="2">
        <f t="shared" si="24"/>
        <v>-4</v>
      </c>
      <c r="Q828" s="2">
        <f t="shared" si="25"/>
        <v>3</v>
      </c>
      <c r="R828" s="2">
        <f t="shared" si="26"/>
        <v>158</v>
      </c>
    </row>
    <row r="829" spans="1:18" ht="14.25" customHeight="1">
      <c r="A829" s="2">
        <v>842140</v>
      </c>
      <c r="B829" s="2" t="s">
        <v>42</v>
      </c>
      <c r="C829" s="2" t="s">
        <v>31</v>
      </c>
      <c r="D829" s="2" t="s">
        <v>41</v>
      </c>
      <c r="E829" s="2" t="s">
        <v>44</v>
      </c>
      <c r="F829" s="2" t="s">
        <v>34</v>
      </c>
      <c r="G829" s="4">
        <v>43527.683391203704</v>
      </c>
      <c r="H829" s="4">
        <v>43532.683391203704</v>
      </c>
      <c r="I829" s="4">
        <v>43531.683391203704</v>
      </c>
      <c r="J829" s="2">
        <v>0</v>
      </c>
      <c r="K829" s="2">
        <v>109</v>
      </c>
      <c r="L829" s="2" t="str">
        <f t="shared" si="21"/>
        <v>Delhi</v>
      </c>
      <c r="M829" s="2" t="str">
        <f t="shared" si="22"/>
        <v>Delhi-Delhi</v>
      </c>
      <c r="N829" s="2" t="str">
        <f t="shared" si="27"/>
        <v>Local</v>
      </c>
      <c r="O829" s="2" t="str">
        <f t="shared" si="23"/>
        <v>FastWheels</v>
      </c>
      <c r="P829" s="2">
        <f t="shared" si="24"/>
        <v>1</v>
      </c>
      <c r="Q829" s="2">
        <f t="shared" si="25"/>
        <v>5</v>
      </c>
      <c r="R829" s="2">
        <f t="shared" si="26"/>
        <v>109</v>
      </c>
    </row>
    <row r="830" spans="1:18" ht="14.25" customHeight="1">
      <c r="A830" s="2">
        <v>439678</v>
      </c>
      <c r="B830" s="2" t="s">
        <v>47</v>
      </c>
      <c r="C830" s="2" t="s">
        <v>45</v>
      </c>
      <c r="D830" s="2" t="s">
        <v>41</v>
      </c>
      <c r="E830" s="2" t="s">
        <v>44</v>
      </c>
      <c r="F830" s="2" t="s">
        <v>34</v>
      </c>
      <c r="G830" s="4">
        <v>43527.683946759258</v>
      </c>
      <c r="H830" s="4">
        <v>43534.683946759258</v>
      </c>
      <c r="I830" s="4">
        <v>43532.683946759258</v>
      </c>
      <c r="J830" s="2">
        <v>62</v>
      </c>
      <c r="K830" s="2">
        <v>104</v>
      </c>
      <c r="L830" s="2" t="str">
        <f t="shared" si="21"/>
        <v>Chennai</v>
      </c>
      <c r="M830" s="2" t="str">
        <f t="shared" si="22"/>
        <v>Delhi-Chennai</v>
      </c>
      <c r="N830" s="2" t="str">
        <f t="shared" si="27"/>
        <v>Outstation</v>
      </c>
      <c r="O830" s="2" t="str">
        <f t="shared" si="23"/>
        <v>FastWheels</v>
      </c>
      <c r="P830" s="2">
        <f t="shared" si="24"/>
        <v>2</v>
      </c>
      <c r="Q830" s="2">
        <f t="shared" si="25"/>
        <v>7</v>
      </c>
      <c r="R830" s="2">
        <f t="shared" si="26"/>
        <v>166</v>
      </c>
    </row>
    <row r="831" spans="1:18" ht="14.25" customHeight="1">
      <c r="A831" s="2">
        <v>723607</v>
      </c>
      <c r="B831" s="2" t="s">
        <v>30</v>
      </c>
      <c r="C831" s="2" t="s">
        <v>37</v>
      </c>
      <c r="D831" s="2" t="s">
        <v>32</v>
      </c>
      <c r="E831" s="2" t="s">
        <v>33</v>
      </c>
      <c r="F831" s="2" t="s">
        <v>34</v>
      </c>
      <c r="G831" s="4">
        <v>43527.685532407406</v>
      </c>
      <c r="H831" s="4">
        <v>43533.685532407406</v>
      </c>
      <c r="I831" s="4">
        <v>43533.685532407406</v>
      </c>
      <c r="J831" s="2">
        <v>50</v>
      </c>
      <c r="K831" s="2">
        <v>108</v>
      </c>
      <c r="L831" s="2" t="str">
        <f t="shared" si="21"/>
        <v>Mumbai</v>
      </c>
      <c r="M831" s="2" t="str">
        <f t="shared" si="22"/>
        <v>Bangalore-Mumbai</v>
      </c>
      <c r="N831" s="2" t="str">
        <f t="shared" si="27"/>
        <v>Outstation</v>
      </c>
      <c r="O831" s="2" t="str">
        <f t="shared" si="23"/>
        <v>Ship2Home</v>
      </c>
      <c r="P831" s="2">
        <f t="shared" si="24"/>
        <v>0</v>
      </c>
      <c r="Q831" s="2">
        <f t="shared" si="25"/>
        <v>6</v>
      </c>
      <c r="R831" s="2">
        <f t="shared" si="26"/>
        <v>158</v>
      </c>
    </row>
    <row r="832" spans="1:18" ht="14.25" customHeight="1">
      <c r="A832" s="2">
        <v>710278</v>
      </c>
      <c r="B832" s="2" t="s">
        <v>47</v>
      </c>
      <c r="C832" s="2" t="s">
        <v>37</v>
      </c>
      <c r="D832" s="2" t="s">
        <v>41</v>
      </c>
      <c r="E832" s="2" t="s">
        <v>38</v>
      </c>
      <c r="F832" s="2" t="s">
        <v>34</v>
      </c>
      <c r="G832" s="4">
        <v>43527.686689814815</v>
      </c>
      <c r="H832" s="4">
        <v>43536.686689814815</v>
      </c>
      <c r="I832" s="4">
        <v>43533.686689814815</v>
      </c>
      <c r="J832" s="2">
        <v>34</v>
      </c>
      <c r="K832" s="2">
        <v>107</v>
      </c>
      <c r="L832" s="2" t="str">
        <f t="shared" si="21"/>
        <v>Mumbai</v>
      </c>
      <c r="M832" s="2" t="str">
        <f t="shared" si="22"/>
        <v>Delhi-Mumbai</v>
      </c>
      <c r="N832" s="2" t="str">
        <f t="shared" si="27"/>
        <v>Outstation</v>
      </c>
      <c r="O832" s="2" t="str">
        <f t="shared" si="23"/>
        <v>Ship2Home</v>
      </c>
      <c r="P832" s="2">
        <f t="shared" si="24"/>
        <v>3</v>
      </c>
      <c r="Q832" s="2">
        <f t="shared" si="25"/>
        <v>9</v>
      </c>
      <c r="R832" s="2">
        <f t="shared" si="26"/>
        <v>141</v>
      </c>
    </row>
    <row r="833" spans="1:18" ht="14.25" customHeight="1">
      <c r="A833" s="2">
        <v>64104</v>
      </c>
      <c r="B833" s="2" t="s">
        <v>30</v>
      </c>
      <c r="C833" s="2" t="s">
        <v>31</v>
      </c>
      <c r="D833" s="2" t="s">
        <v>32</v>
      </c>
      <c r="E833" s="2" t="s">
        <v>44</v>
      </c>
      <c r="F833" s="2" t="s">
        <v>34</v>
      </c>
      <c r="G833" s="4">
        <v>43527.688680555555</v>
      </c>
      <c r="H833" s="4">
        <v>43529.688680555555</v>
      </c>
      <c r="I833" s="4">
        <v>43532.688680555555</v>
      </c>
      <c r="J833" s="2">
        <v>67</v>
      </c>
      <c r="K833" s="2">
        <v>103</v>
      </c>
      <c r="L833" s="2" t="str">
        <f t="shared" si="21"/>
        <v>Delhi</v>
      </c>
      <c r="M833" s="2" t="str">
        <f t="shared" si="22"/>
        <v>Bangalore-Delhi</v>
      </c>
      <c r="N833" s="2" t="str">
        <f t="shared" si="27"/>
        <v>Outstation</v>
      </c>
      <c r="O833" s="2" t="str">
        <f t="shared" si="23"/>
        <v>FastWheels</v>
      </c>
      <c r="P833" s="2">
        <f t="shared" si="24"/>
        <v>-3</v>
      </c>
      <c r="Q833" s="2">
        <f t="shared" si="25"/>
        <v>2</v>
      </c>
      <c r="R833" s="2">
        <f t="shared" si="26"/>
        <v>170</v>
      </c>
    </row>
    <row r="834" spans="1:18" ht="14.25" customHeight="1">
      <c r="A834" s="2">
        <v>687925</v>
      </c>
      <c r="B834" s="2" t="s">
        <v>47</v>
      </c>
      <c r="C834" s="2" t="s">
        <v>37</v>
      </c>
      <c r="D834" s="2" t="s">
        <v>41</v>
      </c>
      <c r="E834" s="2" t="s">
        <v>33</v>
      </c>
      <c r="F834" s="2" t="s">
        <v>34</v>
      </c>
      <c r="G834" s="4">
        <v>43527.698634259257</v>
      </c>
      <c r="H834" s="4">
        <v>43534.698634259257</v>
      </c>
      <c r="I834" s="4">
        <v>43533.698634259257</v>
      </c>
      <c r="J834" s="2">
        <v>42</v>
      </c>
      <c r="K834" s="2">
        <v>109</v>
      </c>
      <c r="L834" s="2" t="str">
        <f t="shared" si="21"/>
        <v>Mumbai</v>
      </c>
      <c r="M834" s="2" t="str">
        <f t="shared" si="22"/>
        <v>Delhi-Mumbai</v>
      </c>
      <c r="N834" s="2" t="str">
        <f t="shared" si="27"/>
        <v>Outstation</v>
      </c>
      <c r="O834" s="2" t="str">
        <f t="shared" si="23"/>
        <v>Ship2Home</v>
      </c>
      <c r="P834" s="2">
        <f t="shared" si="24"/>
        <v>1</v>
      </c>
      <c r="Q834" s="2">
        <f t="shared" si="25"/>
        <v>7</v>
      </c>
      <c r="R834" s="2">
        <f t="shared" si="26"/>
        <v>151</v>
      </c>
    </row>
    <row r="835" spans="1:18" ht="14.25" customHeight="1">
      <c r="A835" s="2">
        <v>866039</v>
      </c>
      <c r="B835" s="2" t="s">
        <v>47</v>
      </c>
      <c r="C835" s="2" t="s">
        <v>37</v>
      </c>
      <c r="D835" s="2" t="s">
        <v>41</v>
      </c>
      <c r="E835" s="2" t="s">
        <v>33</v>
      </c>
      <c r="F835" s="2" t="s">
        <v>34</v>
      </c>
      <c r="G835" s="4">
        <v>43527.707129629627</v>
      </c>
      <c r="H835" s="4">
        <v>43530.707129629627</v>
      </c>
      <c r="I835" s="4">
        <v>43531.707129629627</v>
      </c>
      <c r="J835" s="2">
        <v>31</v>
      </c>
      <c r="K835" s="2">
        <v>115</v>
      </c>
      <c r="L835" s="2" t="str">
        <f t="shared" si="21"/>
        <v>Mumbai</v>
      </c>
      <c r="M835" s="2" t="str">
        <f t="shared" si="22"/>
        <v>Delhi-Mumbai</v>
      </c>
      <c r="N835" s="2" t="str">
        <f t="shared" si="27"/>
        <v>Outstation</v>
      </c>
      <c r="O835" s="2" t="str">
        <f t="shared" si="23"/>
        <v>Ship2Home</v>
      </c>
      <c r="P835" s="2">
        <f t="shared" si="24"/>
        <v>-1</v>
      </c>
      <c r="Q835" s="2">
        <f t="shared" si="25"/>
        <v>3</v>
      </c>
      <c r="R835" s="2">
        <f t="shared" si="26"/>
        <v>146</v>
      </c>
    </row>
    <row r="836" spans="1:18" ht="14.25" customHeight="1">
      <c r="A836" s="2">
        <v>107489</v>
      </c>
      <c r="B836" s="2" t="s">
        <v>36</v>
      </c>
      <c r="C836" s="2" t="s">
        <v>37</v>
      </c>
      <c r="D836" s="2" t="s">
        <v>41</v>
      </c>
      <c r="E836" s="2" t="s">
        <v>33</v>
      </c>
      <c r="F836" s="2" t="s">
        <v>34</v>
      </c>
      <c r="G836" s="4">
        <v>43527.708854166667</v>
      </c>
      <c r="H836" s="4">
        <v>43532.708854166667</v>
      </c>
      <c r="I836" s="4">
        <v>43533.708854166667</v>
      </c>
      <c r="J836" s="2">
        <v>25</v>
      </c>
      <c r="K836" s="2">
        <v>113</v>
      </c>
      <c r="L836" s="2" t="str">
        <f t="shared" si="21"/>
        <v>Mumbai</v>
      </c>
      <c r="M836" s="2" t="str">
        <f t="shared" si="22"/>
        <v>Delhi-Mumbai</v>
      </c>
      <c r="N836" s="2" t="str">
        <f t="shared" si="27"/>
        <v>Outstation</v>
      </c>
      <c r="O836" s="2" t="str">
        <f t="shared" si="23"/>
        <v>Ship2Home</v>
      </c>
      <c r="P836" s="2">
        <f t="shared" si="24"/>
        <v>-1</v>
      </c>
      <c r="Q836" s="2">
        <f t="shared" si="25"/>
        <v>5</v>
      </c>
      <c r="R836" s="2">
        <f t="shared" si="26"/>
        <v>138</v>
      </c>
    </row>
    <row r="837" spans="1:18" ht="14.25" customHeight="1">
      <c r="A837" s="2">
        <v>608645</v>
      </c>
      <c r="B837" s="2" t="s">
        <v>39</v>
      </c>
      <c r="C837" s="2" t="s">
        <v>31</v>
      </c>
      <c r="D837" s="2" t="s">
        <v>41</v>
      </c>
      <c r="E837" s="2" t="s">
        <v>33</v>
      </c>
      <c r="F837" s="2" t="s">
        <v>34</v>
      </c>
      <c r="G837" s="4">
        <v>43527.717453703706</v>
      </c>
      <c r="H837" s="4">
        <v>43532.717453703706</v>
      </c>
      <c r="I837" s="4">
        <v>43530.717453703706</v>
      </c>
      <c r="J837" s="2">
        <v>0</v>
      </c>
      <c r="K837" s="2">
        <v>130</v>
      </c>
      <c r="L837" s="2" t="str">
        <f t="shared" si="21"/>
        <v>Delhi</v>
      </c>
      <c r="M837" s="2" t="str">
        <f t="shared" si="22"/>
        <v>Delhi-Delhi</v>
      </c>
      <c r="N837" s="2" t="str">
        <f t="shared" si="27"/>
        <v>Local</v>
      </c>
      <c r="O837" s="2" t="str">
        <f t="shared" si="23"/>
        <v>Ship2Home</v>
      </c>
      <c r="P837" s="2">
        <f t="shared" si="24"/>
        <v>2</v>
      </c>
      <c r="Q837" s="2">
        <f t="shared" si="25"/>
        <v>5</v>
      </c>
      <c r="R837" s="2">
        <f t="shared" si="26"/>
        <v>130</v>
      </c>
    </row>
    <row r="838" spans="1:18" ht="14.25" customHeight="1">
      <c r="A838" s="2">
        <v>553216</v>
      </c>
      <c r="B838" s="2" t="s">
        <v>30</v>
      </c>
      <c r="C838" s="2" t="s">
        <v>37</v>
      </c>
      <c r="D838" s="2" t="s">
        <v>41</v>
      </c>
      <c r="E838" s="2" t="s">
        <v>44</v>
      </c>
      <c r="F838" s="2" t="s">
        <v>34</v>
      </c>
      <c r="G838" s="4">
        <v>43527.717499999999</v>
      </c>
      <c r="H838" s="4">
        <v>43533.717499999999</v>
      </c>
      <c r="I838" s="4">
        <v>43530.717499999999</v>
      </c>
      <c r="J838" s="2">
        <v>66</v>
      </c>
      <c r="K838" s="2">
        <v>92</v>
      </c>
      <c r="L838" s="2" t="str">
        <f t="shared" si="21"/>
        <v>Mumbai</v>
      </c>
      <c r="M838" s="2" t="str">
        <f t="shared" si="22"/>
        <v>Delhi-Mumbai</v>
      </c>
      <c r="N838" s="2" t="str">
        <f t="shared" si="27"/>
        <v>Outstation</v>
      </c>
      <c r="O838" s="2" t="str">
        <f t="shared" si="23"/>
        <v>FastWheels</v>
      </c>
      <c r="P838" s="2">
        <f t="shared" si="24"/>
        <v>3</v>
      </c>
      <c r="Q838" s="2">
        <f t="shared" si="25"/>
        <v>6</v>
      </c>
      <c r="R838" s="2">
        <f t="shared" si="26"/>
        <v>158</v>
      </c>
    </row>
    <row r="839" spans="1:18" ht="14.25" customHeight="1">
      <c r="A839" s="2">
        <v>481597</v>
      </c>
      <c r="B839" s="2" t="s">
        <v>36</v>
      </c>
      <c r="C839" s="2" t="s">
        <v>37</v>
      </c>
      <c r="D839" s="2" t="s">
        <v>41</v>
      </c>
      <c r="E839" s="2" t="s">
        <v>33</v>
      </c>
      <c r="F839" s="2" t="s">
        <v>34</v>
      </c>
      <c r="G839" s="4">
        <v>43527.723726851851</v>
      </c>
      <c r="H839" s="4">
        <v>43534.723726851851</v>
      </c>
      <c r="I839" s="4">
        <v>43531.723726851851</v>
      </c>
      <c r="J839" s="2">
        <v>27</v>
      </c>
      <c r="K839" s="2">
        <v>110</v>
      </c>
      <c r="L839" s="2" t="str">
        <f t="shared" si="21"/>
        <v>Mumbai</v>
      </c>
      <c r="M839" s="2" t="str">
        <f t="shared" si="22"/>
        <v>Delhi-Mumbai</v>
      </c>
      <c r="N839" s="2" t="str">
        <f t="shared" si="27"/>
        <v>Outstation</v>
      </c>
      <c r="O839" s="2" t="str">
        <f t="shared" si="23"/>
        <v>Ship2Home</v>
      </c>
      <c r="P839" s="2">
        <f t="shared" si="24"/>
        <v>3</v>
      </c>
      <c r="Q839" s="2">
        <f t="shared" si="25"/>
        <v>7</v>
      </c>
      <c r="R839" s="2">
        <f t="shared" si="26"/>
        <v>137</v>
      </c>
    </row>
    <row r="840" spans="1:18" ht="14.25" customHeight="1">
      <c r="A840" s="2">
        <v>819948</v>
      </c>
      <c r="B840" s="2" t="s">
        <v>39</v>
      </c>
      <c r="C840" s="2" t="s">
        <v>43</v>
      </c>
      <c r="D840" s="2" t="s">
        <v>41</v>
      </c>
      <c r="E840" s="2" t="s">
        <v>44</v>
      </c>
      <c r="F840" s="2" t="s">
        <v>34</v>
      </c>
      <c r="G840" s="4">
        <v>43527.724166666667</v>
      </c>
      <c r="H840" s="4">
        <v>43529.724166666667</v>
      </c>
      <c r="I840" s="4">
        <v>43532.724166666667</v>
      </c>
      <c r="J840" s="2">
        <v>29</v>
      </c>
      <c r="K840" s="2">
        <v>127</v>
      </c>
      <c r="L840" s="2" t="str">
        <f t="shared" si="21"/>
        <v>Bangalore</v>
      </c>
      <c r="M840" s="2" t="str">
        <f t="shared" si="22"/>
        <v>Delhi-Bangalore</v>
      </c>
      <c r="N840" s="2" t="str">
        <f t="shared" si="27"/>
        <v>Outstation</v>
      </c>
      <c r="O840" s="2" t="str">
        <f t="shared" si="23"/>
        <v>FastWheels</v>
      </c>
      <c r="P840" s="2">
        <f t="shared" si="24"/>
        <v>-3</v>
      </c>
      <c r="Q840" s="2">
        <f t="shared" si="25"/>
        <v>2</v>
      </c>
      <c r="R840" s="2">
        <f t="shared" si="26"/>
        <v>156</v>
      </c>
    </row>
    <row r="841" spans="1:18" ht="14.25" customHeight="1">
      <c r="A841" s="2">
        <v>303499</v>
      </c>
      <c r="B841" s="2" t="s">
        <v>30</v>
      </c>
      <c r="C841" s="2" t="s">
        <v>31</v>
      </c>
      <c r="D841" s="2" t="s">
        <v>32</v>
      </c>
      <c r="E841" s="2" t="s">
        <v>44</v>
      </c>
      <c r="F841" s="2" t="s">
        <v>34</v>
      </c>
      <c r="G841" s="4">
        <v>43527.727418981478</v>
      </c>
      <c r="H841" s="4">
        <v>43533.727418981478</v>
      </c>
      <c r="I841" s="4">
        <v>43530.727418981478</v>
      </c>
      <c r="J841" s="2">
        <v>68</v>
      </c>
      <c r="K841" s="2">
        <v>108</v>
      </c>
      <c r="L841" s="2" t="str">
        <f t="shared" si="21"/>
        <v>Delhi</v>
      </c>
      <c r="M841" s="2" t="str">
        <f t="shared" si="22"/>
        <v>Bangalore-Delhi</v>
      </c>
      <c r="N841" s="2" t="str">
        <f t="shared" si="27"/>
        <v>Outstation</v>
      </c>
      <c r="O841" s="2" t="str">
        <f t="shared" si="23"/>
        <v>FastWheels</v>
      </c>
      <c r="P841" s="2">
        <f t="shared" si="24"/>
        <v>3</v>
      </c>
      <c r="Q841" s="2">
        <f t="shared" si="25"/>
        <v>6</v>
      </c>
      <c r="R841" s="2">
        <f t="shared" si="26"/>
        <v>176</v>
      </c>
    </row>
    <row r="842" spans="1:18" ht="14.25" customHeight="1">
      <c r="A842" s="2">
        <v>995244</v>
      </c>
      <c r="B842" s="2" t="s">
        <v>39</v>
      </c>
      <c r="C842" s="2" t="s">
        <v>40</v>
      </c>
      <c r="D842" s="2" t="s">
        <v>41</v>
      </c>
      <c r="E842" s="2" t="s">
        <v>44</v>
      </c>
      <c r="F842" s="2" t="s">
        <v>34</v>
      </c>
      <c r="G842" s="4">
        <v>43527.72928240741</v>
      </c>
      <c r="H842" s="4">
        <v>43532.72928240741</v>
      </c>
      <c r="I842" s="4">
        <v>43534.72928240741</v>
      </c>
      <c r="J842" s="2">
        <v>35</v>
      </c>
      <c r="K842" s="2">
        <v>109</v>
      </c>
      <c r="L842" s="2" t="str">
        <f t="shared" si="21"/>
        <v>Kolkata</v>
      </c>
      <c r="M842" s="2" t="str">
        <f t="shared" si="22"/>
        <v>Delhi-Kolkata</v>
      </c>
      <c r="N842" s="2" t="str">
        <f t="shared" si="27"/>
        <v>Outstation</v>
      </c>
      <c r="O842" s="2" t="str">
        <f t="shared" si="23"/>
        <v>FastWheels</v>
      </c>
      <c r="P842" s="2">
        <f t="shared" si="24"/>
        <v>-2</v>
      </c>
      <c r="Q842" s="2">
        <f t="shared" si="25"/>
        <v>5</v>
      </c>
      <c r="R842" s="2">
        <f t="shared" si="26"/>
        <v>144</v>
      </c>
    </row>
    <row r="843" spans="1:18" ht="14.25" customHeight="1">
      <c r="A843" s="2">
        <v>531783</v>
      </c>
      <c r="B843" s="2" t="s">
        <v>39</v>
      </c>
      <c r="C843" s="2" t="s">
        <v>40</v>
      </c>
      <c r="D843" s="2" t="s">
        <v>32</v>
      </c>
      <c r="E843" s="2" t="s">
        <v>33</v>
      </c>
      <c r="F843" s="2" t="s">
        <v>34</v>
      </c>
      <c r="G843" s="4">
        <v>43527.735613425924</v>
      </c>
      <c r="H843" s="4">
        <v>43534.735613425924</v>
      </c>
      <c r="I843" s="4">
        <v>43534.735613425924</v>
      </c>
      <c r="J843" s="2">
        <v>44</v>
      </c>
      <c r="K843" s="2">
        <v>111</v>
      </c>
      <c r="L843" s="2" t="str">
        <f t="shared" si="21"/>
        <v>Kolkata</v>
      </c>
      <c r="M843" s="2" t="str">
        <f t="shared" si="22"/>
        <v>Bangalore-Kolkata</v>
      </c>
      <c r="N843" s="2" t="str">
        <f t="shared" si="27"/>
        <v>Outstation</v>
      </c>
      <c r="O843" s="2" t="str">
        <f t="shared" si="23"/>
        <v>Ship2Home</v>
      </c>
      <c r="P843" s="2">
        <f t="shared" si="24"/>
        <v>0</v>
      </c>
      <c r="Q843" s="2">
        <f t="shared" si="25"/>
        <v>7</v>
      </c>
      <c r="R843" s="2">
        <f t="shared" si="26"/>
        <v>155</v>
      </c>
    </row>
    <row r="844" spans="1:18" ht="14.25" customHeight="1">
      <c r="A844" s="2">
        <v>990693</v>
      </c>
      <c r="B844" s="2" t="s">
        <v>39</v>
      </c>
      <c r="C844" s="2" t="s">
        <v>31</v>
      </c>
      <c r="D844" s="2" t="s">
        <v>32</v>
      </c>
      <c r="E844" s="2" t="s">
        <v>33</v>
      </c>
      <c r="F844" s="2" t="s">
        <v>34</v>
      </c>
      <c r="G844" s="4">
        <v>43527.737129629626</v>
      </c>
      <c r="H844" s="4">
        <v>43535.737129629626</v>
      </c>
      <c r="I844" s="4">
        <v>43531.737129629626</v>
      </c>
      <c r="J844" s="2">
        <v>38</v>
      </c>
      <c r="K844" s="2">
        <v>129</v>
      </c>
      <c r="L844" s="2" t="str">
        <f t="shared" si="21"/>
        <v>Delhi</v>
      </c>
      <c r="M844" s="2" t="str">
        <f t="shared" si="22"/>
        <v>Bangalore-Delhi</v>
      </c>
      <c r="N844" s="2" t="str">
        <f t="shared" si="27"/>
        <v>Outstation</v>
      </c>
      <c r="O844" s="2" t="str">
        <f t="shared" si="23"/>
        <v>Ship2Home</v>
      </c>
      <c r="P844" s="2">
        <f t="shared" si="24"/>
        <v>4</v>
      </c>
      <c r="Q844" s="2">
        <f t="shared" si="25"/>
        <v>8</v>
      </c>
      <c r="R844" s="2">
        <f t="shared" si="26"/>
        <v>167</v>
      </c>
    </row>
    <row r="845" spans="1:18" ht="14.25" customHeight="1">
      <c r="A845" s="2">
        <v>537074</v>
      </c>
      <c r="B845" s="2" t="s">
        <v>36</v>
      </c>
      <c r="C845" s="2" t="s">
        <v>31</v>
      </c>
      <c r="D845" s="2" t="s">
        <v>41</v>
      </c>
      <c r="E845" s="2" t="s">
        <v>38</v>
      </c>
      <c r="F845" s="2" t="s">
        <v>34</v>
      </c>
      <c r="G845" s="4">
        <v>43527.739502314813</v>
      </c>
      <c r="H845" s="4">
        <v>43530.739502314813</v>
      </c>
      <c r="I845" s="4">
        <v>43534.739502314813</v>
      </c>
      <c r="J845" s="2">
        <v>0</v>
      </c>
      <c r="K845" s="2">
        <v>126</v>
      </c>
      <c r="L845" s="2" t="str">
        <f t="shared" si="21"/>
        <v>Delhi</v>
      </c>
      <c r="M845" s="2" t="str">
        <f t="shared" si="22"/>
        <v>Delhi-Delhi</v>
      </c>
      <c r="N845" s="2" t="str">
        <f t="shared" si="27"/>
        <v>Local</v>
      </c>
      <c r="O845" s="2" t="str">
        <f t="shared" si="23"/>
        <v>Ship2Home</v>
      </c>
      <c r="P845" s="2">
        <f t="shared" si="24"/>
        <v>-4</v>
      </c>
      <c r="Q845" s="2">
        <f t="shared" si="25"/>
        <v>3</v>
      </c>
      <c r="R845" s="2">
        <f t="shared" si="26"/>
        <v>126</v>
      </c>
    </row>
    <row r="846" spans="1:18" ht="14.25" customHeight="1">
      <c r="A846" s="2">
        <v>676878</v>
      </c>
      <c r="B846" s="2" t="s">
        <v>42</v>
      </c>
      <c r="C846" s="2" t="s">
        <v>40</v>
      </c>
      <c r="D846" s="2" t="s">
        <v>41</v>
      </c>
      <c r="E846" s="2" t="s">
        <v>38</v>
      </c>
      <c r="F846" s="2" t="s">
        <v>34</v>
      </c>
      <c r="G846" s="4">
        <v>43527.74119212963</v>
      </c>
      <c r="H846" s="4">
        <v>43534.74119212963</v>
      </c>
      <c r="I846" s="4">
        <v>43533.74119212963</v>
      </c>
      <c r="J846" s="2">
        <v>38</v>
      </c>
      <c r="K846" s="2">
        <v>105</v>
      </c>
      <c r="L846" s="2" t="str">
        <f t="shared" si="21"/>
        <v>Kolkata</v>
      </c>
      <c r="M846" s="2" t="str">
        <f t="shared" si="22"/>
        <v>Delhi-Kolkata</v>
      </c>
      <c r="N846" s="2" t="str">
        <f t="shared" si="27"/>
        <v>Outstation</v>
      </c>
      <c r="O846" s="2" t="str">
        <f t="shared" si="23"/>
        <v>Ship2Home</v>
      </c>
      <c r="P846" s="2">
        <f t="shared" si="24"/>
        <v>1</v>
      </c>
      <c r="Q846" s="2">
        <f t="shared" si="25"/>
        <v>7</v>
      </c>
      <c r="R846" s="2">
        <f t="shared" si="26"/>
        <v>143</v>
      </c>
    </row>
    <row r="847" spans="1:18" ht="14.25" customHeight="1">
      <c r="A847" s="2">
        <v>989302</v>
      </c>
      <c r="B847" s="2" t="s">
        <v>42</v>
      </c>
      <c r="C847" s="2" t="s">
        <v>31</v>
      </c>
      <c r="D847" s="2" t="s">
        <v>41</v>
      </c>
      <c r="E847" s="2" t="s">
        <v>44</v>
      </c>
      <c r="F847" s="2" t="s">
        <v>34</v>
      </c>
      <c r="G847" s="4">
        <v>43527.744421296295</v>
      </c>
      <c r="H847" s="4">
        <v>43530.744421296295</v>
      </c>
      <c r="I847" s="4">
        <v>43534.744421296295</v>
      </c>
      <c r="J847" s="2">
        <v>0</v>
      </c>
      <c r="K847" s="2">
        <v>103</v>
      </c>
      <c r="L847" s="2" t="str">
        <f t="shared" si="21"/>
        <v>Delhi</v>
      </c>
      <c r="M847" s="2" t="str">
        <f t="shared" si="22"/>
        <v>Delhi-Delhi</v>
      </c>
      <c r="N847" s="2" t="str">
        <f t="shared" si="27"/>
        <v>Local</v>
      </c>
      <c r="O847" s="2" t="str">
        <f t="shared" si="23"/>
        <v>FastWheels</v>
      </c>
      <c r="P847" s="2">
        <f t="shared" si="24"/>
        <v>-4</v>
      </c>
      <c r="Q847" s="2">
        <f t="shared" si="25"/>
        <v>3</v>
      </c>
      <c r="R847" s="2">
        <f t="shared" si="26"/>
        <v>103</v>
      </c>
    </row>
    <row r="848" spans="1:18" ht="14.25" customHeight="1">
      <c r="A848" s="2">
        <v>763301</v>
      </c>
      <c r="B848" s="2" t="s">
        <v>30</v>
      </c>
      <c r="C848" s="2" t="s">
        <v>40</v>
      </c>
      <c r="D848" s="2" t="s">
        <v>41</v>
      </c>
      <c r="E848" s="2" t="s">
        <v>44</v>
      </c>
      <c r="F848" s="2" t="s">
        <v>34</v>
      </c>
      <c r="G848" s="4">
        <v>43527.745972222219</v>
      </c>
      <c r="H848" s="4">
        <v>43530.745972222219</v>
      </c>
      <c r="I848" s="4">
        <v>43530.745972222219</v>
      </c>
      <c r="J848" s="2">
        <v>67</v>
      </c>
      <c r="K848" s="2">
        <v>86</v>
      </c>
      <c r="L848" s="2" t="str">
        <f t="shared" si="21"/>
        <v>Kolkata</v>
      </c>
      <c r="M848" s="2" t="str">
        <f t="shared" si="22"/>
        <v>Delhi-Kolkata</v>
      </c>
      <c r="N848" s="2" t="str">
        <f t="shared" si="27"/>
        <v>Outstation</v>
      </c>
      <c r="O848" s="2" t="str">
        <f t="shared" si="23"/>
        <v>FastWheels</v>
      </c>
      <c r="P848" s="2">
        <f t="shared" si="24"/>
        <v>0</v>
      </c>
      <c r="Q848" s="2">
        <f t="shared" si="25"/>
        <v>3</v>
      </c>
      <c r="R848" s="2">
        <f t="shared" si="26"/>
        <v>153</v>
      </c>
    </row>
    <row r="849" spans="1:18" ht="14.25" customHeight="1">
      <c r="A849" s="2">
        <v>588110</v>
      </c>
      <c r="B849" s="2" t="s">
        <v>30</v>
      </c>
      <c r="C849" s="2" t="s">
        <v>37</v>
      </c>
      <c r="D849" s="2" t="s">
        <v>32</v>
      </c>
      <c r="E849" s="2" t="s">
        <v>38</v>
      </c>
      <c r="F849" s="2" t="s">
        <v>34</v>
      </c>
      <c r="G849" s="4">
        <v>43527.746574074074</v>
      </c>
      <c r="H849" s="4">
        <v>43533.746574074074</v>
      </c>
      <c r="I849" s="4">
        <v>43534.746574074074</v>
      </c>
      <c r="J849" s="2">
        <v>43</v>
      </c>
      <c r="K849" s="2">
        <v>111</v>
      </c>
      <c r="L849" s="2" t="str">
        <f t="shared" si="21"/>
        <v>Mumbai</v>
      </c>
      <c r="M849" s="2" t="str">
        <f t="shared" si="22"/>
        <v>Bangalore-Mumbai</v>
      </c>
      <c r="N849" s="2" t="str">
        <f t="shared" si="27"/>
        <v>Outstation</v>
      </c>
      <c r="O849" s="2" t="str">
        <f t="shared" si="23"/>
        <v>Ship2Home</v>
      </c>
      <c r="P849" s="2">
        <f t="shared" si="24"/>
        <v>-1</v>
      </c>
      <c r="Q849" s="2">
        <f t="shared" si="25"/>
        <v>6</v>
      </c>
      <c r="R849" s="2">
        <f t="shared" si="26"/>
        <v>154</v>
      </c>
    </row>
    <row r="850" spans="1:18" ht="14.25" customHeight="1">
      <c r="A850" s="2">
        <v>723907</v>
      </c>
      <c r="B850" s="2" t="s">
        <v>39</v>
      </c>
      <c r="C850" s="2" t="s">
        <v>31</v>
      </c>
      <c r="D850" s="2" t="s">
        <v>41</v>
      </c>
      <c r="E850" s="2" t="s">
        <v>33</v>
      </c>
      <c r="F850" s="2" t="s">
        <v>34</v>
      </c>
      <c r="G850" s="4">
        <v>43527.747002314813</v>
      </c>
      <c r="H850" s="4">
        <v>43531.747002314813</v>
      </c>
      <c r="I850" s="4">
        <v>43534.747002314813</v>
      </c>
      <c r="J850" s="2">
        <v>0</v>
      </c>
      <c r="K850" s="2">
        <v>128</v>
      </c>
      <c r="L850" s="2" t="str">
        <f t="shared" si="21"/>
        <v>Delhi</v>
      </c>
      <c r="M850" s="2" t="str">
        <f t="shared" si="22"/>
        <v>Delhi-Delhi</v>
      </c>
      <c r="N850" s="2" t="str">
        <f t="shared" si="27"/>
        <v>Local</v>
      </c>
      <c r="O850" s="2" t="str">
        <f t="shared" si="23"/>
        <v>Ship2Home</v>
      </c>
      <c r="P850" s="2">
        <f t="shared" si="24"/>
        <v>-3</v>
      </c>
      <c r="Q850" s="2">
        <f t="shared" si="25"/>
        <v>4</v>
      </c>
      <c r="R850" s="2">
        <f t="shared" si="26"/>
        <v>128</v>
      </c>
    </row>
    <row r="851" spans="1:18" ht="14.25" customHeight="1">
      <c r="A851" s="2">
        <v>274524</v>
      </c>
      <c r="B851" s="2" t="s">
        <v>39</v>
      </c>
      <c r="C851" s="2" t="s">
        <v>37</v>
      </c>
      <c r="D851" s="2" t="s">
        <v>32</v>
      </c>
      <c r="E851" s="2" t="s">
        <v>44</v>
      </c>
      <c r="F851" s="2" t="s">
        <v>34</v>
      </c>
      <c r="G851" s="4">
        <v>43527.750138888892</v>
      </c>
      <c r="H851" s="4">
        <v>43529.750138888892</v>
      </c>
      <c r="I851" s="4">
        <v>43533.750138888892</v>
      </c>
      <c r="J851" s="2">
        <v>34</v>
      </c>
      <c r="K851" s="2">
        <v>108</v>
      </c>
      <c r="L851" s="2" t="str">
        <f t="shared" si="21"/>
        <v>Mumbai</v>
      </c>
      <c r="M851" s="2" t="str">
        <f t="shared" si="22"/>
        <v>Bangalore-Mumbai</v>
      </c>
      <c r="N851" s="2" t="str">
        <f t="shared" si="27"/>
        <v>Outstation</v>
      </c>
      <c r="O851" s="2" t="str">
        <f t="shared" si="23"/>
        <v>FastWheels</v>
      </c>
      <c r="P851" s="2">
        <f t="shared" si="24"/>
        <v>-4</v>
      </c>
      <c r="Q851" s="2">
        <f t="shared" si="25"/>
        <v>2</v>
      </c>
      <c r="R851" s="2">
        <f t="shared" si="26"/>
        <v>142</v>
      </c>
    </row>
    <row r="852" spans="1:18" ht="14.25" customHeight="1">
      <c r="A852" s="2">
        <v>829821</v>
      </c>
      <c r="B852" s="2" t="s">
        <v>30</v>
      </c>
      <c r="C852" s="2" t="s">
        <v>37</v>
      </c>
      <c r="D852" s="2" t="s">
        <v>32</v>
      </c>
      <c r="E852" s="2" t="s">
        <v>33</v>
      </c>
      <c r="F852" s="2" t="s">
        <v>34</v>
      </c>
      <c r="G852" s="4">
        <v>43527.755474537036</v>
      </c>
      <c r="H852" s="4">
        <v>43531.755474537036</v>
      </c>
      <c r="I852" s="4">
        <v>43532.755474537036</v>
      </c>
      <c r="J852" s="2">
        <v>48</v>
      </c>
      <c r="K852" s="2">
        <v>110</v>
      </c>
      <c r="L852" s="2" t="str">
        <f t="shared" si="21"/>
        <v>Mumbai</v>
      </c>
      <c r="M852" s="2" t="str">
        <f t="shared" si="22"/>
        <v>Bangalore-Mumbai</v>
      </c>
      <c r="N852" s="2" t="str">
        <f t="shared" si="27"/>
        <v>Outstation</v>
      </c>
      <c r="O852" s="2" t="str">
        <f t="shared" si="23"/>
        <v>Ship2Home</v>
      </c>
      <c r="P852" s="2">
        <f t="shared" si="24"/>
        <v>-1</v>
      </c>
      <c r="Q852" s="2">
        <f t="shared" si="25"/>
        <v>4</v>
      </c>
      <c r="R852" s="2">
        <f t="shared" si="26"/>
        <v>158</v>
      </c>
    </row>
    <row r="853" spans="1:18" ht="14.25" customHeight="1">
      <c r="A853" s="2">
        <v>322073</v>
      </c>
      <c r="B853" s="2" t="s">
        <v>30</v>
      </c>
      <c r="C853" s="2" t="s">
        <v>40</v>
      </c>
      <c r="D853" s="2" t="s">
        <v>32</v>
      </c>
      <c r="E853" s="2" t="s">
        <v>44</v>
      </c>
      <c r="F853" s="2" t="s">
        <v>34</v>
      </c>
      <c r="G853" s="4">
        <v>43527.758645833332</v>
      </c>
      <c r="H853" s="4">
        <v>43533.758645833332</v>
      </c>
      <c r="I853" s="4">
        <v>43532.758645833332</v>
      </c>
      <c r="J853" s="2">
        <v>64</v>
      </c>
      <c r="K853" s="2">
        <v>91</v>
      </c>
      <c r="L853" s="2" t="str">
        <f t="shared" si="21"/>
        <v>Kolkata</v>
      </c>
      <c r="M853" s="2" t="str">
        <f t="shared" si="22"/>
        <v>Bangalore-Kolkata</v>
      </c>
      <c r="N853" s="2" t="str">
        <f t="shared" si="27"/>
        <v>Outstation</v>
      </c>
      <c r="O853" s="2" t="str">
        <f t="shared" si="23"/>
        <v>FastWheels</v>
      </c>
      <c r="P853" s="2">
        <f t="shared" si="24"/>
        <v>1</v>
      </c>
      <c r="Q853" s="2">
        <f t="shared" si="25"/>
        <v>6</v>
      </c>
      <c r="R853" s="2">
        <f t="shared" si="26"/>
        <v>155</v>
      </c>
    </row>
    <row r="854" spans="1:18" ht="14.25" customHeight="1">
      <c r="A854" s="2">
        <v>743114</v>
      </c>
      <c r="B854" s="2" t="s">
        <v>42</v>
      </c>
      <c r="C854" s="2" t="s">
        <v>40</v>
      </c>
      <c r="D854" s="2" t="s">
        <v>32</v>
      </c>
      <c r="E854" s="2" t="s">
        <v>44</v>
      </c>
      <c r="F854" s="2" t="s">
        <v>34</v>
      </c>
      <c r="G854" s="4">
        <v>43527.75953703704</v>
      </c>
      <c r="H854" s="4">
        <v>43530.75953703704</v>
      </c>
      <c r="I854" s="4">
        <v>43530.75953703704</v>
      </c>
      <c r="J854" s="2">
        <v>78</v>
      </c>
      <c r="K854" s="2">
        <v>87</v>
      </c>
      <c r="L854" s="2" t="str">
        <f t="shared" si="21"/>
        <v>Kolkata</v>
      </c>
      <c r="M854" s="2" t="str">
        <f t="shared" si="22"/>
        <v>Bangalore-Kolkata</v>
      </c>
      <c r="N854" s="2" t="str">
        <f t="shared" si="27"/>
        <v>Outstation</v>
      </c>
      <c r="O854" s="2" t="str">
        <f t="shared" si="23"/>
        <v>FastWheels</v>
      </c>
      <c r="P854" s="2">
        <f t="shared" si="24"/>
        <v>0</v>
      </c>
      <c r="Q854" s="2">
        <f t="shared" si="25"/>
        <v>3</v>
      </c>
      <c r="R854" s="2">
        <f t="shared" si="26"/>
        <v>165</v>
      </c>
    </row>
    <row r="855" spans="1:18" ht="14.25" customHeight="1">
      <c r="A855" s="2">
        <v>473335</v>
      </c>
      <c r="B855" s="2" t="s">
        <v>39</v>
      </c>
      <c r="C855" s="2" t="s">
        <v>37</v>
      </c>
      <c r="D855" s="2" t="s">
        <v>32</v>
      </c>
      <c r="E855" s="2" t="s">
        <v>33</v>
      </c>
      <c r="F855" s="2" t="s">
        <v>34</v>
      </c>
      <c r="G855" s="4">
        <v>43527.763136574074</v>
      </c>
      <c r="H855" s="4">
        <v>43530.763136574074</v>
      </c>
      <c r="I855" s="4">
        <v>43530.763136574074</v>
      </c>
      <c r="J855" s="2">
        <v>28</v>
      </c>
      <c r="K855" s="2">
        <v>108</v>
      </c>
      <c r="L855" s="2" t="str">
        <f t="shared" si="21"/>
        <v>Mumbai</v>
      </c>
      <c r="M855" s="2" t="str">
        <f t="shared" si="22"/>
        <v>Bangalore-Mumbai</v>
      </c>
      <c r="N855" s="2" t="str">
        <f t="shared" si="27"/>
        <v>Outstation</v>
      </c>
      <c r="O855" s="2" t="str">
        <f t="shared" si="23"/>
        <v>Ship2Home</v>
      </c>
      <c r="P855" s="2">
        <f t="shared" si="24"/>
        <v>0</v>
      </c>
      <c r="Q855" s="2">
        <f t="shared" si="25"/>
        <v>3</v>
      </c>
      <c r="R855" s="2">
        <f t="shared" si="26"/>
        <v>136</v>
      </c>
    </row>
    <row r="856" spans="1:18" ht="14.25" customHeight="1">
      <c r="A856" s="2">
        <v>195924</v>
      </c>
      <c r="B856" s="2" t="s">
        <v>39</v>
      </c>
      <c r="C856" s="2" t="s">
        <v>43</v>
      </c>
      <c r="D856" s="2" t="s">
        <v>41</v>
      </c>
      <c r="E856" s="2" t="s">
        <v>44</v>
      </c>
      <c r="F856" s="2" t="s">
        <v>34</v>
      </c>
      <c r="G856" s="4">
        <v>43527.763171296298</v>
      </c>
      <c r="H856" s="4">
        <v>43530.763171296298</v>
      </c>
      <c r="I856" s="4">
        <v>43533.763171296298</v>
      </c>
      <c r="J856" s="2">
        <v>27</v>
      </c>
      <c r="K856" s="2">
        <v>123</v>
      </c>
      <c r="L856" s="2" t="str">
        <f t="shared" si="21"/>
        <v>Bangalore</v>
      </c>
      <c r="M856" s="2" t="str">
        <f t="shared" si="22"/>
        <v>Delhi-Bangalore</v>
      </c>
      <c r="N856" s="2" t="str">
        <f t="shared" si="27"/>
        <v>Outstation</v>
      </c>
      <c r="O856" s="2" t="str">
        <f t="shared" si="23"/>
        <v>FastWheels</v>
      </c>
      <c r="P856" s="2">
        <f t="shared" si="24"/>
        <v>-3</v>
      </c>
      <c r="Q856" s="2">
        <f t="shared" si="25"/>
        <v>3</v>
      </c>
      <c r="R856" s="2">
        <f t="shared" si="26"/>
        <v>150</v>
      </c>
    </row>
    <row r="857" spans="1:18" ht="14.25" customHeight="1">
      <c r="A857" s="2">
        <v>959459</v>
      </c>
      <c r="B857" s="2" t="s">
        <v>36</v>
      </c>
      <c r="C857" s="2" t="s">
        <v>37</v>
      </c>
      <c r="D857" s="2" t="s">
        <v>41</v>
      </c>
      <c r="E857" s="2" t="s">
        <v>44</v>
      </c>
      <c r="F857" s="2" t="s">
        <v>34</v>
      </c>
      <c r="G857" s="4">
        <v>43527.770821759259</v>
      </c>
      <c r="H857" s="4">
        <v>43529.770821759259</v>
      </c>
      <c r="I857" s="4">
        <v>43533.770821759259</v>
      </c>
      <c r="J857" s="2">
        <v>77</v>
      </c>
      <c r="K857" s="2">
        <v>91</v>
      </c>
      <c r="L857" s="2" t="str">
        <f t="shared" si="21"/>
        <v>Mumbai</v>
      </c>
      <c r="M857" s="2" t="str">
        <f t="shared" si="22"/>
        <v>Delhi-Mumbai</v>
      </c>
      <c r="N857" s="2" t="str">
        <f t="shared" si="27"/>
        <v>Outstation</v>
      </c>
      <c r="O857" s="2" t="str">
        <f t="shared" si="23"/>
        <v>FastWheels</v>
      </c>
      <c r="P857" s="2">
        <f t="shared" si="24"/>
        <v>-4</v>
      </c>
      <c r="Q857" s="2">
        <f t="shared" si="25"/>
        <v>2</v>
      </c>
      <c r="R857" s="2">
        <f t="shared" si="26"/>
        <v>168</v>
      </c>
    </row>
    <row r="858" spans="1:18" ht="14.25" customHeight="1">
      <c r="A858" s="2">
        <v>100119</v>
      </c>
      <c r="B858" s="2" t="s">
        <v>47</v>
      </c>
      <c r="C858" s="2" t="s">
        <v>37</v>
      </c>
      <c r="D858" s="2" t="s">
        <v>41</v>
      </c>
      <c r="E858" s="2" t="s">
        <v>33</v>
      </c>
      <c r="F858" s="2" t="s">
        <v>34</v>
      </c>
      <c r="G858" s="4">
        <v>43527.777106481481</v>
      </c>
      <c r="H858" s="4">
        <v>43536.777106481481</v>
      </c>
      <c r="I858" s="4">
        <v>43534.777106481481</v>
      </c>
      <c r="J858" s="2">
        <v>39</v>
      </c>
      <c r="K858" s="2">
        <v>112</v>
      </c>
      <c r="L858" s="2" t="str">
        <f t="shared" si="21"/>
        <v>Mumbai</v>
      </c>
      <c r="M858" s="2" t="str">
        <f t="shared" si="22"/>
        <v>Delhi-Mumbai</v>
      </c>
      <c r="N858" s="2" t="str">
        <f t="shared" si="27"/>
        <v>Outstation</v>
      </c>
      <c r="O858" s="2" t="str">
        <f t="shared" si="23"/>
        <v>Ship2Home</v>
      </c>
      <c r="P858" s="2">
        <f t="shared" si="24"/>
        <v>2</v>
      </c>
      <c r="Q858" s="2">
        <f t="shared" si="25"/>
        <v>9</v>
      </c>
      <c r="R858" s="2">
        <f t="shared" si="26"/>
        <v>151</v>
      </c>
    </row>
    <row r="859" spans="1:18" ht="14.25" customHeight="1">
      <c r="A859" s="2">
        <v>917208</v>
      </c>
      <c r="B859" s="2" t="s">
        <v>39</v>
      </c>
      <c r="C859" s="2" t="s">
        <v>45</v>
      </c>
      <c r="D859" s="2" t="s">
        <v>41</v>
      </c>
      <c r="E859" s="2" t="s">
        <v>44</v>
      </c>
      <c r="F859" s="2" t="s">
        <v>34</v>
      </c>
      <c r="G859" s="4">
        <v>43527.778541666667</v>
      </c>
      <c r="H859" s="4">
        <v>43533.778541666667</v>
      </c>
      <c r="I859" s="4">
        <v>43531.778541666667</v>
      </c>
      <c r="J859" s="2">
        <v>68</v>
      </c>
      <c r="K859" s="2">
        <v>106</v>
      </c>
      <c r="L859" s="2" t="str">
        <f t="shared" si="21"/>
        <v>Chennai</v>
      </c>
      <c r="M859" s="2" t="str">
        <f t="shared" si="22"/>
        <v>Delhi-Chennai</v>
      </c>
      <c r="N859" s="2" t="str">
        <f t="shared" si="27"/>
        <v>Outstation</v>
      </c>
      <c r="O859" s="2" t="str">
        <f t="shared" si="23"/>
        <v>FastWheels</v>
      </c>
      <c r="P859" s="2">
        <f t="shared" si="24"/>
        <v>2</v>
      </c>
      <c r="Q859" s="2">
        <f t="shared" si="25"/>
        <v>6</v>
      </c>
      <c r="R859" s="2">
        <f t="shared" si="26"/>
        <v>174</v>
      </c>
    </row>
    <row r="860" spans="1:18" ht="14.25" customHeight="1">
      <c r="A860" s="2">
        <v>61517</v>
      </c>
      <c r="B860" s="2" t="s">
        <v>39</v>
      </c>
      <c r="C860" s="2" t="s">
        <v>37</v>
      </c>
      <c r="D860" s="2" t="s">
        <v>32</v>
      </c>
      <c r="E860" s="2" t="s">
        <v>44</v>
      </c>
      <c r="F860" s="2" t="s">
        <v>34</v>
      </c>
      <c r="G860" s="4">
        <v>43527.780046296299</v>
      </c>
      <c r="H860" s="4">
        <v>43529.780046296299</v>
      </c>
      <c r="I860" s="4">
        <v>43531.780046296299</v>
      </c>
      <c r="J860" s="2">
        <v>76</v>
      </c>
      <c r="K860" s="2">
        <v>92</v>
      </c>
      <c r="L860" s="2" t="str">
        <f t="shared" si="21"/>
        <v>Mumbai</v>
      </c>
      <c r="M860" s="2" t="str">
        <f t="shared" si="22"/>
        <v>Bangalore-Mumbai</v>
      </c>
      <c r="N860" s="2" t="str">
        <f t="shared" si="27"/>
        <v>Outstation</v>
      </c>
      <c r="O860" s="2" t="str">
        <f t="shared" si="23"/>
        <v>FastWheels</v>
      </c>
      <c r="P860" s="2">
        <f t="shared" si="24"/>
        <v>-2</v>
      </c>
      <c r="Q860" s="2">
        <f t="shared" si="25"/>
        <v>2</v>
      </c>
      <c r="R860" s="2">
        <f t="shared" si="26"/>
        <v>168</v>
      </c>
    </row>
    <row r="861" spans="1:18" ht="14.25" customHeight="1">
      <c r="A861" s="2">
        <v>12491</v>
      </c>
      <c r="B861" s="2" t="s">
        <v>39</v>
      </c>
      <c r="C861" s="2" t="s">
        <v>43</v>
      </c>
      <c r="D861" s="2" t="s">
        <v>41</v>
      </c>
      <c r="E861" s="2" t="s">
        <v>33</v>
      </c>
      <c r="F861" s="2" t="s">
        <v>34</v>
      </c>
      <c r="G861" s="4">
        <v>43527.786574074074</v>
      </c>
      <c r="H861" s="4">
        <v>43533.786574074074</v>
      </c>
      <c r="I861" s="4">
        <v>43533.786574074074</v>
      </c>
      <c r="J861" s="2">
        <v>28</v>
      </c>
      <c r="K861" s="2">
        <v>123</v>
      </c>
      <c r="L861" s="2" t="str">
        <f t="shared" si="21"/>
        <v>Bangalore</v>
      </c>
      <c r="M861" s="2" t="str">
        <f t="shared" si="22"/>
        <v>Delhi-Bangalore</v>
      </c>
      <c r="N861" s="2" t="str">
        <f t="shared" si="27"/>
        <v>Outstation</v>
      </c>
      <c r="O861" s="2" t="str">
        <f t="shared" si="23"/>
        <v>Ship2Home</v>
      </c>
      <c r="P861" s="2">
        <f t="shared" si="24"/>
        <v>0</v>
      </c>
      <c r="Q861" s="2">
        <f t="shared" si="25"/>
        <v>6</v>
      </c>
      <c r="R861" s="2">
        <f t="shared" si="26"/>
        <v>151</v>
      </c>
    </row>
    <row r="862" spans="1:18" ht="14.25" customHeight="1">
      <c r="A862" s="2">
        <v>521457</v>
      </c>
      <c r="B862" s="2" t="s">
        <v>39</v>
      </c>
      <c r="C862" s="2" t="s">
        <v>31</v>
      </c>
      <c r="D862" s="2" t="s">
        <v>41</v>
      </c>
      <c r="E862" s="2" t="s">
        <v>33</v>
      </c>
      <c r="F862" s="2" t="s">
        <v>34</v>
      </c>
      <c r="G862" s="4">
        <v>43527.786712962959</v>
      </c>
      <c r="H862" s="4">
        <v>43531.786712962959</v>
      </c>
      <c r="I862" s="4">
        <v>43534.786712962959</v>
      </c>
      <c r="J862" s="2">
        <v>0</v>
      </c>
      <c r="K862" s="2">
        <v>127</v>
      </c>
      <c r="L862" s="2" t="str">
        <f t="shared" si="21"/>
        <v>Delhi</v>
      </c>
      <c r="M862" s="2" t="str">
        <f t="shared" si="22"/>
        <v>Delhi-Delhi</v>
      </c>
      <c r="N862" s="2" t="str">
        <f t="shared" si="27"/>
        <v>Local</v>
      </c>
      <c r="O862" s="2" t="str">
        <f t="shared" si="23"/>
        <v>Ship2Home</v>
      </c>
      <c r="P862" s="2">
        <f t="shared" si="24"/>
        <v>-3</v>
      </c>
      <c r="Q862" s="2">
        <f t="shared" si="25"/>
        <v>4</v>
      </c>
      <c r="R862" s="2">
        <f t="shared" si="26"/>
        <v>127</v>
      </c>
    </row>
    <row r="863" spans="1:18" ht="14.25" customHeight="1">
      <c r="A863" s="2">
        <v>543116</v>
      </c>
      <c r="B863" s="2" t="s">
        <v>36</v>
      </c>
      <c r="C863" s="2" t="s">
        <v>45</v>
      </c>
      <c r="D863" s="2" t="s">
        <v>41</v>
      </c>
      <c r="E863" s="2" t="s">
        <v>44</v>
      </c>
      <c r="F863" s="2" t="s">
        <v>34</v>
      </c>
      <c r="G863" s="4">
        <v>43527.789618055554</v>
      </c>
      <c r="H863" s="4">
        <v>43535.789618055554</v>
      </c>
      <c r="I863" s="4">
        <v>43534.789618055554</v>
      </c>
      <c r="J863" s="2">
        <v>31</v>
      </c>
      <c r="K863" s="2">
        <v>125</v>
      </c>
      <c r="L863" s="2" t="str">
        <f t="shared" si="21"/>
        <v>Chennai</v>
      </c>
      <c r="M863" s="2" t="str">
        <f t="shared" si="22"/>
        <v>Delhi-Chennai</v>
      </c>
      <c r="N863" s="2" t="str">
        <f t="shared" si="27"/>
        <v>Outstation</v>
      </c>
      <c r="O863" s="2" t="str">
        <f t="shared" si="23"/>
        <v>FastWheels</v>
      </c>
      <c r="P863" s="2">
        <f t="shared" si="24"/>
        <v>1</v>
      </c>
      <c r="Q863" s="2">
        <f t="shared" si="25"/>
        <v>8</v>
      </c>
      <c r="R863" s="2">
        <f t="shared" si="26"/>
        <v>156</v>
      </c>
    </row>
    <row r="864" spans="1:18" ht="14.25" customHeight="1">
      <c r="A864" s="2">
        <v>824793</v>
      </c>
      <c r="B864" s="2" t="s">
        <v>39</v>
      </c>
      <c r="C864" s="2" t="s">
        <v>37</v>
      </c>
      <c r="D864" s="2" t="s">
        <v>41</v>
      </c>
      <c r="E864" s="2" t="s">
        <v>44</v>
      </c>
      <c r="F864" s="2" t="s">
        <v>34</v>
      </c>
      <c r="G864" s="4">
        <v>43527.790694444448</v>
      </c>
      <c r="H864" s="4">
        <v>43532.790694444448</v>
      </c>
      <c r="I864" s="4">
        <v>43530.790694444448</v>
      </c>
      <c r="J864" s="2">
        <v>77</v>
      </c>
      <c r="K864" s="2">
        <v>91</v>
      </c>
      <c r="L864" s="2" t="str">
        <f t="shared" si="21"/>
        <v>Mumbai</v>
      </c>
      <c r="M864" s="2" t="str">
        <f t="shared" si="22"/>
        <v>Delhi-Mumbai</v>
      </c>
      <c r="N864" s="2" t="str">
        <f t="shared" si="27"/>
        <v>Outstation</v>
      </c>
      <c r="O864" s="2" t="str">
        <f t="shared" si="23"/>
        <v>FastWheels</v>
      </c>
      <c r="P864" s="2">
        <f t="shared" si="24"/>
        <v>2</v>
      </c>
      <c r="Q864" s="2">
        <f t="shared" si="25"/>
        <v>5</v>
      </c>
      <c r="R864" s="2">
        <f t="shared" si="26"/>
        <v>168</v>
      </c>
    </row>
    <row r="865" spans="1:18" ht="14.25" customHeight="1">
      <c r="A865" s="2">
        <v>880733</v>
      </c>
      <c r="B865" s="2" t="s">
        <v>39</v>
      </c>
      <c r="C865" s="2" t="s">
        <v>43</v>
      </c>
      <c r="D865" s="2" t="s">
        <v>32</v>
      </c>
      <c r="E865" s="2" t="s">
        <v>33</v>
      </c>
      <c r="F865" s="2" t="s">
        <v>34</v>
      </c>
      <c r="G865" s="4">
        <v>43527.795624999999</v>
      </c>
      <c r="H865" s="4">
        <v>43528.795624999999</v>
      </c>
      <c r="I865" s="4">
        <v>43532.795624999999</v>
      </c>
      <c r="J865" s="2">
        <v>0</v>
      </c>
      <c r="K865" s="2">
        <v>129</v>
      </c>
      <c r="L865" s="2" t="str">
        <f t="shared" si="21"/>
        <v>Bangalore</v>
      </c>
      <c r="M865" s="2" t="str">
        <f t="shared" si="22"/>
        <v>Bangalore-Bangalore</v>
      </c>
      <c r="N865" s="2" t="str">
        <f t="shared" si="27"/>
        <v>Local</v>
      </c>
      <c r="O865" s="2" t="str">
        <f t="shared" si="23"/>
        <v>Ship2Home</v>
      </c>
      <c r="P865" s="2">
        <f t="shared" si="24"/>
        <v>-4</v>
      </c>
      <c r="Q865" s="2">
        <f t="shared" si="25"/>
        <v>1</v>
      </c>
      <c r="R865" s="2">
        <f t="shared" si="26"/>
        <v>129</v>
      </c>
    </row>
    <row r="866" spans="1:18" ht="14.25" customHeight="1">
      <c r="A866" s="2">
        <v>710889</v>
      </c>
      <c r="B866" s="2" t="s">
        <v>47</v>
      </c>
      <c r="C866" s="2" t="s">
        <v>37</v>
      </c>
      <c r="D866" s="2" t="s">
        <v>41</v>
      </c>
      <c r="E866" s="2" t="s">
        <v>33</v>
      </c>
      <c r="F866" s="2" t="s">
        <v>34</v>
      </c>
      <c r="G866" s="4">
        <v>43527.800347222219</v>
      </c>
      <c r="H866" s="4">
        <v>43533.800347222219</v>
      </c>
      <c r="I866" s="4">
        <v>43532.800347222219</v>
      </c>
      <c r="J866" s="2">
        <v>33</v>
      </c>
      <c r="K866" s="2">
        <v>113</v>
      </c>
      <c r="L866" s="2" t="str">
        <f t="shared" si="21"/>
        <v>Mumbai</v>
      </c>
      <c r="M866" s="2" t="str">
        <f t="shared" si="22"/>
        <v>Delhi-Mumbai</v>
      </c>
      <c r="N866" s="2" t="str">
        <f t="shared" si="27"/>
        <v>Outstation</v>
      </c>
      <c r="O866" s="2" t="str">
        <f t="shared" si="23"/>
        <v>Ship2Home</v>
      </c>
      <c r="P866" s="2">
        <f t="shared" si="24"/>
        <v>1</v>
      </c>
      <c r="Q866" s="2">
        <f t="shared" si="25"/>
        <v>6</v>
      </c>
      <c r="R866" s="2">
        <f t="shared" si="26"/>
        <v>146</v>
      </c>
    </row>
    <row r="867" spans="1:18" ht="14.25" customHeight="1">
      <c r="A867" s="2">
        <v>133505</v>
      </c>
      <c r="B867" s="2" t="s">
        <v>30</v>
      </c>
      <c r="C867" s="2" t="s">
        <v>40</v>
      </c>
      <c r="D867" s="2" t="s">
        <v>41</v>
      </c>
      <c r="E867" s="2" t="s">
        <v>33</v>
      </c>
      <c r="F867" s="2" t="s">
        <v>34</v>
      </c>
      <c r="G867" s="4">
        <v>43527.811724537038</v>
      </c>
      <c r="H867" s="4">
        <v>43529.811724537038</v>
      </c>
      <c r="I867" s="4">
        <v>43533.811724537038</v>
      </c>
      <c r="J867" s="2">
        <v>37</v>
      </c>
      <c r="K867" s="2">
        <v>110</v>
      </c>
      <c r="L867" s="2" t="str">
        <f t="shared" si="21"/>
        <v>Kolkata</v>
      </c>
      <c r="M867" s="2" t="str">
        <f t="shared" si="22"/>
        <v>Delhi-Kolkata</v>
      </c>
      <c r="N867" s="2" t="str">
        <f t="shared" si="27"/>
        <v>Outstation</v>
      </c>
      <c r="O867" s="2" t="str">
        <f t="shared" si="23"/>
        <v>Ship2Home</v>
      </c>
      <c r="P867" s="2">
        <f t="shared" si="24"/>
        <v>-4</v>
      </c>
      <c r="Q867" s="2">
        <f t="shared" si="25"/>
        <v>2</v>
      </c>
      <c r="R867" s="2">
        <f t="shared" si="26"/>
        <v>147</v>
      </c>
    </row>
    <row r="868" spans="1:18" ht="14.25" customHeight="1">
      <c r="A868" s="2">
        <v>163474</v>
      </c>
      <c r="B868" s="2" t="s">
        <v>36</v>
      </c>
      <c r="C868" s="2" t="s">
        <v>31</v>
      </c>
      <c r="D868" s="2" t="s">
        <v>41</v>
      </c>
      <c r="E868" s="2" t="s">
        <v>38</v>
      </c>
      <c r="F868" s="2" t="s">
        <v>34</v>
      </c>
      <c r="G868" s="4">
        <v>43527.812824074077</v>
      </c>
      <c r="H868" s="4">
        <v>43530.812824074077</v>
      </c>
      <c r="I868" s="4">
        <v>43531.812824074077</v>
      </c>
      <c r="J868" s="2">
        <v>0</v>
      </c>
      <c r="K868" s="2">
        <v>124</v>
      </c>
      <c r="L868" s="2" t="str">
        <f t="shared" si="21"/>
        <v>Delhi</v>
      </c>
      <c r="M868" s="2" t="str">
        <f t="shared" si="22"/>
        <v>Delhi-Delhi</v>
      </c>
      <c r="N868" s="2" t="str">
        <f t="shared" si="27"/>
        <v>Local</v>
      </c>
      <c r="O868" s="2" t="str">
        <f t="shared" si="23"/>
        <v>Ship2Home</v>
      </c>
      <c r="P868" s="2">
        <f t="shared" si="24"/>
        <v>-1</v>
      </c>
      <c r="Q868" s="2">
        <f t="shared" si="25"/>
        <v>3</v>
      </c>
      <c r="R868" s="2">
        <f t="shared" si="26"/>
        <v>124</v>
      </c>
    </row>
    <row r="869" spans="1:18" ht="14.25" customHeight="1">
      <c r="A869" s="2">
        <v>332123</v>
      </c>
      <c r="B869" s="2" t="s">
        <v>36</v>
      </c>
      <c r="C869" s="2" t="s">
        <v>31</v>
      </c>
      <c r="D869" s="2" t="s">
        <v>32</v>
      </c>
      <c r="E869" s="2" t="s">
        <v>44</v>
      </c>
      <c r="F869" s="2" t="s">
        <v>34</v>
      </c>
      <c r="G869" s="4">
        <v>43527.823495370372</v>
      </c>
      <c r="H869" s="4">
        <v>43530.823495370372</v>
      </c>
      <c r="I869" s="4">
        <v>43531.823495370372</v>
      </c>
      <c r="J869" s="2">
        <v>64</v>
      </c>
      <c r="K869" s="2">
        <v>102</v>
      </c>
      <c r="L869" s="2" t="str">
        <f t="shared" si="21"/>
        <v>Delhi</v>
      </c>
      <c r="M869" s="2" t="str">
        <f t="shared" si="22"/>
        <v>Bangalore-Delhi</v>
      </c>
      <c r="N869" s="2" t="str">
        <f t="shared" si="27"/>
        <v>Outstation</v>
      </c>
      <c r="O869" s="2" t="str">
        <f t="shared" si="23"/>
        <v>FastWheels</v>
      </c>
      <c r="P869" s="2">
        <f t="shared" si="24"/>
        <v>-1</v>
      </c>
      <c r="Q869" s="2">
        <f t="shared" si="25"/>
        <v>3</v>
      </c>
      <c r="R869" s="2">
        <f t="shared" si="26"/>
        <v>166</v>
      </c>
    </row>
    <row r="870" spans="1:18" ht="14.25" customHeight="1">
      <c r="A870" s="2">
        <v>106118</v>
      </c>
      <c r="B870" s="2" t="s">
        <v>47</v>
      </c>
      <c r="C870" s="2" t="s">
        <v>45</v>
      </c>
      <c r="D870" s="2" t="s">
        <v>41</v>
      </c>
      <c r="E870" s="2" t="s">
        <v>44</v>
      </c>
      <c r="F870" s="2" t="s">
        <v>34</v>
      </c>
      <c r="G870" s="4">
        <v>43527.823576388888</v>
      </c>
      <c r="H870" s="4">
        <v>43534.823576388888</v>
      </c>
      <c r="I870" s="4">
        <v>43532.823576388888</v>
      </c>
      <c r="J870" s="2">
        <v>87</v>
      </c>
      <c r="K870" s="2">
        <v>103</v>
      </c>
      <c r="L870" s="2" t="str">
        <f t="shared" si="21"/>
        <v>Chennai</v>
      </c>
      <c r="M870" s="2" t="str">
        <f t="shared" si="22"/>
        <v>Delhi-Chennai</v>
      </c>
      <c r="N870" s="2" t="str">
        <f t="shared" si="27"/>
        <v>Outstation</v>
      </c>
      <c r="O870" s="2" t="str">
        <f t="shared" si="23"/>
        <v>FastWheels</v>
      </c>
      <c r="P870" s="2">
        <f t="shared" si="24"/>
        <v>2</v>
      </c>
      <c r="Q870" s="2">
        <f t="shared" si="25"/>
        <v>7</v>
      </c>
      <c r="R870" s="2">
        <f t="shared" si="26"/>
        <v>190</v>
      </c>
    </row>
    <row r="871" spans="1:18" ht="14.25" customHeight="1">
      <c r="A871" s="2">
        <v>193581</v>
      </c>
      <c r="B871" s="2" t="s">
        <v>49</v>
      </c>
      <c r="C871" s="2" t="s">
        <v>31</v>
      </c>
      <c r="D871" s="2" t="s">
        <v>41</v>
      </c>
      <c r="E871" s="2" t="s">
        <v>33</v>
      </c>
      <c r="F871" s="2" t="s">
        <v>34</v>
      </c>
      <c r="G871" s="4">
        <v>43527.825208333335</v>
      </c>
      <c r="H871" s="4">
        <v>43534.825208333335</v>
      </c>
      <c r="I871" s="4">
        <v>43530.825208333335</v>
      </c>
      <c r="J871" s="2">
        <v>0</v>
      </c>
      <c r="K871" s="2">
        <v>129</v>
      </c>
      <c r="L871" s="2" t="str">
        <f t="shared" si="21"/>
        <v>Delhi</v>
      </c>
      <c r="M871" s="2" t="str">
        <f t="shared" si="22"/>
        <v>Delhi-Delhi</v>
      </c>
      <c r="N871" s="2" t="str">
        <f t="shared" si="27"/>
        <v>Local</v>
      </c>
      <c r="O871" s="2" t="str">
        <f t="shared" si="23"/>
        <v>Ship2Home</v>
      </c>
      <c r="P871" s="2">
        <f t="shared" si="24"/>
        <v>4</v>
      </c>
      <c r="Q871" s="2">
        <f t="shared" si="25"/>
        <v>7</v>
      </c>
      <c r="R871" s="2">
        <f t="shared" si="26"/>
        <v>129</v>
      </c>
    </row>
    <row r="872" spans="1:18" ht="14.25" customHeight="1">
      <c r="A872" s="2">
        <v>617326</v>
      </c>
      <c r="B872" s="2" t="s">
        <v>36</v>
      </c>
      <c r="C872" s="2" t="s">
        <v>37</v>
      </c>
      <c r="D872" s="2" t="s">
        <v>41</v>
      </c>
      <c r="E872" s="2" t="s">
        <v>38</v>
      </c>
      <c r="F872" s="2" t="s">
        <v>34</v>
      </c>
      <c r="G872" s="4">
        <v>43527.826655092591</v>
      </c>
      <c r="H872" s="4">
        <v>43532.826655092591</v>
      </c>
      <c r="I872" s="4">
        <v>43532.826655092591</v>
      </c>
      <c r="J872" s="2">
        <v>37</v>
      </c>
      <c r="K872" s="2">
        <v>115</v>
      </c>
      <c r="L872" s="2" t="str">
        <f t="shared" si="21"/>
        <v>Mumbai</v>
      </c>
      <c r="M872" s="2" t="str">
        <f t="shared" si="22"/>
        <v>Delhi-Mumbai</v>
      </c>
      <c r="N872" s="2" t="str">
        <f t="shared" si="27"/>
        <v>Outstation</v>
      </c>
      <c r="O872" s="2" t="str">
        <f t="shared" si="23"/>
        <v>Ship2Home</v>
      </c>
      <c r="P872" s="2">
        <f t="shared" si="24"/>
        <v>0</v>
      </c>
      <c r="Q872" s="2">
        <f t="shared" si="25"/>
        <v>5</v>
      </c>
      <c r="R872" s="2">
        <f t="shared" si="26"/>
        <v>152</v>
      </c>
    </row>
    <row r="873" spans="1:18" ht="14.25" customHeight="1">
      <c r="A873" s="2">
        <v>949759</v>
      </c>
      <c r="B873" s="2" t="s">
        <v>30</v>
      </c>
      <c r="C873" s="2" t="s">
        <v>37</v>
      </c>
      <c r="D873" s="2" t="s">
        <v>32</v>
      </c>
      <c r="E873" s="2" t="s">
        <v>44</v>
      </c>
      <c r="F873" s="2" t="s">
        <v>34</v>
      </c>
      <c r="G873" s="4">
        <v>43527.831446759257</v>
      </c>
      <c r="H873" s="4">
        <v>43529.831446759257</v>
      </c>
      <c r="I873" s="4">
        <v>43532.831446759257</v>
      </c>
      <c r="J873" s="2">
        <v>70</v>
      </c>
      <c r="K873" s="2">
        <v>90</v>
      </c>
      <c r="L873" s="2" t="str">
        <f t="shared" si="21"/>
        <v>Mumbai</v>
      </c>
      <c r="M873" s="2" t="str">
        <f t="shared" si="22"/>
        <v>Bangalore-Mumbai</v>
      </c>
      <c r="N873" s="2" t="str">
        <f t="shared" si="27"/>
        <v>Outstation</v>
      </c>
      <c r="O873" s="2" t="str">
        <f t="shared" si="23"/>
        <v>FastWheels</v>
      </c>
      <c r="P873" s="2">
        <f t="shared" si="24"/>
        <v>-3</v>
      </c>
      <c r="Q873" s="2">
        <f t="shared" si="25"/>
        <v>2</v>
      </c>
      <c r="R873" s="2">
        <f t="shared" si="26"/>
        <v>160</v>
      </c>
    </row>
    <row r="874" spans="1:18" ht="14.25" customHeight="1">
      <c r="A874" s="2">
        <v>731862</v>
      </c>
      <c r="B874" s="2" t="s">
        <v>39</v>
      </c>
      <c r="C874" s="2" t="s">
        <v>37</v>
      </c>
      <c r="D874" s="2" t="s">
        <v>32</v>
      </c>
      <c r="E874" s="2" t="s">
        <v>38</v>
      </c>
      <c r="F874" s="2" t="s">
        <v>34</v>
      </c>
      <c r="G874" s="4">
        <v>43527.845150462963</v>
      </c>
      <c r="H874" s="4">
        <v>43531.845150462963</v>
      </c>
      <c r="I874" s="4">
        <v>43531.845150462963</v>
      </c>
      <c r="J874" s="2">
        <v>47</v>
      </c>
      <c r="K874" s="2">
        <v>112</v>
      </c>
      <c r="L874" s="2" t="str">
        <f t="shared" si="21"/>
        <v>Mumbai</v>
      </c>
      <c r="M874" s="2" t="str">
        <f t="shared" si="22"/>
        <v>Bangalore-Mumbai</v>
      </c>
      <c r="N874" s="2" t="str">
        <f t="shared" si="27"/>
        <v>Outstation</v>
      </c>
      <c r="O874" s="2" t="str">
        <f t="shared" si="23"/>
        <v>Ship2Home</v>
      </c>
      <c r="P874" s="2">
        <f t="shared" si="24"/>
        <v>0</v>
      </c>
      <c r="Q874" s="2">
        <f t="shared" si="25"/>
        <v>4</v>
      </c>
      <c r="R874" s="2">
        <f t="shared" si="26"/>
        <v>159</v>
      </c>
    </row>
    <row r="875" spans="1:18" ht="14.25" customHeight="1">
      <c r="A875" s="2">
        <v>347527</v>
      </c>
      <c r="B875" s="2" t="s">
        <v>36</v>
      </c>
      <c r="C875" s="2" t="s">
        <v>31</v>
      </c>
      <c r="D875" s="2" t="s">
        <v>41</v>
      </c>
      <c r="E875" s="2" t="s">
        <v>44</v>
      </c>
      <c r="F875" s="2" t="s">
        <v>34</v>
      </c>
      <c r="G875" s="4">
        <v>43527.846273148149</v>
      </c>
      <c r="H875" s="4">
        <v>43529.846273148149</v>
      </c>
      <c r="I875" s="4">
        <v>43531.846273148149</v>
      </c>
      <c r="J875" s="2">
        <v>0</v>
      </c>
      <c r="K875" s="2">
        <v>106</v>
      </c>
      <c r="L875" s="2" t="str">
        <f t="shared" si="21"/>
        <v>Delhi</v>
      </c>
      <c r="M875" s="2" t="str">
        <f t="shared" si="22"/>
        <v>Delhi-Delhi</v>
      </c>
      <c r="N875" s="2" t="str">
        <f t="shared" si="27"/>
        <v>Local</v>
      </c>
      <c r="O875" s="2" t="str">
        <f t="shared" si="23"/>
        <v>FastWheels</v>
      </c>
      <c r="P875" s="2">
        <f t="shared" si="24"/>
        <v>-2</v>
      </c>
      <c r="Q875" s="2">
        <f t="shared" si="25"/>
        <v>2</v>
      </c>
      <c r="R875" s="2">
        <f t="shared" si="26"/>
        <v>106</v>
      </c>
    </row>
    <row r="876" spans="1:18" ht="14.25" customHeight="1">
      <c r="A876" s="2">
        <v>899244</v>
      </c>
      <c r="B876" s="2" t="s">
        <v>30</v>
      </c>
      <c r="C876" s="2" t="s">
        <v>37</v>
      </c>
      <c r="D876" s="2" t="s">
        <v>32</v>
      </c>
      <c r="E876" s="2" t="s">
        <v>44</v>
      </c>
      <c r="F876" s="2" t="s">
        <v>34</v>
      </c>
      <c r="G876" s="4">
        <v>43527.855069444442</v>
      </c>
      <c r="H876" s="4">
        <v>43533.855069444442</v>
      </c>
      <c r="I876" s="4">
        <v>43531.855069444442</v>
      </c>
      <c r="J876" s="2">
        <v>50</v>
      </c>
      <c r="K876" s="2">
        <v>109</v>
      </c>
      <c r="L876" s="2" t="str">
        <f t="shared" si="21"/>
        <v>Mumbai</v>
      </c>
      <c r="M876" s="2" t="str">
        <f t="shared" si="22"/>
        <v>Bangalore-Mumbai</v>
      </c>
      <c r="N876" s="2" t="str">
        <f t="shared" si="27"/>
        <v>Outstation</v>
      </c>
      <c r="O876" s="2" t="str">
        <f t="shared" si="23"/>
        <v>FastWheels</v>
      </c>
      <c r="P876" s="2">
        <f t="shared" si="24"/>
        <v>2</v>
      </c>
      <c r="Q876" s="2">
        <f t="shared" si="25"/>
        <v>6</v>
      </c>
      <c r="R876" s="2">
        <f t="shared" si="26"/>
        <v>159</v>
      </c>
    </row>
    <row r="877" spans="1:18" ht="14.25" customHeight="1">
      <c r="A877" s="2">
        <v>579298</v>
      </c>
      <c r="B877" s="2" t="s">
        <v>39</v>
      </c>
      <c r="C877" s="2" t="s">
        <v>31</v>
      </c>
      <c r="D877" s="2" t="s">
        <v>41</v>
      </c>
      <c r="E877" s="2" t="s">
        <v>44</v>
      </c>
      <c r="F877" s="2" t="s">
        <v>34</v>
      </c>
      <c r="G877" s="4">
        <v>43527.857557870368</v>
      </c>
      <c r="H877" s="4">
        <v>43531.857557870368</v>
      </c>
      <c r="I877" s="4">
        <v>43531.857557870368</v>
      </c>
      <c r="J877" s="2">
        <v>0</v>
      </c>
      <c r="K877" s="2">
        <v>102</v>
      </c>
      <c r="L877" s="2" t="str">
        <f t="shared" si="21"/>
        <v>Delhi</v>
      </c>
      <c r="M877" s="2" t="str">
        <f t="shared" si="22"/>
        <v>Delhi-Delhi</v>
      </c>
      <c r="N877" s="2" t="str">
        <f t="shared" si="27"/>
        <v>Local</v>
      </c>
      <c r="O877" s="2" t="str">
        <f t="shared" si="23"/>
        <v>FastWheels</v>
      </c>
      <c r="P877" s="2">
        <f t="shared" si="24"/>
        <v>0</v>
      </c>
      <c r="Q877" s="2">
        <f t="shared" si="25"/>
        <v>4</v>
      </c>
      <c r="R877" s="2">
        <f t="shared" si="26"/>
        <v>102</v>
      </c>
    </row>
    <row r="878" spans="1:18" ht="14.25" customHeight="1">
      <c r="A878" s="2">
        <v>981385</v>
      </c>
      <c r="B878" s="2" t="s">
        <v>36</v>
      </c>
      <c r="C878" s="2" t="s">
        <v>37</v>
      </c>
      <c r="D878" s="2" t="s">
        <v>32</v>
      </c>
      <c r="E878" s="2" t="s">
        <v>33</v>
      </c>
      <c r="F878" s="2" t="s">
        <v>34</v>
      </c>
      <c r="G878" s="4">
        <v>43527.859571759262</v>
      </c>
      <c r="H878" s="4">
        <v>43531.859571759262</v>
      </c>
      <c r="I878" s="4">
        <v>43534.859571759262</v>
      </c>
      <c r="J878" s="2">
        <v>37</v>
      </c>
      <c r="K878" s="2">
        <v>108</v>
      </c>
      <c r="L878" s="2" t="str">
        <f t="shared" si="21"/>
        <v>Mumbai</v>
      </c>
      <c r="M878" s="2" t="str">
        <f t="shared" si="22"/>
        <v>Bangalore-Mumbai</v>
      </c>
      <c r="N878" s="2" t="str">
        <f t="shared" si="27"/>
        <v>Outstation</v>
      </c>
      <c r="O878" s="2" t="str">
        <f t="shared" si="23"/>
        <v>Ship2Home</v>
      </c>
      <c r="P878" s="2">
        <f t="shared" si="24"/>
        <v>-3</v>
      </c>
      <c r="Q878" s="2">
        <f t="shared" si="25"/>
        <v>4</v>
      </c>
      <c r="R878" s="2">
        <f t="shared" si="26"/>
        <v>145</v>
      </c>
    </row>
    <row r="879" spans="1:18" ht="14.25" customHeight="1">
      <c r="A879" s="2">
        <v>443284</v>
      </c>
      <c r="B879" s="2" t="s">
        <v>48</v>
      </c>
      <c r="C879" s="2" t="s">
        <v>40</v>
      </c>
      <c r="D879" s="2" t="s">
        <v>41</v>
      </c>
      <c r="E879" s="2" t="s">
        <v>44</v>
      </c>
      <c r="F879" s="2" t="s">
        <v>34</v>
      </c>
      <c r="G879" s="4">
        <v>43527.860625000001</v>
      </c>
      <c r="H879" s="4">
        <v>43530.860625000001</v>
      </c>
      <c r="I879" s="4">
        <v>43534.860625000001</v>
      </c>
      <c r="J879" s="2">
        <v>42</v>
      </c>
      <c r="K879" s="2">
        <v>105</v>
      </c>
      <c r="L879" s="2" t="str">
        <f t="shared" si="21"/>
        <v>Kolkata</v>
      </c>
      <c r="M879" s="2" t="str">
        <f t="shared" si="22"/>
        <v>Delhi-Kolkata</v>
      </c>
      <c r="N879" s="2" t="str">
        <f t="shared" si="27"/>
        <v>Outstation</v>
      </c>
      <c r="O879" s="2" t="str">
        <f t="shared" si="23"/>
        <v>FastWheels</v>
      </c>
      <c r="P879" s="2">
        <f t="shared" si="24"/>
        <v>-4</v>
      </c>
      <c r="Q879" s="2">
        <f t="shared" si="25"/>
        <v>3</v>
      </c>
      <c r="R879" s="2">
        <f t="shared" si="26"/>
        <v>147</v>
      </c>
    </row>
    <row r="880" spans="1:18" ht="14.25" customHeight="1">
      <c r="A880" s="2">
        <v>188760</v>
      </c>
      <c r="B880" s="2" t="s">
        <v>36</v>
      </c>
      <c r="C880" s="2" t="s">
        <v>37</v>
      </c>
      <c r="D880" s="2" t="s">
        <v>32</v>
      </c>
      <c r="E880" s="2" t="s">
        <v>44</v>
      </c>
      <c r="F880" s="2" t="s">
        <v>34</v>
      </c>
      <c r="G880" s="4">
        <v>43527.862175925926</v>
      </c>
      <c r="H880" s="4">
        <v>43529.862175925926</v>
      </c>
      <c r="I880" s="4">
        <v>43533.862175925926</v>
      </c>
      <c r="J880" s="2">
        <v>32</v>
      </c>
      <c r="K880" s="2">
        <v>109</v>
      </c>
      <c r="L880" s="2" t="str">
        <f t="shared" si="21"/>
        <v>Mumbai</v>
      </c>
      <c r="M880" s="2" t="str">
        <f t="shared" si="22"/>
        <v>Bangalore-Mumbai</v>
      </c>
      <c r="N880" s="2" t="str">
        <f t="shared" si="27"/>
        <v>Outstation</v>
      </c>
      <c r="O880" s="2" t="str">
        <f t="shared" si="23"/>
        <v>FastWheels</v>
      </c>
      <c r="P880" s="2">
        <f t="shared" si="24"/>
        <v>-4</v>
      </c>
      <c r="Q880" s="2">
        <f t="shared" si="25"/>
        <v>2</v>
      </c>
      <c r="R880" s="2">
        <f t="shared" si="26"/>
        <v>141</v>
      </c>
    </row>
    <row r="881" spans="1:18" ht="14.25" customHeight="1">
      <c r="A881" s="2">
        <v>104012</v>
      </c>
      <c r="B881" s="2" t="s">
        <v>48</v>
      </c>
      <c r="C881" s="2" t="s">
        <v>43</v>
      </c>
      <c r="D881" s="2" t="s">
        <v>41</v>
      </c>
      <c r="E881" s="2" t="s">
        <v>44</v>
      </c>
      <c r="F881" s="2" t="s">
        <v>34</v>
      </c>
      <c r="G881" s="4">
        <v>43527.863726851851</v>
      </c>
      <c r="H881" s="4">
        <v>43531.863726851851</v>
      </c>
      <c r="I881" s="4">
        <v>43530.863726851851</v>
      </c>
      <c r="J881" s="2">
        <v>71</v>
      </c>
      <c r="K881" s="2">
        <v>107</v>
      </c>
      <c r="L881" s="2" t="str">
        <f t="shared" si="21"/>
        <v>Bangalore</v>
      </c>
      <c r="M881" s="2" t="str">
        <f t="shared" si="22"/>
        <v>Delhi-Bangalore</v>
      </c>
      <c r="N881" s="2" t="str">
        <f t="shared" si="27"/>
        <v>Outstation</v>
      </c>
      <c r="O881" s="2" t="str">
        <f t="shared" si="23"/>
        <v>FastWheels</v>
      </c>
      <c r="P881" s="2">
        <f t="shared" si="24"/>
        <v>1</v>
      </c>
      <c r="Q881" s="2">
        <f t="shared" si="25"/>
        <v>4</v>
      </c>
      <c r="R881" s="2">
        <f t="shared" si="26"/>
        <v>178</v>
      </c>
    </row>
    <row r="882" spans="1:18" ht="14.25" customHeight="1">
      <c r="A882" s="2">
        <v>873479</v>
      </c>
      <c r="B882" s="2" t="s">
        <v>30</v>
      </c>
      <c r="C882" s="2" t="s">
        <v>43</v>
      </c>
      <c r="D882" s="2" t="s">
        <v>32</v>
      </c>
      <c r="E882" s="2" t="s">
        <v>44</v>
      </c>
      <c r="F882" s="2" t="s">
        <v>34</v>
      </c>
      <c r="G882" s="4">
        <v>43527.864976851852</v>
      </c>
      <c r="H882" s="4">
        <v>43530.864976851852</v>
      </c>
      <c r="I882" s="4">
        <v>43530.864976851852</v>
      </c>
      <c r="J882" s="2">
        <v>0</v>
      </c>
      <c r="K882" s="2">
        <v>106</v>
      </c>
      <c r="L882" s="2" t="str">
        <f t="shared" si="21"/>
        <v>Bangalore</v>
      </c>
      <c r="M882" s="2" t="str">
        <f t="shared" si="22"/>
        <v>Bangalore-Bangalore</v>
      </c>
      <c r="N882" s="2" t="str">
        <f t="shared" si="27"/>
        <v>Local</v>
      </c>
      <c r="O882" s="2" t="str">
        <f t="shared" si="23"/>
        <v>FastWheels</v>
      </c>
      <c r="P882" s="2">
        <f t="shared" si="24"/>
        <v>0</v>
      </c>
      <c r="Q882" s="2">
        <f t="shared" si="25"/>
        <v>3</v>
      </c>
      <c r="R882" s="2">
        <f t="shared" si="26"/>
        <v>106</v>
      </c>
    </row>
    <row r="883" spans="1:18" ht="14.25" customHeight="1">
      <c r="A883" s="2">
        <v>266510</v>
      </c>
      <c r="B883" s="2" t="s">
        <v>39</v>
      </c>
      <c r="C883" s="2" t="s">
        <v>40</v>
      </c>
      <c r="D883" s="2" t="s">
        <v>41</v>
      </c>
      <c r="E883" s="2" t="s">
        <v>38</v>
      </c>
      <c r="F883" s="2" t="s">
        <v>34</v>
      </c>
      <c r="G883" s="4">
        <v>43527.867418981485</v>
      </c>
      <c r="H883" s="4">
        <v>43529.867418981485</v>
      </c>
      <c r="I883" s="4">
        <v>43532.867418981485</v>
      </c>
      <c r="J883" s="2">
        <v>38</v>
      </c>
      <c r="K883" s="2">
        <v>106</v>
      </c>
      <c r="L883" s="2" t="str">
        <f t="shared" si="21"/>
        <v>Kolkata</v>
      </c>
      <c r="M883" s="2" t="str">
        <f t="shared" si="22"/>
        <v>Delhi-Kolkata</v>
      </c>
      <c r="N883" s="2" t="str">
        <f t="shared" si="27"/>
        <v>Outstation</v>
      </c>
      <c r="O883" s="2" t="str">
        <f t="shared" si="23"/>
        <v>Ship2Home</v>
      </c>
      <c r="P883" s="2">
        <f t="shared" si="24"/>
        <v>-3</v>
      </c>
      <c r="Q883" s="2">
        <f t="shared" si="25"/>
        <v>2</v>
      </c>
      <c r="R883" s="2">
        <f t="shared" si="26"/>
        <v>144</v>
      </c>
    </row>
    <row r="884" spans="1:18" ht="14.25" customHeight="1">
      <c r="A884" s="2">
        <v>243070</v>
      </c>
      <c r="B884" s="2" t="s">
        <v>42</v>
      </c>
      <c r="C884" s="2" t="s">
        <v>37</v>
      </c>
      <c r="D884" s="2" t="s">
        <v>41</v>
      </c>
      <c r="E884" s="2" t="s">
        <v>38</v>
      </c>
      <c r="F884" s="2" t="s">
        <v>34</v>
      </c>
      <c r="G884" s="4">
        <v>43527.874745370369</v>
      </c>
      <c r="H884" s="4">
        <v>43536.874745370369</v>
      </c>
      <c r="I884" s="4">
        <v>43530.874745370369</v>
      </c>
      <c r="J884" s="2">
        <v>36</v>
      </c>
      <c r="K884" s="2">
        <v>110</v>
      </c>
      <c r="L884" s="2" t="str">
        <f t="shared" si="21"/>
        <v>Mumbai</v>
      </c>
      <c r="M884" s="2" t="str">
        <f t="shared" si="22"/>
        <v>Delhi-Mumbai</v>
      </c>
      <c r="N884" s="2" t="str">
        <f t="shared" si="27"/>
        <v>Outstation</v>
      </c>
      <c r="O884" s="2" t="str">
        <f t="shared" si="23"/>
        <v>Ship2Home</v>
      </c>
      <c r="P884" s="2">
        <f t="shared" si="24"/>
        <v>6</v>
      </c>
      <c r="Q884" s="2">
        <f t="shared" si="25"/>
        <v>9</v>
      </c>
      <c r="R884" s="2">
        <f t="shared" si="26"/>
        <v>146</v>
      </c>
    </row>
    <row r="885" spans="1:18" ht="14.25" customHeight="1">
      <c r="A885" s="2">
        <v>375012</v>
      </c>
      <c r="B885" s="2" t="s">
        <v>36</v>
      </c>
      <c r="C885" s="2" t="s">
        <v>37</v>
      </c>
      <c r="D885" s="2" t="s">
        <v>32</v>
      </c>
      <c r="E885" s="2" t="s">
        <v>44</v>
      </c>
      <c r="F885" s="2" t="s">
        <v>34</v>
      </c>
      <c r="G885" s="4">
        <v>43527.874907407408</v>
      </c>
      <c r="H885" s="4">
        <v>43532.874907407408</v>
      </c>
      <c r="I885" s="4">
        <v>43532.874907407408</v>
      </c>
      <c r="J885" s="2">
        <v>39</v>
      </c>
      <c r="K885" s="2">
        <v>114</v>
      </c>
      <c r="L885" s="2" t="str">
        <f t="shared" si="21"/>
        <v>Mumbai</v>
      </c>
      <c r="M885" s="2" t="str">
        <f t="shared" si="22"/>
        <v>Bangalore-Mumbai</v>
      </c>
      <c r="N885" s="2" t="str">
        <f t="shared" si="27"/>
        <v>Outstation</v>
      </c>
      <c r="O885" s="2" t="str">
        <f t="shared" si="23"/>
        <v>FastWheels</v>
      </c>
      <c r="P885" s="2">
        <f t="shared" si="24"/>
        <v>0</v>
      </c>
      <c r="Q885" s="2">
        <f t="shared" si="25"/>
        <v>5</v>
      </c>
      <c r="R885" s="2">
        <f t="shared" si="26"/>
        <v>153</v>
      </c>
    </row>
    <row r="886" spans="1:18" ht="14.25" customHeight="1">
      <c r="A886" s="2">
        <v>522406</v>
      </c>
      <c r="B886" s="2" t="s">
        <v>30</v>
      </c>
      <c r="C886" s="2" t="s">
        <v>45</v>
      </c>
      <c r="D886" s="2" t="s">
        <v>41</v>
      </c>
      <c r="E886" s="2" t="s">
        <v>38</v>
      </c>
      <c r="F886" s="2" t="s">
        <v>34</v>
      </c>
      <c r="G886" s="4">
        <v>43527.877662037034</v>
      </c>
      <c r="H886" s="4">
        <v>43534.877662037034</v>
      </c>
      <c r="I886" s="4">
        <v>43532.877662037034</v>
      </c>
      <c r="J886" s="2">
        <v>28</v>
      </c>
      <c r="K886" s="2">
        <v>128</v>
      </c>
      <c r="L886" s="2" t="str">
        <f t="shared" si="21"/>
        <v>Chennai</v>
      </c>
      <c r="M886" s="2" t="str">
        <f t="shared" si="22"/>
        <v>Delhi-Chennai</v>
      </c>
      <c r="N886" s="2" t="str">
        <f t="shared" si="27"/>
        <v>Outstation</v>
      </c>
      <c r="O886" s="2" t="str">
        <f t="shared" si="23"/>
        <v>Ship2Home</v>
      </c>
      <c r="P886" s="2">
        <f t="shared" si="24"/>
        <v>2</v>
      </c>
      <c r="Q886" s="2">
        <f t="shared" si="25"/>
        <v>7</v>
      </c>
      <c r="R886" s="2">
        <f t="shared" si="26"/>
        <v>156</v>
      </c>
    </row>
    <row r="887" spans="1:18" ht="14.25" customHeight="1">
      <c r="A887" s="2">
        <v>81357</v>
      </c>
      <c r="B887" s="2" t="s">
        <v>39</v>
      </c>
      <c r="C887" s="2" t="s">
        <v>43</v>
      </c>
      <c r="D887" s="2" t="s">
        <v>41</v>
      </c>
      <c r="E887" s="2" t="s">
        <v>44</v>
      </c>
      <c r="F887" s="2" t="s">
        <v>34</v>
      </c>
      <c r="G887" s="4">
        <v>43527.880416666667</v>
      </c>
      <c r="H887" s="4">
        <v>43533.880416666667</v>
      </c>
      <c r="I887" s="4">
        <v>43530.880416666667</v>
      </c>
      <c r="J887" s="2">
        <v>64</v>
      </c>
      <c r="K887" s="2">
        <v>104</v>
      </c>
      <c r="L887" s="2" t="str">
        <f t="shared" si="21"/>
        <v>Bangalore</v>
      </c>
      <c r="M887" s="2" t="str">
        <f t="shared" si="22"/>
        <v>Delhi-Bangalore</v>
      </c>
      <c r="N887" s="2" t="str">
        <f t="shared" si="27"/>
        <v>Outstation</v>
      </c>
      <c r="O887" s="2" t="str">
        <f t="shared" si="23"/>
        <v>FastWheels</v>
      </c>
      <c r="P887" s="2">
        <f t="shared" si="24"/>
        <v>3</v>
      </c>
      <c r="Q887" s="2">
        <f t="shared" si="25"/>
        <v>6</v>
      </c>
      <c r="R887" s="2">
        <f t="shared" si="26"/>
        <v>168</v>
      </c>
    </row>
    <row r="888" spans="1:18" ht="14.25" customHeight="1">
      <c r="A888" s="2">
        <v>865898</v>
      </c>
      <c r="B888" s="2" t="s">
        <v>48</v>
      </c>
      <c r="C888" s="2" t="s">
        <v>37</v>
      </c>
      <c r="D888" s="2" t="s">
        <v>32</v>
      </c>
      <c r="E888" s="2" t="s">
        <v>38</v>
      </c>
      <c r="F888" s="2" t="s">
        <v>34</v>
      </c>
      <c r="G888" s="4">
        <v>43527.882928240739</v>
      </c>
      <c r="H888" s="4">
        <v>43532.882928240739</v>
      </c>
      <c r="I888" s="4">
        <v>43530.882928240739</v>
      </c>
      <c r="J888" s="2">
        <v>49</v>
      </c>
      <c r="K888" s="2">
        <v>107</v>
      </c>
      <c r="L888" s="2" t="str">
        <f t="shared" si="21"/>
        <v>Mumbai</v>
      </c>
      <c r="M888" s="2" t="str">
        <f t="shared" si="22"/>
        <v>Bangalore-Mumbai</v>
      </c>
      <c r="N888" s="2" t="str">
        <f t="shared" si="27"/>
        <v>Outstation</v>
      </c>
      <c r="O888" s="2" t="str">
        <f t="shared" si="23"/>
        <v>Ship2Home</v>
      </c>
      <c r="P888" s="2">
        <f t="shared" si="24"/>
        <v>2</v>
      </c>
      <c r="Q888" s="2">
        <f t="shared" si="25"/>
        <v>5</v>
      </c>
      <c r="R888" s="2">
        <f t="shared" si="26"/>
        <v>156</v>
      </c>
    </row>
    <row r="889" spans="1:18" ht="14.25" customHeight="1">
      <c r="A889" s="2">
        <v>847236</v>
      </c>
      <c r="B889" s="2" t="s">
        <v>36</v>
      </c>
      <c r="C889" s="2" t="s">
        <v>43</v>
      </c>
      <c r="D889" s="2" t="s">
        <v>32</v>
      </c>
      <c r="E889" s="2" t="s">
        <v>44</v>
      </c>
      <c r="F889" s="2" t="s">
        <v>34</v>
      </c>
      <c r="G889" s="4">
        <v>43527.887141203704</v>
      </c>
      <c r="H889" s="4">
        <v>43531.887141203704</v>
      </c>
      <c r="I889" s="4">
        <v>43530.887141203704</v>
      </c>
      <c r="J889" s="2">
        <v>0</v>
      </c>
      <c r="K889" s="2">
        <v>121</v>
      </c>
      <c r="L889" s="2" t="str">
        <f t="shared" si="21"/>
        <v>Bangalore</v>
      </c>
      <c r="M889" s="2" t="str">
        <f t="shared" si="22"/>
        <v>Bangalore-Bangalore</v>
      </c>
      <c r="N889" s="2" t="str">
        <f t="shared" si="27"/>
        <v>Local</v>
      </c>
      <c r="O889" s="2" t="str">
        <f t="shared" si="23"/>
        <v>FastWheels</v>
      </c>
      <c r="P889" s="2">
        <f t="shared" si="24"/>
        <v>1</v>
      </c>
      <c r="Q889" s="2">
        <f t="shared" si="25"/>
        <v>4</v>
      </c>
      <c r="R889" s="2">
        <f t="shared" si="26"/>
        <v>121</v>
      </c>
    </row>
    <row r="890" spans="1:18" ht="14.25" customHeight="1">
      <c r="A890" s="2">
        <v>955159</v>
      </c>
      <c r="B890" s="2" t="s">
        <v>36</v>
      </c>
      <c r="C890" s="2" t="s">
        <v>31</v>
      </c>
      <c r="D890" s="2" t="s">
        <v>32</v>
      </c>
      <c r="E890" s="2" t="s">
        <v>33</v>
      </c>
      <c r="F890" s="2" t="s">
        <v>34</v>
      </c>
      <c r="G890" s="4">
        <v>43527.892245370371</v>
      </c>
      <c r="H890" s="4">
        <v>43530.892245370371</v>
      </c>
      <c r="I890" s="4">
        <v>43533.892245370371</v>
      </c>
      <c r="J890" s="2">
        <v>35</v>
      </c>
      <c r="K890" s="2">
        <v>125</v>
      </c>
      <c r="L890" s="2" t="str">
        <f t="shared" si="21"/>
        <v>Delhi</v>
      </c>
      <c r="M890" s="2" t="str">
        <f t="shared" si="22"/>
        <v>Bangalore-Delhi</v>
      </c>
      <c r="N890" s="2" t="str">
        <f t="shared" si="27"/>
        <v>Outstation</v>
      </c>
      <c r="O890" s="2" t="str">
        <f t="shared" si="23"/>
        <v>Ship2Home</v>
      </c>
      <c r="P890" s="2">
        <f t="shared" si="24"/>
        <v>-3</v>
      </c>
      <c r="Q890" s="2">
        <f t="shared" si="25"/>
        <v>3</v>
      </c>
      <c r="R890" s="2">
        <f t="shared" si="26"/>
        <v>160</v>
      </c>
    </row>
    <row r="891" spans="1:18" ht="14.25" customHeight="1">
      <c r="A891" s="2">
        <v>455099</v>
      </c>
      <c r="B891" s="2" t="s">
        <v>46</v>
      </c>
      <c r="C891" s="2" t="s">
        <v>40</v>
      </c>
      <c r="D891" s="2" t="s">
        <v>41</v>
      </c>
      <c r="E891" s="2" t="s">
        <v>33</v>
      </c>
      <c r="F891" s="2" t="s">
        <v>34</v>
      </c>
      <c r="G891" s="4">
        <v>43527.895266203705</v>
      </c>
      <c r="H891" s="4">
        <v>43530.895266203705</v>
      </c>
      <c r="I891" s="4">
        <v>43530.895266203705</v>
      </c>
      <c r="J891" s="2">
        <v>34</v>
      </c>
      <c r="K891" s="2">
        <v>111</v>
      </c>
      <c r="L891" s="2" t="str">
        <f t="shared" si="21"/>
        <v>Kolkata</v>
      </c>
      <c r="M891" s="2" t="str">
        <f t="shared" si="22"/>
        <v>Delhi-Kolkata</v>
      </c>
      <c r="N891" s="2" t="str">
        <f t="shared" si="27"/>
        <v>Outstation</v>
      </c>
      <c r="O891" s="2" t="str">
        <f t="shared" si="23"/>
        <v>Ship2Home</v>
      </c>
      <c r="P891" s="2">
        <f t="shared" si="24"/>
        <v>0</v>
      </c>
      <c r="Q891" s="2">
        <f t="shared" si="25"/>
        <v>3</v>
      </c>
      <c r="R891" s="2">
        <f t="shared" si="26"/>
        <v>145</v>
      </c>
    </row>
    <row r="892" spans="1:18" ht="14.25" customHeight="1">
      <c r="A892" s="2">
        <v>10790</v>
      </c>
      <c r="B892" s="2" t="s">
        <v>36</v>
      </c>
      <c r="C892" s="2" t="s">
        <v>31</v>
      </c>
      <c r="D892" s="2" t="s">
        <v>41</v>
      </c>
      <c r="E892" s="2" t="s">
        <v>38</v>
      </c>
      <c r="F892" s="2" t="s">
        <v>34</v>
      </c>
      <c r="G892" s="4">
        <v>43527.901203703703</v>
      </c>
      <c r="H892" s="4">
        <v>43529.901203703703</v>
      </c>
      <c r="I892" s="4">
        <v>43530.901203703703</v>
      </c>
      <c r="J892" s="2">
        <v>0</v>
      </c>
      <c r="K892" s="2">
        <v>126</v>
      </c>
      <c r="L892" s="2" t="str">
        <f t="shared" si="21"/>
        <v>Delhi</v>
      </c>
      <c r="M892" s="2" t="str">
        <f t="shared" si="22"/>
        <v>Delhi-Delhi</v>
      </c>
      <c r="N892" s="2" t="str">
        <f t="shared" si="27"/>
        <v>Local</v>
      </c>
      <c r="O892" s="2" t="str">
        <f t="shared" si="23"/>
        <v>Ship2Home</v>
      </c>
      <c r="P892" s="2">
        <f t="shared" si="24"/>
        <v>-1</v>
      </c>
      <c r="Q892" s="2">
        <f t="shared" si="25"/>
        <v>2</v>
      </c>
      <c r="R892" s="2">
        <f t="shared" si="26"/>
        <v>126</v>
      </c>
    </row>
    <row r="893" spans="1:18" ht="14.25" customHeight="1">
      <c r="A893" s="2">
        <v>977315</v>
      </c>
      <c r="B893" s="2" t="s">
        <v>30</v>
      </c>
      <c r="C893" s="2" t="s">
        <v>31</v>
      </c>
      <c r="D893" s="2" t="s">
        <v>41</v>
      </c>
      <c r="E893" s="2" t="s">
        <v>33</v>
      </c>
      <c r="F893" s="2" t="s">
        <v>34</v>
      </c>
      <c r="G893" s="4">
        <v>43527.902037037034</v>
      </c>
      <c r="H893" s="4">
        <v>43529.902037037034</v>
      </c>
      <c r="I893" s="4">
        <v>43533.902037037034</v>
      </c>
      <c r="J893" s="2">
        <v>0</v>
      </c>
      <c r="K893" s="2">
        <v>121</v>
      </c>
      <c r="L893" s="2" t="str">
        <f t="shared" si="21"/>
        <v>Delhi</v>
      </c>
      <c r="M893" s="2" t="str">
        <f t="shared" si="22"/>
        <v>Delhi-Delhi</v>
      </c>
      <c r="N893" s="2" t="str">
        <f t="shared" si="27"/>
        <v>Local</v>
      </c>
      <c r="O893" s="2" t="str">
        <f t="shared" si="23"/>
        <v>Ship2Home</v>
      </c>
      <c r="P893" s="2">
        <f t="shared" si="24"/>
        <v>-4</v>
      </c>
      <c r="Q893" s="2">
        <f t="shared" si="25"/>
        <v>2</v>
      </c>
      <c r="R893" s="2">
        <f t="shared" si="26"/>
        <v>121</v>
      </c>
    </row>
    <row r="894" spans="1:18" ht="14.25" customHeight="1">
      <c r="A894" s="2">
        <v>489324</v>
      </c>
      <c r="B894" s="2" t="s">
        <v>42</v>
      </c>
      <c r="C894" s="2" t="s">
        <v>31</v>
      </c>
      <c r="D894" s="2" t="s">
        <v>32</v>
      </c>
      <c r="E894" s="2" t="s">
        <v>44</v>
      </c>
      <c r="F894" s="2" t="s">
        <v>34</v>
      </c>
      <c r="G894" s="4">
        <v>43527.902326388888</v>
      </c>
      <c r="H894" s="4">
        <v>43532.902326388888</v>
      </c>
      <c r="I894" s="4">
        <v>43534.902326388888</v>
      </c>
      <c r="J894" s="2">
        <v>87</v>
      </c>
      <c r="K894" s="2">
        <v>100</v>
      </c>
      <c r="L894" s="2" t="str">
        <f t="shared" si="21"/>
        <v>Delhi</v>
      </c>
      <c r="M894" s="2" t="str">
        <f t="shared" si="22"/>
        <v>Bangalore-Delhi</v>
      </c>
      <c r="N894" s="2" t="str">
        <f t="shared" si="27"/>
        <v>Outstation</v>
      </c>
      <c r="O894" s="2" t="str">
        <f t="shared" si="23"/>
        <v>FastWheels</v>
      </c>
      <c r="P894" s="2">
        <f t="shared" si="24"/>
        <v>-2</v>
      </c>
      <c r="Q894" s="2">
        <f t="shared" si="25"/>
        <v>5</v>
      </c>
      <c r="R894" s="2">
        <f t="shared" si="26"/>
        <v>187</v>
      </c>
    </row>
    <row r="895" spans="1:18" ht="14.25" customHeight="1">
      <c r="A895" s="2">
        <v>588607</v>
      </c>
      <c r="B895" s="2" t="s">
        <v>47</v>
      </c>
      <c r="C895" s="2" t="s">
        <v>45</v>
      </c>
      <c r="D895" s="2" t="s">
        <v>41</v>
      </c>
      <c r="E895" s="2" t="s">
        <v>33</v>
      </c>
      <c r="F895" s="2" t="s">
        <v>34</v>
      </c>
      <c r="G895" s="4">
        <v>43527.905462962961</v>
      </c>
      <c r="H895" s="4">
        <v>43530.905462962961</v>
      </c>
      <c r="I895" s="4">
        <v>43532.905462962961</v>
      </c>
      <c r="J895" s="2">
        <v>28</v>
      </c>
      <c r="K895" s="2">
        <v>129</v>
      </c>
      <c r="L895" s="2" t="str">
        <f t="shared" si="21"/>
        <v>Chennai</v>
      </c>
      <c r="M895" s="2" t="str">
        <f t="shared" si="22"/>
        <v>Delhi-Chennai</v>
      </c>
      <c r="N895" s="2" t="str">
        <f t="shared" si="27"/>
        <v>Outstation</v>
      </c>
      <c r="O895" s="2" t="str">
        <f t="shared" si="23"/>
        <v>Ship2Home</v>
      </c>
      <c r="P895" s="2">
        <f t="shared" si="24"/>
        <v>-2</v>
      </c>
      <c r="Q895" s="2">
        <f t="shared" si="25"/>
        <v>3</v>
      </c>
      <c r="R895" s="2">
        <f t="shared" si="26"/>
        <v>157</v>
      </c>
    </row>
    <row r="896" spans="1:18" ht="14.25" customHeight="1">
      <c r="A896" s="2">
        <v>222466</v>
      </c>
      <c r="B896" s="2" t="s">
        <v>42</v>
      </c>
      <c r="C896" s="2" t="s">
        <v>37</v>
      </c>
      <c r="D896" s="2" t="s">
        <v>32</v>
      </c>
      <c r="E896" s="2" t="s">
        <v>44</v>
      </c>
      <c r="F896" s="2" t="s">
        <v>34</v>
      </c>
      <c r="G896" s="4">
        <v>43527.905763888892</v>
      </c>
      <c r="H896" s="4">
        <v>43529.905763888892</v>
      </c>
      <c r="I896" s="4">
        <v>43531.905763888892</v>
      </c>
      <c r="J896" s="2">
        <v>68</v>
      </c>
      <c r="K896" s="2">
        <v>94</v>
      </c>
      <c r="L896" s="2" t="str">
        <f t="shared" si="21"/>
        <v>Mumbai</v>
      </c>
      <c r="M896" s="2" t="str">
        <f t="shared" si="22"/>
        <v>Bangalore-Mumbai</v>
      </c>
      <c r="N896" s="2" t="str">
        <f t="shared" si="27"/>
        <v>Outstation</v>
      </c>
      <c r="O896" s="2" t="str">
        <f t="shared" si="23"/>
        <v>FastWheels</v>
      </c>
      <c r="P896" s="2">
        <f t="shared" si="24"/>
        <v>-2</v>
      </c>
      <c r="Q896" s="2">
        <f t="shared" si="25"/>
        <v>2</v>
      </c>
      <c r="R896" s="2">
        <f t="shared" si="26"/>
        <v>162</v>
      </c>
    </row>
    <row r="897" spans="1:18" ht="14.25" customHeight="1">
      <c r="A897" s="2">
        <v>453508</v>
      </c>
      <c r="B897" s="2" t="s">
        <v>42</v>
      </c>
      <c r="C897" s="2" t="s">
        <v>40</v>
      </c>
      <c r="D897" s="2" t="s">
        <v>32</v>
      </c>
      <c r="E897" s="2" t="s">
        <v>44</v>
      </c>
      <c r="F897" s="2" t="s">
        <v>34</v>
      </c>
      <c r="G897" s="4">
        <v>43527.908495370371</v>
      </c>
      <c r="H897" s="4">
        <v>43535.908495370371</v>
      </c>
      <c r="I897" s="4">
        <v>43531.908495370371</v>
      </c>
      <c r="J897" s="2">
        <v>32</v>
      </c>
      <c r="K897" s="2">
        <v>113</v>
      </c>
      <c r="L897" s="2" t="str">
        <f t="shared" si="21"/>
        <v>Kolkata</v>
      </c>
      <c r="M897" s="2" t="str">
        <f t="shared" si="22"/>
        <v>Bangalore-Kolkata</v>
      </c>
      <c r="N897" s="2" t="str">
        <f t="shared" si="27"/>
        <v>Outstation</v>
      </c>
      <c r="O897" s="2" t="str">
        <f t="shared" si="23"/>
        <v>FastWheels</v>
      </c>
      <c r="P897" s="2">
        <f t="shared" si="24"/>
        <v>4</v>
      </c>
      <c r="Q897" s="2">
        <f t="shared" si="25"/>
        <v>8</v>
      </c>
      <c r="R897" s="2">
        <f t="shared" si="26"/>
        <v>145</v>
      </c>
    </row>
    <row r="898" spans="1:18" ht="14.25" customHeight="1">
      <c r="A898" s="2">
        <v>117740</v>
      </c>
      <c r="B898" s="2" t="s">
        <v>36</v>
      </c>
      <c r="C898" s="2" t="s">
        <v>43</v>
      </c>
      <c r="D898" s="2" t="s">
        <v>32</v>
      </c>
      <c r="E898" s="2" t="s">
        <v>44</v>
      </c>
      <c r="F898" s="2" t="s">
        <v>34</v>
      </c>
      <c r="G898" s="4">
        <v>43527.909756944442</v>
      </c>
      <c r="H898" s="4">
        <v>43530.909756944442</v>
      </c>
      <c r="I898" s="4">
        <v>43534.909756944442</v>
      </c>
      <c r="J898" s="2">
        <v>0</v>
      </c>
      <c r="K898" s="2">
        <v>128</v>
      </c>
      <c r="L898" s="2" t="str">
        <f t="shared" si="21"/>
        <v>Bangalore</v>
      </c>
      <c r="M898" s="2" t="str">
        <f t="shared" si="22"/>
        <v>Bangalore-Bangalore</v>
      </c>
      <c r="N898" s="2" t="str">
        <f t="shared" si="27"/>
        <v>Local</v>
      </c>
      <c r="O898" s="2" t="str">
        <f t="shared" si="23"/>
        <v>FastWheels</v>
      </c>
      <c r="P898" s="2">
        <f t="shared" si="24"/>
        <v>-4</v>
      </c>
      <c r="Q898" s="2">
        <f t="shared" si="25"/>
        <v>3</v>
      </c>
      <c r="R898" s="2">
        <f t="shared" si="26"/>
        <v>128</v>
      </c>
    </row>
    <row r="899" spans="1:18" ht="14.25" customHeight="1">
      <c r="A899" s="2">
        <v>442876</v>
      </c>
      <c r="B899" s="2" t="s">
        <v>30</v>
      </c>
      <c r="C899" s="2" t="s">
        <v>40</v>
      </c>
      <c r="D899" s="2" t="s">
        <v>41</v>
      </c>
      <c r="E899" s="2" t="s">
        <v>44</v>
      </c>
      <c r="F899" s="2" t="s">
        <v>34</v>
      </c>
      <c r="G899" s="4">
        <v>43527.91201388889</v>
      </c>
      <c r="H899" s="4">
        <v>43536.91201388889</v>
      </c>
      <c r="I899" s="4">
        <v>43534.91201388889</v>
      </c>
      <c r="J899" s="2">
        <v>36</v>
      </c>
      <c r="K899" s="2">
        <v>113</v>
      </c>
      <c r="L899" s="2" t="str">
        <f t="shared" si="21"/>
        <v>Kolkata</v>
      </c>
      <c r="M899" s="2" t="str">
        <f t="shared" si="22"/>
        <v>Delhi-Kolkata</v>
      </c>
      <c r="N899" s="2" t="str">
        <f t="shared" si="27"/>
        <v>Outstation</v>
      </c>
      <c r="O899" s="2" t="str">
        <f t="shared" si="23"/>
        <v>FastWheels</v>
      </c>
      <c r="P899" s="2">
        <f t="shared" si="24"/>
        <v>2</v>
      </c>
      <c r="Q899" s="2">
        <f t="shared" si="25"/>
        <v>9</v>
      </c>
      <c r="R899" s="2">
        <f t="shared" si="26"/>
        <v>149</v>
      </c>
    </row>
    <row r="900" spans="1:18" ht="14.25" customHeight="1">
      <c r="A900" s="2">
        <v>86846</v>
      </c>
      <c r="B900" s="2" t="s">
        <v>48</v>
      </c>
      <c r="C900" s="2" t="s">
        <v>37</v>
      </c>
      <c r="D900" s="2" t="s">
        <v>32</v>
      </c>
      <c r="E900" s="2" t="s">
        <v>38</v>
      </c>
      <c r="F900" s="2" t="s">
        <v>34</v>
      </c>
      <c r="G900" s="4">
        <v>43527.917928240742</v>
      </c>
      <c r="H900" s="4">
        <v>43535.917928240742</v>
      </c>
      <c r="I900" s="4">
        <v>43531.917928240742</v>
      </c>
      <c r="J900" s="2">
        <v>33</v>
      </c>
      <c r="K900" s="2">
        <v>114</v>
      </c>
      <c r="L900" s="2" t="str">
        <f t="shared" si="21"/>
        <v>Mumbai</v>
      </c>
      <c r="M900" s="2" t="str">
        <f t="shared" si="22"/>
        <v>Bangalore-Mumbai</v>
      </c>
      <c r="N900" s="2" t="str">
        <f t="shared" si="27"/>
        <v>Outstation</v>
      </c>
      <c r="O900" s="2" t="str">
        <f t="shared" si="23"/>
        <v>Ship2Home</v>
      </c>
      <c r="P900" s="2">
        <f t="shared" si="24"/>
        <v>4</v>
      </c>
      <c r="Q900" s="2">
        <f t="shared" si="25"/>
        <v>8</v>
      </c>
      <c r="R900" s="2">
        <f t="shared" si="26"/>
        <v>147</v>
      </c>
    </row>
    <row r="901" spans="1:18" ht="14.25" customHeight="1">
      <c r="A901" s="2">
        <v>767785</v>
      </c>
      <c r="B901" s="2" t="s">
        <v>39</v>
      </c>
      <c r="C901" s="2" t="s">
        <v>43</v>
      </c>
      <c r="D901" s="2" t="s">
        <v>32</v>
      </c>
      <c r="E901" s="2" t="s">
        <v>33</v>
      </c>
      <c r="F901" s="2" t="s">
        <v>34</v>
      </c>
      <c r="G901" s="4">
        <v>43527.921319444446</v>
      </c>
      <c r="H901" s="4">
        <v>43528.921319444446</v>
      </c>
      <c r="I901" s="4">
        <v>43530.921319444446</v>
      </c>
      <c r="J901" s="2">
        <v>0</v>
      </c>
      <c r="K901" s="2">
        <v>127</v>
      </c>
      <c r="L901" s="2" t="str">
        <f t="shared" si="21"/>
        <v>Bangalore</v>
      </c>
      <c r="M901" s="2" t="str">
        <f t="shared" si="22"/>
        <v>Bangalore-Bangalore</v>
      </c>
      <c r="N901" s="2" t="str">
        <f t="shared" si="27"/>
        <v>Local</v>
      </c>
      <c r="O901" s="2" t="str">
        <f t="shared" si="23"/>
        <v>Ship2Home</v>
      </c>
      <c r="P901" s="2">
        <f t="shared" si="24"/>
        <v>-2</v>
      </c>
      <c r="Q901" s="2">
        <f t="shared" si="25"/>
        <v>1</v>
      </c>
      <c r="R901" s="2">
        <f t="shared" si="26"/>
        <v>127</v>
      </c>
    </row>
    <row r="902" spans="1:18" ht="14.25" customHeight="1">
      <c r="A902" s="2">
        <v>693914</v>
      </c>
      <c r="B902" s="2" t="s">
        <v>36</v>
      </c>
      <c r="C902" s="2" t="s">
        <v>40</v>
      </c>
      <c r="D902" s="2" t="s">
        <v>41</v>
      </c>
      <c r="E902" s="2" t="s">
        <v>38</v>
      </c>
      <c r="F902" s="2" t="s">
        <v>34</v>
      </c>
      <c r="G902" s="4">
        <v>43527.926215277781</v>
      </c>
      <c r="H902" s="4">
        <v>43529.926215277781</v>
      </c>
      <c r="I902" s="4">
        <v>43532.926215277781</v>
      </c>
      <c r="J902" s="2">
        <v>38</v>
      </c>
      <c r="K902" s="2">
        <v>114</v>
      </c>
      <c r="L902" s="2" t="str">
        <f t="shared" si="21"/>
        <v>Kolkata</v>
      </c>
      <c r="M902" s="2" t="str">
        <f t="shared" si="22"/>
        <v>Delhi-Kolkata</v>
      </c>
      <c r="N902" s="2" t="str">
        <f t="shared" si="27"/>
        <v>Outstation</v>
      </c>
      <c r="O902" s="2" t="str">
        <f t="shared" si="23"/>
        <v>Ship2Home</v>
      </c>
      <c r="P902" s="2">
        <f t="shared" si="24"/>
        <v>-3</v>
      </c>
      <c r="Q902" s="2">
        <f t="shared" si="25"/>
        <v>2</v>
      </c>
      <c r="R902" s="2">
        <f t="shared" si="26"/>
        <v>152</v>
      </c>
    </row>
    <row r="903" spans="1:18" ht="14.25" customHeight="1">
      <c r="A903" s="2">
        <v>359290</v>
      </c>
      <c r="B903" s="2" t="s">
        <v>36</v>
      </c>
      <c r="C903" s="2" t="s">
        <v>37</v>
      </c>
      <c r="D903" s="2" t="s">
        <v>32</v>
      </c>
      <c r="E903" s="2" t="s">
        <v>44</v>
      </c>
      <c r="F903" s="2" t="s">
        <v>34</v>
      </c>
      <c r="G903" s="4">
        <v>43527.930034722223</v>
      </c>
      <c r="H903" s="4">
        <v>43530.930034722223</v>
      </c>
      <c r="I903" s="4">
        <v>43531.930034722223</v>
      </c>
      <c r="J903" s="2">
        <v>63</v>
      </c>
      <c r="K903" s="2">
        <v>91</v>
      </c>
      <c r="L903" s="2" t="str">
        <f t="shared" si="21"/>
        <v>Mumbai</v>
      </c>
      <c r="M903" s="2" t="str">
        <f t="shared" si="22"/>
        <v>Bangalore-Mumbai</v>
      </c>
      <c r="N903" s="2" t="str">
        <f t="shared" si="27"/>
        <v>Outstation</v>
      </c>
      <c r="O903" s="2" t="str">
        <f t="shared" si="23"/>
        <v>FastWheels</v>
      </c>
      <c r="P903" s="2">
        <f t="shared" si="24"/>
        <v>-1</v>
      </c>
      <c r="Q903" s="2">
        <f t="shared" si="25"/>
        <v>3</v>
      </c>
      <c r="R903" s="2">
        <f t="shared" si="26"/>
        <v>154</v>
      </c>
    </row>
    <row r="904" spans="1:18" ht="14.25" customHeight="1">
      <c r="A904" s="2">
        <v>241812</v>
      </c>
      <c r="B904" s="2" t="s">
        <v>39</v>
      </c>
      <c r="C904" s="2" t="s">
        <v>40</v>
      </c>
      <c r="D904" s="2" t="s">
        <v>32</v>
      </c>
      <c r="E904" s="2" t="s">
        <v>44</v>
      </c>
      <c r="F904" s="2" t="s">
        <v>34</v>
      </c>
      <c r="G904" s="4">
        <v>43527.933634259258</v>
      </c>
      <c r="H904" s="4">
        <v>43533.933634259258</v>
      </c>
      <c r="I904" s="4">
        <v>43534.933634259258</v>
      </c>
      <c r="J904" s="2">
        <v>82</v>
      </c>
      <c r="K904" s="2">
        <v>95</v>
      </c>
      <c r="L904" s="2" t="str">
        <f t="shared" si="21"/>
        <v>Kolkata</v>
      </c>
      <c r="M904" s="2" t="str">
        <f t="shared" si="22"/>
        <v>Bangalore-Kolkata</v>
      </c>
      <c r="N904" s="2" t="str">
        <f t="shared" si="27"/>
        <v>Outstation</v>
      </c>
      <c r="O904" s="2" t="str">
        <f t="shared" si="23"/>
        <v>FastWheels</v>
      </c>
      <c r="P904" s="2">
        <f t="shared" si="24"/>
        <v>-1</v>
      </c>
      <c r="Q904" s="2">
        <f t="shared" si="25"/>
        <v>6</v>
      </c>
      <c r="R904" s="2">
        <f t="shared" si="26"/>
        <v>177</v>
      </c>
    </row>
    <row r="905" spans="1:18" ht="14.25" customHeight="1">
      <c r="A905" s="2">
        <v>295679</v>
      </c>
      <c r="B905" s="2" t="s">
        <v>39</v>
      </c>
      <c r="C905" s="2" t="s">
        <v>37</v>
      </c>
      <c r="D905" s="2" t="s">
        <v>41</v>
      </c>
      <c r="E905" s="2" t="s">
        <v>44</v>
      </c>
      <c r="F905" s="2" t="s">
        <v>34</v>
      </c>
      <c r="G905" s="4">
        <v>43527.933865740742</v>
      </c>
      <c r="H905" s="4">
        <v>43531.933865740742</v>
      </c>
      <c r="I905" s="4">
        <v>43530.933865740742</v>
      </c>
      <c r="J905" s="2">
        <v>80</v>
      </c>
      <c r="K905" s="2">
        <v>90</v>
      </c>
      <c r="L905" s="2" t="str">
        <f t="shared" si="21"/>
        <v>Mumbai</v>
      </c>
      <c r="M905" s="2" t="str">
        <f t="shared" si="22"/>
        <v>Delhi-Mumbai</v>
      </c>
      <c r="N905" s="2" t="str">
        <f t="shared" si="27"/>
        <v>Outstation</v>
      </c>
      <c r="O905" s="2" t="str">
        <f t="shared" si="23"/>
        <v>FastWheels</v>
      </c>
      <c r="P905" s="2">
        <f t="shared" si="24"/>
        <v>1</v>
      </c>
      <c r="Q905" s="2">
        <f t="shared" si="25"/>
        <v>4</v>
      </c>
      <c r="R905" s="2">
        <f t="shared" si="26"/>
        <v>170</v>
      </c>
    </row>
    <row r="906" spans="1:18" ht="14.25" customHeight="1">
      <c r="A906" s="2">
        <v>887149</v>
      </c>
      <c r="B906" s="2" t="s">
        <v>46</v>
      </c>
      <c r="C906" s="2" t="s">
        <v>31</v>
      </c>
      <c r="D906" s="2" t="s">
        <v>32</v>
      </c>
      <c r="E906" s="2" t="s">
        <v>33</v>
      </c>
      <c r="F906" s="2" t="s">
        <v>34</v>
      </c>
      <c r="G906" s="4">
        <v>43527.937916666669</v>
      </c>
      <c r="H906" s="4">
        <v>43532.937916666669</v>
      </c>
      <c r="I906" s="4">
        <v>43533.937916666669</v>
      </c>
      <c r="J906" s="2">
        <v>30</v>
      </c>
      <c r="K906" s="2">
        <v>128</v>
      </c>
      <c r="L906" s="2" t="str">
        <f t="shared" si="21"/>
        <v>Delhi</v>
      </c>
      <c r="M906" s="2" t="str">
        <f t="shared" si="22"/>
        <v>Bangalore-Delhi</v>
      </c>
      <c r="N906" s="2" t="str">
        <f t="shared" si="27"/>
        <v>Outstation</v>
      </c>
      <c r="O906" s="2" t="str">
        <f t="shared" si="23"/>
        <v>Ship2Home</v>
      </c>
      <c r="P906" s="2">
        <f t="shared" si="24"/>
        <v>-1</v>
      </c>
      <c r="Q906" s="2">
        <f t="shared" si="25"/>
        <v>5</v>
      </c>
      <c r="R906" s="2">
        <f t="shared" si="26"/>
        <v>158</v>
      </c>
    </row>
    <row r="907" spans="1:18" ht="14.25" customHeight="1">
      <c r="A907" s="2">
        <v>712546</v>
      </c>
      <c r="B907" s="2" t="s">
        <v>36</v>
      </c>
      <c r="C907" s="2" t="s">
        <v>45</v>
      </c>
      <c r="D907" s="2" t="s">
        <v>41</v>
      </c>
      <c r="E907" s="2" t="s">
        <v>38</v>
      </c>
      <c r="F907" s="2" t="s">
        <v>34</v>
      </c>
      <c r="G907" s="4">
        <v>43527.941099537034</v>
      </c>
      <c r="H907" s="4">
        <v>43529.941099537034</v>
      </c>
      <c r="I907" s="4">
        <v>43534.941099537034</v>
      </c>
      <c r="J907" s="2">
        <v>27</v>
      </c>
      <c r="K907" s="2">
        <v>128</v>
      </c>
      <c r="L907" s="2" t="str">
        <f t="shared" si="21"/>
        <v>Chennai</v>
      </c>
      <c r="M907" s="2" t="str">
        <f t="shared" si="22"/>
        <v>Delhi-Chennai</v>
      </c>
      <c r="N907" s="2" t="str">
        <f t="shared" si="27"/>
        <v>Outstation</v>
      </c>
      <c r="O907" s="2" t="str">
        <f t="shared" si="23"/>
        <v>Ship2Home</v>
      </c>
      <c r="P907" s="2">
        <f t="shared" si="24"/>
        <v>-5</v>
      </c>
      <c r="Q907" s="2">
        <f t="shared" si="25"/>
        <v>2</v>
      </c>
      <c r="R907" s="2">
        <f t="shared" si="26"/>
        <v>155</v>
      </c>
    </row>
    <row r="908" spans="1:18" ht="14.25" customHeight="1">
      <c r="A908" s="2">
        <v>880551</v>
      </c>
      <c r="B908" s="2" t="s">
        <v>39</v>
      </c>
      <c r="C908" s="2" t="s">
        <v>37</v>
      </c>
      <c r="D908" s="2" t="s">
        <v>41</v>
      </c>
      <c r="E908" s="2" t="s">
        <v>33</v>
      </c>
      <c r="F908" s="2" t="s">
        <v>34</v>
      </c>
      <c r="G908" s="4">
        <v>43527.960046296299</v>
      </c>
      <c r="H908" s="4">
        <v>43534.960046296299</v>
      </c>
      <c r="I908" s="4">
        <v>43530.960046296299</v>
      </c>
      <c r="J908" s="2">
        <v>25</v>
      </c>
      <c r="K908" s="2">
        <v>113</v>
      </c>
      <c r="L908" s="2" t="str">
        <f t="shared" si="21"/>
        <v>Mumbai</v>
      </c>
      <c r="M908" s="2" t="str">
        <f t="shared" si="22"/>
        <v>Delhi-Mumbai</v>
      </c>
      <c r="N908" s="2" t="str">
        <f t="shared" si="27"/>
        <v>Outstation</v>
      </c>
      <c r="O908" s="2" t="str">
        <f t="shared" si="23"/>
        <v>Ship2Home</v>
      </c>
      <c r="P908" s="2">
        <f t="shared" si="24"/>
        <v>4</v>
      </c>
      <c r="Q908" s="2">
        <f t="shared" si="25"/>
        <v>7</v>
      </c>
      <c r="R908" s="2">
        <f t="shared" si="26"/>
        <v>138</v>
      </c>
    </row>
    <row r="909" spans="1:18" ht="14.25" customHeight="1">
      <c r="A909" s="2">
        <v>28914</v>
      </c>
      <c r="B909" s="2" t="s">
        <v>39</v>
      </c>
      <c r="C909" s="2" t="s">
        <v>37</v>
      </c>
      <c r="D909" s="2" t="s">
        <v>41</v>
      </c>
      <c r="E909" s="2" t="s">
        <v>38</v>
      </c>
      <c r="F909" s="2" t="s">
        <v>34</v>
      </c>
      <c r="G909" s="4">
        <v>43527.965370370373</v>
      </c>
      <c r="H909" s="4">
        <v>43534.965370370373</v>
      </c>
      <c r="I909" s="4">
        <v>43530.965370370373</v>
      </c>
      <c r="J909" s="2">
        <v>33</v>
      </c>
      <c r="K909" s="2">
        <v>108</v>
      </c>
      <c r="L909" s="2" t="str">
        <f t="shared" si="21"/>
        <v>Mumbai</v>
      </c>
      <c r="M909" s="2" t="str">
        <f t="shared" si="22"/>
        <v>Delhi-Mumbai</v>
      </c>
      <c r="N909" s="2" t="str">
        <f t="shared" si="27"/>
        <v>Outstation</v>
      </c>
      <c r="O909" s="2" t="str">
        <f t="shared" si="23"/>
        <v>Ship2Home</v>
      </c>
      <c r="P909" s="2">
        <f t="shared" si="24"/>
        <v>4</v>
      </c>
      <c r="Q909" s="2">
        <f t="shared" si="25"/>
        <v>7</v>
      </c>
      <c r="R909" s="2">
        <f t="shared" si="26"/>
        <v>141</v>
      </c>
    </row>
    <row r="910" spans="1:18" ht="14.25" customHeight="1">
      <c r="A910" s="2">
        <v>124307</v>
      </c>
      <c r="B910" s="2" t="s">
        <v>46</v>
      </c>
      <c r="C910" s="2" t="s">
        <v>45</v>
      </c>
      <c r="D910" s="2" t="s">
        <v>41</v>
      </c>
      <c r="E910" s="2" t="s">
        <v>33</v>
      </c>
      <c r="F910" s="2" t="s">
        <v>34</v>
      </c>
      <c r="G910" s="4">
        <v>43527.965613425928</v>
      </c>
      <c r="H910" s="4">
        <v>43529.965613425928</v>
      </c>
      <c r="I910" s="4">
        <v>43530.965613425928</v>
      </c>
      <c r="J910" s="2">
        <v>38</v>
      </c>
      <c r="K910" s="2">
        <v>128</v>
      </c>
      <c r="L910" s="2" t="str">
        <f t="shared" si="21"/>
        <v>Chennai</v>
      </c>
      <c r="M910" s="2" t="str">
        <f t="shared" si="22"/>
        <v>Delhi-Chennai</v>
      </c>
      <c r="N910" s="2" t="str">
        <f t="shared" si="27"/>
        <v>Outstation</v>
      </c>
      <c r="O910" s="2" t="str">
        <f t="shared" si="23"/>
        <v>Ship2Home</v>
      </c>
      <c r="P910" s="2">
        <f t="shared" si="24"/>
        <v>-1</v>
      </c>
      <c r="Q910" s="2">
        <f t="shared" si="25"/>
        <v>2</v>
      </c>
      <c r="R910" s="2">
        <f t="shared" si="26"/>
        <v>166</v>
      </c>
    </row>
    <row r="911" spans="1:18" ht="14.25" customHeight="1">
      <c r="A911" s="2">
        <v>937993</v>
      </c>
      <c r="B911" s="2" t="s">
        <v>36</v>
      </c>
      <c r="C911" s="2" t="s">
        <v>37</v>
      </c>
      <c r="D911" s="2" t="s">
        <v>32</v>
      </c>
      <c r="E911" s="2" t="s">
        <v>44</v>
      </c>
      <c r="F911" s="2" t="s">
        <v>34</v>
      </c>
      <c r="G911" s="4">
        <v>43527.966446759259</v>
      </c>
      <c r="H911" s="4">
        <v>43529.966446759259</v>
      </c>
      <c r="I911" s="4">
        <v>43531.966446759259</v>
      </c>
      <c r="J911" s="2">
        <v>75</v>
      </c>
      <c r="K911" s="2">
        <v>95</v>
      </c>
      <c r="L911" s="2" t="str">
        <f t="shared" si="21"/>
        <v>Mumbai</v>
      </c>
      <c r="M911" s="2" t="str">
        <f t="shared" si="22"/>
        <v>Bangalore-Mumbai</v>
      </c>
      <c r="N911" s="2" t="str">
        <f t="shared" si="27"/>
        <v>Outstation</v>
      </c>
      <c r="O911" s="2" t="str">
        <f t="shared" si="23"/>
        <v>FastWheels</v>
      </c>
      <c r="P911" s="2">
        <f t="shared" si="24"/>
        <v>-2</v>
      </c>
      <c r="Q911" s="2">
        <f t="shared" si="25"/>
        <v>2</v>
      </c>
      <c r="R911" s="2">
        <f t="shared" si="26"/>
        <v>170</v>
      </c>
    </row>
    <row r="912" spans="1:18" ht="14.25" customHeight="1">
      <c r="A912" s="2">
        <v>918294</v>
      </c>
      <c r="B912" s="2" t="s">
        <v>36</v>
      </c>
      <c r="C912" s="2" t="s">
        <v>43</v>
      </c>
      <c r="D912" s="2" t="s">
        <v>41</v>
      </c>
      <c r="E912" s="2" t="s">
        <v>38</v>
      </c>
      <c r="F912" s="2" t="s">
        <v>34</v>
      </c>
      <c r="G912" s="4">
        <v>43527.966782407406</v>
      </c>
      <c r="H912" s="4">
        <v>43532.966782407406</v>
      </c>
      <c r="I912" s="4">
        <v>43534.966782407406</v>
      </c>
      <c r="J912" s="2">
        <v>45</v>
      </c>
      <c r="K912" s="2">
        <v>128</v>
      </c>
      <c r="L912" s="2" t="str">
        <f t="shared" si="21"/>
        <v>Bangalore</v>
      </c>
      <c r="M912" s="2" t="str">
        <f t="shared" si="22"/>
        <v>Delhi-Bangalore</v>
      </c>
      <c r="N912" s="2" t="str">
        <f t="shared" si="27"/>
        <v>Outstation</v>
      </c>
      <c r="O912" s="2" t="str">
        <f t="shared" si="23"/>
        <v>Ship2Home</v>
      </c>
      <c r="P912" s="2">
        <f t="shared" si="24"/>
        <v>-2</v>
      </c>
      <c r="Q912" s="2">
        <f t="shared" si="25"/>
        <v>5</v>
      </c>
      <c r="R912" s="2">
        <f t="shared" si="26"/>
        <v>173</v>
      </c>
    </row>
    <row r="913" spans="1:18" ht="14.25" customHeight="1">
      <c r="A913" s="2">
        <v>551260</v>
      </c>
      <c r="B913" s="2" t="s">
        <v>36</v>
      </c>
      <c r="C913" s="2" t="s">
        <v>43</v>
      </c>
      <c r="D913" s="2" t="s">
        <v>32</v>
      </c>
      <c r="E913" s="2" t="s">
        <v>44</v>
      </c>
      <c r="F913" s="2" t="s">
        <v>34</v>
      </c>
      <c r="G913" s="4">
        <v>43527.970613425925</v>
      </c>
      <c r="H913" s="4">
        <v>43529.970613425925</v>
      </c>
      <c r="I913" s="4">
        <v>43533.970613425925</v>
      </c>
      <c r="J913" s="2">
        <v>0</v>
      </c>
      <c r="K913" s="2">
        <v>126</v>
      </c>
      <c r="L913" s="2" t="str">
        <f t="shared" si="21"/>
        <v>Bangalore</v>
      </c>
      <c r="M913" s="2" t="str">
        <f t="shared" si="22"/>
        <v>Bangalore-Bangalore</v>
      </c>
      <c r="N913" s="2" t="str">
        <f t="shared" si="27"/>
        <v>Local</v>
      </c>
      <c r="O913" s="2" t="str">
        <f t="shared" si="23"/>
        <v>FastWheels</v>
      </c>
      <c r="P913" s="2">
        <f t="shared" si="24"/>
        <v>-4</v>
      </c>
      <c r="Q913" s="2">
        <f t="shared" si="25"/>
        <v>2</v>
      </c>
      <c r="R913" s="2">
        <f t="shared" si="26"/>
        <v>126</v>
      </c>
    </row>
    <row r="914" spans="1:18" ht="14.25" customHeight="1">
      <c r="A914" s="2">
        <v>434029</v>
      </c>
      <c r="B914" s="2" t="s">
        <v>39</v>
      </c>
      <c r="C914" s="2" t="s">
        <v>45</v>
      </c>
      <c r="D914" s="2" t="s">
        <v>41</v>
      </c>
      <c r="E914" s="2" t="s">
        <v>33</v>
      </c>
      <c r="F914" s="2" t="s">
        <v>34</v>
      </c>
      <c r="G914" s="4">
        <v>43527.971076388887</v>
      </c>
      <c r="H914" s="4">
        <v>43533.971076388887</v>
      </c>
      <c r="I914" s="4">
        <v>43530.971076388887</v>
      </c>
      <c r="J914" s="2">
        <v>45</v>
      </c>
      <c r="K914" s="2">
        <v>124</v>
      </c>
      <c r="L914" s="2" t="str">
        <f t="shared" si="21"/>
        <v>Chennai</v>
      </c>
      <c r="M914" s="2" t="str">
        <f t="shared" si="22"/>
        <v>Delhi-Chennai</v>
      </c>
      <c r="N914" s="2" t="str">
        <f t="shared" si="27"/>
        <v>Outstation</v>
      </c>
      <c r="O914" s="2" t="str">
        <f t="shared" si="23"/>
        <v>Ship2Home</v>
      </c>
      <c r="P914" s="2">
        <f t="shared" si="24"/>
        <v>3</v>
      </c>
      <c r="Q914" s="2">
        <f t="shared" si="25"/>
        <v>6</v>
      </c>
      <c r="R914" s="2">
        <f t="shared" si="26"/>
        <v>169</v>
      </c>
    </row>
    <row r="915" spans="1:18" ht="14.25" customHeight="1">
      <c r="A915" s="2">
        <v>168789</v>
      </c>
      <c r="B915" s="2" t="s">
        <v>36</v>
      </c>
      <c r="C915" s="2" t="s">
        <v>31</v>
      </c>
      <c r="D915" s="2" t="s">
        <v>32</v>
      </c>
      <c r="E915" s="2" t="s">
        <v>33</v>
      </c>
      <c r="F915" s="2" t="s">
        <v>34</v>
      </c>
      <c r="G915" s="4">
        <v>43527.978877314818</v>
      </c>
      <c r="H915" s="4">
        <v>43534.978877314818</v>
      </c>
      <c r="I915" s="4">
        <v>43533.978877314818</v>
      </c>
      <c r="J915" s="2">
        <v>34</v>
      </c>
      <c r="K915" s="2">
        <v>121</v>
      </c>
      <c r="L915" s="2" t="str">
        <f t="shared" si="21"/>
        <v>Delhi</v>
      </c>
      <c r="M915" s="2" t="str">
        <f t="shared" si="22"/>
        <v>Bangalore-Delhi</v>
      </c>
      <c r="N915" s="2" t="str">
        <f t="shared" si="27"/>
        <v>Outstation</v>
      </c>
      <c r="O915" s="2" t="str">
        <f t="shared" si="23"/>
        <v>Ship2Home</v>
      </c>
      <c r="P915" s="2">
        <f t="shared" si="24"/>
        <v>1</v>
      </c>
      <c r="Q915" s="2">
        <f t="shared" si="25"/>
        <v>7</v>
      </c>
      <c r="R915" s="2">
        <f t="shared" si="26"/>
        <v>155</v>
      </c>
    </row>
    <row r="916" spans="1:18" ht="14.25" customHeight="1">
      <c r="A916" s="2">
        <v>247206</v>
      </c>
      <c r="B916" s="2" t="s">
        <v>42</v>
      </c>
      <c r="C916" s="2" t="s">
        <v>37</v>
      </c>
      <c r="D916" s="2" t="s">
        <v>41</v>
      </c>
      <c r="E916" s="2" t="s">
        <v>38</v>
      </c>
      <c r="F916" s="2" t="s">
        <v>34</v>
      </c>
      <c r="G916" s="4">
        <v>43527.979548611111</v>
      </c>
      <c r="H916" s="4">
        <v>43531.979548611111</v>
      </c>
      <c r="I916" s="4">
        <v>43533.979548611111</v>
      </c>
      <c r="J916" s="2">
        <v>43</v>
      </c>
      <c r="K916" s="2">
        <v>110</v>
      </c>
      <c r="L916" s="2" t="str">
        <f t="shared" si="21"/>
        <v>Mumbai</v>
      </c>
      <c r="M916" s="2" t="str">
        <f t="shared" si="22"/>
        <v>Delhi-Mumbai</v>
      </c>
      <c r="N916" s="2" t="str">
        <f t="shared" si="27"/>
        <v>Outstation</v>
      </c>
      <c r="O916" s="2" t="str">
        <f t="shared" si="23"/>
        <v>Ship2Home</v>
      </c>
      <c r="P916" s="2">
        <f t="shared" si="24"/>
        <v>-2</v>
      </c>
      <c r="Q916" s="2">
        <f t="shared" si="25"/>
        <v>4</v>
      </c>
      <c r="R916" s="2">
        <f t="shared" si="26"/>
        <v>153</v>
      </c>
    </row>
    <row r="917" spans="1:18" ht="14.25" customHeight="1">
      <c r="A917" s="2">
        <v>240626</v>
      </c>
      <c r="B917" s="2" t="s">
        <v>39</v>
      </c>
      <c r="C917" s="2" t="s">
        <v>31</v>
      </c>
      <c r="D917" s="2" t="s">
        <v>32</v>
      </c>
      <c r="E917" s="2" t="s">
        <v>44</v>
      </c>
      <c r="F917" s="2" t="s">
        <v>34</v>
      </c>
      <c r="G917" s="4">
        <v>43527.980266203704</v>
      </c>
      <c r="H917" s="4">
        <v>43529.980266203704</v>
      </c>
      <c r="I917" s="4">
        <v>43532.980266203704</v>
      </c>
      <c r="J917" s="2">
        <v>60</v>
      </c>
      <c r="K917" s="2">
        <v>102</v>
      </c>
      <c r="L917" s="2" t="str">
        <f t="shared" si="21"/>
        <v>Delhi</v>
      </c>
      <c r="M917" s="2" t="str">
        <f t="shared" si="22"/>
        <v>Bangalore-Delhi</v>
      </c>
      <c r="N917" s="2" t="str">
        <f t="shared" si="27"/>
        <v>Outstation</v>
      </c>
      <c r="O917" s="2" t="str">
        <f t="shared" si="23"/>
        <v>FastWheels</v>
      </c>
      <c r="P917" s="2">
        <f t="shared" si="24"/>
        <v>-3</v>
      </c>
      <c r="Q917" s="2">
        <f t="shared" si="25"/>
        <v>2</v>
      </c>
      <c r="R917" s="2">
        <f t="shared" si="26"/>
        <v>162</v>
      </c>
    </row>
    <row r="918" spans="1:18" ht="14.25" customHeight="1">
      <c r="A918" s="2">
        <v>340998</v>
      </c>
      <c r="B918" s="2" t="s">
        <v>36</v>
      </c>
      <c r="C918" s="2" t="s">
        <v>37</v>
      </c>
      <c r="D918" s="2" t="s">
        <v>41</v>
      </c>
      <c r="E918" s="2" t="s">
        <v>38</v>
      </c>
      <c r="F918" s="2" t="s">
        <v>34</v>
      </c>
      <c r="G918" s="4">
        <v>43527.99355324074</v>
      </c>
      <c r="H918" s="4">
        <v>43533.99355324074</v>
      </c>
      <c r="I918" s="4">
        <v>43532.99355324074</v>
      </c>
      <c r="J918" s="2">
        <v>49</v>
      </c>
      <c r="K918" s="2">
        <v>105</v>
      </c>
      <c r="L918" s="2" t="str">
        <f t="shared" si="21"/>
        <v>Mumbai</v>
      </c>
      <c r="M918" s="2" t="str">
        <f t="shared" si="22"/>
        <v>Delhi-Mumbai</v>
      </c>
      <c r="N918" s="2" t="str">
        <f t="shared" si="27"/>
        <v>Outstation</v>
      </c>
      <c r="O918" s="2" t="str">
        <f t="shared" si="23"/>
        <v>Ship2Home</v>
      </c>
      <c r="P918" s="2">
        <f t="shared" si="24"/>
        <v>1</v>
      </c>
      <c r="Q918" s="2">
        <f t="shared" si="25"/>
        <v>6</v>
      </c>
      <c r="R918" s="2">
        <f t="shared" si="26"/>
        <v>154</v>
      </c>
    </row>
    <row r="919" spans="1:18" ht="14.25" customHeight="1">
      <c r="A919" s="2">
        <v>481040</v>
      </c>
      <c r="B919" s="2" t="s">
        <v>39</v>
      </c>
      <c r="C919" s="2" t="s">
        <v>37</v>
      </c>
      <c r="D919" s="2" t="s">
        <v>41</v>
      </c>
      <c r="E919" s="2" t="s">
        <v>44</v>
      </c>
      <c r="F919" s="2" t="s">
        <v>34</v>
      </c>
      <c r="G919" s="4">
        <v>43527.994351851848</v>
      </c>
      <c r="H919" s="4">
        <v>43531.994351851848</v>
      </c>
      <c r="I919" s="4">
        <v>43531.994351851848</v>
      </c>
      <c r="J919" s="2">
        <v>74</v>
      </c>
      <c r="K919" s="2">
        <v>93</v>
      </c>
      <c r="L919" s="2" t="str">
        <f t="shared" si="21"/>
        <v>Mumbai</v>
      </c>
      <c r="M919" s="2" t="str">
        <f t="shared" si="22"/>
        <v>Delhi-Mumbai</v>
      </c>
      <c r="N919" s="2" t="str">
        <f t="shared" si="27"/>
        <v>Outstation</v>
      </c>
      <c r="O919" s="2" t="str">
        <f t="shared" si="23"/>
        <v>FastWheels</v>
      </c>
      <c r="P919" s="2">
        <f t="shared" si="24"/>
        <v>0</v>
      </c>
      <c r="Q919" s="2">
        <f t="shared" si="25"/>
        <v>4</v>
      </c>
      <c r="R919" s="2">
        <f t="shared" si="26"/>
        <v>167</v>
      </c>
    </row>
    <row r="920" spans="1:18" ht="14.25" customHeight="1">
      <c r="A920" s="2">
        <v>118101</v>
      </c>
      <c r="B920" s="2" t="s">
        <v>30</v>
      </c>
      <c r="C920" s="2" t="s">
        <v>43</v>
      </c>
      <c r="D920" s="2" t="s">
        <v>32</v>
      </c>
      <c r="E920" s="2" t="s">
        <v>33</v>
      </c>
      <c r="F920" s="2" t="s">
        <v>34</v>
      </c>
      <c r="G920" s="4">
        <v>43527.995567129627</v>
      </c>
      <c r="H920" s="4">
        <v>43529.995567129627</v>
      </c>
      <c r="I920" s="4">
        <v>43531.995567129627</v>
      </c>
      <c r="J920" s="2">
        <v>0</v>
      </c>
      <c r="K920" s="2">
        <v>122</v>
      </c>
      <c r="L920" s="2" t="str">
        <f t="shared" si="21"/>
        <v>Bangalore</v>
      </c>
      <c r="M920" s="2" t="str">
        <f t="shared" si="22"/>
        <v>Bangalore-Bangalore</v>
      </c>
      <c r="N920" s="2" t="str">
        <f t="shared" si="27"/>
        <v>Local</v>
      </c>
      <c r="O920" s="2" t="str">
        <f t="shared" si="23"/>
        <v>Ship2Home</v>
      </c>
      <c r="P920" s="2">
        <f t="shared" si="24"/>
        <v>-2</v>
      </c>
      <c r="Q920" s="2">
        <f t="shared" si="25"/>
        <v>2</v>
      </c>
      <c r="R920" s="2">
        <f t="shared" si="26"/>
        <v>122</v>
      </c>
    </row>
    <row r="921" spans="1:18" ht="14.25" customHeight="1">
      <c r="A921" s="2">
        <v>196092</v>
      </c>
      <c r="B921" s="2" t="s">
        <v>39</v>
      </c>
      <c r="C921" s="2" t="s">
        <v>43</v>
      </c>
      <c r="D921" s="2" t="s">
        <v>32</v>
      </c>
      <c r="E921" s="2" t="s">
        <v>44</v>
      </c>
      <c r="F921" s="2" t="s">
        <v>34</v>
      </c>
      <c r="G921" s="4">
        <v>43527.997789351852</v>
      </c>
      <c r="H921" s="4">
        <v>43532.997789351852</v>
      </c>
      <c r="I921" s="4">
        <v>43533.997789351852</v>
      </c>
      <c r="J921" s="2">
        <v>0</v>
      </c>
      <c r="K921" s="2">
        <v>124</v>
      </c>
      <c r="L921" s="2" t="str">
        <f t="shared" si="21"/>
        <v>Bangalore</v>
      </c>
      <c r="M921" s="2" t="str">
        <f t="shared" si="22"/>
        <v>Bangalore-Bangalore</v>
      </c>
      <c r="N921" s="2" t="str">
        <f t="shared" si="27"/>
        <v>Local</v>
      </c>
      <c r="O921" s="2" t="str">
        <f t="shared" si="23"/>
        <v>FastWheels</v>
      </c>
      <c r="P921" s="2">
        <f t="shared" si="24"/>
        <v>-1</v>
      </c>
      <c r="Q921" s="2">
        <f t="shared" si="25"/>
        <v>5</v>
      </c>
      <c r="R921" s="2">
        <f t="shared" si="26"/>
        <v>124</v>
      </c>
    </row>
    <row r="922" spans="1:18" ht="14.25" customHeight="1">
      <c r="A922" s="2">
        <v>19188</v>
      </c>
      <c r="B922" s="2" t="s">
        <v>30</v>
      </c>
      <c r="C922" s="2" t="s">
        <v>37</v>
      </c>
      <c r="D922" s="2" t="s">
        <v>41</v>
      </c>
      <c r="E922" s="2" t="s">
        <v>44</v>
      </c>
      <c r="F922" s="2" t="s">
        <v>34</v>
      </c>
      <c r="G922" s="4">
        <v>43527.999907407408</v>
      </c>
      <c r="H922" s="4">
        <v>43533.999907407408</v>
      </c>
      <c r="I922" s="4">
        <v>43534.999907407408</v>
      </c>
      <c r="J922" s="2">
        <v>82</v>
      </c>
      <c r="K922" s="2">
        <v>87</v>
      </c>
      <c r="L922" s="2" t="str">
        <f t="shared" si="21"/>
        <v>Mumbai</v>
      </c>
      <c r="M922" s="2" t="str">
        <f t="shared" si="22"/>
        <v>Delhi-Mumbai</v>
      </c>
      <c r="N922" s="2" t="str">
        <f t="shared" si="27"/>
        <v>Outstation</v>
      </c>
      <c r="O922" s="2" t="str">
        <f t="shared" si="23"/>
        <v>FastWheels</v>
      </c>
      <c r="P922" s="2">
        <f t="shared" si="24"/>
        <v>-1</v>
      </c>
      <c r="Q922" s="2">
        <f t="shared" si="25"/>
        <v>6</v>
      </c>
      <c r="R922" s="2">
        <f t="shared" si="26"/>
        <v>169</v>
      </c>
    </row>
    <row r="923" spans="1:18" ht="14.25" customHeight="1">
      <c r="A923" s="2">
        <v>933310</v>
      </c>
      <c r="B923" s="2" t="s">
        <v>39</v>
      </c>
      <c r="C923" s="2" t="s">
        <v>43</v>
      </c>
      <c r="D923" s="2" t="s">
        <v>32</v>
      </c>
      <c r="E923" s="2" t="s">
        <v>38</v>
      </c>
      <c r="F923" s="2" t="s">
        <v>34</v>
      </c>
      <c r="G923" s="4">
        <v>43528.005868055552</v>
      </c>
      <c r="H923" s="4">
        <v>43532.005868055552</v>
      </c>
      <c r="I923" s="4">
        <v>43531.005868055552</v>
      </c>
      <c r="J923" s="2">
        <v>0</v>
      </c>
      <c r="K923" s="2">
        <v>128</v>
      </c>
      <c r="L923" s="2" t="str">
        <f t="shared" si="21"/>
        <v>Bangalore</v>
      </c>
      <c r="M923" s="2" t="str">
        <f t="shared" si="22"/>
        <v>Bangalore-Bangalore</v>
      </c>
      <c r="N923" s="2" t="str">
        <f t="shared" si="27"/>
        <v>Local</v>
      </c>
      <c r="O923" s="2" t="str">
        <f t="shared" si="23"/>
        <v>Ship2Home</v>
      </c>
      <c r="P923" s="2">
        <f t="shared" si="24"/>
        <v>1</v>
      </c>
      <c r="Q923" s="2">
        <f t="shared" si="25"/>
        <v>4</v>
      </c>
      <c r="R923" s="2">
        <f t="shared" si="26"/>
        <v>128</v>
      </c>
    </row>
    <row r="924" spans="1:18" ht="14.25" customHeight="1">
      <c r="A924" s="2">
        <v>554580</v>
      </c>
      <c r="B924" s="2" t="s">
        <v>39</v>
      </c>
      <c r="C924" s="2" t="s">
        <v>43</v>
      </c>
      <c r="D924" s="2" t="s">
        <v>32</v>
      </c>
      <c r="E924" s="2" t="s">
        <v>44</v>
      </c>
      <c r="F924" s="2" t="s">
        <v>34</v>
      </c>
      <c r="G924" s="4">
        <v>43528.011458333334</v>
      </c>
      <c r="H924" s="4">
        <v>43528.011458333334</v>
      </c>
      <c r="I924" s="4">
        <v>43534.011458333334</v>
      </c>
      <c r="J924" s="2">
        <v>0</v>
      </c>
      <c r="K924" s="2">
        <v>127</v>
      </c>
      <c r="L924" s="2" t="str">
        <f t="shared" si="21"/>
        <v>Bangalore</v>
      </c>
      <c r="M924" s="2" t="str">
        <f t="shared" si="22"/>
        <v>Bangalore-Bangalore</v>
      </c>
      <c r="N924" s="2" t="str">
        <f t="shared" si="27"/>
        <v>Local</v>
      </c>
      <c r="O924" s="2" t="str">
        <f t="shared" si="23"/>
        <v>FastWheels</v>
      </c>
      <c r="P924" s="2">
        <f t="shared" si="24"/>
        <v>-6</v>
      </c>
      <c r="Q924" s="2">
        <f t="shared" si="25"/>
        <v>0</v>
      </c>
      <c r="R924" s="2">
        <f t="shared" si="26"/>
        <v>127</v>
      </c>
    </row>
    <row r="925" spans="1:18" ht="14.25" customHeight="1">
      <c r="A925" s="2">
        <v>212838</v>
      </c>
      <c r="B925" s="2" t="s">
        <v>47</v>
      </c>
      <c r="C925" s="2" t="s">
        <v>37</v>
      </c>
      <c r="D925" s="2" t="s">
        <v>41</v>
      </c>
      <c r="E925" s="2" t="s">
        <v>38</v>
      </c>
      <c r="F925" s="2" t="s">
        <v>34</v>
      </c>
      <c r="G925" s="4">
        <v>43528.015428240738</v>
      </c>
      <c r="H925" s="4">
        <v>43537.015428240738</v>
      </c>
      <c r="I925" s="4">
        <v>43534.015428240738</v>
      </c>
      <c r="J925" s="2">
        <v>40</v>
      </c>
      <c r="K925" s="2">
        <v>112</v>
      </c>
      <c r="L925" s="2" t="str">
        <f t="shared" si="21"/>
        <v>Mumbai</v>
      </c>
      <c r="M925" s="2" t="str">
        <f t="shared" si="22"/>
        <v>Delhi-Mumbai</v>
      </c>
      <c r="N925" s="2" t="str">
        <f t="shared" si="27"/>
        <v>Outstation</v>
      </c>
      <c r="O925" s="2" t="str">
        <f t="shared" si="23"/>
        <v>Ship2Home</v>
      </c>
      <c r="P925" s="2">
        <f t="shared" si="24"/>
        <v>3</v>
      </c>
      <c r="Q925" s="2">
        <f t="shared" si="25"/>
        <v>9</v>
      </c>
      <c r="R925" s="2">
        <f t="shared" si="26"/>
        <v>152</v>
      </c>
    </row>
    <row r="926" spans="1:18" ht="14.25" customHeight="1">
      <c r="A926" s="2">
        <v>442457</v>
      </c>
      <c r="B926" s="2" t="s">
        <v>36</v>
      </c>
      <c r="C926" s="2" t="s">
        <v>43</v>
      </c>
      <c r="D926" s="2" t="s">
        <v>41</v>
      </c>
      <c r="E926" s="2" t="s">
        <v>33</v>
      </c>
      <c r="F926" s="2" t="s">
        <v>34</v>
      </c>
      <c r="G926" s="4">
        <v>43528.017824074072</v>
      </c>
      <c r="H926" s="4">
        <v>43535.017824074072</v>
      </c>
      <c r="I926" s="4">
        <v>43531.017824074072</v>
      </c>
      <c r="J926" s="2">
        <v>46</v>
      </c>
      <c r="K926" s="2">
        <v>124</v>
      </c>
      <c r="L926" s="2" t="str">
        <f t="shared" si="21"/>
        <v>Bangalore</v>
      </c>
      <c r="M926" s="2" t="str">
        <f t="shared" si="22"/>
        <v>Delhi-Bangalore</v>
      </c>
      <c r="N926" s="2" t="str">
        <f t="shared" si="27"/>
        <v>Outstation</v>
      </c>
      <c r="O926" s="2" t="str">
        <f t="shared" si="23"/>
        <v>Ship2Home</v>
      </c>
      <c r="P926" s="2">
        <f t="shared" si="24"/>
        <v>4</v>
      </c>
      <c r="Q926" s="2">
        <f t="shared" si="25"/>
        <v>7</v>
      </c>
      <c r="R926" s="2">
        <f t="shared" si="26"/>
        <v>170</v>
      </c>
    </row>
    <row r="927" spans="1:18" ht="14.25" customHeight="1">
      <c r="A927" s="2">
        <v>558440</v>
      </c>
      <c r="B927" s="2" t="s">
        <v>36</v>
      </c>
      <c r="C927" s="2" t="s">
        <v>45</v>
      </c>
      <c r="D927" s="2" t="s">
        <v>32</v>
      </c>
      <c r="E927" s="2" t="s">
        <v>44</v>
      </c>
      <c r="F927" s="2" t="s">
        <v>34</v>
      </c>
      <c r="G927" s="4">
        <v>43528.024375000001</v>
      </c>
      <c r="H927" s="4">
        <v>43536.024375000001</v>
      </c>
      <c r="I927" s="4">
        <v>43533.024375000001</v>
      </c>
      <c r="J927" s="2">
        <v>73</v>
      </c>
      <c r="K927" s="2">
        <v>107</v>
      </c>
      <c r="L927" s="2" t="str">
        <f t="shared" si="21"/>
        <v>Chennai</v>
      </c>
      <c r="M927" s="2" t="str">
        <f t="shared" si="22"/>
        <v>Bangalore-Chennai</v>
      </c>
      <c r="N927" s="2" t="str">
        <f t="shared" si="27"/>
        <v>Outstation</v>
      </c>
      <c r="O927" s="2" t="str">
        <f t="shared" si="23"/>
        <v>FastWheels</v>
      </c>
      <c r="P927" s="2">
        <f t="shared" si="24"/>
        <v>3</v>
      </c>
      <c r="Q927" s="2">
        <f t="shared" si="25"/>
        <v>8</v>
      </c>
      <c r="R927" s="2">
        <f t="shared" si="26"/>
        <v>180</v>
      </c>
    </row>
    <row r="928" spans="1:18" ht="14.25" customHeight="1">
      <c r="A928" s="2">
        <v>108576</v>
      </c>
      <c r="B928" s="2" t="s">
        <v>36</v>
      </c>
      <c r="C928" s="2" t="s">
        <v>37</v>
      </c>
      <c r="D928" s="2" t="s">
        <v>32</v>
      </c>
      <c r="E928" s="2" t="s">
        <v>44</v>
      </c>
      <c r="F928" s="2" t="s">
        <v>34</v>
      </c>
      <c r="G928" s="4">
        <v>43528.026342592595</v>
      </c>
      <c r="H928" s="4">
        <v>43534.026342592595</v>
      </c>
      <c r="I928" s="4">
        <v>43533.026342592595</v>
      </c>
      <c r="J928" s="2">
        <v>43</v>
      </c>
      <c r="K928" s="2">
        <v>106</v>
      </c>
      <c r="L928" s="2" t="str">
        <f t="shared" si="21"/>
        <v>Mumbai</v>
      </c>
      <c r="M928" s="2" t="str">
        <f t="shared" si="22"/>
        <v>Bangalore-Mumbai</v>
      </c>
      <c r="N928" s="2" t="str">
        <f t="shared" si="27"/>
        <v>Outstation</v>
      </c>
      <c r="O928" s="2" t="str">
        <f t="shared" si="23"/>
        <v>FastWheels</v>
      </c>
      <c r="P928" s="2">
        <f t="shared" si="24"/>
        <v>1</v>
      </c>
      <c r="Q928" s="2">
        <f t="shared" si="25"/>
        <v>6</v>
      </c>
      <c r="R928" s="2">
        <f t="shared" si="26"/>
        <v>149</v>
      </c>
    </row>
    <row r="929" spans="1:18" ht="14.25" customHeight="1">
      <c r="A929" s="2">
        <v>137635</v>
      </c>
      <c r="B929" s="2" t="s">
        <v>47</v>
      </c>
      <c r="C929" s="2" t="s">
        <v>31</v>
      </c>
      <c r="D929" s="2" t="s">
        <v>41</v>
      </c>
      <c r="E929" s="2" t="s">
        <v>33</v>
      </c>
      <c r="F929" s="2" t="s">
        <v>34</v>
      </c>
      <c r="G929" s="4">
        <v>43528.026354166665</v>
      </c>
      <c r="H929" s="4">
        <v>43531.026354166665</v>
      </c>
      <c r="I929" s="4">
        <v>43535.026354166665</v>
      </c>
      <c r="J929" s="2">
        <v>0</v>
      </c>
      <c r="K929" s="2">
        <v>128</v>
      </c>
      <c r="L929" s="2" t="str">
        <f t="shared" si="21"/>
        <v>Delhi</v>
      </c>
      <c r="M929" s="2" t="str">
        <f t="shared" si="22"/>
        <v>Delhi-Delhi</v>
      </c>
      <c r="N929" s="2" t="str">
        <f t="shared" si="27"/>
        <v>Local</v>
      </c>
      <c r="O929" s="2" t="str">
        <f t="shared" si="23"/>
        <v>Ship2Home</v>
      </c>
      <c r="P929" s="2">
        <f t="shared" si="24"/>
        <v>-4</v>
      </c>
      <c r="Q929" s="2">
        <f t="shared" si="25"/>
        <v>3</v>
      </c>
      <c r="R929" s="2">
        <f t="shared" si="26"/>
        <v>128</v>
      </c>
    </row>
    <row r="930" spans="1:18" ht="14.25" customHeight="1">
      <c r="A930" s="2">
        <v>746025</v>
      </c>
      <c r="B930" s="2" t="s">
        <v>47</v>
      </c>
      <c r="C930" s="2" t="s">
        <v>43</v>
      </c>
      <c r="D930" s="2" t="s">
        <v>41</v>
      </c>
      <c r="E930" s="2" t="s">
        <v>44</v>
      </c>
      <c r="F930" s="2" t="s">
        <v>34</v>
      </c>
      <c r="G930" s="4">
        <v>43528.029618055552</v>
      </c>
      <c r="H930" s="4">
        <v>43530.029618055552</v>
      </c>
      <c r="I930" s="4">
        <v>43535.029618055552</v>
      </c>
      <c r="J930" s="2">
        <v>67</v>
      </c>
      <c r="K930" s="2">
        <v>103</v>
      </c>
      <c r="L930" s="2" t="str">
        <f t="shared" si="21"/>
        <v>Bangalore</v>
      </c>
      <c r="M930" s="2" t="str">
        <f t="shared" si="22"/>
        <v>Delhi-Bangalore</v>
      </c>
      <c r="N930" s="2" t="str">
        <f t="shared" si="27"/>
        <v>Outstation</v>
      </c>
      <c r="O930" s="2" t="str">
        <f t="shared" si="23"/>
        <v>FastWheels</v>
      </c>
      <c r="P930" s="2">
        <f t="shared" si="24"/>
        <v>-5</v>
      </c>
      <c r="Q930" s="2">
        <f t="shared" si="25"/>
        <v>2</v>
      </c>
      <c r="R930" s="2">
        <f t="shared" si="26"/>
        <v>170</v>
      </c>
    </row>
    <row r="931" spans="1:18" ht="14.25" customHeight="1">
      <c r="A931" s="2">
        <v>749960</v>
      </c>
      <c r="B931" s="2" t="s">
        <v>30</v>
      </c>
      <c r="C931" s="2" t="s">
        <v>31</v>
      </c>
      <c r="D931" s="2" t="s">
        <v>41</v>
      </c>
      <c r="E931" s="2" t="s">
        <v>44</v>
      </c>
      <c r="F931" s="2" t="s">
        <v>34</v>
      </c>
      <c r="G931" s="4">
        <v>43528.037673611114</v>
      </c>
      <c r="H931" s="4">
        <v>43532.037673611114</v>
      </c>
      <c r="I931" s="4">
        <v>43533.037673611114</v>
      </c>
      <c r="J931" s="2">
        <v>0</v>
      </c>
      <c r="K931" s="2">
        <v>103</v>
      </c>
      <c r="L931" s="2" t="str">
        <f t="shared" si="21"/>
        <v>Delhi</v>
      </c>
      <c r="M931" s="2" t="str">
        <f t="shared" si="22"/>
        <v>Delhi-Delhi</v>
      </c>
      <c r="N931" s="2" t="str">
        <f t="shared" si="27"/>
        <v>Local</v>
      </c>
      <c r="O931" s="2" t="str">
        <f t="shared" si="23"/>
        <v>FastWheels</v>
      </c>
      <c r="P931" s="2">
        <f t="shared" si="24"/>
        <v>-1</v>
      </c>
      <c r="Q931" s="2">
        <f t="shared" si="25"/>
        <v>4</v>
      </c>
      <c r="R931" s="2">
        <f t="shared" si="26"/>
        <v>103</v>
      </c>
    </row>
    <row r="932" spans="1:18" ht="14.25" customHeight="1">
      <c r="A932" s="2">
        <v>185855</v>
      </c>
      <c r="B932" s="2" t="s">
        <v>47</v>
      </c>
      <c r="C932" s="2" t="s">
        <v>43</v>
      </c>
      <c r="D932" s="2" t="s">
        <v>32</v>
      </c>
      <c r="E932" s="2" t="s">
        <v>33</v>
      </c>
      <c r="F932" s="2" t="s">
        <v>34</v>
      </c>
      <c r="G932" s="4">
        <v>43528.038460648146</v>
      </c>
      <c r="H932" s="4">
        <v>43528.038460648146</v>
      </c>
      <c r="I932" s="4">
        <v>43533.038460648146</v>
      </c>
      <c r="J932" s="2">
        <v>0</v>
      </c>
      <c r="K932" s="2">
        <v>125</v>
      </c>
      <c r="L932" s="2" t="str">
        <f t="shared" si="21"/>
        <v>Bangalore</v>
      </c>
      <c r="M932" s="2" t="str">
        <f t="shared" si="22"/>
        <v>Bangalore-Bangalore</v>
      </c>
      <c r="N932" s="2" t="str">
        <f t="shared" si="27"/>
        <v>Local</v>
      </c>
      <c r="O932" s="2" t="str">
        <f t="shared" si="23"/>
        <v>Ship2Home</v>
      </c>
      <c r="P932" s="2">
        <f t="shared" si="24"/>
        <v>-5</v>
      </c>
      <c r="Q932" s="2">
        <f t="shared" si="25"/>
        <v>0</v>
      </c>
      <c r="R932" s="2">
        <f t="shared" si="26"/>
        <v>125</v>
      </c>
    </row>
    <row r="933" spans="1:18" ht="14.25" customHeight="1">
      <c r="A933" s="2">
        <v>464475</v>
      </c>
      <c r="B933" s="2" t="s">
        <v>39</v>
      </c>
      <c r="C933" s="2" t="s">
        <v>37</v>
      </c>
      <c r="D933" s="2" t="s">
        <v>41</v>
      </c>
      <c r="E933" s="2" t="s">
        <v>33</v>
      </c>
      <c r="F933" s="2" t="s">
        <v>34</v>
      </c>
      <c r="G933" s="4">
        <v>43528.040393518517</v>
      </c>
      <c r="H933" s="4">
        <v>43534.040393518517</v>
      </c>
      <c r="I933" s="4">
        <v>43532.040393518517</v>
      </c>
      <c r="J933" s="2">
        <v>30</v>
      </c>
      <c r="K933" s="2">
        <v>106</v>
      </c>
      <c r="L933" s="2" t="str">
        <f t="shared" si="21"/>
        <v>Mumbai</v>
      </c>
      <c r="M933" s="2" t="str">
        <f t="shared" si="22"/>
        <v>Delhi-Mumbai</v>
      </c>
      <c r="N933" s="2" t="str">
        <f t="shared" si="27"/>
        <v>Outstation</v>
      </c>
      <c r="O933" s="2" t="str">
        <f t="shared" si="23"/>
        <v>Ship2Home</v>
      </c>
      <c r="P933" s="2">
        <f t="shared" si="24"/>
        <v>2</v>
      </c>
      <c r="Q933" s="2">
        <f t="shared" si="25"/>
        <v>6</v>
      </c>
      <c r="R933" s="2">
        <f t="shared" si="26"/>
        <v>136</v>
      </c>
    </row>
    <row r="934" spans="1:18" ht="14.25" customHeight="1">
      <c r="A934" s="2">
        <v>784583</v>
      </c>
      <c r="B934" s="2" t="s">
        <v>48</v>
      </c>
      <c r="C934" s="2" t="s">
        <v>40</v>
      </c>
      <c r="D934" s="2" t="s">
        <v>32</v>
      </c>
      <c r="E934" s="2" t="s">
        <v>33</v>
      </c>
      <c r="F934" s="2" t="s">
        <v>34</v>
      </c>
      <c r="G934" s="4">
        <v>43528.041643518518</v>
      </c>
      <c r="H934" s="4">
        <v>43533.041643518518</v>
      </c>
      <c r="I934" s="4">
        <v>43533.041643518518</v>
      </c>
      <c r="J934" s="2">
        <v>25</v>
      </c>
      <c r="K934" s="2">
        <v>109</v>
      </c>
      <c r="L934" s="2" t="str">
        <f t="shared" si="21"/>
        <v>Kolkata</v>
      </c>
      <c r="M934" s="2" t="str">
        <f t="shared" si="22"/>
        <v>Bangalore-Kolkata</v>
      </c>
      <c r="N934" s="2" t="str">
        <f t="shared" si="27"/>
        <v>Outstation</v>
      </c>
      <c r="O934" s="2" t="str">
        <f t="shared" si="23"/>
        <v>Ship2Home</v>
      </c>
      <c r="P934" s="2">
        <f t="shared" si="24"/>
        <v>0</v>
      </c>
      <c r="Q934" s="2">
        <f t="shared" si="25"/>
        <v>5</v>
      </c>
      <c r="R934" s="2">
        <f t="shared" si="26"/>
        <v>134</v>
      </c>
    </row>
    <row r="935" spans="1:18" ht="14.25" customHeight="1">
      <c r="A935" s="2">
        <v>774048</v>
      </c>
      <c r="B935" s="2" t="s">
        <v>39</v>
      </c>
      <c r="C935" s="2" t="s">
        <v>45</v>
      </c>
      <c r="D935" s="2" t="s">
        <v>32</v>
      </c>
      <c r="E935" s="2" t="s">
        <v>44</v>
      </c>
      <c r="F935" s="2" t="s">
        <v>34</v>
      </c>
      <c r="G935" s="4">
        <v>43528.044895833336</v>
      </c>
      <c r="H935" s="4">
        <v>43538.044895833336</v>
      </c>
      <c r="I935" s="4">
        <v>43533.044895833336</v>
      </c>
      <c r="J935" s="2">
        <v>44</v>
      </c>
      <c r="K935" s="2">
        <v>122</v>
      </c>
      <c r="L935" s="2" t="str">
        <f t="shared" si="21"/>
        <v>Chennai</v>
      </c>
      <c r="M935" s="2" t="str">
        <f t="shared" si="22"/>
        <v>Bangalore-Chennai</v>
      </c>
      <c r="N935" s="2" t="str">
        <f t="shared" si="27"/>
        <v>Outstation</v>
      </c>
      <c r="O935" s="2" t="str">
        <f t="shared" si="23"/>
        <v>FastWheels</v>
      </c>
      <c r="P935" s="2">
        <f t="shared" si="24"/>
        <v>5</v>
      </c>
      <c r="Q935" s="2">
        <f t="shared" si="25"/>
        <v>10</v>
      </c>
      <c r="R935" s="2">
        <f t="shared" si="26"/>
        <v>166</v>
      </c>
    </row>
    <row r="936" spans="1:18" ht="14.25" customHeight="1">
      <c r="A936" s="2">
        <v>128822</v>
      </c>
      <c r="B936" s="2" t="s">
        <v>36</v>
      </c>
      <c r="C936" s="2" t="s">
        <v>40</v>
      </c>
      <c r="D936" s="2" t="s">
        <v>32</v>
      </c>
      <c r="E936" s="2" t="s">
        <v>38</v>
      </c>
      <c r="F936" s="2" t="s">
        <v>34</v>
      </c>
      <c r="G936" s="4">
        <v>43528.04791666667</v>
      </c>
      <c r="H936" s="4">
        <v>43534.04791666667</v>
      </c>
      <c r="I936" s="4">
        <v>43534.04791666667</v>
      </c>
      <c r="J936" s="2">
        <v>29</v>
      </c>
      <c r="K936" s="2">
        <v>114</v>
      </c>
      <c r="L936" s="2" t="str">
        <f t="shared" si="21"/>
        <v>Kolkata</v>
      </c>
      <c r="M936" s="2" t="str">
        <f t="shared" si="22"/>
        <v>Bangalore-Kolkata</v>
      </c>
      <c r="N936" s="2" t="str">
        <f t="shared" si="27"/>
        <v>Outstation</v>
      </c>
      <c r="O936" s="2" t="str">
        <f t="shared" si="23"/>
        <v>Ship2Home</v>
      </c>
      <c r="P936" s="2">
        <f t="shared" si="24"/>
        <v>0</v>
      </c>
      <c r="Q936" s="2">
        <f t="shared" si="25"/>
        <v>6</v>
      </c>
      <c r="R936" s="2">
        <f t="shared" si="26"/>
        <v>143</v>
      </c>
    </row>
    <row r="937" spans="1:18" ht="14.25" customHeight="1">
      <c r="A937" s="2">
        <v>233956</v>
      </c>
      <c r="B937" s="2" t="s">
        <v>30</v>
      </c>
      <c r="C937" s="2" t="s">
        <v>31</v>
      </c>
      <c r="D937" s="2" t="s">
        <v>32</v>
      </c>
      <c r="E937" s="2" t="s">
        <v>44</v>
      </c>
      <c r="F937" s="2" t="s">
        <v>34</v>
      </c>
      <c r="G937" s="4">
        <v>43528.050902777781</v>
      </c>
      <c r="H937" s="4">
        <v>43534.050902777781</v>
      </c>
      <c r="I937" s="4">
        <v>43532.050902777781</v>
      </c>
      <c r="J937" s="2">
        <v>38</v>
      </c>
      <c r="K937" s="2">
        <v>123</v>
      </c>
      <c r="L937" s="2" t="str">
        <f t="shared" si="21"/>
        <v>Delhi</v>
      </c>
      <c r="M937" s="2" t="str">
        <f t="shared" si="22"/>
        <v>Bangalore-Delhi</v>
      </c>
      <c r="N937" s="2" t="str">
        <f t="shared" si="27"/>
        <v>Outstation</v>
      </c>
      <c r="O937" s="2" t="str">
        <f t="shared" si="23"/>
        <v>FastWheels</v>
      </c>
      <c r="P937" s="2">
        <f t="shared" si="24"/>
        <v>2</v>
      </c>
      <c r="Q937" s="2">
        <f t="shared" si="25"/>
        <v>6</v>
      </c>
      <c r="R937" s="2">
        <f t="shared" si="26"/>
        <v>161</v>
      </c>
    </row>
    <row r="938" spans="1:18" ht="14.25" customHeight="1">
      <c r="A938" s="2">
        <v>251056</v>
      </c>
      <c r="B938" s="2" t="s">
        <v>39</v>
      </c>
      <c r="C938" s="2" t="s">
        <v>37</v>
      </c>
      <c r="D938" s="2" t="s">
        <v>41</v>
      </c>
      <c r="E938" s="2" t="s">
        <v>44</v>
      </c>
      <c r="F938" s="2" t="s">
        <v>34</v>
      </c>
      <c r="G938" s="4">
        <v>43528.052442129629</v>
      </c>
      <c r="H938" s="4">
        <v>43530.052442129629</v>
      </c>
      <c r="I938" s="4">
        <v>43531.052442129629</v>
      </c>
      <c r="J938" s="2">
        <v>71</v>
      </c>
      <c r="K938" s="2">
        <v>89</v>
      </c>
      <c r="L938" s="2" t="str">
        <f t="shared" si="21"/>
        <v>Mumbai</v>
      </c>
      <c r="M938" s="2" t="str">
        <f t="shared" si="22"/>
        <v>Delhi-Mumbai</v>
      </c>
      <c r="N938" s="2" t="str">
        <f t="shared" si="27"/>
        <v>Outstation</v>
      </c>
      <c r="O938" s="2" t="str">
        <f t="shared" si="23"/>
        <v>FastWheels</v>
      </c>
      <c r="P938" s="2">
        <f t="shared" si="24"/>
        <v>-1</v>
      </c>
      <c r="Q938" s="2">
        <f t="shared" si="25"/>
        <v>2</v>
      </c>
      <c r="R938" s="2">
        <f t="shared" si="26"/>
        <v>160</v>
      </c>
    </row>
    <row r="939" spans="1:18" ht="14.25" customHeight="1">
      <c r="A939" s="2">
        <v>880884</v>
      </c>
      <c r="B939" s="2" t="s">
        <v>30</v>
      </c>
      <c r="C939" s="2" t="s">
        <v>43</v>
      </c>
      <c r="D939" s="2" t="s">
        <v>41</v>
      </c>
      <c r="E939" s="2" t="s">
        <v>44</v>
      </c>
      <c r="F939" s="2" t="s">
        <v>34</v>
      </c>
      <c r="G939" s="4">
        <v>43528.05327546296</v>
      </c>
      <c r="H939" s="4">
        <v>43530.05327546296</v>
      </c>
      <c r="I939" s="4">
        <v>43532.05327546296</v>
      </c>
      <c r="J939" s="2">
        <v>32</v>
      </c>
      <c r="K939" s="2">
        <v>128</v>
      </c>
      <c r="L939" s="2" t="str">
        <f t="shared" si="21"/>
        <v>Bangalore</v>
      </c>
      <c r="M939" s="2" t="str">
        <f t="shared" si="22"/>
        <v>Delhi-Bangalore</v>
      </c>
      <c r="N939" s="2" t="str">
        <f t="shared" si="27"/>
        <v>Outstation</v>
      </c>
      <c r="O939" s="2" t="str">
        <f t="shared" si="23"/>
        <v>FastWheels</v>
      </c>
      <c r="P939" s="2">
        <f t="shared" si="24"/>
        <v>-2</v>
      </c>
      <c r="Q939" s="2">
        <f t="shared" si="25"/>
        <v>2</v>
      </c>
      <c r="R939" s="2">
        <f t="shared" si="26"/>
        <v>160</v>
      </c>
    </row>
    <row r="940" spans="1:18" ht="14.25" customHeight="1">
      <c r="A940" s="2">
        <v>522168</v>
      </c>
      <c r="B940" s="2" t="s">
        <v>42</v>
      </c>
      <c r="C940" s="2" t="s">
        <v>40</v>
      </c>
      <c r="D940" s="2" t="s">
        <v>32</v>
      </c>
      <c r="E940" s="2" t="s">
        <v>44</v>
      </c>
      <c r="F940" s="2" t="s">
        <v>34</v>
      </c>
      <c r="G940" s="4">
        <v>43528.055891203701</v>
      </c>
      <c r="H940" s="4">
        <v>43531.055891203701</v>
      </c>
      <c r="I940" s="4">
        <v>43532.055891203701</v>
      </c>
      <c r="J940" s="2">
        <v>32</v>
      </c>
      <c r="K940" s="2">
        <v>114</v>
      </c>
      <c r="L940" s="2" t="str">
        <f t="shared" si="21"/>
        <v>Kolkata</v>
      </c>
      <c r="M940" s="2" t="str">
        <f t="shared" si="22"/>
        <v>Bangalore-Kolkata</v>
      </c>
      <c r="N940" s="2" t="str">
        <f t="shared" si="27"/>
        <v>Outstation</v>
      </c>
      <c r="O940" s="2" t="str">
        <f t="shared" si="23"/>
        <v>FastWheels</v>
      </c>
      <c r="P940" s="2">
        <f t="shared" si="24"/>
        <v>-1</v>
      </c>
      <c r="Q940" s="2">
        <f t="shared" si="25"/>
        <v>3</v>
      </c>
      <c r="R940" s="2">
        <f t="shared" si="26"/>
        <v>146</v>
      </c>
    </row>
    <row r="941" spans="1:18" ht="14.25" customHeight="1">
      <c r="A941" s="2">
        <v>434060</v>
      </c>
      <c r="B941" s="2" t="s">
        <v>36</v>
      </c>
      <c r="C941" s="2" t="s">
        <v>37</v>
      </c>
      <c r="D941" s="2" t="s">
        <v>32</v>
      </c>
      <c r="E941" s="2" t="s">
        <v>44</v>
      </c>
      <c r="F941" s="2" t="s">
        <v>34</v>
      </c>
      <c r="G941" s="4">
        <v>43528.055937500001</v>
      </c>
      <c r="H941" s="4">
        <v>43531.055937500001</v>
      </c>
      <c r="I941" s="4">
        <v>43532.055937500001</v>
      </c>
      <c r="J941" s="2">
        <v>48</v>
      </c>
      <c r="K941" s="2">
        <v>114</v>
      </c>
      <c r="L941" s="2" t="str">
        <f t="shared" si="21"/>
        <v>Mumbai</v>
      </c>
      <c r="M941" s="2" t="str">
        <f t="shared" si="22"/>
        <v>Bangalore-Mumbai</v>
      </c>
      <c r="N941" s="2" t="str">
        <f t="shared" si="27"/>
        <v>Outstation</v>
      </c>
      <c r="O941" s="2" t="str">
        <f t="shared" si="23"/>
        <v>FastWheels</v>
      </c>
      <c r="P941" s="2">
        <f t="shared" si="24"/>
        <v>-1</v>
      </c>
      <c r="Q941" s="2">
        <f t="shared" si="25"/>
        <v>3</v>
      </c>
      <c r="R941" s="2">
        <f t="shared" si="26"/>
        <v>162</v>
      </c>
    </row>
    <row r="942" spans="1:18" ht="14.25" customHeight="1">
      <c r="A942" s="2">
        <v>175756</v>
      </c>
      <c r="B942" s="2" t="s">
        <v>47</v>
      </c>
      <c r="C942" s="2" t="s">
        <v>37</v>
      </c>
      <c r="D942" s="2" t="s">
        <v>32</v>
      </c>
      <c r="E942" s="2" t="s">
        <v>44</v>
      </c>
      <c r="F942" s="2" t="s">
        <v>34</v>
      </c>
      <c r="G942" s="4">
        <v>43528.059525462966</v>
      </c>
      <c r="H942" s="4">
        <v>43530.059525462966</v>
      </c>
      <c r="I942" s="4">
        <v>43531.059525462966</v>
      </c>
      <c r="J942" s="2">
        <v>40</v>
      </c>
      <c r="K942" s="2">
        <v>112</v>
      </c>
      <c r="L942" s="2" t="str">
        <f t="shared" si="21"/>
        <v>Mumbai</v>
      </c>
      <c r="M942" s="2" t="str">
        <f t="shared" si="22"/>
        <v>Bangalore-Mumbai</v>
      </c>
      <c r="N942" s="2" t="str">
        <f t="shared" si="27"/>
        <v>Outstation</v>
      </c>
      <c r="O942" s="2" t="str">
        <f t="shared" si="23"/>
        <v>FastWheels</v>
      </c>
      <c r="P942" s="2">
        <f t="shared" si="24"/>
        <v>-1</v>
      </c>
      <c r="Q942" s="2">
        <f t="shared" si="25"/>
        <v>2</v>
      </c>
      <c r="R942" s="2">
        <f t="shared" si="26"/>
        <v>152</v>
      </c>
    </row>
    <row r="943" spans="1:18" ht="14.25" customHeight="1">
      <c r="A943" s="2">
        <v>645636</v>
      </c>
      <c r="B943" s="2" t="s">
        <v>36</v>
      </c>
      <c r="C943" s="2" t="s">
        <v>37</v>
      </c>
      <c r="D943" s="2" t="s">
        <v>41</v>
      </c>
      <c r="E943" s="2" t="s">
        <v>44</v>
      </c>
      <c r="F943" s="2" t="s">
        <v>34</v>
      </c>
      <c r="G943" s="4">
        <v>43528.060543981483</v>
      </c>
      <c r="H943" s="4">
        <v>43530.060543981483</v>
      </c>
      <c r="I943" s="4">
        <v>43532.060543981483</v>
      </c>
      <c r="J943" s="2">
        <v>37</v>
      </c>
      <c r="K943" s="2">
        <v>111</v>
      </c>
      <c r="L943" s="2" t="str">
        <f t="shared" si="21"/>
        <v>Mumbai</v>
      </c>
      <c r="M943" s="2" t="str">
        <f t="shared" si="22"/>
        <v>Delhi-Mumbai</v>
      </c>
      <c r="N943" s="2" t="str">
        <f t="shared" si="27"/>
        <v>Outstation</v>
      </c>
      <c r="O943" s="2" t="str">
        <f t="shared" si="23"/>
        <v>FastWheels</v>
      </c>
      <c r="P943" s="2">
        <f t="shared" si="24"/>
        <v>-2</v>
      </c>
      <c r="Q943" s="2">
        <f t="shared" si="25"/>
        <v>2</v>
      </c>
      <c r="R943" s="2">
        <f t="shared" si="26"/>
        <v>148</v>
      </c>
    </row>
    <row r="944" spans="1:18" ht="14.25" customHeight="1">
      <c r="A944" s="2">
        <v>400996</v>
      </c>
      <c r="B944" s="2" t="s">
        <v>39</v>
      </c>
      <c r="C944" s="2" t="s">
        <v>31</v>
      </c>
      <c r="D944" s="2" t="s">
        <v>41</v>
      </c>
      <c r="E944" s="2" t="s">
        <v>44</v>
      </c>
      <c r="F944" s="2" t="s">
        <v>34</v>
      </c>
      <c r="G944" s="4">
        <v>43528.078298611108</v>
      </c>
      <c r="H944" s="4">
        <v>43528.078298611108</v>
      </c>
      <c r="I944" s="4">
        <v>43534.078298611108</v>
      </c>
      <c r="J944" s="2">
        <v>0</v>
      </c>
      <c r="K944" s="2">
        <v>120</v>
      </c>
      <c r="L944" s="2" t="str">
        <f t="shared" si="21"/>
        <v>Delhi</v>
      </c>
      <c r="M944" s="2" t="str">
        <f t="shared" si="22"/>
        <v>Delhi-Delhi</v>
      </c>
      <c r="N944" s="2" t="str">
        <f t="shared" si="27"/>
        <v>Local</v>
      </c>
      <c r="O944" s="2" t="str">
        <f t="shared" si="23"/>
        <v>FastWheels</v>
      </c>
      <c r="P944" s="2">
        <f t="shared" si="24"/>
        <v>-6</v>
      </c>
      <c r="Q944" s="2">
        <f t="shared" si="25"/>
        <v>0</v>
      </c>
      <c r="R944" s="2">
        <f t="shared" si="26"/>
        <v>120</v>
      </c>
    </row>
    <row r="945" spans="1:18" ht="14.25" customHeight="1">
      <c r="A945" s="2">
        <v>438657</v>
      </c>
      <c r="B945" s="2" t="s">
        <v>30</v>
      </c>
      <c r="C945" s="2" t="s">
        <v>43</v>
      </c>
      <c r="D945" s="2" t="s">
        <v>32</v>
      </c>
      <c r="E945" s="2" t="s">
        <v>44</v>
      </c>
      <c r="F945" s="2" t="s">
        <v>34</v>
      </c>
      <c r="G945" s="4">
        <v>43528.084016203706</v>
      </c>
      <c r="H945" s="4">
        <v>43533.084016203706</v>
      </c>
      <c r="I945" s="4">
        <v>43535.084016203706</v>
      </c>
      <c r="J945" s="2">
        <v>0</v>
      </c>
      <c r="K945" s="2">
        <v>100</v>
      </c>
      <c r="L945" s="2" t="str">
        <f t="shared" si="21"/>
        <v>Bangalore</v>
      </c>
      <c r="M945" s="2" t="str">
        <f t="shared" si="22"/>
        <v>Bangalore-Bangalore</v>
      </c>
      <c r="N945" s="2" t="str">
        <f t="shared" si="27"/>
        <v>Local</v>
      </c>
      <c r="O945" s="2" t="str">
        <f t="shared" si="23"/>
        <v>FastWheels</v>
      </c>
      <c r="P945" s="2">
        <f t="shared" si="24"/>
        <v>-2</v>
      </c>
      <c r="Q945" s="2">
        <f t="shared" si="25"/>
        <v>5</v>
      </c>
      <c r="R945" s="2">
        <f t="shared" si="26"/>
        <v>100</v>
      </c>
    </row>
    <row r="946" spans="1:18" ht="14.25" customHeight="1">
      <c r="A946" s="2">
        <v>850856</v>
      </c>
      <c r="B946" s="2" t="s">
        <v>47</v>
      </c>
      <c r="C946" s="2" t="s">
        <v>40</v>
      </c>
      <c r="D946" s="2" t="s">
        <v>32</v>
      </c>
      <c r="E946" s="2" t="s">
        <v>44</v>
      </c>
      <c r="F946" s="2" t="s">
        <v>34</v>
      </c>
      <c r="G946" s="4">
        <v>43528.084456018521</v>
      </c>
      <c r="H946" s="4">
        <v>43533.084456018521</v>
      </c>
      <c r="I946" s="4">
        <v>43533.084456018521</v>
      </c>
      <c r="J946" s="2">
        <v>66</v>
      </c>
      <c r="K946" s="2">
        <v>91</v>
      </c>
      <c r="L946" s="2" t="str">
        <f t="shared" si="21"/>
        <v>Kolkata</v>
      </c>
      <c r="M946" s="2" t="str">
        <f t="shared" si="22"/>
        <v>Bangalore-Kolkata</v>
      </c>
      <c r="N946" s="2" t="str">
        <f t="shared" si="27"/>
        <v>Outstation</v>
      </c>
      <c r="O946" s="2" t="str">
        <f t="shared" si="23"/>
        <v>FastWheels</v>
      </c>
      <c r="P946" s="2">
        <f t="shared" si="24"/>
        <v>0</v>
      </c>
      <c r="Q946" s="2">
        <f t="shared" si="25"/>
        <v>5</v>
      </c>
      <c r="R946" s="2">
        <f t="shared" si="26"/>
        <v>157</v>
      </c>
    </row>
    <row r="947" spans="1:18" ht="14.25" customHeight="1">
      <c r="A947" s="2">
        <v>481579</v>
      </c>
      <c r="B947" s="2" t="s">
        <v>46</v>
      </c>
      <c r="C947" s="2" t="s">
        <v>37</v>
      </c>
      <c r="D947" s="2" t="s">
        <v>41</v>
      </c>
      <c r="E947" s="2" t="s">
        <v>33</v>
      </c>
      <c r="F947" s="2" t="s">
        <v>34</v>
      </c>
      <c r="G947" s="4">
        <v>43528.087696759256</v>
      </c>
      <c r="H947" s="4">
        <v>43532.087696759256</v>
      </c>
      <c r="I947" s="4">
        <v>43532.087696759256</v>
      </c>
      <c r="J947" s="2">
        <v>37</v>
      </c>
      <c r="K947" s="2">
        <v>108</v>
      </c>
      <c r="L947" s="2" t="str">
        <f t="shared" si="21"/>
        <v>Mumbai</v>
      </c>
      <c r="M947" s="2" t="str">
        <f t="shared" si="22"/>
        <v>Delhi-Mumbai</v>
      </c>
      <c r="N947" s="2" t="str">
        <f t="shared" si="27"/>
        <v>Outstation</v>
      </c>
      <c r="O947" s="2" t="str">
        <f t="shared" si="23"/>
        <v>Ship2Home</v>
      </c>
      <c r="P947" s="2">
        <f t="shared" si="24"/>
        <v>0</v>
      </c>
      <c r="Q947" s="2">
        <f t="shared" si="25"/>
        <v>4</v>
      </c>
      <c r="R947" s="2">
        <f t="shared" si="26"/>
        <v>145</v>
      </c>
    </row>
    <row r="948" spans="1:18" ht="14.25" customHeight="1">
      <c r="A948" s="2">
        <v>557507</v>
      </c>
      <c r="B948" s="2" t="s">
        <v>30</v>
      </c>
      <c r="C948" s="2" t="s">
        <v>45</v>
      </c>
      <c r="D948" s="2" t="s">
        <v>32</v>
      </c>
      <c r="E948" s="2" t="s">
        <v>33</v>
      </c>
      <c r="F948" s="2" t="s">
        <v>34</v>
      </c>
      <c r="G948" s="4">
        <v>43528.088206018518</v>
      </c>
      <c r="H948" s="4">
        <v>43530.088206018518</v>
      </c>
      <c r="I948" s="4">
        <v>43533.088206018518</v>
      </c>
      <c r="J948" s="2">
        <v>32</v>
      </c>
      <c r="K948" s="2">
        <v>128</v>
      </c>
      <c r="L948" s="2" t="str">
        <f t="shared" si="21"/>
        <v>Chennai</v>
      </c>
      <c r="M948" s="2" t="str">
        <f t="shared" si="22"/>
        <v>Bangalore-Chennai</v>
      </c>
      <c r="N948" s="2" t="str">
        <f t="shared" si="27"/>
        <v>Outstation</v>
      </c>
      <c r="O948" s="2" t="str">
        <f t="shared" si="23"/>
        <v>Ship2Home</v>
      </c>
      <c r="P948" s="2">
        <f t="shared" si="24"/>
        <v>-3</v>
      </c>
      <c r="Q948" s="2">
        <f t="shared" si="25"/>
        <v>2</v>
      </c>
      <c r="R948" s="2">
        <f t="shared" si="26"/>
        <v>160</v>
      </c>
    </row>
    <row r="949" spans="1:18" ht="14.25" customHeight="1">
      <c r="A949" s="2">
        <v>587728</v>
      </c>
      <c r="B949" s="2" t="s">
        <v>47</v>
      </c>
      <c r="C949" s="2" t="s">
        <v>37</v>
      </c>
      <c r="D949" s="2" t="s">
        <v>32</v>
      </c>
      <c r="E949" s="2" t="s">
        <v>44</v>
      </c>
      <c r="F949" s="2" t="s">
        <v>34</v>
      </c>
      <c r="G949" s="4">
        <v>43528.088946759257</v>
      </c>
      <c r="H949" s="4">
        <v>43532.088946759257</v>
      </c>
      <c r="I949" s="4">
        <v>43532.088946759257</v>
      </c>
      <c r="J949" s="2">
        <v>49</v>
      </c>
      <c r="K949" s="2">
        <v>113</v>
      </c>
      <c r="L949" s="2" t="str">
        <f t="shared" si="21"/>
        <v>Mumbai</v>
      </c>
      <c r="M949" s="2" t="str">
        <f t="shared" si="22"/>
        <v>Bangalore-Mumbai</v>
      </c>
      <c r="N949" s="2" t="str">
        <f t="shared" si="27"/>
        <v>Outstation</v>
      </c>
      <c r="O949" s="2" t="str">
        <f t="shared" si="23"/>
        <v>FastWheels</v>
      </c>
      <c r="P949" s="2">
        <f t="shared" si="24"/>
        <v>0</v>
      </c>
      <c r="Q949" s="2">
        <f t="shared" si="25"/>
        <v>4</v>
      </c>
      <c r="R949" s="2">
        <f t="shared" si="26"/>
        <v>162</v>
      </c>
    </row>
    <row r="950" spans="1:18" ht="14.25" customHeight="1">
      <c r="A950" s="2">
        <v>864214</v>
      </c>
      <c r="B950" s="2" t="s">
        <v>36</v>
      </c>
      <c r="C950" s="2" t="s">
        <v>31</v>
      </c>
      <c r="D950" s="2" t="s">
        <v>32</v>
      </c>
      <c r="E950" s="2" t="s">
        <v>44</v>
      </c>
      <c r="F950" s="2" t="s">
        <v>34</v>
      </c>
      <c r="G950" s="4">
        <v>43528.090752314813</v>
      </c>
      <c r="H950" s="4">
        <v>43530.090752314813</v>
      </c>
      <c r="I950" s="4">
        <v>43532.090752314813</v>
      </c>
      <c r="J950" s="2">
        <v>79</v>
      </c>
      <c r="K950" s="2">
        <v>107</v>
      </c>
      <c r="L950" s="2" t="str">
        <f t="shared" si="21"/>
        <v>Delhi</v>
      </c>
      <c r="M950" s="2" t="str">
        <f t="shared" si="22"/>
        <v>Bangalore-Delhi</v>
      </c>
      <c r="N950" s="2" t="str">
        <f t="shared" si="27"/>
        <v>Outstation</v>
      </c>
      <c r="O950" s="2" t="str">
        <f t="shared" si="23"/>
        <v>FastWheels</v>
      </c>
      <c r="P950" s="2">
        <f t="shared" si="24"/>
        <v>-2</v>
      </c>
      <c r="Q950" s="2">
        <f t="shared" si="25"/>
        <v>2</v>
      </c>
      <c r="R950" s="2">
        <f t="shared" si="26"/>
        <v>186</v>
      </c>
    </row>
    <row r="951" spans="1:18" ht="14.25" customHeight="1">
      <c r="A951" s="2">
        <v>227643</v>
      </c>
      <c r="B951" s="2" t="s">
        <v>39</v>
      </c>
      <c r="C951" s="2" t="s">
        <v>31</v>
      </c>
      <c r="D951" s="2" t="s">
        <v>41</v>
      </c>
      <c r="E951" s="2" t="s">
        <v>33</v>
      </c>
      <c r="F951" s="2" t="s">
        <v>34</v>
      </c>
      <c r="G951" s="4">
        <v>43528.09107638889</v>
      </c>
      <c r="H951" s="4">
        <v>43535.09107638889</v>
      </c>
      <c r="I951" s="4">
        <v>43531.09107638889</v>
      </c>
      <c r="J951" s="2">
        <v>0</v>
      </c>
      <c r="K951" s="2">
        <v>122</v>
      </c>
      <c r="L951" s="2" t="str">
        <f t="shared" si="21"/>
        <v>Delhi</v>
      </c>
      <c r="M951" s="2" t="str">
        <f t="shared" si="22"/>
        <v>Delhi-Delhi</v>
      </c>
      <c r="N951" s="2" t="str">
        <f t="shared" si="27"/>
        <v>Local</v>
      </c>
      <c r="O951" s="2" t="str">
        <f t="shared" si="23"/>
        <v>Ship2Home</v>
      </c>
      <c r="P951" s="2">
        <f t="shared" si="24"/>
        <v>4</v>
      </c>
      <c r="Q951" s="2">
        <f t="shared" si="25"/>
        <v>7</v>
      </c>
      <c r="R951" s="2">
        <f t="shared" si="26"/>
        <v>122</v>
      </c>
    </row>
    <row r="952" spans="1:18" ht="14.25" customHeight="1">
      <c r="A952" s="2">
        <v>112726</v>
      </c>
      <c r="B952" s="2" t="s">
        <v>42</v>
      </c>
      <c r="C952" s="2" t="s">
        <v>31</v>
      </c>
      <c r="D952" s="2" t="s">
        <v>41</v>
      </c>
      <c r="E952" s="2" t="s">
        <v>38</v>
      </c>
      <c r="F952" s="2" t="s">
        <v>34</v>
      </c>
      <c r="G952" s="4">
        <v>43528.094050925924</v>
      </c>
      <c r="H952" s="4">
        <v>43530.094050925924</v>
      </c>
      <c r="I952" s="4">
        <v>43535.094050925924</v>
      </c>
      <c r="J952" s="2">
        <v>0</v>
      </c>
      <c r="K952" s="2">
        <v>124</v>
      </c>
      <c r="L952" s="2" t="str">
        <f t="shared" si="21"/>
        <v>Delhi</v>
      </c>
      <c r="M952" s="2" t="str">
        <f t="shared" si="22"/>
        <v>Delhi-Delhi</v>
      </c>
      <c r="N952" s="2" t="str">
        <f t="shared" si="27"/>
        <v>Local</v>
      </c>
      <c r="O952" s="2" t="str">
        <f t="shared" si="23"/>
        <v>Ship2Home</v>
      </c>
      <c r="P952" s="2">
        <f t="shared" si="24"/>
        <v>-5</v>
      </c>
      <c r="Q952" s="2">
        <f t="shared" si="25"/>
        <v>2</v>
      </c>
      <c r="R952" s="2">
        <f t="shared" si="26"/>
        <v>124</v>
      </c>
    </row>
    <row r="953" spans="1:18" ht="14.25" customHeight="1">
      <c r="A953" s="2">
        <v>112789</v>
      </c>
      <c r="B953" s="2" t="s">
        <v>46</v>
      </c>
      <c r="C953" s="2" t="s">
        <v>31</v>
      </c>
      <c r="D953" s="2" t="s">
        <v>32</v>
      </c>
      <c r="E953" s="2" t="s">
        <v>44</v>
      </c>
      <c r="F953" s="2" t="s">
        <v>34</v>
      </c>
      <c r="G953" s="4">
        <v>43528.097268518519</v>
      </c>
      <c r="H953" s="4">
        <v>43533.097268518519</v>
      </c>
      <c r="I953" s="4">
        <v>43535.097268518519</v>
      </c>
      <c r="J953" s="2">
        <v>83</v>
      </c>
      <c r="K953" s="2">
        <v>103</v>
      </c>
      <c r="L953" s="2" t="str">
        <f t="shared" si="21"/>
        <v>Delhi</v>
      </c>
      <c r="M953" s="2" t="str">
        <f t="shared" si="22"/>
        <v>Bangalore-Delhi</v>
      </c>
      <c r="N953" s="2" t="str">
        <f t="shared" si="27"/>
        <v>Outstation</v>
      </c>
      <c r="O953" s="2" t="str">
        <f t="shared" si="23"/>
        <v>FastWheels</v>
      </c>
      <c r="P953" s="2">
        <f t="shared" si="24"/>
        <v>-2</v>
      </c>
      <c r="Q953" s="2">
        <f t="shared" si="25"/>
        <v>5</v>
      </c>
      <c r="R953" s="2">
        <f t="shared" si="26"/>
        <v>186</v>
      </c>
    </row>
    <row r="954" spans="1:18" ht="14.25" customHeight="1">
      <c r="A954" s="2">
        <v>705834</v>
      </c>
      <c r="B954" s="2" t="s">
        <v>39</v>
      </c>
      <c r="C954" s="2" t="s">
        <v>31</v>
      </c>
      <c r="D954" s="2" t="s">
        <v>41</v>
      </c>
      <c r="E954" s="2" t="s">
        <v>44</v>
      </c>
      <c r="F954" s="2" t="s">
        <v>34</v>
      </c>
      <c r="G954" s="4">
        <v>43528.101527777777</v>
      </c>
      <c r="H954" s="4">
        <v>43533.101527777777</v>
      </c>
      <c r="I954" s="4">
        <v>43534.101527777777</v>
      </c>
      <c r="J954" s="2">
        <v>0</v>
      </c>
      <c r="K954" s="2">
        <v>103</v>
      </c>
      <c r="L954" s="2" t="str">
        <f t="shared" si="21"/>
        <v>Delhi</v>
      </c>
      <c r="M954" s="2" t="str">
        <f t="shared" si="22"/>
        <v>Delhi-Delhi</v>
      </c>
      <c r="N954" s="2" t="str">
        <f t="shared" si="27"/>
        <v>Local</v>
      </c>
      <c r="O954" s="2" t="str">
        <f t="shared" si="23"/>
        <v>FastWheels</v>
      </c>
      <c r="P954" s="2">
        <f t="shared" si="24"/>
        <v>-1</v>
      </c>
      <c r="Q954" s="2">
        <f t="shared" si="25"/>
        <v>5</v>
      </c>
      <c r="R954" s="2">
        <f t="shared" si="26"/>
        <v>103</v>
      </c>
    </row>
    <row r="955" spans="1:18" ht="14.25" customHeight="1">
      <c r="A955" s="2">
        <v>378385</v>
      </c>
      <c r="B955" s="2" t="s">
        <v>36</v>
      </c>
      <c r="C955" s="2" t="s">
        <v>40</v>
      </c>
      <c r="D955" s="2" t="s">
        <v>41</v>
      </c>
      <c r="E955" s="2" t="s">
        <v>33</v>
      </c>
      <c r="F955" s="2" t="s">
        <v>34</v>
      </c>
      <c r="G955" s="4">
        <v>43528.103182870371</v>
      </c>
      <c r="H955" s="4">
        <v>43534.103182870371</v>
      </c>
      <c r="I955" s="4">
        <v>43535.103182870371</v>
      </c>
      <c r="J955" s="2">
        <v>46</v>
      </c>
      <c r="K955" s="2">
        <v>109</v>
      </c>
      <c r="L955" s="2" t="str">
        <f t="shared" si="21"/>
        <v>Kolkata</v>
      </c>
      <c r="M955" s="2" t="str">
        <f t="shared" si="22"/>
        <v>Delhi-Kolkata</v>
      </c>
      <c r="N955" s="2" t="str">
        <f t="shared" si="27"/>
        <v>Outstation</v>
      </c>
      <c r="O955" s="2" t="str">
        <f t="shared" si="23"/>
        <v>Ship2Home</v>
      </c>
      <c r="P955" s="2">
        <f t="shared" si="24"/>
        <v>-1</v>
      </c>
      <c r="Q955" s="2">
        <f t="shared" si="25"/>
        <v>6</v>
      </c>
      <c r="R955" s="2">
        <f t="shared" si="26"/>
        <v>155</v>
      </c>
    </row>
    <row r="956" spans="1:18" ht="14.25" customHeight="1">
      <c r="A956" s="2">
        <v>605473</v>
      </c>
      <c r="B956" s="2" t="s">
        <v>48</v>
      </c>
      <c r="C956" s="2" t="s">
        <v>45</v>
      </c>
      <c r="D956" s="2" t="s">
        <v>41</v>
      </c>
      <c r="E956" s="2" t="s">
        <v>33</v>
      </c>
      <c r="F956" s="2" t="s">
        <v>34</v>
      </c>
      <c r="G956" s="4">
        <v>43528.104467592595</v>
      </c>
      <c r="H956" s="4">
        <v>43530.104467592595</v>
      </c>
      <c r="I956" s="4">
        <v>43534.104467592595</v>
      </c>
      <c r="J956" s="2">
        <v>35</v>
      </c>
      <c r="K956" s="2">
        <v>128</v>
      </c>
      <c r="L956" s="2" t="str">
        <f t="shared" si="21"/>
        <v>Chennai</v>
      </c>
      <c r="M956" s="2" t="str">
        <f t="shared" si="22"/>
        <v>Delhi-Chennai</v>
      </c>
      <c r="N956" s="2" t="str">
        <f t="shared" si="27"/>
        <v>Outstation</v>
      </c>
      <c r="O956" s="2" t="str">
        <f t="shared" si="23"/>
        <v>Ship2Home</v>
      </c>
      <c r="P956" s="2">
        <f t="shared" si="24"/>
        <v>-4</v>
      </c>
      <c r="Q956" s="2">
        <f t="shared" si="25"/>
        <v>2</v>
      </c>
      <c r="R956" s="2">
        <f t="shared" si="26"/>
        <v>163</v>
      </c>
    </row>
    <row r="957" spans="1:18" ht="14.25" customHeight="1">
      <c r="A957" s="2">
        <v>900207</v>
      </c>
      <c r="B957" s="2" t="s">
        <v>36</v>
      </c>
      <c r="C957" s="2" t="s">
        <v>31</v>
      </c>
      <c r="D957" s="2" t="s">
        <v>41</v>
      </c>
      <c r="E957" s="2" t="s">
        <v>44</v>
      </c>
      <c r="F957" s="2" t="s">
        <v>34</v>
      </c>
      <c r="G957" s="4">
        <v>43528.105034722219</v>
      </c>
      <c r="H957" s="4">
        <v>43533.105034722219</v>
      </c>
      <c r="I957" s="4">
        <v>43533.105034722219</v>
      </c>
      <c r="J957" s="2">
        <v>0</v>
      </c>
      <c r="K957" s="2">
        <v>105</v>
      </c>
      <c r="L957" s="2" t="str">
        <f t="shared" si="21"/>
        <v>Delhi</v>
      </c>
      <c r="M957" s="2" t="str">
        <f t="shared" si="22"/>
        <v>Delhi-Delhi</v>
      </c>
      <c r="N957" s="2" t="str">
        <f t="shared" si="27"/>
        <v>Local</v>
      </c>
      <c r="O957" s="2" t="str">
        <f t="shared" si="23"/>
        <v>FastWheels</v>
      </c>
      <c r="P957" s="2">
        <f t="shared" si="24"/>
        <v>0</v>
      </c>
      <c r="Q957" s="2">
        <f t="shared" si="25"/>
        <v>5</v>
      </c>
      <c r="R957" s="2">
        <f t="shared" si="26"/>
        <v>105</v>
      </c>
    </row>
    <row r="958" spans="1:18" ht="14.25" customHeight="1">
      <c r="A958" s="2">
        <v>299443</v>
      </c>
      <c r="B958" s="2" t="s">
        <v>39</v>
      </c>
      <c r="C958" s="2" t="s">
        <v>40</v>
      </c>
      <c r="D958" s="2" t="s">
        <v>41</v>
      </c>
      <c r="E958" s="2" t="s">
        <v>33</v>
      </c>
      <c r="F958" s="2" t="s">
        <v>34</v>
      </c>
      <c r="G958" s="4">
        <v>43528.106354166666</v>
      </c>
      <c r="H958" s="4">
        <v>43530.106354166666</v>
      </c>
      <c r="I958" s="4">
        <v>43531.106354166666</v>
      </c>
      <c r="J958" s="2">
        <v>32</v>
      </c>
      <c r="K958" s="2">
        <v>110</v>
      </c>
      <c r="L958" s="2" t="str">
        <f t="shared" si="21"/>
        <v>Kolkata</v>
      </c>
      <c r="M958" s="2" t="str">
        <f t="shared" si="22"/>
        <v>Delhi-Kolkata</v>
      </c>
      <c r="N958" s="2" t="str">
        <f t="shared" si="27"/>
        <v>Outstation</v>
      </c>
      <c r="O958" s="2" t="str">
        <f t="shared" si="23"/>
        <v>Ship2Home</v>
      </c>
      <c r="P958" s="2">
        <f t="shared" si="24"/>
        <v>-1</v>
      </c>
      <c r="Q958" s="2">
        <f t="shared" si="25"/>
        <v>2</v>
      </c>
      <c r="R958" s="2">
        <f t="shared" si="26"/>
        <v>142</v>
      </c>
    </row>
    <row r="959" spans="1:18" ht="14.25" customHeight="1">
      <c r="A959" s="2">
        <v>134777</v>
      </c>
      <c r="B959" s="2" t="s">
        <v>36</v>
      </c>
      <c r="C959" s="2" t="s">
        <v>31</v>
      </c>
      <c r="D959" s="2" t="s">
        <v>32</v>
      </c>
      <c r="E959" s="2" t="s">
        <v>44</v>
      </c>
      <c r="F959" s="2" t="s">
        <v>34</v>
      </c>
      <c r="G959" s="4">
        <v>43528.108807870369</v>
      </c>
      <c r="H959" s="4">
        <v>43530.108807870369</v>
      </c>
      <c r="I959" s="4">
        <v>43533.108807870369</v>
      </c>
      <c r="J959" s="2">
        <v>84</v>
      </c>
      <c r="K959" s="2">
        <v>110</v>
      </c>
      <c r="L959" s="2" t="str">
        <f t="shared" si="21"/>
        <v>Delhi</v>
      </c>
      <c r="M959" s="2" t="str">
        <f t="shared" si="22"/>
        <v>Bangalore-Delhi</v>
      </c>
      <c r="N959" s="2" t="str">
        <f t="shared" si="27"/>
        <v>Outstation</v>
      </c>
      <c r="O959" s="2" t="str">
        <f t="shared" si="23"/>
        <v>FastWheels</v>
      </c>
      <c r="P959" s="2">
        <f t="shared" si="24"/>
        <v>-3</v>
      </c>
      <c r="Q959" s="2">
        <f t="shared" si="25"/>
        <v>2</v>
      </c>
      <c r="R959" s="2">
        <f t="shared" si="26"/>
        <v>194</v>
      </c>
    </row>
    <row r="960" spans="1:18" ht="14.25" customHeight="1">
      <c r="A960" s="2">
        <v>297920</v>
      </c>
      <c r="B960" s="2" t="s">
        <v>42</v>
      </c>
      <c r="C960" s="2" t="s">
        <v>37</v>
      </c>
      <c r="D960" s="2" t="s">
        <v>32</v>
      </c>
      <c r="E960" s="2" t="s">
        <v>44</v>
      </c>
      <c r="F960" s="2" t="s">
        <v>34</v>
      </c>
      <c r="G960" s="4">
        <v>43528.112314814818</v>
      </c>
      <c r="H960" s="4">
        <v>43530.112314814818</v>
      </c>
      <c r="I960" s="4">
        <v>43534.112314814818</v>
      </c>
      <c r="J960" s="2">
        <v>36</v>
      </c>
      <c r="K960" s="2">
        <v>106</v>
      </c>
      <c r="L960" s="2" t="str">
        <f t="shared" si="21"/>
        <v>Mumbai</v>
      </c>
      <c r="M960" s="2" t="str">
        <f t="shared" si="22"/>
        <v>Bangalore-Mumbai</v>
      </c>
      <c r="N960" s="2" t="str">
        <f t="shared" si="27"/>
        <v>Outstation</v>
      </c>
      <c r="O960" s="2" t="str">
        <f t="shared" si="23"/>
        <v>FastWheels</v>
      </c>
      <c r="P960" s="2">
        <f t="shared" si="24"/>
        <v>-4</v>
      </c>
      <c r="Q960" s="2">
        <f t="shared" si="25"/>
        <v>2</v>
      </c>
      <c r="R960" s="2">
        <f t="shared" si="26"/>
        <v>142</v>
      </c>
    </row>
    <row r="961" spans="1:18" ht="14.25" customHeight="1">
      <c r="A961" s="2">
        <v>596669</v>
      </c>
      <c r="B961" s="2" t="s">
        <v>39</v>
      </c>
      <c r="C961" s="2" t="s">
        <v>40</v>
      </c>
      <c r="D961" s="2" t="s">
        <v>41</v>
      </c>
      <c r="E961" s="2" t="s">
        <v>33</v>
      </c>
      <c r="F961" s="2" t="s">
        <v>34</v>
      </c>
      <c r="G961" s="4">
        <v>43528.112696759257</v>
      </c>
      <c r="H961" s="4">
        <v>43532.112696759257</v>
      </c>
      <c r="I961" s="4">
        <v>43533.112696759257</v>
      </c>
      <c r="J961" s="2">
        <v>39</v>
      </c>
      <c r="K961" s="2">
        <v>115</v>
      </c>
      <c r="L961" s="2" t="str">
        <f t="shared" si="21"/>
        <v>Kolkata</v>
      </c>
      <c r="M961" s="2" t="str">
        <f t="shared" si="22"/>
        <v>Delhi-Kolkata</v>
      </c>
      <c r="N961" s="2" t="str">
        <f t="shared" si="27"/>
        <v>Outstation</v>
      </c>
      <c r="O961" s="2" t="str">
        <f t="shared" si="23"/>
        <v>Ship2Home</v>
      </c>
      <c r="P961" s="2">
        <f t="shared" si="24"/>
        <v>-1</v>
      </c>
      <c r="Q961" s="2">
        <f t="shared" si="25"/>
        <v>4</v>
      </c>
      <c r="R961" s="2">
        <f t="shared" si="26"/>
        <v>154</v>
      </c>
    </row>
    <row r="962" spans="1:18" ht="14.25" customHeight="1">
      <c r="A962" s="2">
        <v>325533</v>
      </c>
      <c r="B962" s="2" t="s">
        <v>39</v>
      </c>
      <c r="C962" s="2" t="s">
        <v>45</v>
      </c>
      <c r="D962" s="2" t="s">
        <v>41</v>
      </c>
      <c r="E962" s="2" t="s">
        <v>33</v>
      </c>
      <c r="F962" s="2" t="s">
        <v>34</v>
      </c>
      <c r="G962" s="4">
        <v>43528.115219907406</v>
      </c>
      <c r="H962" s="4">
        <v>43535.115219907406</v>
      </c>
      <c r="I962" s="4">
        <v>43532.115219907406</v>
      </c>
      <c r="J962" s="2">
        <v>33</v>
      </c>
      <c r="K962" s="2">
        <v>120</v>
      </c>
      <c r="L962" s="2" t="str">
        <f t="shared" si="21"/>
        <v>Chennai</v>
      </c>
      <c r="M962" s="2" t="str">
        <f t="shared" si="22"/>
        <v>Delhi-Chennai</v>
      </c>
      <c r="N962" s="2" t="str">
        <f t="shared" si="27"/>
        <v>Outstation</v>
      </c>
      <c r="O962" s="2" t="str">
        <f t="shared" si="23"/>
        <v>Ship2Home</v>
      </c>
      <c r="P962" s="2">
        <f t="shared" si="24"/>
        <v>3</v>
      </c>
      <c r="Q962" s="2">
        <f t="shared" si="25"/>
        <v>7</v>
      </c>
      <c r="R962" s="2">
        <f t="shared" si="26"/>
        <v>153</v>
      </c>
    </row>
    <row r="963" spans="1:18" ht="14.25" customHeight="1">
      <c r="A963" s="2">
        <v>833054</v>
      </c>
      <c r="B963" s="2" t="s">
        <v>42</v>
      </c>
      <c r="C963" s="2" t="s">
        <v>31</v>
      </c>
      <c r="D963" s="2" t="s">
        <v>32</v>
      </c>
      <c r="E963" s="2" t="s">
        <v>38</v>
      </c>
      <c r="F963" s="2" t="s">
        <v>34</v>
      </c>
      <c r="G963" s="4">
        <v>43528.118101851855</v>
      </c>
      <c r="H963" s="4">
        <v>43534.118101851855</v>
      </c>
      <c r="I963" s="4">
        <v>43535.118101851855</v>
      </c>
      <c r="J963" s="2">
        <v>37</v>
      </c>
      <c r="K963" s="2">
        <v>121</v>
      </c>
      <c r="L963" s="2" t="str">
        <f t="shared" si="21"/>
        <v>Delhi</v>
      </c>
      <c r="M963" s="2" t="str">
        <f t="shared" si="22"/>
        <v>Bangalore-Delhi</v>
      </c>
      <c r="N963" s="2" t="str">
        <f t="shared" si="27"/>
        <v>Outstation</v>
      </c>
      <c r="O963" s="2" t="str">
        <f t="shared" si="23"/>
        <v>Ship2Home</v>
      </c>
      <c r="P963" s="2">
        <f t="shared" si="24"/>
        <v>-1</v>
      </c>
      <c r="Q963" s="2">
        <f t="shared" si="25"/>
        <v>6</v>
      </c>
      <c r="R963" s="2">
        <f t="shared" si="26"/>
        <v>158</v>
      </c>
    </row>
    <row r="964" spans="1:18" ht="14.25" customHeight="1">
      <c r="A964" s="2">
        <v>392900</v>
      </c>
      <c r="B964" s="2" t="s">
        <v>42</v>
      </c>
      <c r="C964" s="2" t="s">
        <v>43</v>
      </c>
      <c r="D964" s="2" t="s">
        <v>32</v>
      </c>
      <c r="E964" s="2" t="s">
        <v>44</v>
      </c>
      <c r="F964" s="2" t="s">
        <v>34</v>
      </c>
      <c r="G964" s="4">
        <v>43528.126909722225</v>
      </c>
      <c r="H964" s="4">
        <v>43528.126909722225</v>
      </c>
      <c r="I964" s="4">
        <v>43531.126909722225</v>
      </c>
      <c r="J964" s="2">
        <v>0</v>
      </c>
      <c r="K964" s="2">
        <v>129</v>
      </c>
      <c r="L964" s="2" t="str">
        <f t="shared" si="21"/>
        <v>Bangalore</v>
      </c>
      <c r="M964" s="2" t="str">
        <f t="shared" si="22"/>
        <v>Bangalore-Bangalore</v>
      </c>
      <c r="N964" s="2" t="str">
        <f t="shared" si="27"/>
        <v>Local</v>
      </c>
      <c r="O964" s="2" t="str">
        <f t="shared" si="23"/>
        <v>FastWheels</v>
      </c>
      <c r="P964" s="2">
        <f t="shared" si="24"/>
        <v>-3</v>
      </c>
      <c r="Q964" s="2">
        <f t="shared" si="25"/>
        <v>0</v>
      </c>
      <c r="R964" s="2">
        <f t="shared" si="26"/>
        <v>129</v>
      </c>
    </row>
    <row r="965" spans="1:18" ht="14.25" customHeight="1">
      <c r="A965" s="2">
        <v>536059</v>
      </c>
      <c r="B965" s="2" t="s">
        <v>36</v>
      </c>
      <c r="C965" s="2" t="s">
        <v>31</v>
      </c>
      <c r="D965" s="2" t="s">
        <v>32</v>
      </c>
      <c r="E965" s="2" t="s">
        <v>33</v>
      </c>
      <c r="F965" s="2" t="s">
        <v>34</v>
      </c>
      <c r="G965" s="4">
        <v>43528.127442129633</v>
      </c>
      <c r="H965" s="4">
        <v>43535.127442129633</v>
      </c>
      <c r="I965" s="4">
        <v>43533.127442129633</v>
      </c>
      <c r="J965" s="2">
        <v>50</v>
      </c>
      <c r="K965" s="2">
        <v>128</v>
      </c>
      <c r="L965" s="2" t="str">
        <f t="shared" si="21"/>
        <v>Delhi</v>
      </c>
      <c r="M965" s="2" t="str">
        <f t="shared" si="22"/>
        <v>Bangalore-Delhi</v>
      </c>
      <c r="N965" s="2" t="str">
        <f t="shared" si="27"/>
        <v>Outstation</v>
      </c>
      <c r="O965" s="2" t="str">
        <f t="shared" si="23"/>
        <v>Ship2Home</v>
      </c>
      <c r="P965" s="2">
        <f t="shared" si="24"/>
        <v>2</v>
      </c>
      <c r="Q965" s="2">
        <f t="shared" si="25"/>
        <v>7</v>
      </c>
      <c r="R965" s="2">
        <f t="shared" si="26"/>
        <v>178</v>
      </c>
    </row>
    <row r="966" spans="1:18" ht="14.25" customHeight="1">
      <c r="A966" s="2">
        <v>400758</v>
      </c>
      <c r="B966" s="2" t="s">
        <v>39</v>
      </c>
      <c r="C966" s="2" t="s">
        <v>40</v>
      </c>
      <c r="D966" s="2" t="s">
        <v>41</v>
      </c>
      <c r="E966" s="2" t="s">
        <v>38</v>
      </c>
      <c r="F966" s="2" t="s">
        <v>34</v>
      </c>
      <c r="G966" s="4">
        <v>43528.127870370372</v>
      </c>
      <c r="H966" s="4">
        <v>43533.127870370372</v>
      </c>
      <c r="I966" s="4">
        <v>43531.127870370372</v>
      </c>
      <c r="J966" s="2">
        <v>34</v>
      </c>
      <c r="K966" s="2">
        <v>105</v>
      </c>
      <c r="L966" s="2" t="str">
        <f t="shared" si="21"/>
        <v>Kolkata</v>
      </c>
      <c r="M966" s="2" t="str">
        <f t="shared" si="22"/>
        <v>Delhi-Kolkata</v>
      </c>
      <c r="N966" s="2" t="str">
        <f t="shared" si="27"/>
        <v>Outstation</v>
      </c>
      <c r="O966" s="2" t="str">
        <f t="shared" si="23"/>
        <v>Ship2Home</v>
      </c>
      <c r="P966" s="2">
        <f t="shared" si="24"/>
        <v>2</v>
      </c>
      <c r="Q966" s="2">
        <f t="shared" si="25"/>
        <v>5</v>
      </c>
      <c r="R966" s="2">
        <f t="shared" si="26"/>
        <v>139</v>
      </c>
    </row>
    <row r="967" spans="1:18" ht="14.25" customHeight="1">
      <c r="A967" s="2">
        <v>191658</v>
      </c>
      <c r="B967" s="2" t="s">
        <v>47</v>
      </c>
      <c r="C967" s="2" t="s">
        <v>31</v>
      </c>
      <c r="D967" s="2" t="s">
        <v>32</v>
      </c>
      <c r="E967" s="2" t="s">
        <v>38</v>
      </c>
      <c r="F967" s="2" t="s">
        <v>34</v>
      </c>
      <c r="G967" s="4">
        <v>43528.129942129628</v>
      </c>
      <c r="H967" s="4">
        <v>43536.129942129628</v>
      </c>
      <c r="I967" s="4">
        <v>43531.129942129628</v>
      </c>
      <c r="J967" s="2">
        <v>44</v>
      </c>
      <c r="K967" s="2">
        <v>128</v>
      </c>
      <c r="L967" s="2" t="str">
        <f t="shared" si="21"/>
        <v>Delhi</v>
      </c>
      <c r="M967" s="2" t="str">
        <f t="shared" si="22"/>
        <v>Bangalore-Delhi</v>
      </c>
      <c r="N967" s="2" t="str">
        <f t="shared" si="27"/>
        <v>Outstation</v>
      </c>
      <c r="O967" s="2" t="str">
        <f t="shared" si="23"/>
        <v>Ship2Home</v>
      </c>
      <c r="P967" s="2">
        <f t="shared" si="24"/>
        <v>5</v>
      </c>
      <c r="Q967" s="2">
        <f t="shared" si="25"/>
        <v>8</v>
      </c>
      <c r="R967" s="2">
        <f t="shared" si="26"/>
        <v>172</v>
      </c>
    </row>
    <row r="968" spans="1:18" ht="14.25" customHeight="1">
      <c r="A968" s="2">
        <v>472978</v>
      </c>
      <c r="B968" s="2" t="s">
        <v>36</v>
      </c>
      <c r="C968" s="2" t="s">
        <v>45</v>
      </c>
      <c r="D968" s="2" t="s">
        <v>41</v>
      </c>
      <c r="E968" s="2" t="s">
        <v>38</v>
      </c>
      <c r="F968" s="2" t="s">
        <v>34</v>
      </c>
      <c r="G968" s="4">
        <v>43528.133599537039</v>
      </c>
      <c r="H968" s="4">
        <v>43533.133599537039</v>
      </c>
      <c r="I968" s="4">
        <v>43534.133599537039</v>
      </c>
      <c r="J968" s="2">
        <v>29</v>
      </c>
      <c r="K968" s="2">
        <v>126</v>
      </c>
      <c r="L968" s="2" t="str">
        <f t="shared" si="21"/>
        <v>Chennai</v>
      </c>
      <c r="M968" s="2" t="str">
        <f t="shared" si="22"/>
        <v>Delhi-Chennai</v>
      </c>
      <c r="N968" s="2" t="str">
        <f t="shared" si="27"/>
        <v>Outstation</v>
      </c>
      <c r="O968" s="2" t="str">
        <f t="shared" si="23"/>
        <v>Ship2Home</v>
      </c>
      <c r="P968" s="2">
        <f t="shared" si="24"/>
        <v>-1</v>
      </c>
      <c r="Q968" s="2">
        <f t="shared" si="25"/>
        <v>5</v>
      </c>
      <c r="R968" s="2">
        <f t="shared" si="26"/>
        <v>155</v>
      </c>
    </row>
    <row r="969" spans="1:18" ht="14.25" customHeight="1">
      <c r="A969" s="2">
        <v>89640</v>
      </c>
      <c r="B969" s="2" t="s">
        <v>39</v>
      </c>
      <c r="C969" s="2" t="s">
        <v>37</v>
      </c>
      <c r="D969" s="2" t="s">
        <v>32</v>
      </c>
      <c r="E969" s="2" t="s">
        <v>44</v>
      </c>
      <c r="F969" s="2" t="s">
        <v>34</v>
      </c>
      <c r="G969" s="4">
        <v>43528.138159722221</v>
      </c>
      <c r="H969" s="4">
        <v>43530.138159722221</v>
      </c>
      <c r="I969" s="4">
        <v>43532.138159722221</v>
      </c>
      <c r="J969" s="2">
        <v>46</v>
      </c>
      <c r="K969" s="2">
        <v>109</v>
      </c>
      <c r="L969" s="2" t="str">
        <f t="shared" si="21"/>
        <v>Mumbai</v>
      </c>
      <c r="M969" s="2" t="str">
        <f t="shared" si="22"/>
        <v>Bangalore-Mumbai</v>
      </c>
      <c r="N969" s="2" t="str">
        <f t="shared" si="27"/>
        <v>Outstation</v>
      </c>
      <c r="O969" s="2" t="str">
        <f t="shared" si="23"/>
        <v>FastWheels</v>
      </c>
      <c r="P969" s="2">
        <f t="shared" si="24"/>
        <v>-2</v>
      </c>
      <c r="Q969" s="2">
        <f t="shared" si="25"/>
        <v>2</v>
      </c>
      <c r="R969" s="2">
        <f t="shared" si="26"/>
        <v>155</v>
      </c>
    </row>
    <row r="970" spans="1:18" ht="14.25" customHeight="1">
      <c r="A970" s="2">
        <v>59870</v>
      </c>
      <c r="B970" s="2" t="s">
        <v>47</v>
      </c>
      <c r="C970" s="2" t="s">
        <v>40</v>
      </c>
      <c r="D970" s="2" t="s">
        <v>41</v>
      </c>
      <c r="E970" s="2" t="s">
        <v>38</v>
      </c>
      <c r="F970" s="2" t="s">
        <v>34</v>
      </c>
      <c r="G970" s="4">
        <v>43528.139189814814</v>
      </c>
      <c r="H970" s="4">
        <v>43531.139189814814</v>
      </c>
      <c r="I970" s="4">
        <v>43535.139189814814</v>
      </c>
      <c r="J970" s="2">
        <v>28</v>
      </c>
      <c r="K970" s="2">
        <v>108</v>
      </c>
      <c r="L970" s="2" t="str">
        <f t="shared" si="21"/>
        <v>Kolkata</v>
      </c>
      <c r="M970" s="2" t="str">
        <f t="shared" si="22"/>
        <v>Delhi-Kolkata</v>
      </c>
      <c r="N970" s="2" t="str">
        <f t="shared" si="27"/>
        <v>Outstation</v>
      </c>
      <c r="O970" s="2" t="str">
        <f t="shared" si="23"/>
        <v>Ship2Home</v>
      </c>
      <c r="P970" s="2">
        <f t="shared" si="24"/>
        <v>-4</v>
      </c>
      <c r="Q970" s="2">
        <f t="shared" si="25"/>
        <v>3</v>
      </c>
      <c r="R970" s="2">
        <f t="shared" si="26"/>
        <v>136</v>
      </c>
    </row>
    <row r="971" spans="1:18" ht="14.25" customHeight="1">
      <c r="A971" s="2">
        <v>918778</v>
      </c>
      <c r="B971" s="2" t="s">
        <v>39</v>
      </c>
      <c r="C971" s="2" t="s">
        <v>37</v>
      </c>
      <c r="D971" s="2" t="s">
        <v>41</v>
      </c>
      <c r="E971" s="2" t="s">
        <v>38</v>
      </c>
      <c r="F971" s="2" t="s">
        <v>34</v>
      </c>
      <c r="G971" s="4">
        <v>43528.139386574076</v>
      </c>
      <c r="H971" s="4">
        <v>43536.139386574076</v>
      </c>
      <c r="I971" s="4">
        <v>43532.139386574076</v>
      </c>
      <c r="J971" s="2">
        <v>50</v>
      </c>
      <c r="K971" s="2">
        <v>113</v>
      </c>
      <c r="L971" s="2" t="str">
        <f t="shared" si="21"/>
        <v>Mumbai</v>
      </c>
      <c r="M971" s="2" t="str">
        <f t="shared" si="22"/>
        <v>Delhi-Mumbai</v>
      </c>
      <c r="N971" s="2" t="str">
        <f t="shared" si="27"/>
        <v>Outstation</v>
      </c>
      <c r="O971" s="2" t="str">
        <f t="shared" si="23"/>
        <v>Ship2Home</v>
      </c>
      <c r="P971" s="2">
        <f t="shared" si="24"/>
        <v>4</v>
      </c>
      <c r="Q971" s="2">
        <f t="shared" si="25"/>
        <v>8</v>
      </c>
      <c r="R971" s="2">
        <f t="shared" si="26"/>
        <v>163</v>
      </c>
    </row>
    <row r="972" spans="1:18" ht="14.25" customHeight="1">
      <c r="A972" s="2">
        <v>661035</v>
      </c>
      <c r="B972" s="2" t="s">
        <v>47</v>
      </c>
      <c r="C972" s="2" t="s">
        <v>40</v>
      </c>
      <c r="D972" s="2" t="s">
        <v>32</v>
      </c>
      <c r="E972" s="2" t="s">
        <v>33</v>
      </c>
      <c r="F972" s="2" t="s">
        <v>34</v>
      </c>
      <c r="G972" s="4">
        <v>43528.154340277775</v>
      </c>
      <c r="H972" s="4">
        <v>43532.154340277775</v>
      </c>
      <c r="I972" s="4">
        <v>43533.154340277775</v>
      </c>
      <c r="J972" s="2">
        <v>45</v>
      </c>
      <c r="K972" s="2">
        <v>112</v>
      </c>
      <c r="L972" s="2" t="str">
        <f t="shared" si="21"/>
        <v>Kolkata</v>
      </c>
      <c r="M972" s="2" t="str">
        <f t="shared" si="22"/>
        <v>Bangalore-Kolkata</v>
      </c>
      <c r="N972" s="2" t="str">
        <f t="shared" si="27"/>
        <v>Outstation</v>
      </c>
      <c r="O972" s="2" t="str">
        <f t="shared" si="23"/>
        <v>Ship2Home</v>
      </c>
      <c r="P972" s="2">
        <f t="shared" si="24"/>
        <v>-1</v>
      </c>
      <c r="Q972" s="2">
        <f t="shared" si="25"/>
        <v>4</v>
      </c>
      <c r="R972" s="2">
        <f t="shared" si="26"/>
        <v>157</v>
      </c>
    </row>
    <row r="973" spans="1:18" ht="14.25" customHeight="1">
      <c r="A973" s="2">
        <v>732532</v>
      </c>
      <c r="B973" s="2" t="s">
        <v>47</v>
      </c>
      <c r="C973" s="2" t="s">
        <v>31</v>
      </c>
      <c r="D973" s="2" t="s">
        <v>32</v>
      </c>
      <c r="E973" s="2" t="s">
        <v>44</v>
      </c>
      <c r="F973" s="2" t="s">
        <v>34</v>
      </c>
      <c r="G973" s="4">
        <v>43528.157430555555</v>
      </c>
      <c r="H973" s="4">
        <v>43530.157430555555</v>
      </c>
      <c r="I973" s="4">
        <v>43535.157430555555</v>
      </c>
      <c r="J973" s="2">
        <v>35</v>
      </c>
      <c r="K973" s="2">
        <v>125</v>
      </c>
      <c r="L973" s="2" t="str">
        <f t="shared" si="21"/>
        <v>Delhi</v>
      </c>
      <c r="M973" s="2" t="str">
        <f t="shared" si="22"/>
        <v>Bangalore-Delhi</v>
      </c>
      <c r="N973" s="2" t="str">
        <f t="shared" si="27"/>
        <v>Outstation</v>
      </c>
      <c r="O973" s="2" t="str">
        <f t="shared" si="23"/>
        <v>FastWheels</v>
      </c>
      <c r="P973" s="2">
        <f t="shared" si="24"/>
        <v>-5</v>
      </c>
      <c r="Q973" s="2">
        <f t="shared" si="25"/>
        <v>2</v>
      </c>
      <c r="R973" s="2">
        <f t="shared" si="26"/>
        <v>160</v>
      </c>
    </row>
    <row r="974" spans="1:18" ht="14.25" customHeight="1">
      <c r="A974" s="2">
        <v>243367</v>
      </c>
      <c r="B974" s="2" t="s">
        <v>39</v>
      </c>
      <c r="C974" s="2" t="s">
        <v>43</v>
      </c>
      <c r="D974" s="2" t="s">
        <v>41</v>
      </c>
      <c r="E974" s="2" t="s">
        <v>44</v>
      </c>
      <c r="F974" s="2" t="s">
        <v>34</v>
      </c>
      <c r="G974" s="4">
        <v>43528.159618055557</v>
      </c>
      <c r="H974" s="4">
        <v>43534.159618055557</v>
      </c>
      <c r="I974" s="4">
        <v>43533.159618055557</v>
      </c>
      <c r="J974" s="2">
        <v>81</v>
      </c>
      <c r="K974" s="2">
        <v>106</v>
      </c>
      <c r="L974" s="2" t="str">
        <f t="shared" si="21"/>
        <v>Bangalore</v>
      </c>
      <c r="M974" s="2" t="str">
        <f t="shared" si="22"/>
        <v>Delhi-Bangalore</v>
      </c>
      <c r="N974" s="2" t="str">
        <f t="shared" si="27"/>
        <v>Outstation</v>
      </c>
      <c r="O974" s="2" t="str">
        <f t="shared" si="23"/>
        <v>FastWheels</v>
      </c>
      <c r="P974" s="2">
        <f t="shared" si="24"/>
        <v>1</v>
      </c>
      <c r="Q974" s="2">
        <f t="shared" si="25"/>
        <v>6</v>
      </c>
      <c r="R974" s="2">
        <f t="shared" si="26"/>
        <v>187</v>
      </c>
    </row>
    <row r="975" spans="1:18" ht="14.25" customHeight="1">
      <c r="A975" s="2">
        <v>845449</v>
      </c>
      <c r="B975" s="2" t="s">
        <v>39</v>
      </c>
      <c r="C975" s="2" t="s">
        <v>31</v>
      </c>
      <c r="D975" s="2" t="s">
        <v>41</v>
      </c>
      <c r="E975" s="2" t="s">
        <v>33</v>
      </c>
      <c r="F975" s="2" t="s">
        <v>34</v>
      </c>
      <c r="G975" s="4">
        <v>43528.160567129627</v>
      </c>
      <c r="H975" s="4">
        <v>43533.160567129627</v>
      </c>
      <c r="I975" s="4">
        <v>43535.160567129627</v>
      </c>
      <c r="J975" s="2">
        <v>0</v>
      </c>
      <c r="K975" s="2">
        <v>120</v>
      </c>
      <c r="L975" s="2" t="str">
        <f t="shared" si="21"/>
        <v>Delhi</v>
      </c>
      <c r="M975" s="2" t="str">
        <f t="shared" si="22"/>
        <v>Delhi-Delhi</v>
      </c>
      <c r="N975" s="2" t="str">
        <f t="shared" si="27"/>
        <v>Local</v>
      </c>
      <c r="O975" s="2" t="str">
        <f t="shared" si="23"/>
        <v>Ship2Home</v>
      </c>
      <c r="P975" s="2">
        <f t="shared" si="24"/>
        <v>-2</v>
      </c>
      <c r="Q975" s="2">
        <f t="shared" si="25"/>
        <v>5</v>
      </c>
      <c r="R975" s="2">
        <f t="shared" si="26"/>
        <v>120</v>
      </c>
    </row>
    <row r="976" spans="1:18" ht="14.25" customHeight="1">
      <c r="A976" s="2">
        <v>491820</v>
      </c>
      <c r="B976" s="2" t="s">
        <v>47</v>
      </c>
      <c r="C976" s="2" t="s">
        <v>37</v>
      </c>
      <c r="D976" s="2" t="s">
        <v>32</v>
      </c>
      <c r="E976" s="2" t="s">
        <v>44</v>
      </c>
      <c r="F976" s="2" t="s">
        <v>34</v>
      </c>
      <c r="G976" s="4">
        <v>43528.160624999997</v>
      </c>
      <c r="H976" s="4">
        <v>43532.160624999997</v>
      </c>
      <c r="I976" s="4">
        <v>43535.160624999997</v>
      </c>
      <c r="J976" s="2">
        <v>43</v>
      </c>
      <c r="K976" s="2">
        <v>106</v>
      </c>
      <c r="L976" s="2" t="str">
        <f t="shared" si="21"/>
        <v>Mumbai</v>
      </c>
      <c r="M976" s="2" t="str">
        <f t="shared" si="22"/>
        <v>Bangalore-Mumbai</v>
      </c>
      <c r="N976" s="2" t="str">
        <f t="shared" si="27"/>
        <v>Outstation</v>
      </c>
      <c r="O976" s="2" t="str">
        <f t="shared" si="23"/>
        <v>FastWheels</v>
      </c>
      <c r="P976" s="2">
        <f t="shared" si="24"/>
        <v>-3</v>
      </c>
      <c r="Q976" s="2">
        <f t="shared" si="25"/>
        <v>4</v>
      </c>
      <c r="R976" s="2">
        <f t="shared" si="26"/>
        <v>149</v>
      </c>
    </row>
    <row r="977" spans="1:18" ht="14.25" customHeight="1">
      <c r="A977" s="2">
        <v>250951</v>
      </c>
      <c r="B977" s="2" t="s">
        <v>36</v>
      </c>
      <c r="C977" s="2" t="s">
        <v>31</v>
      </c>
      <c r="D977" s="2" t="s">
        <v>32</v>
      </c>
      <c r="E977" s="2" t="s">
        <v>33</v>
      </c>
      <c r="F977" s="2" t="s">
        <v>34</v>
      </c>
      <c r="G977" s="4">
        <v>43528.162314814814</v>
      </c>
      <c r="H977" s="4">
        <v>43535.162314814814</v>
      </c>
      <c r="I977" s="4">
        <v>43533.162314814814</v>
      </c>
      <c r="J977" s="2">
        <v>27</v>
      </c>
      <c r="K977" s="2">
        <v>127</v>
      </c>
      <c r="L977" s="2" t="str">
        <f t="shared" si="21"/>
        <v>Delhi</v>
      </c>
      <c r="M977" s="2" t="str">
        <f t="shared" si="22"/>
        <v>Bangalore-Delhi</v>
      </c>
      <c r="N977" s="2" t="str">
        <f t="shared" si="27"/>
        <v>Outstation</v>
      </c>
      <c r="O977" s="2" t="str">
        <f t="shared" si="23"/>
        <v>Ship2Home</v>
      </c>
      <c r="P977" s="2">
        <f t="shared" si="24"/>
        <v>2</v>
      </c>
      <c r="Q977" s="2">
        <f t="shared" si="25"/>
        <v>7</v>
      </c>
      <c r="R977" s="2">
        <f t="shared" si="26"/>
        <v>154</v>
      </c>
    </row>
    <row r="978" spans="1:18" ht="14.25" customHeight="1">
      <c r="A978" s="2">
        <v>496184</v>
      </c>
      <c r="B978" s="2" t="s">
        <v>36</v>
      </c>
      <c r="C978" s="2" t="s">
        <v>37</v>
      </c>
      <c r="D978" s="2" t="s">
        <v>32</v>
      </c>
      <c r="E978" s="2" t="s">
        <v>44</v>
      </c>
      <c r="F978" s="2" t="s">
        <v>34</v>
      </c>
      <c r="G978" s="4">
        <v>43528.162638888891</v>
      </c>
      <c r="H978" s="4">
        <v>43533.162638888891</v>
      </c>
      <c r="I978" s="4">
        <v>43533.162638888891</v>
      </c>
      <c r="J978" s="2">
        <v>44</v>
      </c>
      <c r="K978" s="2">
        <v>106</v>
      </c>
      <c r="L978" s="2" t="str">
        <f t="shared" si="21"/>
        <v>Mumbai</v>
      </c>
      <c r="M978" s="2" t="str">
        <f t="shared" si="22"/>
        <v>Bangalore-Mumbai</v>
      </c>
      <c r="N978" s="2" t="str">
        <f t="shared" si="27"/>
        <v>Outstation</v>
      </c>
      <c r="O978" s="2" t="str">
        <f t="shared" si="23"/>
        <v>FastWheels</v>
      </c>
      <c r="P978" s="2">
        <f t="shared" si="24"/>
        <v>0</v>
      </c>
      <c r="Q978" s="2">
        <f t="shared" si="25"/>
        <v>5</v>
      </c>
      <c r="R978" s="2">
        <f t="shared" si="26"/>
        <v>150</v>
      </c>
    </row>
    <row r="979" spans="1:18" ht="14.25" customHeight="1">
      <c r="A979" s="2">
        <v>649939</v>
      </c>
      <c r="B979" s="2" t="s">
        <v>30</v>
      </c>
      <c r="C979" s="2" t="s">
        <v>37</v>
      </c>
      <c r="D979" s="2" t="s">
        <v>41</v>
      </c>
      <c r="E979" s="2" t="s">
        <v>33</v>
      </c>
      <c r="F979" s="2" t="s">
        <v>34</v>
      </c>
      <c r="G979" s="4">
        <v>43528.171701388892</v>
      </c>
      <c r="H979" s="4">
        <v>43533.171701388892</v>
      </c>
      <c r="I979" s="4">
        <v>43531.171701388892</v>
      </c>
      <c r="J979" s="2">
        <v>40</v>
      </c>
      <c r="K979" s="2">
        <v>111</v>
      </c>
      <c r="L979" s="2" t="str">
        <f t="shared" si="21"/>
        <v>Mumbai</v>
      </c>
      <c r="M979" s="2" t="str">
        <f t="shared" si="22"/>
        <v>Delhi-Mumbai</v>
      </c>
      <c r="N979" s="2" t="str">
        <f t="shared" si="27"/>
        <v>Outstation</v>
      </c>
      <c r="O979" s="2" t="str">
        <f t="shared" si="23"/>
        <v>Ship2Home</v>
      </c>
      <c r="P979" s="2">
        <f t="shared" si="24"/>
        <v>2</v>
      </c>
      <c r="Q979" s="2">
        <f t="shared" si="25"/>
        <v>5</v>
      </c>
      <c r="R979" s="2">
        <f t="shared" si="26"/>
        <v>151</v>
      </c>
    </row>
    <row r="980" spans="1:18" ht="14.25" customHeight="1">
      <c r="A980" s="2">
        <v>667823</v>
      </c>
      <c r="B980" s="2" t="s">
        <v>36</v>
      </c>
      <c r="C980" s="2" t="s">
        <v>43</v>
      </c>
      <c r="D980" s="2" t="s">
        <v>32</v>
      </c>
      <c r="E980" s="2" t="s">
        <v>33</v>
      </c>
      <c r="F980" s="2" t="s">
        <v>34</v>
      </c>
      <c r="G980" s="4">
        <v>43528.172650462962</v>
      </c>
      <c r="H980" s="4">
        <v>43534.172650462962</v>
      </c>
      <c r="I980" s="4">
        <v>43533.172650462962</v>
      </c>
      <c r="J980" s="2">
        <v>0</v>
      </c>
      <c r="K980" s="2">
        <v>130</v>
      </c>
      <c r="L980" s="2" t="str">
        <f t="shared" si="21"/>
        <v>Bangalore</v>
      </c>
      <c r="M980" s="2" t="str">
        <f t="shared" si="22"/>
        <v>Bangalore-Bangalore</v>
      </c>
      <c r="N980" s="2" t="str">
        <f t="shared" si="27"/>
        <v>Local</v>
      </c>
      <c r="O980" s="2" t="str">
        <f t="shared" si="23"/>
        <v>Ship2Home</v>
      </c>
      <c r="P980" s="2">
        <f t="shared" si="24"/>
        <v>1</v>
      </c>
      <c r="Q980" s="2">
        <f t="shared" si="25"/>
        <v>6</v>
      </c>
      <c r="R980" s="2">
        <f t="shared" si="26"/>
        <v>130</v>
      </c>
    </row>
    <row r="981" spans="1:18" ht="14.25" customHeight="1">
      <c r="A981" s="2">
        <v>866304</v>
      </c>
      <c r="B981" s="2" t="s">
        <v>36</v>
      </c>
      <c r="C981" s="2" t="s">
        <v>43</v>
      </c>
      <c r="D981" s="2" t="s">
        <v>32</v>
      </c>
      <c r="E981" s="2" t="s">
        <v>44</v>
      </c>
      <c r="F981" s="2" t="s">
        <v>34</v>
      </c>
      <c r="G981" s="4">
        <v>43528.1871875</v>
      </c>
      <c r="H981" s="4">
        <v>43533.1871875</v>
      </c>
      <c r="I981" s="4">
        <v>43531.1871875</v>
      </c>
      <c r="J981" s="2">
        <v>0</v>
      </c>
      <c r="K981" s="2">
        <v>121</v>
      </c>
      <c r="L981" s="2" t="str">
        <f t="shared" si="21"/>
        <v>Bangalore</v>
      </c>
      <c r="M981" s="2" t="str">
        <f t="shared" si="22"/>
        <v>Bangalore-Bangalore</v>
      </c>
      <c r="N981" s="2" t="str">
        <f t="shared" si="27"/>
        <v>Local</v>
      </c>
      <c r="O981" s="2" t="str">
        <f t="shared" si="23"/>
        <v>FastWheels</v>
      </c>
      <c r="P981" s="2">
        <f t="shared" si="24"/>
        <v>2</v>
      </c>
      <c r="Q981" s="2">
        <f t="shared" si="25"/>
        <v>5</v>
      </c>
      <c r="R981" s="2">
        <f t="shared" si="26"/>
        <v>121</v>
      </c>
    </row>
    <row r="982" spans="1:18" ht="14.25" customHeight="1">
      <c r="A982" s="2">
        <v>228046</v>
      </c>
      <c r="B982" s="2" t="s">
        <v>30</v>
      </c>
      <c r="C982" s="2" t="s">
        <v>37</v>
      </c>
      <c r="D982" s="2" t="s">
        <v>41</v>
      </c>
      <c r="E982" s="2" t="s">
        <v>38</v>
      </c>
      <c r="F982" s="2" t="s">
        <v>34</v>
      </c>
      <c r="G982" s="4">
        <v>43528.18986111111</v>
      </c>
      <c r="H982" s="4">
        <v>43535.18986111111</v>
      </c>
      <c r="I982" s="4">
        <v>43533.18986111111</v>
      </c>
      <c r="J982" s="2">
        <v>27</v>
      </c>
      <c r="K982" s="2">
        <v>108</v>
      </c>
      <c r="L982" s="2" t="str">
        <f t="shared" si="21"/>
        <v>Mumbai</v>
      </c>
      <c r="M982" s="2" t="str">
        <f t="shared" si="22"/>
        <v>Delhi-Mumbai</v>
      </c>
      <c r="N982" s="2" t="str">
        <f t="shared" si="27"/>
        <v>Outstation</v>
      </c>
      <c r="O982" s="2" t="str">
        <f t="shared" si="23"/>
        <v>Ship2Home</v>
      </c>
      <c r="P982" s="2">
        <f t="shared" si="24"/>
        <v>2</v>
      </c>
      <c r="Q982" s="2">
        <f t="shared" si="25"/>
        <v>7</v>
      </c>
      <c r="R982" s="2">
        <f t="shared" si="26"/>
        <v>135</v>
      </c>
    </row>
    <row r="983" spans="1:18" ht="14.25" customHeight="1">
      <c r="A983" s="2">
        <v>307900</v>
      </c>
      <c r="B983" s="2" t="s">
        <v>39</v>
      </c>
      <c r="C983" s="2" t="s">
        <v>37</v>
      </c>
      <c r="D983" s="2" t="s">
        <v>41</v>
      </c>
      <c r="E983" s="2" t="s">
        <v>44</v>
      </c>
      <c r="F983" s="2" t="s">
        <v>34</v>
      </c>
      <c r="G983" s="4">
        <v>43528.210543981484</v>
      </c>
      <c r="H983" s="4">
        <v>43530.210543981484</v>
      </c>
      <c r="I983" s="4">
        <v>43533.210543981484</v>
      </c>
      <c r="J983" s="2">
        <v>28</v>
      </c>
      <c r="K983" s="2">
        <v>114</v>
      </c>
      <c r="L983" s="2" t="str">
        <f t="shared" si="21"/>
        <v>Mumbai</v>
      </c>
      <c r="M983" s="2" t="str">
        <f t="shared" si="22"/>
        <v>Delhi-Mumbai</v>
      </c>
      <c r="N983" s="2" t="str">
        <f t="shared" si="27"/>
        <v>Outstation</v>
      </c>
      <c r="O983" s="2" t="str">
        <f t="shared" si="23"/>
        <v>FastWheels</v>
      </c>
      <c r="P983" s="2">
        <f t="shared" si="24"/>
        <v>-3</v>
      </c>
      <c r="Q983" s="2">
        <f t="shared" si="25"/>
        <v>2</v>
      </c>
      <c r="R983" s="2">
        <f t="shared" si="26"/>
        <v>142</v>
      </c>
    </row>
    <row r="984" spans="1:18" ht="14.25" customHeight="1">
      <c r="A984" s="2">
        <v>630963</v>
      </c>
      <c r="B984" s="2" t="s">
        <v>39</v>
      </c>
      <c r="C984" s="2" t="s">
        <v>43</v>
      </c>
      <c r="D984" s="2" t="s">
        <v>32</v>
      </c>
      <c r="E984" s="2" t="s">
        <v>33</v>
      </c>
      <c r="F984" s="2" t="s">
        <v>34</v>
      </c>
      <c r="G984" s="4">
        <v>43528.217245370368</v>
      </c>
      <c r="H984" s="4">
        <v>43531.217245370368</v>
      </c>
      <c r="I984" s="4">
        <v>43535.217245370368</v>
      </c>
      <c r="J984" s="2">
        <v>0</v>
      </c>
      <c r="K984" s="2">
        <v>123</v>
      </c>
      <c r="L984" s="2" t="str">
        <f t="shared" si="21"/>
        <v>Bangalore</v>
      </c>
      <c r="M984" s="2" t="str">
        <f t="shared" si="22"/>
        <v>Bangalore-Bangalore</v>
      </c>
      <c r="N984" s="2" t="str">
        <f t="shared" si="27"/>
        <v>Local</v>
      </c>
      <c r="O984" s="2" t="str">
        <f t="shared" si="23"/>
        <v>Ship2Home</v>
      </c>
      <c r="P984" s="2">
        <f t="shared" si="24"/>
        <v>-4</v>
      </c>
      <c r="Q984" s="2">
        <f t="shared" si="25"/>
        <v>3</v>
      </c>
      <c r="R984" s="2">
        <f t="shared" si="26"/>
        <v>123</v>
      </c>
    </row>
    <row r="985" spans="1:18" ht="14.25" customHeight="1">
      <c r="A985" s="2">
        <v>659325</v>
      </c>
      <c r="B985" s="2" t="s">
        <v>36</v>
      </c>
      <c r="C985" s="2" t="s">
        <v>37</v>
      </c>
      <c r="D985" s="2" t="s">
        <v>32</v>
      </c>
      <c r="E985" s="2" t="s">
        <v>33</v>
      </c>
      <c r="F985" s="2" t="s">
        <v>34</v>
      </c>
      <c r="G985" s="4">
        <v>43528.221759259257</v>
      </c>
      <c r="H985" s="4">
        <v>43534.221759259257</v>
      </c>
      <c r="I985" s="4">
        <v>43533.221759259257</v>
      </c>
      <c r="J985" s="2">
        <v>48</v>
      </c>
      <c r="K985" s="2">
        <v>111</v>
      </c>
      <c r="L985" s="2" t="str">
        <f t="shared" si="21"/>
        <v>Mumbai</v>
      </c>
      <c r="M985" s="2" t="str">
        <f t="shared" si="22"/>
        <v>Bangalore-Mumbai</v>
      </c>
      <c r="N985" s="2" t="str">
        <f t="shared" si="27"/>
        <v>Outstation</v>
      </c>
      <c r="O985" s="2" t="str">
        <f t="shared" si="23"/>
        <v>Ship2Home</v>
      </c>
      <c r="P985" s="2">
        <f t="shared" si="24"/>
        <v>1</v>
      </c>
      <c r="Q985" s="2">
        <f t="shared" si="25"/>
        <v>6</v>
      </c>
      <c r="R985" s="2">
        <f t="shared" si="26"/>
        <v>159</v>
      </c>
    </row>
    <row r="986" spans="1:18" ht="14.25" customHeight="1">
      <c r="A986" s="2">
        <v>370960</v>
      </c>
      <c r="B986" s="2" t="s">
        <v>42</v>
      </c>
      <c r="C986" s="2" t="s">
        <v>43</v>
      </c>
      <c r="D986" s="2" t="s">
        <v>41</v>
      </c>
      <c r="E986" s="2" t="s">
        <v>44</v>
      </c>
      <c r="F986" s="2" t="s">
        <v>34</v>
      </c>
      <c r="G986" s="4">
        <v>43528.229155092595</v>
      </c>
      <c r="H986" s="4">
        <v>43534.229155092595</v>
      </c>
      <c r="I986" s="4">
        <v>43534.229155092595</v>
      </c>
      <c r="J986" s="2">
        <v>50</v>
      </c>
      <c r="K986" s="2">
        <v>127</v>
      </c>
      <c r="L986" s="2" t="str">
        <f t="shared" si="21"/>
        <v>Bangalore</v>
      </c>
      <c r="M986" s="2" t="str">
        <f t="shared" si="22"/>
        <v>Delhi-Bangalore</v>
      </c>
      <c r="N986" s="2" t="str">
        <f t="shared" si="27"/>
        <v>Outstation</v>
      </c>
      <c r="O986" s="2" t="str">
        <f t="shared" si="23"/>
        <v>FastWheels</v>
      </c>
      <c r="P986" s="2">
        <f t="shared" si="24"/>
        <v>0</v>
      </c>
      <c r="Q986" s="2">
        <f t="shared" si="25"/>
        <v>6</v>
      </c>
      <c r="R986" s="2">
        <f t="shared" si="26"/>
        <v>177</v>
      </c>
    </row>
    <row r="987" spans="1:18" ht="14.25" customHeight="1">
      <c r="A987" s="2">
        <v>169703</v>
      </c>
      <c r="B987" s="2" t="s">
        <v>39</v>
      </c>
      <c r="C987" s="2" t="s">
        <v>31</v>
      </c>
      <c r="D987" s="2" t="s">
        <v>41</v>
      </c>
      <c r="E987" s="2" t="s">
        <v>33</v>
      </c>
      <c r="F987" s="2" t="s">
        <v>34</v>
      </c>
      <c r="G987" s="4">
        <v>43528.22965277778</v>
      </c>
      <c r="H987" s="4">
        <v>43534.22965277778</v>
      </c>
      <c r="I987" s="4">
        <v>43531.22965277778</v>
      </c>
      <c r="J987" s="2">
        <v>0</v>
      </c>
      <c r="K987" s="2">
        <v>129</v>
      </c>
      <c r="L987" s="2" t="str">
        <f t="shared" si="21"/>
        <v>Delhi</v>
      </c>
      <c r="M987" s="2" t="str">
        <f t="shared" si="22"/>
        <v>Delhi-Delhi</v>
      </c>
      <c r="N987" s="2" t="str">
        <f t="shared" si="27"/>
        <v>Local</v>
      </c>
      <c r="O987" s="2" t="str">
        <f t="shared" si="23"/>
        <v>Ship2Home</v>
      </c>
      <c r="P987" s="2">
        <f t="shared" si="24"/>
        <v>3</v>
      </c>
      <c r="Q987" s="2">
        <f t="shared" si="25"/>
        <v>6</v>
      </c>
      <c r="R987" s="2">
        <f t="shared" si="26"/>
        <v>129</v>
      </c>
    </row>
    <row r="988" spans="1:18" ht="14.25" customHeight="1">
      <c r="A988" s="2">
        <v>739577</v>
      </c>
      <c r="B988" s="2" t="s">
        <v>39</v>
      </c>
      <c r="C988" s="2" t="s">
        <v>31</v>
      </c>
      <c r="D988" s="2" t="s">
        <v>41</v>
      </c>
      <c r="E988" s="2" t="s">
        <v>44</v>
      </c>
      <c r="F988" s="2" t="s">
        <v>34</v>
      </c>
      <c r="G988" s="4">
        <v>43528.233043981483</v>
      </c>
      <c r="H988" s="4">
        <v>43528.233043981483</v>
      </c>
      <c r="I988" s="4">
        <v>43532.233043981483</v>
      </c>
      <c r="J988" s="2">
        <v>0</v>
      </c>
      <c r="K988" s="2">
        <v>108</v>
      </c>
      <c r="L988" s="2" t="str">
        <f t="shared" si="21"/>
        <v>Delhi</v>
      </c>
      <c r="M988" s="2" t="str">
        <f t="shared" si="22"/>
        <v>Delhi-Delhi</v>
      </c>
      <c r="N988" s="2" t="str">
        <f t="shared" si="27"/>
        <v>Local</v>
      </c>
      <c r="O988" s="2" t="str">
        <f t="shared" si="23"/>
        <v>FastWheels</v>
      </c>
      <c r="P988" s="2">
        <f t="shared" si="24"/>
        <v>-4</v>
      </c>
      <c r="Q988" s="2">
        <f t="shared" si="25"/>
        <v>0</v>
      </c>
      <c r="R988" s="2">
        <f t="shared" si="26"/>
        <v>108</v>
      </c>
    </row>
    <row r="989" spans="1:18" ht="14.25" customHeight="1">
      <c r="A989" s="2">
        <v>619096</v>
      </c>
      <c r="B989" s="2" t="s">
        <v>30</v>
      </c>
      <c r="C989" s="2" t="s">
        <v>40</v>
      </c>
      <c r="D989" s="2" t="s">
        <v>41</v>
      </c>
      <c r="E989" s="2" t="s">
        <v>44</v>
      </c>
      <c r="F989" s="2" t="s">
        <v>34</v>
      </c>
      <c r="G989" s="4">
        <v>43528.233287037037</v>
      </c>
      <c r="H989" s="4">
        <v>43531.233287037037</v>
      </c>
      <c r="I989" s="4">
        <v>43533.233287037037</v>
      </c>
      <c r="J989" s="2">
        <v>69</v>
      </c>
      <c r="K989" s="2">
        <v>95</v>
      </c>
      <c r="L989" s="2" t="str">
        <f t="shared" si="21"/>
        <v>Kolkata</v>
      </c>
      <c r="M989" s="2" t="str">
        <f t="shared" si="22"/>
        <v>Delhi-Kolkata</v>
      </c>
      <c r="N989" s="2" t="str">
        <f t="shared" si="27"/>
        <v>Outstation</v>
      </c>
      <c r="O989" s="2" t="str">
        <f t="shared" si="23"/>
        <v>FastWheels</v>
      </c>
      <c r="P989" s="2">
        <f t="shared" si="24"/>
        <v>-2</v>
      </c>
      <c r="Q989" s="2">
        <f t="shared" si="25"/>
        <v>3</v>
      </c>
      <c r="R989" s="2">
        <f t="shared" si="26"/>
        <v>164</v>
      </c>
    </row>
    <row r="990" spans="1:18" ht="14.25" customHeight="1">
      <c r="A990" s="2">
        <v>631135</v>
      </c>
      <c r="B990" s="2" t="s">
        <v>47</v>
      </c>
      <c r="C990" s="2" t="s">
        <v>45</v>
      </c>
      <c r="D990" s="2" t="s">
        <v>41</v>
      </c>
      <c r="E990" s="2" t="s">
        <v>44</v>
      </c>
      <c r="F990" s="2" t="s">
        <v>34</v>
      </c>
      <c r="G990" s="4">
        <v>43528.234953703701</v>
      </c>
      <c r="H990" s="4">
        <v>43536.234953703701</v>
      </c>
      <c r="I990" s="4">
        <v>43532.234953703701</v>
      </c>
      <c r="J990" s="2">
        <v>79</v>
      </c>
      <c r="K990" s="2">
        <v>107</v>
      </c>
      <c r="L990" s="2" t="str">
        <f t="shared" si="21"/>
        <v>Chennai</v>
      </c>
      <c r="M990" s="2" t="str">
        <f t="shared" si="22"/>
        <v>Delhi-Chennai</v>
      </c>
      <c r="N990" s="2" t="str">
        <f t="shared" si="27"/>
        <v>Outstation</v>
      </c>
      <c r="O990" s="2" t="str">
        <f t="shared" si="23"/>
        <v>FastWheels</v>
      </c>
      <c r="P990" s="2">
        <f t="shared" si="24"/>
        <v>4</v>
      </c>
      <c r="Q990" s="2">
        <f t="shared" si="25"/>
        <v>8</v>
      </c>
      <c r="R990" s="2">
        <f t="shared" si="26"/>
        <v>186</v>
      </c>
    </row>
    <row r="991" spans="1:18" ht="14.25" customHeight="1">
      <c r="A991" s="2">
        <v>882197</v>
      </c>
      <c r="B991" s="2" t="s">
        <v>36</v>
      </c>
      <c r="C991" s="2" t="s">
        <v>45</v>
      </c>
      <c r="D991" s="2" t="s">
        <v>32</v>
      </c>
      <c r="E991" s="2" t="s">
        <v>33</v>
      </c>
      <c r="F991" s="2" t="s">
        <v>34</v>
      </c>
      <c r="G991" s="4">
        <v>43528.24113425926</v>
      </c>
      <c r="H991" s="4">
        <v>43530.24113425926</v>
      </c>
      <c r="I991" s="4">
        <v>43531.24113425926</v>
      </c>
      <c r="J991" s="2">
        <v>37</v>
      </c>
      <c r="K991" s="2">
        <v>128</v>
      </c>
      <c r="L991" s="2" t="str">
        <f t="shared" si="21"/>
        <v>Chennai</v>
      </c>
      <c r="M991" s="2" t="str">
        <f t="shared" si="22"/>
        <v>Bangalore-Chennai</v>
      </c>
      <c r="N991" s="2" t="str">
        <f t="shared" si="27"/>
        <v>Outstation</v>
      </c>
      <c r="O991" s="2" t="str">
        <f t="shared" si="23"/>
        <v>Ship2Home</v>
      </c>
      <c r="P991" s="2">
        <f t="shared" si="24"/>
        <v>-1</v>
      </c>
      <c r="Q991" s="2">
        <f t="shared" si="25"/>
        <v>2</v>
      </c>
      <c r="R991" s="2">
        <f t="shared" si="26"/>
        <v>165</v>
      </c>
    </row>
    <row r="992" spans="1:18" ht="14.25" customHeight="1">
      <c r="A992" s="2">
        <v>804662</v>
      </c>
      <c r="B992" s="2" t="s">
        <v>39</v>
      </c>
      <c r="C992" s="2" t="s">
        <v>37</v>
      </c>
      <c r="D992" s="2" t="s">
        <v>41</v>
      </c>
      <c r="E992" s="2" t="s">
        <v>44</v>
      </c>
      <c r="F992" s="2" t="s">
        <v>34</v>
      </c>
      <c r="G992" s="4">
        <v>43528.243217592593</v>
      </c>
      <c r="H992" s="4">
        <v>43531.243217592593</v>
      </c>
      <c r="I992" s="4">
        <v>43534.243217592593</v>
      </c>
      <c r="J992" s="2">
        <v>73</v>
      </c>
      <c r="K992" s="2">
        <v>93</v>
      </c>
      <c r="L992" s="2" t="str">
        <f t="shared" si="21"/>
        <v>Mumbai</v>
      </c>
      <c r="M992" s="2" t="str">
        <f t="shared" si="22"/>
        <v>Delhi-Mumbai</v>
      </c>
      <c r="N992" s="2" t="str">
        <f t="shared" si="27"/>
        <v>Outstation</v>
      </c>
      <c r="O992" s="2" t="str">
        <f t="shared" si="23"/>
        <v>FastWheels</v>
      </c>
      <c r="P992" s="2">
        <f t="shared" si="24"/>
        <v>-3</v>
      </c>
      <c r="Q992" s="2">
        <f t="shared" si="25"/>
        <v>3</v>
      </c>
      <c r="R992" s="2">
        <f t="shared" si="26"/>
        <v>166</v>
      </c>
    </row>
    <row r="993" spans="1:18" ht="14.25" customHeight="1">
      <c r="A993" s="2">
        <v>549679</v>
      </c>
      <c r="B993" s="2" t="s">
        <v>30</v>
      </c>
      <c r="C993" s="2" t="s">
        <v>45</v>
      </c>
      <c r="D993" s="2" t="s">
        <v>41</v>
      </c>
      <c r="E993" s="2" t="s">
        <v>33</v>
      </c>
      <c r="F993" s="2" t="s">
        <v>34</v>
      </c>
      <c r="G993" s="4">
        <v>43528.25099537037</v>
      </c>
      <c r="H993" s="4">
        <v>43532.25099537037</v>
      </c>
      <c r="I993" s="4">
        <v>43531.25099537037</v>
      </c>
      <c r="J993" s="2">
        <v>31</v>
      </c>
      <c r="K993" s="2">
        <v>124</v>
      </c>
      <c r="L993" s="2" t="str">
        <f t="shared" si="21"/>
        <v>Chennai</v>
      </c>
      <c r="M993" s="2" t="str">
        <f t="shared" si="22"/>
        <v>Delhi-Chennai</v>
      </c>
      <c r="N993" s="2" t="str">
        <f t="shared" si="27"/>
        <v>Outstation</v>
      </c>
      <c r="O993" s="2" t="str">
        <f t="shared" si="23"/>
        <v>Ship2Home</v>
      </c>
      <c r="P993" s="2">
        <f t="shared" si="24"/>
        <v>1</v>
      </c>
      <c r="Q993" s="2">
        <f t="shared" si="25"/>
        <v>4</v>
      </c>
      <c r="R993" s="2">
        <f t="shared" si="26"/>
        <v>155</v>
      </c>
    </row>
    <row r="994" spans="1:18" ht="14.25" customHeight="1">
      <c r="A994" s="2">
        <v>357366</v>
      </c>
      <c r="B994" s="2" t="s">
        <v>30</v>
      </c>
      <c r="C994" s="2" t="s">
        <v>40</v>
      </c>
      <c r="D994" s="2" t="s">
        <v>32</v>
      </c>
      <c r="E994" s="2" t="s">
        <v>38</v>
      </c>
      <c r="F994" s="2" t="s">
        <v>34</v>
      </c>
      <c r="G994" s="4">
        <v>43528.267951388887</v>
      </c>
      <c r="H994" s="4">
        <v>43530.267951388887</v>
      </c>
      <c r="I994" s="4">
        <v>43531.267951388887</v>
      </c>
      <c r="J994" s="2">
        <v>40</v>
      </c>
      <c r="K994" s="2">
        <v>106</v>
      </c>
      <c r="L994" s="2" t="str">
        <f t="shared" si="21"/>
        <v>Kolkata</v>
      </c>
      <c r="M994" s="2" t="str">
        <f t="shared" si="22"/>
        <v>Bangalore-Kolkata</v>
      </c>
      <c r="N994" s="2" t="str">
        <f t="shared" si="27"/>
        <v>Outstation</v>
      </c>
      <c r="O994" s="2" t="str">
        <f t="shared" si="23"/>
        <v>Ship2Home</v>
      </c>
      <c r="P994" s="2">
        <f t="shared" si="24"/>
        <v>-1</v>
      </c>
      <c r="Q994" s="2">
        <f t="shared" si="25"/>
        <v>2</v>
      </c>
      <c r="R994" s="2">
        <f t="shared" si="26"/>
        <v>146</v>
      </c>
    </row>
    <row r="995" spans="1:18" ht="14.25" customHeight="1">
      <c r="A995" s="2">
        <v>504954</v>
      </c>
      <c r="B995" s="2" t="s">
        <v>42</v>
      </c>
      <c r="C995" s="2" t="s">
        <v>40</v>
      </c>
      <c r="D995" s="2" t="s">
        <v>41</v>
      </c>
      <c r="E995" s="2" t="s">
        <v>38</v>
      </c>
      <c r="F995" s="2" t="s">
        <v>34</v>
      </c>
      <c r="G995" s="4">
        <v>43528.274606481478</v>
      </c>
      <c r="H995" s="4">
        <v>43531.274606481478</v>
      </c>
      <c r="I995" s="4">
        <v>43532.274606481478</v>
      </c>
      <c r="J995" s="2">
        <v>43</v>
      </c>
      <c r="K995" s="2">
        <v>107</v>
      </c>
      <c r="L995" s="2" t="str">
        <f t="shared" si="21"/>
        <v>Kolkata</v>
      </c>
      <c r="M995" s="2" t="str">
        <f t="shared" si="22"/>
        <v>Delhi-Kolkata</v>
      </c>
      <c r="N995" s="2" t="str">
        <f t="shared" si="27"/>
        <v>Outstation</v>
      </c>
      <c r="O995" s="2" t="str">
        <f t="shared" si="23"/>
        <v>Ship2Home</v>
      </c>
      <c r="P995" s="2">
        <f t="shared" si="24"/>
        <v>-1</v>
      </c>
      <c r="Q995" s="2">
        <f t="shared" si="25"/>
        <v>3</v>
      </c>
      <c r="R995" s="2">
        <f t="shared" si="26"/>
        <v>150</v>
      </c>
    </row>
    <row r="996" spans="1:18" ht="14.25" customHeight="1">
      <c r="A996" s="2">
        <v>487385</v>
      </c>
      <c r="B996" s="2" t="s">
        <v>39</v>
      </c>
      <c r="C996" s="2" t="s">
        <v>40</v>
      </c>
      <c r="D996" s="2" t="s">
        <v>41</v>
      </c>
      <c r="E996" s="2" t="s">
        <v>44</v>
      </c>
      <c r="F996" s="2" t="s">
        <v>34</v>
      </c>
      <c r="G996" s="4">
        <v>43528.277048611111</v>
      </c>
      <c r="H996" s="4">
        <v>43531.277048611111</v>
      </c>
      <c r="I996" s="4">
        <v>43531.277048611111</v>
      </c>
      <c r="J996" s="2">
        <v>67</v>
      </c>
      <c r="K996" s="2">
        <v>92</v>
      </c>
      <c r="L996" s="2" t="str">
        <f t="shared" si="21"/>
        <v>Kolkata</v>
      </c>
      <c r="M996" s="2" t="str">
        <f t="shared" si="22"/>
        <v>Delhi-Kolkata</v>
      </c>
      <c r="N996" s="2" t="str">
        <f t="shared" si="27"/>
        <v>Outstation</v>
      </c>
      <c r="O996" s="2" t="str">
        <f t="shared" si="23"/>
        <v>FastWheels</v>
      </c>
      <c r="P996" s="2">
        <f t="shared" si="24"/>
        <v>0</v>
      </c>
      <c r="Q996" s="2">
        <f t="shared" si="25"/>
        <v>3</v>
      </c>
      <c r="R996" s="2">
        <f t="shared" si="26"/>
        <v>159</v>
      </c>
    </row>
    <row r="997" spans="1:18" ht="14.25" customHeight="1">
      <c r="A997" s="2">
        <v>675845</v>
      </c>
      <c r="B997" s="2" t="s">
        <v>39</v>
      </c>
      <c r="C997" s="2" t="s">
        <v>37</v>
      </c>
      <c r="D997" s="2" t="s">
        <v>41</v>
      </c>
      <c r="E997" s="2" t="s">
        <v>44</v>
      </c>
      <c r="F997" s="2" t="s">
        <v>34</v>
      </c>
      <c r="G997" s="4">
        <v>43528.284780092596</v>
      </c>
      <c r="H997" s="4">
        <v>43534.284780092596</v>
      </c>
      <c r="I997" s="4">
        <v>43533.284780092596</v>
      </c>
      <c r="J997" s="2">
        <v>82</v>
      </c>
      <c r="K997" s="2">
        <v>89</v>
      </c>
      <c r="L997" s="2" t="str">
        <f t="shared" si="21"/>
        <v>Mumbai</v>
      </c>
      <c r="M997" s="2" t="str">
        <f t="shared" si="22"/>
        <v>Delhi-Mumbai</v>
      </c>
      <c r="N997" s="2" t="str">
        <f t="shared" si="27"/>
        <v>Outstation</v>
      </c>
      <c r="O997" s="2" t="str">
        <f t="shared" si="23"/>
        <v>FastWheels</v>
      </c>
      <c r="P997" s="2">
        <f t="shared" si="24"/>
        <v>1</v>
      </c>
      <c r="Q997" s="2">
        <f t="shared" si="25"/>
        <v>6</v>
      </c>
      <c r="R997" s="2">
        <f t="shared" si="26"/>
        <v>171</v>
      </c>
    </row>
    <row r="998" spans="1:18" ht="14.25" customHeight="1">
      <c r="A998" s="2">
        <v>31837</v>
      </c>
      <c r="B998" s="2" t="s">
        <v>36</v>
      </c>
      <c r="C998" s="2" t="s">
        <v>40</v>
      </c>
      <c r="D998" s="2" t="s">
        <v>41</v>
      </c>
      <c r="E998" s="2" t="s">
        <v>33</v>
      </c>
      <c r="F998" s="2" t="s">
        <v>34</v>
      </c>
      <c r="G998" s="4">
        <v>43528.28634259259</v>
      </c>
      <c r="H998" s="4">
        <v>43530.28634259259</v>
      </c>
      <c r="I998" s="4">
        <v>43534.28634259259</v>
      </c>
      <c r="J998" s="2">
        <v>27</v>
      </c>
      <c r="K998" s="2">
        <v>113</v>
      </c>
      <c r="L998" s="2" t="str">
        <f t="shared" si="21"/>
        <v>Kolkata</v>
      </c>
      <c r="M998" s="2" t="str">
        <f t="shared" si="22"/>
        <v>Delhi-Kolkata</v>
      </c>
      <c r="N998" s="2" t="str">
        <f t="shared" si="27"/>
        <v>Outstation</v>
      </c>
      <c r="O998" s="2" t="str">
        <f t="shared" si="23"/>
        <v>Ship2Home</v>
      </c>
      <c r="P998" s="2">
        <f t="shared" si="24"/>
        <v>-4</v>
      </c>
      <c r="Q998" s="2">
        <f t="shared" si="25"/>
        <v>2</v>
      </c>
      <c r="R998" s="2">
        <f t="shared" si="26"/>
        <v>140</v>
      </c>
    </row>
    <row r="999" spans="1:18" ht="14.25" customHeight="1">
      <c r="A999" s="2">
        <v>408672</v>
      </c>
      <c r="B999" s="2" t="s">
        <v>39</v>
      </c>
      <c r="C999" s="2" t="s">
        <v>31</v>
      </c>
      <c r="D999" s="2" t="s">
        <v>41</v>
      </c>
      <c r="E999" s="2" t="s">
        <v>44</v>
      </c>
      <c r="F999" s="2" t="s">
        <v>34</v>
      </c>
      <c r="G999" s="4">
        <v>43528.289780092593</v>
      </c>
      <c r="H999" s="4">
        <v>43532.289780092593</v>
      </c>
      <c r="I999" s="4">
        <v>43535.289780092593</v>
      </c>
      <c r="J999" s="2">
        <v>0</v>
      </c>
      <c r="K999" s="2">
        <v>106</v>
      </c>
      <c r="L999" s="2" t="str">
        <f t="shared" si="21"/>
        <v>Delhi</v>
      </c>
      <c r="M999" s="2" t="str">
        <f t="shared" si="22"/>
        <v>Delhi-Delhi</v>
      </c>
      <c r="N999" s="2" t="str">
        <f t="shared" si="27"/>
        <v>Local</v>
      </c>
      <c r="O999" s="2" t="str">
        <f t="shared" si="23"/>
        <v>FastWheels</v>
      </c>
      <c r="P999" s="2">
        <f t="shared" si="24"/>
        <v>-3</v>
      </c>
      <c r="Q999" s="2">
        <f t="shared" si="25"/>
        <v>4</v>
      </c>
      <c r="R999" s="2">
        <f t="shared" si="26"/>
        <v>106</v>
      </c>
    </row>
    <row r="1000" spans="1:18" ht="14.25" customHeight="1">
      <c r="A1000" s="2">
        <v>32426</v>
      </c>
      <c r="B1000" s="2" t="s">
        <v>36</v>
      </c>
      <c r="C1000" s="2" t="s">
        <v>31</v>
      </c>
      <c r="D1000" s="2" t="s">
        <v>32</v>
      </c>
      <c r="E1000" s="2" t="s">
        <v>38</v>
      </c>
      <c r="F1000" s="2" t="s">
        <v>34</v>
      </c>
      <c r="G1000" s="4">
        <v>43528.290486111109</v>
      </c>
      <c r="H1000" s="4">
        <v>43532.290486111109</v>
      </c>
      <c r="I1000" s="4">
        <v>43534.290486111109</v>
      </c>
      <c r="J1000" s="2">
        <v>26</v>
      </c>
      <c r="K1000" s="2">
        <v>126</v>
      </c>
      <c r="L1000" s="2" t="str">
        <f t="shared" si="21"/>
        <v>Delhi</v>
      </c>
      <c r="M1000" s="2" t="str">
        <f t="shared" si="22"/>
        <v>Bangalore-Delhi</v>
      </c>
      <c r="N1000" s="2" t="str">
        <f t="shared" si="27"/>
        <v>Outstation</v>
      </c>
      <c r="O1000" s="2" t="str">
        <f t="shared" si="23"/>
        <v>Ship2Home</v>
      </c>
      <c r="P1000" s="2">
        <f t="shared" si="24"/>
        <v>-2</v>
      </c>
      <c r="Q1000" s="2">
        <f t="shared" si="25"/>
        <v>4</v>
      </c>
      <c r="R1000" s="2">
        <f t="shared" si="26"/>
        <v>152</v>
      </c>
    </row>
    <row r="1001" spans="1:18" ht="14.25" customHeight="1">
      <c r="A1001" s="2">
        <v>688557</v>
      </c>
      <c r="B1001" s="2" t="s">
        <v>30</v>
      </c>
      <c r="C1001" s="2" t="s">
        <v>31</v>
      </c>
      <c r="D1001" s="2" t="s">
        <v>32</v>
      </c>
      <c r="E1001" s="2" t="s">
        <v>33</v>
      </c>
      <c r="F1001" s="2" t="s">
        <v>34</v>
      </c>
      <c r="G1001" s="4">
        <v>43528.292337962965</v>
      </c>
      <c r="H1001" s="4">
        <v>43535.292337962965</v>
      </c>
      <c r="I1001" s="4">
        <v>43534.292337962965</v>
      </c>
      <c r="J1001" s="2">
        <v>49</v>
      </c>
      <c r="K1001" s="2">
        <v>126</v>
      </c>
      <c r="L1001" s="2" t="str">
        <f t="shared" si="21"/>
        <v>Delhi</v>
      </c>
      <c r="M1001" s="2" t="str">
        <f t="shared" si="22"/>
        <v>Bangalore-Delhi</v>
      </c>
      <c r="N1001" s="2" t="str">
        <f t="shared" si="27"/>
        <v>Outstation</v>
      </c>
      <c r="O1001" s="2" t="str">
        <f t="shared" si="23"/>
        <v>Ship2Home</v>
      </c>
      <c r="P1001" s="2">
        <f t="shared" si="24"/>
        <v>1</v>
      </c>
      <c r="Q1001" s="2">
        <f t="shared" si="25"/>
        <v>7</v>
      </c>
      <c r="R1001" s="2">
        <f t="shared" si="26"/>
        <v>175</v>
      </c>
    </row>
    <row r="1002" spans="1:18" ht="14.25" customHeight="1">
      <c r="A1002" s="2">
        <v>733044</v>
      </c>
      <c r="B1002" s="2" t="s">
        <v>30</v>
      </c>
      <c r="C1002" s="2" t="s">
        <v>43</v>
      </c>
      <c r="D1002" s="2" t="s">
        <v>41</v>
      </c>
      <c r="E1002" s="2" t="s">
        <v>44</v>
      </c>
      <c r="F1002" s="2" t="s">
        <v>34</v>
      </c>
      <c r="G1002" s="4">
        <v>43528.300787037035</v>
      </c>
      <c r="H1002" s="4">
        <v>43533.300787037035</v>
      </c>
      <c r="I1002" s="4">
        <v>43533.300787037035</v>
      </c>
      <c r="J1002" s="2">
        <v>62</v>
      </c>
      <c r="K1002" s="2">
        <v>100</v>
      </c>
      <c r="L1002" s="2" t="str">
        <f t="shared" si="21"/>
        <v>Bangalore</v>
      </c>
      <c r="M1002" s="2" t="str">
        <f t="shared" si="22"/>
        <v>Delhi-Bangalore</v>
      </c>
      <c r="N1002" s="2" t="str">
        <f t="shared" si="27"/>
        <v>Outstation</v>
      </c>
      <c r="O1002" s="2" t="str">
        <f t="shared" si="23"/>
        <v>FastWheels</v>
      </c>
      <c r="P1002" s="2">
        <f t="shared" si="24"/>
        <v>0</v>
      </c>
      <c r="Q1002" s="2">
        <f t="shared" si="25"/>
        <v>5</v>
      </c>
      <c r="R1002" s="2">
        <f t="shared" si="26"/>
        <v>162</v>
      </c>
    </row>
    <row r="1003" spans="1:18" ht="14.25" customHeight="1">
      <c r="A1003" s="2">
        <v>977110</v>
      </c>
      <c r="B1003" s="2" t="s">
        <v>48</v>
      </c>
      <c r="C1003" s="2" t="s">
        <v>37</v>
      </c>
      <c r="D1003" s="2" t="s">
        <v>41</v>
      </c>
      <c r="E1003" s="2" t="s">
        <v>38</v>
      </c>
      <c r="F1003" s="2" t="s">
        <v>34</v>
      </c>
      <c r="G1003" s="4">
        <v>43528.311412037037</v>
      </c>
      <c r="H1003" s="4">
        <v>43531.311412037037</v>
      </c>
      <c r="I1003" s="4">
        <v>43535.311412037037</v>
      </c>
      <c r="J1003" s="2">
        <v>45</v>
      </c>
      <c r="K1003" s="2">
        <v>114</v>
      </c>
      <c r="L1003" s="2" t="str">
        <f t="shared" si="21"/>
        <v>Mumbai</v>
      </c>
      <c r="M1003" s="2" t="str">
        <f t="shared" si="22"/>
        <v>Delhi-Mumbai</v>
      </c>
      <c r="N1003" s="2" t="str">
        <f t="shared" si="27"/>
        <v>Outstation</v>
      </c>
      <c r="O1003" s="2" t="str">
        <f t="shared" si="23"/>
        <v>Ship2Home</v>
      </c>
      <c r="P1003" s="2">
        <f t="shared" si="24"/>
        <v>-4</v>
      </c>
      <c r="Q1003" s="2">
        <f t="shared" si="25"/>
        <v>3</v>
      </c>
      <c r="R1003" s="2">
        <f t="shared" si="26"/>
        <v>159</v>
      </c>
    </row>
    <row r="1004" spans="1:18" ht="14.25" customHeight="1">
      <c r="A1004" s="2">
        <v>454739</v>
      </c>
      <c r="B1004" s="2" t="s">
        <v>30</v>
      </c>
      <c r="C1004" s="2" t="s">
        <v>31</v>
      </c>
      <c r="D1004" s="2" t="s">
        <v>32</v>
      </c>
      <c r="E1004" s="2" t="s">
        <v>33</v>
      </c>
      <c r="F1004" s="2" t="s">
        <v>34</v>
      </c>
      <c r="G1004" s="4">
        <v>43528.3125</v>
      </c>
      <c r="H1004" s="4">
        <v>43532.3125</v>
      </c>
      <c r="I1004" s="4">
        <v>43531.3125</v>
      </c>
      <c r="J1004" s="2">
        <v>35</v>
      </c>
      <c r="K1004" s="2">
        <v>125</v>
      </c>
      <c r="L1004" s="2" t="str">
        <f t="shared" si="21"/>
        <v>Delhi</v>
      </c>
      <c r="M1004" s="2" t="str">
        <f t="shared" si="22"/>
        <v>Bangalore-Delhi</v>
      </c>
      <c r="N1004" s="2" t="str">
        <f t="shared" si="27"/>
        <v>Outstation</v>
      </c>
      <c r="O1004" s="2" t="str">
        <f t="shared" si="23"/>
        <v>Ship2Home</v>
      </c>
      <c r="P1004" s="2">
        <f t="shared" si="24"/>
        <v>1</v>
      </c>
      <c r="Q1004" s="2">
        <f t="shared" si="25"/>
        <v>4</v>
      </c>
      <c r="R1004" s="2">
        <f t="shared" si="26"/>
        <v>160</v>
      </c>
    </row>
    <row r="1005" spans="1:18" ht="14.25" customHeight="1">
      <c r="A1005" s="2">
        <v>75442</v>
      </c>
      <c r="B1005" s="2" t="s">
        <v>39</v>
      </c>
      <c r="C1005" s="2" t="s">
        <v>43</v>
      </c>
      <c r="D1005" s="2" t="s">
        <v>41</v>
      </c>
      <c r="E1005" s="2" t="s">
        <v>38</v>
      </c>
      <c r="F1005" s="2" t="s">
        <v>34</v>
      </c>
      <c r="G1005" s="4">
        <v>43528.313043981485</v>
      </c>
      <c r="H1005" s="4">
        <v>43533.313043981485</v>
      </c>
      <c r="I1005" s="4">
        <v>43535.313043981485</v>
      </c>
      <c r="J1005" s="2">
        <v>28</v>
      </c>
      <c r="K1005" s="2">
        <v>121</v>
      </c>
      <c r="L1005" s="2" t="str">
        <f t="shared" si="21"/>
        <v>Bangalore</v>
      </c>
      <c r="M1005" s="2" t="str">
        <f t="shared" si="22"/>
        <v>Delhi-Bangalore</v>
      </c>
      <c r="N1005" s="2" t="str">
        <f t="shared" si="27"/>
        <v>Outstation</v>
      </c>
      <c r="O1005" s="2" t="str">
        <f t="shared" si="23"/>
        <v>Ship2Home</v>
      </c>
      <c r="P1005" s="2">
        <f t="shared" si="24"/>
        <v>-2</v>
      </c>
      <c r="Q1005" s="2">
        <f t="shared" si="25"/>
        <v>5</v>
      </c>
      <c r="R1005" s="2">
        <f t="shared" si="26"/>
        <v>149</v>
      </c>
    </row>
    <row r="1006" spans="1:18" ht="14.25" customHeight="1">
      <c r="A1006" s="2">
        <v>595046</v>
      </c>
      <c r="B1006" s="2" t="s">
        <v>47</v>
      </c>
      <c r="C1006" s="2" t="s">
        <v>31</v>
      </c>
      <c r="D1006" s="2" t="s">
        <v>32</v>
      </c>
      <c r="E1006" s="2" t="s">
        <v>44</v>
      </c>
      <c r="F1006" s="2" t="s">
        <v>34</v>
      </c>
      <c r="G1006" s="4">
        <v>43528.319652777776</v>
      </c>
      <c r="H1006" s="4">
        <v>43533.319652777776</v>
      </c>
      <c r="I1006" s="4">
        <v>43532.319652777776</v>
      </c>
      <c r="J1006" s="2">
        <v>83</v>
      </c>
      <c r="K1006" s="2">
        <v>104</v>
      </c>
      <c r="L1006" s="2" t="str">
        <f t="shared" si="21"/>
        <v>Delhi</v>
      </c>
      <c r="M1006" s="2" t="str">
        <f t="shared" si="22"/>
        <v>Bangalore-Delhi</v>
      </c>
      <c r="N1006" s="2" t="str">
        <f t="shared" si="27"/>
        <v>Outstation</v>
      </c>
      <c r="O1006" s="2" t="str">
        <f t="shared" si="23"/>
        <v>FastWheels</v>
      </c>
      <c r="P1006" s="2">
        <f t="shared" si="24"/>
        <v>1</v>
      </c>
      <c r="Q1006" s="2">
        <f t="shared" si="25"/>
        <v>5</v>
      </c>
      <c r="R1006" s="2">
        <f t="shared" si="26"/>
        <v>187</v>
      </c>
    </row>
    <row r="1007" spans="1:18" ht="14.25" customHeight="1">
      <c r="A1007" s="2">
        <v>910369</v>
      </c>
      <c r="B1007" s="2" t="s">
        <v>48</v>
      </c>
      <c r="C1007" s="2" t="s">
        <v>37</v>
      </c>
      <c r="D1007" s="2" t="s">
        <v>41</v>
      </c>
      <c r="E1007" s="2" t="s">
        <v>33</v>
      </c>
      <c r="F1007" s="2" t="s">
        <v>34</v>
      </c>
      <c r="G1007" s="4">
        <v>43528.324965277781</v>
      </c>
      <c r="H1007" s="4">
        <v>43535.324965277781</v>
      </c>
      <c r="I1007" s="4">
        <v>43532.324965277781</v>
      </c>
      <c r="J1007" s="2">
        <v>37</v>
      </c>
      <c r="K1007" s="2">
        <v>113</v>
      </c>
      <c r="L1007" s="2" t="str">
        <f t="shared" si="21"/>
        <v>Mumbai</v>
      </c>
      <c r="M1007" s="2" t="str">
        <f t="shared" si="22"/>
        <v>Delhi-Mumbai</v>
      </c>
      <c r="N1007" s="2" t="str">
        <f t="shared" si="27"/>
        <v>Outstation</v>
      </c>
      <c r="O1007" s="2" t="str">
        <f t="shared" si="23"/>
        <v>Ship2Home</v>
      </c>
      <c r="P1007" s="2">
        <f t="shared" si="24"/>
        <v>3</v>
      </c>
      <c r="Q1007" s="2">
        <f t="shared" si="25"/>
        <v>7</v>
      </c>
      <c r="R1007" s="2">
        <f t="shared" si="26"/>
        <v>150</v>
      </c>
    </row>
    <row r="1008" spans="1:18" ht="14.25" customHeight="1">
      <c r="A1008" s="2">
        <v>938257</v>
      </c>
      <c r="B1008" s="2" t="s">
        <v>30</v>
      </c>
      <c r="C1008" s="2" t="s">
        <v>40</v>
      </c>
      <c r="D1008" s="2" t="s">
        <v>41</v>
      </c>
      <c r="E1008" s="2" t="s">
        <v>33</v>
      </c>
      <c r="F1008" s="2" t="s">
        <v>34</v>
      </c>
      <c r="G1008" s="4">
        <v>43528.325509259259</v>
      </c>
      <c r="H1008" s="4">
        <v>43533.325509259259</v>
      </c>
      <c r="I1008" s="4">
        <v>43535.325509259259</v>
      </c>
      <c r="J1008" s="2">
        <v>43</v>
      </c>
      <c r="K1008" s="2">
        <v>113</v>
      </c>
      <c r="L1008" s="2" t="str">
        <f t="shared" si="21"/>
        <v>Kolkata</v>
      </c>
      <c r="M1008" s="2" t="str">
        <f t="shared" si="22"/>
        <v>Delhi-Kolkata</v>
      </c>
      <c r="N1008" s="2" t="str">
        <f t="shared" si="27"/>
        <v>Outstation</v>
      </c>
      <c r="O1008" s="2" t="str">
        <f t="shared" si="23"/>
        <v>Ship2Home</v>
      </c>
      <c r="P1008" s="2">
        <f t="shared" si="24"/>
        <v>-2</v>
      </c>
      <c r="Q1008" s="2">
        <f t="shared" si="25"/>
        <v>5</v>
      </c>
      <c r="R1008" s="2">
        <f t="shared" si="26"/>
        <v>156</v>
      </c>
    </row>
    <row r="1009" spans="1:18" ht="14.25" customHeight="1">
      <c r="A1009" s="2">
        <v>606372</v>
      </c>
      <c r="B1009" s="2" t="s">
        <v>48</v>
      </c>
      <c r="C1009" s="2" t="s">
        <v>31</v>
      </c>
      <c r="D1009" s="2" t="s">
        <v>41</v>
      </c>
      <c r="E1009" s="2" t="s">
        <v>44</v>
      </c>
      <c r="F1009" s="2" t="s">
        <v>34</v>
      </c>
      <c r="G1009" s="4">
        <v>43528.328229166669</v>
      </c>
      <c r="H1009" s="4">
        <v>43530.328229166669</v>
      </c>
      <c r="I1009" s="4">
        <v>43534.328229166669</v>
      </c>
      <c r="J1009" s="2">
        <v>0</v>
      </c>
      <c r="K1009" s="2">
        <v>110</v>
      </c>
      <c r="L1009" s="2" t="str">
        <f t="shared" si="21"/>
        <v>Delhi</v>
      </c>
      <c r="M1009" s="2" t="str">
        <f t="shared" si="22"/>
        <v>Delhi-Delhi</v>
      </c>
      <c r="N1009" s="2" t="str">
        <f t="shared" si="27"/>
        <v>Local</v>
      </c>
      <c r="O1009" s="2" t="str">
        <f t="shared" si="23"/>
        <v>FastWheels</v>
      </c>
      <c r="P1009" s="2">
        <f t="shared" si="24"/>
        <v>-4</v>
      </c>
      <c r="Q1009" s="2">
        <f t="shared" si="25"/>
        <v>2</v>
      </c>
      <c r="R1009" s="2">
        <f t="shared" si="26"/>
        <v>110</v>
      </c>
    </row>
    <row r="1010" spans="1:18" ht="14.25" customHeight="1">
      <c r="A1010" s="2">
        <v>554789</v>
      </c>
      <c r="B1010" s="2" t="s">
        <v>36</v>
      </c>
      <c r="C1010" s="2" t="s">
        <v>45</v>
      </c>
      <c r="D1010" s="2" t="s">
        <v>41</v>
      </c>
      <c r="E1010" s="2" t="s">
        <v>33</v>
      </c>
      <c r="F1010" s="2" t="s">
        <v>34</v>
      </c>
      <c r="G1010" s="4">
        <v>43528.329293981478</v>
      </c>
      <c r="H1010" s="4">
        <v>43530.329293981478</v>
      </c>
      <c r="I1010" s="4">
        <v>43532.329293981478</v>
      </c>
      <c r="J1010" s="2">
        <v>48</v>
      </c>
      <c r="K1010" s="2">
        <v>126</v>
      </c>
      <c r="L1010" s="2" t="str">
        <f t="shared" si="21"/>
        <v>Chennai</v>
      </c>
      <c r="M1010" s="2" t="str">
        <f t="shared" si="22"/>
        <v>Delhi-Chennai</v>
      </c>
      <c r="N1010" s="2" t="str">
        <f t="shared" si="27"/>
        <v>Outstation</v>
      </c>
      <c r="O1010" s="2" t="str">
        <f t="shared" si="23"/>
        <v>Ship2Home</v>
      </c>
      <c r="P1010" s="2">
        <f t="shared" si="24"/>
        <v>-2</v>
      </c>
      <c r="Q1010" s="2">
        <f t="shared" si="25"/>
        <v>2</v>
      </c>
      <c r="R1010" s="2">
        <f t="shared" si="26"/>
        <v>174</v>
      </c>
    </row>
    <row r="1011" spans="1:18" ht="14.25" customHeight="1">
      <c r="A1011" s="2">
        <v>285202</v>
      </c>
      <c r="B1011" s="2" t="s">
        <v>39</v>
      </c>
      <c r="C1011" s="2" t="s">
        <v>37</v>
      </c>
      <c r="D1011" s="2" t="s">
        <v>41</v>
      </c>
      <c r="E1011" s="2" t="s">
        <v>44</v>
      </c>
      <c r="F1011" s="2" t="s">
        <v>34</v>
      </c>
      <c r="G1011" s="4">
        <v>43528.336238425924</v>
      </c>
      <c r="H1011" s="4">
        <v>43530.336238425924</v>
      </c>
      <c r="I1011" s="4">
        <v>43531.336238425924</v>
      </c>
      <c r="J1011" s="2">
        <v>83</v>
      </c>
      <c r="K1011" s="2">
        <v>95</v>
      </c>
      <c r="L1011" s="2" t="str">
        <f t="shared" si="21"/>
        <v>Mumbai</v>
      </c>
      <c r="M1011" s="2" t="str">
        <f t="shared" si="22"/>
        <v>Delhi-Mumbai</v>
      </c>
      <c r="N1011" s="2" t="str">
        <f t="shared" si="27"/>
        <v>Outstation</v>
      </c>
      <c r="O1011" s="2" t="str">
        <f t="shared" si="23"/>
        <v>FastWheels</v>
      </c>
      <c r="P1011" s="2">
        <f t="shared" si="24"/>
        <v>-1</v>
      </c>
      <c r="Q1011" s="2">
        <f t="shared" si="25"/>
        <v>2</v>
      </c>
      <c r="R1011" s="2">
        <f t="shared" si="26"/>
        <v>178</v>
      </c>
    </row>
    <row r="1012" spans="1:18" ht="14.25" customHeight="1">
      <c r="A1012" s="2">
        <v>829750</v>
      </c>
      <c r="B1012" s="2" t="s">
        <v>39</v>
      </c>
      <c r="C1012" s="2" t="s">
        <v>37</v>
      </c>
      <c r="D1012" s="2" t="s">
        <v>32</v>
      </c>
      <c r="E1012" s="2" t="s">
        <v>38</v>
      </c>
      <c r="F1012" s="2" t="s">
        <v>34</v>
      </c>
      <c r="G1012" s="4">
        <v>43528.343611111108</v>
      </c>
      <c r="H1012" s="4">
        <v>43534.343611111108</v>
      </c>
      <c r="I1012" s="4">
        <v>43535.343611111108</v>
      </c>
      <c r="J1012" s="2">
        <v>32</v>
      </c>
      <c r="K1012" s="2">
        <v>114</v>
      </c>
      <c r="L1012" s="2" t="str">
        <f t="shared" si="21"/>
        <v>Mumbai</v>
      </c>
      <c r="M1012" s="2" t="str">
        <f t="shared" si="22"/>
        <v>Bangalore-Mumbai</v>
      </c>
      <c r="N1012" s="2" t="str">
        <f t="shared" si="27"/>
        <v>Outstation</v>
      </c>
      <c r="O1012" s="2" t="str">
        <f t="shared" si="23"/>
        <v>Ship2Home</v>
      </c>
      <c r="P1012" s="2">
        <f t="shared" si="24"/>
        <v>-1</v>
      </c>
      <c r="Q1012" s="2">
        <f t="shared" si="25"/>
        <v>6</v>
      </c>
      <c r="R1012" s="2">
        <f t="shared" si="26"/>
        <v>146</v>
      </c>
    </row>
    <row r="1013" spans="1:18" ht="14.25" customHeight="1">
      <c r="A1013" s="2">
        <v>178766</v>
      </c>
      <c r="B1013" s="2" t="s">
        <v>36</v>
      </c>
      <c r="C1013" s="2" t="s">
        <v>45</v>
      </c>
      <c r="D1013" s="2" t="s">
        <v>41</v>
      </c>
      <c r="E1013" s="2" t="s">
        <v>38</v>
      </c>
      <c r="F1013" s="2" t="s">
        <v>34</v>
      </c>
      <c r="G1013" s="4">
        <v>43528.346956018519</v>
      </c>
      <c r="H1013" s="4">
        <v>43531.346956018519</v>
      </c>
      <c r="I1013" s="4">
        <v>43533.346956018519</v>
      </c>
      <c r="J1013" s="2">
        <v>40</v>
      </c>
      <c r="K1013" s="2">
        <v>129</v>
      </c>
      <c r="L1013" s="2" t="str">
        <f t="shared" si="21"/>
        <v>Chennai</v>
      </c>
      <c r="M1013" s="2" t="str">
        <f t="shared" si="22"/>
        <v>Delhi-Chennai</v>
      </c>
      <c r="N1013" s="2" t="str">
        <f t="shared" si="27"/>
        <v>Outstation</v>
      </c>
      <c r="O1013" s="2" t="str">
        <f t="shared" si="23"/>
        <v>Ship2Home</v>
      </c>
      <c r="P1013" s="2">
        <f t="shared" si="24"/>
        <v>-2</v>
      </c>
      <c r="Q1013" s="2">
        <f t="shared" si="25"/>
        <v>3</v>
      </c>
      <c r="R1013" s="2">
        <f t="shared" si="26"/>
        <v>169</v>
      </c>
    </row>
    <row r="1014" spans="1:18" ht="14.25" customHeight="1">
      <c r="A1014" s="2">
        <v>64570</v>
      </c>
      <c r="B1014" s="2" t="s">
        <v>36</v>
      </c>
      <c r="C1014" s="2" t="s">
        <v>43</v>
      </c>
      <c r="D1014" s="2" t="s">
        <v>32</v>
      </c>
      <c r="E1014" s="2" t="s">
        <v>44</v>
      </c>
      <c r="F1014" s="2" t="s">
        <v>34</v>
      </c>
      <c r="G1014" s="4">
        <v>43528.348495370374</v>
      </c>
      <c r="H1014" s="4">
        <v>43532.348495370374</v>
      </c>
      <c r="I1014" s="4">
        <v>43534.348495370374</v>
      </c>
      <c r="J1014" s="2">
        <v>0</v>
      </c>
      <c r="K1014" s="2">
        <v>103</v>
      </c>
      <c r="L1014" s="2" t="str">
        <f t="shared" si="21"/>
        <v>Bangalore</v>
      </c>
      <c r="M1014" s="2" t="str">
        <f t="shared" si="22"/>
        <v>Bangalore-Bangalore</v>
      </c>
      <c r="N1014" s="2" t="str">
        <f t="shared" si="27"/>
        <v>Local</v>
      </c>
      <c r="O1014" s="2" t="str">
        <f t="shared" si="23"/>
        <v>FastWheels</v>
      </c>
      <c r="P1014" s="2">
        <f t="shared" si="24"/>
        <v>-2</v>
      </c>
      <c r="Q1014" s="2">
        <f t="shared" si="25"/>
        <v>4</v>
      </c>
      <c r="R1014" s="2">
        <f t="shared" si="26"/>
        <v>103</v>
      </c>
    </row>
    <row r="1015" spans="1:18" ht="14.25" customHeight="1">
      <c r="A1015" s="2">
        <v>511950</v>
      </c>
      <c r="B1015" s="2" t="s">
        <v>42</v>
      </c>
      <c r="C1015" s="2" t="s">
        <v>31</v>
      </c>
      <c r="D1015" s="2" t="s">
        <v>41</v>
      </c>
      <c r="E1015" s="2" t="s">
        <v>44</v>
      </c>
      <c r="F1015" s="2" t="s">
        <v>34</v>
      </c>
      <c r="G1015" s="4">
        <v>43528.349432870367</v>
      </c>
      <c r="H1015" s="4">
        <v>43528.349432870367</v>
      </c>
      <c r="I1015" s="4">
        <v>43535.349432870367</v>
      </c>
      <c r="J1015" s="2">
        <v>0</v>
      </c>
      <c r="K1015" s="2">
        <v>110</v>
      </c>
      <c r="L1015" s="2" t="str">
        <f t="shared" si="21"/>
        <v>Delhi</v>
      </c>
      <c r="M1015" s="2" t="str">
        <f t="shared" si="22"/>
        <v>Delhi-Delhi</v>
      </c>
      <c r="N1015" s="2" t="str">
        <f t="shared" si="27"/>
        <v>Local</v>
      </c>
      <c r="O1015" s="2" t="str">
        <f t="shared" si="23"/>
        <v>FastWheels</v>
      </c>
      <c r="P1015" s="2">
        <f t="shared" si="24"/>
        <v>-7</v>
      </c>
      <c r="Q1015" s="2">
        <f t="shared" si="25"/>
        <v>0</v>
      </c>
      <c r="R1015" s="2">
        <f t="shared" si="26"/>
        <v>110</v>
      </c>
    </row>
    <row r="1016" spans="1:18" ht="14.25" customHeight="1">
      <c r="A1016" s="2">
        <v>580374</v>
      </c>
      <c r="B1016" s="2" t="s">
        <v>48</v>
      </c>
      <c r="C1016" s="2" t="s">
        <v>45</v>
      </c>
      <c r="D1016" s="2" t="s">
        <v>41</v>
      </c>
      <c r="E1016" s="2" t="s">
        <v>38</v>
      </c>
      <c r="F1016" s="2" t="s">
        <v>34</v>
      </c>
      <c r="G1016" s="4">
        <v>43528.34957175926</v>
      </c>
      <c r="H1016" s="4">
        <v>43530.34957175926</v>
      </c>
      <c r="I1016" s="4">
        <v>43535.34957175926</v>
      </c>
      <c r="J1016" s="2">
        <v>30</v>
      </c>
      <c r="K1016" s="2">
        <v>124</v>
      </c>
      <c r="L1016" s="2" t="str">
        <f t="shared" si="21"/>
        <v>Chennai</v>
      </c>
      <c r="M1016" s="2" t="str">
        <f t="shared" si="22"/>
        <v>Delhi-Chennai</v>
      </c>
      <c r="N1016" s="2" t="str">
        <f t="shared" si="27"/>
        <v>Outstation</v>
      </c>
      <c r="O1016" s="2" t="str">
        <f t="shared" si="23"/>
        <v>Ship2Home</v>
      </c>
      <c r="P1016" s="2">
        <f t="shared" si="24"/>
        <v>-5</v>
      </c>
      <c r="Q1016" s="2">
        <f t="shared" si="25"/>
        <v>2</v>
      </c>
      <c r="R1016" s="2">
        <f t="shared" si="26"/>
        <v>154</v>
      </c>
    </row>
    <row r="1017" spans="1:18" ht="14.25" customHeight="1">
      <c r="A1017" s="2">
        <v>160163</v>
      </c>
      <c r="B1017" s="2" t="s">
        <v>30</v>
      </c>
      <c r="C1017" s="2" t="s">
        <v>31</v>
      </c>
      <c r="D1017" s="2" t="s">
        <v>41</v>
      </c>
      <c r="E1017" s="2" t="s">
        <v>33</v>
      </c>
      <c r="F1017" s="2" t="s">
        <v>34</v>
      </c>
      <c r="G1017" s="4">
        <v>43528.349791666667</v>
      </c>
      <c r="H1017" s="4">
        <v>43535.349791666667</v>
      </c>
      <c r="I1017" s="4">
        <v>43532.349791666667</v>
      </c>
      <c r="J1017" s="2">
        <v>0</v>
      </c>
      <c r="K1017" s="2">
        <v>127</v>
      </c>
      <c r="L1017" s="2" t="str">
        <f t="shared" si="21"/>
        <v>Delhi</v>
      </c>
      <c r="M1017" s="2" t="str">
        <f t="shared" si="22"/>
        <v>Delhi-Delhi</v>
      </c>
      <c r="N1017" s="2" t="str">
        <f t="shared" si="27"/>
        <v>Local</v>
      </c>
      <c r="O1017" s="2" t="str">
        <f t="shared" si="23"/>
        <v>Ship2Home</v>
      </c>
      <c r="P1017" s="2">
        <f t="shared" si="24"/>
        <v>3</v>
      </c>
      <c r="Q1017" s="2">
        <f t="shared" si="25"/>
        <v>7</v>
      </c>
      <c r="R1017" s="2">
        <f t="shared" si="26"/>
        <v>127</v>
      </c>
    </row>
    <row r="1018" spans="1:18" ht="14.25" customHeight="1">
      <c r="A1018" s="2">
        <v>789563</v>
      </c>
      <c r="B1018" s="2" t="s">
        <v>46</v>
      </c>
      <c r="C1018" s="2" t="s">
        <v>43</v>
      </c>
      <c r="D1018" s="2" t="s">
        <v>32</v>
      </c>
      <c r="E1018" s="2" t="s">
        <v>33</v>
      </c>
      <c r="F1018" s="2" t="s">
        <v>34</v>
      </c>
      <c r="G1018" s="4">
        <v>43528.356030092589</v>
      </c>
      <c r="H1018" s="4">
        <v>43533.356030092589</v>
      </c>
      <c r="I1018" s="4">
        <v>43531.356030092589</v>
      </c>
      <c r="J1018" s="2">
        <v>0</v>
      </c>
      <c r="K1018" s="2">
        <v>123</v>
      </c>
      <c r="L1018" s="2" t="str">
        <f t="shared" si="21"/>
        <v>Bangalore</v>
      </c>
      <c r="M1018" s="2" t="str">
        <f t="shared" si="22"/>
        <v>Bangalore-Bangalore</v>
      </c>
      <c r="N1018" s="2" t="str">
        <f t="shared" si="27"/>
        <v>Local</v>
      </c>
      <c r="O1018" s="2" t="str">
        <f t="shared" si="23"/>
        <v>Ship2Home</v>
      </c>
      <c r="P1018" s="2">
        <f t="shared" si="24"/>
        <v>2</v>
      </c>
      <c r="Q1018" s="2">
        <f t="shared" si="25"/>
        <v>5</v>
      </c>
      <c r="R1018" s="2">
        <f t="shared" si="26"/>
        <v>123</v>
      </c>
    </row>
    <row r="1019" spans="1:18" ht="14.25" customHeight="1">
      <c r="A1019" s="2">
        <v>544286</v>
      </c>
      <c r="B1019" s="2" t="s">
        <v>39</v>
      </c>
      <c r="C1019" s="2" t="s">
        <v>31</v>
      </c>
      <c r="D1019" s="2" t="s">
        <v>41</v>
      </c>
      <c r="E1019" s="2" t="s">
        <v>38</v>
      </c>
      <c r="F1019" s="2" t="s">
        <v>34</v>
      </c>
      <c r="G1019" s="4">
        <v>43528.360486111109</v>
      </c>
      <c r="H1019" s="4">
        <v>43532.360486111109</v>
      </c>
      <c r="I1019" s="4">
        <v>43533.360486111109</v>
      </c>
      <c r="J1019" s="2">
        <v>0</v>
      </c>
      <c r="K1019" s="2">
        <v>129</v>
      </c>
      <c r="L1019" s="2" t="str">
        <f t="shared" si="21"/>
        <v>Delhi</v>
      </c>
      <c r="M1019" s="2" t="str">
        <f t="shared" si="22"/>
        <v>Delhi-Delhi</v>
      </c>
      <c r="N1019" s="2" t="str">
        <f t="shared" si="27"/>
        <v>Local</v>
      </c>
      <c r="O1019" s="2" t="str">
        <f t="shared" si="23"/>
        <v>Ship2Home</v>
      </c>
      <c r="P1019" s="2">
        <f t="shared" si="24"/>
        <v>-1</v>
      </c>
      <c r="Q1019" s="2">
        <f t="shared" si="25"/>
        <v>4</v>
      </c>
      <c r="R1019" s="2">
        <f t="shared" si="26"/>
        <v>129</v>
      </c>
    </row>
    <row r="1020" spans="1:18" ht="14.25" customHeight="1">
      <c r="A1020" s="2">
        <v>147063</v>
      </c>
      <c r="B1020" s="2" t="s">
        <v>47</v>
      </c>
      <c r="C1020" s="2" t="s">
        <v>37</v>
      </c>
      <c r="D1020" s="2" t="s">
        <v>41</v>
      </c>
      <c r="E1020" s="2" t="s">
        <v>33</v>
      </c>
      <c r="F1020" s="2" t="s">
        <v>34</v>
      </c>
      <c r="G1020" s="4">
        <v>43528.360868055555</v>
      </c>
      <c r="H1020" s="4">
        <v>43531.360868055555</v>
      </c>
      <c r="I1020" s="4">
        <v>43535.360868055555</v>
      </c>
      <c r="J1020" s="2">
        <v>38</v>
      </c>
      <c r="K1020" s="2">
        <v>114</v>
      </c>
      <c r="L1020" s="2" t="str">
        <f t="shared" si="21"/>
        <v>Mumbai</v>
      </c>
      <c r="M1020" s="2" t="str">
        <f t="shared" si="22"/>
        <v>Delhi-Mumbai</v>
      </c>
      <c r="N1020" s="2" t="str">
        <f t="shared" si="27"/>
        <v>Outstation</v>
      </c>
      <c r="O1020" s="2" t="str">
        <f t="shared" si="23"/>
        <v>Ship2Home</v>
      </c>
      <c r="P1020" s="2">
        <f t="shared" si="24"/>
        <v>-4</v>
      </c>
      <c r="Q1020" s="2">
        <f t="shared" si="25"/>
        <v>3</v>
      </c>
      <c r="R1020" s="2">
        <f t="shared" si="26"/>
        <v>152</v>
      </c>
    </row>
    <row r="1021" spans="1:18" ht="14.25" customHeight="1">
      <c r="A1021" s="2">
        <v>113262</v>
      </c>
      <c r="B1021" s="2" t="s">
        <v>39</v>
      </c>
      <c r="C1021" s="2" t="s">
        <v>37</v>
      </c>
      <c r="D1021" s="2" t="s">
        <v>32</v>
      </c>
      <c r="E1021" s="2" t="s">
        <v>38</v>
      </c>
      <c r="F1021" s="2" t="s">
        <v>34</v>
      </c>
      <c r="G1021" s="4">
        <v>43528.364131944443</v>
      </c>
      <c r="H1021" s="4">
        <v>43531.364131944443</v>
      </c>
      <c r="I1021" s="4">
        <v>43532.364131944443</v>
      </c>
      <c r="J1021" s="2">
        <v>44</v>
      </c>
      <c r="K1021" s="2">
        <v>115</v>
      </c>
      <c r="L1021" s="2" t="str">
        <f t="shared" si="21"/>
        <v>Mumbai</v>
      </c>
      <c r="M1021" s="2" t="str">
        <f t="shared" si="22"/>
        <v>Bangalore-Mumbai</v>
      </c>
      <c r="N1021" s="2" t="str">
        <f t="shared" si="27"/>
        <v>Outstation</v>
      </c>
      <c r="O1021" s="2" t="str">
        <f t="shared" si="23"/>
        <v>Ship2Home</v>
      </c>
      <c r="P1021" s="2">
        <f t="shared" si="24"/>
        <v>-1</v>
      </c>
      <c r="Q1021" s="2">
        <f t="shared" si="25"/>
        <v>3</v>
      </c>
      <c r="R1021" s="2">
        <f t="shared" si="26"/>
        <v>159</v>
      </c>
    </row>
    <row r="1022" spans="1:18" ht="14.25" customHeight="1">
      <c r="A1022" s="2">
        <v>966853</v>
      </c>
      <c r="B1022" s="2" t="s">
        <v>30</v>
      </c>
      <c r="C1022" s="2" t="s">
        <v>37</v>
      </c>
      <c r="D1022" s="2" t="s">
        <v>41</v>
      </c>
      <c r="E1022" s="2" t="s">
        <v>33</v>
      </c>
      <c r="F1022" s="2" t="s">
        <v>34</v>
      </c>
      <c r="G1022" s="4">
        <v>43528.364791666667</v>
      </c>
      <c r="H1022" s="4">
        <v>43537.364791666667</v>
      </c>
      <c r="I1022" s="4">
        <v>43531.364791666667</v>
      </c>
      <c r="J1022" s="2">
        <v>30</v>
      </c>
      <c r="K1022" s="2">
        <v>110</v>
      </c>
      <c r="L1022" s="2" t="str">
        <f t="shared" ref="L1022:L1276" si="28">LEFT(C1022, FIND(",",C1022,1)-1)</f>
        <v>Mumbai</v>
      </c>
      <c r="M1022" s="2" t="str">
        <f t="shared" ref="M1022:M1276" si="29">D1022&amp;"-"&amp;L1022</f>
        <v>Delhi-Mumbai</v>
      </c>
      <c r="N1022" s="2" t="str">
        <f t="shared" si="27"/>
        <v>Outstation</v>
      </c>
      <c r="O1022" s="2" t="str">
        <f t="shared" ref="O1022:O1276" si="30">LEFT(E1022, FIND(" ",E1022,1)-1)</f>
        <v>Ship2Home</v>
      </c>
      <c r="P1022" s="2">
        <f t="shared" ref="P1022:P1276" si="31">H1022-I1022</f>
        <v>6</v>
      </c>
      <c r="Q1022" s="2">
        <f t="shared" ref="Q1022:Q1276" si="32">(H1022-G1022)</f>
        <v>9</v>
      </c>
      <c r="R1022" s="2">
        <f t="shared" ref="R1022:R1276" si="33">(J1022+K1022)</f>
        <v>140</v>
      </c>
    </row>
    <row r="1023" spans="1:18" ht="14.25" customHeight="1">
      <c r="A1023" s="2">
        <v>665328</v>
      </c>
      <c r="B1023" s="2" t="s">
        <v>47</v>
      </c>
      <c r="C1023" s="2" t="s">
        <v>37</v>
      </c>
      <c r="D1023" s="2" t="s">
        <v>41</v>
      </c>
      <c r="E1023" s="2" t="s">
        <v>44</v>
      </c>
      <c r="F1023" s="2" t="s">
        <v>34</v>
      </c>
      <c r="G1023" s="4">
        <v>43528.377141203702</v>
      </c>
      <c r="H1023" s="4">
        <v>43534.377141203702</v>
      </c>
      <c r="I1023" s="4">
        <v>43535.377141203702</v>
      </c>
      <c r="J1023" s="2">
        <v>72</v>
      </c>
      <c r="K1023" s="2">
        <v>88</v>
      </c>
      <c r="L1023" s="2" t="str">
        <f t="shared" si="28"/>
        <v>Mumbai</v>
      </c>
      <c r="M1023" s="2" t="str">
        <f t="shared" si="29"/>
        <v>Delhi-Mumbai</v>
      </c>
      <c r="N1023" s="2" t="str">
        <f t="shared" ref="N1023:N1277" si="34">IF(D1023=L1023, "Local", "Outstation")</f>
        <v>Outstation</v>
      </c>
      <c r="O1023" s="2" t="str">
        <f t="shared" si="30"/>
        <v>FastWheels</v>
      </c>
      <c r="P1023" s="2">
        <f t="shared" si="31"/>
        <v>-1</v>
      </c>
      <c r="Q1023" s="2">
        <f t="shared" si="32"/>
        <v>6</v>
      </c>
      <c r="R1023" s="2">
        <f t="shared" si="33"/>
        <v>160</v>
      </c>
    </row>
    <row r="1024" spans="1:18" ht="14.25" customHeight="1">
      <c r="A1024" s="2">
        <v>558755</v>
      </c>
      <c r="B1024" s="2" t="s">
        <v>39</v>
      </c>
      <c r="C1024" s="2" t="s">
        <v>37</v>
      </c>
      <c r="D1024" s="2" t="s">
        <v>41</v>
      </c>
      <c r="E1024" s="2" t="s">
        <v>33</v>
      </c>
      <c r="F1024" s="2" t="s">
        <v>34</v>
      </c>
      <c r="G1024" s="4">
        <v>43528.378333333334</v>
      </c>
      <c r="H1024" s="4">
        <v>43532.378333333334</v>
      </c>
      <c r="I1024" s="4">
        <v>43533.378333333334</v>
      </c>
      <c r="J1024" s="2">
        <v>48</v>
      </c>
      <c r="K1024" s="2">
        <v>115</v>
      </c>
      <c r="L1024" s="2" t="str">
        <f t="shared" si="28"/>
        <v>Mumbai</v>
      </c>
      <c r="M1024" s="2" t="str">
        <f t="shared" si="29"/>
        <v>Delhi-Mumbai</v>
      </c>
      <c r="N1024" s="2" t="str">
        <f t="shared" si="34"/>
        <v>Outstation</v>
      </c>
      <c r="O1024" s="2" t="str">
        <f t="shared" si="30"/>
        <v>Ship2Home</v>
      </c>
      <c r="P1024" s="2">
        <f t="shared" si="31"/>
        <v>-1</v>
      </c>
      <c r="Q1024" s="2">
        <f t="shared" si="32"/>
        <v>4</v>
      </c>
      <c r="R1024" s="2">
        <f t="shared" si="33"/>
        <v>163</v>
      </c>
    </row>
    <row r="1025" spans="1:18" ht="14.25" customHeight="1">
      <c r="A1025" s="2">
        <v>117982</v>
      </c>
      <c r="B1025" s="2" t="s">
        <v>39</v>
      </c>
      <c r="C1025" s="2" t="s">
        <v>31</v>
      </c>
      <c r="D1025" s="2" t="s">
        <v>41</v>
      </c>
      <c r="E1025" s="2" t="s">
        <v>38</v>
      </c>
      <c r="F1025" s="2" t="s">
        <v>34</v>
      </c>
      <c r="G1025" s="4">
        <v>43528.379861111112</v>
      </c>
      <c r="H1025" s="4">
        <v>43531.379861111112</v>
      </c>
      <c r="I1025" s="4">
        <v>43535.379861111112</v>
      </c>
      <c r="J1025" s="2">
        <v>0</v>
      </c>
      <c r="K1025" s="2">
        <v>126</v>
      </c>
      <c r="L1025" s="2" t="str">
        <f t="shared" si="28"/>
        <v>Delhi</v>
      </c>
      <c r="M1025" s="2" t="str">
        <f t="shared" si="29"/>
        <v>Delhi-Delhi</v>
      </c>
      <c r="N1025" s="2" t="str">
        <f t="shared" si="34"/>
        <v>Local</v>
      </c>
      <c r="O1025" s="2" t="str">
        <f t="shared" si="30"/>
        <v>Ship2Home</v>
      </c>
      <c r="P1025" s="2">
        <f t="shared" si="31"/>
        <v>-4</v>
      </c>
      <c r="Q1025" s="2">
        <f t="shared" si="32"/>
        <v>3</v>
      </c>
      <c r="R1025" s="2">
        <f t="shared" si="33"/>
        <v>126</v>
      </c>
    </row>
    <row r="1026" spans="1:18" ht="14.25" customHeight="1">
      <c r="A1026" s="2">
        <v>845768</v>
      </c>
      <c r="B1026" s="2" t="s">
        <v>36</v>
      </c>
      <c r="C1026" s="2" t="s">
        <v>40</v>
      </c>
      <c r="D1026" s="2" t="s">
        <v>41</v>
      </c>
      <c r="E1026" s="2" t="s">
        <v>44</v>
      </c>
      <c r="F1026" s="2" t="s">
        <v>34</v>
      </c>
      <c r="G1026" s="4">
        <v>43528.387789351851</v>
      </c>
      <c r="H1026" s="4">
        <v>43535.387789351851</v>
      </c>
      <c r="I1026" s="4">
        <v>43531.387789351851</v>
      </c>
      <c r="J1026" s="2">
        <v>49</v>
      </c>
      <c r="K1026" s="2">
        <v>106</v>
      </c>
      <c r="L1026" s="2" t="str">
        <f t="shared" si="28"/>
        <v>Kolkata</v>
      </c>
      <c r="M1026" s="2" t="str">
        <f t="shared" si="29"/>
        <v>Delhi-Kolkata</v>
      </c>
      <c r="N1026" s="2" t="str">
        <f t="shared" si="34"/>
        <v>Outstation</v>
      </c>
      <c r="O1026" s="2" t="str">
        <f t="shared" si="30"/>
        <v>FastWheels</v>
      </c>
      <c r="P1026" s="2">
        <f t="shared" si="31"/>
        <v>4</v>
      </c>
      <c r="Q1026" s="2">
        <f t="shared" si="32"/>
        <v>7</v>
      </c>
      <c r="R1026" s="2">
        <f t="shared" si="33"/>
        <v>155</v>
      </c>
    </row>
    <row r="1027" spans="1:18" ht="14.25" customHeight="1">
      <c r="A1027" s="2">
        <v>815224</v>
      </c>
      <c r="B1027" s="2" t="s">
        <v>36</v>
      </c>
      <c r="C1027" s="2" t="s">
        <v>37</v>
      </c>
      <c r="D1027" s="2" t="s">
        <v>32</v>
      </c>
      <c r="E1027" s="2" t="s">
        <v>44</v>
      </c>
      <c r="F1027" s="2" t="s">
        <v>34</v>
      </c>
      <c r="G1027" s="4">
        <v>43528.38921296296</v>
      </c>
      <c r="H1027" s="4">
        <v>43530.38921296296</v>
      </c>
      <c r="I1027" s="4">
        <v>43531.38921296296</v>
      </c>
      <c r="J1027" s="2">
        <v>44</v>
      </c>
      <c r="K1027" s="2">
        <v>106</v>
      </c>
      <c r="L1027" s="2" t="str">
        <f t="shared" si="28"/>
        <v>Mumbai</v>
      </c>
      <c r="M1027" s="2" t="str">
        <f t="shared" si="29"/>
        <v>Bangalore-Mumbai</v>
      </c>
      <c r="N1027" s="2" t="str">
        <f t="shared" si="34"/>
        <v>Outstation</v>
      </c>
      <c r="O1027" s="2" t="str">
        <f t="shared" si="30"/>
        <v>FastWheels</v>
      </c>
      <c r="P1027" s="2">
        <f t="shared" si="31"/>
        <v>-1</v>
      </c>
      <c r="Q1027" s="2">
        <f t="shared" si="32"/>
        <v>2</v>
      </c>
      <c r="R1027" s="2">
        <f t="shared" si="33"/>
        <v>150</v>
      </c>
    </row>
    <row r="1028" spans="1:18" ht="14.25" customHeight="1">
      <c r="A1028" s="2">
        <v>8076</v>
      </c>
      <c r="B1028" s="2" t="s">
        <v>48</v>
      </c>
      <c r="C1028" s="2" t="s">
        <v>43</v>
      </c>
      <c r="D1028" s="2" t="s">
        <v>32</v>
      </c>
      <c r="E1028" s="2" t="s">
        <v>44</v>
      </c>
      <c r="F1028" s="2" t="s">
        <v>34</v>
      </c>
      <c r="G1028" s="4">
        <v>43528.393263888887</v>
      </c>
      <c r="H1028" s="4">
        <v>43533.393263888887</v>
      </c>
      <c r="I1028" s="4">
        <v>43533.393263888887</v>
      </c>
      <c r="J1028" s="2">
        <v>0</v>
      </c>
      <c r="K1028" s="2">
        <v>123</v>
      </c>
      <c r="L1028" s="2" t="str">
        <f t="shared" si="28"/>
        <v>Bangalore</v>
      </c>
      <c r="M1028" s="2" t="str">
        <f t="shared" si="29"/>
        <v>Bangalore-Bangalore</v>
      </c>
      <c r="N1028" s="2" t="str">
        <f t="shared" si="34"/>
        <v>Local</v>
      </c>
      <c r="O1028" s="2" t="str">
        <f t="shared" si="30"/>
        <v>FastWheels</v>
      </c>
      <c r="P1028" s="2">
        <f t="shared" si="31"/>
        <v>0</v>
      </c>
      <c r="Q1028" s="2">
        <f t="shared" si="32"/>
        <v>5</v>
      </c>
      <c r="R1028" s="2">
        <f t="shared" si="33"/>
        <v>123</v>
      </c>
    </row>
    <row r="1029" spans="1:18" ht="14.25" customHeight="1">
      <c r="A1029" s="2">
        <v>647550</v>
      </c>
      <c r="B1029" s="2" t="s">
        <v>36</v>
      </c>
      <c r="C1029" s="2" t="s">
        <v>43</v>
      </c>
      <c r="D1029" s="2" t="s">
        <v>32</v>
      </c>
      <c r="E1029" s="2" t="s">
        <v>38</v>
      </c>
      <c r="F1029" s="2" t="s">
        <v>34</v>
      </c>
      <c r="G1029" s="4">
        <v>43528.396134259259</v>
      </c>
      <c r="H1029" s="4">
        <v>43532.396134259259</v>
      </c>
      <c r="I1029" s="4">
        <v>43532.396134259259</v>
      </c>
      <c r="J1029" s="2">
        <v>0</v>
      </c>
      <c r="K1029" s="2">
        <v>126</v>
      </c>
      <c r="L1029" s="2" t="str">
        <f t="shared" si="28"/>
        <v>Bangalore</v>
      </c>
      <c r="M1029" s="2" t="str">
        <f t="shared" si="29"/>
        <v>Bangalore-Bangalore</v>
      </c>
      <c r="N1029" s="2" t="str">
        <f t="shared" si="34"/>
        <v>Local</v>
      </c>
      <c r="O1029" s="2" t="str">
        <f t="shared" si="30"/>
        <v>Ship2Home</v>
      </c>
      <c r="P1029" s="2">
        <f t="shared" si="31"/>
        <v>0</v>
      </c>
      <c r="Q1029" s="2">
        <f t="shared" si="32"/>
        <v>4</v>
      </c>
      <c r="R1029" s="2">
        <f t="shared" si="33"/>
        <v>126</v>
      </c>
    </row>
    <row r="1030" spans="1:18" ht="14.25" customHeight="1">
      <c r="A1030" s="2">
        <v>372074</v>
      </c>
      <c r="B1030" s="2" t="s">
        <v>30</v>
      </c>
      <c r="C1030" s="2" t="s">
        <v>31</v>
      </c>
      <c r="D1030" s="2" t="s">
        <v>41</v>
      </c>
      <c r="E1030" s="2" t="s">
        <v>38</v>
      </c>
      <c r="F1030" s="2" t="s">
        <v>34</v>
      </c>
      <c r="G1030" s="4">
        <v>43528.39775462963</v>
      </c>
      <c r="H1030" s="4">
        <v>43533.39775462963</v>
      </c>
      <c r="I1030" s="4">
        <v>43533.39775462963</v>
      </c>
      <c r="J1030" s="2">
        <v>0</v>
      </c>
      <c r="K1030" s="2">
        <v>129</v>
      </c>
      <c r="L1030" s="2" t="str">
        <f t="shared" si="28"/>
        <v>Delhi</v>
      </c>
      <c r="M1030" s="2" t="str">
        <f t="shared" si="29"/>
        <v>Delhi-Delhi</v>
      </c>
      <c r="N1030" s="2" t="str">
        <f t="shared" si="34"/>
        <v>Local</v>
      </c>
      <c r="O1030" s="2" t="str">
        <f t="shared" si="30"/>
        <v>Ship2Home</v>
      </c>
      <c r="P1030" s="2">
        <f t="shared" si="31"/>
        <v>0</v>
      </c>
      <c r="Q1030" s="2">
        <f t="shared" si="32"/>
        <v>5</v>
      </c>
      <c r="R1030" s="2">
        <f t="shared" si="33"/>
        <v>129</v>
      </c>
    </row>
    <row r="1031" spans="1:18" ht="14.25" customHeight="1">
      <c r="A1031" s="2">
        <v>617806</v>
      </c>
      <c r="B1031" s="2" t="s">
        <v>47</v>
      </c>
      <c r="C1031" s="2" t="s">
        <v>43</v>
      </c>
      <c r="D1031" s="2" t="s">
        <v>32</v>
      </c>
      <c r="E1031" s="2" t="s">
        <v>44</v>
      </c>
      <c r="F1031" s="2" t="s">
        <v>34</v>
      </c>
      <c r="G1031" s="4">
        <v>43528.397847222222</v>
      </c>
      <c r="H1031" s="4">
        <v>43528.397847222222</v>
      </c>
      <c r="I1031" s="4">
        <v>43531.397847222222</v>
      </c>
      <c r="J1031" s="2">
        <v>0</v>
      </c>
      <c r="K1031" s="2">
        <v>104</v>
      </c>
      <c r="L1031" s="2" t="str">
        <f t="shared" si="28"/>
        <v>Bangalore</v>
      </c>
      <c r="M1031" s="2" t="str">
        <f t="shared" si="29"/>
        <v>Bangalore-Bangalore</v>
      </c>
      <c r="N1031" s="2" t="str">
        <f t="shared" si="34"/>
        <v>Local</v>
      </c>
      <c r="O1031" s="2" t="str">
        <f t="shared" si="30"/>
        <v>FastWheels</v>
      </c>
      <c r="P1031" s="2">
        <f t="shared" si="31"/>
        <v>-3</v>
      </c>
      <c r="Q1031" s="2">
        <f t="shared" si="32"/>
        <v>0</v>
      </c>
      <c r="R1031" s="2">
        <f t="shared" si="33"/>
        <v>104</v>
      </c>
    </row>
    <row r="1032" spans="1:18" ht="14.25" customHeight="1">
      <c r="A1032" s="2">
        <v>988385</v>
      </c>
      <c r="B1032" s="2" t="s">
        <v>39</v>
      </c>
      <c r="C1032" s="2" t="s">
        <v>31</v>
      </c>
      <c r="D1032" s="2" t="s">
        <v>41</v>
      </c>
      <c r="E1032" s="2" t="s">
        <v>44</v>
      </c>
      <c r="F1032" s="2" t="s">
        <v>34</v>
      </c>
      <c r="G1032" s="4">
        <v>43528.3984837963</v>
      </c>
      <c r="H1032" s="4">
        <v>43528.3984837963</v>
      </c>
      <c r="I1032" s="4">
        <v>43531.3984837963</v>
      </c>
      <c r="J1032" s="2">
        <v>0</v>
      </c>
      <c r="K1032" s="2">
        <v>104</v>
      </c>
      <c r="L1032" s="2" t="str">
        <f t="shared" si="28"/>
        <v>Delhi</v>
      </c>
      <c r="M1032" s="2" t="str">
        <f t="shared" si="29"/>
        <v>Delhi-Delhi</v>
      </c>
      <c r="N1032" s="2" t="str">
        <f t="shared" si="34"/>
        <v>Local</v>
      </c>
      <c r="O1032" s="2" t="str">
        <f t="shared" si="30"/>
        <v>FastWheels</v>
      </c>
      <c r="P1032" s="2">
        <f t="shared" si="31"/>
        <v>-3</v>
      </c>
      <c r="Q1032" s="2">
        <f t="shared" si="32"/>
        <v>0</v>
      </c>
      <c r="R1032" s="2">
        <f t="shared" si="33"/>
        <v>104</v>
      </c>
    </row>
    <row r="1033" spans="1:18" ht="14.25" customHeight="1">
      <c r="A1033" s="2">
        <v>272957</v>
      </c>
      <c r="B1033" s="2" t="s">
        <v>48</v>
      </c>
      <c r="C1033" s="2" t="s">
        <v>31</v>
      </c>
      <c r="D1033" s="2" t="s">
        <v>41</v>
      </c>
      <c r="E1033" s="2" t="s">
        <v>33</v>
      </c>
      <c r="F1033" s="2" t="s">
        <v>34</v>
      </c>
      <c r="G1033" s="4">
        <v>43528.415127314816</v>
      </c>
      <c r="H1033" s="4">
        <v>43530.415127314816</v>
      </c>
      <c r="I1033" s="4">
        <v>43535.415127314816</v>
      </c>
      <c r="J1033" s="2">
        <v>0</v>
      </c>
      <c r="K1033" s="2">
        <v>122</v>
      </c>
      <c r="L1033" s="2" t="str">
        <f t="shared" si="28"/>
        <v>Delhi</v>
      </c>
      <c r="M1033" s="2" t="str">
        <f t="shared" si="29"/>
        <v>Delhi-Delhi</v>
      </c>
      <c r="N1033" s="2" t="str">
        <f t="shared" si="34"/>
        <v>Local</v>
      </c>
      <c r="O1033" s="2" t="str">
        <f t="shared" si="30"/>
        <v>Ship2Home</v>
      </c>
      <c r="P1033" s="2">
        <f t="shared" si="31"/>
        <v>-5</v>
      </c>
      <c r="Q1033" s="2">
        <f t="shared" si="32"/>
        <v>2</v>
      </c>
      <c r="R1033" s="2">
        <f t="shared" si="33"/>
        <v>122</v>
      </c>
    </row>
    <row r="1034" spans="1:18" ht="14.25" customHeight="1">
      <c r="A1034" s="2">
        <v>631059</v>
      </c>
      <c r="B1034" s="2" t="s">
        <v>36</v>
      </c>
      <c r="C1034" s="2" t="s">
        <v>37</v>
      </c>
      <c r="D1034" s="2" t="s">
        <v>32</v>
      </c>
      <c r="E1034" s="2" t="s">
        <v>33</v>
      </c>
      <c r="F1034" s="2" t="s">
        <v>34</v>
      </c>
      <c r="G1034" s="4">
        <v>43528.418171296296</v>
      </c>
      <c r="H1034" s="4">
        <v>43536.418171296296</v>
      </c>
      <c r="I1034" s="4">
        <v>43532.418171296296</v>
      </c>
      <c r="J1034" s="2">
        <v>40</v>
      </c>
      <c r="K1034" s="2">
        <v>112</v>
      </c>
      <c r="L1034" s="2" t="str">
        <f t="shared" si="28"/>
        <v>Mumbai</v>
      </c>
      <c r="M1034" s="2" t="str">
        <f t="shared" si="29"/>
        <v>Bangalore-Mumbai</v>
      </c>
      <c r="N1034" s="2" t="str">
        <f t="shared" si="34"/>
        <v>Outstation</v>
      </c>
      <c r="O1034" s="2" t="str">
        <f t="shared" si="30"/>
        <v>Ship2Home</v>
      </c>
      <c r="P1034" s="2">
        <f t="shared" si="31"/>
        <v>4</v>
      </c>
      <c r="Q1034" s="2">
        <f t="shared" si="32"/>
        <v>8</v>
      </c>
      <c r="R1034" s="2">
        <f t="shared" si="33"/>
        <v>152</v>
      </c>
    </row>
    <row r="1035" spans="1:18" ht="14.25" customHeight="1">
      <c r="A1035" s="2">
        <v>520194</v>
      </c>
      <c r="B1035" s="2" t="s">
        <v>39</v>
      </c>
      <c r="C1035" s="2" t="s">
        <v>45</v>
      </c>
      <c r="D1035" s="2" t="s">
        <v>32</v>
      </c>
      <c r="E1035" s="2" t="s">
        <v>44</v>
      </c>
      <c r="F1035" s="2" t="s">
        <v>34</v>
      </c>
      <c r="G1035" s="4">
        <v>43528.418402777781</v>
      </c>
      <c r="H1035" s="4">
        <v>43537.418402777781</v>
      </c>
      <c r="I1035" s="4">
        <v>43534.418402777781</v>
      </c>
      <c r="J1035" s="2">
        <v>79</v>
      </c>
      <c r="K1035" s="2">
        <v>107</v>
      </c>
      <c r="L1035" s="2" t="str">
        <f t="shared" si="28"/>
        <v>Chennai</v>
      </c>
      <c r="M1035" s="2" t="str">
        <f t="shared" si="29"/>
        <v>Bangalore-Chennai</v>
      </c>
      <c r="N1035" s="2" t="str">
        <f t="shared" si="34"/>
        <v>Outstation</v>
      </c>
      <c r="O1035" s="2" t="str">
        <f t="shared" si="30"/>
        <v>FastWheels</v>
      </c>
      <c r="P1035" s="2">
        <f t="shared" si="31"/>
        <v>3</v>
      </c>
      <c r="Q1035" s="2">
        <f t="shared" si="32"/>
        <v>9</v>
      </c>
      <c r="R1035" s="2">
        <f t="shared" si="33"/>
        <v>186</v>
      </c>
    </row>
    <row r="1036" spans="1:18" ht="14.25" customHeight="1">
      <c r="A1036" s="2">
        <v>273929</v>
      </c>
      <c r="B1036" s="2" t="s">
        <v>47</v>
      </c>
      <c r="C1036" s="2" t="s">
        <v>40</v>
      </c>
      <c r="D1036" s="2" t="s">
        <v>41</v>
      </c>
      <c r="E1036" s="2" t="s">
        <v>33</v>
      </c>
      <c r="F1036" s="2" t="s">
        <v>34</v>
      </c>
      <c r="G1036" s="4">
        <v>43528.418425925927</v>
      </c>
      <c r="H1036" s="4">
        <v>43533.418425925927</v>
      </c>
      <c r="I1036" s="4">
        <v>43531.418425925927</v>
      </c>
      <c r="J1036" s="2">
        <v>36</v>
      </c>
      <c r="K1036" s="2">
        <v>113</v>
      </c>
      <c r="L1036" s="2" t="str">
        <f t="shared" si="28"/>
        <v>Kolkata</v>
      </c>
      <c r="M1036" s="2" t="str">
        <f t="shared" si="29"/>
        <v>Delhi-Kolkata</v>
      </c>
      <c r="N1036" s="2" t="str">
        <f t="shared" si="34"/>
        <v>Outstation</v>
      </c>
      <c r="O1036" s="2" t="str">
        <f t="shared" si="30"/>
        <v>Ship2Home</v>
      </c>
      <c r="P1036" s="2">
        <f t="shared" si="31"/>
        <v>2</v>
      </c>
      <c r="Q1036" s="2">
        <f t="shared" si="32"/>
        <v>5</v>
      </c>
      <c r="R1036" s="2">
        <f t="shared" si="33"/>
        <v>149</v>
      </c>
    </row>
    <row r="1037" spans="1:18" ht="14.25" customHeight="1">
      <c r="A1037" s="2">
        <v>54078</v>
      </c>
      <c r="B1037" s="2" t="s">
        <v>42</v>
      </c>
      <c r="C1037" s="2" t="s">
        <v>31</v>
      </c>
      <c r="D1037" s="2" t="s">
        <v>32</v>
      </c>
      <c r="E1037" s="2" t="s">
        <v>38</v>
      </c>
      <c r="F1037" s="2" t="s">
        <v>34</v>
      </c>
      <c r="G1037" s="4">
        <v>43528.420358796298</v>
      </c>
      <c r="H1037" s="4">
        <v>43532.420358796298</v>
      </c>
      <c r="I1037" s="4">
        <v>43535.420358796298</v>
      </c>
      <c r="J1037" s="2">
        <v>29</v>
      </c>
      <c r="K1037" s="2">
        <v>124</v>
      </c>
      <c r="L1037" s="2" t="str">
        <f t="shared" si="28"/>
        <v>Delhi</v>
      </c>
      <c r="M1037" s="2" t="str">
        <f t="shared" si="29"/>
        <v>Bangalore-Delhi</v>
      </c>
      <c r="N1037" s="2" t="str">
        <f t="shared" si="34"/>
        <v>Outstation</v>
      </c>
      <c r="O1037" s="2" t="str">
        <f t="shared" si="30"/>
        <v>Ship2Home</v>
      </c>
      <c r="P1037" s="2">
        <f t="shared" si="31"/>
        <v>-3</v>
      </c>
      <c r="Q1037" s="2">
        <f t="shared" si="32"/>
        <v>4</v>
      </c>
      <c r="R1037" s="2">
        <f t="shared" si="33"/>
        <v>153</v>
      </c>
    </row>
    <row r="1038" spans="1:18" ht="14.25" customHeight="1">
      <c r="A1038" s="2">
        <v>407466</v>
      </c>
      <c r="B1038" s="2" t="s">
        <v>39</v>
      </c>
      <c r="C1038" s="2" t="s">
        <v>45</v>
      </c>
      <c r="D1038" s="2" t="s">
        <v>32</v>
      </c>
      <c r="E1038" s="2" t="s">
        <v>38</v>
      </c>
      <c r="F1038" s="2" t="s">
        <v>34</v>
      </c>
      <c r="G1038" s="4">
        <v>43528.421168981484</v>
      </c>
      <c r="H1038" s="4">
        <v>43530.421168981484</v>
      </c>
      <c r="I1038" s="4">
        <v>43532.421168981484</v>
      </c>
      <c r="J1038" s="2">
        <v>48</v>
      </c>
      <c r="K1038" s="2">
        <v>124</v>
      </c>
      <c r="L1038" s="2" t="str">
        <f t="shared" si="28"/>
        <v>Chennai</v>
      </c>
      <c r="M1038" s="2" t="str">
        <f t="shared" si="29"/>
        <v>Bangalore-Chennai</v>
      </c>
      <c r="N1038" s="2" t="str">
        <f t="shared" si="34"/>
        <v>Outstation</v>
      </c>
      <c r="O1038" s="2" t="str">
        <f t="shared" si="30"/>
        <v>Ship2Home</v>
      </c>
      <c r="P1038" s="2">
        <f t="shared" si="31"/>
        <v>-2</v>
      </c>
      <c r="Q1038" s="2">
        <f t="shared" si="32"/>
        <v>2</v>
      </c>
      <c r="R1038" s="2">
        <f t="shared" si="33"/>
        <v>172</v>
      </c>
    </row>
    <row r="1039" spans="1:18" ht="14.25" customHeight="1">
      <c r="A1039" s="2">
        <v>330865</v>
      </c>
      <c r="B1039" s="2" t="s">
        <v>47</v>
      </c>
      <c r="C1039" s="2" t="s">
        <v>40</v>
      </c>
      <c r="D1039" s="2" t="s">
        <v>41</v>
      </c>
      <c r="E1039" s="2" t="s">
        <v>33</v>
      </c>
      <c r="F1039" s="2" t="s">
        <v>34</v>
      </c>
      <c r="G1039" s="4">
        <v>43528.422696759262</v>
      </c>
      <c r="H1039" s="4">
        <v>43530.422696759262</v>
      </c>
      <c r="I1039" s="4">
        <v>43535.422696759262</v>
      </c>
      <c r="J1039" s="2">
        <v>37</v>
      </c>
      <c r="K1039" s="2">
        <v>114</v>
      </c>
      <c r="L1039" s="2" t="str">
        <f t="shared" si="28"/>
        <v>Kolkata</v>
      </c>
      <c r="M1039" s="2" t="str">
        <f t="shared" si="29"/>
        <v>Delhi-Kolkata</v>
      </c>
      <c r="N1039" s="2" t="str">
        <f t="shared" si="34"/>
        <v>Outstation</v>
      </c>
      <c r="O1039" s="2" t="str">
        <f t="shared" si="30"/>
        <v>Ship2Home</v>
      </c>
      <c r="P1039" s="2">
        <f t="shared" si="31"/>
        <v>-5</v>
      </c>
      <c r="Q1039" s="2">
        <f t="shared" si="32"/>
        <v>2</v>
      </c>
      <c r="R1039" s="2">
        <f t="shared" si="33"/>
        <v>151</v>
      </c>
    </row>
    <row r="1040" spans="1:18" ht="14.25" customHeight="1">
      <c r="A1040" s="2">
        <v>342976</v>
      </c>
      <c r="B1040" s="2" t="s">
        <v>30</v>
      </c>
      <c r="C1040" s="2" t="s">
        <v>37</v>
      </c>
      <c r="D1040" s="2" t="s">
        <v>32</v>
      </c>
      <c r="E1040" s="2" t="s">
        <v>44</v>
      </c>
      <c r="F1040" s="2" t="s">
        <v>34</v>
      </c>
      <c r="G1040" s="4">
        <v>43528.424675925926</v>
      </c>
      <c r="H1040" s="4">
        <v>43530.424675925926</v>
      </c>
      <c r="I1040" s="4">
        <v>43534.424675925926</v>
      </c>
      <c r="J1040" s="2">
        <v>57</v>
      </c>
      <c r="K1040" s="2">
        <v>94</v>
      </c>
      <c r="L1040" s="2" t="str">
        <f t="shared" si="28"/>
        <v>Mumbai</v>
      </c>
      <c r="M1040" s="2" t="str">
        <f t="shared" si="29"/>
        <v>Bangalore-Mumbai</v>
      </c>
      <c r="N1040" s="2" t="str">
        <f t="shared" si="34"/>
        <v>Outstation</v>
      </c>
      <c r="O1040" s="2" t="str">
        <f t="shared" si="30"/>
        <v>FastWheels</v>
      </c>
      <c r="P1040" s="2">
        <f t="shared" si="31"/>
        <v>-4</v>
      </c>
      <c r="Q1040" s="2">
        <f t="shared" si="32"/>
        <v>2</v>
      </c>
      <c r="R1040" s="2">
        <f t="shared" si="33"/>
        <v>151</v>
      </c>
    </row>
    <row r="1041" spans="1:18" ht="14.25" customHeight="1">
      <c r="A1041" s="2">
        <v>676812</v>
      </c>
      <c r="B1041" s="2" t="s">
        <v>39</v>
      </c>
      <c r="C1041" s="2" t="s">
        <v>40</v>
      </c>
      <c r="D1041" s="2" t="s">
        <v>41</v>
      </c>
      <c r="E1041" s="2" t="s">
        <v>44</v>
      </c>
      <c r="F1041" s="2" t="s">
        <v>34</v>
      </c>
      <c r="G1041" s="4">
        <v>43528.426018518519</v>
      </c>
      <c r="H1041" s="4">
        <v>43536.426018518519</v>
      </c>
      <c r="I1041" s="4">
        <v>43531.426018518519</v>
      </c>
      <c r="J1041" s="2">
        <v>62</v>
      </c>
      <c r="K1041" s="2">
        <v>86</v>
      </c>
      <c r="L1041" s="2" t="str">
        <f t="shared" si="28"/>
        <v>Kolkata</v>
      </c>
      <c r="M1041" s="2" t="str">
        <f t="shared" si="29"/>
        <v>Delhi-Kolkata</v>
      </c>
      <c r="N1041" s="2" t="str">
        <f t="shared" si="34"/>
        <v>Outstation</v>
      </c>
      <c r="O1041" s="2" t="str">
        <f t="shared" si="30"/>
        <v>FastWheels</v>
      </c>
      <c r="P1041" s="2">
        <f t="shared" si="31"/>
        <v>5</v>
      </c>
      <c r="Q1041" s="2">
        <f t="shared" si="32"/>
        <v>8</v>
      </c>
      <c r="R1041" s="2">
        <f t="shared" si="33"/>
        <v>148</v>
      </c>
    </row>
    <row r="1042" spans="1:18" ht="14.25" customHeight="1">
      <c r="A1042" s="2">
        <v>199382</v>
      </c>
      <c r="B1042" s="2" t="s">
        <v>36</v>
      </c>
      <c r="C1042" s="2" t="s">
        <v>31</v>
      </c>
      <c r="D1042" s="2" t="s">
        <v>41</v>
      </c>
      <c r="E1042" s="2" t="s">
        <v>38</v>
      </c>
      <c r="F1042" s="2" t="s">
        <v>34</v>
      </c>
      <c r="G1042" s="4">
        <v>43528.432719907411</v>
      </c>
      <c r="H1042" s="4">
        <v>43529.432719907411</v>
      </c>
      <c r="I1042" s="4">
        <v>43532.432719907411</v>
      </c>
      <c r="J1042" s="2">
        <v>0</v>
      </c>
      <c r="K1042" s="2">
        <v>129</v>
      </c>
      <c r="L1042" s="2" t="str">
        <f t="shared" si="28"/>
        <v>Delhi</v>
      </c>
      <c r="M1042" s="2" t="str">
        <f t="shared" si="29"/>
        <v>Delhi-Delhi</v>
      </c>
      <c r="N1042" s="2" t="str">
        <f t="shared" si="34"/>
        <v>Local</v>
      </c>
      <c r="O1042" s="2" t="str">
        <f t="shared" si="30"/>
        <v>Ship2Home</v>
      </c>
      <c r="P1042" s="2">
        <f t="shared" si="31"/>
        <v>-3</v>
      </c>
      <c r="Q1042" s="2">
        <f t="shared" si="32"/>
        <v>1</v>
      </c>
      <c r="R1042" s="2">
        <f t="shared" si="33"/>
        <v>129</v>
      </c>
    </row>
    <row r="1043" spans="1:18" ht="14.25" customHeight="1">
      <c r="A1043" s="2">
        <v>712046</v>
      </c>
      <c r="B1043" s="2" t="s">
        <v>36</v>
      </c>
      <c r="C1043" s="2" t="s">
        <v>45</v>
      </c>
      <c r="D1043" s="2" t="s">
        <v>41</v>
      </c>
      <c r="E1043" s="2" t="s">
        <v>44</v>
      </c>
      <c r="F1043" s="2" t="s">
        <v>34</v>
      </c>
      <c r="G1043" s="4">
        <v>43528.435115740744</v>
      </c>
      <c r="H1043" s="4">
        <v>43537.435115740744</v>
      </c>
      <c r="I1043" s="4">
        <v>43533.435115740744</v>
      </c>
      <c r="J1043" s="2">
        <v>86</v>
      </c>
      <c r="K1043" s="2">
        <v>101</v>
      </c>
      <c r="L1043" s="2" t="str">
        <f t="shared" si="28"/>
        <v>Chennai</v>
      </c>
      <c r="M1043" s="2" t="str">
        <f t="shared" si="29"/>
        <v>Delhi-Chennai</v>
      </c>
      <c r="N1043" s="2" t="str">
        <f t="shared" si="34"/>
        <v>Outstation</v>
      </c>
      <c r="O1043" s="2" t="str">
        <f t="shared" si="30"/>
        <v>FastWheels</v>
      </c>
      <c r="P1043" s="2">
        <f t="shared" si="31"/>
        <v>4</v>
      </c>
      <c r="Q1043" s="2">
        <f t="shared" si="32"/>
        <v>9</v>
      </c>
      <c r="R1043" s="2">
        <f t="shared" si="33"/>
        <v>187</v>
      </c>
    </row>
    <row r="1044" spans="1:18" ht="14.25" customHeight="1">
      <c r="A1044" s="2">
        <v>753083</v>
      </c>
      <c r="B1044" s="2" t="s">
        <v>36</v>
      </c>
      <c r="C1044" s="2" t="s">
        <v>37</v>
      </c>
      <c r="D1044" s="2" t="s">
        <v>32</v>
      </c>
      <c r="E1044" s="2" t="s">
        <v>33</v>
      </c>
      <c r="F1044" s="2" t="s">
        <v>34</v>
      </c>
      <c r="G1044" s="4">
        <v>43528.443981481483</v>
      </c>
      <c r="H1044" s="4">
        <v>43536.443981481483</v>
      </c>
      <c r="I1044" s="4">
        <v>43531.443981481483</v>
      </c>
      <c r="J1044" s="2">
        <v>30</v>
      </c>
      <c r="K1044" s="2">
        <v>111</v>
      </c>
      <c r="L1044" s="2" t="str">
        <f t="shared" si="28"/>
        <v>Mumbai</v>
      </c>
      <c r="M1044" s="2" t="str">
        <f t="shared" si="29"/>
        <v>Bangalore-Mumbai</v>
      </c>
      <c r="N1044" s="2" t="str">
        <f t="shared" si="34"/>
        <v>Outstation</v>
      </c>
      <c r="O1044" s="2" t="str">
        <f t="shared" si="30"/>
        <v>Ship2Home</v>
      </c>
      <c r="P1044" s="2">
        <f t="shared" si="31"/>
        <v>5</v>
      </c>
      <c r="Q1044" s="2">
        <f t="shared" si="32"/>
        <v>8</v>
      </c>
      <c r="R1044" s="2">
        <f t="shared" si="33"/>
        <v>141</v>
      </c>
    </row>
    <row r="1045" spans="1:18" ht="14.25" customHeight="1">
      <c r="A1045" s="2">
        <v>63529</v>
      </c>
      <c r="B1045" s="2" t="s">
        <v>36</v>
      </c>
      <c r="C1045" s="2" t="s">
        <v>37</v>
      </c>
      <c r="D1045" s="2" t="s">
        <v>41</v>
      </c>
      <c r="E1045" s="2" t="s">
        <v>33</v>
      </c>
      <c r="F1045" s="2" t="s">
        <v>34</v>
      </c>
      <c r="G1045" s="4">
        <v>43528.445729166669</v>
      </c>
      <c r="H1045" s="4">
        <v>43535.445729166669</v>
      </c>
      <c r="I1045" s="4">
        <v>43531.445729166669</v>
      </c>
      <c r="J1045" s="2">
        <v>48</v>
      </c>
      <c r="K1045" s="2">
        <v>108</v>
      </c>
      <c r="L1045" s="2" t="str">
        <f t="shared" si="28"/>
        <v>Mumbai</v>
      </c>
      <c r="M1045" s="2" t="str">
        <f t="shared" si="29"/>
        <v>Delhi-Mumbai</v>
      </c>
      <c r="N1045" s="2" t="str">
        <f t="shared" si="34"/>
        <v>Outstation</v>
      </c>
      <c r="O1045" s="2" t="str">
        <f t="shared" si="30"/>
        <v>Ship2Home</v>
      </c>
      <c r="P1045" s="2">
        <f t="shared" si="31"/>
        <v>4</v>
      </c>
      <c r="Q1045" s="2">
        <f t="shared" si="32"/>
        <v>7</v>
      </c>
      <c r="R1045" s="2">
        <f t="shared" si="33"/>
        <v>156</v>
      </c>
    </row>
    <row r="1046" spans="1:18" ht="14.25" customHeight="1">
      <c r="A1046" s="2">
        <v>514063</v>
      </c>
      <c r="B1046" s="2" t="s">
        <v>39</v>
      </c>
      <c r="C1046" s="2" t="s">
        <v>37</v>
      </c>
      <c r="D1046" s="2" t="s">
        <v>41</v>
      </c>
      <c r="E1046" s="2" t="s">
        <v>33</v>
      </c>
      <c r="F1046" s="2" t="s">
        <v>34</v>
      </c>
      <c r="G1046" s="4">
        <v>43528.448564814818</v>
      </c>
      <c r="H1046" s="4">
        <v>43537.448564814818</v>
      </c>
      <c r="I1046" s="4">
        <v>43531.448564814818</v>
      </c>
      <c r="J1046" s="2">
        <v>30</v>
      </c>
      <c r="K1046" s="2">
        <v>110</v>
      </c>
      <c r="L1046" s="2" t="str">
        <f t="shared" si="28"/>
        <v>Mumbai</v>
      </c>
      <c r="M1046" s="2" t="str">
        <f t="shared" si="29"/>
        <v>Delhi-Mumbai</v>
      </c>
      <c r="N1046" s="2" t="str">
        <f t="shared" si="34"/>
        <v>Outstation</v>
      </c>
      <c r="O1046" s="2" t="str">
        <f t="shared" si="30"/>
        <v>Ship2Home</v>
      </c>
      <c r="P1046" s="2">
        <f t="shared" si="31"/>
        <v>6</v>
      </c>
      <c r="Q1046" s="2">
        <f t="shared" si="32"/>
        <v>9</v>
      </c>
      <c r="R1046" s="2">
        <f t="shared" si="33"/>
        <v>140</v>
      </c>
    </row>
    <row r="1047" spans="1:18" ht="14.25" customHeight="1">
      <c r="A1047" s="2">
        <v>766349</v>
      </c>
      <c r="B1047" s="2" t="s">
        <v>36</v>
      </c>
      <c r="C1047" s="2" t="s">
        <v>31</v>
      </c>
      <c r="D1047" s="2" t="s">
        <v>41</v>
      </c>
      <c r="E1047" s="2" t="s">
        <v>33</v>
      </c>
      <c r="F1047" s="2" t="s">
        <v>34</v>
      </c>
      <c r="G1047" s="4">
        <v>43528.449479166666</v>
      </c>
      <c r="H1047" s="4">
        <v>43532.449479166666</v>
      </c>
      <c r="I1047" s="4">
        <v>43534.449479166666</v>
      </c>
      <c r="J1047" s="2">
        <v>0</v>
      </c>
      <c r="K1047" s="2">
        <v>126</v>
      </c>
      <c r="L1047" s="2" t="str">
        <f t="shared" si="28"/>
        <v>Delhi</v>
      </c>
      <c r="M1047" s="2" t="str">
        <f t="shared" si="29"/>
        <v>Delhi-Delhi</v>
      </c>
      <c r="N1047" s="2" t="str">
        <f t="shared" si="34"/>
        <v>Local</v>
      </c>
      <c r="O1047" s="2" t="str">
        <f t="shared" si="30"/>
        <v>Ship2Home</v>
      </c>
      <c r="P1047" s="2">
        <f t="shared" si="31"/>
        <v>-2</v>
      </c>
      <c r="Q1047" s="2">
        <f t="shared" si="32"/>
        <v>4</v>
      </c>
      <c r="R1047" s="2">
        <f t="shared" si="33"/>
        <v>126</v>
      </c>
    </row>
    <row r="1048" spans="1:18" ht="14.25" customHeight="1">
      <c r="A1048" s="2">
        <v>734639</v>
      </c>
      <c r="B1048" s="2" t="s">
        <v>48</v>
      </c>
      <c r="C1048" s="2" t="s">
        <v>40</v>
      </c>
      <c r="D1048" s="2" t="s">
        <v>32</v>
      </c>
      <c r="E1048" s="2" t="s">
        <v>33</v>
      </c>
      <c r="F1048" s="2" t="s">
        <v>34</v>
      </c>
      <c r="G1048" s="4">
        <v>43528.457071759258</v>
      </c>
      <c r="H1048" s="4">
        <v>43530.457071759258</v>
      </c>
      <c r="I1048" s="4">
        <v>43534.457071759258</v>
      </c>
      <c r="J1048" s="2">
        <v>29</v>
      </c>
      <c r="K1048" s="2">
        <v>107</v>
      </c>
      <c r="L1048" s="2" t="str">
        <f t="shared" si="28"/>
        <v>Kolkata</v>
      </c>
      <c r="M1048" s="2" t="str">
        <f t="shared" si="29"/>
        <v>Bangalore-Kolkata</v>
      </c>
      <c r="N1048" s="2" t="str">
        <f t="shared" si="34"/>
        <v>Outstation</v>
      </c>
      <c r="O1048" s="2" t="str">
        <f t="shared" si="30"/>
        <v>Ship2Home</v>
      </c>
      <c r="P1048" s="2">
        <f t="shared" si="31"/>
        <v>-4</v>
      </c>
      <c r="Q1048" s="2">
        <f t="shared" si="32"/>
        <v>2</v>
      </c>
      <c r="R1048" s="2">
        <f t="shared" si="33"/>
        <v>136</v>
      </c>
    </row>
    <row r="1049" spans="1:18" ht="14.25" customHeight="1">
      <c r="A1049" s="2">
        <v>243184</v>
      </c>
      <c r="B1049" s="2" t="s">
        <v>36</v>
      </c>
      <c r="C1049" s="2" t="s">
        <v>43</v>
      </c>
      <c r="D1049" s="2" t="s">
        <v>41</v>
      </c>
      <c r="E1049" s="2" t="s">
        <v>44</v>
      </c>
      <c r="F1049" s="2" t="s">
        <v>34</v>
      </c>
      <c r="G1049" s="4">
        <v>43528.460648148146</v>
      </c>
      <c r="H1049" s="4">
        <v>43532.460648148146</v>
      </c>
      <c r="I1049" s="4">
        <v>43531.460648148146</v>
      </c>
      <c r="J1049" s="2">
        <v>36</v>
      </c>
      <c r="K1049" s="2">
        <v>123</v>
      </c>
      <c r="L1049" s="2" t="str">
        <f t="shared" si="28"/>
        <v>Bangalore</v>
      </c>
      <c r="M1049" s="2" t="str">
        <f t="shared" si="29"/>
        <v>Delhi-Bangalore</v>
      </c>
      <c r="N1049" s="2" t="str">
        <f t="shared" si="34"/>
        <v>Outstation</v>
      </c>
      <c r="O1049" s="2" t="str">
        <f t="shared" si="30"/>
        <v>FastWheels</v>
      </c>
      <c r="P1049" s="2">
        <f t="shared" si="31"/>
        <v>1</v>
      </c>
      <c r="Q1049" s="2">
        <f t="shared" si="32"/>
        <v>4</v>
      </c>
      <c r="R1049" s="2">
        <f t="shared" si="33"/>
        <v>159</v>
      </c>
    </row>
    <row r="1050" spans="1:18" ht="14.25" customHeight="1">
      <c r="A1050" s="2">
        <v>105071</v>
      </c>
      <c r="B1050" s="2" t="s">
        <v>39</v>
      </c>
      <c r="C1050" s="2" t="s">
        <v>43</v>
      </c>
      <c r="D1050" s="2" t="s">
        <v>41</v>
      </c>
      <c r="E1050" s="2" t="s">
        <v>33</v>
      </c>
      <c r="F1050" s="2" t="s">
        <v>34</v>
      </c>
      <c r="G1050" s="4">
        <v>43528.475138888891</v>
      </c>
      <c r="H1050" s="4">
        <v>43533.475138888891</v>
      </c>
      <c r="I1050" s="4">
        <v>43534.475138888891</v>
      </c>
      <c r="J1050" s="2">
        <v>48</v>
      </c>
      <c r="K1050" s="2">
        <v>121</v>
      </c>
      <c r="L1050" s="2" t="str">
        <f t="shared" si="28"/>
        <v>Bangalore</v>
      </c>
      <c r="M1050" s="2" t="str">
        <f t="shared" si="29"/>
        <v>Delhi-Bangalore</v>
      </c>
      <c r="N1050" s="2" t="str">
        <f t="shared" si="34"/>
        <v>Outstation</v>
      </c>
      <c r="O1050" s="2" t="str">
        <f t="shared" si="30"/>
        <v>Ship2Home</v>
      </c>
      <c r="P1050" s="2">
        <f t="shared" si="31"/>
        <v>-1</v>
      </c>
      <c r="Q1050" s="2">
        <f t="shared" si="32"/>
        <v>5</v>
      </c>
      <c r="R1050" s="2">
        <f t="shared" si="33"/>
        <v>169</v>
      </c>
    </row>
    <row r="1051" spans="1:18" ht="14.25" customHeight="1">
      <c r="A1051" s="2">
        <v>81876</v>
      </c>
      <c r="B1051" s="2" t="s">
        <v>30</v>
      </c>
      <c r="C1051" s="2" t="s">
        <v>31</v>
      </c>
      <c r="D1051" s="2" t="s">
        <v>41</v>
      </c>
      <c r="E1051" s="2" t="s">
        <v>44</v>
      </c>
      <c r="F1051" s="2" t="s">
        <v>34</v>
      </c>
      <c r="G1051" s="4">
        <v>43528.491377314815</v>
      </c>
      <c r="H1051" s="4">
        <v>43528.491377314815</v>
      </c>
      <c r="I1051" s="4">
        <v>43533.491377314815</v>
      </c>
      <c r="J1051" s="2">
        <v>0</v>
      </c>
      <c r="K1051" s="2">
        <v>123</v>
      </c>
      <c r="L1051" s="2" t="str">
        <f t="shared" si="28"/>
        <v>Delhi</v>
      </c>
      <c r="M1051" s="2" t="str">
        <f t="shared" si="29"/>
        <v>Delhi-Delhi</v>
      </c>
      <c r="N1051" s="2" t="str">
        <f t="shared" si="34"/>
        <v>Local</v>
      </c>
      <c r="O1051" s="2" t="str">
        <f t="shared" si="30"/>
        <v>FastWheels</v>
      </c>
      <c r="P1051" s="2">
        <f t="shared" si="31"/>
        <v>-5</v>
      </c>
      <c r="Q1051" s="2">
        <f t="shared" si="32"/>
        <v>0</v>
      </c>
      <c r="R1051" s="2">
        <f t="shared" si="33"/>
        <v>123</v>
      </c>
    </row>
    <row r="1052" spans="1:18" ht="14.25" customHeight="1">
      <c r="A1052" s="2">
        <v>348873</v>
      </c>
      <c r="B1052" s="2" t="s">
        <v>39</v>
      </c>
      <c r="C1052" s="2" t="s">
        <v>40</v>
      </c>
      <c r="D1052" s="2" t="s">
        <v>41</v>
      </c>
      <c r="E1052" s="2" t="s">
        <v>44</v>
      </c>
      <c r="F1052" s="2" t="s">
        <v>34</v>
      </c>
      <c r="G1052" s="4">
        <v>43528.492013888892</v>
      </c>
      <c r="H1052" s="4">
        <v>43532.492013888892</v>
      </c>
      <c r="I1052" s="4">
        <v>43531.492013888892</v>
      </c>
      <c r="J1052" s="2">
        <v>78</v>
      </c>
      <c r="K1052" s="2">
        <v>90</v>
      </c>
      <c r="L1052" s="2" t="str">
        <f t="shared" si="28"/>
        <v>Kolkata</v>
      </c>
      <c r="M1052" s="2" t="str">
        <f t="shared" si="29"/>
        <v>Delhi-Kolkata</v>
      </c>
      <c r="N1052" s="2" t="str">
        <f t="shared" si="34"/>
        <v>Outstation</v>
      </c>
      <c r="O1052" s="2" t="str">
        <f t="shared" si="30"/>
        <v>FastWheels</v>
      </c>
      <c r="P1052" s="2">
        <f t="shared" si="31"/>
        <v>1</v>
      </c>
      <c r="Q1052" s="2">
        <f t="shared" si="32"/>
        <v>4</v>
      </c>
      <c r="R1052" s="2">
        <f t="shared" si="33"/>
        <v>168</v>
      </c>
    </row>
    <row r="1053" spans="1:18" ht="14.25" customHeight="1">
      <c r="A1053" s="2">
        <v>979497</v>
      </c>
      <c r="B1053" s="2" t="s">
        <v>36</v>
      </c>
      <c r="C1053" s="2" t="s">
        <v>31</v>
      </c>
      <c r="D1053" s="2" t="s">
        <v>41</v>
      </c>
      <c r="E1053" s="2" t="s">
        <v>44</v>
      </c>
      <c r="F1053" s="2" t="s">
        <v>34</v>
      </c>
      <c r="G1053" s="4">
        <v>43528.495057870372</v>
      </c>
      <c r="H1053" s="4">
        <v>43528.495057870372</v>
      </c>
      <c r="I1053" s="4">
        <v>43535.495057870372</v>
      </c>
      <c r="J1053" s="2">
        <v>0</v>
      </c>
      <c r="K1053" s="2">
        <v>105</v>
      </c>
      <c r="L1053" s="2" t="str">
        <f t="shared" si="28"/>
        <v>Delhi</v>
      </c>
      <c r="M1053" s="2" t="str">
        <f t="shared" si="29"/>
        <v>Delhi-Delhi</v>
      </c>
      <c r="N1053" s="2" t="str">
        <f t="shared" si="34"/>
        <v>Local</v>
      </c>
      <c r="O1053" s="2" t="str">
        <f t="shared" si="30"/>
        <v>FastWheels</v>
      </c>
      <c r="P1053" s="2">
        <f t="shared" si="31"/>
        <v>-7</v>
      </c>
      <c r="Q1053" s="2">
        <f t="shared" si="32"/>
        <v>0</v>
      </c>
      <c r="R1053" s="2">
        <f t="shared" si="33"/>
        <v>105</v>
      </c>
    </row>
    <row r="1054" spans="1:18" ht="14.25" customHeight="1">
      <c r="A1054" s="2">
        <v>174485</v>
      </c>
      <c r="B1054" s="2" t="s">
        <v>39</v>
      </c>
      <c r="C1054" s="2" t="s">
        <v>43</v>
      </c>
      <c r="D1054" s="2" t="s">
        <v>41</v>
      </c>
      <c r="E1054" s="2" t="s">
        <v>33</v>
      </c>
      <c r="F1054" s="2" t="s">
        <v>34</v>
      </c>
      <c r="G1054" s="4">
        <v>43528.501018518517</v>
      </c>
      <c r="H1054" s="4">
        <v>43534.501018518517</v>
      </c>
      <c r="I1054" s="4">
        <v>43534.501018518517</v>
      </c>
      <c r="J1054" s="2">
        <v>41</v>
      </c>
      <c r="K1054" s="2">
        <v>124</v>
      </c>
      <c r="L1054" s="2" t="str">
        <f t="shared" si="28"/>
        <v>Bangalore</v>
      </c>
      <c r="M1054" s="2" t="str">
        <f t="shared" si="29"/>
        <v>Delhi-Bangalore</v>
      </c>
      <c r="N1054" s="2" t="str">
        <f t="shared" si="34"/>
        <v>Outstation</v>
      </c>
      <c r="O1054" s="2" t="str">
        <f t="shared" si="30"/>
        <v>Ship2Home</v>
      </c>
      <c r="P1054" s="2">
        <f t="shared" si="31"/>
        <v>0</v>
      </c>
      <c r="Q1054" s="2">
        <f t="shared" si="32"/>
        <v>6</v>
      </c>
      <c r="R1054" s="2">
        <f t="shared" si="33"/>
        <v>165</v>
      </c>
    </row>
    <row r="1055" spans="1:18" ht="14.25" customHeight="1">
      <c r="A1055" s="2">
        <v>919851</v>
      </c>
      <c r="B1055" s="2" t="s">
        <v>39</v>
      </c>
      <c r="C1055" s="2" t="s">
        <v>45</v>
      </c>
      <c r="D1055" s="2" t="s">
        <v>41</v>
      </c>
      <c r="E1055" s="2" t="s">
        <v>44</v>
      </c>
      <c r="F1055" s="2" t="s">
        <v>34</v>
      </c>
      <c r="G1055" s="4">
        <v>43528.506307870368</v>
      </c>
      <c r="H1055" s="4">
        <v>43536.506307870368</v>
      </c>
      <c r="I1055" s="4">
        <v>43532.506307870368</v>
      </c>
      <c r="J1055" s="2">
        <v>77</v>
      </c>
      <c r="K1055" s="2">
        <v>106</v>
      </c>
      <c r="L1055" s="2" t="str">
        <f t="shared" si="28"/>
        <v>Chennai</v>
      </c>
      <c r="M1055" s="2" t="str">
        <f t="shared" si="29"/>
        <v>Delhi-Chennai</v>
      </c>
      <c r="N1055" s="2" t="str">
        <f t="shared" si="34"/>
        <v>Outstation</v>
      </c>
      <c r="O1055" s="2" t="str">
        <f t="shared" si="30"/>
        <v>FastWheels</v>
      </c>
      <c r="P1055" s="2">
        <f t="shared" si="31"/>
        <v>4</v>
      </c>
      <c r="Q1055" s="2">
        <f t="shared" si="32"/>
        <v>8</v>
      </c>
      <c r="R1055" s="2">
        <f t="shared" si="33"/>
        <v>183</v>
      </c>
    </row>
    <row r="1056" spans="1:18" ht="14.25" customHeight="1">
      <c r="A1056" s="2">
        <v>5026</v>
      </c>
      <c r="B1056" s="2" t="s">
        <v>42</v>
      </c>
      <c r="C1056" s="2" t="s">
        <v>45</v>
      </c>
      <c r="D1056" s="2" t="s">
        <v>41</v>
      </c>
      <c r="E1056" s="2" t="s">
        <v>44</v>
      </c>
      <c r="F1056" s="2" t="s">
        <v>34</v>
      </c>
      <c r="G1056" s="4">
        <v>43528.510775462964</v>
      </c>
      <c r="H1056" s="4">
        <v>43534.510775462964</v>
      </c>
      <c r="I1056" s="4">
        <v>43531.510775462964</v>
      </c>
      <c r="J1056" s="2">
        <v>78</v>
      </c>
      <c r="K1056" s="2">
        <v>109</v>
      </c>
      <c r="L1056" s="2" t="str">
        <f t="shared" si="28"/>
        <v>Chennai</v>
      </c>
      <c r="M1056" s="2" t="str">
        <f t="shared" si="29"/>
        <v>Delhi-Chennai</v>
      </c>
      <c r="N1056" s="2" t="str">
        <f t="shared" si="34"/>
        <v>Outstation</v>
      </c>
      <c r="O1056" s="2" t="str">
        <f t="shared" si="30"/>
        <v>FastWheels</v>
      </c>
      <c r="P1056" s="2">
        <f t="shared" si="31"/>
        <v>3</v>
      </c>
      <c r="Q1056" s="2">
        <f t="shared" si="32"/>
        <v>6</v>
      </c>
      <c r="R1056" s="2">
        <f t="shared" si="33"/>
        <v>187</v>
      </c>
    </row>
    <row r="1057" spans="1:18" ht="14.25" customHeight="1">
      <c r="A1057" s="2">
        <v>623666</v>
      </c>
      <c r="B1057" s="2" t="s">
        <v>39</v>
      </c>
      <c r="C1057" s="2" t="s">
        <v>31</v>
      </c>
      <c r="D1057" s="2" t="s">
        <v>41</v>
      </c>
      <c r="E1057" s="2" t="s">
        <v>38</v>
      </c>
      <c r="F1057" s="2" t="s">
        <v>34</v>
      </c>
      <c r="G1057" s="4">
        <v>43528.514016203706</v>
      </c>
      <c r="H1057" s="4">
        <v>43535.514016203706</v>
      </c>
      <c r="I1057" s="4">
        <v>43531.514016203706</v>
      </c>
      <c r="J1057" s="2">
        <v>0</v>
      </c>
      <c r="K1057" s="2">
        <v>122</v>
      </c>
      <c r="L1057" s="2" t="str">
        <f t="shared" si="28"/>
        <v>Delhi</v>
      </c>
      <c r="M1057" s="2" t="str">
        <f t="shared" si="29"/>
        <v>Delhi-Delhi</v>
      </c>
      <c r="N1057" s="2" t="str">
        <f t="shared" si="34"/>
        <v>Local</v>
      </c>
      <c r="O1057" s="2" t="str">
        <f t="shared" si="30"/>
        <v>Ship2Home</v>
      </c>
      <c r="P1057" s="2">
        <f t="shared" si="31"/>
        <v>4</v>
      </c>
      <c r="Q1057" s="2">
        <f t="shared" si="32"/>
        <v>7</v>
      </c>
      <c r="R1057" s="2">
        <f t="shared" si="33"/>
        <v>122</v>
      </c>
    </row>
    <row r="1058" spans="1:18" ht="14.25" customHeight="1">
      <c r="A1058" s="2">
        <v>553036</v>
      </c>
      <c r="B1058" s="2" t="s">
        <v>42</v>
      </c>
      <c r="C1058" s="2" t="s">
        <v>37</v>
      </c>
      <c r="D1058" s="2" t="s">
        <v>41</v>
      </c>
      <c r="E1058" s="2" t="s">
        <v>44</v>
      </c>
      <c r="F1058" s="2" t="s">
        <v>34</v>
      </c>
      <c r="G1058" s="4">
        <v>43528.516446759262</v>
      </c>
      <c r="H1058" s="4">
        <v>43530.516446759262</v>
      </c>
      <c r="I1058" s="4">
        <v>43533.516446759262</v>
      </c>
      <c r="J1058" s="2">
        <v>62</v>
      </c>
      <c r="K1058" s="2">
        <v>95</v>
      </c>
      <c r="L1058" s="2" t="str">
        <f t="shared" si="28"/>
        <v>Mumbai</v>
      </c>
      <c r="M1058" s="2" t="str">
        <f t="shared" si="29"/>
        <v>Delhi-Mumbai</v>
      </c>
      <c r="N1058" s="2" t="str">
        <f t="shared" si="34"/>
        <v>Outstation</v>
      </c>
      <c r="O1058" s="2" t="str">
        <f t="shared" si="30"/>
        <v>FastWheels</v>
      </c>
      <c r="P1058" s="2">
        <f t="shared" si="31"/>
        <v>-3</v>
      </c>
      <c r="Q1058" s="2">
        <f t="shared" si="32"/>
        <v>2</v>
      </c>
      <c r="R1058" s="2">
        <f t="shared" si="33"/>
        <v>157</v>
      </c>
    </row>
    <row r="1059" spans="1:18" ht="14.25" customHeight="1">
      <c r="A1059" s="2">
        <v>961764</v>
      </c>
      <c r="B1059" s="2" t="s">
        <v>39</v>
      </c>
      <c r="C1059" s="2" t="s">
        <v>31</v>
      </c>
      <c r="D1059" s="2" t="s">
        <v>41</v>
      </c>
      <c r="E1059" s="2" t="s">
        <v>44</v>
      </c>
      <c r="F1059" s="2" t="s">
        <v>34</v>
      </c>
      <c r="G1059" s="4">
        <v>43528.517893518518</v>
      </c>
      <c r="H1059" s="4">
        <v>43531.517893518518</v>
      </c>
      <c r="I1059" s="4">
        <v>43533.517893518518</v>
      </c>
      <c r="J1059" s="2">
        <v>0</v>
      </c>
      <c r="K1059" s="2">
        <v>127</v>
      </c>
      <c r="L1059" s="2" t="str">
        <f t="shared" si="28"/>
        <v>Delhi</v>
      </c>
      <c r="M1059" s="2" t="str">
        <f t="shared" si="29"/>
        <v>Delhi-Delhi</v>
      </c>
      <c r="N1059" s="2" t="str">
        <f t="shared" si="34"/>
        <v>Local</v>
      </c>
      <c r="O1059" s="2" t="str">
        <f t="shared" si="30"/>
        <v>FastWheels</v>
      </c>
      <c r="P1059" s="2">
        <f t="shared" si="31"/>
        <v>-2</v>
      </c>
      <c r="Q1059" s="2">
        <f t="shared" si="32"/>
        <v>3</v>
      </c>
      <c r="R1059" s="2">
        <f t="shared" si="33"/>
        <v>127</v>
      </c>
    </row>
    <row r="1060" spans="1:18" ht="14.25" customHeight="1">
      <c r="A1060" s="2">
        <v>923214</v>
      </c>
      <c r="B1060" s="2" t="s">
        <v>30</v>
      </c>
      <c r="C1060" s="2" t="s">
        <v>37</v>
      </c>
      <c r="D1060" s="2" t="s">
        <v>41</v>
      </c>
      <c r="E1060" s="2" t="s">
        <v>44</v>
      </c>
      <c r="F1060" s="2" t="s">
        <v>34</v>
      </c>
      <c r="G1060" s="4">
        <v>43528.518263888887</v>
      </c>
      <c r="H1060" s="4">
        <v>43530.518263888887</v>
      </c>
      <c r="I1060" s="4">
        <v>43531.518263888887</v>
      </c>
      <c r="J1060" s="2">
        <v>62</v>
      </c>
      <c r="K1060" s="2">
        <v>91</v>
      </c>
      <c r="L1060" s="2" t="str">
        <f t="shared" si="28"/>
        <v>Mumbai</v>
      </c>
      <c r="M1060" s="2" t="str">
        <f t="shared" si="29"/>
        <v>Delhi-Mumbai</v>
      </c>
      <c r="N1060" s="2" t="str">
        <f t="shared" si="34"/>
        <v>Outstation</v>
      </c>
      <c r="O1060" s="2" t="str">
        <f t="shared" si="30"/>
        <v>FastWheels</v>
      </c>
      <c r="P1060" s="2">
        <f t="shared" si="31"/>
        <v>-1</v>
      </c>
      <c r="Q1060" s="2">
        <f t="shared" si="32"/>
        <v>2</v>
      </c>
      <c r="R1060" s="2">
        <f t="shared" si="33"/>
        <v>153</v>
      </c>
    </row>
    <row r="1061" spans="1:18" ht="14.25" customHeight="1">
      <c r="A1061" s="2">
        <v>903879</v>
      </c>
      <c r="B1061" s="2" t="s">
        <v>47</v>
      </c>
      <c r="C1061" s="2" t="s">
        <v>31</v>
      </c>
      <c r="D1061" s="2" t="s">
        <v>32</v>
      </c>
      <c r="E1061" s="2" t="s">
        <v>33</v>
      </c>
      <c r="F1061" s="2" t="s">
        <v>34</v>
      </c>
      <c r="G1061" s="4">
        <v>43528.519791666666</v>
      </c>
      <c r="H1061" s="4">
        <v>43536.519791666666</v>
      </c>
      <c r="I1061" s="4">
        <v>43534.519791666666</v>
      </c>
      <c r="J1061" s="2">
        <v>45</v>
      </c>
      <c r="K1061" s="2">
        <v>124</v>
      </c>
      <c r="L1061" s="2" t="str">
        <f t="shared" si="28"/>
        <v>Delhi</v>
      </c>
      <c r="M1061" s="2" t="str">
        <f t="shared" si="29"/>
        <v>Bangalore-Delhi</v>
      </c>
      <c r="N1061" s="2" t="str">
        <f t="shared" si="34"/>
        <v>Outstation</v>
      </c>
      <c r="O1061" s="2" t="str">
        <f t="shared" si="30"/>
        <v>Ship2Home</v>
      </c>
      <c r="P1061" s="2">
        <f t="shared" si="31"/>
        <v>2</v>
      </c>
      <c r="Q1061" s="2">
        <f t="shared" si="32"/>
        <v>8</v>
      </c>
      <c r="R1061" s="2">
        <f t="shared" si="33"/>
        <v>169</v>
      </c>
    </row>
    <row r="1062" spans="1:18" ht="14.25" customHeight="1">
      <c r="A1062" s="2">
        <v>218357</v>
      </c>
      <c r="B1062" s="2" t="s">
        <v>39</v>
      </c>
      <c r="C1062" s="2" t="s">
        <v>40</v>
      </c>
      <c r="D1062" s="2" t="s">
        <v>41</v>
      </c>
      <c r="E1062" s="2" t="s">
        <v>33</v>
      </c>
      <c r="F1062" s="2" t="s">
        <v>34</v>
      </c>
      <c r="G1062" s="4">
        <v>43528.534120370372</v>
      </c>
      <c r="H1062" s="4">
        <v>43535.534120370372</v>
      </c>
      <c r="I1062" s="4">
        <v>43534.534120370372</v>
      </c>
      <c r="J1062" s="2">
        <v>48</v>
      </c>
      <c r="K1062" s="2">
        <v>113</v>
      </c>
      <c r="L1062" s="2" t="str">
        <f t="shared" si="28"/>
        <v>Kolkata</v>
      </c>
      <c r="M1062" s="2" t="str">
        <f t="shared" si="29"/>
        <v>Delhi-Kolkata</v>
      </c>
      <c r="N1062" s="2" t="str">
        <f t="shared" si="34"/>
        <v>Outstation</v>
      </c>
      <c r="O1062" s="2" t="str">
        <f t="shared" si="30"/>
        <v>Ship2Home</v>
      </c>
      <c r="P1062" s="2">
        <f t="shared" si="31"/>
        <v>1</v>
      </c>
      <c r="Q1062" s="2">
        <f t="shared" si="32"/>
        <v>7</v>
      </c>
      <c r="R1062" s="2">
        <f t="shared" si="33"/>
        <v>161</v>
      </c>
    </row>
    <row r="1063" spans="1:18" ht="14.25" customHeight="1">
      <c r="A1063" s="2">
        <v>117498</v>
      </c>
      <c r="B1063" s="2" t="s">
        <v>39</v>
      </c>
      <c r="C1063" s="2" t="s">
        <v>37</v>
      </c>
      <c r="D1063" s="2" t="s">
        <v>32</v>
      </c>
      <c r="E1063" s="2" t="s">
        <v>38</v>
      </c>
      <c r="F1063" s="2" t="s">
        <v>34</v>
      </c>
      <c r="G1063" s="4">
        <v>43528.541203703702</v>
      </c>
      <c r="H1063" s="4">
        <v>43537.541203703702</v>
      </c>
      <c r="I1063" s="4">
        <v>43533.541203703702</v>
      </c>
      <c r="J1063" s="2">
        <v>35</v>
      </c>
      <c r="K1063" s="2">
        <v>110</v>
      </c>
      <c r="L1063" s="2" t="str">
        <f t="shared" si="28"/>
        <v>Mumbai</v>
      </c>
      <c r="M1063" s="2" t="str">
        <f t="shared" si="29"/>
        <v>Bangalore-Mumbai</v>
      </c>
      <c r="N1063" s="2" t="str">
        <f t="shared" si="34"/>
        <v>Outstation</v>
      </c>
      <c r="O1063" s="2" t="str">
        <f t="shared" si="30"/>
        <v>Ship2Home</v>
      </c>
      <c r="P1063" s="2">
        <f t="shared" si="31"/>
        <v>4</v>
      </c>
      <c r="Q1063" s="2">
        <f t="shared" si="32"/>
        <v>9</v>
      </c>
      <c r="R1063" s="2">
        <f t="shared" si="33"/>
        <v>145</v>
      </c>
    </row>
    <row r="1064" spans="1:18" ht="14.25" customHeight="1">
      <c r="A1064" s="2">
        <v>441659</v>
      </c>
      <c r="B1064" s="2" t="s">
        <v>46</v>
      </c>
      <c r="C1064" s="2" t="s">
        <v>31</v>
      </c>
      <c r="D1064" s="2" t="s">
        <v>41</v>
      </c>
      <c r="E1064" s="2" t="s">
        <v>44</v>
      </c>
      <c r="F1064" s="2" t="s">
        <v>34</v>
      </c>
      <c r="G1064" s="4">
        <v>43528.542349537034</v>
      </c>
      <c r="H1064" s="4">
        <v>43529.542349537034</v>
      </c>
      <c r="I1064" s="4">
        <v>43533.542349537034</v>
      </c>
      <c r="J1064" s="2">
        <v>0</v>
      </c>
      <c r="K1064" s="2">
        <v>104</v>
      </c>
      <c r="L1064" s="2" t="str">
        <f t="shared" si="28"/>
        <v>Delhi</v>
      </c>
      <c r="M1064" s="2" t="str">
        <f t="shared" si="29"/>
        <v>Delhi-Delhi</v>
      </c>
      <c r="N1064" s="2" t="str">
        <f t="shared" si="34"/>
        <v>Local</v>
      </c>
      <c r="O1064" s="2" t="str">
        <f t="shared" si="30"/>
        <v>FastWheels</v>
      </c>
      <c r="P1064" s="2">
        <f t="shared" si="31"/>
        <v>-4</v>
      </c>
      <c r="Q1064" s="2">
        <f t="shared" si="32"/>
        <v>1</v>
      </c>
      <c r="R1064" s="2">
        <f t="shared" si="33"/>
        <v>104</v>
      </c>
    </row>
    <row r="1065" spans="1:18" ht="14.25" customHeight="1">
      <c r="A1065" s="2">
        <v>206522</v>
      </c>
      <c r="B1065" s="2" t="s">
        <v>42</v>
      </c>
      <c r="C1065" s="2" t="s">
        <v>43</v>
      </c>
      <c r="D1065" s="2" t="s">
        <v>41</v>
      </c>
      <c r="E1065" s="2" t="s">
        <v>44</v>
      </c>
      <c r="F1065" s="2" t="s">
        <v>34</v>
      </c>
      <c r="G1065" s="4">
        <v>43528.546180555553</v>
      </c>
      <c r="H1065" s="4">
        <v>43531.546180555553</v>
      </c>
      <c r="I1065" s="4">
        <v>43535.546180555553</v>
      </c>
      <c r="J1065" s="2">
        <v>58</v>
      </c>
      <c r="K1065" s="2">
        <v>107</v>
      </c>
      <c r="L1065" s="2" t="str">
        <f t="shared" si="28"/>
        <v>Bangalore</v>
      </c>
      <c r="M1065" s="2" t="str">
        <f t="shared" si="29"/>
        <v>Delhi-Bangalore</v>
      </c>
      <c r="N1065" s="2" t="str">
        <f t="shared" si="34"/>
        <v>Outstation</v>
      </c>
      <c r="O1065" s="2" t="str">
        <f t="shared" si="30"/>
        <v>FastWheels</v>
      </c>
      <c r="P1065" s="2">
        <f t="shared" si="31"/>
        <v>-4</v>
      </c>
      <c r="Q1065" s="2">
        <f t="shared" si="32"/>
        <v>3</v>
      </c>
      <c r="R1065" s="2">
        <f t="shared" si="33"/>
        <v>165</v>
      </c>
    </row>
    <row r="1066" spans="1:18" ht="14.25" customHeight="1">
      <c r="A1066" s="2">
        <v>106431</v>
      </c>
      <c r="B1066" s="2" t="s">
        <v>36</v>
      </c>
      <c r="C1066" s="2" t="s">
        <v>43</v>
      </c>
      <c r="D1066" s="2" t="s">
        <v>32</v>
      </c>
      <c r="E1066" s="2" t="s">
        <v>33</v>
      </c>
      <c r="F1066" s="2" t="s">
        <v>34</v>
      </c>
      <c r="G1066" s="4">
        <v>43528.546979166669</v>
      </c>
      <c r="H1066" s="4">
        <v>43534.546979166669</v>
      </c>
      <c r="I1066" s="4">
        <v>43531.546979166669</v>
      </c>
      <c r="J1066" s="2">
        <v>0</v>
      </c>
      <c r="K1066" s="2">
        <v>127</v>
      </c>
      <c r="L1066" s="2" t="str">
        <f t="shared" si="28"/>
        <v>Bangalore</v>
      </c>
      <c r="M1066" s="2" t="str">
        <f t="shared" si="29"/>
        <v>Bangalore-Bangalore</v>
      </c>
      <c r="N1066" s="2" t="str">
        <f t="shared" si="34"/>
        <v>Local</v>
      </c>
      <c r="O1066" s="2" t="str">
        <f t="shared" si="30"/>
        <v>Ship2Home</v>
      </c>
      <c r="P1066" s="2">
        <f t="shared" si="31"/>
        <v>3</v>
      </c>
      <c r="Q1066" s="2">
        <f t="shared" si="32"/>
        <v>6</v>
      </c>
      <c r="R1066" s="2">
        <f t="shared" si="33"/>
        <v>127</v>
      </c>
    </row>
    <row r="1067" spans="1:18" ht="14.25" customHeight="1">
      <c r="A1067" s="2">
        <v>460214</v>
      </c>
      <c r="B1067" s="2" t="s">
        <v>47</v>
      </c>
      <c r="C1067" s="2" t="s">
        <v>31</v>
      </c>
      <c r="D1067" s="2" t="s">
        <v>41</v>
      </c>
      <c r="E1067" s="2" t="s">
        <v>38</v>
      </c>
      <c r="F1067" s="2" t="s">
        <v>34</v>
      </c>
      <c r="G1067" s="4">
        <v>43528.551018518519</v>
      </c>
      <c r="H1067" s="4">
        <v>43532.551018518519</v>
      </c>
      <c r="I1067" s="4">
        <v>43532.551018518519</v>
      </c>
      <c r="J1067" s="2">
        <v>0</v>
      </c>
      <c r="K1067" s="2">
        <v>125</v>
      </c>
      <c r="L1067" s="2" t="str">
        <f t="shared" si="28"/>
        <v>Delhi</v>
      </c>
      <c r="M1067" s="2" t="str">
        <f t="shared" si="29"/>
        <v>Delhi-Delhi</v>
      </c>
      <c r="N1067" s="2" t="str">
        <f t="shared" si="34"/>
        <v>Local</v>
      </c>
      <c r="O1067" s="2" t="str">
        <f t="shared" si="30"/>
        <v>Ship2Home</v>
      </c>
      <c r="P1067" s="2">
        <f t="shared" si="31"/>
        <v>0</v>
      </c>
      <c r="Q1067" s="2">
        <f t="shared" si="32"/>
        <v>4</v>
      </c>
      <c r="R1067" s="2">
        <f t="shared" si="33"/>
        <v>125</v>
      </c>
    </row>
    <row r="1068" spans="1:18" ht="14.25" customHeight="1">
      <c r="A1068" s="2">
        <v>677502</v>
      </c>
      <c r="B1068" s="2" t="s">
        <v>42</v>
      </c>
      <c r="C1068" s="2" t="s">
        <v>31</v>
      </c>
      <c r="D1068" s="2" t="s">
        <v>32</v>
      </c>
      <c r="E1068" s="2" t="s">
        <v>38</v>
      </c>
      <c r="F1068" s="2" t="s">
        <v>34</v>
      </c>
      <c r="G1068" s="4">
        <v>43528.553379629629</v>
      </c>
      <c r="H1068" s="4">
        <v>43536.553379629629</v>
      </c>
      <c r="I1068" s="4">
        <v>43533.553379629629</v>
      </c>
      <c r="J1068" s="2">
        <v>41</v>
      </c>
      <c r="K1068" s="2">
        <v>126</v>
      </c>
      <c r="L1068" s="2" t="str">
        <f t="shared" si="28"/>
        <v>Delhi</v>
      </c>
      <c r="M1068" s="2" t="str">
        <f t="shared" si="29"/>
        <v>Bangalore-Delhi</v>
      </c>
      <c r="N1068" s="2" t="str">
        <f t="shared" si="34"/>
        <v>Outstation</v>
      </c>
      <c r="O1068" s="2" t="str">
        <f t="shared" si="30"/>
        <v>Ship2Home</v>
      </c>
      <c r="P1068" s="2">
        <f t="shared" si="31"/>
        <v>3</v>
      </c>
      <c r="Q1068" s="2">
        <f t="shared" si="32"/>
        <v>8</v>
      </c>
      <c r="R1068" s="2">
        <f t="shared" si="33"/>
        <v>167</v>
      </c>
    </row>
    <row r="1069" spans="1:18" ht="14.25" customHeight="1">
      <c r="A1069" s="2">
        <v>134157</v>
      </c>
      <c r="B1069" s="2" t="s">
        <v>39</v>
      </c>
      <c r="C1069" s="2" t="s">
        <v>40</v>
      </c>
      <c r="D1069" s="2" t="s">
        <v>41</v>
      </c>
      <c r="E1069" s="2" t="s">
        <v>44</v>
      </c>
      <c r="F1069" s="2" t="s">
        <v>34</v>
      </c>
      <c r="G1069" s="4">
        <v>43528.560289351852</v>
      </c>
      <c r="H1069" s="4">
        <v>43537.560289351852</v>
      </c>
      <c r="I1069" s="4">
        <v>43531.560289351852</v>
      </c>
      <c r="J1069" s="2">
        <v>88</v>
      </c>
      <c r="K1069" s="2">
        <v>93</v>
      </c>
      <c r="L1069" s="2" t="str">
        <f t="shared" si="28"/>
        <v>Kolkata</v>
      </c>
      <c r="M1069" s="2" t="str">
        <f t="shared" si="29"/>
        <v>Delhi-Kolkata</v>
      </c>
      <c r="N1069" s="2" t="str">
        <f t="shared" si="34"/>
        <v>Outstation</v>
      </c>
      <c r="O1069" s="2" t="str">
        <f t="shared" si="30"/>
        <v>FastWheels</v>
      </c>
      <c r="P1069" s="2">
        <f t="shared" si="31"/>
        <v>6</v>
      </c>
      <c r="Q1069" s="2">
        <f t="shared" si="32"/>
        <v>9</v>
      </c>
      <c r="R1069" s="2">
        <f t="shared" si="33"/>
        <v>181</v>
      </c>
    </row>
    <row r="1070" spans="1:18" ht="14.25" customHeight="1">
      <c r="A1070" s="2">
        <v>445618</v>
      </c>
      <c r="B1070" s="2" t="s">
        <v>47</v>
      </c>
      <c r="C1070" s="2" t="s">
        <v>40</v>
      </c>
      <c r="D1070" s="2" t="s">
        <v>41</v>
      </c>
      <c r="E1070" s="2" t="s">
        <v>38</v>
      </c>
      <c r="F1070" s="2" t="s">
        <v>34</v>
      </c>
      <c r="G1070" s="4">
        <v>43528.567291666666</v>
      </c>
      <c r="H1070" s="4">
        <v>43530.567291666666</v>
      </c>
      <c r="I1070" s="4">
        <v>43531.567291666666</v>
      </c>
      <c r="J1070" s="2">
        <v>37</v>
      </c>
      <c r="K1070" s="2">
        <v>111</v>
      </c>
      <c r="L1070" s="2" t="str">
        <f t="shared" si="28"/>
        <v>Kolkata</v>
      </c>
      <c r="M1070" s="2" t="str">
        <f t="shared" si="29"/>
        <v>Delhi-Kolkata</v>
      </c>
      <c r="N1070" s="2" t="str">
        <f t="shared" si="34"/>
        <v>Outstation</v>
      </c>
      <c r="O1070" s="2" t="str">
        <f t="shared" si="30"/>
        <v>Ship2Home</v>
      </c>
      <c r="P1070" s="2">
        <f t="shared" si="31"/>
        <v>-1</v>
      </c>
      <c r="Q1070" s="2">
        <f t="shared" si="32"/>
        <v>2</v>
      </c>
      <c r="R1070" s="2">
        <f t="shared" si="33"/>
        <v>148</v>
      </c>
    </row>
    <row r="1071" spans="1:18" ht="14.25" customHeight="1">
      <c r="A1071" s="2">
        <v>769008</v>
      </c>
      <c r="B1071" s="2" t="s">
        <v>39</v>
      </c>
      <c r="C1071" s="2" t="s">
        <v>37</v>
      </c>
      <c r="D1071" s="2" t="s">
        <v>32</v>
      </c>
      <c r="E1071" s="2" t="s">
        <v>44</v>
      </c>
      <c r="F1071" s="2" t="s">
        <v>34</v>
      </c>
      <c r="G1071" s="4">
        <v>43528.568101851852</v>
      </c>
      <c r="H1071" s="4">
        <v>43533.568101851852</v>
      </c>
      <c r="I1071" s="4">
        <v>43531.568101851852</v>
      </c>
      <c r="J1071" s="2">
        <v>40</v>
      </c>
      <c r="K1071" s="2">
        <v>113</v>
      </c>
      <c r="L1071" s="2" t="str">
        <f t="shared" si="28"/>
        <v>Mumbai</v>
      </c>
      <c r="M1071" s="2" t="str">
        <f t="shared" si="29"/>
        <v>Bangalore-Mumbai</v>
      </c>
      <c r="N1071" s="2" t="str">
        <f t="shared" si="34"/>
        <v>Outstation</v>
      </c>
      <c r="O1071" s="2" t="str">
        <f t="shared" si="30"/>
        <v>FastWheels</v>
      </c>
      <c r="P1071" s="2">
        <f t="shared" si="31"/>
        <v>2</v>
      </c>
      <c r="Q1071" s="2">
        <f t="shared" si="32"/>
        <v>5</v>
      </c>
      <c r="R1071" s="2">
        <f t="shared" si="33"/>
        <v>153</v>
      </c>
    </row>
    <row r="1072" spans="1:18" ht="14.25" customHeight="1">
      <c r="A1072" s="2">
        <v>267112</v>
      </c>
      <c r="B1072" s="2" t="s">
        <v>42</v>
      </c>
      <c r="C1072" s="2" t="s">
        <v>45</v>
      </c>
      <c r="D1072" s="2" t="s">
        <v>41</v>
      </c>
      <c r="E1072" s="2" t="s">
        <v>44</v>
      </c>
      <c r="F1072" s="2" t="s">
        <v>34</v>
      </c>
      <c r="G1072" s="4">
        <v>43528.5703587963</v>
      </c>
      <c r="H1072" s="4">
        <v>43538.5703587963</v>
      </c>
      <c r="I1072" s="4">
        <v>43534.5703587963</v>
      </c>
      <c r="J1072" s="2">
        <v>30</v>
      </c>
      <c r="K1072" s="2">
        <v>124</v>
      </c>
      <c r="L1072" s="2" t="str">
        <f t="shared" si="28"/>
        <v>Chennai</v>
      </c>
      <c r="M1072" s="2" t="str">
        <f t="shared" si="29"/>
        <v>Delhi-Chennai</v>
      </c>
      <c r="N1072" s="2" t="str">
        <f t="shared" si="34"/>
        <v>Outstation</v>
      </c>
      <c r="O1072" s="2" t="str">
        <f t="shared" si="30"/>
        <v>FastWheels</v>
      </c>
      <c r="P1072" s="2">
        <f t="shared" si="31"/>
        <v>4</v>
      </c>
      <c r="Q1072" s="2">
        <f t="shared" si="32"/>
        <v>10</v>
      </c>
      <c r="R1072" s="2">
        <f t="shared" si="33"/>
        <v>154</v>
      </c>
    </row>
    <row r="1073" spans="1:18" ht="14.25" customHeight="1">
      <c r="A1073" s="2">
        <v>281985</v>
      </c>
      <c r="B1073" s="2" t="s">
        <v>39</v>
      </c>
      <c r="C1073" s="2" t="s">
        <v>43</v>
      </c>
      <c r="D1073" s="2" t="s">
        <v>41</v>
      </c>
      <c r="E1073" s="2" t="s">
        <v>33</v>
      </c>
      <c r="F1073" s="2" t="s">
        <v>34</v>
      </c>
      <c r="G1073" s="4">
        <v>43528.570937500001</v>
      </c>
      <c r="H1073" s="4">
        <v>43533.570937500001</v>
      </c>
      <c r="I1073" s="4">
        <v>43531.570937500001</v>
      </c>
      <c r="J1073" s="2">
        <v>50</v>
      </c>
      <c r="K1073" s="2">
        <v>126</v>
      </c>
      <c r="L1073" s="2" t="str">
        <f t="shared" si="28"/>
        <v>Bangalore</v>
      </c>
      <c r="M1073" s="2" t="str">
        <f t="shared" si="29"/>
        <v>Delhi-Bangalore</v>
      </c>
      <c r="N1073" s="2" t="str">
        <f t="shared" si="34"/>
        <v>Outstation</v>
      </c>
      <c r="O1073" s="2" t="str">
        <f t="shared" si="30"/>
        <v>Ship2Home</v>
      </c>
      <c r="P1073" s="2">
        <f t="shared" si="31"/>
        <v>2</v>
      </c>
      <c r="Q1073" s="2">
        <f t="shared" si="32"/>
        <v>5</v>
      </c>
      <c r="R1073" s="2">
        <f t="shared" si="33"/>
        <v>176</v>
      </c>
    </row>
    <row r="1074" spans="1:18" ht="14.25" customHeight="1">
      <c r="A1074" s="2">
        <v>662342</v>
      </c>
      <c r="B1074" s="2" t="s">
        <v>36</v>
      </c>
      <c r="C1074" s="2" t="s">
        <v>31</v>
      </c>
      <c r="D1074" s="2" t="s">
        <v>32</v>
      </c>
      <c r="E1074" s="2" t="s">
        <v>38</v>
      </c>
      <c r="F1074" s="2" t="s">
        <v>34</v>
      </c>
      <c r="G1074" s="4">
        <v>43528.573819444442</v>
      </c>
      <c r="H1074" s="4">
        <v>43533.573819444442</v>
      </c>
      <c r="I1074" s="4">
        <v>43534.573819444442</v>
      </c>
      <c r="J1074" s="2">
        <v>30</v>
      </c>
      <c r="K1074" s="2">
        <v>128</v>
      </c>
      <c r="L1074" s="2" t="str">
        <f t="shared" si="28"/>
        <v>Delhi</v>
      </c>
      <c r="M1074" s="2" t="str">
        <f t="shared" si="29"/>
        <v>Bangalore-Delhi</v>
      </c>
      <c r="N1074" s="2" t="str">
        <f t="shared" si="34"/>
        <v>Outstation</v>
      </c>
      <c r="O1074" s="2" t="str">
        <f t="shared" si="30"/>
        <v>Ship2Home</v>
      </c>
      <c r="P1074" s="2">
        <f t="shared" si="31"/>
        <v>-1</v>
      </c>
      <c r="Q1074" s="2">
        <f t="shared" si="32"/>
        <v>5</v>
      </c>
      <c r="R1074" s="2">
        <f t="shared" si="33"/>
        <v>158</v>
      </c>
    </row>
    <row r="1075" spans="1:18" ht="14.25" customHeight="1">
      <c r="A1075" s="2">
        <v>281658</v>
      </c>
      <c r="B1075" s="2" t="s">
        <v>48</v>
      </c>
      <c r="C1075" s="2" t="s">
        <v>31</v>
      </c>
      <c r="D1075" s="2" t="s">
        <v>32</v>
      </c>
      <c r="E1075" s="2" t="s">
        <v>38</v>
      </c>
      <c r="F1075" s="2" t="s">
        <v>34</v>
      </c>
      <c r="G1075" s="4">
        <v>43528.578645833331</v>
      </c>
      <c r="H1075" s="4">
        <v>43533.578645833331</v>
      </c>
      <c r="I1075" s="4">
        <v>43535.578645833331</v>
      </c>
      <c r="J1075" s="2">
        <v>41</v>
      </c>
      <c r="K1075" s="2">
        <v>128</v>
      </c>
      <c r="L1075" s="2" t="str">
        <f t="shared" si="28"/>
        <v>Delhi</v>
      </c>
      <c r="M1075" s="2" t="str">
        <f t="shared" si="29"/>
        <v>Bangalore-Delhi</v>
      </c>
      <c r="N1075" s="2" t="str">
        <f t="shared" si="34"/>
        <v>Outstation</v>
      </c>
      <c r="O1075" s="2" t="str">
        <f t="shared" si="30"/>
        <v>Ship2Home</v>
      </c>
      <c r="P1075" s="2">
        <f t="shared" si="31"/>
        <v>-2</v>
      </c>
      <c r="Q1075" s="2">
        <f t="shared" si="32"/>
        <v>5</v>
      </c>
      <c r="R1075" s="2">
        <f t="shared" si="33"/>
        <v>169</v>
      </c>
    </row>
    <row r="1076" spans="1:18" ht="14.25" customHeight="1">
      <c r="A1076" s="2">
        <v>262905</v>
      </c>
      <c r="B1076" s="2" t="s">
        <v>39</v>
      </c>
      <c r="C1076" s="2" t="s">
        <v>43</v>
      </c>
      <c r="D1076" s="2" t="s">
        <v>41</v>
      </c>
      <c r="E1076" s="2" t="s">
        <v>33</v>
      </c>
      <c r="F1076" s="2" t="s">
        <v>34</v>
      </c>
      <c r="G1076" s="4">
        <v>43528.579155092593</v>
      </c>
      <c r="H1076" s="4">
        <v>43532.579155092593</v>
      </c>
      <c r="I1076" s="4">
        <v>43534.579155092593</v>
      </c>
      <c r="J1076" s="2">
        <v>25</v>
      </c>
      <c r="K1076" s="2">
        <v>125</v>
      </c>
      <c r="L1076" s="2" t="str">
        <f t="shared" si="28"/>
        <v>Bangalore</v>
      </c>
      <c r="M1076" s="2" t="str">
        <f t="shared" si="29"/>
        <v>Delhi-Bangalore</v>
      </c>
      <c r="N1076" s="2" t="str">
        <f t="shared" si="34"/>
        <v>Outstation</v>
      </c>
      <c r="O1076" s="2" t="str">
        <f t="shared" si="30"/>
        <v>Ship2Home</v>
      </c>
      <c r="P1076" s="2">
        <f t="shared" si="31"/>
        <v>-2</v>
      </c>
      <c r="Q1076" s="2">
        <f t="shared" si="32"/>
        <v>4</v>
      </c>
      <c r="R1076" s="2">
        <f t="shared" si="33"/>
        <v>150</v>
      </c>
    </row>
    <row r="1077" spans="1:18" ht="14.25" customHeight="1">
      <c r="A1077" s="2">
        <v>662223</v>
      </c>
      <c r="B1077" s="2" t="s">
        <v>39</v>
      </c>
      <c r="C1077" s="2" t="s">
        <v>45</v>
      </c>
      <c r="D1077" s="2" t="s">
        <v>32</v>
      </c>
      <c r="E1077" s="2" t="s">
        <v>44</v>
      </c>
      <c r="F1077" s="2" t="s">
        <v>34</v>
      </c>
      <c r="G1077" s="4">
        <v>43528.579201388886</v>
      </c>
      <c r="H1077" s="4">
        <v>43533.579201388886</v>
      </c>
      <c r="I1077" s="4">
        <v>43534.579201388886</v>
      </c>
      <c r="J1077" s="2">
        <v>78</v>
      </c>
      <c r="K1077" s="2">
        <v>107</v>
      </c>
      <c r="L1077" s="2" t="str">
        <f t="shared" si="28"/>
        <v>Chennai</v>
      </c>
      <c r="M1077" s="2" t="str">
        <f t="shared" si="29"/>
        <v>Bangalore-Chennai</v>
      </c>
      <c r="N1077" s="2" t="str">
        <f t="shared" si="34"/>
        <v>Outstation</v>
      </c>
      <c r="O1077" s="2" t="str">
        <f t="shared" si="30"/>
        <v>FastWheels</v>
      </c>
      <c r="P1077" s="2">
        <f t="shared" si="31"/>
        <v>-1</v>
      </c>
      <c r="Q1077" s="2">
        <f t="shared" si="32"/>
        <v>5</v>
      </c>
      <c r="R1077" s="2">
        <f t="shared" si="33"/>
        <v>185</v>
      </c>
    </row>
    <row r="1078" spans="1:18" ht="14.25" customHeight="1">
      <c r="A1078" s="2">
        <v>254620</v>
      </c>
      <c r="B1078" s="2" t="s">
        <v>48</v>
      </c>
      <c r="C1078" s="2" t="s">
        <v>43</v>
      </c>
      <c r="D1078" s="2" t="s">
        <v>32</v>
      </c>
      <c r="E1078" s="2" t="s">
        <v>44</v>
      </c>
      <c r="F1078" s="2" t="s">
        <v>34</v>
      </c>
      <c r="G1078" s="4">
        <v>43528.579733796294</v>
      </c>
      <c r="H1078" s="4">
        <v>43530.579733796294</v>
      </c>
      <c r="I1078" s="4">
        <v>43531.579733796294</v>
      </c>
      <c r="J1078" s="2">
        <v>0</v>
      </c>
      <c r="K1078" s="2">
        <v>126</v>
      </c>
      <c r="L1078" s="2" t="str">
        <f t="shared" si="28"/>
        <v>Bangalore</v>
      </c>
      <c r="M1078" s="2" t="str">
        <f t="shared" si="29"/>
        <v>Bangalore-Bangalore</v>
      </c>
      <c r="N1078" s="2" t="str">
        <f t="shared" si="34"/>
        <v>Local</v>
      </c>
      <c r="O1078" s="2" t="str">
        <f t="shared" si="30"/>
        <v>FastWheels</v>
      </c>
      <c r="P1078" s="2">
        <f t="shared" si="31"/>
        <v>-1</v>
      </c>
      <c r="Q1078" s="2">
        <f t="shared" si="32"/>
        <v>2</v>
      </c>
      <c r="R1078" s="2">
        <f t="shared" si="33"/>
        <v>126</v>
      </c>
    </row>
    <row r="1079" spans="1:18" ht="14.25" customHeight="1">
      <c r="A1079" s="2">
        <v>240328</v>
      </c>
      <c r="B1079" s="2" t="s">
        <v>39</v>
      </c>
      <c r="C1079" s="2" t="s">
        <v>37</v>
      </c>
      <c r="D1079" s="2" t="s">
        <v>41</v>
      </c>
      <c r="E1079" s="2" t="s">
        <v>44</v>
      </c>
      <c r="F1079" s="2" t="s">
        <v>34</v>
      </c>
      <c r="G1079" s="4">
        <v>43528.581863425927</v>
      </c>
      <c r="H1079" s="4">
        <v>43530.581863425927</v>
      </c>
      <c r="I1079" s="4">
        <v>43533.581863425927</v>
      </c>
      <c r="J1079" s="2">
        <v>64</v>
      </c>
      <c r="K1079" s="2">
        <v>87</v>
      </c>
      <c r="L1079" s="2" t="str">
        <f t="shared" si="28"/>
        <v>Mumbai</v>
      </c>
      <c r="M1079" s="2" t="str">
        <f t="shared" si="29"/>
        <v>Delhi-Mumbai</v>
      </c>
      <c r="N1079" s="2" t="str">
        <f t="shared" si="34"/>
        <v>Outstation</v>
      </c>
      <c r="O1079" s="2" t="str">
        <f t="shared" si="30"/>
        <v>FastWheels</v>
      </c>
      <c r="P1079" s="2">
        <f t="shared" si="31"/>
        <v>-3</v>
      </c>
      <c r="Q1079" s="2">
        <f t="shared" si="32"/>
        <v>2</v>
      </c>
      <c r="R1079" s="2">
        <f t="shared" si="33"/>
        <v>151</v>
      </c>
    </row>
    <row r="1080" spans="1:18" ht="14.25" customHeight="1">
      <c r="A1080" s="2">
        <v>883932</v>
      </c>
      <c r="B1080" s="2" t="s">
        <v>30</v>
      </c>
      <c r="C1080" s="2" t="s">
        <v>45</v>
      </c>
      <c r="D1080" s="2" t="s">
        <v>41</v>
      </c>
      <c r="E1080" s="2" t="s">
        <v>44</v>
      </c>
      <c r="F1080" s="2" t="s">
        <v>34</v>
      </c>
      <c r="G1080" s="4">
        <v>43528.585046296299</v>
      </c>
      <c r="H1080" s="4">
        <v>43539.585046296299</v>
      </c>
      <c r="I1080" s="4">
        <v>43533.585046296299</v>
      </c>
      <c r="J1080" s="2">
        <v>86</v>
      </c>
      <c r="K1080" s="2">
        <v>108</v>
      </c>
      <c r="L1080" s="2" t="str">
        <f t="shared" si="28"/>
        <v>Chennai</v>
      </c>
      <c r="M1080" s="2" t="str">
        <f t="shared" si="29"/>
        <v>Delhi-Chennai</v>
      </c>
      <c r="N1080" s="2" t="str">
        <f t="shared" si="34"/>
        <v>Outstation</v>
      </c>
      <c r="O1080" s="2" t="str">
        <f t="shared" si="30"/>
        <v>FastWheels</v>
      </c>
      <c r="P1080" s="2">
        <f t="shared" si="31"/>
        <v>6</v>
      </c>
      <c r="Q1080" s="2">
        <f t="shared" si="32"/>
        <v>11</v>
      </c>
      <c r="R1080" s="2">
        <f t="shared" si="33"/>
        <v>194</v>
      </c>
    </row>
    <row r="1081" spans="1:18" ht="14.25" customHeight="1">
      <c r="A1081" s="2">
        <v>732729</v>
      </c>
      <c r="B1081" s="2" t="s">
        <v>49</v>
      </c>
      <c r="C1081" s="2" t="s">
        <v>37</v>
      </c>
      <c r="D1081" s="2" t="s">
        <v>41</v>
      </c>
      <c r="E1081" s="2" t="s">
        <v>44</v>
      </c>
      <c r="F1081" s="2" t="s">
        <v>34</v>
      </c>
      <c r="G1081" s="4">
        <v>43528.587731481479</v>
      </c>
      <c r="H1081" s="4">
        <v>43531.587731481479</v>
      </c>
      <c r="I1081" s="4">
        <v>43534.587731481479</v>
      </c>
      <c r="J1081" s="2">
        <v>67</v>
      </c>
      <c r="K1081" s="2">
        <v>88</v>
      </c>
      <c r="L1081" s="2" t="str">
        <f t="shared" si="28"/>
        <v>Mumbai</v>
      </c>
      <c r="M1081" s="2" t="str">
        <f t="shared" si="29"/>
        <v>Delhi-Mumbai</v>
      </c>
      <c r="N1081" s="2" t="str">
        <f t="shared" si="34"/>
        <v>Outstation</v>
      </c>
      <c r="O1081" s="2" t="str">
        <f t="shared" si="30"/>
        <v>FastWheels</v>
      </c>
      <c r="P1081" s="2">
        <f t="shared" si="31"/>
        <v>-3</v>
      </c>
      <c r="Q1081" s="2">
        <f t="shared" si="32"/>
        <v>3</v>
      </c>
      <c r="R1081" s="2">
        <f t="shared" si="33"/>
        <v>155</v>
      </c>
    </row>
    <row r="1082" spans="1:18" ht="14.25" customHeight="1">
      <c r="A1082" s="2">
        <v>690151</v>
      </c>
      <c r="B1082" s="2" t="s">
        <v>30</v>
      </c>
      <c r="C1082" s="2" t="s">
        <v>37</v>
      </c>
      <c r="D1082" s="2" t="s">
        <v>41</v>
      </c>
      <c r="E1082" s="2" t="s">
        <v>33</v>
      </c>
      <c r="F1082" s="2" t="s">
        <v>34</v>
      </c>
      <c r="G1082" s="4">
        <v>43528.593148148146</v>
      </c>
      <c r="H1082" s="4">
        <v>43534.593148148146</v>
      </c>
      <c r="I1082" s="4">
        <v>43532.593148148146</v>
      </c>
      <c r="J1082" s="2">
        <v>47</v>
      </c>
      <c r="K1082" s="2">
        <v>112</v>
      </c>
      <c r="L1082" s="2" t="str">
        <f t="shared" si="28"/>
        <v>Mumbai</v>
      </c>
      <c r="M1082" s="2" t="str">
        <f t="shared" si="29"/>
        <v>Delhi-Mumbai</v>
      </c>
      <c r="N1082" s="2" t="str">
        <f t="shared" si="34"/>
        <v>Outstation</v>
      </c>
      <c r="O1082" s="2" t="str">
        <f t="shared" si="30"/>
        <v>Ship2Home</v>
      </c>
      <c r="P1082" s="2">
        <f t="shared" si="31"/>
        <v>2</v>
      </c>
      <c r="Q1082" s="2">
        <f t="shared" si="32"/>
        <v>6</v>
      </c>
      <c r="R1082" s="2">
        <f t="shared" si="33"/>
        <v>159</v>
      </c>
    </row>
    <row r="1083" spans="1:18" ht="14.25" customHeight="1">
      <c r="A1083" s="2">
        <v>626319</v>
      </c>
      <c r="B1083" s="2" t="s">
        <v>39</v>
      </c>
      <c r="C1083" s="2" t="s">
        <v>37</v>
      </c>
      <c r="D1083" s="2" t="s">
        <v>41</v>
      </c>
      <c r="E1083" s="2" t="s">
        <v>44</v>
      </c>
      <c r="F1083" s="2" t="s">
        <v>34</v>
      </c>
      <c r="G1083" s="4">
        <v>43528.593969907408</v>
      </c>
      <c r="H1083" s="4">
        <v>43530.593969907408</v>
      </c>
      <c r="I1083" s="4">
        <v>43531.593969907408</v>
      </c>
      <c r="J1083" s="2">
        <v>78</v>
      </c>
      <c r="K1083" s="2">
        <v>93</v>
      </c>
      <c r="L1083" s="2" t="str">
        <f t="shared" si="28"/>
        <v>Mumbai</v>
      </c>
      <c r="M1083" s="2" t="str">
        <f t="shared" si="29"/>
        <v>Delhi-Mumbai</v>
      </c>
      <c r="N1083" s="2" t="str">
        <f t="shared" si="34"/>
        <v>Outstation</v>
      </c>
      <c r="O1083" s="2" t="str">
        <f t="shared" si="30"/>
        <v>FastWheels</v>
      </c>
      <c r="P1083" s="2">
        <f t="shared" si="31"/>
        <v>-1</v>
      </c>
      <c r="Q1083" s="2">
        <f t="shared" si="32"/>
        <v>2</v>
      </c>
      <c r="R1083" s="2">
        <f t="shared" si="33"/>
        <v>171</v>
      </c>
    </row>
    <row r="1084" spans="1:18" ht="14.25" customHeight="1">
      <c r="A1084" s="2">
        <v>734372</v>
      </c>
      <c r="B1084" s="2" t="s">
        <v>48</v>
      </c>
      <c r="C1084" s="2" t="s">
        <v>37</v>
      </c>
      <c r="D1084" s="2" t="s">
        <v>41</v>
      </c>
      <c r="E1084" s="2" t="s">
        <v>44</v>
      </c>
      <c r="F1084" s="2" t="s">
        <v>34</v>
      </c>
      <c r="G1084" s="4">
        <v>43528.597604166665</v>
      </c>
      <c r="H1084" s="4">
        <v>43530.597604166665</v>
      </c>
      <c r="I1084" s="4">
        <v>43535.597604166665</v>
      </c>
      <c r="J1084" s="2">
        <v>37</v>
      </c>
      <c r="K1084" s="2">
        <v>109</v>
      </c>
      <c r="L1084" s="2" t="str">
        <f t="shared" si="28"/>
        <v>Mumbai</v>
      </c>
      <c r="M1084" s="2" t="str">
        <f t="shared" si="29"/>
        <v>Delhi-Mumbai</v>
      </c>
      <c r="N1084" s="2" t="str">
        <f t="shared" si="34"/>
        <v>Outstation</v>
      </c>
      <c r="O1084" s="2" t="str">
        <f t="shared" si="30"/>
        <v>FastWheels</v>
      </c>
      <c r="P1084" s="2">
        <f t="shared" si="31"/>
        <v>-5</v>
      </c>
      <c r="Q1084" s="2">
        <f t="shared" si="32"/>
        <v>2</v>
      </c>
      <c r="R1084" s="2">
        <f t="shared" si="33"/>
        <v>146</v>
      </c>
    </row>
    <row r="1085" spans="1:18" ht="14.25" customHeight="1">
      <c r="A1085" s="2">
        <v>74022</v>
      </c>
      <c r="B1085" s="2" t="s">
        <v>39</v>
      </c>
      <c r="C1085" s="2" t="s">
        <v>31</v>
      </c>
      <c r="D1085" s="2" t="s">
        <v>41</v>
      </c>
      <c r="E1085" s="2" t="s">
        <v>44</v>
      </c>
      <c r="F1085" s="2" t="s">
        <v>34</v>
      </c>
      <c r="G1085" s="4">
        <v>43528.598402777781</v>
      </c>
      <c r="H1085" s="4">
        <v>43531.598402777781</v>
      </c>
      <c r="I1085" s="4">
        <v>43534.598402777781</v>
      </c>
      <c r="J1085" s="2">
        <v>0</v>
      </c>
      <c r="K1085" s="2">
        <v>109</v>
      </c>
      <c r="L1085" s="2" t="str">
        <f t="shared" si="28"/>
        <v>Delhi</v>
      </c>
      <c r="M1085" s="2" t="str">
        <f t="shared" si="29"/>
        <v>Delhi-Delhi</v>
      </c>
      <c r="N1085" s="2" t="str">
        <f t="shared" si="34"/>
        <v>Local</v>
      </c>
      <c r="O1085" s="2" t="str">
        <f t="shared" si="30"/>
        <v>FastWheels</v>
      </c>
      <c r="P1085" s="2">
        <f t="shared" si="31"/>
        <v>-3</v>
      </c>
      <c r="Q1085" s="2">
        <f t="shared" si="32"/>
        <v>3</v>
      </c>
      <c r="R1085" s="2">
        <f t="shared" si="33"/>
        <v>109</v>
      </c>
    </row>
    <row r="1086" spans="1:18" ht="14.25" customHeight="1">
      <c r="A1086" s="2">
        <v>145770</v>
      </c>
      <c r="B1086" s="2" t="s">
        <v>39</v>
      </c>
      <c r="C1086" s="2" t="s">
        <v>31</v>
      </c>
      <c r="D1086" s="2" t="s">
        <v>32</v>
      </c>
      <c r="E1086" s="2" t="s">
        <v>38</v>
      </c>
      <c r="F1086" s="2" t="s">
        <v>34</v>
      </c>
      <c r="G1086" s="4">
        <v>43528.602106481485</v>
      </c>
      <c r="H1086" s="4">
        <v>43532.602106481485</v>
      </c>
      <c r="I1086" s="4">
        <v>43532.602106481485</v>
      </c>
      <c r="J1086" s="2">
        <v>37</v>
      </c>
      <c r="K1086" s="2">
        <v>128</v>
      </c>
      <c r="L1086" s="2" t="str">
        <f t="shared" si="28"/>
        <v>Delhi</v>
      </c>
      <c r="M1086" s="2" t="str">
        <f t="shared" si="29"/>
        <v>Bangalore-Delhi</v>
      </c>
      <c r="N1086" s="2" t="str">
        <f t="shared" si="34"/>
        <v>Outstation</v>
      </c>
      <c r="O1086" s="2" t="str">
        <f t="shared" si="30"/>
        <v>Ship2Home</v>
      </c>
      <c r="P1086" s="2">
        <f t="shared" si="31"/>
        <v>0</v>
      </c>
      <c r="Q1086" s="2">
        <f t="shared" si="32"/>
        <v>4</v>
      </c>
      <c r="R1086" s="2">
        <f t="shared" si="33"/>
        <v>165</v>
      </c>
    </row>
    <row r="1087" spans="1:18" ht="14.25" customHeight="1">
      <c r="A1087" s="2">
        <v>536120</v>
      </c>
      <c r="B1087" s="2" t="s">
        <v>47</v>
      </c>
      <c r="C1087" s="2" t="s">
        <v>37</v>
      </c>
      <c r="D1087" s="2" t="s">
        <v>41</v>
      </c>
      <c r="E1087" s="2" t="s">
        <v>44</v>
      </c>
      <c r="F1087" s="2" t="s">
        <v>34</v>
      </c>
      <c r="G1087" s="4">
        <v>43528.60670138889</v>
      </c>
      <c r="H1087" s="4">
        <v>43533.60670138889</v>
      </c>
      <c r="I1087" s="4">
        <v>43535.60670138889</v>
      </c>
      <c r="J1087" s="2">
        <v>32</v>
      </c>
      <c r="K1087" s="2">
        <v>111</v>
      </c>
      <c r="L1087" s="2" t="str">
        <f t="shared" si="28"/>
        <v>Mumbai</v>
      </c>
      <c r="M1087" s="2" t="str">
        <f t="shared" si="29"/>
        <v>Delhi-Mumbai</v>
      </c>
      <c r="N1087" s="2" t="str">
        <f t="shared" si="34"/>
        <v>Outstation</v>
      </c>
      <c r="O1087" s="2" t="str">
        <f t="shared" si="30"/>
        <v>FastWheels</v>
      </c>
      <c r="P1087" s="2">
        <f t="shared" si="31"/>
        <v>-2</v>
      </c>
      <c r="Q1087" s="2">
        <f t="shared" si="32"/>
        <v>5</v>
      </c>
      <c r="R1087" s="2">
        <f t="shared" si="33"/>
        <v>143</v>
      </c>
    </row>
    <row r="1088" spans="1:18" ht="14.25" customHeight="1">
      <c r="A1088" s="2">
        <v>180847</v>
      </c>
      <c r="B1088" s="2" t="s">
        <v>36</v>
      </c>
      <c r="C1088" s="2" t="s">
        <v>37</v>
      </c>
      <c r="D1088" s="2" t="s">
        <v>41</v>
      </c>
      <c r="E1088" s="2" t="s">
        <v>44</v>
      </c>
      <c r="F1088" s="2" t="s">
        <v>34</v>
      </c>
      <c r="G1088" s="4">
        <v>43528.611192129632</v>
      </c>
      <c r="H1088" s="4">
        <v>43530.611192129632</v>
      </c>
      <c r="I1088" s="4">
        <v>43534.611192129632</v>
      </c>
      <c r="J1088" s="2">
        <v>72</v>
      </c>
      <c r="K1088" s="2">
        <v>89</v>
      </c>
      <c r="L1088" s="2" t="str">
        <f t="shared" si="28"/>
        <v>Mumbai</v>
      </c>
      <c r="M1088" s="2" t="str">
        <f t="shared" si="29"/>
        <v>Delhi-Mumbai</v>
      </c>
      <c r="N1088" s="2" t="str">
        <f t="shared" si="34"/>
        <v>Outstation</v>
      </c>
      <c r="O1088" s="2" t="str">
        <f t="shared" si="30"/>
        <v>FastWheels</v>
      </c>
      <c r="P1088" s="2">
        <f t="shared" si="31"/>
        <v>-4</v>
      </c>
      <c r="Q1088" s="2">
        <f t="shared" si="32"/>
        <v>2</v>
      </c>
      <c r="R1088" s="2">
        <f t="shared" si="33"/>
        <v>161</v>
      </c>
    </row>
    <row r="1089" spans="1:18" ht="14.25" customHeight="1">
      <c r="A1089" s="2">
        <v>572037</v>
      </c>
      <c r="B1089" s="2" t="s">
        <v>36</v>
      </c>
      <c r="C1089" s="2" t="s">
        <v>37</v>
      </c>
      <c r="D1089" s="2" t="s">
        <v>32</v>
      </c>
      <c r="E1089" s="2" t="s">
        <v>33</v>
      </c>
      <c r="F1089" s="2" t="s">
        <v>34</v>
      </c>
      <c r="G1089" s="4">
        <v>43528.62190972222</v>
      </c>
      <c r="H1089" s="4">
        <v>43535.62190972222</v>
      </c>
      <c r="I1089" s="4">
        <v>43535.62190972222</v>
      </c>
      <c r="J1089" s="2">
        <v>31</v>
      </c>
      <c r="K1089" s="2">
        <v>108</v>
      </c>
      <c r="L1089" s="2" t="str">
        <f t="shared" si="28"/>
        <v>Mumbai</v>
      </c>
      <c r="M1089" s="2" t="str">
        <f t="shared" si="29"/>
        <v>Bangalore-Mumbai</v>
      </c>
      <c r="N1089" s="2" t="str">
        <f t="shared" si="34"/>
        <v>Outstation</v>
      </c>
      <c r="O1089" s="2" t="str">
        <f t="shared" si="30"/>
        <v>Ship2Home</v>
      </c>
      <c r="P1089" s="2">
        <f t="shared" si="31"/>
        <v>0</v>
      </c>
      <c r="Q1089" s="2">
        <f t="shared" si="32"/>
        <v>7</v>
      </c>
      <c r="R1089" s="2">
        <f t="shared" si="33"/>
        <v>139</v>
      </c>
    </row>
    <row r="1090" spans="1:18" ht="14.25" customHeight="1">
      <c r="A1090" s="2">
        <v>467940</v>
      </c>
      <c r="B1090" s="2" t="s">
        <v>36</v>
      </c>
      <c r="C1090" s="2" t="s">
        <v>40</v>
      </c>
      <c r="D1090" s="2" t="s">
        <v>32</v>
      </c>
      <c r="E1090" s="2" t="s">
        <v>44</v>
      </c>
      <c r="F1090" s="2" t="s">
        <v>34</v>
      </c>
      <c r="G1090" s="4">
        <v>43528.627488425926</v>
      </c>
      <c r="H1090" s="4">
        <v>43534.627488425926</v>
      </c>
      <c r="I1090" s="4">
        <v>43532.627488425926</v>
      </c>
      <c r="J1090" s="2">
        <v>64</v>
      </c>
      <c r="K1090" s="2">
        <v>91</v>
      </c>
      <c r="L1090" s="2" t="str">
        <f t="shared" si="28"/>
        <v>Kolkata</v>
      </c>
      <c r="M1090" s="2" t="str">
        <f t="shared" si="29"/>
        <v>Bangalore-Kolkata</v>
      </c>
      <c r="N1090" s="2" t="str">
        <f t="shared" si="34"/>
        <v>Outstation</v>
      </c>
      <c r="O1090" s="2" t="str">
        <f t="shared" si="30"/>
        <v>FastWheels</v>
      </c>
      <c r="P1090" s="2">
        <f t="shared" si="31"/>
        <v>2</v>
      </c>
      <c r="Q1090" s="2">
        <f t="shared" si="32"/>
        <v>6</v>
      </c>
      <c r="R1090" s="2">
        <f t="shared" si="33"/>
        <v>155</v>
      </c>
    </row>
    <row r="1091" spans="1:18" ht="14.25" customHeight="1">
      <c r="A1091" s="2">
        <v>861021</v>
      </c>
      <c r="B1091" s="2" t="s">
        <v>39</v>
      </c>
      <c r="C1091" s="2" t="s">
        <v>31</v>
      </c>
      <c r="D1091" s="2" t="s">
        <v>41</v>
      </c>
      <c r="E1091" s="2" t="s">
        <v>33</v>
      </c>
      <c r="F1091" s="2" t="s">
        <v>34</v>
      </c>
      <c r="G1091" s="4">
        <v>43528.632835648146</v>
      </c>
      <c r="H1091" s="4">
        <v>43533.632835648146</v>
      </c>
      <c r="I1091" s="4">
        <v>43535.632835648146</v>
      </c>
      <c r="J1091" s="2">
        <v>0</v>
      </c>
      <c r="K1091" s="2">
        <v>122</v>
      </c>
      <c r="L1091" s="2" t="str">
        <f t="shared" si="28"/>
        <v>Delhi</v>
      </c>
      <c r="M1091" s="2" t="str">
        <f t="shared" si="29"/>
        <v>Delhi-Delhi</v>
      </c>
      <c r="N1091" s="2" t="str">
        <f t="shared" si="34"/>
        <v>Local</v>
      </c>
      <c r="O1091" s="2" t="str">
        <f t="shared" si="30"/>
        <v>Ship2Home</v>
      </c>
      <c r="P1091" s="2">
        <f t="shared" si="31"/>
        <v>-2</v>
      </c>
      <c r="Q1091" s="2">
        <f t="shared" si="32"/>
        <v>5</v>
      </c>
      <c r="R1091" s="2">
        <f t="shared" si="33"/>
        <v>122</v>
      </c>
    </row>
    <row r="1092" spans="1:18" ht="14.25" customHeight="1">
      <c r="A1092" s="2">
        <v>409217</v>
      </c>
      <c r="B1092" s="2" t="s">
        <v>39</v>
      </c>
      <c r="C1092" s="2" t="s">
        <v>43</v>
      </c>
      <c r="D1092" s="2" t="s">
        <v>41</v>
      </c>
      <c r="E1092" s="2" t="s">
        <v>33</v>
      </c>
      <c r="F1092" s="2" t="s">
        <v>34</v>
      </c>
      <c r="G1092" s="4">
        <v>43528.636030092595</v>
      </c>
      <c r="H1092" s="4">
        <v>43535.636030092595</v>
      </c>
      <c r="I1092" s="4">
        <v>43532.636030092595</v>
      </c>
      <c r="J1092" s="2">
        <v>38</v>
      </c>
      <c r="K1092" s="2">
        <v>129</v>
      </c>
      <c r="L1092" s="2" t="str">
        <f t="shared" si="28"/>
        <v>Bangalore</v>
      </c>
      <c r="M1092" s="2" t="str">
        <f t="shared" si="29"/>
        <v>Delhi-Bangalore</v>
      </c>
      <c r="N1092" s="2" t="str">
        <f t="shared" si="34"/>
        <v>Outstation</v>
      </c>
      <c r="O1092" s="2" t="str">
        <f t="shared" si="30"/>
        <v>Ship2Home</v>
      </c>
      <c r="P1092" s="2">
        <f t="shared" si="31"/>
        <v>3</v>
      </c>
      <c r="Q1092" s="2">
        <f t="shared" si="32"/>
        <v>7</v>
      </c>
      <c r="R1092" s="2">
        <f t="shared" si="33"/>
        <v>167</v>
      </c>
    </row>
    <row r="1093" spans="1:18" ht="14.25" customHeight="1">
      <c r="A1093" s="2">
        <v>525953</v>
      </c>
      <c r="B1093" s="2" t="s">
        <v>39</v>
      </c>
      <c r="C1093" s="2" t="s">
        <v>43</v>
      </c>
      <c r="D1093" s="2" t="s">
        <v>41</v>
      </c>
      <c r="E1093" s="2" t="s">
        <v>44</v>
      </c>
      <c r="F1093" s="2" t="s">
        <v>34</v>
      </c>
      <c r="G1093" s="4">
        <v>43528.637280092589</v>
      </c>
      <c r="H1093" s="4">
        <v>43530.637280092589</v>
      </c>
      <c r="I1093" s="4">
        <v>43534.637280092589</v>
      </c>
      <c r="J1093" s="2">
        <v>75</v>
      </c>
      <c r="K1093" s="2">
        <v>110</v>
      </c>
      <c r="L1093" s="2" t="str">
        <f t="shared" si="28"/>
        <v>Bangalore</v>
      </c>
      <c r="M1093" s="2" t="str">
        <f t="shared" si="29"/>
        <v>Delhi-Bangalore</v>
      </c>
      <c r="N1093" s="2" t="str">
        <f t="shared" si="34"/>
        <v>Outstation</v>
      </c>
      <c r="O1093" s="2" t="str">
        <f t="shared" si="30"/>
        <v>FastWheels</v>
      </c>
      <c r="P1093" s="2">
        <f t="shared" si="31"/>
        <v>-4</v>
      </c>
      <c r="Q1093" s="2">
        <f t="shared" si="32"/>
        <v>2</v>
      </c>
      <c r="R1093" s="2">
        <f t="shared" si="33"/>
        <v>185</v>
      </c>
    </row>
    <row r="1094" spans="1:18" ht="14.25" customHeight="1">
      <c r="A1094" s="2">
        <v>331284</v>
      </c>
      <c r="B1094" s="2" t="s">
        <v>47</v>
      </c>
      <c r="C1094" s="2" t="s">
        <v>31</v>
      </c>
      <c r="D1094" s="2" t="s">
        <v>41</v>
      </c>
      <c r="E1094" s="2" t="s">
        <v>44</v>
      </c>
      <c r="F1094" s="2" t="s">
        <v>34</v>
      </c>
      <c r="G1094" s="4">
        <v>43528.639618055553</v>
      </c>
      <c r="H1094" s="4">
        <v>43528.639618055553</v>
      </c>
      <c r="I1094" s="4">
        <v>43532.639618055553</v>
      </c>
      <c r="J1094" s="2">
        <v>0</v>
      </c>
      <c r="K1094" s="2">
        <v>120</v>
      </c>
      <c r="L1094" s="2" t="str">
        <f t="shared" si="28"/>
        <v>Delhi</v>
      </c>
      <c r="M1094" s="2" t="str">
        <f t="shared" si="29"/>
        <v>Delhi-Delhi</v>
      </c>
      <c r="N1094" s="2" t="str">
        <f t="shared" si="34"/>
        <v>Local</v>
      </c>
      <c r="O1094" s="2" t="str">
        <f t="shared" si="30"/>
        <v>FastWheels</v>
      </c>
      <c r="P1094" s="2">
        <f t="shared" si="31"/>
        <v>-4</v>
      </c>
      <c r="Q1094" s="2">
        <f t="shared" si="32"/>
        <v>0</v>
      </c>
      <c r="R1094" s="2">
        <f t="shared" si="33"/>
        <v>120</v>
      </c>
    </row>
    <row r="1095" spans="1:18" ht="14.25" customHeight="1">
      <c r="A1095" s="2">
        <v>653393</v>
      </c>
      <c r="B1095" s="2" t="s">
        <v>39</v>
      </c>
      <c r="C1095" s="2" t="s">
        <v>37</v>
      </c>
      <c r="D1095" s="2" t="s">
        <v>41</v>
      </c>
      <c r="E1095" s="2" t="s">
        <v>33</v>
      </c>
      <c r="F1095" s="2" t="s">
        <v>34</v>
      </c>
      <c r="G1095" s="4">
        <v>43528.641203703701</v>
      </c>
      <c r="H1095" s="4">
        <v>43536.641203703701</v>
      </c>
      <c r="I1095" s="4">
        <v>43533.641203703701</v>
      </c>
      <c r="J1095" s="2">
        <v>28</v>
      </c>
      <c r="K1095" s="2">
        <v>107</v>
      </c>
      <c r="L1095" s="2" t="str">
        <f t="shared" si="28"/>
        <v>Mumbai</v>
      </c>
      <c r="M1095" s="2" t="str">
        <f t="shared" si="29"/>
        <v>Delhi-Mumbai</v>
      </c>
      <c r="N1095" s="2" t="str">
        <f t="shared" si="34"/>
        <v>Outstation</v>
      </c>
      <c r="O1095" s="2" t="str">
        <f t="shared" si="30"/>
        <v>Ship2Home</v>
      </c>
      <c r="P1095" s="2">
        <f t="shared" si="31"/>
        <v>3</v>
      </c>
      <c r="Q1095" s="2">
        <f t="shared" si="32"/>
        <v>8</v>
      </c>
      <c r="R1095" s="2">
        <f t="shared" si="33"/>
        <v>135</v>
      </c>
    </row>
    <row r="1096" spans="1:18" ht="14.25" customHeight="1">
      <c r="A1096" s="2">
        <v>272237</v>
      </c>
      <c r="B1096" s="2" t="s">
        <v>36</v>
      </c>
      <c r="C1096" s="2" t="s">
        <v>40</v>
      </c>
      <c r="D1096" s="2" t="s">
        <v>32</v>
      </c>
      <c r="E1096" s="2" t="s">
        <v>44</v>
      </c>
      <c r="F1096" s="2" t="s">
        <v>34</v>
      </c>
      <c r="G1096" s="4">
        <v>43528.641770833332</v>
      </c>
      <c r="H1096" s="4">
        <v>43534.641770833332</v>
      </c>
      <c r="I1096" s="4">
        <v>43531.641770833332</v>
      </c>
      <c r="J1096" s="2">
        <v>67</v>
      </c>
      <c r="K1096" s="2">
        <v>92</v>
      </c>
      <c r="L1096" s="2" t="str">
        <f t="shared" si="28"/>
        <v>Kolkata</v>
      </c>
      <c r="M1096" s="2" t="str">
        <f t="shared" si="29"/>
        <v>Bangalore-Kolkata</v>
      </c>
      <c r="N1096" s="2" t="str">
        <f t="shared" si="34"/>
        <v>Outstation</v>
      </c>
      <c r="O1096" s="2" t="str">
        <f t="shared" si="30"/>
        <v>FastWheels</v>
      </c>
      <c r="P1096" s="2">
        <f t="shared" si="31"/>
        <v>3</v>
      </c>
      <c r="Q1096" s="2">
        <f t="shared" si="32"/>
        <v>6</v>
      </c>
      <c r="R1096" s="2">
        <f t="shared" si="33"/>
        <v>159</v>
      </c>
    </row>
    <row r="1097" spans="1:18" ht="14.25" customHeight="1">
      <c r="A1097" s="2">
        <v>904060</v>
      </c>
      <c r="B1097" s="2" t="s">
        <v>42</v>
      </c>
      <c r="C1097" s="2" t="s">
        <v>31</v>
      </c>
      <c r="D1097" s="2" t="s">
        <v>32</v>
      </c>
      <c r="E1097" s="2" t="s">
        <v>44</v>
      </c>
      <c r="F1097" s="2" t="s">
        <v>34</v>
      </c>
      <c r="G1097" s="4">
        <v>43528.652222222219</v>
      </c>
      <c r="H1097" s="4">
        <v>43533.652222222219</v>
      </c>
      <c r="I1097" s="4">
        <v>43534.652222222219</v>
      </c>
      <c r="J1097" s="2">
        <v>29</v>
      </c>
      <c r="K1097" s="2">
        <v>128</v>
      </c>
      <c r="L1097" s="2" t="str">
        <f t="shared" si="28"/>
        <v>Delhi</v>
      </c>
      <c r="M1097" s="2" t="str">
        <f t="shared" si="29"/>
        <v>Bangalore-Delhi</v>
      </c>
      <c r="N1097" s="2" t="str">
        <f t="shared" si="34"/>
        <v>Outstation</v>
      </c>
      <c r="O1097" s="2" t="str">
        <f t="shared" si="30"/>
        <v>FastWheels</v>
      </c>
      <c r="P1097" s="2">
        <f t="shared" si="31"/>
        <v>-1</v>
      </c>
      <c r="Q1097" s="2">
        <f t="shared" si="32"/>
        <v>5</v>
      </c>
      <c r="R1097" s="2">
        <f t="shared" si="33"/>
        <v>157</v>
      </c>
    </row>
    <row r="1098" spans="1:18" ht="14.25" customHeight="1">
      <c r="A1098" s="2">
        <v>370860</v>
      </c>
      <c r="B1098" s="2" t="s">
        <v>48</v>
      </c>
      <c r="C1098" s="2" t="s">
        <v>37</v>
      </c>
      <c r="D1098" s="2" t="s">
        <v>41</v>
      </c>
      <c r="E1098" s="2" t="s">
        <v>44</v>
      </c>
      <c r="F1098" s="2" t="s">
        <v>34</v>
      </c>
      <c r="G1098" s="4">
        <v>43528.655127314814</v>
      </c>
      <c r="H1098" s="4">
        <v>43531.655127314814</v>
      </c>
      <c r="I1098" s="4">
        <v>43535.655127314814</v>
      </c>
      <c r="J1098" s="2">
        <v>36</v>
      </c>
      <c r="K1098" s="2">
        <v>113</v>
      </c>
      <c r="L1098" s="2" t="str">
        <f t="shared" si="28"/>
        <v>Mumbai</v>
      </c>
      <c r="M1098" s="2" t="str">
        <f t="shared" si="29"/>
        <v>Delhi-Mumbai</v>
      </c>
      <c r="N1098" s="2" t="str">
        <f t="shared" si="34"/>
        <v>Outstation</v>
      </c>
      <c r="O1098" s="2" t="str">
        <f t="shared" si="30"/>
        <v>FastWheels</v>
      </c>
      <c r="P1098" s="2">
        <f t="shared" si="31"/>
        <v>-4</v>
      </c>
      <c r="Q1098" s="2">
        <f t="shared" si="32"/>
        <v>3</v>
      </c>
      <c r="R1098" s="2">
        <f t="shared" si="33"/>
        <v>149</v>
      </c>
    </row>
    <row r="1099" spans="1:18" ht="14.25" customHeight="1">
      <c r="A1099" s="2">
        <v>376372</v>
      </c>
      <c r="B1099" s="2" t="s">
        <v>36</v>
      </c>
      <c r="C1099" s="2" t="s">
        <v>45</v>
      </c>
      <c r="D1099" s="2" t="s">
        <v>41</v>
      </c>
      <c r="E1099" s="2" t="s">
        <v>44</v>
      </c>
      <c r="F1099" s="2" t="s">
        <v>34</v>
      </c>
      <c r="G1099" s="4">
        <v>43528.655462962961</v>
      </c>
      <c r="H1099" s="4">
        <v>43538.655462962961</v>
      </c>
      <c r="I1099" s="4">
        <v>43532.655462962961</v>
      </c>
      <c r="J1099" s="2">
        <v>48</v>
      </c>
      <c r="K1099" s="2">
        <v>129</v>
      </c>
      <c r="L1099" s="2" t="str">
        <f t="shared" si="28"/>
        <v>Chennai</v>
      </c>
      <c r="M1099" s="2" t="str">
        <f t="shared" si="29"/>
        <v>Delhi-Chennai</v>
      </c>
      <c r="N1099" s="2" t="str">
        <f t="shared" si="34"/>
        <v>Outstation</v>
      </c>
      <c r="O1099" s="2" t="str">
        <f t="shared" si="30"/>
        <v>FastWheels</v>
      </c>
      <c r="P1099" s="2">
        <f t="shared" si="31"/>
        <v>6</v>
      </c>
      <c r="Q1099" s="2">
        <f t="shared" si="32"/>
        <v>10</v>
      </c>
      <c r="R1099" s="2">
        <f t="shared" si="33"/>
        <v>177</v>
      </c>
    </row>
    <row r="1100" spans="1:18" ht="14.25" customHeight="1">
      <c r="A1100" s="2">
        <v>341484</v>
      </c>
      <c r="B1100" s="2" t="s">
        <v>39</v>
      </c>
      <c r="C1100" s="2" t="s">
        <v>31</v>
      </c>
      <c r="D1100" s="2" t="s">
        <v>32</v>
      </c>
      <c r="E1100" s="2" t="s">
        <v>44</v>
      </c>
      <c r="F1100" s="2" t="s">
        <v>34</v>
      </c>
      <c r="G1100" s="4">
        <v>43528.657962962963</v>
      </c>
      <c r="H1100" s="4">
        <v>43532.657962962963</v>
      </c>
      <c r="I1100" s="4">
        <v>43534.657962962963</v>
      </c>
      <c r="J1100" s="2">
        <v>41</v>
      </c>
      <c r="K1100" s="2">
        <v>126</v>
      </c>
      <c r="L1100" s="2" t="str">
        <f t="shared" si="28"/>
        <v>Delhi</v>
      </c>
      <c r="M1100" s="2" t="str">
        <f t="shared" si="29"/>
        <v>Bangalore-Delhi</v>
      </c>
      <c r="N1100" s="2" t="str">
        <f t="shared" si="34"/>
        <v>Outstation</v>
      </c>
      <c r="O1100" s="2" t="str">
        <f t="shared" si="30"/>
        <v>FastWheels</v>
      </c>
      <c r="P1100" s="2">
        <f t="shared" si="31"/>
        <v>-2</v>
      </c>
      <c r="Q1100" s="2">
        <f t="shared" si="32"/>
        <v>4</v>
      </c>
      <c r="R1100" s="2">
        <f t="shared" si="33"/>
        <v>167</v>
      </c>
    </row>
    <row r="1101" spans="1:18" ht="14.25" customHeight="1">
      <c r="A1101" s="2">
        <v>786948</v>
      </c>
      <c r="B1101" s="2" t="s">
        <v>42</v>
      </c>
      <c r="C1101" s="2" t="s">
        <v>45</v>
      </c>
      <c r="D1101" s="2" t="s">
        <v>41</v>
      </c>
      <c r="E1101" s="2" t="s">
        <v>44</v>
      </c>
      <c r="F1101" s="2" t="s">
        <v>34</v>
      </c>
      <c r="G1101" s="4">
        <v>43528.659872685188</v>
      </c>
      <c r="H1101" s="4">
        <v>43537.659872685188</v>
      </c>
      <c r="I1101" s="4">
        <v>43531.659872685188</v>
      </c>
      <c r="J1101" s="2">
        <v>31</v>
      </c>
      <c r="K1101" s="2">
        <v>125</v>
      </c>
      <c r="L1101" s="2" t="str">
        <f t="shared" si="28"/>
        <v>Chennai</v>
      </c>
      <c r="M1101" s="2" t="str">
        <f t="shared" si="29"/>
        <v>Delhi-Chennai</v>
      </c>
      <c r="N1101" s="2" t="str">
        <f t="shared" si="34"/>
        <v>Outstation</v>
      </c>
      <c r="O1101" s="2" t="str">
        <f t="shared" si="30"/>
        <v>FastWheels</v>
      </c>
      <c r="P1101" s="2">
        <f t="shared" si="31"/>
        <v>6</v>
      </c>
      <c r="Q1101" s="2">
        <f t="shared" si="32"/>
        <v>9</v>
      </c>
      <c r="R1101" s="2">
        <f t="shared" si="33"/>
        <v>156</v>
      </c>
    </row>
    <row r="1102" spans="1:18" ht="14.25" customHeight="1">
      <c r="A1102" s="2">
        <v>799771</v>
      </c>
      <c r="B1102" s="2" t="s">
        <v>39</v>
      </c>
      <c r="C1102" s="2" t="s">
        <v>43</v>
      </c>
      <c r="D1102" s="2" t="s">
        <v>41</v>
      </c>
      <c r="E1102" s="2" t="s">
        <v>33</v>
      </c>
      <c r="F1102" s="2" t="s">
        <v>34</v>
      </c>
      <c r="G1102" s="4">
        <v>43528.665821759256</v>
      </c>
      <c r="H1102" s="4">
        <v>43538.665821759256</v>
      </c>
      <c r="I1102" s="4">
        <v>43531.665821759256</v>
      </c>
      <c r="J1102" s="2">
        <v>42</v>
      </c>
      <c r="K1102" s="2">
        <v>127</v>
      </c>
      <c r="L1102" s="2" t="str">
        <f t="shared" si="28"/>
        <v>Bangalore</v>
      </c>
      <c r="M1102" s="2" t="str">
        <f t="shared" si="29"/>
        <v>Delhi-Bangalore</v>
      </c>
      <c r="N1102" s="2" t="str">
        <f t="shared" si="34"/>
        <v>Outstation</v>
      </c>
      <c r="O1102" s="2" t="str">
        <f t="shared" si="30"/>
        <v>Ship2Home</v>
      </c>
      <c r="P1102" s="2">
        <f t="shared" si="31"/>
        <v>7</v>
      </c>
      <c r="Q1102" s="2">
        <f t="shared" si="32"/>
        <v>10</v>
      </c>
      <c r="R1102" s="2">
        <f t="shared" si="33"/>
        <v>169</v>
      </c>
    </row>
    <row r="1103" spans="1:18" ht="14.25" customHeight="1">
      <c r="A1103" s="2">
        <v>843993</v>
      </c>
      <c r="B1103" s="2" t="s">
        <v>39</v>
      </c>
      <c r="C1103" s="2" t="s">
        <v>31</v>
      </c>
      <c r="D1103" s="2" t="s">
        <v>32</v>
      </c>
      <c r="E1103" s="2" t="s">
        <v>33</v>
      </c>
      <c r="F1103" s="2" t="s">
        <v>34</v>
      </c>
      <c r="G1103" s="4">
        <v>43528.666030092594</v>
      </c>
      <c r="H1103" s="4">
        <v>43534.666030092594</v>
      </c>
      <c r="I1103" s="4">
        <v>43532.666030092594</v>
      </c>
      <c r="J1103" s="2">
        <v>27</v>
      </c>
      <c r="K1103" s="2">
        <v>123</v>
      </c>
      <c r="L1103" s="2" t="str">
        <f t="shared" si="28"/>
        <v>Delhi</v>
      </c>
      <c r="M1103" s="2" t="str">
        <f t="shared" si="29"/>
        <v>Bangalore-Delhi</v>
      </c>
      <c r="N1103" s="2" t="str">
        <f t="shared" si="34"/>
        <v>Outstation</v>
      </c>
      <c r="O1103" s="2" t="str">
        <f t="shared" si="30"/>
        <v>Ship2Home</v>
      </c>
      <c r="P1103" s="2">
        <f t="shared" si="31"/>
        <v>2</v>
      </c>
      <c r="Q1103" s="2">
        <f t="shared" si="32"/>
        <v>6</v>
      </c>
      <c r="R1103" s="2">
        <f t="shared" si="33"/>
        <v>150</v>
      </c>
    </row>
    <row r="1104" spans="1:18" ht="14.25" customHeight="1">
      <c r="A1104" s="2">
        <v>274180</v>
      </c>
      <c r="B1104" s="2" t="s">
        <v>42</v>
      </c>
      <c r="C1104" s="2" t="s">
        <v>37</v>
      </c>
      <c r="D1104" s="2" t="s">
        <v>32</v>
      </c>
      <c r="E1104" s="2" t="s">
        <v>44</v>
      </c>
      <c r="F1104" s="2" t="s">
        <v>34</v>
      </c>
      <c r="G1104" s="4">
        <v>43528.669074074074</v>
      </c>
      <c r="H1104" s="4">
        <v>43530.669074074074</v>
      </c>
      <c r="I1104" s="4">
        <v>43534.669074074074</v>
      </c>
      <c r="J1104" s="2">
        <v>30</v>
      </c>
      <c r="K1104" s="2">
        <v>111</v>
      </c>
      <c r="L1104" s="2" t="str">
        <f t="shared" si="28"/>
        <v>Mumbai</v>
      </c>
      <c r="M1104" s="2" t="str">
        <f t="shared" si="29"/>
        <v>Bangalore-Mumbai</v>
      </c>
      <c r="N1104" s="2" t="str">
        <f t="shared" si="34"/>
        <v>Outstation</v>
      </c>
      <c r="O1104" s="2" t="str">
        <f t="shared" si="30"/>
        <v>FastWheels</v>
      </c>
      <c r="P1104" s="2">
        <f t="shared" si="31"/>
        <v>-4</v>
      </c>
      <c r="Q1104" s="2">
        <f t="shared" si="32"/>
        <v>2</v>
      </c>
      <c r="R1104" s="2">
        <f t="shared" si="33"/>
        <v>141</v>
      </c>
    </row>
    <row r="1105" spans="1:18" ht="14.25" customHeight="1">
      <c r="A1105" s="2">
        <v>666630</v>
      </c>
      <c r="B1105" s="2" t="s">
        <v>30</v>
      </c>
      <c r="C1105" s="2" t="s">
        <v>31</v>
      </c>
      <c r="D1105" s="2" t="s">
        <v>41</v>
      </c>
      <c r="E1105" s="2" t="s">
        <v>38</v>
      </c>
      <c r="F1105" s="2" t="s">
        <v>34</v>
      </c>
      <c r="G1105" s="4">
        <v>43528.672719907408</v>
      </c>
      <c r="H1105" s="4">
        <v>43531.672719907408</v>
      </c>
      <c r="I1105" s="4">
        <v>43533.672719907408</v>
      </c>
      <c r="J1105" s="2">
        <v>0</v>
      </c>
      <c r="K1105" s="2">
        <v>129</v>
      </c>
      <c r="L1105" s="2" t="str">
        <f t="shared" si="28"/>
        <v>Delhi</v>
      </c>
      <c r="M1105" s="2" t="str">
        <f t="shared" si="29"/>
        <v>Delhi-Delhi</v>
      </c>
      <c r="N1105" s="2" t="str">
        <f t="shared" si="34"/>
        <v>Local</v>
      </c>
      <c r="O1105" s="2" t="str">
        <f t="shared" si="30"/>
        <v>Ship2Home</v>
      </c>
      <c r="P1105" s="2">
        <f t="shared" si="31"/>
        <v>-2</v>
      </c>
      <c r="Q1105" s="2">
        <f t="shared" si="32"/>
        <v>3</v>
      </c>
      <c r="R1105" s="2">
        <f t="shared" si="33"/>
        <v>129</v>
      </c>
    </row>
    <row r="1106" spans="1:18" ht="14.25" customHeight="1">
      <c r="A1106" s="2">
        <v>707188</v>
      </c>
      <c r="B1106" s="2" t="s">
        <v>39</v>
      </c>
      <c r="C1106" s="2" t="s">
        <v>45</v>
      </c>
      <c r="D1106" s="2" t="s">
        <v>32</v>
      </c>
      <c r="E1106" s="2" t="s">
        <v>44</v>
      </c>
      <c r="F1106" s="2" t="s">
        <v>34</v>
      </c>
      <c r="G1106" s="4">
        <v>43528.678078703706</v>
      </c>
      <c r="H1106" s="4">
        <v>43534.678078703706</v>
      </c>
      <c r="I1106" s="4">
        <v>43533.678078703706</v>
      </c>
      <c r="J1106" s="2">
        <v>71</v>
      </c>
      <c r="K1106" s="2">
        <v>108</v>
      </c>
      <c r="L1106" s="2" t="str">
        <f t="shared" si="28"/>
        <v>Chennai</v>
      </c>
      <c r="M1106" s="2" t="str">
        <f t="shared" si="29"/>
        <v>Bangalore-Chennai</v>
      </c>
      <c r="N1106" s="2" t="str">
        <f t="shared" si="34"/>
        <v>Outstation</v>
      </c>
      <c r="O1106" s="2" t="str">
        <f t="shared" si="30"/>
        <v>FastWheels</v>
      </c>
      <c r="P1106" s="2">
        <f t="shared" si="31"/>
        <v>1</v>
      </c>
      <c r="Q1106" s="2">
        <f t="shared" si="32"/>
        <v>6</v>
      </c>
      <c r="R1106" s="2">
        <f t="shared" si="33"/>
        <v>179</v>
      </c>
    </row>
    <row r="1107" spans="1:18" ht="14.25" customHeight="1">
      <c r="A1107" s="2">
        <v>463386</v>
      </c>
      <c r="B1107" s="2" t="s">
        <v>39</v>
      </c>
      <c r="C1107" s="2" t="s">
        <v>31</v>
      </c>
      <c r="D1107" s="2" t="s">
        <v>41</v>
      </c>
      <c r="E1107" s="2" t="s">
        <v>38</v>
      </c>
      <c r="F1107" s="2" t="s">
        <v>34</v>
      </c>
      <c r="G1107" s="4">
        <v>43528.678310185183</v>
      </c>
      <c r="H1107" s="4">
        <v>43530.678310185183</v>
      </c>
      <c r="I1107" s="4">
        <v>43533.678310185183</v>
      </c>
      <c r="J1107" s="2">
        <v>0</v>
      </c>
      <c r="K1107" s="2">
        <v>122</v>
      </c>
      <c r="L1107" s="2" t="str">
        <f t="shared" si="28"/>
        <v>Delhi</v>
      </c>
      <c r="M1107" s="2" t="str">
        <f t="shared" si="29"/>
        <v>Delhi-Delhi</v>
      </c>
      <c r="N1107" s="2" t="str">
        <f t="shared" si="34"/>
        <v>Local</v>
      </c>
      <c r="O1107" s="2" t="str">
        <f t="shared" si="30"/>
        <v>Ship2Home</v>
      </c>
      <c r="P1107" s="2">
        <f t="shared" si="31"/>
        <v>-3</v>
      </c>
      <c r="Q1107" s="2">
        <f t="shared" si="32"/>
        <v>2</v>
      </c>
      <c r="R1107" s="2">
        <f t="shared" si="33"/>
        <v>122</v>
      </c>
    </row>
    <row r="1108" spans="1:18" ht="14.25" customHeight="1">
      <c r="A1108" s="2">
        <v>815660</v>
      </c>
      <c r="B1108" s="2" t="s">
        <v>36</v>
      </c>
      <c r="C1108" s="2" t="s">
        <v>31</v>
      </c>
      <c r="D1108" s="2" t="s">
        <v>41</v>
      </c>
      <c r="E1108" s="2" t="s">
        <v>44</v>
      </c>
      <c r="F1108" s="2" t="s">
        <v>34</v>
      </c>
      <c r="G1108" s="4">
        <v>43528.678599537037</v>
      </c>
      <c r="H1108" s="4">
        <v>43533.678599537037</v>
      </c>
      <c r="I1108" s="4">
        <v>43534.678599537037</v>
      </c>
      <c r="J1108" s="2">
        <v>0</v>
      </c>
      <c r="K1108" s="2">
        <v>124</v>
      </c>
      <c r="L1108" s="2" t="str">
        <f t="shared" si="28"/>
        <v>Delhi</v>
      </c>
      <c r="M1108" s="2" t="str">
        <f t="shared" si="29"/>
        <v>Delhi-Delhi</v>
      </c>
      <c r="N1108" s="2" t="str">
        <f t="shared" si="34"/>
        <v>Local</v>
      </c>
      <c r="O1108" s="2" t="str">
        <f t="shared" si="30"/>
        <v>FastWheels</v>
      </c>
      <c r="P1108" s="2">
        <f t="shared" si="31"/>
        <v>-1</v>
      </c>
      <c r="Q1108" s="2">
        <f t="shared" si="32"/>
        <v>5</v>
      </c>
      <c r="R1108" s="2">
        <f t="shared" si="33"/>
        <v>124</v>
      </c>
    </row>
    <row r="1109" spans="1:18" ht="14.25" customHeight="1">
      <c r="A1109" s="2">
        <v>491128</v>
      </c>
      <c r="B1109" s="2" t="s">
        <v>36</v>
      </c>
      <c r="C1109" s="2" t="s">
        <v>40</v>
      </c>
      <c r="D1109" s="2" t="s">
        <v>41</v>
      </c>
      <c r="E1109" s="2" t="s">
        <v>44</v>
      </c>
      <c r="F1109" s="2" t="s">
        <v>34</v>
      </c>
      <c r="G1109" s="4">
        <v>43528.678715277776</v>
      </c>
      <c r="H1109" s="4">
        <v>43532.678715277776</v>
      </c>
      <c r="I1109" s="4">
        <v>43535.678715277776</v>
      </c>
      <c r="J1109" s="2">
        <v>79</v>
      </c>
      <c r="K1109" s="2">
        <v>87</v>
      </c>
      <c r="L1109" s="2" t="str">
        <f t="shared" si="28"/>
        <v>Kolkata</v>
      </c>
      <c r="M1109" s="2" t="str">
        <f t="shared" si="29"/>
        <v>Delhi-Kolkata</v>
      </c>
      <c r="N1109" s="2" t="str">
        <f t="shared" si="34"/>
        <v>Outstation</v>
      </c>
      <c r="O1109" s="2" t="str">
        <f t="shared" si="30"/>
        <v>FastWheels</v>
      </c>
      <c r="P1109" s="2">
        <f t="shared" si="31"/>
        <v>-3</v>
      </c>
      <c r="Q1109" s="2">
        <f t="shared" si="32"/>
        <v>4</v>
      </c>
      <c r="R1109" s="2">
        <f t="shared" si="33"/>
        <v>166</v>
      </c>
    </row>
    <row r="1110" spans="1:18" ht="14.25" customHeight="1">
      <c r="A1110" s="2">
        <v>415488</v>
      </c>
      <c r="B1110" s="2" t="s">
        <v>47</v>
      </c>
      <c r="C1110" s="2" t="s">
        <v>37</v>
      </c>
      <c r="D1110" s="2" t="s">
        <v>41</v>
      </c>
      <c r="E1110" s="2" t="s">
        <v>44</v>
      </c>
      <c r="F1110" s="2" t="s">
        <v>34</v>
      </c>
      <c r="G1110" s="4">
        <v>43528.684432870374</v>
      </c>
      <c r="H1110" s="4">
        <v>43530.684432870374</v>
      </c>
      <c r="I1110" s="4">
        <v>43531.684432870374</v>
      </c>
      <c r="J1110" s="2">
        <v>40</v>
      </c>
      <c r="K1110" s="2">
        <v>114</v>
      </c>
      <c r="L1110" s="2" t="str">
        <f t="shared" si="28"/>
        <v>Mumbai</v>
      </c>
      <c r="M1110" s="2" t="str">
        <f t="shared" si="29"/>
        <v>Delhi-Mumbai</v>
      </c>
      <c r="N1110" s="2" t="str">
        <f t="shared" si="34"/>
        <v>Outstation</v>
      </c>
      <c r="O1110" s="2" t="str">
        <f t="shared" si="30"/>
        <v>FastWheels</v>
      </c>
      <c r="P1110" s="2">
        <f t="shared" si="31"/>
        <v>-1</v>
      </c>
      <c r="Q1110" s="2">
        <f t="shared" si="32"/>
        <v>2</v>
      </c>
      <c r="R1110" s="2">
        <f t="shared" si="33"/>
        <v>154</v>
      </c>
    </row>
    <row r="1111" spans="1:18" ht="14.25" customHeight="1">
      <c r="A1111" s="2">
        <v>12942</v>
      </c>
      <c r="B1111" s="2" t="s">
        <v>39</v>
      </c>
      <c r="C1111" s="2" t="s">
        <v>37</v>
      </c>
      <c r="D1111" s="2" t="s">
        <v>32</v>
      </c>
      <c r="E1111" s="2" t="s">
        <v>38</v>
      </c>
      <c r="F1111" s="2" t="s">
        <v>34</v>
      </c>
      <c r="G1111" s="4">
        <v>43528.693310185183</v>
      </c>
      <c r="H1111" s="4">
        <v>43532.693310185183</v>
      </c>
      <c r="I1111" s="4">
        <v>43535.693310185183</v>
      </c>
      <c r="J1111" s="2">
        <v>38</v>
      </c>
      <c r="K1111" s="2">
        <v>113</v>
      </c>
      <c r="L1111" s="2" t="str">
        <f t="shared" si="28"/>
        <v>Mumbai</v>
      </c>
      <c r="M1111" s="2" t="str">
        <f t="shared" si="29"/>
        <v>Bangalore-Mumbai</v>
      </c>
      <c r="N1111" s="2" t="str">
        <f t="shared" si="34"/>
        <v>Outstation</v>
      </c>
      <c r="O1111" s="2" t="str">
        <f t="shared" si="30"/>
        <v>Ship2Home</v>
      </c>
      <c r="P1111" s="2">
        <f t="shared" si="31"/>
        <v>-3</v>
      </c>
      <c r="Q1111" s="2">
        <f t="shared" si="32"/>
        <v>4</v>
      </c>
      <c r="R1111" s="2">
        <f t="shared" si="33"/>
        <v>151</v>
      </c>
    </row>
    <row r="1112" spans="1:18" ht="14.25" customHeight="1">
      <c r="A1112" s="2">
        <v>864624</v>
      </c>
      <c r="B1112" s="2" t="s">
        <v>36</v>
      </c>
      <c r="C1112" s="2" t="s">
        <v>37</v>
      </c>
      <c r="D1112" s="2" t="s">
        <v>41</v>
      </c>
      <c r="E1112" s="2" t="s">
        <v>44</v>
      </c>
      <c r="F1112" s="2" t="s">
        <v>34</v>
      </c>
      <c r="G1112" s="4">
        <v>43528.696423611109</v>
      </c>
      <c r="H1112" s="4">
        <v>43534.696423611109</v>
      </c>
      <c r="I1112" s="4">
        <v>43535.696423611109</v>
      </c>
      <c r="J1112" s="2">
        <v>37</v>
      </c>
      <c r="K1112" s="2">
        <v>109</v>
      </c>
      <c r="L1112" s="2" t="str">
        <f t="shared" si="28"/>
        <v>Mumbai</v>
      </c>
      <c r="M1112" s="2" t="str">
        <f t="shared" si="29"/>
        <v>Delhi-Mumbai</v>
      </c>
      <c r="N1112" s="2" t="str">
        <f t="shared" si="34"/>
        <v>Outstation</v>
      </c>
      <c r="O1112" s="2" t="str">
        <f t="shared" si="30"/>
        <v>FastWheels</v>
      </c>
      <c r="P1112" s="2">
        <f t="shared" si="31"/>
        <v>-1</v>
      </c>
      <c r="Q1112" s="2">
        <f t="shared" si="32"/>
        <v>6</v>
      </c>
      <c r="R1112" s="2">
        <f t="shared" si="33"/>
        <v>146</v>
      </c>
    </row>
    <row r="1113" spans="1:18" ht="14.25" customHeight="1">
      <c r="A1113" s="2">
        <v>230792</v>
      </c>
      <c r="B1113" s="2" t="s">
        <v>36</v>
      </c>
      <c r="C1113" s="2" t="s">
        <v>45</v>
      </c>
      <c r="D1113" s="2" t="s">
        <v>41</v>
      </c>
      <c r="E1113" s="2" t="s">
        <v>44</v>
      </c>
      <c r="F1113" s="2" t="s">
        <v>34</v>
      </c>
      <c r="G1113" s="4">
        <v>43528.698206018518</v>
      </c>
      <c r="H1113" s="4">
        <v>43539.698206018518</v>
      </c>
      <c r="I1113" s="4">
        <v>43533.698206018518</v>
      </c>
      <c r="J1113" s="2">
        <v>41</v>
      </c>
      <c r="K1113" s="2">
        <v>122</v>
      </c>
      <c r="L1113" s="2" t="str">
        <f t="shared" si="28"/>
        <v>Chennai</v>
      </c>
      <c r="M1113" s="2" t="str">
        <f t="shared" si="29"/>
        <v>Delhi-Chennai</v>
      </c>
      <c r="N1113" s="2" t="str">
        <f t="shared" si="34"/>
        <v>Outstation</v>
      </c>
      <c r="O1113" s="2" t="str">
        <f t="shared" si="30"/>
        <v>FastWheels</v>
      </c>
      <c r="P1113" s="2">
        <f t="shared" si="31"/>
        <v>6</v>
      </c>
      <c r="Q1113" s="2">
        <f t="shared" si="32"/>
        <v>11</v>
      </c>
      <c r="R1113" s="2">
        <f t="shared" si="33"/>
        <v>163</v>
      </c>
    </row>
    <row r="1114" spans="1:18" ht="14.25" customHeight="1">
      <c r="A1114" s="2">
        <v>211980</v>
      </c>
      <c r="B1114" s="2" t="s">
        <v>30</v>
      </c>
      <c r="C1114" s="2" t="s">
        <v>31</v>
      </c>
      <c r="D1114" s="2" t="s">
        <v>41</v>
      </c>
      <c r="E1114" s="2" t="s">
        <v>44</v>
      </c>
      <c r="F1114" s="2" t="s">
        <v>34</v>
      </c>
      <c r="G1114" s="4">
        <v>43528.700208333335</v>
      </c>
      <c r="H1114" s="4">
        <v>43529.700208333335</v>
      </c>
      <c r="I1114" s="4">
        <v>43534.700208333335</v>
      </c>
      <c r="J1114" s="2">
        <v>0</v>
      </c>
      <c r="K1114" s="2">
        <v>127</v>
      </c>
      <c r="L1114" s="2" t="str">
        <f t="shared" si="28"/>
        <v>Delhi</v>
      </c>
      <c r="M1114" s="2" t="str">
        <f t="shared" si="29"/>
        <v>Delhi-Delhi</v>
      </c>
      <c r="N1114" s="2" t="str">
        <f t="shared" si="34"/>
        <v>Local</v>
      </c>
      <c r="O1114" s="2" t="str">
        <f t="shared" si="30"/>
        <v>FastWheels</v>
      </c>
      <c r="P1114" s="2">
        <f t="shared" si="31"/>
        <v>-5</v>
      </c>
      <c r="Q1114" s="2">
        <f t="shared" si="32"/>
        <v>1</v>
      </c>
      <c r="R1114" s="2">
        <f t="shared" si="33"/>
        <v>127</v>
      </c>
    </row>
    <row r="1115" spans="1:18" ht="14.25" customHeight="1">
      <c r="A1115" s="2">
        <v>6593</v>
      </c>
      <c r="B1115" s="2" t="s">
        <v>48</v>
      </c>
      <c r="C1115" s="2" t="s">
        <v>45</v>
      </c>
      <c r="D1115" s="2" t="s">
        <v>32</v>
      </c>
      <c r="E1115" s="2" t="s">
        <v>44</v>
      </c>
      <c r="F1115" s="2" t="s">
        <v>34</v>
      </c>
      <c r="G1115" s="4">
        <v>43528.701180555552</v>
      </c>
      <c r="H1115" s="4">
        <v>43532.701180555552</v>
      </c>
      <c r="I1115" s="4">
        <v>43534.701180555552</v>
      </c>
      <c r="J1115" s="2">
        <v>81</v>
      </c>
      <c r="K1115" s="2">
        <v>101</v>
      </c>
      <c r="L1115" s="2" t="str">
        <f t="shared" si="28"/>
        <v>Chennai</v>
      </c>
      <c r="M1115" s="2" t="str">
        <f t="shared" si="29"/>
        <v>Bangalore-Chennai</v>
      </c>
      <c r="N1115" s="2" t="str">
        <f t="shared" si="34"/>
        <v>Outstation</v>
      </c>
      <c r="O1115" s="2" t="str">
        <f t="shared" si="30"/>
        <v>FastWheels</v>
      </c>
      <c r="P1115" s="2">
        <f t="shared" si="31"/>
        <v>-2</v>
      </c>
      <c r="Q1115" s="2">
        <f t="shared" si="32"/>
        <v>4</v>
      </c>
      <c r="R1115" s="2">
        <f t="shared" si="33"/>
        <v>182</v>
      </c>
    </row>
    <row r="1116" spans="1:18" ht="14.25" customHeight="1">
      <c r="A1116" s="2">
        <v>449445</v>
      </c>
      <c r="B1116" s="2" t="s">
        <v>49</v>
      </c>
      <c r="C1116" s="2" t="s">
        <v>31</v>
      </c>
      <c r="D1116" s="2" t="s">
        <v>41</v>
      </c>
      <c r="E1116" s="2" t="s">
        <v>44</v>
      </c>
      <c r="F1116" s="2" t="s">
        <v>34</v>
      </c>
      <c r="G1116" s="4">
        <v>43528.703923611109</v>
      </c>
      <c r="H1116" s="4">
        <v>43533.703923611109</v>
      </c>
      <c r="I1116" s="4">
        <v>43535.703923611109</v>
      </c>
      <c r="J1116" s="2">
        <v>0</v>
      </c>
      <c r="K1116" s="2">
        <v>109</v>
      </c>
      <c r="L1116" s="2" t="str">
        <f t="shared" si="28"/>
        <v>Delhi</v>
      </c>
      <c r="M1116" s="2" t="str">
        <f t="shared" si="29"/>
        <v>Delhi-Delhi</v>
      </c>
      <c r="N1116" s="2" t="str">
        <f t="shared" si="34"/>
        <v>Local</v>
      </c>
      <c r="O1116" s="2" t="str">
        <f t="shared" si="30"/>
        <v>FastWheels</v>
      </c>
      <c r="P1116" s="2">
        <f t="shared" si="31"/>
        <v>-2</v>
      </c>
      <c r="Q1116" s="2">
        <f t="shared" si="32"/>
        <v>5</v>
      </c>
      <c r="R1116" s="2">
        <f t="shared" si="33"/>
        <v>109</v>
      </c>
    </row>
    <row r="1117" spans="1:18" ht="14.25" customHeight="1">
      <c r="A1117" s="2">
        <v>251709</v>
      </c>
      <c r="B1117" s="2" t="s">
        <v>39</v>
      </c>
      <c r="C1117" s="2" t="s">
        <v>43</v>
      </c>
      <c r="D1117" s="2" t="s">
        <v>41</v>
      </c>
      <c r="E1117" s="2" t="s">
        <v>33</v>
      </c>
      <c r="F1117" s="2" t="s">
        <v>34</v>
      </c>
      <c r="G1117" s="4">
        <v>43528.708425925928</v>
      </c>
      <c r="H1117" s="4">
        <v>43532.708425925928</v>
      </c>
      <c r="I1117" s="4">
        <v>43531.708425925928</v>
      </c>
      <c r="J1117" s="2">
        <v>33</v>
      </c>
      <c r="K1117" s="2">
        <v>129</v>
      </c>
      <c r="L1117" s="2" t="str">
        <f t="shared" si="28"/>
        <v>Bangalore</v>
      </c>
      <c r="M1117" s="2" t="str">
        <f t="shared" si="29"/>
        <v>Delhi-Bangalore</v>
      </c>
      <c r="N1117" s="2" t="str">
        <f t="shared" si="34"/>
        <v>Outstation</v>
      </c>
      <c r="O1117" s="2" t="str">
        <f t="shared" si="30"/>
        <v>Ship2Home</v>
      </c>
      <c r="P1117" s="2">
        <f t="shared" si="31"/>
        <v>1</v>
      </c>
      <c r="Q1117" s="2">
        <f t="shared" si="32"/>
        <v>4</v>
      </c>
      <c r="R1117" s="2">
        <f t="shared" si="33"/>
        <v>162</v>
      </c>
    </row>
    <row r="1118" spans="1:18" ht="14.25" customHeight="1">
      <c r="A1118" s="2">
        <v>432284</v>
      </c>
      <c r="B1118" s="2" t="s">
        <v>39</v>
      </c>
      <c r="C1118" s="2" t="s">
        <v>31</v>
      </c>
      <c r="D1118" s="2" t="s">
        <v>41</v>
      </c>
      <c r="E1118" s="2" t="s">
        <v>44</v>
      </c>
      <c r="F1118" s="2" t="s">
        <v>34</v>
      </c>
      <c r="G1118" s="4">
        <v>43528.710335648146</v>
      </c>
      <c r="H1118" s="4">
        <v>43530.710335648146</v>
      </c>
      <c r="I1118" s="4">
        <v>43532.710335648146</v>
      </c>
      <c r="J1118" s="2">
        <v>0</v>
      </c>
      <c r="K1118" s="2">
        <v>109</v>
      </c>
      <c r="L1118" s="2" t="str">
        <f t="shared" si="28"/>
        <v>Delhi</v>
      </c>
      <c r="M1118" s="2" t="str">
        <f t="shared" si="29"/>
        <v>Delhi-Delhi</v>
      </c>
      <c r="N1118" s="2" t="str">
        <f t="shared" si="34"/>
        <v>Local</v>
      </c>
      <c r="O1118" s="2" t="str">
        <f t="shared" si="30"/>
        <v>FastWheels</v>
      </c>
      <c r="P1118" s="2">
        <f t="shared" si="31"/>
        <v>-2</v>
      </c>
      <c r="Q1118" s="2">
        <f t="shared" si="32"/>
        <v>2</v>
      </c>
      <c r="R1118" s="2">
        <f t="shared" si="33"/>
        <v>109</v>
      </c>
    </row>
    <row r="1119" spans="1:18" ht="14.25" customHeight="1">
      <c r="A1119" s="2">
        <v>421580</v>
      </c>
      <c r="B1119" s="2" t="s">
        <v>47</v>
      </c>
      <c r="C1119" s="2" t="s">
        <v>31</v>
      </c>
      <c r="D1119" s="2" t="s">
        <v>32</v>
      </c>
      <c r="E1119" s="2" t="s">
        <v>44</v>
      </c>
      <c r="F1119" s="2" t="s">
        <v>34</v>
      </c>
      <c r="G1119" s="4">
        <v>43528.710682870369</v>
      </c>
      <c r="H1119" s="4">
        <v>43530.710682870369</v>
      </c>
      <c r="I1119" s="4">
        <v>43531.710682870369</v>
      </c>
      <c r="J1119" s="2">
        <v>32</v>
      </c>
      <c r="K1119" s="2">
        <v>128</v>
      </c>
      <c r="L1119" s="2" t="str">
        <f t="shared" si="28"/>
        <v>Delhi</v>
      </c>
      <c r="M1119" s="2" t="str">
        <f t="shared" si="29"/>
        <v>Bangalore-Delhi</v>
      </c>
      <c r="N1119" s="2" t="str">
        <f t="shared" si="34"/>
        <v>Outstation</v>
      </c>
      <c r="O1119" s="2" t="str">
        <f t="shared" si="30"/>
        <v>FastWheels</v>
      </c>
      <c r="P1119" s="2">
        <f t="shared" si="31"/>
        <v>-1</v>
      </c>
      <c r="Q1119" s="2">
        <f t="shared" si="32"/>
        <v>2</v>
      </c>
      <c r="R1119" s="2">
        <f t="shared" si="33"/>
        <v>160</v>
      </c>
    </row>
    <row r="1120" spans="1:18" ht="14.25" customHeight="1">
      <c r="A1120" s="2">
        <v>754777</v>
      </c>
      <c r="B1120" s="2" t="s">
        <v>46</v>
      </c>
      <c r="C1120" s="2" t="s">
        <v>40</v>
      </c>
      <c r="D1120" s="2" t="s">
        <v>32</v>
      </c>
      <c r="E1120" s="2" t="s">
        <v>33</v>
      </c>
      <c r="F1120" s="2" t="s">
        <v>34</v>
      </c>
      <c r="G1120" s="4">
        <v>43528.715312499997</v>
      </c>
      <c r="H1120" s="4">
        <v>43534.715312499997</v>
      </c>
      <c r="I1120" s="4">
        <v>43531.715312499997</v>
      </c>
      <c r="J1120" s="2">
        <v>30</v>
      </c>
      <c r="K1120" s="2">
        <v>113</v>
      </c>
      <c r="L1120" s="2" t="str">
        <f t="shared" si="28"/>
        <v>Kolkata</v>
      </c>
      <c r="M1120" s="2" t="str">
        <f t="shared" si="29"/>
        <v>Bangalore-Kolkata</v>
      </c>
      <c r="N1120" s="2" t="str">
        <f t="shared" si="34"/>
        <v>Outstation</v>
      </c>
      <c r="O1120" s="2" t="str">
        <f t="shared" si="30"/>
        <v>Ship2Home</v>
      </c>
      <c r="P1120" s="2">
        <f t="shared" si="31"/>
        <v>3</v>
      </c>
      <c r="Q1120" s="2">
        <f t="shared" si="32"/>
        <v>6</v>
      </c>
      <c r="R1120" s="2">
        <f t="shared" si="33"/>
        <v>143</v>
      </c>
    </row>
    <row r="1121" spans="1:18" ht="14.25" customHeight="1">
      <c r="A1121" s="2">
        <v>861056</v>
      </c>
      <c r="B1121" s="2" t="s">
        <v>39</v>
      </c>
      <c r="C1121" s="2" t="s">
        <v>43</v>
      </c>
      <c r="D1121" s="2" t="s">
        <v>41</v>
      </c>
      <c r="E1121" s="2" t="s">
        <v>44</v>
      </c>
      <c r="F1121" s="2" t="s">
        <v>34</v>
      </c>
      <c r="G1121" s="4">
        <v>43528.715925925928</v>
      </c>
      <c r="H1121" s="4">
        <v>43532.715925925928</v>
      </c>
      <c r="I1121" s="4">
        <v>43535.715925925928</v>
      </c>
      <c r="J1121" s="2">
        <v>33</v>
      </c>
      <c r="K1121" s="2">
        <v>122</v>
      </c>
      <c r="L1121" s="2" t="str">
        <f t="shared" si="28"/>
        <v>Bangalore</v>
      </c>
      <c r="M1121" s="2" t="str">
        <f t="shared" si="29"/>
        <v>Delhi-Bangalore</v>
      </c>
      <c r="N1121" s="2" t="str">
        <f t="shared" si="34"/>
        <v>Outstation</v>
      </c>
      <c r="O1121" s="2" t="str">
        <f t="shared" si="30"/>
        <v>FastWheels</v>
      </c>
      <c r="P1121" s="2">
        <f t="shared" si="31"/>
        <v>-3</v>
      </c>
      <c r="Q1121" s="2">
        <f t="shared" si="32"/>
        <v>4</v>
      </c>
      <c r="R1121" s="2">
        <f t="shared" si="33"/>
        <v>155</v>
      </c>
    </row>
    <row r="1122" spans="1:18" ht="14.25" customHeight="1">
      <c r="A1122" s="2">
        <v>644925</v>
      </c>
      <c r="B1122" s="2" t="s">
        <v>30</v>
      </c>
      <c r="C1122" s="2" t="s">
        <v>37</v>
      </c>
      <c r="D1122" s="2" t="s">
        <v>32</v>
      </c>
      <c r="E1122" s="2" t="s">
        <v>44</v>
      </c>
      <c r="F1122" s="2" t="s">
        <v>34</v>
      </c>
      <c r="G1122" s="4">
        <v>43528.71603009259</v>
      </c>
      <c r="H1122" s="4">
        <v>43534.71603009259</v>
      </c>
      <c r="I1122" s="4">
        <v>43533.71603009259</v>
      </c>
      <c r="J1122" s="2">
        <v>79</v>
      </c>
      <c r="K1122" s="2">
        <v>91</v>
      </c>
      <c r="L1122" s="2" t="str">
        <f t="shared" si="28"/>
        <v>Mumbai</v>
      </c>
      <c r="M1122" s="2" t="str">
        <f t="shared" si="29"/>
        <v>Bangalore-Mumbai</v>
      </c>
      <c r="N1122" s="2" t="str">
        <f t="shared" si="34"/>
        <v>Outstation</v>
      </c>
      <c r="O1122" s="2" t="str">
        <f t="shared" si="30"/>
        <v>FastWheels</v>
      </c>
      <c r="P1122" s="2">
        <f t="shared" si="31"/>
        <v>1</v>
      </c>
      <c r="Q1122" s="2">
        <f t="shared" si="32"/>
        <v>6</v>
      </c>
      <c r="R1122" s="2">
        <f t="shared" si="33"/>
        <v>170</v>
      </c>
    </row>
    <row r="1123" spans="1:18" ht="14.25" customHeight="1">
      <c r="A1123" s="2">
        <v>996345</v>
      </c>
      <c r="B1123" s="2" t="s">
        <v>30</v>
      </c>
      <c r="C1123" s="2" t="s">
        <v>45</v>
      </c>
      <c r="D1123" s="2" t="s">
        <v>41</v>
      </c>
      <c r="E1123" s="2" t="s">
        <v>33</v>
      </c>
      <c r="F1123" s="2" t="s">
        <v>34</v>
      </c>
      <c r="G1123" s="4">
        <v>43528.71912037037</v>
      </c>
      <c r="H1123" s="4">
        <v>43534.71912037037</v>
      </c>
      <c r="I1123" s="4">
        <v>43533.71912037037</v>
      </c>
      <c r="J1123" s="2">
        <v>25</v>
      </c>
      <c r="K1123" s="2">
        <v>127</v>
      </c>
      <c r="L1123" s="2" t="str">
        <f t="shared" si="28"/>
        <v>Chennai</v>
      </c>
      <c r="M1123" s="2" t="str">
        <f t="shared" si="29"/>
        <v>Delhi-Chennai</v>
      </c>
      <c r="N1123" s="2" t="str">
        <f t="shared" si="34"/>
        <v>Outstation</v>
      </c>
      <c r="O1123" s="2" t="str">
        <f t="shared" si="30"/>
        <v>Ship2Home</v>
      </c>
      <c r="P1123" s="2">
        <f t="shared" si="31"/>
        <v>1</v>
      </c>
      <c r="Q1123" s="2">
        <f t="shared" si="32"/>
        <v>6</v>
      </c>
      <c r="R1123" s="2">
        <f t="shared" si="33"/>
        <v>152</v>
      </c>
    </row>
    <row r="1124" spans="1:18" ht="14.25" customHeight="1">
      <c r="A1124" s="2">
        <v>644938</v>
      </c>
      <c r="B1124" s="2" t="s">
        <v>42</v>
      </c>
      <c r="C1124" s="2" t="s">
        <v>45</v>
      </c>
      <c r="D1124" s="2" t="s">
        <v>32</v>
      </c>
      <c r="E1124" s="2" t="s">
        <v>44</v>
      </c>
      <c r="F1124" s="2" t="s">
        <v>34</v>
      </c>
      <c r="G1124" s="4">
        <v>43528.723935185182</v>
      </c>
      <c r="H1124" s="4">
        <v>43532.723935185182</v>
      </c>
      <c r="I1124" s="4">
        <v>43531.723935185182</v>
      </c>
      <c r="J1124" s="2">
        <v>63</v>
      </c>
      <c r="K1124" s="2">
        <v>107</v>
      </c>
      <c r="L1124" s="2" t="str">
        <f t="shared" si="28"/>
        <v>Chennai</v>
      </c>
      <c r="M1124" s="2" t="str">
        <f t="shared" si="29"/>
        <v>Bangalore-Chennai</v>
      </c>
      <c r="N1124" s="2" t="str">
        <f t="shared" si="34"/>
        <v>Outstation</v>
      </c>
      <c r="O1124" s="2" t="str">
        <f t="shared" si="30"/>
        <v>FastWheels</v>
      </c>
      <c r="P1124" s="2">
        <f t="shared" si="31"/>
        <v>1</v>
      </c>
      <c r="Q1124" s="2">
        <f t="shared" si="32"/>
        <v>4</v>
      </c>
      <c r="R1124" s="2">
        <f t="shared" si="33"/>
        <v>170</v>
      </c>
    </row>
    <row r="1125" spans="1:18" ht="14.25" customHeight="1">
      <c r="A1125" s="2">
        <v>664364</v>
      </c>
      <c r="B1125" s="2" t="s">
        <v>42</v>
      </c>
      <c r="C1125" s="2" t="s">
        <v>43</v>
      </c>
      <c r="D1125" s="2" t="s">
        <v>41</v>
      </c>
      <c r="E1125" s="2" t="s">
        <v>44</v>
      </c>
      <c r="F1125" s="2" t="s">
        <v>34</v>
      </c>
      <c r="G1125" s="4">
        <v>43528.726111111115</v>
      </c>
      <c r="H1125" s="4">
        <v>43531.726111111115</v>
      </c>
      <c r="I1125" s="4">
        <v>43535.726111111115</v>
      </c>
      <c r="J1125" s="2">
        <v>40</v>
      </c>
      <c r="K1125" s="2">
        <v>127</v>
      </c>
      <c r="L1125" s="2" t="str">
        <f t="shared" si="28"/>
        <v>Bangalore</v>
      </c>
      <c r="M1125" s="2" t="str">
        <f t="shared" si="29"/>
        <v>Delhi-Bangalore</v>
      </c>
      <c r="N1125" s="2" t="str">
        <f t="shared" si="34"/>
        <v>Outstation</v>
      </c>
      <c r="O1125" s="2" t="str">
        <f t="shared" si="30"/>
        <v>FastWheels</v>
      </c>
      <c r="P1125" s="2">
        <f t="shared" si="31"/>
        <v>-4</v>
      </c>
      <c r="Q1125" s="2">
        <f t="shared" si="32"/>
        <v>3</v>
      </c>
      <c r="R1125" s="2">
        <f t="shared" si="33"/>
        <v>167</v>
      </c>
    </row>
    <row r="1126" spans="1:18" ht="14.25" customHeight="1">
      <c r="A1126" s="2">
        <v>560973</v>
      </c>
      <c r="B1126" s="2" t="s">
        <v>36</v>
      </c>
      <c r="C1126" s="2" t="s">
        <v>43</v>
      </c>
      <c r="D1126" s="2" t="s">
        <v>32</v>
      </c>
      <c r="E1126" s="2" t="s">
        <v>33</v>
      </c>
      <c r="F1126" s="2" t="s">
        <v>34</v>
      </c>
      <c r="G1126" s="4">
        <v>43528.72855324074</v>
      </c>
      <c r="H1126" s="4">
        <v>43528.72855324074</v>
      </c>
      <c r="I1126" s="4">
        <v>43533.72855324074</v>
      </c>
      <c r="J1126" s="2">
        <v>0</v>
      </c>
      <c r="K1126" s="2">
        <v>125</v>
      </c>
      <c r="L1126" s="2" t="str">
        <f t="shared" si="28"/>
        <v>Bangalore</v>
      </c>
      <c r="M1126" s="2" t="str">
        <f t="shared" si="29"/>
        <v>Bangalore-Bangalore</v>
      </c>
      <c r="N1126" s="2" t="str">
        <f t="shared" si="34"/>
        <v>Local</v>
      </c>
      <c r="O1126" s="2" t="str">
        <f t="shared" si="30"/>
        <v>Ship2Home</v>
      </c>
      <c r="P1126" s="2">
        <f t="shared" si="31"/>
        <v>-5</v>
      </c>
      <c r="Q1126" s="2">
        <f t="shared" si="32"/>
        <v>0</v>
      </c>
      <c r="R1126" s="2">
        <f t="shared" si="33"/>
        <v>125</v>
      </c>
    </row>
    <row r="1127" spans="1:18" ht="14.25" customHeight="1">
      <c r="A1127" s="2">
        <v>543602</v>
      </c>
      <c r="B1127" s="2" t="s">
        <v>42</v>
      </c>
      <c r="C1127" s="2" t="s">
        <v>37</v>
      </c>
      <c r="D1127" s="2" t="s">
        <v>41</v>
      </c>
      <c r="E1127" s="2" t="s">
        <v>38</v>
      </c>
      <c r="F1127" s="2" t="s">
        <v>34</v>
      </c>
      <c r="G1127" s="4">
        <v>43528.733136574076</v>
      </c>
      <c r="H1127" s="4">
        <v>43532.733136574076</v>
      </c>
      <c r="I1127" s="4">
        <v>43531.733136574076</v>
      </c>
      <c r="J1127" s="2">
        <v>45</v>
      </c>
      <c r="K1127" s="2">
        <v>111</v>
      </c>
      <c r="L1127" s="2" t="str">
        <f t="shared" si="28"/>
        <v>Mumbai</v>
      </c>
      <c r="M1127" s="2" t="str">
        <f t="shared" si="29"/>
        <v>Delhi-Mumbai</v>
      </c>
      <c r="N1127" s="2" t="str">
        <f t="shared" si="34"/>
        <v>Outstation</v>
      </c>
      <c r="O1127" s="2" t="str">
        <f t="shared" si="30"/>
        <v>Ship2Home</v>
      </c>
      <c r="P1127" s="2">
        <f t="shared" si="31"/>
        <v>1</v>
      </c>
      <c r="Q1127" s="2">
        <f t="shared" si="32"/>
        <v>4</v>
      </c>
      <c r="R1127" s="2">
        <f t="shared" si="33"/>
        <v>156</v>
      </c>
    </row>
    <row r="1128" spans="1:18" ht="14.25" customHeight="1">
      <c r="A1128" s="2">
        <v>549075</v>
      </c>
      <c r="B1128" s="2" t="s">
        <v>39</v>
      </c>
      <c r="C1128" s="2" t="s">
        <v>37</v>
      </c>
      <c r="D1128" s="2" t="s">
        <v>32</v>
      </c>
      <c r="E1128" s="2" t="s">
        <v>33</v>
      </c>
      <c r="F1128" s="2" t="s">
        <v>34</v>
      </c>
      <c r="G1128" s="4">
        <v>43528.735532407409</v>
      </c>
      <c r="H1128" s="4">
        <v>43536.735532407409</v>
      </c>
      <c r="I1128" s="4">
        <v>43535.735532407409</v>
      </c>
      <c r="J1128" s="2">
        <v>50</v>
      </c>
      <c r="K1128" s="2">
        <v>107</v>
      </c>
      <c r="L1128" s="2" t="str">
        <f t="shared" si="28"/>
        <v>Mumbai</v>
      </c>
      <c r="M1128" s="2" t="str">
        <f t="shared" si="29"/>
        <v>Bangalore-Mumbai</v>
      </c>
      <c r="N1128" s="2" t="str">
        <f t="shared" si="34"/>
        <v>Outstation</v>
      </c>
      <c r="O1128" s="2" t="str">
        <f t="shared" si="30"/>
        <v>Ship2Home</v>
      </c>
      <c r="P1128" s="2">
        <f t="shared" si="31"/>
        <v>1</v>
      </c>
      <c r="Q1128" s="2">
        <f t="shared" si="32"/>
        <v>8</v>
      </c>
      <c r="R1128" s="2">
        <f t="shared" si="33"/>
        <v>157</v>
      </c>
    </row>
    <row r="1129" spans="1:18" ht="14.25" customHeight="1">
      <c r="A1129" s="2">
        <v>166696</v>
      </c>
      <c r="B1129" s="2" t="s">
        <v>39</v>
      </c>
      <c r="C1129" s="2" t="s">
        <v>43</v>
      </c>
      <c r="D1129" s="2" t="s">
        <v>32</v>
      </c>
      <c r="E1129" s="2" t="s">
        <v>44</v>
      </c>
      <c r="F1129" s="2" t="s">
        <v>34</v>
      </c>
      <c r="G1129" s="4">
        <v>43528.73746527778</v>
      </c>
      <c r="H1129" s="4">
        <v>43529.73746527778</v>
      </c>
      <c r="I1129" s="4">
        <v>43531.73746527778</v>
      </c>
      <c r="J1129" s="2">
        <v>0</v>
      </c>
      <c r="K1129" s="2">
        <v>105</v>
      </c>
      <c r="L1129" s="2" t="str">
        <f t="shared" si="28"/>
        <v>Bangalore</v>
      </c>
      <c r="M1129" s="2" t="str">
        <f t="shared" si="29"/>
        <v>Bangalore-Bangalore</v>
      </c>
      <c r="N1129" s="2" t="str">
        <f t="shared" si="34"/>
        <v>Local</v>
      </c>
      <c r="O1129" s="2" t="str">
        <f t="shared" si="30"/>
        <v>FastWheels</v>
      </c>
      <c r="P1129" s="2">
        <f t="shared" si="31"/>
        <v>-2</v>
      </c>
      <c r="Q1129" s="2">
        <f t="shared" si="32"/>
        <v>1</v>
      </c>
      <c r="R1129" s="2">
        <f t="shared" si="33"/>
        <v>105</v>
      </c>
    </row>
    <row r="1130" spans="1:18" ht="14.25" customHeight="1">
      <c r="A1130" s="2">
        <v>434564</v>
      </c>
      <c r="B1130" s="2" t="s">
        <v>39</v>
      </c>
      <c r="C1130" s="2" t="s">
        <v>37</v>
      </c>
      <c r="D1130" s="2" t="s">
        <v>32</v>
      </c>
      <c r="E1130" s="2" t="s">
        <v>44</v>
      </c>
      <c r="F1130" s="2" t="s">
        <v>34</v>
      </c>
      <c r="G1130" s="4">
        <v>43528.738136574073</v>
      </c>
      <c r="H1130" s="4">
        <v>43533.738136574073</v>
      </c>
      <c r="I1130" s="4">
        <v>43533.738136574073</v>
      </c>
      <c r="J1130" s="2">
        <v>26</v>
      </c>
      <c r="K1130" s="2">
        <v>111</v>
      </c>
      <c r="L1130" s="2" t="str">
        <f t="shared" si="28"/>
        <v>Mumbai</v>
      </c>
      <c r="M1130" s="2" t="str">
        <f t="shared" si="29"/>
        <v>Bangalore-Mumbai</v>
      </c>
      <c r="N1130" s="2" t="str">
        <f t="shared" si="34"/>
        <v>Outstation</v>
      </c>
      <c r="O1130" s="2" t="str">
        <f t="shared" si="30"/>
        <v>FastWheels</v>
      </c>
      <c r="P1130" s="2">
        <f t="shared" si="31"/>
        <v>0</v>
      </c>
      <c r="Q1130" s="2">
        <f t="shared" si="32"/>
        <v>5</v>
      </c>
      <c r="R1130" s="2">
        <f t="shared" si="33"/>
        <v>137</v>
      </c>
    </row>
    <row r="1131" spans="1:18" ht="14.25" customHeight="1">
      <c r="A1131" s="2">
        <v>573556</v>
      </c>
      <c r="B1131" s="2" t="s">
        <v>30</v>
      </c>
      <c r="C1131" s="2" t="s">
        <v>43</v>
      </c>
      <c r="D1131" s="2" t="s">
        <v>41</v>
      </c>
      <c r="E1131" s="2" t="s">
        <v>44</v>
      </c>
      <c r="F1131" s="2" t="s">
        <v>34</v>
      </c>
      <c r="G1131" s="4">
        <v>43528.742048611108</v>
      </c>
      <c r="H1131" s="4">
        <v>43532.742048611108</v>
      </c>
      <c r="I1131" s="4">
        <v>43534.742048611108</v>
      </c>
      <c r="J1131" s="2">
        <v>70</v>
      </c>
      <c r="K1131" s="2">
        <v>106</v>
      </c>
      <c r="L1131" s="2" t="str">
        <f t="shared" si="28"/>
        <v>Bangalore</v>
      </c>
      <c r="M1131" s="2" t="str">
        <f t="shared" si="29"/>
        <v>Delhi-Bangalore</v>
      </c>
      <c r="N1131" s="2" t="str">
        <f t="shared" si="34"/>
        <v>Outstation</v>
      </c>
      <c r="O1131" s="2" t="str">
        <f t="shared" si="30"/>
        <v>FastWheels</v>
      </c>
      <c r="P1131" s="2">
        <f t="shared" si="31"/>
        <v>-2</v>
      </c>
      <c r="Q1131" s="2">
        <f t="shared" si="32"/>
        <v>4</v>
      </c>
      <c r="R1131" s="2">
        <f t="shared" si="33"/>
        <v>176</v>
      </c>
    </row>
    <row r="1132" spans="1:18" ht="14.25" customHeight="1">
      <c r="A1132" s="2">
        <v>146329</v>
      </c>
      <c r="B1132" s="2" t="s">
        <v>30</v>
      </c>
      <c r="C1132" s="2" t="s">
        <v>37</v>
      </c>
      <c r="D1132" s="2" t="s">
        <v>32</v>
      </c>
      <c r="E1132" s="2" t="s">
        <v>33</v>
      </c>
      <c r="F1132" s="2" t="s">
        <v>34</v>
      </c>
      <c r="G1132" s="4">
        <v>43528.752118055556</v>
      </c>
      <c r="H1132" s="4">
        <v>43534.752118055556</v>
      </c>
      <c r="I1132" s="4">
        <v>43535.752118055556</v>
      </c>
      <c r="J1132" s="2">
        <v>38</v>
      </c>
      <c r="K1132" s="2">
        <v>113</v>
      </c>
      <c r="L1132" s="2" t="str">
        <f t="shared" si="28"/>
        <v>Mumbai</v>
      </c>
      <c r="M1132" s="2" t="str">
        <f t="shared" si="29"/>
        <v>Bangalore-Mumbai</v>
      </c>
      <c r="N1132" s="2" t="str">
        <f t="shared" si="34"/>
        <v>Outstation</v>
      </c>
      <c r="O1132" s="2" t="str">
        <f t="shared" si="30"/>
        <v>Ship2Home</v>
      </c>
      <c r="P1132" s="2">
        <f t="shared" si="31"/>
        <v>-1</v>
      </c>
      <c r="Q1132" s="2">
        <f t="shared" si="32"/>
        <v>6</v>
      </c>
      <c r="R1132" s="2">
        <f t="shared" si="33"/>
        <v>151</v>
      </c>
    </row>
    <row r="1133" spans="1:18" ht="14.25" customHeight="1">
      <c r="A1133" s="2">
        <v>742919</v>
      </c>
      <c r="B1133" s="2" t="s">
        <v>39</v>
      </c>
      <c r="C1133" s="2" t="s">
        <v>37</v>
      </c>
      <c r="D1133" s="2" t="s">
        <v>41</v>
      </c>
      <c r="E1133" s="2" t="s">
        <v>44</v>
      </c>
      <c r="F1133" s="2" t="s">
        <v>34</v>
      </c>
      <c r="G1133" s="4">
        <v>43528.761956018519</v>
      </c>
      <c r="H1133" s="4">
        <v>43531.761956018519</v>
      </c>
      <c r="I1133" s="4">
        <v>43535.761956018519</v>
      </c>
      <c r="J1133" s="2">
        <v>69</v>
      </c>
      <c r="K1133" s="2">
        <v>89</v>
      </c>
      <c r="L1133" s="2" t="str">
        <f t="shared" si="28"/>
        <v>Mumbai</v>
      </c>
      <c r="M1133" s="2" t="str">
        <f t="shared" si="29"/>
        <v>Delhi-Mumbai</v>
      </c>
      <c r="N1133" s="2" t="str">
        <f t="shared" si="34"/>
        <v>Outstation</v>
      </c>
      <c r="O1133" s="2" t="str">
        <f t="shared" si="30"/>
        <v>FastWheels</v>
      </c>
      <c r="P1133" s="2">
        <f t="shared" si="31"/>
        <v>-4</v>
      </c>
      <c r="Q1133" s="2">
        <f t="shared" si="32"/>
        <v>3</v>
      </c>
      <c r="R1133" s="2">
        <f t="shared" si="33"/>
        <v>158</v>
      </c>
    </row>
    <row r="1134" spans="1:18" ht="14.25" customHeight="1">
      <c r="A1134" s="2">
        <v>480275</v>
      </c>
      <c r="B1134" s="2" t="s">
        <v>30</v>
      </c>
      <c r="C1134" s="2" t="s">
        <v>37</v>
      </c>
      <c r="D1134" s="2" t="s">
        <v>32</v>
      </c>
      <c r="E1134" s="2" t="s">
        <v>33</v>
      </c>
      <c r="F1134" s="2" t="s">
        <v>34</v>
      </c>
      <c r="G1134" s="4">
        <v>43528.76353009259</v>
      </c>
      <c r="H1134" s="4">
        <v>43533.76353009259</v>
      </c>
      <c r="I1134" s="4">
        <v>43533.76353009259</v>
      </c>
      <c r="J1134" s="2">
        <v>44</v>
      </c>
      <c r="K1134" s="2">
        <v>114</v>
      </c>
      <c r="L1134" s="2" t="str">
        <f t="shared" si="28"/>
        <v>Mumbai</v>
      </c>
      <c r="M1134" s="2" t="str">
        <f t="shared" si="29"/>
        <v>Bangalore-Mumbai</v>
      </c>
      <c r="N1134" s="2" t="str">
        <f t="shared" si="34"/>
        <v>Outstation</v>
      </c>
      <c r="O1134" s="2" t="str">
        <f t="shared" si="30"/>
        <v>Ship2Home</v>
      </c>
      <c r="P1134" s="2">
        <f t="shared" si="31"/>
        <v>0</v>
      </c>
      <c r="Q1134" s="2">
        <f t="shared" si="32"/>
        <v>5</v>
      </c>
      <c r="R1134" s="2">
        <f t="shared" si="33"/>
        <v>158</v>
      </c>
    </row>
    <row r="1135" spans="1:18" ht="14.25" customHeight="1">
      <c r="A1135" s="2">
        <v>971935</v>
      </c>
      <c r="B1135" s="2" t="s">
        <v>30</v>
      </c>
      <c r="C1135" s="2" t="s">
        <v>31</v>
      </c>
      <c r="D1135" s="2" t="s">
        <v>32</v>
      </c>
      <c r="E1135" s="2" t="s">
        <v>44</v>
      </c>
      <c r="F1135" s="2" t="s">
        <v>34</v>
      </c>
      <c r="G1135" s="4">
        <v>43528.763564814813</v>
      </c>
      <c r="H1135" s="4">
        <v>43530.763564814813</v>
      </c>
      <c r="I1135" s="4">
        <v>43534.763564814813</v>
      </c>
      <c r="J1135" s="2">
        <v>84</v>
      </c>
      <c r="K1135" s="2">
        <v>109</v>
      </c>
      <c r="L1135" s="2" t="str">
        <f t="shared" si="28"/>
        <v>Delhi</v>
      </c>
      <c r="M1135" s="2" t="str">
        <f t="shared" si="29"/>
        <v>Bangalore-Delhi</v>
      </c>
      <c r="N1135" s="2" t="str">
        <f t="shared" si="34"/>
        <v>Outstation</v>
      </c>
      <c r="O1135" s="2" t="str">
        <f t="shared" si="30"/>
        <v>FastWheels</v>
      </c>
      <c r="P1135" s="2">
        <f t="shared" si="31"/>
        <v>-4</v>
      </c>
      <c r="Q1135" s="2">
        <f t="shared" si="32"/>
        <v>2</v>
      </c>
      <c r="R1135" s="2">
        <f t="shared" si="33"/>
        <v>193</v>
      </c>
    </row>
    <row r="1136" spans="1:18" ht="14.25" customHeight="1">
      <c r="A1136" s="2">
        <v>421332</v>
      </c>
      <c r="B1136" s="2" t="s">
        <v>42</v>
      </c>
      <c r="C1136" s="2" t="s">
        <v>45</v>
      </c>
      <c r="D1136" s="2" t="s">
        <v>32</v>
      </c>
      <c r="E1136" s="2" t="s">
        <v>44</v>
      </c>
      <c r="F1136" s="2" t="s">
        <v>34</v>
      </c>
      <c r="G1136" s="4">
        <v>43528.765590277777</v>
      </c>
      <c r="H1136" s="4">
        <v>43538.765590277777</v>
      </c>
      <c r="I1136" s="4">
        <v>43531.765590277777</v>
      </c>
      <c r="J1136" s="2">
        <v>65</v>
      </c>
      <c r="K1136" s="2">
        <v>100</v>
      </c>
      <c r="L1136" s="2" t="str">
        <f t="shared" si="28"/>
        <v>Chennai</v>
      </c>
      <c r="M1136" s="2" t="str">
        <f t="shared" si="29"/>
        <v>Bangalore-Chennai</v>
      </c>
      <c r="N1136" s="2" t="str">
        <f t="shared" si="34"/>
        <v>Outstation</v>
      </c>
      <c r="O1136" s="2" t="str">
        <f t="shared" si="30"/>
        <v>FastWheels</v>
      </c>
      <c r="P1136" s="2">
        <f t="shared" si="31"/>
        <v>7</v>
      </c>
      <c r="Q1136" s="2">
        <f t="shared" si="32"/>
        <v>10</v>
      </c>
      <c r="R1136" s="2">
        <f t="shared" si="33"/>
        <v>165</v>
      </c>
    </row>
    <row r="1137" spans="1:18" ht="14.25" customHeight="1">
      <c r="A1137" s="2">
        <v>389064</v>
      </c>
      <c r="B1137" s="2" t="s">
        <v>36</v>
      </c>
      <c r="C1137" s="2" t="s">
        <v>31</v>
      </c>
      <c r="D1137" s="2" t="s">
        <v>41</v>
      </c>
      <c r="E1137" s="2" t="s">
        <v>44</v>
      </c>
      <c r="F1137" s="2" t="s">
        <v>34</v>
      </c>
      <c r="G1137" s="4">
        <v>43528.7656712963</v>
      </c>
      <c r="H1137" s="4">
        <v>43531.7656712963</v>
      </c>
      <c r="I1137" s="4">
        <v>43531.7656712963</v>
      </c>
      <c r="J1137" s="2">
        <v>0</v>
      </c>
      <c r="K1137" s="2">
        <v>130</v>
      </c>
      <c r="L1137" s="2" t="str">
        <f t="shared" si="28"/>
        <v>Delhi</v>
      </c>
      <c r="M1137" s="2" t="str">
        <f t="shared" si="29"/>
        <v>Delhi-Delhi</v>
      </c>
      <c r="N1137" s="2" t="str">
        <f t="shared" si="34"/>
        <v>Local</v>
      </c>
      <c r="O1137" s="2" t="str">
        <f t="shared" si="30"/>
        <v>FastWheels</v>
      </c>
      <c r="P1137" s="2">
        <f t="shared" si="31"/>
        <v>0</v>
      </c>
      <c r="Q1137" s="2">
        <f t="shared" si="32"/>
        <v>3</v>
      </c>
      <c r="R1137" s="2">
        <f t="shared" si="33"/>
        <v>130</v>
      </c>
    </row>
    <row r="1138" spans="1:18" ht="14.25" customHeight="1">
      <c r="A1138" s="2">
        <v>502739</v>
      </c>
      <c r="B1138" s="2" t="s">
        <v>47</v>
      </c>
      <c r="C1138" s="2" t="s">
        <v>43</v>
      </c>
      <c r="D1138" s="2" t="s">
        <v>41</v>
      </c>
      <c r="E1138" s="2" t="s">
        <v>33</v>
      </c>
      <c r="F1138" s="2" t="s">
        <v>34</v>
      </c>
      <c r="G1138" s="4">
        <v>43528.766643518517</v>
      </c>
      <c r="H1138" s="4">
        <v>43538.766643518517</v>
      </c>
      <c r="I1138" s="4">
        <v>43535.766643518517</v>
      </c>
      <c r="J1138" s="2">
        <v>46</v>
      </c>
      <c r="K1138" s="2">
        <v>124</v>
      </c>
      <c r="L1138" s="2" t="str">
        <f t="shared" si="28"/>
        <v>Bangalore</v>
      </c>
      <c r="M1138" s="2" t="str">
        <f t="shared" si="29"/>
        <v>Delhi-Bangalore</v>
      </c>
      <c r="N1138" s="2" t="str">
        <f t="shared" si="34"/>
        <v>Outstation</v>
      </c>
      <c r="O1138" s="2" t="str">
        <f t="shared" si="30"/>
        <v>Ship2Home</v>
      </c>
      <c r="P1138" s="2">
        <f t="shared" si="31"/>
        <v>3</v>
      </c>
      <c r="Q1138" s="2">
        <f t="shared" si="32"/>
        <v>10</v>
      </c>
      <c r="R1138" s="2">
        <f t="shared" si="33"/>
        <v>170</v>
      </c>
    </row>
    <row r="1139" spans="1:18" ht="14.25" customHeight="1">
      <c r="A1139" s="2">
        <v>151939</v>
      </c>
      <c r="B1139" s="2" t="s">
        <v>39</v>
      </c>
      <c r="C1139" s="2" t="s">
        <v>43</v>
      </c>
      <c r="D1139" s="2" t="s">
        <v>41</v>
      </c>
      <c r="E1139" s="2" t="s">
        <v>33</v>
      </c>
      <c r="F1139" s="2" t="s">
        <v>34</v>
      </c>
      <c r="G1139" s="4">
        <v>43528.767557870371</v>
      </c>
      <c r="H1139" s="4">
        <v>43536.767557870371</v>
      </c>
      <c r="I1139" s="4">
        <v>43535.767557870371</v>
      </c>
      <c r="J1139" s="2">
        <v>29</v>
      </c>
      <c r="K1139" s="2">
        <v>125</v>
      </c>
      <c r="L1139" s="2" t="str">
        <f t="shared" si="28"/>
        <v>Bangalore</v>
      </c>
      <c r="M1139" s="2" t="str">
        <f t="shared" si="29"/>
        <v>Delhi-Bangalore</v>
      </c>
      <c r="N1139" s="2" t="str">
        <f t="shared" si="34"/>
        <v>Outstation</v>
      </c>
      <c r="O1139" s="2" t="str">
        <f t="shared" si="30"/>
        <v>Ship2Home</v>
      </c>
      <c r="P1139" s="2">
        <f t="shared" si="31"/>
        <v>1</v>
      </c>
      <c r="Q1139" s="2">
        <f t="shared" si="32"/>
        <v>8</v>
      </c>
      <c r="R1139" s="2">
        <f t="shared" si="33"/>
        <v>154</v>
      </c>
    </row>
    <row r="1140" spans="1:18" ht="14.25" customHeight="1">
      <c r="A1140" s="2">
        <v>996475</v>
      </c>
      <c r="B1140" s="2" t="s">
        <v>46</v>
      </c>
      <c r="C1140" s="2" t="s">
        <v>45</v>
      </c>
      <c r="D1140" s="2" t="s">
        <v>32</v>
      </c>
      <c r="E1140" s="2" t="s">
        <v>33</v>
      </c>
      <c r="F1140" s="2" t="s">
        <v>34</v>
      </c>
      <c r="G1140" s="4">
        <v>43528.77134259259</v>
      </c>
      <c r="H1140" s="4">
        <v>43532.77134259259</v>
      </c>
      <c r="I1140" s="4">
        <v>43534.77134259259</v>
      </c>
      <c r="J1140" s="2">
        <v>30</v>
      </c>
      <c r="K1140" s="2">
        <v>127</v>
      </c>
      <c r="L1140" s="2" t="str">
        <f t="shared" si="28"/>
        <v>Chennai</v>
      </c>
      <c r="M1140" s="2" t="str">
        <f t="shared" si="29"/>
        <v>Bangalore-Chennai</v>
      </c>
      <c r="N1140" s="2" t="str">
        <f t="shared" si="34"/>
        <v>Outstation</v>
      </c>
      <c r="O1140" s="2" t="str">
        <f t="shared" si="30"/>
        <v>Ship2Home</v>
      </c>
      <c r="P1140" s="2">
        <f t="shared" si="31"/>
        <v>-2</v>
      </c>
      <c r="Q1140" s="2">
        <f t="shared" si="32"/>
        <v>4</v>
      </c>
      <c r="R1140" s="2">
        <f t="shared" si="33"/>
        <v>157</v>
      </c>
    </row>
    <row r="1141" spans="1:18" ht="14.25" customHeight="1">
      <c r="A1141" s="2">
        <v>72243</v>
      </c>
      <c r="B1141" s="2" t="s">
        <v>36</v>
      </c>
      <c r="C1141" s="2" t="s">
        <v>43</v>
      </c>
      <c r="D1141" s="2" t="s">
        <v>41</v>
      </c>
      <c r="E1141" s="2" t="s">
        <v>44</v>
      </c>
      <c r="F1141" s="2" t="s">
        <v>34</v>
      </c>
      <c r="G1141" s="4">
        <v>43528.773946759262</v>
      </c>
      <c r="H1141" s="4">
        <v>43533.773946759262</v>
      </c>
      <c r="I1141" s="4">
        <v>43532.773946759262</v>
      </c>
      <c r="J1141" s="2">
        <v>73</v>
      </c>
      <c r="K1141" s="2">
        <v>108</v>
      </c>
      <c r="L1141" s="2" t="str">
        <f t="shared" si="28"/>
        <v>Bangalore</v>
      </c>
      <c r="M1141" s="2" t="str">
        <f t="shared" si="29"/>
        <v>Delhi-Bangalore</v>
      </c>
      <c r="N1141" s="2" t="str">
        <f t="shared" si="34"/>
        <v>Outstation</v>
      </c>
      <c r="O1141" s="2" t="str">
        <f t="shared" si="30"/>
        <v>FastWheels</v>
      </c>
      <c r="P1141" s="2">
        <f t="shared" si="31"/>
        <v>1</v>
      </c>
      <c r="Q1141" s="2">
        <f t="shared" si="32"/>
        <v>5</v>
      </c>
      <c r="R1141" s="2">
        <f t="shared" si="33"/>
        <v>181</v>
      </c>
    </row>
    <row r="1142" spans="1:18" ht="14.25" customHeight="1">
      <c r="A1142" s="2">
        <v>846959</v>
      </c>
      <c r="B1142" s="2" t="s">
        <v>30</v>
      </c>
      <c r="C1142" s="2" t="s">
        <v>31</v>
      </c>
      <c r="D1142" s="2" t="s">
        <v>32</v>
      </c>
      <c r="E1142" s="2" t="s">
        <v>33</v>
      </c>
      <c r="F1142" s="2" t="s">
        <v>34</v>
      </c>
      <c r="G1142" s="4">
        <v>43528.774907407409</v>
      </c>
      <c r="H1142" s="4">
        <v>43533.774907407409</v>
      </c>
      <c r="I1142" s="4">
        <v>43534.774907407409</v>
      </c>
      <c r="J1142" s="2">
        <v>26</v>
      </c>
      <c r="K1142" s="2">
        <v>129</v>
      </c>
      <c r="L1142" s="2" t="str">
        <f t="shared" si="28"/>
        <v>Delhi</v>
      </c>
      <c r="M1142" s="2" t="str">
        <f t="shared" si="29"/>
        <v>Bangalore-Delhi</v>
      </c>
      <c r="N1142" s="2" t="str">
        <f t="shared" si="34"/>
        <v>Outstation</v>
      </c>
      <c r="O1142" s="2" t="str">
        <f t="shared" si="30"/>
        <v>Ship2Home</v>
      </c>
      <c r="P1142" s="2">
        <f t="shared" si="31"/>
        <v>-1</v>
      </c>
      <c r="Q1142" s="2">
        <f t="shared" si="32"/>
        <v>5</v>
      </c>
      <c r="R1142" s="2">
        <f t="shared" si="33"/>
        <v>155</v>
      </c>
    </row>
    <row r="1143" spans="1:18" ht="14.25" customHeight="1">
      <c r="A1143" s="2">
        <v>657757</v>
      </c>
      <c r="B1143" s="2" t="s">
        <v>39</v>
      </c>
      <c r="C1143" s="2" t="s">
        <v>31</v>
      </c>
      <c r="D1143" s="2" t="s">
        <v>41</v>
      </c>
      <c r="E1143" s="2" t="s">
        <v>33</v>
      </c>
      <c r="F1143" s="2" t="s">
        <v>34</v>
      </c>
      <c r="G1143" s="4">
        <v>43528.775659722225</v>
      </c>
      <c r="H1143" s="4">
        <v>43530.775659722225</v>
      </c>
      <c r="I1143" s="4">
        <v>43531.775659722225</v>
      </c>
      <c r="J1143" s="2">
        <v>0</v>
      </c>
      <c r="K1143" s="2">
        <v>128</v>
      </c>
      <c r="L1143" s="2" t="str">
        <f t="shared" si="28"/>
        <v>Delhi</v>
      </c>
      <c r="M1143" s="2" t="str">
        <f t="shared" si="29"/>
        <v>Delhi-Delhi</v>
      </c>
      <c r="N1143" s="2" t="str">
        <f t="shared" si="34"/>
        <v>Local</v>
      </c>
      <c r="O1143" s="2" t="str">
        <f t="shared" si="30"/>
        <v>Ship2Home</v>
      </c>
      <c r="P1143" s="2">
        <f t="shared" si="31"/>
        <v>-1</v>
      </c>
      <c r="Q1143" s="2">
        <f t="shared" si="32"/>
        <v>2</v>
      </c>
      <c r="R1143" s="2">
        <f t="shared" si="33"/>
        <v>128</v>
      </c>
    </row>
    <row r="1144" spans="1:18" ht="14.25" customHeight="1">
      <c r="A1144" s="2">
        <v>437687</v>
      </c>
      <c r="B1144" s="2" t="s">
        <v>48</v>
      </c>
      <c r="C1144" s="2" t="s">
        <v>31</v>
      </c>
      <c r="D1144" s="2" t="s">
        <v>32</v>
      </c>
      <c r="E1144" s="2" t="s">
        <v>33</v>
      </c>
      <c r="F1144" s="2" t="s">
        <v>34</v>
      </c>
      <c r="G1144" s="4">
        <v>43528.77721064815</v>
      </c>
      <c r="H1144" s="4">
        <v>43535.77721064815</v>
      </c>
      <c r="I1144" s="4">
        <v>43534.77721064815</v>
      </c>
      <c r="J1144" s="2">
        <v>48</v>
      </c>
      <c r="K1144" s="2">
        <v>126</v>
      </c>
      <c r="L1144" s="2" t="str">
        <f t="shared" si="28"/>
        <v>Delhi</v>
      </c>
      <c r="M1144" s="2" t="str">
        <f t="shared" si="29"/>
        <v>Bangalore-Delhi</v>
      </c>
      <c r="N1144" s="2" t="str">
        <f t="shared" si="34"/>
        <v>Outstation</v>
      </c>
      <c r="O1144" s="2" t="str">
        <f t="shared" si="30"/>
        <v>Ship2Home</v>
      </c>
      <c r="P1144" s="2">
        <f t="shared" si="31"/>
        <v>1</v>
      </c>
      <c r="Q1144" s="2">
        <f t="shared" si="32"/>
        <v>7</v>
      </c>
      <c r="R1144" s="2">
        <f t="shared" si="33"/>
        <v>174</v>
      </c>
    </row>
    <row r="1145" spans="1:18" ht="14.25" customHeight="1">
      <c r="A1145" s="2">
        <v>165913</v>
      </c>
      <c r="B1145" s="2" t="s">
        <v>39</v>
      </c>
      <c r="C1145" s="2" t="s">
        <v>31</v>
      </c>
      <c r="D1145" s="2" t="s">
        <v>41</v>
      </c>
      <c r="E1145" s="2" t="s">
        <v>33</v>
      </c>
      <c r="F1145" s="2" t="s">
        <v>34</v>
      </c>
      <c r="G1145" s="4">
        <v>43528.779907407406</v>
      </c>
      <c r="H1145" s="4">
        <v>43532.779907407406</v>
      </c>
      <c r="I1145" s="4">
        <v>43533.779907407406</v>
      </c>
      <c r="J1145" s="2">
        <v>0</v>
      </c>
      <c r="K1145" s="2">
        <v>122</v>
      </c>
      <c r="L1145" s="2" t="str">
        <f t="shared" si="28"/>
        <v>Delhi</v>
      </c>
      <c r="M1145" s="2" t="str">
        <f t="shared" si="29"/>
        <v>Delhi-Delhi</v>
      </c>
      <c r="N1145" s="2" t="str">
        <f t="shared" si="34"/>
        <v>Local</v>
      </c>
      <c r="O1145" s="2" t="str">
        <f t="shared" si="30"/>
        <v>Ship2Home</v>
      </c>
      <c r="P1145" s="2">
        <f t="shared" si="31"/>
        <v>-1</v>
      </c>
      <c r="Q1145" s="2">
        <f t="shared" si="32"/>
        <v>4</v>
      </c>
      <c r="R1145" s="2">
        <f t="shared" si="33"/>
        <v>122</v>
      </c>
    </row>
    <row r="1146" spans="1:18" ht="14.25" customHeight="1">
      <c r="A1146" s="2">
        <v>202159</v>
      </c>
      <c r="B1146" s="2" t="s">
        <v>47</v>
      </c>
      <c r="C1146" s="2" t="s">
        <v>40</v>
      </c>
      <c r="D1146" s="2" t="s">
        <v>41</v>
      </c>
      <c r="E1146" s="2" t="s">
        <v>33</v>
      </c>
      <c r="F1146" s="2" t="s">
        <v>34</v>
      </c>
      <c r="G1146" s="4">
        <v>43528.784375000003</v>
      </c>
      <c r="H1146" s="4">
        <v>43533.784375000003</v>
      </c>
      <c r="I1146" s="4">
        <v>43534.784375000003</v>
      </c>
      <c r="J1146" s="2">
        <v>43</v>
      </c>
      <c r="K1146" s="2">
        <v>108</v>
      </c>
      <c r="L1146" s="2" t="str">
        <f t="shared" si="28"/>
        <v>Kolkata</v>
      </c>
      <c r="M1146" s="2" t="str">
        <f t="shared" si="29"/>
        <v>Delhi-Kolkata</v>
      </c>
      <c r="N1146" s="2" t="str">
        <f t="shared" si="34"/>
        <v>Outstation</v>
      </c>
      <c r="O1146" s="2" t="str">
        <f t="shared" si="30"/>
        <v>Ship2Home</v>
      </c>
      <c r="P1146" s="2">
        <f t="shared" si="31"/>
        <v>-1</v>
      </c>
      <c r="Q1146" s="2">
        <f t="shared" si="32"/>
        <v>5</v>
      </c>
      <c r="R1146" s="2">
        <f t="shared" si="33"/>
        <v>151</v>
      </c>
    </row>
    <row r="1147" spans="1:18" ht="14.25" customHeight="1">
      <c r="A1147" s="2">
        <v>536337</v>
      </c>
      <c r="B1147" s="2" t="s">
        <v>39</v>
      </c>
      <c r="C1147" s="2" t="s">
        <v>31</v>
      </c>
      <c r="D1147" s="2" t="s">
        <v>41</v>
      </c>
      <c r="E1147" s="2" t="s">
        <v>44</v>
      </c>
      <c r="F1147" s="2" t="s">
        <v>34</v>
      </c>
      <c r="G1147" s="4">
        <v>43528.784583333334</v>
      </c>
      <c r="H1147" s="4">
        <v>43533.784583333334</v>
      </c>
      <c r="I1147" s="4">
        <v>43534.784583333334</v>
      </c>
      <c r="J1147" s="2">
        <v>0</v>
      </c>
      <c r="K1147" s="2">
        <v>103</v>
      </c>
      <c r="L1147" s="2" t="str">
        <f t="shared" si="28"/>
        <v>Delhi</v>
      </c>
      <c r="M1147" s="2" t="str">
        <f t="shared" si="29"/>
        <v>Delhi-Delhi</v>
      </c>
      <c r="N1147" s="2" t="str">
        <f t="shared" si="34"/>
        <v>Local</v>
      </c>
      <c r="O1147" s="2" t="str">
        <f t="shared" si="30"/>
        <v>FastWheels</v>
      </c>
      <c r="P1147" s="2">
        <f t="shared" si="31"/>
        <v>-1</v>
      </c>
      <c r="Q1147" s="2">
        <f t="shared" si="32"/>
        <v>5</v>
      </c>
      <c r="R1147" s="2">
        <f t="shared" si="33"/>
        <v>103</v>
      </c>
    </row>
    <row r="1148" spans="1:18" ht="14.25" customHeight="1">
      <c r="A1148" s="2">
        <v>9537</v>
      </c>
      <c r="B1148" s="2" t="s">
        <v>36</v>
      </c>
      <c r="C1148" s="2" t="s">
        <v>31</v>
      </c>
      <c r="D1148" s="2" t="s">
        <v>32</v>
      </c>
      <c r="E1148" s="2" t="s">
        <v>44</v>
      </c>
      <c r="F1148" s="2" t="s">
        <v>34</v>
      </c>
      <c r="G1148" s="4">
        <v>43528.78702546296</v>
      </c>
      <c r="H1148" s="4">
        <v>43534.78702546296</v>
      </c>
      <c r="I1148" s="4">
        <v>43532.78702546296</v>
      </c>
      <c r="J1148" s="2">
        <v>86</v>
      </c>
      <c r="K1148" s="2">
        <v>108</v>
      </c>
      <c r="L1148" s="2" t="str">
        <f t="shared" si="28"/>
        <v>Delhi</v>
      </c>
      <c r="M1148" s="2" t="str">
        <f t="shared" si="29"/>
        <v>Bangalore-Delhi</v>
      </c>
      <c r="N1148" s="2" t="str">
        <f t="shared" si="34"/>
        <v>Outstation</v>
      </c>
      <c r="O1148" s="2" t="str">
        <f t="shared" si="30"/>
        <v>FastWheels</v>
      </c>
      <c r="P1148" s="2">
        <f t="shared" si="31"/>
        <v>2</v>
      </c>
      <c r="Q1148" s="2">
        <f t="shared" si="32"/>
        <v>6</v>
      </c>
      <c r="R1148" s="2">
        <f t="shared" si="33"/>
        <v>194</v>
      </c>
    </row>
    <row r="1149" spans="1:18" ht="14.25" customHeight="1">
      <c r="A1149" s="2">
        <v>950883</v>
      </c>
      <c r="B1149" s="2" t="s">
        <v>30</v>
      </c>
      <c r="C1149" s="2" t="s">
        <v>31</v>
      </c>
      <c r="D1149" s="2" t="s">
        <v>41</v>
      </c>
      <c r="E1149" s="2" t="s">
        <v>33</v>
      </c>
      <c r="F1149" s="2" t="s">
        <v>34</v>
      </c>
      <c r="G1149" s="4">
        <v>43528.787372685183</v>
      </c>
      <c r="H1149" s="4">
        <v>43535.787372685183</v>
      </c>
      <c r="I1149" s="4">
        <v>43534.787372685183</v>
      </c>
      <c r="J1149" s="2">
        <v>0</v>
      </c>
      <c r="K1149" s="2">
        <v>122</v>
      </c>
      <c r="L1149" s="2" t="str">
        <f t="shared" si="28"/>
        <v>Delhi</v>
      </c>
      <c r="M1149" s="2" t="str">
        <f t="shared" si="29"/>
        <v>Delhi-Delhi</v>
      </c>
      <c r="N1149" s="2" t="str">
        <f t="shared" si="34"/>
        <v>Local</v>
      </c>
      <c r="O1149" s="2" t="str">
        <f t="shared" si="30"/>
        <v>Ship2Home</v>
      </c>
      <c r="P1149" s="2">
        <f t="shared" si="31"/>
        <v>1</v>
      </c>
      <c r="Q1149" s="2">
        <f t="shared" si="32"/>
        <v>7</v>
      </c>
      <c r="R1149" s="2">
        <f t="shared" si="33"/>
        <v>122</v>
      </c>
    </row>
    <row r="1150" spans="1:18" ht="14.25" customHeight="1">
      <c r="A1150" s="2">
        <v>386454</v>
      </c>
      <c r="B1150" s="2" t="s">
        <v>36</v>
      </c>
      <c r="C1150" s="2" t="s">
        <v>43</v>
      </c>
      <c r="D1150" s="2" t="s">
        <v>41</v>
      </c>
      <c r="E1150" s="2" t="s">
        <v>38</v>
      </c>
      <c r="F1150" s="2" t="s">
        <v>34</v>
      </c>
      <c r="G1150" s="4">
        <v>43528.789340277777</v>
      </c>
      <c r="H1150" s="4">
        <v>43535.789340277777</v>
      </c>
      <c r="I1150" s="4">
        <v>43532.789340277777</v>
      </c>
      <c r="J1150" s="2">
        <v>37</v>
      </c>
      <c r="K1150" s="2">
        <v>126</v>
      </c>
      <c r="L1150" s="2" t="str">
        <f t="shared" si="28"/>
        <v>Bangalore</v>
      </c>
      <c r="M1150" s="2" t="str">
        <f t="shared" si="29"/>
        <v>Delhi-Bangalore</v>
      </c>
      <c r="N1150" s="2" t="str">
        <f t="shared" si="34"/>
        <v>Outstation</v>
      </c>
      <c r="O1150" s="2" t="str">
        <f t="shared" si="30"/>
        <v>Ship2Home</v>
      </c>
      <c r="P1150" s="2">
        <f t="shared" si="31"/>
        <v>3</v>
      </c>
      <c r="Q1150" s="2">
        <f t="shared" si="32"/>
        <v>7</v>
      </c>
      <c r="R1150" s="2">
        <f t="shared" si="33"/>
        <v>163</v>
      </c>
    </row>
    <row r="1151" spans="1:18" ht="14.25" customHeight="1">
      <c r="A1151" s="2">
        <v>212937</v>
      </c>
      <c r="B1151" s="2" t="s">
        <v>36</v>
      </c>
      <c r="C1151" s="2" t="s">
        <v>37</v>
      </c>
      <c r="D1151" s="2" t="s">
        <v>32</v>
      </c>
      <c r="E1151" s="2" t="s">
        <v>44</v>
      </c>
      <c r="F1151" s="2" t="s">
        <v>34</v>
      </c>
      <c r="G1151" s="4">
        <v>43528.790613425925</v>
      </c>
      <c r="H1151" s="4">
        <v>43530.790613425925</v>
      </c>
      <c r="I1151" s="4">
        <v>43532.790613425925</v>
      </c>
      <c r="J1151" s="2">
        <v>72</v>
      </c>
      <c r="K1151" s="2">
        <v>91</v>
      </c>
      <c r="L1151" s="2" t="str">
        <f t="shared" si="28"/>
        <v>Mumbai</v>
      </c>
      <c r="M1151" s="2" t="str">
        <f t="shared" si="29"/>
        <v>Bangalore-Mumbai</v>
      </c>
      <c r="N1151" s="2" t="str">
        <f t="shared" si="34"/>
        <v>Outstation</v>
      </c>
      <c r="O1151" s="2" t="str">
        <f t="shared" si="30"/>
        <v>FastWheels</v>
      </c>
      <c r="P1151" s="2">
        <f t="shared" si="31"/>
        <v>-2</v>
      </c>
      <c r="Q1151" s="2">
        <f t="shared" si="32"/>
        <v>2</v>
      </c>
      <c r="R1151" s="2">
        <f t="shared" si="33"/>
        <v>163</v>
      </c>
    </row>
    <row r="1152" spans="1:18" ht="14.25" customHeight="1">
      <c r="A1152" s="2">
        <v>812922</v>
      </c>
      <c r="B1152" s="2" t="s">
        <v>47</v>
      </c>
      <c r="C1152" s="2" t="s">
        <v>40</v>
      </c>
      <c r="D1152" s="2" t="s">
        <v>41</v>
      </c>
      <c r="E1152" s="2" t="s">
        <v>38</v>
      </c>
      <c r="F1152" s="2" t="s">
        <v>34</v>
      </c>
      <c r="G1152" s="4">
        <v>43528.795405092591</v>
      </c>
      <c r="H1152" s="4">
        <v>43530.795405092591</v>
      </c>
      <c r="I1152" s="4">
        <v>43531.795405092591</v>
      </c>
      <c r="J1152" s="2">
        <v>31</v>
      </c>
      <c r="K1152" s="2">
        <v>110</v>
      </c>
      <c r="L1152" s="2" t="str">
        <f t="shared" si="28"/>
        <v>Kolkata</v>
      </c>
      <c r="M1152" s="2" t="str">
        <f t="shared" si="29"/>
        <v>Delhi-Kolkata</v>
      </c>
      <c r="N1152" s="2" t="str">
        <f t="shared" si="34"/>
        <v>Outstation</v>
      </c>
      <c r="O1152" s="2" t="str">
        <f t="shared" si="30"/>
        <v>Ship2Home</v>
      </c>
      <c r="P1152" s="2">
        <f t="shared" si="31"/>
        <v>-1</v>
      </c>
      <c r="Q1152" s="2">
        <f t="shared" si="32"/>
        <v>2</v>
      </c>
      <c r="R1152" s="2">
        <f t="shared" si="33"/>
        <v>141</v>
      </c>
    </row>
    <row r="1153" spans="1:18" ht="14.25" customHeight="1">
      <c r="A1153" s="2">
        <v>666912</v>
      </c>
      <c r="B1153" s="2" t="s">
        <v>39</v>
      </c>
      <c r="C1153" s="2" t="s">
        <v>31</v>
      </c>
      <c r="D1153" s="2" t="s">
        <v>32</v>
      </c>
      <c r="E1153" s="2" t="s">
        <v>44</v>
      </c>
      <c r="F1153" s="2" t="s">
        <v>34</v>
      </c>
      <c r="G1153" s="4">
        <v>43528.796307870369</v>
      </c>
      <c r="H1153" s="4">
        <v>43531.796307870369</v>
      </c>
      <c r="I1153" s="4">
        <v>43531.796307870369</v>
      </c>
      <c r="J1153" s="2">
        <v>26</v>
      </c>
      <c r="K1153" s="2">
        <v>124</v>
      </c>
      <c r="L1153" s="2" t="str">
        <f t="shared" si="28"/>
        <v>Delhi</v>
      </c>
      <c r="M1153" s="2" t="str">
        <f t="shared" si="29"/>
        <v>Bangalore-Delhi</v>
      </c>
      <c r="N1153" s="2" t="str">
        <f t="shared" si="34"/>
        <v>Outstation</v>
      </c>
      <c r="O1153" s="2" t="str">
        <f t="shared" si="30"/>
        <v>FastWheels</v>
      </c>
      <c r="P1153" s="2">
        <f t="shared" si="31"/>
        <v>0</v>
      </c>
      <c r="Q1153" s="2">
        <f t="shared" si="32"/>
        <v>3</v>
      </c>
      <c r="R1153" s="2">
        <f t="shared" si="33"/>
        <v>150</v>
      </c>
    </row>
    <row r="1154" spans="1:18" ht="14.25" customHeight="1">
      <c r="A1154" s="2">
        <v>647410</v>
      </c>
      <c r="B1154" s="2" t="s">
        <v>39</v>
      </c>
      <c r="C1154" s="2" t="s">
        <v>43</v>
      </c>
      <c r="D1154" s="2" t="s">
        <v>41</v>
      </c>
      <c r="E1154" s="2" t="s">
        <v>38</v>
      </c>
      <c r="F1154" s="2" t="s">
        <v>34</v>
      </c>
      <c r="G1154" s="4">
        <v>43528.796354166669</v>
      </c>
      <c r="H1154" s="4">
        <v>43532.796354166669</v>
      </c>
      <c r="I1154" s="4">
        <v>43532.796354166669</v>
      </c>
      <c r="J1154" s="2">
        <v>25</v>
      </c>
      <c r="K1154" s="2">
        <v>120</v>
      </c>
      <c r="L1154" s="2" t="str">
        <f t="shared" si="28"/>
        <v>Bangalore</v>
      </c>
      <c r="M1154" s="2" t="str">
        <f t="shared" si="29"/>
        <v>Delhi-Bangalore</v>
      </c>
      <c r="N1154" s="2" t="str">
        <f t="shared" si="34"/>
        <v>Outstation</v>
      </c>
      <c r="O1154" s="2" t="str">
        <f t="shared" si="30"/>
        <v>Ship2Home</v>
      </c>
      <c r="P1154" s="2">
        <f t="shared" si="31"/>
        <v>0</v>
      </c>
      <c r="Q1154" s="2">
        <f t="shared" si="32"/>
        <v>4</v>
      </c>
      <c r="R1154" s="2">
        <f t="shared" si="33"/>
        <v>145</v>
      </c>
    </row>
    <row r="1155" spans="1:18" ht="14.25" customHeight="1">
      <c r="A1155" s="2">
        <v>661526</v>
      </c>
      <c r="B1155" s="2" t="s">
        <v>36</v>
      </c>
      <c r="C1155" s="2" t="s">
        <v>37</v>
      </c>
      <c r="D1155" s="2" t="s">
        <v>41</v>
      </c>
      <c r="E1155" s="2" t="s">
        <v>38</v>
      </c>
      <c r="F1155" s="2" t="s">
        <v>34</v>
      </c>
      <c r="G1155" s="4">
        <v>43528.804571759261</v>
      </c>
      <c r="H1155" s="4">
        <v>43536.804571759261</v>
      </c>
      <c r="I1155" s="4">
        <v>43531.804571759261</v>
      </c>
      <c r="J1155" s="2">
        <v>26</v>
      </c>
      <c r="K1155" s="2">
        <v>107</v>
      </c>
      <c r="L1155" s="2" t="str">
        <f t="shared" si="28"/>
        <v>Mumbai</v>
      </c>
      <c r="M1155" s="2" t="str">
        <f t="shared" si="29"/>
        <v>Delhi-Mumbai</v>
      </c>
      <c r="N1155" s="2" t="str">
        <f t="shared" si="34"/>
        <v>Outstation</v>
      </c>
      <c r="O1155" s="2" t="str">
        <f t="shared" si="30"/>
        <v>Ship2Home</v>
      </c>
      <c r="P1155" s="2">
        <f t="shared" si="31"/>
        <v>5</v>
      </c>
      <c r="Q1155" s="2">
        <f t="shared" si="32"/>
        <v>8</v>
      </c>
      <c r="R1155" s="2">
        <f t="shared" si="33"/>
        <v>133</v>
      </c>
    </row>
    <row r="1156" spans="1:18" ht="14.25" customHeight="1">
      <c r="A1156" s="2">
        <v>157043</v>
      </c>
      <c r="B1156" s="2" t="s">
        <v>39</v>
      </c>
      <c r="C1156" s="2" t="s">
        <v>43</v>
      </c>
      <c r="D1156" s="2" t="s">
        <v>32</v>
      </c>
      <c r="E1156" s="2" t="s">
        <v>44</v>
      </c>
      <c r="F1156" s="2" t="s">
        <v>34</v>
      </c>
      <c r="G1156" s="4">
        <v>43528.806597222225</v>
      </c>
      <c r="H1156" s="4">
        <v>43528.806597222225</v>
      </c>
      <c r="I1156" s="4">
        <v>43531.806597222225</v>
      </c>
      <c r="J1156" s="2">
        <v>0</v>
      </c>
      <c r="K1156" s="2">
        <v>109</v>
      </c>
      <c r="L1156" s="2" t="str">
        <f t="shared" si="28"/>
        <v>Bangalore</v>
      </c>
      <c r="M1156" s="2" t="str">
        <f t="shared" si="29"/>
        <v>Bangalore-Bangalore</v>
      </c>
      <c r="N1156" s="2" t="str">
        <f t="shared" si="34"/>
        <v>Local</v>
      </c>
      <c r="O1156" s="2" t="str">
        <f t="shared" si="30"/>
        <v>FastWheels</v>
      </c>
      <c r="P1156" s="2">
        <f t="shared" si="31"/>
        <v>-3</v>
      </c>
      <c r="Q1156" s="2">
        <f t="shared" si="32"/>
        <v>0</v>
      </c>
      <c r="R1156" s="2">
        <f t="shared" si="33"/>
        <v>109</v>
      </c>
    </row>
    <row r="1157" spans="1:18" ht="14.25" customHeight="1">
      <c r="A1157" s="2">
        <v>442270</v>
      </c>
      <c r="B1157" s="2" t="s">
        <v>39</v>
      </c>
      <c r="C1157" s="2" t="s">
        <v>37</v>
      </c>
      <c r="D1157" s="2" t="s">
        <v>32</v>
      </c>
      <c r="E1157" s="2" t="s">
        <v>38</v>
      </c>
      <c r="F1157" s="2" t="s">
        <v>34</v>
      </c>
      <c r="G1157" s="4">
        <v>43528.807800925926</v>
      </c>
      <c r="H1157" s="4">
        <v>43535.807800925926</v>
      </c>
      <c r="I1157" s="4">
        <v>43531.807800925926</v>
      </c>
      <c r="J1157" s="2">
        <v>47</v>
      </c>
      <c r="K1157" s="2">
        <v>108</v>
      </c>
      <c r="L1157" s="2" t="str">
        <f t="shared" si="28"/>
        <v>Mumbai</v>
      </c>
      <c r="M1157" s="2" t="str">
        <f t="shared" si="29"/>
        <v>Bangalore-Mumbai</v>
      </c>
      <c r="N1157" s="2" t="str">
        <f t="shared" si="34"/>
        <v>Outstation</v>
      </c>
      <c r="O1157" s="2" t="str">
        <f t="shared" si="30"/>
        <v>Ship2Home</v>
      </c>
      <c r="P1157" s="2">
        <f t="shared" si="31"/>
        <v>4</v>
      </c>
      <c r="Q1157" s="2">
        <f t="shared" si="32"/>
        <v>7</v>
      </c>
      <c r="R1157" s="2">
        <f t="shared" si="33"/>
        <v>155</v>
      </c>
    </row>
    <row r="1158" spans="1:18" ht="14.25" customHeight="1">
      <c r="A1158" s="2">
        <v>932091</v>
      </c>
      <c r="B1158" s="2" t="s">
        <v>49</v>
      </c>
      <c r="C1158" s="2" t="s">
        <v>43</v>
      </c>
      <c r="D1158" s="2" t="s">
        <v>41</v>
      </c>
      <c r="E1158" s="2" t="s">
        <v>44</v>
      </c>
      <c r="F1158" s="2" t="s">
        <v>34</v>
      </c>
      <c r="G1158" s="4">
        <v>43528.811377314814</v>
      </c>
      <c r="H1158" s="4">
        <v>43530.811377314814</v>
      </c>
      <c r="I1158" s="4">
        <v>43531.811377314814</v>
      </c>
      <c r="J1158" s="2">
        <v>65</v>
      </c>
      <c r="K1158" s="2">
        <v>102</v>
      </c>
      <c r="L1158" s="2" t="str">
        <f t="shared" si="28"/>
        <v>Bangalore</v>
      </c>
      <c r="M1158" s="2" t="str">
        <f t="shared" si="29"/>
        <v>Delhi-Bangalore</v>
      </c>
      <c r="N1158" s="2" t="str">
        <f t="shared" si="34"/>
        <v>Outstation</v>
      </c>
      <c r="O1158" s="2" t="str">
        <f t="shared" si="30"/>
        <v>FastWheels</v>
      </c>
      <c r="P1158" s="2">
        <f t="shared" si="31"/>
        <v>-1</v>
      </c>
      <c r="Q1158" s="2">
        <f t="shared" si="32"/>
        <v>2</v>
      </c>
      <c r="R1158" s="2">
        <f t="shared" si="33"/>
        <v>167</v>
      </c>
    </row>
    <row r="1159" spans="1:18" ht="14.25" customHeight="1">
      <c r="A1159" s="2">
        <v>634534</v>
      </c>
      <c r="B1159" s="2" t="s">
        <v>36</v>
      </c>
      <c r="C1159" s="2" t="s">
        <v>43</v>
      </c>
      <c r="D1159" s="2" t="s">
        <v>32</v>
      </c>
      <c r="E1159" s="2" t="s">
        <v>38</v>
      </c>
      <c r="F1159" s="2" t="s">
        <v>34</v>
      </c>
      <c r="G1159" s="4">
        <v>43528.815196759257</v>
      </c>
      <c r="H1159" s="4">
        <v>43528.815196759257</v>
      </c>
      <c r="I1159" s="4">
        <v>43532.815196759257</v>
      </c>
      <c r="J1159" s="2">
        <v>0</v>
      </c>
      <c r="K1159" s="2">
        <v>124</v>
      </c>
      <c r="L1159" s="2" t="str">
        <f t="shared" si="28"/>
        <v>Bangalore</v>
      </c>
      <c r="M1159" s="2" t="str">
        <f t="shared" si="29"/>
        <v>Bangalore-Bangalore</v>
      </c>
      <c r="N1159" s="2" t="str">
        <f t="shared" si="34"/>
        <v>Local</v>
      </c>
      <c r="O1159" s="2" t="str">
        <f t="shared" si="30"/>
        <v>Ship2Home</v>
      </c>
      <c r="P1159" s="2">
        <f t="shared" si="31"/>
        <v>-4</v>
      </c>
      <c r="Q1159" s="2">
        <f t="shared" si="32"/>
        <v>0</v>
      </c>
      <c r="R1159" s="2">
        <f t="shared" si="33"/>
        <v>124</v>
      </c>
    </row>
    <row r="1160" spans="1:18" ht="14.25" customHeight="1">
      <c r="A1160" s="2">
        <v>553522</v>
      </c>
      <c r="B1160" s="2" t="s">
        <v>36</v>
      </c>
      <c r="C1160" s="2" t="s">
        <v>40</v>
      </c>
      <c r="D1160" s="2" t="s">
        <v>41</v>
      </c>
      <c r="E1160" s="2" t="s">
        <v>44</v>
      </c>
      <c r="F1160" s="2" t="s">
        <v>34</v>
      </c>
      <c r="G1160" s="4">
        <v>43528.81559027778</v>
      </c>
      <c r="H1160" s="4">
        <v>43531.81559027778</v>
      </c>
      <c r="I1160" s="4">
        <v>43532.81559027778</v>
      </c>
      <c r="J1160" s="2">
        <v>58</v>
      </c>
      <c r="K1160" s="2">
        <v>93</v>
      </c>
      <c r="L1160" s="2" t="str">
        <f t="shared" si="28"/>
        <v>Kolkata</v>
      </c>
      <c r="M1160" s="2" t="str">
        <f t="shared" si="29"/>
        <v>Delhi-Kolkata</v>
      </c>
      <c r="N1160" s="2" t="str">
        <f t="shared" si="34"/>
        <v>Outstation</v>
      </c>
      <c r="O1160" s="2" t="str">
        <f t="shared" si="30"/>
        <v>FastWheels</v>
      </c>
      <c r="P1160" s="2">
        <f t="shared" si="31"/>
        <v>-1</v>
      </c>
      <c r="Q1160" s="2">
        <f t="shared" si="32"/>
        <v>3</v>
      </c>
      <c r="R1160" s="2">
        <f t="shared" si="33"/>
        <v>151</v>
      </c>
    </row>
    <row r="1161" spans="1:18" ht="14.25" customHeight="1">
      <c r="A1161" s="2">
        <v>320495</v>
      </c>
      <c r="B1161" s="2" t="s">
        <v>30</v>
      </c>
      <c r="C1161" s="2" t="s">
        <v>37</v>
      </c>
      <c r="D1161" s="2" t="s">
        <v>32</v>
      </c>
      <c r="E1161" s="2" t="s">
        <v>44</v>
      </c>
      <c r="F1161" s="2" t="s">
        <v>34</v>
      </c>
      <c r="G1161" s="4">
        <v>43528.815787037034</v>
      </c>
      <c r="H1161" s="4">
        <v>43530.815787037034</v>
      </c>
      <c r="I1161" s="4">
        <v>43534.815787037034</v>
      </c>
      <c r="J1161" s="2">
        <v>71</v>
      </c>
      <c r="K1161" s="2">
        <v>87</v>
      </c>
      <c r="L1161" s="2" t="str">
        <f t="shared" si="28"/>
        <v>Mumbai</v>
      </c>
      <c r="M1161" s="2" t="str">
        <f t="shared" si="29"/>
        <v>Bangalore-Mumbai</v>
      </c>
      <c r="N1161" s="2" t="str">
        <f t="shared" si="34"/>
        <v>Outstation</v>
      </c>
      <c r="O1161" s="2" t="str">
        <f t="shared" si="30"/>
        <v>FastWheels</v>
      </c>
      <c r="P1161" s="2">
        <f t="shared" si="31"/>
        <v>-4</v>
      </c>
      <c r="Q1161" s="2">
        <f t="shared" si="32"/>
        <v>2</v>
      </c>
      <c r="R1161" s="2">
        <f t="shared" si="33"/>
        <v>158</v>
      </c>
    </row>
    <row r="1162" spans="1:18" ht="14.25" customHeight="1">
      <c r="A1162" s="2">
        <v>981044</v>
      </c>
      <c r="B1162" s="2" t="s">
        <v>30</v>
      </c>
      <c r="C1162" s="2" t="s">
        <v>37</v>
      </c>
      <c r="D1162" s="2" t="s">
        <v>32</v>
      </c>
      <c r="E1162" s="2" t="s">
        <v>44</v>
      </c>
      <c r="F1162" s="2" t="s">
        <v>34</v>
      </c>
      <c r="G1162" s="4">
        <v>43528.822962962964</v>
      </c>
      <c r="H1162" s="4">
        <v>43532.822962962964</v>
      </c>
      <c r="I1162" s="4">
        <v>43534.822962962964</v>
      </c>
      <c r="J1162" s="2">
        <v>67</v>
      </c>
      <c r="K1162" s="2">
        <v>92</v>
      </c>
      <c r="L1162" s="2" t="str">
        <f t="shared" si="28"/>
        <v>Mumbai</v>
      </c>
      <c r="M1162" s="2" t="str">
        <f t="shared" si="29"/>
        <v>Bangalore-Mumbai</v>
      </c>
      <c r="N1162" s="2" t="str">
        <f t="shared" si="34"/>
        <v>Outstation</v>
      </c>
      <c r="O1162" s="2" t="str">
        <f t="shared" si="30"/>
        <v>FastWheels</v>
      </c>
      <c r="P1162" s="2">
        <f t="shared" si="31"/>
        <v>-2</v>
      </c>
      <c r="Q1162" s="2">
        <f t="shared" si="32"/>
        <v>4</v>
      </c>
      <c r="R1162" s="2">
        <f t="shared" si="33"/>
        <v>159</v>
      </c>
    </row>
    <row r="1163" spans="1:18" ht="14.25" customHeight="1">
      <c r="A1163" s="2">
        <v>457049</v>
      </c>
      <c r="B1163" s="2" t="s">
        <v>39</v>
      </c>
      <c r="C1163" s="2" t="s">
        <v>37</v>
      </c>
      <c r="D1163" s="2" t="s">
        <v>41</v>
      </c>
      <c r="E1163" s="2" t="s">
        <v>33</v>
      </c>
      <c r="F1163" s="2" t="s">
        <v>34</v>
      </c>
      <c r="G1163" s="4">
        <v>43528.823078703703</v>
      </c>
      <c r="H1163" s="4">
        <v>43532.823078703703</v>
      </c>
      <c r="I1163" s="4">
        <v>43534.823078703703</v>
      </c>
      <c r="J1163" s="2">
        <v>26</v>
      </c>
      <c r="K1163" s="2">
        <v>106</v>
      </c>
      <c r="L1163" s="2" t="str">
        <f t="shared" si="28"/>
        <v>Mumbai</v>
      </c>
      <c r="M1163" s="2" t="str">
        <f t="shared" si="29"/>
        <v>Delhi-Mumbai</v>
      </c>
      <c r="N1163" s="2" t="str">
        <f t="shared" si="34"/>
        <v>Outstation</v>
      </c>
      <c r="O1163" s="2" t="str">
        <f t="shared" si="30"/>
        <v>Ship2Home</v>
      </c>
      <c r="P1163" s="2">
        <f t="shared" si="31"/>
        <v>-2</v>
      </c>
      <c r="Q1163" s="2">
        <f t="shared" si="32"/>
        <v>4</v>
      </c>
      <c r="R1163" s="2">
        <f t="shared" si="33"/>
        <v>132</v>
      </c>
    </row>
    <row r="1164" spans="1:18" ht="14.25" customHeight="1">
      <c r="A1164" s="2">
        <v>78609</v>
      </c>
      <c r="B1164" s="2" t="s">
        <v>39</v>
      </c>
      <c r="C1164" s="2" t="s">
        <v>31</v>
      </c>
      <c r="D1164" s="2" t="s">
        <v>32</v>
      </c>
      <c r="E1164" s="2" t="s">
        <v>33</v>
      </c>
      <c r="F1164" s="2" t="s">
        <v>34</v>
      </c>
      <c r="G1164" s="4">
        <v>43528.829328703701</v>
      </c>
      <c r="H1164" s="4">
        <v>43534.829328703701</v>
      </c>
      <c r="I1164" s="4">
        <v>43532.829328703701</v>
      </c>
      <c r="J1164" s="2">
        <v>43</v>
      </c>
      <c r="K1164" s="2">
        <v>121</v>
      </c>
      <c r="L1164" s="2" t="str">
        <f t="shared" si="28"/>
        <v>Delhi</v>
      </c>
      <c r="M1164" s="2" t="str">
        <f t="shared" si="29"/>
        <v>Bangalore-Delhi</v>
      </c>
      <c r="N1164" s="2" t="str">
        <f t="shared" si="34"/>
        <v>Outstation</v>
      </c>
      <c r="O1164" s="2" t="str">
        <f t="shared" si="30"/>
        <v>Ship2Home</v>
      </c>
      <c r="P1164" s="2">
        <f t="shared" si="31"/>
        <v>2</v>
      </c>
      <c r="Q1164" s="2">
        <f t="shared" si="32"/>
        <v>6</v>
      </c>
      <c r="R1164" s="2">
        <f t="shared" si="33"/>
        <v>164</v>
      </c>
    </row>
    <row r="1165" spans="1:18" ht="14.25" customHeight="1">
      <c r="A1165" s="2">
        <v>901790</v>
      </c>
      <c r="B1165" s="2" t="s">
        <v>39</v>
      </c>
      <c r="C1165" s="2" t="s">
        <v>45</v>
      </c>
      <c r="D1165" s="2" t="s">
        <v>41</v>
      </c>
      <c r="E1165" s="2" t="s">
        <v>38</v>
      </c>
      <c r="F1165" s="2" t="s">
        <v>34</v>
      </c>
      <c r="G1165" s="4">
        <v>43528.831747685188</v>
      </c>
      <c r="H1165" s="4">
        <v>43530.831747685188</v>
      </c>
      <c r="I1165" s="4">
        <v>43534.831747685188</v>
      </c>
      <c r="J1165" s="2">
        <v>33</v>
      </c>
      <c r="K1165" s="2">
        <v>127</v>
      </c>
      <c r="L1165" s="2" t="str">
        <f t="shared" si="28"/>
        <v>Chennai</v>
      </c>
      <c r="M1165" s="2" t="str">
        <f t="shared" si="29"/>
        <v>Delhi-Chennai</v>
      </c>
      <c r="N1165" s="2" t="str">
        <f t="shared" si="34"/>
        <v>Outstation</v>
      </c>
      <c r="O1165" s="2" t="str">
        <f t="shared" si="30"/>
        <v>Ship2Home</v>
      </c>
      <c r="P1165" s="2">
        <f t="shared" si="31"/>
        <v>-4</v>
      </c>
      <c r="Q1165" s="2">
        <f t="shared" si="32"/>
        <v>2</v>
      </c>
      <c r="R1165" s="2">
        <f t="shared" si="33"/>
        <v>160</v>
      </c>
    </row>
    <row r="1166" spans="1:18" ht="14.25" customHeight="1">
      <c r="A1166" s="2">
        <v>227474</v>
      </c>
      <c r="B1166" s="2" t="s">
        <v>36</v>
      </c>
      <c r="C1166" s="2" t="s">
        <v>43</v>
      </c>
      <c r="D1166" s="2" t="s">
        <v>41</v>
      </c>
      <c r="E1166" s="2" t="s">
        <v>38</v>
      </c>
      <c r="F1166" s="2" t="s">
        <v>34</v>
      </c>
      <c r="G1166" s="4">
        <v>43528.844305555554</v>
      </c>
      <c r="H1166" s="4">
        <v>43533.844305555554</v>
      </c>
      <c r="I1166" s="4">
        <v>43535.844305555554</v>
      </c>
      <c r="J1166" s="2">
        <v>36</v>
      </c>
      <c r="K1166" s="2">
        <v>120</v>
      </c>
      <c r="L1166" s="2" t="str">
        <f t="shared" si="28"/>
        <v>Bangalore</v>
      </c>
      <c r="M1166" s="2" t="str">
        <f t="shared" si="29"/>
        <v>Delhi-Bangalore</v>
      </c>
      <c r="N1166" s="2" t="str">
        <f t="shared" si="34"/>
        <v>Outstation</v>
      </c>
      <c r="O1166" s="2" t="str">
        <f t="shared" si="30"/>
        <v>Ship2Home</v>
      </c>
      <c r="P1166" s="2">
        <f t="shared" si="31"/>
        <v>-2</v>
      </c>
      <c r="Q1166" s="2">
        <f t="shared" si="32"/>
        <v>5</v>
      </c>
      <c r="R1166" s="2">
        <f t="shared" si="33"/>
        <v>156</v>
      </c>
    </row>
    <row r="1167" spans="1:18" ht="14.25" customHeight="1">
      <c r="A1167" s="2">
        <v>7967</v>
      </c>
      <c r="B1167" s="2" t="s">
        <v>47</v>
      </c>
      <c r="C1167" s="2" t="s">
        <v>31</v>
      </c>
      <c r="D1167" s="2" t="s">
        <v>41</v>
      </c>
      <c r="E1167" s="2" t="s">
        <v>33</v>
      </c>
      <c r="F1167" s="2" t="s">
        <v>34</v>
      </c>
      <c r="G1167" s="4">
        <v>43528.846053240741</v>
      </c>
      <c r="H1167" s="4">
        <v>43529.846053240741</v>
      </c>
      <c r="I1167" s="4">
        <v>43532.846053240741</v>
      </c>
      <c r="J1167" s="2">
        <v>0</v>
      </c>
      <c r="K1167" s="2">
        <v>124</v>
      </c>
      <c r="L1167" s="2" t="str">
        <f t="shared" si="28"/>
        <v>Delhi</v>
      </c>
      <c r="M1167" s="2" t="str">
        <f t="shared" si="29"/>
        <v>Delhi-Delhi</v>
      </c>
      <c r="N1167" s="2" t="str">
        <f t="shared" si="34"/>
        <v>Local</v>
      </c>
      <c r="O1167" s="2" t="str">
        <f t="shared" si="30"/>
        <v>Ship2Home</v>
      </c>
      <c r="P1167" s="2">
        <f t="shared" si="31"/>
        <v>-3</v>
      </c>
      <c r="Q1167" s="2">
        <f t="shared" si="32"/>
        <v>1</v>
      </c>
      <c r="R1167" s="2">
        <f t="shared" si="33"/>
        <v>124</v>
      </c>
    </row>
    <row r="1168" spans="1:18" ht="14.25" customHeight="1">
      <c r="A1168" s="2">
        <v>73200</v>
      </c>
      <c r="B1168" s="2" t="s">
        <v>36</v>
      </c>
      <c r="C1168" s="2" t="s">
        <v>43</v>
      </c>
      <c r="D1168" s="2" t="s">
        <v>41</v>
      </c>
      <c r="E1168" s="2" t="s">
        <v>44</v>
      </c>
      <c r="F1168" s="2" t="s">
        <v>34</v>
      </c>
      <c r="G1168" s="4">
        <v>43528.846643518518</v>
      </c>
      <c r="H1168" s="4">
        <v>43532.846643518518</v>
      </c>
      <c r="I1168" s="4">
        <v>43535.846643518518</v>
      </c>
      <c r="J1168" s="2">
        <v>38</v>
      </c>
      <c r="K1168" s="2">
        <v>122</v>
      </c>
      <c r="L1168" s="2" t="str">
        <f t="shared" si="28"/>
        <v>Bangalore</v>
      </c>
      <c r="M1168" s="2" t="str">
        <f t="shared" si="29"/>
        <v>Delhi-Bangalore</v>
      </c>
      <c r="N1168" s="2" t="str">
        <f t="shared" si="34"/>
        <v>Outstation</v>
      </c>
      <c r="O1168" s="2" t="str">
        <f t="shared" si="30"/>
        <v>FastWheels</v>
      </c>
      <c r="P1168" s="2">
        <f t="shared" si="31"/>
        <v>-3</v>
      </c>
      <c r="Q1168" s="2">
        <f t="shared" si="32"/>
        <v>4</v>
      </c>
      <c r="R1168" s="2">
        <f t="shared" si="33"/>
        <v>160</v>
      </c>
    </row>
    <row r="1169" spans="1:18" ht="14.25" customHeight="1">
      <c r="A1169" s="2">
        <v>152532</v>
      </c>
      <c r="B1169" s="2" t="s">
        <v>47</v>
      </c>
      <c r="C1169" s="2" t="s">
        <v>45</v>
      </c>
      <c r="D1169" s="2" t="s">
        <v>32</v>
      </c>
      <c r="E1169" s="2" t="s">
        <v>44</v>
      </c>
      <c r="F1169" s="2" t="s">
        <v>34</v>
      </c>
      <c r="G1169" s="4">
        <v>43528.849745370368</v>
      </c>
      <c r="H1169" s="4">
        <v>43535.849745370368</v>
      </c>
      <c r="I1169" s="4">
        <v>43534.849745370368</v>
      </c>
      <c r="J1169" s="2">
        <v>77</v>
      </c>
      <c r="K1169" s="2">
        <v>102</v>
      </c>
      <c r="L1169" s="2" t="str">
        <f t="shared" si="28"/>
        <v>Chennai</v>
      </c>
      <c r="M1169" s="2" t="str">
        <f t="shared" si="29"/>
        <v>Bangalore-Chennai</v>
      </c>
      <c r="N1169" s="2" t="str">
        <f t="shared" si="34"/>
        <v>Outstation</v>
      </c>
      <c r="O1169" s="2" t="str">
        <f t="shared" si="30"/>
        <v>FastWheels</v>
      </c>
      <c r="P1169" s="2">
        <f t="shared" si="31"/>
        <v>1</v>
      </c>
      <c r="Q1169" s="2">
        <f t="shared" si="32"/>
        <v>7</v>
      </c>
      <c r="R1169" s="2">
        <f t="shared" si="33"/>
        <v>179</v>
      </c>
    </row>
    <row r="1170" spans="1:18" ht="14.25" customHeight="1">
      <c r="A1170" s="2">
        <v>801924</v>
      </c>
      <c r="B1170" s="2" t="s">
        <v>48</v>
      </c>
      <c r="C1170" s="2" t="s">
        <v>37</v>
      </c>
      <c r="D1170" s="2" t="s">
        <v>41</v>
      </c>
      <c r="E1170" s="2" t="s">
        <v>44</v>
      </c>
      <c r="F1170" s="2" t="s">
        <v>34</v>
      </c>
      <c r="G1170" s="4">
        <v>43528.850543981483</v>
      </c>
      <c r="H1170" s="4">
        <v>43534.850543981483</v>
      </c>
      <c r="I1170" s="4">
        <v>43533.850543981483</v>
      </c>
      <c r="J1170" s="2">
        <v>78</v>
      </c>
      <c r="K1170" s="2">
        <v>92</v>
      </c>
      <c r="L1170" s="2" t="str">
        <f t="shared" si="28"/>
        <v>Mumbai</v>
      </c>
      <c r="M1170" s="2" t="str">
        <f t="shared" si="29"/>
        <v>Delhi-Mumbai</v>
      </c>
      <c r="N1170" s="2" t="str">
        <f t="shared" si="34"/>
        <v>Outstation</v>
      </c>
      <c r="O1170" s="2" t="str">
        <f t="shared" si="30"/>
        <v>FastWheels</v>
      </c>
      <c r="P1170" s="2">
        <f t="shared" si="31"/>
        <v>1</v>
      </c>
      <c r="Q1170" s="2">
        <f t="shared" si="32"/>
        <v>6</v>
      </c>
      <c r="R1170" s="2">
        <f t="shared" si="33"/>
        <v>170</v>
      </c>
    </row>
    <row r="1171" spans="1:18" ht="14.25" customHeight="1">
      <c r="A1171" s="2">
        <v>39388</v>
      </c>
      <c r="B1171" s="2" t="s">
        <v>39</v>
      </c>
      <c r="C1171" s="2" t="s">
        <v>31</v>
      </c>
      <c r="D1171" s="2" t="s">
        <v>32</v>
      </c>
      <c r="E1171" s="2" t="s">
        <v>44</v>
      </c>
      <c r="F1171" s="2" t="s">
        <v>34</v>
      </c>
      <c r="G1171" s="4">
        <v>43528.850891203707</v>
      </c>
      <c r="H1171" s="4">
        <v>43530.850891203707</v>
      </c>
      <c r="I1171" s="4">
        <v>43531.850891203707</v>
      </c>
      <c r="J1171" s="2">
        <v>45</v>
      </c>
      <c r="K1171" s="2">
        <v>121</v>
      </c>
      <c r="L1171" s="2" t="str">
        <f t="shared" si="28"/>
        <v>Delhi</v>
      </c>
      <c r="M1171" s="2" t="str">
        <f t="shared" si="29"/>
        <v>Bangalore-Delhi</v>
      </c>
      <c r="N1171" s="2" t="str">
        <f t="shared" si="34"/>
        <v>Outstation</v>
      </c>
      <c r="O1171" s="2" t="str">
        <f t="shared" si="30"/>
        <v>FastWheels</v>
      </c>
      <c r="P1171" s="2">
        <f t="shared" si="31"/>
        <v>-1</v>
      </c>
      <c r="Q1171" s="2">
        <f t="shared" si="32"/>
        <v>2</v>
      </c>
      <c r="R1171" s="2">
        <f t="shared" si="33"/>
        <v>166</v>
      </c>
    </row>
    <row r="1172" spans="1:18" ht="14.25" customHeight="1">
      <c r="A1172" s="2">
        <v>898389</v>
      </c>
      <c r="B1172" s="2" t="s">
        <v>39</v>
      </c>
      <c r="C1172" s="2" t="s">
        <v>43</v>
      </c>
      <c r="D1172" s="2" t="s">
        <v>32</v>
      </c>
      <c r="E1172" s="2" t="s">
        <v>44</v>
      </c>
      <c r="F1172" s="2" t="s">
        <v>34</v>
      </c>
      <c r="G1172" s="4">
        <v>43528.852986111109</v>
      </c>
      <c r="H1172" s="4">
        <v>43529.852986111109</v>
      </c>
      <c r="I1172" s="4">
        <v>43535.852986111109</v>
      </c>
      <c r="J1172" s="2">
        <v>0</v>
      </c>
      <c r="K1172" s="2">
        <v>106</v>
      </c>
      <c r="L1172" s="2" t="str">
        <f t="shared" si="28"/>
        <v>Bangalore</v>
      </c>
      <c r="M1172" s="2" t="str">
        <f t="shared" si="29"/>
        <v>Bangalore-Bangalore</v>
      </c>
      <c r="N1172" s="2" t="str">
        <f t="shared" si="34"/>
        <v>Local</v>
      </c>
      <c r="O1172" s="2" t="str">
        <f t="shared" si="30"/>
        <v>FastWheels</v>
      </c>
      <c r="P1172" s="2">
        <f t="shared" si="31"/>
        <v>-6</v>
      </c>
      <c r="Q1172" s="2">
        <f t="shared" si="32"/>
        <v>1</v>
      </c>
      <c r="R1172" s="2">
        <f t="shared" si="33"/>
        <v>106</v>
      </c>
    </row>
    <row r="1173" spans="1:18" ht="14.25" customHeight="1">
      <c r="A1173" s="2">
        <v>757627</v>
      </c>
      <c r="B1173" s="2" t="s">
        <v>39</v>
      </c>
      <c r="C1173" s="2" t="s">
        <v>43</v>
      </c>
      <c r="D1173" s="2" t="s">
        <v>32</v>
      </c>
      <c r="E1173" s="2" t="s">
        <v>44</v>
      </c>
      <c r="F1173" s="2" t="s">
        <v>34</v>
      </c>
      <c r="G1173" s="4">
        <v>43528.854375000003</v>
      </c>
      <c r="H1173" s="4">
        <v>43532.854375000003</v>
      </c>
      <c r="I1173" s="4">
        <v>43535.854375000003</v>
      </c>
      <c r="J1173" s="2">
        <v>0</v>
      </c>
      <c r="K1173" s="2">
        <v>104</v>
      </c>
      <c r="L1173" s="2" t="str">
        <f t="shared" si="28"/>
        <v>Bangalore</v>
      </c>
      <c r="M1173" s="2" t="str">
        <f t="shared" si="29"/>
        <v>Bangalore-Bangalore</v>
      </c>
      <c r="N1173" s="2" t="str">
        <f t="shared" si="34"/>
        <v>Local</v>
      </c>
      <c r="O1173" s="2" t="str">
        <f t="shared" si="30"/>
        <v>FastWheels</v>
      </c>
      <c r="P1173" s="2">
        <f t="shared" si="31"/>
        <v>-3</v>
      </c>
      <c r="Q1173" s="2">
        <f t="shared" si="32"/>
        <v>4</v>
      </c>
      <c r="R1173" s="2">
        <f t="shared" si="33"/>
        <v>104</v>
      </c>
    </row>
    <row r="1174" spans="1:18" ht="14.25" customHeight="1">
      <c r="A1174" s="2">
        <v>978354</v>
      </c>
      <c r="B1174" s="2" t="s">
        <v>42</v>
      </c>
      <c r="C1174" s="2" t="s">
        <v>43</v>
      </c>
      <c r="D1174" s="2" t="s">
        <v>32</v>
      </c>
      <c r="E1174" s="2" t="s">
        <v>38</v>
      </c>
      <c r="F1174" s="2" t="s">
        <v>34</v>
      </c>
      <c r="G1174" s="4">
        <v>43528.856134259258</v>
      </c>
      <c r="H1174" s="4">
        <v>43532.856134259258</v>
      </c>
      <c r="I1174" s="4">
        <v>43534.856134259258</v>
      </c>
      <c r="J1174" s="2">
        <v>0</v>
      </c>
      <c r="K1174" s="2">
        <v>120</v>
      </c>
      <c r="L1174" s="2" t="str">
        <f t="shared" si="28"/>
        <v>Bangalore</v>
      </c>
      <c r="M1174" s="2" t="str">
        <f t="shared" si="29"/>
        <v>Bangalore-Bangalore</v>
      </c>
      <c r="N1174" s="2" t="str">
        <f t="shared" si="34"/>
        <v>Local</v>
      </c>
      <c r="O1174" s="2" t="str">
        <f t="shared" si="30"/>
        <v>Ship2Home</v>
      </c>
      <c r="P1174" s="2">
        <f t="shared" si="31"/>
        <v>-2</v>
      </c>
      <c r="Q1174" s="2">
        <f t="shared" si="32"/>
        <v>4</v>
      </c>
      <c r="R1174" s="2">
        <f t="shared" si="33"/>
        <v>120</v>
      </c>
    </row>
    <row r="1175" spans="1:18" ht="14.25" customHeight="1">
      <c r="A1175" s="2">
        <v>618430</v>
      </c>
      <c r="B1175" s="2" t="s">
        <v>36</v>
      </c>
      <c r="C1175" s="2" t="s">
        <v>45</v>
      </c>
      <c r="D1175" s="2" t="s">
        <v>41</v>
      </c>
      <c r="E1175" s="2" t="s">
        <v>44</v>
      </c>
      <c r="F1175" s="2" t="s">
        <v>34</v>
      </c>
      <c r="G1175" s="4">
        <v>43528.856828703705</v>
      </c>
      <c r="H1175" s="4">
        <v>43537.856828703705</v>
      </c>
      <c r="I1175" s="4">
        <v>43532.856828703705</v>
      </c>
      <c r="J1175" s="2">
        <v>59</v>
      </c>
      <c r="K1175" s="2">
        <v>101</v>
      </c>
      <c r="L1175" s="2" t="str">
        <f t="shared" si="28"/>
        <v>Chennai</v>
      </c>
      <c r="M1175" s="2" t="str">
        <f t="shared" si="29"/>
        <v>Delhi-Chennai</v>
      </c>
      <c r="N1175" s="2" t="str">
        <f t="shared" si="34"/>
        <v>Outstation</v>
      </c>
      <c r="O1175" s="2" t="str">
        <f t="shared" si="30"/>
        <v>FastWheels</v>
      </c>
      <c r="P1175" s="2">
        <f t="shared" si="31"/>
        <v>5</v>
      </c>
      <c r="Q1175" s="2">
        <f t="shared" si="32"/>
        <v>9</v>
      </c>
      <c r="R1175" s="2">
        <f t="shared" si="33"/>
        <v>160</v>
      </c>
    </row>
    <row r="1176" spans="1:18" ht="14.25" customHeight="1">
      <c r="A1176" s="2">
        <v>454834</v>
      </c>
      <c r="B1176" s="2" t="s">
        <v>42</v>
      </c>
      <c r="C1176" s="2" t="s">
        <v>40</v>
      </c>
      <c r="D1176" s="2" t="s">
        <v>32</v>
      </c>
      <c r="E1176" s="2" t="s">
        <v>38</v>
      </c>
      <c r="F1176" s="2" t="s">
        <v>34</v>
      </c>
      <c r="G1176" s="4">
        <v>43528.859965277778</v>
      </c>
      <c r="H1176" s="4">
        <v>43535.859965277778</v>
      </c>
      <c r="I1176" s="4">
        <v>43531.859965277778</v>
      </c>
      <c r="J1176" s="2">
        <v>37</v>
      </c>
      <c r="K1176" s="2">
        <v>114</v>
      </c>
      <c r="L1176" s="2" t="str">
        <f t="shared" si="28"/>
        <v>Kolkata</v>
      </c>
      <c r="M1176" s="2" t="str">
        <f t="shared" si="29"/>
        <v>Bangalore-Kolkata</v>
      </c>
      <c r="N1176" s="2" t="str">
        <f t="shared" si="34"/>
        <v>Outstation</v>
      </c>
      <c r="O1176" s="2" t="str">
        <f t="shared" si="30"/>
        <v>Ship2Home</v>
      </c>
      <c r="P1176" s="2">
        <f t="shared" si="31"/>
        <v>4</v>
      </c>
      <c r="Q1176" s="2">
        <f t="shared" si="32"/>
        <v>7</v>
      </c>
      <c r="R1176" s="2">
        <f t="shared" si="33"/>
        <v>151</v>
      </c>
    </row>
    <row r="1177" spans="1:18" ht="14.25" customHeight="1">
      <c r="A1177" s="2">
        <v>97209</v>
      </c>
      <c r="B1177" s="2" t="s">
        <v>49</v>
      </c>
      <c r="C1177" s="2" t="s">
        <v>43</v>
      </c>
      <c r="D1177" s="2" t="s">
        <v>41</v>
      </c>
      <c r="E1177" s="2" t="s">
        <v>33</v>
      </c>
      <c r="F1177" s="2" t="s">
        <v>34</v>
      </c>
      <c r="G1177" s="4">
        <v>43528.861215277779</v>
      </c>
      <c r="H1177" s="4">
        <v>43534.861215277779</v>
      </c>
      <c r="I1177" s="4">
        <v>43531.861215277779</v>
      </c>
      <c r="J1177" s="2">
        <v>43</v>
      </c>
      <c r="K1177" s="2">
        <v>122</v>
      </c>
      <c r="L1177" s="2" t="str">
        <f t="shared" si="28"/>
        <v>Bangalore</v>
      </c>
      <c r="M1177" s="2" t="str">
        <f t="shared" si="29"/>
        <v>Delhi-Bangalore</v>
      </c>
      <c r="N1177" s="2" t="str">
        <f t="shared" si="34"/>
        <v>Outstation</v>
      </c>
      <c r="O1177" s="2" t="str">
        <f t="shared" si="30"/>
        <v>Ship2Home</v>
      </c>
      <c r="P1177" s="2">
        <f t="shared" si="31"/>
        <v>3</v>
      </c>
      <c r="Q1177" s="2">
        <f t="shared" si="32"/>
        <v>6</v>
      </c>
      <c r="R1177" s="2">
        <f t="shared" si="33"/>
        <v>165</v>
      </c>
    </row>
    <row r="1178" spans="1:18" ht="14.25" customHeight="1">
      <c r="A1178" s="2">
        <v>599593</v>
      </c>
      <c r="B1178" s="2" t="s">
        <v>30</v>
      </c>
      <c r="C1178" s="2" t="s">
        <v>31</v>
      </c>
      <c r="D1178" s="2" t="s">
        <v>32</v>
      </c>
      <c r="E1178" s="2" t="s">
        <v>33</v>
      </c>
      <c r="F1178" s="2" t="s">
        <v>34</v>
      </c>
      <c r="G1178" s="4">
        <v>43528.869687500002</v>
      </c>
      <c r="H1178" s="4">
        <v>43535.869687500002</v>
      </c>
      <c r="I1178" s="4">
        <v>43531.869687500002</v>
      </c>
      <c r="J1178" s="2">
        <v>41</v>
      </c>
      <c r="K1178" s="2">
        <v>128</v>
      </c>
      <c r="L1178" s="2" t="str">
        <f t="shared" si="28"/>
        <v>Delhi</v>
      </c>
      <c r="M1178" s="2" t="str">
        <f t="shared" si="29"/>
        <v>Bangalore-Delhi</v>
      </c>
      <c r="N1178" s="2" t="str">
        <f t="shared" si="34"/>
        <v>Outstation</v>
      </c>
      <c r="O1178" s="2" t="str">
        <f t="shared" si="30"/>
        <v>Ship2Home</v>
      </c>
      <c r="P1178" s="2">
        <f t="shared" si="31"/>
        <v>4</v>
      </c>
      <c r="Q1178" s="2">
        <f t="shared" si="32"/>
        <v>7</v>
      </c>
      <c r="R1178" s="2">
        <f t="shared" si="33"/>
        <v>169</v>
      </c>
    </row>
    <row r="1179" spans="1:18" ht="14.25" customHeight="1">
      <c r="A1179" s="2">
        <v>131293</v>
      </c>
      <c r="B1179" s="2" t="s">
        <v>46</v>
      </c>
      <c r="C1179" s="2" t="s">
        <v>31</v>
      </c>
      <c r="D1179" s="2" t="s">
        <v>41</v>
      </c>
      <c r="E1179" s="2" t="s">
        <v>33</v>
      </c>
      <c r="F1179" s="2" t="s">
        <v>34</v>
      </c>
      <c r="G1179" s="4">
        <v>43528.875613425924</v>
      </c>
      <c r="H1179" s="4">
        <v>43532.875613425924</v>
      </c>
      <c r="I1179" s="4">
        <v>43531.875613425924</v>
      </c>
      <c r="J1179" s="2">
        <v>0</v>
      </c>
      <c r="K1179" s="2">
        <v>126</v>
      </c>
      <c r="L1179" s="2" t="str">
        <f t="shared" si="28"/>
        <v>Delhi</v>
      </c>
      <c r="M1179" s="2" t="str">
        <f t="shared" si="29"/>
        <v>Delhi-Delhi</v>
      </c>
      <c r="N1179" s="2" t="str">
        <f t="shared" si="34"/>
        <v>Local</v>
      </c>
      <c r="O1179" s="2" t="str">
        <f t="shared" si="30"/>
        <v>Ship2Home</v>
      </c>
      <c r="P1179" s="2">
        <f t="shared" si="31"/>
        <v>1</v>
      </c>
      <c r="Q1179" s="2">
        <f t="shared" si="32"/>
        <v>4</v>
      </c>
      <c r="R1179" s="2">
        <f t="shared" si="33"/>
        <v>126</v>
      </c>
    </row>
    <row r="1180" spans="1:18" ht="14.25" customHeight="1">
      <c r="A1180" s="2">
        <v>820631</v>
      </c>
      <c r="B1180" s="2" t="s">
        <v>47</v>
      </c>
      <c r="C1180" s="2" t="s">
        <v>31</v>
      </c>
      <c r="D1180" s="2" t="s">
        <v>41</v>
      </c>
      <c r="E1180" s="2" t="s">
        <v>33</v>
      </c>
      <c r="F1180" s="2" t="s">
        <v>34</v>
      </c>
      <c r="G1180" s="4">
        <v>43528.876400462963</v>
      </c>
      <c r="H1180" s="4">
        <v>43535.876400462963</v>
      </c>
      <c r="I1180" s="4">
        <v>43535.876400462963</v>
      </c>
      <c r="J1180" s="2">
        <v>0</v>
      </c>
      <c r="K1180" s="2">
        <v>122</v>
      </c>
      <c r="L1180" s="2" t="str">
        <f t="shared" si="28"/>
        <v>Delhi</v>
      </c>
      <c r="M1180" s="2" t="str">
        <f t="shared" si="29"/>
        <v>Delhi-Delhi</v>
      </c>
      <c r="N1180" s="2" t="str">
        <f t="shared" si="34"/>
        <v>Local</v>
      </c>
      <c r="O1180" s="2" t="str">
        <f t="shared" si="30"/>
        <v>Ship2Home</v>
      </c>
      <c r="P1180" s="2">
        <f t="shared" si="31"/>
        <v>0</v>
      </c>
      <c r="Q1180" s="2">
        <f t="shared" si="32"/>
        <v>7</v>
      </c>
      <c r="R1180" s="2">
        <f t="shared" si="33"/>
        <v>122</v>
      </c>
    </row>
    <row r="1181" spans="1:18" ht="14.25" customHeight="1">
      <c r="A1181" s="2">
        <v>21665</v>
      </c>
      <c r="B1181" s="2" t="s">
        <v>30</v>
      </c>
      <c r="C1181" s="2" t="s">
        <v>43</v>
      </c>
      <c r="D1181" s="2" t="s">
        <v>41</v>
      </c>
      <c r="E1181" s="2" t="s">
        <v>33</v>
      </c>
      <c r="F1181" s="2" t="s">
        <v>34</v>
      </c>
      <c r="G1181" s="4">
        <v>43528.87736111111</v>
      </c>
      <c r="H1181" s="4">
        <v>43534.87736111111</v>
      </c>
      <c r="I1181" s="4">
        <v>43535.87736111111</v>
      </c>
      <c r="J1181" s="2">
        <v>47</v>
      </c>
      <c r="K1181" s="2">
        <v>126</v>
      </c>
      <c r="L1181" s="2" t="str">
        <f t="shared" si="28"/>
        <v>Bangalore</v>
      </c>
      <c r="M1181" s="2" t="str">
        <f t="shared" si="29"/>
        <v>Delhi-Bangalore</v>
      </c>
      <c r="N1181" s="2" t="str">
        <f t="shared" si="34"/>
        <v>Outstation</v>
      </c>
      <c r="O1181" s="2" t="str">
        <f t="shared" si="30"/>
        <v>Ship2Home</v>
      </c>
      <c r="P1181" s="2">
        <f t="shared" si="31"/>
        <v>-1</v>
      </c>
      <c r="Q1181" s="2">
        <f t="shared" si="32"/>
        <v>6</v>
      </c>
      <c r="R1181" s="2">
        <f t="shared" si="33"/>
        <v>173</v>
      </c>
    </row>
    <row r="1182" spans="1:18" ht="14.25" customHeight="1">
      <c r="A1182" s="2">
        <v>351766</v>
      </c>
      <c r="B1182" s="2" t="s">
        <v>36</v>
      </c>
      <c r="C1182" s="2" t="s">
        <v>31</v>
      </c>
      <c r="D1182" s="2" t="s">
        <v>32</v>
      </c>
      <c r="E1182" s="2" t="s">
        <v>38</v>
      </c>
      <c r="F1182" s="2" t="s">
        <v>34</v>
      </c>
      <c r="G1182" s="4">
        <v>43528.880497685182</v>
      </c>
      <c r="H1182" s="4">
        <v>43537.880497685182</v>
      </c>
      <c r="I1182" s="4">
        <v>43533.880497685182</v>
      </c>
      <c r="J1182" s="2">
        <v>30</v>
      </c>
      <c r="K1182" s="2">
        <v>123</v>
      </c>
      <c r="L1182" s="2" t="str">
        <f t="shared" si="28"/>
        <v>Delhi</v>
      </c>
      <c r="M1182" s="2" t="str">
        <f t="shared" si="29"/>
        <v>Bangalore-Delhi</v>
      </c>
      <c r="N1182" s="2" t="str">
        <f t="shared" si="34"/>
        <v>Outstation</v>
      </c>
      <c r="O1182" s="2" t="str">
        <f t="shared" si="30"/>
        <v>Ship2Home</v>
      </c>
      <c r="P1182" s="2">
        <f t="shared" si="31"/>
        <v>4</v>
      </c>
      <c r="Q1182" s="2">
        <f t="shared" si="32"/>
        <v>9</v>
      </c>
      <c r="R1182" s="2">
        <f t="shared" si="33"/>
        <v>153</v>
      </c>
    </row>
    <row r="1183" spans="1:18" ht="14.25" customHeight="1">
      <c r="A1183" s="2">
        <v>882776</v>
      </c>
      <c r="B1183" s="2" t="s">
        <v>48</v>
      </c>
      <c r="C1183" s="2" t="s">
        <v>45</v>
      </c>
      <c r="D1183" s="2" t="s">
        <v>32</v>
      </c>
      <c r="E1183" s="2" t="s">
        <v>44</v>
      </c>
      <c r="F1183" s="2" t="s">
        <v>34</v>
      </c>
      <c r="G1183" s="4">
        <v>43528.880648148152</v>
      </c>
      <c r="H1183" s="4">
        <v>43538.880648148152</v>
      </c>
      <c r="I1183" s="4">
        <v>43535.880648148152</v>
      </c>
      <c r="J1183" s="2">
        <v>35</v>
      </c>
      <c r="K1183" s="2">
        <v>127</v>
      </c>
      <c r="L1183" s="2" t="str">
        <f t="shared" si="28"/>
        <v>Chennai</v>
      </c>
      <c r="M1183" s="2" t="str">
        <f t="shared" si="29"/>
        <v>Bangalore-Chennai</v>
      </c>
      <c r="N1183" s="2" t="str">
        <f t="shared" si="34"/>
        <v>Outstation</v>
      </c>
      <c r="O1183" s="2" t="str">
        <f t="shared" si="30"/>
        <v>FastWheels</v>
      </c>
      <c r="P1183" s="2">
        <f t="shared" si="31"/>
        <v>3</v>
      </c>
      <c r="Q1183" s="2">
        <f t="shared" si="32"/>
        <v>10</v>
      </c>
      <c r="R1183" s="2">
        <f t="shared" si="33"/>
        <v>162</v>
      </c>
    </row>
    <row r="1184" spans="1:18" ht="14.25" customHeight="1">
      <c r="A1184" s="2">
        <v>558559</v>
      </c>
      <c r="B1184" s="2" t="s">
        <v>46</v>
      </c>
      <c r="C1184" s="2" t="s">
        <v>43</v>
      </c>
      <c r="D1184" s="2" t="s">
        <v>41</v>
      </c>
      <c r="E1184" s="2" t="s">
        <v>33</v>
      </c>
      <c r="F1184" s="2" t="s">
        <v>34</v>
      </c>
      <c r="G1184" s="4">
        <v>43528.888495370367</v>
      </c>
      <c r="H1184" s="4">
        <v>43533.888495370367</v>
      </c>
      <c r="I1184" s="4">
        <v>43535.888495370367</v>
      </c>
      <c r="J1184" s="2">
        <v>42</v>
      </c>
      <c r="K1184" s="2">
        <v>125</v>
      </c>
      <c r="L1184" s="2" t="str">
        <f t="shared" si="28"/>
        <v>Bangalore</v>
      </c>
      <c r="M1184" s="2" t="str">
        <f t="shared" si="29"/>
        <v>Delhi-Bangalore</v>
      </c>
      <c r="N1184" s="2" t="str">
        <f t="shared" si="34"/>
        <v>Outstation</v>
      </c>
      <c r="O1184" s="2" t="str">
        <f t="shared" si="30"/>
        <v>Ship2Home</v>
      </c>
      <c r="P1184" s="2">
        <f t="shared" si="31"/>
        <v>-2</v>
      </c>
      <c r="Q1184" s="2">
        <f t="shared" si="32"/>
        <v>5</v>
      </c>
      <c r="R1184" s="2">
        <f t="shared" si="33"/>
        <v>167</v>
      </c>
    </row>
    <row r="1185" spans="1:18" ht="14.25" customHeight="1">
      <c r="A1185" s="2">
        <v>705929</v>
      </c>
      <c r="B1185" s="2" t="s">
        <v>39</v>
      </c>
      <c r="C1185" s="2" t="s">
        <v>43</v>
      </c>
      <c r="D1185" s="2" t="s">
        <v>41</v>
      </c>
      <c r="E1185" s="2" t="s">
        <v>44</v>
      </c>
      <c r="F1185" s="2" t="s">
        <v>34</v>
      </c>
      <c r="G1185" s="4">
        <v>43528.889479166668</v>
      </c>
      <c r="H1185" s="4">
        <v>43531.889479166668</v>
      </c>
      <c r="I1185" s="4">
        <v>43534.889479166668</v>
      </c>
      <c r="J1185" s="2">
        <v>73</v>
      </c>
      <c r="K1185" s="2">
        <v>100</v>
      </c>
      <c r="L1185" s="2" t="str">
        <f t="shared" si="28"/>
        <v>Bangalore</v>
      </c>
      <c r="M1185" s="2" t="str">
        <f t="shared" si="29"/>
        <v>Delhi-Bangalore</v>
      </c>
      <c r="N1185" s="2" t="str">
        <f t="shared" si="34"/>
        <v>Outstation</v>
      </c>
      <c r="O1185" s="2" t="str">
        <f t="shared" si="30"/>
        <v>FastWheels</v>
      </c>
      <c r="P1185" s="2">
        <f t="shared" si="31"/>
        <v>-3</v>
      </c>
      <c r="Q1185" s="2">
        <f t="shared" si="32"/>
        <v>3</v>
      </c>
      <c r="R1185" s="2">
        <f t="shared" si="33"/>
        <v>173</v>
      </c>
    </row>
    <row r="1186" spans="1:18" ht="14.25" customHeight="1">
      <c r="A1186" s="2">
        <v>311186</v>
      </c>
      <c r="B1186" s="2" t="s">
        <v>30</v>
      </c>
      <c r="C1186" s="2" t="s">
        <v>31</v>
      </c>
      <c r="D1186" s="2" t="s">
        <v>41</v>
      </c>
      <c r="E1186" s="2" t="s">
        <v>38</v>
      </c>
      <c r="F1186" s="2" t="s">
        <v>34</v>
      </c>
      <c r="G1186" s="4">
        <v>43528.897893518515</v>
      </c>
      <c r="H1186" s="4">
        <v>43532.897893518515</v>
      </c>
      <c r="I1186" s="4">
        <v>43534.897893518515</v>
      </c>
      <c r="J1186" s="2">
        <v>0</v>
      </c>
      <c r="K1186" s="2">
        <v>124</v>
      </c>
      <c r="L1186" s="2" t="str">
        <f t="shared" si="28"/>
        <v>Delhi</v>
      </c>
      <c r="M1186" s="2" t="str">
        <f t="shared" si="29"/>
        <v>Delhi-Delhi</v>
      </c>
      <c r="N1186" s="2" t="str">
        <f t="shared" si="34"/>
        <v>Local</v>
      </c>
      <c r="O1186" s="2" t="str">
        <f t="shared" si="30"/>
        <v>Ship2Home</v>
      </c>
      <c r="P1186" s="2">
        <f t="shared" si="31"/>
        <v>-2</v>
      </c>
      <c r="Q1186" s="2">
        <f t="shared" si="32"/>
        <v>4</v>
      </c>
      <c r="R1186" s="2">
        <f t="shared" si="33"/>
        <v>124</v>
      </c>
    </row>
    <row r="1187" spans="1:18" ht="14.25" customHeight="1">
      <c r="A1187" s="2">
        <v>956080</v>
      </c>
      <c r="B1187" s="2" t="s">
        <v>30</v>
      </c>
      <c r="C1187" s="2" t="s">
        <v>43</v>
      </c>
      <c r="D1187" s="2" t="s">
        <v>41</v>
      </c>
      <c r="E1187" s="2" t="s">
        <v>44</v>
      </c>
      <c r="F1187" s="2" t="s">
        <v>34</v>
      </c>
      <c r="G1187" s="4">
        <v>43528.899918981479</v>
      </c>
      <c r="H1187" s="4">
        <v>43530.899918981479</v>
      </c>
      <c r="I1187" s="4">
        <v>43534.899918981479</v>
      </c>
      <c r="J1187" s="2">
        <v>42</v>
      </c>
      <c r="K1187" s="2">
        <v>127</v>
      </c>
      <c r="L1187" s="2" t="str">
        <f t="shared" si="28"/>
        <v>Bangalore</v>
      </c>
      <c r="M1187" s="2" t="str">
        <f t="shared" si="29"/>
        <v>Delhi-Bangalore</v>
      </c>
      <c r="N1187" s="2" t="str">
        <f t="shared" si="34"/>
        <v>Outstation</v>
      </c>
      <c r="O1187" s="2" t="str">
        <f t="shared" si="30"/>
        <v>FastWheels</v>
      </c>
      <c r="P1187" s="2">
        <f t="shared" si="31"/>
        <v>-4</v>
      </c>
      <c r="Q1187" s="2">
        <f t="shared" si="32"/>
        <v>2</v>
      </c>
      <c r="R1187" s="2">
        <f t="shared" si="33"/>
        <v>169</v>
      </c>
    </row>
    <row r="1188" spans="1:18" ht="14.25" customHeight="1">
      <c r="A1188" s="2">
        <v>348655</v>
      </c>
      <c r="B1188" s="2" t="s">
        <v>30</v>
      </c>
      <c r="C1188" s="2" t="s">
        <v>40</v>
      </c>
      <c r="D1188" s="2" t="s">
        <v>32</v>
      </c>
      <c r="E1188" s="2" t="s">
        <v>33</v>
      </c>
      <c r="F1188" s="2" t="s">
        <v>34</v>
      </c>
      <c r="G1188" s="4">
        <v>43528.903981481482</v>
      </c>
      <c r="H1188" s="4">
        <v>43532.903981481482</v>
      </c>
      <c r="I1188" s="4">
        <v>43532.903981481482</v>
      </c>
      <c r="J1188" s="2">
        <v>46</v>
      </c>
      <c r="K1188" s="2">
        <v>109</v>
      </c>
      <c r="L1188" s="2" t="str">
        <f t="shared" si="28"/>
        <v>Kolkata</v>
      </c>
      <c r="M1188" s="2" t="str">
        <f t="shared" si="29"/>
        <v>Bangalore-Kolkata</v>
      </c>
      <c r="N1188" s="2" t="str">
        <f t="shared" si="34"/>
        <v>Outstation</v>
      </c>
      <c r="O1188" s="2" t="str">
        <f t="shared" si="30"/>
        <v>Ship2Home</v>
      </c>
      <c r="P1188" s="2">
        <f t="shared" si="31"/>
        <v>0</v>
      </c>
      <c r="Q1188" s="2">
        <f t="shared" si="32"/>
        <v>4</v>
      </c>
      <c r="R1188" s="2">
        <f t="shared" si="33"/>
        <v>155</v>
      </c>
    </row>
    <row r="1189" spans="1:18" ht="14.25" customHeight="1">
      <c r="A1189" s="2">
        <v>807889</v>
      </c>
      <c r="B1189" s="2" t="s">
        <v>30</v>
      </c>
      <c r="C1189" s="2" t="s">
        <v>31</v>
      </c>
      <c r="D1189" s="2" t="s">
        <v>41</v>
      </c>
      <c r="E1189" s="2" t="s">
        <v>33</v>
      </c>
      <c r="F1189" s="2" t="s">
        <v>34</v>
      </c>
      <c r="G1189" s="4">
        <v>43528.910381944443</v>
      </c>
      <c r="H1189" s="4">
        <v>43531.910381944443</v>
      </c>
      <c r="I1189" s="4">
        <v>43532.910381944443</v>
      </c>
      <c r="J1189" s="2">
        <v>0</v>
      </c>
      <c r="K1189" s="2">
        <v>122</v>
      </c>
      <c r="L1189" s="2" t="str">
        <f t="shared" si="28"/>
        <v>Delhi</v>
      </c>
      <c r="M1189" s="2" t="str">
        <f t="shared" si="29"/>
        <v>Delhi-Delhi</v>
      </c>
      <c r="N1189" s="2" t="str">
        <f t="shared" si="34"/>
        <v>Local</v>
      </c>
      <c r="O1189" s="2" t="str">
        <f t="shared" si="30"/>
        <v>Ship2Home</v>
      </c>
      <c r="P1189" s="2">
        <f t="shared" si="31"/>
        <v>-1</v>
      </c>
      <c r="Q1189" s="2">
        <f t="shared" si="32"/>
        <v>3</v>
      </c>
      <c r="R1189" s="2">
        <f t="shared" si="33"/>
        <v>122</v>
      </c>
    </row>
    <row r="1190" spans="1:18" ht="14.25" customHeight="1">
      <c r="A1190" s="2">
        <v>134007</v>
      </c>
      <c r="B1190" s="2" t="s">
        <v>39</v>
      </c>
      <c r="C1190" s="2" t="s">
        <v>43</v>
      </c>
      <c r="D1190" s="2" t="s">
        <v>32</v>
      </c>
      <c r="E1190" s="2" t="s">
        <v>33</v>
      </c>
      <c r="F1190" s="2" t="s">
        <v>34</v>
      </c>
      <c r="G1190" s="4">
        <v>43528.913344907407</v>
      </c>
      <c r="H1190" s="4">
        <v>43528.913344907407</v>
      </c>
      <c r="I1190" s="4">
        <v>43534.913344907407</v>
      </c>
      <c r="J1190" s="2">
        <v>0</v>
      </c>
      <c r="K1190" s="2">
        <v>127</v>
      </c>
      <c r="L1190" s="2" t="str">
        <f t="shared" si="28"/>
        <v>Bangalore</v>
      </c>
      <c r="M1190" s="2" t="str">
        <f t="shared" si="29"/>
        <v>Bangalore-Bangalore</v>
      </c>
      <c r="N1190" s="2" t="str">
        <f t="shared" si="34"/>
        <v>Local</v>
      </c>
      <c r="O1190" s="2" t="str">
        <f t="shared" si="30"/>
        <v>Ship2Home</v>
      </c>
      <c r="P1190" s="2">
        <f t="shared" si="31"/>
        <v>-6</v>
      </c>
      <c r="Q1190" s="2">
        <f t="shared" si="32"/>
        <v>0</v>
      </c>
      <c r="R1190" s="2">
        <f t="shared" si="33"/>
        <v>127</v>
      </c>
    </row>
    <row r="1191" spans="1:18" ht="14.25" customHeight="1">
      <c r="A1191" s="2">
        <v>122520</v>
      </c>
      <c r="B1191" s="2" t="s">
        <v>48</v>
      </c>
      <c r="C1191" s="2" t="s">
        <v>40</v>
      </c>
      <c r="D1191" s="2" t="s">
        <v>32</v>
      </c>
      <c r="E1191" s="2" t="s">
        <v>44</v>
      </c>
      <c r="F1191" s="2" t="s">
        <v>34</v>
      </c>
      <c r="G1191" s="4">
        <v>43528.920567129629</v>
      </c>
      <c r="H1191" s="4">
        <v>43535.920567129629</v>
      </c>
      <c r="I1191" s="4">
        <v>43532.920567129629</v>
      </c>
      <c r="J1191" s="2">
        <v>74</v>
      </c>
      <c r="K1191" s="2">
        <v>87</v>
      </c>
      <c r="L1191" s="2" t="str">
        <f t="shared" si="28"/>
        <v>Kolkata</v>
      </c>
      <c r="M1191" s="2" t="str">
        <f t="shared" si="29"/>
        <v>Bangalore-Kolkata</v>
      </c>
      <c r="N1191" s="2" t="str">
        <f t="shared" si="34"/>
        <v>Outstation</v>
      </c>
      <c r="O1191" s="2" t="str">
        <f t="shared" si="30"/>
        <v>FastWheels</v>
      </c>
      <c r="P1191" s="2">
        <f t="shared" si="31"/>
        <v>3</v>
      </c>
      <c r="Q1191" s="2">
        <f t="shared" si="32"/>
        <v>7</v>
      </c>
      <c r="R1191" s="2">
        <f t="shared" si="33"/>
        <v>161</v>
      </c>
    </row>
    <row r="1192" spans="1:18" ht="14.25" customHeight="1">
      <c r="A1192" s="2">
        <v>752562</v>
      </c>
      <c r="B1192" s="2" t="s">
        <v>30</v>
      </c>
      <c r="C1192" s="2" t="s">
        <v>37</v>
      </c>
      <c r="D1192" s="2" t="s">
        <v>41</v>
      </c>
      <c r="E1192" s="2" t="s">
        <v>44</v>
      </c>
      <c r="F1192" s="2" t="s">
        <v>34</v>
      </c>
      <c r="G1192" s="4">
        <v>43528.923692129632</v>
      </c>
      <c r="H1192" s="4">
        <v>43530.923692129632</v>
      </c>
      <c r="I1192" s="4">
        <v>43533.923692129632</v>
      </c>
      <c r="J1192" s="2">
        <v>57</v>
      </c>
      <c r="K1192" s="2">
        <v>85</v>
      </c>
      <c r="L1192" s="2" t="str">
        <f t="shared" si="28"/>
        <v>Mumbai</v>
      </c>
      <c r="M1192" s="2" t="str">
        <f t="shared" si="29"/>
        <v>Delhi-Mumbai</v>
      </c>
      <c r="N1192" s="2" t="str">
        <f t="shared" si="34"/>
        <v>Outstation</v>
      </c>
      <c r="O1192" s="2" t="str">
        <f t="shared" si="30"/>
        <v>FastWheels</v>
      </c>
      <c r="P1192" s="2">
        <f t="shared" si="31"/>
        <v>-3</v>
      </c>
      <c r="Q1192" s="2">
        <f t="shared" si="32"/>
        <v>2</v>
      </c>
      <c r="R1192" s="2">
        <f t="shared" si="33"/>
        <v>142</v>
      </c>
    </row>
    <row r="1193" spans="1:18" ht="14.25" customHeight="1">
      <c r="A1193" s="2">
        <v>452597</v>
      </c>
      <c r="B1193" s="2" t="s">
        <v>30</v>
      </c>
      <c r="C1193" s="2" t="s">
        <v>40</v>
      </c>
      <c r="D1193" s="2" t="s">
        <v>41</v>
      </c>
      <c r="E1193" s="2" t="s">
        <v>44</v>
      </c>
      <c r="F1193" s="2" t="s">
        <v>34</v>
      </c>
      <c r="G1193" s="4">
        <v>43528.929097222222</v>
      </c>
      <c r="H1193" s="4">
        <v>43535.929097222222</v>
      </c>
      <c r="I1193" s="4">
        <v>43531.929097222222</v>
      </c>
      <c r="J1193" s="2">
        <v>78</v>
      </c>
      <c r="K1193" s="2">
        <v>89</v>
      </c>
      <c r="L1193" s="2" t="str">
        <f t="shared" si="28"/>
        <v>Kolkata</v>
      </c>
      <c r="M1193" s="2" t="str">
        <f t="shared" si="29"/>
        <v>Delhi-Kolkata</v>
      </c>
      <c r="N1193" s="2" t="str">
        <f t="shared" si="34"/>
        <v>Outstation</v>
      </c>
      <c r="O1193" s="2" t="str">
        <f t="shared" si="30"/>
        <v>FastWheels</v>
      </c>
      <c r="P1193" s="2">
        <f t="shared" si="31"/>
        <v>4</v>
      </c>
      <c r="Q1193" s="2">
        <f t="shared" si="32"/>
        <v>7</v>
      </c>
      <c r="R1193" s="2">
        <f t="shared" si="33"/>
        <v>167</v>
      </c>
    </row>
    <row r="1194" spans="1:18" ht="14.25" customHeight="1">
      <c r="A1194" s="2">
        <v>638684</v>
      </c>
      <c r="B1194" s="2" t="s">
        <v>39</v>
      </c>
      <c r="C1194" s="2" t="s">
        <v>37</v>
      </c>
      <c r="D1194" s="2" t="s">
        <v>41</v>
      </c>
      <c r="E1194" s="2" t="s">
        <v>44</v>
      </c>
      <c r="F1194" s="2" t="s">
        <v>34</v>
      </c>
      <c r="G1194" s="4">
        <v>43528.94017361111</v>
      </c>
      <c r="H1194" s="4">
        <v>43530.94017361111</v>
      </c>
      <c r="I1194" s="4">
        <v>43531.94017361111</v>
      </c>
      <c r="J1194" s="2">
        <v>34</v>
      </c>
      <c r="K1194" s="2">
        <v>114</v>
      </c>
      <c r="L1194" s="2" t="str">
        <f t="shared" si="28"/>
        <v>Mumbai</v>
      </c>
      <c r="M1194" s="2" t="str">
        <f t="shared" si="29"/>
        <v>Delhi-Mumbai</v>
      </c>
      <c r="N1194" s="2" t="str">
        <f t="shared" si="34"/>
        <v>Outstation</v>
      </c>
      <c r="O1194" s="2" t="str">
        <f t="shared" si="30"/>
        <v>FastWheels</v>
      </c>
      <c r="P1194" s="2">
        <f t="shared" si="31"/>
        <v>-1</v>
      </c>
      <c r="Q1194" s="2">
        <f t="shared" si="32"/>
        <v>2</v>
      </c>
      <c r="R1194" s="2">
        <f t="shared" si="33"/>
        <v>148</v>
      </c>
    </row>
    <row r="1195" spans="1:18" ht="14.25" customHeight="1">
      <c r="A1195" s="2">
        <v>364057</v>
      </c>
      <c r="B1195" s="2" t="s">
        <v>30</v>
      </c>
      <c r="C1195" s="2" t="s">
        <v>43</v>
      </c>
      <c r="D1195" s="2" t="s">
        <v>41</v>
      </c>
      <c r="E1195" s="2" t="s">
        <v>33</v>
      </c>
      <c r="F1195" s="2" t="s">
        <v>34</v>
      </c>
      <c r="G1195" s="4">
        <v>43528.944525462961</v>
      </c>
      <c r="H1195" s="4">
        <v>43534.944525462961</v>
      </c>
      <c r="I1195" s="4">
        <v>43532.944525462961</v>
      </c>
      <c r="J1195" s="2">
        <v>50</v>
      </c>
      <c r="K1195" s="2">
        <v>120</v>
      </c>
      <c r="L1195" s="2" t="str">
        <f t="shared" si="28"/>
        <v>Bangalore</v>
      </c>
      <c r="M1195" s="2" t="str">
        <f t="shared" si="29"/>
        <v>Delhi-Bangalore</v>
      </c>
      <c r="N1195" s="2" t="str">
        <f t="shared" si="34"/>
        <v>Outstation</v>
      </c>
      <c r="O1195" s="2" t="str">
        <f t="shared" si="30"/>
        <v>Ship2Home</v>
      </c>
      <c r="P1195" s="2">
        <f t="shared" si="31"/>
        <v>2</v>
      </c>
      <c r="Q1195" s="2">
        <f t="shared" si="32"/>
        <v>6</v>
      </c>
      <c r="R1195" s="2">
        <f t="shared" si="33"/>
        <v>170</v>
      </c>
    </row>
    <row r="1196" spans="1:18" ht="14.25" customHeight="1">
      <c r="A1196" s="2">
        <v>980268</v>
      </c>
      <c r="B1196" s="2" t="s">
        <v>39</v>
      </c>
      <c r="C1196" s="2" t="s">
        <v>45</v>
      </c>
      <c r="D1196" s="2" t="s">
        <v>32</v>
      </c>
      <c r="E1196" s="2" t="s">
        <v>44</v>
      </c>
      <c r="F1196" s="2" t="s">
        <v>34</v>
      </c>
      <c r="G1196" s="4">
        <v>43528.951157407406</v>
      </c>
      <c r="H1196" s="4">
        <v>43535.951157407406</v>
      </c>
      <c r="I1196" s="4">
        <v>43532.951157407406</v>
      </c>
      <c r="J1196" s="2">
        <v>29</v>
      </c>
      <c r="K1196" s="2">
        <v>126</v>
      </c>
      <c r="L1196" s="2" t="str">
        <f t="shared" si="28"/>
        <v>Chennai</v>
      </c>
      <c r="M1196" s="2" t="str">
        <f t="shared" si="29"/>
        <v>Bangalore-Chennai</v>
      </c>
      <c r="N1196" s="2" t="str">
        <f t="shared" si="34"/>
        <v>Outstation</v>
      </c>
      <c r="O1196" s="2" t="str">
        <f t="shared" si="30"/>
        <v>FastWheels</v>
      </c>
      <c r="P1196" s="2">
        <f t="shared" si="31"/>
        <v>3</v>
      </c>
      <c r="Q1196" s="2">
        <f t="shared" si="32"/>
        <v>7</v>
      </c>
      <c r="R1196" s="2">
        <f t="shared" si="33"/>
        <v>155</v>
      </c>
    </row>
    <row r="1197" spans="1:18" ht="14.25" customHeight="1">
      <c r="A1197" s="2">
        <v>9482</v>
      </c>
      <c r="B1197" s="2" t="s">
        <v>47</v>
      </c>
      <c r="C1197" s="2" t="s">
        <v>37</v>
      </c>
      <c r="D1197" s="2" t="s">
        <v>41</v>
      </c>
      <c r="E1197" s="2" t="s">
        <v>38</v>
      </c>
      <c r="F1197" s="2" t="s">
        <v>34</v>
      </c>
      <c r="G1197" s="4">
        <v>43528.952731481484</v>
      </c>
      <c r="H1197" s="4">
        <v>43531.952731481484</v>
      </c>
      <c r="I1197" s="4">
        <v>43532.952731481484</v>
      </c>
      <c r="J1197" s="2">
        <v>44</v>
      </c>
      <c r="K1197" s="2">
        <v>108</v>
      </c>
      <c r="L1197" s="2" t="str">
        <f t="shared" si="28"/>
        <v>Mumbai</v>
      </c>
      <c r="M1197" s="2" t="str">
        <f t="shared" si="29"/>
        <v>Delhi-Mumbai</v>
      </c>
      <c r="N1197" s="2" t="str">
        <f t="shared" si="34"/>
        <v>Outstation</v>
      </c>
      <c r="O1197" s="2" t="str">
        <f t="shared" si="30"/>
        <v>Ship2Home</v>
      </c>
      <c r="P1197" s="2">
        <f t="shared" si="31"/>
        <v>-1</v>
      </c>
      <c r="Q1197" s="2">
        <f t="shared" si="32"/>
        <v>3</v>
      </c>
      <c r="R1197" s="2">
        <f t="shared" si="33"/>
        <v>152</v>
      </c>
    </row>
    <row r="1198" spans="1:18" ht="14.25" customHeight="1">
      <c r="A1198" s="2">
        <v>144517</v>
      </c>
      <c r="B1198" s="2" t="s">
        <v>39</v>
      </c>
      <c r="C1198" s="2" t="s">
        <v>37</v>
      </c>
      <c r="D1198" s="2" t="s">
        <v>32</v>
      </c>
      <c r="E1198" s="2" t="s">
        <v>44</v>
      </c>
      <c r="F1198" s="2" t="s">
        <v>34</v>
      </c>
      <c r="G1198" s="4">
        <v>43528.957569444443</v>
      </c>
      <c r="H1198" s="4">
        <v>43533.957569444443</v>
      </c>
      <c r="I1198" s="4">
        <v>43534.957569444443</v>
      </c>
      <c r="J1198" s="2">
        <v>69</v>
      </c>
      <c r="K1198" s="2">
        <v>92</v>
      </c>
      <c r="L1198" s="2" t="str">
        <f t="shared" si="28"/>
        <v>Mumbai</v>
      </c>
      <c r="M1198" s="2" t="str">
        <f t="shared" si="29"/>
        <v>Bangalore-Mumbai</v>
      </c>
      <c r="N1198" s="2" t="str">
        <f t="shared" si="34"/>
        <v>Outstation</v>
      </c>
      <c r="O1198" s="2" t="str">
        <f t="shared" si="30"/>
        <v>FastWheels</v>
      </c>
      <c r="P1198" s="2">
        <f t="shared" si="31"/>
        <v>-1</v>
      </c>
      <c r="Q1198" s="2">
        <f t="shared" si="32"/>
        <v>5</v>
      </c>
      <c r="R1198" s="2">
        <f t="shared" si="33"/>
        <v>161</v>
      </c>
    </row>
    <row r="1199" spans="1:18" ht="14.25" customHeight="1">
      <c r="A1199" s="2">
        <v>90179</v>
      </c>
      <c r="B1199" s="2" t="s">
        <v>39</v>
      </c>
      <c r="C1199" s="2" t="s">
        <v>43</v>
      </c>
      <c r="D1199" s="2" t="s">
        <v>41</v>
      </c>
      <c r="E1199" s="2" t="s">
        <v>44</v>
      </c>
      <c r="F1199" s="2" t="s">
        <v>34</v>
      </c>
      <c r="G1199" s="4">
        <v>43528.96435185185</v>
      </c>
      <c r="H1199" s="4">
        <v>43532.96435185185</v>
      </c>
      <c r="I1199" s="4">
        <v>43531.96435185185</v>
      </c>
      <c r="J1199" s="2">
        <v>79</v>
      </c>
      <c r="K1199" s="2">
        <v>101</v>
      </c>
      <c r="L1199" s="2" t="str">
        <f t="shared" si="28"/>
        <v>Bangalore</v>
      </c>
      <c r="M1199" s="2" t="str">
        <f t="shared" si="29"/>
        <v>Delhi-Bangalore</v>
      </c>
      <c r="N1199" s="2" t="str">
        <f t="shared" si="34"/>
        <v>Outstation</v>
      </c>
      <c r="O1199" s="2" t="str">
        <f t="shared" si="30"/>
        <v>FastWheels</v>
      </c>
      <c r="P1199" s="2">
        <f t="shared" si="31"/>
        <v>1</v>
      </c>
      <c r="Q1199" s="2">
        <f t="shared" si="32"/>
        <v>4</v>
      </c>
      <c r="R1199" s="2">
        <f t="shared" si="33"/>
        <v>180</v>
      </c>
    </row>
    <row r="1200" spans="1:18" ht="14.25" customHeight="1">
      <c r="A1200" s="2">
        <v>889467</v>
      </c>
      <c r="B1200" s="2" t="s">
        <v>39</v>
      </c>
      <c r="C1200" s="2" t="s">
        <v>45</v>
      </c>
      <c r="D1200" s="2" t="s">
        <v>41</v>
      </c>
      <c r="E1200" s="2" t="s">
        <v>44</v>
      </c>
      <c r="F1200" s="2" t="s">
        <v>34</v>
      </c>
      <c r="G1200" s="4">
        <v>43528.966458333336</v>
      </c>
      <c r="H1200" s="4">
        <v>43534.966458333336</v>
      </c>
      <c r="I1200" s="4">
        <v>43535.966458333336</v>
      </c>
      <c r="J1200" s="2">
        <v>70</v>
      </c>
      <c r="K1200" s="2">
        <v>105</v>
      </c>
      <c r="L1200" s="2" t="str">
        <f t="shared" si="28"/>
        <v>Chennai</v>
      </c>
      <c r="M1200" s="2" t="str">
        <f t="shared" si="29"/>
        <v>Delhi-Chennai</v>
      </c>
      <c r="N1200" s="2" t="str">
        <f t="shared" si="34"/>
        <v>Outstation</v>
      </c>
      <c r="O1200" s="2" t="str">
        <f t="shared" si="30"/>
        <v>FastWheels</v>
      </c>
      <c r="P1200" s="2">
        <f t="shared" si="31"/>
        <v>-1</v>
      </c>
      <c r="Q1200" s="2">
        <f t="shared" si="32"/>
        <v>6</v>
      </c>
      <c r="R1200" s="2">
        <f t="shared" si="33"/>
        <v>175</v>
      </c>
    </row>
    <row r="1201" spans="1:18" ht="14.25" customHeight="1">
      <c r="A1201" s="2">
        <v>953625</v>
      </c>
      <c r="B1201" s="2" t="s">
        <v>36</v>
      </c>
      <c r="C1201" s="2" t="s">
        <v>45</v>
      </c>
      <c r="D1201" s="2" t="s">
        <v>41</v>
      </c>
      <c r="E1201" s="2" t="s">
        <v>33</v>
      </c>
      <c r="F1201" s="2" t="s">
        <v>34</v>
      </c>
      <c r="G1201" s="4">
        <v>43528.970196759263</v>
      </c>
      <c r="H1201" s="4">
        <v>43531.970196759263</v>
      </c>
      <c r="I1201" s="4">
        <v>43532.970196759263</v>
      </c>
      <c r="J1201" s="2">
        <v>36</v>
      </c>
      <c r="K1201" s="2">
        <v>121</v>
      </c>
      <c r="L1201" s="2" t="str">
        <f t="shared" si="28"/>
        <v>Chennai</v>
      </c>
      <c r="M1201" s="2" t="str">
        <f t="shared" si="29"/>
        <v>Delhi-Chennai</v>
      </c>
      <c r="N1201" s="2" t="str">
        <f t="shared" si="34"/>
        <v>Outstation</v>
      </c>
      <c r="O1201" s="2" t="str">
        <f t="shared" si="30"/>
        <v>Ship2Home</v>
      </c>
      <c r="P1201" s="2">
        <f t="shared" si="31"/>
        <v>-1</v>
      </c>
      <c r="Q1201" s="2">
        <f t="shared" si="32"/>
        <v>3</v>
      </c>
      <c r="R1201" s="2">
        <f t="shared" si="33"/>
        <v>157</v>
      </c>
    </row>
    <row r="1202" spans="1:18" ht="14.25" customHeight="1">
      <c r="A1202" s="2">
        <v>489252</v>
      </c>
      <c r="B1202" s="2" t="s">
        <v>39</v>
      </c>
      <c r="C1202" s="2" t="s">
        <v>37</v>
      </c>
      <c r="D1202" s="2" t="s">
        <v>32</v>
      </c>
      <c r="E1202" s="2" t="s">
        <v>44</v>
      </c>
      <c r="F1202" s="2" t="s">
        <v>34</v>
      </c>
      <c r="G1202" s="4">
        <v>43528.973275462966</v>
      </c>
      <c r="H1202" s="4">
        <v>43531.973275462966</v>
      </c>
      <c r="I1202" s="4">
        <v>43533.973275462966</v>
      </c>
      <c r="J1202" s="2">
        <v>45</v>
      </c>
      <c r="K1202" s="2">
        <v>107</v>
      </c>
      <c r="L1202" s="2" t="str">
        <f t="shared" si="28"/>
        <v>Mumbai</v>
      </c>
      <c r="M1202" s="2" t="str">
        <f t="shared" si="29"/>
        <v>Bangalore-Mumbai</v>
      </c>
      <c r="N1202" s="2" t="str">
        <f t="shared" si="34"/>
        <v>Outstation</v>
      </c>
      <c r="O1202" s="2" t="str">
        <f t="shared" si="30"/>
        <v>FastWheels</v>
      </c>
      <c r="P1202" s="2">
        <f t="shared" si="31"/>
        <v>-2</v>
      </c>
      <c r="Q1202" s="2">
        <f t="shared" si="32"/>
        <v>3</v>
      </c>
      <c r="R1202" s="2">
        <f t="shared" si="33"/>
        <v>152</v>
      </c>
    </row>
    <row r="1203" spans="1:18" ht="14.25" customHeight="1">
      <c r="A1203" s="2">
        <v>14864</v>
      </c>
      <c r="B1203" s="2" t="s">
        <v>39</v>
      </c>
      <c r="C1203" s="2" t="s">
        <v>45</v>
      </c>
      <c r="D1203" s="2" t="s">
        <v>41</v>
      </c>
      <c r="E1203" s="2" t="s">
        <v>44</v>
      </c>
      <c r="F1203" s="2" t="s">
        <v>34</v>
      </c>
      <c r="G1203" s="4">
        <v>43528.975173611114</v>
      </c>
      <c r="H1203" s="4">
        <v>43533.975173611114</v>
      </c>
      <c r="I1203" s="4">
        <v>43532.975173611114</v>
      </c>
      <c r="J1203" s="2">
        <v>29</v>
      </c>
      <c r="K1203" s="2">
        <v>130</v>
      </c>
      <c r="L1203" s="2" t="str">
        <f t="shared" si="28"/>
        <v>Chennai</v>
      </c>
      <c r="M1203" s="2" t="str">
        <f t="shared" si="29"/>
        <v>Delhi-Chennai</v>
      </c>
      <c r="N1203" s="2" t="str">
        <f t="shared" si="34"/>
        <v>Outstation</v>
      </c>
      <c r="O1203" s="2" t="str">
        <f t="shared" si="30"/>
        <v>FastWheels</v>
      </c>
      <c r="P1203" s="2">
        <f t="shared" si="31"/>
        <v>1</v>
      </c>
      <c r="Q1203" s="2">
        <f t="shared" si="32"/>
        <v>5</v>
      </c>
      <c r="R1203" s="2">
        <f t="shared" si="33"/>
        <v>159</v>
      </c>
    </row>
    <row r="1204" spans="1:18" ht="14.25" customHeight="1">
      <c r="A1204" s="2">
        <v>721885</v>
      </c>
      <c r="B1204" s="2" t="s">
        <v>36</v>
      </c>
      <c r="C1204" s="2" t="s">
        <v>45</v>
      </c>
      <c r="D1204" s="2" t="s">
        <v>41</v>
      </c>
      <c r="E1204" s="2" t="s">
        <v>33</v>
      </c>
      <c r="F1204" s="2" t="s">
        <v>34</v>
      </c>
      <c r="G1204" s="4">
        <v>43528.977581018517</v>
      </c>
      <c r="H1204" s="4">
        <v>43532.977581018517</v>
      </c>
      <c r="I1204" s="4">
        <v>43534.977581018517</v>
      </c>
      <c r="J1204" s="2">
        <v>33</v>
      </c>
      <c r="K1204" s="2">
        <v>126</v>
      </c>
      <c r="L1204" s="2" t="str">
        <f t="shared" si="28"/>
        <v>Chennai</v>
      </c>
      <c r="M1204" s="2" t="str">
        <f t="shared" si="29"/>
        <v>Delhi-Chennai</v>
      </c>
      <c r="N1204" s="2" t="str">
        <f t="shared" si="34"/>
        <v>Outstation</v>
      </c>
      <c r="O1204" s="2" t="str">
        <f t="shared" si="30"/>
        <v>Ship2Home</v>
      </c>
      <c r="P1204" s="2">
        <f t="shared" si="31"/>
        <v>-2</v>
      </c>
      <c r="Q1204" s="2">
        <f t="shared" si="32"/>
        <v>4</v>
      </c>
      <c r="R1204" s="2">
        <f t="shared" si="33"/>
        <v>159</v>
      </c>
    </row>
    <row r="1205" spans="1:18" ht="14.25" customHeight="1">
      <c r="A1205" s="2">
        <v>391570</v>
      </c>
      <c r="B1205" s="2" t="s">
        <v>47</v>
      </c>
      <c r="C1205" s="2" t="s">
        <v>40</v>
      </c>
      <c r="D1205" s="2" t="s">
        <v>41</v>
      </c>
      <c r="E1205" s="2" t="s">
        <v>44</v>
      </c>
      <c r="F1205" s="2" t="s">
        <v>34</v>
      </c>
      <c r="G1205" s="4">
        <v>43528.98033564815</v>
      </c>
      <c r="H1205" s="4">
        <v>43535.98033564815</v>
      </c>
      <c r="I1205" s="4">
        <v>43532.98033564815</v>
      </c>
      <c r="J1205" s="2">
        <v>65</v>
      </c>
      <c r="K1205" s="2">
        <v>94</v>
      </c>
      <c r="L1205" s="2" t="str">
        <f t="shared" si="28"/>
        <v>Kolkata</v>
      </c>
      <c r="M1205" s="2" t="str">
        <f t="shared" si="29"/>
        <v>Delhi-Kolkata</v>
      </c>
      <c r="N1205" s="2" t="str">
        <f t="shared" si="34"/>
        <v>Outstation</v>
      </c>
      <c r="O1205" s="2" t="str">
        <f t="shared" si="30"/>
        <v>FastWheels</v>
      </c>
      <c r="P1205" s="2">
        <f t="shared" si="31"/>
        <v>3</v>
      </c>
      <c r="Q1205" s="2">
        <f t="shared" si="32"/>
        <v>7</v>
      </c>
      <c r="R1205" s="2">
        <f t="shared" si="33"/>
        <v>159</v>
      </c>
    </row>
    <row r="1206" spans="1:18" ht="14.25" customHeight="1">
      <c r="A1206" s="2">
        <v>8367</v>
      </c>
      <c r="B1206" s="2" t="s">
        <v>49</v>
      </c>
      <c r="C1206" s="2" t="s">
        <v>40</v>
      </c>
      <c r="D1206" s="2" t="s">
        <v>41</v>
      </c>
      <c r="E1206" s="2" t="s">
        <v>33</v>
      </c>
      <c r="F1206" s="2" t="s">
        <v>34</v>
      </c>
      <c r="G1206" s="4">
        <v>43528.984409722223</v>
      </c>
      <c r="H1206" s="4">
        <v>43534.984409722223</v>
      </c>
      <c r="I1206" s="4">
        <v>43532.984409722223</v>
      </c>
      <c r="J1206" s="2">
        <v>49</v>
      </c>
      <c r="K1206" s="2">
        <v>115</v>
      </c>
      <c r="L1206" s="2" t="str">
        <f t="shared" si="28"/>
        <v>Kolkata</v>
      </c>
      <c r="M1206" s="2" t="str">
        <f t="shared" si="29"/>
        <v>Delhi-Kolkata</v>
      </c>
      <c r="N1206" s="2" t="str">
        <f t="shared" si="34"/>
        <v>Outstation</v>
      </c>
      <c r="O1206" s="2" t="str">
        <f t="shared" si="30"/>
        <v>Ship2Home</v>
      </c>
      <c r="P1206" s="2">
        <f t="shared" si="31"/>
        <v>2</v>
      </c>
      <c r="Q1206" s="2">
        <f t="shared" si="32"/>
        <v>6</v>
      </c>
      <c r="R1206" s="2">
        <f t="shared" si="33"/>
        <v>164</v>
      </c>
    </row>
    <row r="1207" spans="1:18" ht="14.25" customHeight="1">
      <c r="A1207" s="2">
        <v>672039</v>
      </c>
      <c r="B1207" s="2" t="s">
        <v>39</v>
      </c>
      <c r="C1207" s="2" t="s">
        <v>31</v>
      </c>
      <c r="D1207" s="2" t="s">
        <v>41</v>
      </c>
      <c r="E1207" s="2" t="s">
        <v>33</v>
      </c>
      <c r="F1207" s="2" t="s">
        <v>34</v>
      </c>
      <c r="G1207" s="4">
        <v>43528.998136574075</v>
      </c>
      <c r="H1207" s="4">
        <v>43535.998136574075</v>
      </c>
      <c r="I1207" s="4">
        <v>43535.998136574075</v>
      </c>
      <c r="J1207" s="2">
        <v>0</v>
      </c>
      <c r="K1207" s="2">
        <v>126</v>
      </c>
      <c r="L1207" s="2" t="str">
        <f t="shared" si="28"/>
        <v>Delhi</v>
      </c>
      <c r="M1207" s="2" t="str">
        <f t="shared" si="29"/>
        <v>Delhi-Delhi</v>
      </c>
      <c r="N1207" s="2" t="str">
        <f t="shared" si="34"/>
        <v>Local</v>
      </c>
      <c r="O1207" s="2" t="str">
        <f t="shared" si="30"/>
        <v>Ship2Home</v>
      </c>
      <c r="P1207" s="2">
        <f t="shared" si="31"/>
        <v>0</v>
      </c>
      <c r="Q1207" s="2">
        <f t="shared" si="32"/>
        <v>7</v>
      </c>
      <c r="R1207" s="2">
        <f t="shared" si="33"/>
        <v>126</v>
      </c>
    </row>
    <row r="1208" spans="1:18" ht="14.25" customHeight="1">
      <c r="A1208" s="2">
        <v>753448</v>
      </c>
      <c r="B1208" s="2" t="s">
        <v>47</v>
      </c>
      <c r="C1208" s="2" t="s">
        <v>31</v>
      </c>
      <c r="D1208" s="2" t="s">
        <v>41</v>
      </c>
      <c r="E1208" s="2" t="s">
        <v>44</v>
      </c>
      <c r="F1208" s="2" t="s">
        <v>34</v>
      </c>
      <c r="G1208" s="4">
        <v>43529.013379629629</v>
      </c>
      <c r="H1208" s="4">
        <v>43534.013379629629</v>
      </c>
      <c r="I1208" s="4">
        <v>43536.013379629629</v>
      </c>
      <c r="J1208" s="2">
        <v>0</v>
      </c>
      <c r="K1208" s="2">
        <v>126</v>
      </c>
      <c r="L1208" s="2" t="str">
        <f t="shared" si="28"/>
        <v>Delhi</v>
      </c>
      <c r="M1208" s="2" t="str">
        <f t="shared" si="29"/>
        <v>Delhi-Delhi</v>
      </c>
      <c r="N1208" s="2" t="str">
        <f t="shared" si="34"/>
        <v>Local</v>
      </c>
      <c r="O1208" s="2" t="str">
        <f t="shared" si="30"/>
        <v>FastWheels</v>
      </c>
      <c r="P1208" s="2">
        <f t="shared" si="31"/>
        <v>-2</v>
      </c>
      <c r="Q1208" s="2">
        <f t="shared" si="32"/>
        <v>5</v>
      </c>
      <c r="R1208" s="2">
        <f t="shared" si="33"/>
        <v>126</v>
      </c>
    </row>
    <row r="1209" spans="1:18" ht="14.25" customHeight="1">
      <c r="A1209" s="2">
        <v>834888</v>
      </c>
      <c r="B1209" s="2" t="s">
        <v>39</v>
      </c>
      <c r="C1209" s="2" t="s">
        <v>43</v>
      </c>
      <c r="D1209" s="2" t="s">
        <v>41</v>
      </c>
      <c r="E1209" s="2" t="s">
        <v>44</v>
      </c>
      <c r="F1209" s="2" t="s">
        <v>34</v>
      </c>
      <c r="G1209" s="4">
        <v>43529.013819444444</v>
      </c>
      <c r="H1209" s="4">
        <v>43531.013819444444</v>
      </c>
      <c r="I1209" s="4">
        <v>43536.013819444444</v>
      </c>
      <c r="J1209" s="2">
        <v>35</v>
      </c>
      <c r="K1209" s="2">
        <v>129</v>
      </c>
      <c r="L1209" s="2" t="str">
        <f t="shared" si="28"/>
        <v>Bangalore</v>
      </c>
      <c r="M1209" s="2" t="str">
        <f t="shared" si="29"/>
        <v>Delhi-Bangalore</v>
      </c>
      <c r="N1209" s="2" t="str">
        <f t="shared" si="34"/>
        <v>Outstation</v>
      </c>
      <c r="O1209" s="2" t="str">
        <f t="shared" si="30"/>
        <v>FastWheels</v>
      </c>
      <c r="P1209" s="2">
        <f t="shared" si="31"/>
        <v>-5</v>
      </c>
      <c r="Q1209" s="2">
        <f t="shared" si="32"/>
        <v>2</v>
      </c>
      <c r="R1209" s="2">
        <f t="shared" si="33"/>
        <v>164</v>
      </c>
    </row>
    <row r="1210" spans="1:18" ht="14.25" customHeight="1">
      <c r="A1210" s="2">
        <v>758074</v>
      </c>
      <c r="B1210" s="2" t="s">
        <v>47</v>
      </c>
      <c r="C1210" s="2" t="s">
        <v>40</v>
      </c>
      <c r="D1210" s="2" t="s">
        <v>41</v>
      </c>
      <c r="E1210" s="2" t="s">
        <v>38</v>
      </c>
      <c r="F1210" s="2" t="s">
        <v>34</v>
      </c>
      <c r="G1210" s="4">
        <v>43529.019675925927</v>
      </c>
      <c r="H1210" s="4">
        <v>43531.019675925927</v>
      </c>
      <c r="I1210" s="4">
        <v>43535.019675925927</v>
      </c>
      <c r="J1210" s="2">
        <v>31</v>
      </c>
      <c r="K1210" s="2">
        <v>115</v>
      </c>
      <c r="L1210" s="2" t="str">
        <f t="shared" si="28"/>
        <v>Kolkata</v>
      </c>
      <c r="M1210" s="2" t="str">
        <f t="shared" si="29"/>
        <v>Delhi-Kolkata</v>
      </c>
      <c r="N1210" s="2" t="str">
        <f t="shared" si="34"/>
        <v>Outstation</v>
      </c>
      <c r="O1210" s="2" t="str">
        <f t="shared" si="30"/>
        <v>Ship2Home</v>
      </c>
      <c r="P1210" s="2">
        <f t="shared" si="31"/>
        <v>-4</v>
      </c>
      <c r="Q1210" s="2">
        <f t="shared" si="32"/>
        <v>2</v>
      </c>
      <c r="R1210" s="2">
        <f t="shared" si="33"/>
        <v>146</v>
      </c>
    </row>
    <row r="1211" spans="1:18" ht="14.25" customHeight="1">
      <c r="A1211" s="2">
        <v>529134</v>
      </c>
      <c r="B1211" s="2" t="s">
        <v>47</v>
      </c>
      <c r="C1211" s="2" t="s">
        <v>45</v>
      </c>
      <c r="D1211" s="2" t="s">
        <v>32</v>
      </c>
      <c r="E1211" s="2" t="s">
        <v>38</v>
      </c>
      <c r="F1211" s="2" t="s">
        <v>34</v>
      </c>
      <c r="G1211" s="4">
        <v>43529.027881944443</v>
      </c>
      <c r="H1211" s="4">
        <v>43535.027881944443</v>
      </c>
      <c r="I1211" s="4">
        <v>43536.027881944443</v>
      </c>
      <c r="J1211" s="2">
        <v>41</v>
      </c>
      <c r="K1211" s="2">
        <v>125</v>
      </c>
      <c r="L1211" s="2" t="str">
        <f t="shared" si="28"/>
        <v>Chennai</v>
      </c>
      <c r="M1211" s="2" t="str">
        <f t="shared" si="29"/>
        <v>Bangalore-Chennai</v>
      </c>
      <c r="N1211" s="2" t="str">
        <f t="shared" si="34"/>
        <v>Outstation</v>
      </c>
      <c r="O1211" s="2" t="str">
        <f t="shared" si="30"/>
        <v>Ship2Home</v>
      </c>
      <c r="P1211" s="2">
        <f t="shared" si="31"/>
        <v>-1</v>
      </c>
      <c r="Q1211" s="2">
        <f t="shared" si="32"/>
        <v>6</v>
      </c>
      <c r="R1211" s="2">
        <f t="shared" si="33"/>
        <v>166</v>
      </c>
    </row>
    <row r="1212" spans="1:18" ht="14.25" customHeight="1">
      <c r="A1212" s="2">
        <v>885932</v>
      </c>
      <c r="B1212" s="2" t="s">
        <v>30</v>
      </c>
      <c r="C1212" s="2" t="s">
        <v>43</v>
      </c>
      <c r="D1212" s="2" t="s">
        <v>41</v>
      </c>
      <c r="E1212" s="2" t="s">
        <v>44</v>
      </c>
      <c r="F1212" s="2" t="s">
        <v>34</v>
      </c>
      <c r="G1212" s="4">
        <v>43529.027951388889</v>
      </c>
      <c r="H1212" s="4">
        <v>43532.027951388889</v>
      </c>
      <c r="I1212" s="4">
        <v>43536.027951388889</v>
      </c>
      <c r="J1212" s="2">
        <v>32</v>
      </c>
      <c r="K1212" s="2">
        <v>120</v>
      </c>
      <c r="L1212" s="2" t="str">
        <f t="shared" si="28"/>
        <v>Bangalore</v>
      </c>
      <c r="M1212" s="2" t="str">
        <f t="shared" si="29"/>
        <v>Delhi-Bangalore</v>
      </c>
      <c r="N1212" s="2" t="str">
        <f t="shared" si="34"/>
        <v>Outstation</v>
      </c>
      <c r="O1212" s="2" t="str">
        <f t="shared" si="30"/>
        <v>FastWheels</v>
      </c>
      <c r="P1212" s="2">
        <f t="shared" si="31"/>
        <v>-4</v>
      </c>
      <c r="Q1212" s="2">
        <f t="shared" si="32"/>
        <v>3</v>
      </c>
      <c r="R1212" s="2">
        <f t="shared" si="33"/>
        <v>152</v>
      </c>
    </row>
    <row r="1213" spans="1:18" ht="14.25" customHeight="1">
      <c r="A1213" s="2">
        <v>914254</v>
      </c>
      <c r="B1213" s="2" t="s">
        <v>42</v>
      </c>
      <c r="C1213" s="2" t="s">
        <v>31</v>
      </c>
      <c r="D1213" s="2" t="s">
        <v>41</v>
      </c>
      <c r="E1213" s="2" t="s">
        <v>44</v>
      </c>
      <c r="F1213" s="2" t="s">
        <v>34</v>
      </c>
      <c r="G1213" s="4">
        <v>43529.030023148145</v>
      </c>
      <c r="H1213" s="4">
        <v>43530.030023148145</v>
      </c>
      <c r="I1213" s="4">
        <v>43534.030023148145</v>
      </c>
      <c r="J1213" s="2">
        <v>0</v>
      </c>
      <c r="K1213" s="2">
        <v>107</v>
      </c>
      <c r="L1213" s="2" t="str">
        <f t="shared" si="28"/>
        <v>Delhi</v>
      </c>
      <c r="M1213" s="2" t="str">
        <f t="shared" si="29"/>
        <v>Delhi-Delhi</v>
      </c>
      <c r="N1213" s="2" t="str">
        <f t="shared" si="34"/>
        <v>Local</v>
      </c>
      <c r="O1213" s="2" t="str">
        <f t="shared" si="30"/>
        <v>FastWheels</v>
      </c>
      <c r="P1213" s="2">
        <f t="shared" si="31"/>
        <v>-4</v>
      </c>
      <c r="Q1213" s="2">
        <f t="shared" si="32"/>
        <v>1</v>
      </c>
      <c r="R1213" s="2">
        <f t="shared" si="33"/>
        <v>107</v>
      </c>
    </row>
    <row r="1214" spans="1:18" ht="14.25" customHeight="1">
      <c r="A1214" s="2">
        <v>691366</v>
      </c>
      <c r="B1214" s="2" t="s">
        <v>36</v>
      </c>
      <c r="C1214" s="2" t="s">
        <v>37</v>
      </c>
      <c r="D1214" s="2" t="s">
        <v>41</v>
      </c>
      <c r="E1214" s="2" t="s">
        <v>38</v>
      </c>
      <c r="F1214" s="2" t="s">
        <v>34</v>
      </c>
      <c r="G1214" s="4">
        <v>43529.032037037039</v>
      </c>
      <c r="H1214" s="4">
        <v>43537.032037037039</v>
      </c>
      <c r="I1214" s="4">
        <v>43536.032037037039</v>
      </c>
      <c r="J1214" s="2">
        <v>44</v>
      </c>
      <c r="K1214" s="2">
        <v>113</v>
      </c>
      <c r="L1214" s="2" t="str">
        <f t="shared" si="28"/>
        <v>Mumbai</v>
      </c>
      <c r="M1214" s="2" t="str">
        <f t="shared" si="29"/>
        <v>Delhi-Mumbai</v>
      </c>
      <c r="N1214" s="2" t="str">
        <f t="shared" si="34"/>
        <v>Outstation</v>
      </c>
      <c r="O1214" s="2" t="str">
        <f t="shared" si="30"/>
        <v>Ship2Home</v>
      </c>
      <c r="P1214" s="2">
        <f t="shared" si="31"/>
        <v>1</v>
      </c>
      <c r="Q1214" s="2">
        <f t="shared" si="32"/>
        <v>8</v>
      </c>
      <c r="R1214" s="2">
        <f t="shared" si="33"/>
        <v>157</v>
      </c>
    </row>
    <row r="1215" spans="1:18" ht="14.25" customHeight="1">
      <c r="A1215" s="2">
        <v>947345</v>
      </c>
      <c r="B1215" s="2" t="s">
        <v>36</v>
      </c>
      <c r="C1215" s="2" t="s">
        <v>45</v>
      </c>
      <c r="D1215" s="2" t="s">
        <v>41</v>
      </c>
      <c r="E1215" s="2" t="s">
        <v>33</v>
      </c>
      <c r="F1215" s="2" t="s">
        <v>34</v>
      </c>
      <c r="G1215" s="4">
        <v>43529.033472222225</v>
      </c>
      <c r="H1215" s="4">
        <v>43531.033472222225</v>
      </c>
      <c r="I1215" s="4">
        <v>43534.033472222225</v>
      </c>
      <c r="J1215" s="2">
        <v>48</v>
      </c>
      <c r="K1215" s="2">
        <v>130</v>
      </c>
      <c r="L1215" s="2" t="str">
        <f t="shared" si="28"/>
        <v>Chennai</v>
      </c>
      <c r="M1215" s="2" t="str">
        <f t="shared" si="29"/>
        <v>Delhi-Chennai</v>
      </c>
      <c r="N1215" s="2" t="str">
        <f t="shared" si="34"/>
        <v>Outstation</v>
      </c>
      <c r="O1215" s="2" t="str">
        <f t="shared" si="30"/>
        <v>Ship2Home</v>
      </c>
      <c r="P1215" s="2">
        <f t="shared" si="31"/>
        <v>-3</v>
      </c>
      <c r="Q1215" s="2">
        <f t="shared" si="32"/>
        <v>2</v>
      </c>
      <c r="R1215" s="2">
        <f t="shared" si="33"/>
        <v>178</v>
      </c>
    </row>
    <row r="1216" spans="1:18" ht="14.25" customHeight="1">
      <c r="A1216" s="2">
        <v>370011</v>
      </c>
      <c r="B1216" s="2" t="s">
        <v>47</v>
      </c>
      <c r="C1216" s="2" t="s">
        <v>31</v>
      </c>
      <c r="D1216" s="2" t="s">
        <v>41</v>
      </c>
      <c r="E1216" s="2" t="s">
        <v>33</v>
      </c>
      <c r="F1216" s="2" t="s">
        <v>34</v>
      </c>
      <c r="G1216" s="4">
        <v>43529.035497685189</v>
      </c>
      <c r="H1216" s="4">
        <v>43531.035497685189</v>
      </c>
      <c r="I1216" s="4">
        <v>43534.035497685189</v>
      </c>
      <c r="J1216" s="2">
        <v>0</v>
      </c>
      <c r="K1216" s="2">
        <v>127</v>
      </c>
      <c r="L1216" s="2" t="str">
        <f t="shared" si="28"/>
        <v>Delhi</v>
      </c>
      <c r="M1216" s="2" t="str">
        <f t="shared" si="29"/>
        <v>Delhi-Delhi</v>
      </c>
      <c r="N1216" s="2" t="str">
        <f t="shared" si="34"/>
        <v>Local</v>
      </c>
      <c r="O1216" s="2" t="str">
        <f t="shared" si="30"/>
        <v>Ship2Home</v>
      </c>
      <c r="P1216" s="2">
        <f t="shared" si="31"/>
        <v>-3</v>
      </c>
      <c r="Q1216" s="2">
        <f t="shared" si="32"/>
        <v>2</v>
      </c>
      <c r="R1216" s="2">
        <f t="shared" si="33"/>
        <v>127</v>
      </c>
    </row>
    <row r="1217" spans="1:18" ht="14.25" customHeight="1">
      <c r="A1217" s="2">
        <v>415262</v>
      </c>
      <c r="B1217" s="2" t="s">
        <v>36</v>
      </c>
      <c r="C1217" s="2" t="s">
        <v>37</v>
      </c>
      <c r="D1217" s="2" t="s">
        <v>41</v>
      </c>
      <c r="E1217" s="2" t="s">
        <v>38</v>
      </c>
      <c r="F1217" s="2" t="s">
        <v>34</v>
      </c>
      <c r="G1217" s="4">
        <v>43529.03628472222</v>
      </c>
      <c r="H1217" s="4">
        <v>43536.03628472222</v>
      </c>
      <c r="I1217" s="4">
        <v>43532.03628472222</v>
      </c>
      <c r="J1217" s="2">
        <v>36</v>
      </c>
      <c r="K1217" s="2">
        <v>115</v>
      </c>
      <c r="L1217" s="2" t="str">
        <f t="shared" si="28"/>
        <v>Mumbai</v>
      </c>
      <c r="M1217" s="2" t="str">
        <f t="shared" si="29"/>
        <v>Delhi-Mumbai</v>
      </c>
      <c r="N1217" s="2" t="str">
        <f t="shared" si="34"/>
        <v>Outstation</v>
      </c>
      <c r="O1217" s="2" t="str">
        <f t="shared" si="30"/>
        <v>Ship2Home</v>
      </c>
      <c r="P1217" s="2">
        <f t="shared" si="31"/>
        <v>4</v>
      </c>
      <c r="Q1217" s="2">
        <f t="shared" si="32"/>
        <v>7</v>
      </c>
      <c r="R1217" s="2">
        <f t="shared" si="33"/>
        <v>151</v>
      </c>
    </row>
    <row r="1218" spans="1:18" ht="14.25" customHeight="1">
      <c r="A1218" s="2">
        <v>674766</v>
      </c>
      <c r="B1218" s="2" t="s">
        <v>36</v>
      </c>
      <c r="C1218" s="2" t="s">
        <v>37</v>
      </c>
      <c r="D1218" s="2" t="s">
        <v>32</v>
      </c>
      <c r="E1218" s="2" t="s">
        <v>38</v>
      </c>
      <c r="F1218" s="2" t="s">
        <v>34</v>
      </c>
      <c r="G1218" s="4">
        <v>43529.040497685186</v>
      </c>
      <c r="H1218" s="4">
        <v>43535.040497685186</v>
      </c>
      <c r="I1218" s="4">
        <v>43533.040497685186</v>
      </c>
      <c r="J1218" s="2">
        <v>41</v>
      </c>
      <c r="K1218" s="2">
        <v>108</v>
      </c>
      <c r="L1218" s="2" t="str">
        <f t="shared" si="28"/>
        <v>Mumbai</v>
      </c>
      <c r="M1218" s="2" t="str">
        <f t="shared" si="29"/>
        <v>Bangalore-Mumbai</v>
      </c>
      <c r="N1218" s="2" t="str">
        <f t="shared" si="34"/>
        <v>Outstation</v>
      </c>
      <c r="O1218" s="2" t="str">
        <f t="shared" si="30"/>
        <v>Ship2Home</v>
      </c>
      <c r="P1218" s="2">
        <f t="shared" si="31"/>
        <v>2</v>
      </c>
      <c r="Q1218" s="2">
        <f t="shared" si="32"/>
        <v>6</v>
      </c>
      <c r="R1218" s="2">
        <f t="shared" si="33"/>
        <v>149</v>
      </c>
    </row>
    <row r="1219" spans="1:18" ht="14.25" customHeight="1">
      <c r="A1219" s="2">
        <v>161482</v>
      </c>
      <c r="B1219" s="2" t="s">
        <v>36</v>
      </c>
      <c r="C1219" s="2" t="s">
        <v>37</v>
      </c>
      <c r="D1219" s="2" t="s">
        <v>41</v>
      </c>
      <c r="E1219" s="2" t="s">
        <v>38</v>
      </c>
      <c r="F1219" s="2" t="s">
        <v>34</v>
      </c>
      <c r="G1219" s="4">
        <v>43529.041192129633</v>
      </c>
      <c r="H1219" s="4">
        <v>43533.041192129633</v>
      </c>
      <c r="I1219" s="4">
        <v>43533.041192129633</v>
      </c>
      <c r="J1219" s="2">
        <v>37</v>
      </c>
      <c r="K1219" s="2">
        <v>110</v>
      </c>
      <c r="L1219" s="2" t="str">
        <f t="shared" si="28"/>
        <v>Mumbai</v>
      </c>
      <c r="M1219" s="2" t="str">
        <f t="shared" si="29"/>
        <v>Delhi-Mumbai</v>
      </c>
      <c r="N1219" s="2" t="str">
        <f t="shared" si="34"/>
        <v>Outstation</v>
      </c>
      <c r="O1219" s="2" t="str">
        <f t="shared" si="30"/>
        <v>Ship2Home</v>
      </c>
      <c r="P1219" s="2">
        <f t="shared" si="31"/>
        <v>0</v>
      </c>
      <c r="Q1219" s="2">
        <f t="shared" si="32"/>
        <v>4</v>
      </c>
      <c r="R1219" s="2">
        <f t="shared" si="33"/>
        <v>147</v>
      </c>
    </row>
    <row r="1220" spans="1:18" ht="14.25" customHeight="1">
      <c r="A1220" s="2">
        <v>35020</v>
      </c>
      <c r="B1220" s="2" t="s">
        <v>42</v>
      </c>
      <c r="C1220" s="2" t="s">
        <v>31</v>
      </c>
      <c r="D1220" s="2" t="s">
        <v>41</v>
      </c>
      <c r="E1220" s="2" t="s">
        <v>44</v>
      </c>
      <c r="F1220" s="2" t="s">
        <v>34</v>
      </c>
      <c r="G1220" s="4">
        <v>43529.044849537036</v>
      </c>
      <c r="H1220" s="4">
        <v>43533.044849537036</v>
      </c>
      <c r="I1220" s="4">
        <v>43532.044849537036</v>
      </c>
      <c r="J1220" s="2">
        <v>0</v>
      </c>
      <c r="K1220" s="2">
        <v>130</v>
      </c>
      <c r="L1220" s="2" t="str">
        <f t="shared" si="28"/>
        <v>Delhi</v>
      </c>
      <c r="M1220" s="2" t="str">
        <f t="shared" si="29"/>
        <v>Delhi-Delhi</v>
      </c>
      <c r="N1220" s="2" t="str">
        <f t="shared" si="34"/>
        <v>Local</v>
      </c>
      <c r="O1220" s="2" t="str">
        <f t="shared" si="30"/>
        <v>FastWheels</v>
      </c>
      <c r="P1220" s="2">
        <f t="shared" si="31"/>
        <v>1</v>
      </c>
      <c r="Q1220" s="2">
        <f t="shared" si="32"/>
        <v>4</v>
      </c>
      <c r="R1220" s="2">
        <f t="shared" si="33"/>
        <v>130</v>
      </c>
    </row>
    <row r="1221" spans="1:18" ht="14.25" customHeight="1">
      <c r="A1221" s="2">
        <v>462206</v>
      </c>
      <c r="B1221" s="2" t="s">
        <v>39</v>
      </c>
      <c r="C1221" s="2" t="s">
        <v>37</v>
      </c>
      <c r="D1221" s="2" t="s">
        <v>32</v>
      </c>
      <c r="E1221" s="2" t="s">
        <v>38</v>
      </c>
      <c r="F1221" s="2" t="s">
        <v>34</v>
      </c>
      <c r="G1221" s="4">
        <v>43529.049849537034</v>
      </c>
      <c r="H1221" s="4">
        <v>43532.049849537034</v>
      </c>
      <c r="I1221" s="4">
        <v>43536.049849537034</v>
      </c>
      <c r="J1221" s="2">
        <v>27</v>
      </c>
      <c r="K1221" s="2">
        <v>108</v>
      </c>
      <c r="L1221" s="2" t="str">
        <f t="shared" si="28"/>
        <v>Mumbai</v>
      </c>
      <c r="M1221" s="2" t="str">
        <f t="shared" si="29"/>
        <v>Bangalore-Mumbai</v>
      </c>
      <c r="N1221" s="2" t="str">
        <f t="shared" si="34"/>
        <v>Outstation</v>
      </c>
      <c r="O1221" s="2" t="str">
        <f t="shared" si="30"/>
        <v>Ship2Home</v>
      </c>
      <c r="P1221" s="2">
        <f t="shared" si="31"/>
        <v>-4</v>
      </c>
      <c r="Q1221" s="2">
        <f t="shared" si="32"/>
        <v>3</v>
      </c>
      <c r="R1221" s="2">
        <f t="shared" si="33"/>
        <v>135</v>
      </c>
    </row>
    <row r="1222" spans="1:18" ht="14.25" customHeight="1">
      <c r="A1222" s="2">
        <v>100067</v>
      </c>
      <c r="B1222" s="2" t="s">
        <v>36</v>
      </c>
      <c r="C1222" s="2" t="s">
        <v>43</v>
      </c>
      <c r="D1222" s="2" t="s">
        <v>41</v>
      </c>
      <c r="E1222" s="2" t="s">
        <v>44</v>
      </c>
      <c r="F1222" s="2" t="s">
        <v>34</v>
      </c>
      <c r="G1222" s="4">
        <v>43529.052094907405</v>
      </c>
      <c r="H1222" s="4">
        <v>43535.052094907405</v>
      </c>
      <c r="I1222" s="4">
        <v>43534.052094907405</v>
      </c>
      <c r="J1222" s="2">
        <v>59</v>
      </c>
      <c r="K1222" s="2">
        <v>104</v>
      </c>
      <c r="L1222" s="2" t="str">
        <f t="shared" si="28"/>
        <v>Bangalore</v>
      </c>
      <c r="M1222" s="2" t="str">
        <f t="shared" si="29"/>
        <v>Delhi-Bangalore</v>
      </c>
      <c r="N1222" s="2" t="str">
        <f t="shared" si="34"/>
        <v>Outstation</v>
      </c>
      <c r="O1222" s="2" t="str">
        <f t="shared" si="30"/>
        <v>FastWheels</v>
      </c>
      <c r="P1222" s="2">
        <f t="shared" si="31"/>
        <v>1</v>
      </c>
      <c r="Q1222" s="2">
        <f t="shared" si="32"/>
        <v>6</v>
      </c>
      <c r="R1222" s="2">
        <f t="shared" si="33"/>
        <v>163</v>
      </c>
    </row>
    <row r="1223" spans="1:18" ht="14.25" customHeight="1">
      <c r="A1223" s="2">
        <v>710717</v>
      </c>
      <c r="B1223" s="2" t="s">
        <v>30</v>
      </c>
      <c r="C1223" s="2" t="s">
        <v>43</v>
      </c>
      <c r="D1223" s="2" t="s">
        <v>32</v>
      </c>
      <c r="E1223" s="2" t="s">
        <v>33</v>
      </c>
      <c r="F1223" s="2" t="s">
        <v>34</v>
      </c>
      <c r="G1223" s="4">
        <v>43529.05228009259</v>
      </c>
      <c r="H1223" s="4">
        <v>43533.05228009259</v>
      </c>
      <c r="I1223" s="4">
        <v>43532.05228009259</v>
      </c>
      <c r="J1223" s="2">
        <v>0</v>
      </c>
      <c r="K1223" s="2">
        <v>128</v>
      </c>
      <c r="L1223" s="2" t="str">
        <f t="shared" si="28"/>
        <v>Bangalore</v>
      </c>
      <c r="M1223" s="2" t="str">
        <f t="shared" si="29"/>
        <v>Bangalore-Bangalore</v>
      </c>
      <c r="N1223" s="2" t="str">
        <f t="shared" si="34"/>
        <v>Local</v>
      </c>
      <c r="O1223" s="2" t="str">
        <f t="shared" si="30"/>
        <v>Ship2Home</v>
      </c>
      <c r="P1223" s="2">
        <f t="shared" si="31"/>
        <v>1</v>
      </c>
      <c r="Q1223" s="2">
        <f t="shared" si="32"/>
        <v>4</v>
      </c>
      <c r="R1223" s="2">
        <f t="shared" si="33"/>
        <v>128</v>
      </c>
    </row>
    <row r="1224" spans="1:18" ht="14.25" customHeight="1">
      <c r="A1224" s="2">
        <v>843607</v>
      </c>
      <c r="B1224" s="2" t="s">
        <v>39</v>
      </c>
      <c r="C1224" s="2" t="s">
        <v>37</v>
      </c>
      <c r="D1224" s="2" t="s">
        <v>32</v>
      </c>
      <c r="E1224" s="2" t="s">
        <v>33</v>
      </c>
      <c r="F1224" s="2" t="s">
        <v>34</v>
      </c>
      <c r="G1224" s="4">
        <v>43529.052939814814</v>
      </c>
      <c r="H1224" s="4">
        <v>43536.052939814814</v>
      </c>
      <c r="I1224" s="4">
        <v>43536.052939814814</v>
      </c>
      <c r="J1224" s="2">
        <v>27</v>
      </c>
      <c r="K1224" s="2">
        <v>106</v>
      </c>
      <c r="L1224" s="2" t="str">
        <f t="shared" si="28"/>
        <v>Mumbai</v>
      </c>
      <c r="M1224" s="2" t="str">
        <f t="shared" si="29"/>
        <v>Bangalore-Mumbai</v>
      </c>
      <c r="N1224" s="2" t="str">
        <f t="shared" si="34"/>
        <v>Outstation</v>
      </c>
      <c r="O1224" s="2" t="str">
        <f t="shared" si="30"/>
        <v>Ship2Home</v>
      </c>
      <c r="P1224" s="2">
        <f t="shared" si="31"/>
        <v>0</v>
      </c>
      <c r="Q1224" s="2">
        <f t="shared" si="32"/>
        <v>7</v>
      </c>
      <c r="R1224" s="2">
        <f t="shared" si="33"/>
        <v>133</v>
      </c>
    </row>
    <row r="1225" spans="1:18" ht="14.25" customHeight="1">
      <c r="A1225" s="2">
        <v>495120</v>
      </c>
      <c r="B1225" s="2" t="s">
        <v>47</v>
      </c>
      <c r="C1225" s="2" t="s">
        <v>45</v>
      </c>
      <c r="D1225" s="2" t="s">
        <v>32</v>
      </c>
      <c r="E1225" s="2" t="s">
        <v>44</v>
      </c>
      <c r="F1225" s="2" t="s">
        <v>34</v>
      </c>
      <c r="G1225" s="4">
        <v>43529.053298611114</v>
      </c>
      <c r="H1225" s="4">
        <v>43533.053298611114</v>
      </c>
      <c r="I1225" s="4">
        <v>43534.053298611114</v>
      </c>
      <c r="J1225" s="2">
        <v>43</v>
      </c>
      <c r="K1225" s="2">
        <v>129</v>
      </c>
      <c r="L1225" s="2" t="str">
        <f t="shared" si="28"/>
        <v>Chennai</v>
      </c>
      <c r="M1225" s="2" t="str">
        <f t="shared" si="29"/>
        <v>Bangalore-Chennai</v>
      </c>
      <c r="N1225" s="2" t="str">
        <f t="shared" si="34"/>
        <v>Outstation</v>
      </c>
      <c r="O1225" s="2" t="str">
        <f t="shared" si="30"/>
        <v>FastWheels</v>
      </c>
      <c r="P1225" s="2">
        <f t="shared" si="31"/>
        <v>-1</v>
      </c>
      <c r="Q1225" s="2">
        <f t="shared" si="32"/>
        <v>4</v>
      </c>
      <c r="R1225" s="2">
        <f t="shared" si="33"/>
        <v>172</v>
      </c>
    </row>
    <row r="1226" spans="1:18" ht="14.25" customHeight="1">
      <c r="A1226" s="2">
        <v>818157</v>
      </c>
      <c r="B1226" s="2" t="s">
        <v>36</v>
      </c>
      <c r="C1226" s="2" t="s">
        <v>37</v>
      </c>
      <c r="D1226" s="2" t="s">
        <v>41</v>
      </c>
      <c r="E1226" s="2" t="s">
        <v>33</v>
      </c>
      <c r="F1226" s="2" t="s">
        <v>34</v>
      </c>
      <c r="G1226" s="4">
        <v>43529.058298611111</v>
      </c>
      <c r="H1226" s="4">
        <v>43538.058298611111</v>
      </c>
      <c r="I1226" s="4">
        <v>43535.058298611111</v>
      </c>
      <c r="J1226" s="2">
        <v>31</v>
      </c>
      <c r="K1226" s="2">
        <v>107</v>
      </c>
      <c r="L1226" s="2" t="str">
        <f t="shared" si="28"/>
        <v>Mumbai</v>
      </c>
      <c r="M1226" s="2" t="str">
        <f t="shared" si="29"/>
        <v>Delhi-Mumbai</v>
      </c>
      <c r="N1226" s="2" t="str">
        <f t="shared" si="34"/>
        <v>Outstation</v>
      </c>
      <c r="O1226" s="2" t="str">
        <f t="shared" si="30"/>
        <v>Ship2Home</v>
      </c>
      <c r="P1226" s="2">
        <f t="shared" si="31"/>
        <v>3</v>
      </c>
      <c r="Q1226" s="2">
        <f t="shared" si="32"/>
        <v>9</v>
      </c>
      <c r="R1226" s="2">
        <f t="shared" si="33"/>
        <v>138</v>
      </c>
    </row>
    <row r="1227" spans="1:18" ht="14.25" customHeight="1">
      <c r="A1227" s="2">
        <v>552224</v>
      </c>
      <c r="B1227" s="2" t="s">
        <v>48</v>
      </c>
      <c r="C1227" s="2" t="s">
        <v>37</v>
      </c>
      <c r="D1227" s="2" t="s">
        <v>41</v>
      </c>
      <c r="E1227" s="2" t="s">
        <v>44</v>
      </c>
      <c r="F1227" s="2" t="s">
        <v>34</v>
      </c>
      <c r="G1227" s="4">
        <v>43529.060104166667</v>
      </c>
      <c r="H1227" s="4">
        <v>43531.060104166667</v>
      </c>
      <c r="I1227" s="4">
        <v>43535.060104166667</v>
      </c>
      <c r="J1227" s="2">
        <v>35</v>
      </c>
      <c r="K1227" s="2">
        <v>114</v>
      </c>
      <c r="L1227" s="2" t="str">
        <f t="shared" si="28"/>
        <v>Mumbai</v>
      </c>
      <c r="M1227" s="2" t="str">
        <f t="shared" si="29"/>
        <v>Delhi-Mumbai</v>
      </c>
      <c r="N1227" s="2" t="str">
        <f t="shared" si="34"/>
        <v>Outstation</v>
      </c>
      <c r="O1227" s="2" t="str">
        <f t="shared" si="30"/>
        <v>FastWheels</v>
      </c>
      <c r="P1227" s="2">
        <f t="shared" si="31"/>
        <v>-4</v>
      </c>
      <c r="Q1227" s="2">
        <f t="shared" si="32"/>
        <v>2</v>
      </c>
      <c r="R1227" s="2">
        <f t="shared" si="33"/>
        <v>149</v>
      </c>
    </row>
    <row r="1228" spans="1:18" ht="14.25" customHeight="1">
      <c r="A1228" s="2">
        <v>308348</v>
      </c>
      <c r="B1228" s="2" t="s">
        <v>42</v>
      </c>
      <c r="C1228" s="2" t="s">
        <v>45</v>
      </c>
      <c r="D1228" s="2" t="s">
        <v>41</v>
      </c>
      <c r="E1228" s="2" t="s">
        <v>44</v>
      </c>
      <c r="F1228" s="2" t="s">
        <v>34</v>
      </c>
      <c r="G1228" s="4">
        <v>43529.060185185182</v>
      </c>
      <c r="H1228" s="4">
        <v>43534.060185185182</v>
      </c>
      <c r="I1228" s="4">
        <v>43533.060185185182</v>
      </c>
      <c r="J1228" s="2">
        <v>42</v>
      </c>
      <c r="K1228" s="2">
        <v>128</v>
      </c>
      <c r="L1228" s="2" t="str">
        <f t="shared" si="28"/>
        <v>Chennai</v>
      </c>
      <c r="M1228" s="2" t="str">
        <f t="shared" si="29"/>
        <v>Delhi-Chennai</v>
      </c>
      <c r="N1228" s="2" t="str">
        <f t="shared" si="34"/>
        <v>Outstation</v>
      </c>
      <c r="O1228" s="2" t="str">
        <f t="shared" si="30"/>
        <v>FastWheels</v>
      </c>
      <c r="P1228" s="2">
        <f t="shared" si="31"/>
        <v>1</v>
      </c>
      <c r="Q1228" s="2">
        <f t="shared" si="32"/>
        <v>5</v>
      </c>
      <c r="R1228" s="2">
        <f t="shared" si="33"/>
        <v>170</v>
      </c>
    </row>
    <row r="1229" spans="1:18" ht="14.25" customHeight="1">
      <c r="A1229" s="2">
        <v>473330</v>
      </c>
      <c r="B1229" s="2" t="s">
        <v>39</v>
      </c>
      <c r="C1229" s="2" t="s">
        <v>45</v>
      </c>
      <c r="D1229" s="2" t="s">
        <v>32</v>
      </c>
      <c r="E1229" s="2" t="s">
        <v>38</v>
      </c>
      <c r="F1229" s="2" t="s">
        <v>34</v>
      </c>
      <c r="G1229" s="4">
        <v>43529.062754629631</v>
      </c>
      <c r="H1229" s="4">
        <v>43531.062754629631</v>
      </c>
      <c r="I1229" s="4">
        <v>43532.062754629631</v>
      </c>
      <c r="J1229" s="2">
        <v>31</v>
      </c>
      <c r="K1229" s="2">
        <v>126</v>
      </c>
      <c r="L1229" s="2" t="str">
        <f t="shared" si="28"/>
        <v>Chennai</v>
      </c>
      <c r="M1229" s="2" t="str">
        <f t="shared" si="29"/>
        <v>Bangalore-Chennai</v>
      </c>
      <c r="N1229" s="2" t="str">
        <f t="shared" si="34"/>
        <v>Outstation</v>
      </c>
      <c r="O1229" s="2" t="str">
        <f t="shared" si="30"/>
        <v>Ship2Home</v>
      </c>
      <c r="P1229" s="2">
        <f t="shared" si="31"/>
        <v>-1</v>
      </c>
      <c r="Q1229" s="2">
        <f t="shared" si="32"/>
        <v>2</v>
      </c>
      <c r="R1229" s="2">
        <f t="shared" si="33"/>
        <v>157</v>
      </c>
    </row>
    <row r="1230" spans="1:18" ht="14.25" customHeight="1">
      <c r="A1230" s="2">
        <v>304979</v>
      </c>
      <c r="B1230" s="2" t="s">
        <v>46</v>
      </c>
      <c r="C1230" s="2" t="s">
        <v>45</v>
      </c>
      <c r="D1230" s="2" t="s">
        <v>41</v>
      </c>
      <c r="E1230" s="2" t="s">
        <v>33</v>
      </c>
      <c r="F1230" s="2" t="s">
        <v>34</v>
      </c>
      <c r="G1230" s="4">
        <v>43529.070231481484</v>
      </c>
      <c r="H1230" s="4">
        <v>43534.070231481484</v>
      </c>
      <c r="I1230" s="4">
        <v>43532.070231481484</v>
      </c>
      <c r="J1230" s="2">
        <v>39</v>
      </c>
      <c r="K1230" s="2">
        <v>125</v>
      </c>
      <c r="L1230" s="2" t="str">
        <f t="shared" si="28"/>
        <v>Chennai</v>
      </c>
      <c r="M1230" s="2" t="str">
        <f t="shared" si="29"/>
        <v>Delhi-Chennai</v>
      </c>
      <c r="N1230" s="2" t="str">
        <f t="shared" si="34"/>
        <v>Outstation</v>
      </c>
      <c r="O1230" s="2" t="str">
        <f t="shared" si="30"/>
        <v>Ship2Home</v>
      </c>
      <c r="P1230" s="2">
        <f t="shared" si="31"/>
        <v>2</v>
      </c>
      <c r="Q1230" s="2">
        <f t="shared" si="32"/>
        <v>5</v>
      </c>
      <c r="R1230" s="2">
        <f t="shared" si="33"/>
        <v>164</v>
      </c>
    </row>
    <row r="1231" spans="1:18" ht="14.25" customHeight="1">
      <c r="A1231" s="2">
        <v>427670</v>
      </c>
      <c r="B1231" s="2" t="s">
        <v>47</v>
      </c>
      <c r="C1231" s="2" t="s">
        <v>31</v>
      </c>
      <c r="D1231" s="2" t="s">
        <v>32</v>
      </c>
      <c r="E1231" s="2" t="s">
        <v>44</v>
      </c>
      <c r="F1231" s="2" t="s">
        <v>34</v>
      </c>
      <c r="G1231" s="4">
        <v>43529.07068287037</v>
      </c>
      <c r="H1231" s="4">
        <v>43531.07068287037</v>
      </c>
      <c r="I1231" s="4">
        <v>43533.07068287037</v>
      </c>
      <c r="J1231" s="2">
        <v>70</v>
      </c>
      <c r="K1231" s="2">
        <v>106</v>
      </c>
      <c r="L1231" s="2" t="str">
        <f t="shared" si="28"/>
        <v>Delhi</v>
      </c>
      <c r="M1231" s="2" t="str">
        <f t="shared" si="29"/>
        <v>Bangalore-Delhi</v>
      </c>
      <c r="N1231" s="2" t="str">
        <f t="shared" si="34"/>
        <v>Outstation</v>
      </c>
      <c r="O1231" s="2" t="str">
        <f t="shared" si="30"/>
        <v>FastWheels</v>
      </c>
      <c r="P1231" s="2">
        <f t="shared" si="31"/>
        <v>-2</v>
      </c>
      <c r="Q1231" s="2">
        <f t="shared" si="32"/>
        <v>2</v>
      </c>
      <c r="R1231" s="2">
        <f t="shared" si="33"/>
        <v>176</v>
      </c>
    </row>
    <row r="1232" spans="1:18" ht="14.25" customHeight="1">
      <c r="A1232" s="2">
        <v>903391</v>
      </c>
      <c r="B1232" s="2" t="s">
        <v>46</v>
      </c>
      <c r="C1232" s="2" t="s">
        <v>43</v>
      </c>
      <c r="D1232" s="2" t="s">
        <v>41</v>
      </c>
      <c r="E1232" s="2" t="s">
        <v>44</v>
      </c>
      <c r="F1232" s="2" t="s">
        <v>34</v>
      </c>
      <c r="G1232" s="4">
        <v>43529.073206018518</v>
      </c>
      <c r="H1232" s="4">
        <v>43535.073206018518</v>
      </c>
      <c r="I1232" s="4">
        <v>43532.073206018518</v>
      </c>
      <c r="J1232" s="2">
        <v>68</v>
      </c>
      <c r="K1232" s="2">
        <v>105</v>
      </c>
      <c r="L1232" s="2" t="str">
        <f t="shared" si="28"/>
        <v>Bangalore</v>
      </c>
      <c r="M1232" s="2" t="str">
        <f t="shared" si="29"/>
        <v>Delhi-Bangalore</v>
      </c>
      <c r="N1232" s="2" t="str">
        <f t="shared" si="34"/>
        <v>Outstation</v>
      </c>
      <c r="O1232" s="2" t="str">
        <f t="shared" si="30"/>
        <v>FastWheels</v>
      </c>
      <c r="P1232" s="2">
        <f t="shared" si="31"/>
        <v>3</v>
      </c>
      <c r="Q1232" s="2">
        <f t="shared" si="32"/>
        <v>6</v>
      </c>
      <c r="R1232" s="2">
        <f t="shared" si="33"/>
        <v>173</v>
      </c>
    </row>
    <row r="1233" spans="1:18" ht="14.25" customHeight="1">
      <c r="A1233" s="2">
        <v>50941</v>
      </c>
      <c r="B1233" s="2" t="s">
        <v>36</v>
      </c>
      <c r="C1233" s="2" t="s">
        <v>37</v>
      </c>
      <c r="D1233" s="2" t="s">
        <v>41</v>
      </c>
      <c r="E1233" s="2" t="s">
        <v>33</v>
      </c>
      <c r="F1233" s="2" t="s">
        <v>34</v>
      </c>
      <c r="G1233" s="4">
        <v>43529.076909722222</v>
      </c>
      <c r="H1233" s="4">
        <v>43538.076909722222</v>
      </c>
      <c r="I1233" s="4">
        <v>43535.076909722222</v>
      </c>
      <c r="J1233" s="2">
        <v>47</v>
      </c>
      <c r="K1233" s="2">
        <v>110</v>
      </c>
      <c r="L1233" s="2" t="str">
        <f t="shared" si="28"/>
        <v>Mumbai</v>
      </c>
      <c r="M1233" s="2" t="str">
        <f t="shared" si="29"/>
        <v>Delhi-Mumbai</v>
      </c>
      <c r="N1233" s="2" t="str">
        <f t="shared" si="34"/>
        <v>Outstation</v>
      </c>
      <c r="O1233" s="2" t="str">
        <f t="shared" si="30"/>
        <v>Ship2Home</v>
      </c>
      <c r="P1233" s="2">
        <f t="shared" si="31"/>
        <v>3</v>
      </c>
      <c r="Q1233" s="2">
        <f t="shared" si="32"/>
        <v>9</v>
      </c>
      <c r="R1233" s="2">
        <f t="shared" si="33"/>
        <v>157</v>
      </c>
    </row>
    <row r="1234" spans="1:18" ht="14.25" customHeight="1">
      <c r="A1234" s="2">
        <v>888203</v>
      </c>
      <c r="B1234" s="2" t="s">
        <v>30</v>
      </c>
      <c r="C1234" s="2" t="s">
        <v>40</v>
      </c>
      <c r="D1234" s="2" t="s">
        <v>41</v>
      </c>
      <c r="E1234" s="2" t="s">
        <v>33</v>
      </c>
      <c r="F1234" s="2" t="s">
        <v>34</v>
      </c>
      <c r="G1234" s="4">
        <v>43529.078125</v>
      </c>
      <c r="H1234" s="4">
        <v>43536.078125</v>
      </c>
      <c r="I1234" s="4">
        <v>43532.078125</v>
      </c>
      <c r="J1234" s="2">
        <v>38</v>
      </c>
      <c r="K1234" s="2">
        <v>109</v>
      </c>
      <c r="L1234" s="2" t="str">
        <f t="shared" si="28"/>
        <v>Kolkata</v>
      </c>
      <c r="M1234" s="2" t="str">
        <f t="shared" si="29"/>
        <v>Delhi-Kolkata</v>
      </c>
      <c r="N1234" s="2" t="str">
        <f t="shared" si="34"/>
        <v>Outstation</v>
      </c>
      <c r="O1234" s="2" t="str">
        <f t="shared" si="30"/>
        <v>Ship2Home</v>
      </c>
      <c r="P1234" s="2">
        <f t="shared" si="31"/>
        <v>4</v>
      </c>
      <c r="Q1234" s="2">
        <f t="shared" si="32"/>
        <v>7</v>
      </c>
      <c r="R1234" s="2">
        <f t="shared" si="33"/>
        <v>147</v>
      </c>
    </row>
    <row r="1235" spans="1:18" ht="14.25" customHeight="1">
      <c r="A1235" s="2">
        <v>310257</v>
      </c>
      <c r="B1235" s="2" t="s">
        <v>36</v>
      </c>
      <c r="C1235" s="2" t="s">
        <v>31</v>
      </c>
      <c r="D1235" s="2" t="s">
        <v>41</v>
      </c>
      <c r="E1235" s="2" t="s">
        <v>33</v>
      </c>
      <c r="F1235" s="2" t="s">
        <v>34</v>
      </c>
      <c r="G1235" s="4">
        <v>43529.079062500001</v>
      </c>
      <c r="H1235" s="4">
        <v>43534.079062500001</v>
      </c>
      <c r="I1235" s="4">
        <v>43534.079062500001</v>
      </c>
      <c r="J1235" s="2">
        <v>0</v>
      </c>
      <c r="K1235" s="2">
        <v>127</v>
      </c>
      <c r="L1235" s="2" t="str">
        <f t="shared" si="28"/>
        <v>Delhi</v>
      </c>
      <c r="M1235" s="2" t="str">
        <f t="shared" si="29"/>
        <v>Delhi-Delhi</v>
      </c>
      <c r="N1235" s="2" t="str">
        <f t="shared" si="34"/>
        <v>Local</v>
      </c>
      <c r="O1235" s="2" t="str">
        <f t="shared" si="30"/>
        <v>Ship2Home</v>
      </c>
      <c r="P1235" s="2">
        <f t="shared" si="31"/>
        <v>0</v>
      </c>
      <c r="Q1235" s="2">
        <f t="shared" si="32"/>
        <v>5</v>
      </c>
      <c r="R1235" s="2">
        <f t="shared" si="33"/>
        <v>127</v>
      </c>
    </row>
    <row r="1236" spans="1:18" ht="14.25" customHeight="1">
      <c r="A1236" s="2">
        <v>224056</v>
      </c>
      <c r="B1236" s="2" t="s">
        <v>42</v>
      </c>
      <c r="C1236" s="2" t="s">
        <v>31</v>
      </c>
      <c r="D1236" s="2" t="s">
        <v>41</v>
      </c>
      <c r="E1236" s="2" t="s">
        <v>44</v>
      </c>
      <c r="F1236" s="2" t="s">
        <v>34</v>
      </c>
      <c r="G1236" s="4">
        <v>43529.081261574072</v>
      </c>
      <c r="H1236" s="4">
        <v>43529.081261574072</v>
      </c>
      <c r="I1236" s="4">
        <v>43533.081261574072</v>
      </c>
      <c r="J1236" s="2">
        <v>0</v>
      </c>
      <c r="K1236" s="2">
        <v>126</v>
      </c>
      <c r="L1236" s="2" t="str">
        <f t="shared" si="28"/>
        <v>Delhi</v>
      </c>
      <c r="M1236" s="2" t="str">
        <f t="shared" si="29"/>
        <v>Delhi-Delhi</v>
      </c>
      <c r="N1236" s="2" t="str">
        <f t="shared" si="34"/>
        <v>Local</v>
      </c>
      <c r="O1236" s="2" t="str">
        <f t="shared" si="30"/>
        <v>FastWheels</v>
      </c>
      <c r="P1236" s="2">
        <f t="shared" si="31"/>
        <v>-4</v>
      </c>
      <c r="Q1236" s="2">
        <f t="shared" si="32"/>
        <v>0</v>
      </c>
      <c r="R1236" s="2">
        <f t="shared" si="33"/>
        <v>126</v>
      </c>
    </row>
    <row r="1237" spans="1:18" ht="14.25" customHeight="1">
      <c r="A1237" s="2">
        <v>811504</v>
      </c>
      <c r="B1237" s="2" t="s">
        <v>48</v>
      </c>
      <c r="C1237" s="2" t="s">
        <v>31</v>
      </c>
      <c r="D1237" s="2" t="s">
        <v>32</v>
      </c>
      <c r="E1237" s="2" t="s">
        <v>44</v>
      </c>
      <c r="F1237" s="2" t="s">
        <v>34</v>
      </c>
      <c r="G1237" s="4">
        <v>43529.085011574076</v>
      </c>
      <c r="H1237" s="4">
        <v>43534.085011574076</v>
      </c>
      <c r="I1237" s="4">
        <v>43536.085011574076</v>
      </c>
      <c r="J1237" s="2">
        <v>43</v>
      </c>
      <c r="K1237" s="2">
        <v>124</v>
      </c>
      <c r="L1237" s="2" t="str">
        <f t="shared" si="28"/>
        <v>Delhi</v>
      </c>
      <c r="M1237" s="2" t="str">
        <f t="shared" si="29"/>
        <v>Bangalore-Delhi</v>
      </c>
      <c r="N1237" s="2" t="str">
        <f t="shared" si="34"/>
        <v>Outstation</v>
      </c>
      <c r="O1237" s="2" t="str">
        <f t="shared" si="30"/>
        <v>FastWheels</v>
      </c>
      <c r="P1237" s="2">
        <f t="shared" si="31"/>
        <v>-2</v>
      </c>
      <c r="Q1237" s="2">
        <f t="shared" si="32"/>
        <v>5</v>
      </c>
      <c r="R1237" s="2">
        <f t="shared" si="33"/>
        <v>167</v>
      </c>
    </row>
    <row r="1238" spans="1:18" ht="14.25" customHeight="1">
      <c r="A1238" s="2">
        <v>131354</v>
      </c>
      <c r="B1238" s="2" t="s">
        <v>48</v>
      </c>
      <c r="C1238" s="2" t="s">
        <v>45</v>
      </c>
      <c r="D1238" s="2" t="s">
        <v>41</v>
      </c>
      <c r="E1238" s="2" t="s">
        <v>38</v>
      </c>
      <c r="F1238" s="2" t="s">
        <v>34</v>
      </c>
      <c r="G1238" s="4">
        <v>43529.08520833333</v>
      </c>
      <c r="H1238" s="4">
        <v>43534.08520833333</v>
      </c>
      <c r="I1238" s="4">
        <v>43534.08520833333</v>
      </c>
      <c r="J1238" s="2">
        <v>26</v>
      </c>
      <c r="K1238" s="2">
        <v>120</v>
      </c>
      <c r="L1238" s="2" t="str">
        <f t="shared" si="28"/>
        <v>Chennai</v>
      </c>
      <c r="M1238" s="2" t="str">
        <f t="shared" si="29"/>
        <v>Delhi-Chennai</v>
      </c>
      <c r="N1238" s="2" t="str">
        <f t="shared" si="34"/>
        <v>Outstation</v>
      </c>
      <c r="O1238" s="2" t="str">
        <f t="shared" si="30"/>
        <v>Ship2Home</v>
      </c>
      <c r="P1238" s="2">
        <f t="shared" si="31"/>
        <v>0</v>
      </c>
      <c r="Q1238" s="2">
        <f t="shared" si="32"/>
        <v>5</v>
      </c>
      <c r="R1238" s="2">
        <f t="shared" si="33"/>
        <v>146</v>
      </c>
    </row>
    <row r="1239" spans="1:18" ht="14.25" customHeight="1">
      <c r="A1239" s="2">
        <v>324841</v>
      </c>
      <c r="B1239" s="2" t="s">
        <v>39</v>
      </c>
      <c r="C1239" s="2" t="s">
        <v>31</v>
      </c>
      <c r="D1239" s="2" t="s">
        <v>32</v>
      </c>
      <c r="E1239" s="2" t="s">
        <v>33</v>
      </c>
      <c r="F1239" s="2" t="s">
        <v>34</v>
      </c>
      <c r="G1239" s="4">
        <v>43529.090277777781</v>
      </c>
      <c r="H1239" s="4">
        <v>43535.090277777781</v>
      </c>
      <c r="I1239" s="4">
        <v>43532.090277777781</v>
      </c>
      <c r="J1239" s="2">
        <v>31</v>
      </c>
      <c r="K1239" s="2">
        <v>124</v>
      </c>
      <c r="L1239" s="2" t="str">
        <f t="shared" si="28"/>
        <v>Delhi</v>
      </c>
      <c r="M1239" s="2" t="str">
        <f t="shared" si="29"/>
        <v>Bangalore-Delhi</v>
      </c>
      <c r="N1239" s="2" t="str">
        <f t="shared" si="34"/>
        <v>Outstation</v>
      </c>
      <c r="O1239" s="2" t="str">
        <f t="shared" si="30"/>
        <v>Ship2Home</v>
      </c>
      <c r="P1239" s="2">
        <f t="shared" si="31"/>
        <v>3</v>
      </c>
      <c r="Q1239" s="2">
        <f t="shared" si="32"/>
        <v>6</v>
      </c>
      <c r="R1239" s="2">
        <f t="shared" si="33"/>
        <v>155</v>
      </c>
    </row>
    <row r="1240" spans="1:18" ht="14.25" customHeight="1">
      <c r="A1240" s="2">
        <v>981072</v>
      </c>
      <c r="B1240" s="2" t="s">
        <v>36</v>
      </c>
      <c r="C1240" s="2" t="s">
        <v>31</v>
      </c>
      <c r="D1240" s="2" t="s">
        <v>41</v>
      </c>
      <c r="E1240" s="2" t="s">
        <v>44</v>
      </c>
      <c r="F1240" s="2" t="s">
        <v>34</v>
      </c>
      <c r="G1240" s="4">
        <v>43529.096817129626</v>
      </c>
      <c r="H1240" s="4">
        <v>43530.096817129626</v>
      </c>
      <c r="I1240" s="4">
        <v>43534.096817129626</v>
      </c>
      <c r="J1240" s="2">
        <v>0</v>
      </c>
      <c r="K1240" s="2">
        <v>128</v>
      </c>
      <c r="L1240" s="2" t="str">
        <f t="shared" si="28"/>
        <v>Delhi</v>
      </c>
      <c r="M1240" s="2" t="str">
        <f t="shared" si="29"/>
        <v>Delhi-Delhi</v>
      </c>
      <c r="N1240" s="2" t="str">
        <f t="shared" si="34"/>
        <v>Local</v>
      </c>
      <c r="O1240" s="2" t="str">
        <f t="shared" si="30"/>
        <v>FastWheels</v>
      </c>
      <c r="P1240" s="2">
        <f t="shared" si="31"/>
        <v>-4</v>
      </c>
      <c r="Q1240" s="2">
        <f t="shared" si="32"/>
        <v>1</v>
      </c>
      <c r="R1240" s="2">
        <f t="shared" si="33"/>
        <v>128</v>
      </c>
    </row>
    <row r="1241" spans="1:18" ht="14.25" customHeight="1">
      <c r="A1241" s="2">
        <v>100345</v>
      </c>
      <c r="B1241" s="2" t="s">
        <v>39</v>
      </c>
      <c r="C1241" s="2" t="s">
        <v>45</v>
      </c>
      <c r="D1241" s="2" t="s">
        <v>41</v>
      </c>
      <c r="E1241" s="2" t="s">
        <v>33</v>
      </c>
      <c r="F1241" s="2" t="s">
        <v>34</v>
      </c>
      <c r="G1241" s="4">
        <v>43529.097812499997</v>
      </c>
      <c r="H1241" s="4">
        <v>43531.097812499997</v>
      </c>
      <c r="I1241" s="4">
        <v>43535.097812499997</v>
      </c>
      <c r="J1241" s="2">
        <v>49</v>
      </c>
      <c r="K1241" s="2">
        <v>124</v>
      </c>
      <c r="L1241" s="2" t="str">
        <f t="shared" si="28"/>
        <v>Chennai</v>
      </c>
      <c r="M1241" s="2" t="str">
        <f t="shared" si="29"/>
        <v>Delhi-Chennai</v>
      </c>
      <c r="N1241" s="2" t="str">
        <f t="shared" si="34"/>
        <v>Outstation</v>
      </c>
      <c r="O1241" s="2" t="str">
        <f t="shared" si="30"/>
        <v>Ship2Home</v>
      </c>
      <c r="P1241" s="2">
        <f t="shared" si="31"/>
        <v>-4</v>
      </c>
      <c r="Q1241" s="2">
        <f t="shared" si="32"/>
        <v>2</v>
      </c>
      <c r="R1241" s="2">
        <f t="shared" si="33"/>
        <v>173</v>
      </c>
    </row>
    <row r="1242" spans="1:18" ht="14.25" customHeight="1">
      <c r="A1242" s="2">
        <v>859146</v>
      </c>
      <c r="B1242" s="2" t="s">
        <v>36</v>
      </c>
      <c r="C1242" s="2" t="s">
        <v>37</v>
      </c>
      <c r="D1242" s="2" t="s">
        <v>41</v>
      </c>
      <c r="E1242" s="2" t="s">
        <v>44</v>
      </c>
      <c r="F1242" s="2" t="s">
        <v>34</v>
      </c>
      <c r="G1242" s="4">
        <v>43529.09957175926</v>
      </c>
      <c r="H1242" s="4">
        <v>43531.09957175926</v>
      </c>
      <c r="I1242" s="4">
        <v>43534.09957175926</v>
      </c>
      <c r="J1242" s="2">
        <v>57</v>
      </c>
      <c r="K1242" s="2">
        <v>90</v>
      </c>
      <c r="L1242" s="2" t="str">
        <f t="shared" si="28"/>
        <v>Mumbai</v>
      </c>
      <c r="M1242" s="2" t="str">
        <f t="shared" si="29"/>
        <v>Delhi-Mumbai</v>
      </c>
      <c r="N1242" s="2" t="str">
        <f t="shared" si="34"/>
        <v>Outstation</v>
      </c>
      <c r="O1242" s="2" t="str">
        <f t="shared" si="30"/>
        <v>FastWheels</v>
      </c>
      <c r="P1242" s="2">
        <f t="shared" si="31"/>
        <v>-3</v>
      </c>
      <c r="Q1242" s="2">
        <f t="shared" si="32"/>
        <v>2</v>
      </c>
      <c r="R1242" s="2">
        <f t="shared" si="33"/>
        <v>147</v>
      </c>
    </row>
    <row r="1243" spans="1:18" ht="14.25" customHeight="1">
      <c r="A1243" s="2">
        <v>805703</v>
      </c>
      <c r="B1243" s="2" t="s">
        <v>48</v>
      </c>
      <c r="C1243" s="2" t="s">
        <v>40</v>
      </c>
      <c r="D1243" s="2" t="s">
        <v>32</v>
      </c>
      <c r="E1243" s="2" t="s">
        <v>33</v>
      </c>
      <c r="F1243" s="2" t="s">
        <v>34</v>
      </c>
      <c r="G1243" s="4">
        <v>43529.100138888891</v>
      </c>
      <c r="H1243" s="4">
        <v>43533.100138888891</v>
      </c>
      <c r="I1243" s="4">
        <v>43533.100138888891</v>
      </c>
      <c r="J1243" s="2">
        <v>48</v>
      </c>
      <c r="K1243" s="2">
        <v>106</v>
      </c>
      <c r="L1243" s="2" t="str">
        <f t="shared" si="28"/>
        <v>Kolkata</v>
      </c>
      <c r="M1243" s="2" t="str">
        <f t="shared" si="29"/>
        <v>Bangalore-Kolkata</v>
      </c>
      <c r="N1243" s="2" t="str">
        <f t="shared" si="34"/>
        <v>Outstation</v>
      </c>
      <c r="O1243" s="2" t="str">
        <f t="shared" si="30"/>
        <v>Ship2Home</v>
      </c>
      <c r="P1243" s="2">
        <f t="shared" si="31"/>
        <v>0</v>
      </c>
      <c r="Q1243" s="2">
        <f t="shared" si="32"/>
        <v>4</v>
      </c>
      <c r="R1243" s="2">
        <f t="shared" si="33"/>
        <v>154</v>
      </c>
    </row>
    <row r="1244" spans="1:18" ht="14.25" customHeight="1">
      <c r="A1244" s="2">
        <v>21526</v>
      </c>
      <c r="B1244" s="2" t="s">
        <v>42</v>
      </c>
      <c r="C1244" s="2" t="s">
        <v>37</v>
      </c>
      <c r="D1244" s="2" t="s">
        <v>32</v>
      </c>
      <c r="E1244" s="2" t="s">
        <v>38</v>
      </c>
      <c r="F1244" s="2" t="s">
        <v>34</v>
      </c>
      <c r="G1244" s="4">
        <v>43529.107071759259</v>
      </c>
      <c r="H1244" s="4">
        <v>43534.107071759259</v>
      </c>
      <c r="I1244" s="4">
        <v>43533.107071759259</v>
      </c>
      <c r="J1244" s="2">
        <v>43</v>
      </c>
      <c r="K1244" s="2">
        <v>108</v>
      </c>
      <c r="L1244" s="2" t="str">
        <f t="shared" si="28"/>
        <v>Mumbai</v>
      </c>
      <c r="M1244" s="2" t="str">
        <f t="shared" si="29"/>
        <v>Bangalore-Mumbai</v>
      </c>
      <c r="N1244" s="2" t="str">
        <f t="shared" si="34"/>
        <v>Outstation</v>
      </c>
      <c r="O1244" s="2" t="str">
        <f t="shared" si="30"/>
        <v>Ship2Home</v>
      </c>
      <c r="P1244" s="2">
        <f t="shared" si="31"/>
        <v>1</v>
      </c>
      <c r="Q1244" s="2">
        <f t="shared" si="32"/>
        <v>5</v>
      </c>
      <c r="R1244" s="2">
        <f t="shared" si="33"/>
        <v>151</v>
      </c>
    </row>
    <row r="1245" spans="1:18" ht="14.25" customHeight="1">
      <c r="A1245" s="2">
        <v>66742</v>
      </c>
      <c r="B1245" s="2" t="s">
        <v>30</v>
      </c>
      <c r="C1245" s="2" t="s">
        <v>37</v>
      </c>
      <c r="D1245" s="2" t="s">
        <v>41</v>
      </c>
      <c r="E1245" s="2" t="s">
        <v>38</v>
      </c>
      <c r="F1245" s="2" t="s">
        <v>34</v>
      </c>
      <c r="G1245" s="4">
        <v>43529.110856481479</v>
      </c>
      <c r="H1245" s="4">
        <v>43536.110856481479</v>
      </c>
      <c r="I1245" s="4">
        <v>43533.110856481479</v>
      </c>
      <c r="J1245" s="2">
        <v>25</v>
      </c>
      <c r="K1245" s="2">
        <v>113</v>
      </c>
      <c r="L1245" s="2" t="str">
        <f t="shared" si="28"/>
        <v>Mumbai</v>
      </c>
      <c r="M1245" s="2" t="str">
        <f t="shared" si="29"/>
        <v>Delhi-Mumbai</v>
      </c>
      <c r="N1245" s="2" t="str">
        <f t="shared" si="34"/>
        <v>Outstation</v>
      </c>
      <c r="O1245" s="2" t="str">
        <f t="shared" si="30"/>
        <v>Ship2Home</v>
      </c>
      <c r="P1245" s="2">
        <f t="shared" si="31"/>
        <v>3</v>
      </c>
      <c r="Q1245" s="2">
        <f t="shared" si="32"/>
        <v>7</v>
      </c>
      <c r="R1245" s="2">
        <f t="shared" si="33"/>
        <v>138</v>
      </c>
    </row>
    <row r="1246" spans="1:18" ht="14.25" customHeight="1">
      <c r="A1246" s="2">
        <v>88560</v>
      </c>
      <c r="B1246" s="2" t="s">
        <v>36</v>
      </c>
      <c r="C1246" s="2" t="s">
        <v>31</v>
      </c>
      <c r="D1246" s="2" t="s">
        <v>41</v>
      </c>
      <c r="E1246" s="2" t="s">
        <v>44</v>
      </c>
      <c r="F1246" s="2" t="s">
        <v>34</v>
      </c>
      <c r="G1246" s="4">
        <v>43529.112233796295</v>
      </c>
      <c r="H1246" s="4">
        <v>43529.112233796295</v>
      </c>
      <c r="I1246" s="4">
        <v>43535.112233796295</v>
      </c>
      <c r="J1246" s="2">
        <v>0</v>
      </c>
      <c r="K1246" s="2">
        <v>109</v>
      </c>
      <c r="L1246" s="2" t="str">
        <f t="shared" si="28"/>
        <v>Delhi</v>
      </c>
      <c r="M1246" s="2" t="str">
        <f t="shared" si="29"/>
        <v>Delhi-Delhi</v>
      </c>
      <c r="N1246" s="2" t="str">
        <f t="shared" si="34"/>
        <v>Local</v>
      </c>
      <c r="O1246" s="2" t="str">
        <f t="shared" si="30"/>
        <v>FastWheels</v>
      </c>
      <c r="P1246" s="2">
        <f t="shared" si="31"/>
        <v>-6</v>
      </c>
      <c r="Q1246" s="2">
        <f t="shared" si="32"/>
        <v>0</v>
      </c>
      <c r="R1246" s="2">
        <f t="shared" si="33"/>
        <v>109</v>
      </c>
    </row>
    <row r="1247" spans="1:18" ht="14.25" customHeight="1">
      <c r="A1247" s="2">
        <v>934013</v>
      </c>
      <c r="B1247" s="2" t="s">
        <v>39</v>
      </c>
      <c r="C1247" s="2" t="s">
        <v>31</v>
      </c>
      <c r="D1247" s="2" t="s">
        <v>32</v>
      </c>
      <c r="E1247" s="2" t="s">
        <v>44</v>
      </c>
      <c r="F1247" s="2" t="s">
        <v>34</v>
      </c>
      <c r="G1247" s="4">
        <v>43529.116377314815</v>
      </c>
      <c r="H1247" s="4">
        <v>43533.116377314815</v>
      </c>
      <c r="I1247" s="4">
        <v>43532.116377314815</v>
      </c>
      <c r="J1247" s="2">
        <v>79</v>
      </c>
      <c r="K1247" s="2">
        <v>104</v>
      </c>
      <c r="L1247" s="2" t="str">
        <f t="shared" si="28"/>
        <v>Delhi</v>
      </c>
      <c r="M1247" s="2" t="str">
        <f t="shared" si="29"/>
        <v>Bangalore-Delhi</v>
      </c>
      <c r="N1247" s="2" t="str">
        <f t="shared" si="34"/>
        <v>Outstation</v>
      </c>
      <c r="O1247" s="2" t="str">
        <f t="shared" si="30"/>
        <v>FastWheels</v>
      </c>
      <c r="P1247" s="2">
        <f t="shared" si="31"/>
        <v>1</v>
      </c>
      <c r="Q1247" s="2">
        <f t="shared" si="32"/>
        <v>4</v>
      </c>
      <c r="R1247" s="2">
        <f t="shared" si="33"/>
        <v>183</v>
      </c>
    </row>
    <row r="1248" spans="1:18" ht="14.25" customHeight="1">
      <c r="A1248" s="2">
        <v>831916</v>
      </c>
      <c r="B1248" s="2" t="s">
        <v>36</v>
      </c>
      <c r="C1248" s="2" t="s">
        <v>45</v>
      </c>
      <c r="D1248" s="2" t="s">
        <v>41</v>
      </c>
      <c r="E1248" s="2" t="s">
        <v>44</v>
      </c>
      <c r="F1248" s="2" t="s">
        <v>34</v>
      </c>
      <c r="G1248" s="4">
        <v>43529.116909722223</v>
      </c>
      <c r="H1248" s="4">
        <v>43537.116909722223</v>
      </c>
      <c r="I1248" s="4">
        <v>43533.116909722223</v>
      </c>
      <c r="J1248" s="2">
        <v>86</v>
      </c>
      <c r="K1248" s="2">
        <v>109</v>
      </c>
      <c r="L1248" s="2" t="str">
        <f t="shared" si="28"/>
        <v>Chennai</v>
      </c>
      <c r="M1248" s="2" t="str">
        <f t="shared" si="29"/>
        <v>Delhi-Chennai</v>
      </c>
      <c r="N1248" s="2" t="str">
        <f t="shared" si="34"/>
        <v>Outstation</v>
      </c>
      <c r="O1248" s="2" t="str">
        <f t="shared" si="30"/>
        <v>FastWheels</v>
      </c>
      <c r="P1248" s="2">
        <f t="shared" si="31"/>
        <v>4</v>
      </c>
      <c r="Q1248" s="2">
        <f t="shared" si="32"/>
        <v>8</v>
      </c>
      <c r="R1248" s="2">
        <f t="shared" si="33"/>
        <v>195</v>
      </c>
    </row>
    <row r="1249" spans="1:18" ht="14.25" customHeight="1">
      <c r="A1249" s="2">
        <v>973808</v>
      </c>
      <c r="B1249" s="2" t="s">
        <v>42</v>
      </c>
      <c r="C1249" s="2" t="s">
        <v>43</v>
      </c>
      <c r="D1249" s="2" t="s">
        <v>41</v>
      </c>
      <c r="E1249" s="2" t="s">
        <v>44</v>
      </c>
      <c r="F1249" s="2" t="s">
        <v>34</v>
      </c>
      <c r="G1249" s="4">
        <v>43529.122754629629</v>
      </c>
      <c r="H1249" s="4">
        <v>43531.122754629629</v>
      </c>
      <c r="I1249" s="4">
        <v>43533.122754629629</v>
      </c>
      <c r="J1249" s="2">
        <v>29</v>
      </c>
      <c r="K1249" s="2">
        <v>122</v>
      </c>
      <c r="L1249" s="2" t="str">
        <f t="shared" si="28"/>
        <v>Bangalore</v>
      </c>
      <c r="M1249" s="2" t="str">
        <f t="shared" si="29"/>
        <v>Delhi-Bangalore</v>
      </c>
      <c r="N1249" s="2" t="str">
        <f t="shared" si="34"/>
        <v>Outstation</v>
      </c>
      <c r="O1249" s="2" t="str">
        <f t="shared" si="30"/>
        <v>FastWheels</v>
      </c>
      <c r="P1249" s="2">
        <f t="shared" si="31"/>
        <v>-2</v>
      </c>
      <c r="Q1249" s="2">
        <f t="shared" si="32"/>
        <v>2</v>
      </c>
      <c r="R1249" s="2">
        <f t="shared" si="33"/>
        <v>151</v>
      </c>
    </row>
    <row r="1250" spans="1:18" ht="14.25" customHeight="1">
      <c r="A1250" s="2">
        <v>257026</v>
      </c>
      <c r="B1250" s="2" t="s">
        <v>39</v>
      </c>
      <c r="C1250" s="2" t="s">
        <v>43</v>
      </c>
      <c r="D1250" s="2" t="s">
        <v>41</v>
      </c>
      <c r="E1250" s="2" t="s">
        <v>44</v>
      </c>
      <c r="F1250" s="2" t="s">
        <v>34</v>
      </c>
      <c r="G1250" s="4">
        <v>43529.124826388892</v>
      </c>
      <c r="H1250" s="4">
        <v>43531.124826388892</v>
      </c>
      <c r="I1250" s="4">
        <v>43532.124826388892</v>
      </c>
      <c r="J1250" s="2">
        <v>82</v>
      </c>
      <c r="K1250" s="2">
        <v>104</v>
      </c>
      <c r="L1250" s="2" t="str">
        <f t="shared" si="28"/>
        <v>Bangalore</v>
      </c>
      <c r="M1250" s="2" t="str">
        <f t="shared" si="29"/>
        <v>Delhi-Bangalore</v>
      </c>
      <c r="N1250" s="2" t="str">
        <f t="shared" si="34"/>
        <v>Outstation</v>
      </c>
      <c r="O1250" s="2" t="str">
        <f t="shared" si="30"/>
        <v>FastWheels</v>
      </c>
      <c r="P1250" s="2">
        <f t="shared" si="31"/>
        <v>-1</v>
      </c>
      <c r="Q1250" s="2">
        <f t="shared" si="32"/>
        <v>2</v>
      </c>
      <c r="R1250" s="2">
        <f t="shared" si="33"/>
        <v>186</v>
      </c>
    </row>
    <row r="1251" spans="1:18" ht="14.25" customHeight="1">
      <c r="A1251" s="2">
        <v>287295</v>
      </c>
      <c r="B1251" s="2" t="s">
        <v>36</v>
      </c>
      <c r="C1251" s="2" t="s">
        <v>40</v>
      </c>
      <c r="D1251" s="2" t="s">
        <v>32</v>
      </c>
      <c r="E1251" s="2" t="s">
        <v>33</v>
      </c>
      <c r="F1251" s="2" t="s">
        <v>34</v>
      </c>
      <c r="G1251" s="4">
        <v>43529.126886574071</v>
      </c>
      <c r="H1251" s="4">
        <v>43531.126886574071</v>
      </c>
      <c r="I1251" s="4">
        <v>43532.126886574071</v>
      </c>
      <c r="J1251" s="2">
        <v>29</v>
      </c>
      <c r="K1251" s="2">
        <v>109</v>
      </c>
      <c r="L1251" s="2" t="str">
        <f t="shared" si="28"/>
        <v>Kolkata</v>
      </c>
      <c r="M1251" s="2" t="str">
        <f t="shared" si="29"/>
        <v>Bangalore-Kolkata</v>
      </c>
      <c r="N1251" s="2" t="str">
        <f t="shared" si="34"/>
        <v>Outstation</v>
      </c>
      <c r="O1251" s="2" t="str">
        <f t="shared" si="30"/>
        <v>Ship2Home</v>
      </c>
      <c r="P1251" s="2">
        <f t="shared" si="31"/>
        <v>-1</v>
      </c>
      <c r="Q1251" s="2">
        <f t="shared" si="32"/>
        <v>2</v>
      </c>
      <c r="R1251" s="2">
        <f t="shared" si="33"/>
        <v>138</v>
      </c>
    </row>
    <row r="1252" spans="1:18" ht="14.25" customHeight="1">
      <c r="A1252" s="2">
        <v>647697</v>
      </c>
      <c r="B1252" s="2" t="s">
        <v>36</v>
      </c>
      <c r="C1252" s="2" t="s">
        <v>31</v>
      </c>
      <c r="D1252" s="2" t="s">
        <v>41</v>
      </c>
      <c r="E1252" s="2" t="s">
        <v>33</v>
      </c>
      <c r="F1252" s="2" t="s">
        <v>34</v>
      </c>
      <c r="G1252" s="4">
        <v>43529.128796296296</v>
      </c>
      <c r="H1252" s="4">
        <v>43532.128796296296</v>
      </c>
      <c r="I1252" s="4">
        <v>43536.128796296296</v>
      </c>
      <c r="J1252" s="2">
        <v>0</v>
      </c>
      <c r="K1252" s="2">
        <v>127</v>
      </c>
      <c r="L1252" s="2" t="str">
        <f t="shared" si="28"/>
        <v>Delhi</v>
      </c>
      <c r="M1252" s="2" t="str">
        <f t="shared" si="29"/>
        <v>Delhi-Delhi</v>
      </c>
      <c r="N1252" s="2" t="str">
        <f t="shared" si="34"/>
        <v>Local</v>
      </c>
      <c r="O1252" s="2" t="str">
        <f t="shared" si="30"/>
        <v>Ship2Home</v>
      </c>
      <c r="P1252" s="2">
        <f t="shared" si="31"/>
        <v>-4</v>
      </c>
      <c r="Q1252" s="2">
        <f t="shared" si="32"/>
        <v>3</v>
      </c>
      <c r="R1252" s="2">
        <f t="shared" si="33"/>
        <v>127</v>
      </c>
    </row>
    <row r="1253" spans="1:18" ht="14.25" customHeight="1">
      <c r="A1253" s="2">
        <v>690840</v>
      </c>
      <c r="B1253" s="2" t="s">
        <v>39</v>
      </c>
      <c r="C1253" s="2" t="s">
        <v>43</v>
      </c>
      <c r="D1253" s="2" t="s">
        <v>41</v>
      </c>
      <c r="E1253" s="2" t="s">
        <v>44</v>
      </c>
      <c r="F1253" s="2" t="s">
        <v>34</v>
      </c>
      <c r="G1253" s="4">
        <v>43529.129780092589</v>
      </c>
      <c r="H1253" s="4">
        <v>43534.129780092589</v>
      </c>
      <c r="I1253" s="4">
        <v>43533.129780092589</v>
      </c>
      <c r="J1253" s="2">
        <v>75</v>
      </c>
      <c r="K1253" s="2">
        <v>107</v>
      </c>
      <c r="L1253" s="2" t="str">
        <f t="shared" si="28"/>
        <v>Bangalore</v>
      </c>
      <c r="M1253" s="2" t="str">
        <f t="shared" si="29"/>
        <v>Delhi-Bangalore</v>
      </c>
      <c r="N1253" s="2" t="str">
        <f t="shared" si="34"/>
        <v>Outstation</v>
      </c>
      <c r="O1253" s="2" t="str">
        <f t="shared" si="30"/>
        <v>FastWheels</v>
      </c>
      <c r="P1253" s="2">
        <f t="shared" si="31"/>
        <v>1</v>
      </c>
      <c r="Q1253" s="2">
        <f t="shared" si="32"/>
        <v>5</v>
      </c>
      <c r="R1253" s="2">
        <f t="shared" si="33"/>
        <v>182</v>
      </c>
    </row>
    <row r="1254" spans="1:18" ht="14.25" customHeight="1">
      <c r="A1254" s="2">
        <v>117634</v>
      </c>
      <c r="B1254" s="2" t="s">
        <v>42</v>
      </c>
      <c r="C1254" s="2" t="s">
        <v>37</v>
      </c>
      <c r="D1254" s="2" t="s">
        <v>41</v>
      </c>
      <c r="E1254" s="2" t="s">
        <v>38</v>
      </c>
      <c r="F1254" s="2" t="s">
        <v>34</v>
      </c>
      <c r="G1254" s="4">
        <v>43529.13548611111</v>
      </c>
      <c r="H1254" s="4">
        <v>43538.13548611111</v>
      </c>
      <c r="I1254" s="4">
        <v>43532.13548611111</v>
      </c>
      <c r="J1254" s="2">
        <v>30</v>
      </c>
      <c r="K1254" s="2">
        <v>110</v>
      </c>
      <c r="L1254" s="2" t="str">
        <f t="shared" si="28"/>
        <v>Mumbai</v>
      </c>
      <c r="M1254" s="2" t="str">
        <f t="shared" si="29"/>
        <v>Delhi-Mumbai</v>
      </c>
      <c r="N1254" s="2" t="str">
        <f t="shared" si="34"/>
        <v>Outstation</v>
      </c>
      <c r="O1254" s="2" t="str">
        <f t="shared" si="30"/>
        <v>Ship2Home</v>
      </c>
      <c r="P1254" s="2">
        <f t="shared" si="31"/>
        <v>6</v>
      </c>
      <c r="Q1254" s="2">
        <f t="shared" si="32"/>
        <v>9</v>
      </c>
      <c r="R1254" s="2">
        <f t="shared" si="33"/>
        <v>140</v>
      </c>
    </row>
    <row r="1255" spans="1:18" ht="14.25" customHeight="1">
      <c r="A1255" s="2">
        <v>465353</v>
      </c>
      <c r="B1255" s="2" t="s">
        <v>30</v>
      </c>
      <c r="C1255" s="2" t="s">
        <v>31</v>
      </c>
      <c r="D1255" s="2" t="s">
        <v>41</v>
      </c>
      <c r="E1255" s="2" t="s">
        <v>33</v>
      </c>
      <c r="F1255" s="2" t="s">
        <v>34</v>
      </c>
      <c r="G1255" s="4">
        <v>43529.136921296296</v>
      </c>
      <c r="H1255" s="4">
        <v>43530.136921296296</v>
      </c>
      <c r="I1255" s="4">
        <v>43532.136921296296</v>
      </c>
      <c r="J1255" s="2">
        <v>0</v>
      </c>
      <c r="K1255" s="2">
        <v>121</v>
      </c>
      <c r="L1255" s="2" t="str">
        <f t="shared" si="28"/>
        <v>Delhi</v>
      </c>
      <c r="M1255" s="2" t="str">
        <f t="shared" si="29"/>
        <v>Delhi-Delhi</v>
      </c>
      <c r="N1255" s="2" t="str">
        <f t="shared" si="34"/>
        <v>Local</v>
      </c>
      <c r="O1255" s="2" t="str">
        <f t="shared" si="30"/>
        <v>Ship2Home</v>
      </c>
      <c r="P1255" s="2">
        <f t="shared" si="31"/>
        <v>-2</v>
      </c>
      <c r="Q1255" s="2">
        <f t="shared" si="32"/>
        <v>1</v>
      </c>
      <c r="R1255" s="2">
        <f t="shared" si="33"/>
        <v>121</v>
      </c>
    </row>
    <row r="1256" spans="1:18" ht="14.25" customHeight="1">
      <c r="A1256" s="2">
        <v>492935</v>
      </c>
      <c r="B1256" s="2" t="s">
        <v>39</v>
      </c>
      <c r="C1256" s="2" t="s">
        <v>45</v>
      </c>
      <c r="D1256" s="2" t="s">
        <v>32</v>
      </c>
      <c r="E1256" s="2" t="s">
        <v>33</v>
      </c>
      <c r="F1256" s="2" t="s">
        <v>34</v>
      </c>
      <c r="G1256" s="4">
        <v>43529.138553240744</v>
      </c>
      <c r="H1256" s="4">
        <v>43531.138553240744</v>
      </c>
      <c r="I1256" s="4">
        <v>43536.138553240744</v>
      </c>
      <c r="J1256" s="2">
        <v>31</v>
      </c>
      <c r="K1256" s="2">
        <v>129</v>
      </c>
      <c r="L1256" s="2" t="str">
        <f t="shared" si="28"/>
        <v>Chennai</v>
      </c>
      <c r="M1256" s="2" t="str">
        <f t="shared" si="29"/>
        <v>Bangalore-Chennai</v>
      </c>
      <c r="N1256" s="2" t="str">
        <f t="shared" si="34"/>
        <v>Outstation</v>
      </c>
      <c r="O1256" s="2" t="str">
        <f t="shared" si="30"/>
        <v>Ship2Home</v>
      </c>
      <c r="P1256" s="2">
        <f t="shared" si="31"/>
        <v>-5</v>
      </c>
      <c r="Q1256" s="2">
        <f t="shared" si="32"/>
        <v>2</v>
      </c>
      <c r="R1256" s="2">
        <f t="shared" si="33"/>
        <v>160</v>
      </c>
    </row>
    <row r="1257" spans="1:18" ht="14.25" customHeight="1">
      <c r="A1257" s="2">
        <v>675675</v>
      </c>
      <c r="B1257" s="2" t="s">
        <v>48</v>
      </c>
      <c r="C1257" s="2" t="s">
        <v>43</v>
      </c>
      <c r="D1257" s="2" t="s">
        <v>32</v>
      </c>
      <c r="E1257" s="2" t="s">
        <v>33</v>
      </c>
      <c r="F1257" s="2" t="s">
        <v>34</v>
      </c>
      <c r="G1257" s="4">
        <v>43529.139687499999</v>
      </c>
      <c r="H1257" s="4">
        <v>43533.139687499999</v>
      </c>
      <c r="I1257" s="4">
        <v>43532.139687499999</v>
      </c>
      <c r="J1257" s="2">
        <v>0</v>
      </c>
      <c r="K1257" s="2">
        <v>123</v>
      </c>
      <c r="L1257" s="2" t="str">
        <f t="shared" si="28"/>
        <v>Bangalore</v>
      </c>
      <c r="M1257" s="2" t="str">
        <f t="shared" si="29"/>
        <v>Bangalore-Bangalore</v>
      </c>
      <c r="N1257" s="2" t="str">
        <f t="shared" si="34"/>
        <v>Local</v>
      </c>
      <c r="O1257" s="2" t="str">
        <f t="shared" si="30"/>
        <v>Ship2Home</v>
      </c>
      <c r="P1257" s="2">
        <f t="shared" si="31"/>
        <v>1</v>
      </c>
      <c r="Q1257" s="2">
        <f t="shared" si="32"/>
        <v>4</v>
      </c>
      <c r="R1257" s="2">
        <f t="shared" si="33"/>
        <v>123</v>
      </c>
    </row>
    <row r="1258" spans="1:18" ht="14.25" customHeight="1">
      <c r="A1258" s="2">
        <v>268092</v>
      </c>
      <c r="B1258" s="2" t="s">
        <v>36</v>
      </c>
      <c r="C1258" s="2" t="s">
        <v>43</v>
      </c>
      <c r="D1258" s="2" t="s">
        <v>41</v>
      </c>
      <c r="E1258" s="2" t="s">
        <v>44</v>
      </c>
      <c r="F1258" s="2" t="s">
        <v>34</v>
      </c>
      <c r="G1258" s="4">
        <v>43529.142476851855</v>
      </c>
      <c r="H1258" s="4">
        <v>43535.142476851855</v>
      </c>
      <c r="I1258" s="4">
        <v>43532.142476851855</v>
      </c>
      <c r="J1258" s="2">
        <v>42</v>
      </c>
      <c r="K1258" s="2">
        <v>121</v>
      </c>
      <c r="L1258" s="2" t="str">
        <f t="shared" si="28"/>
        <v>Bangalore</v>
      </c>
      <c r="M1258" s="2" t="str">
        <f t="shared" si="29"/>
        <v>Delhi-Bangalore</v>
      </c>
      <c r="N1258" s="2" t="str">
        <f t="shared" si="34"/>
        <v>Outstation</v>
      </c>
      <c r="O1258" s="2" t="str">
        <f t="shared" si="30"/>
        <v>FastWheels</v>
      </c>
      <c r="P1258" s="2">
        <f t="shared" si="31"/>
        <v>3</v>
      </c>
      <c r="Q1258" s="2">
        <f t="shared" si="32"/>
        <v>6</v>
      </c>
      <c r="R1258" s="2">
        <f t="shared" si="33"/>
        <v>163</v>
      </c>
    </row>
    <row r="1259" spans="1:18" ht="14.25" customHeight="1">
      <c r="A1259" s="2">
        <v>793895</v>
      </c>
      <c r="B1259" s="2" t="s">
        <v>36</v>
      </c>
      <c r="C1259" s="2" t="s">
        <v>37</v>
      </c>
      <c r="D1259" s="2" t="s">
        <v>32</v>
      </c>
      <c r="E1259" s="2" t="s">
        <v>44</v>
      </c>
      <c r="F1259" s="2" t="s">
        <v>34</v>
      </c>
      <c r="G1259" s="4">
        <v>43529.142731481479</v>
      </c>
      <c r="H1259" s="4">
        <v>43533.142731481479</v>
      </c>
      <c r="I1259" s="4">
        <v>43535.142731481479</v>
      </c>
      <c r="J1259" s="2">
        <v>74</v>
      </c>
      <c r="K1259" s="2">
        <v>89</v>
      </c>
      <c r="L1259" s="2" t="str">
        <f t="shared" si="28"/>
        <v>Mumbai</v>
      </c>
      <c r="M1259" s="2" t="str">
        <f t="shared" si="29"/>
        <v>Bangalore-Mumbai</v>
      </c>
      <c r="N1259" s="2" t="str">
        <f t="shared" si="34"/>
        <v>Outstation</v>
      </c>
      <c r="O1259" s="2" t="str">
        <f t="shared" si="30"/>
        <v>FastWheels</v>
      </c>
      <c r="P1259" s="2">
        <f t="shared" si="31"/>
        <v>-2</v>
      </c>
      <c r="Q1259" s="2">
        <f t="shared" si="32"/>
        <v>4</v>
      </c>
      <c r="R1259" s="2">
        <f t="shared" si="33"/>
        <v>163</v>
      </c>
    </row>
    <row r="1260" spans="1:18" ht="14.25" customHeight="1">
      <c r="A1260" s="2">
        <v>235653</v>
      </c>
      <c r="B1260" s="2" t="s">
        <v>36</v>
      </c>
      <c r="C1260" s="2" t="s">
        <v>40</v>
      </c>
      <c r="D1260" s="2" t="s">
        <v>41</v>
      </c>
      <c r="E1260" s="2" t="s">
        <v>33</v>
      </c>
      <c r="F1260" s="2" t="s">
        <v>34</v>
      </c>
      <c r="G1260" s="4">
        <v>43529.143495370372</v>
      </c>
      <c r="H1260" s="4">
        <v>43532.143495370372</v>
      </c>
      <c r="I1260" s="4">
        <v>43532.143495370372</v>
      </c>
      <c r="J1260" s="2">
        <v>39</v>
      </c>
      <c r="K1260" s="2">
        <v>105</v>
      </c>
      <c r="L1260" s="2" t="str">
        <f t="shared" si="28"/>
        <v>Kolkata</v>
      </c>
      <c r="M1260" s="2" t="str">
        <f t="shared" si="29"/>
        <v>Delhi-Kolkata</v>
      </c>
      <c r="N1260" s="2" t="str">
        <f t="shared" si="34"/>
        <v>Outstation</v>
      </c>
      <c r="O1260" s="2" t="str">
        <f t="shared" si="30"/>
        <v>Ship2Home</v>
      </c>
      <c r="P1260" s="2">
        <f t="shared" si="31"/>
        <v>0</v>
      </c>
      <c r="Q1260" s="2">
        <f t="shared" si="32"/>
        <v>3</v>
      </c>
      <c r="R1260" s="2">
        <f t="shared" si="33"/>
        <v>144</v>
      </c>
    </row>
    <row r="1261" spans="1:18" ht="14.25" customHeight="1">
      <c r="A1261" s="2">
        <v>441381</v>
      </c>
      <c r="B1261" s="2" t="s">
        <v>39</v>
      </c>
      <c r="C1261" s="2" t="s">
        <v>43</v>
      </c>
      <c r="D1261" s="2" t="s">
        <v>41</v>
      </c>
      <c r="E1261" s="2" t="s">
        <v>44</v>
      </c>
      <c r="F1261" s="2" t="s">
        <v>34</v>
      </c>
      <c r="G1261" s="4">
        <v>43529.148854166669</v>
      </c>
      <c r="H1261" s="4">
        <v>43532.148854166669</v>
      </c>
      <c r="I1261" s="4">
        <v>43534.148854166669</v>
      </c>
      <c r="J1261" s="2">
        <v>61</v>
      </c>
      <c r="K1261" s="2">
        <v>105</v>
      </c>
      <c r="L1261" s="2" t="str">
        <f t="shared" si="28"/>
        <v>Bangalore</v>
      </c>
      <c r="M1261" s="2" t="str">
        <f t="shared" si="29"/>
        <v>Delhi-Bangalore</v>
      </c>
      <c r="N1261" s="2" t="str">
        <f t="shared" si="34"/>
        <v>Outstation</v>
      </c>
      <c r="O1261" s="2" t="str">
        <f t="shared" si="30"/>
        <v>FastWheels</v>
      </c>
      <c r="P1261" s="2">
        <f t="shared" si="31"/>
        <v>-2</v>
      </c>
      <c r="Q1261" s="2">
        <f t="shared" si="32"/>
        <v>3</v>
      </c>
      <c r="R1261" s="2">
        <f t="shared" si="33"/>
        <v>166</v>
      </c>
    </row>
    <row r="1262" spans="1:18" ht="14.25" customHeight="1">
      <c r="A1262" s="2">
        <v>283955</v>
      </c>
      <c r="B1262" s="2" t="s">
        <v>39</v>
      </c>
      <c r="C1262" s="2" t="s">
        <v>45</v>
      </c>
      <c r="D1262" s="2" t="s">
        <v>41</v>
      </c>
      <c r="E1262" s="2" t="s">
        <v>33</v>
      </c>
      <c r="F1262" s="2" t="s">
        <v>34</v>
      </c>
      <c r="G1262" s="4">
        <v>43529.150370370371</v>
      </c>
      <c r="H1262" s="4">
        <v>43536.150370370371</v>
      </c>
      <c r="I1262" s="4">
        <v>43535.150370370371</v>
      </c>
      <c r="J1262" s="2">
        <v>28</v>
      </c>
      <c r="K1262" s="2">
        <v>128</v>
      </c>
      <c r="L1262" s="2" t="str">
        <f t="shared" si="28"/>
        <v>Chennai</v>
      </c>
      <c r="M1262" s="2" t="str">
        <f t="shared" si="29"/>
        <v>Delhi-Chennai</v>
      </c>
      <c r="N1262" s="2" t="str">
        <f t="shared" si="34"/>
        <v>Outstation</v>
      </c>
      <c r="O1262" s="2" t="str">
        <f t="shared" si="30"/>
        <v>Ship2Home</v>
      </c>
      <c r="P1262" s="2">
        <f t="shared" si="31"/>
        <v>1</v>
      </c>
      <c r="Q1262" s="2">
        <f t="shared" si="32"/>
        <v>7</v>
      </c>
      <c r="R1262" s="2">
        <f t="shared" si="33"/>
        <v>156</v>
      </c>
    </row>
    <row r="1263" spans="1:18" ht="14.25" customHeight="1">
      <c r="A1263" s="2">
        <v>979474</v>
      </c>
      <c r="B1263" s="2" t="s">
        <v>39</v>
      </c>
      <c r="C1263" s="2" t="s">
        <v>40</v>
      </c>
      <c r="D1263" s="2" t="s">
        <v>32</v>
      </c>
      <c r="E1263" s="2" t="s">
        <v>38</v>
      </c>
      <c r="F1263" s="2" t="s">
        <v>34</v>
      </c>
      <c r="G1263" s="4">
        <v>43529.155706018515</v>
      </c>
      <c r="H1263" s="4">
        <v>43532.155706018515</v>
      </c>
      <c r="I1263" s="4">
        <v>43536.155706018515</v>
      </c>
      <c r="J1263" s="2">
        <v>27</v>
      </c>
      <c r="K1263" s="2">
        <v>111</v>
      </c>
      <c r="L1263" s="2" t="str">
        <f t="shared" si="28"/>
        <v>Kolkata</v>
      </c>
      <c r="M1263" s="2" t="str">
        <f t="shared" si="29"/>
        <v>Bangalore-Kolkata</v>
      </c>
      <c r="N1263" s="2" t="str">
        <f t="shared" si="34"/>
        <v>Outstation</v>
      </c>
      <c r="O1263" s="2" t="str">
        <f t="shared" si="30"/>
        <v>Ship2Home</v>
      </c>
      <c r="P1263" s="2">
        <f t="shared" si="31"/>
        <v>-4</v>
      </c>
      <c r="Q1263" s="2">
        <f t="shared" si="32"/>
        <v>3</v>
      </c>
      <c r="R1263" s="2">
        <f t="shared" si="33"/>
        <v>138</v>
      </c>
    </row>
    <row r="1264" spans="1:18" ht="14.25" customHeight="1">
      <c r="A1264" s="2">
        <v>857724</v>
      </c>
      <c r="B1264" s="2" t="s">
        <v>39</v>
      </c>
      <c r="C1264" s="2" t="s">
        <v>37</v>
      </c>
      <c r="D1264" s="2" t="s">
        <v>32</v>
      </c>
      <c r="E1264" s="2" t="s">
        <v>44</v>
      </c>
      <c r="F1264" s="2" t="s">
        <v>34</v>
      </c>
      <c r="G1264" s="4">
        <v>43529.156736111108</v>
      </c>
      <c r="H1264" s="4">
        <v>43531.156736111108</v>
      </c>
      <c r="I1264" s="4">
        <v>43534.156736111108</v>
      </c>
      <c r="J1264" s="2">
        <v>36</v>
      </c>
      <c r="K1264" s="2">
        <v>112</v>
      </c>
      <c r="L1264" s="2" t="str">
        <f t="shared" si="28"/>
        <v>Mumbai</v>
      </c>
      <c r="M1264" s="2" t="str">
        <f t="shared" si="29"/>
        <v>Bangalore-Mumbai</v>
      </c>
      <c r="N1264" s="2" t="str">
        <f t="shared" si="34"/>
        <v>Outstation</v>
      </c>
      <c r="O1264" s="2" t="str">
        <f t="shared" si="30"/>
        <v>FastWheels</v>
      </c>
      <c r="P1264" s="2">
        <f t="shared" si="31"/>
        <v>-3</v>
      </c>
      <c r="Q1264" s="2">
        <f t="shared" si="32"/>
        <v>2</v>
      </c>
      <c r="R1264" s="2">
        <f t="shared" si="33"/>
        <v>148</v>
      </c>
    </row>
    <row r="1265" spans="1:18" ht="14.25" customHeight="1">
      <c r="A1265" s="2">
        <v>989044</v>
      </c>
      <c r="B1265" s="2" t="s">
        <v>39</v>
      </c>
      <c r="C1265" s="2" t="s">
        <v>37</v>
      </c>
      <c r="D1265" s="2" t="s">
        <v>41</v>
      </c>
      <c r="E1265" s="2" t="s">
        <v>44</v>
      </c>
      <c r="F1265" s="2" t="s">
        <v>34</v>
      </c>
      <c r="G1265" s="4">
        <v>43529.157592592594</v>
      </c>
      <c r="H1265" s="4">
        <v>43531.157592592594</v>
      </c>
      <c r="I1265" s="4">
        <v>43534.157592592594</v>
      </c>
      <c r="J1265" s="2">
        <v>65</v>
      </c>
      <c r="K1265" s="2">
        <v>93</v>
      </c>
      <c r="L1265" s="2" t="str">
        <f t="shared" si="28"/>
        <v>Mumbai</v>
      </c>
      <c r="M1265" s="2" t="str">
        <f t="shared" si="29"/>
        <v>Delhi-Mumbai</v>
      </c>
      <c r="N1265" s="2" t="str">
        <f t="shared" si="34"/>
        <v>Outstation</v>
      </c>
      <c r="O1265" s="2" t="str">
        <f t="shared" si="30"/>
        <v>FastWheels</v>
      </c>
      <c r="P1265" s="2">
        <f t="shared" si="31"/>
        <v>-3</v>
      </c>
      <c r="Q1265" s="2">
        <f t="shared" si="32"/>
        <v>2</v>
      </c>
      <c r="R1265" s="2">
        <f t="shared" si="33"/>
        <v>158</v>
      </c>
    </row>
    <row r="1266" spans="1:18" ht="14.25" customHeight="1">
      <c r="A1266" s="2">
        <v>129787</v>
      </c>
      <c r="B1266" s="2" t="s">
        <v>36</v>
      </c>
      <c r="C1266" s="2" t="s">
        <v>40</v>
      </c>
      <c r="D1266" s="2" t="s">
        <v>32</v>
      </c>
      <c r="E1266" s="2" t="s">
        <v>33</v>
      </c>
      <c r="F1266" s="2" t="s">
        <v>34</v>
      </c>
      <c r="G1266" s="4">
        <v>43529.159166666665</v>
      </c>
      <c r="H1266" s="4">
        <v>43531.159166666665</v>
      </c>
      <c r="I1266" s="4">
        <v>43532.159166666665</v>
      </c>
      <c r="J1266" s="2">
        <v>42</v>
      </c>
      <c r="K1266" s="2">
        <v>108</v>
      </c>
      <c r="L1266" s="2" t="str">
        <f t="shared" si="28"/>
        <v>Kolkata</v>
      </c>
      <c r="M1266" s="2" t="str">
        <f t="shared" si="29"/>
        <v>Bangalore-Kolkata</v>
      </c>
      <c r="N1266" s="2" t="str">
        <f t="shared" si="34"/>
        <v>Outstation</v>
      </c>
      <c r="O1266" s="2" t="str">
        <f t="shared" si="30"/>
        <v>Ship2Home</v>
      </c>
      <c r="P1266" s="2">
        <f t="shared" si="31"/>
        <v>-1</v>
      </c>
      <c r="Q1266" s="2">
        <f t="shared" si="32"/>
        <v>2</v>
      </c>
      <c r="R1266" s="2">
        <f t="shared" si="33"/>
        <v>150</v>
      </c>
    </row>
    <row r="1267" spans="1:18" ht="14.25" customHeight="1">
      <c r="A1267" s="2">
        <v>525387</v>
      </c>
      <c r="B1267" s="2" t="s">
        <v>39</v>
      </c>
      <c r="C1267" s="2" t="s">
        <v>37</v>
      </c>
      <c r="D1267" s="2" t="s">
        <v>41</v>
      </c>
      <c r="E1267" s="2" t="s">
        <v>33</v>
      </c>
      <c r="F1267" s="2" t="s">
        <v>34</v>
      </c>
      <c r="G1267" s="4">
        <v>43529.161678240744</v>
      </c>
      <c r="H1267" s="4">
        <v>43538.161678240744</v>
      </c>
      <c r="I1267" s="4">
        <v>43536.161678240744</v>
      </c>
      <c r="J1267" s="2">
        <v>43</v>
      </c>
      <c r="K1267" s="2">
        <v>106</v>
      </c>
      <c r="L1267" s="2" t="str">
        <f t="shared" si="28"/>
        <v>Mumbai</v>
      </c>
      <c r="M1267" s="2" t="str">
        <f t="shared" si="29"/>
        <v>Delhi-Mumbai</v>
      </c>
      <c r="N1267" s="2" t="str">
        <f t="shared" si="34"/>
        <v>Outstation</v>
      </c>
      <c r="O1267" s="2" t="str">
        <f t="shared" si="30"/>
        <v>Ship2Home</v>
      </c>
      <c r="P1267" s="2">
        <f t="shared" si="31"/>
        <v>2</v>
      </c>
      <c r="Q1267" s="2">
        <f t="shared" si="32"/>
        <v>9</v>
      </c>
      <c r="R1267" s="2">
        <f t="shared" si="33"/>
        <v>149</v>
      </c>
    </row>
    <row r="1268" spans="1:18" ht="14.25" customHeight="1">
      <c r="A1268" s="2">
        <v>108375</v>
      </c>
      <c r="B1268" s="2" t="s">
        <v>47</v>
      </c>
      <c r="C1268" s="2" t="s">
        <v>31</v>
      </c>
      <c r="D1268" s="2" t="s">
        <v>41</v>
      </c>
      <c r="E1268" s="2" t="s">
        <v>44</v>
      </c>
      <c r="F1268" s="2" t="s">
        <v>34</v>
      </c>
      <c r="G1268" s="4">
        <v>43529.167708333334</v>
      </c>
      <c r="H1268" s="4">
        <v>43530.167708333334</v>
      </c>
      <c r="I1268" s="4">
        <v>43533.167708333334</v>
      </c>
      <c r="J1268" s="2">
        <v>0</v>
      </c>
      <c r="K1268" s="2">
        <v>104</v>
      </c>
      <c r="L1268" s="2" t="str">
        <f t="shared" si="28"/>
        <v>Delhi</v>
      </c>
      <c r="M1268" s="2" t="str">
        <f t="shared" si="29"/>
        <v>Delhi-Delhi</v>
      </c>
      <c r="N1268" s="2" t="str">
        <f t="shared" si="34"/>
        <v>Local</v>
      </c>
      <c r="O1268" s="2" t="str">
        <f t="shared" si="30"/>
        <v>FastWheels</v>
      </c>
      <c r="P1268" s="2">
        <f t="shared" si="31"/>
        <v>-3</v>
      </c>
      <c r="Q1268" s="2">
        <f t="shared" si="32"/>
        <v>1</v>
      </c>
      <c r="R1268" s="2">
        <f t="shared" si="33"/>
        <v>104</v>
      </c>
    </row>
    <row r="1269" spans="1:18" ht="14.25" customHeight="1">
      <c r="A1269" s="2">
        <v>613331</v>
      </c>
      <c r="B1269" s="2" t="s">
        <v>39</v>
      </c>
      <c r="C1269" s="2" t="s">
        <v>40</v>
      </c>
      <c r="D1269" s="2" t="s">
        <v>41</v>
      </c>
      <c r="E1269" s="2" t="s">
        <v>33</v>
      </c>
      <c r="F1269" s="2" t="s">
        <v>34</v>
      </c>
      <c r="G1269" s="4">
        <v>43529.168310185189</v>
      </c>
      <c r="H1269" s="4">
        <v>43532.168310185189</v>
      </c>
      <c r="I1269" s="4">
        <v>43533.168310185189</v>
      </c>
      <c r="J1269" s="2">
        <v>41</v>
      </c>
      <c r="K1269" s="2">
        <v>109</v>
      </c>
      <c r="L1269" s="2" t="str">
        <f t="shared" si="28"/>
        <v>Kolkata</v>
      </c>
      <c r="M1269" s="2" t="str">
        <f t="shared" si="29"/>
        <v>Delhi-Kolkata</v>
      </c>
      <c r="N1269" s="2" t="str">
        <f t="shared" si="34"/>
        <v>Outstation</v>
      </c>
      <c r="O1269" s="2" t="str">
        <f t="shared" si="30"/>
        <v>Ship2Home</v>
      </c>
      <c r="P1269" s="2">
        <f t="shared" si="31"/>
        <v>-1</v>
      </c>
      <c r="Q1269" s="2">
        <f t="shared" si="32"/>
        <v>3</v>
      </c>
      <c r="R1269" s="2">
        <f t="shared" si="33"/>
        <v>150</v>
      </c>
    </row>
    <row r="1270" spans="1:18" ht="14.25" customHeight="1">
      <c r="A1270" s="2">
        <v>860857</v>
      </c>
      <c r="B1270" s="2" t="s">
        <v>46</v>
      </c>
      <c r="C1270" s="2" t="s">
        <v>43</v>
      </c>
      <c r="D1270" s="2" t="s">
        <v>32</v>
      </c>
      <c r="E1270" s="2" t="s">
        <v>33</v>
      </c>
      <c r="F1270" s="2" t="s">
        <v>34</v>
      </c>
      <c r="G1270" s="4">
        <v>43529.168391203704</v>
      </c>
      <c r="H1270" s="4">
        <v>43529.168391203704</v>
      </c>
      <c r="I1270" s="4">
        <v>43534.168391203704</v>
      </c>
      <c r="J1270" s="2">
        <v>0</v>
      </c>
      <c r="K1270" s="2">
        <v>126</v>
      </c>
      <c r="L1270" s="2" t="str">
        <f t="shared" si="28"/>
        <v>Bangalore</v>
      </c>
      <c r="M1270" s="2" t="str">
        <f t="shared" si="29"/>
        <v>Bangalore-Bangalore</v>
      </c>
      <c r="N1270" s="2" t="str">
        <f t="shared" si="34"/>
        <v>Local</v>
      </c>
      <c r="O1270" s="2" t="str">
        <f t="shared" si="30"/>
        <v>Ship2Home</v>
      </c>
      <c r="P1270" s="2">
        <f t="shared" si="31"/>
        <v>-5</v>
      </c>
      <c r="Q1270" s="2">
        <f t="shared" si="32"/>
        <v>0</v>
      </c>
      <c r="R1270" s="2">
        <f t="shared" si="33"/>
        <v>126</v>
      </c>
    </row>
    <row r="1271" spans="1:18" ht="14.25" customHeight="1">
      <c r="A1271" s="2">
        <v>830554</v>
      </c>
      <c r="B1271" s="2" t="s">
        <v>30</v>
      </c>
      <c r="C1271" s="2" t="s">
        <v>40</v>
      </c>
      <c r="D1271" s="2" t="s">
        <v>41</v>
      </c>
      <c r="E1271" s="2" t="s">
        <v>38</v>
      </c>
      <c r="F1271" s="2" t="s">
        <v>34</v>
      </c>
      <c r="G1271" s="4">
        <v>43529.183113425926</v>
      </c>
      <c r="H1271" s="4">
        <v>43531.183113425926</v>
      </c>
      <c r="I1271" s="4">
        <v>43536.183113425926</v>
      </c>
      <c r="J1271" s="2">
        <v>36</v>
      </c>
      <c r="K1271" s="2">
        <v>105</v>
      </c>
      <c r="L1271" s="2" t="str">
        <f t="shared" si="28"/>
        <v>Kolkata</v>
      </c>
      <c r="M1271" s="2" t="str">
        <f t="shared" si="29"/>
        <v>Delhi-Kolkata</v>
      </c>
      <c r="N1271" s="2" t="str">
        <f t="shared" si="34"/>
        <v>Outstation</v>
      </c>
      <c r="O1271" s="2" t="str">
        <f t="shared" si="30"/>
        <v>Ship2Home</v>
      </c>
      <c r="P1271" s="2">
        <f t="shared" si="31"/>
        <v>-5</v>
      </c>
      <c r="Q1271" s="2">
        <f t="shared" si="32"/>
        <v>2</v>
      </c>
      <c r="R1271" s="2">
        <f t="shared" si="33"/>
        <v>141</v>
      </c>
    </row>
    <row r="1272" spans="1:18" ht="14.25" customHeight="1">
      <c r="A1272" s="2">
        <v>513579</v>
      </c>
      <c r="B1272" s="2" t="s">
        <v>49</v>
      </c>
      <c r="C1272" s="2" t="s">
        <v>31</v>
      </c>
      <c r="D1272" s="2" t="s">
        <v>32</v>
      </c>
      <c r="E1272" s="2" t="s">
        <v>44</v>
      </c>
      <c r="F1272" s="2" t="s">
        <v>34</v>
      </c>
      <c r="G1272" s="4">
        <v>43529.183206018519</v>
      </c>
      <c r="H1272" s="4">
        <v>43534.183206018519</v>
      </c>
      <c r="I1272" s="4">
        <v>43536.183206018519</v>
      </c>
      <c r="J1272" s="2">
        <v>66</v>
      </c>
      <c r="K1272" s="2">
        <v>103</v>
      </c>
      <c r="L1272" s="2" t="str">
        <f t="shared" si="28"/>
        <v>Delhi</v>
      </c>
      <c r="M1272" s="2" t="str">
        <f t="shared" si="29"/>
        <v>Bangalore-Delhi</v>
      </c>
      <c r="N1272" s="2" t="str">
        <f t="shared" si="34"/>
        <v>Outstation</v>
      </c>
      <c r="O1272" s="2" t="str">
        <f t="shared" si="30"/>
        <v>FastWheels</v>
      </c>
      <c r="P1272" s="2">
        <f t="shared" si="31"/>
        <v>-2</v>
      </c>
      <c r="Q1272" s="2">
        <f t="shared" si="32"/>
        <v>5</v>
      </c>
      <c r="R1272" s="2">
        <f t="shared" si="33"/>
        <v>169</v>
      </c>
    </row>
    <row r="1273" spans="1:18" ht="14.25" customHeight="1">
      <c r="A1273" s="2">
        <v>995482</v>
      </c>
      <c r="B1273" s="2" t="s">
        <v>42</v>
      </c>
      <c r="C1273" s="2" t="s">
        <v>37</v>
      </c>
      <c r="D1273" s="2" t="s">
        <v>41</v>
      </c>
      <c r="E1273" s="2" t="s">
        <v>44</v>
      </c>
      <c r="F1273" s="2" t="s">
        <v>34</v>
      </c>
      <c r="G1273" s="4">
        <v>43529.186782407407</v>
      </c>
      <c r="H1273" s="4">
        <v>43531.186782407407</v>
      </c>
      <c r="I1273" s="4">
        <v>43536.186782407407</v>
      </c>
      <c r="J1273" s="2">
        <v>70</v>
      </c>
      <c r="K1273" s="2">
        <v>89</v>
      </c>
      <c r="L1273" s="2" t="str">
        <f t="shared" si="28"/>
        <v>Mumbai</v>
      </c>
      <c r="M1273" s="2" t="str">
        <f t="shared" si="29"/>
        <v>Delhi-Mumbai</v>
      </c>
      <c r="N1273" s="2" t="str">
        <f t="shared" si="34"/>
        <v>Outstation</v>
      </c>
      <c r="O1273" s="2" t="str">
        <f t="shared" si="30"/>
        <v>FastWheels</v>
      </c>
      <c r="P1273" s="2">
        <f t="shared" si="31"/>
        <v>-5</v>
      </c>
      <c r="Q1273" s="2">
        <f t="shared" si="32"/>
        <v>2</v>
      </c>
      <c r="R1273" s="2">
        <f t="shared" si="33"/>
        <v>159</v>
      </c>
    </row>
    <row r="1274" spans="1:18" ht="14.25" customHeight="1">
      <c r="A1274" s="2">
        <v>757052</v>
      </c>
      <c r="B1274" s="2" t="s">
        <v>47</v>
      </c>
      <c r="C1274" s="2" t="s">
        <v>37</v>
      </c>
      <c r="D1274" s="2" t="s">
        <v>41</v>
      </c>
      <c r="E1274" s="2" t="s">
        <v>44</v>
      </c>
      <c r="F1274" s="2" t="s">
        <v>34</v>
      </c>
      <c r="G1274" s="4">
        <v>43529.20140046296</v>
      </c>
      <c r="H1274" s="4">
        <v>43533.20140046296</v>
      </c>
      <c r="I1274" s="4">
        <v>43536.20140046296</v>
      </c>
      <c r="J1274" s="2">
        <v>70</v>
      </c>
      <c r="K1274" s="2">
        <v>89</v>
      </c>
      <c r="L1274" s="2" t="str">
        <f t="shared" si="28"/>
        <v>Mumbai</v>
      </c>
      <c r="M1274" s="2" t="str">
        <f t="shared" si="29"/>
        <v>Delhi-Mumbai</v>
      </c>
      <c r="N1274" s="2" t="str">
        <f t="shared" si="34"/>
        <v>Outstation</v>
      </c>
      <c r="O1274" s="2" t="str">
        <f t="shared" si="30"/>
        <v>FastWheels</v>
      </c>
      <c r="P1274" s="2">
        <f t="shared" si="31"/>
        <v>-3</v>
      </c>
      <c r="Q1274" s="2">
        <f t="shared" si="32"/>
        <v>4</v>
      </c>
      <c r="R1274" s="2">
        <f t="shared" si="33"/>
        <v>159</v>
      </c>
    </row>
    <row r="1275" spans="1:18" ht="14.25" customHeight="1">
      <c r="A1275" s="2">
        <v>578867</v>
      </c>
      <c r="B1275" s="2" t="s">
        <v>46</v>
      </c>
      <c r="C1275" s="2" t="s">
        <v>43</v>
      </c>
      <c r="D1275" s="2" t="s">
        <v>41</v>
      </c>
      <c r="E1275" s="2" t="s">
        <v>33</v>
      </c>
      <c r="F1275" s="2" t="s">
        <v>34</v>
      </c>
      <c r="G1275" s="4">
        <v>43529.202013888891</v>
      </c>
      <c r="H1275" s="4">
        <v>43534.202013888891</v>
      </c>
      <c r="I1275" s="4">
        <v>43536.202013888891</v>
      </c>
      <c r="J1275" s="2">
        <v>36</v>
      </c>
      <c r="K1275" s="2">
        <v>121</v>
      </c>
      <c r="L1275" s="2" t="str">
        <f t="shared" si="28"/>
        <v>Bangalore</v>
      </c>
      <c r="M1275" s="2" t="str">
        <f t="shared" si="29"/>
        <v>Delhi-Bangalore</v>
      </c>
      <c r="N1275" s="2" t="str">
        <f t="shared" si="34"/>
        <v>Outstation</v>
      </c>
      <c r="O1275" s="2" t="str">
        <f t="shared" si="30"/>
        <v>Ship2Home</v>
      </c>
      <c r="P1275" s="2">
        <f t="shared" si="31"/>
        <v>-2</v>
      </c>
      <c r="Q1275" s="2">
        <f t="shared" si="32"/>
        <v>5</v>
      </c>
      <c r="R1275" s="2">
        <f t="shared" si="33"/>
        <v>157</v>
      </c>
    </row>
    <row r="1276" spans="1:18" ht="14.25" customHeight="1">
      <c r="A1276" s="2">
        <v>732698</v>
      </c>
      <c r="B1276" s="2" t="s">
        <v>42</v>
      </c>
      <c r="C1276" s="2" t="s">
        <v>37</v>
      </c>
      <c r="D1276" s="2" t="s">
        <v>41</v>
      </c>
      <c r="E1276" s="2" t="s">
        <v>38</v>
      </c>
      <c r="F1276" s="2" t="s">
        <v>34</v>
      </c>
      <c r="G1276" s="4">
        <v>43529.212141203701</v>
      </c>
      <c r="H1276" s="4">
        <v>43533.212141203701</v>
      </c>
      <c r="I1276" s="4">
        <v>43536.212141203701</v>
      </c>
      <c r="J1276" s="2">
        <v>43</v>
      </c>
      <c r="K1276" s="2">
        <v>107</v>
      </c>
      <c r="L1276" s="2" t="str">
        <f t="shared" si="28"/>
        <v>Mumbai</v>
      </c>
      <c r="M1276" s="2" t="str">
        <f t="shared" si="29"/>
        <v>Delhi-Mumbai</v>
      </c>
      <c r="N1276" s="2" t="str">
        <f t="shared" si="34"/>
        <v>Outstation</v>
      </c>
      <c r="O1276" s="2" t="str">
        <f t="shared" si="30"/>
        <v>Ship2Home</v>
      </c>
      <c r="P1276" s="2">
        <f t="shared" si="31"/>
        <v>-3</v>
      </c>
      <c r="Q1276" s="2">
        <f t="shared" si="32"/>
        <v>4</v>
      </c>
      <c r="R1276" s="2">
        <f t="shared" si="33"/>
        <v>150</v>
      </c>
    </row>
    <row r="1277" spans="1:18" ht="14.25" customHeight="1">
      <c r="A1277" s="2">
        <v>603073</v>
      </c>
      <c r="B1277" s="2" t="s">
        <v>39</v>
      </c>
      <c r="C1277" s="2" t="s">
        <v>45</v>
      </c>
      <c r="D1277" s="2" t="s">
        <v>41</v>
      </c>
      <c r="E1277" s="2" t="s">
        <v>33</v>
      </c>
      <c r="F1277" s="2" t="s">
        <v>34</v>
      </c>
      <c r="G1277" s="4">
        <v>43529.213773148149</v>
      </c>
      <c r="H1277" s="4">
        <v>43533.213773148149</v>
      </c>
      <c r="I1277" s="4">
        <v>43535.213773148149</v>
      </c>
      <c r="J1277" s="2">
        <v>50</v>
      </c>
      <c r="K1277" s="2">
        <v>126</v>
      </c>
      <c r="L1277" s="2" t="str">
        <f t="shared" ref="L1277:L1531" si="35">LEFT(C1277, FIND(",",C1277,1)-1)</f>
        <v>Chennai</v>
      </c>
      <c r="M1277" s="2" t="str">
        <f t="shared" ref="M1277:M1531" si="36">D1277&amp;"-"&amp;L1277</f>
        <v>Delhi-Chennai</v>
      </c>
      <c r="N1277" s="2" t="str">
        <f t="shared" si="34"/>
        <v>Outstation</v>
      </c>
      <c r="O1277" s="2" t="str">
        <f t="shared" ref="O1277:O1531" si="37">LEFT(E1277, FIND(" ",E1277,1)-1)</f>
        <v>Ship2Home</v>
      </c>
      <c r="P1277" s="2">
        <f t="shared" ref="P1277:P1531" si="38">H1277-I1277</f>
        <v>-2</v>
      </c>
      <c r="Q1277" s="2">
        <f t="shared" ref="Q1277:Q1531" si="39">(H1277-G1277)</f>
        <v>4</v>
      </c>
      <c r="R1277" s="2">
        <f t="shared" ref="R1277:R1531" si="40">(J1277+K1277)</f>
        <v>176</v>
      </c>
    </row>
    <row r="1278" spans="1:18" ht="14.25" customHeight="1">
      <c r="A1278" s="2">
        <v>561609</v>
      </c>
      <c r="B1278" s="2" t="s">
        <v>36</v>
      </c>
      <c r="C1278" s="2" t="s">
        <v>40</v>
      </c>
      <c r="D1278" s="2" t="s">
        <v>41</v>
      </c>
      <c r="E1278" s="2" t="s">
        <v>33</v>
      </c>
      <c r="F1278" s="2" t="s">
        <v>34</v>
      </c>
      <c r="G1278" s="4">
        <v>43529.21533564815</v>
      </c>
      <c r="H1278" s="4">
        <v>43532.21533564815</v>
      </c>
      <c r="I1278" s="4">
        <v>43532.21533564815</v>
      </c>
      <c r="J1278" s="2">
        <v>41</v>
      </c>
      <c r="K1278" s="2">
        <v>114</v>
      </c>
      <c r="L1278" s="2" t="str">
        <f t="shared" si="35"/>
        <v>Kolkata</v>
      </c>
      <c r="M1278" s="2" t="str">
        <f t="shared" si="36"/>
        <v>Delhi-Kolkata</v>
      </c>
      <c r="N1278" s="2" t="str">
        <f t="shared" ref="N1278:N1532" si="41">IF(D1278=L1278, "Local", "Outstation")</f>
        <v>Outstation</v>
      </c>
      <c r="O1278" s="2" t="str">
        <f t="shared" si="37"/>
        <v>Ship2Home</v>
      </c>
      <c r="P1278" s="2">
        <f t="shared" si="38"/>
        <v>0</v>
      </c>
      <c r="Q1278" s="2">
        <f t="shared" si="39"/>
        <v>3</v>
      </c>
      <c r="R1278" s="2">
        <f t="shared" si="40"/>
        <v>155</v>
      </c>
    </row>
    <row r="1279" spans="1:18" ht="14.25" customHeight="1">
      <c r="A1279" s="2">
        <v>964458</v>
      </c>
      <c r="B1279" s="2" t="s">
        <v>39</v>
      </c>
      <c r="C1279" s="2" t="s">
        <v>43</v>
      </c>
      <c r="D1279" s="2" t="s">
        <v>41</v>
      </c>
      <c r="E1279" s="2" t="s">
        <v>38</v>
      </c>
      <c r="F1279" s="2" t="s">
        <v>34</v>
      </c>
      <c r="G1279" s="4">
        <v>43529.216261574074</v>
      </c>
      <c r="H1279" s="4">
        <v>43536.216261574074</v>
      </c>
      <c r="I1279" s="4">
        <v>43532.216261574074</v>
      </c>
      <c r="J1279" s="2">
        <v>37</v>
      </c>
      <c r="K1279" s="2">
        <v>121</v>
      </c>
      <c r="L1279" s="2" t="str">
        <f t="shared" si="35"/>
        <v>Bangalore</v>
      </c>
      <c r="M1279" s="2" t="str">
        <f t="shared" si="36"/>
        <v>Delhi-Bangalore</v>
      </c>
      <c r="N1279" s="2" t="str">
        <f t="shared" si="41"/>
        <v>Outstation</v>
      </c>
      <c r="O1279" s="2" t="str">
        <f t="shared" si="37"/>
        <v>Ship2Home</v>
      </c>
      <c r="P1279" s="2">
        <f t="shared" si="38"/>
        <v>4</v>
      </c>
      <c r="Q1279" s="2">
        <f t="shared" si="39"/>
        <v>7</v>
      </c>
      <c r="R1279" s="2">
        <f t="shared" si="40"/>
        <v>158</v>
      </c>
    </row>
    <row r="1280" spans="1:18" ht="14.25" customHeight="1">
      <c r="A1280" s="2">
        <v>253401</v>
      </c>
      <c r="B1280" s="2" t="s">
        <v>39</v>
      </c>
      <c r="C1280" s="2" t="s">
        <v>31</v>
      </c>
      <c r="D1280" s="2" t="s">
        <v>41</v>
      </c>
      <c r="E1280" s="2" t="s">
        <v>33</v>
      </c>
      <c r="F1280" s="2" t="s">
        <v>34</v>
      </c>
      <c r="G1280" s="4">
        <v>43529.218831018516</v>
      </c>
      <c r="H1280" s="4">
        <v>43531.218831018516</v>
      </c>
      <c r="I1280" s="4">
        <v>43535.218831018516</v>
      </c>
      <c r="J1280" s="2">
        <v>0</v>
      </c>
      <c r="K1280" s="2">
        <v>130</v>
      </c>
      <c r="L1280" s="2" t="str">
        <f t="shared" si="35"/>
        <v>Delhi</v>
      </c>
      <c r="M1280" s="2" t="str">
        <f t="shared" si="36"/>
        <v>Delhi-Delhi</v>
      </c>
      <c r="N1280" s="2" t="str">
        <f t="shared" si="41"/>
        <v>Local</v>
      </c>
      <c r="O1280" s="2" t="str">
        <f t="shared" si="37"/>
        <v>Ship2Home</v>
      </c>
      <c r="P1280" s="2">
        <f t="shared" si="38"/>
        <v>-4</v>
      </c>
      <c r="Q1280" s="2">
        <f t="shared" si="39"/>
        <v>2</v>
      </c>
      <c r="R1280" s="2">
        <f t="shared" si="40"/>
        <v>130</v>
      </c>
    </row>
    <row r="1281" spans="1:18" ht="14.25" customHeight="1">
      <c r="A1281" s="2">
        <v>556621</v>
      </c>
      <c r="B1281" s="2" t="s">
        <v>39</v>
      </c>
      <c r="C1281" s="2" t="s">
        <v>37</v>
      </c>
      <c r="D1281" s="2" t="s">
        <v>32</v>
      </c>
      <c r="E1281" s="2" t="s">
        <v>33</v>
      </c>
      <c r="F1281" s="2" t="s">
        <v>34</v>
      </c>
      <c r="G1281" s="4">
        <v>43529.219039351854</v>
      </c>
      <c r="H1281" s="4">
        <v>43535.219039351854</v>
      </c>
      <c r="I1281" s="4">
        <v>43536.219039351854</v>
      </c>
      <c r="J1281" s="2">
        <v>42</v>
      </c>
      <c r="K1281" s="2">
        <v>106</v>
      </c>
      <c r="L1281" s="2" t="str">
        <f t="shared" si="35"/>
        <v>Mumbai</v>
      </c>
      <c r="M1281" s="2" t="str">
        <f t="shared" si="36"/>
        <v>Bangalore-Mumbai</v>
      </c>
      <c r="N1281" s="2" t="str">
        <f t="shared" si="41"/>
        <v>Outstation</v>
      </c>
      <c r="O1281" s="2" t="str">
        <f t="shared" si="37"/>
        <v>Ship2Home</v>
      </c>
      <c r="P1281" s="2">
        <f t="shared" si="38"/>
        <v>-1</v>
      </c>
      <c r="Q1281" s="2">
        <f t="shared" si="39"/>
        <v>6</v>
      </c>
      <c r="R1281" s="2">
        <f t="shared" si="40"/>
        <v>148</v>
      </c>
    </row>
    <row r="1282" spans="1:18" ht="14.25" customHeight="1">
      <c r="A1282" s="2">
        <v>275351</v>
      </c>
      <c r="B1282" s="2" t="s">
        <v>30</v>
      </c>
      <c r="C1282" s="2" t="s">
        <v>40</v>
      </c>
      <c r="D1282" s="2" t="s">
        <v>32</v>
      </c>
      <c r="E1282" s="2" t="s">
        <v>33</v>
      </c>
      <c r="F1282" s="2" t="s">
        <v>34</v>
      </c>
      <c r="G1282" s="4">
        <v>43529.219675925924</v>
      </c>
      <c r="H1282" s="4">
        <v>43535.219675925924</v>
      </c>
      <c r="I1282" s="4">
        <v>43534.219675925924</v>
      </c>
      <c r="J1282" s="2">
        <v>30</v>
      </c>
      <c r="K1282" s="2">
        <v>114</v>
      </c>
      <c r="L1282" s="2" t="str">
        <f t="shared" si="35"/>
        <v>Kolkata</v>
      </c>
      <c r="M1282" s="2" t="str">
        <f t="shared" si="36"/>
        <v>Bangalore-Kolkata</v>
      </c>
      <c r="N1282" s="2" t="str">
        <f t="shared" si="41"/>
        <v>Outstation</v>
      </c>
      <c r="O1282" s="2" t="str">
        <f t="shared" si="37"/>
        <v>Ship2Home</v>
      </c>
      <c r="P1282" s="2">
        <f t="shared" si="38"/>
        <v>1</v>
      </c>
      <c r="Q1282" s="2">
        <f t="shared" si="39"/>
        <v>6</v>
      </c>
      <c r="R1282" s="2">
        <f t="shared" si="40"/>
        <v>144</v>
      </c>
    </row>
    <row r="1283" spans="1:18" ht="14.25" customHeight="1">
      <c r="A1283" s="2">
        <v>783266</v>
      </c>
      <c r="B1283" s="2" t="s">
        <v>30</v>
      </c>
      <c r="C1283" s="2" t="s">
        <v>40</v>
      </c>
      <c r="D1283" s="2" t="s">
        <v>32</v>
      </c>
      <c r="E1283" s="2" t="s">
        <v>38</v>
      </c>
      <c r="F1283" s="2" t="s">
        <v>34</v>
      </c>
      <c r="G1283" s="4">
        <v>43529.223506944443</v>
      </c>
      <c r="H1283" s="4">
        <v>43532.223506944443</v>
      </c>
      <c r="I1283" s="4">
        <v>43535.223506944443</v>
      </c>
      <c r="J1283" s="2">
        <v>50</v>
      </c>
      <c r="K1283" s="2">
        <v>112</v>
      </c>
      <c r="L1283" s="2" t="str">
        <f t="shared" si="35"/>
        <v>Kolkata</v>
      </c>
      <c r="M1283" s="2" t="str">
        <f t="shared" si="36"/>
        <v>Bangalore-Kolkata</v>
      </c>
      <c r="N1283" s="2" t="str">
        <f t="shared" si="41"/>
        <v>Outstation</v>
      </c>
      <c r="O1283" s="2" t="str">
        <f t="shared" si="37"/>
        <v>Ship2Home</v>
      </c>
      <c r="P1283" s="2">
        <f t="shared" si="38"/>
        <v>-3</v>
      </c>
      <c r="Q1283" s="2">
        <f t="shared" si="39"/>
        <v>3</v>
      </c>
      <c r="R1283" s="2">
        <f t="shared" si="40"/>
        <v>162</v>
      </c>
    </row>
    <row r="1284" spans="1:18" ht="14.25" customHeight="1">
      <c r="A1284" s="2">
        <v>601762</v>
      </c>
      <c r="B1284" s="2" t="s">
        <v>47</v>
      </c>
      <c r="C1284" s="2" t="s">
        <v>43</v>
      </c>
      <c r="D1284" s="2" t="s">
        <v>41</v>
      </c>
      <c r="E1284" s="2" t="s">
        <v>44</v>
      </c>
      <c r="F1284" s="2" t="s">
        <v>34</v>
      </c>
      <c r="G1284" s="4">
        <v>43529.223611111112</v>
      </c>
      <c r="H1284" s="4">
        <v>43531.223611111112</v>
      </c>
      <c r="I1284" s="4">
        <v>43536.223611111112</v>
      </c>
      <c r="J1284" s="2">
        <v>63</v>
      </c>
      <c r="K1284" s="2">
        <v>103</v>
      </c>
      <c r="L1284" s="2" t="str">
        <f t="shared" si="35"/>
        <v>Bangalore</v>
      </c>
      <c r="M1284" s="2" t="str">
        <f t="shared" si="36"/>
        <v>Delhi-Bangalore</v>
      </c>
      <c r="N1284" s="2" t="str">
        <f t="shared" si="41"/>
        <v>Outstation</v>
      </c>
      <c r="O1284" s="2" t="str">
        <f t="shared" si="37"/>
        <v>FastWheels</v>
      </c>
      <c r="P1284" s="2">
        <f t="shared" si="38"/>
        <v>-5</v>
      </c>
      <c r="Q1284" s="2">
        <f t="shared" si="39"/>
        <v>2</v>
      </c>
      <c r="R1284" s="2">
        <f t="shared" si="40"/>
        <v>166</v>
      </c>
    </row>
    <row r="1285" spans="1:18" ht="14.25" customHeight="1">
      <c r="A1285" s="2">
        <v>735063</v>
      </c>
      <c r="B1285" s="2" t="s">
        <v>30</v>
      </c>
      <c r="C1285" s="2" t="s">
        <v>43</v>
      </c>
      <c r="D1285" s="2" t="s">
        <v>41</v>
      </c>
      <c r="E1285" s="2" t="s">
        <v>33</v>
      </c>
      <c r="F1285" s="2" t="s">
        <v>34</v>
      </c>
      <c r="G1285" s="4">
        <v>43529.225162037037</v>
      </c>
      <c r="H1285" s="4">
        <v>43533.225162037037</v>
      </c>
      <c r="I1285" s="4">
        <v>43535.225162037037</v>
      </c>
      <c r="J1285" s="2">
        <v>30</v>
      </c>
      <c r="K1285" s="2">
        <v>127</v>
      </c>
      <c r="L1285" s="2" t="str">
        <f t="shared" si="35"/>
        <v>Bangalore</v>
      </c>
      <c r="M1285" s="2" t="str">
        <f t="shared" si="36"/>
        <v>Delhi-Bangalore</v>
      </c>
      <c r="N1285" s="2" t="str">
        <f t="shared" si="41"/>
        <v>Outstation</v>
      </c>
      <c r="O1285" s="2" t="str">
        <f t="shared" si="37"/>
        <v>Ship2Home</v>
      </c>
      <c r="P1285" s="2">
        <f t="shared" si="38"/>
        <v>-2</v>
      </c>
      <c r="Q1285" s="2">
        <f t="shared" si="39"/>
        <v>4</v>
      </c>
      <c r="R1285" s="2">
        <f t="shared" si="40"/>
        <v>157</v>
      </c>
    </row>
    <row r="1286" spans="1:18" ht="14.25" customHeight="1">
      <c r="A1286" s="2">
        <v>929162</v>
      </c>
      <c r="B1286" s="2" t="s">
        <v>42</v>
      </c>
      <c r="C1286" s="2" t="s">
        <v>40</v>
      </c>
      <c r="D1286" s="2" t="s">
        <v>32</v>
      </c>
      <c r="E1286" s="2" t="s">
        <v>44</v>
      </c>
      <c r="F1286" s="2" t="s">
        <v>34</v>
      </c>
      <c r="G1286" s="4">
        <v>43529.23296296296</v>
      </c>
      <c r="H1286" s="4">
        <v>43534.23296296296</v>
      </c>
      <c r="I1286" s="4">
        <v>43534.23296296296</v>
      </c>
      <c r="J1286" s="2">
        <v>79</v>
      </c>
      <c r="K1286" s="2">
        <v>87</v>
      </c>
      <c r="L1286" s="2" t="str">
        <f t="shared" si="35"/>
        <v>Kolkata</v>
      </c>
      <c r="M1286" s="2" t="str">
        <f t="shared" si="36"/>
        <v>Bangalore-Kolkata</v>
      </c>
      <c r="N1286" s="2" t="str">
        <f t="shared" si="41"/>
        <v>Outstation</v>
      </c>
      <c r="O1286" s="2" t="str">
        <f t="shared" si="37"/>
        <v>FastWheels</v>
      </c>
      <c r="P1286" s="2">
        <f t="shared" si="38"/>
        <v>0</v>
      </c>
      <c r="Q1286" s="2">
        <f t="shared" si="39"/>
        <v>5</v>
      </c>
      <c r="R1286" s="2">
        <f t="shared" si="40"/>
        <v>166</v>
      </c>
    </row>
    <row r="1287" spans="1:18" ht="14.25" customHeight="1">
      <c r="A1287" s="2">
        <v>230357</v>
      </c>
      <c r="B1287" s="2" t="s">
        <v>39</v>
      </c>
      <c r="C1287" s="2" t="s">
        <v>45</v>
      </c>
      <c r="D1287" s="2" t="s">
        <v>41</v>
      </c>
      <c r="E1287" s="2" t="s">
        <v>33</v>
      </c>
      <c r="F1287" s="2" t="s">
        <v>34</v>
      </c>
      <c r="G1287" s="4">
        <v>43529.233263888891</v>
      </c>
      <c r="H1287" s="4">
        <v>43536.233263888891</v>
      </c>
      <c r="I1287" s="4">
        <v>43532.233263888891</v>
      </c>
      <c r="J1287" s="2">
        <v>38</v>
      </c>
      <c r="K1287" s="2">
        <v>123</v>
      </c>
      <c r="L1287" s="2" t="str">
        <f t="shared" si="35"/>
        <v>Chennai</v>
      </c>
      <c r="M1287" s="2" t="str">
        <f t="shared" si="36"/>
        <v>Delhi-Chennai</v>
      </c>
      <c r="N1287" s="2" t="str">
        <f t="shared" si="41"/>
        <v>Outstation</v>
      </c>
      <c r="O1287" s="2" t="str">
        <f t="shared" si="37"/>
        <v>Ship2Home</v>
      </c>
      <c r="P1287" s="2">
        <f t="shared" si="38"/>
        <v>4</v>
      </c>
      <c r="Q1287" s="2">
        <f t="shared" si="39"/>
        <v>7</v>
      </c>
      <c r="R1287" s="2">
        <f t="shared" si="40"/>
        <v>161</v>
      </c>
    </row>
    <row r="1288" spans="1:18" ht="14.25" customHeight="1">
      <c r="A1288" s="2">
        <v>992763</v>
      </c>
      <c r="B1288" s="2" t="s">
        <v>39</v>
      </c>
      <c r="C1288" s="2" t="s">
        <v>45</v>
      </c>
      <c r="D1288" s="2" t="s">
        <v>41</v>
      </c>
      <c r="E1288" s="2" t="s">
        <v>33</v>
      </c>
      <c r="F1288" s="2" t="s">
        <v>34</v>
      </c>
      <c r="G1288" s="4">
        <v>43529.23333333333</v>
      </c>
      <c r="H1288" s="4">
        <v>43532.23333333333</v>
      </c>
      <c r="I1288" s="4">
        <v>43535.23333333333</v>
      </c>
      <c r="J1288" s="2">
        <v>44</v>
      </c>
      <c r="K1288" s="2">
        <v>130</v>
      </c>
      <c r="L1288" s="2" t="str">
        <f t="shared" si="35"/>
        <v>Chennai</v>
      </c>
      <c r="M1288" s="2" t="str">
        <f t="shared" si="36"/>
        <v>Delhi-Chennai</v>
      </c>
      <c r="N1288" s="2" t="str">
        <f t="shared" si="41"/>
        <v>Outstation</v>
      </c>
      <c r="O1288" s="2" t="str">
        <f t="shared" si="37"/>
        <v>Ship2Home</v>
      </c>
      <c r="P1288" s="2">
        <f t="shared" si="38"/>
        <v>-3</v>
      </c>
      <c r="Q1288" s="2">
        <f t="shared" si="39"/>
        <v>3</v>
      </c>
      <c r="R1288" s="2">
        <f t="shared" si="40"/>
        <v>174</v>
      </c>
    </row>
    <row r="1289" spans="1:18" ht="14.25" customHeight="1">
      <c r="A1289" s="2">
        <v>854089</v>
      </c>
      <c r="B1289" s="2" t="s">
        <v>39</v>
      </c>
      <c r="C1289" s="2" t="s">
        <v>31</v>
      </c>
      <c r="D1289" s="2" t="s">
        <v>32</v>
      </c>
      <c r="E1289" s="2" t="s">
        <v>33</v>
      </c>
      <c r="F1289" s="2" t="s">
        <v>34</v>
      </c>
      <c r="G1289" s="4">
        <v>43529.238182870373</v>
      </c>
      <c r="H1289" s="4">
        <v>43536.238182870373</v>
      </c>
      <c r="I1289" s="4">
        <v>43532.238182870373</v>
      </c>
      <c r="J1289" s="2">
        <v>49</v>
      </c>
      <c r="K1289" s="2">
        <v>125</v>
      </c>
      <c r="L1289" s="2" t="str">
        <f t="shared" si="35"/>
        <v>Delhi</v>
      </c>
      <c r="M1289" s="2" t="str">
        <f t="shared" si="36"/>
        <v>Bangalore-Delhi</v>
      </c>
      <c r="N1289" s="2" t="str">
        <f t="shared" si="41"/>
        <v>Outstation</v>
      </c>
      <c r="O1289" s="2" t="str">
        <f t="shared" si="37"/>
        <v>Ship2Home</v>
      </c>
      <c r="P1289" s="2">
        <f t="shared" si="38"/>
        <v>4</v>
      </c>
      <c r="Q1289" s="2">
        <f t="shared" si="39"/>
        <v>7</v>
      </c>
      <c r="R1289" s="2">
        <f t="shared" si="40"/>
        <v>174</v>
      </c>
    </row>
    <row r="1290" spans="1:18" ht="14.25" customHeight="1">
      <c r="A1290" s="2">
        <v>967561</v>
      </c>
      <c r="B1290" s="2" t="s">
        <v>46</v>
      </c>
      <c r="C1290" s="2" t="s">
        <v>31</v>
      </c>
      <c r="D1290" s="2" t="s">
        <v>32</v>
      </c>
      <c r="E1290" s="2" t="s">
        <v>33</v>
      </c>
      <c r="F1290" s="2" t="s">
        <v>34</v>
      </c>
      <c r="G1290" s="4">
        <v>43529.23982638889</v>
      </c>
      <c r="H1290" s="4">
        <v>43537.23982638889</v>
      </c>
      <c r="I1290" s="4">
        <v>43535.23982638889</v>
      </c>
      <c r="J1290" s="2">
        <v>46</v>
      </c>
      <c r="K1290" s="2">
        <v>126</v>
      </c>
      <c r="L1290" s="2" t="str">
        <f t="shared" si="35"/>
        <v>Delhi</v>
      </c>
      <c r="M1290" s="2" t="str">
        <f t="shared" si="36"/>
        <v>Bangalore-Delhi</v>
      </c>
      <c r="N1290" s="2" t="str">
        <f t="shared" si="41"/>
        <v>Outstation</v>
      </c>
      <c r="O1290" s="2" t="str">
        <f t="shared" si="37"/>
        <v>Ship2Home</v>
      </c>
      <c r="P1290" s="2">
        <f t="shared" si="38"/>
        <v>2</v>
      </c>
      <c r="Q1290" s="2">
        <f t="shared" si="39"/>
        <v>8</v>
      </c>
      <c r="R1290" s="2">
        <f t="shared" si="40"/>
        <v>172</v>
      </c>
    </row>
    <row r="1291" spans="1:18" ht="14.25" customHeight="1">
      <c r="A1291" s="2">
        <v>963524</v>
      </c>
      <c r="B1291" s="2" t="s">
        <v>39</v>
      </c>
      <c r="C1291" s="2" t="s">
        <v>37</v>
      </c>
      <c r="D1291" s="2" t="s">
        <v>32</v>
      </c>
      <c r="E1291" s="2" t="s">
        <v>44</v>
      </c>
      <c r="F1291" s="2" t="s">
        <v>34</v>
      </c>
      <c r="G1291" s="4">
        <v>43529.253622685188</v>
      </c>
      <c r="H1291" s="4">
        <v>43533.253622685188</v>
      </c>
      <c r="I1291" s="4">
        <v>43534.253622685188</v>
      </c>
      <c r="J1291" s="2">
        <v>83</v>
      </c>
      <c r="K1291" s="2">
        <v>91</v>
      </c>
      <c r="L1291" s="2" t="str">
        <f t="shared" si="35"/>
        <v>Mumbai</v>
      </c>
      <c r="M1291" s="2" t="str">
        <f t="shared" si="36"/>
        <v>Bangalore-Mumbai</v>
      </c>
      <c r="N1291" s="2" t="str">
        <f t="shared" si="41"/>
        <v>Outstation</v>
      </c>
      <c r="O1291" s="2" t="str">
        <f t="shared" si="37"/>
        <v>FastWheels</v>
      </c>
      <c r="P1291" s="2">
        <f t="shared" si="38"/>
        <v>-1</v>
      </c>
      <c r="Q1291" s="2">
        <f t="shared" si="39"/>
        <v>4</v>
      </c>
      <c r="R1291" s="2">
        <f t="shared" si="40"/>
        <v>174</v>
      </c>
    </row>
    <row r="1292" spans="1:18" ht="14.25" customHeight="1">
      <c r="A1292" s="2">
        <v>936818</v>
      </c>
      <c r="B1292" s="2" t="s">
        <v>48</v>
      </c>
      <c r="C1292" s="2" t="s">
        <v>37</v>
      </c>
      <c r="D1292" s="2" t="s">
        <v>41</v>
      </c>
      <c r="E1292" s="2" t="s">
        <v>38</v>
      </c>
      <c r="F1292" s="2" t="s">
        <v>34</v>
      </c>
      <c r="G1292" s="4">
        <v>43529.259201388886</v>
      </c>
      <c r="H1292" s="4">
        <v>43535.259201388886</v>
      </c>
      <c r="I1292" s="4">
        <v>43536.259201388886</v>
      </c>
      <c r="J1292" s="2">
        <v>36</v>
      </c>
      <c r="K1292" s="2">
        <v>114</v>
      </c>
      <c r="L1292" s="2" t="str">
        <f t="shared" si="35"/>
        <v>Mumbai</v>
      </c>
      <c r="M1292" s="2" t="str">
        <f t="shared" si="36"/>
        <v>Delhi-Mumbai</v>
      </c>
      <c r="N1292" s="2" t="str">
        <f t="shared" si="41"/>
        <v>Outstation</v>
      </c>
      <c r="O1292" s="2" t="str">
        <f t="shared" si="37"/>
        <v>Ship2Home</v>
      </c>
      <c r="P1292" s="2">
        <f t="shared" si="38"/>
        <v>-1</v>
      </c>
      <c r="Q1292" s="2">
        <f t="shared" si="39"/>
        <v>6</v>
      </c>
      <c r="R1292" s="2">
        <f t="shared" si="40"/>
        <v>150</v>
      </c>
    </row>
    <row r="1293" spans="1:18" ht="14.25" customHeight="1">
      <c r="A1293" s="2">
        <v>5654</v>
      </c>
      <c r="B1293" s="2" t="s">
        <v>36</v>
      </c>
      <c r="C1293" s="2" t="s">
        <v>31</v>
      </c>
      <c r="D1293" s="2" t="s">
        <v>32</v>
      </c>
      <c r="E1293" s="2" t="s">
        <v>44</v>
      </c>
      <c r="F1293" s="2" t="s">
        <v>34</v>
      </c>
      <c r="G1293" s="4">
        <v>43529.260451388887</v>
      </c>
      <c r="H1293" s="4">
        <v>43531.260451388887</v>
      </c>
      <c r="I1293" s="4">
        <v>43535.260451388887</v>
      </c>
      <c r="J1293" s="2">
        <v>59</v>
      </c>
      <c r="K1293" s="2">
        <v>101</v>
      </c>
      <c r="L1293" s="2" t="str">
        <f t="shared" si="35"/>
        <v>Delhi</v>
      </c>
      <c r="M1293" s="2" t="str">
        <f t="shared" si="36"/>
        <v>Bangalore-Delhi</v>
      </c>
      <c r="N1293" s="2" t="str">
        <f t="shared" si="41"/>
        <v>Outstation</v>
      </c>
      <c r="O1293" s="2" t="str">
        <f t="shared" si="37"/>
        <v>FastWheels</v>
      </c>
      <c r="P1293" s="2">
        <f t="shared" si="38"/>
        <v>-4</v>
      </c>
      <c r="Q1293" s="2">
        <f t="shared" si="39"/>
        <v>2</v>
      </c>
      <c r="R1293" s="2">
        <f t="shared" si="40"/>
        <v>160</v>
      </c>
    </row>
    <row r="1294" spans="1:18" ht="14.25" customHeight="1">
      <c r="A1294" s="2">
        <v>92004</v>
      </c>
      <c r="B1294" s="2" t="s">
        <v>39</v>
      </c>
      <c r="C1294" s="2" t="s">
        <v>43</v>
      </c>
      <c r="D1294" s="2" t="s">
        <v>41</v>
      </c>
      <c r="E1294" s="2" t="s">
        <v>44</v>
      </c>
      <c r="F1294" s="2" t="s">
        <v>34</v>
      </c>
      <c r="G1294" s="4">
        <v>43529.262615740743</v>
      </c>
      <c r="H1294" s="4">
        <v>43531.262615740743</v>
      </c>
      <c r="I1294" s="4">
        <v>43536.262615740743</v>
      </c>
      <c r="J1294" s="2">
        <v>35</v>
      </c>
      <c r="K1294" s="2">
        <v>130</v>
      </c>
      <c r="L1294" s="2" t="str">
        <f t="shared" si="35"/>
        <v>Bangalore</v>
      </c>
      <c r="M1294" s="2" t="str">
        <f t="shared" si="36"/>
        <v>Delhi-Bangalore</v>
      </c>
      <c r="N1294" s="2" t="str">
        <f t="shared" si="41"/>
        <v>Outstation</v>
      </c>
      <c r="O1294" s="2" t="str">
        <f t="shared" si="37"/>
        <v>FastWheels</v>
      </c>
      <c r="P1294" s="2">
        <f t="shared" si="38"/>
        <v>-5</v>
      </c>
      <c r="Q1294" s="2">
        <f t="shared" si="39"/>
        <v>2</v>
      </c>
      <c r="R1294" s="2">
        <f t="shared" si="40"/>
        <v>165</v>
      </c>
    </row>
    <row r="1295" spans="1:18" ht="14.25" customHeight="1">
      <c r="A1295" s="2">
        <v>528622</v>
      </c>
      <c r="B1295" s="2" t="s">
        <v>30</v>
      </c>
      <c r="C1295" s="2" t="s">
        <v>31</v>
      </c>
      <c r="D1295" s="2" t="s">
        <v>32</v>
      </c>
      <c r="E1295" s="2" t="s">
        <v>38</v>
      </c>
      <c r="F1295" s="2" t="s">
        <v>34</v>
      </c>
      <c r="G1295" s="4">
        <v>43529.264305555553</v>
      </c>
      <c r="H1295" s="4">
        <v>43537.264305555553</v>
      </c>
      <c r="I1295" s="4">
        <v>43534.264305555553</v>
      </c>
      <c r="J1295" s="2">
        <v>42</v>
      </c>
      <c r="K1295" s="2">
        <v>127</v>
      </c>
      <c r="L1295" s="2" t="str">
        <f t="shared" si="35"/>
        <v>Delhi</v>
      </c>
      <c r="M1295" s="2" t="str">
        <f t="shared" si="36"/>
        <v>Bangalore-Delhi</v>
      </c>
      <c r="N1295" s="2" t="str">
        <f t="shared" si="41"/>
        <v>Outstation</v>
      </c>
      <c r="O1295" s="2" t="str">
        <f t="shared" si="37"/>
        <v>Ship2Home</v>
      </c>
      <c r="P1295" s="2">
        <f t="shared" si="38"/>
        <v>3</v>
      </c>
      <c r="Q1295" s="2">
        <f t="shared" si="39"/>
        <v>8</v>
      </c>
      <c r="R1295" s="2">
        <f t="shared" si="40"/>
        <v>169</v>
      </c>
    </row>
    <row r="1296" spans="1:18" ht="14.25" customHeight="1">
      <c r="A1296" s="2">
        <v>898248</v>
      </c>
      <c r="B1296" s="2" t="s">
        <v>36</v>
      </c>
      <c r="C1296" s="2" t="s">
        <v>43</v>
      </c>
      <c r="D1296" s="2" t="s">
        <v>32</v>
      </c>
      <c r="E1296" s="2" t="s">
        <v>44</v>
      </c>
      <c r="F1296" s="2" t="s">
        <v>34</v>
      </c>
      <c r="G1296" s="4">
        <v>43529.270127314812</v>
      </c>
      <c r="H1296" s="4">
        <v>43529.270127314812</v>
      </c>
      <c r="I1296" s="4">
        <v>43536.270127314812</v>
      </c>
      <c r="J1296" s="2">
        <v>0</v>
      </c>
      <c r="K1296" s="2">
        <v>126</v>
      </c>
      <c r="L1296" s="2" t="str">
        <f t="shared" si="35"/>
        <v>Bangalore</v>
      </c>
      <c r="M1296" s="2" t="str">
        <f t="shared" si="36"/>
        <v>Bangalore-Bangalore</v>
      </c>
      <c r="N1296" s="2" t="str">
        <f t="shared" si="41"/>
        <v>Local</v>
      </c>
      <c r="O1296" s="2" t="str">
        <f t="shared" si="37"/>
        <v>FastWheels</v>
      </c>
      <c r="P1296" s="2">
        <f t="shared" si="38"/>
        <v>-7</v>
      </c>
      <c r="Q1296" s="2">
        <f t="shared" si="39"/>
        <v>0</v>
      </c>
      <c r="R1296" s="2">
        <f t="shared" si="40"/>
        <v>126</v>
      </c>
    </row>
    <row r="1297" spans="1:18" ht="14.25" customHeight="1">
      <c r="A1297" s="2">
        <v>123210</v>
      </c>
      <c r="B1297" s="2" t="s">
        <v>42</v>
      </c>
      <c r="C1297" s="2" t="s">
        <v>43</v>
      </c>
      <c r="D1297" s="2" t="s">
        <v>41</v>
      </c>
      <c r="E1297" s="2" t="s">
        <v>38</v>
      </c>
      <c r="F1297" s="2" t="s">
        <v>34</v>
      </c>
      <c r="G1297" s="4">
        <v>43529.271481481483</v>
      </c>
      <c r="H1297" s="4">
        <v>43535.271481481483</v>
      </c>
      <c r="I1297" s="4">
        <v>43536.271481481483</v>
      </c>
      <c r="J1297" s="2">
        <v>40</v>
      </c>
      <c r="K1297" s="2">
        <v>123</v>
      </c>
      <c r="L1297" s="2" t="str">
        <f t="shared" si="35"/>
        <v>Bangalore</v>
      </c>
      <c r="M1297" s="2" t="str">
        <f t="shared" si="36"/>
        <v>Delhi-Bangalore</v>
      </c>
      <c r="N1297" s="2" t="str">
        <f t="shared" si="41"/>
        <v>Outstation</v>
      </c>
      <c r="O1297" s="2" t="str">
        <f t="shared" si="37"/>
        <v>Ship2Home</v>
      </c>
      <c r="P1297" s="2">
        <f t="shared" si="38"/>
        <v>-1</v>
      </c>
      <c r="Q1297" s="2">
        <f t="shared" si="39"/>
        <v>6</v>
      </c>
      <c r="R1297" s="2">
        <f t="shared" si="40"/>
        <v>163</v>
      </c>
    </row>
    <row r="1298" spans="1:18" ht="14.25" customHeight="1">
      <c r="A1298" s="2">
        <v>637543</v>
      </c>
      <c r="B1298" s="2" t="s">
        <v>30</v>
      </c>
      <c r="C1298" s="2" t="s">
        <v>31</v>
      </c>
      <c r="D1298" s="2" t="s">
        <v>41</v>
      </c>
      <c r="E1298" s="2" t="s">
        <v>44</v>
      </c>
      <c r="F1298" s="2" t="s">
        <v>34</v>
      </c>
      <c r="G1298" s="4">
        <v>43529.271874999999</v>
      </c>
      <c r="H1298" s="4">
        <v>43531.271874999999</v>
      </c>
      <c r="I1298" s="4">
        <v>43536.271874999999</v>
      </c>
      <c r="J1298" s="2">
        <v>0</v>
      </c>
      <c r="K1298" s="2">
        <v>109</v>
      </c>
      <c r="L1298" s="2" t="str">
        <f t="shared" si="35"/>
        <v>Delhi</v>
      </c>
      <c r="M1298" s="2" t="str">
        <f t="shared" si="36"/>
        <v>Delhi-Delhi</v>
      </c>
      <c r="N1298" s="2" t="str">
        <f t="shared" si="41"/>
        <v>Local</v>
      </c>
      <c r="O1298" s="2" t="str">
        <f t="shared" si="37"/>
        <v>FastWheels</v>
      </c>
      <c r="P1298" s="2">
        <f t="shared" si="38"/>
        <v>-5</v>
      </c>
      <c r="Q1298" s="2">
        <f t="shared" si="39"/>
        <v>2</v>
      </c>
      <c r="R1298" s="2">
        <f t="shared" si="40"/>
        <v>109</v>
      </c>
    </row>
    <row r="1299" spans="1:18" ht="14.25" customHeight="1">
      <c r="A1299" s="2">
        <v>282106</v>
      </c>
      <c r="B1299" s="2" t="s">
        <v>36</v>
      </c>
      <c r="C1299" s="2" t="s">
        <v>37</v>
      </c>
      <c r="D1299" s="2" t="s">
        <v>32</v>
      </c>
      <c r="E1299" s="2" t="s">
        <v>38</v>
      </c>
      <c r="F1299" s="2" t="s">
        <v>34</v>
      </c>
      <c r="G1299" s="4">
        <v>43529.274421296293</v>
      </c>
      <c r="H1299" s="4">
        <v>43537.274421296293</v>
      </c>
      <c r="I1299" s="4">
        <v>43534.274421296293</v>
      </c>
      <c r="J1299" s="2">
        <v>27</v>
      </c>
      <c r="K1299" s="2">
        <v>109</v>
      </c>
      <c r="L1299" s="2" t="str">
        <f t="shared" si="35"/>
        <v>Mumbai</v>
      </c>
      <c r="M1299" s="2" t="str">
        <f t="shared" si="36"/>
        <v>Bangalore-Mumbai</v>
      </c>
      <c r="N1299" s="2" t="str">
        <f t="shared" si="41"/>
        <v>Outstation</v>
      </c>
      <c r="O1299" s="2" t="str">
        <f t="shared" si="37"/>
        <v>Ship2Home</v>
      </c>
      <c r="P1299" s="2">
        <f t="shared" si="38"/>
        <v>3</v>
      </c>
      <c r="Q1299" s="2">
        <f t="shared" si="39"/>
        <v>8</v>
      </c>
      <c r="R1299" s="2">
        <f t="shared" si="40"/>
        <v>136</v>
      </c>
    </row>
    <row r="1300" spans="1:18" ht="14.25" customHeight="1">
      <c r="A1300" s="2">
        <v>148202</v>
      </c>
      <c r="B1300" s="2" t="s">
        <v>36</v>
      </c>
      <c r="C1300" s="2" t="s">
        <v>40</v>
      </c>
      <c r="D1300" s="2" t="s">
        <v>32</v>
      </c>
      <c r="E1300" s="2" t="s">
        <v>38</v>
      </c>
      <c r="F1300" s="2" t="s">
        <v>34</v>
      </c>
      <c r="G1300" s="4">
        <v>43529.280439814815</v>
      </c>
      <c r="H1300" s="4">
        <v>43536.280439814815</v>
      </c>
      <c r="I1300" s="4">
        <v>43536.280439814815</v>
      </c>
      <c r="J1300" s="2">
        <v>35</v>
      </c>
      <c r="K1300" s="2">
        <v>111</v>
      </c>
      <c r="L1300" s="2" t="str">
        <f t="shared" si="35"/>
        <v>Kolkata</v>
      </c>
      <c r="M1300" s="2" t="str">
        <f t="shared" si="36"/>
        <v>Bangalore-Kolkata</v>
      </c>
      <c r="N1300" s="2" t="str">
        <f t="shared" si="41"/>
        <v>Outstation</v>
      </c>
      <c r="O1300" s="2" t="str">
        <f t="shared" si="37"/>
        <v>Ship2Home</v>
      </c>
      <c r="P1300" s="2">
        <f t="shared" si="38"/>
        <v>0</v>
      </c>
      <c r="Q1300" s="2">
        <f t="shared" si="39"/>
        <v>7</v>
      </c>
      <c r="R1300" s="2">
        <f t="shared" si="40"/>
        <v>146</v>
      </c>
    </row>
    <row r="1301" spans="1:18" ht="14.25" customHeight="1">
      <c r="A1301" s="2">
        <v>191333</v>
      </c>
      <c r="B1301" s="2" t="s">
        <v>48</v>
      </c>
      <c r="C1301" s="2" t="s">
        <v>43</v>
      </c>
      <c r="D1301" s="2" t="s">
        <v>41</v>
      </c>
      <c r="E1301" s="2" t="s">
        <v>44</v>
      </c>
      <c r="F1301" s="2" t="s">
        <v>34</v>
      </c>
      <c r="G1301" s="4">
        <v>43529.284375000003</v>
      </c>
      <c r="H1301" s="4">
        <v>43535.284375000003</v>
      </c>
      <c r="I1301" s="4">
        <v>43535.284375000003</v>
      </c>
      <c r="J1301" s="2">
        <v>70</v>
      </c>
      <c r="K1301" s="2">
        <v>107</v>
      </c>
      <c r="L1301" s="2" t="str">
        <f t="shared" si="35"/>
        <v>Bangalore</v>
      </c>
      <c r="M1301" s="2" t="str">
        <f t="shared" si="36"/>
        <v>Delhi-Bangalore</v>
      </c>
      <c r="N1301" s="2" t="str">
        <f t="shared" si="41"/>
        <v>Outstation</v>
      </c>
      <c r="O1301" s="2" t="str">
        <f t="shared" si="37"/>
        <v>FastWheels</v>
      </c>
      <c r="P1301" s="2">
        <f t="shared" si="38"/>
        <v>0</v>
      </c>
      <c r="Q1301" s="2">
        <f t="shared" si="39"/>
        <v>6</v>
      </c>
      <c r="R1301" s="2">
        <f t="shared" si="40"/>
        <v>177</v>
      </c>
    </row>
    <row r="1302" spans="1:18" ht="14.25" customHeight="1">
      <c r="A1302" s="2">
        <v>732897</v>
      </c>
      <c r="B1302" s="2" t="s">
        <v>47</v>
      </c>
      <c r="C1302" s="2" t="s">
        <v>31</v>
      </c>
      <c r="D1302" s="2" t="s">
        <v>41</v>
      </c>
      <c r="E1302" s="2" t="s">
        <v>33</v>
      </c>
      <c r="F1302" s="2" t="s">
        <v>34</v>
      </c>
      <c r="G1302" s="4">
        <v>43529.284479166665</v>
      </c>
      <c r="H1302" s="4">
        <v>43534.284479166665</v>
      </c>
      <c r="I1302" s="4">
        <v>43532.284479166665</v>
      </c>
      <c r="J1302" s="2">
        <v>0</v>
      </c>
      <c r="K1302" s="2">
        <v>128</v>
      </c>
      <c r="L1302" s="2" t="str">
        <f t="shared" si="35"/>
        <v>Delhi</v>
      </c>
      <c r="M1302" s="2" t="str">
        <f t="shared" si="36"/>
        <v>Delhi-Delhi</v>
      </c>
      <c r="N1302" s="2" t="str">
        <f t="shared" si="41"/>
        <v>Local</v>
      </c>
      <c r="O1302" s="2" t="str">
        <f t="shared" si="37"/>
        <v>Ship2Home</v>
      </c>
      <c r="P1302" s="2">
        <f t="shared" si="38"/>
        <v>2</v>
      </c>
      <c r="Q1302" s="2">
        <f t="shared" si="39"/>
        <v>5</v>
      </c>
      <c r="R1302" s="2">
        <f t="shared" si="40"/>
        <v>128</v>
      </c>
    </row>
    <row r="1303" spans="1:18" ht="14.25" customHeight="1">
      <c r="A1303" s="2">
        <v>867459</v>
      </c>
      <c r="B1303" s="2" t="s">
        <v>48</v>
      </c>
      <c r="C1303" s="2" t="s">
        <v>43</v>
      </c>
      <c r="D1303" s="2" t="s">
        <v>41</v>
      </c>
      <c r="E1303" s="2" t="s">
        <v>44</v>
      </c>
      <c r="F1303" s="2" t="s">
        <v>34</v>
      </c>
      <c r="G1303" s="4">
        <v>43529.302187499998</v>
      </c>
      <c r="H1303" s="4">
        <v>43531.302187499998</v>
      </c>
      <c r="I1303" s="4">
        <v>43532.302187499998</v>
      </c>
      <c r="J1303" s="2">
        <v>84</v>
      </c>
      <c r="K1303" s="2">
        <v>105</v>
      </c>
      <c r="L1303" s="2" t="str">
        <f t="shared" si="35"/>
        <v>Bangalore</v>
      </c>
      <c r="M1303" s="2" t="str">
        <f t="shared" si="36"/>
        <v>Delhi-Bangalore</v>
      </c>
      <c r="N1303" s="2" t="str">
        <f t="shared" si="41"/>
        <v>Outstation</v>
      </c>
      <c r="O1303" s="2" t="str">
        <f t="shared" si="37"/>
        <v>FastWheels</v>
      </c>
      <c r="P1303" s="2">
        <f t="shared" si="38"/>
        <v>-1</v>
      </c>
      <c r="Q1303" s="2">
        <f t="shared" si="39"/>
        <v>2</v>
      </c>
      <c r="R1303" s="2">
        <f t="shared" si="40"/>
        <v>189</v>
      </c>
    </row>
    <row r="1304" spans="1:18" ht="14.25" customHeight="1">
      <c r="A1304" s="2">
        <v>363766</v>
      </c>
      <c r="B1304" s="2" t="s">
        <v>39</v>
      </c>
      <c r="C1304" s="2" t="s">
        <v>31</v>
      </c>
      <c r="D1304" s="2" t="s">
        <v>41</v>
      </c>
      <c r="E1304" s="2" t="s">
        <v>38</v>
      </c>
      <c r="F1304" s="2" t="s">
        <v>34</v>
      </c>
      <c r="G1304" s="4">
        <v>43529.302569444444</v>
      </c>
      <c r="H1304" s="4">
        <v>43530.302569444444</v>
      </c>
      <c r="I1304" s="4">
        <v>43533.302569444444</v>
      </c>
      <c r="J1304" s="2">
        <v>0</v>
      </c>
      <c r="K1304" s="2">
        <v>120</v>
      </c>
      <c r="L1304" s="2" t="str">
        <f t="shared" si="35"/>
        <v>Delhi</v>
      </c>
      <c r="M1304" s="2" t="str">
        <f t="shared" si="36"/>
        <v>Delhi-Delhi</v>
      </c>
      <c r="N1304" s="2" t="str">
        <f t="shared" si="41"/>
        <v>Local</v>
      </c>
      <c r="O1304" s="2" t="str">
        <f t="shared" si="37"/>
        <v>Ship2Home</v>
      </c>
      <c r="P1304" s="2">
        <f t="shared" si="38"/>
        <v>-3</v>
      </c>
      <c r="Q1304" s="2">
        <f t="shared" si="39"/>
        <v>1</v>
      </c>
      <c r="R1304" s="2">
        <f t="shared" si="40"/>
        <v>120</v>
      </c>
    </row>
    <row r="1305" spans="1:18" ht="14.25" customHeight="1">
      <c r="A1305" s="2">
        <v>443611</v>
      </c>
      <c r="B1305" s="2" t="s">
        <v>30</v>
      </c>
      <c r="C1305" s="2" t="s">
        <v>45</v>
      </c>
      <c r="D1305" s="2" t="s">
        <v>41</v>
      </c>
      <c r="E1305" s="2" t="s">
        <v>33</v>
      </c>
      <c r="F1305" s="2" t="s">
        <v>34</v>
      </c>
      <c r="G1305" s="4">
        <v>43529.307083333333</v>
      </c>
      <c r="H1305" s="4">
        <v>43531.307083333333</v>
      </c>
      <c r="I1305" s="4">
        <v>43534.307083333333</v>
      </c>
      <c r="J1305" s="2">
        <v>37</v>
      </c>
      <c r="K1305" s="2">
        <v>126</v>
      </c>
      <c r="L1305" s="2" t="str">
        <f t="shared" si="35"/>
        <v>Chennai</v>
      </c>
      <c r="M1305" s="2" t="str">
        <f t="shared" si="36"/>
        <v>Delhi-Chennai</v>
      </c>
      <c r="N1305" s="2" t="str">
        <f t="shared" si="41"/>
        <v>Outstation</v>
      </c>
      <c r="O1305" s="2" t="str">
        <f t="shared" si="37"/>
        <v>Ship2Home</v>
      </c>
      <c r="P1305" s="2">
        <f t="shared" si="38"/>
        <v>-3</v>
      </c>
      <c r="Q1305" s="2">
        <f t="shared" si="39"/>
        <v>2</v>
      </c>
      <c r="R1305" s="2">
        <f t="shared" si="40"/>
        <v>163</v>
      </c>
    </row>
    <row r="1306" spans="1:18" ht="14.25" customHeight="1">
      <c r="A1306" s="2">
        <v>755153</v>
      </c>
      <c r="B1306" s="2" t="s">
        <v>39</v>
      </c>
      <c r="C1306" s="2" t="s">
        <v>31</v>
      </c>
      <c r="D1306" s="2" t="s">
        <v>41</v>
      </c>
      <c r="E1306" s="2" t="s">
        <v>33</v>
      </c>
      <c r="F1306" s="2" t="s">
        <v>34</v>
      </c>
      <c r="G1306" s="4">
        <v>43529.310763888891</v>
      </c>
      <c r="H1306" s="4">
        <v>43534.310763888891</v>
      </c>
      <c r="I1306" s="4">
        <v>43535.310763888891</v>
      </c>
      <c r="J1306" s="2">
        <v>0</v>
      </c>
      <c r="K1306" s="2">
        <v>123</v>
      </c>
      <c r="L1306" s="2" t="str">
        <f t="shared" si="35"/>
        <v>Delhi</v>
      </c>
      <c r="M1306" s="2" t="str">
        <f t="shared" si="36"/>
        <v>Delhi-Delhi</v>
      </c>
      <c r="N1306" s="2" t="str">
        <f t="shared" si="41"/>
        <v>Local</v>
      </c>
      <c r="O1306" s="2" t="str">
        <f t="shared" si="37"/>
        <v>Ship2Home</v>
      </c>
      <c r="P1306" s="2">
        <f t="shared" si="38"/>
        <v>-1</v>
      </c>
      <c r="Q1306" s="2">
        <f t="shared" si="39"/>
        <v>5</v>
      </c>
      <c r="R1306" s="2">
        <f t="shared" si="40"/>
        <v>123</v>
      </c>
    </row>
    <row r="1307" spans="1:18" ht="14.25" customHeight="1">
      <c r="A1307" s="2">
        <v>514233</v>
      </c>
      <c r="B1307" s="2" t="s">
        <v>39</v>
      </c>
      <c r="C1307" s="2" t="s">
        <v>43</v>
      </c>
      <c r="D1307" s="2" t="s">
        <v>32</v>
      </c>
      <c r="E1307" s="2" t="s">
        <v>44</v>
      </c>
      <c r="F1307" s="2" t="s">
        <v>34</v>
      </c>
      <c r="G1307" s="4">
        <v>43529.311562499999</v>
      </c>
      <c r="H1307" s="4">
        <v>43533.311562499999</v>
      </c>
      <c r="I1307" s="4">
        <v>43535.311562499999</v>
      </c>
      <c r="J1307" s="2">
        <v>0</v>
      </c>
      <c r="K1307" s="2">
        <v>104</v>
      </c>
      <c r="L1307" s="2" t="str">
        <f t="shared" si="35"/>
        <v>Bangalore</v>
      </c>
      <c r="M1307" s="2" t="str">
        <f t="shared" si="36"/>
        <v>Bangalore-Bangalore</v>
      </c>
      <c r="N1307" s="2" t="str">
        <f t="shared" si="41"/>
        <v>Local</v>
      </c>
      <c r="O1307" s="2" t="str">
        <f t="shared" si="37"/>
        <v>FastWheels</v>
      </c>
      <c r="P1307" s="2">
        <f t="shared" si="38"/>
        <v>-2</v>
      </c>
      <c r="Q1307" s="2">
        <f t="shared" si="39"/>
        <v>4</v>
      </c>
      <c r="R1307" s="2">
        <f t="shared" si="40"/>
        <v>104</v>
      </c>
    </row>
    <row r="1308" spans="1:18" ht="14.25" customHeight="1">
      <c r="A1308" s="2">
        <v>334648</v>
      </c>
      <c r="B1308" s="2" t="s">
        <v>39</v>
      </c>
      <c r="C1308" s="2" t="s">
        <v>43</v>
      </c>
      <c r="D1308" s="2" t="s">
        <v>41</v>
      </c>
      <c r="E1308" s="2" t="s">
        <v>44</v>
      </c>
      <c r="F1308" s="2" t="s">
        <v>34</v>
      </c>
      <c r="G1308" s="4">
        <v>43529.320636574077</v>
      </c>
      <c r="H1308" s="4">
        <v>43531.320636574077</v>
      </c>
      <c r="I1308" s="4">
        <v>43532.320636574077</v>
      </c>
      <c r="J1308" s="2">
        <v>48</v>
      </c>
      <c r="K1308" s="2">
        <v>124</v>
      </c>
      <c r="L1308" s="2" t="str">
        <f t="shared" si="35"/>
        <v>Bangalore</v>
      </c>
      <c r="M1308" s="2" t="str">
        <f t="shared" si="36"/>
        <v>Delhi-Bangalore</v>
      </c>
      <c r="N1308" s="2" t="str">
        <f t="shared" si="41"/>
        <v>Outstation</v>
      </c>
      <c r="O1308" s="2" t="str">
        <f t="shared" si="37"/>
        <v>FastWheels</v>
      </c>
      <c r="P1308" s="2">
        <f t="shared" si="38"/>
        <v>-1</v>
      </c>
      <c r="Q1308" s="2">
        <f t="shared" si="39"/>
        <v>2</v>
      </c>
      <c r="R1308" s="2">
        <f t="shared" si="40"/>
        <v>172</v>
      </c>
    </row>
    <row r="1309" spans="1:18" ht="14.25" customHeight="1">
      <c r="A1309" s="2">
        <v>284932</v>
      </c>
      <c r="B1309" s="2" t="s">
        <v>42</v>
      </c>
      <c r="C1309" s="2" t="s">
        <v>43</v>
      </c>
      <c r="D1309" s="2" t="s">
        <v>32</v>
      </c>
      <c r="E1309" s="2" t="s">
        <v>44</v>
      </c>
      <c r="F1309" s="2" t="s">
        <v>34</v>
      </c>
      <c r="G1309" s="4">
        <v>43529.330891203703</v>
      </c>
      <c r="H1309" s="4">
        <v>43530.330891203703</v>
      </c>
      <c r="I1309" s="4">
        <v>43534.330891203703</v>
      </c>
      <c r="J1309" s="2">
        <v>0</v>
      </c>
      <c r="K1309" s="2">
        <v>110</v>
      </c>
      <c r="L1309" s="2" t="str">
        <f t="shared" si="35"/>
        <v>Bangalore</v>
      </c>
      <c r="M1309" s="2" t="str">
        <f t="shared" si="36"/>
        <v>Bangalore-Bangalore</v>
      </c>
      <c r="N1309" s="2" t="str">
        <f t="shared" si="41"/>
        <v>Local</v>
      </c>
      <c r="O1309" s="2" t="str">
        <f t="shared" si="37"/>
        <v>FastWheels</v>
      </c>
      <c r="P1309" s="2">
        <f t="shared" si="38"/>
        <v>-4</v>
      </c>
      <c r="Q1309" s="2">
        <f t="shared" si="39"/>
        <v>1</v>
      </c>
      <c r="R1309" s="2">
        <f t="shared" si="40"/>
        <v>110</v>
      </c>
    </row>
    <row r="1310" spans="1:18" ht="14.25" customHeight="1">
      <c r="A1310" s="2">
        <v>918114</v>
      </c>
      <c r="B1310" s="2" t="s">
        <v>39</v>
      </c>
      <c r="C1310" s="2" t="s">
        <v>40</v>
      </c>
      <c r="D1310" s="2" t="s">
        <v>41</v>
      </c>
      <c r="E1310" s="2" t="s">
        <v>38</v>
      </c>
      <c r="F1310" s="2" t="s">
        <v>34</v>
      </c>
      <c r="G1310" s="4">
        <v>43529.335138888891</v>
      </c>
      <c r="H1310" s="4">
        <v>43533.335138888891</v>
      </c>
      <c r="I1310" s="4">
        <v>43534.335138888891</v>
      </c>
      <c r="J1310" s="2">
        <v>32</v>
      </c>
      <c r="K1310" s="2">
        <v>113</v>
      </c>
      <c r="L1310" s="2" t="str">
        <f t="shared" si="35"/>
        <v>Kolkata</v>
      </c>
      <c r="M1310" s="2" t="str">
        <f t="shared" si="36"/>
        <v>Delhi-Kolkata</v>
      </c>
      <c r="N1310" s="2" t="str">
        <f t="shared" si="41"/>
        <v>Outstation</v>
      </c>
      <c r="O1310" s="2" t="str">
        <f t="shared" si="37"/>
        <v>Ship2Home</v>
      </c>
      <c r="P1310" s="2">
        <f t="shared" si="38"/>
        <v>-1</v>
      </c>
      <c r="Q1310" s="2">
        <f t="shared" si="39"/>
        <v>4</v>
      </c>
      <c r="R1310" s="2">
        <f t="shared" si="40"/>
        <v>145</v>
      </c>
    </row>
    <row r="1311" spans="1:18" ht="14.25" customHeight="1">
      <c r="A1311" s="2">
        <v>570225</v>
      </c>
      <c r="B1311" s="2" t="s">
        <v>39</v>
      </c>
      <c r="C1311" s="2" t="s">
        <v>31</v>
      </c>
      <c r="D1311" s="2" t="s">
        <v>41</v>
      </c>
      <c r="E1311" s="2" t="s">
        <v>33</v>
      </c>
      <c r="F1311" s="2" t="s">
        <v>34</v>
      </c>
      <c r="G1311" s="4">
        <v>43529.337245370371</v>
      </c>
      <c r="H1311" s="4">
        <v>43534.337245370371</v>
      </c>
      <c r="I1311" s="4">
        <v>43534.337245370371</v>
      </c>
      <c r="J1311" s="2">
        <v>0</v>
      </c>
      <c r="K1311" s="2">
        <v>124</v>
      </c>
      <c r="L1311" s="2" t="str">
        <f t="shared" si="35"/>
        <v>Delhi</v>
      </c>
      <c r="M1311" s="2" t="str">
        <f t="shared" si="36"/>
        <v>Delhi-Delhi</v>
      </c>
      <c r="N1311" s="2" t="str">
        <f t="shared" si="41"/>
        <v>Local</v>
      </c>
      <c r="O1311" s="2" t="str">
        <f t="shared" si="37"/>
        <v>Ship2Home</v>
      </c>
      <c r="P1311" s="2">
        <f t="shared" si="38"/>
        <v>0</v>
      </c>
      <c r="Q1311" s="2">
        <f t="shared" si="39"/>
        <v>5</v>
      </c>
      <c r="R1311" s="2">
        <f t="shared" si="40"/>
        <v>124</v>
      </c>
    </row>
    <row r="1312" spans="1:18" ht="14.25" customHeight="1">
      <c r="A1312" s="2">
        <v>391460</v>
      </c>
      <c r="B1312" s="2" t="s">
        <v>30</v>
      </c>
      <c r="C1312" s="2" t="s">
        <v>43</v>
      </c>
      <c r="D1312" s="2" t="s">
        <v>32</v>
      </c>
      <c r="E1312" s="2" t="s">
        <v>44</v>
      </c>
      <c r="F1312" s="2" t="s">
        <v>34</v>
      </c>
      <c r="G1312" s="4">
        <v>43529.346076388887</v>
      </c>
      <c r="H1312" s="4">
        <v>43529.346076388887</v>
      </c>
      <c r="I1312" s="4">
        <v>43532.346076388887</v>
      </c>
      <c r="J1312" s="2">
        <v>0</v>
      </c>
      <c r="K1312" s="2">
        <v>123</v>
      </c>
      <c r="L1312" s="2" t="str">
        <f t="shared" si="35"/>
        <v>Bangalore</v>
      </c>
      <c r="M1312" s="2" t="str">
        <f t="shared" si="36"/>
        <v>Bangalore-Bangalore</v>
      </c>
      <c r="N1312" s="2" t="str">
        <f t="shared" si="41"/>
        <v>Local</v>
      </c>
      <c r="O1312" s="2" t="str">
        <f t="shared" si="37"/>
        <v>FastWheels</v>
      </c>
      <c r="P1312" s="2">
        <f t="shared" si="38"/>
        <v>-3</v>
      </c>
      <c r="Q1312" s="2">
        <f t="shared" si="39"/>
        <v>0</v>
      </c>
      <c r="R1312" s="2">
        <f t="shared" si="40"/>
        <v>123</v>
      </c>
    </row>
    <row r="1313" spans="1:18" ht="14.25" customHeight="1">
      <c r="A1313" s="2">
        <v>366014</v>
      </c>
      <c r="B1313" s="2" t="s">
        <v>30</v>
      </c>
      <c r="C1313" s="2" t="s">
        <v>37</v>
      </c>
      <c r="D1313" s="2" t="s">
        <v>32</v>
      </c>
      <c r="E1313" s="2" t="s">
        <v>38</v>
      </c>
      <c r="F1313" s="2" t="s">
        <v>34</v>
      </c>
      <c r="G1313" s="4">
        <v>43529.346354166664</v>
      </c>
      <c r="H1313" s="4">
        <v>43533.346354166664</v>
      </c>
      <c r="I1313" s="4">
        <v>43535.346354166664</v>
      </c>
      <c r="J1313" s="2">
        <v>40</v>
      </c>
      <c r="K1313" s="2">
        <v>112</v>
      </c>
      <c r="L1313" s="2" t="str">
        <f t="shared" si="35"/>
        <v>Mumbai</v>
      </c>
      <c r="M1313" s="2" t="str">
        <f t="shared" si="36"/>
        <v>Bangalore-Mumbai</v>
      </c>
      <c r="N1313" s="2" t="str">
        <f t="shared" si="41"/>
        <v>Outstation</v>
      </c>
      <c r="O1313" s="2" t="str">
        <f t="shared" si="37"/>
        <v>Ship2Home</v>
      </c>
      <c r="P1313" s="2">
        <f t="shared" si="38"/>
        <v>-2</v>
      </c>
      <c r="Q1313" s="2">
        <f t="shared" si="39"/>
        <v>4</v>
      </c>
      <c r="R1313" s="2">
        <f t="shared" si="40"/>
        <v>152</v>
      </c>
    </row>
    <row r="1314" spans="1:18" ht="14.25" customHeight="1">
      <c r="A1314" s="2">
        <v>950428</v>
      </c>
      <c r="B1314" s="2" t="s">
        <v>30</v>
      </c>
      <c r="C1314" s="2" t="s">
        <v>40</v>
      </c>
      <c r="D1314" s="2" t="s">
        <v>41</v>
      </c>
      <c r="E1314" s="2" t="s">
        <v>44</v>
      </c>
      <c r="F1314" s="2" t="s">
        <v>34</v>
      </c>
      <c r="G1314" s="4">
        <v>43529.346921296295</v>
      </c>
      <c r="H1314" s="4">
        <v>43537.346921296295</v>
      </c>
      <c r="I1314" s="4">
        <v>43533.346921296295</v>
      </c>
      <c r="J1314" s="2">
        <v>40</v>
      </c>
      <c r="K1314" s="2">
        <v>110</v>
      </c>
      <c r="L1314" s="2" t="str">
        <f t="shared" si="35"/>
        <v>Kolkata</v>
      </c>
      <c r="M1314" s="2" t="str">
        <f t="shared" si="36"/>
        <v>Delhi-Kolkata</v>
      </c>
      <c r="N1314" s="2" t="str">
        <f t="shared" si="41"/>
        <v>Outstation</v>
      </c>
      <c r="O1314" s="2" t="str">
        <f t="shared" si="37"/>
        <v>FastWheels</v>
      </c>
      <c r="P1314" s="2">
        <f t="shared" si="38"/>
        <v>4</v>
      </c>
      <c r="Q1314" s="2">
        <f t="shared" si="39"/>
        <v>8</v>
      </c>
      <c r="R1314" s="2">
        <f t="shared" si="40"/>
        <v>150</v>
      </c>
    </row>
    <row r="1315" spans="1:18" ht="14.25" customHeight="1">
      <c r="A1315" s="2">
        <v>552124</v>
      </c>
      <c r="B1315" s="2" t="s">
        <v>30</v>
      </c>
      <c r="C1315" s="2" t="s">
        <v>31</v>
      </c>
      <c r="D1315" s="2" t="s">
        <v>41</v>
      </c>
      <c r="E1315" s="2" t="s">
        <v>44</v>
      </c>
      <c r="F1315" s="2" t="s">
        <v>34</v>
      </c>
      <c r="G1315" s="4">
        <v>43529.348530092589</v>
      </c>
      <c r="H1315" s="4">
        <v>43529.348530092589</v>
      </c>
      <c r="I1315" s="4">
        <v>43536.348530092589</v>
      </c>
      <c r="J1315" s="2">
        <v>0</v>
      </c>
      <c r="K1315" s="2">
        <v>103</v>
      </c>
      <c r="L1315" s="2" t="str">
        <f t="shared" si="35"/>
        <v>Delhi</v>
      </c>
      <c r="M1315" s="2" t="str">
        <f t="shared" si="36"/>
        <v>Delhi-Delhi</v>
      </c>
      <c r="N1315" s="2" t="str">
        <f t="shared" si="41"/>
        <v>Local</v>
      </c>
      <c r="O1315" s="2" t="str">
        <f t="shared" si="37"/>
        <v>FastWheels</v>
      </c>
      <c r="P1315" s="2">
        <f t="shared" si="38"/>
        <v>-7</v>
      </c>
      <c r="Q1315" s="2">
        <f t="shared" si="39"/>
        <v>0</v>
      </c>
      <c r="R1315" s="2">
        <f t="shared" si="40"/>
        <v>103</v>
      </c>
    </row>
    <row r="1316" spans="1:18" ht="14.25" customHeight="1">
      <c r="A1316" s="2">
        <v>744996</v>
      </c>
      <c r="B1316" s="2" t="s">
        <v>30</v>
      </c>
      <c r="C1316" s="2" t="s">
        <v>43</v>
      </c>
      <c r="D1316" s="2" t="s">
        <v>32</v>
      </c>
      <c r="E1316" s="2" t="s">
        <v>44</v>
      </c>
      <c r="F1316" s="2" t="s">
        <v>34</v>
      </c>
      <c r="G1316" s="4">
        <v>43529.350937499999</v>
      </c>
      <c r="H1316" s="4">
        <v>43533.350937499999</v>
      </c>
      <c r="I1316" s="4">
        <v>43533.350937499999</v>
      </c>
      <c r="J1316" s="2">
        <v>0</v>
      </c>
      <c r="K1316" s="2">
        <v>108</v>
      </c>
      <c r="L1316" s="2" t="str">
        <f t="shared" si="35"/>
        <v>Bangalore</v>
      </c>
      <c r="M1316" s="2" t="str">
        <f t="shared" si="36"/>
        <v>Bangalore-Bangalore</v>
      </c>
      <c r="N1316" s="2" t="str">
        <f t="shared" si="41"/>
        <v>Local</v>
      </c>
      <c r="O1316" s="2" t="str">
        <f t="shared" si="37"/>
        <v>FastWheels</v>
      </c>
      <c r="P1316" s="2">
        <f t="shared" si="38"/>
        <v>0</v>
      </c>
      <c r="Q1316" s="2">
        <f t="shared" si="39"/>
        <v>4</v>
      </c>
      <c r="R1316" s="2">
        <f t="shared" si="40"/>
        <v>108</v>
      </c>
    </row>
    <row r="1317" spans="1:18" ht="14.25" customHeight="1">
      <c r="A1317" s="2">
        <v>573518</v>
      </c>
      <c r="B1317" s="2" t="s">
        <v>36</v>
      </c>
      <c r="C1317" s="2" t="s">
        <v>40</v>
      </c>
      <c r="D1317" s="2" t="s">
        <v>41</v>
      </c>
      <c r="E1317" s="2" t="s">
        <v>38</v>
      </c>
      <c r="F1317" s="2" t="s">
        <v>34</v>
      </c>
      <c r="G1317" s="4">
        <v>43529.351087962961</v>
      </c>
      <c r="H1317" s="4">
        <v>43536.351087962961</v>
      </c>
      <c r="I1317" s="4">
        <v>43536.351087962961</v>
      </c>
      <c r="J1317" s="2">
        <v>45</v>
      </c>
      <c r="K1317" s="2">
        <v>112</v>
      </c>
      <c r="L1317" s="2" t="str">
        <f t="shared" si="35"/>
        <v>Kolkata</v>
      </c>
      <c r="M1317" s="2" t="str">
        <f t="shared" si="36"/>
        <v>Delhi-Kolkata</v>
      </c>
      <c r="N1317" s="2" t="str">
        <f t="shared" si="41"/>
        <v>Outstation</v>
      </c>
      <c r="O1317" s="2" t="str">
        <f t="shared" si="37"/>
        <v>Ship2Home</v>
      </c>
      <c r="P1317" s="2">
        <f t="shared" si="38"/>
        <v>0</v>
      </c>
      <c r="Q1317" s="2">
        <f t="shared" si="39"/>
        <v>7</v>
      </c>
      <c r="R1317" s="2">
        <f t="shared" si="40"/>
        <v>157</v>
      </c>
    </row>
    <row r="1318" spans="1:18" ht="14.25" customHeight="1">
      <c r="A1318" s="2">
        <v>352039</v>
      </c>
      <c r="B1318" s="2" t="s">
        <v>39</v>
      </c>
      <c r="C1318" s="2" t="s">
        <v>31</v>
      </c>
      <c r="D1318" s="2" t="s">
        <v>41</v>
      </c>
      <c r="E1318" s="2" t="s">
        <v>33</v>
      </c>
      <c r="F1318" s="2" t="s">
        <v>34</v>
      </c>
      <c r="G1318" s="4">
        <v>43529.353946759256</v>
      </c>
      <c r="H1318" s="4">
        <v>43532.353946759256</v>
      </c>
      <c r="I1318" s="4">
        <v>43533.353946759256</v>
      </c>
      <c r="J1318" s="2">
        <v>0</v>
      </c>
      <c r="K1318" s="2">
        <v>124</v>
      </c>
      <c r="L1318" s="2" t="str">
        <f t="shared" si="35"/>
        <v>Delhi</v>
      </c>
      <c r="M1318" s="2" t="str">
        <f t="shared" si="36"/>
        <v>Delhi-Delhi</v>
      </c>
      <c r="N1318" s="2" t="str">
        <f t="shared" si="41"/>
        <v>Local</v>
      </c>
      <c r="O1318" s="2" t="str">
        <f t="shared" si="37"/>
        <v>Ship2Home</v>
      </c>
      <c r="P1318" s="2">
        <f t="shared" si="38"/>
        <v>-1</v>
      </c>
      <c r="Q1318" s="2">
        <f t="shared" si="39"/>
        <v>3</v>
      </c>
      <c r="R1318" s="2">
        <f t="shared" si="40"/>
        <v>124</v>
      </c>
    </row>
    <row r="1319" spans="1:18" ht="14.25" customHeight="1">
      <c r="A1319" s="2">
        <v>24828</v>
      </c>
      <c r="B1319" s="2" t="s">
        <v>30</v>
      </c>
      <c r="C1319" s="2" t="s">
        <v>37</v>
      </c>
      <c r="D1319" s="2" t="s">
        <v>32</v>
      </c>
      <c r="E1319" s="2" t="s">
        <v>44</v>
      </c>
      <c r="F1319" s="2" t="s">
        <v>34</v>
      </c>
      <c r="G1319" s="4">
        <v>43529.356458333335</v>
      </c>
      <c r="H1319" s="4">
        <v>43531.356458333335</v>
      </c>
      <c r="I1319" s="4">
        <v>43536.356458333335</v>
      </c>
      <c r="J1319" s="2">
        <v>41</v>
      </c>
      <c r="K1319" s="2">
        <v>107</v>
      </c>
      <c r="L1319" s="2" t="str">
        <f t="shared" si="35"/>
        <v>Mumbai</v>
      </c>
      <c r="M1319" s="2" t="str">
        <f t="shared" si="36"/>
        <v>Bangalore-Mumbai</v>
      </c>
      <c r="N1319" s="2" t="str">
        <f t="shared" si="41"/>
        <v>Outstation</v>
      </c>
      <c r="O1319" s="2" t="str">
        <f t="shared" si="37"/>
        <v>FastWheels</v>
      </c>
      <c r="P1319" s="2">
        <f t="shared" si="38"/>
        <v>-5</v>
      </c>
      <c r="Q1319" s="2">
        <f t="shared" si="39"/>
        <v>2</v>
      </c>
      <c r="R1319" s="2">
        <f t="shared" si="40"/>
        <v>148</v>
      </c>
    </row>
    <row r="1320" spans="1:18" ht="14.25" customHeight="1">
      <c r="A1320" s="2">
        <v>109796</v>
      </c>
      <c r="B1320" s="2" t="s">
        <v>36</v>
      </c>
      <c r="C1320" s="2" t="s">
        <v>37</v>
      </c>
      <c r="D1320" s="2" t="s">
        <v>41</v>
      </c>
      <c r="E1320" s="2" t="s">
        <v>44</v>
      </c>
      <c r="F1320" s="2" t="s">
        <v>34</v>
      </c>
      <c r="G1320" s="4">
        <v>43529.357916666668</v>
      </c>
      <c r="H1320" s="4">
        <v>43535.357916666668</v>
      </c>
      <c r="I1320" s="4">
        <v>43536.357916666668</v>
      </c>
      <c r="J1320" s="2">
        <v>34</v>
      </c>
      <c r="K1320" s="2">
        <v>109</v>
      </c>
      <c r="L1320" s="2" t="str">
        <f t="shared" si="35"/>
        <v>Mumbai</v>
      </c>
      <c r="M1320" s="2" t="str">
        <f t="shared" si="36"/>
        <v>Delhi-Mumbai</v>
      </c>
      <c r="N1320" s="2" t="str">
        <f t="shared" si="41"/>
        <v>Outstation</v>
      </c>
      <c r="O1320" s="2" t="str">
        <f t="shared" si="37"/>
        <v>FastWheels</v>
      </c>
      <c r="P1320" s="2">
        <f t="shared" si="38"/>
        <v>-1</v>
      </c>
      <c r="Q1320" s="2">
        <f t="shared" si="39"/>
        <v>6</v>
      </c>
      <c r="R1320" s="2">
        <f t="shared" si="40"/>
        <v>143</v>
      </c>
    </row>
    <row r="1321" spans="1:18" ht="14.25" customHeight="1">
      <c r="A1321" s="2">
        <v>314263</v>
      </c>
      <c r="B1321" s="2" t="s">
        <v>46</v>
      </c>
      <c r="C1321" s="2" t="s">
        <v>43</v>
      </c>
      <c r="D1321" s="2" t="s">
        <v>32</v>
      </c>
      <c r="E1321" s="2" t="s">
        <v>44</v>
      </c>
      <c r="F1321" s="2" t="s">
        <v>34</v>
      </c>
      <c r="G1321" s="4">
        <v>43529.359039351853</v>
      </c>
      <c r="H1321" s="4">
        <v>43530.359039351853</v>
      </c>
      <c r="I1321" s="4">
        <v>43536.359039351853</v>
      </c>
      <c r="J1321" s="2">
        <v>0</v>
      </c>
      <c r="K1321" s="2">
        <v>108</v>
      </c>
      <c r="L1321" s="2" t="str">
        <f t="shared" si="35"/>
        <v>Bangalore</v>
      </c>
      <c r="M1321" s="2" t="str">
        <f t="shared" si="36"/>
        <v>Bangalore-Bangalore</v>
      </c>
      <c r="N1321" s="2" t="str">
        <f t="shared" si="41"/>
        <v>Local</v>
      </c>
      <c r="O1321" s="2" t="str">
        <f t="shared" si="37"/>
        <v>FastWheels</v>
      </c>
      <c r="P1321" s="2">
        <f t="shared" si="38"/>
        <v>-6</v>
      </c>
      <c r="Q1321" s="2">
        <f t="shared" si="39"/>
        <v>1</v>
      </c>
      <c r="R1321" s="2">
        <f t="shared" si="40"/>
        <v>108</v>
      </c>
    </row>
    <row r="1322" spans="1:18" ht="14.25" customHeight="1">
      <c r="A1322" s="2">
        <v>16199</v>
      </c>
      <c r="B1322" s="2" t="s">
        <v>39</v>
      </c>
      <c r="C1322" s="2" t="s">
        <v>40</v>
      </c>
      <c r="D1322" s="2" t="s">
        <v>32</v>
      </c>
      <c r="E1322" s="2" t="s">
        <v>33</v>
      </c>
      <c r="F1322" s="2" t="s">
        <v>34</v>
      </c>
      <c r="G1322" s="4">
        <v>43529.371412037035</v>
      </c>
      <c r="H1322" s="4">
        <v>43534.371412037035</v>
      </c>
      <c r="I1322" s="4">
        <v>43532.371412037035</v>
      </c>
      <c r="J1322" s="2">
        <v>50</v>
      </c>
      <c r="K1322" s="2">
        <v>111</v>
      </c>
      <c r="L1322" s="2" t="str">
        <f t="shared" si="35"/>
        <v>Kolkata</v>
      </c>
      <c r="M1322" s="2" t="str">
        <f t="shared" si="36"/>
        <v>Bangalore-Kolkata</v>
      </c>
      <c r="N1322" s="2" t="str">
        <f t="shared" si="41"/>
        <v>Outstation</v>
      </c>
      <c r="O1322" s="2" t="str">
        <f t="shared" si="37"/>
        <v>Ship2Home</v>
      </c>
      <c r="P1322" s="2">
        <f t="shared" si="38"/>
        <v>2</v>
      </c>
      <c r="Q1322" s="2">
        <f t="shared" si="39"/>
        <v>5</v>
      </c>
      <c r="R1322" s="2">
        <f t="shared" si="40"/>
        <v>161</v>
      </c>
    </row>
    <row r="1323" spans="1:18" ht="14.25" customHeight="1">
      <c r="A1323" s="2">
        <v>883705</v>
      </c>
      <c r="B1323" s="2" t="s">
        <v>46</v>
      </c>
      <c r="C1323" s="2" t="s">
        <v>31</v>
      </c>
      <c r="D1323" s="2" t="s">
        <v>41</v>
      </c>
      <c r="E1323" s="2" t="s">
        <v>33</v>
      </c>
      <c r="F1323" s="2" t="s">
        <v>34</v>
      </c>
      <c r="G1323" s="4">
        <v>43529.372870370367</v>
      </c>
      <c r="H1323" s="4">
        <v>43536.372870370367</v>
      </c>
      <c r="I1323" s="4">
        <v>43533.372870370367</v>
      </c>
      <c r="J1323" s="2">
        <v>0</v>
      </c>
      <c r="K1323" s="2">
        <v>126</v>
      </c>
      <c r="L1323" s="2" t="str">
        <f t="shared" si="35"/>
        <v>Delhi</v>
      </c>
      <c r="M1323" s="2" t="str">
        <f t="shared" si="36"/>
        <v>Delhi-Delhi</v>
      </c>
      <c r="N1323" s="2" t="str">
        <f t="shared" si="41"/>
        <v>Local</v>
      </c>
      <c r="O1323" s="2" t="str">
        <f t="shared" si="37"/>
        <v>Ship2Home</v>
      </c>
      <c r="P1323" s="2">
        <f t="shared" si="38"/>
        <v>3</v>
      </c>
      <c r="Q1323" s="2">
        <f t="shared" si="39"/>
        <v>7</v>
      </c>
      <c r="R1323" s="2">
        <f t="shared" si="40"/>
        <v>126</v>
      </c>
    </row>
    <row r="1324" spans="1:18" ht="14.25" customHeight="1">
      <c r="A1324" s="2">
        <v>465970</v>
      </c>
      <c r="B1324" s="2" t="s">
        <v>39</v>
      </c>
      <c r="C1324" s="2" t="s">
        <v>43</v>
      </c>
      <c r="D1324" s="2" t="s">
        <v>41</v>
      </c>
      <c r="E1324" s="2" t="s">
        <v>38</v>
      </c>
      <c r="F1324" s="2" t="s">
        <v>34</v>
      </c>
      <c r="G1324" s="4">
        <v>43529.374155092592</v>
      </c>
      <c r="H1324" s="4">
        <v>43537.374155092592</v>
      </c>
      <c r="I1324" s="4">
        <v>43532.374155092592</v>
      </c>
      <c r="J1324" s="2">
        <v>41</v>
      </c>
      <c r="K1324" s="2">
        <v>121</v>
      </c>
      <c r="L1324" s="2" t="str">
        <f t="shared" si="35"/>
        <v>Bangalore</v>
      </c>
      <c r="M1324" s="2" t="str">
        <f t="shared" si="36"/>
        <v>Delhi-Bangalore</v>
      </c>
      <c r="N1324" s="2" t="str">
        <f t="shared" si="41"/>
        <v>Outstation</v>
      </c>
      <c r="O1324" s="2" t="str">
        <f t="shared" si="37"/>
        <v>Ship2Home</v>
      </c>
      <c r="P1324" s="2">
        <f t="shared" si="38"/>
        <v>5</v>
      </c>
      <c r="Q1324" s="2">
        <f t="shared" si="39"/>
        <v>8</v>
      </c>
      <c r="R1324" s="2">
        <f t="shared" si="40"/>
        <v>162</v>
      </c>
    </row>
    <row r="1325" spans="1:18" ht="14.25" customHeight="1">
      <c r="A1325" s="2">
        <v>454702</v>
      </c>
      <c r="B1325" s="2" t="s">
        <v>39</v>
      </c>
      <c r="C1325" s="2" t="s">
        <v>43</v>
      </c>
      <c r="D1325" s="2" t="s">
        <v>41</v>
      </c>
      <c r="E1325" s="2" t="s">
        <v>38</v>
      </c>
      <c r="F1325" s="2" t="s">
        <v>34</v>
      </c>
      <c r="G1325" s="4">
        <v>43529.378298611111</v>
      </c>
      <c r="H1325" s="4">
        <v>43533.378298611111</v>
      </c>
      <c r="I1325" s="4">
        <v>43532.378298611111</v>
      </c>
      <c r="J1325" s="2">
        <v>37</v>
      </c>
      <c r="K1325" s="2">
        <v>122</v>
      </c>
      <c r="L1325" s="2" t="str">
        <f t="shared" si="35"/>
        <v>Bangalore</v>
      </c>
      <c r="M1325" s="2" t="str">
        <f t="shared" si="36"/>
        <v>Delhi-Bangalore</v>
      </c>
      <c r="N1325" s="2" t="str">
        <f t="shared" si="41"/>
        <v>Outstation</v>
      </c>
      <c r="O1325" s="2" t="str">
        <f t="shared" si="37"/>
        <v>Ship2Home</v>
      </c>
      <c r="P1325" s="2">
        <f t="shared" si="38"/>
        <v>1</v>
      </c>
      <c r="Q1325" s="2">
        <f t="shared" si="39"/>
        <v>4</v>
      </c>
      <c r="R1325" s="2">
        <f t="shared" si="40"/>
        <v>159</v>
      </c>
    </row>
    <row r="1326" spans="1:18" ht="14.25" customHeight="1">
      <c r="A1326" s="2">
        <v>389065</v>
      </c>
      <c r="B1326" s="2" t="s">
        <v>39</v>
      </c>
      <c r="C1326" s="2" t="s">
        <v>43</v>
      </c>
      <c r="D1326" s="2" t="s">
        <v>32</v>
      </c>
      <c r="E1326" s="2" t="s">
        <v>33</v>
      </c>
      <c r="F1326" s="2" t="s">
        <v>34</v>
      </c>
      <c r="G1326" s="4">
        <v>43529.382268518515</v>
      </c>
      <c r="H1326" s="4">
        <v>43533.382268518515</v>
      </c>
      <c r="I1326" s="4">
        <v>43534.382268518515</v>
      </c>
      <c r="J1326" s="2">
        <v>0</v>
      </c>
      <c r="K1326" s="2">
        <v>129</v>
      </c>
      <c r="L1326" s="2" t="str">
        <f t="shared" si="35"/>
        <v>Bangalore</v>
      </c>
      <c r="M1326" s="2" t="str">
        <f t="shared" si="36"/>
        <v>Bangalore-Bangalore</v>
      </c>
      <c r="N1326" s="2" t="str">
        <f t="shared" si="41"/>
        <v>Local</v>
      </c>
      <c r="O1326" s="2" t="str">
        <f t="shared" si="37"/>
        <v>Ship2Home</v>
      </c>
      <c r="P1326" s="2">
        <f t="shared" si="38"/>
        <v>-1</v>
      </c>
      <c r="Q1326" s="2">
        <f t="shared" si="39"/>
        <v>4</v>
      </c>
      <c r="R1326" s="2">
        <f t="shared" si="40"/>
        <v>129</v>
      </c>
    </row>
    <row r="1327" spans="1:18" ht="14.25" customHeight="1">
      <c r="A1327" s="2">
        <v>783391</v>
      </c>
      <c r="B1327" s="2" t="s">
        <v>46</v>
      </c>
      <c r="C1327" s="2" t="s">
        <v>40</v>
      </c>
      <c r="D1327" s="2" t="s">
        <v>41</v>
      </c>
      <c r="E1327" s="2" t="s">
        <v>44</v>
      </c>
      <c r="F1327" s="2" t="s">
        <v>34</v>
      </c>
      <c r="G1327" s="4">
        <v>43529.382349537038</v>
      </c>
      <c r="H1327" s="4">
        <v>43537.382349537038</v>
      </c>
      <c r="I1327" s="4">
        <v>43536.382349537038</v>
      </c>
      <c r="J1327" s="2">
        <v>78</v>
      </c>
      <c r="K1327" s="2">
        <v>95</v>
      </c>
      <c r="L1327" s="2" t="str">
        <f t="shared" si="35"/>
        <v>Kolkata</v>
      </c>
      <c r="M1327" s="2" t="str">
        <f t="shared" si="36"/>
        <v>Delhi-Kolkata</v>
      </c>
      <c r="N1327" s="2" t="str">
        <f t="shared" si="41"/>
        <v>Outstation</v>
      </c>
      <c r="O1327" s="2" t="str">
        <f t="shared" si="37"/>
        <v>FastWheels</v>
      </c>
      <c r="P1327" s="2">
        <f t="shared" si="38"/>
        <v>1</v>
      </c>
      <c r="Q1327" s="2">
        <f t="shared" si="39"/>
        <v>8</v>
      </c>
      <c r="R1327" s="2">
        <f t="shared" si="40"/>
        <v>173</v>
      </c>
    </row>
    <row r="1328" spans="1:18" ht="14.25" customHeight="1">
      <c r="A1328" s="2">
        <v>171454</v>
      </c>
      <c r="B1328" s="2" t="s">
        <v>39</v>
      </c>
      <c r="C1328" s="2" t="s">
        <v>37</v>
      </c>
      <c r="D1328" s="2" t="s">
        <v>32</v>
      </c>
      <c r="E1328" s="2" t="s">
        <v>38</v>
      </c>
      <c r="F1328" s="2" t="s">
        <v>34</v>
      </c>
      <c r="G1328" s="4">
        <v>43529.391388888886</v>
      </c>
      <c r="H1328" s="4">
        <v>43534.391388888886</v>
      </c>
      <c r="I1328" s="4">
        <v>43534.391388888886</v>
      </c>
      <c r="J1328" s="2">
        <v>27</v>
      </c>
      <c r="K1328" s="2">
        <v>110</v>
      </c>
      <c r="L1328" s="2" t="str">
        <f t="shared" si="35"/>
        <v>Mumbai</v>
      </c>
      <c r="M1328" s="2" t="str">
        <f t="shared" si="36"/>
        <v>Bangalore-Mumbai</v>
      </c>
      <c r="N1328" s="2" t="str">
        <f t="shared" si="41"/>
        <v>Outstation</v>
      </c>
      <c r="O1328" s="2" t="str">
        <f t="shared" si="37"/>
        <v>Ship2Home</v>
      </c>
      <c r="P1328" s="2">
        <f t="shared" si="38"/>
        <v>0</v>
      </c>
      <c r="Q1328" s="2">
        <f t="shared" si="39"/>
        <v>5</v>
      </c>
      <c r="R1328" s="2">
        <f t="shared" si="40"/>
        <v>137</v>
      </c>
    </row>
    <row r="1329" spans="1:18" ht="14.25" customHeight="1">
      <c r="A1329" s="2">
        <v>830421</v>
      </c>
      <c r="B1329" s="2" t="s">
        <v>48</v>
      </c>
      <c r="C1329" s="2" t="s">
        <v>40</v>
      </c>
      <c r="D1329" s="2" t="s">
        <v>41</v>
      </c>
      <c r="E1329" s="2" t="s">
        <v>44</v>
      </c>
      <c r="F1329" s="2" t="s">
        <v>34</v>
      </c>
      <c r="G1329" s="4">
        <v>43529.394062500003</v>
      </c>
      <c r="H1329" s="4">
        <v>43532.394062500003</v>
      </c>
      <c r="I1329" s="4">
        <v>43534.394062500003</v>
      </c>
      <c r="J1329" s="2">
        <v>69</v>
      </c>
      <c r="K1329" s="2">
        <v>87</v>
      </c>
      <c r="L1329" s="2" t="str">
        <f t="shared" si="35"/>
        <v>Kolkata</v>
      </c>
      <c r="M1329" s="2" t="str">
        <f t="shared" si="36"/>
        <v>Delhi-Kolkata</v>
      </c>
      <c r="N1329" s="2" t="str">
        <f t="shared" si="41"/>
        <v>Outstation</v>
      </c>
      <c r="O1329" s="2" t="str">
        <f t="shared" si="37"/>
        <v>FastWheels</v>
      </c>
      <c r="P1329" s="2">
        <f t="shared" si="38"/>
        <v>-2</v>
      </c>
      <c r="Q1329" s="2">
        <f t="shared" si="39"/>
        <v>3</v>
      </c>
      <c r="R1329" s="2">
        <f t="shared" si="40"/>
        <v>156</v>
      </c>
    </row>
    <row r="1330" spans="1:18" ht="14.25" customHeight="1">
      <c r="A1330" s="2">
        <v>285232</v>
      </c>
      <c r="B1330" s="2" t="s">
        <v>39</v>
      </c>
      <c r="C1330" s="2" t="s">
        <v>45</v>
      </c>
      <c r="D1330" s="2" t="s">
        <v>41</v>
      </c>
      <c r="E1330" s="2" t="s">
        <v>44</v>
      </c>
      <c r="F1330" s="2" t="s">
        <v>34</v>
      </c>
      <c r="G1330" s="4">
        <v>43529.39638888889</v>
      </c>
      <c r="H1330" s="4">
        <v>43536.39638888889</v>
      </c>
      <c r="I1330" s="4">
        <v>43535.39638888889</v>
      </c>
      <c r="J1330" s="2">
        <v>71</v>
      </c>
      <c r="K1330" s="2">
        <v>106</v>
      </c>
      <c r="L1330" s="2" t="str">
        <f t="shared" si="35"/>
        <v>Chennai</v>
      </c>
      <c r="M1330" s="2" t="str">
        <f t="shared" si="36"/>
        <v>Delhi-Chennai</v>
      </c>
      <c r="N1330" s="2" t="str">
        <f t="shared" si="41"/>
        <v>Outstation</v>
      </c>
      <c r="O1330" s="2" t="str">
        <f t="shared" si="37"/>
        <v>FastWheels</v>
      </c>
      <c r="P1330" s="2">
        <f t="shared" si="38"/>
        <v>1</v>
      </c>
      <c r="Q1330" s="2">
        <f t="shared" si="39"/>
        <v>7</v>
      </c>
      <c r="R1330" s="2">
        <f t="shared" si="40"/>
        <v>177</v>
      </c>
    </row>
    <row r="1331" spans="1:18" ht="14.25" customHeight="1">
      <c r="A1331" s="2">
        <v>542710</v>
      </c>
      <c r="B1331" s="2" t="s">
        <v>42</v>
      </c>
      <c r="C1331" s="2" t="s">
        <v>45</v>
      </c>
      <c r="D1331" s="2" t="s">
        <v>32</v>
      </c>
      <c r="E1331" s="2" t="s">
        <v>38</v>
      </c>
      <c r="F1331" s="2" t="s">
        <v>34</v>
      </c>
      <c r="G1331" s="4">
        <v>43529.40221064815</v>
      </c>
      <c r="H1331" s="4">
        <v>43535.40221064815</v>
      </c>
      <c r="I1331" s="4">
        <v>43533.40221064815</v>
      </c>
      <c r="J1331" s="2">
        <v>39</v>
      </c>
      <c r="K1331" s="2">
        <v>123</v>
      </c>
      <c r="L1331" s="2" t="str">
        <f t="shared" si="35"/>
        <v>Chennai</v>
      </c>
      <c r="M1331" s="2" t="str">
        <f t="shared" si="36"/>
        <v>Bangalore-Chennai</v>
      </c>
      <c r="N1331" s="2" t="str">
        <f t="shared" si="41"/>
        <v>Outstation</v>
      </c>
      <c r="O1331" s="2" t="str">
        <f t="shared" si="37"/>
        <v>Ship2Home</v>
      </c>
      <c r="P1331" s="2">
        <f t="shared" si="38"/>
        <v>2</v>
      </c>
      <c r="Q1331" s="2">
        <f t="shared" si="39"/>
        <v>6</v>
      </c>
      <c r="R1331" s="2">
        <f t="shared" si="40"/>
        <v>162</v>
      </c>
    </row>
    <row r="1332" spans="1:18" ht="14.25" customHeight="1">
      <c r="A1332" s="2">
        <v>402180</v>
      </c>
      <c r="B1332" s="2" t="s">
        <v>39</v>
      </c>
      <c r="C1332" s="2" t="s">
        <v>45</v>
      </c>
      <c r="D1332" s="2" t="s">
        <v>41</v>
      </c>
      <c r="E1332" s="2" t="s">
        <v>44</v>
      </c>
      <c r="F1332" s="2" t="s">
        <v>34</v>
      </c>
      <c r="G1332" s="4">
        <v>43529.402627314812</v>
      </c>
      <c r="H1332" s="4">
        <v>43539.402627314812</v>
      </c>
      <c r="I1332" s="4">
        <v>43532.402627314812</v>
      </c>
      <c r="J1332" s="2">
        <v>38</v>
      </c>
      <c r="K1332" s="2">
        <v>129</v>
      </c>
      <c r="L1332" s="2" t="str">
        <f t="shared" si="35"/>
        <v>Chennai</v>
      </c>
      <c r="M1332" s="2" t="str">
        <f t="shared" si="36"/>
        <v>Delhi-Chennai</v>
      </c>
      <c r="N1332" s="2" t="str">
        <f t="shared" si="41"/>
        <v>Outstation</v>
      </c>
      <c r="O1332" s="2" t="str">
        <f t="shared" si="37"/>
        <v>FastWheels</v>
      </c>
      <c r="P1332" s="2">
        <f t="shared" si="38"/>
        <v>7</v>
      </c>
      <c r="Q1332" s="2">
        <f t="shared" si="39"/>
        <v>10</v>
      </c>
      <c r="R1332" s="2">
        <f t="shared" si="40"/>
        <v>167</v>
      </c>
    </row>
    <row r="1333" spans="1:18" ht="14.25" customHeight="1">
      <c r="A1333" s="2">
        <v>21799</v>
      </c>
      <c r="B1333" s="2" t="s">
        <v>39</v>
      </c>
      <c r="C1333" s="2" t="s">
        <v>45</v>
      </c>
      <c r="D1333" s="2" t="s">
        <v>32</v>
      </c>
      <c r="E1333" s="2" t="s">
        <v>33</v>
      </c>
      <c r="F1333" s="2" t="s">
        <v>34</v>
      </c>
      <c r="G1333" s="4">
        <v>43529.40421296296</v>
      </c>
      <c r="H1333" s="4">
        <v>43534.40421296296</v>
      </c>
      <c r="I1333" s="4">
        <v>43535.40421296296</v>
      </c>
      <c r="J1333" s="2">
        <v>44</v>
      </c>
      <c r="K1333" s="2">
        <v>128</v>
      </c>
      <c r="L1333" s="2" t="str">
        <f t="shared" si="35"/>
        <v>Chennai</v>
      </c>
      <c r="M1333" s="2" t="str">
        <f t="shared" si="36"/>
        <v>Bangalore-Chennai</v>
      </c>
      <c r="N1333" s="2" t="str">
        <f t="shared" si="41"/>
        <v>Outstation</v>
      </c>
      <c r="O1333" s="2" t="str">
        <f t="shared" si="37"/>
        <v>Ship2Home</v>
      </c>
      <c r="P1333" s="2">
        <f t="shared" si="38"/>
        <v>-1</v>
      </c>
      <c r="Q1333" s="2">
        <f t="shared" si="39"/>
        <v>5</v>
      </c>
      <c r="R1333" s="2">
        <f t="shared" si="40"/>
        <v>172</v>
      </c>
    </row>
    <row r="1334" spans="1:18" ht="14.25" customHeight="1">
      <c r="A1334" s="2">
        <v>92592</v>
      </c>
      <c r="B1334" s="2" t="s">
        <v>42</v>
      </c>
      <c r="C1334" s="2" t="s">
        <v>45</v>
      </c>
      <c r="D1334" s="2" t="s">
        <v>41</v>
      </c>
      <c r="E1334" s="2" t="s">
        <v>44</v>
      </c>
      <c r="F1334" s="2" t="s">
        <v>34</v>
      </c>
      <c r="G1334" s="4">
        <v>43529.404363425929</v>
      </c>
      <c r="H1334" s="4">
        <v>43539.404363425929</v>
      </c>
      <c r="I1334" s="4">
        <v>43533.404363425929</v>
      </c>
      <c r="J1334" s="2">
        <v>47</v>
      </c>
      <c r="K1334" s="2">
        <v>124</v>
      </c>
      <c r="L1334" s="2" t="str">
        <f t="shared" si="35"/>
        <v>Chennai</v>
      </c>
      <c r="M1334" s="2" t="str">
        <f t="shared" si="36"/>
        <v>Delhi-Chennai</v>
      </c>
      <c r="N1334" s="2" t="str">
        <f t="shared" si="41"/>
        <v>Outstation</v>
      </c>
      <c r="O1334" s="2" t="str">
        <f t="shared" si="37"/>
        <v>FastWheels</v>
      </c>
      <c r="P1334" s="2">
        <f t="shared" si="38"/>
        <v>6</v>
      </c>
      <c r="Q1334" s="2">
        <f t="shared" si="39"/>
        <v>10</v>
      </c>
      <c r="R1334" s="2">
        <f t="shared" si="40"/>
        <v>171</v>
      </c>
    </row>
    <row r="1335" spans="1:18" ht="14.25" customHeight="1">
      <c r="A1335" s="2">
        <v>490723</v>
      </c>
      <c r="B1335" s="2" t="s">
        <v>36</v>
      </c>
      <c r="C1335" s="2" t="s">
        <v>43</v>
      </c>
      <c r="D1335" s="2" t="s">
        <v>41</v>
      </c>
      <c r="E1335" s="2" t="s">
        <v>33</v>
      </c>
      <c r="F1335" s="2" t="s">
        <v>34</v>
      </c>
      <c r="G1335" s="4">
        <v>43529.413495370369</v>
      </c>
      <c r="H1335" s="4">
        <v>43539.413495370369</v>
      </c>
      <c r="I1335" s="4">
        <v>43534.413495370369</v>
      </c>
      <c r="J1335" s="2">
        <v>46</v>
      </c>
      <c r="K1335" s="2">
        <v>124</v>
      </c>
      <c r="L1335" s="2" t="str">
        <f t="shared" si="35"/>
        <v>Bangalore</v>
      </c>
      <c r="M1335" s="2" t="str">
        <f t="shared" si="36"/>
        <v>Delhi-Bangalore</v>
      </c>
      <c r="N1335" s="2" t="str">
        <f t="shared" si="41"/>
        <v>Outstation</v>
      </c>
      <c r="O1335" s="2" t="str">
        <f t="shared" si="37"/>
        <v>Ship2Home</v>
      </c>
      <c r="P1335" s="2">
        <f t="shared" si="38"/>
        <v>5</v>
      </c>
      <c r="Q1335" s="2">
        <f t="shared" si="39"/>
        <v>10</v>
      </c>
      <c r="R1335" s="2">
        <f t="shared" si="40"/>
        <v>170</v>
      </c>
    </row>
    <row r="1336" spans="1:18" ht="14.25" customHeight="1">
      <c r="A1336" s="2">
        <v>446884</v>
      </c>
      <c r="B1336" s="2" t="s">
        <v>39</v>
      </c>
      <c r="C1336" s="2" t="s">
        <v>45</v>
      </c>
      <c r="D1336" s="2" t="s">
        <v>32</v>
      </c>
      <c r="E1336" s="2" t="s">
        <v>44</v>
      </c>
      <c r="F1336" s="2" t="s">
        <v>34</v>
      </c>
      <c r="G1336" s="4">
        <v>43529.413761574076</v>
      </c>
      <c r="H1336" s="4">
        <v>43536.413761574076</v>
      </c>
      <c r="I1336" s="4">
        <v>43534.413761574076</v>
      </c>
      <c r="J1336" s="2">
        <v>62</v>
      </c>
      <c r="K1336" s="2">
        <v>103</v>
      </c>
      <c r="L1336" s="2" t="str">
        <f t="shared" si="35"/>
        <v>Chennai</v>
      </c>
      <c r="M1336" s="2" t="str">
        <f t="shared" si="36"/>
        <v>Bangalore-Chennai</v>
      </c>
      <c r="N1336" s="2" t="str">
        <f t="shared" si="41"/>
        <v>Outstation</v>
      </c>
      <c r="O1336" s="2" t="str">
        <f t="shared" si="37"/>
        <v>FastWheels</v>
      </c>
      <c r="P1336" s="2">
        <f t="shared" si="38"/>
        <v>2</v>
      </c>
      <c r="Q1336" s="2">
        <f t="shared" si="39"/>
        <v>7</v>
      </c>
      <c r="R1336" s="2">
        <f t="shared" si="40"/>
        <v>165</v>
      </c>
    </row>
    <row r="1337" spans="1:18" ht="14.25" customHeight="1">
      <c r="A1337" s="2">
        <v>470656</v>
      </c>
      <c r="B1337" s="2" t="s">
        <v>36</v>
      </c>
      <c r="C1337" s="2" t="s">
        <v>31</v>
      </c>
      <c r="D1337" s="2" t="s">
        <v>32</v>
      </c>
      <c r="E1337" s="2" t="s">
        <v>44</v>
      </c>
      <c r="F1337" s="2" t="s">
        <v>34</v>
      </c>
      <c r="G1337" s="4">
        <v>43529.422777777778</v>
      </c>
      <c r="H1337" s="4">
        <v>43534.422777777778</v>
      </c>
      <c r="I1337" s="4">
        <v>43534.422777777778</v>
      </c>
      <c r="J1337" s="2">
        <v>26</v>
      </c>
      <c r="K1337" s="2">
        <v>125</v>
      </c>
      <c r="L1337" s="2" t="str">
        <f t="shared" si="35"/>
        <v>Delhi</v>
      </c>
      <c r="M1337" s="2" t="str">
        <f t="shared" si="36"/>
        <v>Bangalore-Delhi</v>
      </c>
      <c r="N1337" s="2" t="str">
        <f t="shared" si="41"/>
        <v>Outstation</v>
      </c>
      <c r="O1337" s="2" t="str">
        <f t="shared" si="37"/>
        <v>FastWheels</v>
      </c>
      <c r="P1337" s="2">
        <f t="shared" si="38"/>
        <v>0</v>
      </c>
      <c r="Q1337" s="2">
        <f t="shared" si="39"/>
        <v>5</v>
      </c>
      <c r="R1337" s="2">
        <f t="shared" si="40"/>
        <v>151</v>
      </c>
    </row>
    <row r="1338" spans="1:18" ht="14.25" customHeight="1">
      <c r="A1338" s="2">
        <v>356421</v>
      </c>
      <c r="B1338" s="2" t="s">
        <v>49</v>
      </c>
      <c r="C1338" s="2" t="s">
        <v>40</v>
      </c>
      <c r="D1338" s="2" t="s">
        <v>41</v>
      </c>
      <c r="E1338" s="2" t="s">
        <v>33</v>
      </c>
      <c r="F1338" s="2" t="s">
        <v>34</v>
      </c>
      <c r="G1338" s="4">
        <v>43529.424988425926</v>
      </c>
      <c r="H1338" s="4">
        <v>43536.424988425926</v>
      </c>
      <c r="I1338" s="4">
        <v>43534.424988425926</v>
      </c>
      <c r="J1338" s="2">
        <v>48</v>
      </c>
      <c r="K1338" s="2">
        <v>112</v>
      </c>
      <c r="L1338" s="2" t="str">
        <f t="shared" si="35"/>
        <v>Kolkata</v>
      </c>
      <c r="M1338" s="2" t="str">
        <f t="shared" si="36"/>
        <v>Delhi-Kolkata</v>
      </c>
      <c r="N1338" s="2" t="str">
        <f t="shared" si="41"/>
        <v>Outstation</v>
      </c>
      <c r="O1338" s="2" t="str">
        <f t="shared" si="37"/>
        <v>Ship2Home</v>
      </c>
      <c r="P1338" s="2">
        <f t="shared" si="38"/>
        <v>2</v>
      </c>
      <c r="Q1338" s="2">
        <f t="shared" si="39"/>
        <v>7</v>
      </c>
      <c r="R1338" s="2">
        <f t="shared" si="40"/>
        <v>160</v>
      </c>
    </row>
    <row r="1339" spans="1:18" ht="14.25" customHeight="1">
      <c r="A1339" s="2">
        <v>83589</v>
      </c>
      <c r="B1339" s="2" t="s">
        <v>47</v>
      </c>
      <c r="C1339" s="2" t="s">
        <v>43</v>
      </c>
      <c r="D1339" s="2" t="s">
        <v>41</v>
      </c>
      <c r="E1339" s="2" t="s">
        <v>33</v>
      </c>
      <c r="F1339" s="2" t="s">
        <v>34</v>
      </c>
      <c r="G1339" s="4">
        <v>43529.436585648145</v>
      </c>
      <c r="H1339" s="4">
        <v>43533.436585648145</v>
      </c>
      <c r="I1339" s="4">
        <v>43535.436585648145</v>
      </c>
      <c r="J1339" s="2">
        <v>38</v>
      </c>
      <c r="K1339" s="2">
        <v>120</v>
      </c>
      <c r="L1339" s="2" t="str">
        <f t="shared" si="35"/>
        <v>Bangalore</v>
      </c>
      <c r="M1339" s="2" t="str">
        <f t="shared" si="36"/>
        <v>Delhi-Bangalore</v>
      </c>
      <c r="N1339" s="2" t="str">
        <f t="shared" si="41"/>
        <v>Outstation</v>
      </c>
      <c r="O1339" s="2" t="str">
        <f t="shared" si="37"/>
        <v>Ship2Home</v>
      </c>
      <c r="P1339" s="2">
        <f t="shared" si="38"/>
        <v>-2</v>
      </c>
      <c r="Q1339" s="2">
        <f t="shared" si="39"/>
        <v>4</v>
      </c>
      <c r="R1339" s="2">
        <f t="shared" si="40"/>
        <v>158</v>
      </c>
    </row>
    <row r="1340" spans="1:18" ht="14.25" customHeight="1">
      <c r="A1340" s="2">
        <v>680174</v>
      </c>
      <c r="B1340" s="2" t="s">
        <v>42</v>
      </c>
      <c r="C1340" s="2" t="s">
        <v>43</v>
      </c>
      <c r="D1340" s="2" t="s">
        <v>41</v>
      </c>
      <c r="E1340" s="2" t="s">
        <v>44</v>
      </c>
      <c r="F1340" s="2" t="s">
        <v>34</v>
      </c>
      <c r="G1340" s="4">
        <v>43529.449791666666</v>
      </c>
      <c r="H1340" s="4">
        <v>43534.449791666666</v>
      </c>
      <c r="I1340" s="4">
        <v>43533.449791666666</v>
      </c>
      <c r="J1340" s="2">
        <v>72</v>
      </c>
      <c r="K1340" s="2">
        <v>104</v>
      </c>
      <c r="L1340" s="2" t="str">
        <f t="shared" si="35"/>
        <v>Bangalore</v>
      </c>
      <c r="M1340" s="2" t="str">
        <f t="shared" si="36"/>
        <v>Delhi-Bangalore</v>
      </c>
      <c r="N1340" s="2" t="str">
        <f t="shared" si="41"/>
        <v>Outstation</v>
      </c>
      <c r="O1340" s="2" t="str">
        <f t="shared" si="37"/>
        <v>FastWheels</v>
      </c>
      <c r="P1340" s="2">
        <f t="shared" si="38"/>
        <v>1</v>
      </c>
      <c r="Q1340" s="2">
        <f t="shared" si="39"/>
        <v>5</v>
      </c>
      <c r="R1340" s="2">
        <f t="shared" si="40"/>
        <v>176</v>
      </c>
    </row>
    <row r="1341" spans="1:18" ht="14.25" customHeight="1">
      <c r="A1341" s="2">
        <v>448685</v>
      </c>
      <c r="B1341" s="2" t="s">
        <v>36</v>
      </c>
      <c r="C1341" s="2" t="s">
        <v>40</v>
      </c>
      <c r="D1341" s="2" t="s">
        <v>32</v>
      </c>
      <c r="E1341" s="2" t="s">
        <v>33</v>
      </c>
      <c r="F1341" s="2" t="s">
        <v>34</v>
      </c>
      <c r="G1341" s="4">
        <v>43529.45003472222</v>
      </c>
      <c r="H1341" s="4">
        <v>43531.45003472222</v>
      </c>
      <c r="I1341" s="4">
        <v>43533.45003472222</v>
      </c>
      <c r="J1341" s="2">
        <v>31</v>
      </c>
      <c r="K1341" s="2">
        <v>115</v>
      </c>
      <c r="L1341" s="2" t="str">
        <f t="shared" si="35"/>
        <v>Kolkata</v>
      </c>
      <c r="M1341" s="2" t="str">
        <f t="shared" si="36"/>
        <v>Bangalore-Kolkata</v>
      </c>
      <c r="N1341" s="2" t="str">
        <f t="shared" si="41"/>
        <v>Outstation</v>
      </c>
      <c r="O1341" s="2" t="str">
        <f t="shared" si="37"/>
        <v>Ship2Home</v>
      </c>
      <c r="P1341" s="2">
        <f t="shared" si="38"/>
        <v>-2</v>
      </c>
      <c r="Q1341" s="2">
        <f t="shared" si="39"/>
        <v>2</v>
      </c>
      <c r="R1341" s="2">
        <f t="shared" si="40"/>
        <v>146</v>
      </c>
    </row>
    <row r="1342" spans="1:18" ht="14.25" customHeight="1">
      <c r="A1342" s="2">
        <v>734705</v>
      </c>
      <c r="B1342" s="2" t="s">
        <v>36</v>
      </c>
      <c r="C1342" s="2" t="s">
        <v>43</v>
      </c>
      <c r="D1342" s="2" t="s">
        <v>32</v>
      </c>
      <c r="E1342" s="2" t="s">
        <v>33</v>
      </c>
      <c r="F1342" s="2" t="s">
        <v>34</v>
      </c>
      <c r="G1342" s="4">
        <v>43529.450162037036</v>
      </c>
      <c r="H1342" s="4">
        <v>43530.450162037036</v>
      </c>
      <c r="I1342" s="4">
        <v>43536.450162037036</v>
      </c>
      <c r="J1342" s="2">
        <v>0</v>
      </c>
      <c r="K1342" s="2">
        <v>123</v>
      </c>
      <c r="L1342" s="2" t="str">
        <f t="shared" si="35"/>
        <v>Bangalore</v>
      </c>
      <c r="M1342" s="2" t="str">
        <f t="shared" si="36"/>
        <v>Bangalore-Bangalore</v>
      </c>
      <c r="N1342" s="2" t="str">
        <f t="shared" si="41"/>
        <v>Local</v>
      </c>
      <c r="O1342" s="2" t="str">
        <f t="shared" si="37"/>
        <v>Ship2Home</v>
      </c>
      <c r="P1342" s="2">
        <f t="shared" si="38"/>
        <v>-6</v>
      </c>
      <c r="Q1342" s="2">
        <f t="shared" si="39"/>
        <v>1</v>
      </c>
      <c r="R1342" s="2">
        <f t="shared" si="40"/>
        <v>123</v>
      </c>
    </row>
    <row r="1343" spans="1:18" ht="14.25" customHeight="1">
      <c r="A1343" s="2">
        <v>633436</v>
      </c>
      <c r="B1343" s="2" t="s">
        <v>30</v>
      </c>
      <c r="C1343" s="2" t="s">
        <v>37</v>
      </c>
      <c r="D1343" s="2" t="s">
        <v>41</v>
      </c>
      <c r="E1343" s="2" t="s">
        <v>44</v>
      </c>
      <c r="F1343" s="2" t="s">
        <v>34</v>
      </c>
      <c r="G1343" s="4">
        <v>43529.452708333331</v>
      </c>
      <c r="H1343" s="4">
        <v>43532.452708333331</v>
      </c>
      <c r="I1343" s="4">
        <v>43536.452708333331</v>
      </c>
      <c r="J1343" s="2">
        <v>36</v>
      </c>
      <c r="K1343" s="2">
        <v>113</v>
      </c>
      <c r="L1343" s="2" t="str">
        <f t="shared" si="35"/>
        <v>Mumbai</v>
      </c>
      <c r="M1343" s="2" t="str">
        <f t="shared" si="36"/>
        <v>Delhi-Mumbai</v>
      </c>
      <c r="N1343" s="2" t="str">
        <f t="shared" si="41"/>
        <v>Outstation</v>
      </c>
      <c r="O1343" s="2" t="str">
        <f t="shared" si="37"/>
        <v>FastWheels</v>
      </c>
      <c r="P1343" s="2">
        <f t="shared" si="38"/>
        <v>-4</v>
      </c>
      <c r="Q1343" s="2">
        <f t="shared" si="39"/>
        <v>3</v>
      </c>
      <c r="R1343" s="2">
        <f t="shared" si="40"/>
        <v>149</v>
      </c>
    </row>
    <row r="1344" spans="1:18" ht="14.25" customHeight="1">
      <c r="A1344" s="2">
        <v>25414</v>
      </c>
      <c r="B1344" s="2" t="s">
        <v>42</v>
      </c>
      <c r="C1344" s="2" t="s">
        <v>31</v>
      </c>
      <c r="D1344" s="2" t="s">
        <v>41</v>
      </c>
      <c r="E1344" s="2" t="s">
        <v>38</v>
      </c>
      <c r="F1344" s="2" t="s">
        <v>34</v>
      </c>
      <c r="G1344" s="4">
        <v>43529.453796296293</v>
      </c>
      <c r="H1344" s="4">
        <v>43531.453796296293</v>
      </c>
      <c r="I1344" s="4">
        <v>43532.453796296293</v>
      </c>
      <c r="J1344" s="2">
        <v>0</v>
      </c>
      <c r="K1344" s="2">
        <v>130</v>
      </c>
      <c r="L1344" s="2" t="str">
        <f t="shared" si="35"/>
        <v>Delhi</v>
      </c>
      <c r="M1344" s="2" t="str">
        <f t="shared" si="36"/>
        <v>Delhi-Delhi</v>
      </c>
      <c r="N1344" s="2" t="str">
        <f t="shared" si="41"/>
        <v>Local</v>
      </c>
      <c r="O1344" s="2" t="str">
        <f t="shared" si="37"/>
        <v>Ship2Home</v>
      </c>
      <c r="P1344" s="2">
        <f t="shared" si="38"/>
        <v>-1</v>
      </c>
      <c r="Q1344" s="2">
        <f t="shared" si="39"/>
        <v>2</v>
      </c>
      <c r="R1344" s="2">
        <f t="shared" si="40"/>
        <v>130</v>
      </c>
    </row>
    <row r="1345" spans="1:18" ht="14.25" customHeight="1">
      <c r="A1345" s="2">
        <v>244995</v>
      </c>
      <c r="B1345" s="2" t="s">
        <v>39</v>
      </c>
      <c r="C1345" s="2" t="s">
        <v>40</v>
      </c>
      <c r="D1345" s="2" t="s">
        <v>41</v>
      </c>
      <c r="E1345" s="2" t="s">
        <v>44</v>
      </c>
      <c r="F1345" s="2" t="s">
        <v>34</v>
      </c>
      <c r="G1345" s="4">
        <v>43529.455625000002</v>
      </c>
      <c r="H1345" s="4">
        <v>43533.455625000002</v>
      </c>
      <c r="I1345" s="4">
        <v>43535.455625000002</v>
      </c>
      <c r="J1345" s="2">
        <v>80</v>
      </c>
      <c r="K1345" s="2">
        <v>90</v>
      </c>
      <c r="L1345" s="2" t="str">
        <f t="shared" si="35"/>
        <v>Kolkata</v>
      </c>
      <c r="M1345" s="2" t="str">
        <f t="shared" si="36"/>
        <v>Delhi-Kolkata</v>
      </c>
      <c r="N1345" s="2" t="str">
        <f t="shared" si="41"/>
        <v>Outstation</v>
      </c>
      <c r="O1345" s="2" t="str">
        <f t="shared" si="37"/>
        <v>FastWheels</v>
      </c>
      <c r="P1345" s="2">
        <f t="shared" si="38"/>
        <v>-2</v>
      </c>
      <c r="Q1345" s="2">
        <f t="shared" si="39"/>
        <v>4</v>
      </c>
      <c r="R1345" s="2">
        <f t="shared" si="40"/>
        <v>170</v>
      </c>
    </row>
    <row r="1346" spans="1:18" ht="14.25" customHeight="1">
      <c r="A1346" s="2">
        <v>345682</v>
      </c>
      <c r="B1346" s="2" t="s">
        <v>30</v>
      </c>
      <c r="C1346" s="2" t="s">
        <v>31</v>
      </c>
      <c r="D1346" s="2" t="s">
        <v>32</v>
      </c>
      <c r="E1346" s="2" t="s">
        <v>38</v>
      </c>
      <c r="F1346" s="2" t="s">
        <v>34</v>
      </c>
      <c r="G1346" s="4">
        <v>43529.457627314812</v>
      </c>
      <c r="H1346" s="4">
        <v>43535.457627314812</v>
      </c>
      <c r="I1346" s="4">
        <v>43532.457627314812</v>
      </c>
      <c r="J1346" s="2">
        <v>50</v>
      </c>
      <c r="K1346" s="2">
        <v>127</v>
      </c>
      <c r="L1346" s="2" t="str">
        <f t="shared" si="35"/>
        <v>Delhi</v>
      </c>
      <c r="M1346" s="2" t="str">
        <f t="shared" si="36"/>
        <v>Bangalore-Delhi</v>
      </c>
      <c r="N1346" s="2" t="str">
        <f t="shared" si="41"/>
        <v>Outstation</v>
      </c>
      <c r="O1346" s="2" t="str">
        <f t="shared" si="37"/>
        <v>Ship2Home</v>
      </c>
      <c r="P1346" s="2">
        <f t="shared" si="38"/>
        <v>3</v>
      </c>
      <c r="Q1346" s="2">
        <f t="shared" si="39"/>
        <v>6</v>
      </c>
      <c r="R1346" s="2">
        <f t="shared" si="40"/>
        <v>177</v>
      </c>
    </row>
    <row r="1347" spans="1:18" ht="14.25" customHeight="1">
      <c r="A1347" s="2">
        <v>78042</v>
      </c>
      <c r="B1347" s="2" t="s">
        <v>42</v>
      </c>
      <c r="C1347" s="2" t="s">
        <v>31</v>
      </c>
      <c r="D1347" s="2" t="s">
        <v>32</v>
      </c>
      <c r="E1347" s="2" t="s">
        <v>38</v>
      </c>
      <c r="F1347" s="2" t="s">
        <v>34</v>
      </c>
      <c r="G1347" s="4">
        <v>43529.468449074076</v>
      </c>
      <c r="H1347" s="4">
        <v>43538.468449074076</v>
      </c>
      <c r="I1347" s="4">
        <v>43532.468449074076</v>
      </c>
      <c r="J1347" s="2">
        <v>48</v>
      </c>
      <c r="K1347" s="2">
        <v>123</v>
      </c>
      <c r="L1347" s="2" t="str">
        <f t="shared" si="35"/>
        <v>Delhi</v>
      </c>
      <c r="M1347" s="2" t="str">
        <f t="shared" si="36"/>
        <v>Bangalore-Delhi</v>
      </c>
      <c r="N1347" s="2" t="str">
        <f t="shared" si="41"/>
        <v>Outstation</v>
      </c>
      <c r="O1347" s="2" t="str">
        <f t="shared" si="37"/>
        <v>Ship2Home</v>
      </c>
      <c r="P1347" s="2">
        <f t="shared" si="38"/>
        <v>6</v>
      </c>
      <c r="Q1347" s="2">
        <f t="shared" si="39"/>
        <v>9</v>
      </c>
      <c r="R1347" s="2">
        <f t="shared" si="40"/>
        <v>171</v>
      </c>
    </row>
    <row r="1348" spans="1:18" ht="14.25" customHeight="1">
      <c r="A1348" s="2">
        <v>606747</v>
      </c>
      <c r="B1348" s="2" t="s">
        <v>36</v>
      </c>
      <c r="C1348" s="2" t="s">
        <v>45</v>
      </c>
      <c r="D1348" s="2" t="s">
        <v>41</v>
      </c>
      <c r="E1348" s="2" t="s">
        <v>44</v>
      </c>
      <c r="F1348" s="2" t="s">
        <v>34</v>
      </c>
      <c r="G1348" s="4">
        <v>43529.472986111112</v>
      </c>
      <c r="H1348" s="4">
        <v>43538.472986111112</v>
      </c>
      <c r="I1348" s="4">
        <v>43533.472986111112</v>
      </c>
      <c r="J1348" s="2">
        <v>76</v>
      </c>
      <c r="K1348" s="2">
        <v>101</v>
      </c>
      <c r="L1348" s="2" t="str">
        <f t="shared" si="35"/>
        <v>Chennai</v>
      </c>
      <c r="M1348" s="2" t="str">
        <f t="shared" si="36"/>
        <v>Delhi-Chennai</v>
      </c>
      <c r="N1348" s="2" t="str">
        <f t="shared" si="41"/>
        <v>Outstation</v>
      </c>
      <c r="O1348" s="2" t="str">
        <f t="shared" si="37"/>
        <v>FastWheels</v>
      </c>
      <c r="P1348" s="2">
        <f t="shared" si="38"/>
        <v>5</v>
      </c>
      <c r="Q1348" s="2">
        <f t="shared" si="39"/>
        <v>9</v>
      </c>
      <c r="R1348" s="2">
        <f t="shared" si="40"/>
        <v>177</v>
      </c>
    </row>
    <row r="1349" spans="1:18" ht="14.25" customHeight="1">
      <c r="A1349" s="2">
        <v>374614</v>
      </c>
      <c r="B1349" s="2" t="s">
        <v>36</v>
      </c>
      <c r="C1349" s="2" t="s">
        <v>45</v>
      </c>
      <c r="D1349" s="2" t="s">
        <v>41</v>
      </c>
      <c r="E1349" s="2" t="s">
        <v>38</v>
      </c>
      <c r="F1349" s="2" t="s">
        <v>34</v>
      </c>
      <c r="G1349" s="4">
        <v>43529.473101851851</v>
      </c>
      <c r="H1349" s="4">
        <v>43532.473101851851</v>
      </c>
      <c r="I1349" s="4">
        <v>43532.473101851851</v>
      </c>
      <c r="J1349" s="2">
        <v>29</v>
      </c>
      <c r="K1349" s="2">
        <v>130</v>
      </c>
      <c r="L1349" s="2" t="str">
        <f t="shared" si="35"/>
        <v>Chennai</v>
      </c>
      <c r="M1349" s="2" t="str">
        <f t="shared" si="36"/>
        <v>Delhi-Chennai</v>
      </c>
      <c r="N1349" s="2" t="str">
        <f t="shared" si="41"/>
        <v>Outstation</v>
      </c>
      <c r="O1349" s="2" t="str">
        <f t="shared" si="37"/>
        <v>Ship2Home</v>
      </c>
      <c r="P1349" s="2">
        <f t="shared" si="38"/>
        <v>0</v>
      </c>
      <c r="Q1349" s="2">
        <f t="shared" si="39"/>
        <v>3</v>
      </c>
      <c r="R1349" s="2">
        <f t="shared" si="40"/>
        <v>159</v>
      </c>
    </row>
    <row r="1350" spans="1:18" ht="14.25" customHeight="1">
      <c r="A1350" s="2">
        <v>562039</v>
      </c>
      <c r="B1350" s="2" t="s">
        <v>39</v>
      </c>
      <c r="C1350" s="2" t="s">
        <v>37</v>
      </c>
      <c r="D1350" s="2" t="s">
        <v>41</v>
      </c>
      <c r="E1350" s="2" t="s">
        <v>33</v>
      </c>
      <c r="F1350" s="2" t="s">
        <v>34</v>
      </c>
      <c r="G1350" s="4">
        <v>43529.475254629629</v>
      </c>
      <c r="H1350" s="4">
        <v>43534.475254629629</v>
      </c>
      <c r="I1350" s="4">
        <v>43534.475254629629</v>
      </c>
      <c r="J1350" s="2">
        <v>37</v>
      </c>
      <c r="K1350" s="2">
        <v>113</v>
      </c>
      <c r="L1350" s="2" t="str">
        <f t="shared" si="35"/>
        <v>Mumbai</v>
      </c>
      <c r="M1350" s="2" t="str">
        <f t="shared" si="36"/>
        <v>Delhi-Mumbai</v>
      </c>
      <c r="N1350" s="2" t="str">
        <f t="shared" si="41"/>
        <v>Outstation</v>
      </c>
      <c r="O1350" s="2" t="str">
        <f t="shared" si="37"/>
        <v>Ship2Home</v>
      </c>
      <c r="P1350" s="2">
        <f t="shared" si="38"/>
        <v>0</v>
      </c>
      <c r="Q1350" s="2">
        <f t="shared" si="39"/>
        <v>5</v>
      </c>
      <c r="R1350" s="2">
        <f t="shared" si="40"/>
        <v>150</v>
      </c>
    </row>
    <row r="1351" spans="1:18" ht="14.25" customHeight="1">
      <c r="A1351" s="2">
        <v>841339</v>
      </c>
      <c r="B1351" s="2" t="s">
        <v>30</v>
      </c>
      <c r="C1351" s="2" t="s">
        <v>31</v>
      </c>
      <c r="D1351" s="2" t="s">
        <v>32</v>
      </c>
      <c r="E1351" s="2" t="s">
        <v>33</v>
      </c>
      <c r="F1351" s="2" t="s">
        <v>34</v>
      </c>
      <c r="G1351" s="4">
        <v>43529.475312499999</v>
      </c>
      <c r="H1351" s="4">
        <v>43537.475312499999</v>
      </c>
      <c r="I1351" s="4">
        <v>43533.475312499999</v>
      </c>
      <c r="J1351" s="2">
        <v>35</v>
      </c>
      <c r="K1351" s="2">
        <v>122</v>
      </c>
      <c r="L1351" s="2" t="str">
        <f t="shared" si="35"/>
        <v>Delhi</v>
      </c>
      <c r="M1351" s="2" t="str">
        <f t="shared" si="36"/>
        <v>Bangalore-Delhi</v>
      </c>
      <c r="N1351" s="2" t="str">
        <f t="shared" si="41"/>
        <v>Outstation</v>
      </c>
      <c r="O1351" s="2" t="str">
        <f t="shared" si="37"/>
        <v>Ship2Home</v>
      </c>
      <c r="P1351" s="2">
        <f t="shared" si="38"/>
        <v>4</v>
      </c>
      <c r="Q1351" s="2">
        <f t="shared" si="39"/>
        <v>8</v>
      </c>
      <c r="R1351" s="2">
        <f t="shared" si="40"/>
        <v>157</v>
      </c>
    </row>
    <row r="1352" spans="1:18" ht="14.25" customHeight="1">
      <c r="A1352" s="2">
        <v>86293</v>
      </c>
      <c r="B1352" s="2" t="s">
        <v>47</v>
      </c>
      <c r="C1352" s="2" t="s">
        <v>37</v>
      </c>
      <c r="D1352" s="2" t="s">
        <v>32</v>
      </c>
      <c r="E1352" s="2" t="s">
        <v>33</v>
      </c>
      <c r="F1352" s="2" t="s">
        <v>34</v>
      </c>
      <c r="G1352" s="4">
        <v>43529.477453703701</v>
      </c>
      <c r="H1352" s="4">
        <v>43534.477453703701</v>
      </c>
      <c r="I1352" s="4">
        <v>43532.477453703701</v>
      </c>
      <c r="J1352" s="2">
        <v>31</v>
      </c>
      <c r="K1352" s="2">
        <v>111</v>
      </c>
      <c r="L1352" s="2" t="str">
        <f t="shared" si="35"/>
        <v>Mumbai</v>
      </c>
      <c r="M1352" s="2" t="str">
        <f t="shared" si="36"/>
        <v>Bangalore-Mumbai</v>
      </c>
      <c r="N1352" s="2" t="str">
        <f t="shared" si="41"/>
        <v>Outstation</v>
      </c>
      <c r="O1352" s="2" t="str">
        <f t="shared" si="37"/>
        <v>Ship2Home</v>
      </c>
      <c r="P1352" s="2">
        <f t="shared" si="38"/>
        <v>2</v>
      </c>
      <c r="Q1352" s="2">
        <f t="shared" si="39"/>
        <v>5</v>
      </c>
      <c r="R1352" s="2">
        <f t="shared" si="40"/>
        <v>142</v>
      </c>
    </row>
    <row r="1353" spans="1:18" ht="14.25" customHeight="1">
      <c r="A1353" s="2">
        <v>427218</v>
      </c>
      <c r="B1353" s="2" t="s">
        <v>39</v>
      </c>
      <c r="C1353" s="2" t="s">
        <v>31</v>
      </c>
      <c r="D1353" s="2" t="s">
        <v>32</v>
      </c>
      <c r="E1353" s="2" t="s">
        <v>44</v>
      </c>
      <c r="F1353" s="2" t="s">
        <v>34</v>
      </c>
      <c r="G1353" s="4">
        <v>43529.481365740743</v>
      </c>
      <c r="H1353" s="4">
        <v>43531.481365740743</v>
      </c>
      <c r="I1353" s="4">
        <v>43532.481365740743</v>
      </c>
      <c r="J1353" s="2">
        <v>79</v>
      </c>
      <c r="K1353" s="2">
        <v>105</v>
      </c>
      <c r="L1353" s="2" t="str">
        <f t="shared" si="35"/>
        <v>Delhi</v>
      </c>
      <c r="M1353" s="2" t="str">
        <f t="shared" si="36"/>
        <v>Bangalore-Delhi</v>
      </c>
      <c r="N1353" s="2" t="str">
        <f t="shared" si="41"/>
        <v>Outstation</v>
      </c>
      <c r="O1353" s="2" t="str">
        <f t="shared" si="37"/>
        <v>FastWheels</v>
      </c>
      <c r="P1353" s="2">
        <f t="shared" si="38"/>
        <v>-1</v>
      </c>
      <c r="Q1353" s="2">
        <f t="shared" si="39"/>
        <v>2</v>
      </c>
      <c r="R1353" s="2">
        <f t="shared" si="40"/>
        <v>184</v>
      </c>
    </row>
    <row r="1354" spans="1:18" ht="14.25" customHeight="1">
      <c r="A1354" s="2">
        <v>573966</v>
      </c>
      <c r="B1354" s="2" t="s">
        <v>42</v>
      </c>
      <c r="C1354" s="2" t="s">
        <v>40</v>
      </c>
      <c r="D1354" s="2" t="s">
        <v>41</v>
      </c>
      <c r="E1354" s="2" t="s">
        <v>38</v>
      </c>
      <c r="F1354" s="2" t="s">
        <v>34</v>
      </c>
      <c r="G1354" s="4">
        <v>43529.482164351852</v>
      </c>
      <c r="H1354" s="4">
        <v>43531.482164351852</v>
      </c>
      <c r="I1354" s="4">
        <v>43533.482164351852</v>
      </c>
      <c r="J1354" s="2">
        <v>44</v>
      </c>
      <c r="K1354" s="2">
        <v>106</v>
      </c>
      <c r="L1354" s="2" t="str">
        <f t="shared" si="35"/>
        <v>Kolkata</v>
      </c>
      <c r="M1354" s="2" t="str">
        <f t="shared" si="36"/>
        <v>Delhi-Kolkata</v>
      </c>
      <c r="N1354" s="2" t="str">
        <f t="shared" si="41"/>
        <v>Outstation</v>
      </c>
      <c r="O1354" s="2" t="str">
        <f t="shared" si="37"/>
        <v>Ship2Home</v>
      </c>
      <c r="P1354" s="2">
        <f t="shared" si="38"/>
        <v>-2</v>
      </c>
      <c r="Q1354" s="2">
        <f t="shared" si="39"/>
        <v>2</v>
      </c>
      <c r="R1354" s="2">
        <f t="shared" si="40"/>
        <v>150</v>
      </c>
    </row>
    <row r="1355" spans="1:18" ht="14.25" customHeight="1">
      <c r="A1355" s="2">
        <v>305739</v>
      </c>
      <c r="B1355" s="2" t="s">
        <v>39</v>
      </c>
      <c r="C1355" s="2" t="s">
        <v>37</v>
      </c>
      <c r="D1355" s="2" t="s">
        <v>41</v>
      </c>
      <c r="E1355" s="2" t="s">
        <v>33</v>
      </c>
      <c r="F1355" s="2" t="s">
        <v>34</v>
      </c>
      <c r="G1355" s="4">
        <v>43529.482638888891</v>
      </c>
      <c r="H1355" s="4">
        <v>43537.482638888891</v>
      </c>
      <c r="I1355" s="4">
        <v>43532.482638888891</v>
      </c>
      <c r="J1355" s="2">
        <v>25</v>
      </c>
      <c r="K1355" s="2">
        <v>114</v>
      </c>
      <c r="L1355" s="2" t="str">
        <f t="shared" si="35"/>
        <v>Mumbai</v>
      </c>
      <c r="M1355" s="2" t="str">
        <f t="shared" si="36"/>
        <v>Delhi-Mumbai</v>
      </c>
      <c r="N1355" s="2" t="str">
        <f t="shared" si="41"/>
        <v>Outstation</v>
      </c>
      <c r="O1355" s="2" t="str">
        <f t="shared" si="37"/>
        <v>Ship2Home</v>
      </c>
      <c r="P1355" s="2">
        <f t="shared" si="38"/>
        <v>5</v>
      </c>
      <c r="Q1355" s="2">
        <f t="shared" si="39"/>
        <v>8</v>
      </c>
      <c r="R1355" s="2">
        <f t="shared" si="40"/>
        <v>139</v>
      </c>
    </row>
    <row r="1356" spans="1:18" ht="14.25" customHeight="1">
      <c r="A1356" s="2">
        <v>282900</v>
      </c>
      <c r="B1356" s="2" t="s">
        <v>48</v>
      </c>
      <c r="C1356" s="2" t="s">
        <v>40</v>
      </c>
      <c r="D1356" s="2" t="s">
        <v>41</v>
      </c>
      <c r="E1356" s="2" t="s">
        <v>44</v>
      </c>
      <c r="F1356" s="2" t="s">
        <v>34</v>
      </c>
      <c r="G1356" s="4">
        <v>43529.484606481485</v>
      </c>
      <c r="H1356" s="4">
        <v>43534.484606481485</v>
      </c>
      <c r="I1356" s="4">
        <v>43534.484606481485</v>
      </c>
      <c r="J1356" s="2">
        <v>42</v>
      </c>
      <c r="K1356" s="2">
        <v>109</v>
      </c>
      <c r="L1356" s="2" t="str">
        <f t="shared" si="35"/>
        <v>Kolkata</v>
      </c>
      <c r="M1356" s="2" t="str">
        <f t="shared" si="36"/>
        <v>Delhi-Kolkata</v>
      </c>
      <c r="N1356" s="2" t="str">
        <f t="shared" si="41"/>
        <v>Outstation</v>
      </c>
      <c r="O1356" s="2" t="str">
        <f t="shared" si="37"/>
        <v>FastWheels</v>
      </c>
      <c r="P1356" s="2">
        <f t="shared" si="38"/>
        <v>0</v>
      </c>
      <c r="Q1356" s="2">
        <f t="shared" si="39"/>
        <v>5</v>
      </c>
      <c r="R1356" s="2">
        <f t="shared" si="40"/>
        <v>151</v>
      </c>
    </row>
    <row r="1357" spans="1:18" ht="14.25" customHeight="1">
      <c r="A1357" s="2">
        <v>207136</v>
      </c>
      <c r="B1357" s="2" t="s">
        <v>36</v>
      </c>
      <c r="C1357" s="2" t="s">
        <v>37</v>
      </c>
      <c r="D1357" s="2" t="s">
        <v>41</v>
      </c>
      <c r="E1357" s="2" t="s">
        <v>44</v>
      </c>
      <c r="F1357" s="2" t="s">
        <v>34</v>
      </c>
      <c r="G1357" s="4">
        <v>43529.488125000003</v>
      </c>
      <c r="H1357" s="4">
        <v>43532.488125000003</v>
      </c>
      <c r="I1357" s="4">
        <v>43535.488125000003</v>
      </c>
      <c r="J1357" s="2">
        <v>48</v>
      </c>
      <c r="K1357" s="2">
        <v>106</v>
      </c>
      <c r="L1357" s="2" t="str">
        <f t="shared" si="35"/>
        <v>Mumbai</v>
      </c>
      <c r="M1357" s="2" t="str">
        <f t="shared" si="36"/>
        <v>Delhi-Mumbai</v>
      </c>
      <c r="N1357" s="2" t="str">
        <f t="shared" si="41"/>
        <v>Outstation</v>
      </c>
      <c r="O1357" s="2" t="str">
        <f t="shared" si="37"/>
        <v>FastWheels</v>
      </c>
      <c r="P1357" s="2">
        <f t="shared" si="38"/>
        <v>-3</v>
      </c>
      <c r="Q1357" s="2">
        <f t="shared" si="39"/>
        <v>3</v>
      </c>
      <c r="R1357" s="2">
        <f t="shared" si="40"/>
        <v>154</v>
      </c>
    </row>
    <row r="1358" spans="1:18" ht="14.25" customHeight="1">
      <c r="A1358" s="2">
        <v>191683</v>
      </c>
      <c r="B1358" s="2" t="s">
        <v>36</v>
      </c>
      <c r="C1358" s="2" t="s">
        <v>40</v>
      </c>
      <c r="D1358" s="2" t="s">
        <v>41</v>
      </c>
      <c r="E1358" s="2" t="s">
        <v>33</v>
      </c>
      <c r="F1358" s="2" t="s">
        <v>34</v>
      </c>
      <c r="G1358" s="4">
        <v>43529.492037037038</v>
      </c>
      <c r="H1358" s="4">
        <v>43536.492037037038</v>
      </c>
      <c r="I1358" s="4">
        <v>43535.492037037038</v>
      </c>
      <c r="J1358" s="2">
        <v>38</v>
      </c>
      <c r="K1358" s="2">
        <v>113</v>
      </c>
      <c r="L1358" s="2" t="str">
        <f t="shared" si="35"/>
        <v>Kolkata</v>
      </c>
      <c r="M1358" s="2" t="str">
        <f t="shared" si="36"/>
        <v>Delhi-Kolkata</v>
      </c>
      <c r="N1358" s="2" t="str">
        <f t="shared" si="41"/>
        <v>Outstation</v>
      </c>
      <c r="O1358" s="2" t="str">
        <f t="shared" si="37"/>
        <v>Ship2Home</v>
      </c>
      <c r="P1358" s="2">
        <f t="shared" si="38"/>
        <v>1</v>
      </c>
      <c r="Q1358" s="2">
        <f t="shared" si="39"/>
        <v>7</v>
      </c>
      <c r="R1358" s="2">
        <f t="shared" si="40"/>
        <v>151</v>
      </c>
    </row>
    <row r="1359" spans="1:18" ht="14.25" customHeight="1">
      <c r="A1359" s="2">
        <v>701713</v>
      </c>
      <c r="B1359" s="2" t="s">
        <v>39</v>
      </c>
      <c r="C1359" s="2" t="s">
        <v>37</v>
      </c>
      <c r="D1359" s="2" t="s">
        <v>32</v>
      </c>
      <c r="E1359" s="2" t="s">
        <v>33</v>
      </c>
      <c r="F1359" s="2" t="s">
        <v>34</v>
      </c>
      <c r="G1359" s="4">
        <v>43529.494872685187</v>
      </c>
      <c r="H1359" s="4">
        <v>43536.494872685187</v>
      </c>
      <c r="I1359" s="4">
        <v>43536.494872685187</v>
      </c>
      <c r="J1359" s="2">
        <v>28</v>
      </c>
      <c r="K1359" s="2">
        <v>114</v>
      </c>
      <c r="L1359" s="2" t="str">
        <f t="shared" si="35"/>
        <v>Mumbai</v>
      </c>
      <c r="M1359" s="2" t="str">
        <f t="shared" si="36"/>
        <v>Bangalore-Mumbai</v>
      </c>
      <c r="N1359" s="2" t="str">
        <f t="shared" si="41"/>
        <v>Outstation</v>
      </c>
      <c r="O1359" s="2" t="str">
        <f t="shared" si="37"/>
        <v>Ship2Home</v>
      </c>
      <c r="P1359" s="2">
        <f t="shared" si="38"/>
        <v>0</v>
      </c>
      <c r="Q1359" s="2">
        <f t="shared" si="39"/>
        <v>7</v>
      </c>
      <c r="R1359" s="2">
        <f t="shared" si="40"/>
        <v>142</v>
      </c>
    </row>
    <row r="1360" spans="1:18" ht="14.25" customHeight="1">
      <c r="A1360" s="2">
        <v>563478</v>
      </c>
      <c r="B1360" s="2" t="s">
        <v>42</v>
      </c>
      <c r="C1360" s="2" t="s">
        <v>45</v>
      </c>
      <c r="D1360" s="2" t="s">
        <v>32</v>
      </c>
      <c r="E1360" s="2" t="s">
        <v>44</v>
      </c>
      <c r="F1360" s="2" t="s">
        <v>34</v>
      </c>
      <c r="G1360" s="4">
        <v>43529.496979166666</v>
      </c>
      <c r="H1360" s="4">
        <v>43536.496979166666</v>
      </c>
      <c r="I1360" s="4">
        <v>43532.496979166666</v>
      </c>
      <c r="J1360" s="2">
        <v>69</v>
      </c>
      <c r="K1360" s="2">
        <v>108</v>
      </c>
      <c r="L1360" s="2" t="str">
        <f t="shared" si="35"/>
        <v>Chennai</v>
      </c>
      <c r="M1360" s="2" t="str">
        <f t="shared" si="36"/>
        <v>Bangalore-Chennai</v>
      </c>
      <c r="N1360" s="2" t="str">
        <f t="shared" si="41"/>
        <v>Outstation</v>
      </c>
      <c r="O1360" s="2" t="str">
        <f t="shared" si="37"/>
        <v>FastWheels</v>
      </c>
      <c r="P1360" s="2">
        <f t="shared" si="38"/>
        <v>4</v>
      </c>
      <c r="Q1360" s="2">
        <f t="shared" si="39"/>
        <v>7</v>
      </c>
      <c r="R1360" s="2">
        <f t="shared" si="40"/>
        <v>177</v>
      </c>
    </row>
    <row r="1361" spans="1:18" ht="14.25" customHeight="1">
      <c r="A1361" s="2">
        <v>45221</v>
      </c>
      <c r="B1361" s="2" t="s">
        <v>46</v>
      </c>
      <c r="C1361" s="2" t="s">
        <v>43</v>
      </c>
      <c r="D1361" s="2" t="s">
        <v>32</v>
      </c>
      <c r="E1361" s="2" t="s">
        <v>44</v>
      </c>
      <c r="F1361" s="2" t="s">
        <v>34</v>
      </c>
      <c r="G1361" s="4">
        <v>43529.497997685183</v>
      </c>
      <c r="H1361" s="4">
        <v>43533.497997685183</v>
      </c>
      <c r="I1361" s="4">
        <v>43533.497997685183</v>
      </c>
      <c r="J1361" s="2">
        <v>0</v>
      </c>
      <c r="K1361" s="2">
        <v>100</v>
      </c>
      <c r="L1361" s="2" t="str">
        <f t="shared" si="35"/>
        <v>Bangalore</v>
      </c>
      <c r="M1361" s="2" t="str">
        <f t="shared" si="36"/>
        <v>Bangalore-Bangalore</v>
      </c>
      <c r="N1361" s="2" t="str">
        <f t="shared" si="41"/>
        <v>Local</v>
      </c>
      <c r="O1361" s="2" t="str">
        <f t="shared" si="37"/>
        <v>FastWheels</v>
      </c>
      <c r="P1361" s="2">
        <f t="shared" si="38"/>
        <v>0</v>
      </c>
      <c r="Q1361" s="2">
        <f t="shared" si="39"/>
        <v>4</v>
      </c>
      <c r="R1361" s="2">
        <f t="shared" si="40"/>
        <v>100</v>
      </c>
    </row>
    <row r="1362" spans="1:18" ht="14.25" customHeight="1">
      <c r="A1362" s="2">
        <v>639757</v>
      </c>
      <c r="B1362" s="2" t="s">
        <v>46</v>
      </c>
      <c r="C1362" s="2" t="s">
        <v>43</v>
      </c>
      <c r="D1362" s="2" t="s">
        <v>41</v>
      </c>
      <c r="E1362" s="2" t="s">
        <v>33</v>
      </c>
      <c r="F1362" s="2" t="s">
        <v>34</v>
      </c>
      <c r="G1362" s="4">
        <v>43529.503923611112</v>
      </c>
      <c r="H1362" s="4">
        <v>43539.503923611112</v>
      </c>
      <c r="I1362" s="4">
        <v>43534.503923611112</v>
      </c>
      <c r="J1362" s="2">
        <v>34</v>
      </c>
      <c r="K1362" s="2">
        <v>123</v>
      </c>
      <c r="L1362" s="2" t="str">
        <f t="shared" si="35"/>
        <v>Bangalore</v>
      </c>
      <c r="M1362" s="2" t="str">
        <f t="shared" si="36"/>
        <v>Delhi-Bangalore</v>
      </c>
      <c r="N1362" s="2" t="str">
        <f t="shared" si="41"/>
        <v>Outstation</v>
      </c>
      <c r="O1362" s="2" t="str">
        <f t="shared" si="37"/>
        <v>Ship2Home</v>
      </c>
      <c r="P1362" s="2">
        <f t="shared" si="38"/>
        <v>5</v>
      </c>
      <c r="Q1362" s="2">
        <f t="shared" si="39"/>
        <v>10</v>
      </c>
      <c r="R1362" s="2">
        <f t="shared" si="40"/>
        <v>157</v>
      </c>
    </row>
    <row r="1363" spans="1:18" ht="14.25" customHeight="1">
      <c r="A1363" s="2">
        <v>526028</v>
      </c>
      <c r="B1363" s="2" t="s">
        <v>36</v>
      </c>
      <c r="C1363" s="2" t="s">
        <v>40</v>
      </c>
      <c r="D1363" s="2" t="s">
        <v>41</v>
      </c>
      <c r="E1363" s="2" t="s">
        <v>44</v>
      </c>
      <c r="F1363" s="2" t="s">
        <v>34</v>
      </c>
      <c r="G1363" s="4">
        <v>43529.507002314815</v>
      </c>
      <c r="H1363" s="4">
        <v>43534.507002314815</v>
      </c>
      <c r="I1363" s="4">
        <v>43534.507002314815</v>
      </c>
      <c r="J1363" s="2">
        <v>35</v>
      </c>
      <c r="K1363" s="2">
        <v>113</v>
      </c>
      <c r="L1363" s="2" t="str">
        <f t="shared" si="35"/>
        <v>Kolkata</v>
      </c>
      <c r="M1363" s="2" t="str">
        <f t="shared" si="36"/>
        <v>Delhi-Kolkata</v>
      </c>
      <c r="N1363" s="2" t="str">
        <f t="shared" si="41"/>
        <v>Outstation</v>
      </c>
      <c r="O1363" s="2" t="str">
        <f t="shared" si="37"/>
        <v>FastWheels</v>
      </c>
      <c r="P1363" s="2">
        <f t="shared" si="38"/>
        <v>0</v>
      </c>
      <c r="Q1363" s="2">
        <f t="shared" si="39"/>
        <v>5</v>
      </c>
      <c r="R1363" s="2">
        <f t="shared" si="40"/>
        <v>148</v>
      </c>
    </row>
    <row r="1364" spans="1:18" ht="14.25" customHeight="1">
      <c r="A1364" s="2">
        <v>170086</v>
      </c>
      <c r="B1364" s="2" t="s">
        <v>30</v>
      </c>
      <c r="C1364" s="2" t="s">
        <v>31</v>
      </c>
      <c r="D1364" s="2" t="s">
        <v>41</v>
      </c>
      <c r="E1364" s="2" t="s">
        <v>38</v>
      </c>
      <c r="F1364" s="2" t="s">
        <v>34</v>
      </c>
      <c r="G1364" s="4">
        <v>43529.51222222222</v>
      </c>
      <c r="H1364" s="4">
        <v>43535.51222222222</v>
      </c>
      <c r="I1364" s="4">
        <v>43533.51222222222</v>
      </c>
      <c r="J1364" s="2">
        <v>0</v>
      </c>
      <c r="K1364" s="2">
        <v>123</v>
      </c>
      <c r="L1364" s="2" t="str">
        <f t="shared" si="35"/>
        <v>Delhi</v>
      </c>
      <c r="M1364" s="2" t="str">
        <f t="shared" si="36"/>
        <v>Delhi-Delhi</v>
      </c>
      <c r="N1364" s="2" t="str">
        <f t="shared" si="41"/>
        <v>Local</v>
      </c>
      <c r="O1364" s="2" t="str">
        <f t="shared" si="37"/>
        <v>Ship2Home</v>
      </c>
      <c r="P1364" s="2">
        <f t="shared" si="38"/>
        <v>2</v>
      </c>
      <c r="Q1364" s="2">
        <f t="shared" si="39"/>
        <v>6</v>
      </c>
      <c r="R1364" s="2">
        <f t="shared" si="40"/>
        <v>123</v>
      </c>
    </row>
    <row r="1365" spans="1:18" ht="14.25" customHeight="1">
      <c r="A1365" s="2">
        <v>628647</v>
      </c>
      <c r="B1365" s="2" t="s">
        <v>30</v>
      </c>
      <c r="C1365" s="2" t="s">
        <v>37</v>
      </c>
      <c r="D1365" s="2" t="s">
        <v>41</v>
      </c>
      <c r="E1365" s="2" t="s">
        <v>44</v>
      </c>
      <c r="F1365" s="2" t="s">
        <v>34</v>
      </c>
      <c r="G1365" s="4">
        <v>43529.51295138889</v>
      </c>
      <c r="H1365" s="4">
        <v>43533.51295138889</v>
      </c>
      <c r="I1365" s="4">
        <v>43532.51295138889</v>
      </c>
      <c r="J1365" s="2">
        <v>88</v>
      </c>
      <c r="K1365" s="2">
        <v>92</v>
      </c>
      <c r="L1365" s="2" t="str">
        <f t="shared" si="35"/>
        <v>Mumbai</v>
      </c>
      <c r="M1365" s="2" t="str">
        <f t="shared" si="36"/>
        <v>Delhi-Mumbai</v>
      </c>
      <c r="N1365" s="2" t="str">
        <f t="shared" si="41"/>
        <v>Outstation</v>
      </c>
      <c r="O1365" s="2" t="str">
        <f t="shared" si="37"/>
        <v>FastWheels</v>
      </c>
      <c r="P1365" s="2">
        <f t="shared" si="38"/>
        <v>1</v>
      </c>
      <c r="Q1365" s="2">
        <f t="shared" si="39"/>
        <v>4</v>
      </c>
      <c r="R1365" s="2">
        <f t="shared" si="40"/>
        <v>180</v>
      </c>
    </row>
    <row r="1366" spans="1:18" ht="14.25" customHeight="1">
      <c r="A1366" s="2">
        <v>538690</v>
      </c>
      <c r="B1366" s="2" t="s">
        <v>42</v>
      </c>
      <c r="C1366" s="2" t="s">
        <v>31</v>
      </c>
      <c r="D1366" s="2" t="s">
        <v>41</v>
      </c>
      <c r="E1366" s="2" t="s">
        <v>38</v>
      </c>
      <c r="F1366" s="2" t="s">
        <v>34</v>
      </c>
      <c r="G1366" s="4">
        <v>43529.513321759259</v>
      </c>
      <c r="H1366" s="4">
        <v>43535.513321759259</v>
      </c>
      <c r="I1366" s="4">
        <v>43535.513321759259</v>
      </c>
      <c r="J1366" s="2">
        <v>0</v>
      </c>
      <c r="K1366" s="2">
        <v>124</v>
      </c>
      <c r="L1366" s="2" t="str">
        <f t="shared" si="35"/>
        <v>Delhi</v>
      </c>
      <c r="M1366" s="2" t="str">
        <f t="shared" si="36"/>
        <v>Delhi-Delhi</v>
      </c>
      <c r="N1366" s="2" t="str">
        <f t="shared" si="41"/>
        <v>Local</v>
      </c>
      <c r="O1366" s="2" t="str">
        <f t="shared" si="37"/>
        <v>Ship2Home</v>
      </c>
      <c r="P1366" s="2">
        <f t="shared" si="38"/>
        <v>0</v>
      </c>
      <c r="Q1366" s="2">
        <f t="shared" si="39"/>
        <v>6</v>
      </c>
      <c r="R1366" s="2">
        <f t="shared" si="40"/>
        <v>124</v>
      </c>
    </row>
    <row r="1367" spans="1:18" ht="14.25" customHeight="1">
      <c r="A1367" s="2">
        <v>475016</v>
      </c>
      <c r="B1367" s="2" t="s">
        <v>36</v>
      </c>
      <c r="C1367" s="2" t="s">
        <v>31</v>
      </c>
      <c r="D1367" s="2" t="s">
        <v>32</v>
      </c>
      <c r="E1367" s="2" t="s">
        <v>44</v>
      </c>
      <c r="F1367" s="2" t="s">
        <v>34</v>
      </c>
      <c r="G1367" s="4">
        <v>43529.513506944444</v>
      </c>
      <c r="H1367" s="4">
        <v>43531.513506944444</v>
      </c>
      <c r="I1367" s="4">
        <v>43536.513506944444</v>
      </c>
      <c r="J1367" s="2">
        <v>63</v>
      </c>
      <c r="K1367" s="2">
        <v>104</v>
      </c>
      <c r="L1367" s="2" t="str">
        <f t="shared" si="35"/>
        <v>Delhi</v>
      </c>
      <c r="M1367" s="2" t="str">
        <f t="shared" si="36"/>
        <v>Bangalore-Delhi</v>
      </c>
      <c r="N1367" s="2" t="str">
        <f t="shared" si="41"/>
        <v>Outstation</v>
      </c>
      <c r="O1367" s="2" t="str">
        <f t="shared" si="37"/>
        <v>FastWheels</v>
      </c>
      <c r="P1367" s="2">
        <f t="shared" si="38"/>
        <v>-5</v>
      </c>
      <c r="Q1367" s="2">
        <f t="shared" si="39"/>
        <v>2</v>
      </c>
      <c r="R1367" s="2">
        <f t="shared" si="40"/>
        <v>167</v>
      </c>
    </row>
    <row r="1368" spans="1:18" ht="14.25" customHeight="1">
      <c r="A1368" s="2">
        <v>827669</v>
      </c>
      <c r="B1368" s="2" t="s">
        <v>36</v>
      </c>
      <c r="C1368" s="2" t="s">
        <v>31</v>
      </c>
      <c r="D1368" s="2" t="s">
        <v>41</v>
      </c>
      <c r="E1368" s="2" t="s">
        <v>33</v>
      </c>
      <c r="F1368" s="2" t="s">
        <v>34</v>
      </c>
      <c r="G1368" s="4">
        <v>43529.520335648151</v>
      </c>
      <c r="H1368" s="4">
        <v>43535.520335648151</v>
      </c>
      <c r="I1368" s="4">
        <v>43535.520335648151</v>
      </c>
      <c r="J1368" s="2">
        <v>0</v>
      </c>
      <c r="K1368" s="2">
        <v>129</v>
      </c>
      <c r="L1368" s="2" t="str">
        <f t="shared" si="35"/>
        <v>Delhi</v>
      </c>
      <c r="M1368" s="2" t="str">
        <f t="shared" si="36"/>
        <v>Delhi-Delhi</v>
      </c>
      <c r="N1368" s="2" t="str">
        <f t="shared" si="41"/>
        <v>Local</v>
      </c>
      <c r="O1368" s="2" t="str">
        <f t="shared" si="37"/>
        <v>Ship2Home</v>
      </c>
      <c r="P1368" s="2">
        <f t="shared" si="38"/>
        <v>0</v>
      </c>
      <c r="Q1368" s="2">
        <f t="shared" si="39"/>
        <v>6</v>
      </c>
      <c r="R1368" s="2">
        <f t="shared" si="40"/>
        <v>129</v>
      </c>
    </row>
    <row r="1369" spans="1:18" ht="14.25" customHeight="1">
      <c r="A1369" s="2">
        <v>804432</v>
      </c>
      <c r="B1369" s="2" t="s">
        <v>42</v>
      </c>
      <c r="C1369" s="2" t="s">
        <v>43</v>
      </c>
      <c r="D1369" s="2" t="s">
        <v>41</v>
      </c>
      <c r="E1369" s="2" t="s">
        <v>44</v>
      </c>
      <c r="F1369" s="2" t="s">
        <v>34</v>
      </c>
      <c r="G1369" s="4">
        <v>43529.531053240738</v>
      </c>
      <c r="H1369" s="4">
        <v>43532.531053240738</v>
      </c>
      <c r="I1369" s="4">
        <v>43532.531053240738</v>
      </c>
      <c r="J1369" s="2">
        <v>79</v>
      </c>
      <c r="K1369" s="2">
        <v>104</v>
      </c>
      <c r="L1369" s="2" t="str">
        <f t="shared" si="35"/>
        <v>Bangalore</v>
      </c>
      <c r="M1369" s="2" t="str">
        <f t="shared" si="36"/>
        <v>Delhi-Bangalore</v>
      </c>
      <c r="N1369" s="2" t="str">
        <f t="shared" si="41"/>
        <v>Outstation</v>
      </c>
      <c r="O1369" s="2" t="str">
        <f t="shared" si="37"/>
        <v>FastWheels</v>
      </c>
      <c r="P1369" s="2">
        <f t="shared" si="38"/>
        <v>0</v>
      </c>
      <c r="Q1369" s="2">
        <f t="shared" si="39"/>
        <v>3</v>
      </c>
      <c r="R1369" s="2">
        <f t="shared" si="40"/>
        <v>183</v>
      </c>
    </row>
    <row r="1370" spans="1:18" ht="14.25" customHeight="1">
      <c r="A1370" s="2">
        <v>123190</v>
      </c>
      <c r="B1370" s="2" t="s">
        <v>39</v>
      </c>
      <c r="C1370" s="2" t="s">
        <v>43</v>
      </c>
      <c r="D1370" s="2" t="s">
        <v>32</v>
      </c>
      <c r="E1370" s="2" t="s">
        <v>44</v>
      </c>
      <c r="F1370" s="2" t="s">
        <v>34</v>
      </c>
      <c r="G1370" s="4">
        <v>43529.532743055555</v>
      </c>
      <c r="H1370" s="4">
        <v>43533.532743055555</v>
      </c>
      <c r="I1370" s="4">
        <v>43532.532743055555</v>
      </c>
      <c r="J1370" s="2">
        <v>0</v>
      </c>
      <c r="K1370" s="2">
        <v>100</v>
      </c>
      <c r="L1370" s="2" t="str">
        <f t="shared" si="35"/>
        <v>Bangalore</v>
      </c>
      <c r="M1370" s="2" t="str">
        <f t="shared" si="36"/>
        <v>Bangalore-Bangalore</v>
      </c>
      <c r="N1370" s="2" t="str">
        <f t="shared" si="41"/>
        <v>Local</v>
      </c>
      <c r="O1370" s="2" t="str">
        <f t="shared" si="37"/>
        <v>FastWheels</v>
      </c>
      <c r="P1370" s="2">
        <f t="shared" si="38"/>
        <v>1</v>
      </c>
      <c r="Q1370" s="2">
        <f t="shared" si="39"/>
        <v>4</v>
      </c>
      <c r="R1370" s="2">
        <f t="shared" si="40"/>
        <v>100</v>
      </c>
    </row>
    <row r="1371" spans="1:18" ht="14.25" customHeight="1">
      <c r="A1371" s="2">
        <v>3150</v>
      </c>
      <c r="B1371" s="2" t="s">
        <v>30</v>
      </c>
      <c r="C1371" s="2" t="s">
        <v>31</v>
      </c>
      <c r="D1371" s="2" t="s">
        <v>32</v>
      </c>
      <c r="E1371" s="2" t="s">
        <v>44</v>
      </c>
      <c r="F1371" s="2" t="s">
        <v>34</v>
      </c>
      <c r="G1371" s="4">
        <v>43529.534039351849</v>
      </c>
      <c r="H1371" s="4">
        <v>43534.534039351849</v>
      </c>
      <c r="I1371" s="4">
        <v>43535.534039351849</v>
      </c>
      <c r="J1371" s="2">
        <v>83</v>
      </c>
      <c r="K1371" s="2">
        <v>105</v>
      </c>
      <c r="L1371" s="2" t="str">
        <f t="shared" si="35"/>
        <v>Delhi</v>
      </c>
      <c r="M1371" s="2" t="str">
        <f t="shared" si="36"/>
        <v>Bangalore-Delhi</v>
      </c>
      <c r="N1371" s="2" t="str">
        <f t="shared" si="41"/>
        <v>Outstation</v>
      </c>
      <c r="O1371" s="2" t="str">
        <f t="shared" si="37"/>
        <v>FastWheels</v>
      </c>
      <c r="P1371" s="2">
        <f t="shared" si="38"/>
        <v>-1</v>
      </c>
      <c r="Q1371" s="2">
        <f t="shared" si="39"/>
        <v>5</v>
      </c>
      <c r="R1371" s="2">
        <f t="shared" si="40"/>
        <v>188</v>
      </c>
    </row>
    <row r="1372" spans="1:18" ht="14.25" customHeight="1">
      <c r="A1372" s="2">
        <v>84992</v>
      </c>
      <c r="B1372" s="2" t="s">
        <v>39</v>
      </c>
      <c r="C1372" s="2" t="s">
        <v>37</v>
      </c>
      <c r="D1372" s="2" t="s">
        <v>41</v>
      </c>
      <c r="E1372" s="2" t="s">
        <v>44</v>
      </c>
      <c r="F1372" s="2" t="s">
        <v>34</v>
      </c>
      <c r="G1372" s="4">
        <v>43529.535057870373</v>
      </c>
      <c r="H1372" s="4">
        <v>43532.535057870373</v>
      </c>
      <c r="I1372" s="4">
        <v>43536.535057870373</v>
      </c>
      <c r="J1372" s="2">
        <v>40</v>
      </c>
      <c r="K1372" s="2">
        <v>107</v>
      </c>
      <c r="L1372" s="2" t="str">
        <f t="shared" si="35"/>
        <v>Mumbai</v>
      </c>
      <c r="M1372" s="2" t="str">
        <f t="shared" si="36"/>
        <v>Delhi-Mumbai</v>
      </c>
      <c r="N1372" s="2" t="str">
        <f t="shared" si="41"/>
        <v>Outstation</v>
      </c>
      <c r="O1372" s="2" t="str">
        <f t="shared" si="37"/>
        <v>FastWheels</v>
      </c>
      <c r="P1372" s="2">
        <f t="shared" si="38"/>
        <v>-4</v>
      </c>
      <c r="Q1372" s="2">
        <f t="shared" si="39"/>
        <v>3</v>
      </c>
      <c r="R1372" s="2">
        <f t="shared" si="40"/>
        <v>147</v>
      </c>
    </row>
    <row r="1373" spans="1:18" ht="14.25" customHeight="1">
      <c r="A1373" s="2">
        <v>493816</v>
      </c>
      <c r="B1373" s="2" t="s">
        <v>39</v>
      </c>
      <c r="C1373" s="2" t="s">
        <v>45</v>
      </c>
      <c r="D1373" s="2" t="s">
        <v>32</v>
      </c>
      <c r="E1373" s="2" t="s">
        <v>44</v>
      </c>
      <c r="F1373" s="2" t="s">
        <v>34</v>
      </c>
      <c r="G1373" s="4">
        <v>43529.535486111112</v>
      </c>
      <c r="H1373" s="4">
        <v>43533.535486111112</v>
      </c>
      <c r="I1373" s="4">
        <v>43532.535486111112</v>
      </c>
      <c r="J1373" s="2">
        <v>45</v>
      </c>
      <c r="K1373" s="2">
        <v>129</v>
      </c>
      <c r="L1373" s="2" t="str">
        <f t="shared" si="35"/>
        <v>Chennai</v>
      </c>
      <c r="M1373" s="2" t="str">
        <f t="shared" si="36"/>
        <v>Bangalore-Chennai</v>
      </c>
      <c r="N1373" s="2" t="str">
        <f t="shared" si="41"/>
        <v>Outstation</v>
      </c>
      <c r="O1373" s="2" t="str">
        <f t="shared" si="37"/>
        <v>FastWheels</v>
      </c>
      <c r="P1373" s="2">
        <f t="shared" si="38"/>
        <v>1</v>
      </c>
      <c r="Q1373" s="2">
        <f t="shared" si="39"/>
        <v>4</v>
      </c>
      <c r="R1373" s="2">
        <f t="shared" si="40"/>
        <v>174</v>
      </c>
    </row>
    <row r="1374" spans="1:18" ht="14.25" customHeight="1">
      <c r="A1374" s="2">
        <v>853661</v>
      </c>
      <c r="B1374" s="2" t="s">
        <v>47</v>
      </c>
      <c r="C1374" s="2" t="s">
        <v>45</v>
      </c>
      <c r="D1374" s="2" t="s">
        <v>41</v>
      </c>
      <c r="E1374" s="2" t="s">
        <v>33</v>
      </c>
      <c r="F1374" s="2" t="s">
        <v>34</v>
      </c>
      <c r="G1374" s="4">
        <v>43529.540902777779</v>
      </c>
      <c r="H1374" s="4">
        <v>43536.540902777779</v>
      </c>
      <c r="I1374" s="4">
        <v>43536.540902777779</v>
      </c>
      <c r="J1374" s="2">
        <v>30</v>
      </c>
      <c r="K1374" s="2">
        <v>123</v>
      </c>
      <c r="L1374" s="2" t="str">
        <f t="shared" si="35"/>
        <v>Chennai</v>
      </c>
      <c r="M1374" s="2" t="str">
        <f t="shared" si="36"/>
        <v>Delhi-Chennai</v>
      </c>
      <c r="N1374" s="2" t="str">
        <f t="shared" si="41"/>
        <v>Outstation</v>
      </c>
      <c r="O1374" s="2" t="str">
        <f t="shared" si="37"/>
        <v>Ship2Home</v>
      </c>
      <c r="P1374" s="2">
        <f t="shared" si="38"/>
        <v>0</v>
      </c>
      <c r="Q1374" s="2">
        <f t="shared" si="39"/>
        <v>7</v>
      </c>
      <c r="R1374" s="2">
        <f t="shared" si="40"/>
        <v>153</v>
      </c>
    </row>
    <row r="1375" spans="1:18" ht="14.25" customHeight="1">
      <c r="A1375" s="2">
        <v>900971</v>
      </c>
      <c r="B1375" s="2" t="s">
        <v>36</v>
      </c>
      <c r="C1375" s="2" t="s">
        <v>43</v>
      </c>
      <c r="D1375" s="2" t="s">
        <v>41</v>
      </c>
      <c r="E1375" s="2" t="s">
        <v>33</v>
      </c>
      <c r="F1375" s="2" t="s">
        <v>34</v>
      </c>
      <c r="G1375" s="4">
        <v>43529.543194444443</v>
      </c>
      <c r="H1375" s="4">
        <v>43536.543194444443</v>
      </c>
      <c r="I1375" s="4">
        <v>43536.543194444443</v>
      </c>
      <c r="J1375" s="2">
        <v>27</v>
      </c>
      <c r="K1375" s="2">
        <v>123</v>
      </c>
      <c r="L1375" s="2" t="str">
        <f t="shared" si="35"/>
        <v>Bangalore</v>
      </c>
      <c r="M1375" s="2" t="str">
        <f t="shared" si="36"/>
        <v>Delhi-Bangalore</v>
      </c>
      <c r="N1375" s="2" t="str">
        <f t="shared" si="41"/>
        <v>Outstation</v>
      </c>
      <c r="O1375" s="2" t="str">
        <f t="shared" si="37"/>
        <v>Ship2Home</v>
      </c>
      <c r="P1375" s="2">
        <f t="shared" si="38"/>
        <v>0</v>
      </c>
      <c r="Q1375" s="2">
        <f t="shared" si="39"/>
        <v>7</v>
      </c>
      <c r="R1375" s="2">
        <f t="shared" si="40"/>
        <v>150</v>
      </c>
    </row>
    <row r="1376" spans="1:18" ht="14.25" customHeight="1">
      <c r="A1376" s="2">
        <v>754159</v>
      </c>
      <c r="B1376" s="2" t="s">
        <v>39</v>
      </c>
      <c r="C1376" s="2" t="s">
        <v>31</v>
      </c>
      <c r="D1376" s="2" t="s">
        <v>41</v>
      </c>
      <c r="E1376" s="2" t="s">
        <v>44</v>
      </c>
      <c r="F1376" s="2" t="s">
        <v>34</v>
      </c>
      <c r="G1376" s="4">
        <v>43529.546203703707</v>
      </c>
      <c r="H1376" s="4">
        <v>43534.546203703707</v>
      </c>
      <c r="I1376" s="4">
        <v>43533.546203703707</v>
      </c>
      <c r="J1376" s="2">
        <v>0</v>
      </c>
      <c r="K1376" s="2">
        <v>106</v>
      </c>
      <c r="L1376" s="2" t="str">
        <f t="shared" si="35"/>
        <v>Delhi</v>
      </c>
      <c r="M1376" s="2" t="str">
        <f t="shared" si="36"/>
        <v>Delhi-Delhi</v>
      </c>
      <c r="N1376" s="2" t="str">
        <f t="shared" si="41"/>
        <v>Local</v>
      </c>
      <c r="O1376" s="2" t="str">
        <f t="shared" si="37"/>
        <v>FastWheels</v>
      </c>
      <c r="P1376" s="2">
        <f t="shared" si="38"/>
        <v>1</v>
      </c>
      <c r="Q1376" s="2">
        <f t="shared" si="39"/>
        <v>5</v>
      </c>
      <c r="R1376" s="2">
        <f t="shared" si="40"/>
        <v>106</v>
      </c>
    </row>
    <row r="1377" spans="1:18" ht="14.25" customHeight="1">
      <c r="A1377" s="2">
        <v>82557</v>
      </c>
      <c r="B1377" s="2" t="s">
        <v>39</v>
      </c>
      <c r="C1377" s="2" t="s">
        <v>37</v>
      </c>
      <c r="D1377" s="2" t="s">
        <v>32</v>
      </c>
      <c r="E1377" s="2" t="s">
        <v>33</v>
      </c>
      <c r="F1377" s="2" t="s">
        <v>34</v>
      </c>
      <c r="G1377" s="4">
        <v>43529.553020833337</v>
      </c>
      <c r="H1377" s="4">
        <v>43536.553020833337</v>
      </c>
      <c r="I1377" s="4">
        <v>43534.553020833337</v>
      </c>
      <c r="J1377" s="2">
        <v>25</v>
      </c>
      <c r="K1377" s="2">
        <v>110</v>
      </c>
      <c r="L1377" s="2" t="str">
        <f t="shared" si="35"/>
        <v>Mumbai</v>
      </c>
      <c r="M1377" s="2" t="str">
        <f t="shared" si="36"/>
        <v>Bangalore-Mumbai</v>
      </c>
      <c r="N1377" s="2" t="str">
        <f t="shared" si="41"/>
        <v>Outstation</v>
      </c>
      <c r="O1377" s="2" t="str">
        <f t="shared" si="37"/>
        <v>Ship2Home</v>
      </c>
      <c r="P1377" s="2">
        <f t="shared" si="38"/>
        <v>2</v>
      </c>
      <c r="Q1377" s="2">
        <f t="shared" si="39"/>
        <v>7</v>
      </c>
      <c r="R1377" s="2">
        <f t="shared" si="40"/>
        <v>135</v>
      </c>
    </row>
    <row r="1378" spans="1:18" ht="14.25" customHeight="1">
      <c r="A1378" s="2">
        <v>193488</v>
      </c>
      <c r="B1378" s="2" t="s">
        <v>30</v>
      </c>
      <c r="C1378" s="2" t="s">
        <v>40</v>
      </c>
      <c r="D1378" s="2" t="s">
        <v>41</v>
      </c>
      <c r="E1378" s="2" t="s">
        <v>44</v>
      </c>
      <c r="F1378" s="2" t="s">
        <v>34</v>
      </c>
      <c r="G1378" s="4">
        <v>43529.554872685185</v>
      </c>
      <c r="H1378" s="4">
        <v>43533.554872685185</v>
      </c>
      <c r="I1378" s="4">
        <v>43534.554872685185</v>
      </c>
      <c r="J1378" s="2">
        <v>31</v>
      </c>
      <c r="K1378" s="2">
        <v>115</v>
      </c>
      <c r="L1378" s="2" t="str">
        <f t="shared" si="35"/>
        <v>Kolkata</v>
      </c>
      <c r="M1378" s="2" t="str">
        <f t="shared" si="36"/>
        <v>Delhi-Kolkata</v>
      </c>
      <c r="N1378" s="2" t="str">
        <f t="shared" si="41"/>
        <v>Outstation</v>
      </c>
      <c r="O1378" s="2" t="str">
        <f t="shared" si="37"/>
        <v>FastWheels</v>
      </c>
      <c r="P1378" s="2">
        <f t="shared" si="38"/>
        <v>-1</v>
      </c>
      <c r="Q1378" s="2">
        <f t="shared" si="39"/>
        <v>4</v>
      </c>
      <c r="R1378" s="2">
        <f t="shared" si="40"/>
        <v>146</v>
      </c>
    </row>
    <row r="1379" spans="1:18" ht="14.25" customHeight="1">
      <c r="A1379" s="2">
        <v>86736</v>
      </c>
      <c r="B1379" s="2" t="s">
        <v>47</v>
      </c>
      <c r="C1379" s="2" t="s">
        <v>37</v>
      </c>
      <c r="D1379" s="2" t="s">
        <v>41</v>
      </c>
      <c r="E1379" s="2" t="s">
        <v>44</v>
      </c>
      <c r="F1379" s="2" t="s">
        <v>34</v>
      </c>
      <c r="G1379" s="4">
        <v>43529.556921296295</v>
      </c>
      <c r="H1379" s="4">
        <v>43531.556921296295</v>
      </c>
      <c r="I1379" s="4">
        <v>43534.556921296295</v>
      </c>
      <c r="J1379" s="2">
        <v>44</v>
      </c>
      <c r="K1379" s="2">
        <v>113</v>
      </c>
      <c r="L1379" s="2" t="str">
        <f t="shared" si="35"/>
        <v>Mumbai</v>
      </c>
      <c r="M1379" s="2" t="str">
        <f t="shared" si="36"/>
        <v>Delhi-Mumbai</v>
      </c>
      <c r="N1379" s="2" t="str">
        <f t="shared" si="41"/>
        <v>Outstation</v>
      </c>
      <c r="O1379" s="2" t="str">
        <f t="shared" si="37"/>
        <v>FastWheels</v>
      </c>
      <c r="P1379" s="2">
        <f t="shared" si="38"/>
        <v>-3</v>
      </c>
      <c r="Q1379" s="2">
        <f t="shared" si="39"/>
        <v>2</v>
      </c>
      <c r="R1379" s="2">
        <f t="shared" si="40"/>
        <v>157</v>
      </c>
    </row>
    <row r="1380" spans="1:18" ht="14.25" customHeight="1">
      <c r="A1380" s="2">
        <v>91820</v>
      </c>
      <c r="B1380" s="2" t="s">
        <v>48</v>
      </c>
      <c r="C1380" s="2" t="s">
        <v>37</v>
      </c>
      <c r="D1380" s="2" t="s">
        <v>41</v>
      </c>
      <c r="E1380" s="2" t="s">
        <v>44</v>
      </c>
      <c r="F1380" s="2" t="s">
        <v>34</v>
      </c>
      <c r="G1380" s="4">
        <v>43529.557314814818</v>
      </c>
      <c r="H1380" s="4">
        <v>43535.557314814818</v>
      </c>
      <c r="I1380" s="4">
        <v>43533.557314814818</v>
      </c>
      <c r="J1380" s="2">
        <v>41</v>
      </c>
      <c r="K1380" s="2">
        <v>107</v>
      </c>
      <c r="L1380" s="2" t="str">
        <f t="shared" si="35"/>
        <v>Mumbai</v>
      </c>
      <c r="M1380" s="2" t="str">
        <f t="shared" si="36"/>
        <v>Delhi-Mumbai</v>
      </c>
      <c r="N1380" s="2" t="str">
        <f t="shared" si="41"/>
        <v>Outstation</v>
      </c>
      <c r="O1380" s="2" t="str">
        <f t="shared" si="37"/>
        <v>FastWheels</v>
      </c>
      <c r="P1380" s="2">
        <f t="shared" si="38"/>
        <v>2</v>
      </c>
      <c r="Q1380" s="2">
        <f t="shared" si="39"/>
        <v>6</v>
      </c>
      <c r="R1380" s="2">
        <f t="shared" si="40"/>
        <v>148</v>
      </c>
    </row>
    <row r="1381" spans="1:18" ht="14.25" customHeight="1">
      <c r="A1381" s="2">
        <v>767003</v>
      </c>
      <c r="B1381" s="2" t="s">
        <v>36</v>
      </c>
      <c r="C1381" s="2" t="s">
        <v>45</v>
      </c>
      <c r="D1381" s="2" t="s">
        <v>41</v>
      </c>
      <c r="E1381" s="2" t="s">
        <v>44</v>
      </c>
      <c r="F1381" s="2" t="s">
        <v>34</v>
      </c>
      <c r="G1381" s="4">
        <v>43529.558055555557</v>
      </c>
      <c r="H1381" s="4">
        <v>43536.558055555557</v>
      </c>
      <c r="I1381" s="4">
        <v>43534.558055555557</v>
      </c>
      <c r="J1381" s="2">
        <v>65</v>
      </c>
      <c r="K1381" s="2">
        <v>104</v>
      </c>
      <c r="L1381" s="2" t="str">
        <f t="shared" si="35"/>
        <v>Chennai</v>
      </c>
      <c r="M1381" s="2" t="str">
        <f t="shared" si="36"/>
        <v>Delhi-Chennai</v>
      </c>
      <c r="N1381" s="2" t="str">
        <f t="shared" si="41"/>
        <v>Outstation</v>
      </c>
      <c r="O1381" s="2" t="str">
        <f t="shared" si="37"/>
        <v>FastWheels</v>
      </c>
      <c r="P1381" s="2">
        <f t="shared" si="38"/>
        <v>2</v>
      </c>
      <c r="Q1381" s="2">
        <f t="shared" si="39"/>
        <v>7</v>
      </c>
      <c r="R1381" s="2">
        <f t="shared" si="40"/>
        <v>169</v>
      </c>
    </row>
    <row r="1382" spans="1:18" ht="14.25" customHeight="1">
      <c r="A1382" s="2">
        <v>120271</v>
      </c>
      <c r="B1382" s="2" t="s">
        <v>48</v>
      </c>
      <c r="C1382" s="2" t="s">
        <v>43</v>
      </c>
      <c r="D1382" s="2" t="s">
        <v>32</v>
      </c>
      <c r="E1382" s="2" t="s">
        <v>33</v>
      </c>
      <c r="F1382" s="2" t="s">
        <v>34</v>
      </c>
      <c r="G1382" s="4">
        <v>43529.559166666666</v>
      </c>
      <c r="H1382" s="4">
        <v>43534.559166666666</v>
      </c>
      <c r="I1382" s="4">
        <v>43535.559166666666</v>
      </c>
      <c r="J1382" s="2">
        <v>0</v>
      </c>
      <c r="K1382" s="2">
        <v>125</v>
      </c>
      <c r="L1382" s="2" t="str">
        <f t="shared" si="35"/>
        <v>Bangalore</v>
      </c>
      <c r="M1382" s="2" t="str">
        <f t="shared" si="36"/>
        <v>Bangalore-Bangalore</v>
      </c>
      <c r="N1382" s="2" t="str">
        <f t="shared" si="41"/>
        <v>Local</v>
      </c>
      <c r="O1382" s="2" t="str">
        <f t="shared" si="37"/>
        <v>Ship2Home</v>
      </c>
      <c r="P1382" s="2">
        <f t="shared" si="38"/>
        <v>-1</v>
      </c>
      <c r="Q1382" s="2">
        <f t="shared" si="39"/>
        <v>5</v>
      </c>
      <c r="R1382" s="2">
        <f t="shared" si="40"/>
        <v>125</v>
      </c>
    </row>
    <row r="1383" spans="1:18" ht="14.25" customHeight="1">
      <c r="A1383" s="2">
        <v>583896</v>
      </c>
      <c r="B1383" s="2" t="s">
        <v>30</v>
      </c>
      <c r="C1383" s="2" t="s">
        <v>37</v>
      </c>
      <c r="D1383" s="2" t="s">
        <v>32</v>
      </c>
      <c r="E1383" s="2" t="s">
        <v>44</v>
      </c>
      <c r="F1383" s="2" t="s">
        <v>34</v>
      </c>
      <c r="G1383" s="4">
        <v>43529.561006944445</v>
      </c>
      <c r="H1383" s="4">
        <v>43533.561006944445</v>
      </c>
      <c r="I1383" s="4">
        <v>43532.561006944445</v>
      </c>
      <c r="J1383" s="2">
        <v>33</v>
      </c>
      <c r="K1383" s="2">
        <v>110</v>
      </c>
      <c r="L1383" s="2" t="str">
        <f t="shared" si="35"/>
        <v>Mumbai</v>
      </c>
      <c r="M1383" s="2" t="str">
        <f t="shared" si="36"/>
        <v>Bangalore-Mumbai</v>
      </c>
      <c r="N1383" s="2" t="str">
        <f t="shared" si="41"/>
        <v>Outstation</v>
      </c>
      <c r="O1383" s="2" t="str">
        <f t="shared" si="37"/>
        <v>FastWheels</v>
      </c>
      <c r="P1383" s="2">
        <f t="shared" si="38"/>
        <v>1</v>
      </c>
      <c r="Q1383" s="2">
        <f t="shared" si="39"/>
        <v>4</v>
      </c>
      <c r="R1383" s="2">
        <f t="shared" si="40"/>
        <v>143</v>
      </c>
    </row>
    <row r="1384" spans="1:18" ht="14.25" customHeight="1">
      <c r="A1384" s="2">
        <v>954478</v>
      </c>
      <c r="B1384" s="2" t="s">
        <v>36</v>
      </c>
      <c r="C1384" s="2" t="s">
        <v>43</v>
      </c>
      <c r="D1384" s="2" t="s">
        <v>41</v>
      </c>
      <c r="E1384" s="2" t="s">
        <v>38</v>
      </c>
      <c r="F1384" s="2" t="s">
        <v>34</v>
      </c>
      <c r="G1384" s="4">
        <v>43529.563391203701</v>
      </c>
      <c r="H1384" s="4">
        <v>43534.563391203701</v>
      </c>
      <c r="I1384" s="4">
        <v>43536.563391203701</v>
      </c>
      <c r="J1384" s="2">
        <v>47</v>
      </c>
      <c r="K1384" s="2">
        <v>121</v>
      </c>
      <c r="L1384" s="2" t="str">
        <f t="shared" si="35"/>
        <v>Bangalore</v>
      </c>
      <c r="M1384" s="2" t="str">
        <f t="shared" si="36"/>
        <v>Delhi-Bangalore</v>
      </c>
      <c r="N1384" s="2" t="str">
        <f t="shared" si="41"/>
        <v>Outstation</v>
      </c>
      <c r="O1384" s="2" t="str">
        <f t="shared" si="37"/>
        <v>Ship2Home</v>
      </c>
      <c r="P1384" s="2">
        <f t="shared" si="38"/>
        <v>-2</v>
      </c>
      <c r="Q1384" s="2">
        <f t="shared" si="39"/>
        <v>5</v>
      </c>
      <c r="R1384" s="2">
        <f t="shared" si="40"/>
        <v>168</v>
      </c>
    </row>
    <row r="1385" spans="1:18" ht="14.25" customHeight="1">
      <c r="A1385" s="2">
        <v>547315</v>
      </c>
      <c r="B1385" s="2" t="s">
        <v>36</v>
      </c>
      <c r="C1385" s="2" t="s">
        <v>40</v>
      </c>
      <c r="D1385" s="2" t="s">
        <v>32</v>
      </c>
      <c r="E1385" s="2" t="s">
        <v>44</v>
      </c>
      <c r="F1385" s="2" t="s">
        <v>34</v>
      </c>
      <c r="G1385" s="4">
        <v>43529.574108796296</v>
      </c>
      <c r="H1385" s="4">
        <v>43532.574108796296</v>
      </c>
      <c r="I1385" s="4">
        <v>43534.574108796296</v>
      </c>
      <c r="J1385" s="2">
        <v>73</v>
      </c>
      <c r="K1385" s="2">
        <v>91</v>
      </c>
      <c r="L1385" s="2" t="str">
        <f t="shared" si="35"/>
        <v>Kolkata</v>
      </c>
      <c r="M1385" s="2" t="str">
        <f t="shared" si="36"/>
        <v>Bangalore-Kolkata</v>
      </c>
      <c r="N1385" s="2" t="str">
        <f t="shared" si="41"/>
        <v>Outstation</v>
      </c>
      <c r="O1385" s="2" t="str">
        <f t="shared" si="37"/>
        <v>FastWheels</v>
      </c>
      <c r="P1385" s="2">
        <f t="shared" si="38"/>
        <v>-2</v>
      </c>
      <c r="Q1385" s="2">
        <f t="shared" si="39"/>
        <v>3</v>
      </c>
      <c r="R1385" s="2">
        <f t="shared" si="40"/>
        <v>164</v>
      </c>
    </row>
    <row r="1386" spans="1:18" ht="14.25" customHeight="1">
      <c r="A1386" s="2">
        <v>558152</v>
      </c>
      <c r="B1386" s="2" t="s">
        <v>47</v>
      </c>
      <c r="C1386" s="2" t="s">
        <v>40</v>
      </c>
      <c r="D1386" s="2" t="s">
        <v>41</v>
      </c>
      <c r="E1386" s="2" t="s">
        <v>44</v>
      </c>
      <c r="F1386" s="2" t="s">
        <v>34</v>
      </c>
      <c r="G1386" s="4">
        <v>43529.574131944442</v>
      </c>
      <c r="H1386" s="4">
        <v>43533.574131944442</v>
      </c>
      <c r="I1386" s="4">
        <v>43533.574131944442</v>
      </c>
      <c r="J1386" s="2">
        <v>45</v>
      </c>
      <c r="K1386" s="2">
        <v>106</v>
      </c>
      <c r="L1386" s="2" t="str">
        <f t="shared" si="35"/>
        <v>Kolkata</v>
      </c>
      <c r="M1386" s="2" t="str">
        <f t="shared" si="36"/>
        <v>Delhi-Kolkata</v>
      </c>
      <c r="N1386" s="2" t="str">
        <f t="shared" si="41"/>
        <v>Outstation</v>
      </c>
      <c r="O1386" s="2" t="str">
        <f t="shared" si="37"/>
        <v>FastWheels</v>
      </c>
      <c r="P1386" s="2">
        <f t="shared" si="38"/>
        <v>0</v>
      </c>
      <c r="Q1386" s="2">
        <f t="shared" si="39"/>
        <v>4</v>
      </c>
      <c r="R1386" s="2">
        <f t="shared" si="40"/>
        <v>151</v>
      </c>
    </row>
    <row r="1387" spans="1:18" ht="14.25" customHeight="1">
      <c r="A1387" s="2">
        <v>79932</v>
      </c>
      <c r="B1387" s="2" t="s">
        <v>30</v>
      </c>
      <c r="C1387" s="2" t="s">
        <v>37</v>
      </c>
      <c r="D1387" s="2" t="s">
        <v>41</v>
      </c>
      <c r="E1387" s="2" t="s">
        <v>44</v>
      </c>
      <c r="F1387" s="2" t="s">
        <v>34</v>
      </c>
      <c r="G1387" s="4">
        <v>43529.578969907408</v>
      </c>
      <c r="H1387" s="4">
        <v>43535.578969907408</v>
      </c>
      <c r="I1387" s="4">
        <v>43536.578969907408</v>
      </c>
      <c r="J1387" s="2">
        <v>37</v>
      </c>
      <c r="K1387" s="2">
        <v>115</v>
      </c>
      <c r="L1387" s="2" t="str">
        <f t="shared" si="35"/>
        <v>Mumbai</v>
      </c>
      <c r="M1387" s="2" t="str">
        <f t="shared" si="36"/>
        <v>Delhi-Mumbai</v>
      </c>
      <c r="N1387" s="2" t="str">
        <f t="shared" si="41"/>
        <v>Outstation</v>
      </c>
      <c r="O1387" s="2" t="str">
        <f t="shared" si="37"/>
        <v>FastWheels</v>
      </c>
      <c r="P1387" s="2">
        <f t="shared" si="38"/>
        <v>-1</v>
      </c>
      <c r="Q1387" s="2">
        <f t="shared" si="39"/>
        <v>6</v>
      </c>
      <c r="R1387" s="2">
        <f t="shared" si="40"/>
        <v>152</v>
      </c>
    </row>
    <row r="1388" spans="1:18" ht="14.25" customHeight="1">
      <c r="A1388" s="2">
        <v>595536</v>
      </c>
      <c r="B1388" s="2" t="s">
        <v>30</v>
      </c>
      <c r="C1388" s="2" t="s">
        <v>40</v>
      </c>
      <c r="D1388" s="2" t="s">
        <v>32</v>
      </c>
      <c r="E1388" s="2" t="s">
        <v>44</v>
      </c>
      <c r="F1388" s="2" t="s">
        <v>34</v>
      </c>
      <c r="G1388" s="4">
        <v>43529.579664351855</v>
      </c>
      <c r="H1388" s="4">
        <v>43536.579664351855</v>
      </c>
      <c r="I1388" s="4">
        <v>43533.579664351855</v>
      </c>
      <c r="J1388" s="2">
        <v>35</v>
      </c>
      <c r="K1388" s="2">
        <v>111</v>
      </c>
      <c r="L1388" s="2" t="str">
        <f t="shared" si="35"/>
        <v>Kolkata</v>
      </c>
      <c r="M1388" s="2" t="str">
        <f t="shared" si="36"/>
        <v>Bangalore-Kolkata</v>
      </c>
      <c r="N1388" s="2" t="str">
        <f t="shared" si="41"/>
        <v>Outstation</v>
      </c>
      <c r="O1388" s="2" t="str">
        <f t="shared" si="37"/>
        <v>FastWheels</v>
      </c>
      <c r="P1388" s="2">
        <f t="shared" si="38"/>
        <v>3</v>
      </c>
      <c r="Q1388" s="2">
        <f t="shared" si="39"/>
        <v>7</v>
      </c>
      <c r="R1388" s="2">
        <f t="shared" si="40"/>
        <v>146</v>
      </c>
    </row>
    <row r="1389" spans="1:18" ht="14.25" customHeight="1">
      <c r="A1389" s="2">
        <v>750797</v>
      </c>
      <c r="B1389" s="2" t="s">
        <v>39</v>
      </c>
      <c r="C1389" s="2" t="s">
        <v>31</v>
      </c>
      <c r="D1389" s="2" t="s">
        <v>41</v>
      </c>
      <c r="E1389" s="2" t="s">
        <v>33</v>
      </c>
      <c r="F1389" s="2" t="s">
        <v>34</v>
      </c>
      <c r="G1389" s="4">
        <v>43529.58016203704</v>
      </c>
      <c r="H1389" s="4">
        <v>43533.58016203704</v>
      </c>
      <c r="I1389" s="4">
        <v>43535.58016203704</v>
      </c>
      <c r="J1389" s="2">
        <v>0</v>
      </c>
      <c r="K1389" s="2">
        <v>122</v>
      </c>
      <c r="L1389" s="2" t="str">
        <f t="shared" si="35"/>
        <v>Delhi</v>
      </c>
      <c r="M1389" s="2" t="str">
        <f t="shared" si="36"/>
        <v>Delhi-Delhi</v>
      </c>
      <c r="N1389" s="2" t="str">
        <f t="shared" si="41"/>
        <v>Local</v>
      </c>
      <c r="O1389" s="2" t="str">
        <f t="shared" si="37"/>
        <v>Ship2Home</v>
      </c>
      <c r="P1389" s="2">
        <f t="shared" si="38"/>
        <v>-2</v>
      </c>
      <c r="Q1389" s="2">
        <f t="shared" si="39"/>
        <v>4</v>
      </c>
      <c r="R1389" s="2">
        <f t="shared" si="40"/>
        <v>122</v>
      </c>
    </row>
    <row r="1390" spans="1:18" ht="14.25" customHeight="1">
      <c r="A1390" s="2">
        <v>839507</v>
      </c>
      <c r="B1390" s="2" t="s">
        <v>47</v>
      </c>
      <c r="C1390" s="2" t="s">
        <v>31</v>
      </c>
      <c r="D1390" s="2" t="s">
        <v>41</v>
      </c>
      <c r="E1390" s="2" t="s">
        <v>44</v>
      </c>
      <c r="F1390" s="2" t="s">
        <v>34</v>
      </c>
      <c r="G1390" s="4">
        <v>43529.581342592595</v>
      </c>
      <c r="H1390" s="4">
        <v>43534.581342592595</v>
      </c>
      <c r="I1390" s="4">
        <v>43533.581342592595</v>
      </c>
      <c r="J1390" s="2">
        <v>0</v>
      </c>
      <c r="K1390" s="2">
        <v>107</v>
      </c>
      <c r="L1390" s="2" t="str">
        <f t="shared" si="35"/>
        <v>Delhi</v>
      </c>
      <c r="M1390" s="2" t="str">
        <f t="shared" si="36"/>
        <v>Delhi-Delhi</v>
      </c>
      <c r="N1390" s="2" t="str">
        <f t="shared" si="41"/>
        <v>Local</v>
      </c>
      <c r="O1390" s="2" t="str">
        <f t="shared" si="37"/>
        <v>FastWheels</v>
      </c>
      <c r="P1390" s="2">
        <f t="shared" si="38"/>
        <v>1</v>
      </c>
      <c r="Q1390" s="2">
        <f t="shared" si="39"/>
        <v>5</v>
      </c>
      <c r="R1390" s="2">
        <f t="shared" si="40"/>
        <v>107</v>
      </c>
    </row>
    <row r="1391" spans="1:18" ht="14.25" customHeight="1">
      <c r="A1391" s="2">
        <v>705824</v>
      </c>
      <c r="B1391" s="2" t="s">
        <v>36</v>
      </c>
      <c r="C1391" s="2" t="s">
        <v>45</v>
      </c>
      <c r="D1391" s="2" t="s">
        <v>32</v>
      </c>
      <c r="E1391" s="2" t="s">
        <v>44</v>
      </c>
      <c r="F1391" s="2" t="s">
        <v>34</v>
      </c>
      <c r="G1391" s="4">
        <v>43529.581435185188</v>
      </c>
      <c r="H1391" s="4">
        <v>43538.581435185188</v>
      </c>
      <c r="I1391" s="4">
        <v>43534.581435185188</v>
      </c>
      <c r="J1391" s="2">
        <v>65</v>
      </c>
      <c r="K1391" s="2">
        <v>102</v>
      </c>
      <c r="L1391" s="2" t="str">
        <f t="shared" si="35"/>
        <v>Chennai</v>
      </c>
      <c r="M1391" s="2" t="str">
        <f t="shared" si="36"/>
        <v>Bangalore-Chennai</v>
      </c>
      <c r="N1391" s="2" t="str">
        <f t="shared" si="41"/>
        <v>Outstation</v>
      </c>
      <c r="O1391" s="2" t="str">
        <f t="shared" si="37"/>
        <v>FastWheels</v>
      </c>
      <c r="P1391" s="2">
        <f t="shared" si="38"/>
        <v>4</v>
      </c>
      <c r="Q1391" s="2">
        <f t="shared" si="39"/>
        <v>9</v>
      </c>
      <c r="R1391" s="2">
        <f t="shared" si="40"/>
        <v>167</v>
      </c>
    </row>
    <row r="1392" spans="1:18" ht="14.25" customHeight="1">
      <c r="A1392" s="2">
        <v>134013</v>
      </c>
      <c r="B1392" s="2" t="s">
        <v>36</v>
      </c>
      <c r="C1392" s="2" t="s">
        <v>45</v>
      </c>
      <c r="D1392" s="2" t="s">
        <v>41</v>
      </c>
      <c r="E1392" s="2" t="s">
        <v>44</v>
      </c>
      <c r="F1392" s="2" t="s">
        <v>34</v>
      </c>
      <c r="G1392" s="4">
        <v>43529.59171296296</v>
      </c>
      <c r="H1392" s="4">
        <v>43537.59171296296</v>
      </c>
      <c r="I1392" s="4">
        <v>43533.59171296296</v>
      </c>
      <c r="J1392" s="2">
        <v>84</v>
      </c>
      <c r="K1392" s="2">
        <v>104</v>
      </c>
      <c r="L1392" s="2" t="str">
        <f t="shared" si="35"/>
        <v>Chennai</v>
      </c>
      <c r="M1392" s="2" t="str">
        <f t="shared" si="36"/>
        <v>Delhi-Chennai</v>
      </c>
      <c r="N1392" s="2" t="str">
        <f t="shared" si="41"/>
        <v>Outstation</v>
      </c>
      <c r="O1392" s="2" t="str">
        <f t="shared" si="37"/>
        <v>FastWheels</v>
      </c>
      <c r="P1392" s="2">
        <f t="shared" si="38"/>
        <v>4</v>
      </c>
      <c r="Q1392" s="2">
        <f t="shared" si="39"/>
        <v>8</v>
      </c>
      <c r="R1392" s="2">
        <f t="shared" si="40"/>
        <v>188</v>
      </c>
    </row>
    <row r="1393" spans="1:18" ht="14.25" customHeight="1">
      <c r="A1393" s="2">
        <v>587786</v>
      </c>
      <c r="B1393" s="2" t="s">
        <v>39</v>
      </c>
      <c r="C1393" s="2" t="s">
        <v>31</v>
      </c>
      <c r="D1393" s="2" t="s">
        <v>41</v>
      </c>
      <c r="E1393" s="2" t="s">
        <v>44</v>
      </c>
      <c r="F1393" s="2" t="s">
        <v>34</v>
      </c>
      <c r="G1393" s="4">
        <v>43529.592199074075</v>
      </c>
      <c r="H1393" s="4">
        <v>43529.592199074075</v>
      </c>
      <c r="I1393" s="4">
        <v>43534.592199074075</v>
      </c>
      <c r="J1393" s="2">
        <v>0</v>
      </c>
      <c r="K1393" s="2">
        <v>102</v>
      </c>
      <c r="L1393" s="2" t="str">
        <f t="shared" si="35"/>
        <v>Delhi</v>
      </c>
      <c r="M1393" s="2" t="str">
        <f t="shared" si="36"/>
        <v>Delhi-Delhi</v>
      </c>
      <c r="N1393" s="2" t="str">
        <f t="shared" si="41"/>
        <v>Local</v>
      </c>
      <c r="O1393" s="2" t="str">
        <f t="shared" si="37"/>
        <v>FastWheels</v>
      </c>
      <c r="P1393" s="2">
        <f t="shared" si="38"/>
        <v>-5</v>
      </c>
      <c r="Q1393" s="2">
        <f t="shared" si="39"/>
        <v>0</v>
      </c>
      <c r="R1393" s="2">
        <f t="shared" si="40"/>
        <v>102</v>
      </c>
    </row>
    <row r="1394" spans="1:18" ht="14.25" customHeight="1">
      <c r="A1394" s="2">
        <v>396777</v>
      </c>
      <c r="B1394" s="2" t="s">
        <v>30</v>
      </c>
      <c r="C1394" s="2" t="s">
        <v>31</v>
      </c>
      <c r="D1394" s="2" t="s">
        <v>41</v>
      </c>
      <c r="E1394" s="2" t="s">
        <v>33</v>
      </c>
      <c r="F1394" s="2" t="s">
        <v>34</v>
      </c>
      <c r="G1394" s="4">
        <v>43529.598946759259</v>
      </c>
      <c r="H1394" s="4">
        <v>43535.598946759259</v>
      </c>
      <c r="I1394" s="4">
        <v>43536.598946759259</v>
      </c>
      <c r="J1394" s="2">
        <v>0</v>
      </c>
      <c r="K1394" s="2">
        <v>124</v>
      </c>
      <c r="L1394" s="2" t="str">
        <f t="shared" si="35"/>
        <v>Delhi</v>
      </c>
      <c r="M1394" s="2" t="str">
        <f t="shared" si="36"/>
        <v>Delhi-Delhi</v>
      </c>
      <c r="N1394" s="2" t="str">
        <f t="shared" si="41"/>
        <v>Local</v>
      </c>
      <c r="O1394" s="2" t="str">
        <f t="shared" si="37"/>
        <v>Ship2Home</v>
      </c>
      <c r="P1394" s="2">
        <f t="shared" si="38"/>
        <v>-1</v>
      </c>
      <c r="Q1394" s="2">
        <f t="shared" si="39"/>
        <v>6</v>
      </c>
      <c r="R1394" s="2">
        <f t="shared" si="40"/>
        <v>124</v>
      </c>
    </row>
    <row r="1395" spans="1:18" ht="14.25" customHeight="1">
      <c r="A1395" s="2">
        <v>941057</v>
      </c>
      <c r="B1395" s="2" t="s">
        <v>47</v>
      </c>
      <c r="C1395" s="2" t="s">
        <v>45</v>
      </c>
      <c r="D1395" s="2" t="s">
        <v>41</v>
      </c>
      <c r="E1395" s="2" t="s">
        <v>33</v>
      </c>
      <c r="F1395" s="2" t="s">
        <v>34</v>
      </c>
      <c r="G1395" s="4">
        <v>43529.599270833336</v>
      </c>
      <c r="H1395" s="4">
        <v>43531.599270833336</v>
      </c>
      <c r="I1395" s="4">
        <v>43534.599270833336</v>
      </c>
      <c r="J1395" s="2">
        <v>45</v>
      </c>
      <c r="K1395" s="2">
        <v>122</v>
      </c>
      <c r="L1395" s="2" t="str">
        <f t="shared" si="35"/>
        <v>Chennai</v>
      </c>
      <c r="M1395" s="2" t="str">
        <f t="shared" si="36"/>
        <v>Delhi-Chennai</v>
      </c>
      <c r="N1395" s="2" t="str">
        <f t="shared" si="41"/>
        <v>Outstation</v>
      </c>
      <c r="O1395" s="2" t="str">
        <f t="shared" si="37"/>
        <v>Ship2Home</v>
      </c>
      <c r="P1395" s="2">
        <f t="shared" si="38"/>
        <v>-3</v>
      </c>
      <c r="Q1395" s="2">
        <f t="shared" si="39"/>
        <v>2</v>
      </c>
      <c r="R1395" s="2">
        <f t="shared" si="40"/>
        <v>167</v>
      </c>
    </row>
    <row r="1396" spans="1:18" ht="14.25" customHeight="1">
      <c r="A1396" s="2">
        <v>379691</v>
      </c>
      <c r="B1396" s="2" t="s">
        <v>36</v>
      </c>
      <c r="C1396" s="2" t="s">
        <v>37</v>
      </c>
      <c r="D1396" s="2" t="s">
        <v>32</v>
      </c>
      <c r="E1396" s="2" t="s">
        <v>44</v>
      </c>
      <c r="F1396" s="2" t="s">
        <v>34</v>
      </c>
      <c r="G1396" s="4">
        <v>43529.606435185182</v>
      </c>
      <c r="H1396" s="4">
        <v>43531.606435185182</v>
      </c>
      <c r="I1396" s="4">
        <v>43534.606435185182</v>
      </c>
      <c r="J1396" s="2">
        <v>80</v>
      </c>
      <c r="K1396" s="2">
        <v>85</v>
      </c>
      <c r="L1396" s="2" t="str">
        <f t="shared" si="35"/>
        <v>Mumbai</v>
      </c>
      <c r="M1396" s="2" t="str">
        <f t="shared" si="36"/>
        <v>Bangalore-Mumbai</v>
      </c>
      <c r="N1396" s="2" t="str">
        <f t="shared" si="41"/>
        <v>Outstation</v>
      </c>
      <c r="O1396" s="2" t="str">
        <f t="shared" si="37"/>
        <v>FastWheels</v>
      </c>
      <c r="P1396" s="2">
        <f t="shared" si="38"/>
        <v>-3</v>
      </c>
      <c r="Q1396" s="2">
        <f t="shared" si="39"/>
        <v>2</v>
      </c>
      <c r="R1396" s="2">
        <f t="shared" si="40"/>
        <v>165</v>
      </c>
    </row>
    <row r="1397" spans="1:18" ht="14.25" customHeight="1">
      <c r="A1397" s="2">
        <v>171688</v>
      </c>
      <c r="B1397" s="2" t="s">
        <v>42</v>
      </c>
      <c r="C1397" s="2" t="s">
        <v>45</v>
      </c>
      <c r="D1397" s="2" t="s">
        <v>32</v>
      </c>
      <c r="E1397" s="2" t="s">
        <v>44</v>
      </c>
      <c r="F1397" s="2" t="s">
        <v>34</v>
      </c>
      <c r="G1397" s="4">
        <v>43529.610729166663</v>
      </c>
      <c r="H1397" s="4">
        <v>43535.610729166663</v>
      </c>
      <c r="I1397" s="4">
        <v>43534.610729166663</v>
      </c>
      <c r="J1397" s="2">
        <v>48</v>
      </c>
      <c r="K1397" s="2">
        <v>127</v>
      </c>
      <c r="L1397" s="2" t="str">
        <f t="shared" si="35"/>
        <v>Chennai</v>
      </c>
      <c r="M1397" s="2" t="str">
        <f t="shared" si="36"/>
        <v>Bangalore-Chennai</v>
      </c>
      <c r="N1397" s="2" t="str">
        <f t="shared" si="41"/>
        <v>Outstation</v>
      </c>
      <c r="O1397" s="2" t="str">
        <f t="shared" si="37"/>
        <v>FastWheels</v>
      </c>
      <c r="P1397" s="2">
        <f t="shared" si="38"/>
        <v>1</v>
      </c>
      <c r="Q1397" s="2">
        <f t="shared" si="39"/>
        <v>6</v>
      </c>
      <c r="R1397" s="2">
        <f t="shared" si="40"/>
        <v>175</v>
      </c>
    </row>
    <row r="1398" spans="1:18" ht="14.25" customHeight="1">
      <c r="A1398" s="2">
        <v>229138</v>
      </c>
      <c r="B1398" s="2" t="s">
        <v>30</v>
      </c>
      <c r="C1398" s="2" t="s">
        <v>31</v>
      </c>
      <c r="D1398" s="2" t="s">
        <v>41</v>
      </c>
      <c r="E1398" s="2" t="s">
        <v>38</v>
      </c>
      <c r="F1398" s="2" t="s">
        <v>34</v>
      </c>
      <c r="G1398" s="4">
        <v>43529.613009259258</v>
      </c>
      <c r="H1398" s="4">
        <v>43531.613009259258</v>
      </c>
      <c r="I1398" s="4">
        <v>43536.613009259258</v>
      </c>
      <c r="J1398" s="2">
        <v>0</v>
      </c>
      <c r="K1398" s="2">
        <v>120</v>
      </c>
      <c r="L1398" s="2" t="str">
        <f t="shared" si="35"/>
        <v>Delhi</v>
      </c>
      <c r="M1398" s="2" t="str">
        <f t="shared" si="36"/>
        <v>Delhi-Delhi</v>
      </c>
      <c r="N1398" s="2" t="str">
        <f t="shared" si="41"/>
        <v>Local</v>
      </c>
      <c r="O1398" s="2" t="str">
        <f t="shared" si="37"/>
        <v>Ship2Home</v>
      </c>
      <c r="P1398" s="2">
        <f t="shared" si="38"/>
        <v>-5</v>
      </c>
      <c r="Q1398" s="2">
        <f t="shared" si="39"/>
        <v>2</v>
      </c>
      <c r="R1398" s="2">
        <f t="shared" si="40"/>
        <v>120</v>
      </c>
    </row>
    <row r="1399" spans="1:18" ht="14.25" customHeight="1">
      <c r="A1399" s="2">
        <v>566750</v>
      </c>
      <c r="B1399" s="2" t="s">
        <v>36</v>
      </c>
      <c r="C1399" s="2" t="s">
        <v>31</v>
      </c>
      <c r="D1399" s="2" t="s">
        <v>32</v>
      </c>
      <c r="E1399" s="2" t="s">
        <v>38</v>
      </c>
      <c r="F1399" s="2" t="s">
        <v>34</v>
      </c>
      <c r="G1399" s="4">
        <v>43529.617546296293</v>
      </c>
      <c r="H1399" s="4">
        <v>43533.617546296293</v>
      </c>
      <c r="I1399" s="4">
        <v>43536.617546296293</v>
      </c>
      <c r="J1399" s="2">
        <v>30</v>
      </c>
      <c r="K1399" s="2">
        <v>121</v>
      </c>
      <c r="L1399" s="2" t="str">
        <f t="shared" si="35"/>
        <v>Delhi</v>
      </c>
      <c r="M1399" s="2" t="str">
        <f t="shared" si="36"/>
        <v>Bangalore-Delhi</v>
      </c>
      <c r="N1399" s="2" t="str">
        <f t="shared" si="41"/>
        <v>Outstation</v>
      </c>
      <c r="O1399" s="2" t="str">
        <f t="shared" si="37"/>
        <v>Ship2Home</v>
      </c>
      <c r="P1399" s="2">
        <f t="shared" si="38"/>
        <v>-3</v>
      </c>
      <c r="Q1399" s="2">
        <f t="shared" si="39"/>
        <v>4</v>
      </c>
      <c r="R1399" s="2">
        <f t="shared" si="40"/>
        <v>151</v>
      </c>
    </row>
    <row r="1400" spans="1:18" ht="14.25" customHeight="1">
      <c r="A1400" s="2">
        <v>25405</v>
      </c>
      <c r="B1400" s="2" t="s">
        <v>36</v>
      </c>
      <c r="C1400" s="2" t="s">
        <v>37</v>
      </c>
      <c r="D1400" s="2" t="s">
        <v>41</v>
      </c>
      <c r="E1400" s="2" t="s">
        <v>33</v>
      </c>
      <c r="F1400" s="2" t="s">
        <v>34</v>
      </c>
      <c r="G1400" s="4">
        <v>43529.620173611111</v>
      </c>
      <c r="H1400" s="4">
        <v>43536.620173611111</v>
      </c>
      <c r="I1400" s="4">
        <v>43533.620173611111</v>
      </c>
      <c r="J1400" s="2">
        <v>30</v>
      </c>
      <c r="K1400" s="2">
        <v>110</v>
      </c>
      <c r="L1400" s="2" t="str">
        <f t="shared" si="35"/>
        <v>Mumbai</v>
      </c>
      <c r="M1400" s="2" t="str">
        <f t="shared" si="36"/>
        <v>Delhi-Mumbai</v>
      </c>
      <c r="N1400" s="2" t="str">
        <f t="shared" si="41"/>
        <v>Outstation</v>
      </c>
      <c r="O1400" s="2" t="str">
        <f t="shared" si="37"/>
        <v>Ship2Home</v>
      </c>
      <c r="P1400" s="2">
        <f t="shared" si="38"/>
        <v>3</v>
      </c>
      <c r="Q1400" s="2">
        <f t="shared" si="39"/>
        <v>7</v>
      </c>
      <c r="R1400" s="2">
        <f t="shared" si="40"/>
        <v>140</v>
      </c>
    </row>
    <row r="1401" spans="1:18" ht="14.25" customHeight="1">
      <c r="A1401" s="2">
        <v>938922</v>
      </c>
      <c r="B1401" s="2" t="s">
        <v>39</v>
      </c>
      <c r="C1401" s="2" t="s">
        <v>45</v>
      </c>
      <c r="D1401" s="2" t="s">
        <v>41</v>
      </c>
      <c r="E1401" s="2" t="s">
        <v>44</v>
      </c>
      <c r="F1401" s="2" t="s">
        <v>34</v>
      </c>
      <c r="G1401" s="4">
        <v>43529.625219907408</v>
      </c>
      <c r="H1401" s="4">
        <v>43534.625219907408</v>
      </c>
      <c r="I1401" s="4">
        <v>43536.625219907408</v>
      </c>
      <c r="J1401" s="2">
        <v>66</v>
      </c>
      <c r="K1401" s="2">
        <v>105</v>
      </c>
      <c r="L1401" s="2" t="str">
        <f t="shared" si="35"/>
        <v>Chennai</v>
      </c>
      <c r="M1401" s="2" t="str">
        <f t="shared" si="36"/>
        <v>Delhi-Chennai</v>
      </c>
      <c r="N1401" s="2" t="str">
        <f t="shared" si="41"/>
        <v>Outstation</v>
      </c>
      <c r="O1401" s="2" t="str">
        <f t="shared" si="37"/>
        <v>FastWheels</v>
      </c>
      <c r="P1401" s="2">
        <f t="shared" si="38"/>
        <v>-2</v>
      </c>
      <c r="Q1401" s="2">
        <f t="shared" si="39"/>
        <v>5</v>
      </c>
      <c r="R1401" s="2">
        <f t="shared" si="40"/>
        <v>171</v>
      </c>
    </row>
    <row r="1402" spans="1:18" ht="14.25" customHeight="1">
      <c r="A1402" s="2">
        <v>478444</v>
      </c>
      <c r="B1402" s="2" t="s">
        <v>42</v>
      </c>
      <c r="C1402" s="2" t="s">
        <v>37</v>
      </c>
      <c r="D1402" s="2" t="s">
        <v>41</v>
      </c>
      <c r="E1402" s="2" t="s">
        <v>44</v>
      </c>
      <c r="F1402" s="2" t="s">
        <v>34</v>
      </c>
      <c r="G1402" s="4">
        <v>43529.633923611109</v>
      </c>
      <c r="H1402" s="4">
        <v>43535.633923611109</v>
      </c>
      <c r="I1402" s="4">
        <v>43535.633923611109</v>
      </c>
      <c r="J1402" s="2">
        <v>42</v>
      </c>
      <c r="K1402" s="2">
        <v>106</v>
      </c>
      <c r="L1402" s="2" t="str">
        <f t="shared" si="35"/>
        <v>Mumbai</v>
      </c>
      <c r="M1402" s="2" t="str">
        <f t="shared" si="36"/>
        <v>Delhi-Mumbai</v>
      </c>
      <c r="N1402" s="2" t="str">
        <f t="shared" si="41"/>
        <v>Outstation</v>
      </c>
      <c r="O1402" s="2" t="str">
        <f t="shared" si="37"/>
        <v>FastWheels</v>
      </c>
      <c r="P1402" s="2">
        <f t="shared" si="38"/>
        <v>0</v>
      </c>
      <c r="Q1402" s="2">
        <f t="shared" si="39"/>
        <v>6</v>
      </c>
      <c r="R1402" s="2">
        <f t="shared" si="40"/>
        <v>148</v>
      </c>
    </row>
    <row r="1403" spans="1:18" ht="14.25" customHeight="1">
      <c r="A1403" s="2">
        <v>532595</v>
      </c>
      <c r="B1403" s="2" t="s">
        <v>36</v>
      </c>
      <c r="C1403" s="2" t="s">
        <v>43</v>
      </c>
      <c r="D1403" s="2" t="s">
        <v>41</v>
      </c>
      <c r="E1403" s="2" t="s">
        <v>33</v>
      </c>
      <c r="F1403" s="2" t="s">
        <v>34</v>
      </c>
      <c r="G1403" s="4">
        <v>43529.635879629626</v>
      </c>
      <c r="H1403" s="4">
        <v>43535.635879629626</v>
      </c>
      <c r="I1403" s="4">
        <v>43536.635879629626</v>
      </c>
      <c r="J1403" s="2">
        <v>46</v>
      </c>
      <c r="K1403" s="2">
        <v>123</v>
      </c>
      <c r="L1403" s="2" t="str">
        <f t="shared" si="35"/>
        <v>Bangalore</v>
      </c>
      <c r="M1403" s="2" t="str">
        <f t="shared" si="36"/>
        <v>Delhi-Bangalore</v>
      </c>
      <c r="N1403" s="2" t="str">
        <f t="shared" si="41"/>
        <v>Outstation</v>
      </c>
      <c r="O1403" s="2" t="str">
        <f t="shared" si="37"/>
        <v>Ship2Home</v>
      </c>
      <c r="P1403" s="2">
        <f t="shared" si="38"/>
        <v>-1</v>
      </c>
      <c r="Q1403" s="2">
        <f t="shared" si="39"/>
        <v>6</v>
      </c>
      <c r="R1403" s="2">
        <f t="shared" si="40"/>
        <v>169</v>
      </c>
    </row>
    <row r="1404" spans="1:18" ht="14.25" customHeight="1">
      <c r="A1404" s="2">
        <v>993923</v>
      </c>
      <c r="B1404" s="2" t="s">
        <v>36</v>
      </c>
      <c r="C1404" s="2" t="s">
        <v>40</v>
      </c>
      <c r="D1404" s="2" t="s">
        <v>32</v>
      </c>
      <c r="E1404" s="2" t="s">
        <v>33</v>
      </c>
      <c r="F1404" s="2" t="s">
        <v>34</v>
      </c>
      <c r="G1404" s="4">
        <v>43529.638472222221</v>
      </c>
      <c r="H1404" s="4">
        <v>43531.638472222221</v>
      </c>
      <c r="I1404" s="4">
        <v>43533.638472222221</v>
      </c>
      <c r="J1404" s="2">
        <v>47</v>
      </c>
      <c r="K1404" s="2">
        <v>108</v>
      </c>
      <c r="L1404" s="2" t="str">
        <f t="shared" si="35"/>
        <v>Kolkata</v>
      </c>
      <c r="M1404" s="2" t="str">
        <f t="shared" si="36"/>
        <v>Bangalore-Kolkata</v>
      </c>
      <c r="N1404" s="2" t="str">
        <f t="shared" si="41"/>
        <v>Outstation</v>
      </c>
      <c r="O1404" s="2" t="str">
        <f t="shared" si="37"/>
        <v>Ship2Home</v>
      </c>
      <c r="P1404" s="2">
        <f t="shared" si="38"/>
        <v>-2</v>
      </c>
      <c r="Q1404" s="2">
        <f t="shared" si="39"/>
        <v>2</v>
      </c>
      <c r="R1404" s="2">
        <f t="shared" si="40"/>
        <v>155</v>
      </c>
    </row>
    <row r="1405" spans="1:18" ht="14.25" customHeight="1">
      <c r="A1405" s="2">
        <v>802952</v>
      </c>
      <c r="B1405" s="2" t="s">
        <v>48</v>
      </c>
      <c r="C1405" s="2" t="s">
        <v>31</v>
      </c>
      <c r="D1405" s="2" t="s">
        <v>41</v>
      </c>
      <c r="E1405" s="2" t="s">
        <v>44</v>
      </c>
      <c r="F1405" s="2" t="s">
        <v>34</v>
      </c>
      <c r="G1405" s="4">
        <v>43529.64271990741</v>
      </c>
      <c r="H1405" s="4">
        <v>43534.64271990741</v>
      </c>
      <c r="I1405" s="4">
        <v>43533.64271990741</v>
      </c>
      <c r="J1405" s="2">
        <v>0</v>
      </c>
      <c r="K1405" s="2">
        <v>127</v>
      </c>
      <c r="L1405" s="2" t="str">
        <f t="shared" si="35"/>
        <v>Delhi</v>
      </c>
      <c r="M1405" s="2" t="str">
        <f t="shared" si="36"/>
        <v>Delhi-Delhi</v>
      </c>
      <c r="N1405" s="2" t="str">
        <f t="shared" si="41"/>
        <v>Local</v>
      </c>
      <c r="O1405" s="2" t="str">
        <f t="shared" si="37"/>
        <v>FastWheels</v>
      </c>
      <c r="P1405" s="2">
        <f t="shared" si="38"/>
        <v>1</v>
      </c>
      <c r="Q1405" s="2">
        <f t="shared" si="39"/>
        <v>5</v>
      </c>
      <c r="R1405" s="2">
        <f t="shared" si="40"/>
        <v>127</v>
      </c>
    </row>
    <row r="1406" spans="1:18" ht="14.25" customHeight="1">
      <c r="A1406" s="2">
        <v>568522</v>
      </c>
      <c r="B1406" s="2" t="s">
        <v>42</v>
      </c>
      <c r="C1406" s="2" t="s">
        <v>45</v>
      </c>
      <c r="D1406" s="2" t="s">
        <v>32</v>
      </c>
      <c r="E1406" s="2" t="s">
        <v>38</v>
      </c>
      <c r="F1406" s="2" t="s">
        <v>34</v>
      </c>
      <c r="G1406" s="4">
        <v>43529.642835648148</v>
      </c>
      <c r="H1406" s="4">
        <v>43533.642835648148</v>
      </c>
      <c r="I1406" s="4">
        <v>43532.642835648148</v>
      </c>
      <c r="J1406" s="2">
        <v>30</v>
      </c>
      <c r="K1406" s="2">
        <v>129</v>
      </c>
      <c r="L1406" s="2" t="str">
        <f t="shared" si="35"/>
        <v>Chennai</v>
      </c>
      <c r="M1406" s="2" t="str">
        <f t="shared" si="36"/>
        <v>Bangalore-Chennai</v>
      </c>
      <c r="N1406" s="2" t="str">
        <f t="shared" si="41"/>
        <v>Outstation</v>
      </c>
      <c r="O1406" s="2" t="str">
        <f t="shared" si="37"/>
        <v>Ship2Home</v>
      </c>
      <c r="P1406" s="2">
        <f t="shared" si="38"/>
        <v>1</v>
      </c>
      <c r="Q1406" s="2">
        <f t="shared" si="39"/>
        <v>4</v>
      </c>
      <c r="R1406" s="2">
        <f t="shared" si="40"/>
        <v>159</v>
      </c>
    </row>
    <row r="1407" spans="1:18" ht="14.25" customHeight="1">
      <c r="A1407" s="2">
        <v>346572</v>
      </c>
      <c r="B1407" s="2" t="s">
        <v>36</v>
      </c>
      <c r="C1407" s="2" t="s">
        <v>43</v>
      </c>
      <c r="D1407" s="2" t="s">
        <v>41</v>
      </c>
      <c r="E1407" s="2" t="s">
        <v>44</v>
      </c>
      <c r="F1407" s="2" t="s">
        <v>34</v>
      </c>
      <c r="G1407" s="4">
        <v>43529.647916666669</v>
      </c>
      <c r="H1407" s="4">
        <v>43531.647916666669</v>
      </c>
      <c r="I1407" s="4">
        <v>43532.647916666669</v>
      </c>
      <c r="J1407" s="2">
        <v>43</v>
      </c>
      <c r="K1407" s="2">
        <v>125</v>
      </c>
      <c r="L1407" s="2" t="str">
        <f t="shared" si="35"/>
        <v>Bangalore</v>
      </c>
      <c r="M1407" s="2" t="str">
        <f t="shared" si="36"/>
        <v>Delhi-Bangalore</v>
      </c>
      <c r="N1407" s="2" t="str">
        <f t="shared" si="41"/>
        <v>Outstation</v>
      </c>
      <c r="O1407" s="2" t="str">
        <f t="shared" si="37"/>
        <v>FastWheels</v>
      </c>
      <c r="P1407" s="2">
        <f t="shared" si="38"/>
        <v>-1</v>
      </c>
      <c r="Q1407" s="2">
        <f t="shared" si="39"/>
        <v>2</v>
      </c>
      <c r="R1407" s="2">
        <f t="shared" si="40"/>
        <v>168</v>
      </c>
    </row>
    <row r="1408" spans="1:18" ht="14.25" customHeight="1">
      <c r="A1408" s="2">
        <v>223821</v>
      </c>
      <c r="B1408" s="2" t="s">
        <v>47</v>
      </c>
      <c r="C1408" s="2" t="s">
        <v>31</v>
      </c>
      <c r="D1408" s="2" t="s">
        <v>41</v>
      </c>
      <c r="E1408" s="2" t="s">
        <v>44</v>
      </c>
      <c r="F1408" s="2" t="s">
        <v>34</v>
      </c>
      <c r="G1408" s="4">
        <v>43529.649039351854</v>
      </c>
      <c r="H1408" s="4">
        <v>43532.649039351854</v>
      </c>
      <c r="I1408" s="4">
        <v>43533.649039351854</v>
      </c>
      <c r="J1408" s="2">
        <v>0</v>
      </c>
      <c r="K1408" s="2">
        <v>110</v>
      </c>
      <c r="L1408" s="2" t="str">
        <f t="shared" si="35"/>
        <v>Delhi</v>
      </c>
      <c r="M1408" s="2" t="str">
        <f t="shared" si="36"/>
        <v>Delhi-Delhi</v>
      </c>
      <c r="N1408" s="2" t="str">
        <f t="shared" si="41"/>
        <v>Local</v>
      </c>
      <c r="O1408" s="2" t="str">
        <f t="shared" si="37"/>
        <v>FastWheels</v>
      </c>
      <c r="P1408" s="2">
        <f t="shared" si="38"/>
        <v>-1</v>
      </c>
      <c r="Q1408" s="2">
        <f t="shared" si="39"/>
        <v>3</v>
      </c>
      <c r="R1408" s="2">
        <f t="shared" si="40"/>
        <v>110</v>
      </c>
    </row>
    <row r="1409" spans="1:18" ht="14.25" customHeight="1">
      <c r="A1409" s="2">
        <v>60361</v>
      </c>
      <c r="B1409" s="2" t="s">
        <v>30</v>
      </c>
      <c r="C1409" s="2" t="s">
        <v>31</v>
      </c>
      <c r="D1409" s="2" t="s">
        <v>32</v>
      </c>
      <c r="E1409" s="2" t="s">
        <v>33</v>
      </c>
      <c r="F1409" s="2" t="s">
        <v>34</v>
      </c>
      <c r="G1409" s="4">
        <v>43529.649282407408</v>
      </c>
      <c r="H1409" s="4">
        <v>43536.649282407408</v>
      </c>
      <c r="I1409" s="4">
        <v>43536.649282407408</v>
      </c>
      <c r="J1409" s="2">
        <v>39</v>
      </c>
      <c r="K1409" s="2">
        <v>125</v>
      </c>
      <c r="L1409" s="2" t="str">
        <f t="shared" si="35"/>
        <v>Delhi</v>
      </c>
      <c r="M1409" s="2" t="str">
        <f t="shared" si="36"/>
        <v>Bangalore-Delhi</v>
      </c>
      <c r="N1409" s="2" t="str">
        <f t="shared" si="41"/>
        <v>Outstation</v>
      </c>
      <c r="O1409" s="2" t="str">
        <f t="shared" si="37"/>
        <v>Ship2Home</v>
      </c>
      <c r="P1409" s="2">
        <f t="shared" si="38"/>
        <v>0</v>
      </c>
      <c r="Q1409" s="2">
        <f t="shared" si="39"/>
        <v>7</v>
      </c>
      <c r="R1409" s="2">
        <f t="shared" si="40"/>
        <v>164</v>
      </c>
    </row>
    <row r="1410" spans="1:18" ht="14.25" customHeight="1">
      <c r="A1410" s="2">
        <v>579554</v>
      </c>
      <c r="B1410" s="2" t="s">
        <v>42</v>
      </c>
      <c r="C1410" s="2" t="s">
        <v>31</v>
      </c>
      <c r="D1410" s="2" t="s">
        <v>41</v>
      </c>
      <c r="E1410" s="2" t="s">
        <v>38</v>
      </c>
      <c r="F1410" s="2" t="s">
        <v>34</v>
      </c>
      <c r="G1410" s="4">
        <v>43529.652812499997</v>
      </c>
      <c r="H1410" s="4">
        <v>43530.652812499997</v>
      </c>
      <c r="I1410" s="4">
        <v>43532.652812499997</v>
      </c>
      <c r="J1410" s="2">
        <v>0</v>
      </c>
      <c r="K1410" s="2">
        <v>128</v>
      </c>
      <c r="L1410" s="2" t="str">
        <f t="shared" si="35"/>
        <v>Delhi</v>
      </c>
      <c r="M1410" s="2" t="str">
        <f t="shared" si="36"/>
        <v>Delhi-Delhi</v>
      </c>
      <c r="N1410" s="2" t="str">
        <f t="shared" si="41"/>
        <v>Local</v>
      </c>
      <c r="O1410" s="2" t="str">
        <f t="shared" si="37"/>
        <v>Ship2Home</v>
      </c>
      <c r="P1410" s="2">
        <f t="shared" si="38"/>
        <v>-2</v>
      </c>
      <c r="Q1410" s="2">
        <f t="shared" si="39"/>
        <v>1</v>
      </c>
      <c r="R1410" s="2">
        <f t="shared" si="40"/>
        <v>128</v>
      </c>
    </row>
    <row r="1411" spans="1:18" ht="14.25" customHeight="1">
      <c r="A1411" s="2">
        <v>259446</v>
      </c>
      <c r="B1411" s="2" t="s">
        <v>36</v>
      </c>
      <c r="C1411" s="2" t="s">
        <v>31</v>
      </c>
      <c r="D1411" s="2" t="s">
        <v>32</v>
      </c>
      <c r="E1411" s="2" t="s">
        <v>38</v>
      </c>
      <c r="F1411" s="2" t="s">
        <v>34</v>
      </c>
      <c r="G1411" s="4">
        <v>43529.661423611113</v>
      </c>
      <c r="H1411" s="4">
        <v>43532.661423611113</v>
      </c>
      <c r="I1411" s="4">
        <v>43533.661423611113</v>
      </c>
      <c r="J1411" s="2">
        <v>41</v>
      </c>
      <c r="K1411" s="2">
        <v>121</v>
      </c>
      <c r="L1411" s="2" t="str">
        <f t="shared" si="35"/>
        <v>Delhi</v>
      </c>
      <c r="M1411" s="2" t="str">
        <f t="shared" si="36"/>
        <v>Bangalore-Delhi</v>
      </c>
      <c r="N1411" s="2" t="str">
        <f t="shared" si="41"/>
        <v>Outstation</v>
      </c>
      <c r="O1411" s="2" t="str">
        <f t="shared" si="37"/>
        <v>Ship2Home</v>
      </c>
      <c r="P1411" s="2">
        <f t="shared" si="38"/>
        <v>-1</v>
      </c>
      <c r="Q1411" s="2">
        <f t="shared" si="39"/>
        <v>3</v>
      </c>
      <c r="R1411" s="2">
        <f t="shared" si="40"/>
        <v>162</v>
      </c>
    </row>
    <row r="1412" spans="1:18" ht="14.25" customHeight="1">
      <c r="A1412" s="2">
        <v>377406</v>
      </c>
      <c r="B1412" s="2" t="s">
        <v>39</v>
      </c>
      <c r="C1412" s="2" t="s">
        <v>37</v>
      </c>
      <c r="D1412" s="2" t="s">
        <v>32</v>
      </c>
      <c r="E1412" s="2" t="s">
        <v>38</v>
      </c>
      <c r="F1412" s="2" t="s">
        <v>34</v>
      </c>
      <c r="G1412" s="4">
        <v>43529.661840277775</v>
      </c>
      <c r="H1412" s="4">
        <v>43532.661840277775</v>
      </c>
      <c r="I1412" s="4">
        <v>43536.661840277775</v>
      </c>
      <c r="J1412" s="2">
        <v>37</v>
      </c>
      <c r="K1412" s="2">
        <v>113</v>
      </c>
      <c r="L1412" s="2" t="str">
        <f t="shared" si="35"/>
        <v>Mumbai</v>
      </c>
      <c r="M1412" s="2" t="str">
        <f t="shared" si="36"/>
        <v>Bangalore-Mumbai</v>
      </c>
      <c r="N1412" s="2" t="str">
        <f t="shared" si="41"/>
        <v>Outstation</v>
      </c>
      <c r="O1412" s="2" t="str">
        <f t="shared" si="37"/>
        <v>Ship2Home</v>
      </c>
      <c r="P1412" s="2">
        <f t="shared" si="38"/>
        <v>-4</v>
      </c>
      <c r="Q1412" s="2">
        <f t="shared" si="39"/>
        <v>3</v>
      </c>
      <c r="R1412" s="2">
        <f t="shared" si="40"/>
        <v>150</v>
      </c>
    </row>
    <row r="1413" spans="1:18" ht="14.25" customHeight="1">
      <c r="A1413" s="2">
        <v>498850</v>
      </c>
      <c r="B1413" s="2" t="s">
        <v>36</v>
      </c>
      <c r="C1413" s="2" t="s">
        <v>45</v>
      </c>
      <c r="D1413" s="2" t="s">
        <v>41</v>
      </c>
      <c r="E1413" s="2" t="s">
        <v>38</v>
      </c>
      <c r="F1413" s="2" t="s">
        <v>34</v>
      </c>
      <c r="G1413" s="4">
        <v>43529.664351851854</v>
      </c>
      <c r="H1413" s="4">
        <v>43531.664351851854</v>
      </c>
      <c r="I1413" s="4">
        <v>43535.664351851854</v>
      </c>
      <c r="J1413" s="2">
        <v>49</v>
      </c>
      <c r="K1413" s="2">
        <v>123</v>
      </c>
      <c r="L1413" s="2" t="str">
        <f t="shared" si="35"/>
        <v>Chennai</v>
      </c>
      <c r="M1413" s="2" t="str">
        <f t="shared" si="36"/>
        <v>Delhi-Chennai</v>
      </c>
      <c r="N1413" s="2" t="str">
        <f t="shared" si="41"/>
        <v>Outstation</v>
      </c>
      <c r="O1413" s="2" t="str">
        <f t="shared" si="37"/>
        <v>Ship2Home</v>
      </c>
      <c r="P1413" s="2">
        <f t="shared" si="38"/>
        <v>-4</v>
      </c>
      <c r="Q1413" s="2">
        <f t="shared" si="39"/>
        <v>2</v>
      </c>
      <c r="R1413" s="2">
        <f t="shared" si="40"/>
        <v>172</v>
      </c>
    </row>
    <row r="1414" spans="1:18" ht="14.25" customHeight="1">
      <c r="A1414" s="2">
        <v>96732</v>
      </c>
      <c r="B1414" s="2" t="s">
        <v>39</v>
      </c>
      <c r="C1414" s="2" t="s">
        <v>43</v>
      </c>
      <c r="D1414" s="2" t="s">
        <v>32</v>
      </c>
      <c r="E1414" s="2" t="s">
        <v>44</v>
      </c>
      <c r="F1414" s="2" t="s">
        <v>34</v>
      </c>
      <c r="G1414" s="4">
        <v>43529.665289351855</v>
      </c>
      <c r="H1414" s="4">
        <v>43529.665289351855</v>
      </c>
      <c r="I1414" s="4">
        <v>43534.665289351855</v>
      </c>
      <c r="J1414" s="2">
        <v>0</v>
      </c>
      <c r="K1414" s="2">
        <v>123</v>
      </c>
      <c r="L1414" s="2" t="str">
        <f t="shared" si="35"/>
        <v>Bangalore</v>
      </c>
      <c r="M1414" s="2" t="str">
        <f t="shared" si="36"/>
        <v>Bangalore-Bangalore</v>
      </c>
      <c r="N1414" s="2" t="str">
        <f t="shared" si="41"/>
        <v>Local</v>
      </c>
      <c r="O1414" s="2" t="str">
        <f t="shared" si="37"/>
        <v>FastWheels</v>
      </c>
      <c r="P1414" s="2">
        <f t="shared" si="38"/>
        <v>-5</v>
      </c>
      <c r="Q1414" s="2">
        <f t="shared" si="39"/>
        <v>0</v>
      </c>
      <c r="R1414" s="2">
        <f t="shared" si="40"/>
        <v>123</v>
      </c>
    </row>
    <row r="1415" spans="1:18" ht="14.25" customHeight="1">
      <c r="A1415" s="2">
        <v>95723</v>
      </c>
      <c r="B1415" s="2" t="s">
        <v>36</v>
      </c>
      <c r="C1415" s="2" t="s">
        <v>37</v>
      </c>
      <c r="D1415" s="2" t="s">
        <v>41</v>
      </c>
      <c r="E1415" s="2" t="s">
        <v>33</v>
      </c>
      <c r="F1415" s="2" t="s">
        <v>34</v>
      </c>
      <c r="G1415" s="4">
        <v>43529.670532407406</v>
      </c>
      <c r="H1415" s="4">
        <v>43537.670532407406</v>
      </c>
      <c r="I1415" s="4">
        <v>43533.670532407406</v>
      </c>
      <c r="J1415" s="2">
        <v>29</v>
      </c>
      <c r="K1415" s="2">
        <v>108</v>
      </c>
      <c r="L1415" s="2" t="str">
        <f t="shared" si="35"/>
        <v>Mumbai</v>
      </c>
      <c r="M1415" s="2" t="str">
        <f t="shared" si="36"/>
        <v>Delhi-Mumbai</v>
      </c>
      <c r="N1415" s="2" t="str">
        <f t="shared" si="41"/>
        <v>Outstation</v>
      </c>
      <c r="O1415" s="2" t="str">
        <f t="shared" si="37"/>
        <v>Ship2Home</v>
      </c>
      <c r="P1415" s="2">
        <f t="shared" si="38"/>
        <v>4</v>
      </c>
      <c r="Q1415" s="2">
        <f t="shared" si="39"/>
        <v>8</v>
      </c>
      <c r="R1415" s="2">
        <f t="shared" si="40"/>
        <v>137</v>
      </c>
    </row>
    <row r="1416" spans="1:18" ht="14.25" customHeight="1">
      <c r="A1416" s="2">
        <v>932501</v>
      </c>
      <c r="B1416" s="2" t="s">
        <v>39</v>
      </c>
      <c r="C1416" s="2" t="s">
        <v>37</v>
      </c>
      <c r="D1416" s="2" t="s">
        <v>41</v>
      </c>
      <c r="E1416" s="2" t="s">
        <v>44</v>
      </c>
      <c r="F1416" s="2" t="s">
        <v>34</v>
      </c>
      <c r="G1416" s="4">
        <v>43529.674814814818</v>
      </c>
      <c r="H1416" s="4">
        <v>43531.674814814818</v>
      </c>
      <c r="I1416" s="4">
        <v>43533.674814814818</v>
      </c>
      <c r="J1416" s="2">
        <v>79</v>
      </c>
      <c r="K1416" s="2">
        <v>86</v>
      </c>
      <c r="L1416" s="2" t="str">
        <f t="shared" si="35"/>
        <v>Mumbai</v>
      </c>
      <c r="M1416" s="2" t="str">
        <f t="shared" si="36"/>
        <v>Delhi-Mumbai</v>
      </c>
      <c r="N1416" s="2" t="str">
        <f t="shared" si="41"/>
        <v>Outstation</v>
      </c>
      <c r="O1416" s="2" t="str">
        <f t="shared" si="37"/>
        <v>FastWheels</v>
      </c>
      <c r="P1416" s="2">
        <f t="shared" si="38"/>
        <v>-2</v>
      </c>
      <c r="Q1416" s="2">
        <f t="shared" si="39"/>
        <v>2</v>
      </c>
      <c r="R1416" s="2">
        <f t="shared" si="40"/>
        <v>165</v>
      </c>
    </row>
    <row r="1417" spans="1:18" ht="14.25" customHeight="1">
      <c r="A1417" s="2">
        <v>586826</v>
      </c>
      <c r="B1417" s="2" t="s">
        <v>36</v>
      </c>
      <c r="C1417" s="2" t="s">
        <v>43</v>
      </c>
      <c r="D1417" s="2" t="s">
        <v>41</v>
      </c>
      <c r="E1417" s="2" t="s">
        <v>38</v>
      </c>
      <c r="F1417" s="2" t="s">
        <v>34</v>
      </c>
      <c r="G1417" s="4">
        <v>43529.689085648148</v>
      </c>
      <c r="H1417" s="4">
        <v>43533.689085648148</v>
      </c>
      <c r="I1417" s="4">
        <v>43534.689085648148</v>
      </c>
      <c r="J1417" s="2">
        <v>37</v>
      </c>
      <c r="K1417" s="2">
        <v>121</v>
      </c>
      <c r="L1417" s="2" t="str">
        <f t="shared" si="35"/>
        <v>Bangalore</v>
      </c>
      <c r="M1417" s="2" t="str">
        <f t="shared" si="36"/>
        <v>Delhi-Bangalore</v>
      </c>
      <c r="N1417" s="2" t="str">
        <f t="shared" si="41"/>
        <v>Outstation</v>
      </c>
      <c r="O1417" s="2" t="str">
        <f t="shared" si="37"/>
        <v>Ship2Home</v>
      </c>
      <c r="P1417" s="2">
        <f t="shared" si="38"/>
        <v>-1</v>
      </c>
      <c r="Q1417" s="2">
        <f t="shared" si="39"/>
        <v>4</v>
      </c>
      <c r="R1417" s="2">
        <f t="shared" si="40"/>
        <v>158</v>
      </c>
    </row>
    <row r="1418" spans="1:18" ht="14.25" customHeight="1">
      <c r="A1418" s="2">
        <v>338573</v>
      </c>
      <c r="B1418" s="2" t="s">
        <v>30</v>
      </c>
      <c r="C1418" s="2" t="s">
        <v>40</v>
      </c>
      <c r="D1418" s="2" t="s">
        <v>41</v>
      </c>
      <c r="E1418" s="2" t="s">
        <v>33</v>
      </c>
      <c r="F1418" s="2" t="s">
        <v>34</v>
      </c>
      <c r="G1418" s="4">
        <v>43529.692858796298</v>
      </c>
      <c r="H1418" s="4">
        <v>43535.692858796298</v>
      </c>
      <c r="I1418" s="4">
        <v>43535.692858796298</v>
      </c>
      <c r="J1418" s="2">
        <v>25</v>
      </c>
      <c r="K1418" s="2">
        <v>105</v>
      </c>
      <c r="L1418" s="2" t="str">
        <f t="shared" si="35"/>
        <v>Kolkata</v>
      </c>
      <c r="M1418" s="2" t="str">
        <f t="shared" si="36"/>
        <v>Delhi-Kolkata</v>
      </c>
      <c r="N1418" s="2" t="str">
        <f t="shared" si="41"/>
        <v>Outstation</v>
      </c>
      <c r="O1418" s="2" t="str">
        <f t="shared" si="37"/>
        <v>Ship2Home</v>
      </c>
      <c r="P1418" s="2">
        <f t="shared" si="38"/>
        <v>0</v>
      </c>
      <c r="Q1418" s="2">
        <f t="shared" si="39"/>
        <v>6</v>
      </c>
      <c r="R1418" s="2">
        <f t="shared" si="40"/>
        <v>130</v>
      </c>
    </row>
    <row r="1419" spans="1:18" ht="14.25" customHeight="1">
      <c r="A1419" s="2">
        <v>686899</v>
      </c>
      <c r="B1419" s="2" t="s">
        <v>48</v>
      </c>
      <c r="C1419" s="2" t="s">
        <v>37</v>
      </c>
      <c r="D1419" s="2" t="s">
        <v>41</v>
      </c>
      <c r="E1419" s="2" t="s">
        <v>33</v>
      </c>
      <c r="F1419" s="2" t="s">
        <v>34</v>
      </c>
      <c r="G1419" s="4">
        <v>43529.69908564815</v>
      </c>
      <c r="H1419" s="4">
        <v>43532.69908564815</v>
      </c>
      <c r="I1419" s="4">
        <v>43535.69908564815</v>
      </c>
      <c r="J1419" s="2">
        <v>48</v>
      </c>
      <c r="K1419" s="2">
        <v>111</v>
      </c>
      <c r="L1419" s="2" t="str">
        <f t="shared" si="35"/>
        <v>Mumbai</v>
      </c>
      <c r="M1419" s="2" t="str">
        <f t="shared" si="36"/>
        <v>Delhi-Mumbai</v>
      </c>
      <c r="N1419" s="2" t="str">
        <f t="shared" si="41"/>
        <v>Outstation</v>
      </c>
      <c r="O1419" s="2" t="str">
        <f t="shared" si="37"/>
        <v>Ship2Home</v>
      </c>
      <c r="P1419" s="2">
        <f t="shared" si="38"/>
        <v>-3</v>
      </c>
      <c r="Q1419" s="2">
        <f t="shared" si="39"/>
        <v>3</v>
      </c>
      <c r="R1419" s="2">
        <f t="shared" si="40"/>
        <v>159</v>
      </c>
    </row>
    <row r="1420" spans="1:18" ht="14.25" customHeight="1">
      <c r="A1420" s="2">
        <v>570002</v>
      </c>
      <c r="B1420" s="2" t="s">
        <v>36</v>
      </c>
      <c r="C1420" s="2" t="s">
        <v>37</v>
      </c>
      <c r="D1420" s="2" t="s">
        <v>41</v>
      </c>
      <c r="E1420" s="2" t="s">
        <v>44</v>
      </c>
      <c r="F1420" s="2" t="s">
        <v>34</v>
      </c>
      <c r="G1420" s="4">
        <v>43529.702847222223</v>
      </c>
      <c r="H1420" s="4">
        <v>43531.702847222223</v>
      </c>
      <c r="I1420" s="4">
        <v>43534.702847222223</v>
      </c>
      <c r="J1420" s="2">
        <v>65</v>
      </c>
      <c r="K1420" s="2">
        <v>93</v>
      </c>
      <c r="L1420" s="2" t="str">
        <f t="shared" si="35"/>
        <v>Mumbai</v>
      </c>
      <c r="M1420" s="2" t="str">
        <f t="shared" si="36"/>
        <v>Delhi-Mumbai</v>
      </c>
      <c r="N1420" s="2" t="str">
        <f t="shared" si="41"/>
        <v>Outstation</v>
      </c>
      <c r="O1420" s="2" t="str">
        <f t="shared" si="37"/>
        <v>FastWheels</v>
      </c>
      <c r="P1420" s="2">
        <f t="shared" si="38"/>
        <v>-3</v>
      </c>
      <c r="Q1420" s="2">
        <f t="shared" si="39"/>
        <v>2</v>
      </c>
      <c r="R1420" s="2">
        <f t="shared" si="40"/>
        <v>158</v>
      </c>
    </row>
    <row r="1421" spans="1:18" ht="14.25" customHeight="1">
      <c r="A1421" s="2">
        <v>212519</v>
      </c>
      <c r="B1421" s="2" t="s">
        <v>39</v>
      </c>
      <c r="C1421" s="2" t="s">
        <v>40</v>
      </c>
      <c r="D1421" s="2" t="s">
        <v>41</v>
      </c>
      <c r="E1421" s="2" t="s">
        <v>44</v>
      </c>
      <c r="F1421" s="2" t="s">
        <v>34</v>
      </c>
      <c r="G1421" s="4">
        <v>43529.70652777778</v>
      </c>
      <c r="H1421" s="4">
        <v>43536.70652777778</v>
      </c>
      <c r="I1421" s="4">
        <v>43532.70652777778</v>
      </c>
      <c r="J1421" s="2">
        <v>84</v>
      </c>
      <c r="K1421" s="2">
        <v>89</v>
      </c>
      <c r="L1421" s="2" t="str">
        <f t="shared" si="35"/>
        <v>Kolkata</v>
      </c>
      <c r="M1421" s="2" t="str">
        <f t="shared" si="36"/>
        <v>Delhi-Kolkata</v>
      </c>
      <c r="N1421" s="2" t="str">
        <f t="shared" si="41"/>
        <v>Outstation</v>
      </c>
      <c r="O1421" s="2" t="str">
        <f t="shared" si="37"/>
        <v>FastWheels</v>
      </c>
      <c r="P1421" s="2">
        <f t="shared" si="38"/>
        <v>4</v>
      </c>
      <c r="Q1421" s="2">
        <f t="shared" si="39"/>
        <v>7</v>
      </c>
      <c r="R1421" s="2">
        <f t="shared" si="40"/>
        <v>173</v>
      </c>
    </row>
    <row r="1422" spans="1:18" ht="14.25" customHeight="1">
      <c r="A1422" s="2">
        <v>963280</v>
      </c>
      <c r="B1422" s="2" t="s">
        <v>36</v>
      </c>
      <c r="C1422" s="2" t="s">
        <v>43</v>
      </c>
      <c r="D1422" s="2" t="s">
        <v>41</v>
      </c>
      <c r="E1422" s="2" t="s">
        <v>44</v>
      </c>
      <c r="F1422" s="2" t="s">
        <v>34</v>
      </c>
      <c r="G1422" s="4">
        <v>43529.70721064815</v>
      </c>
      <c r="H1422" s="4">
        <v>43531.70721064815</v>
      </c>
      <c r="I1422" s="4">
        <v>43534.70721064815</v>
      </c>
      <c r="J1422" s="2">
        <v>49</v>
      </c>
      <c r="K1422" s="2">
        <v>125</v>
      </c>
      <c r="L1422" s="2" t="str">
        <f t="shared" si="35"/>
        <v>Bangalore</v>
      </c>
      <c r="M1422" s="2" t="str">
        <f t="shared" si="36"/>
        <v>Delhi-Bangalore</v>
      </c>
      <c r="N1422" s="2" t="str">
        <f t="shared" si="41"/>
        <v>Outstation</v>
      </c>
      <c r="O1422" s="2" t="str">
        <f t="shared" si="37"/>
        <v>FastWheels</v>
      </c>
      <c r="P1422" s="2">
        <f t="shared" si="38"/>
        <v>-3</v>
      </c>
      <c r="Q1422" s="2">
        <f t="shared" si="39"/>
        <v>2</v>
      </c>
      <c r="R1422" s="2">
        <f t="shared" si="40"/>
        <v>174</v>
      </c>
    </row>
    <row r="1423" spans="1:18" ht="14.25" customHeight="1">
      <c r="A1423" s="2">
        <v>580318</v>
      </c>
      <c r="B1423" s="2" t="s">
        <v>47</v>
      </c>
      <c r="C1423" s="2" t="s">
        <v>37</v>
      </c>
      <c r="D1423" s="2" t="s">
        <v>32</v>
      </c>
      <c r="E1423" s="2" t="s">
        <v>38</v>
      </c>
      <c r="F1423" s="2" t="s">
        <v>34</v>
      </c>
      <c r="G1423" s="4">
        <v>43529.713425925926</v>
      </c>
      <c r="H1423" s="4">
        <v>43537.713425925926</v>
      </c>
      <c r="I1423" s="4">
        <v>43532.713425925926</v>
      </c>
      <c r="J1423" s="2">
        <v>34</v>
      </c>
      <c r="K1423" s="2">
        <v>109</v>
      </c>
      <c r="L1423" s="2" t="str">
        <f t="shared" si="35"/>
        <v>Mumbai</v>
      </c>
      <c r="M1423" s="2" t="str">
        <f t="shared" si="36"/>
        <v>Bangalore-Mumbai</v>
      </c>
      <c r="N1423" s="2" t="str">
        <f t="shared" si="41"/>
        <v>Outstation</v>
      </c>
      <c r="O1423" s="2" t="str">
        <f t="shared" si="37"/>
        <v>Ship2Home</v>
      </c>
      <c r="P1423" s="2">
        <f t="shared" si="38"/>
        <v>5</v>
      </c>
      <c r="Q1423" s="2">
        <f t="shared" si="39"/>
        <v>8</v>
      </c>
      <c r="R1423" s="2">
        <f t="shared" si="40"/>
        <v>143</v>
      </c>
    </row>
    <row r="1424" spans="1:18" ht="14.25" customHeight="1">
      <c r="A1424" s="2">
        <v>73476</v>
      </c>
      <c r="B1424" s="2" t="s">
        <v>30</v>
      </c>
      <c r="C1424" s="2" t="s">
        <v>31</v>
      </c>
      <c r="D1424" s="2" t="s">
        <v>32</v>
      </c>
      <c r="E1424" s="2" t="s">
        <v>44</v>
      </c>
      <c r="F1424" s="2" t="s">
        <v>34</v>
      </c>
      <c r="G1424" s="4">
        <v>43529.713495370372</v>
      </c>
      <c r="H1424" s="4">
        <v>43533.713495370372</v>
      </c>
      <c r="I1424" s="4">
        <v>43534.713495370372</v>
      </c>
      <c r="J1424" s="2">
        <v>73</v>
      </c>
      <c r="K1424" s="2">
        <v>108</v>
      </c>
      <c r="L1424" s="2" t="str">
        <f t="shared" si="35"/>
        <v>Delhi</v>
      </c>
      <c r="M1424" s="2" t="str">
        <f t="shared" si="36"/>
        <v>Bangalore-Delhi</v>
      </c>
      <c r="N1424" s="2" t="str">
        <f t="shared" si="41"/>
        <v>Outstation</v>
      </c>
      <c r="O1424" s="2" t="str">
        <f t="shared" si="37"/>
        <v>FastWheels</v>
      </c>
      <c r="P1424" s="2">
        <f t="shared" si="38"/>
        <v>-1</v>
      </c>
      <c r="Q1424" s="2">
        <f t="shared" si="39"/>
        <v>4</v>
      </c>
      <c r="R1424" s="2">
        <f t="shared" si="40"/>
        <v>181</v>
      </c>
    </row>
    <row r="1425" spans="1:18" ht="14.25" customHeight="1">
      <c r="A1425" s="2">
        <v>126501</v>
      </c>
      <c r="B1425" s="2" t="s">
        <v>30</v>
      </c>
      <c r="C1425" s="2" t="s">
        <v>40</v>
      </c>
      <c r="D1425" s="2" t="s">
        <v>32</v>
      </c>
      <c r="E1425" s="2" t="s">
        <v>44</v>
      </c>
      <c r="F1425" s="2" t="s">
        <v>34</v>
      </c>
      <c r="G1425" s="4">
        <v>43529.714953703704</v>
      </c>
      <c r="H1425" s="4">
        <v>43534.714953703704</v>
      </c>
      <c r="I1425" s="4">
        <v>43535.714953703704</v>
      </c>
      <c r="J1425" s="2">
        <v>76</v>
      </c>
      <c r="K1425" s="2">
        <v>90</v>
      </c>
      <c r="L1425" s="2" t="str">
        <f t="shared" si="35"/>
        <v>Kolkata</v>
      </c>
      <c r="M1425" s="2" t="str">
        <f t="shared" si="36"/>
        <v>Bangalore-Kolkata</v>
      </c>
      <c r="N1425" s="2" t="str">
        <f t="shared" si="41"/>
        <v>Outstation</v>
      </c>
      <c r="O1425" s="2" t="str">
        <f t="shared" si="37"/>
        <v>FastWheels</v>
      </c>
      <c r="P1425" s="2">
        <f t="shared" si="38"/>
        <v>-1</v>
      </c>
      <c r="Q1425" s="2">
        <f t="shared" si="39"/>
        <v>5</v>
      </c>
      <c r="R1425" s="2">
        <f t="shared" si="40"/>
        <v>166</v>
      </c>
    </row>
    <row r="1426" spans="1:18" ht="14.25" customHeight="1">
      <c r="A1426" s="2">
        <v>21642</v>
      </c>
      <c r="B1426" s="2" t="s">
        <v>48</v>
      </c>
      <c r="C1426" s="2" t="s">
        <v>40</v>
      </c>
      <c r="D1426" s="2" t="s">
        <v>41</v>
      </c>
      <c r="E1426" s="2" t="s">
        <v>44</v>
      </c>
      <c r="F1426" s="2" t="s">
        <v>34</v>
      </c>
      <c r="G1426" s="4">
        <v>43529.717303240737</v>
      </c>
      <c r="H1426" s="4">
        <v>43534.717303240737</v>
      </c>
      <c r="I1426" s="4">
        <v>43533.717303240737</v>
      </c>
      <c r="J1426" s="2">
        <v>73</v>
      </c>
      <c r="K1426" s="2">
        <v>93</v>
      </c>
      <c r="L1426" s="2" t="str">
        <f t="shared" si="35"/>
        <v>Kolkata</v>
      </c>
      <c r="M1426" s="2" t="str">
        <f t="shared" si="36"/>
        <v>Delhi-Kolkata</v>
      </c>
      <c r="N1426" s="2" t="str">
        <f t="shared" si="41"/>
        <v>Outstation</v>
      </c>
      <c r="O1426" s="2" t="str">
        <f t="shared" si="37"/>
        <v>FastWheels</v>
      </c>
      <c r="P1426" s="2">
        <f t="shared" si="38"/>
        <v>1</v>
      </c>
      <c r="Q1426" s="2">
        <f t="shared" si="39"/>
        <v>5</v>
      </c>
      <c r="R1426" s="2">
        <f t="shared" si="40"/>
        <v>166</v>
      </c>
    </row>
    <row r="1427" spans="1:18" ht="14.25" customHeight="1">
      <c r="A1427" s="2">
        <v>689264</v>
      </c>
      <c r="B1427" s="2" t="s">
        <v>39</v>
      </c>
      <c r="C1427" s="2" t="s">
        <v>37</v>
      </c>
      <c r="D1427" s="2" t="s">
        <v>41</v>
      </c>
      <c r="E1427" s="2" t="s">
        <v>44</v>
      </c>
      <c r="F1427" s="2" t="s">
        <v>34</v>
      </c>
      <c r="G1427" s="4">
        <v>43529.722685185188</v>
      </c>
      <c r="H1427" s="4">
        <v>43534.722685185188</v>
      </c>
      <c r="I1427" s="4">
        <v>43532.722685185188</v>
      </c>
      <c r="J1427" s="2">
        <v>73</v>
      </c>
      <c r="K1427" s="2">
        <v>92</v>
      </c>
      <c r="L1427" s="2" t="str">
        <f t="shared" si="35"/>
        <v>Mumbai</v>
      </c>
      <c r="M1427" s="2" t="str">
        <f t="shared" si="36"/>
        <v>Delhi-Mumbai</v>
      </c>
      <c r="N1427" s="2" t="str">
        <f t="shared" si="41"/>
        <v>Outstation</v>
      </c>
      <c r="O1427" s="2" t="str">
        <f t="shared" si="37"/>
        <v>FastWheels</v>
      </c>
      <c r="P1427" s="2">
        <f t="shared" si="38"/>
        <v>2</v>
      </c>
      <c r="Q1427" s="2">
        <f t="shared" si="39"/>
        <v>5</v>
      </c>
      <c r="R1427" s="2">
        <f t="shared" si="40"/>
        <v>165</v>
      </c>
    </row>
    <row r="1428" spans="1:18" ht="14.25" customHeight="1">
      <c r="A1428" s="2">
        <v>585749</v>
      </c>
      <c r="B1428" s="2" t="s">
        <v>30</v>
      </c>
      <c r="C1428" s="2" t="s">
        <v>31</v>
      </c>
      <c r="D1428" s="2" t="s">
        <v>41</v>
      </c>
      <c r="E1428" s="2" t="s">
        <v>33</v>
      </c>
      <c r="F1428" s="2" t="s">
        <v>34</v>
      </c>
      <c r="G1428" s="4">
        <v>43529.724756944444</v>
      </c>
      <c r="H1428" s="4">
        <v>43532.724756944444</v>
      </c>
      <c r="I1428" s="4">
        <v>43535.724756944444</v>
      </c>
      <c r="J1428" s="2">
        <v>0</v>
      </c>
      <c r="K1428" s="2">
        <v>129</v>
      </c>
      <c r="L1428" s="2" t="str">
        <f t="shared" si="35"/>
        <v>Delhi</v>
      </c>
      <c r="M1428" s="2" t="str">
        <f t="shared" si="36"/>
        <v>Delhi-Delhi</v>
      </c>
      <c r="N1428" s="2" t="str">
        <f t="shared" si="41"/>
        <v>Local</v>
      </c>
      <c r="O1428" s="2" t="str">
        <f t="shared" si="37"/>
        <v>Ship2Home</v>
      </c>
      <c r="P1428" s="2">
        <f t="shared" si="38"/>
        <v>-3</v>
      </c>
      <c r="Q1428" s="2">
        <f t="shared" si="39"/>
        <v>3</v>
      </c>
      <c r="R1428" s="2">
        <f t="shared" si="40"/>
        <v>129</v>
      </c>
    </row>
    <row r="1429" spans="1:18" ht="14.25" customHeight="1">
      <c r="A1429" s="2">
        <v>131623</v>
      </c>
      <c r="B1429" s="2" t="s">
        <v>30</v>
      </c>
      <c r="C1429" s="2" t="s">
        <v>43</v>
      </c>
      <c r="D1429" s="2" t="s">
        <v>32</v>
      </c>
      <c r="E1429" s="2" t="s">
        <v>33</v>
      </c>
      <c r="F1429" s="2" t="s">
        <v>34</v>
      </c>
      <c r="G1429" s="4">
        <v>43529.724965277775</v>
      </c>
      <c r="H1429" s="4">
        <v>43529.724965277775</v>
      </c>
      <c r="I1429" s="4">
        <v>43535.724965277775</v>
      </c>
      <c r="J1429" s="2">
        <v>0</v>
      </c>
      <c r="K1429" s="2">
        <v>122</v>
      </c>
      <c r="L1429" s="2" t="str">
        <f t="shared" si="35"/>
        <v>Bangalore</v>
      </c>
      <c r="M1429" s="2" t="str">
        <f t="shared" si="36"/>
        <v>Bangalore-Bangalore</v>
      </c>
      <c r="N1429" s="2" t="str">
        <f t="shared" si="41"/>
        <v>Local</v>
      </c>
      <c r="O1429" s="2" t="str">
        <f t="shared" si="37"/>
        <v>Ship2Home</v>
      </c>
      <c r="P1429" s="2">
        <f t="shared" si="38"/>
        <v>-6</v>
      </c>
      <c r="Q1429" s="2">
        <f t="shared" si="39"/>
        <v>0</v>
      </c>
      <c r="R1429" s="2">
        <f t="shared" si="40"/>
        <v>122</v>
      </c>
    </row>
    <row r="1430" spans="1:18" ht="14.25" customHeight="1">
      <c r="A1430" s="2">
        <v>18597</v>
      </c>
      <c r="B1430" s="2" t="s">
        <v>39</v>
      </c>
      <c r="C1430" s="2" t="s">
        <v>37</v>
      </c>
      <c r="D1430" s="2" t="s">
        <v>41</v>
      </c>
      <c r="E1430" s="2" t="s">
        <v>33</v>
      </c>
      <c r="F1430" s="2" t="s">
        <v>34</v>
      </c>
      <c r="G1430" s="4">
        <v>43529.728136574071</v>
      </c>
      <c r="H1430" s="4">
        <v>43535.728136574071</v>
      </c>
      <c r="I1430" s="4">
        <v>43534.728136574071</v>
      </c>
      <c r="J1430" s="2">
        <v>46</v>
      </c>
      <c r="K1430" s="2">
        <v>113</v>
      </c>
      <c r="L1430" s="2" t="str">
        <f t="shared" si="35"/>
        <v>Mumbai</v>
      </c>
      <c r="M1430" s="2" t="str">
        <f t="shared" si="36"/>
        <v>Delhi-Mumbai</v>
      </c>
      <c r="N1430" s="2" t="str">
        <f t="shared" si="41"/>
        <v>Outstation</v>
      </c>
      <c r="O1430" s="2" t="str">
        <f t="shared" si="37"/>
        <v>Ship2Home</v>
      </c>
      <c r="P1430" s="2">
        <f t="shared" si="38"/>
        <v>1</v>
      </c>
      <c r="Q1430" s="2">
        <f t="shared" si="39"/>
        <v>6</v>
      </c>
      <c r="R1430" s="2">
        <f t="shared" si="40"/>
        <v>159</v>
      </c>
    </row>
    <row r="1431" spans="1:18" ht="14.25" customHeight="1">
      <c r="A1431" s="2">
        <v>166624</v>
      </c>
      <c r="B1431" s="2" t="s">
        <v>39</v>
      </c>
      <c r="C1431" s="2" t="s">
        <v>43</v>
      </c>
      <c r="D1431" s="2" t="s">
        <v>32</v>
      </c>
      <c r="E1431" s="2" t="s">
        <v>44</v>
      </c>
      <c r="F1431" s="2" t="s">
        <v>34</v>
      </c>
      <c r="G1431" s="4">
        <v>43529.735613425924</v>
      </c>
      <c r="H1431" s="4">
        <v>43531.735613425924</v>
      </c>
      <c r="I1431" s="4">
        <v>43536.735613425924</v>
      </c>
      <c r="J1431" s="2">
        <v>0</v>
      </c>
      <c r="K1431" s="2">
        <v>127</v>
      </c>
      <c r="L1431" s="2" t="str">
        <f t="shared" si="35"/>
        <v>Bangalore</v>
      </c>
      <c r="M1431" s="2" t="str">
        <f t="shared" si="36"/>
        <v>Bangalore-Bangalore</v>
      </c>
      <c r="N1431" s="2" t="str">
        <f t="shared" si="41"/>
        <v>Local</v>
      </c>
      <c r="O1431" s="2" t="str">
        <f t="shared" si="37"/>
        <v>FastWheels</v>
      </c>
      <c r="P1431" s="2">
        <f t="shared" si="38"/>
        <v>-5</v>
      </c>
      <c r="Q1431" s="2">
        <f t="shared" si="39"/>
        <v>2</v>
      </c>
      <c r="R1431" s="2">
        <f t="shared" si="40"/>
        <v>127</v>
      </c>
    </row>
    <row r="1432" spans="1:18" ht="14.25" customHeight="1">
      <c r="A1432" s="2">
        <v>152268</v>
      </c>
      <c r="B1432" s="2" t="s">
        <v>30</v>
      </c>
      <c r="C1432" s="2" t="s">
        <v>37</v>
      </c>
      <c r="D1432" s="2" t="s">
        <v>41</v>
      </c>
      <c r="E1432" s="2" t="s">
        <v>44</v>
      </c>
      <c r="F1432" s="2" t="s">
        <v>34</v>
      </c>
      <c r="G1432" s="4">
        <v>43529.737881944442</v>
      </c>
      <c r="H1432" s="4">
        <v>43534.737881944442</v>
      </c>
      <c r="I1432" s="4">
        <v>43532.737881944442</v>
      </c>
      <c r="J1432" s="2">
        <v>61</v>
      </c>
      <c r="K1432" s="2">
        <v>88</v>
      </c>
      <c r="L1432" s="2" t="str">
        <f t="shared" si="35"/>
        <v>Mumbai</v>
      </c>
      <c r="M1432" s="2" t="str">
        <f t="shared" si="36"/>
        <v>Delhi-Mumbai</v>
      </c>
      <c r="N1432" s="2" t="str">
        <f t="shared" si="41"/>
        <v>Outstation</v>
      </c>
      <c r="O1432" s="2" t="str">
        <f t="shared" si="37"/>
        <v>FastWheels</v>
      </c>
      <c r="P1432" s="2">
        <f t="shared" si="38"/>
        <v>2</v>
      </c>
      <c r="Q1432" s="2">
        <f t="shared" si="39"/>
        <v>5</v>
      </c>
      <c r="R1432" s="2">
        <f t="shared" si="40"/>
        <v>149</v>
      </c>
    </row>
    <row r="1433" spans="1:18" ht="14.25" customHeight="1">
      <c r="A1433" s="2">
        <v>683791</v>
      </c>
      <c r="B1433" s="2" t="s">
        <v>30</v>
      </c>
      <c r="C1433" s="2" t="s">
        <v>31</v>
      </c>
      <c r="D1433" s="2" t="s">
        <v>41</v>
      </c>
      <c r="E1433" s="2" t="s">
        <v>33</v>
      </c>
      <c r="F1433" s="2" t="s">
        <v>34</v>
      </c>
      <c r="G1433" s="4">
        <v>43529.737974537034</v>
      </c>
      <c r="H1433" s="4">
        <v>43534.737974537034</v>
      </c>
      <c r="I1433" s="4">
        <v>43534.737974537034</v>
      </c>
      <c r="J1433" s="2">
        <v>0</v>
      </c>
      <c r="K1433" s="2">
        <v>129</v>
      </c>
      <c r="L1433" s="2" t="str">
        <f t="shared" si="35"/>
        <v>Delhi</v>
      </c>
      <c r="M1433" s="2" t="str">
        <f t="shared" si="36"/>
        <v>Delhi-Delhi</v>
      </c>
      <c r="N1433" s="2" t="str">
        <f t="shared" si="41"/>
        <v>Local</v>
      </c>
      <c r="O1433" s="2" t="str">
        <f t="shared" si="37"/>
        <v>Ship2Home</v>
      </c>
      <c r="P1433" s="2">
        <f t="shared" si="38"/>
        <v>0</v>
      </c>
      <c r="Q1433" s="2">
        <f t="shared" si="39"/>
        <v>5</v>
      </c>
      <c r="R1433" s="2">
        <f t="shared" si="40"/>
        <v>129</v>
      </c>
    </row>
    <row r="1434" spans="1:18" ht="14.25" customHeight="1">
      <c r="A1434" s="2">
        <v>186354</v>
      </c>
      <c r="B1434" s="2" t="s">
        <v>48</v>
      </c>
      <c r="C1434" s="2" t="s">
        <v>43</v>
      </c>
      <c r="D1434" s="2" t="s">
        <v>41</v>
      </c>
      <c r="E1434" s="2" t="s">
        <v>44</v>
      </c>
      <c r="F1434" s="2" t="s">
        <v>34</v>
      </c>
      <c r="G1434" s="4">
        <v>43529.738749999997</v>
      </c>
      <c r="H1434" s="4">
        <v>43531.738749999997</v>
      </c>
      <c r="I1434" s="4">
        <v>43533.738749999997</v>
      </c>
      <c r="J1434" s="2">
        <v>59</v>
      </c>
      <c r="K1434" s="2">
        <v>102</v>
      </c>
      <c r="L1434" s="2" t="str">
        <f t="shared" si="35"/>
        <v>Bangalore</v>
      </c>
      <c r="M1434" s="2" t="str">
        <f t="shared" si="36"/>
        <v>Delhi-Bangalore</v>
      </c>
      <c r="N1434" s="2" t="str">
        <f t="shared" si="41"/>
        <v>Outstation</v>
      </c>
      <c r="O1434" s="2" t="str">
        <f t="shared" si="37"/>
        <v>FastWheels</v>
      </c>
      <c r="P1434" s="2">
        <f t="shared" si="38"/>
        <v>-2</v>
      </c>
      <c r="Q1434" s="2">
        <f t="shared" si="39"/>
        <v>2</v>
      </c>
      <c r="R1434" s="2">
        <f t="shared" si="40"/>
        <v>161</v>
      </c>
    </row>
    <row r="1435" spans="1:18" ht="14.25" customHeight="1">
      <c r="A1435" s="2">
        <v>150130</v>
      </c>
      <c r="B1435" s="2" t="s">
        <v>42</v>
      </c>
      <c r="C1435" s="2" t="s">
        <v>37</v>
      </c>
      <c r="D1435" s="2" t="s">
        <v>41</v>
      </c>
      <c r="E1435" s="2" t="s">
        <v>38</v>
      </c>
      <c r="F1435" s="2" t="s">
        <v>34</v>
      </c>
      <c r="G1435" s="4">
        <v>43529.740983796299</v>
      </c>
      <c r="H1435" s="4">
        <v>43534.740983796299</v>
      </c>
      <c r="I1435" s="4">
        <v>43535.740983796299</v>
      </c>
      <c r="J1435" s="2">
        <v>39</v>
      </c>
      <c r="K1435" s="2">
        <v>110</v>
      </c>
      <c r="L1435" s="2" t="str">
        <f t="shared" si="35"/>
        <v>Mumbai</v>
      </c>
      <c r="M1435" s="2" t="str">
        <f t="shared" si="36"/>
        <v>Delhi-Mumbai</v>
      </c>
      <c r="N1435" s="2" t="str">
        <f t="shared" si="41"/>
        <v>Outstation</v>
      </c>
      <c r="O1435" s="2" t="str">
        <f t="shared" si="37"/>
        <v>Ship2Home</v>
      </c>
      <c r="P1435" s="2">
        <f t="shared" si="38"/>
        <v>-1</v>
      </c>
      <c r="Q1435" s="2">
        <f t="shared" si="39"/>
        <v>5</v>
      </c>
      <c r="R1435" s="2">
        <f t="shared" si="40"/>
        <v>149</v>
      </c>
    </row>
    <row r="1436" spans="1:18" ht="14.25" customHeight="1">
      <c r="A1436" s="2">
        <v>189261</v>
      </c>
      <c r="B1436" s="2" t="s">
        <v>47</v>
      </c>
      <c r="C1436" s="2" t="s">
        <v>37</v>
      </c>
      <c r="D1436" s="2" t="s">
        <v>32</v>
      </c>
      <c r="E1436" s="2" t="s">
        <v>44</v>
      </c>
      <c r="F1436" s="2" t="s">
        <v>34</v>
      </c>
      <c r="G1436" s="4">
        <v>43529.744618055556</v>
      </c>
      <c r="H1436" s="4">
        <v>43531.744618055556</v>
      </c>
      <c r="I1436" s="4">
        <v>43532.744618055556</v>
      </c>
      <c r="J1436" s="2">
        <v>70</v>
      </c>
      <c r="K1436" s="2">
        <v>94</v>
      </c>
      <c r="L1436" s="2" t="str">
        <f t="shared" si="35"/>
        <v>Mumbai</v>
      </c>
      <c r="M1436" s="2" t="str">
        <f t="shared" si="36"/>
        <v>Bangalore-Mumbai</v>
      </c>
      <c r="N1436" s="2" t="str">
        <f t="shared" si="41"/>
        <v>Outstation</v>
      </c>
      <c r="O1436" s="2" t="str">
        <f t="shared" si="37"/>
        <v>FastWheels</v>
      </c>
      <c r="P1436" s="2">
        <f t="shared" si="38"/>
        <v>-1</v>
      </c>
      <c r="Q1436" s="2">
        <f t="shared" si="39"/>
        <v>2</v>
      </c>
      <c r="R1436" s="2">
        <f t="shared" si="40"/>
        <v>164</v>
      </c>
    </row>
    <row r="1437" spans="1:18" ht="14.25" customHeight="1">
      <c r="A1437" s="2">
        <v>168440</v>
      </c>
      <c r="B1437" s="2" t="s">
        <v>39</v>
      </c>
      <c r="C1437" s="2" t="s">
        <v>37</v>
      </c>
      <c r="D1437" s="2" t="s">
        <v>41</v>
      </c>
      <c r="E1437" s="2" t="s">
        <v>44</v>
      </c>
      <c r="F1437" s="2" t="s">
        <v>34</v>
      </c>
      <c r="G1437" s="4">
        <v>43529.744699074072</v>
      </c>
      <c r="H1437" s="4">
        <v>43532.744699074072</v>
      </c>
      <c r="I1437" s="4">
        <v>43534.744699074072</v>
      </c>
      <c r="J1437" s="2">
        <v>28</v>
      </c>
      <c r="K1437" s="2">
        <v>114</v>
      </c>
      <c r="L1437" s="2" t="str">
        <f t="shared" si="35"/>
        <v>Mumbai</v>
      </c>
      <c r="M1437" s="2" t="str">
        <f t="shared" si="36"/>
        <v>Delhi-Mumbai</v>
      </c>
      <c r="N1437" s="2" t="str">
        <f t="shared" si="41"/>
        <v>Outstation</v>
      </c>
      <c r="O1437" s="2" t="str">
        <f t="shared" si="37"/>
        <v>FastWheels</v>
      </c>
      <c r="P1437" s="2">
        <f t="shared" si="38"/>
        <v>-2</v>
      </c>
      <c r="Q1437" s="2">
        <f t="shared" si="39"/>
        <v>3</v>
      </c>
      <c r="R1437" s="2">
        <f t="shared" si="40"/>
        <v>142</v>
      </c>
    </row>
    <row r="1438" spans="1:18" ht="14.25" customHeight="1">
      <c r="A1438" s="2">
        <v>412775</v>
      </c>
      <c r="B1438" s="2" t="s">
        <v>39</v>
      </c>
      <c r="C1438" s="2" t="s">
        <v>31</v>
      </c>
      <c r="D1438" s="2" t="s">
        <v>41</v>
      </c>
      <c r="E1438" s="2" t="s">
        <v>33</v>
      </c>
      <c r="F1438" s="2" t="s">
        <v>34</v>
      </c>
      <c r="G1438" s="4">
        <v>43529.746319444443</v>
      </c>
      <c r="H1438" s="4">
        <v>43535.746319444443</v>
      </c>
      <c r="I1438" s="4">
        <v>43536.746319444443</v>
      </c>
      <c r="J1438" s="2">
        <v>0</v>
      </c>
      <c r="K1438" s="2">
        <v>122</v>
      </c>
      <c r="L1438" s="2" t="str">
        <f t="shared" si="35"/>
        <v>Delhi</v>
      </c>
      <c r="M1438" s="2" t="str">
        <f t="shared" si="36"/>
        <v>Delhi-Delhi</v>
      </c>
      <c r="N1438" s="2" t="str">
        <f t="shared" si="41"/>
        <v>Local</v>
      </c>
      <c r="O1438" s="2" t="str">
        <f t="shared" si="37"/>
        <v>Ship2Home</v>
      </c>
      <c r="P1438" s="2">
        <f t="shared" si="38"/>
        <v>-1</v>
      </c>
      <c r="Q1438" s="2">
        <f t="shared" si="39"/>
        <v>6</v>
      </c>
      <c r="R1438" s="2">
        <f t="shared" si="40"/>
        <v>122</v>
      </c>
    </row>
    <row r="1439" spans="1:18" ht="14.25" customHeight="1">
      <c r="A1439" s="2">
        <v>954235</v>
      </c>
      <c r="B1439" s="2" t="s">
        <v>47</v>
      </c>
      <c r="C1439" s="2" t="s">
        <v>37</v>
      </c>
      <c r="D1439" s="2" t="s">
        <v>41</v>
      </c>
      <c r="E1439" s="2" t="s">
        <v>44</v>
      </c>
      <c r="F1439" s="2" t="s">
        <v>34</v>
      </c>
      <c r="G1439" s="4">
        <v>43529.751261574071</v>
      </c>
      <c r="H1439" s="4">
        <v>43531.751261574071</v>
      </c>
      <c r="I1439" s="4">
        <v>43535.751261574071</v>
      </c>
      <c r="J1439" s="2">
        <v>82</v>
      </c>
      <c r="K1439" s="2">
        <v>92</v>
      </c>
      <c r="L1439" s="2" t="str">
        <f t="shared" si="35"/>
        <v>Mumbai</v>
      </c>
      <c r="M1439" s="2" t="str">
        <f t="shared" si="36"/>
        <v>Delhi-Mumbai</v>
      </c>
      <c r="N1439" s="2" t="str">
        <f t="shared" si="41"/>
        <v>Outstation</v>
      </c>
      <c r="O1439" s="2" t="str">
        <f t="shared" si="37"/>
        <v>FastWheels</v>
      </c>
      <c r="P1439" s="2">
        <f t="shared" si="38"/>
        <v>-4</v>
      </c>
      <c r="Q1439" s="2">
        <f t="shared" si="39"/>
        <v>2</v>
      </c>
      <c r="R1439" s="2">
        <f t="shared" si="40"/>
        <v>174</v>
      </c>
    </row>
    <row r="1440" spans="1:18" ht="14.25" customHeight="1">
      <c r="A1440" s="2">
        <v>536779</v>
      </c>
      <c r="B1440" s="2" t="s">
        <v>36</v>
      </c>
      <c r="C1440" s="2" t="s">
        <v>43</v>
      </c>
      <c r="D1440" s="2" t="s">
        <v>41</v>
      </c>
      <c r="E1440" s="2" t="s">
        <v>33</v>
      </c>
      <c r="F1440" s="2" t="s">
        <v>34</v>
      </c>
      <c r="G1440" s="4">
        <v>43529.751712962963</v>
      </c>
      <c r="H1440" s="4">
        <v>43537.751712962963</v>
      </c>
      <c r="I1440" s="4">
        <v>43532.751712962963</v>
      </c>
      <c r="J1440" s="2">
        <v>45</v>
      </c>
      <c r="K1440" s="2">
        <v>121</v>
      </c>
      <c r="L1440" s="2" t="str">
        <f t="shared" si="35"/>
        <v>Bangalore</v>
      </c>
      <c r="M1440" s="2" t="str">
        <f t="shared" si="36"/>
        <v>Delhi-Bangalore</v>
      </c>
      <c r="N1440" s="2" t="str">
        <f t="shared" si="41"/>
        <v>Outstation</v>
      </c>
      <c r="O1440" s="2" t="str">
        <f t="shared" si="37"/>
        <v>Ship2Home</v>
      </c>
      <c r="P1440" s="2">
        <f t="shared" si="38"/>
        <v>5</v>
      </c>
      <c r="Q1440" s="2">
        <f t="shared" si="39"/>
        <v>8</v>
      </c>
      <c r="R1440" s="2">
        <f t="shared" si="40"/>
        <v>166</v>
      </c>
    </row>
    <row r="1441" spans="1:18" ht="14.25" customHeight="1">
      <c r="A1441" s="2">
        <v>392988</v>
      </c>
      <c r="B1441" s="2" t="s">
        <v>42</v>
      </c>
      <c r="C1441" s="2" t="s">
        <v>43</v>
      </c>
      <c r="D1441" s="2" t="s">
        <v>32</v>
      </c>
      <c r="E1441" s="2" t="s">
        <v>44</v>
      </c>
      <c r="F1441" s="2" t="s">
        <v>34</v>
      </c>
      <c r="G1441" s="4">
        <v>43529.757060185184</v>
      </c>
      <c r="H1441" s="4">
        <v>43530.757060185184</v>
      </c>
      <c r="I1441" s="4">
        <v>43535.757060185184</v>
      </c>
      <c r="J1441" s="2">
        <v>0</v>
      </c>
      <c r="K1441" s="2">
        <v>123</v>
      </c>
      <c r="L1441" s="2" t="str">
        <f t="shared" si="35"/>
        <v>Bangalore</v>
      </c>
      <c r="M1441" s="2" t="str">
        <f t="shared" si="36"/>
        <v>Bangalore-Bangalore</v>
      </c>
      <c r="N1441" s="2" t="str">
        <f t="shared" si="41"/>
        <v>Local</v>
      </c>
      <c r="O1441" s="2" t="str">
        <f t="shared" si="37"/>
        <v>FastWheels</v>
      </c>
      <c r="P1441" s="2">
        <f t="shared" si="38"/>
        <v>-5</v>
      </c>
      <c r="Q1441" s="2">
        <f t="shared" si="39"/>
        <v>1</v>
      </c>
      <c r="R1441" s="2">
        <f t="shared" si="40"/>
        <v>123</v>
      </c>
    </row>
    <row r="1442" spans="1:18" ht="14.25" customHeight="1">
      <c r="A1442" s="2">
        <v>346390</v>
      </c>
      <c r="B1442" s="2" t="s">
        <v>30</v>
      </c>
      <c r="C1442" s="2" t="s">
        <v>43</v>
      </c>
      <c r="D1442" s="2" t="s">
        <v>32</v>
      </c>
      <c r="E1442" s="2" t="s">
        <v>38</v>
      </c>
      <c r="F1442" s="2" t="s">
        <v>34</v>
      </c>
      <c r="G1442" s="4">
        <v>43529.757511574076</v>
      </c>
      <c r="H1442" s="4">
        <v>43533.757511574076</v>
      </c>
      <c r="I1442" s="4">
        <v>43532.757511574076</v>
      </c>
      <c r="J1442" s="2">
        <v>0</v>
      </c>
      <c r="K1442" s="2">
        <v>125</v>
      </c>
      <c r="L1442" s="2" t="str">
        <f t="shared" si="35"/>
        <v>Bangalore</v>
      </c>
      <c r="M1442" s="2" t="str">
        <f t="shared" si="36"/>
        <v>Bangalore-Bangalore</v>
      </c>
      <c r="N1442" s="2" t="str">
        <f t="shared" si="41"/>
        <v>Local</v>
      </c>
      <c r="O1442" s="2" t="str">
        <f t="shared" si="37"/>
        <v>Ship2Home</v>
      </c>
      <c r="P1442" s="2">
        <f t="shared" si="38"/>
        <v>1</v>
      </c>
      <c r="Q1442" s="2">
        <f t="shared" si="39"/>
        <v>4</v>
      </c>
      <c r="R1442" s="2">
        <f t="shared" si="40"/>
        <v>125</v>
      </c>
    </row>
    <row r="1443" spans="1:18" ht="14.25" customHeight="1">
      <c r="A1443" s="2">
        <v>404844</v>
      </c>
      <c r="B1443" s="2" t="s">
        <v>36</v>
      </c>
      <c r="C1443" s="2" t="s">
        <v>37</v>
      </c>
      <c r="D1443" s="2" t="s">
        <v>41</v>
      </c>
      <c r="E1443" s="2" t="s">
        <v>44</v>
      </c>
      <c r="F1443" s="2" t="s">
        <v>34</v>
      </c>
      <c r="G1443" s="4">
        <v>43529.763356481482</v>
      </c>
      <c r="H1443" s="4">
        <v>43531.763356481482</v>
      </c>
      <c r="I1443" s="4">
        <v>43535.763356481482</v>
      </c>
      <c r="J1443" s="2">
        <v>26</v>
      </c>
      <c r="K1443" s="2">
        <v>109</v>
      </c>
      <c r="L1443" s="2" t="str">
        <f t="shared" si="35"/>
        <v>Mumbai</v>
      </c>
      <c r="M1443" s="2" t="str">
        <f t="shared" si="36"/>
        <v>Delhi-Mumbai</v>
      </c>
      <c r="N1443" s="2" t="str">
        <f t="shared" si="41"/>
        <v>Outstation</v>
      </c>
      <c r="O1443" s="2" t="str">
        <f t="shared" si="37"/>
        <v>FastWheels</v>
      </c>
      <c r="P1443" s="2">
        <f t="shared" si="38"/>
        <v>-4</v>
      </c>
      <c r="Q1443" s="2">
        <f t="shared" si="39"/>
        <v>2</v>
      </c>
      <c r="R1443" s="2">
        <f t="shared" si="40"/>
        <v>135</v>
      </c>
    </row>
    <row r="1444" spans="1:18" ht="14.25" customHeight="1">
      <c r="A1444" s="2">
        <v>258414</v>
      </c>
      <c r="B1444" s="2" t="s">
        <v>39</v>
      </c>
      <c r="C1444" s="2" t="s">
        <v>37</v>
      </c>
      <c r="D1444" s="2" t="s">
        <v>32</v>
      </c>
      <c r="E1444" s="2" t="s">
        <v>38</v>
      </c>
      <c r="F1444" s="2" t="s">
        <v>34</v>
      </c>
      <c r="G1444" s="4">
        <v>43529.765219907407</v>
      </c>
      <c r="H1444" s="4">
        <v>43536.765219907407</v>
      </c>
      <c r="I1444" s="4">
        <v>43536.765219907407</v>
      </c>
      <c r="J1444" s="2">
        <v>41</v>
      </c>
      <c r="K1444" s="2">
        <v>112</v>
      </c>
      <c r="L1444" s="2" t="str">
        <f t="shared" si="35"/>
        <v>Mumbai</v>
      </c>
      <c r="M1444" s="2" t="str">
        <f t="shared" si="36"/>
        <v>Bangalore-Mumbai</v>
      </c>
      <c r="N1444" s="2" t="str">
        <f t="shared" si="41"/>
        <v>Outstation</v>
      </c>
      <c r="O1444" s="2" t="str">
        <f t="shared" si="37"/>
        <v>Ship2Home</v>
      </c>
      <c r="P1444" s="2">
        <f t="shared" si="38"/>
        <v>0</v>
      </c>
      <c r="Q1444" s="2">
        <f t="shared" si="39"/>
        <v>7</v>
      </c>
      <c r="R1444" s="2">
        <f t="shared" si="40"/>
        <v>153</v>
      </c>
    </row>
    <row r="1445" spans="1:18" ht="14.25" customHeight="1">
      <c r="A1445" s="2">
        <v>413898</v>
      </c>
      <c r="B1445" s="2" t="s">
        <v>42</v>
      </c>
      <c r="C1445" s="2" t="s">
        <v>37</v>
      </c>
      <c r="D1445" s="2" t="s">
        <v>41</v>
      </c>
      <c r="E1445" s="2" t="s">
        <v>38</v>
      </c>
      <c r="F1445" s="2" t="s">
        <v>34</v>
      </c>
      <c r="G1445" s="4">
        <v>43529.766006944446</v>
      </c>
      <c r="H1445" s="4">
        <v>43533.766006944446</v>
      </c>
      <c r="I1445" s="4">
        <v>43535.766006944446</v>
      </c>
      <c r="J1445" s="2">
        <v>44</v>
      </c>
      <c r="K1445" s="2">
        <v>114</v>
      </c>
      <c r="L1445" s="2" t="str">
        <f t="shared" si="35"/>
        <v>Mumbai</v>
      </c>
      <c r="M1445" s="2" t="str">
        <f t="shared" si="36"/>
        <v>Delhi-Mumbai</v>
      </c>
      <c r="N1445" s="2" t="str">
        <f t="shared" si="41"/>
        <v>Outstation</v>
      </c>
      <c r="O1445" s="2" t="str">
        <f t="shared" si="37"/>
        <v>Ship2Home</v>
      </c>
      <c r="P1445" s="2">
        <f t="shared" si="38"/>
        <v>-2</v>
      </c>
      <c r="Q1445" s="2">
        <f t="shared" si="39"/>
        <v>4</v>
      </c>
      <c r="R1445" s="2">
        <f t="shared" si="40"/>
        <v>158</v>
      </c>
    </row>
    <row r="1446" spans="1:18" ht="14.25" customHeight="1">
      <c r="A1446" s="2">
        <v>855594</v>
      </c>
      <c r="B1446" s="2" t="s">
        <v>36</v>
      </c>
      <c r="C1446" s="2" t="s">
        <v>45</v>
      </c>
      <c r="D1446" s="2" t="s">
        <v>41</v>
      </c>
      <c r="E1446" s="2" t="s">
        <v>38</v>
      </c>
      <c r="F1446" s="2" t="s">
        <v>34</v>
      </c>
      <c r="G1446" s="4">
        <v>43529.772233796299</v>
      </c>
      <c r="H1446" s="4">
        <v>43531.772233796299</v>
      </c>
      <c r="I1446" s="4">
        <v>43533.772233796299</v>
      </c>
      <c r="J1446" s="2">
        <v>41</v>
      </c>
      <c r="K1446" s="2">
        <v>127</v>
      </c>
      <c r="L1446" s="2" t="str">
        <f t="shared" si="35"/>
        <v>Chennai</v>
      </c>
      <c r="M1446" s="2" t="str">
        <f t="shared" si="36"/>
        <v>Delhi-Chennai</v>
      </c>
      <c r="N1446" s="2" t="str">
        <f t="shared" si="41"/>
        <v>Outstation</v>
      </c>
      <c r="O1446" s="2" t="str">
        <f t="shared" si="37"/>
        <v>Ship2Home</v>
      </c>
      <c r="P1446" s="2">
        <f t="shared" si="38"/>
        <v>-2</v>
      </c>
      <c r="Q1446" s="2">
        <f t="shared" si="39"/>
        <v>2</v>
      </c>
      <c r="R1446" s="2">
        <f t="shared" si="40"/>
        <v>168</v>
      </c>
    </row>
    <row r="1447" spans="1:18" ht="14.25" customHeight="1">
      <c r="A1447" s="2">
        <v>993975</v>
      </c>
      <c r="B1447" s="2" t="s">
        <v>39</v>
      </c>
      <c r="C1447" s="2" t="s">
        <v>40</v>
      </c>
      <c r="D1447" s="2" t="s">
        <v>41</v>
      </c>
      <c r="E1447" s="2" t="s">
        <v>33</v>
      </c>
      <c r="F1447" s="2" t="s">
        <v>34</v>
      </c>
      <c r="G1447" s="4">
        <v>43529.772881944446</v>
      </c>
      <c r="H1447" s="4">
        <v>43536.772881944446</v>
      </c>
      <c r="I1447" s="4">
        <v>43534.772881944446</v>
      </c>
      <c r="J1447" s="2">
        <v>35</v>
      </c>
      <c r="K1447" s="2">
        <v>112</v>
      </c>
      <c r="L1447" s="2" t="str">
        <f t="shared" si="35"/>
        <v>Kolkata</v>
      </c>
      <c r="M1447" s="2" t="str">
        <f t="shared" si="36"/>
        <v>Delhi-Kolkata</v>
      </c>
      <c r="N1447" s="2" t="str">
        <f t="shared" si="41"/>
        <v>Outstation</v>
      </c>
      <c r="O1447" s="2" t="str">
        <f t="shared" si="37"/>
        <v>Ship2Home</v>
      </c>
      <c r="P1447" s="2">
        <f t="shared" si="38"/>
        <v>2</v>
      </c>
      <c r="Q1447" s="2">
        <f t="shared" si="39"/>
        <v>7</v>
      </c>
      <c r="R1447" s="2">
        <f t="shared" si="40"/>
        <v>147</v>
      </c>
    </row>
    <row r="1448" spans="1:18" ht="14.25" customHeight="1">
      <c r="A1448" s="2">
        <v>421690</v>
      </c>
      <c r="B1448" s="2" t="s">
        <v>36</v>
      </c>
      <c r="C1448" s="2" t="s">
        <v>45</v>
      </c>
      <c r="D1448" s="2" t="s">
        <v>41</v>
      </c>
      <c r="E1448" s="2" t="s">
        <v>38</v>
      </c>
      <c r="F1448" s="2" t="s">
        <v>34</v>
      </c>
      <c r="G1448" s="4">
        <v>43529.775648148148</v>
      </c>
      <c r="H1448" s="4">
        <v>43533.775648148148</v>
      </c>
      <c r="I1448" s="4">
        <v>43533.775648148148</v>
      </c>
      <c r="J1448" s="2">
        <v>39</v>
      </c>
      <c r="K1448" s="2">
        <v>129</v>
      </c>
      <c r="L1448" s="2" t="str">
        <f t="shared" si="35"/>
        <v>Chennai</v>
      </c>
      <c r="M1448" s="2" t="str">
        <f t="shared" si="36"/>
        <v>Delhi-Chennai</v>
      </c>
      <c r="N1448" s="2" t="str">
        <f t="shared" si="41"/>
        <v>Outstation</v>
      </c>
      <c r="O1448" s="2" t="str">
        <f t="shared" si="37"/>
        <v>Ship2Home</v>
      </c>
      <c r="P1448" s="2">
        <f t="shared" si="38"/>
        <v>0</v>
      </c>
      <c r="Q1448" s="2">
        <f t="shared" si="39"/>
        <v>4</v>
      </c>
      <c r="R1448" s="2">
        <f t="shared" si="40"/>
        <v>168</v>
      </c>
    </row>
    <row r="1449" spans="1:18" ht="14.25" customHeight="1">
      <c r="A1449" s="2">
        <v>426451</v>
      </c>
      <c r="B1449" s="2" t="s">
        <v>46</v>
      </c>
      <c r="C1449" s="2" t="s">
        <v>37</v>
      </c>
      <c r="D1449" s="2" t="s">
        <v>32</v>
      </c>
      <c r="E1449" s="2" t="s">
        <v>33</v>
      </c>
      <c r="F1449" s="2" t="s">
        <v>34</v>
      </c>
      <c r="G1449" s="4">
        <v>43529.77648148148</v>
      </c>
      <c r="H1449" s="4">
        <v>43536.77648148148</v>
      </c>
      <c r="I1449" s="4">
        <v>43533.77648148148</v>
      </c>
      <c r="J1449" s="2">
        <v>47</v>
      </c>
      <c r="K1449" s="2">
        <v>115</v>
      </c>
      <c r="L1449" s="2" t="str">
        <f t="shared" si="35"/>
        <v>Mumbai</v>
      </c>
      <c r="M1449" s="2" t="str">
        <f t="shared" si="36"/>
        <v>Bangalore-Mumbai</v>
      </c>
      <c r="N1449" s="2" t="str">
        <f t="shared" si="41"/>
        <v>Outstation</v>
      </c>
      <c r="O1449" s="2" t="str">
        <f t="shared" si="37"/>
        <v>Ship2Home</v>
      </c>
      <c r="P1449" s="2">
        <f t="shared" si="38"/>
        <v>3</v>
      </c>
      <c r="Q1449" s="2">
        <f t="shared" si="39"/>
        <v>7</v>
      </c>
      <c r="R1449" s="2">
        <f t="shared" si="40"/>
        <v>162</v>
      </c>
    </row>
    <row r="1450" spans="1:18" ht="14.25" customHeight="1">
      <c r="A1450" s="2">
        <v>353120</v>
      </c>
      <c r="B1450" s="2" t="s">
        <v>36</v>
      </c>
      <c r="C1450" s="2" t="s">
        <v>31</v>
      </c>
      <c r="D1450" s="2" t="s">
        <v>32</v>
      </c>
      <c r="E1450" s="2" t="s">
        <v>44</v>
      </c>
      <c r="F1450" s="2" t="s">
        <v>34</v>
      </c>
      <c r="G1450" s="4">
        <v>43529.789120370369</v>
      </c>
      <c r="H1450" s="4">
        <v>43533.789120370369</v>
      </c>
      <c r="I1450" s="4">
        <v>43536.789120370369</v>
      </c>
      <c r="J1450" s="2">
        <v>64</v>
      </c>
      <c r="K1450" s="2">
        <v>107</v>
      </c>
      <c r="L1450" s="2" t="str">
        <f t="shared" si="35"/>
        <v>Delhi</v>
      </c>
      <c r="M1450" s="2" t="str">
        <f t="shared" si="36"/>
        <v>Bangalore-Delhi</v>
      </c>
      <c r="N1450" s="2" t="str">
        <f t="shared" si="41"/>
        <v>Outstation</v>
      </c>
      <c r="O1450" s="2" t="str">
        <f t="shared" si="37"/>
        <v>FastWheels</v>
      </c>
      <c r="P1450" s="2">
        <f t="shared" si="38"/>
        <v>-3</v>
      </c>
      <c r="Q1450" s="2">
        <f t="shared" si="39"/>
        <v>4</v>
      </c>
      <c r="R1450" s="2">
        <f t="shared" si="40"/>
        <v>171</v>
      </c>
    </row>
    <row r="1451" spans="1:18" ht="14.25" customHeight="1">
      <c r="A1451" s="2">
        <v>522676</v>
      </c>
      <c r="B1451" s="2" t="s">
        <v>36</v>
      </c>
      <c r="C1451" s="2" t="s">
        <v>31</v>
      </c>
      <c r="D1451" s="2" t="s">
        <v>41</v>
      </c>
      <c r="E1451" s="2" t="s">
        <v>44</v>
      </c>
      <c r="F1451" s="2" t="s">
        <v>34</v>
      </c>
      <c r="G1451" s="4">
        <v>43529.795266203706</v>
      </c>
      <c r="H1451" s="4">
        <v>43529.795266203706</v>
      </c>
      <c r="I1451" s="4">
        <v>43536.795266203706</v>
      </c>
      <c r="J1451" s="2">
        <v>0</v>
      </c>
      <c r="K1451" s="2">
        <v>110</v>
      </c>
      <c r="L1451" s="2" t="str">
        <f t="shared" si="35"/>
        <v>Delhi</v>
      </c>
      <c r="M1451" s="2" t="str">
        <f t="shared" si="36"/>
        <v>Delhi-Delhi</v>
      </c>
      <c r="N1451" s="2" t="str">
        <f t="shared" si="41"/>
        <v>Local</v>
      </c>
      <c r="O1451" s="2" t="str">
        <f t="shared" si="37"/>
        <v>FastWheels</v>
      </c>
      <c r="P1451" s="2">
        <f t="shared" si="38"/>
        <v>-7</v>
      </c>
      <c r="Q1451" s="2">
        <f t="shared" si="39"/>
        <v>0</v>
      </c>
      <c r="R1451" s="2">
        <f t="shared" si="40"/>
        <v>110</v>
      </c>
    </row>
    <row r="1452" spans="1:18" ht="14.25" customHeight="1">
      <c r="A1452" s="2">
        <v>998346</v>
      </c>
      <c r="B1452" s="2" t="s">
        <v>39</v>
      </c>
      <c r="C1452" s="2" t="s">
        <v>31</v>
      </c>
      <c r="D1452" s="2" t="s">
        <v>32</v>
      </c>
      <c r="E1452" s="2" t="s">
        <v>38</v>
      </c>
      <c r="F1452" s="2" t="s">
        <v>34</v>
      </c>
      <c r="G1452" s="4">
        <v>43529.796759259261</v>
      </c>
      <c r="H1452" s="4">
        <v>43536.796759259261</v>
      </c>
      <c r="I1452" s="4">
        <v>43535.796759259261</v>
      </c>
      <c r="J1452" s="2">
        <v>25</v>
      </c>
      <c r="K1452" s="2">
        <v>126</v>
      </c>
      <c r="L1452" s="2" t="str">
        <f t="shared" si="35"/>
        <v>Delhi</v>
      </c>
      <c r="M1452" s="2" t="str">
        <f t="shared" si="36"/>
        <v>Bangalore-Delhi</v>
      </c>
      <c r="N1452" s="2" t="str">
        <f t="shared" si="41"/>
        <v>Outstation</v>
      </c>
      <c r="O1452" s="2" t="str">
        <f t="shared" si="37"/>
        <v>Ship2Home</v>
      </c>
      <c r="P1452" s="2">
        <f t="shared" si="38"/>
        <v>1</v>
      </c>
      <c r="Q1452" s="2">
        <f t="shared" si="39"/>
        <v>7</v>
      </c>
      <c r="R1452" s="2">
        <f t="shared" si="40"/>
        <v>151</v>
      </c>
    </row>
    <row r="1453" spans="1:18" ht="14.25" customHeight="1">
      <c r="A1453" s="2">
        <v>401043</v>
      </c>
      <c r="B1453" s="2" t="s">
        <v>49</v>
      </c>
      <c r="C1453" s="2" t="s">
        <v>43</v>
      </c>
      <c r="D1453" s="2" t="s">
        <v>32</v>
      </c>
      <c r="E1453" s="2" t="s">
        <v>33</v>
      </c>
      <c r="F1453" s="2" t="s">
        <v>34</v>
      </c>
      <c r="G1453" s="4">
        <v>43529.807476851849</v>
      </c>
      <c r="H1453" s="4">
        <v>43530.807476851849</v>
      </c>
      <c r="I1453" s="4">
        <v>43535.807476851849</v>
      </c>
      <c r="J1453" s="2">
        <v>0</v>
      </c>
      <c r="K1453" s="2">
        <v>127</v>
      </c>
      <c r="L1453" s="2" t="str">
        <f t="shared" si="35"/>
        <v>Bangalore</v>
      </c>
      <c r="M1453" s="2" t="str">
        <f t="shared" si="36"/>
        <v>Bangalore-Bangalore</v>
      </c>
      <c r="N1453" s="2" t="str">
        <f t="shared" si="41"/>
        <v>Local</v>
      </c>
      <c r="O1453" s="2" t="str">
        <f t="shared" si="37"/>
        <v>Ship2Home</v>
      </c>
      <c r="P1453" s="2">
        <f t="shared" si="38"/>
        <v>-5</v>
      </c>
      <c r="Q1453" s="2">
        <f t="shared" si="39"/>
        <v>1</v>
      </c>
      <c r="R1453" s="2">
        <f t="shared" si="40"/>
        <v>127</v>
      </c>
    </row>
    <row r="1454" spans="1:18" ht="14.25" customHeight="1">
      <c r="A1454" s="2">
        <v>830190</v>
      </c>
      <c r="B1454" s="2" t="s">
        <v>39</v>
      </c>
      <c r="C1454" s="2" t="s">
        <v>43</v>
      </c>
      <c r="D1454" s="2" t="s">
        <v>32</v>
      </c>
      <c r="E1454" s="2" t="s">
        <v>44</v>
      </c>
      <c r="F1454" s="2" t="s">
        <v>34</v>
      </c>
      <c r="G1454" s="4">
        <v>43529.809398148151</v>
      </c>
      <c r="H1454" s="4">
        <v>43530.809398148151</v>
      </c>
      <c r="I1454" s="4">
        <v>43534.809398148151</v>
      </c>
      <c r="J1454" s="2">
        <v>0</v>
      </c>
      <c r="K1454" s="2">
        <v>106</v>
      </c>
      <c r="L1454" s="2" t="str">
        <f t="shared" si="35"/>
        <v>Bangalore</v>
      </c>
      <c r="M1454" s="2" t="str">
        <f t="shared" si="36"/>
        <v>Bangalore-Bangalore</v>
      </c>
      <c r="N1454" s="2" t="str">
        <f t="shared" si="41"/>
        <v>Local</v>
      </c>
      <c r="O1454" s="2" t="str">
        <f t="shared" si="37"/>
        <v>FastWheels</v>
      </c>
      <c r="P1454" s="2">
        <f t="shared" si="38"/>
        <v>-4</v>
      </c>
      <c r="Q1454" s="2">
        <f t="shared" si="39"/>
        <v>1</v>
      </c>
      <c r="R1454" s="2">
        <f t="shared" si="40"/>
        <v>106</v>
      </c>
    </row>
    <row r="1455" spans="1:18" ht="14.25" customHeight="1">
      <c r="A1455" s="2">
        <v>587571</v>
      </c>
      <c r="B1455" s="2" t="s">
        <v>39</v>
      </c>
      <c r="C1455" s="2" t="s">
        <v>31</v>
      </c>
      <c r="D1455" s="2" t="s">
        <v>41</v>
      </c>
      <c r="E1455" s="2" t="s">
        <v>44</v>
      </c>
      <c r="F1455" s="2" t="s">
        <v>34</v>
      </c>
      <c r="G1455" s="4">
        <v>43529.809884259259</v>
      </c>
      <c r="H1455" s="4">
        <v>43534.809884259259</v>
      </c>
      <c r="I1455" s="4">
        <v>43533.809884259259</v>
      </c>
      <c r="J1455" s="2">
        <v>0</v>
      </c>
      <c r="K1455" s="2">
        <v>106</v>
      </c>
      <c r="L1455" s="2" t="str">
        <f t="shared" si="35"/>
        <v>Delhi</v>
      </c>
      <c r="M1455" s="2" t="str">
        <f t="shared" si="36"/>
        <v>Delhi-Delhi</v>
      </c>
      <c r="N1455" s="2" t="str">
        <f t="shared" si="41"/>
        <v>Local</v>
      </c>
      <c r="O1455" s="2" t="str">
        <f t="shared" si="37"/>
        <v>FastWheels</v>
      </c>
      <c r="P1455" s="2">
        <f t="shared" si="38"/>
        <v>1</v>
      </c>
      <c r="Q1455" s="2">
        <f t="shared" si="39"/>
        <v>5</v>
      </c>
      <c r="R1455" s="2">
        <f t="shared" si="40"/>
        <v>106</v>
      </c>
    </row>
    <row r="1456" spans="1:18" ht="14.25" customHeight="1">
      <c r="A1456" s="2">
        <v>11655</v>
      </c>
      <c r="B1456" s="2" t="s">
        <v>36</v>
      </c>
      <c r="C1456" s="2" t="s">
        <v>43</v>
      </c>
      <c r="D1456" s="2" t="s">
        <v>32</v>
      </c>
      <c r="E1456" s="2" t="s">
        <v>33</v>
      </c>
      <c r="F1456" s="2" t="s">
        <v>34</v>
      </c>
      <c r="G1456" s="4">
        <v>43529.811724537038</v>
      </c>
      <c r="H1456" s="4">
        <v>43530.811724537038</v>
      </c>
      <c r="I1456" s="4">
        <v>43533.811724537038</v>
      </c>
      <c r="J1456" s="2">
        <v>0</v>
      </c>
      <c r="K1456" s="2">
        <v>130</v>
      </c>
      <c r="L1456" s="2" t="str">
        <f t="shared" si="35"/>
        <v>Bangalore</v>
      </c>
      <c r="M1456" s="2" t="str">
        <f t="shared" si="36"/>
        <v>Bangalore-Bangalore</v>
      </c>
      <c r="N1456" s="2" t="str">
        <f t="shared" si="41"/>
        <v>Local</v>
      </c>
      <c r="O1456" s="2" t="str">
        <f t="shared" si="37"/>
        <v>Ship2Home</v>
      </c>
      <c r="P1456" s="2">
        <f t="shared" si="38"/>
        <v>-3</v>
      </c>
      <c r="Q1456" s="2">
        <f t="shared" si="39"/>
        <v>1</v>
      </c>
      <c r="R1456" s="2">
        <f t="shared" si="40"/>
        <v>130</v>
      </c>
    </row>
    <row r="1457" spans="1:18" ht="14.25" customHeight="1">
      <c r="A1457" s="2">
        <v>135379</v>
      </c>
      <c r="B1457" s="2" t="s">
        <v>39</v>
      </c>
      <c r="C1457" s="2" t="s">
        <v>37</v>
      </c>
      <c r="D1457" s="2" t="s">
        <v>41</v>
      </c>
      <c r="E1457" s="2" t="s">
        <v>33</v>
      </c>
      <c r="F1457" s="2" t="s">
        <v>34</v>
      </c>
      <c r="G1457" s="4">
        <v>43529.820219907408</v>
      </c>
      <c r="H1457" s="4">
        <v>43534.820219907408</v>
      </c>
      <c r="I1457" s="4">
        <v>43534.820219907408</v>
      </c>
      <c r="J1457" s="2">
        <v>32</v>
      </c>
      <c r="K1457" s="2">
        <v>107</v>
      </c>
      <c r="L1457" s="2" t="str">
        <f t="shared" si="35"/>
        <v>Mumbai</v>
      </c>
      <c r="M1457" s="2" t="str">
        <f t="shared" si="36"/>
        <v>Delhi-Mumbai</v>
      </c>
      <c r="N1457" s="2" t="str">
        <f t="shared" si="41"/>
        <v>Outstation</v>
      </c>
      <c r="O1457" s="2" t="str">
        <f t="shared" si="37"/>
        <v>Ship2Home</v>
      </c>
      <c r="P1457" s="2">
        <f t="shared" si="38"/>
        <v>0</v>
      </c>
      <c r="Q1457" s="2">
        <f t="shared" si="39"/>
        <v>5</v>
      </c>
      <c r="R1457" s="2">
        <f t="shared" si="40"/>
        <v>139</v>
      </c>
    </row>
    <row r="1458" spans="1:18" ht="14.25" customHeight="1">
      <c r="A1458" s="2">
        <v>244335</v>
      </c>
      <c r="B1458" s="2" t="s">
        <v>49</v>
      </c>
      <c r="C1458" s="2" t="s">
        <v>31</v>
      </c>
      <c r="D1458" s="2" t="s">
        <v>41</v>
      </c>
      <c r="E1458" s="2" t="s">
        <v>33</v>
      </c>
      <c r="F1458" s="2" t="s">
        <v>34</v>
      </c>
      <c r="G1458" s="4">
        <v>43529.824976851851</v>
      </c>
      <c r="H1458" s="4">
        <v>43530.824976851851</v>
      </c>
      <c r="I1458" s="4">
        <v>43532.824976851851</v>
      </c>
      <c r="J1458" s="2">
        <v>0</v>
      </c>
      <c r="K1458" s="2">
        <v>124</v>
      </c>
      <c r="L1458" s="2" t="str">
        <f t="shared" si="35"/>
        <v>Delhi</v>
      </c>
      <c r="M1458" s="2" t="str">
        <f t="shared" si="36"/>
        <v>Delhi-Delhi</v>
      </c>
      <c r="N1458" s="2" t="str">
        <f t="shared" si="41"/>
        <v>Local</v>
      </c>
      <c r="O1458" s="2" t="str">
        <f t="shared" si="37"/>
        <v>Ship2Home</v>
      </c>
      <c r="P1458" s="2">
        <f t="shared" si="38"/>
        <v>-2</v>
      </c>
      <c r="Q1458" s="2">
        <f t="shared" si="39"/>
        <v>1</v>
      </c>
      <c r="R1458" s="2">
        <f t="shared" si="40"/>
        <v>124</v>
      </c>
    </row>
    <row r="1459" spans="1:18" ht="14.25" customHeight="1">
      <c r="A1459" s="2">
        <v>405205</v>
      </c>
      <c r="B1459" s="2" t="s">
        <v>36</v>
      </c>
      <c r="C1459" s="2" t="s">
        <v>40</v>
      </c>
      <c r="D1459" s="2" t="s">
        <v>41</v>
      </c>
      <c r="E1459" s="2" t="s">
        <v>44</v>
      </c>
      <c r="F1459" s="2" t="s">
        <v>34</v>
      </c>
      <c r="G1459" s="4">
        <v>43529.825902777775</v>
      </c>
      <c r="H1459" s="4">
        <v>43532.825902777775</v>
      </c>
      <c r="I1459" s="4">
        <v>43532.825902777775</v>
      </c>
      <c r="J1459" s="2">
        <v>79</v>
      </c>
      <c r="K1459" s="2">
        <v>92</v>
      </c>
      <c r="L1459" s="2" t="str">
        <f t="shared" si="35"/>
        <v>Kolkata</v>
      </c>
      <c r="M1459" s="2" t="str">
        <f t="shared" si="36"/>
        <v>Delhi-Kolkata</v>
      </c>
      <c r="N1459" s="2" t="str">
        <f t="shared" si="41"/>
        <v>Outstation</v>
      </c>
      <c r="O1459" s="2" t="str">
        <f t="shared" si="37"/>
        <v>FastWheels</v>
      </c>
      <c r="P1459" s="2">
        <f t="shared" si="38"/>
        <v>0</v>
      </c>
      <c r="Q1459" s="2">
        <f t="shared" si="39"/>
        <v>3</v>
      </c>
      <c r="R1459" s="2">
        <f t="shared" si="40"/>
        <v>171</v>
      </c>
    </row>
    <row r="1460" spans="1:18" ht="14.25" customHeight="1">
      <c r="A1460" s="2">
        <v>631303</v>
      </c>
      <c r="B1460" s="2" t="s">
        <v>30</v>
      </c>
      <c r="C1460" s="2" t="s">
        <v>40</v>
      </c>
      <c r="D1460" s="2" t="s">
        <v>41</v>
      </c>
      <c r="E1460" s="2" t="s">
        <v>33</v>
      </c>
      <c r="F1460" s="2" t="s">
        <v>34</v>
      </c>
      <c r="G1460" s="4">
        <v>43529.826006944444</v>
      </c>
      <c r="H1460" s="4">
        <v>43533.826006944444</v>
      </c>
      <c r="I1460" s="4">
        <v>43535.826006944444</v>
      </c>
      <c r="J1460" s="2">
        <v>35</v>
      </c>
      <c r="K1460" s="2">
        <v>111</v>
      </c>
      <c r="L1460" s="2" t="str">
        <f t="shared" si="35"/>
        <v>Kolkata</v>
      </c>
      <c r="M1460" s="2" t="str">
        <f t="shared" si="36"/>
        <v>Delhi-Kolkata</v>
      </c>
      <c r="N1460" s="2" t="str">
        <f t="shared" si="41"/>
        <v>Outstation</v>
      </c>
      <c r="O1460" s="2" t="str">
        <f t="shared" si="37"/>
        <v>Ship2Home</v>
      </c>
      <c r="P1460" s="2">
        <f t="shared" si="38"/>
        <v>-2</v>
      </c>
      <c r="Q1460" s="2">
        <f t="shared" si="39"/>
        <v>4</v>
      </c>
      <c r="R1460" s="2">
        <f t="shared" si="40"/>
        <v>146</v>
      </c>
    </row>
    <row r="1461" spans="1:18" ht="14.25" customHeight="1">
      <c r="A1461" s="2">
        <v>192812</v>
      </c>
      <c r="B1461" s="2" t="s">
        <v>30</v>
      </c>
      <c r="C1461" s="2" t="s">
        <v>43</v>
      </c>
      <c r="D1461" s="2" t="s">
        <v>32</v>
      </c>
      <c r="E1461" s="2" t="s">
        <v>44</v>
      </c>
      <c r="F1461" s="2" t="s">
        <v>34</v>
      </c>
      <c r="G1461" s="4">
        <v>43529.827245370368</v>
      </c>
      <c r="H1461" s="4">
        <v>43531.827245370368</v>
      </c>
      <c r="I1461" s="4">
        <v>43536.827245370368</v>
      </c>
      <c r="J1461" s="2">
        <v>0</v>
      </c>
      <c r="K1461" s="2">
        <v>121</v>
      </c>
      <c r="L1461" s="2" t="str">
        <f t="shared" si="35"/>
        <v>Bangalore</v>
      </c>
      <c r="M1461" s="2" t="str">
        <f t="shared" si="36"/>
        <v>Bangalore-Bangalore</v>
      </c>
      <c r="N1461" s="2" t="str">
        <f t="shared" si="41"/>
        <v>Local</v>
      </c>
      <c r="O1461" s="2" t="str">
        <f t="shared" si="37"/>
        <v>FastWheels</v>
      </c>
      <c r="P1461" s="2">
        <f t="shared" si="38"/>
        <v>-5</v>
      </c>
      <c r="Q1461" s="2">
        <f t="shared" si="39"/>
        <v>2</v>
      </c>
      <c r="R1461" s="2">
        <f t="shared" si="40"/>
        <v>121</v>
      </c>
    </row>
    <row r="1462" spans="1:18" ht="14.25" customHeight="1">
      <c r="A1462" s="2">
        <v>765904</v>
      </c>
      <c r="B1462" s="2" t="s">
        <v>48</v>
      </c>
      <c r="C1462" s="2" t="s">
        <v>31</v>
      </c>
      <c r="D1462" s="2" t="s">
        <v>41</v>
      </c>
      <c r="E1462" s="2" t="s">
        <v>44</v>
      </c>
      <c r="F1462" s="2" t="s">
        <v>34</v>
      </c>
      <c r="G1462" s="4">
        <v>43529.827430555553</v>
      </c>
      <c r="H1462" s="4">
        <v>43533.827430555553</v>
      </c>
      <c r="I1462" s="4">
        <v>43534.827430555553</v>
      </c>
      <c r="J1462" s="2">
        <v>0</v>
      </c>
      <c r="K1462" s="2">
        <v>126</v>
      </c>
      <c r="L1462" s="2" t="str">
        <f t="shared" si="35"/>
        <v>Delhi</v>
      </c>
      <c r="M1462" s="2" t="str">
        <f t="shared" si="36"/>
        <v>Delhi-Delhi</v>
      </c>
      <c r="N1462" s="2" t="str">
        <f t="shared" si="41"/>
        <v>Local</v>
      </c>
      <c r="O1462" s="2" t="str">
        <f t="shared" si="37"/>
        <v>FastWheels</v>
      </c>
      <c r="P1462" s="2">
        <f t="shared" si="38"/>
        <v>-1</v>
      </c>
      <c r="Q1462" s="2">
        <f t="shared" si="39"/>
        <v>4</v>
      </c>
      <c r="R1462" s="2">
        <f t="shared" si="40"/>
        <v>126</v>
      </c>
    </row>
    <row r="1463" spans="1:18" ht="14.25" customHeight="1">
      <c r="A1463" s="2">
        <v>380730</v>
      </c>
      <c r="B1463" s="2" t="s">
        <v>47</v>
      </c>
      <c r="C1463" s="2" t="s">
        <v>43</v>
      </c>
      <c r="D1463" s="2" t="s">
        <v>32</v>
      </c>
      <c r="E1463" s="2" t="s">
        <v>38</v>
      </c>
      <c r="F1463" s="2" t="s">
        <v>34</v>
      </c>
      <c r="G1463" s="4">
        <v>43529.827951388892</v>
      </c>
      <c r="H1463" s="4">
        <v>43531.827951388892</v>
      </c>
      <c r="I1463" s="4">
        <v>43536.827951388892</v>
      </c>
      <c r="J1463" s="2">
        <v>0</v>
      </c>
      <c r="K1463" s="2">
        <v>129</v>
      </c>
      <c r="L1463" s="2" t="str">
        <f t="shared" si="35"/>
        <v>Bangalore</v>
      </c>
      <c r="M1463" s="2" t="str">
        <f t="shared" si="36"/>
        <v>Bangalore-Bangalore</v>
      </c>
      <c r="N1463" s="2" t="str">
        <f t="shared" si="41"/>
        <v>Local</v>
      </c>
      <c r="O1463" s="2" t="str">
        <f t="shared" si="37"/>
        <v>Ship2Home</v>
      </c>
      <c r="P1463" s="2">
        <f t="shared" si="38"/>
        <v>-5</v>
      </c>
      <c r="Q1463" s="2">
        <f t="shared" si="39"/>
        <v>2</v>
      </c>
      <c r="R1463" s="2">
        <f t="shared" si="40"/>
        <v>129</v>
      </c>
    </row>
    <row r="1464" spans="1:18" ht="14.25" customHeight="1">
      <c r="A1464" s="2">
        <v>540794</v>
      </c>
      <c r="B1464" s="2" t="s">
        <v>48</v>
      </c>
      <c r="C1464" s="2" t="s">
        <v>37</v>
      </c>
      <c r="D1464" s="2" t="s">
        <v>41</v>
      </c>
      <c r="E1464" s="2" t="s">
        <v>38</v>
      </c>
      <c r="F1464" s="2" t="s">
        <v>34</v>
      </c>
      <c r="G1464" s="4">
        <v>43529.830648148149</v>
      </c>
      <c r="H1464" s="4">
        <v>43535.830648148149</v>
      </c>
      <c r="I1464" s="4">
        <v>43536.830648148149</v>
      </c>
      <c r="J1464" s="2">
        <v>43</v>
      </c>
      <c r="K1464" s="2">
        <v>109</v>
      </c>
      <c r="L1464" s="2" t="str">
        <f t="shared" si="35"/>
        <v>Mumbai</v>
      </c>
      <c r="M1464" s="2" t="str">
        <f t="shared" si="36"/>
        <v>Delhi-Mumbai</v>
      </c>
      <c r="N1464" s="2" t="str">
        <f t="shared" si="41"/>
        <v>Outstation</v>
      </c>
      <c r="O1464" s="2" t="str">
        <f t="shared" si="37"/>
        <v>Ship2Home</v>
      </c>
      <c r="P1464" s="2">
        <f t="shared" si="38"/>
        <v>-1</v>
      </c>
      <c r="Q1464" s="2">
        <f t="shared" si="39"/>
        <v>6</v>
      </c>
      <c r="R1464" s="2">
        <f t="shared" si="40"/>
        <v>152</v>
      </c>
    </row>
    <row r="1465" spans="1:18" ht="14.25" customHeight="1">
      <c r="A1465" s="2">
        <v>465117</v>
      </c>
      <c r="B1465" s="2" t="s">
        <v>36</v>
      </c>
      <c r="C1465" s="2" t="s">
        <v>31</v>
      </c>
      <c r="D1465" s="2" t="s">
        <v>32</v>
      </c>
      <c r="E1465" s="2" t="s">
        <v>33</v>
      </c>
      <c r="F1465" s="2" t="s">
        <v>34</v>
      </c>
      <c r="G1465" s="4">
        <v>43529.833472222221</v>
      </c>
      <c r="H1465" s="4">
        <v>43535.833472222221</v>
      </c>
      <c r="I1465" s="4">
        <v>43533.833472222221</v>
      </c>
      <c r="J1465" s="2">
        <v>47</v>
      </c>
      <c r="K1465" s="2">
        <v>126</v>
      </c>
      <c r="L1465" s="2" t="str">
        <f t="shared" si="35"/>
        <v>Delhi</v>
      </c>
      <c r="M1465" s="2" t="str">
        <f t="shared" si="36"/>
        <v>Bangalore-Delhi</v>
      </c>
      <c r="N1465" s="2" t="str">
        <f t="shared" si="41"/>
        <v>Outstation</v>
      </c>
      <c r="O1465" s="2" t="str">
        <f t="shared" si="37"/>
        <v>Ship2Home</v>
      </c>
      <c r="P1465" s="2">
        <f t="shared" si="38"/>
        <v>2</v>
      </c>
      <c r="Q1465" s="2">
        <f t="shared" si="39"/>
        <v>6</v>
      </c>
      <c r="R1465" s="2">
        <f t="shared" si="40"/>
        <v>173</v>
      </c>
    </row>
    <row r="1466" spans="1:18" ht="14.25" customHeight="1">
      <c r="A1466" s="2">
        <v>420063</v>
      </c>
      <c r="B1466" s="2" t="s">
        <v>39</v>
      </c>
      <c r="C1466" s="2" t="s">
        <v>31</v>
      </c>
      <c r="D1466" s="2" t="s">
        <v>41</v>
      </c>
      <c r="E1466" s="2" t="s">
        <v>33</v>
      </c>
      <c r="F1466" s="2" t="s">
        <v>34</v>
      </c>
      <c r="G1466" s="4">
        <v>43529.834537037037</v>
      </c>
      <c r="H1466" s="4">
        <v>43536.834537037037</v>
      </c>
      <c r="I1466" s="4">
        <v>43535.834537037037</v>
      </c>
      <c r="J1466" s="2">
        <v>0</v>
      </c>
      <c r="K1466" s="2">
        <v>122</v>
      </c>
      <c r="L1466" s="2" t="str">
        <f t="shared" si="35"/>
        <v>Delhi</v>
      </c>
      <c r="M1466" s="2" t="str">
        <f t="shared" si="36"/>
        <v>Delhi-Delhi</v>
      </c>
      <c r="N1466" s="2" t="str">
        <f t="shared" si="41"/>
        <v>Local</v>
      </c>
      <c r="O1466" s="2" t="str">
        <f t="shared" si="37"/>
        <v>Ship2Home</v>
      </c>
      <c r="P1466" s="2">
        <f t="shared" si="38"/>
        <v>1</v>
      </c>
      <c r="Q1466" s="2">
        <f t="shared" si="39"/>
        <v>7</v>
      </c>
      <c r="R1466" s="2">
        <f t="shared" si="40"/>
        <v>122</v>
      </c>
    </row>
    <row r="1467" spans="1:18" ht="14.25" customHeight="1">
      <c r="A1467" s="2">
        <v>478421</v>
      </c>
      <c r="B1467" s="2" t="s">
        <v>47</v>
      </c>
      <c r="C1467" s="2" t="s">
        <v>37</v>
      </c>
      <c r="D1467" s="2" t="s">
        <v>41</v>
      </c>
      <c r="E1467" s="2" t="s">
        <v>44</v>
      </c>
      <c r="F1467" s="2" t="s">
        <v>34</v>
      </c>
      <c r="G1467" s="4">
        <v>43529.83525462963</v>
      </c>
      <c r="H1467" s="4">
        <v>43534.83525462963</v>
      </c>
      <c r="I1467" s="4">
        <v>43533.83525462963</v>
      </c>
      <c r="J1467" s="2">
        <v>66</v>
      </c>
      <c r="K1467" s="2">
        <v>85</v>
      </c>
      <c r="L1467" s="2" t="str">
        <f t="shared" si="35"/>
        <v>Mumbai</v>
      </c>
      <c r="M1467" s="2" t="str">
        <f t="shared" si="36"/>
        <v>Delhi-Mumbai</v>
      </c>
      <c r="N1467" s="2" t="str">
        <f t="shared" si="41"/>
        <v>Outstation</v>
      </c>
      <c r="O1467" s="2" t="str">
        <f t="shared" si="37"/>
        <v>FastWheels</v>
      </c>
      <c r="P1467" s="2">
        <f t="shared" si="38"/>
        <v>1</v>
      </c>
      <c r="Q1467" s="2">
        <f t="shared" si="39"/>
        <v>5</v>
      </c>
      <c r="R1467" s="2">
        <f t="shared" si="40"/>
        <v>151</v>
      </c>
    </row>
    <row r="1468" spans="1:18" ht="14.25" customHeight="1">
      <c r="A1468" s="2">
        <v>864394</v>
      </c>
      <c r="B1468" s="2" t="s">
        <v>47</v>
      </c>
      <c r="C1468" s="2" t="s">
        <v>40</v>
      </c>
      <c r="D1468" s="2" t="s">
        <v>41</v>
      </c>
      <c r="E1468" s="2" t="s">
        <v>44</v>
      </c>
      <c r="F1468" s="2" t="s">
        <v>34</v>
      </c>
      <c r="G1468" s="4">
        <v>43529.836064814815</v>
      </c>
      <c r="H1468" s="4">
        <v>43533.836064814815</v>
      </c>
      <c r="I1468" s="4">
        <v>43535.836064814815</v>
      </c>
      <c r="J1468" s="2">
        <v>59</v>
      </c>
      <c r="K1468" s="2">
        <v>85</v>
      </c>
      <c r="L1468" s="2" t="str">
        <f t="shared" si="35"/>
        <v>Kolkata</v>
      </c>
      <c r="M1468" s="2" t="str">
        <f t="shared" si="36"/>
        <v>Delhi-Kolkata</v>
      </c>
      <c r="N1468" s="2" t="str">
        <f t="shared" si="41"/>
        <v>Outstation</v>
      </c>
      <c r="O1468" s="2" t="str">
        <f t="shared" si="37"/>
        <v>FastWheels</v>
      </c>
      <c r="P1468" s="2">
        <f t="shared" si="38"/>
        <v>-2</v>
      </c>
      <c r="Q1468" s="2">
        <f t="shared" si="39"/>
        <v>4</v>
      </c>
      <c r="R1468" s="2">
        <f t="shared" si="40"/>
        <v>144</v>
      </c>
    </row>
    <row r="1469" spans="1:18" ht="14.25" customHeight="1">
      <c r="A1469" s="2">
        <v>602383</v>
      </c>
      <c r="B1469" s="2" t="s">
        <v>30</v>
      </c>
      <c r="C1469" s="2" t="s">
        <v>45</v>
      </c>
      <c r="D1469" s="2" t="s">
        <v>32</v>
      </c>
      <c r="E1469" s="2" t="s">
        <v>33</v>
      </c>
      <c r="F1469" s="2" t="s">
        <v>34</v>
      </c>
      <c r="G1469" s="4">
        <v>43529.836354166669</v>
      </c>
      <c r="H1469" s="4">
        <v>43534.836354166669</v>
      </c>
      <c r="I1469" s="4">
        <v>43536.836354166669</v>
      </c>
      <c r="J1469" s="2">
        <v>42</v>
      </c>
      <c r="K1469" s="2">
        <v>123</v>
      </c>
      <c r="L1469" s="2" t="str">
        <f t="shared" si="35"/>
        <v>Chennai</v>
      </c>
      <c r="M1469" s="2" t="str">
        <f t="shared" si="36"/>
        <v>Bangalore-Chennai</v>
      </c>
      <c r="N1469" s="2" t="str">
        <f t="shared" si="41"/>
        <v>Outstation</v>
      </c>
      <c r="O1469" s="2" t="str">
        <f t="shared" si="37"/>
        <v>Ship2Home</v>
      </c>
      <c r="P1469" s="2">
        <f t="shared" si="38"/>
        <v>-2</v>
      </c>
      <c r="Q1469" s="2">
        <f t="shared" si="39"/>
        <v>5</v>
      </c>
      <c r="R1469" s="2">
        <f t="shared" si="40"/>
        <v>165</v>
      </c>
    </row>
    <row r="1470" spans="1:18" ht="14.25" customHeight="1">
      <c r="A1470" s="2">
        <v>63768</v>
      </c>
      <c r="B1470" s="2" t="s">
        <v>39</v>
      </c>
      <c r="C1470" s="2" t="s">
        <v>37</v>
      </c>
      <c r="D1470" s="2" t="s">
        <v>41</v>
      </c>
      <c r="E1470" s="2" t="s">
        <v>44</v>
      </c>
      <c r="F1470" s="2" t="s">
        <v>34</v>
      </c>
      <c r="G1470" s="4">
        <v>43529.837430555555</v>
      </c>
      <c r="H1470" s="4">
        <v>43534.837430555555</v>
      </c>
      <c r="I1470" s="4">
        <v>43536.837430555555</v>
      </c>
      <c r="J1470" s="2">
        <v>43</v>
      </c>
      <c r="K1470" s="2">
        <v>108</v>
      </c>
      <c r="L1470" s="2" t="str">
        <f t="shared" si="35"/>
        <v>Mumbai</v>
      </c>
      <c r="M1470" s="2" t="str">
        <f t="shared" si="36"/>
        <v>Delhi-Mumbai</v>
      </c>
      <c r="N1470" s="2" t="str">
        <f t="shared" si="41"/>
        <v>Outstation</v>
      </c>
      <c r="O1470" s="2" t="str">
        <f t="shared" si="37"/>
        <v>FastWheels</v>
      </c>
      <c r="P1470" s="2">
        <f t="shared" si="38"/>
        <v>-2</v>
      </c>
      <c r="Q1470" s="2">
        <f t="shared" si="39"/>
        <v>5</v>
      </c>
      <c r="R1470" s="2">
        <f t="shared" si="40"/>
        <v>151</v>
      </c>
    </row>
    <row r="1471" spans="1:18" ht="14.25" customHeight="1">
      <c r="A1471" s="2">
        <v>681299</v>
      </c>
      <c r="B1471" s="2" t="s">
        <v>36</v>
      </c>
      <c r="C1471" s="2" t="s">
        <v>40</v>
      </c>
      <c r="D1471" s="2" t="s">
        <v>41</v>
      </c>
      <c r="E1471" s="2" t="s">
        <v>44</v>
      </c>
      <c r="F1471" s="2" t="s">
        <v>34</v>
      </c>
      <c r="G1471" s="4">
        <v>43529.842835648145</v>
      </c>
      <c r="H1471" s="4">
        <v>43535.842835648145</v>
      </c>
      <c r="I1471" s="4">
        <v>43534.842835648145</v>
      </c>
      <c r="J1471" s="2">
        <v>78</v>
      </c>
      <c r="K1471" s="2">
        <v>94</v>
      </c>
      <c r="L1471" s="2" t="str">
        <f t="shared" si="35"/>
        <v>Kolkata</v>
      </c>
      <c r="M1471" s="2" t="str">
        <f t="shared" si="36"/>
        <v>Delhi-Kolkata</v>
      </c>
      <c r="N1471" s="2" t="str">
        <f t="shared" si="41"/>
        <v>Outstation</v>
      </c>
      <c r="O1471" s="2" t="str">
        <f t="shared" si="37"/>
        <v>FastWheels</v>
      </c>
      <c r="P1471" s="2">
        <f t="shared" si="38"/>
        <v>1</v>
      </c>
      <c r="Q1471" s="2">
        <f t="shared" si="39"/>
        <v>6</v>
      </c>
      <c r="R1471" s="2">
        <f t="shared" si="40"/>
        <v>172</v>
      </c>
    </row>
    <row r="1472" spans="1:18" ht="14.25" customHeight="1">
      <c r="A1472" s="2">
        <v>569996</v>
      </c>
      <c r="B1472" s="2" t="s">
        <v>36</v>
      </c>
      <c r="C1472" s="2" t="s">
        <v>43</v>
      </c>
      <c r="D1472" s="2" t="s">
        <v>32</v>
      </c>
      <c r="E1472" s="2" t="s">
        <v>44</v>
      </c>
      <c r="F1472" s="2" t="s">
        <v>34</v>
      </c>
      <c r="G1472" s="4">
        <v>43529.845717592594</v>
      </c>
      <c r="H1472" s="4">
        <v>43529.845717592594</v>
      </c>
      <c r="I1472" s="4">
        <v>43532.845717592594</v>
      </c>
      <c r="J1472" s="2">
        <v>0</v>
      </c>
      <c r="K1472" s="2">
        <v>106</v>
      </c>
      <c r="L1472" s="2" t="str">
        <f t="shared" si="35"/>
        <v>Bangalore</v>
      </c>
      <c r="M1472" s="2" t="str">
        <f t="shared" si="36"/>
        <v>Bangalore-Bangalore</v>
      </c>
      <c r="N1472" s="2" t="str">
        <f t="shared" si="41"/>
        <v>Local</v>
      </c>
      <c r="O1472" s="2" t="str">
        <f t="shared" si="37"/>
        <v>FastWheels</v>
      </c>
      <c r="P1472" s="2">
        <f t="shared" si="38"/>
        <v>-3</v>
      </c>
      <c r="Q1472" s="2">
        <f t="shared" si="39"/>
        <v>0</v>
      </c>
      <c r="R1472" s="2">
        <f t="shared" si="40"/>
        <v>106</v>
      </c>
    </row>
    <row r="1473" spans="1:18" ht="14.25" customHeight="1">
      <c r="A1473" s="2">
        <v>139886</v>
      </c>
      <c r="B1473" s="2" t="s">
        <v>39</v>
      </c>
      <c r="C1473" s="2" t="s">
        <v>45</v>
      </c>
      <c r="D1473" s="2" t="s">
        <v>32</v>
      </c>
      <c r="E1473" s="2" t="s">
        <v>44</v>
      </c>
      <c r="F1473" s="2" t="s">
        <v>34</v>
      </c>
      <c r="G1473" s="4">
        <v>43529.848368055558</v>
      </c>
      <c r="H1473" s="4">
        <v>43539.848368055558</v>
      </c>
      <c r="I1473" s="4">
        <v>43533.848368055558</v>
      </c>
      <c r="J1473" s="2">
        <v>82</v>
      </c>
      <c r="K1473" s="2">
        <v>104</v>
      </c>
      <c r="L1473" s="2" t="str">
        <f t="shared" si="35"/>
        <v>Chennai</v>
      </c>
      <c r="M1473" s="2" t="str">
        <f t="shared" si="36"/>
        <v>Bangalore-Chennai</v>
      </c>
      <c r="N1473" s="2" t="str">
        <f t="shared" si="41"/>
        <v>Outstation</v>
      </c>
      <c r="O1473" s="2" t="str">
        <f t="shared" si="37"/>
        <v>FastWheels</v>
      </c>
      <c r="P1473" s="2">
        <f t="shared" si="38"/>
        <v>6</v>
      </c>
      <c r="Q1473" s="2">
        <f t="shared" si="39"/>
        <v>10</v>
      </c>
      <c r="R1473" s="2">
        <f t="shared" si="40"/>
        <v>186</v>
      </c>
    </row>
    <row r="1474" spans="1:18" ht="14.25" customHeight="1">
      <c r="A1474" s="2">
        <v>148179</v>
      </c>
      <c r="B1474" s="2" t="s">
        <v>36</v>
      </c>
      <c r="C1474" s="2" t="s">
        <v>45</v>
      </c>
      <c r="D1474" s="2" t="s">
        <v>32</v>
      </c>
      <c r="E1474" s="2" t="s">
        <v>44</v>
      </c>
      <c r="F1474" s="2" t="s">
        <v>34</v>
      </c>
      <c r="G1474" s="4">
        <v>43529.86037037037</v>
      </c>
      <c r="H1474" s="4">
        <v>43533.86037037037</v>
      </c>
      <c r="I1474" s="4">
        <v>43536.86037037037</v>
      </c>
      <c r="J1474" s="2">
        <v>67</v>
      </c>
      <c r="K1474" s="2">
        <v>110</v>
      </c>
      <c r="L1474" s="2" t="str">
        <f t="shared" si="35"/>
        <v>Chennai</v>
      </c>
      <c r="M1474" s="2" t="str">
        <f t="shared" si="36"/>
        <v>Bangalore-Chennai</v>
      </c>
      <c r="N1474" s="2" t="str">
        <f t="shared" si="41"/>
        <v>Outstation</v>
      </c>
      <c r="O1474" s="2" t="str">
        <f t="shared" si="37"/>
        <v>FastWheels</v>
      </c>
      <c r="P1474" s="2">
        <f t="shared" si="38"/>
        <v>-3</v>
      </c>
      <c r="Q1474" s="2">
        <f t="shared" si="39"/>
        <v>4</v>
      </c>
      <c r="R1474" s="2">
        <f t="shared" si="40"/>
        <v>177</v>
      </c>
    </row>
    <row r="1475" spans="1:18" ht="14.25" customHeight="1">
      <c r="A1475" s="2">
        <v>292961</v>
      </c>
      <c r="B1475" s="2" t="s">
        <v>30</v>
      </c>
      <c r="C1475" s="2" t="s">
        <v>43</v>
      </c>
      <c r="D1475" s="2" t="s">
        <v>41</v>
      </c>
      <c r="E1475" s="2" t="s">
        <v>44</v>
      </c>
      <c r="F1475" s="2" t="s">
        <v>34</v>
      </c>
      <c r="G1475" s="4">
        <v>43529.860694444447</v>
      </c>
      <c r="H1475" s="4">
        <v>43534.860694444447</v>
      </c>
      <c r="I1475" s="4">
        <v>43534.860694444447</v>
      </c>
      <c r="J1475" s="2">
        <v>68</v>
      </c>
      <c r="K1475" s="2">
        <v>109</v>
      </c>
      <c r="L1475" s="2" t="str">
        <f t="shared" si="35"/>
        <v>Bangalore</v>
      </c>
      <c r="M1475" s="2" t="str">
        <f t="shared" si="36"/>
        <v>Delhi-Bangalore</v>
      </c>
      <c r="N1475" s="2" t="str">
        <f t="shared" si="41"/>
        <v>Outstation</v>
      </c>
      <c r="O1475" s="2" t="str">
        <f t="shared" si="37"/>
        <v>FastWheels</v>
      </c>
      <c r="P1475" s="2">
        <f t="shared" si="38"/>
        <v>0</v>
      </c>
      <c r="Q1475" s="2">
        <f t="shared" si="39"/>
        <v>5</v>
      </c>
      <c r="R1475" s="2">
        <f t="shared" si="40"/>
        <v>177</v>
      </c>
    </row>
    <row r="1476" spans="1:18" ht="14.25" customHeight="1">
      <c r="A1476" s="2">
        <v>141851</v>
      </c>
      <c r="B1476" s="2" t="s">
        <v>48</v>
      </c>
      <c r="C1476" s="2" t="s">
        <v>45</v>
      </c>
      <c r="D1476" s="2" t="s">
        <v>32</v>
      </c>
      <c r="E1476" s="2" t="s">
        <v>33</v>
      </c>
      <c r="F1476" s="2" t="s">
        <v>34</v>
      </c>
      <c r="G1476" s="4">
        <v>43529.863946759258</v>
      </c>
      <c r="H1476" s="4">
        <v>43531.863946759258</v>
      </c>
      <c r="I1476" s="4">
        <v>43535.863946759258</v>
      </c>
      <c r="J1476" s="2">
        <v>36</v>
      </c>
      <c r="K1476" s="2">
        <v>121</v>
      </c>
      <c r="L1476" s="2" t="str">
        <f t="shared" si="35"/>
        <v>Chennai</v>
      </c>
      <c r="M1476" s="2" t="str">
        <f t="shared" si="36"/>
        <v>Bangalore-Chennai</v>
      </c>
      <c r="N1476" s="2" t="str">
        <f t="shared" si="41"/>
        <v>Outstation</v>
      </c>
      <c r="O1476" s="2" t="str">
        <f t="shared" si="37"/>
        <v>Ship2Home</v>
      </c>
      <c r="P1476" s="2">
        <f t="shared" si="38"/>
        <v>-4</v>
      </c>
      <c r="Q1476" s="2">
        <f t="shared" si="39"/>
        <v>2</v>
      </c>
      <c r="R1476" s="2">
        <f t="shared" si="40"/>
        <v>157</v>
      </c>
    </row>
    <row r="1477" spans="1:18" ht="14.25" customHeight="1">
      <c r="A1477" s="2">
        <v>102903</v>
      </c>
      <c r="B1477" s="2" t="s">
        <v>36</v>
      </c>
      <c r="C1477" s="2" t="s">
        <v>31</v>
      </c>
      <c r="D1477" s="2" t="s">
        <v>41</v>
      </c>
      <c r="E1477" s="2" t="s">
        <v>33</v>
      </c>
      <c r="F1477" s="2" t="s">
        <v>34</v>
      </c>
      <c r="G1477" s="4">
        <v>43529.864351851851</v>
      </c>
      <c r="H1477" s="4">
        <v>43532.864351851851</v>
      </c>
      <c r="I1477" s="4">
        <v>43532.864351851851</v>
      </c>
      <c r="J1477" s="2">
        <v>0</v>
      </c>
      <c r="K1477" s="2">
        <v>127</v>
      </c>
      <c r="L1477" s="2" t="str">
        <f t="shared" si="35"/>
        <v>Delhi</v>
      </c>
      <c r="M1477" s="2" t="str">
        <f t="shared" si="36"/>
        <v>Delhi-Delhi</v>
      </c>
      <c r="N1477" s="2" t="str">
        <f t="shared" si="41"/>
        <v>Local</v>
      </c>
      <c r="O1477" s="2" t="str">
        <f t="shared" si="37"/>
        <v>Ship2Home</v>
      </c>
      <c r="P1477" s="2">
        <f t="shared" si="38"/>
        <v>0</v>
      </c>
      <c r="Q1477" s="2">
        <f t="shared" si="39"/>
        <v>3</v>
      </c>
      <c r="R1477" s="2">
        <f t="shared" si="40"/>
        <v>127</v>
      </c>
    </row>
    <row r="1478" spans="1:18" ht="14.25" customHeight="1">
      <c r="A1478" s="2">
        <v>735296</v>
      </c>
      <c r="B1478" s="2" t="s">
        <v>39</v>
      </c>
      <c r="C1478" s="2" t="s">
        <v>37</v>
      </c>
      <c r="D1478" s="2" t="s">
        <v>41</v>
      </c>
      <c r="E1478" s="2" t="s">
        <v>44</v>
      </c>
      <c r="F1478" s="2" t="s">
        <v>34</v>
      </c>
      <c r="G1478" s="4">
        <v>43529.868819444448</v>
      </c>
      <c r="H1478" s="4">
        <v>43534.868819444448</v>
      </c>
      <c r="I1478" s="4">
        <v>43532.868819444448</v>
      </c>
      <c r="J1478" s="2">
        <v>80</v>
      </c>
      <c r="K1478" s="2">
        <v>93</v>
      </c>
      <c r="L1478" s="2" t="str">
        <f t="shared" si="35"/>
        <v>Mumbai</v>
      </c>
      <c r="M1478" s="2" t="str">
        <f t="shared" si="36"/>
        <v>Delhi-Mumbai</v>
      </c>
      <c r="N1478" s="2" t="str">
        <f t="shared" si="41"/>
        <v>Outstation</v>
      </c>
      <c r="O1478" s="2" t="str">
        <f t="shared" si="37"/>
        <v>FastWheels</v>
      </c>
      <c r="P1478" s="2">
        <f t="shared" si="38"/>
        <v>2</v>
      </c>
      <c r="Q1478" s="2">
        <f t="shared" si="39"/>
        <v>5</v>
      </c>
      <c r="R1478" s="2">
        <f t="shared" si="40"/>
        <v>173</v>
      </c>
    </row>
    <row r="1479" spans="1:18" ht="14.25" customHeight="1">
      <c r="A1479" s="2">
        <v>880822</v>
      </c>
      <c r="B1479" s="2" t="s">
        <v>48</v>
      </c>
      <c r="C1479" s="2" t="s">
        <v>37</v>
      </c>
      <c r="D1479" s="2" t="s">
        <v>32</v>
      </c>
      <c r="E1479" s="2" t="s">
        <v>38</v>
      </c>
      <c r="F1479" s="2" t="s">
        <v>34</v>
      </c>
      <c r="G1479" s="4">
        <v>43529.872037037036</v>
      </c>
      <c r="H1479" s="4">
        <v>43535.872037037036</v>
      </c>
      <c r="I1479" s="4">
        <v>43536.872037037036</v>
      </c>
      <c r="J1479" s="2">
        <v>25</v>
      </c>
      <c r="K1479" s="2">
        <v>106</v>
      </c>
      <c r="L1479" s="2" t="str">
        <f t="shared" si="35"/>
        <v>Mumbai</v>
      </c>
      <c r="M1479" s="2" t="str">
        <f t="shared" si="36"/>
        <v>Bangalore-Mumbai</v>
      </c>
      <c r="N1479" s="2" t="str">
        <f t="shared" si="41"/>
        <v>Outstation</v>
      </c>
      <c r="O1479" s="2" t="str">
        <f t="shared" si="37"/>
        <v>Ship2Home</v>
      </c>
      <c r="P1479" s="2">
        <f t="shared" si="38"/>
        <v>-1</v>
      </c>
      <c r="Q1479" s="2">
        <f t="shared" si="39"/>
        <v>6</v>
      </c>
      <c r="R1479" s="2">
        <f t="shared" si="40"/>
        <v>131</v>
      </c>
    </row>
    <row r="1480" spans="1:18" ht="14.25" customHeight="1">
      <c r="A1480" s="2">
        <v>264498</v>
      </c>
      <c r="B1480" s="2" t="s">
        <v>39</v>
      </c>
      <c r="C1480" s="2" t="s">
        <v>43</v>
      </c>
      <c r="D1480" s="2" t="s">
        <v>41</v>
      </c>
      <c r="E1480" s="2" t="s">
        <v>44</v>
      </c>
      <c r="F1480" s="2" t="s">
        <v>34</v>
      </c>
      <c r="G1480" s="4">
        <v>43529.875011574077</v>
      </c>
      <c r="H1480" s="4">
        <v>43531.875011574077</v>
      </c>
      <c r="I1480" s="4">
        <v>43532.875011574077</v>
      </c>
      <c r="J1480" s="2">
        <v>80</v>
      </c>
      <c r="K1480" s="2">
        <v>104</v>
      </c>
      <c r="L1480" s="2" t="str">
        <f t="shared" si="35"/>
        <v>Bangalore</v>
      </c>
      <c r="M1480" s="2" t="str">
        <f t="shared" si="36"/>
        <v>Delhi-Bangalore</v>
      </c>
      <c r="N1480" s="2" t="str">
        <f t="shared" si="41"/>
        <v>Outstation</v>
      </c>
      <c r="O1480" s="2" t="str">
        <f t="shared" si="37"/>
        <v>FastWheels</v>
      </c>
      <c r="P1480" s="2">
        <f t="shared" si="38"/>
        <v>-1</v>
      </c>
      <c r="Q1480" s="2">
        <f t="shared" si="39"/>
        <v>2</v>
      </c>
      <c r="R1480" s="2">
        <f t="shared" si="40"/>
        <v>184</v>
      </c>
    </row>
    <row r="1481" spans="1:18" ht="14.25" customHeight="1">
      <c r="A1481" s="2">
        <v>494199</v>
      </c>
      <c r="B1481" s="2" t="s">
        <v>49</v>
      </c>
      <c r="C1481" s="2" t="s">
        <v>43</v>
      </c>
      <c r="D1481" s="2" t="s">
        <v>32</v>
      </c>
      <c r="E1481" s="2" t="s">
        <v>33</v>
      </c>
      <c r="F1481" s="2" t="s">
        <v>34</v>
      </c>
      <c r="G1481" s="4">
        <v>43529.875057870369</v>
      </c>
      <c r="H1481" s="4">
        <v>43530.875057870369</v>
      </c>
      <c r="I1481" s="4">
        <v>43532.875057870369</v>
      </c>
      <c r="J1481" s="2">
        <v>0</v>
      </c>
      <c r="K1481" s="2">
        <v>128</v>
      </c>
      <c r="L1481" s="2" t="str">
        <f t="shared" si="35"/>
        <v>Bangalore</v>
      </c>
      <c r="M1481" s="2" t="str">
        <f t="shared" si="36"/>
        <v>Bangalore-Bangalore</v>
      </c>
      <c r="N1481" s="2" t="str">
        <f t="shared" si="41"/>
        <v>Local</v>
      </c>
      <c r="O1481" s="2" t="str">
        <f t="shared" si="37"/>
        <v>Ship2Home</v>
      </c>
      <c r="P1481" s="2">
        <f t="shared" si="38"/>
        <v>-2</v>
      </c>
      <c r="Q1481" s="2">
        <f t="shared" si="39"/>
        <v>1</v>
      </c>
      <c r="R1481" s="2">
        <f t="shared" si="40"/>
        <v>128</v>
      </c>
    </row>
    <row r="1482" spans="1:18" ht="14.25" customHeight="1">
      <c r="A1482" s="2">
        <v>298647</v>
      </c>
      <c r="B1482" s="2" t="s">
        <v>39</v>
      </c>
      <c r="C1482" s="2" t="s">
        <v>37</v>
      </c>
      <c r="D1482" s="2" t="s">
        <v>32</v>
      </c>
      <c r="E1482" s="2" t="s">
        <v>33</v>
      </c>
      <c r="F1482" s="2" t="s">
        <v>34</v>
      </c>
      <c r="G1482" s="4">
        <v>43529.875775462962</v>
      </c>
      <c r="H1482" s="4">
        <v>43536.875775462962</v>
      </c>
      <c r="I1482" s="4">
        <v>43532.875775462962</v>
      </c>
      <c r="J1482" s="2">
        <v>33</v>
      </c>
      <c r="K1482" s="2">
        <v>109</v>
      </c>
      <c r="L1482" s="2" t="str">
        <f t="shared" si="35"/>
        <v>Mumbai</v>
      </c>
      <c r="M1482" s="2" t="str">
        <f t="shared" si="36"/>
        <v>Bangalore-Mumbai</v>
      </c>
      <c r="N1482" s="2" t="str">
        <f t="shared" si="41"/>
        <v>Outstation</v>
      </c>
      <c r="O1482" s="2" t="str">
        <f t="shared" si="37"/>
        <v>Ship2Home</v>
      </c>
      <c r="P1482" s="2">
        <f t="shared" si="38"/>
        <v>4</v>
      </c>
      <c r="Q1482" s="2">
        <f t="shared" si="39"/>
        <v>7</v>
      </c>
      <c r="R1482" s="2">
        <f t="shared" si="40"/>
        <v>142</v>
      </c>
    </row>
    <row r="1483" spans="1:18" ht="14.25" customHeight="1">
      <c r="A1483" s="2">
        <v>771113</v>
      </c>
      <c r="B1483" s="2" t="s">
        <v>39</v>
      </c>
      <c r="C1483" s="2" t="s">
        <v>37</v>
      </c>
      <c r="D1483" s="2" t="s">
        <v>32</v>
      </c>
      <c r="E1483" s="2" t="s">
        <v>33</v>
      </c>
      <c r="F1483" s="2" t="s">
        <v>34</v>
      </c>
      <c r="G1483" s="4">
        <v>43529.878217592595</v>
      </c>
      <c r="H1483" s="4">
        <v>43533.878217592595</v>
      </c>
      <c r="I1483" s="4">
        <v>43532.878217592595</v>
      </c>
      <c r="J1483" s="2">
        <v>32</v>
      </c>
      <c r="K1483" s="2">
        <v>109</v>
      </c>
      <c r="L1483" s="2" t="str">
        <f t="shared" si="35"/>
        <v>Mumbai</v>
      </c>
      <c r="M1483" s="2" t="str">
        <f t="shared" si="36"/>
        <v>Bangalore-Mumbai</v>
      </c>
      <c r="N1483" s="2" t="str">
        <f t="shared" si="41"/>
        <v>Outstation</v>
      </c>
      <c r="O1483" s="2" t="str">
        <f t="shared" si="37"/>
        <v>Ship2Home</v>
      </c>
      <c r="P1483" s="2">
        <f t="shared" si="38"/>
        <v>1</v>
      </c>
      <c r="Q1483" s="2">
        <f t="shared" si="39"/>
        <v>4</v>
      </c>
      <c r="R1483" s="2">
        <f t="shared" si="40"/>
        <v>141</v>
      </c>
    </row>
    <row r="1484" spans="1:18" ht="14.25" customHeight="1">
      <c r="A1484" s="2">
        <v>439489</v>
      </c>
      <c r="B1484" s="2" t="s">
        <v>30</v>
      </c>
      <c r="C1484" s="2" t="s">
        <v>37</v>
      </c>
      <c r="D1484" s="2" t="s">
        <v>41</v>
      </c>
      <c r="E1484" s="2" t="s">
        <v>33</v>
      </c>
      <c r="F1484" s="2" t="s">
        <v>34</v>
      </c>
      <c r="G1484" s="4">
        <v>43529.879293981481</v>
      </c>
      <c r="H1484" s="4">
        <v>43537.879293981481</v>
      </c>
      <c r="I1484" s="4">
        <v>43536.879293981481</v>
      </c>
      <c r="J1484" s="2">
        <v>50</v>
      </c>
      <c r="K1484" s="2">
        <v>108</v>
      </c>
      <c r="L1484" s="2" t="str">
        <f t="shared" si="35"/>
        <v>Mumbai</v>
      </c>
      <c r="M1484" s="2" t="str">
        <f t="shared" si="36"/>
        <v>Delhi-Mumbai</v>
      </c>
      <c r="N1484" s="2" t="str">
        <f t="shared" si="41"/>
        <v>Outstation</v>
      </c>
      <c r="O1484" s="2" t="str">
        <f t="shared" si="37"/>
        <v>Ship2Home</v>
      </c>
      <c r="P1484" s="2">
        <f t="shared" si="38"/>
        <v>1</v>
      </c>
      <c r="Q1484" s="2">
        <f t="shared" si="39"/>
        <v>8</v>
      </c>
      <c r="R1484" s="2">
        <f t="shared" si="40"/>
        <v>158</v>
      </c>
    </row>
    <row r="1485" spans="1:18" ht="14.25" customHeight="1">
      <c r="A1485" s="2">
        <v>564991</v>
      </c>
      <c r="B1485" s="2" t="s">
        <v>39</v>
      </c>
      <c r="C1485" s="2" t="s">
        <v>37</v>
      </c>
      <c r="D1485" s="2" t="s">
        <v>32</v>
      </c>
      <c r="E1485" s="2" t="s">
        <v>33</v>
      </c>
      <c r="F1485" s="2" t="s">
        <v>34</v>
      </c>
      <c r="G1485" s="4">
        <v>43529.890428240738</v>
      </c>
      <c r="H1485" s="4">
        <v>43536.890428240738</v>
      </c>
      <c r="I1485" s="4">
        <v>43535.890428240738</v>
      </c>
      <c r="J1485" s="2">
        <v>50</v>
      </c>
      <c r="K1485" s="2">
        <v>109</v>
      </c>
      <c r="L1485" s="2" t="str">
        <f t="shared" si="35"/>
        <v>Mumbai</v>
      </c>
      <c r="M1485" s="2" t="str">
        <f t="shared" si="36"/>
        <v>Bangalore-Mumbai</v>
      </c>
      <c r="N1485" s="2" t="str">
        <f t="shared" si="41"/>
        <v>Outstation</v>
      </c>
      <c r="O1485" s="2" t="str">
        <f t="shared" si="37"/>
        <v>Ship2Home</v>
      </c>
      <c r="P1485" s="2">
        <f t="shared" si="38"/>
        <v>1</v>
      </c>
      <c r="Q1485" s="2">
        <f t="shared" si="39"/>
        <v>7</v>
      </c>
      <c r="R1485" s="2">
        <f t="shared" si="40"/>
        <v>159</v>
      </c>
    </row>
    <row r="1486" spans="1:18" ht="14.25" customHeight="1">
      <c r="A1486" s="2">
        <v>141934</v>
      </c>
      <c r="B1486" s="2" t="s">
        <v>39</v>
      </c>
      <c r="C1486" s="2" t="s">
        <v>45</v>
      </c>
      <c r="D1486" s="2" t="s">
        <v>41</v>
      </c>
      <c r="E1486" s="2" t="s">
        <v>38</v>
      </c>
      <c r="F1486" s="2" t="s">
        <v>34</v>
      </c>
      <c r="G1486" s="4">
        <v>43529.894467592596</v>
      </c>
      <c r="H1486" s="4">
        <v>43535.894467592596</v>
      </c>
      <c r="I1486" s="4">
        <v>43533.894467592596</v>
      </c>
      <c r="J1486" s="2">
        <v>28</v>
      </c>
      <c r="K1486" s="2">
        <v>126</v>
      </c>
      <c r="L1486" s="2" t="str">
        <f t="shared" si="35"/>
        <v>Chennai</v>
      </c>
      <c r="M1486" s="2" t="str">
        <f t="shared" si="36"/>
        <v>Delhi-Chennai</v>
      </c>
      <c r="N1486" s="2" t="str">
        <f t="shared" si="41"/>
        <v>Outstation</v>
      </c>
      <c r="O1486" s="2" t="str">
        <f t="shared" si="37"/>
        <v>Ship2Home</v>
      </c>
      <c r="P1486" s="2">
        <f t="shared" si="38"/>
        <v>2</v>
      </c>
      <c r="Q1486" s="2">
        <f t="shared" si="39"/>
        <v>6</v>
      </c>
      <c r="R1486" s="2">
        <f t="shared" si="40"/>
        <v>154</v>
      </c>
    </row>
    <row r="1487" spans="1:18" ht="14.25" customHeight="1">
      <c r="A1487" s="2">
        <v>504829</v>
      </c>
      <c r="B1487" s="2" t="s">
        <v>46</v>
      </c>
      <c r="C1487" s="2" t="s">
        <v>37</v>
      </c>
      <c r="D1487" s="2" t="s">
        <v>41</v>
      </c>
      <c r="E1487" s="2" t="s">
        <v>44</v>
      </c>
      <c r="F1487" s="2" t="s">
        <v>34</v>
      </c>
      <c r="G1487" s="4">
        <v>43529.897465277776</v>
      </c>
      <c r="H1487" s="4">
        <v>43533.897465277776</v>
      </c>
      <c r="I1487" s="4">
        <v>43532.897465277776</v>
      </c>
      <c r="J1487" s="2">
        <v>62</v>
      </c>
      <c r="K1487" s="2">
        <v>90</v>
      </c>
      <c r="L1487" s="2" t="str">
        <f t="shared" si="35"/>
        <v>Mumbai</v>
      </c>
      <c r="M1487" s="2" t="str">
        <f t="shared" si="36"/>
        <v>Delhi-Mumbai</v>
      </c>
      <c r="N1487" s="2" t="str">
        <f t="shared" si="41"/>
        <v>Outstation</v>
      </c>
      <c r="O1487" s="2" t="str">
        <f t="shared" si="37"/>
        <v>FastWheels</v>
      </c>
      <c r="P1487" s="2">
        <f t="shared" si="38"/>
        <v>1</v>
      </c>
      <c r="Q1487" s="2">
        <f t="shared" si="39"/>
        <v>4</v>
      </c>
      <c r="R1487" s="2">
        <f t="shared" si="40"/>
        <v>152</v>
      </c>
    </row>
    <row r="1488" spans="1:18" ht="14.25" customHeight="1">
      <c r="A1488" s="2">
        <v>615932</v>
      </c>
      <c r="B1488" s="2" t="s">
        <v>47</v>
      </c>
      <c r="C1488" s="2" t="s">
        <v>45</v>
      </c>
      <c r="D1488" s="2" t="s">
        <v>41</v>
      </c>
      <c r="E1488" s="2" t="s">
        <v>44</v>
      </c>
      <c r="F1488" s="2" t="s">
        <v>34</v>
      </c>
      <c r="G1488" s="4">
        <v>43529.8984375</v>
      </c>
      <c r="H1488" s="4">
        <v>43539.8984375</v>
      </c>
      <c r="I1488" s="4">
        <v>43535.8984375</v>
      </c>
      <c r="J1488" s="2">
        <v>31</v>
      </c>
      <c r="K1488" s="2">
        <v>123</v>
      </c>
      <c r="L1488" s="2" t="str">
        <f t="shared" si="35"/>
        <v>Chennai</v>
      </c>
      <c r="M1488" s="2" t="str">
        <f t="shared" si="36"/>
        <v>Delhi-Chennai</v>
      </c>
      <c r="N1488" s="2" t="str">
        <f t="shared" si="41"/>
        <v>Outstation</v>
      </c>
      <c r="O1488" s="2" t="str">
        <f t="shared" si="37"/>
        <v>FastWheels</v>
      </c>
      <c r="P1488" s="2">
        <f t="shared" si="38"/>
        <v>4</v>
      </c>
      <c r="Q1488" s="2">
        <f t="shared" si="39"/>
        <v>10</v>
      </c>
      <c r="R1488" s="2">
        <f t="shared" si="40"/>
        <v>154</v>
      </c>
    </row>
    <row r="1489" spans="1:18" ht="14.25" customHeight="1">
      <c r="A1489" s="2">
        <v>173994</v>
      </c>
      <c r="B1489" s="2" t="s">
        <v>36</v>
      </c>
      <c r="C1489" s="2" t="s">
        <v>43</v>
      </c>
      <c r="D1489" s="2" t="s">
        <v>32</v>
      </c>
      <c r="E1489" s="2" t="s">
        <v>38</v>
      </c>
      <c r="F1489" s="2" t="s">
        <v>34</v>
      </c>
      <c r="G1489" s="4">
        <v>43529.900347222225</v>
      </c>
      <c r="H1489" s="4">
        <v>43532.900347222225</v>
      </c>
      <c r="I1489" s="4">
        <v>43534.900347222225</v>
      </c>
      <c r="J1489" s="2">
        <v>0</v>
      </c>
      <c r="K1489" s="2">
        <v>127</v>
      </c>
      <c r="L1489" s="2" t="str">
        <f t="shared" si="35"/>
        <v>Bangalore</v>
      </c>
      <c r="M1489" s="2" t="str">
        <f t="shared" si="36"/>
        <v>Bangalore-Bangalore</v>
      </c>
      <c r="N1489" s="2" t="str">
        <f t="shared" si="41"/>
        <v>Local</v>
      </c>
      <c r="O1489" s="2" t="str">
        <f t="shared" si="37"/>
        <v>Ship2Home</v>
      </c>
      <c r="P1489" s="2">
        <f t="shared" si="38"/>
        <v>-2</v>
      </c>
      <c r="Q1489" s="2">
        <f t="shared" si="39"/>
        <v>3</v>
      </c>
      <c r="R1489" s="2">
        <f t="shared" si="40"/>
        <v>127</v>
      </c>
    </row>
    <row r="1490" spans="1:18" ht="14.25" customHeight="1">
      <c r="A1490" s="2">
        <v>267644</v>
      </c>
      <c r="B1490" s="2" t="s">
        <v>42</v>
      </c>
      <c r="C1490" s="2" t="s">
        <v>43</v>
      </c>
      <c r="D1490" s="2" t="s">
        <v>41</v>
      </c>
      <c r="E1490" s="2" t="s">
        <v>44</v>
      </c>
      <c r="F1490" s="2" t="s">
        <v>34</v>
      </c>
      <c r="G1490" s="4">
        <v>43529.904340277775</v>
      </c>
      <c r="H1490" s="4">
        <v>43533.904340277775</v>
      </c>
      <c r="I1490" s="4">
        <v>43534.904340277775</v>
      </c>
      <c r="J1490" s="2">
        <v>75</v>
      </c>
      <c r="K1490" s="2">
        <v>106</v>
      </c>
      <c r="L1490" s="2" t="str">
        <f t="shared" si="35"/>
        <v>Bangalore</v>
      </c>
      <c r="M1490" s="2" t="str">
        <f t="shared" si="36"/>
        <v>Delhi-Bangalore</v>
      </c>
      <c r="N1490" s="2" t="str">
        <f t="shared" si="41"/>
        <v>Outstation</v>
      </c>
      <c r="O1490" s="2" t="str">
        <f t="shared" si="37"/>
        <v>FastWheels</v>
      </c>
      <c r="P1490" s="2">
        <f t="shared" si="38"/>
        <v>-1</v>
      </c>
      <c r="Q1490" s="2">
        <f t="shared" si="39"/>
        <v>4</v>
      </c>
      <c r="R1490" s="2">
        <f t="shared" si="40"/>
        <v>181</v>
      </c>
    </row>
    <row r="1491" spans="1:18" ht="14.25" customHeight="1">
      <c r="A1491" s="2">
        <v>96914</v>
      </c>
      <c r="B1491" s="2" t="s">
        <v>30</v>
      </c>
      <c r="C1491" s="2" t="s">
        <v>40</v>
      </c>
      <c r="D1491" s="2" t="s">
        <v>32</v>
      </c>
      <c r="E1491" s="2" t="s">
        <v>38</v>
      </c>
      <c r="F1491" s="2" t="s">
        <v>34</v>
      </c>
      <c r="G1491" s="4">
        <v>43529.905023148145</v>
      </c>
      <c r="H1491" s="4">
        <v>43532.905023148145</v>
      </c>
      <c r="I1491" s="4">
        <v>43535.905023148145</v>
      </c>
      <c r="J1491" s="2">
        <v>42</v>
      </c>
      <c r="K1491" s="2">
        <v>114</v>
      </c>
      <c r="L1491" s="2" t="str">
        <f t="shared" si="35"/>
        <v>Kolkata</v>
      </c>
      <c r="M1491" s="2" t="str">
        <f t="shared" si="36"/>
        <v>Bangalore-Kolkata</v>
      </c>
      <c r="N1491" s="2" t="str">
        <f t="shared" si="41"/>
        <v>Outstation</v>
      </c>
      <c r="O1491" s="2" t="str">
        <f t="shared" si="37"/>
        <v>Ship2Home</v>
      </c>
      <c r="P1491" s="2">
        <f t="shared" si="38"/>
        <v>-3</v>
      </c>
      <c r="Q1491" s="2">
        <f t="shared" si="39"/>
        <v>3</v>
      </c>
      <c r="R1491" s="2">
        <f t="shared" si="40"/>
        <v>156</v>
      </c>
    </row>
    <row r="1492" spans="1:18" ht="14.25" customHeight="1">
      <c r="A1492" s="2">
        <v>191484</v>
      </c>
      <c r="B1492" s="2" t="s">
        <v>42</v>
      </c>
      <c r="C1492" s="2" t="s">
        <v>31</v>
      </c>
      <c r="D1492" s="2" t="s">
        <v>32</v>
      </c>
      <c r="E1492" s="2" t="s">
        <v>44</v>
      </c>
      <c r="F1492" s="2" t="s">
        <v>34</v>
      </c>
      <c r="G1492" s="4">
        <v>43529.911354166667</v>
      </c>
      <c r="H1492" s="4">
        <v>43532.911354166667</v>
      </c>
      <c r="I1492" s="4">
        <v>43532.911354166667</v>
      </c>
      <c r="J1492" s="2">
        <v>28</v>
      </c>
      <c r="K1492" s="2">
        <v>129</v>
      </c>
      <c r="L1492" s="2" t="str">
        <f t="shared" si="35"/>
        <v>Delhi</v>
      </c>
      <c r="M1492" s="2" t="str">
        <f t="shared" si="36"/>
        <v>Bangalore-Delhi</v>
      </c>
      <c r="N1492" s="2" t="str">
        <f t="shared" si="41"/>
        <v>Outstation</v>
      </c>
      <c r="O1492" s="2" t="str">
        <f t="shared" si="37"/>
        <v>FastWheels</v>
      </c>
      <c r="P1492" s="2">
        <f t="shared" si="38"/>
        <v>0</v>
      </c>
      <c r="Q1492" s="2">
        <f t="shared" si="39"/>
        <v>3</v>
      </c>
      <c r="R1492" s="2">
        <f t="shared" si="40"/>
        <v>157</v>
      </c>
    </row>
    <row r="1493" spans="1:18" ht="14.25" customHeight="1">
      <c r="A1493" s="2">
        <v>561784</v>
      </c>
      <c r="B1493" s="2" t="s">
        <v>47</v>
      </c>
      <c r="C1493" s="2" t="s">
        <v>37</v>
      </c>
      <c r="D1493" s="2" t="s">
        <v>41</v>
      </c>
      <c r="E1493" s="2" t="s">
        <v>44</v>
      </c>
      <c r="F1493" s="2" t="s">
        <v>34</v>
      </c>
      <c r="G1493" s="4">
        <v>43529.915995370371</v>
      </c>
      <c r="H1493" s="4">
        <v>43531.915995370371</v>
      </c>
      <c r="I1493" s="4">
        <v>43535.915995370371</v>
      </c>
      <c r="J1493" s="2">
        <v>78</v>
      </c>
      <c r="K1493" s="2">
        <v>94</v>
      </c>
      <c r="L1493" s="2" t="str">
        <f t="shared" si="35"/>
        <v>Mumbai</v>
      </c>
      <c r="M1493" s="2" t="str">
        <f t="shared" si="36"/>
        <v>Delhi-Mumbai</v>
      </c>
      <c r="N1493" s="2" t="str">
        <f t="shared" si="41"/>
        <v>Outstation</v>
      </c>
      <c r="O1493" s="2" t="str">
        <f t="shared" si="37"/>
        <v>FastWheels</v>
      </c>
      <c r="P1493" s="2">
        <f t="shared" si="38"/>
        <v>-4</v>
      </c>
      <c r="Q1493" s="2">
        <f t="shared" si="39"/>
        <v>2</v>
      </c>
      <c r="R1493" s="2">
        <f t="shared" si="40"/>
        <v>172</v>
      </c>
    </row>
    <row r="1494" spans="1:18" ht="14.25" customHeight="1">
      <c r="A1494" s="2">
        <v>945032</v>
      </c>
      <c r="B1494" s="2" t="s">
        <v>39</v>
      </c>
      <c r="C1494" s="2" t="s">
        <v>37</v>
      </c>
      <c r="D1494" s="2" t="s">
        <v>41</v>
      </c>
      <c r="E1494" s="2" t="s">
        <v>44</v>
      </c>
      <c r="F1494" s="2" t="s">
        <v>34</v>
      </c>
      <c r="G1494" s="4">
        <v>43529.918194444443</v>
      </c>
      <c r="H1494" s="4">
        <v>43535.918194444443</v>
      </c>
      <c r="I1494" s="4">
        <v>43532.918194444443</v>
      </c>
      <c r="J1494" s="2">
        <v>36</v>
      </c>
      <c r="K1494" s="2">
        <v>107</v>
      </c>
      <c r="L1494" s="2" t="str">
        <f t="shared" si="35"/>
        <v>Mumbai</v>
      </c>
      <c r="M1494" s="2" t="str">
        <f t="shared" si="36"/>
        <v>Delhi-Mumbai</v>
      </c>
      <c r="N1494" s="2" t="str">
        <f t="shared" si="41"/>
        <v>Outstation</v>
      </c>
      <c r="O1494" s="2" t="str">
        <f t="shared" si="37"/>
        <v>FastWheels</v>
      </c>
      <c r="P1494" s="2">
        <f t="shared" si="38"/>
        <v>3</v>
      </c>
      <c r="Q1494" s="2">
        <f t="shared" si="39"/>
        <v>6</v>
      </c>
      <c r="R1494" s="2">
        <f t="shared" si="40"/>
        <v>143</v>
      </c>
    </row>
    <row r="1495" spans="1:18" ht="14.25" customHeight="1">
      <c r="A1495" s="2">
        <v>837451</v>
      </c>
      <c r="B1495" s="2" t="s">
        <v>30</v>
      </c>
      <c r="C1495" s="2" t="s">
        <v>37</v>
      </c>
      <c r="D1495" s="2" t="s">
        <v>41</v>
      </c>
      <c r="E1495" s="2" t="s">
        <v>44</v>
      </c>
      <c r="F1495" s="2" t="s">
        <v>34</v>
      </c>
      <c r="G1495" s="4">
        <v>43529.91846064815</v>
      </c>
      <c r="H1495" s="4">
        <v>43531.91846064815</v>
      </c>
      <c r="I1495" s="4">
        <v>43534.91846064815</v>
      </c>
      <c r="J1495" s="2">
        <v>79</v>
      </c>
      <c r="K1495" s="2">
        <v>92</v>
      </c>
      <c r="L1495" s="2" t="str">
        <f t="shared" si="35"/>
        <v>Mumbai</v>
      </c>
      <c r="M1495" s="2" t="str">
        <f t="shared" si="36"/>
        <v>Delhi-Mumbai</v>
      </c>
      <c r="N1495" s="2" t="str">
        <f t="shared" si="41"/>
        <v>Outstation</v>
      </c>
      <c r="O1495" s="2" t="str">
        <f t="shared" si="37"/>
        <v>FastWheels</v>
      </c>
      <c r="P1495" s="2">
        <f t="shared" si="38"/>
        <v>-3</v>
      </c>
      <c r="Q1495" s="2">
        <f t="shared" si="39"/>
        <v>2</v>
      </c>
      <c r="R1495" s="2">
        <f t="shared" si="40"/>
        <v>171</v>
      </c>
    </row>
    <row r="1496" spans="1:18" ht="14.25" customHeight="1">
      <c r="A1496" s="2">
        <v>50711</v>
      </c>
      <c r="B1496" s="2" t="s">
        <v>30</v>
      </c>
      <c r="C1496" s="2" t="s">
        <v>40</v>
      </c>
      <c r="D1496" s="2" t="s">
        <v>41</v>
      </c>
      <c r="E1496" s="2" t="s">
        <v>44</v>
      </c>
      <c r="F1496" s="2" t="s">
        <v>34</v>
      </c>
      <c r="G1496" s="4">
        <v>43529.918483796297</v>
      </c>
      <c r="H1496" s="4">
        <v>43533.918483796297</v>
      </c>
      <c r="I1496" s="4">
        <v>43536.918483796297</v>
      </c>
      <c r="J1496" s="2">
        <v>83</v>
      </c>
      <c r="K1496" s="2">
        <v>92</v>
      </c>
      <c r="L1496" s="2" t="str">
        <f t="shared" si="35"/>
        <v>Kolkata</v>
      </c>
      <c r="M1496" s="2" t="str">
        <f t="shared" si="36"/>
        <v>Delhi-Kolkata</v>
      </c>
      <c r="N1496" s="2" t="str">
        <f t="shared" si="41"/>
        <v>Outstation</v>
      </c>
      <c r="O1496" s="2" t="str">
        <f t="shared" si="37"/>
        <v>FastWheels</v>
      </c>
      <c r="P1496" s="2">
        <f t="shared" si="38"/>
        <v>-3</v>
      </c>
      <c r="Q1496" s="2">
        <f t="shared" si="39"/>
        <v>4</v>
      </c>
      <c r="R1496" s="2">
        <f t="shared" si="40"/>
        <v>175</v>
      </c>
    </row>
    <row r="1497" spans="1:18" ht="14.25" customHeight="1">
      <c r="A1497" s="2">
        <v>984044</v>
      </c>
      <c r="B1497" s="2" t="s">
        <v>39</v>
      </c>
      <c r="C1497" s="2" t="s">
        <v>43</v>
      </c>
      <c r="D1497" s="2" t="s">
        <v>32</v>
      </c>
      <c r="E1497" s="2" t="s">
        <v>44</v>
      </c>
      <c r="F1497" s="2" t="s">
        <v>34</v>
      </c>
      <c r="G1497" s="4">
        <v>43529.919618055559</v>
      </c>
      <c r="H1497" s="4">
        <v>43532.919618055559</v>
      </c>
      <c r="I1497" s="4">
        <v>43532.919618055559</v>
      </c>
      <c r="J1497" s="2">
        <v>0</v>
      </c>
      <c r="K1497" s="2">
        <v>106</v>
      </c>
      <c r="L1497" s="2" t="str">
        <f t="shared" si="35"/>
        <v>Bangalore</v>
      </c>
      <c r="M1497" s="2" t="str">
        <f t="shared" si="36"/>
        <v>Bangalore-Bangalore</v>
      </c>
      <c r="N1497" s="2" t="str">
        <f t="shared" si="41"/>
        <v>Local</v>
      </c>
      <c r="O1497" s="2" t="str">
        <f t="shared" si="37"/>
        <v>FastWheels</v>
      </c>
      <c r="P1497" s="2">
        <f t="shared" si="38"/>
        <v>0</v>
      </c>
      <c r="Q1497" s="2">
        <f t="shared" si="39"/>
        <v>3</v>
      </c>
      <c r="R1497" s="2">
        <f t="shared" si="40"/>
        <v>106</v>
      </c>
    </row>
    <row r="1498" spans="1:18" ht="14.25" customHeight="1">
      <c r="A1498" s="2">
        <v>768575</v>
      </c>
      <c r="B1498" s="2" t="s">
        <v>39</v>
      </c>
      <c r="C1498" s="2" t="s">
        <v>31</v>
      </c>
      <c r="D1498" s="2" t="s">
        <v>32</v>
      </c>
      <c r="E1498" s="2" t="s">
        <v>33</v>
      </c>
      <c r="F1498" s="2" t="s">
        <v>34</v>
      </c>
      <c r="G1498" s="4">
        <v>43529.920266203706</v>
      </c>
      <c r="H1498" s="4">
        <v>43536.920266203706</v>
      </c>
      <c r="I1498" s="4">
        <v>43536.920266203706</v>
      </c>
      <c r="J1498" s="2">
        <v>41</v>
      </c>
      <c r="K1498" s="2">
        <v>129</v>
      </c>
      <c r="L1498" s="2" t="str">
        <f t="shared" si="35"/>
        <v>Delhi</v>
      </c>
      <c r="M1498" s="2" t="str">
        <f t="shared" si="36"/>
        <v>Bangalore-Delhi</v>
      </c>
      <c r="N1498" s="2" t="str">
        <f t="shared" si="41"/>
        <v>Outstation</v>
      </c>
      <c r="O1498" s="2" t="str">
        <f t="shared" si="37"/>
        <v>Ship2Home</v>
      </c>
      <c r="P1498" s="2">
        <f t="shared" si="38"/>
        <v>0</v>
      </c>
      <c r="Q1498" s="2">
        <f t="shared" si="39"/>
        <v>7</v>
      </c>
      <c r="R1498" s="2">
        <f t="shared" si="40"/>
        <v>170</v>
      </c>
    </row>
    <row r="1499" spans="1:18" ht="14.25" customHeight="1">
      <c r="A1499" s="2">
        <v>742614</v>
      </c>
      <c r="B1499" s="2" t="s">
        <v>39</v>
      </c>
      <c r="C1499" s="2" t="s">
        <v>31</v>
      </c>
      <c r="D1499" s="2" t="s">
        <v>41</v>
      </c>
      <c r="E1499" s="2" t="s">
        <v>44</v>
      </c>
      <c r="F1499" s="2" t="s">
        <v>34</v>
      </c>
      <c r="G1499" s="4">
        <v>43529.921435185184</v>
      </c>
      <c r="H1499" s="4">
        <v>43531.921435185184</v>
      </c>
      <c r="I1499" s="4">
        <v>43532.921435185184</v>
      </c>
      <c r="J1499" s="2">
        <v>0</v>
      </c>
      <c r="K1499" s="2">
        <v>100</v>
      </c>
      <c r="L1499" s="2" t="str">
        <f t="shared" si="35"/>
        <v>Delhi</v>
      </c>
      <c r="M1499" s="2" t="str">
        <f t="shared" si="36"/>
        <v>Delhi-Delhi</v>
      </c>
      <c r="N1499" s="2" t="str">
        <f t="shared" si="41"/>
        <v>Local</v>
      </c>
      <c r="O1499" s="2" t="str">
        <f t="shared" si="37"/>
        <v>FastWheels</v>
      </c>
      <c r="P1499" s="2">
        <f t="shared" si="38"/>
        <v>-1</v>
      </c>
      <c r="Q1499" s="2">
        <f t="shared" si="39"/>
        <v>2</v>
      </c>
      <c r="R1499" s="2">
        <f t="shared" si="40"/>
        <v>100</v>
      </c>
    </row>
    <row r="1500" spans="1:18" ht="14.25" customHeight="1">
      <c r="A1500" s="2">
        <v>519290</v>
      </c>
      <c r="B1500" s="2" t="s">
        <v>36</v>
      </c>
      <c r="C1500" s="2" t="s">
        <v>31</v>
      </c>
      <c r="D1500" s="2" t="s">
        <v>41</v>
      </c>
      <c r="E1500" s="2" t="s">
        <v>38</v>
      </c>
      <c r="F1500" s="2" t="s">
        <v>34</v>
      </c>
      <c r="G1500" s="4">
        <v>43529.921736111108</v>
      </c>
      <c r="H1500" s="4">
        <v>43534.921736111108</v>
      </c>
      <c r="I1500" s="4">
        <v>43536.921736111108</v>
      </c>
      <c r="J1500" s="2">
        <v>0</v>
      </c>
      <c r="K1500" s="2">
        <v>124</v>
      </c>
      <c r="L1500" s="2" t="str">
        <f t="shared" si="35"/>
        <v>Delhi</v>
      </c>
      <c r="M1500" s="2" t="str">
        <f t="shared" si="36"/>
        <v>Delhi-Delhi</v>
      </c>
      <c r="N1500" s="2" t="str">
        <f t="shared" si="41"/>
        <v>Local</v>
      </c>
      <c r="O1500" s="2" t="str">
        <f t="shared" si="37"/>
        <v>Ship2Home</v>
      </c>
      <c r="P1500" s="2">
        <f t="shared" si="38"/>
        <v>-2</v>
      </c>
      <c r="Q1500" s="2">
        <f t="shared" si="39"/>
        <v>5</v>
      </c>
      <c r="R1500" s="2">
        <f t="shared" si="40"/>
        <v>124</v>
      </c>
    </row>
    <row r="1501" spans="1:18" ht="14.25" customHeight="1">
      <c r="A1501" s="2">
        <v>845262</v>
      </c>
      <c r="B1501" s="2" t="s">
        <v>47</v>
      </c>
      <c r="C1501" s="2" t="s">
        <v>43</v>
      </c>
      <c r="D1501" s="2" t="s">
        <v>41</v>
      </c>
      <c r="E1501" s="2" t="s">
        <v>38</v>
      </c>
      <c r="F1501" s="2" t="s">
        <v>34</v>
      </c>
      <c r="G1501" s="4">
        <v>43529.921886574077</v>
      </c>
      <c r="H1501" s="4">
        <v>43539.921886574077</v>
      </c>
      <c r="I1501" s="4">
        <v>43533.921886574077</v>
      </c>
      <c r="J1501" s="2">
        <v>31</v>
      </c>
      <c r="K1501" s="2">
        <v>125</v>
      </c>
      <c r="L1501" s="2" t="str">
        <f t="shared" si="35"/>
        <v>Bangalore</v>
      </c>
      <c r="M1501" s="2" t="str">
        <f t="shared" si="36"/>
        <v>Delhi-Bangalore</v>
      </c>
      <c r="N1501" s="2" t="str">
        <f t="shared" si="41"/>
        <v>Outstation</v>
      </c>
      <c r="O1501" s="2" t="str">
        <f t="shared" si="37"/>
        <v>Ship2Home</v>
      </c>
      <c r="P1501" s="2">
        <f t="shared" si="38"/>
        <v>6</v>
      </c>
      <c r="Q1501" s="2">
        <f t="shared" si="39"/>
        <v>10</v>
      </c>
      <c r="R1501" s="2">
        <f t="shared" si="40"/>
        <v>156</v>
      </c>
    </row>
    <row r="1502" spans="1:18" ht="14.25" customHeight="1">
      <c r="A1502" s="2">
        <v>623974</v>
      </c>
      <c r="B1502" s="2" t="s">
        <v>30</v>
      </c>
      <c r="C1502" s="2" t="s">
        <v>45</v>
      </c>
      <c r="D1502" s="2" t="s">
        <v>32</v>
      </c>
      <c r="E1502" s="2" t="s">
        <v>38</v>
      </c>
      <c r="F1502" s="2" t="s">
        <v>34</v>
      </c>
      <c r="G1502" s="4">
        <v>43529.931458333333</v>
      </c>
      <c r="H1502" s="4">
        <v>43532.931458333333</v>
      </c>
      <c r="I1502" s="4">
        <v>43536.931458333333</v>
      </c>
      <c r="J1502" s="2">
        <v>31</v>
      </c>
      <c r="K1502" s="2">
        <v>127</v>
      </c>
      <c r="L1502" s="2" t="str">
        <f t="shared" si="35"/>
        <v>Chennai</v>
      </c>
      <c r="M1502" s="2" t="str">
        <f t="shared" si="36"/>
        <v>Bangalore-Chennai</v>
      </c>
      <c r="N1502" s="2" t="str">
        <f t="shared" si="41"/>
        <v>Outstation</v>
      </c>
      <c r="O1502" s="2" t="str">
        <f t="shared" si="37"/>
        <v>Ship2Home</v>
      </c>
      <c r="P1502" s="2">
        <f t="shared" si="38"/>
        <v>-4</v>
      </c>
      <c r="Q1502" s="2">
        <f t="shared" si="39"/>
        <v>3</v>
      </c>
      <c r="R1502" s="2">
        <f t="shared" si="40"/>
        <v>158</v>
      </c>
    </row>
    <row r="1503" spans="1:18" ht="14.25" customHeight="1">
      <c r="A1503" s="2">
        <v>68187</v>
      </c>
      <c r="B1503" s="2" t="s">
        <v>36</v>
      </c>
      <c r="C1503" s="2" t="s">
        <v>43</v>
      </c>
      <c r="D1503" s="2" t="s">
        <v>32</v>
      </c>
      <c r="E1503" s="2" t="s">
        <v>33</v>
      </c>
      <c r="F1503" s="2" t="s">
        <v>34</v>
      </c>
      <c r="G1503" s="4">
        <v>43529.9612037037</v>
      </c>
      <c r="H1503" s="4">
        <v>43531.9612037037</v>
      </c>
      <c r="I1503" s="4">
        <v>43533.9612037037</v>
      </c>
      <c r="J1503" s="2">
        <v>0</v>
      </c>
      <c r="K1503" s="2">
        <v>122</v>
      </c>
      <c r="L1503" s="2" t="str">
        <f t="shared" si="35"/>
        <v>Bangalore</v>
      </c>
      <c r="M1503" s="2" t="str">
        <f t="shared" si="36"/>
        <v>Bangalore-Bangalore</v>
      </c>
      <c r="N1503" s="2" t="str">
        <f t="shared" si="41"/>
        <v>Local</v>
      </c>
      <c r="O1503" s="2" t="str">
        <f t="shared" si="37"/>
        <v>Ship2Home</v>
      </c>
      <c r="P1503" s="2">
        <f t="shared" si="38"/>
        <v>-2</v>
      </c>
      <c r="Q1503" s="2">
        <f t="shared" si="39"/>
        <v>2</v>
      </c>
      <c r="R1503" s="2">
        <f t="shared" si="40"/>
        <v>122</v>
      </c>
    </row>
    <row r="1504" spans="1:18" ht="14.25" customHeight="1">
      <c r="A1504" s="2">
        <v>192124</v>
      </c>
      <c r="B1504" s="2" t="s">
        <v>47</v>
      </c>
      <c r="C1504" s="2" t="s">
        <v>31</v>
      </c>
      <c r="D1504" s="2" t="s">
        <v>41</v>
      </c>
      <c r="E1504" s="2" t="s">
        <v>44</v>
      </c>
      <c r="F1504" s="2" t="s">
        <v>34</v>
      </c>
      <c r="G1504" s="4">
        <v>43529.964050925926</v>
      </c>
      <c r="H1504" s="4">
        <v>43530.964050925926</v>
      </c>
      <c r="I1504" s="4">
        <v>43533.964050925926</v>
      </c>
      <c r="J1504" s="2">
        <v>0</v>
      </c>
      <c r="K1504" s="2">
        <v>103</v>
      </c>
      <c r="L1504" s="2" t="str">
        <f t="shared" si="35"/>
        <v>Delhi</v>
      </c>
      <c r="M1504" s="2" t="str">
        <f t="shared" si="36"/>
        <v>Delhi-Delhi</v>
      </c>
      <c r="N1504" s="2" t="str">
        <f t="shared" si="41"/>
        <v>Local</v>
      </c>
      <c r="O1504" s="2" t="str">
        <f t="shared" si="37"/>
        <v>FastWheels</v>
      </c>
      <c r="P1504" s="2">
        <f t="shared" si="38"/>
        <v>-3</v>
      </c>
      <c r="Q1504" s="2">
        <f t="shared" si="39"/>
        <v>1</v>
      </c>
      <c r="R1504" s="2">
        <f t="shared" si="40"/>
        <v>103</v>
      </c>
    </row>
    <row r="1505" spans="1:18" ht="14.25" customHeight="1">
      <c r="A1505" s="2">
        <v>702624</v>
      </c>
      <c r="B1505" s="2" t="s">
        <v>39</v>
      </c>
      <c r="C1505" s="2" t="s">
        <v>31</v>
      </c>
      <c r="D1505" s="2" t="s">
        <v>41</v>
      </c>
      <c r="E1505" s="2" t="s">
        <v>44</v>
      </c>
      <c r="F1505" s="2" t="s">
        <v>34</v>
      </c>
      <c r="G1505" s="4">
        <v>43529.966273148151</v>
      </c>
      <c r="H1505" s="4">
        <v>43531.966273148151</v>
      </c>
      <c r="I1505" s="4">
        <v>43533.966273148151</v>
      </c>
      <c r="J1505" s="2">
        <v>0</v>
      </c>
      <c r="K1505" s="2">
        <v>128</v>
      </c>
      <c r="L1505" s="2" t="str">
        <f t="shared" si="35"/>
        <v>Delhi</v>
      </c>
      <c r="M1505" s="2" t="str">
        <f t="shared" si="36"/>
        <v>Delhi-Delhi</v>
      </c>
      <c r="N1505" s="2" t="str">
        <f t="shared" si="41"/>
        <v>Local</v>
      </c>
      <c r="O1505" s="2" t="str">
        <f t="shared" si="37"/>
        <v>FastWheels</v>
      </c>
      <c r="P1505" s="2">
        <f t="shared" si="38"/>
        <v>-2</v>
      </c>
      <c r="Q1505" s="2">
        <f t="shared" si="39"/>
        <v>2</v>
      </c>
      <c r="R1505" s="2">
        <f t="shared" si="40"/>
        <v>128</v>
      </c>
    </row>
    <row r="1506" spans="1:18" ht="14.25" customHeight="1">
      <c r="A1506" s="2">
        <v>513121</v>
      </c>
      <c r="B1506" s="2" t="s">
        <v>48</v>
      </c>
      <c r="C1506" s="2" t="s">
        <v>45</v>
      </c>
      <c r="D1506" s="2" t="s">
        <v>41</v>
      </c>
      <c r="E1506" s="2" t="s">
        <v>44</v>
      </c>
      <c r="F1506" s="2" t="s">
        <v>34</v>
      </c>
      <c r="G1506" s="4">
        <v>43529.966828703706</v>
      </c>
      <c r="H1506" s="4">
        <v>43537.966828703706</v>
      </c>
      <c r="I1506" s="4">
        <v>43533.966828703706</v>
      </c>
      <c r="J1506" s="2">
        <v>77</v>
      </c>
      <c r="K1506" s="2">
        <v>104</v>
      </c>
      <c r="L1506" s="2" t="str">
        <f t="shared" si="35"/>
        <v>Chennai</v>
      </c>
      <c r="M1506" s="2" t="str">
        <f t="shared" si="36"/>
        <v>Delhi-Chennai</v>
      </c>
      <c r="N1506" s="2" t="str">
        <f t="shared" si="41"/>
        <v>Outstation</v>
      </c>
      <c r="O1506" s="2" t="str">
        <f t="shared" si="37"/>
        <v>FastWheels</v>
      </c>
      <c r="P1506" s="2">
        <f t="shared" si="38"/>
        <v>4</v>
      </c>
      <c r="Q1506" s="2">
        <f t="shared" si="39"/>
        <v>8</v>
      </c>
      <c r="R1506" s="2">
        <f t="shared" si="40"/>
        <v>181</v>
      </c>
    </row>
    <row r="1507" spans="1:18" ht="14.25" customHeight="1">
      <c r="A1507" s="2">
        <v>527448</v>
      </c>
      <c r="B1507" s="2" t="s">
        <v>39</v>
      </c>
      <c r="C1507" s="2" t="s">
        <v>43</v>
      </c>
      <c r="D1507" s="2" t="s">
        <v>32</v>
      </c>
      <c r="E1507" s="2" t="s">
        <v>44</v>
      </c>
      <c r="F1507" s="2" t="s">
        <v>34</v>
      </c>
      <c r="G1507" s="4">
        <v>43529.968611111108</v>
      </c>
      <c r="H1507" s="4">
        <v>43532.968611111108</v>
      </c>
      <c r="I1507" s="4">
        <v>43534.968611111108</v>
      </c>
      <c r="J1507" s="2">
        <v>0</v>
      </c>
      <c r="K1507" s="2">
        <v>126</v>
      </c>
      <c r="L1507" s="2" t="str">
        <f t="shared" si="35"/>
        <v>Bangalore</v>
      </c>
      <c r="M1507" s="2" t="str">
        <f t="shared" si="36"/>
        <v>Bangalore-Bangalore</v>
      </c>
      <c r="N1507" s="2" t="str">
        <f t="shared" si="41"/>
        <v>Local</v>
      </c>
      <c r="O1507" s="2" t="str">
        <f t="shared" si="37"/>
        <v>FastWheels</v>
      </c>
      <c r="P1507" s="2">
        <f t="shared" si="38"/>
        <v>-2</v>
      </c>
      <c r="Q1507" s="2">
        <f t="shared" si="39"/>
        <v>3</v>
      </c>
      <c r="R1507" s="2">
        <f t="shared" si="40"/>
        <v>126</v>
      </c>
    </row>
    <row r="1508" spans="1:18" ht="14.25" customHeight="1">
      <c r="A1508" s="2">
        <v>853943</v>
      </c>
      <c r="B1508" s="2" t="s">
        <v>47</v>
      </c>
      <c r="C1508" s="2" t="s">
        <v>31</v>
      </c>
      <c r="D1508" s="2" t="s">
        <v>41</v>
      </c>
      <c r="E1508" s="2" t="s">
        <v>33</v>
      </c>
      <c r="F1508" s="2" t="s">
        <v>34</v>
      </c>
      <c r="G1508" s="4">
        <v>43529.973935185182</v>
      </c>
      <c r="H1508" s="4">
        <v>43534.973935185182</v>
      </c>
      <c r="I1508" s="4">
        <v>43536.973935185182</v>
      </c>
      <c r="J1508" s="2">
        <v>0</v>
      </c>
      <c r="K1508" s="2">
        <v>128</v>
      </c>
      <c r="L1508" s="2" t="str">
        <f t="shared" si="35"/>
        <v>Delhi</v>
      </c>
      <c r="M1508" s="2" t="str">
        <f t="shared" si="36"/>
        <v>Delhi-Delhi</v>
      </c>
      <c r="N1508" s="2" t="str">
        <f t="shared" si="41"/>
        <v>Local</v>
      </c>
      <c r="O1508" s="2" t="str">
        <f t="shared" si="37"/>
        <v>Ship2Home</v>
      </c>
      <c r="P1508" s="2">
        <f t="shared" si="38"/>
        <v>-2</v>
      </c>
      <c r="Q1508" s="2">
        <f t="shared" si="39"/>
        <v>5</v>
      </c>
      <c r="R1508" s="2">
        <f t="shared" si="40"/>
        <v>128</v>
      </c>
    </row>
    <row r="1509" spans="1:18" ht="14.25" customHeight="1">
      <c r="A1509" s="2">
        <v>749382</v>
      </c>
      <c r="B1509" s="2" t="s">
        <v>48</v>
      </c>
      <c r="C1509" s="2" t="s">
        <v>31</v>
      </c>
      <c r="D1509" s="2" t="s">
        <v>41</v>
      </c>
      <c r="E1509" s="2" t="s">
        <v>38</v>
      </c>
      <c r="F1509" s="2" t="s">
        <v>34</v>
      </c>
      <c r="G1509" s="4">
        <v>43529.973981481482</v>
      </c>
      <c r="H1509" s="4">
        <v>43535.973981481482</v>
      </c>
      <c r="I1509" s="4">
        <v>43533.973981481482</v>
      </c>
      <c r="J1509" s="2">
        <v>0</v>
      </c>
      <c r="K1509" s="2">
        <v>125</v>
      </c>
      <c r="L1509" s="2" t="str">
        <f t="shared" si="35"/>
        <v>Delhi</v>
      </c>
      <c r="M1509" s="2" t="str">
        <f t="shared" si="36"/>
        <v>Delhi-Delhi</v>
      </c>
      <c r="N1509" s="2" t="str">
        <f t="shared" si="41"/>
        <v>Local</v>
      </c>
      <c r="O1509" s="2" t="str">
        <f t="shared" si="37"/>
        <v>Ship2Home</v>
      </c>
      <c r="P1509" s="2">
        <f t="shared" si="38"/>
        <v>2</v>
      </c>
      <c r="Q1509" s="2">
        <f t="shared" si="39"/>
        <v>6</v>
      </c>
      <c r="R1509" s="2">
        <f t="shared" si="40"/>
        <v>125</v>
      </c>
    </row>
    <row r="1510" spans="1:18" ht="14.25" customHeight="1">
      <c r="A1510" s="2">
        <v>519564</v>
      </c>
      <c r="B1510" s="2" t="s">
        <v>42</v>
      </c>
      <c r="C1510" s="2" t="s">
        <v>45</v>
      </c>
      <c r="D1510" s="2" t="s">
        <v>41</v>
      </c>
      <c r="E1510" s="2" t="s">
        <v>44</v>
      </c>
      <c r="F1510" s="2" t="s">
        <v>34</v>
      </c>
      <c r="G1510" s="4">
        <v>43529.983506944445</v>
      </c>
      <c r="H1510" s="4">
        <v>43535.983506944445</v>
      </c>
      <c r="I1510" s="4">
        <v>43536.983506944445</v>
      </c>
      <c r="J1510" s="2">
        <v>29</v>
      </c>
      <c r="K1510" s="2">
        <v>126</v>
      </c>
      <c r="L1510" s="2" t="str">
        <f t="shared" si="35"/>
        <v>Chennai</v>
      </c>
      <c r="M1510" s="2" t="str">
        <f t="shared" si="36"/>
        <v>Delhi-Chennai</v>
      </c>
      <c r="N1510" s="2" t="str">
        <f t="shared" si="41"/>
        <v>Outstation</v>
      </c>
      <c r="O1510" s="2" t="str">
        <f t="shared" si="37"/>
        <v>FastWheels</v>
      </c>
      <c r="P1510" s="2">
        <f t="shared" si="38"/>
        <v>-1</v>
      </c>
      <c r="Q1510" s="2">
        <f t="shared" si="39"/>
        <v>6</v>
      </c>
      <c r="R1510" s="2">
        <f t="shared" si="40"/>
        <v>155</v>
      </c>
    </row>
    <row r="1511" spans="1:18" ht="14.25" customHeight="1">
      <c r="A1511" s="2">
        <v>690053</v>
      </c>
      <c r="B1511" s="2" t="s">
        <v>36</v>
      </c>
      <c r="C1511" s="2" t="s">
        <v>37</v>
      </c>
      <c r="D1511" s="2" t="s">
        <v>41</v>
      </c>
      <c r="E1511" s="2" t="s">
        <v>33</v>
      </c>
      <c r="F1511" s="2" t="s">
        <v>34</v>
      </c>
      <c r="G1511" s="4">
        <v>43529.985138888886</v>
      </c>
      <c r="H1511" s="4">
        <v>43536.985138888886</v>
      </c>
      <c r="I1511" s="4">
        <v>43535.985138888886</v>
      </c>
      <c r="J1511" s="2">
        <v>39</v>
      </c>
      <c r="K1511" s="2">
        <v>110</v>
      </c>
      <c r="L1511" s="2" t="str">
        <f t="shared" si="35"/>
        <v>Mumbai</v>
      </c>
      <c r="M1511" s="2" t="str">
        <f t="shared" si="36"/>
        <v>Delhi-Mumbai</v>
      </c>
      <c r="N1511" s="2" t="str">
        <f t="shared" si="41"/>
        <v>Outstation</v>
      </c>
      <c r="O1511" s="2" t="str">
        <f t="shared" si="37"/>
        <v>Ship2Home</v>
      </c>
      <c r="P1511" s="2">
        <f t="shared" si="38"/>
        <v>1</v>
      </c>
      <c r="Q1511" s="2">
        <f t="shared" si="39"/>
        <v>7</v>
      </c>
      <c r="R1511" s="2">
        <f t="shared" si="40"/>
        <v>149</v>
      </c>
    </row>
    <row r="1512" spans="1:18" ht="14.25" customHeight="1">
      <c r="A1512" s="2">
        <v>686813</v>
      </c>
      <c r="B1512" s="2" t="s">
        <v>47</v>
      </c>
      <c r="C1512" s="2" t="s">
        <v>37</v>
      </c>
      <c r="D1512" s="2" t="s">
        <v>41</v>
      </c>
      <c r="E1512" s="2" t="s">
        <v>33</v>
      </c>
      <c r="F1512" s="2" t="s">
        <v>34</v>
      </c>
      <c r="G1512" s="4">
        <v>43529.987719907411</v>
      </c>
      <c r="H1512" s="4">
        <v>43536.987719907411</v>
      </c>
      <c r="I1512" s="4">
        <v>43534.987719907411</v>
      </c>
      <c r="J1512" s="2">
        <v>49</v>
      </c>
      <c r="K1512" s="2">
        <v>109</v>
      </c>
      <c r="L1512" s="2" t="str">
        <f t="shared" si="35"/>
        <v>Mumbai</v>
      </c>
      <c r="M1512" s="2" t="str">
        <f t="shared" si="36"/>
        <v>Delhi-Mumbai</v>
      </c>
      <c r="N1512" s="2" t="str">
        <f t="shared" si="41"/>
        <v>Outstation</v>
      </c>
      <c r="O1512" s="2" t="str">
        <f t="shared" si="37"/>
        <v>Ship2Home</v>
      </c>
      <c r="P1512" s="2">
        <f t="shared" si="38"/>
        <v>2</v>
      </c>
      <c r="Q1512" s="2">
        <f t="shared" si="39"/>
        <v>7</v>
      </c>
      <c r="R1512" s="2">
        <f t="shared" si="40"/>
        <v>158</v>
      </c>
    </row>
    <row r="1513" spans="1:18" ht="14.25" customHeight="1">
      <c r="A1513" s="2">
        <v>9569</v>
      </c>
      <c r="B1513" s="2" t="s">
        <v>39</v>
      </c>
      <c r="C1513" s="2" t="s">
        <v>37</v>
      </c>
      <c r="D1513" s="2" t="s">
        <v>41</v>
      </c>
      <c r="E1513" s="2" t="s">
        <v>33</v>
      </c>
      <c r="F1513" s="2" t="s">
        <v>34</v>
      </c>
      <c r="G1513" s="4">
        <v>43529.988287037035</v>
      </c>
      <c r="H1513" s="4">
        <v>43537.988287037035</v>
      </c>
      <c r="I1513" s="4">
        <v>43534.988287037035</v>
      </c>
      <c r="J1513" s="2">
        <v>50</v>
      </c>
      <c r="K1513" s="2">
        <v>109</v>
      </c>
      <c r="L1513" s="2" t="str">
        <f t="shared" si="35"/>
        <v>Mumbai</v>
      </c>
      <c r="M1513" s="2" t="str">
        <f t="shared" si="36"/>
        <v>Delhi-Mumbai</v>
      </c>
      <c r="N1513" s="2" t="str">
        <f t="shared" si="41"/>
        <v>Outstation</v>
      </c>
      <c r="O1513" s="2" t="str">
        <f t="shared" si="37"/>
        <v>Ship2Home</v>
      </c>
      <c r="P1513" s="2">
        <f t="shared" si="38"/>
        <v>3</v>
      </c>
      <c r="Q1513" s="2">
        <f t="shared" si="39"/>
        <v>8</v>
      </c>
      <c r="R1513" s="2">
        <f t="shared" si="40"/>
        <v>159</v>
      </c>
    </row>
    <row r="1514" spans="1:18" ht="14.25" customHeight="1">
      <c r="A1514" s="2">
        <v>63604</v>
      </c>
      <c r="B1514" s="2" t="s">
        <v>39</v>
      </c>
      <c r="C1514" s="2" t="s">
        <v>37</v>
      </c>
      <c r="D1514" s="2" t="s">
        <v>41</v>
      </c>
      <c r="E1514" s="2" t="s">
        <v>44</v>
      </c>
      <c r="F1514" s="2" t="s">
        <v>34</v>
      </c>
      <c r="G1514" s="4">
        <v>43529.994409722225</v>
      </c>
      <c r="H1514" s="4">
        <v>43533.994409722225</v>
      </c>
      <c r="I1514" s="4">
        <v>43533.994409722225</v>
      </c>
      <c r="J1514" s="2">
        <v>80</v>
      </c>
      <c r="K1514" s="2">
        <v>87</v>
      </c>
      <c r="L1514" s="2" t="str">
        <f t="shared" si="35"/>
        <v>Mumbai</v>
      </c>
      <c r="M1514" s="2" t="str">
        <f t="shared" si="36"/>
        <v>Delhi-Mumbai</v>
      </c>
      <c r="N1514" s="2" t="str">
        <f t="shared" si="41"/>
        <v>Outstation</v>
      </c>
      <c r="O1514" s="2" t="str">
        <f t="shared" si="37"/>
        <v>FastWheels</v>
      </c>
      <c r="P1514" s="2">
        <f t="shared" si="38"/>
        <v>0</v>
      </c>
      <c r="Q1514" s="2">
        <f t="shared" si="39"/>
        <v>4</v>
      </c>
      <c r="R1514" s="2">
        <f t="shared" si="40"/>
        <v>167</v>
      </c>
    </row>
    <row r="1515" spans="1:18" ht="14.25" customHeight="1">
      <c r="A1515" s="2">
        <v>543362</v>
      </c>
      <c r="B1515" s="2" t="s">
        <v>39</v>
      </c>
      <c r="C1515" s="2" t="s">
        <v>31</v>
      </c>
      <c r="D1515" s="2" t="s">
        <v>41</v>
      </c>
      <c r="E1515" s="2" t="s">
        <v>38</v>
      </c>
      <c r="F1515" s="2" t="s">
        <v>34</v>
      </c>
      <c r="G1515" s="4">
        <v>43529.997418981482</v>
      </c>
      <c r="H1515" s="4">
        <v>43532.997418981482</v>
      </c>
      <c r="I1515" s="4">
        <v>43536.997418981482</v>
      </c>
      <c r="J1515" s="2">
        <v>0</v>
      </c>
      <c r="K1515" s="2">
        <v>129</v>
      </c>
      <c r="L1515" s="2" t="str">
        <f t="shared" si="35"/>
        <v>Delhi</v>
      </c>
      <c r="M1515" s="2" t="str">
        <f t="shared" si="36"/>
        <v>Delhi-Delhi</v>
      </c>
      <c r="N1515" s="2" t="str">
        <f t="shared" si="41"/>
        <v>Local</v>
      </c>
      <c r="O1515" s="2" t="str">
        <f t="shared" si="37"/>
        <v>Ship2Home</v>
      </c>
      <c r="P1515" s="2">
        <f t="shared" si="38"/>
        <v>-4</v>
      </c>
      <c r="Q1515" s="2">
        <f t="shared" si="39"/>
        <v>3</v>
      </c>
      <c r="R1515" s="2">
        <f t="shared" si="40"/>
        <v>129</v>
      </c>
    </row>
    <row r="1516" spans="1:18" ht="14.25" customHeight="1">
      <c r="A1516" s="2">
        <v>119382</v>
      </c>
      <c r="B1516" s="2" t="s">
        <v>39</v>
      </c>
      <c r="C1516" s="2" t="s">
        <v>31</v>
      </c>
      <c r="D1516" s="2" t="s">
        <v>41</v>
      </c>
      <c r="E1516" s="2" t="s">
        <v>38</v>
      </c>
      <c r="F1516" s="2" t="s">
        <v>34</v>
      </c>
      <c r="G1516" s="4">
        <v>43529.998240740744</v>
      </c>
      <c r="H1516" s="4">
        <v>43533.998240740744</v>
      </c>
      <c r="I1516" s="4">
        <v>43532.998240740744</v>
      </c>
      <c r="J1516" s="2">
        <v>0</v>
      </c>
      <c r="K1516" s="2">
        <v>130</v>
      </c>
      <c r="L1516" s="2" t="str">
        <f t="shared" si="35"/>
        <v>Delhi</v>
      </c>
      <c r="M1516" s="2" t="str">
        <f t="shared" si="36"/>
        <v>Delhi-Delhi</v>
      </c>
      <c r="N1516" s="2" t="str">
        <f t="shared" si="41"/>
        <v>Local</v>
      </c>
      <c r="O1516" s="2" t="str">
        <f t="shared" si="37"/>
        <v>Ship2Home</v>
      </c>
      <c r="P1516" s="2">
        <f t="shared" si="38"/>
        <v>1</v>
      </c>
      <c r="Q1516" s="2">
        <f t="shared" si="39"/>
        <v>4</v>
      </c>
      <c r="R1516" s="2">
        <f t="shared" si="40"/>
        <v>130</v>
      </c>
    </row>
    <row r="1517" spans="1:18" ht="14.25" customHeight="1">
      <c r="A1517" s="2">
        <v>189912</v>
      </c>
      <c r="B1517" s="2" t="s">
        <v>39</v>
      </c>
      <c r="C1517" s="2" t="s">
        <v>43</v>
      </c>
      <c r="D1517" s="2" t="s">
        <v>41</v>
      </c>
      <c r="E1517" s="2" t="s">
        <v>44</v>
      </c>
      <c r="F1517" s="2" t="s">
        <v>34</v>
      </c>
      <c r="G1517" s="4">
        <v>43529.998831018522</v>
      </c>
      <c r="H1517" s="4">
        <v>43531.998831018522</v>
      </c>
      <c r="I1517" s="4">
        <v>43535.998831018522</v>
      </c>
      <c r="J1517" s="2">
        <v>64</v>
      </c>
      <c r="K1517" s="2">
        <v>107</v>
      </c>
      <c r="L1517" s="2" t="str">
        <f t="shared" si="35"/>
        <v>Bangalore</v>
      </c>
      <c r="M1517" s="2" t="str">
        <f t="shared" si="36"/>
        <v>Delhi-Bangalore</v>
      </c>
      <c r="N1517" s="2" t="str">
        <f t="shared" si="41"/>
        <v>Outstation</v>
      </c>
      <c r="O1517" s="2" t="str">
        <f t="shared" si="37"/>
        <v>FastWheels</v>
      </c>
      <c r="P1517" s="2">
        <f t="shared" si="38"/>
        <v>-4</v>
      </c>
      <c r="Q1517" s="2">
        <f t="shared" si="39"/>
        <v>2</v>
      </c>
      <c r="R1517" s="2">
        <f t="shared" si="40"/>
        <v>171</v>
      </c>
    </row>
    <row r="1518" spans="1:18" ht="14.25" customHeight="1">
      <c r="A1518" s="2">
        <v>553029</v>
      </c>
      <c r="B1518" s="2" t="s">
        <v>30</v>
      </c>
      <c r="C1518" s="2" t="s">
        <v>43</v>
      </c>
      <c r="D1518" s="2" t="s">
        <v>41</v>
      </c>
      <c r="E1518" s="2" t="s">
        <v>33</v>
      </c>
      <c r="F1518" s="2" t="s">
        <v>34</v>
      </c>
      <c r="G1518" s="4">
        <v>43530.002534722225</v>
      </c>
      <c r="H1518" s="4">
        <v>43539.002534722225</v>
      </c>
      <c r="I1518" s="4">
        <v>43536.002534722225</v>
      </c>
      <c r="J1518" s="2">
        <v>27</v>
      </c>
      <c r="K1518" s="2">
        <v>120</v>
      </c>
      <c r="L1518" s="2" t="str">
        <f t="shared" si="35"/>
        <v>Bangalore</v>
      </c>
      <c r="M1518" s="2" t="str">
        <f t="shared" si="36"/>
        <v>Delhi-Bangalore</v>
      </c>
      <c r="N1518" s="2" t="str">
        <f t="shared" si="41"/>
        <v>Outstation</v>
      </c>
      <c r="O1518" s="2" t="str">
        <f t="shared" si="37"/>
        <v>Ship2Home</v>
      </c>
      <c r="P1518" s="2">
        <f t="shared" si="38"/>
        <v>3</v>
      </c>
      <c r="Q1518" s="2">
        <f t="shared" si="39"/>
        <v>9</v>
      </c>
      <c r="R1518" s="2">
        <f t="shared" si="40"/>
        <v>147</v>
      </c>
    </row>
    <row r="1519" spans="1:18" ht="14.25" customHeight="1">
      <c r="A1519" s="2">
        <v>229667</v>
      </c>
      <c r="B1519" s="2" t="s">
        <v>36</v>
      </c>
      <c r="C1519" s="2" t="s">
        <v>43</v>
      </c>
      <c r="D1519" s="2" t="s">
        <v>41</v>
      </c>
      <c r="E1519" s="2" t="s">
        <v>33</v>
      </c>
      <c r="F1519" s="2" t="s">
        <v>34</v>
      </c>
      <c r="G1519" s="4">
        <v>43530.002870370372</v>
      </c>
      <c r="H1519" s="4">
        <v>43540.002870370372</v>
      </c>
      <c r="I1519" s="4">
        <v>43537.002870370372</v>
      </c>
      <c r="J1519" s="2">
        <v>49</v>
      </c>
      <c r="K1519" s="2">
        <v>121</v>
      </c>
      <c r="L1519" s="2" t="str">
        <f t="shared" si="35"/>
        <v>Bangalore</v>
      </c>
      <c r="M1519" s="2" t="str">
        <f t="shared" si="36"/>
        <v>Delhi-Bangalore</v>
      </c>
      <c r="N1519" s="2" t="str">
        <f t="shared" si="41"/>
        <v>Outstation</v>
      </c>
      <c r="O1519" s="2" t="str">
        <f t="shared" si="37"/>
        <v>Ship2Home</v>
      </c>
      <c r="P1519" s="2">
        <f t="shared" si="38"/>
        <v>3</v>
      </c>
      <c r="Q1519" s="2">
        <f t="shared" si="39"/>
        <v>10</v>
      </c>
      <c r="R1519" s="2">
        <f t="shared" si="40"/>
        <v>170</v>
      </c>
    </row>
    <row r="1520" spans="1:18" ht="14.25" customHeight="1">
      <c r="A1520" s="2">
        <v>991809</v>
      </c>
      <c r="B1520" s="2" t="s">
        <v>39</v>
      </c>
      <c r="C1520" s="2" t="s">
        <v>40</v>
      </c>
      <c r="D1520" s="2" t="s">
        <v>32</v>
      </c>
      <c r="E1520" s="2" t="s">
        <v>44</v>
      </c>
      <c r="F1520" s="2" t="s">
        <v>34</v>
      </c>
      <c r="G1520" s="4">
        <v>43530.002939814818</v>
      </c>
      <c r="H1520" s="4">
        <v>43538.002939814818</v>
      </c>
      <c r="I1520" s="4">
        <v>43534.002939814818</v>
      </c>
      <c r="J1520" s="2">
        <v>69</v>
      </c>
      <c r="K1520" s="2">
        <v>87</v>
      </c>
      <c r="L1520" s="2" t="str">
        <f t="shared" si="35"/>
        <v>Kolkata</v>
      </c>
      <c r="M1520" s="2" t="str">
        <f t="shared" si="36"/>
        <v>Bangalore-Kolkata</v>
      </c>
      <c r="N1520" s="2" t="str">
        <f t="shared" si="41"/>
        <v>Outstation</v>
      </c>
      <c r="O1520" s="2" t="str">
        <f t="shared" si="37"/>
        <v>FastWheels</v>
      </c>
      <c r="P1520" s="2">
        <f t="shared" si="38"/>
        <v>4</v>
      </c>
      <c r="Q1520" s="2">
        <f t="shared" si="39"/>
        <v>8</v>
      </c>
      <c r="R1520" s="2">
        <f t="shared" si="40"/>
        <v>156</v>
      </c>
    </row>
    <row r="1521" spans="1:18" ht="14.25" customHeight="1">
      <c r="A1521" s="2">
        <v>960976</v>
      </c>
      <c r="B1521" s="2" t="s">
        <v>39</v>
      </c>
      <c r="C1521" s="2" t="s">
        <v>31</v>
      </c>
      <c r="D1521" s="2" t="s">
        <v>32</v>
      </c>
      <c r="E1521" s="2" t="s">
        <v>44</v>
      </c>
      <c r="F1521" s="2" t="s">
        <v>34</v>
      </c>
      <c r="G1521" s="4">
        <v>43530.004027777781</v>
      </c>
      <c r="H1521" s="4">
        <v>43532.004027777781</v>
      </c>
      <c r="I1521" s="4">
        <v>43537.004027777781</v>
      </c>
      <c r="J1521" s="2">
        <v>70</v>
      </c>
      <c r="K1521" s="2">
        <v>109</v>
      </c>
      <c r="L1521" s="2" t="str">
        <f t="shared" si="35"/>
        <v>Delhi</v>
      </c>
      <c r="M1521" s="2" t="str">
        <f t="shared" si="36"/>
        <v>Bangalore-Delhi</v>
      </c>
      <c r="N1521" s="2" t="str">
        <f t="shared" si="41"/>
        <v>Outstation</v>
      </c>
      <c r="O1521" s="2" t="str">
        <f t="shared" si="37"/>
        <v>FastWheels</v>
      </c>
      <c r="P1521" s="2">
        <f t="shared" si="38"/>
        <v>-5</v>
      </c>
      <c r="Q1521" s="2">
        <f t="shared" si="39"/>
        <v>2</v>
      </c>
      <c r="R1521" s="2">
        <f t="shared" si="40"/>
        <v>179</v>
      </c>
    </row>
    <row r="1522" spans="1:18" ht="14.25" customHeight="1">
      <c r="A1522" s="2">
        <v>336730</v>
      </c>
      <c r="B1522" s="2" t="s">
        <v>39</v>
      </c>
      <c r="C1522" s="2" t="s">
        <v>45</v>
      </c>
      <c r="D1522" s="2" t="s">
        <v>32</v>
      </c>
      <c r="E1522" s="2" t="s">
        <v>44</v>
      </c>
      <c r="F1522" s="2" t="s">
        <v>34</v>
      </c>
      <c r="G1522" s="4">
        <v>43530.005636574075</v>
      </c>
      <c r="H1522" s="4">
        <v>43538.005636574075</v>
      </c>
      <c r="I1522" s="4">
        <v>43533.005636574075</v>
      </c>
      <c r="J1522" s="2">
        <v>82</v>
      </c>
      <c r="K1522" s="2">
        <v>102</v>
      </c>
      <c r="L1522" s="2" t="str">
        <f t="shared" si="35"/>
        <v>Chennai</v>
      </c>
      <c r="M1522" s="2" t="str">
        <f t="shared" si="36"/>
        <v>Bangalore-Chennai</v>
      </c>
      <c r="N1522" s="2" t="str">
        <f t="shared" si="41"/>
        <v>Outstation</v>
      </c>
      <c r="O1522" s="2" t="str">
        <f t="shared" si="37"/>
        <v>FastWheels</v>
      </c>
      <c r="P1522" s="2">
        <f t="shared" si="38"/>
        <v>5</v>
      </c>
      <c r="Q1522" s="2">
        <f t="shared" si="39"/>
        <v>8</v>
      </c>
      <c r="R1522" s="2">
        <f t="shared" si="40"/>
        <v>184</v>
      </c>
    </row>
    <row r="1523" spans="1:18" ht="14.25" customHeight="1">
      <c r="A1523" s="2">
        <v>699988</v>
      </c>
      <c r="B1523" s="2" t="s">
        <v>36</v>
      </c>
      <c r="C1523" s="2" t="s">
        <v>43</v>
      </c>
      <c r="D1523" s="2" t="s">
        <v>32</v>
      </c>
      <c r="E1523" s="2" t="s">
        <v>44</v>
      </c>
      <c r="F1523" s="2" t="s">
        <v>34</v>
      </c>
      <c r="G1523" s="4">
        <v>43530.007905092592</v>
      </c>
      <c r="H1523" s="4">
        <v>43531.007905092592</v>
      </c>
      <c r="I1523" s="4">
        <v>43534.007905092592</v>
      </c>
      <c r="J1523" s="2">
        <v>0</v>
      </c>
      <c r="K1523" s="2">
        <v>103</v>
      </c>
      <c r="L1523" s="2" t="str">
        <f t="shared" si="35"/>
        <v>Bangalore</v>
      </c>
      <c r="M1523" s="2" t="str">
        <f t="shared" si="36"/>
        <v>Bangalore-Bangalore</v>
      </c>
      <c r="N1523" s="2" t="str">
        <f t="shared" si="41"/>
        <v>Local</v>
      </c>
      <c r="O1523" s="2" t="str">
        <f t="shared" si="37"/>
        <v>FastWheels</v>
      </c>
      <c r="P1523" s="2">
        <f t="shared" si="38"/>
        <v>-3</v>
      </c>
      <c r="Q1523" s="2">
        <f t="shared" si="39"/>
        <v>1</v>
      </c>
      <c r="R1523" s="2">
        <f t="shared" si="40"/>
        <v>103</v>
      </c>
    </row>
    <row r="1524" spans="1:18" ht="14.25" customHeight="1">
      <c r="A1524" s="2">
        <v>580966</v>
      </c>
      <c r="B1524" s="2" t="s">
        <v>47</v>
      </c>
      <c r="C1524" s="2" t="s">
        <v>37</v>
      </c>
      <c r="D1524" s="2" t="s">
        <v>32</v>
      </c>
      <c r="E1524" s="2" t="s">
        <v>44</v>
      </c>
      <c r="F1524" s="2" t="s">
        <v>34</v>
      </c>
      <c r="G1524" s="4">
        <v>43530.009722222225</v>
      </c>
      <c r="H1524" s="4">
        <v>43535.009722222225</v>
      </c>
      <c r="I1524" s="4">
        <v>43537.009722222225</v>
      </c>
      <c r="J1524" s="2">
        <v>75</v>
      </c>
      <c r="K1524" s="2">
        <v>90</v>
      </c>
      <c r="L1524" s="2" t="str">
        <f t="shared" si="35"/>
        <v>Mumbai</v>
      </c>
      <c r="M1524" s="2" t="str">
        <f t="shared" si="36"/>
        <v>Bangalore-Mumbai</v>
      </c>
      <c r="N1524" s="2" t="str">
        <f t="shared" si="41"/>
        <v>Outstation</v>
      </c>
      <c r="O1524" s="2" t="str">
        <f t="shared" si="37"/>
        <v>FastWheels</v>
      </c>
      <c r="P1524" s="2">
        <f t="shared" si="38"/>
        <v>-2</v>
      </c>
      <c r="Q1524" s="2">
        <f t="shared" si="39"/>
        <v>5</v>
      </c>
      <c r="R1524" s="2">
        <f t="shared" si="40"/>
        <v>165</v>
      </c>
    </row>
    <row r="1525" spans="1:18" ht="14.25" customHeight="1">
      <c r="A1525" s="2">
        <v>184818</v>
      </c>
      <c r="B1525" s="2" t="s">
        <v>39</v>
      </c>
      <c r="C1525" s="2" t="s">
        <v>31</v>
      </c>
      <c r="D1525" s="2" t="s">
        <v>41</v>
      </c>
      <c r="E1525" s="2" t="s">
        <v>44</v>
      </c>
      <c r="F1525" s="2" t="s">
        <v>34</v>
      </c>
      <c r="G1525" s="4">
        <v>43530.014236111114</v>
      </c>
      <c r="H1525" s="4">
        <v>43530.014236111114</v>
      </c>
      <c r="I1525" s="4">
        <v>43534.014236111114</v>
      </c>
      <c r="J1525" s="2">
        <v>0</v>
      </c>
      <c r="K1525" s="2">
        <v>102</v>
      </c>
      <c r="L1525" s="2" t="str">
        <f t="shared" si="35"/>
        <v>Delhi</v>
      </c>
      <c r="M1525" s="2" t="str">
        <f t="shared" si="36"/>
        <v>Delhi-Delhi</v>
      </c>
      <c r="N1525" s="2" t="str">
        <f t="shared" si="41"/>
        <v>Local</v>
      </c>
      <c r="O1525" s="2" t="str">
        <f t="shared" si="37"/>
        <v>FastWheels</v>
      </c>
      <c r="P1525" s="2">
        <f t="shared" si="38"/>
        <v>-4</v>
      </c>
      <c r="Q1525" s="2">
        <f t="shared" si="39"/>
        <v>0</v>
      </c>
      <c r="R1525" s="2">
        <f t="shared" si="40"/>
        <v>102</v>
      </c>
    </row>
    <row r="1526" spans="1:18" ht="14.25" customHeight="1">
      <c r="A1526" s="2">
        <v>306457</v>
      </c>
      <c r="B1526" s="2" t="s">
        <v>46</v>
      </c>
      <c r="C1526" s="2" t="s">
        <v>37</v>
      </c>
      <c r="D1526" s="2" t="s">
        <v>41</v>
      </c>
      <c r="E1526" s="2" t="s">
        <v>33</v>
      </c>
      <c r="F1526" s="2" t="s">
        <v>34</v>
      </c>
      <c r="G1526" s="4">
        <v>43530.015972222223</v>
      </c>
      <c r="H1526" s="4">
        <v>43534.015972222223</v>
      </c>
      <c r="I1526" s="4">
        <v>43535.015972222223</v>
      </c>
      <c r="J1526" s="2">
        <v>33</v>
      </c>
      <c r="K1526" s="2">
        <v>108</v>
      </c>
      <c r="L1526" s="2" t="str">
        <f t="shared" si="35"/>
        <v>Mumbai</v>
      </c>
      <c r="M1526" s="2" t="str">
        <f t="shared" si="36"/>
        <v>Delhi-Mumbai</v>
      </c>
      <c r="N1526" s="2" t="str">
        <f t="shared" si="41"/>
        <v>Outstation</v>
      </c>
      <c r="O1526" s="2" t="str">
        <f t="shared" si="37"/>
        <v>Ship2Home</v>
      </c>
      <c r="P1526" s="2">
        <f t="shared" si="38"/>
        <v>-1</v>
      </c>
      <c r="Q1526" s="2">
        <f t="shared" si="39"/>
        <v>4</v>
      </c>
      <c r="R1526" s="2">
        <f t="shared" si="40"/>
        <v>141</v>
      </c>
    </row>
    <row r="1527" spans="1:18" ht="14.25" customHeight="1">
      <c r="A1527" s="2">
        <v>276766</v>
      </c>
      <c r="B1527" s="2" t="s">
        <v>39</v>
      </c>
      <c r="C1527" s="2" t="s">
        <v>31</v>
      </c>
      <c r="D1527" s="2" t="s">
        <v>41</v>
      </c>
      <c r="E1527" s="2" t="s">
        <v>44</v>
      </c>
      <c r="F1527" s="2" t="s">
        <v>34</v>
      </c>
      <c r="G1527" s="4">
        <v>43530.018842592595</v>
      </c>
      <c r="H1527" s="4">
        <v>43535.018842592595</v>
      </c>
      <c r="I1527" s="4">
        <v>43533.018842592595</v>
      </c>
      <c r="J1527" s="2">
        <v>0</v>
      </c>
      <c r="K1527" s="2">
        <v>102</v>
      </c>
      <c r="L1527" s="2" t="str">
        <f t="shared" si="35"/>
        <v>Delhi</v>
      </c>
      <c r="M1527" s="2" t="str">
        <f t="shared" si="36"/>
        <v>Delhi-Delhi</v>
      </c>
      <c r="N1527" s="2" t="str">
        <f t="shared" si="41"/>
        <v>Local</v>
      </c>
      <c r="O1527" s="2" t="str">
        <f t="shared" si="37"/>
        <v>FastWheels</v>
      </c>
      <c r="P1527" s="2">
        <f t="shared" si="38"/>
        <v>2</v>
      </c>
      <c r="Q1527" s="2">
        <f t="shared" si="39"/>
        <v>5</v>
      </c>
      <c r="R1527" s="2">
        <f t="shared" si="40"/>
        <v>102</v>
      </c>
    </row>
    <row r="1528" spans="1:18" ht="14.25" customHeight="1">
      <c r="A1528" s="2">
        <v>671716</v>
      </c>
      <c r="B1528" s="2" t="s">
        <v>36</v>
      </c>
      <c r="C1528" s="2" t="s">
        <v>43</v>
      </c>
      <c r="D1528" s="2" t="s">
        <v>41</v>
      </c>
      <c r="E1528" s="2" t="s">
        <v>44</v>
      </c>
      <c r="F1528" s="2" t="s">
        <v>34</v>
      </c>
      <c r="G1528" s="4">
        <v>43530.021493055552</v>
      </c>
      <c r="H1528" s="4">
        <v>43532.021493055552</v>
      </c>
      <c r="I1528" s="4">
        <v>43535.021493055552</v>
      </c>
      <c r="J1528" s="2">
        <v>81</v>
      </c>
      <c r="K1528" s="2">
        <v>101</v>
      </c>
      <c r="L1528" s="2" t="str">
        <f t="shared" si="35"/>
        <v>Bangalore</v>
      </c>
      <c r="M1528" s="2" t="str">
        <f t="shared" si="36"/>
        <v>Delhi-Bangalore</v>
      </c>
      <c r="N1528" s="2" t="str">
        <f t="shared" si="41"/>
        <v>Outstation</v>
      </c>
      <c r="O1528" s="2" t="str">
        <f t="shared" si="37"/>
        <v>FastWheels</v>
      </c>
      <c r="P1528" s="2">
        <f t="shared" si="38"/>
        <v>-3</v>
      </c>
      <c r="Q1528" s="2">
        <f t="shared" si="39"/>
        <v>2</v>
      </c>
      <c r="R1528" s="2">
        <f t="shared" si="40"/>
        <v>182</v>
      </c>
    </row>
    <row r="1529" spans="1:18" ht="14.25" customHeight="1">
      <c r="A1529" s="2">
        <v>672337</v>
      </c>
      <c r="B1529" s="2" t="s">
        <v>39</v>
      </c>
      <c r="C1529" s="2" t="s">
        <v>37</v>
      </c>
      <c r="D1529" s="2" t="s">
        <v>32</v>
      </c>
      <c r="E1529" s="2" t="s">
        <v>44</v>
      </c>
      <c r="F1529" s="2" t="s">
        <v>34</v>
      </c>
      <c r="G1529" s="4">
        <v>43530.022418981483</v>
      </c>
      <c r="H1529" s="4">
        <v>43535.022418981483</v>
      </c>
      <c r="I1529" s="4">
        <v>43533.022418981483</v>
      </c>
      <c r="J1529" s="2">
        <v>83</v>
      </c>
      <c r="K1529" s="2">
        <v>87</v>
      </c>
      <c r="L1529" s="2" t="str">
        <f t="shared" si="35"/>
        <v>Mumbai</v>
      </c>
      <c r="M1529" s="2" t="str">
        <f t="shared" si="36"/>
        <v>Bangalore-Mumbai</v>
      </c>
      <c r="N1529" s="2" t="str">
        <f t="shared" si="41"/>
        <v>Outstation</v>
      </c>
      <c r="O1529" s="2" t="str">
        <f t="shared" si="37"/>
        <v>FastWheels</v>
      </c>
      <c r="P1529" s="2">
        <f t="shared" si="38"/>
        <v>2</v>
      </c>
      <c r="Q1529" s="2">
        <f t="shared" si="39"/>
        <v>5</v>
      </c>
      <c r="R1529" s="2">
        <f t="shared" si="40"/>
        <v>170</v>
      </c>
    </row>
    <row r="1530" spans="1:18" ht="14.25" customHeight="1">
      <c r="A1530" s="2">
        <v>277637</v>
      </c>
      <c r="B1530" s="2" t="s">
        <v>39</v>
      </c>
      <c r="C1530" s="2" t="s">
        <v>31</v>
      </c>
      <c r="D1530" s="2" t="s">
        <v>41</v>
      </c>
      <c r="E1530" s="2" t="s">
        <v>33</v>
      </c>
      <c r="F1530" s="2" t="s">
        <v>34</v>
      </c>
      <c r="G1530" s="4">
        <v>43530.026053240741</v>
      </c>
      <c r="H1530" s="4">
        <v>43536.026053240741</v>
      </c>
      <c r="I1530" s="4">
        <v>43536.026053240741</v>
      </c>
      <c r="J1530" s="2">
        <v>0</v>
      </c>
      <c r="K1530" s="2">
        <v>121</v>
      </c>
      <c r="L1530" s="2" t="str">
        <f t="shared" si="35"/>
        <v>Delhi</v>
      </c>
      <c r="M1530" s="2" t="str">
        <f t="shared" si="36"/>
        <v>Delhi-Delhi</v>
      </c>
      <c r="N1530" s="2" t="str">
        <f t="shared" si="41"/>
        <v>Local</v>
      </c>
      <c r="O1530" s="2" t="str">
        <f t="shared" si="37"/>
        <v>Ship2Home</v>
      </c>
      <c r="P1530" s="2">
        <f t="shared" si="38"/>
        <v>0</v>
      </c>
      <c r="Q1530" s="2">
        <f t="shared" si="39"/>
        <v>6</v>
      </c>
      <c r="R1530" s="2">
        <f t="shared" si="40"/>
        <v>121</v>
      </c>
    </row>
    <row r="1531" spans="1:18" ht="14.25" customHeight="1">
      <c r="A1531" s="2">
        <v>548313</v>
      </c>
      <c r="B1531" s="2" t="s">
        <v>36</v>
      </c>
      <c r="C1531" s="2" t="s">
        <v>43</v>
      </c>
      <c r="D1531" s="2" t="s">
        <v>41</v>
      </c>
      <c r="E1531" s="2" t="s">
        <v>44</v>
      </c>
      <c r="F1531" s="2" t="s">
        <v>34</v>
      </c>
      <c r="G1531" s="4">
        <v>43530.038182870368</v>
      </c>
      <c r="H1531" s="4">
        <v>43532.038182870368</v>
      </c>
      <c r="I1531" s="4">
        <v>43537.038182870368</v>
      </c>
      <c r="J1531" s="2">
        <v>69</v>
      </c>
      <c r="K1531" s="2">
        <v>101</v>
      </c>
      <c r="L1531" s="2" t="str">
        <f t="shared" si="35"/>
        <v>Bangalore</v>
      </c>
      <c r="M1531" s="2" t="str">
        <f t="shared" si="36"/>
        <v>Delhi-Bangalore</v>
      </c>
      <c r="N1531" s="2" t="str">
        <f t="shared" si="41"/>
        <v>Outstation</v>
      </c>
      <c r="O1531" s="2" t="str">
        <f t="shared" si="37"/>
        <v>FastWheels</v>
      </c>
      <c r="P1531" s="2">
        <f t="shared" si="38"/>
        <v>-5</v>
      </c>
      <c r="Q1531" s="2">
        <f t="shared" si="39"/>
        <v>2</v>
      </c>
      <c r="R1531" s="2">
        <f t="shared" si="40"/>
        <v>170</v>
      </c>
    </row>
    <row r="1532" spans="1:18" ht="14.25" customHeight="1">
      <c r="A1532" s="2">
        <v>914650</v>
      </c>
      <c r="B1532" s="2" t="s">
        <v>48</v>
      </c>
      <c r="C1532" s="2" t="s">
        <v>45</v>
      </c>
      <c r="D1532" s="2" t="s">
        <v>41</v>
      </c>
      <c r="E1532" s="2" t="s">
        <v>38</v>
      </c>
      <c r="F1532" s="2" t="s">
        <v>34</v>
      </c>
      <c r="G1532" s="4">
        <v>43530.043171296296</v>
      </c>
      <c r="H1532" s="4">
        <v>43532.043171296296</v>
      </c>
      <c r="I1532" s="4">
        <v>43535.043171296296</v>
      </c>
      <c r="J1532" s="2">
        <v>46</v>
      </c>
      <c r="K1532" s="2">
        <v>122</v>
      </c>
      <c r="L1532" s="2" t="str">
        <f t="shared" ref="L1532:L1786" si="42">LEFT(C1532, FIND(",",C1532,1)-1)</f>
        <v>Chennai</v>
      </c>
      <c r="M1532" s="2" t="str">
        <f t="shared" ref="M1532:M1786" si="43">D1532&amp;"-"&amp;L1532</f>
        <v>Delhi-Chennai</v>
      </c>
      <c r="N1532" s="2" t="str">
        <f t="shared" si="41"/>
        <v>Outstation</v>
      </c>
      <c r="O1532" s="2" t="str">
        <f t="shared" ref="O1532:O1786" si="44">LEFT(E1532, FIND(" ",E1532,1)-1)</f>
        <v>Ship2Home</v>
      </c>
      <c r="P1532" s="2">
        <f t="shared" ref="P1532:P1786" si="45">H1532-I1532</f>
        <v>-3</v>
      </c>
      <c r="Q1532" s="2">
        <f t="shared" ref="Q1532:Q1786" si="46">(H1532-G1532)</f>
        <v>2</v>
      </c>
      <c r="R1532" s="2">
        <f t="shared" ref="R1532:R1786" si="47">(J1532+K1532)</f>
        <v>168</v>
      </c>
    </row>
    <row r="1533" spans="1:18" ht="14.25" customHeight="1">
      <c r="A1533" s="2">
        <v>367054</v>
      </c>
      <c r="B1533" s="2" t="s">
        <v>36</v>
      </c>
      <c r="C1533" s="2" t="s">
        <v>43</v>
      </c>
      <c r="D1533" s="2" t="s">
        <v>32</v>
      </c>
      <c r="E1533" s="2" t="s">
        <v>44</v>
      </c>
      <c r="F1533" s="2" t="s">
        <v>34</v>
      </c>
      <c r="G1533" s="4">
        <v>43530.045648148145</v>
      </c>
      <c r="H1533" s="4">
        <v>43535.045648148145</v>
      </c>
      <c r="I1533" s="4">
        <v>43533.045648148145</v>
      </c>
      <c r="J1533" s="2">
        <v>0</v>
      </c>
      <c r="K1533" s="2">
        <v>104</v>
      </c>
      <c r="L1533" s="2" t="str">
        <f t="shared" si="42"/>
        <v>Bangalore</v>
      </c>
      <c r="M1533" s="2" t="str">
        <f t="shared" si="43"/>
        <v>Bangalore-Bangalore</v>
      </c>
      <c r="N1533" s="2" t="str">
        <f t="shared" ref="N1533:N1787" si="48">IF(D1533=L1533, "Local", "Outstation")</f>
        <v>Local</v>
      </c>
      <c r="O1533" s="2" t="str">
        <f t="shared" si="44"/>
        <v>FastWheels</v>
      </c>
      <c r="P1533" s="2">
        <f t="shared" si="45"/>
        <v>2</v>
      </c>
      <c r="Q1533" s="2">
        <f t="shared" si="46"/>
        <v>5</v>
      </c>
      <c r="R1533" s="2">
        <f t="shared" si="47"/>
        <v>104</v>
      </c>
    </row>
    <row r="1534" spans="1:18" ht="14.25" customHeight="1">
      <c r="A1534" s="2">
        <v>830571</v>
      </c>
      <c r="B1534" s="2" t="s">
        <v>49</v>
      </c>
      <c r="C1534" s="2" t="s">
        <v>40</v>
      </c>
      <c r="D1534" s="2" t="s">
        <v>41</v>
      </c>
      <c r="E1534" s="2" t="s">
        <v>33</v>
      </c>
      <c r="F1534" s="2" t="s">
        <v>34</v>
      </c>
      <c r="G1534" s="4">
        <v>43530.046574074076</v>
      </c>
      <c r="H1534" s="4">
        <v>43534.046574074076</v>
      </c>
      <c r="I1534" s="4">
        <v>43536.046574074076</v>
      </c>
      <c r="J1534" s="2">
        <v>34</v>
      </c>
      <c r="K1534" s="2">
        <v>110</v>
      </c>
      <c r="L1534" s="2" t="str">
        <f t="shared" si="42"/>
        <v>Kolkata</v>
      </c>
      <c r="M1534" s="2" t="str">
        <f t="shared" si="43"/>
        <v>Delhi-Kolkata</v>
      </c>
      <c r="N1534" s="2" t="str">
        <f t="shared" si="48"/>
        <v>Outstation</v>
      </c>
      <c r="O1534" s="2" t="str">
        <f t="shared" si="44"/>
        <v>Ship2Home</v>
      </c>
      <c r="P1534" s="2">
        <f t="shared" si="45"/>
        <v>-2</v>
      </c>
      <c r="Q1534" s="2">
        <f t="shared" si="46"/>
        <v>4</v>
      </c>
      <c r="R1534" s="2">
        <f t="shared" si="47"/>
        <v>144</v>
      </c>
    </row>
    <row r="1535" spans="1:18" ht="14.25" customHeight="1">
      <c r="A1535" s="2">
        <v>994994</v>
      </c>
      <c r="B1535" s="2" t="s">
        <v>47</v>
      </c>
      <c r="C1535" s="2" t="s">
        <v>37</v>
      </c>
      <c r="D1535" s="2" t="s">
        <v>32</v>
      </c>
      <c r="E1535" s="2" t="s">
        <v>44</v>
      </c>
      <c r="F1535" s="2" t="s">
        <v>34</v>
      </c>
      <c r="G1535" s="4">
        <v>43530.051087962966</v>
      </c>
      <c r="H1535" s="4">
        <v>43534.051087962966</v>
      </c>
      <c r="I1535" s="4">
        <v>43534.051087962966</v>
      </c>
      <c r="J1535" s="2">
        <v>81</v>
      </c>
      <c r="K1535" s="2">
        <v>86</v>
      </c>
      <c r="L1535" s="2" t="str">
        <f t="shared" si="42"/>
        <v>Mumbai</v>
      </c>
      <c r="M1535" s="2" t="str">
        <f t="shared" si="43"/>
        <v>Bangalore-Mumbai</v>
      </c>
      <c r="N1535" s="2" t="str">
        <f t="shared" si="48"/>
        <v>Outstation</v>
      </c>
      <c r="O1535" s="2" t="str">
        <f t="shared" si="44"/>
        <v>FastWheels</v>
      </c>
      <c r="P1535" s="2">
        <f t="shared" si="45"/>
        <v>0</v>
      </c>
      <c r="Q1535" s="2">
        <f t="shared" si="46"/>
        <v>4</v>
      </c>
      <c r="R1535" s="2">
        <f t="shared" si="47"/>
        <v>167</v>
      </c>
    </row>
    <row r="1536" spans="1:18" ht="14.25" customHeight="1">
      <c r="A1536" s="2">
        <v>220948</v>
      </c>
      <c r="B1536" s="2" t="s">
        <v>47</v>
      </c>
      <c r="C1536" s="2" t="s">
        <v>45</v>
      </c>
      <c r="D1536" s="2" t="s">
        <v>32</v>
      </c>
      <c r="E1536" s="2" t="s">
        <v>44</v>
      </c>
      <c r="F1536" s="2" t="s">
        <v>34</v>
      </c>
      <c r="G1536" s="4">
        <v>43530.052534722221</v>
      </c>
      <c r="H1536" s="4">
        <v>43538.052534722221</v>
      </c>
      <c r="I1536" s="4">
        <v>43535.052534722221</v>
      </c>
      <c r="J1536" s="2">
        <v>43</v>
      </c>
      <c r="K1536" s="2">
        <v>130</v>
      </c>
      <c r="L1536" s="2" t="str">
        <f t="shared" si="42"/>
        <v>Chennai</v>
      </c>
      <c r="M1536" s="2" t="str">
        <f t="shared" si="43"/>
        <v>Bangalore-Chennai</v>
      </c>
      <c r="N1536" s="2" t="str">
        <f t="shared" si="48"/>
        <v>Outstation</v>
      </c>
      <c r="O1536" s="2" t="str">
        <f t="shared" si="44"/>
        <v>FastWheels</v>
      </c>
      <c r="P1536" s="2">
        <f t="shared" si="45"/>
        <v>3</v>
      </c>
      <c r="Q1536" s="2">
        <f t="shared" si="46"/>
        <v>8</v>
      </c>
      <c r="R1536" s="2">
        <f t="shared" si="47"/>
        <v>173</v>
      </c>
    </row>
    <row r="1537" spans="1:18" ht="14.25" customHeight="1">
      <c r="A1537" s="2">
        <v>106060</v>
      </c>
      <c r="B1537" s="2" t="s">
        <v>36</v>
      </c>
      <c r="C1537" s="2" t="s">
        <v>45</v>
      </c>
      <c r="D1537" s="2" t="s">
        <v>32</v>
      </c>
      <c r="E1537" s="2" t="s">
        <v>44</v>
      </c>
      <c r="F1537" s="2" t="s">
        <v>34</v>
      </c>
      <c r="G1537" s="4">
        <v>43530.055914351855</v>
      </c>
      <c r="H1537" s="4">
        <v>43537.055914351855</v>
      </c>
      <c r="I1537" s="4">
        <v>43536.055914351855</v>
      </c>
      <c r="J1537" s="2">
        <v>57</v>
      </c>
      <c r="K1537" s="2">
        <v>108</v>
      </c>
      <c r="L1537" s="2" t="str">
        <f t="shared" si="42"/>
        <v>Chennai</v>
      </c>
      <c r="M1537" s="2" t="str">
        <f t="shared" si="43"/>
        <v>Bangalore-Chennai</v>
      </c>
      <c r="N1537" s="2" t="str">
        <f t="shared" si="48"/>
        <v>Outstation</v>
      </c>
      <c r="O1537" s="2" t="str">
        <f t="shared" si="44"/>
        <v>FastWheels</v>
      </c>
      <c r="P1537" s="2">
        <f t="shared" si="45"/>
        <v>1</v>
      </c>
      <c r="Q1537" s="2">
        <f t="shared" si="46"/>
        <v>7</v>
      </c>
      <c r="R1537" s="2">
        <f t="shared" si="47"/>
        <v>165</v>
      </c>
    </row>
    <row r="1538" spans="1:18" ht="14.25" customHeight="1">
      <c r="A1538" s="2">
        <v>18024</v>
      </c>
      <c r="B1538" s="2" t="s">
        <v>42</v>
      </c>
      <c r="C1538" s="2" t="s">
        <v>40</v>
      </c>
      <c r="D1538" s="2" t="s">
        <v>41</v>
      </c>
      <c r="E1538" s="2" t="s">
        <v>44</v>
      </c>
      <c r="F1538" s="2" t="s">
        <v>34</v>
      </c>
      <c r="G1538" s="4">
        <v>43530.056238425925</v>
      </c>
      <c r="H1538" s="4">
        <v>43535.056238425925</v>
      </c>
      <c r="I1538" s="4">
        <v>43533.056238425925</v>
      </c>
      <c r="J1538" s="2">
        <v>38</v>
      </c>
      <c r="K1538" s="2">
        <v>108</v>
      </c>
      <c r="L1538" s="2" t="str">
        <f t="shared" si="42"/>
        <v>Kolkata</v>
      </c>
      <c r="M1538" s="2" t="str">
        <f t="shared" si="43"/>
        <v>Delhi-Kolkata</v>
      </c>
      <c r="N1538" s="2" t="str">
        <f t="shared" si="48"/>
        <v>Outstation</v>
      </c>
      <c r="O1538" s="2" t="str">
        <f t="shared" si="44"/>
        <v>FastWheels</v>
      </c>
      <c r="P1538" s="2">
        <f t="shared" si="45"/>
        <v>2</v>
      </c>
      <c r="Q1538" s="2">
        <f t="shared" si="46"/>
        <v>5</v>
      </c>
      <c r="R1538" s="2">
        <f t="shared" si="47"/>
        <v>146</v>
      </c>
    </row>
    <row r="1539" spans="1:18" ht="14.25" customHeight="1">
      <c r="A1539" s="2">
        <v>72369</v>
      </c>
      <c r="B1539" s="2" t="s">
        <v>47</v>
      </c>
      <c r="C1539" s="2" t="s">
        <v>37</v>
      </c>
      <c r="D1539" s="2" t="s">
        <v>41</v>
      </c>
      <c r="E1539" s="2" t="s">
        <v>44</v>
      </c>
      <c r="F1539" s="2" t="s">
        <v>34</v>
      </c>
      <c r="G1539" s="4">
        <v>43530.056585648148</v>
      </c>
      <c r="H1539" s="4">
        <v>43535.056585648148</v>
      </c>
      <c r="I1539" s="4">
        <v>43534.056585648148</v>
      </c>
      <c r="J1539" s="2">
        <v>85</v>
      </c>
      <c r="K1539" s="2">
        <v>93</v>
      </c>
      <c r="L1539" s="2" t="str">
        <f t="shared" si="42"/>
        <v>Mumbai</v>
      </c>
      <c r="M1539" s="2" t="str">
        <f t="shared" si="43"/>
        <v>Delhi-Mumbai</v>
      </c>
      <c r="N1539" s="2" t="str">
        <f t="shared" si="48"/>
        <v>Outstation</v>
      </c>
      <c r="O1539" s="2" t="str">
        <f t="shared" si="44"/>
        <v>FastWheels</v>
      </c>
      <c r="P1539" s="2">
        <f t="shared" si="45"/>
        <v>1</v>
      </c>
      <c r="Q1539" s="2">
        <f t="shared" si="46"/>
        <v>5</v>
      </c>
      <c r="R1539" s="2">
        <f t="shared" si="47"/>
        <v>178</v>
      </c>
    </row>
    <row r="1540" spans="1:18" ht="14.25" customHeight="1">
      <c r="A1540" s="2">
        <v>601913</v>
      </c>
      <c r="B1540" s="2" t="s">
        <v>47</v>
      </c>
      <c r="C1540" s="2" t="s">
        <v>31</v>
      </c>
      <c r="D1540" s="2" t="s">
        <v>32</v>
      </c>
      <c r="E1540" s="2" t="s">
        <v>44</v>
      </c>
      <c r="F1540" s="2" t="s">
        <v>34</v>
      </c>
      <c r="G1540" s="4">
        <v>43530.05736111111</v>
      </c>
      <c r="H1540" s="4">
        <v>43532.05736111111</v>
      </c>
      <c r="I1540" s="4">
        <v>43534.05736111111</v>
      </c>
      <c r="J1540" s="2">
        <v>66</v>
      </c>
      <c r="K1540" s="2">
        <v>102</v>
      </c>
      <c r="L1540" s="2" t="str">
        <f t="shared" si="42"/>
        <v>Delhi</v>
      </c>
      <c r="M1540" s="2" t="str">
        <f t="shared" si="43"/>
        <v>Bangalore-Delhi</v>
      </c>
      <c r="N1540" s="2" t="str">
        <f t="shared" si="48"/>
        <v>Outstation</v>
      </c>
      <c r="O1540" s="2" t="str">
        <f t="shared" si="44"/>
        <v>FastWheels</v>
      </c>
      <c r="P1540" s="2">
        <f t="shared" si="45"/>
        <v>-2</v>
      </c>
      <c r="Q1540" s="2">
        <f t="shared" si="46"/>
        <v>2</v>
      </c>
      <c r="R1540" s="2">
        <f t="shared" si="47"/>
        <v>168</v>
      </c>
    </row>
    <row r="1541" spans="1:18" ht="14.25" customHeight="1">
      <c r="A1541" s="2">
        <v>354572</v>
      </c>
      <c r="B1541" s="2" t="s">
        <v>36</v>
      </c>
      <c r="C1541" s="2" t="s">
        <v>45</v>
      </c>
      <c r="D1541" s="2" t="s">
        <v>32</v>
      </c>
      <c r="E1541" s="2" t="s">
        <v>44</v>
      </c>
      <c r="F1541" s="2" t="s">
        <v>34</v>
      </c>
      <c r="G1541" s="4">
        <v>43530.059872685182</v>
      </c>
      <c r="H1541" s="4">
        <v>43534.059872685182</v>
      </c>
      <c r="I1541" s="4">
        <v>43536.059872685182</v>
      </c>
      <c r="J1541" s="2">
        <v>35</v>
      </c>
      <c r="K1541" s="2">
        <v>124</v>
      </c>
      <c r="L1541" s="2" t="str">
        <f t="shared" si="42"/>
        <v>Chennai</v>
      </c>
      <c r="M1541" s="2" t="str">
        <f t="shared" si="43"/>
        <v>Bangalore-Chennai</v>
      </c>
      <c r="N1541" s="2" t="str">
        <f t="shared" si="48"/>
        <v>Outstation</v>
      </c>
      <c r="O1541" s="2" t="str">
        <f t="shared" si="44"/>
        <v>FastWheels</v>
      </c>
      <c r="P1541" s="2">
        <f t="shared" si="45"/>
        <v>-2</v>
      </c>
      <c r="Q1541" s="2">
        <f t="shared" si="46"/>
        <v>4</v>
      </c>
      <c r="R1541" s="2">
        <f t="shared" si="47"/>
        <v>159</v>
      </c>
    </row>
    <row r="1542" spans="1:18" ht="14.25" customHeight="1">
      <c r="A1542" s="2">
        <v>178544</v>
      </c>
      <c r="B1542" s="2" t="s">
        <v>36</v>
      </c>
      <c r="C1542" s="2" t="s">
        <v>37</v>
      </c>
      <c r="D1542" s="2" t="s">
        <v>41</v>
      </c>
      <c r="E1542" s="2" t="s">
        <v>44</v>
      </c>
      <c r="F1542" s="2" t="s">
        <v>34</v>
      </c>
      <c r="G1542" s="4">
        <v>43530.060115740744</v>
      </c>
      <c r="H1542" s="4">
        <v>43534.060115740744</v>
      </c>
      <c r="I1542" s="4">
        <v>43533.060115740744</v>
      </c>
      <c r="J1542" s="2">
        <v>31</v>
      </c>
      <c r="K1542" s="2">
        <v>111</v>
      </c>
      <c r="L1542" s="2" t="str">
        <f t="shared" si="42"/>
        <v>Mumbai</v>
      </c>
      <c r="M1542" s="2" t="str">
        <f t="shared" si="43"/>
        <v>Delhi-Mumbai</v>
      </c>
      <c r="N1542" s="2" t="str">
        <f t="shared" si="48"/>
        <v>Outstation</v>
      </c>
      <c r="O1542" s="2" t="str">
        <f t="shared" si="44"/>
        <v>FastWheels</v>
      </c>
      <c r="P1542" s="2">
        <f t="shared" si="45"/>
        <v>1</v>
      </c>
      <c r="Q1542" s="2">
        <f t="shared" si="46"/>
        <v>4</v>
      </c>
      <c r="R1542" s="2">
        <f t="shared" si="47"/>
        <v>142</v>
      </c>
    </row>
    <row r="1543" spans="1:18" ht="14.25" customHeight="1">
      <c r="A1543" s="2">
        <v>381738</v>
      </c>
      <c r="B1543" s="2" t="s">
        <v>42</v>
      </c>
      <c r="C1543" s="2" t="s">
        <v>45</v>
      </c>
      <c r="D1543" s="2" t="s">
        <v>41</v>
      </c>
      <c r="E1543" s="2" t="s">
        <v>38</v>
      </c>
      <c r="F1543" s="2" t="s">
        <v>34</v>
      </c>
      <c r="G1543" s="4">
        <v>43530.06181712963</v>
      </c>
      <c r="H1543" s="4">
        <v>43536.06181712963</v>
      </c>
      <c r="I1543" s="4">
        <v>43535.06181712963</v>
      </c>
      <c r="J1543" s="2">
        <v>38</v>
      </c>
      <c r="K1543" s="2">
        <v>128</v>
      </c>
      <c r="L1543" s="2" t="str">
        <f t="shared" si="42"/>
        <v>Chennai</v>
      </c>
      <c r="M1543" s="2" t="str">
        <f t="shared" si="43"/>
        <v>Delhi-Chennai</v>
      </c>
      <c r="N1543" s="2" t="str">
        <f t="shared" si="48"/>
        <v>Outstation</v>
      </c>
      <c r="O1543" s="2" t="str">
        <f t="shared" si="44"/>
        <v>Ship2Home</v>
      </c>
      <c r="P1543" s="2">
        <f t="shared" si="45"/>
        <v>1</v>
      </c>
      <c r="Q1543" s="2">
        <f t="shared" si="46"/>
        <v>6</v>
      </c>
      <c r="R1543" s="2">
        <f t="shared" si="47"/>
        <v>166</v>
      </c>
    </row>
    <row r="1544" spans="1:18" ht="14.25" customHeight="1">
      <c r="A1544" s="2">
        <v>568490</v>
      </c>
      <c r="B1544" s="2" t="s">
        <v>42</v>
      </c>
      <c r="C1544" s="2" t="s">
        <v>37</v>
      </c>
      <c r="D1544" s="2" t="s">
        <v>41</v>
      </c>
      <c r="E1544" s="2" t="s">
        <v>38</v>
      </c>
      <c r="F1544" s="2" t="s">
        <v>34</v>
      </c>
      <c r="G1544" s="4">
        <v>43530.062835648147</v>
      </c>
      <c r="H1544" s="4">
        <v>43537.062835648147</v>
      </c>
      <c r="I1544" s="4">
        <v>43533.062835648147</v>
      </c>
      <c r="J1544" s="2">
        <v>40</v>
      </c>
      <c r="K1544" s="2">
        <v>107</v>
      </c>
      <c r="L1544" s="2" t="str">
        <f t="shared" si="42"/>
        <v>Mumbai</v>
      </c>
      <c r="M1544" s="2" t="str">
        <f t="shared" si="43"/>
        <v>Delhi-Mumbai</v>
      </c>
      <c r="N1544" s="2" t="str">
        <f t="shared" si="48"/>
        <v>Outstation</v>
      </c>
      <c r="O1544" s="2" t="str">
        <f t="shared" si="44"/>
        <v>Ship2Home</v>
      </c>
      <c r="P1544" s="2">
        <f t="shared" si="45"/>
        <v>4</v>
      </c>
      <c r="Q1544" s="2">
        <f t="shared" si="46"/>
        <v>7</v>
      </c>
      <c r="R1544" s="2">
        <f t="shared" si="47"/>
        <v>147</v>
      </c>
    </row>
    <row r="1545" spans="1:18" ht="14.25" customHeight="1">
      <c r="A1545" s="2">
        <v>354817</v>
      </c>
      <c r="B1545" s="2" t="s">
        <v>39</v>
      </c>
      <c r="C1545" s="2" t="s">
        <v>43</v>
      </c>
      <c r="D1545" s="2" t="s">
        <v>41</v>
      </c>
      <c r="E1545" s="2" t="s">
        <v>33</v>
      </c>
      <c r="F1545" s="2" t="s">
        <v>34</v>
      </c>
      <c r="G1545" s="4">
        <v>43530.065347222226</v>
      </c>
      <c r="H1545" s="4">
        <v>43538.065347222226</v>
      </c>
      <c r="I1545" s="4">
        <v>43534.065347222226</v>
      </c>
      <c r="J1545" s="2">
        <v>30</v>
      </c>
      <c r="K1545" s="2">
        <v>124</v>
      </c>
      <c r="L1545" s="2" t="str">
        <f t="shared" si="42"/>
        <v>Bangalore</v>
      </c>
      <c r="M1545" s="2" t="str">
        <f t="shared" si="43"/>
        <v>Delhi-Bangalore</v>
      </c>
      <c r="N1545" s="2" t="str">
        <f t="shared" si="48"/>
        <v>Outstation</v>
      </c>
      <c r="O1545" s="2" t="str">
        <f t="shared" si="44"/>
        <v>Ship2Home</v>
      </c>
      <c r="P1545" s="2">
        <f t="shared" si="45"/>
        <v>4</v>
      </c>
      <c r="Q1545" s="2">
        <f t="shared" si="46"/>
        <v>8</v>
      </c>
      <c r="R1545" s="2">
        <f t="shared" si="47"/>
        <v>154</v>
      </c>
    </row>
    <row r="1546" spans="1:18" ht="14.25" customHeight="1">
      <c r="A1546" s="2">
        <v>660724</v>
      </c>
      <c r="B1546" s="2" t="s">
        <v>39</v>
      </c>
      <c r="C1546" s="2" t="s">
        <v>31</v>
      </c>
      <c r="D1546" s="2" t="s">
        <v>41</v>
      </c>
      <c r="E1546" s="2" t="s">
        <v>44</v>
      </c>
      <c r="F1546" s="2" t="s">
        <v>34</v>
      </c>
      <c r="G1546" s="4">
        <v>43530.065682870372</v>
      </c>
      <c r="H1546" s="4">
        <v>43534.065682870372</v>
      </c>
      <c r="I1546" s="4">
        <v>43533.065682870372</v>
      </c>
      <c r="J1546" s="2">
        <v>0</v>
      </c>
      <c r="K1546" s="2">
        <v>129</v>
      </c>
      <c r="L1546" s="2" t="str">
        <f t="shared" si="42"/>
        <v>Delhi</v>
      </c>
      <c r="M1546" s="2" t="str">
        <f t="shared" si="43"/>
        <v>Delhi-Delhi</v>
      </c>
      <c r="N1546" s="2" t="str">
        <f t="shared" si="48"/>
        <v>Local</v>
      </c>
      <c r="O1546" s="2" t="str">
        <f t="shared" si="44"/>
        <v>FastWheels</v>
      </c>
      <c r="P1546" s="2">
        <f t="shared" si="45"/>
        <v>1</v>
      </c>
      <c r="Q1546" s="2">
        <f t="shared" si="46"/>
        <v>4</v>
      </c>
      <c r="R1546" s="2">
        <f t="shared" si="47"/>
        <v>129</v>
      </c>
    </row>
    <row r="1547" spans="1:18" ht="14.25" customHeight="1">
      <c r="A1547" s="2">
        <v>934499</v>
      </c>
      <c r="B1547" s="2" t="s">
        <v>47</v>
      </c>
      <c r="C1547" s="2" t="s">
        <v>37</v>
      </c>
      <c r="D1547" s="2" t="s">
        <v>41</v>
      </c>
      <c r="E1547" s="2" t="s">
        <v>33</v>
      </c>
      <c r="F1547" s="2" t="s">
        <v>34</v>
      </c>
      <c r="G1547" s="4">
        <v>43530.067152777781</v>
      </c>
      <c r="H1547" s="4">
        <v>43539.067152777781</v>
      </c>
      <c r="I1547" s="4">
        <v>43536.067152777781</v>
      </c>
      <c r="J1547" s="2">
        <v>32</v>
      </c>
      <c r="K1547" s="2">
        <v>110</v>
      </c>
      <c r="L1547" s="2" t="str">
        <f t="shared" si="42"/>
        <v>Mumbai</v>
      </c>
      <c r="M1547" s="2" t="str">
        <f t="shared" si="43"/>
        <v>Delhi-Mumbai</v>
      </c>
      <c r="N1547" s="2" t="str">
        <f t="shared" si="48"/>
        <v>Outstation</v>
      </c>
      <c r="O1547" s="2" t="str">
        <f t="shared" si="44"/>
        <v>Ship2Home</v>
      </c>
      <c r="P1547" s="2">
        <f t="shared" si="45"/>
        <v>3</v>
      </c>
      <c r="Q1547" s="2">
        <f t="shared" si="46"/>
        <v>9</v>
      </c>
      <c r="R1547" s="2">
        <f t="shared" si="47"/>
        <v>142</v>
      </c>
    </row>
    <row r="1548" spans="1:18" ht="14.25" customHeight="1">
      <c r="A1548" s="2">
        <v>704732</v>
      </c>
      <c r="B1548" s="2" t="s">
        <v>42</v>
      </c>
      <c r="C1548" s="2" t="s">
        <v>43</v>
      </c>
      <c r="D1548" s="2" t="s">
        <v>41</v>
      </c>
      <c r="E1548" s="2" t="s">
        <v>44</v>
      </c>
      <c r="F1548" s="2" t="s">
        <v>34</v>
      </c>
      <c r="G1548" s="4">
        <v>43530.07099537037</v>
      </c>
      <c r="H1548" s="4">
        <v>43533.07099537037</v>
      </c>
      <c r="I1548" s="4">
        <v>43535.07099537037</v>
      </c>
      <c r="J1548" s="2">
        <v>46</v>
      </c>
      <c r="K1548" s="2">
        <v>129</v>
      </c>
      <c r="L1548" s="2" t="str">
        <f t="shared" si="42"/>
        <v>Bangalore</v>
      </c>
      <c r="M1548" s="2" t="str">
        <f t="shared" si="43"/>
        <v>Delhi-Bangalore</v>
      </c>
      <c r="N1548" s="2" t="str">
        <f t="shared" si="48"/>
        <v>Outstation</v>
      </c>
      <c r="O1548" s="2" t="str">
        <f t="shared" si="44"/>
        <v>FastWheels</v>
      </c>
      <c r="P1548" s="2">
        <f t="shared" si="45"/>
        <v>-2</v>
      </c>
      <c r="Q1548" s="2">
        <f t="shared" si="46"/>
        <v>3</v>
      </c>
      <c r="R1548" s="2">
        <f t="shared" si="47"/>
        <v>175</v>
      </c>
    </row>
    <row r="1549" spans="1:18" ht="14.25" customHeight="1">
      <c r="A1549" s="2">
        <v>143268</v>
      </c>
      <c r="B1549" s="2" t="s">
        <v>48</v>
      </c>
      <c r="C1549" s="2" t="s">
        <v>31</v>
      </c>
      <c r="D1549" s="2" t="s">
        <v>32</v>
      </c>
      <c r="E1549" s="2" t="s">
        <v>44</v>
      </c>
      <c r="F1549" s="2" t="s">
        <v>34</v>
      </c>
      <c r="G1549" s="4">
        <v>43530.071076388886</v>
      </c>
      <c r="H1549" s="4">
        <v>43532.071076388886</v>
      </c>
      <c r="I1549" s="4">
        <v>43535.071076388886</v>
      </c>
      <c r="J1549" s="2">
        <v>49</v>
      </c>
      <c r="K1549" s="2">
        <v>124</v>
      </c>
      <c r="L1549" s="2" t="str">
        <f t="shared" si="42"/>
        <v>Delhi</v>
      </c>
      <c r="M1549" s="2" t="str">
        <f t="shared" si="43"/>
        <v>Bangalore-Delhi</v>
      </c>
      <c r="N1549" s="2" t="str">
        <f t="shared" si="48"/>
        <v>Outstation</v>
      </c>
      <c r="O1549" s="2" t="str">
        <f t="shared" si="44"/>
        <v>FastWheels</v>
      </c>
      <c r="P1549" s="2">
        <f t="shared" si="45"/>
        <v>-3</v>
      </c>
      <c r="Q1549" s="2">
        <f t="shared" si="46"/>
        <v>2</v>
      </c>
      <c r="R1549" s="2">
        <f t="shared" si="47"/>
        <v>173</v>
      </c>
    </row>
    <row r="1550" spans="1:18" ht="14.25" customHeight="1">
      <c r="A1550" s="2">
        <v>715182</v>
      </c>
      <c r="B1550" s="2" t="s">
        <v>39</v>
      </c>
      <c r="C1550" s="2" t="s">
        <v>31</v>
      </c>
      <c r="D1550" s="2" t="s">
        <v>32</v>
      </c>
      <c r="E1550" s="2" t="s">
        <v>44</v>
      </c>
      <c r="F1550" s="2" t="s">
        <v>34</v>
      </c>
      <c r="G1550" s="4">
        <v>43530.07298611111</v>
      </c>
      <c r="H1550" s="4">
        <v>43534.07298611111</v>
      </c>
      <c r="I1550" s="4">
        <v>43537.07298611111</v>
      </c>
      <c r="J1550" s="2">
        <v>63</v>
      </c>
      <c r="K1550" s="2">
        <v>104</v>
      </c>
      <c r="L1550" s="2" t="str">
        <f t="shared" si="42"/>
        <v>Delhi</v>
      </c>
      <c r="M1550" s="2" t="str">
        <f t="shared" si="43"/>
        <v>Bangalore-Delhi</v>
      </c>
      <c r="N1550" s="2" t="str">
        <f t="shared" si="48"/>
        <v>Outstation</v>
      </c>
      <c r="O1550" s="2" t="str">
        <f t="shared" si="44"/>
        <v>FastWheels</v>
      </c>
      <c r="P1550" s="2">
        <f t="shared" si="45"/>
        <v>-3</v>
      </c>
      <c r="Q1550" s="2">
        <f t="shared" si="46"/>
        <v>4</v>
      </c>
      <c r="R1550" s="2">
        <f t="shared" si="47"/>
        <v>167</v>
      </c>
    </row>
    <row r="1551" spans="1:18" ht="14.25" customHeight="1">
      <c r="A1551" s="2">
        <v>934546</v>
      </c>
      <c r="B1551" s="2" t="s">
        <v>36</v>
      </c>
      <c r="C1551" s="2" t="s">
        <v>40</v>
      </c>
      <c r="D1551" s="2" t="s">
        <v>41</v>
      </c>
      <c r="E1551" s="2" t="s">
        <v>38</v>
      </c>
      <c r="F1551" s="2" t="s">
        <v>34</v>
      </c>
      <c r="G1551" s="4">
        <v>43530.073194444441</v>
      </c>
      <c r="H1551" s="4">
        <v>43537.073194444441</v>
      </c>
      <c r="I1551" s="4">
        <v>43533.073194444441</v>
      </c>
      <c r="J1551" s="2">
        <v>37</v>
      </c>
      <c r="K1551" s="2">
        <v>109</v>
      </c>
      <c r="L1551" s="2" t="str">
        <f t="shared" si="42"/>
        <v>Kolkata</v>
      </c>
      <c r="M1551" s="2" t="str">
        <f t="shared" si="43"/>
        <v>Delhi-Kolkata</v>
      </c>
      <c r="N1551" s="2" t="str">
        <f t="shared" si="48"/>
        <v>Outstation</v>
      </c>
      <c r="O1551" s="2" t="str">
        <f t="shared" si="44"/>
        <v>Ship2Home</v>
      </c>
      <c r="P1551" s="2">
        <f t="shared" si="45"/>
        <v>4</v>
      </c>
      <c r="Q1551" s="2">
        <f t="shared" si="46"/>
        <v>7</v>
      </c>
      <c r="R1551" s="2">
        <f t="shared" si="47"/>
        <v>146</v>
      </c>
    </row>
    <row r="1552" spans="1:18" ht="14.25" customHeight="1">
      <c r="A1552" s="2">
        <v>32864</v>
      </c>
      <c r="B1552" s="2" t="s">
        <v>39</v>
      </c>
      <c r="C1552" s="2" t="s">
        <v>31</v>
      </c>
      <c r="D1552" s="2" t="s">
        <v>41</v>
      </c>
      <c r="E1552" s="2" t="s">
        <v>44</v>
      </c>
      <c r="F1552" s="2" t="s">
        <v>34</v>
      </c>
      <c r="G1552" s="4">
        <v>43530.080243055556</v>
      </c>
      <c r="H1552" s="4">
        <v>43530.080243055556</v>
      </c>
      <c r="I1552" s="4">
        <v>43534.080243055556</v>
      </c>
      <c r="J1552" s="2">
        <v>0</v>
      </c>
      <c r="K1552" s="2">
        <v>124</v>
      </c>
      <c r="L1552" s="2" t="str">
        <f t="shared" si="42"/>
        <v>Delhi</v>
      </c>
      <c r="M1552" s="2" t="str">
        <f t="shared" si="43"/>
        <v>Delhi-Delhi</v>
      </c>
      <c r="N1552" s="2" t="str">
        <f t="shared" si="48"/>
        <v>Local</v>
      </c>
      <c r="O1552" s="2" t="str">
        <f t="shared" si="44"/>
        <v>FastWheels</v>
      </c>
      <c r="P1552" s="2">
        <f t="shared" si="45"/>
        <v>-4</v>
      </c>
      <c r="Q1552" s="2">
        <f t="shared" si="46"/>
        <v>0</v>
      </c>
      <c r="R1552" s="2">
        <f t="shared" si="47"/>
        <v>124</v>
      </c>
    </row>
    <row r="1553" spans="1:18" ht="14.25" customHeight="1">
      <c r="A1553" s="2">
        <v>648952</v>
      </c>
      <c r="B1553" s="2" t="s">
        <v>30</v>
      </c>
      <c r="C1553" s="2" t="s">
        <v>31</v>
      </c>
      <c r="D1553" s="2" t="s">
        <v>41</v>
      </c>
      <c r="E1553" s="2" t="s">
        <v>44</v>
      </c>
      <c r="F1553" s="2" t="s">
        <v>34</v>
      </c>
      <c r="G1553" s="4">
        <v>43530.080914351849</v>
      </c>
      <c r="H1553" s="4">
        <v>43533.080914351849</v>
      </c>
      <c r="I1553" s="4">
        <v>43537.080914351849</v>
      </c>
      <c r="J1553" s="2">
        <v>0</v>
      </c>
      <c r="K1553" s="2">
        <v>127</v>
      </c>
      <c r="L1553" s="2" t="str">
        <f t="shared" si="42"/>
        <v>Delhi</v>
      </c>
      <c r="M1553" s="2" t="str">
        <f t="shared" si="43"/>
        <v>Delhi-Delhi</v>
      </c>
      <c r="N1553" s="2" t="str">
        <f t="shared" si="48"/>
        <v>Local</v>
      </c>
      <c r="O1553" s="2" t="str">
        <f t="shared" si="44"/>
        <v>FastWheels</v>
      </c>
      <c r="P1553" s="2">
        <f t="shared" si="45"/>
        <v>-4</v>
      </c>
      <c r="Q1553" s="2">
        <f t="shared" si="46"/>
        <v>3</v>
      </c>
      <c r="R1553" s="2">
        <f t="shared" si="47"/>
        <v>127</v>
      </c>
    </row>
    <row r="1554" spans="1:18" ht="14.25" customHeight="1">
      <c r="A1554" s="2">
        <v>63475</v>
      </c>
      <c r="B1554" s="2" t="s">
        <v>39</v>
      </c>
      <c r="C1554" s="2" t="s">
        <v>40</v>
      </c>
      <c r="D1554" s="2" t="s">
        <v>32</v>
      </c>
      <c r="E1554" s="2" t="s">
        <v>33</v>
      </c>
      <c r="F1554" s="2" t="s">
        <v>34</v>
      </c>
      <c r="G1554" s="4">
        <v>43530.083703703705</v>
      </c>
      <c r="H1554" s="4">
        <v>43535.083703703705</v>
      </c>
      <c r="I1554" s="4">
        <v>43535.083703703705</v>
      </c>
      <c r="J1554" s="2">
        <v>25</v>
      </c>
      <c r="K1554" s="2">
        <v>110</v>
      </c>
      <c r="L1554" s="2" t="str">
        <f t="shared" si="42"/>
        <v>Kolkata</v>
      </c>
      <c r="M1554" s="2" t="str">
        <f t="shared" si="43"/>
        <v>Bangalore-Kolkata</v>
      </c>
      <c r="N1554" s="2" t="str">
        <f t="shared" si="48"/>
        <v>Outstation</v>
      </c>
      <c r="O1554" s="2" t="str">
        <f t="shared" si="44"/>
        <v>Ship2Home</v>
      </c>
      <c r="P1554" s="2">
        <f t="shared" si="45"/>
        <v>0</v>
      </c>
      <c r="Q1554" s="2">
        <f t="shared" si="46"/>
        <v>5</v>
      </c>
      <c r="R1554" s="2">
        <f t="shared" si="47"/>
        <v>135</v>
      </c>
    </row>
    <row r="1555" spans="1:18" ht="14.25" customHeight="1">
      <c r="A1555" s="2">
        <v>541073</v>
      </c>
      <c r="B1555" s="2" t="s">
        <v>39</v>
      </c>
      <c r="C1555" s="2" t="s">
        <v>31</v>
      </c>
      <c r="D1555" s="2" t="s">
        <v>41</v>
      </c>
      <c r="E1555" s="2" t="s">
        <v>33</v>
      </c>
      <c r="F1555" s="2" t="s">
        <v>34</v>
      </c>
      <c r="G1555" s="4">
        <v>43530.089236111111</v>
      </c>
      <c r="H1555" s="4">
        <v>43535.089236111111</v>
      </c>
      <c r="I1555" s="4">
        <v>43537.089236111111</v>
      </c>
      <c r="J1555" s="2">
        <v>0</v>
      </c>
      <c r="K1555" s="2">
        <v>125</v>
      </c>
      <c r="L1555" s="2" t="str">
        <f t="shared" si="42"/>
        <v>Delhi</v>
      </c>
      <c r="M1555" s="2" t="str">
        <f t="shared" si="43"/>
        <v>Delhi-Delhi</v>
      </c>
      <c r="N1555" s="2" t="str">
        <f t="shared" si="48"/>
        <v>Local</v>
      </c>
      <c r="O1555" s="2" t="str">
        <f t="shared" si="44"/>
        <v>Ship2Home</v>
      </c>
      <c r="P1555" s="2">
        <f t="shared" si="45"/>
        <v>-2</v>
      </c>
      <c r="Q1555" s="2">
        <f t="shared" si="46"/>
        <v>5</v>
      </c>
      <c r="R1555" s="2">
        <f t="shared" si="47"/>
        <v>125</v>
      </c>
    </row>
    <row r="1556" spans="1:18" ht="14.25" customHeight="1">
      <c r="A1556" s="2">
        <v>248542</v>
      </c>
      <c r="B1556" s="2" t="s">
        <v>47</v>
      </c>
      <c r="C1556" s="2" t="s">
        <v>45</v>
      </c>
      <c r="D1556" s="2" t="s">
        <v>32</v>
      </c>
      <c r="E1556" s="2" t="s">
        <v>38</v>
      </c>
      <c r="F1556" s="2" t="s">
        <v>34</v>
      </c>
      <c r="G1556" s="4">
        <v>43530.093414351853</v>
      </c>
      <c r="H1556" s="4">
        <v>43532.093414351853</v>
      </c>
      <c r="I1556" s="4">
        <v>43533.093414351853</v>
      </c>
      <c r="J1556" s="2">
        <v>29</v>
      </c>
      <c r="K1556" s="2">
        <v>122</v>
      </c>
      <c r="L1556" s="2" t="str">
        <f t="shared" si="42"/>
        <v>Chennai</v>
      </c>
      <c r="M1556" s="2" t="str">
        <f t="shared" si="43"/>
        <v>Bangalore-Chennai</v>
      </c>
      <c r="N1556" s="2" t="str">
        <f t="shared" si="48"/>
        <v>Outstation</v>
      </c>
      <c r="O1556" s="2" t="str">
        <f t="shared" si="44"/>
        <v>Ship2Home</v>
      </c>
      <c r="P1556" s="2">
        <f t="shared" si="45"/>
        <v>-1</v>
      </c>
      <c r="Q1556" s="2">
        <f t="shared" si="46"/>
        <v>2</v>
      </c>
      <c r="R1556" s="2">
        <f t="shared" si="47"/>
        <v>151</v>
      </c>
    </row>
    <row r="1557" spans="1:18" ht="14.25" customHeight="1">
      <c r="A1557" s="2">
        <v>596051</v>
      </c>
      <c r="B1557" s="2" t="s">
        <v>36</v>
      </c>
      <c r="C1557" s="2" t="s">
        <v>40</v>
      </c>
      <c r="D1557" s="2" t="s">
        <v>32</v>
      </c>
      <c r="E1557" s="2" t="s">
        <v>33</v>
      </c>
      <c r="F1557" s="2" t="s">
        <v>34</v>
      </c>
      <c r="G1557" s="4">
        <v>43530.093599537038</v>
      </c>
      <c r="H1557" s="4">
        <v>43537.093599537038</v>
      </c>
      <c r="I1557" s="4">
        <v>43536.093599537038</v>
      </c>
      <c r="J1557" s="2">
        <v>49</v>
      </c>
      <c r="K1557" s="2">
        <v>114</v>
      </c>
      <c r="L1557" s="2" t="str">
        <f t="shared" si="42"/>
        <v>Kolkata</v>
      </c>
      <c r="M1557" s="2" t="str">
        <f t="shared" si="43"/>
        <v>Bangalore-Kolkata</v>
      </c>
      <c r="N1557" s="2" t="str">
        <f t="shared" si="48"/>
        <v>Outstation</v>
      </c>
      <c r="O1557" s="2" t="str">
        <f t="shared" si="44"/>
        <v>Ship2Home</v>
      </c>
      <c r="P1557" s="2">
        <f t="shared" si="45"/>
        <v>1</v>
      </c>
      <c r="Q1557" s="2">
        <f t="shared" si="46"/>
        <v>7</v>
      </c>
      <c r="R1557" s="2">
        <f t="shared" si="47"/>
        <v>163</v>
      </c>
    </row>
    <row r="1558" spans="1:18" ht="14.25" customHeight="1">
      <c r="A1558" s="2">
        <v>15655</v>
      </c>
      <c r="B1558" s="2" t="s">
        <v>46</v>
      </c>
      <c r="C1558" s="2" t="s">
        <v>43</v>
      </c>
      <c r="D1558" s="2" t="s">
        <v>41</v>
      </c>
      <c r="E1558" s="2" t="s">
        <v>33</v>
      </c>
      <c r="F1558" s="2" t="s">
        <v>34</v>
      </c>
      <c r="G1558" s="4">
        <v>43530.094305555554</v>
      </c>
      <c r="H1558" s="4">
        <v>43537.094305555554</v>
      </c>
      <c r="I1558" s="4">
        <v>43534.094305555554</v>
      </c>
      <c r="J1558" s="2">
        <v>31</v>
      </c>
      <c r="K1558" s="2">
        <v>124</v>
      </c>
      <c r="L1558" s="2" t="str">
        <f t="shared" si="42"/>
        <v>Bangalore</v>
      </c>
      <c r="M1558" s="2" t="str">
        <f t="shared" si="43"/>
        <v>Delhi-Bangalore</v>
      </c>
      <c r="N1558" s="2" t="str">
        <f t="shared" si="48"/>
        <v>Outstation</v>
      </c>
      <c r="O1558" s="2" t="str">
        <f t="shared" si="44"/>
        <v>Ship2Home</v>
      </c>
      <c r="P1558" s="2">
        <f t="shared" si="45"/>
        <v>3</v>
      </c>
      <c r="Q1558" s="2">
        <f t="shared" si="46"/>
        <v>7</v>
      </c>
      <c r="R1558" s="2">
        <f t="shared" si="47"/>
        <v>155</v>
      </c>
    </row>
    <row r="1559" spans="1:18" ht="14.25" customHeight="1">
      <c r="A1559" s="2">
        <v>705866</v>
      </c>
      <c r="B1559" s="2" t="s">
        <v>36</v>
      </c>
      <c r="C1559" s="2" t="s">
        <v>31</v>
      </c>
      <c r="D1559" s="2" t="s">
        <v>32</v>
      </c>
      <c r="E1559" s="2" t="s">
        <v>38</v>
      </c>
      <c r="F1559" s="2" t="s">
        <v>34</v>
      </c>
      <c r="G1559" s="4">
        <v>43530.095335648148</v>
      </c>
      <c r="H1559" s="4">
        <v>43538.095335648148</v>
      </c>
      <c r="I1559" s="4">
        <v>43533.095335648148</v>
      </c>
      <c r="J1559" s="2">
        <v>46</v>
      </c>
      <c r="K1559" s="2">
        <v>122</v>
      </c>
      <c r="L1559" s="2" t="str">
        <f t="shared" si="42"/>
        <v>Delhi</v>
      </c>
      <c r="M1559" s="2" t="str">
        <f t="shared" si="43"/>
        <v>Bangalore-Delhi</v>
      </c>
      <c r="N1559" s="2" t="str">
        <f t="shared" si="48"/>
        <v>Outstation</v>
      </c>
      <c r="O1559" s="2" t="str">
        <f t="shared" si="44"/>
        <v>Ship2Home</v>
      </c>
      <c r="P1559" s="2">
        <f t="shared" si="45"/>
        <v>5</v>
      </c>
      <c r="Q1559" s="2">
        <f t="shared" si="46"/>
        <v>8</v>
      </c>
      <c r="R1559" s="2">
        <f t="shared" si="47"/>
        <v>168</v>
      </c>
    </row>
    <row r="1560" spans="1:18" ht="14.25" customHeight="1">
      <c r="A1560" s="2">
        <v>426160</v>
      </c>
      <c r="B1560" s="2" t="s">
        <v>30</v>
      </c>
      <c r="C1560" s="2" t="s">
        <v>31</v>
      </c>
      <c r="D1560" s="2" t="s">
        <v>41</v>
      </c>
      <c r="E1560" s="2" t="s">
        <v>44</v>
      </c>
      <c r="F1560" s="2" t="s">
        <v>34</v>
      </c>
      <c r="G1560" s="4">
        <v>43530.097071759257</v>
      </c>
      <c r="H1560" s="4">
        <v>43535.097071759257</v>
      </c>
      <c r="I1560" s="4">
        <v>43537.097071759257</v>
      </c>
      <c r="J1560" s="2">
        <v>0</v>
      </c>
      <c r="K1560" s="2">
        <v>126</v>
      </c>
      <c r="L1560" s="2" t="str">
        <f t="shared" si="42"/>
        <v>Delhi</v>
      </c>
      <c r="M1560" s="2" t="str">
        <f t="shared" si="43"/>
        <v>Delhi-Delhi</v>
      </c>
      <c r="N1560" s="2" t="str">
        <f t="shared" si="48"/>
        <v>Local</v>
      </c>
      <c r="O1560" s="2" t="str">
        <f t="shared" si="44"/>
        <v>FastWheels</v>
      </c>
      <c r="P1560" s="2">
        <f t="shared" si="45"/>
        <v>-2</v>
      </c>
      <c r="Q1560" s="2">
        <f t="shared" si="46"/>
        <v>5</v>
      </c>
      <c r="R1560" s="2">
        <f t="shared" si="47"/>
        <v>126</v>
      </c>
    </row>
    <row r="1561" spans="1:18" ht="14.25" customHeight="1">
      <c r="A1561" s="2">
        <v>795106</v>
      </c>
      <c r="B1561" s="2" t="s">
        <v>42</v>
      </c>
      <c r="C1561" s="2" t="s">
        <v>45</v>
      </c>
      <c r="D1561" s="2" t="s">
        <v>41</v>
      </c>
      <c r="E1561" s="2" t="s">
        <v>38</v>
      </c>
      <c r="F1561" s="2" t="s">
        <v>34</v>
      </c>
      <c r="G1561" s="4">
        <v>43530.097361111111</v>
      </c>
      <c r="H1561" s="4">
        <v>43536.097361111111</v>
      </c>
      <c r="I1561" s="4">
        <v>43536.097361111111</v>
      </c>
      <c r="J1561" s="2">
        <v>35</v>
      </c>
      <c r="K1561" s="2">
        <v>129</v>
      </c>
      <c r="L1561" s="2" t="str">
        <f t="shared" si="42"/>
        <v>Chennai</v>
      </c>
      <c r="M1561" s="2" t="str">
        <f t="shared" si="43"/>
        <v>Delhi-Chennai</v>
      </c>
      <c r="N1561" s="2" t="str">
        <f t="shared" si="48"/>
        <v>Outstation</v>
      </c>
      <c r="O1561" s="2" t="str">
        <f t="shared" si="44"/>
        <v>Ship2Home</v>
      </c>
      <c r="P1561" s="2">
        <f t="shared" si="45"/>
        <v>0</v>
      </c>
      <c r="Q1561" s="2">
        <f t="shared" si="46"/>
        <v>6</v>
      </c>
      <c r="R1561" s="2">
        <f t="shared" si="47"/>
        <v>164</v>
      </c>
    </row>
    <row r="1562" spans="1:18" ht="14.25" customHeight="1">
      <c r="A1562" s="2">
        <v>797208</v>
      </c>
      <c r="B1562" s="2" t="s">
        <v>36</v>
      </c>
      <c r="C1562" s="2" t="s">
        <v>45</v>
      </c>
      <c r="D1562" s="2" t="s">
        <v>41</v>
      </c>
      <c r="E1562" s="2" t="s">
        <v>44</v>
      </c>
      <c r="F1562" s="2" t="s">
        <v>34</v>
      </c>
      <c r="G1562" s="4">
        <v>43530.102407407408</v>
      </c>
      <c r="H1562" s="4">
        <v>43535.102407407408</v>
      </c>
      <c r="I1562" s="4">
        <v>43534.102407407408</v>
      </c>
      <c r="J1562" s="2">
        <v>31</v>
      </c>
      <c r="K1562" s="2">
        <v>121</v>
      </c>
      <c r="L1562" s="2" t="str">
        <f t="shared" si="42"/>
        <v>Chennai</v>
      </c>
      <c r="M1562" s="2" t="str">
        <f t="shared" si="43"/>
        <v>Delhi-Chennai</v>
      </c>
      <c r="N1562" s="2" t="str">
        <f t="shared" si="48"/>
        <v>Outstation</v>
      </c>
      <c r="O1562" s="2" t="str">
        <f t="shared" si="44"/>
        <v>FastWheels</v>
      </c>
      <c r="P1562" s="2">
        <f t="shared" si="45"/>
        <v>1</v>
      </c>
      <c r="Q1562" s="2">
        <f t="shared" si="46"/>
        <v>5</v>
      </c>
      <c r="R1562" s="2">
        <f t="shared" si="47"/>
        <v>152</v>
      </c>
    </row>
    <row r="1563" spans="1:18" ht="14.25" customHeight="1">
      <c r="A1563" s="2">
        <v>358782</v>
      </c>
      <c r="B1563" s="2" t="s">
        <v>36</v>
      </c>
      <c r="C1563" s="2" t="s">
        <v>43</v>
      </c>
      <c r="D1563" s="2" t="s">
        <v>32</v>
      </c>
      <c r="E1563" s="2" t="s">
        <v>38</v>
      </c>
      <c r="F1563" s="2" t="s">
        <v>34</v>
      </c>
      <c r="G1563" s="4">
        <v>43530.103032407409</v>
      </c>
      <c r="H1563" s="4">
        <v>43533.103032407409</v>
      </c>
      <c r="I1563" s="4">
        <v>43537.103032407409</v>
      </c>
      <c r="J1563" s="2">
        <v>0</v>
      </c>
      <c r="K1563" s="2">
        <v>123</v>
      </c>
      <c r="L1563" s="2" t="str">
        <f t="shared" si="42"/>
        <v>Bangalore</v>
      </c>
      <c r="M1563" s="2" t="str">
        <f t="shared" si="43"/>
        <v>Bangalore-Bangalore</v>
      </c>
      <c r="N1563" s="2" t="str">
        <f t="shared" si="48"/>
        <v>Local</v>
      </c>
      <c r="O1563" s="2" t="str">
        <f t="shared" si="44"/>
        <v>Ship2Home</v>
      </c>
      <c r="P1563" s="2">
        <f t="shared" si="45"/>
        <v>-4</v>
      </c>
      <c r="Q1563" s="2">
        <f t="shared" si="46"/>
        <v>3</v>
      </c>
      <c r="R1563" s="2">
        <f t="shared" si="47"/>
        <v>123</v>
      </c>
    </row>
    <row r="1564" spans="1:18" ht="14.25" customHeight="1">
      <c r="A1564" s="2">
        <v>530295</v>
      </c>
      <c r="B1564" s="2" t="s">
        <v>47</v>
      </c>
      <c r="C1564" s="2" t="s">
        <v>45</v>
      </c>
      <c r="D1564" s="2" t="s">
        <v>41</v>
      </c>
      <c r="E1564" s="2" t="s">
        <v>33</v>
      </c>
      <c r="F1564" s="2" t="s">
        <v>34</v>
      </c>
      <c r="G1564" s="4">
        <v>43530.112905092596</v>
      </c>
      <c r="H1564" s="4">
        <v>43532.112905092596</v>
      </c>
      <c r="I1564" s="4">
        <v>43533.112905092596</v>
      </c>
      <c r="J1564" s="2">
        <v>34</v>
      </c>
      <c r="K1564" s="2">
        <v>127</v>
      </c>
      <c r="L1564" s="2" t="str">
        <f t="shared" si="42"/>
        <v>Chennai</v>
      </c>
      <c r="M1564" s="2" t="str">
        <f t="shared" si="43"/>
        <v>Delhi-Chennai</v>
      </c>
      <c r="N1564" s="2" t="str">
        <f t="shared" si="48"/>
        <v>Outstation</v>
      </c>
      <c r="O1564" s="2" t="str">
        <f t="shared" si="44"/>
        <v>Ship2Home</v>
      </c>
      <c r="P1564" s="2">
        <f t="shared" si="45"/>
        <v>-1</v>
      </c>
      <c r="Q1564" s="2">
        <f t="shared" si="46"/>
        <v>2</v>
      </c>
      <c r="R1564" s="2">
        <f t="shared" si="47"/>
        <v>161</v>
      </c>
    </row>
    <row r="1565" spans="1:18" ht="14.25" customHeight="1">
      <c r="A1565" s="2">
        <v>222299</v>
      </c>
      <c r="B1565" s="2" t="s">
        <v>30</v>
      </c>
      <c r="C1565" s="2" t="s">
        <v>43</v>
      </c>
      <c r="D1565" s="2" t="s">
        <v>41</v>
      </c>
      <c r="E1565" s="2" t="s">
        <v>44</v>
      </c>
      <c r="F1565" s="2" t="s">
        <v>34</v>
      </c>
      <c r="G1565" s="4">
        <v>43530.114502314813</v>
      </c>
      <c r="H1565" s="4">
        <v>43536.114502314813</v>
      </c>
      <c r="I1565" s="4">
        <v>43534.114502314813</v>
      </c>
      <c r="J1565" s="2">
        <v>85</v>
      </c>
      <c r="K1565" s="2">
        <v>101</v>
      </c>
      <c r="L1565" s="2" t="str">
        <f t="shared" si="42"/>
        <v>Bangalore</v>
      </c>
      <c r="M1565" s="2" t="str">
        <f t="shared" si="43"/>
        <v>Delhi-Bangalore</v>
      </c>
      <c r="N1565" s="2" t="str">
        <f t="shared" si="48"/>
        <v>Outstation</v>
      </c>
      <c r="O1565" s="2" t="str">
        <f t="shared" si="44"/>
        <v>FastWheels</v>
      </c>
      <c r="P1565" s="2">
        <f t="shared" si="45"/>
        <v>2</v>
      </c>
      <c r="Q1565" s="2">
        <f t="shared" si="46"/>
        <v>6</v>
      </c>
      <c r="R1565" s="2">
        <f t="shared" si="47"/>
        <v>186</v>
      </c>
    </row>
    <row r="1566" spans="1:18" ht="14.25" customHeight="1">
      <c r="A1566" s="2">
        <v>486380</v>
      </c>
      <c r="B1566" s="2" t="s">
        <v>36</v>
      </c>
      <c r="C1566" s="2" t="s">
        <v>31</v>
      </c>
      <c r="D1566" s="2" t="s">
        <v>32</v>
      </c>
      <c r="E1566" s="2" t="s">
        <v>44</v>
      </c>
      <c r="F1566" s="2" t="s">
        <v>34</v>
      </c>
      <c r="G1566" s="4">
        <v>43530.127291666664</v>
      </c>
      <c r="H1566" s="4">
        <v>43535.127291666664</v>
      </c>
      <c r="I1566" s="4">
        <v>43537.127291666664</v>
      </c>
      <c r="J1566" s="2">
        <v>36</v>
      </c>
      <c r="K1566" s="2">
        <v>122</v>
      </c>
      <c r="L1566" s="2" t="str">
        <f t="shared" si="42"/>
        <v>Delhi</v>
      </c>
      <c r="M1566" s="2" t="str">
        <f t="shared" si="43"/>
        <v>Bangalore-Delhi</v>
      </c>
      <c r="N1566" s="2" t="str">
        <f t="shared" si="48"/>
        <v>Outstation</v>
      </c>
      <c r="O1566" s="2" t="str">
        <f t="shared" si="44"/>
        <v>FastWheels</v>
      </c>
      <c r="P1566" s="2">
        <f t="shared" si="45"/>
        <v>-2</v>
      </c>
      <c r="Q1566" s="2">
        <f t="shared" si="46"/>
        <v>5</v>
      </c>
      <c r="R1566" s="2">
        <f t="shared" si="47"/>
        <v>158</v>
      </c>
    </row>
    <row r="1567" spans="1:18" ht="14.25" customHeight="1">
      <c r="A1567" s="2">
        <v>738737</v>
      </c>
      <c r="B1567" s="2" t="s">
        <v>36</v>
      </c>
      <c r="C1567" s="2" t="s">
        <v>43</v>
      </c>
      <c r="D1567" s="2" t="s">
        <v>41</v>
      </c>
      <c r="E1567" s="2" t="s">
        <v>44</v>
      </c>
      <c r="F1567" s="2" t="s">
        <v>34</v>
      </c>
      <c r="G1567" s="4">
        <v>43530.129259259258</v>
      </c>
      <c r="H1567" s="4">
        <v>43534.129259259258</v>
      </c>
      <c r="I1567" s="4">
        <v>43534.129259259258</v>
      </c>
      <c r="J1567" s="2">
        <v>65</v>
      </c>
      <c r="K1567" s="2">
        <v>107</v>
      </c>
      <c r="L1567" s="2" t="str">
        <f t="shared" si="42"/>
        <v>Bangalore</v>
      </c>
      <c r="M1567" s="2" t="str">
        <f t="shared" si="43"/>
        <v>Delhi-Bangalore</v>
      </c>
      <c r="N1567" s="2" t="str">
        <f t="shared" si="48"/>
        <v>Outstation</v>
      </c>
      <c r="O1567" s="2" t="str">
        <f t="shared" si="44"/>
        <v>FastWheels</v>
      </c>
      <c r="P1567" s="2">
        <f t="shared" si="45"/>
        <v>0</v>
      </c>
      <c r="Q1567" s="2">
        <f t="shared" si="46"/>
        <v>4</v>
      </c>
      <c r="R1567" s="2">
        <f t="shared" si="47"/>
        <v>172</v>
      </c>
    </row>
    <row r="1568" spans="1:18" ht="14.25" customHeight="1">
      <c r="A1568" s="2">
        <v>122460</v>
      </c>
      <c r="B1568" s="2" t="s">
        <v>36</v>
      </c>
      <c r="C1568" s="2" t="s">
        <v>37</v>
      </c>
      <c r="D1568" s="2" t="s">
        <v>41</v>
      </c>
      <c r="E1568" s="2" t="s">
        <v>44</v>
      </c>
      <c r="F1568" s="2" t="s">
        <v>34</v>
      </c>
      <c r="G1568" s="4">
        <v>43530.129733796297</v>
      </c>
      <c r="H1568" s="4">
        <v>43535.129733796297</v>
      </c>
      <c r="I1568" s="4">
        <v>43537.129733796297</v>
      </c>
      <c r="J1568" s="2">
        <v>48</v>
      </c>
      <c r="K1568" s="2">
        <v>112</v>
      </c>
      <c r="L1568" s="2" t="str">
        <f t="shared" si="42"/>
        <v>Mumbai</v>
      </c>
      <c r="M1568" s="2" t="str">
        <f t="shared" si="43"/>
        <v>Delhi-Mumbai</v>
      </c>
      <c r="N1568" s="2" t="str">
        <f t="shared" si="48"/>
        <v>Outstation</v>
      </c>
      <c r="O1568" s="2" t="str">
        <f t="shared" si="44"/>
        <v>FastWheels</v>
      </c>
      <c r="P1568" s="2">
        <f t="shared" si="45"/>
        <v>-2</v>
      </c>
      <c r="Q1568" s="2">
        <f t="shared" si="46"/>
        <v>5</v>
      </c>
      <c r="R1568" s="2">
        <f t="shared" si="47"/>
        <v>160</v>
      </c>
    </row>
    <row r="1569" spans="1:18" ht="14.25" customHeight="1">
      <c r="A1569" s="2">
        <v>845351</v>
      </c>
      <c r="B1569" s="2" t="s">
        <v>39</v>
      </c>
      <c r="C1569" s="2" t="s">
        <v>37</v>
      </c>
      <c r="D1569" s="2" t="s">
        <v>32</v>
      </c>
      <c r="E1569" s="2" t="s">
        <v>44</v>
      </c>
      <c r="F1569" s="2" t="s">
        <v>34</v>
      </c>
      <c r="G1569" s="4">
        <v>43530.130682870367</v>
      </c>
      <c r="H1569" s="4">
        <v>43532.130682870367</v>
      </c>
      <c r="I1569" s="4">
        <v>43536.130682870367</v>
      </c>
      <c r="J1569" s="2">
        <v>74</v>
      </c>
      <c r="K1569" s="2">
        <v>94</v>
      </c>
      <c r="L1569" s="2" t="str">
        <f t="shared" si="42"/>
        <v>Mumbai</v>
      </c>
      <c r="M1569" s="2" t="str">
        <f t="shared" si="43"/>
        <v>Bangalore-Mumbai</v>
      </c>
      <c r="N1569" s="2" t="str">
        <f t="shared" si="48"/>
        <v>Outstation</v>
      </c>
      <c r="O1569" s="2" t="str">
        <f t="shared" si="44"/>
        <v>FastWheels</v>
      </c>
      <c r="P1569" s="2">
        <f t="shared" si="45"/>
        <v>-4</v>
      </c>
      <c r="Q1569" s="2">
        <f t="shared" si="46"/>
        <v>2</v>
      </c>
      <c r="R1569" s="2">
        <f t="shared" si="47"/>
        <v>168</v>
      </c>
    </row>
    <row r="1570" spans="1:18" ht="14.25" customHeight="1">
      <c r="A1570" s="2">
        <v>86995</v>
      </c>
      <c r="B1570" s="2" t="s">
        <v>47</v>
      </c>
      <c r="C1570" s="2" t="s">
        <v>45</v>
      </c>
      <c r="D1570" s="2" t="s">
        <v>32</v>
      </c>
      <c r="E1570" s="2" t="s">
        <v>33</v>
      </c>
      <c r="F1570" s="2" t="s">
        <v>34</v>
      </c>
      <c r="G1570" s="4">
        <v>43530.134386574071</v>
      </c>
      <c r="H1570" s="4">
        <v>43535.134386574071</v>
      </c>
      <c r="I1570" s="4">
        <v>43535.134386574071</v>
      </c>
      <c r="J1570" s="2">
        <v>44</v>
      </c>
      <c r="K1570" s="2">
        <v>126</v>
      </c>
      <c r="L1570" s="2" t="str">
        <f t="shared" si="42"/>
        <v>Chennai</v>
      </c>
      <c r="M1570" s="2" t="str">
        <f t="shared" si="43"/>
        <v>Bangalore-Chennai</v>
      </c>
      <c r="N1570" s="2" t="str">
        <f t="shared" si="48"/>
        <v>Outstation</v>
      </c>
      <c r="O1570" s="2" t="str">
        <f t="shared" si="44"/>
        <v>Ship2Home</v>
      </c>
      <c r="P1570" s="2">
        <f t="shared" si="45"/>
        <v>0</v>
      </c>
      <c r="Q1570" s="2">
        <f t="shared" si="46"/>
        <v>5</v>
      </c>
      <c r="R1570" s="2">
        <f t="shared" si="47"/>
        <v>170</v>
      </c>
    </row>
    <row r="1571" spans="1:18" ht="14.25" customHeight="1">
      <c r="A1571" s="2">
        <v>919658</v>
      </c>
      <c r="B1571" s="2" t="s">
        <v>30</v>
      </c>
      <c r="C1571" s="2" t="s">
        <v>45</v>
      </c>
      <c r="D1571" s="2" t="s">
        <v>32</v>
      </c>
      <c r="E1571" s="2" t="s">
        <v>38</v>
      </c>
      <c r="F1571" s="2" t="s">
        <v>34</v>
      </c>
      <c r="G1571" s="4">
        <v>43530.137002314812</v>
      </c>
      <c r="H1571" s="4">
        <v>43532.137002314812</v>
      </c>
      <c r="I1571" s="4">
        <v>43537.137002314812</v>
      </c>
      <c r="J1571" s="2">
        <v>34</v>
      </c>
      <c r="K1571" s="2">
        <v>128</v>
      </c>
      <c r="L1571" s="2" t="str">
        <f t="shared" si="42"/>
        <v>Chennai</v>
      </c>
      <c r="M1571" s="2" t="str">
        <f t="shared" si="43"/>
        <v>Bangalore-Chennai</v>
      </c>
      <c r="N1571" s="2" t="str">
        <f t="shared" si="48"/>
        <v>Outstation</v>
      </c>
      <c r="O1571" s="2" t="str">
        <f t="shared" si="44"/>
        <v>Ship2Home</v>
      </c>
      <c r="P1571" s="2">
        <f t="shared" si="45"/>
        <v>-5</v>
      </c>
      <c r="Q1571" s="2">
        <f t="shared" si="46"/>
        <v>2</v>
      </c>
      <c r="R1571" s="2">
        <f t="shared" si="47"/>
        <v>162</v>
      </c>
    </row>
    <row r="1572" spans="1:18" ht="14.25" customHeight="1">
      <c r="A1572" s="2">
        <v>152660</v>
      </c>
      <c r="B1572" s="2" t="s">
        <v>30</v>
      </c>
      <c r="C1572" s="2" t="s">
        <v>45</v>
      </c>
      <c r="D1572" s="2" t="s">
        <v>41</v>
      </c>
      <c r="E1572" s="2" t="s">
        <v>44</v>
      </c>
      <c r="F1572" s="2" t="s">
        <v>34</v>
      </c>
      <c r="G1572" s="4">
        <v>43530.137812499997</v>
      </c>
      <c r="H1572" s="4">
        <v>43537.137812499997</v>
      </c>
      <c r="I1572" s="4">
        <v>43536.137812499997</v>
      </c>
      <c r="J1572" s="2">
        <v>66</v>
      </c>
      <c r="K1572" s="2">
        <v>101</v>
      </c>
      <c r="L1572" s="2" t="str">
        <f t="shared" si="42"/>
        <v>Chennai</v>
      </c>
      <c r="M1572" s="2" t="str">
        <f t="shared" si="43"/>
        <v>Delhi-Chennai</v>
      </c>
      <c r="N1572" s="2" t="str">
        <f t="shared" si="48"/>
        <v>Outstation</v>
      </c>
      <c r="O1572" s="2" t="str">
        <f t="shared" si="44"/>
        <v>FastWheels</v>
      </c>
      <c r="P1572" s="2">
        <f t="shared" si="45"/>
        <v>1</v>
      </c>
      <c r="Q1572" s="2">
        <f t="shared" si="46"/>
        <v>7</v>
      </c>
      <c r="R1572" s="2">
        <f t="shared" si="47"/>
        <v>167</v>
      </c>
    </row>
    <row r="1573" spans="1:18" ht="14.25" customHeight="1">
      <c r="A1573" s="2">
        <v>444863</v>
      </c>
      <c r="B1573" s="2" t="s">
        <v>39</v>
      </c>
      <c r="C1573" s="2" t="s">
        <v>43</v>
      </c>
      <c r="D1573" s="2" t="s">
        <v>32</v>
      </c>
      <c r="E1573" s="2" t="s">
        <v>44</v>
      </c>
      <c r="F1573" s="2" t="s">
        <v>34</v>
      </c>
      <c r="G1573" s="4">
        <v>43530.138043981482</v>
      </c>
      <c r="H1573" s="4">
        <v>43530.138043981482</v>
      </c>
      <c r="I1573" s="4">
        <v>43536.138043981482</v>
      </c>
      <c r="J1573" s="2">
        <v>0</v>
      </c>
      <c r="K1573" s="2">
        <v>108</v>
      </c>
      <c r="L1573" s="2" t="str">
        <f t="shared" si="42"/>
        <v>Bangalore</v>
      </c>
      <c r="M1573" s="2" t="str">
        <f t="shared" si="43"/>
        <v>Bangalore-Bangalore</v>
      </c>
      <c r="N1573" s="2" t="str">
        <f t="shared" si="48"/>
        <v>Local</v>
      </c>
      <c r="O1573" s="2" t="str">
        <f t="shared" si="44"/>
        <v>FastWheels</v>
      </c>
      <c r="P1573" s="2">
        <f t="shared" si="45"/>
        <v>-6</v>
      </c>
      <c r="Q1573" s="2">
        <f t="shared" si="46"/>
        <v>0</v>
      </c>
      <c r="R1573" s="2">
        <f t="shared" si="47"/>
        <v>108</v>
      </c>
    </row>
    <row r="1574" spans="1:18" ht="14.25" customHeight="1">
      <c r="A1574" s="2">
        <v>584089</v>
      </c>
      <c r="B1574" s="2" t="s">
        <v>39</v>
      </c>
      <c r="C1574" s="2" t="s">
        <v>43</v>
      </c>
      <c r="D1574" s="2" t="s">
        <v>41</v>
      </c>
      <c r="E1574" s="2" t="s">
        <v>44</v>
      </c>
      <c r="F1574" s="2" t="s">
        <v>34</v>
      </c>
      <c r="G1574" s="4">
        <v>43530.139803240738</v>
      </c>
      <c r="H1574" s="4">
        <v>43534.139803240738</v>
      </c>
      <c r="I1574" s="4">
        <v>43535.139803240738</v>
      </c>
      <c r="J1574" s="2">
        <v>65</v>
      </c>
      <c r="K1574" s="2">
        <v>104</v>
      </c>
      <c r="L1574" s="2" t="str">
        <f t="shared" si="42"/>
        <v>Bangalore</v>
      </c>
      <c r="M1574" s="2" t="str">
        <f t="shared" si="43"/>
        <v>Delhi-Bangalore</v>
      </c>
      <c r="N1574" s="2" t="str">
        <f t="shared" si="48"/>
        <v>Outstation</v>
      </c>
      <c r="O1574" s="2" t="str">
        <f t="shared" si="44"/>
        <v>FastWheels</v>
      </c>
      <c r="P1574" s="2">
        <f t="shared" si="45"/>
        <v>-1</v>
      </c>
      <c r="Q1574" s="2">
        <f t="shared" si="46"/>
        <v>4</v>
      </c>
      <c r="R1574" s="2">
        <f t="shared" si="47"/>
        <v>169</v>
      </c>
    </row>
    <row r="1575" spans="1:18" ht="14.25" customHeight="1">
      <c r="A1575" s="2">
        <v>383826</v>
      </c>
      <c r="B1575" s="2" t="s">
        <v>42</v>
      </c>
      <c r="C1575" s="2" t="s">
        <v>37</v>
      </c>
      <c r="D1575" s="2" t="s">
        <v>32</v>
      </c>
      <c r="E1575" s="2" t="s">
        <v>38</v>
      </c>
      <c r="F1575" s="2" t="s">
        <v>34</v>
      </c>
      <c r="G1575" s="4">
        <v>43530.141597222224</v>
      </c>
      <c r="H1575" s="4">
        <v>43537.141597222224</v>
      </c>
      <c r="I1575" s="4">
        <v>43536.141597222224</v>
      </c>
      <c r="J1575" s="2">
        <v>38</v>
      </c>
      <c r="K1575" s="2">
        <v>111</v>
      </c>
      <c r="L1575" s="2" t="str">
        <f t="shared" si="42"/>
        <v>Mumbai</v>
      </c>
      <c r="M1575" s="2" t="str">
        <f t="shared" si="43"/>
        <v>Bangalore-Mumbai</v>
      </c>
      <c r="N1575" s="2" t="str">
        <f t="shared" si="48"/>
        <v>Outstation</v>
      </c>
      <c r="O1575" s="2" t="str">
        <f t="shared" si="44"/>
        <v>Ship2Home</v>
      </c>
      <c r="P1575" s="2">
        <f t="shared" si="45"/>
        <v>1</v>
      </c>
      <c r="Q1575" s="2">
        <f t="shared" si="46"/>
        <v>7</v>
      </c>
      <c r="R1575" s="2">
        <f t="shared" si="47"/>
        <v>149</v>
      </c>
    </row>
    <row r="1576" spans="1:18" ht="14.25" customHeight="1">
      <c r="A1576" s="2">
        <v>713004</v>
      </c>
      <c r="B1576" s="2" t="s">
        <v>47</v>
      </c>
      <c r="C1576" s="2" t="s">
        <v>37</v>
      </c>
      <c r="D1576" s="2" t="s">
        <v>32</v>
      </c>
      <c r="E1576" s="2" t="s">
        <v>44</v>
      </c>
      <c r="F1576" s="2" t="s">
        <v>34</v>
      </c>
      <c r="G1576" s="4">
        <v>43530.142442129632</v>
      </c>
      <c r="H1576" s="4">
        <v>43534.142442129632</v>
      </c>
      <c r="I1576" s="4">
        <v>43536.142442129632</v>
      </c>
      <c r="J1576" s="2">
        <v>66</v>
      </c>
      <c r="K1576" s="2">
        <v>89</v>
      </c>
      <c r="L1576" s="2" t="str">
        <f t="shared" si="42"/>
        <v>Mumbai</v>
      </c>
      <c r="M1576" s="2" t="str">
        <f t="shared" si="43"/>
        <v>Bangalore-Mumbai</v>
      </c>
      <c r="N1576" s="2" t="str">
        <f t="shared" si="48"/>
        <v>Outstation</v>
      </c>
      <c r="O1576" s="2" t="str">
        <f t="shared" si="44"/>
        <v>FastWheels</v>
      </c>
      <c r="P1576" s="2">
        <f t="shared" si="45"/>
        <v>-2</v>
      </c>
      <c r="Q1576" s="2">
        <f t="shared" si="46"/>
        <v>4</v>
      </c>
      <c r="R1576" s="2">
        <f t="shared" si="47"/>
        <v>155</v>
      </c>
    </row>
    <row r="1577" spans="1:18" ht="14.25" customHeight="1">
      <c r="A1577" s="2">
        <v>392086</v>
      </c>
      <c r="B1577" s="2" t="s">
        <v>39</v>
      </c>
      <c r="C1577" s="2" t="s">
        <v>40</v>
      </c>
      <c r="D1577" s="2" t="s">
        <v>32</v>
      </c>
      <c r="E1577" s="2" t="s">
        <v>38</v>
      </c>
      <c r="F1577" s="2" t="s">
        <v>34</v>
      </c>
      <c r="G1577" s="4">
        <v>43530.145833333336</v>
      </c>
      <c r="H1577" s="4">
        <v>43532.145833333336</v>
      </c>
      <c r="I1577" s="4">
        <v>43533.145833333336</v>
      </c>
      <c r="J1577" s="2">
        <v>26</v>
      </c>
      <c r="K1577" s="2">
        <v>107</v>
      </c>
      <c r="L1577" s="2" t="str">
        <f t="shared" si="42"/>
        <v>Kolkata</v>
      </c>
      <c r="M1577" s="2" t="str">
        <f t="shared" si="43"/>
        <v>Bangalore-Kolkata</v>
      </c>
      <c r="N1577" s="2" t="str">
        <f t="shared" si="48"/>
        <v>Outstation</v>
      </c>
      <c r="O1577" s="2" t="str">
        <f t="shared" si="44"/>
        <v>Ship2Home</v>
      </c>
      <c r="P1577" s="2">
        <f t="shared" si="45"/>
        <v>-1</v>
      </c>
      <c r="Q1577" s="2">
        <f t="shared" si="46"/>
        <v>2</v>
      </c>
      <c r="R1577" s="2">
        <f t="shared" si="47"/>
        <v>133</v>
      </c>
    </row>
    <row r="1578" spans="1:18" ht="14.25" customHeight="1">
      <c r="A1578" s="2">
        <v>188240</v>
      </c>
      <c r="B1578" s="2" t="s">
        <v>30</v>
      </c>
      <c r="C1578" s="2" t="s">
        <v>45</v>
      </c>
      <c r="D1578" s="2" t="s">
        <v>32</v>
      </c>
      <c r="E1578" s="2" t="s">
        <v>44</v>
      </c>
      <c r="F1578" s="2" t="s">
        <v>34</v>
      </c>
      <c r="G1578" s="4">
        <v>43530.148495370369</v>
      </c>
      <c r="H1578" s="4">
        <v>43538.148495370369</v>
      </c>
      <c r="I1578" s="4">
        <v>43534.148495370369</v>
      </c>
      <c r="J1578" s="2">
        <v>49</v>
      </c>
      <c r="K1578" s="2">
        <v>124</v>
      </c>
      <c r="L1578" s="2" t="str">
        <f t="shared" si="42"/>
        <v>Chennai</v>
      </c>
      <c r="M1578" s="2" t="str">
        <f t="shared" si="43"/>
        <v>Bangalore-Chennai</v>
      </c>
      <c r="N1578" s="2" t="str">
        <f t="shared" si="48"/>
        <v>Outstation</v>
      </c>
      <c r="O1578" s="2" t="str">
        <f t="shared" si="44"/>
        <v>FastWheels</v>
      </c>
      <c r="P1578" s="2">
        <f t="shared" si="45"/>
        <v>4</v>
      </c>
      <c r="Q1578" s="2">
        <f t="shared" si="46"/>
        <v>8</v>
      </c>
      <c r="R1578" s="2">
        <f t="shared" si="47"/>
        <v>173</v>
      </c>
    </row>
    <row r="1579" spans="1:18" ht="14.25" customHeight="1">
      <c r="A1579" s="2">
        <v>216177</v>
      </c>
      <c r="B1579" s="2" t="s">
        <v>39</v>
      </c>
      <c r="C1579" s="2" t="s">
        <v>37</v>
      </c>
      <c r="D1579" s="2" t="s">
        <v>41</v>
      </c>
      <c r="E1579" s="2" t="s">
        <v>33</v>
      </c>
      <c r="F1579" s="2" t="s">
        <v>34</v>
      </c>
      <c r="G1579" s="4">
        <v>43530.154560185183</v>
      </c>
      <c r="H1579" s="4">
        <v>43536.154560185183</v>
      </c>
      <c r="I1579" s="4">
        <v>43535.154560185183</v>
      </c>
      <c r="J1579" s="2">
        <v>46</v>
      </c>
      <c r="K1579" s="2">
        <v>109</v>
      </c>
      <c r="L1579" s="2" t="str">
        <f t="shared" si="42"/>
        <v>Mumbai</v>
      </c>
      <c r="M1579" s="2" t="str">
        <f t="shared" si="43"/>
        <v>Delhi-Mumbai</v>
      </c>
      <c r="N1579" s="2" t="str">
        <f t="shared" si="48"/>
        <v>Outstation</v>
      </c>
      <c r="O1579" s="2" t="str">
        <f t="shared" si="44"/>
        <v>Ship2Home</v>
      </c>
      <c r="P1579" s="2">
        <f t="shared" si="45"/>
        <v>1</v>
      </c>
      <c r="Q1579" s="2">
        <f t="shared" si="46"/>
        <v>6</v>
      </c>
      <c r="R1579" s="2">
        <f t="shared" si="47"/>
        <v>155</v>
      </c>
    </row>
    <row r="1580" spans="1:18" ht="14.25" customHeight="1">
      <c r="A1580" s="2">
        <v>173256</v>
      </c>
      <c r="B1580" s="2" t="s">
        <v>47</v>
      </c>
      <c r="C1580" s="2" t="s">
        <v>43</v>
      </c>
      <c r="D1580" s="2" t="s">
        <v>41</v>
      </c>
      <c r="E1580" s="2" t="s">
        <v>44</v>
      </c>
      <c r="F1580" s="2" t="s">
        <v>34</v>
      </c>
      <c r="G1580" s="4">
        <v>43530.157430555555</v>
      </c>
      <c r="H1580" s="4">
        <v>43534.157430555555</v>
      </c>
      <c r="I1580" s="4">
        <v>43537.157430555555</v>
      </c>
      <c r="J1580" s="2">
        <v>34</v>
      </c>
      <c r="K1580" s="2">
        <v>126</v>
      </c>
      <c r="L1580" s="2" t="str">
        <f t="shared" si="42"/>
        <v>Bangalore</v>
      </c>
      <c r="M1580" s="2" t="str">
        <f t="shared" si="43"/>
        <v>Delhi-Bangalore</v>
      </c>
      <c r="N1580" s="2" t="str">
        <f t="shared" si="48"/>
        <v>Outstation</v>
      </c>
      <c r="O1580" s="2" t="str">
        <f t="shared" si="44"/>
        <v>FastWheels</v>
      </c>
      <c r="P1580" s="2">
        <f t="shared" si="45"/>
        <v>-3</v>
      </c>
      <c r="Q1580" s="2">
        <f t="shared" si="46"/>
        <v>4</v>
      </c>
      <c r="R1580" s="2">
        <f t="shared" si="47"/>
        <v>160</v>
      </c>
    </row>
    <row r="1581" spans="1:18" ht="14.25" customHeight="1">
      <c r="A1581" s="2">
        <v>485629</v>
      </c>
      <c r="B1581" s="2" t="s">
        <v>39</v>
      </c>
      <c r="C1581" s="2" t="s">
        <v>40</v>
      </c>
      <c r="D1581" s="2" t="s">
        <v>32</v>
      </c>
      <c r="E1581" s="2" t="s">
        <v>44</v>
      </c>
      <c r="F1581" s="2" t="s">
        <v>34</v>
      </c>
      <c r="G1581" s="4">
        <v>43530.158472222225</v>
      </c>
      <c r="H1581" s="4">
        <v>43535.158472222225</v>
      </c>
      <c r="I1581" s="4">
        <v>43537.158472222225</v>
      </c>
      <c r="J1581" s="2">
        <v>85</v>
      </c>
      <c r="K1581" s="2">
        <v>89</v>
      </c>
      <c r="L1581" s="2" t="str">
        <f t="shared" si="42"/>
        <v>Kolkata</v>
      </c>
      <c r="M1581" s="2" t="str">
        <f t="shared" si="43"/>
        <v>Bangalore-Kolkata</v>
      </c>
      <c r="N1581" s="2" t="str">
        <f t="shared" si="48"/>
        <v>Outstation</v>
      </c>
      <c r="O1581" s="2" t="str">
        <f t="shared" si="44"/>
        <v>FastWheels</v>
      </c>
      <c r="P1581" s="2">
        <f t="shared" si="45"/>
        <v>-2</v>
      </c>
      <c r="Q1581" s="2">
        <f t="shared" si="46"/>
        <v>5</v>
      </c>
      <c r="R1581" s="2">
        <f t="shared" si="47"/>
        <v>174</v>
      </c>
    </row>
    <row r="1582" spans="1:18" ht="14.25" customHeight="1">
      <c r="A1582" s="2">
        <v>916763</v>
      </c>
      <c r="B1582" s="2" t="s">
        <v>36</v>
      </c>
      <c r="C1582" s="2" t="s">
        <v>43</v>
      </c>
      <c r="D1582" s="2" t="s">
        <v>41</v>
      </c>
      <c r="E1582" s="2" t="s">
        <v>33</v>
      </c>
      <c r="F1582" s="2" t="s">
        <v>34</v>
      </c>
      <c r="G1582" s="4">
        <v>43530.166122685187</v>
      </c>
      <c r="H1582" s="4">
        <v>43540.166122685187</v>
      </c>
      <c r="I1582" s="4">
        <v>43534.166122685187</v>
      </c>
      <c r="J1582" s="2">
        <v>38</v>
      </c>
      <c r="K1582" s="2">
        <v>125</v>
      </c>
      <c r="L1582" s="2" t="str">
        <f t="shared" si="42"/>
        <v>Bangalore</v>
      </c>
      <c r="M1582" s="2" t="str">
        <f t="shared" si="43"/>
        <v>Delhi-Bangalore</v>
      </c>
      <c r="N1582" s="2" t="str">
        <f t="shared" si="48"/>
        <v>Outstation</v>
      </c>
      <c r="O1582" s="2" t="str">
        <f t="shared" si="44"/>
        <v>Ship2Home</v>
      </c>
      <c r="P1582" s="2">
        <f t="shared" si="45"/>
        <v>6</v>
      </c>
      <c r="Q1582" s="2">
        <f t="shared" si="46"/>
        <v>10</v>
      </c>
      <c r="R1582" s="2">
        <f t="shared" si="47"/>
        <v>163</v>
      </c>
    </row>
    <row r="1583" spans="1:18" ht="14.25" customHeight="1">
      <c r="A1583" s="2">
        <v>370134</v>
      </c>
      <c r="B1583" s="2" t="s">
        <v>36</v>
      </c>
      <c r="C1583" s="2" t="s">
        <v>45</v>
      </c>
      <c r="D1583" s="2" t="s">
        <v>41</v>
      </c>
      <c r="E1583" s="2" t="s">
        <v>44</v>
      </c>
      <c r="F1583" s="2" t="s">
        <v>34</v>
      </c>
      <c r="G1583" s="4">
        <v>43530.168414351851</v>
      </c>
      <c r="H1583" s="4">
        <v>43539.168414351851</v>
      </c>
      <c r="I1583" s="4">
        <v>43536.168414351851</v>
      </c>
      <c r="J1583" s="2">
        <v>81</v>
      </c>
      <c r="K1583" s="2">
        <v>102</v>
      </c>
      <c r="L1583" s="2" t="str">
        <f t="shared" si="42"/>
        <v>Chennai</v>
      </c>
      <c r="M1583" s="2" t="str">
        <f t="shared" si="43"/>
        <v>Delhi-Chennai</v>
      </c>
      <c r="N1583" s="2" t="str">
        <f t="shared" si="48"/>
        <v>Outstation</v>
      </c>
      <c r="O1583" s="2" t="str">
        <f t="shared" si="44"/>
        <v>FastWheels</v>
      </c>
      <c r="P1583" s="2">
        <f t="shared" si="45"/>
        <v>3</v>
      </c>
      <c r="Q1583" s="2">
        <f t="shared" si="46"/>
        <v>9</v>
      </c>
      <c r="R1583" s="2">
        <f t="shared" si="47"/>
        <v>183</v>
      </c>
    </row>
    <row r="1584" spans="1:18" ht="14.25" customHeight="1">
      <c r="A1584" s="2">
        <v>636958</v>
      </c>
      <c r="B1584" s="2" t="s">
        <v>39</v>
      </c>
      <c r="C1584" s="2" t="s">
        <v>45</v>
      </c>
      <c r="D1584" s="2" t="s">
        <v>41</v>
      </c>
      <c r="E1584" s="2" t="s">
        <v>44</v>
      </c>
      <c r="F1584" s="2" t="s">
        <v>34</v>
      </c>
      <c r="G1584" s="4">
        <v>43530.175844907404</v>
      </c>
      <c r="H1584" s="4">
        <v>43540.175844907404</v>
      </c>
      <c r="I1584" s="4">
        <v>43535.175844907404</v>
      </c>
      <c r="J1584" s="2">
        <v>71</v>
      </c>
      <c r="K1584" s="2">
        <v>100</v>
      </c>
      <c r="L1584" s="2" t="str">
        <f t="shared" si="42"/>
        <v>Chennai</v>
      </c>
      <c r="M1584" s="2" t="str">
        <f t="shared" si="43"/>
        <v>Delhi-Chennai</v>
      </c>
      <c r="N1584" s="2" t="str">
        <f t="shared" si="48"/>
        <v>Outstation</v>
      </c>
      <c r="O1584" s="2" t="str">
        <f t="shared" si="44"/>
        <v>FastWheels</v>
      </c>
      <c r="P1584" s="2">
        <f t="shared" si="45"/>
        <v>5</v>
      </c>
      <c r="Q1584" s="2">
        <f t="shared" si="46"/>
        <v>10</v>
      </c>
      <c r="R1584" s="2">
        <f t="shared" si="47"/>
        <v>171</v>
      </c>
    </row>
    <row r="1585" spans="1:18" ht="14.25" customHeight="1">
      <c r="A1585" s="2">
        <v>870562</v>
      </c>
      <c r="B1585" s="2" t="s">
        <v>47</v>
      </c>
      <c r="C1585" s="2" t="s">
        <v>37</v>
      </c>
      <c r="D1585" s="2" t="s">
        <v>32</v>
      </c>
      <c r="E1585" s="2" t="s">
        <v>38</v>
      </c>
      <c r="F1585" s="2" t="s">
        <v>34</v>
      </c>
      <c r="G1585" s="4">
        <v>43530.177673611113</v>
      </c>
      <c r="H1585" s="4">
        <v>43533.177673611113</v>
      </c>
      <c r="I1585" s="4">
        <v>43537.177673611113</v>
      </c>
      <c r="J1585" s="2">
        <v>46</v>
      </c>
      <c r="K1585" s="2">
        <v>108</v>
      </c>
      <c r="L1585" s="2" t="str">
        <f t="shared" si="42"/>
        <v>Mumbai</v>
      </c>
      <c r="M1585" s="2" t="str">
        <f t="shared" si="43"/>
        <v>Bangalore-Mumbai</v>
      </c>
      <c r="N1585" s="2" t="str">
        <f t="shared" si="48"/>
        <v>Outstation</v>
      </c>
      <c r="O1585" s="2" t="str">
        <f t="shared" si="44"/>
        <v>Ship2Home</v>
      </c>
      <c r="P1585" s="2">
        <f t="shared" si="45"/>
        <v>-4</v>
      </c>
      <c r="Q1585" s="2">
        <f t="shared" si="46"/>
        <v>3</v>
      </c>
      <c r="R1585" s="2">
        <f t="shared" si="47"/>
        <v>154</v>
      </c>
    </row>
    <row r="1586" spans="1:18" ht="14.25" customHeight="1">
      <c r="A1586" s="2">
        <v>281118</v>
      </c>
      <c r="B1586" s="2" t="s">
        <v>39</v>
      </c>
      <c r="C1586" s="2" t="s">
        <v>37</v>
      </c>
      <c r="D1586" s="2" t="s">
        <v>32</v>
      </c>
      <c r="E1586" s="2" t="s">
        <v>38</v>
      </c>
      <c r="F1586" s="2" t="s">
        <v>34</v>
      </c>
      <c r="G1586" s="4">
        <v>43530.18310185185</v>
      </c>
      <c r="H1586" s="4">
        <v>43534.18310185185</v>
      </c>
      <c r="I1586" s="4">
        <v>43536.18310185185</v>
      </c>
      <c r="J1586" s="2">
        <v>31</v>
      </c>
      <c r="K1586" s="2">
        <v>110</v>
      </c>
      <c r="L1586" s="2" t="str">
        <f t="shared" si="42"/>
        <v>Mumbai</v>
      </c>
      <c r="M1586" s="2" t="str">
        <f t="shared" si="43"/>
        <v>Bangalore-Mumbai</v>
      </c>
      <c r="N1586" s="2" t="str">
        <f t="shared" si="48"/>
        <v>Outstation</v>
      </c>
      <c r="O1586" s="2" t="str">
        <f t="shared" si="44"/>
        <v>Ship2Home</v>
      </c>
      <c r="P1586" s="2">
        <f t="shared" si="45"/>
        <v>-2</v>
      </c>
      <c r="Q1586" s="2">
        <f t="shared" si="46"/>
        <v>4</v>
      </c>
      <c r="R1586" s="2">
        <f t="shared" si="47"/>
        <v>141</v>
      </c>
    </row>
    <row r="1587" spans="1:18" ht="14.25" customHeight="1">
      <c r="A1587" s="2">
        <v>634324</v>
      </c>
      <c r="B1587" s="2" t="s">
        <v>30</v>
      </c>
      <c r="C1587" s="2" t="s">
        <v>43</v>
      </c>
      <c r="D1587" s="2" t="s">
        <v>41</v>
      </c>
      <c r="E1587" s="2" t="s">
        <v>44</v>
      </c>
      <c r="F1587" s="2" t="s">
        <v>34</v>
      </c>
      <c r="G1587" s="4">
        <v>43530.183206018519</v>
      </c>
      <c r="H1587" s="4">
        <v>43532.183206018519</v>
      </c>
      <c r="I1587" s="4">
        <v>43533.183206018519</v>
      </c>
      <c r="J1587" s="2">
        <v>36</v>
      </c>
      <c r="K1587" s="2">
        <v>121</v>
      </c>
      <c r="L1587" s="2" t="str">
        <f t="shared" si="42"/>
        <v>Bangalore</v>
      </c>
      <c r="M1587" s="2" t="str">
        <f t="shared" si="43"/>
        <v>Delhi-Bangalore</v>
      </c>
      <c r="N1587" s="2" t="str">
        <f t="shared" si="48"/>
        <v>Outstation</v>
      </c>
      <c r="O1587" s="2" t="str">
        <f t="shared" si="44"/>
        <v>FastWheels</v>
      </c>
      <c r="P1587" s="2">
        <f t="shared" si="45"/>
        <v>-1</v>
      </c>
      <c r="Q1587" s="2">
        <f t="shared" si="46"/>
        <v>2</v>
      </c>
      <c r="R1587" s="2">
        <f t="shared" si="47"/>
        <v>157</v>
      </c>
    </row>
    <row r="1588" spans="1:18" ht="14.25" customHeight="1">
      <c r="A1588" s="2">
        <v>629855</v>
      </c>
      <c r="B1588" s="2" t="s">
        <v>39</v>
      </c>
      <c r="C1588" s="2" t="s">
        <v>31</v>
      </c>
      <c r="D1588" s="2" t="s">
        <v>32</v>
      </c>
      <c r="E1588" s="2" t="s">
        <v>33</v>
      </c>
      <c r="F1588" s="2" t="s">
        <v>34</v>
      </c>
      <c r="G1588" s="4">
        <v>43530.185972222222</v>
      </c>
      <c r="H1588" s="4">
        <v>43536.185972222222</v>
      </c>
      <c r="I1588" s="4">
        <v>43533.185972222222</v>
      </c>
      <c r="J1588" s="2">
        <v>32</v>
      </c>
      <c r="K1588" s="2">
        <v>124</v>
      </c>
      <c r="L1588" s="2" t="str">
        <f t="shared" si="42"/>
        <v>Delhi</v>
      </c>
      <c r="M1588" s="2" t="str">
        <f t="shared" si="43"/>
        <v>Bangalore-Delhi</v>
      </c>
      <c r="N1588" s="2" t="str">
        <f t="shared" si="48"/>
        <v>Outstation</v>
      </c>
      <c r="O1588" s="2" t="str">
        <f t="shared" si="44"/>
        <v>Ship2Home</v>
      </c>
      <c r="P1588" s="2">
        <f t="shared" si="45"/>
        <v>3</v>
      </c>
      <c r="Q1588" s="2">
        <f t="shared" si="46"/>
        <v>6</v>
      </c>
      <c r="R1588" s="2">
        <f t="shared" si="47"/>
        <v>156</v>
      </c>
    </row>
    <row r="1589" spans="1:18" ht="14.25" customHeight="1">
      <c r="A1589" s="2">
        <v>474813</v>
      </c>
      <c r="B1589" s="2" t="s">
        <v>47</v>
      </c>
      <c r="C1589" s="2" t="s">
        <v>37</v>
      </c>
      <c r="D1589" s="2" t="s">
        <v>41</v>
      </c>
      <c r="E1589" s="2" t="s">
        <v>33</v>
      </c>
      <c r="F1589" s="2" t="s">
        <v>34</v>
      </c>
      <c r="G1589" s="4">
        <v>43530.190891203703</v>
      </c>
      <c r="H1589" s="4">
        <v>43539.190891203703</v>
      </c>
      <c r="I1589" s="4">
        <v>43536.190891203703</v>
      </c>
      <c r="J1589" s="2">
        <v>26</v>
      </c>
      <c r="K1589" s="2">
        <v>114</v>
      </c>
      <c r="L1589" s="2" t="str">
        <f t="shared" si="42"/>
        <v>Mumbai</v>
      </c>
      <c r="M1589" s="2" t="str">
        <f t="shared" si="43"/>
        <v>Delhi-Mumbai</v>
      </c>
      <c r="N1589" s="2" t="str">
        <f t="shared" si="48"/>
        <v>Outstation</v>
      </c>
      <c r="O1589" s="2" t="str">
        <f t="shared" si="44"/>
        <v>Ship2Home</v>
      </c>
      <c r="P1589" s="2">
        <f t="shared" si="45"/>
        <v>3</v>
      </c>
      <c r="Q1589" s="2">
        <f t="shared" si="46"/>
        <v>9</v>
      </c>
      <c r="R1589" s="2">
        <f t="shared" si="47"/>
        <v>140</v>
      </c>
    </row>
    <row r="1590" spans="1:18" ht="14.25" customHeight="1">
      <c r="A1590" s="2">
        <v>360956</v>
      </c>
      <c r="B1590" s="2" t="s">
        <v>36</v>
      </c>
      <c r="C1590" s="2" t="s">
        <v>40</v>
      </c>
      <c r="D1590" s="2" t="s">
        <v>41</v>
      </c>
      <c r="E1590" s="2" t="s">
        <v>44</v>
      </c>
      <c r="F1590" s="2" t="s">
        <v>34</v>
      </c>
      <c r="G1590" s="4">
        <v>43530.191631944443</v>
      </c>
      <c r="H1590" s="4">
        <v>43533.191631944443</v>
      </c>
      <c r="I1590" s="4">
        <v>43537.191631944443</v>
      </c>
      <c r="J1590" s="2">
        <v>25</v>
      </c>
      <c r="K1590" s="2">
        <v>114</v>
      </c>
      <c r="L1590" s="2" t="str">
        <f t="shared" si="42"/>
        <v>Kolkata</v>
      </c>
      <c r="M1590" s="2" t="str">
        <f t="shared" si="43"/>
        <v>Delhi-Kolkata</v>
      </c>
      <c r="N1590" s="2" t="str">
        <f t="shared" si="48"/>
        <v>Outstation</v>
      </c>
      <c r="O1590" s="2" t="str">
        <f t="shared" si="44"/>
        <v>FastWheels</v>
      </c>
      <c r="P1590" s="2">
        <f t="shared" si="45"/>
        <v>-4</v>
      </c>
      <c r="Q1590" s="2">
        <f t="shared" si="46"/>
        <v>3</v>
      </c>
      <c r="R1590" s="2">
        <f t="shared" si="47"/>
        <v>139</v>
      </c>
    </row>
    <row r="1591" spans="1:18" ht="14.25" customHeight="1">
      <c r="A1591" s="2">
        <v>756021</v>
      </c>
      <c r="B1591" s="2" t="s">
        <v>49</v>
      </c>
      <c r="C1591" s="2" t="s">
        <v>37</v>
      </c>
      <c r="D1591" s="2" t="s">
        <v>32</v>
      </c>
      <c r="E1591" s="2" t="s">
        <v>33</v>
      </c>
      <c r="F1591" s="2" t="s">
        <v>34</v>
      </c>
      <c r="G1591" s="4">
        <v>43530.192731481482</v>
      </c>
      <c r="H1591" s="4">
        <v>43539.192731481482</v>
      </c>
      <c r="I1591" s="4">
        <v>43536.192731481482</v>
      </c>
      <c r="J1591" s="2">
        <v>26</v>
      </c>
      <c r="K1591" s="2">
        <v>114</v>
      </c>
      <c r="L1591" s="2" t="str">
        <f t="shared" si="42"/>
        <v>Mumbai</v>
      </c>
      <c r="M1591" s="2" t="str">
        <f t="shared" si="43"/>
        <v>Bangalore-Mumbai</v>
      </c>
      <c r="N1591" s="2" t="str">
        <f t="shared" si="48"/>
        <v>Outstation</v>
      </c>
      <c r="O1591" s="2" t="str">
        <f t="shared" si="44"/>
        <v>Ship2Home</v>
      </c>
      <c r="P1591" s="2">
        <f t="shared" si="45"/>
        <v>3</v>
      </c>
      <c r="Q1591" s="2">
        <f t="shared" si="46"/>
        <v>9</v>
      </c>
      <c r="R1591" s="2">
        <f t="shared" si="47"/>
        <v>140</v>
      </c>
    </row>
    <row r="1592" spans="1:18" ht="14.25" customHeight="1">
      <c r="A1592" s="2">
        <v>282588</v>
      </c>
      <c r="B1592" s="2" t="s">
        <v>39</v>
      </c>
      <c r="C1592" s="2" t="s">
        <v>43</v>
      </c>
      <c r="D1592" s="2" t="s">
        <v>32</v>
      </c>
      <c r="E1592" s="2" t="s">
        <v>44</v>
      </c>
      <c r="F1592" s="2" t="s">
        <v>34</v>
      </c>
      <c r="G1592" s="4">
        <v>43530.194224537037</v>
      </c>
      <c r="H1592" s="4">
        <v>43534.194224537037</v>
      </c>
      <c r="I1592" s="4">
        <v>43537.194224537037</v>
      </c>
      <c r="J1592" s="2">
        <v>0</v>
      </c>
      <c r="K1592" s="2">
        <v>129</v>
      </c>
      <c r="L1592" s="2" t="str">
        <f t="shared" si="42"/>
        <v>Bangalore</v>
      </c>
      <c r="M1592" s="2" t="str">
        <f t="shared" si="43"/>
        <v>Bangalore-Bangalore</v>
      </c>
      <c r="N1592" s="2" t="str">
        <f t="shared" si="48"/>
        <v>Local</v>
      </c>
      <c r="O1592" s="2" t="str">
        <f t="shared" si="44"/>
        <v>FastWheels</v>
      </c>
      <c r="P1592" s="2">
        <f t="shared" si="45"/>
        <v>-3</v>
      </c>
      <c r="Q1592" s="2">
        <f t="shared" si="46"/>
        <v>4</v>
      </c>
      <c r="R1592" s="2">
        <f t="shared" si="47"/>
        <v>129</v>
      </c>
    </row>
    <row r="1593" spans="1:18" ht="14.25" customHeight="1">
      <c r="A1593" s="2">
        <v>880455</v>
      </c>
      <c r="B1593" s="2" t="s">
        <v>30</v>
      </c>
      <c r="C1593" s="2" t="s">
        <v>31</v>
      </c>
      <c r="D1593" s="2" t="s">
        <v>32</v>
      </c>
      <c r="E1593" s="2" t="s">
        <v>33</v>
      </c>
      <c r="F1593" s="2" t="s">
        <v>34</v>
      </c>
      <c r="G1593" s="4">
        <v>43530.194710648146</v>
      </c>
      <c r="H1593" s="4">
        <v>43536.194710648146</v>
      </c>
      <c r="I1593" s="4">
        <v>43534.194710648146</v>
      </c>
      <c r="J1593" s="2">
        <v>32</v>
      </c>
      <c r="K1593" s="2">
        <v>120</v>
      </c>
      <c r="L1593" s="2" t="str">
        <f t="shared" si="42"/>
        <v>Delhi</v>
      </c>
      <c r="M1593" s="2" t="str">
        <f t="shared" si="43"/>
        <v>Bangalore-Delhi</v>
      </c>
      <c r="N1593" s="2" t="str">
        <f t="shared" si="48"/>
        <v>Outstation</v>
      </c>
      <c r="O1593" s="2" t="str">
        <f t="shared" si="44"/>
        <v>Ship2Home</v>
      </c>
      <c r="P1593" s="2">
        <f t="shared" si="45"/>
        <v>2</v>
      </c>
      <c r="Q1593" s="2">
        <f t="shared" si="46"/>
        <v>6</v>
      </c>
      <c r="R1593" s="2">
        <f t="shared" si="47"/>
        <v>152</v>
      </c>
    </row>
    <row r="1594" spans="1:18" ht="14.25" customHeight="1">
      <c r="A1594" s="2">
        <v>58818</v>
      </c>
      <c r="B1594" s="2" t="s">
        <v>39</v>
      </c>
      <c r="C1594" s="2" t="s">
        <v>37</v>
      </c>
      <c r="D1594" s="2" t="s">
        <v>32</v>
      </c>
      <c r="E1594" s="2" t="s">
        <v>38</v>
      </c>
      <c r="F1594" s="2" t="s">
        <v>34</v>
      </c>
      <c r="G1594" s="4">
        <v>43530.197523148148</v>
      </c>
      <c r="H1594" s="4">
        <v>43537.197523148148</v>
      </c>
      <c r="I1594" s="4">
        <v>43534.197523148148</v>
      </c>
      <c r="J1594" s="2">
        <v>42</v>
      </c>
      <c r="K1594" s="2">
        <v>114</v>
      </c>
      <c r="L1594" s="2" t="str">
        <f t="shared" si="42"/>
        <v>Mumbai</v>
      </c>
      <c r="M1594" s="2" t="str">
        <f t="shared" si="43"/>
        <v>Bangalore-Mumbai</v>
      </c>
      <c r="N1594" s="2" t="str">
        <f t="shared" si="48"/>
        <v>Outstation</v>
      </c>
      <c r="O1594" s="2" t="str">
        <f t="shared" si="44"/>
        <v>Ship2Home</v>
      </c>
      <c r="P1594" s="2">
        <f t="shared" si="45"/>
        <v>3</v>
      </c>
      <c r="Q1594" s="2">
        <f t="shared" si="46"/>
        <v>7</v>
      </c>
      <c r="R1594" s="2">
        <f t="shared" si="47"/>
        <v>156</v>
      </c>
    </row>
    <row r="1595" spans="1:18" ht="14.25" customHeight="1">
      <c r="A1595" s="2">
        <v>292633</v>
      </c>
      <c r="B1595" s="2" t="s">
        <v>46</v>
      </c>
      <c r="C1595" s="2" t="s">
        <v>40</v>
      </c>
      <c r="D1595" s="2" t="s">
        <v>41</v>
      </c>
      <c r="E1595" s="2" t="s">
        <v>33</v>
      </c>
      <c r="F1595" s="2" t="s">
        <v>34</v>
      </c>
      <c r="G1595" s="4">
        <v>43530.199699074074</v>
      </c>
      <c r="H1595" s="4">
        <v>43535.199699074074</v>
      </c>
      <c r="I1595" s="4">
        <v>43535.199699074074</v>
      </c>
      <c r="J1595" s="2">
        <v>40</v>
      </c>
      <c r="K1595" s="2">
        <v>114</v>
      </c>
      <c r="L1595" s="2" t="str">
        <f t="shared" si="42"/>
        <v>Kolkata</v>
      </c>
      <c r="M1595" s="2" t="str">
        <f t="shared" si="43"/>
        <v>Delhi-Kolkata</v>
      </c>
      <c r="N1595" s="2" t="str">
        <f t="shared" si="48"/>
        <v>Outstation</v>
      </c>
      <c r="O1595" s="2" t="str">
        <f t="shared" si="44"/>
        <v>Ship2Home</v>
      </c>
      <c r="P1595" s="2">
        <f t="shared" si="45"/>
        <v>0</v>
      </c>
      <c r="Q1595" s="2">
        <f t="shared" si="46"/>
        <v>5</v>
      </c>
      <c r="R1595" s="2">
        <f t="shared" si="47"/>
        <v>154</v>
      </c>
    </row>
    <row r="1596" spans="1:18" ht="14.25" customHeight="1">
      <c r="A1596" s="2">
        <v>81978</v>
      </c>
      <c r="B1596" s="2" t="s">
        <v>36</v>
      </c>
      <c r="C1596" s="2" t="s">
        <v>43</v>
      </c>
      <c r="D1596" s="2" t="s">
        <v>32</v>
      </c>
      <c r="E1596" s="2" t="s">
        <v>38</v>
      </c>
      <c r="F1596" s="2" t="s">
        <v>34</v>
      </c>
      <c r="G1596" s="4">
        <v>43530.204062500001</v>
      </c>
      <c r="H1596" s="4">
        <v>43535.204062500001</v>
      </c>
      <c r="I1596" s="4">
        <v>43537.204062500001</v>
      </c>
      <c r="J1596" s="2">
        <v>0</v>
      </c>
      <c r="K1596" s="2">
        <v>128</v>
      </c>
      <c r="L1596" s="2" t="str">
        <f t="shared" si="42"/>
        <v>Bangalore</v>
      </c>
      <c r="M1596" s="2" t="str">
        <f t="shared" si="43"/>
        <v>Bangalore-Bangalore</v>
      </c>
      <c r="N1596" s="2" t="str">
        <f t="shared" si="48"/>
        <v>Local</v>
      </c>
      <c r="O1596" s="2" t="str">
        <f t="shared" si="44"/>
        <v>Ship2Home</v>
      </c>
      <c r="P1596" s="2">
        <f t="shared" si="45"/>
        <v>-2</v>
      </c>
      <c r="Q1596" s="2">
        <f t="shared" si="46"/>
        <v>5</v>
      </c>
      <c r="R1596" s="2">
        <f t="shared" si="47"/>
        <v>128</v>
      </c>
    </row>
    <row r="1597" spans="1:18" ht="14.25" customHeight="1">
      <c r="A1597" s="2">
        <v>453526</v>
      </c>
      <c r="B1597" s="2" t="s">
        <v>30</v>
      </c>
      <c r="C1597" s="2" t="s">
        <v>45</v>
      </c>
      <c r="D1597" s="2" t="s">
        <v>41</v>
      </c>
      <c r="E1597" s="2" t="s">
        <v>38</v>
      </c>
      <c r="F1597" s="2" t="s">
        <v>34</v>
      </c>
      <c r="G1597" s="4">
        <v>43530.208310185182</v>
      </c>
      <c r="H1597" s="4">
        <v>43532.208310185182</v>
      </c>
      <c r="I1597" s="4">
        <v>43536.208310185182</v>
      </c>
      <c r="J1597" s="2">
        <v>40</v>
      </c>
      <c r="K1597" s="2">
        <v>122</v>
      </c>
      <c r="L1597" s="2" t="str">
        <f t="shared" si="42"/>
        <v>Chennai</v>
      </c>
      <c r="M1597" s="2" t="str">
        <f t="shared" si="43"/>
        <v>Delhi-Chennai</v>
      </c>
      <c r="N1597" s="2" t="str">
        <f t="shared" si="48"/>
        <v>Outstation</v>
      </c>
      <c r="O1597" s="2" t="str">
        <f t="shared" si="44"/>
        <v>Ship2Home</v>
      </c>
      <c r="P1597" s="2">
        <f t="shared" si="45"/>
        <v>-4</v>
      </c>
      <c r="Q1597" s="2">
        <f t="shared" si="46"/>
        <v>2</v>
      </c>
      <c r="R1597" s="2">
        <f t="shared" si="47"/>
        <v>162</v>
      </c>
    </row>
    <row r="1598" spans="1:18" ht="14.25" customHeight="1">
      <c r="A1598" s="2">
        <v>721330</v>
      </c>
      <c r="B1598" s="2" t="s">
        <v>39</v>
      </c>
      <c r="C1598" s="2" t="s">
        <v>31</v>
      </c>
      <c r="D1598" s="2" t="s">
        <v>41</v>
      </c>
      <c r="E1598" s="2" t="s">
        <v>38</v>
      </c>
      <c r="F1598" s="2" t="s">
        <v>34</v>
      </c>
      <c r="G1598" s="4">
        <v>43530.215405092589</v>
      </c>
      <c r="H1598" s="4">
        <v>43533.215405092589</v>
      </c>
      <c r="I1598" s="4">
        <v>43534.215405092589</v>
      </c>
      <c r="J1598" s="2">
        <v>0</v>
      </c>
      <c r="K1598" s="2">
        <v>129</v>
      </c>
      <c r="L1598" s="2" t="str">
        <f t="shared" si="42"/>
        <v>Delhi</v>
      </c>
      <c r="M1598" s="2" t="str">
        <f t="shared" si="43"/>
        <v>Delhi-Delhi</v>
      </c>
      <c r="N1598" s="2" t="str">
        <f t="shared" si="48"/>
        <v>Local</v>
      </c>
      <c r="O1598" s="2" t="str">
        <f t="shared" si="44"/>
        <v>Ship2Home</v>
      </c>
      <c r="P1598" s="2">
        <f t="shared" si="45"/>
        <v>-1</v>
      </c>
      <c r="Q1598" s="2">
        <f t="shared" si="46"/>
        <v>3</v>
      </c>
      <c r="R1598" s="2">
        <f t="shared" si="47"/>
        <v>129</v>
      </c>
    </row>
    <row r="1599" spans="1:18" ht="14.25" customHeight="1">
      <c r="A1599" s="2">
        <v>422358</v>
      </c>
      <c r="B1599" s="2" t="s">
        <v>48</v>
      </c>
      <c r="C1599" s="2" t="s">
        <v>31</v>
      </c>
      <c r="D1599" s="2" t="s">
        <v>41</v>
      </c>
      <c r="E1599" s="2" t="s">
        <v>38</v>
      </c>
      <c r="F1599" s="2" t="s">
        <v>34</v>
      </c>
      <c r="G1599" s="4">
        <v>43530.220289351855</v>
      </c>
      <c r="H1599" s="4">
        <v>43532.220289351855</v>
      </c>
      <c r="I1599" s="4">
        <v>43535.220289351855</v>
      </c>
      <c r="J1599" s="2">
        <v>0</v>
      </c>
      <c r="K1599" s="2">
        <v>126</v>
      </c>
      <c r="L1599" s="2" t="str">
        <f t="shared" si="42"/>
        <v>Delhi</v>
      </c>
      <c r="M1599" s="2" t="str">
        <f t="shared" si="43"/>
        <v>Delhi-Delhi</v>
      </c>
      <c r="N1599" s="2" t="str">
        <f t="shared" si="48"/>
        <v>Local</v>
      </c>
      <c r="O1599" s="2" t="str">
        <f t="shared" si="44"/>
        <v>Ship2Home</v>
      </c>
      <c r="P1599" s="2">
        <f t="shared" si="45"/>
        <v>-3</v>
      </c>
      <c r="Q1599" s="2">
        <f t="shared" si="46"/>
        <v>2</v>
      </c>
      <c r="R1599" s="2">
        <f t="shared" si="47"/>
        <v>126</v>
      </c>
    </row>
    <row r="1600" spans="1:18" ht="14.25" customHeight="1">
      <c r="A1600" s="2">
        <v>45485</v>
      </c>
      <c r="B1600" s="2" t="s">
        <v>39</v>
      </c>
      <c r="C1600" s="2" t="s">
        <v>37</v>
      </c>
      <c r="D1600" s="2" t="s">
        <v>32</v>
      </c>
      <c r="E1600" s="2" t="s">
        <v>44</v>
      </c>
      <c r="F1600" s="2" t="s">
        <v>34</v>
      </c>
      <c r="G1600" s="4">
        <v>43530.227048611108</v>
      </c>
      <c r="H1600" s="4">
        <v>43533.227048611108</v>
      </c>
      <c r="I1600" s="4">
        <v>43535.227048611108</v>
      </c>
      <c r="J1600" s="2">
        <v>75</v>
      </c>
      <c r="K1600" s="2">
        <v>87</v>
      </c>
      <c r="L1600" s="2" t="str">
        <f t="shared" si="42"/>
        <v>Mumbai</v>
      </c>
      <c r="M1600" s="2" t="str">
        <f t="shared" si="43"/>
        <v>Bangalore-Mumbai</v>
      </c>
      <c r="N1600" s="2" t="str">
        <f t="shared" si="48"/>
        <v>Outstation</v>
      </c>
      <c r="O1600" s="2" t="str">
        <f t="shared" si="44"/>
        <v>FastWheels</v>
      </c>
      <c r="P1600" s="2">
        <f t="shared" si="45"/>
        <v>-2</v>
      </c>
      <c r="Q1600" s="2">
        <f t="shared" si="46"/>
        <v>3</v>
      </c>
      <c r="R1600" s="2">
        <f t="shared" si="47"/>
        <v>162</v>
      </c>
    </row>
    <row r="1601" spans="1:18" ht="14.25" customHeight="1">
      <c r="A1601" s="2">
        <v>930853</v>
      </c>
      <c r="B1601" s="2" t="s">
        <v>39</v>
      </c>
      <c r="C1601" s="2" t="s">
        <v>37</v>
      </c>
      <c r="D1601" s="2" t="s">
        <v>41</v>
      </c>
      <c r="E1601" s="2" t="s">
        <v>33</v>
      </c>
      <c r="F1601" s="2" t="s">
        <v>34</v>
      </c>
      <c r="G1601" s="4">
        <v>43530.227870370371</v>
      </c>
      <c r="H1601" s="4">
        <v>43534.227870370371</v>
      </c>
      <c r="I1601" s="4">
        <v>43534.227870370371</v>
      </c>
      <c r="J1601" s="2">
        <v>37</v>
      </c>
      <c r="K1601" s="2">
        <v>106</v>
      </c>
      <c r="L1601" s="2" t="str">
        <f t="shared" si="42"/>
        <v>Mumbai</v>
      </c>
      <c r="M1601" s="2" t="str">
        <f t="shared" si="43"/>
        <v>Delhi-Mumbai</v>
      </c>
      <c r="N1601" s="2" t="str">
        <f t="shared" si="48"/>
        <v>Outstation</v>
      </c>
      <c r="O1601" s="2" t="str">
        <f t="shared" si="44"/>
        <v>Ship2Home</v>
      </c>
      <c r="P1601" s="2">
        <f t="shared" si="45"/>
        <v>0</v>
      </c>
      <c r="Q1601" s="2">
        <f t="shared" si="46"/>
        <v>4</v>
      </c>
      <c r="R1601" s="2">
        <f t="shared" si="47"/>
        <v>143</v>
      </c>
    </row>
    <row r="1602" spans="1:18" ht="14.25" customHeight="1">
      <c r="A1602" s="2">
        <v>283457</v>
      </c>
      <c r="B1602" s="2" t="s">
        <v>47</v>
      </c>
      <c r="C1602" s="2" t="s">
        <v>37</v>
      </c>
      <c r="D1602" s="2" t="s">
        <v>41</v>
      </c>
      <c r="E1602" s="2" t="s">
        <v>33</v>
      </c>
      <c r="F1602" s="2" t="s">
        <v>34</v>
      </c>
      <c r="G1602" s="4">
        <v>43530.228333333333</v>
      </c>
      <c r="H1602" s="4">
        <v>43538.228333333333</v>
      </c>
      <c r="I1602" s="4">
        <v>43535.228333333333</v>
      </c>
      <c r="J1602" s="2">
        <v>42</v>
      </c>
      <c r="K1602" s="2">
        <v>114</v>
      </c>
      <c r="L1602" s="2" t="str">
        <f t="shared" si="42"/>
        <v>Mumbai</v>
      </c>
      <c r="M1602" s="2" t="str">
        <f t="shared" si="43"/>
        <v>Delhi-Mumbai</v>
      </c>
      <c r="N1602" s="2" t="str">
        <f t="shared" si="48"/>
        <v>Outstation</v>
      </c>
      <c r="O1602" s="2" t="str">
        <f t="shared" si="44"/>
        <v>Ship2Home</v>
      </c>
      <c r="P1602" s="2">
        <f t="shared" si="45"/>
        <v>3</v>
      </c>
      <c r="Q1602" s="2">
        <f t="shared" si="46"/>
        <v>8</v>
      </c>
      <c r="R1602" s="2">
        <f t="shared" si="47"/>
        <v>156</v>
      </c>
    </row>
    <row r="1603" spans="1:18" ht="14.25" customHeight="1">
      <c r="A1603" s="2">
        <v>930739</v>
      </c>
      <c r="B1603" s="2" t="s">
        <v>48</v>
      </c>
      <c r="C1603" s="2" t="s">
        <v>31</v>
      </c>
      <c r="D1603" s="2" t="s">
        <v>32</v>
      </c>
      <c r="E1603" s="2" t="s">
        <v>33</v>
      </c>
      <c r="F1603" s="2" t="s">
        <v>34</v>
      </c>
      <c r="G1603" s="4">
        <v>43530.229849537034</v>
      </c>
      <c r="H1603" s="4">
        <v>43535.229849537034</v>
      </c>
      <c r="I1603" s="4">
        <v>43537.229849537034</v>
      </c>
      <c r="J1603" s="2">
        <v>49</v>
      </c>
      <c r="K1603" s="2">
        <v>120</v>
      </c>
      <c r="L1603" s="2" t="str">
        <f t="shared" si="42"/>
        <v>Delhi</v>
      </c>
      <c r="M1603" s="2" t="str">
        <f t="shared" si="43"/>
        <v>Bangalore-Delhi</v>
      </c>
      <c r="N1603" s="2" t="str">
        <f t="shared" si="48"/>
        <v>Outstation</v>
      </c>
      <c r="O1603" s="2" t="str">
        <f t="shared" si="44"/>
        <v>Ship2Home</v>
      </c>
      <c r="P1603" s="2">
        <f t="shared" si="45"/>
        <v>-2</v>
      </c>
      <c r="Q1603" s="2">
        <f t="shared" si="46"/>
        <v>5</v>
      </c>
      <c r="R1603" s="2">
        <f t="shared" si="47"/>
        <v>169</v>
      </c>
    </row>
    <row r="1604" spans="1:18" ht="14.25" customHeight="1">
      <c r="A1604" s="2">
        <v>482733</v>
      </c>
      <c r="B1604" s="2" t="s">
        <v>39</v>
      </c>
      <c r="C1604" s="2" t="s">
        <v>37</v>
      </c>
      <c r="D1604" s="2" t="s">
        <v>41</v>
      </c>
      <c r="E1604" s="2" t="s">
        <v>33</v>
      </c>
      <c r="F1604" s="2" t="s">
        <v>34</v>
      </c>
      <c r="G1604" s="4">
        <v>43530.231388888889</v>
      </c>
      <c r="H1604" s="4">
        <v>43537.231388888889</v>
      </c>
      <c r="I1604" s="4">
        <v>43536.231388888889</v>
      </c>
      <c r="J1604" s="2">
        <v>28</v>
      </c>
      <c r="K1604" s="2">
        <v>105</v>
      </c>
      <c r="L1604" s="2" t="str">
        <f t="shared" si="42"/>
        <v>Mumbai</v>
      </c>
      <c r="M1604" s="2" t="str">
        <f t="shared" si="43"/>
        <v>Delhi-Mumbai</v>
      </c>
      <c r="N1604" s="2" t="str">
        <f t="shared" si="48"/>
        <v>Outstation</v>
      </c>
      <c r="O1604" s="2" t="str">
        <f t="shared" si="44"/>
        <v>Ship2Home</v>
      </c>
      <c r="P1604" s="2">
        <f t="shared" si="45"/>
        <v>1</v>
      </c>
      <c r="Q1604" s="2">
        <f t="shared" si="46"/>
        <v>7</v>
      </c>
      <c r="R1604" s="2">
        <f t="shared" si="47"/>
        <v>133</v>
      </c>
    </row>
    <row r="1605" spans="1:18" ht="14.25" customHeight="1">
      <c r="A1605" s="2">
        <v>305074</v>
      </c>
      <c r="B1605" s="2" t="s">
        <v>30</v>
      </c>
      <c r="C1605" s="2" t="s">
        <v>37</v>
      </c>
      <c r="D1605" s="2" t="s">
        <v>32</v>
      </c>
      <c r="E1605" s="2" t="s">
        <v>44</v>
      </c>
      <c r="F1605" s="2" t="s">
        <v>34</v>
      </c>
      <c r="G1605" s="4">
        <v>43530.233576388891</v>
      </c>
      <c r="H1605" s="4">
        <v>43532.233576388891</v>
      </c>
      <c r="I1605" s="4">
        <v>43533.233576388891</v>
      </c>
      <c r="J1605" s="2">
        <v>87</v>
      </c>
      <c r="K1605" s="2">
        <v>93</v>
      </c>
      <c r="L1605" s="2" t="str">
        <f t="shared" si="42"/>
        <v>Mumbai</v>
      </c>
      <c r="M1605" s="2" t="str">
        <f t="shared" si="43"/>
        <v>Bangalore-Mumbai</v>
      </c>
      <c r="N1605" s="2" t="str">
        <f t="shared" si="48"/>
        <v>Outstation</v>
      </c>
      <c r="O1605" s="2" t="str">
        <f t="shared" si="44"/>
        <v>FastWheels</v>
      </c>
      <c r="P1605" s="2">
        <f t="shared" si="45"/>
        <v>-1</v>
      </c>
      <c r="Q1605" s="2">
        <f t="shared" si="46"/>
        <v>2</v>
      </c>
      <c r="R1605" s="2">
        <f t="shared" si="47"/>
        <v>180</v>
      </c>
    </row>
    <row r="1606" spans="1:18" ht="14.25" customHeight="1">
      <c r="A1606" s="2">
        <v>143046</v>
      </c>
      <c r="B1606" s="2" t="s">
        <v>39</v>
      </c>
      <c r="C1606" s="2" t="s">
        <v>37</v>
      </c>
      <c r="D1606" s="2" t="s">
        <v>41</v>
      </c>
      <c r="E1606" s="2" t="s">
        <v>38</v>
      </c>
      <c r="F1606" s="2" t="s">
        <v>34</v>
      </c>
      <c r="G1606" s="4">
        <v>43530.234861111108</v>
      </c>
      <c r="H1606" s="4">
        <v>43535.234861111108</v>
      </c>
      <c r="I1606" s="4">
        <v>43535.234861111108</v>
      </c>
      <c r="J1606" s="2">
        <v>29</v>
      </c>
      <c r="K1606" s="2">
        <v>108</v>
      </c>
      <c r="L1606" s="2" t="str">
        <f t="shared" si="42"/>
        <v>Mumbai</v>
      </c>
      <c r="M1606" s="2" t="str">
        <f t="shared" si="43"/>
        <v>Delhi-Mumbai</v>
      </c>
      <c r="N1606" s="2" t="str">
        <f t="shared" si="48"/>
        <v>Outstation</v>
      </c>
      <c r="O1606" s="2" t="str">
        <f t="shared" si="44"/>
        <v>Ship2Home</v>
      </c>
      <c r="P1606" s="2">
        <f t="shared" si="45"/>
        <v>0</v>
      </c>
      <c r="Q1606" s="2">
        <f t="shared" si="46"/>
        <v>5</v>
      </c>
      <c r="R1606" s="2">
        <f t="shared" si="47"/>
        <v>137</v>
      </c>
    </row>
    <row r="1607" spans="1:18" ht="14.25" customHeight="1">
      <c r="A1607" s="2">
        <v>153064</v>
      </c>
      <c r="B1607" s="2" t="s">
        <v>47</v>
      </c>
      <c r="C1607" s="2" t="s">
        <v>45</v>
      </c>
      <c r="D1607" s="2" t="s">
        <v>32</v>
      </c>
      <c r="E1607" s="2" t="s">
        <v>44</v>
      </c>
      <c r="F1607" s="2" t="s">
        <v>34</v>
      </c>
      <c r="G1607" s="4">
        <v>43530.239201388889</v>
      </c>
      <c r="H1607" s="4">
        <v>43534.239201388889</v>
      </c>
      <c r="I1607" s="4">
        <v>43535.239201388889</v>
      </c>
      <c r="J1607" s="2">
        <v>39</v>
      </c>
      <c r="K1607" s="2">
        <v>127</v>
      </c>
      <c r="L1607" s="2" t="str">
        <f t="shared" si="42"/>
        <v>Chennai</v>
      </c>
      <c r="M1607" s="2" t="str">
        <f t="shared" si="43"/>
        <v>Bangalore-Chennai</v>
      </c>
      <c r="N1607" s="2" t="str">
        <f t="shared" si="48"/>
        <v>Outstation</v>
      </c>
      <c r="O1607" s="2" t="str">
        <f t="shared" si="44"/>
        <v>FastWheels</v>
      </c>
      <c r="P1607" s="2">
        <f t="shared" si="45"/>
        <v>-1</v>
      </c>
      <c r="Q1607" s="2">
        <f t="shared" si="46"/>
        <v>4</v>
      </c>
      <c r="R1607" s="2">
        <f t="shared" si="47"/>
        <v>166</v>
      </c>
    </row>
    <row r="1608" spans="1:18" ht="14.25" customHeight="1">
      <c r="A1608" s="2">
        <v>612819</v>
      </c>
      <c r="B1608" s="2" t="s">
        <v>36</v>
      </c>
      <c r="C1608" s="2" t="s">
        <v>31</v>
      </c>
      <c r="D1608" s="2" t="s">
        <v>41</v>
      </c>
      <c r="E1608" s="2" t="s">
        <v>33</v>
      </c>
      <c r="F1608" s="2" t="s">
        <v>34</v>
      </c>
      <c r="G1608" s="4">
        <v>43530.241365740738</v>
      </c>
      <c r="H1608" s="4">
        <v>43533.241365740738</v>
      </c>
      <c r="I1608" s="4">
        <v>43535.241365740738</v>
      </c>
      <c r="J1608" s="2">
        <v>0</v>
      </c>
      <c r="K1608" s="2">
        <v>129</v>
      </c>
      <c r="L1608" s="2" t="str">
        <f t="shared" si="42"/>
        <v>Delhi</v>
      </c>
      <c r="M1608" s="2" t="str">
        <f t="shared" si="43"/>
        <v>Delhi-Delhi</v>
      </c>
      <c r="N1608" s="2" t="str">
        <f t="shared" si="48"/>
        <v>Local</v>
      </c>
      <c r="O1608" s="2" t="str">
        <f t="shared" si="44"/>
        <v>Ship2Home</v>
      </c>
      <c r="P1608" s="2">
        <f t="shared" si="45"/>
        <v>-2</v>
      </c>
      <c r="Q1608" s="2">
        <f t="shared" si="46"/>
        <v>3</v>
      </c>
      <c r="R1608" s="2">
        <f t="shared" si="47"/>
        <v>129</v>
      </c>
    </row>
    <row r="1609" spans="1:18" ht="14.25" customHeight="1">
      <c r="A1609" s="2">
        <v>439597</v>
      </c>
      <c r="B1609" s="2" t="s">
        <v>47</v>
      </c>
      <c r="C1609" s="2" t="s">
        <v>40</v>
      </c>
      <c r="D1609" s="2" t="s">
        <v>41</v>
      </c>
      <c r="E1609" s="2" t="s">
        <v>33</v>
      </c>
      <c r="F1609" s="2" t="s">
        <v>34</v>
      </c>
      <c r="G1609" s="4">
        <v>43530.243425925924</v>
      </c>
      <c r="H1609" s="4">
        <v>43533.243425925924</v>
      </c>
      <c r="I1609" s="4">
        <v>43535.243425925924</v>
      </c>
      <c r="J1609" s="2">
        <v>33</v>
      </c>
      <c r="K1609" s="2">
        <v>111</v>
      </c>
      <c r="L1609" s="2" t="str">
        <f t="shared" si="42"/>
        <v>Kolkata</v>
      </c>
      <c r="M1609" s="2" t="str">
        <f t="shared" si="43"/>
        <v>Delhi-Kolkata</v>
      </c>
      <c r="N1609" s="2" t="str">
        <f t="shared" si="48"/>
        <v>Outstation</v>
      </c>
      <c r="O1609" s="2" t="str">
        <f t="shared" si="44"/>
        <v>Ship2Home</v>
      </c>
      <c r="P1609" s="2">
        <f t="shared" si="45"/>
        <v>-2</v>
      </c>
      <c r="Q1609" s="2">
        <f t="shared" si="46"/>
        <v>3</v>
      </c>
      <c r="R1609" s="2">
        <f t="shared" si="47"/>
        <v>144</v>
      </c>
    </row>
    <row r="1610" spans="1:18" ht="14.25" customHeight="1">
      <c r="A1610" s="2">
        <v>152865</v>
      </c>
      <c r="B1610" s="2" t="s">
        <v>39</v>
      </c>
      <c r="C1610" s="2" t="s">
        <v>40</v>
      </c>
      <c r="D1610" s="2" t="s">
        <v>41</v>
      </c>
      <c r="E1610" s="2" t="s">
        <v>33</v>
      </c>
      <c r="F1610" s="2" t="s">
        <v>34</v>
      </c>
      <c r="G1610" s="4">
        <v>43530.250243055554</v>
      </c>
      <c r="H1610" s="4">
        <v>43534.250243055554</v>
      </c>
      <c r="I1610" s="4">
        <v>43533.250243055554</v>
      </c>
      <c r="J1610" s="2">
        <v>45</v>
      </c>
      <c r="K1610" s="2">
        <v>106</v>
      </c>
      <c r="L1610" s="2" t="str">
        <f t="shared" si="42"/>
        <v>Kolkata</v>
      </c>
      <c r="M1610" s="2" t="str">
        <f t="shared" si="43"/>
        <v>Delhi-Kolkata</v>
      </c>
      <c r="N1610" s="2" t="str">
        <f t="shared" si="48"/>
        <v>Outstation</v>
      </c>
      <c r="O1610" s="2" t="str">
        <f t="shared" si="44"/>
        <v>Ship2Home</v>
      </c>
      <c r="P1610" s="2">
        <f t="shared" si="45"/>
        <v>1</v>
      </c>
      <c r="Q1610" s="2">
        <f t="shared" si="46"/>
        <v>4</v>
      </c>
      <c r="R1610" s="2">
        <f t="shared" si="47"/>
        <v>151</v>
      </c>
    </row>
    <row r="1611" spans="1:18" ht="14.25" customHeight="1">
      <c r="A1611" s="2">
        <v>5827</v>
      </c>
      <c r="B1611" s="2" t="s">
        <v>46</v>
      </c>
      <c r="C1611" s="2" t="s">
        <v>40</v>
      </c>
      <c r="D1611" s="2" t="s">
        <v>32</v>
      </c>
      <c r="E1611" s="2" t="s">
        <v>44</v>
      </c>
      <c r="F1611" s="2" t="s">
        <v>34</v>
      </c>
      <c r="G1611" s="4">
        <v>43530.253020833334</v>
      </c>
      <c r="H1611" s="4">
        <v>43533.253020833334</v>
      </c>
      <c r="I1611" s="4">
        <v>43533.253020833334</v>
      </c>
      <c r="J1611" s="2">
        <v>65</v>
      </c>
      <c r="K1611" s="2">
        <v>86</v>
      </c>
      <c r="L1611" s="2" t="str">
        <f t="shared" si="42"/>
        <v>Kolkata</v>
      </c>
      <c r="M1611" s="2" t="str">
        <f t="shared" si="43"/>
        <v>Bangalore-Kolkata</v>
      </c>
      <c r="N1611" s="2" t="str">
        <f t="shared" si="48"/>
        <v>Outstation</v>
      </c>
      <c r="O1611" s="2" t="str">
        <f t="shared" si="44"/>
        <v>FastWheels</v>
      </c>
      <c r="P1611" s="2">
        <f t="shared" si="45"/>
        <v>0</v>
      </c>
      <c r="Q1611" s="2">
        <f t="shared" si="46"/>
        <v>3</v>
      </c>
      <c r="R1611" s="2">
        <f t="shared" si="47"/>
        <v>151</v>
      </c>
    </row>
    <row r="1612" spans="1:18" ht="14.25" customHeight="1">
      <c r="A1612" s="2">
        <v>661486</v>
      </c>
      <c r="B1612" s="2" t="s">
        <v>36</v>
      </c>
      <c r="C1612" s="2" t="s">
        <v>37</v>
      </c>
      <c r="D1612" s="2" t="s">
        <v>32</v>
      </c>
      <c r="E1612" s="2" t="s">
        <v>38</v>
      </c>
      <c r="F1612" s="2" t="s">
        <v>34</v>
      </c>
      <c r="G1612" s="4">
        <v>43530.260428240741</v>
      </c>
      <c r="H1612" s="4">
        <v>43533.260428240741</v>
      </c>
      <c r="I1612" s="4">
        <v>43537.260428240741</v>
      </c>
      <c r="J1612" s="2">
        <v>31</v>
      </c>
      <c r="K1612" s="2">
        <v>107</v>
      </c>
      <c r="L1612" s="2" t="str">
        <f t="shared" si="42"/>
        <v>Mumbai</v>
      </c>
      <c r="M1612" s="2" t="str">
        <f t="shared" si="43"/>
        <v>Bangalore-Mumbai</v>
      </c>
      <c r="N1612" s="2" t="str">
        <f t="shared" si="48"/>
        <v>Outstation</v>
      </c>
      <c r="O1612" s="2" t="str">
        <f t="shared" si="44"/>
        <v>Ship2Home</v>
      </c>
      <c r="P1612" s="2">
        <f t="shared" si="45"/>
        <v>-4</v>
      </c>
      <c r="Q1612" s="2">
        <f t="shared" si="46"/>
        <v>3</v>
      </c>
      <c r="R1612" s="2">
        <f t="shared" si="47"/>
        <v>138</v>
      </c>
    </row>
    <row r="1613" spans="1:18" ht="14.25" customHeight="1">
      <c r="A1613" s="2">
        <v>59176</v>
      </c>
      <c r="B1613" s="2" t="s">
        <v>36</v>
      </c>
      <c r="C1613" s="2" t="s">
        <v>37</v>
      </c>
      <c r="D1613" s="2" t="s">
        <v>32</v>
      </c>
      <c r="E1613" s="2" t="s">
        <v>44</v>
      </c>
      <c r="F1613" s="2" t="s">
        <v>34</v>
      </c>
      <c r="G1613" s="4">
        <v>43530.262824074074</v>
      </c>
      <c r="H1613" s="4">
        <v>43532.262824074074</v>
      </c>
      <c r="I1613" s="4">
        <v>43535.262824074074</v>
      </c>
      <c r="J1613" s="2">
        <v>80</v>
      </c>
      <c r="K1613" s="2">
        <v>86</v>
      </c>
      <c r="L1613" s="2" t="str">
        <f t="shared" si="42"/>
        <v>Mumbai</v>
      </c>
      <c r="M1613" s="2" t="str">
        <f t="shared" si="43"/>
        <v>Bangalore-Mumbai</v>
      </c>
      <c r="N1613" s="2" t="str">
        <f t="shared" si="48"/>
        <v>Outstation</v>
      </c>
      <c r="O1613" s="2" t="str">
        <f t="shared" si="44"/>
        <v>FastWheels</v>
      </c>
      <c r="P1613" s="2">
        <f t="shared" si="45"/>
        <v>-3</v>
      </c>
      <c r="Q1613" s="2">
        <f t="shared" si="46"/>
        <v>2</v>
      </c>
      <c r="R1613" s="2">
        <f t="shared" si="47"/>
        <v>166</v>
      </c>
    </row>
    <row r="1614" spans="1:18" ht="14.25" customHeight="1">
      <c r="A1614" s="2">
        <v>731507</v>
      </c>
      <c r="B1614" s="2" t="s">
        <v>30</v>
      </c>
      <c r="C1614" s="2" t="s">
        <v>40</v>
      </c>
      <c r="D1614" s="2" t="s">
        <v>41</v>
      </c>
      <c r="E1614" s="2" t="s">
        <v>44</v>
      </c>
      <c r="F1614" s="2" t="s">
        <v>34</v>
      </c>
      <c r="G1614" s="4">
        <v>43530.263148148151</v>
      </c>
      <c r="H1614" s="4">
        <v>43538.263148148151</v>
      </c>
      <c r="I1614" s="4">
        <v>43533.263148148151</v>
      </c>
      <c r="J1614" s="2">
        <v>61</v>
      </c>
      <c r="K1614" s="2">
        <v>94</v>
      </c>
      <c r="L1614" s="2" t="str">
        <f t="shared" si="42"/>
        <v>Kolkata</v>
      </c>
      <c r="M1614" s="2" t="str">
        <f t="shared" si="43"/>
        <v>Delhi-Kolkata</v>
      </c>
      <c r="N1614" s="2" t="str">
        <f t="shared" si="48"/>
        <v>Outstation</v>
      </c>
      <c r="O1614" s="2" t="str">
        <f t="shared" si="44"/>
        <v>FastWheels</v>
      </c>
      <c r="P1614" s="2">
        <f t="shared" si="45"/>
        <v>5</v>
      </c>
      <c r="Q1614" s="2">
        <f t="shared" si="46"/>
        <v>8</v>
      </c>
      <c r="R1614" s="2">
        <f t="shared" si="47"/>
        <v>155</v>
      </c>
    </row>
    <row r="1615" spans="1:18" ht="14.25" customHeight="1">
      <c r="A1615" s="2">
        <v>909047</v>
      </c>
      <c r="B1615" s="2" t="s">
        <v>36</v>
      </c>
      <c r="C1615" s="2" t="s">
        <v>31</v>
      </c>
      <c r="D1615" s="2" t="s">
        <v>41</v>
      </c>
      <c r="E1615" s="2" t="s">
        <v>33</v>
      </c>
      <c r="F1615" s="2" t="s">
        <v>34</v>
      </c>
      <c r="G1615" s="4">
        <v>43530.263414351852</v>
      </c>
      <c r="H1615" s="4">
        <v>43536.263414351852</v>
      </c>
      <c r="I1615" s="4">
        <v>43537.263414351852</v>
      </c>
      <c r="J1615" s="2">
        <v>0</v>
      </c>
      <c r="K1615" s="2">
        <v>128</v>
      </c>
      <c r="L1615" s="2" t="str">
        <f t="shared" si="42"/>
        <v>Delhi</v>
      </c>
      <c r="M1615" s="2" t="str">
        <f t="shared" si="43"/>
        <v>Delhi-Delhi</v>
      </c>
      <c r="N1615" s="2" t="str">
        <f t="shared" si="48"/>
        <v>Local</v>
      </c>
      <c r="O1615" s="2" t="str">
        <f t="shared" si="44"/>
        <v>Ship2Home</v>
      </c>
      <c r="P1615" s="2">
        <f t="shared" si="45"/>
        <v>-1</v>
      </c>
      <c r="Q1615" s="2">
        <f t="shared" si="46"/>
        <v>6</v>
      </c>
      <c r="R1615" s="2">
        <f t="shared" si="47"/>
        <v>128</v>
      </c>
    </row>
    <row r="1616" spans="1:18" ht="14.25" customHeight="1">
      <c r="A1616" s="2">
        <v>155919</v>
      </c>
      <c r="B1616" s="2" t="s">
        <v>30</v>
      </c>
      <c r="C1616" s="2" t="s">
        <v>31</v>
      </c>
      <c r="D1616" s="2" t="s">
        <v>32</v>
      </c>
      <c r="E1616" s="2" t="s">
        <v>33</v>
      </c>
      <c r="F1616" s="2" t="s">
        <v>34</v>
      </c>
      <c r="G1616" s="4">
        <v>43530.265196759261</v>
      </c>
      <c r="H1616" s="4">
        <v>43539.265196759261</v>
      </c>
      <c r="I1616" s="4">
        <v>43533.265196759261</v>
      </c>
      <c r="J1616" s="2">
        <v>30</v>
      </c>
      <c r="K1616" s="2">
        <v>125</v>
      </c>
      <c r="L1616" s="2" t="str">
        <f t="shared" si="42"/>
        <v>Delhi</v>
      </c>
      <c r="M1616" s="2" t="str">
        <f t="shared" si="43"/>
        <v>Bangalore-Delhi</v>
      </c>
      <c r="N1616" s="2" t="str">
        <f t="shared" si="48"/>
        <v>Outstation</v>
      </c>
      <c r="O1616" s="2" t="str">
        <f t="shared" si="44"/>
        <v>Ship2Home</v>
      </c>
      <c r="P1616" s="2">
        <f t="shared" si="45"/>
        <v>6</v>
      </c>
      <c r="Q1616" s="2">
        <f t="shared" si="46"/>
        <v>9</v>
      </c>
      <c r="R1616" s="2">
        <f t="shared" si="47"/>
        <v>155</v>
      </c>
    </row>
    <row r="1617" spans="1:18" ht="14.25" customHeight="1">
      <c r="A1617" s="2">
        <v>961567</v>
      </c>
      <c r="B1617" s="2" t="s">
        <v>39</v>
      </c>
      <c r="C1617" s="2" t="s">
        <v>31</v>
      </c>
      <c r="D1617" s="2" t="s">
        <v>32</v>
      </c>
      <c r="E1617" s="2" t="s">
        <v>44</v>
      </c>
      <c r="F1617" s="2" t="s">
        <v>34</v>
      </c>
      <c r="G1617" s="4">
        <v>43530.266157407408</v>
      </c>
      <c r="H1617" s="4">
        <v>43536.266157407408</v>
      </c>
      <c r="I1617" s="4">
        <v>43533.266157407408</v>
      </c>
      <c r="J1617" s="2">
        <v>78</v>
      </c>
      <c r="K1617" s="2">
        <v>103</v>
      </c>
      <c r="L1617" s="2" t="str">
        <f t="shared" si="42"/>
        <v>Delhi</v>
      </c>
      <c r="M1617" s="2" t="str">
        <f t="shared" si="43"/>
        <v>Bangalore-Delhi</v>
      </c>
      <c r="N1617" s="2" t="str">
        <f t="shared" si="48"/>
        <v>Outstation</v>
      </c>
      <c r="O1617" s="2" t="str">
        <f t="shared" si="44"/>
        <v>FastWheels</v>
      </c>
      <c r="P1617" s="2">
        <f t="shared" si="45"/>
        <v>3</v>
      </c>
      <c r="Q1617" s="2">
        <f t="shared" si="46"/>
        <v>6</v>
      </c>
      <c r="R1617" s="2">
        <f t="shared" si="47"/>
        <v>181</v>
      </c>
    </row>
    <row r="1618" spans="1:18" ht="14.25" customHeight="1">
      <c r="A1618" s="2">
        <v>894322</v>
      </c>
      <c r="B1618" s="2" t="s">
        <v>36</v>
      </c>
      <c r="C1618" s="2" t="s">
        <v>40</v>
      </c>
      <c r="D1618" s="2" t="s">
        <v>41</v>
      </c>
      <c r="E1618" s="2" t="s">
        <v>38</v>
      </c>
      <c r="F1618" s="2" t="s">
        <v>34</v>
      </c>
      <c r="G1618" s="4">
        <v>43530.269432870373</v>
      </c>
      <c r="H1618" s="4">
        <v>43532.269432870373</v>
      </c>
      <c r="I1618" s="4">
        <v>43533.269432870373</v>
      </c>
      <c r="J1618" s="2">
        <v>35</v>
      </c>
      <c r="K1618" s="2">
        <v>108</v>
      </c>
      <c r="L1618" s="2" t="str">
        <f t="shared" si="42"/>
        <v>Kolkata</v>
      </c>
      <c r="M1618" s="2" t="str">
        <f t="shared" si="43"/>
        <v>Delhi-Kolkata</v>
      </c>
      <c r="N1618" s="2" t="str">
        <f t="shared" si="48"/>
        <v>Outstation</v>
      </c>
      <c r="O1618" s="2" t="str">
        <f t="shared" si="44"/>
        <v>Ship2Home</v>
      </c>
      <c r="P1618" s="2">
        <f t="shared" si="45"/>
        <v>-1</v>
      </c>
      <c r="Q1618" s="2">
        <f t="shared" si="46"/>
        <v>2</v>
      </c>
      <c r="R1618" s="2">
        <f t="shared" si="47"/>
        <v>143</v>
      </c>
    </row>
    <row r="1619" spans="1:18" ht="14.25" customHeight="1">
      <c r="A1619" s="2">
        <v>287340</v>
      </c>
      <c r="B1619" s="2" t="s">
        <v>39</v>
      </c>
      <c r="C1619" s="2" t="s">
        <v>43</v>
      </c>
      <c r="D1619" s="2" t="s">
        <v>41</v>
      </c>
      <c r="E1619" s="2" t="s">
        <v>44</v>
      </c>
      <c r="F1619" s="2" t="s">
        <v>34</v>
      </c>
      <c r="G1619" s="4">
        <v>43530.271863425929</v>
      </c>
      <c r="H1619" s="4">
        <v>43532.271863425929</v>
      </c>
      <c r="I1619" s="4">
        <v>43535.271863425929</v>
      </c>
      <c r="J1619" s="2">
        <v>37</v>
      </c>
      <c r="K1619" s="2">
        <v>130</v>
      </c>
      <c r="L1619" s="2" t="str">
        <f t="shared" si="42"/>
        <v>Bangalore</v>
      </c>
      <c r="M1619" s="2" t="str">
        <f t="shared" si="43"/>
        <v>Delhi-Bangalore</v>
      </c>
      <c r="N1619" s="2" t="str">
        <f t="shared" si="48"/>
        <v>Outstation</v>
      </c>
      <c r="O1619" s="2" t="str">
        <f t="shared" si="44"/>
        <v>FastWheels</v>
      </c>
      <c r="P1619" s="2">
        <f t="shared" si="45"/>
        <v>-3</v>
      </c>
      <c r="Q1619" s="2">
        <f t="shared" si="46"/>
        <v>2</v>
      </c>
      <c r="R1619" s="2">
        <f t="shared" si="47"/>
        <v>167</v>
      </c>
    </row>
    <row r="1620" spans="1:18" ht="14.25" customHeight="1">
      <c r="A1620" s="2">
        <v>979003</v>
      </c>
      <c r="B1620" s="2" t="s">
        <v>39</v>
      </c>
      <c r="C1620" s="2" t="s">
        <v>40</v>
      </c>
      <c r="D1620" s="2" t="s">
        <v>41</v>
      </c>
      <c r="E1620" s="2" t="s">
        <v>33</v>
      </c>
      <c r="F1620" s="2" t="s">
        <v>34</v>
      </c>
      <c r="G1620" s="4">
        <v>43530.274456018517</v>
      </c>
      <c r="H1620" s="4">
        <v>43535.274456018517</v>
      </c>
      <c r="I1620" s="4">
        <v>43533.274456018517</v>
      </c>
      <c r="J1620" s="2">
        <v>35</v>
      </c>
      <c r="K1620" s="2">
        <v>105</v>
      </c>
      <c r="L1620" s="2" t="str">
        <f t="shared" si="42"/>
        <v>Kolkata</v>
      </c>
      <c r="M1620" s="2" t="str">
        <f t="shared" si="43"/>
        <v>Delhi-Kolkata</v>
      </c>
      <c r="N1620" s="2" t="str">
        <f t="shared" si="48"/>
        <v>Outstation</v>
      </c>
      <c r="O1620" s="2" t="str">
        <f t="shared" si="44"/>
        <v>Ship2Home</v>
      </c>
      <c r="P1620" s="2">
        <f t="shared" si="45"/>
        <v>2</v>
      </c>
      <c r="Q1620" s="2">
        <f t="shared" si="46"/>
        <v>5</v>
      </c>
      <c r="R1620" s="2">
        <f t="shared" si="47"/>
        <v>140</v>
      </c>
    </row>
    <row r="1621" spans="1:18" ht="14.25" customHeight="1">
      <c r="A1621" s="2">
        <v>319351</v>
      </c>
      <c r="B1621" s="2" t="s">
        <v>47</v>
      </c>
      <c r="C1621" s="2" t="s">
        <v>37</v>
      </c>
      <c r="D1621" s="2" t="s">
        <v>41</v>
      </c>
      <c r="E1621" s="2" t="s">
        <v>44</v>
      </c>
      <c r="F1621" s="2" t="s">
        <v>34</v>
      </c>
      <c r="G1621" s="4">
        <v>43530.277916666666</v>
      </c>
      <c r="H1621" s="4">
        <v>43532.277916666666</v>
      </c>
      <c r="I1621" s="4">
        <v>43533.277916666666</v>
      </c>
      <c r="J1621" s="2">
        <v>81</v>
      </c>
      <c r="K1621" s="2">
        <v>93</v>
      </c>
      <c r="L1621" s="2" t="str">
        <f t="shared" si="42"/>
        <v>Mumbai</v>
      </c>
      <c r="M1621" s="2" t="str">
        <f t="shared" si="43"/>
        <v>Delhi-Mumbai</v>
      </c>
      <c r="N1621" s="2" t="str">
        <f t="shared" si="48"/>
        <v>Outstation</v>
      </c>
      <c r="O1621" s="2" t="str">
        <f t="shared" si="44"/>
        <v>FastWheels</v>
      </c>
      <c r="P1621" s="2">
        <f t="shared" si="45"/>
        <v>-1</v>
      </c>
      <c r="Q1621" s="2">
        <f t="shared" si="46"/>
        <v>2</v>
      </c>
      <c r="R1621" s="2">
        <f t="shared" si="47"/>
        <v>174</v>
      </c>
    </row>
    <row r="1622" spans="1:18" ht="14.25" customHeight="1">
      <c r="A1622" s="2">
        <v>948230</v>
      </c>
      <c r="B1622" s="2" t="s">
        <v>30</v>
      </c>
      <c r="C1622" s="2" t="s">
        <v>45</v>
      </c>
      <c r="D1622" s="2" t="s">
        <v>32</v>
      </c>
      <c r="E1622" s="2" t="s">
        <v>44</v>
      </c>
      <c r="F1622" s="2" t="s">
        <v>34</v>
      </c>
      <c r="G1622" s="4">
        <v>43530.278113425928</v>
      </c>
      <c r="H1622" s="4">
        <v>43537.278113425928</v>
      </c>
      <c r="I1622" s="4">
        <v>43537.278113425928</v>
      </c>
      <c r="J1622" s="2">
        <v>70</v>
      </c>
      <c r="K1622" s="2">
        <v>106</v>
      </c>
      <c r="L1622" s="2" t="str">
        <f t="shared" si="42"/>
        <v>Chennai</v>
      </c>
      <c r="M1622" s="2" t="str">
        <f t="shared" si="43"/>
        <v>Bangalore-Chennai</v>
      </c>
      <c r="N1622" s="2" t="str">
        <f t="shared" si="48"/>
        <v>Outstation</v>
      </c>
      <c r="O1622" s="2" t="str">
        <f t="shared" si="44"/>
        <v>FastWheels</v>
      </c>
      <c r="P1622" s="2">
        <f t="shared" si="45"/>
        <v>0</v>
      </c>
      <c r="Q1622" s="2">
        <f t="shared" si="46"/>
        <v>7</v>
      </c>
      <c r="R1622" s="2">
        <f t="shared" si="47"/>
        <v>176</v>
      </c>
    </row>
    <row r="1623" spans="1:18" ht="14.25" customHeight="1">
      <c r="A1623" s="2">
        <v>475941</v>
      </c>
      <c r="B1623" s="2" t="s">
        <v>30</v>
      </c>
      <c r="C1623" s="2" t="s">
        <v>31</v>
      </c>
      <c r="D1623" s="2" t="s">
        <v>41</v>
      </c>
      <c r="E1623" s="2" t="s">
        <v>44</v>
      </c>
      <c r="F1623" s="2" t="s">
        <v>34</v>
      </c>
      <c r="G1623" s="4">
        <v>43530.280011574076</v>
      </c>
      <c r="H1623" s="4">
        <v>43534.280011574076</v>
      </c>
      <c r="I1623" s="4">
        <v>43537.280011574076</v>
      </c>
      <c r="J1623" s="2">
        <v>0</v>
      </c>
      <c r="K1623" s="2">
        <v>106</v>
      </c>
      <c r="L1623" s="2" t="str">
        <f t="shared" si="42"/>
        <v>Delhi</v>
      </c>
      <c r="M1623" s="2" t="str">
        <f t="shared" si="43"/>
        <v>Delhi-Delhi</v>
      </c>
      <c r="N1623" s="2" t="str">
        <f t="shared" si="48"/>
        <v>Local</v>
      </c>
      <c r="O1623" s="2" t="str">
        <f t="shared" si="44"/>
        <v>FastWheels</v>
      </c>
      <c r="P1623" s="2">
        <f t="shared" si="45"/>
        <v>-3</v>
      </c>
      <c r="Q1623" s="2">
        <f t="shared" si="46"/>
        <v>4</v>
      </c>
      <c r="R1623" s="2">
        <f t="shared" si="47"/>
        <v>106</v>
      </c>
    </row>
    <row r="1624" spans="1:18" ht="14.25" customHeight="1">
      <c r="A1624" s="2">
        <v>990642</v>
      </c>
      <c r="B1624" s="2" t="s">
        <v>30</v>
      </c>
      <c r="C1624" s="2" t="s">
        <v>31</v>
      </c>
      <c r="D1624" s="2" t="s">
        <v>41</v>
      </c>
      <c r="E1624" s="2" t="s">
        <v>38</v>
      </c>
      <c r="F1624" s="2" t="s">
        <v>34</v>
      </c>
      <c r="G1624" s="4">
        <v>43530.289166666669</v>
      </c>
      <c r="H1624" s="4">
        <v>43531.289166666669</v>
      </c>
      <c r="I1624" s="4">
        <v>43535.289166666669</v>
      </c>
      <c r="J1624" s="2">
        <v>0</v>
      </c>
      <c r="K1624" s="2">
        <v>128</v>
      </c>
      <c r="L1624" s="2" t="str">
        <f t="shared" si="42"/>
        <v>Delhi</v>
      </c>
      <c r="M1624" s="2" t="str">
        <f t="shared" si="43"/>
        <v>Delhi-Delhi</v>
      </c>
      <c r="N1624" s="2" t="str">
        <f t="shared" si="48"/>
        <v>Local</v>
      </c>
      <c r="O1624" s="2" t="str">
        <f t="shared" si="44"/>
        <v>Ship2Home</v>
      </c>
      <c r="P1624" s="2">
        <f t="shared" si="45"/>
        <v>-4</v>
      </c>
      <c r="Q1624" s="2">
        <f t="shared" si="46"/>
        <v>1</v>
      </c>
      <c r="R1624" s="2">
        <f t="shared" si="47"/>
        <v>128</v>
      </c>
    </row>
    <row r="1625" spans="1:18" ht="14.25" customHeight="1">
      <c r="A1625" s="2">
        <v>501102</v>
      </c>
      <c r="B1625" s="2" t="s">
        <v>39</v>
      </c>
      <c r="C1625" s="2" t="s">
        <v>31</v>
      </c>
      <c r="D1625" s="2" t="s">
        <v>41</v>
      </c>
      <c r="E1625" s="2" t="s">
        <v>38</v>
      </c>
      <c r="F1625" s="2" t="s">
        <v>34</v>
      </c>
      <c r="G1625" s="4">
        <v>43530.290752314817</v>
      </c>
      <c r="H1625" s="4">
        <v>43537.290752314817</v>
      </c>
      <c r="I1625" s="4">
        <v>43537.290752314817</v>
      </c>
      <c r="J1625" s="2">
        <v>0</v>
      </c>
      <c r="K1625" s="2">
        <v>121</v>
      </c>
      <c r="L1625" s="2" t="str">
        <f t="shared" si="42"/>
        <v>Delhi</v>
      </c>
      <c r="M1625" s="2" t="str">
        <f t="shared" si="43"/>
        <v>Delhi-Delhi</v>
      </c>
      <c r="N1625" s="2" t="str">
        <f t="shared" si="48"/>
        <v>Local</v>
      </c>
      <c r="O1625" s="2" t="str">
        <f t="shared" si="44"/>
        <v>Ship2Home</v>
      </c>
      <c r="P1625" s="2">
        <f t="shared" si="45"/>
        <v>0</v>
      </c>
      <c r="Q1625" s="2">
        <f t="shared" si="46"/>
        <v>7</v>
      </c>
      <c r="R1625" s="2">
        <f t="shared" si="47"/>
        <v>121</v>
      </c>
    </row>
    <row r="1626" spans="1:18" ht="14.25" customHeight="1">
      <c r="A1626" s="2">
        <v>786746</v>
      </c>
      <c r="B1626" s="2" t="s">
        <v>36</v>
      </c>
      <c r="C1626" s="2" t="s">
        <v>37</v>
      </c>
      <c r="D1626" s="2" t="s">
        <v>41</v>
      </c>
      <c r="E1626" s="2" t="s">
        <v>38</v>
      </c>
      <c r="F1626" s="2" t="s">
        <v>34</v>
      </c>
      <c r="G1626" s="4">
        <v>43530.293668981481</v>
      </c>
      <c r="H1626" s="4">
        <v>43537.293668981481</v>
      </c>
      <c r="I1626" s="4">
        <v>43537.293668981481</v>
      </c>
      <c r="J1626" s="2">
        <v>50</v>
      </c>
      <c r="K1626" s="2">
        <v>107</v>
      </c>
      <c r="L1626" s="2" t="str">
        <f t="shared" si="42"/>
        <v>Mumbai</v>
      </c>
      <c r="M1626" s="2" t="str">
        <f t="shared" si="43"/>
        <v>Delhi-Mumbai</v>
      </c>
      <c r="N1626" s="2" t="str">
        <f t="shared" si="48"/>
        <v>Outstation</v>
      </c>
      <c r="O1626" s="2" t="str">
        <f t="shared" si="44"/>
        <v>Ship2Home</v>
      </c>
      <c r="P1626" s="2">
        <f t="shared" si="45"/>
        <v>0</v>
      </c>
      <c r="Q1626" s="2">
        <f t="shared" si="46"/>
        <v>7</v>
      </c>
      <c r="R1626" s="2">
        <f t="shared" si="47"/>
        <v>157</v>
      </c>
    </row>
    <row r="1627" spans="1:18" ht="14.25" customHeight="1">
      <c r="A1627" s="2">
        <v>25342</v>
      </c>
      <c r="B1627" s="2" t="s">
        <v>36</v>
      </c>
      <c r="C1627" s="2" t="s">
        <v>45</v>
      </c>
      <c r="D1627" s="2" t="s">
        <v>41</v>
      </c>
      <c r="E1627" s="2" t="s">
        <v>38</v>
      </c>
      <c r="F1627" s="2" t="s">
        <v>34</v>
      </c>
      <c r="G1627" s="4">
        <v>43530.29488425926</v>
      </c>
      <c r="H1627" s="4">
        <v>43537.29488425926</v>
      </c>
      <c r="I1627" s="4">
        <v>43533.29488425926</v>
      </c>
      <c r="J1627" s="2">
        <v>32</v>
      </c>
      <c r="K1627" s="2">
        <v>122</v>
      </c>
      <c r="L1627" s="2" t="str">
        <f t="shared" si="42"/>
        <v>Chennai</v>
      </c>
      <c r="M1627" s="2" t="str">
        <f t="shared" si="43"/>
        <v>Delhi-Chennai</v>
      </c>
      <c r="N1627" s="2" t="str">
        <f t="shared" si="48"/>
        <v>Outstation</v>
      </c>
      <c r="O1627" s="2" t="str">
        <f t="shared" si="44"/>
        <v>Ship2Home</v>
      </c>
      <c r="P1627" s="2">
        <f t="shared" si="45"/>
        <v>4</v>
      </c>
      <c r="Q1627" s="2">
        <f t="shared" si="46"/>
        <v>7</v>
      </c>
      <c r="R1627" s="2">
        <f t="shared" si="47"/>
        <v>154</v>
      </c>
    </row>
    <row r="1628" spans="1:18" ht="14.25" customHeight="1">
      <c r="A1628" s="2">
        <v>727151</v>
      </c>
      <c r="B1628" s="2" t="s">
        <v>46</v>
      </c>
      <c r="C1628" s="2" t="s">
        <v>37</v>
      </c>
      <c r="D1628" s="2" t="s">
        <v>41</v>
      </c>
      <c r="E1628" s="2" t="s">
        <v>33</v>
      </c>
      <c r="F1628" s="2" t="s">
        <v>34</v>
      </c>
      <c r="G1628" s="4">
        <v>43530.296539351853</v>
      </c>
      <c r="H1628" s="4">
        <v>43535.296539351853</v>
      </c>
      <c r="I1628" s="4">
        <v>43536.296539351853</v>
      </c>
      <c r="J1628" s="2">
        <v>25</v>
      </c>
      <c r="K1628" s="2">
        <v>106</v>
      </c>
      <c r="L1628" s="2" t="str">
        <f t="shared" si="42"/>
        <v>Mumbai</v>
      </c>
      <c r="M1628" s="2" t="str">
        <f t="shared" si="43"/>
        <v>Delhi-Mumbai</v>
      </c>
      <c r="N1628" s="2" t="str">
        <f t="shared" si="48"/>
        <v>Outstation</v>
      </c>
      <c r="O1628" s="2" t="str">
        <f t="shared" si="44"/>
        <v>Ship2Home</v>
      </c>
      <c r="P1628" s="2">
        <f t="shared" si="45"/>
        <v>-1</v>
      </c>
      <c r="Q1628" s="2">
        <f t="shared" si="46"/>
        <v>5</v>
      </c>
      <c r="R1628" s="2">
        <f t="shared" si="47"/>
        <v>131</v>
      </c>
    </row>
    <row r="1629" spans="1:18" ht="14.25" customHeight="1">
      <c r="A1629" s="2">
        <v>493390</v>
      </c>
      <c r="B1629" s="2" t="s">
        <v>47</v>
      </c>
      <c r="C1629" s="2" t="s">
        <v>37</v>
      </c>
      <c r="D1629" s="2" t="s">
        <v>32</v>
      </c>
      <c r="E1629" s="2" t="s">
        <v>38</v>
      </c>
      <c r="F1629" s="2" t="s">
        <v>34</v>
      </c>
      <c r="G1629" s="4">
        <v>43530.303217592591</v>
      </c>
      <c r="H1629" s="4">
        <v>43538.303217592591</v>
      </c>
      <c r="I1629" s="4">
        <v>43537.303217592591</v>
      </c>
      <c r="J1629" s="2">
        <v>50</v>
      </c>
      <c r="K1629" s="2">
        <v>110</v>
      </c>
      <c r="L1629" s="2" t="str">
        <f t="shared" si="42"/>
        <v>Mumbai</v>
      </c>
      <c r="M1629" s="2" t="str">
        <f t="shared" si="43"/>
        <v>Bangalore-Mumbai</v>
      </c>
      <c r="N1629" s="2" t="str">
        <f t="shared" si="48"/>
        <v>Outstation</v>
      </c>
      <c r="O1629" s="2" t="str">
        <f t="shared" si="44"/>
        <v>Ship2Home</v>
      </c>
      <c r="P1629" s="2">
        <f t="shared" si="45"/>
        <v>1</v>
      </c>
      <c r="Q1629" s="2">
        <f t="shared" si="46"/>
        <v>8</v>
      </c>
      <c r="R1629" s="2">
        <f t="shared" si="47"/>
        <v>160</v>
      </c>
    </row>
    <row r="1630" spans="1:18" ht="14.25" customHeight="1">
      <c r="A1630" s="2">
        <v>107497</v>
      </c>
      <c r="B1630" s="2" t="s">
        <v>36</v>
      </c>
      <c r="C1630" s="2" t="s">
        <v>37</v>
      </c>
      <c r="D1630" s="2" t="s">
        <v>32</v>
      </c>
      <c r="E1630" s="2" t="s">
        <v>33</v>
      </c>
      <c r="F1630" s="2" t="s">
        <v>34</v>
      </c>
      <c r="G1630" s="4">
        <v>43530.303749999999</v>
      </c>
      <c r="H1630" s="4">
        <v>43538.303749999999</v>
      </c>
      <c r="I1630" s="4">
        <v>43536.303749999999</v>
      </c>
      <c r="J1630" s="2">
        <v>37</v>
      </c>
      <c r="K1630" s="2">
        <v>111</v>
      </c>
      <c r="L1630" s="2" t="str">
        <f t="shared" si="42"/>
        <v>Mumbai</v>
      </c>
      <c r="M1630" s="2" t="str">
        <f t="shared" si="43"/>
        <v>Bangalore-Mumbai</v>
      </c>
      <c r="N1630" s="2" t="str">
        <f t="shared" si="48"/>
        <v>Outstation</v>
      </c>
      <c r="O1630" s="2" t="str">
        <f t="shared" si="44"/>
        <v>Ship2Home</v>
      </c>
      <c r="P1630" s="2">
        <f t="shared" si="45"/>
        <v>2</v>
      </c>
      <c r="Q1630" s="2">
        <f t="shared" si="46"/>
        <v>8</v>
      </c>
      <c r="R1630" s="2">
        <f t="shared" si="47"/>
        <v>148</v>
      </c>
    </row>
    <row r="1631" spans="1:18" ht="14.25" customHeight="1">
      <c r="A1631" s="2">
        <v>472187</v>
      </c>
      <c r="B1631" s="2" t="s">
        <v>36</v>
      </c>
      <c r="C1631" s="2" t="s">
        <v>40</v>
      </c>
      <c r="D1631" s="2" t="s">
        <v>41</v>
      </c>
      <c r="E1631" s="2" t="s">
        <v>33</v>
      </c>
      <c r="F1631" s="2" t="s">
        <v>34</v>
      </c>
      <c r="G1631" s="4">
        <v>43530.305648148147</v>
      </c>
      <c r="H1631" s="4">
        <v>43537.305648148147</v>
      </c>
      <c r="I1631" s="4">
        <v>43536.305648148147</v>
      </c>
      <c r="J1631" s="2">
        <v>29</v>
      </c>
      <c r="K1631" s="2">
        <v>106</v>
      </c>
      <c r="L1631" s="2" t="str">
        <f t="shared" si="42"/>
        <v>Kolkata</v>
      </c>
      <c r="M1631" s="2" t="str">
        <f t="shared" si="43"/>
        <v>Delhi-Kolkata</v>
      </c>
      <c r="N1631" s="2" t="str">
        <f t="shared" si="48"/>
        <v>Outstation</v>
      </c>
      <c r="O1631" s="2" t="str">
        <f t="shared" si="44"/>
        <v>Ship2Home</v>
      </c>
      <c r="P1631" s="2">
        <f t="shared" si="45"/>
        <v>1</v>
      </c>
      <c r="Q1631" s="2">
        <f t="shared" si="46"/>
        <v>7</v>
      </c>
      <c r="R1631" s="2">
        <f t="shared" si="47"/>
        <v>135</v>
      </c>
    </row>
    <row r="1632" spans="1:18" ht="14.25" customHeight="1">
      <c r="A1632" s="2">
        <v>917373</v>
      </c>
      <c r="B1632" s="2" t="s">
        <v>47</v>
      </c>
      <c r="C1632" s="2" t="s">
        <v>37</v>
      </c>
      <c r="D1632" s="2" t="s">
        <v>41</v>
      </c>
      <c r="E1632" s="2" t="s">
        <v>33</v>
      </c>
      <c r="F1632" s="2" t="s">
        <v>34</v>
      </c>
      <c r="G1632" s="4">
        <v>43530.306481481479</v>
      </c>
      <c r="H1632" s="4">
        <v>43536.306481481479</v>
      </c>
      <c r="I1632" s="4">
        <v>43533.306481481479</v>
      </c>
      <c r="J1632" s="2">
        <v>40</v>
      </c>
      <c r="K1632" s="2">
        <v>107</v>
      </c>
      <c r="L1632" s="2" t="str">
        <f t="shared" si="42"/>
        <v>Mumbai</v>
      </c>
      <c r="M1632" s="2" t="str">
        <f t="shared" si="43"/>
        <v>Delhi-Mumbai</v>
      </c>
      <c r="N1632" s="2" t="str">
        <f t="shared" si="48"/>
        <v>Outstation</v>
      </c>
      <c r="O1632" s="2" t="str">
        <f t="shared" si="44"/>
        <v>Ship2Home</v>
      </c>
      <c r="P1632" s="2">
        <f t="shared" si="45"/>
        <v>3</v>
      </c>
      <c r="Q1632" s="2">
        <f t="shared" si="46"/>
        <v>6</v>
      </c>
      <c r="R1632" s="2">
        <f t="shared" si="47"/>
        <v>147</v>
      </c>
    </row>
    <row r="1633" spans="1:18" ht="14.25" customHeight="1">
      <c r="A1633" s="2">
        <v>911833</v>
      </c>
      <c r="B1633" s="2" t="s">
        <v>39</v>
      </c>
      <c r="C1633" s="2" t="s">
        <v>37</v>
      </c>
      <c r="D1633" s="2" t="s">
        <v>41</v>
      </c>
      <c r="E1633" s="2" t="s">
        <v>33</v>
      </c>
      <c r="F1633" s="2" t="s">
        <v>34</v>
      </c>
      <c r="G1633" s="4">
        <v>43530.307662037034</v>
      </c>
      <c r="H1633" s="4">
        <v>43537.307662037034</v>
      </c>
      <c r="I1633" s="4">
        <v>43533.307662037034</v>
      </c>
      <c r="J1633" s="2">
        <v>32</v>
      </c>
      <c r="K1633" s="2">
        <v>110</v>
      </c>
      <c r="L1633" s="2" t="str">
        <f t="shared" si="42"/>
        <v>Mumbai</v>
      </c>
      <c r="M1633" s="2" t="str">
        <f t="shared" si="43"/>
        <v>Delhi-Mumbai</v>
      </c>
      <c r="N1633" s="2" t="str">
        <f t="shared" si="48"/>
        <v>Outstation</v>
      </c>
      <c r="O1633" s="2" t="str">
        <f t="shared" si="44"/>
        <v>Ship2Home</v>
      </c>
      <c r="P1633" s="2">
        <f t="shared" si="45"/>
        <v>4</v>
      </c>
      <c r="Q1633" s="2">
        <f t="shared" si="46"/>
        <v>7</v>
      </c>
      <c r="R1633" s="2">
        <f t="shared" si="47"/>
        <v>142</v>
      </c>
    </row>
    <row r="1634" spans="1:18" ht="14.25" customHeight="1">
      <c r="A1634" s="2">
        <v>744365</v>
      </c>
      <c r="B1634" s="2" t="s">
        <v>39</v>
      </c>
      <c r="C1634" s="2" t="s">
        <v>45</v>
      </c>
      <c r="D1634" s="2" t="s">
        <v>32</v>
      </c>
      <c r="E1634" s="2" t="s">
        <v>33</v>
      </c>
      <c r="F1634" s="2" t="s">
        <v>34</v>
      </c>
      <c r="G1634" s="4">
        <v>43530.30982638889</v>
      </c>
      <c r="H1634" s="4">
        <v>43534.30982638889</v>
      </c>
      <c r="I1634" s="4">
        <v>43535.30982638889</v>
      </c>
      <c r="J1634" s="2">
        <v>30</v>
      </c>
      <c r="K1634" s="2">
        <v>125</v>
      </c>
      <c r="L1634" s="2" t="str">
        <f t="shared" si="42"/>
        <v>Chennai</v>
      </c>
      <c r="M1634" s="2" t="str">
        <f t="shared" si="43"/>
        <v>Bangalore-Chennai</v>
      </c>
      <c r="N1634" s="2" t="str">
        <f t="shared" si="48"/>
        <v>Outstation</v>
      </c>
      <c r="O1634" s="2" t="str">
        <f t="shared" si="44"/>
        <v>Ship2Home</v>
      </c>
      <c r="P1634" s="2">
        <f t="shared" si="45"/>
        <v>-1</v>
      </c>
      <c r="Q1634" s="2">
        <f t="shared" si="46"/>
        <v>4</v>
      </c>
      <c r="R1634" s="2">
        <f t="shared" si="47"/>
        <v>155</v>
      </c>
    </row>
    <row r="1635" spans="1:18" ht="14.25" customHeight="1">
      <c r="A1635" s="2">
        <v>986147</v>
      </c>
      <c r="B1635" s="2" t="s">
        <v>39</v>
      </c>
      <c r="C1635" s="2" t="s">
        <v>31</v>
      </c>
      <c r="D1635" s="2" t="s">
        <v>32</v>
      </c>
      <c r="E1635" s="2" t="s">
        <v>44</v>
      </c>
      <c r="F1635" s="2" t="s">
        <v>34</v>
      </c>
      <c r="G1635" s="4">
        <v>43530.317442129628</v>
      </c>
      <c r="H1635" s="4">
        <v>43536.317442129628</v>
      </c>
      <c r="I1635" s="4">
        <v>43533.317442129628</v>
      </c>
      <c r="J1635" s="2">
        <v>61</v>
      </c>
      <c r="K1635" s="2">
        <v>100</v>
      </c>
      <c r="L1635" s="2" t="str">
        <f t="shared" si="42"/>
        <v>Delhi</v>
      </c>
      <c r="M1635" s="2" t="str">
        <f t="shared" si="43"/>
        <v>Bangalore-Delhi</v>
      </c>
      <c r="N1635" s="2" t="str">
        <f t="shared" si="48"/>
        <v>Outstation</v>
      </c>
      <c r="O1635" s="2" t="str">
        <f t="shared" si="44"/>
        <v>FastWheels</v>
      </c>
      <c r="P1635" s="2">
        <f t="shared" si="45"/>
        <v>3</v>
      </c>
      <c r="Q1635" s="2">
        <f t="shared" si="46"/>
        <v>6</v>
      </c>
      <c r="R1635" s="2">
        <f t="shared" si="47"/>
        <v>161</v>
      </c>
    </row>
    <row r="1636" spans="1:18" ht="14.25" customHeight="1">
      <c r="A1636" s="2">
        <v>326927</v>
      </c>
      <c r="B1636" s="2" t="s">
        <v>36</v>
      </c>
      <c r="C1636" s="2" t="s">
        <v>37</v>
      </c>
      <c r="D1636" s="2" t="s">
        <v>32</v>
      </c>
      <c r="E1636" s="2" t="s">
        <v>33</v>
      </c>
      <c r="F1636" s="2" t="s">
        <v>34</v>
      </c>
      <c r="G1636" s="4">
        <v>43530.319432870368</v>
      </c>
      <c r="H1636" s="4">
        <v>43535.319432870368</v>
      </c>
      <c r="I1636" s="4">
        <v>43536.319432870368</v>
      </c>
      <c r="J1636" s="2">
        <v>50</v>
      </c>
      <c r="K1636" s="2">
        <v>114</v>
      </c>
      <c r="L1636" s="2" t="str">
        <f t="shared" si="42"/>
        <v>Mumbai</v>
      </c>
      <c r="M1636" s="2" t="str">
        <f t="shared" si="43"/>
        <v>Bangalore-Mumbai</v>
      </c>
      <c r="N1636" s="2" t="str">
        <f t="shared" si="48"/>
        <v>Outstation</v>
      </c>
      <c r="O1636" s="2" t="str">
        <f t="shared" si="44"/>
        <v>Ship2Home</v>
      </c>
      <c r="P1636" s="2">
        <f t="shared" si="45"/>
        <v>-1</v>
      </c>
      <c r="Q1636" s="2">
        <f t="shared" si="46"/>
        <v>5</v>
      </c>
      <c r="R1636" s="2">
        <f t="shared" si="47"/>
        <v>164</v>
      </c>
    </row>
    <row r="1637" spans="1:18" ht="14.25" customHeight="1">
      <c r="A1637" s="2">
        <v>46077</v>
      </c>
      <c r="B1637" s="2" t="s">
        <v>39</v>
      </c>
      <c r="C1637" s="2" t="s">
        <v>43</v>
      </c>
      <c r="D1637" s="2" t="s">
        <v>32</v>
      </c>
      <c r="E1637" s="2" t="s">
        <v>33</v>
      </c>
      <c r="F1637" s="2" t="s">
        <v>34</v>
      </c>
      <c r="G1637" s="4">
        <v>43530.321111111109</v>
      </c>
      <c r="H1637" s="4">
        <v>43533.321111111109</v>
      </c>
      <c r="I1637" s="4">
        <v>43536.321111111109</v>
      </c>
      <c r="J1637" s="2">
        <v>0</v>
      </c>
      <c r="K1637" s="2">
        <v>124</v>
      </c>
      <c r="L1637" s="2" t="str">
        <f t="shared" si="42"/>
        <v>Bangalore</v>
      </c>
      <c r="M1637" s="2" t="str">
        <f t="shared" si="43"/>
        <v>Bangalore-Bangalore</v>
      </c>
      <c r="N1637" s="2" t="str">
        <f t="shared" si="48"/>
        <v>Local</v>
      </c>
      <c r="O1637" s="2" t="str">
        <f t="shared" si="44"/>
        <v>Ship2Home</v>
      </c>
      <c r="P1637" s="2">
        <f t="shared" si="45"/>
        <v>-3</v>
      </c>
      <c r="Q1637" s="2">
        <f t="shared" si="46"/>
        <v>3</v>
      </c>
      <c r="R1637" s="2">
        <f t="shared" si="47"/>
        <v>124</v>
      </c>
    </row>
    <row r="1638" spans="1:18" ht="14.25" customHeight="1">
      <c r="A1638" s="2">
        <v>301298</v>
      </c>
      <c r="B1638" s="2" t="s">
        <v>47</v>
      </c>
      <c r="C1638" s="2" t="s">
        <v>31</v>
      </c>
      <c r="D1638" s="2" t="s">
        <v>32</v>
      </c>
      <c r="E1638" s="2" t="s">
        <v>44</v>
      </c>
      <c r="F1638" s="2" t="s">
        <v>34</v>
      </c>
      <c r="G1638" s="4">
        <v>43530.328206018516</v>
      </c>
      <c r="H1638" s="4">
        <v>43533.328206018516</v>
      </c>
      <c r="I1638" s="4">
        <v>43537.328206018516</v>
      </c>
      <c r="J1638" s="2">
        <v>59</v>
      </c>
      <c r="K1638" s="2">
        <v>107</v>
      </c>
      <c r="L1638" s="2" t="str">
        <f t="shared" si="42"/>
        <v>Delhi</v>
      </c>
      <c r="M1638" s="2" t="str">
        <f t="shared" si="43"/>
        <v>Bangalore-Delhi</v>
      </c>
      <c r="N1638" s="2" t="str">
        <f t="shared" si="48"/>
        <v>Outstation</v>
      </c>
      <c r="O1638" s="2" t="str">
        <f t="shared" si="44"/>
        <v>FastWheels</v>
      </c>
      <c r="P1638" s="2">
        <f t="shared" si="45"/>
        <v>-4</v>
      </c>
      <c r="Q1638" s="2">
        <f t="shared" si="46"/>
        <v>3</v>
      </c>
      <c r="R1638" s="2">
        <f t="shared" si="47"/>
        <v>166</v>
      </c>
    </row>
    <row r="1639" spans="1:18" ht="14.25" customHeight="1">
      <c r="A1639" s="2">
        <v>678370</v>
      </c>
      <c r="B1639" s="2" t="s">
        <v>30</v>
      </c>
      <c r="C1639" s="2" t="s">
        <v>37</v>
      </c>
      <c r="D1639" s="2" t="s">
        <v>41</v>
      </c>
      <c r="E1639" s="2" t="s">
        <v>38</v>
      </c>
      <c r="F1639" s="2" t="s">
        <v>34</v>
      </c>
      <c r="G1639" s="4">
        <v>43530.330694444441</v>
      </c>
      <c r="H1639" s="4">
        <v>43535.330694444441</v>
      </c>
      <c r="I1639" s="4">
        <v>43533.330694444441</v>
      </c>
      <c r="J1639" s="2">
        <v>37</v>
      </c>
      <c r="K1639" s="2">
        <v>109</v>
      </c>
      <c r="L1639" s="2" t="str">
        <f t="shared" si="42"/>
        <v>Mumbai</v>
      </c>
      <c r="M1639" s="2" t="str">
        <f t="shared" si="43"/>
        <v>Delhi-Mumbai</v>
      </c>
      <c r="N1639" s="2" t="str">
        <f t="shared" si="48"/>
        <v>Outstation</v>
      </c>
      <c r="O1639" s="2" t="str">
        <f t="shared" si="44"/>
        <v>Ship2Home</v>
      </c>
      <c r="P1639" s="2">
        <f t="shared" si="45"/>
        <v>2</v>
      </c>
      <c r="Q1639" s="2">
        <f t="shared" si="46"/>
        <v>5</v>
      </c>
      <c r="R1639" s="2">
        <f t="shared" si="47"/>
        <v>146</v>
      </c>
    </row>
    <row r="1640" spans="1:18" ht="14.25" customHeight="1">
      <c r="A1640" s="2">
        <v>566161</v>
      </c>
      <c r="B1640" s="2" t="s">
        <v>36</v>
      </c>
      <c r="C1640" s="2" t="s">
        <v>40</v>
      </c>
      <c r="D1640" s="2" t="s">
        <v>32</v>
      </c>
      <c r="E1640" s="2" t="s">
        <v>33</v>
      </c>
      <c r="F1640" s="2" t="s">
        <v>34</v>
      </c>
      <c r="G1640" s="4">
        <v>43530.336030092592</v>
      </c>
      <c r="H1640" s="4">
        <v>43537.336030092592</v>
      </c>
      <c r="I1640" s="4">
        <v>43534.336030092592</v>
      </c>
      <c r="J1640" s="2">
        <v>48</v>
      </c>
      <c r="K1640" s="2">
        <v>113</v>
      </c>
      <c r="L1640" s="2" t="str">
        <f t="shared" si="42"/>
        <v>Kolkata</v>
      </c>
      <c r="M1640" s="2" t="str">
        <f t="shared" si="43"/>
        <v>Bangalore-Kolkata</v>
      </c>
      <c r="N1640" s="2" t="str">
        <f t="shared" si="48"/>
        <v>Outstation</v>
      </c>
      <c r="O1640" s="2" t="str">
        <f t="shared" si="44"/>
        <v>Ship2Home</v>
      </c>
      <c r="P1640" s="2">
        <f t="shared" si="45"/>
        <v>3</v>
      </c>
      <c r="Q1640" s="2">
        <f t="shared" si="46"/>
        <v>7</v>
      </c>
      <c r="R1640" s="2">
        <f t="shared" si="47"/>
        <v>161</v>
      </c>
    </row>
    <row r="1641" spans="1:18" ht="14.25" customHeight="1">
      <c r="A1641" s="2">
        <v>500451</v>
      </c>
      <c r="B1641" s="2" t="s">
        <v>49</v>
      </c>
      <c r="C1641" s="2" t="s">
        <v>31</v>
      </c>
      <c r="D1641" s="2" t="s">
        <v>32</v>
      </c>
      <c r="E1641" s="2" t="s">
        <v>44</v>
      </c>
      <c r="F1641" s="2" t="s">
        <v>34</v>
      </c>
      <c r="G1641" s="4">
        <v>43530.336331018516</v>
      </c>
      <c r="H1641" s="4">
        <v>43535.336331018516</v>
      </c>
      <c r="I1641" s="4">
        <v>43534.336331018516</v>
      </c>
      <c r="J1641" s="2">
        <v>62</v>
      </c>
      <c r="K1641" s="2">
        <v>102</v>
      </c>
      <c r="L1641" s="2" t="str">
        <f t="shared" si="42"/>
        <v>Delhi</v>
      </c>
      <c r="M1641" s="2" t="str">
        <f t="shared" si="43"/>
        <v>Bangalore-Delhi</v>
      </c>
      <c r="N1641" s="2" t="str">
        <f t="shared" si="48"/>
        <v>Outstation</v>
      </c>
      <c r="O1641" s="2" t="str">
        <f t="shared" si="44"/>
        <v>FastWheels</v>
      </c>
      <c r="P1641" s="2">
        <f t="shared" si="45"/>
        <v>1</v>
      </c>
      <c r="Q1641" s="2">
        <f t="shared" si="46"/>
        <v>5</v>
      </c>
      <c r="R1641" s="2">
        <f t="shared" si="47"/>
        <v>164</v>
      </c>
    </row>
    <row r="1642" spans="1:18" ht="14.25" customHeight="1">
      <c r="A1642" s="2">
        <v>127447</v>
      </c>
      <c r="B1642" s="2" t="s">
        <v>47</v>
      </c>
      <c r="C1642" s="2" t="s">
        <v>31</v>
      </c>
      <c r="D1642" s="2" t="s">
        <v>41</v>
      </c>
      <c r="E1642" s="2" t="s">
        <v>33</v>
      </c>
      <c r="F1642" s="2" t="s">
        <v>34</v>
      </c>
      <c r="G1642" s="4">
        <v>43530.336435185185</v>
      </c>
      <c r="H1642" s="4">
        <v>43532.336435185185</v>
      </c>
      <c r="I1642" s="4">
        <v>43537.336435185185</v>
      </c>
      <c r="J1642" s="2">
        <v>0</v>
      </c>
      <c r="K1642" s="2">
        <v>128</v>
      </c>
      <c r="L1642" s="2" t="str">
        <f t="shared" si="42"/>
        <v>Delhi</v>
      </c>
      <c r="M1642" s="2" t="str">
        <f t="shared" si="43"/>
        <v>Delhi-Delhi</v>
      </c>
      <c r="N1642" s="2" t="str">
        <f t="shared" si="48"/>
        <v>Local</v>
      </c>
      <c r="O1642" s="2" t="str">
        <f t="shared" si="44"/>
        <v>Ship2Home</v>
      </c>
      <c r="P1642" s="2">
        <f t="shared" si="45"/>
        <v>-5</v>
      </c>
      <c r="Q1642" s="2">
        <f t="shared" si="46"/>
        <v>2</v>
      </c>
      <c r="R1642" s="2">
        <f t="shared" si="47"/>
        <v>128</v>
      </c>
    </row>
    <row r="1643" spans="1:18" ht="14.25" customHeight="1">
      <c r="A1643" s="2">
        <v>220772</v>
      </c>
      <c r="B1643" s="2" t="s">
        <v>36</v>
      </c>
      <c r="C1643" s="2" t="s">
        <v>43</v>
      </c>
      <c r="D1643" s="2" t="s">
        <v>32</v>
      </c>
      <c r="E1643" s="2" t="s">
        <v>44</v>
      </c>
      <c r="F1643" s="2" t="s">
        <v>34</v>
      </c>
      <c r="G1643" s="4">
        <v>43530.338750000003</v>
      </c>
      <c r="H1643" s="4">
        <v>43535.338750000003</v>
      </c>
      <c r="I1643" s="4">
        <v>43535.338750000003</v>
      </c>
      <c r="J1643" s="2">
        <v>0</v>
      </c>
      <c r="K1643" s="2">
        <v>127</v>
      </c>
      <c r="L1643" s="2" t="str">
        <f t="shared" si="42"/>
        <v>Bangalore</v>
      </c>
      <c r="M1643" s="2" t="str">
        <f t="shared" si="43"/>
        <v>Bangalore-Bangalore</v>
      </c>
      <c r="N1643" s="2" t="str">
        <f t="shared" si="48"/>
        <v>Local</v>
      </c>
      <c r="O1643" s="2" t="str">
        <f t="shared" si="44"/>
        <v>FastWheels</v>
      </c>
      <c r="P1643" s="2">
        <f t="shared" si="45"/>
        <v>0</v>
      </c>
      <c r="Q1643" s="2">
        <f t="shared" si="46"/>
        <v>5</v>
      </c>
      <c r="R1643" s="2">
        <f t="shared" si="47"/>
        <v>127</v>
      </c>
    </row>
    <row r="1644" spans="1:18" ht="14.25" customHeight="1">
      <c r="A1644" s="2">
        <v>182005</v>
      </c>
      <c r="B1644" s="2" t="s">
        <v>36</v>
      </c>
      <c r="C1644" s="2" t="s">
        <v>37</v>
      </c>
      <c r="D1644" s="2" t="s">
        <v>41</v>
      </c>
      <c r="E1644" s="2" t="s">
        <v>33</v>
      </c>
      <c r="F1644" s="2" t="s">
        <v>34</v>
      </c>
      <c r="G1644" s="4">
        <v>43530.340300925927</v>
      </c>
      <c r="H1644" s="4">
        <v>43533.340300925927</v>
      </c>
      <c r="I1644" s="4">
        <v>43535.340300925927</v>
      </c>
      <c r="J1644" s="2">
        <v>49</v>
      </c>
      <c r="K1644" s="2">
        <v>113</v>
      </c>
      <c r="L1644" s="2" t="str">
        <f t="shared" si="42"/>
        <v>Mumbai</v>
      </c>
      <c r="M1644" s="2" t="str">
        <f t="shared" si="43"/>
        <v>Delhi-Mumbai</v>
      </c>
      <c r="N1644" s="2" t="str">
        <f t="shared" si="48"/>
        <v>Outstation</v>
      </c>
      <c r="O1644" s="2" t="str">
        <f t="shared" si="44"/>
        <v>Ship2Home</v>
      </c>
      <c r="P1644" s="2">
        <f t="shared" si="45"/>
        <v>-2</v>
      </c>
      <c r="Q1644" s="2">
        <f t="shared" si="46"/>
        <v>3</v>
      </c>
      <c r="R1644" s="2">
        <f t="shared" si="47"/>
        <v>162</v>
      </c>
    </row>
    <row r="1645" spans="1:18" ht="14.25" customHeight="1">
      <c r="A1645" s="2">
        <v>358993</v>
      </c>
      <c r="B1645" s="2" t="s">
        <v>46</v>
      </c>
      <c r="C1645" s="2" t="s">
        <v>43</v>
      </c>
      <c r="D1645" s="2" t="s">
        <v>32</v>
      </c>
      <c r="E1645" s="2" t="s">
        <v>33</v>
      </c>
      <c r="F1645" s="2" t="s">
        <v>34</v>
      </c>
      <c r="G1645" s="4">
        <v>43530.343194444446</v>
      </c>
      <c r="H1645" s="4">
        <v>43535.343194444446</v>
      </c>
      <c r="I1645" s="4">
        <v>43533.343194444446</v>
      </c>
      <c r="J1645" s="2">
        <v>0</v>
      </c>
      <c r="K1645" s="2">
        <v>125</v>
      </c>
      <c r="L1645" s="2" t="str">
        <f t="shared" si="42"/>
        <v>Bangalore</v>
      </c>
      <c r="M1645" s="2" t="str">
        <f t="shared" si="43"/>
        <v>Bangalore-Bangalore</v>
      </c>
      <c r="N1645" s="2" t="str">
        <f t="shared" si="48"/>
        <v>Local</v>
      </c>
      <c r="O1645" s="2" t="str">
        <f t="shared" si="44"/>
        <v>Ship2Home</v>
      </c>
      <c r="P1645" s="2">
        <f t="shared" si="45"/>
        <v>2</v>
      </c>
      <c r="Q1645" s="2">
        <f t="shared" si="46"/>
        <v>5</v>
      </c>
      <c r="R1645" s="2">
        <f t="shared" si="47"/>
        <v>125</v>
      </c>
    </row>
    <row r="1646" spans="1:18" ht="14.25" customHeight="1">
      <c r="A1646" s="2">
        <v>854355</v>
      </c>
      <c r="B1646" s="2" t="s">
        <v>39</v>
      </c>
      <c r="C1646" s="2" t="s">
        <v>43</v>
      </c>
      <c r="D1646" s="2" t="s">
        <v>41</v>
      </c>
      <c r="E1646" s="2" t="s">
        <v>44</v>
      </c>
      <c r="F1646" s="2" t="s">
        <v>34</v>
      </c>
      <c r="G1646" s="4">
        <v>43530.348587962966</v>
      </c>
      <c r="H1646" s="4">
        <v>43532.348587962966</v>
      </c>
      <c r="I1646" s="4">
        <v>43537.348587962966</v>
      </c>
      <c r="J1646" s="2">
        <v>61</v>
      </c>
      <c r="K1646" s="2">
        <v>109</v>
      </c>
      <c r="L1646" s="2" t="str">
        <f t="shared" si="42"/>
        <v>Bangalore</v>
      </c>
      <c r="M1646" s="2" t="str">
        <f t="shared" si="43"/>
        <v>Delhi-Bangalore</v>
      </c>
      <c r="N1646" s="2" t="str">
        <f t="shared" si="48"/>
        <v>Outstation</v>
      </c>
      <c r="O1646" s="2" t="str">
        <f t="shared" si="44"/>
        <v>FastWheels</v>
      </c>
      <c r="P1646" s="2">
        <f t="shared" si="45"/>
        <v>-5</v>
      </c>
      <c r="Q1646" s="2">
        <f t="shared" si="46"/>
        <v>2</v>
      </c>
      <c r="R1646" s="2">
        <f t="shared" si="47"/>
        <v>170</v>
      </c>
    </row>
    <row r="1647" spans="1:18" ht="14.25" customHeight="1">
      <c r="A1647" s="2">
        <v>171605</v>
      </c>
      <c r="B1647" s="2" t="s">
        <v>30</v>
      </c>
      <c r="C1647" s="2" t="s">
        <v>45</v>
      </c>
      <c r="D1647" s="2" t="s">
        <v>41</v>
      </c>
      <c r="E1647" s="2" t="s">
        <v>33</v>
      </c>
      <c r="F1647" s="2" t="s">
        <v>34</v>
      </c>
      <c r="G1647" s="4">
        <v>43530.350636574076</v>
      </c>
      <c r="H1647" s="4">
        <v>43534.350636574076</v>
      </c>
      <c r="I1647" s="4">
        <v>43533.350636574076</v>
      </c>
      <c r="J1647" s="2">
        <v>38</v>
      </c>
      <c r="K1647" s="2">
        <v>128</v>
      </c>
      <c r="L1647" s="2" t="str">
        <f t="shared" si="42"/>
        <v>Chennai</v>
      </c>
      <c r="M1647" s="2" t="str">
        <f t="shared" si="43"/>
        <v>Delhi-Chennai</v>
      </c>
      <c r="N1647" s="2" t="str">
        <f t="shared" si="48"/>
        <v>Outstation</v>
      </c>
      <c r="O1647" s="2" t="str">
        <f t="shared" si="44"/>
        <v>Ship2Home</v>
      </c>
      <c r="P1647" s="2">
        <f t="shared" si="45"/>
        <v>1</v>
      </c>
      <c r="Q1647" s="2">
        <f t="shared" si="46"/>
        <v>4</v>
      </c>
      <c r="R1647" s="2">
        <f t="shared" si="47"/>
        <v>166</v>
      </c>
    </row>
    <row r="1648" spans="1:18" ht="14.25" customHeight="1">
      <c r="A1648" s="2">
        <v>41971</v>
      </c>
      <c r="B1648" s="2" t="s">
        <v>36</v>
      </c>
      <c r="C1648" s="2" t="s">
        <v>43</v>
      </c>
      <c r="D1648" s="2" t="s">
        <v>41</v>
      </c>
      <c r="E1648" s="2" t="s">
        <v>33</v>
      </c>
      <c r="F1648" s="2" t="s">
        <v>34</v>
      </c>
      <c r="G1648" s="4">
        <v>43530.354733796295</v>
      </c>
      <c r="H1648" s="4">
        <v>43534.354733796295</v>
      </c>
      <c r="I1648" s="4">
        <v>43535.354733796295</v>
      </c>
      <c r="J1648" s="2">
        <v>30</v>
      </c>
      <c r="K1648" s="2">
        <v>129</v>
      </c>
      <c r="L1648" s="2" t="str">
        <f t="shared" si="42"/>
        <v>Bangalore</v>
      </c>
      <c r="M1648" s="2" t="str">
        <f t="shared" si="43"/>
        <v>Delhi-Bangalore</v>
      </c>
      <c r="N1648" s="2" t="str">
        <f t="shared" si="48"/>
        <v>Outstation</v>
      </c>
      <c r="O1648" s="2" t="str">
        <f t="shared" si="44"/>
        <v>Ship2Home</v>
      </c>
      <c r="P1648" s="2">
        <f t="shared" si="45"/>
        <v>-1</v>
      </c>
      <c r="Q1648" s="2">
        <f t="shared" si="46"/>
        <v>4</v>
      </c>
      <c r="R1648" s="2">
        <f t="shared" si="47"/>
        <v>159</v>
      </c>
    </row>
    <row r="1649" spans="1:18" ht="14.25" customHeight="1">
      <c r="A1649" s="2">
        <v>364312</v>
      </c>
      <c r="B1649" s="2" t="s">
        <v>39</v>
      </c>
      <c r="C1649" s="2" t="s">
        <v>37</v>
      </c>
      <c r="D1649" s="2" t="s">
        <v>32</v>
      </c>
      <c r="E1649" s="2" t="s">
        <v>44</v>
      </c>
      <c r="F1649" s="2" t="s">
        <v>34</v>
      </c>
      <c r="G1649" s="4">
        <v>43530.361747685187</v>
      </c>
      <c r="H1649" s="4">
        <v>43535.361747685187</v>
      </c>
      <c r="I1649" s="4">
        <v>43536.361747685187</v>
      </c>
      <c r="J1649" s="2">
        <v>70</v>
      </c>
      <c r="K1649" s="2">
        <v>87</v>
      </c>
      <c r="L1649" s="2" t="str">
        <f t="shared" si="42"/>
        <v>Mumbai</v>
      </c>
      <c r="M1649" s="2" t="str">
        <f t="shared" si="43"/>
        <v>Bangalore-Mumbai</v>
      </c>
      <c r="N1649" s="2" t="str">
        <f t="shared" si="48"/>
        <v>Outstation</v>
      </c>
      <c r="O1649" s="2" t="str">
        <f t="shared" si="44"/>
        <v>FastWheels</v>
      </c>
      <c r="P1649" s="2">
        <f t="shared" si="45"/>
        <v>-1</v>
      </c>
      <c r="Q1649" s="2">
        <f t="shared" si="46"/>
        <v>5</v>
      </c>
      <c r="R1649" s="2">
        <f t="shared" si="47"/>
        <v>157</v>
      </c>
    </row>
    <row r="1650" spans="1:18" ht="14.25" customHeight="1">
      <c r="A1650" s="2">
        <v>879140</v>
      </c>
      <c r="B1650" s="2" t="s">
        <v>39</v>
      </c>
      <c r="C1650" s="2" t="s">
        <v>37</v>
      </c>
      <c r="D1650" s="2" t="s">
        <v>32</v>
      </c>
      <c r="E1650" s="2" t="s">
        <v>44</v>
      </c>
      <c r="F1650" s="2" t="s">
        <v>34</v>
      </c>
      <c r="G1650" s="4">
        <v>43530.362581018519</v>
      </c>
      <c r="H1650" s="4">
        <v>43532.362581018519</v>
      </c>
      <c r="I1650" s="4">
        <v>43533.362581018519</v>
      </c>
      <c r="J1650" s="2">
        <v>75</v>
      </c>
      <c r="K1650" s="2">
        <v>95</v>
      </c>
      <c r="L1650" s="2" t="str">
        <f t="shared" si="42"/>
        <v>Mumbai</v>
      </c>
      <c r="M1650" s="2" t="str">
        <f t="shared" si="43"/>
        <v>Bangalore-Mumbai</v>
      </c>
      <c r="N1650" s="2" t="str">
        <f t="shared" si="48"/>
        <v>Outstation</v>
      </c>
      <c r="O1650" s="2" t="str">
        <f t="shared" si="44"/>
        <v>FastWheels</v>
      </c>
      <c r="P1650" s="2">
        <f t="shared" si="45"/>
        <v>-1</v>
      </c>
      <c r="Q1650" s="2">
        <f t="shared" si="46"/>
        <v>2</v>
      </c>
      <c r="R1650" s="2">
        <f t="shared" si="47"/>
        <v>170</v>
      </c>
    </row>
    <row r="1651" spans="1:18" ht="14.25" customHeight="1">
      <c r="A1651" s="2">
        <v>649828</v>
      </c>
      <c r="B1651" s="2" t="s">
        <v>48</v>
      </c>
      <c r="C1651" s="2" t="s">
        <v>45</v>
      </c>
      <c r="D1651" s="2" t="s">
        <v>41</v>
      </c>
      <c r="E1651" s="2" t="s">
        <v>44</v>
      </c>
      <c r="F1651" s="2" t="s">
        <v>34</v>
      </c>
      <c r="G1651" s="4">
        <v>43530.365405092591</v>
      </c>
      <c r="H1651" s="4">
        <v>43539.365405092591</v>
      </c>
      <c r="I1651" s="4">
        <v>43535.365405092591</v>
      </c>
      <c r="J1651" s="2">
        <v>37</v>
      </c>
      <c r="K1651" s="2">
        <v>122</v>
      </c>
      <c r="L1651" s="2" t="str">
        <f t="shared" si="42"/>
        <v>Chennai</v>
      </c>
      <c r="M1651" s="2" t="str">
        <f t="shared" si="43"/>
        <v>Delhi-Chennai</v>
      </c>
      <c r="N1651" s="2" t="str">
        <f t="shared" si="48"/>
        <v>Outstation</v>
      </c>
      <c r="O1651" s="2" t="str">
        <f t="shared" si="44"/>
        <v>FastWheels</v>
      </c>
      <c r="P1651" s="2">
        <f t="shared" si="45"/>
        <v>4</v>
      </c>
      <c r="Q1651" s="2">
        <f t="shared" si="46"/>
        <v>9</v>
      </c>
      <c r="R1651" s="2">
        <f t="shared" si="47"/>
        <v>159</v>
      </c>
    </row>
    <row r="1652" spans="1:18" ht="14.25" customHeight="1">
      <c r="A1652" s="2">
        <v>750197</v>
      </c>
      <c r="B1652" s="2" t="s">
        <v>39</v>
      </c>
      <c r="C1652" s="2" t="s">
        <v>43</v>
      </c>
      <c r="D1652" s="2" t="s">
        <v>32</v>
      </c>
      <c r="E1652" s="2" t="s">
        <v>33</v>
      </c>
      <c r="F1652" s="2" t="s">
        <v>34</v>
      </c>
      <c r="G1652" s="4">
        <v>43530.3669212963</v>
      </c>
      <c r="H1652" s="4">
        <v>43530.3669212963</v>
      </c>
      <c r="I1652" s="4">
        <v>43534.3669212963</v>
      </c>
      <c r="J1652" s="2">
        <v>0</v>
      </c>
      <c r="K1652" s="2">
        <v>124</v>
      </c>
      <c r="L1652" s="2" t="str">
        <f t="shared" si="42"/>
        <v>Bangalore</v>
      </c>
      <c r="M1652" s="2" t="str">
        <f t="shared" si="43"/>
        <v>Bangalore-Bangalore</v>
      </c>
      <c r="N1652" s="2" t="str">
        <f t="shared" si="48"/>
        <v>Local</v>
      </c>
      <c r="O1652" s="2" t="str">
        <f t="shared" si="44"/>
        <v>Ship2Home</v>
      </c>
      <c r="P1652" s="2">
        <f t="shared" si="45"/>
        <v>-4</v>
      </c>
      <c r="Q1652" s="2">
        <f t="shared" si="46"/>
        <v>0</v>
      </c>
      <c r="R1652" s="2">
        <f t="shared" si="47"/>
        <v>124</v>
      </c>
    </row>
    <row r="1653" spans="1:18" ht="14.25" customHeight="1">
      <c r="A1653" s="2">
        <v>152990</v>
      </c>
      <c r="B1653" s="2" t="s">
        <v>42</v>
      </c>
      <c r="C1653" s="2" t="s">
        <v>43</v>
      </c>
      <c r="D1653" s="2" t="s">
        <v>41</v>
      </c>
      <c r="E1653" s="2" t="s">
        <v>38</v>
      </c>
      <c r="F1653" s="2" t="s">
        <v>34</v>
      </c>
      <c r="G1653" s="4">
        <v>43530.367708333331</v>
      </c>
      <c r="H1653" s="4">
        <v>43539.367708333331</v>
      </c>
      <c r="I1653" s="4">
        <v>43534.367708333331</v>
      </c>
      <c r="J1653" s="2">
        <v>40</v>
      </c>
      <c r="K1653" s="2">
        <v>122</v>
      </c>
      <c r="L1653" s="2" t="str">
        <f t="shared" si="42"/>
        <v>Bangalore</v>
      </c>
      <c r="M1653" s="2" t="str">
        <f t="shared" si="43"/>
        <v>Delhi-Bangalore</v>
      </c>
      <c r="N1653" s="2" t="str">
        <f t="shared" si="48"/>
        <v>Outstation</v>
      </c>
      <c r="O1653" s="2" t="str">
        <f t="shared" si="44"/>
        <v>Ship2Home</v>
      </c>
      <c r="P1653" s="2">
        <f t="shared" si="45"/>
        <v>5</v>
      </c>
      <c r="Q1653" s="2">
        <f t="shared" si="46"/>
        <v>9</v>
      </c>
      <c r="R1653" s="2">
        <f t="shared" si="47"/>
        <v>162</v>
      </c>
    </row>
    <row r="1654" spans="1:18" ht="14.25" customHeight="1">
      <c r="A1654" s="2">
        <v>419142</v>
      </c>
      <c r="B1654" s="2" t="s">
        <v>36</v>
      </c>
      <c r="C1654" s="2" t="s">
        <v>31</v>
      </c>
      <c r="D1654" s="2" t="s">
        <v>41</v>
      </c>
      <c r="E1654" s="2" t="s">
        <v>44</v>
      </c>
      <c r="F1654" s="2" t="s">
        <v>34</v>
      </c>
      <c r="G1654" s="4">
        <v>43530.36824074074</v>
      </c>
      <c r="H1654" s="4">
        <v>43531.36824074074</v>
      </c>
      <c r="I1654" s="4">
        <v>43535.36824074074</v>
      </c>
      <c r="J1654" s="2">
        <v>0</v>
      </c>
      <c r="K1654" s="2">
        <v>106</v>
      </c>
      <c r="L1654" s="2" t="str">
        <f t="shared" si="42"/>
        <v>Delhi</v>
      </c>
      <c r="M1654" s="2" t="str">
        <f t="shared" si="43"/>
        <v>Delhi-Delhi</v>
      </c>
      <c r="N1654" s="2" t="str">
        <f t="shared" si="48"/>
        <v>Local</v>
      </c>
      <c r="O1654" s="2" t="str">
        <f t="shared" si="44"/>
        <v>FastWheels</v>
      </c>
      <c r="P1654" s="2">
        <f t="shared" si="45"/>
        <v>-4</v>
      </c>
      <c r="Q1654" s="2">
        <f t="shared" si="46"/>
        <v>1</v>
      </c>
      <c r="R1654" s="2">
        <f t="shared" si="47"/>
        <v>106</v>
      </c>
    </row>
    <row r="1655" spans="1:18" ht="14.25" customHeight="1">
      <c r="A1655" s="2">
        <v>807576</v>
      </c>
      <c r="B1655" s="2" t="s">
        <v>42</v>
      </c>
      <c r="C1655" s="2" t="s">
        <v>37</v>
      </c>
      <c r="D1655" s="2" t="s">
        <v>41</v>
      </c>
      <c r="E1655" s="2" t="s">
        <v>44</v>
      </c>
      <c r="F1655" s="2" t="s">
        <v>34</v>
      </c>
      <c r="G1655" s="4">
        <v>43530.371840277781</v>
      </c>
      <c r="H1655" s="4">
        <v>43535.371840277781</v>
      </c>
      <c r="I1655" s="4">
        <v>43533.371840277781</v>
      </c>
      <c r="J1655" s="2">
        <v>43</v>
      </c>
      <c r="K1655" s="2">
        <v>111</v>
      </c>
      <c r="L1655" s="2" t="str">
        <f t="shared" si="42"/>
        <v>Mumbai</v>
      </c>
      <c r="M1655" s="2" t="str">
        <f t="shared" si="43"/>
        <v>Delhi-Mumbai</v>
      </c>
      <c r="N1655" s="2" t="str">
        <f t="shared" si="48"/>
        <v>Outstation</v>
      </c>
      <c r="O1655" s="2" t="str">
        <f t="shared" si="44"/>
        <v>FastWheels</v>
      </c>
      <c r="P1655" s="2">
        <f t="shared" si="45"/>
        <v>2</v>
      </c>
      <c r="Q1655" s="2">
        <f t="shared" si="46"/>
        <v>5</v>
      </c>
      <c r="R1655" s="2">
        <f t="shared" si="47"/>
        <v>154</v>
      </c>
    </row>
    <row r="1656" spans="1:18" ht="14.25" customHeight="1">
      <c r="A1656" s="2">
        <v>724482</v>
      </c>
      <c r="B1656" s="2" t="s">
        <v>36</v>
      </c>
      <c r="C1656" s="2" t="s">
        <v>31</v>
      </c>
      <c r="D1656" s="2" t="s">
        <v>41</v>
      </c>
      <c r="E1656" s="2" t="s">
        <v>38</v>
      </c>
      <c r="F1656" s="2" t="s">
        <v>34</v>
      </c>
      <c r="G1656" s="4">
        <v>43530.372187499997</v>
      </c>
      <c r="H1656" s="4">
        <v>43534.372187499997</v>
      </c>
      <c r="I1656" s="4">
        <v>43537.372187499997</v>
      </c>
      <c r="J1656" s="2">
        <v>0</v>
      </c>
      <c r="K1656" s="2">
        <v>121</v>
      </c>
      <c r="L1656" s="2" t="str">
        <f t="shared" si="42"/>
        <v>Delhi</v>
      </c>
      <c r="M1656" s="2" t="str">
        <f t="shared" si="43"/>
        <v>Delhi-Delhi</v>
      </c>
      <c r="N1656" s="2" t="str">
        <f t="shared" si="48"/>
        <v>Local</v>
      </c>
      <c r="O1656" s="2" t="str">
        <f t="shared" si="44"/>
        <v>Ship2Home</v>
      </c>
      <c r="P1656" s="2">
        <f t="shared" si="45"/>
        <v>-3</v>
      </c>
      <c r="Q1656" s="2">
        <f t="shared" si="46"/>
        <v>4</v>
      </c>
      <c r="R1656" s="2">
        <f t="shared" si="47"/>
        <v>121</v>
      </c>
    </row>
    <row r="1657" spans="1:18" ht="14.25" customHeight="1">
      <c r="A1657" s="2">
        <v>924171</v>
      </c>
      <c r="B1657" s="2" t="s">
        <v>36</v>
      </c>
      <c r="C1657" s="2" t="s">
        <v>43</v>
      </c>
      <c r="D1657" s="2" t="s">
        <v>32</v>
      </c>
      <c r="E1657" s="2" t="s">
        <v>44</v>
      </c>
      <c r="F1657" s="2" t="s">
        <v>34</v>
      </c>
      <c r="G1657" s="4">
        <v>43530.373032407406</v>
      </c>
      <c r="H1657" s="4">
        <v>43535.373032407406</v>
      </c>
      <c r="I1657" s="4">
        <v>43533.373032407406</v>
      </c>
      <c r="J1657" s="2">
        <v>0</v>
      </c>
      <c r="K1657" s="2">
        <v>102</v>
      </c>
      <c r="L1657" s="2" t="str">
        <f t="shared" si="42"/>
        <v>Bangalore</v>
      </c>
      <c r="M1657" s="2" t="str">
        <f t="shared" si="43"/>
        <v>Bangalore-Bangalore</v>
      </c>
      <c r="N1657" s="2" t="str">
        <f t="shared" si="48"/>
        <v>Local</v>
      </c>
      <c r="O1657" s="2" t="str">
        <f t="shared" si="44"/>
        <v>FastWheels</v>
      </c>
      <c r="P1657" s="2">
        <f t="shared" si="45"/>
        <v>2</v>
      </c>
      <c r="Q1657" s="2">
        <f t="shared" si="46"/>
        <v>5</v>
      </c>
      <c r="R1657" s="2">
        <f t="shared" si="47"/>
        <v>102</v>
      </c>
    </row>
    <row r="1658" spans="1:18" ht="14.25" customHeight="1">
      <c r="A1658" s="2">
        <v>185004</v>
      </c>
      <c r="B1658" s="2" t="s">
        <v>30</v>
      </c>
      <c r="C1658" s="2" t="s">
        <v>40</v>
      </c>
      <c r="D1658" s="2" t="s">
        <v>41</v>
      </c>
      <c r="E1658" s="2" t="s">
        <v>44</v>
      </c>
      <c r="F1658" s="2" t="s">
        <v>34</v>
      </c>
      <c r="G1658" s="4">
        <v>43530.374340277776</v>
      </c>
      <c r="H1658" s="4">
        <v>43533.374340277776</v>
      </c>
      <c r="I1658" s="4">
        <v>43533.374340277776</v>
      </c>
      <c r="J1658" s="2">
        <v>82</v>
      </c>
      <c r="K1658" s="2">
        <v>88</v>
      </c>
      <c r="L1658" s="2" t="str">
        <f t="shared" si="42"/>
        <v>Kolkata</v>
      </c>
      <c r="M1658" s="2" t="str">
        <f t="shared" si="43"/>
        <v>Delhi-Kolkata</v>
      </c>
      <c r="N1658" s="2" t="str">
        <f t="shared" si="48"/>
        <v>Outstation</v>
      </c>
      <c r="O1658" s="2" t="str">
        <f t="shared" si="44"/>
        <v>FastWheels</v>
      </c>
      <c r="P1658" s="2">
        <f t="shared" si="45"/>
        <v>0</v>
      </c>
      <c r="Q1658" s="2">
        <f t="shared" si="46"/>
        <v>3</v>
      </c>
      <c r="R1658" s="2">
        <f t="shared" si="47"/>
        <v>170</v>
      </c>
    </row>
    <row r="1659" spans="1:18" ht="14.25" customHeight="1">
      <c r="A1659" s="2">
        <v>384798</v>
      </c>
      <c r="B1659" s="2" t="s">
        <v>39</v>
      </c>
      <c r="C1659" s="2" t="s">
        <v>43</v>
      </c>
      <c r="D1659" s="2" t="s">
        <v>41</v>
      </c>
      <c r="E1659" s="2" t="s">
        <v>38</v>
      </c>
      <c r="F1659" s="2" t="s">
        <v>34</v>
      </c>
      <c r="G1659" s="4">
        <v>43530.376597222225</v>
      </c>
      <c r="H1659" s="4">
        <v>43534.376597222225</v>
      </c>
      <c r="I1659" s="4">
        <v>43535.376597222225</v>
      </c>
      <c r="J1659" s="2">
        <v>42</v>
      </c>
      <c r="K1659" s="2">
        <v>125</v>
      </c>
      <c r="L1659" s="2" t="str">
        <f t="shared" si="42"/>
        <v>Bangalore</v>
      </c>
      <c r="M1659" s="2" t="str">
        <f t="shared" si="43"/>
        <v>Delhi-Bangalore</v>
      </c>
      <c r="N1659" s="2" t="str">
        <f t="shared" si="48"/>
        <v>Outstation</v>
      </c>
      <c r="O1659" s="2" t="str">
        <f t="shared" si="44"/>
        <v>Ship2Home</v>
      </c>
      <c r="P1659" s="2">
        <f t="shared" si="45"/>
        <v>-1</v>
      </c>
      <c r="Q1659" s="2">
        <f t="shared" si="46"/>
        <v>4</v>
      </c>
      <c r="R1659" s="2">
        <f t="shared" si="47"/>
        <v>167</v>
      </c>
    </row>
    <row r="1660" spans="1:18" ht="14.25" customHeight="1">
      <c r="A1660" s="2">
        <v>214806</v>
      </c>
      <c r="B1660" s="2" t="s">
        <v>42</v>
      </c>
      <c r="C1660" s="2" t="s">
        <v>31</v>
      </c>
      <c r="D1660" s="2" t="s">
        <v>32</v>
      </c>
      <c r="E1660" s="2" t="s">
        <v>38</v>
      </c>
      <c r="F1660" s="2" t="s">
        <v>34</v>
      </c>
      <c r="G1660" s="4">
        <v>43530.382337962961</v>
      </c>
      <c r="H1660" s="4">
        <v>43533.382337962961</v>
      </c>
      <c r="I1660" s="4">
        <v>43536.382337962961</v>
      </c>
      <c r="J1660" s="2">
        <v>45</v>
      </c>
      <c r="K1660" s="2">
        <v>122</v>
      </c>
      <c r="L1660" s="2" t="str">
        <f t="shared" si="42"/>
        <v>Delhi</v>
      </c>
      <c r="M1660" s="2" t="str">
        <f t="shared" si="43"/>
        <v>Bangalore-Delhi</v>
      </c>
      <c r="N1660" s="2" t="str">
        <f t="shared" si="48"/>
        <v>Outstation</v>
      </c>
      <c r="O1660" s="2" t="str">
        <f t="shared" si="44"/>
        <v>Ship2Home</v>
      </c>
      <c r="P1660" s="2">
        <f t="shared" si="45"/>
        <v>-3</v>
      </c>
      <c r="Q1660" s="2">
        <f t="shared" si="46"/>
        <v>3</v>
      </c>
      <c r="R1660" s="2">
        <f t="shared" si="47"/>
        <v>167</v>
      </c>
    </row>
    <row r="1661" spans="1:18" ht="14.25" customHeight="1">
      <c r="A1661" s="2">
        <v>515056</v>
      </c>
      <c r="B1661" s="2" t="s">
        <v>42</v>
      </c>
      <c r="C1661" s="2" t="s">
        <v>37</v>
      </c>
      <c r="D1661" s="2" t="s">
        <v>41</v>
      </c>
      <c r="E1661" s="2" t="s">
        <v>44</v>
      </c>
      <c r="F1661" s="2" t="s">
        <v>34</v>
      </c>
      <c r="G1661" s="4">
        <v>43530.383252314816</v>
      </c>
      <c r="H1661" s="4">
        <v>43533.383252314816</v>
      </c>
      <c r="I1661" s="4">
        <v>43535.383252314816</v>
      </c>
      <c r="J1661" s="2">
        <v>47</v>
      </c>
      <c r="K1661" s="2">
        <v>108</v>
      </c>
      <c r="L1661" s="2" t="str">
        <f t="shared" si="42"/>
        <v>Mumbai</v>
      </c>
      <c r="M1661" s="2" t="str">
        <f t="shared" si="43"/>
        <v>Delhi-Mumbai</v>
      </c>
      <c r="N1661" s="2" t="str">
        <f t="shared" si="48"/>
        <v>Outstation</v>
      </c>
      <c r="O1661" s="2" t="str">
        <f t="shared" si="44"/>
        <v>FastWheels</v>
      </c>
      <c r="P1661" s="2">
        <f t="shared" si="45"/>
        <v>-2</v>
      </c>
      <c r="Q1661" s="2">
        <f t="shared" si="46"/>
        <v>3</v>
      </c>
      <c r="R1661" s="2">
        <f t="shared" si="47"/>
        <v>155</v>
      </c>
    </row>
    <row r="1662" spans="1:18" ht="14.25" customHeight="1">
      <c r="A1662" s="2">
        <v>906256</v>
      </c>
      <c r="B1662" s="2" t="s">
        <v>39</v>
      </c>
      <c r="C1662" s="2" t="s">
        <v>37</v>
      </c>
      <c r="D1662" s="2" t="s">
        <v>32</v>
      </c>
      <c r="E1662" s="2" t="s">
        <v>44</v>
      </c>
      <c r="F1662" s="2" t="s">
        <v>34</v>
      </c>
      <c r="G1662" s="4">
        <v>43530.389756944445</v>
      </c>
      <c r="H1662" s="4">
        <v>43534.389756944445</v>
      </c>
      <c r="I1662" s="4">
        <v>43536.389756944445</v>
      </c>
      <c r="J1662" s="2">
        <v>64</v>
      </c>
      <c r="K1662" s="2">
        <v>94</v>
      </c>
      <c r="L1662" s="2" t="str">
        <f t="shared" si="42"/>
        <v>Mumbai</v>
      </c>
      <c r="M1662" s="2" t="str">
        <f t="shared" si="43"/>
        <v>Bangalore-Mumbai</v>
      </c>
      <c r="N1662" s="2" t="str">
        <f t="shared" si="48"/>
        <v>Outstation</v>
      </c>
      <c r="O1662" s="2" t="str">
        <f t="shared" si="44"/>
        <v>FastWheels</v>
      </c>
      <c r="P1662" s="2">
        <f t="shared" si="45"/>
        <v>-2</v>
      </c>
      <c r="Q1662" s="2">
        <f t="shared" si="46"/>
        <v>4</v>
      </c>
      <c r="R1662" s="2">
        <f t="shared" si="47"/>
        <v>158</v>
      </c>
    </row>
    <row r="1663" spans="1:18" ht="14.25" customHeight="1">
      <c r="A1663" s="2">
        <v>651880</v>
      </c>
      <c r="B1663" s="2" t="s">
        <v>39</v>
      </c>
      <c r="C1663" s="2" t="s">
        <v>31</v>
      </c>
      <c r="D1663" s="2" t="s">
        <v>32</v>
      </c>
      <c r="E1663" s="2" t="s">
        <v>44</v>
      </c>
      <c r="F1663" s="2" t="s">
        <v>34</v>
      </c>
      <c r="G1663" s="4">
        <v>43530.392060185186</v>
      </c>
      <c r="H1663" s="4">
        <v>43533.392060185186</v>
      </c>
      <c r="I1663" s="4">
        <v>43535.392060185186</v>
      </c>
      <c r="J1663" s="2">
        <v>27</v>
      </c>
      <c r="K1663" s="2">
        <v>127</v>
      </c>
      <c r="L1663" s="2" t="str">
        <f t="shared" si="42"/>
        <v>Delhi</v>
      </c>
      <c r="M1663" s="2" t="str">
        <f t="shared" si="43"/>
        <v>Bangalore-Delhi</v>
      </c>
      <c r="N1663" s="2" t="str">
        <f t="shared" si="48"/>
        <v>Outstation</v>
      </c>
      <c r="O1663" s="2" t="str">
        <f t="shared" si="44"/>
        <v>FastWheels</v>
      </c>
      <c r="P1663" s="2">
        <f t="shared" si="45"/>
        <v>-2</v>
      </c>
      <c r="Q1663" s="2">
        <f t="shared" si="46"/>
        <v>3</v>
      </c>
      <c r="R1663" s="2">
        <f t="shared" si="47"/>
        <v>154</v>
      </c>
    </row>
    <row r="1664" spans="1:18" ht="14.25" customHeight="1">
      <c r="A1664" s="2">
        <v>727582</v>
      </c>
      <c r="B1664" s="2" t="s">
        <v>39</v>
      </c>
      <c r="C1664" s="2" t="s">
        <v>31</v>
      </c>
      <c r="D1664" s="2" t="s">
        <v>32</v>
      </c>
      <c r="E1664" s="2" t="s">
        <v>38</v>
      </c>
      <c r="F1664" s="2" t="s">
        <v>34</v>
      </c>
      <c r="G1664" s="4">
        <v>43530.406122685185</v>
      </c>
      <c r="H1664" s="4">
        <v>43537.406122685185</v>
      </c>
      <c r="I1664" s="4">
        <v>43537.406122685185</v>
      </c>
      <c r="J1664" s="2">
        <v>38</v>
      </c>
      <c r="K1664" s="2">
        <v>122</v>
      </c>
      <c r="L1664" s="2" t="str">
        <f t="shared" si="42"/>
        <v>Delhi</v>
      </c>
      <c r="M1664" s="2" t="str">
        <f t="shared" si="43"/>
        <v>Bangalore-Delhi</v>
      </c>
      <c r="N1664" s="2" t="str">
        <f t="shared" si="48"/>
        <v>Outstation</v>
      </c>
      <c r="O1664" s="2" t="str">
        <f t="shared" si="44"/>
        <v>Ship2Home</v>
      </c>
      <c r="P1664" s="2">
        <f t="shared" si="45"/>
        <v>0</v>
      </c>
      <c r="Q1664" s="2">
        <f t="shared" si="46"/>
        <v>7</v>
      </c>
      <c r="R1664" s="2">
        <f t="shared" si="47"/>
        <v>160</v>
      </c>
    </row>
    <row r="1665" spans="1:18" ht="14.25" customHeight="1">
      <c r="A1665" s="2">
        <v>753588</v>
      </c>
      <c r="B1665" s="2" t="s">
        <v>42</v>
      </c>
      <c r="C1665" s="2" t="s">
        <v>43</v>
      </c>
      <c r="D1665" s="2" t="s">
        <v>32</v>
      </c>
      <c r="E1665" s="2" t="s">
        <v>44</v>
      </c>
      <c r="F1665" s="2" t="s">
        <v>34</v>
      </c>
      <c r="G1665" s="4">
        <v>43530.411712962959</v>
      </c>
      <c r="H1665" s="4">
        <v>43532.411712962959</v>
      </c>
      <c r="I1665" s="4">
        <v>43533.411712962959</v>
      </c>
      <c r="J1665" s="2">
        <v>0</v>
      </c>
      <c r="K1665" s="2">
        <v>125</v>
      </c>
      <c r="L1665" s="2" t="str">
        <f t="shared" si="42"/>
        <v>Bangalore</v>
      </c>
      <c r="M1665" s="2" t="str">
        <f t="shared" si="43"/>
        <v>Bangalore-Bangalore</v>
      </c>
      <c r="N1665" s="2" t="str">
        <f t="shared" si="48"/>
        <v>Local</v>
      </c>
      <c r="O1665" s="2" t="str">
        <f t="shared" si="44"/>
        <v>FastWheels</v>
      </c>
      <c r="P1665" s="2">
        <f t="shared" si="45"/>
        <v>-1</v>
      </c>
      <c r="Q1665" s="2">
        <f t="shared" si="46"/>
        <v>2</v>
      </c>
      <c r="R1665" s="2">
        <f t="shared" si="47"/>
        <v>125</v>
      </c>
    </row>
    <row r="1666" spans="1:18" ht="14.25" customHeight="1">
      <c r="A1666" s="2">
        <v>266112</v>
      </c>
      <c r="B1666" s="2" t="s">
        <v>48</v>
      </c>
      <c r="C1666" s="2" t="s">
        <v>31</v>
      </c>
      <c r="D1666" s="2" t="s">
        <v>41</v>
      </c>
      <c r="E1666" s="2" t="s">
        <v>44</v>
      </c>
      <c r="F1666" s="2" t="s">
        <v>34</v>
      </c>
      <c r="G1666" s="4">
        <v>43530.413171296299</v>
      </c>
      <c r="H1666" s="4">
        <v>43532.413171296299</v>
      </c>
      <c r="I1666" s="4">
        <v>43537.413171296299</v>
      </c>
      <c r="J1666" s="2">
        <v>0</v>
      </c>
      <c r="K1666" s="2">
        <v>122</v>
      </c>
      <c r="L1666" s="2" t="str">
        <f t="shared" si="42"/>
        <v>Delhi</v>
      </c>
      <c r="M1666" s="2" t="str">
        <f t="shared" si="43"/>
        <v>Delhi-Delhi</v>
      </c>
      <c r="N1666" s="2" t="str">
        <f t="shared" si="48"/>
        <v>Local</v>
      </c>
      <c r="O1666" s="2" t="str">
        <f t="shared" si="44"/>
        <v>FastWheels</v>
      </c>
      <c r="P1666" s="2">
        <f t="shared" si="45"/>
        <v>-5</v>
      </c>
      <c r="Q1666" s="2">
        <f t="shared" si="46"/>
        <v>2</v>
      </c>
      <c r="R1666" s="2">
        <f t="shared" si="47"/>
        <v>122</v>
      </c>
    </row>
    <row r="1667" spans="1:18" ht="14.25" customHeight="1">
      <c r="A1667" s="2">
        <v>245747</v>
      </c>
      <c r="B1667" s="2" t="s">
        <v>47</v>
      </c>
      <c r="C1667" s="2" t="s">
        <v>37</v>
      </c>
      <c r="D1667" s="2" t="s">
        <v>41</v>
      </c>
      <c r="E1667" s="2" t="s">
        <v>33</v>
      </c>
      <c r="F1667" s="2" t="s">
        <v>34</v>
      </c>
      <c r="G1667" s="4">
        <v>43530.415324074071</v>
      </c>
      <c r="H1667" s="4">
        <v>43535.415324074071</v>
      </c>
      <c r="I1667" s="4">
        <v>43534.415324074071</v>
      </c>
      <c r="J1667" s="2">
        <v>31</v>
      </c>
      <c r="K1667" s="2">
        <v>106</v>
      </c>
      <c r="L1667" s="2" t="str">
        <f t="shared" si="42"/>
        <v>Mumbai</v>
      </c>
      <c r="M1667" s="2" t="str">
        <f t="shared" si="43"/>
        <v>Delhi-Mumbai</v>
      </c>
      <c r="N1667" s="2" t="str">
        <f t="shared" si="48"/>
        <v>Outstation</v>
      </c>
      <c r="O1667" s="2" t="str">
        <f t="shared" si="44"/>
        <v>Ship2Home</v>
      </c>
      <c r="P1667" s="2">
        <f t="shared" si="45"/>
        <v>1</v>
      </c>
      <c r="Q1667" s="2">
        <f t="shared" si="46"/>
        <v>5</v>
      </c>
      <c r="R1667" s="2">
        <f t="shared" si="47"/>
        <v>137</v>
      </c>
    </row>
    <row r="1668" spans="1:18" ht="14.25" customHeight="1">
      <c r="A1668" s="2">
        <v>767592</v>
      </c>
      <c r="B1668" s="2" t="s">
        <v>42</v>
      </c>
      <c r="C1668" s="2" t="s">
        <v>40</v>
      </c>
      <c r="D1668" s="2" t="s">
        <v>32</v>
      </c>
      <c r="E1668" s="2" t="s">
        <v>44</v>
      </c>
      <c r="F1668" s="2" t="s">
        <v>34</v>
      </c>
      <c r="G1668" s="4">
        <v>43530.417638888888</v>
      </c>
      <c r="H1668" s="4">
        <v>43537.417638888888</v>
      </c>
      <c r="I1668" s="4">
        <v>43533.417638888888</v>
      </c>
      <c r="J1668" s="2">
        <v>77</v>
      </c>
      <c r="K1668" s="2">
        <v>91</v>
      </c>
      <c r="L1668" s="2" t="str">
        <f t="shared" si="42"/>
        <v>Kolkata</v>
      </c>
      <c r="M1668" s="2" t="str">
        <f t="shared" si="43"/>
        <v>Bangalore-Kolkata</v>
      </c>
      <c r="N1668" s="2" t="str">
        <f t="shared" si="48"/>
        <v>Outstation</v>
      </c>
      <c r="O1668" s="2" t="str">
        <f t="shared" si="44"/>
        <v>FastWheels</v>
      </c>
      <c r="P1668" s="2">
        <f t="shared" si="45"/>
        <v>4</v>
      </c>
      <c r="Q1668" s="2">
        <f t="shared" si="46"/>
        <v>7</v>
      </c>
      <c r="R1668" s="2">
        <f t="shared" si="47"/>
        <v>168</v>
      </c>
    </row>
    <row r="1669" spans="1:18" ht="14.25" customHeight="1">
      <c r="A1669" s="2">
        <v>758665</v>
      </c>
      <c r="B1669" s="2" t="s">
        <v>39</v>
      </c>
      <c r="C1669" s="2" t="s">
        <v>31</v>
      </c>
      <c r="D1669" s="2" t="s">
        <v>41</v>
      </c>
      <c r="E1669" s="2" t="s">
        <v>33</v>
      </c>
      <c r="F1669" s="2" t="s">
        <v>34</v>
      </c>
      <c r="G1669" s="4">
        <v>43530.420092592591</v>
      </c>
      <c r="H1669" s="4">
        <v>43532.420092592591</v>
      </c>
      <c r="I1669" s="4">
        <v>43533.420092592591</v>
      </c>
      <c r="J1669" s="2">
        <v>0</v>
      </c>
      <c r="K1669" s="2">
        <v>124</v>
      </c>
      <c r="L1669" s="2" t="str">
        <f t="shared" si="42"/>
        <v>Delhi</v>
      </c>
      <c r="M1669" s="2" t="str">
        <f t="shared" si="43"/>
        <v>Delhi-Delhi</v>
      </c>
      <c r="N1669" s="2" t="str">
        <f t="shared" si="48"/>
        <v>Local</v>
      </c>
      <c r="O1669" s="2" t="str">
        <f t="shared" si="44"/>
        <v>Ship2Home</v>
      </c>
      <c r="P1669" s="2">
        <f t="shared" si="45"/>
        <v>-1</v>
      </c>
      <c r="Q1669" s="2">
        <f t="shared" si="46"/>
        <v>2</v>
      </c>
      <c r="R1669" s="2">
        <f t="shared" si="47"/>
        <v>124</v>
      </c>
    </row>
    <row r="1670" spans="1:18" ht="14.25" customHeight="1">
      <c r="A1670" s="2">
        <v>337345</v>
      </c>
      <c r="B1670" s="2" t="s">
        <v>36</v>
      </c>
      <c r="C1670" s="2" t="s">
        <v>43</v>
      </c>
      <c r="D1670" s="2" t="s">
        <v>41</v>
      </c>
      <c r="E1670" s="2" t="s">
        <v>33</v>
      </c>
      <c r="F1670" s="2" t="s">
        <v>34</v>
      </c>
      <c r="G1670" s="4">
        <v>43530.423657407409</v>
      </c>
      <c r="H1670" s="4">
        <v>43534.423657407409</v>
      </c>
      <c r="I1670" s="4">
        <v>43537.423657407409</v>
      </c>
      <c r="J1670" s="2">
        <v>28</v>
      </c>
      <c r="K1670" s="2">
        <v>122</v>
      </c>
      <c r="L1670" s="2" t="str">
        <f t="shared" si="42"/>
        <v>Bangalore</v>
      </c>
      <c r="M1670" s="2" t="str">
        <f t="shared" si="43"/>
        <v>Delhi-Bangalore</v>
      </c>
      <c r="N1670" s="2" t="str">
        <f t="shared" si="48"/>
        <v>Outstation</v>
      </c>
      <c r="O1670" s="2" t="str">
        <f t="shared" si="44"/>
        <v>Ship2Home</v>
      </c>
      <c r="P1670" s="2">
        <f t="shared" si="45"/>
        <v>-3</v>
      </c>
      <c r="Q1670" s="2">
        <f t="shared" si="46"/>
        <v>4</v>
      </c>
      <c r="R1670" s="2">
        <f t="shared" si="47"/>
        <v>150</v>
      </c>
    </row>
    <row r="1671" spans="1:18" ht="14.25" customHeight="1">
      <c r="A1671" s="2">
        <v>351175</v>
      </c>
      <c r="B1671" s="2" t="s">
        <v>30</v>
      </c>
      <c r="C1671" s="2" t="s">
        <v>45</v>
      </c>
      <c r="D1671" s="2" t="s">
        <v>32</v>
      </c>
      <c r="E1671" s="2" t="s">
        <v>44</v>
      </c>
      <c r="F1671" s="2" t="s">
        <v>34</v>
      </c>
      <c r="G1671" s="4">
        <v>43530.426874999997</v>
      </c>
      <c r="H1671" s="4">
        <v>43536.426874999997</v>
      </c>
      <c r="I1671" s="4">
        <v>43536.426874999997</v>
      </c>
      <c r="J1671" s="2">
        <v>83</v>
      </c>
      <c r="K1671" s="2">
        <v>107</v>
      </c>
      <c r="L1671" s="2" t="str">
        <f t="shared" si="42"/>
        <v>Chennai</v>
      </c>
      <c r="M1671" s="2" t="str">
        <f t="shared" si="43"/>
        <v>Bangalore-Chennai</v>
      </c>
      <c r="N1671" s="2" t="str">
        <f t="shared" si="48"/>
        <v>Outstation</v>
      </c>
      <c r="O1671" s="2" t="str">
        <f t="shared" si="44"/>
        <v>FastWheels</v>
      </c>
      <c r="P1671" s="2">
        <f t="shared" si="45"/>
        <v>0</v>
      </c>
      <c r="Q1671" s="2">
        <f t="shared" si="46"/>
        <v>6</v>
      </c>
      <c r="R1671" s="2">
        <f t="shared" si="47"/>
        <v>190</v>
      </c>
    </row>
    <row r="1672" spans="1:18" ht="14.25" customHeight="1">
      <c r="A1672" s="2">
        <v>227850</v>
      </c>
      <c r="B1672" s="2" t="s">
        <v>39</v>
      </c>
      <c r="C1672" s="2" t="s">
        <v>31</v>
      </c>
      <c r="D1672" s="2" t="s">
        <v>32</v>
      </c>
      <c r="E1672" s="2" t="s">
        <v>38</v>
      </c>
      <c r="F1672" s="2" t="s">
        <v>34</v>
      </c>
      <c r="G1672" s="4">
        <v>43530.429409722223</v>
      </c>
      <c r="H1672" s="4">
        <v>43539.429409722223</v>
      </c>
      <c r="I1672" s="4">
        <v>43536.429409722223</v>
      </c>
      <c r="J1672" s="2">
        <v>34</v>
      </c>
      <c r="K1672" s="2">
        <v>124</v>
      </c>
      <c r="L1672" s="2" t="str">
        <f t="shared" si="42"/>
        <v>Delhi</v>
      </c>
      <c r="M1672" s="2" t="str">
        <f t="shared" si="43"/>
        <v>Bangalore-Delhi</v>
      </c>
      <c r="N1672" s="2" t="str">
        <f t="shared" si="48"/>
        <v>Outstation</v>
      </c>
      <c r="O1672" s="2" t="str">
        <f t="shared" si="44"/>
        <v>Ship2Home</v>
      </c>
      <c r="P1672" s="2">
        <f t="shared" si="45"/>
        <v>3</v>
      </c>
      <c r="Q1672" s="2">
        <f t="shared" si="46"/>
        <v>9</v>
      </c>
      <c r="R1672" s="2">
        <f t="shared" si="47"/>
        <v>158</v>
      </c>
    </row>
    <row r="1673" spans="1:18" ht="14.25" customHeight="1">
      <c r="A1673" s="2">
        <v>593068</v>
      </c>
      <c r="B1673" s="2" t="s">
        <v>39</v>
      </c>
      <c r="C1673" s="2" t="s">
        <v>37</v>
      </c>
      <c r="D1673" s="2" t="s">
        <v>32</v>
      </c>
      <c r="E1673" s="2" t="s">
        <v>44</v>
      </c>
      <c r="F1673" s="2" t="s">
        <v>34</v>
      </c>
      <c r="G1673" s="4">
        <v>43530.430127314816</v>
      </c>
      <c r="H1673" s="4">
        <v>43533.430127314816</v>
      </c>
      <c r="I1673" s="4">
        <v>43537.430127314816</v>
      </c>
      <c r="J1673" s="2">
        <v>71</v>
      </c>
      <c r="K1673" s="2">
        <v>91</v>
      </c>
      <c r="L1673" s="2" t="str">
        <f t="shared" si="42"/>
        <v>Mumbai</v>
      </c>
      <c r="M1673" s="2" t="str">
        <f t="shared" si="43"/>
        <v>Bangalore-Mumbai</v>
      </c>
      <c r="N1673" s="2" t="str">
        <f t="shared" si="48"/>
        <v>Outstation</v>
      </c>
      <c r="O1673" s="2" t="str">
        <f t="shared" si="44"/>
        <v>FastWheels</v>
      </c>
      <c r="P1673" s="2">
        <f t="shared" si="45"/>
        <v>-4</v>
      </c>
      <c r="Q1673" s="2">
        <f t="shared" si="46"/>
        <v>3</v>
      </c>
      <c r="R1673" s="2">
        <f t="shared" si="47"/>
        <v>162</v>
      </c>
    </row>
    <row r="1674" spans="1:18" ht="14.25" customHeight="1">
      <c r="A1674" s="2">
        <v>704075</v>
      </c>
      <c r="B1674" s="2" t="s">
        <v>46</v>
      </c>
      <c r="C1674" s="2" t="s">
        <v>37</v>
      </c>
      <c r="D1674" s="2" t="s">
        <v>32</v>
      </c>
      <c r="E1674" s="2" t="s">
        <v>33</v>
      </c>
      <c r="F1674" s="2" t="s">
        <v>34</v>
      </c>
      <c r="G1674" s="4">
        <v>43530.430428240739</v>
      </c>
      <c r="H1674" s="4">
        <v>43533.430428240739</v>
      </c>
      <c r="I1674" s="4">
        <v>43535.430428240739</v>
      </c>
      <c r="J1674" s="2">
        <v>38</v>
      </c>
      <c r="K1674" s="2">
        <v>115</v>
      </c>
      <c r="L1674" s="2" t="str">
        <f t="shared" si="42"/>
        <v>Mumbai</v>
      </c>
      <c r="M1674" s="2" t="str">
        <f t="shared" si="43"/>
        <v>Bangalore-Mumbai</v>
      </c>
      <c r="N1674" s="2" t="str">
        <f t="shared" si="48"/>
        <v>Outstation</v>
      </c>
      <c r="O1674" s="2" t="str">
        <f t="shared" si="44"/>
        <v>Ship2Home</v>
      </c>
      <c r="P1674" s="2">
        <f t="shared" si="45"/>
        <v>-2</v>
      </c>
      <c r="Q1674" s="2">
        <f t="shared" si="46"/>
        <v>3</v>
      </c>
      <c r="R1674" s="2">
        <f t="shared" si="47"/>
        <v>153</v>
      </c>
    </row>
    <row r="1675" spans="1:18" ht="14.25" customHeight="1">
      <c r="A1675" s="2">
        <v>367048</v>
      </c>
      <c r="B1675" s="2" t="s">
        <v>48</v>
      </c>
      <c r="C1675" s="2" t="s">
        <v>40</v>
      </c>
      <c r="D1675" s="2" t="s">
        <v>41</v>
      </c>
      <c r="E1675" s="2" t="s">
        <v>44</v>
      </c>
      <c r="F1675" s="2" t="s">
        <v>34</v>
      </c>
      <c r="G1675" s="4">
        <v>43530.430555555555</v>
      </c>
      <c r="H1675" s="4">
        <v>43533.430555555555</v>
      </c>
      <c r="I1675" s="4">
        <v>43535.430555555555</v>
      </c>
      <c r="J1675" s="2">
        <v>37</v>
      </c>
      <c r="K1675" s="2">
        <v>111</v>
      </c>
      <c r="L1675" s="2" t="str">
        <f t="shared" si="42"/>
        <v>Kolkata</v>
      </c>
      <c r="M1675" s="2" t="str">
        <f t="shared" si="43"/>
        <v>Delhi-Kolkata</v>
      </c>
      <c r="N1675" s="2" t="str">
        <f t="shared" si="48"/>
        <v>Outstation</v>
      </c>
      <c r="O1675" s="2" t="str">
        <f t="shared" si="44"/>
        <v>FastWheels</v>
      </c>
      <c r="P1675" s="2">
        <f t="shared" si="45"/>
        <v>-2</v>
      </c>
      <c r="Q1675" s="2">
        <f t="shared" si="46"/>
        <v>3</v>
      </c>
      <c r="R1675" s="2">
        <f t="shared" si="47"/>
        <v>148</v>
      </c>
    </row>
    <row r="1676" spans="1:18" ht="14.25" customHeight="1">
      <c r="A1676" s="2">
        <v>644659</v>
      </c>
      <c r="B1676" s="2" t="s">
        <v>39</v>
      </c>
      <c r="C1676" s="2" t="s">
        <v>40</v>
      </c>
      <c r="D1676" s="2" t="s">
        <v>32</v>
      </c>
      <c r="E1676" s="2" t="s">
        <v>33</v>
      </c>
      <c r="F1676" s="2" t="s">
        <v>34</v>
      </c>
      <c r="G1676" s="4">
        <v>43530.435659722221</v>
      </c>
      <c r="H1676" s="4">
        <v>43537.435659722221</v>
      </c>
      <c r="I1676" s="4">
        <v>43534.435659722221</v>
      </c>
      <c r="J1676" s="2">
        <v>42</v>
      </c>
      <c r="K1676" s="2">
        <v>107</v>
      </c>
      <c r="L1676" s="2" t="str">
        <f t="shared" si="42"/>
        <v>Kolkata</v>
      </c>
      <c r="M1676" s="2" t="str">
        <f t="shared" si="43"/>
        <v>Bangalore-Kolkata</v>
      </c>
      <c r="N1676" s="2" t="str">
        <f t="shared" si="48"/>
        <v>Outstation</v>
      </c>
      <c r="O1676" s="2" t="str">
        <f t="shared" si="44"/>
        <v>Ship2Home</v>
      </c>
      <c r="P1676" s="2">
        <f t="shared" si="45"/>
        <v>3</v>
      </c>
      <c r="Q1676" s="2">
        <f t="shared" si="46"/>
        <v>7</v>
      </c>
      <c r="R1676" s="2">
        <f t="shared" si="47"/>
        <v>149</v>
      </c>
    </row>
    <row r="1677" spans="1:18" ht="14.25" customHeight="1">
      <c r="A1677" s="2">
        <v>866026</v>
      </c>
      <c r="B1677" s="2" t="s">
        <v>36</v>
      </c>
      <c r="C1677" s="2" t="s">
        <v>37</v>
      </c>
      <c r="D1677" s="2" t="s">
        <v>32</v>
      </c>
      <c r="E1677" s="2" t="s">
        <v>38</v>
      </c>
      <c r="F1677" s="2" t="s">
        <v>34</v>
      </c>
      <c r="G1677" s="4">
        <v>43530.448796296296</v>
      </c>
      <c r="H1677" s="4">
        <v>43535.448796296296</v>
      </c>
      <c r="I1677" s="4">
        <v>43535.448796296296</v>
      </c>
      <c r="J1677" s="2">
        <v>30</v>
      </c>
      <c r="K1677" s="2">
        <v>112</v>
      </c>
      <c r="L1677" s="2" t="str">
        <f t="shared" si="42"/>
        <v>Mumbai</v>
      </c>
      <c r="M1677" s="2" t="str">
        <f t="shared" si="43"/>
        <v>Bangalore-Mumbai</v>
      </c>
      <c r="N1677" s="2" t="str">
        <f t="shared" si="48"/>
        <v>Outstation</v>
      </c>
      <c r="O1677" s="2" t="str">
        <f t="shared" si="44"/>
        <v>Ship2Home</v>
      </c>
      <c r="P1677" s="2">
        <f t="shared" si="45"/>
        <v>0</v>
      </c>
      <c r="Q1677" s="2">
        <f t="shared" si="46"/>
        <v>5</v>
      </c>
      <c r="R1677" s="2">
        <f t="shared" si="47"/>
        <v>142</v>
      </c>
    </row>
    <row r="1678" spans="1:18" ht="14.25" customHeight="1">
      <c r="A1678" s="2">
        <v>369239</v>
      </c>
      <c r="B1678" s="2" t="s">
        <v>47</v>
      </c>
      <c r="C1678" s="2" t="s">
        <v>37</v>
      </c>
      <c r="D1678" s="2" t="s">
        <v>41</v>
      </c>
      <c r="E1678" s="2" t="s">
        <v>33</v>
      </c>
      <c r="F1678" s="2" t="s">
        <v>34</v>
      </c>
      <c r="G1678" s="4">
        <v>43530.450914351852</v>
      </c>
      <c r="H1678" s="4">
        <v>43537.450914351852</v>
      </c>
      <c r="I1678" s="4">
        <v>43536.450914351852</v>
      </c>
      <c r="J1678" s="2">
        <v>35</v>
      </c>
      <c r="K1678" s="2">
        <v>112</v>
      </c>
      <c r="L1678" s="2" t="str">
        <f t="shared" si="42"/>
        <v>Mumbai</v>
      </c>
      <c r="M1678" s="2" t="str">
        <f t="shared" si="43"/>
        <v>Delhi-Mumbai</v>
      </c>
      <c r="N1678" s="2" t="str">
        <f t="shared" si="48"/>
        <v>Outstation</v>
      </c>
      <c r="O1678" s="2" t="str">
        <f t="shared" si="44"/>
        <v>Ship2Home</v>
      </c>
      <c r="P1678" s="2">
        <f t="shared" si="45"/>
        <v>1</v>
      </c>
      <c r="Q1678" s="2">
        <f t="shared" si="46"/>
        <v>7</v>
      </c>
      <c r="R1678" s="2">
        <f t="shared" si="47"/>
        <v>147</v>
      </c>
    </row>
    <row r="1679" spans="1:18" ht="14.25" customHeight="1">
      <c r="A1679" s="2">
        <v>726485</v>
      </c>
      <c r="B1679" s="2" t="s">
        <v>39</v>
      </c>
      <c r="C1679" s="2" t="s">
        <v>31</v>
      </c>
      <c r="D1679" s="2" t="s">
        <v>41</v>
      </c>
      <c r="E1679" s="2" t="s">
        <v>33</v>
      </c>
      <c r="F1679" s="2" t="s">
        <v>34</v>
      </c>
      <c r="G1679" s="4">
        <v>43530.456932870373</v>
      </c>
      <c r="H1679" s="4">
        <v>43531.456932870373</v>
      </c>
      <c r="I1679" s="4">
        <v>43535.456932870373</v>
      </c>
      <c r="J1679" s="2">
        <v>0</v>
      </c>
      <c r="K1679" s="2">
        <v>130</v>
      </c>
      <c r="L1679" s="2" t="str">
        <f t="shared" si="42"/>
        <v>Delhi</v>
      </c>
      <c r="M1679" s="2" t="str">
        <f t="shared" si="43"/>
        <v>Delhi-Delhi</v>
      </c>
      <c r="N1679" s="2" t="str">
        <f t="shared" si="48"/>
        <v>Local</v>
      </c>
      <c r="O1679" s="2" t="str">
        <f t="shared" si="44"/>
        <v>Ship2Home</v>
      </c>
      <c r="P1679" s="2">
        <f t="shared" si="45"/>
        <v>-4</v>
      </c>
      <c r="Q1679" s="2">
        <f t="shared" si="46"/>
        <v>1</v>
      </c>
      <c r="R1679" s="2">
        <f t="shared" si="47"/>
        <v>130</v>
      </c>
    </row>
    <row r="1680" spans="1:18" ht="14.25" customHeight="1">
      <c r="A1680" s="2">
        <v>988612</v>
      </c>
      <c r="B1680" s="2" t="s">
        <v>39</v>
      </c>
      <c r="C1680" s="2" t="s">
        <v>43</v>
      </c>
      <c r="D1680" s="2" t="s">
        <v>32</v>
      </c>
      <c r="E1680" s="2" t="s">
        <v>44</v>
      </c>
      <c r="F1680" s="2" t="s">
        <v>34</v>
      </c>
      <c r="G1680" s="4">
        <v>43530.463310185187</v>
      </c>
      <c r="H1680" s="4">
        <v>43535.463310185187</v>
      </c>
      <c r="I1680" s="4">
        <v>43534.463310185187</v>
      </c>
      <c r="J1680" s="2">
        <v>0</v>
      </c>
      <c r="K1680" s="2">
        <v>129</v>
      </c>
      <c r="L1680" s="2" t="str">
        <f t="shared" si="42"/>
        <v>Bangalore</v>
      </c>
      <c r="M1680" s="2" t="str">
        <f t="shared" si="43"/>
        <v>Bangalore-Bangalore</v>
      </c>
      <c r="N1680" s="2" t="str">
        <f t="shared" si="48"/>
        <v>Local</v>
      </c>
      <c r="O1680" s="2" t="str">
        <f t="shared" si="44"/>
        <v>FastWheels</v>
      </c>
      <c r="P1680" s="2">
        <f t="shared" si="45"/>
        <v>1</v>
      </c>
      <c r="Q1680" s="2">
        <f t="shared" si="46"/>
        <v>5</v>
      </c>
      <c r="R1680" s="2">
        <f t="shared" si="47"/>
        <v>129</v>
      </c>
    </row>
    <row r="1681" spans="1:18" ht="14.25" customHeight="1">
      <c r="A1681" s="2">
        <v>817711</v>
      </c>
      <c r="B1681" s="2" t="s">
        <v>46</v>
      </c>
      <c r="C1681" s="2" t="s">
        <v>31</v>
      </c>
      <c r="D1681" s="2" t="s">
        <v>41</v>
      </c>
      <c r="E1681" s="2" t="s">
        <v>33</v>
      </c>
      <c r="F1681" s="2" t="s">
        <v>34</v>
      </c>
      <c r="G1681" s="4">
        <v>43530.467893518522</v>
      </c>
      <c r="H1681" s="4">
        <v>43531.467893518522</v>
      </c>
      <c r="I1681" s="4">
        <v>43535.467893518522</v>
      </c>
      <c r="J1681" s="2">
        <v>0</v>
      </c>
      <c r="K1681" s="2">
        <v>124</v>
      </c>
      <c r="L1681" s="2" t="str">
        <f t="shared" si="42"/>
        <v>Delhi</v>
      </c>
      <c r="M1681" s="2" t="str">
        <f t="shared" si="43"/>
        <v>Delhi-Delhi</v>
      </c>
      <c r="N1681" s="2" t="str">
        <f t="shared" si="48"/>
        <v>Local</v>
      </c>
      <c r="O1681" s="2" t="str">
        <f t="shared" si="44"/>
        <v>Ship2Home</v>
      </c>
      <c r="P1681" s="2">
        <f t="shared" si="45"/>
        <v>-4</v>
      </c>
      <c r="Q1681" s="2">
        <f t="shared" si="46"/>
        <v>1</v>
      </c>
      <c r="R1681" s="2">
        <f t="shared" si="47"/>
        <v>124</v>
      </c>
    </row>
    <row r="1682" spans="1:18" ht="14.25" customHeight="1">
      <c r="A1682" s="2">
        <v>384966</v>
      </c>
      <c r="B1682" s="2" t="s">
        <v>36</v>
      </c>
      <c r="C1682" s="2" t="s">
        <v>45</v>
      </c>
      <c r="D1682" s="2" t="s">
        <v>41</v>
      </c>
      <c r="E1682" s="2" t="s">
        <v>44</v>
      </c>
      <c r="F1682" s="2" t="s">
        <v>34</v>
      </c>
      <c r="G1682" s="4">
        <v>43530.468263888892</v>
      </c>
      <c r="H1682" s="4">
        <v>43538.468263888892</v>
      </c>
      <c r="I1682" s="4">
        <v>43534.468263888892</v>
      </c>
      <c r="J1682" s="2">
        <v>86</v>
      </c>
      <c r="K1682" s="2">
        <v>102</v>
      </c>
      <c r="L1682" s="2" t="str">
        <f t="shared" si="42"/>
        <v>Chennai</v>
      </c>
      <c r="M1682" s="2" t="str">
        <f t="shared" si="43"/>
        <v>Delhi-Chennai</v>
      </c>
      <c r="N1682" s="2" t="str">
        <f t="shared" si="48"/>
        <v>Outstation</v>
      </c>
      <c r="O1682" s="2" t="str">
        <f t="shared" si="44"/>
        <v>FastWheels</v>
      </c>
      <c r="P1682" s="2">
        <f t="shared" si="45"/>
        <v>4</v>
      </c>
      <c r="Q1682" s="2">
        <f t="shared" si="46"/>
        <v>8</v>
      </c>
      <c r="R1682" s="2">
        <f t="shared" si="47"/>
        <v>188</v>
      </c>
    </row>
    <row r="1683" spans="1:18" ht="14.25" customHeight="1">
      <c r="A1683" s="2">
        <v>658505</v>
      </c>
      <c r="B1683" s="2" t="s">
        <v>48</v>
      </c>
      <c r="C1683" s="2" t="s">
        <v>43</v>
      </c>
      <c r="D1683" s="2" t="s">
        <v>41</v>
      </c>
      <c r="E1683" s="2" t="s">
        <v>33</v>
      </c>
      <c r="F1683" s="2" t="s">
        <v>34</v>
      </c>
      <c r="G1683" s="4">
        <v>43530.471585648149</v>
      </c>
      <c r="H1683" s="4">
        <v>43539.471585648149</v>
      </c>
      <c r="I1683" s="4">
        <v>43536.471585648149</v>
      </c>
      <c r="J1683" s="2">
        <v>26</v>
      </c>
      <c r="K1683" s="2">
        <v>128</v>
      </c>
      <c r="L1683" s="2" t="str">
        <f t="shared" si="42"/>
        <v>Bangalore</v>
      </c>
      <c r="M1683" s="2" t="str">
        <f t="shared" si="43"/>
        <v>Delhi-Bangalore</v>
      </c>
      <c r="N1683" s="2" t="str">
        <f t="shared" si="48"/>
        <v>Outstation</v>
      </c>
      <c r="O1683" s="2" t="str">
        <f t="shared" si="44"/>
        <v>Ship2Home</v>
      </c>
      <c r="P1683" s="2">
        <f t="shared" si="45"/>
        <v>3</v>
      </c>
      <c r="Q1683" s="2">
        <f t="shared" si="46"/>
        <v>9</v>
      </c>
      <c r="R1683" s="2">
        <f t="shared" si="47"/>
        <v>154</v>
      </c>
    </row>
    <row r="1684" spans="1:18" ht="14.25" customHeight="1">
      <c r="A1684" s="2">
        <v>210693</v>
      </c>
      <c r="B1684" s="2" t="s">
        <v>36</v>
      </c>
      <c r="C1684" s="2" t="s">
        <v>31</v>
      </c>
      <c r="D1684" s="2" t="s">
        <v>41</v>
      </c>
      <c r="E1684" s="2" t="s">
        <v>33</v>
      </c>
      <c r="F1684" s="2" t="s">
        <v>34</v>
      </c>
      <c r="G1684" s="4">
        <v>43530.478391203702</v>
      </c>
      <c r="H1684" s="4">
        <v>43533.478391203702</v>
      </c>
      <c r="I1684" s="4">
        <v>43535.478391203702</v>
      </c>
      <c r="J1684" s="2">
        <v>0</v>
      </c>
      <c r="K1684" s="2">
        <v>120</v>
      </c>
      <c r="L1684" s="2" t="str">
        <f t="shared" si="42"/>
        <v>Delhi</v>
      </c>
      <c r="M1684" s="2" t="str">
        <f t="shared" si="43"/>
        <v>Delhi-Delhi</v>
      </c>
      <c r="N1684" s="2" t="str">
        <f t="shared" si="48"/>
        <v>Local</v>
      </c>
      <c r="O1684" s="2" t="str">
        <f t="shared" si="44"/>
        <v>Ship2Home</v>
      </c>
      <c r="P1684" s="2">
        <f t="shared" si="45"/>
        <v>-2</v>
      </c>
      <c r="Q1684" s="2">
        <f t="shared" si="46"/>
        <v>3</v>
      </c>
      <c r="R1684" s="2">
        <f t="shared" si="47"/>
        <v>120</v>
      </c>
    </row>
    <row r="1685" spans="1:18" ht="14.25" customHeight="1">
      <c r="A1685" s="2">
        <v>103097</v>
      </c>
      <c r="B1685" s="2" t="s">
        <v>47</v>
      </c>
      <c r="C1685" s="2" t="s">
        <v>31</v>
      </c>
      <c r="D1685" s="2" t="s">
        <v>41</v>
      </c>
      <c r="E1685" s="2" t="s">
        <v>33</v>
      </c>
      <c r="F1685" s="2" t="s">
        <v>34</v>
      </c>
      <c r="G1685" s="4">
        <v>43530.478645833333</v>
      </c>
      <c r="H1685" s="4">
        <v>43535.478645833333</v>
      </c>
      <c r="I1685" s="4">
        <v>43535.478645833333</v>
      </c>
      <c r="J1685" s="2">
        <v>0</v>
      </c>
      <c r="K1685" s="2">
        <v>123</v>
      </c>
      <c r="L1685" s="2" t="str">
        <f t="shared" si="42"/>
        <v>Delhi</v>
      </c>
      <c r="M1685" s="2" t="str">
        <f t="shared" si="43"/>
        <v>Delhi-Delhi</v>
      </c>
      <c r="N1685" s="2" t="str">
        <f t="shared" si="48"/>
        <v>Local</v>
      </c>
      <c r="O1685" s="2" t="str">
        <f t="shared" si="44"/>
        <v>Ship2Home</v>
      </c>
      <c r="P1685" s="2">
        <f t="shared" si="45"/>
        <v>0</v>
      </c>
      <c r="Q1685" s="2">
        <f t="shared" si="46"/>
        <v>5</v>
      </c>
      <c r="R1685" s="2">
        <f t="shared" si="47"/>
        <v>123</v>
      </c>
    </row>
    <row r="1686" spans="1:18" ht="14.25" customHeight="1">
      <c r="A1686" s="2">
        <v>708965</v>
      </c>
      <c r="B1686" s="2" t="s">
        <v>36</v>
      </c>
      <c r="C1686" s="2" t="s">
        <v>43</v>
      </c>
      <c r="D1686" s="2" t="s">
        <v>41</v>
      </c>
      <c r="E1686" s="2" t="s">
        <v>33</v>
      </c>
      <c r="F1686" s="2" t="s">
        <v>34</v>
      </c>
      <c r="G1686" s="4">
        <v>43530.484409722223</v>
      </c>
      <c r="H1686" s="4">
        <v>43540.484409722223</v>
      </c>
      <c r="I1686" s="4">
        <v>43536.484409722223</v>
      </c>
      <c r="J1686" s="2">
        <v>43</v>
      </c>
      <c r="K1686" s="2">
        <v>126</v>
      </c>
      <c r="L1686" s="2" t="str">
        <f t="shared" si="42"/>
        <v>Bangalore</v>
      </c>
      <c r="M1686" s="2" t="str">
        <f t="shared" si="43"/>
        <v>Delhi-Bangalore</v>
      </c>
      <c r="N1686" s="2" t="str">
        <f t="shared" si="48"/>
        <v>Outstation</v>
      </c>
      <c r="O1686" s="2" t="str">
        <f t="shared" si="44"/>
        <v>Ship2Home</v>
      </c>
      <c r="P1686" s="2">
        <f t="shared" si="45"/>
        <v>4</v>
      </c>
      <c r="Q1686" s="2">
        <f t="shared" si="46"/>
        <v>10</v>
      </c>
      <c r="R1686" s="2">
        <f t="shared" si="47"/>
        <v>169</v>
      </c>
    </row>
    <row r="1687" spans="1:18" ht="14.25" customHeight="1">
      <c r="A1687" s="2">
        <v>293951</v>
      </c>
      <c r="B1687" s="2" t="s">
        <v>39</v>
      </c>
      <c r="C1687" s="2" t="s">
        <v>43</v>
      </c>
      <c r="D1687" s="2" t="s">
        <v>32</v>
      </c>
      <c r="E1687" s="2" t="s">
        <v>44</v>
      </c>
      <c r="F1687" s="2" t="s">
        <v>34</v>
      </c>
      <c r="G1687" s="4">
        <v>43530.487951388888</v>
      </c>
      <c r="H1687" s="4">
        <v>43535.487951388888</v>
      </c>
      <c r="I1687" s="4">
        <v>43535.487951388888</v>
      </c>
      <c r="J1687" s="2">
        <v>0</v>
      </c>
      <c r="K1687" s="2">
        <v>108</v>
      </c>
      <c r="L1687" s="2" t="str">
        <f t="shared" si="42"/>
        <v>Bangalore</v>
      </c>
      <c r="M1687" s="2" t="str">
        <f t="shared" si="43"/>
        <v>Bangalore-Bangalore</v>
      </c>
      <c r="N1687" s="2" t="str">
        <f t="shared" si="48"/>
        <v>Local</v>
      </c>
      <c r="O1687" s="2" t="str">
        <f t="shared" si="44"/>
        <v>FastWheels</v>
      </c>
      <c r="P1687" s="2">
        <f t="shared" si="45"/>
        <v>0</v>
      </c>
      <c r="Q1687" s="2">
        <f t="shared" si="46"/>
        <v>5</v>
      </c>
      <c r="R1687" s="2">
        <f t="shared" si="47"/>
        <v>108</v>
      </c>
    </row>
    <row r="1688" spans="1:18" ht="14.25" customHeight="1">
      <c r="A1688" s="2">
        <v>39978</v>
      </c>
      <c r="B1688" s="2" t="s">
        <v>30</v>
      </c>
      <c r="C1688" s="2" t="s">
        <v>40</v>
      </c>
      <c r="D1688" s="2" t="s">
        <v>41</v>
      </c>
      <c r="E1688" s="2" t="s">
        <v>44</v>
      </c>
      <c r="F1688" s="2" t="s">
        <v>34</v>
      </c>
      <c r="G1688" s="4">
        <v>43530.491863425923</v>
      </c>
      <c r="H1688" s="4">
        <v>43536.491863425923</v>
      </c>
      <c r="I1688" s="4">
        <v>43537.491863425923</v>
      </c>
      <c r="J1688" s="2">
        <v>66</v>
      </c>
      <c r="K1688" s="2">
        <v>90</v>
      </c>
      <c r="L1688" s="2" t="str">
        <f t="shared" si="42"/>
        <v>Kolkata</v>
      </c>
      <c r="M1688" s="2" t="str">
        <f t="shared" si="43"/>
        <v>Delhi-Kolkata</v>
      </c>
      <c r="N1688" s="2" t="str">
        <f t="shared" si="48"/>
        <v>Outstation</v>
      </c>
      <c r="O1688" s="2" t="str">
        <f t="shared" si="44"/>
        <v>FastWheels</v>
      </c>
      <c r="P1688" s="2">
        <f t="shared" si="45"/>
        <v>-1</v>
      </c>
      <c r="Q1688" s="2">
        <f t="shared" si="46"/>
        <v>6</v>
      </c>
      <c r="R1688" s="2">
        <f t="shared" si="47"/>
        <v>156</v>
      </c>
    </row>
    <row r="1689" spans="1:18" ht="14.25" customHeight="1">
      <c r="A1689" s="2">
        <v>451113</v>
      </c>
      <c r="B1689" s="2" t="s">
        <v>48</v>
      </c>
      <c r="C1689" s="2" t="s">
        <v>31</v>
      </c>
      <c r="D1689" s="2" t="s">
        <v>32</v>
      </c>
      <c r="E1689" s="2" t="s">
        <v>33</v>
      </c>
      <c r="F1689" s="2" t="s">
        <v>34</v>
      </c>
      <c r="G1689" s="4">
        <v>43530.49359953704</v>
      </c>
      <c r="H1689" s="4">
        <v>43538.49359953704</v>
      </c>
      <c r="I1689" s="4">
        <v>43534.49359953704</v>
      </c>
      <c r="J1689" s="2">
        <v>44</v>
      </c>
      <c r="K1689" s="2">
        <v>121</v>
      </c>
      <c r="L1689" s="2" t="str">
        <f t="shared" si="42"/>
        <v>Delhi</v>
      </c>
      <c r="M1689" s="2" t="str">
        <f t="shared" si="43"/>
        <v>Bangalore-Delhi</v>
      </c>
      <c r="N1689" s="2" t="str">
        <f t="shared" si="48"/>
        <v>Outstation</v>
      </c>
      <c r="O1689" s="2" t="str">
        <f t="shared" si="44"/>
        <v>Ship2Home</v>
      </c>
      <c r="P1689" s="2">
        <f t="shared" si="45"/>
        <v>4</v>
      </c>
      <c r="Q1689" s="2">
        <f t="shared" si="46"/>
        <v>8</v>
      </c>
      <c r="R1689" s="2">
        <f t="shared" si="47"/>
        <v>165</v>
      </c>
    </row>
    <row r="1690" spans="1:18" ht="14.25" customHeight="1">
      <c r="A1690" s="2">
        <v>915579</v>
      </c>
      <c r="B1690" s="2" t="s">
        <v>47</v>
      </c>
      <c r="C1690" s="2" t="s">
        <v>37</v>
      </c>
      <c r="D1690" s="2" t="s">
        <v>41</v>
      </c>
      <c r="E1690" s="2" t="s">
        <v>33</v>
      </c>
      <c r="F1690" s="2" t="s">
        <v>34</v>
      </c>
      <c r="G1690" s="4">
        <v>43530.49423611111</v>
      </c>
      <c r="H1690" s="4">
        <v>43539.49423611111</v>
      </c>
      <c r="I1690" s="4">
        <v>43533.49423611111</v>
      </c>
      <c r="J1690" s="2">
        <v>44</v>
      </c>
      <c r="K1690" s="2">
        <v>114</v>
      </c>
      <c r="L1690" s="2" t="str">
        <f t="shared" si="42"/>
        <v>Mumbai</v>
      </c>
      <c r="M1690" s="2" t="str">
        <f t="shared" si="43"/>
        <v>Delhi-Mumbai</v>
      </c>
      <c r="N1690" s="2" t="str">
        <f t="shared" si="48"/>
        <v>Outstation</v>
      </c>
      <c r="O1690" s="2" t="str">
        <f t="shared" si="44"/>
        <v>Ship2Home</v>
      </c>
      <c r="P1690" s="2">
        <f t="shared" si="45"/>
        <v>6</v>
      </c>
      <c r="Q1690" s="2">
        <f t="shared" si="46"/>
        <v>9</v>
      </c>
      <c r="R1690" s="2">
        <f t="shared" si="47"/>
        <v>158</v>
      </c>
    </row>
    <row r="1691" spans="1:18" ht="14.25" customHeight="1">
      <c r="A1691" s="2">
        <v>93933</v>
      </c>
      <c r="B1691" s="2" t="s">
        <v>39</v>
      </c>
      <c r="C1691" s="2" t="s">
        <v>40</v>
      </c>
      <c r="D1691" s="2" t="s">
        <v>41</v>
      </c>
      <c r="E1691" s="2" t="s">
        <v>33</v>
      </c>
      <c r="F1691" s="2" t="s">
        <v>34</v>
      </c>
      <c r="G1691" s="4">
        <v>43530.494444444441</v>
      </c>
      <c r="H1691" s="4">
        <v>43534.494444444441</v>
      </c>
      <c r="I1691" s="4">
        <v>43537.494444444441</v>
      </c>
      <c r="J1691" s="2">
        <v>35</v>
      </c>
      <c r="K1691" s="2">
        <v>108</v>
      </c>
      <c r="L1691" s="2" t="str">
        <f t="shared" si="42"/>
        <v>Kolkata</v>
      </c>
      <c r="M1691" s="2" t="str">
        <f t="shared" si="43"/>
        <v>Delhi-Kolkata</v>
      </c>
      <c r="N1691" s="2" t="str">
        <f t="shared" si="48"/>
        <v>Outstation</v>
      </c>
      <c r="O1691" s="2" t="str">
        <f t="shared" si="44"/>
        <v>Ship2Home</v>
      </c>
      <c r="P1691" s="2">
        <f t="shared" si="45"/>
        <v>-3</v>
      </c>
      <c r="Q1691" s="2">
        <f t="shared" si="46"/>
        <v>4</v>
      </c>
      <c r="R1691" s="2">
        <f t="shared" si="47"/>
        <v>143</v>
      </c>
    </row>
    <row r="1692" spans="1:18" ht="14.25" customHeight="1">
      <c r="A1692" s="2">
        <v>251931</v>
      </c>
      <c r="B1692" s="2" t="s">
        <v>47</v>
      </c>
      <c r="C1692" s="2" t="s">
        <v>37</v>
      </c>
      <c r="D1692" s="2" t="s">
        <v>32</v>
      </c>
      <c r="E1692" s="2" t="s">
        <v>44</v>
      </c>
      <c r="F1692" s="2" t="s">
        <v>34</v>
      </c>
      <c r="G1692" s="4">
        <v>43530.498171296298</v>
      </c>
      <c r="H1692" s="4">
        <v>43534.498171296298</v>
      </c>
      <c r="I1692" s="4">
        <v>43536.498171296298</v>
      </c>
      <c r="J1692" s="2">
        <v>59</v>
      </c>
      <c r="K1692" s="2">
        <v>94</v>
      </c>
      <c r="L1692" s="2" t="str">
        <f t="shared" si="42"/>
        <v>Mumbai</v>
      </c>
      <c r="M1692" s="2" t="str">
        <f t="shared" si="43"/>
        <v>Bangalore-Mumbai</v>
      </c>
      <c r="N1692" s="2" t="str">
        <f t="shared" si="48"/>
        <v>Outstation</v>
      </c>
      <c r="O1692" s="2" t="str">
        <f t="shared" si="44"/>
        <v>FastWheels</v>
      </c>
      <c r="P1692" s="2">
        <f t="shared" si="45"/>
        <v>-2</v>
      </c>
      <c r="Q1692" s="2">
        <f t="shared" si="46"/>
        <v>4</v>
      </c>
      <c r="R1692" s="2">
        <f t="shared" si="47"/>
        <v>153</v>
      </c>
    </row>
    <row r="1693" spans="1:18" ht="14.25" customHeight="1">
      <c r="A1693" s="2">
        <v>314947</v>
      </c>
      <c r="B1693" s="2" t="s">
        <v>36</v>
      </c>
      <c r="C1693" s="2" t="s">
        <v>43</v>
      </c>
      <c r="D1693" s="2" t="s">
        <v>41</v>
      </c>
      <c r="E1693" s="2" t="s">
        <v>33</v>
      </c>
      <c r="F1693" s="2" t="s">
        <v>34</v>
      </c>
      <c r="G1693" s="4">
        <v>43530.498900462961</v>
      </c>
      <c r="H1693" s="4">
        <v>43536.498900462961</v>
      </c>
      <c r="I1693" s="4">
        <v>43536.498900462961</v>
      </c>
      <c r="J1693" s="2">
        <v>26</v>
      </c>
      <c r="K1693" s="2">
        <v>128</v>
      </c>
      <c r="L1693" s="2" t="str">
        <f t="shared" si="42"/>
        <v>Bangalore</v>
      </c>
      <c r="M1693" s="2" t="str">
        <f t="shared" si="43"/>
        <v>Delhi-Bangalore</v>
      </c>
      <c r="N1693" s="2" t="str">
        <f t="shared" si="48"/>
        <v>Outstation</v>
      </c>
      <c r="O1693" s="2" t="str">
        <f t="shared" si="44"/>
        <v>Ship2Home</v>
      </c>
      <c r="P1693" s="2">
        <f t="shared" si="45"/>
        <v>0</v>
      </c>
      <c r="Q1693" s="2">
        <f t="shared" si="46"/>
        <v>6</v>
      </c>
      <c r="R1693" s="2">
        <f t="shared" si="47"/>
        <v>154</v>
      </c>
    </row>
    <row r="1694" spans="1:18" ht="14.25" customHeight="1">
      <c r="A1694" s="2">
        <v>338024</v>
      </c>
      <c r="B1694" s="2" t="s">
        <v>30</v>
      </c>
      <c r="C1694" s="2" t="s">
        <v>37</v>
      </c>
      <c r="D1694" s="2" t="s">
        <v>32</v>
      </c>
      <c r="E1694" s="2" t="s">
        <v>44</v>
      </c>
      <c r="F1694" s="2" t="s">
        <v>34</v>
      </c>
      <c r="G1694" s="4">
        <v>43530.506701388891</v>
      </c>
      <c r="H1694" s="4">
        <v>43532.506701388891</v>
      </c>
      <c r="I1694" s="4">
        <v>43536.506701388891</v>
      </c>
      <c r="J1694" s="2">
        <v>71</v>
      </c>
      <c r="K1694" s="2">
        <v>95</v>
      </c>
      <c r="L1694" s="2" t="str">
        <f t="shared" si="42"/>
        <v>Mumbai</v>
      </c>
      <c r="M1694" s="2" t="str">
        <f t="shared" si="43"/>
        <v>Bangalore-Mumbai</v>
      </c>
      <c r="N1694" s="2" t="str">
        <f t="shared" si="48"/>
        <v>Outstation</v>
      </c>
      <c r="O1694" s="2" t="str">
        <f t="shared" si="44"/>
        <v>FastWheels</v>
      </c>
      <c r="P1694" s="2">
        <f t="shared" si="45"/>
        <v>-4</v>
      </c>
      <c r="Q1694" s="2">
        <f t="shared" si="46"/>
        <v>2</v>
      </c>
      <c r="R1694" s="2">
        <f t="shared" si="47"/>
        <v>166</v>
      </c>
    </row>
    <row r="1695" spans="1:18" ht="14.25" customHeight="1">
      <c r="A1695" s="2">
        <v>798001</v>
      </c>
      <c r="B1695" s="2" t="s">
        <v>47</v>
      </c>
      <c r="C1695" s="2" t="s">
        <v>43</v>
      </c>
      <c r="D1695" s="2" t="s">
        <v>32</v>
      </c>
      <c r="E1695" s="2" t="s">
        <v>33</v>
      </c>
      <c r="F1695" s="2" t="s">
        <v>34</v>
      </c>
      <c r="G1695" s="4">
        <v>43530.509722222225</v>
      </c>
      <c r="H1695" s="4">
        <v>43535.509722222225</v>
      </c>
      <c r="I1695" s="4">
        <v>43536.509722222225</v>
      </c>
      <c r="J1695" s="2">
        <v>0</v>
      </c>
      <c r="K1695" s="2">
        <v>121</v>
      </c>
      <c r="L1695" s="2" t="str">
        <f t="shared" si="42"/>
        <v>Bangalore</v>
      </c>
      <c r="M1695" s="2" t="str">
        <f t="shared" si="43"/>
        <v>Bangalore-Bangalore</v>
      </c>
      <c r="N1695" s="2" t="str">
        <f t="shared" si="48"/>
        <v>Local</v>
      </c>
      <c r="O1695" s="2" t="str">
        <f t="shared" si="44"/>
        <v>Ship2Home</v>
      </c>
      <c r="P1695" s="2">
        <f t="shared" si="45"/>
        <v>-1</v>
      </c>
      <c r="Q1695" s="2">
        <f t="shared" si="46"/>
        <v>5</v>
      </c>
      <c r="R1695" s="2">
        <f t="shared" si="47"/>
        <v>121</v>
      </c>
    </row>
    <row r="1696" spans="1:18" ht="14.25" customHeight="1">
      <c r="A1696" s="2">
        <v>173984</v>
      </c>
      <c r="B1696" s="2" t="s">
        <v>47</v>
      </c>
      <c r="C1696" s="2" t="s">
        <v>31</v>
      </c>
      <c r="D1696" s="2" t="s">
        <v>32</v>
      </c>
      <c r="E1696" s="2" t="s">
        <v>44</v>
      </c>
      <c r="F1696" s="2" t="s">
        <v>34</v>
      </c>
      <c r="G1696" s="4">
        <v>43530.510115740741</v>
      </c>
      <c r="H1696" s="4">
        <v>43533.510115740741</v>
      </c>
      <c r="I1696" s="4">
        <v>43534.510115740741</v>
      </c>
      <c r="J1696" s="2">
        <v>42</v>
      </c>
      <c r="K1696" s="2">
        <v>129</v>
      </c>
      <c r="L1696" s="2" t="str">
        <f t="shared" si="42"/>
        <v>Delhi</v>
      </c>
      <c r="M1696" s="2" t="str">
        <f t="shared" si="43"/>
        <v>Bangalore-Delhi</v>
      </c>
      <c r="N1696" s="2" t="str">
        <f t="shared" si="48"/>
        <v>Outstation</v>
      </c>
      <c r="O1696" s="2" t="str">
        <f t="shared" si="44"/>
        <v>FastWheels</v>
      </c>
      <c r="P1696" s="2">
        <f t="shared" si="45"/>
        <v>-1</v>
      </c>
      <c r="Q1696" s="2">
        <f t="shared" si="46"/>
        <v>3</v>
      </c>
      <c r="R1696" s="2">
        <f t="shared" si="47"/>
        <v>171</v>
      </c>
    </row>
    <row r="1697" spans="1:18" ht="14.25" customHeight="1">
      <c r="A1697" s="2">
        <v>823141</v>
      </c>
      <c r="B1697" s="2" t="s">
        <v>39</v>
      </c>
      <c r="C1697" s="2" t="s">
        <v>43</v>
      </c>
      <c r="D1697" s="2" t="s">
        <v>32</v>
      </c>
      <c r="E1697" s="2" t="s">
        <v>33</v>
      </c>
      <c r="F1697" s="2" t="s">
        <v>34</v>
      </c>
      <c r="G1697" s="4">
        <v>43530.51116898148</v>
      </c>
      <c r="H1697" s="4">
        <v>43531.51116898148</v>
      </c>
      <c r="I1697" s="4">
        <v>43535.51116898148</v>
      </c>
      <c r="J1697" s="2">
        <v>0</v>
      </c>
      <c r="K1697" s="2">
        <v>121</v>
      </c>
      <c r="L1697" s="2" t="str">
        <f t="shared" si="42"/>
        <v>Bangalore</v>
      </c>
      <c r="M1697" s="2" t="str">
        <f t="shared" si="43"/>
        <v>Bangalore-Bangalore</v>
      </c>
      <c r="N1697" s="2" t="str">
        <f t="shared" si="48"/>
        <v>Local</v>
      </c>
      <c r="O1697" s="2" t="str">
        <f t="shared" si="44"/>
        <v>Ship2Home</v>
      </c>
      <c r="P1697" s="2">
        <f t="shared" si="45"/>
        <v>-4</v>
      </c>
      <c r="Q1697" s="2">
        <f t="shared" si="46"/>
        <v>1</v>
      </c>
      <c r="R1697" s="2">
        <f t="shared" si="47"/>
        <v>121</v>
      </c>
    </row>
    <row r="1698" spans="1:18" ht="14.25" customHeight="1">
      <c r="A1698" s="2">
        <v>807559</v>
      </c>
      <c r="B1698" s="2" t="s">
        <v>36</v>
      </c>
      <c r="C1698" s="2" t="s">
        <v>40</v>
      </c>
      <c r="D1698" s="2" t="s">
        <v>41</v>
      </c>
      <c r="E1698" s="2" t="s">
        <v>33</v>
      </c>
      <c r="F1698" s="2" t="s">
        <v>34</v>
      </c>
      <c r="G1698" s="4">
        <v>43530.513483796298</v>
      </c>
      <c r="H1698" s="4">
        <v>43534.513483796298</v>
      </c>
      <c r="I1698" s="4">
        <v>43533.513483796298</v>
      </c>
      <c r="J1698" s="2">
        <v>30</v>
      </c>
      <c r="K1698" s="2">
        <v>112</v>
      </c>
      <c r="L1698" s="2" t="str">
        <f t="shared" si="42"/>
        <v>Kolkata</v>
      </c>
      <c r="M1698" s="2" t="str">
        <f t="shared" si="43"/>
        <v>Delhi-Kolkata</v>
      </c>
      <c r="N1698" s="2" t="str">
        <f t="shared" si="48"/>
        <v>Outstation</v>
      </c>
      <c r="O1698" s="2" t="str">
        <f t="shared" si="44"/>
        <v>Ship2Home</v>
      </c>
      <c r="P1698" s="2">
        <f t="shared" si="45"/>
        <v>1</v>
      </c>
      <c r="Q1698" s="2">
        <f t="shared" si="46"/>
        <v>4</v>
      </c>
      <c r="R1698" s="2">
        <f t="shared" si="47"/>
        <v>142</v>
      </c>
    </row>
    <row r="1699" spans="1:18" ht="14.25" customHeight="1">
      <c r="A1699" s="2">
        <v>606097</v>
      </c>
      <c r="B1699" s="2" t="s">
        <v>36</v>
      </c>
      <c r="C1699" s="2" t="s">
        <v>37</v>
      </c>
      <c r="D1699" s="2" t="s">
        <v>32</v>
      </c>
      <c r="E1699" s="2" t="s">
        <v>44</v>
      </c>
      <c r="F1699" s="2" t="s">
        <v>34</v>
      </c>
      <c r="G1699" s="4">
        <v>43530.519884259258</v>
      </c>
      <c r="H1699" s="4">
        <v>43536.519884259258</v>
      </c>
      <c r="I1699" s="4">
        <v>43533.519884259258</v>
      </c>
      <c r="J1699" s="2">
        <v>66</v>
      </c>
      <c r="K1699" s="2">
        <v>94</v>
      </c>
      <c r="L1699" s="2" t="str">
        <f t="shared" si="42"/>
        <v>Mumbai</v>
      </c>
      <c r="M1699" s="2" t="str">
        <f t="shared" si="43"/>
        <v>Bangalore-Mumbai</v>
      </c>
      <c r="N1699" s="2" t="str">
        <f t="shared" si="48"/>
        <v>Outstation</v>
      </c>
      <c r="O1699" s="2" t="str">
        <f t="shared" si="44"/>
        <v>FastWheels</v>
      </c>
      <c r="P1699" s="2">
        <f t="shared" si="45"/>
        <v>3</v>
      </c>
      <c r="Q1699" s="2">
        <f t="shared" si="46"/>
        <v>6</v>
      </c>
      <c r="R1699" s="2">
        <f t="shared" si="47"/>
        <v>160</v>
      </c>
    </row>
    <row r="1700" spans="1:18" ht="14.25" customHeight="1">
      <c r="A1700" s="2">
        <v>137068</v>
      </c>
      <c r="B1700" s="2" t="s">
        <v>39</v>
      </c>
      <c r="C1700" s="2" t="s">
        <v>31</v>
      </c>
      <c r="D1700" s="2" t="s">
        <v>32</v>
      </c>
      <c r="E1700" s="2" t="s">
        <v>44</v>
      </c>
      <c r="F1700" s="2" t="s">
        <v>34</v>
      </c>
      <c r="G1700" s="4">
        <v>43530.531099537038</v>
      </c>
      <c r="H1700" s="4">
        <v>43535.531099537038</v>
      </c>
      <c r="I1700" s="4">
        <v>43536.531099537038</v>
      </c>
      <c r="J1700" s="2">
        <v>47</v>
      </c>
      <c r="K1700" s="2">
        <v>126</v>
      </c>
      <c r="L1700" s="2" t="str">
        <f t="shared" si="42"/>
        <v>Delhi</v>
      </c>
      <c r="M1700" s="2" t="str">
        <f t="shared" si="43"/>
        <v>Bangalore-Delhi</v>
      </c>
      <c r="N1700" s="2" t="str">
        <f t="shared" si="48"/>
        <v>Outstation</v>
      </c>
      <c r="O1700" s="2" t="str">
        <f t="shared" si="44"/>
        <v>FastWheels</v>
      </c>
      <c r="P1700" s="2">
        <f t="shared" si="45"/>
        <v>-1</v>
      </c>
      <c r="Q1700" s="2">
        <f t="shared" si="46"/>
        <v>5</v>
      </c>
      <c r="R1700" s="2">
        <f t="shared" si="47"/>
        <v>173</v>
      </c>
    </row>
    <row r="1701" spans="1:18" ht="14.25" customHeight="1">
      <c r="A1701" s="2">
        <v>803054</v>
      </c>
      <c r="B1701" s="2" t="s">
        <v>30</v>
      </c>
      <c r="C1701" s="2" t="s">
        <v>37</v>
      </c>
      <c r="D1701" s="2" t="s">
        <v>41</v>
      </c>
      <c r="E1701" s="2" t="s">
        <v>44</v>
      </c>
      <c r="F1701" s="2" t="s">
        <v>34</v>
      </c>
      <c r="G1701" s="4">
        <v>43530.535671296297</v>
      </c>
      <c r="H1701" s="4">
        <v>43532.535671296297</v>
      </c>
      <c r="I1701" s="4">
        <v>43536.535671296297</v>
      </c>
      <c r="J1701" s="2">
        <v>78</v>
      </c>
      <c r="K1701" s="2">
        <v>92</v>
      </c>
      <c r="L1701" s="2" t="str">
        <f t="shared" si="42"/>
        <v>Mumbai</v>
      </c>
      <c r="M1701" s="2" t="str">
        <f t="shared" si="43"/>
        <v>Delhi-Mumbai</v>
      </c>
      <c r="N1701" s="2" t="str">
        <f t="shared" si="48"/>
        <v>Outstation</v>
      </c>
      <c r="O1701" s="2" t="str">
        <f t="shared" si="44"/>
        <v>FastWheels</v>
      </c>
      <c r="P1701" s="2">
        <f t="shared" si="45"/>
        <v>-4</v>
      </c>
      <c r="Q1701" s="2">
        <f t="shared" si="46"/>
        <v>2</v>
      </c>
      <c r="R1701" s="2">
        <f t="shared" si="47"/>
        <v>170</v>
      </c>
    </row>
    <row r="1702" spans="1:18" ht="14.25" customHeight="1">
      <c r="A1702" s="2">
        <v>89042</v>
      </c>
      <c r="B1702" s="2" t="s">
        <v>39</v>
      </c>
      <c r="C1702" s="2" t="s">
        <v>31</v>
      </c>
      <c r="D1702" s="2" t="s">
        <v>41</v>
      </c>
      <c r="E1702" s="2" t="s">
        <v>38</v>
      </c>
      <c r="F1702" s="2" t="s">
        <v>34</v>
      </c>
      <c r="G1702" s="4">
        <v>43530.544594907406</v>
      </c>
      <c r="H1702" s="4">
        <v>43533.544594907406</v>
      </c>
      <c r="I1702" s="4">
        <v>43536.544594907406</v>
      </c>
      <c r="J1702" s="2">
        <v>0</v>
      </c>
      <c r="K1702" s="2">
        <v>124</v>
      </c>
      <c r="L1702" s="2" t="str">
        <f t="shared" si="42"/>
        <v>Delhi</v>
      </c>
      <c r="M1702" s="2" t="str">
        <f t="shared" si="43"/>
        <v>Delhi-Delhi</v>
      </c>
      <c r="N1702" s="2" t="str">
        <f t="shared" si="48"/>
        <v>Local</v>
      </c>
      <c r="O1702" s="2" t="str">
        <f t="shared" si="44"/>
        <v>Ship2Home</v>
      </c>
      <c r="P1702" s="2">
        <f t="shared" si="45"/>
        <v>-3</v>
      </c>
      <c r="Q1702" s="2">
        <f t="shared" si="46"/>
        <v>3</v>
      </c>
      <c r="R1702" s="2">
        <f t="shared" si="47"/>
        <v>124</v>
      </c>
    </row>
    <row r="1703" spans="1:18" ht="14.25" customHeight="1">
      <c r="A1703" s="2">
        <v>45804</v>
      </c>
      <c r="B1703" s="2" t="s">
        <v>47</v>
      </c>
      <c r="C1703" s="2" t="s">
        <v>45</v>
      </c>
      <c r="D1703" s="2" t="s">
        <v>32</v>
      </c>
      <c r="E1703" s="2" t="s">
        <v>44</v>
      </c>
      <c r="F1703" s="2" t="s">
        <v>34</v>
      </c>
      <c r="G1703" s="4">
        <v>43530.547835648147</v>
      </c>
      <c r="H1703" s="4">
        <v>43538.547835648147</v>
      </c>
      <c r="I1703" s="4">
        <v>43536.547835648147</v>
      </c>
      <c r="J1703" s="2">
        <v>69</v>
      </c>
      <c r="K1703" s="2">
        <v>109</v>
      </c>
      <c r="L1703" s="2" t="str">
        <f t="shared" si="42"/>
        <v>Chennai</v>
      </c>
      <c r="M1703" s="2" t="str">
        <f t="shared" si="43"/>
        <v>Bangalore-Chennai</v>
      </c>
      <c r="N1703" s="2" t="str">
        <f t="shared" si="48"/>
        <v>Outstation</v>
      </c>
      <c r="O1703" s="2" t="str">
        <f t="shared" si="44"/>
        <v>FastWheels</v>
      </c>
      <c r="P1703" s="2">
        <f t="shared" si="45"/>
        <v>2</v>
      </c>
      <c r="Q1703" s="2">
        <f t="shared" si="46"/>
        <v>8</v>
      </c>
      <c r="R1703" s="2">
        <f t="shared" si="47"/>
        <v>178</v>
      </c>
    </row>
    <row r="1704" spans="1:18" ht="14.25" customHeight="1">
      <c r="A1704" s="2">
        <v>481102</v>
      </c>
      <c r="B1704" s="2" t="s">
        <v>39</v>
      </c>
      <c r="C1704" s="2" t="s">
        <v>43</v>
      </c>
      <c r="D1704" s="2" t="s">
        <v>41</v>
      </c>
      <c r="E1704" s="2" t="s">
        <v>44</v>
      </c>
      <c r="F1704" s="2" t="s">
        <v>34</v>
      </c>
      <c r="G1704" s="4">
        <v>43530.550706018519</v>
      </c>
      <c r="H1704" s="4">
        <v>43533.550706018519</v>
      </c>
      <c r="I1704" s="4">
        <v>43537.550706018519</v>
      </c>
      <c r="J1704" s="2">
        <v>62</v>
      </c>
      <c r="K1704" s="2">
        <v>104</v>
      </c>
      <c r="L1704" s="2" t="str">
        <f t="shared" si="42"/>
        <v>Bangalore</v>
      </c>
      <c r="M1704" s="2" t="str">
        <f t="shared" si="43"/>
        <v>Delhi-Bangalore</v>
      </c>
      <c r="N1704" s="2" t="str">
        <f t="shared" si="48"/>
        <v>Outstation</v>
      </c>
      <c r="O1704" s="2" t="str">
        <f t="shared" si="44"/>
        <v>FastWheels</v>
      </c>
      <c r="P1704" s="2">
        <f t="shared" si="45"/>
        <v>-4</v>
      </c>
      <c r="Q1704" s="2">
        <f t="shared" si="46"/>
        <v>3</v>
      </c>
      <c r="R1704" s="2">
        <f t="shared" si="47"/>
        <v>166</v>
      </c>
    </row>
    <row r="1705" spans="1:18" ht="14.25" customHeight="1">
      <c r="A1705" s="2">
        <v>539717</v>
      </c>
      <c r="B1705" s="2" t="s">
        <v>39</v>
      </c>
      <c r="C1705" s="2" t="s">
        <v>40</v>
      </c>
      <c r="D1705" s="2" t="s">
        <v>41</v>
      </c>
      <c r="E1705" s="2" t="s">
        <v>33</v>
      </c>
      <c r="F1705" s="2" t="s">
        <v>34</v>
      </c>
      <c r="G1705" s="4">
        <v>43530.551192129627</v>
      </c>
      <c r="H1705" s="4">
        <v>43532.551192129627</v>
      </c>
      <c r="I1705" s="4">
        <v>43535.551192129627</v>
      </c>
      <c r="J1705" s="2">
        <v>44</v>
      </c>
      <c r="K1705" s="2">
        <v>109</v>
      </c>
      <c r="L1705" s="2" t="str">
        <f t="shared" si="42"/>
        <v>Kolkata</v>
      </c>
      <c r="M1705" s="2" t="str">
        <f t="shared" si="43"/>
        <v>Delhi-Kolkata</v>
      </c>
      <c r="N1705" s="2" t="str">
        <f t="shared" si="48"/>
        <v>Outstation</v>
      </c>
      <c r="O1705" s="2" t="str">
        <f t="shared" si="44"/>
        <v>Ship2Home</v>
      </c>
      <c r="P1705" s="2">
        <f t="shared" si="45"/>
        <v>-3</v>
      </c>
      <c r="Q1705" s="2">
        <f t="shared" si="46"/>
        <v>2</v>
      </c>
      <c r="R1705" s="2">
        <f t="shared" si="47"/>
        <v>153</v>
      </c>
    </row>
    <row r="1706" spans="1:18" ht="14.25" customHeight="1">
      <c r="A1706" s="2">
        <v>77800</v>
      </c>
      <c r="B1706" s="2" t="s">
        <v>30</v>
      </c>
      <c r="C1706" s="2" t="s">
        <v>31</v>
      </c>
      <c r="D1706" s="2" t="s">
        <v>32</v>
      </c>
      <c r="E1706" s="2" t="s">
        <v>44</v>
      </c>
      <c r="F1706" s="2" t="s">
        <v>34</v>
      </c>
      <c r="G1706" s="4">
        <v>43530.551527777781</v>
      </c>
      <c r="H1706" s="4">
        <v>43532.551527777781</v>
      </c>
      <c r="I1706" s="4">
        <v>43537.551527777781</v>
      </c>
      <c r="J1706" s="2">
        <v>46</v>
      </c>
      <c r="K1706" s="2">
        <v>124</v>
      </c>
      <c r="L1706" s="2" t="str">
        <f t="shared" si="42"/>
        <v>Delhi</v>
      </c>
      <c r="M1706" s="2" t="str">
        <f t="shared" si="43"/>
        <v>Bangalore-Delhi</v>
      </c>
      <c r="N1706" s="2" t="str">
        <f t="shared" si="48"/>
        <v>Outstation</v>
      </c>
      <c r="O1706" s="2" t="str">
        <f t="shared" si="44"/>
        <v>FastWheels</v>
      </c>
      <c r="P1706" s="2">
        <f t="shared" si="45"/>
        <v>-5</v>
      </c>
      <c r="Q1706" s="2">
        <f t="shared" si="46"/>
        <v>2</v>
      </c>
      <c r="R1706" s="2">
        <f t="shared" si="47"/>
        <v>170</v>
      </c>
    </row>
    <row r="1707" spans="1:18" ht="14.25" customHeight="1">
      <c r="A1707" s="2">
        <v>590860</v>
      </c>
      <c r="B1707" s="2" t="s">
        <v>42</v>
      </c>
      <c r="C1707" s="2" t="s">
        <v>45</v>
      </c>
      <c r="D1707" s="2" t="s">
        <v>32</v>
      </c>
      <c r="E1707" s="2" t="s">
        <v>44</v>
      </c>
      <c r="F1707" s="2" t="s">
        <v>34</v>
      </c>
      <c r="G1707" s="4">
        <v>43530.558125000003</v>
      </c>
      <c r="H1707" s="4">
        <v>43534.558125000003</v>
      </c>
      <c r="I1707" s="4">
        <v>43534.558125000003</v>
      </c>
      <c r="J1707" s="2">
        <v>61</v>
      </c>
      <c r="K1707" s="2">
        <v>107</v>
      </c>
      <c r="L1707" s="2" t="str">
        <f t="shared" si="42"/>
        <v>Chennai</v>
      </c>
      <c r="M1707" s="2" t="str">
        <f t="shared" si="43"/>
        <v>Bangalore-Chennai</v>
      </c>
      <c r="N1707" s="2" t="str">
        <f t="shared" si="48"/>
        <v>Outstation</v>
      </c>
      <c r="O1707" s="2" t="str">
        <f t="shared" si="44"/>
        <v>FastWheels</v>
      </c>
      <c r="P1707" s="2">
        <f t="shared" si="45"/>
        <v>0</v>
      </c>
      <c r="Q1707" s="2">
        <f t="shared" si="46"/>
        <v>4</v>
      </c>
      <c r="R1707" s="2">
        <f t="shared" si="47"/>
        <v>168</v>
      </c>
    </row>
    <row r="1708" spans="1:18" ht="14.25" customHeight="1">
      <c r="A1708" s="2">
        <v>643068</v>
      </c>
      <c r="B1708" s="2" t="s">
        <v>39</v>
      </c>
      <c r="C1708" s="2" t="s">
        <v>31</v>
      </c>
      <c r="D1708" s="2" t="s">
        <v>41</v>
      </c>
      <c r="E1708" s="2" t="s">
        <v>44</v>
      </c>
      <c r="F1708" s="2" t="s">
        <v>34</v>
      </c>
      <c r="G1708" s="4">
        <v>43530.56108796296</v>
      </c>
      <c r="H1708" s="4">
        <v>43530.56108796296</v>
      </c>
      <c r="I1708" s="4">
        <v>43533.56108796296</v>
      </c>
      <c r="J1708" s="2">
        <v>0</v>
      </c>
      <c r="K1708" s="2">
        <v>124</v>
      </c>
      <c r="L1708" s="2" t="str">
        <f t="shared" si="42"/>
        <v>Delhi</v>
      </c>
      <c r="M1708" s="2" t="str">
        <f t="shared" si="43"/>
        <v>Delhi-Delhi</v>
      </c>
      <c r="N1708" s="2" t="str">
        <f t="shared" si="48"/>
        <v>Local</v>
      </c>
      <c r="O1708" s="2" t="str">
        <f t="shared" si="44"/>
        <v>FastWheels</v>
      </c>
      <c r="P1708" s="2">
        <f t="shared" si="45"/>
        <v>-3</v>
      </c>
      <c r="Q1708" s="2">
        <f t="shared" si="46"/>
        <v>0</v>
      </c>
      <c r="R1708" s="2">
        <f t="shared" si="47"/>
        <v>124</v>
      </c>
    </row>
    <row r="1709" spans="1:18" ht="14.25" customHeight="1">
      <c r="A1709" s="2">
        <v>563095</v>
      </c>
      <c r="B1709" s="2" t="s">
        <v>30</v>
      </c>
      <c r="C1709" s="2" t="s">
        <v>31</v>
      </c>
      <c r="D1709" s="2" t="s">
        <v>41</v>
      </c>
      <c r="E1709" s="2" t="s">
        <v>33</v>
      </c>
      <c r="F1709" s="2" t="s">
        <v>34</v>
      </c>
      <c r="G1709" s="4">
        <v>43530.56287037037</v>
      </c>
      <c r="H1709" s="4">
        <v>43536.56287037037</v>
      </c>
      <c r="I1709" s="4">
        <v>43533.56287037037</v>
      </c>
      <c r="J1709" s="2">
        <v>0</v>
      </c>
      <c r="K1709" s="2">
        <v>121</v>
      </c>
      <c r="L1709" s="2" t="str">
        <f t="shared" si="42"/>
        <v>Delhi</v>
      </c>
      <c r="M1709" s="2" t="str">
        <f t="shared" si="43"/>
        <v>Delhi-Delhi</v>
      </c>
      <c r="N1709" s="2" t="str">
        <f t="shared" si="48"/>
        <v>Local</v>
      </c>
      <c r="O1709" s="2" t="str">
        <f t="shared" si="44"/>
        <v>Ship2Home</v>
      </c>
      <c r="P1709" s="2">
        <f t="shared" si="45"/>
        <v>3</v>
      </c>
      <c r="Q1709" s="2">
        <f t="shared" si="46"/>
        <v>6</v>
      </c>
      <c r="R1709" s="2">
        <f t="shared" si="47"/>
        <v>121</v>
      </c>
    </row>
    <row r="1710" spans="1:18" ht="14.25" customHeight="1">
      <c r="A1710" s="2">
        <v>132007</v>
      </c>
      <c r="B1710" s="2" t="s">
        <v>36</v>
      </c>
      <c r="C1710" s="2" t="s">
        <v>45</v>
      </c>
      <c r="D1710" s="2" t="s">
        <v>41</v>
      </c>
      <c r="E1710" s="2" t="s">
        <v>33</v>
      </c>
      <c r="F1710" s="2" t="s">
        <v>34</v>
      </c>
      <c r="G1710" s="4">
        <v>43530.564212962963</v>
      </c>
      <c r="H1710" s="4">
        <v>43536.564212962963</v>
      </c>
      <c r="I1710" s="4">
        <v>43533.564212962963</v>
      </c>
      <c r="J1710" s="2">
        <v>45</v>
      </c>
      <c r="K1710" s="2">
        <v>121</v>
      </c>
      <c r="L1710" s="2" t="str">
        <f t="shared" si="42"/>
        <v>Chennai</v>
      </c>
      <c r="M1710" s="2" t="str">
        <f t="shared" si="43"/>
        <v>Delhi-Chennai</v>
      </c>
      <c r="N1710" s="2" t="str">
        <f t="shared" si="48"/>
        <v>Outstation</v>
      </c>
      <c r="O1710" s="2" t="str">
        <f t="shared" si="44"/>
        <v>Ship2Home</v>
      </c>
      <c r="P1710" s="2">
        <f t="shared" si="45"/>
        <v>3</v>
      </c>
      <c r="Q1710" s="2">
        <f t="shared" si="46"/>
        <v>6</v>
      </c>
      <c r="R1710" s="2">
        <f t="shared" si="47"/>
        <v>166</v>
      </c>
    </row>
    <row r="1711" spans="1:18" ht="14.25" customHeight="1">
      <c r="A1711" s="2">
        <v>572740</v>
      </c>
      <c r="B1711" s="2" t="s">
        <v>47</v>
      </c>
      <c r="C1711" s="2" t="s">
        <v>45</v>
      </c>
      <c r="D1711" s="2" t="s">
        <v>41</v>
      </c>
      <c r="E1711" s="2" t="s">
        <v>44</v>
      </c>
      <c r="F1711" s="2" t="s">
        <v>34</v>
      </c>
      <c r="G1711" s="4">
        <v>43530.564652777779</v>
      </c>
      <c r="H1711" s="4">
        <v>43535.564652777779</v>
      </c>
      <c r="I1711" s="4">
        <v>43535.564652777779</v>
      </c>
      <c r="J1711" s="2">
        <v>30</v>
      </c>
      <c r="K1711" s="2">
        <v>125</v>
      </c>
      <c r="L1711" s="2" t="str">
        <f t="shared" si="42"/>
        <v>Chennai</v>
      </c>
      <c r="M1711" s="2" t="str">
        <f t="shared" si="43"/>
        <v>Delhi-Chennai</v>
      </c>
      <c r="N1711" s="2" t="str">
        <f t="shared" si="48"/>
        <v>Outstation</v>
      </c>
      <c r="O1711" s="2" t="str">
        <f t="shared" si="44"/>
        <v>FastWheels</v>
      </c>
      <c r="P1711" s="2">
        <f t="shared" si="45"/>
        <v>0</v>
      </c>
      <c r="Q1711" s="2">
        <f t="shared" si="46"/>
        <v>5</v>
      </c>
      <c r="R1711" s="2">
        <f t="shared" si="47"/>
        <v>155</v>
      </c>
    </row>
    <row r="1712" spans="1:18" ht="14.25" customHeight="1">
      <c r="A1712" s="2">
        <v>830252</v>
      </c>
      <c r="B1712" s="2" t="s">
        <v>39</v>
      </c>
      <c r="C1712" s="2" t="s">
        <v>43</v>
      </c>
      <c r="D1712" s="2" t="s">
        <v>32</v>
      </c>
      <c r="E1712" s="2" t="s">
        <v>44</v>
      </c>
      <c r="F1712" s="2" t="s">
        <v>34</v>
      </c>
      <c r="G1712" s="4">
        <v>43530.569803240738</v>
      </c>
      <c r="H1712" s="4">
        <v>43530.569803240738</v>
      </c>
      <c r="I1712" s="4">
        <v>43536.569803240738</v>
      </c>
      <c r="J1712" s="2">
        <v>0</v>
      </c>
      <c r="K1712" s="2">
        <v>120</v>
      </c>
      <c r="L1712" s="2" t="str">
        <f t="shared" si="42"/>
        <v>Bangalore</v>
      </c>
      <c r="M1712" s="2" t="str">
        <f t="shared" si="43"/>
        <v>Bangalore-Bangalore</v>
      </c>
      <c r="N1712" s="2" t="str">
        <f t="shared" si="48"/>
        <v>Local</v>
      </c>
      <c r="O1712" s="2" t="str">
        <f t="shared" si="44"/>
        <v>FastWheels</v>
      </c>
      <c r="P1712" s="2">
        <f t="shared" si="45"/>
        <v>-6</v>
      </c>
      <c r="Q1712" s="2">
        <f t="shared" si="46"/>
        <v>0</v>
      </c>
      <c r="R1712" s="2">
        <f t="shared" si="47"/>
        <v>120</v>
      </c>
    </row>
    <row r="1713" spans="1:18" ht="14.25" customHeight="1">
      <c r="A1713" s="2">
        <v>348761</v>
      </c>
      <c r="B1713" s="2" t="s">
        <v>39</v>
      </c>
      <c r="C1713" s="2" t="s">
        <v>43</v>
      </c>
      <c r="D1713" s="2" t="s">
        <v>41</v>
      </c>
      <c r="E1713" s="2" t="s">
        <v>33</v>
      </c>
      <c r="F1713" s="2" t="s">
        <v>34</v>
      </c>
      <c r="G1713" s="4">
        <v>43530.576145833336</v>
      </c>
      <c r="H1713" s="4">
        <v>43538.576145833336</v>
      </c>
      <c r="I1713" s="4">
        <v>43533.576145833336</v>
      </c>
      <c r="J1713" s="2">
        <v>49</v>
      </c>
      <c r="K1713" s="2">
        <v>124</v>
      </c>
      <c r="L1713" s="2" t="str">
        <f t="shared" si="42"/>
        <v>Bangalore</v>
      </c>
      <c r="M1713" s="2" t="str">
        <f t="shared" si="43"/>
        <v>Delhi-Bangalore</v>
      </c>
      <c r="N1713" s="2" t="str">
        <f t="shared" si="48"/>
        <v>Outstation</v>
      </c>
      <c r="O1713" s="2" t="str">
        <f t="shared" si="44"/>
        <v>Ship2Home</v>
      </c>
      <c r="P1713" s="2">
        <f t="shared" si="45"/>
        <v>5</v>
      </c>
      <c r="Q1713" s="2">
        <f t="shared" si="46"/>
        <v>8</v>
      </c>
      <c r="R1713" s="2">
        <f t="shared" si="47"/>
        <v>173</v>
      </c>
    </row>
    <row r="1714" spans="1:18" ht="14.25" customHeight="1">
      <c r="A1714" s="2">
        <v>725024</v>
      </c>
      <c r="B1714" s="2" t="s">
        <v>42</v>
      </c>
      <c r="C1714" s="2" t="s">
        <v>43</v>
      </c>
      <c r="D1714" s="2" t="s">
        <v>41</v>
      </c>
      <c r="E1714" s="2" t="s">
        <v>44</v>
      </c>
      <c r="F1714" s="2" t="s">
        <v>34</v>
      </c>
      <c r="G1714" s="4">
        <v>43530.577222222222</v>
      </c>
      <c r="H1714" s="4">
        <v>43536.577222222222</v>
      </c>
      <c r="I1714" s="4">
        <v>43533.577222222222</v>
      </c>
      <c r="J1714" s="2">
        <v>50</v>
      </c>
      <c r="K1714" s="2">
        <v>126</v>
      </c>
      <c r="L1714" s="2" t="str">
        <f t="shared" si="42"/>
        <v>Bangalore</v>
      </c>
      <c r="M1714" s="2" t="str">
        <f t="shared" si="43"/>
        <v>Delhi-Bangalore</v>
      </c>
      <c r="N1714" s="2" t="str">
        <f t="shared" si="48"/>
        <v>Outstation</v>
      </c>
      <c r="O1714" s="2" t="str">
        <f t="shared" si="44"/>
        <v>FastWheels</v>
      </c>
      <c r="P1714" s="2">
        <f t="shared" si="45"/>
        <v>3</v>
      </c>
      <c r="Q1714" s="2">
        <f t="shared" si="46"/>
        <v>6</v>
      </c>
      <c r="R1714" s="2">
        <f t="shared" si="47"/>
        <v>176</v>
      </c>
    </row>
    <row r="1715" spans="1:18" ht="14.25" customHeight="1">
      <c r="A1715" s="2">
        <v>194778</v>
      </c>
      <c r="B1715" s="2" t="s">
        <v>30</v>
      </c>
      <c r="C1715" s="2" t="s">
        <v>40</v>
      </c>
      <c r="D1715" s="2" t="s">
        <v>41</v>
      </c>
      <c r="E1715" s="2" t="s">
        <v>38</v>
      </c>
      <c r="F1715" s="2" t="s">
        <v>34</v>
      </c>
      <c r="G1715" s="4">
        <v>43530.579108796293</v>
      </c>
      <c r="H1715" s="4">
        <v>43535.579108796293</v>
      </c>
      <c r="I1715" s="4">
        <v>43533.579108796293</v>
      </c>
      <c r="J1715" s="2">
        <v>26</v>
      </c>
      <c r="K1715" s="2">
        <v>115</v>
      </c>
      <c r="L1715" s="2" t="str">
        <f t="shared" si="42"/>
        <v>Kolkata</v>
      </c>
      <c r="M1715" s="2" t="str">
        <f t="shared" si="43"/>
        <v>Delhi-Kolkata</v>
      </c>
      <c r="N1715" s="2" t="str">
        <f t="shared" si="48"/>
        <v>Outstation</v>
      </c>
      <c r="O1715" s="2" t="str">
        <f t="shared" si="44"/>
        <v>Ship2Home</v>
      </c>
      <c r="P1715" s="2">
        <f t="shared" si="45"/>
        <v>2</v>
      </c>
      <c r="Q1715" s="2">
        <f t="shared" si="46"/>
        <v>5</v>
      </c>
      <c r="R1715" s="2">
        <f t="shared" si="47"/>
        <v>141</v>
      </c>
    </row>
    <row r="1716" spans="1:18" ht="14.25" customHeight="1">
      <c r="A1716" s="2">
        <v>330525</v>
      </c>
      <c r="B1716" s="2" t="s">
        <v>49</v>
      </c>
      <c r="C1716" s="2" t="s">
        <v>31</v>
      </c>
      <c r="D1716" s="2" t="s">
        <v>32</v>
      </c>
      <c r="E1716" s="2" t="s">
        <v>44</v>
      </c>
      <c r="F1716" s="2" t="s">
        <v>34</v>
      </c>
      <c r="G1716" s="4">
        <v>43530.592094907406</v>
      </c>
      <c r="H1716" s="4">
        <v>43532.592094907406</v>
      </c>
      <c r="I1716" s="4">
        <v>43535.592094907406</v>
      </c>
      <c r="J1716" s="2">
        <v>82</v>
      </c>
      <c r="K1716" s="2">
        <v>101</v>
      </c>
      <c r="L1716" s="2" t="str">
        <f t="shared" si="42"/>
        <v>Delhi</v>
      </c>
      <c r="M1716" s="2" t="str">
        <f t="shared" si="43"/>
        <v>Bangalore-Delhi</v>
      </c>
      <c r="N1716" s="2" t="str">
        <f t="shared" si="48"/>
        <v>Outstation</v>
      </c>
      <c r="O1716" s="2" t="str">
        <f t="shared" si="44"/>
        <v>FastWheels</v>
      </c>
      <c r="P1716" s="2">
        <f t="shared" si="45"/>
        <v>-3</v>
      </c>
      <c r="Q1716" s="2">
        <f t="shared" si="46"/>
        <v>2</v>
      </c>
      <c r="R1716" s="2">
        <f t="shared" si="47"/>
        <v>183</v>
      </c>
    </row>
    <row r="1717" spans="1:18" ht="14.25" customHeight="1">
      <c r="A1717" s="2">
        <v>920939</v>
      </c>
      <c r="B1717" s="2" t="s">
        <v>30</v>
      </c>
      <c r="C1717" s="2" t="s">
        <v>45</v>
      </c>
      <c r="D1717" s="2" t="s">
        <v>32</v>
      </c>
      <c r="E1717" s="2" t="s">
        <v>33</v>
      </c>
      <c r="F1717" s="2" t="s">
        <v>34</v>
      </c>
      <c r="G1717" s="4">
        <v>43530.593854166669</v>
      </c>
      <c r="H1717" s="4">
        <v>43536.593854166669</v>
      </c>
      <c r="I1717" s="4">
        <v>43537.593854166669</v>
      </c>
      <c r="J1717" s="2">
        <v>38</v>
      </c>
      <c r="K1717" s="2">
        <v>129</v>
      </c>
      <c r="L1717" s="2" t="str">
        <f t="shared" si="42"/>
        <v>Chennai</v>
      </c>
      <c r="M1717" s="2" t="str">
        <f t="shared" si="43"/>
        <v>Bangalore-Chennai</v>
      </c>
      <c r="N1717" s="2" t="str">
        <f t="shared" si="48"/>
        <v>Outstation</v>
      </c>
      <c r="O1717" s="2" t="str">
        <f t="shared" si="44"/>
        <v>Ship2Home</v>
      </c>
      <c r="P1717" s="2">
        <f t="shared" si="45"/>
        <v>-1</v>
      </c>
      <c r="Q1717" s="2">
        <f t="shared" si="46"/>
        <v>6</v>
      </c>
      <c r="R1717" s="2">
        <f t="shared" si="47"/>
        <v>167</v>
      </c>
    </row>
    <row r="1718" spans="1:18" ht="14.25" customHeight="1">
      <c r="A1718" s="2">
        <v>931422</v>
      </c>
      <c r="B1718" s="2" t="s">
        <v>48</v>
      </c>
      <c r="C1718" s="2" t="s">
        <v>37</v>
      </c>
      <c r="D1718" s="2" t="s">
        <v>41</v>
      </c>
      <c r="E1718" s="2" t="s">
        <v>38</v>
      </c>
      <c r="F1718" s="2" t="s">
        <v>34</v>
      </c>
      <c r="G1718" s="4">
        <v>43530.593877314815</v>
      </c>
      <c r="H1718" s="4">
        <v>43537.593877314815</v>
      </c>
      <c r="I1718" s="4">
        <v>43535.593877314815</v>
      </c>
      <c r="J1718" s="2">
        <v>44</v>
      </c>
      <c r="K1718" s="2">
        <v>114</v>
      </c>
      <c r="L1718" s="2" t="str">
        <f t="shared" si="42"/>
        <v>Mumbai</v>
      </c>
      <c r="M1718" s="2" t="str">
        <f t="shared" si="43"/>
        <v>Delhi-Mumbai</v>
      </c>
      <c r="N1718" s="2" t="str">
        <f t="shared" si="48"/>
        <v>Outstation</v>
      </c>
      <c r="O1718" s="2" t="str">
        <f t="shared" si="44"/>
        <v>Ship2Home</v>
      </c>
      <c r="P1718" s="2">
        <f t="shared" si="45"/>
        <v>2</v>
      </c>
      <c r="Q1718" s="2">
        <f t="shared" si="46"/>
        <v>7</v>
      </c>
      <c r="R1718" s="2">
        <f t="shared" si="47"/>
        <v>158</v>
      </c>
    </row>
    <row r="1719" spans="1:18" ht="14.25" customHeight="1">
      <c r="A1719" s="2">
        <v>36096</v>
      </c>
      <c r="B1719" s="2" t="s">
        <v>39</v>
      </c>
      <c r="C1719" s="2" t="s">
        <v>40</v>
      </c>
      <c r="D1719" s="2" t="s">
        <v>41</v>
      </c>
      <c r="E1719" s="2" t="s">
        <v>44</v>
      </c>
      <c r="F1719" s="2" t="s">
        <v>34</v>
      </c>
      <c r="G1719" s="4">
        <v>43530.59983796296</v>
      </c>
      <c r="H1719" s="4">
        <v>43538.59983796296</v>
      </c>
      <c r="I1719" s="4">
        <v>43535.59983796296</v>
      </c>
      <c r="J1719" s="2">
        <v>38</v>
      </c>
      <c r="K1719" s="2">
        <v>108</v>
      </c>
      <c r="L1719" s="2" t="str">
        <f t="shared" si="42"/>
        <v>Kolkata</v>
      </c>
      <c r="M1719" s="2" t="str">
        <f t="shared" si="43"/>
        <v>Delhi-Kolkata</v>
      </c>
      <c r="N1719" s="2" t="str">
        <f t="shared" si="48"/>
        <v>Outstation</v>
      </c>
      <c r="O1719" s="2" t="str">
        <f t="shared" si="44"/>
        <v>FastWheels</v>
      </c>
      <c r="P1719" s="2">
        <f t="shared" si="45"/>
        <v>3</v>
      </c>
      <c r="Q1719" s="2">
        <f t="shared" si="46"/>
        <v>8</v>
      </c>
      <c r="R1719" s="2">
        <f t="shared" si="47"/>
        <v>146</v>
      </c>
    </row>
    <row r="1720" spans="1:18" ht="14.25" customHeight="1">
      <c r="A1720" s="2">
        <v>191728</v>
      </c>
      <c r="B1720" s="2" t="s">
        <v>47</v>
      </c>
      <c r="C1720" s="2" t="s">
        <v>45</v>
      </c>
      <c r="D1720" s="2" t="s">
        <v>41</v>
      </c>
      <c r="E1720" s="2" t="s">
        <v>44</v>
      </c>
      <c r="F1720" s="2" t="s">
        <v>34</v>
      </c>
      <c r="G1720" s="4">
        <v>43530.604212962964</v>
      </c>
      <c r="H1720" s="4">
        <v>43538.604212962964</v>
      </c>
      <c r="I1720" s="4">
        <v>43533.604212962964</v>
      </c>
      <c r="J1720" s="2">
        <v>30</v>
      </c>
      <c r="K1720" s="2">
        <v>124</v>
      </c>
      <c r="L1720" s="2" t="str">
        <f t="shared" si="42"/>
        <v>Chennai</v>
      </c>
      <c r="M1720" s="2" t="str">
        <f t="shared" si="43"/>
        <v>Delhi-Chennai</v>
      </c>
      <c r="N1720" s="2" t="str">
        <f t="shared" si="48"/>
        <v>Outstation</v>
      </c>
      <c r="O1720" s="2" t="str">
        <f t="shared" si="44"/>
        <v>FastWheels</v>
      </c>
      <c r="P1720" s="2">
        <f t="shared" si="45"/>
        <v>5</v>
      </c>
      <c r="Q1720" s="2">
        <f t="shared" si="46"/>
        <v>8</v>
      </c>
      <c r="R1720" s="2">
        <f t="shared" si="47"/>
        <v>154</v>
      </c>
    </row>
    <row r="1721" spans="1:18" ht="14.25" customHeight="1">
      <c r="A1721" s="2">
        <v>192708</v>
      </c>
      <c r="B1721" s="2" t="s">
        <v>39</v>
      </c>
      <c r="C1721" s="2" t="s">
        <v>40</v>
      </c>
      <c r="D1721" s="2" t="s">
        <v>32</v>
      </c>
      <c r="E1721" s="2" t="s">
        <v>44</v>
      </c>
      <c r="F1721" s="2" t="s">
        <v>34</v>
      </c>
      <c r="G1721" s="4">
        <v>43530.608090277776</v>
      </c>
      <c r="H1721" s="4">
        <v>43533.608090277776</v>
      </c>
      <c r="I1721" s="4">
        <v>43535.608090277776</v>
      </c>
      <c r="J1721" s="2">
        <v>70</v>
      </c>
      <c r="K1721" s="2">
        <v>93</v>
      </c>
      <c r="L1721" s="2" t="str">
        <f t="shared" si="42"/>
        <v>Kolkata</v>
      </c>
      <c r="M1721" s="2" t="str">
        <f t="shared" si="43"/>
        <v>Bangalore-Kolkata</v>
      </c>
      <c r="N1721" s="2" t="str">
        <f t="shared" si="48"/>
        <v>Outstation</v>
      </c>
      <c r="O1721" s="2" t="str">
        <f t="shared" si="44"/>
        <v>FastWheels</v>
      </c>
      <c r="P1721" s="2">
        <f t="shared" si="45"/>
        <v>-2</v>
      </c>
      <c r="Q1721" s="2">
        <f t="shared" si="46"/>
        <v>3</v>
      </c>
      <c r="R1721" s="2">
        <f t="shared" si="47"/>
        <v>163</v>
      </c>
    </row>
    <row r="1722" spans="1:18" ht="14.25" customHeight="1">
      <c r="A1722" s="2">
        <v>384739</v>
      </c>
      <c r="B1722" s="2" t="s">
        <v>39</v>
      </c>
      <c r="C1722" s="2" t="s">
        <v>40</v>
      </c>
      <c r="D1722" s="2" t="s">
        <v>32</v>
      </c>
      <c r="E1722" s="2" t="s">
        <v>44</v>
      </c>
      <c r="F1722" s="2" t="s">
        <v>34</v>
      </c>
      <c r="G1722" s="4">
        <v>43530.613287037035</v>
      </c>
      <c r="H1722" s="4">
        <v>43534.613287037035</v>
      </c>
      <c r="I1722" s="4">
        <v>43535.613287037035</v>
      </c>
      <c r="J1722" s="2">
        <v>69</v>
      </c>
      <c r="K1722" s="2">
        <v>87</v>
      </c>
      <c r="L1722" s="2" t="str">
        <f t="shared" si="42"/>
        <v>Kolkata</v>
      </c>
      <c r="M1722" s="2" t="str">
        <f t="shared" si="43"/>
        <v>Bangalore-Kolkata</v>
      </c>
      <c r="N1722" s="2" t="str">
        <f t="shared" si="48"/>
        <v>Outstation</v>
      </c>
      <c r="O1722" s="2" t="str">
        <f t="shared" si="44"/>
        <v>FastWheels</v>
      </c>
      <c r="P1722" s="2">
        <f t="shared" si="45"/>
        <v>-1</v>
      </c>
      <c r="Q1722" s="2">
        <f t="shared" si="46"/>
        <v>4</v>
      </c>
      <c r="R1722" s="2">
        <f t="shared" si="47"/>
        <v>156</v>
      </c>
    </row>
    <row r="1723" spans="1:18" ht="14.25" customHeight="1">
      <c r="A1723" s="2">
        <v>534045</v>
      </c>
      <c r="B1723" s="2" t="s">
        <v>39</v>
      </c>
      <c r="C1723" s="2" t="s">
        <v>37</v>
      </c>
      <c r="D1723" s="2" t="s">
        <v>41</v>
      </c>
      <c r="E1723" s="2" t="s">
        <v>33</v>
      </c>
      <c r="F1723" s="2" t="s">
        <v>34</v>
      </c>
      <c r="G1723" s="4">
        <v>43530.61509259259</v>
      </c>
      <c r="H1723" s="4">
        <v>43536.61509259259</v>
      </c>
      <c r="I1723" s="4">
        <v>43535.61509259259</v>
      </c>
      <c r="J1723" s="2">
        <v>39</v>
      </c>
      <c r="K1723" s="2">
        <v>110</v>
      </c>
      <c r="L1723" s="2" t="str">
        <f t="shared" si="42"/>
        <v>Mumbai</v>
      </c>
      <c r="M1723" s="2" t="str">
        <f t="shared" si="43"/>
        <v>Delhi-Mumbai</v>
      </c>
      <c r="N1723" s="2" t="str">
        <f t="shared" si="48"/>
        <v>Outstation</v>
      </c>
      <c r="O1723" s="2" t="str">
        <f t="shared" si="44"/>
        <v>Ship2Home</v>
      </c>
      <c r="P1723" s="2">
        <f t="shared" si="45"/>
        <v>1</v>
      </c>
      <c r="Q1723" s="2">
        <f t="shared" si="46"/>
        <v>6</v>
      </c>
      <c r="R1723" s="2">
        <f t="shared" si="47"/>
        <v>149</v>
      </c>
    </row>
    <row r="1724" spans="1:18" ht="14.25" customHeight="1">
      <c r="A1724" s="2">
        <v>170422</v>
      </c>
      <c r="B1724" s="2" t="s">
        <v>36</v>
      </c>
      <c r="C1724" s="2" t="s">
        <v>31</v>
      </c>
      <c r="D1724" s="2" t="s">
        <v>32</v>
      </c>
      <c r="E1724" s="2" t="s">
        <v>38</v>
      </c>
      <c r="F1724" s="2" t="s">
        <v>34</v>
      </c>
      <c r="G1724" s="4">
        <v>43530.615752314814</v>
      </c>
      <c r="H1724" s="4">
        <v>43535.615752314814</v>
      </c>
      <c r="I1724" s="4">
        <v>43536.615752314814</v>
      </c>
      <c r="J1724" s="2">
        <v>36</v>
      </c>
      <c r="K1724" s="2">
        <v>129</v>
      </c>
      <c r="L1724" s="2" t="str">
        <f t="shared" si="42"/>
        <v>Delhi</v>
      </c>
      <c r="M1724" s="2" t="str">
        <f t="shared" si="43"/>
        <v>Bangalore-Delhi</v>
      </c>
      <c r="N1724" s="2" t="str">
        <f t="shared" si="48"/>
        <v>Outstation</v>
      </c>
      <c r="O1724" s="2" t="str">
        <f t="shared" si="44"/>
        <v>Ship2Home</v>
      </c>
      <c r="P1724" s="2">
        <f t="shared" si="45"/>
        <v>-1</v>
      </c>
      <c r="Q1724" s="2">
        <f t="shared" si="46"/>
        <v>5</v>
      </c>
      <c r="R1724" s="2">
        <f t="shared" si="47"/>
        <v>165</v>
      </c>
    </row>
    <row r="1725" spans="1:18" ht="14.25" customHeight="1">
      <c r="A1725" s="2">
        <v>549037</v>
      </c>
      <c r="B1725" s="2" t="s">
        <v>47</v>
      </c>
      <c r="C1725" s="2" t="s">
        <v>31</v>
      </c>
      <c r="D1725" s="2" t="s">
        <v>32</v>
      </c>
      <c r="E1725" s="2" t="s">
        <v>33</v>
      </c>
      <c r="F1725" s="2" t="s">
        <v>34</v>
      </c>
      <c r="G1725" s="4">
        <v>43530.617291666669</v>
      </c>
      <c r="H1725" s="4">
        <v>43535.617291666669</v>
      </c>
      <c r="I1725" s="4">
        <v>43533.617291666669</v>
      </c>
      <c r="J1725" s="2">
        <v>38</v>
      </c>
      <c r="K1725" s="2">
        <v>126</v>
      </c>
      <c r="L1725" s="2" t="str">
        <f t="shared" si="42"/>
        <v>Delhi</v>
      </c>
      <c r="M1725" s="2" t="str">
        <f t="shared" si="43"/>
        <v>Bangalore-Delhi</v>
      </c>
      <c r="N1725" s="2" t="str">
        <f t="shared" si="48"/>
        <v>Outstation</v>
      </c>
      <c r="O1725" s="2" t="str">
        <f t="shared" si="44"/>
        <v>Ship2Home</v>
      </c>
      <c r="P1725" s="2">
        <f t="shared" si="45"/>
        <v>2</v>
      </c>
      <c r="Q1725" s="2">
        <f t="shared" si="46"/>
        <v>5</v>
      </c>
      <c r="R1725" s="2">
        <f t="shared" si="47"/>
        <v>164</v>
      </c>
    </row>
    <row r="1726" spans="1:18" ht="14.25" customHeight="1">
      <c r="A1726" s="2">
        <v>910825</v>
      </c>
      <c r="B1726" s="2" t="s">
        <v>39</v>
      </c>
      <c r="C1726" s="2" t="s">
        <v>37</v>
      </c>
      <c r="D1726" s="2" t="s">
        <v>41</v>
      </c>
      <c r="E1726" s="2" t="s">
        <v>33</v>
      </c>
      <c r="F1726" s="2" t="s">
        <v>34</v>
      </c>
      <c r="G1726" s="4">
        <v>43530.61787037037</v>
      </c>
      <c r="H1726" s="4">
        <v>43535.61787037037</v>
      </c>
      <c r="I1726" s="4">
        <v>43533.61787037037</v>
      </c>
      <c r="J1726" s="2">
        <v>39</v>
      </c>
      <c r="K1726" s="2">
        <v>108</v>
      </c>
      <c r="L1726" s="2" t="str">
        <f t="shared" si="42"/>
        <v>Mumbai</v>
      </c>
      <c r="M1726" s="2" t="str">
        <f t="shared" si="43"/>
        <v>Delhi-Mumbai</v>
      </c>
      <c r="N1726" s="2" t="str">
        <f t="shared" si="48"/>
        <v>Outstation</v>
      </c>
      <c r="O1726" s="2" t="str">
        <f t="shared" si="44"/>
        <v>Ship2Home</v>
      </c>
      <c r="P1726" s="2">
        <f t="shared" si="45"/>
        <v>2</v>
      </c>
      <c r="Q1726" s="2">
        <f t="shared" si="46"/>
        <v>5</v>
      </c>
      <c r="R1726" s="2">
        <f t="shared" si="47"/>
        <v>147</v>
      </c>
    </row>
    <row r="1727" spans="1:18" ht="14.25" customHeight="1">
      <c r="A1727" s="2">
        <v>911492</v>
      </c>
      <c r="B1727" s="2" t="s">
        <v>30</v>
      </c>
      <c r="C1727" s="2" t="s">
        <v>37</v>
      </c>
      <c r="D1727" s="2" t="s">
        <v>41</v>
      </c>
      <c r="E1727" s="2" t="s">
        <v>44</v>
      </c>
      <c r="F1727" s="2" t="s">
        <v>34</v>
      </c>
      <c r="G1727" s="4">
        <v>43530.618009259262</v>
      </c>
      <c r="H1727" s="4">
        <v>43536.618009259262</v>
      </c>
      <c r="I1727" s="4">
        <v>43537.618009259262</v>
      </c>
      <c r="J1727" s="2">
        <v>33</v>
      </c>
      <c r="K1727" s="2">
        <v>105</v>
      </c>
      <c r="L1727" s="2" t="str">
        <f t="shared" si="42"/>
        <v>Mumbai</v>
      </c>
      <c r="M1727" s="2" t="str">
        <f t="shared" si="43"/>
        <v>Delhi-Mumbai</v>
      </c>
      <c r="N1727" s="2" t="str">
        <f t="shared" si="48"/>
        <v>Outstation</v>
      </c>
      <c r="O1727" s="2" t="str">
        <f t="shared" si="44"/>
        <v>FastWheels</v>
      </c>
      <c r="P1727" s="2">
        <f t="shared" si="45"/>
        <v>-1</v>
      </c>
      <c r="Q1727" s="2">
        <f t="shared" si="46"/>
        <v>6</v>
      </c>
      <c r="R1727" s="2">
        <f t="shared" si="47"/>
        <v>138</v>
      </c>
    </row>
    <row r="1728" spans="1:18" ht="14.25" customHeight="1">
      <c r="A1728" s="2">
        <v>762747</v>
      </c>
      <c r="B1728" s="2" t="s">
        <v>39</v>
      </c>
      <c r="C1728" s="2" t="s">
        <v>31</v>
      </c>
      <c r="D1728" s="2" t="s">
        <v>32</v>
      </c>
      <c r="E1728" s="2" t="s">
        <v>33</v>
      </c>
      <c r="F1728" s="2" t="s">
        <v>34</v>
      </c>
      <c r="G1728" s="4">
        <v>43530.618217592593</v>
      </c>
      <c r="H1728" s="4">
        <v>43533.618217592593</v>
      </c>
      <c r="I1728" s="4">
        <v>43535.618217592593</v>
      </c>
      <c r="J1728" s="2">
        <v>38</v>
      </c>
      <c r="K1728" s="2">
        <v>120</v>
      </c>
      <c r="L1728" s="2" t="str">
        <f t="shared" si="42"/>
        <v>Delhi</v>
      </c>
      <c r="M1728" s="2" t="str">
        <f t="shared" si="43"/>
        <v>Bangalore-Delhi</v>
      </c>
      <c r="N1728" s="2" t="str">
        <f t="shared" si="48"/>
        <v>Outstation</v>
      </c>
      <c r="O1728" s="2" t="str">
        <f t="shared" si="44"/>
        <v>Ship2Home</v>
      </c>
      <c r="P1728" s="2">
        <f t="shared" si="45"/>
        <v>-2</v>
      </c>
      <c r="Q1728" s="2">
        <f t="shared" si="46"/>
        <v>3</v>
      </c>
      <c r="R1728" s="2">
        <f t="shared" si="47"/>
        <v>158</v>
      </c>
    </row>
    <row r="1729" spans="1:18" ht="14.25" customHeight="1">
      <c r="A1729" s="2">
        <v>730307</v>
      </c>
      <c r="B1729" s="2" t="s">
        <v>30</v>
      </c>
      <c r="C1729" s="2" t="s">
        <v>43</v>
      </c>
      <c r="D1729" s="2" t="s">
        <v>41</v>
      </c>
      <c r="E1729" s="2" t="s">
        <v>33</v>
      </c>
      <c r="F1729" s="2" t="s">
        <v>34</v>
      </c>
      <c r="G1729" s="4">
        <v>43530.619016203702</v>
      </c>
      <c r="H1729" s="4">
        <v>43537.619016203702</v>
      </c>
      <c r="I1729" s="4">
        <v>43534.619016203702</v>
      </c>
      <c r="J1729" s="2">
        <v>47</v>
      </c>
      <c r="K1729" s="2">
        <v>127</v>
      </c>
      <c r="L1729" s="2" t="str">
        <f t="shared" si="42"/>
        <v>Bangalore</v>
      </c>
      <c r="M1729" s="2" t="str">
        <f t="shared" si="43"/>
        <v>Delhi-Bangalore</v>
      </c>
      <c r="N1729" s="2" t="str">
        <f t="shared" si="48"/>
        <v>Outstation</v>
      </c>
      <c r="O1729" s="2" t="str">
        <f t="shared" si="44"/>
        <v>Ship2Home</v>
      </c>
      <c r="P1729" s="2">
        <f t="shared" si="45"/>
        <v>3</v>
      </c>
      <c r="Q1729" s="2">
        <f t="shared" si="46"/>
        <v>7</v>
      </c>
      <c r="R1729" s="2">
        <f t="shared" si="47"/>
        <v>174</v>
      </c>
    </row>
    <row r="1730" spans="1:18" ht="14.25" customHeight="1">
      <c r="A1730" s="2">
        <v>509788</v>
      </c>
      <c r="B1730" s="2" t="s">
        <v>30</v>
      </c>
      <c r="C1730" s="2" t="s">
        <v>45</v>
      </c>
      <c r="D1730" s="2" t="s">
        <v>41</v>
      </c>
      <c r="E1730" s="2" t="s">
        <v>44</v>
      </c>
      <c r="F1730" s="2" t="s">
        <v>34</v>
      </c>
      <c r="G1730" s="4">
        <v>43530.620706018519</v>
      </c>
      <c r="H1730" s="4">
        <v>43538.620706018519</v>
      </c>
      <c r="I1730" s="4">
        <v>43535.620706018519</v>
      </c>
      <c r="J1730" s="2">
        <v>50</v>
      </c>
      <c r="K1730" s="2">
        <v>122</v>
      </c>
      <c r="L1730" s="2" t="str">
        <f t="shared" si="42"/>
        <v>Chennai</v>
      </c>
      <c r="M1730" s="2" t="str">
        <f t="shared" si="43"/>
        <v>Delhi-Chennai</v>
      </c>
      <c r="N1730" s="2" t="str">
        <f t="shared" si="48"/>
        <v>Outstation</v>
      </c>
      <c r="O1730" s="2" t="str">
        <f t="shared" si="44"/>
        <v>FastWheels</v>
      </c>
      <c r="P1730" s="2">
        <f t="shared" si="45"/>
        <v>3</v>
      </c>
      <c r="Q1730" s="2">
        <f t="shared" si="46"/>
        <v>8</v>
      </c>
      <c r="R1730" s="2">
        <f t="shared" si="47"/>
        <v>172</v>
      </c>
    </row>
    <row r="1731" spans="1:18" ht="14.25" customHeight="1">
      <c r="A1731" s="2">
        <v>203713</v>
      </c>
      <c r="B1731" s="2" t="s">
        <v>36</v>
      </c>
      <c r="C1731" s="2" t="s">
        <v>37</v>
      </c>
      <c r="D1731" s="2" t="s">
        <v>41</v>
      </c>
      <c r="E1731" s="2" t="s">
        <v>33</v>
      </c>
      <c r="F1731" s="2" t="s">
        <v>34</v>
      </c>
      <c r="G1731" s="4">
        <v>43530.625393518516</v>
      </c>
      <c r="H1731" s="4">
        <v>43536.625393518516</v>
      </c>
      <c r="I1731" s="4">
        <v>43537.625393518516</v>
      </c>
      <c r="J1731" s="2">
        <v>32</v>
      </c>
      <c r="K1731" s="2">
        <v>112</v>
      </c>
      <c r="L1731" s="2" t="str">
        <f t="shared" si="42"/>
        <v>Mumbai</v>
      </c>
      <c r="M1731" s="2" t="str">
        <f t="shared" si="43"/>
        <v>Delhi-Mumbai</v>
      </c>
      <c r="N1731" s="2" t="str">
        <f t="shared" si="48"/>
        <v>Outstation</v>
      </c>
      <c r="O1731" s="2" t="str">
        <f t="shared" si="44"/>
        <v>Ship2Home</v>
      </c>
      <c r="P1731" s="2">
        <f t="shared" si="45"/>
        <v>-1</v>
      </c>
      <c r="Q1731" s="2">
        <f t="shared" si="46"/>
        <v>6</v>
      </c>
      <c r="R1731" s="2">
        <f t="shared" si="47"/>
        <v>144</v>
      </c>
    </row>
    <row r="1732" spans="1:18" ht="14.25" customHeight="1">
      <c r="A1732" s="2">
        <v>359506</v>
      </c>
      <c r="B1732" s="2" t="s">
        <v>48</v>
      </c>
      <c r="C1732" s="2" t="s">
        <v>37</v>
      </c>
      <c r="D1732" s="2" t="s">
        <v>32</v>
      </c>
      <c r="E1732" s="2" t="s">
        <v>38</v>
      </c>
      <c r="F1732" s="2" t="s">
        <v>34</v>
      </c>
      <c r="G1732" s="4">
        <v>43530.637962962966</v>
      </c>
      <c r="H1732" s="4">
        <v>43536.637962962966</v>
      </c>
      <c r="I1732" s="4">
        <v>43533.637962962966</v>
      </c>
      <c r="J1732" s="2">
        <v>40</v>
      </c>
      <c r="K1732" s="2">
        <v>107</v>
      </c>
      <c r="L1732" s="2" t="str">
        <f t="shared" si="42"/>
        <v>Mumbai</v>
      </c>
      <c r="M1732" s="2" t="str">
        <f t="shared" si="43"/>
        <v>Bangalore-Mumbai</v>
      </c>
      <c r="N1732" s="2" t="str">
        <f t="shared" si="48"/>
        <v>Outstation</v>
      </c>
      <c r="O1732" s="2" t="str">
        <f t="shared" si="44"/>
        <v>Ship2Home</v>
      </c>
      <c r="P1732" s="2">
        <f t="shared" si="45"/>
        <v>3</v>
      </c>
      <c r="Q1732" s="2">
        <f t="shared" si="46"/>
        <v>6</v>
      </c>
      <c r="R1732" s="2">
        <f t="shared" si="47"/>
        <v>147</v>
      </c>
    </row>
    <row r="1733" spans="1:18" ht="14.25" customHeight="1">
      <c r="A1733" s="2">
        <v>987898</v>
      </c>
      <c r="B1733" s="2" t="s">
        <v>36</v>
      </c>
      <c r="C1733" s="2" t="s">
        <v>37</v>
      </c>
      <c r="D1733" s="2" t="s">
        <v>41</v>
      </c>
      <c r="E1733" s="2" t="s">
        <v>38</v>
      </c>
      <c r="F1733" s="2" t="s">
        <v>34</v>
      </c>
      <c r="G1733" s="4">
        <v>43530.63857638889</v>
      </c>
      <c r="H1733" s="4">
        <v>43535.63857638889</v>
      </c>
      <c r="I1733" s="4">
        <v>43535.63857638889</v>
      </c>
      <c r="J1733" s="2">
        <v>45</v>
      </c>
      <c r="K1733" s="2">
        <v>107</v>
      </c>
      <c r="L1733" s="2" t="str">
        <f t="shared" si="42"/>
        <v>Mumbai</v>
      </c>
      <c r="M1733" s="2" t="str">
        <f t="shared" si="43"/>
        <v>Delhi-Mumbai</v>
      </c>
      <c r="N1733" s="2" t="str">
        <f t="shared" si="48"/>
        <v>Outstation</v>
      </c>
      <c r="O1733" s="2" t="str">
        <f t="shared" si="44"/>
        <v>Ship2Home</v>
      </c>
      <c r="P1733" s="2">
        <f t="shared" si="45"/>
        <v>0</v>
      </c>
      <c r="Q1733" s="2">
        <f t="shared" si="46"/>
        <v>5</v>
      </c>
      <c r="R1733" s="2">
        <f t="shared" si="47"/>
        <v>152</v>
      </c>
    </row>
    <row r="1734" spans="1:18" ht="14.25" customHeight="1">
      <c r="A1734" s="2">
        <v>340634</v>
      </c>
      <c r="B1734" s="2" t="s">
        <v>30</v>
      </c>
      <c r="C1734" s="2" t="s">
        <v>37</v>
      </c>
      <c r="D1734" s="2" t="s">
        <v>41</v>
      </c>
      <c r="E1734" s="2" t="s">
        <v>38</v>
      </c>
      <c r="F1734" s="2" t="s">
        <v>34</v>
      </c>
      <c r="G1734" s="4">
        <v>43530.640787037039</v>
      </c>
      <c r="H1734" s="4">
        <v>43539.640787037039</v>
      </c>
      <c r="I1734" s="4">
        <v>43533.640787037039</v>
      </c>
      <c r="J1734" s="2">
        <v>34</v>
      </c>
      <c r="K1734" s="2">
        <v>113</v>
      </c>
      <c r="L1734" s="2" t="str">
        <f t="shared" si="42"/>
        <v>Mumbai</v>
      </c>
      <c r="M1734" s="2" t="str">
        <f t="shared" si="43"/>
        <v>Delhi-Mumbai</v>
      </c>
      <c r="N1734" s="2" t="str">
        <f t="shared" si="48"/>
        <v>Outstation</v>
      </c>
      <c r="O1734" s="2" t="str">
        <f t="shared" si="44"/>
        <v>Ship2Home</v>
      </c>
      <c r="P1734" s="2">
        <f t="shared" si="45"/>
        <v>6</v>
      </c>
      <c r="Q1734" s="2">
        <f t="shared" si="46"/>
        <v>9</v>
      </c>
      <c r="R1734" s="2">
        <f t="shared" si="47"/>
        <v>147</v>
      </c>
    </row>
    <row r="1735" spans="1:18" ht="14.25" customHeight="1">
      <c r="A1735" s="2">
        <v>991192</v>
      </c>
      <c r="B1735" s="2" t="s">
        <v>42</v>
      </c>
      <c r="C1735" s="2" t="s">
        <v>45</v>
      </c>
      <c r="D1735" s="2" t="s">
        <v>41</v>
      </c>
      <c r="E1735" s="2" t="s">
        <v>44</v>
      </c>
      <c r="F1735" s="2" t="s">
        <v>34</v>
      </c>
      <c r="G1735" s="4">
        <v>43530.641226851854</v>
      </c>
      <c r="H1735" s="4">
        <v>43538.641226851854</v>
      </c>
      <c r="I1735" s="4">
        <v>43534.641226851854</v>
      </c>
      <c r="J1735" s="2">
        <v>39</v>
      </c>
      <c r="K1735" s="2">
        <v>128</v>
      </c>
      <c r="L1735" s="2" t="str">
        <f t="shared" si="42"/>
        <v>Chennai</v>
      </c>
      <c r="M1735" s="2" t="str">
        <f t="shared" si="43"/>
        <v>Delhi-Chennai</v>
      </c>
      <c r="N1735" s="2" t="str">
        <f t="shared" si="48"/>
        <v>Outstation</v>
      </c>
      <c r="O1735" s="2" t="str">
        <f t="shared" si="44"/>
        <v>FastWheels</v>
      </c>
      <c r="P1735" s="2">
        <f t="shared" si="45"/>
        <v>4</v>
      </c>
      <c r="Q1735" s="2">
        <f t="shared" si="46"/>
        <v>8</v>
      </c>
      <c r="R1735" s="2">
        <f t="shared" si="47"/>
        <v>167</v>
      </c>
    </row>
    <row r="1736" spans="1:18" ht="14.25" customHeight="1">
      <c r="A1736" s="2">
        <v>621272</v>
      </c>
      <c r="B1736" s="2" t="s">
        <v>47</v>
      </c>
      <c r="C1736" s="2" t="s">
        <v>37</v>
      </c>
      <c r="D1736" s="2" t="s">
        <v>41</v>
      </c>
      <c r="E1736" s="2" t="s">
        <v>44</v>
      </c>
      <c r="F1736" s="2" t="s">
        <v>34</v>
      </c>
      <c r="G1736" s="4">
        <v>43530.641562500001</v>
      </c>
      <c r="H1736" s="4">
        <v>43533.641562500001</v>
      </c>
      <c r="I1736" s="4">
        <v>43535.641562500001</v>
      </c>
      <c r="J1736" s="2">
        <v>46</v>
      </c>
      <c r="K1736" s="2">
        <v>113</v>
      </c>
      <c r="L1736" s="2" t="str">
        <f t="shared" si="42"/>
        <v>Mumbai</v>
      </c>
      <c r="M1736" s="2" t="str">
        <f t="shared" si="43"/>
        <v>Delhi-Mumbai</v>
      </c>
      <c r="N1736" s="2" t="str">
        <f t="shared" si="48"/>
        <v>Outstation</v>
      </c>
      <c r="O1736" s="2" t="str">
        <f t="shared" si="44"/>
        <v>FastWheels</v>
      </c>
      <c r="P1736" s="2">
        <f t="shared" si="45"/>
        <v>-2</v>
      </c>
      <c r="Q1736" s="2">
        <f t="shared" si="46"/>
        <v>3</v>
      </c>
      <c r="R1736" s="2">
        <f t="shared" si="47"/>
        <v>159</v>
      </c>
    </row>
    <row r="1737" spans="1:18" ht="14.25" customHeight="1">
      <c r="A1737" s="2">
        <v>677301</v>
      </c>
      <c r="B1737" s="2" t="s">
        <v>47</v>
      </c>
      <c r="C1737" s="2" t="s">
        <v>40</v>
      </c>
      <c r="D1737" s="2" t="s">
        <v>41</v>
      </c>
      <c r="E1737" s="2" t="s">
        <v>33</v>
      </c>
      <c r="F1737" s="2" t="s">
        <v>34</v>
      </c>
      <c r="G1737" s="4">
        <v>43530.641759259262</v>
      </c>
      <c r="H1737" s="4">
        <v>43533.641759259262</v>
      </c>
      <c r="I1737" s="4">
        <v>43536.641759259262</v>
      </c>
      <c r="J1737" s="2">
        <v>35</v>
      </c>
      <c r="K1737" s="2">
        <v>108</v>
      </c>
      <c r="L1737" s="2" t="str">
        <f t="shared" si="42"/>
        <v>Kolkata</v>
      </c>
      <c r="M1737" s="2" t="str">
        <f t="shared" si="43"/>
        <v>Delhi-Kolkata</v>
      </c>
      <c r="N1737" s="2" t="str">
        <f t="shared" si="48"/>
        <v>Outstation</v>
      </c>
      <c r="O1737" s="2" t="str">
        <f t="shared" si="44"/>
        <v>Ship2Home</v>
      </c>
      <c r="P1737" s="2">
        <f t="shared" si="45"/>
        <v>-3</v>
      </c>
      <c r="Q1737" s="2">
        <f t="shared" si="46"/>
        <v>3</v>
      </c>
      <c r="R1737" s="2">
        <f t="shared" si="47"/>
        <v>143</v>
      </c>
    </row>
    <row r="1738" spans="1:18" ht="14.25" customHeight="1">
      <c r="A1738" s="2">
        <v>68800</v>
      </c>
      <c r="B1738" s="2" t="s">
        <v>42</v>
      </c>
      <c r="C1738" s="2" t="s">
        <v>31</v>
      </c>
      <c r="D1738" s="2" t="s">
        <v>41</v>
      </c>
      <c r="E1738" s="2" t="s">
        <v>44</v>
      </c>
      <c r="F1738" s="2" t="s">
        <v>34</v>
      </c>
      <c r="G1738" s="4">
        <v>43530.648032407407</v>
      </c>
      <c r="H1738" s="4">
        <v>43532.648032407407</v>
      </c>
      <c r="I1738" s="4">
        <v>43537.648032407407</v>
      </c>
      <c r="J1738" s="2">
        <v>0</v>
      </c>
      <c r="K1738" s="2">
        <v>121</v>
      </c>
      <c r="L1738" s="2" t="str">
        <f t="shared" si="42"/>
        <v>Delhi</v>
      </c>
      <c r="M1738" s="2" t="str">
        <f t="shared" si="43"/>
        <v>Delhi-Delhi</v>
      </c>
      <c r="N1738" s="2" t="str">
        <f t="shared" si="48"/>
        <v>Local</v>
      </c>
      <c r="O1738" s="2" t="str">
        <f t="shared" si="44"/>
        <v>FastWheels</v>
      </c>
      <c r="P1738" s="2">
        <f t="shared" si="45"/>
        <v>-5</v>
      </c>
      <c r="Q1738" s="2">
        <f t="shared" si="46"/>
        <v>2</v>
      </c>
      <c r="R1738" s="2">
        <f t="shared" si="47"/>
        <v>121</v>
      </c>
    </row>
    <row r="1739" spans="1:18" ht="14.25" customHeight="1">
      <c r="A1739" s="2">
        <v>432908</v>
      </c>
      <c r="B1739" s="2" t="s">
        <v>47</v>
      </c>
      <c r="C1739" s="2" t="s">
        <v>31</v>
      </c>
      <c r="D1739" s="2" t="s">
        <v>32</v>
      </c>
      <c r="E1739" s="2" t="s">
        <v>44</v>
      </c>
      <c r="F1739" s="2" t="s">
        <v>34</v>
      </c>
      <c r="G1739" s="4">
        <v>43530.651608796295</v>
      </c>
      <c r="H1739" s="4">
        <v>43532.651608796295</v>
      </c>
      <c r="I1739" s="4">
        <v>43535.651608796295</v>
      </c>
      <c r="J1739" s="2">
        <v>36</v>
      </c>
      <c r="K1739" s="2">
        <v>120</v>
      </c>
      <c r="L1739" s="2" t="str">
        <f t="shared" si="42"/>
        <v>Delhi</v>
      </c>
      <c r="M1739" s="2" t="str">
        <f t="shared" si="43"/>
        <v>Bangalore-Delhi</v>
      </c>
      <c r="N1739" s="2" t="str">
        <f t="shared" si="48"/>
        <v>Outstation</v>
      </c>
      <c r="O1739" s="2" t="str">
        <f t="shared" si="44"/>
        <v>FastWheels</v>
      </c>
      <c r="P1739" s="2">
        <f t="shared" si="45"/>
        <v>-3</v>
      </c>
      <c r="Q1739" s="2">
        <f t="shared" si="46"/>
        <v>2</v>
      </c>
      <c r="R1739" s="2">
        <f t="shared" si="47"/>
        <v>156</v>
      </c>
    </row>
    <row r="1740" spans="1:18" ht="14.25" customHeight="1">
      <c r="A1740" s="2">
        <v>529715</v>
      </c>
      <c r="B1740" s="2" t="s">
        <v>47</v>
      </c>
      <c r="C1740" s="2" t="s">
        <v>37</v>
      </c>
      <c r="D1740" s="2" t="s">
        <v>41</v>
      </c>
      <c r="E1740" s="2" t="s">
        <v>33</v>
      </c>
      <c r="F1740" s="2" t="s">
        <v>34</v>
      </c>
      <c r="G1740" s="4">
        <v>43530.653877314813</v>
      </c>
      <c r="H1740" s="4">
        <v>43537.653877314813</v>
      </c>
      <c r="I1740" s="4">
        <v>43537.653877314813</v>
      </c>
      <c r="J1740" s="2">
        <v>39</v>
      </c>
      <c r="K1740" s="2">
        <v>107</v>
      </c>
      <c r="L1740" s="2" t="str">
        <f t="shared" si="42"/>
        <v>Mumbai</v>
      </c>
      <c r="M1740" s="2" t="str">
        <f t="shared" si="43"/>
        <v>Delhi-Mumbai</v>
      </c>
      <c r="N1740" s="2" t="str">
        <f t="shared" si="48"/>
        <v>Outstation</v>
      </c>
      <c r="O1740" s="2" t="str">
        <f t="shared" si="44"/>
        <v>Ship2Home</v>
      </c>
      <c r="P1740" s="2">
        <f t="shared" si="45"/>
        <v>0</v>
      </c>
      <c r="Q1740" s="2">
        <f t="shared" si="46"/>
        <v>7</v>
      </c>
      <c r="R1740" s="2">
        <f t="shared" si="47"/>
        <v>146</v>
      </c>
    </row>
    <row r="1741" spans="1:18" ht="14.25" customHeight="1">
      <c r="A1741" s="2">
        <v>323403</v>
      </c>
      <c r="B1741" s="2" t="s">
        <v>39</v>
      </c>
      <c r="C1741" s="2" t="s">
        <v>31</v>
      </c>
      <c r="D1741" s="2" t="s">
        <v>41</v>
      </c>
      <c r="E1741" s="2" t="s">
        <v>33</v>
      </c>
      <c r="F1741" s="2" t="s">
        <v>34</v>
      </c>
      <c r="G1741" s="4">
        <v>43530.656099537038</v>
      </c>
      <c r="H1741" s="4">
        <v>43537.656099537038</v>
      </c>
      <c r="I1741" s="4">
        <v>43535.656099537038</v>
      </c>
      <c r="J1741" s="2">
        <v>0</v>
      </c>
      <c r="K1741" s="2">
        <v>129</v>
      </c>
      <c r="L1741" s="2" t="str">
        <f t="shared" si="42"/>
        <v>Delhi</v>
      </c>
      <c r="M1741" s="2" t="str">
        <f t="shared" si="43"/>
        <v>Delhi-Delhi</v>
      </c>
      <c r="N1741" s="2" t="str">
        <f t="shared" si="48"/>
        <v>Local</v>
      </c>
      <c r="O1741" s="2" t="str">
        <f t="shared" si="44"/>
        <v>Ship2Home</v>
      </c>
      <c r="P1741" s="2">
        <f t="shared" si="45"/>
        <v>2</v>
      </c>
      <c r="Q1741" s="2">
        <f t="shared" si="46"/>
        <v>7</v>
      </c>
      <c r="R1741" s="2">
        <f t="shared" si="47"/>
        <v>129</v>
      </c>
    </row>
    <row r="1742" spans="1:18" ht="14.25" customHeight="1">
      <c r="A1742" s="2">
        <v>339072</v>
      </c>
      <c r="B1742" s="2" t="s">
        <v>30</v>
      </c>
      <c r="C1742" s="2" t="s">
        <v>31</v>
      </c>
      <c r="D1742" s="2" t="s">
        <v>41</v>
      </c>
      <c r="E1742" s="2" t="s">
        <v>44</v>
      </c>
      <c r="F1742" s="2" t="s">
        <v>34</v>
      </c>
      <c r="G1742" s="4">
        <v>43530.662766203706</v>
      </c>
      <c r="H1742" s="4">
        <v>43530.662766203706</v>
      </c>
      <c r="I1742" s="4">
        <v>43535.662766203706</v>
      </c>
      <c r="J1742" s="2">
        <v>0</v>
      </c>
      <c r="K1742" s="2">
        <v>124</v>
      </c>
      <c r="L1742" s="2" t="str">
        <f t="shared" si="42"/>
        <v>Delhi</v>
      </c>
      <c r="M1742" s="2" t="str">
        <f t="shared" si="43"/>
        <v>Delhi-Delhi</v>
      </c>
      <c r="N1742" s="2" t="str">
        <f t="shared" si="48"/>
        <v>Local</v>
      </c>
      <c r="O1742" s="2" t="str">
        <f t="shared" si="44"/>
        <v>FastWheels</v>
      </c>
      <c r="P1742" s="2">
        <f t="shared" si="45"/>
        <v>-5</v>
      </c>
      <c r="Q1742" s="2">
        <f t="shared" si="46"/>
        <v>0</v>
      </c>
      <c r="R1742" s="2">
        <f t="shared" si="47"/>
        <v>124</v>
      </c>
    </row>
    <row r="1743" spans="1:18" ht="14.25" customHeight="1">
      <c r="A1743" s="2">
        <v>385690</v>
      </c>
      <c r="B1743" s="2" t="s">
        <v>36</v>
      </c>
      <c r="C1743" s="2" t="s">
        <v>40</v>
      </c>
      <c r="D1743" s="2" t="s">
        <v>32</v>
      </c>
      <c r="E1743" s="2" t="s">
        <v>38</v>
      </c>
      <c r="F1743" s="2" t="s">
        <v>34</v>
      </c>
      <c r="G1743" s="4">
        <v>43530.663113425922</v>
      </c>
      <c r="H1743" s="4">
        <v>43533.663113425922</v>
      </c>
      <c r="I1743" s="4">
        <v>43537.663113425922</v>
      </c>
      <c r="J1743" s="2">
        <v>33</v>
      </c>
      <c r="K1743" s="2">
        <v>112</v>
      </c>
      <c r="L1743" s="2" t="str">
        <f t="shared" si="42"/>
        <v>Kolkata</v>
      </c>
      <c r="M1743" s="2" t="str">
        <f t="shared" si="43"/>
        <v>Bangalore-Kolkata</v>
      </c>
      <c r="N1743" s="2" t="str">
        <f t="shared" si="48"/>
        <v>Outstation</v>
      </c>
      <c r="O1743" s="2" t="str">
        <f t="shared" si="44"/>
        <v>Ship2Home</v>
      </c>
      <c r="P1743" s="2">
        <f t="shared" si="45"/>
        <v>-4</v>
      </c>
      <c r="Q1743" s="2">
        <f t="shared" si="46"/>
        <v>3</v>
      </c>
      <c r="R1743" s="2">
        <f t="shared" si="47"/>
        <v>145</v>
      </c>
    </row>
    <row r="1744" spans="1:18" ht="14.25" customHeight="1">
      <c r="A1744" s="2">
        <v>176517</v>
      </c>
      <c r="B1744" s="2" t="s">
        <v>49</v>
      </c>
      <c r="C1744" s="2" t="s">
        <v>40</v>
      </c>
      <c r="D1744" s="2" t="s">
        <v>32</v>
      </c>
      <c r="E1744" s="2" t="s">
        <v>33</v>
      </c>
      <c r="F1744" s="2" t="s">
        <v>34</v>
      </c>
      <c r="G1744" s="4">
        <v>43530.670497685183</v>
      </c>
      <c r="H1744" s="4">
        <v>43534.670497685183</v>
      </c>
      <c r="I1744" s="4">
        <v>43535.670497685183</v>
      </c>
      <c r="J1744" s="2">
        <v>44</v>
      </c>
      <c r="K1744" s="2">
        <v>112</v>
      </c>
      <c r="L1744" s="2" t="str">
        <f t="shared" si="42"/>
        <v>Kolkata</v>
      </c>
      <c r="M1744" s="2" t="str">
        <f t="shared" si="43"/>
        <v>Bangalore-Kolkata</v>
      </c>
      <c r="N1744" s="2" t="str">
        <f t="shared" si="48"/>
        <v>Outstation</v>
      </c>
      <c r="O1744" s="2" t="str">
        <f t="shared" si="44"/>
        <v>Ship2Home</v>
      </c>
      <c r="P1744" s="2">
        <f t="shared" si="45"/>
        <v>-1</v>
      </c>
      <c r="Q1744" s="2">
        <f t="shared" si="46"/>
        <v>4</v>
      </c>
      <c r="R1744" s="2">
        <f t="shared" si="47"/>
        <v>156</v>
      </c>
    </row>
    <row r="1745" spans="1:18" ht="14.25" customHeight="1">
      <c r="A1745" s="2">
        <v>507925</v>
      </c>
      <c r="B1745" s="2" t="s">
        <v>48</v>
      </c>
      <c r="C1745" s="2" t="s">
        <v>31</v>
      </c>
      <c r="D1745" s="2" t="s">
        <v>41</v>
      </c>
      <c r="E1745" s="2" t="s">
        <v>33</v>
      </c>
      <c r="F1745" s="2" t="s">
        <v>34</v>
      </c>
      <c r="G1745" s="4">
        <v>43530.670937499999</v>
      </c>
      <c r="H1745" s="4">
        <v>43535.670937499999</v>
      </c>
      <c r="I1745" s="4">
        <v>43536.670937499999</v>
      </c>
      <c r="J1745" s="2">
        <v>0</v>
      </c>
      <c r="K1745" s="2">
        <v>126</v>
      </c>
      <c r="L1745" s="2" t="str">
        <f t="shared" si="42"/>
        <v>Delhi</v>
      </c>
      <c r="M1745" s="2" t="str">
        <f t="shared" si="43"/>
        <v>Delhi-Delhi</v>
      </c>
      <c r="N1745" s="2" t="str">
        <f t="shared" si="48"/>
        <v>Local</v>
      </c>
      <c r="O1745" s="2" t="str">
        <f t="shared" si="44"/>
        <v>Ship2Home</v>
      </c>
      <c r="P1745" s="2">
        <f t="shared" si="45"/>
        <v>-1</v>
      </c>
      <c r="Q1745" s="2">
        <f t="shared" si="46"/>
        <v>5</v>
      </c>
      <c r="R1745" s="2">
        <f t="shared" si="47"/>
        <v>126</v>
      </c>
    </row>
    <row r="1746" spans="1:18" ht="14.25" customHeight="1">
      <c r="A1746" s="2">
        <v>114534</v>
      </c>
      <c r="B1746" s="2" t="s">
        <v>36</v>
      </c>
      <c r="C1746" s="2" t="s">
        <v>43</v>
      </c>
      <c r="D1746" s="2" t="s">
        <v>41</v>
      </c>
      <c r="E1746" s="2" t="s">
        <v>44</v>
      </c>
      <c r="F1746" s="2" t="s">
        <v>34</v>
      </c>
      <c r="G1746" s="4">
        <v>43530.676099537035</v>
      </c>
      <c r="H1746" s="4">
        <v>43533.676099537035</v>
      </c>
      <c r="I1746" s="4">
        <v>43537.676099537035</v>
      </c>
      <c r="J1746" s="2">
        <v>72</v>
      </c>
      <c r="K1746" s="2">
        <v>109</v>
      </c>
      <c r="L1746" s="2" t="str">
        <f t="shared" si="42"/>
        <v>Bangalore</v>
      </c>
      <c r="M1746" s="2" t="str">
        <f t="shared" si="43"/>
        <v>Delhi-Bangalore</v>
      </c>
      <c r="N1746" s="2" t="str">
        <f t="shared" si="48"/>
        <v>Outstation</v>
      </c>
      <c r="O1746" s="2" t="str">
        <f t="shared" si="44"/>
        <v>FastWheels</v>
      </c>
      <c r="P1746" s="2">
        <f t="shared" si="45"/>
        <v>-4</v>
      </c>
      <c r="Q1746" s="2">
        <f t="shared" si="46"/>
        <v>3</v>
      </c>
      <c r="R1746" s="2">
        <f t="shared" si="47"/>
        <v>181</v>
      </c>
    </row>
    <row r="1747" spans="1:18" ht="14.25" customHeight="1">
      <c r="A1747" s="2">
        <v>848679</v>
      </c>
      <c r="B1747" s="2" t="s">
        <v>36</v>
      </c>
      <c r="C1747" s="2" t="s">
        <v>40</v>
      </c>
      <c r="D1747" s="2" t="s">
        <v>32</v>
      </c>
      <c r="E1747" s="2" t="s">
        <v>33</v>
      </c>
      <c r="F1747" s="2" t="s">
        <v>34</v>
      </c>
      <c r="G1747" s="4">
        <v>43530.682685185187</v>
      </c>
      <c r="H1747" s="4">
        <v>43536.682685185187</v>
      </c>
      <c r="I1747" s="4">
        <v>43537.682685185187</v>
      </c>
      <c r="J1747" s="2">
        <v>25</v>
      </c>
      <c r="K1747" s="2">
        <v>113</v>
      </c>
      <c r="L1747" s="2" t="str">
        <f t="shared" si="42"/>
        <v>Kolkata</v>
      </c>
      <c r="M1747" s="2" t="str">
        <f t="shared" si="43"/>
        <v>Bangalore-Kolkata</v>
      </c>
      <c r="N1747" s="2" t="str">
        <f t="shared" si="48"/>
        <v>Outstation</v>
      </c>
      <c r="O1747" s="2" t="str">
        <f t="shared" si="44"/>
        <v>Ship2Home</v>
      </c>
      <c r="P1747" s="2">
        <f t="shared" si="45"/>
        <v>-1</v>
      </c>
      <c r="Q1747" s="2">
        <f t="shared" si="46"/>
        <v>6</v>
      </c>
      <c r="R1747" s="2">
        <f t="shared" si="47"/>
        <v>138</v>
      </c>
    </row>
    <row r="1748" spans="1:18" ht="14.25" customHeight="1">
      <c r="A1748" s="2">
        <v>91382</v>
      </c>
      <c r="B1748" s="2" t="s">
        <v>30</v>
      </c>
      <c r="C1748" s="2" t="s">
        <v>37</v>
      </c>
      <c r="D1748" s="2" t="s">
        <v>32</v>
      </c>
      <c r="E1748" s="2" t="s">
        <v>38</v>
      </c>
      <c r="F1748" s="2" t="s">
        <v>34</v>
      </c>
      <c r="G1748" s="4">
        <v>43530.688472222224</v>
      </c>
      <c r="H1748" s="4">
        <v>43536.688472222224</v>
      </c>
      <c r="I1748" s="4">
        <v>43533.688472222224</v>
      </c>
      <c r="J1748" s="2">
        <v>34</v>
      </c>
      <c r="K1748" s="2">
        <v>113</v>
      </c>
      <c r="L1748" s="2" t="str">
        <f t="shared" si="42"/>
        <v>Mumbai</v>
      </c>
      <c r="M1748" s="2" t="str">
        <f t="shared" si="43"/>
        <v>Bangalore-Mumbai</v>
      </c>
      <c r="N1748" s="2" t="str">
        <f t="shared" si="48"/>
        <v>Outstation</v>
      </c>
      <c r="O1748" s="2" t="str">
        <f t="shared" si="44"/>
        <v>Ship2Home</v>
      </c>
      <c r="P1748" s="2">
        <f t="shared" si="45"/>
        <v>3</v>
      </c>
      <c r="Q1748" s="2">
        <f t="shared" si="46"/>
        <v>6</v>
      </c>
      <c r="R1748" s="2">
        <f t="shared" si="47"/>
        <v>147</v>
      </c>
    </row>
    <row r="1749" spans="1:18" ht="14.25" customHeight="1">
      <c r="A1749" s="2">
        <v>546941</v>
      </c>
      <c r="B1749" s="2" t="s">
        <v>36</v>
      </c>
      <c r="C1749" s="2" t="s">
        <v>37</v>
      </c>
      <c r="D1749" s="2" t="s">
        <v>32</v>
      </c>
      <c r="E1749" s="2" t="s">
        <v>44</v>
      </c>
      <c r="F1749" s="2" t="s">
        <v>34</v>
      </c>
      <c r="G1749" s="4">
        <v>43530.692685185182</v>
      </c>
      <c r="H1749" s="4">
        <v>43535.692685185182</v>
      </c>
      <c r="I1749" s="4">
        <v>43537.692685185182</v>
      </c>
      <c r="J1749" s="2">
        <v>89</v>
      </c>
      <c r="K1749" s="2">
        <v>89</v>
      </c>
      <c r="L1749" s="2" t="str">
        <f t="shared" si="42"/>
        <v>Mumbai</v>
      </c>
      <c r="M1749" s="2" t="str">
        <f t="shared" si="43"/>
        <v>Bangalore-Mumbai</v>
      </c>
      <c r="N1749" s="2" t="str">
        <f t="shared" si="48"/>
        <v>Outstation</v>
      </c>
      <c r="O1749" s="2" t="str">
        <f t="shared" si="44"/>
        <v>FastWheels</v>
      </c>
      <c r="P1749" s="2">
        <f t="shared" si="45"/>
        <v>-2</v>
      </c>
      <c r="Q1749" s="2">
        <f t="shared" si="46"/>
        <v>5</v>
      </c>
      <c r="R1749" s="2">
        <f t="shared" si="47"/>
        <v>178</v>
      </c>
    </row>
    <row r="1750" spans="1:18" ht="14.25" customHeight="1">
      <c r="A1750" s="2">
        <v>728705</v>
      </c>
      <c r="B1750" s="2" t="s">
        <v>36</v>
      </c>
      <c r="C1750" s="2" t="s">
        <v>43</v>
      </c>
      <c r="D1750" s="2" t="s">
        <v>41</v>
      </c>
      <c r="E1750" s="2" t="s">
        <v>44</v>
      </c>
      <c r="F1750" s="2" t="s">
        <v>34</v>
      </c>
      <c r="G1750" s="4">
        <v>43530.69295138889</v>
      </c>
      <c r="H1750" s="4">
        <v>43532.69295138889</v>
      </c>
      <c r="I1750" s="4">
        <v>43534.69295138889</v>
      </c>
      <c r="J1750" s="2">
        <v>67</v>
      </c>
      <c r="K1750" s="2">
        <v>101</v>
      </c>
      <c r="L1750" s="2" t="str">
        <f t="shared" si="42"/>
        <v>Bangalore</v>
      </c>
      <c r="M1750" s="2" t="str">
        <f t="shared" si="43"/>
        <v>Delhi-Bangalore</v>
      </c>
      <c r="N1750" s="2" t="str">
        <f t="shared" si="48"/>
        <v>Outstation</v>
      </c>
      <c r="O1750" s="2" t="str">
        <f t="shared" si="44"/>
        <v>FastWheels</v>
      </c>
      <c r="P1750" s="2">
        <f t="shared" si="45"/>
        <v>-2</v>
      </c>
      <c r="Q1750" s="2">
        <f t="shared" si="46"/>
        <v>2</v>
      </c>
      <c r="R1750" s="2">
        <f t="shared" si="47"/>
        <v>168</v>
      </c>
    </row>
    <row r="1751" spans="1:18" ht="14.25" customHeight="1">
      <c r="A1751" s="2">
        <v>103691</v>
      </c>
      <c r="B1751" s="2" t="s">
        <v>36</v>
      </c>
      <c r="C1751" s="2" t="s">
        <v>45</v>
      </c>
      <c r="D1751" s="2" t="s">
        <v>32</v>
      </c>
      <c r="E1751" s="2" t="s">
        <v>44</v>
      </c>
      <c r="F1751" s="2" t="s">
        <v>34</v>
      </c>
      <c r="G1751" s="4">
        <v>43530.702534722222</v>
      </c>
      <c r="H1751" s="4">
        <v>43537.702534722222</v>
      </c>
      <c r="I1751" s="4">
        <v>43533.702534722222</v>
      </c>
      <c r="J1751" s="2">
        <v>60</v>
      </c>
      <c r="K1751" s="2">
        <v>105</v>
      </c>
      <c r="L1751" s="2" t="str">
        <f t="shared" si="42"/>
        <v>Chennai</v>
      </c>
      <c r="M1751" s="2" t="str">
        <f t="shared" si="43"/>
        <v>Bangalore-Chennai</v>
      </c>
      <c r="N1751" s="2" t="str">
        <f t="shared" si="48"/>
        <v>Outstation</v>
      </c>
      <c r="O1751" s="2" t="str">
        <f t="shared" si="44"/>
        <v>FastWheels</v>
      </c>
      <c r="P1751" s="2">
        <f t="shared" si="45"/>
        <v>4</v>
      </c>
      <c r="Q1751" s="2">
        <f t="shared" si="46"/>
        <v>7</v>
      </c>
      <c r="R1751" s="2">
        <f t="shared" si="47"/>
        <v>165</v>
      </c>
    </row>
    <row r="1752" spans="1:18" ht="14.25" customHeight="1">
      <c r="A1752" s="2">
        <v>74196</v>
      </c>
      <c r="B1752" s="2" t="s">
        <v>30</v>
      </c>
      <c r="C1752" s="2" t="s">
        <v>37</v>
      </c>
      <c r="D1752" s="2" t="s">
        <v>32</v>
      </c>
      <c r="E1752" s="2" t="s">
        <v>44</v>
      </c>
      <c r="F1752" s="2" t="s">
        <v>34</v>
      </c>
      <c r="G1752" s="4">
        <v>43530.71303240741</v>
      </c>
      <c r="H1752" s="4">
        <v>43534.71303240741</v>
      </c>
      <c r="I1752" s="4">
        <v>43537.71303240741</v>
      </c>
      <c r="J1752" s="2">
        <v>33</v>
      </c>
      <c r="K1752" s="2">
        <v>110</v>
      </c>
      <c r="L1752" s="2" t="str">
        <f t="shared" si="42"/>
        <v>Mumbai</v>
      </c>
      <c r="M1752" s="2" t="str">
        <f t="shared" si="43"/>
        <v>Bangalore-Mumbai</v>
      </c>
      <c r="N1752" s="2" t="str">
        <f t="shared" si="48"/>
        <v>Outstation</v>
      </c>
      <c r="O1752" s="2" t="str">
        <f t="shared" si="44"/>
        <v>FastWheels</v>
      </c>
      <c r="P1752" s="2">
        <f t="shared" si="45"/>
        <v>-3</v>
      </c>
      <c r="Q1752" s="2">
        <f t="shared" si="46"/>
        <v>4</v>
      </c>
      <c r="R1752" s="2">
        <f t="shared" si="47"/>
        <v>143</v>
      </c>
    </row>
    <row r="1753" spans="1:18" ht="14.25" customHeight="1">
      <c r="A1753" s="2">
        <v>3453</v>
      </c>
      <c r="B1753" s="2" t="s">
        <v>39</v>
      </c>
      <c r="C1753" s="2" t="s">
        <v>31</v>
      </c>
      <c r="D1753" s="2" t="s">
        <v>32</v>
      </c>
      <c r="E1753" s="2" t="s">
        <v>44</v>
      </c>
      <c r="F1753" s="2" t="s">
        <v>34</v>
      </c>
      <c r="G1753" s="4">
        <v>43530.729155092595</v>
      </c>
      <c r="H1753" s="4">
        <v>43533.729155092595</v>
      </c>
      <c r="I1753" s="4">
        <v>43537.729155092595</v>
      </c>
      <c r="J1753" s="2">
        <v>75</v>
      </c>
      <c r="K1753" s="2">
        <v>109</v>
      </c>
      <c r="L1753" s="2" t="str">
        <f t="shared" si="42"/>
        <v>Delhi</v>
      </c>
      <c r="M1753" s="2" t="str">
        <f t="shared" si="43"/>
        <v>Bangalore-Delhi</v>
      </c>
      <c r="N1753" s="2" t="str">
        <f t="shared" si="48"/>
        <v>Outstation</v>
      </c>
      <c r="O1753" s="2" t="str">
        <f t="shared" si="44"/>
        <v>FastWheels</v>
      </c>
      <c r="P1753" s="2">
        <f t="shared" si="45"/>
        <v>-4</v>
      </c>
      <c r="Q1753" s="2">
        <f t="shared" si="46"/>
        <v>3</v>
      </c>
      <c r="R1753" s="2">
        <f t="shared" si="47"/>
        <v>184</v>
      </c>
    </row>
    <row r="1754" spans="1:18" ht="14.25" customHeight="1">
      <c r="A1754" s="2">
        <v>617591</v>
      </c>
      <c r="B1754" s="2" t="s">
        <v>39</v>
      </c>
      <c r="C1754" s="2" t="s">
        <v>40</v>
      </c>
      <c r="D1754" s="2" t="s">
        <v>41</v>
      </c>
      <c r="E1754" s="2" t="s">
        <v>33</v>
      </c>
      <c r="F1754" s="2" t="s">
        <v>34</v>
      </c>
      <c r="G1754" s="4">
        <v>43530.730115740742</v>
      </c>
      <c r="H1754" s="4">
        <v>43534.730115740742</v>
      </c>
      <c r="I1754" s="4">
        <v>43537.730115740742</v>
      </c>
      <c r="J1754" s="2">
        <v>26</v>
      </c>
      <c r="K1754" s="2">
        <v>112</v>
      </c>
      <c r="L1754" s="2" t="str">
        <f t="shared" si="42"/>
        <v>Kolkata</v>
      </c>
      <c r="M1754" s="2" t="str">
        <f t="shared" si="43"/>
        <v>Delhi-Kolkata</v>
      </c>
      <c r="N1754" s="2" t="str">
        <f t="shared" si="48"/>
        <v>Outstation</v>
      </c>
      <c r="O1754" s="2" t="str">
        <f t="shared" si="44"/>
        <v>Ship2Home</v>
      </c>
      <c r="P1754" s="2">
        <f t="shared" si="45"/>
        <v>-3</v>
      </c>
      <c r="Q1754" s="2">
        <f t="shared" si="46"/>
        <v>4</v>
      </c>
      <c r="R1754" s="2">
        <f t="shared" si="47"/>
        <v>138</v>
      </c>
    </row>
    <row r="1755" spans="1:18" ht="14.25" customHeight="1">
      <c r="A1755" s="2">
        <v>750361</v>
      </c>
      <c r="B1755" s="2" t="s">
        <v>39</v>
      </c>
      <c r="C1755" s="2" t="s">
        <v>40</v>
      </c>
      <c r="D1755" s="2" t="s">
        <v>32</v>
      </c>
      <c r="E1755" s="2" t="s">
        <v>33</v>
      </c>
      <c r="F1755" s="2" t="s">
        <v>34</v>
      </c>
      <c r="G1755" s="4">
        <v>43530.740324074075</v>
      </c>
      <c r="H1755" s="4">
        <v>43534.740324074075</v>
      </c>
      <c r="I1755" s="4">
        <v>43534.740324074075</v>
      </c>
      <c r="J1755" s="2">
        <v>46</v>
      </c>
      <c r="K1755" s="2">
        <v>112</v>
      </c>
      <c r="L1755" s="2" t="str">
        <f t="shared" si="42"/>
        <v>Kolkata</v>
      </c>
      <c r="M1755" s="2" t="str">
        <f t="shared" si="43"/>
        <v>Bangalore-Kolkata</v>
      </c>
      <c r="N1755" s="2" t="str">
        <f t="shared" si="48"/>
        <v>Outstation</v>
      </c>
      <c r="O1755" s="2" t="str">
        <f t="shared" si="44"/>
        <v>Ship2Home</v>
      </c>
      <c r="P1755" s="2">
        <f t="shared" si="45"/>
        <v>0</v>
      </c>
      <c r="Q1755" s="2">
        <f t="shared" si="46"/>
        <v>4</v>
      </c>
      <c r="R1755" s="2">
        <f t="shared" si="47"/>
        <v>158</v>
      </c>
    </row>
    <row r="1756" spans="1:18" ht="14.25" customHeight="1">
      <c r="A1756" s="2">
        <v>973164</v>
      </c>
      <c r="B1756" s="2" t="s">
        <v>42</v>
      </c>
      <c r="C1756" s="2" t="s">
        <v>31</v>
      </c>
      <c r="D1756" s="2" t="s">
        <v>41</v>
      </c>
      <c r="E1756" s="2" t="s">
        <v>44</v>
      </c>
      <c r="F1756" s="2" t="s">
        <v>34</v>
      </c>
      <c r="G1756" s="4">
        <v>43530.741377314815</v>
      </c>
      <c r="H1756" s="4">
        <v>43530.741377314815</v>
      </c>
      <c r="I1756" s="4">
        <v>43534.741377314815</v>
      </c>
      <c r="J1756" s="2">
        <v>0</v>
      </c>
      <c r="K1756" s="2">
        <v>105</v>
      </c>
      <c r="L1756" s="2" t="str">
        <f t="shared" si="42"/>
        <v>Delhi</v>
      </c>
      <c r="M1756" s="2" t="str">
        <f t="shared" si="43"/>
        <v>Delhi-Delhi</v>
      </c>
      <c r="N1756" s="2" t="str">
        <f t="shared" si="48"/>
        <v>Local</v>
      </c>
      <c r="O1756" s="2" t="str">
        <f t="shared" si="44"/>
        <v>FastWheels</v>
      </c>
      <c r="P1756" s="2">
        <f t="shared" si="45"/>
        <v>-4</v>
      </c>
      <c r="Q1756" s="2">
        <f t="shared" si="46"/>
        <v>0</v>
      </c>
      <c r="R1756" s="2">
        <f t="shared" si="47"/>
        <v>105</v>
      </c>
    </row>
    <row r="1757" spans="1:18" ht="14.25" customHeight="1">
      <c r="A1757" s="2">
        <v>562703</v>
      </c>
      <c r="B1757" s="2" t="s">
        <v>30</v>
      </c>
      <c r="C1757" s="2" t="s">
        <v>31</v>
      </c>
      <c r="D1757" s="2" t="s">
        <v>41</v>
      </c>
      <c r="E1757" s="2" t="s">
        <v>33</v>
      </c>
      <c r="F1757" s="2" t="s">
        <v>34</v>
      </c>
      <c r="G1757" s="4">
        <v>43530.745671296296</v>
      </c>
      <c r="H1757" s="4">
        <v>43537.745671296296</v>
      </c>
      <c r="I1757" s="4">
        <v>43534.745671296296</v>
      </c>
      <c r="J1757" s="2">
        <v>0</v>
      </c>
      <c r="K1757" s="2">
        <v>123</v>
      </c>
      <c r="L1757" s="2" t="str">
        <f t="shared" si="42"/>
        <v>Delhi</v>
      </c>
      <c r="M1757" s="2" t="str">
        <f t="shared" si="43"/>
        <v>Delhi-Delhi</v>
      </c>
      <c r="N1757" s="2" t="str">
        <f t="shared" si="48"/>
        <v>Local</v>
      </c>
      <c r="O1757" s="2" t="str">
        <f t="shared" si="44"/>
        <v>Ship2Home</v>
      </c>
      <c r="P1757" s="2">
        <f t="shared" si="45"/>
        <v>3</v>
      </c>
      <c r="Q1757" s="2">
        <f t="shared" si="46"/>
        <v>7</v>
      </c>
      <c r="R1757" s="2">
        <f t="shared" si="47"/>
        <v>123</v>
      </c>
    </row>
    <row r="1758" spans="1:18" ht="14.25" customHeight="1">
      <c r="A1758" s="2">
        <v>753860</v>
      </c>
      <c r="B1758" s="2" t="s">
        <v>48</v>
      </c>
      <c r="C1758" s="2" t="s">
        <v>31</v>
      </c>
      <c r="D1758" s="2" t="s">
        <v>32</v>
      </c>
      <c r="E1758" s="2" t="s">
        <v>44</v>
      </c>
      <c r="F1758" s="2" t="s">
        <v>34</v>
      </c>
      <c r="G1758" s="4">
        <v>43530.751793981479</v>
      </c>
      <c r="H1758" s="4">
        <v>43532.751793981479</v>
      </c>
      <c r="I1758" s="4">
        <v>43537.751793981479</v>
      </c>
      <c r="J1758" s="2">
        <v>74</v>
      </c>
      <c r="K1758" s="2">
        <v>107</v>
      </c>
      <c r="L1758" s="2" t="str">
        <f t="shared" si="42"/>
        <v>Delhi</v>
      </c>
      <c r="M1758" s="2" t="str">
        <f t="shared" si="43"/>
        <v>Bangalore-Delhi</v>
      </c>
      <c r="N1758" s="2" t="str">
        <f t="shared" si="48"/>
        <v>Outstation</v>
      </c>
      <c r="O1758" s="2" t="str">
        <f t="shared" si="44"/>
        <v>FastWheels</v>
      </c>
      <c r="P1758" s="2">
        <f t="shared" si="45"/>
        <v>-5</v>
      </c>
      <c r="Q1758" s="2">
        <f t="shared" si="46"/>
        <v>2</v>
      </c>
      <c r="R1758" s="2">
        <f t="shared" si="47"/>
        <v>181</v>
      </c>
    </row>
    <row r="1759" spans="1:18" ht="14.25" customHeight="1">
      <c r="A1759" s="2">
        <v>697348</v>
      </c>
      <c r="B1759" s="2" t="s">
        <v>39</v>
      </c>
      <c r="C1759" s="2" t="s">
        <v>43</v>
      </c>
      <c r="D1759" s="2" t="s">
        <v>41</v>
      </c>
      <c r="E1759" s="2" t="s">
        <v>44</v>
      </c>
      <c r="F1759" s="2" t="s">
        <v>34</v>
      </c>
      <c r="G1759" s="4">
        <v>43530.751979166664</v>
      </c>
      <c r="H1759" s="4">
        <v>43535.751979166664</v>
      </c>
      <c r="I1759" s="4">
        <v>43536.751979166664</v>
      </c>
      <c r="J1759" s="2">
        <v>30</v>
      </c>
      <c r="K1759" s="2">
        <v>129</v>
      </c>
      <c r="L1759" s="2" t="str">
        <f t="shared" si="42"/>
        <v>Bangalore</v>
      </c>
      <c r="M1759" s="2" t="str">
        <f t="shared" si="43"/>
        <v>Delhi-Bangalore</v>
      </c>
      <c r="N1759" s="2" t="str">
        <f t="shared" si="48"/>
        <v>Outstation</v>
      </c>
      <c r="O1759" s="2" t="str">
        <f t="shared" si="44"/>
        <v>FastWheels</v>
      </c>
      <c r="P1759" s="2">
        <f t="shared" si="45"/>
        <v>-1</v>
      </c>
      <c r="Q1759" s="2">
        <f t="shared" si="46"/>
        <v>5</v>
      </c>
      <c r="R1759" s="2">
        <f t="shared" si="47"/>
        <v>159</v>
      </c>
    </row>
    <row r="1760" spans="1:18" ht="14.25" customHeight="1">
      <c r="A1760" s="2">
        <v>735316</v>
      </c>
      <c r="B1760" s="2" t="s">
        <v>30</v>
      </c>
      <c r="C1760" s="2" t="s">
        <v>37</v>
      </c>
      <c r="D1760" s="2" t="s">
        <v>32</v>
      </c>
      <c r="E1760" s="2" t="s">
        <v>44</v>
      </c>
      <c r="F1760" s="2" t="s">
        <v>34</v>
      </c>
      <c r="G1760" s="4">
        <v>43530.752430555556</v>
      </c>
      <c r="H1760" s="4">
        <v>43534.752430555556</v>
      </c>
      <c r="I1760" s="4">
        <v>43536.752430555556</v>
      </c>
      <c r="J1760" s="2">
        <v>43</v>
      </c>
      <c r="K1760" s="2">
        <v>107</v>
      </c>
      <c r="L1760" s="2" t="str">
        <f t="shared" si="42"/>
        <v>Mumbai</v>
      </c>
      <c r="M1760" s="2" t="str">
        <f t="shared" si="43"/>
        <v>Bangalore-Mumbai</v>
      </c>
      <c r="N1760" s="2" t="str">
        <f t="shared" si="48"/>
        <v>Outstation</v>
      </c>
      <c r="O1760" s="2" t="str">
        <f t="shared" si="44"/>
        <v>FastWheels</v>
      </c>
      <c r="P1760" s="2">
        <f t="shared" si="45"/>
        <v>-2</v>
      </c>
      <c r="Q1760" s="2">
        <f t="shared" si="46"/>
        <v>4</v>
      </c>
      <c r="R1760" s="2">
        <f t="shared" si="47"/>
        <v>150</v>
      </c>
    </row>
    <row r="1761" spans="1:18" ht="14.25" customHeight="1">
      <c r="A1761" s="2">
        <v>587898</v>
      </c>
      <c r="B1761" s="2" t="s">
        <v>42</v>
      </c>
      <c r="C1761" s="2" t="s">
        <v>43</v>
      </c>
      <c r="D1761" s="2" t="s">
        <v>32</v>
      </c>
      <c r="E1761" s="2" t="s">
        <v>38</v>
      </c>
      <c r="F1761" s="2" t="s">
        <v>34</v>
      </c>
      <c r="G1761" s="4">
        <v>43530.759837962964</v>
      </c>
      <c r="H1761" s="4">
        <v>43536.759837962964</v>
      </c>
      <c r="I1761" s="4">
        <v>43533.759837962964</v>
      </c>
      <c r="J1761" s="2">
        <v>0</v>
      </c>
      <c r="K1761" s="2">
        <v>129</v>
      </c>
      <c r="L1761" s="2" t="str">
        <f t="shared" si="42"/>
        <v>Bangalore</v>
      </c>
      <c r="M1761" s="2" t="str">
        <f t="shared" si="43"/>
        <v>Bangalore-Bangalore</v>
      </c>
      <c r="N1761" s="2" t="str">
        <f t="shared" si="48"/>
        <v>Local</v>
      </c>
      <c r="O1761" s="2" t="str">
        <f t="shared" si="44"/>
        <v>Ship2Home</v>
      </c>
      <c r="P1761" s="2">
        <f t="shared" si="45"/>
        <v>3</v>
      </c>
      <c r="Q1761" s="2">
        <f t="shared" si="46"/>
        <v>6</v>
      </c>
      <c r="R1761" s="2">
        <f t="shared" si="47"/>
        <v>129</v>
      </c>
    </row>
    <row r="1762" spans="1:18" ht="14.25" customHeight="1">
      <c r="A1762" s="2">
        <v>498876</v>
      </c>
      <c r="B1762" s="2" t="s">
        <v>42</v>
      </c>
      <c r="C1762" s="2" t="s">
        <v>37</v>
      </c>
      <c r="D1762" s="2" t="s">
        <v>32</v>
      </c>
      <c r="E1762" s="2" t="s">
        <v>44</v>
      </c>
      <c r="F1762" s="2" t="s">
        <v>34</v>
      </c>
      <c r="G1762" s="4">
        <v>43530.763564814813</v>
      </c>
      <c r="H1762" s="4">
        <v>43536.763564814813</v>
      </c>
      <c r="I1762" s="4">
        <v>43534.763564814813</v>
      </c>
      <c r="J1762" s="2">
        <v>71</v>
      </c>
      <c r="K1762" s="2">
        <v>89</v>
      </c>
      <c r="L1762" s="2" t="str">
        <f t="shared" si="42"/>
        <v>Mumbai</v>
      </c>
      <c r="M1762" s="2" t="str">
        <f t="shared" si="43"/>
        <v>Bangalore-Mumbai</v>
      </c>
      <c r="N1762" s="2" t="str">
        <f t="shared" si="48"/>
        <v>Outstation</v>
      </c>
      <c r="O1762" s="2" t="str">
        <f t="shared" si="44"/>
        <v>FastWheels</v>
      </c>
      <c r="P1762" s="2">
        <f t="shared" si="45"/>
        <v>2</v>
      </c>
      <c r="Q1762" s="2">
        <f t="shared" si="46"/>
        <v>6</v>
      </c>
      <c r="R1762" s="2">
        <f t="shared" si="47"/>
        <v>160</v>
      </c>
    </row>
    <row r="1763" spans="1:18" ht="14.25" customHeight="1">
      <c r="A1763" s="2">
        <v>829475</v>
      </c>
      <c r="B1763" s="2" t="s">
        <v>48</v>
      </c>
      <c r="C1763" s="2" t="s">
        <v>40</v>
      </c>
      <c r="D1763" s="2" t="s">
        <v>32</v>
      </c>
      <c r="E1763" s="2" t="s">
        <v>44</v>
      </c>
      <c r="F1763" s="2" t="s">
        <v>34</v>
      </c>
      <c r="G1763" s="4">
        <v>43530.772951388892</v>
      </c>
      <c r="H1763" s="4">
        <v>43534.772951388892</v>
      </c>
      <c r="I1763" s="4">
        <v>43534.772951388892</v>
      </c>
      <c r="J1763" s="2">
        <v>80</v>
      </c>
      <c r="K1763" s="2">
        <v>94</v>
      </c>
      <c r="L1763" s="2" t="str">
        <f t="shared" si="42"/>
        <v>Kolkata</v>
      </c>
      <c r="M1763" s="2" t="str">
        <f t="shared" si="43"/>
        <v>Bangalore-Kolkata</v>
      </c>
      <c r="N1763" s="2" t="str">
        <f t="shared" si="48"/>
        <v>Outstation</v>
      </c>
      <c r="O1763" s="2" t="str">
        <f t="shared" si="44"/>
        <v>FastWheels</v>
      </c>
      <c r="P1763" s="2">
        <f t="shared" si="45"/>
        <v>0</v>
      </c>
      <c r="Q1763" s="2">
        <f t="shared" si="46"/>
        <v>4</v>
      </c>
      <c r="R1763" s="2">
        <f t="shared" si="47"/>
        <v>174</v>
      </c>
    </row>
    <row r="1764" spans="1:18" ht="14.25" customHeight="1">
      <c r="A1764" s="2">
        <v>56451</v>
      </c>
      <c r="B1764" s="2" t="s">
        <v>39</v>
      </c>
      <c r="C1764" s="2" t="s">
        <v>43</v>
      </c>
      <c r="D1764" s="2" t="s">
        <v>32</v>
      </c>
      <c r="E1764" s="2" t="s">
        <v>33</v>
      </c>
      <c r="F1764" s="2" t="s">
        <v>34</v>
      </c>
      <c r="G1764" s="4">
        <v>43530.77480324074</v>
      </c>
      <c r="H1764" s="4">
        <v>43531.77480324074</v>
      </c>
      <c r="I1764" s="4">
        <v>43536.77480324074</v>
      </c>
      <c r="J1764" s="2">
        <v>0</v>
      </c>
      <c r="K1764" s="2">
        <v>126</v>
      </c>
      <c r="L1764" s="2" t="str">
        <f t="shared" si="42"/>
        <v>Bangalore</v>
      </c>
      <c r="M1764" s="2" t="str">
        <f t="shared" si="43"/>
        <v>Bangalore-Bangalore</v>
      </c>
      <c r="N1764" s="2" t="str">
        <f t="shared" si="48"/>
        <v>Local</v>
      </c>
      <c r="O1764" s="2" t="str">
        <f t="shared" si="44"/>
        <v>Ship2Home</v>
      </c>
      <c r="P1764" s="2">
        <f t="shared" si="45"/>
        <v>-5</v>
      </c>
      <c r="Q1764" s="2">
        <f t="shared" si="46"/>
        <v>1</v>
      </c>
      <c r="R1764" s="2">
        <f t="shared" si="47"/>
        <v>126</v>
      </c>
    </row>
    <row r="1765" spans="1:18" ht="14.25" customHeight="1">
      <c r="A1765" s="2">
        <v>364852</v>
      </c>
      <c r="B1765" s="2" t="s">
        <v>30</v>
      </c>
      <c r="C1765" s="2" t="s">
        <v>31</v>
      </c>
      <c r="D1765" s="2" t="s">
        <v>41</v>
      </c>
      <c r="E1765" s="2" t="s">
        <v>44</v>
      </c>
      <c r="F1765" s="2" t="s">
        <v>34</v>
      </c>
      <c r="G1765" s="4">
        <v>43530.78597222222</v>
      </c>
      <c r="H1765" s="4">
        <v>43534.78597222222</v>
      </c>
      <c r="I1765" s="4">
        <v>43533.78597222222</v>
      </c>
      <c r="J1765" s="2">
        <v>0</v>
      </c>
      <c r="K1765" s="2">
        <v>123</v>
      </c>
      <c r="L1765" s="2" t="str">
        <f t="shared" si="42"/>
        <v>Delhi</v>
      </c>
      <c r="M1765" s="2" t="str">
        <f t="shared" si="43"/>
        <v>Delhi-Delhi</v>
      </c>
      <c r="N1765" s="2" t="str">
        <f t="shared" si="48"/>
        <v>Local</v>
      </c>
      <c r="O1765" s="2" t="str">
        <f t="shared" si="44"/>
        <v>FastWheels</v>
      </c>
      <c r="P1765" s="2">
        <f t="shared" si="45"/>
        <v>1</v>
      </c>
      <c r="Q1765" s="2">
        <f t="shared" si="46"/>
        <v>4</v>
      </c>
      <c r="R1765" s="2">
        <f t="shared" si="47"/>
        <v>123</v>
      </c>
    </row>
    <row r="1766" spans="1:18" ht="14.25" customHeight="1">
      <c r="A1766" s="2">
        <v>228742</v>
      </c>
      <c r="B1766" s="2" t="s">
        <v>36</v>
      </c>
      <c r="C1766" s="2" t="s">
        <v>43</v>
      </c>
      <c r="D1766" s="2" t="s">
        <v>41</v>
      </c>
      <c r="E1766" s="2" t="s">
        <v>38</v>
      </c>
      <c r="F1766" s="2" t="s">
        <v>34</v>
      </c>
      <c r="G1766" s="4">
        <v>43530.786678240744</v>
      </c>
      <c r="H1766" s="4">
        <v>43538.786678240744</v>
      </c>
      <c r="I1766" s="4">
        <v>43533.786678240744</v>
      </c>
      <c r="J1766" s="2">
        <v>50</v>
      </c>
      <c r="K1766" s="2">
        <v>122</v>
      </c>
      <c r="L1766" s="2" t="str">
        <f t="shared" si="42"/>
        <v>Bangalore</v>
      </c>
      <c r="M1766" s="2" t="str">
        <f t="shared" si="43"/>
        <v>Delhi-Bangalore</v>
      </c>
      <c r="N1766" s="2" t="str">
        <f t="shared" si="48"/>
        <v>Outstation</v>
      </c>
      <c r="O1766" s="2" t="str">
        <f t="shared" si="44"/>
        <v>Ship2Home</v>
      </c>
      <c r="P1766" s="2">
        <f t="shared" si="45"/>
        <v>5</v>
      </c>
      <c r="Q1766" s="2">
        <f t="shared" si="46"/>
        <v>8</v>
      </c>
      <c r="R1766" s="2">
        <f t="shared" si="47"/>
        <v>172</v>
      </c>
    </row>
    <row r="1767" spans="1:18" ht="14.25" customHeight="1">
      <c r="A1767" s="2">
        <v>504213</v>
      </c>
      <c r="B1767" s="2" t="s">
        <v>39</v>
      </c>
      <c r="C1767" s="2" t="s">
        <v>43</v>
      </c>
      <c r="D1767" s="2" t="s">
        <v>41</v>
      </c>
      <c r="E1767" s="2" t="s">
        <v>33</v>
      </c>
      <c r="F1767" s="2" t="s">
        <v>34</v>
      </c>
      <c r="G1767" s="4">
        <v>43530.798310185186</v>
      </c>
      <c r="H1767" s="4">
        <v>43537.798310185186</v>
      </c>
      <c r="I1767" s="4">
        <v>43536.798310185186</v>
      </c>
      <c r="J1767" s="2">
        <v>33</v>
      </c>
      <c r="K1767" s="2">
        <v>123</v>
      </c>
      <c r="L1767" s="2" t="str">
        <f t="shared" si="42"/>
        <v>Bangalore</v>
      </c>
      <c r="M1767" s="2" t="str">
        <f t="shared" si="43"/>
        <v>Delhi-Bangalore</v>
      </c>
      <c r="N1767" s="2" t="str">
        <f t="shared" si="48"/>
        <v>Outstation</v>
      </c>
      <c r="O1767" s="2" t="str">
        <f t="shared" si="44"/>
        <v>Ship2Home</v>
      </c>
      <c r="P1767" s="2">
        <f t="shared" si="45"/>
        <v>1</v>
      </c>
      <c r="Q1767" s="2">
        <f t="shared" si="46"/>
        <v>7</v>
      </c>
      <c r="R1767" s="2">
        <f t="shared" si="47"/>
        <v>156</v>
      </c>
    </row>
    <row r="1768" spans="1:18" ht="14.25" customHeight="1">
      <c r="A1768" s="2">
        <v>296319</v>
      </c>
      <c r="B1768" s="2" t="s">
        <v>36</v>
      </c>
      <c r="C1768" s="2" t="s">
        <v>37</v>
      </c>
      <c r="D1768" s="2" t="s">
        <v>32</v>
      </c>
      <c r="E1768" s="2" t="s">
        <v>33</v>
      </c>
      <c r="F1768" s="2" t="s">
        <v>34</v>
      </c>
      <c r="G1768" s="4">
        <v>43530.799444444441</v>
      </c>
      <c r="H1768" s="4">
        <v>43539.799444444441</v>
      </c>
      <c r="I1768" s="4">
        <v>43536.799444444441</v>
      </c>
      <c r="J1768" s="2">
        <v>28</v>
      </c>
      <c r="K1768" s="2">
        <v>106</v>
      </c>
      <c r="L1768" s="2" t="str">
        <f t="shared" si="42"/>
        <v>Mumbai</v>
      </c>
      <c r="M1768" s="2" t="str">
        <f t="shared" si="43"/>
        <v>Bangalore-Mumbai</v>
      </c>
      <c r="N1768" s="2" t="str">
        <f t="shared" si="48"/>
        <v>Outstation</v>
      </c>
      <c r="O1768" s="2" t="str">
        <f t="shared" si="44"/>
        <v>Ship2Home</v>
      </c>
      <c r="P1768" s="2">
        <f t="shared" si="45"/>
        <v>3</v>
      </c>
      <c r="Q1768" s="2">
        <f t="shared" si="46"/>
        <v>9</v>
      </c>
      <c r="R1768" s="2">
        <f t="shared" si="47"/>
        <v>134</v>
      </c>
    </row>
    <row r="1769" spans="1:18" ht="14.25" customHeight="1">
      <c r="A1769" s="2">
        <v>122786</v>
      </c>
      <c r="B1769" s="2" t="s">
        <v>36</v>
      </c>
      <c r="C1769" s="2" t="s">
        <v>45</v>
      </c>
      <c r="D1769" s="2" t="s">
        <v>32</v>
      </c>
      <c r="E1769" s="2" t="s">
        <v>38</v>
      </c>
      <c r="F1769" s="2" t="s">
        <v>34</v>
      </c>
      <c r="G1769" s="4">
        <v>43530.799861111111</v>
      </c>
      <c r="H1769" s="4">
        <v>43533.799861111111</v>
      </c>
      <c r="I1769" s="4">
        <v>43534.799861111111</v>
      </c>
      <c r="J1769" s="2">
        <v>33</v>
      </c>
      <c r="K1769" s="2">
        <v>124</v>
      </c>
      <c r="L1769" s="2" t="str">
        <f t="shared" si="42"/>
        <v>Chennai</v>
      </c>
      <c r="M1769" s="2" t="str">
        <f t="shared" si="43"/>
        <v>Bangalore-Chennai</v>
      </c>
      <c r="N1769" s="2" t="str">
        <f t="shared" si="48"/>
        <v>Outstation</v>
      </c>
      <c r="O1769" s="2" t="str">
        <f t="shared" si="44"/>
        <v>Ship2Home</v>
      </c>
      <c r="P1769" s="2">
        <f t="shared" si="45"/>
        <v>-1</v>
      </c>
      <c r="Q1769" s="2">
        <f t="shared" si="46"/>
        <v>3</v>
      </c>
      <c r="R1769" s="2">
        <f t="shared" si="47"/>
        <v>157</v>
      </c>
    </row>
    <row r="1770" spans="1:18" ht="14.25" customHeight="1">
      <c r="A1770" s="2">
        <v>271501</v>
      </c>
      <c r="B1770" s="2" t="s">
        <v>47</v>
      </c>
      <c r="C1770" s="2" t="s">
        <v>31</v>
      </c>
      <c r="D1770" s="2" t="s">
        <v>32</v>
      </c>
      <c r="E1770" s="2" t="s">
        <v>44</v>
      </c>
      <c r="F1770" s="2" t="s">
        <v>34</v>
      </c>
      <c r="G1770" s="4">
        <v>43530.800011574072</v>
      </c>
      <c r="H1770" s="4">
        <v>43532.800011574072</v>
      </c>
      <c r="I1770" s="4">
        <v>43533.800011574072</v>
      </c>
      <c r="J1770" s="2">
        <v>75</v>
      </c>
      <c r="K1770" s="2">
        <v>103</v>
      </c>
      <c r="L1770" s="2" t="str">
        <f t="shared" si="42"/>
        <v>Delhi</v>
      </c>
      <c r="M1770" s="2" t="str">
        <f t="shared" si="43"/>
        <v>Bangalore-Delhi</v>
      </c>
      <c r="N1770" s="2" t="str">
        <f t="shared" si="48"/>
        <v>Outstation</v>
      </c>
      <c r="O1770" s="2" t="str">
        <f t="shared" si="44"/>
        <v>FastWheels</v>
      </c>
      <c r="P1770" s="2">
        <f t="shared" si="45"/>
        <v>-1</v>
      </c>
      <c r="Q1770" s="2">
        <f t="shared" si="46"/>
        <v>2</v>
      </c>
      <c r="R1770" s="2">
        <f t="shared" si="47"/>
        <v>178</v>
      </c>
    </row>
    <row r="1771" spans="1:18" ht="14.25" customHeight="1">
      <c r="A1771" s="2">
        <v>38794</v>
      </c>
      <c r="B1771" s="2" t="s">
        <v>36</v>
      </c>
      <c r="C1771" s="2" t="s">
        <v>37</v>
      </c>
      <c r="D1771" s="2" t="s">
        <v>41</v>
      </c>
      <c r="E1771" s="2" t="s">
        <v>44</v>
      </c>
      <c r="F1771" s="2" t="s">
        <v>34</v>
      </c>
      <c r="G1771" s="4">
        <v>43530.800532407404</v>
      </c>
      <c r="H1771" s="4">
        <v>43533.800532407404</v>
      </c>
      <c r="I1771" s="4">
        <v>43535.800532407404</v>
      </c>
      <c r="J1771" s="2">
        <v>64</v>
      </c>
      <c r="K1771" s="2">
        <v>92</v>
      </c>
      <c r="L1771" s="2" t="str">
        <f t="shared" si="42"/>
        <v>Mumbai</v>
      </c>
      <c r="M1771" s="2" t="str">
        <f t="shared" si="43"/>
        <v>Delhi-Mumbai</v>
      </c>
      <c r="N1771" s="2" t="str">
        <f t="shared" si="48"/>
        <v>Outstation</v>
      </c>
      <c r="O1771" s="2" t="str">
        <f t="shared" si="44"/>
        <v>FastWheels</v>
      </c>
      <c r="P1771" s="2">
        <f t="shared" si="45"/>
        <v>-2</v>
      </c>
      <c r="Q1771" s="2">
        <f t="shared" si="46"/>
        <v>3</v>
      </c>
      <c r="R1771" s="2">
        <f t="shared" si="47"/>
        <v>156</v>
      </c>
    </row>
    <row r="1772" spans="1:18" ht="14.25" customHeight="1">
      <c r="A1772" s="2">
        <v>102956</v>
      </c>
      <c r="B1772" s="2" t="s">
        <v>39</v>
      </c>
      <c r="C1772" s="2" t="s">
        <v>31</v>
      </c>
      <c r="D1772" s="2" t="s">
        <v>32</v>
      </c>
      <c r="E1772" s="2" t="s">
        <v>44</v>
      </c>
      <c r="F1772" s="2" t="s">
        <v>34</v>
      </c>
      <c r="G1772" s="4">
        <v>43530.801076388889</v>
      </c>
      <c r="H1772" s="4">
        <v>43532.801076388889</v>
      </c>
      <c r="I1772" s="4">
        <v>43533.801076388889</v>
      </c>
      <c r="J1772" s="2">
        <v>45</v>
      </c>
      <c r="K1772" s="2">
        <v>129</v>
      </c>
      <c r="L1772" s="2" t="str">
        <f t="shared" si="42"/>
        <v>Delhi</v>
      </c>
      <c r="M1772" s="2" t="str">
        <f t="shared" si="43"/>
        <v>Bangalore-Delhi</v>
      </c>
      <c r="N1772" s="2" t="str">
        <f t="shared" si="48"/>
        <v>Outstation</v>
      </c>
      <c r="O1772" s="2" t="str">
        <f t="shared" si="44"/>
        <v>FastWheels</v>
      </c>
      <c r="P1772" s="2">
        <f t="shared" si="45"/>
        <v>-1</v>
      </c>
      <c r="Q1772" s="2">
        <f t="shared" si="46"/>
        <v>2</v>
      </c>
      <c r="R1772" s="2">
        <f t="shared" si="47"/>
        <v>174</v>
      </c>
    </row>
    <row r="1773" spans="1:18" ht="14.25" customHeight="1">
      <c r="A1773" s="2">
        <v>922600</v>
      </c>
      <c r="B1773" s="2" t="s">
        <v>36</v>
      </c>
      <c r="C1773" s="2" t="s">
        <v>31</v>
      </c>
      <c r="D1773" s="2" t="s">
        <v>32</v>
      </c>
      <c r="E1773" s="2" t="s">
        <v>44</v>
      </c>
      <c r="F1773" s="2" t="s">
        <v>34</v>
      </c>
      <c r="G1773" s="4">
        <v>43530.801898148151</v>
      </c>
      <c r="H1773" s="4">
        <v>43533.801898148151</v>
      </c>
      <c r="I1773" s="4">
        <v>43537.801898148151</v>
      </c>
      <c r="J1773" s="2">
        <v>81</v>
      </c>
      <c r="K1773" s="2">
        <v>106</v>
      </c>
      <c r="L1773" s="2" t="str">
        <f t="shared" si="42"/>
        <v>Delhi</v>
      </c>
      <c r="M1773" s="2" t="str">
        <f t="shared" si="43"/>
        <v>Bangalore-Delhi</v>
      </c>
      <c r="N1773" s="2" t="str">
        <f t="shared" si="48"/>
        <v>Outstation</v>
      </c>
      <c r="O1773" s="2" t="str">
        <f t="shared" si="44"/>
        <v>FastWheels</v>
      </c>
      <c r="P1773" s="2">
        <f t="shared" si="45"/>
        <v>-4</v>
      </c>
      <c r="Q1773" s="2">
        <f t="shared" si="46"/>
        <v>3</v>
      </c>
      <c r="R1773" s="2">
        <f t="shared" si="47"/>
        <v>187</v>
      </c>
    </row>
    <row r="1774" spans="1:18" ht="14.25" customHeight="1">
      <c r="A1774" s="2">
        <v>267685</v>
      </c>
      <c r="B1774" s="2" t="s">
        <v>36</v>
      </c>
      <c r="C1774" s="2" t="s">
        <v>31</v>
      </c>
      <c r="D1774" s="2" t="s">
        <v>41</v>
      </c>
      <c r="E1774" s="2" t="s">
        <v>33</v>
      </c>
      <c r="F1774" s="2" t="s">
        <v>34</v>
      </c>
      <c r="G1774" s="4">
        <v>43530.804826388892</v>
      </c>
      <c r="H1774" s="4">
        <v>43534.804826388892</v>
      </c>
      <c r="I1774" s="4">
        <v>43537.804826388892</v>
      </c>
      <c r="J1774" s="2">
        <v>0</v>
      </c>
      <c r="K1774" s="2">
        <v>124</v>
      </c>
      <c r="L1774" s="2" t="str">
        <f t="shared" si="42"/>
        <v>Delhi</v>
      </c>
      <c r="M1774" s="2" t="str">
        <f t="shared" si="43"/>
        <v>Delhi-Delhi</v>
      </c>
      <c r="N1774" s="2" t="str">
        <f t="shared" si="48"/>
        <v>Local</v>
      </c>
      <c r="O1774" s="2" t="str">
        <f t="shared" si="44"/>
        <v>Ship2Home</v>
      </c>
      <c r="P1774" s="2">
        <f t="shared" si="45"/>
        <v>-3</v>
      </c>
      <c r="Q1774" s="2">
        <f t="shared" si="46"/>
        <v>4</v>
      </c>
      <c r="R1774" s="2">
        <f t="shared" si="47"/>
        <v>124</v>
      </c>
    </row>
    <row r="1775" spans="1:18" ht="14.25" customHeight="1">
      <c r="A1775" s="2">
        <v>925382</v>
      </c>
      <c r="B1775" s="2" t="s">
        <v>42</v>
      </c>
      <c r="C1775" s="2" t="s">
        <v>45</v>
      </c>
      <c r="D1775" s="2" t="s">
        <v>41</v>
      </c>
      <c r="E1775" s="2" t="s">
        <v>38</v>
      </c>
      <c r="F1775" s="2" t="s">
        <v>34</v>
      </c>
      <c r="G1775" s="4">
        <v>43530.807824074072</v>
      </c>
      <c r="H1775" s="4">
        <v>43537.807824074072</v>
      </c>
      <c r="I1775" s="4">
        <v>43537.807824074072</v>
      </c>
      <c r="J1775" s="2">
        <v>29</v>
      </c>
      <c r="K1775" s="2">
        <v>126</v>
      </c>
      <c r="L1775" s="2" t="str">
        <f t="shared" si="42"/>
        <v>Chennai</v>
      </c>
      <c r="M1775" s="2" t="str">
        <f t="shared" si="43"/>
        <v>Delhi-Chennai</v>
      </c>
      <c r="N1775" s="2" t="str">
        <f t="shared" si="48"/>
        <v>Outstation</v>
      </c>
      <c r="O1775" s="2" t="str">
        <f t="shared" si="44"/>
        <v>Ship2Home</v>
      </c>
      <c r="P1775" s="2">
        <f t="shared" si="45"/>
        <v>0</v>
      </c>
      <c r="Q1775" s="2">
        <f t="shared" si="46"/>
        <v>7</v>
      </c>
      <c r="R1775" s="2">
        <f t="shared" si="47"/>
        <v>155</v>
      </c>
    </row>
    <row r="1776" spans="1:18" ht="14.25" customHeight="1">
      <c r="A1776" s="2">
        <v>217695</v>
      </c>
      <c r="B1776" s="2" t="s">
        <v>48</v>
      </c>
      <c r="C1776" s="2" t="s">
        <v>43</v>
      </c>
      <c r="D1776" s="2" t="s">
        <v>41</v>
      </c>
      <c r="E1776" s="2" t="s">
        <v>44</v>
      </c>
      <c r="F1776" s="2" t="s">
        <v>34</v>
      </c>
      <c r="G1776" s="4">
        <v>43530.809467592589</v>
      </c>
      <c r="H1776" s="4">
        <v>43533.809467592589</v>
      </c>
      <c r="I1776" s="4">
        <v>43536.809467592589</v>
      </c>
      <c r="J1776" s="2">
        <v>75</v>
      </c>
      <c r="K1776" s="2">
        <v>102</v>
      </c>
      <c r="L1776" s="2" t="str">
        <f t="shared" si="42"/>
        <v>Bangalore</v>
      </c>
      <c r="M1776" s="2" t="str">
        <f t="shared" si="43"/>
        <v>Delhi-Bangalore</v>
      </c>
      <c r="N1776" s="2" t="str">
        <f t="shared" si="48"/>
        <v>Outstation</v>
      </c>
      <c r="O1776" s="2" t="str">
        <f t="shared" si="44"/>
        <v>FastWheels</v>
      </c>
      <c r="P1776" s="2">
        <f t="shared" si="45"/>
        <v>-3</v>
      </c>
      <c r="Q1776" s="2">
        <f t="shared" si="46"/>
        <v>3</v>
      </c>
      <c r="R1776" s="2">
        <f t="shared" si="47"/>
        <v>177</v>
      </c>
    </row>
    <row r="1777" spans="1:18" ht="14.25" customHeight="1">
      <c r="A1777" s="2">
        <v>89783</v>
      </c>
      <c r="B1777" s="2" t="s">
        <v>39</v>
      </c>
      <c r="C1777" s="2" t="s">
        <v>31</v>
      </c>
      <c r="D1777" s="2" t="s">
        <v>41</v>
      </c>
      <c r="E1777" s="2" t="s">
        <v>44</v>
      </c>
      <c r="F1777" s="2" t="s">
        <v>34</v>
      </c>
      <c r="G1777" s="4">
        <v>43530.809745370374</v>
      </c>
      <c r="H1777" s="4">
        <v>43530.809745370374</v>
      </c>
      <c r="I1777" s="4">
        <v>43533.809745370374</v>
      </c>
      <c r="J1777" s="2">
        <v>0</v>
      </c>
      <c r="K1777" s="2">
        <v>103</v>
      </c>
      <c r="L1777" s="2" t="str">
        <f t="shared" si="42"/>
        <v>Delhi</v>
      </c>
      <c r="M1777" s="2" t="str">
        <f t="shared" si="43"/>
        <v>Delhi-Delhi</v>
      </c>
      <c r="N1777" s="2" t="str">
        <f t="shared" si="48"/>
        <v>Local</v>
      </c>
      <c r="O1777" s="2" t="str">
        <f t="shared" si="44"/>
        <v>FastWheels</v>
      </c>
      <c r="P1777" s="2">
        <f t="shared" si="45"/>
        <v>-3</v>
      </c>
      <c r="Q1777" s="2">
        <f t="shared" si="46"/>
        <v>0</v>
      </c>
      <c r="R1777" s="2">
        <f t="shared" si="47"/>
        <v>103</v>
      </c>
    </row>
    <row r="1778" spans="1:18" ht="14.25" customHeight="1">
      <c r="A1778" s="2">
        <v>558574</v>
      </c>
      <c r="B1778" s="2" t="s">
        <v>48</v>
      </c>
      <c r="C1778" s="2" t="s">
        <v>43</v>
      </c>
      <c r="D1778" s="2" t="s">
        <v>41</v>
      </c>
      <c r="E1778" s="2" t="s">
        <v>38</v>
      </c>
      <c r="F1778" s="2" t="s">
        <v>34</v>
      </c>
      <c r="G1778" s="4">
        <v>43530.815636574072</v>
      </c>
      <c r="H1778" s="4">
        <v>43539.815636574072</v>
      </c>
      <c r="I1778" s="4">
        <v>43536.815636574072</v>
      </c>
      <c r="J1778" s="2">
        <v>50</v>
      </c>
      <c r="K1778" s="2">
        <v>122</v>
      </c>
      <c r="L1778" s="2" t="str">
        <f t="shared" si="42"/>
        <v>Bangalore</v>
      </c>
      <c r="M1778" s="2" t="str">
        <f t="shared" si="43"/>
        <v>Delhi-Bangalore</v>
      </c>
      <c r="N1778" s="2" t="str">
        <f t="shared" si="48"/>
        <v>Outstation</v>
      </c>
      <c r="O1778" s="2" t="str">
        <f t="shared" si="44"/>
        <v>Ship2Home</v>
      </c>
      <c r="P1778" s="2">
        <f t="shared" si="45"/>
        <v>3</v>
      </c>
      <c r="Q1778" s="2">
        <f t="shared" si="46"/>
        <v>9</v>
      </c>
      <c r="R1778" s="2">
        <f t="shared" si="47"/>
        <v>172</v>
      </c>
    </row>
    <row r="1779" spans="1:18" ht="14.25" customHeight="1">
      <c r="A1779" s="2">
        <v>984162</v>
      </c>
      <c r="B1779" s="2" t="s">
        <v>30</v>
      </c>
      <c r="C1779" s="2" t="s">
        <v>43</v>
      </c>
      <c r="D1779" s="2" t="s">
        <v>41</v>
      </c>
      <c r="E1779" s="2" t="s">
        <v>44</v>
      </c>
      <c r="F1779" s="2" t="s">
        <v>34</v>
      </c>
      <c r="G1779" s="4">
        <v>43530.818784722222</v>
      </c>
      <c r="H1779" s="4">
        <v>43535.818784722222</v>
      </c>
      <c r="I1779" s="4">
        <v>43534.818784722222</v>
      </c>
      <c r="J1779" s="2">
        <v>66</v>
      </c>
      <c r="K1779" s="2">
        <v>106</v>
      </c>
      <c r="L1779" s="2" t="str">
        <f t="shared" si="42"/>
        <v>Bangalore</v>
      </c>
      <c r="M1779" s="2" t="str">
        <f t="shared" si="43"/>
        <v>Delhi-Bangalore</v>
      </c>
      <c r="N1779" s="2" t="str">
        <f t="shared" si="48"/>
        <v>Outstation</v>
      </c>
      <c r="O1779" s="2" t="str">
        <f t="shared" si="44"/>
        <v>FastWheels</v>
      </c>
      <c r="P1779" s="2">
        <f t="shared" si="45"/>
        <v>1</v>
      </c>
      <c r="Q1779" s="2">
        <f t="shared" si="46"/>
        <v>5</v>
      </c>
      <c r="R1779" s="2">
        <f t="shared" si="47"/>
        <v>172</v>
      </c>
    </row>
    <row r="1780" spans="1:18" ht="14.25" customHeight="1">
      <c r="A1780" s="2">
        <v>107661</v>
      </c>
      <c r="B1780" s="2" t="s">
        <v>36</v>
      </c>
      <c r="C1780" s="2" t="s">
        <v>31</v>
      </c>
      <c r="D1780" s="2" t="s">
        <v>32</v>
      </c>
      <c r="E1780" s="2" t="s">
        <v>33</v>
      </c>
      <c r="F1780" s="2" t="s">
        <v>34</v>
      </c>
      <c r="G1780" s="4">
        <v>43530.820833333331</v>
      </c>
      <c r="H1780" s="4">
        <v>43535.820833333331</v>
      </c>
      <c r="I1780" s="4">
        <v>43537.820833333331</v>
      </c>
      <c r="J1780" s="2">
        <v>43</v>
      </c>
      <c r="K1780" s="2">
        <v>121</v>
      </c>
      <c r="L1780" s="2" t="str">
        <f t="shared" si="42"/>
        <v>Delhi</v>
      </c>
      <c r="M1780" s="2" t="str">
        <f t="shared" si="43"/>
        <v>Bangalore-Delhi</v>
      </c>
      <c r="N1780" s="2" t="str">
        <f t="shared" si="48"/>
        <v>Outstation</v>
      </c>
      <c r="O1780" s="2" t="str">
        <f t="shared" si="44"/>
        <v>Ship2Home</v>
      </c>
      <c r="P1780" s="2">
        <f t="shared" si="45"/>
        <v>-2</v>
      </c>
      <c r="Q1780" s="2">
        <f t="shared" si="46"/>
        <v>5</v>
      </c>
      <c r="R1780" s="2">
        <f t="shared" si="47"/>
        <v>164</v>
      </c>
    </row>
    <row r="1781" spans="1:18" ht="14.25" customHeight="1">
      <c r="A1781" s="2">
        <v>167923</v>
      </c>
      <c r="B1781" s="2" t="s">
        <v>36</v>
      </c>
      <c r="C1781" s="2" t="s">
        <v>37</v>
      </c>
      <c r="D1781" s="2" t="s">
        <v>41</v>
      </c>
      <c r="E1781" s="2" t="s">
        <v>44</v>
      </c>
      <c r="F1781" s="2" t="s">
        <v>34</v>
      </c>
      <c r="G1781" s="4">
        <v>43530.821909722225</v>
      </c>
      <c r="H1781" s="4">
        <v>43535.821909722225</v>
      </c>
      <c r="I1781" s="4">
        <v>43536.821909722225</v>
      </c>
      <c r="J1781" s="2">
        <v>60</v>
      </c>
      <c r="K1781" s="2">
        <v>91</v>
      </c>
      <c r="L1781" s="2" t="str">
        <f t="shared" si="42"/>
        <v>Mumbai</v>
      </c>
      <c r="M1781" s="2" t="str">
        <f t="shared" si="43"/>
        <v>Delhi-Mumbai</v>
      </c>
      <c r="N1781" s="2" t="str">
        <f t="shared" si="48"/>
        <v>Outstation</v>
      </c>
      <c r="O1781" s="2" t="str">
        <f t="shared" si="44"/>
        <v>FastWheels</v>
      </c>
      <c r="P1781" s="2">
        <f t="shared" si="45"/>
        <v>-1</v>
      </c>
      <c r="Q1781" s="2">
        <f t="shared" si="46"/>
        <v>5</v>
      </c>
      <c r="R1781" s="2">
        <f t="shared" si="47"/>
        <v>151</v>
      </c>
    </row>
    <row r="1782" spans="1:18" ht="14.25" customHeight="1">
      <c r="A1782" s="2">
        <v>93205</v>
      </c>
      <c r="B1782" s="2" t="s">
        <v>36</v>
      </c>
      <c r="C1782" s="2" t="s">
        <v>40</v>
      </c>
      <c r="D1782" s="2" t="s">
        <v>41</v>
      </c>
      <c r="E1782" s="2" t="s">
        <v>44</v>
      </c>
      <c r="F1782" s="2" t="s">
        <v>34</v>
      </c>
      <c r="G1782" s="4">
        <v>43530.822731481479</v>
      </c>
      <c r="H1782" s="4">
        <v>43539.822731481479</v>
      </c>
      <c r="I1782" s="4">
        <v>43533.822731481479</v>
      </c>
      <c r="J1782" s="2">
        <v>65</v>
      </c>
      <c r="K1782" s="2">
        <v>92</v>
      </c>
      <c r="L1782" s="2" t="str">
        <f t="shared" si="42"/>
        <v>Kolkata</v>
      </c>
      <c r="M1782" s="2" t="str">
        <f t="shared" si="43"/>
        <v>Delhi-Kolkata</v>
      </c>
      <c r="N1782" s="2" t="str">
        <f t="shared" si="48"/>
        <v>Outstation</v>
      </c>
      <c r="O1782" s="2" t="str">
        <f t="shared" si="44"/>
        <v>FastWheels</v>
      </c>
      <c r="P1782" s="2">
        <f t="shared" si="45"/>
        <v>6</v>
      </c>
      <c r="Q1782" s="2">
        <f t="shared" si="46"/>
        <v>9</v>
      </c>
      <c r="R1782" s="2">
        <f t="shared" si="47"/>
        <v>157</v>
      </c>
    </row>
    <row r="1783" spans="1:18" ht="14.25" customHeight="1">
      <c r="A1783" s="2">
        <v>54803</v>
      </c>
      <c r="B1783" s="2" t="s">
        <v>47</v>
      </c>
      <c r="C1783" s="2" t="s">
        <v>37</v>
      </c>
      <c r="D1783" s="2" t="s">
        <v>41</v>
      </c>
      <c r="E1783" s="2" t="s">
        <v>44</v>
      </c>
      <c r="F1783" s="2" t="s">
        <v>34</v>
      </c>
      <c r="G1783" s="4">
        <v>43530.83284722222</v>
      </c>
      <c r="H1783" s="4">
        <v>43535.83284722222</v>
      </c>
      <c r="I1783" s="4">
        <v>43534.83284722222</v>
      </c>
      <c r="J1783" s="2">
        <v>84</v>
      </c>
      <c r="K1783" s="2">
        <v>89</v>
      </c>
      <c r="L1783" s="2" t="str">
        <f t="shared" si="42"/>
        <v>Mumbai</v>
      </c>
      <c r="M1783" s="2" t="str">
        <f t="shared" si="43"/>
        <v>Delhi-Mumbai</v>
      </c>
      <c r="N1783" s="2" t="str">
        <f t="shared" si="48"/>
        <v>Outstation</v>
      </c>
      <c r="O1783" s="2" t="str">
        <f t="shared" si="44"/>
        <v>FastWheels</v>
      </c>
      <c r="P1783" s="2">
        <f t="shared" si="45"/>
        <v>1</v>
      </c>
      <c r="Q1783" s="2">
        <f t="shared" si="46"/>
        <v>5</v>
      </c>
      <c r="R1783" s="2">
        <f t="shared" si="47"/>
        <v>173</v>
      </c>
    </row>
    <row r="1784" spans="1:18" ht="14.25" customHeight="1">
      <c r="A1784" s="2">
        <v>835558</v>
      </c>
      <c r="B1784" s="2" t="s">
        <v>30</v>
      </c>
      <c r="C1784" s="2" t="s">
        <v>40</v>
      </c>
      <c r="D1784" s="2" t="s">
        <v>32</v>
      </c>
      <c r="E1784" s="2" t="s">
        <v>38</v>
      </c>
      <c r="F1784" s="2" t="s">
        <v>34</v>
      </c>
      <c r="G1784" s="4">
        <v>43530.833124999997</v>
      </c>
      <c r="H1784" s="4">
        <v>43533.833124999997</v>
      </c>
      <c r="I1784" s="4">
        <v>43537.833124999997</v>
      </c>
      <c r="J1784" s="2">
        <v>37</v>
      </c>
      <c r="K1784" s="2">
        <v>110</v>
      </c>
      <c r="L1784" s="2" t="str">
        <f t="shared" si="42"/>
        <v>Kolkata</v>
      </c>
      <c r="M1784" s="2" t="str">
        <f t="shared" si="43"/>
        <v>Bangalore-Kolkata</v>
      </c>
      <c r="N1784" s="2" t="str">
        <f t="shared" si="48"/>
        <v>Outstation</v>
      </c>
      <c r="O1784" s="2" t="str">
        <f t="shared" si="44"/>
        <v>Ship2Home</v>
      </c>
      <c r="P1784" s="2">
        <f t="shared" si="45"/>
        <v>-4</v>
      </c>
      <c r="Q1784" s="2">
        <f t="shared" si="46"/>
        <v>3</v>
      </c>
      <c r="R1784" s="2">
        <f t="shared" si="47"/>
        <v>147</v>
      </c>
    </row>
    <row r="1785" spans="1:18" ht="14.25" customHeight="1">
      <c r="A1785" s="2">
        <v>845860</v>
      </c>
      <c r="B1785" s="2" t="s">
        <v>39</v>
      </c>
      <c r="C1785" s="2" t="s">
        <v>37</v>
      </c>
      <c r="D1785" s="2" t="s">
        <v>32</v>
      </c>
      <c r="E1785" s="2" t="s">
        <v>44</v>
      </c>
      <c r="F1785" s="2" t="s">
        <v>34</v>
      </c>
      <c r="G1785" s="4">
        <v>43530.835925925923</v>
      </c>
      <c r="H1785" s="4">
        <v>43535.835925925923</v>
      </c>
      <c r="I1785" s="4">
        <v>43533.835925925923</v>
      </c>
      <c r="J1785" s="2">
        <v>41</v>
      </c>
      <c r="K1785" s="2">
        <v>110</v>
      </c>
      <c r="L1785" s="2" t="str">
        <f t="shared" si="42"/>
        <v>Mumbai</v>
      </c>
      <c r="M1785" s="2" t="str">
        <f t="shared" si="43"/>
        <v>Bangalore-Mumbai</v>
      </c>
      <c r="N1785" s="2" t="str">
        <f t="shared" si="48"/>
        <v>Outstation</v>
      </c>
      <c r="O1785" s="2" t="str">
        <f t="shared" si="44"/>
        <v>FastWheels</v>
      </c>
      <c r="P1785" s="2">
        <f t="shared" si="45"/>
        <v>2</v>
      </c>
      <c r="Q1785" s="2">
        <f t="shared" si="46"/>
        <v>5</v>
      </c>
      <c r="R1785" s="2">
        <f t="shared" si="47"/>
        <v>151</v>
      </c>
    </row>
    <row r="1786" spans="1:18" ht="14.25" customHeight="1">
      <c r="A1786" s="2">
        <v>586734</v>
      </c>
      <c r="B1786" s="2" t="s">
        <v>47</v>
      </c>
      <c r="C1786" s="2" t="s">
        <v>31</v>
      </c>
      <c r="D1786" s="2" t="s">
        <v>32</v>
      </c>
      <c r="E1786" s="2" t="s">
        <v>38</v>
      </c>
      <c r="F1786" s="2" t="s">
        <v>34</v>
      </c>
      <c r="G1786" s="4">
        <v>43530.844189814816</v>
      </c>
      <c r="H1786" s="4">
        <v>43535.844189814816</v>
      </c>
      <c r="I1786" s="4">
        <v>43534.844189814816</v>
      </c>
      <c r="J1786" s="2">
        <v>27</v>
      </c>
      <c r="K1786" s="2">
        <v>123</v>
      </c>
      <c r="L1786" s="2" t="str">
        <f t="shared" si="42"/>
        <v>Delhi</v>
      </c>
      <c r="M1786" s="2" t="str">
        <f t="shared" si="43"/>
        <v>Bangalore-Delhi</v>
      </c>
      <c r="N1786" s="2" t="str">
        <f t="shared" si="48"/>
        <v>Outstation</v>
      </c>
      <c r="O1786" s="2" t="str">
        <f t="shared" si="44"/>
        <v>Ship2Home</v>
      </c>
      <c r="P1786" s="2">
        <f t="shared" si="45"/>
        <v>1</v>
      </c>
      <c r="Q1786" s="2">
        <f t="shared" si="46"/>
        <v>5</v>
      </c>
      <c r="R1786" s="2">
        <f t="shared" si="47"/>
        <v>150</v>
      </c>
    </row>
    <row r="1787" spans="1:18" ht="14.25" customHeight="1">
      <c r="A1787" s="2">
        <v>945893</v>
      </c>
      <c r="B1787" s="2" t="s">
        <v>46</v>
      </c>
      <c r="C1787" s="2" t="s">
        <v>37</v>
      </c>
      <c r="D1787" s="2" t="s">
        <v>41</v>
      </c>
      <c r="E1787" s="2" t="s">
        <v>33</v>
      </c>
      <c r="F1787" s="2" t="s">
        <v>34</v>
      </c>
      <c r="G1787" s="4">
        <v>43530.844467592593</v>
      </c>
      <c r="H1787" s="4">
        <v>43539.844467592593</v>
      </c>
      <c r="I1787" s="4">
        <v>43537.844467592593</v>
      </c>
      <c r="J1787" s="2">
        <v>30</v>
      </c>
      <c r="K1787" s="2">
        <v>107</v>
      </c>
      <c r="L1787" s="2" t="str">
        <f t="shared" ref="L1787:L2041" si="49">LEFT(C1787, FIND(",",C1787,1)-1)</f>
        <v>Mumbai</v>
      </c>
      <c r="M1787" s="2" t="str">
        <f t="shared" ref="M1787:M2041" si="50">D1787&amp;"-"&amp;L1787</f>
        <v>Delhi-Mumbai</v>
      </c>
      <c r="N1787" s="2" t="str">
        <f t="shared" si="48"/>
        <v>Outstation</v>
      </c>
      <c r="O1787" s="2" t="str">
        <f t="shared" ref="O1787:O2041" si="51">LEFT(E1787, FIND(" ",E1787,1)-1)</f>
        <v>Ship2Home</v>
      </c>
      <c r="P1787" s="2">
        <f t="shared" ref="P1787:P2041" si="52">H1787-I1787</f>
        <v>2</v>
      </c>
      <c r="Q1787" s="2">
        <f t="shared" ref="Q1787:Q2041" si="53">(H1787-G1787)</f>
        <v>9</v>
      </c>
      <c r="R1787" s="2">
        <f t="shared" ref="R1787:R2041" si="54">(J1787+K1787)</f>
        <v>137</v>
      </c>
    </row>
    <row r="1788" spans="1:18" ht="14.25" customHeight="1">
      <c r="A1788" s="2">
        <v>831859</v>
      </c>
      <c r="B1788" s="2" t="s">
        <v>47</v>
      </c>
      <c r="C1788" s="2" t="s">
        <v>45</v>
      </c>
      <c r="D1788" s="2" t="s">
        <v>41</v>
      </c>
      <c r="E1788" s="2" t="s">
        <v>33</v>
      </c>
      <c r="F1788" s="2" t="s">
        <v>34</v>
      </c>
      <c r="G1788" s="4">
        <v>43530.850324074076</v>
      </c>
      <c r="H1788" s="4">
        <v>43537.850324074076</v>
      </c>
      <c r="I1788" s="4">
        <v>43537.850324074076</v>
      </c>
      <c r="J1788" s="2">
        <v>48</v>
      </c>
      <c r="K1788" s="2">
        <v>121</v>
      </c>
      <c r="L1788" s="2" t="str">
        <f t="shared" si="49"/>
        <v>Chennai</v>
      </c>
      <c r="M1788" s="2" t="str">
        <f t="shared" si="50"/>
        <v>Delhi-Chennai</v>
      </c>
      <c r="N1788" s="2" t="str">
        <f t="shared" ref="N1788:N2042" si="55">IF(D1788=L1788, "Local", "Outstation")</f>
        <v>Outstation</v>
      </c>
      <c r="O1788" s="2" t="str">
        <f t="shared" si="51"/>
        <v>Ship2Home</v>
      </c>
      <c r="P1788" s="2">
        <f t="shared" si="52"/>
        <v>0</v>
      </c>
      <c r="Q1788" s="2">
        <f t="shared" si="53"/>
        <v>7</v>
      </c>
      <c r="R1788" s="2">
        <f t="shared" si="54"/>
        <v>169</v>
      </c>
    </row>
    <row r="1789" spans="1:18" ht="14.25" customHeight="1">
      <c r="A1789" s="2">
        <v>142970</v>
      </c>
      <c r="B1789" s="2" t="s">
        <v>39</v>
      </c>
      <c r="C1789" s="2" t="s">
        <v>37</v>
      </c>
      <c r="D1789" s="2" t="s">
        <v>32</v>
      </c>
      <c r="E1789" s="2" t="s">
        <v>38</v>
      </c>
      <c r="F1789" s="2" t="s">
        <v>34</v>
      </c>
      <c r="G1789" s="4">
        <v>43530.852118055554</v>
      </c>
      <c r="H1789" s="4">
        <v>43539.852118055554</v>
      </c>
      <c r="I1789" s="4">
        <v>43534.852118055554</v>
      </c>
      <c r="J1789" s="2">
        <v>45</v>
      </c>
      <c r="K1789" s="2">
        <v>107</v>
      </c>
      <c r="L1789" s="2" t="str">
        <f t="shared" si="49"/>
        <v>Mumbai</v>
      </c>
      <c r="M1789" s="2" t="str">
        <f t="shared" si="50"/>
        <v>Bangalore-Mumbai</v>
      </c>
      <c r="N1789" s="2" t="str">
        <f t="shared" si="55"/>
        <v>Outstation</v>
      </c>
      <c r="O1789" s="2" t="str">
        <f t="shared" si="51"/>
        <v>Ship2Home</v>
      </c>
      <c r="P1789" s="2">
        <f t="shared" si="52"/>
        <v>5</v>
      </c>
      <c r="Q1789" s="2">
        <f t="shared" si="53"/>
        <v>9</v>
      </c>
      <c r="R1789" s="2">
        <f t="shared" si="54"/>
        <v>152</v>
      </c>
    </row>
    <row r="1790" spans="1:18" ht="14.25" customHeight="1">
      <c r="A1790" s="2">
        <v>219545</v>
      </c>
      <c r="B1790" s="2" t="s">
        <v>48</v>
      </c>
      <c r="C1790" s="2" t="s">
        <v>37</v>
      </c>
      <c r="D1790" s="2" t="s">
        <v>41</v>
      </c>
      <c r="E1790" s="2" t="s">
        <v>33</v>
      </c>
      <c r="F1790" s="2" t="s">
        <v>34</v>
      </c>
      <c r="G1790" s="4">
        <v>43530.859664351854</v>
      </c>
      <c r="H1790" s="4">
        <v>43539.859664351854</v>
      </c>
      <c r="I1790" s="4">
        <v>43537.859664351854</v>
      </c>
      <c r="J1790" s="2">
        <v>46</v>
      </c>
      <c r="K1790" s="2">
        <v>114</v>
      </c>
      <c r="L1790" s="2" t="str">
        <f t="shared" si="49"/>
        <v>Mumbai</v>
      </c>
      <c r="M1790" s="2" t="str">
        <f t="shared" si="50"/>
        <v>Delhi-Mumbai</v>
      </c>
      <c r="N1790" s="2" t="str">
        <f t="shared" si="55"/>
        <v>Outstation</v>
      </c>
      <c r="O1790" s="2" t="str">
        <f t="shared" si="51"/>
        <v>Ship2Home</v>
      </c>
      <c r="P1790" s="2">
        <f t="shared" si="52"/>
        <v>2</v>
      </c>
      <c r="Q1790" s="2">
        <f t="shared" si="53"/>
        <v>9</v>
      </c>
      <c r="R1790" s="2">
        <f t="shared" si="54"/>
        <v>160</v>
      </c>
    </row>
    <row r="1791" spans="1:18" ht="14.25" customHeight="1">
      <c r="A1791" s="2">
        <v>583371</v>
      </c>
      <c r="B1791" s="2" t="s">
        <v>30</v>
      </c>
      <c r="C1791" s="2" t="s">
        <v>45</v>
      </c>
      <c r="D1791" s="2" t="s">
        <v>41</v>
      </c>
      <c r="E1791" s="2" t="s">
        <v>33</v>
      </c>
      <c r="F1791" s="2" t="s">
        <v>34</v>
      </c>
      <c r="G1791" s="4">
        <v>43530.86210648148</v>
      </c>
      <c r="H1791" s="4">
        <v>43534.86210648148</v>
      </c>
      <c r="I1791" s="4">
        <v>43535.86210648148</v>
      </c>
      <c r="J1791" s="2">
        <v>47</v>
      </c>
      <c r="K1791" s="2">
        <v>124</v>
      </c>
      <c r="L1791" s="2" t="str">
        <f t="shared" si="49"/>
        <v>Chennai</v>
      </c>
      <c r="M1791" s="2" t="str">
        <f t="shared" si="50"/>
        <v>Delhi-Chennai</v>
      </c>
      <c r="N1791" s="2" t="str">
        <f t="shared" si="55"/>
        <v>Outstation</v>
      </c>
      <c r="O1791" s="2" t="str">
        <f t="shared" si="51"/>
        <v>Ship2Home</v>
      </c>
      <c r="P1791" s="2">
        <f t="shared" si="52"/>
        <v>-1</v>
      </c>
      <c r="Q1791" s="2">
        <f t="shared" si="53"/>
        <v>4</v>
      </c>
      <c r="R1791" s="2">
        <f t="shared" si="54"/>
        <v>171</v>
      </c>
    </row>
    <row r="1792" spans="1:18" ht="14.25" customHeight="1">
      <c r="A1792" s="2">
        <v>545810</v>
      </c>
      <c r="B1792" s="2" t="s">
        <v>30</v>
      </c>
      <c r="C1792" s="2" t="s">
        <v>37</v>
      </c>
      <c r="D1792" s="2" t="s">
        <v>41</v>
      </c>
      <c r="E1792" s="2" t="s">
        <v>38</v>
      </c>
      <c r="F1792" s="2" t="s">
        <v>34</v>
      </c>
      <c r="G1792" s="4">
        <v>43530.864062499997</v>
      </c>
      <c r="H1792" s="4">
        <v>43535.864062499997</v>
      </c>
      <c r="I1792" s="4">
        <v>43533.864062499997</v>
      </c>
      <c r="J1792" s="2">
        <v>44</v>
      </c>
      <c r="K1792" s="2">
        <v>108</v>
      </c>
      <c r="L1792" s="2" t="str">
        <f t="shared" si="49"/>
        <v>Mumbai</v>
      </c>
      <c r="M1792" s="2" t="str">
        <f t="shared" si="50"/>
        <v>Delhi-Mumbai</v>
      </c>
      <c r="N1792" s="2" t="str">
        <f t="shared" si="55"/>
        <v>Outstation</v>
      </c>
      <c r="O1792" s="2" t="str">
        <f t="shared" si="51"/>
        <v>Ship2Home</v>
      </c>
      <c r="P1792" s="2">
        <f t="shared" si="52"/>
        <v>2</v>
      </c>
      <c r="Q1792" s="2">
        <f t="shared" si="53"/>
        <v>5</v>
      </c>
      <c r="R1792" s="2">
        <f t="shared" si="54"/>
        <v>152</v>
      </c>
    </row>
    <row r="1793" spans="1:18" ht="14.25" customHeight="1">
      <c r="A1793" s="2">
        <v>924244</v>
      </c>
      <c r="B1793" s="2" t="s">
        <v>36</v>
      </c>
      <c r="C1793" s="2" t="s">
        <v>45</v>
      </c>
      <c r="D1793" s="2" t="s">
        <v>41</v>
      </c>
      <c r="E1793" s="2" t="s">
        <v>44</v>
      </c>
      <c r="F1793" s="2" t="s">
        <v>34</v>
      </c>
      <c r="G1793" s="4">
        <v>43530.876342592594</v>
      </c>
      <c r="H1793" s="4">
        <v>43537.876342592594</v>
      </c>
      <c r="I1793" s="4">
        <v>43534.876342592594</v>
      </c>
      <c r="J1793" s="2">
        <v>42</v>
      </c>
      <c r="K1793" s="2">
        <v>121</v>
      </c>
      <c r="L1793" s="2" t="str">
        <f t="shared" si="49"/>
        <v>Chennai</v>
      </c>
      <c r="M1793" s="2" t="str">
        <f t="shared" si="50"/>
        <v>Delhi-Chennai</v>
      </c>
      <c r="N1793" s="2" t="str">
        <f t="shared" si="55"/>
        <v>Outstation</v>
      </c>
      <c r="O1793" s="2" t="str">
        <f t="shared" si="51"/>
        <v>FastWheels</v>
      </c>
      <c r="P1793" s="2">
        <f t="shared" si="52"/>
        <v>3</v>
      </c>
      <c r="Q1793" s="2">
        <f t="shared" si="53"/>
        <v>7</v>
      </c>
      <c r="R1793" s="2">
        <f t="shared" si="54"/>
        <v>163</v>
      </c>
    </row>
    <row r="1794" spans="1:18" ht="14.25" customHeight="1">
      <c r="A1794" s="2">
        <v>139131</v>
      </c>
      <c r="B1794" s="2" t="s">
        <v>39</v>
      </c>
      <c r="C1794" s="2" t="s">
        <v>31</v>
      </c>
      <c r="D1794" s="2" t="s">
        <v>41</v>
      </c>
      <c r="E1794" s="2" t="s">
        <v>33</v>
      </c>
      <c r="F1794" s="2" t="s">
        <v>34</v>
      </c>
      <c r="G1794" s="4">
        <v>43530.876863425925</v>
      </c>
      <c r="H1794" s="4">
        <v>43534.876863425925</v>
      </c>
      <c r="I1794" s="4">
        <v>43534.876863425925</v>
      </c>
      <c r="J1794" s="2">
        <v>0</v>
      </c>
      <c r="K1794" s="2">
        <v>125</v>
      </c>
      <c r="L1794" s="2" t="str">
        <f t="shared" si="49"/>
        <v>Delhi</v>
      </c>
      <c r="M1794" s="2" t="str">
        <f t="shared" si="50"/>
        <v>Delhi-Delhi</v>
      </c>
      <c r="N1794" s="2" t="str">
        <f t="shared" si="55"/>
        <v>Local</v>
      </c>
      <c r="O1794" s="2" t="str">
        <f t="shared" si="51"/>
        <v>Ship2Home</v>
      </c>
      <c r="P1794" s="2">
        <f t="shared" si="52"/>
        <v>0</v>
      </c>
      <c r="Q1794" s="2">
        <f t="shared" si="53"/>
        <v>4</v>
      </c>
      <c r="R1794" s="2">
        <f t="shared" si="54"/>
        <v>125</v>
      </c>
    </row>
    <row r="1795" spans="1:18" ht="14.25" customHeight="1">
      <c r="A1795" s="2">
        <v>795166</v>
      </c>
      <c r="B1795" s="2" t="s">
        <v>48</v>
      </c>
      <c r="C1795" s="2" t="s">
        <v>43</v>
      </c>
      <c r="D1795" s="2" t="s">
        <v>41</v>
      </c>
      <c r="E1795" s="2" t="s">
        <v>38</v>
      </c>
      <c r="F1795" s="2" t="s">
        <v>34</v>
      </c>
      <c r="G1795" s="4">
        <v>43530.877615740741</v>
      </c>
      <c r="H1795" s="4">
        <v>43537.877615740741</v>
      </c>
      <c r="I1795" s="4">
        <v>43535.877615740741</v>
      </c>
      <c r="J1795" s="2">
        <v>33</v>
      </c>
      <c r="K1795" s="2">
        <v>129</v>
      </c>
      <c r="L1795" s="2" t="str">
        <f t="shared" si="49"/>
        <v>Bangalore</v>
      </c>
      <c r="M1795" s="2" t="str">
        <f t="shared" si="50"/>
        <v>Delhi-Bangalore</v>
      </c>
      <c r="N1795" s="2" t="str">
        <f t="shared" si="55"/>
        <v>Outstation</v>
      </c>
      <c r="O1795" s="2" t="str">
        <f t="shared" si="51"/>
        <v>Ship2Home</v>
      </c>
      <c r="P1795" s="2">
        <f t="shared" si="52"/>
        <v>2</v>
      </c>
      <c r="Q1795" s="2">
        <f t="shared" si="53"/>
        <v>7</v>
      </c>
      <c r="R1795" s="2">
        <f t="shared" si="54"/>
        <v>162</v>
      </c>
    </row>
    <row r="1796" spans="1:18" ht="14.25" customHeight="1">
      <c r="A1796" s="2">
        <v>493259</v>
      </c>
      <c r="B1796" s="2" t="s">
        <v>48</v>
      </c>
      <c r="C1796" s="2" t="s">
        <v>31</v>
      </c>
      <c r="D1796" s="2" t="s">
        <v>41</v>
      </c>
      <c r="E1796" s="2" t="s">
        <v>44</v>
      </c>
      <c r="F1796" s="2" t="s">
        <v>34</v>
      </c>
      <c r="G1796" s="4">
        <v>43530.878240740742</v>
      </c>
      <c r="H1796" s="4">
        <v>43533.878240740742</v>
      </c>
      <c r="I1796" s="4">
        <v>43534.878240740742</v>
      </c>
      <c r="J1796" s="2">
        <v>0</v>
      </c>
      <c r="K1796" s="2">
        <v>107</v>
      </c>
      <c r="L1796" s="2" t="str">
        <f t="shared" si="49"/>
        <v>Delhi</v>
      </c>
      <c r="M1796" s="2" t="str">
        <f t="shared" si="50"/>
        <v>Delhi-Delhi</v>
      </c>
      <c r="N1796" s="2" t="str">
        <f t="shared" si="55"/>
        <v>Local</v>
      </c>
      <c r="O1796" s="2" t="str">
        <f t="shared" si="51"/>
        <v>FastWheels</v>
      </c>
      <c r="P1796" s="2">
        <f t="shared" si="52"/>
        <v>-1</v>
      </c>
      <c r="Q1796" s="2">
        <f t="shared" si="53"/>
        <v>3</v>
      </c>
      <c r="R1796" s="2">
        <f t="shared" si="54"/>
        <v>107</v>
      </c>
    </row>
    <row r="1797" spans="1:18" ht="14.25" customHeight="1">
      <c r="A1797" s="2">
        <v>760796</v>
      </c>
      <c r="B1797" s="2" t="s">
        <v>30</v>
      </c>
      <c r="C1797" s="2" t="s">
        <v>37</v>
      </c>
      <c r="D1797" s="2" t="s">
        <v>32</v>
      </c>
      <c r="E1797" s="2" t="s">
        <v>44</v>
      </c>
      <c r="F1797" s="2" t="s">
        <v>34</v>
      </c>
      <c r="G1797" s="4">
        <v>43530.883194444446</v>
      </c>
      <c r="H1797" s="4">
        <v>43535.883194444446</v>
      </c>
      <c r="I1797" s="4">
        <v>43537.883194444446</v>
      </c>
      <c r="J1797" s="2">
        <v>49</v>
      </c>
      <c r="K1797" s="2">
        <v>110</v>
      </c>
      <c r="L1797" s="2" t="str">
        <f t="shared" si="49"/>
        <v>Mumbai</v>
      </c>
      <c r="M1797" s="2" t="str">
        <f t="shared" si="50"/>
        <v>Bangalore-Mumbai</v>
      </c>
      <c r="N1797" s="2" t="str">
        <f t="shared" si="55"/>
        <v>Outstation</v>
      </c>
      <c r="O1797" s="2" t="str">
        <f t="shared" si="51"/>
        <v>FastWheels</v>
      </c>
      <c r="P1797" s="2">
        <f t="shared" si="52"/>
        <v>-2</v>
      </c>
      <c r="Q1797" s="2">
        <f t="shared" si="53"/>
        <v>5</v>
      </c>
      <c r="R1797" s="2">
        <f t="shared" si="54"/>
        <v>159</v>
      </c>
    </row>
    <row r="1798" spans="1:18" ht="14.25" customHeight="1">
      <c r="A1798" s="2">
        <v>121309</v>
      </c>
      <c r="B1798" s="2" t="s">
        <v>36</v>
      </c>
      <c r="C1798" s="2" t="s">
        <v>43</v>
      </c>
      <c r="D1798" s="2" t="s">
        <v>32</v>
      </c>
      <c r="E1798" s="2" t="s">
        <v>44</v>
      </c>
      <c r="F1798" s="2" t="s">
        <v>34</v>
      </c>
      <c r="G1798" s="4">
        <v>43530.89947916667</v>
      </c>
      <c r="H1798" s="4">
        <v>43530.89947916667</v>
      </c>
      <c r="I1798" s="4">
        <v>43533.89947916667</v>
      </c>
      <c r="J1798" s="2">
        <v>0</v>
      </c>
      <c r="K1798" s="2">
        <v>103</v>
      </c>
      <c r="L1798" s="2" t="str">
        <f t="shared" si="49"/>
        <v>Bangalore</v>
      </c>
      <c r="M1798" s="2" t="str">
        <f t="shared" si="50"/>
        <v>Bangalore-Bangalore</v>
      </c>
      <c r="N1798" s="2" t="str">
        <f t="shared" si="55"/>
        <v>Local</v>
      </c>
      <c r="O1798" s="2" t="str">
        <f t="shared" si="51"/>
        <v>FastWheels</v>
      </c>
      <c r="P1798" s="2">
        <f t="shared" si="52"/>
        <v>-3</v>
      </c>
      <c r="Q1798" s="2">
        <f t="shared" si="53"/>
        <v>0</v>
      </c>
      <c r="R1798" s="2">
        <f t="shared" si="54"/>
        <v>103</v>
      </c>
    </row>
    <row r="1799" spans="1:18" ht="14.25" customHeight="1">
      <c r="A1799" s="2">
        <v>948343</v>
      </c>
      <c r="B1799" s="2" t="s">
        <v>36</v>
      </c>
      <c r="C1799" s="2" t="s">
        <v>43</v>
      </c>
      <c r="D1799" s="2" t="s">
        <v>41</v>
      </c>
      <c r="E1799" s="2" t="s">
        <v>33</v>
      </c>
      <c r="F1799" s="2" t="s">
        <v>34</v>
      </c>
      <c r="G1799" s="4">
        <v>43530.910567129627</v>
      </c>
      <c r="H1799" s="4">
        <v>43538.910567129627</v>
      </c>
      <c r="I1799" s="4">
        <v>43534.910567129627</v>
      </c>
      <c r="J1799" s="2">
        <v>29</v>
      </c>
      <c r="K1799" s="2">
        <v>123</v>
      </c>
      <c r="L1799" s="2" t="str">
        <f t="shared" si="49"/>
        <v>Bangalore</v>
      </c>
      <c r="M1799" s="2" t="str">
        <f t="shared" si="50"/>
        <v>Delhi-Bangalore</v>
      </c>
      <c r="N1799" s="2" t="str">
        <f t="shared" si="55"/>
        <v>Outstation</v>
      </c>
      <c r="O1799" s="2" t="str">
        <f t="shared" si="51"/>
        <v>Ship2Home</v>
      </c>
      <c r="P1799" s="2">
        <f t="shared" si="52"/>
        <v>4</v>
      </c>
      <c r="Q1799" s="2">
        <f t="shared" si="53"/>
        <v>8</v>
      </c>
      <c r="R1799" s="2">
        <f t="shared" si="54"/>
        <v>152</v>
      </c>
    </row>
    <row r="1800" spans="1:18" ht="14.25" customHeight="1">
      <c r="A1800" s="2">
        <v>247438</v>
      </c>
      <c r="B1800" s="2" t="s">
        <v>30</v>
      </c>
      <c r="C1800" s="2" t="s">
        <v>40</v>
      </c>
      <c r="D1800" s="2" t="s">
        <v>41</v>
      </c>
      <c r="E1800" s="2" t="s">
        <v>44</v>
      </c>
      <c r="F1800" s="2" t="s">
        <v>34</v>
      </c>
      <c r="G1800" s="4">
        <v>43530.913587962961</v>
      </c>
      <c r="H1800" s="4">
        <v>43534.913587962961</v>
      </c>
      <c r="I1800" s="4">
        <v>43537.913587962961</v>
      </c>
      <c r="J1800" s="2">
        <v>72</v>
      </c>
      <c r="K1800" s="2">
        <v>93</v>
      </c>
      <c r="L1800" s="2" t="str">
        <f t="shared" si="49"/>
        <v>Kolkata</v>
      </c>
      <c r="M1800" s="2" t="str">
        <f t="shared" si="50"/>
        <v>Delhi-Kolkata</v>
      </c>
      <c r="N1800" s="2" t="str">
        <f t="shared" si="55"/>
        <v>Outstation</v>
      </c>
      <c r="O1800" s="2" t="str">
        <f t="shared" si="51"/>
        <v>FastWheels</v>
      </c>
      <c r="P1800" s="2">
        <f t="shared" si="52"/>
        <v>-3</v>
      </c>
      <c r="Q1800" s="2">
        <f t="shared" si="53"/>
        <v>4</v>
      </c>
      <c r="R1800" s="2">
        <f t="shared" si="54"/>
        <v>165</v>
      </c>
    </row>
    <row r="1801" spans="1:18" ht="14.25" customHeight="1">
      <c r="A1801" s="2">
        <v>43847</v>
      </c>
      <c r="B1801" s="2" t="s">
        <v>36</v>
      </c>
      <c r="C1801" s="2" t="s">
        <v>31</v>
      </c>
      <c r="D1801" s="2" t="s">
        <v>41</v>
      </c>
      <c r="E1801" s="2" t="s">
        <v>44</v>
      </c>
      <c r="F1801" s="2" t="s">
        <v>34</v>
      </c>
      <c r="G1801" s="4">
        <v>43530.915138888886</v>
      </c>
      <c r="H1801" s="4">
        <v>43534.915138888886</v>
      </c>
      <c r="I1801" s="4">
        <v>43536.915138888886</v>
      </c>
      <c r="J1801" s="2">
        <v>0</v>
      </c>
      <c r="K1801" s="2">
        <v>107</v>
      </c>
      <c r="L1801" s="2" t="str">
        <f t="shared" si="49"/>
        <v>Delhi</v>
      </c>
      <c r="M1801" s="2" t="str">
        <f t="shared" si="50"/>
        <v>Delhi-Delhi</v>
      </c>
      <c r="N1801" s="2" t="str">
        <f t="shared" si="55"/>
        <v>Local</v>
      </c>
      <c r="O1801" s="2" t="str">
        <f t="shared" si="51"/>
        <v>FastWheels</v>
      </c>
      <c r="P1801" s="2">
        <f t="shared" si="52"/>
        <v>-2</v>
      </c>
      <c r="Q1801" s="2">
        <f t="shared" si="53"/>
        <v>4</v>
      </c>
      <c r="R1801" s="2">
        <f t="shared" si="54"/>
        <v>107</v>
      </c>
    </row>
    <row r="1802" spans="1:18" ht="14.25" customHeight="1">
      <c r="A1802" s="2">
        <v>43227</v>
      </c>
      <c r="B1802" s="2" t="s">
        <v>36</v>
      </c>
      <c r="C1802" s="2" t="s">
        <v>37</v>
      </c>
      <c r="D1802" s="2" t="s">
        <v>32</v>
      </c>
      <c r="E1802" s="2" t="s">
        <v>33</v>
      </c>
      <c r="F1802" s="2" t="s">
        <v>34</v>
      </c>
      <c r="G1802" s="4">
        <v>43530.91574074074</v>
      </c>
      <c r="H1802" s="4">
        <v>43535.91574074074</v>
      </c>
      <c r="I1802" s="4">
        <v>43534.91574074074</v>
      </c>
      <c r="J1802" s="2">
        <v>39</v>
      </c>
      <c r="K1802" s="2">
        <v>112</v>
      </c>
      <c r="L1802" s="2" t="str">
        <f t="shared" si="49"/>
        <v>Mumbai</v>
      </c>
      <c r="M1802" s="2" t="str">
        <f t="shared" si="50"/>
        <v>Bangalore-Mumbai</v>
      </c>
      <c r="N1802" s="2" t="str">
        <f t="shared" si="55"/>
        <v>Outstation</v>
      </c>
      <c r="O1802" s="2" t="str">
        <f t="shared" si="51"/>
        <v>Ship2Home</v>
      </c>
      <c r="P1802" s="2">
        <f t="shared" si="52"/>
        <v>1</v>
      </c>
      <c r="Q1802" s="2">
        <f t="shared" si="53"/>
        <v>5</v>
      </c>
      <c r="R1802" s="2">
        <f t="shared" si="54"/>
        <v>151</v>
      </c>
    </row>
    <row r="1803" spans="1:18" ht="14.25" customHeight="1">
      <c r="A1803" s="2">
        <v>585925</v>
      </c>
      <c r="B1803" s="2" t="s">
        <v>30</v>
      </c>
      <c r="C1803" s="2" t="s">
        <v>45</v>
      </c>
      <c r="D1803" s="2" t="s">
        <v>41</v>
      </c>
      <c r="E1803" s="2" t="s">
        <v>44</v>
      </c>
      <c r="F1803" s="2" t="s">
        <v>34</v>
      </c>
      <c r="G1803" s="4">
        <v>43530.918599537035</v>
      </c>
      <c r="H1803" s="4">
        <v>43537.918599537035</v>
      </c>
      <c r="I1803" s="4">
        <v>43537.918599537035</v>
      </c>
      <c r="J1803" s="2">
        <v>73</v>
      </c>
      <c r="K1803" s="2">
        <v>105</v>
      </c>
      <c r="L1803" s="2" t="str">
        <f t="shared" si="49"/>
        <v>Chennai</v>
      </c>
      <c r="M1803" s="2" t="str">
        <f t="shared" si="50"/>
        <v>Delhi-Chennai</v>
      </c>
      <c r="N1803" s="2" t="str">
        <f t="shared" si="55"/>
        <v>Outstation</v>
      </c>
      <c r="O1803" s="2" t="str">
        <f t="shared" si="51"/>
        <v>FastWheels</v>
      </c>
      <c r="P1803" s="2">
        <f t="shared" si="52"/>
        <v>0</v>
      </c>
      <c r="Q1803" s="2">
        <f t="shared" si="53"/>
        <v>7</v>
      </c>
      <c r="R1803" s="2">
        <f t="shared" si="54"/>
        <v>178</v>
      </c>
    </row>
    <row r="1804" spans="1:18" ht="14.25" customHeight="1">
      <c r="A1804" s="2">
        <v>966764</v>
      </c>
      <c r="B1804" s="2" t="s">
        <v>47</v>
      </c>
      <c r="C1804" s="2" t="s">
        <v>43</v>
      </c>
      <c r="D1804" s="2" t="s">
        <v>41</v>
      </c>
      <c r="E1804" s="2" t="s">
        <v>44</v>
      </c>
      <c r="F1804" s="2" t="s">
        <v>34</v>
      </c>
      <c r="G1804" s="4">
        <v>43530.918923611112</v>
      </c>
      <c r="H1804" s="4">
        <v>43535.918923611112</v>
      </c>
      <c r="I1804" s="4">
        <v>43533.918923611112</v>
      </c>
      <c r="J1804" s="2">
        <v>62</v>
      </c>
      <c r="K1804" s="2">
        <v>102</v>
      </c>
      <c r="L1804" s="2" t="str">
        <f t="shared" si="49"/>
        <v>Bangalore</v>
      </c>
      <c r="M1804" s="2" t="str">
        <f t="shared" si="50"/>
        <v>Delhi-Bangalore</v>
      </c>
      <c r="N1804" s="2" t="str">
        <f t="shared" si="55"/>
        <v>Outstation</v>
      </c>
      <c r="O1804" s="2" t="str">
        <f t="shared" si="51"/>
        <v>FastWheels</v>
      </c>
      <c r="P1804" s="2">
        <f t="shared" si="52"/>
        <v>2</v>
      </c>
      <c r="Q1804" s="2">
        <f t="shared" si="53"/>
        <v>5</v>
      </c>
      <c r="R1804" s="2">
        <f t="shared" si="54"/>
        <v>164</v>
      </c>
    </row>
    <row r="1805" spans="1:18" ht="14.25" customHeight="1">
      <c r="A1805" s="2">
        <v>402023</v>
      </c>
      <c r="B1805" s="2" t="s">
        <v>30</v>
      </c>
      <c r="C1805" s="2" t="s">
        <v>37</v>
      </c>
      <c r="D1805" s="2" t="s">
        <v>32</v>
      </c>
      <c r="E1805" s="2" t="s">
        <v>33</v>
      </c>
      <c r="F1805" s="2" t="s">
        <v>34</v>
      </c>
      <c r="G1805" s="4">
        <v>43530.92260416667</v>
      </c>
      <c r="H1805" s="4">
        <v>43537.92260416667</v>
      </c>
      <c r="I1805" s="4">
        <v>43536.92260416667</v>
      </c>
      <c r="J1805" s="2">
        <v>28</v>
      </c>
      <c r="K1805" s="2">
        <v>110</v>
      </c>
      <c r="L1805" s="2" t="str">
        <f t="shared" si="49"/>
        <v>Mumbai</v>
      </c>
      <c r="M1805" s="2" t="str">
        <f t="shared" si="50"/>
        <v>Bangalore-Mumbai</v>
      </c>
      <c r="N1805" s="2" t="str">
        <f t="shared" si="55"/>
        <v>Outstation</v>
      </c>
      <c r="O1805" s="2" t="str">
        <f t="shared" si="51"/>
        <v>Ship2Home</v>
      </c>
      <c r="P1805" s="2">
        <f t="shared" si="52"/>
        <v>1</v>
      </c>
      <c r="Q1805" s="2">
        <f t="shared" si="53"/>
        <v>7</v>
      </c>
      <c r="R1805" s="2">
        <f t="shared" si="54"/>
        <v>138</v>
      </c>
    </row>
    <row r="1806" spans="1:18" ht="14.25" customHeight="1">
      <c r="A1806" s="2">
        <v>129416</v>
      </c>
      <c r="B1806" s="2" t="s">
        <v>42</v>
      </c>
      <c r="C1806" s="2" t="s">
        <v>37</v>
      </c>
      <c r="D1806" s="2" t="s">
        <v>41</v>
      </c>
      <c r="E1806" s="2" t="s">
        <v>44</v>
      </c>
      <c r="F1806" s="2" t="s">
        <v>34</v>
      </c>
      <c r="G1806" s="4">
        <v>43530.928576388891</v>
      </c>
      <c r="H1806" s="4">
        <v>43535.928576388891</v>
      </c>
      <c r="I1806" s="4">
        <v>43537.928576388891</v>
      </c>
      <c r="J1806" s="2">
        <v>26</v>
      </c>
      <c r="K1806" s="2">
        <v>114</v>
      </c>
      <c r="L1806" s="2" t="str">
        <f t="shared" si="49"/>
        <v>Mumbai</v>
      </c>
      <c r="M1806" s="2" t="str">
        <f t="shared" si="50"/>
        <v>Delhi-Mumbai</v>
      </c>
      <c r="N1806" s="2" t="str">
        <f t="shared" si="55"/>
        <v>Outstation</v>
      </c>
      <c r="O1806" s="2" t="str">
        <f t="shared" si="51"/>
        <v>FastWheels</v>
      </c>
      <c r="P1806" s="2">
        <f t="shared" si="52"/>
        <v>-2</v>
      </c>
      <c r="Q1806" s="2">
        <f t="shared" si="53"/>
        <v>5</v>
      </c>
      <c r="R1806" s="2">
        <f t="shared" si="54"/>
        <v>140</v>
      </c>
    </row>
    <row r="1807" spans="1:18" ht="14.25" customHeight="1">
      <c r="A1807" s="2">
        <v>172749</v>
      </c>
      <c r="B1807" s="2" t="s">
        <v>39</v>
      </c>
      <c r="C1807" s="2" t="s">
        <v>43</v>
      </c>
      <c r="D1807" s="2" t="s">
        <v>41</v>
      </c>
      <c r="E1807" s="2" t="s">
        <v>44</v>
      </c>
      <c r="F1807" s="2" t="s">
        <v>34</v>
      </c>
      <c r="G1807" s="4">
        <v>43530.945844907408</v>
      </c>
      <c r="H1807" s="4">
        <v>43535.945844907408</v>
      </c>
      <c r="I1807" s="4">
        <v>43535.945844907408</v>
      </c>
      <c r="J1807" s="2">
        <v>65</v>
      </c>
      <c r="K1807" s="2">
        <v>104</v>
      </c>
      <c r="L1807" s="2" t="str">
        <f t="shared" si="49"/>
        <v>Bangalore</v>
      </c>
      <c r="M1807" s="2" t="str">
        <f t="shared" si="50"/>
        <v>Delhi-Bangalore</v>
      </c>
      <c r="N1807" s="2" t="str">
        <f t="shared" si="55"/>
        <v>Outstation</v>
      </c>
      <c r="O1807" s="2" t="str">
        <f t="shared" si="51"/>
        <v>FastWheels</v>
      </c>
      <c r="P1807" s="2">
        <f t="shared" si="52"/>
        <v>0</v>
      </c>
      <c r="Q1807" s="2">
        <f t="shared" si="53"/>
        <v>5</v>
      </c>
      <c r="R1807" s="2">
        <f t="shared" si="54"/>
        <v>169</v>
      </c>
    </row>
    <row r="1808" spans="1:18" ht="14.25" customHeight="1">
      <c r="A1808" s="2">
        <v>157714</v>
      </c>
      <c r="B1808" s="2" t="s">
        <v>47</v>
      </c>
      <c r="C1808" s="2" t="s">
        <v>40</v>
      </c>
      <c r="D1808" s="2" t="s">
        <v>32</v>
      </c>
      <c r="E1808" s="2" t="s">
        <v>38</v>
      </c>
      <c r="F1808" s="2" t="s">
        <v>34</v>
      </c>
      <c r="G1808" s="4">
        <v>43530.94871527778</v>
      </c>
      <c r="H1808" s="4">
        <v>43536.94871527778</v>
      </c>
      <c r="I1808" s="4">
        <v>43535.94871527778</v>
      </c>
      <c r="J1808" s="2">
        <v>28</v>
      </c>
      <c r="K1808" s="2">
        <v>108</v>
      </c>
      <c r="L1808" s="2" t="str">
        <f t="shared" si="49"/>
        <v>Kolkata</v>
      </c>
      <c r="M1808" s="2" t="str">
        <f t="shared" si="50"/>
        <v>Bangalore-Kolkata</v>
      </c>
      <c r="N1808" s="2" t="str">
        <f t="shared" si="55"/>
        <v>Outstation</v>
      </c>
      <c r="O1808" s="2" t="str">
        <f t="shared" si="51"/>
        <v>Ship2Home</v>
      </c>
      <c r="P1808" s="2">
        <f t="shared" si="52"/>
        <v>1</v>
      </c>
      <c r="Q1808" s="2">
        <f t="shared" si="53"/>
        <v>6</v>
      </c>
      <c r="R1808" s="2">
        <f t="shared" si="54"/>
        <v>136</v>
      </c>
    </row>
    <row r="1809" spans="1:18" ht="14.25" customHeight="1">
      <c r="A1809" s="2">
        <v>386020</v>
      </c>
      <c r="B1809" s="2" t="s">
        <v>48</v>
      </c>
      <c r="C1809" s="2" t="s">
        <v>45</v>
      </c>
      <c r="D1809" s="2" t="s">
        <v>32</v>
      </c>
      <c r="E1809" s="2" t="s">
        <v>44</v>
      </c>
      <c r="F1809" s="2" t="s">
        <v>34</v>
      </c>
      <c r="G1809" s="4">
        <v>43530.948831018519</v>
      </c>
      <c r="H1809" s="4">
        <v>43538.948831018519</v>
      </c>
      <c r="I1809" s="4">
        <v>43537.948831018519</v>
      </c>
      <c r="J1809" s="2">
        <v>74</v>
      </c>
      <c r="K1809" s="2">
        <v>106</v>
      </c>
      <c r="L1809" s="2" t="str">
        <f t="shared" si="49"/>
        <v>Chennai</v>
      </c>
      <c r="M1809" s="2" t="str">
        <f t="shared" si="50"/>
        <v>Bangalore-Chennai</v>
      </c>
      <c r="N1809" s="2" t="str">
        <f t="shared" si="55"/>
        <v>Outstation</v>
      </c>
      <c r="O1809" s="2" t="str">
        <f t="shared" si="51"/>
        <v>FastWheels</v>
      </c>
      <c r="P1809" s="2">
        <f t="shared" si="52"/>
        <v>1</v>
      </c>
      <c r="Q1809" s="2">
        <f t="shared" si="53"/>
        <v>8</v>
      </c>
      <c r="R1809" s="2">
        <f t="shared" si="54"/>
        <v>180</v>
      </c>
    </row>
    <row r="1810" spans="1:18" ht="14.25" customHeight="1">
      <c r="A1810" s="2">
        <v>897238</v>
      </c>
      <c r="B1810" s="2" t="s">
        <v>47</v>
      </c>
      <c r="C1810" s="2" t="s">
        <v>40</v>
      </c>
      <c r="D1810" s="2" t="s">
        <v>32</v>
      </c>
      <c r="E1810" s="2" t="s">
        <v>38</v>
      </c>
      <c r="F1810" s="2" t="s">
        <v>34</v>
      </c>
      <c r="G1810" s="4">
        <v>43530.956087962964</v>
      </c>
      <c r="H1810" s="4">
        <v>43535.956087962964</v>
      </c>
      <c r="I1810" s="4">
        <v>43535.956087962964</v>
      </c>
      <c r="J1810" s="2">
        <v>43</v>
      </c>
      <c r="K1810" s="2">
        <v>114</v>
      </c>
      <c r="L1810" s="2" t="str">
        <f t="shared" si="49"/>
        <v>Kolkata</v>
      </c>
      <c r="M1810" s="2" t="str">
        <f t="shared" si="50"/>
        <v>Bangalore-Kolkata</v>
      </c>
      <c r="N1810" s="2" t="str">
        <f t="shared" si="55"/>
        <v>Outstation</v>
      </c>
      <c r="O1810" s="2" t="str">
        <f t="shared" si="51"/>
        <v>Ship2Home</v>
      </c>
      <c r="P1810" s="2">
        <f t="shared" si="52"/>
        <v>0</v>
      </c>
      <c r="Q1810" s="2">
        <f t="shared" si="53"/>
        <v>5</v>
      </c>
      <c r="R1810" s="2">
        <f t="shared" si="54"/>
        <v>157</v>
      </c>
    </row>
    <row r="1811" spans="1:18" ht="14.25" customHeight="1">
      <c r="A1811" s="2">
        <v>673503</v>
      </c>
      <c r="B1811" s="2" t="s">
        <v>39</v>
      </c>
      <c r="C1811" s="2" t="s">
        <v>40</v>
      </c>
      <c r="D1811" s="2" t="s">
        <v>41</v>
      </c>
      <c r="E1811" s="2" t="s">
        <v>33</v>
      </c>
      <c r="F1811" s="2" t="s">
        <v>34</v>
      </c>
      <c r="G1811" s="4">
        <v>43530.959305555552</v>
      </c>
      <c r="H1811" s="4">
        <v>43532.959305555552</v>
      </c>
      <c r="I1811" s="4">
        <v>43536.959305555552</v>
      </c>
      <c r="J1811" s="2">
        <v>33</v>
      </c>
      <c r="K1811" s="2">
        <v>114</v>
      </c>
      <c r="L1811" s="2" t="str">
        <f t="shared" si="49"/>
        <v>Kolkata</v>
      </c>
      <c r="M1811" s="2" t="str">
        <f t="shared" si="50"/>
        <v>Delhi-Kolkata</v>
      </c>
      <c r="N1811" s="2" t="str">
        <f t="shared" si="55"/>
        <v>Outstation</v>
      </c>
      <c r="O1811" s="2" t="str">
        <f t="shared" si="51"/>
        <v>Ship2Home</v>
      </c>
      <c r="P1811" s="2">
        <f t="shared" si="52"/>
        <v>-4</v>
      </c>
      <c r="Q1811" s="2">
        <f t="shared" si="53"/>
        <v>2</v>
      </c>
      <c r="R1811" s="2">
        <f t="shared" si="54"/>
        <v>147</v>
      </c>
    </row>
    <row r="1812" spans="1:18" ht="14.25" customHeight="1">
      <c r="A1812" s="2">
        <v>168359</v>
      </c>
      <c r="B1812" s="2" t="s">
        <v>47</v>
      </c>
      <c r="C1812" s="2" t="s">
        <v>37</v>
      </c>
      <c r="D1812" s="2" t="s">
        <v>41</v>
      </c>
      <c r="E1812" s="2" t="s">
        <v>33</v>
      </c>
      <c r="F1812" s="2" t="s">
        <v>34</v>
      </c>
      <c r="G1812" s="4">
        <v>43530.960081018522</v>
      </c>
      <c r="H1812" s="4">
        <v>43533.960081018522</v>
      </c>
      <c r="I1812" s="4">
        <v>43535.960081018522</v>
      </c>
      <c r="J1812" s="2">
        <v>37</v>
      </c>
      <c r="K1812" s="2">
        <v>115</v>
      </c>
      <c r="L1812" s="2" t="str">
        <f t="shared" si="49"/>
        <v>Mumbai</v>
      </c>
      <c r="M1812" s="2" t="str">
        <f t="shared" si="50"/>
        <v>Delhi-Mumbai</v>
      </c>
      <c r="N1812" s="2" t="str">
        <f t="shared" si="55"/>
        <v>Outstation</v>
      </c>
      <c r="O1812" s="2" t="str">
        <f t="shared" si="51"/>
        <v>Ship2Home</v>
      </c>
      <c r="P1812" s="2">
        <f t="shared" si="52"/>
        <v>-2</v>
      </c>
      <c r="Q1812" s="2">
        <f t="shared" si="53"/>
        <v>3</v>
      </c>
      <c r="R1812" s="2">
        <f t="shared" si="54"/>
        <v>152</v>
      </c>
    </row>
    <row r="1813" spans="1:18" ht="14.25" customHeight="1">
      <c r="A1813" s="2">
        <v>842049</v>
      </c>
      <c r="B1813" s="2" t="s">
        <v>48</v>
      </c>
      <c r="C1813" s="2" t="s">
        <v>31</v>
      </c>
      <c r="D1813" s="2" t="s">
        <v>41</v>
      </c>
      <c r="E1813" s="2" t="s">
        <v>33</v>
      </c>
      <c r="F1813" s="2" t="s">
        <v>34</v>
      </c>
      <c r="G1813" s="4">
        <v>43530.961840277778</v>
      </c>
      <c r="H1813" s="4">
        <v>43535.961840277778</v>
      </c>
      <c r="I1813" s="4">
        <v>43533.961840277778</v>
      </c>
      <c r="J1813" s="2">
        <v>0</v>
      </c>
      <c r="K1813" s="2">
        <v>122</v>
      </c>
      <c r="L1813" s="2" t="str">
        <f t="shared" si="49"/>
        <v>Delhi</v>
      </c>
      <c r="M1813" s="2" t="str">
        <f t="shared" si="50"/>
        <v>Delhi-Delhi</v>
      </c>
      <c r="N1813" s="2" t="str">
        <f t="shared" si="55"/>
        <v>Local</v>
      </c>
      <c r="O1813" s="2" t="str">
        <f t="shared" si="51"/>
        <v>Ship2Home</v>
      </c>
      <c r="P1813" s="2">
        <f t="shared" si="52"/>
        <v>2</v>
      </c>
      <c r="Q1813" s="2">
        <f t="shared" si="53"/>
        <v>5</v>
      </c>
      <c r="R1813" s="2">
        <f t="shared" si="54"/>
        <v>122</v>
      </c>
    </row>
    <row r="1814" spans="1:18" ht="14.25" customHeight="1">
      <c r="A1814" s="2">
        <v>550097</v>
      </c>
      <c r="B1814" s="2" t="s">
        <v>46</v>
      </c>
      <c r="C1814" s="2" t="s">
        <v>31</v>
      </c>
      <c r="D1814" s="2" t="s">
        <v>32</v>
      </c>
      <c r="E1814" s="2" t="s">
        <v>33</v>
      </c>
      <c r="F1814" s="2" t="s">
        <v>34</v>
      </c>
      <c r="G1814" s="4">
        <v>43530.969965277778</v>
      </c>
      <c r="H1814" s="4">
        <v>43534.969965277778</v>
      </c>
      <c r="I1814" s="4">
        <v>43533.969965277778</v>
      </c>
      <c r="J1814" s="2">
        <v>45</v>
      </c>
      <c r="K1814" s="2">
        <v>128</v>
      </c>
      <c r="L1814" s="2" t="str">
        <f t="shared" si="49"/>
        <v>Delhi</v>
      </c>
      <c r="M1814" s="2" t="str">
        <f t="shared" si="50"/>
        <v>Bangalore-Delhi</v>
      </c>
      <c r="N1814" s="2" t="str">
        <f t="shared" si="55"/>
        <v>Outstation</v>
      </c>
      <c r="O1814" s="2" t="str">
        <f t="shared" si="51"/>
        <v>Ship2Home</v>
      </c>
      <c r="P1814" s="2">
        <f t="shared" si="52"/>
        <v>1</v>
      </c>
      <c r="Q1814" s="2">
        <f t="shared" si="53"/>
        <v>4</v>
      </c>
      <c r="R1814" s="2">
        <f t="shared" si="54"/>
        <v>173</v>
      </c>
    </row>
    <row r="1815" spans="1:18" ht="14.25" customHeight="1">
      <c r="A1815" s="2">
        <v>697721</v>
      </c>
      <c r="B1815" s="2" t="s">
        <v>39</v>
      </c>
      <c r="C1815" s="2" t="s">
        <v>37</v>
      </c>
      <c r="D1815" s="2" t="s">
        <v>41</v>
      </c>
      <c r="E1815" s="2" t="s">
        <v>44</v>
      </c>
      <c r="F1815" s="2" t="s">
        <v>34</v>
      </c>
      <c r="G1815" s="4">
        <v>43530.971145833333</v>
      </c>
      <c r="H1815" s="4">
        <v>43532.971145833333</v>
      </c>
      <c r="I1815" s="4">
        <v>43536.971145833333</v>
      </c>
      <c r="J1815" s="2">
        <v>87</v>
      </c>
      <c r="K1815" s="2">
        <v>89</v>
      </c>
      <c r="L1815" s="2" t="str">
        <f t="shared" si="49"/>
        <v>Mumbai</v>
      </c>
      <c r="M1815" s="2" t="str">
        <f t="shared" si="50"/>
        <v>Delhi-Mumbai</v>
      </c>
      <c r="N1815" s="2" t="str">
        <f t="shared" si="55"/>
        <v>Outstation</v>
      </c>
      <c r="O1815" s="2" t="str">
        <f t="shared" si="51"/>
        <v>FastWheels</v>
      </c>
      <c r="P1815" s="2">
        <f t="shared" si="52"/>
        <v>-4</v>
      </c>
      <c r="Q1815" s="2">
        <f t="shared" si="53"/>
        <v>2</v>
      </c>
      <c r="R1815" s="2">
        <f t="shared" si="54"/>
        <v>176</v>
      </c>
    </row>
    <row r="1816" spans="1:18" ht="14.25" customHeight="1">
      <c r="A1816" s="2">
        <v>985787</v>
      </c>
      <c r="B1816" s="2" t="s">
        <v>48</v>
      </c>
      <c r="C1816" s="2" t="s">
        <v>40</v>
      </c>
      <c r="D1816" s="2" t="s">
        <v>32</v>
      </c>
      <c r="E1816" s="2" t="s">
        <v>33</v>
      </c>
      <c r="F1816" s="2" t="s">
        <v>34</v>
      </c>
      <c r="G1816" s="4">
        <v>43530.971238425926</v>
      </c>
      <c r="H1816" s="4">
        <v>43535.971238425926</v>
      </c>
      <c r="I1816" s="4">
        <v>43537.971238425926</v>
      </c>
      <c r="J1816" s="2">
        <v>37</v>
      </c>
      <c r="K1816" s="2">
        <v>109</v>
      </c>
      <c r="L1816" s="2" t="str">
        <f t="shared" si="49"/>
        <v>Kolkata</v>
      </c>
      <c r="M1816" s="2" t="str">
        <f t="shared" si="50"/>
        <v>Bangalore-Kolkata</v>
      </c>
      <c r="N1816" s="2" t="str">
        <f t="shared" si="55"/>
        <v>Outstation</v>
      </c>
      <c r="O1816" s="2" t="str">
        <f t="shared" si="51"/>
        <v>Ship2Home</v>
      </c>
      <c r="P1816" s="2">
        <f t="shared" si="52"/>
        <v>-2</v>
      </c>
      <c r="Q1816" s="2">
        <f t="shared" si="53"/>
        <v>5</v>
      </c>
      <c r="R1816" s="2">
        <f t="shared" si="54"/>
        <v>146</v>
      </c>
    </row>
    <row r="1817" spans="1:18" ht="14.25" customHeight="1">
      <c r="A1817" s="2">
        <v>561925</v>
      </c>
      <c r="B1817" s="2" t="s">
        <v>47</v>
      </c>
      <c r="C1817" s="2" t="s">
        <v>43</v>
      </c>
      <c r="D1817" s="2" t="s">
        <v>32</v>
      </c>
      <c r="E1817" s="2" t="s">
        <v>33</v>
      </c>
      <c r="F1817" s="2" t="s">
        <v>34</v>
      </c>
      <c r="G1817" s="4">
        <v>43530.972453703704</v>
      </c>
      <c r="H1817" s="4">
        <v>43535.972453703704</v>
      </c>
      <c r="I1817" s="4">
        <v>43533.972453703704</v>
      </c>
      <c r="J1817" s="2">
        <v>0</v>
      </c>
      <c r="K1817" s="2">
        <v>123</v>
      </c>
      <c r="L1817" s="2" t="str">
        <f t="shared" si="49"/>
        <v>Bangalore</v>
      </c>
      <c r="M1817" s="2" t="str">
        <f t="shared" si="50"/>
        <v>Bangalore-Bangalore</v>
      </c>
      <c r="N1817" s="2" t="str">
        <f t="shared" si="55"/>
        <v>Local</v>
      </c>
      <c r="O1817" s="2" t="str">
        <f t="shared" si="51"/>
        <v>Ship2Home</v>
      </c>
      <c r="P1817" s="2">
        <f t="shared" si="52"/>
        <v>2</v>
      </c>
      <c r="Q1817" s="2">
        <f t="shared" si="53"/>
        <v>5</v>
      </c>
      <c r="R1817" s="2">
        <f t="shared" si="54"/>
        <v>123</v>
      </c>
    </row>
    <row r="1818" spans="1:18" ht="14.25" customHeight="1">
      <c r="A1818" s="2">
        <v>588236</v>
      </c>
      <c r="B1818" s="2" t="s">
        <v>48</v>
      </c>
      <c r="C1818" s="2" t="s">
        <v>31</v>
      </c>
      <c r="D1818" s="2" t="s">
        <v>41</v>
      </c>
      <c r="E1818" s="2" t="s">
        <v>44</v>
      </c>
      <c r="F1818" s="2" t="s">
        <v>34</v>
      </c>
      <c r="G1818" s="4">
        <v>43530.972557870373</v>
      </c>
      <c r="H1818" s="4">
        <v>43533.972557870373</v>
      </c>
      <c r="I1818" s="4">
        <v>43537.972557870373</v>
      </c>
      <c r="J1818" s="2">
        <v>0</v>
      </c>
      <c r="K1818" s="2">
        <v>109</v>
      </c>
      <c r="L1818" s="2" t="str">
        <f t="shared" si="49"/>
        <v>Delhi</v>
      </c>
      <c r="M1818" s="2" t="str">
        <f t="shared" si="50"/>
        <v>Delhi-Delhi</v>
      </c>
      <c r="N1818" s="2" t="str">
        <f t="shared" si="55"/>
        <v>Local</v>
      </c>
      <c r="O1818" s="2" t="str">
        <f t="shared" si="51"/>
        <v>FastWheels</v>
      </c>
      <c r="P1818" s="2">
        <f t="shared" si="52"/>
        <v>-4</v>
      </c>
      <c r="Q1818" s="2">
        <f t="shared" si="53"/>
        <v>3</v>
      </c>
      <c r="R1818" s="2">
        <f t="shared" si="54"/>
        <v>109</v>
      </c>
    </row>
    <row r="1819" spans="1:18" ht="14.25" customHeight="1">
      <c r="A1819" s="2">
        <v>246591</v>
      </c>
      <c r="B1819" s="2" t="s">
        <v>39</v>
      </c>
      <c r="C1819" s="2" t="s">
        <v>40</v>
      </c>
      <c r="D1819" s="2" t="s">
        <v>32</v>
      </c>
      <c r="E1819" s="2" t="s">
        <v>33</v>
      </c>
      <c r="F1819" s="2" t="s">
        <v>34</v>
      </c>
      <c r="G1819" s="4">
        <v>43530.974861111114</v>
      </c>
      <c r="H1819" s="4">
        <v>43536.974861111114</v>
      </c>
      <c r="I1819" s="4">
        <v>43537.974861111114</v>
      </c>
      <c r="J1819" s="2">
        <v>29</v>
      </c>
      <c r="K1819" s="2">
        <v>111</v>
      </c>
      <c r="L1819" s="2" t="str">
        <f t="shared" si="49"/>
        <v>Kolkata</v>
      </c>
      <c r="M1819" s="2" t="str">
        <f t="shared" si="50"/>
        <v>Bangalore-Kolkata</v>
      </c>
      <c r="N1819" s="2" t="str">
        <f t="shared" si="55"/>
        <v>Outstation</v>
      </c>
      <c r="O1819" s="2" t="str">
        <f t="shared" si="51"/>
        <v>Ship2Home</v>
      </c>
      <c r="P1819" s="2">
        <f t="shared" si="52"/>
        <v>-1</v>
      </c>
      <c r="Q1819" s="2">
        <f t="shared" si="53"/>
        <v>6</v>
      </c>
      <c r="R1819" s="2">
        <f t="shared" si="54"/>
        <v>140</v>
      </c>
    </row>
    <row r="1820" spans="1:18" ht="14.25" customHeight="1">
      <c r="A1820" s="2">
        <v>18933</v>
      </c>
      <c r="B1820" s="2" t="s">
        <v>39</v>
      </c>
      <c r="C1820" s="2" t="s">
        <v>40</v>
      </c>
      <c r="D1820" s="2" t="s">
        <v>41</v>
      </c>
      <c r="E1820" s="2" t="s">
        <v>44</v>
      </c>
      <c r="F1820" s="2" t="s">
        <v>34</v>
      </c>
      <c r="G1820" s="4">
        <v>43530.979814814818</v>
      </c>
      <c r="H1820" s="4">
        <v>43535.979814814818</v>
      </c>
      <c r="I1820" s="4">
        <v>43533.979814814818</v>
      </c>
      <c r="J1820" s="2">
        <v>74</v>
      </c>
      <c r="K1820" s="2">
        <v>91</v>
      </c>
      <c r="L1820" s="2" t="str">
        <f t="shared" si="49"/>
        <v>Kolkata</v>
      </c>
      <c r="M1820" s="2" t="str">
        <f t="shared" si="50"/>
        <v>Delhi-Kolkata</v>
      </c>
      <c r="N1820" s="2" t="str">
        <f t="shared" si="55"/>
        <v>Outstation</v>
      </c>
      <c r="O1820" s="2" t="str">
        <f t="shared" si="51"/>
        <v>FastWheels</v>
      </c>
      <c r="P1820" s="2">
        <f t="shared" si="52"/>
        <v>2</v>
      </c>
      <c r="Q1820" s="2">
        <f t="shared" si="53"/>
        <v>5</v>
      </c>
      <c r="R1820" s="2">
        <f t="shared" si="54"/>
        <v>165</v>
      </c>
    </row>
    <row r="1821" spans="1:18" ht="14.25" customHeight="1">
      <c r="A1821" s="2">
        <v>394790</v>
      </c>
      <c r="B1821" s="2" t="s">
        <v>36</v>
      </c>
      <c r="C1821" s="2" t="s">
        <v>31</v>
      </c>
      <c r="D1821" s="2" t="s">
        <v>41</v>
      </c>
      <c r="E1821" s="2" t="s">
        <v>44</v>
      </c>
      <c r="F1821" s="2" t="s">
        <v>34</v>
      </c>
      <c r="G1821" s="4">
        <v>43530.980902777781</v>
      </c>
      <c r="H1821" s="4">
        <v>43531.980902777781</v>
      </c>
      <c r="I1821" s="4">
        <v>43536.980902777781</v>
      </c>
      <c r="J1821" s="2">
        <v>0</v>
      </c>
      <c r="K1821" s="2">
        <v>104</v>
      </c>
      <c r="L1821" s="2" t="str">
        <f t="shared" si="49"/>
        <v>Delhi</v>
      </c>
      <c r="M1821" s="2" t="str">
        <f t="shared" si="50"/>
        <v>Delhi-Delhi</v>
      </c>
      <c r="N1821" s="2" t="str">
        <f t="shared" si="55"/>
        <v>Local</v>
      </c>
      <c r="O1821" s="2" t="str">
        <f t="shared" si="51"/>
        <v>FastWheels</v>
      </c>
      <c r="P1821" s="2">
        <f t="shared" si="52"/>
        <v>-5</v>
      </c>
      <c r="Q1821" s="2">
        <f t="shared" si="53"/>
        <v>1</v>
      </c>
      <c r="R1821" s="2">
        <f t="shared" si="54"/>
        <v>104</v>
      </c>
    </row>
    <row r="1822" spans="1:18" ht="14.25" customHeight="1">
      <c r="A1822" s="2">
        <v>291538</v>
      </c>
      <c r="B1822" s="2" t="s">
        <v>36</v>
      </c>
      <c r="C1822" s="2" t="s">
        <v>37</v>
      </c>
      <c r="D1822" s="2" t="s">
        <v>32</v>
      </c>
      <c r="E1822" s="2" t="s">
        <v>44</v>
      </c>
      <c r="F1822" s="2" t="s">
        <v>34</v>
      </c>
      <c r="G1822" s="4">
        <v>43530.982615740744</v>
      </c>
      <c r="H1822" s="4">
        <v>43532.982615740744</v>
      </c>
      <c r="I1822" s="4">
        <v>43534.982615740744</v>
      </c>
      <c r="J1822" s="2">
        <v>86</v>
      </c>
      <c r="K1822" s="2">
        <v>92</v>
      </c>
      <c r="L1822" s="2" t="str">
        <f t="shared" si="49"/>
        <v>Mumbai</v>
      </c>
      <c r="M1822" s="2" t="str">
        <f t="shared" si="50"/>
        <v>Bangalore-Mumbai</v>
      </c>
      <c r="N1822" s="2" t="str">
        <f t="shared" si="55"/>
        <v>Outstation</v>
      </c>
      <c r="O1822" s="2" t="str">
        <f t="shared" si="51"/>
        <v>FastWheels</v>
      </c>
      <c r="P1822" s="2">
        <f t="shared" si="52"/>
        <v>-2</v>
      </c>
      <c r="Q1822" s="2">
        <f t="shared" si="53"/>
        <v>2</v>
      </c>
      <c r="R1822" s="2">
        <f t="shared" si="54"/>
        <v>178</v>
      </c>
    </row>
    <row r="1823" spans="1:18" ht="14.25" customHeight="1">
      <c r="A1823" s="2">
        <v>881975</v>
      </c>
      <c r="B1823" s="2" t="s">
        <v>48</v>
      </c>
      <c r="C1823" s="2" t="s">
        <v>43</v>
      </c>
      <c r="D1823" s="2" t="s">
        <v>41</v>
      </c>
      <c r="E1823" s="2" t="s">
        <v>44</v>
      </c>
      <c r="F1823" s="2" t="s">
        <v>34</v>
      </c>
      <c r="G1823" s="4">
        <v>43530.982708333337</v>
      </c>
      <c r="H1823" s="4">
        <v>43536.982708333337</v>
      </c>
      <c r="I1823" s="4">
        <v>43536.982708333337</v>
      </c>
      <c r="J1823" s="2">
        <v>64</v>
      </c>
      <c r="K1823" s="2">
        <v>110</v>
      </c>
      <c r="L1823" s="2" t="str">
        <f t="shared" si="49"/>
        <v>Bangalore</v>
      </c>
      <c r="M1823" s="2" t="str">
        <f t="shared" si="50"/>
        <v>Delhi-Bangalore</v>
      </c>
      <c r="N1823" s="2" t="str">
        <f t="shared" si="55"/>
        <v>Outstation</v>
      </c>
      <c r="O1823" s="2" t="str">
        <f t="shared" si="51"/>
        <v>FastWheels</v>
      </c>
      <c r="P1823" s="2">
        <f t="shared" si="52"/>
        <v>0</v>
      </c>
      <c r="Q1823" s="2">
        <f t="shared" si="53"/>
        <v>6</v>
      </c>
      <c r="R1823" s="2">
        <f t="shared" si="54"/>
        <v>174</v>
      </c>
    </row>
    <row r="1824" spans="1:18" ht="14.25" customHeight="1">
      <c r="A1824" s="2">
        <v>524137</v>
      </c>
      <c r="B1824" s="2" t="s">
        <v>39</v>
      </c>
      <c r="C1824" s="2" t="s">
        <v>31</v>
      </c>
      <c r="D1824" s="2" t="s">
        <v>32</v>
      </c>
      <c r="E1824" s="2" t="s">
        <v>44</v>
      </c>
      <c r="F1824" s="2" t="s">
        <v>34</v>
      </c>
      <c r="G1824" s="4">
        <v>43530.983530092592</v>
      </c>
      <c r="H1824" s="4">
        <v>43532.983530092592</v>
      </c>
      <c r="I1824" s="4">
        <v>43535.983530092592</v>
      </c>
      <c r="J1824" s="2">
        <v>78</v>
      </c>
      <c r="K1824" s="2">
        <v>107</v>
      </c>
      <c r="L1824" s="2" t="str">
        <f t="shared" si="49"/>
        <v>Delhi</v>
      </c>
      <c r="M1824" s="2" t="str">
        <f t="shared" si="50"/>
        <v>Bangalore-Delhi</v>
      </c>
      <c r="N1824" s="2" t="str">
        <f t="shared" si="55"/>
        <v>Outstation</v>
      </c>
      <c r="O1824" s="2" t="str">
        <f t="shared" si="51"/>
        <v>FastWheels</v>
      </c>
      <c r="P1824" s="2">
        <f t="shared" si="52"/>
        <v>-3</v>
      </c>
      <c r="Q1824" s="2">
        <f t="shared" si="53"/>
        <v>2</v>
      </c>
      <c r="R1824" s="2">
        <f t="shared" si="54"/>
        <v>185</v>
      </c>
    </row>
    <row r="1825" spans="1:18" ht="14.25" customHeight="1">
      <c r="A1825" s="2">
        <v>849397</v>
      </c>
      <c r="B1825" s="2" t="s">
        <v>46</v>
      </c>
      <c r="C1825" s="2" t="s">
        <v>31</v>
      </c>
      <c r="D1825" s="2" t="s">
        <v>41</v>
      </c>
      <c r="E1825" s="2" t="s">
        <v>33</v>
      </c>
      <c r="F1825" s="2" t="s">
        <v>34</v>
      </c>
      <c r="G1825" s="4">
        <v>43530.984837962962</v>
      </c>
      <c r="H1825" s="4">
        <v>43533.984837962962</v>
      </c>
      <c r="I1825" s="4">
        <v>43536.984837962962</v>
      </c>
      <c r="J1825" s="2">
        <v>0</v>
      </c>
      <c r="K1825" s="2">
        <v>120</v>
      </c>
      <c r="L1825" s="2" t="str">
        <f t="shared" si="49"/>
        <v>Delhi</v>
      </c>
      <c r="M1825" s="2" t="str">
        <f t="shared" si="50"/>
        <v>Delhi-Delhi</v>
      </c>
      <c r="N1825" s="2" t="str">
        <f t="shared" si="55"/>
        <v>Local</v>
      </c>
      <c r="O1825" s="2" t="str">
        <f t="shared" si="51"/>
        <v>Ship2Home</v>
      </c>
      <c r="P1825" s="2">
        <f t="shared" si="52"/>
        <v>-3</v>
      </c>
      <c r="Q1825" s="2">
        <f t="shared" si="53"/>
        <v>3</v>
      </c>
      <c r="R1825" s="2">
        <f t="shared" si="54"/>
        <v>120</v>
      </c>
    </row>
    <row r="1826" spans="1:18" ht="14.25" customHeight="1">
      <c r="A1826" s="2">
        <v>337610</v>
      </c>
      <c r="B1826" s="2" t="s">
        <v>42</v>
      </c>
      <c r="C1826" s="2" t="s">
        <v>31</v>
      </c>
      <c r="D1826" s="2" t="s">
        <v>32</v>
      </c>
      <c r="E1826" s="2" t="s">
        <v>44</v>
      </c>
      <c r="F1826" s="2" t="s">
        <v>34</v>
      </c>
      <c r="G1826" s="4">
        <v>43530.988240740742</v>
      </c>
      <c r="H1826" s="4">
        <v>43532.988240740742</v>
      </c>
      <c r="I1826" s="4">
        <v>43534.988240740742</v>
      </c>
      <c r="J1826" s="2">
        <v>82</v>
      </c>
      <c r="K1826" s="2">
        <v>104</v>
      </c>
      <c r="L1826" s="2" t="str">
        <f t="shared" si="49"/>
        <v>Delhi</v>
      </c>
      <c r="M1826" s="2" t="str">
        <f t="shared" si="50"/>
        <v>Bangalore-Delhi</v>
      </c>
      <c r="N1826" s="2" t="str">
        <f t="shared" si="55"/>
        <v>Outstation</v>
      </c>
      <c r="O1826" s="2" t="str">
        <f t="shared" si="51"/>
        <v>FastWheels</v>
      </c>
      <c r="P1826" s="2">
        <f t="shared" si="52"/>
        <v>-2</v>
      </c>
      <c r="Q1826" s="2">
        <f t="shared" si="53"/>
        <v>2</v>
      </c>
      <c r="R1826" s="2">
        <f t="shared" si="54"/>
        <v>186</v>
      </c>
    </row>
    <row r="1827" spans="1:18" ht="14.25" customHeight="1">
      <c r="A1827" s="2">
        <v>873180</v>
      </c>
      <c r="B1827" s="2" t="s">
        <v>30</v>
      </c>
      <c r="C1827" s="2" t="s">
        <v>37</v>
      </c>
      <c r="D1827" s="2" t="s">
        <v>32</v>
      </c>
      <c r="E1827" s="2" t="s">
        <v>44</v>
      </c>
      <c r="F1827" s="2" t="s">
        <v>34</v>
      </c>
      <c r="G1827" s="4">
        <v>43530.991412037038</v>
      </c>
      <c r="H1827" s="4">
        <v>43533.991412037038</v>
      </c>
      <c r="I1827" s="4">
        <v>43537.991412037038</v>
      </c>
      <c r="J1827" s="2">
        <v>83</v>
      </c>
      <c r="K1827" s="2">
        <v>92</v>
      </c>
      <c r="L1827" s="2" t="str">
        <f t="shared" si="49"/>
        <v>Mumbai</v>
      </c>
      <c r="M1827" s="2" t="str">
        <f t="shared" si="50"/>
        <v>Bangalore-Mumbai</v>
      </c>
      <c r="N1827" s="2" t="str">
        <f t="shared" si="55"/>
        <v>Outstation</v>
      </c>
      <c r="O1827" s="2" t="str">
        <f t="shared" si="51"/>
        <v>FastWheels</v>
      </c>
      <c r="P1827" s="2">
        <f t="shared" si="52"/>
        <v>-4</v>
      </c>
      <c r="Q1827" s="2">
        <f t="shared" si="53"/>
        <v>3</v>
      </c>
      <c r="R1827" s="2">
        <f t="shared" si="54"/>
        <v>175</v>
      </c>
    </row>
    <row r="1828" spans="1:18" ht="14.25" customHeight="1">
      <c r="A1828" s="2">
        <v>478089</v>
      </c>
      <c r="B1828" s="2" t="s">
        <v>30</v>
      </c>
      <c r="C1828" s="2" t="s">
        <v>43</v>
      </c>
      <c r="D1828" s="2" t="s">
        <v>32</v>
      </c>
      <c r="E1828" s="2" t="s">
        <v>33</v>
      </c>
      <c r="F1828" s="2" t="s">
        <v>34</v>
      </c>
      <c r="G1828" s="4">
        <v>43530.998067129629</v>
      </c>
      <c r="H1828" s="4">
        <v>43534.998067129629</v>
      </c>
      <c r="I1828" s="4">
        <v>43537.998067129629</v>
      </c>
      <c r="J1828" s="2">
        <v>0</v>
      </c>
      <c r="K1828" s="2">
        <v>123</v>
      </c>
      <c r="L1828" s="2" t="str">
        <f t="shared" si="49"/>
        <v>Bangalore</v>
      </c>
      <c r="M1828" s="2" t="str">
        <f t="shared" si="50"/>
        <v>Bangalore-Bangalore</v>
      </c>
      <c r="N1828" s="2" t="str">
        <f t="shared" si="55"/>
        <v>Local</v>
      </c>
      <c r="O1828" s="2" t="str">
        <f t="shared" si="51"/>
        <v>Ship2Home</v>
      </c>
      <c r="P1828" s="2">
        <f t="shared" si="52"/>
        <v>-3</v>
      </c>
      <c r="Q1828" s="2">
        <f t="shared" si="53"/>
        <v>4</v>
      </c>
      <c r="R1828" s="2">
        <f t="shared" si="54"/>
        <v>123</v>
      </c>
    </row>
    <row r="1829" spans="1:18" ht="14.25" customHeight="1">
      <c r="A1829" s="2">
        <v>946438</v>
      </c>
      <c r="B1829" s="2" t="s">
        <v>30</v>
      </c>
      <c r="C1829" s="2" t="s">
        <v>45</v>
      </c>
      <c r="D1829" s="2" t="s">
        <v>32</v>
      </c>
      <c r="E1829" s="2" t="s">
        <v>38</v>
      </c>
      <c r="F1829" s="2" t="s">
        <v>34</v>
      </c>
      <c r="G1829" s="4">
        <v>43531.000428240739</v>
      </c>
      <c r="H1829" s="4">
        <v>43534.000428240739</v>
      </c>
      <c r="I1829" s="4">
        <v>43535.000428240739</v>
      </c>
      <c r="J1829" s="2">
        <v>49</v>
      </c>
      <c r="K1829" s="2">
        <v>123</v>
      </c>
      <c r="L1829" s="2" t="str">
        <f t="shared" si="49"/>
        <v>Chennai</v>
      </c>
      <c r="M1829" s="2" t="str">
        <f t="shared" si="50"/>
        <v>Bangalore-Chennai</v>
      </c>
      <c r="N1829" s="2" t="str">
        <f t="shared" si="55"/>
        <v>Outstation</v>
      </c>
      <c r="O1829" s="2" t="str">
        <f t="shared" si="51"/>
        <v>Ship2Home</v>
      </c>
      <c r="P1829" s="2">
        <f t="shared" si="52"/>
        <v>-1</v>
      </c>
      <c r="Q1829" s="2">
        <f t="shared" si="53"/>
        <v>3</v>
      </c>
      <c r="R1829" s="2">
        <f t="shared" si="54"/>
        <v>172</v>
      </c>
    </row>
    <row r="1830" spans="1:18" ht="14.25" customHeight="1">
      <c r="A1830" s="2">
        <v>738315</v>
      </c>
      <c r="B1830" s="2" t="s">
        <v>36</v>
      </c>
      <c r="C1830" s="2" t="s">
        <v>43</v>
      </c>
      <c r="D1830" s="2" t="s">
        <v>41</v>
      </c>
      <c r="E1830" s="2" t="s">
        <v>33</v>
      </c>
      <c r="F1830" s="2" t="s">
        <v>34</v>
      </c>
      <c r="G1830" s="4">
        <v>43531.003912037035</v>
      </c>
      <c r="H1830" s="4">
        <v>43535.003912037035</v>
      </c>
      <c r="I1830" s="4">
        <v>43536.003912037035</v>
      </c>
      <c r="J1830" s="2">
        <v>40</v>
      </c>
      <c r="K1830" s="2">
        <v>127</v>
      </c>
      <c r="L1830" s="2" t="str">
        <f t="shared" si="49"/>
        <v>Bangalore</v>
      </c>
      <c r="M1830" s="2" t="str">
        <f t="shared" si="50"/>
        <v>Delhi-Bangalore</v>
      </c>
      <c r="N1830" s="2" t="str">
        <f t="shared" si="55"/>
        <v>Outstation</v>
      </c>
      <c r="O1830" s="2" t="str">
        <f t="shared" si="51"/>
        <v>Ship2Home</v>
      </c>
      <c r="P1830" s="2">
        <f t="shared" si="52"/>
        <v>-1</v>
      </c>
      <c r="Q1830" s="2">
        <f t="shared" si="53"/>
        <v>4</v>
      </c>
      <c r="R1830" s="2">
        <f t="shared" si="54"/>
        <v>167</v>
      </c>
    </row>
    <row r="1831" spans="1:18" ht="14.25" customHeight="1">
      <c r="A1831" s="2">
        <v>686133</v>
      </c>
      <c r="B1831" s="2" t="s">
        <v>39</v>
      </c>
      <c r="C1831" s="2" t="s">
        <v>31</v>
      </c>
      <c r="D1831" s="2" t="s">
        <v>41</v>
      </c>
      <c r="E1831" s="2" t="s">
        <v>33</v>
      </c>
      <c r="F1831" s="2" t="s">
        <v>34</v>
      </c>
      <c r="G1831" s="4">
        <v>43531.005879629629</v>
      </c>
      <c r="H1831" s="4">
        <v>43537.005879629629</v>
      </c>
      <c r="I1831" s="4">
        <v>43538.005879629629</v>
      </c>
      <c r="J1831" s="2">
        <v>0</v>
      </c>
      <c r="K1831" s="2">
        <v>121</v>
      </c>
      <c r="L1831" s="2" t="str">
        <f t="shared" si="49"/>
        <v>Delhi</v>
      </c>
      <c r="M1831" s="2" t="str">
        <f t="shared" si="50"/>
        <v>Delhi-Delhi</v>
      </c>
      <c r="N1831" s="2" t="str">
        <f t="shared" si="55"/>
        <v>Local</v>
      </c>
      <c r="O1831" s="2" t="str">
        <f t="shared" si="51"/>
        <v>Ship2Home</v>
      </c>
      <c r="P1831" s="2">
        <f t="shared" si="52"/>
        <v>-1</v>
      </c>
      <c r="Q1831" s="2">
        <f t="shared" si="53"/>
        <v>6</v>
      </c>
      <c r="R1831" s="2">
        <f t="shared" si="54"/>
        <v>121</v>
      </c>
    </row>
    <row r="1832" spans="1:18" ht="14.25" customHeight="1">
      <c r="A1832" s="2">
        <v>761239</v>
      </c>
      <c r="B1832" s="2" t="s">
        <v>47</v>
      </c>
      <c r="C1832" s="2" t="s">
        <v>45</v>
      </c>
      <c r="D1832" s="2" t="s">
        <v>41</v>
      </c>
      <c r="E1832" s="2" t="s">
        <v>33</v>
      </c>
      <c r="F1832" s="2" t="s">
        <v>34</v>
      </c>
      <c r="G1832" s="4">
        <v>43531.007256944446</v>
      </c>
      <c r="H1832" s="4">
        <v>43533.007256944446</v>
      </c>
      <c r="I1832" s="4">
        <v>43538.007256944446</v>
      </c>
      <c r="J1832" s="2">
        <v>35</v>
      </c>
      <c r="K1832" s="2">
        <v>128</v>
      </c>
      <c r="L1832" s="2" t="str">
        <f t="shared" si="49"/>
        <v>Chennai</v>
      </c>
      <c r="M1832" s="2" t="str">
        <f t="shared" si="50"/>
        <v>Delhi-Chennai</v>
      </c>
      <c r="N1832" s="2" t="str">
        <f t="shared" si="55"/>
        <v>Outstation</v>
      </c>
      <c r="O1832" s="2" t="str">
        <f t="shared" si="51"/>
        <v>Ship2Home</v>
      </c>
      <c r="P1832" s="2">
        <f t="shared" si="52"/>
        <v>-5</v>
      </c>
      <c r="Q1832" s="2">
        <f t="shared" si="53"/>
        <v>2</v>
      </c>
      <c r="R1832" s="2">
        <f t="shared" si="54"/>
        <v>163</v>
      </c>
    </row>
    <row r="1833" spans="1:18" ht="14.25" customHeight="1">
      <c r="A1833" s="2">
        <v>881099</v>
      </c>
      <c r="B1833" s="2" t="s">
        <v>30</v>
      </c>
      <c r="C1833" s="2" t="s">
        <v>37</v>
      </c>
      <c r="D1833" s="2" t="s">
        <v>41</v>
      </c>
      <c r="E1833" s="2" t="s">
        <v>33</v>
      </c>
      <c r="F1833" s="2" t="s">
        <v>34</v>
      </c>
      <c r="G1833" s="4">
        <v>43531.01363425926</v>
      </c>
      <c r="H1833" s="4">
        <v>43538.01363425926</v>
      </c>
      <c r="I1833" s="4">
        <v>43536.01363425926</v>
      </c>
      <c r="J1833" s="2">
        <v>34</v>
      </c>
      <c r="K1833" s="2">
        <v>115</v>
      </c>
      <c r="L1833" s="2" t="str">
        <f t="shared" si="49"/>
        <v>Mumbai</v>
      </c>
      <c r="M1833" s="2" t="str">
        <f t="shared" si="50"/>
        <v>Delhi-Mumbai</v>
      </c>
      <c r="N1833" s="2" t="str">
        <f t="shared" si="55"/>
        <v>Outstation</v>
      </c>
      <c r="O1833" s="2" t="str">
        <f t="shared" si="51"/>
        <v>Ship2Home</v>
      </c>
      <c r="P1833" s="2">
        <f t="shared" si="52"/>
        <v>2</v>
      </c>
      <c r="Q1833" s="2">
        <f t="shared" si="53"/>
        <v>7</v>
      </c>
      <c r="R1833" s="2">
        <f t="shared" si="54"/>
        <v>149</v>
      </c>
    </row>
    <row r="1834" spans="1:18" ht="14.25" customHeight="1">
      <c r="A1834" s="2">
        <v>121319</v>
      </c>
      <c r="B1834" s="2" t="s">
        <v>48</v>
      </c>
      <c r="C1834" s="2" t="s">
        <v>31</v>
      </c>
      <c r="D1834" s="2" t="s">
        <v>41</v>
      </c>
      <c r="E1834" s="2" t="s">
        <v>33</v>
      </c>
      <c r="F1834" s="2" t="s">
        <v>34</v>
      </c>
      <c r="G1834" s="4">
        <v>43531.0158912037</v>
      </c>
      <c r="H1834" s="4">
        <v>43537.0158912037</v>
      </c>
      <c r="I1834" s="4">
        <v>43538.0158912037</v>
      </c>
      <c r="J1834" s="2">
        <v>0</v>
      </c>
      <c r="K1834" s="2">
        <v>121</v>
      </c>
      <c r="L1834" s="2" t="str">
        <f t="shared" si="49"/>
        <v>Delhi</v>
      </c>
      <c r="M1834" s="2" t="str">
        <f t="shared" si="50"/>
        <v>Delhi-Delhi</v>
      </c>
      <c r="N1834" s="2" t="str">
        <f t="shared" si="55"/>
        <v>Local</v>
      </c>
      <c r="O1834" s="2" t="str">
        <f t="shared" si="51"/>
        <v>Ship2Home</v>
      </c>
      <c r="P1834" s="2">
        <f t="shared" si="52"/>
        <v>-1</v>
      </c>
      <c r="Q1834" s="2">
        <f t="shared" si="53"/>
        <v>6</v>
      </c>
      <c r="R1834" s="2">
        <f t="shared" si="54"/>
        <v>121</v>
      </c>
    </row>
    <row r="1835" spans="1:18" ht="14.25" customHeight="1">
      <c r="A1835" s="2">
        <v>807194</v>
      </c>
      <c r="B1835" s="2" t="s">
        <v>39</v>
      </c>
      <c r="C1835" s="2" t="s">
        <v>37</v>
      </c>
      <c r="D1835" s="2" t="s">
        <v>41</v>
      </c>
      <c r="E1835" s="2" t="s">
        <v>38</v>
      </c>
      <c r="F1835" s="2" t="s">
        <v>34</v>
      </c>
      <c r="G1835" s="4">
        <v>43531.016018518516</v>
      </c>
      <c r="H1835" s="4">
        <v>43539.016018518516</v>
      </c>
      <c r="I1835" s="4">
        <v>43535.016018518516</v>
      </c>
      <c r="J1835" s="2">
        <v>33</v>
      </c>
      <c r="K1835" s="2">
        <v>108</v>
      </c>
      <c r="L1835" s="2" t="str">
        <f t="shared" si="49"/>
        <v>Mumbai</v>
      </c>
      <c r="M1835" s="2" t="str">
        <f t="shared" si="50"/>
        <v>Delhi-Mumbai</v>
      </c>
      <c r="N1835" s="2" t="str">
        <f t="shared" si="55"/>
        <v>Outstation</v>
      </c>
      <c r="O1835" s="2" t="str">
        <f t="shared" si="51"/>
        <v>Ship2Home</v>
      </c>
      <c r="P1835" s="2">
        <f t="shared" si="52"/>
        <v>4</v>
      </c>
      <c r="Q1835" s="2">
        <f t="shared" si="53"/>
        <v>8</v>
      </c>
      <c r="R1835" s="2">
        <f t="shared" si="54"/>
        <v>141</v>
      </c>
    </row>
    <row r="1836" spans="1:18" ht="14.25" customHeight="1">
      <c r="A1836" s="2">
        <v>326374</v>
      </c>
      <c r="B1836" s="2" t="s">
        <v>48</v>
      </c>
      <c r="C1836" s="2" t="s">
        <v>45</v>
      </c>
      <c r="D1836" s="2" t="s">
        <v>41</v>
      </c>
      <c r="E1836" s="2" t="s">
        <v>38</v>
      </c>
      <c r="F1836" s="2" t="s">
        <v>34</v>
      </c>
      <c r="G1836" s="4">
        <v>43531.018020833333</v>
      </c>
      <c r="H1836" s="4">
        <v>43533.018020833333</v>
      </c>
      <c r="I1836" s="4">
        <v>43537.018020833333</v>
      </c>
      <c r="J1836" s="2">
        <v>43</v>
      </c>
      <c r="K1836" s="2">
        <v>126</v>
      </c>
      <c r="L1836" s="2" t="str">
        <f t="shared" si="49"/>
        <v>Chennai</v>
      </c>
      <c r="M1836" s="2" t="str">
        <f t="shared" si="50"/>
        <v>Delhi-Chennai</v>
      </c>
      <c r="N1836" s="2" t="str">
        <f t="shared" si="55"/>
        <v>Outstation</v>
      </c>
      <c r="O1836" s="2" t="str">
        <f t="shared" si="51"/>
        <v>Ship2Home</v>
      </c>
      <c r="P1836" s="2">
        <f t="shared" si="52"/>
        <v>-4</v>
      </c>
      <c r="Q1836" s="2">
        <f t="shared" si="53"/>
        <v>2</v>
      </c>
      <c r="R1836" s="2">
        <f t="shared" si="54"/>
        <v>169</v>
      </c>
    </row>
    <row r="1837" spans="1:18" ht="14.25" customHeight="1">
      <c r="A1837" s="2">
        <v>649086</v>
      </c>
      <c r="B1837" s="2" t="s">
        <v>30</v>
      </c>
      <c r="C1837" s="2" t="s">
        <v>37</v>
      </c>
      <c r="D1837" s="2" t="s">
        <v>41</v>
      </c>
      <c r="E1837" s="2" t="s">
        <v>38</v>
      </c>
      <c r="F1837" s="2" t="s">
        <v>34</v>
      </c>
      <c r="G1837" s="4">
        <v>43531.02412037037</v>
      </c>
      <c r="H1837" s="4">
        <v>43540.02412037037</v>
      </c>
      <c r="I1837" s="4">
        <v>43535.02412037037</v>
      </c>
      <c r="J1837" s="2">
        <v>31</v>
      </c>
      <c r="K1837" s="2">
        <v>107</v>
      </c>
      <c r="L1837" s="2" t="str">
        <f t="shared" si="49"/>
        <v>Mumbai</v>
      </c>
      <c r="M1837" s="2" t="str">
        <f t="shared" si="50"/>
        <v>Delhi-Mumbai</v>
      </c>
      <c r="N1837" s="2" t="str">
        <f t="shared" si="55"/>
        <v>Outstation</v>
      </c>
      <c r="O1837" s="2" t="str">
        <f t="shared" si="51"/>
        <v>Ship2Home</v>
      </c>
      <c r="P1837" s="2">
        <f t="shared" si="52"/>
        <v>5</v>
      </c>
      <c r="Q1837" s="2">
        <f t="shared" si="53"/>
        <v>9</v>
      </c>
      <c r="R1837" s="2">
        <f t="shared" si="54"/>
        <v>138</v>
      </c>
    </row>
    <row r="1838" spans="1:18" ht="14.25" customHeight="1">
      <c r="A1838" s="2">
        <v>738880</v>
      </c>
      <c r="B1838" s="2" t="s">
        <v>36</v>
      </c>
      <c r="C1838" s="2" t="s">
        <v>45</v>
      </c>
      <c r="D1838" s="2" t="s">
        <v>41</v>
      </c>
      <c r="E1838" s="2" t="s">
        <v>44</v>
      </c>
      <c r="F1838" s="2" t="s">
        <v>34</v>
      </c>
      <c r="G1838" s="4">
        <v>43531.029398148145</v>
      </c>
      <c r="H1838" s="4">
        <v>43540.029398148145</v>
      </c>
      <c r="I1838" s="4">
        <v>43534.029398148145</v>
      </c>
      <c r="J1838" s="2">
        <v>28</v>
      </c>
      <c r="K1838" s="2">
        <v>123</v>
      </c>
      <c r="L1838" s="2" t="str">
        <f t="shared" si="49"/>
        <v>Chennai</v>
      </c>
      <c r="M1838" s="2" t="str">
        <f t="shared" si="50"/>
        <v>Delhi-Chennai</v>
      </c>
      <c r="N1838" s="2" t="str">
        <f t="shared" si="55"/>
        <v>Outstation</v>
      </c>
      <c r="O1838" s="2" t="str">
        <f t="shared" si="51"/>
        <v>FastWheels</v>
      </c>
      <c r="P1838" s="2">
        <f t="shared" si="52"/>
        <v>6</v>
      </c>
      <c r="Q1838" s="2">
        <f t="shared" si="53"/>
        <v>9</v>
      </c>
      <c r="R1838" s="2">
        <f t="shared" si="54"/>
        <v>151</v>
      </c>
    </row>
    <row r="1839" spans="1:18" ht="14.25" customHeight="1">
      <c r="A1839" s="2">
        <v>120349</v>
      </c>
      <c r="B1839" s="2" t="s">
        <v>39</v>
      </c>
      <c r="C1839" s="2" t="s">
        <v>31</v>
      </c>
      <c r="D1839" s="2" t="s">
        <v>32</v>
      </c>
      <c r="E1839" s="2" t="s">
        <v>44</v>
      </c>
      <c r="F1839" s="2" t="s">
        <v>34</v>
      </c>
      <c r="G1839" s="4">
        <v>43531.029421296298</v>
      </c>
      <c r="H1839" s="4">
        <v>43537.029421296298</v>
      </c>
      <c r="I1839" s="4">
        <v>43538.029421296298</v>
      </c>
      <c r="J1839" s="2">
        <v>80</v>
      </c>
      <c r="K1839" s="2">
        <v>110</v>
      </c>
      <c r="L1839" s="2" t="str">
        <f t="shared" si="49"/>
        <v>Delhi</v>
      </c>
      <c r="M1839" s="2" t="str">
        <f t="shared" si="50"/>
        <v>Bangalore-Delhi</v>
      </c>
      <c r="N1839" s="2" t="str">
        <f t="shared" si="55"/>
        <v>Outstation</v>
      </c>
      <c r="O1839" s="2" t="str">
        <f t="shared" si="51"/>
        <v>FastWheels</v>
      </c>
      <c r="P1839" s="2">
        <f t="shared" si="52"/>
        <v>-1</v>
      </c>
      <c r="Q1839" s="2">
        <f t="shared" si="53"/>
        <v>6</v>
      </c>
      <c r="R1839" s="2">
        <f t="shared" si="54"/>
        <v>190</v>
      </c>
    </row>
    <row r="1840" spans="1:18" ht="14.25" customHeight="1">
      <c r="A1840" s="2">
        <v>405975</v>
      </c>
      <c r="B1840" s="2" t="s">
        <v>39</v>
      </c>
      <c r="C1840" s="2" t="s">
        <v>43</v>
      </c>
      <c r="D1840" s="2" t="s">
        <v>32</v>
      </c>
      <c r="E1840" s="2" t="s">
        <v>33</v>
      </c>
      <c r="F1840" s="2" t="s">
        <v>34</v>
      </c>
      <c r="G1840" s="4">
        <v>43531.029745370368</v>
      </c>
      <c r="H1840" s="4">
        <v>43535.029745370368</v>
      </c>
      <c r="I1840" s="4">
        <v>43537.029745370368</v>
      </c>
      <c r="J1840" s="2">
        <v>0</v>
      </c>
      <c r="K1840" s="2">
        <v>122</v>
      </c>
      <c r="L1840" s="2" t="str">
        <f t="shared" si="49"/>
        <v>Bangalore</v>
      </c>
      <c r="M1840" s="2" t="str">
        <f t="shared" si="50"/>
        <v>Bangalore-Bangalore</v>
      </c>
      <c r="N1840" s="2" t="str">
        <f t="shared" si="55"/>
        <v>Local</v>
      </c>
      <c r="O1840" s="2" t="str">
        <f t="shared" si="51"/>
        <v>Ship2Home</v>
      </c>
      <c r="P1840" s="2">
        <f t="shared" si="52"/>
        <v>-2</v>
      </c>
      <c r="Q1840" s="2">
        <f t="shared" si="53"/>
        <v>4</v>
      </c>
      <c r="R1840" s="2">
        <f t="shared" si="54"/>
        <v>122</v>
      </c>
    </row>
    <row r="1841" spans="1:18" ht="14.25" customHeight="1">
      <c r="A1841" s="2">
        <v>714562</v>
      </c>
      <c r="B1841" s="2" t="s">
        <v>39</v>
      </c>
      <c r="C1841" s="2" t="s">
        <v>45</v>
      </c>
      <c r="D1841" s="2" t="s">
        <v>41</v>
      </c>
      <c r="E1841" s="2" t="s">
        <v>38</v>
      </c>
      <c r="F1841" s="2" t="s">
        <v>34</v>
      </c>
      <c r="G1841" s="4">
        <v>43531.032893518517</v>
      </c>
      <c r="H1841" s="4">
        <v>43537.032893518517</v>
      </c>
      <c r="I1841" s="4">
        <v>43534.032893518517</v>
      </c>
      <c r="J1841" s="2">
        <v>26</v>
      </c>
      <c r="K1841" s="2">
        <v>130</v>
      </c>
      <c r="L1841" s="2" t="str">
        <f t="shared" si="49"/>
        <v>Chennai</v>
      </c>
      <c r="M1841" s="2" t="str">
        <f t="shared" si="50"/>
        <v>Delhi-Chennai</v>
      </c>
      <c r="N1841" s="2" t="str">
        <f t="shared" si="55"/>
        <v>Outstation</v>
      </c>
      <c r="O1841" s="2" t="str">
        <f t="shared" si="51"/>
        <v>Ship2Home</v>
      </c>
      <c r="P1841" s="2">
        <f t="shared" si="52"/>
        <v>3</v>
      </c>
      <c r="Q1841" s="2">
        <f t="shared" si="53"/>
        <v>6</v>
      </c>
      <c r="R1841" s="2">
        <f t="shared" si="54"/>
        <v>156</v>
      </c>
    </row>
    <row r="1842" spans="1:18" ht="14.25" customHeight="1">
      <c r="A1842" s="2">
        <v>715064</v>
      </c>
      <c r="B1842" s="2" t="s">
        <v>30</v>
      </c>
      <c r="C1842" s="2" t="s">
        <v>45</v>
      </c>
      <c r="D1842" s="2" t="s">
        <v>41</v>
      </c>
      <c r="E1842" s="2" t="s">
        <v>44</v>
      </c>
      <c r="F1842" s="2" t="s">
        <v>34</v>
      </c>
      <c r="G1842" s="4">
        <v>43531.035277777781</v>
      </c>
      <c r="H1842" s="4">
        <v>43540.035277777781</v>
      </c>
      <c r="I1842" s="4">
        <v>43536.035277777781</v>
      </c>
      <c r="J1842" s="2">
        <v>33</v>
      </c>
      <c r="K1842" s="2">
        <v>126</v>
      </c>
      <c r="L1842" s="2" t="str">
        <f t="shared" si="49"/>
        <v>Chennai</v>
      </c>
      <c r="M1842" s="2" t="str">
        <f t="shared" si="50"/>
        <v>Delhi-Chennai</v>
      </c>
      <c r="N1842" s="2" t="str">
        <f t="shared" si="55"/>
        <v>Outstation</v>
      </c>
      <c r="O1842" s="2" t="str">
        <f t="shared" si="51"/>
        <v>FastWheels</v>
      </c>
      <c r="P1842" s="2">
        <f t="shared" si="52"/>
        <v>4</v>
      </c>
      <c r="Q1842" s="2">
        <f t="shared" si="53"/>
        <v>9</v>
      </c>
      <c r="R1842" s="2">
        <f t="shared" si="54"/>
        <v>159</v>
      </c>
    </row>
    <row r="1843" spans="1:18" ht="14.25" customHeight="1">
      <c r="A1843" s="2">
        <v>431296</v>
      </c>
      <c r="B1843" s="2" t="s">
        <v>36</v>
      </c>
      <c r="C1843" s="2" t="s">
        <v>40</v>
      </c>
      <c r="D1843" s="2" t="s">
        <v>41</v>
      </c>
      <c r="E1843" s="2" t="s">
        <v>44</v>
      </c>
      <c r="F1843" s="2" t="s">
        <v>34</v>
      </c>
      <c r="G1843" s="4">
        <v>43531.038819444446</v>
      </c>
      <c r="H1843" s="4">
        <v>43539.038819444446</v>
      </c>
      <c r="I1843" s="4">
        <v>43534.038819444446</v>
      </c>
      <c r="J1843" s="2">
        <v>47</v>
      </c>
      <c r="K1843" s="2">
        <v>109</v>
      </c>
      <c r="L1843" s="2" t="str">
        <f t="shared" si="49"/>
        <v>Kolkata</v>
      </c>
      <c r="M1843" s="2" t="str">
        <f t="shared" si="50"/>
        <v>Delhi-Kolkata</v>
      </c>
      <c r="N1843" s="2" t="str">
        <f t="shared" si="55"/>
        <v>Outstation</v>
      </c>
      <c r="O1843" s="2" t="str">
        <f t="shared" si="51"/>
        <v>FastWheels</v>
      </c>
      <c r="P1843" s="2">
        <f t="shared" si="52"/>
        <v>5</v>
      </c>
      <c r="Q1843" s="2">
        <f t="shared" si="53"/>
        <v>8</v>
      </c>
      <c r="R1843" s="2">
        <f t="shared" si="54"/>
        <v>156</v>
      </c>
    </row>
    <row r="1844" spans="1:18" ht="14.25" customHeight="1">
      <c r="A1844" s="2">
        <v>69781</v>
      </c>
      <c r="B1844" s="2" t="s">
        <v>30</v>
      </c>
      <c r="C1844" s="2" t="s">
        <v>43</v>
      </c>
      <c r="D1844" s="2" t="s">
        <v>41</v>
      </c>
      <c r="E1844" s="2" t="s">
        <v>44</v>
      </c>
      <c r="F1844" s="2" t="s">
        <v>34</v>
      </c>
      <c r="G1844" s="4">
        <v>43531.046354166669</v>
      </c>
      <c r="H1844" s="4">
        <v>43533.046354166669</v>
      </c>
      <c r="I1844" s="4">
        <v>43534.046354166669</v>
      </c>
      <c r="J1844" s="2">
        <v>66</v>
      </c>
      <c r="K1844" s="2">
        <v>102</v>
      </c>
      <c r="L1844" s="2" t="str">
        <f t="shared" si="49"/>
        <v>Bangalore</v>
      </c>
      <c r="M1844" s="2" t="str">
        <f t="shared" si="50"/>
        <v>Delhi-Bangalore</v>
      </c>
      <c r="N1844" s="2" t="str">
        <f t="shared" si="55"/>
        <v>Outstation</v>
      </c>
      <c r="O1844" s="2" t="str">
        <f t="shared" si="51"/>
        <v>FastWheels</v>
      </c>
      <c r="P1844" s="2">
        <f t="shared" si="52"/>
        <v>-1</v>
      </c>
      <c r="Q1844" s="2">
        <f t="shared" si="53"/>
        <v>2</v>
      </c>
      <c r="R1844" s="2">
        <f t="shared" si="54"/>
        <v>168</v>
      </c>
    </row>
    <row r="1845" spans="1:18" ht="14.25" customHeight="1">
      <c r="A1845" s="2">
        <v>670889</v>
      </c>
      <c r="B1845" s="2" t="s">
        <v>30</v>
      </c>
      <c r="C1845" s="2" t="s">
        <v>37</v>
      </c>
      <c r="D1845" s="2" t="s">
        <v>41</v>
      </c>
      <c r="E1845" s="2" t="s">
        <v>33</v>
      </c>
      <c r="F1845" s="2" t="s">
        <v>34</v>
      </c>
      <c r="G1845" s="4">
        <v>43531.049513888887</v>
      </c>
      <c r="H1845" s="4">
        <v>43535.049513888887</v>
      </c>
      <c r="I1845" s="4">
        <v>43535.049513888887</v>
      </c>
      <c r="J1845" s="2">
        <v>33</v>
      </c>
      <c r="K1845" s="2">
        <v>106</v>
      </c>
      <c r="L1845" s="2" t="str">
        <f t="shared" si="49"/>
        <v>Mumbai</v>
      </c>
      <c r="M1845" s="2" t="str">
        <f t="shared" si="50"/>
        <v>Delhi-Mumbai</v>
      </c>
      <c r="N1845" s="2" t="str">
        <f t="shared" si="55"/>
        <v>Outstation</v>
      </c>
      <c r="O1845" s="2" t="str">
        <f t="shared" si="51"/>
        <v>Ship2Home</v>
      </c>
      <c r="P1845" s="2">
        <f t="shared" si="52"/>
        <v>0</v>
      </c>
      <c r="Q1845" s="2">
        <f t="shared" si="53"/>
        <v>4</v>
      </c>
      <c r="R1845" s="2">
        <f t="shared" si="54"/>
        <v>139</v>
      </c>
    </row>
    <row r="1846" spans="1:18" ht="14.25" customHeight="1">
      <c r="A1846" s="2">
        <v>127389</v>
      </c>
      <c r="B1846" s="2" t="s">
        <v>30</v>
      </c>
      <c r="C1846" s="2" t="s">
        <v>31</v>
      </c>
      <c r="D1846" s="2" t="s">
        <v>41</v>
      </c>
      <c r="E1846" s="2" t="s">
        <v>33</v>
      </c>
      <c r="F1846" s="2" t="s">
        <v>34</v>
      </c>
      <c r="G1846" s="4">
        <v>43531.051493055558</v>
      </c>
      <c r="H1846" s="4">
        <v>43532.051493055558</v>
      </c>
      <c r="I1846" s="4">
        <v>43535.051493055558</v>
      </c>
      <c r="J1846" s="2">
        <v>0</v>
      </c>
      <c r="K1846" s="2">
        <v>126</v>
      </c>
      <c r="L1846" s="2" t="str">
        <f t="shared" si="49"/>
        <v>Delhi</v>
      </c>
      <c r="M1846" s="2" t="str">
        <f t="shared" si="50"/>
        <v>Delhi-Delhi</v>
      </c>
      <c r="N1846" s="2" t="str">
        <f t="shared" si="55"/>
        <v>Local</v>
      </c>
      <c r="O1846" s="2" t="str">
        <f t="shared" si="51"/>
        <v>Ship2Home</v>
      </c>
      <c r="P1846" s="2">
        <f t="shared" si="52"/>
        <v>-3</v>
      </c>
      <c r="Q1846" s="2">
        <f t="shared" si="53"/>
        <v>1</v>
      </c>
      <c r="R1846" s="2">
        <f t="shared" si="54"/>
        <v>126</v>
      </c>
    </row>
    <row r="1847" spans="1:18" ht="14.25" customHeight="1">
      <c r="A1847" s="2">
        <v>309074</v>
      </c>
      <c r="B1847" s="2" t="s">
        <v>39</v>
      </c>
      <c r="C1847" s="2" t="s">
        <v>40</v>
      </c>
      <c r="D1847" s="2" t="s">
        <v>41</v>
      </c>
      <c r="E1847" s="2" t="s">
        <v>38</v>
      </c>
      <c r="F1847" s="2" t="s">
        <v>34</v>
      </c>
      <c r="G1847" s="4">
        <v>43531.05269675926</v>
      </c>
      <c r="H1847" s="4">
        <v>43536.05269675926</v>
      </c>
      <c r="I1847" s="4">
        <v>43536.05269675926</v>
      </c>
      <c r="J1847" s="2">
        <v>32</v>
      </c>
      <c r="K1847" s="2">
        <v>111</v>
      </c>
      <c r="L1847" s="2" t="str">
        <f t="shared" si="49"/>
        <v>Kolkata</v>
      </c>
      <c r="M1847" s="2" t="str">
        <f t="shared" si="50"/>
        <v>Delhi-Kolkata</v>
      </c>
      <c r="N1847" s="2" t="str">
        <f t="shared" si="55"/>
        <v>Outstation</v>
      </c>
      <c r="O1847" s="2" t="str">
        <f t="shared" si="51"/>
        <v>Ship2Home</v>
      </c>
      <c r="P1847" s="2">
        <f t="shared" si="52"/>
        <v>0</v>
      </c>
      <c r="Q1847" s="2">
        <f t="shared" si="53"/>
        <v>5</v>
      </c>
      <c r="R1847" s="2">
        <f t="shared" si="54"/>
        <v>143</v>
      </c>
    </row>
    <row r="1848" spans="1:18" ht="14.25" customHeight="1">
      <c r="A1848" s="2">
        <v>64834</v>
      </c>
      <c r="B1848" s="2" t="s">
        <v>47</v>
      </c>
      <c r="C1848" s="2" t="s">
        <v>43</v>
      </c>
      <c r="D1848" s="2" t="s">
        <v>41</v>
      </c>
      <c r="E1848" s="2" t="s">
        <v>44</v>
      </c>
      <c r="F1848" s="2" t="s">
        <v>34</v>
      </c>
      <c r="G1848" s="4">
        <v>43531.053333333337</v>
      </c>
      <c r="H1848" s="4">
        <v>43535.053333333337</v>
      </c>
      <c r="I1848" s="4">
        <v>43534.053333333337</v>
      </c>
      <c r="J1848" s="2">
        <v>62</v>
      </c>
      <c r="K1848" s="2">
        <v>109</v>
      </c>
      <c r="L1848" s="2" t="str">
        <f t="shared" si="49"/>
        <v>Bangalore</v>
      </c>
      <c r="M1848" s="2" t="str">
        <f t="shared" si="50"/>
        <v>Delhi-Bangalore</v>
      </c>
      <c r="N1848" s="2" t="str">
        <f t="shared" si="55"/>
        <v>Outstation</v>
      </c>
      <c r="O1848" s="2" t="str">
        <f t="shared" si="51"/>
        <v>FastWheels</v>
      </c>
      <c r="P1848" s="2">
        <f t="shared" si="52"/>
        <v>1</v>
      </c>
      <c r="Q1848" s="2">
        <f t="shared" si="53"/>
        <v>4</v>
      </c>
      <c r="R1848" s="2">
        <f t="shared" si="54"/>
        <v>171</v>
      </c>
    </row>
    <row r="1849" spans="1:18" ht="14.25" customHeight="1">
      <c r="A1849" s="2">
        <v>44314</v>
      </c>
      <c r="B1849" s="2" t="s">
        <v>42</v>
      </c>
      <c r="C1849" s="2" t="s">
        <v>31</v>
      </c>
      <c r="D1849" s="2" t="s">
        <v>41</v>
      </c>
      <c r="E1849" s="2" t="s">
        <v>38</v>
      </c>
      <c r="F1849" s="2" t="s">
        <v>34</v>
      </c>
      <c r="G1849" s="4">
        <v>43531.062534722223</v>
      </c>
      <c r="H1849" s="4">
        <v>43536.062534722223</v>
      </c>
      <c r="I1849" s="4">
        <v>43536.062534722223</v>
      </c>
      <c r="J1849" s="2">
        <v>0</v>
      </c>
      <c r="K1849" s="2">
        <v>120</v>
      </c>
      <c r="L1849" s="2" t="str">
        <f t="shared" si="49"/>
        <v>Delhi</v>
      </c>
      <c r="M1849" s="2" t="str">
        <f t="shared" si="50"/>
        <v>Delhi-Delhi</v>
      </c>
      <c r="N1849" s="2" t="str">
        <f t="shared" si="55"/>
        <v>Local</v>
      </c>
      <c r="O1849" s="2" t="str">
        <f t="shared" si="51"/>
        <v>Ship2Home</v>
      </c>
      <c r="P1849" s="2">
        <f t="shared" si="52"/>
        <v>0</v>
      </c>
      <c r="Q1849" s="2">
        <f t="shared" si="53"/>
        <v>5</v>
      </c>
      <c r="R1849" s="2">
        <f t="shared" si="54"/>
        <v>120</v>
      </c>
    </row>
    <row r="1850" spans="1:18" ht="14.25" customHeight="1">
      <c r="A1850" s="2">
        <v>118232</v>
      </c>
      <c r="B1850" s="2" t="s">
        <v>48</v>
      </c>
      <c r="C1850" s="2" t="s">
        <v>37</v>
      </c>
      <c r="D1850" s="2" t="s">
        <v>32</v>
      </c>
      <c r="E1850" s="2" t="s">
        <v>44</v>
      </c>
      <c r="F1850" s="2" t="s">
        <v>34</v>
      </c>
      <c r="G1850" s="4">
        <v>43531.067037037035</v>
      </c>
      <c r="H1850" s="4">
        <v>43537.067037037035</v>
      </c>
      <c r="I1850" s="4">
        <v>43537.067037037035</v>
      </c>
      <c r="J1850" s="2">
        <v>33</v>
      </c>
      <c r="K1850" s="2">
        <v>110</v>
      </c>
      <c r="L1850" s="2" t="str">
        <f t="shared" si="49"/>
        <v>Mumbai</v>
      </c>
      <c r="M1850" s="2" t="str">
        <f t="shared" si="50"/>
        <v>Bangalore-Mumbai</v>
      </c>
      <c r="N1850" s="2" t="str">
        <f t="shared" si="55"/>
        <v>Outstation</v>
      </c>
      <c r="O1850" s="2" t="str">
        <f t="shared" si="51"/>
        <v>FastWheels</v>
      </c>
      <c r="P1850" s="2">
        <f t="shared" si="52"/>
        <v>0</v>
      </c>
      <c r="Q1850" s="2">
        <f t="shared" si="53"/>
        <v>6</v>
      </c>
      <c r="R1850" s="2">
        <f t="shared" si="54"/>
        <v>143</v>
      </c>
    </row>
    <row r="1851" spans="1:18" ht="14.25" customHeight="1">
      <c r="A1851" s="2">
        <v>108843</v>
      </c>
      <c r="B1851" s="2" t="s">
        <v>48</v>
      </c>
      <c r="C1851" s="2" t="s">
        <v>31</v>
      </c>
      <c r="D1851" s="2" t="s">
        <v>32</v>
      </c>
      <c r="E1851" s="2" t="s">
        <v>44</v>
      </c>
      <c r="F1851" s="2" t="s">
        <v>34</v>
      </c>
      <c r="G1851" s="4">
        <v>43531.069791666669</v>
      </c>
      <c r="H1851" s="4">
        <v>43533.069791666669</v>
      </c>
      <c r="I1851" s="4">
        <v>43538.069791666669</v>
      </c>
      <c r="J1851" s="2">
        <v>67</v>
      </c>
      <c r="K1851" s="2">
        <v>108</v>
      </c>
      <c r="L1851" s="2" t="str">
        <f t="shared" si="49"/>
        <v>Delhi</v>
      </c>
      <c r="M1851" s="2" t="str">
        <f t="shared" si="50"/>
        <v>Bangalore-Delhi</v>
      </c>
      <c r="N1851" s="2" t="str">
        <f t="shared" si="55"/>
        <v>Outstation</v>
      </c>
      <c r="O1851" s="2" t="str">
        <f t="shared" si="51"/>
        <v>FastWheels</v>
      </c>
      <c r="P1851" s="2">
        <f t="shared" si="52"/>
        <v>-5</v>
      </c>
      <c r="Q1851" s="2">
        <f t="shared" si="53"/>
        <v>2</v>
      </c>
      <c r="R1851" s="2">
        <f t="shared" si="54"/>
        <v>175</v>
      </c>
    </row>
    <row r="1852" spans="1:18" ht="14.25" customHeight="1">
      <c r="A1852" s="2">
        <v>528131</v>
      </c>
      <c r="B1852" s="2" t="s">
        <v>36</v>
      </c>
      <c r="C1852" s="2" t="s">
        <v>40</v>
      </c>
      <c r="D1852" s="2" t="s">
        <v>41</v>
      </c>
      <c r="E1852" s="2" t="s">
        <v>44</v>
      </c>
      <c r="F1852" s="2" t="s">
        <v>34</v>
      </c>
      <c r="G1852" s="4">
        <v>43531.07366898148</v>
      </c>
      <c r="H1852" s="4">
        <v>43540.07366898148</v>
      </c>
      <c r="I1852" s="4">
        <v>43534.07366898148</v>
      </c>
      <c r="J1852" s="2">
        <v>68</v>
      </c>
      <c r="K1852" s="2">
        <v>86</v>
      </c>
      <c r="L1852" s="2" t="str">
        <f t="shared" si="49"/>
        <v>Kolkata</v>
      </c>
      <c r="M1852" s="2" t="str">
        <f t="shared" si="50"/>
        <v>Delhi-Kolkata</v>
      </c>
      <c r="N1852" s="2" t="str">
        <f t="shared" si="55"/>
        <v>Outstation</v>
      </c>
      <c r="O1852" s="2" t="str">
        <f t="shared" si="51"/>
        <v>FastWheels</v>
      </c>
      <c r="P1852" s="2">
        <f t="shared" si="52"/>
        <v>6</v>
      </c>
      <c r="Q1852" s="2">
        <f t="shared" si="53"/>
        <v>9</v>
      </c>
      <c r="R1852" s="2">
        <f t="shared" si="54"/>
        <v>154</v>
      </c>
    </row>
    <row r="1853" spans="1:18" ht="14.25" customHeight="1">
      <c r="A1853" s="2">
        <v>458305</v>
      </c>
      <c r="B1853" s="2" t="s">
        <v>36</v>
      </c>
      <c r="C1853" s="2" t="s">
        <v>37</v>
      </c>
      <c r="D1853" s="2" t="s">
        <v>32</v>
      </c>
      <c r="E1853" s="2" t="s">
        <v>33</v>
      </c>
      <c r="F1853" s="2" t="s">
        <v>34</v>
      </c>
      <c r="G1853" s="4">
        <v>43531.090069444443</v>
      </c>
      <c r="H1853" s="4">
        <v>43538.090069444443</v>
      </c>
      <c r="I1853" s="4">
        <v>43534.090069444443</v>
      </c>
      <c r="J1853" s="2">
        <v>28</v>
      </c>
      <c r="K1853" s="2">
        <v>112</v>
      </c>
      <c r="L1853" s="2" t="str">
        <f t="shared" si="49"/>
        <v>Mumbai</v>
      </c>
      <c r="M1853" s="2" t="str">
        <f t="shared" si="50"/>
        <v>Bangalore-Mumbai</v>
      </c>
      <c r="N1853" s="2" t="str">
        <f t="shared" si="55"/>
        <v>Outstation</v>
      </c>
      <c r="O1853" s="2" t="str">
        <f t="shared" si="51"/>
        <v>Ship2Home</v>
      </c>
      <c r="P1853" s="2">
        <f t="shared" si="52"/>
        <v>4</v>
      </c>
      <c r="Q1853" s="2">
        <f t="shared" si="53"/>
        <v>7</v>
      </c>
      <c r="R1853" s="2">
        <f t="shared" si="54"/>
        <v>140</v>
      </c>
    </row>
    <row r="1854" spans="1:18" ht="14.25" customHeight="1">
      <c r="A1854" s="2">
        <v>523061</v>
      </c>
      <c r="B1854" s="2" t="s">
        <v>36</v>
      </c>
      <c r="C1854" s="2" t="s">
        <v>40</v>
      </c>
      <c r="D1854" s="2" t="s">
        <v>41</v>
      </c>
      <c r="E1854" s="2" t="s">
        <v>33</v>
      </c>
      <c r="F1854" s="2" t="s">
        <v>34</v>
      </c>
      <c r="G1854" s="4">
        <v>43531.095856481479</v>
      </c>
      <c r="H1854" s="4">
        <v>43533.095856481479</v>
      </c>
      <c r="I1854" s="4">
        <v>43537.095856481479</v>
      </c>
      <c r="J1854" s="2">
        <v>27</v>
      </c>
      <c r="K1854" s="2">
        <v>106</v>
      </c>
      <c r="L1854" s="2" t="str">
        <f t="shared" si="49"/>
        <v>Kolkata</v>
      </c>
      <c r="M1854" s="2" t="str">
        <f t="shared" si="50"/>
        <v>Delhi-Kolkata</v>
      </c>
      <c r="N1854" s="2" t="str">
        <f t="shared" si="55"/>
        <v>Outstation</v>
      </c>
      <c r="O1854" s="2" t="str">
        <f t="shared" si="51"/>
        <v>Ship2Home</v>
      </c>
      <c r="P1854" s="2">
        <f t="shared" si="52"/>
        <v>-4</v>
      </c>
      <c r="Q1854" s="2">
        <f t="shared" si="53"/>
        <v>2</v>
      </c>
      <c r="R1854" s="2">
        <f t="shared" si="54"/>
        <v>133</v>
      </c>
    </row>
    <row r="1855" spans="1:18" ht="14.25" customHeight="1">
      <c r="A1855" s="2">
        <v>578340</v>
      </c>
      <c r="B1855" s="2" t="s">
        <v>30</v>
      </c>
      <c r="C1855" s="2" t="s">
        <v>43</v>
      </c>
      <c r="D1855" s="2" t="s">
        <v>41</v>
      </c>
      <c r="E1855" s="2" t="s">
        <v>44</v>
      </c>
      <c r="F1855" s="2" t="s">
        <v>34</v>
      </c>
      <c r="G1855" s="4">
        <v>43531.098101851851</v>
      </c>
      <c r="H1855" s="4">
        <v>43537.098101851851</v>
      </c>
      <c r="I1855" s="4">
        <v>43536.098101851851</v>
      </c>
      <c r="J1855" s="2">
        <v>49</v>
      </c>
      <c r="K1855" s="2">
        <v>129</v>
      </c>
      <c r="L1855" s="2" t="str">
        <f t="shared" si="49"/>
        <v>Bangalore</v>
      </c>
      <c r="M1855" s="2" t="str">
        <f t="shared" si="50"/>
        <v>Delhi-Bangalore</v>
      </c>
      <c r="N1855" s="2" t="str">
        <f t="shared" si="55"/>
        <v>Outstation</v>
      </c>
      <c r="O1855" s="2" t="str">
        <f t="shared" si="51"/>
        <v>FastWheels</v>
      </c>
      <c r="P1855" s="2">
        <f t="shared" si="52"/>
        <v>1</v>
      </c>
      <c r="Q1855" s="2">
        <f t="shared" si="53"/>
        <v>6</v>
      </c>
      <c r="R1855" s="2">
        <f t="shared" si="54"/>
        <v>178</v>
      </c>
    </row>
    <row r="1856" spans="1:18" ht="14.25" customHeight="1">
      <c r="A1856" s="2">
        <v>242070</v>
      </c>
      <c r="B1856" s="2" t="s">
        <v>36</v>
      </c>
      <c r="C1856" s="2" t="s">
        <v>43</v>
      </c>
      <c r="D1856" s="2" t="s">
        <v>32</v>
      </c>
      <c r="E1856" s="2" t="s">
        <v>38</v>
      </c>
      <c r="F1856" s="2" t="s">
        <v>34</v>
      </c>
      <c r="G1856" s="4">
        <v>43531.099293981482</v>
      </c>
      <c r="H1856" s="4">
        <v>43534.099293981482</v>
      </c>
      <c r="I1856" s="4">
        <v>43537.099293981482</v>
      </c>
      <c r="J1856" s="2">
        <v>0</v>
      </c>
      <c r="K1856" s="2">
        <v>126</v>
      </c>
      <c r="L1856" s="2" t="str">
        <f t="shared" si="49"/>
        <v>Bangalore</v>
      </c>
      <c r="M1856" s="2" t="str">
        <f t="shared" si="50"/>
        <v>Bangalore-Bangalore</v>
      </c>
      <c r="N1856" s="2" t="str">
        <f t="shared" si="55"/>
        <v>Local</v>
      </c>
      <c r="O1856" s="2" t="str">
        <f t="shared" si="51"/>
        <v>Ship2Home</v>
      </c>
      <c r="P1856" s="2">
        <f t="shared" si="52"/>
        <v>-3</v>
      </c>
      <c r="Q1856" s="2">
        <f t="shared" si="53"/>
        <v>3</v>
      </c>
      <c r="R1856" s="2">
        <f t="shared" si="54"/>
        <v>126</v>
      </c>
    </row>
    <row r="1857" spans="1:18" ht="14.25" customHeight="1">
      <c r="A1857" s="2">
        <v>274430</v>
      </c>
      <c r="B1857" s="2" t="s">
        <v>30</v>
      </c>
      <c r="C1857" s="2" t="s">
        <v>37</v>
      </c>
      <c r="D1857" s="2" t="s">
        <v>32</v>
      </c>
      <c r="E1857" s="2" t="s">
        <v>44</v>
      </c>
      <c r="F1857" s="2" t="s">
        <v>34</v>
      </c>
      <c r="G1857" s="4">
        <v>43531.107268518521</v>
      </c>
      <c r="H1857" s="4">
        <v>43533.107268518521</v>
      </c>
      <c r="I1857" s="4">
        <v>43537.107268518521</v>
      </c>
      <c r="J1857" s="2">
        <v>90</v>
      </c>
      <c r="K1857" s="2">
        <v>93</v>
      </c>
      <c r="L1857" s="2" t="str">
        <f t="shared" si="49"/>
        <v>Mumbai</v>
      </c>
      <c r="M1857" s="2" t="str">
        <f t="shared" si="50"/>
        <v>Bangalore-Mumbai</v>
      </c>
      <c r="N1857" s="2" t="str">
        <f t="shared" si="55"/>
        <v>Outstation</v>
      </c>
      <c r="O1857" s="2" t="str">
        <f t="shared" si="51"/>
        <v>FastWheels</v>
      </c>
      <c r="P1857" s="2">
        <f t="shared" si="52"/>
        <v>-4</v>
      </c>
      <c r="Q1857" s="2">
        <f t="shared" si="53"/>
        <v>2</v>
      </c>
      <c r="R1857" s="2">
        <f t="shared" si="54"/>
        <v>183</v>
      </c>
    </row>
    <row r="1858" spans="1:18" ht="14.25" customHeight="1">
      <c r="A1858" s="2">
        <v>499441</v>
      </c>
      <c r="B1858" s="2" t="s">
        <v>30</v>
      </c>
      <c r="C1858" s="2" t="s">
        <v>43</v>
      </c>
      <c r="D1858" s="2" t="s">
        <v>32</v>
      </c>
      <c r="E1858" s="2" t="s">
        <v>33</v>
      </c>
      <c r="F1858" s="2" t="s">
        <v>34</v>
      </c>
      <c r="G1858" s="4">
        <v>43531.107939814814</v>
      </c>
      <c r="H1858" s="4">
        <v>43531.107939814814</v>
      </c>
      <c r="I1858" s="4">
        <v>43534.107939814814</v>
      </c>
      <c r="J1858" s="2">
        <v>0</v>
      </c>
      <c r="K1858" s="2">
        <v>126</v>
      </c>
      <c r="L1858" s="2" t="str">
        <f t="shared" si="49"/>
        <v>Bangalore</v>
      </c>
      <c r="M1858" s="2" t="str">
        <f t="shared" si="50"/>
        <v>Bangalore-Bangalore</v>
      </c>
      <c r="N1858" s="2" t="str">
        <f t="shared" si="55"/>
        <v>Local</v>
      </c>
      <c r="O1858" s="2" t="str">
        <f t="shared" si="51"/>
        <v>Ship2Home</v>
      </c>
      <c r="P1858" s="2">
        <f t="shared" si="52"/>
        <v>-3</v>
      </c>
      <c r="Q1858" s="2">
        <f t="shared" si="53"/>
        <v>0</v>
      </c>
      <c r="R1858" s="2">
        <f t="shared" si="54"/>
        <v>126</v>
      </c>
    </row>
    <row r="1859" spans="1:18" ht="14.25" customHeight="1">
      <c r="A1859" s="2">
        <v>12964</v>
      </c>
      <c r="B1859" s="2" t="s">
        <v>42</v>
      </c>
      <c r="C1859" s="2" t="s">
        <v>31</v>
      </c>
      <c r="D1859" s="2" t="s">
        <v>41</v>
      </c>
      <c r="E1859" s="2" t="s">
        <v>44</v>
      </c>
      <c r="F1859" s="2" t="s">
        <v>34</v>
      </c>
      <c r="G1859" s="4">
        <v>43531.109594907408</v>
      </c>
      <c r="H1859" s="4">
        <v>43534.109594907408</v>
      </c>
      <c r="I1859" s="4">
        <v>43537.109594907408</v>
      </c>
      <c r="J1859" s="2">
        <v>0</v>
      </c>
      <c r="K1859" s="2">
        <v>130</v>
      </c>
      <c r="L1859" s="2" t="str">
        <f t="shared" si="49"/>
        <v>Delhi</v>
      </c>
      <c r="M1859" s="2" t="str">
        <f t="shared" si="50"/>
        <v>Delhi-Delhi</v>
      </c>
      <c r="N1859" s="2" t="str">
        <f t="shared" si="55"/>
        <v>Local</v>
      </c>
      <c r="O1859" s="2" t="str">
        <f t="shared" si="51"/>
        <v>FastWheels</v>
      </c>
      <c r="P1859" s="2">
        <f t="shared" si="52"/>
        <v>-3</v>
      </c>
      <c r="Q1859" s="2">
        <f t="shared" si="53"/>
        <v>3</v>
      </c>
      <c r="R1859" s="2">
        <f t="shared" si="54"/>
        <v>130</v>
      </c>
    </row>
    <row r="1860" spans="1:18" ht="14.25" customHeight="1">
      <c r="A1860" s="2">
        <v>942567</v>
      </c>
      <c r="B1860" s="2" t="s">
        <v>30</v>
      </c>
      <c r="C1860" s="2" t="s">
        <v>31</v>
      </c>
      <c r="D1860" s="2" t="s">
        <v>41</v>
      </c>
      <c r="E1860" s="2" t="s">
        <v>33</v>
      </c>
      <c r="F1860" s="2" t="s">
        <v>34</v>
      </c>
      <c r="G1860" s="4">
        <v>43531.115590277775</v>
      </c>
      <c r="H1860" s="4">
        <v>43535.115590277775</v>
      </c>
      <c r="I1860" s="4">
        <v>43534.115590277775</v>
      </c>
      <c r="J1860" s="2">
        <v>0</v>
      </c>
      <c r="K1860" s="2">
        <v>128</v>
      </c>
      <c r="L1860" s="2" t="str">
        <f t="shared" si="49"/>
        <v>Delhi</v>
      </c>
      <c r="M1860" s="2" t="str">
        <f t="shared" si="50"/>
        <v>Delhi-Delhi</v>
      </c>
      <c r="N1860" s="2" t="str">
        <f t="shared" si="55"/>
        <v>Local</v>
      </c>
      <c r="O1860" s="2" t="str">
        <f t="shared" si="51"/>
        <v>Ship2Home</v>
      </c>
      <c r="P1860" s="2">
        <f t="shared" si="52"/>
        <v>1</v>
      </c>
      <c r="Q1860" s="2">
        <f t="shared" si="53"/>
        <v>4</v>
      </c>
      <c r="R1860" s="2">
        <f t="shared" si="54"/>
        <v>128</v>
      </c>
    </row>
    <row r="1861" spans="1:18" ht="14.25" customHeight="1">
      <c r="A1861" s="2">
        <v>808856</v>
      </c>
      <c r="B1861" s="2" t="s">
        <v>30</v>
      </c>
      <c r="C1861" s="2" t="s">
        <v>40</v>
      </c>
      <c r="D1861" s="2" t="s">
        <v>32</v>
      </c>
      <c r="E1861" s="2" t="s">
        <v>44</v>
      </c>
      <c r="F1861" s="2" t="s">
        <v>34</v>
      </c>
      <c r="G1861" s="4">
        <v>43531.116655092592</v>
      </c>
      <c r="H1861" s="4">
        <v>43536.116655092592</v>
      </c>
      <c r="I1861" s="4">
        <v>43537.116655092592</v>
      </c>
      <c r="J1861" s="2">
        <v>32</v>
      </c>
      <c r="K1861" s="2">
        <v>107</v>
      </c>
      <c r="L1861" s="2" t="str">
        <f t="shared" si="49"/>
        <v>Kolkata</v>
      </c>
      <c r="M1861" s="2" t="str">
        <f t="shared" si="50"/>
        <v>Bangalore-Kolkata</v>
      </c>
      <c r="N1861" s="2" t="str">
        <f t="shared" si="55"/>
        <v>Outstation</v>
      </c>
      <c r="O1861" s="2" t="str">
        <f t="shared" si="51"/>
        <v>FastWheels</v>
      </c>
      <c r="P1861" s="2">
        <f t="shared" si="52"/>
        <v>-1</v>
      </c>
      <c r="Q1861" s="2">
        <f t="shared" si="53"/>
        <v>5</v>
      </c>
      <c r="R1861" s="2">
        <f t="shared" si="54"/>
        <v>139</v>
      </c>
    </row>
    <row r="1862" spans="1:18" ht="14.25" customHeight="1">
      <c r="A1862" s="2">
        <v>724261</v>
      </c>
      <c r="B1862" s="2" t="s">
        <v>39</v>
      </c>
      <c r="C1862" s="2" t="s">
        <v>37</v>
      </c>
      <c r="D1862" s="2" t="s">
        <v>41</v>
      </c>
      <c r="E1862" s="2" t="s">
        <v>33</v>
      </c>
      <c r="F1862" s="2" t="s">
        <v>34</v>
      </c>
      <c r="G1862" s="4">
        <v>43531.117083333331</v>
      </c>
      <c r="H1862" s="4">
        <v>43536.117083333331</v>
      </c>
      <c r="I1862" s="4">
        <v>43534.117083333331</v>
      </c>
      <c r="J1862" s="2">
        <v>27</v>
      </c>
      <c r="K1862" s="2">
        <v>107</v>
      </c>
      <c r="L1862" s="2" t="str">
        <f t="shared" si="49"/>
        <v>Mumbai</v>
      </c>
      <c r="M1862" s="2" t="str">
        <f t="shared" si="50"/>
        <v>Delhi-Mumbai</v>
      </c>
      <c r="N1862" s="2" t="str">
        <f t="shared" si="55"/>
        <v>Outstation</v>
      </c>
      <c r="O1862" s="2" t="str">
        <f t="shared" si="51"/>
        <v>Ship2Home</v>
      </c>
      <c r="P1862" s="2">
        <f t="shared" si="52"/>
        <v>2</v>
      </c>
      <c r="Q1862" s="2">
        <f t="shared" si="53"/>
        <v>5</v>
      </c>
      <c r="R1862" s="2">
        <f t="shared" si="54"/>
        <v>134</v>
      </c>
    </row>
    <row r="1863" spans="1:18" ht="14.25" customHeight="1">
      <c r="A1863" s="2">
        <v>361621</v>
      </c>
      <c r="B1863" s="2" t="s">
        <v>39</v>
      </c>
      <c r="C1863" s="2" t="s">
        <v>45</v>
      </c>
      <c r="D1863" s="2" t="s">
        <v>41</v>
      </c>
      <c r="E1863" s="2" t="s">
        <v>44</v>
      </c>
      <c r="F1863" s="2" t="s">
        <v>34</v>
      </c>
      <c r="G1863" s="4">
        <v>43531.123495370368</v>
      </c>
      <c r="H1863" s="4">
        <v>43536.123495370368</v>
      </c>
      <c r="I1863" s="4">
        <v>43534.123495370368</v>
      </c>
      <c r="J1863" s="2">
        <v>69</v>
      </c>
      <c r="K1863" s="2">
        <v>110</v>
      </c>
      <c r="L1863" s="2" t="str">
        <f t="shared" si="49"/>
        <v>Chennai</v>
      </c>
      <c r="M1863" s="2" t="str">
        <f t="shared" si="50"/>
        <v>Delhi-Chennai</v>
      </c>
      <c r="N1863" s="2" t="str">
        <f t="shared" si="55"/>
        <v>Outstation</v>
      </c>
      <c r="O1863" s="2" t="str">
        <f t="shared" si="51"/>
        <v>FastWheels</v>
      </c>
      <c r="P1863" s="2">
        <f t="shared" si="52"/>
        <v>2</v>
      </c>
      <c r="Q1863" s="2">
        <f t="shared" si="53"/>
        <v>5</v>
      </c>
      <c r="R1863" s="2">
        <f t="shared" si="54"/>
        <v>179</v>
      </c>
    </row>
    <row r="1864" spans="1:18" ht="14.25" customHeight="1">
      <c r="A1864" s="2">
        <v>577179</v>
      </c>
      <c r="B1864" s="2" t="s">
        <v>39</v>
      </c>
      <c r="C1864" s="2" t="s">
        <v>43</v>
      </c>
      <c r="D1864" s="2" t="s">
        <v>32</v>
      </c>
      <c r="E1864" s="2" t="s">
        <v>44</v>
      </c>
      <c r="F1864" s="2" t="s">
        <v>34</v>
      </c>
      <c r="G1864" s="4">
        <v>43531.126446759263</v>
      </c>
      <c r="H1864" s="4">
        <v>43536.126446759263</v>
      </c>
      <c r="I1864" s="4">
        <v>43534.126446759263</v>
      </c>
      <c r="J1864" s="2">
        <v>0</v>
      </c>
      <c r="K1864" s="2">
        <v>106</v>
      </c>
      <c r="L1864" s="2" t="str">
        <f t="shared" si="49"/>
        <v>Bangalore</v>
      </c>
      <c r="M1864" s="2" t="str">
        <f t="shared" si="50"/>
        <v>Bangalore-Bangalore</v>
      </c>
      <c r="N1864" s="2" t="str">
        <f t="shared" si="55"/>
        <v>Local</v>
      </c>
      <c r="O1864" s="2" t="str">
        <f t="shared" si="51"/>
        <v>FastWheels</v>
      </c>
      <c r="P1864" s="2">
        <f t="shared" si="52"/>
        <v>2</v>
      </c>
      <c r="Q1864" s="2">
        <f t="shared" si="53"/>
        <v>5</v>
      </c>
      <c r="R1864" s="2">
        <f t="shared" si="54"/>
        <v>106</v>
      </c>
    </row>
    <row r="1865" spans="1:18" ht="14.25" customHeight="1">
      <c r="A1865" s="2">
        <v>544923</v>
      </c>
      <c r="B1865" s="2" t="s">
        <v>36</v>
      </c>
      <c r="C1865" s="2" t="s">
        <v>40</v>
      </c>
      <c r="D1865" s="2" t="s">
        <v>41</v>
      </c>
      <c r="E1865" s="2" t="s">
        <v>33</v>
      </c>
      <c r="F1865" s="2" t="s">
        <v>34</v>
      </c>
      <c r="G1865" s="4">
        <v>43531.13077546296</v>
      </c>
      <c r="H1865" s="4">
        <v>43534.13077546296</v>
      </c>
      <c r="I1865" s="4">
        <v>43537.13077546296</v>
      </c>
      <c r="J1865" s="2">
        <v>50</v>
      </c>
      <c r="K1865" s="2">
        <v>106</v>
      </c>
      <c r="L1865" s="2" t="str">
        <f t="shared" si="49"/>
        <v>Kolkata</v>
      </c>
      <c r="M1865" s="2" t="str">
        <f t="shared" si="50"/>
        <v>Delhi-Kolkata</v>
      </c>
      <c r="N1865" s="2" t="str">
        <f t="shared" si="55"/>
        <v>Outstation</v>
      </c>
      <c r="O1865" s="2" t="str">
        <f t="shared" si="51"/>
        <v>Ship2Home</v>
      </c>
      <c r="P1865" s="2">
        <f t="shared" si="52"/>
        <v>-3</v>
      </c>
      <c r="Q1865" s="2">
        <f t="shared" si="53"/>
        <v>3</v>
      </c>
      <c r="R1865" s="2">
        <f t="shared" si="54"/>
        <v>156</v>
      </c>
    </row>
    <row r="1866" spans="1:18" ht="14.25" customHeight="1">
      <c r="A1866" s="2">
        <v>893289</v>
      </c>
      <c r="B1866" s="2" t="s">
        <v>30</v>
      </c>
      <c r="C1866" s="2" t="s">
        <v>31</v>
      </c>
      <c r="D1866" s="2" t="s">
        <v>32</v>
      </c>
      <c r="E1866" s="2" t="s">
        <v>33</v>
      </c>
      <c r="F1866" s="2" t="s">
        <v>34</v>
      </c>
      <c r="G1866" s="4">
        <v>43531.135439814818</v>
      </c>
      <c r="H1866" s="4">
        <v>43540.135439814818</v>
      </c>
      <c r="I1866" s="4">
        <v>43538.135439814818</v>
      </c>
      <c r="J1866" s="2">
        <v>42</v>
      </c>
      <c r="K1866" s="2">
        <v>123</v>
      </c>
      <c r="L1866" s="2" t="str">
        <f t="shared" si="49"/>
        <v>Delhi</v>
      </c>
      <c r="M1866" s="2" t="str">
        <f t="shared" si="50"/>
        <v>Bangalore-Delhi</v>
      </c>
      <c r="N1866" s="2" t="str">
        <f t="shared" si="55"/>
        <v>Outstation</v>
      </c>
      <c r="O1866" s="2" t="str">
        <f t="shared" si="51"/>
        <v>Ship2Home</v>
      </c>
      <c r="P1866" s="2">
        <f t="shared" si="52"/>
        <v>2</v>
      </c>
      <c r="Q1866" s="2">
        <f t="shared" si="53"/>
        <v>9</v>
      </c>
      <c r="R1866" s="2">
        <f t="shared" si="54"/>
        <v>165</v>
      </c>
    </row>
    <row r="1867" spans="1:18" ht="14.25" customHeight="1">
      <c r="A1867" s="2">
        <v>527250</v>
      </c>
      <c r="B1867" s="2" t="s">
        <v>36</v>
      </c>
      <c r="C1867" s="2" t="s">
        <v>45</v>
      </c>
      <c r="D1867" s="2" t="s">
        <v>32</v>
      </c>
      <c r="E1867" s="2" t="s">
        <v>38</v>
      </c>
      <c r="F1867" s="2" t="s">
        <v>34</v>
      </c>
      <c r="G1867" s="4">
        <v>43531.136817129627</v>
      </c>
      <c r="H1867" s="4">
        <v>43533.136817129627</v>
      </c>
      <c r="I1867" s="4">
        <v>43534.136817129627</v>
      </c>
      <c r="J1867" s="2">
        <v>42</v>
      </c>
      <c r="K1867" s="2">
        <v>125</v>
      </c>
      <c r="L1867" s="2" t="str">
        <f t="shared" si="49"/>
        <v>Chennai</v>
      </c>
      <c r="M1867" s="2" t="str">
        <f t="shared" si="50"/>
        <v>Bangalore-Chennai</v>
      </c>
      <c r="N1867" s="2" t="str">
        <f t="shared" si="55"/>
        <v>Outstation</v>
      </c>
      <c r="O1867" s="2" t="str">
        <f t="shared" si="51"/>
        <v>Ship2Home</v>
      </c>
      <c r="P1867" s="2">
        <f t="shared" si="52"/>
        <v>-1</v>
      </c>
      <c r="Q1867" s="2">
        <f t="shared" si="53"/>
        <v>2</v>
      </c>
      <c r="R1867" s="2">
        <f t="shared" si="54"/>
        <v>167</v>
      </c>
    </row>
    <row r="1868" spans="1:18" ht="14.25" customHeight="1">
      <c r="A1868" s="2">
        <v>127767</v>
      </c>
      <c r="B1868" s="2" t="s">
        <v>36</v>
      </c>
      <c r="C1868" s="2" t="s">
        <v>31</v>
      </c>
      <c r="D1868" s="2" t="s">
        <v>41</v>
      </c>
      <c r="E1868" s="2" t="s">
        <v>44</v>
      </c>
      <c r="F1868" s="2" t="s">
        <v>34</v>
      </c>
      <c r="G1868" s="4">
        <v>43531.142881944441</v>
      </c>
      <c r="H1868" s="4">
        <v>43532.142881944441</v>
      </c>
      <c r="I1868" s="4">
        <v>43538.142881944441</v>
      </c>
      <c r="J1868" s="2">
        <v>0</v>
      </c>
      <c r="K1868" s="2">
        <v>100</v>
      </c>
      <c r="L1868" s="2" t="str">
        <f t="shared" si="49"/>
        <v>Delhi</v>
      </c>
      <c r="M1868" s="2" t="str">
        <f t="shared" si="50"/>
        <v>Delhi-Delhi</v>
      </c>
      <c r="N1868" s="2" t="str">
        <f t="shared" si="55"/>
        <v>Local</v>
      </c>
      <c r="O1868" s="2" t="str">
        <f t="shared" si="51"/>
        <v>FastWheels</v>
      </c>
      <c r="P1868" s="2">
        <f t="shared" si="52"/>
        <v>-6</v>
      </c>
      <c r="Q1868" s="2">
        <f t="shared" si="53"/>
        <v>1</v>
      </c>
      <c r="R1868" s="2">
        <f t="shared" si="54"/>
        <v>100</v>
      </c>
    </row>
    <row r="1869" spans="1:18" ht="14.25" customHeight="1">
      <c r="A1869" s="2">
        <v>292447</v>
      </c>
      <c r="B1869" s="2" t="s">
        <v>39</v>
      </c>
      <c r="C1869" s="2" t="s">
        <v>40</v>
      </c>
      <c r="D1869" s="2" t="s">
        <v>32</v>
      </c>
      <c r="E1869" s="2" t="s">
        <v>33</v>
      </c>
      <c r="F1869" s="2" t="s">
        <v>34</v>
      </c>
      <c r="G1869" s="4">
        <v>43531.143194444441</v>
      </c>
      <c r="H1869" s="4">
        <v>43537.143194444441</v>
      </c>
      <c r="I1869" s="4">
        <v>43535.143194444441</v>
      </c>
      <c r="J1869" s="2">
        <v>25</v>
      </c>
      <c r="K1869" s="2">
        <v>114</v>
      </c>
      <c r="L1869" s="2" t="str">
        <f t="shared" si="49"/>
        <v>Kolkata</v>
      </c>
      <c r="M1869" s="2" t="str">
        <f t="shared" si="50"/>
        <v>Bangalore-Kolkata</v>
      </c>
      <c r="N1869" s="2" t="str">
        <f t="shared" si="55"/>
        <v>Outstation</v>
      </c>
      <c r="O1869" s="2" t="str">
        <f t="shared" si="51"/>
        <v>Ship2Home</v>
      </c>
      <c r="P1869" s="2">
        <f t="shared" si="52"/>
        <v>2</v>
      </c>
      <c r="Q1869" s="2">
        <f t="shared" si="53"/>
        <v>6</v>
      </c>
      <c r="R1869" s="2">
        <f t="shared" si="54"/>
        <v>139</v>
      </c>
    </row>
    <row r="1870" spans="1:18" ht="14.25" customHeight="1">
      <c r="A1870" s="2">
        <v>561370</v>
      </c>
      <c r="B1870" s="2" t="s">
        <v>47</v>
      </c>
      <c r="C1870" s="2" t="s">
        <v>31</v>
      </c>
      <c r="D1870" s="2" t="s">
        <v>41</v>
      </c>
      <c r="E1870" s="2" t="s">
        <v>44</v>
      </c>
      <c r="F1870" s="2" t="s">
        <v>34</v>
      </c>
      <c r="G1870" s="4">
        <v>43531.145092592589</v>
      </c>
      <c r="H1870" s="4">
        <v>43531.145092592589</v>
      </c>
      <c r="I1870" s="4">
        <v>43535.145092592589</v>
      </c>
      <c r="J1870" s="2">
        <v>0</v>
      </c>
      <c r="K1870" s="2">
        <v>102</v>
      </c>
      <c r="L1870" s="2" t="str">
        <f t="shared" si="49"/>
        <v>Delhi</v>
      </c>
      <c r="M1870" s="2" t="str">
        <f t="shared" si="50"/>
        <v>Delhi-Delhi</v>
      </c>
      <c r="N1870" s="2" t="str">
        <f t="shared" si="55"/>
        <v>Local</v>
      </c>
      <c r="O1870" s="2" t="str">
        <f t="shared" si="51"/>
        <v>FastWheels</v>
      </c>
      <c r="P1870" s="2">
        <f t="shared" si="52"/>
        <v>-4</v>
      </c>
      <c r="Q1870" s="2">
        <f t="shared" si="53"/>
        <v>0</v>
      </c>
      <c r="R1870" s="2">
        <f t="shared" si="54"/>
        <v>102</v>
      </c>
    </row>
    <row r="1871" spans="1:18" ht="14.25" customHeight="1">
      <c r="A1871" s="2">
        <v>203892</v>
      </c>
      <c r="B1871" s="2" t="s">
        <v>39</v>
      </c>
      <c r="C1871" s="2" t="s">
        <v>31</v>
      </c>
      <c r="D1871" s="2" t="s">
        <v>32</v>
      </c>
      <c r="E1871" s="2" t="s">
        <v>44</v>
      </c>
      <c r="F1871" s="2" t="s">
        <v>34</v>
      </c>
      <c r="G1871" s="4">
        <v>43531.146296296298</v>
      </c>
      <c r="H1871" s="4">
        <v>43533.146296296298</v>
      </c>
      <c r="I1871" s="4">
        <v>43536.146296296298</v>
      </c>
      <c r="J1871" s="2">
        <v>31</v>
      </c>
      <c r="K1871" s="2">
        <v>130</v>
      </c>
      <c r="L1871" s="2" t="str">
        <f t="shared" si="49"/>
        <v>Delhi</v>
      </c>
      <c r="M1871" s="2" t="str">
        <f t="shared" si="50"/>
        <v>Bangalore-Delhi</v>
      </c>
      <c r="N1871" s="2" t="str">
        <f t="shared" si="55"/>
        <v>Outstation</v>
      </c>
      <c r="O1871" s="2" t="str">
        <f t="shared" si="51"/>
        <v>FastWheels</v>
      </c>
      <c r="P1871" s="2">
        <f t="shared" si="52"/>
        <v>-3</v>
      </c>
      <c r="Q1871" s="2">
        <f t="shared" si="53"/>
        <v>2</v>
      </c>
      <c r="R1871" s="2">
        <f t="shared" si="54"/>
        <v>161</v>
      </c>
    </row>
    <row r="1872" spans="1:18" ht="14.25" customHeight="1">
      <c r="A1872" s="2">
        <v>524822</v>
      </c>
      <c r="B1872" s="2" t="s">
        <v>36</v>
      </c>
      <c r="C1872" s="2" t="s">
        <v>37</v>
      </c>
      <c r="D1872" s="2" t="s">
        <v>32</v>
      </c>
      <c r="E1872" s="2" t="s">
        <v>44</v>
      </c>
      <c r="F1872" s="2" t="s">
        <v>34</v>
      </c>
      <c r="G1872" s="4">
        <v>43531.149791666663</v>
      </c>
      <c r="H1872" s="4">
        <v>43536.149791666663</v>
      </c>
      <c r="I1872" s="4">
        <v>43536.149791666663</v>
      </c>
      <c r="J1872" s="2">
        <v>75</v>
      </c>
      <c r="K1872" s="2">
        <v>89</v>
      </c>
      <c r="L1872" s="2" t="str">
        <f t="shared" si="49"/>
        <v>Mumbai</v>
      </c>
      <c r="M1872" s="2" t="str">
        <f t="shared" si="50"/>
        <v>Bangalore-Mumbai</v>
      </c>
      <c r="N1872" s="2" t="str">
        <f t="shared" si="55"/>
        <v>Outstation</v>
      </c>
      <c r="O1872" s="2" t="str">
        <f t="shared" si="51"/>
        <v>FastWheels</v>
      </c>
      <c r="P1872" s="2">
        <f t="shared" si="52"/>
        <v>0</v>
      </c>
      <c r="Q1872" s="2">
        <f t="shared" si="53"/>
        <v>5</v>
      </c>
      <c r="R1872" s="2">
        <f t="shared" si="54"/>
        <v>164</v>
      </c>
    </row>
    <row r="1873" spans="1:18" ht="14.25" customHeight="1">
      <c r="A1873" s="2">
        <v>652316</v>
      </c>
      <c r="B1873" s="2" t="s">
        <v>47</v>
      </c>
      <c r="C1873" s="2" t="s">
        <v>40</v>
      </c>
      <c r="D1873" s="2" t="s">
        <v>41</v>
      </c>
      <c r="E1873" s="2" t="s">
        <v>44</v>
      </c>
      <c r="F1873" s="2" t="s">
        <v>34</v>
      </c>
      <c r="G1873" s="4">
        <v>43531.150092592594</v>
      </c>
      <c r="H1873" s="4">
        <v>43537.150092592594</v>
      </c>
      <c r="I1873" s="4">
        <v>43538.150092592594</v>
      </c>
      <c r="J1873" s="2">
        <v>65</v>
      </c>
      <c r="K1873" s="2">
        <v>87</v>
      </c>
      <c r="L1873" s="2" t="str">
        <f t="shared" si="49"/>
        <v>Kolkata</v>
      </c>
      <c r="M1873" s="2" t="str">
        <f t="shared" si="50"/>
        <v>Delhi-Kolkata</v>
      </c>
      <c r="N1873" s="2" t="str">
        <f t="shared" si="55"/>
        <v>Outstation</v>
      </c>
      <c r="O1873" s="2" t="str">
        <f t="shared" si="51"/>
        <v>FastWheels</v>
      </c>
      <c r="P1873" s="2">
        <f t="shared" si="52"/>
        <v>-1</v>
      </c>
      <c r="Q1873" s="2">
        <f t="shared" si="53"/>
        <v>6</v>
      </c>
      <c r="R1873" s="2">
        <f t="shared" si="54"/>
        <v>152</v>
      </c>
    </row>
    <row r="1874" spans="1:18" ht="14.25" customHeight="1">
      <c r="A1874" s="2">
        <v>774856</v>
      </c>
      <c r="B1874" s="2" t="s">
        <v>39</v>
      </c>
      <c r="C1874" s="2" t="s">
        <v>45</v>
      </c>
      <c r="D1874" s="2" t="s">
        <v>41</v>
      </c>
      <c r="E1874" s="2" t="s">
        <v>44</v>
      </c>
      <c r="F1874" s="2" t="s">
        <v>34</v>
      </c>
      <c r="G1874" s="4">
        <v>43531.156631944446</v>
      </c>
      <c r="H1874" s="4">
        <v>43539.156631944446</v>
      </c>
      <c r="I1874" s="4">
        <v>43537.156631944446</v>
      </c>
      <c r="J1874" s="2">
        <v>76</v>
      </c>
      <c r="K1874" s="2">
        <v>109</v>
      </c>
      <c r="L1874" s="2" t="str">
        <f t="shared" si="49"/>
        <v>Chennai</v>
      </c>
      <c r="M1874" s="2" t="str">
        <f t="shared" si="50"/>
        <v>Delhi-Chennai</v>
      </c>
      <c r="N1874" s="2" t="str">
        <f t="shared" si="55"/>
        <v>Outstation</v>
      </c>
      <c r="O1874" s="2" t="str">
        <f t="shared" si="51"/>
        <v>FastWheels</v>
      </c>
      <c r="P1874" s="2">
        <f t="shared" si="52"/>
        <v>2</v>
      </c>
      <c r="Q1874" s="2">
        <f t="shared" si="53"/>
        <v>8</v>
      </c>
      <c r="R1874" s="2">
        <f t="shared" si="54"/>
        <v>185</v>
      </c>
    </row>
    <row r="1875" spans="1:18" ht="14.25" customHeight="1">
      <c r="A1875" s="2">
        <v>528265</v>
      </c>
      <c r="B1875" s="2" t="s">
        <v>47</v>
      </c>
      <c r="C1875" s="2" t="s">
        <v>43</v>
      </c>
      <c r="D1875" s="2" t="s">
        <v>41</v>
      </c>
      <c r="E1875" s="2" t="s">
        <v>33</v>
      </c>
      <c r="F1875" s="2" t="s">
        <v>34</v>
      </c>
      <c r="G1875" s="4">
        <v>43531.160069444442</v>
      </c>
      <c r="H1875" s="4">
        <v>43537.160069444442</v>
      </c>
      <c r="I1875" s="4">
        <v>43534.160069444442</v>
      </c>
      <c r="J1875" s="2">
        <v>44</v>
      </c>
      <c r="K1875" s="2">
        <v>126</v>
      </c>
      <c r="L1875" s="2" t="str">
        <f t="shared" si="49"/>
        <v>Bangalore</v>
      </c>
      <c r="M1875" s="2" t="str">
        <f t="shared" si="50"/>
        <v>Delhi-Bangalore</v>
      </c>
      <c r="N1875" s="2" t="str">
        <f t="shared" si="55"/>
        <v>Outstation</v>
      </c>
      <c r="O1875" s="2" t="str">
        <f t="shared" si="51"/>
        <v>Ship2Home</v>
      </c>
      <c r="P1875" s="2">
        <f t="shared" si="52"/>
        <v>3</v>
      </c>
      <c r="Q1875" s="2">
        <f t="shared" si="53"/>
        <v>6</v>
      </c>
      <c r="R1875" s="2">
        <f t="shared" si="54"/>
        <v>170</v>
      </c>
    </row>
    <row r="1876" spans="1:18" ht="14.25" customHeight="1">
      <c r="A1876" s="2">
        <v>65761</v>
      </c>
      <c r="B1876" s="2" t="s">
        <v>48</v>
      </c>
      <c r="C1876" s="2" t="s">
        <v>31</v>
      </c>
      <c r="D1876" s="2" t="s">
        <v>32</v>
      </c>
      <c r="E1876" s="2" t="s">
        <v>33</v>
      </c>
      <c r="F1876" s="2" t="s">
        <v>34</v>
      </c>
      <c r="G1876" s="4">
        <v>43531.16978009259</v>
      </c>
      <c r="H1876" s="4">
        <v>43539.16978009259</v>
      </c>
      <c r="I1876" s="4">
        <v>43536.16978009259</v>
      </c>
      <c r="J1876" s="2">
        <v>29</v>
      </c>
      <c r="K1876" s="2">
        <v>127</v>
      </c>
      <c r="L1876" s="2" t="str">
        <f t="shared" si="49"/>
        <v>Delhi</v>
      </c>
      <c r="M1876" s="2" t="str">
        <f t="shared" si="50"/>
        <v>Bangalore-Delhi</v>
      </c>
      <c r="N1876" s="2" t="str">
        <f t="shared" si="55"/>
        <v>Outstation</v>
      </c>
      <c r="O1876" s="2" t="str">
        <f t="shared" si="51"/>
        <v>Ship2Home</v>
      </c>
      <c r="P1876" s="2">
        <f t="shared" si="52"/>
        <v>3</v>
      </c>
      <c r="Q1876" s="2">
        <f t="shared" si="53"/>
        <v>8</v>
      </c>
      <c r="R1876" s="2">
        <f t="shared" si="54"/>
        <v>156</v>
      </c>
    </row>
    <row r="1877" spans="1:18" ht="14.25" customHeight="1">
      <c r="A1877" s="2">
        <v>236596</v>
      </c>
      <c r="B1877" s="2" t="s">
        <v>30</v>
      </c>
      <c r="C1877" s="2" t="s">
        <v>31</v>
      </c>
      <c r="D1877" s="2" t="s">
        <v>32</v>
      </c>
      <c r="E1877" s="2" t="s">
        <v>44</v>
      </c>
      <c r="F1877" s="2" t="s">
        <v>34</v>
      </c>
      <c r="G1877" s="4">
        <v>43531.174050925925</v>
      </c>
      <c r="H1877" s="4">
        <v>43533.174050925925</v>
      </c>
      <c r="I1877" s="4">
        <v>43536.174050925925</v>
      </c>
      <c r="J1877" s="2">
        <v>35</v>
      </c>
      <c r="K1877" s="2">
        <v>128</v>
      </c>
      <c r="L1877" s="2" t="str">
        <f t="shared" si="49"/>
        <v>Delhi</v>
      </c>
      <c r="M1877" s="2" t="str">
        <f t="shared" si="50"/>
        <v>Bangalore-Delhi</v>
      </c>
      <c r="N1877" s="2" t="str">
        <f t="shared" si="55"/>
        <v>Outstation</v>
      </c>
      <c r="O1877" s="2" t="str">
        <f t="shared" si="51"/>
        <v>FastWheels</v>
      </c>
      <c r="P1877" s="2">
        <f t="shared" si="52"/>
        <v>-3</v>
      </c>
      <c r="Q1877" s="2">
        <f t="shared" si="53"/>
        <v>2</v>
      </c>
      <c r="R1877" s="2">
        <f t="shared" si="54"/>
        <v>163</v>
      </c>
    </row>
    <row r="1878" spans="1:18" ht="14.25" customHeight="1">
      <c r="A1878" s="2">
        <v>415090</v>
      </c>
      <c r="B1878" s="2" t="s">
        <v>36</v>
      </c>
      <c r="C1878" s="2" t="s">
        <v>31</v>
      </c>
      <c r="D1878" s="2" t="s">
        <v>41</v>
      </c>
      <c r="E1878" s="2" t="s">
        <v>38</v>
      </c>
      <c r="F1878" s="2" t="s">
        <v>34</v>
      </c>
      <c r="G1878" s="4">
        <v>43531.174143518518</v>
      </c>
      <c r="H1878" s="4">
        <v>43537.174143518518</v>
      </c>
      <c r="I1878" s="4">
        <v>43536.174143518518</v>
      </c>
      <c r="J1878" s="2">
        <v>0</v>
      </c>
      <c r="K1878" s="2">
        <v>130</v>
      </c>
      <c r="L1878" s="2" t="str">
        <f t="shared" si="49"/>
        <v>Delhi</v>
      </c>
      <c r="M1878" s="2" t="str">
        <f t="shared" si="50"/>
        <v>Delhi-Delhi</v>
      </c>
      <c r="N1878" s="2" t="str">
        <f t="shared" si="55"/>
        <v>Local</v>
      </c>
      <c r="O1878" s="2" t="str">
        <f t="shared" si="51"/>
        <v>Ship2Home</v>
      </c>
      <c r="P1878" s="2">
        <f t="shared" si="52"/>
        <v>1</v>
      </c>
      <c r="Q1878" s="2">
        <f t="shared" si="53"/>
        <v>6</v>
      </c>
      <c r="R1878" s="2">
        <f t="shared" si="54"/>
        <v>130</v>
      </c>
    </row>
    <row r="1879" spans="1:18" ht="14.25" customHeight="1">
      <c r="A1879" s="2">
        <v>327363</v>
      </c>
      <c r="B1879" s="2" t="s">
        <v>49</v>
      </c>
      <c r="C1879" s="2" t="s">
        <v>43</v>
      </c>
      <c r="D1879" s="2" t="s">
        <v>41</v>
      </c>
      <c r="E1879" s="2" t="s">
        <v>33</v>
      </c>
      <c r="F1879" s="2" t="s">
        <v>34</v>
      </c>
      <c r="G1879" s="4">
        <v>43531.186076388891</v>
      </c>
      <c r="H1879" s="4">
        <v>43538.186076388891</v>
      </c>
      <c r="I1879" s="4">
        <v>43538.186076388891</v>
      </c>
      <c r="J1879" s="2">
        <v>46</v>
      </c>
      <c r="K1879" s="2">
        <v>127</v>
      </c>
      <c r="L1879" s="2" t="str">
        <f t="shared" si="49"/>
        <v>Bangalore</v>
      </c>
      <c r="M1879" s="2" t="str">
        <f t="shared" si="50"/>
        <v>Delhi-Bangalore</v>
      </c>
      <c r="N1879" s="2" t="str">
        <f t="shared" si="55"/>
        <v>Outstation</v>
      </c>
      <c r="O1879" s="2" t="str">
        <f t="shared" si="51"/>
        <v>Ship2Home</v>
      </c>
      <c r="P1879" s="2">
        <f t="shared" si="52"/>
        <v>0</v>
      </c>
      <c r="Q1879" s="2">
        <f t="shared" si="53"/>
        <v>7</v>
      </c>
      <c r="R1879" s="2">
        <f t="shared" si="54"/>
        <v>173</v>
      </c>
    </row>
    <row r="1880" spans="1:18" ht="14.25" customHeight="1">
      <c r="A1880" s="2">
        <v>84223</v>
      </c>
      <c r="B1880" s="2" t="s">
        <v>36</v>
      </c>
      <c r="C1880" s="2" t="s">
        <v>45</v>
      </c>
      <c r="D1880" s="2" t="s">
        <v>32</v>
      </c>
      <c r="E1880" s="2" t="s">
        <v>33</v>
      </c>
      <c r="F1880" s="2" t="s">
        <v>34</v>
      </c>
      <c r="G1880" s="4">
        <v>43531.186284722222</v>
      </c>
      <c r="H1880" s="4">
        <v>43534.186284722222</v>
      </c>
      <c r="I1880" s="4">
        <v>43534.186284722222</v>
      </c>
      <c r="J1880" s="2">
        <v>44</v>
      </c>
      <c r="K1880" s="2">
        <v>127</v>
      </c>
      <c r="L1880" s="2" t="str">
        <f t="shared" si="49"/>
        <v>Chennai</v>
      </c>
      <c r="M1880" s="2" t="str">
        <f t="shared" si="50"/>
        <v>Bangalore-Chennai</v>
      </c>
      <c r="N1880" s="2" t="str">
        <f t="shared" si="55"/>
        <v>Outstation</v>
      </c>
      <c r="O1880" s="2" t="str">
        <f t="shared" si="51"/>
        <v>Ship2Home</v>
      </c>
      <c r="P1880" s="2">
        <f t="shared" si="52"/>
        <v>0</v>
      </c>
      <c r="Q1880" s="2">
        <f t="shared" si="53"/>
        <v>3</v>
      </c>
      <c r="R1880" s="2">
        <f t="shared" si="54"/>
        <v>171</v>
      </c>
    </row>
    <row r="1881" spans="1:18" ht="14.25" customHeight="1">
      <c r="A1881" s="2">
        <v>8567</v>
      </c>
      <c r="B1881" s="2" t="s">
        <v>47</v>
      </c>
      <c r="C1881" s="2" t="s">
        <v>43</v>
      </c>
      <c r="D1881" s="2" t="s">
        <v>41</v>
      </c>
      <c r="E1881" s="2" t="s">
        <v>33</v>
      </c>
      <c r="F1881" s="2" t="s">
        <v>34</v>
      </c>
      <c r="G1881" s="4">
        <v>43531.187465277777</v>
      </c>
      <c r="H1881" s="4">
        <v>43540.187465277777</v>
      </c>
      <c r="I1881" s="4">
        <v>43536.187465277777</v>
      </c>
      <c r="J1881" s="2">
        <v>33</v>
      </c>
      <c r="K1881" s="2">
        <v>121</v>
      </c>
      <c r="L1881" s="2" t="str">
        <f t="shared" si="49"/>
        <v>Bangalore</v>
      </c>
      <c r="M1881" s="2" t="str">
        <f t="shared" si="50"/>
        <v>Delhi-Bangalore</v>
      </c>
      <c r="N1881" s="2" t="str">
        <f t="shared" si="55"/>
        <v>Outstation</v>
      </c>
      <c r="O1881" s="2" t="str">
        <f t="shared" si="51"/>
        <v>Ship2Home</v>
      </c>
      <c r="P1881" s="2">
        <f t="shared" si="52"/>
        <v>4</v>
      </c>
      <c r="Q1881" s="2">
        <f t="shared" si="53"/>
        <v>9</v>
      </c>
      <c r="R1881" s="2">
        <f t="shared" si="54"/>
        <v>154</v>
      </c>
    </row>
    <row r="1882" spans="1:18" ht="14.25" customHeight="1">
      <c r="A1882" s="2">
        <v>781468</v>
      </c>
      <c r="B1882" s="2" t="s">
        <v>47</v>
      </c>
      <c r="C1882" s="2" t="s">
        <v>37</v>
      </c>
      <c r="D1882" s="2" t="s">
        <v>41</v>
      </c>
      <c r="E1882" s="2" t="s">
        <v>44</v>
      </c>
      <c r="F1882" s="2" t="s">
        <v>34</v>
      </c>
      <c r="G1882" s="4">
        <v>43531.193449074075</v>
      </c>
      <c r="H1882" s="4">
        <v>43536.193449074075</v>
      </c>
      <c r="I1882" s="4">
        <v>43538.193449074075</v>
      </c>
      <c r="J1882" s="2">
        <v>36</v>
      </c>
      <c r="K1882" s="2">
        <v>112</v>
      </c>
      <c r="L1882" s="2" t="str">
        <f t="shared" si="49"/>
        <v>Mumbai</v>
      </c>
      <c r="M1882" s="2" t="str">
        <f t="shared" si="50"/>
        <v>Delhi-Mumbai</v>
      </c>
      <c r="N1882" s="2" t="str">
        <f t="shared" si="55"/>
        <v>Outstation</v>
      </c>
      <c r="O1882" s="2" t="str">
        <f t="shared" si="51"/>
        <v>FastWheels</v>
      </c>
      <c r="P1882" s="2">
        <f t="shared" si="52"/>
        <v>-2</v>
      </c>
      <c r="Q1882" s="2">
        <f t="shared" si="53"/>
        <v>5</v>
      </c>
      <c r="R1882" s="2">
        <f t="shared" si="54"/>
        <v>148</v>
      </c>
    </row>
    <row r="1883" spans="1:18" ht="14.25" customHeight="1">
      <c r="A1883" s="2">
        <v>107165</v>
      </c>
      <c r="B1883" s="2" t="s">
        <v>30</v>
      </c>
      <c r="C1883" s="2" t="s">
        <v>43</v>
      </c>
      <c r="D1883" s="2" t="s">
        <v>32</v>
      </c>
      <c r="E1883" s="2" t="s">
        <v>33</v>
      </c>
      <c r="F1883" s="2" t="s">
        <v>34</v>
      </c>
      <c r="G1883" s="4">
        <v>43531.196157407408</v>
      </c>
      <c r="H1883" s="4">
        <v>43531.196157407408</v>
      </c>
      <c r="I1883" s="4">
        <v>43537.196157407408</v>
      </c>
      <c r="J1883" s="2">
        <v>0</v>
      </c>
      <c r="K1883" s="2">
        <v>121</v>
      </c>
      <c r="L1883" s="2" t="str">
        <f t="shared" si="49"/>
        <v>Bangalore</v>
      </c>
      <c r="M1883" s="2" t="str">
        <f t="shared" si="50"/>
        <v>Bangalore-Bangalore</v>
      </c>
      <c r="N1883" s="2" t="str">
        <f t="shared" si="55"/>
        <v>Local</v>
      </c>
      <c r="O1883" s="2" t="str">
        <f t="shared" si="51"/>
        <v>Ship2Home</v>
      </c>
      <c r="P1883" s="2">
        <f t="shared" si="52"/>
        <v>-6</v>
      </c>
      <c r="Q1883" s="2">
        <f t="shared" si="53"/>
        <v>0</v>
      </c>
      <c r="R1883" s="2">
        <f t="shared" si="54"/>
        <v>121</v>
      </c>
    </row>
    <row r="1884" spans="1:18" ht="14.25" customHeight="1">
      <c r="A1884" s="2">
        <v>351312</v>
      </c>
      <c r="B1884" s="2" t="s">
        <v>39</v>
      </c>
      <c r="C1884" s="2" t="s">
        <v>40</v>
      </c>
      <c r="D1884" s="2" t="s">
        <v>41</v>
      </c>
      <c r="E1884" s="2" t="s">
        <v>44</v>
      </c>
      <c r="F1884" s="2" t="s">
        <v>34</v>
      </c>
      <c r="G1884" s="4">
        <v>43531.200740740744</v>
      </c>
      <c r="H1884" s="4">
        <v>43534.200740740744</v>
      </c>
      <c r="I1884" s="4">
        <v>43535.200740740744</v>
      </c>
      <c r="J1884" s="2">
        <v>76</v>
      </c>
      <c r="K1884" s="2">
        <v>91</v>
      </c>
      <c r="L1884" s="2" t="str">
        <f t="shared" si="49"/>
        <v>Kolkata</v>
      </c>
      <c r="M1884" s="2" t="str">
        <f t="shared" si="50"/>
        <v>Delhi-Kolkata</v>
      </c>
      <c r="N1884" s="2" t="str">
        <f t="shared" si="55"/>
        <v>Outstation</v>
      </c>
      <c r="O1884" s="2" t="str">
        <f t="shared" si="51"/>
        <v>FastWheels</v>
      </c>
      <c r="P1884" s="2">
        <f t="shared" si="52"/>
        <v>-1</v>
      </c>
      <c r="Q1884" s="2">
        <f t="shared" si="53"/>
        <v>3</v>
      </c>
      <c r="R1884" s="2">
        <f t="shared" si="54"/>
        <v>167</v>
      </c>
    </row>
    <row r="1885" spans="1:18" ht="14.25" customHeight="1">
      <c r="A1885" s="2">
        <v>660422</v>
      </c>
      <c r="B1885" s="2" t="s">
        <v>48</v>
      </c>
      <c r="C1885" s="2" t="s">
        <v>45</v>
      </c>
      <c r="D1885" s="2" t="s">
        <v>41</v>
      </c>
      <c r="E1885" s="2" t="s">
        <v>44</v>
      </c>
      <c r="F1885" s="2" t="s">
        <v>34</v>
      </c>
      <c r="G1885" s="4">
        <v>43531.206307870372</v>
      </c>
      <c r="H1885" s="4">
        <v>43538.206307870372</v>
      </c>
      <c r="I1885" s="4">
        <v>43538.206307870372</v>
      </c>
      <c r="J1885" s="2">
        <v>68</v>
      </c>
      <c r="K1885" s="2">
        <v>103</v>
      </c>
      <c r="L1885" s="2" t="str">
        <f t="shared" si="49"/>
        <v>Chennai</v>
      </c>
      <c r="M1885" s="2" t="str">
        <f t="shared" si="50"/>
        <v>Delhi-Chennai</v>
      </c>
      <c r="N1885" s="2" t="str">
        <f t="shared" si="55"/>
        <v>Outstation</v>
      </c>
      <c r="O1885" s="2" t="str">
        <f t="shared" si="51"/>
        <v>FastWheels</v>
      </c>
      <c r="P1885" s="2">
        <f t="shared" si="52"/>
        <v>0</v>
      </c>
      <c r="Q1885" s="2">
        <f t="shared" si="53"/>
        <v>7</v>
      </c>
      <c r="R1885" s="2">
        <f t="shared" si="54"/>
        <v>171</v>
      </c>
    </row>
    <row r="1886" spans="1:18" ht="14.25" customHeight="1">
      <c r="A1886" s="2">
        <v>169114</v>
      </c>
      <c r="B1886" s="2" t="s">
        <v>39</v>
      </c>
      <c r="C1886" s="2" t="s">
        <v>43</v>
      </c>
      <c r="D1886" s="2" t="s">
        <v>32</v>
      </c>
      <c r="E1886" s="2" t="s">
        <v>44</v>
      </c>
      <c r="F1886" s="2" t="s">
        <v>34</v>
      </c>
      <c r="G1886" s="4">
        <v>43531.211701388886</v>
      </c>
      <c r="H1886" s="4">
        <v>43535.211701388886</v>
      </c>
      <c r="I1886" s="4">
        <v>43538.211701388886</v>
      </c>
      <c r="J1886" s="2">
        <v>0</v>
      </c>
      <c r="K1886" s="2">
        <v>107</v>
      </c>
      <c r="L1886" s="2" t="str">
        <f t="shared" si="49"/>
        <v>Bangalore</v>
      </c>
      <c r="M1886" s="2" t="str">
        <f t="shared" si="50"/>
        <v>Bangalore-Bangalore</v>
      </c>
      <c r="N1886" s="2" t="str">
        <f t="shared" si="55"/>
        <v>Local</v>
      </c>
      <c r="O1886" s="2" t="str">
        <f t="shared" si="51"/>
        <v>FastWheels</v>
      </c>
      <c r="P1886" s="2">
        <f t="shared" si="52"/>
        <v>-3</v>
      </c>
      <c r="Q1886" s="2">
        <f t="shared" si="53"/>
        <v>4</v>
      </c>
      <c r="R1886" s="2">
        <f t="shared" si="54"/>
        <v>107</v>
      </c>
    </row>
    <row r="1887" spans="1:18" ht="14.25" customHeight="1">
      <c r="A1887" s="2">
        <v>327912</v>
      </c>
      <c r="B1887" s="2" t="s">
        <v>30</v>
      </c>
      <c r="C1887" s="2" t="s">
        <v>43</v>
      </c>
      <c r="D1887" s="2" t="s">
        <v>41</v>
      </c>
      <c r="E1887" s="2" t="s">
        <v>44</v>
      </c>
      <c r="F1887" s="2" t="s">
        <v>34</v>
      </c>
      <c r="G1887" s="4">
        <v>43531.213483796295</v>
      </c>
      <c r="H1887" s="4">
        <v>43536.213483796295</v>
      </c>
      <c r="I1887" s="4">
        <v>43537.213483796295</v>
      </c>
      <c r="J1887" s="2">
        <v>25</v>
      </c>
      <c r="K1887" s="2">
        <v>124</v>
      </c>
      <c r="L1887" s="2" t="str">
        <f t="shared" si="49"/>
        <v>Bangalore</v>
      </c>
      <c r="M1887" s="2" t="str">
        <f t="shared" si="50"/>
        <v>Delhi-Bangalore</v>
      </c>
      <c r="N1887" s="2" t="str">
        <f t="shared" si="55"/>
        <v>Outstation</v>
      </c>
      <c r="O1887" s="2" t="str">
        <f t="shared" si="51"/>
        <v>FastWheels</v>
      </c>
      <c r="P1887" s="2">
        <f t="shared" si="52"/>
        <v>-1</v>
      </c>
      <c r="Q1887" s="2">
        <f t="shared" si="53"/>
        <v>5</v>
      </c>
      <c r="R1887" s="2">
        <f t="shared" si="54"/>
        <v>149</v>
      </c>
    </row>
    <row r="1888" spans="1:18" ht="14.25" customHeight="1">
      <c r="A1888" s="2">
        <v>537344</v>
      </c>
      <c r="B1888" s="2" t="s">
        <v>30</v>
      </c>
      <c r="C1888" s="2" t="s">
        <v>31</v>
      </c>
      <c r="D1888" s="2" t="s">
        <v>41</v>
      </c>
      <c r="E1888" s="2" t="s">
        <v>44</v>
      </c>
      <c r="F1888" s="2" t="s">
        <v>34</v>
      </c>
      <c r="G1888" s="4">
        <v>43531.21466435185</v>
      </c>
      <c r="H1888" s="4">
        <v>43535.21466435185</v>
      </c>
      <c r="I1888" s="4">
        <v>43538.21466435185</v>
      </c>
      <c r="J1888" s="2">
        <v>0</v>
      </c>
      <c r="K1888" s="2">
        <v>108</v>
      </c>
      <c r="L1888" s="2" t="str">
        <f t="shared" si="49"/>
        <v>Delhi</v>
      </c>
      <c r="M1888" s="2" t="str">
        <f t="shared" si="50"/>
        <v>Delhi-Delhi</v>
      </c>
      <c r="N1888" s="2" t="str">
        <f t="shared" si="55"/>
        <v>Local</v>
      </c>
      <c r="O1888" s="2" t="str">
        <f t="shared" si="51"/>
        <v>FastWheels</v>
      </c>
      <c r="P1888" s="2">
        <f t="shared" si="52"/>
        <v>-3</v>
      </c>
      <c r="Q1888" s="2">
        <f t="shared" si="53"/>
        <v>4</v>
      </c>
      <c r="R1888" s="2">
        <f t="shared" si="54"/>
        <v>108</v>
      </c>
    </row>
    <row r="1889" spans="1:18" ht="14.25" customHeight="1">
      <c r="A1889" s="2">
        <v>669912</v>
      </c>
      <c r="B1889" s="2" t="s">
        <v>48</v>
      </c>
      <c r="C1889" s="2" t="s">
        <v>31</v>
      </c>
      <c r="D1889" s="2" t="s">
        <v>32</v>
      </c>
      <c r="E1889" s="2" t="s">
        <v>44</v>
      </c>
      <c r="F1889" s="2" t="s">
        <v>34</v>
      </c>
      <c r="G1889" s="4">
        <v>43531.217442129629</v>
      </c>
      <c r="H1889" s="4">
        <v>43533.217442129629</v>
      </c>
      <c r="I1889" s="4">
        <v>43534.217442129629</v>
      </c>
      <c r="J1889" s="2">
        <v>76</v>
      </c>
      <c r="K1889" s="2">
        <v>103</v>
      </c>
      <c r="L1889" s="2" t="str">
        <f t="shared" si="49"/>
        <v>Delhi</v>
      </c>
      <c r="M1889" s="2" t="str">
        <f t="shared" si="50"/>
        <v>Bangalore-Delhi</v>
      </c>
      <c r="N1889" s="2" t="str">
        <f t="shared" si="55"/>
        <v>Outstation</v>
      </c>
      <c r="O1889" s="2" t="str">
        <f t="shared" si="51"/>
        <v>FastWheels</v>
      </c>
      <c r="P1889" s="2">
        <f t="shared" si="52"/>
        <v>-1</v>
      </c>
      <c r="Q1889" s="2">
        <f t="shared" si="53"/>
        <v>2</v>
      </c>
      <c r="R1889" s="2">
        <f t="shared" si="54"/>
        <v>179</v>
      </c>
    </row>
    <row r="1890" spans="1:18" ht="14.25" customHeight="1">
      <c r="A1890" s="2">
        <v>746198</v>
      </c>
      <c r="B1890" s="2" t="s">
        <v>39</v>
      </c>
      <c r="C1890" s="2" t="s">
        <v>31</v>
      </c>
      <c r="D1890" s="2" t="s">
        <v>41</v>
      </c>
      <c r="E1890" s="2" t="s">
        <v>44</v>
      </c>
      <c r="F1890" s="2" t="s">
        <v>34</v>
      </c>
      <c r="G1890" s="4">
        <v>43531.226400462961</v>
      </c>
      <c r="H1890" s="4">
        <v>43532.226400462961</v>
      </c>
      <c r="I1890" s="4">
        <v>43536.226400462961</v>
      </c>
      <c r="J1890" s="2">
        <v>0</v>
      </c>
      <c r="K1890" s="2">
        <v>104</v>
      </c>
      <c r="L1890" s="2" t="str">
        <f t="shared" si="49"/>
        <v>Delhi</v>
      </c>
      <c r="M1890" s="2" t="str">
        <f t="shared" si="50"/>
        <v>Delhi-Delhi</v>
      </c>
      <c r="N1890" s="2" t="str">
        <f t="shared" si="55"/>
        <v>Local</v>
      </c>
      <c r="O1890" s="2" t="str">
        <f t="shared" si="51"/>
        <v>FastWheels</v>
      </c>
      <c r="P1890" s="2">
        <f t="shared" si="52"/>
        <v>-4</v>
      </c>
      <c r="Q1890" s="2">
        <f t="shared" si="53"/>
        <v>1</v>
      </c>
      <c r="R1890" s="2">
        <f t="shared" si="54"/>
        <v>104</v>
      </c>
    </row>
    <row r="1891" spans="1:18" ht="14.25" customHeight="1">
      <c r="A1891" s="2">
        <v>55658</v>
      </c>
      <c r="B1891" s="2" t="s">
        <v>47</v>
      </c>
      <c r="C1891" s="2" t="s">
        <v>31</v>
      </c>
      <c r="D1891" s="2" t="s">
        <v>32</v>
      </c>
      <c r="E1891" s="2" t="s">
        <v>44</v>
      </c>
      <c r="F1891" s="2" t="s">
        <v>34</v>
      </c>
      <c r="G1891" s="4">
        <v>43531.228564814817</v>
      </c>
      <c r="H1891" s="4">
        <v>43536.228564814817</v>
      </c>
      <c r="I1891" s="4">
        <v>43535.228564814817</v>
      </c>
      <c r="J1891" s="2">
        <v>61</v>
      </c>
      <c r="K1891" s="2">
        <v>106</v>
      </c>
      <c r="L1891" s="2" t="str">
        <f t="shared" si="49"/>
        <v>Delhi</v>
      </c>
      <c r="M1891" s="2" t="str">
        <f t="shared" si="50"/>
        <v>Bangalore-Delhi</v>
      </c>
      <c r="N1891" s="2" t="str">
        <f t="shared" si="55"/>
        <v>Outstation</v>
      </c>
      <c r="O1891" s="2" t="str">
        <f t="shared" si="51"/>
        <v>FastWheels</v>
      </c>
      <c r="P1891" s="2">
        <f t="shared" si="52"/>
        <v>1</v>
      </c>
      <c r="Q1891" s="2">
        <f t="shared" si="53"/>
        <v>5</v>
      </c>
      <c r="R1891" s="2">
        <f t="shared" si="54"/>
        <v>167</v>
      </c>
    </row>
    <row r="1892" spans="1:18" ht="14.25" customHeight="1">
      <c r="A1892" s="2">
        <v>464672</v>
      </c>
      <c r="B1892" s="2" t="s">
        <v>39</v>
      </c>
      <c r="C1892" s="2" t="s">
        <v>40</v>
      </c>
      <c r="D1892" s="2" t="s">
        <v>32</v>
      </c>
      <c r="E1892" s="2" t="s">
        <v>44</v>
      </c>
      <c r="F1892" s="2" t="s">
        <v>34</v>
      </c>
      <c r="G1892" s="4">
        <v>43531.238032407404</v>
      </c>
      <c r="H1892" s="4">
        <v>43537.238032407404</v>
      </c>
      <c r="I1892" s="4">
        <v>43535.238032407404</v>
      </c>
      <c r="J1892" s="2">
        <v>31</v>
      </c>
      <c r="K1892" s="2">
        <v>107</v>
      </c>
      <c r="L1892" s="2" t="str">
        <f t="shared" si="49"/>
        <v>Kolkata</v>
      </c>
      <c r="M1892" s="2" t="str">
        <f t="shared" si="50"/>
        <v>Bangalore-Kolkata</v>
      </c>
      <c r="N1892" s="2" t="str">
        <f t="shared" si="55"/>
        <v>Outstation</v>
      </c>
      <c r="O1892" s="2" t="str">
        <f t="shared" si="51"/>
        <v>FastWheels</v>
      </c>
      <c r="P1892" s="2">
        <f t="shared" si="52"/>
        <v>2</v>
      </c>
      <c r="Q1892" s="2">
        <f t="shared" si="53"/>
        <v>6</v>
      </c>
      <c r="R1892" s="2">
        <f t="shared" si="54"/>
        <v>138</v>
      </c>
    </row>
    <row r="1893" spans="1:18" ht="14.25" customHeight="1">
      <c r="A1893" s="2">
        <v>913213</v>
      </c>
      <c r="B1893" s="2" t="s">
        <v>30</v>
      </c>
      <c r="C1893" s="2" t="s">
        <v>31</v>
      </c>
      <c r="D1893" s="2" t="s">
        <v>32</v>
      </c>
      <c r="E1893" s="2" t="s">
        <v>33</v>
      </c>
      <c r="F1893" s="2" t="s">
        <v>34</v>
      </c>
      <c r="G1893" s="4">
        <v>43531.243622685186</v>
      </c>
      <c r="H1893" s="4">
        <v>43535.243622685186</v>
      </c>
      <c r="I1893" s="4">
        <v>43538.243622685186</v>
      </c>
      <c r="J1893" s="2">
        <v>31</v>
      </c>
      <c r="K1893" s="2">
        <v>129</v>
      </c>
      <c r="L1893" s="2" t="str">
        <f t="shared" si="49"/>
        <v>Delhi</v>
      </c>
      <c r="M1893" s="2" t="str">
        <f t="shared" si="50"/>
        <v>Bangalore-Delhi</v>
      </c>
      <c r="N1893" s="2" t="str">
        <f t="shared" si="55"/>
        <v>Outstation</v>
      </c>
      <c r="O1893" s="2" t="str">
        <f t="shared" si="51"/>
        <v>Ship2Home</v>
      </c>
      <c r="P1893" s="2">
        <f t="shared" si="52"/>
        <v>-3</v>
      </c>
      <c r="Q1893" s="2">
        <f t="shared" si="53"/>
        <v>4</v>
      </c>
      <c r="R1893" s="2">
        <f t="shared" si="54"/>
        <v>160</v>
      </c>
    </row>
    <row r="1894" spans="1:18" ht="14.25" customHeight="1">
      <c r="A1894" s="2">
        <v>970952</v>
      </c>
      <c r="B1894" s="2" t="s">
        <v>36</v>
      </c>
      <c r="C1894" s="2" t="s">
        <v>31</v>
      </c>
      <c r="D1894" s="2" t="s">
        <v>41</v>
      </c>
      <c r="E1894" s="2" t="s">
        <v>44</v>
      </c>
      <c r="F1894" s="2" t="s">
        <v>34</v>
      </c>
      <c r="G1894" s="4">
        <v>43531.252453703702</v>
      </c>
      <c r="H1894" s="4">
        <v>43531.252453703702</v>
      </c>
      <c r="I1894" s="4">
        <v>43535.252453703702</v>
      </c>
      <c r="J1894" s="2">
        <v>0</v>
      </c>
      <c r="K1894" s="2">
        <v>129</v>
      </c>
      <c r="L1894" s="2" t="str">
        <f t="shared" si="49"/>
        <v>Delhi</v>
      </c>
      <c r="M1894" s="2" t="str">
        <f t="shared" si="50"/>
        <v>Delhi-Delhi</v>
      </c>
      <c r="N1894" s="2" t="str">
        <f t="shared" si="55"/>
        <v>Local</v>
      </c>
      <c r="O1894" s="2" t="str">
        <f t="shared" si="51"/>
        <v>FastWheels</v>
      </c>
      <c r="P1894" s="2">
        <f t="shared" si="52"/>
        <v>-4</v>
      </c>
      <c r="Q1894" s="2">
        <f t="shared" si="53"/>
        <v>0</v>
      </c>
      <c r="R1894" s="2">
        <f t="shared" si="54"/>
        <v>129</v>
      </c>
    </row>
    <row r="1895" spans="1:18" ht="14.25" customHeight="1">
      <c r="A1895" s="2">
        <v>900734</v>
      </c>
      <c r="B1895" s="2" t="s">
        <v>39</v>
      </c>
      <c r="C1895" s="2" t="s">
        <v>40</v>
      </c>
      <c r="D1895" s="2" t="s">
        <v>32</v>
      </c>
      <c r="E1895" s="2" t="s">
        <v>38</v>
      </c>
      <c r="F1895" s="2" t="s">
        <v>34</v>
      </c>
      <c r="G1895" s="4">
        <v>43531.253437500003</v>
      </c>
      <c r="H1895" s="4">
        <v>43538.253437500003</v>
      </c>
      <c r="I1895" s="4">
        <v>43538.253437500003</v>
      </c>
      <c r="J1895" s="2">
        <v>47</v>
      </c>
      <c r="K1895" s="2">
        <v>105</v>
      </c>
      <c r="L1895" s="2" t="str">
        <f t="shared" si="49"/>
        <v>Kolkata</v>
      </c>
      <c r="M1895" s="2" t="str">
        <f t="shared" si="50"/>
        <v>Bangalore-Kolkata</v>
      </c>
      <c r="N1895" s="2" t="str">
        <f t="shared" si="55"/>
        <v>Outstation</v>
      </c>
      <c r="O1895" s="2" t="str">
        <f t="shared" si="51"/>
        <v>Ship2Home</v>
      </c>
      <c r="P1895" s="2">
        <f t="shared" si="52"/>
        <v>0</v>
      </c>
      <c r="Q1895" s="2">
        <f t="shared" si="53"/>
        <v>7</v>
      </c>
      <c r="R1895" s="2">
        <f t="shared" si="54"/>
        <v>152</v>
      </c>
    </row>
    <row r="1896" spans="1:18" ht="14.25" customHeight="1">
      <c r="A1896" s="2">
        <v>685854</v>
      </c>
      <c r="B1896" s="2" t="s">
        <v>30</v>
      </c>
      <c r="C1896" s="2" t="s">
        <v>45</v>
      </c>
      <c r="D1896" s="2" t="s">
        <v>41</v>
      </c>
      <c r="E1896" s="2" t="s">
        <v>38</v>
      </c>
      <c r="F1896" s="2" t="s">
        <v>34</v>
      </c>
      <c r="G1896" s="4">
        <v>43531.255937499998</v>
      </c>
      <c r="H1896" s="4">
        <v>43535.255937499998</v>
      </c>
      <c r="I1896" s="4">
        <v>43536.255937499998</v>
      </c>
      <c r="J1896" s="2">
        <v>36</v>
      </c>
      <c r="K1896" s="2">
        <v>123</v>
      </c>
      <c r="L1896" s="2" t="str">
        <f t="shared" si="49"/>
        <v>Chennai</v>
      </c>
      <c r="M1896" s="2" t="str">
        <f t="shared" si="50"/>
        <v>Delhi-Chennai</v>
      </c>
      <c r="N1896" s="2" t="str">
        <f t="shared" si="55"/>
        <v>Outstation</v>
      </c>
      <c r="O1896" s="2" t="str">
        <f t="shared" si="51"/>
        <v>Ship2Home</v>
      </c>
      <c r="P1896" s="2">
        <f t="shared" si="52"/>
        <v>-1</v>
      </c>
      <c r="Q1896" s="2">
        <f t="shared" si="53"/>
        <v>4</v>
      </c>
      <c r="R1896" s="2">
        <f t="shared" si="54"/>
        <v>159</v>
      </c>
    </row>
    <row r="1897" spans="1:18" ht="14.25" customHeight="1">
      <c r="A1897" s="2">
        <v>989654</v>
      </c>
      <c r="B1897" s="2" t="s">
        <v>36</v>
      </c>
      <c r="C1897" s="2" t="s">
        <v>40</v>
      </c>
      <c r="D1897" s="2" t="s">
        <v>32</v>
      </c>
      <c r="E1897" s="2" t="s">
        <v>44</v>
      </c>
      <c r="F1897" s="2" t="s">
        <v>34</v>
      </c>
      <c r="G1897" s="4">
        <v>43531.260243055556</v>
      </c>
      <c r="H1897" s="4">
        <v>43536.260243055556</v>
      </c>
      <c r="I1897" s="4">
        <v>43537.260243055556</v>
      </c>
      <c r="J1897" s="2">
        <v>69</v>
      </c>
      <c r="K1897" s="2">
        <v>93</v>
      </c>
      <c r="L1897" s="2" t="str">
        <f t="shared" si="49"/>
        <v>Kolkata</v>
      </c>
      <c r="M1897" s="2" t="str">
        <f t="shared" si="50"/>
        <v>Bangalore-Kolkata</v>
      </c>
      <c r="N1897" s="2" t="str">
        <f t="shared" si="55"/>
        <v>Outstation</v>
      </c>
      <c r="O1897" s="2" t="str">
        <f t="shared" si="51"/>
        <v>FastWheels</v>
      </c>
      <c r="P1897" s="2">
        <f t="shared" si="52"/>
        <v>-1</v>
      </c>
      <c r="Q1897" s="2">
        <f t="shared" si="53"/>
        <v>5</v>
      </c>
      <c r="R1897" s="2">
        <f t="shared" si="54"/>
        <v>162</v>
      </c>
    </row>
    <row r="1898" spans="1:18" ht="14.25" customHeight="1">
      <c r="A1898" s="2">
        <v>415252</v>
      </c>
      <c r="B1898" s="2" t="s">
        <v>39</v>
      </c>
      <c r="C1898" s="2" t="s">
        <v>43</v>
      </c>
      <c r="D1898" s="2" t="s">
        <v>32</v>
      </c>
      <c r="E1898" s="2" t="s">
        <v>44</v>
      </c>
      <c r="F1898" s="2" t="s">
        <v>34</v>
      </c>
      <c r="G1898" s="4">
        <v>43531.262719907405</v>
      </c>
      <c r="H1898" s="4">
        <v>43536.262719907405</v>
      </c>
      <c r="I1898" s="4">
        <v>43537.262719907405</v>
      </c>
      <c r="J1898" s="2">
        <v>0</v>
      </c>
      <c r="K1898" s="2">
        <v>123</v>
      </c>
      <c r="L1898" s="2" t="str">
        <f t="shared" si="49"/>
        <v>Bangalore</v>
      </c>
      <c r="M1898" s="2" t="str">
        <f t="shared" si="50"/>
        <v>Bangalore-Bangalore</v>
      </c>
      <c r="N1898" s="2" t="str">
        <f t="shared" si="55"/>
        <v>Local</v>
      </c>
      <c r="O1898" s="2" t="str">
        <f t="shared" si="51"/>
        <v>FastWheels</v>
      </c>
      <c r="P1898" s="2">
        <f t="shared" si="52"/>
        <v>-1</v>
      </c>
      <c r="Q1898" s="2">
        <f t="shared" si="53"/>
        <v>5</v>
      </c>
      <c r="R1898" s="2">
        <f t="shared" si="54"/>
        <v>123</v>
      </c>
    </row>
    <row r="1899" spans="1:18" ht="14.25" customHeight="1">
      <c r="A1899" s="2">
        <v>744030</v>
      </c>
      <c r="B1899" s="2" t="s">
        <v>36</v>
      </c>
      <c r="C1899" s="2" t="s">
        <v>43</v>
      </c>
      <c r="D1899" s="2" t="s">
        <v>32</v>
      </c>
      <c r="E1899" s="2" t="s">
        <v>44</v>
      </c>
      <c r="F1899" s="2" t="s">
        <v>34</v>
      </c>
      <c r="G1899" s="4">
        <v>43531.26494212963</v>
      </c>
      <c r="H1899" s="4">
        <v>43531.26494212963</v>
      </c>
      <c r="I1899" s="4">
        <v>43537.26494212963</v>
      </c>
      <c r="J1899" s="2">
        <v>0</v>
      </c>
      <c r="K1899" s="2">
        <v>108</v>
      </c>
      <c r="L1899" s="2" t="str">
        <f t="shared" si="49"/>
        <v>Bangalore</v>
      </c>
      <c r="M1899" s="2" t="str">
        <f t="shared" si="50"/>
        <v>Bangalore-Bangalore</v>
      </c>
      <c r="N1899" s="2" t="str">
        <f t="shared" si="55"/>
        <v>Local</v>
      </c>
      <c r="O1899" s="2" t="str">
        <f t="shared" si="51"/>
        <v>FastWheels</v>
      </c>
      <c r="P1899" s="2">
        <f t="shared" si="52"/>
        <v>-6</v>
      </c>
      <c r="Q1899" s="2">
        <f t="shared" si="53"/>
        <v>0</v>
      </c>
      <c r="R1899" s="2">
        <f t="shared" si="54"/>
        <v>108</v>
      </c>
    </row>
    <row r="1900" spans="1:18" ht="14.25" customHeight="1">
      <c r="A1900" s="2">
        <v>149121</v>
      </c>
      <c r="B1900" s="2" t="s">
        <v>36</v>
      </c>
      <c r="C1900" s="2" t="s">
        <v>31</v>
      </c>
      <c r="D1900" s="2" t="s">
        <v>41</v>
      </c>
      <c r="E1900" s="2" t="s">
        <v>44</v>
      </c>
      <c r="F1900" s="2" t="s">
        <v>34</v>
      </c>
      <c r="G1900" s="4">
        <v>43531.268622685187</v>
      </c>
      <c r="H1900" s="4">
        <v>43532.268622685187</v>
      </c>
      <c r="I1900" s="4">
        <v>43537.268622685187</v>
      </c>
      <c r="J1900" s="2">
        <v>0</v>
      </c>
      <c r="K1900" s="2">
        <v>109</v>
      </c>
      <c r="L1900" s="2" t="str">
        <f t="shared" si="49"/>
        <v>Delhi</v>
      </c>
      <c r="M1900" s="2" t="str">
        <f t="shared" si="50"/>
        <v>Delhi-Delhi</v>
      </c>
      <c r="N1900" s="2" t="str">
        <f t="shared" si="55"/>
        <v>Local</v>
      </c>
      <c r="O1900" s="2" t="str">
        <f t="shared" si="51"/>
        <v>FastWheels</v>
      </c>
      <c r="P1900" s="2">
        <f t="shared" si="52"/>
        <v>-5</v>
      </c>
      <c r="Q1900" s="2">
        <f t="shared" si="53"/>
        <v>1</v>
      </c>
      <c r="R1900" s="2">
        <f t="shared" si="54"/>
        <v>109</v>
      </c>
    </row>
    <row r="1901" spans="1:18" ht="14.25" customHeight="1">
      <c r="A1901" s="2">
        <v>313193</v>
      </c>
      <c r="B1901" s="2" t="s">
        <v>36</v>
      </c>
      <c r="C1901" s="2" t="s">
        <v>37</v>
      </c>
      <c r="D1901" s="2" t="s">
        <v>32</v>
      </c>
      <c r="E1901" s="2" t="s">
        <v>33</v>
      </c>
      <c r="F1901" s="2" t="s">
        <v>34</v>
      </c>
      <c r="G1901" s="4">
        <v>43531.269988425927</v>
      </c>
      <c r="H1901" s="4">
        <v>43534.269988425927</v>
      </c>
      <c r="I1901" s="4">
        <v>43535.269988425927</v>
      </c>
      <c r="J1901" s="2">
        <v>27</v>
      </c>
      <c r="K1901" s="2">
        <v>113</v>
      </c>
      <c r="L1901" s="2" t="str">
        <f t="shared" si="49"/>
        <v>Mumbai</v>
      </c>
      <c r="M1901" s="2" t="str">
        <f t="shared" si="50"/>
        <v>Bangalore-Mumbai</v>
      </c>
      <c r="N1901" s="2" t="str">
        <f t="shared" si="55"/>
        <v>Outstation</v>
      </c>
      <c r="O1901" s="2" t="str">
        <f t="shared" si="51"/>
        <v>Ship2Home</v>
      </c>
      <c r="P1901" s="2">
        <f t="shared" si="52"/>
        <v>-1</v>
      </c>
      <c r="Q1901" s="2">
        <f t="shared" si="53"/>
        <v>3</v>
      </c>
      <c r="R1901" s="2">
        <f t="shared" si="54"/>
        <v>140</v>
      </c>
    </row>
    <row r="1902" spans="1:18" ht="14.25" customHeight="1">
      <c r="A1902" s="2">
        <v>305469</v>
      </c>
      <c r="B1902" s="2" t="s">
        <v>30</v>
      </c>
      <c r="C1902" s="2" t="s">
        <v>43</v>
      </c>
      <c r="D1902" s="2" t="s">
        <v>41</v>
      </c>
      <c r="E1902" s="2" t="s">
        <v>33</v>
      </c>
      <c r="F1902" s="2" t="s">
        <v>34</v>
      </c>
      <c r="G1902" s="4">
        <v>43531.275208333333</v>
      </c>
      <c r="H1902" s="4">
        <v>43539.275208333333</v>
      </c>
      <c r="I1902" s="4">
        <v>43535.275208333333</v>
      </c>
      <c r="J1902" s="2">
        <v>25</v>
      </c>
      <c r="K1902" s="2">
        <v>122</v>
      </c>
      <c r="L1902" s="2" t="str">
        <f t="shared" si="49"/>
        <v>Bangalore</v>
      </c>
      <c r="M1902" s="2" t="str">
        <f t="shared" si="50"/>
        <v>Delhi-Bangalore</v>
      </c>
      <c r="N1902" s="2" t="str">
        <f t="shared" si="55"/>
        <v>Outstation</v>
      </c>
      <c r="O1902" s="2" t="str">
        <f t="shared" si="51"/>
        <v>Ship2Home</v>
      </c>
      <c r="P1902" s="2">
        <f t="shared" si="52"/>
        <v>4</v>
      </c>
      <c r="Q1902" s="2">
        <f t="shared" si="53"/>
        <v>8</v>
      </c>
      <c r="R1902" s="2">
        <f t="shared" si="54"/>
        <v>147</v>
      </c>
    </row>
    <row r="1903" spans="1:18" ht="14.25" customHeight="1">
      <c r="A1903" s="2">
        <v>319394</v>
      </c>
      <c r="B1903" s="2" t="s">
        <v>39</v>
      </c>
      <c r="C1903" s="2" t="s">
        <v>37</v>
      </c>
      <c r="D1903" s="2" t="s">
        <v>32</v>
      </c>
      <c r="E1903" s="2" t="s">
        <v>38</v>
      </c>
      <c r="F1903" s="2" t="s">
        <v>34</v>
      </c>
      <c r="G1903" s="4">
        <v>43531.277569444443</v>
      </c>
      <c r="H1903" s="4">
        <v>43539.277569444443</v>
      </c>
      <c r="I1903" s="4">
        <v>43534.277569444443</v>
      </c>
      <c r="J1903" s="2">
        <v>41</v>
      </c>
      <c r="K1903" s="2">
        <v>108</v>
      </c>
      <c r="L1903" s="2" t="str">
        <f t="shared" si="49"/>
        <v>Mumbai</v>
      </c>
      <c r="M1903" s="2" t="str">
        <f t="shared" si="50"/>
        <v>Bangalore-Mumbai</v>
      </c>
      <c r="N1903" s="2" t="str">
        <f t="shared" si="55"/>
        <v>Outstation</v>
      </c>
      <c r="O1903" s="2" t="str">
        <f t="shared" si="51"/>
        <v>Ship2Home</v>
      </c>
      <c r="P1903" s="2">
        <f t="shared" si="52"/>
        <v>5</v>
      </c>
      <c r="Q1903" s="2">
        <f t="shared" si="53"/>
        <v>8</v>
      </c>
      <c r="R1903" s="2">
        <f t="shared" si="54"/>
        <v>149</v>
      </c>
    </row>
    <row r="1904" spans="1:18" ht="14.25" customHeight="1">
      <c r="A1904" s="2">
        <v>712105</v>
      </c>
      <c r="B1904" s="2" t="s">
        <v>48</v>
      </c>
      <c r="C1904" s="2" t="s">
        <v>37</v>
      </c>
      <c r="D1904" s="2" t="s">
        <v>32</v>
      </c>
      <c r="E1904" s="2" t="s">
        <v>33</v>
      </c>
      <c r="F1904" s="2" t="s">
        <v>34</v>
      </c>
      <c r="G1904" s="4">
        <v>43531.278796296298</v>
      </c>
      <c r="H1904" s="4">
        <v>43538.278796296298</v>
      </c>
      <c r="I1904" s="4">
        <v>43534.278796296298</v>
      </c>
      <c r="J1904" s="2">
        <v>28</v>
      </c>
      <c r="K1904" s="2">
        <v>107</v>
      </c>
      <c r="L1904" s="2" t="str">
        <f t="shared" si="49"/>
        <v>Mumbai</v>
      </c>
      <c r="M1904" s="2" t="str">
        <f t="shared" si="50"/>
        <v>Bangalore-Mumbai</v>
      </c>
      <c r="N1904" s="2" t="str">
        <f t="shared" si="55"/>
        <v>Outstation</v>
      </c>
      <c r="O1904" s="2" t="str">
        <f t="shared" si="51"/>
        <v>Ship2Home</v>
      </c>
      <c r="P1904" s="2">
        <f t="shared" si="52"/>
        <v>4</v>
      </c>
      <c r="Q1904" s="2">
        <f t="shared" si="53"/>
        <v>7</v>
      </c>
      <c r="R1904" s="2">
        <f t="shared" si="54"/>
        <v>135</v>
      </c>
    </row>
    <row r="1905" spans="1:18" ht="14.25" customHeight="1">
      <c r="A1905" s="2">
        <v>303634</v>
      </c>
      <c r="B1905" s="2" t="s">
        <v>36</v>
      </c>
      <c r="C1905" s="2" t="s">
        <v>31</v>
      </c>
      <c r="D1905" s="2" t="s">
        <v>32</v>
      </c>
      <c r="E1905" s="2" t="s">
        <v>38</v>
      </c>
      <c r="F1905" s="2" t="s">
        <v>34</v>
      </c>
      <c r="G1905" s="4">
        <v>43531.28665509259</v>
      </c>
      <c r="H1905" s="4">
        <v>43534.28665509259</v>
      </c>
      <c r="I1905" s="4">
        <v>43538.28665509259</v>
      </c>
      <c r="J1905" s="2">
        <v>26</v>
      </c>
      <c r="K1905" s="2">
        <v>130</v>
      </c>
      <c r="L1905" s="2" t="str">
        <f t="shared" si="49"/>
        <v>Delhi</v>
      </c>
      <c r="M1905" s="2" t="str">
        <f t="shared" si="50"/>
        <v>Bangalore-Delhi</v>
      </c>
      <c r="N1905" s="2" t="str">
        <f t="shared" si="55"/>
        <v>Outstation</v>
      </c>
      <c r="O1905" s="2" t="str">
        <f t="shared" si="51"/>
        <v>Ship2Home</v>
      </c>
      <c r="P1905" s="2">
        <f t="shared" si="52"/>
        <v>-4</v>
      </c>
      <c r="Q1905" s="2">
        <f t="shared" si="53"/>
        <v>3</v>
      </c>
      <c r="R1905" s="2">
        <f t="shared" si="54"/>
        <v>156</v>
      </c>
    </row>
    <row r="1906" spans="1:18" ht="14.25" customHeight="1">
      <c r="A1906" s="2">
        <v>726083</v>
      </c>
      <c r="B1906" s="2" t="s">
        <v>47</v>
      </c>
      <c r="C1906" s="2" t="s">
        <v>43</v>
      </c>
      <c r="D1906" s="2" t="s">
        <v>41</v>
      </c>
      <c r="E1906" s="2" t="s">
        <v>33</v>
      </c>
      <c r="F1906" s="2" t="s">
        <v>34</v>
      </c>
      <c r="G1906" s="4">
        <v>43531.292372685188</v>
      </c>
      <c r="H1906" s="4">
        <v>43541.292372685188</v>
      </c>
      <c r="I1906" s="4">
        <v>43538.292372685188</v>
      </c>
      <c r="J1906" s="2">
        <v>47</v>
      </c>
      <c r="K1906" s="2">
        <v>122</v>
      </c>
      <c r="L1906" s="2" t="str">
        <f t="shared" si="49"/>
        <v>Bangalore</v>
      </c>
      <c r="M1906" s="2" t="str">
        <f t="shared" si="50"/>
        <v>Delhi-Bangalore</v>
      </c>
      <c r="N1906" s="2" t="str">
        <f t="shared" si="55"/>
        <v>Outstation</v>
      </c>
      <c r="O1906" s="2" t="str">
        <f t="shared" si="51"/>
        <v>Ship2Home</v>
      </c>
      <c r="P1906" s="2">
        <f t="shared" si="52"/>
        <v>3</v>
      </c>
      <c r="Q1906" s="2">
        <f t="shared" si="53"/>
        <v>10</v>
      </c>
      <c r="R1906" s="2">
        <f t="shared" si="54"/>
        <v>169</v>
      </c>
    </row>
    <row r="1907" spans="1:18" ht="14.25" customHeight="1">
      <c r="A1907" s="2">
        <v>172323</v>
      </c>
      <c r="B1907" s="2" t="s">
        <v>36</v>
      </c>
      <c r="C1907" s="2" t="s">
        <v>37</v>
      </c>
      <c r="D1907" s="2" t="s">
        <v>32</v>
      </c>
      <c r="E1907" s="2" t="s">
        <v>33</v>
      </c>
      <c r="F1907" s="2" t="s">
        <v>34</v>
      </c>
      <c r="G1907" s="4">
        <v>43531.29241898148</v>
      </c>
      <c r="H1907" s="4">
        <v>43537.29241898148</v>
      </c>
      <c r="I1907" s="4">
        <v>43538.29241898148</v>
      </c>
      <c r="J1907" s="2">
        <v>43</v>
      </c>
      <c r="K1907" s="2">
        <v>109</v>
      </c>
      <c r="L1907" s="2" t="str">
        <f t="shared" si="49"/>
        <v>Mumbai</v>
      </c>
      <c r="M1907" s="2" t="str">
        <f t="shared" si="50"/>
        <v>Bangalore-Mumbai</v>
      </c>
      <c r="N1907" s="2" t="str">
        <f t="shared" si="55"/>
        <v>Outstation</v>
      </c>
      <c r="O1907" s="2" t="str">
        <f t="shared" si="51"/>
        <v>Ship2Home</v>
      </c>
      <c r="P1907" s="2">
        <f t="shared" si="52"/>
        <v>-1</v>
      </c>
      <c r="Q1907" s="2">
        <f t="shared" si="53"/>
        <v>6</v>
      </c>
      <c r="R1907" s="2">
        <f t="shared" si="54"/>
        <v>152</v>
      </c>
    </row>
    <row r="1908" spans="1:18" ht="14.25" customHeight="1">
      <c r="A1908" s="2">
        <v>444039</v>
      </c>
      <c r="B1908" s="2" t="s">
        <v>39</v>
      </c>
      <c r="C1908" s="2" t="s">
        <v>31</v>
      </c>
      <c r="D1908" s="2" t="s">
        <v>41</v>
      </c>
      <c r="E1908" s="2" t="s">
        <v>33</v>
      </c>
      <c r="F1908" s="2" t="s">
        <v>34</v>
      </c>
      <c r="G1908" s="4">
        <v>43531.294849537036</v>
      </c>
      <c r="H1908" s="4">
        <v>43533.294849537036</v>
      </c>
      <c r="I1908" s="4">
        <v>43534.294849537036</v>
      </c>
      <c r="J1908" s="2">
        <v>0</v>
      </c>
      <c r="K1908" s="2">
        <v>128</v>
      </c>
      <c r="L1908" s="2" t="str">
        <f t="shared" si="49"/>
        <v>Delhi</v>
      </c>
      <c r="M1908" s="2" t="str">
        <f t="shared" si="50"/>
        <v>Delhi-Delhi</v>
      </c>
      <c r="N1908" s="2" t="str">
        <f t="shared" si="55"/>
        <v>Local</v>
      </c>
      <c r="O1908" s="2" t="str">
        <f t="shared" si="51"/>
        <v>Ship2Home</v>
      </c>
      <c r="P1908" s="2">
        <f t="shared" si="52"/>
        <v>-1</v>
      </c>
      <c r="Q1908" s="2">
        <f t="shared" si="53"/>
        <v>2</v>
      </c>
      <c r="R1908" s="2">
        <f t="shared" si="54"/>
        <v>128</v>
      </c>
    </row>
    <row r="1909" spans="1:18" ht="14.25" customHeight="1">
      <c r="A1909" s="2">
        <v>659408</v>
      </c>
      <c r="B1909" s="2" t="s">
        <v>39</v>
      </c>
      <c r="C1909" s="2" t="s">
        <v>31</v>
      </c>
      <c r="D1909" s="2" t="s">
        <v>41</v>
      </c>
      <c r="E1909" s="2" t="s">
        <v>44</v>
      </c>
      <c r="F1909" s="2" t="s">
        <v>34</v>
      </c>
      <c r="G1909" s="4">
        <v>43531.296597222223</v>
      </c>
      <c r="H1909" s="4">
        <v>43533.296597222223</v>
      </c>
      <c r="I1909" s="4">
        <v>43538.296597222223</v>
      </c>
      <c r="J1909" s="2">
        <v>0</v>
      </c>
      <c r="K1909" s="2">
        <v>104</v>
      </c>
      <c r="L1909" s="2" t="str">
        <f t="shared" si="49"/>
        <v>Delhi</v>
      </c>
      <c r="M1909" s="2" t="str">
        <f t="shared" si="50"/>
        <v>Delhi-Delhi</v>
      </c>
      <c r="N1909" s="2" t="str">
        <f t="shared" si="55"/>
        <v>Local</v>
      </c>
      <c r="O1909" s="2" t="str">
        <f t="shared" si="51"/>
        <v>FastWheels</v>
      </c>
      <c r="P1909" s="2">
        <f t="shared" si="52"/>
        <v>-5</v>
      </c>
      <c r="Q1909" s="2">
        <f t="shared" si="53"/>
        <v>2</v>
      </c>
      <c r="R1909" s="2">
        <f t="shared" si="54"/>
        <v>104</v>
      </c>
    </row>
    <row r="1910" spans="1:18" ht="14.25" customHeight="1">
      <c r="A1910" s="2">
        <v>89855</v>
      </c>
      <c r="B1910" s="2" t="s">
        <v>46</v>
      </c>
      <c r="C1910" s="2" t="s">
        <v>37</v>
      </c>
      <c r="D1910" s="2" t="s">
        <v>32</v>
      </c>
      <c r="E1910" s="2" t="s">
        <v>33</v>
      </c>
      <c r="F1910" s="2" t="s">
        <v>34</v>
      </c>
      <c r="G1910" s="4">
        <v>43531.298842592594</v>
      </c>
      <c r="H1910" s="4">
        <v>43537.298842592594</v>
      </c>
      <c r="I1910" s="4">
        <v>43535.298842592594</v>
      </c>
      <c r="J1910" s="2">
        <v>42</v>
      </c>
      <c r="K1910" s="2">
        <v>111</v>
      </c>
      <c r="L1910" s="2" t="str">
        <f t="shared" si="49"/>
        <v>Mumbai</v>
      </c>
      <c r="M1910" s="2" t="str">
        <f t="shared" si="50"/>
        <v>Bangalore-Mumbai</v>
      </c>
      <c r="N1910" s="2" t="str">
        <f t="shared" si="55"/>
        <v>Outstation</v>
      </c>
      <c r="O1910" s="2" t="str">
        <f t="shared" si="51"/>
        <v>Ship2Home</v>
      </c>
      <c r="P1910" s="2">
        <f t="shared" si="52"/>
        <v>2</v>
      </c>
      <c r="Q1910" s="2">
        <f t="shared" si="53"/>
        <v>6</v>
      </c>
      <c r="R1910" s="2">
        <f t="shared" si="54"/>
        <v>153</v>
      </c>
    </row>
    <row r="1911" spans="1:18" ht="14.25" customHeight="1">
      <c r="A1911" s="2">
        <v>984455</v>
      </c>
      <c r="B1911" s="2" t="s">
        <v>39</v>
      </c>
      <c r="C1911" s="2" t="s">
        <v>37</v>
      </c>
      <c r="D1911" s="2" t="s">
        <v>41</v>
      </c>
      <c r="E1911" s="2" t="s">
        <v>33</v>
      </c>
      <c r="F1911" s="2" t="s">
        <v>34</v>
      </c>
      <c r="G1911" s="4">
        <v>43531.299745370372</v>
      </c>
      <c r="H1911" s="4">
        <v>43538.299745370372</v>
      </c>
      <c r="I1911" s="4">
        <v>43535.299745370372</v>
      </c>
      <c r="J1911" s="2">
        <v>29</v>
      </c>
      <c r="K1911" s="2">
        <v>114</v>
      </c>
      <c r="L1911" s="2" t="str">
        <f t="shared" si="49"/>
        <v>Mumbai</v>
      </c>
      <c r="M1911" s="2" t="str">
        <f t="shared" si="50"/>
        <v>Delhi-Mumbai</v>
      </c>
      <c r="N1911" s="2" t="str">
        <f t="shared" si="55"/>
        <v>Outstation</v>
      </c>
      <c r="O1911" s="2" t="str">
        <f t="shared" si="51"/>
        <v>Ship2Home</v>
      </c>
      <c r="P1911" s="2">
        <f t="shared" si="52"/>
        <v>3</v>
      </c>
      <c r="Q1911" s="2">
        <f t="shared" si="53"/>
        <v>7</v>
      </c>
      <c r="R1911" s="2">
        <f t="shared" si="54"/>
        <v>143</v>
      </c>
    </row>
    <row r="1912" spans="1:18" ht="14.25" customHeight="1">
      <c r="A1912" s="2">
        <v>767383</v>
      </c>
      <c r="B1912" s="2" t="s">
        <v>30</v>
      </c>
      <c r="C1912" s="2" t="s">
        <v>37</v>
      </c>
      <c r="D1912" s="2" t="s">
        <v>32</v>
      </c>
      <c r="E1912" s="2" t="s">
        <v>33</v>
      </c>
      <c r="F1912" s="2" t="s">
        <v>34</v>
      </c>
      <c r="G1912" s="4">
        <v>43531.304201388892</v>
      </c>
      <c r="H1912" s="4">
        <v>43535.304201388892</v>
      </c>
      <c r="I1912" s="4">
        <v>43534.304201388892</v>
      </c>
      <c r="J1912" s="2">
        <v>36</v>
      </c>
      <c r="K1912" s="2">
        <v>110</v>
      </c>
      <c r="L1912" s="2" t="str">
        <f t="shared" si="49"/>
        <v>Mumbai</v>
      </c>
      <c r="M1912" s="2" t="str">
        <f t="shared" si="50"/>
        <v>Bangalore-Mumbai</v>
      </c>
      <c r="N1912" s="2" t="str">
        <f t="shared" si="55"/>
        <v>Outstation</v>
      </c>
      <c r="O1912" s="2" t="str">
        <f t="shared" si="51"/>
        <v>Ship2Home</v>
      </c>
      <c r="P1912" s="2">
        <f t="shared" si="52"/>
        <v>1</v>
      </c>
      <c r="Q1912" s="2">
        <f t="shared" si="53"/>
        <v>4</v>
      </c>
      <c r="R1912" s="2">
        <f t="shared" si="54"/>
        <v>146</v>
      </c>
    </row>
    <row r="1913" spans="1:18" ht="14.25" customHeight="1">
      <c r="A1913" s="2">
        <v>862649</v>
      </c>
      <c r="B1913" s="2" t="s">
        <v>39</v>
      </c>
      <c r="C1913" s="2" t="s">
        <v>37</v>
      </c>
      <c r="D1913" s="2" t="s">
        <v>41</v>
      </c>
      <c r="E1913" s="2" t="s">
        <v>44</v>
      </c>
      <c r="F1913" s="2" t="s">
        <v>34</v>
      </c>
      <c r="G1913" s="4">
        <v>43531.306944444441</v>
      </c>
      <c r="H1913" s="4">
        <v>43535.306944444441</v>
      </c>
      <c r="I1913" s="4">
        <v>43538.306944444441</v>
      </c>
      <c r="J1913" s="2">
        <v>62</v>
      </c>
      <c r="K1913" s="2">
        <v>89</v>
      </c>
      <c r="L1913" s="2" t="str">
        <f t="shared" si="49"/>
        <v>Mumbai</v>
      </c>
      <c r="M1913" s="2" t="str">
        <f t="shared" si="50"/>
        <v>Delhi-Mumbai</v>
      </c>
      <c r="N1913" s="2" t="str">
        <f t="shared" si="55"/>
        <v>Outstation</v>
      </c>
      <c r="O1913" s="2" t="str">
        <f t="shared" si="51"/>
        <v>FastWheels</v>
      </c>
      <c r="P1913" s="2">
        <f t="shared" si="52"/>
        <v>-3</v>
      </c>
      <c r="Q1913" s="2">
        <f t="shared" si="53"/>
        <v>4</v>
      </c>
      <c r="R1913" s="2">
        <f t="shared" si="54"/>
        <v>151</v>
      </c>
    </row>
    <row r="1914" spans="1:18" ht="14.25" customHeight="1">
      <c r="A1914" s="2">
        <v>388292</v>
      </c>
      <c r="B1914" s="2" t="s">
        <v>42</v>
      </c>
      <c r="C1914" s="2" t="s">
        <v>45</v>
      </c>
      <c r="D1914" s="2" t="s">
        <v>41</v>
      </c>
      <c r="E1914" s="2" t="s">
        <v>44</v>
      </c>
      <c r="F1914" s="2" t="s">
        <v>34</v>
      </c>
      <c r="G1914" s="4">
        <v>43531.311828703707</v>
      </c>
      <c r="H1914" s="4">
        <v>43538.311828703707</v>
      </c>
      <c r="I1914" s="4">
        <v>43535.311828703707</v>
      </c>
      <c r="J1914" s="2">
        <v>31</v>
      </c>
      <c r="K1914" s="2">
        <v>123</v>
      </c>
      <c r="L1914" s="2" t="str">
        <f t="shared" si="49"/>
        <v>Chennai</v>
      </c>
      <c r="M1914" s="2" t="str">
        <f t="shared" si="50"/>
        <v>Delhi-Chennai</v>
      </c>
      <c r="N1914" s="2" t="str">
        <f t="shared" si="55"/>
        <v>Outstation</v>
      </c>
      <c r="O1914" s="2" t="str">
        <f t="shared" si="51"/>
        <v>FastWheels</v>
      </c>
      <c r="P1914" s="2">
        <f t="shared" si="52"/>
        <v>3</v>
      </c>
      <c r="Q1914" s="2">
        <f t="shared" si="53"/>
        <v>7</v>
      </c>
      <c r="R1914" s="2">
        <f t="shared" si="54"/>
        <v>154</v>
      </c>
    </row>
    <row r="1915" spans="1:18" ht="14.25" customHeight="1">
      <c r="A1915" s="2">
        <v>283205</v>
      </c>
      <c r="B1915" s="2" t="s">
        <v>47</v>
      </c>
      <c r="C1915" s="2" t="s">
        <v>40</v>
      </c>
      <c r="D1915" s="2" t="s">
        <v>32</v>
      </c>
      <c r="E1915" s="2" t="s">
        <v>33</v>
      </c>
      <c r="F1915" s="2" t="s">
        <v>34</v>
      </c>
      <c r="G1915" s="4">
        <v>43531.312222222223</v>
      </c>
      <c r="H1915" s="4">
        <v>43537.312222222223</v>
      </c>
      <c r="I1915" s="4">
        <v>43535.312222222223</v>
      </c>
      <c r="J1915" s="2">
        <v>50</v>
      </c>
      <c r="K1915" s="2">
        <v>115</v>
      </c>
      <c r="L1915" s="2" t="str">
        <f t="shared" si="49"/>
        <v>Kolkata</v>
      </c>
      <c r="M1915" s="2" t="str">
        <f t="shared" si="50"/>
        <v>Bangalore-Kolkata</v>
      </c>
      <c r="N1915" s="2" t="str">
        <f t="shared" si="55"/>
        <v>Outstation</v>
      </c>
      <c r="O1915" s="2" t="str">
        <f t="shared" si="51"/>
        <v>Ship2Home</v>
      </c>
      <c r="P1915" s="2">
        <f t="shared" si="52"/>
        <v>2</v>
      </c>
      <c r="Q1915" s="2">
        <f t="shared" si="53"/>
        <v>6</v>
      </c>
      <c r="R1915" s="2">
        <f t="shared" si="54"/>
        <v>165</v>
      </c>
    </row>
    <row r="1916" spans="1:18" ht="14.25" customHeight="1">
      <c r="A1916" s="2">
        <v>41358</v>
      </c>
      <c r="B1916" s="2" t="s">
        <v>42</v>
      </c>
      <c r="C1916" s="2" t="s">
        <v>31</v>
      </c>
      <c r="D1916" s="2" t="s">
        <v>32</v>
      </c>
      <c r="E1916" s="2" t="s">
        <v>44</v>
      </c>
      <c r="F1916" s="2" t="s">
        <v>34</v>
      </c>
      <c r="G1916" s="4">
        <v>43531.318668981483</v>
      </c>
      <c r="H1916" s="4">
        <v>43537.318668981483</v>
      </c>
      <c r="I1916" s="4">
        <v>43534.318668981483</v>
      </c>
      <c r="J1916" s="2">
        <v>60</v>
      </c>
      <c r="K1916" s="2">
        <v>105</v>
      </c>
      <c r="L1916" s="2" t="str">
        <f t="shared" si="49"/>
        <v>Delhi</v>
      </c>
      <c r="M1916" s="2" t="str">
        <f t="shared" si="50"/>
        <v>Bangalore-Delhi</v>
      </c>
      <c r="N1916" s="2" t="str">
        <f t="shared" si="55"/>
        <v>Outstation</v>
      </c>
      <c r="O1916" s="2" t="str">
        <f t="shared" si="51"/>
        <v>FastWheels</v>
      </c>
      <c r="P1916" s="2">
        <f t="shared" si="52"/>
        <v>3</v>
      </c>
      <c r="Q1916" s="2">
        <f t="shared" si="53"/>
        <v>6</v>
      </c>
      <c r="R1916" s="2">
        <f t="shared" si="54"/>
        <v>165</v>
      </c>
    </row>
    <row r="1917" spans="1:18" ht="14.25" customHeight="1">
      <c r="A1917" s="2">
        <v>276359</v>
      </c>
      <c r="B1917" s="2" t="s">
        <v>39</v>
      </c>
      <c r="C1917" s="2" t="s">
        <v>45</v>
      </c>
      <c r="D1917" s="2" t="s">
        <v>41</v>
      </c>
      <c r="E1917" s="2" t="s">
        <v>44</v>
      </c>
      <c r="F1917" s="2" t="s">
        <v>34</v>
      </c>
      <c r="G1917" s="4">
        <v>43531.319953703707</v>
      </c>
      <c r="H1917" s="4">
        <v>43541.319953703707</v>
      </c>
      <c r="I1917" s="4">
        <v>43536.319953703707</v>
      </c>
      <c r="J1917" s="2">
        <v>67</v>
      </c>
      <c r="K1917" s="2">
        <v>106</v>
      </c>
      <c r="L1917" s="2" t="str">
        <f t="shared" si="49"/>
        <v>Chennai</v>
      </c>
      <c r="M1917" s="2" t="str">
        <f t="shared" si="50"/>
        <v>Delhi-Chennai</v>
      </c>
      <c r="N1917" s="2" t="str">
        <f t="shared" si="55"/>
        <v>Outstation</v>
      </c>
      <c r="O1917" s="2" t="str">
        <f t="shared" si="51"/>
        <v>FastWheels</v>
      </c>
      <c r="P1917" s="2">
        <f t="shared" si="52"/>
        <v>5</v>
      </c>
      <c r="Q1917" s="2">
        <f t="shared" si="53"/>
        <v>10</v>
      </c>
      <c r="R1917" s="2">
        <f t="shared" si="54"/>
        <v>173</v>
      </c>
    </row>
    <row r="1918" spans="1:18" ht="14.25" customHeight="1">
      <c r="A1918" s="2">
        <v>938228</v>
      </c>
      <c r="B1918" s="2" t="s">
        <v>30</v>
      </c>
      <c r="C1918" s="2" t="s">
        <v>31</v>
      </c>
      <c r="D1918" s="2" t="s">
        <v>41</v>
      </c>
      <c r="E1918" s="2" t="s">
        <v>44</v>
      </c>
      <c r="F1918" s="2" t="s">
        <v>34</v>
      </c>
      <c r="G1918" s="4">
        <v>43531.321782407409</v>
      </c>
      <c r="H1918" s="4">
        <v>43531.321782407409</v>
      </c>
      <c r="I1918" s="4">
        <v>43537.321782407409</v>
      </c>
      <c r="J1918" s="2">
        <v>0</v>
      </c>
      <c r="K1918" s="2">
        <v>123</v>
      </c>
      <c r="L1918" s="2" t="str">
        <f t="shared" si="49"/>
        <v>Delhi</v>
      </c>
      <c r="M1918" s="2" t="str">
        <f t="shared" si="50"/>
        <v>Delhi-Delhi</v>
      </c>
      <c r="N1918" s="2" t="str">
        <f t="shared" si="55"/>
        <v>Local</v>
      </c>
      <c r="O1918" s="2" t="str">
        <f t="shared" si="51"/>
        <v>FastWheels</v>
      </c>
      <c r="P1918" s="2">
        <f t="shared" si="52"/>
        <v>-6</v>
      </c>
      <c r="Q1918" s="2">
        <f t="shared" si="53"/>
        <v>0</v>
      </c>
      <c r="R1918" s="2">
        <f t="shared" si="54"/>
        <v>123</v>
      </c>
    </row>
    <row r="1919" spans="1:18" ht="14.25" customHeight="1">
      <c r="A1919" s="2">
        <v>750733</v>
      </c>
      <c r="B1919" s="2" t="s">
        <v>30</v>
      </c>
      <c r="C1919" s="2" t="s">
        <v>31</v>
      </c>
      <c r="D1919" s="2" t="s">
        <v>41</v>
      </c>
      <c r="E1919" s="2" t="s">
        <v>33</v>
      </c>
      <c r="F1919" s="2" t="s">
        <v>34</v>
      </c>
      <c r="G1919" s="4">
        <v>43531.323159722226</v>
      </c>
      <c r="H1919" s="4">
        <v>43537.323159722226</v>
      </c>
      <c r="I1919" s="4">
        <v>43537.323159722226</v>
      </c>
      <c r="J1919" s="2">
        <v>0</v>
      </c>
      <c r="K1919" s="2">
        <v>127</v>
      </c>
      <c r="L1919" s="2" t="str">
        <f t="shared" si="49"/>
        <v>Delhi</v>
      </c>
      <c r="M1919" s="2" t="str">
        <f t="shared" si="50"/>
        <v>Delhi-Delhi</v>
      </c>
      <c r="N1919" s="2" t="str">
        <f t="shared" si="55"/>
        <v>Local</v>
      </c>
      <c r="O1919" s="2" t="str">
        <f t="shared" si="51"/>
        <v>Ship2Home</v>
      </c>
      <c r="P1919" s="2">
        <f t="shared" si="52"/>
        <v>0</v>
      </c>
      <c r="Q1919" s="2">
        <f t="shared" si="53"/>
        <v>6</v>
      </c>
      <c r="R1919" s="2">
        <f t="shared" si="54"/>
        <v>127</v>
      </c>
    </row>
    <row r="1920" spans="1:18" ht="14.25" customHeight="1">
      <c r="A1920" s="2">
        <v>198193</v>
      </c>
      <c r="B1920" s="2" t="s">
        <v>30</v>
      </c>
      <c r="C1920" s="2" t="s">
        <v>43</v>
      </c>
      <c r="D1920" s="2" t="s">
        <v>41</v>
      </c>
      <c r="E1920" s="2" t="s">
        <v>33</v>
      </c>
      <c r="F1920" s="2" t="s">
        <v>34</v>
      </c>
      <c r="G1920" s="4">
        <v>43531.323541666665</v>
      </c>
      <c r="H1920" s="4">
        <v>43538.323541666665</v>
      </c>
      <c r="I1920" s="4">
        <v>43538.323541666665</v>
      </c>
      <c r="J1920" s="2">
        <v>46</v>
      </c>
      <c r="K1920" s="2">
        <v>128</v>
      </c>
      <c r="L1920" s="2" t="str">
        <f t="shared" si="49"/>
        <v>Bangalore</v>
      </c>
      <c r="M1920" s="2" t="str">
        <f t="shared" si="50"/>
        <v>Delhi-Bangalore</v>
      </c>
      <c r="N1920" s="2" t="str">
        <f t="shared" si="55"/>
        <v>Outstation</v>
      </c>
      <c r="O1920" s="2" t="str">
        <f t="shared" si="51"/>
        <v>Ship2Home</v>
      </c>
      <c r="P1920" s="2">
        <f t="shared" si="52"/>
        <v>0</v>
      </c>
      <c r="Q1920" s="2">
        <f t="shared" si="53"/>
        <v>7</v>
      </c>
      <c r="R1920" s="2">
        <f t="shared" si="54"/>
        <v>174</v>
      </c>
    </row>
    <row r="1921" spans="1:18" ht="14.25" customHeight="1">
      <c r="A1921" s="2">
        <v>164930</v>
      </c>
      <c r="B1921" s="2" t="s">
        <v>47</v>
      </c>
      <c r="C1921" s="2" t="s">
        <v>31</v>
      </c>
      <c r="D1921" s="2" t="s">
        <v>32</v>
      </c>
      <c r="E1921" s="2" t="s">
        <v>38</v>
      </c>
      <c r="F1921" s="2" t="s">
        <v>34</v>
      </c>
      <c r="G1921" s="4">
        <v>43531.326817129629</v>
      </c>
      <c r="H1921" s="4">
        <v>43534.326817129629</v>
      </c>
      <c r="I1921" s="4">
        <v>43536.326817129629</v>
      </c>
      <c r="J1921" s="2">
        <v>29</v>
      </c>
      <c r="K1921" s="2">
        <v>128</v>
      </c>
      <c r="L1921" s="2" t="str">
        <f t="shared" si="49"/>
        <v>Delhi</v>
      </c>
      <c r="M1921" s="2" t="str">
        <f t="shared" si="50"/>
        <v>Bangalore-Delhi</v>
      </c>
      <c r="N1921" s="2" t="str">
        <f t="shared" si="55"/>
        <v>Outstation</v>
      </c>
      <c r="O1921" s="2" t="str">
        <f t="shared" si="51"/>
        <v>Ship2Home</v>
      </c>
      <c r="P1921" s="2">
        <f t="shared" si="52"/>
        <v>-2</v>
      </c>
      <c r="Q1921" s="2">
        <f t="shared" si="53"/>
        <v>3</v>
      </c>
      <c r="R1921" s="2">
        <f t="shared" si="54"/>
        <v>157</v>
      </c>
    </row>
    <row r="1922" spans="1:18" ht="14.25" customHeight="1">
      <c r="A1922" s="2">
        <v>54795</v>
      </c>
      <c r="B1922" s="2" t="s">
        <v>49</v>
      </c>
      <c r="C1922" s="2" t="s">
        <v>37</v>
      </c>
      <c r="D1922" s="2" t="s">
        <v>41</v>
      </c>
      <c r="E1922" s="2" t="s">
        <v>33</v>
      </c>
      <c r="F1922" s="2" t="s">
        <v>34</v>
      </c>
      <c r="G1922" s="4">
        <v>43531.327025462961</v>
      </c>
      <c r="H1922" s="4">
        <v>43540.327025462961</v>
      </c>
      <c r="I1922" s="4">
        <v>43534.327025462961</v>
      </c>
      <c r="J1922" s="2">
        <v>34</v>
      </c>
      <c r="K1922" s="2">
        <v>106</v>
      </c>
      <c r="L1922" s="2" t="str">
        <f t="shared" si="49"/>
        <v>Mumbai</v>
      </c>
      <c r="M1922" s="2" t="str">
        <f t="shared" si="50"/>
        <v>Delhi-Mumbai</v>
      </c>
      <c r="N1922" s="2" t="str">
        <f t="shared" si="55"/>
        <v>Outstation</v>
      </c>
      <c r="O1922" s="2" t="str">
        <f t="shared" si="51"/>
        <v>Ship2Home</v>
      </c>
      <c r="P1922" s="2">
        <f t="shared" si="52"/>
        <v>6</v>
      </c>
      <c r="Q1922" s="2">
        <f t="shared" si="53"/>
        <v>9</v>
      </c>
      <c r="R1922" s="2">
        <f t="shared" si="54"/>
        <v>140</v>
      </c>
    </row>
    <row r="1923" spans="1:18" ht="14.25" customHeight="1">
      <c r="A1923" s="2">
        <v>810721</v>
      </c>
      <c r="B1923" s="2" t="s">
        <v>46</v>
      </c>
      <c r="C1923" s="2" t="s">
        <v>37</v>
      </c>
      <c r="D1923" s="2" t="s">
        <v>32</v>
      </c>
      <c r="E1923" s="2" t="s">
        <v>44</v>
      </c>
      <c r="F1923" s="2" t="s">
        <v>34</v>
      </c>
      <c r="G1923" s="4">
        <v>43531.328692129631</v>
      </c>
      <c r="H1923" s="4">
        <v>43533.328692129631</v>
      </c>
      <c r="I1923" s="4">
        <v>43538.328692129631</v>
      </c>
      <c r="J1923" s="2">
        <v>66</v>
      </c>
      <c r="K1923" s="2">
        <v>87</v>
      </c>
      <c r="L1923" s="2" t="str">
        <f t="shared" si="49"/>
        <v>Mumbai</v>
      </c>
      <c r="M1923" s="2" t="str">
        <f t="shared" si="50"/>
        <v>Bangalore-Mumbai</v>
      </c>
      <c r="N1923" s="2" t="str">
        <f t="shared" si="55"/>
        <v>Outstation</v>
      </c>
      <c r="O1923" s="2" t="str">
        <f t="shared" si="51"/>
        <v>FastWheels</v>
      </c>
      <c r="P1923" s="2">
        <f t="shared" si="52"/>
        <v>-5</v>
      </c>
      <c r="Q1923" s="2">
        <f t="shared" si="53"/>
        <v>2</v>
      </c>
      <c r="R1923" s="2">
        <f t="shared" si="54"/>
        <v>153</v>
      </c>
    </row>
    <row r="1924" spans="1:18" ht="14.25" customHeight="1">
      <c r="A1924" s="2">
        <v>135105</v>
      </c>
      <c r="B1924" s="2" t="s">
        <v>47</v>
      </c>
      <c r="C1924" s="2" t="s">
        <v>43</v>
      </c>
      <c r="D1924" s="2" t="s">
        <v>41</v>
      </c>
      <c r="E1924" s="2" t="s">
        <v>33</v>
      </c>
      <c r="F1924" s="2" t="s">
        <v>34</v>
      </c>
      <c r="G1924" s="4">
        <v>43531.33079861111</v>
      </c>
      <c r="H1924" s="4">
        <v>43540.33079861111</v>
      </c>
      <c r="I1924" s="4">
        <v>43534.33079861111</v>
      </c>
      <c r="J1924" s="2">
        <v>35</v>
      </c>
      <c r="K1924" s="2">
        <v>121</v>
      </c>
      <c r="L1924" s="2" t="str">
        <f t="shared" si="49"/>
        <v>Bangalore</v>
      </c>
      <c r="M1924" s="2" t="str">
        <f t="shared" si="50"/>
        <v>Delhi-Bangalore</v>
      </c>
      <c r="N1924" s="2" t="str">
        <f t="shared" si="55"/>
        <v>Outstation</v>
      </c>
      <c r="O1924" s="2" t="str">
        <f t="shared" si="51"/>
        <v>Ship2Home</v>
      </c>
      <c r="P1924" s="2">
        <f t="shared" si="52"/>
        <v>6</v>
      </c>
      <c r="Q1924" s="2">
        <f t="shared" si="53"/>
        <v>9</v>
      </c>
      <c r="R1924" s="2">
        <f t="shared" si="54"/>
        <v>156</v>
      </c>
    </row>
    <row r="1925" spans="1:18" ht="14.25" customHeight="1">
      <c r="A1925" s="2">
        <v>69589</v>
      </c>
      <c r="B1925" s="2" t="s">
        <v>48</v>
      </c>
      <c r="C1925" s="2" t="s">
        <v>43</v>
      </c>
      <c r="D1925" s="2" t="s">
        <v>41</v>
      </c>
      <c r="E1925" s="2" t="s">
        <v>33</v>
      </c>
      <c r="F1925" s="2" t="s">
        <v>34</v>
      </c>
      <c r="G1925" s="4">
        <v>43531.332395833335</v>
      </c>
      <c r="H1925" s="4">
        <v>43537.332395833335</v>
      </c>
      <c r="I1925" s="4">
        <v>43536.332395833335</v>
      </c>
      <c r="J1925" s="2">
        <v>48</v>
      </c>
      <c r="K1925" s="2">
        <v>128</v>
      </c>
      <c r="L1925" s="2" t="str">
        <f t="shared" si="49"/>
        <v>Bangalore</v>
      </c>
      <c r="M1925" s="2" t="str">
        <f t="shared" si="50"/>
        <v>Delhi-Bangalore</v>
      </c>
      <c r="N1925" s="2" t="str">
        <f t="shared" si="55"/>
        <v>Outstation</v>
      </c>
      <c r="O1925" s="2" t="str">
        <f t="shared" si="51"/>
        <v>Ship2Home</v>
      </c>
      <c r="P1925" s="2">
        <f t="shared" si="52"/>
        <v>1</v>
      </c>
      <c r="Q1925" s="2">
        <f t="shared" si="53"/>
        <v>6</v>
      </c>
      <c r="R1925" s="2">
        <f t="shared" si="54"/>
        <v>176</v>
      </c>
    </row>
    <row r="1926" spans="1:18" ht="14.25" customHeight="1">
      <c r="A1926" s="2">
        <v>474005</v>
      </c>
      <c r="B1926" s="2" t="s">
        <v>46</v>
      </c>
      <c r="C1926" s="2" t="s">
        <v>40</v>
      </c>
      <c r="D1926" s="2" t="s">
        <v>41</v>
      </c>
      <c r="E1926" s="2" t="s">
        <v>33</v>
      </c>
      <c r="F1926" s="2" t="s">
        <v>34</v>
      </c>
      <c r="G1926" s="4">
        <v>43531.338333333333</v>
      </c>
      <c r="H1926" s="4">
        <v>43535.338333333333</v>
      </c>
      <c r="I1926" s="4">
        <v>43535.338333333333</v>
      </c>
      <c r="J1926" s="2">
        <v>46</v>
      </c>
      <c r="K1926" s="2">
        <v>107</v>
      </c>
      <c r="L1926" s="2" t="str">
        <f t="shared" si="49"/>
        <v>Kolkata</v>
      </c>
      <c r="M1926" s="2" t="str">
        <f t="shared" si="50"/>
        <v>Delhi-Kolkata</v>
      </c>
      <c r="N1926" s="2" t="str">
        <f t="shared" si="55"/>
        <v>Outstation</v>
      </c>
      <c r="O1926" s="2" t="str">
        <f t="shared" si="51"/>
        <v>Ship2Home</v>
      </c>
      <c r="P1926" s="2">
        <f t="shared" si="52"/>
        <v>0</v>
      </c>
      <c r="Q1926" s="2">
        <f t="shared" si="53"/>
        <v>4</v>
      </c>
      <c r="R1926" s="2">
        <f t="shared" si="54"/>
        <v>153</v>
      </c>
    </row>
    <row r="1927" spans="1:18" ht="14.25" customHeight="1">
      <c r="A1927" s="2">
        <v>810533</v>
      </c>
      <c r="B1927" s="2" t="s">
        <v>39</v>
      </c>
      <c r="C1927" s="2" t="s">
        <v>40</v>
      </c>
      <c r="D1927" s="2" t="s">
        <v>41</v>
      </c>
      <c r="E1927" s="2" t="s">
        <v>33</v>
      </c>
      <c r="F1927" s="2" t="s">
        <v>34</v>
      </c>
      <c r="G1927" s="4">
        <v>43531.339780092596</v>
      </c>
      <c r="H1927" s="4">
        <v>43533.339780092596</v>
      </c>
      <c r="I1927" s="4">
        <v>43534.339780092596</v>
      </c>
      <c r="J1927" s="2">
        <v>40</v>
      </c>
      <c r="K1927" s="2">
        <v>112</v>
      </c>
      <c r="L1927" s="2" t="str">
        <f t="shared" si="49"/>
        <v>Kolkata</v>
      </c>
      <c r="M1927" s="2" t="str">
        <f t="shared" si="50"/>
        <v>Delhi-Kolkata</v>
      </c>
      <c r="N1927" s="2" t="str">
        <f t="shared" si="55"/>
        <v>Outstation</v>
      </c>
      <c r="O1927" s="2" t="str">
        <f t="shared" si="51"/>
        <v>Ship2Home</v>
      </c>
      <c r="P1927" s="2">
        <f t="shared" si="52"/>
        <v>-1</v>
      </c>
      <c r="Q1927" s="2">
        <f t="shared" si="53"/>
        <v>2</v>
      </c>
      <c r="R1927" s="2">
        <f t="shared" si="54"/>
        <v>152</v>
      </c>
    </row>
    <row r="1928" spans="1:18" ht="14.25" customHeight="1">
      <c r="A1928" s="2">
        <v>385820</v>
      </c>
      <c r="B1928" s="2" t="s">
        <v>36</v>
      </c>
      <c r="C1928" s="2" t="s">
        <v>37</v>
      </c>
      <c r="D1928" s="2" t="s">
        <v>32</v>
      </c>
      <c r="E1928" s="2" t="s">
        <v>44</v>
      </c>
      <c r="F1928" s="2" t="s">
        <v>34</v>
      </c>
      <c r="G1928" s="4">
        <v>43531.341134259259</v>
      </c>
      <c r="H1928" s="4">
        <v>43537.341134259259</v>
      </c>
      <c r="I1928" s="4">
        <v>43537.341134259259</v>
      </c>
      <c r="J1928" s="2">
        <v>37</v>
      </c>
      <c r="K1928" s="2">
        <v>111</v>
      </c>
      <c r="L1928" s="2" t="str">
        <f t="shared" si="49"/>
        <v>Mumbai</v>
      </c>
      <c r="M1928" s="2" t="str">
        <f t="shared" si="50"/>
        <v>Bangalore-Mumbai</v>
      </c>
      <c r="N1928" s="2" t="str">
        <f t="shared" si="55"/>
        <v>Outstation</v>
      </c>
      <c r="O1928" s="2" t="str">
        <f t="shared" si="51"/>
        <v>FastWheels</v>
      </c>
      <c r="P1928" s="2">
        <f t="shared" si="52"/>
        <v>0</v>
      </c>
      <c r="Q1928" s="2">
        <f t="shared" si="53"/>
        <v>6</v>
      </c>
      <c r="R1928" s="2">
        <f t="shared" si="54"/>
        <v>148</v>
      </c>
    </row>
    <row r="1929" spans="1:18" ht="14.25" customHeight="1">
      <c r="A1929" s="2">
        <v>236384</v>
      </c>
      <c r="B1929" s="2" t="s">
        <v>30</v>
      </c>
      <c r="C1929" s="2" t="s">
        <v>37</v>
      </c>
      <c r="D1929" s="2" t="s">
        <v>41</v>
      </c>
      <c r="E1929" s="2" t="s">
        <v>44</v>
      </c>
      <c r="F1929" s="2" t="s">
        <v>34</v>
      </c>
      <c r="G1929" s="4">
        <v>43531.346562500003</v>
      </c>
      <c r="H1929" s="4">
        <v>43535.346562500003</v>
      </c>
      <c r="I1929" s="4">
        <v>43535.346562500003</v>
      </c>
      <c r="J1929" s="2">
        <v>40</v>
      </c>
      <c r="K1929" s="2">
        <v>113</v>
      </c>
      <c r="L1929" s="2" t="str">
        <f t="shared" si="49"/>
        <v>Mumbai</v>
      </c>
      <c r="M1929" s="2" t="str">
        <f t="shared" si="50"/>
        <v>Delhi-Mumbai</v>
      </c>
      <c r="N1929" s="2" t="str">
        <f t="shared" si="55"/>
        <v>Outstation</v>
      </c>
      <c r="O1929" s="2" t="str">
        <f t="shared" si="51"/>
        <v>FastWheels</v>
      </c>
      <c r="P1929" s="2">
        <f t="shared" si="52"/>
        <v>0</v>
      </c>
      <c r="Q1929" s="2">
        <f t="shared" si="53"/>
        <v>4</v>
      </c>
      <c r="R1929" s="2">
        <f t="shared" si="54"/>
        <v>153</v>
      </c>
    </row>
    <row r="1930" spans="1:18" ht="14.25" customHeight="1">
      <c r="A1930" s="2">
        <v>542360</v>
      </c>
      <c r="B1930" s="2" t="s">
        <v>48</v>
      </c>
      <c r="C1930" s="2" t="s">
        <v>31</v>
      </c>
      <c r="D1930" s="2" t="s">
        <v>41</v>
      </c>
      <c r="E1930" s="2" t="s">
        <v>44</v>
      </c>
      <c r="F1930" s="2" t="s">
        <v>34</v>
      </c>
      <c r="G1930" s="4">
        <v>43531.354814814818</v>
      </c>
      <c r="H1930" s="4">
        <v>43533.354814814818</v>
      </c>
      <c r="I1930" s="4">
        <v>43536.354814814818</v>
      </c>
      <c r="J1930" s="2">
        <v>0</v>
      </c>
      <c r="K1930" s="2">
        <v>121</v>
      </c>
      <c r="L1930" s="2" t="str">
        <f t="shared" si="49"/>
        <v>Delhi</v>
      </c>
      <c r="M1930" s="2" t="str">
        <f t="shared" si="50"/>
        <v>Delhi-Delhi</v>
      </c>
      <c r="N1930" s="2" t="str">
        <f t="shared" si="55"/>
        <v>Local</v>
      </c>
      <c r="O1930" s="2" t="str">
        <f t="shared" si="51"/>
        <v>FastWheels</v>
      </c>
      <c r="P1930" s="2">
        <f t="shared" si="52"/>
        <v>-3</v>
      </c>
      <c r="Q1930" s="2">
        <f t="shared" si="53"/>
        <v>2</v>
      </c>
      <c r="R1930" s="2">
        <f t="shared" si="54"/>
        <v>121</v>
      </c>
    </row>
    <row r="1931" spans="1:18" ht="14.25" customHeight="1">
      <c r="A1931" s="2">
        <v>970640</v>
      </c>
      <c r="B1931" s="2" t="s">
        <v>39</v>
      </c>
      <c r="C1931" s="2" t="s">
        <v>31</v>
      </c>
      <c r="D1931" s="2" t="s">
        <v>32</v>
      </c>
      <c r="E1931" s="2" t="s">
        <v>44</v>
      </c>
      <c r="F1931" s="2" t="s">
        <v>34</v>
      </c>
      <c r="G1931" s="4">
        <v>43531.356030092589</v>
      </c>
      <c r="H1931" s="4">
        <v>43533.356030092589</v>
      </c>
      <c r="I1931" s="4">
        <v>43536.356030092589</v>
      </c>
      <c r="J1931" s="2">
        <v>39</v>
      </c>
      <c r="K1931" s="2">
        <v>122</v>
      </c>
      <c r="L1931" s="2" t="str">
        <f t="shared" si="49"/>
        <v>Delhi</v>
      </c>
      <c r="M1931" s="2" t="str">
        <f t="shared" si="50"/>
        <v>Bangalore-Delhi</v>
      </c>
      <c r="N1931" s="2" t="str">
        <f t="shared" si="55"/>
        <v>Outstation</v>
      </c>
      <c r="O1931" s="2" t="str">
        <f t="shared" si="51"/>
        <v>FastWheels</v>
      </c>
      <c r="P1931" s="2">
        <f t="shared" si="52"/>
        <v>-3</v>
      </c>
      <c r="Q1931" s="2">
        <f t="shared" si="53"/>
        <v>2</v>
      </c>
      <c r="R1931" s="2">
        <f t="shared" si="54"/>
        <v>161</v>
      </c>
    </row>
    <row r="1932" spans="1:18" ht="14.25" customHeight="1">
      <c r="A1932" s="2">
        <v>59928</v>
      </c>
      <c r="B1932" s="2" t="s">
        <v>42</v>
      </c>
      <c r="C1932" s="2" t="s">
        <v>31</v>
      </c>
      <c r="D1932" s="2" t="s">
        <v>32</v>
      </c>
      <c r="E1932" s="2" t="s">
        <v>44</v>
      </c>
      <c r="F1932" s="2" t="s">
        <v>34</v>
      </c>
      <c r="G1932" s="4">
        <v>43531.358344907407</v>
      </c>
      <c r="H1932" s="4">
        <v>43537.358344907407</v>
      </c>
      <c r="I1932" s="4">
        <v>43538.358344907407</v>
      </c>
      <c r="J1932" s="2">
        <v>32</v>
      </c>
      <c r="K1932" s="2">
        <v>128</v>
      </c>
      <c r="L1932" s="2" t="str">
        <f t="shared" si="49"/>
        <v>Delhi</v>
      </c>
      <c r="M1932" s="2" t="str">
        <f t="shared" si="50"/>
        <v>Bangalore-Delhi</v>
      </c>
      <c r="N1932" s="2" t="str">
        <f t="shared" si="55"/>
        <v>Outstation</v>
      </c>
      <c r="O1932" s="2" t="str">
        <f t="shared" si="51"/>
        <v>FastWheels</v>
      </c>
      <c r="P1932" s="2">
        <f t="shared" si="52"/>
        <v>-1</v>
      </c>
      <c r="Q1932" s="2">
        <f t="shared" si="53"/>
        <v>6</v>
      </c>
      <c r="R1932" s="2">
        <f t="shared" si="54"/>
        <v>160</v>
      </c>
    </row>
    <row r="1933" spans="1:18" ht="14.25" customHeight="1">
      <c r="A1933" s="2">
        <v>196178</v>
      </c>
      <c r="B1933" s="2" t="s">
        <v>39</v>
      </c>
      <c r="C1933" s="2" t="s">
        <v>43</v>
      </c>
      <c r="D1933" s="2" t="s">
        <v>32</v>
      </c>
      <c r="E1933" s="2" t="s">
        <v>38</v>
      </c>
      <c r="F1933" s="2" t="s">
        <v>34</v>
      </c>
      <c r="G1933" s="4">
        <v>43531.358923611115</v>
      </c>
      <c r="H1933" s="4">
        <v>43531.358923611115</v>
      </c>
      <c r="I1933" s="4">
        <v>43536.358923611115</v>
      </c>
      <c r="J1933" s="2">
        <v>0</v>
      </c>
      <c r="K1933" s="2">
        <v>126</v>
      </c>
      <c r="L1933" s="2" t="str">
        <f t="shared" si="49"/>
        <v>Bangalore</v>
      </c>
      <c r="M1933" s="2" t="str">
        <f t="shared" si="50"/>
        <v>Bangalore-Bangalore</v>
      </c>
      <c r="N1933" s="2" t="str">
        <f t="shared" si="55"/>
        <v>Local</v>
      </c>
      <c r="O1933" s="2" t="str">
        <f t="shared" si="51"/>
        <v>Ship2Home</v>
      </c>
      <c r="P1933" s="2">
        <f t="shared" si="52"/>
        <v>-5</v>
      </c>
      <c r="Q1933" s="2">
        <f t="shared" si="53"/>
        <v>0</v>
      </c>
      <c r="R1933" s="2">
        <f t="shared" si="54"/>
        <v>126</v>
      </c>
    </row>
    <row r="1934" spans="1:18" ht="14.25" customHeight="1">
      <c r="A1934" s="2">
        <v>883993</v>
      </c>
      <c r="B1934" s="2" t="s">
        <v>39</v>
      </c>
      <c r="C1934" s="2" t="s">
        <v>31</v>
      </c>
      <c r="D1934" s="2" t="s">
        <v>41</v>
      </c>
      <c r="E1934" s="2" t="s">
        <v>33</v>
      </c>
      <c r="F1934" s="2" t="s">
        <v>34</v>
      </c>
      <c r="G1934" s="4">
        <v>43531.368090277778</v>
      </c>
      <c r="H1934" s="4">
        <v>43536.368090277778</v>
      </c>
      <c r="I1934" s="4">
        <v>43537.368090277778</v>
      </c>
      <c r="J1934" s="2">
        <v>0</v>
      </c>
      <c r="K1934" s="2">
        <v>125</v>
      </c>
      <c r="L1934" s="2" t="str">
        <f t="shared" si="49"/>
        <v>Delhi</v>
      </c>
      <c r="M1934" s="2" t="str">
        <f t="shared" si="50"/>
        <v>Delhi-Delhi</v>
      </c>
      <c r="N1934" s="2" t="str">
        <f t="shared" si="55"/>
        <v>Local</v>
      </c>
      <c r="O1934" s="2" t="str">
        <f t="shared" si="51"/>
        <v>Ship2Home</v>
      </c>
      <c r="P1934" s="2">
        <f t="shared" si="52"/>
        <v>-1</v>
      </c>
      <c r="Q1934" s="2">
        <f t="shared" si="53"/>
        <v>5</v>
      </c>
      <c r="R1934" s="2">
        <f t="shared" si="54"/>
        <v>125</v>
      </c>
    </row>
    <row r="1935" spans="1:18" ht="14.25" customHeight="1">
      <c r="A1935" s="2">
        <v>797332</v>
      </c>
      <c r="B1935" s="2" t="s">
        <v>47</v>
      </c>
      <c r="C1935" s="2" t="s">
        <v>31</v>
      </c>
      <c r="D1935" s="2" t="s">
        <v>41</v>
      </c>
      <c r="E1935" s="2" t="s">
        <v>44</v>
      </c>
      <c r="F1935" s="2" t="s">
        <v>34</v>
      </c>
      <c r="G1935" s="4">
        <v>43531.368611111109</v>
      </c>
      <c r="H1935" s="4">
        <v>43533.368611111109</v>
      </c>
      <c r="I1935" s="4">
        <v>43534.368611111109</v>
      </c>
      <c r="J1935" s="2">
        <v>0</v>
      </c>
      <c r="K1935" s="2">
        <v>125</v>
      </c>
      <c r="L1935" s="2" t="str">
        <f t="shared" si="49"/>
        <v>Delhi</v>
      </c>
      <c r="M1935" s="2" t="str">
        <f t="shared" si="50"/>
        <v>Delhi-Delhi</v>
      </c>
      <c r="N1935" s="2" t="str">
        <f t="shared" si="55"/>
        <v>Local</v>
      </c>
      <c r="O1935" s="2" t="str">
        <f t="shared" si="51"/>
        <v>FastWheels</v>
      </c>
      <c r="P1935" s="2">
        <f t="shared" si="52"/>
        <v>-1</v>
      </c>
      <c r="Q1935" s="2">
        <f t="shared" si="53"/>
        <v>2</v>
      </c>
      <c r="R1935" s="2">
        <f t="shared" si="54"/>
        <v>125</v>
      </c>
    </row>
    <row r="1936" spans="1:18" ht="14.25" customHeight="1">
      <c r="A1936" s="2">
        <v>161654</v>
      </c>
      <c r="B1936" s="2" t="s">
        <v>42</v>
      </c>
      <c r="C1936" s="2" t="s">
        <v>37</v>
      </c>
      <c r="D1936" s="2" t="s">
        <v>41</v>
      </c>
      <c r="E1936" s="2" t="s">
        <v>38</v>
      </c>
      <c r="F1936" s="2" t="s">
        <v>34</v>
      </c>
      <c r="G1936" s="4">
        <v>43531.368923611109</v>
      </c>
      <c r="H1936" s="4">
        <v>43540.368923611109</v>
      </c>
      <c r="I1936" s="4">
        <v>43538.368923611109</v>
      </c>
      <c r="J1936" s="2">
        <v>28</v>
      </c>
      <c r="K1936" s="2">
        <v>114</v>
      </c>
      <c r="L1936" s="2" t="str">
        <f t="shared" si="49"/>
        <v>Mumbai</v>
      </c>
      <c r="M1936" s="2" t="str">
        <f t="shared" si="50"/>
        <v>Delhi-Mumbai</v>
      </c>
      <c r="N1936" s="2" t="str">
        <f t="shared" si="55"/>
        <v>Outstation</v>
      </c>
      <c r="O1936" s="2" t="str">
        <f t="shared" si="51"/>
        <v>Ship2Home</v>
      </c>
      <c r="P1936" s="2">
        <f t="shared" si="52"/>
        <v>2</v>
      </c>
      <c r="Q1936" s="2">
        <f t="shared" si="53"/>
        <v>9</v>
      </c>
      <c r="R1936" s="2">
        <f t="shared" si="54"/>
        <v>142</v>
      </c>
    </row>
    <row r="1937" spans="1:18" ht="14.25" customHeight="1">
      <c r="A1937" s="2">
        <v>105878</v>
      </c>
      <c r="B1937" s="2" t="s">
        <v>30</v>
      </c>
      <c r="C1937" s="2" t="s">
        <v>31</v>
      </c>
      <c r="D1937" s="2" t="s">
        <v>41</v>
      </c>
      <c r="E1937" s="2" t="s">
        <v>38</v>
      </c>
      <c r="F1937" s="2" t="s">
        <v>34</v>
      </c>
      <c r="G1937" s="4">
        <v>43531.369027777779</v>
      </c>
      <c r="H1937" s="4">
        <v>43538.369027777779</v>
      </c>
      <c r="I1937" s="4">
        <v>43534.369027777779</v>
      </c>
      <c r="J1937" s="2">
        <v>0</v>
      </c>
      <c r="K1937" s="2">
        <v>124</v>
      </c>
      <c r="L1937" s="2" t="str">
        <f t="shared" si="49"/>
        <v>Delhi</v>
      </c>
      <c r="M1937" s="2" t="str">
        <f t="shared" si="50"/>
        <v>Delhi-Delhi</v>
      </c>
      <c r="N1937" s="2" t="str">
        <f t="shared" si="55"/>
        <v>Local</v>
      </c>
      <c r="O1937" s="2" t="str">
        <f t="shared" si="51"/>
        <v>Ship2Home</v>
      </c>
      <c r="P1937" s="2">
        <f t="shared" si="52"/>
        <v>4</v>
      </c>
      <c r="Q1937" s="2">
        <f t="shared" si="53"/>
        <v>7</v>
      </c>
      <c r="R1937" s="2">
        <f t="shared" si="54"/>
        <v>124</v>
      </c>
    </row>
    <row r="1938" spans="1:18" ht="14.25" customHeight="1">
      <c r="A1938" s="2">
        <v>730428</v>
      </c>
      <c r="B1938" s="2" t="s">
        <v>30</v>
      </c>
      <c r="C1938" s="2" t="s">
        <v>31</v>
      </c>
      <c r="D1938" s="2" t="s">
        <v>32</v>
      </c>
      <c r="E1938" s="2" t="s">
        <v>44</v>
      </c>
      <c r="F1938" s="2" t="s">
        <v>34</v>
      </c>
      <c r="G1938" s="4">
        <v>43531.370451388888</v>
      </c>
      <c r="H1938" s="4">
        <v>43534.370451388888</v>
      </c>
      <c r="I1938" s="4">
        <v>43536.370451388888</v>
      </c>
      <c r="J1938" s="2">
        <v>31</v>
      </c>
      <c r="K1938" s="2">
        <v>120</v>
      </c>
      <c r="L1938" s="2" t="str">
        <f t="shared" si="49"/>
        <v>Delhi</v>
      </c>
      <c r="M1938" s="2" t="str">
        <f t="shared" si="50"/>
        <v>Bangalore-Delhi</v>
      </c>
      <c r="N1938" s="2" t="str">
        <f t="shared" si="55"/>
        <v>Outstation</v>
      </c>
      <c r="O1938" s="2" t="str">
        <f t="shared" si="51"/>
        <v>FastWheels</v>
      </c>
      <c r="P1938" s="2">
        <f t="shared" si="52"/>
        <v>-2</v>
      </c>
      <c r="Q1938" s="2">
        <f t="shared" si="53"/>
        <v>3</v>
      </c>
      <c r="R1938" s="2">
        <f t="shared" si="54"/>
        <v>151</v>
      </c>
    </row>
    <row r="1939" spans="1:18" ht="14.25" customHeight="1">
      <c r="A1939" s="2">
        <v>374879</v>
      </c>
      <c r="B1939" s="2" t="s">
        <v>48</v>
      </c>
      <c r="C1939" s="2" t="s">
        <v>43</v>
      </c>
      <c r="D1939" s="2" t="s">
        <v>41</v>
      </c>
      <c r="E1939" s="2" t="s">
        <v>44</v>
      </c>
      <c r="F1939" s="2" t="s">
        <v>34</v>
      </c>
      <c r="G1939" s="4">
        <v>43531.373287037037</v>
      </c>
      <c r="H1939" s="4">
        <v>43536.373287037037</v>
      </c>
      <c r="I1939" s="4">
        <v>43537.373287037037</v>
      </c>
      <c r="J1939" s="2">
        <v>77</v>
      </c>
      <c r="K1939" s="2">
        <v>101</v>
      </c>
      <c r="L1939" s="2" t="str">
        <f t="shared" si="49"/>
        <v>Bangalore</v>
      </c>
      <c r="M1939" s="2" t="str">
        <f t="shared" si="50"/>
        <v>Delhi-Bangalore</v>
      </c>
      <c r="N1939" s="2" t="str">
        <f t="shared" si="55"/>
        <v>Outstation</v>
      </c>
      <c r="O1939" s="2" t="str">
        <f t="shared" si="51"/>
        <v>FastWheels</v>
      </c>
      <c r="P1939" s="2">
        <f t="shared" si="52"/>
        <v>-1</v>
      </c>
      <c r="Q1939" s="2">
        <f t="shared" si="53"/>
        <v>5</v>
      </c>
      <c r="R1939" s="2">
        <f t="shared" si="54"/>
        <v>178</v>
      </c>
    </row>
    <row r="1940" spans="1:18" ht="14.25" customHeight="1">
      <c r="A1940" s="2">
        <v>569184</v>
      </c>
      <c r="B1940" s="2" t="s">
        <v>48</v>
      </c>
      <c r="C1940" s="2" t="s">
        <v>40</v>
      </c>
      <c r="D1940" s="2" t="s">
        <v>32</v>
      </c>
      <c r="E1940" s="2" t="s">
        <v>44</v>
      </c>
      <c r="F1940" s="2" t="s">
        <v>34</v>
      </c>
      <c r="G1940" s="4">
        <v>43531.377951388888</v>
      </c>
      <c r="H1940" s="4">
        <v>43538.377951388888</v>
      </c>
      <c r="I1940" s="4">
        <v>43535.377951388888</v>
      </c>
      <c r="J1940" s="2">
        <v>34</v>
      </c>
      <c r="K1940" s="2">
        <v>115</v>
      </c>
      <c r="L1940" s="2" t="str">
        <f t="shared" si="49"/>
        <v>Kolkata</v>
      </c>
      <c r="M1940" s="2" t="str">
        <f t="shared" si="50"/>
        <v>Bangalore-Kolkata</v>
      </c>
      <c r="N1940" s="2" t="str">
        <f t="shared" si="55"/>
        <v>Outstation</v>
      </c>
      <c r="O1940" s="2" t="str">
        <f t="shared" si="51"/>
        <v>FastWheels</v>
      </c>
      <c r="P1940" s="2">
        <f t="shared" si="52"/>
        <v>3</v>
      </c>
      <c r="Q1940" s="2">
        <f t="shared" si="53"/>
        <v>7</v>
      </c>
      <c r="R1940" s="2">
        <f t="shared" si="54"/>
        <v>149</v>
      </c>
    </row>
    <row r="1941" spans="1:18" ht="14.25" customHeight="1">
      <c r="A1941" s="2">
        <v>978469</v>
      </c>
      <c r="B1941" s="2" t="s">
        <v>39</v>
      </c>
      <c r="C1941" s="2" t="s">
        <v>43</v>
      </c>
      <c r="D1941" s="2" t="s">
        <v>41</v>
      </c>
      <c r="E1941" s="2" t="s">
        <v>33</v>
      </c>
      <c r="F1941" s="2" t="s">
        <v>34</v>
      </c>
      <c r="G1941" s="4">
        <v>43531.378229166665</v>
      </c>
      <c r="H1941" s="4">
        <v>43535.378229166665</v>
      </c>
      <c r="I1941" s="4">
        <v>43538.378229166665</v>
      </c>
      <c r="J1941" s="2">
        <v>39</v>
      </c>
      <c r="K1941" s="2">
        <v>124</v>
      </c>
      <c r="L1941" s="2" t="str">
        <f t="shared" si="49"/>
        <v>Bangalore</v>
      </c>
      <c r="M1941" s="2" t="str">
        <f t="shared" si="50"/>
        <v>Delhi-Bangalore</v>
      </c>
      <c r="N1941" s="2" t="str">
        <f t="shared" si="55"/>
        <v>Outstation</v>
      </c>
      <c r="O1941" s="2" t="str">
        <f t="shared" si="51"/>
        <v>Ship2Home</v>
      </c>
      <c r="P1941" s="2">
        <f t="shared" si="52"/>
        <v>-3</v>
      </c>
      <c r="Q1941" s="2">
        <f t="shared" si="53"/>
        <v>4</v>
      </c>
      <c r="R1941" s="2">
        <f t="shared" si="54"/>
        <v>163</v>
      </c>
    </row>
    <row r="1942" spans="1:18" ht="14.25" customHeight="1">
      <c r="A1942" s="2">
        <v>934152</v>
      </c>
      <c r="B1942" s="2" t="s">
        <v>48</v>
      </c>
      <c r="C1942" s="2" t="s">
        <v>45</v>
      </c>
      <c r="D1942" s="2" t="s">
        <v>41</v>
      </c>
      <c r="E1942" s="2" t="s">
        <v>44</v>
      </c>
      <c r="F1942" s="2" t="s">
        <v>34</v>
      </c>
      <c r="G1942" s="4">
        <v>43531.378298611111</v>
      </c>
      <c r="H1942" s="4">
        <v>43536.378298611111</v>
      </c>
      <c r="I1942" s="4">
        <v>43536.378298611111</v>
      </c>
      <c r="J1942" s="2">
        <v>36</v>
      </c>
      <c r="K1942" s="2">
        <v>123</v>
      </c>
      <c r="L1942" s="2" t="str">
        <f t="shared" si="49"/>
        <v>Chennai</v>
      </c>
      <c r="M1942" s="2" t="str">
        <f t="shared" si="50"/>
        <v>Delhi-Chennai</v>
      </c>
      <c r="N1942" s="2" t="str">
        <f t="shared" si="55"/>
        <v>Outstation</v>
      </c>
      <c r="O1942" s="2" t="str">
        <f t="shared" si="51"/>
        <v>FastWheels</v>
      </c>
      <c r="P1942" s="2">
        <f t="shared" si="52"/>
        <v>0</v>
      </c>
      <c r="Q1942" s="2">
        <f t="shared" si="53"/>
        <v>5</v>
      </c>
      <c r="R1942" s="2">
        <f t="shared" si="54"/>
        <v>159</v>
      </c>
    </row>
    <row r="1943" spans="1:18" ht="14.25" customHeight="1">
      <c r="A1943" s="2">
        <v>283434</v>
      </c>
      <c r="B1943" s="2" t="s">
        <v>48</v>
      </c>
      <c r="C1943" s="2" t="s">
        <v>37</v>
      </c>
      <c r="D1943" s="2" t="s">
        <v>32</v>
      </c>
      <c r="E1943" s="2" t="s">
        <v>38</v>
      </c>
      <c r="F1943" s="2" t="s">
        <v>34</v>
      </c>
      <c r="G1943" s="4">
        <v>43531.378506944442</v>
      </c>
      <c r="H1943" s="4">
        <v>43539.378506944442</v>
      </c>
      <c r="I1943" s="4">
        <v>43537.378506944442</v>
      </c>
      <c r="J1943" s="2">
        <v>40</v>
      </c>
      <c r="K1943" s="2">
        <v>111</v>
      </c>
      <c r="L1943" s="2" t="str">
        <f t="shared" si="49"/>
        <v>Mumbai</v>
      </c>
      <c r="M1943" s="2" t="str">
        <f t="shared" si="50"/>
        <v>Bangalore-Mumbai</v>
      </c>
      <c r="N1943" s="2" t="str">
        <f t="shared" si="55"/>
        <v>Outstation</v>
      </c>
      <c r="O1943" s="2" t="str">
        <f t="shared" si="51"/>
        <v>Ship2Home</v>
      </c>
      <c r="P1943" s="2">
        <f t="shared" si="52"/>
        <v>2</v>
      </c>
      <c r="Q1943" s="2">
        <f t="shared" si="53"/>
        <v>8</v>
      </c>
      <c r="R1943" s="2">
        <f t="shared" si="54"/>
        <v>151</v>
      </c>
    </row>
    <row r="1944" spans="1:18" ht="14.25" customHeight="1">
      <c r="A1944" s="2">
        <v>349239</v>
      </c>
      <c r="B1944" s="2" t="s">
        <v>36</v>
      </c>
      <c r="C1944" s="2" t="s">
        <v>43</v>
      </c>
      <c r="D1944" s="2" t="s">
        <v>41</v>
      </c>
      <c r="E1944" s="2" t="s">
        <v>44</v>
      </c>
      <c r="F1944" s="2" t="s">
        <v>34</v>
      </c>
      <c r="G1944" s="4">
        <v>43531.380300925928</v>
      </c>
      <c r="H1944" s="4">
        <v>43535.380300925928</v>
      </c>
      <c r="I1944" s="4">
        <v>43535.380300925928</v>
      </c>
      <c r="J1944" s="2">
        <v>65</v>
      </c>
      <c r="K1944" s="2">
        <v>107</v>
      </c>
      <c r="L1944" s="2" t="str">
        <f t="shared" si="49"/>
        <v>Bangalore</v>
      </c>
      <c r="M1944" s="2" t="str">
        <f t="shared" si="50"/>
        <v>Delhi-Bangalore</v>
      </c>
      <c r="N1944" s="2" t="str">
        <f t="shared" si="55"/>
        <v>Outstation</v>
      </c>
      <c r="O1944" s="2" t="str">
        <f t="shared" si="51"/>
        <v>FastWheels</v>
      </c>
      <c r="P1944" s="2">
        <f t="shared" si="52"/>
        <v>0</v>
      </c>
      <c r="Q1944" s="2">
        <f t="shared" si="53"/>
        <v>4</v>
      </c>
      <c r="R1944" s="2">
        <f t="shared" si="54"/>
        <v>172</v>
      </c>
    </row>
    <row r="1945" spans="1:18" ht="14.25" customHeight="1">
      <c r="A1945" s="2">
        <v>872177</v>
      </c>
      <c r="B1945" s="2" t="s">
        <v>36</v>
      </c>
      <c r="C1945" s="2" t="s">
        <v>45</v>
      </c>
      <c r="D1945" s="2" t="s">
        <v>32</v>
      </c>
      <c r="E1945" s="2" t="s">
        <v>33</v>
      </c>
      <c r="F1945" s="2" t="s">
        <v>34</v>
      </c>
      <c r="G1945" s="4">
        <v>43531.38244212963</v>
      </c>
      <c r="H1945" s="4">
        <v>43535.38244212963</v>
      </c>
      <c r="I1945" s="4">
        <v>43534.38244212963</v>
      </c>
      <c r="J1945" s="2">
        <v>50</v>
      </c>
      <c r="K1945" s="2">
        <v>126</v>
      </c>
      <c r="L1945" s="2" t="str">
        <f t="shared" si="49"/>
        <v>Chennai</v>
      </c>
      <c r="M1945" s="2" t="str">
        <f t="shared" si="50"/>
        <v>Bangalore-Chennai</v>
      </c>
      <c r="N1945" s="2" t="str">
        <f t="shared" si="55"/>
        <v>Outstation</v>
      </c>
      <c r="O1945" s="2" t="str">
        <f t="shared" si="51"/>
        <v>Ship2Home</v>
      </c>
      <c r="P1945" s="2">
        <f t="shared" si="52"/>
        <v>1</v>
      </c>
      <c r="Q1945" s="2">
        <f t="shared" si="53"/>
        <v>4</v>
      </c>
      <c r="R1945" s="2">
        <f t="shared" si="54"/>
        <v>176</v>
      </c>
    </row>
    <row r="1946" spans="1:18" ht="14.25" customHeight="1">
      <c r="A1946" s="2">
        <v>24099</v>
      </c>
      <c r="B1946" s="2" t="s">
        <v>49</v>
      </c>
      <c r="C1946" s="2" t="s">
        <v>43</v>
      </c>
      <c r="D1946" s="2" t="s">
        <v>32</v>
      </c>
      <c r="E1946" s="2" t="s">
        <v>33</v>
      </c>
      <c r="F1946" s="2" t="s">
        <v>34</v>
      </c>
      <c r="G1946" s="4">
        <v>43531.384189814817</v>
      </c>
      <c r="H1946" s="4">
        <v>43533.384189814817</v>
      </c>
      <c r="I1946" s="4">
        <v>43538.384189814817</v>
      </c>
      <c r="J1946" s="2">
        <v>0</v>
      </c>
      <c r="K1946" s="2">
        <v>124</v>
      </c>
      <c r="L1946" s="2" t="str">
        <f t="shared" si="49"/>
        <v>Bangalore</v>
      </c>
      <c r="M1946" s="2" t="str">
        <f t="shared" si="50"/>
        <v>Bangalore-Bangalore</v>
      </c>
      <c r="N1946" s="2" t="str">
        <f t="shared" si="55"/>
        <v>Local</v>
      </c>
      <c r="O1946" s="2" t="str">
        <f t="shared" si="51"/>
        <v>Ship2Home</v>
      </c>
      <c r="P1946" s="2">
        <f t="shared" si="52"/>
        <v>-5</v>
      </c>
      <c r="Q1946" s="2">
        <f t="shared" si="53"/>
        <v>2</v>
      </c>
      <c r="R1946" s="2">
        <f t="shared" si="54"/>
        <v>124</v>
      </c>
    </row>
    <row r="1947" spans="1:18" ht="14.25" customHeight="1">
      <c r="A1947" s="2">
        <v>232667</v>
      </c>
      <c r="B1947" s="2" t="s">
        <v>36</v>
      </c>
      <c r="C1947" s="2" t="s">
        <v>31</v>
      </c>
      <c r="D1947" s="2" t="s">
        <v>41</v>
      </c>
      <c r="E1947" s="2" t="s">
        <v>33</v>
      </c>
      <c r="F1947" s="2" t="s">
        <v>34</v>
      </c>
      <c r="G1947" s="4">
        <v>43531.387604166666</v>
      </c>
      <c r="H1947" s="4">
        <v>43535.387604166666</v>
      </c>
      <c r="I1947" s="4">
        <v>43534.387604166666</v>
      </c>
      <c r="J1947" s="2">
        <v>0</v>
      </c>
      <c r="K1947" s="2">
        <v>126</v>
      </c>
      <c r="L1947" s="2" t="str">
        <f t="shared" si="49"/>
        <v>Delhi</v>
      </c>
      <c r="M1947" s="2" t="str">
        <f t="shared" si="50"/>
        <v>Delhi-Delhi</v>
      </c>
      <c r="N1947" s="2" t="str">
        <f t="shared" si="55"/>
        <v>Local</v>
      </c>
      <c r="O1947" s="2" t="str">
        <f t="shared" si="51"/>
        <v>Ship2Home</v>
      </c>
      <c r="P1947" s="2">
        <f t="shared" si="52"/>
        <v>1</v>
      </c>
      <c r="Q1947" s="2">
        <f t="shared" si="53"/>
        <v>4</v>
      </c>
      <c r="R1947" s="2">
        <f t="shared" si="54"/>
        <v>126</v>
      </c>
    </row>
    <row r="1948" spans="1:18" ht="14.25" customHeight="1">
      <c r="A1948" s="2">
        <v>846960</v>
      </c>
      <c r="B1948" s="2" t="s">
        <v>39</v>
      </c>
      <c r="C1948" s="2" t="s">
        <v>31</v>
      </c>
      <c r="D1948" s="2" t="s">
        <v>41</v>
      </c>
      <c r="E1948" s="2" t="s">
        <v>44</v>
      </c>
      <c r="F1948" s="2" t="s">
        <v>34</v>
      </c>
      <c r="G1948" s="4">
        <v>43531.388356481482</v>
      </c>
      <c r="H1948" s="4">
        <v>43536.388356481482</v>
      </c>
      <c r="I1948" s="4">
        <v>43538.388356481482</v>
      </c>
      <c r="J1948" s="2">
        <v>0</v>
      </c>
      <c r="K1948" s="2">
        <v>122</v>
      </c>
      <c r="L1948" s="2" t="str">
        <f t="shared" si="49"/>
        <v>Delhi</v>
      </c>
      <c r="M1948" s="2" t="str">
        <f t="shared" si="50"/>
        <v>Delhi-Delhi</v>
      </c>
      <c r="N1948" s="2" t="str">
        <f t="shared" si="55"/>
        <v>Local</v>
      </c>
      <c r="O1948" s="2" t="str">
        <f t="shared" si="51"/>
        <v>FastWheels</v>
      </c>
      <c r="P1948" s="2">
        <f t="shared" si="52"/>
        <v>-2</v>
      </c>
      <c r="Q1948" s="2">
        <f t="shared" si="53"/>
        <v>5</v>
      </c>
      <c r="R1948" s="2">
        <f t="shared" si="54"/>
        <v>122</v>
      </c>
    </row>
    <row r="1949" spans="1:18" ht="14.25" customHeight="1">
      <c r="A1949" s="2">
        <v>581058</v>
      </c>
      <c r="B1949" s="2" t="s">
        <v>39</v>
      </c>
      <c r="C1949" s="2" t="s">
        <v>31</v>
      </c>
      <c r="D1949" s="2" t="s">
        <v>41</v>
      </c>
      <c r="E1949" s="2" t="s">
        <v>44</v>
      </c>
      <c r="F1949" s="2" t="s">
        <v>34</v>
      </c>
      <c r="G1949" s="4">
        <v>43531.398344907408</v>
      </c>
      <c r="H1949" s="4">
        <v>43531.398344907408</v>
      </c>
      <c r="I1949" s="4">
        <v>43535.398344907408</v>
      </c>
      <c r="J1949" s="2">
        <v>0</v>
      </c>
      <c r="K1949" s="2">
        <v>109</v>
      </c>
      <c r="L1949" s="2" t="str">
        <f t="shared" si="49"/>
        <v>Delhi</v>
      </c>
      <c r="M1949" s="2" t="str">
        <f t="shared" si="50"/>
        <v>Delhi-Delhi</v>
      </c>
      <c r="N1949" s="2" t="str">
        <f t="shared" si="55"/>
        <v>Local</v>
      </c>
      <c r="O1949" s="2" t="str">
        <f t="shared" si="51"/>
        <v>FastWheels</v>
      </c>
      <c r="P1949" s="2">
        <f t="shared" si="52"/>
        <v>-4</v>
      </c>
      <c r="Q1949" s="2">
        <f t="shared" si="53"/>
        <v>0</v>
      </c>
      <c r="R1949" s="2">
        <f t="shared" si="54"/>
        <v>109</v>
      </c>
    </row>
    <row r="1950" spans="1:18" ht="14.25" customHeight="1">
      <c r="A1950" s="2">
        <v>228999</v>
      </c>
      <c r="B1950" s="2" t="s">
        <v>30</v>
      </c>
      <c r="C1950" s="2" t="s">
        <v>43</v>
      </c>
      <c r="D1950" s="2" t="s">
        <v>41</v>
      </c>
      <c r="E1950" s="2" t="s">
        <v>33</v>
      </c>
      <c r="F1950" s="2" t="s">
        <v>34</v>
      </c>
      <c r="G1950" s="4">
        <v>43531.403715277775</v>
      </c>
      <c r="H1950" s="4">
        <v>43539.403715277775</v>
      </c>
      <c r="I1950" s="4">
        <v>43537.403715277775</v>
      </c>
      <c r="J1950" s="2">
        <v>30</v>
      </c>
      <c r="K1950" s="2">
        <v>130</v>
      </c>
      <c r="L1950" s="2" t="str">
        <f t="shared" si="49"/>
        <v>Bangalore</v>
      </c>
      <c r="M1950" s="2" t="str">
        <f t="shared" si="50"/>
        <v>Delhi-Bangalore</v>
      </c>
      <c r="N1950" s="2" t="str">
        <f t="shared" si="55"/>
        <v>Outstation</v>
      </c>
      <c r="O1950" s="2" t="str">
        <f t="shared" si="51"/>
        <v>Ship2Home</v>
      </c>
      <c r="P1950" s="2">
        <f t="shared" si="52"/>
        <v>2</v>
      </c>
      <c r="Q1950" s="2">
        <f t="shared" si="53"/>
        <v>8</v>
      </c>
      <c r="R1950" s="2">
        <f t="shared" si="54"/>
        <v>160</v>
      </c>
    </row>
    <row r="1951" spans="1:18" ht="14.25" customHeight="1">
      <c r="A1951" s="2">
        <v>277775</v>
      </c>
      <c r="B1951" s="2" t="s">
        <v>39</v>
      </c>
      <c r="C1951" s="2" t="s">
        <v>37</v>
      </c>
      <c r="D1951" s="2" t="s">
        <v>32</v>
      </c>
      <c r="E1951" s="2" t="s">
        <v>33</v>
      </c>
      <c r="F1951" s="2" t="s">
        <v>34</v>
      </c>
      <c r="G1951" s="4">
        <v>43531.406354166669</v>
      </c>
      <c r="H1951" s="4">
        <v>43536.406354166669</v>
      </c>
      <c r="I1951" s="4">
        <v>43536.406354166669</v>
      </c>
      <c r="J1951" s="2">
        <v>42</v>
      </c>
      <c r="K1951" s="2">
        <v>110</v>
      </c>
      <c r="L1951" s="2" t="str">
        <f t="shared" si="49"/>
        <v>Mumbai</v>
      </c>
      <c r="M1951" s="2" t="str">
        <f t="shared" si="50"/>
        <v>Bangalore-Mumbai</v>
      </c>
      <c r="N1951" s="2" t="str">
        <f t="shared" si="55"/>
        <v>Outstation</v>
      </c>
      <c r="O1951" s="2" t="str">
        <f t="shared" si="51"/>
        <v>Ship2Home</v>
      </c>
      <c r="P1951" s="2">
        <f t="shared" si="52"/>
        <v>0</v>
      </c>
      <c r="Q1951" s="2">
        <f t="shared" si="53"/>
        <v>5</v>
      </c>
      <c r="R1951" s="2">
        <f t="shared" si="54"/>
        <v>152</v>
      </c>
    </row>
    <row r="1952" spans="1:18" ht="14.25" customHeight="1">
      <c r="A1952" s="2">
        <v>667529</v>
      </c>
      <c r="B1952" s="2" t="s">
        <v>36</v>
      </c>
      <c r="C1952" s="2" t="s">
        <v>43</v>
      </c>
      <c r="D1952" s="2" t="s">
        <v>32</v>
      </c>
      <c r="E1952" s="2" t="s">
        <v>33</v>
      </c>
      <c r="F1952" s="2" t="s">
        <v>34</v>
      </c>
      <c r="G1952" s="4">
        <v>43531.412662037037</v>
      </c>
      <c r="H1952" s="4">
        <v>43537.412662037037</v>
      </c>
      <c r="I1952" s="4">
        <v>43535.412662037037</v>
      </c>
      <c r="J1952" s="2">
        <v>0</v>
      </c>
      <c r="K1952" s="2">
        <v>122</v>
      </c>
      <c r="L1952" s="2" t="str">
        <f t="shared" si="49"/>
        <v>Bangalore</v>
      </c>
      <c r="M1952" s="2" t="str">
        <f t="shared" si="50"/>
        <v>Bangalore-Bangalore</v>
      </c>
      <c r="N1952" s="2" t="str">
        <f t="shared" si="55"/>
        <v>Local</v>
      </c>
      <c r="O1952" s="2" t="str">
        <f t="shared" si="51"/>
        <v>Ship2Home</v>
      </c>
      <c r="P1952" s="2">
        <f t="shared" si="52"/>
        <v>2</v>
      </c>
      <c r="Q1952" s="2">
        <f t="shared" si="53"/>
        <v>6</v>
      </c>
      <c r="R1952" s="2">
        <f t="shared" si="54"/>
        <v>122</v>
      </c>
    </row>
    <row r="1953" spans="1:18" ht="14.25" customHeight="1">
      <c r="A1953" s="2">
        <v>517727</v>
      </c>
      <c r="B1953" s="2" t="s">
        <v>47</v>
      </c>
      <c r="C1953" s="2" t="s">
        <v>37</v>
      </c>
      <c r="D1953" s="2" t="s">
        <v>41</v>
      </c>
      <c r="E1953" s="2" t="s">
        <v>33</v>
      </c>
      <c r="F1953" s="2" t="s">
        <v>34</v>
      </c>
      <c r="G1953" s="4">
        <v>43531.423449074071</v>
      </c>
      <c r="H1953" s="4">
        <v>43537.423449074071</v>
      </c>
      <c r="I1953" s="4">
        <v>43537.423449074071</v>
      </c>
      <c r="J1953" s="2">
        <v>42</v>
      </c>
      <c r="K1953" s="2">
        <v>106</v>
      </c>
      <c r="L1953" s="2" t="str">
        <f t="shared" si="49"/>
        <v>Mumbai</v>
      </c>
      <c r="M1953" s="2" t="str">
        <f t="shared" si="50"/>
        <v>Delhi-Mumbai</v>
      </c>
      <c r="N1953" s="2" t="str">
        <f t="shared" si="55"/>
        <v>Outstation</v>
      </c>
      <c r="O1953" s="2" t="str">
        <f t="shared" si="51"/>
        <v>Ship2Home</v>
      </c>
      <c r="P1953" s="2">
        <f t="shared" si="52"/>
        <v>0</v>
      </c>
      <c r="Q1953" s="2">
        <f t="shared" si="53"/>
        <v>6</v>
      </c>
      <c r="R1953" s="2">
        <f t="shared" si="54"/>
        <v>148</v>
      </c>
    </row>
    <row r="1954" spans="1:18" ht="14.25" customHeight="1">
      <c r="A1954" s="2">
        <v>618784</v>
      </c>
      <c r="B1954" s="2" t="s">
        <v>36</v>
      </c>
      <c r="C1954" s="2" t="s">
        <v>40</v>
      </c>
      <c r="D1954" s="2" t="s">
        <v>41</v>
      </c>
      <c r="E1954" s="2" t="s">
        <v>44</v>
      </c>
      <c r="F1954" s="2" t="s">
        <v>34</v>
      </c>
      <c r="G1954" s="4">
        <v>43531.424375000002</v>
      </c>
      <c r="H1954" s="4">
        <v>43536.424375000002</v>
      </c>
      <c r="I1954" s="4">
        <v>43538.424375000002</v>
      </c>
      <c r="J1954" s="2">
        <v>49</v>
      </c>
      <c r="K1954" s="2">
        <v>106</v>
      </c>
      <c r="L1954" s="2" t="str">
        <f t="shared" si="49"/>
        <v>Kolkata</v>
      </c>
      <c r="M1954" s="2" t="str">
        <f t="shared" si="50"/>
        <v>Delhi-Kolkata</v>
      </c>
      <c r="N1954" s="2" t="str">
        <f t="shared" si="55"/>
        <v>Outstation</v>
      </c>
      <c r="O1954" s="2" t="str">
        <f t="shared" si="51"/>
        <v>FastWheels</v>
      </c>
      <c r="P1954" s="2">
        <f t="shared" si="52"/>
        <v>-2</v>
      </c>
      <c r="Q1954" s="2">
        <f t="shared" si="53"/>
        <v>5</v>
      </c>
      <c r="R1954" s="2">
        <f t="shared" si="54"/>
        <v>155</v>
      </c>
    </row>
    <row r="1955" spans="1:18" ht="14.25" customHeight="1">
      <c r="A1955" s="2">
        <v>754841</v>
      </c>
      <c r="B1955" s="2" t="s">
        <v>36</v>
      </c>
      <c r="C1955" s="2" t="s">
        <v>37</v>
      </c>
      <c r="D1955" s="2" t="s">
        <v>41</v>
      </c>
      <c r="E1955" s="2" t="s">
        <v>33</v>
      </c>
      <c r="F1955" s="2" t="s">
        <v>34</v>
      </c>
      <c r="G1955" s="4">
        <v>43531.425185185188</v>
      </c>
      <c r="H1955" s="4">
        <v>43539.425185185188</v>
      </c>
      <c r="I1955" s="4">
        <v>43536.425185185188</v>
      </c>
      <c r="J1955" s="2">
        <v>25</v>
      </c>
      <c r="K1955" s="2">
        <v>115</v>
      </c>
      <c r="L1955" s="2" t="str">
        <f t="shared" si="49"/>
        <v>Mumbai</v>
      </c>
      <c r="M1955" s="2" t="str">
        <f t="shared" si="50"/>
        <v>Delhi-Mumbai</v>
      </c>
      <c r="N1955" s="2" t="str">
        <f t="shared" si="55"/>
        <v>Outstation</v>
      </c>
      <c r="O1955" s="2" t="str">
        <f t="shared" si="51"/>
        <v>Ship2Home</v>
      </c>
      <c r="P1955" s="2">
        <f t="shared" si="52"/>
        <v>3</v>
      </c>
      <c r="Q1955" s="2">
        <f t="shared" si="53"/>
        <v>8</v>
      </c>
      <c r="R1955" s="2">
        <f t="shared" si="54"/>
        <v>140</v>
      </c>
    </row>
    <row r="1956" spans="1:18" ht="14.25" customHeight="1">
      <c r="A1956" s="2">
        <v>893027</v>
      </c>
      <c r="B1956" s="2" t="s">
        <v>36</v>
      </c>
      <c r="C1956" s="2" t="s">
        <v>40</v>
      </c>
      <c r="D1956" s="2" t="s">
        <v>41</v>
      </c>
      <c r="E1956" s="2" t="s">
        <v>33</v>
      </c>
      <c r="F1956" s="2" t="s">
        <v>34</v>
      </c>
      <c r="G1956" s="4">
        <v>43531.435312499998</v>
      </c>
      <c r="H1956" s="4">
        <v>43535.435312499998</v>
      </c>
      <c r="I1956" s="4">
        <v>43537.435312499998</v>
      </c>
      <c r="J1956" s="2">
        <v>39</v>
      </c>
      <c r="K1956" s="2">
        <v>107</v>
      </c>
      <c r="L1956" s="2" t="str">
        <f t="shared" si="49"/>
        <v>Kolkata</v>
      </c>
      <c r="M1956" s="2" t="str">
        <f t="shared" si="50"/>
        <v>Delhi-Kolkata</v>
      </c>
      <c r="N1956" s="2" t="str">
        <f t="shared" si="55"/>
        <v>Outstation</v>
      </c>
      <c r="O1956" s="2" t="str">
        <f t="shared" si="51"/>
        <v>Ship2Home</v>
      </c>
      <c r="P1956" s="2">
        <f t="shared" si="52"/>
        <v>-2</v>
      </c>
      <c r="Q1956" s="2">
        <f t="shared" si="53"/>
        <v>4</v>
      </c>
      <c r="R1956" s="2">
        <f t="shared" si="54"/>
        <v>146</v>
      </c>
    </row>
    <row r="1957" spans="1:18" ht="14.25" customHeight="1">
      <c r="A1957" s="2">
        <v>461824</v>
      </c>
      <c r="B1957" s="2" t="s">
        <v>36</v>
      </c>
      <c r="C1957" s="2" t="s">
        <v>31</v>
      </c>
      <c r="D1957" s="2" t="s">
        <v>32</v>
      </c>
      <c r="E1957" s="2" t="s">
        <v>44</v>
      </c>
      <c r="F1957" s="2" t="s">
        <v>34</v>
      </c>
      <c r="G1957" s="4">
        <v>43531.438368055555</v>
      </c>
      <c r="H1957" s="4">
        <v>43534.438368055555</v>
      </c>
      <c r="I1957" s="4">
        <v>43534.438368055555</v>
      </c>
      <c r="J1957" s="2">
        <v>65</v>
      </c>
      <c r="K1957" s="2">
        <v>107</v>
      </c>
      <c r="L1957" s="2" t="str">
        <f t="shared" si="49"/>
        <v>Delhi</v>
      </c>
      <c r="M1957" s="2" t="str">
        <f t="shared" si="50"/>
        <v>Bangalore-Delhi</v>
      </c>
      <c r="N1957" s="2" t="str">
        <f t="shared" si="55"/>
        <v>Outstation</v>
      </c>
      <c r="O1957" s="2" t="str">
        <f t="shared" si="51"/>
        <v>FastWheels</v>
      </c>
      <c r="P1957" s="2">
        <f t="shared" si="52"/>
        <v>0</v>
      </c>
      <c r="Q1957" s="2">
        <f t="shared" si="53"/>
        <v>3</v>
      </c>
      <c r="R1957" s="2">
        <f t="shared" si="54"/>
        <v>172</v>
      </c>
    </row>
    <row r="1958" spans="1:18" ht="14.25" customHeight="1">
      <c r="A1958" s="2">
        <v>270436</v>
      </c>
      <c r="B1958" s="2" t="s">
        <v>30</v>
      </c>
      <c r="C1958" s="2" t="s">
        <v>31</v>
      </c>
      <c r="D1958" s="2" t="s">
        <v>41</v>
      </c>
      <c r="E1958" s="2" t="s">
        <v>44</v>
      </c>
      <c r="F1958" s="2" t="s">
        <v>34</v>
      </c>
      <c r="G1958" s="4">
        <v>43531.439317129632</v>
      </c>
      <c r="H1958" s="4">
        <v>43535.439317129632</v>
      </c>
      <c r="I1958" s="4">
        <v>43538.439317129632</v>
      </c>
      <c r="J1958" s="2">
        <v>0</v>
      </c>
      <c r="K1958" s="2">
        <v>128</v>
      </c>
      <c r="L1958" s="2" t="str">
        <f t="shared" si="49"/>
        <v>Delhi</v>
      </c>
      <c r="M1958" s="2" t="str">
        <f t="shared" si="50"/>
        <v>Delhi-Delhi</v>
      </c>
      <c r="N1958" s="2" t="str">
        <f t="shared" si="55"/>
        <v>Local</v>
      </c>
      <c r="O1958" s="2" t="str">
        <f t="shared" si="51"/>
        <v>FastWheels</v>
      </c>
      <c r="P1958" s="2">
        <f t="shared" si="52"/>
        <v>-3</v>
      </c>
      <c r="Q1958" s="2">
        <f t="shared" si="53"/>
        <v>4</v>
      </c>
      <c r="R1958" s="2">
        <f t="shared" si="54"/>
        <v>128</v>
      </c>
    </row>
    <row r="1959" spans="1:18" ht="14.25" customHeight="1">
      <c r="A1959" s="2">
        <v>484284</v>
      </c>
      <c r="B1959" s="2" t="s">
        <v>36</v>
      </c>
      <c r="C1959" s="2" t="s">
        <v>31</v>
      </c>
      <c r="D1959" s="2" t="s">
        <v>41</v>
      </c>
      <c r="E1959" s="2" t="s">
        <v>44</v>
      </c>
      <c r="F1959" s="2" t="s">
        <v>34</v>
      </c>
      <c r="G1959" s="4">
        <v>43531.440405092595</v>
      </c>
      <c r="H1959" s="4">
        <v>43531.440405092595</v>
      </c>
      <c r="I1959" s="4">
        <v>43535.440405092595</v>
      </c>
      <c r="J1959" s="2">
        <v>0</v>
      </c>
      <c r="K1959" s="2">
        <v>120</v>
      </c>
      <c r="L1959" s="2" t="str">
        <f t="shared" si="49"/>
        <v>Delhi</v>
      </c>
      <c r="M1959" s="2" t="str">
        <f t="shared" si="50"/>
        <v>Delhi-Delhi</v>
      </c>
      <c r="N1959" s="2" t="str">
        <f t="shared" si="55"/>
        <v>Local</v>
      </c>
      <c r="O1959" s="2" t="str">
        <f t="shared" si="51"/>
        <v>FastWheels</v>
      </c>
      <c r="P1959" s="2">
        <f t="shared" si="52"/>
        <v>-4</v>
      </c>
      <c r="Q1959" s="2">
        <f t="shared" si="53"/>
        <v>0</v>
      </c>
      <c r="R1959" s="2">
        <f t="shared" si="54"/>
        <v>120</v>
      </c>
    </row>
    <row r="1960" spans="1:18" ht="14.25" customHeight="1">
      <c r="A1960" s="2">
        <v>603202</v>
      </c>
      <c r="B1960" s="2" t="s">
        <v>36</v>
      </c>
      <c r="C1960" s="2" t="s">
        <v>31</v>
      </c>
      <c r="D1960" s="2" t="s">
        <v>41</v>
      </c>
      <c r="E1960" s="2" t="s">
        <v>38</v>
      </c>
      <c r="F1960" s="2" t="s">
        <v>34</v>
      </c>
      <c r="G1960" s="4">
        <v>43531.442245370374</v>
      </c>
      <c r="H1960" s="4">
        <v>43532.442245370374</v>
      </c>
      <c r="I1960" s="4">
        <v>43538.442245370374</v>
      </c>
      <c r="J1960" s="2">
        <v>0</v>
      </c>
      <c r="K1960" s="2">
        <v>125</v>
      </c>
      <c r="L1960" s="2" t="str">
        <f t="shared" si="49"/>
        <v>Delhi</v>
      </c>
      <c r="M1960" s="2" t="str">
        <f t="shared" si="50"/>
        <v>Delhi-Delhi</v>
      </c>
      <c r="N1960" s="2" t="str">
        <f t="shared" si="55"/>
        <v>Local</v>
      </c>
      <c r="O1960" s="2" t="str">
        <f t="shared" si="51"/>
        <v>Ship2Home</v>
      </c>
      <c r="P1960" s="2">
        <f t="shared" si="52"/>
        <v>-6</v>
      </c>
      <c r="Q1960" s="2">
        <f t="shared" si="53"/>
        <v>1</v>
      </c>
      <c r="R1960" s="2">
        <f t="shared" si="54"/>
        <v>125</v>
      </c>
    </row>
    <row r="1961" spans="1:18" ht="14.25" customHeight="1">
      <c r="A1961" s="2">
        <v>518522</v>
      </c>
      <c r="B1961" s="2" t="s">
        <v>42</v>
      </c>
      <c r="C1961" s="2" t="s">
        <v>31</v>
      </c>
      <c r="D1961" s="2" t="s">
        <v>32</v>
      </c>
      <c r="E1961" s="2" t="s">
        <v>38</v>
      </c>
      <c r="F1961" s="2" t="s">
        <v>34</v>
      </c>
      <c r="G1961" s="4">
        <v>43531.445335648146</v>
      </c>
      <c r="H1961" s="4">
        <v>43534.445335648146</v>
      </c>
      <c r="I1961" s="4">
        <v>43536.445335648146</v>
      </c>
      <c r="J1961" s="2">
        <v>34</v>
      </c>
      <c r="K1961" s="2">
        <v>121</v>
      </c>
      <c r="L1961" s="2" t="str">
        <f t="shared" si="49"/>
        <v>Delhi</v>
      </c>
      <c r="M1961" s="2" t="str">
        <f t="shared" si="50"/>
        <v>Bangalore-Delhi</v>
      </c>
      <c r="N1961" s="2" t="str">
        <f t="shared" si="55"/>
        <v>Outstation</v>
      </c>
      <c r="O1961" s="2" t="str">
        <f t="shared" si="51"/>
        <v>Ship2Home</v>
      </c>
      <c r="P1961" s="2">
        <f t="shared" si="52"/>
        <v>-2</v>
      </c>
      <c r="Q1961" s="2">
        <f t="shared" si="53"/>
        <v>3</v>
      </c>
      <c r="R1961" s="2">
        <f t="shared" si="54"/>
        <v>155</v>
      </c>
    </row>
    <row r="1962" spans="1:18" ht="14.25" customHeight="1">
      <c r="A1962" s="2">
        <v>166907</v>
      </c>
      <c r="B1962" s="2" t="s">
        <v>46</v>
      </c>
      <c r="C1962" s="2" t="s">
        <v>37</v>
      </c>
      <c r="D1962" s="2" t="s">
        <v>32</v>
      </c>
      <c r="E1962" s="2" t="s">
        <v>44</v>
      </c>
      <c r="F1962" s="2" t="s">
        <v>34</v>
      </c>
      <c r="G1962" s="4">
        <v>43531.450277777774</v>
      </c>
      <c r="H1962" s="4">
        <v>43533.450277777774</v>
      </c>
      <c r="I1962" s="4">
        <v>43536.450277777774</v>
      </c>
      <c r="J1962" s="2">
        <v>87</v>
      </c>
      <c r="K1962" s="2">
        <v>87</v>
      </c>
      <c r="L1962" s="2" t="str">
        <f t="shared" si="49"/>
        <v>Mumbai</v>
      </c>
      <c r="M1962" s="2" t="str">
        <f t="shared" si="50"/>
        <v>Bangalore-Mumbai</v>
      </c>
      <c r="N1962" s="2" t="str">
        <f t="shared" si="55"/>
        <v>Outstation</v>
      </c>
      <c r="O1962" s="2" t="str">
        <f t="shared" si="51"/>
        <v>FastWheels</v>
      </c>
      <c r="P1962" s="2">
        <f t="shared" si="52"/>
        <v>-3</v>
      </c>
      <c r="Q1962" s="2">
        <f t="shared" si="53"/>
        <v>2</v>
      </c>
      <c r="R1962" s="2">
        <f t="shared" si="54"/>
        <v>174</v>
      </c>
    </row>
    <row r="1963" spans="1:18" ht="14.25" customHeight="1">
      <c r="A1963" s="2">
        <v>90895</v>
      </c>
      <c r="B1963" s="2" t="s">
        <v>39</v>
      </c>
      <c r="C1963" s="2" t="s">
        <v>37</v>
      </c>
      <c r="D1963" s="2" t="s">
        <v>41</v>
      </c>
      <c r="E1963" s="2" t="s">
        <v>33</v>
      </c>
      <c r="F1963" s="2" t="s">
        <v>34</v>
      </c>
      <c r="G1963" s="4">
        <v>43531.459016203706</v>
      </c>
      <c r="H1963" s="4">
        <v>43536.459016203706</v>
      </c>
      <c r="I1963" s="4">
        <v>43535.459016203706</v>
      </c>
      <c r="J1963" s="2">
        <v>28</v>
      </c>
      <c r="K1963" s="2">
        <v>107</v>
      </c>
      <c r="L1963" s="2" t="str">
        <f t="shared" si="49"/>
        <v>Mumbai</v>
      </c>
      <c r="M1963" s="2" t="str">
        <f t="shared" si="50"/>
        <v>Delhi-Mumbai</v>
      </c>
      <c r="N1963" s="2" t="str">
        <f t="shared" si="55"/>
        <v>Outstation</v>
      </c>
      <c r="O1963" s="2" t="str">
        <f t="shared" si="51"/>
        <v>Ship2Home</v>
      </c>
      <c r="P1963" s="2">
        <f t="shared" si="52"/>
        <v>1</v>
      </c>
      <c r="Q1963" s="2">
        <f t="shared" si="53"/>
        <v>5</v>
      </c>
      <c r="R1963" s="2">
        <f t="shared" si="54"/>
        <v>135</v>
      </c>
    </row>
    <row r="1964" spans="1:18" ht="14.25" customHeight="1">
      <c r="A1964" s="2">
        <v>727970</v>
      </c>
      <c r="B1964" s="2" t="s">
        <v>30</v>
      </c>
      <c r="C1964" s="2" t="s">
        <v>31</v>
      </c>
      <c r="D1964" s="2" t="s">
        <v>32</v>
      </c>
      <c r="E1964" s="2" t="s">
        <v>38</v>
      </c>
      <c r="F1964" s="2" t="s">
        <v>34</v>
      </c>
      <c r="G1964" s="4">
        <v>43531.460023148145</v>
      </c>
      <c r="H1964" s="4">
        <v>43536.460023148145</v>
      </c>
      <c r="I1964" s="4">
        <v>43535.460023148145</v>
      </c>
      <c r="J1964" s="2">
        <v>40</v>
      </c>
      <c r="K1964" s="2">
        <v>124</v>
      </c>
      <c r="L1964" s="2" t="str">
        <f t="shared" si="49"/>
        <v>Delhi</v>
      </c>
      <c r="M1964" s="2" t="str">
        <f t="shared" si="50"/>
        <v>Bangalore-Delhi</v>
      </c>
      <c r="N1964" s="2" t="str">
        <f t="shared" si="55"/>
        <v>Outstation</v>
      </c>
      <c r="O1964" s="2" t="str">
        <f t="shared" si="51"/>
        <v>Ship2Home</v>
      </c>
      <c r="P1964" s="2">
        <f t="shared" si="52"/>
        <v>1</v>
      </c>
      <c r="Q1964" s="2">
        <f t="shared" si="53"/>
        <v>5</v>
      </c>
      <c r="R1964" s="2">
        <f t="shared" si="54"/>
        <v>164</v>
      </c>
    </row>
    <row r="1965" spans="1:18" ht="14.25" customHeight="1">
      <c r="A1965" s="2">
        <v>876003</v>
      </c>
      <c r="B1965" s="2" t="s">
        <v>36</v>
      </c>
      <c r="C1965" s="2" t="s">
        <v>31</v>
      </c>
      <c r="D1965" s="2" t="s">
        <v>41</v>
      </c>
      <c r="E1965" s="2" t="s">
        <v>44</v>
      </c>
      <c r="F1965" s="2" t="s">
        <v>34</v>
      </c>
      <c r="G1965" s="4">
        <v>43531.464166666665</v>
      </c>
      <c r="H1965" s="4">
        <v>43536.464166666665</v>
      </c>
      <c r="I1965" s="4">
        <v>43534.464166666665</v>
      </c>
      <c r="J1965" s="2">
        <v>0</v>
      </c>
      <c r="K1965" s="2">
        <v>106</v>
      </c>
      <c r="L1965" s="2" t="str">
        <f t="shared" si="49"/>
        <v>Delhi</v>
      </c>
      <c r="M1965" s="2" t="str">
        <f t="shared" si="50"/>
        <v>Delhi-Delhi</v>
      </c>
      <c r="N1965" s="2" t="str">
        <f t="shared" si="55"/>
        <v>Local</v>
      </c>
      <c r="O1965" s="2" t="str">
        <f t="shared" si="51"/>
        <v>FastWheels</v>
      </c>
      <c r="P1965" s="2">
        <f t="shared" si="52"/>
        <v>2</v>
      </c>
      <c r="Q1965" s="2">
        <f t="shared" si="53"/>
        <v>5</v>
      </c>
      <c r="R1965" s="2">
        <f t="shared" si="54"/>
        <v>106</v>
      </c>
    </row>
    <row r="1966" spans="1:18" ht="14.25" customHeight="1">
      <c r="A1966" s="2">
        <v>149137</v>
      </c>
      <c r="B1966" s="2" t="s">
        <v>47</v>
      </c>
      <c r="C1966" s="2" t="s">
        <v>45</v>
      </c>
      <c r="D1966" s="2" t="s">
        <v>41</v>
      </c>
      <c r="E1966" s="2" t="s">
        <v>33</v>
      </c>
      <c r="F1966" s="2" t="s">
        <v>34</v>
      </c>
      <c r="G1966" s="4">
        <v>43531.467060185183</v>
      </c>
      <c r="H1966" s="4">
        <v>43538.467060185183</v>
      </c>
      <c r="I1966" s="4">
        <v>43534.467060185183</v>
      </c>
      <c r="J1966" s="2">
        <v>41</v>
      </c>
      <c r="K1966" s="2">
        <v>126</v>
      </c>
      <c r="L1966" s="2" t="str">
        <f t="shared" si="49"/>
        <v>Chennai</v>
      </c>
      <c r="M1966" s="2" t="str">
        <f t="shared" si="50"/>
        <v>Delhi-Chennai</v>
      </c>
      <c r="N1966" s="2" t="str">
        <f t="shared" si="55"/>
        <v>Outstation</v>
      </c>
      <c r="O1966" s="2" t="str">
        <f t="shared" si="51"/>
        <v>Ship2Home</v>
      </c>
      <c r="P1966" s="2">
        <f t="shared" si="52"/>
        <v>4</v>
      </c>
      <c r="Q1966" s="2">
        <f t="shared" si="53"/>
        <v>7</v>
      </c>
      <c r="R1966" s="2">
        <f t="shared" si="54"/>
        <v>167</v>
      </c>
    </row>
    <row r="1967" spans="1:18" ht="14.25" customHeight="1">
      <c r="A1967" s="2">
        <v>350898</v>
      </c>
      <c r="B1967" s="2" t="s">
        <v>39</v>
      </c>
      <c r="C1967" s="2" t="s">
        <v>40</v>
      </c>
      <c r="D1967" s="2" t="s">
        <v>32</v>
      </c>
      <c r="E1967" s="2" t="s">
        <v>38</v>
      </c>
      <c r="F1967" s="2" t="s">
        <v>34</v>
      </c>
      <c r="G1967" s="4">
        <v>43531.468680555554</v>
      </c>
      <c r="H1967" s="4">
        <v>43536.468680555554</v>
      </c>
      <c r="I1967" s="4">
        <v>43536.468680555554</v>
      </c>
      <c r="J1967" s="2">
        <v>33</v>
      </c>
      <c r="K1967" s="2">
        <v>107</v>
      </c>
      <c r="L1967" s="2" t="str">
        <f t="shared" si="49"/>
        <v>Kolkata</v>
      </c>
      <c r="M1967" s="2" t="str">
        <f t="shared" si="50"/>
        <v>Bangalore-Kolkata</v>
      </c>
      <c r="N1967" s="2" t="str">
        <f t="shared" si="55"/>
        <v>Outstation</v>
      </c>
      <c r="O1967" s="2" t="str">
        <f t="shared" si="51"/>
        <v>Ship2Home</v>
      </c>
      <c r="P1967" s="2">
        <f t="shared" si="52"/>
        <v>0</v>
      </c>
      <c r="Q1967" s="2">
        <f t="shared" si="53"/>
        <v>5</v>
      </c>
      <c r="R1967" s="2">
        <f t="shared" si="54"/>
        <v>140</v>
      </c>
    </row>
    <row r="1968" spans="1:18" ht="14.25" customHeight="1">
      <c r="A1968" s="2">
        <v>21175</v>
      </c>
      <c r="B1968" s="2" t="s">
        <v>46</v>
      </c>
      <c r="C1968" s="2" t="s">
        <v>45</v>
      </c>
      <c r="D1968" s="2" t="s">
        <v>32</v>
      </c>
      <c r="E1968" s="2" t="s">
        <v>33</v>
      </c>
      <c r="F1968" s="2" t="s">
        <v>34</v>
      </c>
      <c r="G1968" s="4">
        <v>43531.477534722224</v>
      </c>
      <c r="H1968" s="4">
        <v>43533.477534722224</v>
      </c>
      <c r="I1968" s="4">
        <v>43538.477534722224</v>
      </c>
      <c r="J1968" s="2">
        <v>45</v>
      </c>
      <c r="K1968" s="2">
        <v>121</v>
      </c>
      <c r="L1968" s="2" t="str">
        <f t="shared" si="49"/>
        <v>Chennai</v>
      </c>
      <c r="M1968" s="2" t="str">
        <f t="shared" si="50"/>
        <v>Bangalore-Chennai</v>
      </c>
      <c r="N1968" s="2" t="str">
        <f t="shared" si="55"/>
        <v>Outstation</v>
      </c>
      <c r="O1968" s="2" t="str">
        <f t="shared" si="51"/>
        <v>Ship2Home</v>
      </c>
      <c r="P1968" s="2">
        <f t="shared" si="52"/>
        <v>-5</v>
      </c>
      <c r="Q1968" s="2">
        <f t="shared" si="53"/>
        <v>2</v>
      </c>
      <c r="R1968" s="2">
        <f t="shared" si="54"/>
        <v>166</v>
      </c>
    </row>
    <row r="1969" spans="1:18" ht="14.25" customHeight="1">
      <c r="A1969" s="2">
        <v>571610</v>
      </c>
      <c r="B1969" s="2" t="s">
        <v>36</v>
      </c>
      <c r="C1969" s="2" t="s">
        <v>45</v>
      </c>
      <c r="D1969" s="2" t="s">
        <v>41</v>
      </c>
      <c r="E1969" s="2" t="s">
        <v>44</v>
      </c>
      <c r="F1969" s="2" t="s">
        <v>34</v>
      </c>
      <c r="G1969" s="4">
        <v>43531.478182870371</v>
      </c>
      <c r="H1969" s="4">
        <v>43538.478182870371</v>
      </c>
      <c r="I1969" s="4">
        <v>43535.478182870371</v>
      </c>
      <c r="J1969" s="2">
        <v>74</v>
      </c>
      <c r="K1969" s="2">
        <v>108</v>
      </c>
      <c r="L1969" s="2" t="str">
        <f t="shared" si="49"/>
        <v>Chennai</v>
      </c>
      <c r="M1969" s="2" t="str">
        <f t="shared" si="50"/>
        <v>Delhi-Chennai</v>
      </c>
      <c r="N1969" s="2" t="str">
        <f t="shared" si="55"/>
        <v>Outstation</v>
      </c>
      <c r="O1969" s="2" t="str">
        <f t="shared" si="51"/>
        <v>FastWheels</v>
      </c>
      <c r="P1969" s="2">
        <f t="shared" si="52"/>
        <v>3</v>
      </c>
      <c r="Q1969" s="2">
        <f t="shared" si="53"/>
        <v>7</v>
      </c>
      <c r="R1969" s="2">
        <f t="shared" si="54"/>
        <v>182</v>
      </c>
    </row>
    <row r="1970" spans="1:18" ht="14.25" customHeight="1">
      <c r="A1970" s="2">
        <v>660343</v>
      </c>
      <c r="B1970" s="2" t="s">
        <v>48</v>
      </c>
      <c r="C1970" s="2" t="s">
        <v>31</v>
      </c>
      <c r="D1970" s="2" t="s">
        <v>41</v>
      </c>
      <c r="E1970" s="2" t="s">
        <v>33</v>
      </c>
      <c r="F1970" s="2" t="s">
        <v>34</v>
      </c>
      <c r="G1970" s="4">
        <v>43531.479629629626</v>
      </c>
      <c r="H1970" s="4">
        <v>43535.479629629626</v>
      </c>
      <c r="I1970" s="4">
        <v>43538.479629629626</v>
      </c>
      <c r="J1970" s="2">
        <v>0</v>
      </c>
      <c r="K1970" s="2">
        <v>129</v>
      </c>
      <c r="L1970" s="2" t="str">
        <f t="shared" si="49"/>
        <v>Delhi</v>
      </c>
      <c r="M1970" s="2" t="str">
        <f t="shared" si="50"/>
        <v>Delhi-Delhi</v>
      </c>
      <c r="N1970" s="2" t="str">
        <f t="shared" si="55"/>
        <v>Local</v>
      </c>
      <c r="O1970" s="2" t="str">
        <f t="shared" si="51"/>
        <v>Ship2Home</v>
      </c>
      <c r="P1970" s="2">
        <f t="shared" si="52"/>
        <v>-3</v>
      </c>
      <c r="Q1970" s="2">
        <f t="shared" si="53"/>
        <v>4</v>
      </c>
      <c r="R1970" s="2">
        <f t="shared" si="54"/>
        <v>129</v>
      </c>
    </row>
    <row r="1971" spans="1:18" ht="14.25" customHeight="1">
      <c r="A1971" s="2">
        <v>195002</v>
      </c>
      <c r="B1971" s="2" t="s">
        <v>39</v>
      </c>
      <c r="C1971" s="2" t="s">
        <v>43</v>
      </c>
      <c r="D1971" s="2" t="s">
        <v>32</v>
      </c>
      <c r="E1971" s="2" t="s">
        <v>38</v>
      </c>
      <c r="F1971" s="2" t="s">
        <v>34</v>
      </c>
      <c r="G1971" s="4">
        <v>43531.480081018519</v>
      </c>
      <c r="H1971" s="4">
        <v>43532.480081018519</v>
      </c>
      <c r="I1971" s="4">
        <v>43537.480081018519</v>
      </c>
      <c r="J1971" s="2">
        <v>0</v>
      </c>
      <c r="K1971" s="2">
        <v>122</v>
      </c>
      <c r="L1971" s="2" t="str">
        <f t="shared" si="49"/>
        <v>Bangalore</v>
      </c>
      <c r="M1971" s="2" t="str">
        <f t="shared" si="50"/>
        <v>Bangalore-Bangalore</v>
      </c>
      <c r="N1971" s="2" t="str">
        <f t="shared" si="55"/>
        <v>Local</v>
      </c>
      <c r="O1971" s="2" t="str">
        <f t="shared" si="51"/>
        <v>Ship2Home</v>
      </c>
      <c r="P1971" s="2">
        <f t="shared" si="52"/>
        <v>-5</v>
      </c>
      <c r="Q1971" s="2">
        <f t="shared" si="53"/>
        <v>1</v>
      </c>
      <c r="R1971" s="2">
        <f t="shared" si="54"/>
        <v>122</v>
      </c>
    </row>
    <row r="1972" spans="1:18" ht="14.25" customHeight="1">
      <c r="A1972" s="2">
        <v>461954</v>
      </c>
      <c r="B1972" s="2" t="s">
        <v>48</v>
      </c>
      <c r="C1972" s="2" t="s">
        <v>43</v>
      </c>
      <c r="D1972" s="2" t="s">
        <v>32</v>
      </c>
      <c r="E1972" s="2" t="s">
        <v>44</v>
      </c>
      <c r="F1972" s="2" t="s">
        <v>34</v>
      </c>
      <c r="G1972" s="4">
        <v>43531.48474537037</v>
      </c>
      <c r="H1972" s="4">
        <v>43531.48474537037</v>
      </c>
      <c r="I1972" s="4">
        <v>43534.48474537037</v>
      </c>
      <c r="J1972" s="2">
        <v>0</v>
      </c>
      <c r="K1972" s="2">
        <v>108</v>
      </c>
      <c r="L1972" s="2" t="str">
        <f t="shared" si="49"/>
        <v>Bangalore</v>
      </c>
      <c r="M1972" s="2" t="str">
        <f t="shared" si="50"/>
        <v>Bangalore-Bangalore</v>
      </c>
      <c r="N1972" s="2" t="str">
        <f t="shared" si="55"/>
        <v>Local</v>
      </c>
      <c r="O1972" s="2" t="str">
        <f t="shared" si="51"/>
        <v>FastWheels</v>
      </c>
      <c r="P1972" s="2">
        <f t="shared" si="52"/>
        <v>-3</v>
      </c>
      <c r="Q1972" s="2">
        <f t="shared" si="53"/>
        <v>0</v>
      </c>
      <c r="R1972" s="2">
        <f t="shared" si="54"/>
        <v>108</v>
      </c>
    </row>
    <row r="1973" spans="1:18" ht="14.25" customHeight="1">
      <c r="A1973" s="2">
        <v>558907</v>
      </c>
      <c r="B1973" s="2" t="s">
        <v>39</v>
      </c>
      <c r="C1973" s="2" t="s">
        <v>31</v>
      </c>
      <c r="D1973" s="2" t="s">
        <v>41</v>
      </c>
      <c r="E1973" s="2" t="s">
        <v>33</v>
      </c>
      <c r="F1973" s="2" t="s">
        <v>34</v>
      </c>
      <c r="G1973" s="4">
        <v>43531.486134259256</v>
      </c>
      <c r="H1973" s="4">
        <v>43534.486134259256</v>
      </c>
      <c r="I1973" s="4">
        <v>43534.486134259256</v>
      </c>
      <c r="J1973" s="2">
        <v>0</v>
      </c>
      <c r="K1973" s="2">
        <v>126</v>
      </c>
      <c r="L1973" s="2" t="str">
        <f t="shared" si="49"/>
        <v>Delhi</v>
      </c>
      <c r="M1973" s="2" t="str">
        <f t="shared" si="50"/>
        <v>Delhi-Delhi</v>
      </c>
      <c r="N1973" s="2" t="str">
        <f t="shared" si="55"/>
        <v>Local</v>
      </c>
      <c r="O1973" s="2" t="str">
        <f t="shared" si="51"/>
        <v>Ship2Home</v>
      </c>
      <c r="P1973" s="2">
        <f t="shared" si="52"/>
        <v>0</v>
      </c>
      <c r="Q1973" s="2">
        <f t="shared" si="53"/>
        <v>3</v>
      </c>
      <c r="R1973" s="2">
        <f t="shared" si="54"/>
        <v>126</v>
      </c>
    </row>
    <row r="1974" spans="1:18" ht="14.25" customHeight="1">
      <c r="A1974" s="2">
        <v>985037</v>
      </c>
      <c r="B1974" s="2" t="s">
        <v>39</v>
      </c>
      <c r="C1974" s="2" t="s">
        <v>43</v>
      </c>
      <c r="D1974" s="2" t="s">
        <v>32</v>
      </c>
      <c r="E1974" s="2" t="s">
        <v>33</v>
      </c>
      <c r="F1974" s="2" t="s">
        <v>34</v>
      </c>
      <c r="G1974" s="4">
        <v>43531.495347222219</v>
      </c>
      <c r="H1974" s="4">
        <v>43534.495347222219</v>
      </c>
      <c r="I1974" s="4">
        <v>43536.495347222219</v>
      </c>
      <c r="J1974" s="2">
        <v>0</v>
      </c>
      <c r="K1974" s="2">
        <v>123</v>
      </c>
      <c r="L1974" s="2" t="str">
        <f t="shared" si="49"/>
        <v>Bangalore</v>
      </c>
      <c r="M1974" s="2" t="str">
        <f t="shared" si="50"/>
        <v>Bangalore-Bangalore</v>
      </c>
      <c r="N1974" s="2" t="str">
        <f t="shared" si="55"/>
        <v>Local</v>
      </c>
      <c r="O1974" s="2" t="str">
        <f t="shared" si="51"/>
        <v>Ship2Home</v>
      </c>
      <c r="P1974" s="2">
        <f t="shared" si="52"/>
        <v>-2</v>
      </c>
      <c r="Q1974" s="2">
        <f t="shared" si="53"/>
        <v>3</v>
      </c>
      <c r="R1974" s="2">
        <f t="shared" si="54"/>
        <v>123</v>
      </c>
    </row>
    <row r="1975" spans="1:18" ht="14.25" customHeight="1">
      <c r="A1975" s="2">
        <v>242170</v>
      </c>
      <c r="B1975" s="2" t="s">
        <v>39</v>
      </c>
      <c r="C1975" s="2" t="s">
        <v>37</v>
      </c>
      <c r="D1975" s="2" t="s">
        <v>41</v>
      </c>
      <c r="E1975" s="2" t="s">
        <v>38</v>
      </c>
      <c r="F1975" s="2" t="s">
        <v>34</v>
      </c>
      <c r="G1975" s="4">
        <v>43531.49559027778</v>
      </c>
      <c r="H1975" s="4">
        <v>43535.49559027778</v>
      </c>
      <c r="I1975" s="4">
        <v>43537.49559027778</v>
      </c>
      <c r="J1975" s="2">
        <v>30</v>
      </c>
      <c r="K1975" s="2">
        <v>112</v>
      </c>
      <c r="L1975" s="2" t="str">
        <f t="shared" si="49"/>
        <v>Mumbai</v>
      </c>
      <c r="M1975" s="2" t="str">
        <f t="shared" si="50"/>
        <v>Delhi-Mumbai</v>
      </c>
      <c r="N1975" s="2" t="str">
        <f t="shared" si="55"/>
        <v>Outstation</v>
      </c>
      <c r="O1975" s="2" t="str">
        <f t="shared" si="51"/>
        <v>Ship2Home</v>
      </c>
      <c r="P1975" s="2">
        <f t="shared" si="52"/>
        <v>-2</v>
      </c>
      <c r="Q1975" s="2">
        <f t="shared" si="53"/>
        <v>4</v>
      </c>
      <c r="R1975" s="2">
        <f t="shared" si="54"/>
        <v>142</v>
      </c>
    </row>
    <row r="1976" spans="1:18" ht="14.25" customHeight="1">
      <c r="A1976" s="2">
        <v>921142</v>
      </c>
      <c r="B1976" s="2" t="s">
        <v>47</v>
      </c>
      <c r="C1976" s="2" t="s">
        <v>31</v>
      </c>
      <c r="D1976" s="2" t="s">
        <v>32</v>
      </c>
      <c r="E1976" s="2" t="s">
        <v>38</v>
      </c>
      <c r="F1976" s="2" t="s">
        <v>34</v>
      </c>
      <c r="G1976" s="4">
        <v>43531.495729166665</v>
      </c>
      <c r="H1976" s="4">
        <v>43539.495729166665</v>
      </c>
      <c r="I1976" s="4">
        <v>43535.495729166665</v>
      </c>
      <c r="J1976" s="2">
        <v>30</v>
      </c>
      <c r="K1976" s="2">
        <v>121</v>
      </c>
      <c r="L1976" s="2" t="str">
        <f t="shared" si="49"/>
        <v>Delhi</v>
      </c>
      <c r="M1976" s="2" t="str">
        <f t="shared" si="50"/>
        <v>Bangalore-Delhi</v>
      </c>
      <c r="N1976" s="2" t="str">
        <f t="shared" si="55"/>
        <v>Outstation</v>
      </c>
      <c r="O1976" s="2" t="str">
        <f t="shared" si="51"/>
        <v>Ship2Home</v>
      </c>
      <c r="P1976" s="2">
        <f t="shared" si="52"/>
        <v>4</v>
      </c>
      <c r="Q1976" s="2">
        <f t="shared" si="53"/>
        <v>8</v>
      </c>
      <c r="R1976" s="2">
        <f t="shared" si="54"/>
        <v>151</v>
      </c>
    </row>
    <row r="1977" spans="1:18" ht="14.25" customHeight="1">
      <c r="A1977" s="2">
        <v>803843</v>
      </c>
      <c r="B1977" s="2" t="s">
        <v>30</v>
      </c>
      <c r="C1977" s="2" t="s">
        <v>43</v>
      </c>
      <c r="D1977" s="2" t="s">
        <v>41</v>
      </c>
      <c r="E1977" s="2" t="s">
        <v>33</v>
      </c>
      <c r="F1977" s="2" t="s">
        <v>34</v>
      </c>
      <c r="G1977" s="4">
        <v>43531.500925925924</v>
      </c>
      <c r="H1977" s="4">
        <v>43541.500925925924</v>
      </c>
      <c r="I1977" s="4">
        <v>43536.500925925924</v>
      </c>
      <c r="J1977" s="2">
        <v>35</v>
      </c>
      <c r="K1977" s="2">
        <v>121</v>
      </c>
      <c r="L1977" s="2" t="str">
        <f t="shared" si="49"/>
        <v>Bangalore</v>
      </c>
      <c r="M1977" s="2" t="str">
        <f t="shared" si="50"/>
        <v>Delhi-Bangalore</v>
      </c>
      <c r="N1977" s="2" t="str">
        <f t="shared" si="55"/>
        <v>Outstation</v>
      </c>
      <c r="O1977" s="2" t="str">
        <f t="shared" si="51"/>
        <v>Ship2Home</v>
      </c>
      <c r="P1977" s="2">
        <f t="shared" si="52"/>
        <v>5</v>
      </c>
      <c r="Q1977" s="2">
        <f t="shared" si="53"/>
        <v>10</v>
      </c>
      <c r="R1977" s="2">
        <f t="shared" si="54"/>
        <v>156</v>
      </c>
    </row>
    <row r="1978" spans="1:18" ht="14.25" customHeight="1">
      <c r="A1978" s="2">
        <v>291732</v>
      </c>
      <c r="B1978" s="2" t="s">
        <v>36</v>
      </c>
      <c r="C1978" s="2" t="s">
        <v>45</v>
      </c>
      <c r="D1978" s="2" t="s">
        <v>41</v>
      </c>
      <c r="E1978" s="2" t="s">
        <v>44</v>
      </c>
      <c r="F1978" s="2" t="s">
        <v>34</v>
      </c>
      <c r="G1978" s="4">
        <v>43531.501192129632</v>
      </c>
      <c r="H1978" s="4">
        <v>43536.501192129632</v>
      </c>
      <c r="I1978" s="4">
        <v>43537.501192129632</v>
      </c>
      <c r="J1978" s="2">
        <v>38</v>
      </c>
      <c r="K1978" s="2">
        <v>123</v>
      </c>
      <c r="L1978" s="2" t="str">
        <f t="shared" si="49"/>
        <v>Chennai</v>
      </c>
      <c r="M1978" s="2" t="str">
        <f t="shared" si="50"/>
        <v>Delhi-Chennai</v>
      </c>
      <c r="N1978" s="2" t="str">
        <f t="shared" si="55"/>
        <v>Outstation</v>
      </c>
      <c r="O1978" s="2" t="str">
        <f t="shared" si="51"/>
        <v>FastWheels</v>
      </c>
      <c r="P1978" s="2">
        <f t="shared" si="52"/>
        <v>-1</v>
      </c>
      <c r="Q1978" s="2">
        <f t="shared" si="53"/>
        <v>5</v>
      </c>
      <c r="R1978" s="2">
        <f t="shared" si="54"/>
        <v>161</v>
      </c>
    </row>
    <row r="1979" spans="1:18" ht="14.25" customHeight="1">
      <c r="A1979" s="2">
        <v>586419</v>
      </c>
      <c r="B1979" s="2" t="s">
        <v>39</v>
      </c>
      <c r="C1979" s="2" t="s">
        <v>37</v>
      </c>
      <c r="D1979" s="2" t="s">
        <v>41</v>
      </c>
      <c r="E1979" s="2" t="s">
        <v>33</v>
      </c>
      <c r="F1979" s="2" t="s">
        <v>34</v>
      </c>
      <c r="G1979" s="4">
        <v>43531.509699074071</v>
      </c>
      <c r="H1979" s="4">
        <v>43534.509699074071</v>
      </c>
      <c r="I1979" s="4">
        <v>43538.509699074071</v>
      </c>
      <c r="J1979" s="2">
        <v>41</v>
      </c>
      <c r="K1979" s="2">
        <v>106</v>
      </c>
      <c r="L1979" s="2" t="str">
        <f t="shared" si="49"/>
        <v>Mumbai</v>
      </c>
      <c r="M1979" s="2" t="str">
        <f t="shared" si="50"/>
        <v>Delhi-Mumbai</v>
      </c>
      <c r="N1979" s="2" t="str">
        <f t="shared" si="55"/>
        <v>Outstation</v>
      </c>
      <c r="O1979" s="2" t="str">
        <f t="shared" si="51"/>
        <v>Ship2Home</v>
      </c>
      <c r="P1979" s="2">
        <f t="shared" si="52"/>
        <v>-4</v>
      </c>
      <c r="Q1979" s="2">
        <f t="shared" si="53"/>
        <v>3</v>
      </c>
      <c r="R1979" s="2">
        <f t="shared" si="54"/>
        <v>147</v>
      </c>
    </row>
    <row r="1980" spans="1:18" ht="14.25" customHeight="1">
      <c r="A1980" s="2">
        <v>135836</v>
      </c>
      <c r="B1980" s="2" t="s">
        <v>47</v>
      </c>
      <c r="C1980" s="2" t="s">
        <v>40</v>
      </c>
      <c r="D1980" s="2" t="s">
        <v>41</v>
      </c>
      <c r="E1980" s="2" t="s">
        <v>44</v>
      </c>
      <c r="F1980" s="2" t="s">
        <v>34</v>
      </c>
      <c r="G1980" s="4">
        <v>43531.518425925926</v>
      </c>
      <c r="H1980" s="4">
        <v>43536.518425925926</v>
      </c>
      <c r="I1980" s="4">
        <v>43538.518425925926</v>
      </c>
      <c r="J1980" s="2">
        <v>27</v>
      </c>
      <c r="K1980" s="2">
        <v>105</v>
      </c>
      <c r="L1980" s="2" t="str">
        <f t="shared" si="49"/>
        <v>Kolkata</v>
      </c>
      <c r="M1980" s="2" t="str">
        <f t="shared" si="50"/>
        <v>Delhi-Kolkata</v>
      </c>
      <c r="N1980" s="2" t="str">
        <f t="shared" si="55"/>
        <v>Outstation</v>
      </c>
      <c r="O1980" s="2" t="str">
        <f t="shared" si="51"/>
        <v>FastWheels</v>
      </c>
      <c r="P1980" s="2">
        <f t="shared" si="52"/>
        <v>-2</v>
      </c>
      <c r="Q1980" s="2">
        <f t="shared" si="53"/>
        <v>5</v>
      </c>
      <c r="R1980" s="2">
        <f t="shared" si="54"/>
        <v>132</v>
      </c>
    </row>
    <row r="1981" spans="1:18" ht="14.25" customHeight="1">
      <c r="A1981" s="2">
        <v>846794</v>
      </c>
      <c r="B1981" s="2" t="s">
        <v>36</v>
      </c>
      <c r="C1981" s="2" t="s">
        <v>37</v>
      </c>
      <c r="D1981" s="2" t="s">
        <v>41</v>
      </c>
      <c r="E1981" s="2" t="s">
        <v>38</v>
      </c>
      <c r="F1981" s="2" t="s">
        <v>34</v>
      </c>
      <c r="G1981" s="4">
        <v>43531.520555555559</v>
      </c>
      <c r="H1981" s="4">
        <v>43535.520555555559</v>
      </c>
      <c r="I1981" s="4">
        <v>43537.520555555559</v>
      </c>
      <c r="J1981" s="2">
        <v>34</v>
      </c>
      <c r="K1981" s="2">
        <v>107</v>
      </c>
      <c r="L1981" s="2" t="str">
        <f t="shared" si="49"/>
        <v>Mumbai</v>
      </c>
      <c r="M1981" s="2" t="str">
        <f t="shared" si="50"/>
        <v>Delhi-Mumbai</v>
      </c>
      <c r="N1981" s="2" t="str">
        <f t="shared" si="55"/>
        <v>Outstation</v>
      </c>
      <c r="O1981" s="2" t="str">
        <f t="shared" si="51"/>
        <v>Ship2Home</v>
      </c>
      <c r="P1981" s="2">
        <f t="shared" si="52"/>
        <v>-2</v>
      </c>
      <c r="Q1981" s="2">
        <f t="shared" si="53"/>
        <v>4</v>
      </c>
      <c r="R1981" s="2">
        <f t="shared" si="54"/>
        <v>141</v>
      </c>
    </row>
    <row r="1982" spans="1:18" ht="14.25" customHeight="1">
      <c r="A1982" s="2">
        <v>981903</v>
      </c>
      <c r="B1982" s="2" t="s">
        <v>36</v>
      </c>
      <c r="C1982" s="2" t="s">
        <v>43</v>
      </c>
      <c r="D1982" s="2" t="s">
        <v>41</v>
      </c>
      <c r="E1982" s="2" t="s">
        <v>33</v>
      </c>
      <c r="F1982" s="2" t="s">
        <v>34</v>
      </c>
      <c r="G1982" s="4">
        <v>43531.524340277778</v>
      </c>
      <c r="H1982" s="4">
        <v>43541.524340277778</v>
      </c>
      <c r="I1982" s="4">
        <v>43537.524340277778</v>
      </c>
      <c r="J1982" s="2">
        <v>33</v>
      </c>
      <c r="K1982" s="2">
        <v>126</v>
      </c>
      <c r="L1982" s="2" t="str">
        <f t="shared" si="49"/>
        <v>Bangalore</v>
      </c>
      <c r="M1982" s="2" t="str">
        <f t="shared" si="50"/>
        <v>Delhi-Bangalore</v>
      </c>
      <c r="N1982" s="2" t="str">
        <f t="shared" si="55"/>
        <v>Outstation</v>
      </c>
      <c r="O1982" s="2" t="str">
        <f t="shared" si="51"/>
        <v>Ship2Home</v>
      </c>
      <c r="P1982" s="2">
        <f t="shared" si="52"/>
        <v>4</v>
      </c>
      <c r="Q1982" s="2">
        <f t="shared" si="53"/>
        <v>10</v>
      </c>
      <c r="R1982" s="2">
        <f t="shared" si="54"/>
        <v>159</v>
      </c>
    </row>
    <row r="1983" spans="1:18" ht="14.25" customHeight="1">
      <c r="A1983" s="2">
        <v>269235</v>
      </c>
      <c r="B1983" s="2" t="s">
        <v>30</v>
      </c>
      <c r="C1983" s="2" t="s">
        <v>37</v>
      </c>
      <c r="D1983" s="2" t="s">
        <v>41</v>
      </c>
      <c r="E1983" s="2" t="s">
        <v>44</v>
      </c>
      <c r="F1983" s="2" t="s">
        <v>34</v>
      </c>
      <c r="G1983" s="4">
        <v>43531.525694444441</v>
      </c>
      <c r="H1983" s="4">
        <v>43533.525694444441</v>
      </c>
      <c r="I1983" s="4">
        <v>43535.525694444441</v>
      </c>
      <c r="J1983" s="2">
        <v>80</v>
      </c>
      <c r="K1983" s="2">
        <v>93</v>
      </c>
      <c r="L1983" s="2" t="str">
        <f t="shared" si="49"/>
        <v>Mumbai</v>
      </c>
      <c r="M1983" s="2" t="str">
        <f t="shared" si="50"/>
        <v>Delhi-Mumbai</v>
      </c>
      <c r="N1983" s="2" t="str">
        <f t="shared" si="55"/>
        <v>Outstation</v>
      </c>
      <c r="O1983" s="2" t="str">
        <f t="shared" si="51"/>
        <v>FastWheels</v>
      </c>
      <c r="P1983" s="2">
        <f t="shared" si="52"/>
        <v>-2</v>
      </c>
      <c r="Q1983" s="2">
        <f t="shared" si="53"/>
        <v>2</v>
      </c>
      <c r="R1983" s="2">
        <f t="shared" si="54"/>
        <v>173</v>
      </c>
    </row>
    <row r="1984" spans="1:18" ht="14.25" customHeight="1">
      <c r="A1984" s="2">
        <v>94497</v>
      </c>
      <c r="B1984" s="2" t="s">
        <v>30</v>
      </c>
      <c r="C1984" s="2" t="s">
        <v>37</v>
      </c>
      <c r="D1984" s="2" t="s">
        <v>41</v>
      </c>
      <c r="E1984" s="2" t="s">
        <v>33</v>
      </c>
      <c r="F1984" s="2" t="s">
        <v>34</v>
      </c>
      <c r="G1984" s="4">
        <v>43531.52579861111</v>
      </c>
      <c r="H1984" s="4">
        <v>43536.52579861111</v>
      </c>
      <c r="I1984" s="4">
        <v>43538.52579861111</v>
      </c>
      <c r="J1984" s="2">
        <v>33</v>
      </c>
      <c r="K1984" s="2">
        <v>107</v>
      </c>
      <c r="L1984" s="2" t="str">
        <f t="shared" si="49"/>
        <v>Mumbai</v>
      </c>
      <c r="M1984" s="2" t="str">
        <f t="shared" si="50"/>
        <v>Delhi-Mumbai</v>
      </c>
      <c r="N1984" s="2" t="str">
        <f t="shared" si="55"/>
        <v>Outstation</v>
      </c>
      <c r="O1984" s="2" t="str">
        <f t="shared" si="51"/>
        <v>Ship2Home</v>
      </c>
      <c r="P1984" s="2">
        <f t="shared" si="52"/>
        <v>-2</v>
      </c>
      <c r="Q1984" s="2">
        <f t="shared" si="53"/>
        <v>5</v>
      </c>
      <c r="R1984" s="2">
        <f t="shared" si="54"/>
        <v>140</v>
      </c>
    </row>
    <row r="1985" spans="1:18" ht="14.25" customHeight="1">
      <c r="A1985" s="2">
        <v>814550</v>
      </c>
      <c r="B1985" s="2" t="s">
        <v>39</v>
      </c>
      <c r="C1985" s="2" t="s">
        <v>31</v>
      </c>
      <c r="D1985" s="2" t="s">
        <v>41</v>
      </c>
      <c r="E1985" s="2" t="s">
        <v>38</v>
      </c>
      <c r="F1985" s="2" t="s">
        <v>34</v>
      </c>
      <c r="G1985" s="4">
        <v>43531.526574074072</v>
      </c>
      <c r="H1985" s="4">
        <v>43532.526574074072</v>
      </c>
      <c r="I1985" s="4">
        <v>43536.526574074072</v>
      </c>
      <c r="J1985" s="2">
        <v>0</v>
      </c>
      <c r="K1985" s="2">
        <v>124</v>
      </c>
      <c r="L1985" s="2" t="str">
        <f t="shared" si="49"/>
        <v>Delhi</v>
      </c>
      <c r="M1985" s="2" t="str">
        <f t="shared" si="50"/>
        <v>Delhi-Delhi</v>
      </c>
      <c r="N1985" s="2" t="str">
        <f t="shared" si="55"/>
        <v>Local</v>
      </c>
      <c r="O1985" s="2" t="str">
        <f t="shared" si="51"/>
        <v>Ship2Home</v>
      </c>
      <c r="P1985" s="2">
        <f t="shared" si="52"/>
        <v>-4</v>
      </c>
      <c r="Q1985" s="2">
        <f t="shared" si="53"/>
        <v>1</v>
      </c>
      <c r="R1985" s="2">
        <f t="shared" si="54"/>
        <v>124</v>
      </c>
    </row>
    <row r="1986" spans="1:18" ht="14.25" customHeight="1">
      <c r="A1986" s="2">
        <v>326868</v>
      </c>
      <c r="B1986" s="2" t="s">
        <v>47</v>
      </c>
      <c r="C1986" s="2" t="s">
        <v>45</v>
      </c>
      <c r="D1986" s="2" t="s">
        <v>32</v>
      </c>
      <c r="E1986" s="2" t="s">
        <v>44</v>
      </c>
      <c r="F1986" s="2" t="s">
        <v>34</v>
      </c>
      <c r="G1986" s="4">
        <v>43531.528321759259</v>
      </c>
      <c r="H1986" s="4">
        <v>43538.528321759259</v>
      </c>
      <c r="I1986" s="4">
        <v>43538.528321759259</v>
      </c>
      <c r="J1986" s="2">
        <v>38</v>
      </c>
      <c r="K1986" s="2">
        <v>127</v>
      </c>
      <c r="L1986" s="2" t="str">
        <f t="shared" si="49"/>
        <v>Chennai</v>
      </c>
      <c r="M1986" s="2" t="str">
        <f t="shared" si="50"/>
        <v>Bangalore-Chennai</v>
      </c>
      <c r="N1986" s="2" t="str">
        <f t="shared" si="55"/>
        <v>Outstation</v>
      </c>
      <c r="O1986" s="2" t="str">
        <f t="shared" si="51"/>
        <v>FastWheels</v>
      </c>
      <c r="P1986" s="2">
        <f t="shared" si="52"/>
        <v>0</v>
      </c>
      <c r="Q1986" s="2">
        <f t="shared" si="53"/>
        <v>7</v>
      </c>
      <c r="R1986" s="2">
        <f t="shared" si="54"/>
        <v>165</v>
      </c>
    </row>
    <row r="1987" spans="1:18" ht="14.25" customHeight="1">
      <c r="A1987" s="2">
        <v>423134</v>
      </c>
      <c r="B1987" s="2" t="s">
        <v>36</v>
      </c>
      <c r="C1987" s="2" t="s">
        <v>31</v>
      </c>
      <c r="D1987" s="2" t="s">
        <v>32</v>
      </c>
      <c r="E1987" s="2" t="s">
        <v>44</v>
      </c>
      <c r="F1987" s="2" t="s">
        <v>34</v>
      </c>
      <c r="G1987" s="4">
        <v>43531.528912037036</v>
      </c>
      <c r="H1987" s="4">
        <v>43533.528912037036</v>
      </c>
      <c r="I1987" s="4">
        <v>43538.528912037036</v>
      </c>
      <c r="J1987" s="2">
        <v>65</v>
      </c>
      <c r="K1987" s="2">
        <v>106</v>
      </c>
      <c r="L1987" s="2" t="str">
        <f t="shared" si="49"/>
        <v>Delhi</v>
      </c>
      <c r="M1987" s="2" t="str">
        <f t="shared" si="50"/>
        <v>Bangalore-Delhi</v>
      </c>
      <c r="N1987" s="2" t="str">
        <f t="shared" si="55"/>
        <v>Outstation</v>
      </c>
      <c r="O1987" s="2" t="str">
        <f t="shared" si="51"/>
        <v>FastWheels</v>
      </c>
      <c r="P1987" s="2">
        <f t="shared" si="52"/>
        <v>-5</v>
      </c>
      <c r="Q1987" s="2">
        <f t="shared" si="53"/>
        <v>2</v>
      </c>
      <c r="R1987" s="2">
        <f t="shared" si="54"/>
        <v>171</v>
      </c>
    </row>
    <row r="1988" spans="1:18" ht="14.25" customHeight="1">
      <c r="A1988" s="2">
        <v>654204</v>
      </c>
      <c r="B1988" s="2" t="s">
        <v>30</v>
      </c>
      <c r="C1988" s="2" t="s">
        <v>45</v>
      </c>
      <c r="D1988" s="2" t="s">
        <v>41</v>
      </c>
      <c r="E1988" s="2" t="s">
        <v>44</v>
      </c>
      <c r="F1988" s="2" t="s">
        <v>34</v>
      </c>
      <c r="G1988" s="4">
        <v>43531.532685185186</v>
      </c>
      <c r="H1988" s="4">
        <v>43537.532685185186</v>
      </c>
      <c r="I1988" s="4">
        <v>43535.532685185186</v>
      </c>
      <c r="J1988" s="2">
        <v>25</v>
      </c>
      <c r="K1988" s="2">
        <v>121</v>
      </c>
      <c r="L1988" s="2" t="str">
        <f t="shared" si="49"/>
        <v>Chennai</v>
      </c>
      <c r="M1988" s="2" t="str">
        <f t="shared" si="50"/>
        <v>Delhi-Chennai</v>
      </c>
      <c r="N1988" s="2" t="str">
        <f t="shared" si="55"/>
        <v>Outstation</v>
      </c>
      <c r="O1988" s="2" t="str">
        <f t="shared" si="51"/>
        <v>FastWheels</v>
      </c>
      <c r="P1988" s="2">
        <f t="shared" si="52"/>
        <v>2</v>
      </c>
      <c r="Q1988" s="2">
        <f t="shared" si="53"/>
        <v>6</v>
      </c>
      <c r="R1988" s="2">
        <f t="shared" si="54"/>
        <v>146</v>
      </c>
    </row>
    <row r="1989" spans="1:18" ht="14.25" customHeight="1">
      <c r="A1989" s="2">
        <v>199168</v>
      </c>
      <c r="B1989" s="2" t="s">
        <v>42</v>
      </c>
      <c r="C1989" s="2" t="s">
        <v>37</v>
      </c>
      <c r="D1989" s="2" t="s">
        <v>32</v>
      </c>
      <c r="E1989" s="2" t="s">
        <v>44</v>
      </c>
      <c r="F1989" s="2" t="s">
        <v>34</v>
      </c>
      <c r="G1989" s="4">
        <v>43531.53297453704</v>
      </c>
      <c r="H1989" s="4">
        <v>43533.53297453704</v>
      </c>
      <c r="I1989" s="4">
        <v>43534.53297453704</v>
      </c>
      <c r="J1989" s="2">
        <v>35</v>
      </c>
      <c r="K1989" s="2">
        <v>112</v>
      </c>
      <c r="L1989" s="2" t="str">
        <f t="shared" si="49"/>
        <v>Mumbai</v>
      </c>
      <c r="M1989" s="2" t="str">
        <f t="shared" si="50"/>
        <v>Bangalore-Mumbai</v>
      </c>
      <c r="N1989" s="2" t="str">
        <f t="shared" si="55"/>
        <v>Outstation</v>
      </c>
      <c r="O1989" s="2" t="str">
        <f t="shared" si="51"/>
        <v>FastWheels</v>
      </c>
      <c r="P1989" s="2">
        <f t="shared" si="52"/>
        <v>-1</v>
      </c>
      <c r="Q1989" s="2">
        <f t="shared" si="53"/>
        <v>2</v>
      </c>
      <c r="R1989" s="2">
        <f t="shared" si="54"/>
        <v>147</v>
      </c>
    </row>
    <row r="1990" spans="1:18" ht="14.25" customHeight="1">
      <c r="A1990" s="2">
        <v>796155</v>
      </c>
      <c r="B1990" s="2" t="s">
        <v>49</v>
      </c>
      <c r="C1990" s="2" t="s">
        <v>40</v>
      </c>
      <c r="D1990" s="2" t="s">
        <v>32</v>
      </c>
      <c r="E1990" s="2" t="s">
        <v>44</v>
      </c>
      <c r="F1990" s="2" t="s">
        <v>34</v>
      </c>
      <c r="G1990" s="4">
        <v>43531.537361111114</v>
      </c>
      <c r="H1990" s="4">
        <v>43539.537361111114</v>
      </c>
      <c r="I1990" s="4">
        <v>43538.537361111114</v>
      </c>
      <c r="J1990" s="2">
        <v>76</v>
      </c>
      <c r="K1990" s="2">
        <v>88</v>
      </c>
      <c r="L1990" s="2" t="str">
        <f t="shared" si="49"/>
        <v>Kolkata</v>
      </c>
      <c r="M1990" s="2" t="str">
        <f t="shared" si="50"/>
        <v>Bangalore-Kolkata</v>
      </c>
      <c r="N1990" s="2" t="str">
        <f t="shared" si="55"/>
        <v>Outstation</v>
      </c>
      <c r="O1990" s="2" t="str">
        <f t="shared" si="51"/>
        <v>FastWheels</v>
      </c>
      <c r="P1990" s="2">
        <f t="shared" si="52"/>
        <v>1</v>
      </c>
      <c r="Q1990" s="2">
        <f t="shared" si="53"/>
        <v>8</v>
      </c>
      <c r="R1990" s="2">
        <f t="shared" si="54"/>
        <v>164</v>
      </c>
    </row>
    <row r="1991" spans="1:18" ht="14.25" customHeight="1">
      <c r="A1991" s="2">
        <v>648313</v>
      </c>
      <c r="B1991" s="2" t="s">
        <v>39</v>
      </c>
      <c r="C1991" s="2" t="s">
        <v>43</v>
      </c>
      <c r="D1991" s="2" t="s">
        <v>32</v>
      </c>
      <c r="E1991" s="2" t="s">
        <v>33</v>
      </c>
      <c r="F1991" s="2" t="s">
        <v>34</v>
      </c>
      <c r="G1991" s="4">
        <v>43531.538668981484</v>
      </c>
      <c r="H1991" s="4">
        <v>43536.538668981484</v>
      </c>
      <c r="I1991" s="4">
        <v>43535.538668981484</v>
      </c>
      <c r="J1991" s="2">
        <v>0</v>
      </c>
      <c r="K1991" s="2">
        <v>122</v>
      </c>
      <c r="L1991" s="2" t="str">
        <f t="shared" si="49"/>
        <v>Bangalore</v>
      </c>
      <c r="M1991" s="2" t="str">
        <f t="shared" si="50"/>
        <v>Bangalore-Bangalore</v>
      </c>
      <c r="N1991" s="2" t="str">
        <f t="shared" si="55"/>
        <v>Local</v>
      </c>
      <c r="O1991" s="2" t="str">
        <f t="shared" si="51"/>
        <v>Ship2Home</v>
      </c>
      <c r="P1991" s="2">
        <f t="shared" si="52"/>
        <v>1</v>
      </c>
      <c r="Q1991" s="2">
        <f t="shared" si="53"/>
        <v>5</v>
      </c>
      <c r="R1991" s="2">
        <f t="shared" si="54"/>
        <v>122</v>
      </c>
    </row>
    <row r="1992" spans="1:18" ht="14.25" customHeight="1">
      <c r="A1992" s="2">
        <v>552021</v>
      </c>
      <c r="B1992" s="2" t="s">
        <v>30</v>
      </c>
      <c r="C1992" s="2" t="s">
        <v>40</v>
      </c>
      <c r="D1992" s="2" t="s">
        <v>41</v>
      </c>
      <c r="E1992" s="2" t="s">
        <v>33</v>
      </c>
      <c r="F1992" s="2" t="s">
        <v>34</v>
      </c>
      <c r="G1992" s="4">
        <v>43531.544861111113</v>
      </c>
      <c r="H1992" s="4">
        <v>43537.544861111113</v>
      </c>
      <c r="I1992" s="4">
        <v>43535.544861111113</v>
      </c>
      <c r="J1992" s="2">
        <v>32</v>
      </c>
      <c r="K1992" s="2">
        <v>112</v>
      </c>
      <c r="L1992" s="2" t="str">
        <f t="shared" si="49"/>
        <v>Kolkata</v>
      </c>
      <c r="M1992" s="2" t="str">
        <f t="shared" si="50"/>
        <v>Delhi-Kolkata</v>
      </c>
      <c r="N1992" s="2" t="str">
        <f t="shared" si="55"/>
        <v>Outstation</v>
      </c>
      <c r="O1992" s="2" t="str">
        <f t="shared" si="51"/>
        <v>Ship2Home</v>
      </c>
      <c r="P1992" s="2">
        <f t="shared" si="52"/>
        <v>2</v>
      </c>
      <c r="Q1992" s="2">
        <f t="shared" si="53"/>
        <v>6</v>
      </c>
      <c r="R1992" s="2">
        <f t="shared" si="54"/>
        <v>144</v>
      </c>
    </row>
    <row r="1993" spans="1:18" ht="14.25" customHeight="1">
      <c r="A1993" s="2">
        <v>765840</v>
      </c>
      <c r="B1993" s="2" t="s">
        <v>47</v>
      </c>
      <c r="C1993" s="2" t="s">
        <v>43</v>
      </c>
      <c r="D1993" s="2" t="s">
        <v>41</v>
      </c>
      <c r="E1993" s="2" t="s">
        <v>44</v>
      </c>
      <c r="F1993" s="2" t="s">
        <v>34</v>
      </c>
      <c r="G1993" s="4">
        <v>43531.545972222222</v>
      </c>
      <c r="H1993" s="4">
        <v>43534.545972222222</v>
      </c>
      <c r="I1993" s="4">
        <v>43536.545972222222</v>
      </c>
      <c r="J1993" s="2">
        <v>42</v>
      </c>
      <c r="K1993" s="2">
        <v>123</v>
      </c>
      <c r="L1993" s="2" t="str">
        <f t="shared" si="49"/>
        <v>Bangalore</v>
      </c>
      <c r="M1993" s="2" t="str">
        <f t="shared" si="50"/>
        <v>Delhi-Bangalore</v>
      </c>
      <c r="N1993" s="2" t="str">
        <f t="shared" si="55"/>
        <v>Outstation</v>
      </c>
      <c r="O1993" s="2" t="str">
        <f t="shared" si="51"/>
        <v>FastWheels</v>
      </c>
      <c r="P1993" s="2">
        <f t="shared" si="52"/>
        <v>-2</v>
      </c>
      <c r="Q1993" s="2">
        <f t="shared" si="53"/>
        <v>3</v>
      </c>
      <c r="R1993" s="2">
        <f t="shared" si="54"/>
        <v>165</v>
      </c>
    </row>
    <row r="1994" spans="1:18" ht="14.25" customHeight="1">
      <c r="A1994" s="2">
        <v>540395</v>
      </c>
      <c r="B1994" s="2" t="s">
        <v>47</v>
      </c>
      <c r="C1994" s="2" t="s">
        <v>40</v>
      </c>
      <c r="D1994" s="2" t="s">
        <v>32</v>
      </c>
      <c r="E1994" s="2" t="s">
        <v>44</v>
      </c>
      <c r="F1994" s="2" t="s">
        <v>34</v>
      </c>
      <c r="G1994" s="4">
        <v>43531.553842592592</v>
      </c>
      <c r="H1994" s="4">
        <v>43539.553842592592</v>
      </c>
      <c r="I1994" s="4">
        <v>43538.553842592592</v>
      </c>
      <c r="J1994" s="2">
        <v>67</v>
      </c>
      <c r="K1994" s="2">
        <v>90</v>
      </c>
      <c r="L1994" s="2" t="str">
        <f t="shared" si="49"/>
        <v>Kolkata</v>
      </c>
      <c r="M1994" s="2" t="str">
        <f t="shared" si="50"/>
        <v>Bangalore-Kolkata</v>
      </c>
      <c r="N1994" s="2" t="str">
        <f t="shared" si="55"/>
        <v>Outstation</v>
      </c>
      <c r="O1994" s="2" t="str">
        <f t="shared" si="51"/>
        <v>FastWheels</v>
      </c>
      <c r="P1994" s="2">
        <f t="shared" si="52"/>
        <v>1</v>
      </c>
      <c r="Q1994" s="2">
        <f t="shared" si="53"/>
        <v>8</v>
      </c>
      <c r="R1994" s="2">
        <f t="shared" si="54"/>
        <v>157</v>
      </c>
    </row>
    <row r="1995" spans="1:18" ht="14.25" customHeight="1">
      <c r="A1995" s="2">
        <v>536231</v>
      </c>
      <c r="B1995" s="2" t="s">
        <v>39</v>
      </c>
      <c r="C1995" s="2" t="s">
        <v>37</v>
      </c>
      <c r="D1995" s="2" t="s">
        <v>32</v>
      </c>
      <c r="E1995" s="2" t="s">
        <v>33</v>
      </c>
      <c r="F1995" s="2" t="s">
        <v>34</v>
      </c>
      <c r="G1995" s="4">
        <v>43531.5544212963</v>
      </c>
      <c r="H1995" s="4">
        <v>43536.5544212963</v>
      </c>
      <c r="I1995" s="4">
        <v>43537.5544212963</v>
      </c>
      <c r="J1995" s="2">
        <v>31</v>
      </c>
      <c r="K1995" s="2">
        <v>111</v>
      </c>
      <c r="L1995" s="2" t="str">
        <f t="shared" si="49"/>
        <v>Mumbai</v>
      </c>
      <c r="M1995" s="2" t="str">
        <f t="shared" si="50"/>
        <v>Bangalore-Mumbai</v>
      </c>
      <c r="N1995" s="2" t="str">
        <f t="shared" si="55"/>
        <v>Outstation</v>
      </c>
      <c r="O1995" s="2" t="str">
        <f t="shared" si="51"/>
        <v>Ship2Home</v>
      </c>
      <c r="P1995" s="2">
        <f t="shared" si="52"/>
        <v>-1</v>
      </c>
      <c r="Q1995" s="2">
        <f t="shared" si="53"/>
        <v>5</v>
      </c>
      <c r="R1995" s="2">
        <f t="shared" si="54"/>
        <v>142</v>
      </c>
    </row>
    <row r="1996" spans="1:18" ht="14.25" customHeight="1">
      <c r="A1996" s="2">
        <v>125070</v>
      </c>
      <c r="B1996" s="2" t="s">
        <v>42</v>
      </c>
      <c r="C1996" s="2" t="s">
        <v>37</v>
      </c>
      <c r="D1996" s="2" t="s">
        <v>32</v>
      </c>
      <c r="E1996" s="2" t="s">
        <v>38</v>
      </c>
      <c r="F1996" s="2" t="s">
        <v>34</v>
      </c>
      <c r="G1996" s="4">
        <v>43531.560706018521</v>
      </c>
      <c r="H1996" s="4">
        <v>43540.560706018521</v>
      </c>
      <c r="I1996" s="4">
        <v>43536.560706018521</v>
      </c>
      <c r="J1996" s="2">
        <v>38</v>
      </c>
      <c r="K1996" s="2">
        <v>114</v>
      </c>
      <c r="L1996" s="2" t="str">
        <f t="shared" si="49"/>
        <v>Mumbai</v>
      </c>
      <c r="M1996" s="2" t="str">
        <f t="shared" si="50"/>
        <v>Bangalore-Mumbai</v>
      </c>
      <c r="N1996" s="2" t="str">
        <f t="shared" si="55"/>
        <v>Outstation</v>
      </c>
      <c r="O1996" s="2" t="str">
        <f t="shared" si="51"/>
        <v>Ship2Home</v>
      </c>
      <c r="P1996" s="2">
        <f t="shared" si="52"/>
        <v>4</v>
      </c>
      <c r="Q1996" s="2">
        <f t="shared" si="53"/>
        <v>9</v>
      </c>
      <c r="R1996" s="2">
        <f t="shared" si="54"/>
        <v>152</v>
      </c>
    </row>
    <row r="1997" spans="1:18" ht="14.25" customHeight="1">
      <c r="A1997" s="2">
        <v>447305</v>
      </c>
      <c r="B1997" s="2" t="s">
        <v>30</v>
      </c>
      <c r="C1997" s="2" t="s">
        <v>31</v>
      </c>
      <c r="D1997" s="2" t="s">
        <v>41</v>
      </c>
      <c r="E1997" s="2" t="s">
        <v>44</v>
      </c>
      <c r="F1997" s="2" t="s">
        <v>34</v>
      </c>
      <c r="G1997" s="4">
        <v>43531.560798611114</v>
      </c>
      <c r="H1997" s="4">
        <v>43535.560798611114</v>
      </c>
      <c r="I1997" s="4">
        <v>43537.560798611114</v>
      </c>
      <c r="J1997" s="2">
        <v>0</v>
      </c>
      <c r="K1997" s="2">
        <v>108</v>
      </c>
      <c r="L1997" s="2" t="str">
        <f t="shared" si="49"/>
        <v>Delhi</v>
      </c>
      <c r="M1997" s="2" t="str">
        <f t="shared" si="50"/>
        <v>Delhi-Delhi</v>
      </c>
      <c r="N1997" s="2" t="str">
        <f t="shared" si="55"/>
        <v>Local</v>
      </c>
      <c r="O1997" s="2" t="str">
        <f t="shared" si="51"/>
        <v>FastWheels</v>
      </c>
      <c r="P1997" s="2">
        <f t="shared" si="52"/>
        <v>-2</v>
      </c>
      <c r="Q1997" s="2">
        <f t="shared" si="53"/>
        <v>4</v>
      </c>
      <c r="R1997" s="2">
        <f t="shared" si="54"/>
        <v>108</v>
      </c>
    </row>
    <row r="1998" spans="1:18" ht="14.25" customHeight="1">
      <c r="A1998" s="2">
        <v>717469</v>
      </c>
      <c r="B1998" s="2" t="s">
        <v>39</v>
      </c>
      <c r="C1998" s="2" t="s">
        <v>40</v>
      </c>
      <c r="D1998" s="2" t="s">
        <v>32</v>
      </c>
      <c r="E1998" s="2" t="s">
        <v>33</v>
      </c>
      <c r="F1998" s="2" t="s">
        <v>34</v>
      </c>
      <c r="G1998" s="4">
        <v>43531.563935185186</v>
      </c>
      <c r="H1998" s="4">
        <v>43538.563935185186</v>
      </c>
      <c r="I1998" s="4">
        <v>43534.563935185186</v>
      </c>
      <c r="J1998" s="2">
        <v>44</v>
      </c>
      <c r="K1998" s="2">
        <v>107</v>
      </c>
      <c r="L1998" s="2" t="str">
        <f t="shared" si="49"/>
        <v>Kolkata</v>
      </c>
      <c r="M1998" s="2" t="str">
        <f t="shared" si="50"/>
        <v>Bangalore-Kolkata</v>
      </c>
      <c r="N1998" s="2" t="str">
        <f t="shared" si="55"/>
        <v>Outstation</v>
      </c>
      <c r="O1998" s="2" t="str">
        <f t="shared" si="51"/>
        <v>Ship2Home</v>
      </c>
      <c r="P1998" s="2">
        <f t="shared" si="52"/>
        <v>4</v>
      </c>
      <c r="Q1998" s="2">
        <f t="shared" si="53"/>
        <v>7</v>
      </c>
      <c r="R1998" s="2">
        <f t="shared" si="54"/>
        <v>151</v>
      </c>
    </row>
    <row r="1999" spans="1:18" ht="14.25" customHeight="1">
      <c r="A1999" s="2">
        <v>436721</v>
      </c>
      <c r="B1999" s="2" t="s">
        <v>36</v>
      </c>
      <c r="C1999" s="2" t="s">
        <v>37</v>
      </c>
      <c r="D1999" s="2" t="s">
        <v>32</v>
      </c>
      <c r="E1999" s="2" t="s">
        <v>33</v>
      </c>
      <c r="F1999" s="2" t="s">
        <v>34</v>
      </c>
      <c r="G1999" s="4">
        <v>43531.572384259256</v>
      </c>
      <c r="H1999" s="4">
        <v>43534.572384259256</v>
      </c>
      <c r="I1999" s="4">
        <v>43534.572384259256</v>
      </c>
      <c r="J1999" s="2">
        <v>47</v>
      </c>
      <c r="K1999" s="2">
        <v>109</v>
      </c>
      <c r="L1999" s="2" t="str">
        <f t="shared" si="49"/>
        <v>Mumbai</v>
      </c>
      <c r="M1999" s="2" t="str">
        <f t="shared" si="50"/>
        <v>Bangalore-Mumbai</v>
      </c>
      <c r="N1999" s="2" t="str">
        <f t="shared" si="55"/>
        <v>Outstation</v>
      </c>
      <c r="O1999" s="2" t="str">
        <f t="shared" si="51"/>
        <v>Ship2Home</v>
      </c>
      <c r="P1999" s="2">
        <f t="shared" si="52"/>
        <v>0</v>
      </c>
      <c r="Q1999" s="2">
        <f t="shared" si="53"/>
        <v>3</v>
      </c>
      <c r="R1999" s="2">
        <f t="shared" si="54"/>
        <v>156</v>
      </c>
    </row>
    <row r="2000" spans="1:18" ht="14.25" customHeight="1">
      <c r="A2000" s="2">
        <v>563606</v>
      </c>
      <c r="B2000" s="2" t="s">
        <v>39</v>
      </c>
      <c r="C2000" s="2" t="s">
        <v>40</v>
      </c>
      <c r="D2000" s="2" t="s">
        <v>32</v>
      </c>
      <c r="E2000" s="2" t="s">
        <v>38</v>
      </c>
      <c r="F2000" s="2" t="s">
        <v>34</v>
      </c>
      <c r="G2000" s="4">
        <v>43531.574363425927</v>
      </c>
      <c r="H2000" s="4">
        <v>43537.574363425927</v>
      </c>
      <c r="I2000" s="4">
        <v>43537.574363425927</v>
      </c>
      <c r="J2000" s="2">
        <v>45</v>
      </c>
      <c r="K2000" s="2">
        <v>107</v>
      </c>
      <c r="L2000" s="2" t="str">
        <f t="shared" si="49"/>
        <v>Kolkata</v>
      </c>
      <c r="M2000" s="2" t="str">
        <f t="shared" si="50"/>
        <v>Bangalore-Kolkata</v>
      </c>
      <c r="N2000" s="2" t="str">
        <f t="shared" si="55"/>
        <v>Outstation</v>
      </c>
      <c r="O2000" s="2" t="str">
        <f t="shared" si="51"/>
        <v>Ship2Home</v>
      </c>
      <c r="P2000" s="2">
        <f t="shared" si="52"/>
        <v>0</v>
      </c>
      <c r="Q2000" s="2">
        <f t="shared" si="53"/>
        <v>6</v>
      </c>
      <c r="R2000" s="2">
        <f t="shared" si="54"/>
        <v>152</v>
      </c>
    </row>
    <row r="2001" spans="1:18" ht="14.25" customHeight="1">
      <c r="A2001" s="2">
        <v>97974</v>
      </c>
      <c r="B2001" s="2" t="s">
        <v>42</v>
      </c>
      <c r="C2001" s="2" t="s">
        <v>40</v>
      </c>
      <c r="D2001" s="2" t="s">
        <v>32</v>
      </c>
      <c r="E2001" s="2" t="s">
        <v>38</v>
      </c>
      <c r="F2001" s="2" t="s">
        <v>34</v>
      </c>
      <c r="G2001" s="4">
        <v>43531.575208333335</v>
      </c>
      <c r="H2001" s="4">
        <v>43533.575208333335</v>
      </c>
      <c r="I2001" s="4">
        <v>43537.575208333335</v>
      </c>
      <c r="J2001" s="2">
        <v>43</v>
      </c>
      <c r="K2001" s="2">
        <v>112</v>
      </c>
      <c r="L2001" s="2" t="str">
        <f t="shared" si="49"/>
        <v>Kolkata</v>
      </c>
      <c r="M2001" s="2" t="str">
        <f t="shared" si="50"/>
        <v>Bangalore-Kolkata</v>
      </c>
      <c r="N2001" s="2" t="str">
        <f t="shared" si="55"/>
        <v>Outstation</v>
      </c>
      <c r="O2001" s="2" t="str">
        <f t="shared" si="51"/>
        <v>Ship2Home</v>
      </c>
      <c r="P2001" s="2">
        <f t="shared" si="52"/>
        <v>-4</v>
      </c>
      <c r="Q2001" s="2">
        <f t="shared" si="53"/>
        <v>2</v>
      </c>
      <c r="R2001" s="2">
        <f t="shared" si="54"/>
        <v>155</v>
      </c>
    </row>
    <row r="2002" spans="1:18" ht="14.25" customHeight="1">
      <c r="A2002" s="2">
        <v>716077</v>
      </c>
      <c r="B2002" s="2" t="s">
        <v>46</v>
      </c>
      <c r="C2002" s="2" t="s">
        <v>43</v>
      </c>
      <c r="D2002" s="2" t="s">
        <v>32</v>
      </c>
      <c r="E2002" s="2" t="s">
        <v>44</v>
      </c>
      <c r="F2002" s="2" t="s">
        <v>34</v>
      </c>
      <c r="G2002" s="4">
        <v>43531.579675925925</v>
      </c>
      <c r="H2002" s="4">
        <v>43532.579675925925</v>
      </c>
      <c r="I2002" s="4">
        <v>43537.579675925925</v>
      </c>
      <c r="J2002" s="2">
        <v>0</v>
      </c>
      <c r="K2002" s="2">
        <v>100</v>
      </c>
      <c r="L2002" s="2" t="str">
        <f t="shared" si="49"/>
        <v>Bangalore</v>
      </c>
      <c r="M2002" s="2" t="str">
        <f t="shared" si="50"/>
        <v>Bangalore-Bangalore</v>
      </c>
      <c r="N2002" s="2" t="str">
        <f t="shared" si="55"/>
        <v>Local</v>
      </c>
      <c r="O2002" s="2" t="str">
        <f t="shared" si="51"/>
        <v>FastWheels</v>
      </c>
      <c r="P2002" s="2">
        <f t="shared" si="52"/>
        <v>-5</v>
      </c>
      <c r="Q2002" s="2">
        <f t="shared" si="53"/>
        <v>1</v>
      </c>
      <c r="R2002" s="2">
        <f t="shared" si="54"/>
        <v>100</v>
      </c>
    </row>
    <row r="2003" spans="1:18" ht="14.25" customHeight="1">
      <c r="A2003" s="2">
        <v>33483</v>
      </c>
      <c r="B2003" s="2" t="s">
        <v>39</v>
      </c>
      <c r="C2003" s="2" t="s">
        <v>31</v>
      </c>
      <c r="D2003" s="2" t="s">
        <v>41</v>
      </c>
      <c r="E2003" s="2" t="s">
        <v>33</v>
      </c>
      <c r="F2003" s="2" t="s">
        <v>34</v>
      </c>
      <c r="G2003" s="4">
        <v>43531.58556712963</v>
      </c>
      <c r="H2003" s="4">
        <v>43534.58556712963</v>
      </c>
      <c r="I2003" s="4">
        <v>43538.58556712963</v>
      </c>
      <c r="J2003" s="2">
        <v>0</v>
      </c>
      <c r="K2003" s="2">
        <v>129</v>
      </c>
      <c r="L2003" s="2" t="str">
        <f t="shared" si="49"/>
        <v>Delhi</v>
      </c>
      <c r="M2003" s="2" t="str">
        <f t="shared" si="50"/>
        <v>Delhi-Delhi</v>
      </c>
      <c r="N2003" s="2" t="str">
        <f t="shared" si="55"/>
        <v>Local</v>
      </c>
      <c r="O2003" s="2" t="str">
        <f t="shared" si="51"/>
        <v>Ship2Home</v>
      </c>
      <c r="P2003" s="2">
        <f t="shared" si="52"/>
        <v>-4</v>
      </c>
      <c r="Q2003" s="2">
        <f t="shared" si="53"/>
        <v>3</v>
      </c>
      <c r="R2003" s="2">
        <f t="shared" si="54"/>
        <v>129</v>
      </c>
    </row>
    <row r="2004" spans="1:18" ht="14.25" customHeight="1">
      <c r="A2004" s="2">
        <v>184354</v>
      </c>
      <c r="B2004" s="2" t="s">
        <v>39</v>
      </c>
      <c r="C2004" s="2" t="s">
        <v>31</v>
      </c>
      <c r="D2004" s="2" t="s">
        <v>41</v>
      </c>
      <c r="E2004" s="2" t="s">
        <v>44</v>
      </c>
      <c r="F2004" s="2" t="s">
        <v>34</v>
      </c>
      <c r="G2004" s="4">
        <v>43531.594467592593</v>
      </c>
      <c r="H2004" s="4">
        <v>43536.594467592593</v>
      </c>
      <c r="I2004" s="4">
        <v>43537.594467592593</v>
      </c>
      <c r="J2004" s="2">
        <v>0</v>
      </c>
      <c r="K2004" s="2">
        <v>101</v>
      </c>
      <c r="L2004" s="2" t="str">
        <f t="shared" si="49"/>
        <v>Delhi</v>
      </c>
      <c r="M2004" s="2" t="str">
        <f t="shared" si="50"/>
        <v>Delhi-Delhi</v>
      </c>
      <c r="N2004" s="2" t="str">
        <f t="shared" si="55"/>
        <v>Local</v>
      </c>
      <c r="O2004" s="2" t="str">
        <f t="shared" si="51"/>
        <v>FastWheels</v>
      </c>
      <c r="P2004" s="2">
        <f t="shared" si="52"/>
        <v>-1</v>
      </c>
      <c r="Q2004" s="2">
        <f t="shared" si="53"/>
        <v>5</v>
      </c>
      <c r="R2004" s="2">
        <f t="shared" si="54"/>
        <v>101</v>
      </c>
    </row>
    <row r="2005" spans="1:18" ht="14.25" customHeight="1">
      <c r="A2005" s="2">
        <v>935312</v>
      </c>
      <c r="B2005" s="2" t="s">
        <v>48</v>
      </c>
      <c r="C2005" s="2" t="s">
        <v>31</v>
      </c>
      <c r="D2005" s="2" t="s">
        <v>41</v>
      </c>
      <c r="E2005" s="2" t="s">
        <v>44</v>
      </c>
      <c r="F2005" s="2" t="s">
        <v>34</v>
      </c>
      <c r="G2005" s="4">
        <v>43531.596018518518</v>
      </c>
      <c r="H2005" s="4">
        <v>43532.596018518518</v>
      </c>
      <c r="I2005" s="4">
        <v>43538.596018518518</v>
      </c>
      <c r="J2005" s="2">
        <v>0</v>
      </c>
      <c r="K2005" s="2">
        <v>124</v>
      </c>
      <c r="L2005" s="2" t="str">
        <f t="shared" si="49"/>
        <v>Delhi</v>
      </c>
      <c r="M2005" s="2" t="str">
        <f t="shared" si="50"/>
        <v>Delhi-Delhi</v>
      </c>
      <c r="N2005" s="2" t="str">
        <f t="shared" si="55"/>
        <v>Local</v>
      </c>
      <c r="O2005" s="2" t="str">
        <f t="shared" si="51"/>
        <v>FastWheels</v>
      </c>
      <c r="P2005" s="2">
        <f t="shared" si="52"/>
        <v>-6</v>
      </c>
      <c r="Q2005" s="2">
        <f t="shared" si="53"/>
        <v>1</v>
      </c>
      <c r="R2005" s="2">
        <f t="shared" si="54"/>
        <v>124</v>
      </c>
    </row>
    <row r="2006" spans="1:18" ht="14.25" customHeight="1">
      <c r="A2006" s="2">
        <v>507779</v>
      </c>
      <c r="B2006" s="2" t="s">
        <v>36</v>
      </c>
      <c r="C2006" s="2" t="s">
        <v>43</v>
      </c>
      <c r="D2006" s="2" t="s">
        <v>32</v>
      </c>
      <c r="E2006" s="2" t="s">
        <v>33</v>
      </c>
      <c r="F2006" s="2" t="s">
        <v>34</v>
      </c>
      <c r="G2006" s="4">
        <v>43531.615798611114</v>
      </c>
      <c r="H2006" s="4">
        <v>43537.615798611114</v>
      </c>
      <c r="I2006" s="4">
        <v>43535.615798611114</v>
      </c>
      <c r="J2006" s="2">
        <v>0</v>
      </c>
      <c r="K2006" s="2">
        <v>122</v>
      </c>
      <c r="L2006" s="2" t="str">
        <f t="shared" si="49"/>
        <v>Bangalore</v>
      </c>
      <c r="M2006" s="2" t="str">
        <f t="shared" si="50"/>
        <v>Bangalore-Bangalore</v>
      </c>
      <c r="N2006" s="2" t="str">
        <f t="shared" si="55"/>
        <v>Local</v>
      </c>
      <c r="O2006" s="2" t="str">
        <f t="shared" si="51"/>
        <v>Ship2Home</v>
      </c>
      <c r="P2006" s="2">
        <f t="shared" si="52"/>
        <v>2</v>
      </c>
      <c r="Q2006" s="2">
        <f t="shared" si="53"/>
        <v>6</v>
      </c>
      <c r="R2006" s="2">
        <f t="shared" si="54"/>
        <v>122</v>
      </c>
    </row>
    <row r="2007" spans="1:18" ht="14.25" customHeight="1">
      <c r="A2007" s="2">
        <v>6045</v>
      </c>
      <c r="B2007" s="2" t="s">
        <v>39</v>
      </c>
      <c r="C2007" s="2" t="s">
        <v>31</v>
      </c>
      <c r="D2007" s="2" t="s">
        <v>32</v>
      </c>
      <c r="E2007" s="2" t="s">
        <v>33</v>
      </c>
      <c r="F2007" s="2" t="s">
        <v>34</v>
      </c>
      <c r="G2007" s="4">
        <v>43531.619699074072</v>
      </c>
      <c r="H2007" s="4">
        <v>43534.619699074072</v>
      </c>
      <c r="I2007" s="4">
        <v>43538.619699074072</v>
      </c>
      <c r="J2007" s="2">
        <v>31</v>
      </c>
      <c r="K2007" s="2">
        <v>121</v>
      </c>
      <c r="L2007" s="2" t="str">
        <f t="shared" si="49"/>
        <v>Delhi</v>
      </c>
      <c r="M2007" s="2" t="str">
        <f t="shared" si="50"/>
        <v>Bangalore-Delhi</v>
      </c>
      <c r="N2007" s="2" t="str">
        <f t="shared" si="55"/>
        <v>Outstation</v>
      </c>
      <c r="O2007" s="2" t="str">
        <f t="shared" si="51"/>
        <v>Ship2Home</v>
      </c>
      <c r="P2007" s="2">
        <f t="shared" si="52"/>
        <v>-4</v>
      </c>
      <c r="Q2007" s="2">
        <f t="shared" si="53"/>
        <v>3</v>
      </c>
      <c r="R2007" s="2">
        <f t="shared" si="54"/>
        <v>152</v>
      </c>
    </row>
    <row r="2008" spans="1:18" ht="14.25" customHeight="1">
      <c r="A2008" s="2">
        <v>571843</v>
      </c>
      <c r="B2008" s="2" t="s">
        <v>30</v>
      </c>
      <c r="C2008" s="2" t="s">
        <v>40</v>
      </c>
      <c r="D2008" s="2" t="s">
        <v>32</v>
      </c>
      <c r="E2008" s="2" t="s">
        <v>33</v>
      </c>
      <c r="F2008" s="2" t="s">
        <v>34</v>
      </c>
      <c r="G2008" s="4">
        <v>43531.623611111114</v>
      </c>
      <c r="H2008" s="4">
        <v>43533.623611111114</v>
      </c>
      <c r="I2008" s="4">
        <v>43536.623611111114</v>
      </c>
      <c r="J2008" s="2">
        <v>32</v>
      </c>
      <c r="K2008" s="2">
        <v>113</v>
      </c>
      <c r="L2008" s="2" t="str">
        <f t="shared" si="49"/>
        <v>Kolkata</v>
      </c>
      <c r="M2008" s="2" t="str">
        <f t="shared" si="50"/>
        <v>Bangalore-Kolkata</v>
      </c>
      <c r="N2008" s="2" t="str">
        <f t="shared" si="55"/>
        <v>Outstation</v>
      </c>
      <c r="O2008" s="2" t="str">
        <f t="shared" si="51"/>
        <v>Ship2Home</v>
      </c>
      <c r="P2008" s="2">
        <f t="shared" si="52"/>
        <v>-3</v>
      </c>
      <c r="Q2008" s="2">
        <f t="shared" si="53"/>
        <v>2</v>
      </c>
      <c r="R2008" s="2">
        <f t="shared" si="54"/>
        <v>145</v>
      </c>
    </row>
    <row r="2009" spans="1:18" ht="14.25" customHeight="1">
      <c r="A2009" s="2">
        <v>759350</v>
      </c>
      <c r="B2009" s="2" t="s">
        <v>47</v>
      </c>
      <c r="C2009" s="2" t="s">
        <v>45</v>
      </c>
      <c r="D2009" s="2" t="s">
        <v>41</v>
      </c>
      <c r="E2009" s="2" t="s">
        <v>38</v>
      </c>
      <c r="F2009" s="2" t="s">
        <v>34</v>
      </c>
      <c r="G2009" s="4">
        <v>43531.624710648146</v>
      </c>
      <c r="H2009" s="4">
        <v>43536.624710648146</v>
      </c>
      <c r="I2009" s="4">
        <v>43536.624710648146</v>
      </c>
      <c r="J2009" s="2">
        <v>49</v>
      </c>
      <c r="K2009" s="2">
        <v>129</v>
      </c>
      <c r="L2009" s="2" t="str">
        <f t="shared" si="49"/>
        <v>Chennai</v>
      </c>
      <c r="M2009" s="2" t="str">
        <f t="shared" si="50"/>
        <v>Delhi-Chennai</v>
      </c>
      <c r="N2009" s="2" t="str">
        <f t="shared" si="55"/>
        <v>Outstation</v>
      </c>
      <c r="O2009" s="2" t="str">
        <f t="shared" si="51"/>
        <v>Ship2Home</v>
      </c>
      <c r="P2009" s="2">
        <f t="shared" si="52"/>
        <v>0</v>
      </c>
      <c r="Q2009" s="2">
        <f t="shared" si="53"/>
        <v>5</v>
      </c>
      <c r="R2009" s="2">
        <f t="shared" si="54"/>
        <v>178</v>
      </c>
    </row>
    <row r="2010" spans="1:18" ht="14.25" customHeight="1">
      <c r="A2010" s="2">
        <v>509663</v>
      </c>
      <c r="B2010" s="2" t="s">
        <v>39</v>
      </c>
      <c r="C2010" s="2" t="s">
        <v>45</v>
      </c>
      <c r="D2010" s="2" t="s">
        <v>41</v>
      </c>
      <c r="E2010" s="2" t="s">
        <v>33</v>
      </c>
      <c r="F2010" s="2" t="s">
        <v>34</v>
      </c>
      <c r="G2010" s="4">
        <v>43531.63008101852</v>
      </c>
      <c r="H2010" s="4">
        <v>43533.63008101852</v>
      </c>
      <c r="I2010" s="4">
        <v>43534.63008101852</v>
      </c>
      <c r="J2010" s="2">
        <v>42</v>
      </c>
      <c r="K2010" s="2">
        <v>128</v>
      </c>
      <c r="L2010" s="2" t="str">
        <f t="shared" si="49"/>
        <v>Chennai</v>
      </c>
      <c r="M2010" s="2" t="str">
        <f t="shared" si="50"/>
        <v>Delhi-Chennai</v>
      </c>
      <c r="N2010" s="2" t="str">
        <f t="shared" si="55"/>
        <v>Outstation</v>
      </c>
      <c r="O2010" s="2" t="str">
        <f t="shared" si="51"/>
        <v>Ship2Home</v>
      </c>
      <c r="P2010" s="2">
        <f t="shared" si="52"/>
        <v>-1</v>
      </c>
      <c r="Q2010" s="2">
        <f t="shared" si="53"/>
        <v>2</v>
      </c>
      <c r="R2010" s="2">
        <f t="shared" si="54"/>
        <v>170</v>
      </c>
    </row>
    <row r="2011" spans="1:18" ht="14.25" customHeight="1">
      <c r="A2011" s="2">
        <v>654871</v>
      </c>
      <c r="B2011" s="2" t="s">
        <v>36</v>
      </c>
      <c r="C2011" s="2" t="s">
        <v>31</v>
      </c>
      <c r="D2011" s="2" t="s">
        <v>41</v>
      </c>
      <c r="E2011" s="2" t="s">
        <v>33</v>
      </c>
      <c r="F2011" s="2" t="s">
        <v>34</v>
      </c>
      <c r="G2011" s="4">
        <v>43531.630706018521</v>
      </c>
      <c r="H2011" s="4">
        <v>43532.630706018521</v>
      </c>
      <c r="I2011" s="4">
        <v>43538.630706018521</v>
      </c>
      <c r="J2011" s="2">
        <v>0</v>
      </c>
      <c r="K2011" s="2">
        <v>123</v>
      </c>
      <c r="L2011" s="2" t="str">
        <f t="shared" si="49"/>
        <v>Delhi</v>
      </c>
      <c r="M2011" s="2" t="str">
        <f t="shared" si="50"/>
        <v>Delhi-Delhi</v>
      </c>
      <c r="N2011" s="2" t="str">
        <f t="shared" si="55"/>
        <v>Local</v>
      </c>
      <c r="O2011" s="2" t="str">
        <f t="shared" si="51"/>
        <v>Ship2Home</v>
      </c>
      <c r="P2011" s="2">
        <f t="shared" si="52"/>
        <v>-6</v>
      </c>
      <c r="Q2011" s="2">
        <f t="shared" si="53"/>
        <v>1</v>
      </c>
      <c r="R2011" s="2">
        <f t="shared" si="54"/>
        <v>123</v>
      </c>
    </row>
    <row r="2012" spans="1:18" ht="14.25" customHeight="1">
      <c r="A2012" s="2">
        <v>228905</v>
      </c>
      <c r="B2012" s="2" t="s">
        <v>48</v>
      </c>
      <c r="C2012" s="2" t="s">
        <v>40</v>
      </c>
      <c r="D2012" s="2" t="s">
        <v>32</v>
      </c>
      <c r="E2012" s="2" t="s">
        <v>33</v>
      </c>
      <c r="F2012" s="2" t="s">
        <v>34</v>
      </c>
      <c r="G2012" s="4">
        <v>43531.637812499997</v>
      </c>
      <c r="H2012" s="4">
        <v>43536.637812499997</v>
      </c>
      <c r="I2012" s="4">
        <v>43538.637812499997</v>
      </c>
      <c r="J2012" s="2">
        <v>30</v>
      </c>
      <c r="K2012" s="2">
        <v>112</v>
      </c>
      <c r="L2012" s="2" t="str">
        <f t="shared" si="49"/>
        <v>Kolkata</v>
      </c>
      <c r="M2012" s="2" t="str">
        <f t="shared" si="50"/>
        <v>Bangalore-Kolkata</v>
      </c>
      <c r="N2012" s="2" t="str">
        <f t="shared" si="55"/>
        <v>Outstation</v>
      </c>
      <c r="O2012" s="2" t="str">
        <f t="shared" si="51"/>
        <v>Ship2Home</v>
      </c>
      <c r="P2012" s="2">
        <f t="shared" si="52"/>
        <v>-2</v>
      </c>
      <c r="Q2012" s="2">
        <f t="shared" si="53"/>
        <v>5</v>
      </c>
      <c r="R2012" s="2">
        <f t="shared" si="54"/>
        <v>142</v>
      </c>
    </row>
    <row r="2013" spans="1:18" ht="14.25" customHeight="1">
      <c r="A2013" s="2">
        <v>865226</v>
      </c>
      <c r="B2013" s="2" t="s">
        <v>47</v>
      </c>
      <c r="C2013" s="2" t="s">
        <v>37</v>
      </c>
      <c r="D2013" s="2" t="s">
        <v>32</v>
      </c>
      <c r="E2013" s="2" t="s">
        <v>44</v>
      </c>
      <c r="F2013" s="2" t="s">
        <v>34</v>
      </c>
      <c r="G2013" s="4">
        <v>43531.639351851853</v>
      </c>
      <c r="H2013" s="4">
        <v>43537.639351851853</v>
      </c>
      <c r="I2013" s="4">
        <v>43534.639351851853</v>
      </c>
      <c r="J2013" s="2">
        <v>79</v>
      </c>
      <c r="K2013" s="2">
        <v>89</v>
      </c>
      <c r="L2013" s="2" t="str">
        <f t="shared" si="49"/>
        <v>Mumbai</v>
      </c>
      <c r="M2013" s="2" t="str">
        <f t="shared" si="50"/>
        <v>Bangalore-Mumbai</v>
      </c>
      <c r="N2013" s="2" t="str">
        <f t="shared" si="55"/>
        <v>Outstation</v>
      </c>
      <c r="O2013" s="2" t="str">
        <f t="shared" si="51"/>
        <v>FastWheels</v>
      </c>
      <c r="P2013" s="2">
        <f t="shared" si="52"/>
        <v>3</v>
      </c>
      <c r="Q2013" s="2">
        <f t="shared" si="53"/>
        <v>6</v>
      </c>
      <c r="R2013" s="2">
        <f t="shared" si="54"/>
        <v>168</v>
      </c>
    </row>
    <row r="2014" spans="1:18" ht="14.25" customHeight="1">
      <c r="A2014" s="2">
        <v>12670</v>
      </c>
      <c r="B2014" s="2" t="s">
        <v>42</v>
      </c>
      <c r="C2014" s="2" t="s">
        <v>31</v>
      </c>
      <c r="D2014" s="2" t="s">
        <v>41</v>
      </c>
      <c r="E2014" s="2" t="s">
        <v>38</v>
      </c>
      <c r="F2014" s="2" t="s">
        <v>34</v>
      </c>
      <c r="G2014" s="4">
        <v>43531.639351851853</v>
      </c>
      <c r="H2014" s="4">
        <v>43537.639351851853</v>
      </c>
      <c r="I2014" s="4">
        <v>43538.639351851853</v>
      </c>
      <c r="J2014" s="2">
        <v>0</v>
      </c>
      <c r="K2014" s="2">
        <v>123</v>
      </c>
      <c r="L2014" s="2" t="str">
        <f t="shared" si="49"/>
        <v>Delhi</v>
      </c>
      <c r="M2014" s="2" t="str">
        <f t="shared" si="50"/>
        <v>Delhi-Delhi</v>
      </c>
      <c r="N2014" s="2" t="str">
        <f t="shared" si="55"/>
        <v>Local</v>
      </c>
      <c r="O2014" s="2" t="str">
        <f t="shared" si="51"/>
        <v>Ship2Home</v>
      </c>
      <c r="P2014" s="2">
        <f t="shared" si="52"/>
        <v>-1</v>
      </c>
      <c r="Q2014" s="2">
        <f t="shared" si="53"/>
        <v>6</v>
      </c>
      <c r="R2014" s="2">
        <f t="shared" si="54"/>
        <v>123</v>
      </c>
    </row>
    <row r="2015" spans="1:18" ht="14.25" customHeight="1">
      <c r="A2015" s="2">
        <v>579745</v>
      </c>
      <c r="B2015" s="2" t="s">
        <v>39</v>
      </c>
      <c r="C2015" s="2" t="s">
        <v>31</v>
      </c>
      <c r="D2015" s="2" t="s">
        <v>41</v>
      </c>
      <c r="E2015" s="2" t="s">
        <v>33</v>
      </c>
      <c r="F2015" s="2" t="s">
        <v>34</v>
      </c>
      <c r="G2015" s="4">
        <v>43531.642256944448</v>
      </c>
      <c r="H2015" s="4">
        <v>43538.642256944448</v>
      </c>
      <c r="I2015" s="4">
        <v>43536.642256944448</v>
      </c>
      <c r="J2015" s="2">
        <v>0</v>
      </c>
      <c r="K2015" s="2">
        <v>122</v>
      </c>
      <c r="L2015" s="2" t="str">
        <f t="shared" si="49"/>
        <v>Delhi</v>
      </c>
      <c r="M2015" s="2" t="str">
        <f t="shared" si="50"/>
        <v>Delhi-Delhi</v>
      </c>
      <c r="N2015" s="2" t="str">
        <f t="shared" si="55"/>
        <v>Local</v>
      </c>
      <c r="O2015" s="2" t="str">
        <f t="shared" si="51"/>
        <v>Ship2Home</v>
      </c>
      <c r="P2015" s="2">
        <f t="shared" si="52"/>
        <v>2</v>
      </c>
      <c r="Q2015" s="2">
        <f t="shared" si="53"/>
        <v>7</v>
      </c>
      <c r="R2015" s="2">
        <f t="shared" si="54"/>
        <v>122</v>
      </c>
    </row>
    <row r="2016" spans="1:18" ht="14.25" customHeight="1">
      <c r="A2016" s="2">
        <v>563767</v>
      </c>
      <c r="B2016" s="2" t="s">
        <v>36</v>
      </c>
      <c r="C2016" s="2" t="s">
        <v>37</v>
      </c>
      <c r="D2016" s="2" t="s">
        <v>32</v>
      </c>
      <c r="E2016" s="2" t="s">
        <v>44</v>
      </c>
      <c r="F2016" s="2" t="s">
        <v>34</v>
      </c>
      <c r="G2016" s="4">
        <v>43531.644479166665</v>
      </c>
      <c r="H2016" s="4">
        <v>43537.644479166665</v>
      </c>
      <c r="I2016" s="4">
        <v>43538.644479166665</v>
      </c>
      <c r="J2016" s="2">
        <v>74</v>
      </c>
      <c r="K2016" s="2">
        <v>88</v>
      </c>
      <c r="L2016" s="2" t="str">
        <f t="shared" si="49"/>
        <v>Mumbai</v>
      </c>
      <c r="M2016" s="2" t="str">
        <f t="shared" si="50"/>
        <v>Bangalore-Mumbai</v>
      </c>
      <c r="N2016" s="2" t="str">
        <f t="shared" si="55"/>
        <v>Outstation</v>
      </c>
      <c r="O2016" s="2" t="str">
        <f t="shared" si="51"/>
        <v>FastWheels</v>
      </c>
      <c r="P2016" s="2">
        <f t="shared" si="52"/>
        <v>-1</v>
      </c>
      <c r="Q2016" s="2">
        <f t="shared" si="53"/>
        <v>6</v>
      </c>
      <c r="R2016" s="2">
        <f t="shared" si="54"/>
        <v>162</v>
      </c>
    </row>
    <row r="2017" spans="1:18" ht="14.25" customHeight="1">
      <c r="A2017" s="2">
        <v>649891</v>
      </c>
      <c r="B2017" s="2" t="s">
        <v>47</v>
      </c>
      <c r="C2017" s="2" t="s">
        <v>43</v>
      </c>
      <c r="D2017" s="2" t="s">
        <v>41</v>
      </c>
      <c r="E2017" s="2" t="s">
        <v>44</v>
      </c>
      <c r="F2017" s="2" t="s">
        <v>34</v>
      </c>
      <c r="G2017" s="4">
        <v>43531.647106481483</v>
      </c>
      <c r="H2017" s="4">
        <v>43535.647106481483</v>
      </c>
      <c r="I2017" s="4">
        <v>43535.647106481483</v>
      </c>
      <c r="J2017" s="2">
        <v>65</v>
      </c>
      <c r="K2017" s="2">
        <v>109</v>
      </c>
      <c r="L2017" s="2" t="str">
        <f t="shared" si="49"/>
        <v>Bangalore</v>
      </c>
      <c r="M2017" s="2" t="str">
        <f t="shared" si="50"/>
        <v>Delhi-Bangalore</v>
      </c>
      <c r="N2017" s="2" t="str">
        <f t="shared" si="55"/>
        <v>Outstation</v>
      </c>
      <c r="O2017" s="2" t="str">
        <f t="shared" si="51"/>
        <v>FastWheels</v>
      </c>
      <c r="P2017" s="2">
        <f t="shared" si="52"/>
        <v>0</v>
      </c>
      <c r="Q2017" s="2">
        <f t="shared" si="53"/>
        <v>4</v>
      </c>
      <c r="R2017" s="2">
        <f t="shared" si="54"/>
        <v>174</v>
      </c>
    </row>
    <row r="2018" spans="1:18" ht="14.25" customHeight="1">
      <c r="A2018" s="2">
        <v>578422</v>
      </c>
      <c r="B2018" s="2" t="s">
        <v>36</v>
      </c>
      <c r="C2018" s="2" t="s">
        <v>40</v>
      </c>
      <c r="D2018" s="2" t="s">
        <v>41</v>
      </c>
      <c r="E2018" s="2" t="s">
        <v>44</v>
      </c>
      <c r="F2018" s="2" t="s">
        <v>34</v>
      </c>
      <c r="G2018" s="4">
        <v>43531.655474537038</v>
      </c>
      <c r="H2018" s="4">
        <v>43539.655474537038</v>
      </c>
      <c r="I2018" s="4">
        <v>43534.655474537038</v>
      </c>
      <c r="J2018" s="2">
        <v>77</v>
      </c>
      <c r="K2018" s="2">
        <v>95</v>
      </c>
      <c r="L2018" s="2" t="str">
        <f t="shared" si="49"/>
        <v>Kolkata</v>
      </c>
      <c r="M2018" s="2" t="str">
        <f t="shared" si="50"/>
        <v>Delhi-Kolkata</v>
      </c>
      <c r="N2018" s="2" t="str">
        <f t="shared" si="55"/>
        <v>Outstation</v>
      </c>
      <c r="O2018" s="2" t="str">
        <f t="shared" si="51"/>
        <v>FastWheels</v>
      </c>
      <c r="P2018" s="2">
        <f t="shared" si="52"/>
        <v>5</v>
      </c>
      <c r="Q2018" s="2">
        <f t="shared" si="53"/>
        <v>8</v>
      </c>
      <c r="R2018" s="2">
        <f t="shared" si="54"/>
        <v>172</v>
      </c>
    </row>
    <row r="2019" spans="1:18" ht="14.25" customHeight="1">
      <c r="A2019" s="2">
        <v>514811</v>
      </c>
      <c r="B2019" s="2" t="s">
        <v>39</v>
      </c>
      <c r="C2019" s="2" t="s">
        <v>43</v>
      </c>
      <c r="D2019" s="2" t="s">
        <v>32</v>
      </c>
      <c r="E2019" s="2" t="s">
        <v>33</v>
      </c>
      <c r="F2019" s="2" t="s">
        <v>34</v>
      </c>
      <c r="G2019" s="4">
        <v>43531.659918981481</v>
      </c>
      <c r="H2019" s="4">
        <v>43535.659918981481</v>
      </c>
      <c r="I2019" s="4">
        <v>43538.659918981481</v>
      </c>
      <c r="J2019" s="2">
        <v>0</v>
      </c>
      <c r="K2019" s="2">
        <v>127</v>
      </c>
      <c r="L2019" s="2" t="str">
        <f t="shared" si="49"/>
        <v>Bangalore</v>
      </c>
      <c r="M2019" s="2" t="str">
        <f t="shared" si="50"/>
        <v>Bangalore-Bangalore</v>
      </c>
      <c r="N2019" s="2" t="str">
        <f t="shared" si="55"/>
        <v>Local</v>
      </c>
      <c r="O2019" s="2" t="str">
        <f t="shared" si="51"/>
        <v>Ship2Home</v>
      </c>
      <c r="P2019" s="2">
        <f t="shared" si="52"/>
        <v>-3</v>
      </c>
      <c r="Q2019" s="2">
        <f t="shared" si="53"/>
        <v>4</v>
      </c>
      <c r="R2019" s="2">
        <f t="shared" si="54"/>
        <v>127</v>
      </c>
    </row>
    <row r="2020" spans="1:18" ht="14.25" customHeight="1">
      <c r="A2020" s="2">
        <v>158648</v>
      </c>
      <c r="B2020" s="2" t="s">
        <v>39</v>
      </c>
      <c r="C2020" s="2" t="s">
        <v>31</v>
      </c>
      <c r="D2020" s="2" t="s">
        <v>41</v>
      </c>
      <c r="E2020" s="2" t="s">
        <v>44</v>
      </c>
      <c r="F2020" s="2" t="s">
        <v>34</v>
      </c>
      <c r="G2020" s="4">
        <v>43531.663055555553</v>
      </c>
      <c r="H2020" s="4">
        <v>43534.663055555553</v>
      </c>
      <c r="I2020" s="4">
        <v>43535.663055555553</v>
      </c>
      <c r="J2020" s="2">
        <v>0</v>
      </c>
      <c r="K2020" s="2">
        <v>128</v>
      </c>
      <c r="L2020" s="2" t="str">
        <f t="shared" si="49"/>
        <v>Delhi</v>
      </c>
      <c r="M2020" s="2" t="str">
        <f t="shared" si="50"/>
        <v>Delhi-Delhi</v>
      </c>
      <c r="N2020" s="2" t="str">
        <f t="shared" si="55"/>
        <v>Local</v>
      </c>
      <c r="O2020" s="2" t="str">
        <f t="shared" si="51"/>
        <v>FastWheels</v>
      </c>
      <c r="P2020" s="2">
        <f t="shared" si="52"/>
        <v>-1</v>
      </c>
      <c r="Q2020" s="2">
        <f t="shared" si="53"/>
        <v>3</v>
      </c>
      <c r="R2020" s="2">
        <f t="shared" si="54"/>
        <v>128</v>
      </c>
    </row>
    <row r="2021" spans="1:18" ht="14.25" customHeight="1">
      <c r="A2021" s="2">
        <v>852011</v>
      </c>
      <c r="B2021" s="2" t="s">
        <v>48</v>
      </c>
      <c r="C2021" s="2" t="s">
        <v>43</v>
      </c>
      <c r="D2021" s="2" t="s">
        <v>32</v>
      </c>
      <c r="E2021" s="2" t="s">
        <v>44</v>
      </c>
      <c r="F2021" s="2" t="s">
        <v>34</v>
      </c>
      <c r="G2021" s="4">
        <v>43531.66574074074</v>
      </c>
      <c r="H2021" s="4">
        <v>43534.66574074074</v>
      </c>
      <c r="I2021" s="4">
        <v>43534.66574074074</v>
      </c>
      <c r="J2021" s="2">
        <v>0</v>
      </c>
      <c r="K2021" s="2">
        <v>102</v>
      </c>
      <c r="L2021" s="2" t="str">
        <f t="shared" si="49"/>
        <v>Bangalore</v>
      </c>
      <c r="M2021" s="2" t="str">
        <f t="shared" si="50"/>
        <v>Bangalore-Bangalore</v>
      </c>
      <c r="N2021" s="2" t="str">
        <f t="shared" si="55"/>
        <v>Local</v>
      </c>
      <c r="O2021" s="2" t="str">
        <f t="shared" si="51"/>
        <v>FastWheels</v>
      </c>
      <c r="P2021" s="2">
        <f t="shared" si="52"/>
        <v>0</v>
      </c>
      <c r="Q2021" s="2">
        <f t="shared" si="53"/>
        <v>3</v>
      </c>
      <c r="R2021" s="2">
        <f t="shared" si="54"/>
        <v>102</v>
      </c>
    </row>
    <row r="2022" spans="1:18" ht="14.25" customHeight="1">
      <c r="A2022" s="2">
        <v>852773</v>
      </c>
      <c r="B2022" s="2" t="s">
        <v>36</v>
      </c>
      <c r="C2022" s="2" t="s">
        <v>45</v>
      </c>
      <c r="D2022" s="2" t="s">
        <v>41</v>
      </c>
      <c r="E2022" s="2" t="s">
        <v>33</v>
      </c>
      <c r="F2022" s="2" t="s">
        <v>34</v>
      </c>
      <c r="G2022" s="4">
        <v>43531.669108796297</v>
      </c>
      <c r="H2022" s="4">
        <v>43533.669108796297</v>
      </c>
      <c r="I2022" s="4">
        <v>43535.669108796297</v>
      </c>
      <c r="J2022" s="2">
        <v>27</v>
      </c>
      <c r="K2022" s="2">
        <v>123</v>
      </c>
      <c r="L2022" s="2" t="str">
        <f t="shared" si="49"/>
        <v>Chennai</v>
      </c>
      <c r="M2022" s="2" t="str">
        <f t="shared" si="50"/>
        <v>Delhi-Chennai</v>
      </c>
      <c r="N2022" s="2" t="str">
        <f t="shared" si="55"/>
        <v>Outstation</v>
      </c>
      <c r="O2022" s="2" t="str">
        <f t="shared" si="51"/>
        <v>Ship2Home</v>
      </c>
      <c r="P2022" s="2">
        <f t="shared" si="52"/>
        <v>-2</v>
      </c>
      <c r="Q2022" s="2">
        <f t="shared" si="53"/>
        <v>2</v>
      </c>
      <c r="R2022" s="2">
        <f t="shared" si="54"/>
        <v>150</v>
      </c>
    </row>
    <row r="2023" spans="1:18" ht="14.25" customHeight="1">
      <c r="A2023" s="2">
        <v>920173</v>
      </c>
      <c r="B2023" s="2" t="s">
        <v>46</v>
      </c>
      <c r="C2023" s="2" t="s">
        <v>37</v>
      </c>
      <c r="D2023" s="2" t="s">
        <v>32</v>
      </c>
      <c r="E2023" s="2" t="s">
        <v>33</v>
      </c>
      <c r="F2023" s="2" t="s">
        <v>34</v>
      </c>
      <c r="G2023" s="4">
        <v>43531.669166666667</v>
      </c>
      <c r="H2023" s="4">
        <v>43537.669166666667</v>
      </c>
      <c r="I2023" s="4">
        <v>43536.669166666667</v>
      </c>
      <c r="J2023" s="2">
        <v>30</v>
      </c>
      <c r="K2023" s="2">
        <v>107</v>
      </c>
      <c r="L2023" s="2" t="str">
        <f t="shared" si="49"/>
        <v>Mumbai</v>
      </c>
      <c r="M2023" s="2" t="str">
        <f t="shared" si="50"/>
        <v>Bangalore-Mumbai</v>
      </c>
      <c r="N2023" s="2" t="str">
        <f t="shared" si="55"/>
        <v>Outstation</v>
      </c>
      <c r="O2023" s="2" t="str">
        <f t="shared" si="51"/>
        <v>Ship2Home</v>
      </c>
      <c r="P2023" s="2">
        <f t="shared" si="52"/>
        <v>1</v>
      </c>
      <c r="Q2023" s="2">
        <f t="shared" si="53"/>
        <v>6</v>
      </c>
      <c r="R2023" s="2">
        <f t="shared" si="54"/>
        <v>137</v>
      </c>
    </row>
    <row r="2024" spans="1:18" ht="14.25" customHeight="1">
      <c r="A2024" s="2">
        <v>301377</v>
      </c>
      <c r="B2024" s="2" t="s">
        <v>36</v>
      </c>
      <c r="C2024" s="2" t="s">
        <v>31</v>
      </c>
      <c r="D2024" s="2" t="s">
        <v>41</v>
      </c>
      <c r="E2024" s="2" t="s">
        <v>44</v>
      </c>
      <c r="F2024" s="2" t="s">
        <v>34</v>
      </c>
      <c r="G2024" s="4">
        <v>43531.669803240744</v>
      </c>
      <c r="H2024" s="4">
        <v>43532.669803240744</v>
      </c>
      <c r="I2024" s="4">
        <v>43537.669803240744</v>
      </c>
      <c r="J2024" s="2">
        <v>0</v>
      </c>
      <c r="K2024" s="2">
        <v>104</v>
      </c>
      <c r="L2024" s="2" t="str">
        <f t="shared" si="49"/>
        <v>Delhi</v>
      </c>
      <c r="M2024" s="2" t="str">
        <f t="shared" si="50"/>
        <v>Delhi-Delhi</v>
      </c>
      <c r="N2024" s="2" t="str">
        <f t="shared" si="55"/>
        <v>Local</v>
      </c>
      <c r="O2024" s="2" t="str">
        <f t="shared" si="51"/>
        <v>FastWheels</v>
      </c>
      <c r="P2024" s="2">
        <f t="shared" si="52"/>
        <v>-5</v>
      </c>
      <c r="Q2024" s="2">
        <f t="shared" si="53"/>
        <v>1</v>
      </c>
      <c r="R2024" s="2">
        <f t="shared" si="54"/>
        <v>104</v>
      </c>
    </row>
    <row r="2025" spans="1:18" ht="14.25" customHeight="1">
      <c r="A2025" s="2">
        <v>450846</v>
      </c>
      <c r="B2025" s="2" t="s">
        <v>47</v>
      </c>
      <c r="C2025" s="2" t="s">
        <v>31</v>
      </c>
      <c r="D2025" s="2" t="s">
        <v>32</v>
      </c>
      <c r="E2025" s="2" t="s">
        <v>38</v>
      </c>
      <c r="F2025" s="2" t="s">
        <v>34</v>
      </c>
      <c r="G2025" s="4">
        <v>43531.672418981485</v>
      </c>
      <c r="H2025" s="4">
        <v>43539.672418981485</v>
      </c>
      <c r="I2025" s="4">
        <v>43534.672418981485</v>
      </c>
      <c r="J2025" s="2">
        <v>33</v>
      </c>
      <c r="K2025" s="2">
        <v>123</v>
      </c>
      <c r="L2025" s="2" t="str">
        <f t="shared" si="49"/>
        <v>Delhi</v>
      </c>
      <c r="M2025" s="2" t="str">
        <f t="shared" si="50"/>
        <v>Bangalore-Delhi</v>
      </c>
      <c r="N2025" s="2" t="str">
        <f t="shared" si="55"/>
        <v>Outstation</v>
      </c>
      <c r="O2025" s="2" t="str">
        <f t="shared" si="51"/>
        <v>Ship2Home</v>
      </c>
      <c r="P2025" s="2">
        <f t="shared" si="52"/>
        <v>5</v>
      </c>
      <c r="Q2025" s="2">
        <f t="shared" si="53"/>
        <v>8</v>
      </c>
      <c r="R2025" s="2">
        <f t="shared" si="54"/>
        <v>156</v>
      </c>
    </row>
    <row r="2026" spans="1:18" ht="14.25" customHeight="1">
      <c r="A2026" s="2">
        <v>6164</v>
      </c>
      <c r="B2026" s="2" t="s">
        <v>36</v>
      </c>
      <c r="C2026" s="2" t="s">
        <v>37</v>
      </c>
      <c r="D2026" s="2" t="s">
        <v>32</v>
      </c>
      <c r="E2026" s="2" t="s">
        <v>44</v>
      </c>
      <c r="F2026" s="2" t="s">
        <v>34</v>
      </c>
      <c r="G2026" s="4">
        <v>43531.682442129626</v>
      </c>
      <c r="H2026" s="4">
        <v>43535.682442129626</v>
      </c>
      <c r="I2026" s="4">
        <v>43536.682442129626</v>
      </c>
      <c r="J2026" s="2">
        <v>40</v>
      </c>
      <c r="K2026" s="2">
        <v>109</v>
      </c>
      <c r="L2026" s="2" t="str">
        <f t="shared" si="49"/>
        <v>Mumbai</v>
      </c>
      <c r="M2026" s="2" t="str">
        <f t="shared" si="50"/>
        <v>Bangalore-Mumbai</v>
      </c>
      <c r="N2026" s="2" t="str">
        <f t="shared" si="55"/>
        <v>Outstation</v>
      </c>
      <c r="O2026" s="2" t="str">
        <f t="shared" si="51"/>
        <v>FastWheels</v>
      </c>
      <c r="P2026" s="2">
        <f t="shared" si="52"/>
        <v>-1</v>
      </c>
      <c r="Q2026" s="2">
        <f t="shared" si="53"/>
        <v>4</v>
      </c>
      <c r="R2026" s="2">
        <f t="shared" si="54"/>
        <v>149</v>
      </c>
    </row>
    <row r="2027" spans="1:18" ht="14.25" customHeight="1">
      <c r="A2027" s="2">
        <v>431972</v>
      </c>
      <c r="B2027" s="2" t="s">
        <v>36</v>
      </c>
      <c r="C2027" s="2" t="s">
        <v>31</v>
      </c>
      <c r="D2027" s="2" t="s">
        <v>32</v>
      </c>
      <c r="E2027" s="2" t="s">
        <v>44</v>
      </c>
      <c r="F2027" s="2" t="s">
        <v>34</v>
      </c>
      <c r="G2027" s="4">
        <v>43531.683206018519</v>
      </c>
      <c r="H2027" s="4">
        <v>43536.683206018519</v>
      </c>
      <c r="I2027" s="4">
        <v>43536.683206018519</v>
      </c>
      <c r="J2027" s="2">
        <v>34</v>
      </c>
      <c r="K2027" s="2">
        <v>123</v>
      </c>
      <c r="L2027" s="2" t="str">
        <f t="shared" si="49"/>
        <v>Delhi</v>
      </c>
      <c r="M2027" s="2" t="str">
        <f t="shared" si="50"/>
        <v>Bangalore-Delhi</v>
      </c>
      <c r="N2027" s="2" t="str">
        <f t="shared" si="55"/>
        <v>Outstation</v>
      </c>
      <c r="O2027" s="2" t="str">
        <f t="shared" si="51"/>
        <v>FastWheels</v>
      </c>
      <c r="P2027" s="2">
        <f t="shared" si="52"/>
        <v>0</v>
      </c>
      <c r="Q2027" s="2">
        <f t="shared" si="53"/>
        <v>5</v>
      </c>
      <c r="R2027" s="2">
        <f t="shared" si="54"/>
        <v>157</v>
      </c>
    </row>
    <row r="2028" spans="1:18" ht="14.25" customHeight="1">
      <c r="A2028" s="2">
        <v>228379</v>
      </c>
      <c r="B2028" s="2" t="s">
        <v>47</v>
      </c>
      <c r="C2028" s="2" t="s">
        <v>43</v>
      </c>
      <c r="D2028" s="2" t="s">
        <v>41</v>
      </c>
      <c r="E2028" s="2" t="s">
        <v>33</v>
      </c>
      <c r="F2028" s="2" t="s">
        <v>34</v>
      </c>
      <c r="G2028" s="4">
        <v>43531.687800925924</v>
      </c>
      <c r="H2028" s="4">
        <v>43539.687800925924</v>
      </c>
      <c r="I2028" s="4">
        <v>43535.687800925924</v>
      </c>
      <c r="J2028" s="2">
        <v>27</v>
      </c>
      <c r="K2028" s="2">
        <v>123</v>
      </c>
      <c r="L2028" s="2" t="str">
        <f t="shared" si="49"/>
        <v>Bangalore</v>
      </c>
      <c r="M2028" s="2" t="str">
        <f t="shared" si="50"/>
        <v>Delhi-Bangalore</v>
      </c>
      <c r="N2028" s="2" t="str">
        <f t="shared" si="55"/>
        <v>Outstation</v>
      </c>
      <c r="O2028" s="2" t="str">
        <f t="shared" si="51"/>
        <v>Ship2Home</v>
      </c>
      <c r="P2028" s="2">
        <f t="shared" si="52"/>
        <v>4</v>
      </c>
      <c r="Q2028" s="2">
        <f t="shared" si="53"/>
        <v>8</v>
      </c>
      <c r="R2028" s="2">
        <f t="shared" si="54"/>
        <v>150</v>
      </c>
    </row>
    <row r="2029" spans="1:18" ht="14.25" customHeight="1">
      <c r="A2029" s="2">
        <v>273218</v>
      </c>
      <c r="B2029" s="2" t="s">
        <v>42</v>
      </c>
      <c r="C2029" s="2" t="s">
        <v>31</v>
      </c>
      <c r="D2029" s="2" t="s">
        <v>41</v>
      </c>
      <c r="E2029" s="2" t="s">
        <v>44</v>
      </c>
      <c r="F2029" s="2" t="s">
        <v>34</v>
      </c>
      <c r="G2029" s="4">
        <v>43531.690891203703</v>
      </c>
      <c r="H2029" s="4">
        <v>43531.690891203703</v>
      </c>
      <c r="I2029" s="4">
        <v>43534.690891203703</v>
      </c>
      <c r="J2029" s="2">
        <v>0</v>
      </c>
      <c r="K2029" s="2">
        <v>102</v>
      </c>
      <c r="L2029" s="2" t="str">
        <f t="shared" si="49"/>
        <v>Delhi</v>
      </c>
      <c r="M2029" s="2" t="str">
        <f t="shared" si="50"/>
        <v>Delhi-Delhi</v>
      </c>
      <c r="N2029" s="2" t="str">
        <f t="shared" si="55"/>
        <v>Local</v>
      </c>
      <c r="O2029" s="2" t="str">
        <f t="shared" si="51"/>
        <v>FastWheels</v>
      </c>
      <c r="P2029" s="2">
        <f t="shared" si="52"/>
        <v>-3</v>
      </c>
      <c r="Q2029" s="2">
        <f t="shared" si="53"/>
        <v>0</v>
      </c>
      <c r="R2029" s="2">
        <f t="shared" si="54"/>
        <v>102</v>
      </c>
    </row>
    <row r="2030" spans="1:18" ht="14.25" customHeight="1">
      <c r="A2030" s="2">
        <v>385142</v>
      </c>
      <c r="B2030" s="2" t="s">
        <v>39</v>
      </c>
      <c r="C2030" s="2" t="s">
        <v>31</v>
      </c>
      <c r="D2030" s="2" t="s">
        <v>32</v>
      </c>
      <c r="E2030" s="2" t="s">
        <v>44</v>
      </c>
      <c r="F2030" s="2" t="s">
        <v>34</v>
      </c>
      <c r="G2030" s="4">
        <v>43531.696342592593</v>
      </c>
      <c r="H2030" s="4">
        <v>43533.696342592593</v>
      </c>
      <c r="I2030" s="4">
        <v>43537.696342592593</v>
      </c>
      <c r="J2030" s="2">
        <v>79</v>
      </c>
      <c r="K2030" s="2">
        <v>108</v>
      </c>
      <c r="L2030" s="2" t="str">
        <f t="shared" si="49"/>
        <v>Delhi</v>
      </c>
      <c r="M2030" s="2" t="str">
        <f t="shared" si="50"/>
        <v>Bangalore-Delhi</v>
      </c>
      <c r="N2030" s="2" t="str">
        <f t="shared" si="55"/>
        <v>Outstation</v>
      </c>
      <c r="O2030" s="2" t="str">
        <f t="shared" si="51"/>
        <v>FastWheels</v>
      </c>
      <c r="P2030" s="2">
        <f t="shared" si="52"/>
        <v>-4</v>
      </c>
      <c r="Q2030" s="2">
        <f t="shared" si="53"/>
        <v>2</v>
      </c>
      <c r="R2030" s="2">
        <f t="shared" si="54"/>
        <v>187</v>
      </c>
    </row>
    <row r="2031" spans="1:18" ht="14.25" customHeight="1">
      <c r="A2031" s="2">
        <v>528451</v>
      </c>
      <c r="B2031" s="2" t="s">
        <v>36</v>
      </c>
      <c r="C2031" s="2" t="s">
        <v>43</v>
      </c>
      <c r="D2031" s="2" t="s">
        <v>32</v>
      </c>
      <c r="E2031" s="2" t="s">
        <v>44</v>
      </c>
      <c r="F2031" s="2" t="s">
        <v>34</v>
      </c>
      <c r="G2031" s="4">
        <v>43531.704050925924</v>
      </c>
      <c r="H2031" s="4">
        <v>43531.704050925924</v>
      </c>
      <c r="I2031" s="4">
        <v>43535.704050925924</v>
      </c>
      <c r="J2031" s="2">
        <v>0</v>
      </c>
      <c r="K2031" s="2">
        <v>107</v>
      </c>
      <c r="L2031" s="2" t="str">
        <f t="shared" si="49"/>
        <v>Bangalore</v>
      </c>
      <c r="M2031" s="2" t="str">
        <f t="shared" si="50"/>
        <v>Bangalore-Bangalore</v>
      </c>
      <c r="N2031" s="2" t="str">
        <f t="shared" si="55"/>
        <v>Local</v>
      </c>
      <c r="O2031" s="2" t="str">
        <f t="shared" si="51"/>
        <v>FastWheels</v>
      </c>
      <c r="P2031" s="2">
        <f t="shared" si="52"/>
        <v>-4</v>
      </c>
      <c r="Q2031" s="2">
        <f t="shared" si="53"/>
        <v>0</v>
      </c>
      <c r="R2031" s="2">
        <f t="shared" si="54"/>
        <v>107</v>
      </c>
    </row>
    <row r="2032" spans="1:18" ht="14.25" customHeight="1">
      <c r="A2032" s="2">
        <v>585346</v>
      </c>
      <c r="B2032" s="2" t="s">
        <v>39</v>
      </c>
      <c r="C2032" s="2" t="s">
        <v>43</v>
      </c>
      <c r="D2032" s="2" t="s">
        <v>41</v>
      </c>
      <c r="E2032" s="2" t="s">
        <v>44</v>
      </c>
      <c r="F2032" s="2" t="s">
        <v>34</v>
      </c>
      <c r="G2032" s="4">
        <v>43531.704224537039</v>
      </c>
      <c r="H2032" s="4">
        <v>43533.704224537039</v>
      </c>
      <c r="I2032" s="4">
        <v>43538.704224537039</v>
      </c>
      <c r="J2032" s="2">
        <v>78</v>
      </c>
      <c r="K2032" s="2">
        <v>102</v>
      </c>
      <c r="L2032" s="2" t="str">
        <f t="shared" si="49"/>
        <v>Bangalore</v>
      </c>
      <c r="M2032" s="2" t="str">
        <f t="shared" si="50"/>
        <v>Delhi-Bangalore</v>
      </c>
      <c r="N2032" s="2" t="str">
        <f t="shared" si="55"/>
        <v>Outstation</v>
      </c>
      <c r="O2032" s="2" t="str">
        <f t="shared" si="51"/>
        <v>FastWheels</v>
      </c>
      <c r="P2032" s="2">
        <f t="shared" si="52"/>
        <v>-5</v>
      </c>
      <c r="Q2032" s="2">
        <f t="shared" si="53"/>
        <v>2</v>
      </c>
      <c r="R2032" s="2">
        <f t="shared" si="54"/>
        <v>180</v>
      </c>
    </row>
    <row r="2033" spans="1:18" ht="14.25" customHeight="1">
      <c r="A2033" s="2">
        <v>259262</v>
      </c>
      <c r="B2033" s="2" t="s">
        <v>30</v>
      </c>
      <c r="C2033" s="2" t="s">
        <v>43</v>
      </c>
      <c r="D2033" s="2" t="s">
        <v>41</v>
      </c>
      <c r="E2033" s="2" t="s">
        <v>38</v>
      </c>
      <c r="F2033" s="2" t="s">
        <v>34</v>
      </c>
      <c r="G2033" s="4">
        <v>43531.705879629626</v>
      </c>
      <c r="H2033" s="4">
        <v>43540.705879629626</v>
      </c>
      <c r="I2033" s="4">
        <v>43534.705879629626</v>
      </c>
      <c r="J2033" s="2">
        <v>35</v>
      </c>
      <c r="K2033" s="2">
        <v>122</v>
      </c>
      <c r="L2033" s="2" t="str">
        <f t="shared" si="49"/>
        <v>Bangalore</v>
      </c>
      <c r="M2033" s="2" t="str">
        <f t="shared" si="50"/>
        <v>Delhi-Bangalore</v>
      </c>
      <c r="N2033" s="2" t="str">
        <f t="shared" si="55"/>
        <v>Outstation</v>
      </c>
      <c r="O2033" s="2" t="str">
        <f t="shared" si="51"/>
        <v>Ship2Home</v>
      </c>
      <c r="P2033" s="2">
        <f t="shared" si="52"/>
        <v>6</v>
      </c>
      <c r="Q2033" s="2">
        <f t="shared" si="53"/>
        <v>9</v>
      </c>
      <c r="R2033" s="2">
        <f t="shared" si="54"/>
        <v>157</v>
      </c>
    </row>
    <row r="2034" spans="1:18" ht="14.25" customHeight="1">
      <c r="A2034" s="2">
        <v>699368</v>
      </c>
      <c r="B2034" s="2" t="s">
        <v>48</v>
      </c>
      <c r="C2034" s="2" t="s">
        <v>31</v>
      </c>
      <c r="D2034" s="2" t="s">
        <v>32</v>
      </c>
      <c r="E2034" s="2" t="s">
        <v>44</v>
      </c>
      <c r="F2034" s="2" t="s">
        <v>34</v>
      </c>
      <c r="G2034" s="4">
        <v>43531.706307870372</v>
      </c>
      <c r="H2034" s="4">
        <v>43533.706307870372</v>
      </c>
      <c r="I2034" s="4">
        <v>43538.706307870372</v>
      </c>
      <c r="J2034" s="2">
        <v>41</v>
      </c>
      <c r="K2034" s="2">
        <v>121</v>
      </c>
      <c r="L2034" s="2" t="str">
        <f t="shared" si="49"/>
        <v>Delhi</v>
      </c>
      <c r="M2034" s="2" t="str">
        <f t="shared" si="50"/>
        <v>Bangalore-Delhi</v>
      </c>
      <c r="N2034" s="2" t="str">
        <f t="shared" si="55"/>
        <v>Outstation</v>
      </c>
      <c r="O2034" s="2" t="str">
        <f t="shared" si="51"/>
        <v>FastWheels</v>
      </c>
      <c r="P2034" s="2">
        <f t="shared" si="52"/>
        <v>-5</v>
      </c>
      <c r="Q2034" s="2">
        <f t="shared" si="53"/>
        <v>2</v>
      </c>
      <c r="R2034" s="2">
        <f t="shared" si="54"/>
        <v>162</v>
      </c>
    </row>
    <row r="2035" spans="1:18" ht="14.25" customHeight="1">
      <c r="A2035" s="2">
        <v>565850</v>
      </c>
      <c r="B2035" s="2" t="s">
        <v>30</v>
      </c>
      <c r="C2035" s="2" t="s">
        <v>40</v>
      </c>
      <c r="D2035" s="2" t="s">
        <v>41</v>
      </c>
      <c r="E2035" s="2" t="s">
        <v>38</v>
      </c>
      <c r="F2035" s="2" t="s">
        <v>34</v>
      </c>
      <c r="G2035" s="4">
        <v>43531.70921296296</v>
      </c>
      <c r="H2035" s="4">
        <v>43538.70921296296</v>
      </c>
      <c r="I2035" s="4">
        <v>43534.70921296296</v>
      </c>
      <c r="J2035" s="2">
        <v>45</v>
      </c>
      <c r="K2035" s="2">
        <v>115</v>
      </c>
      <c r="L2035" s="2" t="str">
        <f t="shared" si="49"/>
        <v>Kolkata</v>
      </c>
      <c r="M2035" s="2" t="str">
        <f t="shared" si="50"/>
        <v>Delhi-Kolkata</v>
      </c>
      <c r="N2035" s="2" t="str">
        <f t="shared" si="55"/>
        <v>Outstation</v>
      </c>
      <c r="O2035" s="2" t="str">
        <f t="shared" si="51"/>
        <v>Ship2Home</v>
      </c>
      <c r="P2035" s="2">
        <f t="shared" si="52"/>
        <v>4</v>
      </c>
      <c r="Q2035" s="2">
        <f t="shared" si="53"/>
        <v>7</v>
      </c>
      <c r="R2035" s="2">
        <f t="shared" si="54"/>
        <v>160</v>
      </c>
    </row>
    <row r="2036" spans="1:18" ht="14.25" customHeight="1">
      <c r="A2036" s="2">
        <v>627778</v>
      </c>
      <c r="B2036" s="2" t="s">
        <v>47</v>
      </c>
      <c r="C2036" s="2" t="s">
        <v>43</v>
      </c>
      <c r="D2036" s="2" t="s">
        <v>32</v>
      </c>
      <c r="E2036" s="2" t="s">
        <v>38</v>
      </c>
      <c r="F2036" s="2" t="s">
        <v>34</v>
      </c>
      <c r="G2036" s="4">
        <v>43531.709548611114</v>
      </c>
      <c r="H2036" s="4">
        <v>43533.709548611114</v>
      </c>
      <c r="I2036" s="4">
        <v>43538.709548611114</v>
      </c>
      <c r="J2036" s="2">
        <v>0</v>
      </c>
      <c r="K2036" s="2">
        <v>121</v>
      </c>
      <c r="L2036" s="2" t="str">
        <f t="shared" si="49"/>
        <v>Bangalore</v>
      </c>
      <c r="M2036" s="2" t="str">
        <f t="shared" si="50"/>
        <v>Bangalore-Bangalore</v>
      </c>
      <c r="N2036" s="2" t="str">
        <f t="shared" si="55"/>
        <v>Local</v>
      </c>
      <c r="O2036" s="2" t="str">
        <f t="shared" si="51"/>
        <v>Ship2Home</v>
      </c>
      <c r="P2036" s="2">
        <f t="shared" si="52"/>
        <v>-5</v>
      </c>
      <c r="Q2036" s="2">
        <f t="shared" si="53"/>
        <v>2</v>
      </c>
      <c r="R2036" s="2">
        <f t="shared" si="54"/>
        <v>121</v>
      </c>
    </row>
    <row r="2037" spans="1:18" ht="14.25" customHeight="1">
      <c r="A2037" s="2">
        <v>896172</v>
      </c>
      <c r="B2037" s="2" t="s">
        <v>36</v>
      </c>
      <c r="C2037" s="2" t="s">
        <v>31</v>
      </c>
      <c r="D2037" s="2" t="s">
        <v>32</v>
      </c>
      <c r="E2037" s="2" t="s">
        <v>44</v>
      </c>
      <c r="F2037" s="2" t="s">
        <v>34</v>
      </c>
      <c r="G2037" s="4">
        <v>43531.711331018516</v>
      </c>
      <c r="H2037" s="4">
        <v>43533.711331018516</v>
      </c>
      <c r="I2037" s="4">
        <v>43534.711331018516</v>
      </c>
      <c r="J2037" s="2">
        <v>26</v>
      </c>
      <c r="K2037" s="2">
        <v>123</v>
      </c>
      <c r="L2037" s="2" t="str">
        <f t="shared" si="49"/>
        <v>Delhi</v>
      </c>
      <c r="M2037" s="2" t="str">
        <f t="shared" si="50"/>
        <v>Bangalore-Delhi</v>
      </c>
      <c r="N2037" s="2" t="str">
        <f t="shared" si="55"/>
        <v>Outstation</v>
      </c>
      <c r="O2037" s="2" t="str">
        <f t="shared" si="51"/>
        <v>FastWheels</v>
      </c>
      <c r="P2037" s="2">
        <f t="shared" si="52"/>
        <v>-1</v>
      </c>
      <c r="Q2037" s="2">
        <f t="shared" si="53"/>
        <v>2</v>
      </c>
      <c r="R2037" s="2">
        <f t="shared" si="54"/>
        <v>149</v>
      </c>
    </row>
    <row r="2038" spans="1:18" ht="14.25" customHeight="1">
      <c r="A2038" s="2">
        <v>741278</v>
      </c>
      <c r="B2038" s="2" t="s">
        <v>30</v>
      </c>
      <c r="C2038" s="2" t="s">
        <v>43</v>
      </c>
      <c r="D2038" s="2" t="s">
        <v>41</v>
      </c>
      <c r="E2038" s="2" t="s">
        <v>44</v>
      </c>
      <c r="F2038" s="2" t="s">
        <v>34</v>
      </c>
      <c r="G2038" s="4">
        <v>43531.719444444447</v>
      </c>
      <c r="H2038" s="4">
        <v>43533.719444444447</v>
      </c>
      <c r="I2038" s="4">
        <v>43535.719444444447</v>
      </c>
      <c r="J2038" s="2">
        <v>62</v>
      </c>
      <c r="K2038" s="2">
        <v>103</v>
      </c>
      <c r="L2038" s="2" t="str">
        <f t="shared" si="49"/>
        <v>Bangalore</v>
      </c>
      <c r="M2038" s="2" t="str">
        <f t="shared" si="50"/>
        <v>Delhi-Bangalore</v>
      </c>
      <c r="N2038" s="2" t="str">
        <f t="shared" si="55"/>
        <v>Outstation</v>
      </c>
      <c r="O2038" s="2" t="str">
        <f t="shared" si="51"/>
        <v>FastWheels</v>
      </c>
      <c r="P2038" s="2">
        <f t="shared" si="52"/>
        <v>-2</v>
      </c>
      <c r="Q2038" s="2">
        <f t="shared" si="53"/>
        <v>2</v>
      </c>
      <c r="R2038" s="2">
        <f t="shared" si="54"/>
        <v>165</v>
      </c>
    </row>
    <row r="2039" spans="1:18" ht="14.25" customHeight="1">
      <c r="A2039" s="2">
        <v>662303</v>
      </c>
      <c r="B2039" s="2" t="s">
        <v>47</v>
      </c>
      <c r="C2039" s="2" t="s">
        <v>45</v>
      </c>
      <c r="D2039" s="2" t="s">
        <v>32</v>
      </c>
      <c r="E2039" s="2" t="s">
        <v>33</v>
      </c>
      <c r="F2039" s="2" t="s">
        <v>34</v>
      </c>
      <c r="G2039" s="4">
        <v>43531.721319444441</v>
      </c>
      <c r="H2039" s="4">
        <v>43535.721319444441</v>
      </c>
      <c r="I2039" s="4">
        <v>43537.721319444441</v>
      </c>
      <c r="J2039" s="2">
        <v>32</v>
      </c>
      <c r="K2039" s="2">
        <v>127</v>
      </c>
      <c r="L2039" s="2" t="str">
        <f t="shared" si="49"/>
        <v>Chennai</v>
      </c>
      <c r="M2039" s="2" t="str">
        <f t="shared" si="50"/>
        <v>Bangalore-Chennai</v>
      </c>
      <c r="N2039" s="2" t="str">
        <f t="shared" si="55"/>
        <v>Outstation</v>
      </c>
      <c r="O2039" s="2" t="str">
        <f t="shared" si="51"/>
        <v>Ship2Home</v>
      </c>
      <c r="P2039" s="2">
        <f t="shared" si="52"/>
        <v>-2</v>
      </c>
      <c r="Q2039" s="2">
        <f t="shared" si="53"/>
        <v>4</v>
      </c>
      <c r="R2039" s="2">
        <f t="shared" si="54"/>
        <v>159</v>
      </c>
    </row>
    <row r="2040" spans="1:18" ht="14.25" customHeight="1">
      <c r="A2040" s="2">
        <v>385764</v>
      </c>
      <c r="B2040" s="2" t="s">
        <v>36</v>
      </c>
      <c r="C2040" s="2" t="s">
        <v>37</v>
      </c>
      <c r="D2040" s="2" t="s">
        <v>32</v>
      </c>
      <c r="E2040" s="2" t="s">
        <v>44</v>
      </c>
      <c r="F2040" s="2" t="s">
        <v>34</v>
      </c>
      <c r="G2040" s="4">
        <v>43531.725185185183</v>
      </c>
      <c r="H2040" s="4">
        <v>43535.725185185183</v>
      </c>
      <c r="I2040" s="4">
        <v>43538.725185185183</v>
      </c>
      <c r="J2040" s="2">
        <v>49</v>
      </c>
      <c r="K2040" s="2">
        <v>110</v>
      </c>
      <c r="L2040" s="2" t="str">
        <f t="shared" si="49"/>
        <v>Mumbai</v>
      </c>
      <c r="M2040" s="2" t="str">
        <f t="shared" si="50"/>
        <v>Bangalore-Mumbai</v>
      </c>
      <c r="N2040" s="2" t="str">
        <f t="shared" si="55"/>
        <v>Outstation</v>
      </c>
      <c r="O2040" s="2" t="str">
        <f t="shared" si="51"/>
        <v>FastWheels</v>
      </c>
      <c r="P2040" s="2">
        <f t="shared" si="52"/>
        <v>-3</v>
      </c>
      <c r="Q2040" s="2">
        <f t="shared" si="53"/>
        <v>4</v>
      </c>
      <c r="R2040" s="2">
        <f t="shared" si="54"/>
        <v>159</v>
      </c>
    </row>
    <row r="2041" spans="1:18" ht="14.25" customHeight="1">
      <c r="A2041" s="2">
        <v>921593</v>
      </c>
      <c r="B2041" s="2" t="s">
        <v>36</v>
      </c>
      <c r="C2041" s="2" t="s">
        <v>43</v>
      </c>
      <c r="D2041" s="2" t="s">
        <v>41</v>
      </c>
      <c r="E2041" s="2" t="s">
        <v>33</v>
      </c>
      <c r="F2041" s="2" t="s">
        <v>34</v>
      </c>
      <c r="G2041" s="4">
        <v>43531.726724537039</v>
      </c>
      <c r="H2041" s="4">
        <v>43537.726724537039</v>
      </c>
      <c r="I2041" s="4">
        <v>43534.726724537039</v>
      </c>
      <c r="J2041" s="2">
        <v>36</v>
      </c>
      <c r="K2041" s="2">
        <v>129</v>
      </c>
      <c r="L2041" s="2" t="str">
        <f t="shared" si="49"/>
        <v>Bangalore</v>
      </c>
      <c r="M2041" s="2" t="str">
        <f t="shared" si="50"/>
        <v>Delhi-Bangalore</v>
      </c>
      <c r="N2041" s="2" t="str">
        <f t="shared" si="55"/>
        <v>Outstation</v>
      </c>
      <c r="O2041" s="2" t="str">
        <f t="shared" si="51"/>
        <v>Ship2Home</v>
      </c>
      <c r="P2041" s="2">
        <f t="shared" si="52"/>
        <v>3</v>
      </c>
      <c r="Q2041" s="2">
        <f t="shared" si="53"/>
        <v>6</v>
      </c>
      <c r="R2041" s="2">
        <f t="shared" si="54"/>
        <v>165</v>
      </c>
    </row>
    <row r="2042" spans="1:18" ht="14.25" customHeight="1">
      <c r="A2042" s="2">
        <v>175605</v>
      </c>
      <c r="B2042" s="2" t="s">
        <v>48</v>
      </c>
      <c r="C2042" s="2" t="s">
        <v>37</v>
      </c>
      <c r="D2042" s="2" t="s">
        <v>41</v>
      </c>
      <c r="E2042" s="2" t="s">
        <v>33</v>
      </c>
      <c r="F2042" s="2" t="s">
        <v>34</v>
      </c>
      <c r="G2042" s="4">
        <v>43531.727847222224</v>
      </c>
      <c r="H2042" s="4">
        <v>43534.727847222224</v>
      </c>
      <c r="I2042" s="4">
        <v>43538.727847222224</v>
      </c>
      <c r="J2042" s="2">
        <v>48</v>
      </c>
      <c r="K2042" s="2">
        <v>108</v>
      </c>
      <c r="L2042" s="2" t="str">
        <f t="shared" ref="L2042:L2296" si="56">LEFT(C2042, FIND(",",C2042,1)-1)</f>
        <v>Mumbai</v>
      </c>
      <c r="M2042" s="2" t="str">
        <f t="shared" ref="M2042:M2296" si="57">D2042&amp;"-"&amp;L2042</f>
        <v>Delhi-Mumbai</v>
      </c>
      <c r="N2042" s="2" t="str">
        <f t="shared" si="55"/>
        <v>Outstation</v>
      </c>
      <c r="O2042" s="2" t="str">
        <f t="shared" ref="O2042:O2296" si="58">LEFT(E2042, FIND(" ",E2042,1)-1)</f>
        <v>Ship2Home</v>
      </c>
      <c r="P2042" s="2">
        <f t="shared" ref="P2042:P2296" si="59">H2042-I2042</f>
        <v>-4</v>
      </c>
      <c r="Q2042" s="2">
        <f t="shared" ref="Q2042:Q2296" si="60">(H2042-G2042)</f>
        <v>3</v>
      </c>
      <c r="R2042" s="2">
        <f t="shared" ref="R2042:R2296" si="61">(J2042+K2042)</f>
        <v>156</v>
      </c>
    </row>
    <row r="2043" spans="1:18" ht="14.25" customHeight="1">
      <c r="A2043" s="2">
        <v>604889</v>
      </c>
      <c r="B2043" s="2" t="s">
        <v>36</v>
      </c>
      <c r="C2043" s="2" t="s">
        <v>40</v>
      </c>
      <c r="D2043" s="2" t="s">
        <v>32</v>
      </c>
      <c r="E2043" s="2" t="s">
        <v>33</v>
      </c>
      <c r="F2043" s="2" t="s">
        <v>34</v>
      </c>
      <c r="G2043" s="4">
        <v>43531.728946759256</v>
      </c>
      <c r="H2043" s="4">
        <v>43535.728946759256</v>
      </c>
      <c r="I2043" s="4">
        <v>43535.728946759256</v>
      </c>
      <c r="J2043" s="2">
        <v>35</v>
      </c>
      <c r="K2043" s="2">
        <v>105</v>
      </c>
      <c r="L2043" s="2" t="str">
        <f t="shared" si="56"/>
        <v>Kolkata</v>
      </c>
      <c r="M2043" s="2" t="str">
        <f t="shared" si="57"/>
        <v>Bangalore-Kolkata</v>
      </c>
      <c r="N2043" s="2" t="str">
        <f t="shared" ref="N2043:N2297" si="62">IF(D2043=L2043, "Local", "Outstation")</f>
        <v>Outstation</v>
      </c>
      <c r="O2043" s="2" t="str">
        <f t="shared" si="58"/>
        <v>Ship2Home</v>
      </c>
      <c r="P2043" s="2">
        <f t="shared" si="59"/>
        <v>0</v>
      </c>
      <c r="Q2043" s="2">
        <f t="shared" si="60"/>
        <v>4</v>
      </c>
      <c r="R2043" s="2">
        <f t="shared" si="61"/>
        <v>140</v>
      </c>
    </row>
    <row r="2044" spans="1:18" ht="14.25" customHeight="1">
      <c r="A2044" s="2">
        <v>749799</v>
      </c>
      <c r="B2044" s="2" t="s">
        <v>39</v>
      </c>
      <c r="C2044" s="2" t="s">
        <v>43</v>
      </c>
      <c r="D2044" s="2" t="s">
        <v>41</v>
      </c>
      <c r="E2044" s="2" t="s">
        <v>33</v>
      </c>
      <c r="F2044" s="2" t="s">
        <v>34</v>
      </c>
      <c r="G2044" s="4">
        <v>43531.730185185188</v>
      </c>
      <c r="H2044" s="4">
        <v>43539.730185185188</v>
      </c>
      <c r="I2044" s="4">
        <v>43538.730185185188</v>
      </c>
      <c r="J2044" s="2">
        <v>35</v>
      </c>
      <c r="K2044" s="2">
        <v>127</v>
      </c>
      <c r="L2044" s="2" t="str">
        <f t="shared" si="56"/>
        <v>Bangalore</v>
      </c>
      <c r="M2044" s="2" t="str">
        <f t="shared" si="57"/>
        <v>Delhi-Bangalore</v>
      </c>
      <c r="N2044" s="2" t="str">
        <f t="shared" si="62"/>
        <v>Outstation</v>
      </c>
      <c r="O2044" s="2" t="str">
        <f t="shared" si="58"/>
        <v>Ship2Home</v>
      </c>
      <c r="P2044" s="2">
        <f t="shared" si="59"/>
        <v>1</v>
      </c>
      <c r="Q2044" s="2">
        <f t="shared" si="60"/>
        <v>8</v>
      </c>
      <c r="R2044" s="2">
        <f t="shared" si="61"/>
        <v>162</v>
      </c>
    </row>
    <row r="2045" spans="1:18" ht="14.25" customHeight="1">
      <c r="A2045" s="2">
        <v>764213</v>
      </c>
      <c r="B2045" s="2" t="s">
        <v>36</v>
      </c>
      <c r="C2045" s="2" t="s">
        <v>37</v>
      </c>
      <c r="D2045" s="2" t="s">
        <v>41</v>
      </c>
      <c r="E2045" s="2" t="s">
        <v>33</v>
      </c>
      <c r="F2045" s="2" t="s">
        <v>34</v>
      </c>
      <c r="G2045" s="4">
        <v>43531.734675925924</v>
      </c>
      <c r="H2045" s="4">
        <v>43540.734675925924</v>
      </c>
      <c r="I2045" s="4">
        <v>43534.734675925924</v>
      </c>
      <c r="J2045" s="2">
        <v>31</v>
      </c>
      <c r="K2045" s="2">
        <v>113</v>
      </c>
      <c r="L2045" s="2" t="str">
        <f t="shared" si="56"/>
        <v>Mumbai</v>
      </c>
      <c r="M2045" s="2" t="str">
        <f t="shared" si="57"/>
        <v>Delhi-Mumbai</v>
      </c>
      <c r="N2045" s="2" t="str">
        <f t="shared" si="62"/>
        <v>Outstation</v>
      </c>
      <c r="O2045" s="2" t="str">
        <f t="shared" si="58"/>
        <v>Ship2Home</v>
      </c>
      <c r="P2045" s="2">
        <f t="shared" si="59"/>
        <v>6</v>
      </c>
      <c r="Q2045" s="2">
        <f t="shared" si="60"/>
        <v>9</v>
      </c>
      <c r="R2045" s="2">
        <f t="shared" si="61"/>
        <v>144</v>
      </c>
    </row>
    <row r="2046" spans="1:18" ht="14.25" customHeight="1">
      <c r="A2046" s="2">
        <v>216088</v>
      </c>
      <c r="B2046" s="2" t="s">
        <v>48</v>
      </c>
      <c r="C2046" s="2" t="s">
        <v>31</v>
      </c>
      <c r="D2046" s="2" t="s">
        <v>41</v>
      </c>
      <c r="E2046" s="2" t="s">
        <v>44</v>
      </c>
      <c r="F2046" s="2" t="s">
        <v>34</v>
      </c>
      <c r="G2046" s="4">
        <v>43531.735925925925</v>
      </c>
      <c r="H2046" s="4">
        <v>43531.735925925925</v>
      </c>
      <c r="I2046" s="4">
        <v>43536.735925925925</v>
      </c>
      <c r="J2046" s="2">
        <v>0</v>
      </c>
      <c r="K2046" s="2">
        <v>123</v>
      </c>
      <c r="L2046" s="2" t="str">
        <f t="shared" si="56"/>
        <v>Delhi</v>
      </c>
      <c r="M2046" s="2" t="str">
        <f t="shared" si="57"/>
        <v>Delhi-Delhi</v>
      </c>
      <c r="N2046" s="2" t="str">
        <f t="shared" si="62"/>
        <v>Local</v>
      </c>
      <c r="O2046" s="2" t="str">
        <f t="shared" si="58"/>
        <v>FastWheels</v>
      </c>
      <c r="P2046" s="2">
        <f t="shared" si="59"/>
        <v>-5</v>
      </c>
      <c r="Q2046" s="2">
        <f t="shared" si="60"/>
        <v>0</v>
      </c>
      <c r="R2046" s="2">
        <f t="shared" si="61"/>
        <v>123</v>
      </c>
    </row>
    <row r="2047" spans="1:18" ht="14.25" customHeight="1">
      <c r="A2047" s="2">
        <v>463089</v>
      </c>
      <c r="B2047" s="2" t="s">
        <v>30</v>
      </c>
      <c r="C2047" s="2" t="s">
        <v>45</v>
      </c>
      <c r="D2047" s="2" t="s">
        <v>32</v>
      </c>
      <c r="E2047" s="2" t="s">
        <v>33</v>
      </c>
      <c r="F2047" s="2" t="s">
        <v>34</v>
      </c>
      <c r="G2047" s="4">
        <v>43531.740393518521</v>
      </c>
      <c r="H2047" s="4">
        <v>43533.740393518521</v>
      </c>
      <c r="I2047" s="4">
        <v>43537.740393518521</v>
      </c>
      <c r="J2047" s="2">
        <v>33</v>
      </c>
      <c r="K2047" s="2">
        <v>130</v>
      </c>
      <c r="L2047" s="2" t="str">
        <f t="shared" si="56"/>
        <v>Chennai</v>
      </c>
      <c r="M2047" s="2" t="str">
        <f t="shared" si="57"/>
        <v>Bangalore-Chennai</v>
      </c>
      <c r="N2047" s="2" t="str">
        <f t="shared" si="62"/>
        <v>Outstation</v>
      </c>
      <c r="O2047" s="2" t="str">
        <f t="shared" si="58"/>
        <v>Ship2Home</v>
      </c>
      <c r="P2047" s="2">
        <f t="shared" si="59"/>
        <v>-4</v>
      </c>
      <c r="Q2047" s="2">
        <f t="shared" si="60"/>
        <v>2</v>
      </c>
      <c r="R2047" s="2">
        <f t="shared" si="61"/>
        <v>163</v>
      </c>
    </row>
    <row r="2048" spans="1:18" ht="14.25" customHeight="1">
      <c r="A2048" s="2">
        <v>587179</v>
      </c>
      <c r="B2048" s="2" t="s">
        <v>47</v>
      </c>
      <c r="C2048" s="2" t="s">
        <v>40</v>
      </c>
      <c r="D2048" s="2" t="s">
        <v>32</v>
      </c>
      <c r="E2048" s="2" t="s">
        <v>33</v>
      </c>
      <c r="F2048" s="2" t="s">
        <v>34</v>
      </c>
      <c r="G2048" s="4">
        <v>43531.747731481482</v>
      </c>
      <c r="H2048" s="4">
        <v>43536.747731481482</v>
      </c>
      <c r="I2048" s="4">
        <v>43536.747731481482</v>
      </c>
      <c r="J2048" s="2">
        <v>42</v>
      </c>
      <c r="K2048" s="2">
        <v>114</v>
      </c>
      <c r="L2048" s="2" t="str">
        <f t="shared" si="56"/>
        <v>Kolkata</v>
      </c>
      <c r="M2048" s="2" t="str">
        <f t="shared" si="57"/>
        <v>Bangalore-Kolkata</v>
      </c>
      <c r="N2048" s="2" t="str">
        <f t="shared" si="62"/>
        <v>Outstation</v>
      </c>
      <c r="O2048" s="2" t="str">
        <f t="shared" si="58"/>
        <v>Ship2Home</v>
      </c>
      <c r="P2048" s="2">
        <f t="shared" si="59"/>
        <v>0</v>
      </c>
      <c r="Q2048" s="2">
        <f t="shared" si="60"/>
        <v>5</v>
      </c>
      <c r="R2048" s="2">
        <f t="shared" si="61"/>
        <v>156</v>
      </c>
    </row>
    <row r="2049" spans="1:18" ht="14.25" customHeight="1">
      <c r="A2049" s="2">
        <v>911952</v>
      </c>
      <c r="B2049" s="2" t="s">
        <v>48</v>
      </c>
      <c r="C2049" s="2" t="s">
        <v>31</v>
      </c>
      <c r="D2049" s="2" t="s">
        <v>32</v>
      </c>
      <c r="E2049" s="2" t="s">
        <v>44</v>
      </c>
      <c r="F2049" s="2" t="s">
        <v>34</v>
      </c>
      <c r="G2049" s="4">
        <v>43531.762523148151</v>
      </c>
      <c r="H2049" s="4">
        <v>43534.762523148151</v>
      </c>
      <c r="I2049" s="4">
        <v>43535.762523148151</v>
      </c>
      <c r="J2049" s="2">
        <v>37</v>
      </c>
      <c r="K2049" s="2">
        <v>128</v>
      </c>
      <c r="L2049" s="2" t="str">
        <f t="shared" si="56"/>
        <v>Delhi</v>
      </c>
      <c r="M2049" s="2" t="str">
        <f t="shared" si="57"/>
        <v>Bangalore-Delhi</v>
      </c>
      <c r="N2049" s="2" t="str">
        <f t="shared" si="62"/>
        <v>Outstation</v>
      </c>
      <c r="O2049" s="2" t="str">
        <f t="shared" si="58"/>
        <v>FastWheels</v>
      </c>
      <c r="P2049" s="2">
        <f t="shared" si="59"/>
        <v>-1</v>
      </c>
      <c r="Q2049" s="2">
        <f t="shared" si="60"/>
        <v>3</v>
      </c>
      <c r="R2049" s="2">
        <f t="shared" si="61"/>
        <v>165</v>
      </c>
    </row>
    <row r="2050" spans="1:18" ht="14.25" customHeight="1">
      <c r="A2050" s="2">
        <v>100665</v>
      </c>
      <c r="B2050" s="2" t="s">
        <v>49</v>
      </c>
      <c r="C2050" s="2" t="s">
        <v>31</v>
      </c>
      <c r="D2050" s="2" t="s">
        <v>41</v>
      </c>
      <c r="E2050" s="2" t="s">
        <v>33</v>
      </c>
      <c r="F2050" s="2" t="s">
        <v>34</v>
      </c>
      <c r="G2050" s="4">
        <v>43531.765648148146</v>
      </c>
      <c r="H2050" s="4">
        <v>43537.765648148146</v>
      </c>
      <c r="I2050" s="4">
        <v>43538.765648148146</v>
      </c>
      <c r="J2050" s="2">
        <v>0</v>
      </c>
      <c r="K2050" s="2">
        <v>121</v>
      </c>
      <c r="L2050" s="2" t="str">
        <f t="shared" si="56"/>
        <v>Delhi</v>
      </c>
      <c r="M2050" s="2" t="str">
        <f t="shared" si="57"/>
        <v>Delhi-Delhi</v>
      </c>
      <c r="N2050" s="2" t="str">
        <f t="shared" si="62"/>
        <v>Local</v>
      </c>
      <c r="O2050" s="2" t="str">
        <f t="shared" si="58"/>
        <v>Ship2Home</v>
      </c>
      <c r="P2050" s="2">
        <f t="shared" si="59"/>
        <v>-1</v>
      </c>
      <c r="Q2050" s="2">
        <f t="shared" si="60"/>
        <v>6</v>
      </c>
      <c r="R2050" s="2">
        <f t="shared" si="61"/>
        <v>121</v>
      </c>
    </row>
    <row r="2051" spans="1:18" ht="14.25" customHeight="1">
      <c r="A2051" s="2">
        <v>400182</v>
      </c>
      <c r="B2051" s="2" t="s">
        <v>42</v>
      </c>
      <c r="C2051" s="2" t="s">
        <v>31</v>
      </c>
      <c r="D2051" s="2" t="s">
        <v>41</v>
      </c>
      <c r="E2051" s="2" t="s">
        <v>38</v>
      </c>
      <c r="F2051" s="2" t="s">
        <v>34</v>
      </c>
      <c r="G2051" s="4">
        <v>43531.770960648151</v>
      </c>
      <c r="H2051" s="4">
        <v>43535.770960648151</v>
      </c>
      <c r="I2051" s="4">
        <v>43538.770960648151</v>
      </c>
      <c r="J2051" s="2">
        <v>0</v>
      </c>
      <c r="K2051" s="2">
        <v>126</v>
      </c>
      <c r="L2051" s="2" t="str">
        <f t="shared" si="56"/>
        <v>Delhi</v>
      </c>
      <c r="M2051" s="2" t="str">
        <f t="shared" si="57"/>
        <v>Delhi-Delhi</v>
      </c>
      <c r="N2051" s="2" t="str">
        <f t="shared" si="62"/>
        <v>Local</v>
      </c>
      <c r="O2051" s="2" t="str">
        <f t="shared" si="58"/>
        <v>Ship2Home</v>
      </c>
      <c r="P2051" s="2">
        <f t="shared" si="59"/>
        <v>-3</v>
      </c>
      <c r="Q2051" s="2">
        <f t="shared" si="60"/>
        <v>4</v>
      </c>
      <c r="R2051" s="2">
        <f t="shared" si="61"/>
        <v>126</v>
      </c>
    </row>
    <row r="2052" spans="1:18" ht="14.25" customHeight="1">
      <c r="A2052" s="2">
        <v>27294</v>
      </c>
      <c r="B2052" s="2" t="s">
        <v>47</v>
      </c>
      <c r="C2052" s="2" t="s">
        <v>37</v>
      </c>
      <c r="D2052" s="2" t="s">
        <v>32</v>
      </c>
      <c r="E2052" s="2" t="s">
        <v>44</v>
      </c>
      <c r="F2052" s="2" t="s">
        <v>34</v>
      </c>
      <c r="G2052" s="4">
        <v>43531.771053240744</v>
      </c>
      <c r="H2052" s="4">
        <v>43536.771053240744</v>
      </c>
      <c r="I2052" s="4">
        <v>43538.771053240744</v>
      </c>
      <c r="J2052" s="2">
        <v>71</v>
      </c>
      <c r="K2052" s="2">
        <v>90</v>
      </c>
      <c r="L2052" s="2" t="str">
        <f t="shared" si="56"/>
        <v>Mumbai</v>
      </c>
      <c r="M2052" s="2" t="str">
        <f t="shared" si="57"/>
        <v>Bangalore-Mumbai</v>
      </c>
      <c r="N2052" s="2" t="str">
        <f t="shared" si="62"/>
        <v>Outstation</v>
      </c>
      <c r="O2052" s="2" t="str">
        <f t="shared" si="58"/>
        <v>FastWheels</v>
      </c>
      <c r="P2052" s="2">
        <f t="shared" si="59"/>
        <v>-2</v>
      </c>
      <c r="Q2052" s="2">
        <f t="shared" si="60"/>
        <v>5</v>
      </c>
      <c r="R2052" s="2">
        <f t="shared" si="61"/>
        <v>161</v>
      </c>
    </row>
    <row r="2053" spans="1:18" ht="14.25" customHeight="1">
      <c r="A2053" s="2">
        <v>72758</v>
      </c>
      <c r="B2053" s="2" t="s">
        <v>48</v>
      </c>
      <c r="C2053" s="2" t="s">
        <v>43</v>
      </c>
      <c r="D2053" s="2" t="s">
        <v>32</v>
      </c>
      <c r="E2053" s="2" t="s">
        <v>38</v>
      </c>
      <c r="F2053" s="2" t="s">
        <v>34</v>
      </c>
      <c r="G2053" s="4">
        <v>43531.771203703705</v>
      </c>
      <c r="H2053" s="4">
        <v>43532.771203703705</v>
      </c>
      <c r="I2053" s="4">
        <v>43536.771203703705</v>
      </c>
      <c r="J2053" s="2">
        <v>0</v>
      </c>
      <c r="K2053" s="2">
        <v>123</v>
      </c>
      <c r="L2053" s="2" t="str">
        <f t="shared" si="56"/>
        <v>Bangalore</v>
      </c>
      <c r="M2053" s="2" t="str">
        <f t="shared" si="57"/>
        <v>Bangalore-Bangalore</v>
      </c>
      <c r="N2053" s="2" t="str">
        <f t="shared" si="62"/>
        <v>Local</v>
      </c>
      <c r="O2053" s="2" t="str">
        <f t="shared" si="58"/>
        <v>Ship2Home</v>
      </c>
      <c r="P2053" s="2">
        <f t="shared" si="59"/>
        <v>-4</v>
      </c>
      <c r="Q2053" s="2">
        <f t="shared" si="60"/>
        <v>1</v>
      </c>
      <c r="R2053" s="2">
        <f t="shared" si="61"/>
        <v>123</v>
      </c>
    </row>
    <row r="2054" spans="1:18" ht="14.25" customHeight="1">
      <c r="A2054" s="2">
        <v>283452</v>
      </c>
      <c r="B2054" s="2" t="s">
        <v>36</v>
      </c>
      <c r="C2054" s="2" t="s">
        <v>37</v>
      </c>
      <c r="D2054" s="2" t="s">
        <v>41</v>
      </c>
      <c r="E2054" s="2" t="s">
        <v>44</v>
      </c>
      <c r="F2054" s="2" t="s">
        <v>34</v>
      </c>
      <c r="G2054" s="4">
        <v>43531.773460648146</v>
      </c>
      <c r="H2054" s="4">
        <v>43534.773460648146</v>
      </c>
      <c r="I2054" s="4">
        <v>43536.773460648146</v>
      </c>
      <c r="J2054" s="2">
        <v>36</v>
      </c>
      <c r="K2054" s="2">
        <v>107</v>
      </c>
      <c r="L2054" s="2" t="str">
        <f t="shared" si="56"/>
        <v>Mumbai</v>
      </c>
      <c r="M2054" s="2" t="str">
        <f t="shared" si="57"/>
        <v>Delhi-Mumbai</v>
      </c>
      <c r="N2054" s="2" t="str">
        <f t="shared" si="62"/>
        <v>Outstation</v>
      </c>
      <c r="O2054" s="2" t="str">
        <f t="shared" si="58"/>
        <v>FastWheels</v>
      </c>
      <c r="P2054" s="2">
        <f t="shared" si="59"/>
        <v>-2</v>
      </c>
      <c r="Q2054" s="2">
        <f t="shared" si="60"/>
        <v>3</v>
      </c>
      <c r="R2054" s="2">
        <f t="shared" si="61"/>
        <v>143</v>
      </c>
    </row>
    <row r="2055" spans="1:18" ht="14.25" customHeight="1">
      <c r="A2055" s="2">
        <v>591852</v>
      </c>
      <c r="B2055" s="2" t="s">
        <v>36</v>
      </c>
      <c r="C2055" s="2" t="s">
        <v>31</v>
      </c>
      <c r="D2055" s="2" t="s">
        <v>41</v>
      </c>
      <c r="E2055" s="2" t="s">
        <v>44</v>
      </c>
      <c r="F2055" s="2" t="s">
        <v>34</v>
      </c>
      <c r="G2055" s="4">
        <v>43531.77615740741</v>
      </c>
      <c r="H2055" s="4">
        <v>43531.77615740741</v>
      </c>
      <c r="I2055" s="4">
        <v>43536.77615740741</v>
      </c>
      <c r="J2055" s="2">
        <v>0</v>
      </c>
      <c r="K2055" s="2">
        <v>102</v>
      </c>
      <c r="L2055" s="2" t="str">
        <f t="shared" si="56"/>
        <v>Delhi</v>
      </c>
      <c r="M2055" s="2" t="str">
        <f t="shared" si="57"/>
        <v>Delhi-Delhi</v>
      </c>
      <c r="N2055" s="2" t="str">
        <f t="shared" si="62"/>
        <v>Local</v>
      </c>
      <c r="O2055" s="2" t="str">
        <f t="shared" si="58"/>
        <v>FastWheels</v>
      </c>
      <c r="P2055" s="2">
        <f t="shared" si="59"/>
        <v>-5</v>
      </c>
      <c r="Q2055" s="2">
        <f t="shared" si="60"/>
        <v>0</v>
      </c>
      <c r="R2055" s="2">
        <f t="shared" si="61"/>
        <v>102</v>
      </c>
    </row>
    <row r="2056" spans="1:18" ht="14.25" customHeight="1">
      <c r="A2056" s="2">
        <v>820848</v>
      </c>
      <c r="B2056" s="2" t="s">
        <v>42</v>
      </c>
      <c r="C2056" s="2" t="s">
        <v>43</v>
      </c>
      <c r="D2056" s="2" t="s">
        <v>32</v>
      </c>
      <c r="E2056" s="2" t="s">
        <v>44</v>
      </c>
      <c r="F2056" s="2" t="s">
        <v>34</v>
      </c>
      <c r="G2056" s="4">
        <v>43531.777280092596</v>
      </c>
      <c r="H2056" s="4">
        <v>43534.777280092596</v>
      </c>
      <c r="I2056" s="4">
        <v>43536.777280092596</v>
      </c>
      <c r="J2056" s="2">
        <v>0</v>
      </c>
      <c r="K2056" s="2">
        <v>104</v>
      </c>
      <c r="L2056" s="2" t="str">
        <f t="shared" si="56"/>
        <v>Bangalore</v>
      </c>
      <c r="M2056" s="2" t="str">
        <f t="shared" si="57"/>
        <v>Bangalore-Bangalore</v>
      </c>
      <c r="N2056" s="2" t="str">
        <f t="shared" si="62"/>
        <v>Local</v>
      </c>
      <c r="O2056" s="2" t="str">
        <f t="shared" si="58"/>
        <v>FastWheels</v>
      </c>
      <c r="P2056" s="2">
        <f t="shared" si="59"/>
        <v>-2</v>
      </c>
      <c r="Q2056" s="2">
        <f t="shared" si="60"/>
        <v>3</v>
      </c>
      <c r="R2056" s="2">
        <f t="shared" si="61"/>
        <v>104</v>
      </c>
    </row>
    <row r="2057" spans="1:18" ht="14.25" customHeight="1">
      <c r="A2057" s="2">
        <v>103461</v>
      </c>
      <c r="B2057" s="2" t="s">
        <v>39</v>
      </c>
      <c r="C2057" s="2" t="s">
        <v>31</v>
      </c>
      <c r="D2057" s="2" t="s">
        <v>41</v>
      </c>
      <c r="E2057" s="2" t="s">
        <v>33</v>
      </c>
      <c r="F2057" s="2" t="s">
        <v>34</v>
      </c>
      <c r="G2057" s="4">
        <v>43531.782210648147</v>
      </c>
      <c r="H2057" s="4">
        <v>43533.782210648147</v>
      </c>
      <c r="I2057" s="4">
        <v>43535.782210648147</v>
      </c>
      <c r="J2057" s="2">
        <v>0</v>
      </c>
      <c r="K2057" s="2">
        <v>127</v>
      </c>
      <c r="L2057" s="2" t="str">
        <f t="shared" si="56"/>
        <v>Delhi</v>
      </c>
      <c r="M2057" s="2" t="str">
        <f t="shared" si="57"/>
        <v>Delhi-Delhi</v>
      </c>
      <c r="N2057" s="2" t="str">
        <f t="shared" si="62"/>
        <v>Local</v>
      </c>
      <c r="O2057" s="2" t="str">
        <f t="shared" si="58"/>
        <v>Ship2Home</v>
      </c>
      <c r="P2057" s="2">
        <f t="shared" si="59"/>
        <v>-2</v>
      </c>
      <c r="Q2057" s="2">
        <f t="shared" si="60"/>
        <v>2</v>
      </c>
      <c r="R2057" s="2">
        <f t="shared" si="61"/>
        <v>127</v>
      </c>
    </row>
    <row r="2058" spans="1:18" ht="14.25" customHeight="1">
      <c r="A2058" s="2">
        <v>557696</v>
      </c>
      <c r="B2058" s="2" t="s">
        <v>48</v>
      </c>
      <c r="C2058" s="2" t="s">
        <v>37</v>
      </c>
      <c r="D2058" s="2" t="s">
        <v>41</v>
      </c>
      <c r="E2058" s="2" t="s">
        <v>44</v>
      </c>
      <c r="F2058" s="2" t="s">
        <v>34</v>
      </c>
      <c r="G2058" s="4">
        <v>43531.782986111109</v>
      </c>
      <c r="H2058" s="4">
        <v>43533.782986111109</v>
      </c>
      <c r="I2058" s="4">
        <v>43537.782986111109</v>
      </c>
      <c r="J2058" s="2">
        <v>78</v>
      </c>
      <c r="K2058" s="2">
        <v>91</v>
      </c>
      <c r="L2058" s="2" t="str">
        <f t="shared" si="56"/>
        <v>Mumbai</v>
      </c>
      <c r="M2058" s="2" t="str">
        <f t="shared" si="57"/>
        <v>Delhi-Mumbai</v>
      </c>
      <c r="N2058" s="2" t="str">
        <f t="shared" si="62"/>
        <v>Outstation</v>
      </c>
      <c r="O2058" s="2" t="str">
        <f t="shared" si="58"/>
        <v>FastWheels</v>
      </c>
      <c r="P2058" s="2">
        <f t="shared" si="59"/>
        <v>-4</v>
      </c>
      <c r="Q2058" s="2">
        <f t="shared" si="60"/>
        <v>2</v>
      </c>
      <c r="R2058" s="2">
        <f t="shared" si="61"/>
        <v>169</v>
      </c>
    </row>
    <row r="2059" spans="1:18" ht="14.25" customHeight="1">
      <c r="A2059" s="2">
        <v>727793</v>
      </c>
      <c r="B2059" s="2" t="s">
        <v>47</v>
      </c>
      <c r="C2059" s="2" t="s">
        <v>37</v>
      </c>
      <c r="D2059" s="2" t="s">
        <v>41</v>
      </c>
      <c r="E2059" s="2" t="s">
        <v>33</v>
      </c>
      <c r="F2059" s="2" t="s">
        <v>34</v>
      </c>
      <c r="G2059" s="4">
        <v>43531.790567129632</v>
      </c>
      <c r="H2059" s="4">
        <v>43538.790567129632</v>
      </c>
      <c r="I2059" s="4">
        <v>43534.790567129632</v>
      </c>
      <c r="J2059" s="2">
        <v>37</v>
      </c>
      <c r="K2059" s="2">
        <v>111</v>
      </c>
      <c r="L2059" s="2" t="str">
        <f t="shared" si="56"/>
        <v>Mumbai</v>
      </c>
      <c r="M2059" s="2" t="str">
        <f t="shared" si="57"/>
        <v>Delhi-Mumbai</v>
      </c>
      <c r="N2059" s="2" t="str">
        <f t="shared" si="62"/>
        <v>Outstation</v>
      </c>
      <c r="O2059" s="2" t="str">
        <f t="shared" si="58"/>
        <v>Ship2Home</v>
      </c>
      <c r="P2059" s="2">
        <f t="shared" si="59"/>
        <v>4</v>
      </c>
      <c r="Q2059" s="2">
        <f t="shared" si="60"/>
        <v>7</v>
      </c>
      <c r="R2059" s="2">
        <f t="shared" si="61"/>
        <v>148</v>
      </c>
    </row>
    <row r="2060" spans="1:18" ht="14.25" customHeight="1">
      <c r="A2060" s="2">
        <v>599062</v>
      </c>
      <c r="B2060" s="2" t="s">
        <v>47</v>
      </c>
      <c r="C2060" s="2" t="s">
        <v>43</v>
      </c>
      <c r="D2060" s="2" t="s">
        <v>32</v>
      </c>
      <c r="E2060" s="2" t="s">
        <v>44</v>
      </c>
      <c r="F2060" s="2" t="s">
        <v>34</v>
      </c>
      <c r="G2060" s="4">
        <v>43531.795949074076</v>
      </c>
      <c r="H2060" s="4">
        <v>43536.795949074076</v>
      </c>
      <c r="I2060" s="4">
        <v>43538.795949074076</v>
      </c>
      <c r="J2060" s="2">
        <v>0</v>
      </c>
      <c r="K2060" s="2">
        <v>109</v>
      </c>
      <c r="L2060" s="2" t="str">
        <f t="shared" si="56"/>
        <v>Bangalore</v>
      </c>
      <c r="M2060" s="2" t="str">
        <f t="shared" si="57"/>
        <v>Bangalore-Bangalore</v>
      </c>
      <c r="N2060" s="2" t="str">
        <f t="shared" si="62"/>
        <v>Local</v>
      </c>
      <c r="O2060" s="2" t="str">
        <f t="shared" si="58"/>
        <v>FastWheels</v>
      </c>
      <c r="P2060" s="2">
        <f t="shared" si="59"/>
        <v>-2</v>
      </c>
      <c r="Q2060" s="2">
        <f t="shared" si="60"/>
        <v>5</v>
      </c>
      <c r="R2060" s="2">
        <f t="shared" si="61"/>
        <v>109</v>
      </c>
    </row>
    <row r="2061" spans="1:18" ht="14.25" customHeight="1">
      <c r="A2061" s="2">
        <v>188281</v>
      </c>
      <c r="B2061" s="2" t="s">
        <v>30</v>
      </c>
      <c r="C2061" s="2" t="s">
        <v>37</v>
      </c>
      <c r="D2061" s="2" t="s">
        <v>32</v>
      </c>
      <c r="E2061" s="2" t="s">
        <v>44</v>
      </c>
      <c r="F2061" s="2" t="s">
        <v>34</v>
      </c>
      <c r="G2061" s="4">
        <v>43531.800011574072</v>
      </c>
      <c r="H2061" s="4">
        <v>43535.800011574072</v>
      </c>
      <c r="I2061" s="4">
        <v>43538.800011574072</v>
      </c>
      <c r="J2061" s="2">
        <v>77</v>
      </c>
      <c r="K2061" s="2">
        <v>94</v>
      </c>
      <c r="L2061" s="2" t="str">
        <f t="shared" si="56"/>
        <v>Mumbai</v>
      </c>
      <c r="M2061" s="2" t="str">
        <f t="shared" si="57"/>
        <v>Bangalore-Mumbai</v>
      </c>
      <c r="N2061" s="2" t="str">
        <f t="shared" si="62"/>
        <v>Outstation</v>
      </c>
      <c r="O2061" s="2" t="str">
        <f t="shared" si="58"/>
        <v>FastWheels</v>
      </c>
      <c r="P2061" s="2">
        <f t="shared" si="59"/>
        <v>-3</v>
      </c>
      <c r="Q2061" s="2">
        <f t="shared" si="60"/>
        <v>4</v>
      </c>
      <c r="R2061" s="2">
        <f t="shared" si="61"/>
        <v>171</v>
      </c>
    </row>
    <row r="2062" spans="1:18" ht="14.25" customHeight="1">
      <c r="A2062" s="2">
        <v>969003</v>
      </c>
      <c r="B2062" s="2" t="s">
        <v>47</v>
      </c>
      <c r="C2062" s="2" t="s">
        <v>37</v>
      </c>
      <c r="D2062" s="2" t="s">
        <v>41</v>
      </c>
      <c r="E2062" s="2" t="s">
        <v>33</v>
      </c>
      <c r="F2062" s="2" t="s">
        <v>34</v>
      </c>
      <c r="G2062" s="4">
        <v>43531.80673611111</v>
      </c>
      <c r="H2062" s="4">
        <v>43537.80673611111</v>
      </c>
      <c r="I2062" s="4">
        <v>43534.80673611111</v>
      </c>
      <c r="J2062" s="2">
        <v>40</v>
      </c>
      <c r="K2062" s="2">
        <v>108</v>
      </c>
      <c r="L2062" s="2" t="str">
        <f t="shared" si="56"/>
        <v>Mumbai</v>
      </c>
      <c r="M2062" s="2" t="str">
        <f t="shared" si="57"/>
        <v>Delhi-Mumbai</v>
      </c>
      <c r="N2062" s="2" t="str">
        <f t="shared" si="62"/>
        <v>Outstation</v>
      </c>
      <c r="O2062" s="2" t="str">
        <f t="shared" si="58"/>
        <v>Ship2Home</v>
      </c>
      <c r="P2062" s="2">
        <f t="shared" si="59"/>
        <v>3</v>
      </c>
      <c r="Q2062" s="2">
        <f t="shared" si="60"/>
        <v>6</v>
      </c>
      <c r="R2062" s="2">
        <f t="shared" si="61"/>
        <v>148</v>
      </c>
    </row>
    <row r="2063" spans="1:18" ht="14.25" customHeight="1">
      <c r="A2063" s="2">
        <v>482609</v>
      </c>
      <c r="B2063" s="2" t="s">
        <v>39</v>
      </c>
      <c r="C2063" s="2" t="s">
        <v>43</v>
      </c>
      <c r="D2063" s="2" t="s">
        <v>41</v>
      </c>
      <c r="E2063" s="2" t="s">
        <v>33</v>
      </c>
      <c r="F2063" s="2" t="s">
        <v>34</v>
      </c>
      <c r="G2063" s="4">
        <v>43531.807800925926</v>
      </c>
      <c r="H2063" s="4">
        <v>43536.807800925926</v>
      </c>
      <c r="I2063" s="4">
        <v>43537.807800925926</v>
      </c>
      <c r="J2063" s="2">
        <v>29</v>
      </c>
      <c r="K2063" s="2">
        <v>120</v>
      </c>
      <c r="L2063" s="2" t="str">
        <f t="shared" si="56"/>
        <v>Bangalore</v>
      </c>
      <c r="M2063" s="2" t="str">
        <f t="shared" si="57"/>
        <v>Delhi-Bangalore</v>
      </c>
      <c r="N2063" s="2" t="str">
        <f t="shared" si="62"/>
        <v>Outstation</v>
      </c>
      <c r="O2063" s="2" t="str">
        <f t="shared" si="58"/>
        <v>Ship2Home</v>
      </c>
      <c r="P2063" s="2">
        <f t="shared" si="59"/>
        <v>-1</v>
      </c>
      <c r="Q2063" s="2">
        <f t="shared" si="60"/>
        <v>5</v>
      </c>
      <c r="R2063" s="2">
        <f t="shared" si="61"/>
        <v>149</v>
      </c>
    </row>
    <row r="2064" spans="1:18" ht="14.25" customHeight="1">
      <c r="A2064" s="2">
        <v>579703</v>
      </c>
      <c r="B2064" s="2" t="s">
        <v>46</v>
      </c>
      <c r="C2064" s="2" t="s">
        <v>43</v>
      </c>
      <c r="D2064" s="2" t="s">
        <v>41</v>
      </c>
      <c r="E2064" s="2" t="s">
        <v>33</v>
      </c>
      <c r="F2064" s="2" t="s">
        <v>34</v>
      </c>
      <c r="G2064" s="4">
        <v>43531.80846064815</v>
      </c>
      <c r="H2064" s="4">
        <v>43541.80846064815</v>
      </c>
      <c r="I2064" s="4">
        <v>43538.80846064815</v>
      </c>
      <c r="J2064" s="2">
        <v>45</v>
      </c>
      <c r="K2064" s="2">
        <v>125</v>
      </c>
      <c r="L2064" s="2" t="str">
        <f t="shared" si="56"/>
        <v>Bangalore</v>
      </c>
      <c r="M2064" s="2" t="str">
        <f t="shared" si="57"/>
        <v>Delhi-Bangalore</v>
      </c>
      <c r="N2064" s="2" t="str">
        <f t="shared" si="62"/>
        <v>Outstation</v>
      </c>
      <c r="O2064" s="2" t="str">
        <f t="shared" si="58"/>
        <v>Ship2Home</v>
      </c>
      <c r="P2064" s="2">
        <f t="shared" si="59"/>
        <v>3</v>
      </c>
      <c r="Q2064" s="2">
        <f t="shared" si="60"/>
        <v>10</v>
      </c>
      <c r="R2064" s="2">
        <f t="shared" si="61"/>
        <v>170</v>
      </c>
    </row>
    <row r="2065" spans="1:18" ht="14.25" customHeight="1">
      <c r="A2065" s="2">
        <v>225247</v>
      </c>
      <c r="B2065" s="2" t="s">
        <v>46</v>
      </c>
      <c r="C2065" s="2" t="s">
        <v>37</v>
      </c>
      <c r="D2065" s="2" t="s">
        <v>32</v>
      </c>
      <c r="E2065" s="2" t="s">
        <v>33</v>
      </c>
      <c r="F2065" s="2" t="s">
        <v>34</v>
      </c>
      <c r="G2065" s="4">
        <v>43531.808969907404</v>
      </c>
      <c r="H2065" s="4">
        <v>43534.808969907404</v>
      </c>
      <c r="I2065" s="4">
        <v>43537.808969907404</v>
      </c>
      <c r="J2065" s="2">
        <v>26</v>
      </c>
      <c r="K2065" s="2">
        <v>111</v>
      </c>
      <c r="L2065" s="2" t="str">
        <f t="shared" si="56"/>
        <v>Mumbai</v>
      </c>
      <c r="M2065" s="2" t="str">
        <f t="shared" si="57"/>
        <v>Bangalore-Mumbai</v>
      </c>
      <c r="N2065" s="2" t="str">
        <f t="shared" si="62"/>
        <v>Outstation</v>
      </c>
      <c r="O2065" s="2" t="str">
        <f t="shared" si="58"/>
        <v>Ship2Home</v>
      </c>
      <c r="P2065" s="2">
        <f t="shared" si="59"/>
        <v>-3</v>
      </c>
      <c r="Q2065" s="2">
        <f t="shared" si="60"/>
        <v>3</v>
      </c>
      <c r="R2065" s="2">
        <f t="shared" si="61"/>
        <v>137</v>
      </c>
    </row>
    <row r="2066" spans="1:18" ht="14.25" customHeight="1">
      <c r="A2066" s="2">
        <v>486278</v>
      </c>
      <c r="B2066" s="2" t="s">
        <v>39</v>
      </c>
      <c r="C2066" s="2" t="s">
        <v>37</v>
      </c>
      <c r="D2066" s="2" t="s">
        <v>32</v>
      </c>
      <c r="E2066" s="2" t="s">
        <v>38</v>
      </c>
      <c r="F2066" s="2" t="s">
        <v>34</v>
      </c>
      <c r="G2066" s="4">
        <v>43531.809675925928</v>
      </c>
      <c r="H2066" s="4">
        <v>43540.809675925928</v>
      </c>
      <c r="I2066" s="4">
        <v>43538.809675925928</v>
      </c>
      <c r="J2066" s="2">
        <v>42</v>
      </c>
      <c r="K2066" s="2">
        <v>107</v>
      </c>
      <c r="L2066" s="2" t="str">
        <f t="shared" si="56"/>
        <v>Mumbai</v>
      </c>
      <c r="M2066" s="2" t="str">
        <f t="shared" si="57"/>
        <v>Bangalore-Mumbai</v>
      </c>
      <c r="N2066" s="2" t="str">
        <f t="shared" si="62"/>
        <v>Outstation</v>
      </c>
      <c r="O2066" s="2" t="str">
        <f t="shared" si="58"/>
        <v>Ship2Home</v>
      </c>
      <c r="P2066" s="2">
        <f t="shared" si="59"/>
        <v>2</v>
      </c>
      <c r="Q2066" s="2">
        <f t="shared" si="60"/>
        <v>9</v>
      </c>
      <c r="R2066" s="2">
        <f t="shared" si="61"/>
        <v>149</v>
      </c>
    </row>
    <row r="2067" spans="1:18" ht="14.25" customHeight="1">
      <c r="A2067" s="2">
        <v>184863</v>
      </c>
      <c r="B2067" s="2" t="s">
        <v>36</v>
      </c>
      <c r="C2067" s="2" t="s">
        <v>45</v>
      </c>
      <c r="D2067" s="2" t="s">
        <v>41</v>
      </c>
      <c r="E2067" s="2" t="s">
        <v>33</v>
      </c>
      <c r="F2067" s="2" t="s">
        <v>34</v>
      </c>
      <c r="G2067" s="4">
        <v>43531.813171296293</v>
      </c>
      <c r="H2067" s="4">
        <v>43538.813171296293</v>
      </c>
      <c r="I2067" s="4">
        <v>43535.813171296293</v>
      </c>
      <c r="J2067" s="2">
        <v>49</v>
      </c>
      <c r="K2067" s="2">
        <v>130</v>
      </c>
      <c r="L2067" s="2" t="str">
        <f t="shared" si="56"/>
        <v>Chennai</v>
      </c>
      <c r="M2067" s="2" t="str">
        <f t="shared" si="57"/>
        <v>Delhi-Chennai</v>
      </c>
      <c r="N2067" s="2" t="str">
        <f t="shared" si="62"/>
        <v>Outstation</v>
      </c>
      <c r="O2067" s="2" t="str">
        <f t="shared" si="58"/>
        <v>Ship2Home</v>
      </c>
      <c r="P2067" s="2">
        <f t="shared" si="59"/>
        <v>3</v>
      </c>
      <c r="Q2067" s="2">
        <f t="shared" si="60"/>
        <v>7</v>
      </c>
      <c r="R2067" s="2">
        <f t="shared" si="61"/>
        <v>179</v>
      </c>
    </row>
    <row r="2068" spans="1:18" ht="14.25" customHeight="1">
      <c r="A2068" s="2">
        <v>737309</v>
      </c>
      <c r="B2068" s="2" t="s">
        <v>48</v>
      </c>
      <c r="C2068" s="2" t="s">
        <v>31</v>
      </c>
      <c r="D2068" s="2" t="s">
        <v>41</v>
      </c>
      <c r="E2068" s="2" t="s">
        <v>33</v>
      </c>
      <c r="F2068" s="2" t="s">
        <v>34</v>
      </c>
      <c r="G2068" s="4">
        <v>43531.813240740739</v>
      </c>
      <c r="H2068" s="4">
        <v>43534.813240740739</v>
      </c>
      <c r="I2068" s="4">
        <v>43537.813240740739</v>
      </c>
      <c r="J2068" s="2">
        <v>0</v>
      </c>
      <c r="K2068" s="2">
        <v>124</v>
      </c>
      <c r="L2068" s="2" t="str">
        <f t="shared" si="56"/>
        <v>Delhi</v>
      </c>
      <c r="M2068" s="2" t="str">
        <f t="shared" si="57"/>
        <v>Delhi-Delhi</v>
      </c>
      <c r="N2068" s="2" t="str">
        <f t="shared" si="62"/>
        <v>Local</v>
      </c>
      <c r="O2068" s="2" t="str">
        <f t="shared" si="58"/>
        <v>Ship2Home</v>
      </c>
      <c r="P2068" s="2">
        <f t="shared" si="59"/>
        <v>-3</v>
      </c>
      <c r="Q2068" s="2">
        <f t="shared" si="60"/>
        <v>3</v>
      </c>
      <c r="R2068" s="2">
        <f t="shared" si="61"/>
        <v>124</v>
      </c>
    </row>
    <row r="2069" spans="1:18" ht="14.25" customHeight="1">
      <c r="A2069" s="2">
        <v>447957</v>
      </c>
      <c r="B2069" s="2" t="s">
        <v>39</v>
      </c>
      <c r="C2069" s="2" t="s">
        <v>31</v>
      </c>
      <c r="D2069" s="2" t="s">
        <v>41</v>
      </c>
      <c r="E2069" s="2" t="s">
        <v>44</v>
      </c>
      <c r="F2069" s="2" t="s">
        <v>34</v>
      </c>
      <c r="G2069" s="4">
        <v>43531.817280092589</v>
      </c>
      <c r="H2069" s="4">
        <v>43531.817280092589</v>
      </c>
      <c r="I2069" s="4">
        <v>43536.817280092589</v>
      </c>
      <c r="J2069" s="2">
        <v>0</v>
      </c>
      <c r="K2069" s="2">
        <v>105</v>
      </c>
      <c r="L2069" s="2" t="str">
        <f t="shared" si="56"/>
        <v>Delhi</v>
      </c>
      <c r="M2069" s="2" t="str">
        <f t="shared" si="57"/>
        <v>Delhi-Delhi</v>
      </c>
      <c r="N2069" s="2" t="str">
        <f t="shared" si="62"/>
        <v>Local</v>
      </c>
      <c r="O2069" s="2" t="str">
        <f t="shared" si="58"/>
        <v>FastWheels</v>
      </c>
      <c r="P2069" s="2">
        <f t="shared" si="59"/>
        <v>-5</v>
      </c>
      <c r="Q2069" s="2">
        <f t="shared" si="60"/>
        <v>0</v>
      </c>
      <c r="R2069" s="2">
        <f t="shared" si="61"/>
        <v>105</v>
      </c>
    </row>
    <row r="2070" spans="1:18" ht="14.25" customHeight="1">
      <c r="A2070" s="2">
        <v>26473</v>
      </c>
      <c r="B2070" s="2" t="s">
        <v>36</v>
      </c>
      <c r="C2070" s="2" t="s">
        <v>37</v>
      </c>
      <c r="D2070" s="2" t="s">
        <v>41</v>
      </c>
      <c r="E2070" s="2" t="s">
        <v>44</v>
      </c>
      <c r="F2070" s="2" t="s">
        <v>34</v>
      </c>
      <c r="G2070" s="4">
        <v>43531.820092592592</v>
      </c>
      <c r="H2070" s="4">
        <v>43533.820092592592</v>
      </c>
      <c r="I2070" s="4">
        <v>43538.820092592592</v>
      </c>
      <c r="J2070" s="2">
        <v>69</v>
      </c>
      <c r="K2070" s="2">
        <v>91</v>
      </c>
      <c r="L2070" s="2" t="str">
        <f t="shared" si="56"/>
        <v>Mumbai</v>
      </c>
      <c r="M2070" s="2" t="str">
        <f t="shared" si="57"/>
        <v>Delhi-Mumbai</v>
      </c>
      <c r="N2070" s="2" t="str">
        <f t="shared" si="62"/>
        <v>Outstation</v>
      </c>
      <c r="O2070" s="2" t="str">
        <f t="shared" si="58"/>
        <v>FastWheels</v>
      </c>
      <c r="P2070" s="2">
        <f t="shared" si="59"/>
        <v>-5</v>
      </c>
      <c r="Q2070" s="2">
        <f t="shared" si="60"/>
        <v>2</v>
      </c>
      <c r="R2070" s="2">
        <f t="shared" si="61"/>
        <v>160</v>
      </c>
    </row>
    <row r="2071" spans="1:18" ht="14.25" customHeight="1">
      <c r="A2071" s="2">
        <v>246929</v>
      </c>
      <c r="B2071" s="2" t="s">
        <v>39</v>
      </c>
      <c r="C2071" s="2" t="s">
        <v>37</v>
      </c>
      <c r="D2071" s="2" t="s">
        <v>41</v>
      </c>
      <c r="E2071" s="2" t="s">
        <v>33</v>
      </c>
      <c r="F2071" s="2" t="s">
        <v>34</v>
      </c>
      <c r="G2071" s="4">
        <v>43531.828321759262</v>
      </c>
      <c r="H2071" s="4">
        <v>43536.828321759262</v>
      </c>
      <c r="I2071" s="4">
        <v>43537.828321759262</v>
      </c>
      <c r="J2071" s="2">
        <v>26</v>
      </c>
      <c r="K2071" s="2">
        <v>110</v>
      </c>
      <c r="L2071" s="2" t="str">
        <f t="shared" si="56"/>
        <v>Mumbai</v>
      </c>
      <c r="M2071" s="2" t="str">
        <f t="shared" si="57"/>
        <v>Delhi-Mumbai</v>
      </c>
      <c r="N2071" s="2" t="str">
        <f t="shared" si="62"/>
        <v>Outstation</v>
      </c>
      <c r="O2071" s="2" t="str">
        <f t="shared" si="58"/>
        <v>Ship2Home</v>
      </c>
      <c r="P2071" s="2">
        <f t="shared" si="59"/>
        <v>-1</v>
      </c>
      <c r="Q2071" s="2">
        <f t="shared" si="60"/>
        <v>5</v>
      </c>
      <c r="R2071" s="2">
        <f t="shared" si="61"/>
        <v>136</v>
      </c>
    </row>
    <row r="2072" spans="1:18" ht="14.25" customHeight="1">
      <c r="A2072" s="2">
        <v>314025</v>
      </c>
      <c r="B2072" s="2" t="s">
        <v>39</v>
      </c>
      <c r="C2072" s="2" t="s">
        <v>37</v>
      </c>
      <c r="D2072" s="2" t="s">
        <v>41</v>
      </c>
      <c r="E2072" s="2" t="s">
        <v>33</v>
      </c>
      <c r="F2072" s="2" t="s">
        <v>34</v>
      </c>
      <c r="G2072" s="4">
        <v>43531.829571759263</v>
      </c>
      <c r="H2072" s="4">
        <v>43534.829571759263</v>
      </c>
      <c r="I2072" s="4">
        <v>43536.829571759263</v>
      </c>
      <c r="J2072" s="2">
        <v>49</v>
      </c>
      <c r="K2072" s="2">
        <v>110</v>
      </c>
      <c r="L2072" s="2" t="str">
        <f t="shared" si="56"/>
        <v>Mumbai</v>
      </c>
      <c r="M2072" s="2" t="str">
        <f t="shared" si="57"/>
        <v>Delhi-Mumbai</v>
      </c>
      <c r="N2072" s="2" t="str">
        <f t="shared" si="62"/>
        <v>Outstation</v>
      </c>
      <c r="O2072" s="2" t="str">
        <f t="shared" si="58"/>
        <v>Ship2Home</v>
      </c>
      <c r="P2072" s="2">
        <f t="shared" si="59"/>
        <v>-2</v>
      </c>
      <c r="Q2072" s="2">
        <f t="shared" si="60"/>
        <v>3</v>
      </c>
      <c r="R2072" s="2">
        <f t="shared" si="61"/>
        <v>159</v>
      </c>
    </row>
    <row r="2073" spans="1:18" ht="14.25" customHeight="1">
      <c r="A2073" s="2">
        <v>697829</v>
      </c>
      <c r="B2073" s="2" t="s">
        <v>36</v>
      </c>
      <c r="C2073" s="2" t="s">
        <v>31</v>
      </c>
      <c r="D2073" s="2" t="s">
        <v>32</v>
      </c>
      <c r="E2073" s="2" t="s">
        <v>44</v>
      </c>
      <c r="F2073" s="2" t="s">
        <v>34</v>
      </c>
      <c r="G2073" s="4">
        <v>43531.829780092594</v>
      </c>
      <c r="H2073" s="4">
        <v>43533.829780092594</v>
      </c>
      <c r="I2073" s="4">
        <v>43535.829780092594</v>
      </c>
      <c r="J2073" s="2">
        <v>71</v>
      </c>
      <c r="K2073" s="2">
        <v>106</v>
      </c>
      <c r="L2073" s="2" t="str">
        <f t="shared" si="56"/>
        <v>Delhi</v>
      </c>
      <c r="M2073" s="2" t="str">
        <f t="shared" si="57"/>
        <v>Bangalore-Delhi</v>
      </c>
      <c r="N2073" s="2" t="str">
        <f t="shared" si="62"/>
        <v>Outstation</v>
      </c>
      <c r="O2073" s="2" t="str">
        <f t="shared" si="58"/>
        <v>FastWheels</v>
      </c>
      <c r="P2073" s="2">
        <f t="shared" si="59"/>
        <v>-2</v>
      </c>
      <c r="Q2073" s="2">
        <f t="shared" si="60"/>
        <v>2</v>
      </c>
      <c r="R2073" s="2">
        <f t="shared" si="61"/>
        <v>177</v>
      </c>
    </row>
    <row r="2074" spans="1:18" ht="14.25" customHeight="1">
      <c r="A2074" s="2">
        <v>501884</v>
      </c>
      <c r="B2074" s="2" t="s">
        <v>42</v>
      </c>
      <c r="C2074" s="2" t="s">
        <v>31</v>
      </c>
      <c r="D2074" s="2" t="s">
        <v>32</v>
      </c>
      <c r="E2074" s="2" t="s">
        <v>44</v>
      </c>
      <c r="F2074" s="2" t="s">
        <v>34</v>
      </c>
      <c r="G2074" s="4">
        <v>43531.83116898148</v>
      </c>
      <c r="H2074" s="4">
        <v>43533.83116898148</v>
      </c>
      <c r="I2074" s="4">
        <v>43537.83116898148</v>
      </c>
      <c r="J2074" s="2">
        <v>40</v>
      </c>
      <c r="K2074" s="2">
        <v>127</v>
      </c>
      <c r="L2074" s="2" t="str">
        <f t="shared" si="56"/>
        <v>Delhi</v>
      </c>
      <c r="M2074" s="2" t="str">
        <f t="shared" si="57"/>
        <v>Bangalore-Delhi</v>
      </c>
      <c r="N2074" s="2" t="str">
        <f t="shared" si="62"/>
        <v>Outstation</v>
      </c>
      <c r="O2074" s="2" t="str">
        <f t="shared" si="58"/>
        <v>FastWheels</v>
      </c>
      <c r="P2074" s="2">
        <f t="shared" si="59"/>
        <v>-4</v>
      </c>
      <c r="Q2074" s="2">
        <f t="shared" si="60"/>
        <v>2</v>
      </c>
      <c r="R2074" s="2">
        <f t="shared" si="61"/>
        <v>167</v>
      </c>
    </row>
    <row r="2075" spans="1:18" ht="14.25" customHeight="1">
      <c r="A2075" s="2">
        <v>544341</v>
      </c>
      <c r="B2075" s="2" t="s">
        <v>49</v>
      </c>
      <c r="C2075" s="2" t="s">
        <v>43</v>
      </c>
      <c r="D2075" s="2" t="s">
        <v>41</v>
      </c>
      <c r="E2075" s="2" t="s">
        <v>44</v>
      </c>
      <c r="F2075" s="2" t="s">
        <v>34</v>
      </c>
      <c r="G2075" s="4">
        <v>43531.839386574073</v>
      </c>
      <c r="H2075" s="4">
        <v>43533.839386574073</v>
      </c>
      <c r="I2075" s="4">
        <v>43535.839386574073</v>
      </c>
      <c r="J2075" s="2">
        <v>60</v>
      </c>
      <c r="K2075" s="2">
        <v>106</v>
      </c>
      <c r="L2075" s="2" t="str">
        <f t="shared" si="56"/>
        <v>Bangalore</v>
      </c>
      <c r="M2075" s="2" t="str">
        <f t="shared" si="57"/>
        <v>Delhi-Bangalore</v>
      </c>
      <c r="N2075" s="2" t="str">
        <f t="shared" si="62"/>
        <v>Outstation</v>
      </c>
      <c r="O2075" s="2" t="str">
        <f t="shared" si="58"/>
        <v>FastWheels</v>
      </c>
      <c r="P2075" s="2">
        <f t="shared" si="59"/>
        <v>-2</v>
      </c>
      <c r="Q2075" s="2">
        <f t="shared" si="60"/>
        <v>2</v>
      </c>
      <c r="R2075" s="2">
        <f t="shared" si="61"/>
        <v>166</v>
      </c>
    </row>
    <row r="2076" spans="1:18" ht="14.25" customHeight="1">
      <c r="A2076" s="2">
        <v>430125</v>
      </c>
      <c r="B2076" s="2" t="s">
        <v>47</v>
      </c>
      <c r="C2076" s="2" t="s">
        <v>37</v>
      </c>
      <c r="D2076" s="2" t="s">
        <v>41</v>
      </c>
      <c r="E2076" s="2" t="s">
        <v>33</v>
      </c>
      <c r="F2076" s="2" t="s">
        <v>34</v>
      </c>
      <c r="G2076" s="4">
        <v>43531.845729166664</v>
      </c>
      <c r="H2076" s="4">
        <v>43535.845729166664</v>
      </c>
      <c r="I2076" s="4">
        <v>43535.845729166664</v>
      </c>
      <c r="J2076" s="2">
        <v>41</v>
      </c>
      <c r="K2076" s="2">
        <v>110</v>
      </c>
      <c r="L2076" s="2" t="str">
        <f t="shared" si="56"/>
        <v>Mumbai</v>
      </c>
      <c r="M2076" s="2" t="str">
        <f t="shared" si="57"/>
        <v>Delhi-Mumbai</v>
      </c>
      <c r="N2076" s="2" t="str">
        <f t="shared" si="62"/>
        <v>Outstation</v>
      </c>
      <c r="O2076" s="2" t="str">
        <f t="shared" si="58"/>
        <v>Ship2Home</v>
      </c>
      <c r="P2076" s="2">
        <f t="shared" si="59"/>
        <v>0</v>
      </c>
      <c r="Q2076" s="2">
        <f t="shared" si="60"/>
        <v>4</v>
      </c>
      <c r="R2076" s="2">
        <f t="shared" si="61"/>
        <v>151</v>
      </c>
    </row>
    <row r="2077" spans="1:18" ht="14.25" customHeight="1">
      <c r="A2077" s="2">
        <v>133490</v>
      </c>
      <c r="B2077" s="2" t="s">
        <v>39</v>
      </c>
      <c r="C2077" s="2" t="s">
        <v>43</v>
      </c>
      <c r="D2077" s="2" t="s">
        <v>41</v>
      </c>
      <c r="E2077" s="2" t="s">
        <v>44</v>
      </c>
      <c r="F2077" s="2" t="s">
        <v>34</v>
      </c>
      <c r="G2077" s="4">
        <v>43531.851747685185</v>
      </c>
      <c r="H2077" s="4">
        <v>43535.851747685185</v>
      </c>
      <c r="I2077" s="4">
        <v>43536.851747685185</v>
      </c>
      <c r="J2077" s="2">
        <v>84</v>
      </c>
      <c r="K2077" s="2">
        <v>108</v>
      </c>
      <c r="L2077" s="2" t="str">
        <f t="shared" si="56"/>
        <v>Bangalore</v>
      </c>
      <c r="M2077" s="2" t="str">
        <f t="shared" si="57"/>
        <v>Delhi-Bangalore</v>
      </c>
      <c r="N2077" s="2" t="str">
        <f t="shared" si="62"/>
        <v>Outstation</v>
      </c>
      <c r="O2077" s="2" t="str">
        <f t="shared" si="58"/>
        <v>FastWheels</v>
      </c>
      <c r="P2077" s="2">
        <f t="shared" si="59"/>
        <v>-1</v>
      </c>
      <c r="Q2077" s="2">
        <f t="shared" si="60"/>
        <v>4</v>
      </c>
      <c r="R2077" s="2">
        <f t="shared" si="61"/>
        <v>192</v>
      </c>
    </row>
    <row r="2078" spans="1:18" ht="14.25" customHeight="1">
      <c r="A2078" s="2">
        <v>967181</v>
      </c>
      <c r="B2078" s="2" t="s">
        <v>39</v>
      </c>
      <c r="C2078" s="2" t="s">
        <v>31</v>
      </c>
      <c r="D2078" s="2" t="s">
        <v>41</v>
      </c>
      <c r="E2078" s="2" t="s">
        <v>33</v>
      </c>
      <c r="F2078" s="2" t="s">
        <v>34</v>
      </c>
      <c r="G2078" s="4">
        <v>43531.852187500001</v>
      </c>
      <c r="H2078" s="4">
        <v>43533.852187500001</v>
      </c>
      <c r="I2078" s="4">
        <v>43537.852187500001</v>
      </c>
      <c r="J2078" s="2">
        <v>0</v>
      </c>
      <c r="K2078" s="2">
        <v>120</v>
      </c>
      <c r="L2078" s="2" t="str">
        <f t="shared" si="56"/>
        <v>Delhi</v>
      </c>
      <c r="M2078" s="2" t="str">
        <f t="shared" si="57"/>
        <v>Delhi-Delhi</v>
      </c>
      <c r="N2078" s="2" t="str">
        <f t="shared" si="62"/>
        <v>Local</v>
      </c>
      <c r="O2078" s="2" t="str">
        <f t="shared" si="58"/>
        <v>Ship2Home</v>
      </c>
      <c r="P2078" s="2">
        <f t="shared" si="59"/>
        <v>-4</v>
      </c>
      <c r="Q2078" s="2">
        <f t="shared" si="60"/>
        <v>2</v>
      </c>
      <c r="R2078" s="2">
        <f t="shared" si="61"/>
        <v>120</v>
      </c>
    </row>
    <row r="2079" spans="1:18" ht="14.25" customHeight="1">
      <c r="A2079" s="2">
        <v>820203</v>
      </c>
      <c r="B2079" s="2" t="s">
        <v>36</v>
      </c>
      <c r="C2079" s="2" t="s">
        <v>45</v>
      </c>
      <c r="D2079" s="2" t="s">
        <v>32</v>
      </c>
      <c r="E2079" s="2" t="s">
        <v>33</v>
      </c>
      <c r="F2079" s="2" t="s">
        <v>34</v>
      </c>
      <c r="G2079" s="4">
        <v>43531.853356481479</v>
      </c>
      <c r="H2079" s="4">
        <v>43533.853356481479</v>
      </c>
      <c r="I2079" s="4">
        <v>43537.853356481479</v>
      </c>
      <c r="J2079" s="2">
        <v>41</v>
      </c>
      <c r="K2079" s="2">
        <v>129</v>
      </c>
      <c r="L2079" s="2" t="str">
        <f t="shared" si="56"/>
        <v>Chennai</v>
      </c>
      <c r="M2079" s="2" t="str">
        <f t="shared" si="57"/>
        <v>Bangalore-Chennai</v>
      </c>
      <c r="N2079" s="2" t="str">
        <f t="shared" si="62"/>
        <v>Outstation</v>
      </c>
      <c r="O2079" s="2" t="str">
        <f t="shared" si="58"/>
        <v>Ship2Home</v>
      </c>
      <c r="P2079" s="2">
        <f t="shared" si="59"/>
        <v>-4</v>
      </c>
      <c r="Q2079" s="2">
        <f t="shared" si="60"/>
        <v>2</v>
      </c>
      <c r="R2079" s="2">
        <f t="shared" si="61"/>
        <v>170</v>
      </c>
    </row>
    <row r="2080" spans="1:18" ht="14.25" customHeight="1">
      <c r="A2080" s="2">
        <v>340379</v>
      </c>
      <c r="B2080" s="2" t="s">
        <v>39</v>
      </c>
      <c r="C2080" s="2" t="s">
        <v>31</v>
      </c>
      <c r="D2080" s="2" t="s">
        <v>32</v>
      </c>
      <c r="E2080" s="2" t="s">
        <v>33</v>
      </c>
      <c r="F2080" s="2" t="s">
        <v>34</v>
      </c>
      <c r="G2080" s="4">
        <v>43531.85365740741</v>
      </c>
      <c r="H2080" s="4">
        <v>43537.85365740741</v>
      </c>
      <c r="I2080" s="4">
        <v>43535.85365740741</v>
      </c>
      <c r="J2080" s="2">
        <v>38</v>
      </c>
      <c r="K2080" s="2">
        <v>129</v>
      </c>
      <c r="L2080" s="2" t="str">
        <f t="shared" si="56"/>
        <v>Delhi</v>
      </c>
      <c r="M2080" s="2" t="str">
        <f t="shared" si="57"/>
        <v>Bangalore-Delhi</v>
      </c>
      <c r="N2080" s="2" t="str">
        <f t="shared" si="62"/>
        <v>Outstation</v>
      </c>
      <c r="O2080" s="2" t="str">
        <f t="shared" si="58"/>
        <v>Ship2Home</v>
      </c>
      <c r="P2080" s="2">
        <f t="shared" si="59"/>
        <v>2</v>
      </c>
      <c r="Q2080" s="2">
        <f t="shared" si="60"/>
        <v>6</v>
      </c>
      <c r="R2080" s="2">
        <f t="shared" si="61"/>
        <v>167</v>
      </c>
    </row>
    <row r="2081" spans="1:18" ht="14.25" customHeight="1">
      <c r="A2081" s="2">
        <v>943956</v>
      </c>
      <c r="B2081" s="2" t="s">
        <v>48</v>
      </c>
      <c r="C2081" s="2" t="s">
        <v>40</v>
      </c>
      <c r="D2081" s="2" t="s">
        <v>41</v>
      </c>
      <c r="E2081" s="2" t="s">
        <v>44</v>
      </c>
      <c r="F2081" s="2" t="s">
        <v>34</v>
      </c>
      <c r="G2081" s="4">
        <v>43531.853958333333</v>
      </c>
      <c r="H2081" s="4">
        <v>43535.853958333333</v>
      </c>
      <c r="I2081" s="4">
        <v>43535.853958333333</v>
      </c>
      <c r="J2081" s="2">
        <v>33</v>
      </c>
      <c r="K2081" s="2">
        <v>111</v>
      </c>
      <c r="L2081" s="2" t="str">
        <f t="shared" si="56"/>
        <v>Kolkata</v>
      </c>
      <c r="M2081" s="2" t="str">
        <f t="shared" si="57"/>
        <v>Delhi-Kolkata</v>
      </c>
      <c r="N2081" s="2" t="str">
        <f t="shared" si="62"/>
        <v>Outstation</v>
      </c>
      <c r="O2081" s="2" t="str">
        <f t="shared" si="58"/>
        <v>FastWheels</v>
      </c>
      <c r="P2081" s="2">
        <f t="shared" si="59"/>
        <v>0</v>
      </c>
      <c r="Q2081" s="2">
        <f t="shared" si="60"/>
        <v>4</v>
      </c>
      <c r="R2081" s="2">
        <f t="shared" si="61"/>
        <v>144</v>
      </c>
    </row>
    <row r="2082" spans="1:18" ht="14.25" customHeight="1">
      <c r="A2082" s="2">
        <v>135287</v>
      </c>
      <c r="B2082" s="2" t="s">
        <v>46</v>
      </c>
      <c r="C2082" s="2" t="s">
        <v>31</v>
      </c>
      <c r="D2082" s="2" t="s">
        <v>32</v>
      </c>
      <c r="E2082" s="2" t="s">
        <v>44</v>
      </c>
      <c r="F2082" s="2" t="s">
        <v>34</v>
      </c>
      <c r="G2082" s="4">
        <v>43531.854120370372</v>
      </c>
      <c r="H2082" s="4">
        <v>43537.854120370372</v>
      </c>
      <c r="I2082" s="4">
        <v>43535.854120370372</v>
      </c>
      <c r="J2082" s="2">
        <v>68</v>
      </c>
      <c r="K2082" s="2">
        <v>103</v>
      </c>
      <c r="L2082" s="2" t="str">
        <f t="shared" si="56"/>
        <v>Delhi</v>
      </c>
      <c r="M2082" s="2" t="str">
        <f t="shared" si="57"/>
        <v>Bangalore-Delhi</v>
      </c>
      <c r="N2082" s="2" t="str">
        <f t="shared" si="62"/>
        <v>Outstation</v>
      </c>
      <c r="O2082" s="2" t="str">
        <f t="shared" si="58"/>
        <v>FastWheels</v>
      </c>
      <c r="P2082" s="2">
        <f t="shared" si="59"/>
        <v>2</v>
      </c>
      <c r="Q2082" s="2">
        <f t="shared" si="60"/>
        <v>6</v>
      </c>
      <c r="R2082" s="2">
        <f t="shared" si="61"/>
        <v>171</v>
      </c>
    </row>
    <row r="2083" spans="1:18" ht="14.25" customHeight="1">
      <c r="A2083" s="2">
        <v>212515</v>
      </c>
      <c r="B2083" s="2" t="s">
        <v>46</v>
      </c>
      <c r="C2083" s="2" t="s">
        <v>37</v>
      </c>
      <c r="D2083" s="2" t="s">
        <v>32</v>
      </c>
      <c r="E2083" s="2" t="s">
        <v>33</v>
      </c>
      <c r="F2083" s="2" t="s">
        <v>34</v>
      </c>
      <c r="G2083" s="4">
        <v>43531.856493055559</v>
      </c>
      <c r="H2083" s="4">
        <v>43534.856493055559</v>
      </c>
      <c r="I2083" s="4">
        <v>43536.856493055559</v>
      </c>
      <c r="J2083" s="2">
        <v>41</v>
      </c>
      <c r="K2083" s="2">
        <v>109</v>
      </c>
      <c r="L2083" s="2" t="str">
        <f t="shared" si="56"/>
        <v>Mumbai</v>
      </c>
      <c r="M2083" s="2" t="str">
        <f t="shared" si="57"/>
        <v>Bangalore-Mumbai</v>
      </c>
      <c r="N2083" s="2" t="str">
        <f t="shared" si="62"/>
        <v>Outstation</v>
      </c>
      <c r="O2083" s="2" t="str">
        <f t="shared" si="58"/>
        <v>Ship2Home</v>
      </c>
      <c r="P2083" s="2">
        <f t="shared" si="59"/>
        <v>-2</v>
      </c>
      <c r="Q2083" s="2">
        <f t="shared" si="60"/>
        <v>3</v>
      </c>
      <c r="R2083" s="2">
        <f t="shared" si="61"/>
        <v>150</v>
      </c>
    </row>
    <row r="2084" spans="1:18" ht="14.25" customHeight="1">
      <c r="A2084" s="2">
        <v>315560</v>
      </c>
      <c r="B2084" s="2" t="s">
        <v>30</v>
      </c>
      <c r="C2084" s="2" t="s">
        <v>37</v>
      </c>
      <c r="D2084" s="2" t="s">
        <v>32</v>
      </c>
      <c r="E2084" s="2" t="s">
        <v>44</v>
      </c>
      <c r="F2084" s="2" t="s">
        <v>34</v>
      </c>
      <c r="G2084" s="4">
        <v>43531.859618055554</v>
      </c>
      <c r="H2084" s="4">
        <v>43535.859618055554</v>
      </c>
      <c r="I2084" s="4">
        <v>43534.859618055554</v>
      </c>
      <c r="J2084" s="2">
        <v>34</v>
      </c>
      <c r="K2084" s="2">
        <v>113</v>
      </c>
      <c r="L2084" s="2" t="str">
        <f t="shared" si="56"/>
        <v>Mumbai</v>
      </c>
      <c r="M2084" s="2" t="str">
        <f t="shared" si="57"/>
        <v>Bangalore-Mumbai</v>
      </c>
      <c r="N2084" s="2" t="str">
        <f t="shared" si="62"/>
        <v>Outstation</v>
      </c>
      <c r="O2084" s="2" t="str">
        <f t="shared" si="58"/>
        <v>FastWheels</v>
      </c>
      <c r="P2084" s="2">
        <f t="shared" si="59"/>
        <v>1</v>
      </c>
      <c r="Q2084" s="2">
        <f t="shared" si="60"/>
        <v>4</v>
      </c>
      <c r="R2084" s="2">
        <f t="shared" si="61"/>
        <v>147</v>
      </c>
    </row>
    <row r="2085" spans="1:18" ht="14.25" customHeight="1">
      <c r="A2085" s="2">
        <v>666590</v>
      </c>
      <c r="B2085" s="2" t="s">
        <v>36</v>
      </c>
      <c r="C2085" s="2" t="s">
        <v>43</v>
      </c>
      <c r="D2085" s="2" t="s">
        <v>41</v>
      </c>
      <c r="E2085" s="2" t="s">
        <v>38</v>
      </c>
      <c r="F2085" s="2" t="s">
        <v>34</v>
      </c>
      <c r="G2085" s="4">
        <v>43531.860150462962</v>
      </c>
      <c r="H2085" s="4">
        <v>43538.860150462962</v>
      </c>
      <c r="I2085" s="4">
        <v>43538.860150462962</v>
      </c>
      <c r="J2085" s="2">
        <v>47</v>
      </c>
      <c r="K2085" s="2">
        <v>123</v>
      </c>
      <c r="L2085" s="2" t="str">
        <f t="shared" si="56"/>
        <v>Bangalore</v>
      </c>
      <c r="M2085" s="2" t="str">
        <f t="shared" si="57"/>
        <v>Delhi-Bangalore</v>
      </c>
      <c r="N2085" s="2" t="str">
        <f t="shared" si="62"/>
        <v>Outstation</v>
      </c>
      <c r="O2085" s="2" t="str">
        <f t="shared" si="58"/>
        <v>Ship2Home</v>
      </c>
      <c r="P2085" s="2">
        <f t="shared" si="59"/>
        <v>0</v>
      </c>
      <c r="Q2085" s="2">
        <f t="shared" si="60"/>
        <v>7</v>
      </c>
      <c r="R2085" s="2">
        <f t="shared" si="61"/>
        <v>170</v>
      </c>
    </row>
    <row r="2086" spans="1:18" ht="14.25" customHeight="1">
      <c r="A2086" s="2">
        <v>828305</v>
      </c>
      <c r="B2086" s="2" t="s">
        <v>47</v>
      </c>
      <c r="C2086" s="2" t="s">
        <v>31</v>
      </c>
      <c r="D2086" s="2" t="s">
        <v>41</v>
      </c>
      <c r="E2086" s="2" t="s">
        <v>33</v>
      </c>
      <c r="F2086" s="2" t="s">
        <v>34</v>
      </c>
      <c r="G2086" s="4">
        <v>43531.863356481481</v>
      </c>
      <c r="H2086" s="4">
        <v>43535.863356481481</v>
      </c>
      <c r="I2086" s="4">
        <v>43537.863356481481</v>
      </c>
      <c r="J2086" s="2">
        <v>0</v>
      </c>
      <c r="K2086" s="2">
        <v>125</v>
      </c>
      <c r="L2086" s="2" t="str">
        <f t="shared" si="56"/>
        <v>Delhi</v>
      </c>
      <c r="M2086" s="2" t="str">
        <f t="shared" si="57"/>
        <v>Delhi-Delhi</v>
      </c>
      <c r="N2086" s="2" t="str">
        <f t="shared" si="62"/>
        <v>Local</v>
      </c>
      <c r="O2086" s="2" t="str">
        <f t="shared" si="58"/>
        <v>Ship2Home</v>
      </c>
      <c r="P2086" s="2">
        <f t="shared" si="59"/>
        <v>-2</v>
      </c>
      <c r="Q2086" s="2">
        <f t="shared" si="60"/>
        <v>4</v>
      </c>
      <c r="R2086" s="2">
        <f t="shared" si="61"/>
        <v>125</v>
      </c>
    </row>
    <row r="2087" spans="1:18" ht="14.25" customHeight="1">
      <c r="A2087" s="2">
        <v>319314</v>
      </c>
      <c r="B2087" s="2" t="s">
        <v>39</v>
      </c>
      <c r="C2087" s="2" t="s">
        <v>40</v>
      </c>
      <c r="D2087" s="2" t="s">
        <v>41</v>
      </c>
      <c r="E2087" s="2" t="s">
        <v>38</v>
      </c>
      <c r="F2087" s="2" t="s">
        <v>34</v>
      </c>
      <c r="G2087" s="4">
        <v>43531.865115740744</v>
      </c>
      <c r="H2087" s="4">
        <v>43536.865115740744</v>
      </c>
      <c r="I2087" s="4">
        <v>43538.865115740744</v>
      </c>
      <c r="J2087" s="2">
        <v>42</v>
      </c>
      <c r="K2087" s="2">
        <v>106</v>
      </c>
      <c r="L2087" s="2" t="str">
        <f t="shared" si="56"/>
        <v>Kolkata</v>
      </c>
      <c r="M2087" s="2" t="str">
        <f t="shared" si="57"/>
        <v>Delhi-Kolkata</v>
      </c>
      <c r="N2087" s="2" t="str">
        <f t="shared" si="62"/>
        <v>Outstation</v>
      </c>
      <c r="O2087" s="2" t="str">
        <f t="shared" si="58"/>
        <v>Ship2Home</v>
      </c>
      <c r="P2087" s="2">
        <f t="shared" si="59"/>
        <v>-2</v>
      </c>
      <c r="Q2087" s="2">
        <f t="shared" si="60"/>
        <v>5</v>
      </c>
      <c r="R2087" s="2">
        <f t="shared" si="61"/>
        <v>148</v>
      </c>
    </row>
    <row r="2088" spans="1:18" ht="14.25" customHeight="1">
      <c r="A2088" s="2">
        <v>964544</v>
      </c>
      <c r="B2088" s="2" t="s">
        <v>47</v>
      </c>
      <c r="C2088" s="2" t="s">
        <v>45</v>
      </c>
      <c r="D2088" s="2" t="s">
        <v>41</v>
      </c>
      <c r="E2088" s="2" t="s">
        <v>44</v>
      </c>
      <c r="F2088" s="2" t="s">
        <v>34</v>
      </c>
      <c r="G2088" s="4">
        <v>43531.866168981483</v>
      </c>
      <c r="H2088" s="4">
        <v>43540.866168981483</v>
      </c>
      <c r="I2088" s="4">
        <v>43535.866168981483</v>
      </c>
      <c r="J2088" s="2">
        <v>36</v>
      </c>
      <c r="K2088" s="2">
        <v>130</v>
      </c>
      <c r="L2088" s="2" t="str">
        <f t="shared" si="56"/>
        <v>Chennai</v>
      </c>
      <c r="M2088" s="2" t="str">
        <f t="shared" si="57"/>
        <v>Delhi-Chennai</v>
      </c>
      <c r="N2088" s="2" t="str">
        <f t="shared" si="62"/>
        <v>Outstation</v>
      </c>
      <c r="O2088" s="2" t="str">
        <f t="shared" si="58"/>
        <v>FastWheels</v>
      </c>
      <c r="P2088" s="2">
        <f t="shared" si="59"/>
        <v>5</v>
      </c>
      <c r="Q2088" s="2">
        <f t="shared" si="60"/>
        <v>9</v>
      </c>
      <c r="R2088" s="2">
        <f t="shared" si="61"/>
        <v>166</v>
      </c>
    </row>
    <row r="2089" spans="1:18" ht="14.25" customHeight="1">
      <c r="A2089" s="2">
        <v>196921</v>
      </c>
      <c r="B2089" s="2" t="s">
        <v>47</v>
      </c>
      <c r="C2089" s="2" t="s">
        <v>45</v>
      </c>
      <c r="D2089" s="2" t="s">
        <v>41</v>
      </c>
      <c r="E2089" s="2" t="s">
        <v>44</v>
      </c>
      <c r="F2089" s="2" t="s">
        <v>34</v>
      </c>
      <c r="G2089" s="4">
        <v>43531.867650462962</v>
      </c>
      <c r="H2089" s="4">
        <v>43541.867650462962</v>
      </c>
      <c r="I2089" s="4">
        <v>43537.867650462962</v>
      </c>
      <c r="J2089" s="2">
        <v>73</v>
      </c>
      <c r="K2089" s="2">
        <v>104</v>
      </c>
      <c r="L2089" s="2" t="str">
        <f t="shared" si="56"/>
        <v>Chennai</v>
      </c>
      <c r="M2089" s="2" t="str">
        <f t="shared" si="57"/>
        <v>Delhi-Chennai</v>
      </c>
      <c r="N2089" s="2" t="str">
        <f t="shared" si="62"/>
        <v>Outstation</v>
      </c>
      <c r="O2089" s="2" t="str">
        <f t="shared" si="58"/>
        <v>FastWheels</v>
      </c>
      <c r="P2089" s="2">
        <f t="shared" si="59"/>
        <v>4</v>
      </c>
      <c r="Q2089" s="2">
        <f t="shared" si="60"/>
        <v>10</v>
      </c>
      <c r="R2089" s="2">
        <f t="shared" si="61"/>
        <v>177</v>
      </c>
    </row>
    <row r="2090" spans="1:18" ht="14.25" customHeight="1">
      <c r="A2090" s="2">
        <v>763493</v>
      </c>
      <c r="B2090" s="2" t="s">
        <v>30</v>
      </c>
      <c r="C2090" s="2" t="s">
        <v>31</v>
      </c>
      <c r="D2090" s="2" t="s">
        <v>32</v>
      </c>
      <c r="E2090" s="2" t="s">
        <v>33</v>
      </c>
      <c r="F2090" s="2" t="s">
        <v>34</v>
      </c>
      <c r="G2090" s="4">
        <v>43531.868773148148</v>
      </c>
      <c r="H2090" s="4">
        <v>43537.868773148148</v>
      </c>
      <c r="I2090" s="4">
        <v>43537.868773148148</v>
      </c>
      <c r="J2090" s="2">
        <v>41</v>
      </c>
      <c r="K2090" s="2">
        <v>129</v>
      </c>
      <c r="L2090" s="2" t="str">
        <f t="shared" si="56"/>
        <v>Delhi</v>
      </c>
      <c r="M2090" s="2" t="str">
        <f t="shared" si="57"/>
        <v>Bangalore-Delhi</v>
      </c>
      <c r="N2090" s="2" t="str">
        <f t="shared" si="62"/>
        <v>Outstation</v>
      </c>
      <c r="O2090" s="2" t="str">
        <f t="shared" si="58"/>
        <v>Ship2Home</v>
      </c>
      <c r="P2090" s="2">
        <f t="shared" si="59"/>
        <v>0</v>
      </c>
      <c r="Q2090" s="2">
        <f t="shared" si="60"/>
        <v>6</v>
      </c>
      <c r="R2090" s="2">
        <f t="shared" si="61"/>
        <v>170</v>
      </c>
    </row>
    <row r="2091" spans="1:18" ht="14.25" customHeight="1">
      <c r="A2091" s="2">
        <v>222859</v>
      </c>
      <c r="B2091" s="2" t="s">
        <v>47</v>
      </c>
      <c r="C2091" s="2" t="s">
        <v>37</v>
      </c>
      <c r="D2091" s="2" t="s">
        <v>41</v>
      </c>
      <c r="E2091" s="2" t="s">
        <v>33</v>
      </c>
      <c r="F2091" s="2" t="s">
        <v>34</v>
      </c>
      <c r="G2091" s="4">
        <v>43531.871712962966</v>
      </c>
      <c r="H2091" s="4">
        <v>43534.871712962966</v>
      </c>
      <c r="I2091" s="4">
        <v>43536.871712962966</v>
      </c>
      <c r="J2091" s="2">
        <v>45</v>
      </c>
      <c r="K2091" s="2">
        <v>107</v>
      </c>
      <c r="L2091" s="2" t="str">
        <f t="shared" si="56"/>
        <v>Mumbai</v>
      </c>
      <c r="M2091" s="2" t="str">
        <f t="shared" si="57"/>
        <v>Delhi-Mumbai</v>
      </c>
      <c r="N2091" s="2" t="str">
        <f t="shared" si="62"/>
        <v>Outstation</v>
      </c>
      <c r="O2091" s="2" t="str">
        <f t="shared" si="58"/>
        <v>Ship2Home</v>
      </c>
      <c r="P2091" s="2">
        <f t="shared" si="59"/>
        <v>-2</v>
      </c>
      <c r="Q2091" s="2">
        <f t="shared" si="60"/>
        <v>3</v>
      </c>
      <c r="R2091" s="2">
        <f t="shared" si="61"/>
        <v>152</v>
      </c>
    </row>
    <row r="2092" spans="1:18" ht="14.25" customHeight="1">
      <c r="A2092" s="2">
        <v>550103</v>
      </c>
      <c r="B2092" s="2" t="s">
        <v>46</v>
      </c>
      <c r="C2092" s="2" t="s">
        <v>31</v>
      </c>
      <c r="D2092" s="2" t="s">
        <v>32</v>
      </c>
      <c r="E2092" s="2" t="s">
        <v>33</v>
      </c>
      <c r="F2092" s="2" t="s">
        <v>34</v>
      </c>
      <c r="G2092" s="4">
        <v>43531.875196759262</v>
      </c>
      <c r="H2092" s="4">
        <v>43537.875196759262</v>
      </c>
      <c r="I2092" s="4">
        <v>43534.875196759262</v>
      </c>
      <c r="J2092" s="2">
        <v>31</v>
      </c>
      <c r="K2092" s="2">
        <v>125</v>
      </c>
      <c r="L2092" s="2" t="str">
        <f t="shared" si="56"/>
        <v>Delhi</v>
      </c>
      <c r="M2092" s="2" t="str">
        <f t="shared" si="57"/>
        <v>Bangalore-Delhi</v>
      </c>
      <c r="N2092" s="2" t="str">
        <f t="shared" si="62"/>
        <v>Outstation</v>
      </c>
      <c r="O2092" s="2" t="str">
        <f t="shared" si="58"/>
        <v>Ship2Home</v>
      </c>
      <c r="P2092" s="2">
        <f t="shared" si="59"/>
        <v>3</v>
      </c>
      <c r="Q2092" s="2">
        <f t="shared" si="60"/>
        <v>6</v>
      </c>
      <c r="R2092" s="2">
        <f t="shared" si="61"/>
        <v>156</v>
      </c>
    </row>
    <row r="2093" spans="1:18" ht="14.25" customHeight="1">
      <c r="A2093" s="2">
        <v>135611</v>
      </c>
      <c r="B2093" s="2" t="s">
        <v>36</v>
      </c>
      <c r="C2093" s="2" t="s">
        <v>37</v>
      </c>
      <c r="D2093" s="2" t="s">
        <v>32</v>
      </c>
      <c r="E2093" s="2" t="s">
        <v>33</v>
      </c>
      <c r="F2093" s="2" t="s">
        <v>34</v>
      </c>
      <c r="G2093" s="4">
        <v>43531.877442129633</v>
      </c>
      <c r="H2093" s="4">
        <v>43537.877442129633</v>
      </c>
      <c r="I2093" s="4">
        <v>43538.877442129633</v>
      </c>
      <c r="J2093" s="2">
        <v>38</v>
      </c>
      <c r="K2093" s="2">
        <v>108</v>
      </c>
      <c r="L2093" s="2" t="str">
        <f t="shared" si="56"/>
        <v>Mumbai</v>
      </c>
      <c r="M2093" s="2" t="str">
        <f t="shared" si="57"/>
        <v>Bangalore-Mumbai</v>
      </c>
      <c r="N2093" s="2" t="str">
        <f t="shared" si="62"/>
        <v>Outstation</v>
      </c>
      <c r="O2093" s="2" t="str">
        <f t="shared" si="58"/>
        <v>Ship2Home</v>
      </c>
      <c r="P2093" s="2">
        <f t="shared" si="59"/>
        <v>-1</v>
      </c>
      <c r="Q2093" s="2">
        <f t="shared" si="60"/>
        <v>6</v>
      </c>
      <c r="R2093" s="2">
        <f t="shared" si="61"/>
        <v>146</v>
      </c>
    </row>
    <row r="2094" spans="1:18" ht="14.25" customHeight="1">
      <c r="A2094" s="2">
        <v>845236</v>
      </c>
      <c r="B2094" s="2" t="s">
        <v>47</v>
      </c>
      <c r="C2094" s="2" t="s">
        <v>40</v>
      </c>
      <c r="D2094" s="2" t="s">
        <v>41</v>
      </c>
      <c r="E2094" s="2" t="s">
        <v>44</v>
      </c>
      <c r="F2094" s="2" t="s">
        <v>34</v>
      </c>
      <c r="G2094" s="4">
        <v>43531.880208333336</v>
      </c>
      <c r="H2094" s="4">
        <v>43539.880208333336</v>
      </c>
      <c r="I2094" s="4">
        <v>43536.880208333336</v>
      </c>
      <c r="J2094" s="2">
        <v>85</v>
      </c>
      <c r="K2094" s="2">
        <v>90</v>
      </c>
      <c r="L2094" s="2" t="str">
        <f t="shared" si="56"/>
        <v>Kolkata</v>
      </c>
      <c r="M2094" s="2" t="str">
        <f t="shared" si="57"/>
        <v>Delhi-Kolkata</v>
      </c>
      <c r="N2094" s="2" t="str">
        <f t="shared" si="62"/>
        <v>Outstation</v>
      </c>
      <c r="O2094" s="2" t="str">
        <f t="shared" si="58"/>
        <v>FastWheels</v>
      </c>
      <c r="P2094" s="2">
        <f t="shared" si="59"/>
        <v>3</v>
      </c>
      <c r="Q2094" s="2">
        <f t="shared" si="60"/>
        <v>8</v>
      </c>
      <c r="R2094" s="2">
        <f t="shared" si="61"/>
        <v>175</v>
      </c>
    </row>
    <row r="2095" spans="1:18" ht="14.25" customHeight="1">
      <c r="A2095" s="2">
        <v>10278</v>
      </c>
      <c r="B2095" s="2" t="s">
        <v>48</v>
      </c>
      <c r="C2095" s="2" t="s">
        <v>37</v>
      </c>
      <c r="D2095" s="2" t="s">
        <v>41</v>
      </c>
      <c r="E2095" s="2" t="s">
        <v>44</v>
      </c>
      <c r="F2095" s="2" t="s">
        <v>34</v>
      </c>
      <c r="G2095" s="4">
        <v>43531.885231481479</v>
      </c>
      <c r="H2095" s="4">
        <v>43534.885231481479</v>
      </c>
      <c r="I2095" s="4">
        <v>43537.885231481479</v>
      </c>
      <c r="J2095" s="2">
        <v>63</v>
      </c>
      <c r="K2095" s="2">
        <v>90</v>
      </c>
      <c r="L2095" s="2" t="str">
        <f t="shared" si="56"/>
        <v>Mumbai</v>
      </c>
      <c r="M2095" s="2" t="str">
        <f t="shared" si="57"/>
        <v>Delhi-Mumbai</v>
      </c>
      <c r="N2095" s="2" t="str">
        <f t="shared" si="62"/>
        <v>Outstation</v>
      </c>
      <c r="O2095" s="2" t="str">
        <f t="shared" si="58"/>
        <v>FastWheels</v>
      </c>
      <c r="P2095" s="2">
        <f t="shared" si="59"/>
        <v>-3</v>
      </c>
      <c r="Q2095" s="2">
        <f t="shared" si="60"/>
        <v>3</v>
      </c>
      <c r="R2095" s="2">
        <f t="shared" si="61"/>
        <v>153</v>
      </c>
    </row>
    <row r="2096" spans="1:18" ht="14.25" customHeight="1">
      <c r="A2096" s="2">
        <v>567656</v>
      </c>
      <c r="B2096" s="2" t="s">
        <v>39</v>
      </c>
      <c r="C2096" s="2" t="s">
        <v>43</v>
      </c>
      <c r="D2096" s="2" t="s">
        <v>41</v>
      </c>
      <c r="E2096" s="2" t="s">
        <v>44</v>
      </c>
      <c r="F2096" s="2" t="s">
        <v>34</v>
      </c>
      <c r="G2096" s="4">
        <v>43531.892245370371</v>
      </c>
      <c r="H2096" s="4">
        <v>43533.892245370371</v>
      </c>
      <c r="I2096" s="4">
        <v>43535.892245370371</v>
      </c>
      <c r="J2096" s="2">
        <v>41</v>
      </c>
      <c r="K2096" s="2">
        <v>127</v>
      </c>
      <c r="L2096" s="2" t="str">
        <f t="shared" si="56"/>
        <v>Bangalore</v>
      </c>
      <c r="M2096" s="2" t="str">
        <f t="shared" si="57"/>
        <v>Delhi-Bangalore</v>
      </c>
      <c r="N2096" s="2" t="str">
        <f t="shared" si="62"/>
        <v>Outstation</v>
      </c>
      <c r="O2096" s="2" t="str">
        <f t="shared" si="58"/>
        <v>FastWheels</v>
      </c>
      <c r="P2096" s="2">
        <f t="shared" si="59"/>
        <v>-2</v>
      </c>
      <c r="Q2096" s="2">
        <f t="shared" si="60"/>
        <v>2</v>
      </c>
      <c r="R2096" s="2">
        <f t="shared" si="61"/>
        <v>168</v>
      </c>
    </row>
    <row r="2097" spans="1:18" ht="14.25" customHeight="1">
      <c r="A2097" s="2">
        <v>751117</v>
      </c>
      <c r="B2097" s="2" t="s">
        <v>48</v>
      </c>
      <c r="C2097" s="2" t="s">
        <v>37</v>
      </c>
      <c r="D2097" s="2" t="s">
        <v>32</v>
      </c>
      <c r="E2097" s="2" t="s">
        <v>33</v>
      </c>
      <c r="F2097" s="2" t="s">
        <v>34</v>
      </c>
      <c r="G2097" s="4">
        <v>43531.897928240738</v>
      </c>
      <c r="H2097" s="4">
        <v>43534.897928240738</v>
      </c>
      <c r="I2097" s="4">
        <v>43537.897928240738</v>
      </c>
      <c r="J2097" s="2">
        <v>35</v>
      </c>
      <c r="K2097" s="2">
        <v>111</v>
      </c>
      <c r="L2097" s="2" t="str">
        <f t="shared" si="56"/>
        <v>Mumbai</v>
      </c>
      <c r="M2097" s="2" t="str">
        <f t="shared" si="57"/>
        <v>Bangalore-Mumbai</v>
      </c>
      <c r="N2097" s="2" t="str">
        <f t="shared" si="62"/>
        <v>Outstation</v>
      </c>
      <c r="O2097" s="2" t="str">
        <f t="shared" si="58"/>
        <v>Ship2Home</v>
      </c>
      <c r="P2097" s="2">
        <f t="shared" si="59"/>
        <v>-3</v>
      </c>
      <c r="Q2097" s="2">
        <f t="shared" si="60"/>
        <v>3</v>
      </c>
      <c r="R2097" s="2">
        <f t="shared" si="61"/>
        <v>146</v>
      </c>
    </row>
    <row r="2098" spans="1:18" ht="14.25" customHeight="1">
      <c r="A2098" s="2">
        <v>378548</v>
      </c>
      <c r="B2098" s="2" t="s">
        <v>36</v>
      </c>
      <c r="C2098" s="2" t="s">
        <v>31</v>
      </c>
      <c r="D2098" s="2" t="s">
        <v>32</v>
      </c>
      <c r="E2098" s="2" t="s">
        <v>44</v>
      </c>
      <c r="F2098" s="2" t="s">
        <v>34</v>
      </c>
      <c r="G2098" s="4">
        <v>43531.902696759258</v>
      </c>
      <c r="H2098" s="4">
        <v>43534.902696759258</v>
      </c>
      <c r="I2098" s="4">
        <v>43538.902696759258</v>
      </c>
      <c r="J2098" s="2">
        <v>26</v>
      </c>
      <c r="K2098" s="2">
        <v>125</v>
      </c>
      <c r="L2098" s="2" t="str">
        <f t="shared" si="56"/>
        <v>Delhi</v>
      </c>
      <c r="M2098" s="2" t="str">
        <f t="shared" si="57"/>
        <v>Bangalore-Delhi</v>
      </c>
      <c r="N2098" s="2" t="str">
        <f t="shared" si="62"/>
        <v>Outstation</v>
      </c>
      <c r="O2098" s="2" t="str">
        <f t="shared" si="58"/>
        <v>FastWheels</v>
      </c>
      <c r="P2098" s="2">
        <f t="shared" si="59"/>
        <v>-4</v>
      </c>
      <c r="Q2098" s="2">
        <f t="shared" si="60"/>
        <v>3</v>
      </c>
      <c r="R2098" s="2">
        <f t="shared" si="61"/>
        <v>151</v>
      </c>
    </row>
    <row r="2099" spans="1:18" ht="14.25" customHeight="1">
      <c r="A2099" s="2">
        <v>536485</v>
      </c>
      <c r="B2099" s="2" t="s">
        <v>48</v>
      </c>
      <c r="C2099" s="2" t="s">
        <v>31</v>
      </c>
      <c r="D2099" s="2" t="s">
        <v>32</v>
      </c>
      <c r="E2099" s="2" t="s">
        <v>44</v>
      </c>
      <c r="F2099" s="2" t="s">
        <v>34</v>
      </c>
      <c r="G2099" s="4">
        <v>43531.903634259259</v>
      </c>
      <c r="H2099" s="4">
        <v>43533.903634259259</v>
      </c>
      <c r="I2099" s="4">
        <v>43535.903634259259</v>
      </c>
      <c r="J2099" s="2">
        <v>75</v>
      </c>
      <c r="K2099" s="2">
        <v>103</v>
      </c>
      <c r="L2099" s="2" t="str">
        <f t="shared" si="56"/>
        <v>Delhi</v>
      </c>
      <c r="M2099" s="2" t="str">
        <f t="shared" si="57"/>
        <v>Bangalore-Delhi</v>
      </c>
      <c r="N2099" s="2" t="str">
        <f t="shared" si="62"/>
        <v>Outstation</v>
      </c>
      <c r="O2099" s="2" t="str">
        <f t="shared" si="58"/>
        <v>FastWheels</v>
      </c>
      <c r="P2099" s="2">
        <f t="shared" si="59"/>
        <v>-2</v>
      </c>
      <c r="Q2099" s="2">
        <f t="shared" si="60"/>
        <v>2</v>
      </c>
      <c r="R2099" s="2">
        <f t="shared" si="61"/>
        <v>178</v>
      </c>
    </row>
    <row r="2100" spans="1:18" ht="14.25" customHeight="1">
      <c r="A2100" s="2">
        <v>718359</v>
      </c>
      <c r="B2100" s="2" t="s">
        <v>36</v>
      </c>
      <c r="C2100" s="2" t="s">
        <v>43</v>
      </c>
      <c r="D2100" s="2" t="s">
        <v>41</v>
      </c>
      <c r="E2100" s="2" t="s">
        <v>33</v>
      </c>
      <c r="F2100" s="2" t="s">
        <v>34</v>
      </c>
      <c r="G2100" s="4">
        <v>43531.90587962963</v>
      </c>
      <c r="H2100" s="4">
        <v>43540.90587962963</v>
      </c>
      <c r="I2100" s="4">
        <v>43537.90587962963</v>
      </c>
      <c r="J2100" s="2">
        <v>38</v>
      </c>
      <c r="K2100" s="2">
        <v>125</v>
      </c>
      <c r="L2100" s="2" t="str">
        <f t="shared" si="56"/>
        <v>Bangalore</v>
      </c>
      <c r="M2100" s="2" t="str">
        <f t="shared" si="57"/>
        <v>Delhi-Bangalore</v>
      </c>
      <c r="N2100" s="2" t="str">
        <f t="shared" si="62"/>
        <v>Outstation</v>
      </c>
      <c r="O2100" s="2" t="str">
        <f t="shared" si="58"/>
        <v>Ship2Home</v>
      </c>
      <c r="P2100" s="2">
        <f t="shared" si="59"/>
        <v>3</v>
      </c>
      <c r="Q2100" s="2">
        <f t="shared" si="60"/>
        <v>9</v>
      </c>
      <c r="R2100" s="2">
        <f t="shared" si="61"/>
        <v>163</v>
      </c>
    </row>
    <row r="2101" spans="1:18" ht="14.25" customHeight="1">
      <c r="A2101" s="2">
        <v>47425</v>
      </c>
      <c r="B2101" s="2" t="s">
        <v>30</v>
      </c>
      <c r="C2101" s="2" t="s">
        <v>37</v>
      </c>
      <c r="D2101" s="2" t="s">
        <v>32</v>
      </c>
      <c r="E2101" s="2" t="s">
        <v>33</v>
      </c>
      <c r="F2101" s="2" t="s">
        <v>34</v>
      </c>
      <c r="G2101" s="4">
        <v>43531.905891203707</v>
      </c>
      <c r="H2101" s="4">
        <v>43534.905891203707</v>
      </c>
      <c r="I2101" s="4">
        <v>43534.905891203707</v>
      </c>
      <c r="J2101" s="2">
        <v>26</v>
      </c>
      <c r="K2101" s="2">
        <v>112</v>
      </c>
      <c r="L2101" s="2" t="str">
        <f t="shared" si="56"/>
        <v>Mumbai</v>
      </c>
      <c r="M2101" s="2" t="str">
        <f t="shared" si="57"/>
        <v>Bangalore-Mumbai</v>
      </c>
      <c r="N2101" s="2" t="str">
        <f t="shared" si="62"/>
        <v>Outstation</v>
      </c>
      <c r="O2101" s="2" t="str">
        <f t="shared" si="58"/>
        <v>Ship2Home</v>
      </c>
      <c r="P2101" s="2">
        <f t="shared" si="59"/>
        <v>0</v>
      </c>
      <c r="Q2101" s="2">
        <f t="shared" si="60"/>
        <v>3</v>
      </c>
      <c r="R2101" s="2">
        <f t="shared" si="61"/>
        <v>138</v>
      </c>
    </row>
    <row r="2102" spans="1:18" ht="14.25" customHeight="1">
      <c r="A2102" s="2">
        <v>467562</v>
      </c>
      <c r="B2102" s="2" t="s">
        <v>30</v>
      </c>
      <c r="C2102" s="2" t="s">
        <v>37</v>
      </c>
      <c r="D2102" s="2" t="s">
        <v>41</v>
      </c>
      <c r="E2102" s="2" t="s">
        <v>38</v>
      </c>
      <c r="F2102" s="2" t="s">
        <v>34</v>
      </c>
      <c r="G2102" s="4">
        <v>43531.907002314816</v>
      </c>
      <c r="H2102" s="4">
        <v>43534.907002314816</v>
      </c>
      <c r="I2102" s="4">
        <v>43535.907002314816</v>
      </c>
      <c r="J2102" s="2">
        <v>32</v>
      </c>
      <c r="K2102" s="2">
        <v>106</v>
      </c>
      <c r="L2102" s="2" t="str">
        <f t="shared" si="56"/>
        <v>Mumbai</v>
      </c>
      <c r="M2102" s="2" t="str">
        <f t="shared" si="57"/>
        <v>Delhi-Mumbai</v>
      </c>
      <c r="N2102" s="2" t="str">
        <f t="shared" si="62"/>
        <v>Outstation</v>
      </c>
      <c r="O2102" s="2" t="str">
        <f t="shared" si="58"/>
        <v>Ship2Home</v>
      </c>
      <c r="P2102" s="2">
        <f t="shared" si="59"/>
        <v>-1</v>
      </c>
      <c r="Q2102" s="2">
        <f t="shared" si="60"/>
        <v>3</v>
      </c>
      <c r="R2102" s="2">
        <f t="shared" si="61"/>
        <v>138</v>
      </c>
    </row>
    <row r="2103" spans="1:18" ht="14.25" customHeight="1">
      <c r="A2103" s="2">
        <v>958401</v>
      </c>
      <c r="B2103" s="2" t="s">
        <v>39</v>
      </c>
      <c r="C2103" s="2" t="s">
        <v>37</v>
      </c>
      <c r="D2103" s="2" t="s">
        <v>41</v>
      </c>
      <c r="E2103" s="2" t="s">
        <v>44</v>
      </c>
      <c r="F2103" s="2" t="s">
        <v>34</v>
      </c>
      <c r="G2103" s="4">
        <v>43531.907060185185</v>
      </c>
      <c r="H2103" s="4">
        <v>43537.907060185185</v>
      </c>
      <c r="I2103" s="4">
        <v>43536.907060185185</v>
      </c>
      <c r="J2103" s="2">
        <v>76</v>
      </c>
      <c r="K2103" s="2">
        <v>91</v>
      </c>
      <c r="L2103" s="2" t="str">
        <f t="shared" si="56"/>
        <v>Mumbai</v>
      </c>
      <c r="M2103" s="2" t="str">
        <f t="shared" si="57"/>
        <v>Delhi-Mumbai</v>
      </c>
      <c r="N2103" s="2" t="str">
        <f t="shared" si="62"/>
        <v>Outstation</v>
      </c>
      <c r="O2103" s="2" t="str">
        <f t="shared" si="58"/>
        <v>FastWheels</v>
      </c>
      <c r="P2103" s="2">
        <f t="shared" si="59"/>
        <v>1</v>
      </c>
      <c r="Q2103" s="2">
        <f t="shared" si="60"/>
        <v>6</v>
      </c>
      <c r="R2103" s="2">
        <f t="shared" si="61"/>
        <v>167</v>
      </c>
    </row>
    <row r="2104" spans="1:18" ht="14.25" customHeight="1">
      <c r="A2104" s="2">
        <v>370909</v>
      </c>
      <c r="B2104" s="2" t="s">
        <v>39</v>
      </c>
      <c r="C2104" s="2" t="s">
        <v>37</v>
      </c>
      <c r="D2104" s="2" t="s">
        <v>32</v>
      </c>
      <c r="E2104" s="2" t="s">
        <v>33</v>
      </c>
      <c r="F2104" s="2" t="s">
        <v>34</v>
      </c>
      <c r="G2104" s="4">
        <v>43531.915324074071</v>
      </c>
      <c r="H2104" s="4">
        <v>43536.915324074071</v>
      </c>
      <c r="I2104" s="4">
        <v>43534.915324074071</v>
      </c>
      <c r="J2104" s="2">
        <v>37</v>
      </c>
      <c r="K2104" s="2">
        <v>112</v>
      </c>
      <c r="L2104" s="2" t="str">
        <f t="shared" si="56"/>
        <v>Mumbai</v>
      </c>
      <c r="M2104" s="2" t="str">
        <f t="shared" si="57"/>
        <v>Bangalore-Mumbai</v>
      </c>
      <c r="N2104" s="2" t="str">
        <f t="shared" si="62"/>
        <v>Outstation</v>
      </c>
      <c r="O2104" s="2" t="str">
        <f t="shared" si="58"/>
        <v>Ship2Home</v>
      </c>
      <c r="P2104" s="2">
        <f t="shared" si="59"/>
        <v>2</v>
      </c>
      <c r="Q2104" s="2">
        <f t="shared" si="60"/>
        <v>5</v>
      </c>
      <c r="R2104" s="2">
        <f t="shared" si="61"/>
        <v>149</v>
      </c>
    </row>
    <row r="2105" spans="1:18" ht="14.25" customHeight="1">
      <c r="A2105" s="2">
        <v>410192</v>
      </c>
      <c r="B2105" s="2" t="s">
        <v>36</v>
      </c>
      <c r="C2105" s="2" t="s">
        <v>43</v>
      </c>
      <c r="D2105" s="2" t="s">
        <v>41</v>
      </c>
      <c r="E2105" s="2" t="s">
        <v>44</v>
      </c>
      <c r="F2105" s="2" t="s">
        <v>34</v>
      </c>
      <c r="G2105" s="4">
        <v>43531.921736111108</v>
      </c>
      <c r="H2105" s="4">
        <v>43536.921736111108</v>
      </c>
      <c r="I2105" s="4">
        <v>43535.921736111108</v>
      </c>
      <c r="J2105" s="2">
        <v>30</v>
      </c>
      <c r="K2105" s="2">
        <v>120</v>
      </c>
      <c r="L2105" s="2" t="str">
        <f t="shared" si="56"/>
        <v>Bangalore</v>
      </c>
      <c r="M2105" s="2" t="str">
        <f t="shared" si="57"/>
        <v>Delhi-Bangalore</v>
      </c>
      <c r="N2105" s="2" t="str">
        <f t="shared" si="62"/>
        <v>Outstation</v>
      </c>
      <c r="O2105" s="2" t="str">
        <f t="shared" si="58"/>
        <v>FastWheels</v>
      </c>
      <c r="P2105" s="2">
        <f t="shared" si="59"/>
        <v>1</v>
      </c>
      <c r="Q2105" s="2">
        <f t="shared" si="60"/>
        <v>5</v>
      </c>
      <c r="R2105" s="2">
        <f t="shared" si="61"/>
        <v>150</v>
      </c>
    </row>
    <row r="2106" spans="1:18" ht="14.25" customHeight="1">
      <c r="A2106" s="2">
        <v>566112</v>
      </c>
      <c r="B2106" s="2" t="s">
        <v>30</v>
      </c>
      <c r="C2106" s="2" t="s">
        <v>37</v>
      </c>
      <c r="D2106" s="2" t="s">
        <v>32</v>
      </c>
      <c r="E2106" s="2" t="s">
        <v>44</v>
      </c>
      <c r="F2106" s="2" t="s">
        <v>34</v>
      </c>
      <c r="G2106" s="4">
        <v>43531.926828703705</v>
      </c>
      <c r="H2106" s="4">
        <v>43533.926828703705</v>
      </c>
      <c r="I2106" s="4">
        <v>43536.926828703705</v>
      </c>
      <c r="J2106" s="2">
        <v>42</v>
      </c>
      <c r="K2106" s="2">
        <v>112</v>
      </c>
      <c r="L2106" s="2" t="str">
        <f t="shared" si="56"/>
        <v>Mumbai</v>
      </c>
      <c r="M2106" s="2" t="str">
        <f t="shared" si="57"/>
        <v>Bangalore-Mumbai</v>
      </c>
      <c r="N2106" s="2" t="str">
        <f t="shared" si="62"/>
        <v>Outstation</v>
      </c>
      <c r="O2106" s="2" t="str">
        <f t="shared" si="58"/>
        <v>FastWheels</v>
      </c>
      <c r="P2106" s="2">
        <f t="shared" si="59"/>
        <v>-3</v>
      </c>
      <c r="Q2106" s="2">
        <f t="shared" si="60"/>
        <v>2</v>
      </c>
      <c r="R2106" s="2">
        <f t="shared" si="61"/>
        <v>154</v>
      </c>
    </row>
    <row r="2107" spans="1:18" ht="14.25" customHeight="1">
      <c r="A2107" s="2">
        <v>191041</v>
      </c>
      <c r="B2107" s="2" t="s">
        <v>46</v>
      </c>
      <c r="C2107" s="2" t="s">
        <v>37</v>
      </c>
      <c r="D2107" s="2" t="s">
        <v>41</v>
      </c>
      <c r="E2107" s="2" t="s">
        <v>44</v>
      </c>
      <c r="F2107" s="2" t="s">
        <v>34</v>
      </c>
      <c r="G2107" s="4">
        <v>43531.928576388891</v>
      </c>
      <c r="H2107" s="4">
        <v>43533.928576388891</v>
      </c>
      <c r="I2107" s="4">
        <v>43536.928576388891</v>
      </c>
      <c r="J2107" s="2">
        <v>68</v>
      </c>
      <c r="K2107" s="2">
        <v>93</v>
      </c>
      <c r="L2107" s="2" t="str">
        <f t="shared" si="56"/>
        <v>Mumbai</v>
      </c>
      <c r="M2107" s="2" t="str">
        <f t="shared" si="57"/>
        <v>Delhi-Mumbai</v>
      </c>
      <c r="N2107" s="2" t="str">
        <f t="shared" si="62"/>
        <v>Outstation</v>
      </c>
      <c r="O2107" s="2" t="str">
        <f t="shared" si="58"/>
        <v>FastWheels</v>
      </c>
      <c r="P2107" s="2">
        <f t="shared" si="59"/>
        <v>-3</v>
      </c>
      <c r="Q2107" s="2">
        <f t="shared" si="60"/>
        <v>2</v>
      </c>
      <c r="R2107" s="2">
        <f t="shared" si="61"/>
        <v>161</v>
      </c>
    </row>
    <row r="2108" spans="1:18" ht="14.25" customHeight="1">
      <c r="A2108" s="2">
        <v>255096</v>
      </c>
      <c r="B2108" s="2" t="s">
        <v>39</v>
      </c>
      <c r="C2108" s="2" t="s">
        <v>37</v>
      </c>
      <c r="D2108" s="2" t="s">
        <v>32</v>
      </c>
      <c r="E2108" s="2" t="s">
        <v>44</v>
      </c>
      <c r="F2108" s="2" t="s">
        <v>34</v>
      </c>
      <c r="G2108" s="4">
        <v>43531.933125000003</v>
      </c>
      <c r="H2108" s="4">
        <v>43537.933125000003</v>
      </c>
      <c r="I2108" s="4">
        <v>43537.933125000003</v>
      </c>
      <c r="J2108" s="2">
        <v>50</v>
      </c>
      <c r="K2108" s="2">
        <v>106</v>
      </c>
      <c r="L2108" s="2" t="str">
        <f t="shared" si="56"/>
        <v>Mumbai</v>
      </c>
      <c r="M2108" s="2" t="str">
        <f t="shared" si="57"/>
        <v>Bangalore-Mumbai</v>
      </c>
      <c r="N2108" s="2" t="str">
        <f t="shared" si="62"/>
        <v>Outstation</v>
      </c>
      <c r="O2108" s="2" t="str">
        <f t="shared" si="58"/>
        <v>FastWheels</v>
      </c>
      <c r="P2108" s="2">
        <f t="shared" si="59"/>
        <v>0</v>
      </c>
      <c r="Q2108" s="2">
        <f t="shared" si="60"/>
        <v>6</v>
      </c>
      <c r="R2108" s="2">
        <f t="shared" si="61"/>
        <v>156</v>
      </c>
    </row>
    <row r="2109" spans="1:18" ht="14.25" customHeight="1">
      <c r="A2109" s="2">
        <v>111574</v>
      </c>
      <c r="B2109" s="2" t="s">
        <v>48</v>
      </c>
      <c r="C2109" s="2" t="s">
        <v>37</v>
      </c>
      <c r="D2109" s="2" t="s">
        <v>32</v>
      </c>
      <c r="E2109" s="2" t="s">
        <v>44</v>
      </c>
      <c r="F2109" s="2" t="s">
        <v>34</v>
      </c>
      <c r="G2109" s="4">
        <v>43531.935300925928</v>
      </c>
      <c r="H2109" s="4">
        <v>43533.935300925928</v>
      </c>
      <c r="I2109" s="4">
        <v>43534.935300925928</v>
      </c>
      <c r="J2109" s="2">
        <v>75</v>
      </c>
      <c r="K2109" s="2">
        <v>87</v>
      </c>
      <c r="L2109" s="2" t="str">
        <f t="shared" si="56"/>
        <v>Mumbai</v>
      </c>
      <c r="M2109" s="2" t="str">
        <f t="shared" si="57"/>
        <v>Bangalore-Mumbai</v>
      </c>
      <c r="N2109" s="2" t="str">
        <f t="shared" si="62"/>
        <v>Outstation</v>
      </c>
      <c r="O2109" s="2" t="str">
        <f t="shared" si="58"/>
        <v>FastWheels</v>
      </c>
      <c r="P2109" s="2">
        <f t="shared" si="59"/>
        <v>-1</v>
      </c>
      <c r="Q2109" s="2">
        <f t="shared" si="60"/>
        <v>2</v>
      </c>
      <c r="R2109" s="2">
        <f t="shared" si="61"/>
        <v>162</v>
      </c>
    </row>
    <row r="2110" spans="1:18" ht="14.25" customHeight="1">
      <c r="A2110" s="2">
        <v>405599</v>
      </c>
      <c r="B2110" s="2" t="s">
        <v>39</v>
      </c>
      <c r="C2110" s="2" t="s">
        <v>37</v>
      </c>
      <c r="D2110" s="2" t="s">
        <v>41</v>
      </c>
      <c r="E2110" s="2" t="s">
        <v>33</v>
      </c>
      <c r="F2110" s="2" t="s">
        <v>34</v>
      </c>
      <c r="G2110" s="4">
        <v>43531.937708333331</v>
      </c>
      <c r="H2110" s="4">
        <v>43538.937708333331</v>
      </c>
      <c r="I2110" s="4">
        <v>43535.937708333331</v>
      </c>
      <c r="J2110" s="2">
        <v>50</v>
      </c>
      <c r="K2110" s="2">
        <v>107</v>
      </c>
      <c r="L2110" s="2" t="str">
        <f t="shared" si="56"/>
        <v>Mumbai</v>
      </c>
      <c r="M2110" s="2" t="str">
        <f t="shared" si="57"/>
        <v>Delhi-Mumbai</v>
      </c>
      <c r="N2110" s="2" t="str">
        <f t="shared" si="62"/>
        <v>Outstation</v>
      </c>
      <c r="O2110" s="2" t="str">
        <f t="shared" si="58"/>
        <v>Ship2Home</v>
      </c>
      <c r="P2110" s="2">
        <f t="shared" si="59"/>
        <v>3</v>
      </c>
      <c r="Q2110" s="2">
        <f t="shared" si="60"/>
        <v>7</v>
      </c>
      <c r="R2110" s="2">
        <f t="shared" si="61"/>
        <v>157</v>
      </c>
    </row>
    <row r="2111" spans="1:18" ht="14.25" customHeight="1">
      <c r="A2111" s="2">
        <v>627058</v>
      </c>
      <c r="B2111" s="2" t="s">
        <v>42</v>
      </c>
      <c r="C2111" s="2" t="s">
        <v>43</v>
      </c>
      <c r="D2111" s="2" t="s">
        <v>41</v>
      </c>
      <c r="E2111" s="2" t="s">
        <v>38</v>
      </c>
      <c r="F2111" s="2" t="s">
        <v>34</v>
      </c>
      <c r="G2111" s="4">
        <v>43531.941886574074</v>
      </c>
      <c r="H2111" s="4">
        <v>43539.941886574074</v>
      </c>
      <c r="I2111" s="4">
        <v>43535.941886574074</v>
      </c>
      <c r="J2111" s="2">
        <v>26</v>
      </c>
      <c r="K2111" s="2">
        <v>128</v>
      </c>
      <c r="L2111" s="2" t="str">
        <f t="shared" si="56"/>
        <v>Bangalore</v>
      </c>
      <c r="M2111" s="2" t="str">
        <f t="shared" si="57"/>
        <v>Delhi-Bangalore</v>
      </c>
      <c r="N2111" s="2" t="str">
        <f t="shared" si="62"/>
        <v>Outstation</v>
      </c>
      <c r="O2111" s="2" t="str">
        <f t="shared" si="58"/>
        <v>Ship2Home</v>
      </c>
      <c r="P2111" s="2">
        <f t="shared" si="59"/>
        <v>4</v>
      </c>
      <c r="Q2111" s="2">
        <f t="shared" si="60"/>
        <v>8</v>
      </c>
      <c r="R2111" s="2">
        <f t="shared" si="61"/>
        <v>154</v>
      </c>
    </row>
    <row r="2112" spans="1:18" ht="14.25" customHeight="1">
      <c r="A2112" s="2">
        <v>869799</v>
      </c>
      <c r="B2112" s="2" t="s">
        <v>49</v>
      </c>
      <c r="C2112" s="2" t="s">
        <v>40</v>
      </c>
      <c r="D2112" s="2" t="s">
        <v>32</v>
      </c>
      <c r="E2112" s="2" t="s">
        <v>33</v>
      </c>
      <c r="F2112" s="2" t="s">
        <v>34</v>
      </c>
      <c r="G2112" s="4">
        <v>43531.94222222222</v>
      </c>
      <c r="H2112" s="4">
        <v>43533.94222222222</v>
      </c>
      <c r="I2112" s="4">
        <v>43534.94222222222</v>
      </c>
      <c r="J2112" s="2">
        <v>50</v>
      </c>
      <c r="K2112" s="2">
        <v>113</v>
      </c>
      <c r="L2112" s="2" t="str">
        <f t="shared" si="56"/>
        <v>Kolkata</v>
      </c>
      <c r="M2112" s="2" t="str">
        <f t="shared" si="57"/>
        <v>Bangalore-Kolkata</v>
      </c>
      <c r="N2112" s="2" t="str">
        <f t="shared" si="62"/>
        <v>Outstation</v>
      </c>
      <c r="O2112" s="2" t="str">
        <f t="shared" si="58"/>
        <v>Ship2Home</v>
      </c>
      <c r="P2112" s="2">
        <f t="shared" si="59"/>
        <v>-1</v>
      </c>
      <c r="Q2112" s="2">
        <f t="shared" si="60"/>
        <v>2</v>
      </c>
      <c r="R2112" s="2">
        <f t="shared" si="61"/>
        <v>163</v>
      </c>
    </row>
    <row r="2113" spans="1:18" ht="14.25" customHeight="1">
      <c r="A2113" s="2">
        <v>501500</v>
      </c>
      <c r="B2113" s="2" t="s">
        <v>39</v>
      </c>
      <c r="C2113" s="2" t="s">
        <v>37</v>
      </c>
      <c r="D2113" s="2" t="s">
        <v>41</v>
      </c>
      <c r="E2113" s="2" t="s">
        <v>44</v>
      </c>
      <c r="F2113" s="2" t="s">
        <v>34</v>
      </c>
      <c r="G2113" s="4">
        <v>43531.942673611113</v>
      </c>
      <c r="H2113" s="4">
        <v>43533.942673611113</v>
      </c>
      <c r="I2113" s="4">
        <v>43534.942673611113</v>
      </c>
      <c r="J2113" s="2">
        <v>46</v>
      </c>
      <c r="K2113" s="2">
        <v>111</v>
      </c>
      <c r="L2113" s="2" t="str">
        <f t="shared" si="56"/>
        <v>Mumbai</v>
      </c>
      <c r="M2113" s="2" t="str">
        <f t="shared" si="57"/>
        <v>Delhi-Mumbai</v>
      </c>
      <c r="N2113" s="2" t="str">
        <f t="shared" si="62"/>
        <v>Outstation</v>
      </c>
      <c r="O2113" s="2" t="str">
        <f t="shared" si="58"/>
        <v>FastWheels</v>
      </c>
      <c r="P2113" s="2">
        <f t="shared" si="59"/>
        <v>-1</v>
      </c>
      <c r="Q2113" s="2">
        <f t="shared" si="60"/>
        <v>2</v>
      </c>
      <c r="R2113" s="2">
        <f t="shared" si="61"/>
        <v>157</v>
      </c>
    </row>
    <row r="2114" spans="1:18" ht="14.25" customHeight="1">
      <c r="A2114" s="2">
        <v>698718</v>
      </c>
      <c r="B2114" s="2" t="s">
        <v>30</v>
      </c>
      <c r="C2114" s="2" t="s">
        <v>31</v>
      </c>
      <c r="D2114" s="2" t="s">
        <v>41</v>
      </c>
      <c r="E2114" s="2" t="s">
        <v>38</v>
      </c>
      <c r="F2114" s="2" t="s">
        <v>34</v>
      </c>
      <c r="G2114" s="4">
        <v>43531.945520833331</v>
      </c>
      <c r="H2114" s="4">
        <v>43534.945520833331</v>
      </c>
      <c r="I2114" s="4">
        <v>43538.945520833331</v>
      </c>
      <c r="J2114" s="2">
        <v>0</v>
      </c>
      <c r="K2114" s="2">
        <v>126</v>
      </c>
      <c r="L2114" s="2" t="str">
        <f t="shared" si="56"/>
        <v>Delhi</v>
      </c>
      <c r="M2114" s="2" t="str">
        <f t="shared" si="57"/>
        <v>Delhi-Delhi</v>
      </c>
      <c r="N2114" s="2" t="str">
        <f t="shared" si="62"/>
        <v>Local</v>
      </c>
      <c r="O2114" s="2" t="str">
        <f t="shared" si="58"/>
        <v>Ship2Home</v>
      </c>
      <c r="P2114" s="2">
        <f t="shared" si="59"/>
        <v>-4</v>
      </c>
      <c r="Q2114" s="2">
        <f t="shared" si="60"/>
        <v>3</v>
      </c>
      <c r="R2114" s="2">
        <f t="shared" si="61"/>
        <v>126</v>
      </c>
    </row>
    <row r="2115" spans="1:18" ht="14.25" customHeight="1">
      <c r="A2115" s="2">
        <v>897668</v>
      </c>
      <c r="B2115" s="2" t="s">
        <v>39</v>
      </c>
      <c r="C2115" s="2" t="s">
        <v>40</v>
      </c>
      <c r="D2115" s="2" t="s">
        <v>41</v>
      </c>
      <c r="E2115" s="2" t="s">
        <v>44</v>
      </c>
      <c r="F2115" s="2" t="s">
        <v>34</v>
      </c>
      <c r="G2115" s="4">
        <v>43531.946157407408</v>
      </c>
      <c r="H2115" s="4">
        <v>43539.946157407408</v>
      </c>
      <c r="I2115" s="4">
        <v>43536.946157407408</v>
      </c>
      <c r="J2115" s="2">
        <v>68</v>
      </c>
      <c r="K2115" s="2">
        <v>85</v>
      </c>
      <c r="L2115" s="2" t="str">
        <f t="shared" si="56"/>
        <v>Kolkata</v>
      </c>
      <c r="M2115" s="2" t="str">
        <f t="shared" si="57"/>
        <v>Delhi-Kolkata</v>
      </c>
      <c r="N2115" s="2" t="str">
        <f t="shared" si="62"/>
        <v>Outstation</v>
      </c>
      <c r="O2115" s="2" t="str">
        <f t="shared" si="58"/>
        <v>FastWheels</v>
      </c>
      <c r="P2115" s="2">
        <f t="shared" si="59"/>
        <v>3</v>
      </c>
      <c r="Q2115" s="2">
        <f t="shared" si="60"/>
        <v>8</v>
      </c>
      <c r="R2115" s="2">
        <f t="shared" si="61"/>
        <v>153</v>
      </c>
    </row>
    <row r="2116" spans="1:18" ht="14.25" customHeight="1">
      <c r="A2116" s="2">
        <v>342582</v>
      </c>
      <c r="B2116" s="2" t="s">
        <v>30</v>
      </c>
      <c r="C2116" s="2" t="s">
        <v>37</v>
      </c>
      <c r="D2116" s="2" t="s">
        <v>32</v>
      </c>
      <c r="E2116" s="2" t="s">
        <v>38</v>
      </c>
      <c r="F2116" s="2" t="s">
        <v>34</v>
      </c>
      <c r="G2116" s="4">
        <v>43531.946875000001</v>
      </c>
      <c r="H2116" s="4">
        <v>43538.946875000001</v>
      </c>
      <c r="I2116" s="4">
        <v>43535.946875000001</v>
      </c>
      <c r="J2116" s="2">
        <v>39</v>
      </c>
      <c r="K2116" s="2">
        <v>109</v>
      </c>
      <c r="L2116" s="2" t="str">
        <f t="shared" si="56"/>
        <v>Mumbai</v>
      </c>
      <c r="M2116" s="2" t="str">
        <f t="shared" si="57"/>
        <v>Bangalore-Mumbai</v>
      </c>
      <c r="N2116" s="2" t="str">
        <f t="shared" si="62"/>
        <v>Outstation</v>
      </c>
      <c r="O2116" s="2" t="str">
        <f t="shared" si="58"/>
        <v>Ship2Home</v>
      </c>
      <c r="P2116" s="2">
        <f t="shared" si="59"/>
        <v>3</v>
      </c>
      <c r="Q2116" s="2">
        <f t="shared" si="60"/>
        <v>7</v>
      </c>
      <c r="R2116" s="2">
        <f t="shared" si="61"/>
        <v>148</v>
      </c>
    </row>
    <row r="2117" spans="1:18" ht="14.25" customHeight="1">
      <c r="A2117" s="2">
        <v>568733</v>
      </c>
      <c r="B2117" s="2" t="s">
        <v>39</v>
      </c>
      <c r="C2117" s="2" t="s">
        <v>31</v>
      </c>
      <c r="D2117" s="2" t="s">
        <v>41</v>
      </c>
      <c r="E2117" s="2" t="s">
        <v>33</v>
      </c>
      <c r="F2117" s="2" t="s">
        <v>34</v>
      </c>
      <c r="G2117" s="4">
        <v>43531.947939814818</v>
      </c>
      <c r="H2117" s="4">
        <v>43538.947939814818</v>
      </c>
      <c r="I2117" s="4">
        <v>43535.947939814818</v>
      </c>
      <c r="J2117" s="2">
        <v>0</v>
      </c>
      <c r="K2117" s="2">
        <v>122</v>
      </c>
      <c r="L2117" s="2" t="str">
        <f t="shared" si="56"/>
        <v>Delhi</v>
      </c>
      <c r="M2117" s="2" t="str">
        <f t="shared" si="57"/>
        <v>Delhi-Delhi</v>
      </c>
      <c r="N2117" s="2" t="str">
        <f t="shared" si="62"/>
        <v>Local</v>
      </c>
      <c r="O2117" s="2" t="str">
        <f t="shared" si="58"/>
        <v>Ship2Home</v>
      </c>
      <c r="P2117" s="2">
        <f t="shared" si="59"/>
        <v>3</v>
      </c>
      <c r="Q2117" s="2">
        <f t="shared" si="60"/>
        <v>7</v>
      </c>
      <c r="R2117" s="2">
        <f t="shared" si="61"/>
        <v>122</v>
      </c>
    </row>
    <row r="2118" spans="1:18" ht="14.25" customHeight="1">
      <c r="A2118" s="2">
        <v>256686</v>
      </c>
      <c r="B2118" s="2" t="s">
        <v>30</v>
      </c>
      <c r="C2118" s="2" t="s">
        <v>37</v>
      </c>
      <c r="D2118" s="2" t="s">
        <v>32</v>
      </c>
      <c r="E2118" s="2" t="s">
        <v>38</v>
      </c>
      <c r="F2118" s="2" t="s">
        <v>34</v>
      </c>
      <c r="G2118" s="4">
        <v>43531.948576388888</v>
      </c>
      <c r="H2118" s="4">
        <v>43537.948576388888</v>
      </c>
      <c r="I2118" s="4">
        <v>43536.948576388888</v>
      </c>
      <c r="J2118" s="2">
        <v>47</v>
      </c>
      <c r="K2118" s="2">
        <v>109</v>
      </c>
      <c r="L2118" s="2" t="str">
        <f t="shared" si="56"/>
        <v>Mumbai</v>
      </c>
      <c r="M2118" s="2" t="str">
        <f t="shared" si="57"/>
        <v>Bangalore-Mumbai</v>
      </c>
      <c r="N2118" s="2" t="str">
        <f t="shared" si="62"/>
        <v>Outstation</v>
      </c>
      <c r="O2118" s="2" t="str">
        <f t="shared" si="58"/>
        <v>Ship2Home</v>
      </c>
      <c r="P2118" s="2">
        <f t="shared" si="59"/>
        <v>1</v>
      </c>
      <c r="Q2118" s="2">
        <f t="shared" si="60"/>
        <v>6</v>
      </c>
      <c r="R2118" s="2">
        <f t="shared" si="61"/>
        <v>156</v>
      </c>
    </row>
    <row r="2119" spans="1:18" ht="14.25" customHeight="1">
      <c r="A2119" s="2">
        <v>766423</v>
      </c>
      <c r="B2119" s="2" t="s">
        <v>39</v>
      </c>
      <c r="C2119" s="2" t="s">
        <v>43</v>
      </c>
      <c r="D2119" s="2" t="s">
        <v>41</v>
      </c>
      <c r="E2119" s="2" t="s">
        <v>33</v>
      </c>
      <c r="F2119" s="2" t="s">
        <v>34</v>
      </c>
      <c r="G2119" s="4">
        <v>43531.949953703705</v>
      </c>
      <c r="H2119" s="4">
        <v>43539.949953703705</v>
      </c>
      <c r="I2119" s="4">
        <v>43534.949953703705</v>
      </c>
      <c r="J2119" s="2">
        <v>36</v>
      </c>
      <c r="K2119" s="2">
        <v>125</v>
      </c>
      <c r="L2119" s="2" t="str">
        <f t="shared" si="56"/>
        <v>Bangalore</v>
      </c>
      <c r="M2119" s="2" t="str">
        <f t="shared" si="57"/>
        <v>Delhi-Bangalore</v>
      </c>
      <c r="N2119" s="2" t="str">
        <f t="shared" si="62"/>
        <v>Outstation</v>
      </c>
      <c r="O2119" s="2" t="str">
        <f t="shared" si="58"/>
        <v>Ship2Home</v>
      </c>
      <c r="P2119" s="2">
        <f t="shared" si="59"/>
        <v>5</v>
      </c>
      <c r="Q2119" s="2">
        <f t="shared" si="60"/>
        <v>8</v>
      </c>
      <c r="R2119" s="2">
        <f t="shared" si="61"/>
        <v>161</v>
      </c>
    </row>
    <row r="2120" spans="1:18" ht="14.25" customHeight="1">
      <c r="A2120" s="2">
        <v>834859</v>
      </c>
      <c r="B2120" s="2" t="s">
        <v>39</v>
      </c>
      <c r="C2120" s="2" t="s">
        <v>40</v>
      </c>
      <c r="D2120" s="2" t="s">
        <v>41</v>
      </c>
      <c r="E2120" s="2" t="s">
        <v>33</v>
      </c>
      <c r="F2120" s="2" t="s">
        <v>34</v>
      </c>
      <c r="G2120" s="4">
        <v>43531.950069444443</v>
      </c>
      <c r="H2120" s="4">
        <v>43536.950069444443</v>
      </c>
      <c r="I2120" s="4">
        <v>43535.950069444443</v>
      </c>
      <c r="J2120" s="2">
        <v>50</v>
      </c>
      <c r="K2120" s="2">
        <v>108</v>
      </c>
      <c r="L2120" s="2" t="str">
        <f t="shared" si="56"/>
        <v>Kolkata</v>
      </c>
      <c r="M2120" s="2" t="str">
        <f t="shared" si="57"/>
        <v>Delhi-Kolkata</v>
      </c>
      <c r="N2120" s="2" t="str">
        <f t="shared" si="62"/>
        <v>Outstation</v>
      </c>
      <c r="O2120" s="2" t="str">
        <f t="shared" si="58"/>
        <v>Ship2Home</v>
      </c>
      <c r="P2120" s="2">
        <f t="shared" si="59"/>
        <v>1</v>
      </c>
      <c r="Q2120" s="2">
        <f t="shared" si="60"/>
        <v>5</v>
      </c>
      <c r="R2120" s="2">
        <f t="shared" si="61"/>
        <v>158</v>
      </c>
    </row>
    <row r="2121" spans="1:18" ht="14.25" customHeight="1">
      <c r="A2121" s="2">
        <v>954841</v>
      </c>
      <c r="B2121" s="2" t="s">
        <v>39</v>
      </c>
      <c r="C2121" s="2" t="s">
        <v>37</v>
      </c>
      <c r="D2121" s="2" t="s">
        <v>32</v>
      </c>
      <c r="E2121" s="2" t="s">
        <v>33</v>
      </c>
      <c r="F2121" s="2" t="s">
        <v>34</v>
      </c>
      <c r="G2121" s="4">
        <v>43531.957106481481</v>
      </c>
      <c r="H2121" s="4">
        <v>43538.957106481481</v>
      </c>
      <c r="I2121" s="4">
        <v>43537.957106481481</v>
      </c>
      <c r="J2121" s="2">
        <v>46</v>
      </c>
      <c r="K2121" s="2">
        <v>113</v>
      </c>
      <c r="L2121" s="2" t="str">
        <f t="shared" si="56"/>
        <v>Mumbai</v>
      </c>
      <c r="M2121" s="2" t="str">
        <f t="shared" si="57"/>
        <v>Bangalore-Mumbai</v>
      </c>
      <c r="N2121" s="2" t="str">
        <f t="shared" si="62"/>
        <v>Outstation</v>
      </c>
      <c r="O2121" s="2" t="str">
        <f t="shared" si="58"/>
        <v>Ship2Home</v>
      </c>
      <c r="P2121" s="2">
        <f t="shared" si="59"/>
        <v>1</v>
      </c>
      <c r="Q2121" s="2">
        <f t="shared" si="60"/>
        <v>7</v>
      </c>
      <c r="R2121" s="2">
        <f t="shared" si="61"/>
        <v>159</v>
      </c>
    </row>
    <row r="2122" spans="1:18" ht="14.25" customHeight="1">
      <c r="A2122" s="2">
        <v>319228</v>
      </c>
      <c r="B2122" s="2" t="s">
        <v>30</v>
      </c>
      <c r="C2122" s="2" t="s">
        <v>37</v>
      </c>
      <c r="D2122" s="2" t="s">
        <v>32</v>
      </c>
      <c r="E2122" s="2" t="s">
        <v>44</v>
      </c>
      <c r="F2122" s="2" t="s">
        <v>34</v>
      </c>
      <c r="G2122" s="4">
        <v>43531.958287037036</v>
      </c>
      <c r="H2122" s="4">
        <v>43537.958287037036</v>
      </c>
      <c r="I2122" s="4">
        <v>43536.958287037036</v>
      </c>
      <c r="J2122" s="2">
        <v>69</v>
      </c>
      <c r="K2122" s="2">
        <v>91</v>
      </c>
      <c r="L2122" s="2" t="str">
        <f t="shared" si="56"/>
        <v>Mumbai</v>
      </c>
      <c r="M2122" s="2" t="str">
        <f t="shared" si="57"/>
        <v>Bangalore-Mumbai</v>
      </c>
      <c r="N2122" s="2" t="str">
        <f t="shared" si="62"/>
        <v>Outstation</v>
      </c>
      <c r="O2122" s="2" t="str">
        <f t="shared" si="58"/>
        <v>FastWheels</v>
      </c>
      <c r="P2122" s="2">
        <f t="shared" si="59"/>
        <v>1</v>
      </c>
      <c r="Q2122" s="2">
        <f t="shared" si="60"/>
        <v>6</v>
      </c>
      <c r="R2122" s="2">
        <f t="shared" si="61"/>
        <v>160</v>
      </c>
    </row>
    <row r="2123" spans="1:18" ht="14.25" customHeight="1">
      <c r="A2123" s="2">
        <v>993655</v>
      </c>
      <c r="B2123" s="2" t="s">
        <v>36</v>
      </c>
      <c r="C2123" s="2" t="s">
        <v>43</v>
      </c>
      <c r="D2123" s="2" t="s">
        <v>41</v>
      </c>
      <c r="E2123" s="2" t="s">
        <v>33</v>
      </c>
      <c r="F2123" s="2" t="s">
        <v>34</v>
      </c>
      <c r="G2123" s="4">
        <v>43531.959305555552</v>
      </c>
      <c r="H2123" s="4">
        <v>43538.959305555552</v>
      </c>
      <c r="I2123" s="4">
        <v>43538.959305555552</v>
      </c>
      <c r="J2123" s="2">
        <v>42</v>
      </c>
      <c r="K2123" s="2">
        <v>121</v>
      </c>
      <c r="L2123" s="2" t="str">
        <f t="shared" si="56"/>
        <v>Bangalore</v>
      </c>
      <c r="M2123" s="2" t="str">
        <f t="shared" si="57"/>
        <v>Delhi-Bangalore</v>
      </c>
      <c r="N2123" s="2" t="str">
        <f t="shared" si="62"/>
        <v>Outstation</v>
      </c>
      <c r="O2123" s="2" t="str">
        <f t="shared" si="58"/>
        <v>Ship2Home</v>
      </c>
      <c r="P2123" s="2">
        <f t="shared" si="59"/>
        <v>0</v>
      </c>
      <c r="Q2123" s="2">
        <f t="shared" si="60"/>
        <v>7</v>
      </c>
      <c r="R2123" s="2">
        <f t="shared" si="61"/>
        <v>163</v>
      </c>
    </row>
    <row r="2124" spans="1:18" ht="14.25" customHeight="1">
      <c r="A2124" s="2">
        <v>970715</v>
      </c>
      <c r="B2124" s="2" t="s">
        <v>36</v>
      </c>
      <c r="C2124" s="2" t="s">
        <v>37</v>
      </c>
      <c r="D2124" s="2" t="s">
        <v>41</v>
      </c>
      <c r="E2124" s="2" t="s">
        <v>44</v>
      </c>
      <c r="F2124" s="2" t="s">
        <v>34</v>
      </c>
      <c r="G2124" s="4">
        <v>43531.960300925923</v>
      </c>
      <c r="H2124" s="4">
        <v>43536.960300925923</v>
      </c>
      <c r="I2124" s="4">
        <v>43535.960300925923</v>
      </c>
      <c r="J2124" s="2">
        <v>82</v>
      </c>
      <c r="K2124" s="2">
        <v>87</v>
      </c>
      <c r="L2124" s="2" t="str">
        <f t="shared" si="56"/>
        <v>Mumbai</v>
      </c>
      <c r="M2124" s="2" t="str">
        <f t="shared" si="57"/>
        <v>Delhi-Mumbai</v>
      </c>
      <c r="N2124" s="2" t="str">
        <f t="shared" si="62"/>
        <v>Outstation</v>
      </c>
      <c r="O2124" s="2" t="str">
        <f t="shared" si="58"/>
        <v>FastWheels</v>
      </c>
      <c r="P2124" s="2">
        <f t="shared" si="59"/>
        <v>1</v>
      </c>
      <c r="Q2124" s="2">
        <f t="shared" si="60"/>
        <v>5</v>
      </c>
      <c r="R2124" s="2">
        <f t="shared" si="61"/>
        <v>169</v>
      </c>
    </row>
    <row r="2125" spans="1:18" ht="14.25" customHeight="1">
      <c r="A2125" s="2">
        <v>224936</v>
      </c>
      <c r="B2125" s="2" t="s">
        <v>42</v>
      </c>
      <c r="C2125" s="2" t="s">
        <v>45</v>
      </c>
      <c r="D2125" s="2" t="s">
        <v>41</v>
      </c>
      <c r="E2125" s="2" t="s">
        <v>44</v>
      </c>
      <c r="F2125" s="2" t="s">
        <v>34</v>
      </c>
      <c r="G2125" s="4">
        <v>43531.962118055555</v>
      </c>
      <c r="H2125" s="4">
        <v>43540.962118055555</v>
      </c>
      <c r="I2125" s="4">
        <v>43537.962118055555</v>
      </c>
      <c r="J2125" s="2">
        <v>46</v>
      </c>
      <c r="K2125" s="2">
        <v>121</v>
      </c>
      <c r="L2125" s="2" t="str">
        <f t="shared" si="56"/>
        <v>Chennai</v>
      </c>
      <c r="M2125" s="2" t="str">
        <f t="shared" si="57"/>
        <v>Delhi-Chennai</v>
      </c>
      <c r="N2125" s="2" t="str">
        <f t="shared" si="62"/>
        <v>Outstation</v>
      </c>
      <c r="O2125" s="2" t="str">
        <f t="shared" si="58"/>
        <v>FastWheels</v>
      </c>
      <c r="P2125" s="2">
        <f t="shared" si="59"/>
        <v>3</v>
      </c>
      <c r="Q2125" s="2">
        <f t="shared" si="60"/>
        <v>9</v>
      </c>
      <c r="R2125" s="2">
        <f t="shared" si="61"/>
        <v>167</v>
      </c>
    </row>
    <row r="2126" spans="1:18" ht="14.25" customHeight="1">
      <c r="A2126" s="2">
        <v>114382</v>
      </c>
      <c r="B2126" s="2" t="s">
        <v>36</v>
      </c>
      <c r="C2126" s="2" t="s">
        <v>40</v>
      </c>
      <c r="D2126" s="2" t="s">
        <v>41</v>
      </c>
      <c r="E2126" s="2" t="s">
        <v>44</v>
      </c>
      <c r="F2126" s="2" t="s">
        <v>34</v>
      </c>
      <c r="G2126" s="4">
        <v>43531.964502314811</v>
      </c>
      <c r="H2126" s="4">
        <v>43540.964502314811</v>
      </c>
      <c r="I2126" s="4">
        <v>43535.964502314811</v>
      </c>
      <c r="J2126" s="2">
        <v>76</v>
      </c>
      <c r="K2126" s="2">
        <v>93</v>
      </c>
      <c r="L2126" s="2" t="str">
        <f t="shared" si="56"/>
        <v>Kolkata</v>
      </c>
      <c r="M2126" s="2" t="str">
        <f t="shared" si="57"/>
        <v>Delhi-Kolkata</v>
      </c>
      <c r="N2126" s="2" t="str">
        <f t="shared" si="62"/>
        <v>Outstation</v>
      </c>
      <c r="O2126" s="2" t="str">
        <f t="shared" si="58"/>
        <v>FastWheels</v>
      </c>
      <c r="P2126" s="2">
        <f t="shared" si="59"/>
        <v>5</v>
      </c>
      <c r="Q2126" s="2">
        <f t="shared" si="60"/>
        <v>9</v>
      </c>
      <c r="R2126" s="2">
        <f t="shared" si="61"/>
        <v>169</v>
      </c>
    </row>
    <row r="2127" spans="1:18" ht="14.25" customHeight="1">
      <c r="A2127" s="2">
        <v>317695</v>
      </c>
      <c r="B2127" s="2" t="s">
        <v>36</v>
      </c>
      <c r="C2127" s="2" t="s">
        <v>45</v>
      </c>
      <c r="D2127" s="2" t="s">
        <v>32</v>
      </c>
      <c r="E2127" s="2" t="s">
        <v>33</v>
      </c>
      <c r="F2127" s="2" t="s">
        <v>34</v>
      </c>
      <c r="G2127" s="4">
        <v>43531.966053240743</v>
      </c>
      <c r="H2127" s="4">
        <v>43534.966053240743</v>
      </c>
      <c r="I2127" s="4">
        <v>43535.966053240743</v>
      </c>
      <c r="J2127" s="2">
        <v>36</v>
      </c>
      <c r="K2127" s="2">
        <v>120</v>
      </c>
      <c r="L2127" s="2" t="str">
        <f t="shared" si="56"/>
        <v>Chennai</v>
      </c>
      <c r="M2127" s="2" t="str">
        <f t="shared" si="57"/>
        <v>Bangalore-Chennai</v>
      </c>
      <c r="N2127" s="2" t="str">
        <f t="shared" si="62"/>
        <v>Outstation</v>
      </c>
      <c r="O2127" s="2" t="str">
        <f t="shared" si="58"/>
        <v>Ship2Home</v>
      </c>
      <c r="P2127" s="2">
        <f t="shared" si="59"/>
        <v>-1</v>
      </c>
      <c r="Q2127" s="2">
        <f t="shared" si="60"/>
        <v>3</v>
      </c>
      <c r="R2127" s="2">
        <f t="shared" si="61"/>
        <v>156</v>
      </c>
    </row>
    <row r="2128" spans="1:18" ht="14.25" customHeight="1">
      <c r="A2128" s="2">
        <v>943548</v>
      </c>
      <c r="B2128" s="2" t="s">
        <v>47</v>
      </c>
      <c r="C2128" s="2" t="s">
        <v>37</v>
      </c>
      <c r="D2128" s="2" t="s">
        <v>32</v>
      </c>
      <c r="E2128" s="2" t="s">
        <v>44</v>
      </c>
      <c r="F2128" s="2" t="s">
        <v>34</v>
      </c>
      <c r="G2128" s="4">
        <v>43531.966099537036</v>
      </c>
      <c r="H2128" s="4">
        <v>43537.966099537036</v>
      </c>
      <c r="I2128" s="4">
        <v>43535.966099537036</v>
      </c>
      <c r="J2128" s="2">
        <v>42</v>
      </c>
      <c r="K2128" s="2">
        <v>109</v>
      </c>
      <c r="L2128" s="2" t="str">
        <f t="shared" si="56"/>
        <v>Mumbai</v>
      </c>
      <c r="M2128" s="2" t="str">
        <f t="shared" si="57"/>
        <v>Bangalore-Mumbai</v>
      </c>
      <c r="N2128" s="2" t="str">
        <f t="shared" si="62"/>
        <v>Outstation</v>
      </c>
      <c r="O2128" s="2" t="str">
        <f t="shared" si="58"/>
        <v>FastWheels</v>
      </c>
      <c r="P2128" s="2">
        <f t="shared" si="59"/>
        <v>2</v>
      </c>
      <c r="Q2128" s="2">
        <f t="shared" si="60"/>
        <v>6</v>
      </c>
      <c r="R2128" s="2">
        <f t="shared" si="61"/>
        <v>151</v>
      </c>
    </row>
    <row r="2129" spans="1:18" ht="14.25" customHeight="1">
      <c r="A2129" s="2">
        <v>199108</v>
      </c>
      <c r="B2129" s="2" t="s">
        <v>30</v>
      </c>
      <c r="C2129" s="2" t="s">
        <v>45</v>
      </c>
      <c r="D2129" s="2" t="s">
        <v>41</v>
      </c>
      <c r="E2129" s="2" t="s">
        <v>44</v>
      </c>
      <c r="F2129" s="2" t="s">
        <v>34</v>
      </c>
      <c r="G2129" s="4">
        <v>43531.966249999998</v>
      </c>
      <c r="H2129" s="4">
        <v>43538.966249999998</v>
      </c>
      <c r="I2129" s="4">
        <v>43537.966249999998</v>
      </c>
      <c r="J2129" s="2">
        <v>25</v>
      </c>
      <c r="K2129" s="2">
        <v>121</v>
      </c>
      <c r="L2129" s="2" t="str">
        <f t="shared" si="56"/>
        <v>Chennai</v>
      </c>
      <c r="M2129" s="2" t="str">
        <f t="shared" si="57"/>
        <v>Delhi-Chennai</v>
      </c>
      <c r="N2129" s="2" t="str">
        <f t="shared" si="62"/>
        <v>Outstation</v>
      </c>
      <c r="O2129" s="2" t="str">
        <f t="shared" si="58"/>
        <v>FastWheels</v>
      </c>
      <c r="P2129" s="2">
        <f t="shared" si="59"/>
        <v>1</v>
      </c>
      <c r="Q2129" s="2">
        <f t="shared" si="60"/>
        <v>7</v>
      </c>
      <c r="R2129" s="2">
        <f t="shared" si="61"/>
        <v>146</v>
      </c>
    </row>
    <row r="2130" spans="1:18" ht="14.25" customHeight="1">
      <c r="A2130" s="2">
        <v>510898</v>
      </c>
      <c r="B2130" s="2" t="s">
        <v>39</v>
      </c>
      <c r="C2130" s="2" t="s">
        <v>31</v>
      </c>
      <c r="D2130" s="2" t="s">
        <v>41</v>
      </c>
      <c r="E2130" s="2" t="s">
        <v>38</v>
      </c>
      <c r="F2130" s="2" t="s">
        <v>34</v>
      </c>
      <c r="G2130" s="4">
        <v>43531.969074074077</v>
      </c>
      <c r="H2130" s="4">
        <v>43538.969074074077</v>
      </c>
      <c r="I2130" s="4">
        <v>43537.969074074077</v>
      </c>
      <c r="J2130" s="2">
        <v>0</v>
      </c>
      <c r="K2130" s="2">
        <v>121</v>
      </c>
      <c r="L2130" s="2" t="str">
        <f t="shared" si="56"/>
        <v>Delhi</v>
      </c>
      <c r="M2130" s="2" t="str">
        <f t="shared" si="57"/>
        <v>Delhi-Delhi</v>
      </c>
      <c r="N2130" s="2" t="str">
        <f t="shared" si="62"/>
        <v>Local</v>
      </c>
      <c r="O2130" s="2" t="str">
        <f t="shared" si="58"/>
        <v>Ship2Home</v>
      </c>
      <c r="P2130" s="2">
        <f t="shared" si="59"/>
        <v>1</v>
      </c>
      <c r="Q2130" s="2">
        <f t="shared" si="60"/>
        <v>7</v>
      </c>
      <c r="R2130" s="2">
        <f t="shared" si="61"/>
        <v>121</v>
      </c>
    </row>
    <row r="2131" spans="1:18" ht="14.25" customHeight="1">
      <c r="A2131" s="2">
        <v>807051</v>
      </c>
      <c r="B2131" s="2" t="s">
        <v>36</v>
      </c>
      <c r="C2131" s="2" t="s">
        <v>37</v>
      </c>
      <c r="D2131" s="2" t="s">
        <v>41</v>
      </c>
      <c r="E2131" s="2" t="s">
        <v>33</v>
      </c>
      <c r="F2131" s="2" t="s">
        <v>34</v>
      </c>
      <c r="G2131" s="4">
        <v>43531.969606481478</v>
      </c>
      <c r="H2131" s="4">
        <v>43538.969606481478</v>
      </c>
      <c r="I2131" s="4">
        <v>43537.969606481478</v>
      </c>
      <c r="J2131" s="2">
        <v>40</v>
      </c>
      <c r="K2131" s="2">
        <v>113</v>
      </c>
      <c r="L2131" s="2" t="str">
        <f t="shared" si="56"/>
        <v>Mumbai</v>
      </c>
      <c r="M2131" s="2" t="str">
        <f t="shared" si="57"/>
        <v>Delhi-Mumbai</v>
      </c>
      <c r="N2131" s="2" t="str">
        <f t="shared" si="62"/>
        <v>Outstation</v>
      </c>
      <c r="O2131" s="2" t="str">
        <f t="shared" si="58"/>
        <v>Ship2Home</v>
      </c>
      <c r="P2131" s="2">
        <f t="shared" si="59"/>
        <v>1</v>
      </c>
      <c r="Q2131" s="2">
        <f t="shared" si="60"/>
        <v>7</v>
      </c>
      <c r="R2131" s="2">
        <f t="shared" si="61"/>
        <v>153</v>
      </c>
    </row>
    <row r="2132" spans="1:18" ht="14.25" customHeight="1">
      <c r="A2132" s="2">
        <v>110999</v>
      </c>
      <c r="B2132" s="2" t="s">
        <v>39</v>
      </c>
      <c r="C2132" s="2" t="s">
        <v>37</v>
      </c>
      <c r="D2132" s="2" t="s">
        <v>41</v>
      </c>
      <c r="E2132" s="2" t="s">
        <v>33</v>
      </c>
      <c r="F2132" s="2" t="s">
        <v>34</v>
      </c>
      <c r="G2132" s="4">
        <v>43531.97</v>
      </c>
      <c r="H2132" s="4">
        <v>43536.97</v>
      </c>
      <c r="I2132" s="4">
        <v>43538.97</v>
      </c>
      <c r="J2132" s="2">
        <v>42</v>
      </c>
      <c r="K2132" s="2">
        <v>113</v>
      </c>
      <c r="L2132" s="2" t="str">
        <f t="shared" si="56"/>
        <v>Mumbai</v>
      </c>
      <c r="M2132" s="2" t="str">
        <f t="shared" si="57"/>
        <v>Delhi-Mumbai</v>
      </c>
      <c r="N2132" s="2" t="str">
        <f t="shared" si="62"/>
        <v>Outstation</v>
      </c>
      <c r="O2132" s="2" t="str">
        <f t="shared" si="58"/>
        <v>Ship2Home</v>
      </c>
      <c r="P2132" s="2">
        <f t="shared" si="59"/>
        <v>-2</v>
      </c>
      <c r="Q2132" s="2">
        <f t="shared" si="60"/>
        <v>5</v>
      </c>
      <c r="R2132" s="2">
        <f t="shared" si="61"/>
        <v>155</v>
      </c>
    </row>
    <row r="2133" spans="1:18" ht="14.25" customHeight="1">
      <c r="A2133" s="2">
        <v>940602</v>
      </c>
      <c r="B2133" s="2" t="s">
        <v>30</v>
      </c>
      <c r="C2133" s="2" t="s">
        <v>43</v>
      </c>
      <c r="D2133" s="2" t="s">
        <v>32</v>
      </c>
      <c r="E2133" s="2" t="s">
        <v>38</v>
      </c>
      <c r="F2133" s="2" t="s">
        <v>34</v>
      </c>
      <c r="G2133" s="4">
        <v>43531.970011574071</v>
      </c>
      <c r="H2133" s="4">
        <v>43532.970011574071</v>
      </c>
      <c r="I2133" s="4">
        <v>43535.970011574071</v>
      </c>
      <c r="J2133" s="2">
        <v>0</v>
      </c>
      <c r="K2133" s="2">
        <v>125</v>
      </c>
      <c r="L2133" s="2" t="str">
        <f t="shared" si="56"/>
        <v>Bangalore</v>
      </c>
      <c r="M2133" s="2" t="str">
        <f t="shared" si="57"/>
        <v>Bangalore-Bangalore</v>
      </c>
      <c r="N2133" s="2" t="str">
        <f t="shared" si="62"/>
        <v>Local</v>
      </c>
      <c r="O2133" s="2" t="str">
        <f t="shared" si="58"/>
        <v>Ship2Home</v>
      </c>
      <c r="P2133" s="2">
        <f t="shared" si="59"/>
        <v>-3</v>
      </c>
      <c r="Q2133" s="2">
        <f t="shared" si="60"/>
        <v>1</v>
      </c>
      <c r="R2133" s="2">
        <f t="shared" si="61"/>
        <v>125</v>
      </c>
    </row>
    <row r="2134" spans="1:18" ht="14.25" customHeight="1">
      <c r="A2134" s="2">
        <v>589840</v>
      </c>
      <c r="B2134" s="2" t="s">
        <v>39</v>
      </c>
      <c r="C2134" s="2" t="s">
        <v>43</v>
      </c>
      <c r="D2134" s="2" t="s">
        <v>41</v>
      </c>
      <c r="E2134" s="2" t="s">
        <v>44</v>
      </c>
      <c r="F2134" s="2" t="s">
        <v>34</v>
      </c>
      <c r="G2134" s="4">
        <v>43531.970127314817</v>
      </c>
      <c r="H2134" s="4">
        <v>43534.970127314817</v>
      </c>
      <c r="I2134" s="4">
        <v>43538.970127314817</v>
      </c>
      <c r="J2134" s="2">
        <v>43</v>
      </c>
      <c r="K2134" s="2">
        <v>128</v>
      </c>
      <c r="L2134" s="2" t="str">
        <f t="shared" si="56"/>
        <v>Bangalore</v>
      </c>
      <c r="M2134" s="2" t="str">
        <f t="shared" si="57"/>
        <v>Delhi-Bangalore</v>
      </c>
      <c r="N2134" s="2" t="str">
        <f t="shared" si="62"/>
        <v>Outstation</v>
      </c>
      <c r="O2134" s="2" t="str">
        <f t="shared" si="58"/>
        <v>FastWheels</v>
      </c>
      <c r="P2134" s="2">
        <f t="shared" si="59"/>
        <v>-4</v>
      </c>
      <c r="Q2134" s="2">
        <f t="shared" si="60"/>
        <v>3</v>
      </c>
      <c r="R2134" s="2">
        <f t="shared" si="61"/>
        <v>171</v>
      </c>
    </row>
    <row r="2135" spans="1:18" ht="14.25" customHeight="1">
      <c r="A2135" s="2">
        <v>632717</v>
      </c>
      <c r="B2135" s="2" t="s">
        <v>48</v>
      </c>
      <c r="C2135" s="2" t="s">
        <v>43</v>
      </c>
      <c r="D2135" s="2" t="s">
        <v>41</v>
      </c>
      <c r="E2135" s="2" t="s">
        <v>33</v>
      </c>
      <c r="F2135" s="2" t="s">
        <v>34</v>
      </c>
      <c r="G2135" s="4">
        <v>43531.973344907405</v>
      </c>
      <c r="H2135" s="4">
        <v>43541.973344907405</v>
      </c>
      <c r="I2135" s="4">
        <v>43538.973344907405</v>
      </c>
      <c r="J2135" s="2">
        <v>42</v>
      </c>
      <c r="K2135" s="2">
        <v>128</v>
      </c>
      <c r="L2135" s="2" t="str">
        <f t="shared" si="56"/>
        <v>Bangalore</v>
      </c>
      <c r="M2135" s="2" t="str">
        <f t="shared" si="57"/>
        <v>Delhi-Bangalore</v>
      </c>
      <c r="N2135" s="2" t="str">
        <f t="shared" si="62"/>
        <v>Outstation</v>
      </c>
      <c r="O2135" s="2" t="str">
        <f t="shared" si="58"/>
        <v>Ship2Home</v>
      </c>
      <c r="P2135" s="2">
        <f t="shared" si="59"/>
        <v>3</v>
      </c>
      <c r="Q2135" s="2">
        <f t="shared" si="60"/>
        <v>10</v>
      </c>
      <c r="R2135" s="2">
        <f t="shared" si="61"/>
        <v>170</v>
      </c>
    </row>
    <row r="2136" spans="1:18" ht="14.25" customHeight="1">
      <c r="A2136" s="2">
        <v>222111</v>
      </c>
      <c r="B2136" s="2" t="s">
        <v>30</v>
      </c>
      <c r="C2136" s="2" t="s">
        <v>31</v>
      </c>
      <c r="D2136" s="2" t="s">
        <v>32</v>
      </c>
      <c r="E2136" s="2" t="s">
        <v>33</v>
      </c>
      <c r="F2136" s="2" t="s">
        <v>34</v>
      </c>
      <c r="G2136" s="4">
        <v>43531.975162037037</v>
      </c>
      <c r="H2136" s="4">
        <v>43537.975162037037</v>
      </c>
      <c r="I2136" s="4">
        <v>43537.975162037037</v>
      </c>
      <c r="J2136" s="2">
        <v>38</v>
      </c>
      <c r="K2136" s="2">
        <v>120</v>
      </c>
      <c r="L2136" s="2" t="str">
        <f t="shared" si="56"/>
        <v>Delhi</v>
      </c>
      <c r="M2136" s="2" t="str">
        <f t="shared" si="57"/>
        <v>Bangalore-Delhi</v>
      </c>
      <c r="N2136" s="2" t="str">
        <f t="shared" si="62"/>
        <v>Outstation</v>
      </c>
      <c r="O2136" s="2" t="str">
        <f t="shared" si="58"/>
        <v>Ship2Home</v>
      </c>
      <c r="P2136" s="2">
        <f t="shared" si="59"/>
        <v>0</v>
      </c>
      <c r="Q2136" s="2">
        <f t="shared" si="60"/>
        <v>6</v>
      </c>
      <c r="R2136" s="2">
        <f t="shared" si="61"/>
        <v>158</v>
      </c>
    </row>
    <row r="2137" spans="1:18" ht="14.25" customHeight="1">
      <c r="A2137" s="2">
        <v>718351</v>
      </c>
      <c r="B2137" s="2" t="s">
        <v>39</v>
      </c>
      <c r="C2137" s="2" t="s">
        <v>45</v>
      </c>
      <c r="D2137" s="2" t="s">
        <v>32</v>
      </c>
      <c r="E2137" s="2" t="s">
        <v>44</v>
      </c>
      <c r="F2137" s="2" t="s">
        <v>34</v>
      </c>
      <c r="G2137" s="4">
        <v>43531.977708333332</v>
      </c>
      <c r="H2137" s="4">
        <v>43539.977708333332</v>
      </c>
      <c r="I2137" s="4">
        <v>43534.977708333332</v>
      </c>
      <c r="J2137" s="2">
        <v>76</v>
      </c>
      <c r="K2137" s="2">
        <v>106</v>
      </c>
      <c r="L2137" s="2" t="str">
        <f t="shared" si="56"/>
        <v>Chennai</v>
      </c>
      <c r="M2137" s="2" t="str">
        <f t="shared" si="57"/>
        <v>Bangalore-Chennai</v>
      </c>
      <c r="N2137" s="2" t="str">
        <f t="shared" si="62"/>
        <v>Outstation</v>
      </c>
      <c r="O2137" s="2" t="str">
        <f t="shared" si="58"/>
        <v>FastWheels</v>
      </c>
      <c r="P2137" s="2">
        <f t="shared" si="59"/>
        <v>5</v>
      </c>
      <c r="Q2137" s="2">
        <f t="shared" si="60"/>
        <v>8</v>
      </c>
      <c r="R2137" s="2">
        <f t="shared" si="61"/>
        <v>182</v>
      </c>
    </row>
    <row r="2138" spans="1:18" ht="14.25" customHeight="1">
      <c r="A2138" s="2">
        <v>7095</v>
      </c>
      <c r="B2138" s="2" t="s">
        <v>49</v>
      </c>
      <c r="C2138" s="2" t="s">
        <v>43</v>
      </c>
      <c r="D2138" s="2" t="s">
        <v>41</v>
      </c>
      <c r="E2138" s="2" t="s">
        <v>33</v>
      </c>
      <c r="F2138" s="2" t="s">
        <v>34</v>
      </c>
      <c r="G2138" s="4">
        <v>43531.979074074072</v>
      </c>
      <c r="H2138" s="4">
        <v>43541.979074074072</v>
      </c>
      <c r="I2138" s="4">
        <v>43537.979074074072</v>
      </c>
      <c r="J2138" s="2">
        <v>31</v>
      </c>
      <c r="K2138" s="2">
        <v>129</v>
      </c>
      <c r="L2138" s="2" t="str">
        <f t="shared" si="56"/>
        <v>Bangalore</v>
      </c>
      <c r="M2138" s="2" t="str">
        <f t="shared" si="57"/>
        <v>Delhi-Bangalore</v>
      </c>
      <c r="N2138" s="2" t="str">
        <f t="shared" si="62"/>
        <v>Outstation</v>
      </c>
      <c r="O2138" s="2" t="str">
        <f t="shared" si="58"/>
        <v>Ship2Home</v>
      </c>
      <c r="P2138" s="2">
        <f t="shared" si="59"/>
        <v>4</v>
      </c>
      <c r="Q2138" s="2">
        <f t="shared" si="60"/>
        <v>10</v>
      </c>
      <c r="R2138" s="2">
        <f t="shared" si="61"/>
        <v>160</v>
      </c>
    </row>
    <row r="2139" spans="1:18" ht="14.25" customHeight="1">
      <c r="A2139" s="2">
        <v>645212</v>
      </c>
      <c r="B2139" s="2" t="s">
        <v>39</v>
      </c>
      <c r="C2139" s="2" t="s">
        <v>45</v>
      </c>
      <c r="D2139" s="2" t="s">
        <v>41</v>
      </c>
      <c r="E2139" s="2" t="s">
        <v>44</v>
      </c>
      <c r="F2139" s="2" t="s">
        <v>34</v>
      </c>
      <c r="G2139" s="4">
        <v>43531.981307870374</v>
      </c>
      <c r="H2139" s="4">
        <v>43540.981307870374</v>
      </c>
      <c r="I2139" s="4">
        <v>43537.981307870374</v>
      </c>
      <c r="J2139" s="2">
        <v>43</v>
      </c>
      <c r="K2139" s="2">
        <v>128</v>
      </c>
      <c r="L2139" s="2" t="str">
        <f t="shared" si="56"/>
        <v>Chennai</v>
      </c>
      <c r="M2139" s="2" t="str">
        <f t="shared" si="57"/>
        <v>Delhi-Chennai</v>
      </c>
      <c r="N2139" s="2" t="str">
        <f t="shared" si="62"/>
        <v>Outstation</v>
      </c>
      <c r="O2139" s="2" t="str">
        <f t="shared" si="58"/>
        <v>FastWheels</v>
      </c>
      <c r="P2139" s="2">
        <f t="shared" si="59"/>
        <v>3</v>
      </c>
      <c r="Q2139" s="2">
        <f t="shared" si="60"/>
        <v>9</v>
      </c>
      <c r="R2139" s="2">
        <f t="shared" si="61"/>
        <v>171</v>
      </c>
    </row>
    <row r="2140" spans="1:18" ht="14.25" customHeight="1">
      <c r="A2140" s="2">
        <v>171886</v>
      </c>
      <c r="B2140" s="2" t="s">
        <v>42</v>
      </c>
      <c r="C2140" s="2" t="s">
        <v>31</v>
      </c>
      <c r="D2140" s="2" t="s">
        <v>41</v>
      </c>
      <c r="E2140" s="2" t="s">
        <v>38</v>
      </c>
      <c r="F2140" s="2" t="s">
        <v>34</v>
      </c>
      <c r="G2140" s="4">
        <v>43531.982314814813</v>
      </c>
      <c r="H2140" s="4">
        <v>43537.982314814813</v>
      </c>
      <c r="I2140" s="4">
        <v>43536.982314814813</v>
      </c>
      <c r="J2140" s="2">
        <v>0</v>
      </c>
      <c r="K2140" s="2">
        <v>123</v>
      </c>
      <c r="L2140" s="2" t="str">
        <f t="shared" si="56"/>
        <v>Delhi</v>
      </c>
      <c r="M2140" s="2" t="str">
        <f t="shared" si="57"/>
        <v>Delhi-Delhi</v>
      </c>
      <c r="N2140" s="2" t="str">
        <f t="shared" si="62"/>
        <v>Local</v>
      </c>
      <c r="O2140" s="2" t="str">
        <f t="shared" si="58"/>
        <v>Ship2Home</v>
      </c>
      <c r="P2140" s="2">
        <f t="shared" si="59"/>
        <v>1</v>
      </c>
      <c r="Q2140" s="2">
        <f t="shared" si="60"/>
        <v>6</v>
      </c>
      <c r="R2140" s="2">
        <f t="shared" si="61"/>
        <v>123</v>
      </c>
    </row>
    <row r="2141" spans="1:18" ht="14.25" customHeight="1">
      <c r="A2141" s="2">
        <v>333935</v>
      </c>
      <c r="B2141" s="2" t="s">
        <v>39</v>
      </c>
      <c r="C2141" s="2" t="s">
        <v>37</v>
      </c>
      <c r="D2141" s="2" t="s">
        <v>41</v>
      </c>
      <c r="E2141" s="2" t="s">
        <v>44</v>
      </c>
      <c r="F2141" s="2" t="s">
        <v>34</v>
      </c>
      <c r="G2141" s="4">
        <v>43531.982928240737</v>
      </c>
      <c r="H2141" s="4">
        <v>43537.982928240737</v>
      </c>
      <c r="I2141" s="4">
        <v>43537.982928240737</v>
      </c>
      <c r="J2141" s="2">
        <v>65</v>
      </c>
      <c r="K2141" s="2">
        <v>93</v>
      </c>
      <c r="L2141" s="2" t="str">
        <f t="shared" si="56"/>
        <v>Mumbai</v>
      </c>
      <c r="M2141" s="2" t="str">
        <f t="shared" si="57"/>
        <v>Delhi-Mumbai</v>
      </c>
      <c r="N2141" s="2" t="str">
        <f t="shared" si="62"/>
        <v>Outstation</v>
      </c>
      <c r="O2141" s="2" t="str">
        <f t="shared" si="58"/>
        <v>FastWheels</v>
      </c>
      <c r="P2141" s="2">
        <f t="shared" si="59"/>
        <v>0</v>
      </c>
      <c r="Q2141" s="2">
        <f t="shared" si="60"/>
        <v>6</v>
      </c>
      <c r="R2141" s="2">
        <f t="shared" si="61"/>
        <v>158</v>
      </c>
    </row>
    <row r="2142" spans="1:18" ht="14.25" customHeight="1">
      <c r="A2142" s="2">
        <v>786253</v>
      </c>
      <c r="B2142" s="2" t="s">
        <v>36</v>
      </c>
      <c r="C2142" s="2" t="s">
        <v>37</v>
      </c>
      <c r="D2142" s="2" t="s">
        <v>41</v>
      </c>
      <c r="E2142" s="2" t="s">
        <v>33</v>
      </c>
      <c r="F2142" s="2" t="s">
        <v>34</v>
      </c>
      <c r="G2142" s="4">
        <v>43531.986111111109</v>
      </c>
      <c r="H2142" s="4">
        <v>43540.986111111109</v>
      </c>
      <c r="I2142" s="4">
        <v>43534.986111111109</v>
      </c>
      <c r="J2142" s="2">
        <v>27</v>
      </c>
      <c r="K2142" s="2">
        <v>113</v>
      </c>
      <c r="L2142" s="2" t="str">
        <f t="shared" si="56"/>
        <v>Mumbai</v>
      </c>
      <c r="M2142" s="2" t="str">
        <f t="shared" si="57"/>
        <v>Delhi-Mumbai</v>
      </c>
      <c r="N2142" s="2" t="str">
        <f t="shared" si="62"/>
        <v>Outstation</v>
      </c>
      <c r="O2142" s="2" t="str">
        <f t="shared" si="58"/>
        <v>Ship2Home</v>
      </c>
      <c r="P2142" s="2">
        <f t="shared" si="59"/>
        <v>6</v>
      </c>
      <c r="Q2142" s="2">
        <f t="shared" si="60"/>
        <v>9</v>
      </c>
      <c r="R2142" s="2">
        <f t="shared" si="61"/>
        <v>140</v>
      </c>
    </row>
    <row r="2143" spans="1:18" ht="14.25" customHeight="1">
      <c r="A2143" s="2">
        <v>238007</v>
      </c>
      <c r="B2143" s="2" t="s">
        <v>30</v>
      </c>
      <c r="C2143" s="2" t="s">
        <v>31</v>
      </c>
      <c r="D2143" s="2" t="s">
        <v>41</v>
      </c>
      <c r="E2143" s="2" t="s">
        <v>33</v>
      </c>
      <c r="F2143" s="2" t="s">
        <v>34</v>
      </c>
      <c r="G2143" s="4">
        <v>43531.989976851852</v>
      </c>
      <c r="H2143" s="4">
        <v>43533.989976851852</v>
      </c>
      <c r="I2143" s="4">
        <v>43537.989976851852</v>
      </c>
      <c r="J2143" s="2">
        <v>0</v>
      </c>
      <c r="K2143" s="2">
        <v>128</v>
      </c>
      <c r="L2143" s="2" t="str">
        <f t="shared" si="56"/>
        <v>Delhi</v>
      </c>
      <c r="M2143" s="2" t="str">
        <f t="shared" si="57"/>
        <v>Delhi-Delhi</v>
      </c>
      <c r="N2143" s="2" t="str">
        <f t="shared" si="62"/>
        <v>Local</v>
      </c>
      <c r="O2143" s="2" t="str">
        <f t="shared" si="58"/>
        <v>Ship2Home</v>
      </c>
      <c r="P2143" s="2">
        <f t="shared" si="59"/>
        <v>-4</v>
      </c>
      <c r="Q2143" s="2">
        <f t="shared" si="60"/>
        <v>2</v>
      </c>
      <c r="R2143" s="2">
        <f t="shared" si="61"/>
        <v>128</v>
      </c>
    </row>
    <row r="2144" spans="1:18" ht="14.25" customHeight="1">
      <c r="A2144" s="2">
        <v>988190</v>
      </c>
      <c r="B2144" s="2" t="s">
        <v>47</v>
      </c>
      <c r="C2144" s="2" t="s">
        <v>45</v>
      </c>
      <c r="D2144" s="2" t="s">
        <v>41</v>
      </c>
      <c r="E2144" s="2" t="s">
        <v>38</v>
      </c>
      <c r="F2144" s="2" t="s">
        <v>34</v>
      </c>
      <c r="G2144" s="4">
        <v>43531.992118055554</v>
      </c>
      <c r="H2144" s="4">
        <v>43538.992118055554</v>
      </c>
      <c r="I2144" s="4">
        <v>43536.992118055554</v>
      </c>
      <c r="J2144" s="2">
        <v>30</v>
      </c>
      <c r="K2144" s="2">
        <v>127</v>
      </c>
      <c r="L2144" s="2" t="str">
        <f t="shared" si="56"/>
        <v>Chennai</v>
      </c>
      <c r="M2144" s="2" t="str">
        <f t="shared" si="57"/>
        <v>Delhi-Chennai</v>
      </c>
      <c r="N2144" s="2" t="str">
        <f t="shared" si="62"/>
        <v>Outstation</v>
      </c>
      <c r="O2144" s="2" t="str">
        <f t="shared" si="58"/>
        <v>Ship2Home</v>
      </c>
      <c r="P2144" s="2">
        <f t="shared" si="59"/>
        <v>2</v>
      </c>
      <c r="Q2144" s="2">
        <f t="shared" si="60"/>
        <v>7</v>
      </c>
      <c r="R2144" s="2">
        <f t="shared" si="61"/>
        <v>157</v>
      </c>
    </row>
    <row r="2145" spans="1:18" ht="14.25" customHeight="1">
      <c r="A2145" s="2">
        <v>90851</v>
      </c>
      <c r="B2145" s="2" t="s">
        <v>36</v>
      </c>
      <c r="C2145" s="2" t="s">
        <v>40</v>
      </c>
      <c r="D2145" s="2" t="s">
        <v>32</v>
      </c>
      <c r="E2145" s="2" t="s">
        <v>44</v>
      </c>
      <c r="F2145" s="2" t="s">
        <v>34</v>
      </c>
      <c r="G2145" s="4">
        <v>43531.994039351855</v>
      </c>
      <c r="H2145" s="4">
        <v>43536.994039351855</v>
      </c>
      <c r="I2145" s="4">
        <v>43537.994039351855</v>
      </c>
      <c r="J2145" s="2">
        <v>85</v>
      </c>
      <c r="K2145" s="2">
        <v>90</v>
      </c>
      <c r="L2145" s="2" t="str">
        <f t="shared" si="56"/>
        <v>Kolkata</v>
      </c>
      <c r="M2145" s="2" t="str">
        <f t="shared" si="57"/>
        <v>Bangalore-Kolkata</v>
      </c>
      <c r="N2145" s="2" t="str">
        <f t="shared" si="62"/>
        <v>Outstation</v>
      </c>
      <c r="O2145" s="2" t="str">
        <f t="shared" si="58"/>
        <v>FastWheels</v>
      </c>
      <c r="P2145" s="2">
        <f t="shared" si="59"/>
        <v>-1</v>
      </c>
      <c r="Q2145" s="2">
        <f t="shared" si="60"/>
        <v>5</v>
      </c>
      <c r="R2145" s="2">
        <f t="shared" si="61"/>
        <v>175</v>
      </c>
    </row>
    <row r="2146" spans="1:18" ht="14.25" customHeight="1">
      <c r="A2146" s="2">
        <v>978806</v>
      </c>
      <c r="B2146" s="2" t="s">
        <v>39</v>
      </c>
      <c r="C2146" s="2" t="s">
        <v>40</v>
      </c>
      <c r="D2146" s="2" t="s">
        <v>32</v>
      </c>
      <c r="E2146" s="2" t="s">
        <v>38</v>
      </c>
      <c r="F2146" s="2" t="s">
        <v>34</v>
      </c>
      <c r="G2146" s="4">
        <v>43531.995115740741</v>
      </c>
      <c r="H2146" s="4">
        <v>43533.995115740741</v>
      </c>
      <c r="I2146" s="4">
        <v>43538.995115740741</v>
      </c>
      <c r="J2146" s="2">
        <v>50</v>
      </c>
      <c r="K2146" s="2">
        <v>109</v>
      </c>
      <c r="L2146" s="2" t="str">
        <f t="shared" si="56"/>
        <v>Kolkata</v>
      </c>
      <c r="M2146" s="2" t="str">
        <f t="shared" si="57"/>
        <v>Bangalore-Kolkata</v>
      </c>
      <c r="N2146" s="2" t="str">
        <f t="shared" si="62"/>
        <v>Outstation</v>
      </c>
      <c r="O2146" s="2" t="str">
        <f t="shared" si="58"/>
        <v>Ship2Home</v>
      </c>
      <c r="P2146" s="2">
        <f t="shared" si="59"/>
        <v>-5</v>
      </c>
      <c r="Q2146" s="2">
        <f t="shared" si="60"/>
        <v>2</v>
      </c>
      <c r="R2146" s="2">
        <f t="shared" si="61"/>
        <v>159</v>
      </c>
    </row>
    <row r="2147" spans="1:18" ht="14.25" customHeight="1">
      <c r="A2147" s="2">
        <v>719402</v>
      </c>
      <c r="B2147" s="2" t="s">
        <v>36</v>
      </c>
      <c r="C2147" s="2" t="s">
        <v>43</v>
      </c>
      <c r="D2147" s="2" t="s">
        <v>32</v>
      </c>
      <c r="E2147" s="2" t="s">
        <v>44</v>
      </c>
      <c r="F2147" s="2" t="s">
        <v>34</v>
      </c>
      <c r="G2147" s="4">
        <v>43531.999282407407</v>
      </c>
      <c r="H2147" s="4">
        <v>43532.999282407407</v>
      </c>
      <c r="I2147" s="4">
        <v>43538.999282407407</v>
      </c>
      <c r="J2147" s="2">
        <v>0</v>
      </c>
      <c r="K2147" s="2">
        <v>101</v>
      </c>
      <c r="L2147" s="2" t="str">
        <f t="shared" si="56"/>
        <v>Bangalore</v>
      </c>
      <c r="M2147" s="2" t="str">
        <f t="shared" si="57"/>
        <v>Bangalore-Bangalore</v>
      </c>
      <c r="N2147" s="2" t="str">
        <f t="shared" si="62"/>
        <v>Local</v>
      </c>
      <c r="O2147" s="2" t="str">
        <f t="shared" si="58"/>
        <v>FastWheels</v>
      </c>
      <c r="P2147" s="2">
        <f t="shared" si="59"/>
        <v>-6</v>
      </c>
      <c r="Q2147" s="2">
        <f t="shared" si="60"/>
        <v>1</v>
      </c>
      <c r="R2147" s="2">
        <f t="shared" si="61"/>
        <v>101</v>
      </c>
    </row>
    <row r="2148" spans="1:18" ht="14.25" customHeight="1">
      <c r="A2148" s="2">
        <v>931131</v>
      </c>
      <c r="B2148" s="2" t="s">
        <v>36</v>
      </c>
      <c r="C2148" s="2" t="s">
        <v>37</v>
      </c>
      <c r="D2148" s="2" t="s">
        <v>41</v>
      </c>
      <c r="E2148" s="2" t="s">
        <v>33</v>
      </c>
      <c r="F2148" s="2" t="s">
        <v>34</v>
      </c>
      <c r="G2148" s="4">
        <v>43532.005243055559</v>
      </c>
      <c r="H2148" s="4">
        <v>43538.005243055559</v>
      </c>
      <c r="I2148" s="4">
        <v>43539.005243055559</v>
      </c>
      <c r="J2148" s="2">
        <v>45</v>
      </c>
      <c r="K2148" s="2">
        <v>111</v>
      </c>
      <c r="L2148" s="2" t="str">
        <f t="shared" si="56"/>
        <v>Mumbai</v>
      </c>
      <c r="M2148" s="2" t="str">
        <f t="shared" si="57"/>
        <v>Delhi-Mumbai</v>
      </c>
      <c r="N2148" s="2" t="str">
        <f t="shared" si="62"/>
        <v>Outstation</v>
      </c>
      <c r="O2148" s="2" t="str">
        <f t="shared" si="58"/>
        <v>Ship2Home</v>
      </c>
      <c r="P2148" s="2">
        <f t="shared" si="59"/>
        <v>-1</v>
      </c>
      <c r="Q2148" s="2">
        <f t="shared" si="60"/>
        <v>6</v>
      </c>
      <c r="R2148" s="2">
        <f t="shared" si="61"/>
        <v>156</v>
      </c>
    </row>
    <row r="2149" spans="1:18" ht="14.25" customHeight="1">
      <c r="A2149" s="2">
        <v>354943</v>
      </c>
      <c r="B2149" s="2" t="s">
        <v>30</v>
      </c>
      <c r="C2149" s="2" t="s">
        <v>31</v>
      </c>
      <c r="D2149" s="2" t="s">
        <v>41</v>
      </c>
      <c r="E2149" s="2" t="s">
        <v>33</v>
      </c>
      <c r="F2149" s="2" t="s">
        <v>34</v>
      </c>
      <c r="G2149" s="4">
        <v>43532.007106481484</v>
      </c>
      <c r="H2149" s="4">
        <v>43533.007106481484</v>
      </c>
      <c r="I2149" s="4">
        <v>43536.007106481484</v>
      </c>
      <c r="J2149" s="2">
        <v>0</v>
      </c>
      <c r="K2149" s="2">
        <v>129</v>
      </c>
      <c r="L2149" s="2" t="str">
        <f t="shared" si="56"/>
        <v>Delhi</v>
      </c>
      <c r="M2149" s="2" t="str">
        <f t="shared" si="57"/>
        <v>Delhi-Delhi</v>
      </c>
      <c r="N2149" s="2" t="str">
        <f t="shared" si="62"/>
        <v>Local</v>
      </c>
      <c r="O2149" s="2" t="str">
        <f t="shared" si="58"/>
        <v>Ship2Home</v>
      </c>
      <c r="P2149" s="2">
        <f t="shared" si="59"/>
        <v>-3</v>
      </c>
      <c r="Q2149" s="2">
        <f t="shared" si="60"/>
        <v>1</v>
      </c>
      <c r="R2149" s="2">
        <f t="shared" si="61"/>
        <v>129</v>
      </c>
    </row>
    <row r="2150" spans="1:18" ht="14.25" customHeight="1">
      <c r="A2150" s="2">
        <v>89269</v>
      </c>
      <c r="B2150" s="2" t="s">
        <v>30</v>
      </c>
      <c r="C2150" s="2" t="s">
        <v>43</v>
      </c>
      <c r="D2150" s="2" t="s">
        <v>32</v>
      </c>
      <c r="E2150" s="2" t="s">
        <v>44</v>
      </c>
      <c r="F2150" s="2" t="s">
        <v>34</v>
      </c>
      <c r="G2150" s="4">
        <v>43532.00949074074</v>
      </c>
      <c r="H2150" s="4">
        <v>43533.00949074074</v>
      </c>
      <c r="I2150" s="4">
        <v>43537.00949074074</v>
      </c>
      <c r="J2150" s="2">
        <v>0</v>
      </c>
      <c r="K2150" s="2">
        <v>108</v>
      </c>
      <c r="L2150" s="2" t="str">
        <f t="shared" si="56"/>
        <v>Bangalore</v>
      </c>
      <c r="M2150" s="2" t="str">
        <f t="shared" si="57"/>
        <v>Bangalore-Bangalore</v>
      </c>
      <c r="N2150" s="2" t="str">
        <f t="shared" si="62"/>
        <v>Local</v>
      </c>
      <c r="O2150" s="2" t="str">
        <f t="shared" si="58"/>
        <v>FastWheels</v>
      </c>
      <c r="P2150" s="2">
        <f t="shared" si="59"/>
        <v>-4</v>
      </c>
      <c r="Q2150" s="2">
        <f t="shared" si="60"/>
        <v>1</v>
      </c>
      <c r="R2150" s="2">
        <f t="shared" si="61"/>
        <v>108</v>
      </c>
    </row>
    <row r="2151" spans="1:18" ht="14.25" customHeight="1">
      <c r="A2151" s="2">
        <v>303579</v>
      </c>
      <c r="B2151" s="2" t="s">
        <v>39</v>
      </c>
      <c r="C2151" s="2" t="s">
        <v>37</v>
      </c>
      <c r="D2151" s="2" t="s">
        <v>41</v>
      </c>
      <c r="E2151" s="2" t="s">
        <v>33</v>
      </c>
      <c r="F2151" s="2" t="s">
        <v>34</v>
      </c>
      <c r="G2151" s="4">
        <v>43532.012071759258</v>
      </c>
      <c r="H2151" s="4">
        <v>43535.012071759258</v>
      </c>
      <c r="I2151" s="4">
        <v>43536.012071759258</v>
      </c>
      <c r="J2151" s="2">
        <v>43</v>
      </c>
      <c r="K2151" s="2">
        <v>113</v>
      </c>
      <c r="L2151" s="2" t="str">
        <f t="shared" si="56"/>
        <v>Mumbai</v>
      </c>
      <c r="M2151" s="2" t="str">
        <f t="shared" si="57"/>
        <v>Delhi-Mumbai</v>
      </c>
      <c r="N2151" s="2" t="str">
        <f t="shared" si="62"/>
        <v>Outstation</v>
      </c>
      <c r="O2151" s="2" t="str">
        <f t="shared" si="58"/>
        <v>Ship2Home</v>
      </c>
      <c r="P2151" s="2">
        <f t="shared" si="59"/>
        <v>-1</v>
      </c>
      <c r="Q2151" s="2">
        <f t="shared" si="60"/>
        <v>3</v>
      </c>
      <c r="R2151" s="2">
        <f t="shared" si="61"/>
        <v>156</v>
      </c>
    </row>
    <row r="2152" spans="1:18" ht="14.25" customHeight="1">
      <c r="A2152" s="2">
        <v>111513</v>
      </c>
      <c r="B2152" s="2" t="s">
        <v>30</v>
      </c>
      <c r="C2152" s="2" t="s">
        <v>43</v>
      </c>
      <c r="D2152" s="2" t="s">
        <v>41</v>
      </c>
      <c r="E2152" s="2" t="s">
        <v>33</v>
      </c>
      <c r="F2152" s="2" t="s">
        <v>34</v>
      </c>
      <c r="G2152" s="4">
        <v>43532.022627314815</v>
      </c>
      <c r="H2152" s="4">
        <v>43540.022627314815</v>
      </c>
      <c r="I2152" s="4">
        <v>43538.022627314815</v>
      </c>
      <c r="J2152" s="2">
        <v>41</v>
      </c>
      <c r="K2152" s="2">
        <v>129</v>
      </c>
      <c r="L2152" s="2" t="str">
        <f t="shared" si="56"/>
        <v>Bangalore</v>
      </c>
      <c r="M2152" s="2" t="str">
        <f t="shared" si="57"/>
        <v>Delhi-Bangalore</v>
      </c>
      <c r="N2152" s="2" t="str">
        <f t="shared" si="62"/>
        <v>Outstation</v>
      </c>
      <c r="O2152" s="2" t="str">
        <f t="shared" si="58"/>
        <v>Ship2Home</v>
      </c>
      <c r="P2152" s="2">
        <f t="shared" si="59"/>
        <v>2</v>
      </c>
      <c r="Q2152" s="2">
        <f t="shared" si="60"/>
        <v>8</v>
      </c>
      <c r="R2152" s="2">
        <f t="shared" si="61"/>
        <v>170</v>
      </c>
    </row>
    <row r="2153" spans="1:18" ht="14.25" customHeight="1">
      <c r="A2153" s="2">
        <v>969959</v>
      </c>
      <c r="B2153" s="2" t="s">
        <v>46</v>
      </c>
      <c r="C2153" s="2" t="s">
        <v>45</v>
      </c>
      <c r="D2153" s="2" t="s">
        <v>41</v>
      </c>
      <c r="E2153" s="2" t="s">
        <v>33</v>
      </c>
      <c r="F2153" s="2" t="s">
        <v>34</v>
      </c>
      <c r="G2153" s="4">
        <v>43532.026018518518</v>
      </c>
      <c r="H2153" s="4">
        <v>43538.026018518518</v>
      </c>
      <c r="I2153" s="4">
        <v>43539.026018518518</v>
      </c>
      <c r="J2153" s="2">
        <v>36</v>
      </c>
      <c r="K2153" s="2">
        <v>125</v>
      </c>
      <c r="L2153" s="2" t="str">
        <f t="shared" si="56"/>
        <v>Chennai</v>
      </c>
      <c r="M2153" s="2" t="str">
        <f t="shared" si="57"/>
        <v>Delhi-Chennai</v>
      </c>
      <c r="N2153" s="2" t="str">
        <f t="shared" si="62"/>
        <v>Outstation</v>
      </c>
      <c r="O2153" s="2" t="str">
        <f t="shared" si="58"/>
        <v>Ship2Home</v>
      </c>
      <c r="P2153" s="2">
        <f t="shared" si="59"/>
        <v>-1</v>
      </c>
      <c r="Q2153" s="2">
        <f t="shared" si="60"/>
        <v>6</v>
      </c>
      <c r="R2153" s="2">
        <f t="shared" si="61"/>
        <v>161</v>
      </c>
    </row>
    <row r="2154" spans="1:18" ht="14.25" customHeight="1">
      <c r="A2154" s="2">
        <v>513228</v>
      </c>
      <c r="B2154" s="2" t="s">
        <v>39</v>
      </c>
      <c r="C2154" s="2" t="s">
        <v>40</v>
      </c>
      <c r="D2154" s="2" t="s">
        <v>32</v>
      </c>
      <c r="E2154" s="2" t="s">
        <v>44</v>
      </c>
      <c r="F2154" s="2" t="s">
        <v>34</v>
      </c>
      <c r="G2154" s="4">
        <v>43532.028148148151</v>
      </c>
      <c r="H2154" s="4">
        <v>43540.028148148151</v>
      </c>
      <c r="I2154" s="4">
        <v>43537.028148148151</v>
      </c>
      <c r="J2154" s="2">
        <v>39</v>
      </c>
      <c r="K2154" s="2">
        <v>105</v>
      </c>
      <c r="L2154" s="2" t="str">
        <f t="shared" si="56"/>
        <v>Kolkata</v>
      </c>
      <c r="M2154" s="2" t="str">
        <f t="shared" si="57"/>
        <v>Bangalore-Kolkata</v>
      </c>
      <c r="N2154" s="2" t="str">
        <f t="shared" si="62"/>
        <v>Outstation</v>
      </c>
      <c r="O2154" s="2" t="str">
        <f t="shared" si="58"/>
        <v>FastWheels</v>
      </c>
      <c r="P2154" s="2">
        <f t="shared" si="59"/>
        <v>3</v>
      </c>
      <c r="Q2154" s="2">
        <f t="shared" si="60"/>
        <v>8</v>
      </c>
      <c r="R2154" s="2">
        <f t="shared" si="61"/>
        <v>144</v>
      </c>
    </row>
    <row r="2155" spans="1:18" ht="14.25" customHeight="1">
      <c r="A2155" s="2">
        <v>902946</v>
      </c>
      <c r="B2155" s="2" t="s">
        <v>47</v>
      </c>
      <c r="C2155" s="2" t="s">
        <v>37</v>
      </c>
      <c r="D2155" s="2" t="s">
        <v>32</v>
      </c>
      <c r="E2155" s="2" t="s">
        <v>38</v>
      </c>
      <c r="F2155" s="2" t="s">
        <v>34</v>
      </c>
      <c r="G2155" s="4">
        <v>43532.029374999998</v>
      </c>
      <c r="H2155" s="4">
        <v>43536.029374999998</v>
      </c>
      <c r="I2155" s="4">
        <v>43537.029374999998</v>
      </c>
      <c r="J2155" s="2">
        <v>40</v>
      </c>
      <c r="K2155" s="2">
        <v>112</v>
      </c>
      <c r="L2155" s="2" t="str">
        <f t="shared" si="56"/>
        <v>Mumbai</v>
      </c>
      <c r="M2155" s="2" t="str">
        <f t="shared" si="57"/>
        <v>Bangalore-Mumbai</v>
      </c>
      <c r="N2155" s="2" t="str">
        <f t="shared" si="62"/>
        <v>Outstation</v>
      </c>
      <c r="O2155" s="2" t="str">
        <f t="shared" si="58"/>
        <v>Ship2Home</v>
      </c>
      <c r="P2155" s="2">
        <f t="shared" si="59"/>
        <v>-1</v>
      </c>
      <c r="Q2155" s="2">
        <f t="shared" si="60"/>
        <v>4</v>
      </c>
      <c r="R2155" s="2">
        <f t="shared" si="61"/>
        <v>152</v>
      </c>
    </row>
    <row r="2156" spans="1:18" ht="14.25" customHeight="1">
      <c r="A2156" s="2">
        <v>530172</v>
      </c>
      <c r="B2156" s="2" t="s">
        <v>30</v>
      </c>
      <c r="C2156" s="2" t="s">
        <v>45</v>
      </c>
      <c r="D2156" s="2" t="s">
        <v>32</v>
      </c>
      <c r="E2156" s="2" t="s">
        <v>44</v>
      </c>
      <c r="F2156" s="2" t="s">
        <v>34</v>
      </c>
      <c r="G2156" s="4">
        <v>43532.02957175926</v>
      </c>
      <c r="H2156" s="4">
        <v>43540.02957175926</v>
      </c>
      <c r="I2156" s="4">
        <v>43539.02957175926</v>
      </c>
      <c r="J2156" s="2">
        <v>89</v>
      </c>
      <c r="K2156" s="2">
        <v>104</v>
      </c>
      <c r="L2156" s="2" t="str">
        <f t="shared" si="56"/>
        <v>Chennai</v>
      </c>
      <c r="M2156" s="2" t="str">
        <f t="shared" si="57"/>
        <v>Bangalore-Chennai</v>
      </c>
      <c r="N2156" s="2" t="str">
        <f t="shared" si="62"/>
        <v>Outstation</v>
      </c>
      <c r="O2156" s="2" t="str">
        <f t="shared" si="58"/>
        <v>FastWheels</v>
      </c>
      <c r="P2156" s="2">
        <f t="shared" si="59"/>
        <v>1</v>
      </c>
      <c r="Q2156" s="2">
        <f t="shared" si="60"/>
        <v>8</v>
      </c>
      <c r="R2156" s="2">
        <f t="shared" si="61"/>
        <v>193</v>
      </c>
    </row>
    <row r="2157" spans="1:18" ht="14.25" customHeight="1">
      <c r="A2157" s="2">
        <v>958990</v>
      </c>
      <c r="B2157" s="2" t="s">
        <v>39</v>
      </c>
      <c r="C2157" s="2" t="s">
        <v>45</v>
      </c>
      <c r="D2157" s="2" t="s">
        <v>32</v>
      </c>
      <c r="E2157" s="2" t="s">
        <v>44</v>
      </c>
      <c r="F2157" s="2" t="s">
        <v>34</v>
      </c>
      <c r="G2157" s="4">
        <v>43532.030358796299</v>
      </c>
      <c r="H2157" s="4">
        <v>43539.030358796299</v>
      </c>
      <c r="I2157" s="4">
        <v>43535.030358796299</v>
      </c>
      <c r="J2157" s="2">
        <v>77</v>
      </c>
      <c r="K2157" s="2">
        <v>104</v>
      </c>
      <c r="L2157" s="2" t="str">
        <f t="shared" si="56"/>
        <v>Chennai</v>
      </c>
      <c r="M2157" s="2" t="str">
        <f t="shared" si="57"/>
        <v>Bangalore-Chennai</v>
      </c>
      <c r="N2157" s="2" t="str">
        <f t="shared" si="62"/>
        <v>Outstation</v>
      </c>
      <c r="O2157" s="2" t="str">
        <f t="shared" si="58"/>
        <v>FastWheels</v>
      </c>
      <c r="P2157" s="2">
        <f t="shared" si="59"/>
        <v>4</v>
      </c>
      <c r="Q2157" s="2">
        <f t="shared" si="60"/>
        <v>7</v>
      </c>
      <c r="R2157" s="2">
        <f t="shared" si="61"/>
        <v>181</v>
      </c>
    </row>
    <row r="2158" spans="1:18" ht="14.25" customHeight="1">
      <c r="A2158" s="2">
        <v>777710</v>
      </c>
      <c r="B2158" s="2" t="s">
        <v>39</v>
      </c>
      <c r="C2158" s="2" t="s">
        <v>31</v>
      </c>
      <c r="D2158" s="2" t="s">
        <v>41</v>
      </c>
      <c r="E2158" s="2" t="s">
        <v>38</v>
      </c>
      <c r="F2158" s="2" t="s">
        <v>34</v>
      </c>
      <c r="G2158" s="4">
        <v>43532.0309837963</v>
      </c>
      <c r="H2158" s="4">
        <v>43539.0309837963</v>
      </c>
      <c r="I2158" s="4">
        <v>43537.0309837963</v>
      </c>
      <c r="J2158" s="2">
        <v>0</v>
      </c>
      <c r="K2158" s="2">
        <v>127</v>
      </c>
      <c r="L2158" s="2" t="str">
        <f t="shared" si="56"/>
        <v>Delhi</v>
      </c>
      <c r="M2158" s="2" t="str">
        <f t="shared" si="57"/>
        <v>Delhi-Delhi</v>
      </c>
      <c r="N2158" s="2" t="str">
        <f t="shared" si="62"/>
        <v>Local</v>
      </c>
      <c r="O2158" s="2" t="str">
        <f t="shared" si="58"/>
        <v>Ship2Home</v>
      </c>
      <c r="P2158" s="2">
        <f t="shared" si="59"/>
        <v>2</v>
      </c>
      <c r="Q2158" s="2">
        <f t="shared" si="60"/>
        <v>7</v>
      </c>
      <c r="R2158" s="2">
        <f t="shared" si="61"/>
        <v>127</v>
      </c>
    </row>
    <row r="2159" spans="1:18" ht="14.25" customHeight="1">
      <c r="A2159" s="2">
        <v>62812</v>
      </c>
      <c r="B2159" s="2" t="s">
        <v>36</v>
      </c>
      <c r="C2159" s="2" t="s">
        <v>45</v>
      </c>
      <c r="D2159" s="2" t="s">
        <v>41</v>
      </c>
      <c r="E2159" s="2" t="s">
        <v>44</v>
      </c>
      <c r="F2159" s="2" t="s">
        <v>34</v>
      </c>
      <c r="G2159" s="4">
        <v>43532.031944444447</v>
      </c>
      <c r="H2159" s="4">
        <v>43542.031944444447</v>
      </c>
      <c r="I2159" s="4">
        <v>43535.031944444447</v>
      </c>
      <c r="J2159" s="2">
        <v>49</v>
      </c>
      <c r="K2159" s="2">
        <v>127</v>
      </c>
      <c r="L2159" s="2" t="str">
        <f t="shared" si="56"/>
        <v>Chennai</v>
      </c>
      <c r="M2159" s="2" t="str">
        <f t="shared" si="57"/>
        <v>Delhi-Chennai</v>
      </c>
      <c r="N2159" s="2" t="str">
        <f t="shared" si="62"/>
        <v>Outstation</v>
      </c>
      <c r="O2159" s="2" t="str">
        <f t="shared" si="58"/>
        <v>FastWheels</v>
      </c>
      <c r="P2159" s="2">
        <f t="shared" si="59"/>
        <v>7</v>
      </c>
      <c r="Q2159" s="2">
        <f t="shared" si="60"/>
        <v>10</v>
      </c>
      <c r="R2159" s="2">
        <f t="shared" si="61"/>
        <v>176</v>
      </c>
    </row>
    <row r="2160" spans="1:18" ht="14.25" customHeight="1">
      <c r="A2160" s="2">
        <v>894964</v>
      </c>
      <c r="B2160" s="2" t="s">
        <v>30</v>
      </c>
      <c r="C2160" s="2" t="s">
        <v>45</v>
      </c>
      <c r="D2160" s="2" t="s">
        <v>41</v>
      </c>
      <c r="E2160" s="2" t="s">
        <v>44</v>
      </c>
      <c r="F2160" s="2" t="s">
        <v>34</v>
      </c>
      <c r="G2160" s="4">
        <v>43532.032881944448</v>
      </c>
      <c r="H2160" s="4">
        <v>43539.032881944448</v>
      </c>
      <c r="I2160" s="4">
        <v>43537.032881944448</v>
      </c>
      <c r="J2160" s="2">
        <v>67</v>
      </c>
      <c r="K2160" s="2">
        <v>106</v>
      </c>
      <c r="L2160" s="2" t="str">
        <f t="shared" si="56"/>
        <v>Chennai</v>
      </c>
      <c r="M2160" s="2" t="str">
        <f t="shared" si="57"/>
        <v>Delhi-Chennai</v>
      </c>
      <c r="N2160" s="2" t="str">
        <f t="shared" si="62"/>
        <v>Outstation</v>
      </c>
      <c r="O2160" s="2" t="str">
        <f t="shared" si="58"/>
        <v>FastWheels</v>
      </c>
      <c r="P2160" s="2">
        <f t="shared" si="59"/>
        <v>2</v>
      </c>
      <c r="Q2160" s="2">
        <f t="shared" si="60"/>
        <v>7</v>
      </c>
      <c r="R2160" s="2">
        <f t="shared" si="61"/>
        <v>173</v>
      </c>
    </row>
    <row r="2161" spans="1:18" ht="14.25" customHeight="1">
      <c r="A2161" s="2">
        <v>820132</v>
      </c>
      <c r="B2161" s="2" t="s">
        <v>48</v>
      </c>
      <c r="C2161" s="2" t="s">
        <v>31</v>
      </c>
      <c r="D2161" s="2" t="s">
        <v>41</v>
      </c>
      <c r="E2161" s="2" t="s">
        <v>44</v>
      </c>
      <c r="F2161" s="2" t="s">
        <v>34</v>
      </c>
      <c r="G2161" s="4">
        <v>43532.034490740742</v>
      </c>
      <c r="H2161" s="4">
        <v>43532.034490740742</v>
      </c>
      <c r="I2161" s="4">
        <v>43539.034490740742</v>
      </c>
      <c r="J2161" s="2">
        <v>0</v>
      </c>
      <c r="K2161" s="2">
        <v>123</v>
      </c>
      <c r="L2161" s="2" t="str">
        <f t="shared" si="56"/>
        <v>Delhi</v>
      </c>
      <c r="M2161" s="2" t="str">
        <f t="shared" si="57"/>
        <v>Delhi-Delhi</v>
      </c>
      <c r="N2161" s="2" t="str">
        <f t="shared" si="62"/>
        <v>Local</v>
      </c>
      <c r="O2161" s="2" t="str">
        <f t="shared" si="58"/>
        <v>FastWheels</v>
      </c>
      <c r="P2161" s="2">
        <f t="shared" si="59"/>
        <v>-7</v>
      </c>
      <c r="Q2161" s="2">
        <f t="shared" si="60"/>
        <v>0</v>
      </c>
      <c r="R2161" s="2">
        <f t="shared" si="61"/>
        <v>123</v>
      </c>
    </row>
    <row r="2162" spans="1:18" ht="14.25" customHeight="1">
      <c r="A2162" s="2">
        <v>246135</v>
      </c>
      <c r="B2162" s="2" t="s">
        <v>30</v>
      </c>
      <c r="C2162" s="2" t="s">
        <v>43</v>
      </c>
      <c r="D2162" s="2" t="s">
        <v>41</v>
      </c>
      <c r="E2162" s="2" t="s">
        <v>33</v>
      </c>
      <c r="F2162" s="2" t="s">
        <v>34</v>
      </c>
      <c r="G2162" s="4">
        <v>43532.048043981478</v>
      </c>
      <c r="H2162" s="4">
        <v>43542.048043981478</v>
      </c>
      <c r="I2162" s="4">
        <v>43536.048043981478</v>
      </c>
      <c r="J2162" s="2">
        <v>31</v>
      </c>
      <c r="K2162" s="2">
        <v>130</v>
      </c>
      <c r="L2162" s="2" t="str">
        <f t="shared" si="56"/>
        <v>Bangalore</v>
      </c>
      <c r="M2162" s="2" t="str">
        <f t="shared" si="57"/>
        <v>Delhi-Bangalore</v>
      </c>
      <c r="N2162" s="2" t="str">
        <f t="shared" si="62"/>
        <v>Outstation</v>
      </c>
      <c r="O2162" s="2" t="str">
        <f t="shared" si="58"/>
        <v>Ship2Home</v>
      </c>
      <c r="P2162" s="2">
        <f t="shared" si="59"/>
        <v>6</v>
      </c>
      <c r="Q2162" s="2">
        <f t="shared" si="60"/>
        <v>10</v>
      </c>
      <c r="R2162" s="2">
        <f t="shared" si="61"/>
        <v>161</v>
      </c>
    </row>
    <row r="2163" spans="1:18" ht="14.25" customHeight="1">
      <c r="A2163" s="2">
        <v>544231</v>
      </c>
      <c r="B2163" s="2" t="s">
        <v>46</v>
      </c>
      <c r="C2163" s="2" t="s">
        <v>43</v>
      </c>
      <c r="D2163" s="2" t="s">
        <v>41</v>
      </c>
      <c r="E2163" s="2" t="s">
        <v>33</v>
      </c>
      <c r="F2163" s="2" t="s">
        <v>34</v>
      </c>
      <c r="G2163" s="4">
        <v>43532.058761574073</v>
      </c>
      <c r="H2163" s="4">
        <v>43537.058761574073</v>
      </c>
      <c r="I2163" s="4">
        <v>43536.058761574073</v>
      </c>
      <c r="J2163" s="2">
        <v>41</v>
      </c>
      <c r="K2163" s="2">
        <v>125</v>
      </c>
      <c r="L2163" s="2" t="str">
        <f t="shared" si="56"/>
        <v>Bangalore</v>
      </c>
      <c r="M2163" s="2" t="str">
        <f t="shared" si="57"/>
        <v>Delhi-Bangalore</v>
      </c>
      <c r="N2163" s="2" t="str">
        <f t="shared" si="62"/>
        <v>Outstation</v>
      </c>
      <c r="O2163" s="2" t="str">
        <f t="shared" si="58"/>
        <v>Ship2Home</v>
      </c>
      <c r="P2163" s="2">
        <f t="shared" si="59"/>
        <v>1</v>
      </c>
      <c r="Q2163" s="2">
        <f t="shared" si="60"/>
        <v>5</v>
      </c>
      <c r="R2163" s="2">
        <f t="shared" si="61"/>
        <v>166</v>
      </c>
    </row>
    <row r="2164" spans="1:18" ht="14.25" customHeight="1">
      <c r="A2164" s="2">
        <v>146104</v>
      </c>
      <c r="B2164" s="2" t="s">
        <v>36</v>
      </c>
      <c r="C2164" s="2" t="s">
        <v>45</v>
      </c>
      <c r="D2164" s="2" t="s">
        <v>32</v>
      </c>
      <c r="E2164" s="2" t="s">
        <v>44</v>
      </c>
      <c r="F2164" s="2" t="s">
        <v>34</v>
      </c>
      <c r="G2164" s="4">
        <v>43532.059004629627</v>
      </c>
      <c r="H2164" s="4">
        <v>43540.059004629627</v>
      </c>
      <c r="I2164" s="4">
        <v>43538.059004629627</v>
      </c>
      <c r="J2164" s="2">
        <v>31</v>
      </c>
      <c r="K2164" s="2">
        <v>121</v>
      </c>
      <c r="L2164" s="2" t="str">
        <f t="shared" si="56"/>
        <v>Chennai</v>
      </c>
      <c r="M2164" s="2" t="str">
        <f t="shared" si="57"/>
        <v>Bangalore-Chennai</v>
      </c>
      <c r="N2164" s="2" t="str">
        <f t="shared" si="62"/>
        <v>Outstation</v>
      </c>
      <c r="O2164" s="2" t="str">
        <f t="shared" si="58"/>
        <v>FastWheels</v>
      </c>
      <c r="P2164" s="2">
        <f t="shared" si="59"/>
        <v>2</v>
      </c>
      <c r="Q2164" s="2">
        <f t="shared" si="60"/>
        <v>8</v>
      </c>
      <c r="R2164" s="2">
        <f t="shared" si="61"/>
        <v>152</v>
      </c>
    </row>
    <row r="2165" spans="1:18" ht="14.25" customHeight="1">
      <c r="A2165" s="2">
        <v>223262</v>
      </c>
      <c r="B2165" s="2" t="s">
        <v>48</v>
      </c>
      <c r="C2165" s="2" t="s">
        <v>45</v>
      </c>
      <c r="D2165" s="2" t="s">
        <v>32</v>
      </c>
      <c r="E2165" s="2" t="s">
        <v>38</v>
      </c>
      <c r="F2165" s="2" t="s">
        <v>34</v>
      </c>
      <c r="G2165" s="4">
        <v>43532.059606481482</v>
      </c>
      <c r="H2165" s="4">
        <v>43534.059606481482</v>
      </c>
      <c r="I2165" s="4">
        <v>43538.059606481482</v>
      </c>
      <c r="J2165" s="2">
        <v>38</v>
      </c>
      <c r="K2165" s="2">
        <v>121</v>
      </c>
      <c r="L2165" s="2" t="str">
        <f t="shared" si="56"/>
        <v>Chennai</v>
      </c>
      <c r="M2165" s="2" t="str">
        <f t="shared" si="57"/>
        <v>Bangalore-Chennai</v>
      </c>
      <c r="N2165" s="2" t="str">
        <f t="shared" si="62"/>
        <v>Outstation</v>
      </c>
      <c r="O2165" s="2" t="str">
        <f t="shared" si="58"/>
        <v>Ship2Home</v>
      </c>
      <c r="P2165" s="2">
        <f t="shared" si="59"/>
        <v>-4</v>
      </c>
      <c r="Q2165" s="2">
        <f t="shared" si="60"/>
        <v>2</v>
      </c>
      <c r="R2165" s="2">
        <f t="shared" si="61"/>
        <v>159</v>
      </c>
    </row>
    <row r="2166" spans="1:18" ht="14.25" customHeight="1">
      <c r="A2166" s="2">
        <v>698490</v>
      </c>
      <c r="B2166" s="2" t="s">
        <v>39</v>
      </c>
      <c r="C2166" s="2" t="s">
        <v>45</v>
      </c>
      <c r="D2166" s="2" t="s">
        <v>41</v>
      </c>
      <c r="E2166" s="2" t="s">
        <v>38</v>
      </c>
      <c r="F2166" s="2" t="s">
        <v>34</v>
      </c>
      <c r="G2166" s="4">
        <v>43532.059641203705</v>
      </c>
      <c r="H2166" s="4">
        <v>43534.059641203705</v>
      </c>
      <c r="I2166" s="4">
        <v>43535.059641203705</v>
      </c>
      <c r="J2166" s="2">
        <v>42</v>
      </c>
      <c r="K2166" s="2">
        <v>127</v>
      </c>
      <c r="L2166" s="2" t="str">
        <f t="shared" si="56"/>
        <v>Chennai</v>
      </c>
      <c r="M2166" s="2" t="str">
        <f t="shared" si="57"/>
        <v>Delhi-Chennai</v>
      </c>
      <c r="N2166" s="2" t="str">
        <f t="shared" si="62"/>
        <v>Outstation</v>
      </c>
      <c r="O2166" s="2" t="str">
        <f t="shared" si="58"/>
        <v>Ship2Home</v>
      </c>
      <c r="P2166" s="2">
        <f t="shared" si="59"/>
        <v>-1</v>
      </c>
      <c r="Q2166" s="2">
        <f t="shared" si="60"/>
        <v>2</v>
      </c>
      <c r="R2166" s="2">
        <f t="shared" si="61"/>
        <v>169</v>
      </c>
    </row>
    <row r="2167" spans="1:18" ht="14.25" customHeight="1">
      <c r="A2167" s="2">
        <v>743434</v>
      </c>
      <c r="B2167" s="2" t="s">
        <v>36</v>
      </c>
      <c r="C2167" s="2" t="s">
        <v>43</v>
      </c>
      <c r="D2167" s="2" t="s">
        <v>41</v>
      </c>
      <c r="E2167" s="2" t="s">
        <v>38</v>
      </c>
      <c r="F2167" s="2" t="s">
        <v>34</v>
      </c>
      <c r="G2167" s="4">
        <v>43532.060624999998</v>
      </c>
      <c r="H2167" s="4">
        <v>43537.060624999998</v>
      </c>
      <c r="I2167" s="4">
        <v>43537.060624999998</v>
      </c>
      <c r="J2167" s="2">
        <v>43</v>
      </c>
      <c r="K2167" s="2">
        <v>129</v>
      </c>
      <c r="L2167" s="2" t="str">
        <f t="shared" si="56"/>
        <v>Bangalore</v>
      </c>
      <c r="M2167" s="2" t="str">
        <f t="shared" si="57"/>
        <v>Delhi-Bangalore</v>
      </c>
      <c r="N2167" s="2" t="str">
        <f t="shared" si="62"/>
        <v>Outstation</v>
      </c>
      <c r="O2167" s="2" t="str">
        <f t="shared" si="58"/>
        <v>Ship2Home</v>
      </c>
      <c r="P2167" s="2">
        <f t="shared" si="59"/>
        <v>0</v>
      </c>
      <c r="Q2167" s="2">
        <f t="shared" si="60"/>
        <v>5</v>
      </c>
      <c r="R2167" s="2">
        <f t="shared" si="61"/>
        <v>172</v>
      </c>
    </row>
    <row r="2168" spans="1:18" ht="14.25" customHeight="1">
      <c r="A2168" s="2">
        <v>136896</v>
      </c>
      <c r="B2168" s="2" t="s">
        <v>36</v>
      </c>
      <c r="C2168" s="2" t="s">
        <v>45</v>
      </c>
      <c r="D2168" s="2" t="s">
        <v>41</v>
      </c>
      <c r="E2168" s="2" t="s">
        <v>44</v>
      </c>
      <c r="F2168" s="2" t="s">
        <v>34</v>
      </c>
      <c r="G2168" s="4">
        <v>43532.066238425927</v>
      </c>
      <c r="H2168" s="4">
        <v>43537.066238425927</v>
      </c>
      <c r="I2168" s="4">
        <v>43536.066238425927</v>
      </c>
      <c r="J2168" s="2">
        <v>30</v>
      </c>
      <c r="K2168" s="2">
        <v>120</v>
      </c>
      <c r="L2168" s="2" t="str">
        <f t="shared" si="56"/>
        <v>Chennai</v>
      </c>
      <c r="M2168" s="2" t="str">
        <f t="shared" si="57"/>
        <v>Delhi-Chennai</v>
      </c>
      <c r="N2168" s="2" t="str">
        <f t="shared" si="62"/>
        <v>Outstation</v>
      </c>
      <c r="O2168" s="2" t="str">
        <f t="shared" si="58"/>
        <v>FastWheels</v>
      </c>
      <c r="P2168" s="2">
        <f t="shared" si="59"/>
        <v>1</v>
      </c>
      <c r="Q2168" s="2">
        <f t="shared" si="60"/>
        <v>5</v>
      </c>
      <c r="R2168" s="2">
        <f t="shared" si="61"/>
        <v>150</v>
      </c>
    </row>
    <row r="2169" spans="1:18" ht="14.25" customHeight="1">
      <c r="A2169" s="2">
        <v>489693</v>
      </c>
      <c r="B2169" s="2" t="s">
        <v>39</v>
      </c>
      <c r="C2169" s="2" t="s">
        <v>43</v>
      </c>
      <c r="D2169" s="2" t="s">
        <v>41</v>
      </c>
      <c r="E2169" s="2" t="s">
        <v>44</v>
      </c>
      <c r="F2169" s="2" t="s">
        <v>34</v>
      </c>
      <c r="G2169" s="4">
        <v>43532.066400462965</v>
      </c>
      <c r="H2169" s="4">
        <v>43534.066400462965</v>
      </c>
      <c r="I2169" s="4">
        <v>43536.066400462965</v>
      </c>
      <c r="J2169" s="2">
        <v>65</v>
      </c>
      <c r="K2169" s="2">
        <v>101</v>
      </c>
      <c r="L2169" s="2" t="str">
        <f t="shared" si="56"/>
        <v>Bangalore</v>
      </c>
      <c r="M2169" s="2" t="str">
        <f t="shared" si="57"/>
        <v>Delhi-Bangalore</v>
      </c>
      <c r="N2169" s="2" t="str">
        <f t="shared" si="62"/>
        <v>Outstation</v>
      </c>
      <c r="O2169" s="2" t="str">
        <f t="shared" si="58"/>
        <v>FastWheels</v>
      </c>
      <c r="P2169" s="2">
        <f t="shared" si="59"/>
        <v>-2</v>
      </c>
      <c r="Q2169" s="2">
        <f t="shared" si="60"/>
        <v>2</v>
      </c>
      <c r="R2169" s="2">
        <f t="shared" si="61"/>
        <v>166</v>
      </c>
    </row>
    <row r="2170" spans="1:18" ht="14.25" customHeight="1">
      <c r="A2170" s="2">
        <v>817530</v>
      </c>
      <c r="B2170" s="2" t="s">
        <v>47</v>
      </c>
      <c r="C2170" s="2" t="s">
        <v>31</v>
      </c>
      <c r="D2170" s="2" t="s">
        <v>32</v>
      </c>
      <c r="E2170" s="2" t="s">
        <v>44</v>
      </c>
      <c r="F2170" s="2" t="s">
        <v>34</v>
      </c>
      <c r="G2170" s="4">
        <v>43532.068865740737</v>
      </c>
      <c r="H2170" s="4">
        <v>43535.068865740737</v>
      </c>
      <c r="I2170" s="4">
        <v>43538.068865740737</v>
      </c>
      <c r="J2170" s="2">
        <v>70</v>
      </c>
      <c r="K2170" s="2">
        <v>102</v>
      </c>
      <c r="L2170" s="2" t="str">
        <f t="shared" si="56"/>
        <v>Delhi</v>
      </c>
      <c r="M2170" s="2" t="str">
        <f t="shared" si="57"/>
        <v>Bangalore-Delhi</v>
      </c>
      <c r="N2170" s="2" t="str">
        <f t="shared" si="62"/>
        <v>Outstation</v>
      </c>
      <c r="O2170" s="2" t="str">
        <f t="shared" si="58"/>
        <v>FastWheels</v>
      </c>
      <c r="P2170" s="2">
        <f t="shared" si="59"/>
        <v>-3</v>
      </c>
      <c r="Q2170" s="2">
        <f t="shared" si="60"/>
        <v>3</v>
      </c>
      <c r="R2170" s="2">
        <f t="shared" si="61"/>
        <v>172</v>
      </c>
    </row>
    <row r="2171" spans="1:18" ht="14.25" customHeight="1">
      <c r="A2171" s="2">
        <v>741405</v>
      </c>
      <c r="B2171" s="2" t="s">
        <v>48</v>
      </c>
      <c r="C2171" s="2" t="s">
        <v>37</v>
      </c>
      <c r="D2171" s="2" t="s">
        <v>41</v>
      </c>
      <c r="E2171" s="2" t="s">
        <v>44</v>
      </c>
      <c r="F2171" s="2" t="s">
        <v>34</v>
      </c>
      <c r="G2171" s="4">
        <v>43532.071331018517</v>
      </c>
      <c r="H2171" s="4">
        <v>43534.071331018517</v>
      </c>
      <c r="I2171" s="4">
        <v>43539.071331018517</v>
      </c>
      <c r="J2171" s="2">
        <v>72</v>
      </c>
      <c r="K2171" s="2">
        <v>92</v>
      </c>
      <c r="L2171" s="2" t="str">
        <f t="shared" si="56"/>
        <v>Mumbai</v>
      </c>
      <c r="M2171" s="2" t="str">
        <f t="shared" si="57"/>
        <v>Delhi-Mumbai</v>
      </c>
      <c r="N2171" s="2" t="str">
        <f t="shared" si="62"/>
        <v>Outstation</v>
      </c>
      <c r="O2171" s="2" t="str">
        <f t="shared" si="58"/>
        <v>FastWheels</v>
      </c>
      <c r="P2171" s="2">
        <f t="shared" si="59"/>
        <v>-5</v>
      </c>
      <c r="Q2171" s="2">
        <f t="shared" si="60"/>
        <v>2</v>
      </c>
      <c r="R2171" s="2">
        <f t="shared" si="61"/>
        <v>164</v>
      </c>
    </row>
    <row r="2172" spans="1:18" ht="14.25" customHeight="1">
      <c r="A2172" s="2">
        <v>969951</v>
      </c>
      <c r="B2172" s="2" t="s">
        <v>30</v>
      </c>
      <c r="C2172" s="2" t="s">
        <v>37</v>
      </c>
      <c r="D2172" s="2" t="s">
        <v>41</v>
      </c>
      <c r="E2172" s="2" t="s">
        <v>33</v>
      </c>
      <c r="F2172" s="2" t="s">
        <v>34</v>
      </c>
      <c r="G2172" s="4">
        <v>43532.085196759261</v>
      </c>
      <c r="H2172" s="4">
        <v>43540.085196759261</v>
      </c>
      <c r="I2172" s="4">
        <v>43539.085196759261</v>
      </c>
      <c r="J2172" s="2">
        <v>42</v>
      </c>
      <c r="K2172" s="2">
        <v>109</v>
      </c>
      <c r="L2172" s="2" t="str">
        <f t="shared" si="56"/>
        <v>Mumbai</v>
      </c>
      <c r="M2172" s="2" t="str">
        <f t="shared" si="57"/>
        <v>Delhi-Mumbai</v>
      </c>
      <c r="N2172" s="2" t="str">
        <f t="shared" si="62"/>
        <v>Outstation</v>
      </c>
      <c r="O2172" s="2" t="str">
        <f t="shared" si="58"/>
        <v>Ship2Home</v>
      </c>
      <c r="P2172" s="2">
        <f t="shared" si="59"/>
        <v>1</v>
      </c>
      <c r="Q2172" s="2">
        <f t="shared" si="60"/>
        <v>8</v>
      </c>
      <c r="R2172" s="2">
        <f t="shared" si="61"/>
        <v>151</v>
      </c>
    </row>
    <row r="2173" spans="1:18" ht="14.25" customHeight="1">
      <c r="A2173" s="2">
        <v>345817</v>
      </c>
      <c r="B2173" s="2" t="s">
        <v>36</v>
      </c>
      <c r="C2173" s="2" t="s">
        <v>37</v>
      </c>
      <c r="D2173" s="2" t="s">
        <v>32</v>
      </c>
      <c r="E2173" s="2" t="s">
        <v>44</v>
      </c>
      <c r="F2173" s="2" t="s">
        <v>34</v>
      </c>
      <c r="G2173" s="4">
        <v>43532.088148148148</v>
      </c>
      <c r="H2173" s="4">
        <v>43534.088148148148</v>
      </c>
      <c r="I2173" s="4">
        <v>43539.088148148148</v>
      </c>
      <c r="J2173" s="2">
        <v>84</v>
      </c>
      <c r="K2173" s="2">
        <v>91</v>
      </c>
      <c r="L2173" s="2" t="str">
        <f t="shared" si="56"/>
        <v>Mumbai</v>
      </c>
      <c r="M2173" s="2" t="str">
        <f t="shared" si="57"/>
        <v>Bangalore-Mumbai</v>
      </c>
      <c r="N2173" s="2" t="str">
        <f t="shared" si="62"/>
        <v>Outstation</v>
      </c>
      <c r="O2173" s="2" t="str">
        <f t="shared" si="58"/>
        <v>FastWheels</v>
      </c>
      <c r="P2173" s="2">
        <f t="shared" si="59"/>
        <v>-5</v>
      </c>
      <c r="Q2173" s="2">
        <f t="shared" si="60"/>
        <v>2</v>
      </c>
      <c r="R2173" s="2">
        <f t="shared" si="61"/>
        <v>175</v>
      </c>
    </row>
    <row r="2174" spans="1:18" ht="14.25" customHeight="1">
      <c r="A2174" s="2">
        <v>348942</v>
      </c>
      <c r="B2174" s="2" t="s">
        <v>39</v>
      </c>
      <c r="C2174" s="2" t="s">
        <v>31</v>
      </c>
      <c r="D2174" s="2" t="s">
        <v>32</v>
      </c>
      <c r="E2174" s="2" t="s">
        <v>38</v>
      </c>
      <c r="F2174" s="2" t="s">
        <v>34</v>
      </c>
      <c r="G2174" s="4">
        <v>43532.090416666666</v>
      </c>
      <c r="H2174" s="4">
        <v>43540.090416666666</v>
      </c>
      <c r="I2174" s="4">
        <v>43536.090416666666</v>
      </c>
      <c r="J2174" s="2">
        <v>47</v>
      </c>
      <c r="K2174" s="2">
        <v>124</v>
      </c>
      <c r="L2174" s="2" t="str">
        <f t="shared" si="56"/>
        <v>Delhi</v>
      </c>
      <c r="M2174" s="2" t="str">
        <f t="shared" si="57"/>
        <v>Bangalore-Delhi</v>
      </c>
      <c r="N2174" s="2" t="str">
        <f t="shared" si="62"/>
        <v>Outstation</v>
      </c>
      <c r="O2174" s="2" t="str">
        <f t="shared" si="58"/>
        <v>Ship2Home</v>
      </c>
      <c r="P2174" s="2">
        <f t="shared" si="59"/>
        <v>4</v>
      </c>
      <c r="Q2174" s="2">
        <f t="shared" si="60"/>
        <v>8</v>
      </c>
      <c r="R2174" s="2">
        <f t="shared" si="61"/>
        <v>171</v>
      </c>
    </row>
    <row r="2175" spans="1:18" ht="14.25" customHeight="1">
      <c r="A2175" s="2">
        <v>6601</v>
      </c>
      <c r="B2175" s="2" t="s">
        <v>39</v>
      </c>
      <c r="C2175" s="2" t="s">
        <v>37</v>
      </c>
      <c r="D2175" s="2" t="s">
        <v>32</v>
      </c>
      <c r="E2175" s="2" t="s">
        <v>33</v>
      </c>
      <c r="F2175" s="2" t="s">
        <v>34</v>
      </c>
      <c r="G2175" s="4">
        <v>43532.091145833336</v>
      </c>
      <c r="H2175" s="4">
        <v>43541.091145833336</v>
      </c>
      <c r="I2175" s="4">
        <v>43539.091145833336</v>
      </c>
      <c r="J2175" s="2">
        <v>25</v>
      </c>
      <c r="K2175" s="2">
        <v>114</v>
      </c>
      <c r="L2175" s="2" t="str">
        <f t="shared" si="56"/>
        <v>Mumbai</v>
      </c>
      <c r="M2175" s="2" t="str">
        <f t="shared" si="57"/>
        <v>Bangalore-Mumbai</v>
      </c>
      <c r="N2175" s="2" t="str">
        <f t="shared" si="62"/>
        <v>Outstation</v>
      </c>
      <c r="O2175" s="2" t="str">
        <f t="shared" si="58"/>
        <v>Ship2Home</v>
      </c>
      <c r="P2175" s="2">
        <f t="shared" si="59"/>
        <v>2</v>
      </c>
      <c r="Q2175" s="2">
        <f t="shared" si="60"/>
        <v>9</v>
      </c>
      <c r="R2175" s="2">
        <f t="shared" si="61"/>
        <v>139</v>
      </c>
    </row>
    <row r="2176" spans="1:18" ht="14.25" customHeight="1">
      <c r="A2176" s="2">
        <v>443245</v>
      </c>
      <c r="B2176" s="2" t="s">
        <v>30</v>
      </c>
      <c r="C2176" s="2" t="s">
        <v>31</v>
      </c>
      <c r="D2176" s="2" t="s">
        <v>32</v>
      </c>
      <c r="E2176" s="2" t="s">
        <v>33</v>
      </c>
      <c r="F2176" s="2" t="s">
        <v>34</v>
      </c>
      <c r="G2176" s="4">
        <v>43532.093495370369</v>
      </c>
      <c r="H2176" s="4">
        <v>43535.093495370369</v>
      </c>
      <c r="I2176" s="4">
        <v>43537.093495370369</v>
      </c>
      <c r="J2176" s="2">
        <v>30</v>
      </c>
      <c r="K2176" s="2">
        <v>125</v>
      </c>
      <c r="L2176" s="2" t="str">
        <f t="shared" si="56"/>
        <v>Delhi</v>
      </c>
      <c r="M2176" s="2" t="str">
        <f t="shared" si="57"/>
        <v>Bangalore-Delhi</v>
      </c>
      <c r="N2176" s="2" t="str">
        <f t="shared" si="62"/>
        <v>Outstation</v>
      </c>
      <c r="O2176" s="2" t="str">
        <f t="shared" si="58"/>
        <v>Ship2Home</v>
      </c>
      <c r="P2176" s="2">
        <f t="shared" si="59"/>
        <v>-2</v>
      </c>
      <c r="Q2176" s="2">
        <f t="shared" si="60"/>
        <v>3</v>
      </c>
      <c r="R2176" s="2">
        <f t="shared" si="61"/>
        <v>155</v>
      </c>
    </row>
    <row r="2177" spans="1:18" ht="14.25" customHeight="1">
      <c r="A2177" s="2">
        <v>807081</v>
      </c>
      <c r="B2177" s="2" t="s">
        <v>39</v>
      </c>
      <c r="C2177" s="2" t="s">
        <v>31</v>
      </c>
      <c r="D2177" s="2" t="s">
        <v>41</v>
      </c>
      <c r="E2177" s="2" t="s">
        <v>33</v>
      </c>
      <c r="F2177" s="2" t="s">
        <v>34</v>
      </c>
      <c r="G2177" s="4">
        <v>43532.093518518515</v>
      </c>
      <c r="H2177" s="4">
        <v>43535.093518518515</v>
      </c>
      <c r="I2177" s="4">
        <v>43535.093518518515</v>
      </c>
      <c r="J2177" s="2">
        <v>0</v>
      </c>
      <c r="K2177" s="2">
        <v>129</v>
      </c>
      <c r="L2177" s="2" t="str">
        <f t="shared" si="56"/>
        <v>Delhi</v>
      </c>
      <c r="M2177" s="2" t="str">
        <f t="shared" si="57"/>
        <v>Delhi-Delhi</v>
      </c>
      <c r="N2177" s="2" t="str">
        <f t="shared" si="62"/>
        <v>Local</v>
      </c>
      <c r="O2177" s="2" t="str">
        <f t="shared" si="58"/>
        <v>Ship2Home</v>
      </c>
      <c r="P2177" s="2">
        <f t="shared" si="59"/>
        <v>0</v>
      </c>
      <c r="Q2177" s="2">
        <f t="shared" si="60"/>
        <v>3</v>
      </c>
      <c r="R2177" s="2">
        <f t="shared" si="61"/>
        <v>129</v>
      </c>
    </row>
    <row r="2178" spans="1:18" ht="14.25" customHeight="1">
      <c r="A2178" s="2">
        <v>755377</v>
      </c>
      <c r="B2178" s="2" t="s">
        <v>39</v>
      </c>
      <c r="C2178" s="2" t="s">
        <v>43</v>
      </c>
      <c r="D2178" s="2" t="s">
        <v>32</v>
      </c>
      <c r="E2178" s="2" t="s">
        <v>33</v>
      </c>
      <c r="F2178" s="2" t="s">
        <v>34</v>
      </c>
      <c r="G2178" s="4">
        <v>43532.094907407409</v>
      </c>
      <c r="H2178" s="4">
        <v>43532.094907407409</v>
      </c>
      <c r="I2178" s="4">
        <v>43537.094907407409</v>
      </c>
      <c r="J2178" s="2">
        <v>0</v>
      </c>
      <c r="K2178" s="2">
        <v>122</v>
      </c>
      <c r="L2178" s="2" t="str">
        <f t="shared" si="56"/>
        <v>Bangalore</v>
      </c>
      <c r="M2178" s="2" t="str">
        <f t="shared" si="57"/>
        <v>Bangalore-Bangalore</v>
      </c>
      <c r="N2178" s="2" t="str">
        <f t="shared" si="62"/>
        <v>Local</v>
      </c>
      <c r="O2178" s="2" t="str">
        <f t="shared" si="58"/>
        <v>Ship2Home</v>
      </c>
      <c r="P2178" s="2">
        <f t="shared" si="59"/>
        <v>-5</v>
      </c>
      <c r="Q2178" s="2">
        <f t="shared" si="60"/>
        <v>0</v>
      </c>
      <c r="R2178" s="2">
        <f t="shared" si="61"/>
        <v>122</v>
      </c>
    </row>
    <row r="2179" spans="1:18" ht="14.25" customHeight="1">
      <c r="A2179" s="2">
        <v>581821</v>
      </c>
      <c r="B2179" s="2" t="s">
        <v>48</v>
      </c>
      <c r="C2179" s="2" t="s">
        <v>31</v>
      </c>
      <c r="D2179" s="2" t="s">
        <v>41</v>
      </c>
      <c r="E2179" s="2" t="s">
        <v>44</v>
      </c>
      <c r="F2179" s="2" t="s">
        <v>34</v>
      </c>
      <c r="G2179" s="4">
        <v>43532.095902777779</v>
      </c>
      <c r="H2179" s="4">
        <v>43532.095902777779</v>
      </c>
      <c r="I2179" s="4">
        <v>43539.095902777779</v>
      </c>
      <c r="J2179" s="2">
        <v>0</v>
      </c>
      <c r="K2179" s="2">
        <v>108</v>
      </c>
      <c r="L2179" s="2" t="str">
        <f t="shared" si="56"/>
        <v>Delhi</v>
      </c>
      <c r="M2179" s="2" t="str">
        <f t="shared" si="57"/>
        <v>Delhi-Delhi</v>
      </c>
      <c r="N2179" s="2" t="str">
        <f t="shared" si="62"/>
        <v>Local</v>
      </c>
      <c r="O2179" s="2" t="str">
        <f t="shared" si="58"/>
        <v>FastWheels</v>
      </c>
      <c r="P2179" s="2">
        <f t="shared" si="59"/>
        <v>-7</v>
      </c>
      <c r="Q2179" s="2">
        <f t="shared" si="60"/>
        <v>0</v>
      </c>
      <c r="R2179" s="2">
        <f t="shared" si="61"/>
        <v>108</v>
      </c>
    </row>
    <row r="2180" spans="1:18" ht="14.25" customHeight="1">
      <c r="A2180" s="2">
        <v>765855</v>
      </c>
      <c r="B2180" s="2" t="s">
        <v>49</v>
      </c>
      <c r="C2180" s="2" t="s">
        <v>40</v>
      </c>
      <c r="D2180" s="2" t="s">
        <v>41</v>
      </c>
      <c r="E2180" s="2" t="s">
        <v>33</v>
      </c>
      <c r="F2180" s="2" t="s">
        <v>34</v>
      </c>
      <c r="G2180" s="4">
        <v>43532.099930555552</v>
      </c>
      <c r="H2180" s="4">
        <v>43537.099930555552</v>
      </c>
      <c r="I2180" s="4">
        <v>43535.099930555552</v>
      </c>
      <c r="J2180" s="2">
        <v>31</v>
      </c>
      <c r="K2180" s="2">
        <v>114</v>
      </c>
      <c r="L2180" s="2" t="str">
        <f t="shared" si="56"/>
        <v>Kolkata</v>
      </c>
      <c r="M2180" s="2" t="str">
        <f t="shared" si="57"/>
        <v>Delhi-Kolkata</v>
      </c>
      <c r="N2180" s="2" t="str">
        <f t="shared" si="62"/>
        <v>Outstation</v>
      </c>
      <c r="O2180" s="2" t="str">
        <f t="shared" si="58"/>
        <v>Ship2Home</v>
      </c>
      <c r="P2180" s="2">
        <f t="shared" si="59"/>
        <v>2</v>
      </c>
      <c r="Q2180" s="2">
        <f t="shared" si="60"/>
        <v>5</v>
      </c>
      <c r="R2180" s="2">
        <f t="shared" si="61"/>
        <v>145</v>
      </c>
    </row>
    <row r="2181" spans="1:18" ht="14.25" customHeight="1">
      <c r="A2181" s="2">
        <v>907502</v>
      </c>
      <c r="B2181" s="2" t="s">
        <v>42</v>
      </c>
      <c r="C2181" s="2" t="s">
        <v>31</v>
      </c>
      <c r="D2181" s="2" t="s">
        <v>41</v>
      </c>
      <c r="E2181" s="2" t="s">
        <v>44</v>
      </c>
      <c r="F2181" s="2" t="s">
        <v>34</v>
      </c>
      <c r="G2181" s="4">
        <v>43532.102025462962</v>
      </c>
      <c r="H2181" s="4">
        <v>43536.102025462962</v>
      </c>
      <c r="I2181" s="4">
        <v>43538.102025462962</v>
      </c>
      <c r="J2181" s="2">
        <v>0</v>
      </c>
      <c r="K2181" s="2">
        <v>108</v>
      </c>
      <c r="L2181" s="2" t="str">
        <f t="shared" si="56"/>
        <v>Delhi</v>
      </c>
      <c r="M2181" s="2" t="str">
        <f t="shared" si="57"/>
        <v>Delhi-Delhi</v>
      </c>
      <c r="N2181" s="2" t="str">
        <f t="shared" si="62"/>
        <v>Local</v>
      </c>
      <c r="O2181" s="2" t="str">
        <f t="shared" si="58"/>
        <v>FastWheels</v>
      </c>
      <c r="P2181" s="2">
        <f t="shared" si="59"/>
        <v>-2</v>
      </c>
      <c r="Q2181" s="2">
        <f t="shared" si="60"/>
        <v>4</v>
      </c>
      <c r="R2181" s="2">
        <f t="shared" si="61"/>
        <v>108</v>
      </c>
    </row>
    <row r="2182" spans="1:18" ht="14.25" customHeight="1">
      <c r="A2182" s="2">
        <v>354298</v>
      </c>
      <c r="B2182" s="2" t="s">
        <v>39</v>
      </c>
      <c r="C2182" s="2" t="s">
        <v>31</v>
      </c>
      <c r="D2182" s="2" t="s">
        <v>41</v>
      </c>
      <c r="E2182" s="2" t="s">
        <v>38</v>
      </c>
      <c r="F2182" s="2" t="s">
        <v>34</v>
      </c>
      <c r="G2182" s="4">
        <v>43532.106296296297</v>
      </c>
      <c r="H2182" s="4">
        <v>43533.106296296297</v>
      </c>
      <c r="I2182" s="4">
        <v>43537.106296296297</v>
      </c>
      <c r="J2182" s="2">
        <v>0</v>
      </c>
      <c r="K2182" s="2">
        <v>121</v>
      </c>
      <c r="L2182" s="2" t="str">
        <f t="shared" si="56"/>
        <v>Delhi</v>
      </c>
      <c r="M2182" s="2" t="str">
        <f t="shared" si="57"/>
        <v>Delhi-Delhi</v>
      </c>
      <c r="N2182" s="2" t="str">
        <f t="shared" si="62"/>
        <v>Local</v>
      </c>
      <c r="O2182" s="2" t="str">
        <f t="shared" si="58"/>
        <v>Ship2Home</v>
      </c>
      <c r="P2182" s="2">
        <f t="shared" si="59"/>
        <v>-4</v>
      </c>
      <c r="Q2182" s="2">
        <f t="shared" si="60"/>
        <v>1</v>
      </c>
      <c r="R2182" s="2">
        <f t="shared" si="61"/>
        <v>121</v>
      </c>
    </row>
    <row r="2183" spans="1:18" ht="14.25" customHeight="1">
      <c r="A2183" s="2">
        <v>224348</v>
      </c>
      <c r="B2183" s="2" t="s">
        <v>39</v>
      </c>
      <c r="C2183" s="2" t="s">
        <v>43</v>
      </c>
      <c r="D2183" s="2" t="s">
        <v>32</v>
      </c>
      <c r="E2183" s="2" t="s">
        <v>44</v>
      </c>
      <c r="F2183" s="2" t="s">
        <v>34</v>
      </c>
      <c r="G2183" s="4">
        <v>43532.107256944444</v>
      </c>
      <c r="H2183" s="4">
        <v>43533.107256944444</v>
      </c>
      <c r="I2183" s="4">
        <v>43535.107256944444</v>
      </c>
      <c r="J2183" s="2">
        <v>0</v>
      </c>
      <c r="K2183" s="2">
        <v>108</v>
      </c>
      <c r="L2183" s="2" t="str">
        <f t="shared" si="56"/>
        <v>Bangalore</v>
      </c>
      <c r="M2183" s="2" t="str">
        <f t="shared" si="57"/>
        <v>Bangalore-Bangalore</v>
      </c>
      <c r="N2183" s="2" t="str">
        <f t="shared" si="62"/>
        <v>Local</v>
      </c>
      <c r="O2183" s="2" t="str">
        <f t="shared" si="58"/>
        <v>FastWheels</v>
      </c>
      <c r="P2183" s="2">
        <f t="shared" si="59"/>
        <v>-2</v>
      </c>
      <c r="Q2183" s="2">
        <f t="shared" si="60"/>
        <v>1</v>
      </c>
      <c r="R2183" s="2">
        <f t="shared" si="61"/>
        <v>108</v>
      </c>
    </row>
    <row r="2184" spans="1:18" ht="14.25" customHeight="1">
      <c r="A2184" s="2">
        <v>554090</v>
      </c>
      <c r="B2184" s="2" t="s">
        <v>47</v>
      </c>
      <c r="C2184" s="2" t="s">
        <v>31</v>
      </c>
      <c r="D2184" s="2" t="s">
        <v>32</v>
      </c>
      <c r="E2184" s="2" t="s">
        <v>38</v>
      </c>
      <c r="F2184" s="2" t="s">
        <v>34</v>
      </c>
      <c r="G2184" s="4">
        <v>43532.11136574074</v>
      </c>
      <c r="H2184" s="4">
        <v>43535.11136574074</v>
      </c>
      <c r="I2184" s="4">
        <v>43535.11136574074</v>
      </c>
      <c r="J2184" s="2">
        <v>25</v>
      </c>
      <c r="K2184" s="2">
        <v>126</v>
      </c>
      <c r="L2184" s="2" t="str">
        <f t="shared" si="56"/>
        <v>Delhi</v>
      </c>
      <c r="M2184" s="2" t="str">
        <f t="shared" si="57"/>
        <v>Bangalore-Delhi</v>
      </c>
      <c r="N2184" s="2" t="str">
        <f t="shared" si="62"/>
        <v>Outstation</v>
      </c>
      <c r="O2184" s="2" t="str">
        <f t="shared" si="58"/>
        <v>Ship2Home</v>
      </c>
      <c r="P2184" s="2">
        <f t="shared" si="59"/>
        <v>0</v>
      </c>
      <c r="Q2184" s="2">
        <f t="shared" si="60"/>
        <v>3</v>
      </c>
      <c r="R2184" s="2">
        <f t="shared" si="61"/>
        <v>151</v>
      </c>
    </row>
    <row r="2185" spans="1:18" ht="14.25" customHeight="1">
      <c r="A2185" s="2">
        <v>256427</v>
      </c>
      <c r="B2185" s="2" t="s">
        <v>30</v>
      </c>
      <c r="C2185" s="2" t="s">
        <v>43</v>
      </c>
      <c r="D2185" s="2" t="s">
        <v>41</v>
      </c>
      <c r="E2185" s="2" t="s">
        <v>44</v>
      </c>
      <c r="F2185" s="2" t="s">
        <v>34</v>
      </c>
      <c r="G2185" s="4">
        <v>43532.115474537037</v>
      </c>
      <c r="H2185" s="4">
        <v>43536.115474537037</v>
      </c>
      <c r="I2185" s="4">
        <v>43539.115474537037</v>
      </c>
      <c r="J2185" s="2">
        <v>63</v>
      </c>
      <c r="K2185" s="2">
        <v>103</v>
      </c>
      <c r="L2185" s="2" t="str">
        <f t="shared" si="56"/>
        <v>Bangalore</v>
      </c>
      <c r="M2185" s="2" t="str">
        <f t="shared" si="57"/>
        <v>Delhi-Bangalore</v>
      </c>
      <c r="N2185" s="2" t="str">
        <f t="shared" si="62"/>
        <v>Outstation</v>
      </c>
      <c r="O2185" s="2" t="str">
        <f t="shared" si="58"/>
        <v>FastWheels</v>
      </c>
      <c r="P2185" s="2">
        <f t="shared" si="59"/>
        <v>-3</v>
      </c>
      <c r="Q2185" s="2">
        <f t="shared" si="60"/>
        <v>4</v>
      </c>
      <c r="R2185" s="2">
        <f t="shared" si="61"/>
        <v>166</v>
      </c>
    </row>
    <row r="2186" spans="1:18" ht="14.25" customHeight="1">
      <c r="A2186" s="2">
        <v>126668</v>
      </c>
      <c r="B2186" s="2" t="s">
        <v>30</v>
      </c>
      <c r="C2186" s="2" t="s">
        <v>45</v>
      </c>
      <c r="D2186" s="2" t="s">
        <v>32</v>
      </c>
      <c r="E2186" s="2" t="s">
        <v>44</v>
      </c>
      <c r="F2186" s="2" t="s">
        <v>34</v>
      </c>
      <c r="G2186" s="4">
        <v>43532.118935185186</v>
      </c>
      <c r="H2186" s="4">
        <v>43537.118935185186</v>
      </c>
      <c r="I2186" s="4">
        <v>43537.118935185186</v>
      </c>
      <c r="J2186" s="2">
        <v>39</v>
      </c>
      <c r="K2186" s="2">
        <v>122</v>
      </c>
      <c r="L2186" s="2" t="str">
        <f t="shared" si="56"/>
        <v>Chennai</v>
      </c>
      <c r="M2186" s="2" t="str">
        <f t="shared" si="57"/>
        <v>Bangalore-Chennai</v>
      </c>
      <c r="N2186" s="2" t="str">
        <f t="shared" si="62"/>
        <v>Outstation</v>
      </c>
      <c r="O2186" s="2" t="str">
        <f t="shared" si="58"/>
        <v>FastWheels</v>
      </c>
      <c r="P2186" s="2">
        <f t="shared" si="59"/>
        <v>0</v>
      </c>
      <c r="Q2186" s="2">
        <f t="shared" si="60"/>
        <v>5</v>
      </c>
      <c r="R2186" s="2">
        <f t="shared" si="61"/>
        <v>161</v>
      </c>
    </row>
    <row r="2187" spans="1:18" ht="14.25" customHeight="1">
      <c r="A2187" s="2">
        <v>655002</v>
      </c>
      <c r="B2187" s="2" t="s">
        <v>47</v>
      </c>
      <c r="C2187" s="2" t="s">
        <v>43</v>
      </c>
      <c r="D2187" s="2" t="s">
        <v>41</v>
      </c>
      <c r="E2187" s="2" t="s">
        <v>38</v>
      </c>
      <c r="F2187" s="2" t="s">
        <v>34</v>
      </c>
      <c r="G2187" s="4">
        <v>43532.121770833335</v>
      </c>
      <c r="H2187" s="4">
        <v>43536.121770833335</v>
      </c>
      <c r="I2187" s="4">
        <v>43539.121770833335</v>
      </c>
      <c r="J2187" s="2">
        <v>40</v>
      </c>
      <c r="K2187" s="2">
        <v>120</v>
      </c>
      <c r="L2187" s="2" t="str">
        <f t="shared" si="56"/>
        <v>Bangalore</v>
      </c>
      <c r="M2187" s="2" t="str">
        <f t="shared" si="57"/>
        <v>Delhi-Bangalore</v>
      </c>
      <c r="N2187" s="2" t="str">
        <f t="shared" si="62"/>
        <v>Outstation</v>
      </c>
      <c r="O2187" s="2" t="str">
        <f t="shared" si="58"/>
        <v>Ship2Home</v>
      </c>
      <c r="P2187" s="2">
        <f t="shared" si="59"/>
        <v>-3</v>
      </c>
      <c r="Q2187" s="2">
        <f t="shared" si="60"/>
        <v>4</v>
      </c>
      <c r="R2187" s="2">
        <f t="shared" si="61"/>
        <v>160</v>
      </c>
    </row>
    <row r="2188" spans="1:18" ht="14.25" customHeight="1">
      <c r="A2188" s="2">
        <v>390018</v>
      </c>
      <c r="B2188" s="2" t="s">
        <v>47</v>
      </c>
      <c r="C2188" s="2" t="s">
        <v>37</v>
      </c>
      <c r="D2188" s="2" t="s">
        <v>32</v>
      </c>
      <c r="E2188" s="2" t="s">
        <v>38</v>
      </c>
      <c r="F2188" s="2" t="s">
        <v>34</v>
      </c>
      <c r="G2188" s="4">
        <v>43532.12462962963</v>
      </c>
      <c r="H2188" s="4">
        <v>43536.12462962963</v>
      </c>
      <c r="I2188" s="4">
        <v>43535.12462962963</v>
      </c>
      <c r="J2188" s="2">
        <v>25</v>
      </c>
      <c r="K2188" s="2">
        <v>114</v>
      </c>
      <c r="L2188" s="2" t="str">
        <f t="shared" si="56"/>
        <v>Mumbai</v>
      </c>
      <c r="M2188" s="2" t="str">
        <f t="shared" si="57"/>
        <v>Bangalore-Mumbai</v>
      </c>
      <c r="N2188" s="2" t="str">
        <f t="shared" si="62"/>
        <v>Outstation</v>
      </c>
      <c r="O2188" s="2" t="str">
        <f t="shared" si="58"/>
        <v>Ship2Home</v>
      </c>
      <c r="P2188" s="2">
        <f t="shared" si="59"/>
        <v>1</v>
      </c>
      <c r="Q2188" s="2">
        <f t="shared" si="60"/>
        <v>4</v>
      </c>
      <c r="R2188" s="2">
        <f t="shared" si="61"/>
        <v>139</v>
      </c>
    </row>
    <row r="2189" spans="1:18" ht="14.25" customHeight="1">
      <c r="A2189" s="2">
        <v>879212</v>
      </c>
      <c r="B2189" s="2" t="s">
        <v>39</v>
      </c>
      <c r="C2189" s="2" t="s">
        <v>45</v>
      </c>
      <c r="D2189" s="2" t="s">
        <v>41</v>
      </c>
      <c r="E2189" s="2" t="s">
        <v>44</v>
      </c>
      <c r="F2189" s="2" t="s">
        <v>34</v>
      </c>
      <c r="G2189" s="4">
        <v>43532.12667824074</v>
      </c>
      <c r="H2189" s="4">
        <v>43542.12667824074</v>
      </c>
      <c r="I2189" s="4">
        <v>43535.12667824074</v>
      </c>
      <c r="J2189" s="2">
        <v>50</v>
      </c>
      <c r="K2189" s="2">
        <v>123</v>
      </c>
      <c r="L2189" s="2" t="str">
        <f t="shared" si="56"/>
        <v>Chennai</v>
      </c>
      <c r="M2189" s="2" t="str">
        <f t="shared" si="57"/>
        <v>Delhi-Chennai</v>
      </c>
      <c r="N2189" s="2" t="str">
        <f t="shared" si="62"/>
        <v>Outstation</v>
      </c>
      <c r="O2189" s="2" t="str">
        <f t="shared" si="58"/>
        <v>FastWheels</v>
      </c>
      <c r="P2189" s="2">
        <f t="shared" si="59"/>
        <v>7</v>
      </c>
      <c r="Q2189" s="2">
        <f t="shared" si="60"/>
        <v>10</v>
      </c>
      <c r="R2189" s="2">
        <f t="shared" si="61"/>
        <v>173</v>
      </c>
    </row>
    <row r="2190" spans="1:18" ht="14.25" customHeight="1">
      <c r="A2190" s="2">
        <v>190383</v>
      </c>
      <c r="B2190" s="2" t="s">
        <v>47</v>
      </c>
      <c r="C2190" s="2" t="s">
        <v>31</v>
      </c>
      <c r="D2190" s="2" t="s">
        <v>41</v>
      </c>
      <c r="E2190" s="2" t="s">
        <v>33</v>
      </c>
      <c r="F2190" s="2" t="s">
        <v>34</v>
      </c>
      <c r="G2190" s="4">
        <v>43532.129363425927</v>
      </c>
      <c r="H2190" s="4">
        <v>43535.129363425927</v>
      </c>
      <c r="I2190" s="4">
        <v>43537.129363425927</v>
      </c>
      <c r="J2190" s="2">
        <v>0</v>
      </c>
      <c r="K2190" s="2">
        <v>122</v>
      </c>
      <c r="L2190" s="2" t="str">
        <f t="shared" si="56"/>
        <v>Delhi</v>
      </c>
      <c r="M2190" s="2" t="str">
        <f t="shared" si="57"/>
        <v>Delhi-Delhi</v>
      </c>
      <c r="N2190" s="2" t="str">
        <f t="shared" si="62"/>
        <v>Local</v>
      </c>
      <c r="O2190" s="2" t="str">
        <f t="shared" si="58"/>
        <v>Ship2Home</v>
      </c>
      <c r="P2190" s="2">
        <f t="shared" si="59"/>
        <v>-2</v>
      </c>
      <c r="Q2190" s="2">
        <f t="shared" si="60"/>
        <v>3</v>
      </c>
      <c r="R2190" s="2">
        <f t="shared" si="61"/>
        <v>122</v>
      </c>
    </row>
    <row r="2191" spans="1:18" ht="14.25" customHeight="1">
      <c r="A2191" s="2">
        <v>267255</v>
      </c>
      <c r="B2191" s="2" t="s">
        <v>39</v>
      </c>
      <c r="C2191" s="2" t="s">
        <v>40</v>
      </c>
      <c r="D2191" s="2" t="s">
        <v>32</v>
      </c>
      <c r="E2191" s="2" t="s">
        <v>33</v>
      </c>
      <c r="F2191" s="2" t="s">
        <v>34</v>
      </c>
      <c r="G2191" s="4">
        <v>43532.129629629628</v>
      </c>
      <c r="H2191" s="4">
        <v>43534.129629629628</v>
      </c>
      <c r="I2191" s="4">
        <v>43538.129629629628</v>
      </c>
      <c r="J2191" s="2">
        <v>48</v>
      </c>
      <c r="K2191" s="2">
        <v>109</v>
      </c>
      <c r="L2191" s="2" t="str">
        <f t="shared" si="56"/>
        <v>Kolkata</v>
      </c>
      <c r="M2191" s="2" t="str">
        <f t="shared" si="57"/>
        <v>Bangalore-Kolkata</v>
      </c>
      <c r="N2191" s="2" t="str">
        <f t="shared" si="62"/>
        <v>Outstation</v>
      </c>
      <c r="O2191" s="2" t="str">
        <f t="shared" si="58"/>
        <v>Ship2Home</v>
      </c>
      <c r="P2191" s="2">
        <f t="shared" si="59"/>
        <v>-4</v>
      </c>
      <c r="Q2191" s="2">
        <f t="shared" si="60"/>
        <v>2</v>
      </c>
      <c r="R2191" s="2">
        <f t="shared" si="61"/>
        <v>157</v>
      </c>
    </row>
    <row r="2192" spans="1:18" ht="14.25" customHeight="1">
      <c r="A2192" s="2">
        <v>268256</v>
      </c>
      <c r="B2192" s="2" t="s">
        <v>36</v>
      </c>
      <c r="C2192" s="2" t="s">
        <v>31</v>
      </c>
      <c r="D2192" s="2" t="s">
        <v>32</v>
      </c>
      <c r="E2192" s="2" t="s">
        <v>44</v>
      </c>
      <c r="F2192" s="2" t="s">
        <v>34</v>
      </c>
      <c r="G2192" s="4">
        <v>43532.132951388892</v>
      </c>
      <c r="H2192" s="4">
        <v>43537.132951388892</v>
      </c>
      <c r="I2192" s="4">
        <v>43538.132951388892</v>
      </c>
      <c r="J2192" s="2">
        <v>68</v>
      </c>
      <c r="K2192" s="2">
        <v>106</v>
      </c>
      <c r="L2192" s="2" t="str">
        <f t="shared" si="56"/>
        <v>Delhi</v>
      </c>
      <c r="M2192" s="2" t="str">
        <f t="shared" si="57"/>
        <v>Bangalore-Delhi</v>
      </c>
      <c r="N2192" s="2" t="str">
        <f t="shared" si="62"/>
        <v>Outstation</v>
      </c>
      <c r="O2192" s="2" t="str">
        <f t="shared" si="58"/>
        <v>FastWheels</v>
      </c>
      <c r="P2192" s="2">
        <f t="shared" si="59"/>
        <v>-1</v>
      </c>
      <c r="Q2192" s="2">
        <f t="shared" si="60"/>
        <v>5</v>
      </c>
      <c r="R2192" s="2">
        <f t="shared" si="61"/>
        <v>174</v>
      </c>
    </row>
    <row r="2193" spans="1:18" ht="14.25" customHeight="1">
      <c r="A2193" s="2">
        <v>670323</v>
      </c>
      <c r="B2193" s="2" t="s">
        <v>39</v>
      </c>
      <c r="C2193" s="2" t="s">
        <v>40</v>
      </c>
      <c r="D2193" s="2" t="s">
        <v>32</v>
      </c>
      <c r="E2193" s="2" t="s">
        <v>33</v>
      </c>
      <c r="F2193" s="2" t="s">
        <v>34</v>
      </c>
      <c r="G2193" s="4">
        <v>43532.133252314816</v>
      </c>
      <c r="H2193" s="4">
        <v>43537.133252314816</v>
      </c>
      <c r="I2193" s="4">
        <v>43539.133252314816</v>
      </c>
      <c r="J2193" s="2">
        <v>28</v>
      </c>
      <c r="K2193" s="2">
        <v>110</v>
      </c>
      <c r="L2193" s="2" t="str">
        <f t="shared" si="56"/>
        <v>Kolkata</v>
      </c>
      <c r="M2193" s="2" t="str">
        <f t="shared" si="57"/>
        <v>Bangalore-Kolkata</v>
      </c>
      <c r="N2193" s="2" t="str">
        <f t="shared" si="62"/>
        <v>Outstation</v>
      </c>
      <c r="O2193" s="2" t="str">
        <f t="shared" si="58"/>
        <v>Ship2Home</v>
      </c>
      <c r="P2193" s="2">
        <f t="shared" si="59"/>
        <v>-2</v>
      </c>
      <c r="Q2193" s="2">
        <f t="shared" si="60"/>
        <v>5</v>
      </c>
      <c r="R2193" s="2">
        <f t="shared" si="61"/>
        <v>138</v>
      </c>
    </row>
    <row r="2194" spans="1:18" ht="14.25" customHeight="1">
      <c r="A2194" s="2">
        <v>499000</v>
      </c>
      <c r="B2194" s="2" t="s">
        <v>47</v>
      </c>
      <c r="C2194" s="2" t="s">
        <v>31</v>
      </c>
      <c r="D2194" s="2" t="s">
        <v>32</v>
      </c>
      <c r="E2194" s="2" t="s">
        <v>44</v>
      </c>
      <c r="F2194" s="2" t="s">
        <v>34</v>
      </c>
      <c r="G2194" s="4">
        <v>43532.134328703702</v>
      </c>
      <c r="H2194" s="4">
        <v>43534.134328703702</v>
      </c>
      <c r="I2194" s="4">
        <v>43539.134328703702</v>
      </c>
      <c r="J2194" s="2">
        <v>40</v>
      </c>
      <c r="K2194" s="2">
        <v>122</v>
      </c>
      <c r="L2194" s="2" t="str">
        <f t="shared" si="56"/>
        <v>Delhi</v>
      </c>
      <c r="M2194" s="2" t="str">
        <f t="shared" si="57"/>
        <v>Bangalore-Delhi</v>
      </c>
      <c r="N2194" s="2" t="str">
        <f t="shared" si="62"/>
        <v>Outstation</v>
      </c>
      <c r="O2194" s="2" t="str">
        <f t="shared" si="58"/>
        <v>FastWheels</v>
      </c>
      <c r="P2194" s="2">
        <f t="shared" si="59"/>
        <v>-5</v>
      </c>
      <c r="Q2194" s="2">
        <f t="shared" si="60"/>
        <v>2</v>
      </c>
      <c r="R2194" s="2">
        <f t="shared" si="61"/>
        <v>162</v>
      </c>
    </row>
    <row r="2195" spans="1:18" ht="14.25" customHeight="1">
      <c r="A2195" s="2">
        <v>142808</v>
      </c>
      <c r="B2195" s="2" t="s">
        <v>47</v>
      </c>
      <c r="C2195" s="2" t="s">
        <v>31</v>
      </c>
      <c r="D2195" s="2" t="s">
        <v>32</v>
      </c>
      <c r="E2195" s="2" t="s">
        <v>44</v>
      </c>
      <c r="F2195" s="2" t="s">
        <v>34</v>
      </c>
      <c r="G2195" s="4">
        <v>43532.136076388888</v>
      </c>
      <c r="H2195" s="4">
        <v>43534.136076388888</v>
      </c>
      <c r="I2195" s="4">
        <v>43538.136076388888</v>
      </c>
      <c r="J2195" s="2">
        <v>44</v>
      </c>
      <c r="K2195" s="2">
        <v>130</v>
      </c>
      <c r="L2195" s="2" t="str">
        <f t="shared" si="56"/>
        <v>Delhi</v>
      </c>
      <c r="M2195" s="2" t="str">
        <f t="shared" si="57"/>
        <v>Bangalore-Delhi</v>
      </c>
      <c r="N2195" s="2" t="str">
        <f t="shared" si="62"/>
        <v>Outstation</v>
      </c>
      <c r="O2195" s="2" t="str">
        <f t="shared" si="58"/>
        <v>FastWheels</v>
      </c>
      <c r="P2195" s="2">
        <f t="shared" si="59"/>
        <v>-4</v>
      </c>
      <c r="Q2195" s="2">
        <f t="shared" si="60"/>
        <v>2</v>
      </c>
      <c r="R2195" s="2">
        <f t="shared" si="61"/>
        <v>174</v>
      </c>
    </row>
    <row r="2196" spans="1:18" ht="14.25" customHeight="1">
      <c r="A2196" s="2">
        <v>265392</v>
      </c>
      <c r="B2196" s="2" t="s">
        <v>30</v>
      </c>
      <c r="C2196" s="2" t="s">
        <v>45</v>
      </c>
      <c r="D2196" s="2" t="s">
        <v>41</v>
      </c>
      <c r="E2196" s="2" t="s">
        <v>44</v>
      </c>
      <c r="F2196" s="2" t="s">
        <v>34</v>
      </c>
      <c r="G2196" s="4">
        <v>43532.137638888889</v>
      </c>
      <c r="H2196" s="4">
        <v>43537.137638888889</v>
      </c>
      <c r="I2196" s="4">
        <v>43537.137638888889</v>
      </c>
      <c r="J2196" s="2">
        <v>32</v>
      </c>
      <c r="K2196" s="2">
        <v>121</v>
      </c>
      <c r="L2196" s="2" t="str">
        <f t="shared" si="56"/>
        <v>Chennai</v>
      </c>
      <c r="M2196" s="2" t="str">
        <f t="shared" si="57"/>
        <v>Delhi-Chennai</v>
      </c>
      <c r="N2196" s="2" t="str">
        <f t="shared" si="62"/>
        <v>Outstation</v>
      </c>
      <c r="O2196" s="2" t="str">
        <f t="shared" si="58"/>
        <v>FastWheels</v>
      </c>
      <c r="P2196" s="2">
        <f t="shared" si="59"/>
        <v>0</v>
      </c>
      <c r="Q2196" s="2">
        <f t="shared" si="60"/>
        <v>5</v>
      </c>
      <c r="R2196" s="2">
        <f t="shared" si="61"/>
        <v>153</v>
      </c>
    </row>
    <row r="2197" spans="1:18" ht="14.25" customHeight="1">
      <c r="A2197" s="2">
        <v>280561</v>
      </c>
      <c r="B2197" s="2" t="s">
        <v>36</v>
      </c>
      <c r="C2197" s="2" t="s">
        <v>31</v>
      </c>
      <c r="D2197" s="2" t="s">
        <v>41</v>
      </c>
      <c r="E2197" s="2" t="s">
        <v>33</v>
      </c>
      <c r="F2197" s="2" t="s">
        <v>34</v>
      </c>
      <c r="G2197" s="4">
        <v>43532.138252314813</v>
      </c>
      <c r="H2197" s="4">
        <v>43536.138252314813</v>
      </c>
      <c r="I2197" s="4">
        <v>43538.138252314813</v>
      </c>
      <c r="J2197" s="2">
        <v>0</v>
      </c>
      <c r="K2197" s="2">
        <v>127</v>
      </c>
      <c r="L2197" s="2" t="str">
        <f t="shared" si="56"/>
        <v>Delhi</v>
      </c>
      <c r="M2197" s="2" t="str">
        <f t="shared" si="57"/>
        <v>Delhi-Delhi</v>
      </c>
      <c r="N2197" s="2" t="str">
        <f t="shared" si="62"/>
        <v>Local</v>
      </c>
      <c r="O2197" s="2" t="str">
        <f t="shared" si="58"/>
        <v>Ship2Home</v>
      </c>
      <c r="P2197" s="2">
        <f t="shared" si="59"/>
        <v>-2</v>
      </c>
      <c r="Q2197" s="2">
        <f t="shared" si="60"/>
        <v>4</v>
      </c>
      <c r="R2197" s="2">
        <f t="shared" si="61"/>
        <v>127</v>
      </c>
    </row>
    <row r="2198" spans="1:18" ht="14.25" customHeight="1">
      <c r="A2198" s="2">
        <v>855762</v>
      </c>
      <c r="B2198" s="2" t="s">
        <v>36</v>
      </c>
      <c r="C2198" s="2" t="s">
        <v>43</v>
      </c>
      <c r="D2198" s="2" t="s">
        <v>41</v>
      </c>
      <c r="E2198" s="2" t="s">
        <v>38</v>
      </c>
      <c r="F2198" s="2" t="s">
        <v>34</v>
      </c>
      <c r="G2198" s="4">
        <v>43532.139525462961</v>
      </c>
      <c r="H2198" s="4">
        <v>43540.139525462961</v>
      </c>
      <c r="I2198" s="4">
        <v>43535.139525462961</v>
      </c>
      <c r="J2198" s="2">
        <v>34</v>
      </c>
      <c r="K2198" s="2">
        <v>120</v>
      </c>
      <c r="L2198" s="2" t="str">
        <f t="shared" si="56"/>
        <v>Bangalore</v>
      </c>
      <c r="M2198" s="2" t="str">
        <f t="shared" si="57"/>
        <v>Delhi-Bangalore</v>
      </c>
      <c r="N2198" s="2" t="str">
        <f t="shared" si="62"/>
        <v>Outstation</v>
      </c>
      <c r="O2198" s="2" t="str">
        <f t="shared" si="58"/>
        <v>Ship2Home</v>
      </c>
      <c r="P2198" s="2">
        <f t="shared" si="59"/>
        <v>5</v>
      </c>
      <c r="Q2198" s="2">
        <f t="shared" si="60"/>
        <v>8</v>
      </c>
      <c r="R2198" s="2">
        <f t="shared" si="61"/>
        <v>154</v>
      </c>
    </row>
    <row r="2199" spans="1:18" ht="14.25" customHeight="1">
      <c r="A2199" s="2">
        <v>849865</v>
      </c>
      <c r="B2199" s="2" t="s">
        <v>39</v>
      </c>
      <c r="C2199" s="2" t="s">
        <v>37</v>
      </c>
      <c r="D2199" s="2" t="s">
        <v>41</v>
      </c>
      <c r="E2199" s="2" t="s">
        <v>44</v>
      </c>
      <c r="F2199" s="2" t="s">
        <v>34</v>
      </c>
      <c r="G2199" s="4">
        <v>43532.139826388891</v>
      </c>
      <c r="H2199" s="4">
        <v>43534.139826388891</v>
      </c>
      <c r="I2199" s="4">
        <v>43535.139826388891</v>
      </c>
      <c r="J2199" s="2">
        <v>63</v>
      </c>
      <c r="K2199" s="2">
        <v>88</v>
      </c>
      <c r="L2199" s="2" t="str">
        <f t="shared" si="56"/>
        <v>Mumbai</v>
      </c>
      <c r="M2199" s="2" t="str">
        <f t="shared" si="57"/>
        <v>Delhi-Mumbai</v>
      </c>
      <c r="N2199" s="2" t="str">
        <f t="shared" si="62"/>
        <v>Outstation</v>
      </c>
      <c r="O2199" s="2" t="str">
        <f t="shared" si="58"/>
        <v>FastWheels</v>
      </c>
      <c r="P2199" s="2">
        <f t="shared" si="59"/>
        <v>-1</v>
      </c>
      <c r="Q2199" s="2">
        <f t="shared" si="60"/>
        <v>2</v>
      </c>
      <c r="R2199" s="2">
        <f t="shared" si="61"/>
        <v>151</v>
      </c>
    </row>
    <row r="2200" spans="1:18" ht="14.25" customHeight="1">
      <c r="A2200" s="2">
        <v>736388</v>
      </c>
      <c r="B2200" s="2" t="s">
        <v>36</v>
      </c>
      <c r="C2200" s="2" t="s">
        <v>43</v>
      </c>
      <c r="D2200" s="2" t="s">
        <v>41</v>
      </c>
      <c r="E2200" s="2" t="s">
        <v>44</v>
      </c>
      <c r="F2200" s="2" t="s">
        <v>34</v>
      </c>
      <c r="G2200" s="4">
        <v>43532.141180555554</v>
      </c>
      <c r="H2200" s="4">
        <v>43536.141180555554</v>
      </c>
      <c r="I2200" s="4">
        <v>43538.141180555554</v>
      </c>
      <c r="J2200" s="2">
        <v>45</v>
      </c>
      <c r="K2200" s="2">
        <v>121</v>
      </c>
      <c r="L2200" s="2" t="str">
        <f t="shared" si="56"/>
        <v>Bangalore</v>
      </c>
      <c r="M2200" s="2" t="str">
        <f t="shared" si="57"/>
        <v>Delhi-Bangalore</v>
      </c>
      <c r="N2200" s="2" t="str">
        <f t="shared" si="62"/>
        <v>Outstation</v>
      </c>
      <c r="O2200" s="2" t="str">
        <f t="shared" si="58"/>
        <v>FastWheels</v>
      </c>
      <c r="P2200" s="2">
        <f t="shared" si="59"/>
        <v>-2</v>
      </c>
      <c r="Q2200" s="2">
        <f t="shared" si="60"/>
        <v>4</v>
      </c>
      <c r="R2200" s="2">
        <f t="shared" si="61"/>
        <v>166</v>
      </c>
    </row>
    <row r="2201" spans="1:18" ht="14.25" customHeight="1">
      <c r="A2201" s="2">
        <v>200905</v>
      </c>
      <c r="B2201" s="2" t="s">
        <v>46</v>
      </c>
      <c r="C2201" s="2" t="s">
        <v>43</v>
      </c>
      <c r="D2201" s="2" t="s">
        <v>32</v>
      </c>
      <c r="E2201" s="2" t="s">
        <v>33</v>
      </c>
      <c r="F2201" s="2" t="s">
        <v>34</v>
      </c>
      <c r="G2201" s="4">
        <v>43532.144305555557</v>
      </c>
      <c r="H2201" s="4">
        <v>43537.144305555557</v>
      </c>
      <c r="I2201" s="4">
        <v>43536.144305555557</v>
      </c>
      <c r="J2201" s="2">
        <v>0</v>
      </c>
      <c r="K2201" s="2">
        <v>127</v>
      </c>
      <c r="L2201" s="2" t="str">
        <f t="shared" si="56"/>
        <v>Bangalore</v>
      </c>
      <c r="M2201" s="2" t="str">
        <f t="shared" si="57"/>
        <v>Bangalore-Bangalore</v>
      </c>
      <c r="N2201" s="2" t="str">
        <f t="shared" si="62"/>
        <v>Local</v>
      </c>
      <c r="O2201" s="2" t="str">
        <f t="shared" si="58"/>
        <v>Ship2Home</v>
      </c>
      <c r="P2201" s="2">
        <f t="shared" si="59"/>
        <v>1</v>
      </c>
      <c r="Q2201" s="2">
        <f t="shared" si="60"/>
        <v>5</v>
      </c>
      <c r="R2201" s="2">
        <f t="shared" si="61"/>
        <v>127</v>
      </c>
    </row>
    <row r="2202" spans="1:18" ht="14.25" customHeight="1">
      <c r="A2202" s="2">
        <v>472915</v>
      </c>
      <c r="B2202" s="2" t="s">
        <v>46</v>
      </c>
      <c r="C2202" s="2" t="s">
        <v>31</v>
      </c>
      <c r="D2202" s="2" t="s">
        <v>41</v>
      </c>
      <c r="E2202" s="2" t="s">
        <v>33</v>
      </c>
      <c r="F2202" s="2" t="s">
        <v>34</v>
      </c>
      <c r="G2202" s="4">
        <v>43532.146689814814</v>
      </c>
      <c r="H2202" s="4">
        <v>43539.146689814814</v>
      </c>
      <c r="I2202" s="4">
        <v>43536.146689814814</v>
      </c>
      <c r="J2202" s="2">
        <v>0</v>
      </c>
      <c r="K2202" s="2">
        <v>125</v>
      </c>
      <c r="L2202" s="2" t="str">
        <f t="shared" si="56"/>
        <v>Delhi</v>
      </c>
      <c r="M2202" s="2" t="str">
        <f t="shared" si="57"/>
        <v>Delhi-Delhi</v>
      </c>
      <c r="N2202" s="2" t="str">
        <f t="shared" si="62"/>
        <v>Local</v>
      </c>
      <c r="O2202" s="2" t="str">
        <f t="shared" si="58"/>
        <v>Ship2Home</v>
      </c>
      <c r="P2202" s="2">
        <f t="shared" si="59"/>
        <v>3</v>
      </c>
      <c r="Q2202" s="2">
        <f t="shared" si="60"/>
        <v>7</v>
      </c>
      <c r="R2202" s="2">
        <f t="shared" si="61"/>
        <v>125</v>
      </c>
    </row>
    <row r="2203" spans="1:18" ht="14.25" customHeight="1">
      <c r="A2203" s="2">
        <v>381514</v>
      </c>
      <c r="B2203" s="2" t="s">
        <v>47</v>
      </c>
      <c r="C2203" s="2" t="s">
        <v>45</v>
      </c>
      <c r="D2203" s="2" t="s">
        <v>41</v>
      </c>
      <c r="E2203" s="2" t="s">
        <v>38</v>
      </c>
      <c r="F2203" s="2" t="s">
        <v>34</v>
      </c>
      <c r="G2203" s="4">
        <v>43532.147499999999</v>
      </c>
      <c r="H2203" s="4">
        <v>43538.147499999999</v>
      </c>
      <c r="I2203" s="4">
        <v>43539.147499999999</v>
      </c>
      <c r="J2203" s="2">
        <v>46</v>
      </c>
      <c r="K2203" s="2">
        <v>129</v>
      </c>
      <c r="L2203" s="2" t="str">
        <f t="shared" si="56"/>
        <v>Chennai</v>
      </c>
      <c r="M2203" s="2" t="str">
        <f t="shared" si="57"/>
        <v>Delhi-Chennai</v>
      </c>
      <c r="N2203" s="2" t="str">
        <f t="shared" si="62"/>
        <v>Outstation</v>
      </c>
      <c r="O2203" s="2" t="str">
        <f t="shared" si="58"/>
        <v>Ship2Home</v>
      </c>
      <c r="P2203" s="2">
        <f t="shared" si="59"/>
        <v>-1</v>
      </c>
      <c r="Q2203" s="2">
        <f t="shared" si="60"/>
        <v>6</v>
      </c>
      <c r="R2203" s="2">
        <f t="shared" si="61"/>
        <v>175</v>
      </c>
    </row>
    <row r="2204" spans="1:18" ht="14.25" customHeight="1">
      <c r="A2204" s="2">
        <v>763884</v>
      </c>
      <c r="B2204" s="2" t="s">
        <v>47</v>
      </c>
      <c r="C2204" s="2" t="s">
        <v>43</v>
      </c>
      <c r="D2204" s="2" t="s">
        <v>32</v>
      </c>
      <c r="E2204" s="2" t="s">
        <v>44</v>
      </c>
      <c r="F2204" s="2" t="s">
        <v>34</v>
      </c>
      <c r="G2204" s="4">
        <v>43532.149895833332</v>
      </c>
      <c r="H2204" s="4">
        <v>43532.149895833332</v>
      </c>
      <c r="I2204" s="4">
        <v>43538.149895833332</v>
      </c>
      <c r="J2204" s="2">
        <v>0</v>
      </c>
      <c r="K2204" s="2">
        <v>121</v>
      </c>
      <c r="L2204" s="2" t="str">
        <f t="shared" si="56"/>
        <v>Bangalore</v>
      </c>
      <c r="M2204" s="2" t="str">
        <f t="shared" si="57"/>
        <v>Bangalore-Bangalore</v>
      </c>
      <c r="N2204" s="2" t="str">
        <f t="shared" si="62"/>
        <v>Local</v>
      </c>
      <c r="O2204" s="2" t="str">
        <f t="shared" si="58"/>
        <v>FastWheels</v>
      </c>
      <c r="P2204" s="2">
        <f t="shared" si="59"/>
        <v>-6</v>
      </c>
      <c r="Q2204" s="2">
        <f t="shared" si="60"/>
        <v>0</v>
      </c>
      <c r="R2204" s="2">
        <f t="shared" si="61"/>
        <v>121</v>
      </c>
    </row>
    <row r="2205" spans="1:18" ht="14.25" customHeight="1">
      <c r="A2205" s="2">
        <v>78131</v>
      </c>
      <c r="B2205" s="2" t="s">
        <v>30</v>
      </c>
      <c r="C2205" s="2" t="s">
        <v>37</v>
      </c>
      <c r="D2205" s="2" t="s">
        <v>32</v>
      </c>
      <c r="E2205" s="2" t="s">
        <v>33</v>
      </c>
      <c r="F2205" s="2" t="s">
        <v>34</v>
      </c>
      <c r="G2205" s="4">
        <v>43532.150787037041</v>
      </c>
      <c r="H2205" s="4">
        <v>43536.150787037041</v>
      </c>
      <c r="I2205" s="4">
        <v>43536.150787037041</v>
      </c>
      <c r="J2205" s="2">
        <v>40</v>
      </c>
      <c r="K2205" s="2">
        <v>110</v>
      </c>
      <c r="L2205" s="2" t="str">
        <f t="shared" si="56"/>
        <v>Mumbai</v>
      </c>
      <c r="M2205" s="2" t="str">
        <f t="shared" si="57"/>
        <v>Bangalore-Mumbai</v>
      </c>
      <c r="N2205" s="2" t="str">
        <f t="shared" si="62"/>
        <v>Outstation</v>
      </c>
      <c r="O2205" s="2" t="str">
        <f t="shared" si="58"/>
        <v>Ship2Home</v>
      </c>
      <c r="P2205" s="2">
        <f t="shared" si="59"/>
        <v>0</v>
      </c>
      <c r="Q2205" s="2">
        <f t="shared" si="60"/>
        <v>4</v>
      </c>
      <c r="R2205" s="2">
        <f t="shared" si="61"/>
        <v>150</v>
      </c>
    </row>
    <row r="2206" spans="1:18" ht="14.25" customHeight="1">
      <c r="A2206" s="2">
        <v>578123</v>
      </c>
      <c r="B2206" s="2" t="s">
        <v>30</v>
      </c>
      <c r="C2206" s="2" t="s">
        <v>37</v>
      </c>
      <c r="D2206" s="2" t="s">
        <v>41</v>
      </c>
      <c r="E2206" s="2" t="s">
        <v>44</v>
      </c>
      <c r="F2206" s="2" t="s">
        <v>34</v>
      </c>
      <c r="G2206" s="4">
        <v>43532.154432870368</v>
      </c>
      <c r="H2206" s="4">
        <v>43534.154432870368</v>
      </c>
      <c r="I2206" s="4">
        <v>43537.154432870368</v>
      </c>
      <c r="J2206" s="2">
        <v>65</v>
      </c>
      <c r="K2206" s="2">
        <v>88</v>
      </c>
      <c r="L2206" s="2" t="str">
        <f t="shared" si="56"/>
        <v>Mumbai</v>
      </c>
      <c r="M2206" s="2" t="str">
        <f t="shared" si="57"/>
        <v>Delhi-Mumbai</v>
      </c>
      <c r="N2206" s="2" t="str">
        <f t="shared" si="62"/>
        <v>Outstation</v>
      </c>
      <c r="O2206" s="2" t="str">
        <f t="shared" si="58"/>
        <v>FastWheels</v>
      </c>
      <c r="P2206" s="2">
        <f t="shared" si="59"/>
        <v>-3</v>
      </c>
      <c r="Q2206" s="2">
        <f t="shared" si="60"/>
        <v>2</v>
      </c>
      <c r="R2206" s="2">
        <f t="shared" si="61"/>
        <v>153</v>
      </c>
    </row>
    <row r="2207" spans="1:18" ht="14.25" customHeight="1">
      <c r="A2207" s="2">
        <v>421623</v>
      </c>
      <c r="B2207" s="2" t="s">
        <v>47</v>
      </c>
      <c r="C2207" s="2" t="s">
        <v>40</v>
      </c>
      <c r="D2207" s="2" t="s">
        <v>32</v>
      </c>
      <c r="E2207" s="2" t="s">
        <v>44</v>
      </c>
      <c r="F2207" s="2" t="s">
        <v>34</v>
      </c>
      <c r="G2207" s="4">
        <v>43532.154652777775</v>
      </c>
      <c r="H2207" s="4">
        <v>43541.154652777775</v>
      </c>
      <c r="I2207" s="4">
        <v>43536.154652777775</v>
      </c>
      <c r="J2207" s="2">
        <v>68</v>
      </c>
      <c r="K2207" s="2">
        <v>86</v>
      </c>
      <c r="L2207" s="2" t="str">
        <f t="shared" si="56"/>
        <v>Kolkata</v>
      </c>
      <c r="M2207" s="2" t="str">
        <f t="shared" si="57"/>
        <v>Bangalore-Kolkata</v>
      </c>
      <c r="N2207" s="2" t="str">
        <f t="shared" si="62"/>
        <v>Outstation</v>
      </c>
      <c r="O2207" s="2" t="str">
        <f t="shared" si="58"/>
        <v>FastWheels</v>
      </c>
      <c r="P2207" s="2">
        <f t="shared" si="59"/>
        <v>5</v>
      </c>
      <c r="Q2207" s="2">
        <f t="shared" si="60"/>
        <v>9</v>
      </c>
      <c r="R2207" s="2">
        <f t="shared" si="61"/>
        <v>154</v>
      </c>
    </row>
    <row r="2208" spans="1:18" ht="14.25" customHeight="1">
      <c r="A2208" s="2">
        <v>294657</v>
      </c>
      <c r="B2208" s="2" t="s">
        <v>39</v>
      </c>
      <c r="C2208" s="2" t="s">
        <v>31</v>
      </c>
      <c r="D2208" s="2" t="s">
        <v>41</v>
      </c>
      <c r="E2208" s="2" t="s">
        <v>33</v>
      </c>
      <c r="F2208" s="2" t="s">
        <v>34</v>
      </c>
      <c r="G2208" s="4">
        <v>43532.156828703701</v>
      </c>
      <c r="H2208" s="4">
        <v>43537.156828703701</v>
      </c>
      <c r="I2208" s="4">
        <v>43536.156828703701</v>
      </c>
      <c r="J2208" s="2">
        <v>0</v>
      </c>
      <c r="K2208" s="2">
        <v>128</v>
      </c>
      <c r="L2208" s="2" t="str">
        <f t="shared" si="56"/>
        <v>Delhi</v>
      </c>
      <c r="M2208" s="2" t="str">
        <f t="shared" si="57"/>
        <v>Delhi-Delhi</v>
      </c>
      <c r="N2208" s="2" t="str">
        <f t="shared" si="62"/>
        <v>Local</v>
      </c>
      <c r="O2208" s="2" t="str">
        <f t="shared" si="58"/>
        <v>Ship2Home</v>
      </c>
      <c r="P2208" s="2">
        <f t="shared" si="59"/>
        <v>1</v>
      </c>
      <c r="Q2208" s="2">
        <f t="shared" si="60"/>
        <v>5</v>
      </c>
      <c r="R2208" s="2">
        <f t="shared" si="61"/>
        <v>128</v>
      </c>
    </row>
    <row r="2209" spans="1:18" ht="14.25" customHeight="1">
      <c r="A2209" s="2">
        <v>847528</v>
      </c>
      <c r="B2209" s="2" t="s">
        <v>30</v>
      </c>
      <c r="C2209" s="2" t="s">
        <v>43</v>
      </c>
      <c r="D2209" s="2" t="s">
        <v>41</v>
      </c>
      <c r="E2209" s="2" t="s">
        <v>44</v>
      </c>
      <c r="F2209" s="2" t="s">
        <v>34</v>
      </c>
      <c r="G2209" s="4">
        <v>43532.157939814817</v>
      </c>
      <c r="H2209" s="4">
        <v>43536.157939814817</v>
      </c>
      <c r="I2209" s="4">
        <v>43535.157939814817</v>
      </c>
      <c r="J2209" s="2">
        <v>59</v>
      </c>
      <c r="K2209" s="2">
        <v>108</v>
      </c>
      <c r="L2209" s="2" t="str">
        <f t="shared" si="56"/>
        <v>Bangalore</v>
      </c>
      <c r="M2209" s="2" t="str">
        <f t="shared" si="57"/>
        <v>Delhi-Bangalore</v>
      </c>
      <c r="N2209" s="2" t="str">
        <f t="shared" si="62"/>
        <v>Outstation</v>
      </c>
      <c r="O2209" s="2" t="str">
        <f t="shared" si="58"/>
        <v>FastWheels</v>
      </c>
      <c r="P2209" s="2">
        <f t="shared" si="59"/>
        <v>1</v>
      </c>
      <c r="Q2209" s="2">
        <f t="shared" si="60"/>
        <v>4</v>
      </c>
      <c r="R2209" s="2">
        <f t="shared" si="61"/>
        <v>167</v>
      </c>
    </row>
    <row r="2210" spans="1:18" ht="14.25" customHeight="1">
      <c r="A2210" s="2">
        <v>153422</v>
      </c>
      <c r="B2210" s="2" t="s">
        <v>39</v>
      </c>
      <c r="C2210" s="2" t="s">
        <v>31</v>
      </c>
      <c r="D2210" s="2" t="s">
        <v>32</v>
      </c>
      <c r="E2210" s="2" t="s">
        <v>44</v>
      </c>
      <c r="F2210" s="2" t="s">
        <v>34</v>
      </c>
      <c r="G2210" s="4">
        <v>43532.159490740742</v>
      </c>
      <c r="H2210" s="4">
        <v>43537.159490740742</v>
      </c>
      <c r="I2210" s="4">
        <v>43535.159490740742</v>
      </c>
      <c r="J2210" s="2">
        <v>81</v>
      </c>
      <c r="K2210" s="2">
        <v>108</v>
      </c>
      <c r="L2210" s="2" t="str">
        <f t="shared" si="56"/>
        <v>Delhi</v>
      </c>
      <c r="M2210" s="2" t="str">
        <f t="shared" si="57"/>
        <v>Bangalore-Delhi</v>
      </c>
      <c r="N2210" s="2" t="str">
        <f t="shared" si="62"/>
        <v>Outstation</v>
      </c>
      <c r="O2210" s="2" t="str">
        <f t="shared" si="58"/>
        <v>FastWheels</v>
      </c>
      <c r="P2210" s="2">
        <f t="shared" si="59"/>
        <v>2</v>
      </c>
      <c r="Q2210" s="2">
        <f t="shared" si="60"/>
        <v>5</v>
      </c>
      <c r="R2210" s="2">
        <f t="shared" si="61"/>
        <v>189</v>
      </c>
    </row>
    <row r="2211" spans="1:18" ht="14.25" customHeight="1">
      <c r="A2211" s="2">
        <v>179056</v>
      </c>
      <c r="B2211" s="2" t="s">
        <v>48</v>
      </c>
      <c r="C2211" s="2" t="s">
        <v>43</v>
      </c>
      <c r="D2211" s="2" t="s">
        <v>41</v>
      </c>
      <c r="E2211" s="2" t="s">
        <v>44</v>
      </c>
      <c r="F2211" s="2" t="s">
        <v>34</v>
      </c>
      <c r="G2211" s="4">
        <v>43532.163402777776</v>
      </c>
      <c r="H2211" s="4">
        <v>43537.163402777776</v>
      </c>
      <c r="I2211" s="4">
        <v>43536.163402777776</v>
      </c>
      <c r="J2211" s="2">
        <v>77</v>
      </c>
      <c r="K2211" s="2">
        <v>109</v>
      </c>
      <c r="L2211" s="2" t="str">
        <f t="shared" si="56"/>
        <v>Bangalore</v>
      </c>
      <c r="M2211" s="2" t="str">
        <f t="shared" si="57"/>
        <v>Delhi-Bangalore</v>
      </c>
      <c r="N2211" s="2" t="str">
        <f t="shared" si="62"/>
        <v>Outstation</v>
      </c>
      <c r="O2211" s="2" t="str">
        <f t="shared" si="58"/>
        <v>FastWheels</v>
      </c>
      <c r="P2211" s="2">
        <f t="shared" si="59"/>
        <v>1</v>
      </c>
      <c r="Q2211" s="2">
        <f t="shared" si="60"/>
        <v>5</v>
      </c>
      <c r="R2211" s="2">
        <f t="shared" si="61"/>
        <v>186</v>
      </c>
    </row>
    <row r="2212" spans="1:18" ht="14.25" customHeight="1">
      <c r="A2212" s="2">
        <v>409555</v>
      </c>
      <c r="B2212" s="2" t="s">
        <v>47</v>
      </c>
      <c r="C2212" s="2" t="s">
        <v>43</v>
      </c>
      <c r="D2212" s="2" t="s">
        <v>32</v>
      </c>
      <c r="E2212" s="2" t="s">
        <v>44</v>
      </c>
      <c r="F2212" s="2" t="s">
        <v>34</v>
      </c>
      <c r="G2212" s="4">
        <v>43532.168877314813</v>
      </c>
      <c r="H2212" s="4">
        <v>43539.168877314813</v>
      </c>
      <c r="I2212" s="4">
        <v>43535.168877314813</v>
      </c>
      <c r="J2212" s="2">
        <v>0</v>
      </c>
      <c r="K2212" s="2">
        <v>102</v>
      </c>
      <c r="L2212" s="2" t="str">
        <f t="shared" si="56"/>
        <v>Bangalore</v>
      </c>
      <c r="M2212" s="2" t="str">
        <f t="shared" si="57"/>
        <v>Bangalore-Bangalore</v>
      </c>
      <c r="N2212" s="2" t="str">
        <f t="shared" si="62"/>
        <v>Local</v>
      </c>
      <c r="O2212" s="2" t="str">
        <f t="shared" si="58"/>
        <v>FastWheels</v>
      </c>
      <c r="P2212" s="2">
        <f t="shared" si="59"/>
        <v>4</v>
      </c>
      <c r="Q2212" s="2">
        <f t="shared" si="60"/>
        <v>7</v>
      </c>
      <c r="R2212" s="2">
        <f t="shared" si="61"/>
        <v>102</v>
      </c>
    </row>
    <row r="2213" spans="1:18" ht="14.25" customHeight="1">
      <c r="A2213" s="2">
        <v>622518</v>
      </c>
      <c r="B2213" s="2" t="s">
        <v>36</v>
      </c>
      <c r="C2213" s="2" t="s">
        <v>43</v>
      </c>
      <c r="D2213" s="2" t="s">
        <v>32</v>
      </c>
      <c r="E2213" s="2" t="s">
        <v>38</v>
      </c>
      <c r="F2213" s="2" t="s">
        <v>34</v>
      </c>
      <c r="G2213" s="4">
        <v>43532.170289351852</v>
      </c>
      <c r="H2213" s="4">
        <v>43536.170289351852</v>
      </c>
      <c r="I2213" s="4">
        <v>43537.170289351852</v>
      </c>
      <c r="J2213" s="2">
        <v>0</v>
      </c>
      <c r="K2213" s="2">
        <v>124</v>
      </c>
      <c r="L2213" s="2" t="str">
        <f t="shared" si="56"/>
        <v>Bangalore</v>
      </c>
      <c r="M2213" s="2" t="str">
        <f t="shared" si="57"/>
        <v>Bangalore-Bangalore</v>
      </c>
      <c r="N2213" s="2" t="str">
        <f t="shared" si="62"/>
        <v>Local</v>
      </c>
      <c r="O2213" s="2" t="str">
        <f t="shared" si="58"/>
        <v>Ship2Home</v>
      </c>
      <c r="P2213" s="2">
        <f t="shared" si="59"/>
        <v>-1</v>
      </c>
      <c r="Q2213" s="2">
        <f t="shared" si="60"/>
        <v>4</v>
      </c>
      <c r="R2213" s="2">
        <f t="shared" si="61"/>
        <v>124</v>
      </c>
    </row>
    <row r="2214" spans="1:18" ht="14.25" customHeight="1">
      <c r="A2214" s="2">
        <v>863770</v>
      </c>
      <c r="B2214" s="2" t="s">
        <v>30</v>
      </c>
      <c r="C2214" s="2" t="s">
        <v>40</v>
      </c>
      <c r="D2214" s="2" t="s">
        <v>41</v>
      </c>
      <c r="E2214" s="2" t="s">
        <v>44</v>
      </c>
      <c r="F2214" s="2" t="s">
        <v>34</v>
      </c>
      <c r="G2214" s="4">
        <v>43532.170972222222</v>
      </c>
      <c r="H2214" s="4">
        <v>43541.170972222222</v>
      </c>
      <c r="I2214" s="4">
        <v>43539.170972222222</v>
      </c>
      <c r="J2214" s="2">
        <v>63</v>
      </c>
      <c r="K2214" s="2">
        <v>95</v>
      </c>
      <c r="L2214" s="2" t="str">
        <f t="shared" si="56"/>
        <v>Kolkata</v>
      </c>
      <c r="M2214" s="2" t="str">
        <f t="shared" si="57"/>
        <v>Delhi-Kolkata</v>
      </c>
      <c r="N2214" s="2" t="str">
        <f t="shared" si="62"/>
        <v>Outstation</v>
      </c>
      <c r="O2214" s="2" t="str">
        <f t="shared" si="58"/>
        <v>FastWheels</v>
      </c>
      <c r="P2214" s="2">
        <f t="shared" si="59"/>
        <v>2</v>
      </c>
      <c r="Q2214" s="2">
        <f t="shared" si="60"/>
        <v>9</v>
      </c>
      <c r="R2214" s="2">
        <f t="shared" si="61"/>
        <v>158</v>
      </c>
    </row>
    <row r="2215" spans="1:18" ht="14.25" customHeight="1">
      <c r="A2215" s="2">
        <v>739819</v>
      </c>
      <c r="B2215" s="2" t="s">
        <v>47</v>
      </c>
      <c r="C2215" s="2" t="s">
        <v>37</v>
      </c>
      <c r="D2215" s="2" t="s">
        <v>32</v>
      </c>
      <c r="E2215" s="2" t="s">
        <v>44</v>
      </c>
      <c r="F2215" s="2" t="s">
        <v>34</v>
      </c>
      <c r="G2215" s="4">
        <v>43532.172118055554</v>
      </c>
      <c r="H2215" s="4">
        <v>43534.172118055554</v>
      </c>
      <c r="I2215" s="4">
        <v>43537.172118055554</v>
      </c>
      <c r="J2215" s="2">
        <v>88</v>
      </c>
      <c r="K2215" s="2">
        <v>85</v>
      </c>
      <c r="L2215" s="2" t="str">
        <f t="shared" si="56"/>
        <v>Mumbai</v>
      </c>
      <c r="M2215" s="2" t="str">
        <f t="shared" si="57"/>
        <v>Bangalore-Mumbai</v>
      </c>
      <c r="N2215" s="2" t="str">
        <f t="shared" si="62"/>
        <v>Outstation</v>
      </c>
      <c r="O2215" s="2" t="str">
        <f t="shared" si="58"/>
        <v>FastWheels</v>
      </c>
      <c r="P2215" s="2">
        <f t="shared" si="59"/>
        <v>-3</v>
      </c>
      <c r="Q2215" s="2">
        <f t="shared" si="60"/>
        <v>2</v>
      </c>
      <c r="R2215" s="2">
        <f t="shared" si="61"/>
        <v>173</v>
      </c>
    </row>
    <row r="2216" spans="1:18" ht="14.25" customHeight="1">
      <c r="A2216" s="2">
        <v>459252</v>
      </c>
      <c r="B2216" s="2" t="s">
        <v>30</v>
      </c>
      <c r="C2216" s="2" t="s">
        <v>31</v>
      </c>
      <c r="D2216" s="2" t="s">
        <v>41</v>
      </c>
      <c r="E2216" s="2" t="s">
        <v>44</v>
      </c>
      <c r="F2216" s="2" t="s">
        <v>34</v>
      </c>
      <c r="G2216" s="4">
        <v>43532.172395833331</v>
      </c>
      <c r="H2216" s="4">
        <v>43536.172395833331</v>
      </c>
      <c r="I2216" s="4">
        <v>43538.172395833331</v>
      </c>
      <c r="J2216" s="2">
        <v>0</v>
      </c>
      <c r="K2216" s="2">
        <v>100</v>
      </c>
      <c r="L2216" s="2" t="str">
        <f t="shared" si="56"/>
        <v>Delhi</v>
      </c>
      <c r="M2216" s="2" t="str">
        <f t="shared" si="57"/>
        <v>Delhi-Delhi</v>
      </c>
      <c r="N2216" s="2" t="str">
        <f t="shared" si="62"/>
        <v>Local</v>
      </c>
      <c r="O2216" s="2" t="str">
        <f t="shared" si="58"/>
        <v>FastWheels</v>
      </c>
      <c r="P2216" s="2">
        <f t="shared" si="59"/>
        <v>-2</v>
      </c>
      <c r="Q2216" s="2">
        <f t="shared" si="60"/>
        <v>4</v>
      </c>
      <c r="R2216" s="2">
        <f t="shared" si="61"/>
        <v>100</v>
      </c>
    </row>
    <row r="2217" spans="1:18" ht="14.25" customHeight="1">
      <c r="A2217" s="2">
        <v>279552</v>
      </c>
      <c r="B2217" s="2" t="s">
        <v>30</v>
      </c>
      <c r="C2217" s="2" t="s">
        <v>37</v>
      </c>
      <c r="D2217" s="2" t="s">
        <v>32</v>
      </c>
      <c r="E2217" s="2" t="s">
        <v>44</v>
      </c>
      <c r="F2217" s="2" t="s">
        <v>34</v>
      </c>
      <c r="G2217" s="4">
        <v>43532.173668981479</v>
      </c>
      <c r="H2217" s="4">
        <v>43536.173668981479</v>
      </c>
      <c r="I2217" s="4">
        <v>43536.173668981479</v>
      </c>
      <c r="J2217" s="2">
        <v>75</v>
      </c>
      <c r="K2217" s="2">
        <v>91</v>
      </c>
      <c r="L2217" s="2" t="str">
        <f t="shared" si="56"/>
        <v>Mumbai</v>
      </c>
      <c r="M2217" s="2" t="str">
        <f t="shared" si="57"/>
        <v>Bangalore-Mumbai</v>
      </c>
      <c r="N2217" s="2" t="str">
        <f t="shared" si="62"/>
        <v>Outstation</v>
      </c>
      <c r="O2217" s="2" t="str">
        <f t="shared" si="58"/>
        <v>FastWheels</v>
      </c>
      <c r="P2217" s="2">
        <f t="shared" si="59"/>
        <v>0</v>
      </c>
      <c r="Q2217" s="2">
        <f t="shared" si="60"/>
        <v>4</v>
      </c>
      <c r="R2217" s="2">
        <f t="shared" si="61"/>
        <v>166</v>
      </c>
    </row>
    <row r="2218" spans="1:18" ht="14.25" customHeight="1">
      <c r="A2218" s="2">
        <v>525958</v>
      </c>
      <c r="B2218" s="2" t="s">
        <v>39</v>
      </c>
      <c r="C2218" s="2" t="s">
        <v>37</v>
      </c>
      <c r="D2218" s="2" t="s">
        <v>41</v>
      </c>
      <c r="E2218" s="2" t="s">
        <v>38</v>
      </c>
      <c r="F2218" s="2" t="s">
        <v>34</v>
      </c>
      <c r="G2218" s="4">
        <v>43532.178726851853</v>
      </c>
      <c r="H2218" s="4">
        <v>43536.178726851853</v>
      </c>
      <c r="I2218" s="4">
        <v>43536.178726851853</v>
      </c>
      <c r="J2218" s="2">
        <v>25</v>
      </c>
      <c r="K2218" s="2">
        <v>109</v>
      </c>
      <c r="L2218" s="2" t="str">
        <f t="shared" si="56"/>
        <v>Mumbai</v>
      </c>
      <c r="M2218" s="2" t="str">
        <f t="shared" si="57"/>
        <v>Delhi-Mumbai</v>
      </c>
      <c r="N2218" s="2" t="str">
        <f t="shared" si="62"/>
        <v>Outstation</v>
      </c>
      <c r="O2218" s="2" t="str">
        <f t="shared" si="58"/>
        <v>Ship2Home</v>
      </c>
      <c r="P2218" s="2">
        <f t="shared" si="59"/>
        <v>0</v>
      </c>
      <c r="Q2218" s="2">
        <f t="shared" si="60"/>
        <v>4</v>
      </c>
      <c r="R2218" s="2">
        <f t="shared" si="61"/>
        <v>134</v>
      </c>
    </row>
    <row r="2219" spans="1:18" ht="14.25" customHeight="1">
      <c r="A2219" s="2">
        <v>737476</v>
      </c>
      <c r="B2219" s="2" t="s">
        <v>47</v>
      </c>
      <c r="C2219" s="2" t="s">
        <v>37</v>
      </c>
      <c r="D2219" s="2" t="s">
        <v>32</v>
      </c>
      <c r="E2219" s="2" t="s">
        <v>44</v>
      </c>
      <c r="F2219" s="2" t="s">
        <v>34</v>
      </c>
      <c r="G2219" s="4">
        <v>43532.181307870371</v>
      </c>
      <c r="H2219" s="4">
        <v>43535.181307870371</v>
      </c>
      <c r="I2219" s="4">
        <v>43539.181307870371</v>
      </c>
      <c r="J2219" s="2">
        <v>46</v>
      </c>
      <c r="K2219" s="2">
        <v>108</v>
      </c>
      <c r="L2219" s="2" t="str">
        <f t="shared" si="56"/>
        <v>Mumbai</v>
      </c>
      <c r="M2219" s="2" t="str">
        <f t="shared" si="57"/>
        <v>Bangalore-Mumbai</v>
      </c>
      <c r="N2219" s="2" t="str">
        <f t="shared" si="62"/>
        <v>Outstation</v>
      </c>
      <c r="O2219" s="2" t="str">
        <f t="shared" si="58"/>
        <v>FastWheels</v>
      </c>
      <c r="P2219" s="2">
        <f t="shared" si="59"/>
        <v>-4</v>
      </c>
      <c r="Q2219" s="2">
        <f t="shared" si="60"/>
        <v>3</v>
      </c>
      <c r="R2219" s="2">
        <f t="shared" si="61"/>
        <v>154</v>
      </c>
    </row>
    <row r="2220" spans="1:18" ht="14.25" customHeight="1">
      <c r="A2220" s="2">
        <v>261580</v>
      </c>
      <c r="B2220" s="2" t="s">
        <v>39</v>
      </c>
      <c r="C2220" s="2" t="s">
        <v>31</v>
      </c>
      <c r="D2220" s="2" t="s">
        <v>41</v>
      </c>
      <c r="E2220" s="2" t="s">
        <v>44</v>
      </c>
      <c r="F2220" s="2" t="s">
        <v>34</v>
      </c>
      <c r="G2220" s="4">
        <v>43532.186620370368</v>
      </c>
      <c r="H2220" s="4">
        <v>43537.186620370368</v>
      </c>
      <c r="I2220" s="4">
        <v>43538.186620370368</v>
      </c>
      <c r="J2220" s="2">
        <v>0</v>
      </c>
      <c r="K2220" s="2">
        <v>105</v>
      </c>
      <c r="L2220" s="2" t="str">
        <f t="shared" si="56"/>
        <v>Delhi</v>
      </c>
      <c r="M2220" s="2" t="str">
        <f t="shared" si="57"/>
        <v>Delhi-Delhi</v>
      </c>
      <c r="N2220" s="2" t="str">
        <f t="shared" si="62"/>
        <v>Local</v>
      </c>
      <c r="O2220" s="2" t="str">
        <f t="shared" si="58"/>
        <v>FastWheels</v>
      </c>
      <c r="P2220" s="2">
        <f t="shared" si="59"/>
        <v>-1</v>
      </c>
      <c r="Q2220" s="2">
        <f t="shared" si="60"/>
        <v>5</v>
      </c>
      <c r="R2220" s="2">
        <f t="shared" si="61"/>
        <v>105</v>
      </c>
    </row>
    <row r="2221" spans="1:18" ht="14.25" customHeight="1">
      <c r="A2221" s="2">
        <v>484056</v>
      </c>
      <c r="B2221" s="2" t="s">
        <v>36</v>
      </c>
      <c r="C2221" s="2" t="s">
        <v>37</v>
      </c>
      <c r="D2221" s="2" t="s">
        <v>32</v>
      </c>
      <c r="E2221" s="2" t="s">
        <v>44</v>
      </c>
      <c r="F2221" s="2" t="s">
        <v>34</v>
      </c>
      <c r="G2221" s="4">
        <v>43532.193541666667</v>
      </c>
      <c r="H2221" s="4">
        <v>43534.193541666667</v>
      </c>
      <c r="I2221" s="4">
        <v>43537.193541666667</v>
      </c>
      <c r="J2221" s="2">
        <v>49</v>
      </c>
      <c r="K2221" s="2">
        <v>114</v>
      </c>
      <c r="L2221" s="2" t="str">
        <f t="shared" si="56"/>
        <v>Mumbai</v>
      </c>
      <c r="M2221" s="2" t="str">
        <f t="shared" si="57"/>
        <v>Bangalore-Mumbai</v>
      </c>
      <c r="N2221" s="2" t="str">
        <f t="shared" si="62"/>
        <v>Outstation</v>
      </c>
      <c r="O2221" s="2" t="str">
        <f t="shared" si="58"/>
        <v>FastWheels</v>
      </c>
      <c r="P2221" s="2">
        <f t="shared" si="59"/>
        <v>-3</v>
      </c>
      <c r="Q2221" s="2">
        <f t="shared" si="60"/>
        <v>2</v>
      </c>
      <c r="R2221" s="2">
        <f t="shared" si="61"/>
        <v>163</v>
      </c>
    </row>
    <row r="2222" spans="1:18" ht="14.25" customHeight="1">
      <c r="A2222" s="2">
        <v>232541</v>
      </c>
      <c r="B2222" s="2" t="s">
        <v>36</v>
      </c>
      <c r="C2222" s="2" t="s">
        <v>43</v>
      </c>
      <c r="D2222" s="2" t="s">
        <v>41</v>
      </c>
      <c r="E2222" s="2" t="s">
        <v>33</v>
      </c>
      <c r="F2222" s="2" t="s">
        <v>34</v>
      </c>
      <c r="G2222" s="4">
        <v>43532.1950462963</v>
      </c>
      <c r="H2222" s="4">
        <v>43542.1950462963</v>
      </c>
      <c r="I2222" s="4">
        <v>43538.1950462963</v>
      </c>
      <c r="J2222" s="2">
        <v>49</v>
      </c>
      <c r="K2222" s="2">
        <v>128</v>
      </c>
      <c r="L2222" s="2" t="str">
        <f t="shared" si="56"/>
        <v>Bangalore</v>
      </c>
      <c r="M2222" s="2" t="str">
        <f t="shared" si="57"/>
        <v>Delhi-Bangalore</v>
      </c>
      <c r="N2222" s="2" t="str">
        <f t="shared" si="62"/>
        <v>Outstation</v>
      </c>
      <c r="O2222" s="2" t="str">
        <f t="shared" si="58"/>
        <v>Ship2Home</v>
      </c>
      <c r="P2222" s="2">
        <f t="shared" si="59"/>
        <v>4</v>
      </c>
      <c r="Q2222" s="2">
        <f t="shared" si="60"/>
        <v>10</v>
      </c>
      <c r="R2222" s="2">
        <f t="shared" si="61"/>
        <v>177</v>
      </c>
    </row>
    <row r="2223" spans="1:18" ht="14.25" customHeight="1">
      <c r="A2223" s="2">
        <v>200473</v>
      </c>
      <c r="B2223" s="2" t="s">
        <v>39</v>
      </c>
      <c r="C2223" s="2" t="s">
        <v>43</v>
      </c>
      <c r="D2223" s="2" t="s">
        <v>32</v>
      </c>
      <c r="E2223" s="2" t="s">
        <v>33</v>
      </c>
      <c r="F2223" s="2" t="s">
        <v>34</v>
      </c>
      <c r="G2223" s="4">
        <v>43532.195162037038</v>
      </c>
      <c r="H2223" s="4">
        <v>43534.195162037038</v>
      </c>
      <c r="I2223" s="4">
        <v>43537.195162037038</v>
      </c>
      <c r="J2223" s="2">
        <v>0</v>
      </c>
      <c r="K2223" s="2">
        <v>121</v>
      </c>
      <c r="L2223" s="2" t="str">
        <f t="shared" si="56"/>
        <v>Bangalore</v>
      </c>
      <c r="M2223" s="2" t="str">
        <f t="shared" si="57"/>
        <v>Bangalore-Bangalore</v>
      </c>
      <c r="N2223" s="2" t="str">
        <f t="shared" si="62"/>
        <v>Local</v>
      </c>
      <c r="O2223" s="2" t="str">
        <f t="shared" si="58"/>
        <v>Ship2Home</v>
      </c>
      <c r="P2223" s="2">
        <f t="shared" si="59"/>
        <v>-3</v>
      </c>
      <c r="Q2223" s="2">
        <f t="shared" si="60"/>
        <v>2</v>
      </c>
      <c r="R2223" s="2">
        <f t="shared" si="61"/>
        <v>121</v>
      </c>
    </row>
    <row r="2224" spans="1:18" ht="14.25" customHeight="1">
      <c r="A2224" s="2">
        <v>993304</v>
      </c>
      <c r="B2224" s="2" t="s">
        <v>30</v>
      </c>
      <c r="C2224" s="2" t="s">
        <v>43</v>
      </c>
      <c r="D2224" s="2" t="s">
        <v>32</v>
      </c>
      <c r="E2224" s="2" t="s">
        <v>44</v>
      </c>
      <c r="F2224" s="2" t="s">
        <v>34</v>
      </c>
      <c r="G2224" s="4">
        <v>43532.199837962966</v>
      </c>
      <c r="H2224" s="4">
        <v>43532.199837962966</v>
      </c>
      <c r="I2224" s="4">
        <v>43535.199837962966</v>
      </c>
      <c r="J2224" s="2">
        <v>0</v>
      </c>
      <c r="K2224" s="2">
        <v>122</v>
      </c>
      <c r="L2224" s="2" t="str">
        <f t="shared" si="56"/>
        <v>Bangalore</v>
      </c>
      <c r="M2224" s="2" t="str">
        <f t="shared" si="57"/>
        <v>Bangalore-Bangalore</v>
      </c>
      <c r="N2224" s="2" t="str">
        <f t="shared" si="62"/>
        <v>Local</v>
      </c>
      <c r="O2224" s="2" t="str">
        <f t="shared" si="58"/>
        <v>FastWheels</v>
      </c>
      <c r="P2224" s="2">
        <f t="shared" si="59"/>
        <v>-3</v>
      </c>
      <c r="Q2224" s="2">
        <f t="shared" si="60"/>
        <v>0</v>
      </c>
      <c r="R2224" s="2">
        <f t="shared" si="61"/>
        <v>122</v>
      </c>
    </row>
    <row r="2225" spans="1:18" ht="14.25" customHeight="1">
      <c r="A2225" s="2">
        <v>387940</v>
      </c>
      <c r="B2225" s="2" t="s">
        <v>39</v>
      </c>
      <c r="C2225" s="2" t="s">
        <v>40</v>
      </c>
      <c r="D2225" s="2" t="s">
        <v>32</v>
      </c>
      <c r="E2225" s="2" t="s">
        <v>44</v>
      </c>
      <c r="F2225" s="2" t="s">
        <v>34</v>
      </c>
      <c r="G2225" s="4">
        <v>43532.206134259257</v>
      </c>
      <c r="H2225" s="4">
        <v>43536.206134259257</v>
      </c>
      <c r="I2225" s="4">
        <v>43539.206134259257</v>
      </c>
      <c r="J2225" s="2">
        <v>37</v>
      </c>
      <c r="K2225" s="2">
        <v>106</v>
      </c>
      <c r="L2225" s="2" t="str">
        <f t="shared" si="56"/>
        <v>Kolkata</v>
      </c>
      <c r="M2225" s="2" t="str">
        <f t="shared" si="57"/>
        <v>Bangalore-Kolkata</v>
      </c>
      <c r="N2225" s="2" t="str">
        <f t="shared" si="62"/>
        <v>Outstation</v>
      </c>
      <c r="O2225" s="2" t="str">
        <f t="shared" si="58"/>
        <v>FastWheels</v>
      </c>
      <c r="P2225" s="2">
        <f t="shared" si="59"/>
        <v>-3</v>
      </c>
      <c r="Q2225" s="2">
        <f t="shared" si="60"/>
        <v>4</v>
      </c>
      <c r="R2225" s="2">
        <f t="shared" si="61"/>
        <v>143</v>
      </c>
    </row>
    <row r="2226" spans="1:18" ht="14.25" customHeight="1">
      <c r="A2226" s="2">
        <v>183744</v>
      </c>
      <c r="B2226" s="2" t="s">
        <v>47</v>
      </c>
      <c r="C2226" s="2" t="s">
        <v>45</v>
      </c>
      <c r="D2226" s="2" t="s">
        <v>32</v>
      </c>
      <c r="E2226" s="2" t="s">
        <v>44</v>
      </c>
      <c r="F2226" s="2" t="s">
        <v>34</v>
      </c>
      <c r="G2226" s="4">
        <v>43532.208090277774</v>
      </c>
      <c r="H2226" s="4">
        <v>43539.208090277774</v>
      </c>
      <c r="I2226" s="4">
        <v>43539.208090277774</v>
      </c>
      <c r="J2226" s="2">
        <v>34</v>
      </c>
      <c r="K2226" s="2">
        <v>127</v>
      </c>
      <c r="L2226" s="2" t="str">
        <f t="shared" si="56"/>
        <v>Chennai</v>
      </c>
      <c r="M2226" s="2" t="str">
        <f t="shared" si="57"/>
        <v>Bangalore-Chennai</v>
      </c>
      <c r="N2226" s="2" t="str">
        <f t="shared" si="62"/>
        <v>Outstation</v>
      </c>
      <c r="O2226" s="2" t="str">
        <f t="shared" si="58"/>
        <v>FastWheels</v>
      </c>
      <c r="P2226" s="2">
        <f t="shared" si="59"/>
        <v>0</v>
      </c>
      <c r="Q2226" s="2">
        <f t="shared" si="60"/>
        <v>7</v>
      </c>
      <c r="R2226" s="2">
        <f t="shared" si="61"/>
        <v>161</v>
      </c>
    </row>
    <row r="2227" spans="1:18" ht="14.25" customHeight="1">
      <c r="A2227" s="2">
        <v>116463</v>
      </c>
      <c r="B2227" s="2" t="s">
        <v>30</v>
      </c>
      <c r="C2227" s="2" t="s">
        <v>43</v>
      </c>
      <c r="D2227" s="2" t="s">
        <v>41</v>
      </c>
      <c r="E2227" s="2" t="s">
        <v>44</v>
      </c>
      <c r="F2227" s="2" t="s">
        <v>34</v>
      </c>
      <c r="G2227" s="4">
        <v>43532.215729166666</v>
      </c>
      <c r="H2227" s="4">
        <v>43538.215729166666</v>
      </c>
      <c r="I2227" s="4">
        <v>43536.215729166666</v>
      </c>
      <c r="J2227" s="2">
        <v>78</v>
      </c>
      <c r="K2227" s="2">
        <v>106</v>
      </c>
      <c r="L2227" s="2" t="str">
        <f t="shared" si="56"/>
        <v>Bangalore</v>
      </c>
      <c r="M2227" s="2" t="str">
        <f t="shared" si="57"/>
        <v>Delhi-Bangalore</v>
      </c>
      <c r="N2227" s="2" t="str">
        <f t="shared" si="62"/>
        <v>Outstation</v>
      </c>
      <c r="O2227" s="2" t="str">
        <f t="shared" si="58"/>
        <v>FastWheels</v>
      </c>
      <c r="P2227" s="2">
        <f t="shared" si="59"/>
        <v>2</v>
      </c>
      <c r="Q2227" s="2">
        <f t="shared" si="60"/>
        <v>6</v>
      </c>
      <c r="R2227" s="2">
        <f t="shared" si="61"/>
        <v>184</v>
      </c>
    </row>
    <row r="2228" spans="1:18" ht="14.25" customHeight="1">
      <c r="A2228" s="2">
        <v>556802</v>
      </c>
      <c r="B2228" s="2" t="s">
        <v>47</v>
      </c>
      <c r="C2228" s="2" t="s">
        <v>43</v>
      </c>
      <c r="D2228" s="2" t="s">
        <v>41</v>
      </c>
      <c r="E2228" s="2" t="s">
        <v>38</v>
      </c>
      <c r="F2228" s="2" t="s">
        <v>34</v>
      </c>
      <c r="G2228" s="4">
        <v>43532.217268518521</v>
      </c>
      <c r="H2228" s="4">
        <v>43536.217268518521</v>
      </c>
      <c r="I2228" s="4">
        <v>43539.217268518521</v>
      </c>
      <c r="J2228" s="2">
        <v>48</v>
      </c>
      <c r="K2228" s="2">
        <v>126</v>
      </c>
      <c r="L2228" s="2" t="str">
        <f t="shared" si="56"/>
        <v>Bangalore</v>
      </c>
      <c r="M2228" s="2" t="str">
        <f t="shared" si="57"/>
        <v>Delhi-Bangalore</v>
      </c>
      <c r="N2228" s="2" t="str">
        <f t="shared" si="62"/>
        <v>Outstation</v>
      </c>
      <c r="O2228" s="2" t="str">
        <f t="shared" si="58"/>
        <v>Ship2Home</v>
      </c>
      <c r="P2228" s="2">
        <f t="shared" si="59"/>
        <v>-3</v>
      </c>
      <c r="Q2228" s="2">
        <f t="shared" si="60"/>
        <v>4</v>
      </c>
      <c r="R2228" s="2">
        <f t="shared" si="61"/>
        <v>174</v>
      </c>
    </row>
    <row r="2229" spans="1:18" ht="14.25" customHeight="1">
      <c r="A2229" s="2">
        <v>764859</v>
      </c>
      <c r="B2229" s="2" t="s">
        <v>47</v>
      </c>
      <c r="C2229" s="2" t="s">
        <v>45</v>
      </c>
      <c r="D2229" s="2" t="s">
        <v>41</v>
      </c>
      <c r="E2229" s="2" t="s">
        <v>33</v>
      </c>
      <c r="F2229" s="2" t="s">
        <v>34</v>
      </c>
      <c r="G2229" s="4">
        <v>43532.220150462963</v>
      </c>
      <c r="H2229" s="4">
        <v>43534.220150462963</v>
      </c>
      <c r="I2229" s="4">
        <v>43536.220150462963</v>
      </c>
      <c r="J2229" s="2">
        <v>48</v>
      </c>
      <c r="K2229" s="2">
        <v>124</v>
      </c>
      <c r="L2229" s="2" t="str">
        <f t="shared" si="56"/>
        <v>Chennai</v>
      </c>
      <c r="M2229" s="2" t="str">
        <f t="shared" si="57"/>
        <v>Delhi-Chennai</v>
      </c>
      <c r="N2229" s="2" t="str">
        <f t="shared" si="62"/>
        <v>Outstation</v>
      </c>
      <c r="O2229" s="2" t="str">
        <f t="shared" si="58"/>
        <v>Ship2Home</v>
      </c>
      <c r="P2229" s="2">
        <f t="shared" si="59"/>
        <v>-2</v>
      </c>
      <c r="Q2229" s="2">
        <f t="shared" si="60"/>
        <v>2</v>
      </c>
      <c r="R2229" s="2">
        <f t="shared" si="61"/>
        <v>172</v>
      </c>
    </row>
    <row r="2230" spans="1:18" ht="14.25" customHeight="1">
      <c r="A2230" s="2">
        <v>885909</v>
      </c>
      <c r="B2230" s="2" t="s">
        <v>48</v>
      </c>
      <c r="C2230" s="2" t="s">
        <v>37</v>
      </c>
      <c r="D2230" s="2" t="s">
        <v>41</v>
      </c>
      <c r="E2230" s="2" t="s">
        <v>33</v>
      </c>
      <c r="F2230" s="2" t="s">
        <v>34</v>
      </c>
      <c r="G2230" s="4">
        <v>43532.228993055556</v>
      </c>
      <c r="H2230" s="4">
        <v>43539.228993055556</v>
      </c>
      <c r="I2230" s="4">
        <v>43536.228993055556</v>
      </c>
      <c r="J2230" s="2">
        <v>40</v>
      </c>
      <c r="K2230" s="2">
        <v>105</v>
      </c>
      <c r="L2230" s="2" t="str">
        <f t="shared" si="56"/>
        <v>Mumbai</v>
      </c>
      <c r="M2230" s="2" t="str">
        <f t="shared" si="57"/>
        <v>Delhi-Mumbai</v>
      </c>
      <c r="N2230" s="2" t="str">
        <f t="shared" si="62"/>
        <v>Outstation</v>
      </c>
      <c r="O2230" s="2" t="str">
        <f t="shared" si="58"/>
        <v>Ship2Home</v>
      </c>
      <c r="P2230" s="2">
        <f t="shared" si="59"/>
        <v>3</v>
      </c>
      <c r="Q2230" s="2">
        <f t="shared" si="60"/>
        <v>7</v>
      </c>
      <c r="R2230" s="2">
        <f t="shared" si="61"/>
        <v>145</v>
      </c>
    </row>
    <row r="2231" spans="1:18" ht="14.25" customHeight="1">
      <c r="A2231" s="2">
        <v>924652</v>
      </c>
      <c r="B2231" s="2" t="s">
        <v>42</v>
      </c>
      <c r="C2231" s="2" t="s">
        <v>43</v>
      </c>
      <c r="D2231" s="2" t="s">
        <v>41</v>
      </c>
      <c r="E2231" s="2" t="s">
        <v>44</v>
      </c>
      <c r="F2231" s="2" t="s">
        <v>34</v>
      </c>
      <c r="G2231" s="4">
        <v>43532.230300925927</v>
      </c>
      <c r="H2231" s="4">
        <v>43534.230300925927</v>
      </c>
      <c r="I2231" s="4">
        <v>43536.230300925927</v>
      </c>
      <c r="J2231" s="2">
        <v>61</v>
      </c>
      <c r="K2231" s="2">
        <v>109</v>
      </c>
      <c r="L2231" s="2" t="str">
        <f t="shared" si="56"/>
        <v>Bangalore</v>
      </c>
      <c r="M2231" s="2" t="str">
        <f t="shared" si="57"/>
        <v>Delhi-Bangalore</v>
      </c>
      <c r="N2231" s="2" t="str">
        <f t="shared" si="62"/>
        <v>Outstation</v>
      </c>
      <c r="O2231" s="2" t="str">
        <f t="shared" si="58"/>
        <v>FastWheels</v>
      </c>
      <c r="P2231" s="2">
        <f t="shared" si="59"/>
        <v>-2</v>
      </c>
      <c r="Q2231" s="2">
        <f t="shared" si="60"/>
        <v>2</v>
      </c>
      <c r="R2231" s="2">
        <f t="shared" si="61"/>
        <v>170</v>
      </c>
    </row>
    <row r="2232" spans="1:18" ht="14.25" customHeight="1">
      <c r="A2232" s="2">
        <v>756998</v>
      </c>
      <c r="B2232" s="2" t="s">
        <v>42</v>
      </c>
      <c r="C2232" s="2" t="s">
        <v>45</v>
      </c>
      <c r="D2232" s="2" t="s">
        <v>41</v>
      </c>
      <c r="E2232" s="2" t="s">
        <v>38</v>
      </c>
      <c r="F2232" s="2" t="s">
        <v>34</v>
      </c>
      <c r="G2232" s="4">
        <v>43532.230694444443</v>
      </c>
      <c r="H2232" s="4">
        <v>43537.230694444443</v>
      </c>
      <c r="I2232" s="4">
        <v>43536.230694444443</v>
      </c>
      <c r="J2232" s="2">
        <v>47</v>
      </c>
      <c r="K2232" s="2">
        <v>129</v>
      </c>
      <c r="L2232" s="2" t="str">
        <f t="shared" si="56"/>
        <v>Chennai</v>
      </c>
      <c r="M2232" s="2" t="str">
        <f t="shared" si="57"/>
        <v>Delhi-Chennai</v>
      </c>
      <c r="N2232" s="2" t="str">
        <f t="shared" si="62"/>
        <v>Outstation</v>
      </c>
      <c r="O2232" s="2" t="str">
        <f t="shared" si="58"/>
        <v>Ship2Home</v>
      </c>
      <c r="P2232" s="2">
        <f t="shared" si="59"/>
        <v>1</v>
      </c>
      <c r="Q2232" s="2">
        <f t="shared" si="60"/>
        <v>5</v>
      </c>
      <c r="R2232" s="2">
        <f t="shared" si="61"/>
        <v>176</v>
      </c>
    </row>
    <row r="2233" spans="1:18" ht="14.25" customHeight="1">
      <c r="A2233" s="2">
        <v>222135</v>
      </c>
      <c r="B2233" s="2" t="s">
        <v>39</v>
      </c>
      <c r="C2233" s="2" t="s">
        <v>37</v>
      </c>
      <c r="D2233" s="2" t="s">
        <v>32</v>
      </c>
      <c r="E2233" s="2" t="s">
        <v>33</v>
      </c>
      <c r="F2233" s="2" t="s">
        <v>34</v>
      </c>
      <c r="G2233" s="4">
        <v>43532.235312500001</v>
      </c>
      <c r="H2233" s="4">
        <v>43537.235312500001</v>
      </c>
      <c r="I2233" s="4">
        <v>43537.235312500001</v>
      </c>
      <c r="J2233" s="2">
        <v>33</v>
      </c>
      <c r="K2233" s="2">
        <v>109</v>
      </c>
      <c r="L2233" s="2" t="str">
        <f t="shared" si="56"/>
        <v>Mumbai</v>
      </c>
      <c r="M2233" s="2" t="str">
        <f t="shared" si="57"/>
        <v>Bangalore-Mumbai</v>
      </c>
      <c r="N2233" s="2" t="str">
        <f t="shared" si="62"/>
        <v>Outstation</v>
      </c>
      <c r="O2233" s="2" t="str">
        <f t="shared" si="58"/>
        <v>Ship2Home</v>
      </c>
      <c r="P2233" s="2">
        <f t="shared" si="59"/>
        <v>0</v>
      </c>
      <c r="Q2233" s="2">
        <f t="shared" si="60"/>
        <v>5</v>
      </c>
      <c r="R2233" s="2">
        <f t="shared" si="61"/>
        <v>142</v>
      </c>
    </row>
    <row r="2234" spans="1:18" ht="14.25" customHeight="1">
      <c r="A2234" s="2">
        <v>597104</v>
      </c>
      <c r="B2234" s="2" t="s">
        <v>30</v>
      </c>
      <c r="C2234" s="2" t="s">
        <v>31</v>
      </c>
      <c r="D2234" s="2" t="s">
        <v>32</v>
      </c>
      <c r="E2234" s="2" t="s">
        <v>44</v>
      </c>
      <c r="F2234" s="2" t="s">
        <v>34</v>
      </c>
      <c r="G2234" s="4">
        <v>43532.263379629629</v>
      </c>
      <c r="H2234" s="4">
        <v>43538.263379629629</v>
      </c>
      <c r="I2234" s="4">
        <v>43535.263379629629</v>
      </c>
      <c r="J2234" s="2">
        <v>80</v>
      </c>
      <c r="K2234" s="2">
        <v>106</v>
      </c>
      <c r="L2234" s="2" t="str">
        <f t="shared" si="56"/>
        <v>Delhi</v>
      </c>
      <c r="M2234" s="2" t="str">
        <f t="shared" si="57"/>
        <v>Bangalore-Delhi</v>
      </c>
      <c r="N2234" s="2" t="str">
        <f t="shared" si="62"/>
        <v>Outstation</v>
      </c>
      <c r="O2234" s="2" t="str">
        <f t="shared" si="58"/>
        <v>FastWheels</v>
      </c>
      <c r="P2234" s="2">
        <f t="shared" si="59"/>
        <v>3</v>
      </c>
      <c r="Q2234" s="2">
        <f t="shared" si="60"/>
        <v>6</v>
      </c>
      <c r="R2234" s="2">
        <f t="shared" si="61"/>
        <v>186</v>
      </c>
    </row>
    <row r="2235" spans="1:18" ht="14.25" customHeight="1">
      <c r="A2235" s="2">
        <v>83186</v>
      </c>
      <c r="B2235" s="2" t="s">
        <v>39</v>
      </c>
      <c r="C2235" s="2" t="s">
        <v>31</v>
      </c>
      <c r="D2235" s="2" t="s">
        <v>32</v>
      </c>
      <c r="E2235" s="2" t="s">
        <v>38</v>
      </c>
      <c r="F2235" s="2" t="s">
        <v>34</v>
      </c>
      <c r="G2235" s="4">
        <v>43532.265960648147</v>
      </c>
      <c r="H2235" s="4">
        <v>43535.265960648147</v>
      </c>
      <c r="I2235" s="4">
        <v>43539.265960648147</v>
      </c>
      <c r="J2235" s="2">
        <v>45</v>
      </c>
      <c r="K2235" s="2">
        <v>125</v>
      </c>
      <c r="L2235" s="2" t="str">
        <f t="shared" si="56"/>
        <v>Delhi</v>
      </c>
      <c r="M2235" s="2" t="str">
        <f t="shared" si="57"/>
        <v>Bangalore-Delhi</v>
      </c>
      <c r="N2235" s="2" t="str">
        <f t="shared" si="62"/>
        <v>Outstation</v>
      </c>
      <c r="O2235" s="2" t="str">
        <f t="shared" si="58"/>
        <v>Ship2Home</v>
      </c>
      <c r="P2235" s="2">
        <f t="shared" si="59"/>
        <v>-4</v>
      </c>
      <c r="Q2235" s="2">
        <f t="shared" si="60"/>
        <v>3</v>
      </c>
      <c r="R2235" s="2">
        <f t="shared" si="61"/>
        <v>170</v>
      </c>
    </row>
    <row r="2236" spans="1:18" ht="14.25" customHeight="1">
      <c r="A2236" s="2">
        <v>537249</v>
      </c>
      <c r="B2236" s="2" t="s">
        <v>39</v>
      </c>
      <c r="C2236" s="2" t="s">
        <v>37</v>
      </c>
      <c r="D2236" s="2" t="s">
        <v>32</v>
      </c>
      <c r="E2236" s="2" t="s">
        <v>33</v>
      </c>
      <c r="F2236" s="2" t="s">
        <v>34</v>
      </c>
      <c r="G2236" s="4">
        <v>43532.266365740739</v>
      </c>
      <c r="H2236" s="4">
        <v>43541.266365740739</v>
      </c>
      <c r="I2236" s="4">
        <v>43538.266365740739</v>
      </c>
      <c r="J2236" s="2">
        <v>50</v>
      </c>
      <c r="K2236" s="2">
        <v>115</v>
      </c>
      <c r="L2236" s="2" t="str">
        <f t="shared" si="56"/>
        <v>Mumbai</v>
      </c>
      <c r="M2236" s="2" t="str">
        <f t="shared" si="57"/>
        <v>Bangalore-Mumbai</v>
      </c>
      <c r="N2236" s="2" t="str">
        <f t="shared" si="62"/>
        <v>Outstation</v>
      </c>
      <c r="O2236" s="2" t="str">
        <f t="shared" si="58"/>
        <v>Ship2Home</v>
      </c>
      <c r="P2236" s="2">
        <f t="shared" si="59"/>
        <v>3</v>
      </c>
      <c r="Q2236" s="2">
        <f t="shared" si="60"/>
        <v>9</v>
      </c>
      <c r="R2236" s="2">
        <f t="shared" si="61"/>
        <v>165</v>
      </c>
    </row>
    <row r="2237" spans="1:18" ht="14.25" customHeight="1">
      <c r="A2237" s="2">
        <v>89234</v>
      </c>
      <c r="B2237" s="2" t="s">
        <v>36</v>
      </c>
      <c r="C2237" s="2" t="s">
        <v>31</v>
      </c>
      <c r="D2237" s="2" t="s">
        <v>32</v>
      </c>
      <c r="E2237" s="2" t="s">
        <v>38</v>
      </c>
      <c r="F2237" s="2" t="s">
        <v>34</v>
      </c>
      <c r="G2237" s="4">
        <v>43532.279687499999</v>
      </c>
      <c r="H2237" s="4">
        <v>43537.279687499999</v>
      </c>
      <c r="I2237" s="4">
        <v>43539.279687499999</v>
      </c>
      <c r="J2237" s="2">
        <v>27</v>
      </c>
      <c r="K2237" s="2">
        <v>128</v>
      </c>
      <c r="L2237" s="2" t="str">
        <f t="shared" si="56"/>
        <v>Delhi</v>
      </c>
      <c r="M2237" s="2" t="str">
        <f t="shared" si="57"/>
        <v>Bangalore-Delhi</v>
      </c>
      <c r="N2237" s="2" t="str">
        <f t="shared" si="62"/>
        <v>Outstation</v>
      </c>
      <c r="O2237" s="2" t="str">
        <f t="shared" si="58"/>
        <v>Ship2Home</v>
      </c>
      <c r="P2237" s="2">
        <f t="shared" si="59"/>
        <v>-2</v>
      </c>
      <c r="Q2237" s="2">
        <f t="shared" si="60"/>
        <v>5</v>
      </c>
      <c r="R2237" s="2">
        <f t="shared" si="61"/>
        <v>155</v>
      </c>
    </row>
    <row r="2238" spans="1:18" ht="14.25" customHeight="1">
      <c r="A2238" s="2">
        <v>603900</v>
      </c>
      <c r="B2238" s="2" t="s">
        <v>30</v>
      </c>
      <c r="C2238" s="2" t="s">
        <v>37</v>
      </c>
      <c r="D2238" s="2" t="s">
        <v>41</v>
      </c>
      <c r="E2238" s="2" t="s">
        <v>44</v>
      </c>
      <c r="F2238" s="2" t="s">
        <v>34</v>
      </c>
      <c r="G2238" s="4">
        <v>43532.283541666664</v>
      </c>
      <c r="H2238" s="4">
        <v>43534.283541666664</v>
      </c>
      <c r="I2238" s="4">
        <v>43535.283541666664</v>
      </c>
      <c r="J2238" s="2">
        <v>29</v>
      </c>
      <c r="K2238" s="2">
        <v>109</v>
      </c>
      <c r="L2238" s="2" t="str">
        <f t="shared" si="56"/>
        <v>Mumbai</v>
      </c>
      <c r="M2238" s="2" t="str">
        <f t="shared" si="57"/>
        <v>Delhi-Mumbai</v>
      </c>
      <c r="N2238" s="2" t="str">
        <f t="shared" si="62"/>
        <v>Outstation</v>
      </c>
      <c r="O2238" s="2" t="str">
        <f t="shared" si="58"/>
        <v>FastWheels</v>
      </c>
      <c r="P2238" s="2">
        <f t="shared" si="59"/>
        <v>-1</v>
      </c>
      <c r="Q2238" s="2">
        <f t="shared" si="60"/>
        <v>2</v>
      </c>
      <c r="R2238" s="2">
        <f t="shared" si="61"/>
        <v>138</v>
      </c>
    </row>
    <row r="2239" spans="1:18" ht="14.25" customHeight="1">
      <c r="A2239" s="2">
        <v>324039</v>
      </c>
      <c r="B2239" s="2" t="s">
        <v>39</v>
      </c>
      <c r="C2239" s="2" t="s">
        <v>40</v>
      </c>
      <c r="D2239" s="2" t="s">
        <v>41</v>
      </c>
      <c r="E2239" s="2" t="s">
        <v>33</v>
      </c>
      <c r="F2239" s="2" t="s">
        <v>34</v>
      </c>
      <c r="G2239" s="4">
        <v>43532.289131944446</v>
      </c>
      <c r="H2239" s="4">
        <v>43538.289131944446</v>
      </c>
      <c r="I2239" s="4">
        <v>43539.289131944446</v>
      </c>
      <c r="J2239" s="2">
        <v>46</v>
      </c>
      <c r="K2239" s="2">
        <v>113</v>
      </c>
      <c r="L2239" s="2" t="str">
        <f t="shared" si="56"/>
        <v>Kolkata</v>
      </c>
      <c r="M2239" s="2" t="str">
        <f t="shared" si="57"/>
        <v>Delhi-Kolkata</v>
      </c>
      <c r="N2239" s="2" t="str">
        <f t="shared" si="62"/>
        <v>Outstation</v>
      </c>
      <c r="O2239" s="2" t="str">
        <f t="shared" si="58"/>
        <v>Ship2Home</v>
      </c>
      <c r="P2239" s="2">
        <f t="shared" si="59"/>
        <v>-1</v>
      </c>
      <c r="Q2239" s="2">
        <f t="shared" si="60"/>
        <v>6</v>
      </c>
      <c r="R2239" s="2">
        <f t="shared" si="61"/>
        <v>159</v>
      </c>
    </row>
    <row r="2240" spans="1:18" ht="14.25" customHeight="1">
      <c r="A2240" s="2">
        <v>277097</v>
      </c>
      <c r="B2240" s="2" t="s">
        <v>36</v>
      </c>
      <c r="C2240" s="2" t="s">
        <v>40</v>
      </c>
      <c r="D2240" s="2" t="s">
        <v>32</v>
      </c>
      <c r="E2240" s="2" t="s">
        <v>33</v>
      </c>
      <c r="F2240" s="2" t="s">
        <v>34</v>
      </c>
      <c r="G2240" s="4">
        <v>43532.290011574078</v>
      </c>
      <c r="H2240" s="4">
        <v>43537.290011574078</v>
      </c>
      <c r="I2240" s="4">
        <v>43535.290011574078</v>
      </c>
      <c r="J2240" s="2">
        <v>30</v>
      </c>
      <c r="K2240" s="2">
        <v>111</v>
      </c>
      <c r="L2240" s="2" t="str">
        <f t="shared" si="56"/>
        <v>Kolkata</v>
      </c>
      <c r="M2240" s="2" t="str">
        <f t="shared" si="57"/>
        <v>Bangalore-Kolkata</v>
      </c>
      <c r="N2240" s="2" t="str">
        <f t="shared" si="62"/>
        <v>Outstation</v>
      </c>
      <c r="O2240" s="2" t="str">
        <f t="shared" si="58"/>
        <v>Ship2Home</v>
      </c>
      <c r="P2240" s="2">
        <f t="shared" si="59"/>
        <v>2</v>
      </c>
      <c r="Q2240" s="2">
        <f t="shared" si="60"/>
        <v>5</v>
      </c>
      <c r="R2240" s="2">
        <f t="shared" si="61"/>
        <v>141</v>
      </c>
    </row>
    <row r="2241" spans="1:18" ht="14.25" customHeight="1">
      <c r="A2241" s="2">
        <v>464308</v>
      </c>
      <c r="B2241" s="2" t="s">
        <v>36</v>
      </c>
      <c r="C2241" s="2" t="s">
        <v>37</v>
      </c>
      <c r="D2241" s="2" t="s">
        <v>32</v>
      </c>
      <c r="E2241" s="2" t="s">
        <v>44</v>
      </c>
      <c r="F2241" s="2" t="s">
        <v>34</v>
      </c>
      <c r="G2241" s="4">
        <v>43532.290891203702</v>
      </c>
      <c r="H2241" s="4">
        <v>43535.290891203702</v>
      </c>
      <c r="I2241" s="4">
        <v>43539.290891203702</v>
      </c>
      <c r="J2241" s="2">
        <v>30</v>
      </c>
      <c r="K2241" s="2">
        <v>114</v>
      </c>
      <c r="L2241" s="2" t="str">
        <f t="shared" si="56"/>
        <v>Mumbai</v>
      </c>
      <c r="M2241" s="2" t="str">
        <f t="shared" si="57"/>
        <v>Bangalore-Mumbai</v>
      </c>
      <c r="N2241" s="2" t="str">
        <f t="shared" si="62"/>
        <v>Outstation</v>
      </c>
      <c r="O2241" s="2" t="str">
        <f t="shared" si="58"/>
        <v>FastWheels</v>
      </c>
      <c r="P2241" s="2">
        <f t="shared" si="59"/>
        <v>-4</v>
      </c>
      <c r="Q2241" s="2">
        <f t="shared" si="60"/>
        <v>3</v>
      </c>
      <c r="R2241" s="2">
        <f t="shared" si="61"/>
        <v>144</v>
      </c>
    </row>
    <row r="2242" spans="1:18" ht="14.25" customHeight="1">
      <c r="A2242" s="2">
        <v>358816</v>
      </c>
      <c r="B2242" s="2" t="s">
        <v>36</v>
      </c>
      <c r="C2242" s="2" t="s">
        <v>31</v>
      </c>
      <c r="D2242" s="2" t="s">
        <v>32</v>
      </c>
      <c r="E2242" s="2" t="s">
        <v>44</v>
      </c>
      <c r="F2242" s="2" t="s">
        <v>34</v>
      </c>
      <c r="G2242" s="4">
        <v>43532.292858796296</v>
      </c>
      <c r="H2242" s="4">
        <v>43537.292858796296</v>
      </c>
      <c r="I2242" s="4">
        <v>43538.292858796296</v>
      </c>
      <c r="J2242" s="2">
        <v>63</v>
      </c>
      <c r="K2242" s="2">
        <v>102</v>
      </c>
      <c r="L2242" s="2" t="str">
        <f t="shared" si="56"/>
        <v>Delhi</v>
      </c>
      <c r="M2242" s="2" t="str">
        <f t="shared" si="57"/>
        <v>Bangalore-Delhi</v>
      </c>
      <c r="N2242" s="2" t="str">
        <f t="shared" si="62"/>
        <v>Outstation</v>
      </c>
      <c r="O2242" s="2" t="str">
        <f t="shared" si="58"/>
        <v>FastWheels</v>
      </c>
      <c r="P2242" s="2">
        <f t="shared" si="59"/>
        <v>-1</v>
      </c>
      <c r="Q2242" s="2">
        <f t="shared" si="60"/>
        <v>5</v>
      </c>
      <c r="R2242" s="2">
        <f t="shared" si="61"/>
        <v>165</v>
      </c>
    </row>
    <row r="2243" spans="1:18" ht="14.25" customHeight="1">
      <c r="A2243" s="2">
        <v>323659</v>
      </c>
      <c r="B2243" s="2" t="s">
        <v>36</v>
      </c>
      <c r="C2243" s="2" t="s">
        <v>31</v>
      </c>
      <c r="D2243" s="2" t="s">
        <v>32</v>
      </c>
      <c r="E2243" s="2" t="s">
        <v>33</v>
      </c>
      <c r="F2243" s="2" t="s">
        <v>34</v>
      </c>
      <c r="G2243" s="4">
        <v>43532.294131944444</v>
      </c>
      <c r="H2243" s="4">
        <v>43539.294131944444</v>
      </c>
      <c r="I2243" s="4">
        <v>43535.294131944444</v>
      </c>
      <c r="J2243" s="2">
        <v>46</v>
      </c>
      <c r="K2243" s="2">
        <v>130</v>
      </c>
      <c r="L2243" s="2" t="str">
        <f t="shared" si="56"/>
        <v>Delhi</v>
      </c>
      <c r="M2243" s="2" t="str">
        <f t="shared" si="57"/>
        <v>Bangalore-Delhi</v>
      </c>
      <c r="N2243" s="2" t="str">
        <f t="shared" si="62"/>
        <v>Outstation</v>
      </c>
      <c r="O2243" s="2" t="str">
        <f t="shared" si="58"/>
        <v>Ship2Home</v>
      </c>
      <c r="P2243" s="2">
        <f t="shared" si="59"/>
        <v>4</v>
      </c>
      <c r="Q2243" s="2">
        <f t="shared" si="60"/>
        <v>7</v>
      </c>
      <c r="R2243" s="2">
        <f t="shared" si="61"/>
        <v>176</v>
      </c>
    </row>
    <row r="2244" spans="1:18" ht="14.25" customHeight="1">
      <c r="A2244" s="2">
        <v>134807</v>
      </c>
      <c r="B2244" s="2" t="s">
        <v>39</v>
      </c>
      <c r="C2244" s="2" t="s">
        <v>45</v>
      </c>
      <c r="D2244" s="2" t="s">
        <v>41</v>
      </c>
      <c r="E2244" s="2" t="s">
        <v>33</v>
      </c>
      <c r="F2244" s="2" t="s">
        <v>34</v>
      </c>
      <c r="G2244" s="4">
        <v>43532.295960648145</v>
      </c>
      <c r="H2244" s="4">
        <v>43534.295960648145</v>
      </c>
      <c r="I2244" s="4">
        <v>43535.295960648145</v>
      </c>
      <c r="J2244" s="2">
        <v>33</v>
      </c>
      <c r="K2244" s="2">
        <v>125</v>
      </c>
      <c r="L2244" s="2" t="str">
        <f t="shared" si="56"/>
        <v>Chennai</v>
      </c>
      <c r="M2244" s="2" t="str">
        <f t="shared" si="57"/>
        <v>Delhi-Chennai</v>
      </c>
      <c r="N2244" s="2" t="str">
        <f t="shared" si="62"/>
        <v>Outstation</v>
      </c>
      <c r="O2244" s="2" t="str">
        <f t="shared" si="58"/>
        <v>Ship2Home</v>
      </c>
      <c r="P2244" s="2">
        <f t="shared" si="59"/>
        <v>-1</v>
      </c>
      <c r="Q2244" s="2">
        <f t="shared" si="60"/>
        <v>2</v>
      </c>
      <c r="R2244" s="2">
        <f t="shared" si="61"/>
        <v>158</v>
      </c>
    </row>
    <row r="2245" spans="1:18" ht="14.25" customHeight="1">
      <c r="A2245" s="2">
        <v>362849</v>
      </c>
      <c r="B2245" s="2" t="s">
        <v>39</v>
      </c>
      <c r="C2245" s="2" t="s">
        <v>45</v>
      </c>
      <c r="D2245" s="2" t="s">
        <v>41</v>
      </c>
      <c r="E2245" s="2" t="s">
        <v>33</v>
      </c>
      <c r="F2245" s="2" t="s">
        <v>34</v>
      </c>
      <c r="G2245" s="4">
        <v>43532.299814814818</v>
      </c>
      <c r="H2245" s="4">
        <v>43537.299814814818</v>
      </c>
      <c r="I2245" s="4">
        <v>43535.299814814818</v>
      </c>
      <c r="J2245" s="2">
        <v>28</v>
      </c>
      <c r="K2245" s="2">
        <v>127</v>
      </c>
      <c r="L2245" s="2" t="str">
        <f t="shared" si="56"/>
        <v>Chennai</v>
      </c>
      <c r="M2245" s="2" t="str">
        <f t="shared" si="57"/>
        <v>Delhi-Chennai</v>
      </c>
      <c r="N2245" s="2" t="str">
        <f t="shared" si="62"/>
        <v>Outstation</v>
      </c>
      <c r="O2245" s="2" t="str">
        <f t="shared" si="58"/>
        <v>Ship2Home</v>
      </c>
      <c r="P2245" s="2">
        <f t="shared" si="59"/>
        <v>2</v>
      </c>
      <c r="Q2245" s="2">
        <f t="shared" si="60"/>
        <v>5</v>
      </c>
      <c r="R2245" s="2">
        <f t="shared" si="61"/>
        <v>155</v>
      </c>
    </row>
    <row r="2246" spans="1:18" ht="14.25" customHeight="1">
      <c r="A2246" s="2">
        <v>354195</v>
      </c>
      <c r="B2246" s="2" t="s">
        <v>36</v>
      </c>
      <c r="C2246" s="2" t="s">
        <v>40</v>
      </c>
      <c r="D2246" s="2" t="s">
        <v>41</v>
      </c>
      <c r="E2246" s="2" t="s">
        <v>33</v>
      </c>
      <c r="F2246" s="2" t="s">
        <v>34</v>
      </c>
      <c r="G2246" s="4">
        <v>43532.300416666665</v>
      </c>
      <c r="H2246" s="4">
        <v>43539.300416666665</v>
      </c>
      <c r="I2246" s="4">
        <v>43537.300416666665</v>
      </c>
      <c r="J2246" s="2">
        <v>42</v>
      </c>
      <c r="K2246" s="2">
        <v>111</v>
      </c>
      <c r="L2246" s="2" t="str">
        <f t="shared" si="56"/>
        <v>Kolkata</v>
      </c>
      <c r="M2246" s="2" t="str">
        <f t="shared" si="57"/>
        <v>Delhi-Kolkata</v>
      </c>
      <c r="N2246" s="2" t="str">
        <f t="shared" si="62"/>
        <v>Outstation</v>
      </c>
      <c r="O2246" s="2" t="str">
        <f t="shared" si="58"/>
        <v>Ship2Home</v>
      </c>
      <c r="P2246" s="2">
        <f t="shared" si="59"/>
        <v>2</v>
      </c>
      <c r="Q2246" s="2">
        <f t="shared" si="60"/>
        <v>7</v>
      </c>
      <c r="R2246" s="2">
        <f t="shared" si="61"/>
        <v>153</v>
      </c>
    </row>
    <row r="2247" spans="1:18" ht="14.25" customHeight="1">
      <c r="A2247" s="2">
        <v>485862</v>
      </c>
      <c r="B2247" s="2" t="s">
        <v>39</v>
      </c>
      <c r="C2247" s="2" t="s">
        <v>43</v>
      </c>
      <c r="D2247" s="2" t="s">
        <v>41</v>
      </c>
      <c r="E2247" s="2" t="s">
        <v>44</v>
      </c>
      <c r="F2247" s="2" t="s">
        <v>34</v>
      </c>
      <c r="G2247" s="4">
        <v>43532.312465277777</v>
      </c>
      <c r="H2247" s="4">
        <v>43534.312465277777</v>
      </c>
      <c r="I2247" s="4">
        <v>43539.312465277777</v>
      </c>
      <c r="J2247" s="2">
        <v>81</v>
      </c>
      <c r="K2247" s="2">
        <v>110</v>
      </c>
      <c r="L2247" s="2" t="str">
        <f t="shared" si="56"/>
        <v>Bangalore</v>
      </c>
      <c r="M2247" s="2" t="str">
        <f t="shared" si="57"/>
        <v>Delhi-Bangalore</v>
      </c>
      <c r="N2247" s="2" t="str">
        <f t="shared" si="62"/>
        <v>Outstation</v>
      </c>
      <c r="O2247" s="2" t="str">
        <f t="shared" si="58"/>
        <v>FastWheels</v>
      </c>
      <c r="P2247" s="2">
        <f t="shared" si="59"/>
        <v>-5</v>
      </c>
      <c r="Q2247" s="2">
        <f t="shared" si="60"/>
        <v>2</v>
      </c>
      <c r="R2247" s="2">
        <f t="shared" si="61"/>
        <v>191</v>
      </c>
    </row>
    <row r="2248" spans="1:18" ht="14.25" customHeight="1">
      <c r="A2248" s="2">
        <v>892827</v>
      </c>
      <c r="B2248" s="2" t="s">
        <v>36</v>
      </c>
      <c r="C2248" s="2" t="s">
        <v>31</v>
      </c>
      <c r="D2248" s="2" t="s">
        <v>32</v>
      </c>
      <c r="E2248" s="2" t="s">
        <v>33</v>
      </c>
      <c r="F2248" s="2" t="s">
        <v>34</v>
      </c>
      <c r="G2248" s="4">
        <v>43532.316863425927</v>
      </c>
      <c r="H2248" s="4">
        <v>43535.316863425927</v>
      </c>
      <c r="I2248" s="4">
        <v>43539.316863425927</v>
      </c>
      <c r="J2248" s="2">
        <v>47</v>
      </c>
      <c r="K2248" s="2">
        <v>128</v>
      </c>
      <c r="L2248" s="2" t="str">
        <f t="shared" si="56"/>
        <v>Delhi</v>
      </c>
      <c r="M2248" s="2" t="str">
        <f t="shared" si="57"/>
        <v>Bangalore-Delhi</v>
      </c>
      <c r="N2248" s="2" t="str">
        <f t="shared" si="62"/>
        <v>Outstation</v>
      </c>
      <c r="O2248" s="2" t="str">
        <f t="shared" si="58"/>
        <v>Ship2Home</v>
      </c>
      <c r="P2248" s="2">
        <f t="shared" si="59"/>
        <v>-4</v>
      </c>
      <c r="Q2248" s="2">
        <f t="shared" si="60"/>
        <v>3</v>
      </c>
      <c r="R2248" s="2">
        <f t="shared" si="61"/>
        <v>175</v>
      </c>
    </row>
    <row r="2249" spans="1:18" ht="14.25" customHeight="1">
      <c r="A2249" s="2">
        <v>585971</v>
      </c>
      <c r="B2249" s="2" t="s">
        <v>46</v>
      </c>
      <c r="C2249" s="2" t="s">
        <v>43</v>
      </c>
      <c r="D2249" s="2" t="s">
        <v>41</v>
      </c>
      <c r="E2249" s="2" t="s">
        <v>33</v>
      </c>
      <c r="F2249" s="2" t="s">
        <v>34</v>
      </c>
      <c r="G2249" s="4">
        <v>43532.321030092593</v>
      </c>
      <c r="H2249" s="4">
        <v>43541.321030092593</v>
      </c>
      <c r="I2249" s="4">
        <v>43536.321030092593</v>
      </c>
      <c r="J2249" s="2">
        <v>42</v>
      </c>
      <c r="K2249" s="2">
        <v>124</v>
      </c>
      <c r="L2249" s="2" t="str">
        <f t="shared" si="56"/>
        <v>Bangalore</v>
      </c>
      <c r="M2249" s="2" t="str">
        <f t="shared" si="57"/>
        <v>Delhi-Bangalore</v>
      </c>
      <c r="N2249" s="2" t="str">
        <f t="shared" si="62"/>
        <v>Outstation</v>
      </c>
      <c r="O2249" s="2" t="str">
        <f t="shared" si="58"/>
        <v>Ship2Home</v>
      </c>
      <c r="P2249" s="2">
        <f t="shared" si="59"/>
        <v>5</v>
      </c>
      <c r="Q2249" s="2">
        <f t="shared" si="60"/>
        <v>9</v>
      </c>
      <c r="R2249" s="2">
        <f t="shared" si="61"/>
        <v>166</v>
      </c>
    </row>
    <row r="2250" spans="1:18" ht="14.25" customHeight="1">
      <c r="A2250" s="2">
        <v>61820</v>
      </c>
      <c r="B2250" s="2" t="s">
        <v>47</v>
      </c>
      <c r="C2250" s="2" t="s">
        <v>43</v>
      </c>
      <c r="D2250" s="2" t="s">
        <v>41</v>
      </c>
      <c r="E2250" s="2" t="s">
        <v>44</v>
      </c>
      <c r="F2250" s="2" t="s">
        <v>34</v>
      </c>
      <c r="G2250" s="4">
        <v>43532.324155092596</v>
      </c>
      <c r="H2250" s="4">
        <v>43537.324155092596</v>
      </c>
      <c r="I2250" s="4">
        <v>43539.324155092596</v>
      </c>
      <c r="J2250" s="2">
        <v>87</v>
      </c>
      <c r="K2250" s="2">
        <v>107</v>
      </c>
      <c r="L2250" s="2" t="str">
        <f t="shared" si="56"/>
        <v>Bangalore</v>
      </c>
      <c r="M2250" s="2" t="str">
        <f t="shared" si="57"/>
        <v>Delhi-Bangalore</v>
      </c>
      <c r="N2250" s="2" t="str">
        <f t="shared" si="62"/>
        <v>Outstation</v>
      </c>
      <c r="O2250" s="2" t="str">
        <f t="shared" si="58"/>
        <v>FastWheels</v>
      </c>
      <c r="P2250" s="2">
        <f t="shared" si="59"/>
        <v>-2</v>
      </c>
      <c r="Q2250" s="2">
        <f t="shared" si="60"/>
        <v>5</v>
      </c>
      <c r="R2250" s="2">
        <f t="shared" si="61"/>
        <v>194</v>
      </c>
    </row>
    <row r="2251" spans="1:18" ht="14.25" customHeight="1">
      <c r="A2251" s="2">
        <v>15884</v>
      </c>
      <c r="B2251" s="2" t="s">
        <v>36</v>
      </c>
      <c r="C2251" s="2" t="s">
        <v>31</v>
      </c>
      <c r="D2251" s="2" t="s">
        <v>32</v>
      </c>
      <c r="E2251" s="2" t="s">
        <v>44</v>
      </c>
      <c r="F2251" s="2" t="s">
        <v>34</v>
      </c>
      <c r="G2251" s="4">
        <v>43532.325069444443</v>
      </c>
      <c r="H2251" s="4">
        <v>43534.325069444443</v>
      </c>
      <c r="I2251" s="4">
        <v>43538.325069444443</v>
      </c>
      <c r="J2251" s="2">
        <v>40</v>
      </c>
      <c r="K2251" s="2">
        <v>121</v>
      </c>
      <c r="L2251" s="2" t="str">
        <f t="shared" si="56"/>
        <v>Delhi</v>
      </c>
      <c r="M2251" s="2" t="str">
        <f t="shared" si="57"/>
        <v>Bangalore-Delhi</v>
      </c>
      <c r="N2251" s="2" t="str">
        <f t="shared" si="62"/>
        <v>Outstation</v>
      </c>
      <c r="O2251" s="2" t="str">
        <f t="shared" si="58"/>
        <v>FastWheels</v>
      </c>
      <c r="P2251" s="2">
        <f t="shared" si="59"/>
        <v>-4</v>
      </c>
      <c r="Q2251" s="2">
        <f t="shared" si="60"/>
        <v>2</v>
      </c>
      <c r="R2251" s="2">
        <f t="shared" si="61"/>
        <v>161</v>
      </c>
    </row>
    <row r="2252" spans="1:18" ht="14.25" customHeight="1">
      <c r="A2252" s="2">
        <v>314644</v>
      </c>
      <c r="B2252" s="2" t="s">
        <v>39</v>
      </c>
      <c r="C2252" s="2" t="s">
        <v>45</v>
      </c>
      <c r="D2252" s="2" t="s">
        <v>32</v>
      </c>
      <c r="E2252" s="2" t="s">
        <v>44</v>
      </c>
      <c r="F2252" s="2" t="s">
        <v>34</v>
      </c>
      <c r="G2252" s="4">
        <v>43532.328425925924</v>
      </c>
      <c r="H2252" s="4">
        <v>43542.328425925924</v>
      </c>
      <c r="I2252" s="4">
        <v>43537.328425925924</v>
      </c>
      <c r="J2252" s="2">
        <v>38</v>
      </c>
      <c r="K2252" s="2">
        <v>123</v>
      </c>
      <c r="L2252" s="2" t="str">
        <f t="shared" si="56"/>
        <v>Chennai</v>
      </c>
      <c r="M2252" s="2" t="str">
        <f t="shared" si="57"/>
        <v>Bangalore-Chennai</v>
      </c>
      <c r="N2252" s="2" t="str">
        <f t="shared" si="62"/>
        <v>Outstation</v>
      </c>
      <c r="O2252" s="2" t="str">
        <f t="shared" si="58"/>
        <v>FastWheels</v>
      </c>
      <c r="P2252" s="2">
        <f t="shared" si="59"/>
        <v>5</v>
      </c>
      <c r="Q2252" s="2">
        <f t="shared" si="60"/>
        <v>10</v>
      </c>
      <c r="R2252" s="2">
        <f t="shared" si="61"/>
        <v>161</v>
      </c>
    </row>
    <row r="2253" spans="1:18" ht="14.25" customHeight="1">
      <c r="A2253" s="2">
        <v>867683</v>
      </c>
      <c r="B2253" s="2" t="s">
        <v>36</v>
      </c>
      <c r="C2253" s="2" t="s">
        <v>31</v>
      </c>
      <c r="D2253" s="2" t="s">
        <v>32</v>
      </c>
      <c r="E2253" s="2" t="s">
        <v>33</v>
      </c>
      <c r="F2253" s="2" t="s">
        <v>34</v>
      </c>
      <c r="G2253" s="4">
        <v>43532.333472222221</v>
      </c>
      <c r="H2253" s="4">
        <v>43538.333472222221</v>
      </c>
      <c r="I2253" s="4">
        <v>43536.333472222221</v>
      </c>
      <c r="J2253" s="2">
        <v>34</v>
      </c>
      <c r="K2253" s="2">
        <v>126</v>
      </c>
      <c r="L2253" s="2" t="str">
        <f t="shared" si="56"/>
        <v>Delhi</v>
      </c>
      <c r="M2253" s="2" t="str">
        <f t="shared" si="57"/>
        <v>Bangalore-Delhi</v>
      </c>
      <c r="N2253" s="2" t="str">
        <f t="shared" si="62"/>
        <v>Outstation</v>
      </c>
      <c r="O2253" s="2" t="str">
        <f t="shared" si="58"/>
        <v>Ship2Home</v>
      </c>
      <c r="P2253" s="2">
        <f t="shared" si="59"/>
        <v>2</v>
      </c>
      <c r="Q2253" s="2">
        <f t="shared" si="60"/>
        <v>6</v>
      </c>
      <c r="R2253" s="2">
        <f t="shared" si="61"/>
        <v>160</v>
      </c>
    </row>
    <row r="2254" spans="1:18" ht="14.25" customHeight="1">
      <c r="A2254" s="2">
        <v>807029</v>
      </c>
      <c r="B2254" s="2" t="s">
        <v>39</v>
      </c>
      <c r="C2254" s="2" t="s">
        <v>45</v>
      </c>
      <c r="D2254" s="2" t="s">
        <v>41</v>
      </c>
      <c r="E2254" s="2" t="s">
        <v>33</v>
      </c>
      <c r="F2254" s="2" t="s">
        <v>34</v>
      </c>
      <c r="G2254" s="4">
        <v>43532.334618055553</v>
      </c>
      <c r="H2254" s="4">
        <v>43539.334618055553</v>
      </c>
      <c r="I2254" s="4">
        <v>43537.334618055553</v>
      </c>
      <c r="J2254" s="2">
        <v>35</v>
      </c>
      <c r="K2254" s="2">
        <v>125</v>
      </c>
      <c r="L2254" s="2" t="str">
        <f t="shared" si="56"/>
        <v>Chennai</v>
      </c>
      <c r="M2254" s="2" t="str">
        <f t="shared" si="57"/>
        <v>Delhi-Chennai</v>
      </c>
      <c r="N2254" s="2" t="str">
        <f t="shared" si="62"/>
        <v>Outstation</v>
      </c>
      <c r="O2254" s="2" t="str">
        <f t="shared" si="58"/>
        <v>Ship2Home</v>
      </c>
      <c r="P2254" s="2">
        <f t="shared" si="59"/>
        <v>2</v>
      </c>
      <c r="Q2254" s="2">
        <f t="shared" si="60"/>
        <v>7</v>
      </c>
      <c r="R2254" s="2">
        <f t="shared" si="61"/>
        <v>160</v>
      </c>
    </row>
    <row r="2255" spans="1:18" ht="14.25" customHeight="1">
      <c r="A2255" s="2">
        <v>83260</v>
      </c>
      <c r="B2255" s="2" t="s">
        <v>30</v>
      </c>
      <c r="C2255" s="2" t="s">
        <v>31</v>
      </c>
      <c r="D2255" s="2" t="s">
        <v>41</v>
      </c>
      <c r="E2255" s="2" t="s">
        <v>44</v>
      </c>
      <c r="F2255" s="2" t="s">
        <v>34</v>
      </c>
      <c r="G2255" s="4">
        <v>43532.33630787037</v>
      </c>
      <c r="H2255" s="4">
        <v>43534.33630787037</v>
      </c>
      <c r="I2255" s="4">
        <v>43538.33630787037</v>
      </c>
      <c r="J2255" s="2">
        <v>0</v>
      </c>
      <c r="K2255" s="2">
        <v>125</v>
      </c>
      <c r="L2255" s="2" t="str">
        <f t="shared" si="56"/>
        <v>Delhi</v>
      </c>
      <c r="M2255" s="2" t="str">
        <f t="shared" si="57"/>
        <v>Delhi-Delhi</v>
      </c>
      <c r="N2255" s="2" t="str">
        <f t="shared" si="62"/>
        <v>Local</v>
      </c>
      <c r="O2255" s="2" t="str">
        <f t="shared" si="58"/>
        <v>FastWheels</v>
      </c>
      <c r="P2255" s="2">
        <f t="shared" si="59"/>
        <v>-4</v>
      </c>
      <c r="Q2255" s="2">
        <f t="shared" si="60"/>
        <v>2</v>
      </c>
      <c r="R2255" s="2">
        <f t="shared" si="61"/>
        <v>125</v>
      </c>
    </row>
    <row r="2256" spans="1:18" ht="14.25" customHeight="1">
      <c r="A2256" s="2">
        <v>896414</v>
      </c>
      <c r="B2256" s="2" t="s">
        <v>30</v>
      </c>
      <c r="C2256" s="2" t="s">
        <v>31</v>
      </c>
      <c r="D2256" s="2" t="s">
        <v>32</v>
      </c>
      <c r="E2256" s="2" t="s">
        <v>38</v>
      </c>
      <c r="F2256" s="2" t="s">
        <v>34</v>
      </c>
      <c r="G2256" s="4">
        <v>43532.337789351855</v>
      </c>
      <c r="H2256" s="4">
        <v>43535.337789351855</v>
      </c>
      <c r="I2256" s="4">
        <v>43539.337789351855</v>
      </c>
      <c r="J2256" s="2">
        <v>35</v>
      </c>
      <c r="K2256" s="2">
        <v>124</v>
      </c>
      <c r="L2256" s="2" t="str">
        <f t="shared" si="56"/>
        <v>Delhi</v>
      </c>
      <c r="M2256" s="2" t="str">
        <f t="shared" si="57"/>
        <v>Bangalore-Delhi</v>
      </c>
      <c r="N2256" s="2" t="str">
        <f t="shared" si="62"/>
        <v>Outstation</v>
      </c>
      <c r="O2256" s="2" t="str">
        <f t="shared" si="58"/>
        <v>Ship2Home</v>
      </c>
      <c r="P2256" s="2">
        <f t="shared" si="59"/>
        <v>-4</v>
      </c>
      <c r="Q2256" s="2">
        <f t="shared" si="60"/>
        <v>3</v>
      </c>
      <c r="R2256" s="2">
        <f t="shared" si="61"/>
        <v>159</v>
      </c>
    </row>
    <row r="2257" spans="1:18" ht="14.25" customHeight="1">
      <c r="A2257" s="2">
        <v>84022</v>
      </c>
      <c r="B2257" s="2" t="s">
        <v>39</v>
      </c>
      <c r="C2257" s="2" t="s">
        <v>40</v>
      </c>
      <c r="D2257" s="2" t="s">
        <v>41</v>
      </c>
      <c r="E2257" s="2" t="s">
        <v>44</v>
      </c>
      <c r="F2257" s="2" t="s">
        <v>34</v>
      </c>
      <c r="G2257" s="4">
        <v>43532.340462962966</v>
      </c>
      <c r="H2257" s="4">
        <v>43536.340462962966</v>
      </c>
      <c r="I2257" s="4">
        <v>43536.340462962966</v>
      </c>
      <c r="J2257" s="2">
        <v>84</v>
      </c>
      <c r="K2257" s="2">
        <v>89</v>
      </c>
      <c r="L2257" s="2" t="str">
        <f t="shared" si="56"/>
        <v>Kolkata</v>
      </c>
      <c r="M2257" s="2" t="str">
        <f t="shared" si="57"/>
        <v>Delhi-Kolkata</v>
      </c>
      <c r="N2257" s="2" t="str">
        <f t="shared" si="62"/>
        <v>Outstation</v>
      </c>
      <c r="O2257" s="2" t="str">
        <f t="shared" si="58"/>
        <v>FastWheels</v>
      </c>
      <c r="P2257" s="2">
        <f t="shared" si="59"/>
        <v>0</v>
      </c>
      <c r="Q2257" s="2">
        <f t="shared" si="60"/>
        <v>4</v>
      </c>
      <c r="R2257" s="2">
        <f t="shared" si="61"/>
        <v>173</v>
      </c>
    </row>
    <row r="2258" spans="1:18" ht="14.25" customHeight="1">
      <c r="A2258" s="2">
        <v>704930</v>
      </c>
      <c r="B2258" s="2" t="s">
        <v>39</v>
      </c>
      <c r="C2258" s="2" t="s">
        <v>45</v>
      </c>
      <c r="D2258" s="2" t="s">
        <v>32</v>
      </c>
      <c r="E2258" s="2" t="s">
        <v>38</v>
      </c>
      <c r="F2258" s="2" t="s">
        <v>34</v>
      </c>
      <c r="G2258" s="4">
        <v>43532.341157407405</v>
      </c>
      <c r="H2258" s="4">
        <v>43534.341157407405</v>
      </c>
      <c r="I2258" s="4">
        <v>43535.341157407405</v>
      </c>
      <c r="J2258" s="2">
        <v>39</v>
      </c>
      <c r="K2258" s="2">
        <v>122</v>
      </c>
      <c r="L2258" s="2" t="str">
        <f t="shared" si="56"/>
        <v>Chennai</v>
      </c>
      <c r="M2258" s="2" t="str">
        <f t="shared" si="57"/>
        <v>Bangalore-Chennai</v>
      </c>
      <c r="N2258" s="2" t="str">
        <f t="shared" si="62"/>
        <v>Outstation</v>
      </c>
      <c r="O2258" s="2" t="str">
        <f t="shared" si="58"/>
        <v>Ship2Home</v>
      </c>
      <c r="P2258" s="2">
        <f t="shared" si="59"/>
        <v>-1</v>
      </c>
      <c r="Q2258" s="2">
        <f t="shared" si="60"/>
        <v>2</v>
      </c>
      <c r="R2258" s="2">
        <f t="shared" si="61"/>
        <v>161</v>
      </c>
    </row>
    <row r="2259" spans="1:18" ht="14.25" customHeight="1">
      <c r="A2259" s="2">
        <v>771935</v>
      </c>
      <c r="B2259" s="2" t="s">
        <v>30</v>
      </c>
      <c r="C2259" s="2" t="s">
        <v>40</v>
      </c>
      <c r="D2259" s="2" t="s">
        <v>41</v>
      </c>
      <c r="E2259" s="2" t="s">
        <v>33</v>
      </c>
      <c r="F2259" s="2" t="s">
        <v>34</v>
      </c>
      <c r="G2259" s="4">
        <v>43532.342592592591</v>
      </c>
      <c r="H2259" s="4">
        <v>43539.342592592591</v>
      </c>
      <c r="I2259" s="4">
        <v>43539.342592592591</v>
      </c>
      <c r="J2259" s="2">
        <v>44</v>
      </c>
      <c r="K2259" s="2">
        <v>111</v>
      </c>
      <c r="L2259" s="2" t="str">
        <f t="shared" si="56"/>
        <v>Kolkata</v>
      </c>
      <c r="M2259" s="2" t="str">
        <f t="shared" si="57"/>
        <v>Delhi-Kolkata</v>
      </c>
      <c r="N2259" s="2" t="str">
        <f t="shared" si="62"/>
        <v>Outstation</v>
      </c>
      <c r="O2259" s="2" t="str">
        <f t="shared" si="58"/>
        <v>Ship2Home</v>
      </c>
      <c r="P2259" s="2">
        <f t="shared" si="59"/>
        <v>0</v>
      </c>
      <c r="Q2259" s="2">
        <f t="shared" si="60"/>
        <v>7</v>
      </c>
      <c r="R2259" s="2">
        <f t="shared" si="61"/>
        <v>155</v>
      </c>
    </row>
    <row r="2260" spans="1:18" ht="14.25" customHeight="1">
      <c r="A2260" s="2">
        <v>643924</v>
      </c>
      <c r="B2260" s="2" t="s">
        <v>39</v>
      </c>
      <c r="C2260" s="2" t="s">
        <v>37</v>
      </c>
      <c r="D2260" s="2" t="s">
        <v>32</v>
      </c>
      <c r="E2260" s="2" t="s">
        <v>44</v>
      </c>
      <c r="F2260" s="2" t="s">
        <v>34</v>
      </c>
      <c r="G2260" s="4">
        <v>43532.350104166668</v>
      </c>
      <c r="H2260" s="4">
        <v>43534.350104166668</v>
      </c>
      <c r="I2260" s="4">
        <v>43537.350104166668</v>
      </c>
      <c r="J2260" s="2">
        <v>72</v>
      </c>
      <c r="K2260" s="2">
        <v>89</v>
      </c>
      <c r="L2260" s="2" t="str">
        <f t="shared" si="56"/>
        <v>Mumbai</v>
      </c>
      <c r="M2260" s="2" t="str">
        <f t="shared" si="57"/>
        <v>Bangalore-Mumbai</v>
      </c>
      <c r="N2260" s="2" t="str">
        <f t="shared" si="62"/>
        <v>Outstation</v>
      </c>
      <c r="O2260" s="2" t="str">
        <f t="shared" si="58"/>
        <v>FastWheels</v>
      </c>
      <c r="P2260" s="2">
        <f t="shared" si="59"/>
        <v>-3</v>
      </c>
      <c r="Q2260" s="2">
        <f t="shared" si="60"/>
        <v>2</v>
      </c>
      <c r="R2260" s="2">
        <f t="shared" si="61"/>
        <v>161</v>
      </c>
    </row>
    <row r="2261" spans="1:18" ht="14.25" customHeight="1">
      <c r="A2261" s="2">
        <v>692616</v>
      </c>
      <c r="B2261" s="2" t="s">
        <v>36</v>
      </c>
      <c r="C2261" s="2" t="s">
        <v>45</v>
      </c>
      <c r="D2261" s="2" t="s">
        <v>41</v>
      </c>
      <c r="E2261" s="2" t="s">
        <v>44</v>
      </c>
      <c r="F2261" s="2" t="s">
        <v>34</v>
      </c>
      <c r="G2261" s="4">
        <v>43532.35837962963</v>
      </c>
      <c r="H2261" s="4">
        <v>43538.35837962963</v>
      </c>
      <c r="I2261" s="4">
        <v>43538.35837962963</v>
      </c>
      <c r="J2261" s="2">
        <v>35</v>
      </c>
      <c r="K2261" s="2">
        <v>120</v>
      </c>
      <c r="L2261" s="2" t="str">
        <f t="shared" si="56"/>
        <v>Chennai</v>
      </c>
      <c r="M2261" s="2" t="str">
        <f t="shared" si="57"/>
        <v>Delhi-Chennai</v>
      </c>
      <c r="N2261" s="2" t="str">
        <f t="shared" si="62"/>
        <v>Outstation</v>
      </c>
      <c r="O2261" s="2" t="str">
        <f t="shared" si="58"/>
        <v>FastWheels</v>
      </c>
      <c r="P2261" s="2">
        <f t="shared" si="59"/>
        <v>0</v>
      </c>
      <c r="Q2261" s="2">
        <f t="shared" si="60"/>
        <v>6</v>
      </c>
      <c r="R2261" s="2">
        <f t="shared" si="61"/>
        <v>155</v>
      </c>
    </row>
    <row r="2262" spans="1:18" ht="14.25" customHeight="1">
      <c r="A2262" s="2">
        <v>915732</v>
      </c>
      <c r="B2262" s="2" t="s">
        <v>36</v>
      </c>
      <c r="C2262" s="2" t="s">
        <v>31</v>
      </c>
      <c r="D2262" s="2" t="s">
        <v>41</v>
      </c>
      <c r="E2262" s="2" t="s">
        <v>44</v>
      </c>
      <c r="F2262" s="2" t="s">
        <v>34</v>
      </c>
      <c r="G2262" s="4">
        <v>43532.361724537041</v>
      </c>
      <c r="H2262" s="4">
        <v>43534.361724537041</v>
      </c>
      <c r="I2262" s="4">
        <v>43539.361724537041</v>
      </c>
      <c r="J2262" s="2">
        <v>0</v>
      </c>
      <c r="K2262" s="2">
        <v>124</v>
      </c>
      <c r="L2262" s="2" t="str">
        <f t="shared" si="56"/>
        <v>Delhi</v>
      </c>
      <c r="M2262" s="2" t="str">
        <f t="shared" si="57"/>
        <v>Delhi-Delhi</v>
      </c>
      <c r="N2262" s="2" t="str">
        <f t="shared" si="62"/>
        <v>Local</v>
      </c>
      <c r="O2262" s="2" t="str">
        <f t="shared" si="58"/>
        <v>FastWheels</v>
      </c>
      <c r="P2262" s="2">
        <f t="shared" si="59"/>
        <v>-5</v>
      </c>
      <c r="Q2262" s="2">
        <f t="shared" si="60"/>
        <v>2</v>
      </c>
      <c r="R2262" s="2">
        <f t="shared" si="61"/>
        <v>124</v>
      </c>
    </row>
    <row r="2263" spans="1:18" ht="14.25" customHeight="1">
      <c r="A2263" s="2">
        <v>389317</v>
      </c>
      <c r="B2263" s="2" t="s">
        <v>39</v>
      </c>
      <c r="C2263" s="2" t="s">
        <v>37</v>
      </c>
      <c r="D2263" s="2" t="s">
        <v>41</v>
      </c>
      <c r="E2263" s="2" t="s">
        <v>33</v>
      </c>
      <c r="F2263" s="2" t="s">
        <v>34</v>
      </c>
      <c r="G2263" s="4">
        <v>43532.362847222219</v>
      </c>
      <c r="H2263" s="4">
        <v>43538.362847222219</v>
      </c>
      <c r="I2263" s="4">
        <v>43536.362847222219</v>
      </c>
      <c r="J2263" s="2">
        <v>47</v>
      </c>
      <c r="K2263" s="2">
        <v>108</v>
      </c>
      <c r="L2263" s="2" t="str">
        <f t="shared" si="56"/>
        <v>Mumbai</v>
      </c>
      <c r="M2263" s="2" t="str">
        <f t="shared" si="57"/>
        <v>Delhi-Mumbai</v>
      </c>
      <c r="N2263" s="2" t="str">
        <f t="shared" si="62"/>
        <v>Outstation</v>
      </c>
      <c r="O2263" s="2" t="str">
        <f t="shared" si="58"/>
        <v>Ship2Home</v>
      </c>
      <c r="P2263" s="2">
        <f t="shared" si="59"/>
        <v>2</v>
      </c>
      <c r="Q2263" s="2">
        <f t="shared" si="60"/>
        <v>6</v>
      </c>
      <c r="R2263" s="2">
        <f t="shared" si="61"/>
        <v>155</v>
      </c>
    </row>
    <row r="2264" spans="1:18" ht="14.25" customHeight="1">
      <c r="A2264" s="2">
        <v>306131</v>
      </c>
      <c r="B2264" s="2" t="s">
        <v>39</v>
      </c>
      <c r="C2264" s="2" t="s">
        <v>31</v>
      </c>
      <c r="D2264" s="2" t="s">
        <v>32</v>
      </c>
      <c r="E2264" s="2" t="s">
        <v>33</v>
      </c>
      <c r="F2264" s="2" t="s">
        <v>34</v>
      </c>
      <c r="G2264" s="4">
        <v>43532.364421296297</v>
      </c>
      <c r="H2264" s="4">
        <v>43538.364421296297</v>
      </c>
      <c r="I2264" s="4">
        <v>43535.364421296297</v>
      </c>
      <c r="J2264" s="2">
        <v>42</v>
      </c>
      <c r="K2264" s="2">
        <v>127</v>
      </c>
      <c r="L2264" s="2" t="str">
        <f t="shared" si="56"/>
        <v>Delhi</v>
      </c>
      <c r="M2264" s="2" t="str">
        <f t="shared" si="57"/>
        <v>Bangalore-Delhi</v>
      </c>
      <c r="N2264" s="2" t="str">
        <f t="shared" si="62"/>
        <v>Outstation</v>
      </c>
      <c r="O2264" s="2" t="str">
        <f t="shared" si="58"/>
        <v>Ship2Home</v>
      </c>
      <c r="P2264" s="2">
        <f t="shared" si="59"/>
        <v>3</v>
      </c>
      <c r="Q2264" s="2">
        <f t="shared" si="60"/>
        <v>6</v>
      </c>
      <c r="R2264" s="2">
        <f t="shared" si="61"/>
        <v>169</v>
      </c>
    </row>
    <row r="2265" spans="1:18" ht="14.25" customHeight="1">
      <c r="A2265" s="2">
        <v>615718</v>
      </c>
      <c r="B2265" s="2" t="s">
        <v>30</v>
      </c>
      <c r="C2265" s="2" t="s">
        <v>31</v>
      </c>
      <c r="D2265" s="2" t="s">
        <v>41</v>
      </c>
      <c r="E2265" s="2" t="s">
        <v>44</v>
      </c>
      <c r="F2265" s="2" t="s">
        <v>34</v>
      </c>
      <c r="G2265" s="4">
        <v>43532.3671875</v>
      </c>
      <c r="H2265" s="4">
        <v>43533.3671875</v>
      </c>
      <c r="I2265" s="4">
        <v>43536.3671875</v>
      </c>
      <c r="J2265" s="2">
        <v>0</v>
      </c>
      <c r="K2265" s="2">
        <v>108</v>
      </c>
      <c r="L2265" s="2" t="str">
        <f t="shared" si="56"/>
        <v>Delhi</v>
      </c>
      <c r="M2265" s="2" t="str">
        <f t="shared" si="57"/>
        <v>Delhi-Delhi</v>
      </c>
      <c r="N2265" s="2" t="str">
        <f t="shared" si="62"/>
        <v>Local</v>
      </c>
      <c r="O2265" s="2" t="str">
        <f t="shared" si="58"/>
        <v>FastWheels</v>
      </c>
      <c r="P2265" s="2">
        <f t="shared" si="59"/>
        <v>-3</v>
      </c>
      <c r="Q2265" s="2">
        <f t="shared" si="60"/>
        <v>1</v>
      </c>
      <c r="R2265" s="2">
        <f t="shared" si="61"/>
        <v>108</v>
      </c>
    </row>
    <row r="2266" spans="1:18" ht="14.25" customHeight="1">
      <c r="A2266" s="2">
        <v>479581</v>
      </c>
      <c r="B2266" s="2" t="s">
        <v>39</v>
      </c>
      <c r="C2266" s="2" t="s">
        <v>37</v>
      </c>
      <c r="D2266" s="2" t="s">
        <v>32</v>
      </c>
      <c r="E2266" s="2" t="s">
        <v>44</v>
      </c>
      <c r="F2266" s="2" t="s">
        <v>34</v>
      </c>
      <c r="G2266" s="4">
        <v>43532.373819444445</v>
      </c>
      <c r="H2266" s="4">
        <v>43534.373819444445</v>
      </c>
      <c r="I2266" s="4">
        <v>43539.373819444445</v>
      </c>
      <c r="J2266" s="2">
        <v>76</v>
      </c>
      <c r="K2266" s="2">
        <v>88</v>
      </c>
      <c r="L2266" s="2" t="str">
        <f t="shared" si="56"/>
        <v>Mumbai</v>
      </c>
      <c r="M2266" s="2" t="str">
        <f t="shared" si="57"/>
        <v>Bangalore-Mumbai</v>
      </c>
      <c r="N2266" s="2" t="str">
        <f t="shared" si="62"/>
        <v>Outstation</v>
      </c>
      <c r="O2266" s="2" t="str">
        <f t="shared" si="58"/>
        <v>FastWheels</v>
      </c>
      <c r="P2266" s="2">
        <f t="shared" si="59"/>
        <v>-5</v>
      </c>
      <c r="Q2266" s="2">
        <f t="shared" si="60"/>
        <v>2</v>
      </c>
      <c r="R2266" s="2">
        <f t="shared" si="61"/>
        <v>164</v>
      </c>
    </row>
    <row r="2267" spans="1:18" ht="14.25" customHeight="1">
      <c r="A2267" s="2">
        <v>19169</v>
      </c>
      <c r="B2267" s="2" t="s">
        <v>36</v>
      </c>
      <c r="C2267" s="2" t="s">
        <v>45</v>
      </c>
      <c r="D2267" s="2" t="s">
        <v>41</v>
      </c>
      <c r="E2267" s="2" t="s">
        <v>33</v>
      </c>
      <c r="F2267" s="2" t="s">
        <v>34</v>
      </c>
      <c r="G2267" s="4">
        <v>43532.373923611114</v>
      </c>
      <c r="H2267" s="4">
        <v>43534.373923611114</v>
      </c>
      <c r="I2267" s="4">
        <v>43535.373923611114</v>
      </c>
      <c r="J2267" s="2">
        <v>46</v>
      </c>
      <c r="K2267" s="2">
        <v>123</v>
      </c>
      <c r="L2267" s="2" t="str">
        <f t="shared" si="56"/>
        <v>Chennai</v>
      </c>
      <c r="M2267" s="2" t="str">
        <f t="shared" si="57"/>
        <v>Delhi-Chennai</v>
      </c>
      <c r="N2267" s="2" t="str">
        <f t="shared" si="62"/>
        <v>Outstation</v>
      </c>
      <c r="O2267" s="2" t="str">
        <f t="shared" si="58"/>
        <v>Ship2Home</v>
      </c>
      <c r="P2267" s="2">
        <f t="shared" si="59"/>
        <v>-1</v>
      </c>
      <c r="Q2267" s="2">
        <f t="shared" si="60"/>
        <v>2</v>
      </c>
      <c r="R2267" s="2">
        <f t="shared" si="61"/>
        <v>169</v>
      </c>
    </row>
    <row r="2268" spans="1:18" ht="14.25" customHeight="1">
      <c r="A2268" s="2">
        <v>760072</v>
      </c>
      <c r="B2268" s="2" t="s">
        <v>47</v>
      </c>
      <c r="C2268" s="2" t="s">
        <v>43</v>
      </c>
      <c r="D2268" s="2" t="s">
        <v>41</v>
      </c>
      <c r="E2268" s="2" t="s">
        <v>44</v>
      </c>
      <c r="F2268" s="2" t="s">
        <v>34</v>
      </c>
      <c r="G2268" s="4">
        <v>43532.377141203702</v>
      </c>
      <c r="H2268" s="4">
        <v>43537.377141203702</v>
      </c>
      <c r="I2268" s="4">
        <v>43536.377141203702</v>
      </c>
      <c r="J2268" s="2">
        <v>77</v>
      </c>
      <c r="K2268" s="2">
        <v>108</v>
      </c>
      <c r="L2268" s="2" t="str">
        <f t="shared" si="56"/>
        <v>Bangalore</v>
      </c>
      <c r="M2268" s="2" t="str">
        <f t="shared" si="57"/>
        <v>Delhi-Bangalore</v>
      </c>
      <c r="N2268" s="2" t="str">
        <f t="shared" si="62"/>
        <v>Outstation</v>
      </c>
      <c r="O2268" s="2" t="str">
        <f t="shared" si="58"/>
        <v>FastWheels</v>
      </c>
      <c r="P2268" s="2">
        <f t="shared" si="59"/>
        <v>1</v>
      </c>
      <c r="Q2268" s="2">
        <f t="shared" si="60"/>
        <v>5</v>
      </c>
      <c r="R2268" s="2">
        <f t="shared" si="61"/>
        <v>185</v>
      </c>
    </row>
    <row r="2269" spans="1:18" ht="14.25" customHeight="1">
      <c r="A2269" s="2">
        <v>360204</v>
      </c>
      <c r="B2269" s="2" t="s">
        <v>36</v>
      </c>
      <c r="C2269" s="2" t="s">
        <v>31</v>
      </c>
      <c r="D2269" s="2" t="s">
        <v>41</v>
      </c>
      <c r="E2269" s="2" t="s">
        <v>44</v>
      </c>
      <c r="F2269" s="2" t="s">
        <v>34</v>
      </c>
      <c r="G2269" s="4">
        <v>43532.380532407406</v>
      </c>
      <c r="H2269" s="4">
        <v>43533.380532407406</v>
      </c>
      <c r="I2269" s="4">
        <v>43538.380532407406</v>
      </c>
      <c r="J2269" s="2">
        <v>0</v>
      </c>
      <c r="K2269" s="2">
        <v>122</v>
      </c>
      <c r="L2269" s="2" t="str">
        <f t="shared" si="56"/>
        <v>Delhi</v>
      </c>
      <c r="M2269" s="2" t="str">
        <f t="shared" si="57"/>
        <v>Delhi-Delhi</v>
      </c>
      <c r="N2269" s="2" t="str">
        <f t="shared" si="62"/>
        <v>Local</v>
      </c>
      <c r="O2269" s="2" t="str">
        <f t="shared" si="58"/>
        <v>FastWheels</v>
      </c>
      <c r="P2269" s="2">
        <f t="shared" si="59"/>
        <v>-5</v>
      </c>
      <c r="Q2269" s="2">
        <f t="shared" si="60"/>
        <v>1</v>
      </c>
      <c r="R2269" s="2">
        <f t="shared" si="61"/>
        <v>122</v>
      </c>
    </row>
    <row r="2270" spans="1:18" ht="14.25" customHeight="1">
      <c r="A2270" s="2">
        <v>879271</v>
      </c>
      <c r="B2270" s="2" t="s">
        <v>39</v>
      </c>
      <c r="C2270" s="2" t="s">
        <v>37</v>
      </c>
      <c r="D2270" s="2" t="s">
        <v>41</v>
      </c>
      <c r="E2270" s="2" t="s">
        <v>33</v>
      </c>
      <c r="F2270" s="2" t="s">
        <v>34</v>
      </c>
      <c r="G2270" s="4">
        <v>43532.38175925926</v>
      </c>
      <c r="H2270" s="4">
        <v>43538.38175925926</v>
      </c>
      <c r="I2270" s="4">
        <v>43539.38175925926</v>
      </c>
      <c r="J2270" s="2">
        <v>26</v>
      </c>
      <c r="K2270" s="2">
        <v>105</v>
      </c>
      <c r="L2270" s="2" t="str">
        <f t="shared" si="56"/>
        <v>Mumbai</v>
      </c>
      <c r="M2270" s="2" t="str">
        <f t="shared" si="57"/>
        <v>Delhi-Mumbai</v>
      </c>
      <c r="N2270" s="2" t="str">
        <f t="shared" si="62"/>
        <v>Outstation</v>
      </c>
      <c r="O2270" s="2" t="str">
        <f t="shared" si="58"/>
        <v>Ship2Home</v>
      </c>
      <c r="P2270" s="2">
        <f t="shared" si="59"/>
        <v>-1</v>
      </c>
      <c r="Q2270" s="2">
        <f t="shared" si="60"/>
        <v>6</v>
      </c>
      <c r="R2270" s="2">
        <f t="shared" si="61"/>
        <v>131</v>
      </c>
    </row>
    <row r="2271" spans="1:18" ht="14.25" customHeight="1">
      <c r="A2271" s="2">
        <v>246732</v>
      </c>
      <c r="B2271" s="2" t="s">
        <v>42</v>
      </c>
      <c r="C2271" s="2" t="s">
        <v>31</v>
      </c>
      <c r="D2271" s="2" t="s">
        <v>32</v>
      </c>
      <c r="E2271" s="2" t="s">
        <v>44</v>
      </c>
      <c r="F2271" s="2" t="s">
        <v>34</v>
      </c>
      <c r="G2271" s="4">
        <v>43532.383159722223</v>
      </c>
      <c r="H2271" s="4">
        <v>43534.383159722223</v>
      </c>
      <c r="I2271" s="4">
        <v>43537.383159722223</v>
      </c>
      <c r="J2271" s="2">
        <v>62</v>
      </c>
      <c r="K2271" s="2">
        <v>103</v>
      </c>
      <c r="L2271" s="2" t="str">
        <f t="shared" si="56"/>
        <v>Delhi</v>
      </c>
      <c r="M2271" s="2" t="str">
        <f t="shared" si="57"/>
        <v>Bangalore-Delhi</v>
      </c>
      <c r="N2271" s="2" t="str">
        <f t="shared" si="62"/>
        <v>Outstation</v>
      </c>
      <c r="O2271" s="2" t="str">
        <f t="shared" si="58"/>
        <v>FastWheels</v>
      </c>
      <c r="P2271" s="2">
        <f t="shared" si="59"/>
        <v>-3</v>
      </c>
      <c r="Q2271" s="2">
        <f t="shared" si="60"/>
        <v>2</v>
      </c>
      <c r="R2271" s="2">
        <f t="shared" si="61"/>
        <v>165</v>
      </c>
    </row>
    <row r="2272" spans="1:18" ht="14.25" customHeight="1">
      <c r="A2272" s="2">
        <v>513949</v>
      </c>
      <c r="B2272" s="2" t="s">
        <v>48</v>
      </c>
      <c r="C2272" s="2" t="s">
        <v>43</v>
      </c>
      <c r="D2272" s="2" t="s">
        <v>32</v>
      </c>
      <c r="E2272" s="2" t="s">
        <v>33</v>
      </c>
      <c r="F2272" s="2" t="s">
        <v>34</v>
      </c>
      <c r="G2272" s="4">
        <v>43532.383958333332</v>
      </c>
      <c r="H2272" s="4">
        <v>43532.383958333332</v>
      </c>
      <c r="I2272" s="4">
        <v>43539.383958333332</v>
      </c>
      <c r="J2272" s="2">
        <v>0</v>
      </c>
      <c r="K2272" s="2">
        <v>125</v>
      </c>
      <c r="L2272" s="2" t="str">
        <f t="shared" si="56"/>
        <v>Bangalore</v>
      </c>
      <c r="M2272" s="2" t="str">
        <f t="shared" si="57"/>
        <v>Bangalore-Bangalore</v>
      </c>
      <c r="N2272" s="2" t="str">
        <f t="shared" si="62"/>
        <v>Local</v>
      </c>
      <c r="O2272" s="2" t="str">
        <f t="shared" si="58"/>
        <v>Ship2Home</v>
      </c>
      <c r="P2272" s="2">
        <f t="shared" si="59"/>
        <v>-7</v>
      </c>
      <c r="Q2272" s="2">
        <f t="shared" si="60"/>
        <v>0</v>
      </c>
      <c r="R2272" s="2">
        <f t="shared" si="61"/>
        <v>125</v>
      </c>
    </row>
    <row r="2273" spans="1:18" ht="14.25" customHeight="1">
      <c r="A2273" s="2">
        <v>906928</v>
      </c>
      <c r="B2273" s="2" t="s">
        <v>30</v>
      </c>
      <c r="C2273" s="2" t="s">
        <v>40</v>
      </c>
      <c r="D2273" s="2" t="s">
        <v>41</v>
      </c>
      <c r="E2273" s="2" t="s">
        <v>44</v>
      </c>
      <c r="F2273" s="2" t="s">
        <v>34</v>
      </c>
      <c r="G2273" s="4">
        <v>43532.38554398148</v>
      </c>
      <c r="H2273" s="4">
        <v>43538.38554398148</v>
      </c>
      <c r="I2273" s="4">
        <v>43539.38554398148</v>
      </c>
      <c r="J2273" s="2">
        <v>42</v>
      </c>
      <c r="K2273" s="2">
        <v>109</v>
      </c>
      <c r="L2273" s="2" t="str">
        <f t="shared" si="56"/>
        <v>Kolkata</v>
      </c>
      <c r="M2273" s="2" t="str">
        <f t="shared" si="57"/>
        <v>Delhi-Kolkata</v>
      </c>
      <c r="N2273" s="2" t="str">
        <f t="shared" si="62"/>
        <v>Outstation</v>
      </c>
      <c r="O2273" s="2" t="str">
        <f t="shared" si="58"/>
        <v>FastWheels</v>
      </c>
      <c r="P2273" s="2">
        <f t="shared" si="59"/>
        <v>-1</v>
      </c>
      <c r="Q2273" s="2">
        <f t="shared" si="60"/>
        <v>6</v>
      </c>
      <c r="R2273" s="2">
        <f t="shared" si="61"/>
        <v>151</v>
      </c>
    </row>
    <row r="2274" spans="1:18" ht="14.25" customHeight="1">
      <c r="A2274" s="2">
        <v>46551</v>
      </c>
      <c r="B2274" s="2" t="s">
        <v>39</v>
      </c>
      <c r="C2274" s="2" t="s">
        <v>37</v>
      </c>
      <c r="D2274" s="2" t="s">
        <v>41</v>
      </c>
      <c r="E2274" s="2" t="s">
        <v>33</v>
      </c>
      <c r="F2274" s="2" t="s">
        <v>34</v>
      </c>
      <c r="G2274" s="4">
        <v>43532.387245370373</v>
      </c>
      <c r="H2274" s="4">
        <v>43540.387245370373</v>
      </c>
      <c r="I2274" s="4">
        <v>43536.387245370373</v>
      </c>
      <c r="J2274" s="2">
        <v>39</v>
      </c>
      <c r="K2274" s="2">
        <v>110</v>
      </c>
      <c r="L2274" s="2" t="str">
        <f t="shared" si="56"/>
        <v>Mumbai</v>
      </c>
      <c r="M2274" s="2" t="str">
        <f t="shared" si="57"/>
        <v>Delhi-Mumbai</v>
      </c>
      <c r="N2274" s="2" t="str">
        <f t="shared" si="62"/>
        <v>Outstation</v>
      </c>
      <c r="O2274" s="2" t="str">
        <f t="shared" si="58"/>
        <v>Ship2Home</v>
      </c>
      <c r="P2274" s="2">
        <f t="shared" si="59"/>
        <v>4</v>
      </c>
      <c r="Q2274" s="2">
        <f t="shared" si="60"/>
        <v>8</v>
      </c>
      <c r="R2274" s="2">
        <f t="shared" si="61"/>
        <v>149</v>
      </c>
    </row>
    <row r="2275" spans="1:18" ht="14.25" customHeight="1">
      <c r="A2275" s="2">
        <v>16308</v>
      </c>
      <c r="B2275" s="2" t="s">
        <v>39</v>
      </c>
      <c r="C2275" s="2" t="s">
        <v>43</v>
      </c>
      <c r="D2275" s="2" t="s">
        <v>41</v>
      </c>
      <c r="E2275" s="2" t="s">
        <v>44</v>
      </c>
      <c r="F2275" s="2" t="s">
        <v>34</v>
      </c>
      <c r="G2275" s="4">
        <v>43532.388356481482</v>
      </c>
      <c r="H2275" s="4">
        <v>43536.388356481482</v>
      </c>
      <c r="I2275" s="4">
        <v>43535.388356481482</v>
      </c>
      <c r="J2275" s="2">
        <v>50</v>
      </c>
      <c r="K2275" s="2">
        <v>127</v>
      </c>
      <c r="L2275" s="2" t="str">
        <f t="shared" si="56"/>
        <v>Bangalore</v>
      </c>
      <c r="M2275" s="2" t="str">
        <f t="shared" si="57"/>
        <v>Delhi-Bangalore</v>
      </c>
      <c r="N2275" s="2" t="str">
        <f t="shared" si="62"/>
        <v>Outstation</v>
      </c>
      <c r="O2275" s="2" t="str">
        <f t="shared" si="58"/>
        <v>FastWheels</v>
      </c>
      <c r="P2275" s="2">
        <f t="shared" si="59"/>
        <v>1</v>
      </c>
      <c r="Q2275" s="2">
        <f t="shared" si="60"/>
        <v>4</v>
      </c>
      <c r="R2275" s="2">
        <f t="shared" si="61"/>
        <v>177</v>
      </c>
    </row>
    <row r="2276" spans="1:18" ht="14.25" customHeight="1">
      <c r="A2276" s="2">
        <v>175603</v>
      </c>
      <c r="B2276" s="2" t="s">
        <v>47</v>
      </c>
      <c r="C2276" s="2" t="s">
        <v>37</v>
      </c>
      <c r="D2276" s="2" t="s">
        <v>41</v>
      </c>
      <c r="E2276" s="2" t="s">
        <v>44</v>
      </c>
      <c r="F2276" s="2" t="s">
        <v>34</v>
      </c>
      <c r="G2276" s="4">
        <v>43532.388761574075</v>
      </c>
      <c r="H2276" s="4">
        <v>43538.388761574075</v>
      </c>
      <c r="I2276" s="4">
        <v>43535.388761574075</v>
      </c>
      <c r="J2276" s="2">
        <v>83</v>
      </c>
      <c r="K2276" s="2">
        <v>87</v>
      </c>
      <c r="L2276" s="2" t="str">
        <f t="shared" si="56"/>
        <v>Mumbai</v>
      </c>
      <c r="M2276" s="2" t="str">
        <f t="shared" si="57"/>
        <v>Delhi-Mumbai</v>
      </c>
      <c r="N2276" s="2" t="str">
        <f t="shared" si="62"/>
        <v>Outstation</v>
      </c>
      <c r="O2276" s="2" t="str">
        <f t="shared" si="58"/>
        <v>FastWheels</v>
      </c>
      <c r="P2276" s="2">
        <f t="shared" si="59"/>
        <v>3</v>
      </c>
      <c r="Q2276" s="2">
        <f t="shared" si="60"/>
        <v>6</v>
      </c>
      <c r="R2276" s="2">
        <f t="shared" si="61"/>
        <v>170</v>
      </c>
    </row>
    <row r="2277" spans="1:18" ht="14.25" customHeight="1">
      <c r="A2277" s="2">
        <v>326644</v>
      </c>
      <c r="B2277" s="2" t="s">
        <v>39</v>
      </c>
      <c r="C2277" s="2" t="s">
        <v>40</v>
      </c>
      <c r="D2277" s="2" t="s">
        <v>32</v>
      </c>
      <c r="E2277" s="2" t="s">
        <v>44</v>
      </c>
      <c r="F2277" s="2" t="s">
        <v>34</v>
      </c>
      <c r="G2277" s="4">
        <v>43532.404247685183</v>
      </c>
      <c r="H2277" s="4">
        <v>43535.404247685183</v>
      </c>
      <c r="I2277" s="4">
        <v>43535.404247685183</v>
      </c>
      <c r="J2277" s="2">
        <v>35</v>
      </c>
      <c r="K2277" s="2">
        <v>113</v>
      </c>
      <c r="L2277" s="2" t="str">
        <f t="shared" si="56"/>
        <v>Kolkata</v>
      </c>
      <c r="M2277" s="2" t="str">
        <f t="shared" si="57"/>
        <v>Bangalore-Kolkata</v>
      </c>
      <c r="N2277" s="2" t="str">
        <f t="shared" si="62"/>
        <v>Outstation</v>
      </c>
      <c r="O2277" s="2" t="str">
        <f t="shared" si="58"/>
        <v>FastWheels</v>
      </c>
      <c r="P2277" s="2">
        <f t="shared" si="59"/>
        <v>0</v>
      </c>
      <c r="Q2277" s="2">
        <f t="shared" si="60"/>
        <v>3</v>
      </c>
      <c r="R2277" s="2">
        <f t="shared" si="61"/>
        <v>148</v>
      </c>
    </row>
    <row r="2278" spans="1:18" ht="14.25" customHeight="1">
      <c r="A2278" s="2">
        <v>490320</v>
      </c>
      <c r="B2278" s="2" t="s">
        <v>30</v>
      </c>
      <c r="C2278" s="2" t="s">
        <v>45</v>
      </c>
      <c r="D2278" s="2" t="s">
        <v>32</v>
      </c>
      <c r="E2278" s="2" t="s">
        <v>44</v>
      </c>
      <c r="F2278" s="2" t="s">
        <v>34</v>
      </c>
      <c r="G2278" s="4">
        <v>43532.404247685183</v>
      </c>
      <c r="H2278" s="4">
        <v>43540.404247685183</v>
      </c>
      <c r="I2278" s="4">
        <v>43537.404247685183</v>
      </c>
      <c r="J2278" s="2">
        <v>30</v>
      </c>
      <c r="K2278" s="2">
        <v>130</v>
      </c>
      <c r="L2278" s="2" t="str">
        <f t="shared" si="56"/>
        <v>Chennai</v>
      </c>
      <c r="M2278" s="2" t="str">
        <f t="shared" si="57"/>
        <v>Bangalore-Chennai</v>
      </c>
      <c r="N2278" s="2" t="str">
        <f t="shared" si="62"/>
        <v>Outstation</v>
      </c>
      <c r="O2278" s="2" t="str">
        <f t="shared" si="58"/>
        <v>FastWheels</v>
      </c>
      <c r="P2278" s="2">
        <f t="shared" si="59"/>
        <v>3</v>
      </c>
      <c r="Q2278" s="2">
        <f t="shared" si="60"/>
        <v>8</v>
      </c>
      <c r="R2278" s="2">
        <f t="shared" si="61"/>
        <v>160</v>
      </c>
    </row>
    <row r="2279" spans="1:18" ht="14.25" customHeight="1">
      <c r="A2279" s="2">
        <v>47932</v>
      </c>
      <c r="B2279" s="2" t="s">
        <v>36</v>
      </c>
      <c r="C2279" s="2" t="s">
        <v>43</v>
      </c>
      <c r="D2279" s="2" t="s">
        <v>32</v>
      </c>
      <c r="E2279" s="2" t="s">
        <v>44</v>
      </c>
      <c r="F2279" s="2" t="s">
        <v>34</v>
      </c>
      <c r="G2279" s="4">
        <v>43532.408252314817</v>
      </c>
      <c r="H2279" s="4">
        <v>43532.408252314817</v>
      </c>
      <c r="I2279" s="4">
        <v>43536.408252314817</v>
      </c>
      <c r="J2279" s="2">
        <v>0</v>
      </c>
      <c r="K2279" s="2">
        <v>127</v>
      </c>
      <c r="L2279" s="2" t="str">
        <f t="shared" si="56"/>
        <v>Bangalore</v>
      </c>
      <c r="M2279" s="2" t="str">
        <f t="shared" si="57"/>
        <v>Bangalore-Bangalore</v>
      </c>
      <c r="N2279" s="2" t="str">
        <f t="shared" si="62"/>
        <v>Local</v>
      </c>
      <c r="O2279" s="2" t="str">
        <f t="shared" si="58"/>
        <v>FastWheels</v>
      </c>
      <c r="P2279" s="2">
        <f t="shared" si="59"/>
        <v>-4</v>
      </c>
      <c r="Q2279" s="2">
        <f t="shared" si="60"/>
        <v>0</v>
      </c>
      <c r="R2279" s="2">
        <f t="shared" si="61"/>
        <v>127</v>
      </c>
    </row>
    <row r="2280" spans="1:18" ht="14.25" customHeight="1">
      <c r="A2280" s="2">
        <v>310167</v>
      </c>
      <c r="B2280" s="2" t="s">
        <v>47</v>
      </c>
      <c r="C2280" s="2" t="s">
        <v>37</v>
      </c>
      <c r="D2280" s="2" t="s">
        <v>32</v>
      </c>
      <c r="E2280" s="2" t="s">
        <v>33</v>
      </c>
      <c r="F2280" s="2" t="s">
        <v>34</v>
      </c>
      <c r="G2280" s="4">
        <v>43532.412303240744</v>
      </c>
      <c r="H2280" s="4">
        <v>43538.412303240744</v>
      </c>
      <c r="I2280" s="4">
        <v>43538.412303240744</v>
      </c>
      <c r="J2280" s="2">
        <v>45</v>
      </c>
      <c r="K2280" s="2">
        <v>106</v>
      </c>
      <c r="L2280" s="2" t="str">
        <f t="shared" si="56"/>
        <v>Mumbai</v>
      </c>
      <c r="M2280" s="2" t="str">
        <f t="shared" si="57"/>
        <v>Bangalore-Mumbai</v>
      </c>
      <c r="N2280" s="2" t="str">
        <f t="shared" si="62"/>
        <v>Outstation</v>
      </c>
      <c r="O2280" s="2" t="str">
        <f t="shared" si="58"/>
        <v>Ship2Home</v>
      </c>
      <c r="P2280" s="2">
        <f t="shared" si="59"/>
        <v>0</v>
      </c>
      <c r="Q2280" s="2">
        <f t="shared" si="60"/>
        <v>6</v>
      </c>
      <c r="R2280" s="2">
        <f t="shared" si="61"/>
        <v>151</v>
      </c>
    </row>
    <row r="2281" spans="1:18" ht="14.25" customHeight="1">
      <c r="A2281" s="2">
        <v>854642</v>
      </c>
      <c r="B2281" s="2" t="s">
        <v>30</v>
      </c>
      <c r="C2281" s="2" t="s">
        <v>43</v>
      </c>
      <c r="D2281" s="2" t="s">
        <v>41</v>
      </c>
      <c r="E2281" s="2" t="s">
        <v>38</v>
      </c>
      <c r="F2281" s="2" t="s">
        <v>34</v>
      </c>
      <c r="G2281" s="4">
        <v>43532.415497685186</v>
      </c>
      <c r="H2281" s="4">
        <v>43537.415497685186</v>
      </c>
      <c r="I2281" s="4">
        <v>43535.415497685186</v>
      </c>
      <c r="J2281" s="2">
        <v>37</v>
      </c>
      <c r="K2281" s="2">
        <v>123</v>
      </c>
      <c r="L2281" s="2" t="str">
        <f t="shared" si="56"/>
        <v>Bangalore</v>
      </c>
      <c r="M2281" s="2" t="str">
        <f t="shared" si="57"/>
        <v>Delhi-Bangalore</v>
      </c>
      <c r="N2281" s="2" t="str">
        <f t="shared" si="62"/>
        <v>Outstation</v>
      </c>
      <c r="O2281" s="2" t="str">
        <f t="shared" si="58"/>
        <v>Ship2Home</v>
      </c>
      <c r="P2281" s="2">
        <f t="shared" si="59"/>
        <v>2</v>
      </c>
      <c r="Q2281" s="2">
        <f t="shared" si="60"/>
        <v>5</v>
      </c>
      <c r="R2281" s="2">
        <f t="shared" si="61"/>
        <v>160</v>
      </c>
    </row>
    <row r="2282" spans="1:18" ht="14.25" customHeight="1">
      <c r="A2282" s="2">
        <v>616469</v>
      </c>
      <c r="B2282" s="2" t="s">
        <v>46</v>
      </c>
      <c r="C2282" s="2" t="s">
        <v>37</v>
      </c>
      <c r="D2282" s="2" t="s">
        <v>41</v>
      </c>
      <c r="E2282" s="2" t="s">
        <v>33</v>
      </c>
      <c r="F2282" s="2" t="s">
        <v>34</v>
      </c>
      <c r="G2282" s="4">
        <v>43532.420578703706</v>
      </c>
      <c r="H2282" s="4">
        <v>43537.420578703706</v>
      </c>
      <c r="I2282" s="4">
        <v>43538.420578703706</v>
      </c>
      <c r="J2282" s="2">
        <v>35</v>
      </c>
      <c r="K2282" s="2">
        <v>110</v>
      </c>
      <c r="L2282" s="2" t="str">
        <f t="shared" si="56"/>
        <v>Mumbai</v>
      </c>
      <c r="M2282" s="2" t="str">
        <f t="shared" si="57"/>
        <v>Delhi-Mumbai</v>
      </c>
      <c r="N2282" s="2" t="str">
        <f t="shared" si="62"/>
        <v>Outstation</v>
      </c>
      <c r="O2282" s="2" t="str">
        <f t="shared" si="58"/>
        <v>Ship2Home</v>
      </c>
      <c r="P2282" s="2">
        <f t="shared" si="59"/>
        <v>-1</v>
      </c>
      <c r="Q2282" s="2">
        <f t="shared" si="60"/>
        <v>5</v>
      </c>
      <c r="R2282" s="2">
        <f t="shared" si="61"/>
        <v>145</v>
      </c>
    </row>
    <row r="2283" spans="1:18" ht="14.25" customHeight="1">
      <c r="A2283" s="2">
        <v>863291</v>
      </c>
      <c r="B2283" s="2" t="s">
        <v>47</v>
      </c>
      <c r="C2283" s="2" t="s">
        <v>31</v>
      </c>
      <c r="D2283" s="2" t="s">
        <v>41</v>
      </c>
      <c r="E2283" s="2" t="s">
        <v>44</v>
      </c>
      <c r="F2283" s="2" t="s">
        <v>34</v>
      </c>
      <c r="G2283" s="4">
        <v>43532.420844907407</v>
      </c>
      <c r="H2283" s="4">
        <v>43534.420844907407</v>
      </c>
      <c r="I2283" s="4">
        <v>43535.420844907407</v>
      </c>
      <c r="J2283" s="2">
        <v>0</v>
      </c>
      <c r="K2283" s="2">
        <v>104</v>
      </c>
      <c r="L2283" s="2" t="str">
        <f t="shared" si="56"/>
        <v>Delhi</v>
      </c>
      <c r="M2283" s="2" t="str">
        <f t="shared" si="57"/>
        <v>Delhi-Delhi</v>
      </c>
      <c r="N2283" s="2" t="str">
        <f t="shared" si="62"/>
        <v>Local</v>
      </c>
      <c r="O2283" s="2" t="str">
        <f t="shared" si="58"/>
        <v>FastWheels</v>
      </c>
      <c r="P2283" s="2">
        <f t="shared" si="59"/>
        <v>-1</v>
      </c>
      <c r="Q2283" s="2">
        <f t="shared" si="60"/>
        <v>2</v>
      </c>
      <c r="R2283" s="2">
        <f t="shared" si="61"/>
        <v>104</v>
      </c>
    </row>
    <row r="2284" spans="1:18" ht="14.25" customHeight="1">
      <c r="A2284" s="2">
        <v>904250</v>
      </c>
      <c r="B2284" s="2" t="s">
        <v>42</v>
      </c>
      <c r="C2284" s="2" t="s">
        <v>31</v>
      </c>
      <c r="D2284" s="2" t="s">
        <v>41</v>
      </c>
      <c r="E2284" s="2" t="s">
        <v>44</v>
      </c>
      <c r="F2284" s="2" t="s">
        <v>34</v>
      </c>
      <c r="G2284" s="4">
        <v>43532.42114583333</v>
      </c>
      <c r="H2284" s="4">
        <v>43533.42114583333</v>
      </c>
      <c r="I2284" s="4">
        <v>43538.42114583333</v>
      </c>
      <c r="J2284" s="2">
        <v>0</v>
      </c>
      <c r="K2284" s="2">
        <v>100</v>
      </c>
      <c r="L2284" s="2" t="str">
        <f t="shared" si="56"/>
        <v>Delhi</v>
      </c>
      <c r="M2284" s="2" t="str">
        <f t="shared" si="57"/>
        <v>Delhi-Delhi</v>
      </c>
      <c r="N2284" s="2" t="str">
        <f t="shared" si="62"/>
        <v>Local</v>
      </c>
      <c r="O2284" s="2" t="str">
        <f t="shared" si="58"/>
        <v>FastWheels</v>
      </c>
      <c r="P2284" s="2">
        <f t="shared" si="59"/>
        <v>-5</v>
      </c>
      <c r="Q2284" s="2">
        <f t="shared" si="60"/>
        <v>1</v>
      </c>
      <c r="R2284" s="2">
        <f t="shared" si="61"/>
        <v>100</v>
      </c>
    </row>
    <row r="2285" spans="1:18" ht="14.25" customHeight="1">
      <c r="A2285" s="2">
        <v>106354</v>
      </c>
      <c r="B2285" s="2" t="s">
        <v>47</v>
      </c>
      <c r="C2285" s="2" t="s">
        <v>31</v>
      </c>
      <c r="D2285" s="2" t="s">
        <v>32</v>
      </c>
      <c r="E2285" s="2" t="s">
        <v>44</v>
      </c>
      <c r="F2285" s="2" t="s">
        <v>34</v>
      </c>
      <c r="G2285" s="4">
        <v>43532.421412037038</v>
      </c>
      <c r="H2285" s="4">
        <v>43534.421412037038</v>
      </c>
      <c r="I2285" s="4">
        <v>43538.421412037038</v>
      </c>
      <c r="J2285" s="2">
        <v>69</v>
      </c>
      <c r="K2285" s="2">
        <v>101</v>
      </c>
      <c r="L2285" s="2" t="str">
        <f t="shared" si="56"/>
        <v>Delhi</v>
      </c>
      <c r="M2285" s="2" t="str">
        <f t="shared" si="57"/>
        <v>Bangalore-Delhi</v>
      </c>
      <c r="N2285" s="2" t="str">
        <f t="shared" si="62"/>
        <v>Outstation</v>
      </c>
      <c r="O2285" s="2" t="str">
        <f t="shared" si="58"/>
        <v>FastWheels</v>
      </c>
      <c r="P2285" s="2">
        <f t="shared" si="59"/>
        <v>-4</v>
      </c>
      <c r="Q2285" s="2">
        <f t="shared" si="60"/>
        <v>2</v>
      </c>
      <c r="R2285" s="2">
        <f t="shared" si="61"/>
        <v>170</v>
      </c>
    </row>
    <row r="2286" spans="1:18" ht="14.25" customHeight="1">
      <c r="A2286" s="2">
        <v>477243</v>
      </c>
      <c r="B2286" s="2" t="s">
        <v>39</v>
      </c>
      <c r="C2286" s="2" t="s">
        <v>31</v>
      </c>
      <c r="D2286" s="2" t="s">
        <v>41</v>
      </c>
      <c r="E2286" s="2" t="s">
        <v>33</v>
      </c>
      <c r="F2286" s="2" t="s">
        <v>34</v>
      </c>
      <c r="G2286" s="4">
        <v>43532.424178240741</v>
      </c>
      <c r="H2286" s="4">
        <v>43536.424178240741</v>
      </c>
      <c r="I2286" s="4">
        <v>43536.424178240741</v>
      </c>
      <c r="J2286" s="2">
        <v>0</v>
      </c>
      <c r="K2286" s="2">
        <v>128</v>
      </c>
      <c r="L2286" s="2" t="str">
        <f t="shared" si="56"/>
        <v>Delhi</v>
      </c>
      <c r="M2286" s="2" t="str">
        <f t="shared" si="57"/>
        <v>Delhi-Delhi</v>
      </c>
      <c r="N2286" s="2" t="str">
        <f t="shared" si="62"/>
        <v>Local</v>
      </c>
      <c r="O2286" s="2" t="str">
        <f t="shared" si="58"/>
        <v>Ship2Home</v>
      </c>
      <c r="P2286" s="2">
        <f t="shared" si="59"/>
        <v>0</v>
      </c>
      <c r="Q2286" s="2">
        <f t="shared" si="60"/>
        <v>4</v>
      </c>
      <c r="R2286" s="2">
        <f t="shared" si="61"/>
        <v>128</v>
      </c>
    </row>
    <row r="2287" spans="1:18" ht="14.25" customHeight="1">
      <c r="A2287" s="2">
        <v>480224</v>
      </c>
      <c r="B2287" s="2" t="s">
        <v>30</v>
      </c>
      <c r="C2287" s="2" t="s">
        <v>37</v>
      </c>
      <c r="D2287" s="2" t="s">
        <v>41</v>
      </c>
      <c r="E2287" s="2" t="s">
        <v>44</v>
      </c>
      <c r="F2287" s="2" t="s">
        <v>34</v>
      </c>
      <c r="G2287" s="4">
        <v>43532.425509259258</v>
      </c>
      <c r="H2287" s="4">
        <v>43535.425509259258</v>
      </c>
      <c r="I2287" s="4">
        <v>43535.425509259258</v>
      </c>
      <c r="J2287" s="2">
        <v>35</v>
      </c>
      <c r="K2287" s="2">
        <v>106</v>
      </c>
      <c r="L2287" s="2" t="str">
        <f t="shared" si="56"/>
        <v>Mumbai</v>
      </c>
      <c r="M2287" s="2" t="str">
        <f t="shared" si="57"/>
        <v>Delhi-Mumbai</v>
      </c>
      <c r="N2287" s="2" t="str">
        <f t="shared" si="62"/>
        <v>Outstation</v>
      </c>
      <c r="O2287" s="2" t="str">
        <f t="shared" si="58"/>
        <v>FastWheels</v>
      </c>
      <c r="P2287" s="2">
        <f t="shared" si="59"/>
        <v>0</v>
      </c>
      <c r="Q2287" s="2">
        <f t="shared" si="60"/>
        <v>3</v>
      </c>
      <c r="R2287" s="2">
        <f t="shared" si="61"/>
        <v>141</v>
      </c>
    </row>
    <row r="2288" spans="1:18" ht="14.25" customHeight="1">
      <c r="A2288" s="2">
        <v>974227</v>
      </c>
      <c r="B2288" s="2" t="s">
        <v>39</v>
      </c>
      <c r="C2288" s="2" t="s">
        <v>37</v>
      </c>
      <c r="D2288" s="2" t="s">
        <v>32</v>
      </c>
      <c r="E2288" s="2" t="s">
        <v>44</v>
      </c>
      <c r="F2288" s="2" t="s">
        <v>34</v>
      </c>
      <c r="G2288" s="4">
        <v>43532.433206018519</v>
      </c>
      <c r="H2288" s="4">
        <v>43536.433206018519</v>
      </c>
      <c r="I2288" s="4">
        <v>43535.433206018519</v>
      </c>
      <c r="J2288" s="2">
        <v>63</v>
      </c>
      <c r="K2288" s="2">
        <v>93</v>
      </c>
      <c r="L2288" s="2" t="str">
        <f t="shared" si="56"/>
        <v>Mumbai</v>
      </c>
      <c r="M2288" s="2" t="str">
        <f t="shared" si="57"/>
        <v>Bangalore-Mumbai</v>
      </c>
      <c r="N2288" s="2" t="str">
        <f t="shared" si="62"/>
        <v>Outstation</v>
      </c>
      <c r="O2288" s="2" t="str">
        <f t="shared" si="58"/>
        <v>FastWheels</v>
      </c>
      <c r="P2288" s="2">
        <f t="shared" si="59"/>
        <v>1</v>
      </c>
      <c r="Q2288" s="2">
        <f t="shared" si="60"/>
        <v>4</v>
      </c>
      <c r="R2288" s="2">
        <f t="shared" si="61"/>
        <v>156</v>
      </c>
    </row>
    <row r="2289" spans="1:18" ht="14.25" customHeight="1">
      <c r="A2289" s="2">
        <v>838585</v>
      </c>
      <c r="B2289" s="2" t="s">
        <v>46</v>
      </c>
      <c r="C2289" s="2" t="s">
        <v>45</v>
      </c>
      <c r="D2289" s="2" t="s">
        <v>41</v>
      </c>
      <c r="E2289" s="2" t="s">
        <v>33</v>
      </c>
      <c r="F2289" s="2" t="s">
        <v>34</v>
      </c>
      <c r="G2289" s="4">
        <v>43532.438854166663</v>
      </c>
      <c r="H2289" s="4">
        <v>43535.438854166663</v>
      </c>
      <c r="I2289" s="4">
        <v>43537.438854166663</v>
      </c>
      <c r="J2289" s="2">
        <v>45</v>
      </c>
      <c r="K2289" s="2">
        <v>124</v>
      </c>
      <c r="L2289" s="2" t="str">
        <f t="shared" si="56"/>
        <v>Chennai</v>
      </c>
      <c r="M2289" s="2" t="str">
        <f t="shared" si="57"/>
        <v>Delhi-Chennai</v>
      </c>
      <c r="N2289" s="2" t="str">
        <f t="shared" si="62"/>
        <v>Outstation</v>
      </c>
      <c r="O2289" s="2" t="str">
        <f t="shared" si="58"/>
        <v>Ship2Home</v>
      </c>
      <c r="P2289" s="2">
        <f t="shared" si="59"/>
        <v>-2</v>
      </c>
      <c r="Q2289" s="2">
        <f t="shared" si="60"/>
        <v>3</v>
      </c>
      <c r="R2289" s="2">
        <f t="shared" si="61"/>
        <v>169</v>
      </c>
    </row>
    <row r="2290" spans="1:18" ht="14.25" customHeight="1">
      <c r="A2290" s="2">
        <v>598438</v>
      </c>
      <c r="B2290" s="2" t="s">
        <v>39</v>
      </c>
      <c r="C2290" s="2" t="s">
        <v>37</v>
      </c>
      <c r="D2290" s="2" t="s">
        <v>41</v>
      </c>
      <c r="E2290" s="2" t="s">
        <v>38</v>
      </c>
      <c r="F2290" s="2" t="s">
        <v>34</v>
      </c>
      <c r="G2290" s="4">
        <v>43532.440601851849</v>
      </c>
      <c r="H2290" s="4">
        <v>43535.440601851849</v>
      </c>
      <c r="I2290" s="4">
        <v>43537.440601851849</v>
      </c>
      <c r="J2290" s="2">
        <v>37</v>
      </c>
      <c r="K2290" s="2">
        <v>109</v>
      </c>
      <c r="L2290" s="2" t="str">
        <f t="shared" si="56"/>
        <v>Mumbai</v>
      </c>
      <c r="M2290" s="2" t="str">
        <f t="shared" si="57"/>
        <v>Delhi-Mumbai</v>
      </c>
      <c r="N2290" s="2" t="str">
        <f t="shared" si="62"/>
        <v>Outstation</v>
      </c>
      <c r="O2290" s="2" t="str">
        <f t="shared" si="58"/>
        <v>Ship2Home</v>
      </c>
      <c r="P2290" s="2">
        <f t="shared" si="59"/>
        <v>-2</v>
      </c>
      <c r="Q2290" s="2">
        <f t="shared" si="60"/>
        <v>3</v>
      </c>
      <c r="R2290" s="2">
        <f t="shared" si="61"/>
        <v>146</v>
      </c>
    </row>
    <row r="2291" spans="1:18" ht="14.25" customHeight="1">
      <c r="A2291" s="2">
        <v>589005</v>
      </c>
      <c r="B2291" s="2" t="s">
        <v>39</v>
      </c>
      <c r="C2291" s="2" t="s">
        <v>45</v>
      </c>
      <c r="D2291" s="2" t="s">
        <v>32</v>
      </c>
      <c r="E2291" s="2" t="s">
        <v>33</v>
      </c>
      <c r="F2291" s="2" t="s">
        <v>34</v>
      </c>
      <c r="G2291" s="4">
        <v>43532.446967592594</v>
      </c>
      <c r="H2291" s="4">
        <v>43534.446967592594</v>
      </c>
      <c r="I2291" s="4">
        <v>43539.446967592594</v>
      </c>
      <c r="J2291" s="2">
        <v>43</v>
      </c>
      <c r="K2291" s="2">
        <v>130</v>
      </c>
      <c r="L2291" s="2" t="str">
        <f t="shared" si="56"/>
        <v>Chennai</v>
      </c>
      <c r="M2291" s="2" t="str">
        <f t="shared" si="57"/>
        <v>Bangalore-Chennai</v>
      </c>
      <c r="N2291" s="2" t="str">
        <f t="shared" si="62"/>
        <v>Outstation</v>
      </c>
      <c r="O2291" s="2" t="str">
        <f t="shared" si="58"/>
        <v>Ship2Home</v>
      </c>
      <c r="P2291" s="2">
        <f t="shared" si="59"/>
        <v>-5</v>
      </c>
      <c r="Q2291" s="2">
        <f t="shared" si="60"/>
        <v>2</v>
      </c>
      <c r="R2291" s="2">
        <f t="shared" si="61"/>
        <v>173</v>
      </c>
    </row>
    <row r="2292" spans="1:18" ht="14.25" customHeight="1">
      <c r="A2292" s="2">
        <v>79087</v>
      </c>
      <c r="B2292" s="2" t="s">
        <v>36</v>
      </c>
      <c r="C2292" s="2" t="s">
        <v>43</v>
      </c>
      <c r="D2292" s="2" t="s">
        <v>32</v>
      </c>
      <c r="E2292" s="2" t="s">
        <v>33</v>
      </c>
      <c r="F2292" s="2" t="s">
        <v>34</v>
      </c>
      <c r="G2292" s="4">
        <v>43532.450150462966</v>
      </c>
      <c r="H2292" s="4">
        <v>43532.450150462966</v>
      </c>
      <c r="I2292" s="4">
        <v>43538.450150462966</v>
      </c>
      <c r="J2292" s="2">
        <v>0</v>
      </c>
      <c r="K2292" s="2">
        <v>125</v>
      </c>
      <c r="L2292" s="2" t="str">
        <f t="shared" si="56"/>
        <v>Bangalore</v>
      </c>
      <c r="M2292" s="2" t="str">
        <f t="shared" si="57"/>
        <v>Bangalore-Bangalore</v>
      </c>
      <c r="N2292" s="2" t="str">
        <f t="shared" si="62"/>
        <v>Local</v>
      </c>
      <c r="O2292" s="2" t="str">
        <f t="shared" si="58"/>
        <v>Ship2Home</v>
      </c>
      <c r="P2292" s="2">
        <f t="shared" si="59"/>
        <v>-6</v>
      </c>
      <c r="Q2292" s="2">
        <f t="shared" si="60"/>
        <v>0</v>
      </c>
      <c r="R2292" s="2">
        <f t="shared" si="61"/>
        <v>125</v>
      </c>
    </row>
    <row r="2293" spans="1:18" ht="14.25" customHeight="1">
      <c r="A2293" s="2">
        <v>286888</v>
      </c>
      <c r="B2293" s="2" t="s">
        <v>39</v>
      </c>
      <c r="C2293" s="2" t="s">
        <v>37</v>
      </c>
      <c r="D2293" s="2" t="s">
        <v>32</v>
      </c>
      <c r="E2293" s="2" t="s">
        <v>44</v>
      </c>
      <c r="F2293" s="2" t="s">
        <v>34</v>
      </c>
      <c r="G2293" s="4">
        <v>43532.452268518522</v>
      </c>
      <c r="H2293" s="4">
        <v>43537.452268518522</v>
      </c>
      <c r="I2293" s="4">
        <v>43538.452268518522</v>
      </c>
      <c r="J2293" s="2">
        <v>44</v>
      </c>
      <c r="K2293" s="2">
        <v>108</v>
      </c>
      <c r="L2293" s="2" t="str">
        <f t="shared" si="56"/>
        <v>Mumbai</v>
      </c>
      <c r="M2293" s="2" t="str">
        <f t="shared" si="57"/>
        <v>Bangalore-Mumbai</v>
      </c>
      <c r="N2293" s="2" t="str">
        <f t="shared" si="62"/>
        <v>Outstation</v>
      </c>
      <c r="O2293" s="2" t="str">
        <f t="shared" si="58"/>
        <v>FastWheels</v>
      </c>
      <c r="P2293" s="2">
        <f t="shared" si="59"/>
        <v>-1</v>
      </c>
      <c r="Q2293" s="2">
        <f t="shared" si="60"/>
        <v>5</v>
      </c>
      <c r="R2293" s="2">
        <f t="shared" si="61"/>
        <v>152</v>
      </c>
    </row>
    <row r="2294" spans="1:18" ht="14.25" customHeight="1">
      <c r="A2294" s="2">
        <v>359948</v>
      </c>
      <c r="B2294" s="2" t="s">
        <v>36</v>
      </c>
      <c r="C2294" s="2" t="s">
        <v>37</v>
      </c>
      <c r="D2294" s="2" t="s">
        <v>41</v>
      </c>
      <c r="E2294" s="2" t="s">
        <v>44</v>
      </c>
      <c r="F2294" s="2" t="s">
        <v>34</v>
      </c>
      <c r="G2294" s="4">
        <v>43532.452847222223</v>
      </c>
      <c r="H2294" s="4">
        <v>43534.452847222223</v>
      </c>
      <c r="I2294" s="4">
        <v>43536.452847222223</v>
      </c>
      <c r="J2294" s="2">
        <v>78</v>
      </c>
      <c r="K2294" s="2">
        <v>88</v>
      </c>
      <c r="L2294" s="2" t="str">
        <f t="shared" si="56"/>
        <v>Mumbai</v>
      </c>
      <c r="M2294" s="2" t="str">
        <f t="shared" si="57"/>
        <v>Delhi-Mumbai</v>
      </c>
      <c r="N2294" s="2" t="str">
        <f t="shared" si="62"/>
        <v>Outstation</v>
      </c>
      <c r="O2294" s="2" t="str">
        <f t="shared" si="58"/>
        <v>FastWheels</v>
      </c>
      <c r="P2294" s="2">
        <f t="shared" si="59"/>
        <v>-2</v>
      </c>
      <c r="Q2294" s="2">
        <f t="shared" si="60"/>
        <v>2</v>
      </c>
      <c r="R2294" s="2">
        <f t="shared" si="61"/>
        <v>166</v>
      </c>
    </row>
    <row r="2295" spans="1:18" ht="14.25" customHeight="1">
      <c r="A2295" s="2">
        <v>753414</v>
      </c>
      <c r="B2295" s="2" t="s">
        <v>39</v>
      </c>
      <c r="C2295" s="2" t="s">
        <v>43</v>
      </c>
      <c r="D2295" s="2" t="s">
        <v>41</v>
      </c>
      <c r="E2295" s="2" t="s">
        <v>38</v>
      </c>
      <c r="F2295" s="2" t="s">
        <v>34</v>
      </c>
      <c r="G2295" s="4">
        <v>43532.459490740737</v>
      </c>
      <c r="H2295" s="4">
        <v>43538.459490740737</v>
      </c>
      <c r="I2295" s="4">
        <v>43535.459490740737</v>
      </c>
      <c r="J2295" s="2">
        <v>32</v>
      </c>
      <c r="K2295" s="2">
        <v>128</v>
      </c>
      <c r="L2295" s="2" t="str">
        <f t="shared" si="56"/>
        <v>Bangalore</v>
      </c>
      <c r="M2295" s="2" t="str">
        <f t="shared" si="57"/>
        <v>Delhi-Bangalore</v>
      </c>
      <c r="N2295" s="2" t="str">
        <f t="shared" si="62"/>
        <v>Outstation</v>
      </c>
      <c r="O2295" s="2" t="str">
        <f t="shared" si="58"/>
        <v>Ship2Home</v>
      </c>
      <c r="P2295" s="2">
        <f t="shared" si="59"/>
        <v>3</v>
      </c>
      <c r="Q2295" s="2">
        <f t="shared" si="60"/>
        <v>6</v>
      </c>
      <c r="R2295" s="2">
        <f t="shared" si="61"/>
        <v>160</v>
      </c>
    </row>
    <row r="2296" spans="1:18" ht="14.25" customHeight="1">
      <c r="A2296" s="2">
        <v>463522</v>
      </c>
      <c r="B2296" s="2" t="s">
        <v>36</v>
      </c>
      <c r="C2296" s="2" t="s">
        <v>45</v>
      </c>
      <c r="D2296" s="2" t="s">
        <v>41</v>
      </c>
      <c r="E2296" s="2" t="s">
        <v>44</v>
      </c>
      <c r="F2296" s="2" t="s">
        <v>34</v>
      </c>
      <c r="G2296" s="4">
        <v>43532.460312499999</v>
      </c>
      <c r="H2296" s="4">
        <v>43542.460312499999</v>
      </c>
      <c r="I2296" s="4">
        <v>43535.460312499999</v>
      </c>
      <c r="J2296" s="2">
        <v>71</v>
      </c>
      <c r="K2296" s="2">
        <v>101</v>
      </c>
      <c r="L2296" s="2" t="str">
        <f t="shared" si="56"/>
        <v>Chennai</v>
      </c>
      <c r="M2296" s="2" t="str">
        <f t="shared" si="57"/>
        <v>Delhi-Chennai</v>
      </c>
      <c r="N2296" s="2" t="str">
        <f t="shared" si="62"/>
        <v>Outstation</v>
      </c>
      <c r="O2296" s="2" t="str">
        <f t="shared" si="58"/>
        <v>FastWheels</v>
      </c>
      <c r="P2296" s="2">
        <f t="shared" si="59"/>
        <v>7</v>
      </c>
      <c r="Q2296" s="2">
        <f t="shared" si="60"/>
        <v>10</v>
      </c>
      <c r="R2296" s="2">
        <f t="shared" si="61"/>
        <v>172</v>
      </c>
    </row>
    <row r="2297" spans="1:18" ht="14.25" customHeight="1">
      <c r="A2297" s="2">
        <v>763204</v>
      </c>
      <c r="B2297" s="2" t="s">
        <v>36</v>
      </c>
      <c r="C2297" s="2" t="s">
        <v>45</v>
      </c>
      <c r="D2297" s="2" t="s">
        <v>41</v>
      </c>
      <c r="E2297" s="2" t="s">
        <v>44</v>
      </c>
      <c r="F2297" s="2" t="s">
        <v>34</v>
      </c>
      <c r="G2297" s="4">
        <v>43532.461493055554</v>
      </c>
      <c r="H2297" s="4">
        <v>43538.461493055554</v>
      </c>
      <c r="I2297" s="4">
        <v>43537.461493055554</v>
      </c>
      <c r="J2297" s="2">
        <v>39</v>
      </c>
      <c r="K2297" s="2">
        <v>129</v>
      </c>
      <c r="L2297" s="2" t="str">
        <f t="shared" ref="L2297:L2551" si="63">LEFT(C2297, FIND(",",C2297,1)-1)</f>
        <v>Chennai</v>
      </c>
      <c r="M2297" s="2" t="str">
        <f t="shared" ref="M2297:M2551" si="64">D2297&amp;"-"&amp;L2297</f>
        <v>Delhi-Chennai</v>
      </c>
      <c r="N2297" s="2" t="str">
        <f t="shared" si="62"/>
        <v>Outstation</v>
      </c>
      <c r="O2297" s="2" t="str">
        <f t="shared" ref="O2297:O2551" si="65">LEFT(E2297, FIND(" ",E2297,1)-1)</f>
        <v>FastWheels</v>
      </c>
      <c r="P2297" s="2">
        <f t="shared" ref="P2297:P2551" si="66">H2297-I2297</f>
        <v>1</v>
      </c>
      <c r="Q2297" s="2">
        <f t="shared" ref="Q2297:Q2551" si="67">(H2297-G2297)</f>
        <v>6</v>
      </c>
      <c r="R2297" s="2">
        <f t="shared" ref="R2297:R2551" si="68">(J2297+K2297)</f>
        <v>168</v>
      </c>
    </row>
    <row r="2298" spans="1:18" ht="14.25" customHeight="1">
      <c r="A2298" s="2">
        <v>344820</v>
      </c>
      <c r="B2298" s="2" t="s">
        <v>48</v>
      </c>
      <c r="C2298" s="2" t="s">
        <v>45</v>
      </c>
      <c r="D2298" s="2" t="s">
        <v>41</v>
      </c>
      <c r="E2298" s="2" t="s">
        <v>44</v>
      </c>
      <c r="F2298" s="2" t="s">
        <v>34</v>
      </c>
      <c r="G2298" s="4">
        <v>43532.464131944442</v>
      </c>
      <c r="H2298" s="4">
        <v>43539.464131944442</v>
      </c>
      <c r="I2298" s="4">
        <v>43538.464131944442</v>
      </c>
      <c r="J2298" s="2">
        <v>64</v>
      </c>
      <c r="K2298" s="2">
        <v>104</v>
      </c>
      <c r="L2298" s="2" t="str">
        <f t="shared" si="63"/>
        <v>Chennai</v>
      </c>
      <c r="M2298" s="2" t="str">
        <f t="shared" si="64"/>
        <v>Delhi-Chennai</v>
      </c>
      <c r="N2298" s="2" t="str">
        <f t="shared" ref="N2298:N2552" si="69">IF(D2298=L2298, "Local", "Outstation")</f>
        <v>Outstation</v>
      </c>
      <c r="O2298" s="2" t="str">
        <f t="shared" si="65"/>
        <v>FastWheels</v>
      </c>
      <c r="P2298" s="2">
        <f t="shared" si="66"/>
        <v>1</v>
      </c>
      <c r="Q2298" s="2">
        <f t="shared" si="67"/>
        <v>7</v>
      </c>
      <c r="R2298" s="2">
        <f t="shared" si="68"/>
        <v>168</v>
      </c>
    </row>
    <row r="2299" spans="1:18" ht="14.25" customHeight="1">
      <c r="A2299" s="2">
        <v>670188</v>
      </c>
      <c r="B2299" s="2" t="s">
        <v>48</v>
      </c>
      <c r="C2299" s="2" t="s">
        <v>43</v>
      </c>
      <c r="D2299" s="2" t="s">
        <v>41</v>
      </c>
      <c r="E2299" s="2" t="s">
        <v>44</v>
      </c>
      <c r="F2299" s="2" t="s">
        <v>34</v>
      </c>
      <c r="G2299" s="4">
        <v>43532.465960648151</v>
      </c>
      <c r="H2299" s="4">
        <v>43536.465960648151</v>
      </c>
      <c r="I2299" s="4">
        <v>43536.465960648151</v>
      </c>
      <c r="J2299" s="2">
        <v>63</v>
      </c>
      <c r="K2299" s="2">
        <v>108</v>
      </c>
      <c r="L2299" s="2" t="str">
        <f t="shared" si="63"/>
        <v>Bangalore</v>
      </c>
      <c r="M2299" s="2" t="str">
        <f t="shared" si="64"/>
        <v>Delhi-Bangalore</v>
      </c>
      <c r="N2299" s="2" t="str">
        <f t="shared" si="69"/>
        <v>Outstation</v>
      </c>
      <c r="O2299" s="2" t="str">
        <f t="shared" si="65"/>
        <v>FastWheels</v>
      </c>
      <c r="P2299" s="2">
        <f t="shared" si="66"/>
        <v>0</v>
      </c>
      <c r="Q2299" s="2">
        <f t="shared" si="67"/>
        <v>4</v>
      </c>
      <c r="R2299" s="2">
        <f t="shared" si="68"/>
        <v>171</v>
      </c>
    </row>
    <row r="2300" spans="1:18" ht="14.25" customHeight="1">
      <c r="A2300" s="2">
        <v>930526</v>
      </c>
      <c r="B2300" s="2" t="s">
        <v>36</v>
      </c>
      <c r="C2300" s="2" t="s">
        <v>37</v>
      </c>
      <c r="D2300" s="2" t="s">
        <v>41</v>
      </c>
      <c r="E2300" s="2" t="s">
        <v>38</v>
      </c>
      <c r="F2300" s="2" t="s">
        <v>34</v>
      </c>
      <c r="G2300" s="4">
        <v>43532.466736111113</v>
      </c>
      <c r="H2300" s="4">
        <v>43541.466736111113</v>
      </c>
      <c r="I2300" s="4">
        <v>43535.466736111113</v>
      </c>
      <c r="J2300" s="2">
        <v>28</v>
      </c>
      <c r="K2300" s="2">
        <v>105</v>
      </c>
      <c r="L2300" s="2" t="str">
        <f t="shared" si="63"/>
        <v>Mumbai</v>
      </c>
      <c r="M2300" s="2" t="str">
        <f t="shared" si="64"/>
        <v>Delhi-Mumbai</v>
      </c>
      <c r="N2300" s="2" t="str">
        <f t="shared" si="69"/>
        <v>Outstation</v>
      </c>
      <c r="O2300" s="2" t="str">
        <f t="shared" si="65"/>
        <v>Ship2Home</v>
      </c>
      <c r="P2300" s="2">
        <f t="shared" si="66"/>
        <v>6</v>
      </c>
      <c r="Q2300" s="2">
        <f t="shared" si="67"/>
        <v>9</v>
      </c>
      <c r="R2300" s="2">
        <f t="shared" si="68"/>
        <v>133</v>
      </c>
    </row>
    <row r="2301" spans="1:18" ht="14.25" customHeight="1">
      <c r="A2301" s="2">
        <v>10346</v>
      </c>
      <c r="B2301" s="2" t="s">
        <v>39</v>
      </c>
      <c r="C2301" s="2" t="s">
        <v>31</v>
      </c>
      <c r="D2301" s="2" t="s">
        <v>41</v>
      </c>
      <c r="E2301" s="2" t="s">
        <v>38</v>
      </c>
      <c r="F2301" s="2" t="s">
        <v>34</v>
      </c>
      <c r="G2301" s="4">
        <v>43532.467013888891</v>
      </c>
      <c r="H2301" s="4">
        <v>43536.467013888891</v>
      </c>
      <c r="I2301" s="4">
        <v>43539.467013888891</v>
      </c>
      <c r="J2301" s="2">
        <v>0</v>
      </c>
      <c r="K2301" s="2">
        <v>123</v>
      </c>
      <c r="L2301" s="2" t="str">
        <f t="shared" si="63"/>
        <v>Delhi</v>
      </c>
      <c r="M2301" s="2" t="str">
        <f t="shared" si="64"/>
        <v>Delhi-Delhi</v>
      </c>
      <c r="N2301" s="2" t="str">
        <f t="shared" si="69"/>
        <v>Local</v>
      </c>
      <c r="O2301" s="2" t="str">
        <f t="shared" si="65"/>
        <v>Ship2Home</v>
      </c>
      <c r="P2301" s="2">
        <f t="shared" si="66"/>
        <v>-3</v>
      </c>
      <c r="Q2301" s="2">
        <f t="shared" si="67"/>
        <v>4</v>
      </c>
      <c r="R2301" s="2">
        <f t="shared" si="68"/>
        <v>123</v>
      </c>
    </row>
    <row r="2302" spans="1:18" ht="14.25" customHeight="1">
      <c r="A2302" s="2">
        <v>722263</v>
      </c>
      <c r="B2302" s="2" t="s">
        <v>39</v>
      </c>
      <c r="C2302" s="2" t="s">
        <v>31</v>
      </c>
      <c r="D2302" s="2" t="s">
        <v>41</v>
      </c>
      <c r="E2302" s="2" t="s">
        <v>33</v>
      </c>
      <c r="F2302" s="2" t="s">
        <v>34</v>
      </c>
      <c r="G2302" s="4">
        <v>43532.471180555556</v>
      </c>
      <c r="H2302" s="4">
        <v>43534.471180555556</v>
      </c>
      <c r="I2302" s="4">
        <v>43535.471180555556</v>
      </c>
      <c r="J2302" s="2">
        <v>0</v>
      </c>
      <c r="K2302" s="2">
        <v>127</v>
      </c>
      <c r="L2302" s="2" t="str">
        <f t="shared" si="63"/>
        <v>Delhi</v>
      </c>
      <c r="M2302" s="2" t="str">
        <f t="shared" si="64"/>
        <v>Delhi-Delhi</v>
      </c>
      <c r="N2302" s="2" t="str">
        <f t="shared" si="69"/>
        <v>Local</v>
      </c>
      <c r="O2302" s="2" t="str">
        <f t="shared" si="65"/>
        <v>Ship2Home</v>
      </c>
      <c r="P2302" s="2">
        <f t="shared" si="66"/>
        <v>-1</v>
      </c>
      <c r="Q2302" s="2">
        <f t="shared" si="67"/>
        <v>2</v>
      </c>
      <c r="R2302" s="2">
        <f t="shared" si="68"/>
        <v>127</v>
      </c>
    </row>
    <row r="2303" spans="1:18" ht="14.25" customHeight="1">
      <c r="A2303" s="2">
        <v>956061</v>
      </c>
      <c r="B2303" s="2" t="s">
        <v>30</v>
      </c>
      <c r="C2303" s="2" t="s">
        <v>45</v>
      </c>
      <c r="D2303" s="2" t="s">
        <v>32</v>
      </c>
      <c r="E2303" s="2" t="s">
        <v>44</v>
      </c>
      <c r="F2303" s="2" t="s">
        <v>34</v>
      </c>
      <c r="G2303" s="4">
        <v>43532.479062500002</v>
      </c>
      <c r="H2303" s="4">
        <v>43538.479062500002</v>
      </c>
      <c r="I2303" s="4">
        <v>43535.479062500002</v>
      </c>
      <c r="J2303" s="2">
        <v>62</v>
      </c>
      <c r="K2303" s="2">
        <v>104</v>
      </c>
      <c r="L2303" s="2" t="str">
        <f t="shared" si="63"/>
        <v>Chennai</v>
      </c>
      <c r="M2303" s="2" t="str">
        <f t="shared" si="64"/>
        <v>Bangalore-Chennai</v>
      </c>
      <c r="N2303" s="2" t="str">
        <f t="shared" si="69"/>
        <v>Outstation</v>
      </c>
      <c r="O2303" s="2" t="str">
        <f t="shared" si="65"/>
        <v>FastWheels</v>
      </c>
      <c r="P2303" s="2">
        <f t="shared" si="66"/>
        <v>3</v>
      </c>
      <c r="Q2303" s="2">
        <f t="shared" si="67"/>
        <v>6</v>
      </c>
      <c r="R2303" s="2">
        <f t="shared" si="68"/>
        <v>166</v>
      </c>
    </row>
    <row r="2304" spans="1:18" ht="14.25" customHeight="1">
      <c r="A2304" s="2">
        <v>956996</v>
      </c>
      <c r="B2304" s="2" t="s">
        <v>39</v>
      </c>
      <c r="C2304" s="2" t="s">
        <v>43</v>
      </c>
      <c r="D2304" s="2" t="s">
        <v>41</v>
      </c>
      <c r="E2304" s="2" t="s">
        <v>44</v>
      </c>
      <c r="F2304" s="2" t="s">
        <v>34</v>
      </c>
      <c r="G2304" s="4">
        <v>43532.481898148151</v>
      </c>
      <c r="H2304" s="4">
        <v>43535.481898148151</v>
      </c>
      <c r="I2304" s="4">
        <v>43537.481898148151</v>
      </c>
      <c r="J2304" s="2">
        <v>44</v>
      </c>
      <c r="K2304" s="2">
        <v>129</v>
      </c>
      <c r="L2304" s="2" t="str">
        <f t="shared" si="63"/>
        <v>Bangalore</v>
      </c>
      <c r="M2304" s="2" t="str">
        <f t="shared" si="64"/>
        <v>Delhi-Bangalore</v>
      </c>
      <c r="N2304" s="2" t="str">
        <f t="shared" si="69"/>
        <v>Outstation</v>
      </c>
      <c r="O2304" s="2" t="str">
        <f t="shared" si="65"/>
        <v>FastWheels</v>
      </c>
      <c r="P2304" s="2">
        <f t="shared" si="66"/>
        <v>-2</v>
      </c>
      <c r="Q2304" s="2">
        <f t="shared" si="67"/>
        <v>3</v>
      </c>
      <c r="R2304" s="2">
        <f t="shared" si="68"/>
        <v>173</v>
      </c>
    </row>
    <row r="2305" spans="1:18" ht="14.25" customHeight="1">
      <c r="A2305" s="2">
        <v>182660</v>
      </c>
      <c r="B2305" s="2" t="s">
        <v>47</v>
      </c>
      <c r="C2305" s="2" t="s">
        <v>43</v>
      </c>
      <c r="D2305" s="2" t="s">
        <v>41</v>
      </c>
      <c r="E2305" s="2" t="s">
        <v>44</v>
      </c>
      <c r="F2305" s="2" t="s">
        <v>34</v>
      </c>
      <c r="G2305" s="4">
        <v>43532.483229166668</v>
      </c>
      <c r="H2305" s="4">
        <v>43537.483229166668</v>
      </c>
      <c r="I2305" s="4">
        <v>43535.483229166668</v>
      </c>
      <c r="J2305" s="2">
        <v>25</v>
      </c>
      <c r="K2305" s="2">
        <v>126</v>
      </c>
      <c r="L2305" s="2" t="str">
        <f t="shared" si="63"/>
        <v>Bangalore</v>
      </c>
      <c r="M2305" s="2" t="str">
        <f t="shared" si="64"/>
        <v>Delhi-Bangalore</v>
      </c>
      <c r="N2305" s="2" t="str">
        <f t="shared" si="69"/>
        <v>Outstation</v>
      </c>
      <c r="O2305" s="2" t="str">
        <f t="shared" si="65"/>
        <v>FastWheels</v>
      </c>
      <c r="P2305" s="2">
        <f t="shared" si="66"/>
        <v>2</v>
      </c>
      <c r="Q2305" s="2">
        <f t="shared" si="67"/>
        <v>5</v>
      </c>
      <c r="R2305" s="2">
        <f t="shared" si="68"/>
        <v>151</v>
      </c>
    </row>
    <row r="2306" spans="1:18" ht="14.25" customHeight="1">
      <c r="A2306" s="2">
        <v>387870</v>
      </c>
      <c r="B2306" s="2" t="s">
        <v>36</v>
      </c>
      <c r="C2306" s="2" t="s">
        <v>31</v>
      </c>
      <c r="D2306" s="2" t="s">
        <v>32</v>
      </c>
      <c r="E2306" s="2" t="s">
        <v>44</v>
      </c>
      <c r="F2306" s="2" t="s">
        <v>34</v>
      </c>
      <c r="G2306" s="4">
        <v>43532.485011574077</v>
      </c>
      <c r="H2306" s="4">
        <v>43534.485011574077</v>
      </c>
      <c r="I2306" s="4">
        <v>43536.485011574077</v>
      </c>
      <c r="J2306" s="2">
        <v>74</v>
      </c>
      <c r="K2306" s="2">
        <v>106</v>
      </c>
      <c r="L2306" s="2" t="str">
        <f t="shared" si="63"/>
        <v>Delhi</v>
      </c>
      <c r="M2306" s="2" t="str">
        <f t="shared" si="64"/>
        <v>Bangalore-Delhi</v>
      </c>
      <c r="N2306" s="2" t="str">
        <f t="shared" si="69"/>
        <v>Outstation</v>
      </c>
      <c r="O2306" s="2" t="str">
        <f t="shared" si="65"/>
        <v>FastWheels</v>
      </c>
      <c r="P2306" s="2">
        <f t="shared" si="66"/>
        <v>-2</v>
      </c>
      <c r="Q2306" s="2">
        <f t="shared" si="67"/>
        <v>2</v>
      </c>
      <c r="R2306" s="2">
        <f t="shared" si="68"/>
        <v>180</v>
      </c>
    </row>
    <row r="2307" spans="1:18" ht="14.25" customHeight="1">
      <c r="A2307" s="2">
        <v>644994</v>
      </c>
      <c r="B2307" s="2" t="s">
        <v>39</v>
      </c>
      <c r="C2307" s="2" t="s">
        <v>37</v>
      </c>
      <c r="D2307" s="2" t="s">
        <v>32</v>
      </c>
      <c r="E2307" s="2" t="s">
        <v>38</v>
      </c>
      <c r="F2307" s="2" t="s">
        <v>34</v>
      </c>
      <c r="G2307" s="4">
        <v>43532.493159722224</v>
      </c>
      <c r="H2307" s="4">
        <v>43540.493159722224</v>
      </c>
      <c r="I2307" s="4">
        <v>43535.493159722224</v>
      </c>
      <c r="J2307" s="2">
        <v>33</v>
      </c>
      <c r="K2307" s="2">
        <v>106</v>
      </c>
      <c r="L2307" s="2" t="str">
        <f t="shared" si="63"/>
        <v>Mumbai</v>
      </c>
      <c r="M2307" s="2" t="str">
        <f t="shared" si="64"/>
        <v>Bangalore-Mumbai</v>
      </c>
      <c r="N2307" s="2" t="str">
        <f t="shared" si="69"/>
        <v>Outstation</v>
      </c>
      <c r="O2307" s="2" t="str">
        <f t="shared" si="65"/>
        <v>Ship2Home</v>
      </c>
      <c r="P2307" s="2">
        <f t="shared" si="66"/>
        <v>5</v>
      </c>
      <c r="Q2307" s="2">
        <f t="shared" si="67"/>
        <v>8</v>
      </c>
      <c r="R2307" s="2">
        <f t="shared" si="68"/>
        <v>139</v>
      </c>
    </row>
    <row r="2308" spans="1:18" ht="14.25" customHeight="1">
      <c r="A2308" s="2">
        <v>181475</v>
      </c>
      <c r="B2308" s="2" t="s">
        <v>39</v>
      </c>
      <c r="C2308" s="2" t="s">
        <v>43</v>
      </c>
      <c r="D2308" s="2" t="s">
        <v>41</v>
      </c>
      <c r="E2308" s="2" t="s">
        <v>33</v>
      </c>
      <c r="F2308" s="2" t="s">
        <v>34</v>
      </c>
      <c r="G2308" s="4">
        <v>43532.494699074072</v>
      </c>
      <c r="H2308" s="4">
        <v>43536.494699074072</v>
      </c>
      <c r="I2308" s="4">
        <v>43536.494699074072</v>
      </c>
      <c r="J2308" s="2">
        <v>44</v>
      </c>
      <c r="K2308" s="2">
        <v>124</v>
      </c>
      <c r="L2308" s="2" t="str">
        <f t="shared" si="63"/>
        <v>Bangalore</v>
      </c>
      <c r="M2308" s="2" t="str">
        <f t="shared" si="64"/>
        <v>Delhi-Bangalore</v>
      </c>
      <c r="N2308" s="2" t="str">
        <f t="shared" si="69"/>
        <v>Outstation</v>
      </c>
      <c r="O2308" s="2" t="str">
        <f t="shared" si="65"/>
        <v>Ship2Home</v>
      </c>
      <c r="P2308" s="2">
        <f t="shared" si="66"/>
        <v>0</v>
      </c>
      <c r="Q2308" s="2">
        <f t="shared" si="67"/>
        <v>4</v>
      </c>
      <c r="R2308" s="2">
        <f t="shared" si="68"/>
        <v>168</v>
      </c>
    </row>
    <row r="2309" spans="1:18" ht="14.25" customHeight="1">
      <c r="A2309" s="2">
        <v>867967</v>
      </c>
      <c r="B2309" s="2" t="s">
        <v>36</v>
      </c>
      <c r="C2309" s="2" t="s">
        <v>43</v>
      </c>
      <c r="D2309" s="2" t="s">
        <v>41</v>
      </c>
      <c r="E2309" s="2" t="s">
        <v>44</v>
      </c>
      <c r="F2309" s="2" t="s">
        <v>34</v>
      </c>
      <c r="G2309" s="4">
        <v>43532.502708333333</v>
      </c>
      <c r="H2309" s="4">
        <v>43535.502708333333</v>
      </c>
      <c r="I2309" s="4">
        <v>43537.502708333333</v>
      </c>
      <c r="J2309" s="2">
        <v>84</v>
      </c>
      <c r="K2309" s="2">
        <v>106</v>
      </c>
      <c r="L2309" s="2" t="str">
        <f t="shared" si="63"/>
        <v>Bangalore</v>
      </c>
      <c r="M2309" s="2" t="str">
        <f t="shared" si="64"/>
        <v>Delhi-Bangalore</v>
      </c>
      <c r="N2309" s="2" t="str">
        <f t="shared" si="69"/>
        <v>Outstation</v>
      </c>
      <c r="O2309" s="2" t="str">
        <f t="shared" si="65"/>
        <v>FastWheels</v>
      </c>
      <c r="P2309" s="2">
        <f t="shared" si="66"/>
        <v>-2</v>
      </c>
      <c r="Q2309" s="2">
        <f t="shared" si="67"/>
        <v>3</v>
      </c>
      <c r="R2309" s="2">
        <f t="shared" si="68"/>
        <v>190</v>
      </c>
    </row>
    <row r="2310" spans="1:18" ht="14.25" customHeight="1">
      <c r="A2310" s="2">
        <v>209728</v>
      </c>
      <c r="B2310" s="2" t="s">
        <v>42</v>
      </c>
      <c r="C2310" s="2" t="s">
        <v>40</v>
      </c>
      <c r="D2310" s="2" t="s">
        <v>32</v>
      </c>
      <c r="E2310" s="2" t="s">
        <v>44</v>
      </c>
      <c r="F2310" s="2" t="s">
        <v>34</v>
      </c>
      <c r="G2310" s="4">
        <v>43532.506423611114</v>
      </c>
      <c r="H2310" s="4">
        <v>43535.506423611114</v>
      </c>
      <c r="I2310" s="4">
        <v>43536.506423611114</v>
      </c>
      <c r="J2310" s="2">
        <v>48</v>
      </c>
      <c r="K2310" s="2">
        <v>112</v>
      </c>
      <c r="L2310" s="2" t="str">
        <f t="shared" si="63"/>
        <v>Kolkata</v>
      </c>
      <c r="M2310" s="2" t="str">
        <f t="shared" si="64"/>
        <v>Bangalore-Kolkata</v>
      </c>
      <c r="N2310" s="2" t="str">
        <f t="shared" si="69"/>
        <v>Outstation</v>
      </c>
      <c r="O2310" s="2" t="str">
        <f t="shared" si="65"/>
        <v>FastWheels</v>
      </c>
      <c r="P2310" s="2">
        <f t="shared" si="66"/>
        <v>-1</v>
      </c>
      <c r="Q2310" s="2">
        <f t="shared" si="67"/>
        <v>3</v>
      </c>
      <c r="R2310" s="2">
        <f t="shared" si="68"/>
        <v>160</v>
      </c>
    </row>
    <row r="2311" spans="1:18" ht="14.25" customHeight="1">
      <c r="A2311" s="2">
        <v>527236</v>
      </c>
      <c r="B2311" s="2" t="s">
        <v>36</v>
      </c>
      <c r="C2311" s="2" t="s">
        <v>43</v>
      </c>
      <c r="D2311" s="2" t="s">
        <v>32</v>
      </c>
      <c r="E2311" s="2" t="s">
        <v>44</v>
      </c>
      <c r="F2311" s="2" t="s">
        <v>34</v>
      </c>
      <c r="G2311" s="4">
        <v>43532.506793981483</v>
      </c>
      <c r="H2311" s="4">
        <v>43533.506793981483</v>
      </c>
      <c r="I2311" s="4">
        <v>43538.506793981483</v>
      </c>
      <c r="J2311" s="2">
        <v>0</v>
      </c>
      <c r="K2311" s="2">
        <v>128</v>
      </c>
      <c r="L2311" s="2" t="str">
        <f t="shared" si="63"/>
        <v>Bangalore</v>
      </c>
      <c r="M2311" s="2" t="str">
        <f t="shared" si="64"/>
        <v>Bangalore-Bangalore</v>
      </c>
      <c r="N2311" s="2" t="str">
        <f t="shared" si="69"/>
        <v>Local</v>
      </c>
      <c r="O2311" s="2" t="str">
        <f t="shared" si="65"/>
        <v>FastWheels</v>
      </c>
      <c r="P2311" s="2">
        <f t="shared" si="66"/>
        <v>-5</v>
      </c>
      <c r="Q2311" s="2">
        <f t="shared" si="67"/>
        <v>1</v>
      </c>
      <c r="R2311" s="2">
        <f t="shared" si="68"/>
        <v>128</v>
      </c>
    </row>
    <row r="2312" spans="1:18" ht="14.25" customHeight="1">
      <c r="A2312" s="2">
        <v>589877</v>
      </c>
      <c r="B2312" s="2" t="s">
        <v>30</v>
      </c>
      <c r="C2312" s="2" t="s">
        <v>37</v>
      </c>
      <c r="D2312" s="2" t="s">
        <v>41</v>
      </c>
      <c r="E2312" s="2" t="s">
        <v>33</v>
      </c>
      <c r="F2312" s="2" t="s">
        <v>34</v>
      </c>
      <c r="G2312" s="4">
        <v>43532.507731481484</v>
      </c>
      <c r="H2312" s="4">
        <v>43538.507731481484</v>
      </c>
      <c r="I2312" s="4">
        <v>43538.507731481484</v>
      </c>
      <c r="J2312" s="2">
        <v>26</v>
      </c>
      <c r="K2312" s="2">
        <v>112</v>
      </c>
      <c r="L2312" s="2" t="str">
        <f t="shared" si="63"/>
        <v>Mumbai</v>
      </c>
      <c r="M2312" s="2" t="str">
        <f t="shared" si="64"/>
        <v>Delhi-Mumbai</v>
      </c>
      <c r="N2312" s="2" t="str">
        <f t="shared" si="69"/>
        <v>Outstation</v>
      </c>
      <c r="O2312" s="2" t="str">
        <f t="shared" si="65"/>
        <v>Ship2Home</v>
      </c>
      <c r="P2312" s="2">
        <f t="shared" si="66"/>
        <v>0</v>
      </c>
      <c r="Q2312" s="2">
        <f t="shared" si="67"/>
        <v>6</v>
      </c>
      <c r="R2312" s="2">
        <f t="shared" si="68"/>
        <v>138</v>
      </c>
    </row>
    <row r="2313" spans="1:18" ht="14.25" customHeight="1">
      <c r="A2313" s="2">
        <v>791294</v>
      </c>
      <c r="B2313" s="2" t="s">
        <v>39</v>
      </c>
      <c r="C2313" s="2" t="s">
        <v>43</v>
      </c>
      <c r="D2313" s="2" t="s">
        <v>32</v>
      </c>
      <c r="E2313" s="2" t="s">
        <v>38</v>
      </c>
      <c r="F2313" s="2" t="s">
        <v>34</v>
      </c>
      <c r="G2313" s="4">
        <v>43532.511365740742</v>
      </c>
      <c r="H2313" s="4">
        <v>43533.511365740742</v>
      </c>
      <c r="I2313" s="4">
        <v>43535.511365740742</v>
      </c>
      <c r="J2313" s="2">
        <v>0</v>
      </c>
      <c r="K2313" s="2">
        <v>126</v>
      </c>
      <c r="L2313" s="2" t="str">
        <f t="shared" si="63"/>
        <v>Bangalore</v>
      </c>
      <c r="M2313" s="2" t="str">
        <f t="shared" si="64"/>
        <v>Bangalore-Bangalore</v>
      </c>
      <c r="N2313" s="2" t="str">
        <f t="shared" si="69"/>
        <v>Local</v>
      </c>
      <c r="O2313" s="2" t="str">
        <f t="shared" si="65"/>
        <v>Ship2Home</v>
      </c>
      <c r="P2313" s="2">
        <f t="shared" si="66"/>
        <v>-2</v>
      </c>
      <c r="Q2313" s="2">
        <f t="shared" si="67"/>
        <v>1</v>
      </c>
      <c r="R2313" s="2">
        <f t="shared" si="68"/>
        <v>126</v>
      </c>
    </row>
    <row r="2314" spans="1:18" ht="14.25" customHeight="1">
      <c r="A2314" s="2">
        <v>531040</v>
      </c>
      <c r="B2314" s="2" t="s">
        <v>39</v>
      </c>
      <c r="C2314" s="2" t="s">
        <v>37</v>
      </c>
      <c r="D2314" s="2" t="s">
        <v>32</v>
      </c>
      <c r="E2314" s="2" t="s">
        <v>44</v>
      </c>
      <c r="F2314" s="2" t="s">
        <v>34</v>
      </c>
      <c r="G2314" s="4">
        <v>43532.515868055554</v>
      </c>
      <c r="H2314" s="4">
        <v>43534.515868055554</v>
      </c>
      <c r="I2314" s="4">
        <v>43537.515868055554</v>
      </c>
      <c r="J2314" s="2">
        <v>29</v>
      </c>
      <c r="K2314" s="2">
        <v>114</v>
      </c>
      <c r="L2314" s="2" t="str">
        <f t="shared" si="63"/>
        <v>Mumbai</v>
      </c>
      <c r="M2314" s="2" t="str">
        <f t="shared" si="64"/>
        <v>Bangalore-Mumbai</v>
      </c>
      <c r="N2314" s="2" t="str">
        <f t="shared" si="69"/>
        <v>Outstation</v>
      </c>
      <c r="O2314" s="2" t="str">
        <f t="shared" si="65"/>
        <v>FastWheels</v>
      </c>
      <c r="P2314" s="2">
        <f t="shared" si="66"/>
        <v>-3</v>
      </c>
      <c r="Q2314" s="2">
        <f t="shared" si="67"/>
        <v>2</v>
      </c>
      <c r="R2314" s="2">
        <f t="shared" si="68"/>
        <v>143</v>
      </c>
    </row>
    <row r="2315" spans="1:18" ht="14.25" customHeight="1">
      <c r="A2315" s="2">
        <v>752558</v>
      </c>
      <c r="B2315" s="2" t="s">
        <v>30</v>
      </c>
      <c r="C2315" s="2" t="s">
        <v>43</v>
      </c>
      <c r="D2315" s="2" t="s">
        <v>41</v>
      </c>
      <c r="E2315" s="2" t="s">
        <v>44</v>
      </c>
      <c r="F2315" s="2" t="s">
        <v>34</v>
      </c>
      <c r="G2315" s="4">
        <v>43532.530150462961</v>
      </c>
      <c r="H2315" s="4">
        <v>43534.530150462961</v>
      </c>
      <c r="I2315" s="4">
        <v>43535.530150462961</v>
      </c>
      <c r="J2315" s="2">
        <v>83</v>
      </c>
      <c r="K2315" s="2">
        <v>105</v>
      </c>
      <c r="L2315" s="2" t="str">
        <f t="shared" si="63"/>
        <v>Bangalore</v>
      </c>
      <c r="M2315" s="2" t="str">
        <f t="shared" si="64"/>
        <v>Delhi-Bangalore</v>
      </c>
      <c r="N2315" s="2" t="str">
        <f t="shared" si="69"/>
        <v>Outstation</v>
      </c>
      <c r="O2315" s="2" t="str">
        <f t="shared" si="65"/>
        <v>FastWheels</v>
      </c>
      <c r="P2315" s="2">
        <f t="shared" si="66"/>
        <v>-1</v>
      </c>
      <c r="Q2315" s="2">
        <f t="shared" si="67"/>
        <v>2</v>
      </c>
      <c r="R2315" s="2">
        <f t="shared" si="68"/>
        <v>188</v>
      </c>
    </row>
    <row r="2316" spans="1:18" ht="14.25" customHeight="1">
      <c r="A2316" s="2">
        <v>62724</v>
      </c>
      <c r="B2316" s="2" t="s">
        <v>39</v>
      </c>
      <c r="C2316" s="2" t="s">
        <v>31</v>
      </c>
      <c r="D2316" s="2" t="s">
        <v>41</v>
      </c>
      <c r="E2316" s="2" t="s">
        <v>44</v>
      </c>
      <c r="F2316" s="2" t="s">
        <v>34</v>
      </c>
      <c r="G2316" s="4">
        <v>43532.530682870369</v>
      </c>
      <c r="H2316" s="4">
        <v>43534.530682870369</v>
      </c>
      <c r="I2316" s="4">
        <v>43539.530682870369</v>
      </c>
      <c r="J2316" s="2">
        <v>0</v>
      </c>
      <c r="K2316" s="2">
        <v>121</v>
      </c>
      <c r="L2316" s="2" t="str">
        <f t="shared" si="63"/>
        <v>Delhi</v>
      </c>
      <c r="M2316" s="2" t="str">
        <f t="shared" si="64"/>
        <v>Delhi-Delhi</v>
      </c>
      <c r="N2316" s="2" t="str">
        <f t="shared" si="69"/>
        <v>Local</v>
      </c>
      <c r="O2316" s="2" t="str">
        <f t="shared" si="65"/>
        <v>FastWheels</v>
      </c>
      <c r="P2316" s="2">
        <f t="shared" si="66"/>
        <v>-5</v>
      </c>
      <c r="Q2316" s="2">
        <f t="shared" si="67"/>
        <v>2</v>
      </c>
      <c r="R2316" s="2">
        <f t="shared" si="68"/>
        <v>121</v>
      </c>
    </row>
    <row r="2317" spans="1:18" ht="14.25" customHeight="1">
      <c r="A2317" s="2">
        <v>16439</v>
      </c>
      <c r="B2317" s="2" t="s">
        <v>46</v>
      </c>
      <c r="C2317" s="2" t="s">
        <v>43</v>
      </c>
      <c r="D2317" s="2" t="s">
        <v>32</v>
      </c>
      <c r="E2317" s="2" t="s">
        <v>33</v>
      </c>
      <c r="F2317" s="2" t="s">
        <v>34</v>
      </c>
      <c r="G2317" s="4">
        <v>43532.53628472222</v>
      </c>
      <c r="H2317" s="4">
        <v>43535.53628472222</v>
      </c>
      <c r="I2317" s="4">
        <v>43536.53628472222</v>
      </c>
      <c r="J2317" s="2">
        <v>0</v>
      </c>
      <c r="K2317" s="2">
        <v>123</v>
      </c>
      <c r="L2317" s="2" t="str">
        <f t="shared" si="63"/>
        <v>Bangalore</v>
      </c>
      <c r="M2317" s="2" t="str">
        <f t="shared" si="64"/>
        <v>Bangalore-Bangalore</v>
      </c>
      <c r="N2317" s="2" t="str">
        <f t="shared" si="69"/>
        <v>Local</v>
      </c>
      <c r="O2317" s="2" t="str">
        <f t="shared" si="65"/>
        <v>Ship2Home</v>
      </c>
      <c r="P2317" s="2">
        <f t="shared" si="66"/>
        <v>-1</v>
      </c>
      <c r="Q2317" s="2">
        <f t="shared" si="67"/>
        <v>3</v>
      </c>
      <c r="R2317" s="2">
        <f t="shared" si="68"/>
        <v>123</v>
      </c>
    </row>
    <row r="2318" spans="1:18" ht="14.25" customHeight="1">
      <c r="A2318" s="2">
        <v>957703</v>
      </c>
      <c r="B2318" s="2" t="s">
        <v>46</v>
      </c>
      <c r="C2318" s="2" t="s">
        <v>31</v>
      </c>
      <c r="D2318" s="2" t="s">
        <v>41</v>
      </c>
      <c r="E2318" s="2" t="s">
        <v>33</v>
      </c>
      <c r="F2318" s="2" t="s">
        <v>34</v>
      </c>
      <c r="G2318" s="4">
        <v>43532.537280092591</v>
      </c>
      <c r="H2318" s="4">
        <v>43534.537280092591</v>
      </c>
      <c r="I2318" s="4">
        <v>43536.537280092591</v>
      </c>
      <c r="J2318" s="2">
        <v>0</v>
      </c>
      <c r="K2318" s="2">
        <v>122</v>
      </c>
      <c r="L2318" s="2" t="str">
        <f t="shared" si="63"/>
        <v>Delhi</v>
      </c>
      <c r="M2318" s="2" t="str">
        <f t="shared" si="64"/>
        <v>Delhi-Delhi</v>
      </c>
      <c r="N2318" s="2" t="str">
        <f t="shared" si="69"/>
        <v>Local</v>
      </c>
      <c r="O2318" s="2" t="str">
        <f t="shared" si="65"/>
        <v>Ship2Home</v>
      </c>
      <c r="P2318" s="2">
        <f t="shared" si="66"/>
        <v>-2</v>
      </c>
      <c r="Q2318" s="2">
        <f t="shared" si="67"/>
        <v>2</v>
      </c>
      <c r="R2318" s="2">
        <f t="shared" si="68"/>
        <v>122</v>
      </c>
    </row>
    <row r="2319" spans="1:18" ht="14.25" customHeight="1">
      <c r="A2319" s="2">
        <v>941357</v>
      </c>
      <c r="B2319" s="2" t="s">
        <v>39</v>
      </c>
      <c r="C2319" s="2" t="s">
        <v>37</v>
      </c>
      <c r="D2319" s="2" t="s">
        <v>41</v>
      </c>
      <c r="E2319" s="2" t="s">
        <v>44</v>
      </c>
      <c r="F2319" s="2" t="s">
        <v>34</v>
      </c>
      <c r="G2319" s="4">
        <v>43532.537488425929</v>
      </c>
      <c r="H2319" s="4">
        <v>43534.537488425929</v>
      </c>
      <c r="I2319" s="4">
        <v>43538.537488425929</v>
      </c>
      <c r="J2319" s="2">
        <v>77</v>
      </c>
      <c r="K2319" s="2">
        <v>90</v>
      </c>
      <c r="L2319" s="2" t="str">
        <f t="shared" si="63"/>
        <v>Mumbai</v>
      </c>
      <c r="M2319" s="2" t="str">
        <f t="shared" si="64"/>
        <v>Delhi-Mumbai</v>
      </c>
      <c r="N2319" s="2" t="str">
        <f t="shared" si="69"/>
        <v>Outstation</v>
      </c>
      <c r="O2319" s="2" t="str">
        <f t="shared" si="65"/>
        <v>FastWheels</v>
      </c>
      <c r="P2319" s="2">
        <f t="shared" si="66"/>
        <v>-4</v>
      </c>
      <c r="Q2319" s="2">
        <f t="shared" si="67"/>
        <v>2</v>
      </c>
      <c r="R2319" s="2">
        <f t="shared" si="68"/>
        <v>167</v>
      </c>
    </row>
    <row r="2320" spans="1:18" ht="14.25" customHeight="1">
      <c r="A2320" s="2">
        <v>260374</v>
      </c>
      <c r="B2320" s="2" t="s">
        <v>30</v>
      </c>
      <c r="C2320" s="2" t="s">
        <v>43</v>
      </c>
      <c r="D2320" s="2" t="s">
        <v>32</v>
      </c>
      <c r="E2320" s="2" t="s">
        <v>38</v>
      </c>
      <c r="F2320" s="2" t="s">
        <v>34</v>
      </c>
      <c r="G2320" s="4">
        <v>43532.539641203701</v>
      </c>
      <c r="H2320" s="4">
        <v>43532.539641203701</v>
      </c>
      <c r="I2320" s="4">
        <v>43535.539641203701</v>
      </c>
      <c r="J2320" s="2">
        <v>0</v>
      </c>
      <c r="K2320" s="2">
        <v>123</v>
      </c>
      <c r="L2320" s="2" t="str">
        <f t="shared" si="63"/>
        <v>Bangalore</v>
      </c>
      <c r="M2320" s="2" t="str">
        <f t="shared" si="64"/>
        <v>Bangalore-Bangalore</v>
      </c>
      <c r="N2320" s="2" t="str">
        <f t="shared" si="69"/>
        <v>Local</v>
      </c>
      <c r="O2320" s="2" t="str">
        <f t="shared" si="65"/>
        <v>Ship2Home</v>
      </c>
      <c r="P2320" s="2">
        <f t="shared" si="66"/>
        <v>-3</v>
      </c>
      <c r="Q2320" s="2">
        <f t="shared" si="67"/>
        <v>0</v>
      </c>
      <c r="R2320" s="2">
        <f t="shared" si="68"/>
        <v>123</v>
      </c>
    </row>
    <row r="2321" spans="1:18" ht="14.25" customHeight="1">
      <c r="A2321" s="2">
        <v>724009</v>
      </c>
      <c r="B2321" s="2" t="s">
        <v>47</v>
      </c>
      <c r="C2321" s="2" t="s">
        <v>43</v>
      </c>
      <c r="D2321" s="2" t="s">
        <v>32</v>
      </c>
      <c r="E2321" s="2" t="s">
        <v>33</v>
      </c>
      <c r="F2321" s="2" t="s">
        <v>34</v>
      </c>
      <c r="G2321" s="4">
        <v>43532.539988425924</v>
      </c>
      <c r="H2321" s="4">
        <v>43533.539988425924</v>
      </c>
      <c r="I2321" s="4">
        <v>43535.539988425924</v>
      </c>
      <c r="J2321" s="2">
        <v>0</v>
      </c>
      <c r="K2321" s="2">
        <v>125</v>
      </c>
      <c r="L2321" s="2" t="str">
        <f t="shared" si="63"/>
        <v>Bangalore</v>
      </c>
      <c r="M2321" s="2" t="str">
        <f t="shared" si="64"/>
        <v>Bangalore-Bangalore</v>
      </c>
      <c r="N2321" s="2" t="str">
        <f t="shared" si="69"/>
        <v>Local</v>
      </c>
      <c r="O2321" s="2" t="str">
        <f t="shared" si="65"/>
        <v>Ship2Home</v>
      </c>
      <c r="P2321" s="2">
        <f t="shared" si="66"/>
        <v>-2</v>
      </c>
      <c r="Q2321" s="2">
        <f t="shared" si="67"/>
        <v>1</v>
      </c>
      <c r="R2321" s="2">
        <f t="shared" si="68"/>
        <v>125</v>
      </c>
    </row>
    <row r="2322" spans="1:18" ht="14.25" customHeight="1">
      <c r="A2322" s="2">
        <v>480938</v>
      </c>
      <c r="B2322" s="2" t="s">
        <v>30</v>
      </c>
      <c r="C2322" s="2" t="s">
        <v>43</v>
      </c>
      <c r="D2322" s="2" t="s">
        <v>32</v>
      </c>
      <c r="E2322" s="2" t="s">
        <v>38</v>
      </c>
      <c r="F2322" s="2" t="s">
        <v>34</v>
      </c>
      <c r="G2322" s="4">
        <v>43532.546597222223</v>
      </c>
      <c r="H2322" s="4">
        <v>43533.546597222223</v>
      </c>
      <c r="I2322" s="4">
        <v>43538.546597222223</v>
      </c>
      <c r="J2322" s="2">
        <v>0</v>
      </c>
      <c r="K2322" s="2">
        <v>122</v>
      </c>
      <c r="L2322" s="2" t="str">
        <f t="shared" si="63"/>
        <v>Bangalore</v>
      </c>
      <c r="M2322" s="2" t="str">
        <f t="shared" si="64"/>
        <v>Bangalore-Bangalore</v>
      </c>
      <c r="N2322" s="2" t="str">
        <f t="shared" si="69"/>
        <v>Local</v>
      </c>
      <c r="O2322" s="2" t="str">
        <f t="shared" si="65"/>
        <v>Ship2Home</v>
      </c>
      <c r="P2322" s="2">
        <f t="shared" si="66"/>
        <v>-5</v>
      </c>
      <c r="Q2322" s="2">
        <f t="shared" si="67"/>
        <v>1</v>
      </c>
      <c r="R2322" s="2">
        <f t="shared" si="68"/>
        <v>122</v>
      </c>
    </row>
    <row r="2323" spans="1:18" ht="14.25" customHeight="1">
      <c r="A2323" s="2">
        <v>655385</v>
      </c>
      <c r="B2323" s="2" t="s">
        <v>47</v>
      </c>
      <c r="C2323" s="2" t="s">
        <v>43</v>
      </c>
      <c r="D2323" s="2" t="s">
        <v>32</v>
      </c>
      <c r="E2323" s="2" t="s">
        <v>44</v>
      </c>
      <c r="F2323" s="2" t="s">
        <v>34</v>
      </c>
      <c r="G2323" s="4">
        <v>43532.553923611114</v>
      </c>
      <c r="H2323" s="4">
        <v>43536.553923611114</v>
      </c>
      <c r="I2323" s="4">
        <v>43539.553923611114</v>
      </c>
      <c r="J2323" s="2">
        <v>0</v>
      </c>
      <c r="K2323" s="2">
        <v>107</v>
      </c>
      <c r="L2323" s="2" t="str">
        <f t="shared" si="63"/>
        <v>Bangalore</v>
      </c>
      <c r="M2323" s="2" t="str">
        <f t="shared" si="64"/>
        <v>Bangalore-Bangalore</v>
      </c>
      <c r="N2323" s="2" t="str">
        <f t="shared" si="69"/>
        <v>Local</v>
      </c>
      <c r="O2323" s="2" t="str">
        <f t="shared" si="65"/>
        <v>FastWheels</v>
      </c>
      <c r="P2323" s="2">
        <f t="shared" si="66"/>
        <v>-3</v>
      </c>
      <c r="Q2323" s="2">
        <f t="shared" si="67"/>
        <v>4</v>
      </c>
      <c r="R2323" s="2">
        <f t="shared" si="68"/>
        <v>107</v>
      </c>
    </row>
    <row r="2324" spans="1:18" ht="14.25" customHeight="1">
      <c r="A2324" s="2">
        <v>204488</v>
      </c>
      <c r="B2324" s="2" t="s">
        <v>42</v>
      </c>
      <c r="C2324" s="2" t="s">
        <v>43</v>
      </c>
      <c r="D2324" s="2" t="s">
        <v>41</v>
      </c>
      <c r="E2324" s="2" t="s">
        <v>44</v>
      </c>
      <c r="F2324" s="2" t="s">
        <v>34</v>
      </c>
      <c r="G2324" s="4">
        <v>43532.557673611111</v>
      </c>
      <c r="H2324" s="4">
        <v>43538.557673611111</v>
      </c>
      <c r="I2324" s="4">
        <v>43536.557673611111</v>
      </c>
      <c r="J2324" s="2">
        <v>75</v>
      </c>
      <c r="K2324" s="2">
        <v>105</v>
      </c>
      <c r="L2324" s="2" t="str">
        <f t="shared" si="63"/>
        <v>Bangalore</v>
      </c>
      <c r="M2324" s="2" t="str">
        <f t="shared" si="64"/>
        <v>Delhi-Bangalore</v>
      </c>
      <c r="N2324" s="2" t="str">
        <f t="shared" si="69"/>
        <v>Outstation</v>
      </c>
      <c r="O2324" s="2" t="str">
        <f t="shared" si="65"/>
        <v>FastWheels</v>
      </c>
      <c r="P2324" s="2">
        <f t="shared" si="66"/>
        <v>2</v>
      </c>
      <c r="Q2324" s="2">
        <f t="shared" si="67"/>
        <v>6</v>
      </c>
      <c r="R2324" s="2">
        <f t="shared" si="68"/>
        <v>180</v>
      </c>
    </row>
    <row r="2325" spans="1:18" ht="14.25" customHeight="1">
      <c r="A2325" s="2">
        <v>641326</v>
      </c>
      <c r="B2325" s="2" t="s">
        <v>30</v>
      </c>
      <c r="C2325" s="2" t="s">
        <v>45</v>
      </c>
      <c r="D2325" s="2" t="s">
        <v>41</v>
      </c>
      <c r="E2325" s="2" t="s">
        <v>44</v>
      </c>
      <c r="F2325" s="2" t="s">
        <v>34</v>
      </c>
      <c r="G2325" s="4">
        <v>43532.557719907411</v>
      </c>
      <c r="H2325" s="4">
        <v>43537.557719907411</v>
      </c>
      <c r="I2325" s="4">
        <v>43535.557719907411</v>
      </c>
      <c r="J2325" s="2">
        <v>65</v>
      </c>
      <c r="K2325" s="2">
        <v>101</v>
      </c>
      <c r="L2325" s="2" t="str">
        <f t="shared" si="63"/>
        <v>Chennai</v>
      </c>
      <c r="M2325" s="2" t="str">
        <f t="shared" si="64"/>
        <v>Delhi-Chennai</v>
      </c>
      <c r="N2325" s="2" t="str">
        <f t="shared" si="69"/>
        <v>Outstation</v>
      </c>
      <c r="O2325" s="2" t="str">
        <f t="shared" si="65"/>
        <v>FastWheels</v>
      </c>
      <c r="P2325" s="2">
        <f t="shared" si="66"/>
        <v>2</v>
      </c>
      <c r="Q2325" s="2">
        <f t="shared" si="67"/>
        <v>5</v>
      </c>
      <c r="R2325" s="2">
        <f t="shared" si="68"/>
        <v>166</v>
      </c>
    </row>
    <row r="2326" spans="1:18" ht="14.25" customHeight="1">
      <c r="A2326" s="2">
        <v>87420</v>
      </c>
      <c r="B2326" s="2" t="s">
        <v>39</v>
      </c>
      <c r="C2326" s="2" t="s">
        <v>31</v>
      </c>
      <c r="D2326" s="2" t="s">
        <v>41</v>
      </c>
      <c r="E2326" s="2" t="s">
        <v>44</v>
      </c>
      <c r="F2326" s="2" t="s">
        <v>34</v>
      </c>
      <c r="G2326" s="4">
        <v>43532.560277777775</v>
      </c>
      <c r="H2326" s="4">
        <v>43536.560277777775</v>
      </c>
      <c r="I2326" s="4">
        <v>43537.560277777775</v>
      </c>
      <c r="J2326" s="2">
        <v>0</v>
      </c>
      <c r="K2326" s="2">
        <v>123</v>
      </c>
      <c r="L2326" s="2" t="str">
        <f t="shared" si="63"/>
        <v>Delhi</v>
      </c>
      <c r="M2326" s="2" t="str">
        <f t="shared" si="64"/>
        <v>Delhi-Delhi</v>
      </c>
      <c r="N2326" s="2" t="str">
        <f t="shared" si="69"/>
        <v>Local</v>
      </c>
      <c r="O2326" s="2" t="str">
        <f t="shared" si="65"/>
        <v>FastWheels</v>
      </c>
      <c r="P2326" s="2">
        <f t="shared" si="66"/>
        <v>-1</v>
      </c>
      <c r="Q2326" s="2">
        <f t="shared" si="67"/>
        <v>4</v>
      </c>
      <c r="R2326" s="2">
        <f t="shared" si="68"/>
        <v>123</v>
      </c>
    </row>
    <row r="2327" spans="1:18" ht="14.25" customHeight="1">
      <c r="A2327" s="2">
        <v>485970</v>
      </c>
      <c r="B2327" s="2" t="s">
        <v>30</v>
      </c>
      <c r="C2327" s="2" t="s">
        <v>37</v>
      </c>
      <c r="D2327" s="2" t="s">
        <v>32</v>
      </c>
      <c r="E2327" s="2" t="s">
        <v>38</v>
      </c>
      <c r="F2327" s="2" t="s">
        <v>34</v>
      </c>
      <c r="G2327" s="4">
        <v>43532.561631944445</v>
      </c>
      <c r="H2327" s="4">
        <v>43539.561631944445</v>
      </c>
      <c r="I2327" s="4">
        <v>43535.561631944445</v>
      </c>
      <c r="J2327" s="2">
        <v>45</v>
      </c>
      <c r="K2327" s="2">
        <v>114</v>
      </c>
      <c r="L2327" s="2" t="str">
        <f t="shared" si="63"/>
        <v>Mumbai</v>
      </c>
      <c r="M2327" s="2" t="str">
        <f t="shared" si="64"/>
        <v>Bangalore-Mumbai</v>
      </c>
      <c r="N2327" s="2" t="str">
        <f t="shared" si="69"/>
        <v>Outstation</v>
      </c>
      <c r="O2327" s="2" t="str">
        <f t="shared" si="65"/>
        <v>Ship2Home</v>
      </c>
      <c r="P2327" s="2">
        <f t="shared" si="66"/>
        <v>4</v>
      </c>
      <c r="Q2327" s="2">
        <f t="shared" si="67"/>
        <v>7</v>
      </c>
      <c r="R2327" s="2">
        <f t="shared" si="68"/>
        <v>159</v>
      </c>
    </row>
    <row r="2328" spans="1:18" ht="14.25" customHeight="1">
      <c r="A2328" s="2">
        <v>926500</v>
      </c>
      <c r="B2328" s="2" t="s">
        <v>39</v>
      </c>
      <c r="C2328" s="2" t="s">
        <v>37</v>
      </c>
      <c r="D2328" s="2" t="s">
        <v>41</v>
      </c>
      <c r="E2328" s="2" t="s">
        <v>44</v>
      </c>
      <c r="F2328" s="2" t="s">
        <v>34</v>
      </c>
      <c r="G2328" s="4">
        <v>43532.561863425923</v>
      </c>
      <c r="H2328" s="4">
        <v>43537.561863425923</v>
      </c>
      <c r="I2328" s="4">
        <v>43535.561863425923</v>
      </c>
      <c r="J2328" s="2">
        <v>34</v>
      </c>
      <c r="K2328" s="2">
        <v>114</v>
      </c>
      <c r="L2328" s="2" t="str">
        <f t="shared" si="63"/>
        <v>Mumbai</v>
      </c>
      <c r="M2328" s="2" t="str">
        <f t="shared" si="64"/>
        <v>Delhi-Mumbai</v>
      </c>
      <c r="N2328" s="2" t="str">
        <f t="shared" si="69"/>
        <v>Outstation</v>
      </c>
      <c r="O2328" s="2" t="str">
        <f t="shared" si="65"/>
        <v>FastWheels</v>
      </c>
      <c r="P2328" s="2">
        <f t="shared" si="66"/>
        <v>2</v>
      </c>
      <c r="Q2328" s="2">
        <f t="shared" si="67"/>
        <v>5</v>
      </c>
      <c r="R2328" s="2">
        <f t="shared" si="68"/>
        <v>148</v>
      </c>
    </row>
    <row r="2329" spans="1:18" ht="14.25" customHeight="1">
      <c r="A2329" s="2">
        <v>908850</v>
      </c>
      <c r="B2329" s="2" t="s">
        <v>39</v>
      </c>
      <c r="C2329" s="2" t="s">
        <v>40</v>
      </c>
      <c r="D2329" s="2" t="s">
        <v>32</v>
      </c>
      <c r="E2329" s="2" t="s">
        <v>44</v>
      </c>
      <c r="F2329" s="2" t="s">
        <v>34</v>
      </c>
      <c r="G2329" s="4">
        <v>43532.562673611108</v>
      </c>
      <c r="H2329" s="4">
        <v>43537.562673611108</v>
      </c>
      <c r="I2329" s="4">
        <v>43538.562673611108</v>
      </c>
      <c r="J2329" s="2">
        <v>62</v>
      </c>
      <c r="K2329" s="2">
        <v>88</v>
      </c>
      <c r="L2329" s="2" t="str">
        <f t="shared" si="63"/>
        <v>Kolkata</v>
      </c>
      <c r="M2329" s="2" t="str">
        <f t="shared" si="64"/>
        <v>Bangalore-Kolkata</v>
      </c>
      <c r="N2329" s="2" t="str">
        <f t="shared" si="69"/>
        <v>Outstation</v>
      </c>
      <c r="O2329" s="2" t="str">
        <f t="shared" si="65"/>
        <v>FastWheels</v>
      </c>
      <c r="P2329" s="2">
        <f t="shared" si="66"/>
        <v>-1</v>
      </c>
      <c r="Q2329" s="2">
        <f t="shared" si="67"/>
        <v>5</v>
      </c>
      <c r="R2329" s="2">
        <f t="shared" si="68"/>
        <v>150</v>
      </c>
    </row>
    <row r="2330" spans="1:18" ht="14.25" customHeight="1">
      <c r="A2330" s="2">
        <v>320776</v>
      </c>
      <c r="B2330" s="2" t="s">
        <v>42</v>
      </c>
      <c r="C2330" s="2" t="s">
        <v>43</v>
      </c>
      <c r="D2330" s="2" t="s">
        <v>41</v>
      </c>
      <c r="E2330" s="2" t="s">
        <v>44</v>
      </c>
      <c r="F2330" s="2" t="s">
        <v>34</v>
      </c>
      <c r="G2330" s="4">
        <v>43532.56318287037</v>
      </c>
      <c r="H2330" s="4">
        <v>43537.56318287037</v>
      </c>
      <c r="I2330" s="4">
        <v>43538.56318287037</v>
      </c>
      <c r="J2330" s="2">
        <v>28</v>
      </c>
      <c r="K2330" s="2">
        <v>128</v>
      </c>
      <c r="L2330" s="2" t="str">
        <f t="shared" si="63"/>
        <v>Bangalore</v>
      </c>
      <c r="M2330" s="2" t="str">
        <f t="shared" si="64"/>
        <v>Delhi-Bangalore</v>
      </c>
      <c r="N2330" s="2" t="str">
        <f t="shared" si="69"/>
        <v>Outstation</v>
      </c>
      <c r="O2330" s="2" t="str">
        <f t="shared" si="65"/>
        <v>FastWheels</v>
      </c>
      <c r="P2330" s="2">
        <f t="shared" si="66"/>
        <v>-1</v>
      </c>
      <c r="Q2330" s="2">
        <f t="shared" si="67"/>
        <v>5</v>
      </c>
      <c r="R2330" s="2">
        <f t="shared" si="68"/>
        <v>156</v>
      </c>
    </row>
    <row r="2331" spans="1:18" ht="14.25" customHeight="1">
      <c r="A2331" s="2">
        <v>283229</v>
      </c>
      <c r="B2331" s="2" t="s">
        <v>36</v>
      </c>
      <c r="C2331" s="2" t="s">
        <v>43</v>
      </c>
      <c r="D2331" s="2" t="s">
        <v>41</v>
      </c>
      <c r="E2331" s="2" t="s">
        <v>44</v>
      </c>
      <c r="F2331" s="2" t="s">
        <v>34</v>
      </c>
      <c r="G2331" s="4">
        <v>43532.565706018519</v>
      </c>
      <c r="H2331" s="4">
        <v>43534.565706018519</v>
      </c>
      <c r="I2331" s="4">
        <v>43535.565706018519</v>
      </c>
      <c r="J2331" s="2">
        <v>84</v>
      </c>
      <c r="K2331" s="2">
        <v>102</v>
      </c>
      <c r="L2331" s="2" t="str">
        <f t="shared" si="63"/>
        <v>Bangalore</v>
      </c>
      <c r="M2331" s="2" t="str">
        <f t="shared" si="64"/>
        <v>Delhi-Bangalore</v>
      </c>
      <c r="N2331" s="2" t="str">
        <f t="shared" si="69"/>
        <v>Outstation</v>
      </c>
      <c r="O2331" s="2" t="str">
        <f t="shared" si="65"/>
        <v>FastWheels</v>
      </c>
      <c r="P2331" s="2">
        <f t="shared" si="66"/>
        <v>-1</v>
      </c>
      <c r="Q2331" s="2">
        <f t="shared" si="67"/>
        <v>2</v>
      </c>
      <c r="R2331" s="2">
        <f t="shared" si="68"/>
        <v>186</v>
      </c>
    </row>
    <row r="2332" spans="1:18" ht="14.25" customHeight="1">
      <c r="A2332" s="2">
        <v>76337</v>
      </c>
      <c r="B2332" s="2" t="s">
        <v>47</v>
      </c>
      <c r="C2332" s="2" t="s">
        <v>40</v>
      </c>
      <c r="D2332" s="2" t="s">
        <v>32</v>
      </c>
      <c r="E2332" s="2" t="s">
        <v>44</v>
      </c>
      <c r="F2332" s="2" t="s">
        <v>34</v>
      </c>
      <c r="G2332" s="4">
        <v>43532.566018518519</v>
      </c>
      <c r="H2332" s="4">
        <v>43539.566018518519</v>
      </c>
      <c r="I2332" s="4">
        <v>43539.566018518519</v>
      </c>
      <c r="J2332" s="2">
        <v>64</v>
      </c>
      <c r="K2332" s="2">
        <v>91</v>
      </c>
      <c r="L2332" s="2" t="str">
        <f t="shared" si="63"/>
        <v>Kolkata</v>
      </c>
      <c r="M2332" s="2" t="str">
        <f t="shared" si="64"/>
        <v>Bangalore-Kolkata</v>
      </c>
      <c r="N2332" s="2" t="str">
        <f t="shared" si="69"/>
        <v>Outstation</v>
      </c>
      <c r="O2332" s="2" t="str">
        <f t="shared" si="65"/>
        <v>FastWheels</v>
      </c>
      <c r="P2332" s="2">
        <f t="shared" si="66"/>
        <v>0</v>
      </c>
      <c r="Q2332" s="2">
        <f t="shared" si="67"/>
        <v>7</v>
      </c>
      <c r="R2332" s="2">
        <f t="shared" si="68"/>
        <v>155</v>
      </c>
    </row>
    <row r="2333" spans="1:18" ht="14.25" customHeight="1">
      <c r="A2333" s="2">
        <v>57980</v>
      </c>
      <c r="B2333" s="2" t="s">
        <v>39</v>
      </c>
      <c r="C2333" s="2" t="s">
        <v>40</v>
      </c>
      <c r="D2333" s="2" t="s">
        <v>41</v>
      </c>
      <c r="E2333" s="2" t="s">
        <v>44</v>
      </c>
      <c r="F2333" s="2" t="s">
        <v>34</v>
      </c>
      <c r="G2333" s="4">
        <v>43532.567881944444</v>
      </c>
      <c r="H2333" s="4">
        <v>43539.567881944444</v>
      </c>
      <c r="I2333" s="4">
        <v>43536.567881944444</v>
      </c>
      <c r="J2333" s="2">
        <v>42</v>
      </c>
      <c r="K2333" s="2">
        <v>113</v>
      </c>
      <c r="L2333" s="2" t="str">
        <f t="shared" si="63"/>
        <v>Kolkata</v>
      </c>
      <c r="M2333" s="2" t="str">
        <f t="shared" si="64"/>
        <v>Delhi-Kolkata</v>
      </c>
      <c r="N2333" s="2" t="str">
        <f t="shared" si="69"/>
        <v>Outstation</v>
      </c>
      <c r="O2333" s="2" t="str">
        <f t="shared" si="65"/>
        <v>FastWheels</v>
      </c>
      <c r="P2333" s="2">
        <f t="shared" si="66"/>
        <v>3</v>
      </c>
      <c r="Q2333" s="2">
        <f t="shared" si="67"/>
        <v>7</v>
      </c>
      <c r="R2333" s="2">
        <f t="shared" si="68"/>
        <v>155</v>
      </c>
    </row>
    <row r="2334" spans="1:18" ht="14.25" customHeight="1">
      <c r="A2334" s="2">
        <v>120549</v>
      </c>
      <c r="B2334" s="2" t="s">
        <v>30</v>
      </c>
      <c r="C2334" s="2" t="s">
        <v>40</v>
      </c>
      <c r="D2334" s="2" t="s">
        <v>32</v>
      </c>
      <c r="E2334" s="2" t="s">
        <v>33</v>
      </c>
      <c r="F2334" s="2" t="s">
        <v>34</v>
      </c>
      <c r="G2334" s="4">
        <v>43532.569027777776</v>
      </c>
      <c r="H2334" s="4">
        <v>43538.569027777776</v>
      </c>
      <c r="I2334" s="4">
        <v>43536.569027777776</v>
      </c>
      <c r="J2334" s="2">
        <v>45</v>
      </c>
      <c r="K2334" s="2">
        <v>115</v>
      </c>
      <c r="L2334" s="2" t="str">
        <f t="shared" si="63"/>
        <v>Kolkata</v>
      </c>
      <c r="M2334" s="2" t="str">
        <f t="shared" si="64"/>
        <v>Bangalore-Kolkata</v>
      </c>
      <c r="N2334" s="2" t="str">
        <f t="shared" si="69"/>
        <v>Outstation</v>
      </c>
      <c r="O2334" s="2" t="str">
        <f t="shared" si="65"/>
        <v>Ship2Home</v>
      </c>
      <c r="P2334" s="2">
        <f t="shared" si="66"/>
        <v>2</v>
      </c>
      <c r="Q2334" s="2">
        <f t="shared" si="67"/>
        <v>6</v>
      </c>
      <c r="R2334" s="2">
        <f t="shared" si="68"/>
        <v>160</v>
      </c>
    </row>
    <row r="2335" spans="1:18" ht="14.25" customHeight="1">
      <c r="A2335" s="2">
        <v>14498</v>
      </c>
      <c r="B2335" s="2" t="s">
        <v>39</v>
      </c>
      <c r="C2335" s="2" t="s">
        <v>37</v>
      </c>
      <c r="D2335" s="2" t="s">
        <v>32</v>
      </c>
      <c r="E2335" s="2" t="s">
        <v>38</v>
      </c>
      <c r="F2335" s="2" t="s">
        <v>34</v>
      </c>
      <c r="G2335" s="4">
        <v>43532.570289351854</v>
      </c>
      <c r="H2335" s="4">
        <v>43538.570289351854</v>
      </c>
      <c r="I2335" s="4">
        <v>43536.570289351854</v>
      </c>
      <c r="J2335" s="2">
        <v>41</v>
      </c>
      <c r="K2335" s="2">
        <v>113</v>
      </c>
      <c r="L2335" s="2" t="str">
        <f t="shared" si="63"/>
        <v>Mumbai</v>
      </c>
      <c r="M2335" s="2" t="str">
        <f t="shared" si="64"/>
        <v>Bangalore-Mumbai</v>
      </c>
      <c r="N2335" s="2" t="str">
        <f t="shared" si="69"/>
        <v>Outstation</v>
      </c>
      <c r="O2335" s="2" t="str">
        <f t="shared" si="65"/>
        <v>Ship2Home</v>
      </c>
      <c r="P2335" s="2">
        <f t="shared" si="66"/>
        <v>2</v>
      </c>
      <c r="Q2335" s="2">
        <f t="shared" si="67"/>
        <v>6</v>
      </c>
      <c r="R2335" s="2">
        <f t="shared" si="68"/>
        <v>154</v>
      </c>
    </row>
    <row r="2336" spans="1:18" ht="14.25" customHeight="1">
      <c r="A2336" s="2">
        <v>460833</v>
      </c>
      <c r="B2336" s="2" t="s">
        <v>30</v>
      </c>
      <c r="C2336" s="2" t="s">
        <v>40</v>
      </c>
      <c r="D2336" s="2" t="s">
        <v>32</v>
      </c>
      <c r="E2336" s="2" t="s">
        <v>33</v>
      </c>
      <c r="F2336" s="2" t="s">
        <v>34</v>
      </c>
      <c r="G2336" s="4">
        <v>43532.574837962966</v>
      </c>
      <c r="H2336" s="4">
        <v>43536.574837962966</v>
      </c>
      <c r="I2336" s="4">
        <v>43537.574837962966</v>
      </c>
      <c r="J2336" s="2">
        <v>42</v>
      </c>
      <c r="K2336" s="2">
        <v>111</v>
      </c>
      <c r="L2336" s="2" t="str">
        <f t="shared" si="63"/>
        <v>Kolkata</v>
      </c>
      <c r="M2336" s="2" t="str">
        <f t="shared" si="64"/>
        <v>Bangalore-Kolkata</v>
      </c>
      <c r="N2336" s="2" t="str">
        <f t="shared" si="69"/>
        <v>Outstation</v>
      </c>
      <c r="O2336" s="2" t="str">
        <f t="shared" si="65"/>
        <v>Ship2Home</v>
      </c>
      <c r="P2336" s="2">
        <f t="shared" si="66"/>
        <v>-1</v>
      </c>
      <c r="Q2336" s="2">
        <f t="shared" si="67"/>
        <v>4</v>
      </c>
      <c r="R2336" s="2">
        <f t="shared" si="68"/>
        <v>153</v>
      </c>
    </row>
    <row r="2337" spans="1:18" ht="14.25" customHeight="1">
      <c r="A2337" s="2">
        <v>200405</v>
      </c>
      <c r="B2337" s="2" t="s">
        <v>30</v>
      </c>
      <c r="C2337" s="2" t="s">
        <v>43</v>
      </c>
      <c r="D2337" s="2" t="s">
        <v>41</v>
      </c>
      <c r="E2337" s="2" t="s">
        <v>33</v>
      </c>
      <c r="F2337" s="2" t="s">
        <v>34</v>
      </c>
      <c r="G2337" s="4">
        <v>43532.575624999998</v>
      </c>
      <c r="H2337" s="4">
        <v>43538.575624999998</v>
      </c>
      <c r="I2337" s="4">
        <v>43536.575624999998</v>
      </c>
      <c r="J2337" s="2">
        <v>48</v>
      </c>
      <c r="K2337" s="2">
        <v>128</v>
      </c>
      <c r="L2337" s="2" t="str">
        <f t="shared" si="63"/>
        <v>Bangalore</v>
      </c>
      <c r="M2337" s="2" t="str">
        <f t="shared" si="64"/>
        <v>Delhi-Bangalore</v>
      </c>
      <c r="N2337" s="2" t="str">
        <f t="shared" si="69"/>
        <v>Outstation</v>
      </c>
      <c r="O2337" s="2" t="str">
        <f t="shared" si="65"/>
        <v>Ship2Home</v>
      </c>
      <c r="P2337" s="2">
        <f t="shared" si="66"/>
        <v>2</v>
      </c>
      <c r="Q2337" s="2">
        <f t="shared" si="67"/>
        <v>6</v>
      </c>
      <c r="R2337" s="2">
        <f t="shared" si="68"/>
        <v>176</v>
      </c>
    </row>
    <row r="2338" spans="1:18" ht="14.25" customHeight="1">
      <c r="A2338" s="2">
        <v>102085</v>
      </c>
      <c r="B2338" s="2" t="s">
        <v>47</v>
      </c>
      <c r="C2338" s="2" t="s">
        <v>31</v>
      </c>
      <c r="D2338" s="2" t="s">
        <v>41</v>
      </c>
      <c r="E2338" s="2" t="s">
        <v>33</v>
      </c>
      <c r="F2338" s="2" t="s">
        <v>34</v>
      </c>
      <c r="G2338" s="4">
        <v>43532.578819444447</v>
      </c>
      <c r="H2338" s="4">
        <v>43538.578819444447</v>
      </c>
      <c r="I2338" s="4">
        <v>43539.578819444447</v>
      </c>
      <c r="J2338" s="2">
        <v>0</v>
      </c>
      <c r="K2338" s="2">
        <v>121</v>
      </c>
      <c r="L2338" s="2" t="str">
        <f t="shared" si="63"/>
        <v>Delhi</v>
      </c>
      <c r="M2338" s="2" t="str">
        <f t="shared" si="64"/>
        <v>Delhi-Delhi</v>
      </c>
      <c r="N2338" s="2" t="str">
        <f t="shared" si="69"/>
        <v>Local</v>
      </c>
      <c r="O2338" s="2" t="str">
        <f t="shared" si="65"/>
        <v>Ship2Home</v>
      </c>
      <c r="P2338" s="2">
        <f t="shared" si="66"/>
        <v>-1</v>
      </c>
      <c r="Q2338" s="2">
        <f t="shared" si="67"/>
        <v>6</v>
      </c>
      <c r="R2338" s="2">
        <f t="shared" si="68"/>
        <v>121</v>
      </c>
    </row>
    <row r="2339" spans="1:18" ht="14.25" customHeight="1">
      <c r="A2339" s="2">
        <v>498283</v>
      </c>
      <c r="B2339" s="2" t="s">
        <v>36</v>
      </c>
      <c r="C2339" s="2" t="s">
        <v>31</v>
      </c>
      <c r="D2339" s="2" t="s">
        <v>32</v>
      </c>
      <c r="E2339" s="2" t="s">
        <v>33</v>
      </c>
      <c r="F2339" s="2" t="s">
        <v>34</v>
      </c>
      <c r="G2339" s="4">
        <v>43532.579456018517</v>
      </c>
      <c r="H2339" s="4">
        <v>43538.579456018517</v>
      </c>
      <c r="I2339" s="4">
        <v>43537.579456018517</v>
      </c>
      <c r="J2339" s="2">
        <v>27</v>
      </c>
      <c r="K2339" s="2">
        <v>127</v>
      </c>
      <c r="L2339" s="2" t="str">
        <f t="shared" si="63"/>
        <v>Delhi</v>
      </c>
      <c r="M2339" s="2" t="str">
        <f t="shared" si="64"/>
        <v>Bangalore-Delhi</v>
      </c>
      <c r="N2339" s="2" t="str">
        <f t="shared" si="69"/>
        <v>Outstation</v>
      </c>
      <c r="O2339" s="2" t="str">
        <f t="shared" si="65"/>
        <v>Ship2Home</v>
      </c>
      <c r="P2339" s="2">
        <f t="shared" si="66"/>
        <v>1</v>
      </c>
      <c r="Q2339" s="2">
        <f t="shared" si="67"/>
        <v>6</v>
      </c>
      <c r="R2339" s="2">
        <f t="shared" si="68"/>
        <v>154</v>
      </c>
    </row>
    <row r="2340" spans="1:18" ht="14.25" customHeight="1">
      <c r="A2340" s="2">
        <v>31668</v>
      </c>
      <c r="B2340" s="2" t="s">
        <v>36</v>
      </c>
      <c r="C2340" s="2" t="s">
        <v>31</v>
      </c>
      <c r="D2340" s="2" t="s">
        <v>41</v>
      </c>
      <c r="E2340" s="2" t="s">
        <v>44</v>
      </c>
      <c r="F2340" s="2" t="s">
        <v>34</v>
      </c>
      <c r="G2340" s="4">
        <v>43532.58699074074</v>
      </c>
      <c r="H2340" s="4">
        <v>43534.58699074074</v>
      </c>
      <c r="I2340" s="4">
        <v>43536.58699074074</v>
      </c>
      <c r="J2340" s="2">
        <v>0</v>
      </c>
      <c r="K2340" s="2">
        <v>123</v>
      </c>
      <c r="L2340" s="2" t="str">
        <f t="shared" si="63"/>
        <v>Delhi</v>
      </c>
      <c r="M2340" s="2" t="str">
        <f t="shared" si="64"/>
        <v>Delhi-Delhi</v>
      </c>
      <c r="N2340" s="2" t="str">
        <f t="shared" si="69"/>
        <v>Local</v>
      </c>
      <c r="O2340" s="2" t="str">
        <f t="shared" si="65"/>
        <v>FastWheels</v>
      </c>
      <c r="P2340" s="2">
        <f t="shared" si="66"/>
        <v>-2</v>
      </c>
      <c r="Q2340" s="2">
        <f t="shared" si="67"/>
        <v>2</v>
      </c>
      <c r="R2340" s="2">
        <f t="shared" si="68"/>
        <v>123</v>
      </c>
    </row>
    <row r="2341" spans="1:18" ht="14.25" customHeight="1">
      <c r="A2341" s="2">
        <v>751709</v>
      </c>
      <c r="B2341" s="2" t="s">
        <v>39</v>
      </c>
      <c r="C2341" s="2" t="s">
        <v>37</v>
      </c>
      <c r="D2341" s="2" t="s">
        <v>32</v>
      </c>
      <c r="E2341" s="2" t="s">
        <v>33</v>
      </c>
      <c r="F2341" s="2" t="s">
        <v>34</v>
      </c>
      <c r="G2341" s="4">
        <v>43532.588194444441</v>
      </c>
      <c r="H2341" s="4">
        <v>43535.588194444441</v>
      </c>
      <c r="I2341" s="4">
        <v>43537.588194444441</v>
      </c>
      <c r="J2341" s="2">
        <v>50</v>
      </c>
      <c r="K2341" s="2">
        <v>106</v>
      </c>
      <c r="L2341" s="2" t="str">
        <f t="shared" si="63"/>
        <v>Mumbai</v>
      </c>
      <c r="M2341" s="2" t="str">
        <f t="shared" si="64"/>
        <v>Bangalore-Mumbai</v>
      </c>
      <c r="N2341" s="2" t="str">
        <f t="shared" si="69"/>
        <v>Outstation</v>
      </c>
      <c r="O2341" s="2" t="str">
        <f t="shared" si="65"/>
        <v>Ship2Home</v>
      </c>
      <c r="P2341" s="2">
        <f t="shared" si="66"/>
        <v>-2</v>
      </c>
      <c r="Q2341" s="2">
        <f t="shared" si="67"/>
        <v>3</v>
      </c>
      <c r="R2341" s="2">
        <f t="shared" si="68"/>
        <v>156</v>
      </c>
    </row>
    <row r="2342" spans="1:18" ht="14.25" customHeight="1">
      <c r="A2342" s="2">
        <v>369968</v>
      </c>
      <c r="B2342" s="2" t="s">
        <v>39</v>
      </c>
      <c r="C2342" s="2" t="s">
        <v>37</v>
      </c>
      <c r="D2342" s="2" t="s">
        <v>41</v>
      </c>
      <c r="E2342" s="2" t="s">
        <v>44</v>
      </c>
      <c r="F2342" s="2" t="s">
        <v>34</v>
      </c>
      <c r="G2342" s="4">
        <v>43532.588993055557</v>
      </c>
      <c r="H2342" s="4">
        <v>43538.588993055557</v>
      </c>
      <c r="I2342" s="4">
        <v>43537.588993055557</v>
      </c>
      <c r="J2342" s="2">
        <v>41</v>
      </c>
      <c r="K2342" s="2">
        <v>112</v>
      </c>
      <c r="L2342" s="2" t="str">
        <f t="shared" si="63"/>
        <v>Mumbai</v>
      </c>
      <c r="M2342" s="2" t="str">
        <f t="shared" si="64"/>
        <v>Delhi-Mumbai</v>
      </c>
      <c r="N2342" s="2" t="str">
        <f t="shared" si="69"/>
        <v>Outstation</v>
      </c>
      <c r="O2342" s="2" t="str">
        <f t="shared" si="65"/>
        <v>FastWheels</v>
      </c>
      <c r="P2342" s="2">
        <f t="shared" si="66"/>
        <v>1</v>
      </c>
      <c r="Q2342" s="2">
        <f t="shared" si="67"/>
        <v>6</v>
      </c>
      <c r="R2342" s="2">
        <f t="shared" si="68"/>
        <v>153</v>
      </c>
    </row>
    <row r="2343" spans="1:18" ht="14.25" customHeight="1">
      <c r="A2343" s="2">
        <v>188079</v>
      </c>
      <c r="B2343" s="2" t="s">
        <v>47</v>
      </c>
      <c r="C2343" s="2" t="s">
        <v>40</v>
      </c>
      <c r="D2343" s="2" t="s">
        <v>41</v>
      </c>
      <c r="E2343" s="2" t="s">
        <v>44</v>
      </c>
      <c r="F2343" s="2" t="s">
        <v>34</v>
      </c>
      <c r="G2343" s="4">
        <v>43532.590532407405</v>
      </c>
      <c r="H2343" s="4">
        <v>43538.590532407405</v>
      </c>
      <c r="I2343" s="4">
        <v>43535.590532407405</v>
      </c>
      <c r="J2343" s="2">
        <v>72</v>
      </c>
      <c r="K2343" s="2">
        <v>88</v>
      </c>
      <c r="L2343" s="2" t="str">
        <f t="shared" si="63"/>
        <v>Kolkata</v>
      </c>
      <c r="M2343" s="2" t="str">
        <f t="shared" si="64"/>
        <v>Delhi-Kolkata</v>
      </c>
      <c r="N2343" s="2" t="str">
        <f t="shared" si="69"/>
        <v>Outstation</v>
      </c>
      <c r="O2343" s="2" t="str">
        <f t="shared" si="65"/>
        <v>FastWheels</v>
      </c>
      <c r="P2343" s="2">
        <f t="shared" si="66"/>
        <v>3</v>
      </c>
      <c r="Q2343" s="2">
        <f t="shared" si="67"/>
        <v>6</v>
      </c>
      <c r="R2343" s="2">
        <f t="shared" si="68"/>
        <v>160</v>
      </c>
    </row>
    <row r="2344" spans="1:18" ht="14.25" customHeight="1">
      <c r="A2344" s="2">
        <v>858194</v>
      </c>
      <c r="B2344" s="2" t="s">
        <v>39</v>
      </c>
      <c r="C2344" s="2" t="s">
        <v>43</v>
      </c>
      <c r="D2344" s="2" t="s">
        <v>32</v>
      </c>
      <c r="E2344" s="2" t="s">
        <v>38</v>
      </c>
      <c r="F2344" s="2" t="s">
        <v>34</v>
      </c>
      <c r="G2344" s="4">
        <v>43532.591226851851</v>
      </c>
      <c r="H2344" s="4">
        <v>43538.591226851851</v>
      </c>
      <c r="I2344" s="4">
        <v>43536.591226851851</v>
      </c>
      <c r="J2344" s="2">
        <v>0</v>
      </c>
      <c r="K2344" s="2">
        <v>127</v>
      </c>
      <c r="L2344" s="2" t="str">
        <f t="shared" si="63"/>
        <v>Bangalore</v>
      </c>
      <c r="M2344" s="2" t="str">
        <f t="shared" si="64"/>
        <v>Bangalore-Bangalore</v>
      </c>
      <c r="N2344" s="2" t="str">
        <f t="shared" si="69"/>
        <v>Local</v>
      </c>
      <c r="O2344" s="2" t="str">
        <f t="shared" si="65"/>
        <v>Ship2Home</v>
      </c>
      <c r="P2344" s="2">
        <f t="shared" si="66"/>
        <v>2</v>
      </c>
      <c r="Q2344" s="2">
        <f t="shared" si="67"/>
        <v>6</v>
      </c>
      <c r="R2344" s="2">
        <f t="shared" si="68"/>
        <v>127</v>
      </c>
    </row>
    <row r="2345" spans="1:18" ht="14.25" customHeight="1">
      <c r="A2345" s="2">
        <v>266558</v>
      </c>
      <c r="B2345" s="2" t="s">
        <v>30</v>
      </c>
      <c r="C2345" s="2" t="s">
        <v>43</v>
      </c>
      <c r="D2345" s="2" t="s">
        <v>32</v>
      </c>
      <c r="E2345" s="2" t="s">
        <v>38</v>
      </c>
      <c r="F2345" s="2" t="s">
        <v>34</v>
      </c>
      <c r="G2345" s="4">
        <v>43532.593564814815</v>
      </c>
      <c r="H2345" s="4">
        <v>43538.593564814815</v>
      </c>
      <c r="I2345" s="4">
        <v>43536.593564814815</v>
      </c>
      <c r="J2345" s="2">
        <v>0</v>
      </c>
      <c r="K2345" s="2">
        <v>125</v>
      </c>
      <c r="L2345" s="2" t="str">
        <f t="shared" si="63"/>
        <v>Bangalore</v>
      </c>
      <c r="M2345" s="2" t="str">
        <f t="shared" si="64"/>
        <v>Bangalore-Bangalore</v>
      </c>
      <c r="N2345" s="2" t="str">
        <f t="shared" si="69"/>
        <v>Local</v>
      </c>
      <c r="O2345" s="2" t="str">
        <f t="shared" si="65"/>
        <v>Ship2Home</v>
      </c>
      <c r="P2345" s="2">
        <f t="shared" si="66"/>
        <v>2</v>
      </c>
      <c r="Q2345" s="2">
        <f t="shared" si="67"/>
        <v>6</v>
      </c>
      <c r="R2345" s="2">
        <f t="shared" si="68"/>
        <v>125</v>
      </c>
    </row>
    <row r="2346" spans="1:18" ht="14.25" customHeight="1">
      <c r="A2346" s="2">
        <v>155517</v>
      </c>
      <c r="B2346" s="2" t="s">
        <v>36</v>
      </c>
      <c r="C2346" s="2" t="s">
        <v>37</v>
      </c>
      <c r="D2346" s="2" t="s">
        <v>41</v>
      </c>
      <c r="E2346" s="2" t="s">
        <v>33</v>
      </c>
      <c r="F2346" s="2" t="s">
        <v>34</v>
      </c>
      <c r="G2346" s="4">
        <v>43532.597326388888</v>
      </c>
      <c r="H2346" s="4">
        <v>43536.597326388888</v>
      </c>
      <c r="I2346" s="4">
        <v>43536.597326388888</v>
      </c>
      <c r="J2346" s="2">
        <v>32</v>
      </c>
      <c r="K2346" s="2">
        <v>108</v>
      </c>
      <c r="L2346" s="2" t="str">
        <f t="shared" si="63"/>
        <v>Mumbai</v>
      </c>
      <c r="M2346" s="2" t="str">
        <f t="shared" si="64"/>
        <v>Delhi-Mumbai</v>
      </c>
      <c r="N2346" s="2" t="str">
        <f t="shared" si="69"/>
        <v>Outstation</v>
      </c>
      <c r="O2346" s="2" t="str">
        <f t="shared" si="65"/>
        <v>Ship2Home</v>
      </c>
      <c r="P2346" s="2">
        <f t="shared" si="66"/>
        <v>0</v>
      </c>
      <c r="Q2346" s="2">
        <f t="shared" si="67"/>
        <v>4</v>
      </c>
      <c r="R2346" s="2">
        <f t="shared" si="68"/>
        <v>140</v>
      </c>
    </row>
    <row r="2347" spans="1:18" ht="14.25" customHeight="1">
      <c r="A2347" s="2">
        <v>759351</v>
      </c>
      <c r="B2347" s="2" t="s">
        <v>36</v>
      </c>
      <c r="C2347" s="2" t="s">
        <v>31</v>
      </c>
      <c r="D2347" s="2" t="s">
        <v>41</v>
      </c>
      <c r="E2347" s="2" t="s">
        <v>33</v>
      </c>
      <c r="F2347" s="2" t="s">
        <v>34</v>
      </c>
      <c r="G2347" s="4">
        <v>43532.608495370368</v>
      </c>
      <c r="H2347" s="4">
        <v>43536.608495370368</v>
      </c>
      <c r="I2347" s="4">
        <v>43538.608495370368</v>
      </c>
      <c r="J2347" s="2">
        <v>0</v>
      </c>
      <c r="K2347" s="2">
        <v>127</v>
      </c>
      <c r="L2347" s="2" t="str">
        <f t="shared" si="63"/>
        <v>Delhi</v>
      </c>
      <c r="M2347" s="2" t="str">
        <f t="shared" si="64"/>
        <v>Delhi-Delhi</v>
      </c>
      <c r="N2347" s="2" t="str">
        <f t="shared" si="69"/>
        <v>Local</v>
      </c>
      <c r="O2347" s="2" t="str">
        <f t="shared" si="65"/>
        <v>Ship2Home</v>
      </c>
      <c r="P2347" s="2">
        <f t="shared" si="66"/>
        <v>-2</v>
      </c>
      <c r="Q2347" s="2">
        <f t="shared" si="67"/>
        <v>4</v>
      </c>
      <c r="R2347" s="2">
        <f t="shared" si="68"/>
        <v>127</v>
      </c>
    </row>
    <row r="2348" spans="1:18" ht="14.25" customHeight="1">
      <c r="A2348" s="2">
        <v>264349</v>
      </c>
      <c r="B2348" s="2" t="s">
        <v>39</v>
      </c>
      <c r="C2348" s="2" t="s">
        <v>31</v>
      </c>
      <c r="D2348" s="2" t="s">
        <v>32</v>
      </c>
      <c r="E2348" s="2" t="s">
        <v>33</v>
      </c>
      <c r="F2348" s="2" t="s">
        <v>34</v>
      </c>
      <c r="G2348" s="4">
        <v>43532.610601851855</v>
      </c>
      <c r="H2348" s="4">
        <v>43535.610601851855</v>
      </c>
      <c r="I2348" s="4">
        <v>43538.610601851855</v>
      </c>
      <c r="J2348" s="2">
        <v>44</v>
      </c>
      <c r="K2348" s="2">
        <v>121</v>
      </c>
      <c r="L2348" s="2" t="str">
        <f t="shared" si="63"/>
        <v>Delhi</v>
      </c>
      <c r="M2348" s="2" t="str">
        <f t="shared" si="64"/>
        <v>Bangalore-Delhi</v>
      </c>
      <c r="N2348" s="2" t="str">
        <f t="shared" si="69"/>
        <v>Outstation</v>
      </c>
      <c r="O2348" s="2" t="str">
        <f t="shared" si="65"/>
        <v>Ship2Home</v>
      </c>
      <c r="P2348" s="2">
        <f t="shared" si="66"/>
        <v>-3</v>
      </c>
      <c r="Q2348" s="2">
        <f t="shared" si="67"/>
        <v>3</v>
      </c>
      <c r="R2348" s="2">
        <f t="shared" si="68"/>
        <v>165</v>
      </c>
    </row>
    <row r="2349" spans="1:18" ht="14.25" customHeight="1">
      <c r="A2349" s="2">
        <v>898102</v>
      </c>
      <c r="B2349" s="2" t="s">
        <v>47</v>
      </c>
      <c r="C2349" s="2" t="s">
        <v>43</v>
      </c>
      <c r="D2349" s="2" t="s">
        <v>32</v>
      </c>
      <c r="E2349" s="2" t="s">
        <v>44</v>
      </c>
      <c r="F2349" s="2" t="s">
        <v>34</v>
      </c>
      <c r="G2349" s="4">
        <v>43532.612025462964</v>
      </c>
      <c r="H2349" s="4">
        <v>43532.612025462964</v>
      </c>
      <c r="I2349" s="4">
        <v>43538.612025462964</v>
      </c>
      <c r="J2349" s="2">
        <v>0</v>
      </c>
      <c r="K2349" s="2">
        <v>104</v>
      </c>
      <c r="L2349" s="2" t="str">
        <f t="shared" si="63"/>
        <v>Bangalore</v>
      </c>
      <c r="M2349" s="2" t="str">
        <f t="shared" si="64"/>
        <v>Bangalore-Bangalore</v>
      </c>
      <c r="N2349" s="2" t="str">
        <f t="shared" si="69"/>
        <v>Local</v>
      </c>
      <c r="O2349" s="2" t="str">
        <f t="shared" si="65"/>
        <v>FastWheels</v>
      </c>
      <c r="P2349" s="2">
        <f t="shared" si="66"/>
        <v>-6</v>
      </c>
      <c r="Q2349" s="2">
        <f t="shared" si="67"/>
        <v>0</v>
      </c>
      <c r="R2349" s="2">
        <f t="shared" si="68"/>
        <v>104</v>
      </c>
    </row>
    <row r="2350" spans="1:18" ht="14.25" customHeight="1">
      <c r="A2350" s="2">
        <v>276052</v>
      </c>
      <c r="B2350" s="2" t="s">
        <v>30</v>
      </c>
      <c r="C2350" s="2" t="s">
        <v>37</v>
      </c>
      <c r="D2350" s="2" t="s">
        <v>32</v>
      </c>
      <c r="E2350" s="2" t="s">
        <v>44</v>
      </c>
      <c r="F2350" s="2" t="s">
        <v>34</v>
      </c>
      <c r="G2350" s="4">
        <v>43532.618171296293</v>
      </c>
      <c r="H2350" s="4">
        <v>43534.618171296293</v>
      </c>
      <c r="I2350" s="4">
        <v>43539.618171296293</v>
      </c>
      <c r="J2350" s="2">
        <v>34</v>
      </c>
      <c r="K2350" s="2">
        <v>107</v>
      </c>
      <c r="L2350" s="2" t="str">
        <f t="shared" si="63"/>
        <v>Mumbai</v>
      </c>
      <c r="M2350" s="2" t="str">
        <f t="shared" si="64"/>
        <v>Bangalore-Mumbai</v>
      </c>
      <c r="N2350" s="2" t="str">
        <f t="shared" si="69"/>
        <v>Outstation</v>
      </c>
      <c r="O2350" s="2" t="str">
        <f t="shared" si="65"/>
        <v>FastWheels</v>
      </c>
      <c r="P2350" s="2">
        <f t="shared" si="66"/>
        <v>-5</v>
      </c>
      <c r="Q2350" s="2">
        <f t="shared" si="67"/>
        <v>2</v>
      </c>
      <c r="R2350" s="2">
        <f t="shared" si="68"/>
        <v>141</v>
      </c>
    </row>
    <row r="2351" spans="1:18" ht="14.25" customHeight="1">
      <c r="A2351" s="2">
        <v>371935</v>
      </c>
      <c r="B2351" s="2" t="s">
        <v>30</v>
      </c>
      <c r="C2351" s="2" t="s">
        <v>37</v>
      </c>
      <c r="D2351" s="2" t="s">
        <v>41</v>
      </c>
      <c r="E2351" s="2" t="s">
        <v>33</v>
      </c>
      <c r="F2351" s="2" t="s">
        <v>34</v>
      </c>
      <c r="G2351" s="4">
        <v>43532.630254629628</v>
      </c>
      <c r="H2351" s="4">
        <v>43540.630254629628</v>
      </c>
      <c r="I2351" s="4">
        <v>43538.630254629628</v>
      </c>
      <c r="J2351" s="2">
        <v>29</v>
      </c>
      <c r="K2351" s="2">
        <v>108</v>
      </c>
      <c r="L2351" s="2" t="str">
        <f t="shared" si="63"/>
        <v>Mumbai</v>
      </c>
      <c r="M2351" s="2" t="str">
        <f t="shared" si="64"/>
        <v>Delhi-Mumbai</v>
      </c>
      <c r="N2351" s="2" t="str">
        <f t="shared" si="69"/>
        <v>Outstation</v>
      </c>
      <c r="O2351" s="2" t="str">
        <f t="shared" si="65"/>
        <v>Ship2Home</v>
      </c>
      <c r="P2351" s="2">
        <f t="shared" si="66"/>
        <v>2</v>
      </c>
      <c r="Q2351" s="2">
        <f t="shared" si="67"/>
        <v>8</v>
      </c>
      <c r="R2351" s="2">
        <f t="shared" si="68"/>
        <v>137</v>
      </c>
    </row>
    <row r="2352" spans="1:18" ht="14.25" customHeight="1">
      <c r="A2352" s="2">
        <v>68495</v>
      </c>
      <c r="B2352" s="2" t="s">
        <v>30</v>
      </c>
      <c r="C2352" s="2" t="s">
        <v>43</v>
      </c>
      <c r="D2352" s="2" t="s">
        <v>32</v>
      </c>
      <c r="E2352" s="2" t="s">
        <v>33</v>
      </c>
      <c r="F2352" s="2" t="s">
        <v>34</v>
      </c>
      <c r="G2352" s="4">
        <v>43532.630277777775</v>
      </c>
      <c r="H2352" s="4">
        <v>43538.630277777775</v>
      </c>
      <c r="I2352" s="4">
        <v>43539.630277777775</v>
      </c>
      <c r="J2352" s="2">
        <v>0</v>
      </c>
      <c r="K2352" s="2">
        <v>128</v>
      </c>
      <c r="L2352" s="2" t="str">
        <f t="shared" si="63"/>
        <v>Bangalore</v>
      </c>
      <c r="M2352" s="2" t="str">
        <f t="shared" si="64"/>
        <v>Bangalore-Bangalore</v>
      </c>
      <c r="N2352" s="2" t="str">
        <f t="shared" si="69"/>
        <v>Local</v>
      </c>
      <c r="O2352" s="2" t="str">
        <f t="shared" si="65"/>
        <v>Ship2Home</v>
      </c>
      <c r="P2352" s="2">
        <f t="shared" si="66"/>
        <v>-1</v>
      </c>
      <c r="Q2352" s="2">
        <f t="shared" si="67"/>
        <v>6</v>
      </c>
      <c r="R2352" s="2">
        <f t="shared" si="68"/>
        <v>128</v>
      </c>
    </row>
    <row r="2353" spans="1:18" ht="14.25" customHeight="1">
      <c r="A2353" s="2">
        <v>398349</v>
      </c>
      <c r="B2353" s="2" t="s">
        <v>30</v>
      </c>
      <c r="C2353" s="2" t="s">
        <v>45</v>
      </c>
      <c r="D2353" s="2" t="s">
        <v>32</v>
      </c>
      <c r="E2353" s="2" t="s">
        <v>33</v>
      </c>
      <c r="F2353" s="2" t="s">
        <v>34</v>
      </c>
      <c r="G2353" s="4">
        <v>43532.636597222219</v>
      </c>
      <c r="H2353" s="4">
        <v>43536.636597222219</v>
      </c>
      <c r="I2353" s="4">
        <v>43539.636597222219</v>
      </c>
      <c r="J2353" s="2">
        <v>36</v>
      </c>
      <c r="K2353" s="2">
        <v>129</v>
      </c>
      <c r="L2353" s="2" t="str">
        <f t="shared" si="63"/>
        <v>Chennai</v>
      </c>
      <c r="M2353" s="2" t="str">
        <f t="shared" si="64"/>
        <v>Bangalore-Chennai</v>
      </c>
      <c r="N2353" s="2" t="str">
        <f t="shared" si="69"/>
        <v>Outstation</v>
      </c>
      <c r="O2353" s="2" t="str">
        <f t="shared" si="65"/>
        <v>Ship2Home</v>
      </c>
      <c r="P2353" s="2">
        <f t="shared" si="66"/>
        <v>-3</v>
      </c>
      <c r="Q2353" s="2">
        <f t="shared" si="67"/>
        <v>4</v>
      </c>
      <c r="R2353" s="2">
        <f t="shared" si="68"/>
        <v>165</v>
      </c>
    </row>
    <row r="2354" spans="1:18" ht="14.25" customHeight="1">
      <c r="A2354" s="2">
        <v>304223</v>
      </c>
      <c r="B2354" s="2" t="s">
        <v>36</v>
      </c>
      <c r="C2354" s="2" t="s">
        <v>40</v>
      </c>
      <c r="D2354" s="2" t="s">
        <v>32</v>
      </c>
      <c r="E2354" s="2" t="s">
        <v>44</v>
      </c>
      <c r="F2354" s="2" t="s">
        <v>34</v>
      </c>
      <c r="G2354" s="4">
        <v>43532.637870370374</v>
      </c>
      <c r="H2354" s="4">
        <v>43539.637870370374</v>
      </c>
      <c r="I2354" s="4">
        <v>43535.637870370374</v>
      </c>
      <c r="J2354" s="2">
        <v>83</v>
      </c>
      <c r="K2354" s="2">
        <v>86</v>
      </c>
      <c r="L2354" s="2" t="str">
        <f t="shared" si="63"/>
        <v>Kolkata</v>
      </c>
      <c r="M2354" s="2" t="str">
        <f t="shared" si="64"/>
        <v>Bangalore-Kolkata</v>
      </c>
      <c r="N2354" s="2" t="str">
        <f t="shared" si="69"/>
        <v>Outstation</v>
      </c>
      <c r="O2354" s="2" t="str">
        <f t="shared" si="65"/>
        <v>FastWheels</v>
      </c>
      <c r="P2354" s="2">
        <f t="shared" si="66"/>
        <v>4</v>
      </c>
      <c r="Q2354" s="2">
        <f t="shared" si="67"/>
        <v>7</v>
      </c>
      <c r="R2354" s="2">
        <f t="shared" si="68"/>
        <v>169</v>
      </c>
    </row>
    <row r="2355" spans="1:18" ht="14.25" customHeight="1">
      <c r="A2355" s="2">
        <v>992533</v>
      </c>
      <c r="B2355" s="2" t="s">
        <v>47</v>
      </c>
      <c r="C2355" s="2" t="s">
        <v>31</v>
      </c>
      <c r="D2355" s="2" t="s">
        <v>32</v>
      </c>
      <c r="E2355" s="2" t="s">
        <v>33</v>
      </c>
      <c r="F2355" s="2" t="s">
        <v>34</v>
      </c>
      <c r="G2355" s="4">
        <v>43532.639178240737</v>
      </c>
      <c r="H2355" s="4">
        <v>43539.639178240737</v>
      </c>
      <c r="I2355" s="4">
        <v>43538.639178240737</v>
      </c>
      <c r="J2355" s="2">
        <v>49</v>
      </c>
      <c r="K2355" s="2">
        <v>129</v>
      </c>
      <c r="L2355" s="2" t="str">
        <f t="shared" si="63"/>
        <v>Delhi</v>
      </c>
      <c r="M2355" s="2" t="str">
        <f t="shared" si="64"/>
        <v>Bangalore-Delhi</v>
      </c>
      <c r="N2355" s="2" t="str">
        <f t="shared" si="69"/>
        <v>Outstation</v>
      </c>
      <c r="O2355" s="2" t="str">
        <f t="shared" si="65"/>
        <v>Ship2Home</v>
      </c>
      <c r="P2355" s="2">
        <f t="shared" si="66"/>
        <v>1</v>
      </c>
      <c r="Q2355" s="2">
        <f t="shared" si="67"/>
        <v>7</v>
      </c>
      <c r="R2355" s="2">
        <f t="shared" si="68"/>
        <v>178</v>
      </c>
    </row>
    <row r="2356" spans="1:18" ht="14.25" customHeight="1">
      <c r="A2356" s="2">
        <v>272960</v>
      </c>
      <c r="B2356" s="2" t="s">
        <v>42</v>
      </c>
      <c r="C2356" s="2" t="s">
        <v>31</v>
      </c>
      <c r="D2356" s="2" t="s">
        <v>41</v>
      </c>
      <c r="E2356" s="2" t="s">
        <v>44</v>
      </c>
      <c r="F2356" s="2" t="s">
        <v>34</v>
      </c>
      <c r="G2356" s="4">
        <v>43532.640266203707</v>
      </c>
      <c r="H2356" s="4">
        <v>43534.640266203707</v>
      </c>
      <c r="I2356" s="4">
        <v>43539.640266203707</v>
      </c>
      <c r="J2356" s="2">
        <v>0</v>
      </c>
      <c r="K2356" s="2">
        <v>127</v>
      </c>
      <c r="L2356" s="2" t="str">
        <f t="shared" si="63"/>
        <v>Delhi</v>
      </c>
      <c r="M2356" s="2" t="str">
        <f t="shared" si="64"/>
        <v>Delhi-Delhi</v>
      </c>
      <c r="N2356" s="2" t="str">
        <f t="shared" si="69"/>
        <v>Local</v>
      </c>
      <c r="O2356" s="2" t="str">
        <f t="shared" si="65"/>
        <v>FastWheels</v>
      </c>
      <c r="P2356" s="2">
        <f t="shared" si="66"/>
        <v>-5</v>
      </c>
      <c r="Q2356" s="2">
        <f t="shared" si="67"/>
        <v>2</v>
      </c>
      <c r="R2356" s="2">
        <f t="shared" si="68"/>
        <v>127</v>
      </c>
    </row>
    <row r="2357" spans="1:18" ht="14.25" customHeight="1">
      <c r="A2357" s="2">
        <v>329381</v>
      </c>
      <c r="B2357" s="2" t="s">
        <v>46</v>
      </c>
      <c r="C2357" s="2" t="s">
        <v>40</v>
      </c>
      <c r="D2357" s="2" t="s">
        <v>32</v>
      </c>
      <c r="E2357" s="2" t="s">
        <v>33</v>
      </c>
      <c r="F2357" s="2" t="s">
        <v>34</v>
      </c>
      <c r="G2357" s="4">
        <v>43532.640486111108</v>
      </c>
      <c r="H2357" s="4">
        <v>43537.640486111108</v>
      </c>
      <c r="I2357" s="4">
        <v>43538.640486111108</v>
      </c>
      <c r="J2357" s="2">
        <v>32</v>
      </c>
      <c r="K2357" s="2">
        <v>111</v>
      </c>
      <c r="L2357" s="2" t="str">
        <f t="shared" si="63"/>
        <v>Kolkata</v>
      </c>
      <c r="M2357" s="2" t="str">
        <f t="shared" si="64"/>
        <v>Bangalore-Kolkata</v>
      </c>
      <c r="N2357" s="2" t="str">
        <f t="shared" si="69"/>
        <v>Outstation</v>
      </c>
      <c r="O2357" s="2" t="str">
        <f t="shared" si="65"/>
        <v>Ship2Home</v>
      </c>
      <c r="P2357" s="2">
        <f t="shared" si="66"/>
        <v>-1</v>
      </c>
      <c r="Q2357" s="2">
        <f t="shared" si="67"/>
        <v>5</v>
      </c>
      <c r="R2357" s="2">
        <f t="shared" si="68"/>
        <v>143</v>
      </c>
    </row>
    <row r="2358" spans="1:18" ht="14.25" customHeight="1">
      <c r="A2358" s="2">
        <v>289035</v>
      </c>
      <c r="B2358" s="2" t="s">
        <v>48</v>
      </c>
      <c r="C2358" s="2" t="s">
        <v>40</v>
      </c>
      <c r="D2358" s="2" t="s">
        <v>41</v>
      </c>
      <c r="E2358" s="2" t="s">
        <v>33</v>
      </c>
      <c r="F2358" s="2" t="s">
        <v>34</v>
      </c>
      <c r="G2358" s="4">
        <v>43532.642430555556</v>
      </c>
      <c r="H2358" s="4">
        <v>43534.642430555556</v>
      </c>
      <c r="I2358" s="4">
        <v>43538.642430555556</v>
      </c>
      <c r="J2358" s="2">
        <v>49</v>
      </c>
      <c r="K2358" s="2">
        <v>112</v>
      </c>
      <c r="L2358" s="2" t="str">
        <f t="shared" si="63"/>
        <v>Kolkata</v>
      </c>
      <c r="M2358" s="2" t="str">
        <f t="shared" si="64"/>
        <v>Delhi-Kolkata</v>
      </c>
      <c r="N2358" s="2" t="str">
        <f t="shared" si="69"/>
        <v>Outstation</v>
      </c>
      <c r="O2358" s="2" t="str">
        <f t="shared" si="65"/>
        <v>Ship2Home</v>
      </c>
      <c r="P2358" s="2">
        <f t="shared" si="66"/>
        <v>-4</v>
      </c>
      <c r="Q2358" s="2">
        <f t="shared" si="67"/>
        <v>2</v>
      </c>
      <c r="R2358" s="2">
        <f t="shared" si="68"/>
        <v>161</v>
      </c>
    </row>
    <row r="2359" spans="1:18" ht="14.25" customHeight="1">
      <c r="A2359" s="2">
        <v>425309</v>
      </c>
      <c r="B2359" s="2" t="s">
        <v>39</v>
      </c>
      <c r="C2359" s="2" t="s">
        <v>45</v>
      </c>
      <c r="D2359" s="2" t="s">
        <v>32</v>
      </c>
      <c r="E2359" s="2" t="s">
        <v>44</v>
      </c>
      <c r="F2359" s="2" t="s">
        <v>34</v>
      </c>
      <c r="G2359" s="4">
        <v>43532.644270833334</v>
      </c>
      <c r="H2359" s="4">
        <v>43536.644270833334</v>
      </c>
      <c r="I2359" s="4">
        <v>43535.644270833334</v>
      </c>
      <c r="J2359" s="2">
        <v>78</v>
      </c>
      <c r="K2359" s="2">
        <v>105</v>
      </c>
      <c r="L2359" s="2" t="str">
        <f t="shared" si="63"/>
        <v>Chennai</v>
      </c>
      <c r="M2359" s="2" t="str">
        <f t="shared" si="64"/>
        <v>Bangalore-Chennai</v>
      </c>
      <c r="N2359" s="2" t="str">
        <f t="shared" si="69"/>
        <v>Outstation</v>
      </c>
      <c r="O2359" s="2" t="str">
        <f t="shared" si="65"/>
        <v>FastWheels</v>
      </c>
      <c r="P2359" s="2">
        <f t="shared" si="66"/>
        <v>1</v>
      </c>
      <c r="Q2359" s="2">
        <f t="shared" si="67"/>
        <v>4</v>
      </c>
      <c r="R2359" s="2">
        <f t="shared" si="68"/>
        <v>183</v>
      </c>
    </row>
    <row r="2360" spans="1:18" ht="14.25" customHeight="1">
      <c r="A2360" s="2">
        <v>54647</v>
      </c>
      <c r="B2360" s="2" t="s">
        <v>39</v>
      </c>
      <c r="C2360" s="2" t="s">
        <v>43</v>
      </c>
      <c r="D2360" s="2" t="s">
        <v>32</v>
      </c>
      <c r="E2360" s="2" t="s">
        <v>33</v>
      </c>
      <c r="F2360" s="2" t="s">
        <v>34</v>
      </c>
      <c r="G2360" s="4">
        <v>43532.646180555559</v>
      </c>
      <c r="H2360" s="4">
        <v>43538.646180555559</v>
      </c>
      <c r="I2360" s="4">
        <v>43539.646180555559</v>
      </c>
      <c r="J2360" s="2">
        <v>0</v>
      </c>
      <c r="K2360" s="2">
        <v>126</v>
      </c>
      <c r="L2360" s="2" t="str">
        <f t="shared" si="63"/>
        <v>Bangalore</v>
      </c>
      <c r="M2360" s="2" t="str">
        <f t="shared" si="64"/>
        <v>Bangalore-Bangalore</v>
      </c>
      <c r="N2360" s="2" t="str">
        <f t="shared" si="69"/>
        <v>Local</v>
      </c>
      <c r="O2360" s="2" t="str">
        <f t="shared" si="65"/>
        <v>Ship2Home</v>
      </c>
      <c r="P2360" s="2">
        <f t="shared" si="66"/>
        <v>-1</v>
      </c>
      <c r="Q2360" s="2">
        <f t="shared" si="67"/>
        <v>6</v>
      </c>
      <c r="R2360" s="2">
        <f t="shared" si="68"/>
        <v>126</v>
      </c>
    </row>
    <row r="2361" spans="1:18" ht="14.25" customHeight="1">
      <c r="A2361" s="2">
        <v>469099</v>
      </c>
      <c r="B2361" s="2" t="s">
        <v>36</v>
      </c>
      <c r="C2361" s="2" t="s">
        <v>37</v>
      </c>
      <c r="D2361" s="2" t="s">
        <v>41</v>
      </c>
      <c r="E2361" s="2" t="s">
        <v>33</v>
      </c>
      <c r="F2361" s="2" t="s">
        <v>34</v>
      </c>
      <c r="G2361" s="4">
        <v>43532.646724537037</v>
      </c>
      <c r="H2361" s="4">
        <v>43535.646724537037</v>
      </c>
      <c r="I2361" s="4">
        <v>43536.646724537037</v>
      </c>
      <c r="J2361" s="2">
        <v>27</v>
      </c>
      <c r="K2361" s="2">
        <v>111</v>
      </c>
      <c r="L2361" s="2" t="str">
        <f t="shared" si="63"/>
        <v>Mumbai</v>
      </c>
      <c r="M2361" s="2" t="str">
        <f t="shared" si="64"/>
        <v>Delhi-Mumbai</v>
      </c>
      <c r="N2361" s="2" t="str">
        <f t="shared" si="69"/>
        <v>Outstation</v>
      </c>
      <c r="O2361" s="2" t="str">
        <f t="shared" si="65"/>
        <v>Ship2Home</v>
      </c>
      <c r="P2361" s="2">
        <f t="shared" si="66"/>
        <v>-1</v>
      </c>
      <c r="Q2361" s="2">
        <f t="shared" si="67"/>
        <v>3</v>
      </c>
      <c r="R2361" s="2">
        <f t="shared" si="68"/>
        <v>138</v>
      </c>
    </row>
    <row r="2362" spans="1:18" ht="14.25" customHeight="1">
      <c r="A2362" s="2">
        <v>432372</v>
      </c>
      <c r="B2362" s="2" t="s">
        <v>36</v>
      </c>
      <c r="C2362" s="2" t="s">
        <v>43</v>
      </c>
      <c r="D2362" s="2" t="s">
        <v>32</v>
      </c>
      <c r="E2362" s="2" t="s">
        <v>44</v>
      </c>
      <c r="F2362" s="2" t="s">
        <v>34</v>
      </c>
      <c r="G2362" s="4">
        <v>43532.649259259262</v>
      </c>
      <c r="H2362" s="4">
        <v>43535.649259259262</v>
      </c>
      <c r="I2362" s="4">
        <v>43538.649259259262</v>
      </c>
      <c r="J2362" s="2">
        <v>0</v>
      </c>
      <c r="K2362" s="2">
        <v>126</v>
      </c>
      <c r="L2362" s="2" t="str">
        <f t="shared" si="63"/>
        <v>Bangalore</v>
      </c>
      <c r="M2362" s="2" t="str">
        <f t="shared" si="64"/>
        <v>Bangalore-Bangalore</v>
      </c>
      <c r="N2362" s="2" t="str">
        <f t="shared" si="69"/>
        <v>Local</v>
      </c>
      <c r="O2362" s="2" t="str">
        <f t="shared" si="65"/>
        <v>FastWheels</v>
      </c>
      <c r="P2362" s="2">
        <f t="shared" si="66"/>
        <v>-3</v>
      </c>
      <c r="Q2362" s="2">
        <f t="shared" si="67"/>
        <v>3</v>
      </c>
      <c r="R2362" s="2">
        <f t="shared" si="68"/>
        <v>126</v>
      </c>
    </row>
    <row r="2363" spans="1:18" ht="14.25" customHeight="1">
      <c r="A2363" s="2">
        <v>610804</v>
      </c>
      <c r="B2363" s="2" t="s">
        <v>39</v>
      </c>
      <c r="C2363" s="2" t="s">
        <v>37</v>
      </c>
      <c r="D2363" s="2" t="s">
        <v>41</v>
      </c>
      <c r="E2363" s="2" t="s">
        <v>44</v>
      </c>
      <c r="F2363" s="2" t="s">
        <v>34</v>
      </c>
      <c r="G2363" s="4">
        <v>43532.652071759258</v>
      </c>
      <c r="H2363" s="4">
        <v>43536.652071759258</v>
      </c>
      <c r="I2363" s="4">
        <v>43537.652071759258</v>
      </c>
      <c r="J2363" s="2">
        <v>33</v>
      </c>
      <c r="K2363" s="2">
        <v>106</v>
      </c>
      <c r="L2363" s="2" t="str">
        <f t="shared" si="63"/>
        <v>Mumbai</v>
      </c>
      <c r="M2363" s="2" t="str">
        <f t="shared" si="64"/>
        <v>Delhi-Mumbai</v>
      </c>
      <c r="N2363" s="2" t="str">
        <f t="shared" si="69"/>
        <v>Outstation</v>
      </c>
      <c r="O2363" s="2" t="str">
        <f t="shared" si="65"/>
        <v>FastWheels</v>
      </c>
      <c r="P2363" s="2">
        <f t="shared" si="66"/>
        <v>-1</v>
      </c>
      <c r="Q2363" s="2">
        <f t="shared" si="67"/>
        <v>4</v>
      </c>
      <c r="R2363" s="2">
        <f t="shared" si="68"/>
        <v>139</v>
      </c>
    </row>
    <row r="2364" spans="1:18" ht="14.25" customHeight="1">
      <c r="A2364" s="2">
        <v>511497</v>
      </c>
      <c r="B2364" s="2" t="s">
        <v>36</v>
      </c>
      <c r="C2364" s="2" t="s">
        <v>43</v>
      </c>
      <c r="D2364" s="2" t="s">
        <v>32</v>
      </c>
      <c r="E2364" s="2" t="s">
        <v>33</v>
      </c>
      <c r="F2364" s="2" t="s">
        <v>34</v>
      </c>
      <c r="G2364" s="4">
        <v>43532.657500000001</v>
      </c>
      <c r="H2364" s="4">
        <v>43534.657500000001</v>
      </c>
      <c r="I2364" s="4">
        <v>43539.657500000001</v>
      </c>
      <c r="J2364" s="2">
        <v>0</v>
      </c>
      <c r="K2364" s="2">
        <v>121</v>
      </c>
      <c r="L2364" s="2" t="str">
        <f t="shared" si="63"/>
        <v>Bangalore</v>
      </c>
      <c r="M2364" s="2" t="str">
        <f t="shared" si="64"/>
        <v>Bangalore-Bangalore</v>
      </c>
      <c r="N2364" s="2" t="str">
        <f t="shared" si="69"/>
        <v>Local</v>
      </c>
      <c r="O2364" s="2" t="str">
        <f t="shared" si="65"/>
        <v>Ship2Home</v>
      </c>
      <c r="P2364" s="2">
        <f t="shared" si="66"/>
        <v>-5</v>
      </c>
      <c r="Q2364" s="2">
        <f t="shared" si="67"/>
        <v>2</v>
      </c>
      <c r="R2364" s="2">
        <f t="shared" si="68"/>
        <v>121</v>
      </c>
    </row>
    <row r="2365" spans="1:18" ht="14.25" customHeight="1">
      <c r="A2365" s="2">
        <v>191431</v>
      </c>
      <c r="B2365" s="2" t="s">
        <v>39</v>
      </c>
      <c r="C2365" s="2" t="s">
        <v>31</v>
      </c>
      <c r="D2365" s="2" t="s">
        <v>32</v>
      </c>
      <c r="E2365" s="2" t="s">
        <v>33</v>
      </c>
      <c r="F2365" s="2" t="s">
        <v>34</v>
      </c>
      <c r="G2365" s="4">
        <v>43532.658125000002</v>
      </c>
      <c r="H2365" s="4">
        <v>43540.658125000002</v>
      </c>
      <c r="I2365" s="4">
        <v>43537.658125000002</v>
      </c>
      <c r="J2365" s="2">
        <v>37</v>
      </c>
      <c r="K2365" s="2">
        <v>123</v>
      </c>
      <c r="L2365" s="2" t="str">
        <f t="shared" si="63"/>
        <v>Delhi</v>
      </c>
      <c r="M2365" s="2" t="str">
        <f t="shared" si="64"/>
        <v>Bangalore-Delhi</v>
      </c>
      <c r="N2365" s="2" t="str">
        <f t="shared" si="69"/>
        <v>Outstation</v>
      </c>
      <c r="O2365" s="2" t="str">
        <f t="shared" si="65"/>
        <v>Ship2Home</v>
      </c>
      <c r="P2365" s="2">
        <f t="shared" si="66"/>
        <v>3</v>
      </c>
      <c r="Q2365" s="2">
        <f t="shared" si="67"/>
        <v>8</v>
      </c>
      <c r="R2365" s="2">
        <f t="shared" si="68"/>
        <v>160</v>
      </c>
    </row>
    <row r="2366" spans="1:18" ht="14.25" customHeight="1">
      <c r="A2366" s="2">
        <v>737489</v>
      </c>
      <c r="B2366" s="2" t="s">
        <v>39</v>
      </c>
      <c r="C2366" s="2" t="s">
        <v>45</v>
      </c>
      <c r="D2366" s="2" t="s">
        <v>41</v>
      </c>
      <c r="E2366" s="2" t="s">
        <v>33</v>
      </c>
      <c r="F2366" s="2" t="s">
        <v>34</v>
      </c>
      <c r="G2366" s="4">
        <v>43532.662164351852</v>
      </c>
      <c r="H2366" s="4">
        <v>43535.662164351852</v>
      </c>
      <c r="I2366" s="4">
        <v>43539.662164351852</v>
      </c>
      <c r="J2366" s="2">
        <v>37</v>
      </c>
      <c r="K2366" s="2">
        <v>122</v>
      </c>
      <c r="L2366" s="2" t="str">
        <f t="shared" si="63"/>
        <v>Chennai</v>
      </c>
      <c r="M2366" s="2" t="str">
        <f t="shared" si="64"/>
        <v>Delhi-Chennai</v>
      </c>
      <c r="N2366" s="2" t="str">
        <f t="shared" si="69"/>
        <v>Outstation</v>
      </c>
      <c r="O2366" s="2" t="str">
        <f t="shared" si="65"/>
        <v>Ship2Home</v>
      </c>
      <c r="P2366" s="2">
        <f t="shared" si="66"/>
        <v>-4</v>
      </c>
      <c r="Q2366" s="2">
        <f t="shared" si="67"/>
        <v>3</v>
      </c>
      <c r="R2366" s="2">
        <f t="shared" si="68"/>
        <v>159</v>
      </c>
    </row>
    <row r="2367" spans="1:18" ht="14.25" customHeight="1">
      <c r="A2367" s="2">
        <v>551803</v>
      </c>
      <c r="B2367" s="2" t="s">
        <v>36</v>
      </c>
      <c r="C2367" s="2" t="s">
        <v>40</v>
      </c>
      <c r="D2367" s="2" t="s">
        <v>41</v>
      </c>
      <c r="E2367" s="2" t="s">
        <v>33</v>
      </c>
      <c r="F2367" s="2" t="s">
        <v>34</v>
      </c>
      <c r="G2367" s="4">
        <v>43532.663217592592</v>
      </c>
      <c r="H2367" s="4">
        <v>43537.663217592592</v>
      </c>
      <c r="I2367" s="4">
        <v>43538.663217592592</v>
      </c>
      <c r="J2367" s="2">
        <v>37</v>
      </c>
      <c r="K2367" s="2">
        <v>112</v>
      </c>
      <c r="L2367" s="2" t="str">
        <f t="shared" si="63"/>
        <v>Kolkata</v>
      </c>
      <c r="M2367" s="2" t="str">
        <f t="shared" si="64"/>
        <v>Delhi-Kolkata</v>
      </c>
      <c r="N2367" s="2" t="str">
        <f t="shared" si="69"/>
        <v>Outstation</v>
      </c>
      <c r="O2367" s="2" t="str">
        <f t="shared" si="65"/>
        <v>Ship2Home</v>
      </c>
      <c r="P2367" s="2">
        <f t="shared" si="66"/>
        <v>-1</v>
      </c>
      <c r="Q2367" s="2">
        <f t="shared" si="67"/>
        <v>5</v>
      </c>
      <c r="R2367" s="2">
        <f t="shared" si="68"/>
        <v>149</v>
      </c>
    </row>
    <row r="2368" spans="1:18" ht="14.25" customHeight="1">
      <c r="A2368" s="2">
        <v>741184</v>
      </c>
      <c r="B2368" s="2" t="s">
        <v>47</v>
      </c>
      <c r="C2368" s="2" t="s">
        <v>45</v>
      </c>
      <c r="D2368" s="2" t="s">
        <v>32</v>
      </c>
      <c r="E2368" s="2" t="s">
        <v>44</v>
      </c>
      <c r="F2368" s="2" t="s">
        <v>34</v>
      </c>
      <c r="G2368" s="4">
        <v>43532.663321759261</v>
      </c>
      <c r="H2368" s="4">
        <v>43541.663321759261</v>
      </c>
      <c r="I2368" s="4">
        <v>43538.663321759261</v>
      </c>
      <c r="J2368" s="2">
        <v>40</v>
      </c>
      <c r="K2368" s="2">
        <v>121</v>
      </c>
      <c r="L2368" s="2" t="str">
        <f t="shared" si="63"/>
        <v>Chennai</v>
      </c>
      <c r="M2368" s="2" t="str">
        <f t="shared" si="64"/>
        <v>Bangalore-Chennai</v>
      </c>
      <c r="N2368" s="2" t="str">
        <f t="shared" si="69"/>
        <v>Outstation</v>
      </c>
      <c r="O2368" s="2" t="str">
        <f t="shared" si="65"/>
        <v>FastWheels</v>
      </c>
      <c r="P2368" s="2">
        <f t="shared" si="66"/>
        <v>3</v>
      </c>
      <c r="Q2368" s="2">
        <f t="shared" si="67"/>
        <v>9</v>
      </c>
      <c r="R2368" s="2">
        <f t="shared" si="68"/>
        <v>161</v>
      </c>
    </row>
    <row r="2369" spans="1:18" ht="14.25" customHeight="1">
      <c r="A2369" s="2">
        <v>849923</v>
      </c>
      <c r="B2369" s="2" t="s">
        <v>30</v>
      </c>
      <c r="C2369" s="2" t="s">
        <v>37</v>
      </c>
      <c r="D2369" s="2" t="s">
        <v>41</v>
      </c>
      <c r="E2369" s="2" t="s">
        <v>44</v>
      </c>
      <c r="F2369" s="2" t="s">
        <v>34</v>
      </c>
      <c r="G2369" s="4">
        <v>43532.673113425924</v>
      </c>
      <c r="H2369" s="4">
        <v>43534.673113425924</v>
      </c>
      <c r="I2369" s="4">
        <v>43538.673113425924</v>
      </c>
      <c r="J2369" s="2">
        <v>69</v>
      </c>
      <c r="K2369" s="2">
        <v>93</v>
      </c>
      <c r="L2369" s="2" t="str">
        <f t="shared" si="63"/>
        <v>Mumbai</v>
      </c>
      <c r="M2369" s="2" t="str">
        <f t="shared" si="64"/>
        <v>Delhi-Mumbai</v>
      </c>
      <c r="N2369" s="2" t="str">
        <f t="shared" si="69"/>
        <v>Outstation</v>
      </c>
      <c r="O2369" s="2" t="str">
        <f t="shared" si="65"/>
        <v>FastWheels</v>
      </c>
      <c r="P2369" s="2">
        <f t="shared" si="66"/>
        <v>-4</v>
      </c>
      <c r="Q2369" s="2">
        <f t="shared" si="67"/>
        <v>2</v>
      </c>
      <c r="R2369" s="2">
        <f t="shared" si="68"/>
        <v>162</v>
      </c>
    </row>
    <row r="2370" spans="1:18" ht="14.25" customHeight="1">
      <c r="A2370" s="2">
        <v>836401</v>
      </c>
      <c r="B2370" s="2" t="s">
        <v>30</v>
      </c>
      <c r="C2370" s="2" t="s">
        <v>37</v>
      </c>
      <c r="D2370" s="2" t="s">
        <v>41</v>
      </c>
      <c r="E2370" s="2" t="s">
        <v>44</v>
      </c>
      <c r="F2370" s="2" t="s">
        <v>34</v>
      </c>
      <c r="G2370" s="4">
        <v>43532.675567129627</v>
      </c>
      <c r="H2370" s="4">
        <v>43537.675567129627</v>
      </c>
      <c r="I2370" s="4">
        <v>43537.675567129627</v>
      </c>
      <c r="J2370" s="2">
        <v>74</v>
      </c>
      <c r="K2370" s="2">
        <v>89</v>
      </c>
      <c r="L2370" s="2" t="str">
        <f t="shared" si="63"/>
        <v>Mumbai</v>
      </c>
      <c r="M2370" s="2" t="str">
        <f t="shared" si="64"/>
        <v>Delhi-Mumbai</v>
      </c>
      <c r="N2370" s="2" t="str">
        <f t="shared" si="69"/>
        <v>Outstation</v>
      </c>
      <c r="O2370" s="2" t="str">
        <f t="shared" si="65"/>
        <v>FastWheels</v>
      </c>
      <c r="P2370" s="2">
        <f t="shared" si="66"/>
        <v>0</v>
      </c>
      <c r="Q2370" s="2">
        <f t="shared" si="67"/>
        <v>5</v>
      </c>
      <c r="R2370" s="2">
        <f t="shared" si="68"/>
        <v>163</v>
      </c>
    </row>
    <row r="2371" spans="1:18" ht="14.25" customHeight="1">
      <c r="A2371" s="2">
        <v>460308</v>
      </c>
      <c r="B2371" s="2" t="s">
        <v>30</v>
      </c>
      <c r="C2371" s="2" t="s">
        <v>43</v>
      </c>
      <c r="D2371" s="2" t="s">
        <v>32</v>
      </c>
      <c r="E2371" s="2" t="s">
        <v>44</v>
      </c>
      <c r="F2371" s="2" t="s">
        <v>34</v>
      </c>
      <c r="G2371" s="4">
        <v>43532.687743055554</v>
      </c>
      <c r="H2371" s="4">
        <v>43537.687743055554</v>
      </c>
      <c r="I2371" s="4">
        <v>43536.687743055554</v>
      </c>
      <c r="J2371" s="2">
        <v>0</v>
      </c>
      <c r="K2371" s="2">
        <v>126</v>
      </c>
      <c r="L2371" s="2" t="str">
        <f t="shared" si="63"/>
        <v>Bangalore</v>
      </c>
      <c r="M2371" s="2" t="str">
        <f t="shared" si="64"/>
        <v>Bangalore-Bangalore</v>
      </c>
      <c r="N2371" s="2" t="str">
        <f t="shared" si="69"/>
        <v>Local</v>
      </c>
      <c r="O2371" s="2" t="str">
        <f t="shared" si="65"/>
        <v>FastWheels</v>
      </c>
      <c r="P2371" s="2">
        <f t="shared" si="66"/>
        <v>1</v>
      </c>
      <c r="Q2371" s="2">
        <f t="shared" si="67"/>
        <v>5</v>
      </c>
      <c r="R2371" s="2">
        <f t="shared" si="68"/>
        <v>126</v>
      </c>
    </row>
    <row r="2372" spans="1:18" ht="14.25" customHeight="1">
      <c r="A2372" s="2">
        <v>647923</v>
      </c>
      <c r="B2372" s="2" t="s">
        <v>36</v>
      </c>
      <c r="C2372" s="2" t="s">
        <v>31</v>
      </c>
      <c r="D2372" s="2" t="s">
        <v>32</v>
      </c>
      <c r="E2372" s="2" t="s">
        <v>33</v>
      </c>
      <c r="F2372" s="2" t="s">
        <v>34</v>
      </c>
      <c r="G2372" s="4">
        <v>43532.68891203704</v>
      </c>
      <c r="H2372" s="4">
        <v>43538.68891203704</v>
      </c>
      <c r="I2372" s="4">
        <v>43537.68891203704</v>
      </c>
      <c r="J2372" s="2">
        <v>29</v>
      </c>
      <c r="K2372" s="2">
        <v>127</v>
      </c>
      <c r="L2372" s="2" t="str">
        <f t="shared" si="63"/>
        <v>Delhi</v>
      </c>
      <c r="M2372" s="2" t="str">
        <f t="shared" si="64"/>
        <v>Bangalore-Delhi</v>
      </c>
      <c r="N2372" s="2" t="str">
        <f t="shared" si="69"/>
        <v>Outstation</v>
      </c>
      <c r="O2372" s="2" t="str">
        <f t="shared" si="65"/>
        <v>Ship2Home</v>
      </c>
      <c r="P2372" s="2">
        <f t="shared" si="66"/>
        <v>1</v>
      </c>
      <c r="Q2372" s="2">
        <f t="shared" si="67"/>
        <v>6</v>
      </c>
      <c r="R2372" s="2">
        <f t="shared" si="68"/>
        <v>156</v>
      </c>
    </row>
    <row r="2373" spans="1:18" ht="14.25" customHeight="1">
      <c r="A2373" s="2">
        <v>985671</v>
      </c>
      <c r="B2373" s="2" t="s">
        <v>48</v>
      </c>
      <c r="C2373" s="2" t="s">
        <v>37</v>
      </c>
      <c r="D2373" s="2" t="s">
        <v>32</v>
      </c>
      <c r="E2373" s="2" t="s">
        <v>33</v>
      </c>
      <c r="F2373" s="2" t="s">
        <v>34</v>
      </c>
      <c r="G2373" s="4">
        <v>43532.689421296294</v>
      </c>
      <c r="H2373" s="4">
        <v>43535.689421296294</v>
      </c>
      <c r="I2373" s="4">
        <v>43538.689421296294</v>
      </c>
      <c r="J2373" s="2">
        <v>44</v>
      </c>
      <c r="K2373" s="2">
        <v>109</v>
      </c>
      <c r="L2373" s="2" t="str">
        <f t="shared" si="63"/>
        <v>Mumbai</v>
      </c>
      <c r="M2373" s="2" t="str">
        <f t="shared" si="64"/>
        <v>Bangalore-Mumbai</v>
      </c>
      <c r="N2373" s="2" t="str">
        <f t="shared" si="69"/>
        <v>Outstation</v>
      </c>
      <c r="O2373" s="2" t="str">
        <f t="shared" si="65"/>
        <v>Ship2Home</v>
      </c>
      <c r="P2373" s="2">
        <f t="shared" si="66"/>
        <v>-3</v>
      </c>
      <c r="Q2373" s="2">
        <f t="shared" si="67"/>
        <v>3</v>
      </c>
      <c r="R2373" s="2">
        <f t="shared" si="68"/>
        <v>153</v>
      </c>
    </row>
    <row r="2374" spans="1:18" ht="14.25" customHeight="1">
      <c r="A2374" s="2">
        <v>768910</v>
      </c>
      <c r="B2374" s="2" t="s">
        <v>39</v>
      </c>
      <c r="C2374" s="2" t="s">
        <v>45</v>
      </c>
      <c r="D2374" s="2" t="s">
        <v>32</v>
      </c>
      <c r="E2374" s="2" t="s">
        <v>44</v>
      </c>
      <c r="F2374" s="2" t="s">
        <v>34</v>
      </c>
      <c r="G2374" s="4">
        <v>43532.694849537038</v>
      </c>
      <c r="H2374" s="4">
        <v>43540.694849537038</v>
      </c>
      <c r="I2374" s="4">
        <v>43537.694849537038</v>
      </c>
      <c r="J2374" s="2">
        <v>72</v>
      </c>
      <c r="K2374" s="2">
        <v>100</v>
      </c>
      <c r="L2374" s="2" t="str">
        <f t="shared" si="63"/>
        <v>Chennai</v>
      </c>
      <c r="M2374" s="2" t="str">
        <f t="shared" si="64"/>
        <v>Bangalore-Chennai</v>
      </c>
      <c r="N2374" s="2" t="str">
        <f t="shared" si="69"/>
        <v>Outstation</v>
      </c>
      <c r="O2374" s="2" t="str">
        <f t="shared" si="65"/>
        <v>FastWheels</v>
      </c>
      <c r="P2374" s="2">
        <f t="shared" si="66"/>
        <v>3</v>
      </c>
      <c r="Q2374" s="2">
        <f t="shared" si="67"/>
        <v>8</v>
      </c>
      <c r="R2374" s="2">
        <f t="shared" si="68"/>
        <v>172</v>
      </c>
    </row>
    <row r="2375" spans="1:18" ht="14.25" customHeight="1">
      <c r="A2375" s="2">
        <v>532522</v>
      </c>
      <c r="B2375" s="2" t="s">
        <v>48</v>
      </c>
      <c r="C2375" s="2" t="s">
        <v>31</v>
      </c>
      <c r="D2375" s="2" t="s">
        <v>32</v>
      </c>
      <c r="E2375" s="2" t="s">
        <v>38</v>
      </c>
      <c r="F2375" s="2" t="s">
        <v>34</v>
      </c>
      <c r="G2375" s="4">
        <v>43532.696030092593</v>
      </c>
      <c r="H2375" s="4">
        <v>43535.696030092593</v>
      </c>
      <c r="I2375" s="4">
        <v>43535.696030092593</v>
      </c>
      <c r="J2375" s="2">
        <v>33</v>
      </c>
      <c r="K2375" s="2">
        <v>122</v>
      </c>
      <c r="L2375" s="2" t="str">
        <f t="shared" si="63"/>
        <v>Delhi</v>
      </c>
      <c r="M2375" s="2" t="str">
        <f t="shared" si="64"/>
        <v>Bangalore-Delhi</v>
      </c>
      <c r="N2375" s="2" t="str">
        <f t="shared" si="69"/>
        <v>Outstation</v>
      </c>
      <c r="O2375" s="2" t="str">
        <f t="shared" si="65"/>
        <v>Ship2Home</v>
      </c>
      <c r="P2375" s="2">
        <f t="shared" si="66"/>
        <v>0</v>
      </c>
      <c r="Q2375" s="2">
        <f t="shared" si="67"/>
        <v>3</v>
      </c>
      <c r="R2375" s="2">
        <f t="shared" si="68"/>
        <v>155</v>
      </c>
    </row>
    <row r="2376" spans="1:18" ht="14.25" customHeight="1">
      <c r="A2376" s="2">
        <v>485088</v>
      </c>
      <c r="B2376" s="2" t="s">
        <v>30</v>
      </c>
      <c r="C2376" s="2" t="s">
        <v>45</v>
      </c>
      <c r="D2376" s="2" t="s">
        <v>41</v>
      </c>
      <c r="E2376" s="2" t="s">
        <v>44</v>
      </c>
      <c r="F2376" s="2" t="s">
        <v>34</v>
      </c>
      <c r="G2376" s="4">
        <v>43532.697731481479</v>
      </c>
      <c r="H2376" s="4">
        <v>43539.697731481479</v>
      </c>
      <c r="I2376" s="4">
        <v>43535.697731481479</v>
      </c>
      <c r="J2376" s="2">
        <v>49</v>
      </c>
      <c r="K2376" s="2">
        <v>127</v>
      </c>
      <c r="L2376" s="2" t="str">
        <f t="shared" si="63"/>
        <v>Chennai</v>
      </c>
      <c r="M2376" s="2" t="str">
        <f t="shared" si="64"/>
        <v>Delhi-Chennai</v>
      </c>
      <c r="N2376" s="2" t="str">
        <f t="shared" si="69"/>
        <v>Outstation</v>
      </c>
      <c r="O2376" s="2" t="str">
        <f t="shared" si="65"/>
        <v>FastWheels</v>
      </c>
      <c r="P2376" s="2">
        <f t="shared" si="66"/>
        <v>4</v>
      </c>
      <c r="Q2376" s="2">
        <f t="shared" si="67"/>
        <v>7</v>
      </c>
      <c r="R2376" s="2">
        <f t="shared" si="68"/>
        <v>176</v>
      </c>
    </row>
    <row r="2377" spans="1:18" ht="14.25" customHeight="1">
      <c r="A2377" s="2">
        <v>835666</v>
      </c>
      <c r="B2377" s="2" t="s">
        <v>39</v>
      </c>
      <c r="C2377" s="2" t="s">
        <v>40</v>
      </c>
      <c r="D2377" s="2" t="s">
        <v>41</v>
      </c>
      <c r="E2377" s="2" t="s">
        <v>38</v>
      </c>
      <c r="F2377" s="2" t="s">
        <v>34</v>
      </c>
      <c r="G2377" s="4">
        <v>43532.703611111108</v>
      </c>
      <c r="H2377" s="4">
        <v>43534.703611111108</v>
      </c>
      <c r="I2377" s="4">
        <v>43537.703611111108</v>
      </c>
      <c r="J2377" s="2">
        <v>30</v>
      </c>
      <c r="K2377" s="2">
        <v>108</v>
      </c>
      <c r="L2377" s="2" t="str">
        <f t="shared" si="63"/>
        <v>Kolkata</v>
      </c>
      <c r="M2377" s="2" t="str">
        <f t="shared" si="64"/>
        <v>Delhi-Kolkata</v>
      </c>
      <c r="N2377" s="2" t="str">
        <f t="shared" si="69"/>
        <v>Outstation</v>
      </c>
      <c r="O2377" s="2" t="str">
        <f t="shared" si="65"/>
        <v>Ship2Home</v>
      </c>
      <c r="P2377" s="2">
        <f t="shared" si="66"/>
        <v>-3</v>
      </c>
      <c r="Q2377" s="2">
        <f t="shared" si="67"/>
        <v>2</v>
      </c>
      <c r="R2377" s="2">
        <f t="shared" si="68"/>
        <v>138</v>
      </c>
    </row>
    <row r="2378" spans="1:18" ht="14.25" customHeight="1">
      <c r="A2378" s="2">
        <v>324494</v>
      </c>
      <c r="B2378" s="2" t="s">
        <v>36</v>
      </c>
      <c r="C2378" s="2" t="s">
        <v>43</v>
      </c>
      <c r="D2378" s="2" t="s">
        <v>41</v>
      </c>
      <c r="E2378" s="2" t="s">
        <v>44</v>
      </c>
      <c r="F2378" s="2" t="s">
        <v>34</v>
      </c>
      <c r="G2378" s="4">
        <v>43532.716145833336</v>
      </c>
      <c r="H2378" s="4">
        <v>43535.716145833336</v>
      </c>
      <c r="I2378" s="4">
        <v>43539.716145833336</v>
      </c>
      <c r="J2378" s="2">
        <v>84</v>
      </c>
      <c r="K2378" s="2">
        <v>110</v>
      </c>
      <c r="L2378" s="2" t="str">
        <f t="shared" si="63"/>
        <v>Bangalore</v>
      </c>
      <c r="M2378" s="2" t="str">
        <f t="shared" si="64"/>
        <v>Delhi-Bangalore</v>
      </c>
      <c r="N2378" s="2" t="str">
        <f t="shared" si="69"/>
        <v>Outstation</v>
      </c>
      <c r="O2378" s="2" t="str">
        <f t="shared" si="65"/>
        <v>FastWheels</v>
      </c>
      <c r="P2378" s="2">
        <f t="shared" si="66"/>
        <v>-4</v>
      </c>
      <c r="Q2378" s="2">
        <f t="shared" si="67"/>
        <v>3</v>
      </c>
      <c r="R2378" s="2">
        <f t="shared" si="68"/>
        <v>194</v>
      </c>
    </row>
    <row r="2379" spans="1:18" ht="14.25" customHeight="1">
      <c r="A2379" s="2">
        <v>5605</v>
      </c>
      <c r="B2379" s="2" t="s">
        <v>36</v>
      </c>
      <c r="C2379" s="2" t="s">
        <v>37</v>
      </c>
      <c r="D2379" s="2" t="s">
        <v>41</v>
      </c>
      <c r="E2379" s="2" t="s">
        <v>33</v>
      </c>
      <c r="F2379" s="2" t="s">
        <v>34</v>
      </c>
      <c r="G2379" s="4">
        <v>43532.717013888891</v>
      </c>
      <c r="H2379" s="4">
        <v>43536.717013888891</v>
      </c>
      <c r="I2379" s="4">
        <v>43538.717013888891</v>
      </c>
      <c r="J2379" s="2">
        <v>32</v>
      </c>
      <c r="K2379" s="2">
        <v>107</v>
      </c>
      <c r="L2379" s="2" t="str">
        <f t="shared" si="63"/>
        <v>Mumbai</v>
      </c>
      <c r="M2379" s="2" t="str">
        <f t="shared" si="64"/>
        <v>Delhi-Mumbai</v>
      </c>
      <c r="N2379" s="2" t="str">
        <f t="shared" si="69"/>
        <v>Outstation</v>
      </c>
      <c r="O2379" s="2" t="str">
        <f t="shared" si="65"/>
        <v>Ship2Home</v>
      </c>
      <c r="P2379" s="2">
        <f t="shared" si="66"/>
        <v>-2</v>
      </c>
      <c r="Q2379" s="2">
        <f t="shared" si="67"/>
        <v>4</v>
      </c>
      <c r="R2379" s="2">
        <f t="shared" si="68"/>
        <v>139</v>
      </c>
    </row>
    <row r="2380" spans="1:18" ht="14.25" customHeight="1">
      <c r="A2380" s="2">
        <v>84705</v>
      </c>
      <c r="B2380" s="2" t="s">
        <v>30</v>
      </c>
      <c r="C2380" s="2" t="s">
        <v>37</v>
      </c>
      <c r="D2380" s="2" t="s">
        <v>32</v>
      </c>
      <c r="E2380" s="2" t="s">
        <v>44</v>
      </c>
      <c r="F2380" s="2" t="s">
        <v>34</v>
      </c>
      <c r="G2380" s="4">
        <v>43532.717291666668</v>
      </c>
      <c r="H2380" s="4">
        <v>43538.717291666668</v>
      </c>
      <c r="I2380" s="4">
        <v>43538.717291666668</v>
      </c>
      <c r="J2380" s="2">
        <v>78</v>
      </c>
      <c r="K2380" s="2">
        <v>92</v>
      </c>
      <c r="L2380" s="2" t="str">
        <f t="shared" si="63"/>
        <v>Mumbai</v>
      </c>
      <c r="M2380" s="2" t="str">
        <f t="shared" si="64"/>
        <v>Bangalore-Mumbai</v>
      </c>
      <c r="N2380" s="2" t="str">
        <f t="shared" si="69"/>
        <v>Outstation</v>
      </c>
      <c r="O2380" s="2" t="str">
        <f t="shared" si="65"/>
        <v>FastWheels</v>
      </c>
      <c r="P2380" s="2">
        <f t="shared" si="66"/>
        <v>0</v>
      </c>
      <c r="Q2380" s="2">
        <f t="shared" si="67"/>
        <v>6</v>
      </c>
      <c r="R2380" s="2">
        <f t="shared" si="68"/>
        <v>170</v>
      </c>
    </row>
    <row r="2381" spans="1:18" ht="14.25" customHeight="1">
      <c r="A2381" s="2">
        <v>924103</v>
      </c>
      <c r="B2381" s="2" t="s">
        <v>48</v>
      </c>
      <c r="C2381" s="2" t="s">
        <v>37</v>
      </c>
      <c r="D2381" s="2" t="s">
        <v>32</v>
      </c>
      <c r="E2381" s="2" t="s">
        <v>33</v>
      </c>
      <c r="F2381" s="2" t="s">
        <v>34</v>
      </c>
      <c r="G2381" s="4">
        <v>43532.718182870369</v>
      </c>
      <c r="H2381" s="4">
        <v>43535.718182870369</v>
      </c>
      <c r="I2381" s="4">
        <v>43537.718182870369</v>
      </c>
      <c r="J2381" s="2">
        <v>35</v>
      </c>
      <c r="K2381" s="2">
        <v>105</v>
      </c>
      <c r="L2381" s="2" t="str">
        <f t="shared" si="63"/>
        <v>Mumbai</v>
      </c>
      <c r="M2381" s="2" t="str">
        <f t="shared" si="64"/>
        <v>Bangalore-Mumbai</v>
      </c>
      <c r="N2381" s="2" t="str">
        <f t="shared" si="69"/>
        <v>Outstation</v>
      </c>
      <c r="O2381" s="2" t="str">
        <f t="shared" si="65"/>
        <v>Ship2Home</v>
      </c>
      <c r="P2381" s="2">
        <f t="shared" si="66"/>
        <v>-2</v>
      </c>
      <c r="Q2381" s="2">
        <f t="shared" si="67"/>
        <v>3</v>
      </c>
      <c r="R2381" s="2">
        <f t="shared" si="68"/>
        <v>140</v>
      </c>
    </row>
    <row r="2382" spans="1:18" ht="14.25" customHeight="1">
      <c r="A2382" s="2">
        <v>702899</v>
      </c>
      <c r="B2382" s="2" t="s">
        <v>36</v>
      </c>
      <c r="C2382" s="2" t="s">
        <v>31</v>
      </c>
      <c r="D2382" s="2" t="s">
        <v>41</v>
      </c>
      <c r="E2382" s="2" t="s">
        <v>44</v>
      </c>
      <c r="F2382" s="2" t="s">
        <v>34</v>
      </c>
      <c r="G2382" s="4">
        <v>43532.7184837963</v>
      </c>
      <c r="H2382" s="4">
        <v>43532.7184837963</v>
      </c>
      <c r="I2382" s="4">
        <v>43538.7184837963</v>
      </c>
      <c r="J2382" s="2">
        <v>0</v>
      </c>
      <c r="K2382" s="2">
        <v>108</v>
      </c>
      <c r="L2382" s="2" t="str">
        <f t="shared" si="63"/>
        <v>Delhi</v>
      </c>
      <c r="M2382" s="2" t="str">
        <f t="shared" si="64"/>
        <v>Delhi-Delhi</v>
      </c>
      <c r="N2382" s="2" t="str">
        <f t="shared" si="69"/>
        <v>Local</v>
      </c>
      <c r="O2382" s="2" t="str">
        <f t="shared" si="65"/>
        <v>FastWheels</v>
      </c>
      <c r="P2382" s="2">
        <f t="shared" si="66"/>
        <v>-6</v>
      </c>
      <c r="Q2382" s="2">
        <f t="shared" si="67"/>
        <v>0</v>
      </c>
      <c r="R2382" s="2">
        <f t="shared" si="68"/>
        <v>108</v>
      </c>
    </row>
    <row r="2383" spans="1:18" ht="14.25" customHeight="1">
      <c r="A2383" s="2">
        <v>835191</v>
      </c>
      <c r="B2383" s="2" t="s">
        <v>36</v>
      </c>
      <c r="C2383" s="2" t="s">
        <v>43</v>
      </c>
      <c r="D2383" s="2" t="s">
        <v>41</v>
      </c>
      <c r="E2383" s="2" t="s">
        <v>44</v>
      </c>
      <c r="F2383" s="2" t="s">
        <v>34</v>
      </c>
      <c r="G2383" s="4">
        <v>43532.725648148145</v>
      </c>
      <c r="H2383" s="4">
        <v>43534.725648148145</v>
      </c>
      <c r="I2383" s="4">
        <v>43536.725648148145</v>
      </c>
      <c r="J2383" s="2">
        <v>79</v>
      </c>
      <c r="K2383" s="2">
        <v>101</v>
      </c>
      <c r="L2383" s="2" t="str">
        <f t="shared" si="63"/>
        <v>Bangalore</v>
      </c>
      <c r="M2383" s="2" t="str">
        <f t="shared" si="64"/>
        <v>Delhi-Bangalore</v>
      </c>
      <c r="N2383" s="2" t="str">
        <f t="shared" si="69"/>
        <v>Outstation</v>
      </c>
      <c r="O2383" s="2" t="str">
        <f t="shared" si="65"/>
        <v>FastWheels</v>
      </c>
      <c r="P2383" s="2">
        <f t="shared" si="66"/>
        <v>-2</v>
      </c>
      <c r="Q2383" s="2">
        <f t="shared" si="67"/>
        <v>2</v>
      </c>
      <c r="R2383" s="2">
        <f t="shared" si="68"/>
        <v>180</v>
      </c>
    </row>
    <row r="2384" spans="1:18" ht="14.25" customHeight="1">
      <c r="A2384" s="2">
        <v>69811</v>
      </c>
      <c r="B2384" s="2" t="s">
        <v>39</v>
      </c>
      <c r="C2384" s="2" t="s">
        <v>37</v>
      </c>
      <c r="D2384" s="2" t="s">
        <v>32</v>
      </c>
      <c r="E2384" s="2" t="s">
        <v>33</v>
      </c>
      <c r="F2384" s="2" t="s">
        <v>34</v>
      </c>
      <c r="G2384" s="4">
        <v>43532.727430555555</v>
      </c>
      <c r="H2384" s="4">
        <v>43540.727430555555</v>
      </c>
      <c r="I2384" s="4">
        <v>43535.727430555555</v>
      </c>
      <c r="J2384" s="2">
        <v>43</v>
      </c>
      <c r="K2384" s="2">
        <v>109</v>
      </c>
      <c r="L2384" s="2" t="str">
        <f t="shared" si="63"/>
        <v>Mumbai</v>
      </c>
      <c r="M2384" s="2" t="str">
        <f t="shared" si="64"/>
        <v>Bangalore-Mumbai</v>
      </c>
      <c r="N2384" s="2" t="str">
        <f t="shared" si="69"/>
        <v>Outstation</v>
      </c>
      <c r="O2384" s="2" t="str">
        <f t="shared" si="65"/>
        <v>Ship2Home</v>
      </c>
      <c r="P2384" s="2">
        <f t="shared" si="66"/>
        <v>5</v>
      </c>
      <c r="Q2384" s="2">
        <f t="shared" si="67"/>
        <v>8</v>
      </c>
      <c r="R2384" s="2">
        <f t="shared" si="68"/>
        <v>152</v>
      </c>
    </row>
    <row r="2385" spans="1:18" ht="14.25" customHeight="1">
      <c r="A2385" s="2">
        <v>652394</v>
      </c>
      <c r="B2385" s="2" t="s">
        <v>30</v>
      </c>
      <c r="C2385" s="2" t="s">
        <v>37</v>
      </c>
      <c r="D2385" s="2" t="s">
        <v>41</v>
      </c>
      <c r="E2385" s="2" t="s">
        <v>44</v>
      </c>
      <c r="F2385" s="2" t="s">
        <v>34</v>
      </c>
      <c r="G2385" s="4">
        <v>43532.729837962965</v>
      </c>
      <c r="H2385" s="4">
        <v>43534.729837962965</v>
      </c>
      <c r="I2385" s="4">
        <v>43535.729837962965</v>
      </c>
      <c r="J2385" s="2">
        <v>86</v>
      </c>
      <c r="K2385" s="2">
        <v>86</v>
      </c>
      <c r="L2385" s="2" t="str">
        <f t="shared" si="63"/>
        <v>Mumbai</v>
      </c>
      <c r="M2385" s="2" t="str">
        <f t="shared" si="64"/>
        <v>Delhi-Mumbai</v>
      </c>
      <c r="N2385" s="2" t="str">
        <f t="shared" si="69"/>
        <v>Outstation</v>
      </c>
      <c r="O2385" s="2" t="str">
        <f t="shared" si="65"/>
        <v>FastWheels</v>
      </c>
      <c r="P2385" s="2">
        <f t="shared" si="66"/>
        <v>-1</v>
      </c>
      <c r="Q2385" s="2">
        <f t="shared" si="67"/>
        <v>2</v>
      </c>
      <c r="R2385" s="2">
        <f t="shared" si="68"/>
        <v>172</v>
      </c>
    </row>
    <row r="2386" spans="1:18" ht="14.25" customHeight="1">
      <c r="A2386" s="2">
        <v>519807</v>
      </c>
      <c r="B2386" s="2" t="s">
        <v>39</v>
      </c>
      <c r="C2386" s="2" t="s">
        <v>43</v>
      </c>
      <c r="D2386" s="2" t="s">
        <v>32</v>
      </c>
      <c r="E2386" s="2" t="s">
        <v>44</v>
      </c>
      <c r="F2386" s="2" t="s">
        <v>34</v>
      </c>
      <c r="G2386" s="4">
        <v>43532.733344907407</v>
      </c>
      <c r="H2386" s="4">
        <v>43536.733344907407</v>
      </c>
      <c r="I2386" s="4">
        <v>43537.733344907407</v>
      </c>
      <c r="J2386" s="2">
        <v>0</v>
      </c>
      <c r="K2386" s="2">
        <v>109</v>
      </c>
      <c r="L2386" s="2" t="str">
        <f t="shared" si="63"/>
        <v>Bangalore</v>
      </c>
      <c r="M2386" s="2" t="str">
        <f t="shared" si="64"/>
        <v>Bangalore-Bangalore</v>
      </c>
      <c r="N2386" s="2" t="str">
        <f t="shared" si="69"/>
        <v>Local</v>
      </c>
      <c r="O2386" s="2" t="str">
        <f t="shared" si="65"/>
        <v>FastWheels</v>
      </c>
      <c r="P2386" s="2">
        <f t="shared" si="66"/>
        <v>-1</v>
      </c>
      <c r="Q2386" s="2">
        <f t="shared" si="67"/>
        <v>4</v>
      </c>
      <c r="R2386" s="2">
        <f t="shared" si="68"/>
        <v>109</v>
      </c>
    </row>
    <row r="2387" spans="1:18" ht="14.25" customHeight="1">
      <c r="A2387" s="2">
        <v>11905</v>
      </c>
      <c r="B2387" s="2" t="s">
        <v>30</v>
      </c>
      <c r="C2387" s="2" t="s">
        <v>31</v>
      </c>
      <c r="D2387" s="2" t="s">
        <v>32</v>
      </c>
      <c r="E2387" s="2" t="s">
        <v>33</v>
      </c>
      <c r="F2387" s="2" t="s">
        <v>34</v>
      </c>
      <c r="G2387" s="4">
        <v>43532.735497685186</v>
      </c>
      <c r="H2387" s="4">
        <v>43536.735497685186</v>
      </c>
      <c r="I2387" s="4">
        <v>43539.735497685186</v>
      </c>
      <c r="J2387" s="2">
        <v>43</v>
      </c>
      <c r="K2387" s="2">
        <v>125</v>
      </c>
      <c r="L2387" s="2" t="str">
        <f t="shared" si="63"/>
        <v>Delhi</v>
      </c>
      <c r="M2387" s="2" t="str">
        <f t="shared" si="64"/>
        <v>Bangalore-Delhi</v>
      </c>
      <c r="N2387" s="2" t="str">
        <f t="shared" si="69"/>
        <v>Outstation</v>
      </c>
      <c r="O2387" s="2" t="str">
        <f t="shared" si="65"/>
        <v>Ship2Home</v>
      </c>
      <c r="P2387" s="2">
        <f t="shared" si="66"/>
        <v>-3</v>
      </c>
      <c r="Q2387" s="2">
        <f t="shared" si="67"/>
        <v>4</v>
      </c>
      <c r="R2387" s="2">
        <f t="shared" si="68"/>
        <v>168</v>
      </c>
    </row>
    <row r="2388" spans="1:18" ht="14.25" customHeight="1">
      <c r="A2388" s="2">
        <v>197518</v>
      </c>
      <c r="B2388" s="2" t="s">
        <v>47</v>
      </c>
      <c r="C2388" s="2" t="s">
        <v>40</v>
      </c>
      <c r="D2388" s="2" t="s">
        <v>41</v>
      </c>
      <c r="E2388" s="2" t="s">
        <v>44</v>
      </c>
      <c r="F2388" s="2" t="s">
        <v>34</v>
      </c>
      <c r="G2388" s="4">
        <v>43532.736157407409</v>
      </c>
      <c r="H2388" s="4">
        <v>43539.736157407409</v>
      </c>
      <c r="I2388" s="4">
        <v>43537.736157407409</v>
      </c>
      <c r="J2388" s="2">
        <v>76</v>
      </c>
      <c r="K2388" s="2">
        <v>95</v>
      </c>
      <c r="L2388" s="2" t="str">
        <f t="shared" si="63"/>
        <v>Kolkata</v>
      </c>
      <c r="M2388" s="2" t="str">
        <f t="shared" si="64"/>
        <v>Delhi-Kolkata</v>
      </c>
      <c r="N2388" s="2" t="str">
        <f t="shared" si="69"/>
        <v>Outstation</v>
      </c>
      <c r="O2388" s="2" t="str">
        <f t="shared" si="65"/>
        <v>FastWheels</v>
      </c>
      <c r="P2388" s="2">
        <f t="shared" si="66"/>
        <v>2</v>
      </c>
      <c r="Q2388" s="2">
        <f t="shared" si="67"/>
        <v>7</v>
      </c>
      <c r="R2388" s="2">
        <f t="shared" si="68"/>
        <v>171</v>
      </c>
    </row>
    <row r="2389" spans="1:18" ht="14.25" customHeight="1">
      <c r="A2389" s="2">
        <v>517745</v>
      </c>
      <c r="B2389" s="2" t="s">
        <v>39</v>
      </c>
      <c r="C2389" s="2" t="s">
        <v>31</v>
      </c>
      <c r="D2389" s="2" t="s">
        <v>32</v>
      </c>
      <c r="E2389" s="2" t="s">
        <v>33</v>
      </c>
      <c r="F2389" s="2" t="s">
        <v>34</v>
      </c>
      <c r="G2389" s="4">
        <v>43532.736979166664</v>
      </c>
      <c r="H2389" s="4">
        <v>43541.736979166664</v>
      </c>
      <c r="I2389" s="4">
        <v>43539.736979166664</v>
      </c>
      <c r="J2389" s="2">
        <v>40</v>
      </c>
      <c r="K2389" s="2">
        <v>128</v>
      </c>
      <c r="L2389" s="2" t="str">
        <f t="shared" si="63"/>
        <v>Delhi</v>
      </c>
      <c r="M2389" s="2" t="str">
        <f t="shared" si="64"/>
        <v>Bangalore-Delhi</v>
      </c>
      <c r="N2389" s="2" t="str">
        <f t="shared" si="69"/>
        <v>Outstation</v>
      </c>
      <c r="O2389" s="2" t="str">
        <f t="shared" si="65"/>
        <v>Ship2Home</v>
      </c>
      <c r="P2389" s="2">
        <f t="shared" si="66"/>
        <v>2</v>
      </c>
      <c r="Q2389" s="2">
        <f t="shared" si="67"/>
        <v>9</v>
      </c>
      <c r="R2389" s="2">
        <f t="shared" si="68"/>
        <v>168</v>
      </c>
    </row>
    <row r="2390" spans="1:18" ht="14.25" customHeight="1">
      <c r="A2390" s="2">
        <v>436504</v>
      </c>
      <c r="B2390" s="2" t="s">
        <v>36</v>
      </c>
      <c r="C2390" s="2" t="s">
        <v>43</v>
      </c>
      <c r="D2390" s="2" t="s">
        <v>41</v>
      </c>
      <c r="E2390" s="2" t="s">
        <v>44</v>
      </c>
      <c r="F2390" s="2" t="s">
        <v>34</v>
      </c>
      <c r="G2390" s="4">
        <v>43532.738287037035</v>
      </c>
      <c r="H2390" s="4">
        <v>43534.738287037035</v>
      </c>
      <c r="I2390" s="4">
        <v>43538.738287037035</v>
      </c>
      <c r="J2390" s="2">
        <v>40</v>
      </c>
      <c r="K2390" s="2">
        <v>121</v>
      </c>
      <c r="L2390" s="2" t="str">
        <f t="shared" si="63"/>
        <v>Bangalore</v>
      </c>
      <c r="M2390" s="2" t="str">
        <f t="shared" si="64"/>
        <v>Delhi-Bangalore</v>
      </c>
      <c r="N2390" s="2" t="str">
        <f t="shared" si="69"/>
        <v>Outstation</v>
      </c>
      <c r="O2390" s="2" t="str">
        <f t="shared" si="65"/>
        <v>FastWheels</v>
      </c>
      <c r="P2390" s="2">
        <f t="shared" si="66"/>
        <v>-4</v>
      </c>
      <c r="Q2390" s="2">
        <f t="shared" si="67"/>
        <v>2</v>
      </c>
      <c r="R2390" s="2">
        <f t="shared" si="68"/>
        <v>161</v>
      </c>
    </row>
    <row r="2391" spans="1:18" ht="14.25" customHeight="1">
      <c r="A2391" s="2">
        <v>779404</v>
      </c>
      <c r="B2391" s="2" t="s">
        <v>47</v>
      </c>
      <c r="C2391" s="2" t="s">
        <v>45</v>
      </c>
      <c r="D2391" s="2" t="s">
        <v>32</v>
      </c>
      <c r="E2391" s="2" t="s">
        <v>44</v>
      </c>
      <c r="F2391" s="2" t="s">
        <v>34</v>
      </c>
      <c r="G2391" s="4">
        <v>43532.746782407405</v>
      </c>
      <c r="H2391" s="4">
        <v>43539.746782407405</v>
      </c>
      <c r="I2391" s="4">
        <v>43537.746782407405</v>
      </c>
      <c r="J2391" s="2">
        <v>28</v>
      </c>
      <c r="K2391" s="2">
        <v>122</v>
      </c>
      <c r="L2391" s="2" t="str">
        <f t="shared" si="63"/>
        <v>Chennai</v>
      </c>
      <c r="M2391" s="2" t="str">
        <f t="shared" si="64"/>
        <v>Bangalore-Chennai</v>
      </c>
      <c r="N2391" s="2" t="str">
        <f t="shared" si="69"/>
        <v>Outstation</v>
      </c>
      <c r="O2391" s="2" t="str">
        <f t="shared" si="65"/>
        <v>FastWheels</v>
      </c>
      <c r="P2391" s="2">
        <f t="shared" si="66"/>
        <v>2</v>
      </c>
      <c r="Q2391" s="2">
        <f t="shared" si="67"/>
        <v>7</v>
      </c>
      <c r="R2391" s="2">
        <f t="shared" si="68"/>
        <v>150</v>
      </c>
    </row>
    <row r="2392" spans="1:18" ht="14.25" customHeight="1">
      <c r="A2392" s="2">
        <v>195010</v>
      </c>
      <c r="B2392" s="2" t="s">
        <v>39</v>
      </c>
      <c r="C2392" s="2" t="s">
        <v>37</v>
      </c>
      <c r="D2392" s="2" t="s">
        <v>32</v>
      </c>
      <c r="E2392" s="2" t="s">
        <v>38</v>
      </c>
      <c r="F2392" s="2" t="s">
        <v>34</v>
      </c>
      <c r="G2392" s="4">
        <v>43532.749490740738</v>
      </c>
      <c r="H2392" s="4">
        <v>43535.749490740738</v>
      </c>
      <c r="I2392" s="4">
        <v>43537.749490740738</v>
      </c>
      <c r="J2392" s="2">
        <v>30</v>
      </c>
      <c r="K2392" s="2">
        <v>112</v>
      </c>
      <c r="L2392" s="2" t="str">
        <f t="shared" si="63"/>
        <v>Mumbai</v>
      </c>
      <c r="M2392" s="2" t="str">
        <f t="shared" si="64"/>
        <v>Bangalore-Mumbai</v>
      </c>
      <c r="N2392" s="2" t="str">
        <f t="shared" si="69"/>
        <v>Outstation</v>
      </c>
      <c r="O2392" s="2" t="str">
        <f t="shared" si="65"/>
        <v>Ship2Home</v>
      </c>
      <c r="P2392" s="2">
        <f t="shared" si="66"/>
        <v>-2</v>
      </c>
      <c r="Q2392" s="2">
        <f t="shared" si="67"/>
        <v>3</v>
      </c>
      <c r="R2392" s="2">
        <f t="shared" si="68"/>
        <v>142</v>
      </c>
    </row>
    <row r="2393" spans="1:18" ht="14.25" customHeight="1">
      <c r="A2393" s="2">
        <v>344461</v>
      </c>
      <c r="B2393" s="2" t="s">
        <v>36</v>
      </c>
      <c r="C2393" s="2" t="s">
        <v>43</v>
      </c>
      <c r="D2393" s="2" t="s">
        <v>41</v>
      </c>
      <c r="E2393" s="2" t="s">
        <v>44</v>
      </c>
      <c r="F2393" s="2" t="s">
        <v>34</v>
      </c>
      <c r="G2393" s="4">
        <v>43532.750057870369</v>
      </c>
      <c r="H2393" s="4">
        <v>43538.750057870369</v>
      </c>
      <c r="I2393" s="4">
        <v>43539.750057870369</v>
      </c>
      <c r="J2393" s="2">
        <v>74</v>
      </c>
      <c r="K2393" s="2">
        <v>105</v>
      </c>
      <c r="L2393" s="2" t="str">
        <f t="shared" si="63"/>
        <v>Bangalore</v>
      </c>
      <c r="M2393" s="2" t="str">
        <f t="shared" si="64"/>
        <v>Delhi-Bangalore</v>
      </c>
      <c r="N2393" s="2" t="str">
        <f t="shared" si="69"/>
        <v>Outstation</v>
      </c>
      <c r="O2393" s="2" t="str">
        <f t="shared" si="65"/>
        <v>FastWheels</v>
      </c>
      <c r="P2393" s="2">
        <f t="shared" si="66"/>
        <v>-1</v>
      </c>
      <c r="Q2393" s="2">
        <f t="shared" si="67"/>
        <v>6</v>
      </c>
      <c r="R2393" s="2">
        <f t="shared" si="68"/>
        <v>179</v>
      </c>
    </row>
    <row r="2394" spans="1:18" ht="14.25" customHeight="1">
      <c r="A2394" s="2">
        <v>272531</v>
      </c>
      <c r="B2394" s="2" t="s">
        <v>36</v>
      </c>
      <c r="C2394" s="2" t="s">
        <v>37</v>
      </c>
      <c r="D2394" s="2" t="s">
        <v>41</v>
      </c>
      <c r="E2394" s="2" t="s">
        <v>44</v>
      </c>
      <c r="F2394" s="2" t="s">
        <v>34</v>
      </c>
      <c r="G2394" s="4">
        <v>43532.752060185187</v>
      </c>
      <c r="H2394" s="4">
        <v>43534.752060185187</v>
      </c>
      <c r="I2394" s="4">
        <v>43537.752060185187</v>
      </c>
      <c r="J2394" s="2">
        <v>64</v>
      </c>
      <c r="K2394" s="2">
        <v>90</v>
      </c>
      <c r="L2394" s="2" t="str">
        <f t="shared" si="63"/>
        <v>Mumbai</v>
      </c>
      <c r="M2394" s="2" t="str">
        <f t="shared" si="64"/>
        <v>Delhi-Mumbai</v>
      </c>
      <c r="N2394" s="2" t="str">
        <f t="shared" si="69"/>
        <v>Outstation</v>
      </c>
      <c r="O2394" s="2" t="str">
        <f t="shared" si="65"/>
        <v>FastWheels</v>
      </c>
      <c r="P2394" s="2">
        <f t="shared" si="66"/>
        <v>-3</v>
      </c>
      <c r="Q2394" s="2">
        <f t="shared" si="67"/>
        <v>2</v>
      </c>
      <c r="R2394" s="2">
        <f t="shared" si="68"/>
        <v>154</v>
      </c>
    </row>
    <row r="2395" spans="1:18" ht="14.25" customHeight="1">
      <c r="A2395" s="2">
        <v>292338</v>
      </c>
      <c r="B2395" s="2" t="s">
        <v>39</v>
      </c>
      <c r="C2395" s="2" t="s">
        <v>31</v>
      </c>
      <c r="D2395" s="2" t="s">
        <v>32</v>
      </c>
      <c r="E2395" s="2" t="s">
        <v>44</v>
      </c>
      <c r="F2395" s="2" t="s">
        <v>34</v>
      </c>
      <c r="G2395" s="4">
        <v>43532.754467592589</v>
      </c>
      <c r="H2395" s="4">
        <v>43534.754467592589</v>
      </c>
      <c r="I2395" s="4">
        <v>43536.754467592589</v>
      </c>
      <c r="J2395" s="2">
        <v>78</v>
      </c>
      <c r="K2395" s="2">
        <v>110</v>
      </c>
      <c r="L2395" s="2" t="str">
        <f t="shared" si="63"/>
        <v>Delhi</v>
      </c>
      <c r="M2395" s="2" t="str">
        <f t="shared" si="64"/>
        <v>Bangalore-Delhi</v>
      </c>
      <c r="N2395" s="2" t="str">
        <f t="shared" si="69"/>
        <v>Outstation</v>
      </c>
      <c r="O2395" s="2" t="str">
        <f t="shared" si="65"/>
        <v>FastWheels</v>
      </c>
      <c r="P2395" s="2">
        <f t="shared" si="66"/>
        <v>-2</v>
      </c>
      <c r="Q2395" s="2">
        <f t="shared" si="67"/>
        <v>2</v>
      </c>
      <c r="R2395" s="2">
        <f t="shared" si="68"/>
        <v>188</v>
      </c>
    </row>
    <row r="2396" spans="1:18" ht="14.25" customHeight="1">
      <c r="A2396" s="2">
        <v>127139</v>
      </c>
      <c r="B2396" s="2" t="s">
        <v>46</v>
      </c>
      <c r="C2396" s="2" t="s">
        <v>37</v>
      </c>
      <c r="D2396" s="2" t="s">
        <v>41</v>
      </c>
      <c r="E2396" s="2" t="s">
        <v>33</v>
      </c>
      <c r="F2396" s="2" t="s">
        <v>34</v>
      </c>
      <c r="G2396" s="4">
        <v>43532.764027777775</v>
      </c>
      <c r="H2396" s="4">
        <v>43539.764027777775</v>
      </c>
      <c r="I2396" s="4">
        <v>43539.764027777775</v>
      </c>
      <c r="J2396" s="2">
        <v>42</v>
      </c>
      <c r="K2396" s="2">
        <v>112</v>
      </c>
      <c r="L2396" s="2" t="str">
        <f t="shared" si="63"/>
        <v>Mumbai</v>
      </c>
      <c r="M2396" s="2" t="str">
        <f t="shared" si="64"/>
        <v>Delhi-Mumbai</v>
      </c>
      <c r="N2396" s="2" t="str">
        <f t="shared" si="69"/>
        <v>Outstation</v>
      </c>
      <c r="O2396" s="2" t="str">
        <f t="shared" si="65"/>
        <v>Ship2Home</v>
      </c>
      <c r="P2396" s="2">
        <f t="shared" si="66"/>
        <v>0</v>
      </c>
      <c r="Q2396" s="2">
        <f t="shared" si="67"/>
        <v>7</v>
      </c>
      <c r="R2396" s="2">
        <f t="shared" si="68"/>
        <v>154</v>
      </c>
    </row>
    <row r="2397" spans="1:18" ht="14.25" customHeight="1">
      <c r="A2397" s="2">
        <v>41093</v>
      </c>
      <c r="B2397" s="2" t="s">
        <v>39</v>
      </c>
      <c r="C2397" s="2" t="s">
        <v>31</v>
      </c>
      <c r="D2397" s="2" t="s">
        <v>41</v>
      </c>
      <c r="E2397" s="2" t="s">
        <v>33</v>
      </c>
      <c r="F2397" s="2" t="s">
        <v>34</v>
      </c>
      <c r="G2397" s="4">
        <v>43532.767407407409</v>
      </c>
      <c r="H2397" s="4">
        <v>43534.767407407409</v>
      </c>
      <c r="I2397" s="4">
        <v>43537.767407407409</v>
      </c>
      <c r="J2397" s="2">
        <v>0</v>
      </c>
      <c r="K2397" s="2">
        <v>121</v>
      </c>
      <c r="L2397" s="2" t="str">
        <f t="shared" si="63"/>
        <v>Delhi</v>
      </c>
      <c r="M2397" s="2" t="str">
        <f t="shared" si="64"/>
        <v>Delhi-Delhi</v>
      </c>
      <c r="N2397" s="2" t="str">
        <f t="shared" si="69"/>
        <v>Local</v>
      </c>
      <c r="O2397" s="2" t="str">
        <f t="shared" si="65"/>
        <v>Ship2Home</v>
      </c>
      <c r="P2397" s="2">
        <f t="shared" si="66"/>
        <v>-3</v>
      </c>
      <c r="Q2397" s="2">
        <f t="shared" si="67"/>
        <v>2</v>
      </c>
      <c r="R2397" s="2">
        <f t="shared" si="68"/>
        <v>121</v>
      </c>
    </row>
    <row r="2398" spans="1:18" ht="14.25" customHeight="1">
      <c r="A2398" s="2">
        <v>679117</v>
      </c>
      <c r="B2398" s="2" t="s">
        <v>36</v>
      </c>
      <c r="C2398" s="2" t="s">
        <v>31</v>
      </c>
      <c r="D2398" s="2" t="s">
        <v>32</v>
      </c>
      <c r="E2398" s="2" t="s">
        <v>44</v>
      </c>
      <c r="F2398" s="2" t="s">
        <v>34</v>
      </c>
      <c r="G2398" s="4">
        <v>43532.768680555557</v>
      </c>
      <c r="H2398" s="4">
        <v>43538.768680555557</v>
      </c>
      <c r="I2398" s="4">
        <v>43539.768680555557</v>
      </c>
      <c r="J2398" s="2">
        <v>67</v>
      </c>
      <c r="K2398" s="2">
        <v>104</v>
      </c>
      <c r="L2398" s="2" t="str">
        <f t="shared" si="63"/>
        <v>Delhi</v>
      </c>
      <c r="M2398" s="2" t="str">
        <f t="shared" si="64"/>
        <v>Bangalore-Delhi</v>
      </c>
      <c r="N2398" s="2" t="str">
        <f t="shared" si="69"/>
        <v>Outstation</v>
      </c>
      <c r="O2398" s="2" t="str">
        <f t="shared" si="65"/>
        <v>FastWheels</v>
      </c>
      <c r="P2398" s="2">
        <f t="shared" si="66"/>
        <v>-1</v>
      </c>
      <c r="Q2398" s="2">
        <f t="shared" si="67"/>
        <v>6</v>
      </c>
      <c r="R2398" s="2">
        <f t="shared" si="68"/>
        <v>171</v>
      </c>
    </row>
    <row r="2399" spans="1:18" ht="14.25" customHeight="1">
      <c r="A2399" s="2">
        <v>486649</v>
      </c>
      <c r="B2399" s="2" t="s">
        <v>47</v>
      </c>
      <c r="C2399" s="2" t="s">
        <v>31</v>
      </c>
      <c r="D2399" s="2" t="s">
        <v>32</v>
      </c>
      <c r="E2399" s="2" t="s">
        <v>33</v>
      </c>
      <c r="F2399" s="2" t="s">
        <v>34</v>
      </c>
      <c r="G2399" s="4">
        <v>43532.768993055557</v>
      </c>
      <c r="H2399" s="4">
        <v>43539.768993055557</v>
      </c>
      <c r="I2399" s="4">
        <v>43535.768993055557</v>
      </c>
      <c r="J2399" s="2">
        <v>48</v>
      </c>
      <c r="K2399" s="2">
        <v>127</v>
      </c>
      <c r="L2399" s="2" t="str">
        <f t="shared" si="63"/>
        <v>Delhi</v>
      </c>
      <c r="M2399" s="2" t="str">
        <f t="shared" si="64"/>
        <v>Bangalore-Delhi</v>
      </c>
      <c r="N2399" s="2" t="str">
        <f t="shared" si="69"/>
        <v>Outstation</v>
      </c>
      <c r="O2399" s="2" t="str">
        <f t="shared" si="65"/>
        <v>Ship2Home</v>
      </c>
      <c r="P2399" s="2">
        <f t="shared" si="66"/>
        <v>4</v>
      </c>
      <c r="Q2399" s="2">
        <f t="shared" si="67"/>
        <v>7</v>
      </c>
      <c r="R2399" s="2">
        <f t="shared" si="68"/>
        <v>175</v>
      </c>
    </row>
    <row r="2400" spans="1:18" ht="14.25" customHeight="1">
      <c r="A2400" s="2">
        <v>427124</v>
      </c>
      <c r="B2400" s="2" t="s">
        <v>30</v>
      </c>
      <c r="C2400" s="2" t="s">
        <v>45</v>
      </c>
      <c r="D2400" s="2" t="s">
        <v>41</v>
      </c>
      <c r="E2400" s="2" t="s">
        <v>44</v>
      </c>
      <c r="F2400" s="2" t="s">
        <v>34</v>
      </c>
      <c r="G2400" s="4">
        <v>43532.782708333332</v>
      </c>
      <c r="H2400" s="4">
        <v>43543.782708333332</v>
      </c>
      <c r="I2400" s="4">
        <v>43537.782708333332</v>
      </c>
      <c r="J2400" s="2">
        <v>64</v>
      </c>
      <c r="K2400" s="2">
        <v>106</v>
      </c>
      <c r="L2400" s="2" t="str">
        <f t="shared" si="63"/>
        <v>Chennai</v>
      </c>
      <c r="M2400" s="2" t="str">
        <f t="shared" si="64"/>
        <v>Delhi-Chennai</v>
      </c>
      <c r="N2400" s="2" t="str">
        <f t="shared" si="69"/>
        <v>Outstation</v>
      </c>
      <c r="O2400" s="2" t="str">
        <f t="shared" si="65"/>
        <v>FastWheels</v>
      </c>
      <c r="P2400" s="2">
        <f t="shared" si="66"/>
        <v>6</v>
      </c>
      <c r="Q2400" s="2">
        <f t="shared" si="67"/>
        <v>11</v>
      </c>
      <c r="R2400" s="2">
        <f t="shared" si="68"/>
        <v>170</v>
      </c>
    </row>
    <row r="2401" spans="1:18" ht="14.25" customHeight="1">
      <c r="A2401" s="2">
        <v>439516</v>
      </c>
      <c r="B2401" s="2" t="s">
        <v>36</v>
      </c>
      <c r="C2401" s="2" t="s">
        <v>37</v>
      </c>
      <c r="D2401" s="2" t="s">
        <v>32</v>
      </c>
      <c r="E2401" s="2" t="s">
        <v>44</v>
      </c>
      <c r="F2401" s="2" t="s">
        <v>34</v>
      </c>
      <c r="G2401" s="4">
        <v>43532.784745370373</v>
      </c>
      <c r="H2401" s="4">
        <v>43538.784745370373</v>
      </c>
      <c r="I2401" s="4">
        <v>43535.784745370373</v>
      </c>
      <c r="J2401" s="2">
        <v>83</v>
      </c>
      <c r="K2401" s="2">
        <v>94</v>
      </c>
      <c r="L2401" s="2" t="str">
        <f t="shared" si="63"/>
        <v>Mumbai</v>
      </c>
      <c r="M2401" s="2" t="str">
        <f t="shared" si="64"/>
        <v>Bangalore-Mumbai</v>
      </c>
      <c r="N2401" s="2" t="str">
        <f t="shared" si="69"/>
        <v>Outstation</v>
      </c>
      <c r="O2401" s="2" t="str">
        <f t="shared" si="65"/>
        <v>FastWheels</v>
      </c>
      <c r="P2401" s="2">
        <f t="shared" si="66"/>
        <v>3</v>
      </c>
      <c r="Q2401" s="2">
        <f t="shared" si="67"/>
        <v>6</v>
      </c>
      <c r="R2401" s="2">
        <f t="shared" si="68"/>
        <v>177</v>
      </c>
    </row>
    <row r="2402" spans="1:18" ht="14.25" customHeight="1">
      <c r="A2402" s="2">
        <v>103390</v>
      </c>
      <c r="B2402" s="2" t="s">
        <v>30</v>
      </c>
      <c r="C2402" s="2" t="s">
        <v>43</v>
      </c>
      <c r="D2402" s="2" t="s">
        <v>41</v>
      </c>
      <c r="E2402" s="2" t="s">
        <v>44</v>
      </c>
      <c r="F2402" s="2" t="s">
        <v>34</v>
      </c>
      <c r="G2402" s="4">
        <v>43532.788055555553</v>
      </c>
      <c r="H2402" s="4">
        <v>43536.788055555553</v>
      </c>
      <c r="I2402" s="4">
        <v>43537.788055555553</v>
      </c>
      <c r="J2402" s="2">
        <v>76</v>
      </c>
      <c r="K2402" s="2">
        <v>107</v>
      </c>
      <c r="L2402" s="2" t="str">
        <f t="shared" si="63"/>
        <v>Bangalore</v>
      </c>
      <c r="M2402" s="2" t="str">
        <f t="shared" si="64"/>
        <v>Delhi-Bangalore</v>
      </c>
      <c r="N2402" s="2" t="str">
        <f t="shared" si="69"/>
        <v>Outstation</v>
      </c>
      <c r="O2402" s="2" t="str">
        <f t="shared" si="65"/>
        <v>FastWheels</v>
      </c>
      <c r="P2402" s="2">
        <f t="shared" si="66"/>
        <v>-1</v>
      </c>
      <c r="Q2402" s="2">
        <f t="shared" si="67"/>
        <v>4</v>
      </c>
      <c r="R2402" s="2">
        <f t="shared" si="68"/>
        <v>183</v>
      </c>
    </row>
    <row r="2403" spans="1:18" ht="14.25" customHeight="1">
      <c r="A2403" s="2">
        <v>289587</v>
      </c>
      <c r="B2403" s="2" t="s">
        <v>36</v>
      </c>
      <c r="C2403" s="2" t="s">
        <v>37</v>
      </c>
      <c r="D2403" s="2" t="s">
        <v>41</v>
      </c>
      <c r="E2403" s="2" t="s">
        <v>33</v>
      </c>
      <c r="F2403" s="2" t="s">
        <v>34</v>
      </c>
      <c r="G2403" s="4">
        <v>43532.790833333333</v>
      </c>
      <c r="H2403" s="4">
        <v>43535.790833333333</v>
      </c>
      <c r="I2403" s="4">
        <v>43539.790833333333</v>
      </c>
      <c r="J2403" s="2">
        <v>38</v>
      </c>
      <c r="K2403" s="2">
        <v>108</v>
      </c>
      <c r="L2403" s="2" t="str">
        <f t="shared" si="63"/>
        <v>Mumbai</v>
      </c>
      <c r="M2403" s="2" t="str">
        <f t="shared" si="64"/>
        <v>Delhi-Mumbai</v>
      </c>
      <c r="N2403" s="2" t="str">
        <f t="shared" si="69"/>
        <v>Outstation</v>
      </c>
      <c r="O2403" s="2" t="str">
        <f t="shared" si="65"/>
        <v>Ship2Home</v>
      </c>
      <c r="P2403" s="2">
        <f t="shared" si="66"/>
        <v>-4</v>
      </c>
      <c r="Q2403" s="2">
        <f t="shared" si="67"/>
        <v>3</v>
      </c>
      <c r="R2403" s="2">
        <f t="shared" si="68"/>
        <v>146</v>
      </c>
    </row>
    <row r="2404" spans="1:18" ht="14.25" customHeight="1">
      <c r="A2404" s="2">
        <v>60254</v>
      </c>
      <c r="B2404" s="2" t="s">
        <v>47</v>
      </c>
      <c r="C2404" s="2" t="s">
        <v>43</v>
      </c>
      <c r="D2404" s="2" t="s">
        <v>41</v>
      </c>
      <c r="E2404" s="2" t="s">
        <v>38</v>
      </c>
      <c r="F2404" s="2" t="s">
        <v>34</v>
      </c>
      <c r="G2404" s="4">
        <v>43532.791319444441</v>
      </c>
      <c r="H2404" s="4">
        <v>43539.791319444441</v>
      </c>
      <c r="I2404" s="4">
        <v>43535.791319444441</v>
      </c>
      <c r="J2404" s="2">
        <v>42</v>
      </c>
      <c r="K2404" s="2">
        <v>121</v>
      </c>
      <c r="L2404" s="2" t="str">
        <f t="shared" si="63"/>
        <v>Bangalore</v>
      </c>
      <c r="M2404" s="2" t="str">
        <f t="shared" si="64"/>
        <v>Delhi-Bangalore</v>
      </c>
      <c r="N2404" s="2" t="str">
        <f t="shared" si="69"/>
        <v>Outstation</v>
      </c>
      <c r="O2404" s="2" t="str">
        <f t="shared" si="65"/>
        <v>Ship2Home</v>
      </c>
      <c r="P2404" s="2">
        <f t="shared" si="66"/>
        <v>4</v>
      </c>
      <c r="Q2404" s="2">
        <f t="shared" si="67"/>
        <v>7</v>
      </c>
      <c r="R2404" s="2">
        <f t="shared" si="68"/>
        <v>163</v>
      </c>
    </row>
    <row r="2405" spans="1:18" ht="14.25" customHeight="1">
      <c r="A2405" s="2">
        <v>34816</v>
      </c>
      <c r="B2405" s="2" t="s">
        <v>39</v>
      </c>
      <c r="C2405" s="2" t="s">
        <v>45</v>
      </c>
      <c r="D2405" s="2" t="s">
        <v>32</v>
      </c>
      <c r="E2405" s="2" t="s">
        <v>44</v>
      </c>
      <c r="F2405" s="2" t="s">
        <v>34</v>
      </c>
      <c r="G2405" s="4">
        <v>43532.793240740742</v>
      </c>
      <c r="H2405" s="4">
        <v>43536.793240740742</v>
      </c>
      <c r="I2405" s="4">
        <v>43536.793240740742</v>
      </c>
      <c r="J2405" s="2">
        <v>65</v>
      </c>
      <c r="K2405" s="2">
        <v>109</v>
      </c>
      <c r="L2405" s="2" t="str">
        <f t="shared" si="63"/>
        <v>Chennai</v>
      </c>
      <c r="M2405" s="2" t="str">
        <f t="shared" si="64"/>
        <v>Bangalore-Chennai</v>
      </c>
      <c r="N2405" s="2" t="str">
        <f t="shared" si="69"/>
        <v>Outstation</v>
      </c>
      <c r="O2405" s="2" t="str">
        <f t="shared" si="65"/>
        <v>FastWheels</v>
      </c>
      <c r="P2405" s="2">
        <f t="shared" si="66"/>
        <v>0</v>
      </c>
      <c r="Q2405" s="2">
        <f t="shared" si="67"/>
        <v>4</v>
      </c>
      <c r="R2405" s="2">
        <f t="shared" si="68"/>
        <v>174</v>
      </c>
    </row>
    <row r="2406" spans="1:18" ht="14.25" customHeight="1">
      <c r="A2406" s="2">
        <v>685596</v>
      </c>
      <c r="B2406" s="2" t="s">
        <v>39</v>
      </c>
      <c r="C2406" s="2" t="s">
        <v>43</v>
      </c>
      <c r="D2406" s="2" t="s">
        <v>41</v>
      </c>
      <c r="E2406" s="2" t="s">
        <v>44</v>
      </c>
      <c r="F2406" s="2" t="s">
        <v>34</v>
      </c>
      <c r="G2406" s="4">
        <v>43532.793344907404</v>
      </c>
      <c r="H2406" s="4">
        <v>43537.793344907404</v>
      </c>
      <c r="I2406" s="4">
        <v>43538.793344907404</v>
      </c>
      <c r="J2406" s="2">
        <v>85</v>
      </c>
      <c r="K2406" s="2">
        <v>100</v>
      </c>
      <c r="L2406" s="2" t="str">
        <f t="shared" si="63"/>
        <v>Bangalore</v>
      </c>
      <c r="M2406" s="2" t="str">
        <f t="shared" si="64"/>
        <v>Delhi-Bangalore</v>
      </c>
      <c r="N2406" s="2" t="str">
        <f t="shared" si="69"/>
        <v>Outstation</v>
      </c>
      <c r="O2406" s="2" t="str">
        <f t="shared" si="65"/>
        <v>FastWheels</v>
      </c>
      <c r="P2406" s="2">
        <f t="shared" si="66"/>
        <v>-1</v>
      </c>
      <c r="Q2406" s="2">
        <f t="shared" si="67"/>
        <v>5</v>
      </c>
      <c r="R2406" s="2">
        <f t="shared" si="68"/>
        <v>185</v>
      </c>
    </row>
    <row r="2407" spans="1:18" ht="14.25" customHeight="1">
      <c r="A2407" s="2">
        <v>853817</v>
      </c>
      <c r="B2407" s="2" t="s">
        <v>36</v>
      </c>
      <c r="C2407" s="2" t="s">
        <v>45</v>
      </c>
      <c r="D2407" s="2" t="s">
        <v>32</v>
      </c>
      <c r="E2407" s="2" t="s">
        <v>33</v>
      </c>
      <c r="F2407" s="2" t="s">
        <v>34</v>
      </c>
      <c r="G2407" s="4">
        <v>43532.794606481482</v>
      </c>
      <c r="H2407" s="4">
        <v>43534.794606481482</v>
      </c>
      <c r="I2407" s="4">
        <v>43538.794606481482</v>
      </c>
      <c r="J2407" s="2">
        <v>44</v>
      </c>
      <c r="K2407" s="2">
        <v>129</v>
      </c>
      <c r="L2407" s="2" t="str">
        <f t="shared" si="63"/>
        <v>Chennai</v>
      </c>
      <c r="M2407" s="2" t="str">
        <f t="shared" si="64"/>
        <v>Bangalore-Chennai</v>
      </c>
      <c r="N2407" s="2" t="str">
        <f t="shared" si="69"/>
        <v>Outstation</v>
      </c>
      <c r="O2407" s="2" t="str">
        <f t="shared" si="65"/>
        <v>Ship2Home</v>
      </c>
      <c r="P2407" s="2">
        <f t="shared" si="66"/>
        <v>-4</v>
      </c>
      <c r="Q2407" s="2">
        <f t="shared" si="67"/>
        <v>2</v>
      </c>
      <c r="R2407" s="2">
        <f t="shared" si="68"/>
        <v>173</v>
      </c>
    </row>
    <row r="2408" spans="1:18" ht="14.25" customHeight="1">
      <c r="A2408" s="2">
        <v>637949</v>
      </c>
      <c r="B2408" s="2" t="s">
        <v>46</v>
      </c>
      <c r="C2408" s="2" t="s">
        <v>45</v>
      </c>
      <c r="D2408" s="2" t="s">
        <v>41</v>
      </c>
      <c r="E2408" s="2" t="s">
        <v>33</v>
      </c>
      <c r="F2408" s="2" t="s">
        <v>34</v>
      </c>
      <c r="G2408" s="4">
        <v>43532.801886574074</v>
      </c>
      <c r="H2408" s="4">
        <v>43538.801886574074</v>
      </c>
      <c r="I2408" s="4">
        <v>43538.801886574074</v>
      </c>
      <c r="J2408" s="2">
        <v>42</v>
      </c>
      <c r="K2408" s="2">
        <v>127</v>
      </c>
      <c r="L2408" s="2" t="str">
        <f t="shared" si="63"/>
        <v>Chennai</v>
      </c>
      <c r="M2408" s="2" t="str">
        <f t="shared" si="64"/>
        <v>Delhi-Chennai</v>
      </c>
      <c r="N2408" s="2" t="str">
        <f t="shared" si="69"/>
        <v>Outstation</v>
      </c>
      <c r="O2408" s="2" t="str">
        <f t="shared" si="65"/>
        <v>Ship2Home</v>
      </c>
      <c r="P2408" s="2">
        <f t="shared" si="66"/>
        <v>0</v>
      </c>
      <c r="Q2408" s="2">
        <f t="shared" si="67"/>
        <v>6</v>
      </c>
      <c r="R2408" s="2">
        <f t="shared" si="68"/>
        <v>169</v>
      </c>
    </row>
    <row r="2409" spans="1:18" ht="14.25" customHeight="1">
      <c r="A2409" s="2">
        <v>22857</v>
      </c>
      <c r="B2409" s="2" t="s">
        <v>36</v>
      </c>
      <c r="C2409" s="2" t="s">
        <v>45</v>
      </c>
      <c r="D2409" s="2" t="s">
        <v>41</v>
      </c>
      <c r="E2409" s="2" t="s">
        <v>33</v>
      </c>
      <c r="F2409" s="2" t="s">
        <v>34</v>
      </c>
      <c r="G2409" s="4">
        <v>43532.815196759257</v>
      </c>
      <c r="H2409" s="4">
        <v>43539.815196759257</v>
      </c>
      <c r="I2409" s="4">
        <v>43535.815196759257</v>
      </c>
      <c r="J2409" s="2">
        <v>41</v>
      </c>
      <c r="K2409" s="2">
        <v>123</v>
      </c>
      <c r="L2409" s="2" t="str">
        <f t="shared" si="63"/>
        <v>Chennai</v>
      </c>
      <c r="M2409" s="2" t="str">
        <f t="shared" si="64"/>
        <v>Delhi-Chennai</v>
      </c>
      <c r="N2409" s="2" t="str">
        <f t="shared" si="69"/>
        <v>Outstation</v>
      </c>
      <c r="O2409" s="2" t="str">
        <f t="shared" si="65"/>
        <v>Ship2Home</v>
      </c>
      <c r="P2409" s="2">
        <f t="shared" si="66"/>
        <v>4</v>
      </c>
      <c r="Q2409" s="2">
        <f t="shared" si="67"/>
        <v>7</v>
      </c>
      <c r="R2409" s="2">
        <f t="shared" si="68"/>
        <v>164</v>
      </c>
    </row>
    <row r="2410" spans="1:18" ht="14.25" customHeight="1">
      <c r="A2410" s="2">
        <v>315330</v>
      </c>
      <c r="B2410" s="2" t="s">
        <v>36</v>
      </c>
      <c r="C2410" s="2" t="s">
        <v>31</v>
      </c>
      <c r="D2410" s="2" t="s">
        <v>32</v>
      </c>
      <c r="E2410" s="2" t="s">
        <v>38</v>
      </c>
      <c r="F2410" s="2" t="s">
        <v>34</v>
      </c>
      <c r="G2410" s="4">
        <v>43532.81527777778</v>
      </c>
      <c r="H2410" s="4">
        <v>43540.81527777778</v>
      </c>
      <c r="I2410" s="4">
        <v>43535.81527777778</v>
      </c>
      <c r="J2410" s="2">
        <v>44</v>
      </c>
      <c r="K2410" s="2">
        <v>125</v>
      </c>
      <c r="L2410" s="2" t="str">
        <f t="shared" si="63"/>
        <v>Delhi</v>
      </c>
      <c r="M2410" s="2" t="str">
        <f t="shared" si="64"/>
        <v>Bangalore-Delhi</v>
      </c>
      <c r="N2410" s="2" t="str">
        <f t="shared" si="69"/>
        <v>Outstation</v>
      </c>
      <c r="O2410" s="2" t="str">
        <f t="shared" si="65"/>
        <v>Ship2Home</v>
      </c>
      <c r="P2410" s="2">
        <f t="shared" si="66"/>
        <v>5</v>
      </c>
      <c r="Q2410" s="2">
        <f t="shared" si="67"/>
        <v>8</v>
      </c>
      <c r="R2410" s="2">
        <f t="shared" si="68"/>
        <v>169</v>
      </c>
    </row>
    <row r="2411" spans="1:18" ht="14.25" customHeight="1">
      <c r="A2411" s="2">
        <v>151511</v>
      </c>
      <c r="B2411" s="2" t="s">
        <v>36</v>
      </c>
      <c r="C2411" s="2" t="s">
        <v>43</v>
      </c>
      <c r="D2411" s="2" t="s">
        <v>41</v>
      </c>
      <c r="E2411" s="2" t="s">
        <v>33</v>
      </c>
      <c r="F2411" s="2" t="s">
        <v>34</v>
      </c>
      <c r="G2411" s="4">
        <v>43532.820671296293</v>
      </c>
      <c r="H2411" s="4">
        <v>43538.820671296293</v>
      </c>
      <c r="I2411" s="4">
        <v>43535.820671296293</v>
      </c>
      <c r="J2411" s="2">
        <v>42</v>
      </c>
      <c r="K2411" s="2">
        <v>122</v>
      </c>
      <c r="L2411" s="2" t="str">
        <f t="shared" si="63"/>
        <v>Bangalore</v>
      </c>
      <c r="M2411" s="2" t="str">
        <f t="shared" si="64"/>
        <v>Delhi-Bangalore</v>
      </c>
      <c r="N2411" s="2" t="str">
        <f t="shared" si="69"/>
        <v>Outstation</v>
      </c>
      <c r="O2411" s="2" t="str">
        <f t="shared" si="65"/>
        <v>Ship2Home</v>
      </c>
      <c r="P2411" s="2">
        <f t="shared" si="66"/>
        <v>3</v>
      </c>
      <c r="Q2411" s="2">
        <f t="shared" si="67"/>
        <v>6</v>
      </c>
      <c r="R2411" s="2">
        <f t="shared" si="68"/>
        <v>164</v>
      </c>
    </row>
    <row r="2412" spans="1:18" ht="14.25" customHeight="1">
      <c r="A2412" s="2">
        <v>275913</v>
      </c>
      <c r="B2412" s="2" t="s">
        <v>36</v>
      </c>
      <c r="C2412" s="2" t="s">
        <v>37</v>
      </c>
      <c r="D2412" s="2" t="s">
        <v>41</v>
      </c>
      <c r="E2412" s="2" t="s">
        <v>44</v>
      </c>
      <c r="F2412" s="2" t="s">
        <v>34</v>
      </c>
      <c r="G2412" s="4">
        <v>43532.821145833332</v>
      </c>
      <c r="H2412" s="4">
        <v>43536.821145833332</v>
      </c>
      <c r="I2412" s="4">
        <v>43536.821145833332</v>
      </c>
      <c r="J2412" s="2">
        <v>84</v>
      </c>
      <c r="K2412" s="2">
        <v>89</v>
      </c>
      <c r="L2412" s="2" t="str">
        <f t="shared" si="63"/>
        <v>Mumbai</v>
      </c>
      <c r="M2412" s="2" t="str">
        <f t="shared" si="64"/>
        <v>Delhi-Mumbai</v>
      </c>
      <c r="N2412" s="2" t="str">
        <f t="shared" si="69"/>
        <v>Outstation</v>
      </c>
      <c r="O2412" s="2" t="str">
        <f t="shared" si="65"/>
        <v>FastWheels</v>
      </c>
      <c r="P2412" s="2">
        <f t="shared" si="66"/>
        <v>0</v>
      </c>
      <c r="Q2412" s="2">
        <f t="shared" si="67"/>
        <v>4</v>
      </c>
      <c r="R2412" s="2">
        <f t="shared" si="68"/>
        <v>173</v>
      </c>
    </row>
    <row r="2413" spans="1:18" ht="14.25" customHeight="1">
      <c r="A2413" s="2">
        <v>671996</v>
      </c>
      <c r="B2413" s="2" t="s">
        <v>39</v>
      </c>
      <c r="C2413" s="2" t="s">
        <v>37</v>
      </c>
      <c r="D2413" s="2" t="s">
        <v>41</v>
      </c>
      <c r="E2413" s="2" t="s">
        <v>44</v>
      </c>
      <c r="F2413" s="2" t="s">
        <v>34</v>
      </c>
      <c r="G2413" s="4">
        <v>43532.822199074071</v>
      </c>
      <c r="H2413" s="4">
        <v>43536.822199074071</v>
      </c>
      <c r="I2413" s="4">
        <v>43538.822199074071</v>
      </c>
      <c r="J2413" s="2">
        <v>56</v>
      </c>
      <c r="K2413" s="2">
        <v>90</v>
      </c>
      <c r="L2413" s="2" t="str">
        <f t="shared" si="63"/>
        <v>Mumbai</v>
      </c>
      <c r="M2413" s="2" t="str">
        <f t="shared" si="64"/>
        <v>Delhi-Mumbai</v>
      </c>
      <c r="N2413" s="2" t="str">
        <f t="shared" si="69"/>
        <v>Outstation</v>
      </c>
      <c r="O2413" s="2" t="str">
        <f t="shared" si="65"/>
        <v>FastWheels</v>
      </c>
      <c r="P2413" s="2">
        <f t="shared" si="66"/>
        <v>-2</v>
      </c>
      <c r="Q2413" s="2">
        <f t="shared" si="67"/>
        <v>4</v>
      </c>
      <c r="R2413" s="2">
        <f t="shared" si="68"/>
        <v>146</v>
      </c>
    </row>
    <row r="2414" spans="1:18" ht="14.25" customHeight="1">
      <c r="A2414" s="2">
        <v>278393</v>
      </c>
      <c r="B2414" s="2" t="s">
        <v>36</v>
      </c>
      <c r="C2414" s="2" t="s">
        <v>45</v>
      </c>
      <c r="D2414" s="2" t="s">
        <v>41</v>
      </c>
      <c r="E2414" s="2" t="s">
        <v>33</v>
      </c>
      <c r="F2414" s="2" t="s">
        <v>34</v>
      </c>
      <c r="G2414" s="4">
        <v>43532.827951388892</v>
      </c>
      <c r="H2414" s="4">
        <v>43534.827951388892</v>
      </c>
      <c r="I2414" s="4">
        <v>43537.827951388892</v>
      </c>
      <c r="J2414" s="2">
        <v>30</v>
      </c>
      <c r="K2414" s="2">
        <v>128</v>
      </c>
      <c r="L2414" s="2" t="str">
        <f t="shared" si="63"/>
        <v>Chennai</v>
      </c>
      <c r="M2414" s="2" t="str">
        <f t="shared" si="64"/>
        <v>Delhi-Chennai</v>
      </c>
      <c r="N2414" s="2" t="str">
        <f t="shared" si="69"/>
        <v>Outstation</v>
      </c>
      <c r="O2414" s="2" t="str">
        <f t="shared" si="65"/>
        <v>Ship2Home</v>
      </c>
      <c r="P2414" s="2">
        <f t="shared" si="66"/>
        <v>-3</v>
      </c>
      <c r="Q2414" s="2">
        <f t="shared" si="67"/>
        <v>2</v>
      </c>
      <c r="R2414" s="2">
        <f t="shared" si="68"/>
        <v>158</v>
      </c>
    </row>
    <row r="2415" spans="1:18" ht="14.25" customHeight="1">
      <c r="A2415" s="2">
        <v>950748</v>
      </c>
      <c r="B2415" s="2" t="s">
        <v>39</v>
      </c>
      <c r="C2415" s="2" t="s">
        <v>45</v>
      </c>
      <c r="D2415" s="2" t="s">
        <v>41</v>
      </c>
      <c r="E2415" s="2" t="s">
        <v>44</v>
      </c>
      <c r="F2415" s="2" t="s">
        <v>34</v>
      </c>
      <c r="G2415" s="4">
        <v>43532.829351851855</v>
      </c>
      <c r="H2415" s="4">
        <v>43538.829351851855</v>
      </c>
      <c r="I2415" s="4">
        <v>43537.829351851855</v>
      </c>
      <c r="J2415" s="2">
        <v>72</v>
      </c>
      <c r="K2415" s="2">
        <v>101</v>
      </c>
      <c r="L2415" s="2" t="str">
        <f t="shared" si="63"/>
        <v>Chennai</v>
      </c>
      <c r="M2415" s="2" t="str">
        <f t="shared" si="64"/>
        <v>Delhi-Chennai</v>
      </c>
      <c r="N2415" s="2" t="str">
        <f t="shared" si="69"/>
        <v>Outstation</v>
      </c>
      <c r="O2415" s="2" t="str">
        <f t="shared" si="65"/>
        <v>FastWheels</v>
      </c>
      <c r="P2415" s="2">
        <f t="shared" si="66"/>
        <v>1</v>
      </c>
      <c r="Q2415" s="2">
        <f t="shared" si="67"/>
        <v>6</v>
      </c>
      <c r="R2415" s="2">
        <f t="shared" si="68"/>
        <v>173</v>
      </c>
    </row>
    <row r="2416" spans="1:18" ht="14.25" customHeight="1">
      <c r="A2416" s="2">
        <v>600137</v>
      </c>
      <c r="B2416" s="2" t="s">
        <v>36</v>
      </c>
      <c r="C2416" s="2" t="s">
        <v>43</v>
      </c>
      <c r="D2416" s="2" t="s">
        <v>41</v>
      </c>
      <c r="E2416" s="2" t="s">
        <v>44</v>
      </c>
      <c r="F2416" s="2" t="s">
        <v>34</v>
      </c>
      <c r="G2416" s="4">
        <v>43532.830729166664</v>
      </c>
      <c r="H2416" s="4">
        <v>43534.830729166664</v>
      </c>
      <c r="I2416" s="4">
        <v>43539.830729166664</v>
      </c>
      <c r="J2416" s="2">
        <v>65</v>
      </c>
      <c r="K2416" s="2">
        <v>101</v>
      </c>
      <c r="L2416" s="2" t="str">
        <f t="shared" si="63"/>
        <v>Bangalore</v>
      </c>
      <c r="M2416" s="2" t="str">
        <f t="shared" si="64"/>
        <v>Delhi-Bangalore</v>
      </c>
      <c r="N2416" s="2" t="str">
        <f t="shared" si="69"/>
        <v>Outstation</v>
      </c>
      <c r="O2416" s="2" t="str">
        <f t="shared" si="65"/>
        <v>FastWheels</v>
      </c>
      <c r="P2416" s="2">
        <f t="shared" si="66"/>
        <v>-5</v>
      </c>
      <c r="Q2416" s="2">
        <f t="shared" si="67"/>
        <v>2</v>
      </c>
      <c r="R2416" s="2">
        <f t="shared" si="68"/>
        <v>166</v>
      </c>
    </row>
    <row r="2417" spans="1:18" ht="14.25" customHeight="1">
      <c r="A2417" s="2">
        <v>190170</v>
      </c>
      <c r="B2417" s="2" t="s">
        <v>39</v>
      </c>
      <c r="C2417" s="2" t="s">
        <v>37</v>
      </c>
      <c r="D2417" s="2" t="s">
        <v>32</v>
      </c>
      <c r="E2417" s="2" t="s">
        <v>38</v>
      </c>
      <c r="F2417" s="2" t="s">
        <v>34</v>
      </c>
      <c r="G2417" s="4">
        <v>43532.832013888888</v>
      </c>
      <c r="H2417" s="4">
        <v>43537.832013888888</v>
      </c>
      <c r="I2417" s="4">
        <v>43537.832013888888</v>
      </c>
      <c r="J2417" s="2">
        <v>33</v>
      </c>
      <c r="K2417" s="2">
        <v>106</v>
      </c>
      <c r="L2417" s="2" t="str">
        <f t="shared" si="63"/>
        <v>Mumbai</v>
      </c>
      <c r="M2417" s="2" t="str">
        <f t="shared" si="64"/>
        <v>Bangalore-Mumbai</v>
      </c>
      <c r="N2417" s="2" t="str">
        <f t="shared" si="69"/>
        <v>Outstation</v>
      </c>
      <c r="O2417" s="2" t="str">
        <f t="shared" si="65"/>
        <v>Ship2Home</v>
      </c>
      <c r="P2417" s="2">
        <f t="shared" si="66"/>
        <v>0</v>
      </c>
      <c r="Q2417" s="2">
        <f t="shared" si="67"/>
        <v>5</v>
      </c>
      <c r="R2417" s="2">
        <f t="shared" si="68"/>
        <v>139</v>
      </c>
    </row>
    <row r="2418" spans="1:18" ht="14.25" customHeight="1">
      <c r="A2418" s="2">
        <v>798376</v>
      </c>
      <c r="B2418" s="2" t="s">
        <v>39</v>
      </c>
      <c r="C2418" s="2" t="s">
        <v>40</v>
      </c>
      <c r="D2418" s="2" t="s">
        <v>41</v>
      </c>
      <c r="E2418" s="2" t="s">
        <v>44</v>
      </c>
      <c r="F2418" s="2" t="s">
        <v>34</v>
      </c>
      <c r="G2418" s="4">
        <v>43532.836793981478</v>
      </c>
      <c r="H2418" s="4">
        <v>43540.836793981478</v>
      </c>
      <c r="I2418" s="4">
        <v>43537.836793981478</v>
      </c>
      <c r="J2418" s="2">
        <v>41</v>
      </c>
      <c r="K2418" s="2">
        <v>109</v>
      </c>
      <c r="L2418" s="2" t="str">
        <f t="shared" si="63"/>
        <v>Kolkata</v>
      </c>
      <c r="M2418" s="2" t="str">
        <f t="shared" si="64"/>
        <v>Delhi-Kolkata</v>
      </c>
      <c r="N2418" s="2" t="str">
        <f t="shared" si="69"/>
        <v>Outstation</v>
      </c>
      <c r="O2418" s="2" t="str">
        <f t="shared" si="65"/>
        <v>FastWheels</v>
      </c>
      <c r="P2418" s="2">
        <f t="shared" si="66"/>
        <v>3</v>
      </c>
      <c r="Q2418" s="2">
        <f t="shared" si="67"/>
        <v>8</v>
      </c>
      <c r="R2418" s="2">
        <f t="shared" si="68"/>
        <v>150</v>
      </c>
    </row>
    <row r="2419" spans="1:18" ht="14.25" customHeight="1">
      <c r="A2419" s="2">
        <v>891134</v>
      </c>
      <c r="B2419" s="2" t="s">
        <v>39</v>
      </c>
      <c r="C2419" s="2" t="s">
        <v>37</v>
      </c>
      <c r="D2419" s="2" t="s">
        <v>32</v>
      </c>
      <c r="E2419" s="2" t="s">
        <v>38</v>
      </c>
      <c r="F2419" s="2" t="s">
        <v>34</v>
      </c>
      <c r="G2419" s="4">
        <v>43532.839965277781</v>
      </c>
      <c r="H2419" s="4">
        <v>43536.839965277781</v>
      </c>
      <c r="I2419" s="4">
        <v>43535.839965277781</v>
      </c>
      <c r="J2419" s="2">
        <v>48</v>
      </c>
      <c r="K2419" s="2">
        <v>108</v>
      </c>
      <c r="L2419" s="2" t="str">
        <f t="shared" si="63"/>
        <v>Mumbai</v>
      </c>
      <c r="M2419" s="2" t="str">
        <f t="shared" si="64"/>
        <v>Bangalore-Mumbai</v>
      </c>
      <c r="N2419" s="2" t="str">
        <f t="shared" si="69"/>
        <v>Outstation</v>
      </c>
      <c r="O2419" s="2" t="str">
        <f t="shared" si="65"/>
        <v>Ship2Home</v>
      </c>
      <c r="P2419" s="2">
        <f t="shared" si="66"/>
        <v>1</v>
      </c>
      <c r="Q2419" s="2">
        <f t="shared" si="67"/>
        <v>4</v>
      </c>
      <c r="R2419" s="2">
        <f t="shared" si="68"/>
        <v>156</v>
      </c>
    </row>
    <row r="2420" spans="1:18" ht="14.25" customHeight="1">
      <c r="A2420" s="2">
        <v>412953</v>
      </c>
      <c r="B2420" s="2" t="s">
        <v>47</v>
      </c>
      <c r="C2420" s="2" t="s">
        <v>37</v>
      </c>
      <c r="D2420" s="2" t="s">
        <v>41</v>
      </c>
      <c r="E2420" s="2" t="s">
        <v>33</v>
      </c>
      <c r="F2420" s="2" t="s">
        <v>34</v>
      </c>
      <c r="G2420" s="4">
        <v>43532.842685185184</v>
      </c>
      <c r="H2420" s="4">
        <v>43539.842685185184</v>
      </c>
      <c r="I2420" s="4">
        <v>43538.842685185184</v>
      </c>
      <c r="J2420" s="2">
        <v>45</v>
      </c>
      <c r="K2420" s="2">
        <v>108</v>
      </c>
      <c r="L2420" s="2" t="str">
        <f t="shared" si="63"/>
        <v>Mumbai</v>
      </c>
      <c r="M2420" s="2" t="str">
        <f t="shared" si="64"/>
        <v>Delhi-Mumbai</v>
      </c>
      <c r="N2420" s="2" t="str">
        <f t="shared" si="69"/>
        <v>Outstation</v>
      </c>
      <c r="O2420" s="2" t="str">
        <f t="shared" si="65"/>
        <v>Ship2Home</v>
      </c>
      <c r="P2420" s="2">
        <f t="shared" si="66"/>
        <v>1</v>
      </c>
      <c r="Q2420" s="2">
        <f t="shared" si="67"/>
        <v>7</v>
      </c>
      <c r="R2420" s="2">
        <f t="shared" si="68"/>
        <v>153</v>
      </c>
    </row>
    <row r="2421" spans="1:18" ht="14.25" customHeight="1">
      <c r="A2421" s="2">
        <v>157671</v>
      </c>
      <c r="B2421" s="2" t="s">
        <v>49</v>
      </c>
      <c r="C2421" s="2" t="s">
        <v>37</v>
      </c>
      <c r="D2421" s="2" t="s">
        <v>41</v>
      </c>
      <c r="E2421" s="2" t="s">
        <v>44</v>
      </c>
      <c r="F2421" s="2" t="s">
        <v>34</v>
      </c>
      <c r="G2421" s="4">
        <v>43532.856446759259</v>
      </c>
      <c r="H2421" s="4">
        <v>43537.856446759259</v>
      </c>
      <c r="I2421" s="4">
        <v>43535.856446759259</v>
      </c>
      <c r="J2421" s="2">
        <v>79</v>
      </c>
      <c r="K2421" s="2">
        <v>86</v>
      </c>
      <c r="L2421" s="2" t="str">
        <f t="shared" si="63"/>
        <v>Mumbai</v>
      </c>
      <c r="M2421" s="2" t="str">
        <f t="shared" si="64"/>
        <v>Delhi-Mumbai</v>
      </c>
      <c r="N2421" s="2" t="str">
        <f t="shared" si="69"/>
        <v>Outstation</v>
      </c>
      <c r="O2421" s="2" t="str">
        <f t="shared" si="65"/>
        <v>FastWheels</v>
      </c>
      <c r="P2421" s="2">
        <f t="shared" si="66"/>
        <v>2</v>
      </c>
      <c r="Q2421" s="2">
        <f t="shared" si="67"/>
        <v>5</v>
      </c>
      <c r="R2421" s="2">
        <f t="shared" si="68"/>
        <v>165</v>
      </c>
    </row>
    <row r="2422" spans="1:18" ht="14.25" customHeight="1">
      <c r="A2422" s="2">
        <v>179200</v>
      </c>
      <c r="B2422" s="2" t="s">
        <v>42</v>
      </c>
      <c r="C2422" s="2" t="s">
        <v>45</v>
      </c>
      <c r="D2422" s="2" t="s">
        <v>41</v>
      </c>
      <c r="E2422" s="2" t="s">
        <v>44</v>
      </c>
      <c r="F2422" s="2" t="s">
        <v>34</v>
      </c>
      <c r="G2422" s="4">
        <v>43532.867789351854</v>
      </c>
      <c r="H2422" s="4">
        <v>43543.867789351854</v>
      </c>
      <c r="I2422" s="4">
        <v>43535.867789351854</v>
      </c>
      <c r="J2422" s="2">
        <v>43</v>
      </c>
      <c r="K2422" s="2">
        <v>128</v>
      </c>
      <c r="L2422" s="2" t="str">
        <f t="shared" si="63"/>
        <v>Chennai</v>
      </c>
      <c r="M2422" s="2" t="str">
        <f t="shared" si="64"/>
        <v>Delhi-Chennai</v>
      </c>
      <c r="N2422" s="2" t="str">
        <f t="shared" si="69"/>
        <v>Outstation</v>
      </c>
      <c r="O2422" s="2" t="str">
        <f t="shared" si="65"/>
        <v>FastWheels</v>
      </c>
      <c r="P2422" s="2">
        <f t="shared" si="66"/>
        <v>8</v>
      </c>
      <c r="Q2422" s="2">
        <f t="shared" si="67"/>
        <v>11</v>
      </c>
      <c r="R2422" s="2">
        <f t="shared" si="68"/>
        <v>171</v>
      </c>
    </row>
    <row r="2423" spans="1:18" ht="14.25" customHeight="1">
      <c r="A2423" s="2">
        <v>516682</v>
      </c>
      <c r="B2423" s="2" t="s">
        <v>39</v>
      </c>
      <c r="C2423" s="2" t="s">
        <v>37</v>
      </c>
      <c r="D2423" s="2" t="s">
        <v>32</v>
      </c>
      <c r="E2423" s="2" t="s">
        <v>38</v>
      </c>
      <c r="F2423" s="2" t="s">
        <v>34</v>
      </c>
      <c r="G2423" s="4">
        <v>43532.870925925927</v>
      </c>
      <c r="H2423" s="4">
        <v>43540.870925925927</v>
      </c>
      <c r="I2423" s="4">
        <v>43539.870925925927</v>
      </c>
      <c r="J2423" s="2">
        <v>33</v>
      </c>
      <c r="K2423" s="2">
        <v>113</v>
      </c>
      <c r="L2423" s="2" t="str">
        <f t="shared" si="63"/>
        <v>Mumbai</v>
      </c>
      <c r="M2423" s="2" t="str">
        <f t="shared" si="64"/>
        <v>Bangalore-Mumbai</v>
      </c>
      <c r="N2423" s="2" t="str">
        <f t="shared" si="69"/>
        <v>Outstation</v>
      </c>
      <c r="O2423" s="2" t="str">
        <f t="shared" si="65"/>
        <v>Ship2Home</v>
      </c>
      <c r="P2423" s="2">
        <f t="shared" si="66"/>
        <v>1</v>
      </c>
      <c r="Q2423" s="2">
        <f t="shared" si="67"/>
        <v>8</v>
      </c>
      <c r="R2423" s="2">
        <f t="shared" si="68"/>
        <v>146</v>
      </c>
    </row>
    <row r="2424" spans="1:18" ht="14.25" customHeight="1">
      <c r="A2424" s="2">
        <v>734594</v>
      </c>
      <c r="B2424" s="2" t="s">
        <v>47</v>
      </c>
      <c r="C2424" s="2" t="s">
        <v>43</v>
      </c>
      <c r="D2424" s="2" t="s">
        <v>41</v>
      </c>
      <c r="E2424" s="2" t="s">
        <v>38</v>
      </c>
      <c r="F2424" s="2" t="s">
        <v>34</v>
      </c>
      <c r="G2424" s="4">
        <v>43532.876979166664</v>
      </c>
      <c r="H2424" s="4">
        <v>43539.876979166664</v>
      </c>
      <c r="I2424" s="4">
        <v>43537.876979166664</v>
      </c>
      <c r="J2424" s="2">
        <v>44</v>
      </c>
      <c r="K2424" s="2">
        <v>120</v>
      </c>
      <c r="L2424" s="2" t="str">
        <f t="shared" si="63"/>
        <v>Bangalore</v>
      </c>
      <c r="M2424" s="2" t="str">
        <f t="shared" si="64"/>
        <v>Delhi-Bangalore</v>
      </c>
      <c r="N2424" s="2" t="str">
        <f t="shared" si="69"/>
        <v>Outstation</v>
      </c>
      <c r="O2424" s="2" t="str">
        <f t="shared" si="65"/>
        <v>Ship2Home</v>
      </c>
      <c r="P2424" s="2">
        <f t="shared" si="66"/>
        <v>2</v>
      </c>
      <c r="Q2424" s="2">
        <f t="shared" si="67"/>
        <v>7</v>
      </c>
      <c r="R2424" s="2">
        <f t="shared" si="68"/>
        <v>164</v>
      </c>
    </row>
    <row r="2425" spans="1:18" ht="14.25" customHeight="1">
      <c r="A2425" s="2">
        <v>298859</v>
      </c>
      <c r="B2425" s="2" t="s">
        <v>39</v>
      </c>
      <c r="C2425" s="2" t="s">
        <v>31</v>
      </c>
      <c r="D2425" s="2" t="s">
        <v>41</v>
      </c>
      <c r="E2425" s="2" t="s">
        <v>33</v>
      </c>
      <c r="F2425" s="2" t="s">
        <v>34</v>
      </c>
      <c r="G2425" s="4">
        <v>43532.883414351854</v>
      </c>
      <c r="H2425" s="4">
        <v>43537.883414351854</v>
      </c>
      <c r="I2425" s="4">
        <v>43538.883414351854</v>
      </c>
      <c r="J2425" s="2">
        <v>0</v>
      </c>
      <c r="K2425" s="2">
        <v>122</v>
      </c>
      <c r="L2425" s="2" t="str">
        <f t="shared" si="63"/>
        <v>Delhi</v>
      </c>
      <c r="M2425" s="2" t="str">
        <f t="shared" si="64"/>
        <v>Delhi-Delhi</v>
      </c>
      <c r="N2425" s="2" t="str">
        <f t="shared" si="69"/>
        <v>Local</v>
      </c>
      <c r="O2425" s="2" t="str">
        <f t="shared" si="65"/>
        <v>Ship2Home</v>
      </c>
      <c r="P2425" s="2">
        <f t="shared" si="66"/>
        <v>-1</v>
      </c>
      <c r="Q2425" s="2">
        <f t="shared" si="67"/>
        <v>5</v>
      </c>
      <c r="R2425" s="2">
        <f t="shared" si="68"/>
        <v>122</v>
      </c>
    </row>
    <row r="2426" spans="1:18" ht="14.25" customHeight="1">
      <c r="A2426" s="2">
        <v>877229</v>
      </c>
      <c r="B2426" s="2" t="s">
        <v>39</v>
      </c>
      <c r="C2426" s="2" t="s">
        <v>37</v>
      </c>
      <c r="D2426" s="2" t="s">
        <v>41</v>
      </c>
      <c r="E2426" s="2" t="s">
        <v>33</v>
      </c>
      <c r="F2426" s="2" t="s">
        <v>34</v>
      </c>
      <c r="G2426" s="4">
        <v>43532.894247685188</v>
      </c>
      <c r="H2426" s="4">
        <v>43539.894247685188</v>
      </c>
      <c r="I2426" s="4">
        <v>43537.894247685188</v>
      </c>
      <c r="J2426" s="2">
        <v>30</v>
      </c>
      <c r="K2426" s="2">
        <v>114</v>
      </c>
      <c r="L2426" s="2" t="str">
        <f t="shared" si="63"/>
        <v>Mumbai</v>
      </c>
      <c r="M2426" s="2" t="str">
        <f t="shared" si="64"/>
        <v>Delhi-Mumbai</v>
      </c>
      <c r="N2426" s="2" t="str">
        <f t="shared" si="69"/>
        <v>Outstation</v>
      </c>
      <c r="O2426" s="2" t="str">
        <f t="shared" si="65"/>
        <v>Ship2Home</v>
      </c>
      <c r="P2426" s="2">
        <f t="shared" si="66"/>
        <v>2</v>
      </c>
      <c r="Q2426" s="2">
        <f t="shared" si="67"/>
        <v>7</v>
      </c>
      <c r="R2426" s="2">
        <f t="shared" si="68"/>
        <v>144</v>
      </c>
    </row>
    <row r="2427" spans="1:18" ht="14.25" customHeight="1">
      <c r="A2427" s="2">
        <v>779948</v>
      </c>
      <c r="B2427" s="2" t="s">
        <v>48</v>
      </c>
      <c r="C2427" s="2" t="s">
        <v>37</v>
      </c>
      <c r="D2427" s="2" t="s">
        <v>41</v>
      </c>
      <c r="E2427" s="2" t="s">
        <v>44</v>
      </c>
      <c r="F2427" s="2" t="s">
        <v>34</v>
      </c>
      <c r="G2427" s="4">
        <v>43532.894999999997</v>
      </c>
      <c r="H2427" s="4">
        <v>43534.894999999997</v>
      </c>
      <c r="I2427" s="4">
        <v>43536.894999999997</v>
      </c>
      <c r="J2427" s="2">
        <v>39</v>
      </c>
      <c r="K2427" s="2">
        <v>107</v>
      </c>
      <c r="L2427" s="2" t="str">
        <f t="shared" si="63"/>
        <v>Mumbai</v>
      </c>
      <c r="M2427" s="2" t="str">
        <f t="shared" si="64"/>
        <v>Delhi-Mumbai</v>
      </c>
      <c r="N2427" s="2" t="str">
        <f t="shared" si="69"/>
        <v>Outstation</v>
      </c>
      <c r="O2427" s="2" t="str">
        <f t="shared" si="65"/>
        <v>FastWheels</v>
      </c>
      <c r="P2427" s="2">
        <f t="shared" si="66"/>
        <v>-2</v>
      </c>
      <c r="Q2427" s="2">
        <f t="shared" si="67"/>
        <v>2</v>
      </c>
      <c r="R2427" s="2">
        <f t="shared" si="68"/>
        <v>146</v>
      </c>
    </row>
    <row r="2428" spans="1:18" ht="14.25" customHeight="1">
      <c r="A2428" s="2">
        <v>614312</v>
      </c>
      <c r="B2428" s="2" t="s">
        <v>30</v>
      </c>
      <c r="C2428" s="2" t="s">
        <v>31</v>
      </c>
      <c r="D2428" s="2" t="s">
        <v>32</v>
      </c>
      <c r="E2428" s="2" t="s">
        <v>44</v>
      </c>
      <c r="F2428" s="2" t="s">
        <v>34</v>
      </c>
      <c r="G2428" s="4">
        <v>43532.898877314816</v>
      </c>
      <c r="H2428" s="4">
        <v>43536.898877314816</v>
      </c>
      <c r="I2428" s="4">
        <v>43536.898877314816</v>
      </c>
      <c r="J2428" s="2">
        <v>49</v>
      </c>
      <c r="K2428" s="2">
        <v>129</v>
      </c>
      <c r="L2428" s="2" t="str">
        <f t="shared" si="63"/>
        <v>Delhi</v>
      </c>
      <c r="M2428" s="2" t="str">
        <f t="shared" si="64"/>
        <v>Bangalore-Delhi</v>
      </c>
      <c r="N2428" s="2" t="str">
        <f t="shared" si="69"/>
        <v>Outstation</v>
      </c>
      <c r="O2428" s="2" t="str">
        <f t="shared" si="65"/>
        <v>FastWheels</v>
      </c>
      <c r="P2428" s="2">
        <f t="shared" si="66"/>
        <v>0</v>
      </c>
      <c r="Q2428" s="2">
        <f t="shared" si="67"/>
        <v>4</v>
      </c>
      <c r="R2428" s="2">
        <f t="shared" si="68"/>
        <v>178</v>
      </c>
    </row>
    <row r="2429" spans="1:18" ht="14.25" customHeight="1">
      <c r="A2429" s="2">
        <v>697641</v>
      </c>
      <c r="B2429" s="2" t="s">
        <v>47</v>
      </c>
      <c r="C2429" s="2" t="s">
        <v>43</v>
      </c>
      <c r="D2429" s="2" t="s">
        <v>32</v>
      </c>
      <c r="E2429" s="2" t="s">
        <v>33</v>
      </c>
      <c r="F2429" s="2" t="s">
        <v>34</v>
      </c>
      <c r="G2429" s="4">
        <v>43532.905856481484</v>
      </c>
      <c r="H2429" s="4">
        <v>43532.905856481484</v>
      </c>
      <c r="I2429" s="4">
        <v>43539.905856481484</v>
      </c>
      <c r="J2429" s="2">
        <v>0</v>
      </c>
      <c r="K2429" s="2">
        <v>125</v>
      </c>
      <c r="L2429" s="2" t="str">
        <f t="shared" si="63"/>
        <v>Bangalore</v>
      </c>
      <c r="M2429" s="2" t="str">
        <f t="shared" si="64"/>
        <v>Bangalore-Bangalore</v>
      </c>
      <c r="N2429" s="2" t="str">
        <f t="shared" si="69"/>
        <v>Local</v>
      </c>
      <c r="O2429" s="2" t="str">
        <f t="shared" si="65"/>
        <v>Ship2Home</v>
      </c>
      <c r="P2429" s="2">
        <f t="shared" si="66"/>
        <v>-7</v>
      </c>
      <c r="Q2429" s="2">
        <f t="shared" si="67"/>
        <v>0</v>
      </c>
      <c r="R2429" s="2">
        <f t="shared" si="68"/>
        <v>125</v>
      </c>
    </row>
    <row r="2430" spans="1:18" ht="14.25" customHeight="1">
      <c r="A2430" s="2">
        <v>350351</v>
      </c>
      <c r="B2430" s="2" t="s">
        <v>36</v>
      </c>
      <c r="C2430" s="2" t="s">
        <v>31</v>
      </c>
      <c r="D2430" s="2" t="s">
        <v>32</v>
      </c>
      <c r="E2430" s="2" t="s">
        <v>33</v>
      </c>
      <c r="F2430" s="2" t="s">
        <v>34</v>
      </c>
      <c r="G2430" s="4">
        <v>43532.906273148146</v>
      </c>
      <c r="H2430" s="4">
        <v>43540.906273148146</v>
      </c>
      <c r="I2430" s="4">
        <v>43535.906273148146</v>
      </c>
      <c r="J2430" s="2">
        <v>48</v>
      </c>
      <c r="K2430" s="2">
        <v>123</v>
      </c>
      <c r="L2430" s="2" t="str">
        <f t="shared" si="63"/>
        <v>Delhi</v>
      </c>
      <c r="M2430" s="2" t="str">
        <f t="shared" si="64"/>
        <v>Bangalore-Delhi</v>
      </c>
      <c r="N2430" s="2" t="str">
        <f t="shared" si="69"/>
        <v>Outstation</v>
      </c>
      <c r="O2430" s="2" t="str">
        <f t="shared" si="65"/>
        <v>Ship2Home</v>
      </c>
      <c r="P2430" s="2">
        <f t="shared" si="66"/>
        <v>5</v>
      </c>
      <c r="Q2430" s="2">
        <f t="shared" si="67"/>
        <v>8</v>
      </c>
      <c r="R2430" s="2">
        <f t="shared" si="68"/>
        <v>171</v>
      </c>
    </row>
    <row r="2431" spans="1:18" ht="14.25" customHeight="1">
      <c r="A2431" s="2">
        <v>10498</v>
      </c>
      <c r="B2431" s="2" t="s">
        <v>30</v>
      </c>
      <c r="C2431" s="2" t="s">
        <v>31</v>
      </c>
      <c r="D2431" s="2" t="s">
        <v>32</v>
      </c>
      <c r="E2431" s="2" t="s">
        <v>38</v>
      </c>
      <c r="F2431" s="2" t="s">
        <v>34</v>
      </c>
      <c r="G2431" s="4">
        <v>43532.906493055554</v>
      </c>
      <c r="H2431" s="4">
        <v>43537.906493055554</v>
      </c>
      <c r="I2431" s="4">
        <v>43535.906493055554</v>
      </c>
      <c r="J2431" s="2">
        <v>40</v>
      </c>
      <c r="K2431" s="2">
        <v>128</v>
      </c>
      <c r="L2431" s="2" t="str">
        <f t="shared" si="63"/>
        <v>Delhi</v>
      </c>
      <c r="M2431" s="2" t="str">
        <f t="shared" si="64"/>
        <v>Bangalore-Delhi</v>
      </c>
      <c r="N2431" s="2" t="str">
        <f t="shared" si="69"/>
        <v>Outstation</v>
      </c>
      <c r="O2431" s="2" t="str">
        <f t="shared" si="65"/>
        <v>Ship2Home</v>
      </c>
      <c r="P2431" s="2">
        <f t="shared" si="66"/>
        <v>2</v>
      </c>
      <c r="Q2431" s="2">
        <f t="shared" si="67"/>
        <v>5</v>
      </c>
      <c r="R2431" s="2">
        <f t="shared" si="68"/>
        <v>168</v>
      </c>
    </row>
    <row r="2432" spans="1:18" ht="14.25" customHeight="1">
      <c r="A2432" s="2">
        <v>803366</v>
      </c>
      <c r="B2432" s="2" t="s">
        <v>42</v>
      </c>
      <c r="C2432" s="2" t="s">
        <v>40</v>
      </c>
      <c r="D2432" s="2" t="s">
        <v>41</v>
      </c>
      <c r="E2432" s="2" t="s">
        <v>38</v>
      </c>
      <c r="F2432" s="2" t="s">
        <v>34</v>
      </c>
      <c r="G2432" s="4">
        <v>43532.906747685185</v>
      </c>
      <c r="H2432" s="4">
        <v>43534.906747685185</v>
      </c>
      <c r="I2432" s="4">
        <v>43537.906747685185</v>
      </c>
      <c r="J2432" s="2">
        <v>34</v>
      </c>
      <c r="K2432" s="2">
        <v>105</v>
      </c>
      <c r="L2432" s="2" t="str">
        <f t="shared" si="63"/>
        <v>Kolkata</v>
      </c>
      <c r="M2432" s="2" t="str">
        <f t="shared" si="64"/>
        <v>Delhi-Kolkata</v>
      </c>
      <c r="N2432" s="2" t="str">
        <f t="shared" si="69"/>
        <v>Outstation</v>
      </c>
      <c r="O2432" s="2" t="str">
        <f t="shared" si="65"/>
        <v>Ship2Home</v>
      </c>
      <c r="P2432" s="2">
        <f t="shared" si="66"/>
        <v>-3</v>
      </c>
      <c r="Q2432" s="2">
        <f t="shared" si="67"/>
        <v>2</v>
      </c>
      <c r="R2432" s="2">
        <f t="shared" si="68"/>
        <v>139</v>
      </c>
    </row>
    <row r="2433" spans="1:18" ht="14.25" customHeight="1">
      <c r="A2433" s="2">
        <v>368320</v>
      </c>
      <c r="B2433" s="2" t="s">
        <v>36</v>
      </c>
      <c r="C2433" s="2" t="s">
        <v>45</v>
      </c>
      <c r="D2433" s="2" t="s">
        <v>32</v>
      </c>
      <c r="E2433" s="2" t="s">
        <v>44</v>
      </c>
      <c r="F2433" s="2" t="s">
        <v>34</v>
      </c>
      <c r="G2433" s="4">
        <v>43532.908564814818</v>
      </c>
      <c r="H2433" s="4">
        <v>43540.908564814818</v>
      </c>
      <c r="I2433" s="4">
        <v>43536.908564814818</v>
      </c>
      <c r="J2433" s="2">
        <v>71</v>
      </c>
      <c r="K2433" s="2">
        <v>105</v>
      </c>
      <c r="L2433" s="2" t="str">
        <f t="shared" si="63"/>
        <v>Chennai</v>
      </c>
      <c r="M2433" s="2" t="str">
        <f t="shared" si="64"/>
        <v>Bangalore-Chennai</v>
      </c>
      <c r="N2433" s="2" t="str">
        <f t="shared" si="69"/>
        <v>Outstation</v>
      </c>
      <c r="O2433" s="2" t="str">
        <f t="shared" si="65"/>
        <v>FastWheels</v>
      </c>
      <c r="P2433" s="2">
        <f t="shared" si="66"/>
        <v>4</v>
      </c>
      <c r="Q2433" s="2">
        <f t="shared" si="67"/>
        <v>8</v>
      </c>
      <c r="R2433" s="2">
        <f t="shared" si="68"/>
        <v>176</v>
      </c>
    </row>
    <row r="2434" spans="1:18" ht="14.25" customHeight="1">
      <c r="A2434" s="2">
        <v>190989</v>
      </c>
      <c r="B2434" s="2" t="s">
        <v>49</v>
      </c>
      <c r="C2434" s="2" t="s">
        <v>43</v>
      </c>
      <c r="D2434" s="2" t="s">
        <v>32</v>
      </c>
      <c r="E2434" s="2" t="s">
        <v>33</v>
      </c>
      <c r="F2434" s="2" t="s">
        <v>34</v>
      </c>
      <c r="G2434" s="4">
        <v>43532.910914351851</v>
      </c>
      <c r="H2434" s="4">
        <v>43532.910914351851</v>
      </c>
      <c r="I2434" s="4">
        <v>43538.910914351851</v>
      </c>
      <c r="J2434" s="2">
        <v>0</v>
      </c>
      <c r="K2434" s="2">
        <v>129</v>
      </c>
      <c r="L2434" s="2" t="str">
        <f t="shared" si="63"/>
        <v>Bangalore</v>
      </c>
      <c r="M2434" s="2" t="str">
        <f t="shared" si="64"/>
        <v>Bangalore-Bangalore</v>
      </c>
      <c r="N2434" s="2" t="str">
        <f t="shared" si="69"/>
        <v>Local</v>
      </c>
      <c r="O2434" s="2" t="str">
        <f t="shared" si="65"/>
        <v>Ship2Home</v>
      </c>
      <c r="P2434" s="2">
        <f t="shared" si="66"/>
        <v>-6</v>
      </c>
      <c r="Q2434" s="2">
        <f t="shared" si="67"/>
        <v>0</v>
      </c>
      <c r="R2434" s="2">
        <f t="shared" si="68"/>
        <v>129</v>
      </c>
    </row>
    <row r="2435" spans="1:18" ht="14.25" customHeight="1">
      <c r="A2435" s="2">
        <v>687710</v>
      </c>
      <c r="B2435" s="2" t="s">
        <v>36</v>
      </c>
      <c r="C2435" s="2" t="s">
        <v>31</v>
      </c>
      <c r="D2435" s="2" t="s">
        <v>41</v>
      </c>
      <c r="E2435" s="2" t="s">
        <v>44</v>
      </c>
      <c r="F2435" s="2" t="s">
        <v>34</v>
      </c>
      <c r="G2435" s="4">
        <v>43532.912048611113</v>
      </c>
      <c r="H2435" s="4">
        <v>43532.912048611113</v>
      </c>
      <c r="I2435" s="4">
        <v>43539.912048611113</v>
      </c>
      <c r="J2435" s="2">
        <v>0</v>
      </c>
      <c r="K2435" s="2">
        <v>102</v>
      </c>
      <c r="L2435" s="2" t="str">
        <f t="shared" si="63"/>
        <v>Delhi</v>
      </c>
      <c r="M2435" s="2" t="str">
        <f t="shared" si="64"/>
        <v>Delhi-Delhi</v>
      </c>
      <c r="N2435" s="2" t="str">
        <f t="shared" si="69"/>
        <v>Local</v>
      </c>
      <c r="O2435" s="2" t="str">
        <f t="shared" si="65"/>
        <v>FastWheels</v>
      </c>
      <c r="P2435" s="2">
        <f t="shared" si="66"/>
        <v>-7</v>
      </c>
      <c r="Q2435" s="2">
        <f t="shared" si="67"/>
        <v>0</v>
      </c>
      <c r="R2435" s="2">
        <f t="shared" si="68"/>
        <v>102</v>
      </c>
    </row>
    <row r="2436" spans="1:18" ht="14.25" customHeight="1">
      <c r="A2436" s="2">
        <v>382667</v>
      </c>
      <c r="B2436" s="2" t="s">
        <v>36</v>
      </c>
      <c r="C2436" s="2" t="s">
        <v>31</v>
      </c>
      <c r="D2436" s="2" t="s">
        <v>32</v>
      </c>
      <c r="E2436" s="2" t="s">
        <v>33</v>
      </c>
      <c r="F2436" s="2" t="s">
        <v>34</v>
      </c>
      <c r="G2436" s="4">
        <v>43532.921215277776</v>
      </c>
      <c r="H2436" s="4">
        <v>43538.921215277776</v>
      </c>
      <c r="I2436" s="4">
        <v>43539.921215277776</v>
      </c>
      <c r="J2436" s="2">
        <v>32</v>
      </c>
      <c r="K2436" s="2">
        <v>121</v>
      </c>
      <c r="L2436" s="2" t="str">
        <f t="shared" si="63"/>
        <v>Delhi</v>
      </c>
      <c r="M2436" s="2" t="str">
        <f t="shared" si="64"/>
        <v>Bangalore-Delhi</v>
      </c>
      <c r="N2436" s="2" t="str">
        <f t="shared" si="69"/>
        <v>Outstation</v>
      </c>
      <c r="O2436" s="2" t="str">
        <f t="shared" si="65"/>
        <v>Ship2Home</v>
      </c>
      <c r="P2436" s="2">
        <f t="shared" si="66"/>
        <v>-1</v>
      </c>
      <c r="Q2436" s="2">
        <f t="shared" si="67"/>
        <v>6</v>
      </c>
      <c r="R2436" s="2">
        <f t="shared" si="68"/>
        <v>153</v>
      </c>
    </row>
    <row r="2437" spans="1:18" ht="14.25" customHeight="1">
      <c r="A2437" s="2">
        <v>798873</v>
      </c>
      <c r="B2437" s="2" t="s">
        <v>39</v>
      </c>
      <c r="C2437" s="2" t="s">
        <v>31</v>
      </c>
      <c r="D2437" s="2" t="s">
        <v>32</v>
      </c>
      <c r="E2437" s="2" t="s">
        <v>44</v>
      </c>
      <c r="F2437" s="2" t="s">
        <v>34</v>
      </c>
      <c r="G2437" s="4">
        <v>43532.921446759261</v>
      </c>
      <c r="H2437" s="4">
        <v>43534.921446759261</v>
      </c>
      <c r="I2437" s="4">
        <v>43538.921446759261</v>
      </c>
      <c r="J2437" s="2">
        <v>68</v>
      </c>
      <c r="K2437" s="2">
        <v>102</v>
      </c>
      <c r="L2437" s="2" t="str">
        <f t="shared" si="63"/>
        <v>Delhi</v>
      </c>
      <c r="M2437" s="2" t="str">
        <f t="shared" si="64"/>
        <v>Bangalore-Delhi</v>
      </c>
      <c r="N2437" s="2" t="str">
        <f t="shared" si="69"/>
        <v>Outstation</v>
      </c>
      <c r="O2437" s="2" t="str">
        <f t="shared" si="65"/>
        <v>FastWheels</v>
      </c>
      <c r="P2437" s="2">
        <f t="shared" si="66"/>
        <v>-4</v>
      </c>
      <c r="Q2437" s="2">
        <f t="shared" si="67"/>
        <v>2</v>
      </c>
      <c r="R2437" s="2">
        <f t="shared" si="68"/>
        <v>170</v>
      </c>
    </row>
    <row r="2438" spans="1:18" ht="14.25" customHeight="1">
      <c r="A2438" s="2">
        <v>598117</v>
      </c>
      <c r="B2438" s="2" t="s">
        <v>30</v>
      </c>
      <c r="C2438" s="2" t="s">
        <v>45</v>
      </c>
      <c r="D2438" s="2" t="s">
        <v>32</v>
      </c>
      <c r="E2438" s="2" t="s">
        <v>33</v>
      </c>
      <c r="F2438" s="2" t="s">
        <v>34</v>
      </c>
      <c r="G2438" s="4">
        <v>43532.92459490741</v>
      </c>
      <c r="H2438" s="4">
        <v>43534.92459490741</v>
      </c>
      <c r="I2438" s="4">
        <v>43536.92459490741</v>
      </c>
      <c r="J2438" s="2">
        <v>49</v>
      </c>
      <c r="K2438" s="2">
        <v>121</v>
      </c>
      <c r="L2438" s="2" t="str">
        <f t="shared" si="63"/>
        <v>Chennai</v>
      </c>
      <c r="M2438" s="2" t="str">
        <f t="shared" si="64"/>
        <v>Bangalore-Chennai</v>
      </c>
      <c r="N2438" s="2" t="str">
        <f t="shared" si="69"/>
        <v>Outstation</v>
      </c>
      <c r="O2438" s="2" t="str">
        <f t="shared" si="65"/>
        <v>Ship2Home</v>
      </c>
      <c r="P2438" s="2">
        <f t="shared" si="66"/>
        <v>-2</v>
      </c>
      <c r="Q2438" s="2">
        <f t="shared" si="67"/>
        <v>2</v>
      </c>
      <c r="R2438" s="2">
        <f t="shared" si="68"/>
        <v>170</v>
      </c>
    </row>
    <row r="2439" spans="1:18" ht="14.25" customHeight="1">
      <c r="A2439" s="2">
        <v>143775</v>
      </c>
      <c r="B2439" s="2" t="s">
        <v>49</v>
      </c>
      <c r="C2439" s="2" t="s">
        <v>37</v>
      </c>
      <c r="D2439" s="2" t="s">
        <v>41</v>
      </c>
      <c r="E2439" s="2" t="s">
        <v>33</v>
      </c>
      <c r="F2439" s="2" t="s">
        <v>34</v>
      </c>
      <c r="G2439" s="4">
        <v>43532.924791666665</v>
      </c>
      <c r="H2439" s="4">
        <v>43537.924791666665</v>
      </c>
      <c r="I2439" s="4">
        <v>43537.924791666665</v>
      </c>
      <c r="J2439" s="2">
        <v>26</v>
      </c>
      <c r="K2439" s="2">
        <v>105</v>
      </c>
      <c r="L2439" s="2" t="str">
        <f t="shared" si="63"/>
        <v>Mumbai</v>
      </c>
      <c r="M2439" s="2" t="str">
        <f t="shared" si="64"/>
        <v>Delhi-Mumbai</v>
      </c>
      <c r="N2439" s="2" t="str">
        <f t="shared" si="69"/>
        <v>Outstation</v>
      </c>
      <c r="O2439" s="2" t="str">
        <f t="shared" si="65"/>
        <v>Ship2Home</v>
      </c>
      <c r="P2439" s="2">
        <f t="shared" si="66"/>
        <v>0</v>
      </c>
      <c r="Q2439" s="2">
        <f t="shared" si="67"/>
        <v>5</v>
      </c>
      <c r="R2439" s="2">
        <f t="shared" si="68"/>
        <v>131</v>
      </c>
    </row>
    <row r="2440" spans="1:18" ht="14.25" customHeight="1">
      <c r="A2440" s="2">
        <v>755862</v>
      </c>
      <c r="B2440" s="2" t="s">
        <v>36</v>
      </c>
      <c r="C2440" s="2" t="s">
        <v>40</v>
      </c>
      <c r="D2440" s="2" t="s">
        <v>32</v>
      </c>
      <c r="E2440" s="2" t="s">
        <v>38</v>
      </c>
      <c r="F2440" s="2" t="s">
        <v>34</v>
      </c>
      <c r="G2440" s="4">
        <v>43532.934224537035</v>
      </c>
      <c r="H2440" s="4">
        <v>43534.934224537035</v>
      </c>
      <c r="I2440" s="4">
        <v>43538.934224537035</v>
      </c>
      <c r="J2440" s="2">
        <v>25</v>
      </c>
      <c r="K2440" s="2">
        <v>114</v>
      </c>
      <c r="L2440" s="2" t="str">
        <f t="shared" si="63"/>
        <v>Kolkata</v>
      </c>
      <c r="M2440" s="2" t="str">
        <f t="shared" si="64"/>
        <v>Bangalore-Kolkata</v>
      </c>
      <c r="N2440" s="2" t="str">
        <f t="shared" si="69"/>
        <v>Outstation</v>
      </c>
      <c r="O2440" s="2" t="str">
        <f t="shared" si="65"/>
        <v>Ship2Home</v>
      </c>
      <c r="P2440" s="2">
        <f t="shared" si="66"/>
        <v>-4</v>
      </c>
      <c r="Q2440" s="2">
        <f t="shared" si="67"/>
        <v>2</v>
      </c>
      <c r="R2440" s="2">
        <f t="shared" si="68"/>
        <v>139</v>
      </c>
    </row>
    <row r="2441" spans="1:18" ht="14.25" customHeight="1">
      <c r="A2441" s="2">
        <v>394440</v>
      </c>
      <c r="B2441" s="2" t="s">
        <v>48</v>
      </c>
      <c r="C2441" s="2" t="s">
        <v>43</v>
      </c>
      <c r="D2441" s="2" t="s">
        <v>32</v>
      </c>
      <c r="E2441" s="2" t="s">
        <v>44</v>
      </c>
      <c r="F2441" s="2" t="s">
        <v>34</v>
      </c>
      <c r="G2441" s="4">
        <v>43532.934606481482</v>
      </c>
      <c r="H2441" s="4">
        <v>43537.934606481482</v>
      </c>
      <c r="I2441" s="4">
        <v>43535.934606481482</v>
      </c>
      <c r="J2441" s="2">
        <v>0</v>
      </c>
      <c r="K2441" s="2">
        <v>121</v>
      </c>
      <c r="L2441" s="2" t="str">
        <f t="shared" si="63"/>
        <v>Bangalore</v>
      </c>
      <c r="M2441" s="2" t="str">
        <f t="shared" si="64"/>
        <v>Bangalore-Bangalore</v>
      </c>
      <c r="N2441" s="2" t="str">
        <f t="shared" si="69"/>
        <v>Local</v>
      </c>
      <c r="O2441" s="2" t="str">
        <f t="shared" si="65"/>
        <v>FastWheels</v>
      </c>
      <c r="P2441" s="2">
        <f t="shared" si="66"/>
        <v>2</v>
      </c>
      <c r="Q2441" s="2">
        <f t="shared" si="67"/>
        <v>5</v>
      </c>
      <c r="R2441" s="2">
        <f t="shared" si="68"/>
        <v>121</v>
      </c>
    </row>
    <row r="2442" spans="1:18" ht="14.25" customHeight="1">
      <c r="A2442" s="2">
        <v>111849</v>
      </c>
      <c r="B2442" s="2" t="s">
        <v>39</v>
      </c>
      <c r="C2442" s="2" t="s">
        <v>31</v>
      </c>
      <c r="D2442" s="2" t="s">
        <v>41</v>
      </c>
      <c r="E2442" s="2" t="s">
        <v>33</v>
      </c>
      <c r="F2442" s="2" t="s">
        <v>34</v>
      </c>
      <c r="G2442" s="4">
        <v>43532.936215277776</v>
      </c>
      <c r="H2442" s="4">
        <v>43533.936215277776</v>
      </c>
      <c r="I2442" s="4">
        <v>43535.936215277776</v>
      </c>
      <c r="J2442" s="2">
        <v>0</v>
      </c>
      <c r="K2442" s="2">
        <v>126</v>
      </c>
      <c r="L2442" s="2" t="str">
        <f t="shared" si="63"/>
        <v>Delhi</v>
      </c>
      <c r="M2442" s="2" t="str">
        <f t="shared" si="64"/>
        <v>Delhi-Delhi</v>
      </c>
      <c r="N2442" s="2" t="str">
        <f t="shared" si="69"/>
        <v>Local</v>
      </c>
      <c r="O2442" s="2" t="str">
        <f t="shared" si="65"/>
        <v>Ship2Home</v>
      </c>
      <c r="P2442" s="2">
        <f t="shared" si="66"/>
        <v>-2</v>
      </c>
      <c r="Q2442" s="2">
        <f t="shared" si="67"/>
        <v>1</v>
      </c>
      <c r="R2442" s="2">
        <f t="shared" si="68"/>
        <v>126</v>
      </c>
    </row>
    <row r="2443" spans="1:18" ht="14.25" customHeight="1">
      <c r="A2443" s="2">
        <v>310387</v>
      </c>
      <c r="B2443" s="2" t="s">
        <v>30</v>
      </c>
      <c r="C2443" s="2" t="s">
        <v>37</v>
      </c>
      <c r="D2443" s="2" t="s">
        <v>41</v>
      </c>
      <c r="E2443" s="2" t="s">
        <v>33</v>
      </c>
      <c r="F2443" s="2" t="s">
        <v>34</v>
      </c>
      <c r="G2443" s="4">
        <v>43532.938055555554</v>
      </c>
      <c r="H2443" s="4">
        <v>43536.938055555554</v>
      </c>
      <c r="I2443" s="4">
        <v>43536.938055555554</v>
      </c>
      <c r="J2443" s="2">
        <v>29</v>
      </c>
      <c r="K2443" s="2">
        <v>113</v>
      </c>
      <c r="L2443" s="2" t="str">
        <f t="shared" si="63"/>
        <v>Mumbai</v>
      </c>
      <c r="M2443" s="2" t="str">
        <f t="shared" si="64"/>
        <v>Delhi-Mumbai</v>
      </c>
      <c r="N2443" s="2" t="str">
        <f t="shared" si="69"/>
        <v>Outstation</v>
      </c>
      <c r="O2443" s="2" t="str">
        <f t="shared" si="65"/>
        <v>Ship2Home</v>
      </c>
      <c r="P2443" s="2">
        <f t="shared" si="66"/>
        <v>0</v>
      </c>
      <c r="Q2443" s="2">
        <f t="shared" si="67"/>
        <v>4</v>
      </c>
      <c r="R2443" s="2">
        <f t="shared" si="68"/>
        <v>142</v>
      </c>
    </row>
    <row r="2444" spans="1:18" ht="14.25" customHeight="1">
      <c r="A2444" s="2">
        <v>860611</v>
      </c>
      <c r="B2444" s="2" t="s">
        <v>39</v>
      </c>
      <c r="C2444" s="2" t="s">
        <v>43</v>
      </c>
      <c r="D2444" s="2" t="s">
        <v>41</v>
      </c>
      <c r="E2444" s="2" t="s">
        <v>33</v>
      </c>
      <c r="F2444" s="2" t="s">
        <v>34</v>
      </c>
      <c r="G2444" s="4">
        <v>43532.944305555553</v>
      </c>
      <c r="H2444" s="4">
        <v>43542.944305555553</v>
      </c>
      <c r="I2444" s="4">
        <v>43537.944305555553</v>
      </c>
      <c r="J2444" s="2">
        <v>36</v>
      </c>
      <c r="K2444" s="2">
        <v>128</v>
      </c>
      <c r="L2444" s="2" t="str">
        <f t="shared" si="63"/>
        <v>Bangalore</v>
      </c>
      <c r="M2444" s="2" t="str">
        <f t="shared" si="64"/>
        <v>Delhi-Bangalore</v>
      </c>
      <c r="N2444" s="2" t="str">
        <f t="shared" si="69"/>
        <v>Outstation</v>
      </c>
      <c r="O2444" s="2" t="str">
        <f t="shared" si="65"/>
        <v>Ship2Home</v>
      </c>
      <c r="P2444" s="2">
        <f t="shared" si="66"/>
        <v>5</v>
      </c>
      <c r="Q2444" s="2">
        <f t="shared" si="67"/>
        <v>10</v>
      </c>
      <c r="R2444" s="2">
        <f t="shared" si="68"/>
        <v>164</v>
      </c>
    </row>
    <row r="2445" spans="1:18" ht="14.25" customHeight="1">
      <c r="A2445" s="2">
        <v>759490</v>
      </c>
      <c r="B2445" s="2" t="s">
        <v>30</v>
      </c>
      <c r="C2445" s="2" t="s">
        <v>43</v>
      </c>
      <c r="D2445" s="2" t="s">
        <v>32</v>
      </c>
      <c r="E2445" s="2" t="s">
        <v>44</v>
      </c>
      <c r="F2445" s="2" t="s">
        <v>34</v>
      </c>
      <c r="G2445" s="4">
        <v>43532.946331018517</v>
      </c>
      <c r="H2445" s="4">
        <v>43535.946331018517</v>
      </c>
      <c r="I2445" s="4">
        <v>43535.946331018517</v>
      </c>
      <c r="J2445" s="2">
        <v>0</v>
      </c>
      <c r="K2445" s="2">
        <v>105</v>
      </c>
      <c r="L2445" s="2" t="str">
        <f t="shared" si="63"/>
        <v>Bangalore</v>
      </c>
      <c r="M2445" s="2" t="str">
        <f t="shared" si="64"/>
        <v>Bangalore-Bangalore</v>
      </c>
      <c r="N2445" s="2" t="str">
        <f t="shared" si="69"/>
        <v>Local</v>
      </c>
      <c r="O2445" s="2" t="str">
        <f t="shared" si="65"/>
        <v>FastWheels</v>
      </c>
      <c r="P2445" s="2">
        <f t="shared" si="66"/>
        <v>0</v>
      </c>
      <c r="Q2445" s="2">
        <f t="shared" si="67"/>
        <v>3</v>
      </c>
      <c r="R2445" s="2">
        <f t="shared" si="68"/>
        <v>105</v>
      </c>
    </row>
    <row r="2446" spans="1:18" ht="14.25" customHeight="1">
      <c r="A2446" s="2">
        <v>414689</v>
      </c>
      <c r="B2446" s="2" t="s">
        <v>30</v>
      </c>
      <c r="C2446" s="2" t="s">
        <v>43</v>
      </c>
      <c r="D2446" s="2" t="s">
        <v>41</v>
      </c>
      <c r="E2446" s="2" t="s">
        <v>33</v>
      </c>
      <c r="F2446" s="2" t="s">
        <v>34</v>
      </c>
      <c r="G2446" s="4">
        <v>43532.94972222222</v>
      </c>
      <c r="H2446" s="4">
        <v>43537.94972222222</v>
      </c>
      <c r="I2446" s="4">
        <v>43536.94972222222</v>
      </c>
      <c r="J2446" s="2">
        <v>46</v>
      </c>
      <c r="K2446" s="2">
        <v>123</v>
      </c>
      <c r="L2446" s="2" t="str">
        <f t="shared" si="63"/>
        <v>Bangalore</v>
      </c>
      <c r="M2446" s="2" t="str">
        <f t="shared" si="64"/>
        <v>Delhi-Bangalore</v>
      </c>
      <c r="N2446" s="2" t="str">
        <f t="shared" si="69"/>
        <v>Outstation</v>
      </c>
      <c r="O2446" s="2" t="str">
        <f t="shared" si="65"/>
        <v>Ship2Home</v>
      </c>
      <c r="P2446" s="2">
        <f t="shared" si="66"/>
        <v>1</v>
      </c>
      <c r="Q2446" s="2">
        <f t="shared" si="67"/>
        <v>5</v>
      </c>
      <c r="R2446" s="2">
        <f t="shared" si="68"/>
        <v>169</v>
      </c>
    </row>
    <row r="2447" spans="1:18" ht="14.25" customHeight="1">
      <c r="A2447" s="2">
        <v>325388</v>
      </c>
      <c r="B2447" s="2" t="s">
        <v>36</v>
      </c>
      <c r="C2447" s="2" t="s">
        <v>31</v>
      </c>
      <c r="D2447" s="2" t="s">
        <v>32</v>
      </c>
      <c r="E2447" s="2" t="s">
        <v>44</v>
      </c>
      <c r="F2447" s="2" t="s">
        <v>34</v>
      </c>
      <c r="G2447" s="4">
        <v>43532.949733796297</v>
      </c>
      <c r="H2447" s="4">
        <v>43538.949733796297</v>
      </c>
      <c r="I2447" s="4">
        <v>43537.949733796297</v>
      </c>
      <c r="J2447" s="2">
        <v>42</v>
      </c>
      <c r="K2447" s="2">
        <v>129</v>
      </c>
      <c r="L2447" s="2" t="str">
        <f t="shared" si="63"/>
        <v>Delhi</v>
      </c>
      <c r="M2447" s="2" t="str">
        <f t="shared" si="64"/>
        <v>Bangalore-Delhi</v>
      </c>
      <c r="N2447" s="2" t="str">
        <f t="shared" si="69"/>
        <v>Outstation</v>
      </c>
      <c r="O2447" s="2" t="str">
        <f t="shared" si="65"/>
        <v>FastWheels</v>
      </c>
      <c r="P2447" s="2">
        <f t="shared" si="66"/>
        <v>1</v>
      </c>
      <c r="Q2447" s="2">
        <f t="shared" si="67"/>
        <v>6</v>
      </c>
      <c r="R2447" s="2">
        <f t="shared" si="68"/>
        <v>171</v>
      </c>
    </row>
    <row r="2448" spans="1:18" ht="14.25" customHeight="1">
      <c r="A2448" s="2">
        <v>125351</v>
      </c>
      <c r="B2448" s="2" t="s">
        <v>36</v>
      </c>
      <c r="C2448" s="2" t="s">
        <v>31</v>
      </c>
      <c r="D2448" s="2" t="s">
        <v>41</v>
      </c>
      <c r="E2448" s="2" t="s">
        <v>44</v>
      </c>
      <c r="F2448" s="2" t="s">
        <v>34</v>
      </c>
      <c r="G2448" s="4">
        <v>43532.953472222223</v>
      </c>
      <c r="H2448" s="4">
        <v>43535.953472222223</v>
      </c>
      <c r="I2448" s="4">
        <v>43536.953472222223</v>
      </c>
      <c r="J2448" s="2">
        <v>0</v>
      </c>
      <c r="K2448" s="2">
        <v>103</v>
      </c>
      <c r="L2448" s="2" t="str">
        <f t="shared" si="63"/>
        <v>Delhi</v>
      </c>
      <c r="M2448" s="2" t="str">
        <f t="shared" si="64"/>
        <v>Delhi-Delhi</v>
      </c>
      <c r="N2448" s="2" t="str">
        <f t="shared" si="69"/>
        <v>Local</v>
      </c>
      <c r="O2448" s="2" t="str">
        <f t="shared" si="65"/>
        <v>FastWheels</v>
      </c>
      <c r="P2448" s="2">
        <f t="shared" si="66"/>
        <v>-1</v>
      </c>
      <c r="Q2448" s="2">
        <f t="shared" si="67"/>
        <v>3</v>
      </c>
      <c r="R2448" s="2">
        <f t="shared" si="68"/>
        <v>103</v>
      </c>
    </row>
    <row r="2449" spans="1:18" ht="14.25" customHeight="1">
      <c r="A2449" s="2">
        <v>943490</v>
      </c>
      <c r="B2449" s="2" t="s">
        <v>30</v>
      </c>
      <c r="C2449" s="2" t="s">
        <v>43</v>
      </c>
      <c r="D2449" s="2" t="s">
        <v>41</v>
      </c>
      <c r="E2449" s="2" t="s">
        <v>44</v>
      </c>
      <c r="F2449" s="2" t="s">
        <v>34</v>
      </c>
      <c r="G2449" s="4">
        <v>43532.954872685186</v>
      </c>
      <c r="H2449" s="4">
        <v>43534.954872685186</v>
      </c>
      <c r="I2449" s="4">
        <v>43536.954872685186</v>
      </c>
      <c r="J2449" s="2">
        <v>75</v>
      </c>
      <c r="K2449" s="2">
        <v>108</v>
      </c>
      <c r="L2449" s="2" t="str">
        <f t="shared" si="63"/>
        <v>Bangalore</v>
      </c>
      <c r="M2449" s="2" t="str">
        <f t="shared" si="64"/>
        <v>Delhi-Bangalore</v>
      </c>
      <c r="N2449" s="2" t="str">
        <f t="shared" si="69"/>
        <v>Outstation</v>
      </c>
      <c r="O2449" s="2" t="str">
        <f t="shared" si="65"/>
        <v>FastWheels</v>
      </c>
      <c r="P2449" s="2">
        <f t="shared" si="66"/>
        <v>-2</v>
      </c>
      <c r="Q2449" s="2">
        <f t="shared" si="67"/>
        <v>2</v>
      </c>
      <c r="R2449" s="2">
        <f t="shared" si="68"/>
        <v>183</v>
      </c>
    </row>
    <row r="2450" spans="1:18" ht="14.25" customHeight="1">
      <c r="A2450" s="2">
        <v>12731</v>
      </c>
      <c r="B2450" s="2" t="s">
        <v>46</v>
      </c>
      <c r="C2450" s="2" t="s">
        <v>43</v>
      </c>
      <c r="D2450" s="2" t="s">
        <v>41</v>
      </c>
      <c r="E2450" s="2" t="s">
        <v>33</v>
      </c>
      <c r="F2450" s="2" t="s">
        <v>34</v>
      </c>
      <c r="G2450" s="4">
        <v>43532.957245370373</v>
      </c>
      <c r="H2450" s="4">
        <v>43540.957245370373</v>
      </c>
      <c r="I2450" s="4">
        <v>43535.957245370373</v>
      </c>
      <c r="J2450" s="2">
        <v>47</v>
      </c>
      <c r="K2450" s="2">
        <v>127</v>
      </c>
      <c r="L2450" s="2" t="str">
        <f t="shared" si="63"/>
        <v>Bangalore</v>
      </c>
      <c r="M2450" s="2" t="str">
        <f t="shared" si="64"/>
        <v>Delhi-Bangalore</v>
      </c>
      <c r="N2450" s="2" t="str">
        <f t="shared" si="69"/>
        <v>Outstation</v>
      </c>
      <c r="O2450" s="2" t="str">
        <f t="shared" si="65"/>
        <v>Ship2Home</v>
      </c>
      <c r="P2450" s="2">
        <f t="shared" si="66"/>
        <v>5</v>
      </c>
      <c r="Q2450" s="2">
        <f t="shared" si="67"/>
        <v>8</v>
      </c>
      <c r="R2450" s="2">
        <f t="shared" si="68"/>
        <v>174</v>
      </c>
    </row>
    <row r="2451" spans="1:18" ht="14.25" customHeight="1">
      <c r="A2451" s="2">
        <v>114513</v>
      </c>
      <c r="B2451" s="2" t="s">
        <v>36</v>
      </c>
      <c r="C2451" s="2" t="s">
        <v>45</v>
      </c>
      <c r="D2451" s="2" t="s">
        <v>32</v>
      </c>
      <c r="E2451" s="2" t="s">
        <v>33</v>
      </c>
      <c r="F2451" s="2" t="s">
        <v>34</v>
      </c>
      <c r="G2451" s="4">
        <v>43532.960057870368</v>
      </c>
      <c r="H2451" s="4">
        <v>43535.960057870368</v>
      </c>
      <c r="I2451" s="4">
        <v>43536.960057870368</v>
      </c>
      <c r="J2451" s="2">
        <v>46</v>
      </c>
      <c r="K2451" s="2">
        <v>126</v>
      </c>
      <c r="L2451" s="2" t="str">
        <f t="shared" si="63"/>
        <v>Chennai</v>
      </c>
      <c r="M2451" s="2" t="str">
        <f t="shared" si="64"/>
        <v>Bangalore-Chennai</v>
      </c>
      <c r="N2451" s="2" t="str">
        <f t="shared" si="69"/>
        <v>Outstation</v>
      </c>
      <c r="O2451" s="2" t="str">
        <f t="shared" si="65"/>
        <v>Ship2Home</v>
      </c>
      <c r="P2451" s="2">
        <f t="shared" si="66"/>
        <v>-1</v>
      </c>
      <c r="Q2451" s="2">
        <f t="shared" si="67"/>
        <v>3</v>
      </c>
      <c r="R2451" s="2">
        <f t="shared" si="68"/>
        <v>172</v>
      </c>
    </row>
    <row r="2452" spans="1:18" ht="14.25" customHeight="1">
      <c r="A2452" s="2">
        <v>953819</v>
      </c>
      <c r="B2452" s="2" t="s">
        <v>39</v>
      </c>
      <c r="C2452" s="2" t="s">
        <v>37</v>
      </c>
      <c r="D2452" s="2" t="s">
        <v>32</v>
      </c>
      <c r="E2452" s="2" t="s">
        <v>33</v>
      </c>
      <c r="F2452" s="2" t="s">
        <v>34</v>
      </c>
      <c r="G2452" s="4">
        <v>43532.966238425928</v>
      </c>
      <c r="H2452" s="4">
        <v>43536.966238425928</v>
      </c>
      <c r="I2452" s="4">
        <v>43536.966238425928</v>
      </c>
      <c r="J2452" s="2">
        <v>33</v>
      </c>
      <c r="K2452" s="2">
        <v>108</v>
      </c>
      <c r="L2452" s="2" t="str">
        <f t="shared" si="63"/>
        <v>Mumbai</v>
      </c>
      <c r="M2452" s="2" t="str">
        <f t="shared" si="64"/>
        <v>Bangalore-Mumbai</v>
      </c>
      <c r="N2452" s="2" t="str">
        <f t="shared" si="69"/>
        <v>Outstation</v>
      </c>
      <c r="O2452" s="2" t="str">
        <f t="shared" si="65"/>
        <v>Ship2Home</v>
      </c>
      <c r="P2452" s="2">
        <f t="shared" si="66"/>
        <v>0</v>
      </c>
      <c r="Q2452" s="2">
        <f t="shared" si="67"/>
        <v>4</v>
      </c>
      <c r="R2452" s="2">
        <f t="shared" si="68"/>
        <v>141</v>
      </c>
    </row>
    <row r="2453" spans="1:18" ht="14.25" customHeight="1">
      <c r="A2453" s="2">
        <v>670624</v>
      </c>
      <c r="B2453" s="2" t="s">
        <v>42</v>
      </c>
      <c r="C2453" s="2" t="s">
        <v>31</v>
      </c>
      <c r="D2453" s="2" t="s">
        <v>32</v>
      </c>
      <c r="E2453" s="2" t="s">
        <v>44</v>
      </c>
      <c r="F2453" s="2" t="s">
        <v>34</v>
      </c>
      <c r="G2453" s="4">
        <v>43532.972430555557</v>
      </c>
      <c r="H2453" s="4">
        <v>43534.972430555557</v>
      </c>
      <c r="I2453" s="4">
        <v>43538.972430555557</v>
      </c>
      <c r="J2453" s="2">
        <v>66</v>
      </c>
      <c r="K2453" s="2">
        <v>101</v>
      </c>
      <c r="L2453" s="2" t="str">
        <f t="shared" si="63"/>
        <v>Delhi</v>
      </c>
      <c r="M2453" s="2" t="str">
        <f t="shared" si="64"/>
        <v>Bangalore-Delhi</v>
      </c>
      <c r="N2453" s="2" t="str">
        <f t="shared" si="69"/>
        <v>Outstation</v>
      </c>
      <c r="O2453" s="2" t="str">
        <f t="shared" si="65"/>
        <v>FastWheels</v>
      </c>
      <c r="P2453" s="2">
        <f t="shared" si="66"/>
        <v>-4</v>
      </c>
      <c r="Q2453" s="2">
        <f t="shared" si="67"/>
        <v>2</v>
      </c>
      <c r="R2453" s="2">
        <f t="shared" si="68"/>
        <v>167</v>
      </c>
    </row>
    <row r="2454" spans="1:18" ht="14.25" customHeight="1">
      <c r="A2454" s="2">
        <v>236894</v>
      </c>
      <c r="B2454" s="2" t="s">
        <v>39</v>
      </c>
      <c r="C2454" s="2" t="s">
        <v>37</v>
      </c>
      <c r="D2454" s="2" t="s">
        <v>41</v>
      </c>
      <c r="E2454" s="2" t="s">
        <v>38</v>
      </c>
      <c r="F2454" s="2" t="s">
        <v>34</v>
      </c>
      <c r="G2454" s="4">
        <v>43532.978125000001</v>
      </c>
      <c r="H2454" s="4">
        <v>43539.978125000001</v>
      </c>
      <c r="I2454" s="4">
        <v>43535.978125000001</v>
      </c>
      <c r="J2454" s="2">
        <v>40</v>
      </c>
      <c r="K2454" s="2">
        <v>114</v>
      </c>
      <c r="L2454" s="2" t="str">
        <f t="shared" si="63"/>
        <v>Mumbai</v>
      </c>
      <c r="M2454" s="2" t="str">
        <f t="shared" si="64"/>
        <v>Delhi-Mumbai</v>
      </c>
      <c r="N2454" s="2" t="str">
        <f t="shared" si="69"/>
        <v>Outstation</v>
      </c>
      <c r="O2454" s="2" t="str">
        <f t="shared" si="65"/>
        <v>Ship2Home</v>
      </c>
      <c r="P2454" s="2">
        <f t="shared" si="66"/>
        <v>4</v>
      </c>
      <c r="Q2454" s="2">
        <f t="shared" si="67"/>
        <v>7</v>
      </c>
      <c r="R2454" s="2">
        <f t="shared" si="68"/>
        <v>154</v>
      </c>
    </row>
    <row r="2455" spans="1:18" ht="14.25" customHeight="1">
      <c r="A2455" s="2">
        <v>179416</v>
      </c>
      <c r="B2455" s="2" t="s">
        <v>30</v>
      </c>
      <c r="C2455" s="2" t="s">
        <v>43</v>
      </c>
      <c r="D2455" s="2" t="s">
        <v>32</v>
      </c>
      <c r="E2455" s="2" t="s">
        <v>44</v>
      </c>
      <c r="F2455" s="2" t="s">
        <v>34</v>
      </c>
      <c r="G2455" s="4">
        <v>43532.978738425925</v>
      </c>
      <c r="H2455" s="4">
        <v>43532.978738425925</v>
      </c>
      <c r="I2455" s="4">
        <v>43536.978738425925</v>
      </c>
      <c r="J2455" s="2">
        <v>0</v>
      </c>
      <c r="K2455" s="2">
        <v>104</v>
      </c>
      <c r="L2455" s="2" t="str">
        <f t="shared" si="63"/>
        <v>Bangalore</v>
      </c>
      <c r="M2455" s="2" t="str">
        <f t="shared" si="64"/>
        <v>Bangalore-Bangalore</v>
      </c>
      <c r="N2455" s="2" t="str">
        <f t="shared" si="69"/>
        <v>Local</v>
      </c>
      <c r="O2455" s="2" t="str">
        <f t="shared" si="65"/>
        <v>FastWheels</v>
      </c>
      <c r="P2455" s="2">
        <f t="shared" si="66"/>
        <v>-4</v>
      </c>
      <c r="Q2455" s="2">
        <f t="shared" si="67"/>
        <v>0</v>
      </c>
      <c r="R2455" s="2">
        <f t="shared" si="68"/>
        <v>104</v>
      </c>
    </row>
    <row r="2456" spans="1:18" ht="14.25" customHeight="1">
      <c r="A2456" s="2">
        <v>962446</v>
      </c>
      <c r="B2456" s="2" t="s">
        <v>30</v>
      </c>
      <c r="C2456" s="2" t="s">
        <v>37</v>
      </c>
      <c r="D2456" s="2" t="s">
        <v>32</v>
      </c>
      <c r="E2456" s="2" t="s">
        <v>44</v>
      </c>
      <c r="F2456" s="2" t="s">
        <v>34</v>
      </c>
      <c r="G2456" s="4">
        <v>43532.97997685185</v>
      </c>
      <c r="H2456" s="4">
        <v>43534.97997685185</v>
      </c>
      <c r="I2456" s="4">
        <v>43536.97997685185</v>
      </c>
      <c r="J2456" s="2">
        <v>63</v>
      </c>
      <c r="K2456" s="2">
        <v>91</v>
      </c>
      <c r="L2456" s="2" t="str">
        <f t="shared" si="63"/>
        <v>Mumbai</v>
      </c>
      <c r="M2456" s="2" t="str">
        <f t="shared" si="64"/>
        <v>Bangalore-Mumbai</v>
      </c>
      <c r="N2456" s="2" t="str">
        <f t="shared" si="69"/>
        <v>Outstation</v>
      </c>
      <c r="O2456" s="2" t="str">
        <f t="shared" si="65"/>
        <v>FastWheels</v>
      </c>
      <c r="P2456" s="2">
        <f t="shared" si="66"/>
        <v>-2</v>
      </c>
      <c r="Q2456" s="2">
        <f t="shared" si="67"/>
        <v>2</v>
      </c>
      <c r="R2456" s="2">
        <f t="shared" si="68"/>
        <v>154</v>
      </c>
    </row>
    <row r="2457" spans="1:18" ht="14.25" customHeight="1">
      <c r="A2457" s="2">
        <v>653092</v>
      </c>
      <c r="B2457" s="2" t="s">
        <v>30</v>
      </c>
      <c r="C2457" s="2" t="s">
        <v>31</v>
      </c>
      <c r="D2457" s="2" t="s">
        <v>41</v>
      </c>
      <c r="E2457" s="2" t="s">
        <v>44</v>
      </c>
      <c r="F2457" s="2" t="s">
        <v>34</v>
      </c>
      <c r="G2457" s="4">
        <v>43532.981087962966</v>
      </c>
      <c r="H2457" s="4">
        <v>43532.981087962966</v>
      </c>
      <c r="I2457" s="4">
        <v>43537.981087962966</v>
      </c>
      <c r="J2457" s="2">
        <v>0</v>
      </c>
      <c r="K2457" s="2">
        <v>128</v>
      </c>
      <c r="L2457" s="2" t="str">
        <f t="shared" si="63"/>
        <v>Delhi</v>
      </c>
      <c r="M2457" s="2" t="str">
        <f t="shared" si="64"/>
        <v>Delhi-Delhi</v>
      </c>
      <c r="N2457" s="2" t="str">
        <f t="shared" si="69"/>
        <v>Local</v>
      </c>
      <c r="O2457" s="2" t="str">
        <f t="shared" si="65"/>
        <v>FastWheels</v>
      </c>
      <c r="P2457" s="2">
        <f t="shared" si="66"/>
        <v>-5</v>
      </c>
      <c r="Q2457" s="2">
        <f t="shared" si="67"/>
        <v>0</v>
      </c>
      <c r="R2457" s="2">
        <f t="shared" si="68"/>
        <v>128</v>
      </c>
    </row>
    <row r="2458" spans="1:18" ht="14.25" customHeight="1">
      <c r="A2458" s="2">
        <v>992649</v>
      </c>
      <c r="B2458" s="2" t="s">
        <v>49</v>
      </c>
      <c r="C2458" s="2" t="s">
        <v>40</v>
      </c>
      <c r="D2458" s="2" t="s">
        <v>41</v>
      </c>
      <c r="E2458" s="2" t="s">
        <v>33</v>
      </c>
      <c r="F2458" s="2" t="s">
        <v>34</v>
      </c>
      <c r="G2458" s="4">
        <v>43532.981249999997</v>
      </c>
      <c r="H2458" s="4">
        <v>43536.981249999997</v>
      </c>
      <c r="I2458" s="4">
        <v>43537.981249999997</v>
      </c>
      <c r="J2458" s="2">
        <v>35</v>
      </c>
      <c r="K2458" s="2">
        <v>107</v>
      </c>
      <c r="L2458" s="2" t="str">
        <f t="shared" si="63"/>
        <v>Kolkata</v>
      </c>
      <c r="M2458" s="2" t="str">
        <f t="shared" si="64"/>
        <v>Delhi-Kolkata</v>
      </c>
      <c r="N2458" s="2" t="str">
        <f t="shared" si="69"/>
        <v>Outstation</v>
      </c>
      <c r="O2458" s="2" t="str">
        <f t="shared" si="65"/>
        <v>Ship2Home</v>
      </c>
      <c r="P2458" s="2">
        <f t="shared" si="66"/>
        <v>-1</v>
      </c>
      <c r="Q2458" s="2">
        <f t="shared" si="67"/>
        <v>4</v>
      </c>
      <c r="R2458" s="2">
        <f t="shared" si="68"/>
        <v>142</v>
      </c>
    </row>
    <row r="2459" spans="1:18" ht="14.25" customHeight="1">
      <c r="A2459" s="2">
        <v>1518</v>
      </c>
      <c r="B2459" s="2" t="s">
        <v>48</v>
      </c>
      <c r="C2459" s="2" t="s">
        <v>31</v>
      </c>
      <c r="D2459" s="2" t="s">
        <v>32</v>
      </c>
      <c r="E2459" s="2" t="s">
        <v>44</v>
      </c>
      <c r="F2459" s="2" t="s">
        <v>34</v>
      </c>
      <c r="G2459" s="4">
        <v>43532.981539351851</v>
      </c>
      <c r="H2459" s="4">
        <v>43537.981539351851</v>
      </c>
      <c r="I2459" s="4">
        <v>43535.981539351851</v>
      </c>
      <c r="J2459" s="2">
        <v>87</v>
      </c>
      <c r="K2459" s="2">
        <v>106</v>
      </c>
      <c r="L2459" s="2" t="str">
        <f t="shared" si="63"/>
        <v>Delhi</v>
      </c>
      <c r="M2459" s="2" t="str">
        <f t="shared" si="64"/>
        <v>Bangalore-Delhi</v>
      </c>
      <c r="N2459" s="2" t="str">
        <f t="shared" si="69"/>
        <v>Outstation</v>
      </c>
      <c r="O2459" s="2" t="str">
        <f t="shared" si="65"/>
        <v>FastWheels</v>
      </c>
      <c r="P2459" s="2">
        <f t="shared" si="66"/>
        <v>2</v>
      </c>
      <c r="Q2459" s="2">
        <f t="shared" si="67"/>
        <v>5</v>
      </c>
      <c r="R2459" s="2">
        <f t="shared" si="68"/>
        <v>193</v>
      </c>
    </row>
    <row r="2460" spans="1:18" ht="14.25" customHeight="1">
      <c r="A2460" s="2">
        <v>763977</v>
      </c>
      <c r="B2460" s="2" t="s">
        <v>49</v>
      </c>
      <c r="C2460" s="2" t="s">
        <v>31</v>
      </c>
      <c r="D2460" s="2" t="s">
        <v>41</v>
      </c>
      <c r="E2460" s="2" t="s">
        <v>44</v>
      </c>
      <c r="F2460" s="2" t="s">
        <v>34</v>
      </c>
      <c r="G2460" s="4">
        <v>43532.982245370367</v>
      </c>
      <c r="H2460" s="4">
        <v>43537.982245370367</v>
      </c>
      <c r="I2460" s="4">
        <v>43536.982245370367</v>
      </c>
      <c r="J2460" s="2">
        <v>0</v>
      </c>
      <c r="K2460" s="2">
        <v>109</v>
      </c>
      <c r="L2460" s="2" t="str">
        <f t="shared" si="63"/>
        <v>Delhi</v>
      </c>
      <c r="M2460" s="2" t="str">
        <f t="shared" si="64"/>
        <v>Delhi-Delhi</v>
      </c>
      <c r="N2460" s="2" t="str">
        <f t="shared" si="69"/>
        <v>Local</v>
      </c>
      <c r="O2460" s="2" t="str">
        <f t="shared" si="65"/>
        <v>FastWheels</v>
      </c>
      <c r="P2460" s="2">
        <f t="shared" si="66"/>
        <v>1</v>
      </c>
      <c r="Q2460" s="2">
        <f t="shared" si="67"/>
        <v>5</v>
      </c>
      <c r="R2460" s="2">
        <f t="shared" si="68"/>
        <v>109</v>
      </c>
    </row>
    <row r="2461" spans="1:18" ht="14.25" customHeight="1">
      <c r="A2461" s="2">
        <v>274208</v>
      </c>
      <c r="B2461" s="2" t="s">
        <v>36</v>
      </c>
      <c r="C2461" s="2" t="s">
        <v>43</v>
      </c>
      <c r="D2461" s="2" t="s">
        <v>32</v>
      </c>
      <c r="E2461" s="2" t="s">
        <v>44</v>
      </c>
      <c r="F2461" s="2" t="s">
        <v>34</v>
      </c>
      <c r="G2461" s="4">
        <v>43532.988923611112</v>
      </c>
      <c r="H2461" s="4">
        <v>43533.988923611112</v>
      </c>
      <c r="I2461" s="4">
        <v>43537.988923611112</v>
      </c>
      <c r="J2461" s="2">
        <v>0</v>
      </c>
      <c r="K2461" s="2">
        <v>129</v>
      </c>
      <c r="L2461" s="2" t="str">
        <f t="shared" si="63"/>
        <v>Bangalore</v>
      </c>
      <c r="M2461" s="2" t="str">
        <f t="shared" si="64"/>
        <v>Bangalore-Bangalore</v>
      </c>
      <c r="N2461" s="2" t="str">
        <f t="shared" si="69"/>
        <v>Local</v>
      </c>
      <c r="O2461" s="2" t="str">
        <f t="shared" si="65"/>
        <v>FastWheels</v>
      </c>
      <c r="P2461" s="2">
        <f t="shared" si="66"/>
        <v>-4</v>
      </c>
      <c r="Q2461" s="2">
        <f t="shared" si="67"/>
        <v>1</v>
      </c>
      <c r="R2461" s="2">
        <f t="shared" si="68"/>
        <v>129</v>
      </c>
    </row>
    <row r="2462" spans="1:18" ht="14.25" customHeight="1">
      <c r="A2462" s="2">
        <v>851084</v>
      </c>
      <c r="B2462" s="2" t="s">
        <v>30</v>
      </c>
      <c r="C2462" s="2" t="s">
        <v>43</v>
      </c>
      <c r="D2462" s="2" t="s">
        <v>32</v>
      </c>
      <c r="E2462" s="2" t="s">
        <v>44</v>
      </c>
      <c r="F2462" s="2" t="s">
        <v>34</v>
      </c>
      <c r="G2462" s="4">
        <v>43532.995127314818</v>
      </c>
      <c r="H2462" s="4">
        <v>43532.995127314818</v>
      </c>
      <c r="I2462" s="4">
        <v>43539.995127314818</v>
      </c>
      <c r="J2462" s="2">
        <v>0</v>
      </c>
      <c r="K2462" s="2">
        <v>125</v>
      </c>
      <c r="L2462" s="2" t="str">
        <f t="shared" si="63"/>
        <v>Bangalore</v>
      </c>
      <c r="M2462" s="2" t="str">
        <f t="shared" si="64"/>
        <v>Bangalore-Bangalore</v>
      </c>
      <c r="N2462" s="2" t="str">
        <f t="shared" si="69"/>
        <v>Local</v>
      </c>
      <c r="O2462" s="2" t="str">
        <f t="shared" si="65"/>
        <v>FastWheels</v>
      </c>
      <c r="P2462" s="2">
        <f t="shared" si="66"/>
        <v>-7</v>
      </c>
      <c r="Q2462" s="2">
        <f t="shared" si="67"/>
        <v>0</v>
      </c>
      <c r="R2462" s="2">
        <f t="shared" si="68"/>
        <v>125</v>
      </c>
    </row>
    <row r="2463" spans="1:18" ht="14.25" customHeight="1">
      <c r="A2463" s="2">
        <v>817899</v>
      </c>
      <c r="B2463" s="2" t="s">
        <v>39</v>
      </c>
      <c r="C2463" s="2" t="s">
        <v>37</v>
      </c>
      <c r="D2463" s="2" t="s">
        <v>41</v>
      </c>
      <c r="E2463" s="2" t="s">
        <v>44</v>
      </c>
      <c r="F2463" s="2" t="s">
        <v>34</v>
      </c>
      <c r="G2463" s="4">
        <v>43533.000034722223</v>
      </c>
      <c r="H2463" s="4">
        <v>43538.000034722223</v>
      </c>
      <c r="I2463" s="4">
        <v>43538.000034722223</v>
      </c>
      <c r="J2463" s="2">
        <v>73</v>
      </c>
      <c r="K2463" s="2">
        <v>89</v>
      </c>
      <c r="L2463" s="2" t="str">
        <f t="shared" si="63"/>
        <v>Mumbai</v>
      </c>
      <c r="M2463" s="2" t="str">
        <f t="shared" si="64"/>
        <v>Delhi-Mumbai</v>
      </c>
      <c r="N2463" s="2" t="str">
        <f t="shared" si="69"/>
        <v>Outstation</v>
      </c>
      <c r="O2463" s="2" t="str">
        <f t="shared" si="65"/>
        <v>FastWheels</v>
      </c>
      <c r="P2463" s="2">
        <f t="shared" si="66"/>
        <v>0</v>
      </c>
      <c r="Q2463" s="2">
        <f t="shared" si="67"/>
        <v>5</v>
      </c>
      <c r="R2463" s="2">
        <f t="shared" si="68"/>
        <v>162</v>
      </c>
    </row>
    <row r="2464" spans="1:18" ht="14.25" customHeight="1">
      <c r="A2464" s="2">
        <v>913010</v>
      </c>
      <c r="B2464" s="2" t="s">
        <v>36</v>
      </c>
      <c r="C2464" s="2" t="s">
        <v>31</v>
      </c>
      <c r="D2464" s="2" t="s">
        <v>41</v>
      </c>
      <c r="E2464" s="2" t="s">
        <v>38</v>
      </c>
      <c r="F2464" s="2" t="s">
        <v>34</v>
      </c>
      <c r="G2464" s="4">
        <v>43533.001284722224</v>
      </c>
      <c r="H2464" s="4">
        <v>43538.001284722224</v>
      </c>
      <c r="I2464" s="4">
        <v>43538.001284722224</v>
      </c>
      <c r="J2464" s="2">
        <v>0</v>
      </c>
      <c r="K2464" s="2">
        <v>125</v>
      </c>
      <c r="L2464" s="2" t="str">
        <f t="shared" si="63"/>
        <v>Delhi</v>
      </c>
      <c r="M2464" s="2" t="str">
        <f t="shared" si="64"/>
        <v>Delhi-Delhi</v>
      </c>
      <c r="N2464" s="2" t="str">
        <f t="shared" si="69"/>
        <v>Local</v>
      </c>
      <c r="O2464" s="2" t="str">
        <f t="shared" si="65"/>
        <v>Ship2Home</v>
      </c>
      <c r="P2464" s="2">
        <f t="shared" si="66"/>
        <v>0</v>
      </c>
      <c r="Q2464" s="2">
        <f t="shared" si="67"/>
        <v>5</v>
      </c>
      <c r="R2464" s="2">
        <f t="shared" si="68"/>
        <v>125</v>
      </c>
    </row>
    <row r="2465" spans="1:18" ht="14.25" customHeight="1">
      <c r="A2465" s="2">
        <v>54933</v>
      </c>
      <c r="B2465" s="2" t="s">
        <v>36</v>
      </c>
      <c r="C2465" s="2" t="s">
        <v>45</v>
      </c>
      <c r="D2465" s="2" t="s">
        <v>32</v>
      </c>
      <c r="E2465" s="2" t="s">
        <v>33</v>
      </c>
      <c r="F2465" s="2" t="s">
        <v>34</v>
      </c>
      <c r="G2465" s="4">
        <v>43533.003634259258</v>
      </c>
      <c r="H2465" s="4">
        <v>43535.003634259258</v>
      </c>
      <c r="I2465" s="4">
        <v>43539.003634259258</v>
      </c>
      <c r="J2465" s="2">
        <v>37</v>
      </c>
      <c r="K2465" s="2">
        <v>123</v>
      </c>
      <c r="L2465" s="2" t="str">
        <f t="shared" si="63"/>
        <v>Chennai</v>
      </c>
      <c r="M2465" s="2" t="str">
        <f t="shared" si="64"/>
        <v>Bangalore-Chennai</v>
      </c>
      <c r="N2465" s="2" t="str">
        <f t="shared" si="69"/>
        <v>Outstation</v>
      </c>
      <c r="O2465" s="2" t="str">
        <f t="shared" si="65"/>
        <v>Ship2Home</v>
      </c>
      <c r="P2465" s="2">
        <f t="shared" si="66"/>
        <v>-4</v>
      </c>
      <c r="Q2465" s="2">
        <f t="shared" si="67"/>
        <v>2</v>
      </c>
      <c r="R2465" s="2">
        <f t="shared" si="68"/>
        <v>160</v>
      </c>
    </row>
    <row r="2466" spans="1:18" ht="14.25" customHeight="1">
      <c r="A2466" s="2">
        <v>778808</v>
      </c>
      <c r="B2466" s="2" t="s">
        <v>36</v>
      </c>
      <c r="C2466" s="2" t="s">
        <v>37</v>
      </c>
      <c r="D2466" s="2" t="s">
        <v>41</v>
      </c>
      <c r="E2466" s="2" t="s">
        <v>44</v>
      </c>
      <c r="F2466" s="2" t="s">
        <v>34</v>
      </c>
      <c r="G2466" s="4">
        <v>43533.007071759261</v>
      </c>
      <c r="H2466" s="4">
        <v>43535.007071759261</v>
      </c>
      <c r="I2466" s="4">
        <v>43536.007071759261</v>
      </c>
      <c r="J2466" s="2">
        <v>76</v>
      </c>
      <c r="K2466" s="2">
        <v>85</v>
      </c>
      <c r="L2466" s="2" t="str">
        <f t="shared" si="63"/>
        <v>Mumbai</v>
      </c>
      <c r="M2466" s="2" t="str">
        <f t="shared" si="64"/>
        <v>Delhi-Mumbai</v>
      </c>
      <c r="N2466" s="2" t="str">
        <f t="shared" si="69"/>
        <v>Outstation</v>
      </c>
      <c r="O2466" s="2" t="str">
        <f t="shared" si="65"/>
        <v>FastWheels</v>
      </c>
      <c r="P2466" s="2">
        <f t="shared" si="66"/>
        <v>-1</v>
      </c>
      <c r="Q2466" s="2">
        <f t="shared" si="67"/>
        <v>2</v>
      </c>
      <c r="R2466" s="2">
        <f t="shared" si="68"/>
        <v>161</v>
      </c>
    </row>
    <row r="2467" spans="1:18" ht="14.25" customHeight="1">
      <c r="A2467" s="2">
        <v>246797</v>
      </c>
      <c r="B2467" s="2" t="s">
        <v>39</v>
      </c>
      <c r="C2467" s="2" t="s">
        <v>45</v>
      </c>
      <c r="D2467" s="2" t="s">
        <v>32</v>
      </c>
      <c r="E2467" s="2" t="s">
        <v>44</v>
      </c>
      <c r="F2467" s="2" t="s">
        <v>34</v>
      </c>
      <c r="G2467" s="4">
        <v>43533.011689814812</v>
      </c>
      <c r="H2467" s="4">
        <v>43543.011689814812</v>
      </c>
      <c r="I2467" s="4">
        <v>43537.011689814812</v>
      </c>
      <c r="J2467" s="2">
        <v>64</v>
      </c>
      <c r="K2467" s="2">
        <v>106</v>
      </c>
      <c r="L2467" s="2" t="str">
        <f t="shared" si="63"/>
        <v>Chennai</v>
      </c>
      <c r="M2467" s="2" t="str">
        <f t="shared" si="64"/>
        <v>Bangalore-Chennai</v>
      </c>
      <c r="N2467" s="2" t="str">
        <f t="shared" si="69"/>
        <v>Outstation</v>
      </c>
      <c r="O2467" s="2" t="str">
        <f t="shared" si="65"/>
        <v>FastWheels</v>
      </c>
      <c r="P2467" s="2">
        <f t="shared" si="66"/>
        <v>6</v>
      </c>
      <c r="Q2467" s="2">
        <f t="shared" si="67"/>
        <v>10</v>
      </c>
      <c r="R2467" s="2">
        <f t="shared" si="68"/>
        <v>170</v>
      </c>
    </row>
    <row r="2468" spans="1:18" ht="14.25" customHeight="1">
      <c r="A2468" s="2">
        <v>667243</v>
      </c>
      <c r="B2468" s="2" t="s">
        <v>30</v>
      </c>
      <c r="C2468" s="2" t="s">
        <v>37</v>
      </c>
      <c r="D2468" s="2" t="s">
        <v>41</v>
      </c>
      <c r="E2468" s="2" t="s">
        <v>44</v>
      </c>
      <c r="F2468" s="2" t="s">
        <v>34</v>
      </c>
      <c r="G2468" s="4">
        <v>43533.014456018522</v>
      </c>
      <c r="H2468" s="4">
        <v>43538.014456018522</v>
      </c>
      <c r="I2468" s="4">
        <v>43537.014456018522</v>
      </c>
      <c r="J2468" s="2">
        <v>69</v>
      </c>
      <c r="K2468" s="2">
        <v>92</v>
      </c>
      <c r="L2468" s="2" t="str">
        <f t="shared" si="63"/>
        <v>Mumbai</v>
      </c>
      <c r="M2468" s="2" t="str">
        <f t="shared" si="64"/>
        <v>Delhi-Mumbai</v>
      </c>
      <c r="N2468" s="2" t="str">
        <f t="shared" si="69"/>
        <v>Outstation</v>
      </c>
      <c r="O2468" s="2" t="str">
        <f t="shared" si="65"/>
        <v>FastWheels</v>
      </c>
      <c r="P2468" s="2">
        <f t="shared" si="66"/>
        <v>1</v>
      </c>
      <c r="Q2468" s="2">
        <f t="shared" si="67"/>
        <v>5</v>
      </c>
      <c r="R2468" s="2">
        <f t="shared" si="68"/>
        <v>161</v>
      </c>
    </row>
    <row r="2469" spans="1:18" ht="14.25" customHeight="1">
      <c r="A2469" s="2">
        <v>511460</v>
      </c>
      <c r="B2469" s="2" t="s">
        <v>39</v>
      </c>
      <c r="C2469" s="2" t="s">
        <v>40</v>
      </c>
      <c r="D2469" s="2" t="s">
        <v>41</v>
      </c>
      <c r="E2469" s="2" t="s">
        <v>44</v>
      </c>
      <c r="F2469" s="2" t="s">
        <v>34</v>
      </c>
      <c r="G2469" s="4">
        <v>43533.014641203707</v>
      </c>
      <c r="H2469" s="4">
        <v>43542.014641203707</v>
      </c>
      <c r="I2469" s="4">
        <v>43536.014641203707</v>
      </c>
      <c r="J2469" s="2">
        <v>76</v>
      </c>
      <c r="K2469" s="2">
        <v>91</v>
      </c>
      <c r="L2469" s="2" t="str">
        <f t="shared" si="63"/>
        <v>Kolkata</v>
      </c>
      <c r="M2469" s="2" t="str">
        <f t="shared" si="64"/>
        <v>Delhi-Kolkata</v>
      </c>
      <c r="N2469" s="2" t="str">
        <f t="shared" si="69"/>
        <v>Outstation</v>
      </c>
      <c r="O2469" s="2" t="str">
        <f t="shared" si="65"/>
        <v>FastWheels</v>
      </c>
      <c r="P2469" s="2">
        <f t="shared" si="66"/>
        <v>6</v>
      </c>
      <c r="Q2469" s="2">
        <f t="shared" si="67"/>
        <v>9</v>
      </c>
      <c r="R2469" s="2">
        <f t="shared" si="68"/>
        <v>167</v>
      </c>
    </row>
    <row r="2470" spans="1:18" ht="14.25" customHeight="1">
      <c r="A2470" s="2">
        <v>594701</v>
      </c>
      <c r="B2470" s="2" t="s">
        <v>39</v>
      </c>
      <c r="C2470" s="2" t="s">
        <v>31</v>
      </c>
      <c r="D2470" s="2" t="s">
        <v>41</v>
      </c>
      <c r="E2470" s="2" t="s">
        <v>33</v>
      </c>
      <c r="F2470" s="2" t="s">
        <v>34</v>
      </c>
      <c r="G2470" s="4">
        <v>43533.021064814813</v>
      </c>
      <c r="H2470" s="4">
        <v>43535.021064814813</v>
      </c>
      <c r="I2470" s="4">
        <v>43537.021064814813</v>
      </c>
      <c r="J2470" s="2">
        <v>0</v>
      </c>
      <c r="K2470" s="2">
        <v>130</v>
      </c>
      <c r="L2470" s="2" t="str">
        <f t="shared" si="63"/>
        <v>Delhi</v>
      </c>
      <c r="M2470" s="2" t="str">
        <f t="shared" si="64"/>
        <v>Delhi-Delhi</v>
      </c>
      <c r="N2470" s="2" t="str">
        <f t="shared" si="69"/>
        <v>Local</v>
      </c>
      <c r="O2470" s="2" t="str">
        <f t="shared" si="65"/>
        <v>Ship2Home</v>
      </c>
      <c r="P2470" s="2">
        <f t="shared" si="66"/>
        <v>-2</v>
      </c>
      <c r="Q2470" s="2">
        <f t="shared" si="67"/>
        <v>2</v>
      </c>
      <c r="R2470" s="2">
        <f t="shared" si="68"/>
        <v>130</v>
      </c>
    </row>
    <row r="2471" spans="1:18" ht="14.25" customHeight="1">
      <c r="A2471" s="2">
        <v>430298</v>
      </c>
      <c r="B2471" s="2" t="s">
        <v>42</v>
      </c>
      <c r="C2471" s="2" t="s">
        <v>31</v>
      </c>
      <c r="D2471" s="2" t="s">
        <v>41</v>
      </c>
      <c r="E2471" s="2" t="s">
        <v>38</v>
      </c>
      <c r="F2471" s="2" t="s">
        <v>34</v>
      </c>
      <c r="G2471" s="4">
        <v>43533.024016203701</v>
      </c>
      <c r="H2471" s="4">
        <v>43535.024016203701</v>
      </c>
      <c r="I2471" s="4">
        <v>43538.024016203701</v>
      </c>
      <c r="J2471" s="2">
        <v>0</v>
      </c>
      <c r="K2471" s="2">
        <v>121</v>
      </c>
      <c r="L2471" s="2" t="str">
        <f t="shared" si="63"/>
        <v>Delhi</v>
      </c>
      <c r="M2471" s="2" t="str">
        <f t="shared" si="64"/>
        <v>Delhi-Delhi</v>
      </c>
      <c r="N2471" s="2" t="str">
        <f t="shared" si="69"/>
        <v>Local</v>
      </c>
      <c r="O2471" s="2" t="str">
        <f t="shared" si="65"/>
        <v>Ship2Home</v>
      </c>
      <c r="P2471" s="2">
        <f t="shared" si="66"/>
        <v>-3</v>
      </c>
      <c r="Q2471" s="2">
        <f t="shared" si="67"/>
        <v>2</v>
      </c>
      <c r="R2471" s="2">
        <f t="shared" si="68"/>
        <v>121</v>
      </c>
    </row>
    <row r="2472" spans="1:18" ht="14.25" customHeight="1">
      <c r="A2472" s="2">
        <v>784613</v>
      </c>
      <c r="B2472" s="2" t="s">
        <v>30</v>
      </c>
      <c r="C2472" s="2" t="s">
        <v>37</v>
      </c>
      <c r="D2472" s="2" t="s">
        <v>32</v>
      </c>
      <c r="E2472" s="2" t="s">
        <v>33</v>
      </c>
      <c r="F2472" s="2" t="s">
        <v>34</v>
      </c>
      <c r="G2472" s="4">
        <v>43533.028194444443</v>
      </c>
      <c r="H2472" s="4">
        <v>43538.028194444443</v>
      </c>
      <c r="I2472" s="4">
        <v>43539.028194444443</v>
      </c>
      <c r="J2472" s="2">
        <v>30</v>
      </c>
      <c r="K2472" s="2">
        <v>106</v>
      </c>
      <c r="L2472" s="2" t="str">
        <f t="shared" si="63"/>
        <v>Mumbai</v>
      </c>
      <c r="M2472" s="2" t="str">
        <f t="shared" si="64"/>
        <v>Bangalore-Mumbai</v>
      </c>
      <c r="N2472" s="2" t="str">
        <f t="shared" si="69"/>
        <v>Outstation</v>
      </c>
      <c r="O2472" s="2" t="str">
        <f t="shared" si="65"/>
        <v>Ship2Home</v>
      </c>
      <c r="P2472" s="2">
        <f t="shared" si="66"/>
        <v>-1</v>
      </c>
      <c r="Q2472" s="2">
        <f t="shared" si="67"/>
        <v>5</v>
      </c>
      <c r="R2472" s="2">
        <f t="shared" si="68"/>
        <v>136</v>
      </c>
    </row>
    <row r="2473" spans="1:18" ht="14.25" customHeight="1">
      <c r="A2473" s="2">
        <v>64809</v>
      </c>
      <c r="B2473" s="2" t="s">
        <v>48</v>
      </c>
      <c r="C2473" s="2" t="s">
        <v>45</v>
      </c>
      <c r="D2473" s="2" t="s">
        <v>41</v>
      </c>
      <c r="E2473" s="2" t="s">
        <v>33</v>
      </c>
      <c r="F2473" s="2" t="s">
        <v>34</v>
      </c>
      <c r="G2473" s="4">
        <v>43533.040011574078</v>
      </c>
      <c r="H2473" s="4">
        <v>43538.040011574078</v>
      </c>
      <c r="I2473" s="4">
        <v>43539.040011574078</v>
      </c>
      <c r="J2473" s="2">
        <v>25</v>
      </c>
      <c r="K2473" s="2">
        <v>121</v>
      </c>
      <c r="L2473" s="2" t="str">
        <f t="shared" si="63"/>
        <v>Chennai</v>
      </c>
      <c r="M2473" s="2" t="str">
        <f t="shared" si="64"/>
        <v>Delhi-Chennai</v>
      </c>
      <c r="N2473" s="2" t="str">
        <f t="shared" si="69"/>
        <v>Outstation</v>
      </c>
      <c r="O2473" s="2" t="str">
        <f t="shared" si="65"/>
        <v>Ship2Home</v>
      </c>
      <c r="P2473" s="2">
        <f t="shared" si="66"/>
        <v>-1</v>
      </c>
      <c r="Q2473" s="2">
        <f t="shared" si="67"/>
        <v>5</v>
      </c>
      <c r="R2473" s="2">
        <f t="shared" si="68"/>
        <v>146</v>
      </c>
    </row>
    <row r="2474" spans="1:18" ht="14.25" customHeight="1">
      <c r="A2474" s="2">
        <v>354423</v>
      </c>
      <c r="B2474" s="2" t="s">
        <v>36</v>
      </c>
      <c r="C2474" s="2" t="s">
        <v>45</v>
      </c>
      <c r="D2474" s="2" t="s">
        <v>32</v>
      </c>
      <c r="E2474" s="2" t="s">
        <v>33</v>
      </c>
      <c r="F2474" s="2" t="s">
        <v>34</v>
      </c>
      <c r="G2474" s="4">
        <v>43533.044444444444</v>
      </c>
      <c r="H2474" s="4">
        <v>43535.044444444444</v>
      </c>
      <c r="I2474" s="4">
        <v>43537.044444444444</v>
      </c>
      <c r="J2474" s="2">
        <v>35</v>
      </c>
      <c r="K2474" s="2">
        <v>120</v>
      </c>
      <c r="L2474" s="2" t="str">
        <f t="shared" si="63"/>
        <v>Chennai</v>
      </c>
      <c r="M2474" s="2" t="str">
        <f t="shared" si="64"/>
        <v>Bangalore-Chennai</v>
      </c>
      <c r="N2474" s="2" t="str">
        <f t="shared" si="69"/>
        <v>Outstation</v>
      </c>
      <c r="O2474" s="2" t="str">
        <f t="shared" si="65"/>
        <v>Ship2Home</v>
      </c>
      <c r="P2474" s="2">
        <f t="shared" si="66"/>
        <v>-2</v>
      </c>
      <c r="Q2474" s="2">
        <f t="shared" si="67"/>
        <v>2</v>
      </c>
      <c r="R2474" s="2">
        <f t="shared" si="68"/>
        <v>155</v>
      </c>
    </row>
    <row r="2475" spans="1:18" ht="14.25" customHeight="1">
      <c r="A2475" s="2">
        <v>65086</v>
      </c>
      <c r="B2475" s="2" t="s">
        <v>30</v>
      </c>
      <c r="C2475" s="2" t="s">
        <v>43</v>
      </c>
      <c r="D2475" s="2" t="s">
        <v>32</v>
      </c>
      <c r="E2475" s="2" t="s">
        <v>38</v>
      </c>
      <c r="F2475" s="2" t="s">
        <v>34</v>
      </c>
      <c r="G2475" s="4">
        <v>43533.04478009259</v>
      </c>
      <c r="H2475" s="4">
        <v>43536.04478009259</v>
      </c>
      <c r="I2475" s="4">
        <v>43536.04478009259</v>
      </c>
      <c r="J2475" s="2">
        <v>0</v>
      </c>
      <c r="K2475" s="2">
        <v>122</v>
      </c>
      <c r="L2475" s="2" t="str">
        <f t="shared" si="63"/>
        <v>Bangalore</v>
      </c>
      <c r="M2475" s="2" t="str">
        <f t="shared" si="64"/>
        <v>Bangalore-Bangalore</v>
      </c>
      <c r="N2475" s="2" t="str">
        <f t="shared" si="69"/>
        <v>Local</v>
      </c>
      <c r="O2475" s="2" t="str">
        <f t="shared" si="65"/>
        <v>Ship2Home</v>
      </c>
      <c r="P2475" s="2">
        <f t="shared" si="66"/>
        <v>0</v>
      </c>
      <c r="Q2475" s="2">
        <f t="shared" si="67"/>
        <v>3</v>
      </c>
      <c r="R2475" s="2">
        <f t="shared" si="68"/>
        <v>122</v>
      </c>
    </row>
    <row r="2476" spans="1:18" ht="14.25" customHeight="1">
      <c r="A2476" s="2">
        <v>977003</v>
      </c>
      <c r="B2476" s="2" t="s">
        <v>46</v>
      </c>
      <c r="C2476" s="2" t="s">
        <v>40</v>
      </c>
      <c r="D2476" s="2" t="s">
        <v>41</v>
      </c>
      <c r="E2476" s="2" t="s">
        <v>44</v>
      </c>
      <c r="F2476" s="2" t="s">
        <v>34</v>
      </c>
      <c r="G2476" s="4">
        <v>43533.045983796299</v>
      </c>
      <c r="H2476" s="4">
        <v>43537.045983796299</v>
      </c>
      <c r="I2476" s="4">
        <v>43537.045983796299</v>
      </c>
      <c r="J2476" s="2">
        <v>74</v>
      </c>
      <c r="K2476" s="2">
        <v>91</v>
      </c>
      <c r="L2476" s="2" t="str">
        <f t="shared" si="63"/>
        <v>Kolkata</v>
      </c>
      <c r="M2476" s="2" t="str">
        <f t="shared" si="64"/>
        <v>Delhi-Kolkata</v>
      </c>
      <c r="N2476" s="2" t="str">
        <f t="shared" si="69"/>
        <v>Outstation</v>
      </c>
      <c r="O2476" s="2" t="str">
        <f t="shared" si="65"/>
        <v>FastWheels</v>
      </c>
      <c r="P2476" s="2">
        <f t="shared" si="66"/>
        <v>0</v>
      </c>
      <c r="Q2476" s="2">
        <f t="shared" si="67"/>
        <v>4</v>
      </c>
      <c r="R2476" s="2">
        <f t="shared" si="68"/>
        <v>165</v>
      </c>
    </row>
    <row r="2477" spans="1:18" ht="14.25" customHeight="1">
      <c r="A2477" s="2">
        <v>26807</v>
      </c>
      <c r="B2477" s="2" t="s">
        <v>48</v>
      </c>
      <c r="C2477" s="2" t="s">
        <v>37</v>
      </c>
      <c r="D2477" s="2" t="s">
        <v>41</v>
      </c>
      <c r="E2477" s="2" t="s">
        <v>33</v>
      </c>
      <c r="F2477" s="2" t="s">
        <v>34</v>
      </c>
      <c r="G2477" s="4">
        <v>43533.046273148146</v>
      </c>
      <c r="H2477" s="4">
        <v>43536.046273148146</v>
      </c>
      <c r="I2477" s="4">
        <v>43540.046273148146</v>
      </c>
      <c r="J2477" s="2">
        <v>28</v>
      </c>
      <c r="K2477" s="2">
        <v>111</v>
      </c>
      <c r="L2477" s="2" t="str">
        <f t="shared" si="63"/>
        <v>Mumbai</v>
      </c>
      <c r="M2477" s="2" t="str">
        <f t="shared" si="64"/>
        <v>Delhi-Mumbai</v>
      </c>
      <c r="N2477" s="2" t="str">
        <f t="shared" si="69"/>
        <v>Outstation</v>
      </c>
      <c r="O2477" s="2" t="str">
        <f t="shared" si="65"/>
        <v>Ship2Home</v>
      </c>
      <c r="P2477" s="2">
        <f t="shared" si="66"/>
        <v>-4</v>
      </c>
      <c r="Q2477" s="2">
        <f t="shared" si="67"/>
        <v>3</v>
      </c>
      <c r="R2477" s="2">
        <f t="shared" si="68"/>
        <v>139</v>
      </c>
    </row>
    <row r="2478" spans="1:18" ht="14.25" customHeight="1">
      <c r="A2478" s="2">
        <v>845343</v>
      </c>
      <c r="B2478" s="2" t="s">
        <v>47</v>
      </c>
      <c r="C2478" s="2" t="s">
        <v>43</v>
      </c>
      <c r="D2478" s="2" t="s">
        <v>41</v>
      </c>
      <c r="E2478" s="2" t="s">
        <v>44</v>
      </c>
      <c r="F2478" s="2" t="s">
        <v>34</v>
      </c>
      <c r="G2478" s="4">
        <v>43533.051435185182</v>
      </c>
      <c r="H2478" s="4">
        <v>43539.051435185182</v>
      </c>
      <c r="I2478" s="4">
        <v>43538.051435185182</v>
      </c>
      <c r="J2478" s="2">
        <v>65</v>
      </c>
      <c r="K2478" s="2">
        <v>109</v>
      </c>
      <c r="L2478" s="2" t="str">
        <f t="shared" si="63"/>
        <v>Bangalore</v>
      </c>
      <c r="M2478" s="2" t="str">
        <f t="shared" si="64"/>
        <v>Delhi-Bangalore</v>
      </c>
      <c r="N2478" s="2" t="str">
        <f t="shared" si="69"/>
        <v>Outstation</v>
      </c>
      <c r="O2478" s="2" t="str">
        <f t="shared" si="65"/>
        <v>FastWheels</v>
      </c>
      <c r="P2478" s="2">
        <f t="shared" si="66"/>
        <v>1</v>
      </c>
      <c r="Q2478" s="2">
        <f t="shared" si="67"/>
        <v>6</v>
      </c>
      <c r="R2478" s="2">
        <f t="shared" si="68"/>
        <v>174</v>
      </c>
    </row>
    <row r="2479" spans="1:18" ht="14.25" customHeight="1">
      <c r="A2479" s="2">
        <v>812918</v>
      </c>
      <c r="B2479" s="2" t="s">
        <v>36</v>
      </c>
      <c r="C2479" s="2" t="s">
        <v>31</v>
      </c>
      <c r="D2479" s="2" t="s">
        <v>41</v>
      </c>
      <c r="E2479" s="2" t="s">
        <v>38</v>
      </c>
      <c r="F2479" s="2" t="s">
        <v>34</v>
      </c>
      <c r="G2479" s="4">
        <v>43533.052476851852</v>
      </c>
      <c r="H2479" s="4">
        <v>43540.052476851852</v>
      </c>
      <c r="I2479" s="4">
        <v>43540.052476851852</v>
      </c>
      <c r="J2479" s="2">
        <v>0</v>
      </c>
      <c r="K2479" s="2">
        <v>128</v>
      </c>
      <c r="L2479" s="2" t="str">
        <f t="shared" si="63"/>
        <v>Delhi</v>
      </c>
      <c r="M2479" s="2" t="str">
        <f t="shared" si="64"/>
        <v>Delhi-Delhi</v>
      </c>
      <c r="N2479" s="2" t="str">
        <f t="shared" si="69"/>
        <v>Local</v>
      </c>
      <c r="O2479" s="2" t="str">
        <f t="shared" si="65"/>
        <v>Ship2Home</v>
      </c>
      <c r="P2479" s="2">
        <f t="shared" si="66"/>
        <v>0</v>
      </c>
      <c r="Q2479" s="2">
        <f t="shared" si="67"/>
        <v>7</v>
      </c>
      <c r="R2479" s="2">
        <f t="shared" si="68"/>
        <v>128</v>
      </c>
    </row>
    <row r="2480" spans="1:18" ht="14.25" customHeight="1">
      <c r="A2480" s="2">
        <v>344098</v>
      </c>
      <c r="B2480" s="2" t="s">
        <v>39</v>
      </c>
      <c r="C2480" s="2" t="s">
        <v>43</v>
      </c>
      <c r="D2480" s="2" t="s">
        <v>41</v>
      </c>
      <c r="E2480" s="2" t="s">
        <v>38</v>
      </c>
      <c r="F2480" s="2" t="s">
        <v>34</v>
      </c>
      <c r="G2480" s="4">
        <v>43533.055810185186</v>
      </c>
      <c r="H2480" s="4">
        <v>43543.055810185186</v>
      </c>
      <c r="I2480" s="4">
        <v>43538.055810185186</v>
      </c>
      <c r="J2480" s="2">
        <v>29</v>
      </c>
      <c r="K2480" s="2">
        <v>120</v>
      </c>
      <c r="L2480" s="2" t="str">
        <f t="shared" si="63"/>
        <v>Bangalore</v>
      </c>
      <c r="M2480" s="2" t="str">
        <f t="shared" si="64"/>
        <v>Delhi-Bangalore</v>
      </c>
      <c r="N2480" s="2" t="str">
        <f t="shared" si="69"/>
        <v>Outstation</v>
      </c>
      <c r="O2480" s="2" t="str">
        <f t="shared" si="65"/>
        <v>Ship2Home</v>
      </c>
      <c r="P2480" s="2">
        <f t="shared" si="66"/>
        <v>5</v>
      </c>
      <c r="Q2480" s="2">
        <f t="shared" si="67"/>
        <v>10</v>
      </c>
      <c r="R2480" s="2">
        <f t="shared" si="68"/>
        <v>149</v>
      </c>
    </row>
    <row r="2481" spans="1:18" ht="14.25" customHeight="1">
      <c r="A2481" s="2">
        <v>864137</v>
      </c>
      <c r="B2481" s="2" t="s">
        <v>39</v>
      </c>
      <c r="C2481" s="2" t="s">
        <v>45</v>
      </c>
      <c r="D2481" s="2" t="s">
        <v>41</v>
      </c>
      <c r="E2481" s="2" t="s">
        <v>33</v>
      </c>
      <c r="F2481" s="2" t="s">
        <v>34</v>
      </c>
      <c r="G2481" s="4">
        <v>43533.05878472222</v>
      </c>
      <c r="H2481" s="4">
        <v>43539.05878472222</v>
      </c>
      <c r="I2481" s="4">
        <v>43540.05878472222</v>
      </c>
      <c r="J2481" s="2">
        <v>25</v>
      </c>
      <c r="K2481" s="2">
        <v>121</v>
      </c>
      <c r="L2481" s="2" t="str">
        <f t="shared" si="63"/>
        <v>Chennai</v>
      </c>
      <c r="M2481" s="2" t="str">
        <f t="shared" si="64"/>
        <v>Delhi-Chennai</v>
      </c>
      <c r="N2481" s="2" t="str">
        <f t="shared" si="69"/>
        <v>Outstation</v>
      </c>
      <c r="O2481" s="2" t="str">
        <f t="shared" si="65"/>
        <v>Ship2Home</v>
      </c>
      <c r="P2481" s="2">
        <f t="shared" si="66"/>
        <v>-1</v>
      </c>
      <c r="Q2481" s="2">
        <f t="shared" si="67"/>
        <v>6</v>
      </c>
      <c r="R2481" s="2">
        <f t="shared" si="68"/>
        <v>146</v>
      </c>
    </row>
    <row r="2482" spans="1:18" ht="14.25" customHeight="1">
      <c r="A2482" s="2">
        <v>688775</v>
      </c>
      <c r="B2482" s="2" t="s">
        <v>36</v>
      </c>
      <c r="C2482" s="2" t="s">
        <v>37</v>
      </c>
      <c r="D2482" s="2" t="s">
        <v>32</v>
      </c>
      <c r="E2482" s="2" t="s">
        <v>44</v>
      </c>
      <c r="F2482" s="2" t="s">
        <v>34</v>
      </c>
      <c r="G2482" s="4">
        <v>43533.059479166666</v>
      </c>
      <c r="H2482" s="4">
        <v>43539.059479166666</v>
      </c>
      <c r="I2482" s="4">
        <v>43539.059479166666</v>
      </c>
      <c r="J2482" s="2">
        <v>86</v>
      </c>
      <c r="K2482" s="2">
        <v>91</v>
      </c>
      <c r="L2482" s="2" t="str">
        <f t="shared" si="63"/>
        <v>Mumbai</v>
      </c>
      <c r="M2482" s="2" t="str">
        <f t="shared" si="64"/>
        <v>Bangalore-Mumbai</v>
      </c>
      <c r="N2482" s="2" t="str">
        <f t="shared" si="69"/>
        <v>Outstation</v>
      </c>
      <c r="O2482" s="2" t="str">
        <f t="shared" si="65"/>
        <v>FastWheels</v>
      </c>
      <c r="P2482" s="2">
        <f t="shared" si="66"/>
        <v>0</v>
      </c>
      <c r="Q2482" s="2">
        <f t="shared" si="67"/>
        <v>6</v>
      </c>
      <c r="R2482" s="2">
        <f t="shared" si="68"/>
        <v>177</v>
      </c>
    </row>
    <row r="2483" spans="1:18" ht="14.25" customHeight="1">
      <c r="A2483" s="2">
        <v>254731</v>
      </c>
      <c r="B2483" s="2" t="s">
        <v>30</v>
      </c>
      <c r="C2483" s="2" t="s">
        <v>37</v>
      </c>
      <c r="D2483" s="2" t="s">
        <v>32</v>
      </c>
      <c r="E2483" s="2" t="s">
        <v>33</v>
      </c>
      <c r="F2483" s="2" t="s">
        <v>34</v>
      </c>
      <c r="G2483" s="4">
        <v>43533.060277777775</v>
      </c>
      <c r="H2483" s="4">
        <v>43537.060277777775</v>
      </c>
      <c r="I2483" s="4">
        <v>43538.060277777775</v>
      </c>
      <c r="J2483" s="2">
        <v>48</v>
      </c>
      <c r="K2483" s="2">
        <v>107</v>
      </c>
      <c r="L2483" s="2" t="str">
        <f t="shared" si="63"/>
        <v>Mumbai</v>
      </c>
      <c r="M2483" s="2" t="str">
        <f t="shared" si="64"/>
        <v>Bangalore-Mumbai</v>
      </c>
      <c r="N2483" s="2" t="str">
        <f t="shared" si="69"/>
        <v>Outstation</v>
      </c>
      <c r="O2483" s="2" t="str">
        <f t="shared" si="65"/>
        <v>Ship2Home</v>
      </c>
      <c r="P2483" s="2">
        <f t="shared" si="66"/>
        <v>-1</v>
      </c>
      <c r="Q2483" s="2">
        <f t="shared" si="67"/>
        <v>4</v>
      </c>
      <c r="R2483" s="2">
        <f t="shared" si="68"/>
        <v>155</v>
      </c>
    </row>
    <row r="2484" spans="1:18" ht="14.25" customHeight="1">
      <c r="A2484" s="2">
        <v>736333</v>
      </c>
      <c r="B2484" s="2" t="s">
        <v>30</v>
      </c>
      <c r="C2484" s="2" t="s">
        <v>43</v>
      </c>
      <c r="D2484" s="2" t="s">
        <v>41</v>
      </c>
      <c r="E2484" s="2" t="s">
        <v>44</v>
      </c>
      <c r="F2484" s="2" t="s">
        <v>34</v>
      </c>
      <c r="G2484" s="4">
        <v>43533.06077546296</v>
      </c>
      <c r="H2484" s="4">
        <v>43536.06077546296</v>
      </c>
      <c r="I2484" s="4">
        <v>43537.06077546296</v>
      </c>
      <c r="J2484" s="2">
        <v>70</v>
      </c>
      <c r="K2484" s="2">
        <v>103</v>
      </c>
      <c r="L2484" s="2" t="str">
        <f t="shared" si="63"/>
        <v>Bangalore</v>
      </c>
      <c r="M2484" s="2" t="str">
        <f t="shared" si="64"/>
        <v>Delhi-Bangalore</v>
      </c>
      <c r="N2484" s="2" t="str">
        <f t="shared" si="69"/>
        <v>Outstation</v>
      </c>
      <c r="O2484" s="2" t="str">
        <f t="shared" si="65"/>
        <v>FastWheels</v>
      </c>
      <c r="P2484" s="2">
        <f t="shared" si="66"/>
        <v>-1</v>
      </c>
      <c r="Q2484" s="2">
        <f t="shared" si="67"/>
        <v>3</v>
      </c>
      <c r="R2484" s="2">
        <f t="shared" si="68"/>
        <v>173</v>
      </c>
    </row>
    <row r="2485" spans="1:18" ht="14.25" customHeight="1">
      <c r="A2485" s="2">
        <v>674980</v>
      </c>
      <c r="B2485" s="2" t="s">
        <v>36</v>
      </c>
      <c r="C2485" s="2" t="s">
        <v>31</v>
      </c>
      <c r="D2485" s="2" t="s">
        <v>32</v>
      </c>
      <c r="E2485" s="2" t="s">
        <v>44</v>
      </c>
      <c r="F2485" s="2" t="s">
        <v>34</v>
      </c>
      <c r="G2485" s="4">
        <v>43533.065115740741</v>
      </c>
      <c r="H2485" s="4">
        <v>43538.065115740741</v>
      </c>
      <c r="I2485" s="4">
        <v>43538.065115740741</v>
      </c>
      <c r="J2485" s="2">
        <v>35</v>
      </c>
      <c r="K2485" s="2">
        <v>128</v>
      </c>
      <c r="L2485" s="2" t="str">
        <f t="shared" si="63"/>
        <v>Delhi</v>
      </c>
      <c r="M2485" s="2" t="str">
        <f t="shared" si="64"/>
        <v>Bangalore-Delhi</v>
      </c>
      <c r="N2485" s="2" t="str">
        <f t="shared" si="69"/>
        <v>Outstation</v>
      </c>
      <c r="O2485" s="2" t="str">
        <f t="shared" si="65"/>
        <v>FastWheels</v>
      </c>
      <c r="P2485" s="2">
        <f t="shared" si="66"/>
        <v>0</v>
      </c>
      <c r="Q2485" s="2">
        <f t="shared" si="67"/>
        <v>5</v>
      </c>
      <c r="R2485" s="2">
        <f t="shared" si="68"/>
        <v>163</v>
      </c>
    </row>
    <row r="2486" spans="1:18" ht="14.25" customHeight="1">
      <c r="A2486" s="2">
        <v>989756</v>
      </c>
      <c r="B2486" s="2" t="s">
        <v>39</v>
      </c>
      <c r="C2486" s="2" t="s">
        <v>43</v>
      </c>
      <c r="D2486" s="2" t="s">
        <v>41</v>
      </c>
      <c r="E2486" s="2" t="s">
        <v>44</v>
      </c>
      <c r="F2486" s="2" t="s">
        <v>34</v>
      </c>
      <c r="G2486" s="4">
        <v>43533.068078703705</v>
      </c>
      <c r="H2486" s="4">
        <v>43539.068078703705</v>
      </c>
      <c r="I2486" s="4">
        <v>43538.068078703705</v>
      </c>
      <c r="J2486" s="2">
        <v>40</v>
      </c>
      <c r="K2486" s="2">
        <v>120</v>
      </c>
      <c r="L2486" s="2" t="str">
        <f t="shared" si="63"/>
        <v>Bangalore</v>
      </c>
      <c r="M2486" s="2" t="str">
        <f t="shared" si="64"/>
        <v>Delhi-Bangalore</v>
      </c>
      <c r="N2486" s="2" t="str">
        <f t="shared" si="69"/>
        <v>Outstation</v>
      </c>
      <c r="O2486" s="2" t="str">
        <f t="shared" si="65"/>
        <v>FastWheels</v>
      </c>
      <c r="P2486" s="2">
        <f t="shared" si="66"/>
        <v>1</v>
      </c>
      <c r="Q2486" s="2">
        <f t="shared" si="67"/>
        <v>6</v>
      </c>
      <c r="R2486" s="2">
        <f t="shared" si="68"/>
        <v>160</v>
      </c>
    </row>
    <row r="2487" spans="1:18" ht="14.25" customHeight="1">
      <c r="A2487" s="2">
        <v>856146</v>
      </c>
      <c r="B2487" s="2" t="s">
        <v>42</v>
      </c>
      <c r="C2487" s="2" t="s">
        <v>37</v>
      </c>
      <c r="D2487" s="2" t="s">
        <v>41</v>
      </c>
      <c r="E2487" s="2" t="s">
        <v>44</v>
      </c>
      <c r="F2487" s="2" t="s">
        <v>34</v>
      </c>
      <c r="G2487" s="4">
        <v>43533.070497685185</v>
      </c>
      <c r="H2487" s="4">
        <v>43537.070497685185</v>
      </c>
      <c r="I2487" s="4">
        <v>43540.070497685185</v>
      </c>
      <c r="J2487" s="2">
        <v>69</v>
      </c>
      <c r="K2487" s="2">
        <v>95</v>
      </c>
      <c r="L2487" s="2" t="str">
        <f t="shared" si="63"/>
        <v>Mumbai</v>
      </c>
      <c r="M2487" s="2" t="str">
        <f t="shared" si="64"/>
        <v>Delhi-Mumbai</v>
      </c>
      <c r="N2487" s="2" t="str">
        <f t="shared" si="69"/>
        <v>Outstation</v>
      </c>
      <c r="O2487" s="2" t="str">
        <f t="shared" si="65"/>
        <v>FastWheels</v>
      </c>
      <c r="P2487" s="2">
        <f t="shared" si="66"/>
        <v>-3</v>
      </c>
      <c r="Q2487" s="2">
        <f t="shared" si="67"/>
        <v>4</v>
      </c>
      <c r="R2487" s="2">
        <f t="shared" si="68"/>
        <v>164</v>
      </c>
    </row>
    <row r="2488" spans="1:18" ht="14.25" customHeight="1">
      <c r="A2488" s="2">
        <v>553322</v>
      </c>
      <c r="B2488" s="2" t="s">
        <v>39</v>
      </c>
      <c r="C2488" s="2" t="s">
        <v>37</v>
      </c>
      <c r="D2488" s="2" t="s">
        <v>41</v>
      </c>
      <c r="E2488" s="2" t="s">
        <v>44</v>
      </c>
      <c r="F2488" s="2" t="s">
        <v>34</v>
      </c>
      <c r="G2488" s="4">
        <v>43533.071932870371</v>
      </c>
      <c r="H2488" s="4">
        <v>43535.071932870371</v>
      </c>
      <c r="I2488" s="4">
        <v>43540.071932870371</v>
      </c>
      <c r="J2488" s="2">
        <v>59</v>
      </c>
      <c r="K2488" s="2">
        <v>93</v>
      </c>
      <c r="L2488" s="2" t="str">
        <f t="shared" si="63"/>
        <v>Mumbai</v>
      </c>
      <c r="M2488" s="2" t="str">
        <f t="shared" si="64"/>
        <v>Delhi-Mumbai</v>
      </c>
      <c r="N2488" s="2" t="str">
        <f t="shared" si="69"/>
        <v>Outstation</v>
      </c>
      <c r="O2488" s="2" t="str">
        <f t="shared" si="65"/>
        <v>FastWheels</v>
      </c>
      <c r="P2488" s="2">
        <f t="shared" si="66"/>
        <v>-5</v>
      </c>
      <c r="Q2488" s="2">
        <f t="shared" si="67"/>
        <v>2</v>
      </c>
      <c r="R2488" s="2">
        <f t="shared" si="68"/>
        <v>152</v>
      </c>
    </row>
    <row r="2489" spans="1:18" ht="14.25" customHeight="1">
      <c r="A2489" s="2">
        <v>209507</v>
      </c>
      <c r="B2489" s="2" t="s">
        <v>30</v>
      </c>
      <c r="C2489" s="2" t="s">
        <v>31</v>
      </c>
      <c r="D2489" s="2" t="s">
        <v>41</v>
      </c>
      <c r="E2489" s="2" t="s">
        <v>33</v>
      </c>
      <c r="F2489" s="2" t="s">
        <v>34</v>
      </c>
      <c r="G2489" s="4">
        <v>43533.075833333336</v>
      </c>
      <c r="H2489" s="4">
        <v>43536.075833333336</v>
      </c>
      <c r="I2489" s="4">
        <v>43539.075833333336</v>
      </c>
      <c r="J2489" s="2">
        <v>0</v>
      </c>
      <c r="K2489" s="2">
        <v>129</v>
      </c>
      <c r="L2489" s="2" t="str">
        <f t="shared" si="63"/>
        <v>Delhi</v>
      </c>
      <c r="M2489" s="2" t="str">
        <f t="shared" si="64"/>
        <v>Delhi-Delhi</v>
      </c>
      <c r="N2489" s="2" t="str">
        <f t="shared" si="69"/>
        <v>Local</v>
      </c>
      <c r="O2489" s="2" t="str">
        <f t="shared" si="65"/>
        <v>Ship2Home</v>
      </c>
      <c r="P2489" s="2">
        <f t="shared" si="66"/>
        <v>-3</v>
      </c>
      <c r="Q2489" s="2">
        <f t="shared" si="67"/>
        <v>3</v>
      </c>
      <c r="R2489" s="2">
        <f t="shared" si="68"/>
        <v>129</v>
      </c>
    </row>
    <row r="2490" spans="1:18" ht="14.25" customHeight="1">
      <c r="A2490" s="2">
        <v>573264</v>
      </c>
      <c r="B2490" s="2" t="s">
        <v>39</v>
      </c>
      <c r="C2490" s="2" t="s">
        <v>37</v>
      </c>
      <c r="D2490" s="2" t="s">
        <v>41</v>
      </c>
      <c r="E2490" s="2" t="s">
        <v>44</v>
      </c>
      <c r="F2490" s="2" t="s">
        <v>34</v>
      </c>
      <c r="G2490" s="4">
        <v>43533.08388888889</v>
      </c>
      <c r="H2490" s="4">
        <v>43535.08388888889</v>
      </c>
      <c r="I2490" s="4">
        <v>43540.08388888889</v>
      </c>
      <c r="J2490" s="2">
        <v>26</v>
      </c>
      <c r="K2490" s="2">
        <v>112</v>
      </c>
      <c r="L2490" s="2" t="str">
        <f t="shared" si="63"/>
        <v>Mumbai</v>
      </c>
      <c r="M2490" s="2" t="str">
        <f t="shared" si="64"/>
        <v>Delhi-Mumbai</v>
      </c>
      <c r="N2490" s="2" t="str">
        <f t="shared" si="69"/>
        <v>Outstation</v>
      </c>
      <c r="O2490" s="2" t="str">
        <f t="shared" si="65"/>
        <v>FastWheels</v>
      </c>
      <c r="P2490" s="2">
        <f t="shared" si="66"/>
        <v>-5</v>
      </c>
      <c r="Q2490" s="2">
        <f t="shared" si="67"/>
        <v>2</v>
      </c>
      <c r="R2490" s="2">
        <f t="shared" si="68"/>
        <v>138</v>
      </c>
    </row>
    <row r="2491" spans="1:18" ht="14.25" customHeight="1">
      <c r="A2491" s="2">
        <v>818814</v>
      </c>
      <c r="B2491" s="2" t="s">
        <v>39</v>
      </c>
      <c r="C2491" s="2" t="s">
        <v>43</v>
      </c>
      <c r="D2491" s="2" t="s">
        <v>41</v>
      </c>
      <c r="E2491" s="2" t="s">
        <v>38</v>
      </c>
      <c r="F2491" s="2" t="s">
        <v>34</v>
      </c>
      <c r="G2491" s="4">
        <v>43533.084328703706</v>
      </c>
      <c r="H2491" s="4">
        <v>43543.084328703706</v>
      </c>
      <c r="I2491" s="4">
        <v>43540.084328703706</v>
      </c>
      <c r="J2491" s="2">
        <v>43</v>
      </c>
      <c r="K2491" s="2">
        <v>129</v>
      </c>
      <c r="L2491" s="2" t="str">
        <f t="shared" si="63"/>
        <v>Bangalore</v>
      </c>
      <c r="M2491" s="2" t="str">
        <f t="shared" si="64"/>
        <v>Delhi-Bangalore</v>
      </c>
      <c r="N2491" s="2" t="str">
        <f t="shared" si="69"/>
        <v>Outstation</v>
      </c>
      <c r="O2491" s="2" t="str">
        <f t="shared" si="65"/>
        <v>Ship2Home</v>
      </c>
      <c r="P2491" s="2">
        <f t="shared" si="66"/>
        <v>3</v>
      </c>
      <c r="Q2491" s="2">
        <f t="shared" si="67"/>
        <v>10</v>
      </c>
      <c r="R2491" s="2">
        <f t="shared" si="68"/>
        <v>172</v>
      </c>
    </row>
    <row r="2492" spans="1:18" ht="14.25" customHeight="1">
      <c r="A2492" s="2">
        <v>190525</v>
      </c>
      <c r="B2492" s="2" t="s">
        <v>30</v>
      </c>
      <c r="C2492" s="2" t="s">
        <v>40</v>
      </c>
      <c r="D2492" s="2" t="s">
        <v>41</v>
      </c>
      <c r="E2492" s="2" t="s">
        <v>44</v>
      </c>
      <c r="F2492" s="2" t="s">
        <v>34</v>
      </c>
      <c r="G2492" s="4">
        <v>43533.084803240738</v>
      </c>
      <c r="H2492" s="4">
        <v>43537.084803240738</v>
      </c>
      <c r="I2492" s="4">
        <v>43537.084803240738</v>
      </c>
      <c r="J2492" s="2">
        <v>83</v>
      </c>
      <c r="K2492" s="2">
        <v>94</v>
      </c>
      <c r="L2492" s="2" t="str">
        <f t="shared" si="63"/>
        <v>Kolkata</v>
      </c>
      <c r="M2492" s="2" t="str">
        <f t="shared" si="64"/>
        <v>Delhi-Kolkata</v>
      </c>
      <c r="N2492" s="2" t="str">
        <f t="shared" si="69"/>
        <v>Outstation</v>
      </c>
      <c r="O2492" s="2" t="str">
        <f t="shared" si="65"/>
        <v>FastWheels</v>
      </c>
      <c r="P2492" s="2">
        <f t="shared" si="66"/>
        <v>0</v>
      </c>
      <c r="Q2492" s="2">
        <f t="shared" si="67"/>
        <v>4</v>
      </c>
      <c r="R2492" s="2">
        <f t="shared" si="68"/>
        <v>177</v>
      </c>
    </row>
    <row r="2493" spans="1:18" ht="14.25" customHeight="1">
      <c r="A2493" s="2">
        <v>860168</v>
      </c>
      <c r="B2493" s="2" t="s">
        <v>47</v>
      </c>
      <c r="C2493" s="2" t="s">
        <v>40</v>
      </c>
      <c r="D2493" s="2" t="s">
        <v>41</v>
      </c>
      <c r="E2493" s="2" t="s">
        <v>44</v>
      </c>
      <c r="F2493" s="2" t="s">
        <v>34</v>
      </c>
      <c r="G2493" s="4">
        <v>43533.090370370373</v>
      </c>
      <c r="H2493" s="4">
        <v>43537.090370370373</v>
      </c>
      <c r="I2493" s="4">
        <v>43538.090370370373</v>
      </c>
      <c r="J2493" s="2">
        <v>29</v>
      </c>
      <c r="K2493" s="2">
        <v>106</v>
      </c>
      <c r="L2493" s="2" t="str">
        <f t="shared" si="63"/>
        <v>Kolkata</v>
      </c>
      <c r="M2493" s="2" t="str">
        <f t="shared" si="64"/>
        <v>Delhi-Kolkata</v>
      </c>
      <c r="N2493" s="2" t="str">
        <f t="shared" si="69"/>
        <v>Outstation</v>
      </c>
      <c r="O2493" s="2" t="str">
        <f t="shared" si="65"/>
        <v>FastWheels</v>
      </c>
      <c r="P2493" s="2">
        <f t="shared" si="66"/>
        <v>-1</v>
      </c>
      <c r="Q2493" s="2">
        <f t="shared" si="67"/>
        <v>4</v>
      </c>
      <c r="R2493" s="2">
        <f t="shared" si="68"/>
        <v>135</v>
      </c>
    </row>
    <row r="2494" spans="1:18" ht="14.25" customHeight="1">
      <c r="A2494" s="2">
        <v>855006</v>
      </c>
      <c r="B2494" s="2" t="s">
        <v>36</v>
      </c>
      <c r="C2494" s="2" t="s">
        <v>31</v>
      </c>
      <c r="D2494" s="2" t="s">
        <v>32</v>
      </c>
      <c r="E2494" s="2" t="s">
        <v>38</v>
      </c>
      <c r="F2494" s="2" t="s">
        <v>34</v>
      </c>
      <c r="G2494" s="4">
        <v>43533.108553240738</v>
      </c>
      <c r="H2494" s="4">
        <v>43538.108553240738</v>
      </c>
      <c r="I2494" s="4">
        <v>43536.108553240738</v>
      </c>
      <c r="J2494" s="2">
        <v>49</v>
      </c>
      <c r="K2494" s="2">
        <v>129</v>
      </c>
      <c r="L2494" s="2" t="str">
        <f t="shared" si="63"/>
        <v>Delhi</v>
      </c>
      <c r="M2494" s="2" t="str">
        <f t="shared" si="64"/>
        <v>Bangalore-Delhi</v>
      </c>
      <c r="N2494" s="2" t="str">
        <f t="shared" si="69"/>
        <v>Outstation</v>
      </c>
      <c r="O2494" s="2" t="str">
        <f t="shared" si="65"/>
        <v>Ship2Home</v>
      </c>
      <c r="P2494" s="2">
        <f t="shared" si="66"/>
        <v>2</v>
      </c>
      <c r="Q2494" s="2">
        <f t="shared" si="67"/>
        <v>5</v>
      </c>
      <c r="R2494" s="2">
        <f t="shared" si="68"/>
        <v>178</v>
      </c>
    </row>
    <row r="2495" spans="1:18" ht="14.25" customHeight="1">
      <c r="A2495" s="2">
        <v>240750</v>
      </c>
      <c r="B2495" s="2" t="s">
        <v>47</v>
      </c>
      <c r="C2495" s="2" t="s">
        <v>31</v>
      </c>
      <c r="D2495" s="2" t="s">
        <v>41</v>
      </c>
      <c r="E2495" s="2" t="s">
        <v>38</v>
      </c>
      <c r="F2495" s="2" t="s">
        <v>34</v>
      </c>
      <c r="G2495" s="4">
        <v>43533.111886574072</v>
      </c>
      <c r="H2495" s="4">
        <v>43540.111886574072</v>
      </c>
      <c r="I2495" s="4">
        <v>43536.111886574072</v>
      </c>
      <c r="J2495" s="2">
        <v>0</v>
      </c>
      <c r="K2495" s="2">
        <v>129</v>
      </c>
      <c r="L2495" s="2" t="str">
        <f t="shared" si="63"/>
        <v>Delhi</v>
      </c>
      <c r="M2495" s="2" t="str">
        <f t="shared" si="64"/>
        <v>Delhi-Delhi</v>
      </c>
      <c r="N2495" s="2" t="str">
        <f t="shared" si="69"/>
        <v>Local</v>
      </c>
      <c r="O2495" s="2" t="str">
        <f t="shared" si="65"/>
        <v>Ship2Home</v>
      </c>
      <c r="P2495" s="2">
        <f t="shared" si="66"/>
        <v>4</v>
      </c>
      <c r="Q2495" s="2">
        <f t="shared" si="67"/>
        <v>7</v>
      </c>
      <c r="R2495" s="2">
        <f t="shared" si="68"/>
        <v>129</v>
      </c>
    </row>
    <row r="2496" spans="1:18" ht="14.25" customHeight="1">
      <c r="A2496" s="2">
        <v>393354</v>
      </c>
      <c r="B2496" s="2" t="s">
        <v>30</v>
      </c>
      <c r="C2496" s="2" t="s">
        <v>31</v>
      </c>
      <c r="D2496" s="2" t="s">
        <v>41</v>
      </c>
      <c r="E2496" s="2" t="s">
        <v>38</v>
      </c>
      <c r="F2496" s="2" t="s">
        <v>34</v>
      </c>
      <c r="G2496" s="4">
        <v>43533.116666666669</v>
      </c>
      <c r="H2496" s="4">
        <v>43536.116666666669</v>
      </c>
      <c r="I2496" s="4">
        <v>43537.116666666669</v>
      </c>
      <c r="J2496" s="2">
        <v>0</v>
      </c>
      <c r="K2496" s="2">
        <v>126</v>
      </c>
      <c r="L2496" s="2" t="str">
        <f t="shared" si="63"/>
        <v>Delhi</v>
      </c>
      <c r="M2496" s="2" t="str">
        <f t="shared" si="64"/>
        <v>Delhi-Delhi</v>
      </c>
      <c r="N2496" s="2" t="str">
        <f t="shared" si="69"/>
        <v>Local</v>
      </c>
      <c r="O2496" s="2" t="str">
        <f t="shared" si="65"/>
        <v>Ship2Home</v>
      </c>
      <c r="P2496" s="2">
        <f t="shared" si="66"/>
        <v>-1</v>
      </c>
      <c r="Q2496" s="2">
        <f t="shared" si="67"/>
        <v>3</v>
      </c>
      <c r="R2496" s="2">
        <f t="shared" si="68"/>
        <v>126</v>
      </c>
    </row>
    <row r="2497" spans="1:18" ht="14.25" customHeight="1">
      <c r="A2497" s="2">
        <v>14760</v>
      </c>
      <c r="B2497" s="2" t="s">
        <v>39</v>
      </c>
      <c r="C2497" s="2" t="s">
        <v>31</v>
      </c>
      <c r="D2497" s="2" t="s">
        <v>32</v>
      </c>
      <c r="E2497" s="2" t="s">
        <v>44</v>
      </c>
      <c r="F2497" s="2" t="s">
        <v>34</v>
      </c>
      <c r="G2497" s="4">
        <v>43533.121805555558</v>
      </c>
      <c r="H2497" s="4">
        <v>43535.121805555558</v>
      </c>
      <c r="I2497" s="4">
        <v>43537.121805555558</v>
      </c>
      <c r="J2497" s="2">
        <v>41</v>
      </c>
      <c r="K2497" s="2">
        <v>128</v>
      </c>
      <c r="L2497" s="2" t="str">
        <f t="shared" si="63"/>
        <v>Delhi</v>
      </c>
      <c r="M2497" s="2" t="str">
        <f t="shared" si="64"/>
        <v>Bangalore-Delhi</v>
      </c>
      <c r="N2497" s="2" t="str">
        <f t="shared" si="69"/>
        <v>Outstation</v>
      </c>
      <c r="O2497" s="2" t="str">
        <f t="shared" si="65"/>
        <v>FastWheels</v>
      </c>
      <c r="P2497" s="2">
        <f t="shared" si="66"/>
        <v>-2</v>
      </c>
      <c r="Q2497" s="2">
        <f t="shared" si="67"/>
        <v>2</v>
      </c>
      <c r="R2497" s="2">
        <f t="shared" si="68"/>
        <v>169</v>
      </c>
    </row>
    <row r="2498" spans="1:18" ht="14.25" customHeight="1">
      <c r="A2498" s="2">
        <v>472903</v>
      </c>
      <c r="B2498" s="2" t="s">
        <v>48</v>
      </c>
      <c r="C2498" s="2" t="s">
        <v>31</v>
      </c>
      <c r="D2498" s="2" t="s">
        <v>32</v>
      </c>
      <c r="E2498" s="2" t="s">
        <v>33</v>
      </c>
      <c r="F2498" s="2" t="s">
        <v>34</v>
      </c>
      <c r="G2498" s="4">
        <v>43533.122499999998</v>
      </c>
      <c r="H2498" s="4">
        <v>43537.122499999998</v>
      </c>
      <c r="I2498" s="4">
        <v>43536.122499999998</v>
      </c>
      <c r="J2498" s="2">
        <v>42</v>
      </c>
      <c r="K2498" s="2">
        <v>121</v>
      </c>
      <c r="L2498" s="2" t="str">
        <f t="shared" si="63"/>
        <v>Delhi</v>
      </c>
      <c r="M2498" s="2" t="str">
        <f t="shared" si="64"/>
        <v>Bangalore-Delhi</v>
      </c>
      <c r="N2498" s="2" t="str">
        <f t="shared" si="69"/>
        <v>Outstation</v>
      </c>
      <c r="O2498" s="2" t="str">
        <f t="shared" si="65"/>
        <v>Ship2Home</v>
      </c>
      <c r="P2498" s="2">
        <f t="shared" si="66"/>
        <v>1</v>
      </c>
      <c r="Q2498" s="2">
        <f t="shared" si="67"/>
        <v>4</v>
      </c>
      <c r="R2498" s="2">
        <f t="shared" si="68"/>
        <v>163</v>
      </c>
    </row>
    <row r="2499" spans="1:18" ht="14.25" customHeight="1">
      <c r="A2499" s="2">
        <v>577313</v>
      </c>
      <c r="B2499" s="2" t="s">
        <v>39</v>
      </c>
      <c r="C2499" s="2" t="s">
        <v>40</v>
      </c>
      <c r="D2499" s="2" t="s">
        <v>41</v>
      </c>
      <c r="E2499" s="2" t="s">
        <v>33</v>
      </c>
      <c r="F2499" s="2" t="s">
        <v>34</v>
      </c>
      <c r="G2499" s="4">
        <v>43533.133449074077</v>
      </c>
      <c r="H2499" s="4">
        <v>43538.133449074077</v>
      </c>
      <c r="I2499" s="4">
        <v>43538.133449074077</v>
      </c>
      <c r="J2499" s="2">
        <v>39</v>
      </c>
      <c r="K2499" s="2">
        <v>114</v>
      </c>
      <c r="L2499" s="2" t="str">
        <f t="shared" si="63"/>
        <v>Kolkata</v>
      </c>
      <c r="M2499" s="2" t="str">
        <f t="shared" si="64"/>
        <v>Delhi-Kolkata</v>
      </c>
      <c r="N2499" s="2" t="str">
        <f t="shared" si="69"/>
        <v>Outstation</v>
      </c>
      <c r="O2499" s="2" t="str">
        <f t="shared" si="65"/>
        <v>Ship2Home</v>
      </c>
      <c r="P2499" s="2">
        <f t="shared" si="66"/>
        <v>0</v>
      </c>
      <c r="Q2499" s="2">
        <f t="shared" si="67"/>
        <v>5</v>
      </c>
      <c r="R2499" s="2">
        <f t="shared" si="68"/>
        <v>153</v>
      </c>
    </row>
    <row r="2500" spans="1:18" ht="14.25" customHeight="1">
      <c r="A2500" s="2">
        <v>86184</v>
      </c>
      <c r="B2500" s="2" t="s">
        <v>39</v>
      </c>
      <c r="C2500" s="2" t="s">
        <v>31</v>
      </c>
      <c r="D2500" s="2" t="s">
        <v>32</v>
      </c>
      <c r="E2500" s="2" t="s">
        <v>44</v>
      </c>
      <c r="F2500" s="2" t="s">
        <v>34</v>
      </c>
      <c r="G2500" s="4">
        <v>43533.135266203702</v>
      </c>
      <c r="H2500" s="4">
        <v>43535.135266203702</v>
      </c>
      <c r="I2500" s="4">
        <v>43536.135266203702</v>
      </c>
      <c r="J2500" s="2">
        <v>44</v>
      </c>
      <c r="K2500" s="2">
        <v>122</v>
      </c>
      <c r="L2500" s="2" t="str">
        <f t="shared" si="63"/>
        <v>Delhi</v>
      </c>
      <c r="M2500" s="2" t="str">
        <f t="shared" si="64"/>
        <v>Bangalore-Delhi</v>
      </c>
      <c r="N2500" s="2" t="str">
        <f t="shared" si="69"/>
        <v>Outstation</v>
      </c>
      <c r="O2500" s="2" t="str">
        <f t="shared" si="65"/>
        <v>FastWheels</v>
      </c>
      <c r="P2500" s="2">
        <f t="shared" si="66"/>
        <v>-1</v>
      </c>
      <c r="Q2500" s="2">
        <f t="shared" si="67"/>
        <v>2</v>
      </c>
      <c r="R2500" s="2">
        <f t="shared" si="68"/>
        <v>166</v>
      </c>
    </row>
    <row r="2501" spans="1:18" ht="14.25" customHeight="1">
      <c r="A2501" s="2">
        <v>270552</v>
      </c>
      <c r="B2501" s="2" t="s">
        <v>48</v>
      </c>
      <c r="C2501" s="2" t="s">
        <v>37</v>
      </c>
      <c r="D2501" s="2" t="s">
        <v>41</v>
      </c>
      <c r="E2501" s="2" t="s">
        <v>44</v>
      </c>
      <c r="F2501" s="2" t="s">
        <v>34</v>
      </c>
      <c r="G2501" s="4">
        <v>43533.135717592595</v>
      </c>
      <c r="H2501" s="4">
        <v>43538.135717592595</v>
      </c>
      <c r="I2501" s="4">
        <v>43536.135717592595</v>
      </c>
      <c r="J2501" s="2">
        <v>43</v>
      </c>
      <c r="K2501" s="2">
        <v>113</v>
      </c>
      <c r="L2501" s="2" t="str">
        <f t="shared" si="63"/>
        <v>Mumbai</v>
      </c>
      <c r="M2501" s="2" t="str">
        <f t="shared" si="64"/>
        <v>Delhi-Mumbai</v>
      </c>
      <c r="N2501" s="2" t="str">
        <f t="shared" si="69"/>
        <v>Outstation</v>
      </c>
      <c r="O2501" s="2" t="str">
        <f t="shared" si="65"/>
        <v>FastWheels</v>
      </c>
      <c r="P2501" s="2">
        <f t="shared" si="66"/>
        <v>2</v>
      </c>
      <c r="Q2501" s="2">
        <f t="shared" si="67"/>
        <v>5</v>
      </c>
      <c r="R2501" s="2">
        <f t="shared" si="68"/>
        <v>156</v>
      </c>
    </row>
    <row r="2502" spans="1:18" ht="14.25" customHeight="1">
      <c r="A2502" s="2">
        <v>729069</v>
      </c>
      <c r="B2502" s="2" t="s">
        <v>39</v>
      </c>
      <c r="C2502" s="2" t="s">
        <v>45</v>
      </c>
      <c r="D2502" s="2" t="s">
        <v>41</v>
      </c>
      <c r="E2502" s="2" t="s">
        <v>33</v>
      </c>
      <c r="F2502" s="2" t="s">
        <v>34</v>
      </c>
      <c r="G2502" s="4">
        <v>43533.137615740743</v>
      </c>
      <c r="H2502" s="4">
        <v>43537.137615740743</v>
      </c>
      <c r="I2502" s="4">
        <v>43540.137615740743</v>
      </c>
      <c r="J2502" s="2">
        <v>39</v>
      </c>
      <c r="K2502" s="2">
        <v>123</v>
      </c>
      <c r="L2502" s="2" t="str">
        <f t="shared" si="63"/>
        <v>Chennai</v>
      </c>
      <c r="M2502" s="2" t="str">
        <f t="shared" si="64"/>
        <v>Delhi-Chennai</v>
      </c>
      <c r="N2502" s="2" t="str">
        <f t="shared" si="69"/>
        <v>Outstation</v>
      </c>
      <c r="O2502" s="2" t="str">
        <f t="shared" si="65"/>
        <v>Ship2Home</v>
      </c>
      <c r="P2502" s="2">
        <f t="shared" si="66"/>
        <v>-3</v>
      </c>
      <c r="Q2502" s="2">
        <f t="shared" si="67"/>
        <v>4</v>
      </c>
      <c r="R2502" s="2">
        <f t="shared" si="68"/>
        <v>162</v>
      </c>
    </row>
    <row r="2503" spans="1:18" ht="14.25" customHeight="1">
      <c r="A2503" s="2">
        <v>515470</v>
      </c>
      <c r="B2503" s="2" t="s">
        <v>39</v>
      </c>
      <c r="C2503" s="2" t="s">
        <v>31</v>
      </c>
      <c r="D2503" s="2" t="s">
        <v>41</v>
      </c>
      <c r="E2503" s="2" t="s">
        <v>44</v>
      </c>
      <c r="F2503" s="2" t="s">
        <v>34</v>
      </c>
      <c r="G2503" s="4">
        <v>43533.137962962966</v>
      </c>
      <c r="H2503" s="4">
        <v>43537.137962962966</v>
      </c>
      <c r="I2503" s="4">
        <v>43539.137962962966</v>
      </c>
      <c r="J2503" s="2">
        <v>0</v>
      </c>
      <c r="K2503" s="2">
        <v>105</v>
      </c>
      <c r="L2503" s="2" t="str">
        <f t="shared" si="63"/>
        <v>Delhi</v>
      </c>
      <c r="M2503" s="2" t="str">
        <f t="shared" si="64"/>
        <v>Delhi-Delhi</v>
      </c>
      <c r="N2503" s="2" t="str">
        <f t="shared" si="69"/>
        <v>Local</v>
      </c>
      <c r="O2503" s="2" t="str">
        <f t="shared" si="65"/>
        <v>FastWheels</v>
      </c>
      <c r="P2503" s="2">
        <f t="shared" si="66"/>
        <v>-2</v>
      </c>
      <c r="Q2503" s="2">
        <f t="shared" si="67"/>
        <v>4</v>
      </c>
      <c r="R2503" s="2">
        <f t="shared" si="68"/>
        <v>105</v>
      </c>
    </row>
    <row r="2504" spans="1:18" ht="14.25" customHeight="1">
      <c r="A2504" s="2">
        <v>89840</v>
      </c>
      <c r="B2504" s="2" t="s">
        <v>48</v>
      </c>
      <c r="C2504" s="2" t="s">
        <v>31</v>
      </c>
      <c r="D2504" s="2" t="s">
        <v>41</v>
      </c>
      <c r="E2504" s="2" t="s">
        <v>44</v>
      </c>
      <c r="F2504" s="2" t="s">
        <v>34</v>
      </c>
      <c r="G2504" s="4">
        <v>43533.143460648149</v>
      </c>
      <c r="H2504" s="4">
        <v>43535.143460648149</v>
      </c>
      <c r="I2504" s="4">
        <v>43540.143460648149</v>
      </c>
      <c r="J2504" s="2">
        <v>0</v>
      </c>
      <c r="K2504" s="2">
        <v>103</v>
      </c>
      <c r="L2504" s="2" t="str">
        <f t="shared" si="63"/>
        <v>Delhi</v>
      </c>
      <c r="M2504" s="2" t="str">
        <f t="shared" si="64"/>
        <v>Delhi-Delhi</v>
      </c>
      <c r="N2504" s="2" t="str">
        <f t="shared" si="69"/>
        <v>Local</v>
      </c>
      <c r="O2504" s="2" t="str">
        <f t="shared" si="65"/>
        <v>FastWheels</v>
      </c>
      <c r="P2504" s="2">
        <f t="shared" si="66"/>
        <v>-5</v>
      </c>
      <c r="Q2504" s="2">
        <f t="shared" si="67"/>
        <v>2</v>
      </c>
      <c r="R2504" s="2">
        <f t="shared" si="68"/>
        <v>103</v>
      </c>
    </row>
    <row r="2505" spans="1:18" ht="14.25" customHeight="1">
      <c r="A2505" s="2">
        <v>556303</v>
      </c>
      <c r="B2505" s="2" t="s">
        <v>36</v>
      </c>
      <c r="C2505" s="2" t="s">
        <v>43</v>
      </c>
      <c r="D2505" s="2" t="s">
        <v>41</v>
      </c>
      <c r="E2505" s="2" t="s">
        <v>33</v>
      </c>
      <c r="F2505" s="2" t="s">
        <v>34</v>
      </c>
      <c r="G2505" s="4">
        <v>43533.143912037034</v>
      </c>
      <c r="H2505" s="4">
        <v>43543.143912037034</v>
      </c>
      <c r="I2505" s="4">
        <v>43540.143912037034</v>
      </c>
      <c r="J2505" s="2">
        <v>32</v>
      </c>
      <c r="K2505" s="2">
        <v>130</v>
      </c>
      <c r="L2505" s="2" t="str">
        <f t="shared" si="63"/>
        <v>Bangalore</v>
      </c>
      <c r="M2505" s="2" t="str">
        <f t="shared" si="64"/>
        <v>Delhi-Bangalore</v>
      </c>
      <c r="N2505" s="2" t="str">
        <f t="shared" si="69"/>
        <v>Outstation</v>
      </c>
      <c r="O2505" s="2" t="str">
        <f t="shared" si="65"/>
        <v>Ship2Home</v>
      </c>
      <c r="P2505" s="2">
        <f t="shared" si="66"/>
        <v>3</v>
      </c>
      <c r="Q2505" s="2">
        <f t="shared" si="67"/>
        <v>10</v>
      </c>
      <c r="R2505" s="2">
        <f t="shared" si="68"/>
        <v>162</v>
      </c>
    </row>
    <row r="2506" spans="1:18" ht="14.25" customHeight="1">
      <c r="A2506" s="2">
        <v>259300</v>
      </c>
      <c r="B2506" s="2" t="s">
        <v>39</v>
      </c>
      <c r="C2506" s="2" t="s">
        <v>40</v>
      </c>
      <c r="D2506" s="2" t="s">
        <v>32</v>
      </c>
      <c r="E2506" s="2" t="s">
        <v>44</v>
      </c>
      <c r="F2506" s="2" t="s">
        <v>34</v>
      </c>
      <c r="G2506" s="4">
        <v>43533.149675925924</v>
      </c>
      <c r="H2506" s="4">
        <v>43537.149675925924</v>
      </c>
      <c r="I2506" s="4">
        <v>43538.149675925924</v>
      </c>
      <c r="J2506" s="2">
        <v>48</v>
      </c>
      <c r="K2506" s="2">
        <v>115</v>
      </c>
      <c r="L2506" s="2" t="str">
        <f t="shared" si="63"/>
        <v>Kolkata</v>
      </c>
      <c r="M2506" s="2" t="str">
        <f t="shared" si="64"/>
        <v>Bangalore-Kolkata</v>
      </c>
      <c r="N2506" s="2" t="str">
        <f t="shared" si="69"/>
        <v>Outstation</v>
      </c>
      <c r="O2506" s="2" t="str">
        <f t="shared" si="65"/>
        <v>FastWheels</v>
      </c>
      <c r="P2506" s="2">
        <f t="shared" si="66"/>
        <v>-1</v>
      </c>
      <c r="Q2506" s="2">
        <f t="shared" si="67"/>
        <v>4</v>
      </c>
      <c r="R2506" s="2">
        <f t="shared" si="68"/>
        <v>163</v>
      </c>
    </row>
    <row r="2507" spans="1:18" ht="14.25" customHeight="1">
      <c r="A2507" s="2">
        <v>718459</v>
      </c>
      <c r="B2507" s="2" t="s">
        <v>39</v>
      </c>
      <c r="C2507" s="2" t="s">
        <v>43</v>
      </c>
      <c r="D2507" s="2" t="s">
        <v>32</v>
      </c>
      <c r="E2507" s="2" t="s">
        <v>33</v>
      </c>
      <c r="F2507" s="2" t="s">
        <v>34</v>
      </c>
      <c r="G2507" s="4">
        <v>43533.159861111111</v>
      </c>
      <c r="H2507" s="4">
        <v>43538.159861111111</v>
      </c>
      <c r="I2507" s="4">
        <v>43539.159861111111</v>
      </c>
      <c r="J2507" s="2">
        <v>0</v>
      </c>
      <c r="K2507" s="2">
        <v>126</v>
      </c>
      <c r="L2507" s="2" t="str">
        <f t="shared" si="63"/>
        <v>Bangalore</v>
      </c>
      <c r="M2507" s="2" t="str">
        <f t="shared" si="64"/>
        <v>Bangalore-Bangalore</v>
      </c>
      <c r="N2507" s="2" t="str">
        <f t="shared" si="69"/>
        <v>Local</v>
      </c>
      <c r="O2507" s="2" t="str">
        <f t="shared" si="65"/>
        <v>Ship2Home</v>
      </c>
      <c r="P2507" s="2">
        <f t="shared" si="66"/>
        <v>-1</v>
      </c>
      <c r="Q2507" s="2">
        <f t="shared" si="67"/>
        <v>5</v>
      </c>
      <c r="R2507" s="2">
        <f t="shared" si="68"/>
        <v>126</v>
      </c>
    </row>
    <row r="2508" spans="1:18" ht="14.25" customHeight="1">
      <c r="A2508" s="2">
        <v>799185</v>
      </c>
      <c r="B2508" s="2" t="s">
        <v>39</v>
      </c>
      <c r="C2508" s="2" t="s">
        <v>37</v>
      </c>
      <c r="D2508" s="2" t="s">
        <v>32</v>
      </c>
      <c r="E2508" s="2" t="s">
        <v>44</v>
      </c>
      <c r="F2508" s="2" t="s">
        <v>34</v>
      </c>
      <c r="G2508" s="4">
        <v>43533.15996527778</v>
      </c>
      <c r="H2508" s="4">
        <v>43535.15996527778</v>
      </c>
      <c r="I2508" s="4">
        <v>43538.15996527778</v>
      </c>
      <c r="J2508" s="2">
        <v>64</v>
      </c>
      <c r="K2508" s="2">
        <v>95</v>
      </c>
      <c r="L2508" s="2" t="str">
        <f t="shared" si="63"/>
        <v>Mumbai</v>
      </c>
      <c r="M2508" s="2" t="str">
        <f t="shared" si="64"/>
        <v>Bangalore-Mumbai</v>
      </c>
      <c r="N2508" s="2" t="str">
        <f t="shared" si="69"/>
        <v>Outstation</v>
      </c>
      <c r="O2508" s="2" t="str">
        <f t="shared" si="65"/>
        <v>FastWheels</v>
      </c>
      <c r="P2508" s="2">
        <f t="shared" si="66"/>
        <v>-3</v>
      </c>
      <c r="Q2508" s="2">
        <f t="shared" si="67"/>
        <v>2</v>
      </c>
      <c r="R2508" s="2">
        <f t="shared" si="68"/>
        <v>159</v>
      </c>
    </row>
    <row r="2509" spans="1:18" ht="14.25" customHeight="1">
      <c r="A2509" s="2">
        <v>701905</v>
      </c>
      <c r="B2509" s="2" t="s">
        <v>30</v>
      </c>
      <c r="C2509" s="2" t="s">
        <v>40</v>
      </c>
      <c r="D2509" s="2" t="s">
        <v>32</v>
      </c>
      <c r="E2509" s="2" t="s">
        <v>44</v>
      </c>
      <c r="F2509" s="2" t="s">
        <v>34</v>
      </c>
      <c r="G2509" s="4">
        <v>43533.161064814813</v>
      </c>
      <c r="H2509" s="4">
        <v>43536.161064814813</v>
      </c>
      <c r="I2509" s="4">
        <v>43540.161064814813</v>
      </c>
      <c r="J2509" s="2">
        <v>83</v>
      </c>
      <c r="K2509" s="2">
        <v>91</v>
      </c>
      <c r="L2509" s="2" t="str">
        <f t="shared" si="63"/>
        <v>Kolkata</v>
      </c>
      <c r="M2509" s="2" t="str">
        <f t="shared" si="64"/>
        <v>Bangalore-Kolkata</v>
      </c>
      <c r="N2509" s="2" t="str">
        <f t="shared" si="69"/>
        <v>Outstation</v>
      </c>
      <c r="O2509" s="2" t="str">
        <f t="shared" si="65"/>
        <v>FastWheels</v>
      </c>
      <c r="P2509" s="2">
        <f t="shared" si="66"/>
        <v>-4</v>
      </c>
      <c r="Q2509" s="2">
        <f t="shared" si="67"/>
        <v>3</v>
      </c>
      <c r="R2509" s="2">
        <f t="shared" si="68"/>
        <v>174</v>
      </c>
    </row>
    <row r="2510" spans="1:18" ht="14.25" customHeight="1">
      <c r="A2510" s="2">
        <v>301178</v>
      </c>
      <c r="B2510" s="2" t="s">
        <v>39</v>
      </c>
      <c r="C2510" s="2" t="s">
        <v>43</v>
      </c>
      <c r="D2510" s="2" t="s">
        <v>41</v>
      </c>
      <c r="E2510" s="2" t="s">
        <v>38</v>
      </c>
      <c r="F2510" s="2" t="s">
        <v>34</v>
      </c>
      <c r="G2510" s="4">
        <v>43533.163738425923</v>
      </c>
      <c r="H2510" s="4">
        <v>43537.163738425923</v>
      </c>
      <c r="I2510" s="4">
        <v>43538.163738425923</v>
      </c>
      <c r="J2510" s="2">
        <v>49</v>
      </c>
      <c r="K2510" s="2">
        <v>122</v>
      </c>
      <c r="L2510" s="2" t="str">
        <f t="shared" si="63"/>
        <v>Bangalore</v>
      </c>
      <c r="M2510" s="2" t="str">
        <f t="shared" si="64"/>
        <v>Delhi-Bangalore</v>
      </c>
      <c r="N2510" s="2" t="str">
        <f t="shared" si="69"/>
        <v>Outstation</v>
      </c>
      <c r="O2510" s="2" t="str">
        <f t="shared" si="65"/>
        <v>Ship2Home</v>
      </c>
      <c r="P2510" s="2">
        <f t="shared" si="66"/>
        <v>-1</v>
      </c>
      <c r="Q2510" s="2">
        <f t="shared" si="67"/>
        <v>4</v>
      </c>
      <c r="R2510" s="2">
        <f t="shared" si="68"/>
        <v>171</v>
      </c>
    </row>
    <row r="2511" spans="1:18" ht="14.25" customHeight="1">
      <c r="A2511" s="2">
        <v>409268</v>
      </c>
      <c r="B2511" s="2" t="s">
        <v>36</v>
      </c>
      <c r="C2511" s="2" t="s">
        <v>31</v>
      </c>
      <c r="D2511" s="2" t="s">
        <v>41</v>
      </c>
      <c r="E2511" s="2" t="s">
        <v>44</v>
      </c>
      <c r="F2511" s="2" t="s">
        <v>34</v>
      </c>
      <c r="G2511" s="4">
        <v>43533.16741898148</v>
      </c>
      <c r="H2511" s="4">
        <v>43533.16741898148</v>
      </c>
      <c r="I2511" s="4">
        <v>43540.16741898148</v>
      </c>
      <c r="J2511" s="2">
        <v>0</v>
      </c>
      <c r="K2511" s="2">
        <v>100</v>
      </c>
      <c r="L2511" s="2" t="str">
        <f t="shared" si="63"/>
        <v>Delhi</v>
      </c>
      <c r="M2511" s="2" t="str">
        <f t="shared" si="64"/>
        <v>Delhi-Delhi</v>
      </c>
      <c r="N2511" s="2" t="str">
        <f t="shared" si="69"/>
        <v>Local</v>
      </c>
      <c r="O2511" s="2" t="str">
        <f t="shared" si="65"/>
        <v>FastWheels</v>
      </c>
      <c r="P2511" s="2">
        <f t="shared" si="66"/>
        <v>-7</v>
      </c>
      <c r="Q2511" s="2">
        <f t="shared" si="67"/>
        <v>0</v>
      </c>
      <c r="R2511" s="2">
        <f t="shared" si="68"/>
        <v>100</v>
      </c>
    </row>
    <row r="2512" spans="1:18" ht="14.25" customHeight="1">
      <c r="A2512" s="2">
        <v>357659</v>
      </c>
      <c r="B2512" s="2" t="s">
        <v>36</v>
      </c>
      <c r="C2512" s="2" t="s">
        <v>37</v>
      </c>
      <c r="D2512" s="2" t="s">
        <v>32</v>
      </c>
      <c r="E2512" s="2" t="s">
        <v>33</v>
      </c>
      <c r="F2512" s="2" t="s">
        <v>34</v>
      </c>
      <c r="G2512" s="4">
        <v>43533.176238425927</v>
      </c>
      <c r="H2512" s="4">
        <v>43538.176238425927</v>
      </c>
      <c r="I2512" s="4">
        <v>43539.176238425927</v>
      </c>
      <c r="J2512" s="2">
        <v>44</v>
      </c>
      <c r="K2512" s="2">
        <v>112</v>
      </c>
      <c r="L2512" s="2" t="str">
        <f t="shared" si="63"/>
        <v>Mumbai</v>
      </c>
      <c r="M2512" s="2" t="str">
        <f t="shared" si="64"/>
        <v>Bangalore-Mumbai</v>
      </c>
      <c r="N2512" s="2" t="str">
        <f t="shared" si="69"/>
        <v>Outstation</v>
      </c>
      <c r="O2512" s="2" t="str">
        <f t="shared" si="65"/>
        <v>Ship2Home</v>
      </c>
      <c r="P2512" s="2">
        <f t="shared" si="66"/>
        <v>-1</v>
      </c>
      <c r="Q2512" s="2">
        <f t="shared" si="67"/>
        <v>5</v>
      </c>
      <c r="R2512" s="2">
        <f t="shared" si="68"/>
        <v>156</v>
      </c>
    </row>
    <row r="2513" spans="1:18" ht="14.25" customHeight="1">
      <c r="A2513" s="2">
        <v>47631</v>
      </c>
      <c r="B2513" s="2" t="s">
        <v>36</v>
      </c>
      <c r="C2513" s="2" t="s">
        <v>43</v>
      </c>
      <c r="D2513" s="2" t="s">
        <v>41</v>
      </c>
      <c r="E2513" s="2" t="s">
        <v>44</v>
      </c>
      <c r="F2513" s="2" t="s">
        <v>34</v>
      </c>
      <c r="G2513" s="4">
        <v>43533.178136574075</v>
      </c>
      <c r="H2513" s="4">
        <v>43535.178136574075</v>
      </c>
      <c r="I2513" s="4">
        <v>43536.178136574075</v>
      </c>
      <c r="J2513" s="2">
        <v>63</v>
      </c>
      <c r="K2513" s="2">
        <v>106</v>
      </c>
      <c r="L2513" s="2" t="str">
        <f t="shared" si="63"/>
        <v>Bangalore</v>
      </c>
      <c r="M2513" s="2" t="str">
        <f t="shared" si="64"/>
        <v>Delhi-Bangalore</v>
      </c>
      <c r="N2513" s="2" t="str">
        <f t="shared" si="69"/>
        <v>Outstation</v>
      </c>
      <c r="O2513" s="2" t="str">
        <f t="shared" si="65"/>
        <v>FastWheels</v>
      </c>
      <c r="P2513" s="2">
        <f t="shared" si="66"/>
        <v>-1</v>
      </c>
      <c r="Q2513" s="2">
        <f t="shared" si="67"/>
        <v>2</v>
      </c>
      <c r="R2513" s="2">
        <f t="shared" si="68"/>
        <v>169</v>
      </c>
    </row>
    <row r="2514" spans="1:18" ht="14.25" customHeight="1">
      <c r="A2514" s="2">
        <v>878209</v>
      </c>
      <c r="B2514" s="2" t="s">
        <v>39</v>
      </c>
      <c r="C2514" s="2" t="s">
        <v>31</v>
      </c>
      <c r="D2514" s="2" t="s">
        <v>32</v>
      </c>
      <c r="E2514" s="2" t="s">
        <v>44</v>
      </c>
      <c r="F2514" s="2" t="s">
        <v>34</v>
      </c>
      <c r="G2514" s="4">
        <v>43533.178564814814</v>
      </c>
      <c r="H2514" s="4">
        <v>43535.178564814814</v>
      </c>
      <c r="I2514" s="4">
        <v>43536.178564814814</v>
      </c>
      <c r="J2514" s="2">
        <v>81</v>
      </c>
      <c r="K2514" s="2">
        <v>102</v>
      </c>
      <c r="L2514" s="2" t="str">
        <f t="shared" si="63"/>
        <v>Delhi</v>
      </c>
      <c r="M2514" s="2" t="str">
        <f t="shared" si="64"/>
        <v>Bangalore-Delhi</v>
      </c>
      <c r="N2514" s="2" t="str">
        <f t="shared" si="69"/>
        <v>Outstation</v>
      </c>
      <c r="O2514" s="2" t="str">
        <f t="shared" si="65"/>
        <v>FastWheels</v>
      </c>
      <c r="P2514" s="2">
        <f t="shared" si="66"/>
        <v>-1</v>
      </c>
      <c r="Q2514" s="2">
        <f t="shared" si="67"/>
        <v>2</v>
      </c>
      <c r="R2514" s="2">
        <f t="shared" si="68"/>
        <v>183</v>
      </c>
    </row>
    <row r="2515" spans="1:18" ht="14.25" customHeight="1">
      <c r="A2515" s="2">
        <v>191631</v>
      </c>
      <c r="B2515" s="2" t="s">
        <v>36</v>
      </c>
      <c r="C2515" s="2" t="s">
        <v>37</v>
      </c>
      <c r="D2515" s="2" t="s">
        <v>32</v>
      </c>
      <c r="E2515" s="2" t="s">
        <v>33</v>
      </c>
      <c r="F2515" s="2" t="s">
        <v>34</v>
      </c>
      <c r="G2515" s="4">
        <v>43533.182638888888</v>
      </c>
      <c r="H2515" s="4">
        <v>43537.182638888888</v>
      </c>
      <c r="I2515" s="4">
        <v>43539.182638888888</v>
      </c>
      <c r="J2515" s="2">
        <v>44</v>
      </c>
      <c r="K2515" s="2">
        <v>105</v>
      </c>
      <c r="L2515" s="2" t="str">
        <f t="shared" si="63"/>
        <v>Mumbai</v>
      </c>
      <c r="M2515" s="2" t="str">
        <f t="shared" si="64"/>
        <v>Bangalore-Mumbai</v>
      </c>
      <c r="N2515" s="2" t="str">
        <f t="shared" si="69"/>
        <v>Outstation</v>
      </c>
      <c r="O2515" s="2" t="str">
        <f t="shared" si="65"/>
        <v>Ship2Home</v>
      </c>
      <c r="P2515" s="2">
        <f t="shared" si="66"/>
        <v>-2</v>
      </c>
      <c r="Q2515" s="2">
        <f t="shared" si="67"/>
        <v>4</v>
      </c>
      <c r="R2515" s="2">
        <f t="shared" si="68"/>
        <v>149</v>
      </c>
    </row>
    <row r="2516" spans="1:18" ht="14.25" customHeight="1">
      <c r="A2516" s="2">
        <v>44688</v>
      </c>
      <c r="B2516" s="2" t="s">
        <v>30</v>
      </c>
      <c r="C2516" s="2" t="s">
        <v>40</v>
      </c>
      <c r="D2516" s="2" t="s">
        <v>41</v>
      </c>
      <c r="E2516" s="2" t="s">
        <v>44</v>
      </c>
      <c r="F2516" s="2" t="s">
        <v>34</v>
      </c>
      <c r="G2516" s="4">
        <v>43533.183449074073</v>
      </c>
      <c r="H2516" s="4">
        <v>43542.183449074073</v>
      </c>
      <c r="I2516" s="4">
        <v>43537.183449074073</v>
      </c>
      <c r="J2516" s="2">
        <v>37</v>
      </c>
      <c r="K2516" s="2">
        <v>108</v>
      </c>
      <c r="L2516" s="2" t="str">
        <f t="shared" si="63"/>
        <v>Kolkata</v>
      </c>
      <c r="M2516" s="2" t="str">
        <f t="shared" si="64"/>
        <v>Delhi-Kolkata</v>
      </c>
      <c r="N2516" s="2" t="str">
        <f t="shared" si="69"/>
        <v>Outstation</v>
      </c>
      <c r="O2516" s="2" t="str">
        <f t="shared" si="65"/>
        <v>FastWheels</v>
      </c>
      <c r="P2516" s="2">
        <f t="shared" si="66"/>
        <v>5</v>
      </c>
      <c r="Q2516" s="2">
        <f t="shared" si="67"/>
        <v>9</v>
      </c>
      <c r="R2516" s="2">
        <f t="shared" si="68"/>
        <v>145</v>
      </c>
    </row>
    <row r="2517" spans="1:18" ht="14.25" customHeight="1">
      <c r="A2517" s="2">
        <v>159296</v>
      </c>
      <c r="B2517" s="2" t="s">
        <v>42</v>
      </c>
      <c r="C2517" s="2" t="s">
        <v>40</v>
      </c>
      <c r="D2517" s="2" t="s">
        <v>41</v>
      </c>
      <c r="E2517" s="2" t="s">
        <v>44</v>
      </c>
      <c r="F2517" s="2" t="s">
        <v>34</v>
      </c>
      <c r="G2517" s="4">
        <v>43533.186388888891</v>
      </c>
      <c r="H2517" s="4">
        <v>43537.186388888891</v>
      </c>
      <c r="I2517" s="4">
        <v>43537.186388888891</v>
      </c>
      <c r="J2517" s="2">
        <v>33</v>
      </c>
      <c r="K2517" s="2">
        <v>107</v>
      </c>
      <c r="L2517" s="2" t="str">
        <f t="shared" si="63"/>
        <v>Kolkata</v>
      </c>
      <c r="M2517" s="2" t="str">
        <f t="shared" si="64"/>
        <v>Delhi-Kolkata</v>
      </c>
      <c r="N2517" s="2" t="str">
        <f t="shared" si="69"/>
        <v>Outstation</v>
      </c>
      <c r="O2517" s="2" t="str">
        <f t="shared" si="65"/>
        <v>FastWheels</v>
      </c>
      <c r="P2517" s="2">
        <f t="shared" si="66"/>
        <v>0</v>
      </c>
      <c r="Q2517" s="2">
        <f t="shared" si="67"/>
        <v>4</v>
      </c>
      <c r="R2517" s="2">
        <f t="shared" si="68"/>
        <v>140</v>
      </c>
    </row>
    <row r="2518" spans="1:18" ht="14.25" customHeight="1">
      <c r="A2518" s="2">
        <v>399718</v>
      </c>
      <c r="B2518" s="2" t="s">
        <v>39</v>
      </c>
      <c r="C2518" s="2" t="s">
        <v>45</v>
      </c>
      <c r="D2518" s="2" t="s">
        <v>32</v>
      </c>
      <c r="E2518" s="2" t="s">
        <v>38</v>
      </c>
      <c r="F2518" s="2" t="s">
        <v>34</v>
      </c>
      <c r="G2518" s="4">
        <v>43533.186990740738</v>
      </c>
      <c r="H2518" s="4">
        <v>43539.186990740738</v>
      </c>
      <c r="I2518" s="4">
        <v>43540.186990740738</v>
      </c>
      <c r="J2518" s="2">
        <v>25</v>
      </c>
      <c r="K2518" s="2">
        <v>125</v>
      </c>
      <c r="L2518" s="2" t="str">
        <f t="shared" si="63"/>
        <v>Chennai</v>
      </c>
      <c r="M2518" s="2" t="str">
        <f t="shared" si="64"/>
        <v>Bangalore-Chennai</v>
      </c>
      <c r="N2518" s="2" t="str">
        <f t="shared" si="69"/>
        <v>Outstation</v>
      </c>
      <c r="O2518" s="2" t="str">
        <f t="shared" si="65"/>
        <v>Ship2Home</v>
      </c>
      <c r="P2518" s="2">
        <f t="shared" si="66"/>
        <v>-1</v>
      </c>
      <c r="Q2518" s="2">
        <f t="shared" si="67"/>
        <v>6</v>
      </c>
      <c r="R2518" s="2">
        <f t="shared" si="68"/>
        <v>150</v>
      </c>
    </row>
    <row r="2519" spans="1:18" ht="14.25" customHeight="1">
      <c r="A2519" s="2">
        <v>336063</v>
      </c>
      <c r="B2519" s="2" t="s">
        <v>36</v>
      </c>
      <c r="C2519" s="2" t="s">
        <v>40</v>
      </c>
      <c r="D2519" s="2" t="s">
        <v>41</v>
      </c>
      <c r="E2519" s="2" t="s">
        <v>33</v>
      </c>
      <c r="F2519" s="2" t="s">
        <v>34</v>
      </c>
      <c r="G2519" s="4">
        <v>43533.188622685186</v>
      </c>
      <c r="H2519" s="4">
        <v>43538.188622685186</v>
      </c>
      <c r="I2519" s="4">
        <v>43537.188622685186</v>
      </c>
      <c r="J2519" s="2">
        <v>33</v>
      </c>
      <c r="K2519" s="2">
        <v>113</v>
      </c>
      <c r="L2519" s="2" t="str">
        <f t="shared" si="63"/>
        <v>Kolkata</v>
      </c>
      <c r="M2519" s="2" t="str">
        <f t="shared" si="64"/>
        <v>Delhi-Kolkata</v>
      </c>
      <c r="N2519" s="2" t="str">
        <f t="shared" si="69"/>
        <v>Outstation</v>
      </c>
      <c r="O2519" s="2" t="str">
        <f t="shared" si="65"/>
        <v>Ship2Home</v>
      </c>
      <c r="P2519" s="2">
        <f t="shared" si="66"/>
        <v>1</v>
      </c>
      <c r="Q2519" s="2">
        <f t="shared" si="67"/>
        <v>5</v>
      </c>
      <c r="R2519" s="2">
        <f t="shared" si="68"/>
        <v>146</v>
      </c>
    </row>
    <row r="2520" spans="1:18" ht="14.25" customHeight="1">
      <c r="A2520" s="2">
        <v>319481</v>
      </c>
      <c r="B2520" s="2" t="s">
        <v>46</v>
      </c>
      <c r="C2520" s="2" t="s">
        <v>43</v>
      </c>
      <c r="D2520" s="2" t="s">
        <v>32</v>
      </c>
      <c r="E2520" s="2" t="s">
        <v>33</v>
      </c>
      <c r="F2520" s="2" t="s">
        <v>34</v>
      </c>
      <c r="G2520" s="4">
        <v>43533.192696759259</v>
      </c>
      <c r="H2520" s="4">
        <v>43539.192696759259</v>
      </c>
      <c r="I2520" s="4">
        <v>43539.192696759259</v>
      </c>
      <c r="J2520" s="2">
        <v>0</v>
      </c>
      <c r="K2520" s="2">
        <v>129</v>
      </c>
      <c r="L2520" s="2" t="str">
        <f t="shared" si="63"/>
        <v>Bangalore</v>
      </c>
      <c r="M2520" s="2" t="str">
        <f t="shared" si="64"/>
        <v>Bangalore-Bangalore</v>
      </c>
      <c r="N2520" s="2" t="str">
        <f t="shared" si="69"/>
        <v>Local</v>
      </c>
      <c r="O2520" s="2" t="str">
        <f t="shared" si="65"/>
        <v>Ship2Home</v>
      </c>
      <c r="P2520" s="2">
        <f t="shared" si="66"/>
        <v>0</v>
      </c>
      <c r="Q2520" s="2">
        <f t="shared" si="67"/>
        <v>6</v>
      </c>
      <c r="R2520" s="2">
        <f t="shared" si="68"/>
        <v>129</v>
      </c>
    </row>
    <row r="2521" spans="1:18" ht="14.25" customHeight="1">
      <c r="A2521" s="2">
        <v>758322</v>
      </c>
      <c r="B2521" s="2" t="s">
        <v>30</v>
      </c>
      <c r="C2521" s="2" t="s">
        <v>37</v>
      </c>
      <c r="D2521" s="2" t="s">
        <v>41</v>
      </c>
      <c r="E2521" s="2" t="s">
        <v>38</v>
      </c>
      <c r="F2521" s="2" t="s">
        <v>34</v>
      </c>
      <c r="G2521" s="4">
        <v>43533.196053240739</v>
      </c>
      <c r="H2521" s="4">
        <v>43537.196053240739</v>
      </c>
      <c r="I2521" s="4">
        <v>43539.196053240739</v>
      </c>
      <c r="J2521" s="2">
        <v>49</v>
      </c>
      <c r="K2521" s="2">
        <v>114</v>
      </c>
      <c r="L2521" s="2" t="str">
        <f t="shared" si="63"/>
        <v>Mumbai</v>
      </c>
      <c r="M2521" s="2" t="str">
        <f t="shared" si="64"/>
        <v>Delhi-Mumbai</v>
      </c>
      <c r="N2521" s="2" t="str">
        <f t="shared" si="69"/>
        <v>Outstation</v>
      </c>
      <c r="O2521" s="2" t="str">
        <f t="shared" si="65"/>
        <v>Ship2Home</v>
      </c>
      <c r="P2521" s="2">
        <f t="shared" si="66"/>
        <v>-2</v>
      </c>
      <c r="Q2521" s="2">
        <f t="shared" si="67"/>
        <v>4</v>
      </c>
      <c r="R2521" s="2">
        <f t="shared" si="68"/>
        <v>163</v>
      </c>
    </row>
    <row r="2522" spans="1:18" ht="14.25" customHeight="1">
      <c r="A2522" s="2">
        <v>173769</v>
      </c>
      <c r="B2522" s="2" t="s">
        <v>39</v>
      </c>
      <c r="C2522" s="2" t="s">
        <v>40</v>
      </c>
      <c r="D2522" s="2" t="s">
        <v>41</v>
      </c>
      <c r="E2522" s="2" t="s">
        <v>33</v>
      </c>
      <c r="F2522" s="2" t="s">
        <v>34</v>
      </c>
      <c r="G2522" s="4">
        <v>43533.197743055556</v>
      </c>
      <c r="H2522" s="4">
        <v>43539.197743055556</v>
      </c>
      <c r="I2522" s="4">
        <v>43539.197743055556</v>
      </c>
      <c r="J2522" s="2">
        <v>40</v>
      </c>
      <c r="K2522" s="2">
        <v>110</v>
      </c>
      <c r="L2522" s="2" t="str">
        <f t="shared" si="63"/>
        <v>Kolkata</v>
      </c>
      <c r="M2522" s="2" t="str">
        <f t="shared" si="64"/>
        <v>Delhi-Kolkata</v>
      </c>
      <c r="N2522" s="2" t="str">
        <f t="shared" si="69"/>
        <v>Outstation</v>
      </c>
      <c r="O2522" s="2" t="str">
        <f t="shared" si="65"/>
        <v>Ship2Home</v>
      </c>
      <c r="P2522" s="2">
        <f t="shared" si="66"/>
        <v>0</v>
      </c>
      <c r="Q2522" s="2">
        <f t="shared" si="67"/>
        <v>6</v>
      </c>
      <c r="R2522" s="2">
        <f t="shared" si="68"/>
        <v>150</v>
      </c>
    </row>
    <row r="2523" spans="1:18" ht="14.25" customHeight="1">
      <c r="A2523" s="2">
        <v>186519</v>
      </c>
      <c r="B2523" s="2" t="s">
        <v>36</v>
      </c>
      <c r="C2523" s="2" t="s">
        <v>31</v>
      </c>
      <c r="D2523" s="2" t="s">
        <v>32</v>
      </c>
      <c r="E2523" s="2" t="s">
        <v>33</v>
      </c>
      <c r="F2523" s="2" t="s">
        <v>34</v>
      </c>
      <c r="G2523" s="4">
        <v>43533.202256944445</v>
      </c>
      <c r="H2523" s="4">
        <v>43537.202256944445</v>
      </c>
      <c r="I2523" s="4">
        <v>43538.202256944445</v>
      </c>
      <c r="J2523" s="2">
        <v>35</v>
      </c>
      <c r="K2523" s="2">
        <v>127</v>
      </c>
      <c r="L2523" s="2" t="str">
        <f t="shared" si="63"/>
        <v>Delhi</v>
      </c>
      <c r="M2523" s="2" t="str">
        <f t="shared" si="64"/>
        <v>Bangalore-Delhi</v>
      </c>
      <c r="N2523" s="2" t="str">
        <f t="shared" si="69"/>
        <v>Outstation</v>
      </c>
      <c r="O2523" s="2" t="str">
        <f t="shared" si="65"/>
        <v>Ship2Home</v>
      </c>
      <c r="P2523" s="2">
        <f t="shared" si="66"/>
        <v>-1</v>
      </c>
      <c r="Q2523" s="2">
        <f t="shared" si="67"/>
        <v>4</v>
      </c>
      <c r="R2523" s="2">
        <f t="shared" si="68"/>
        <v>162</v>
      </c>
    </row>
    <row r="2524" spans="1:18" ht="14.25" customHeight="1">
      <c r="A2524" s="2">
        <v>721238</v>
      </c>
      <c r="B2524" s="2" t="s">
        <v>48</v>
      </c>
      <c r="C2524" s="2" t="s">
        <v>37</v>
      </c>
      <c r="D2524" s="2" t="s">
        <v>41</v>
      </c>
      <c r="E2524" s="2" t="s">
        <v>38</v>
      </c>
      <c r="F2524" s="2" t="s">
        <v>34</v>
      </c>
      <c r="G2524" s="4">
        <v>43533.204062500001</v>
      </c>
      <c r="H2524" s="4">
        <v>43537.204062500001</v>
      </c>
      <c r="I2524" s="4">
        <v>43537.204062500001</v>
      </c>
      <c r="J2524" s="2">
        <v>47</v>
      </c>
      <c r="K2524" s="2">
        <v>113</v>
      </c>
      <c r="L2524" s="2" t="str">
        <f t="shared" si="63"/>
        <v>Mumbai</v>
      </c>
      <c r="M2524" s="2" t="str">
        <f t="shared" si="64"/>
        <v>Delhi-Mumbai</v>
      </c>
      <c r="N2524" s="2" t="str">
        <f t="shared" si="69"/>
        <v>Outstation</v>
      </c>
      <c r="O2524" s="2" t="str">
        <f t="shared" si="65"/>
        <v>Ship2Home</v>
      </c>
      <c r="P2524" s="2">
        <f t="shared" si="66"/>
        <v>0</v>
      </c>
      <c r="Q2524" s="2">
        <f t="shared" si="67"/>
        <v>4</v>
      </c>
      <c r="R2524" s="2">
        <f t="shared" si="68"/>
        <v>160</v>
      </c>
    </row>
    <row r="2525" spans="1:18" ht="14.25" customHeight="1">
      <c r="A2525" s="2">
        <v>365173</v>
      </c>
      <c r="B2525" s="2" t="s">
        <v>36</v>
      </c>
      <c r="C2525" s="2" t="s">
        <v>31</v>
      </c>
      <c r="D2525" s="2" t="s">
        <v>41</v>
      </c>
      <c r="E2525" s="2" t="s">
        <v>33</v>
      </c>
      <c r="F2525" s="2" t="s">
        <v>34</v>
      </c>
      <c r="G2525" s="4">
        <v>43533.207418981481</v>
      </c>
      <c r="H2525" s="4">
        <v>43536.207418981481</v>
      </c>
      <c r="I2525" s="4">
        <v>43537.207418981481</v>
      </c>
      <c r="J2525" s="2">
        <v>0</v>
      </c>
      <c r="K2525" s="2">
        <v>127</v>
      </c>
      <c r="L2525" s="2" t="str">
        <f t="shared" si="63"/>
        <v>Delhi</v>
      </c>
      <c r="M2525" s="2" t="str">
        <f t="shared" si="64"/>
        <v>Delhi-Delhi</v>
      </c>
      <c r="N2525" s="2" t="str">
        <f t="shared" si="69"/>
        <v>Local</v>
      </c>
      <c r="O2525" s="2" t="str">
        <f t="shared" si="65"/>
        <v>Ship2Home</v>
      </c>
      <c r="P2525" s="2">
        <f t="shared" si="66"/>
        <v>-1</v>
      </c>
      <c r="Q2525" s="2">
        <f t="shared" si="67"/>
        <v>3</v>
      </c>
      <c r="R2525" s="2">
        <f t="shared" si="68"/>
        <v>127</v>
      </c>
    </row>
    <row r="2526" spans="1:18" ht="14.25" customHeight="1">
      <c r="A2526" s="2">
        <v>550988</v>
      </c>
      <c r="B2526" s="2" t="s">
        <v>30</v>
      </c>
      <c r="C2526" s="2" t="s">
        <v>43</v>
      </c>
      <c r="D2526" s="2" t="s">
        <v>32</v>
      </c>
      <c r="E2526" s="2" t="s">
        <v>44</v>
      </c>
      <c r="F2526" s="2" t="s">
        <v>34</v>
      </c>
      <c r="G2526" s="4">
        <v>43533.208124999997</v>
      </c>
      <c r="H2526" s="4">
        <v>43538.208124999997</v>
      </c>
      <c r="I2526" s="4">
        <v>43539.208124999997</v>
      </c>
      <c r="J2526" s="2">
        <v>0</v>
      </c>
      <c r="K2526" s="2">
        <v>124</v>
      </c>
      <c r="L2526" s="2" t="str">
        <f t="shared" si="63"/>
        <v>Bangalore</v>
      </c>
      <c r="M2526" s="2" t="str">
        <f t="shared" si="64"/>
        <v>Bangalore-Bangalore</v>
      </c>
      <c r="N2526" s="2" t="str">
        <f t="shared" si="69"/>
        <v>Local</v>
      </c>
      <c r="O2526" s="2" t="str">
        <f t="shared" si="65"/>
        <v>FastWheels</v>
      </c>
      <c r="P2526" s="2">
        <f t="shared" si="66"/>
        <v>-1</v>
      </c>
      <c r="Q2526" s="2">
        <f t="shared" si="67"/>
        <v>5</v>
      </c>
      <c r="R2526" s="2">
        <f t="shared" si="68"/>
        <v>124</v>
      </c>
    </row>
    <row r="2527" spans="1:18" ht="14.25" customHeight="1">
      <c r="A2527" s="2">
        <v>385095</v>
      </c>
      <c r="B2527" s="2" t="s">
        <v>39</v>
      </c>
      <c r="C2527" s="2" t="s">
        <v>37</v>
      </c>
      <c r="D2527" s="2" t="s">
        <v>32</v>
      </c>
      <c r="E2527" s="2" t="s">
        <v>33</v>
      </c>
      <c r="F2527" s="2" t="s">
        <v>34</v>
      </c>
      <c r="G2527" s="4">
        <v>43533.209687499999</v>
      </c>
      <c r="H2527" s="4">
        <v>43537.209687499999</v>
      </c>
      <c r="I2527" s="4">
        <v>43536.209687499999</v>
      </c>
      <c r="J2527" s="2">
        <v>35</v>
      </c>
      <c r="K2527" s="2">
        <v>108</v>
      </c>
      <c r="L2527" s="2" t="str">
        <f t="shared" si="63"/>
        <v>Mumbai</v>
      </c>
      <c r="M2527" s="2" t="str">
        <f t="shared" si="64"/>
        <v>Bangalore-Mumbai</v>
      </c>
      <c r="N2527" s="2" t="str">
        <f t="shared" si="69"/>
        <v>Outstation</v>
      </c>
      <c r="O2527" s="2" t="str">
        <f t="shared" si="65"/>
        <v>Ship2Home</v>
      </c>
      <c r="P2527" s="2">
        <f t="shared" si="66"/>
        <v>1</v>
      </c>
      <c r="Q2527" s="2">
        <f t="shared" si="67"/>
        <v>4</v>
      </c>
      <c r="R2527" s="2">
        <f t="shared" si="68"/>
        <v>143</v>
      </c>
    </row>
    <row r="2528" spans="1:18" ht="14.25" customHeight="1">
      <c r="A2528" s="2">
        <v>987614</v>
      </c>
      <c r="B2528" s="2" t="s">
        <v>47</v>
      </c>
      <c r="C2528" s="2" t="s">
        <v>37</v>
      </c>
      <c r="D2528" s="2" t="s">
        <v>32</v>
      </c>
      <c r="E2528" s="2" t="s">
        <v>38</v>
      </c>
      <c r="F2528" s="2" t="s">
        <v>34</v>
      </c>
      <c r="G2528" s="4">
        <v>43533.209861111114</v>
      </c>
      <c r="H2528" s="4">
        <v>43536.209861111114</v>
      </c>
      <c r="I2528" s="4">
        <v>43536.209861111114</v>
      </c>
      <c r="J2528" s="2">
        <v>33</v>
      </c>
      <c r="K2528" s="2">
        <v>114</v>
      </c>
      <c r="L2528" s="2" t="str">
        <f t="shared" si="63"/>
        <v>Mumbai</v>
      </c>
      <c r="M2528" s="2" t="str">
        <f t="shared" si="64"/>
        <v>Bangalore-Mumbai</v>
      </c>
      <c r="N2528" s="2" t="str">
        <f t="shared" si="69"/>
        <v>Outstation</v>
      </c>
      <c r="O2528" s="2" t="str">
        <f t="shared" si="65"/>
        <v>Ship2Home</v>
      </c>
      <c r="P2528" s="2">
        <f t="shared" si="66"/>
        <v>0</v>
      </c>
      <c r="Q2528" s="2">
        <f t="shared" si="67"/>
        <v>3</v>
      </c>
      <c r="R2528" s="2">
        <f t="shared" si="68"/>
        <v>147</v>
      </c>
    </row>
    <row r="2529" spans="1:18" ht="14.25" customHeight="1">
      <c r="A2529" s="2">
        <v>745959</v>
      </c>
      <c r="B2529" s="2" t="s">
        <v>48</v>
      </c>
      <c r="C2529" s="2" t="s">
        <v>37</v>
      </c>
      <c r="D2529" s="2" t="s">
        <v>41</v>
      </c>
      <c r="E2529" s="2" t="s">
        <v>44</v>
      </c>
      <c r="F2529" s="2" t="s">
        <v>34</v>
      </c>
      <c r="G2529" s="4">
        <v>43533.213101851848</v>
      </c>
      <c r="H2529" s="4">
        <v>43538.213101851848</v>
      </c>
      <c r="I2529" s="4">
        <v>43540.213101851848</v>
      </c>
      <c r="J2529" s="2">
        <v>78</v>
      </c>
      <c r="K2529" s="2">
        <v>89</v>
      </c>
      <c r="L2529" s="2" t="str">
        <f t="shared" si="63"/>
        <v>Mumbai</v>
      </c>
      <c r="M2529" s="2" t="str">
        <f t="shared" si="64"/>
        <v>Delhi-Mumbai</v>
      </c>
      <c r="N2529" s="2" t="str">
        <f t="shared" si="69"/>
        <v>Outstation</v>
      </c>
      <c r="O2529" s="2" t="str">
        <f t="shared" si="65"/>
        <v>FastWheels</v>
      </c>
      <c r="P2529" s="2">
        <f t="shared" si="66"/>
        <v>-2</v>
      </c>
      <c r="Q2529" s="2">
        <f t="shared" si="67"/>
        <v>5</v>
      </c>
      <c r="R2529" s="2">
        <f t="shared" si="68"/>
        <v>167</v>
      </c>
    </row>
    <row r="2530" spans="1:18" ht="14.25" customHeight="1">
      <c r="A2530" s="2">
        <v>124873</v>
      </c>
      <c r="B2530" s="2" t="s">
        <v>30</v>
      </c>
      <c r="C2530" s="2" t="s">
        <v>37</v>
      </c>
      <c r="D2530" s="2" t="s">
        <v>41</v>
      </c>
      <c r="E2530" s="2" t="s">
        <v>33</v>
      </c>
      <c r="F2530" s="2" t="s">
        <v>34</v>
      </c>
      <c r="G2530" s="4">
        <v>43533.213784722226</v>
      </c>
      <c r="H2530" s="4">
        <v>43538.213784722226</v>
      </c>
      <c r="I2530" s="4">
        <v>43536.213784722226</v>
      </c>
      <c r="J2530" s="2">
        <v>25</v>
      </c>
      <c r="K2530" s="2">
        <v>113</v>
      </c>
      <c r="L2530" s="2" t="str">
        <f t="shared" si="63"/>
        <v>Mumbai</v>
      </c>
      <c r="M2530" s="2" t="str">
        <f t="shared" si="64"/>
        <v>Delhi-Mumbai</v>
      </c>
      <c r="N2530" s="2" t="str">
        <f t="shared" si="69"/>
        <v>Outstation</v>
      </c>
      <c r="O2530" s="2" t="str">
        <f t="shared" si="65"/>
        <v>Ship2Home</v>
      </c>
      <c r="P2530" s="2">
        <f t="shared" si="66"/>
        <v>2</v>
      </c>
      <c r="Q2530" s="2">
        <f t="shared" si="67"/>
        <v>5</v>
      </c>
      <c r="R2530" s="2">
        <f t="shared" si="68"/>
        <v>138</v>
      </c>
    </row>
    <row r="2531" spans="1:18" ht="14.25" customHeight="1">
      <c r="A2531" s="2">
        <v>277932</v>
      </c>
      <c r="B2531" s="2" t="s">
        <v>36</v>
      </c>
      <c r="C2531" s="2" t="s">
        <v>40</v>
      </c>
      <c r="D2531" s="2" t="s">
        <v>41</v>
      </c>
      <c r="E2531" s="2" t="s">
        <v>44</v>
      </c>
      <c r="F2531" s="2" t="s">
        <v>34</v>
      </c>
      <c r="G2531" s="4">
        <v>43533.215277777781</v>
      </c>
      <c r="H2531" s="4">
        <v>43536.215277777781</v>
      </c>
      <c r="I2531" s="4">
        <v>43539.215277777781</v>
      </c>
      <c r="J2531" s="2">
        <v>39</v>
      </c>
      <c r="K2531" s="2">
        <v>105</v>
      </c>
      <c r="L2531" s="2" t="str">
        <f t="shared" si="63"/>
        <v>Kolkata</v>
      </c>
      <c r="M2531" s="2" t="str">
        <f t="shared" si="64"/>
        <v>Delhi-Kolkata</v>
      </c>
      <c r="N2531" s="2" t="str">
        <f t="shared" si="69"/>
        <v>Outstation</v>
      </c>
      <c r="O2531" s="2" t="str">
        <f t="shared" si="65"/>
        <v>FastWheels</v>
      </c>
      <c r="P2531" s="2">
        <f t="shared" si="66"/>
        <v>-3</v>
      </c>
      <c r="Q2531" s="2">
        <f t="shared" si="67"/>
        <v>3</v>
      </c>
      <c r="R2531" s="2">
        <f t="shared" si="68"/>
        <v>144</v>
      </c>
    </row>
    <row r="2532" spans="1:18" ht="14.25" customHeight="1">
      <c r="A2532" s="2">
        <v>202497</v>
      </c>
      <c r="B2532" s="2" t="s">
        <v>36</v>
      </c>
      <c r="C2532" s="2" t="s">
        <v>31</v>
      </c>
      <c r="D2532" s="2" t="s">
        <v>41</v>
      </c>
      <c r="E2532" s="2" t="s">
        <v>33</v>
      </c>
      <c r="F2532" s="2" t="s">
        <v>34</v>
      </c>
      <c r="G2532" s="4">
        <v>43533.21534722222</v>
      </c>
      <c r="H2532" s="4">
        <v>43539.21534722222</v>
      </c>
      <c r="I2532" s="4">
        <v>43538.21534722222</v>
      </c>
      <c r="J2532" s="2">
        <v>0</v>
      </c>
      <c r="K2532" s="2">
        <v>125</v>
      </c>
      <c r="L2532" s="2" t="str">
        <f t="shared" si="63"/>
        <v>Delhi</v>
      </c>
      <c r="M2532" s="2" t="str">
        <f t="shared" si="64"/>
        <v>Delhi-Delhi</v>
      </c>
      <c r="N2532" s="2" t="str">
        <f t="shared" si="69"/>
        <v>Local</v>
      </c>
      <c r="O2532" s="2" t="str">
        <f t="shared" si="65"/>
        <v>Ship2Home</v>
      </c>
      <c r="P2532" s="2">
        <f t="shared" si="66"/>
        <v>1</v>
      </c>
      <c r="Q2532" s="2">
        <f t="shared" si="67"/>
        <v>6</v>
      </c>
      <c r="R2532" s="2">
        <f t="shared" si="68"/>
        <v>125</v>
      </c>
    </row>
    <row r="2533" spans="1:18" ht="14.25" customHeight="1">
      <c r="A2533" s="2">
        <v>504928</v>
      </c>
      <c r="B2533" s="2" t="s">
        <v>47</v>
      </c>
      <c r="C2533" s="2" t="s">
        <v>43</v>
      </c>
      <c r="D2533" s="2" t="s">
        <v>41</v>
      </c>
      <c r="E2533" s="2" t="s">
        <v>44</v>
      </c>
      <c r="F2533" s="2" t="s">
        <v>34</v>
      </c>
      <c r="G2533" s="4">
        <v>43533.216550925928</v>
      </c>
      <c r="H2533" s="4">
        <v>43535.216550925928</v>
      </c>
      <c r="I2533" s="4">
        <v>43537.216550925928</v>
      </c>
      <c r="J2533" s="2">
        <v>69</v>
      </c>
      <c r="K2533" s="2">
        <v>101</v>
      </c>
      <c r="L2533" s="2" t="str">
        <f t="shared" si="63"/>
        <v>Bangalore</v>
      </c>
      <c r="M2533" s="2" t="str">
        <f t="shared" si="64"/>
        <v>Delhi-Bangalore</v>
      </c>
      <c r="N2533" s="2" t="str">
        <f t="shared" si="69"/>
        <v>Outstation</v>
      </c>
      <c r="O2533" s="2" t="str">
        <f t="shared" si="65"/>
        <v>FastWheels</v>
      </c>
      <c r="P2533" s="2">
        <f t="shared" si="66"/>
        <v>-2</v>
      </c>
      <c r="Q2533" s="2">
        <f t="shared" si="67"/>
        <v>2</v>
      </c>
      <c r="R2533" s="2">
        <f t="shared" si="68"/>
        <v>170</v>
      </c>
    </row>
    <row r="2534" spans="1:18" ht="14.25" customHeight="1">
      <c r="A2534" s="2">
        <v>476963</v>
      </c>
      <c r="B2534" s="2" t="s">
        <v>48</v>
      </c>
      <c r="C2534" s="2" t="s">
        <v>43</v>
      </c>
      <c r="D2534" s="2" t="s">
        <v>41</v>
      </c>
      <c r="E2534" s="2" t="s">
        <v>33</v>
      </c>
      <c r="F2534" s="2" t="s">
        <v>34</v>
      </c>
      <c r="G2534" s="4">
        <v>43533.221331018518</v>
      </c>
      <c r="H2534" s="4">
        <v>43539.221331018518</v>
      </c>
      <c r="I2534" s="4">
        <v>43540.221331018518</v>
      </c>
      <c r="J2534" s="2">
        <v>29</v>
      </c>
      <c r="K2534" s="2">
        <v>125</v>
      </c>
      <c r="L2534" s="2" t="str">
        <f t="shared" si="63"/>
        <v>Bangalore</v>
      </c>
      <c r="M2534" s="2" t="str">
        <f t="shared" si="64"/>
        <v>Delhi-Bangalore</v>
      </c>
      <c r="N2534" s="2" t="str">
        <f t="shared" si="69"/>
        <v>Outstation</v>
      </c>
      <c r="O2534" s="2" t="str">
        <f t="shared" si="65"/>
        <v>Ship2Home</v>
      </c>
      <c r="P2534" s="2">
        <f t="shared" si="66"/>
        <v>-1</v>
      </c>
      <c r="Q2534" s="2">
        <f t="shared" si="67"/>
        <v>6</v>
      </c>
      <c r="R2534" s="2">
        <f t="shared" si="68"/>
        <v>154</v>
      </c>
    </row>
    <row r="2535" spans="1:18" ht="14.25" customHeight="1">
      <c r="A2535" s="2">
        <v>774764</v>
      </c>
      <c r="B2535" s="2" t="s">
        <v>48</v>
      </c>
      <c r="C2535" s="2" t="s">
        <v>37</v>
      </c>
      <c r="D2535" s="2" t="s">
        <v>41</v>
      </c>
      <c r="E2535" s="2" t="s">
        <v>44</v>
      </c>
      <c r="F2535" s="2" t="s">
        <v>34</v>
      </c>
      <c r="G2535" s="4">
        <v>43533.225925925923</v>
      </c>
      <c r="H2535" s="4">
        <v>43535.225925925923</v>
      </c>
      <c r="I2535" s="4">
        <v>43540.225925925923</v>
      </c>
      <c r="J2535" s="2">
        <v>40</v>
      </c>
      <c r="K2535" s="2">
        <v>106</v>
      </c>
      <c r="L2535" s="2" t="str">
        <f t="shared" si="63"/>
        <v>Mumbai</v>
      </c>
      <c r="M2535" s="2" t="str">
        <f t="shared" si="64"/>
        <v>Delhi-Mumbai</v>
      </c>
      <c r="N2535" s="2" t="str">
        <f t="shared" si="69"/>
        <v>Outstation</v>
      </c>
      <c r="O2535" s="2" t="str">
        <f t="shared" si="65"/>
        <v>FastWheels</v>
      </c>
      <c r="P2535" s="2">
        <f t="shared" si="66"/>
        <v>-5</v>
      </c>
      <c r="Q2535" s="2">
        <f t="shared" si="67"/>
        <v>2</v>
      </c>
      <c r="R2535" s="2">
        <f t="shared" si="68"/>
        <v>146</v>
      </c>
    </row>
    <row r="2536" spans="1:18" ht="14.25" customHeight="1">
      <c r="A2536" s="2">
        <v>650994</v>
      </c>
      <c r="B2536" s="2" t="s">
        <v>42</v>
      </c>
      <c r="C2536" s="2" t="s">
        <v>37</v>
      </c>
      <c r="D2536" s="2" t="s">
        <v>41</v>
      </c>
      <c r="E2536" s="2" t="s">
        <v>38</v>
      </c>
      <c r="F2536" s="2" t="s">
        <v>34</v>
      </c>
      <c r="G2536" s="4">
        <v>43533.228310185186</v>
      </c>
      <c r="H2536" s="4">
        <v>43539.228310185186</v>
      </c>
      <c r="I2536" s="4">
        <v>43537.228310185186</v>
      </c>
      <c r="J2536" s="2">
        <v>28</v>
      </c>
      <c r="K2536" s="2">
        <v>113</v>
      </c>
      <c r="L2536" s="2" t="str">
        <f t="shared" si="63"/>
        <v>Mumbai</v>
      </c>
      <c r="M2536" s="2" t="str">
        <f t="shared" si="64"/>
        <v>Delhi-Mumbai</v>
      </c>
      <c r="N2536" s="2" t="str">
        <f t="shared" si="69"/>
        <v>Outstation</v>
      </c>
      <c r="O2536" s="2" t="str">
        <f t="shared" si="65"/>
        <v>Ship2Home</v>
      </c>
      <c r="P2536" s="2">
        <f t="shared" si="66"/>
        <v>2</v>
      </c>
      <c r="Q2536" s="2">
        <f t="shared" si="67"/>
        <v>6</v>
      </c>
      <c r="R2536" s="2">
        <f t="shared" si="68"/>
        <v>141</v>
      </c>
    </row>
    <row r="2537" spans="1:18" ht="14.25" customHeight="1">
      <c r="A2537" s="2">
        <v>13723</v>
      </c>
      <c r="B2537" s="2" t="s">
        <v>36</v>
      </c>
      <c r="C2537" s="2" t="s">
        <v>37</v>
      </c>
      <c r="D2537" s="2" t="s">
        <v>41</v>
      </c>
      <c r="E2537" s="2" t="s">
        <v>33</v>
      </c>
      <c r="F2537" s="2" t="s">
        <v>34</v>
      </c>
      <c r="G2537" s="4">
        <v>43533.231412037036</v>
      </c>
      <c r="H2537" s="4">
        <v>43537.231412037036</v>
      </c>
      <c r="I2537" s="4">
        <v>43536.231412037036</v>
      </c>
      <c r="J2537" s="2">
        <v>48</v>
      </c>
      <c r="K2537" s="2">
        <v>115</v>
      </c>
      <c r="L2537" s="2" t="str">
        <f t="shared" si="63"/>
        <v>Mumbai</v>
      </c>
      <c r="M2537" s="2" t="str">
        <f t="shared" si="64"/>
        <v>Delhi-Mumbai</v>
      </c>
      <c r="N2537" s="2" t="str">
        <f t="shared" si="69"/>
        <v>Outstation</v>
      </c>
      <c r="O2537" s="2" t="str">
        <f t="shared" si="65"/>
        <v>Ship2Home</v>
      </c>
      <c r="P2537" s="2">
        <f t="shared" si="66"/>
        <v>1</v>
      </c>
      <c r="Q2537" s="2">
        <f t="shared" si="67"/>
        <v>4</v>
      </c>
      <c r="R2537" s="2">
        <f t="shared" si="68"/>
        <v>163</v>
      </c>
    </row>
    <row r="2538" spans="1:18" ht="14.25" customHeight="1">
      <c r="A2538" s="2">
        <v>717753</v>
      </c>
      <c r="B2538" s="2" t="s">
        <v>39</v>
      </c>
      <c r="C2538" s="2" t="s">
        <v>40</v>
      </c>
      <c r="D2538" s="2" t="s">
        <v>32</v>
      </c>
      <c r="E2538" s="2" t="s">
        <v>33</v>
      </c>
      <c r="F2538" s="2" t="s">
        <v>34</v>
      </c>
      <c r="G2538" s="4">
        <v>43533.236296296294</v>
      </c>
      <c r="H2538" s="4">
        <v>43535.236296296294</v>
      </c>
      <c r="I2538" s="4">
        <v>43537.236296296294</v>
      </c>
      <c r="J2538" s="2">
        <v>31</v>
      </c>
      <c r="K2538" s="2">
        <v>111</v>
      </c>
      <c r="L2538" s="2" t="str">
        <f t="shared" si="63"/>
        <v>Kolkata</v>
      </c>
      <c r="M2538" s="2" t="str">
        <f t="shared" si="64"/>
        <v>Bangalore-Kolkata</v>
      </c>
      <c r="N2538" s="2" t="str">
        <f t="shared" si="69"/>
        <v>Outstation</v>
      </c>
      <c r="O2538" s="2" t="str">
        <f t="shared" si="65"/>
        <v>Ship2Home</v>
      </c>
      <c r="P2538" s="2">
        <f t="shared" si="66"/>
        <v>-2</v>
      </c>
      <c r="Q2538" s="2">
        <f t="shared" si="67"/>
        <v>2</v>
      </c>
      <c r="R2538" s="2">
        <f t="shared" si="68"/>
        <v>142</v>
      </c>
    </row>
    <row r="2539" spans="1:18" ht="14.25" customHeight="1">
      <c r="A2539" s="2">
        <v>548222</v>
      </c>
      <c r="B2539" s="2" t="s">
        <v>39</v>
      </c>
      <c r="C2539" s="2" t="s">
        <v>37</v>
      </c>
      <c r="D2539" s="2" t="s">
        <v>41</v>
      </c>
      <c r="E2539" s="2" t="s">
        <v>38</v>
      </c>
      <c r="F2539" s="2" t="s">
        <v>34</v>
      </c>
      <c r="G2539" s="4">
        <v>43533.253680555557</v>
      </c>
      <c r="H2539" s="4">
        <v>43540.253680555557</v>
      </c>
      <c r="I2539" s="4">
        <v>43538.253680555557</v>
      </c>
      <c r="J2539" s="2">
        <v>40</v>
      </c>
      <c r="K2539" s="2">
        <v>112</v>
      </c>
      <c r="L2539" s="2" t="str">
        <f t="shared" si="63"/>
        <v>Mumbai</v>
      </c>
      <c r="M2539" s="2" t="str">
        <f t="shared" si="64"/>
        <v>Delhi-Mumbai</v>
      </c>
      <c r="N2539" s="2" t="str">
        <f t="shared" si="69"/>
        <v>Outstation</v>
      </c>
      <c r="O2539" s="2" t="str">
        <f t="shared" si="65"/>
        <v>Ship2Home</v>
      </c>
      <c r="P2539" s="2">
        <f t="shared" si="66"/>
        <v>2</v>
      </c>
      <c r="Q2539" s="2">
        <f t="shared" si="67"/>
        <v>7</v>
      </c>
      <c r="R2539" s="2">
        <f t="shared" si="68"/>
        <v>152</v>
      </c>
    </row>
    <row r="2540" spans="1:18" ht="14.25" customHeight="1">
      <c r="A2540" s="2">
        <v>478624</v>
      </c>
      <c r="B2540" s="2" t="s">
        <v>36</v>
      </c>
      <c r="C2540" s="2" t="s">
        <v>43</v>
      </c>
      <c r="D2540" s="2" t="s">
        <v>32</v>
      </c>
      <c r="E2540" s="2" t="s">
        <v>44</v>
      </c>
      <c r="F2540" s="2" t="s">
        <v>34</v>
      </c>
      <c r="G2540" s="4">
        <v>43533.255752314813</v>
      </c>
      <c r="H2540" s="4">
        <v>43533.255752314813</v>
      </c>
      <c r="I2540" s="4">
        <v>43537.255752314813</v>
      </c>
      <c r="J2540" s="2">
        <v>0</v>
      </c>
      <c r="K2540" s="2">
        <v>130</v>
      </c>
      <c r="L2540" s="2" t="str">
        <f t="shared" si="63"/>
        <v>Bangalore</v>
      </c>
      <c r="M2540" s="2" t="str">
        <f t="shared" si="64"/>
        <v>Bangalore-Bangalore</v>
      </c>
      <c r="N2540" s="2" t="str">
        <f t="shared" si="69"/>
        <v>Local</v>
      </c>
      <c r="O2540" s="2" t="str">
        <f t="shared" si="65"/>
        <v>FastWheels</v>
      </c>
      <c r="P2540" s="2">
        <f t="shared" si="66"/>
        <v>-4</v>
      </c>
      <c r="Q2540" s="2">
        <f t="shared" si="67"/>
        <v>0</v>
      </c>
      <c r="R2540" s="2">
        <f t="shared" si="68"/>
        <v>130</v>
      </c>
    </row>
    <row r="2541" spans="1:18" ht="14.25" customHeight="1">
      <c r="A2541" s="2">
        <v>794355</v>
      </c>
      <c r="B2541" s="2" t="s">
        <v>49</v>
      </c>
      <c r="C2541" s="2" t="s">
        <v>45</v>
      </c>
      <c r="D2541" s="2" t="s">
        <v>41</v>
      </c>
      <c r="E2541" s="2" t="s">
        <v>33</v>
      </c>
      <c r="F2541" s="2" t="s">
        <v>34</v>
      </c>
      <c r="G2541" s="4">
        <v>43533.259351851855</v>
      </c>
      <c r="H2541" s="4">
        <v>43538.259351851855</v>
      </c>
      <c r="I2541" s="4">
        <v>43540.259351851855</v>
      </c>
      <c r="J2541" s="2">
        <v>47</v>
      </c>
      <c r="K2541" s="2">
        <v>130</v>
      </c>
      <c r="L2541" s="2" t="str">
        <f t="shared" si="63"/>
        <v>Chennai</v>
      </c>
      <c r="M2541" s="2" t="str">
        <f t="shared" si="64"/>
        <v>Delhi-Chennai</v>
      </c>
      <c r="N2541" s="2" t="str">
        <f t="shared" si="69"/>
        <v>Outstation</v>
      </c>
      <c r="O2541" s="2" t="str">
        <f t="shared" si="65"/>
        <v>Ship2Home</v>
      </c>
      <c r="P2541" s="2">
        <f t="shared" si="66"/>
        <v>-2</v>
      </c>
      <c r="Q2541" s="2">
        <f t="shared" si="67"/>
        <v>5</v>
      </c>
      <c r="R2541" s="2">
        <f t="shared" si="68"/>
        <v>177</v>
      </c>
    </row>
    <row r="2542" spans="1:18" ht="14.25" customHeight="1">
      <c r="A2542" s="2">
        <v>147335</v>
      </c>
      <c r="B2542" s="2" t="s">
        <v>48</v>
      </c>
      <c r="C2542" s="2" t="s">
        <v>45</v>
      </c>
      <c r="D2542" s="2" t="s">
        <v>41</v>
      </c>
      <c r="E2542" s="2" t="s">
        <v>33</v>
      </c>
      <c r="F2542" s="2" t="s">
        <v>34</v>
      </c>
      <c r="G2542" s="4">
        <v>43533.260300925926</v>
      </c>
      <c r="H2542" s="4">
        <v>43535.260300925926</v>
      </c>
      <c r="I2542" s="4">
        <v>43538.260300925926</v>
      </c>
      <c r="J2542" s="2">
        <v>41</v>
      </c>
      <c r="K2542" s="2">
        <v>126</v>
      </c>
      <c r="L2542" s="2" t="str">
        <f t="shared" si="63"/>
        <v>Chennai</v>
      </c>
      <c r="M2542" s="2" t="str">
        <f t="shared" si="64"/>
        <v>Delhi-Chennai</v>
      </c>
      <c r="N2542" s="2" t="str">
        <f t="shared" si="69"/>
        <v>Outstation</v>
      </c>
      <c r="O2542" s="2" t="str">
        <f t="shared" si="65"/>
        <v>Ship2Home</v>
      </c>
      <c r="P2542" s="2">
        <f t="shared" si="66"/>
        <v>-3</v>
      </c>
      <c r="Q2542" s="2">
        <f t="shared" si="67"/>
        <v>2</v>
      </c>
      <c r="R2542" s="2">
        <f t="shared" si="68"/>
        <v>167</v>
      </c>
    </row>
    <row r="2543" spans="1:18" ht="14.25" customHeight="1">
      <c r="A2543" s="2">
        <v>122920</v>
      </c>
      <c r="B2543" s="2" t="s">
        <v>36</v>
      </c>
      <c r="C2543" s="2" t="s">
        <v>37</v>
      </c>
      <c r="D2543" s="2" t="s">
        <v>32</v>
      </c>
      <c r="E2543" s="2" t="s">
        <v>44</v>
      </c>
      <c r="F2543" s="2" t="s">
        <v>34</v>
      </c>
      <c r="G2543" s="4">
        <v>43533.260555555556</v>
      </c>
      <c r="H2543" s="4">
        <v>43539.260555555556</v>
      </c>
      <c r="I2543" s="4">
        <v>43537.260555555556</v>
      </c>
      <c r="J2543" s="2">
        <v>33</v>
      </c>
      <c r="K2543" s="2">
        <v>112</v>
      </c>
      <c r="L2543" s="2" t="str">
        <f t="shared" si="63"/>
        <v>Mumbai</v>
      </c>
      <c r="M2543" s="2" t="str">
        <f t="shared" si="64"/>
        <v>Bangalore-Mumbai</v>
      </c>
      <c r="N2543" s="2" t="str">
        <f t="shared" si="69"/>
        <v>Outstation</v>
      </c>
      <c r="O2543" s="2" t="str">
        <f t="shared" si="65"/>
        <v>FastWheels</v>
      </c>
      <c r="P2543" s="2">
        <f t="shared" si="66"/>
        <v>2</v>
      </c>
      <c r="Q2543" s="2">
        <f t="shared" si="67"/>
        <v>6</v>
      </c>
      <c r="R2543" s="2">
        <f t="shared" si="68"/>
        <v>145</v>
      </c>
    </row>
    <row r="2544" spans="1:18" ht="14.25" customHeight="1">
      <c r="A2544" s="2">
        <v>284039</v>
      </c>
      <c r="B2544" s="2" t="s">
        <v>39</v>
      </c>
      <c r="C2544" s="2" t="s">
        <v>40</v>
      </c>
      <c r="D2544" s="2" t="s">
        <v>32</v>
      </c>
      <c r="E2544" s="2" t="s">
        <v>33</v>
      </c>
      <c r="F2544" s="2" t="s">
        <v>34</v>
      </c>
      <c r="G2544" s="4">
        <v>43533.262395833335</v>
      </c>
      <c r="H2544" s="4">
        <v>43535.262395833335</v>
      </c>
      <c r="I2544" s="4">
        <v>43536.262395833335</v>
      </c>
      <c r="J2544" s="2">
        <v>35</v>
      </c>
      <c r="K2544" s="2">
        <v>114</v>
      </c>
      <c r="L2544" s="2" t="str">
        <f t="shared" si="63"/>
        <v>Kolkata</v>
      </c>
      <c r="M2544" s="2" t="str">
        <f t="shared" si="64"/>
        <v>Bangalore-Kolkata</v>
      </c>
      <c r="N2544" s="2" t="str">
        <f t="shared" si="69"/>
        <v>Outstation</v>
      </c>
      <c r="O2544" s="2" t="str">
        <f t="shared" si="65"/>
        <v>Ship2Home</v>
      </c>
      <c r="P2544" s="2">
        <f t="shared" si="66"/>
        <v>-1</v>
      </c>
      <c r="Q2544" s="2">
        <f t="shared" si="67"/>
        <v>2</v>
      </c>
      <c r="R2544" s="2">
        <f t="shared" si="68"/>
        <v>149</v>
      </c>
    </row>
    <row r="2545" spans="1:18" ht="14.25" customHeight="1">
      <c r="A2545" s="2">
        <v>81040</v>
      </c>
      <c r="B2545" s="2" t="s">
        <v>36</v>
      </c>
      <c r="C2545" s="2" t="s">
        <v>31</v>
      </c>
      <c r="D2545" s="2" t="s">
        <v>32</v>
      </c>
      <c r="E2545" s="2" t="s">
        <v>44</v>
      </c>
      <c r="F2545" s="2" t="s">
        <v>34</v>
      </c>
      <c r="G2545" s="4">
        <v>43533.267581018517</v>
      </c>
      <c r="H2545" s="4">
        <v>43536.267581018517</v>
      </c>
      <c r="I2545" s="4">
        <v>43540.267581018517</v>
      </c>
      <c r="J2545" s="2">
        <v>67</v>
      </c>
      <c r="K2545" s="2">
        <v>105</v>
      </c>
      <c r="L2545" s="2" t="str">
        <f t="shared" si="63"/>
        <v>Delhi</v>
      </c>
      <c r="M2545" s="2" t="str">
        <f t="shared" si="64"/>
        <v>Bangalore-Delhi</v>
      </c>
      <c r="N2545" s="2" t="str">
        <f t="shared" si="69"/>
        <v>Outstation</v>
      </c>
      <c r="O2545" s="2" t="str">
        <f t="shared" si="65"/>
        <v>FastWheels</v>
      </c>
      <c r="P2545" s="2">
        <f t="shared" si="66"/>
        <v>-4</v>
      </c>
      <c r="Q2545" s="2">
        <f t="shared" si="67"/>
        <v>3</v>
      </c>
      <c r="R2545" s="2">
        <f t="shared" si="68"/>
        <v>172</v>
      </c>
    </row>
    <row r="2546" spans="1:18" ht="14.25" customHeight="1">
      <c r="A2546" s="2">
        <v>589857</v>
      </c>
      <c r="B2546" s="2" t="s">
        <v>49</v>
      </c>
      <c r="C2546" s="2" t="s">
        <v>37</v>
      </c>
      <c r="D2546" s="2" t="s">
        <v>41</v>
      </c>
      <c r="E2546" s="2" t="s">
        <v>44</v>
      </c>
      <c r="F2546" s="2" t="s">
        <v>34</v>
      </c>
      <c r="G2546" s="4">
        <v>43533.268553240741</v>
      </c>
      <c r="H2546" s="4">
        <v>43536.268553240741</v>
      </c>
      <c r="I2546" s="4">
        <v>43538.268553240741</v>
      </c>
      <c r="J2546" s="2">
        <v>83</v>
      </c>
      <c r="K2546" s="2">
        <v>86</v>
      </c>
      <c r="L2546" s="2" t="str">
        <f t="shared" si="63"/>
        <v>Mumbai</v>
      </c>
      <c r="M2546" s="2" t="str">
        <f t="shared" si="64"/>
        <v>Delhi-Mumbai</v>
      </c>
      <c r="N2546" s="2" t="str">
        <f t="shared" si="69"/>
        <v>Outstation</v>
      </c>
      <c r="O2546" s="2" t="str">
        <f t="shared" si="65"/>
        <v>FastWheels</v>
      </c>
      <c r="P2546" s="2">
        <f t="shared" si="66"/>
        <v>-2</v>
      </c>
      <c r="Q2546" s="2">
        <f t="shared" si="67"/>
        <v>3</v>
      </c>
      <c r="R2546" s="2">
        <f t="shared" si="68"/>
        <v>169</v>
      </c>
    </row>
    <row r="2547" spans="1:18" ht="14.25" customHeight="1">
      <c r="A2547" s="2">
        <v>765223</v>
      </c>
      <c r="B2547" s="2" t="s">
        <v>30</v>
      </c>
      <c r="C2547" s="2" t="s">
        <v>31</v>
      </c>
      <c r="D2547" s="2" t="s">
        <v>41</v>
      </c>
      <c r="E2547" s="2" t="s">
        <v>33</v>
      </c>
      <c r="F2547" s="2" t="s">
        <v>34</v>
      </c>
      <c r="G2547" s="4">
        <v>43533.268796296295</v>
      </c>
      <c r="H2547" s="4">
        <v>43539.268796296295</v>
      </c>
      <c r="I2547" s="4">
        <v>43536.268796296295</v>
      </c>
      <c r="J2547" s="2">
        <v>0</v>
      </c>
      <c r="K2547" s="2">
        <v>121</v>
      </c>
      <c r="L2547" s="2" t="str">
        <f t="shared" si="63"/>
        <v>Delhi</v>
      </c>
      <c r="M2547" s="2" t="str">
        <f t="shared" si="64"/>
        <v>Delhi-Delhi</v>
      </c>
      <c r="N2547" s="2" t="str">
        <f t="shared" si="69"/>
        <v>Local</v>
      </c>
      <c r="O2547" s="2" t="str">
        <f t="shared" si="65"/>
        <v>Ship2Home</v>
      </c>
      <c r="P2547" s="2">
        <f t="shared" si="66"/>
        <v>3</v>
      </c>
      <c r="Q2547" s="2">
        <f t="shared" si="67"/>
        <v>6</v>
      </c>
      <c r="R2547" s="2">
        <f t="shared" si="68"/>
        <v>121</v>
      </c>
    </row>
    <row r="2548" spans="1:18" ht="14.25" customHeight="1">
      <c r="A2548" s="2">
        <v>365934</v>
      </c>
      <c r="B2548" s="2" t="s">
        <v>39</v>
      </c>
      <c r="C2548" s="2" t="s">
        <v>45</v>
      </c>
      <c r="D2548" s="2" t="s">
        <v>41</v>
      </c>
      <c r="E2548" s="2" t="s">
        <v>44</v>
      </c>
      <c r="F2548" s="2" t="s">
        <v>34</v>
      </c>
      <c r="G2548" s="4">
        <v>43533.271319444444</v>
      </c>
      <c r="H2548" s="4">
        <v>43543.271319444444</v>
      </c>
      <c r="I2548" s="4">
        <v>43537.271319444444</v>
      </c>
      <c r="J2548" s="2">
        <v>62</v>
      </c>
      <c r="K2548" s="2">
        <v>103</v>
      </c>
      <c r="L2548" s="2" t="str">
        <f t="shared" si="63"/>
        <v>Chennai</v>
      </c>
      <c r="M2548" s="2" t="str">
        <f t="shared" si="64"/>
        <v>Delhi-Chennai</v>
      </c>
      <c r="N2548" s="2" t="str">
        <f t="shared" si="69"/>
        <v>Outstation</v>
      </c>
      <c r="O2548" s="2" t="str">
        <f t="shared" si="65"/>
        <v>FastWheels</v>
      </c>
      <c r="P2548" s="2">
        <f t="shared" si="66"/>
        <v>6</v>
      </c>
      <c r="Q2548" s="2">
        <f t="shared" si="67"/>
        <v>10</v>
      </c>
      <c r="R2548" s="2">
        <f t="shared" si="68"/>
        <v>165</v>
      </c>
    </row>
    <row r="2549" spans="1:18" ht="14.25" customHeight="1">
      <c r="A2549" s="2">
        <v>269017</v>
      </c>
      <c r="B2549" s="2" t="s">
        <v>36</v>
      </c>
      <c r="C2549" s="2" t="s">
        <v>37</v>
      </c>
      <c r="D2549" s="2" t="s">
        <v>41</v>
      </c>
      <c r="E2549" s="2" t="s">
        <v>33</v>
      </c>
      <c r="F2549" s="2" t="s">
        <v>34</v>
      </c>
      <c r="G2549" s="4">
        <v>43533.272928240738</v>
      </c>
      <c r="H2549" s="4">
        <v>43540.272928240738</v>
      </c>
      <c r="I2549" s="4">
        <v>43539.272928240738</v>
      </c>
      <c r="J2549" s="2">
        <v>47</v>
      </c>
      <c r="K2549" s="2">
        <v>110</v>
      </c>
      <c r="L2549" s="2" t="str">
        <f t="shared" si="63"/>
        <v>Mumbai</v>
      </c>
      <c r="M2549" s="2" t="str">
        <f t="shared" si="64"/>
        <v>Delhi-Mumbai</v>
      </c>
      <c r="N2549" s="2" t="str">
        <f t="shared" si="69"/>
        <v>Outstation</v>
      </c>
      <c r="O2549" s="2" t="str">
        <f t="shared" si="65"/>
        <v>Ship2Home</v>
      </c>
      <c r="P2549" s="2">
        <f t="shared" si="66"/>
        <v>1</v>
      </c>
      <c r="Q2549" s="2">
        <f t="shared" si="67"/>
        <v>7</v>
      </c>
      <c r="R2549" s="2">
        <f t="shared" si="68"/>
        <v>157</v>
      </c>
    </row>
    <row r="2550" spans="1:18" ht="14.25" customHeight="1">
      <c r="A2550" s="2">
        <v>322106</v>
      </c>
      <c r="B2550" s="2" t="s">
        <v>39</v>
      </c>
      <c r="C2550" s="2" t="s">
        <v>45</v>
      </c>
      <c r="D2550" s="2" t="s">
        <v>41</v>
      </c>
      <c r="E2550" s="2" t="s">
        <v>44</v>
      </c>
      <c r="F2550" s="2" t="s">
        <v>34</v>
      </c>
      <c r="G2550" s="4">
        <v>43533.274988425925</v>
      </c>
      <c r="H2550" s="4">
        <v>43544.274988425925</v>
      </c>
      <c r="I2550" s="4">
        <v>43539.274988425925</v>
      </c>
      <c r="J2550" s="2">
        <v>79</v>
      </c>
      <c r="K2550" s="2">
        <v>106</v>
      </c>
      <c r="L2550" s="2" t="str">
        <f t="shared" si="63"/>
        <v>Chennai</v>
      </c>
      <c r="M2550" s="2" t="str">
        <f t="shared" si="64"/>
        <v>Delhi-Chennai</v>
      </c>
      <c r="N2550" s="2" t="str">
        <f t="shared" si="69"/>
        <v>Outstation</v>
      </c>
      <c r="O2550" s="2" t="str">
        <f t="shared" si="65"/>
        <v>FastWheels</v>
      </c>
      <c r="P2550" s="2">
        <f t="shared" si="66"/>
        <v>5</v>
      </c>
      <c r="Q2550" s="2">
        <f t="shared" si="67"/>
        <v>11</v>
      </c>
      <c r="R2550" s="2">
        <f t="shared" si="68"/>
        <v>185</v>
      </c>
    </row>
    <row r="2551" spans="1:18" ht="14.25" customHeight="1">
      <c r="A2551" s="2">
        <v>310806</v>
      </c>
      <c r="B2551" s="2" t="s">
        <v>36</v>
      </c>
      <c r="C2551" s="2" t="s">
        <v>45</v>
      </c>
      <c r="D2551" s="2" t="s">
        <v>32</v>
      </c>
      <c r="E2551" s="2" t="s">
        <v>44</v>
      </c>
      <c r="F2551" s="2" t="s">
        <v>34</v>
      </c>
      <c r="G2551" s="4">
        <v>43533.281354166669</v>
      </c>
      <c r="H2551" s="4">
        <v>43540.281354166669</v>
      </c>
      <c r="I2551" s="4">
        <v>43539.281354166669</v>
      </c>
      <c r="J2551" s="2">
        <v>63</v>
      </c>
      <c r="K2551" s="2">
        <v>107</v>
      </c>
      <c r="L2551" s="2" t="str">
        <f t="shared" si="63"/>
        <v>Chennai</v>
      </c>
      <c r="M2551" s="2" t="str">
        <f t="shared" si="64"/>
        <v>Bangalore-Chennai</v>
      </c>
      <c r="N2551" s="2" t="str">
        <f t="shared" si="69"/>
        <v>Outstation</v>
      </c>
      <c r="O2551" s="2" t="str">
        <f t="shared" si="65"/>
        <v>FastWheels</v>
      </c>
      <c r="P2551" s="2">
        <f t="shared" si="66"/>
        <v>1</v>
      </c>
      <c r="Q2551" s="2">
        <f t="shared" si="67"/>
        <v>7</v>
      </c>
      <c r="R2551" s="2">
        <f t="shared" si="68"/>
        <v>170</v>
      </c>
    </row>
    <row r="2552" spans="1:18" ht="14.25" customHeight="1">
      <c r="A2552" s="2">
        <v>126178</v>
      </c>
      <c r="B2552" s="2" t="s">
        <v>36</v>
      </c>
      <c r="C2552" s="2" t="s">
        <v>37</v>
      </c>
      <c r="D2552" s="2" t="s">
        <v>32</v>
      </c>
      <c r="E2552" s="2" t="s">
        <v>44</v>
      </c>
      <c r="F2552" s="2" t="s">
        <v>34</v>
      </c>
      <c r="G2552" s="4">
        <v>43533.284409722219</v>
      </c>
      <c r="H2552" s="4">
        <v>43535.284409722219</v>
      </c>
      <c r="I2552" s="4">
        <v>43539.284409722219</v>
      </c>
      <c r="J2552" s="2">
        <v>82</v>
      </c>
      <c r="K2552" s="2">
        <v>93</v>
      </c>
      <c r="L2552" s="2" t="str">
        <f t="shared" ref="L2552:L2806" si="70">LEFT(C2552, FIND(",",C2552,1)-1)</f>
        <v>Mumbai</v>
      </c>
      <c r="M2552" s="2" t="str">
        <f t="shared" ref="M2552:M2806" si="71">D2552&amp;"-"&amp;L2552</f>
        <v>Bangalore-Mumbai</v>
      </c>
      <c r="N2552" s="2" t="str">
        <f t="shared" si="69"/>
        <v>Outstation</v>
      </c>
      <c r="O2552" s="2" t="str">
        <f t="shared" ref="O2552:O2806" si="72">LEFT(E2552, FIND(" ",E2552,1)-1)</f>
        <v>FastWheels</v>
      </c>
      <c r="P2552" s="2">
        <f t="shared" ref="P2552:P2806" si="73">H2552-I2552</f>
        <v>-4</v>
      </c>
      <c r="Q2552" s="2">
        <f t="shared" ref="Q2552:Q2806" si="74">(H2552-G2552)</f>
        <v>2</v>
      </c>
      <c r="R2552" s="2">
        <f t="shared" ref="R2552:R2806" si="75">(J2552+K2552)</f>
        <v>175</v>
      </c>
    </row>
    <row r="2553" spans="1:18" ht="14.25" customHeight="1">
      <c r="A2553" s="2">
        <v>595070</v>
      </c>
      <c r="B2553" s="2" t="s">
        <v>39</v>
      </c>
      <c r="C2553" s="2" t="s">
        <v>45</v>
      </c>
      <c r="D2553" s="2" t="s">
        <v>41</v>
      </c>
      <c r="E2553" s="2" t="s">
        <v>38</v>
      </c>
      <c r="F2553" s="2" t="s">
        <v>34</v>
      </c>
      <c r="G2553" s="4">
        <v>43533.287094907406</v>
      </c>
      <c r="H2553" s="4">
        <v>43538.287094907406</v>
      </c>
      <c r="I2553" s="4">
        <v>43536.287094907406</v>
      </c>
      <c r="J2553" s="2">
        <v>39</v>
      </c>
      <c r="K2553" s="2">
        <v>128</v>
      </c>
      <c r="L2553" s="2" t="str">
        <f t="shared" si="70"/>
        <v>Chennai</v>
      </c>
      <c r="M2553" s="2" t="str">
        <f t="shared" si="71"/>
        <v>Delhi-Chennai</v>
      </c>
      <c r="N2553" s="2" t="str">
        <f t="shared" ref="N2553:N2807" si="76">IF(D2553=L2553, "Local", "Outstation")</f>
        <v>Outstation</v>
      </c>
      <c r="O2553" s="2" t="str">
        <f t="shared" si="72"/>
        <v>Ship2Home</v>
      </c>
      <c r="P2553" s="2">
        <f t="shared" si="73"/>
        <v>2</v>
      </c>
      <c r="Q2553" s="2">
        <f t="shared" si="74"/>
        <v>5</v>
      </c>
      <c r="R2553" s="2">
        <f t="shared" si="75"/>
        <v>167</v>
      </c>
    </row>
    <row r="2554" spans="1:18" ht="14.25" customHeight="1">
      <c r="A2554" s="2">
        <v>174434</v>
      </c>
      <c r="B2554" s="2" t="s">
        <v>36</v>
      </c>
      <c r="C2554" s="2" t="s">
        <v>40</v>
      </c>
      <c r="D2554" s="2" t="s">
        <v>41</v>
      </c>
      <c r="E2554" s="2" t="s">
        <v>38</v>
      </c>
      <c r="F2554" s="2" t="s">
        <v>34</v>
      </c>
      <c r="G2554" s="4">
        <v>43533.289652777778</v>
      </c>
      <c r="H2554" s="4">
        <v>43540.289652777778</v>
      </c>
      <c r="I2554" s="4">
        <v>43536.289652777778</v>
      </c>
      <c r="J2554" s="2">
        <v>26</v>
      </c>
      <c r="K2554" s="2">
        <v>111</v>
      </c>
      <c r="L2554" s="2" t="str">
        <f t="shared" si="70"/>
        <v>Kolkata</v>
      </c>
      <c r="M2554" s="2" t="str">
        <f t="shared" si="71"/>
        <v>Delhi-Kolkata</v>
      </c>
      <c r="N2554" s="2" t="str">
        <f t="shared" si="76"/>
        <v>Outstation</v>
      </c>
      <c r="O2554" s="2" t="str">
        <f t="shared" si="72"/>
        <v>Ship2Home</v>
      </c>
      <c r="P2554" s="2">
        <f t="shared" si="73"/>
        <v>4</v>
      </c>
      <c r="Q2554" s="2">
        <f t="shared" si="74"/>
        <v>7</v>
      </c>
      <c r="R2554" s="2">
        <f t="shared" si="75"/>
        <v>137</v>
      </c>
    </row>
    <row r="2555" spans="1:18" ht="14.25" customHeight="1">
      <c r="A2555" s="2">
        <v>926119</v>
      </c>
      <c r="B2555" s="2" t="s">
        <v>36</v>
      </c>
      <c r="C2555" s="2" t="s">
        <v>43</v>
      </c>
      <c r="D2555" s="2" t="s">
        <v>41</v>
      </c>
      <c r="E2555" s="2" t="s">
        <v>44</v>
      </c>
      <c r="F2555" s="2" t="s">
        <v>34</v>
      </c>
      <c r="G2555" s="4">
        <v>43533.291377314818</v>
      </c>
      <c r="H2555" s="4">
        <v>43535.291377314818</v>
      </c>
      <c r="I2555" s="4">
        <v>43538.291377314818</v>
      </c>
      <c r="J2555" s="2">
        <v>79</v>
      </c>
      <c r="K2555" s="2">
        <v>102</v>
      </c>
      <c r="L2555" s="2" t="str">
        <f t="shared" si="70"/>
        <v>Bangalore</v>
      </c>
      <c r="M2555" s="2" t="str">
        <f t="shared" si="71"/>
        <v>Delhi-Bangalore</v>
      </c>
      <c r="N2555" s="2" t="str">
        <f t="shared" si="76"/>
        <v>Outstation</v>
      </c>
      <c r="O2555" s="2" t="str">
        <f t="shared" si="72"/>
        <v>FastWheels</v>
      </c>
      <c r="P2555" s="2">
        <f t="shared" si="73"/>
        <v>-3</v>
      </c>
      <c r="Q2555" s="2">
        <f t="shared" si="74"/>
        <v>2</v>
      </c>
      <c r="R2555" s="2">
        <f t="shared" si="75"/>
        <v>181</v>
      </c>
    </row>
    <row r="2556" spans="1:18" ht="14.25" customHeight="1">
      <c r="A2556" s="2">
        <v>903545</v>
      </c>
      <c r="B2556" s="2" t="s">
        <v>36</v>
      </c>
      <c r="C2556" s="2" t="s">
        <v>43</v>
      </c>
      <c r="D2556" s="2" t="s">
        <v>41</v>
      </c>
      <c r="E2556" s="2" t="s">
        <v>33</v>
      </c>
      <c r="F2556" s="2" t="s">
        <v>34</v>
      </c>
      <c r="G2556" s="4">
        <v>43533.299490740741</v>
      </c>
      <c r="H2556" s="4">
        <v>43537.299490740741</v>
      </c>
      <c r="I2556" s="4">
        <v>43538.299490740741</v>
      </c>
      <c r="J2556" s="2">
        <v>42</v>
      </c>
      <c r="K2556" s="2">
        <v>126</v>
      </c>
      <c r="L2556" s="2" t="str">
        <f t="shared" si="70"/>
        <v>Bangalore</v>
      </c>
      <c r="M2556" s="2" t="str">
        <f t="shared" si="71"/>
        <v>Delhi-Bangalore</v>
      </c>
      <c r="N2556" s="2" t="str">
        <f t="shared" si="76"/>
        <v>Outstation</v>
      </c>
      <c r="O2556" s="2" t="str">
        <f t="shared" si="72"/>
        <v>Ship2Home</v>
      </c>
      <c r="P2556" s="2">
        <f t="shared" si="73"/>
        <v>-1</v>
      </c>
      <c r="Q2556" s="2">
        <f t="shared" si="74"/>
        <v>4</v>
      </c>
      <c r="R2556" s="2">
        <f t="shared" si="75"/>
        <v>168</v>
      </c>
    </row>
    <row r="2557" spans="1:18" ht="14.25" customHeight="1">
      <c r="A2557" s="2">
        <v>333124</v>
      </c>
      <c r="B2557" s="2" t="s">
        <v>48</v>
      </c>
      <c r="C2557" s="2" t="s">
        <v>45</v>
      </c>
      <c r="D2557" s="2" t="s">
        <v>41</v>
      </c>
      <c r="E2557" s="2" t="s">
        <v>44</v>
      </c>
      <c r="F2557" s="2" t="s">
        <v>34</v>
      </c>
      <c r="G2557" s="4">
        <v>43533.304456018515</v>
      </c>
      <c r="H2557" s="4">
        <v>43543.304456018515</v>
      </c>
      <c r="I2557" s="4">
        <v>43540.304456018515</v>
      </c>
      <c r="J2557" s="2">
        <v>80</v>
      </c>
      <c r="K2557" s="2">
        <v>106</v>
      </c>
      <c r="L2557" s="2" t="str">
        <f t="shared" si="70"/>
        <v>Chennai</v>
      </c>
      <c r="M2557" s="2" t="str">
        <f t="shared" si="71"/>
        <v>Delhi-Chennai</v>
      </c>
      <c r="N2557" s="2" t="str">
        <f t="shared" si="76"/>
        <v>Outstation</v>
      </c>
      <c r="O2557" s="2" t="str">
        <f t="shared" si="72"/>
        <v>FastWheels</v>
      </c>
      <c r="P2557" s="2">
        <f t="shared" si="73"/>
        <v>3</v>
      </c>
      <c r="Q2557" s="2">
        <f t="shared" si="74"/>
        <v>10</v>
      </c>
      <c r="R2557" s="2">
        <f t="shared" si="75"/>
        <v>186</v>
      </c>
    </row>
    <row r="2558" spans="1:18" ht="14.25" customHeight="1">
      <c r="A2558" s="2">
        <v>470578</v>
      </c>
      <c r="B2558" s="2" t="s">
        <v>36</v>
      </c>
      <c r="C2558" s="2" t="s">
        <v>45</v>
      </c>
      <c r="D2558" s="2" t="s">
        <v>41</v>
      </c>
      <c r="E2558" s="2" t="s">
        <v>44</v>
      </c>
      <c r="F2558" s="2" t="s">
        <v>34</v>
      </c>
      <c r="G2558" s="4">
        <v>43533.305763888886</v>
      </c>
      <c r="H2558" s="4">
        <v>43539.305763888886</v>
      </c>
      <c r="I2558" s="4">
        <v>43539.305763888886</v>
      </c>
      <c r="J2558" s="2">
        <v>61</v>
      </c>
      <c r="K2558" s="2">
        <v>105</v>
      </c>
      <c r="L2558" s="2" t="str">
        <f t="shared" si="70"/>
        <v>Chennai</v>
      </c>
      <c r="M2558" s="2" t="str">
        <f t="shared" si="71"/>
        <v>Delhi-Chennai</v>
      </c>
      <c r="N2558" s="2" t="str">
        <f t="shared" si="76"/>
        <v>Outstation</v>
      </c>
      <c r="O2558" s="2" t="str">
        <f t="shared" si="72"/>
        <v>FastWheels</v>
      </c>
      <c r="P2558" s="2">
        <f t="shared" si="73"/>
        <v>0</v>
      </c>
      <c r="Q2558" s="2">
        <f t="shared" si="74"/>
        <v>6</v>
      </c>
      <c r="R2558" s="2">
        <f t="shared" si="75"/>
        <v>166</v>
      </c>
    </row>
    <row r="2559" spans="1:18" ht="14.25" customHeight="1">
      <c r="A2559" s="2">
        <v>777306</v>
      </c>
      <c r="B2559" s="2" t="s">
        <v>39</v>
      </c>
      <c r="C2559" s="2" t="s">
        <v>40</v>
      </c>
      <c r="D2559" s="2" t="s">
        <v>41</v>
      </c>
      <c r="E2559" s="2" t="s">
        <v>44</v>
      </c>
      <c r="F2559" s="2" t="s">
        <v>34</v>
      </c>
      <c r="G2559" s="4">
        <v>43533.308668981481</v>
      </c>
      <c r="H2559" s="4">
        <v>43540.308668981481</v>
      </c>
      <c r="I2559" s="4">
        <v>43537.308668981481</v>
      </c>
      <c r="J2559" s="2">
        <v>82</v>
      </c>
      <c r="K2559" s="2">
        <v>90</v>
      </c>
      <c r="L2559" s="2" t="str">
        <f t="shared" si="70"/>
        <v>Kolkata</v>
      </c>
      <c r="M2559" s="2" t="str">
        <f t="shared" si="71"/>
        <v>Delhi-Kolkata</v>
      </c>
      <c r="N2559" s="2" t="str">
        <f t="shared" si="76"/>
        <v>Outstation</v>
      </c>
      <c r="O2559" s="2" t="str">
        <f t="shared" si="72"/>
        <v>FastWheels</v>
      </c>
      <c r="P2559" s="2">
        <f t="shared" si="73"/>
        <v>3</v>
      </c>
      <c r="Q2559" s="2">
        <f t="shared" si="74"/>
        <v>7</v>
      </c>
      <c r="R2559" s="2">
        <f t="shared" si="75"/>
        <v>172</v>
      </c>
    </row>
    <row r="2560" spans="1:18" ht="14.25" customHeight="1">
      <c r="A2560" s="2">
        <v>398630</v>
      </c>
      <c r="B2560" s="2" t="s">
        <v>30</v>
      </c>
      <c r="C2560" s="2" t="s">
        <v>43</v>
      </c>
      <c r="D2560" s="2" t="s">
        <v>41</v>
      </c>
      <c r="E2560" s="2" t="s">
        <v>38</v>
      </c>
      <c r="F2560" s="2" t="s">
        <v>34</v>
      </c>
      <c r="G2560" s="4">
        <v>43533.317824074074</v>
      </c>
      <c r="H2560" s="4">
        <v>43541.317824074074</v>
      </c>
      <c r="I2560" s="4">
        <v>43539.317824074074</v>
      </c>
      <c r="J2560" s="2">
        <v>41</v>
      </c>
      <c r="K2560" s="2">
        <v>129</v>
      </c>
      <c r="L2560" s="2" t="str">
        <f t="shared" si="70"/>
        <v>Bangalore</v>
      </c>
      <c r="M2560" s="2" t="str">
        <f t="shared" si="71"/>
        <v>Delhi-Bangalore</v>
      </c>
      <c r="N2560" s="2" t="str">
        <f t="shared" si="76"/>
        <v>Outstation</v>
      </c>
      <c r="O2560" s="2" t="str">
        <f t="shared" si="72"/>
        <v>Ship2Home</v>
      </c>
      <c r="P2560" s="2">
        <f t="shared" si="73"/>
        <v>2</v>
      </c>
      <c r="Q2560" s="2">
        <f t="shared" si="74"/>
        <v>8</v>
      </c>
      <c r="R2560" s="2">
        <f t="shared" si="75"/>
        <v>170</v>
      </c>
    </row>
    <row r="2561" spans="1:18" ht="14.25" customHeight="1">
      <c r="A2561" s="2">
        <v>345956</v>
      </c>
      <c r="B2561" s="2" t="s">
        <v>39</v>
      </c>
      <c r="C2561" s="2" t="s">
        <v>37</v>
      </c>
      <c r="D2561" s="2" t="s">
        <v>32</v>
      </c>
      <c r="E2561" s="2" t="s">
        <v>44</v>
      </c>
      <c r="F2561" s="2" t="s">
        <v>34</v>
      </c>
      <c r="G2561" s="4">
        <v>43533.318888888891</v>
      </c>
      <c r="H2561" s="4">
        <v>43535.318888888891</v>
      </c>
      <c r="I2561" s="4">
        <v>43538.318888888891</v>
      </c>
      <c r="J2561" s="2">
        <v>43</v>
      </c>
      <c r="K2561" s="2">
        <v>110</v>
      </c>
      <c r="L2561" s="2" t="str">
        <f t="shared" si="70"/>
        <v>Mumbai</v>
      </c>
      <c r="M2561" s="2" t="str">
        <f t="shared" si="71"/>
        <v>Bangalore-Mumbai</v>
      </c>
      <c r="N2561" s="2" t="str">
        <f t="shared" si="76"/>
        <v>Outstation</v>
      </c>
      <c r="O2561" s="2" t="str">
        <f t="shared" si="72"/>
        <v>FastWheels</v>
      </c>
      <c r="P2561" s="2">
        <f t="shared" si="73"/>
        <v>-3</v>
      </c>
      <c r="Q2561" s="2">
        <f t="shared" si="74"/>
        <v>2</v>
      </c>
      <c r="R2561" s="2">
        <f t="shared" si="75"/>
        <v>153</v>
      </c>
    </row>
    <row r="2562" spans="1:18" ht="14.25" customHeight="1">
      <c r="A2562" s="2">
        <v>586487</v>
      </c>
      <c r="B2562" s="2" t="s">
        <v>47</v>
      </c>
      <c r="C2562" s="2" t="s">
        <v>40</v>
      </c>
      <c r="D2562" s="2" t="s">
        <v>41</v>
      </c>
      <c r="E2562" s="2" t="s">
        <v>33</v>
      </c>
      <c r="F2562" s="2" t="s">
        <v>34</v>
      </c>
      <c r="G2562" s="4">
        <v>43533.322789351849</v>
      </c>
      <c r="H2562" s="4">
        <v>43536.322789351849</v>
      </c>
      <c r="I2562" s="4">
        <v>43540.322789351849</v>
      </c>
      <c r="J2562" s="2">
        <v>43</v>
      </c>
      <c r="K2562" s="2">
        <v>112</v>
      </c>
      <c r="L2562" s="2" t="str">
        <f t="shared" si="70"/>
        <v>Kolkata</v>
      </c>
      <c r="M2562" s="2" t="str">
        <f t="shared" si="71"/>
        <v>Delhi-Kolkata</v>
      </c>
      <c r="N2562" s="2" t="str">
        <f t="shared" si="76"/>
        <v>Outstation</v>
      </c>
      <c r="O2562" s="2" t="str">
        <f t="shared" si="72"/>
        <v>Ship2Home</v>
      </c>
      <c r="P2562" s="2">
        <f t="shared" si="73"/>
        <v>-4</v>
      </c>
      <c r="Q2562" s="2">
        <f t="shared" si="74"/>
        <v>3</v>
      </c>
      <c r="R2562" s="2">
        <f t="shared" si="75"/>
        <v>155</v>
      </c>
    </row>
    <row r="2563" spans="1:18" ht="14.25" customHeight="1">
      <c r="A2563" s="2">
        <v>23981</v>
      </c>
      <c r="B2563" s="2" t="s">
        <v>39</v>
      </c>
      <c r="C2563" s="2" t="s">
        <v>31</v>
      </c>
      <c r="D2563" s="2" t="s">
        <v>32</v>
      </c>
      <c r="E2563" s="2" t="s">
        <v>33</v>
      </c>
      <c r="F2563" s="2" t="s">
        <v>34</v>
      </c>
      <c r="G2563" s="4">
        <v>43533.325914351852</v>
      </c>
      <c r="H2563" s="4">
        <v>43538.325914351852</v>
      </c>
      <c r="I2563" s="4">
        <v>43537.325914351852</v>
      </c>
      <c r="J2563" s="2">
        <v>35</v>
      </c>
      <c r="K2563" s="2">
        <v>126</v>
      </c>
      <c r="L2563" s="2" t="str">
        <f t="shared" si="70"/>
        <v>Delhi</v>
      </c>
      <c r="M2563" s="2" t="str">
        <f t="shared" si="71"/>
        <v>Bangalore-Delhi</v>
      </c>
      <c r="N2563" s="2" t="str">
        <f t="shared" si="76"/>
        <v>Outstation</v>
      </c>
      <c r="O2563" s="2" t="str">
        <f t="shared" si="72"/>
        <v>Ship2Home</v>
      </c>
      <c r="P2563" s="2">
        <f t="shared" si="73"/>
        <v>1</v>
      </c>
      <c r="Q2563" s="2">
        <f t="shared" si="74"/>
        <v>5</v>
      </c>
      <c r="R2563" s="2">
        <f t="shared" si="75"/>
        <v>161</v>
      </c>
    </row>
    <row r="2564" spans="1:18" ht="14.25" customHeight="1">
      <c r="A2564" s="2">
        <v>915480</v>
      </c>
      <c r="B2564" s="2" t="s">
        <v>42</v>
      </c>
      <c r="C2564" s="2" t="s">
        <v>31</v>
      </c>
      <c r="D2564" s="2" t="s">
        <v>32</v>
      </c>
      <c r="E2564" s="2" t="s">
        <v>44</v>
      </c>
      <c r="F2564" s="2" t="s">
        <v>34</v>
      </c>
      <c r="G2564" s="4">
        <v>43533.326481481483</v>
      </c>
      <c r="H2564" s="4">
        <v>43535.326481481483</v>
      </c>
      <c r="I2564" s="4">
        <v>43537.326481481483</v>
      </c>
      <c r="J2564" s="2">
        <v>36</v>
      </c>
      <c r="K2564" s="2">
        <v>123</v>
      </c>
      <c r="L2564" s="2" t="str">
        <f t="shared" si="70"/>
        <v>Delhi</v>
      </c>
      <c r="M2564" s="2" t="str">
        <f t="shared" si="71"/>
        <v>Bangalore-Delhi</v>
      </c>
      <c r="N2564" s="2" t="str">
        <f t="shared" si="76"/>
        <v>Outstation</v>
      </c>
      <c r="O2564" s="2" t="str">
        <f t="shared" si="72"/>
        <v>FastWheels</v>
      </c>
      <c r="P2564" s="2">
        <f t="shared" si="73"/>
        <v>-2</v>
      </c>
      <c r="Q2564" s="2">
        <f t="shared" si="74"/>
        <v>2</v>
      </c>
      <c r="R2564" s="2">
        <f t="shared" si="75"/>
        <v>159</v>
      </c>
    </row>
    <row r="2565" spans="1:18" ht="14.25" customHeight="1">
      <c r="A2565" s="2">
        <v>424403</v>
      </c>
      <c r="B2565" s="2" t="s">
        <v>39</v>
      </c>
      <c r="C2565" s="2" t="s">
        <v>37</v>
      </c>
      <c r="D2565" s="2" t="s">
        <v>32</v>
      </c>
      <c r="E2565" s="2" t="s">
        <v>33</v>
      </c>
      <c r="F2565" s="2" t="s">
        <v>34</v>
      </c>
      <c r="G2565" s="4">
        <v>43533.3280787037</v>
      </c>
      <c r="H2565" s="4">
        <v>43541.3280787037</v>
      </c>
      <c r="I2565" s="4">
        <v>43536.3280787037</v>
      </c>
      <c r="J2565" s="2">
        <v>49</v>
      </c>
      <c r="K2565" s="2">
        <v>112</v>
      </c>
      <c r="L2565" s="2" t="str">
        <f t="shared" si="70"/>
        <v>Mumbai</v>
      </c>
      <c r="M2565" s="2" t="str">
        <f t="shared" si="71"/>
        <v>Bangalore-Mumbai</v>
      </c>
      <c r="N2565" s="2" t="str">
        <f t="shared" si="76"/>
        <v>Outstation</v>
      </c>
      <c r="O2565" s="2" t="str">
        <f t="shared" si="72"/>
        <v>Ship2Home</v>
      </c>
      <c r="P2565" s="2">
        <f t="shared" si="73"/>
        <v>5</v>
      </c>
      <c r="Q2565" s="2">
        <f t="shared" si="74"/>
        <v>8</v>
      </c>
      <c r="R2565" s="2">
        <f t="shared" si="75"/>
        <v>161</v>
      </c>
    </row>
    <row r="2566" spans="1:18" ht="14.25" customHeight="1">
      <c r="A2566" s="2">
        <v>334762</v>
      </c>
      <c r="B2566" s="2" t="s">
        <v>39</v>
      </c>
      <c r="C2566" s="2" t="s">
        <v>37</v>
      </c>
      <c r="D2566" s="2" t="s">
        <v>32</v>
      </c>
      <c r="E2566" s="2" t="s">
        <v>44</v>
      </c>
      <c r="F2566" s="2" t="s">
        <v>34</v>
      </c>
      <c r="G2566" s="4">
        <v>43533.330266203702</v>
      </c>
      <c r="H2566" s="4">
        <v>43539.330266203702</v>
      </c>
      <c r="I2566" s="4">
        <v>43540.330266203702</v>
      </c>
      <c r="J2566" s="2">
        <v>78</v>
      </c>
      <c r="K2566" s="2">
        <v>94</v>
      </c>
      <c r="L2566" s="2" t="str">
        <f t="shared" si="70"/>
        <v>Mumbai</v>
      </c>
      <c r="M2566" s="2" t="str">
        <f t="shared" si="71"/>
        <v>Bangalore-Mumbai</v>
      </c>
      <c r="N2566" s="2" t="str">
        <f t="shared" si="76"/>
        <v>Outstation</v>
      </c>
      <c r="O2566" s="2" t="str">
        <f t="shared" si="72"/>
        <v>FastWheels</v>
      </c>
      <c r="P2566" s="2">
        <f t="shared" si="73"/>
        <v>-1</v>
      </c>
      <c r="Q2566" s="2">
        <f t="shared" si="74"/>
        <v>6</v>
      </c>
      <c r="R2566" s="2">
        <f t="shared" si="75"/>
        <v>172</v>
      </c>
    </row>
    <row r="2567" spans="1:18" ht="14.25" customHeight="1">
      <c r="A2567" s="2">
        <v>36066</v>
      </c>
      <c r="B2567" s="2" t="s">
        <v>47</v>
      </c>
      <c r="C2567" s="2" t="s">
        <v>31</v>
      </c>
      <c r="D2567" s="2" t="s">
        <v>32</v>
      </c>
      <c r="E2567" s="2" t="s">
        <v>38</v>
      </c>
      <c r="F2567" s="2" t="s">
        <v>34</v>
      </c>
      <c r="G2567" s="4">
        <v>43533.33148148148</v>
      </c>
      <c r="H2567" s="4">
        <v>43537.33148148148</v>
      </c>
      <c r="I2567" s="4">
        <v>43539.33148148148</v>
      </c>
      <c r="J2567" s="2">
        <v>42</v>
      </c>
      <c r="K2567" s="2">
        <v>121</v>
      </c>
      <c r="L2567" s="2" t="str">
        <f t="shared" si="70"/>
        <v>Delhi</v>
      </c>
      <c r="M2567" s="2" t="str">
        <f t="shared" si="71"/>
        <v>Bangalore-Delhi</v>
      </c>
      <c r="N2567" s="2" t="str">
        <f t="shared" si="76"/>
        <v>Outstation</v>
      </c>
      <c r="O2567" s="2" t="str">
        <f t="shared" si="72"/>
        <v>Ship2Home</v>
      </c>
      <c r="P2567" s="2">
        <f t="shared" si="73"/>
        <v>-2</v>
      </c>
      <c r="Q2567" s="2">
        <f t="shared" si="74"/>
        <v>4</v>
      </c>
      <c r="R2567" s="2">
        <f t="shared" si="75"/>
        <v>163</v>
      </c>
    </row>
    <row r="2568" spans="1:18" ht="14.25" customHeight="1">
      <c r="A2568" s="2">
        <v>83938</v>
      </c>
      <c r="B2568" s="2" t="s">
        <v>36</v>
      </c>
      <c r="C2568" s="2" t="s">
        <v>43</v>
      </c>
      <c r="D2568" s="2" t="s">
        <v>41</v>
      </c>
      <c r="E2568" s="2" t="s">
        <v>38</v>
      </c>
      <c r="F2568" s="2" t="s">
        <v>34</v>
      </c>
      <c r="G2568" s="4">
        <v>43533.331828703704</v>
      </c>
      <c r="H2568" s="4">
        <v>43538.331828703704</v>
      </c>
      <c r="I2568" s="4">
        <v>43537.331828703704</v>
      </c>
      <c r="J2568" s="2">
        <v>43</v>
      </c>
      <c r="K2568" s="2">
        <v>129</v>
      </c>
      <c r="L2568" s="2" t="str">
        <f t="shared" si="70"/>
        <v>Bangalore</v>
      </c>
      <c r="M2568" s="2" t="str">
        <f t="shared" si="71"/>
        <v>Delhi-Bangalore</v>
      </c>
      <c r="N2568" s="2" t="str">
        <f t="shared" si="76"/>
        <v>Outstation</v>
      </c>
      <c r="O2568" s="2" t="str">
        <f t="shared" si="72"/>
        <v>Ship2Home</v>
      </c>
      <c r="P2568" s="2">
        <f t="shared" si="73"/>
        <v>1</v>
      </c>
      <c r="Q2568" s="2">
        <f t="shared" si="74"/>
        <v>5</v>
      </c>
      <c r="R2568" s="2">
        <f t="shared" si="75"/>
        <v>172</v>
      </c>
    </row>
    <row r="2569" spans="1:18" ht="14.25" customHeight="1">
      <c r="A2569" s="2">
        <v>303852</v>
      </c>
      <c r="B2569" s="2" t="s">
        <v>36</v>
      </c>
      <c r="C2569" s="2" t="s">
        <v>37</v>
      </c>
      <c r="D2569" s="2" t="s">
        <v>32</v>
      </c>
      <c r="E2569" s="2" t="s">
        <v>44</v>
      </c>
      <c r="F2569" s="2" t="s">
        <v>34</v>
      </c>
      <c r="G2569" s="4">
        <v>43533.332071759258</v>
      </c>
      <c r="H2569" s="4">
        <v>43535.332071759258</v>
      </c>
      <c r="I2569" s="4">
        <v>43536.332071759258</v>
      </c>
      <c r="J2569" s="2">
        <v>61</v>
      </c>
      <c r="K2569" s="2">
        <v>95</v>
      </c>
      <c r="L2569" s="2" t="str">
        <f t="shared" si="70"/>
        <v>Mumbai</v>
      </c>
      <c r="M2569" s="2" t="str">
        <f t="shared" si="71"/>
        <v>Bangalore-Mumbai</v>
      </c>
      <c r="N2569" s="2" t="str">
        <f t="shared" si="76"/>
        <v>Outstation</v>
      </c>
      <c r="O2569" s="2" t="str">
        <f t="shared" si="72"/>
        <v>FastWheels</v>
      </c>
      <c r="P2569" s="2">
        <f t="shared" si="73"/>
        <v>-1</v>
      </c>
      <c r="Q2569" s="2">
        <f t="shared" si="74"/>
        <v>2</v>
      </c>
      <c r="R2569" s="2">
        <f t="shared" si="75"/>
        <v>156</v>
      </c>
    </row>
    <row r="2570" spans="1:18" ht="14.25" customHeight="1">
      <c r="A2570" s="2">
        <v>539382</v>
      </c>
      <c r="B2570" s="2" t="s">
        <v>42</v>
      </c>
      <c r="C2570" s="2" t="s">
        <v>45</v>
      </c>
      <c r="D2570" s="2" t="s">
        <v>41</v>
      </c>
      <c r="E2570" s="2" t="s">
        <v>38</v>
      </c>
      <c r="F2570" s="2" t="s">
        <v>34</v>
      </c>
      <c r="G2570" s="4">
        <v>43533.335555555554</v>
      </c>
      <c r="H2570" s="4">
        <v>43539.335555555554</v>
      </c>
      <c r="I2570" s="4">
        <v>43539.335555555554</v>
      </c>
      <c r="J2570" s="2">
        <v>37</v>
      </c>
      <c r="K2570" s="2">
        <v>120</v>
      </c>
      <c r="L2570" s="2" t="str">
        <f t="shared" si="70"/>
        <v>Chennai</v>
      </c>
      <c r="M2570" s="2" t="str">
        <f t="shared" si="71"/>
        <v>Delhi-Chennai</v>
      </c>
      <c r="N2570" s="2" t="str">
        <f t="shared" si="76"/>
        <v>Outstation</v>
      </c>
      <c r="O2570" s="2" t="str">
        <f t="shared" si="72"/>
        <v>Ship2Home</v>
      </c>
      <c r="P2570" s="2">
        <f t="shared" si="73"/>
        <v>0</v>
      </c>
      <c r="Q2570" s="2">
        <f t="shared" si="74"/>
        <v>6</v>
      </c>
      <c r="R2570" s="2">
        <f t="shared" si="75"/>
        <v>157</v>
      </c>
    </row>
    <row r="2571" spans="1:18" ht="14.25" customHeight="1">
      <c r="A2571" s="2">
        <v>325260</v>
      </c>
      <c r="B2571" s="2" t="s">
        <v>42</v>
      </c>
      <c r="C2571" s="2" t="s">
        <v>40</v>
      </c>
      <c r="D2571" s="2" t="s">
        <v>32</v>
      </c>
      <c r="E2571" s="2" t="s">
        <v>44</v>
      </c>
      <c r="F2571" s="2" t="s">
        <v>34</v>
      </c>
      <c r="G2571" s="4">
        <v>43533.33697916667</v>
      </c>
      <c r="H2571" s="4">
        <v>43541.33697916667</v>
      </c>
      <c r="I2571" s="4">
        <v>43536.33697916667</v>
      </c>
      <c r="J2571" s="2">
        <v>25</v>
      </c>
      <c r="K2571" s="2">
        <v>107</v>
      </c>
      <c r="L2571" s="2" t="str">
        <f t="shared" si="70"/>
        <v>Kolkata</v>
      </c>
      <c r="M2571" s="2" t="str">
        <f t="shared" si="71"/>
        <v>Bangalore-Kolkata</v>
      </c>
      <c r="N2571" s="2" t="str">
        <f t="shared" si="76"/>
        <v>Outstation</v>
      </c>
      <c r="O2571" s="2" t="str">
        <f t="shared" si="72"/>
        <v>FastWheels</v>
      </c>
      <c r="P2571" s="2">
        <f t="shared" si="73"/>
        <v>5</v>
      </c>
      <c r="Q2571" s="2">
        <f t="shared" si="74"/>
        <v>8</v>
      </c>
      <c r="R2571" s="2">
        <f t="shared" si="75"/>
        <v>132</v>
      </c>
    </row>
    <row r="2572" spans="1:18" ht="14.25" customHeight="1">
      <c r="A2572" s="2">
        <v>145223</v>
      </c>
      <c r="B2572" s="2" t="s">
        <v>36</v>
      </c>
      <c r="C2572" s="2" t="s">
        <v>43</v>
      </c>
      <c r="D2572" s="2" t="s">
        <v>41</v>
      </c>
      <c r="E2572" s="2" t="s">
        <v>33</v>
      </c>
      <c r="F2572" s="2" t="s">
        <v>34</v>
      </c>
      <c r="G2572" s="4">
        <v>43533.352870370371</v>
      </c>
      <c r="H2572" s="4">
        <v>43539.352870370371</v>
      </c>
      <c r="I2572" s="4">
        <v>43537.352870370371</v>
      </c>
      <c r="J2572" s="2">
        <v>26</v>
      </c>
      <c r="K2572" s="2">
        <v>122</v>
      </c>
      <c r="L2572" s="2" t="str">
        <f t="shared" si="70"/>
        <v>Bangalore</v>
      </c>
      <c r="M2572" s="2" t="str">
        <f t="shared" si="71"/>
        <v>Delhi-Bangalore</v>
      </c>
      <c r="N2572" s="2" t="str">
        <f t="shared" si="76"/>
        <v>Outstation</v>
      </c>
      <c r="O2572" s="2" t="str">
        <f t="shared" si="72"/>
        <v>Ship2Home</v>
      </c>
      <c r="P2572" s="2">
        <f t="shared" si="73"/>
        <v>2</v>
      </c>
      <c r="Q2572" s="2">
        <f t="shared" si="74"/>
        <v>6</v>
      </c>
      <c r="R2572" s="2">
        <f t="shared" si="75"/>
        <v>148</v>
      </c>
    </row>
    <row r="2573" spans="1:18" ht="14.25" customHeight="1">
      <c r="A2573" s="2">
        <v>163328</v>
      </c>
      <c r="B2573" s="2" t="s">
        <v>48</v>
      </c>
      <c r="C2573" s="2" t="s">
        <v>31</v>
      </c>
      <c r="D2573" s="2" t="s">
        <v>32</v>
      </c>
      <c r="E2573" s="2" t="s">
        <v>44</v>
      </c>
      <c r="F2573" s="2" t="s">
        <v>34</v>
      </c>
      <c r="G2573" s="4">
        <v>43533.361400462964</v>
      </c>
      <c r="H2573" s="4">
        <v>43537.361400462964</v>
      </c>
      <c r="I2573" s="4">
        <v>43538.361400462964</v>
      </c>
      <c r="J2573" s="2">
        <v>46</v>
      </c>
      <c r="K2573" s="2">
        <v>123</v>
      </c>
      <c r="L2573" s="2" t="str">
        <f t="shared" si="70"/>
        <v>Delhi</v>
      </c>
      <c r="M2573" s="2" t="str">
        <f t="shared" si="71"/>
        <v>Bangalore-Delhi</v>
      </c>
      <c r="N2573" s="2" t="str">
        <f t="shared" si="76"/>
        <v>Outstation</v>
      </c>
      <c r="O2573" s="2" t="str">
        <f t="shared" si="72"/>
        <v>FastWheels</v>
      </c>
      <c r="P2573" s="2">
        <f t="shared" si="73"/>
        <v>-1</v>
      </c>
      <c r="Q2573" s="2">
        <f t="shared" si="74"/>
        <v>4</v>
      </c>
      <c r="R2573" s="2">
        <f t="shared" si="75"/>
        <v>169</v>
      </c>
    </row>
    <row r="2574" spans="1:18" ht="14.25" customHeight="1">
      <c r="A2574" s="2">
        <v>918485</v>
      </c>
      <c r="B2574" s="2" t="s">
        <v>36</v>
      </c>
      <c r="C2574" s="2" t="s">
        <v>37</v>
      </c>
      <c r="D2574" s="2" t="s">
        <v>32</v>
      </c>
      <c r="E2574" s="2" t="s">
        <v>44</v>
      </c>
      <c r="F2574" s="2" t="s">
        <v>34</v>
      </c>
      <c r="G2574" s="4">
        <v>43533.366296296299</v>
      </c>
      <c r="H2574" s="4">
        <v>43535.366296296299</v>
      </c>
      <c r="I2574" s="4">
        <v>43538.366296296299</v>
      </c>
      <c r="J2574" s="2">
        <v>76</v>
      </c>
      <c r="K2574" s="2">
        <v>95</v>
      </c>
      <c r="L2574" s="2" t="str">
        <f t="shared" si="70"/>
        <v>Mumbai</v>
      </c>
      <c r="M2574" s="2" t="str">
        <f t="shared" si="71"/>
        <v>Bangalore-Mumbai</v>
      </c>
      <c r="N2574" s="2" t="str">
        <f t="shared" si="76"/>
        <v>Outstation</v>
      </c>
      <c r="O2574" s="2" t="str">
        <f t="shared" si="72"/>
        <v>FastWheels</v>
      </c>
      <c r="P2574" s="2">
        <f t="shared" si="73"/>
        <v>-3</v>
      </c>
      <c r="Q2574" s="2">
        <f t="shared" si="74"/>
        <v>2</v>
      </c>
      <c r="R2574" s="2">
        <f t="shared" si="75"/>
        <v>171</v>
      </c>
    </row>
    <row r="2575" spans="1:18" ht="14.25" customHeight="1">
      <c r="A2575" s="2">
        <v>887587</v>
      </c>
      <c r="B2575" s="2" t="s">
        <v>36</v>
      </c>
      <c r="C2575" s="2" t="s">
        <v>37</v>
      </c>
      <c r="D2575" s="2" t="s">
        <v>41</v>
      </c>
      <c r="E2575" s="2" t="s">
        <v>33</v>
      </c>
      <c r="F2575" s="2" t="s">
        <v>34</v>
      </c>
      <c r="G2575" s="4">
        <v>43533.369525462964</v>
      </c>
      <c r="H2575" s="4">
        <v>43536.369525462964</v>
      </c>
      <c r="I2575" s="4">
        <v>43540.369525462964</v>
      </c>
      <c r="J2575" s="2">
        <v>38</v>
      </c>
      <c r="K2575" s="2">
        <v>106</v>
      </c>
      <c r="L2575" s="2" t="str">
        <f t="shared" si="70"/>
        <v>Mumbai</v>
      </c>
      <c r="M2575" s="2" t="str">
        <f t="shared" si="71"/>
        <v>Delhi-Mumbai</v>
      </c>
      <c r="N2575" s="2" t="str">
        <f t="shared" si="76"/>
        <v>Outstation</v>
      </c>
      <c r="O2575" s="2" t="str">
        <f t="shared" si="72"/>
        <v>Ship2Home</v>
      </c>
      <c r="P2575" s="2">
        <f t="shared" si="73"/>
        <v>-4</v>
      </c>
      <c r="Q2575" s="2">
        <f t="shared" si="74"/>
        <v>3</v>
      </c>
      <c r="R2575" s="2">
        <f t="shared" si="75"/>
        <v>144</v>
      </c>
    </row>
    <row r="2576" spans="1:18" ht="14.25" customHeight="1">
      <c r="A2576" s="2">
        <v>240427</v>
      </c>
      <c r="B2576" s="2" t="s">
        <v>36</v>
      </c>
      <c r="C2576" s="2" t="s">
        <v>40</v>
      </c>
      <c r="D2576" s="2" t="s">
        <v>41</v>
      </c>
      <c r="E2576" s="2" t="s">
        <v>33</v>
      </c>
      <c r="F2576" s="2" t="s">
        <v>34</v>
      </c>
      <c r="G2576" s="4">
        <v>43533.370763888888</v>
      </c>
      <c r="H2576" s="4">
        <v>43537.370763888888</v>
      </c>
      <c r="I2576" s="4">
        <v>43537.370763888888</v>
      </c>
      <c r="J2576" s="2">
        <v>50</v>
      </c>
      <c r="K2576" s="2">
        <v>109</v>
      </c>
      <c r="L2576" s="2" t="str">
        <f t="shared" si="70"/>
        <v>Kolkata</v>
      </c>
      <c r="M2576" s="2" t="str">
        <f t="shared" si="71"/>
        <v>Delhi-Kolkata</v>
      </c>
      <c r="N2576" s="2" t="str">
        <f t="shared" si="76"/>
        <v>Outstation</v>
      </c>
      <c r="O2576" s="2" t="str">
        <f t="shared" si="72"/>
        <v>Ship2Home</v>
      </c>
      <c r="P2576" s="2">
        <f t="shared" si="73"/>
        <v>0</v>
      </c>
      <c r="Q2576" s="2">
        <f t="shared" si="74"/>
        <v>4</v>
      </c>
      <c r="R2576" s="2">
        <f t="shared" si="75"/>
        <v>159</v>
      </c>
    </row>
    <row r="2577" spans="1:18" ht="14.25" customHeight="1">
      <c r="A2577" s="2">
        <v>445245</v>
      </c>
      <c r="B2577" s="2" t="s">
        <v>39</v>
      </c>
      <c r="C2577" s="2" t="s">
        <v>43</v>
      </c>
      <c r="D2577" s="2" t="s">
        <v>41</v>
      </c>
      <c r="E2577" s="2" t="s">
        <v>33</v>
      </c>
      <c r="F2577" s="2" t="s">
        <v>34</v>
      </c>
      <c r="G2577" s="4">
        <v>43533.370995370373</v>
      </c>
      <c r="H2577" s="4">
        <v>43539.370995370373</v>
      </c>
      <c r="I2577" s="4">
        <v>43537.370995370373</v>
      </c>
      <c r="J2577" s="2">
        <v>38</v>
      </c>
      <c r="K2577" s="2">
        <v>129</v>
      </c>
      <c r="L2577" s="2" t="str">
        <f t="shared" si="70"/>
        <v>Bangalore</v>
      </c>
      <c r="M2577" s="2" t="str">
        <f t="shared" si="71"/>
        <v>Delhi-Bangalore</v>
      </c>
      <c r="N2577" s="2" t="str">
        <f t="shared" si="76"/>
        <v>Outstation</v>
      </c>
      <c r="O2577" s="2" t="str">
        <f t="shared" si="72"/>
        <v>Ship2Home</v>
      </c>
      <c r="P2577" s="2">
        <f t="shared" si="73"/>
        <v>2</v>
      </c>
      <c r="Q2577" s="2">
        <f t="shared" si="74"/>
        <v>6</v>
      </c>
      <c r="R2577" s="2">
        <f t="shared" si="75"/>
        <v>167</v>
      </c>
    </row>
    <row r="2578" spans="1:18" ht="14.25" customHeight="1">
      <c r="A2578" s="2">
        <v>884109</v>
      </c>
      <c r="B2578" s="2" t="s">
        <v>39</v>
      </c>
      <c r="C2578" s="2" t="s">
        <v>43</v>
      </c>
      <c r="D2578" s="2" t="s">
        <v>41</v>
      </c>
      <c r="E2578" s="2" t="s">
        <v>44</v>
      </c>
      <c r="F2578" s="2" t="s">
        <v>34</v>
      </c>
      <c r="G2578" s="4">
        <v>43533.3747337963</v>
      </c>
      <c r="H2578" s="4">
        <v>43535.3747337963</v>
      </c>
      <c r="I2578" s="4">
        <v>43537.3747337963</v>
      </c>
      <c r="J2578" s="2">
        <v>77</v>
      </c>
      <c r="K2578" s="2">
        <v>108</v>
      </c>
      <c r="L2578" s="2" t="str">
        <f t="shared" si="70"/>
        <v>Bangalore</v>
      </c>
      <c r="M2578" s="2" t="str">
        <f t="shared" si="71"/>
        <v>Delhi-Bangalore</v>
      </c>
      <c r="N2578" s="2" t="str">
        <f t="shared" si="76"/>
        <v>Outstation</v>
      </c>
      <c r="O2578" s="2" t="str">
        <f t="shared" si="72"/>
        <v>FastWheels</v>
      </c>
      <c r="P2578" s="2">
        <f t="shared" si="73"/>
        <v>-2</v>
      </c>
      <c r="Q2578" s="2">
        <f t="shared" si="74"/>
        <v>2</v>
      </c>
      <c r="R2578" s="2">
        <f t="shared" si="75"/>
        <v>185</v>
      </c>
    </row>
    <row r="2579" spans="1:18" ht="14.25" customHeight="1">
      <c r="A2579" s="2">
        <v>249841</v>
      </c>
      <c r="B2579" s="2" t="s">
        <v>39</v>
      </c>
      <c r="C2579" s="2" t="s">
        <v>43</v>
      </c>
      <c r="D2579" s="2" t="s">
        <v>41</v>
      </c>
      <c r="E2579" s="2" t="s">
        <v>44</v>
      </c>
      <c r="F2579" s="2" t="s">
        <v>34</v>
      </c>
      <c r="G2579" s="4">
        <v>43533.376493055555</v>
      </c>
      <c r="H2579" s="4">
        <v>43535.376493055555</v>
      </c>
      <c r="I2579" s="4">
        <v>43539.376493055555</v>
      </c>
      <c r="J2579" s="2">
        <v>78</v>
      </c>
      <c r="K2579" s="2">
        <v>104</v>
      </c>
      <c r="L2579" s="2" t="str">
        <f t="shared" si="70"/>
        <v>Bangalore</v>
      </c>
      <c r="M2579" s="2" t="str">
        <f t="shared" si="71"/>
        <v>Delhi-Bangalore</v>
      </c>
      <c r="N2579" s="2" t="str">
        <f t="shared" si="76"/>
        <v>Outstation</v>
      </c>
      <c r="O2579" s="2" t="str">
        <f t="shared" si="72"/>
        <v>FastWheels</v>
      </c>
      <c r="P2579" s="2">
        <f t="shared" si="73"/>
        <v>-4</v>
      </c>
      <c r="Q2579" s="2">
        <f t="shared" si="74"/>
        <v>2</v>
      </c>
      <c r="R2579" s="2">
        <f t="shared" si="75"/>
        <v>182</v>
      </c>
    </row>
    <row r="2580" spans="1:18" ht="14.25" customHeight="1">
      <c r="A2580" s="2">
        <v>480909</v>
      </c>
      <c r="B2580" s="2" t="s">
        <v>36</v>
      </c>
      <c r="C2580" s="2" t="s">
        <v>43</v>
      </c>
      <c r="D2580" s="2" t="s">
        <v>41</v>
      </c>
      <c r="E2580" s="2" t="s">
        <v>33</v>
      </c>
      <c r="F2580" s="2" t="s">
        <v>34</v>
      </c>
      <c r="G2580" s="4">
        <v>43533.381527777776</v>
      </c>
      <c r="H2580" s="4">
        <v>43541.381527777776</v>
      </c>
      <c r="I2580" s="4">
        <v>43539.381527777776</v>
      </c>
      <c r="J2580" s="2">
        <v>38</v>
      </c>
      <c r="K2580" s="2">
        <v>127</v>
      </c>
      <c r="L2580" s="2" t="str">
        <f t="shared" si="70"/>
        <v>Bangalore</v>
      </c>
      <c r="M2580" s="2" t="str">
        <f t="shared" si="71"/>
        <v>Delhi-Bangalore</v>
      </c>
      <c r="N2580" s="2" t="str">
        <f t="shared" si="76"/>
        <v>Outstation</v>
      </c>
      <c r="O2580" s="2" t="str">
        <f t="shared" si="72"/>
        <v>Ship2Home</v>
      </c>
      <c r="P2580" s="2">
        <f t="shared" si="73"/>
        <v>2</v>
      </c>
      <c r="Q2580" s="2">
        <f t="shared" si="74"/>
        <v>8</v>
      </c>
      <c r="R2580" s="2">
        <f t="shared" si="75"/>
        <v>165</v>
      </c>
    </row>
    <row r="2581" spans="1:18" ht="14.25" customHeight="1">
      <c r="A2581" s="2">
        <v>994134</v>
      </c>
      <c r="B2581" s="2" t="s">
        <v>36</v>
      </c>
      <c r="C2581" s="2" t="s">
        <v>43</v>
      </c>
      <c r="D2581" s="2" t="s">
        <v>32</v>
      </c>
      <c r="E2581" s="2" t="s">
        <v>38</v>
      </c>
      <c r="F2581" s="2" t="s">
        <v>34</v>
      </c>
      <c r="G2581" s="4">
        <v>43533.381689814814</v>
      </c>
      <c r="H2581" s="4">
        <v>43537.381689814814</v>
      </c>
      <c r="I2581" s="4">
        <v>43539.381689814814</v>
      </c>
      <c r="J2581" s="2">
        <v>0</v>
      </c>
      <c r="K2581" s="2">
        <v>126</v>
      </c>
      <c r="L2581" s="2" t="str">
        <f t="shared" si="70"/>
        <v>Bangalore</v>
      </c>
      <c r="M2581" s="2" t="str">
        <f t="shared" si="71"/>
        <v>Bangalore-Bangalore</v>
      </c>
      <c r="N2581" s="2" t="str">
        <f t="shared" si="76"/>
        <v>Local</v>
      </c>
      <c r="O2581" s="2" t="str">
        <f t="shared" si="72"/>
        <v>Ship2Home</v>
      </c>
      <c r="P2581" s="2">
        <f t="shared" si="73"/>
        <v>-2</v>
      </c>
      <c r="Q2581" s="2">
        <f t="shared" si="74"/>
        <v>4</v>
      </c>
      <c r="R2581" s="2">
        <f t="shared" si="75"/>
        <v>126</v>
      </c>
    </row>
    <row r="2582" spans="1:18" ht="14.25" customHeight="1">
      <c r="A2582" s="2">
        <v>424126</v>
      </c>
      <c r="B2582" s="2" t="s">
        <v>39</v>
      </c>
      <c r="C2582" s="2" t="s">
        <v>40</v>
      </c>
      <c r="D2582" s="2" t="s">
        <v>32</v>
      </c>
      <c r="E2582" s="2" t="s">
        <v>44</v>
      </c>
      <c r="F2582" s="2" t="s">
        <v>34</v>
      </c>
      <c r="G2582" s="4">
        <v>43533.382337962961</v>
      </c>
      <c r="H2582" s="4">
        <v>43541.382337962961</v>
      </c>
      <c r="I2582" s="4">
        <v>43539.382337962961</v>
      </c>
      <c r="J2582" s="2">
        <v>77</v>
      </c>
      <c r="K2582" s="2">
        <v>89</v>
      </c>
      <c r="L2582" s="2" t="str">
        <f t="shared" si="70"/>
        <v>Kolkata</v>
      </c>
      <c r="M2582" s="2" t="str">
        <f t="shared" si="71"/>
        <v>Bangalore-Kolkata</v>
      </c>
      <c r="N2582" s="2" t="str">
        <f t="shared" si="76"/>
        <v>Outstation</v>
      </c>
      <c r="O2582" s="2" t="str">
        <f t="shared" si="72"/>
        <v>FastWheels</v>
      </c>
      <c r="P2582" s="2">
        <f t="shared" si="73"/>
        <v>2</v>
      </c>
      <c r="Q2582" s="2">
        <f t="shared" si="74"/>
        <v>8</v>
      </c>
      <c r="R2582" s="2">
        <f t="shared" si="75"/>
        <v>166</v>
      </c>
    </row>
    <row r="2583" spans="1:18" ht="14.25" customHeight="1">
      <c r="A2583" s="2">
        <v>253259</v>
      </c>
      <c r="B2583" s="2" t="s">
        <v>48</v>
      </c>
      <c r="C2583" s="2" t="s">
        <v>37</v>
      </c>
      <c r="D2583" s="2" t="s">
        <v>41</v>
      </c>
      <c r="E2583" s="2" t="s">
        <v>33</v>
      </c>
      <c r="F2583" s="2" t="s">
        <v>34</v>
      </c>
      <c r="G2583" s="4">
        <v>43533.383784722224</v>
      </c>
      <c r="H2583" s="4">
        <v>43542.383784722224</v>
      </c>
      <c r="I2583" s="4">
        <v>43536.383784722224</v>
      </c>
      <c r="J2583" s="2">
        <v>44</v>
      </c>
      <c r="K2583" s="2">
        <v>115</v>
      </c>
      <c r="L2583" s="2" t="str">
        <f t="shared" si="70"/>
        <v>Mumbai</v>
      </c>
      <c r="M2583" s="2" t="str">
        <f t="shared" si="71"/>
        <v>Delhi-Mumbai</v>
      </c>
      <c r="N2583" s="2" t="str">
        <f t="shared" si="76"/>
        <v>Outstation</v>
      </c>
      <c r="O2583" s="2" t="str">
        <f t="shared" si="72"/>
        <v>Ship2Home</v>
      </c>
      <c r="P2583" s="2">
        <f t="shared" si="73"/>
        <v>6</v>
      </c>
      <c r="Q2583" s="2">
        <f t="shared" si="74"/>
        <v>9</v>
      </c>
      <c r="R2583" s="2">
        <f t="shared" si="75"/>
        <v>159</v>
      </c>
    </row>
    <row r="2584" spans="1:18" ht="14.25" customHeight="1">
      <c r="A2584" s="2">
        <v>892314</v>
      </c>
      <c r="B2584" s="2" t="s">
        <v>36</v>
      </c>
      <c r="C2584" s="2" t="s">
        <v>40</v>
      </c>
      <c r="D2584" s="2" t="s">
        <v>32</v>
      </c>
      <c r="E2584" s="2" t="s">
        <v>44</v>
      </c>
      <c r="F2584" s="2" t="s">
        <v>34</v>
      </c>
      <c r="G2584" s="4">
        <v>43533.387604166666</v>
      </c>
      <c r="H2584" s="4">
        <v>43538.387604166666</v>
      </c>
      <c r="I2584" s="4">
        <v>43537.387604166666</v>
      </c>
      <c r="J2584" s="2">
        <v>77</v>
      </c>
      <c r="K2584" s="2">
        <v>92</v>
      </c>
      <c r="L2584" s="2" t="str">
        <f t="shared" si="70"/>
        <v>Kolkata</v>
      </c>
      <c r="M2584" s="2" t="str">
        <f t="shared" si="71"/>
        <v>Bangalore-Kolkata</v>
      </c>
      <c r="N2584" s="2" t="str">
        <f t="shared" si="76"/>
        <v>Outstation</v>
      </c>
      <c r="O2584" s="2" t="str">
        <f t="shared" si="72"/>
        <v>FastWheels</v>
      </c>
      <c r="P2584" s="2">
        <f t="shared" si="73"/>
        <v>1</v>
      </c>
      <c r="Q2584" s="2">
        <f t="shared" si="74"/>
        <v>5</v>
      </c>
      <c r="R2584" s="2">
        <f t="shared" si="75"/>
        <v>169</v>
      </c>
    </row>
    <row r="2585" spans="1:18" ht="14.25" customHeight="1">
      <c r="A2585" s="2">
        <v>259490</v>
      </c>
      <c r="B2585" s="2" t="s">
        <v>39</v>
      </c>
      <c r="C2585" s="2" t="s">
        <v>31</v>
      </c>
      <c r="D2585" s="2" t="s">
        <v>32</v>
      </c>
      <c r="E2585" s="2" t="s">
        <v>38</v>
      </c>
      <c r="F2585" s="2" t="s">
        <v>34</v>
      </c>
      <c r="G2585" s="4">
        <v>43533.387731481482</v>
      </c>
      <c r="H2585" s="4">
        <v>43542.387731481482</v>
      </c>
      <c r="I2585" s="4">
        <v>43540.387731481482</v>
      </c>
      <c r="J2585" s="2">
        <v>44</v>
      </c>
      <c r="K2585" s="2">
        <v>121</v>
      </c>
      <c r="L2585" s="2" t="str">
        <f t="shared" si="70"/>
        <v>Delhi</v>
      </c>
      <c r="M2585" s="2" t="str">
        <f t="shared" si="71"/>
        <v>Bangalore-Delhi</v>
      </c>
      <c r="N2585" s="2" t="str">
        <f t="shared" si="76"/>
        <v>Outstation</v>
      </c>
      <c r="O2585" s="2" t="str">
        <f t="shared" si="72"/>
        <v>Ship2Home</v>
      </c>
      <c r="P2585" s="2">
        <f t="shared" si="73"/>
        <v>2</v>
      </c>
      <c r="Q2585" s="2">
        <f t="shared" si="74"/>
        <v>9</v>
      </c>
      <c r="R2585" s="2">
        <f t="shared" si="75"/>
        <v>165</v>
      </c>
    </row>
    <row r="2586" spans="1:18" ht="14.25" customHeight="1">
      <c r="A2586" s="2">
        <v>641253</v>
      </c>
      <c r="B2586" s="2" t="s">
        <v>47</v>
      </c>
      <c r="C2586" s="2" t="s">
        <v>31</v>
      </c>
      <c r="D2586" s="2" t="s">
        <v>41</v>
      </c>
      <c r="E2586" s="2" t="s">
        <v>44</v>
      </c>
      <c r="F2586" s="2" t="s">
        <v>34</v>
      </c>
      <c r="G2586" s="4">
        <v>43533.390567129631</v>
      </c>
      <c r="H2586" s="4">
        <v>43538.390567129631</v>
      </c>
      <c r="I2586" s="4">
        <v>43536.390567129631</v>
      </c>
      <c r="J2586" s="2">
        <v>0</v>
      </c>
      <c r="K2586" s="2">
        <v>110</v>
      </c>
      <c r="L2586" s="2" t="str">
        <f t="shared" si="70"/>
        <v>Delhi</v>
      </c>
      <c r="M2586" s="2" t="str">
        <f t="shared" si="71"/>
        <v>Delhi-Delhi</v>
      </c>
      <c r="N2586" s="2" t="str">
        <f t="shared" si="76"/>
        <v>Local</v>
      </c>
      <c r="O2586" s="2" t="str">
        <f t="shared" si="72"/>
        <v>FastWheels</v>
      </c>
      <c r="P2586" s="2">
        <f t="shared" si="73"/>
        <v>2</v>
      </c>
      <c r="Q2586" s="2">
        <f t="shared" si="74"/>
        <v>5</v>
      </c>
      <c r="R2586" s="2">
        <f t="shared" si="75"/>
        <v>110</v>
      </c>
    </row>
    <row r="2587" spans="1:18" ht="14.25" customHeight="1">
      <c r="A2587" s="2">
        <v>4910</v>
      </c>
      <c r="B2587" s="2" t="s">
        <v>48</v>
      </c>
      <c r="C2587" s="2" t="s">
        <v>43</v>
      </c>
      <c r="D2587" s="2" t="s">
        <v>32</v>
      </c>
      <c r="E2587" s="2" t="s">
        <v>38</v>
      </c>
      <c r="F2587" s="2" t="s">
        <v>34</v>
      </c>
      <c r="G2587" s="4">
        <v>43533.391446759262</v>
      </c>
      <c r="H2587" s="4">
        <v>43533.391446759262</v>
      </c>
      <c r="I2587" s="4">
        <v>43538.391446759262</v>
      </c>
      <c r="J2587" s="2">
        <v>0</v>
      </c>
      <c r="K2587" s="2">
        <v>120</v>
      </c>
      <c r="L2587" s="2" t="str">
        <f t="shared" si="70"/>
        <v>Bangalore</v>
      </c>
      <c r="M2587" s="2" t="str">
        <f t="shared" si="71"/>
        <v>Bangalore-Bangalore</v>
      </c>
      <c r="N2587" s="2" t="str">
        <f t="shared" si="76"/>
        <v>Local</v>
      </c>
      <c r="O2587" s="2" t="str">
        <f t="shared" si="72"/>
        <v>Ship2Home</v>
      </c>
      <c r="P2587" s="2">
        <f t="shared" si="73"/>
        <v>-5</v>
      </c>
      <c r="Q2587" s="2">
        <f t="shared" si="74"/>
        <v>0</v>
      </c>
      <c r="R2587" s="2">
        <f t="shared" si="75"/>
        <v>120</v>
      </c>
    </row>
    <row r="2588" spans="1:18" ht="14.25" customHeight="1">
      <c r="A2588" s="2">
        <v>87728</v>
      </c>
      <c r="B2588" s="2" t="s">
        <v>39</v>
      </c>
      <c r="C2588" s="2" t="s">
        <v>37</v>
      </c>
      <c r="D2588" s="2" t="s">
        <v>41</v>
      </c>
      <c r="E2588" s="2" t="s">
        <v>44</v>
      </c>
      <c r="F2588" s="2" t="s">
        <v>34</v>
      </c>
      <c r="G2588" s="4">
        <v>43533.395312499997</v>
      </c>
      <c r="H2588" s="4">
        <v>43535.395312499997</v>
      </c>
      <c r="I2588" s="4">
        <v>43539.395312499997</v>
      </c>
      <c r="J2588" s="2">
        <v>29</v>
      </c>
      <c r="K2588" s="2">
        <v>112</v>
      </c>
      <c r="L2588" s="2" t="str">
        <f t="shared" si="70"/>
        <v>Mumbai</v>
      </c>
      <c r="M2588" s="2" t="str">
        <f t="shared" si="71"/>
        <v>Delhi-Mumbai</v>
      </c>
      <c r="N2588" s="2" t="str">
        <f t="shared" si="76"/>
        <v>Outstation</v>
      </c>
      <c r="O2588" s="2" t="str">
        <f t="shared" si="72"/>
        <v>FastWheels</v>
      </c>
      <c r="P2588" s="2">
        <f t="shared" si="73"/>
        <v>-4</v>
      </c>
      <c r="Q2588" s="2">
        <f t="shared" si="74"/>
        <v>2</v>
      </c>
      <c r="R2588" s="2">
        <f t="shared" si="75"/>
        <v>141</v>
      </c>
    </row>
    <row r="2589" spans="1:18" ht="14.25" customHeight="1">
      <c r="A2589" s="2">
        <v>965839</v>
      </c>
      <c r="B2589" s="2" t="s">
        <v>39</v>
      </c>
      <c r="C2589" s="2" t="s">
        <v>31</v>
      </c>
      <c r="D2589" s="2" t="s">
        <v>41</v>
      </c>
      <c r="E2589" s="2" t="s">
        <v>33</v>
      </c>
      <c r="F2589" s="2" t="s">
        <v>34</v>
      </c>
      <c r="G2589" s="4">
        <v>43533.397210648145</v>
      </c>
      <c r="H2589" s="4">
        <v>43534.397210648145</v>
      </c>
      <c r="I2589" s="4">
        <v>43537.397210648145</v>
      </c>
      <c r="J2589" s="2">
        <v>0</v>
      </c>
      <c r="K2589" s="2">
        <v>128</v>
      </c>
      <c r="L2589" s="2" t="str">
        <f t="shared" si="70"/>
        <v>Delhi</v>
      </c>
      <c r="M2589" s="2" t="str">
        <f t="shared" si="71"/>
        <v>Delhi-Delhi</v>
      </c>
      <c r="N2589" s="2" t="str">
        <f t="shared" si="76"/>
        <v>Local</v>
      </c>
      <c r="O2589" s="2" t="str">
        <f t="shared" si="72"/>
        <v>Ship2Home</v>
      </c>
      <c r="P2589" s="2">
        <f t="shared" si="73"/>
        <v>-3</v>
      </c>
      <c r="Q2589" s="2">
        <f t="shared" si="74"/>
        <v>1</v>
      </c>
      <c r="R2589" s="2">
        <f t="shared" si="75"/>
        <v>128</v>
      </c>
    </row>
    <row r="2590" spans="1:18" ht="14.25" customHeight="1">
      <c r="A2590" s="2">
        <v>995920</v>
      </c>
      <c r="B2590" s="2" t="s">
        <v>39</v>
      </c>
      <c r="C2590" s="2" t="s">
        <v>43</v>
      </c>
      <c r="D2590" s="2" t="s">
        <v>32</v>
      </c>
      <c r="E2590" s="2" t="s">
        <v>44</v>
      </c>
      <c r="F2590" s="2" t="s">
        <v>34</v>
      </c>
      <c r="G2590" s="4">
        <v>43533.411423611113</v>
      </c>
      <c r="H2590" s="4">
        <v>43536.411423611113</v>
      </c>
      <c r="I2590" s="4">
        <v>43538.411423611113</v>
      </c>
      <c r="J2590" s="2">
        <v>0</v>
      </c>
      <c r="K2590" s="2">
        <v>105</v>
      </c>
      <c r="L2590" s="2" t="str">
        <f t="shared" si="70"/>
        <v>Bangalore</v>
      </c>
      <c r="M2590" s="2" t="str">
        <f t="shared" si="71"/>
        <v>Bangalore-Bangalore</v>
      </c>
      <c r="N2590" s="2" t="str">
        <f t="shared" si="76"/>
        <v>Local</v>
      </c>
      <c r="O2590" s="2" t="str">
        <f t="shared" si="72"/>
        <v>FastWheels</v>
      </c>
      <c r="P2590" s="2">
        <f t="shared" si="73"/>
        <v>-2</v>
      </c>
      <c r="Q2590" s="2">
        <f t="shared" si="74"/>
        <v>3</v>
      </c>
      <c r="R2590" s="2">
        <f t="shared" si="75"/>
        <v>105</v>
      </c>
    </row>
    <row r="2591" spans="1:18" ht="14.25" customHeight="1">
      <c r="A2591" s="2">
        <v>612612</v>
      </c>
      <c r="B2591" s="2" t="s">
        <v>39</v>
      </c>
      <c r="C2591" s="2" t="s">
        <v>37</v>
      </c>
      <c r="D2591" s="2" t="s">
        <v>32</v>
      </c>
      <c r="E2591" s="2" t="s">
        <v>44</v>
      </c>
      <c r="F2591" s="2" t="s">
        <v>34</v>
      </c>
      <c r="G2591" s="4">
        <v>43533.412615740737</v>
      </c>
      <c r="H2591" s="4">
        <v>43535.412615740737</v>
      </c>
      <c r="I2591" s="4">
        <v>43538.412615740737</v>
      </c>
      <c r="J2591" s="2">
        <v>33</v>
      </c>
      <c r="K2591" s="2">
        <v>108</v>
      </c>
      <c r="L2591" s="2" t="str">
        <f t="shared" si="70"/>
        <v>Mumbai</v>
      </c>
      <c r="M2591" s="2" t="str">
        <f t="shared" si="71"/>
        <v>Bangalore-Mumbai</v>
      </c>
      <c r="N2591" s="2" t="str">
        <f t="shared" si="76"/>
        <v>Outstation</v>
      </c>
      <c r="O2591" s="2" t="str">
        <f t="shared" si="72"/>
        <v>FastWheels</v>
      </c>
      <c r="P2591" s="2">
        <f t="shared" si="73"/>
        <v>-3</v>
      </c>
      <c r="Q2591" s="2">
        <f t="shared" si="74"/>
        <v>2</v>
      </c>
      <c r="R2591" s="2">
        <f t="shared" si="75"/>
        <v>141</v>
      </c>
    </row>
    <row r="2592" spans="1:18" ht="14.25" customHeight="1">
      <c r="A2592" s="2">
        <v>149164</v>
      </c>
      <c r="B2592" s="2" t="s">
        <v>39</v>
      </c>
      <c r="C2592" s="2" t="s">
        <v>31</v>
      </c>
      <c r="D2592" s="2" t="s">
        <v>32</v>
      </c>
      <c r="E2592" s="2" t="s">
        <v>44</v>
      </c>
      <c r="F2592" s="2" t="s">
        <v>34</v>
      </c>
      <c r="G2592" s="4">
        <v>43533.414618055554</v>
      </c>
      <c r="H2592" s="4">
        <v>43536.414618055554</v>
      </c>
      <c r="I2592" s="4">
        <v>43540.414618055554</v>
      </c>
      <c r="J2592" s="2">
        <v>48</v>
      </c>
      <c r="K2592" s="2">
        <v>121</v>
      </c>
      <c r="L2592" s="2" t="str">
        <f t="shared" si="70"/>
        <v>Delhi</v>
      </c>
      <c r="M2592" s="2" t="str">
        <f t="shared" si="71"/>
        <v>Bangalore-Delhi</v>
      </c>
      <c r="N2592" s="2" t="str">
        <f t="shared" si="76"/>
        <v>Outstation</v>
      </c>
      <c r="O2592" s="2" t="str">
        <f t="shared" si="72"/>
        <v>FastWheels</v>
      </c>
      <c r="P2592" s="2">
        <f t="shared" si="73"/>
        <v>-4</v>
      </c>
      <c r="Q2592" s="2">
        <f t="shared" si="74"/>
        <v>3</v>
      </c>
      <c r="R2592" s="2">
        <f t="shared" si="75"/>
        <v>169</v>
      </c>
    </row>
    <row r="2593" spans="1:18" ht="14.25" customHeight="1">
      <c r="A2593" s="2">
        <v>569287</v>
      </c>
      <c r="B2593" s="2" t="s">
        <v>39</v>
      </c>
      <c r="C2593" s="2" t="s">
        <v>43</v>
      </c>
      <c r="D2593" s="2" t="s">
        <v>41</v>
      </c>
      <c r="E2593" s="2" t="s">
        <v>33</v>
      </c>
      <c r="F2593" s="2" t="s">
        <v>34</v>
      </c>
      <c r="G2593" s="4">
        <v>43533.415092592593</v>
      </c>
      <c r="H2593" s="4">
        <v>43542.415092592593</v>
      </c>
      <c r="I2593" s="4">
        <v>43537.415092592593</v>
      </c>
      <c r="J2593" s="2">
        <v>30</v>
      </c>
      <c r="K2593" s="2">
        <v>123</v>
      </c>
      <c r="L2593" s="2" t="str">
        <f t="shared" si="70"/>
        <v>Bangalore</v>
      </c>
      <c r="M2593" s="2" t="str">
        <f t="shared" si="71"/>
        <v>Delhi-Bangalore</v>
      </c>
      <c r="N2593" s="2" t="str">
        <f t="shared" si="76"/>
        <v>Outstation</v>
      </c>
      <c r="O2593" s="2" t="str">
        <f t="shared" si="72"/>
        <v>Ship2Home</v>
      </c>
      <c r="P2593" s="2">
        <f t="shared" si="73"/>
        <v>5</v>
      </c>
      <c r="Q2593" s="2">
        <f t="shared" si="74"/>
        <v>9</v>
      </c>
      <c r="R2593" s="2">
        <f t="shared" si="75"/>
        <v>153</v>
      </c>
    </row>
    <row r="2594" spans="1:18" ht="14.25" customHeight="1">
      <c r="A2594" s="2">
        <v>543790</v>
      </c>
      <c r="B2594" s="2" t="s">
        <v>36</v>
      </c>
      <c r="C2594" s="2" t="s">
        <v>45</v>
      </c>
      <c r="D2594" s="2" t="s">
        <v>41</v>
      </c>
      <c r="E2594" s="2" t="s">
        <v>38</v>
      </c>
      <c r="F2594" s="2" t="s">
        <v>34</v>
      </c>
      <c r="G2594" s="4">
        <v>43533.426574074074</v>
      </c>
      <c r="H2594" s="4">
        <v>43536.426574074074</v>
      </c>
      <c r="I2594" s="4">
        <v>43539.426574074074</v>
      </c>
      <c r="J2594" s="2">
        <v>46</v>
      </c>
      <c r="K2594" s="2">
        <v>121</v>
      </c>
      <c r="L2594" s="2" t="str">
        <f t="shared" si="70"/>
        <v>Chennai</v>
      </c>
      <c r="M2594" s="2" t="str">
        <f t="shared" si="71"/>
        <v>Delhi-Chennai</v>
      </c>
      <c r="N2594" s="2" t="str">
        <f t="shared" si="76"/>
        <v>Outstation</v>
      </c>
      <c r="O2594" s="2" t="str">
        <f t="shared" si="72"/>
        <v>Ship2Home</v>
      </c>
      <c r="P2594" s="2">
        <f t="shared" si="73"/>
        <v>-3</v>
      </c>
      <c r="Q2594" s="2">
        <f t="shared" si="74"/>
        <v>3</v>
      </c>
      <c r="R2594" s="2">
        <f t="shared" si="75"/>
        <v>167</v>
      </c>
    </row>
    <row r="2595" spans="1:18" ht="14.25" customHeight="1">
      <c r="A2595" s="2">
        <v>467418</v>
      </c>
      <c r="B2595" s="2" t="s">
        <v>42</v>
      </c>
      <c r="C2595" s="2" t="s">
        <v>45</v>
      </c>
      <c r="D2595" s="2" t="s">
        <v>32</v>
      </c>
      <c r="E2595" s="2" t="s">
        <v>38</v>
      </c>
      <c r="F2595" s="2" t="s">
        <v>34</v>
      </c>
      <c r="G2595" s="4">
        <v>43533.427743055552</v>
      </c>
      <c r="H2595" s="4">
        <v>43535.427743055552</v>
      </c>
      <c r="I2595" s="4">
        <v>43540.427743055552</v>
      </c>
      <c r="J2595" s="2">
        <v>29</v>
      </c>
      <c r="K2595" s="2">
        <v>122</v>
      </c>
      <c r="L2595" s="2" t="str">
        <f t="shared" si="70"/>
        <v>Chennai</v>
      </c>
      <c r="M2595" s="2" t="str">
        <f t="shared" si="71"/>
        <v>Bangalore-Chennai</v>
      </c>
      <c r="N2595" s="2" t="str">
        <f t="shared" si="76"/>
        <v>Outstation</v>
      </c>
      <c r="O2595" s="2" t="str">
        <f t="shared" si="72"/>
        <v>Ship2Home</v>
      </c>
      <c r="P2595" s="2">
        <f t="shared" si="73"/>
        <v>-5</v>
      </c>
      <c r="Q2595" s="2">
        <f t="shared" si="74"/>
        <v>2</v>
      </c>
      <c r="R2595" s="2">
        <f t="shared" si="75"/>
        <v>151</v>
      </c>
    </row>
    <row r="2596" spans="1:18" ht="14.25" customHeight="1">
      <c r="A2596" s="2">
        <v>477274</v>
      </c>
      <c r="B2596" s="2" t="s">
        <v>30</v>
      </c>
      <c r="C2596" s="2" t="s">
        <v>37</v>
      </c>
      <c r="D2596" s="2" t="s">
        <v>41</v>
      </c>
      <c r="E2596" s="2" t="s">
        <v>38</v>
      </c>
      <c r="F2596" s="2" t="s">
        <v>34</v>
      </c>
      <c r="G2596" s="4">
        <v>43533.431087962963</v>
      </c>
      <c r="H2596" s="4">
        <v>43537.431087962963</v>
      </c>
      <c r="I2596" s="4">
        <v>43539.431087962963</v>
      </c>
      <c r="J2596" s="2">
        <v>25</v>
      </c>
      <c r="K2596" s="2">
        <v>113</v>
      </c>
      <c r="L2596" s="2" t="str">
        <f t="shared" si="70"/>
        <v>Mumbai</v>
      </c>
      <c r="M2596" s="2" t="str">
        <f t="shared" si="71"/>
        <v>Delhi-Mumbai</v>
      </c>
      <c r="N2596" s="2" t="str">
        <f t="shared" si="76"/>
        <v>Outstation</v>
      </c>
      <c r="O2596" s="2" t="str">
        <f t="shared" si="72"/>
        <v>Ship2Home</v>
      </c>
      <c r="P2596" s="2">
        <f t="shared" si="73"/>
        <v>-2</v>
      </c>
      <c r="Q2596" s="2">
        <f t="shared" si="74"/>
        <v>4</v>
      </c>
      <c r="R2596" s="2">
        <f t="shared" si="75"/>
        <v>138</v>
      </c>
    </row>
    <row r="2597" spans="1:18" ht="14.25" customHeight="1">
      <c r="A2597" s="2">
        <v>118242</v>
      </c>
      <c r="B2597" s="2" t="s">
        <v>30</v>
      </c>
      <c r="C2597" s="2" t="s">
        <v>45</v>
      </c>
      <c r="D2597" s="2" t="s">
        <v>41</v>
      </c>
      <c r="E2597" s="2" t="s">
        <v>38</v>
      </c>
      <c r="F2597" s="2" t="s">
        <v>34</v>
      </c>
      <c r="G2597" s="4">
        <v>43533.435914351852</v>
      </c>
      <c r="H2597" s="4">
        <v>43538.435914351852</v>
      </c>
      <c r="I2597" s="4">
        <v>43537.435914351852</v>
      </c>
      <c r="J2597" s="2">
        <v>30</v>
      </c>
      <c r="K2597" s="2">
        <v>126</v>
      </c>
      <c r="L2597" s="2" t="str">
        <f t="shared" si="70"/>
        <v>Chennai</v>
      </c>
      <c r="M2597" s="2" t="str">
        <f t="shared" si="71"/>
        <v>Delhi-Chennai</v>
      </c>
      <c r="N2597" s="2" t="str">
        <f t="shared" si="76"/>
        <v>Outstation</v>
      </c>
      <c r="O2597" s="2" t="str">
        <f t="shared" si="72"/>
        <v>Ship2Home</v>
      </c>
      <c r="P2597" s="2">
        <f t="shared" si="73"/>
        <v>1</v>
      </c>
      <c r="Q2597" s="2">
        <f t="shared" si="74"/>
        <v>5</v>
      </c>
      <c r="R2597" s="2">
        <f t="shared" si="75"/>
        <v>156</v>
      </c>
    </row>
    <row r="2598" spans="1:18" ht="14.25" customHeight="1">
      <c r="A2598" s="2">
        <v>691659</v>
      </c>
      <c r="B2598" s="2" t="s">
        <v>39</v>
      </c>
      <c r="C2598" s="2" t="s">
        <v>45</v>
      </c>
      <c r="D2598" s="2" t="s">
        <v>41</v>
      </c>
      <c r="E2598" s="2" t="s">
        <v>44</v>
      </c>
      <c r="F2598" s="2" t="s">
        <v>34</v>
      </c>
      <c r="G2598" s="4">
        <v>43533.435937499999</v>
      </c>
      <c r="H2598" s="4">
        <v>43544.435937499999</v>
      </c>
      <c r="I2598" s="4">
        <v>43536.435937499999</v>
      </c>
      <c r="J2598" s="2">
        <v>75</v>
      </c>
      <c r="K2598" s="2">
        <v>102</v>
      </c>
      <c r="L2598" s="2" t="str">
        <f t="shared" si="70"/>
        <v>Chennai</v>
      </c>
      <c r="M2598" s="2" t="str">
        <f t="shared" si="71"/>
        <v>Delhi-Chennai</v>
      </c>
      <c r="N2598" s="2" t="str">
        <f t="shared" si="76"/>
        <v>Outstation</v>
      </c>
      <c r="O2598" s="2" t="str">
        <f t="shared" si="72"/>
        <v>FastWheels</v>
      </c>
      <c r="P2598" s="2">
        <f t="shared" si="73"/>
        <v>8</v>
      </c>
      <c r="Q2598" s="2">
        <f t="shared" si="74"/>
        <v>11</v>
      </c>
      <c r="R2598" s="2">
        <f t="shared" si="75"/>
        <v>177</v>
      </c>
    </row>
    <row r="2599" spans="1:18" ht="14.25" customHeight="1">
      <c r="A2599" s="2">
        <v>71162</v>
      </c>
      <c r="B2599" s="2" t="s">
        <v>36</v>
      </c>
      <c r="C2599" s="2" t="s">
        <v>37</v>
      </c>
      <c r="D2599" s="2" t="s">
        <v>32</v>
      </c>
      <c r="E2599" s="2" t="s">
        <v>44</v>
      </c>
      <c r="F2599" s="2" t="s">
        <v>34</v>
      </c>
      <c r="G2599" s="4">
        <v>43533.437164351853</v>
      </c>
      <c r="H2599" s="4">
        <v>43535.437164351853</v>
      </c>
      <c r="I2599" s="4">
        <v>43539.437164351853</v>
      </c>
      <c r="J2599" s="2">
        <v>81</v>
      </c>
      <c r="K2599" s="2">
        <v>92</v>
      </c>
      <c r="L2599" s="2" t="str">
        <f t="shared" si="70"/>
        <v>Mumbai</v>
      </c>
      <c r="M2599" s="2" t="str">
        <f t="shared" si="71"/>
        <v>Bangalore-Mumbai</v>
      </c>
      <c r="N2599" s="2" t="str">
        <f t="shared" si="76"/>
        <v>Outstation</v>
      </c>
      <c r="O2599" s="2" t="str">
        <f t="shared" si="72"/>
        <v>FastWheels</v>
      </c>
      <c r="P2599" s="2">
        <f t="shared" si="73"/>
        <v>-4</v>
      </c>
      <c r="Q2599" s="2">
        <f t="shared" si="74"/>
        <v>2</v>
      </c>
      <c r="R2599" s="2">
        <f t="shared" si="75"/>
        <v>173</v>
      </c>
    </row>
    <row r="2600" spans="1:18" ht="14.25" customHeight="1">
      <c r="A2600" s="2">
        <v>90131</v>
      </c>
      <c r="B2600" s="2" t="s">
        <v>39</v>
      </c>
      <c r="C2600" s="2" t="s">
        <v>43</v>
      </c>
      <c r="D2600" s="2" t="s">
        <v>41</v>
      </c>
      <c r="E2600" s="2" t="s">
        <v>44</v>
      </c>
      <c r="F2600" s="2" t="s">
        <v>34</v>
      </c>
      <c r="G2600" s="4">
        <v>43533.437662037039</v>
      </c>
      <c r="H2600" s="4">
        <v>43535.437662037039</v>
      </c>
      <c r="I2600" s="4">
        <v>43536.437662037039</v>
      </c>
      <c r="J2600" s="2">
        <v>68</v>
      </c>
      <c r="K2600" s="2">
        <v>105</v>
      </c>
      <c r="L2600" s="2" t="str">
        <f t="shared" si="70"/>
        <v>Bangalore</v>
      </c>
      <c r="M2600" s="2" t="str">
        <f t="shared" si="71"/>
        <v>Delhi-Bangalore</v>
      </c>
      <c r="N2600" s="2" t="str">
        <f t="shared" si="76"/>
        <v>Outstation</v>
      </c>
      <c r="O2600" s="2" t="str">
        <f t="shared" si="72"/>
        <v>FastWheels</v>
      </c>
      <c r="P2600" s="2">
        <f t="shared" si="73"/>
        <v>-1</v>
      </c>
      <c r="Q2600" s="2">
        <f t="shared" si="74"/>
        <v>2</v>
      </c>
      <c r="R2600" s="2">
        <f t="shared" si="75"/>
        <v>173</v>
      </c>
    </row>
    <row r="2601" spans="1:18" ht="14.25" customHeight="1">
      <c r="A2601" s="2">
        <v>738827</v>
      </c>
      <c r="B2601" s="2" t="s">
        <v>39</v>
      </c>
      <c r="C2601" s="2" t="s">
        <v>43</v>
      </c>
      <c r="D2601" s="2" t="s">
        <v>41</v>
      </c>
      <c r="E2601" s="2" t="s">
        <v>33</v>
      </c>
      <c r="F2601" s="2" t="s">
        <v>34</v>
      </c>
      <c r="G2601" s="4">
        <v>43533.438854166663</v>
      </c>
      <c r="H2601" s="4">
        <v>43538.438854166663</v>
      </c>
      <c r="I2601" s="4">
        <v>43538.438854166663</v>
      </c>
      <c r="J2601" s="2">
        <v>33</v>
      </c>
      <c r="K2601" s="2">
        <v>129</v>
      </c>
      <c r="L2601" s="2" t="str">
        <f t="shared" si="70"/>
        <v>Bangalore</v>
      </c>
      <c r="M2601" s="2" t="str">
        <f t="shared" si="71"/>
        <v>Delhi-Bangalore</v>
      </c>
      <c r="N2601" s="2" t="str">
        <f t="shared" si="76"/>
        <v>Outstation</v>
      </c>
      <c r="O2601" s="2" t="str">
        <f t="shared" si="72"/>
        <v>Ship2Home</v>
      </c>
      <c r="P2601" s="2">
        <f t="shared" si="73"/>
        <v>0</v>
      </c>
      <c r="Q2601" s="2">
        <f t="shared" si="74"/>
        <v>5</v>
      </c>
      <c r="R2601" s="2">
        <f t="shared" si="75"/>
        <v>162</v>
      </c>
    </row>
    <row r="2602" spans="1:18" ht="14.25" customHeight="1">
      <c r="A2602" s="2">
        <v>201775</v>
      </c>
      <c r="B2602" s="2" t="s">
        <v>36</v>
      </c>
      <c r="C2602" s="2" t="s">
        <v>37</v>
      </c>
      <c r="D2602" s="2" t="s">
        <v>32</v>
      </c>
      <c r="E2602" s="2" t="s">
        <v>33</v>
      </c>
      <c r="F2602" s="2" t="s">
        <v>34</v>
      </c>
      <c r="G2602" s="4">
        <v>43533.439571759256</v>
      </c>
      <c r="H2602" s="4">
        <v>43541.439571759256</v>
      </c>
      <c r="I2602" s="4">
        <v>43536.439571759256</v>
      </c>
      <c r="J2602" s="2">
        <v>41</v>
      </c>
      <c r="K2602" s="2">
        <v>105</v>
      </c>
      <c r="L2602" s="2" t="str">
        <f t="shared" si="70"/>
        <v>Mumbai</v>
      </c>
      <c r="M2602" s="2" t="str">
        <f t="shared" si="71"/>
        <v>Bangalore-Mumbai</v>
      </c>
      <c r="N2602" s="2" t="str">
        <f t="shared" si="76"/>
        <v>Outstation</v>
      </c>
      <c r="O2602" s="2" t="str">
        <f t="shared" si="72"/>
        <v>Ship2Home</v>
      </c>
      <c r="P2602" s="2">
        <f t="shared" si="73"/>
        <v>5</v>
      </c>
      <c r="Q2602" s="2">
        <f t="shared" si="74"/>
        <v>8</v>
      </c>
      <c r="R2602" s="2">
        <f t="shared" si="75"/>
        <v>146</v>
      </c>
    </row>
    <row r="2603" spans="1:18" ht="14.25" customHeight="1">
      <c r="A2603" s="2">
        <v>321040</v>
      </c>
      <c r="B2603" s="2" t="s">
        <v>42</v>
      </c>
      <c r="C2603" s="2" t="s">
        <v>37</v>
      </c>
      <c r="D2603" s="2" t="s">
        <v>41</v>
      </c>
      <c r="E2603" s="2" t="s">
        <v>44</v>
      </c>
      <c r="F2603" s="2" t="s">
        <v>34</v>
      </c>
      <c r="G2603" s="4">
        <v>43533.440416666665</v>
      </c>
      <c r="H2603" s="4">
        <v>43535.440416666665</v>
      </c>
      <c r="I2603" s="4">
        <v>43539.440416666665</v>
      </c>
      <c r="J2603" s="2">
        <v>26</v>
      </c>
      <c r="K2603" s="2">
        <v>113</v>
      </c>
      <c r="L2603" s="2" t="str">
        <f t="shared" si="70"/>
        <v>Mumbai</v>
      </c>
      <c r="M2603" s="2" t="str">
        <f t="shared" si="71"/>
        <v>Delhi-Mumbai</v>
      </c>
      <c r="N2603" s="2" t="str">
        <f t="shared" si="76"/>
        <v>Outstation</v>
      </c>
      <c r="O2603" s="2" t="str">
        <f t="shared" si="72"/>
        <v>FastWheels</v>
      </c>
      <c r="P2603" s="2">
        <f t="shared" si="73"/>
        <v>-4</v>
      </c>
      <c r="Q2603" s="2">
        <f t="shared" si="74"/>
        <v>2</v>
      </c>
      <c r="R2603" s="2">
        <f t="shared" si="75"/>
        <v>139</v>
      </c>
    </row>
    <row r="2604" spans="1:18" ht="14.25" customHeight="1">
      <c r="A2604" s="2">
        <v>213550</v>
      </c>
      <c r="B2604" s="2" t="s">
        <v>39</v>
      </c>
      <c r="C2604" s="2" t="s">
        <v>45</v>
      </c>
      <c r="D2604" s="2" t="s">
        <v>41</v>
      </c>
      <c r="E2604" s="2" t="s">
        <v>44</v>
      </c>
      <c r="F2604" s="2" t="s">
        <v>34</v>
      </c>
      <c r="G2604" s="4">
        <v>43533.441805555558</v>
      </c>
      <c r="H2604" s="4">
        <v>43543.441805555558</v>
      </c>
      <c r="I2604" s="4">
        <v>43540.441805555558</v>
      </c>
      <c r="J2604" s="2">
        <v>65</v>
      </c>
      <c r="K2604" s="2">
        <v>100</v>
      </c>
      <c r="L2604" s="2" t="str">
        <f t="shared" si="70"/>
        <v>Chennai</v>
      </c>
      <c r="M2604" s="2" t="str">
        <f t="shared" si="71"/>
        <v>Delhi-Chennai</v>
      </c>
      <c r="N2604" s="2" t="str">
        <f t="shared" si="76"/>
        <v>Outstation</v>
      </c>
      <c r="O2604" s="2" t="str">
        <f t="shared" si="72"/>
        <v>FastWheels</v>
      </c>
      <c r="P2604" s="2">
        <f t="shared" si="73"/>
        <v>3</v>
      </c>
      <c r="Q2604" s="2">
        <f t="shared" si="74"/>
        <v>10</v>
      </c>
      <c r="R2604" s="2">
        <f t="shared" si="75"/>
        <v>165</v>
      </c>
    </row>
    <row r="2605" spans="1:18" ht="14.25" customHeight="1">
      <c r="A2605" s="2">
        <v>333130</v>
      </c>
      <c r="B2605" s="2" t="s">
        <v>39</v>
      </c>
      <c r="C2605" s="2" t="s">
        <v>37</v>
      </c>
      <c r="D2605" s="2" t="s">
        <v>32</v>
      </c>
      <c r="E2605" s="2" t="s">
        <v>44</v>
      </c>
      <c r="F2605" s="2" t="s">
        <v>34</v>
      </c>
      <c r="G2605" s="4">
        <v>43533.452581018515</v>
      </c>
      <c r="H2605" s="4">
        <v>43538.452581018515</v>
      </c>
      <c r="I2605" s="4">
        <v>43537.452581018515</v>
      </c>
      <c r="J2605" s="2">
        <v>67</v>
      </c>
      <c r="K2605" s="2">
        <v>89</v>
      </c>
      <c r="L2605" s="2" t="str">
        <f t="shared" si="70"/>
        <v>Mumbai</v>
      </c>
      <c r="M2605" s="2" t="str">
        <f t="shared" si="71"/>
        <v>Bangalore-Mumbai</v>
      </c>
      <c r="N2605" s="2" t="str">
        <f t="shared" si="76"/>
        <v>Outstation</v>
      </c>
      <c r="O2605" s="2" t="str">
        <f t="shared" si="72"/>
        <v>FastWheels</v>
      </c>
      <c r="P2605" s="2">
        <f t="shared" si="73"/>
        <v>1</v>
      </c>
      <c r="Q2605" s="2">
        <f t="shared" si="74"/>
        <v>5</v>
      </c>
      <c r="R2605" s="2">
        <f t="shared" si="75"/>
        <v>156</v>
      </c>
    </row>
    <row r="2606" spans="1:18" ht="14.25" customHeight="1">
      <c r="A2606" s="2">
        <v>768757</v>
      </c>
      <c r="B2606" s="2" t="s">
        <v>39</v>
      </c>
      <c r="C2606" s="2" t="s">
        <v>43</v>
      </c>
      <c r="D2606" s="2" t="s">
        <v>41</v>
      </c>
      <c r="E2606" s="2" t="s">
        <v>33</v>
      </c>
      <c r="F2606" s="2" t="s">
        <v>34</v>
      </c>
      <c r="G2606" s="4">
        <v>43533.454293981478</v>
      </c>
      <c r="H2606" s="4">
        <v>43542.454293981478</v>
      </c>
      <c r="I2606" s="4">
        <v>43538.454293981478</v>
      </c>
      <c r="J2606" s="2">
        <v>38</v>
      </c>
      <c r="K2606" s="2">
        <v>127</v>
      </c>
      <c r="L2606" s="2" t="str">
        <f t="shared" si="70"/>
        <v>Bangalore</v>
      </c>
      <c r="M2606" s="2" t="str">
        <f t="shared" si="71"/>
        <v>Delhi-Bangalore</v>
      </c>
      <c r="N2606" s="2" t="str">
        <f t="shared" si="76"/>
        <v>Outstation</v>
      </c>
      <c r="O2606" s="2" t="str">
        <f t="shared" si="72"/>
        <v>Ship2Home</v>
      </c>
      <c r="P2606" s="2">
        <f t="shared" si="73"/>
        <v>4</v>
      </c>
      <c r="Q2606" s="2">
        <f t="shared" si="74"/>
        <v>9</v>
      </c>
      <c r="R2606" s="2">
        <f t="shared" si="75"/>
        <v>165</v>
      </c>
    </row>
    <row r="2607" spans="1:18" ht="14.25" customHeight="1">
      <c r="A2607" s="2">
        <v>287768</v>
      </c>
      <c r="B2607" s="2" t="s">
        <v>36</v>
      </c>
      <c r="C2607" s="2" t="s">
        <v>40</v>
      </c>
      <c r="D2607" s="2" t="s">
        <v>41</v>
      </c>
      <c r="E2607" s="2" t="s">
        <v>44</v>
      </c>
      <c r="F2607" s="2" t="s">
        <v>34</v>
      </c>
      <c r="G2607" s="4">
        <v>43533.460370370369</v>
      </c>
      <c r="H2607" s="4">
        <v>43538.460370370369</v>
      </c>
      <c r="I2607" s="4">
        <v>43536.460370370369</v>
      </c>
      <c r="J2607" s="2">
        <v>30</v>
      </c>
      <c r="K2607" s="2">
        <v>114</v>
      </c>
      <c r="L2607" s="2" t="str">
        <f t="shared" si="70"/>
        <v>Kolkata</v>
      </c>
      <c r="M2607" s="2" t="str">
        <f t="shared" si="71"/>
        <v>Delhi-Kolkata</v>
      </c>
      <c r="N2607" s="2" t="str">
        <f t="shared" si="76"/>
        <v>Outstation</v>
      </c>
      <c r="O2607" s="2" t="str">
        <f t="shared" si="72"/>
        <v>FastWheels</v>
      </c>
      <c r="P2607" s="2">
        <f t="shared" si="73"/>
        <v>2</v>
      </c>
      <c r="Q2607" s="2">
        <f t="shared" si="74"/>
        <v>5</v>
      </c>
      <c r="R2607" s="2">
        <f t="shared" si="75"/>
        <v>144</v>
      </c>
    </row>
    <row r="2608" spans="1:18" ht="14.25" customHeight="1">
      <c r="A2608" s="2">
        <v>903277</v>
      </c>
      <c r="B2608" s="2" t="s">
        <v>30</v>
      </c>
      <c r="C2608" s="2" t="s">
        <v>43</v>
      </c>
      <c r="D2608" s="2" t="s">
        <v>41</v>
      </c>
      <c r="E2608" s="2" t="s">
        <v>33</v>
      </c>
      <c r="F2608" s="2" t="s">
        <v>34</v>
      </c>
      <c r="G2608" s="4">
        <v>43533.469270833331</v>
      </c>
      <c r="H2608" s="4">
        <v>43541.469270833331</v>
      </c>
      <c r="I2608" s="4">
        <v>43538.469270833331</v>
      </c>
      <c r="J2608" s="2">
        <v>36</v>
      </c>
      <c r="K2608" s="2">
        <v>128</v>
      </c>
      <c r="L2608" s="2" t="str">
        <f t="shared" si="70"/>
        <v>Bangalore</v>
      </c>
      <c r="M2608" s="2" t="str">
        <f t="shared" si="71"/>
        <v>Delhi-Bangalore</v>
      </c>
      <c r="N2608" s="2" t="str">
        <f t="shared" si="76"/>
        <v>Outstation</v>
      </c>
      <c r="O2608" s="2" t="str">
        <f t="shared" si="72"/>
        <v>Ship2Home</v>
      </c>
      <c r="P2608" s="2">
        <f t="shared" si="73"/>
        <v>3</v>
      </c>
      <c r="Q2608" s="2">
        <f t="shared" si="74"/>
        <v>8</v>
      </c>
      <c r="R2608" s="2">
        <f t="shared" si="75"/>
        <v>164</v>
      </c>
    </row>
    <row r="2609" spans="1:18" ht="14.25" customHeight="1">
      <c r="A2609" s="2">
        <v>731866</v>
      </c>
      <c r="B2609" s="2" t="s">
        <v>47</v>
      </c>
      <c r="C2609" s="2" t="s">
        <v>37</v>
      </c>
      <c r="D2609" s="2" t="s">
        <v>41</v>
      </c>
      <c r="E2609" s="2" t="s">
        <v>38</v>
      </c>
      <c r="F2609" s="2" t="s">
        <v>34</v>
      </c>
      <c r="G2609" s="4">
        <v>43533.471689814818</v>
      </c>
      <c r="H2609" s="4">
        <v>43540.471689814818</v>
      </c>
      <c r="I2609" s="4">
        <v>43540.471689814818</v>
      </c>
      <c r="J2609" s="2">
        <v>26</v>
      </c>
      <c r="K2609" s="2">
        <v>113</v>
      </c>
      <c r="L2609" s="2" t="str">
        <f t="shared" si="70"/>
        <v>Mumbai</v>
      </c>
      <c r="M2609" s="2" t="str">
        <f t="shared" si="71"/>
        <v>Delhi-Mumbai</v>
      </c>
      <c r="N2609" s="2" t="str">
        <f t="shared" si="76"/>
        <v>Outstation</v>
      </c>
      <c r="O2609" s="2" t="str">
        <f t="shared" si="72"/>
        <v>Ship2Home</v>
      </c>
      <c r="P2609" s="2">
        <f t="shared" si="73"/>
        <v>0</v>
      </c>
      <c r="Q2609" s="2">
        <f t="shared" si="74"/>
        <v>7</v>
      </c>
      <c r="R2609" s="2">
        <f t="shared" si="75"/>
        <v>139</v>
      </c>
    </row>
    <row r="2610" spans="1:18" ht="14.25" customHeight="1">
      <c r="A2610" s="2">
        <v>940910</v>
      </c>
      <c r="B2610" s="2" t="s">
        <v>39</v>
      </c>
      <c r="C2610" s="2" t="s">
        <v>43</v>
      </c>
      <c r="D2610" s="2" t="s">
        <v>41</v>
      </c>
      <c r="E2610" s="2" t="s">
        <v>38</v>
      </c>
      <c r="F2610" s="2" t="s">
        <v>34</v>
      </c>
      <c r="G2610" s="4">
        <v>43533.478229166663</v>
      </c>
      <c r="H2610" s="4">
        <v>43539.478229166663</v>
      </c>
      <c r="I2610" s="4">
        <v>43540.478229166663</v>
      </c>
      <c r="J2610" s="2">
        <v>27</v>
      </c>
      <c r="K2610" s="2">
        <v>121</v>
      </c>
      <c r="L2610" s="2" t="str">
        <f t="shared" si="70"/>
        <v>Bangalore</v>
      </c>
      <c r="M2610" s="2" t="str">
        <f t="shared" si="71"/>
        <v>Delhi-Bangalore</v>
      </c>
      <c r="N2610" s="2" t="str">
        <f t="shared" si="76"/>
        <v>Outstation</v>
      </c>
      <c r="O2610" s="2" t="str">
        <f t="shared" si="72"/>
        <v>Ship2Home</v>
      </c>
      <c r="P2610" s="2">
        <f t="shared" si="73"/>
        <v>-1</v>
      </c>
      <c r="Q2610" s="2">
        <f t="shared" si="74"/>
        <v>6</v>
      </c>
      <c r="R2610" s="2">
        <f t="shared" si="75"/>
        <v>148</v>
      </c>
    </row>
    <row r="2611" spans="1:18" ht="14.25" customHeight="1">
      <c r="A2611" s="2">
        <v>768095</v>
      </c>
      <c r="B2611" s="2" t="s">
        <v>36</v>
      </c>
      <c r="C2611" s="2" t="s">
        <v>31</v>
      </c>
      <c r="D2611" s="2" t="s">
        <v>41</v>
      </c>
      <c r="E2611" s="2" t="s">
        <v>33</v>
      </c>
      <c r="F2611" s="2" t="s">
        <v>34</v>
      </c>
      <c r="G2611" s="4">
        <v>43533.48574074074</v>
      </c>
      <c r="H2611" s="4">
        <v>43539.48574074074</v>
      </c>
      <c r="I2611" s="4">
        <v>43536.48574074074</v>
      </c>
      <c r="J2611" s="2">
        <v>0</v>
      </c>
      <c r="K2611" s="2">
        <v>125</v>
      </c>
      <c r="L2611" s="2" t="str">
        <f t="shared" si="70"/>
        <v>Delhi</v>
      </c>
      <c r="M2611" s="2" t="str">
        <f t="shared" si="71"/>
        <v>Delhi-Delhi</v>
      </c>
      <c r="N2611" s="2" t="str">
        <f t="shared" si="76"/>
        <v>Local</v>
      </c>
      <c r="O2611" s="2" t="str">
        <f t="shared" si="72"/>
        <v>Ship2Home</v>
      </c>
      <c r="P2611" s="2">
        <f t="shared" si="73"/>
        <v>3</v>
      </c>
      <c r="Q2611" s="2">
        <f t="shared" si="74"/>
        <v>6</v>
      </c>
      <c r="R2611" s="2">
        <f t="shared" si="75"/>
        <v>125</v>
      </c>
    </row>
    <row r="2612" spans="1:18" ht="14.25" customHeight="1">
      <c r="A2612" s="2">
        <v>419614</v>
      </c>
      <c r="B2612" s="2" t="s">
        <v>48</v>
      </c>
      <c r="C2612" s="2" t="s">
        <v>37</v>
      </c>
      <c r="D2612" s="2" t="s">
        <v>32</v>
      </c>
      <c r="E2612" s="2" t="s">
        <v>38</v>
      </c>
      <c r="F2612" s="2" t="s">
        <v>34</v>
      </c>
      <c r="G2612" s="4">
        <v>43533.492928240739</v>
      </c>
      <c r="H2612" s="4">
        <v>43542.492928240739</v>
      </c>
      <c r="I2612" s="4">
        <v>43540.492928240739</v>
      </c>
      <c r="J2612" s="2">
        <v>37</v>
      </c>
      <c r="K2612" s="2">
        <v>107</v>
      </c>
      <c r="L2612" s="2" t="str">
        <f t="shared" si="70"/>
        <v>Mumbai</v>
      </c>
      <c r="M2612" s="2" t="str">
        <f t="shared" si="71"/>
        <v>Bangalore-Mumbai</v>
      </c>
      <c r="N2612" s="2" t="str">
        <f t="shared" si="76"/>
        <v>Outstation</v>
      </c>
      <c r="O2612" s="2" t="str">
        <f t="shared" si="72"/>
        <v>Ship2Home</v>
      </c>
      <c r="P2612" s="2">
        <f t="shared" si="73"/>
        <v>2</v>
      </c>
      <c r="Q2612" s="2">
        <f t="shared" si="74"/>
        <v>9</v>
      </c>
      <c r="R2612" s="2">
        <f t="shared" si="75"/>
        <v>144</v>
      </c>
    </row>
    <row r="2613" spans="1:18" ht="14.25" customHeight="1">
      <c r="A2613" s="2">
        <v>906334</v>
      </c>
      <c r="B2613" s="2" t="s">
        <v>30</v>
      </c>
      <c r="C2613" s="2" t="s">
        <v>43</v>
      </c>
      <c r="D2613" s="2" t="s">
        <v>32</v>
      </c>
      <c r="E2613" s="2" t="s">
        <v>38</v>
      </c>
      <c r="F2613" s="2" t="s">
        <v>34</v>
      </c>
      <c r="G2613" s="4">
        <v>43533.498773148145</v>
      </c>
      <c r="H2613" s="4">
        <v>43537.498773148145</v>
      </c>
      <c r="I2613" s="4">
        <v>43536.498773148145</v>
      </c>
      <c r="J2613" s="2">
        <v>0</v>
      </c>
      <c r="K2613" s="2">
        <v>123</v>
      </c>
      <c r="L2613" s="2" t="str">
        <f t="shared" si="70"/>
        <v>Bangalore</v>
      </c>
      <c r="M2613" s="2" t="str">
        <f t="shared" si="71"/>
        <v>Bangalore-Bangalore</v>
      </c>
      <c r="N2613" s="2" t="str">
        <f t="shared" si="76"/>
        <v>Local</v>
      </c>
      <c r="O2613" s="2" t="str">
        <f t="shared" si="72"/>
        <v>Ship2Home</v>
      </c>
      <c r="P2613" s="2">
        <f t="shared" si="73"/>
        <v>1</v>
      </c>
      <c r="Q2613" s="2">
        <f t="shared" si="74"/>
        <v>4</v>
      </c>
      <c r="R2613" s="2">
        <f t="shared" si="75"/>
        <v>123</v>
      </c>
    </row>
    <row r="2614" spans="1:18" ht="14.25" customHeight="1">
      <c r="A2614" s="2">
        <v>753016</v>
      </c>
      <c r="B2614" s="2" t="s">
        <v>39</v>
      </c>
      <c r="C2614" s="2" t="s">
        <v>31</v>
      </c>
      <c r="D2614" s="2" t="s">
        <v>32</v>
      </c>
      <c r="E2614" s="2" t="s">
        <v>44</v>
      </c>
      <c r="F2614" s="2" t="s">
        <v>34</v>
      </c>
      <c r="G2614" s="4">
        <v>43533.499189814815</v>
      </c>
      <c r="H2614" s="4">
        <v>43535.499189814815</v>
      </c>
      <c r="I2614" s="4">
        <v>43536.499189814815</v>
      </c>
      <c r="J2614" s="2">
        <v>31</v>
      </c>
      <c r="K2614" s="2">
        <v>121</v>
      </c>
      <c r="L2614" s="2" t="str">
        <f t="shared" si="70"/>
        <v>Delhi</v>
      </c>
      <c r="M2614" s="2" t="str">
        <f t="shared" si="71"/>
        <v>Bangalore-Delhi</v>
      </c>
      <c r="N2614" s="2" t="str">
        <f t="shared" si="76"/>
        <v>Outstation</v>
      </c>
      <c r="O2614" s="2" t="str">
        <f t="shared" si="72"/>
        <v>FastWheels</v>
      </c>
      <c r="P2614" s="2">
        <f t="shared" si="73"/>
        <v>-1</v>
      </c>
      <c r="Q2614" s="2">
        <f t="shared" si="74"/>
        <v>2</v>
      </c>
      <c r="R2614" s="2">
        <f t="shared" si="75"/>
        <v>152</v>
      </c>
    </row>
    <row r="2615" spans="1:18" ht="14.25" customHeight="1">
      <c r="A2615" s="2">
        <v>836375</v>
      </c>
      <c r="B2615" s="2" t="s">
        <v>36</v>
      </c>
      <c r="C2615" s="2" t="s">
        <v>37</v>
      </c>
      <c r="D2615" s="2" t="s">
        <v>32</v>
      </c>
      <c r="E2615" s="2" t="s">
        <v>44</v>
      </c>
      <c r="F2615" s="2" t="s">
        <v>34</v>
      </c>
      <c r="G2615" s="4">
        <v>43533.500555555554</v>
      </c>
      <c r="H2615" s="4">
        <v>43535.500555555554</v>
      </c>
      <c r="I2615" s="4">
        <v>43536.500555555554</v>
      </c>
      <c r="J2615" s="2">
        <v>62</v>
      </c>
      <c r="K2615" s="2">
        <v>85</v>
      </c>
      <c r="L2615" s="2" t="str">
        <f t="shared" si="70"/>
        <v>Mumbai</v>
      </c>
      <c r="M2615" s="2" t="str">
        <f t="shared" si="71"/>
        <v>Bangalore-Mumbai</v>
      </c>
      <c r="N2615" s="2" t="str">
        <f t="shared" si="76"/>
        <v>Outstation</v>
      </c>
      <c r="O2615" s="2" t="str">
        <f t="shared" si="72"/>
        <v>FastWheels</v>
      </c>
      <c r="P2615" s="2">
        <f t="shared" si="73"/>
        <v>-1</v>
      </c>
      <c r="Q2615" s="2">
        <f t="shared" si="74"/>
        <v>2</v>
      </c>
      <c r="R2615" s="2">
        <f t="shared" si="75"/>
        <v>147</v>
      </c>
    </row>
    <row r="2616" spans="1:18" ht="14.25" customHeight="1">
      <c r="A2616" s="2">
        <v>682746</v>
      </c>
      <c r="B2616" s="2" t="s">
        <v>30</v>
      </c>
      <c r="C2616" s="2" t="s">
        <v>43</v>
      </c>
      <c r="D2616" s="2" t="s">
        <v>32</v>
      </c>
      <c r="E2616" s="2" t="s">
        <v>38</v>
      </c>
      <c r="F2616" s="2" t="s">
        <v>34</v>
      </c>
      <c r="G2616" s="4">
        <v>43533.502013888887</v>
      </c>
      <c r="H2616" s="4">
        <v>43533.502013888887</v>
      </c>
      <c r="I2616" s="4">
        <v>43539.502013888887</v>
      </c>
      <c r="J2616" s="2">
        <v>0</v>
      </c>
      <c r="K2616" s="2">
        <v>126</v>
      </c>
      <c r="L2616" s="2" t="str">
        <f t="shared" si="70"/>
        <v>Bangalore</v>
      </c>
      <c r="M2616" s="2" t="str">
        <f t="shared" si="71"/>
        <v>Bangalore-Bangalore</v>
      </c>
      <c r="N2616" s="2" t="str">
        <f t="shared" si="76"/>
        <v>Local</v>
      </c>
      <c r="O2616" s="2" t="str">
        <f t="shared" si="72"/>
        <v>Ship2Home</v>
      </c>
      <c r="P2616" s="2">
        <f t="shared" si="73"/>
        <v>-6</v>
      </c>
      <c r="Q2616" s="2">
        <f t="shared" si="74"/>
        <v>0</v>
      </c>
      <c r="R2616" s="2">
        <f t="shared" si="75"/>
        <v>126</v>
      </c>
    </row>
    <row r="2617" spans="1:18" ht="14.25" customHeight="1">
      <c r="A2617" s="2">
        <v>557973</v>
      </c>
      <c r="B2617" s="2" t="s">
        <v>39</v>
      </c>
      <c r="C2617" s="2" t="s">
        <v>43</v>
      </c>
      <c r="D2617" s="2" t="s">
        <v>32</v>
      </c>
      <c r="E2617" s="2" t="s">
        <v>33</v>
      </c>
      <c r="F2617" s="2" t="s">
        <v>34</v>
      </c>
      <c r="G2617" s="4">
        <v>43533.50236111111</v>
      </c>
      <c r="H2617" s="4">
        <v>43539.50236111111</v>
      </c>
      <c r="I2617" s="4">
        <v>43538.50236111111</v>
      </c>
      <c r="J2617" s="2">
        <v>0</v>
      </c>
      <c r="K2617" s="2">
        <v>130</v>
      </c>
      <c r="L2617" s="2" t="str">
        <f t="shared" si="70"/>
        <v>Bangalore</v>
      </c>
      <c r="M2617" s="2" t="str">
        <f t="shared" si="71"/>
        <v>Bangalore-Bangalore</v>
      </c>
      <c r="N2617" s="2" t="str">
        <f t="shared" si="76"/>
        <v>Local</v>
      </c>
      <c r="O2617" s="2" t="str">
        <f t="shared" si="72"/>
        <v>Ship2Home</v>
      </c>
      <c r="P2617" s="2">
        <f t="shared" si="73"/>
        <v>1</v>
      </c>
      <c r="Q2617" s="2">
        <f t="shared" si="74"/>
        <v>6</v>
      </c>
      <c r="R2617" s="2">
        <f t="shared" si="75"/>
        <v>130</v>
      </c>
    </row>
    <row r="2618" spans="1:18" ht="14.25" customHeight="1">
      <c r="A2618" s="2">
        <v>452160</v>
      </c>
      <c r="B2618" s="2" t="s">
        <v>47</v>
      </c>
      <c r="C2618" s="2" t="s">
        <v>31</v>
      </c>
      <c r="D2618" s="2" t="s">
        <v>41</v>
      </c>
      <c r="E2618" s="2" t="s">
        <v>44</v>
      </c>
      <c r="F2618" s="2" t="s">
        <v>34</v>
      </c>
      <c r="G2618" s="4">
        <v>43533.502442129633</v>
      </c>
      <c r="H2618" s="4">
        <v>43537.502442129633</v>
      </c>
      <c r="I2618" s="4">
        <v>43540.502442129633</v>
      </c>
      <c r="J2618" s="2">
        <v>0</v>
      </c>
      <c r="K2618" s="2">
        <v>109</v>
      </c>
      <c r="L2618" s="2" t="str">
        <f t="shared" si="70"/>
        <v>Delhi</v>
      </c>
      <c r="M2618" s="2" t="str">
        <f t="shared" si="71"/>
        <v>Delhi-Delhi</v>
      </c>
      <c r="N2618" s="2" t="str">
        <f t="shared" si="76"/>
        <v>Local</v>
      </c>
      <c r="O2618" s="2" t="str">
        <f t="shared" si="72"/>
        <v>FastWheels</v>
      </c>
      <c r="P2618" s="2">
        <f t="shared" si="73"/>
        <v>-3</v>
      </c>
      <c r="Q2618" s="2">
        <f t="shared" si="74"/>
        <v>4</v>
      </c>
      <c r="R2618" s="2">
        <f t="shared" si="75"/>
        <v>109</v>
      </c>
    </row>
    <row r="2619" spans="1:18" ht="14.25" customHeight="1">
      <c r="A2619" s="2">
        <v>353006</v>
      </c>
      <c r="B2619" s="2" t="s">
        <v>47</v>
      </c>
      <c r="C2619" s="2" t="s">
        <v>31</v>
      </c>
      <c r="D2619" s="2" t="s">
        <v>32</v>
      </c>
      <c r="E2619" s="2" t="s">
        <v>38</v>
      </c>
      <c r="F2619" s="2" t="s">
        <v>34</v>
      </c>
      <c r="G2619" s="4">
        <v>43533.502685185187</v>
      </c>
      <c r="H2619" s="4">
        <v>43538.502685185187</v>
      </c>
      <c r="I2619" s="4">
        <v>43537.502685185187</v>
      </c>
      <c r="J2619" s="2">
        <v>48</v>
      </c>
      <c r="K2619" s="2">
        <v>129</v>
      </c>
      <c r="L2619" s="2" t="str">
        <f t="shared" si="70"/>
        <v>Delhi</v>
      </c>
      <c r="M2619" s="2" t="str">
        <f t="shared" si="71"/>
        <v>Bangalore-Delhi</v>
      </c>
      <c r="N2619" s="2" t="str">
        <f t="shared" si="76"/>
        <v>Outstation</v>
      </c>
      <c r="O2619" s="2" t="str">
        <f t="shared" si="72"/>
        <v>Ship2Home</v>
      </c>
      <c r="P2619" s="2">
        <f t="shared" si="73"/>
        <v>1</v>
      </c>
      <c r="Q2619" s="2">
        <f t="shared" si="74"/>
        <v>5</v>
      </c>
      <c r="R2619" s="2">
        <f t="shared" si="75"/>
        <v>177</v>
      </c>
    </row>
    <row r="2620" spans="1:18" ht="14.25" customHeight="1">
      <c r="A2620" s="2">
        <v>501702</v>
      </c>
      <c r="B2620" s="2" t="s">
        <v>39</v>
      </c>
      <c r="C2620" s="2" t="s">
        <v>31</v>
      </c>
      <c r="D2620" s="2" t="s">
        <v>41</v>
      </c>
      <c r="E2620" s="2" t="s">
        <v>44</v>
      </c>
      <c r="F2620" s="2" t="s">
        <v>34</v>
      </c>
      <c r="G2620" s="4">
        <v>43533.509259259263</v>
      </c>
      <c r="H2620" s="4">
        <v>43533.509259259263</v>
      </c>
      <c r="I2620" s="4">
        <v>43538.509259259263</v>
      </c>
      <c r="J2620" s="2">
        <v>0</v>
      </c>
      <c r="K2620" s="2">
        <v>106</v>
      </c>
      <c r="L2620" s="2" t="str">
        <f t="shared" si="70"/>
        <v>Delhi</v>
      </c>
      <c r="M2620" s="2" t="str">
        <f t="shared" si="71"/>
        <v>Delhi-Delhi</v>
      </c>
      <c r="N2620" s="2" t="str">
        <f t="shared" si="76"/>
        <v>Local</v>
      </c>
      <c r="O2620" s="2" t="str">
        <f t="shared" si="72"/>
        <v>FastWheels</v>
      </c>
      <c r="P2620" s="2">
        <f t="shared" si="73"/>
        <v>-5</v>
      </c>
      <c r="Q2620" s="2">
        <f t="shared" si="74"/>
        <v>0</v>
      </c>
      <c r="R2620" s="2">
        <f t="shared" si="75"/>
        <v>106</v>
      </c>
    </row>
    <row r="2621" spans="1:18" ht="14.25" customHeight="1">
      <c r="A2621" s="2">
        <v>918889</v>
      </c>
      <c r="B2621" s="2" t="s">
        <v>30</v>
      </c>
      <c r="C2621" s="2" t="s">
        <v>31</v>
      </c>
      <c r="D2621" s="2" t="s">
        <v>32</v>
      </c>
      <c r="E2621" s="2" t="s">
        <v>33</v>
      </c>
      <c r="F2621" s="2" t="s">
        <v>34</v>
      </c>
      <c r="G2621" s="4">
        <v>43533.51090277778</v>
      </c>
      <c r="H2621" s="4">
        <v>43539.51090277778</v>
      </c>
      <c r="I2621" s="4">
        <v>43536.51090277778</v>
      </c>
      <c r="J2621" s="2">
        <v>29</v>
      </c>
      <c r="K2621" s="2">
        <v>126</v>
      </c>
      <c r="L2621" s="2" t="str">
        <f t="shared" si="70"/>
        <v>Delhi</v>
      </c>
      <c r="M2621" s="2" t="str">
        <f t="shared" si="71"/>
        <v>Bangalore-Delhi</v>
      </c>
      <c r="N2621" s="2" t="str">
        <f t="shared" si="76"/>
        <v>Outstation</v>
      </c>
      <c r="O2621" s="2" t="str">
        <f t="shared" si="72"/>
        <v>Ship2Home</v>
      </c>
      <c r="P2621" s="2">
        <f t="shared" si="73"/>
        <v>3</v>
      </c>
      <c r="Q2621" s="2">
        <f t="shared" si="74"/>
        <v>6</v>
      </c>
      <c r="R2621" s="2">
        <f t="shared" si="75"/>
        <v>155</v>
      </c>
    </row>
    <row r="2622" spans="1:18" ht="14.25" customHeight="1">
      <c r="A2622" s="2">
        <v>784128</v>
      </c>
      <c r="B2622" s="2" t="s">
        <v>36</v>
      </c>
      <c r="C2622" s="2" t="s">
        <v>31</v>
      </c>
      <c r="D2622" s="2" t="s">
        <v>41</v>
      </c>
      <c r="E2622" s="2" t="s">
        <v>44</v>
      </c>
      <c r="F2622" s="2" t="s">
        <v>34</v>
      </c>
      <c r="G2622" s="4">
        <v>43533.51222222222</v>
      </c>
      <c r="H2622" s="4">
        <v>43538.51222222222</v>
      </c>
      <c r="I2622" s="4">
        <v>43540.51222222222</v>
      </c>
      <c r="J2622" s="2">
        <v>0</v>
      </c>
      <c r="K2622" s="2">
        <v>127</v>
      </c>
      <c r="L2622" s="2" t="str">
        <f t="shared" si="70"/>
        <v>Delhi</v>
      </c>
      <c r="M2622" s="2" t="str">
        <f t="shared" si="71"/>
        <v>Delhi-Delhi</v>
      </c>
      <c r="N2622" s="2" t="str">
        <f t="shared" si="76"/>
        <v>Local</v>
      </c>
      <c r="O2622" s="2" t="str">
        <f t="shared" si="72"/>
        <v>FastWheels</v>
      </c>
      <c r="P2622" s="2">
        <f t="shared" si="73"/>
        <v>-2</v>
      </c>
      <c r="Q2622" s="2">
        <f t="shared" si="74"/>
        <v>5</v>
      </c>
      <c r="R2622" s="2">
        <f t="shared" si="75"/>
        <v>127</v>
      </c>
    </row>
    <row r="2623" spans="1:18" ht="14.25" customHeight="1">
      <c r="A2623" s="2">
        <v>149340</v>
      </c>
      <c r="B2623" s="2" t="s">
        <v>39</v>
      </c>
      <c r="C2623" s="2" t="s">
        <v>37</v>
      </c>
      <c r="D2623" s="2" t="s">
        <v>41</v>
      </c>
      <c r="E2623" s="2" t="s">
        <v>44</v>
      </c>
      <c r="F2623" s="2" t="s">
        <v>34</v>
      </c>
      <c r="G2623" s="4">
        <v>43533.512430555558</v>
      </c>
      <c r="H2623" s="4">
        <v>43537.512430555558</v>
      </c>
      <c r="I2623" s="4">
        <v>43538.512430555558</v>
      </c>
      <c r="J2623" s="2">
        <v>25</v>
      </c>
      <c r="K2623" s="2">
        <v>108</v>
      </c>
      <c r="L2623" s="2" t="str">
        <f t="shared" si="70"/>
        <v>Mumbai</v>
      </c>
      <c r="M2623" s="2" t="str">
        <f t="shared" si="71"/>
        <v>Delhi-Mumbai</v>
      </c>
      <c r="N2623" s="2" t="str">
        <f t="shared" si="76"/>
        <v>Outstation</v>
      </c>
      <c r="O2623" s="2" t="str">
        <f t="shared" si="72"/>
        <v>FastWheels</v>
      </c>
      <c r="P2623" s="2">
        <f t="shared" si="73"/>
        <v>-1</v>
      </c>
      <c r="Q2623" s="2">
        <f t="shared" si="74"/>
        <v>4</v>
      </c>
      <c r="R2623" s="2">
        <f t="shared" si="75"/>
        <v>133</v>
      </c>
    </row>
    <row r="2624" spans="1:18" ht="14.25" customHeight="1">
      <c r="A2624" s="2">
        <v>504319</v>
      </c>
      <c r="B2624" s="2" t="s">
        <v>46</v>
      </c>
      <c r="C2624" s="2" t="s">
        <v>37</v>
      </c>
      <c r="D2624" s="2" t="s">
        <v>41</v>
      </c>
      <c r="E2624" s="2" t="s">
        <v>33</v>
      </c>
      <c r="F2624" s="2" t="s">
        <v>34</v>
      </c>
      <c r="G2624" s="4">
        <v>43533.513101851851</v>
      </c>
      <c r="H2624" s="4">
        <v>43537.513101851851</v>
      </c>
      <c r="I2624" s="4">
        <v>43538.513101851851</v>
      </c>
      <c r="J2624" s="2">
        <v>50</v>
      </c>
      <c r="K2624" s="2">
        <v>111</v>
      </c>
      <c r="L2624" s="2" t="str">
        <f t="shared" si="70"/>
        <v>Mumbai</v>
      </c>
      <c r="M2624" s="2" t="str">
        <f t="shared" si="71"/>
        <v>Delhi-Mumbai</v>
      </c>
      <c r="N2624" s="2" t="str">
        <f t="shared" si="76"/>
        <v>Outstation</v>
      </c>
      <c r="O2624" s="2" t="str">
        <f t="shared" si="72"/>
        <v>Ship2Home</v>
      </c>
      <c r="P2624" s="2">
        <f t="shared" si="73"/>
        <v>-1</v>
      </c>
      <c r="Q2624" s="2">
        <f t="shared" si="74"/>
        <v>4</v>
      </c>
      <c r="R2624" s="2">
        <f t="shared" si="75"/>
        <v>161</v>
      </c>
    </row>
    <row r="2625" spans="1:18" ht="14.25" customHeight="1">
      <c r="A2625" s="2">
        <v>809231</v>
      </c>
      <c r="B2625" s="2" t="s">
        <v>30</v>
      </c>
      <c r="C2625" s="2" t="s">
        <v>31</v>
      </c>
      <c r="D2625" s="2" t="s">
        <v>41</v>
      </c>
      <c r="E2625" s="2" t="s">
        <v>33</v>
      </c>
      <c r="F2625" s="2" t="s">
        <v>34</v>
      </c>
      <c r="G2625" s="4">
        <v>43533.518182870372</v>
      </c>
      <c r="H2625" s="4">
        <v>43539.518182870372</v>
      </c>
      <c r="I2625" s="4">
        <v>43538.518182870372</v>
      </c>
      <c r="J2625" s="2">
        <v>0</v>
      </c>
      <c r="K2625" s="2">
        <v>126</v>
      </c>
      <c r="L2625" s="2" t="str">
        <f t="shared" si="70"/>
        <v>Delhi</v>
      </c>
      <c r="M2625" s="2" t="str">
        <f t="shared" si="71"/>
        <v>Delhi-Delhi</v>
      </c>
      <c r="N2625" s="2" t="str">
        <f t="shared" si="76"/>
        <v>Local</v>
      </c>
      <c r="O2625" s="2" t="str">
        <f t="shared" si="72"/>
        <v>Ship2Home</v>
      </c>
      <c r="P2625" s="2">
        <f t="shared" si="73"/>
        <v>1</v>
      </c>
      <c r="Q2625" s="2">
        <f t="shared" si="74"/>
        <v>6</v>
      </c>
      <c r="R2625" s="2">
        <f t="shared" si="75"/>
        <v>126</v>
      </c>
    </row>
    <row r="2626" spans="1:18" ht="14.25" customHeight="1">
      <c r="A2626" s="2">
        <v>521507</v>
      </c>
      <c r="B2626" s="2" t="s">
        <v>48</v>
      </c>
      <c r="C2626" s="2" t="s">
        <v>45</v>
      </c>
      <c r="D2626" s="2" t="s">
        <v>41</v>
      </c>
      <c r="E2626" s="2" t="s">
        <v>33</v>
      </c>
      <c r="F2626" s="2" t="s">
        <v>34</v>
      </c>
      <c r="G2626" s="4">
        <v>43533.522685185184</v>
      </c>
      <c r="H2626" s="4">
        <v>43537.522685185184</v>
      </c>
      <c r="I2626" s="4">
        <v>43540.522685185184</v>
      </c>
      <c r="J2626" s="2">
        <v>31</v>
      </c>
      <c r="K2626" s="2">
        <v>126</v>
      </c>
      <c r="L2626" s="2" t="str">
        <f t="shared" si="70"/>
        <v>Chennai</v>
      </c>
      <c r="M2626" s="2" t="str">
        <f t="shared" si="71"/>
        <v>Delhi-Chennai</v>
      </c>
      <c r="N2626" s="2" t="str">
        <f t="shared" si="76"/>
        <v>Outstation</v>
      </c>
      <c r="O2626" s="2" t="str">
        <f t="shared" si="72"/>
        <v>Ship2Home</v>
      </c>
      <c r="P2626" s="2">
        <f t="shared" si="73"/>
        <v>-3</v>
      </c>
      <c r="Q2626" s="2">
        <f t="shared" si="74"/>
        <v>4</v>
      </c>
      <c r="R2626" s="2">
        <f t="shared" si="75"/>
        <v>157</v>
      </c>
    </row>
    <row r="2627" spans="1:18" ht="14.25" customHeight="1">
      <c r="A2627" s="2">
        <v>286199</v>
      </c>
      <c r="B2627" s="2" t="s">
        <v>36</v>
      </c>
      <c r="C2627" s="2" t="s">
        <v>31</v>
      </c>
      <c r="D2627" s="2" t="s">
        <v>32</v>
      </c>
      <c r="E2627" s="2" t="s">
        <v>33</v>
      </c>
      <c r="F2627" s="2" t="s">
        <v>34</v>
      </c>
      <c r="G2627" s="4">
        <v>43533.523194444446</v>
      </c>
      <c r="H2627" s="4">
        <v>43540.523194444446</v>
      </c>
      <c r="I2627" s="4">
        <v>43538.523194444446</v>
      </c>
      <c r="J2627" s="2">
        <v>37</v>
      </c>
      <c r="K2627" s="2">
        <v>124</v>
      </c>
      <c r="L2627" s="2" t="str">
        <f t="shared" si="70"/>
        <v>Delhi</v>
      </c>
      <c r="M2627" s="2" t="str">
        <f t="shared" si="71"/>
        <v>Bangalore-Delhi</v>
      </c>
      <c r="N2627" s="2" t="str">
        <f t="shared" si="76"/>
        <v>Outstation</v>
      </c>
      <c r="O2627" s="2" t="str">
        <f t="shared" si="72"/>
        <v>Ship2Home</v>
      </c>
      <c r="P2627" s="2">
        <f t="shared" si="73"/>
        <v>2</v>
      </c>
      <c r="Q2627" s="2">
        <f t="shared" si="74"/>
        <v>7</v>
      </c>
      <c r="R2627" s="2">
        <f t="shared" si="75"/>
        <v>161</v>
      </c>
    </row>
    <row r="2628" spans="1:18" ht="14.25" customHeight="1">
      <c r="A2628" s="2">
        <v>385326</v>
      </c>
      <c r="B2628" s="2" t="s">
        <v>36</v>
      </c>
      <c r="C2628" s="2" t="s">
        <v>43</v>
      </c>
      <c r="D2628" s="2" t="s">
        <v>41</v>
      </c>
      <c r="E2628" s="2" t="s">
        <v>38</v>
      </c>
      <c r="F2628" s="2" t="s">
        <v>34</v>
      </c>
      <c r="G2628" s="4">
        <v>43533.525243055556</v>
      </c>
      <c r="H2628" s="4">
        <v>43539.525243055556</v>
      </c>
      <c r="I2628" s="4">
        <v>43538.525243055556</v>
      </c>
      <c r="J2628" s="2">
        <v>26</v>
      </c>
      <c r="K2628" s="2">
        <v>124</v>
      </c>
      <c r="L2628" s="2" t="str">
        <f t="shared" si="70"/>
        <v>Bangalore</v>
      </c>
      <c r="M2628" s="2" t="str">
        <f t="shared" si="71"/>
        <v>Delhi-Bangalore</v>
      </c>
      <c r="N2628" s="2" t="str">
        <f t="shared" si="76"/>
        <v>Outstation</v>
      </c>
      <c r="O2628" s="2" t="str">
        <f t="shared" si="72"/>
        <v>Ship2Home</v>
      </c>
      <c r="P2628" s="2">
        <f t="shared" si="73"/>
        <v>1</v>
      </c>
      <c r="Q2628" s="2">
        <f t="shared" si="74"/>
        <v>6</v>
      </c>
      <c r="R2628" s="2">
        <f t="shared" si="75"/>
        <v>150</v>
      </c>
    </row>
    <row r="2629" spans="1:18" ht="14.25" customHeight="1">
      <c r="A2629" s="2">
        <v>527284</v>
      </c>
      <c r="B2629" s="2" t="s">
        <v>30</v>
      </c>
      <c r="C2629" s="2" t="s">
        <v>45</v>
      </c>
      <c r="D2629" s="2" t="s">
        <v>32</v>
      </c>
      <c r="E2629" s="2" t="s">
        <v>44</v>
      </c>
      <c r="F2629" s="2" t="s">
        <v>34</v>
      </c>
      <c r="G2629" s="4">
        <v>43533.536770833336</v>
      </c>
      <c r="H2629" s="4">
        <v>43538.536770833336</v>
      </c>
      <c r="I2629" s="4">
        <v>43538.536770833336</v>
      </c>
      <c r="J2629" s="2">
        <v>47</v>
      </c>
      <c r="K2629" s="2">
        <v>126</v>
      </c>
      <c r="L2629" s="2" t="str">
        <f t="shared" si="70"/>
        <v>Chennai</v>
      </c>
      <c r="M2629" s="2" t="str">
        <f t="shared" si="71"/>
        <v>Bangalore-Chennai</v>
      </c>
      <c r="N2629" s="2" t="str">
        <f t="shared" si="76"/>
        <v>Outstation</v>
      </c>
      <c r="O2629" s="2" t="str">
        <f t="shared" si="72"/>
        <v>FastWheels</v>
      </c>
      <c r="P2629" s="2">
        <f t="shared" si="73"/>
        <v>0</v>
      </c>
      <c r="Q2629" s="2">
        <f t="shared" si="74"/>
        <v>5</v>
      </c>
      <c r="R2629" s="2">
        <f t="shared" si="75"/>
        <v>173</v>
      </c>
    </row>
    <row r="2630" spans="1:18" ht="14.25" customHeight="1">
      <c r="A2630" s="2">
        <v>54091</v>
      </c>
      <c r="B2630" s="2" t="s">
        <v>36</v>
      </c>
      <c r="C2630" s="2" t="s">
        <v>37</v>
      </c>
      <c r="D2630" s="2" t="s">
        <v>41</v>
      </c>
      <c r="E2630" s="2" t="s">
        <v>33</v>
      </c>
      <c r="F2630" s="2" t="s">
        <v>34</v>
      </c>
      <c r="G2630" s="4">
        <v>43533.538287037038</v>
      </c>
      <c r="H2630" s="4">
        <v>43536.538287037038</v>
      </c>
      <c r="I2630" s="4">
        <v>43537.538287037038</v>
      </c>
      <c r="J2630" s="2">
        <v>43</v>
      </c>
      <c r="K2630" s="2">
        <v>114</v>
      </c>
      <c r="L2630" s="2" t="str">
        <f t="shared" si="70"/>
        <v>Mumbai</v>
      </c>
      <c r="M2630" s="2" t="str">
        <f t="shared" si="71"/>
        <v>Delhi-Mumbai</v>
      </c>
      <c r="N2630" s="2" t="str">
        <f t="shared" si="76"/>
        <v>Outstation</v>
      </c>
      <c r="O2630" s="2" t="str">
        <f t="shared" si="72"/>
        <v>Ship2Home</v>
      </c>
      <c r="P2630" s="2">
        <f t="shared" si="73"/>
        <v>-1</v>
      </c>
      <c r="Q2630" s="2">
        <f t="shared" si="74"/>
        <v>3</v>
      </c>
      <c r="R2630" s="2">
        <f t="shared" si="75"/>
        <v>157</v>
      </c>
    </row>
    <row r="2631" spans="1:18" ht="14.25" customHeight="1">
      <c r="A2631" s="2">
        <v>551237</v>
      </c>
      <c r="B2631" s="2" t="s">
        <v>39</v>
      </c>
      <c r="C2631" s="2" t="s">
        <v>31</v>
      </c>
      <c r="D2631" s="2" t="s">
        <v>32</v>
      </c>
      <c r="E2631" s="2" t="s">
        <v>44</v>
      </c>
      <c r="F2631" s="2" t="s">
        <v>34</v>
      </c>
      <c r="G2631" s="4">
        <v>43533.538344907407</v>
      </c>
      <c r="H2631" s="4">
        <v>43535.538344907407</v>
      </c>
      <c r="I2631" s="4">
        <v>43540.538344907407</v>
      </c>
      <c r="J2631" s="2">
        <v>59</v>
      </c>
      <c r="K2631" s="2">
        <v>108</v>
      </c>
      <c r="L2631" s="2" t="str">
        <f t="shared" si="70"/>
        <v>Delhi</v>
      </c>
      <c r="M2631" s="2" t="str">
        <f t="shared" si="71"/>
        <v>Bangalore-Delhi</v>
      </c>
      <c r="N2631" s="2" t="str">
        <f t="shared" si="76"/>
        <v>Outstation</v>
      </c>
      <c r="O2631" s="2" t="str">
        <f t="shared" si="72"/>
        <v>FastWheels</v>
      </c>
      <c r="P2631" s="2">
        <f t="shared" si="73"/>
        <v>-5</v>
      </c>
      <c r="Q2631" s="2">
        <f t="shared" si="74"/>
        <v>2</v>
      </c>
      <c r="R2631" s="2">
        <f t="shared" si="75"/>
        <v>167</v>
      </c>
    </row>
    <row r="2632" spans="1:18" ht="14.25" customHeight="1">
      <c r="A2632" s="2">
        <v>605656</v>
      </c>
      <c r="B2632" s="2" t="s">
        <v>30</v>
      </c>
      <c r="C2632" s="2" t="s">
        <v>37</v>
      </c>
      <c r="D2632" s="2" t="s">
        <v>41</v>
      </c>
      <c r="E2632" s="2" t="s">
        <v>44</v>
      </c>
      <c r="F2632" s="2" t="s">
        <v>34</v>
      </c>
      <c r="G2632" s="4">
        <v>43533.539236111108</v>
      </c>
      <c r="H2632" s="4">
        <v>43535.539236111108</v>
      </c>
      <c r="I2632" s="4">
        <v>43538.539236111108</v>
      </c>
      <c r="J2632" s="2">
        <v>37</v>
      </c>
      <c r="K2632" s="2">
        <v>112</v>
      </c>
      <c r="L2632" s="2" t="str">
        <f t="shared" si="70"/>
        <v>Mumbai</v>
      </c>
      <c r="M2632" s="2" t="str">
        <f t="shared" si="71"/>
        <v>Delhi-Mumbai</v>
      </c>
      <c r="N2632" s="2" t="str">
        <f t="shared" si="76"/>
        <v>Outstation</v>
      </c>
      <c r="O2632" s="2" t="str">
        <f t="shared" si="72"/>
        <v>FastWheels</v>
      </c>
      <c r="P2632" s="2">
        <f t="shared" si="73"/>
        <v>-3</v>
      </c>
      <c r="Q2632" s="2">
        <f t="shared" si="74"/>
        <v>2</v>
      </c>
      <c r="R2632" s="2">
        <f t="shared" si="75"/>
        <v>149</v>
      </c>
    </row>
    <row r="2633" spans="1:18" ht="14.25" customHeight="1">
      <c r="A2633" s="2">
        <v>595008</v>
      </c>
      <c r="B2633" s="2" t="s">
        <v>30</v>
      </c>
      <c r="C2633" s="2" t="s">
        <v>43</v>
      </c>
      <c r="D2633" s="2" t="s">
        <v>41</v>
      </c>
      <c r="E2633" s="2" t="s">
        <v>44</v>
      </c>
      <c r="F2633" s="2" t="s">
        <v>34</v>
      </c>
      <c r="G2633" s="4">
        <v>43533.54351851852</v>
      </c>
      <c r="H2633" s="4">
        <v>43539.54351851852</v>
      </c>
      <c r="I2633" s="4">
        <v>43537.54351851852</v>
      </c>
      <c r="J2633" s="2">
        <v>68</v>
      </c>
      <c r="K2633" s="2">
        <v>105</v>
      </c>
      <c r="L2633" s="2" t="str">
        <f t="shared" si="70"/>
        <v>Bangalore</v>
      </c>
      <c r="M2633" s="2" t="str">
        <f t="shared" si="71"/>
        <v>Delhi-Bangalore</v>
      </c>
      <c r="N2633" s="2" t="str">
        <f t="shared" si="76"/>
        <v>Outstation</v>
      </c>
      <c r="O2633" s="2" t="str">
        <f t="shared" si="72"/>
        <v>FastWheels</v>
      </c>
      <c r="P2633" s="2">
        <f t="shared" si="73"/>
        <v>2</v>
      </c>
      <c r="Q2633" s="2">
        <f t="shared" si="74"/>
        <v>6</v>
      </c>
      <c r="R2633" s="2">
        <f t="shared" si="75"/>
        <v>173</v>
      </c>
    </row>
    <row r="2634" spans="1:18" ht="14.25" customHeight="1">
      <c r="A2634" s="2">
        <v>103221</v>
      </c>
      <c r="B2634" s="2" t="s">
        <v>30</v>
      </c>
      <c r="C2634" s="2" t="s">
        <v>45</v>
      </c>
      <c r="D2634" s="2" t="s">
        <v>32</v>
      </c>
      <c r="E2634" s="2" t="s">
        <v>33</v>
      </c>
      <c r="F2634" s="2" t="s">
        <v>34</v>
      </c>
      <c r="G2634" s="4">
        <v>43533.545034722221</v>
      </c>
      <c r="H2634" s="4">
        <v>43535.545034722221</v>
      </c>
      <c r="I2634" s="4">
        <v>43538.545034722221</v>
      </c>
      <c r="J2634" s="2">
        <v>39</v>
      </c>
      <c r="K2634" s="2">
        <v>121</v>
      </c>
      <c r="L2634" s="2" t="str">
        <f t="shared" si="70"/>
        <v>Chennai</v>
      </c>
      <c r="M2634" s="2" t="str">
        <f t="shared" si="71"/>
        <v>Bangalore-Chennai</v>
      </c>
      <c r="N2634" s="2" t="str">
        <f t="shared" si="76"/>
        <v>Outstation</v>
      </c>
      <c r="O2634" s="2" t="str">
        <f t="shared" si="72"/>
        <v>Ship2Home</v>
      </c>
      <c r="P2634" s="2">
        <f t="shared" si="73"/>
        <v>-3</v>
      </c>
      <c r="Q2634" s="2">
        <f t="shared" si="74"/>
        <v>2</v>
      </c>
      <c r="R2634" s="2">
        <f t="shared" si="75"/>
        <v>160</v>
      </c>
    </row>
    <row r="2635" spans="1:18" ht="14.25" customHeight="1">
      <c r="A2635" s="2">
        <v>901802</v>
      </c>
      <c r="B2635" s="2" t="s">
        <v>39</v>
      </c>
      <c r="C2635" s="2" t="s">
        <v>45</v>
      </c>
      <c r="D2635" s="2" t="s">
        <v>32</v>
      </c>
      <c r="E2635" s="2" t="s">
        <v>38</v>
      </c>
      <c r="F2635" s="2" t="s">
        <v>34</v>
      </c>
      <c r="G2635" s="4">
        <v>43533.547002314815</v>
      </c>
      <c r="H2635" s="4">
        <v>43538.547002314815</v>
      </c>
      <c r="I2635" s="4">
        <v>43540.547002314815</v>
      </c>
      <c r="J2635" s="2">
        <v>45</v>
      </c>
      <c r="K2635" s="2">
        <v>125</v>
      </c>
      <c r="L2635" s="2" t="str">
        <f t="shared" si="70"/>
        <v>Chennai</v>
      </c>
      <c r="M2635" s="2" t="str">
        <f t="shared" si="71"/>
        <v>Bangalore-Chennai</v>
      </c>
      <c r="N2635" s="2" t="str">
        <f t="shared" si="76"/>
        <v>Outstation</v>
      </c>
      <c r="O2635" s="2" t="str">
        <f t="shared" si="72"/>
        <v>Ship2Home</v>
      </c>
      <c r="P2635" s="2">
        <f t="shared" si="73"/>
        <v>-2</v>
      </c>
      <c r="Q2635" s="2">
        <f t="shared" si="74"/>
        <v>5</v>
      </c>
      <c r="R2635" s="2">
        <f t="shared" si="75"/>
        <v>170</v>
      </c>
    </row>
    <row r="2636" spans="1:18" ht="14.25" customHeight="1">
      <c r="A2636" s="2">
        <v>188011</v>
      </c>
      <c r="B2636" s="2" t="s">
        <v>39</v>
      </c>
      <c r="C2636" s="2" t="s">
        <v>40</v>
      </c>
      <c r="D2636" s="2" t="s">
        <v>41</v>
      </c>
      <c r="E2636" s="2" t="s">
        <v>44</v>
      </c>
      <c r="F2636" s="2" t="s">
        <v>34</v>
      </c>
      <c r="G2636" s="4">
        <v>43533.547939814816</v>
      </c>
      <c r="H2636" s="4">
        <v>43540.547939814816</v>
      </c>
      <c r="I2636" s="4">
        <v>43538.547939814816</v>
      </c>
      <c r="J2636" s="2">
        <v>58</v>
      </c>
      <c r="K2636" s="2">
        <v>87</v>
      </c>
      <c r="L2636" s="2" t="str">
        <f t="shared" si="70"/>
        <v>Kolkata</v>
      </c>
      <c r="M2636" s="2" t="str">
        <f t="shared" si="71"/>
        <v>Delhi-Kolkata</v>
      </c>
      <c r="N2636" s="2" t="str">
        <f t="shared" si="76"/>
        <v>Outstation</v>
      </c>
      <c r="O2636" s="2" t="str">
        <f t="shared" si="72"/>
        <v>FastWheels</v>
      </c>
      <c r="P2636" s="2">
        <f t="shared" si="73"/>
        <v>2</v>
      </c>
      <c r="Q2636" s="2">
        <f t="shared" si="74"/>
        <v>7</v>
      </c>
      <c r="R2636" s="2">
        <f t="shared" si="75"/>
        <v>145</v>
      </c>
    </row>
    <row r="2637" spans="1:18" ht="14.25" customHeight="1">
      <c r="A2637" s="2">
        <v>292278</v>
      </c>
      <c r="B2637" s="2" t="s">
        <v>42</v>
      </c>
      <c r="C2637" s="2" t="s">
        <v>43</v>
      </c>
      <c r="D2637" s="2" t="s">
        <v>41</v>
      </c>
      <c r="E2637" s="2" t="s">
        <v>44</v>
      </c>
      <c r="F2637" s="2" t="s">
        <v>34</v>
      </c>
      <c r="G2637" s="4">
        <v>43533.553530092591</v>
      </c>
      <c r="H2637" s="4">
        <v>43538.553530092591</v>
      </c>
      <c r="I2637" s="4">
        <v>43538.553530092591</v>
      </c>
      <c r="J2637" s="2">
        <v>70</v>
      </c>
      <c r="K2637" s="2">
        <v>105</v>
      </c>
      <c r="L2637" s="2" t="str">
        <f t="shared" si="70"/>
        <v>Bangalore</v>
      </c>
      <c r="M2637" s="2" t="str">
        <f t="shared" si="71"/>
        <v>Delhi-Bangalore</v>
      </c>
      <c r="N2637" s="2" t="str">
        <f t="shared" si="76"/>
        <v>Outstation</v>
      </c>
      <c r="O2637" s="2" t="str">
        <f t="shared" si="72"/>
        <v>FastWheels</v>
      </c>
      <c r="P2637" s="2">
        <f t="shared" si="73"/>
        <v>0</v>
      </c>
      <c r="Q2637" s="2">
        <f t="shared" si="74"/>
        <v>5</v>
      </c>
      <c r="R2637" s="2">
        <f t="shared" si="75"/>
        <v>175</v>
      </c>
    </row>
    <row r="2638" spans="1:18" ht="14.25" customHeight="1">
      <c r="A2638" s="2">
        <v>711242</v>
      </c>
      <c r="B2638" s="2" t="s">
        <v>39</v>
      </c>
      <c r="C2638" s="2" t="s">
        <v>43</v>
      </c>
      <c r="D2638" s="2" t="s">
        <v>41</v>
      </c>
      <c r="E2638" s="2" t="s">
        <v>44</v>
      </c>
      <c r="F2638" s="2" t="s">
        <v>34</v>
      </c>
      <c r="G2638" s="4">
        <v>43533.556921296295</v>
      </c>
      <c r="H2638" s="4">
        <v>43538.556921296295</v>
      </c>
      <c r="I2638" s="4">
        <v>43538.556921296295</v>
      </c>
      <c r="J2638" s="2">
        <v>87</v>
      </c>
      <c r="K2638" s="2">
        <v>103</v>
      </c>
      <c r="L2638" s="2" t="str">
        <f t="shared" si="70"/>
        <v>Bangalore</v>
      </c>
      <c r="M2638" s="2" t="str">
        <f t="shared" si="71"/>
        <v>Delhi-Bangalore</v>
      </c>
      <c r="N2638" s="2" t="str">
        <f t="shared" si="76"/>
        <v>Outstation</v>
      </c>
      <c r="O2638" s="2" t="str">
        <f t="shared" si="72"/>
        <v>FastWheels</v>
      </c>
      <c r="P2638" s="2">
        <f t="shared" si="73"/>
        <v>0</v>
      </c>
      <c r="Q2638" s="2">
        <f t="shared" si="74"/>
        <v>5</v>
      </c>
      <c r="R2638" s="2">
        <f t="shared" si="75"/>
        <v>190</v>
      </c>
    </row>
    <row r="2639" spans="1:18" ht="14.25" customHeight="1">
      <c r="A2639" s="2">
        <v>962105</v>
      </c>
      <c r="B2639" s="2" t="s">
        <v>47</v>
      </c>
      <c r="C2639" s="2" t="s">
        <v>43</v>
      </c>
      <c r="D2639" s="2" t="s">
        <v>41</v>
      </c>
      <c r="E2639" s="2" t="s">
        <v>44</v>
      </c>
      <c r="F2639" s="2" t="s">
        <v>34</v>
      </c>
      <c r="G2639" s="4">
        <v>43533.568437499998</v>
      </c>
      <c r="H2639" s="4">
        <v>43535.568437499998</v>
      </c>
      <c r="I2639" s="4">
        <v>43538.568437499998</v>
      </c>
      <c r="J2639" s="2">
        <v>81</v>
      </c>
      <c r="K2639" s="2">
        <v>101</v>
      </c>
      <c r="L2639" s="2" t="str">
        <f t="shared" si="70"/>
        <v>Bangalore</v>
      </c>
      <c r="M2639" s="2" t="str">
        <f t="shared" si="71"/>
        <v>Delhi-Bangalore</v>
      </c>
      <c r="N2639" s="2" t="str">
        <f t="shared" si="76"/>
        <v>Outstation</v>
      </c>
      <c r="O2639" s="2" t="str">
        <f t="shared" si="72"/>
        <v>FastWheels</v>
      </c>
      <c r="P2639" s="2">
        <f t="shared" si="73"/>
        <v>-3</v>
      </c>
      <c r="Q2639" s="2">
        <f t="shared" si="74"/>
        <v>2</v>
      </c>
      <c r="R2639" s="2">
        <f t="shared" si="75"/>
        <v>182</v>
      </c>
    </row>
    <row r="2640" spans="1:18" ht="14.25" customHeight="1">
      <c r="A2640" s="2">
        <v>576303</v>
      </c>
      <c r="B2640" s="2" t="s">
        <v>39</v>
      </c>
      <c r="C2640" s="2" t="s">
        <v>45</v>
      </c>
      <c r="D2640" s="2" t="s">
        <v>32</v>
      </c>
      <c r="E2640" s="2" t="s">
        <v>44</v>
      </c>
      <c r="F2640" s="2" t="s">
        <v>34</v>
      </c>
      <c r="G2640" s="4">
        <v>43533.568449074075</v>
      </c>
      <c r="H2640" s="4">
        <v>43538.568449074075</v>
      </c>
      <c r="I2640" s="4">
        <v>43540.568449074075</v>
      </c>
      <c r="J2640" s="2">
        <v>70</v>
      </c>
      <c r="K2640" s="2">
        <v>102</v>
      </c>
      <c r="L2640" s="2" t="str">
        <f t="shared" si="70"/>
        <v>Chennai</v>
      </c>
      <c r="M2640" s="2" t="str">
        <f t="shared" si="71"/>
        <v>Bangalore-Chennai</v>
      </c>
      <c r="N2640" s="2" t="str">
        <f t="shared" si="76"/>
        <v>Outstation</v>
      </c>
      <c r="O2640" s="2" t="str">
        <f t="shared" si="72"/>
        <v>FastWheels</v>
      </c>
      <c r="P2640" s="2">
        <f t="shared" si="73"/>
        <v>-2</v>
      </c>
      <c r="Q2640" s="2">
        <f t="shared" si="74"/>
        <v>5</v>
      </c>
      <c r="R2640" s="2">
        <f t="shared" si="75"/>
        <v>172</v>
      </c>
    </row>
    <row r="2641" spans="1:18" ht="14.25" customHeight="1">
      <c r="A2641" s="2">
        <v>889324</v>
      </c>
      <c r="B2641" s="2" t="s">
        <v>36</v>
      </c>
      <c r="C2641" s="2" t="s">
        <v>40</v>
      </c>
      <c r="D2641" s="2" t="s">
        <v>32</v>
      </c>
      <c r="E2641" s="2" t="s">
        <v>44</v>
      </c>
      <c r="F2641" s="2" t="s">
        <v>34</v>
      </c>
      <c r="G2641" s="4">
        <v>43533.571932870371</v>
      </c>
      <c r="H2641" s="4">
        <v>43538.571932870371</v>
      </c>
      <c r="I2641" s="4">
        <v>43540.571932870371</v>
      </c>
      <c r="J2641" s="2">
        <v>25</v>
      </c>
      <c r="K2641" s="2">
        <v>110</v>
      </c>
      <c r="L2641" s="2" t="str">
        <f t="shared" si="70"/>
        <v>Kolkata</v>
      </c>
      <c r="M2641" s="2" t="str">
        <f t="shared" si="71"/>
        <v>Bangalore-Kolkata</v>
      </c>
      <c r="N2641" s="2" t="str">
        <f t="shared" si="76"/>
        <v>Outstation</v>
      </c>
      <c r="O2641" s="2" t="str">
        <f t="shared" si="72"/>
        <v>FastWheels</v>
      </c>
      <c r="P2641" s="2">
        <f t="shared" si="73"/>
        <v>-2</v>
      </c>
      <c r="Q2641" s="2">
        <f t="shared" si="74"/>
        <v>5</v>
      </c>
      <c r="R2641" s="2">
        <f t="shared" si="75"/>
        <v>135</v>
      </c>
    </row>
    <row r="2642" spans="1:18" ht="14.25" customHeight="1">
      <c r="A2642" s="2">
        <v>168930</v>
      </c>
      <c r="B2642" s="2" t="s">
        <v>36</v>
      </c>
      <c r="C2642" s="2" t="s">
        <v>43</v>
      </c>
      <c r="D2642" s="2" t="s">
        <v>41</v>
      </c>
      <c r="E2642" s="2" t="s">
        <v>38</v>
      </c>
      <c r="F2642" s="2" t="s">
        <v>34</v>
      </c>
      <c r="G2642" s="4">
        <v>43533.581562500003</v>
      </c>
      <c r="H2642" s="4">
        <v>43540.581562500003</v>
      </c>
      <c r="I2642" s="4">
        <v>43540.581562500003</v>
      </c>
      <c r="J2642" s="2">
        <v>28</v>
      </c>
      <c r="K2642" s="2">
        <v>129</v>
      </c>
      <c r="L2642" s="2" t="str">
        <f t="shared" si="70"/>
        <v>Bangalore</v>
      </c>
      <c r="M2642" s="2" t="str">
        <f t="shared" si="71"/>
        <v>Delhi-Bangalore</v>
      </c>
      <c r="N2642" s="2" t="str">
        <f t="shared" si="76"/>
        <v>Outstation</v>
      </c>
      <c r="O2642" s="2" t="str">
        <f t="shared" si="72"/>
        <v>Ship2Home</v>
      </c>
      <c r="P2642" s="2">
        <f t="shared" si="73"/>
        <v>0</v>
      </c>
      <c r="Q2642" s="2">
        <f t="shared" si="74"/>
        <v>7</v>
      </c>
      <c r="R2642" s="2">
        <f t="shared" si="75"/>
        <v>157</v>
      </c>
    </row>
    <row r="2643" spans="1:18" ht="14.25" customHeight="1">
      <c r="A2643" s="2">
        <v>344194</v>
      </c>
      <c r="B2643" s="2" t="s">
        <v>39</v>
      </c>
      <c r="C2643" s="2" t="s">
        <v>43</v>
      </c>
      <c r="D2643" s="2" t="s">
        <v>41</v>
      </c>
      <c r="E2643" s="2" t="s">
        <v>38</v>
      </c>
      <c r="F2643" s="2" t="s">
        <v>34</v>
      </c>
      <c r="G2643" s="4">
        <v>43533.582361111112</v>
      </c>
      <c r="H2643" s="4">
        <v>43543.582361111112</v>
      </c>
      <c r="I2643" s="4">
        <v>43540.582361111112</v>
      </c>
      <c r="J2643" s="2">
        <v>29</v>
      </c>
      <c r="K2643" s="2">
        <v>128</v>
      </c>
      <c r="L2643" s="2" t="str">
        <f t="shared" si="70"/>
        <v>Bangalore</v>
      </c>
      <c r="M2643" s="2" t="str">
        <f t="shared" si="71"/>
        <v>Delhi-Bangalore</v>
      </c>
      <c r="N2643" s="2" t="str">
        <f t="shared" si="76"/>
        <v>Outstation</v>
      </c>
      <c r="O2643" s="2" t="str">
        <f t="shared" si="72"/>
        <v>Ship2Home</v>
      </c>
      <c r="P2643" s="2">
        <f t="shared" si="73"/>
        <v>3</v>
      </c>
      <c r="Q2643" s="2">
        <f t="shared" si="74"/>
        <v>10</v>
      </c>
      <c r="R2643" s="2">
        <f t="shared" si="75"/>
        <v>157</v>
      </c>
    </row>
    <row r="2644" spans="1:18" ht="14.25" customHeight="1">
      <c r="A2644" s="2">
        <v>119319</v>
      </c>
      <c r="B2644" s="2" t="s">
        <v>30</v>
      </c>
      <c r="C2644" s="2" t="s">
        <v>37</v>
      </c>
      <c r="D2644" s="2" t="s">
        <v>32</v>
      </c>
      <c r="E2644" s="2" t="s">
        <v>33</v>
      </c>
      <c r="F2644" s="2" t="s">
        <v>34</v>
      </c>
      <c r="G2644" s="4">
        <v>43533.582615740743</v>
      </c>
      <c r="H2644" s="4">
        <v>43537.582615740743</v>
      </c>
      <c r="I2644" s="4">
        <v>43540.582615740743</v>
      </c>
      <c r="J2644" s="2">
        <v>35</v>
      </c>
      <c r="K2644" s="2">
        <v>111</v>
      </c>
      <c r="L2644" s="2" t="str">
        <f t="shared" si="70"/>
        <v>Mumbai</v>
      </c>
      <c r="M2644" s="2" t="str">
        <f t="shared" si="71"/>
        <v>Bangalore-Mumbai</v>
      </c>
      <c r="N2644" s="2" t="str">
        <f t="shared" si="76"/>
        <v>Outstation</v>
      </c>
      <c r="O2644" s="2" t="str">
        <f t="shared" si="72"/>
        <v>Ship2Home</v>
      </c>
      <c r="P2644" s="2">
        <f t="shared" si="73"/>
        <v>-3</v>
      </c>
      <c r="Q2644" s="2">
        <f t="shared" si="74"/>
        <v>4</v>
      </c>
      <c r="R2644" s="2">
        <f t="shared" si="75"/>
        <v>146</v>
      </c>
    </row>
    <row r="2645" spans="1:18" ht="14.25" customHeight="1">
      <c r="A2645" s="2">
        <v>652769</v>
      </c>
      <c r="B2645" s="2" t="s">
        <v>36</v>
      </c>
      <c r="C2645" s="2" t="s">
        <v>37</v>
      </c>
      <c r="D2645" s="2" t="s">
        <v>41</v>
      </c>
      <c r="E2645" s="2" t="s">
        <v>33</v>
      </c>
      <c r="F2645" s="2" t="s">
        <v>34</v>
      </c>
      <c r="G2645" s="4">
        <v>43533.584722222222</v>
      </c>
      <c r="H2645" s="4">
        <v>43536.584722222222</v>
      </c>
      <c r="I2645" s="4">
        <v>43537.584722222222</v>
      </c>
      <c r="J2645" s="2">
        <v>40</v>
      </c>
      <c r="K2645" s="2">
        <v>113</v>
      </c>
      <c r="L2645" s="2" t="str">
        <f t="shared" si="70"/>
        <v>Mumbai</v>
      </c>
      <c r="M2645" s="2" t="str">
        <f t="shared" si="71"/>
        <v>Delhi-Mumbai</v>
      </c>
      <c r="N2645" s="2" t="str">
        <f t="shared" si="76"/>
        <v>Outstation</v>
      </c>
      <c r="O2645" s="2" t="str">
        <f t="shared" si="72"/>
        <v>Ship2Home</v>
      </c>
      <c r="P2645" s="2">
        <f t="shared" si="73"/>
        <v>-1</v>
      </c>
      <c r="Q2645" s="2">
        <f t="shared" si="74"/>
        <v>3</v>
      </c>
      <c r="R2645" s="2">
        <f t="shared" si="75"/>
        <v>153</v>
      </c>
    </row>
    <row r="2646" spans="1:18" ht="14.25" customHeight="1">
      <c r="A2646" s="2">
        <v>487146</v>
      </c>
      <c r="B2646" s="2" t="s">
        <v>30</v>
      </c>
      <c r="C2646" s="2" t="s">
        <v>43</v>
      </c>
      <c r="D2646" s="2" t="s">
        <v>41</v>
      </c>
      <c r="E2646" s="2" t="s">
        <v>44</v>
      </c>
      <c r="F2646" s="2" t="s">
        <v>34</v>
      </c>
      <c r="G2646" s="4">
        <v>43533.590763888889</v>
      </c>
      <c r="H2646" s="4">
        <v>43537.590763888889</v>
      </c>
      <c r="I2646" s="4">
        <v>43538.590763888889</v>
      </c>
      <c r="J2646" s="2">
        <v>68</v>
      </c>
      <c r="K2646" s="2">
        <v>109</v>
      </c>
      <c r="L2646" s="2" t="str">
        <f t="shared" si="70"/>
        <v>Bangalore</v>
      </c>
      <c r="M2646" s="2" t="str">
        <f t="shared" si="71"/>
        <v>Delhi-Bangalore</v>
      </c>
      <c r="N2646" s="2" t="str">
        <f t="shared" si="76"/>
        <v>Outstation</v>
      </c>
      <c r="O2646" s="2" t="str">
        <f t="shared" si="72"/>
        <v>FastWheels</v>
      </c>
      <c r="P2646" s="2">
        <f t="shared" si="73"/>
        <v>-1</v>
      </c>
      <c r="Q2646" s="2">
        <f t="shared" si="74"/>
        <v>4</v>
      </c>
      <c r="R2646" s="2">
        <f t="shared" si="75"/>
        <v>177</v>
      </c>
    </row>
    <row r="2647" spans="1:18" ht="14.25" customHeight="1">
      <c r="A2647" s="2">
        <v>915961</v>
      </c>
      <c r="B2647" s="2" t="s">
        <v>48</v>
      </c>
      <c r="C2647" s="2" t="s">
        <v>37</v>
      </c>
      <c r="D2647" s="2" t="s">
        <v>32</v>
      </c>
      <c r="E2647" s="2" t="s">
        <v>33</v>
      </c>
      <c r="F2647" s="2" t="s">
        <v>34</v>
      </c>
      <c r="G2647" s="4">
        <v>43533.598263888889</v>
      </c>
      <c r="H2647" s="4">
        <v>43540.598263888889</v>
      </c>
      <c r="I2647" s="4">
        <v>43537.598263888889</v>
      </c>
      <c r="J2647" s="2">
        <v>38</v>
      </c>
      <c r="K2647" s="2">
        <v>110</v>
      </c>
      <c r="L2647" s="2" t="str">
        <f t="shared" si="70"/>
        <v>Mumbai</v>
      </c>
      <c r="M2647" s="2" t="str">
        <f t="shared" si="71"/>
        <v>Bangalore-Mumbai</v>
      </c>
      <c r="N2647" s="2" t="str">
        <f t="shared" si="76"/>
        <v>Outstation</v>
      </c>
      <c r="O2647" s="2" t="str">
        <f t="shared" si="72"/>
        <v>Ship2Home</v>
      </c>
      <c r="P2647" s="2">
        <f t="shared" si="73"/>
        <v>3</v>
      </c>
      <c r="Q2647" s="2">
        <f t="shared" si="74"/>
        <v>7</v>
      </c>
      <c r="R2647" s="2">
        <f t="shared" si="75"/>
        <v>148</v>
      </c>
    </row>
    <row r="2648" spans="1:18" ht="14.25" customHeight="1">
      <c r="A2648" s="2">
        <v>541647</v>
      </c>
      <c r="B2648" s="2" t="s">
        <v>39</v>
      </c>
      <c r="C2648" s="2" t="s">
        <v>31</v>
      </c>
      <c r="D2648" s="2" t="s">
        <v>41</v>
      </c>
      <c r="E2648" s="2" t="s">
        <v>33</v>
      </c>
      <c r="F2648" s="2" t="s">
        <v>34</v>
      </c>
      <c r="G2648" s="4">
        <v>43533.599479166667</v>
      </c>
      <c r="H2648" s="4">
        <v>43537.599479166667</v>
      </c>
      <c r="I2648" s="4">
        <v>43540.599479166667</v>
      </c>
      <c r="J2648" s="2">
        <v>0</v>
      </c>
      <c r="K2648" s="2">
        <v>126</v>
      </c>
      <c r="L2648" s="2" t="str">
        <f t="shared" si="70"/>
        <v>Delhi</v>
      </c>
      <c r="M2648" s="2" t="str">
        <f t="shared" si="71"/>
        <v>Delhi-Delhi</v>
      </c>
      <c r="N2648" s="2" t="str">
        <f t="shared" si="76"/>
        <v>Local</v>
      </c>
      <c r="O2648" s="2" t="str">
        <f t="shared" si="72"/>
        <v>Ship2Home</v>
      </c>
      <c r="P2648" s="2">
        <f t="shared" si="73"/>
        <v>-3</v>
      </c>
      <c r="Q2648" s="2">
        <f t="shared" si="74"/>
        <v>4</v>
      </c>
      <c r="R2648" s="2">
        <f t="shared" si="75"/>
        <v>126</v>
      </c>
    </row>
    <row r="2649" spans="1:18" ht="14.25" customHeight="1">
      <c r="A2649" s="2">
        <v>32766</v>
      </c>
      <c r="B2649" s="2" t="s">
        <v>42</v>
      </c>
      <c r="C2649" s="2" t="s">
        <v>31</v>
      </c>
      <c r="D2649" s="2" t="s">
        <v>32</v>
      </c>
      <c r="E2649" s="2" t="s">
        <v>38</v>
      </c>
      <c r="F2649" s="2" t="s">
        <v>34</v>
      </c>
      <c r="G2649" s="4">
        <v>43533.60328703704</v>
      </c>
      <c r="H2649" s="4">
        <v>43537.60328703704</v>
      </c>
      <c r="I2649" s="4">
        <v>43540.60328703704</v>
      </c>
      <c r="J2649" s="2">
        <v>31</v>
      </c>
      <c r="K2649" s="2">
        <v>120</v>
      </c>
      <c r="L2649" s="2" t="str">
        <f t="shared" si="70"/>
        <v>Delhi</v>
      </c>
      <c r="M2649" s="2" t="str">
        <f t="shared" si="71"/>
        <v>Bangalore-Delhi</v>
      </c>
      <c r="N2649" s="2" t="str">
        <f t="shared" si="76"/>
        <v>Outstation</v>
      </c>
      <c r="O2649" s="2" t="str">
        <f t="shared" si="72"/>
        <v>Ship2Home</v>
      </c>
      <c r="P2649" s="2">
        <f t="shared" si="73"/>
        <v>-3</v>
      </c>
      <c r="Q2649" s="2">
        <f t="shared" si="74"/>
        <v>4</v>
      </c>
      <c r="R2649" s="2">
        <f t="shared" si="75"/>
        <v>151</v>
      </c>
    </row>
    <row r="2650" spans="1:18" ht="14.25" customHeight="1">
      <c r="A2650" s="2">
        <v>520870</v>
      </c>
      <c r="B2650" s="2" t="s">
        <v>47</v>
      </c>
      <c r="C2650" s="2" t="s">
        <v>37</v>
      </c>
      <c r="D2650" s="2" t="s">
        <v>41</v>
      </c>
      <c r="E2650" s="2" t="s">
        <v>44</v>
      </c>
      <c r="F2650" s="2" t="s">
        <v>34</v>
      </c>
      <c r="G2650" s="4">
        <v>43533.603495370371</v>
      </c>
      <c r="H2650" s="4">
        <v>43538.603495370371</v>
      </c>
      <c r="I2650" s="4">
        <v>43540.603495370371</v>
      </c>
      <c r="J2650" s="2">
        <v>63</v>
      </c>
      <c r="K2650" s="2">
        <v>89</v>
      </c>
      <c r="L2650" s="2" t="str">
        <f t="shared" si="70"/>
        <v>Mumbai</v>
      </c>
      <c r="M2650" s="2" t="str">
        <f t="shared" si="71"/>
        <v>Delhi-Mumbai</v>
      </c>
      <c r="N2650" s="2" t="str">
        <f t="shared" si="76"/>
        <v>Outstation</v>
      </c>
      <c r="O2650" s="2" t="str">
        <f t="shared" si="72"/>
        <v>FastWheels</v>
      </c>
      <c r="P2650" s="2">
        <f t="shared" si="73"/>
        <v>-2</v>
      </c>
      <c r="Q2650" s="2">
        <f t="shared" si="74"/>
        <v>5</v>
      </c>
      <c r="R2650" s="2">
        <f t="shared" si="75"/>
        <v>152</v>
      </c>
    </row>
    <row r="2651" spans="1:18" ht="14.25" customHeight="1">
      <c r="A2651" s="2">
        <v>148398</v>
      </c>
      <c r="B2651" s="2" t="s">
        <v>47</v>
      </c>
      <c r="C2651" s="2" t="s">
        <v>43</v>
      </c>
      <c r="D2651" s="2" t="s">
        <v>32</v>
      </c>
      <c r="E2651" s="2" t="s">
        <v>38</v>
      </c>
      <c r="F2651" s="2" t="s">
        <v>34</v>
      </c>
      <c r="G2651" s="4">
        <v>43533.612557870372</v>
      </c>
      <c r="H2651" s="4">
        <v>43539.612557870372</v>
      </c>
      <c r="I2651" s="4">
        <v>43537.612557870372</v>
      </c>
      <c r="J2651" s="2">
        <v>0</v>
      </c>
      <c r="K2651" s="2">
        <v>128</v>
      </c>
      <c r="L2651" s="2" t="str">
        <f t="shared" si="70"/>
        <v>Bangalore</v>
      </c>
      <c r="M2651" s="2" t="str">
        <f t="shared" si="71"/>
        <v>Bangalore-Bangalore</v>
      </c>
      <c r="N2651" s="2" t="str">
        <f t="shared" si="76"/>
        <v>Local</v>
      </c>
      <c r="O2651" s="2" t="str">
        <f t="shared" si="72"/>
        <v>Ship2Home</v>
      </c>
      <c r="P2651" s="2">
        <f t="shared" si="73"/>
        <v>2</v>
      </c>
      <c r="Q2651" s="2">
        <f t="shared" si="74"/>
        <v>6</v>
      </c>
      <c r="R2651" s="2">
        <f t="shared" si="75"/>
        <v>128</v>
      </c>
    </row>
    <row r="2652" spans="1:18" ht="14.25" customHeight="1">
      <c r="A2652" s="2">
        <v>110957</v>
      </c>
      <c r="B2652" s="2" t="s">
        <v>36</v>
      </c>
      <c r="C2652" s="2" t="s">
        <v>37</v>
      </c>
      <c r="D2652" s="2" t="s">
        <v>41</v>
      </c>
      <c r="E2652" s="2" t="s">
        <v>33</v>
      </c>
      <c r="F2652" s="2" t="s">
        <v>34</v>
      </c>
      <c r="G2652" s="4">
        <v>43533.614432870374</v>
      </c>
      <c r="H2652" s="4">
        <v>43537.614432870374</v>
      </c>
      <c r="I2652" s="4">
        <v>43538.614432870374</v>
      </c>
      <c r="J2652" s="2">
        <v>47</v>
      </c>
      <c r="K2652" s="2">
        <v>108</v>
      </c>
      <c r="L2652" s="2" t="str">
        <f t="shared" si="70"/>
        <v>Mumbai</v>
      </c>
      <c r="M2652" s="2" t="str">
        <f t="shared" si="71"/>
        <v>Delhi-Mumbai</v>
      </c>
      <c r="N2652" s="2" t="str">
        <f t="shared" si="76"/>
        <v>Outstation</v>
      </c>
      <c r="O2652" s="2" t="str">
        <f t="shared" si="72"/>
        <v>Ship2Home</v>
      </c>
      <c r="P2652" s="2">
        <f t="shared" si="73"/>
        <v>-1</v>
      </c>
      <c r="Q2652" s="2">
        <f t="shared" si="74"/>
        <v>4</v>
      </c>
      <c r="R2652" s="2">
        <f t="shared" si="75"/>
        <v>155</v>
      </c>
    </row>
    <row r="2653" spans="1:18" ht="14.25" customHeight="1">
      <c r="A2653" s="2">
        <v>770302</v>
      </c>
      <c r="B2653" s="2" t="s">
        <v>47</v>
      </c>
      <c r="C2653" s="2" t="s">
        <v>37</v>
      </c>
      <c r="D2653" s="2" t="s">
        <v>41</v>
      </c>
      <c r="E2653" s="2" t="s">
        <v>44</v>
      </c>
      <c r="F2653" s="2" t="s">
        <v>34</v>
      </c>
      <c r="G2653" s="4">
        <v>43533.617569444446</v>
      </c>
      <c r="H2653" s="4">
        <v>43539.617569444446</v>
      </c>
      <c r="I2653" s="4">
        <v>43539.617569444446</v>
      </c>
      <c r="J2653" s="2">
        <v>75</v>
      </c>
      <c r="K2653" s="2">
        <v>88</v>
      </c>
      <c r="L2653" s="2" t="str">
        <f t="shared" si="70"/>
        <v>Mumbai</v>
      </c>
      <c r="M2653" s="2" t="str">
        <f t="shared" si="71"/>
        <v>Delhi-Mumbai</v>
      </c>
      <c r="N2653" s="2" t="str">
        <f t="shared" si="76"/>
        <v>Outstation</v>
      </c>
      <c r="O2653" s="2" t="str">
        <f t="shared" si="72"/>
        <v>FastWheels</v>
      </c>
      <c r="P2653" s="2">
        <f t="shared" si="73"/>
        <v>0</v>
      </c>
      <c r="Q2653" s="2">
        <f t="shared" si="74"/>
        <v>6</v>
      </c>
      <c r="R2653" s="2">
        <f t="shared" si="75"/>
        <v>163</v>
      </c>
    </row>
    <row r="2654" spans="1:18" ht="14.25" customHeight="1">
      <c r="A2654" s="2">
        <v>324474</v>
      </c>
      <c r="B2654" s="2" t="s">
        <v>36</v>
      </c>
      <c r="C2654" s="2" t="s">
        <v>43</v>
      </c>
      <c r="D2654" s="2" t="s">
        <v>41</v>
      </c>
      <c r="E2654" s="2" t="s">
        <v>38</v>
      </c>
      <c r="F2654" s="2" t="s">
        <v>34</v>
      </c>
      <c r="G2654" s="4">
        <v>43533.625150462962</v>
      </c>
      <c r="H2654" s="4">
        <v>43539.625150462962</v>
      </c>
      <c r="I2654" s="4">
        <v>43537.625150462962</v>
      </c>
      <c r="J2654" s="2">
        <v>37</v>
      </c>
      <c r="K2654" s="2">
        <v>125</v>
      </c>
      <c r="L2654" s="2" t="str">
        <f t="shared" si="70"/>
        <v>Bangalore</v>
      </c>
      <c r="M2654" s="2" t="str">
        <f t="shared" si="71"/>
        <v>Delhi-Bangalore</v>
      </c>
      <c r="N2654" s="2" t="str">
        <f t="shared" si="76"/>
        <v>Outstation</v>
      </c>
      <c r="O2654" s="2" t="str">
        <f t="shared" si="72"/>
        <v>Ship2Home</v>
      </c>
      <c r="P2654" s="2">
        <f t="shared" si="73"/>
        <v>2</v>
      </c>
      <c r="Q2654" s="2">
        <f t="shared" si="74"/>
        <v>6</v>
      </c>
      <c r="R2654" s="2">
        <f t="shared" si="75"/>
        <v>162</v>
      </c>
    </row>
    <row r="2655" spans="1:18" ht="14.25" customHeight="1">
      <c r="A2655" s="2">
        <v>876367</v>
      </c>
      <c r="B2655" s="2" t="s">
        <v>46</v>
      </c>
      <c r="C2655" s="2" t="s">
        <v>37</v>
      </c>
      <c r="D2655" s="2" t="s">
        <v>41</v>
      </c>
      <c r="E2655" s="2" t="s">
        <v>44</v>
      </c>
      <c r="F2655" s="2" t="s">
        <v>34</v>
      </c>
      <c r="G2655" s="4">
        <v>43533.633599537039</v>
      </c>
      <c r="H2655" s="4">
        <v>43536.633599537039</v>
      </c>
      <c r="I2655" s="4">
        <v>43540.633599537039</v>
      </c>
      <c r="J2655" s="2">
        <v>80</v>
      </c>
      <c r="K2655" s="2">
        <v>93</v>
      </c>
      <c r="L2655" s="2" t="str">
        <f t="shared" si="70"/>
        <v>Mumbai</v>
      </c>
      <c r="M2655" s="2" t="str">
        <f t="shared" si="71"/>
        <v>Delhi-Mumbai</v>
      </c>
      <c r="N2655" s="2" t="str">
        <f t="shared" si="76"/>
        <v>Outstation</v>
      </c>
      <c r="O2655" s="2" t="str">
        <f t="shared" si="72"/>
        <v>FastWheels</v>
      </c>
      <c r="P2655" s="2">
        <f t="shared" si="73"/>
        <v>-4</v>
      </c>
      <c r="Q2655" s="2">
        <f t="shared" si="74"/>
        <v>3</v>
      </c>
      <c r="R2655" s="2">
        <f t="shared" si="75"/>
        <v>173</v>
      </c>
    </row>
    <row r="2656" spans="1:18" ht="14.25" customHeight="1">
      <c r="A2656" s="2">
        <v>428398</v>
      </c>
      <c r="B2656" s="2" t="s">
        <v>30</v>
      </c>
      <c r="C2656" s="2" t="s">
        <v>40</v>
      </c>
      <c r="D2656" s="2" t="s">
        <v>32</v>
      </c>
      <c r="E2656" s="2" t="s">
        <v>38</v>
      </c>
      <c r="F2656" s="2" t="s">
        <v>34</v>
      </c>
      <c r="G2656" s="4">
        <v>43533.638124999998</v>
      </c>
      <c r="H2656" s="4">
        <v>43536.638124999998</v>
      </c>
      <c r="I2656" s="4">
        <v>43540.638124999998</v>
      </c>
      <c r="J2656" s="2">
        <v>33</v>
      </c>
      <c r="K2656" s="2">
        <v>106</v>
      </c>
      <c r="L2656" s="2" t="str">
        <f t="shared" si="70"/>
        <v>Kolkata</v>
      </c>
      <c r="M2656" s="2" t="str">
        <f t="shared" si="71"/>
        <v>Bangalore-Kolkata</v>
      </c>
      <c r="N2656" s="2" t="str">
        <f t="shared" si="76"/>
        <v>Outstation</v>
      </c>
      <c r="O2656" s="2" t="str">
        <f t="shared" si="72"/>
        <v>Ship2Home</v>
      </c>
      <c r="P2656" s="2">
        <f t="shared" si="73"/>
        <v>-4</v>
      </c>
      <c r="Q2656" s="2">
        <f t="shared" si="74"/>
        <v>3</v>
      </c>
      <c r="R2656" s="2">
        <f t="shared" si="75"/>
        <v>139</v>
      </c>
    </row>
    <row r="2657" spans="1:18" ht="14.25" customHeight="1">
      <c r="A2657" s="2">
        <v>158413</v>
      </c>
      <c r="B2657" s="2" t="s">
        <v>36</v>
      </c>
      <c r="C2657" s="2" t="s">
        <v>37</v>
      </c>
      <c r="D2657" s="2" t="s">
        <v>41</v>
      </c>
      <c r="E2657" s="2" t="s">
        <v>33</v>
      </c>
      <c r="F2657" s="2" t="s">
        <v>34</v>
      </c>
      <c r="G2657" s="4">
        <v>43533.638692129629</v>
      </c>
      <c r="H2657" s="4">
        <v>43536.638692129629</v>
      </c>
      <c r="I2657" s="4">
        <v>43539.638692129629</v>
      </c>
      <c r="J2657" s="2">
        <v>28</v>
      </c>
      <c r="K2657" s="2">
        <v>109</v>
      </c>
      <c r="L2657" s="2" t="str">
        <f t="shared" si="70"/>
        <v>Mumbai</v>
      </c>
      <c r="M2657" s="2" t="str">
        <f t="shared" si="71"/>
        <v>Delhi-Mumbai</v>
      </c>
      <c r="N2657" s="2" t="str">
        <f t="shared" si="76"/>
        <v>Outstation</v>
      </c>
      <c r="O2657" s="2" t="str">
        <f t="shared" si="72"/>
        <v>Ship2Home</v>
      </c>
      <c r="P2657" s="2">
        <f t="shared" si="73"/>
        <v>-3</v>
      </c>
      <c r="Q2657" s="2">
        <f t="shared" si="74"/>
        <v>3</v>
      </c>
      <c r="R2657" s="2">
        <f t="shared" si="75"/>
        <v>137</v>
      </c>
    </row>
    <row r="2658" spans="1:18" ht="14.25" customHeight="1">
      <c r="A2658" s="2">
        <v>460317</v>
      </c>
      <c r="B2658" s="2" t="s">
        <v>30</v>
      </c>
      <c r="C2658" s="2" t="s">
        <v>45</v>
      </c>
      <c r="D2658" s="2" t="s">
        <v>41</v>
      </c>
      <c r="E2658" s="2" t="s">
        <v>33</v>
      </c>
      <c r="F2658" s="2" t="s">
        <v>34</v>
      </c>
      <c r="G2658" s="4">
        <v>43533.644201388888</v>
      </c>
      <c r="H2658" s="4">
        <v>43536.644201388888</v>
      </c>
      <c r="I2658" s="4">
        <v>43539.644201388888</v>
      </c>
      <c r="J2658" s="2">
        <v>44</v>
      </c>
      <c r="K2658" s="2">
        <v>129</v>
      </c>
      <c r="L2658" s="2" t="str">
        <f t="shared" si="70"/>
        <v>Chennai</v>
      </c>
      <c r="M2658" s="2" t="str">
        <f t="shared" si="71"/>
        <v>Delhi-Chennai</v>
      </c>
      <c r="N2658" s="2" t="str">
        <f t="shared" si="76"/>
        <v>Outstation</v>
      </c>
      <c r="O2658" s="2" t="str">
        <f t="shared" si="72"/>
        <v>Ship2Home</v>
      </c>
      <c r="P2658" s="2">
        <f t="shared" si="73"/>
        <v>-3</v>
      </c>
      <c r="Q2658" s="2">
        <f t="shared" si="74"/>
        <v>3</v>
      </c>
      <c r="R2658" s="2">
        <f t="shared" si="75"/>
        <v>173</v>
      </c>
    </row>
    <row r="2659" spans="1:18" ht="14.25" customHeight="1">
      <c r="A2659" s="2">
        <v>309636</v>
      </c>
      <c r="B2659" s="2" t="s">
        <v>36</v>
      </c>
      <c r="C2659" s="2" t="s">
        <v>31</v>
      </c>
      <c r="D2659" s="2" t="s">
        <v>41</v>
      </c>
      <c r="E2659" s="2" t="s">
        <v>44</v>
      </c>
      <c r="F2659" s="2" t="s">
        <v>34</v>
      </c>
      <c r="G2659" s="4">
        <v>43533.646099537036</v>
      </c>
      <c r="H2659" s="4">
        <v>43536.646099537036</v>
      </c>
      <c r="I2659" s="4">
        <v>43540.646099537036</v>
      </c>
      <c r="J2659" s="2">
        <v>0</v>
      </c>
      <c r="K2659" s="2">
        <v>108</v>
      </c>
      <c r="L2659" s="2" t="str">
        <f t="shared" si="70"/>
        <v>Delhi</v>
      </c>
      <c r="M2659" s="2" t="str">
        <f t="shared" si="71"/>
        <v>Delhi-Delhi</v>
      </c>
      <c r="N2659" s="2" t="str">
        <f t="shared" si="76"/>
        <v>Local</v>
      </c>
      <c r="O2659" s="2" t="str">
        <f t="shared" si="72"/>
        <v>FastWheels</v>
      </c>
      <c r="P2659" s="2">
        <f t="shared" si="73"/>
        <v>-4</v>
      </c>
      <c r="Q2659" s="2">
        <f t="shared" si="74"/>
        <v>3</v>
      </c>
      <c r="R2659" s="2">
        <f t="shared" si="75"/>
        <v>108</v>
      </c>
    </row>
    <row r="2660" spans="1:18" ht="14.25" customHeight="1">
      <c r="A2660" s="2">
        <v>89137</v>
      </c>
      <c r="B2660" s="2" t="s">
        <v>30</v>
      </c>
      <c r="C2660" s="2" t="s">
        <v>37</v>
      </c>
      <c r="D2660" s="2" t="s">
        <v>32</v>
      </c>
      <c r="E2660" s="2" t="s">
        <v>33</v>
      </c>
      <c r="F2660" s="2" t="s">
        <v>34</v>
      </c>
      <c r="G2660" s="4">
        <v>43533.649444444447</v>
      </c>
      <c r="H2660" s="4">
        <v>43536.649444444447</v>
      </c>
      <c r="I2660" s="4">
        <v>43536.649444444447</v>
      </c>
      <c r="J2660" s="2">
        <v>26</v>
      </c>
      <c r="K2660" s="2">
        <v>105</v>
      </c>
      <c r="L2660" s="2" t="str">
        <f t="shared" si="70"/>
        <v>Mumbai</v>
      </c>
      <c r="M2660" s="2" t="str">
        <f t="shared" si="71"/>
        <v>Bangalore-Mumbai</v>
      </c>
      <c r="N2660" s="2" t="str">
        <f t="shared" si="76"/>
        <v>Outstation</v>
      </c>
      <c r="O2660" s="2" t="str">
        <f t="shared" si="72"/>
        <v>Ship2Home</v>
      </c>
      <c r="P2660" s="2">
        <f t="shared" si="73"/>
        <v>0</v>
      </c>
      <c r="Q2660" s="2">
        <f t="shared" si="74"/>
        <v>3</v>
      </c>
      <c r="R2660" s="2">
        <f t="shared" si="75"/>
        <v>131</v>
      </c>
    </row>
    <row r="2661" spans="1:18" ht="14.25" customHeight="1">
      <c r="A2661" s="2">
        <v>242210</v>
      </c>
      <c r="B2661" s="2" t="s">
        <v>39</v>
      </c>
      <c r="C2661" s="2" t="s">
        <v>45</v>
      </c>
      <c r="D2661" s="2" t="s">
        <v>41</v>
      </c>
      <c r="E2661" s="2" t="s">
        <v>44</v>
      </c>
      <c r="F2661" s="2" t="s">
        <v>34</v>
      </c>
      <c r="G2661" s="4">
        <v>43533.654560185183</v>
      </c>
      <c r="H2661" s="4">
        <v>43542.654560185183</v>
      </c>
      <c r="I2661" s="4">
        <v>43538.654560185183</v>
      </c>
      <c r="J2661" s="2">
        <v>58</v>
      </c>
      <c r="K2661" s="2">
        <v>100</v>
      </c>
      <c r="L2661" s="2" t="str">
        <f t="shared" si="70"/>
        <v>Chennai</v>
      </c>
      <c r="M2661" s="2" t="str">
        <f t="shared" si="71"/>
        <v>Delhi-Chennai</v>
      </c>
      <c r="N2661" s="2" t="str">
        <f t="shared" si="76"/>
        <v>Outstation</v>
      </c>
      <c r="O2661" s="2" t="str">
        <f t="shared" si="72"/>
        <v>FastWheels</v>
      </c>
      <c r="P2661" s="2">
        <f t="shared" si="73"/>
        <v>4</v>
      </c>
      <c r="Q2661" s="2">
        <f t="shared" si="74"/>
        <v>9</v>
      </c>
      <c r="R2661" s="2">
        <f t="shared" si="75"/>
        <v>158</v>
      </c>
    </row>
    <row r="2662" spans="1:18" ht="14.25" customHeight="1">
      <c r="A2662" s="2">
        <v>828436</v>
      </c>
      <c r="B2662" s="2" t="s">
        <v>36</v>
      </c>
      <c r="C2662" s="2" t="s">
        <v>43</v>
      </c>
      <c r="D2662" s="2" t="s">
        <v>32</v>
      </c>
      <c r="E2662" s="2" t="s">
        <v>44</v>
      </c>
      <c r="F2662" s="2" t="s">
        <v>34</v>
      </c>
      <c r="G2662" s="4">
        <v>43533.656064814815</v>
      </c>
      <c r="H2662" s="4">
        <v>43534.656064814815</v>
      </c>
      <c r="I2662" s="4">
        <v>43537.656064814815</v>
      </c>
      <c r="J2662" s="2">
        <v>0</v>
      </c>
      <c r="K2662" s="2">
        <v>107</v>
      </c>
      <c r="L2662" s="2" t="str">
        <f t="shared" si="70"/>
        <v>Bangalore</v>
      </c>
      <c r="M2662" s="2" t="str">
        <f t="shared" si="71"/>
        <v>Bangalore-Bangalore</v>
      </c>
      <c r="N2662" s="2" t="str">
        <f t="shared" si="76"/>
        <v>Local</v>
      </c>
      <c r="O2662" s="2" t="str">
        <f t="shared" si="72"/>
        <v>FastWheels</v>
      </c>
      <c r="P2662" s="2">
        <f t="shared" si="73"/>
        <v>-3</v>
      </c>
      <c r="Q2662" s="2">
        <f t="shared" si="74"/>
        <v>1</v>
      </c>
      <c r="R2662" s="2">
        <f t="shared" si="75"/>
        <v>107</v>
      </c>
    </row>
    <row r="2663" spans="1:18" ht="14.25" customHeight="1">
      <c r="A2663" s="2">
        <v>37994</v>
      </c>
      <c r="B2663" s="2" t="s">
        <v>48</v>
      </c>
      <c r="C2663" s="2" t="s">
        <v>45</v>
      </c>
      <c r="D2663" s="2" t="s">
        <v>32</v>
      </c>
      <c r="E2663" s="2" t="s">
        <v>38</v>
      </c>
      <c r="F2663" s="2" t="s">
        <v>34</v>
      </c>
      <c r="G2663" s="4">
        <v>43533.65934027778</v>
      </c>
      <c r="H2663" s="4">
        <v>43535.65934027778</v>
      </c>
      <c r="I2663" s="4">
        <v>43540.65934027778</v>
      </c>
      <c r="J2663" s="2">
        <v>28</v>
      </c>
      <c r="K2663" s="2">
        <v>121</v>
      </c>
      <c r="L2663" s="2" t="str">
        <f t="shared" si="70"/>
        <v>Chennai</v>
      </c>
      <c r="M2663" s="2" t="str">
        <f t="shared" si="71"/>
        <v>Bangalore-Chennai</v>
      </c>
      <c r="N2663" s="2" t="str">
        <f t="shared" si="76"/>
        <v>Outstation</v>
      </c>
      <c r="O2663" s="2" t="str">
        <f t="shared" si="72"/>
        <v>Ship2Home</v>
      </c>
      <c r="P2663" s="2">
        <f t="shared" si="73"/>
        <v>-5</v>
      </c>
      <c r="Q2663" s="2">
        <f t="shared" si="74"/>
        <v>2</v>
      </c>
      <c r="R2663" s="2">
        <f t="shared" si="75"/>
        <v>149</v>
      </c>
    </row>
    <row r="2664" spans="1:18" ht="14.25" customHeight="1">
      <c r="A2664" s="2">
        <v>522236</v>
      </c>
      <c r="B2664" s="2" t="s">
        <v>48</v>
      </c>
      <c r="C2664" s="2" t="s">
        <v>43</v>
      </c>
      <c r="D2664" s="2" t="s">
        <v>41</v>
      </c>
      <c r="E2664" s="2" t="s">
        <v>44</v>
      </c>
      <c r="F2664" s="2" t="s">
        <v>34</v>
      </c>
      <c r="G2664" s="4">
        <v>43533.659849537034</v>
      </c>
      <c r="H2664" s="4">
        <v>43537.659849537034</v>
      </c>
      <c r="I2664" s="4">
        <v>43537.659849537034</v>
      </c>
      <c r="J2664" s="2">
        <v>50</v>
      </c>
      <c r="K2664" s="2">
        <v>120</v>
      </c>
      <c r="L2664" s="2" t="str">
        <f t="shared" si="70"/>
        <v>Bangalore</v>
      </c>
      <c r="M2664" s="2" t="str">
        <f t="shared" si="71"/>
        <v>Delhi-Bangalore</v>
      </c>
      <c r="N2664" s="2" t="str">
        <f t="shared" si="76"/>
        <v>Outstation</v>
      </c>
      <c r="O2664" s="2" t="str">
        <f t="shared" si="72"/>
        <v>FastWheels</v>
      </c>
      <c r="P2664" s="2">
        <f t="shared" si="73"/>
        <v>0</v>
      </c>
      <c r="Q2664" s="2">
        <f t="shared" si="74"/>
        <v>4</v>
      </c>
      <c r="R2664" s="2">
        <f t="shared" si="75"/>
        <v>170</v>
      </c>
    </row>
    <row r="2665" spans="1:18" ht="14.25" customHeight="1">
      <c r="A2665" s="2">
        <v>727736</v>
      </c>
      <c r="B2665" s="2" t="s">
        <v>36</v>
      </c>
      <c r="C2665" s="2" t="s">
        <v>31</v>
      </c>
      <c r="D2665" s="2" t="s">
        <v>41</v>
      </c>
      <c r="E2665" s="2" t="s">
        <v>44</v>
      </c>
      <c r="F2665" s="2" t="s">
        <v>34</v>
      </c>
      <c r="G2665" s="4">
        <v>43533.664687500001</v>
      </c>
      <c r="H2665" s="4">
        <v>43537.664687500001</v>
      </c>
      <c r="I2665" s="4">
        <v>43536.664687500001</v>
      </c>
      <c r="J2665" s="2">
        <v>0</v>
      </c>
      <c r="K2665" s="2">
        <v>105</v>
      </c>
      <c r="L2665" s="2" t="str">
        <f t="shared" si="70"/>
        <v>Delhi</v>
      </c>
      <c r="M2665" s="2" t="str">
        <f t="shared" si="71"/>
        <v>Delhi-Delhi</v>
      </c>
      <c r="N2665" s="2" t="str">
        <f t="shared" si="76"/>
        <v>Local</v>
      </c>
      <c r="O2665" s="2" t="str">
        <f t="shared" si="72"/>
        <v>FastWheels</v>
      </c>
      <c r="P2665" s="2">
        <f t="shared" si="73"/>
        <v>1</v>
      </c>
      <c r="Q2665" s="2">
        <f t="shared" si="74"/>
        <v>4</v>
      </c>
      <c r="R2665" s="2">
        <f t="shared" si="75"/>
        <v>105</v>
      </c>
    </row>
    <row r="2666" spans="1:18" ht="14.25" customHeight="1">
      <c r="A2666" s="2">
        <v>70902</v>
      </c>
      <c r="B2666" s="2" t="s">
        <v>47</v>
      </c>
      <c r="C2666" s="2" t="s">
        <v>37</v>
      </c>
      <c r="D2666" s="2" t="s">
        <v>32</v>
      </c>
      <c r="E2666" s="2" t="s">
        <v>44</v>
      </c>
      <c r="F2666" s="2" t="s">
        <v>34</v>
      </c>
      <c r="G2666" s="4">
        <v>43533.665219907409</v>
      </c>
      <c r="H2666" s="4">
        <v>43536.665219907409</v>
      </c>
      <c r="I2666" s="4">
        <v>43540.665219907409</v>
      </c>
      <c r="J2666" s="2">
        <v>75</v>
      </c>
      <c r="K2666" s="2">
        <v>95</v>
      </c>
      <c r="L2666" s="2" t="str">
        <f t="shared" si="70"/>
        <v>Mumbai</v>
      </c>
      <c r="M2666" s="2" t="str">
        <f t="shared" si="71"/>
        <v>Bangalore-Mumbai</v>
      </c>
      <c r="N2666" s="2" t="str">
        <f t="shared" si="76"/>
        <v>Outstation</v>
      </c>
      <c r="O2666" s="2" t="str">
        <f t="shared" si="72"/>
        <v>FastWheels</v>
      </c>
      <c r="P2666" s="2">
        <f t="shared" si="73"/>
        <v>-4</v>
      </c>
      <c r="Q2666" s="2">
        <f t="shared" si="74"/>
        <v>3</v>
      </c>
      <c r="R2666" s="2">
        <f t="shared" si="75"/>
        <v>170</v>
      </c>
    </row>
    <row r="2667" spans="1:18" ht="14.25" customHeight="1">
      <c r="A2667" s="2">
        <v>838788</v>
      </c>
      <c r="B2667" s="2" t="s">
        <v>36</v>
      </c>
      <c r="C2667" s="2" t="s">
        <v>31</v>
      </c>
      <c r="D2667" s="2" t="s">
        <v>41</v>
      </c>
      <c r="E2667" s="2" t="s">
        <v>44</v>
      </c>
      <c r="F2667" s="2" t="s">
        <v>34</v>
      </c>
      <c r="G2667" s="4">
        <v>43533.665659722225</v>
      </c>
      <c r="H2667" s="4">
        <v>43533.665659722225</v>
      </c>
      <c r="I2667" s="4">
        <v>43539.665659722225</v>
      </c>
      <c r="J2667" s="2">
        <v>0</v>
      </c>
      <c r="K2667" s="2">
        <v>106</v>
      </c>
      <c r="L2667" s="2" t="str">
        <f t="shared" si="70"/>
        <v>Delhi</v>
      </c>
      <c r="M2667" s="2" t="str">
        <f t="shared" si="71"/>
        <v>Delhi-Delhi</v>
      </c>
      <c r="N2667" s="2" t="str">
        <f t="shared" si="76"/>
        <v>Local</v>
      </c>
      <c r="O2667" s="2" t="str">
        <f t="shared" si="72"/>
        <v>FastWheels</v>
      </c>
      <c r="P2667" s="2">
        <f t="shared" si="73"/>
        <v>-6</v>
      </c>
      <c r="Q2667" s="2">
        <f t="shared" si="74"/>
        <v>0</v>
      </c>
      <c r="R2667" s="2">
        <f t="shared" si="75"/>
        <v>106</v>
      </c>
    </row>
    <row r="2668" spans="1:18" ht="14.25" customHeight="1">
      <c r="A2668" s="2">
        <v>147545</v>
      </c>
      <c r="B2668" s="2" t="s">
        <v>39</v>
      </c>
      <c r="C2668" s="2" t="s">
        <v>40</v>
      </c>
      <c r="D2668" s="2" t="s">
        <v>41</v>
      </c>
      <c r="E2668" s="2" t="s">
        <v>33</v>
      </c>
      <c r="F2668" s="2" t="s">
        <v>34</v>
      </c>
      <c r="G2668" s="4">
        <v>43533.666307870371</v>
      </c>
      <c r="H2668" s="4">
        <v>43535.666307870371</v>
      </c>
      <c r="I2668" s="4">
        <v>43537.666307870371</v>
      </c>
      <c r="J2668" s="2">
        <v>33</v>
      </c>
      <c r="K2668" s="2">
        <v>112</v>
      </c>
      <c r="L2668" s="2" t="str">
        <f t="shared" si="70"/>
        <v>Kolkata</v>
      </c>
      <c r="M2668" s="2" t="str">
        <f t="shared" si="71"/>
        <v>Delhi-Kolkata</v>
      </c>
      <c r="N2668" s="2" t="str">
        <f t="shared" si="76"/>
        <v>Outstation</v>
      </c>
      <c r="O2668" s="2" t="str">
        <f t="shared" si="72"/>
        <v>Ship2Home</v>
      </c>
      <c r="P2668" s="2">
        <f t="shared" si="73"/>
        <v>-2</v>
      </c>
      <c r="Q2668" s="2">
        <f t="shared" si="74"/>
        <v>2</v>
      </c>
      <c r="R2668" s="2">
        <f t="shared" si="75"/>
        <v>145</v>
      </c>
    </row>
    <row r="2669" spans="1:18" ht="14.25" customHeight="1">
      <c r="A2669" s="2">
        <v>127131</v>
      </c>
      <c r="B2669" s="2" t="s">
        <v>30</v>
      </c>
      <c r="C2669" s="2" t="s">
        <v>43</v>
      </c>
      <c r="D2669" s="2" t="s">
        <v>41</v>
      </c>
      <c r="E2669" s="2" t="s">
        <v>33</v>
      </c>
      <c r="F2669" s="2" t="s">
        <v>34</v>
      </c>
      <c r="G2669" s="4">
        <v>43533.668738425928</v>
      </c>
      <c r="H2669" s="4">
        <v>43537.668738425928</v>
      </c>
      <c r="I2669" s="4">
        <v>43539.668738425928</v>
      </c>
      <c r="J2669" s="2">
        <v>37</v>
      </c>
      <c r="K2669" s="2">
        <v>121</v>
      </c>
      <c r="L2669" s="2" t="str">
        <f t="shared" si="70"/>
        <v>Bangalore</v>
      </c>
      <c r="M2669" s="2" t="str">
        <f t="shared" si="71"/>
        <v>Delhi-Bangalore</v>
      </c>
      <c r="N2669" s="2" t="str">
        <f t="shared" si="76"/>
        <v>Outstation</v>
      </c>
      <c r="O2669" s="2" t="str">
        <f t="shared" si="72"/>
        <v>Ship2Home</v>
      </c>
      <c r="P2669" s="2">
        <f t="shared" si="73"/>
        <v>-2</v>
      </c>
      <c r="Q2669" s="2">
        <f t="shared" si="74"/>
        <v>4</v>
      </c>
      <c r="R2669" s="2">
        <f t="shared" si="75"/>
        <v>158</v>
      </c>
    </row>
    <row r="2670" spans="1:18" ht="14.25" customHeight="1">
      <c r="A2670" s="2">
        <v>532657</v>
      </c>
      <c r="B2670" s="2" t="s">
        <v>39</v>
      </c>
      <c r="C2670" s="2" t="s">
        <v>37</v>
      </c>
      <c r="D2670" s="2" t="s">
        <v>41</v>
      </c>
      <c r="E2670" s="2" t="s">
        <v>33</v>
      </c>
      <c r="F2670" s="2" t="s">
        <v>34</v>
      </c>
      <c r="G2670" s="4">
        <v>43533.669016203705</v>
      </c>
      <c r="H2670" s="4">
        <v>43539.669016203705</v>
      </c>
      <c r="I2670" s="4">
        <v>43540.669016203705</v>
      </c>
      <c r="J2670" s="2">
        <v>33</v>
      </c>
      <c r="K2670" s="2">
        <v>110</v>
      </c>
      <c r="L2670" s="2" t="str">
        <f t="shared" si="70"/>
        <v>Mumbai</v>
      </c>
      <c r="M2670" s="2" t="str">
        <f t="shared" si="71"/>
        <v>Delhi-Mumbai</v>
      </c>
      <c r="N2670" s="2" t="str">
        <f t="shared" si="76"/>
        <v>Outstation</v>
      </c>
      <c r="O2670" s="2" t="str">
        <f t="shared" si="72"/>
        <v>Ship2Home</v>
      </c>
      <c r="P2670" s="2">
        <f t="shared" si="73"/>
        <v>-1</v>
      </c>
      <c r="Q2670" s="2">
        <f t="shared" si="74"/>
        <v>6</v>
      </c>
      <c r="R2670" s="2">
        <f t="shared" si="75"/>
        <v>143</v>
      </c>
    </row>
    <row r="2671" spans="1:18" ht="14.25" customHeight="1">
      <c r="A2671" s="2">
        <v>491186</v>
      </c>
      <c r="B2671" s="2" t="s">
        <v>36</v>
      </c>
      <c r="C2671" s="2" t="s">
        <v>43</v>
      </c>
      <c r="D2671" s="2" t="s">
        <v>32</v>
      </c>
      <c r="E2671" s="2" t="s">
        <v>38</v>
      </c>
      <c r="F2671" s="2" t="s">
        <v>34</v>
      </c>
      <c r="G2671" s="4">
        <v>43533.671631944446</v>
      </c>
      <c r="H2671" s="4">
        <v>43536.671631944446</v>
      </c>
      <c r="I2671" s="4">
        <v>43536.671631944446</v>
      </c>
      <c r="J2671" s="2">
        <v>0</v>
      </c>
      <c r="K2671" s="2">
        <v>122</v>
      </c>
      <c r="L2671" s="2" t="str">
        <f t="shared" si="70"/>
        <v>Bangalore</v>
      </c>
      <c r="M2671" s="2" t="str">
        <f t="shared" si="71"/>
        <v>Bangalore-Bangalore</v>
      </c>
      <c r="N2671" s="2" t="str">
        <f t="shared" si="76"/>
        <v>Local</v>
      </c>
      <c r="O2671" s="2" t="str">
        <f t="shared" si="72"/>
        <v>Ship2Home</v>
      </c>
      <c r="P2671" s="2">
        <f t="shared" si="73"/>
        <v>0</v>
      </c>
      <c r="Q2671" s="2">
        <f t="shared" si="74"/>
        <v>3</v>
      </c>
      <c r="R2671" s="2">
        <f t="shared" si="75"/>
        <v>122</v>
      </c>
    </row>
    <row r="2672" spans="1:18" ht="14.25" customHeight="1">
      <c r="A2672" s="2">
        <v>585781</v>
      </c>
      <c r="B2672" s="2" t="s">
        <v>36</v>
      </c>
      <c r="C2672" s="2" t="s">
        <v>37</v>
      </c>
      <c r="D2672" s="2" t="s">
        <v>41</v>
      </c>
      <c r="E2672" s="2" t="s">
        <v>33</v>
      </c>
      <c r="F2672" s="2" t="s">
        <v>34</v>
      </c>
      <c r="G2672" s="4">
        <v>43533.677303240744</v>
      </c>
      <c r="H2672" s="4">
        <v>43539.677303240744</v>
      </c>
      <c r="I2672" s="4">
        <v>43537.677303240744</v>
      </c>
      <c r="J2672" s="2">
        <v>28</v>
      </c>
      <c r="K2672" s="2">
        <v>106</v>
      </c>
      <c r="L2672" s="2" t="str">
        <f t="shared" si="70"/>
        <v>Mumbai</v>
      </c>
      <c r="M2672" s="2" t="str">
        <f t="shared" si="71"/>
        <v>Delhi-Mumbai</v>
      </c>
      <c r="N2672" s="2" t="str">
        <f t="shared" si="76"/>
        <v>Outstation</v>
      </c>
      <c r="O2672" s="2" t="str">
        <f t="shared" si="72"/>
        <v>Ship2Home</v>
      </c>
      <c r="P2672" s="2">
        <f t="shared" si="73"/>
        <v>2</v>
      </c>
      <c r="Q2672" s="2">
        <f t="shared" si="74"/>
        <v>6</v>
      </c>
      <c r="R2672" s="2">
        <f t="shared" si="75"/>
        <v>134</v>
      </c>
    </row>
    <row r="2673" spans="1:18" ht="14.25" customHeight="1">
      <c r="A2673" s="2">
        <v>56795</v>
      </c>
      <c r="B2673" s="2" t="s">
        <v>46</v>
      </c>
      <c r="C2673" s="2" t="s">
        <v>43</v>
      </c>
      <c r="D2673" s="2" t="s">
        <v>32</v>
      </c>
      <c r="E2673" s="2" t="s">
        <v>44</v>
      </c>
      <c r="F2673" s="2" t="s">
        <v>34</v>
      </c>
      <c r="G2673" s="4">
        <v>43533.678923611114</v>
      </c>
      <c r="H2673" s="4">
        <v>43533.678923611114</v>
      </c>
      <c r="I2673" s="4">
        <v>43537.678923611114</v>
      </c>
      <c r="J2673" s="2">
        <v>0</v>
      </c>
      <c r="K2673" s="2">
        <v>101</v>
      </c>
      <c r="L2673" s="2" t="str">
        <f t="shared" si="70"/>
        <v>Bangalore</v>
      </c>
      <c r="M2673" s="2" t="str">
        <f t="shared" si="71"/>
        <v>Bangalore-Bangalore</v>
      </c>
      <c r="N2673" s="2" t="str">
        <f t="shared" si="76"/>
        <v>Local</v>
      </c>
      <c r="O2673" s="2" t="str">
        <f t="shared" si="72"/>
        <v>FastWheels</v>
      </c>
      <c r="P2673" s="2">
        <f t="shared" si="73"/>
        <v>-4</v>
      </c>
      <c r="Q2673" s="2">
        <f t="shared" si="74"/>
        <v>0</v>
      </c>
      <c r="R2673" s="2">
        <f t="shared" si="75"/>
        <v>101</v>
      </c>
    </row>
    <row r="2674" spans="1:18" ht="14.25" customHeight="1">
      <c r="A2674" s="2">
        <v>783237</v>
      </c>
      <c r="B2674" s="2" t="s">
        <v>39</v>
      </c>
      <c r="C2674" s="2" t="s">
        <v>31</v>
      </c>
      <c r="D2674" s="2" t="s">
        <v>32</v>
      </c>
      <c r="E2674" s="2" t="s">
        <v>33</v>
      </c>
      <c r="F2674" s="2" t="s">
        <v>34</v>
      </c>
      <c r="G2674" s="4">
        <v>43533.68172453704</v>
      </c>
      <c r="H2674" s="4">
        <v>43541.68172453704</v>
      </c>
      <c r="I2674" s="4">
        <v>43536.68172453704</v>
      </c>
      <c r="J2674" s="2">
        <v>48</v>
      </c>
      <c r="K2674" s="2">
        <v>120</v>
      </c>
      <c r="L2674" s="2" t="str">
        <f t="shared" si="70"/>
        <v>Delhi</v>
      </c>
      <c r="M2674" s="2" t="str">
        <f t="shared" si="71"/>
        <v>Bangalore-Delhi</v>
      </c>
      <c r="N2674" s="2" t="str">
        <f t="shared" si="76"/>
        <v>Outstation</v>
      </c>
      <c r="O2674" s="2" t="str">
        <f t="shared" si="72"/>
        <v>Ship2Home</v>
      </c>
      <c r="P2674" s="2">
        <f t="shared" si="73"/>
        <v>5</v>
      </c>
      <c r="Q2674" s="2">
        <f t="shared" si="74"/>
        <v>8</v>
      </c>
      <c r="R2674" s="2">
        <f t="shared" si="75"/>
        <v>168</v>
      </c>
    </row>
    <row r="2675" spans="1:18" ht="14.25" customHeight="1">
      <c r="A2675" s="2">
        <v>534651</v>
      </c>
      <c r="B2675" s="2" t="s">
        <v>39</v>
      </c>
      <c r="C2675" s="2" t="s">
        <v>45</v>
      </c>
      <c r="D2675" s="2" t="s">
        <v>41</v>
      </c>
      <c r="E2675" s="2" t="s">
        <v>33</v>
      </c>
      <c r="F2675" s="2" t="s">
        <v>34</v>
      </c>
      <c r="G2675" s="4">
        <v>43533.691504629627</v>
      </c>
      <c r="H2675" s="4">
        <v>43538.691504629627</v>
      </c>
      <c r="I2675" s="4">
        <v>43539.691504629627</v>
      </c>
      <c r="J2675" s="2">
        <v>25</v>
      </c>
      <c r="K2675" s="2">
        <v>124</v>
      </c>
      <c r="L2675" s="2" t="str">
        <f t="shared" si="70"/>
        <v>Chennai</v>
      </c>
      <c r="M2675" s="2" t="str">
        <f t="shared" si="71"/>
        <v>Delhi-Chennai</v>
      </c>
      <c r="N2675" s="2" t="str">
        <f t="shared" si="76"/>
        <v>Outstation</v>
      </c>
      <c r="O2675" s="2" t="str">
        <f t="shared" si="72"/>
        <v>Ship2Home</v>
      </c>
      <c r="P2675" s="2">
        <f t="shared" si="73"/>
        <v>-1</v>
      </c>
      <c r="Q2675" s="2">
        <f t="shared" si="74"/>
        <v>5</v>
      </c>
      <c r="R2675" s="2">
        <f t="shared" si="75"/>
        <v>149</v>
      </c>
    </row>
    <row r="2676" spans="1:18" ht="14.25" customHeight="1">
      <c r="A2676" s="2">
        <v>47202</v>
      </c>
      <c r="B2676" s="2" t="s">
        <v>39</v>
      </c>
      <c r="C2676" s="2" t="s">
        <v>31</v>
      </c>
      <c r="D2676" s="2" t="s">
        <v>32</v>
      </c>
      <c r="E2676" s="2" t="s">
        <v>44</v>
      </c>
      <c r="F2676" s="2" t="s">
        <v>34</v>
      </c>
      <c r="G2676" s="4">
        <v>43533.702187499999</v>
      </c>
      <c r="H2676" s="4">
        <v>43536.702187499999</v>
      </c>
      <c r="I2676" s="4">
        <v>43537.702187499999</v>
      </c>
      <c r="J2676" s="2">
        <v>75</v>
      </c>
      <c r="K2676" s="2">
        <v>100</v>
      </c>
      <c r="L2676" s="2" t="str">
        <f t="shared" si="70"/>
        <v>Delhi</v>
      </c>
      <c r="M2676" s="2" t="str">
        <f t="shared" si="71"/>
        <v>Bangalore-Delhi</v>
      </c>
      <c r="N2676" s="2" t="str">
        <f t="shared" si="76"/>
        <v>Outstation</v>
      </c>
      <c r="O2676" s="2" t="str">
        <f t="shared" si="72"/>
        <v>FastWheels</v>
      </c>
      <c r="P2676" s="2">
        <f t="shared" si="73"/>
        <v>-1</v>
      </c>
      <c r="Q2676" s="2">
        <f t="shared" si="74"/>
        <v>3</v>
      </c>
      <c r="R2676" s="2">
        <f t="shared" si="75"/>
        <v>175</v>
      </c>
    </row>
    <row r="2677" spans="1:18" ht="14.25" customHeight="1">
      <c r="A2677" s="2">
        <v>934395</v>
      </c>
      <c r="B2677" s="2" t="s">
        <v>39</v>
      </c>
      <c r="C2677" s="2" t="s">
        <v>43</v>
      </c>
      <c r="D2677" s="2" t="s">
        <v>32</v>
      </c>
      <c r="E2677" s="2" t="s">
        <v>33</v>
      </c>
      <c r="F2677" s="2" t="s">
        <v>34</v>
      </c>
      <c r="G2677" s="4">
        <v>43533.704108796293</v>
      </c>
      <c r="H2677" s="4">
        <v>43536.704108796293</v>
      </c>
      <c r="I2677" s="4">
        <v>43536.704108796293</v>
      </c>
      <c r="J2677" s="2">
        <v>0</v>
      </c>
      <c r="K2677" s="2">
        <v>122</v>
      </c>
      <c r="L2677" s="2" t="str">
        <f t="shared" si="70"/>
        <v>Bangalore</v>
      </c>
      <c r="M2677" s="2" t="str">
        <f t="shared" si="71"/>
        <v>Bangalore-Bangalore</v>
      </c>
      <c r="N2677" s="2" t="str">
        <f t="shared" si="76"/>
        <v>Local</v>
      </c>
      <c r="O2677" s="2" t="str">
        <f t="shared" si="72"/>
        <v>Ship2Home</v>
      </c>
      <c r="P2677" s="2">
        <f t="shared" si="73"/>
        <v>0</v>
      </c>
      <c r="Q2677" s="2">
        <f t="shared" si="74"/>
        <v>3</v>
      </c>
      <c r="R2677" s="2">
        <f t="shared" si="75"/>
        <v>122</v>
      </c>
    </row>
    <row r="2678" spans="1:18" ht="14.25" customHeight="1">
      <c r="A2678" s="2">
        <v>182493</v>
      </c>
      <c r="B2678" s="2" t="s">
        <v>39</v>
      </c>
      <c r="C2678" s="2" t="s">
        <v>43</v>
      </c>
      <c r="D2678" s="2" t="s">
        <v>32</v>
      </c>
      <c r="E2678" s="2" t="s">
        <v>44</v>
      </c>
      <c r="F2678" s="2" t="s">
        <v>34</v>
      </c>
      <c r="G2678" s="4">
        <v>43533.710289351853</v>
      </c>
      <c r="H2678" s="4">
        <v>43538.710289351853</v>
      </c>
      <c r="I2678" s="4">
        <v>43540.710289351853</v>
      </c>
      <c r="J2678" s="2">
        <v>0</v>
      </c>
      <c r="K2678" s="2">
        <v>105</v>
      </c>
      <c r="L2678" s="2" t="str">
        <f t="shared" si="70"/>
        <v>Bangalore</v>
      </c>
      <c r="M2678" s="2" t="str">
        <f t="shared" si="71"/>
        <v>Bangalore-Bangalore</v>
      </c>
      <c r="N2678" s="2" t="str">
        <f t="shared" si="76"/>
        <v>Local</v>
      </c>
      <c r="O2678" s="2" t="str">
        <f t="shared" si="72"/>
        <v>FastWheels</v>
      </c>
      <c r="P2678" s="2">
        <f t="shared" si="73"/>
        <v>-2</v>
      </c>
      <c r="Q2678" s="2">
        <f t="shared" si="74"/>
        <v>5</v>
      </c>
      <c r="R2678" s="2">
        <f t="shared" si="75"/>
        <v>105</v>
      </c>
    </row>
    <row r="2679" spans="1:18" ht="14.25" customHeight="1">
      <c r="A2679" s="2">
        <v>31601</v>
      </c>
      <c r="B2679" s="2" t="s">
        <v>39</v>
      </c>
      <c r="C2679" s="2" t="s">
        <v>43</v>
      </c>
      <c r="D2679" s="2" t="s">
        <v>32</v>
      </c>
      <c r="E2679" s="2" t="s">
        <v>33</v>
      </c>
      <c r="F2679" s="2" t="s">
        <v>34</v>
      </c>
      <c r="G2679" s="4">
        <v>43533.71607638889</v>
      </c>
      <c r="H2679" s="4">
        <v>43536.71607638889</v>
      </c>
      <c r="I2679" s="4">
        <v>43538.71607638889</v>
      </c>
      <c r="J2679" s="2">
        <v>0</v>
      </c>
      <c r="K2679" s="2">
        <v>125</v>
      </c>
      <c r="L2679" s="2" t="str">
        <f t="shared" si="70"/>
        <v>Bangalore</v>
      </c>
      <c r="M2679" s="2" t="str">
        <f t="shared" si="71"/>
        <v>Bangalore-Bangalore</v>
      </c>
      <c r="N2679" s="2" t="str">
        <f t="shared" si="76"/>
        <v>Local</v>
      </c>
      <c r="O2679" s="2" t="str">
        <f t="shared" si="72"/>
        <v>Ship2Home</v>
      </c>
      <c r="P2679" s="2">
        <f t="shared" si="73"/>
        <v>-2</v>
      </c>
      <c r="Q2679" s="2">
        <f t="shared" si="74"/>
        <v>3</v>
      </c>
      <c r="R2679" s="2">
        <f t="shared" si="75"/>
        <v>125</v>
      </c>
    </row>
    <row r="2680" spans="1:18" ht="14.25" customHeight="1">
      <c r="A2680" s="2">
        <v>645576</v>
      </c>
      <c r="B2680" s="2" t="s">
        <v>36</v>
      </c>
      <c r="C2680" s="2" t="s">
        <v>40</v>
      </c>
      <c r="D2680" s="2" t="s">
        <v>41</v>
      </c>
      <c r="E2680" s="2" t="s">
        <v>44</v>
      </c>
      <c r="F2680" s="2" t="s">
        <v>34</v>
      </c>
      <c r="G2680" s="4">
        <v>43533.727210648147</v>
      </c>
      <c r="H2680" s="4">
        <v>43537.727210648147</v>
      </c>
      <c r="I2680" s="4">
        <v>43536.727210648147</v>
      </c>
      <c r="J2680" s="2">
        <v>35</v>
      </c>
      <c r="K2680" s="2">
        <v>107</v>
      </c>
      <c r="L2680" s="2" t="str">
        <f t="shared" si="70"/>
        <v>Kolkata</v>
      </c>
      <c r="M2680" s="2" t="str">
        <f t="shared" si="71"/>
        <v>Delhi-Kolkata</v>
      </c>
      <c r="N2680" s="2" t="str">
        <f t="shared" si="76"/>
        <v>Outstation</v>
      </c>
      <c r="O2680" s="2" t="str">
        <f t="shared" si="72"/>
        <v>FastWheels</v>
      </c>
      <c r="P2680" s="2">
        <f t="shared" si="73"/>
        <v>1</v>
      </c>
      <c r="Q2680" s="2">
        <f t="shared" si="74"/>
        <v>4</v>
      </c>
      <c r="R2680" s="2">
        <f t="shared" si="75"/>
        <v>142</v>
      </c>
    </row>
    <row r="2681" spans="1:18" ht="14.25" customHeight="1">
      <c r="A2681" s="2">
        <v>771656</v>
      </c>
      <c r="B2681" s="2" t="s">
        <v>42</v>
      </c>
      <c r="C2681" s="2" t="s">
        <v>31</v>
      </c>
      <c r="D2681" s="2" t="s">
        <v>41</v>
      </c>
      <c r="E2681" s="2" t="s">
        <v>44</v>
      </c>
      <c r="F2681" s="2" t="s">
        <v>34</v>
      </c>
      <c r="G2681" s="4">
        <v>43533.728125000001</v>
      </c>
      <c r="H2681" s="4">
        <v>43535.728125000001</v>
      </c>
      <c r="I2681" s="4">
        <v>43540.728125000001</v>
      </c>
      <c r="J2681" s="2">
        <v>0</v>
      </c>
      <c r="K2681" s="2">
        <v>128</v>
      </c>
      <c r="L2681" s="2" t="str">
        <f t="shared" si="70"/>
        <v>Delhi</v>
      </c>
      <c r="M2681" s="2" t="str">
        <f t="shared" si="71"/>
        <v>Delhi-Delhi</v>
      </c>
      <c r="N2681" s="2" t="str">
        <f t="shared" si="76"/>
        <v>Local</v>
      </c>
      <c r="O2681" s="2" t="str">
        <f t="shared" si="72"/>
        <v>FastWheels</v>
      </c>
      <c r="P2681" s="2">
        <f t="shared" si="73"/>
        <v>-5</v>
      </c>
      <c r="Q2681" s="2">
        <f t="shared" si="74"/>
        <v>2</v>
      </c>
      <c r="R2681" s="2">
        <f t="shared" si="75"/>
        <v>128</v>
      </c>
    </row>
    <row r="2682" spans="1:18" ht="14.25" customHeight="1">
      <c r="A2682" s="2">
        <v>604272</v>
      </c>
      <c r="B2682" s="2" t="s">
        <v>30</v>
      </c>
      <c r="C2682" s="2" t="s">
        <v>43</v>
      </c>
      <c r="D2682" s="2" t="s">
        <v>32</v>
      </c>
      <c r="E2682" s="2" t="s">
        <v>44</v>
      </c>
      <c r="F2682" s="2" t="s">
        <v>34</v>
      </c>
      <c r="G2682" s="4">
        <v>43533.728993055556</v>
      </c>
      <c r="H2682" s="4">
        <v>43538.728993055556</v>
      </c>
      <c r="I2682" s="4">
        <v>43540.728993055556</v>
      </c>
      <c r="J2682" s="2">
        <v>0</v>
      </c>
      <c r="K2682" s="2">
        <v>129</v>
      </c>
      <c r="L2682" s="2" t="str">
        <f t="shared" si="70"/>
        <v>Bangalore</v>
      </c>
      <c r="M2682" s="2" t="str">
        <f t="shared" si="71"/>
        <v>Bangalore-Bangalore</v>
      </c>
      <c r="N2682" s="2" t="str">
        <f t="shared" si="76"/>
        <v>Local</v>
      </c>
      <c r="O2682" s="2" t="str">
        <f t="shared" si="72"/>
        <v>FastWheels</v>
      </c>
      <c r="P2682" s="2">
        <f t="shared" si="73"/>
        <v>-2</v>
      </c>
      <c r="Q2682" s="2">
        <f t="shared" si="74"/>
        <v>5</v>
      </c>
      <c r="R2682" s="2">
        <f t="shared" si="75"/>
        <v>129</v>
      </c>
    </row>
    <row r="2683" spans="1:18" ht="14.25" customHeight="1">
      <c r="A2683" s="2">
        <v>721022</v>
      </c>
      <c r="B2683" s="2" t="s">
        <v>47</v>
      </c>
      <c r="C2683" s="2" t="s">
        <v>31</v>
      </c>
      <c r="D2683" s="2" t="s">
        <v>41</v>
      </c>
      <c r="E2683" s="2" t="s">
        <v>44</v>
      </c>
      <c r="F2683" s="2" t="s">
        <v>34</v>
      </c>
      <c r="G2683" s="4">
        <v>43533.73474537037</v>
      </c>
      <c r="H2683" s="4">
        <v>43533.73474537037</v>
      </c>
      <c r="I2683" s="4">
        <v>43539.73474537037</v>
      </c>
      <c r="J2683" s="2">
        <v>0</v>
      </c>
      <c r="K2683" s="2">
        <v>109</v>
      </c>
      <c r="L2683" s="2" t="str">
        <f t="shared" si="70"/>
        <v>Delhi</v>
      </c>
      <c r="M2683" s="2" t="str">
        <f t="shared" si="71"/>
        <v>Delhi-Delhi</v>
      </c>
      <c r="N2683" s="2" t="str">
        <f t="shared" si="76"/>
        <v>Local</v>
      </c>
      <c r="O2683" s="2" t="str">
        <f t="shared" si="72"/>
        <v>FastWheels</v>
      </c>
      <c r="P2683" s="2">
        <f t="shared" si="73"/>
        <v>-6</v>
      </c>
      <c r="Q2683" s="2">
        <f t="shared" si="74"/>
        <v>0</v>
      </c>
      <c r="R2683" s="2">
        <f t="shared" si="75"/>
        <v>109</v>
      </c>
    </row>
    <row r="2684" spans="1:18" ht="14.25" customHeight="1">
      <c r="A2684" s="2">
        <v>726982</v>
      </c>
      <c r="B2684" s="2" t="s">
        <v>47</v>
      </c>
      <c r="C2684" s="2" t="s">
        <v>31</v>
      </c>
      <c r="D2684" s="2" t="s">
        <v>32</v>
      </c>
      <c r="E2684" s="2" t="s">
        <v>38</v>
      </c>
      <c r="F2684" s="2" t="s">
        <v>34</v>
      </c>
      <c r="G2684" s="4">
        <v>43533.735914351855</v>
      </c>
      <c r="H2684" s="4">
        <v>43540.735914351855</v>
      </c>
      <c r="I2684" s="4">
        <v>43537.735914351855</v>
      </c>
      <c r="J2684" s="2">
        <v>27</v>
      </c>
      <c r="K2684" s="2">
        <v>123</v>
      </c>
      <c r="L2684" s="2" t="str">
        <f t="shared" si="70"/>
        <v>Delhi</v>
      </c>
      <c r="M2684" s="2" t="str">
        <f t="shared" si="71"/>
        <v>Bangalore-Delhi</v>
      </c>
      <c r="N2684" s="2" t="str">
        <f t="shared" si="76"/>
        <v>Outstation</v>
      </c>
      <c r="O2684" s="2" t="str">
        <f t="shared" si="72"/>
        <v>Ship2Home</v>
      </c>
      <c r="P2684" s="2">
        <f t="shared" si="73"/>
        <v>3</v>
      </c>
      <c r="Q2684" s="2">
        <f t="shared" si="74"/>
        <v>7</v>
      </c>
      <c r="R2684" s="2">
        <f t="shared" si="75"/>
        <v>150</v>
      </c>
    </row>
    <row r="2685" spans="1:18" ht="14.25" customHeight="1">
      <c r="A2685" s="2">
        <v>412654</v>
      </c>
      <c r="B2685" s="2" t="s">
        <v>30</v>
      </c>
      <c r="C2685" s="2" t="s">
        <v>31</v>
      </c>
      <c r="D2685" s="2" t="s">
        <v>41</v>
      </c>
      <c r="E2685" s="2" t="s">
        <v>38</v>
      </c>
      <c r="F2685" s="2" t="s">
        <v>34</v>
      </c>
      <c r="G2685" s="4">
        <v>43533.737986111111</v>
      </c>
      <c r="H2685" s="4">
        <v>43535.737986111111</v>
      </c>
      <c r="I2685" s="4">
        <v>43539.737986111111</v>
      </c>
      <c r="J2685" s="2">
        <v>0</v>
      </c>
      <c r="K2685" s="2">
        <v>120</v>
      </c>
      <c r="L2685" s="2" t="str">
        <f t="shared" si="70"/>
        <v>Delhi</v>
      </c>
      <c r="M2685" s="2" t="str">
        <f t="shared" si="71"/>
        <v>Delhi-Delhi</v>
      </c>
      <c r="N2685" s="2" t="str">
        <f t="shared" si="76"/>
        <v>Local</v>
      </c>
      <c r="O2685" s="2" t="str">
        <f t="shared" si="72"/>
        <v>Ship2Home</v>
      </c>
      <c r="P2685" s="2">
        <f t="shared" si="73"/>
        <v>-4</v>
      </c>
      <c r="Q2685" s="2">
        <f t="shared" si="74"/>
        <v>2</v>
      </c>
      <c r="R2685" s="2">
        <f t="shared" si="75"/>
        <v>120</v>
      </c>
    </row>
    <row r="2686" spans="1:18" ht="14.25" customHeight="1">
      <c r="A2686" s="2">
        <v>327624</v>
      </c>
      <c r="B2686" s="2" t="s">
        <v>42</v>
      </c>
      <c r="C2686" s="2" t="s">
        <v>40</v>
      </c>
      <c r="D2686" s="2" t="s">
        <v>32</v>
      </c>
      <c r="E2686" s="2" t="s">
        <v>44</v>
      </c>
      <c r="F2686" s="2" t="s">
        <v>34</v>
      </c>
      <c r="G2686" s="4">
        <v>43533.738854166666</v>
      </c>
      <c r="H2686" s="4">
        <v>43541.738854166666</v>
      </c>
      <c r="I2686" s="4">
        <v>43536.738854166666</v>
      </c>
      <c r="J2686" s="2">
        <v>64</v>
      </c>
      <c r="K2686" s="2">
        <v>90</v>
      </c>
      <c r="L2686" s="2" t="str">
        <f t="shared" si="70"/>
        <v>Kolkata</v>
      </c>
      <c r="M2686" s="2" t="str">
        <f t="shared" si="71"/>
        <v>Bangalore-Kolkata</v>
      </c>
      <c r="N2686" s="2" t="str">
        <f t="shared" si="76"/>
        <v>Outstation</v>
      </c>
      <c r="O2686" s="2" t="str">
        <f t="shared" si="72"/>
        <v>FastWheels</v>
      </c>
      <c r="P2686" s="2">
        <f t="shared" si="73"/>
        <v>5</v>
      </c>
      <c r="Q2686" s="2">
        <f t="shared" si="74"/>
        <v>8</v>
      </c>
      <c r="R2686" s="2">
        <f t="shared" si="75"/>
        <v>154</v>
      </c>
    </row>
    <row r="2687" spans="1:18" ht="14.25" customHeight="1">
      <c r="A2687" s="2">
        <v>97447</v>
      </c>
      <c r="B2687" s="2" t="s">
        <v>30</v>
      </c>
      <c r="C2687" s="2" t="s">
        <v>37</v>
      </c>
      <c r="D2687" s="2" t="s">
        <v>32</v>
      </c>
      <c r="E2687" s="2" t="s">
        <v>33</v>
      </c>
      <c r="F2687" s="2" t="s">
        <v>34</v>
      </c>
      <c r="G2687" s="4">
        <v>43533.743576388886</v>
      </c>
      <c r="H2687" s="4">
        <v>43537.743576388886</v>
      </c>
      <c r="I2687" s="4">
        <v>43536.743576388886</v>
      </c>
      <c r="J2687" s="2">
        <v>38</v>
      </c>
      <c r="K2687" s="2">
        <v>109</v>
      </c>
      <c r="L2687" s="2" t="str">
        <f t="shared" si="70"/>
        <v>Mumbai</v>
      </c>
      <c r="M2687" s="2" t="str">
        <f t="shared" si="71"/>
        <v>Bangalore-Mumbai</v>
      </c>
      <c r="N2687" s="2" t="str">
        <f t="shared" si="76"/>
        <v>Outstation</v>
      </c>
      <c r="O2687" s="2" t="str">
        <f t="shared" si="72"/>
        <v>Ship2Home</v>
      </c>
      <c r="P2687" s="2">
        <f t="shared" si="73"/>
        <v>1</v>
      </c>
      <c r="Q2687" s="2">
        <f t="shared" si="74"/>
        <v>4</v>
      </c>
      <c r="R2687" s="2">
        <f t="shared" si="75"/>
        <v>147</v>
      </c>
    </row>
    <row r="2688" spans="1:18" ht="14.25" customHeight="1">
      <c r="A2688" s="2">
        <v>918378</v>
      </c>
      <c r="B2688" s="2" t="s">
        <v>30</v>
      </c>
      <c r="C2688" s="2" t="s">
        <v>45</v>
      </c>
      <c r="D2688" s="2" t="s">
        <v>32</v>
      </c>
      <c r="E2688" s="2" t="s">
        <v>38</v>
      </c>
      <c r="F2688" s="2" t="s">
        <v>34</v>
      </c>
      <c r="G2688" s="4">
        <v>43533.747407407405</v>
      </c>
      <c r="H2688" s="4">
        <v>43535.747407407405</v>
      </c>
      <c r="I2688" s="4">
        <v>43537.747407407405</v>
      </c>
      <c r="J2688" s="2">
        <v>37</v>
      </c>
      <c r="K2688" s="2">
        <v>126</v>
      </c>
      <c r="L2688" s="2" t="str">
        <f t="shared" si="70"/>
        <v>Chennai</v>
      </c>
      <c r="M2688" s="2" t="str">
        <f t="shared" si="71"/>
        <v>Bangalore-Chennai</v>
      </c>
      <c r="N2688" s="2" t="str">
        <f t="shared" si="76"/>
        <v>Outstation</v>
      </c>
      <c r="O2688" s="2" t="str">
        <f t="shared" si="72"/>
        <v>Ship2Home</v>
      </c>
      <c r="P2688" s="2">
        <f t="shared" si="73"/>
        <v>-2</v>
      </c>
      <c r="Q2688" s="2">
        <f t="shared" si="74"/>
        <v>2</v>
      </c>
      <c r="R2688" s="2">
        <f t="shared" si="75"/>
        <v>163</v>
      </c>
    </row>
    <row r="2689" spans="1:18" ht="14.25" customHeight="1">
      <c r="A2689" s="2">
        <v>26635</v>
      </c>
      <c r="B2689" s="2" t="s">
        <v>46</v>
      </c>
      <c r="C2689" s="2" t="s">
        <v>37</v>
      </c>
      <c r="D2689" s="2" t="s">
        <v>41</v>
      </c>
      <c r="E2689" s="2" t="s">
        <v>33</v>
      </c>
      <c r="F2689" s="2" t="s">
        <v>34</v>
      </c>
      <c r="G2689" s="4">
        <v>43533.752523148149</v>
      </c>
      <c r="H2689" s="4">
        <v>43540.752523148149</v>
      </c>
      <c r="I2689" s="4">
        <v>43536.752523148149</v>
      </c>
      <c r="J2689" s="2">
        <v>47</v>
      </c>
      <c r="K2689" s="2">
        <v>109</v>
      </c>
      <c r="L2689" s="2" t="str">
        <f t="shared" si="70"/>
        <v>Mumbai</v>
      </c>
      <c r="M2689" s="2" t="str">
        <f t="shared" si="71"/>
        <v>Delhi-Mumbai</v>
      </c>
      <c r="N2689" s="2" t="str">
        <f t="shared" si="76"/>
        <v>Outstation</v>
      </c>
      <c r="O2689" s="2" t="str">
        <f t="shared" si="72"/>
        <v>Ship2Home</v>
      </c>
      <c r="P2689" s="2">
        <f t="shared" si="73"/>
        <v>4</v>
      </c>
      <c r="Q2689" s="2">
        <f t="shared" si="74"/>
        <v>7</v>
      </c>
      <c r="R2689" s="2">
        <f t="shared" si="75"/>
        <v>156</v>
      </c>
    </row>
    <row r="2690" spans="1:18" ht="14.25" customHeight="1">
      <c r="A2690" s="2">
        <v>951029</v>
      </c>
      <c r="B2690" s="2" t="s">
        <v>46</v>
      </c>
      <c r="C2690" s="2" t="s">
        <v>37</v>
      </c>
      <c r="D2690" s="2" t="s">
        <v>41</v>
      </c>
      <c r="E2690" s="2" t="s">
        <v>33</v>
      </c>
      <c r="F2690" s="2" t="s">
        <v>34</v>
      </c>
      <c r="G2690" s="4">
        <v>43533.75545138889</v>
      </c>
      <c r="H2690" s="4">
        <v>43541.75545138889</v>
      </c>
      <c r="I2690" s="4">
        <v>43540.75545138889</v>
      </c>
      <c r="J2690" s="2">
        <v>43</v>
      </c>
      <c r="K2690" s="2">
        <v>114</v>
      </c>
      <c r="L2690" s="2" t="str">
        <f t="shared" si="70"/>
        <v>Mumbai</v>
      </c>
      <c r="M2690" s="2" t="str">
        <f t="shared" si="71"/>
        <v>Delhi-Mumbai</v>
      </c>
      <c r="N2690" s="2" t="str">
        <f t="shared" si="76"/>
        <v>Outstation</v>
      </c>
      <c r="O2690" s="2" t="str">
        <f t="shared" si="72"/>
        <v>Ship2Home</v>
      </c>
      <c r="P2690" s="2">
        <f t="shared" si="73"/>
        <v>1</v>
      </c>
      <c r="Q2690" s="2">
        <f t="shared" si="74"/>
        <v>8</v>
      </c>
      <c r="R2690" s="2">
        <f t="shared" si="75"/>
        <v>157</v>
      </c>
    </row>
    <row r="2691" spans="1:18" ht="14.25" customHeight="1">
      <c r="A2691" s="2">
        <v>318709</v>
      </c>
      <c r="B2691" s="2" t="s">
        <v>39</v>
      </c>
      <c r="C2691" s="2" t="s">
        <v>40</v>
      </c>
      <c r="D2691" s="2" t="s">
        <v>32</v>
      </c>
      <c r="E2691" s="2" t="s">
        <v>33</v>
      </c>
      <c r="F2691" s="2" t="s">
        <v>34</v>
      </c>
      <c r="G2691" s="4">
        <v>43533.757569444446</v>
      </c>
      <c r="H2691" s="4">
        <v>43537.757569444446</v>
      </c>
      <c r="I2691" s="4">
        <v>43540.757569444446</v>
      </c>
      <c r="J2691" s="2">
        <v>37</v>
      </c>
      <c r="K2691" s="2">
        <v>111</v>
      </c>
      <c r="L2691" s="2" t="str">
        <f t="shared" si="70"/>
        <v>Kolkata</v>
      </c>
      <c r="M2691" s="2" t="str">
        <f t="shared" si="71"/>
        <v>Bangalore-Kolkata</v>
      </c>
      <c r="N2691" s="2" t="str">
        <f t="shared" si="76"/>
        <v>Outstation</v>
      </c>
      <c r="O2691" s="2" t="str">
        <f t="shared" si="72"/>
        <v>Ship2Home</v>
      </c>
      <c r="P2691" s="2">
        <f t="shared" si="73"/>
        <v>-3</v>
      </c>
      <c r="Q2691" s="2">
        <f t="shared" si="74"/>
        <v>4</v>
      </c>
      <c r="R2691" s="2">
        <f t="shared" si="75"/>
        <v>148</v>
      </c>
    </row>
    <row r="2692" spans="1:18" ht="14.25" customHeight="1">
      <c r="A2692" s="2">
        <v>198651</v>
      </c>
      <c r="B2692" s="2" t="s">
        <v>39</v>
      </c>
      <c r="C2692" s="2" t="s">
        <v>43</v>
      </c>
      <c r="D2692" s="2" t="s">
        <v>41</v>
      </c>
      <c r="E2692" s="2" t="s">
        <v>33</v>
      </c>
      <c r="F2692" s="2" t="s">
        <v>34</v>
      </c>
      <c r="G2692" s="4">
        <v>43533.761620370373</v>
      </c>
      <c r="H2692" s="4">
        <v>43542.761620370373</v>
      </c>
      <c r="I2692" s="4">
        <v>43538.761620370373</v>
      </c>
      <c r="J2692" s="2">
        <v>30</v>
      </c>
      <c r="K2692" s="2">
        <v>129</v>
      </c>
      <c r="L2692" s="2" t="str">
        <f t="shared" si="70"/>
        <v>Bangalore</v>
      </c>
      <c r="M2692" s="2" t="str">
        <f t="shared" si="71"/>
        <v>Delhi-Bangalore</v>
      </c>
      <c r="N2692" s="2" t="str">
        <f t="shared" si="76"/>
        <v>Outstation</v>
      </c>
      <c r="O2692" s="2" t="str">
        <f t="shared" si="72"/>
        <v>Ship2Home</v>
      </c>
      <c r="P2692" s="2">
        <f t="shared" si="73"/>
        <v>4</v>
      </c>
      <c r="Q2692" s="2">
        <f t="shared" si="74"/>
        <v>9</v>
      </c>
      <c r="R2692" s="2">
        <f t="shared" si="75"/>
        <v>159</v>
      </c>
    </row>
    <row r="2693" spans="1:18" ht="14.25" customHeight="1">
      <c r="A2693" s="2">
        <v>659274</v>
      </c>
      <c r="B2693" s="2" t="s">
        <v>39</v>
      </c>
      <c r="C2693" s="2" t="s">
        <v>43</v>
      </c>
      <c r="D2693" s="2" t="s">
        <v>32</v>
      </c>
      <c r="E2693" s="2" t="s">
        <v>38</v>
      </c>
      <c r="F2693" s="2" t="s">
        <v>34</v>
      </c>
      <c r="G2693" s="4">
        <v>43533.762094907404</v>
      </c>
      <c r="H2693" s="4">
        <v>43534.762094907404</v>
      </c>
      <c r="I2693" s="4">
        <v>43538.762094907404</v>
      </c>
      <c r="J2693" s="2">
        <v>0</v>
      </c>
      <c r="K2693" s="2">
        <v>121</v>
      </c>
      <c r="L2693" s="2" t="str">
        <f t="shared" si="70"/>
        <v>Bangalore</v>
      </c>
      <c r="M2693" s="2" t="str">
        <f t="shared" si="71"/>
        <v>Bangalore-Bangalore</v>
      </c>
      <c r="N2693" s="2" t="str">
        <f t="shared" si="76"/>
        <v>Local</v>
      </c>
      <c r="O2693" s="2" t="str">
        <f t="shared" si="72"/>
        <v>Ship2Home</v>
      </c>
      <c r="P2693" s="2">
        <f t="shared" si="73"/>
        <v>-4</v>
      </c>
      <c r="Q2693" s="2">
        <f t="shared" si="74"/>
        <v>1</v>
      </c>
      <c r="R2693" s="2">
        <f t="shared" si="75"/>
        <v>121</v>
      </c>
    </row>
    <row r="2694" spans="1:18" ht="14.25" customHeight="1">
      <c r="A2694" s="2">
        <v>832504</v>
      </c>
      <c r="B2694" s="2" t="s">
        <v>30</v>
      </c>
      <c r="C2694" s="2" t="s">
        <v>37</v>
      </c>
      <c r="D2694" s="2" t="s">
        <v>32</v>
      </c>
      <c r="E2694" s="2" t="s">
        <v>44</v>
      </c>
      <c r="F2694" s="2" t="s">
        <v>34</v>
      </c>
      <c r="G2694" s="4">
        <v>43533.765486111108</v>
      </c>
      <c r="H2694" s="4">
        <v>43535.765486111108</v>
      </c>
      <c r="I2694" s="4">
        <v>43536.765486111108</v>
      </c>
      <c r="J2694" s="2">
        <v>35</v>
      </c>
      <c r="K2694" s="2">
        <v>112</v>
      </c>
      <c r="L2694" s="2" t="str">
        <f t="shared" si="70"/>
        <v>Mumbai</v>
      </c>
      <c r="M2694" s="2" t="str">
        <f t="shared" si="71"/>
        <v>Bangalore-Mumbai</v>
      </c>
      <c r="N2694" s="2" t="str">
        <f t="shared" si="76"/>
        <v>Outstation</v>
      </c>
      <c r="O2694" s="2" t="str">
        <f t="shared" si="72"/>
        <v>FastWheels</v>
      </c>
      <c r="P2694" s="2">
        <f t="shared" si="73"/>
        <v>-1</v>
      </c>
      <c r="Q2694" s="2">
        <f t="shared" si="74"/>
        <v>2</v>
      </c>
      <c r="R2694" s="2">
        <f t="shared" si="75"/>
        <v>147</v>
      </c>
    </row>
    <row r="2695" spans="1:18" ht="14.25" customHeight="1">
      <c r="A2695" s="2">
        <v>44404</v>
      </c>
      <c r="B2695" s="2" t="s">
        <v>30</v>
      </c>
      <c r="C2695" s="2" t="s">
        <v>37</v>
      </c>
      <c r="D2695" s="2" t="s">
        <v>32</v>
      </c>
      <c r="E2695" s="2" t="s">
        <v>44</v>
      </c>
      <c r="F2695" s="2" t="s">
        <v>34</v>
      </c>
      <c r="G2695" s="4">
        <v>43533.766828703701</v>
      </c>
      <c r="H2695" s="4">
        <v>43538.766828703701</v>
      </c>
      <c r="I2695" s="4">
        <v>43540.766828703701</v>
      </c>
      <c r="J2695" s="2">
        <v>38</v>
      </c>
      <c r="K2695" s="2">
        <v>107</v>
      </c>
      <c r="L2695" s="2" t="str">
        <f t="shared" si="70"/>
        <v>Mumbai</v>
      </c>
      <c r="M2695" s="2" t="str">
        <f t="shared" si="71"/>
        <v>Bangalore-Mumbai</v>
      </c>
      <c r="N2695" s="2" t="str">
        <f t="shared" si="76"/>
        <v>Outstation</v>
      </c>
      <c r="O2695" s="2" t="str">
        <f t="shared" si="72"/>
        <v>FastWheels</v>
      </c>
      <c r="P2695" s="2">
        <f t="shared" si="73"/>
        <v>-2</v>
      </c>
      <c r="Q2695" s="2">
        <f t="shared" si="74"/>
        <v>5</v>
      </c>
      <c r="R2695" s="2">
        <f t="shared" si="75"/>
        <v>145</v>
      </c>
    </row>
    <row r="2696" spans="1:18" ht="14.25" customHeight="1">
      <c r="A2696" s="2">
        <v>577016</v>
      </c>
      <c r="B2696" s="2" t="s">
        <v>39</v>
      </c>
      <c r="C2696" s="2" t="s">
        <v>31</v>
      </c>
      <c r="D2696" s="2" t="s">
        <v>41</v>
      </c>
      <c r="E2696" s="2" t="s">
        <v>44</v>
      </c>
      <c r="F2696" s="2" t="s">
        <v>34</v>
      </c>
      <c r="G2696" s="4">
        <v>43533.767604166664</v>
      </c>
      <c r="H2696" s="4">
        <v>43533.767604166664</v>
      </c>
      <c r="I2696" s="4">
        <v>43538.767604166664</v>
      </c>
      <c r="J2696" s="2">
        <v>0</v>
      </c>
      <c r="K2696" s="2">
        <v>104</v>
      </c>
      <c r="L2696" s="2" t="str">
        <f t="shared" si="70"/>
        <v>Delhi</v>
      </c>
      <c r="M2696" s="2" t="str">
        <f t="shared" si="71"/>
        <v>Delhi-Delhi</v>
      </c>
      <c r="N2696" s="2" t="str">
        <f t="shared" si="76"/>
        <v>Local</v>
      </c>
      <c r="O2696" s="2" t="str">
        <f t="shared" si="72"/>
        <v>FastWheels</v>
      </c>
      <c r="P2696" s="2">
        <f t="shared" si="73"/>
        <v>-5</v>
      </c>
      <c r="Q2696" s="2">
        <f t="shared" si="74"/>
        <v>0</v>
      </c>
      <c r="R2696" s="2">
        <f t="shared" si="75"/>
        <v>104</v>
      </c>
    </row>
    <row r="2697" spans="1:18" ht="14.25" customHeight="1">
      <c r="A2697" s="2">
        <v>51751</v>
      </c>
      <c r="B2697" s="2" t="s">
        <v>36</v>
      </c>
      <c r="C2697" s="2" t="s">
        <v>37</v>
      </c>
      <c r="D2697" s="2" t="s">
        <v>32</v>
      </c>
      <c r="E2697" s="2" t="s">
        <v>33</v>
      </c>
      <c r="F2697" s="2" t="s">
        <v>34</v>
      </c>
      <c r="G2697" s="4">
        <v>43533.770868055559</v>
      </c>
      <c r="H2697" s="4">
        <v>43537.770868055559</v>
      </c>
      <c r="I2697" s="4">
        <v>43536.770868055559</v>
      </c>
      <c r="J2697" s="2">
        <v>48</v>
      </c>
      <c r="K2697" s="2">
        <v>113</v>
      </c>
      <c r="L2697" s="2" t="str">
        <f t="shared" si="70"/>
        <v>Mumbai</v>
      </c>
      <c r="M2697" s="2" t="str">
        <f t="shared" si="71"/>
        <v>Bangalore-Mumbai</v>
      </c>
      <c r="N2697" s="2" t="str">
        <f t="shared" si="76"/>
        <v>Outstation</v>
      </c>
      <c r="O2697" s="2" t="str">
        <f t="shared" si="72"/>
        <v>Ship2Home</v>
      </c>
      <c r="P2697" s="2">
        <f t="shared" si="73"/>
        <v>1</v>
      </c>
      <c r="Q2697" s="2">
        <f t="shared" si="74"/>
        <v>4</v>
      </c>
      <c r="R2697" s="2">
        <f t="shared" si="75"/>
        <v>161</v>
      </c>
    </row>
    <row r="2698" spans="1:18" ht="14.25" customHeight="1">
      <c r="A2698" s="2">
        <v>362754</v>
      </c>
      <c r="B2698" s="2" t="s">
        <v>39</v>
      </c>
      <c r="C2698" s="2" t="s">
        <v>43</v>
      </c>
      <c r="D2698" s="2" t="s">
        <v>41</v>
      </c>
      <c r="E2698" s="2" t="s">
        <v>38</v>
      </c>
      <c r="F2698" s="2" t="s">
        <v>34</v>
      </c>
      <c r="G2698" s="4">
        <v>43533.771701388891</v>
      </c>
      <c r="H2698" s="4">
        <v>43543.771701388891</v>
      </c>
      <c r="I2698" s="4">
        <v>43536.771701388891</v>
      </c>
      <c r="J2698" s="2">
        <v>30</v>
      </c>
      <c r="K2698" s="2">
        <v>121</v>
      </c>
      <c r="L2698" s="2" t="str">
        <f t="shared" si="70"/>
        <v>Bangalore</v>
      </c>
      <c r="M2698" s="2" t="str">
        <f t="shared" si="71"/>
        <v>Delhi-Bangalore</v>
      </c>
      <c r="N2698" s="2" t="str">
        <f t="shared" si="76"/>
        <v>Outstation</v>
      </c>
      <c r="O2698" s="2" t="str">
        <f t="shared" si="72"/>
        <v>Ship2Home</v>
      </c>
      <c r="P2698" s="2">
        <f t="shared" si="73"/>
        <v>7</v>
      </c>
      <c r="Q2698" s="2">
        <f t="shared" si="74"/>
        <v>10</v>
      </c>
      <c r="R2698" s="2">
        <f t="shared" si="75"/>
        <v>151</v>
      </c>
    </row>
    <row r="2699" spans="1:18" ht="14.25" customHeight="1">
      <c r="A2699" s="2">
        <v>124552</v>
      </c>
      <c r="B2699" s="2" t="s">
        <v>47</v>
      </c>
      <c r="C2699" s="2" t="s">
        <v>37</v>
      </c>
      <c r="D2699" s="2" t="s">
        <v>41</v>
      </c>
      <c r="E2699" s="2" t="s">
        <v>44</v>
      </c>
      <c r="F2699" s="2" t="s">
        <v>34</v>
      </c>
      <c r="G2699" s="4">
        <v>43533.772303240738</v>
      </c>
      <c r="H2699" s="4">
        <v>43539.772303240738</v>
      </c>
      <c r="I2699" s="4">
        <v>43536.772303240738</v>
      </c>
      <c r="J2699" s="2">
        <v>26</v>
      </c>
      <c r="K2699" s="2">
        <v>108</v>
      </c>
      <c r="L2699" s="2" t="str">
        <f t="shared" si="70"/>
        <v>Mumbai</v>
      </c>
      <c r="M2699" s="2" t="str">
        <f t="shared" si="71"/>
        <v>Delhi-Mumbai</v>
      </c>
      <c r="N2699" s="2" t="str">
        <f t="shared" si="76"/>
        <v>Outstation</v>
      </c>
      <c r="O2699" s="2" t="str">
        <f t="shared" si="72"/>
        <v>FastWheels</v>
      </c>
      <c r="P2699" s="2">
        <f t="shared" si="73"/>
        <v>3</v>
      </c>
      <c r="Q2699" s="2">
        <f t="shared" si="74"/>
        <v>6</v>
      </c>
      <c r="R2699" s="2">
        <f t="shared" si="75"/>
        <v>134</v>
      </c>
    </row>
    <row r="2700" spans="1:18" ht="14.25" customHeight="1">
      <c r="A2700" s="2">
        <v>112070</v>
      </c>
      <c r="B2700" s="2" t="s">
        <v>39</v>
      </c>
      <c r="C2700" s="2" t="s">
        <v>43</v>
      </c>
      <c r="D2700" s="2" t="s">
        <v>32</v>
      </c>
      <c r="E2700" s="2" t="s">
        <v>38</v>
      </c>
      <c r="F2700" s="2" t="s">
        <v>34</v>
      </c>
      <c r="G2700" s="4">
        <v>43533.775509259256</v>
      </c>
      <c r="H2700" s="4">
        <v>43533.775509259256</v>
      </c>
      <c r="I2700" s="4">
        <v>43540.775509259256</v>
      </c>
      <c r="J2700" s="2">
        <v>0</v>
      </c>
      <c r="K2700" s="2">
        <v>120</v>
      </c>
      <c r="L2700" s="2" t="str">
        <f t="shared" si="70"/>
        <v>Bangalore</v>
      </c>
      <c r="M2700" s="2" t="str">
        <f t="shared" si="71"/>
        <v>Bangalore-Bangalore</v>
      </c>
      <c r="N2700" s="2" t="str">
        <f t="shared" si="76"/>
        <v>Local</v>
      </c>
      <c r="O2700" s="2" t="str">
        <f t="shared" si="72"/>
        <v>Ship2Home</v>
      </c>
      <c r="P2700" s="2">
        <f t="shared" si="73"/>
        <v>-7</v>
      </c>
      <c r="Q2700" s="2">
        <f t="shared" si="74"/>
        <v>0</v>
      </c>
      <c r="R2700" s="2">
        <f t="shared" si="75"/>
        <v>120</v>
      </c>
    </row>
    <row r="2701" spans="1:18" ht="14.25" customHeight="1">
      <c r="A2701" s="2">
        <v>259696</v>
      </c>
      <c r="B2701" s="2" t="s">
        <v>42</v>
      </c>
      <c r="C2701" s="2" t="s">
        <v>40</v>
      </c>
      <c r="D2701" s="2" t="s">
        <v>32</v>
      </c>
      <c r="E2701" s="2" t="s">
        <v>44</v>
      </c>
      <c r="F2701" s="2" t="s">
        <v>34</v>
      </c>
      <c r="G2701" s="4">
        <v>43533.777106481481</v>
      </c>
      <c r="H2701" s="4">
        <v>43536.777106481481</v>
      </c>
      <c r="I2701" s="4">
        <v>43540.777106481481</v>
      </c>
      <c r="J2701" s="2">
        <v>35</v>
      </c>
      <c r="K2701" s="2">
        <v>107</v>
      </c>
      <c r="L2701" s="2" t="str">
        <f t="shared" si="70"/>
        <v>Kolkata</v>
      </c>
      <c r="M2701" s="2" t="str">
        <f t="shared" si="71"/>
        <v>Bangalore-Kolkata</v>
      </c>
      <c r="N2701" s="2" t="str">
        <f t="shared" si="76"/>
        <v>Outstation</v>
      </c>
      <c r="O2701" s="2" t="str">
        <f t="shared" si="72"/>
        <v>FastWheels</v>
      </c>
      <c r="P2701" s="2">
        <f t="shared" si="73"/>
        <v>-4</v>
      </c>
      <c r="Q2701" s="2">
        <f t="shared" si="74"/>
        <v>3</v>
      </c>
      <c r="R2701" s="2">
        <f t="shared" si="75"/>
        <v>142</v>
      </c>
    </row>
    <row r="2702" spans="1:18" ht="14.25" customHeight="1">
      <c r="A2702" s="2">
        <v>433839</v>
      </c>
      <c r="B2702" s="2" t="s">
        <v>30</v>
      </c>
      <c r="C2702" s="2" t="s">
        <v>31</v>
      </c>
      <c r="D2702" s="2" t="s">
        <v>32</v>
      </c>
      <c r="E2702" s="2" t="s">
        <v>33</v>
      </c>
      <c r="F2702" s="2" t="s">
        <v>34</v>
      </c>
      <c r="G2702" s="4">
        <v>43533.783530092594</v>
      </c>
      <c r="H2702" s="4">
        <v>43536.783530092594</v>
      </c>
      <c r="I2702" s="4">
        <v>43537.783530092594</v>
      </c>
      <c r="J2702" s="2">
        <v>25</v>
      </c>
      <c r="K2702" s="2">
        <v>120</v>
      </c>
      <c r="L2702" s="2" t="str">
        <f t="shared" si="70"/>
        <v>Delhi</v>
      </c>
      <c r="M2702" s="2" t="str">
        <f t="shared" si="71"/>
        <v>Bangalore-Delhi</v>
      </c>
      <c r="N2702" s="2" t="str">
        <f t="shared" si="76"/>
        <v>Outstation</v>
      </c>
      <c r="O2702" s="2" t="str">
        <f t="shared" si="72"/>
        <v>Ship2Home</v>
      </c>
      <c r="P2702" s="2">
        <f t="shared" si="73"/>
        <v>-1</v>
      </c>
      <c r="Q2702" s="2">
        <f t="shared" si="74"/>
        <v>3</v>
      </c>
      <c r="R2702" s="2">
        <f t="shared" si="75"/>
        <v>145</v>
      </c>
    </row>
    <row r="2703" spans="1:18" ht="14.25" customHeight="1">
      <c r="A2703" s="2">
        <v>627017</v>
      </c>
      <c r="B2703" s="2" t="s">
        <v>36</v>
      </c>
      <c r="C2703" s="2" t="s">
        <v>43</v>
      </c>
      <c r="D2703" s="2" t="s">
        <v>32</v>
      </c>
      <c r="E2703" s="2" t="s">
        <v>44</v>
      </c>
      <c r="F2703" s="2" t="s">
        <v>34</v>
      </c>
      <c r="G2703" s="4">
        <v>43533.785694444443</v>
      </c>
      <c r="H2703" s="4">
        <v>43534.785694444443</v>
      </c>
      <c r="I2703" s="4">
        <v>43536.785694444443</v>
      </c>
      <c r="J2703" s="2">
        <v>0</v>
      </c>
      <c r="K2703" s="2">
        <v>107</v>
      </c>
      <c r="L2703" s="2" t="str">
        <f t="shared" si="70"/>
        <v>Bangalore</v>
      </c>
      <c r="M2703" s="2" t="str">
        <f t="shared" si="71"/>
        <v>Bangalore-Bangalore</v>
      </c>
      <c r="N2703" s="2" t="str">
        <f t="shared" si="76"/>
        <v>Local</v>
      </c>
      <c r="O2703" s="2" t="str">
        <f t="shared" si="72"/>
        <v>FastWheels</v>
      </c>
      <c r="P2703" s="2">
        <f t="shared" si="73"/>
        <v>-2</v>
      </c>
      <c r="Q2703" s="2">
        <f t="shared" si="74"/>
        <v>1</v>
      </c>
      <c r="R2703" s="2">
        <f t="shared" si="75"/>
        <v>107</v>
      </c>
    </row>
    <row r="2704" spans="1:18" ht="14.25" customHeight="1">
      <c r="A2704" s="2">
        <v>567590</v>
      </c>
      <c r="B2704" s="2" t="s">
        <v>36</v>
      </c>
      <c r="C2704" s="2" t="s">
        <v>37</v>
      </c>
      <c r="D2704" s="2" t="s">
        <v>32</v>
      </c>
      <c r="E2704" s="2" t="s">
        <v>38</v>
      </c>
      <c r="F2704" s="2" t="s">
        <v>34</v>
      </c>
      <c r="G2704" s="4">
        <v>43533.793993055559</v>
      </c>
      <c r="H2704" s="4">
        <v>43540.793993055559</v>
      </c>
      <c r="I2704" s="4">
        <v>43536.793993055559</v>
      </c>
      <c r="J2704" s="2">
        <v>27</v>
      </c>
      <c r="K2704" s="2">
        <v>111</v>
      </c>
      <c r="L2704" s="2" t="str">
        <f t="shared" si="70"/>
        <v>Mumbai</v>
      </c>
      <c r="M2704" s="2" t="str">
        <f t="shared" si="71"/>
        <v>Bangalore-Mumbai</v>
      </c>
      <c r="N2704" s="2" t="str">
        <f t="shared" si="76"/>
        <v>Outstation</v>
      </c>
      <c r="O2704" s="2" t="str">
        <f t="shared" si="72"/>
        <v>Ship2Home</v>
      </c>
      <c r="P2704" s="2">
        <f t="shared" si="73"/>
        <v>4</v>
      </c>
      <c r="Q2704" s="2">
        <f t="shared" si="74"/>
        <v>7</v>
      </c>
      <c r="R2704" s="2">
        <f t="shared" si="75"/>
        <v>138</v>
      </c>
    </row>
    <row r="2705" spans="1:18" ht="14.25" customHeight="1">
      <c r="A2705" s="2">
        <v>159408</v>
      </c>
      <c r="B2705" s="2" t="s">
        <v>30</v>
      </c>
      <c r="C2705" s="2" t="s">
        <v>45</v>
      </c>
      <c r="D2705" s="2" t="s">
        <v>32</v>
      </c>
      <c r="E2705" s="2" t="s">
        <v>44</v>
      </c>
      <c r="F2705" s="2" t="s">
        <v>34</v>
      </c>
      <c r="G2705" s="4">
        <v>43533.796064814815</v>
      </c>
      <c r="H2705" s="4">
        <v>43540.796064814815</v>
      </c>
      <c r="I2705" s="4">
        <v>43537.796064814815</v>
      </c>
      <c r="J2705" s="2">
        <v>42</v>
      </c>
      <c r="K2705" s="2">
        <v>126</v>
      </c>
      <c r="L2705" s="2" t="str">
        <f t="shared" si="70"/>
        <v>Chennai</v>
      </c>
      <c r="M2705" s="2" t="str">
        <f t="shared" si="71"/>
        <v>Bangalore-Chennai</v>
      </c>
      <c r="N2705" s="2" t="str">
        <f t="shared" si="76"/>
        <v>Outstation</v>
      </c>
      <c r="O2705" s="2" t="str">
        <f t="shared" si="72"/>
        <v>FastWheels</v>
      </c>
      <c r="P2705" s="2">
        <f t="shared" si="73"/>
        <v>3</v>
      </c>
      <c r="Q2705" s="2">
        <f t="shared" si="74"/>
        <v>7</v>
      </c>
      <c r="R2705" s="2">
        <f t="shared" si="75"/>
        <v>168</v>
      </c>
    </row>
    <row r="2706" spans="1:18" ht="14.25" customHeight="1">
      <c r="A2706" s="2">
        <v>561546</v>
      </c>
      <c r="B2706" s="2" t="s">
        <v>39</v>
      </c>
      <c r="C2706" s="2" t="s">
        <v>31</v>
      </c>
      <c r="D2706" s="2" t="s">
        <v>41</v>
      </c>
      <c r="E2706" s="2" t="s">
        <v>44</v>
      </c>
      <c r="F2706" s="2" t="s">
        <v>34</v>
      </c>
      <c r="G2706" s="4">
        <v>43533.797048611108</v>
      </c>
      <c r="H2706" s="4">
        <v>43536.797048611108</v>
      </c>
      <c r="I2706" s="4">
        <v>43538.797048611108</v>
      </c>
      <c r="J2706" s="2">
        <v>0</v>
      </c>
      <c r="K2706" s="2">
        <v>109</v>
      </c>
      <c r="L2706" s="2" t="str">
        <f t="shared" si="70"/>
        <v>Delhi</v>
      </c>
      <c r="M2706" s="2" t="str">
        <f t="shared" si="71"/>
        <v>Delhi-Delhi</v>
      </c>
      <c r="N2706" s="2" t="str">
        <f t="shared" si="76"/>
        <v>Local</v>
      </c>
      <c r="O2706" s="2" t="str">
        <f t="shared" si="72"/>
        <v>FastWheels</v>
      </c>
      <c r="P2706" s="2">
        <f t="shared" si="73"/>
        <v>-2</v>
      </c>
      <c r="Q2706" s="2">
        <f t="shared" si="74"/>
        <v>3</v>
      </c>
      <c r="R2706" s="2">
        <f t="shared" si="75"/>
        <v>109</v>
      </c>
    </row>
    <row r="2707" spans="1:18" ht="14.25" customHeight="1">
      <c r="A2707" s="2">
        <v>714472</v>
      </c>
      <c r="B2707" s="2" t="s">
        <v>30</v>
      </c>
      <c r="C2707" s="2" t="s">
        <v>37</v>
      </c>
      <c r="D2707" s="2" t="s">
        <v>32</v>
      </c>
      <c r="E2707" s="2" t="s">
        <v>44</v>
      </c>
      <c r="F2707" s="2" t="s">
        <v>34</v>
      </c>
      <c r="G2707" s="4">
        <v>43533.79859953704</v>
      </c>
      <c r="H2707" s="4">
        <v>43535.79859953704</v>
      </c>
      <c r="I2707" s="4">
        <v>43536.79859953704</v>
      </c>
      <c r="J2707" s="2">
        <v>63</v>
      </c>
      <c r="K2707" s="2">
        <v>88</v>
      </c>
      <c r="L2707" s="2" t="str">
        <f t="shared" si="70"/>
        <v>Mumbai</v>
      </c>
      <c r="M2707" s="2" t="str">
        <f t="shared" si="71"/>
        <v>Bangalore-Mumbai</v>
      </c>
      <c r="N2707" s="2" t="str">
        <f t="shared" si="76"/>
        <v>Outstation</v>
      </c>
      <c r="O2707" s="2" t="str">
        <f t="shared" si="72"/>
        <v>FastWheels</v>
      </c>
      <c r="P2707" s="2">
        <f t="shared" si="73"/>
        <v>-1</v>
      </c>
      <c r="Q2707" s="2">
        <f t="shared" si="74"/>
        <v>2</v>
      </c>
      <c r="R2707" s="2">
        <f t="shared" si="75"/>
        <v>151</v>
      </c>
    </row>
    <row r="2708" spans="1:18" ht="14.25" customHeight="1">
      <c r="A2708" s="2">
        <v>22766</v>
      </c>
      <c r="B2708" s="2" t="s">
        <v>39</v>
      </c>
      <c r="C2708" s="2" t="s">
        <v>43</v>
      </c>
      <c r="D2708" s="2" t="s">
        <v>41</v>
      </c>
      <c r="E2708" s="2" t="s">
        <v>38</v>
      </c>
      <c r="F2708" s="2" t="s">
        <v>34</v>
      </c>
      <c r="G2708" s="4">
        <v>43533.800127314818</v>
      </c>
      <c r="H2708" s="4">
        <v>43540.800127314818</v>
      </c>
      <c r="I2708" s="4">
        <v>43539.800127314818</v>
      </c>
      <c r="J2708" s="2">
        <v>27</v>
      </c>
      <c r="K2708" s="2">
        <v>130</v>
      </c>
      <c r="L2708" s="2" t="str">
        <f t="shared" si="70"/>
        <v>Bangalore</v>
      </c>
      <c r="M2708" s="2" t="str">
        <f t="shared" si="71"/>
        <v>Delhi-Bangalore</v>
      </c>
      <c r="N2708" s="2" t="str">
        <f t="shared" si="76"/>
        <v>Outstation</v>
      </c>
      <c r="O2708" s="2" t="str">
        <f t="shared" si="72"/>
        <v>Ship2Home</v>
      </c>
      <c r="P2708" s="2">
        <f t="shared" si="73"/>
        <v>1</v>
      </c>
      <c r="Q2708" s="2">
        <f t="shared" si="74"/>
        <v>7</v>
      </c>
      <c r="R2708" s="2">
        <f t="shared" si="75"/>
        <v>157</v>
      </c>
    </row>
    <row r="2709" spans="1:18" ht="14.25" customHeight="1">
      <c r="A2709" s="2">
        <v>768742</v>
      </c>
      <c r="B2709" s="2" t="s">
        <v>48</v>
      </c>
      <c r="C2709" s="2" t="s">
        <v>37</v>
      </c>
      <c r="D2709" s="2" t="s">
        <v>32</v>
      </c>
      <c r="E2709" s="2" t="s">
        <v>38</v>
      </c>
      <c r="F2709" s="2" t="s">
        <v>34</v>
      </c>
      <c r="G2709" s="4">
        <v>43533.801678240743</v>
      </c>
      <c r="H2709" s="4">
        <v>43541.801678240743</v>
      </c>
      <c r="I2709" s="4">
        <v>43537.801678240743</v>
      </c>
      <c r="J2709" s="2">
        <v>25</v>
      </c>
      <c r="K2709" s="2">
        <v>106</v>
      </c>
      <c r="L2709" s="2" t="str">
        <f t="shared" si="70"/>
        <v>Mumbai</v>
      </c>
      <c r="M2709" s="2" t="str">
        <f t="shared" si="71"/>
        <v>Bangalore-Mumbai</v>
      </c>
      <c r="N2709" s="2" t="str">
        <f t="shared" si="76"/>
        <v>Outstation</v>
      </c>
      <c r="O2709" s="2" t="str">
        <f t="shared" si="72"/>
        <v>Ship2Home</v>
      </c>
      <c r="P2709" s="2">
        <f t="shared" si="73"/>
        <v>4</v>
      </c>
      <c r="Q2709" s="2">
        <f t="shared" si="74"/>
        <v>8</v>
      </c>
      <c r="R2709" s="2">
        <f t="shared" si="75"/>
        <v>131</v>
      </c>
    </row>
    <row r="2710" spans="1:18" ht="14.25" customHeight="1">
      <c r="A2710" s="2">
        <v>779884</v>
      </c>
      <c r="B2710" s="2" t="s">
        <v>48</v>
      </c>
      <c r="C2710" s="2" t="s">
        <v>45</v>
      </c>
      <c r="D2710" s="2" t="s">
        <v>32</v>
      </c>
      <c r="E2710" s="2" t="s">
        <v>44</v>
      </c>
      <c r="F2710" s="2" t="s">
        <v>34</v>
      </c>
      <c r="G2710" s="4">
        <v>43533.802685185183</v>
      </c>
      <c r="H2710" s="4">
        <v>43537.802685185183</v>
      </c>
      <c r="I2710" s="4">
        <v>43540.802685185183</v>
      </c>
      <c r="J2710" s="2">
        <v>41</v>
      </c>
      <c r="K2710" s="2">
        <v>122</v>
      </c>
      <c r="L2710" s="2" t="str">
        <f t="shared" si="70"/>
        <v>Chennai</v>
      </c>
      <c r="M2710" s="2" t="str">
        <f t="shared" si="71"/>
        <v>Bangalore-Chennai</v>
      </c>
      <c r="N2710" s="2" t="str">
        <f t="shared" si="76"/>
        <v>Outstation</v>
      </c>
      <c r="O2710" s="2" t="str">
        <f t="shared" si="72"/>
        <v>FastWheels</v>
      </c>
      <c r="P2710" s="2">
        <f t="shared" si="73"/>
        <v>-3</v>
      </c>
      <c r="Q2710" s="2">
        <f t="shared" si="74"/>
        <v>4</v>
      </c>
      <c r="R2710" s="2">
        <f t="shared" si="75"/>
        <v>163</v>
      </c>
    </row>
    <row r="2711" spans="1:18" ht="14.25" customHeight="1">
      <c r="A2711" s="2">
        <v>484114</v>
      </c>
      <c r="B2711" s="2" t="s">
        <v>36</v>
      </c>
      <c r="C2711" s="2" t="s">
        <v>45</v>
      </c>
      <c r="D2711" s="2" t="s">
        <v>41</v>
      </c>
      <c r="E2711" s="2" t="s">
        <v>38</v>
      </c>
      <c r="F2711" s="2" t="s">
        <v>34</v>
      </c>
      <c r="G2711" s="4">
        <v>43533.803495370368</v>
      </c>
      <c r="H2711" s="4">
        <v>43536.803495370368</v>
      </c>
      <c r="I2711" s="4">
        <v>43537.803495370368</v>
      </c>
      <c r="J2711" s="2">
        <v>37</v>
      </c>
      <c r="K2711" s="2">
        <v>125</v>
      </c>
      <c r="L2711" s="2" t="str">
        <f t="shared" si="70"/>
        <v>Chennai</v>
      </c>
      <c r="M2711" s="2" t="str">
        <f t="shared" si="71"/>
        <v>Delhi-Chennai</v>
      </c>
      <c r="N2711" s="2" t="str">
        <f t="shared" si="76"/>
        <v>Outstation</v>
      </c>
      <c r="O2711" s="2" t="str">
        <f t="shared" si="72"/>
        <v>Ship2Home</v>
      </c>
      <c r="P2711" s="2">
        <f t="shared" si="73"/>
        <v>-1</v>
      </c>
      <c r="Q2711" s="2">
        <f t="shared" si="74"/>
        <v>3</v>
      </c>
      <c r="R2711" s="2">
        <f t="shared" si="75"/>
        <v>162</v>
      </c>
    </row>
    <row r="2712" spans="1:18" ht="14.25" customHeight="1">
      <c r="A2712" s="2">
        <v>404252</v>
      </c>
      <c r="B2712" s="2" t="s">
        <v>39</v>
      </c>
      <c r="C2712" s="2" t="s">
        <v>43</v>
      </c>
      <c r="D2712" s="2" t="s">
        <v>41</v>
      </c>
      <c r="E2712" s="2" t="s">
        <v>44</v>
      </c>
      <c r="F2712" s="2" t="s">
        <v>34</v>
      </c>
      <c r="G2712" s="4">
        <v>43533.803935185184</v>
      </c>
      <c r="H2712" s="4">
        <v>43538.803935185184</v>
      </c>
      <c r="I2712" s="4">
        <v>43539.803935185184</v>
      </c>
      <c r="J2712" s="2">
        <v>45</v>
      </c>
      <c r="K2712" s="2">
        <v>125</v>
      </c>
      <c r="L2712" s="2" t="str">
        <f t="shared" si="70"/>
        <v>Bangalore</v>
      </c>
      <c r="M2712" s="2" t="str">
        <f t="shared" si="71"/>
        <v>Delhi-Bangalore</v>
      </c>
      <c r="N2712" s="2" t="str">
        <f t="shared" si="76"/>
        <v>Outstation</v>
      </c>
      <c r="O2712" s="2" t="str">
        <f t="shared" si="72"/>
        <v>FastWheels</v>
      </c>
      <c r="P2712" s="2">
        <f t="shared" si="73"/>
        <v>-1</v>
      </c>
      <c r="Q2712" s="2">
        <f t="shared" si="74"/>
        <v>5</v>
      </c>
      <c r="R2712" s="2">
        <f t="shared" si="75"/>
        <v>170</v>
      </c>
    </row>
    <row r="2713" spans="1:18" ht="14.25" customHeight="1">
      <c r="A2713" s="2">
        <v>53125</v>
      </c>
      <c r="B2713" s="2" t="s">
        <v>39</v>
      </c>
      <c r="C2713" s="2" t="s">
        <v>31</v>
      </c>
      <c r="D2713" s="2" t="s">
        <v>32</v>
      </c>
      <c r="E2713" s="2" t="s">
        <v>44</v>
      </c>
      <c r="F2713" s="2" t="s">
        <v>34</v>
      </c>
      <c r="G2713" s="4">
        <v>43533.803981481484</v>
      </c>
      <c r="H2713" s="4">
        <v>43535.803981481484</v>
      </c>
      <c r="I2713" s="4">
        <v>43536.803981481484</v>
      </c>
      <c r="J2713" s="2">
        <v>64</v>
      </c>
      <c r="K2713" s="2">
        <v>106</v>
      </c>
      <c r="L2713" s="2" t="str">
        <f t="shared" si="70"/>
        <v>Delhi</v>
      </c>
      <c r="M2713" s="2" t="str">
        <f t="shared" si="71"/>
        <v>Bangalore-Delhi</v>
      </c>
      <c r="N2713" s="2" t="str">
        <f t="shared" si="76"/>
        <v>Outstation</v>
      </c>
      <c r="O2713" s="2" t="str">
        <f t="shared" si="72"/>
        <v>FastWheels</v>
      </c>
      <c r="P2713" s="2">
        <f t="shared" si="73"/>
        <v>-1</v>
      </c>
      <c r="Q2713" s="2">
        <f t="shared" si="74"/>
        <v>2</v>
      </c>
      <c r="R2713" s="2">
        <f t="shared" si="75"/>
        <v>170</v>
      </c>
    </row>
    <row r="2714" spans="1:18" ht="14.25" customHeight="1">
      <c r="A2714" s="2">
        <v>555445</v>
      </c>
      <c r="B2714" s="2" t="s">
        <v>36</v>
      </c>
      <c r="C2714" s="2" t="s">
        <v>37</v>
      </c>
      <c r="D2714" s="2" t="s">
        <v>41</v>
      </c>
      <c r="E2714" s="2" t="s">
        <v>33</v>
      </c>
      <c r="F2714" s="2" t="s">
        <v>34</v>
      </c>
      <c r="G2714" s="4">
        <v>43533.804120370369</v>
      </c>
      <c r="H2714" s="4">
        <v>43539.804120370369</v>
      </c>
      <c r="I2714" s="4">
        <v>43538.804120370369</v>
      </c>
      <c r="J2714" s="2">
        <v>46</v>
      </c>
      <c r="K2714" s="2">
        <v>108</v>
      </c>
      <c r="L2714" s="2" t="str">
        <f t="shared" si="70"/>
        <v>Mumbai</v>
      </c>
      <c r="M2714" s="2" t="str">
        <f t="shared" si="71"/>
        <v>Delhi-Mumbai</v>
      </c>
      <c r="N2714" s="2" t="str">
        <f t="shared" si="76"/>
        <v>Outstation</v>
      </c>
      <c r="O2714" s="2" t="str">
        <f t="shared" si="72"/>
        <v>Ship2Home</v>
      </c>
      <c r="P2714" s="2">
        <f t="shared" si="73"/>
        <v>1</v>
      </c>
      <c r="Q2714" s="2">
        <f t="shared" si="74"/>
        <v>6</v>
      </c>
      <c r="R2714" s="2">
        <f t="shared" si="75"/>
        <v>154</v>
      </c>
    </row>
    <row r="2715" spans="1:18" ht="14.25" customHeight="1">
      <c r="A2715" s="2">
        <v>160896</v>
      </c>
      <c r="B2715" s="2" t="s">
        <v>47</v>
      </c>
      <c r="C2715" s="2" t="s">
        <v>31</v>
      </c>
      <c r="D2715" s="2" t="s">
        <v>32</v>
      </c>
      <c r="E2715" s="2" t="s">
        <v>44</v>
      </c>
      <c r="F2715" s="2" t="s">
        <v>34</v>
      </c>
      <c r="G2715" s="4">
        <v>43533.807430555556</v>
      </c>
      <c r="H2715" s="4">
        <v>43535.807430555556</v>
      </c>
      <c r="I2715" s="4">
        <v>43540.807430555556</v>
      </c>
      <c r="J2715" s="2">
        <v>28</v>
      </c>
      <c r="K2715" s="2">
        <v>130</v>
      </c>
      <c r="L2715" s="2" t="str">
        <f t="shared" si="70"/>
        <v>Delhi</v>
      </c>
      <c r="M2715" s="2" t="str">
        <f t="shared" si="71"/>
        <v>Bangalore-Delhi</v>
      </c>
      <c r="N2715" s="2" t="str">
        <f t="shared" si="76"/>
        <v>Outstation</v>
      </c>
      <c r="O2715" s="2" t="str">
        <f t="shared" si="72"/>
        <v>FastWheels</v>
      </c>
      <c r="P2715" s="2">
        <f t="shared" si="73"/>
        <v>-5</v>
      </c>
      <c r="Q2715" s="2">
        <f t="shared" si="74"/>
        <v>2</v>
      </c>
      <c r="R2715" s="2">
        <f t="shared" si="75"/>
        <v>158</v>
      </c>
    </row>
    <row r="2716" spans="1:18" ht="14.25" customHeight="1">
      <c r="A2716" s="2">
        <v>846736</v>
      </c>
      <c r="B2716" s="2" t="s">
        <v>36</v>
      </c>
      <c r="C2716" s="2" t="s">
        <v>40</v>
      </c>
      <c r="D2716" s="2" t="s">
        <v>32</v>
      </c>
      <c r="E2716" s="2" t="s">
        <v>44</v>
      </c>
      <c r="F2716" s="2" t="s">
        <v>34</v>
      </c>
      <c r="G2716" s="4">
        <v>43533.810081018521</v>
      </c>
      <c r="H2716" s="4">
        <v>43538.810081018521</v>
      </c>
      <c r="I2716" s="4">
        <v>43537.810081018521</v>
      </c>
      <c r="J2716" s="2">
        <v>63</v>
      </c>
      <c r="K2716" s="2">
        <v>92</v>
      </c>
      <c r="L2716" s="2" t="str">
        <f t="shared" si="70"/>
        <v>Kolkata</v>
      </c>
      <c r="M2716" s="2" t="str">
        <f t="shared" si="71"/>
        <v>Bangalore-Kolkata</v>
      </c>
      <c r="N2716" s="2" t="str">
        <f t="shared" si="76"/>
        <v>Outstation</v>
      </c>
      <c r="O2716" s="2" t="str">
        <f t="shared" si="72"/>
        <v>FastWheels</v>
      </c>
      <c r="P2716" s="2">
        <f t="shared" si="73"/>
        <v>1</v>
      </c>
      <c r="Q2716" s="2">
        <f t="shared" si="74"/>
        <v>5</v>
      </c>
      <c r="R2716" s="2">
        <f t="shared" si="75"/>
        <v>155</v>
      </c>
    </row>
    <row r="2717" spans="1:18" ht="14.25" customHeight="1">
      <c r="A2717" s="2">
        <v>145207</v>
      </c>
      <c r="B2717" s="2" t="s">
        <v>47</v>
      </c>
      <c r="C2717" s="2" t="s">
        <v>37</v>
      </c>
      <c r="D2717" s="2" t="s">
        <v>32</v>
      </c>
      <c r="E2717" s="2" t="s">
        <v>33</v>
      </c>
      <c r="F2717" s="2" t="s">
        <v>34</v>
      </c>
      <c r="G2717" s="4">
        <v>43533.814583333333</v>
      </c>
      <c r="H2717" s="4">
        <v>43540.814583333333</v>
      </c>
      <c r="I2717" s="4">
        <v>43537.814583333333</v>
      </c>
      <c r="J2717" s="2">
        <v>39</v>
      </c>
      <c r="K2717" s="2">
        <v>115</v>
      </c>
      <c r="L2717" s="2" t="str">
        <f t="shared" si="70"/>
        <v>Mumbai</v>
      </c>
      <c r="M2717" s="2" t="str">
        <f t="shared" si="71"/>
        <v>Bangalore-Mumbai</v>
      </c>
      <c r="N2717" s="2" t="str">
        <f t="shared" si="76"/>
        <v>Outstation</v>
      </c>
      <c r="O2717" s="2" t="str">
        <f t="shared" si="72"/>
        <v>Ship2Home</v>
      </c>
      <c r="P2717" s="2">
        <f t="shared" si="73"/>
        <v>3</v>
      </c>
      <c r="Q2717" s="2">
        <f t="shared" si="74"/>
        <v>7</v>
      </c>
      <c r="R2717" s="2">
        <f t="shared" si="75"/>
        <v>154</v>
      </c>
    </row>
    <row r="2718" spans="1:18" ht="14.25" customHeight="1">
      <c r="A2718" s="2">
        <v>71397</v>
      </c>
      <c r="B2718" s="2" t="s">
        <v>39</v>
      </c>
      <c r="C2718" s="2" t="s">
        <v>37</v>
      </c>
      <c r="D2718" s="2" t="s">
        <v>41</v>
      </c>
      <c r="E2718" s="2" t="s">
        <v>33</v>
      </c>
      <c r="F2718" s="2" t="s">
        <v>34</v>
      </c>
      <c r="G2718" s="4">
        <v>43533.815671296295</v>
      </c>
      <c r="H2718" s="4">
        <v>43541.815671296295</v>
      </c>
      <c r="I2718" s="4">
        <v>43537.815671296295</v>
      </c>
      <c r="J2718" s="2">
        <v>42</v>
      </c>
      <c r="K2718" s="2">
        <v>109</v>
      </c>
      <c r="L2718" s="2" t="str">
        <f t="shared" si="70"/>
        <v>Mumbai</v>
      </c>
      <c r="M2718" s="2" t="str">
        <f t="shared" si="71"/>
        <v>Delhi-Mumbai</v>
      </c>
      <c r="N2718" s="2" t="str">
        <f t="shared" si="76"/>
        <v>Outstation</v>
      </c>
      <c r="O2718" s="2" t="str">
        <f t="shared" si="72"/>
        <v>Ship2Home</v>
      </c>
      <c r="P2718" s="2">
        <f t="shared" si="73"/>
        <v>4</v>
      </c>
      <c r="Q2718" s="2">
        <f t="shared" si="74"/>
        <v>8</v>
      </c>
      <c r="R2718" s="2">
        <f t="shared" si="75"/>
        <v>151</v>
      </c>
    </row>
    <row r="2719" spans="1:18" ht="14.25" customHeight="1">
      <c r="A2719" s="2">
        <v>161461</v>
      </c>
      <c r="B2719" s="2" t="s">
        <v>39</v>
      </c>
      <c r="C2719" s="2" t="s">
        <v>37</v>
      </c>
      <c r="D2719" s="2" t="s">
        <v>32</v>
      </c>
      <c r="E2719" s="2" t="s">
        <v>33</v>
      </c>
      <c r="F2719" s="2" t="s">
        <v>34</v>
      </c>
      <c r="G2719" s="4">
        <v>43533.816724537035</v>
      </c>
      <c r="H2719" s="4">
        <v>43540.816724537035</v>
      </c>
      <c r="I2719" s="4">
        <v>43538.816724537035</v>
      </c>
      <c r="J2719" s="2">
        <v>26</v>
      </c>
      <c r="K2719" s="2">
        <v>114</v>
      </c>
      <c r="L2719" s="2" t="str">
        <f t="shared" si="70"/>
        <v>Mumbai</v>
      </c>
      <c r="M2719" s="2" t="str">
        <f t="shared" si="71"/>
        <v>Bangalore-Mumbai</v>
      </c>
      <c r="N2719" s="2" t="str">
        <f t="shared" si="76"/>
        <v>Outstation</v>
      </c>
      <c r="O2719" s="2" t="str">
        <f t="shared" si="72"/>
        <v>Ship2Home</v>
      </c>
      <c r="P2719" s="2">
        <f t="shared" si="73"/>
        <v>2</v>
      </c>
      <c r="Q2719" s="2">
        <f t="shared" si="74"/>
        <v>7</v>
      </c>
      <c r="R2719" s="2">
        <f t="shared" si="75"/>
        <v>140</v>
      </c>
    </row>
    <row r="2720" spans="1:18" ht="14.25" customHeight="1">
      <c r="A2720" s="2">
        <v>585435</v>
      </c>
      <c r="B2720" s="2" t="s">
        <v>47</v>
      </c>
      <c r="C2720" s="2" t="s">
        <v>37</v>
      </c>
      <c r="D2720" s="2" t="s">
        <v>41</v>
      </c>
      <c r="E2720" s="2" t="s">
        <v>33</v>
      </c>
      <c r="F2720" s="2" t="s">
        <v>34</v>
      </c>
      <c r="G2720" s="4">
        <v>43533.819537037038</v>
      </c>
      <c r="H2720" s="4">
        <v>43540.819537037038</v>
      </c>
      <c r="I2720" s="4">
        <v>43538.819537037038</v>
      </c>
      <c r="J2720" s="2">
        <v>47</v>
      </c>
      <c r="K2720" s="2">
        <v>112</v>
      </c>
      <c r="L2720" s="2" t="str">
        <f t="shared" si="70"/>
        <v>Mumbai</v>
      </c>
      <c r="M2720" s="2" t="str">
        <f t="shared" si="71"/>
        <v>Delhi-Mumbai</v>
      </c>
      <c r="N2720" s="2" t="str">
        <f t="shared" si="76"/>
        <v>Outstation</v>
      </c>
      <c r="O2720" s="2" t="str">
        <f t="shared" si="72"/>
        <v>Ship2Home</v>
      </c>
      <c r="P2720" s="2">
        <f t="shared" si="73"/>
        <v>2</v>
      </c>
      <c r="Q2720" s="2">
        <f t="shared" si="74"/>
        <v>7</v>
      </c>
      <c r="R2720" s="2">
        <f t="shared" si="75"/>
        <v>159</v>
      </c>
    </row>
    <row r="2721" spans="1:18" ht="14.25" customHeight="1">
      <c r="A2721" s="2">
        <v>598863</v>
      </c>
      <c r="B2721" s="2" t="s">
        <v>47</v>
      </c>
      <c r="C2721" s="2" t="s">
        <v>31</v>
      </c>
      <c r="D2721" s="2" t="s">
        <v>32</v>
      </c>
      <c r="E2721" s="2" t="s">
        <v>33</v>
      </c>
      <c r="F2721" s="2" t="s">
        <v>34</v>
      </c>
      <c r="G2721" s="4">
        <v>43533.825613425928</v>
      </c>
      <c r="H2721" s="4">
        <v>43537.825613425928</v>
      </c>
      <c r="I2721" s="4">
        <v>43537.825613425928</v>
      </c>
      <c r="J2721" s="2">
        <v>48</v>
      </c>
      <c r="K2721" s="2">
        <v>123</v>
      </c>
      <c r="L2721" s="2" t="str">
        <f t="shared" si="70"/>
        <v>Delhi</v>
      </c>
      <c r="M2721" s="2" t="str">
        <f t="shared" si="71"/>
        <v>Bangalore-Delhi</v>
      </c>
      <c r="N2721" s="2" t="str">
        <f t="shared" si="76"/>
        <v>Outstation</v>
      </c>
      <c r="O2721" s="2" t="str">
        <f t="shared" si="72"/>
        <v>Ship2Home</v>
      </c>
      <c r="P2721" s="2">
        <f t="shared" si="73"/>
        <v>0</v>
      </c>
      <c r="Q2721" s="2">
        <f t="shared" si="74"/>
        <v>4</v>
      </c>
      <c r="R2721" s="2">
        <f t="shared" si="75"/>
        <v>171</v>
      </c>
    </row>
    <row r="2722" spans="1:18" ht="14.25" customHeight="1">
      <c r="A2722" s="2">
        <v>960229</v>
      </c>
      <c r="B2722" s="2" t="s">
        <v>30</v>
      </c>
      <c r="C2722" s="2" t="s">
        <v>37</v>
      </c>
      <c r="D2722" s="2" t="s">
        <v>41</v>
      </c>
      <c r="E2722" s="2" t="s">
        <v>33</v>
      </c>
      <c r="F2722" s="2" t="s">
        <v>34</v>
      </c>
      <c r="G2722" s="4">
        <v>43533.825960648152</v>
      </c>
      <c r="H2722" s="4">
        <v>43542.825960648152</v>
      </c>
      <c r="I2722" s="4">
        <v>43540.825960648152</v>
      </c>
      <c r="J2722" s="2">
        <v>31</v>
      </c>
      <c r="K2722" s="2">
        <v>108</v>
      </c>
      <c r="L2722" s="2" t="str">
        <f t="shared" si="70"/>
        <v>Mumbai</v>
      </c>
      <c r="M2722" s="2" t="str">
        <f t="shared" si="71"/>
        <v>Delhi-Mumbai</v>
      </c>
      <c r="N2722" s="2" t="str">
        <f t="shared" si="76"/>
        <v>Outstation</v>
      </c>
      <c r="O2722" s="2" t="str">
        <f t="shared" si="72"/>
        <v>Ship2Home</v>
      </c>
      <c r="P2722" s="2">
        <f t="shared" si="73"/>
        <v>2</v>
      </c>
      <c r="Q2722" s="2">
        <f t="shared" si="74"/>
        <v>9</v>
      </c>
      <c r="R2722" s="2">
        <f t="shared" si="75"/>
        <v>139</v>
      </c>
    </row>
    <row r="2723" spans="1:18" ht="14.25" customHeight="1">
      <c r="A2723" s="2">
        <v>986696</v>
      </c>
      <c r="B2723" s="2" t="s">
        <v>36</v>
      </c>
      <c r="C2723" s="2" t="s">
        <v>45</v>
      </c>
      <c r="D2723" s="2" t="s">
        <v>32</v>
      </c>
      <c r="E2723" s="2" t="s">
        <v>44</v>
      </c>
      <c r="F2723" s="2" t="s">
        <v>34</v>
      </c>
      <c r="G2723" s="4">
        <v>43533.82739583333</v>
      </c>
      <c r="H2723" s="4">
        <v>43543.82739583333</v>
      </c>
      <c r="I2723" s="4">
        <v>43536.82739583333</v>
      </c>
      <c r="J2723" s="2">
        <v>33</v>
      </c>
      <c r="K2723" s="2">
        <v>129</v>
      </c>
      <c r="L2723" s="2" t="str">
        <f t="shared" si="70"/>
        <v>Chennai</v>
      </c>
      <c r="M2723" s="2" t="str">
        <f t="shared" si="71"/>
        <v>Bangalore-Chennai</v>
      </c>
      <c r="N2723" s="2" t="str">
        <f t="shared" si="76"/>
        <v>Outstation</v>
      </c>
      <c r="O2723" s="2" t="str">
        <f t="shared" si="72"/>
        <v>FastWheels</v>
      </c>
      <c r="P2723" s="2">
        <f t="shared" si="73"/>
        <v>7</v>
      </c>
      <c r="Q2723" s="2">
        <f t="shared" si="74"/>
        <v>10</v>
      </c>
      <c r="R2723" s="2">
        <f t="shared" si="75"/>
        <v>162</v>
      </c>
    </row>
    <row r="2724" spans="1:18" ht="14.25" customHeight="1">
      <c r="A2724" s="2">
        <v>464231</v>
      </c>
      <c r="B2724" s="2" t="s">
        <v>48</v>
      </c>
      <c r="C2724" s="2" t="s">
        <v>43</v>
      </c>
      <c r="D2724" s="2" t="s">
        <v>41</v>
      </c>
      <c r="E2724" s="2" t="s">
        <v>33</v>
      </c>
      <c r="F2724" s="2" t="s">
        <v>34</v>
      </c>
      <c r="G2724" s="4">
        <v>43533.828796296293</v>
      </c>
      <c r="H2724" s="4">
        <v>43541.828796296293</v>
      </c>
      <c r="I2724" s="4">
        <v>43539.828796296293</v>
      </c>
      <c r="J2724" s="2">
        <v>29</v>
      </c>
      <c r="K2724" s="2">
        <v>122</v>
      </c>
      <c r="L2724" s="2" t="str">
        <f t="shared" si="70"/>
        <v>Bangalore</v>
      </c>
      <c r="M2724" s="2" t="str">
        <f t="shared" si="71"/>
        <v>Delhi-Bangalore</v>
      </c>
      <c r="N2724" s="2" t="str">
        <f t="shared" si="76"/>
        <v>Outstation</v>
      </c>
      <c r="O2724" s="2" t="str">
        <f t="shared" si="72"/>
        <v>Ship2Home</v>
      </c>
      <c r="P2724" s="2">
        <f t="shared" si="73"/>
        <v>2</v>
      </c>
      <c r="Q2724" s="2">
        <f t="shared" si="74"/>
        <v>8</v>
      </c>
      <c r="R2724" s="2">
        <f t="shared" si="75"/>
        <v>151</v>
      </c>
    </row>
    <row r="2725" spans="1:18" ht="14.25" customHeight="1">
      <c r="A2725" s="2">
        <v>402094</v>
      </c>
      <c r="B2725" s="2" t="s">
        <v>36</v>
      </c>
      <c r="C2725" s="2" t="s">
        <v>43</v>
      </c>
      <c r="D2725" s="2" t="s">
        <v>41</v>
      </c>
      <c r="E2725" s="2" t="s">
        <v>38</v>
      </c>
      <c r="F2725" s="2" t="s">
        <v>34</v>
      </c>
      <c r="G2725" s="4">
        <v>43533.830763888887</v>
      </c>
      <c r="H2725" s="4">
        <v>43541.830763888887</v>
      </c>
      <c r="I2725" s="4">
        <v>43540.830763888887</v>
      </c>
      <c r="J2725" s="2">
        <v>35</v>
      </c>
      <c r="K2725" s="2">
        <v>130</v>
      </c>
      <c r="L2725" s="2" t="str">
        <f t="shared" si="70"/>
        <v>Bangalore</v>
      </c>
      <c r="M2725" s="2" t="str">
        <f t="shared" si="71"/>
        <v>Delhi-Bangalore</v>
      </c>
      <c r="N2725" s="2" t="str">
        <f t="shared" si="76"/>
        <v>Outstation</v>
      </c>
      <c r="O2725" s="2" t="str">
        <f t="shared" si="72"/>
        <v>Ship2Home</v>
      </c>
      <c r="P2725" s="2">
        <f t="shared" si="73"/>
        <v>1</v>
      </c>
      <c r="Q2725" s="2">
        <f t="shared" si="74"/>
        <v>8</v>
      </c>
      <c r="R2725" s="2">
        <f t="shared" si="75"/>
        <v>165</v>
      </c>
    </row>
    <row r="2726" spans="1:18" ht="14.25" customHeight="1">
      <c r="A2726" s="2">
        <v>397695</v>
      </c>
      <c r="B2726" s="2" t="s">
        <v>36</v>
      </c>
      <c r="C2726" s="2" t="s">
        <v>31</v>
      </c>
      <c r="D2726" s="2" t="s">
        <v>41</v>
      </c>
      <c r="E2726" s="2" t="s">
        <v>33</v>
      </c>
      <c r="F2726" s="2" t="s">
        <v>34</v>
      </c>
      <c r="G2726" s="4">
        <v>43533.83321759259</v>
      </c>
      <c r="H2726" s="4">
        <v>43539.83321759259</v>
      </c>
      <c r="I2726" s="4">
        <v>43539.83321759259</v>
      </c>
      <c r="J2726" s="2">
        <v>0</v>
      </c>
      <c r="K2726" s="2">
        <v>121</v>
      </c>
      <c r="L2726" s="2" t="str">
        <f t="shared" si="70"/>
        <v>Delhi</v>
      </c>
      <c r="M2726" s="2" t="str">
        <f t="shared" si="71"/>
        <v>Delhi-Delhi</v>
      </c>
      <c r="N2726" s="2" t="str">
        <f t="shared" si="76"/>
        <v>Local</v>
      </c>
      <c r="O2726" s="2" t="str">
        <f t="shared" si="72"/>
        <v>Ship2Home</v>
      </c>
      <c r="P2726" s="2">
        <f t="shared" si="73"/>
        <v>0</v>
      </c>
      <c r="Q2726" s="2">
        <f t="shared" si="74"/>
        <v>6</v>
      </c>
      <c r="R2726" s="2">
        <f t="shared" si="75"/>
        <v>121</v>
      </c>
    </row>
    <row r="2727" spans="1:18" ht="14.25" customHeight="1">
      <c r="A2727" s="2">
        <v>143157</v>
      </c>
      <c r="B2727" s="2" t="s">
        <v>30</v>
      </c>
      <c r="C2727" s="2" t="s">
        <v>37</v>
      </c>
      <c r="D2727" s="2" t="s">
        <v>41</v>
      </c>
      <c r="E2727" s="2" t="s">
        <v>44</v>
      </c>
      <c r="F2727" s="2" t="s">
        <v>34</v>
      </c>
      <c r="G2727" s="4">
        <v>43533.836331018516</v>
      </c>
      <c r="H2727" s="4">
        <v>43538.836331018516</v>
      </c>
      <c r="I2727" s="4">
        <v>43540.836331018516</v>
      </c>
      <c r="J2727" s="2">
        <v>78</v>
      </c>
      <c r="K2727" s="2">
        <v>85</v>
      </c>
      <c r="L2727" s="2" t="str">
        <f t="shared" si="70"/>
        <v>Mumbai</v>
      </c>
      <c r="M2727" s="2" t="str">
        <f t="shared" si="71"/>
        <v>Delhi-Mumbai</v>
      </c>
      <c r="N2727" s="2" t="str">
        <f t="shared" si="76"/>
        <v>Outstation</v>
      </c>
      <c r="O2727" s="2" t="str">
        <f t="shared" si="72"/>
        <v>FastWheels</v>
      </c>
      <c r="P2727" s="2">
        <f t="shared" si="73"/>
        <v>-2</v>
      </c>
      <c r="Q2727" s="2">
        <f t="shared" si="74"/>
        <v>5</v>
      </c>
      <c r="R2727" s="2">
        <f t="shared" si="75"/>
        <v>163</v>
      </c>
    </row>
    <row r="2728" spans="1:18" ht="14.25" customHeight="1">
      <c r="A2728" s="2">
        <v>984951</v>
      </c>
      <c r="B2728" s="2" t="s">
        <v>39</v>
      </c>
      <c r="C2728" s="2" t="s">
        <v>43</v>
      </c>
      <c r="D2728" s="2" t="s">
        <v>41</v>
      </c>
      <c r="E2728" s="2" t="s">
        <v>33</v>
      </c>
      <c r="F2728" s="2" t="s">
        <v>34</v>
      </c>
      <c r="G2728" s="4">
        <v>43533.842488425929</v>
      </c>
      <c r="H2728" s="4">
        <v>43541.842488425929</v>
      </c>
      <c r="I2728" s="4">
        <v>43538.842488425929</v>
      </c>
      <c r="J2728" s="2">
        <v>50</v>
      </c>
      <c r="K2728" s="2">
        <v>120</v>
      </c>
      <c r="L2728" s="2" t="str">
        <f t="shared" si="70"/>
        <v>Bangalore</v>
      </c>
      <c r="M2728" s="2" t="str">
        <f t="shared" si="71"/>
        <v>Delhi-Bangalore</v>
      </c>
      <c r="N2728" s="2" t="str">
        <f t="shared" si="76"/>
        <v>Outstation</v>
      </c>
      <c r="O2728" s="2" t="str">
        <f t="shared" si="72"/>
        <v>Ship2Home</v>
      </c>
      <c r="P2728" s="2">
        <f t="shared" si="73"/>
        <v>3</v>
      </c>
      <c r="Q2728" s="2">
        <f t="shared" si="74"/>
        <v>8</v>
      </c>
      <c r="R2728" s="2">
        <f t="shared" si="75"/>
        <v>170</v>
      </c>
    </row>
    <row r="2729" spans="1:18" ht="14.25" customHeight="1">
      <c r="A2729" s="2">
        <v>744042</v>
      </c>
      <c r="B2729" s="2" t="s">
        <v>42</v>
      </c>
      <c r="C2729" s="2" t="s">
        <v>40</v>
      </c>
      <c r="D2729" s="2" t="s">
        <v>41</v>
      </c>
      <c r="E2729" s="2" t="s">
        <v>38</v>
      </c>
      <c r="F2729" s="2" t="s">
        <v>34</v>
      </c>
      <c r="G2729" s="4">
        <v>43533.848333333335</v>
      </c>
      <c r="H2729" s="4">
        <v>43535.848333333335</v>
      </c>
      <c r="I2729" s="4">
        <v>43539.848333333335</v>
      </c>
      <c r="J2729" s="2">
        <v>30</v>
      </c>
      <c r="K2729" s="2">
        <v>108</v>
      </c>
      <c r="L2729" s="2" t="str">
        <f t="shared" si="70"/>
        <v>Kolkata</v>
      </c>
      <c r="M2729" s="2" t="str">
        <f t="shared" si="71"/>
        <v>Delhi-Kolkata</v>
      </c>
      <c r="N2729" s="2" t="str">
        <f t="shared" si="76"/>
        <v>Outstation</v>
      </c>
      <c r="O2729" s="2" t="str">
        <f t="shared" si="72"/>
        <v>Ship2Home</v>
      </c>
      <c r="P2729" s="2">
        <f t="shared" si="73"/>
        <v>-4</v>
      </c>
      <c r="Q2729" s="2">
        <f t="shared" si="74"/>
        <v>2</v>
      </c>
      <c r="R2729" s="2">
        <f t="shared" si="75"/>
        <v>138</v>
      </c>
    </row>
    <row r="2730" spans="1:18" ht="14.25" customHeight="1">
      <c r="A2730" s="2">
        <v>383719</v>
      </c>
      <c r="B2730" s="2" t="s">
        <v>46</v>
      </c>
      <c r="C2730" s="2" t="s">
        <v>43</v>
      </c>
      <c r="D2730" s="2" t="s">
        <v>41</v>
      </c>
      <c r="E2730" s="2" t="s">
        <v>33</v>
      </c>
      <c r="F2730" s="2" t="s">
        <v>34</v>
      </c>
      <c r="G2730" s="4">
        <v>43533.850694444445</v>
      </c>
      <c r="H2730" s="4">
        <v>43538.850694444445</v>
      </c>
      <c r="I2730" s="4">
        <v>43538.850694444445</v>
      </c>
      <c r="J2730" s="2">
        <v>50</v>
      </c>
      <c r="K2730" s="2">
        <v>122</v>
      </c>
      <c r="L2730" s="2" t="str">
        <f t="shared" si="70"/>
        <v>Bangalore</v>
      </c>
      <c r="M2730" s="2" t="str">
        <f t="shared" si="71"/>
        <v>Delhi-Bangalore</v>
      </c>
      <c r="N2730" s="2" t="str">
        <f t="shared" si="76"/>
        <v>Outstation</v>
      </c>
      <c r="O2730" s="2" t="str">
        <f t="shared" si="72"/>
        <v>Ship2Home</v>
      </c>
      <c r="P2730" s="2">
        <f t="shared" si="73"/>
        <v>0</v>
      </c>
      <c r="Q2730" s="2">
        <f t="shared" si="74"/>
        <v>5</v>
      </c>
      <c r="R2730" s="2">
        <f t="shared" si="75"/>
        <v>172</v>
      </c>
    </row>
    <row r="2731" spans="1:18" ht="14.25" customHeight="1">
      <c r="A2731" s="2">
        <v>813346</v>
      </c>
      <c r="B2731" s="2" t="s">
        <v>47</v>
      </c>
      <c r="C2731" s="2" t="s">
        <v>43</v>
      </c>
      <c r="D2731" s="2" t="s">
        <v>41</v>
      </c>
      <c r="E2731" s="2" t="s">
        <v>38</v>
      </c>
      <c r="F2731" s="2" t="s">
        <v>34</v>
      </c>
      <c r="G2731" s="4">
        <v>43533.851493055554</v>
      </c>
      <c r="H2731" s="4">
        <v>43537.851493055554</v>
      </c>
      <c r="I2731" s="4">
        <v>43539.851493055554</v>
      </c>
      <c r="J2731" s="2">
        <v>25</v>
      </c>
      <c r="K2731" s="2">
        <v>129</v>
      </c>
      <c r="L2731" s="2" t="str">
        <f t="shared" si="70"/>
        <v>Bangalore</v>
      </c>
      <c r="M2731" s="2" t="str">
        <f t="shared" si="71"/>
        <v>Delhi-Bangalore</v>
      </c>
      <c r="N2731" s="2" t="str">
        <f t="shared" si="76"/>
        <v>Outstation</v>
      </c>
      <c r="O2731" s="2" t="str">
        <f t="shared" si="72"/>
        <v>Ship2Home</v>
      </c>
      <c r="P2731" s="2">
        <f t="shared" si="73"/>
        <v>-2</v>
      </c>
      <c r="Q2731" s="2">
        <f t="shared" si="74"/>
        <v>4</v>
      </c>
      <c r="R2731" s="2">
        <f t="shared" si="75"/>
        <v>154</v>
      </c>
    </row>
    <row r="2732" spans="1:18" ht="14.25" customHeight="1">
      <c r="A2732" s="2">
        <v>86146</v>
      </c>
      <c r="B2732" s="2" t="s">
        <v>36</v>
      </c>
      <c r="C2732" s="2" t="s">
        <v>31</v>
      </c>
      <c r="D2732" s="2" t="s">
        <v>41</v>
      </c>
      <c r="E2732" s="2" t="s">
        <v>44</v>
      </c>
      <c r="F2732" s="2" t="s">
        <v>34</v>
      </c>
      <c r="G2732" s="4">
        <v>43533.857592592591</v>
      </c>
      <c r="H2732" s="4">
        <v>43535.857592592591</v>
      </c>
      <c r="I2732" s="4">
        <v>43536.857592592591</v>
      </c>
      <c r="J2732" s="2">
        <v>0</v>
      </c>
      <c r="K2732" s="2">
        <v>100</v>
      </c>
      <c r="L2732" s="2" t="str">
        <f t="shared" si="70"/>
        <v>Delhi</v>
      </c>
      <c r="M2732" s="2" t="str">
        <f t="shared" si="71"/>
        <v>Delhi-Delhi</v>
      </c>
      <c r="N2732" s="2" t="str">
        <f t="shared" si="76"/>
        <v>Local</v>
      </c>
      <c r="O2732" s="2" t="str">
        <f t="shared" si="72"/>
        <v>FastWheels</v>
      </c>
      <c r="P2732" s="2">
        <f t="shared" si="73"/>
        <v>-1</v>
      </c>
      <c r="Q2732" s="2">
        <f t="shared" si="74"/>
        <v>2</v>
      </c>
      <c r="R2732" s="2">
        <f t="shared" si="75"/>
        <v>100</v>
      </c>
    </row>
    <row r="2733" spans="1:18" ht="14.25" customHeight="1">
      <c r="A2733" s="2">
        <v>567840</v>
      </c>
      <c r="B2733" s="2" t="s">
        <v>30</v>
      </c>
      <c r="C2733" s="2" t="s">
        <v>43</v>
      </c>
      <c r="D2733" s="2" t="s">
        <v>41</v>
      </c>
      <c r="E2733" s="2" t="s">
        <v>44</v>
      </c>
      <c r="F2733" s="2" t="s">
        <v>34</v>
      </c>
      <c r="G2733" s="4">
        <v>43533.85837962963</v>
      </c>
      <c r="H2733" s="4">
        <v>43539.85837962963</v>
      </c>
      <c r="I2733" s="4">
        <v>43539.85837962963</v>
      </c>
      <c r="J2733" s="2">
        <v>26</v>
      </c>
      <c r="K2733" s="2">
        <v>127</v>
      </c>
      <c r="L2733" s="2" t="str">
        <f t="shared" si="70"/>
        <v>Bangalore</v>
      </c>
      <c r="M2733" s="2" t="str">
        <f t="shared" si="71"/>
        <v>Delhi-Bangalore</v>
      </c>
      <c r="N2733" s="2" t="str">
        <f t="shared" si="76"/>
        <v>Outstation</v>
      </c>
      <c r="O2733" s="2" t="str">
        <f t="shared" si="72"/>
        <v>FastWheels</v>
      </c>
      <c r="P2733" s="2">
        <f t="shared" si="73"/>
        <v>0</v>
      </c>
      <c r="Q2733" s="2">
        <f t="shared" si="74"/>
        <v>6</v>
      </c>
      <c r="R2733" s="2">
        <f t="shared" si="75"/>
        <v>153</v>
      </c>
    </row>
    <row r="2734" spans="1:18" ht="14.25" customHeight="1">
      <c r="A2734" s="2">
        <v>756375</v>
      </c>
      <c r="B2734" s="2" t="s">
        <v>39</v>
      </c>
      <c r="C2734" s="2" t="s">
        <v>37</v>
      </c>
      <c r="D2734" s="2" t="s">
        <v>32</v>
      </c>
      <c r="E2734" s="2" t="s">
        <v>33</v>
      </c>
      <c r="F2734" s="2" t="s">
        <v>34</v>
      </c>
      <c r="G2734" s="4">
        <v>43533.861238425925</v>
      </c>
      <c r="H2734" s="4">
        <v>43537.861238425925</v>
      </c>
      <c r="I2734" s="4">
        <v>43540.861238425925</v>
      </c>
      <c r="J2734" s="2">
        <v>44</v>
      </c>
      <c r="K2734" s="2">
        <v>112</v>
      </c>
      <c r="L2734" s="2" t="str">
        <f t="shared" si="70"/>
        <v>Mumbai</v>
      </c>
      <c r="M2734" s="2" t="str">
        <f t="shared" si="71"/>
        <v>Bangalore-Mumbai</v>
      </c>
      <c r="N2734" s="2" t="str">
        <f t="shared" si="76"/>
        <v>Outstation</v>
      </c>
      <c r="O2734" s="2" t="str">
        <f t="shared" si="72"/>
        <v>Ship2Home</v>
      </c>
      <c r="P2734" s="2">
        <f t="shared" si="73"/>
        <v>-3</v>
      </c>
      <c r="Q2734" s="2">
        <f t="shared" si="74"/>
        <v>4</v>
      </c>
      <c r="R2734" s="2">
        <f t="shared" si="75"/>
        <v>156</v>
      </c>
    </row>
    <row r="2735" spans="1:18" ht="14.25" customHeight="1">
      <c r="A2735" s="2">
        <v>177756</v>
      </c>
      <c r="B2735" s="2" t="s">
        <v>36</v>
      </c>
      <c r="C2735" s="2" t="s">
        <v>43</v>
      </c>
      <c r="D2735" s="2" t="s">
        <v>41</v>
      </c>
      <c r="E2735" s="2" t="s">
        <v>44</v>
      </c>
      <c r="F2735" s="2" t="s">
        <v>34</v>
      </c>
      <c r="G2735" s="4">
        <v>43533.868587962963</v>
      </c>
      <c r="H2735" s="4">
        <v>43539.868587962963</v>
      </c>
      <c r="I2735" s="4">
        <v>43539.868587962963</v>
      </c>
      <c r="J2735" s="2">
        <v>29</v>
      </c>
      <c r="K2735" s="2">
        <v>123</v>
      </c>
      <c r="L2735" s="2" t="str">
        <f t="shared" si="70"/>
        <v>Bangalore</v>
      </c>
      <c r="M2735" s="2" t="str">
        <f t="shared" si="71"/>
        <v>Delhi-Bangalore</v>
      </c>
      <c r="N2735" s="2" t="str">
        <f t="shared" si="76"/>
        <v>Outstation</v>
      </c>
      <c r="O2735" s="2" t="str">
        <f t="shared" si="72"/>
        <v>FastWheels</v>
      </c>
      <c r="P2735" s="2">
        <f t="shared" si="73"/>
        <v>0</v>
      </c>
      <c r="Q2735" s="2">
        <f t="shared" si="74"/>
        <v>6</v>
      </c>
      <c r="R2735" s="2">
        <f t="shared" si="75"/>
        <v>152</v>
      </c>
    </row>
    <row r="2736" spans="1:18" ht="14.25" customHeight="1">
      <c r="A2736" s="2">
        <v>81154</v>
      </c>
      <c r="B2736" s="2" t="s">
        <v>36</v>
      </c>
      <c r="C2736" s="2" t="s">
        <v>45</v>
      </c>
      <c r="D2736" s="2" t="s">
        <v>41</v>
      </c>
      <c r="E2736" s="2" t="s">
        <v>38</v>
      </c>
      <c r="F2736" s="2" t="s">
        <v>34</v>
      </c>
      <c r="G2736" s="4">
        <v>43533.869409722225</v>
      </c>
      <c r="H2736" s="4">
        <v>43535.869409722225</v>
      </c>
      <c r="I2736" s="4">
        <v>43538.869409722225</v>
      </c>
      <c r="J2736" s="2">
        <v>25</v>
      </c>
      <c r="K2736" s="2">
        <v>128</v>
      </c>
      <c r="L2736" s="2" t="str">
        <f t="shared" si="70"/>
        <v>Chennai</v>
      </c>
      <c r="M2736" s="2" t="str">
        <f t="shared" si="71"/>
        <v>Delhi-Chennai</v>
      </c>
      <c r="N2736" s="2" t="str">
        <f t="shared" si="76"/>
        <v>Outstation</v>
      </c>
      <c r="O2736" s="2" t="str">
        <f t="shared" si="72"/>
        <v>Ship2Home</v>
      </c>
      <c r="P2736" s="2">
        <f t="shared" si="73"/>
        <v>-3</v>
      </c>
      <c r="Q2736" s="2">
        <f t="shared" si="74"/>
        <v>2</v>
      </c>
      <c r="R2736" s="2">
        <f t="shared" si="75"/>
        <v>153</v>
      </c>
    </row>
    <row r="2737" spans="1:18" ht="14.25" customHeight="1">
      <c r="A2737" s="2">
        <v>735053</v>
      </c>
      <c r="B2737" s="2" t="s">
        <v>48</v>
      </c>
      <c r="C2737" s="2" t="s">
        <v>45</v>
      </c>
      <c r="D2737" s="2" t="s">
        <v>32</v>
      </c>
      <c r="E2737" s="2" t="s">
        <v>33</v>
      </c>
      <c r="F2737" s="2" t="s">
        <v>34</v>
      </c>
      <c r="G2737" s="4">
        <v>43533.872662037036</v>
      </c>
      <c r="H2737" s="4">
        <v>43538.872662037036</v>
      </c>
      <c r="I2737" s="4">
        <v>43537.872662037036</v>
      </c>
      <c r="J2737" s="2">
        <v>47</v>
      </c>
      <c r="K2737" s="2">
        <v>123</v>
      </c>
      <c r="L2737" s="2" t="str">
        <f t="shared" si="70"/>
        <v>Chennai</v>
      </c>
      <c r="M2737" s="2" t="str">
        <f t="shared" si="71"/>
        <v>Bangalore-Chennai</v>
      </c>
      <c r="N2737" s="2" t="str">
        <f t="shared" si="76"/>
        <v>Outstation</v>
      </c>
      <c r="O2737" s="2" t="str">
        <f t="shared" si="72"/>
        <v>Ship2Home</v>
      </c>
      <c r="P2737" s="2">
        <f t="shared" si="73"/>
        <v>1</v>
      </c>
      <c r="Q2737" s="2">
        <f t="shared" si="74"/>
        <v>5</v>
      </c>
      <c r="R2737" s="2">
        <f t="shared" si="75"/>
        <v>170</v>
      </c>
    </row>
    <row r="2738" spans="1:18" ht="14.25" customHeight="1">
      <c r="A2738" s="2">
        <v>128769</v>
      </c>
      <c r="B2738" s="2" t="s">
        <v>49</v>
      </c>
      <c r="C2738" s="2" t="s">
        <v>43</v>
      </c>
      <c r="D2738" s="2" t="s">
        <v>41</v>
      </c>
      <c r="E2738" s="2" t="s">
        <v>33</v>
      </c>
      <c r="F2738" s="2" t="s">
        <v>34</v>
      </c>
      <c r="G2738" s="4">
        <v>43533.872754629629</v>
      </c>
      <c r="H2738" s="4">
        <v>43540.872754629629</v>
      </c>
      <c r="I2738" s="4">
        <v>43539.872754629629</v>
      </c>
      <c r="J2738" s="2">
        <v>46</v>
      </c>
      <c r="K2738" s="2">
        <v>126</v>
      </c>
      <c r="L2738" s="2" t="str">
        <f t="shared" si="70"/>
        <v>Bangalore</v>
      </c>
      <c r="M2738" s="2" t="str">
        <f t="shared" si="71"/>
        <v>Delhi-Bangalore</v>
      </c>
      <c r="N2738" s="2" t="str">
        <f t="shared" si="76"/>
        <v>Outstation</v>
      </c>
      <c r="O2738" s="2" t="str">
        <f t="shared" si="72"/>
        <v>Ship2Home</v>
      </c>
      <c r="P2738" s="2">
        <f t="shared" si="73"/>
        <v>1</v>
      </c>
      <c r="Q2738" s="2">
        <f t="shared" si="74"/>
        <v>7</v>
      </c>
      <c r="R2738" s="2">
        <f t="shared" si="75"/>
        <v>172</v>
      </c>
    </row>
    <row r="2739" spans="1:18" ht="14.25" customHeight="1">
      <c r="A2739" s="2">
        <v>404490</v>
      </c>
      <c r="B2739" s="2" t="s">
        <v>36</v>
      </c>
      <c r="C2739" s="2" t="s">
        <v>31</v>
      </c>
      <c r="D2739" s="2" t="s">
        <v>32</v>
      </c>
      <c r="E2739" s="2" t="s">
        <v>38</v>
      </c>
      <c r="F2739" s="2" t="s">
        <v>34</v>
      </c>
      <c r="G2739" s="4">
        <v>43533.873877314814</v>
      </c>
      <c r="H2739" s="4">
        <v>43536.873877314814</v>
      </c>
      <c r="I2739" s="4">
        <v>43536.873877314814</v>
      </c>
      <c r="J2739" s="2">
        <v>28</v>
      </c>
      <c r="K2739" s="2">
        <v>127</v>
      </c>
      <c r="L2739" s="2" t="str">
        <f t="shared" si="70"/>
        <v>Delhi</v>
      </c>
      <c r="M2739" s="2" t="str">
        <f t="shared" si="71"/>
        <v>Bangalore-Delhi</v>
      </c>
      <c r="N2739" s="2" t="str">
        <f t="shared" si="76"/>
        <v>Outstation</v>
      </c>
      <c r="O2739" s="2" t="str">
        <f t="shared" si="72"/>
        <v>Ship2Home</v>
      </c>
      <c r="P2739" s="2">
        <f t="shared" si="73"/>
        <v>0</v>
      </c>
      <c r="Q2739" s="2">
        <f t="shared" si="74"/>
        <v>3</v>
      </c>
      <c r="R2739" s="2">
        <f t="shared" si="75"/>
        <v>155</v>
      </c>
    </row>
    <row r="2740" spans="1:18" ht="14.25" customHeight="1">
      <c r="A2740" s="2">
        <v>913630</v>
      </c>
      <c r="B2740" s="2" t="s">
        <v>30</v>
      </c>
      <c r="C2740" s="2" t="s">
        <v>31</v>
      </c>
      <c r="D2740" s="2" t="s">
        <v>41</v>
      </c>
      <c r="E2740" s="2" t="s">
        <v>38</v>
      </c>
      <c r="F2740" s="2" t="s">
        <v>34</v>
      </c>
      <c r="G2740" s="4">
        <v>43533.878101851849</v>
      </c>
      <c r="H2740" s="4">
        <v>43535.878101851849</v>
      </c>
      <c r="I2740" s="4">
        <v>43539.878101851849</v>
      </c>
      <c r="J2740" s="2">
        <v>0</v>
      </c>
      <c r="K2740" s="2">
        <v>122</v>
      </c>
      <c r="L2740" s="2" t="str">
        <f t="shared" si="70"/>
        <v>Delhi</v>
      </c>
      <c r="M2740" s="2" t="str">
        <f t="shared" si="71"/>
        <v>Delhi-Delhi</v>
      </c>
      <c r="N2740" s="2" t="str">
        <f t="shared" si="76"/>
        <v>Local</v>
      </c>
      <c r="O2740" s="2" t="str">
        <f t="shared" si="72"/>
        <v>Ship2Home</v>
      </c>
      <c r="P2740" s="2">
        <f t="shared" si="73"/>
        <v>-4</v>
      </c>
      <c r="Q2740" s="2">
        <f t="shared" si="74"/>
        <v>2</v>
      </c>
      <c r="R2740" s="2">
        <f t="shared" si="75"/>
        <v>122</v>
      </c>
    </row>
    <row r="2741" spans="1:18" ht="14.25" customHeight="1">
      <c r="A2741" s="2">
        <v>859022</v>
      </c>
      <c r="B2741" s="2" t="s">
        <v>36</v>
      </c>
      <c r="C2741" s="2" t="s">
        <v>40</v>
      </c>
      <c r="D2741" s="2" t="s">
        <v>32</v>
      </c>
      <c r="E2741" s="2" t="s">
        <v>38</v>
      </c>
      <c r="F2741" s="2" t="s">
        <v>34</v>
      </c>
      <c r="G2741" s="4">
        <v>43533.88177083333</v>
      </c>
      <c r="H2741" s="4">
        <v>43538.88177083333</v>
      </c>
      <c r="I2741" s="4">
        <v>43537.88177083333</v>
      </c>
      <c r="J2741" s="2">
        <v>39</v>
      </c>
      <c r="K2741" s="2">
        <v>110</v>
      </c>
      <c r="L2741" s="2" t="str">
        <f t="shared" si="70"/>
        <v>Kolkata</v>
      </c>
      <c r="M2741" s="2" t="str">
        <f t="shared" si="71"/>
        <v>Bangalore-Kolkata</v>
      </c>
      <c r="N2741" s="2" t="str">
        <f t="shared" si="76"/>
        <v>Outstation</v>
      </c>
      <c r="O2741" s="2" t="str">
        <f t="shared" si="72"/>
        <v>Ship2Home</v>
      </c>
      <c r="P2741" s="2">
        <f t="shared" si="73"/>
        <v>1</v>
      </c>
      <c r="Q2741" s="2">
        <f t="shared" si="74"/>
        <v>5</v>
      </c>
      <c r="R2741" s="2">
        <f t="shared" si="75"/>
        <v>149</v>
      </c>
    </row>
    <row r="2742" spans="1:18" ht="14.25" customHeight="1">
      <c r="A2742" s="2">
        <v>246424</v>
      </c>
      <c r="B2742" s="2" t="s">
        <v>39</v>
      </c>
      <c r="C2742" s="2" t="s">
        <v>31</v>
      </c>
      <c r="D2742" s="2" t="s">
        <v>41</v>
      </c>
      <c r="E2742" s="2" t="s">
        <v>44</v>
      </c>
      <c r="F2742" s="2" t="s">
        <v>34</v>
      </c>
      <c r="G2742" s="4">
        <v>43533.884479166663</v>
      </c>
      <c r="H2742" s="4">
        <v>43533.884479166663</v>
      </c>
      <c r="I2742" s="4">
        <v>43537.884479166663</v>
      </c>
      <c r="J2742" s="2">
        <v>0</v>
      </c>
      <c r="K2742" s="2">
        <v>129</v>
      </c>
      <c r="L2742" s="2" t="str">
        <f t="shared" si="70"/>
        <v>Delhi</v>
      </c>
      <c r="M2742" s="2" t="str">
        <f t="shared" si="71"/>
        <v>Delhi-Delhi</v>
      </c>
      <c r="N2742" s="2" t="str">
        <f t="shared" si="76"/>
        <v>Local</v>
      </c>
      <c r="O2742" s="2" t="str">
        <f t="shared" si="72"/>
        <v>FastWheels</v>
      </c>
      <c r="P2742" s="2">
        <f t="shared" si="73"/>
        <v>-4</v>
      </c>
      <c r="Q2742" s="2">
        <f t="shared" si="74"/>
        <v>0</v>
      </c>
      <c r="R2742" s="2">
        <f t="shared" si="75"/>
        <v>129</v>
      </c>
    </row>
    <row r="2743" spans="1:18" ht="14.25" customHeight="1">
      <c r="A2743" s="2">
        <v>859214</v>
      </c>
      <c r="B2743" s="2" t="s">
        <v>42</v>
      </c>
      <c r="C2743" s="2" t="s">
        <v>37</v>
      </c>
      <c r="D2743" s="2" t="s">
        <v>41</v>
      </c>
      <c r="E2743" s="2" t="s">
        <v>38</v>
      </c>
      <c r="F2743" s="2" t="s">
        <v>34</v>
      </c>
      <c r="G2743" s="4">
        <v>43533.891886574071</v>
      </c>
      <c r="H2743" s="4">
        <v>43536.891886574071</v>
      </c>
      <c r="I2743" s="4">
        <v>43537.891886574071</v>
      </c>
      <c r="J2743" s="2">
        <v>41</v>
      </c>
      <c r="K2743" s="2">
        <v>108</v>
      </c>
      <c r="L2743" s="2" t="str">
        <f t="shared" si="70"/>
        <v>Mumbai</v>
      </c>
      <c r="M2743" s="2" t="str">
        <f t="shared" si="71"/>
        <v>Delhi-Mumbai</v>
      </c>
      <c r="N2743" s="2" t="str">
        <f t="shared" si="76"/>
        <v>Outstation</v>
      </c>
      <c r="O2743" s="2" t="str">
        <f t="shared" si="72"/>
        <v>Ship2Home</v>
      </c>
      <c r="P2743" s="2">
        <f t="shared" si="73"/>
        <v>-1</v>
      </c>
      <c r="Q2743" s="2">
        <f t="shared" si="74"/>
        <v>3</v>
      </c>
      <c r="R2743" s="2">
        <f t="shared" si="75"/>
        <v>149</v>
      </c>
    </row>
    <row r="2744" spans="1:18" ht="14.25" customHeight="1">
      <c r="A2744" s="2">
        <v>911948</v>
      </c>
      <c r="B2744" s="2" t="s">
        <v>47</v>
      </c>
      <c r="C2744" s="2" t="s">
        <v>43</v>
      </c>
      <c r="D2744" s="2" t="s">
        <v>32</v>
      </c>
      <c r="E2744" s="2" t="s">
        <v>44</v>
      </c>
      <c r="F2744" s="2" t="s">
        <v>34</v>
      </c>
      <c r="G2744" s="4">
        <v>43533.89334490741</v>
      </c>
      <c r="H2744" s="4">
        <v>43534.89334490741</v>
      </c>
      <c r="I2744" s="4">
        <v>43540.89334490741</v>
      </c>
      <c r="J2744" s="2">
        <v>0</v>
      </c>
      <c r="K2744" s="2">
        <v>129</v>
      </c>
      <c r="L2744" s="2" t="str">
        <f t="shared" si="70"/>
        <v>Bangalore</v>
      </c>
      <c r="M2744" s="2" t="str">
        <f t="shared" si="71"/>
        <v>Bangalore-Bangalore</v>
      </c>
      <c r="N2744" s="2" t="str">
        <f t="shared" si="76"/>
        <v>Local</v>
      </c>
      <c r="O2744" s="2" t="str">
        <f t="shared" si="72"/>
        <v>FastWheels</v>
      </c>
      <c r="P2744" s="2">
        <f t="shared" si="73"/>
        <v>-6</v>
      </c>
      <c r="Q2744" s="2">
        <f t="shared" si="74"/>
        <v>1</v>
      </c>
      <c r="R2744" s="2">
        <f t="shared" si="75"/>
        <v>129</v>
      </c>
    </row>
    <row r="2745" spans="1:18" ht="14.25" customHeight="1">
      <c r="A2745" s="2">
        <v>723388</v>
      </c>
      <c r="B2745" s="2" t="s">
        <v>36</v>
      </c>
      <c r="C2745" s="2" t="s">
        <v>37</v>
      </c>
      <c r="D2745" s="2" t="s">
        <v>32</v>
      </c>
      <c r="E2745" s="2" t="s">
        <v>44</v>
      </c>
      <c r="F2745" s="2" t="s">
        <v>34</v>
      </c>
      <c r="G2745" s="4">
        <v>43533.894490740742</v>
      </c>
      <c r="H2745" s="4">
        <v>43539.894490740742</v>
      </c>
      <c r="I2745" s="4">
        <v>43538.894490740742</v>
      </c>
      <c r="J2745" s="2">
        <v>46</v>
      </c>
      <c r="K2745" s="2">
        <v>115</v>
      </c>
      <c r="L2745" s="2" t="str">
        <f t="shared" si="70"/>
        <v>Mumbai</v>
      </c>
      <c r="M2745" s="2" t="str">
        <f t="shared" si="71"/>
        <v>Bangalore-Mumbai</v>
      </c>
      <c r="N2745" s="2" t="str">
        <f t="shared" si="76"/>
        <v>Outstation</v>
      </c>
      <c r="O2745" s="2" t="str">
        <f t="shared" si="72"/>
        <v>FastWheels</v>
      </c>
      <c r="P2745" s="2">
        <f t="shared" si="73"/>
        <v>1</v>
      </c>
      <c r="Q2745" s="2">
        <f t="shared" si="74"/>
        <v>6</v>
      </c>
      <c r="R2745" s="2">
        <f t="shared" si="75"/>
        <v>161</v>
      </c>
    </row>
    <row r="2746" spans="1:18" ht="14.25" customHeight="1">
      <c r="A2746" s="2">
        <v>392933</v>
      </c>
      <c r="B2746" s="2" t="s">
        <v>30</v>
      </c>
      <c r="C2746" s="2" t="s">
        <v>37</v>
      </c>
      <c r="D2746" s="2" t="s">
        <v>32</v>
      </c>
      <c r="E2746" s="2" t="s">
        <v>33</v>
      </c>
      <c r="F2746" s="2" t="s">
        <v>34</v>
      </c>
      <c r="G2746" s="4">
        <v>43533.894849537035</v>
      </c>
      <c r="H2746" s="4">
        <v>43541.894849537035</v>
      </c>
      <c r="I2746" s="4">
        <v>43540.894849537035</v>
      </c>
      <c r="J2746" s="2">
        <v>49</v>
      </c>
      <c r="K2746" s="2">
        <v>115</v>
      </c>
      <c r="L2746" s="2" t="str">
        <f t="shared" si="70"/>
        <v>Mumbai</v>
      </c>
      <c r="M2746" s="2" t="str">
        <f t="shared" si="71"/>
        <v>Bangalore-Mumbai</v>
      </c>
      <c r="N2746" s="2" t="str">
        <f t="shared" si="76"/>
        <v>Outstation</v>
      </c>
      <c r="O2746" s="2" t="str">
        <f t="shared" si="72"/>
        <v>Ship2Home</v>
      </c>
      <c r="P2746" s="2">
        <f t="shared" si="73"/>
        <v>1</v>
      </c>
      <c r="Q2746" s="2">
        <f t="shared" si="74"/>
        <v>8</v>
      </c>
      <c r="R2746" s="2">
        <f t="shared" si="75"/>
        <v>164</v>
      </c>
    </row>
    <row r="2747" spans="1:18" ht="14.25" customHeight="1">
      <c r="A2747" s="2">
        <v>350939</v>
      </c>
      <c r="B2747" s="2" t="s">
        <v>39</v>
      </c>
      <c r="C2747" s="2" t="s">
        <v>43</v>
      </c>
      <c r="D2747" s="2" t="s">
        <v>32</v>
      </c>
      <c r="E2747" s="2" t="s">
        <v>44</v>
      </c>
      <c r="F2747" s="2" t="s">
        <v>34</v>
      </c>
      <c r="G2747" s="4">
        <v>43533.896516203706</v>
      </c>
      <c r="H2747" s="4">
        <v>43533.896516203706</v>
      </c>
      <c r="I2747" s="4">
        <v>43536.896516203706</v>
      </c>
      <c r="J2747" s="2">
        <v>0</v>
      </c>
      <c r="K2747" s="2">
        <v>109</v>
      </c>
      <c r="L2747" s="2" t="str">
        <f t="shared" si="70"/>
        <v>Bangalore</v>
      </c>
      <c r="M2747" s="2" t="str">
        <f t="shared" si="71"/>
        <v>Bangalore-Bangalore</v>
      </c>
      <c r="N2747" s="2" t="str">
        <f t="shared" si="76"/>
        <v>Local</v>
      </c>
      <c r="O2747" s="2" t="str">
        <f t="shared" si="72"/>
        <v>FastWheels</v>
      </c>
      <c r="P2747" s="2">
        <f t="shared" si="73"/>
        <v>-3</v>
      </c>
      <c r="Q2747" s="2">
        <f t="shared" si="74"/>
        <v>0</v>
      </c>
      <c r="R2747" s="2">
        <f t="shared" si="75"/>
        <v>109</v>
      </c>
    </row>
    <row r="2748" spans="1:18" ht="14.25" customHeight="1">
      <c r="A2748" s="2">
        <v>813190</v>
      </c>
      <c r="B2748" s="2" t="s">
        <v>39</v>
      </c>
      <c r="C2748" s="2" t="s">
        <v>31</v>
      </c>
      <c r="D2748" s="2" t="s">
        <v>41</v>
      </c>
      <c r="E2748" s="2" t="s">
        <v>44</v>
      </c>
      <c r="F2748" s="2" t="s">
        <v>34</v>
      </c>
      <c r="G2748" s="4">
        <v>43533.8981712963</v>
      </c>
      <c r="H2748" s="4">
        <v>43533.8981712963</v>
      </c>
      <c r="I2748" s="4">
        <v>43538.8981712963</v>
      </c>
      <c r="J2748" s="2">
        <v>0</v>
      </c>
      <c r="K2748" s="2">
        <v>103</v>
      </c>
      <c r="L2748" s="2" t="str">
        <f t="shared" si="70"/>
        <v>Delhi</v>
      </c>
      <c r="M2748" s="2" t="str">
        <f t="shared" si="71"/>
        <v>Delhi-Delhi</v>
      </c>
      <c r="N2748" s="2" t="str">
        <f t="shared" si="76"/>
        <v>Local</v>
      </c>
      <c r="O2748" s="2" t="str">
        <f t="shared" si="72"/>
        <v>FastWheels</v>
      </c>
      <c r="P2748" s="2">
        <f t="shared" si="73"/>
        <v>-5</v>
      </c>
      <c r="Q2748" s="2">
        <f t="shared" si="74"/>
        <v>0</v>
      </c>
      <c r="R2748" s="2">
        <f t="shared" si="75"/>
        <v>103</v>
      </c>
    </row>
    <row r="2749" spans="1:18" ht="14.25" customHeight="1">
      <c r="A2749" s="2">
        <v>331525</v>
      </c>
      <c r="B2749" s="2" t="s">
        <v>39</v>
      </c>
      <c r="C2749" s="2" t="s">
        <v>37</v>
      </c>
      <c r="D2749" s="2" t="s">
        <v>41</v>
      </c>
      <c r="E2749" s="2" t="s">
        <v>33</v>
      </c>
      <c r="F2749" s="2" t="s">
        <v>34</v>
      </c>
      <c r="G2749" s="4">
        <v>43533.900219907409</v>
      </c>
      <c r="H2749" s="4">
        <v>43539.900219907409</v>
      </c>
      <c r="I2749" s="4">
        <v>43536.900219907409</v>
      </c>
      <c r="J2749" s="2">
        <v>43</v>
      </c>
      <c r="K2749" s="2">
        <v>110</v>
      </c>
      <c r="L2749" s="2" t="str">
        <f t="shared" si="70"/>
        <v>Mumbai</v>
      </c>
      <c r="M2749" s="2" t="str">
        <f t="shared" si="71"/>
        <v>Delhi-Mumbai</v>
      </c>
      <c r="N2749" s="2" t="str">
        <f t="shared" si="76"/>
        <v>Outstation</v>
      </c>
      <c r="O2749" s="2" t="str">
        <f t="shared" si="72"/>
        <v>Ship2Home</v>
      </c>
      <c r="P2749" s="2">
        <f t="shared" si="73"/>
        <v>3</v>
      </c>
      <c r="Q2749" s="2">
        <f t="shared" si="74"/>
        <v>6</v>
      </c>
      <c r="R2749" s="2">
        <f t="shared" si="75"/>
        <v>153</v>
      </c>
    </row>
    <row r="2750" spans="1:18" ht="14.25" customHeight="1">
      <c r="A2750" s="2">
        <v>836895</v>
      </c>
      <c r="B2750" s="2" t="s">
        <v>47</v>
      </c>
      <c r="C2750" s="2" t="s">
        <v>37</v>
      </c>
      <c r="D2750" s="2" t="s">
        <v>32</v>
      </c>
      <c r="E2750" s="2" t="s">
        <v>33</v>
      </c>
      <c r="F2750" s="2" t="s">
        <v>34</v>
      </c>
      <c r="G2750" s="4">
        <v>43533.904664351852</v>
      </c>
      <c r="H2750" s="4">
        <v>43536.904664351852</v>
      </c>
      <c r="I2750" s="4">
        <v>43540.904664351852</v>
      </c>
      <c r="J2750" s="2">
        <v>42</v>
      </c>
      <c r="K2750" s="2">
        <v>114</v>
      </c>
      <c r="L2750" s="2" t="str">
        <f t="shared" si="70"/>
        <v>Mumbai</v>
      </c>
      <c r="M2750" s="2" t="str">
        <f t="shared" si="71"/>
        <v>Bangalore-Mumbai</v>
      </c>
      <c r="N2750" s="2" t="str">
        <f t="shared" si="76"/>
        <v>Outstation</v>
      </c>
      <c r="O2750" s="2" t="str">
        <f t="shared" si="72"/>
        <v>Ship2Home</v>
      </c>
      <c r="P2750" s="2">
        <f t="shared" si="73"/>
        <v>-4</v>
      </c>
      <c r="Q2750" s="2">
        <f t="shared" si="74"/>
        <v>3</v>
      </c>
      <c r="R2750" s="2">
        <f t="shared" si="75"/>
        <v>156</v>
      </c>
    </row>
    <row r="2751" spans="1:18" ht="14.25" customHeight="1">
      <c r="A2751" s="2">
        <v>886634</v>
      </c>
      <c r="B2751" s="2" t="s">
        <v>39</v>
      </c>
      <c r="C2751" s="2" t="s">
        <v>37</v>
      </c>
      <c r="D2751" s="2" t="s">
        <v>32</v>
      </c>
      <c r="E2751" s="2" t="s">
        <v>38</v>
      </c>
      <c r="F2751" s="2" t="s">
        <v>34</v>
      </c>
      <c r="G2751" s="4">
        <v>43533.909618055557</v>
      </c>
      <c r="H2751" s="4">
        <v>43540.909618055557</v>
      </c>
      <c r="I2751" s="4">
        <v>43540.909618055557</v>
      </c>
      <c r="J2751" s="2">
        <v>26</v>
      </c>
      <c r="K2751" s="2">
        <v>112</v>
      </c>
      <c r="L2751" s="2" t="str">
        <f t="shared" si="70"/>
        <v>Mumbai</v>
      </c>
      <c r="M2751" s="2" t="str">
        <f t="shared" si="71"/>
        <v>Bangalore-Mumbai</v>
      </c>
      <c r="N2751" s="2" t="str">
        <f t="shared" si="76"/>
        <v>Outstation</v>
      </c>
      <c r="O2751" s="2" t="str">
        <f t="shared" si="72"/>
        <v>Ship2Home</v>
      </c>
      <c r="P2751" s="2">
        <f t="shared" si="73"/>
        <v>0</v>
      </c>
      <c r="Q2751" s="2">
        <f t="shared" si="74"/>
        <v>7</v>
      </c>
      <c r="R2751" s="2">
        <f t="shared" si="75"/>
        <v>138</v>
      </c>
    </row>
    <row r="2752" spans="1:18" ht="14.25" customHeight="1">
      <c r="A2752" s="2">
        <v>79324</v>
      </c>
      <c r="B2752" s="2" t="s">
        <v>30</v>
      </c>
      <c r="C2752" s="2" t="s">
        <v>43</v>
      </c>
      <c r="D2752" s="2" t="s">
        <v>32</v>
      </c>
      <c r="E2752" s="2" t="s">
        <v>44</v>
      </c>
      <c r="F2752" s="2" t="s">
        <v>34</v>
      </c>
      <c r="G2752" s="4">
        <v>43533.91028935185</v>
      </c>
      <c r="H2752" s="4">
        <v>43533.91028935185</v>
      </c>
      <c r="I2752" s="4">
        <v>43540.91028935185</v>
      </c>
      <c r="J2752" s="2">
        <v>0</v>
      </c>
      <c r="K2752" s="2">
        <v>127</v>
      </c>
      <c r="L2752" s="2" t="str">
        <f t="shared" si="70"/>
        <v>Bangalore</v>
      </c>
      <c r="M2752" s="2" t="str">
        <f t="shared" si="71"/>
        <v>Bangalore-Bangalore</v>
      </c>
      <c r="N2752" s="2" t="str">
        <f t="shared" si="76"/>
        <v>Local</v>
      </c>
      <c r="O2752" s="2" t="str">
        <f t="shared" si="72"/>
        <v>FastWheels</v>
      </c>
      <c r="P2752" s="2">
        <f t="shared" si="73"/>
        <v>-7</v>
      </c>
      <c r="Q2752" s="2">
        <f t="shared" si="74"/>
        <v>0</v>
      </c>
      <c r="R2752" s="2">
        <f t="shared" si="75"/>
        <v>127</v>
      </c>
    </row>
    <row r="2753" spans="1:18" ht="14.25" customHeight="1">
      <c r="A2753" s="2">
        <v>869497</v>
      </c>
      <c r="B2753" s="2" t="s">
        <v>46</v>
      </c>
      <c r="C2753" s="2" t="s">
        <v>43</v>
      </c>
      <c r="D2753" s="2" t="s">
        <v>41</v>
      </c>
      <c r="E2753" s="2" t="s">
        <v>33</v>
      </c>
      <c r="F2753" s="2" t="s">
        <v>34</v>
      </c>
      <c r="G2753" s="4">
        <v>43533.911145833335</v>
      </c>
      <c r="H2753" s="4">
        <v>43537.911145833335</v>
      </c>
      <c r="I2753" s="4">
        <v>43538.911145833335</v>
      </c>
      <c r="J2753" s="2">
        <v>42</v>
      </c>
      <c r="K2753" s="2">
        <v>125</v>
      </c>
      <c r="L2753" s="2" t="str">
        <f t="shared" si="70"/>
        <v>Bangalore</v>
      </c>
      <c r="M2753" s="2" t="str">
        <f t="shared" si="71"/>
        <v>Delhi-Bangalore</v>
      </c>
      <c r="N2753" s="2" t="str">
        <f t="shared" si="76"/>
        <v>Outstation</v>
      </c>
      <c r="O2753" s="2" t="str">
        <f t="shared" si="72"/>
        <v>Ship2Home</v>
      </c>
      <c r="P2753" s="2">
        <f t="shared" si="73"/>
        <v>-1</v>
      </c>
      <c r="Q2753" s="2">
        <f t="shared" si="74"/>
        <v>4</v>
      </c>
      <c r="R2753" s="2">
        <f t="shared" si="75"/>
        <v>167</v>
      </c>
    </row>
    <row r="2754" spans="1:18" ht="14.25" customHeight="1">
      <c r="A2754" s="2">
        <v>304253</v>
      </c>
      <c r="B2754" s="2" t="s">
        <v>48</v>
      </c>
      <c r="C2754" s="2" t="s">
        <v>31</v>
      </c>
      <c r="D2754" s="2" t="s">
        <v>32</v>
      </c>
      <c r="E2754" s="2" t="s">
        <v>33</v>
      </c>
      <c r="F2754" s="2" t="s">
        <v>34</v>
      </c>
      <c r="G2754" s="4">
        <v>43533.91238425926</v>
      </c>
      <c r="H2754" s="4">
        <v>43540.91238425926</v>
      </c>
      <c r="I2754" s="4">
        <v>43540.91238425926</v>
      </c>
      <c r="J2754" s="2">
        <v>30</v>
      </c>
      <c r="K2754" s="2">
        <v>129</v>
      </c>
      <c r="L2754" s="2" t="str">
        <f t="shared" si="70"/>
        <v>Delhi</v>
      </c>
      <c r="M2754" s="2" t="str">
        <f t="shared" si="71"/>
        <v>Bangalore-Delhi</v>
      </c>
      <c r="N2754" s="2" t="str">
        <f t="shared" si="76"/>
        <v>Outstation</v>
      </c>
      <c r="O2754" s="2" t="str">
        <f t="shared" si="72"/>
        <v>Ship2Home</v>
      </c>
      <c r="P2754" s="2">
        <f t="shared" si="73"/>
        <v>0</v>
      </c>
      <c r="Q2754" s="2">
        <f t="shared" si="74"/>
        <v>7</v>
      </c>
      <c r="R2754" s="2">
        <f t="shared" si="75"/>
        <v>159</v>
      </c>
    </row>
    <row r="2755" spans="1:18" ht="14.25" customHeight="1">
      <c r="A2755" s="2">
        <v>719821</v>
      </c>
      <c r="B2755" s="2" t="s">
        <v>39</v>
      </c>
      <c r="C2755" s="2" t="s">
        <v>43</v>
      </c>
      <c r="D2755" s="2" t="s">
        <v>41</v>
      </c>
      <c r="E2755" s="2" t="s">
        <v>44</v>
      </c>
      <c r="F2755" s="2" t="s">
        <v>34</v>
      </c>
      <c r="G2755" s="4">
        <v>43533.912754629629</v>
      </c>
      <c r="H2755" s="4">
        <v>43537.912754629629</v>
      </c>
      <c r="I2755" s="4">
        <v>43536.912754629629</v>
      </c>
      <c r="J2755" s="2">
        <v>65</v>
      </c>
      <c r="K2755" s="2">
        <v>101</v>
      </c>
      <c r="L2755" s="2" t="str">
        <f t="shared" si="70"/>
        <v>Bangalore</v>
      </c>
      <c r="M2755" s="2" t="str">
        <f t="shared" si="71"/>
        <v>Delhi-Bangalore</v>
      </c>
      <c r="N2755" s="2" t="str">
        <f t="shared" si="76"/>
        <v>Outstation</v>
      </c>
      <c r="O2755" s="2" t="str">
        <f t="shared" si="72"/>
        <v>FastWheels</v>
      </c>
      <c r="P2755" s="2">
        <f t="shared" si="73"/>
        <v>1</v>
      </c>
      <c r="Q2755" s="2">
        <f t="shared" si="74"/>
        <v>4</v>
      </c>
      <c r="R2755" s="2">
        <f t="shared" si="75"/>
        <v>166</v>
      </c>
    </row>
    <row r="2756" spans="1:18" ht="14.25" customHeight="1">
      <c r="A2756" s="2">
        <v>444472</v>
      </c>
      <c r="B2756" s="2" t="s">
        <v>48</v>
      </c>
      <c r="C2756" s="2" t="s">
        <v>45</v>
      </c>
      <c r="D2756" s="2" t="s">
        <v>41</v>
      </c>
      <c r="E2756" s="2" t="s">
        <v>44</v>
      </c>
      <c r="F2756" s="2" t="s">
        <v>34</v>
      </c>
      <c r="G2756" s="4">
        <v>43533.913298611114</v>
      </c>
      <c r="H2756" s="4">
        <v>43541.913298611114</v>
      </c>
      <c r="I2756" s="4">
        <v>43538.913298611114</v>
      </c>
      <c r="J2756" s="2">
        <v>47</v>
      </c>
      <c r="K2756" s="2">
        <v>126</v>
      </c>
      <c r="L2756" s="2" t="str">
        <f t="shared" si="70"/>
        <v>Chennai</v>
      </c>
      <c r="M2756" s="2" t="str">
        <f t="shared" si="71"/>
        <v>Delhi-Chennai</v>
      </c>
      <c r="N2756" s="2" t="str">
        <f t="shared" si="76"/>
        <v>Outstation</v>
      </c>
      <c r="O2756" s="2" t="str">
        <f t="shared" si="72"/>
        <v>FastWheels</v>
      </c>
      <c r="P2756" s="2">
        <f t="shared" si="73"/>
        <v>3</v>
      </c>
      <c r="Q2756" s="2">
        <f t="shared" si="74"/>
        <v>8</v>
      </c>
      <c r="R2756" s="2">
        <f t="shared" si="75"/>
        <v>173</v>
      </c>
    </row>
    <row r="2757" spans="1:18" ht="14.25" customHeight="1">
      <c r="A2757" s="2">
        <v>534867</v>
      </c>
      <c r="B2757" s="2" t="s">
        <v>30</v>
      </c>
      <c r="C2757" s="2" t="s">
        <v>43</v>
      </c>
      <c r="D2757" s="2" t="s">
        <v>32</v>
      </c>
      <c r="E2757" s="2" t="s">
        <v>33</v>
      </c>
      <c r="F2757" s="2" t="s">
        <v>34</v>
      </c>
      <c r="G2757" s="4">
        <v>43533.923634259256</v>
      </c>
      <c r="H2757" s="4">
        <v>43537.923634259256</v>
      </c>
      <c r="I2757" s="4">
        <v>43540.923634259256</v>
      </c>
      <c r="J2757" s="2">
        <v>0</v>
      </c>
      <c r="K2757" s="2">
        <v>126</v>
      </c>
      <c r="L2757" s="2" t="str">
        <f t="shared" si="70"/>
        <v>Bangalore</v>
      </c>
      <c r="M2757" s="2" t="str">
        <f t="shared" si="71"/>
        <v>Bangalore-Bangalore</v>
      </c>
      <c r="N2757" s="2" t="str">
        <f t="shared" si="76"/>
        <v>Local</v>
      </c>
      <c r="O2757" s="2" t="str">
        <f t="shared" si="72"/>
        <v>Ship2Home</v>
      </c>
      <c r="P2757" s="2">
        <f t="shared" si="73"/>
        <v>-3</v>
      </c>
      <c r="Q2757" s="2">
        <f t="shared" si="74"/>
        <v>4</v>
      </c>
      <c r="R2757" s="2">
        <f t="shared" si="75"/>
        <v>126</v>
      </c>
    </row>
    <row r="2758" spans="1:18" ht="14.25" customHeight="1">
      <c r="A2758" s="2">
        <v>360864</v>
      </c>
      <c r="B2758" s="2" t="s">
        <v>36</v>
      </c>
      <c r="C2758" s="2" t="s">
        <v>37</v>
      </c>
      <c r="D2758" s="2" t="s">
        <v>41</v>
      </c>
      <c r="E2758" s="2" t="s">
        <v>44</v>
      </c>
      <c r="F2758" s="2" t="s">
        <v>34</v>
      </c>
      <c r="G2758" s="4">
        <v>43533.937291666669</v>
      </c>
      <c r="H2758" s="4">
        <v>43536.937291666669</v>
      </c>
      <c r="I2758" s="4">
        <v>43538.937291666669</v>
      </c>
      <c r="J2758" s="2">
        <v>32</v>
      </c>
      <c r="K2758" s="2">
        <v>111</v>
      </c>
      <c r="L2758" s="2" t="str">
        <f t="shared" si="70"/>
        <v>Mumbai</v>
      </c>
      <c r="M2758" s="2" t="str">
        <f t="shared" si="71"/>
        <v>Delhi-Mumbai</v>
      </c>
      <c r="N2758" s="2" t="str">
        <f t="shared" si="76"/>
        <v>Outstation</v>
      </c>
      <c r="O2758" s="2" t="str">
        <f t="shared" si="72"/>
        <v>FastWheels</v>
      </c>
      <c r="P2758" s="2">
        <f t="shared" si="73"/>
        <v>-2</v>
      </c>
      <c r="Q2758" s="2">
        <f t="shared" si="74"/>
        <v>3</v>
      </c>
      <c r="R2758" s="2">
        <f t="shared" si="75"/>
        <v>143</v>
      </c>
    </row>
    <row r="2759" spans="1:18" ht="14.25" customHeight="1">
      <c r="A2759" s="2">
        <v>667326</v>
      </c>
      <c r="B2759" s="2" t="s">
        <v>48</v>
      </c>
      <c r="C2759" s="2" t="s">
        <v>37</v>
      </c>
      <c r="D2759" s="2" t="s">
        <v>41</v>
      </c>
      <c r="E2759" s="2" t="s">
        <v>38</v>
      </c>
      <c r="F2759" s="2" t="s">
        <v>34</v>
      </c>
      <c r="G2759" s="4">
        <v>43533.937418981484</v>
      </c>
      <c r="H2759" s="4">
        <v>43542.937418981484</v>
      </c>
      <c r="I2759" s="4">
        <v>43538.937418981484</v>
      </c>
      <c r="J2759" s="2">
        <v>38</v>
      </c>
      <c r="K2759" s="2">
        <v>109</v>
      </c>
      <c r="L2759" s="2" t="str">
        <f t="shared" si="70"/>
        <v>Mumbai</v>
      </c>
      <c r="M2759" s="2" t="str">
        <f t="shared" si="71"/>
        <v>Delhi-Mumbai</v>
      </c>
      <c r="N2759" s="2" t="str">
        <f t="shared" si="76"/>
        <v>Outstation</v>
      </c>
      <c r="O2759" s="2" t="str">
        <f t="shared" si="72"/>
        <v>Ship2Home</v>
      </c>
      <c r="P2759" s="2">
        <f t="shared" si="73"/>
        <v>4</v>
      </c>
      <c r="Q2759" s="2">
        <f t="shared" si="74"/>
        <v>9</v>
      </c>
      <c r="R2759" s="2">
        <f t="shared" si="75"/>
        <v>147</v>
      </c>
    </row>
    <row r="2760" spans="1:18" ht="14.25" customHeight="1">
      <c r="A2760" s="2">
        <v>789882</v>
      </c>
      <c r="B2760" s="2" t="s">
        <v>36</v>
      </c>
      <c r="C2760" s="2" t="s">
        <v>45</v>
      </c>
      <c r="D2760" s="2" t="s">
        <v>32</v>
      </c>
      <c r="E2760" s="2" t="s">
        <v>38</v>
      </c>
      <c r="F2760" s="2" t="s">
        <v>34</v>
      </c>
      <c r="G2760" s="4">
        <v>43533.93949074074</v>
      </c>
      <c r="H2760" s="4">
        <v>43537.93949074074</v>
      </c>
      <c r="I2760" s="4">
        <v>43537.93949074074</v>
      </c>
      <c r="J2760" s="2">
        <v>40</v>
      </c>
      <c r="K2760" s="2">
        <v>125</v>
      </c>
      <c r="L2760" s="2" t="str">
        <f t="shared" si="70"/>
        <v>Chennai</v>
      </c>
      <c r="M2760" s="2" t="str">
        <f t="shared" si="71"/>
        <v>Bangalore-Chennai</v>
      </c>
      <c r="N2760" s="2" t="str">
        <f t="shared" si="76"/>
        <v>Outstation</v>
      </c>
      <c r="O2760" s="2" t="str">
        <f t="shared" si="72"/>
        <v>Ship2Home</v>
      </c>
      <c r="P2760" s="2">
        <f t="shared" si="73"/>
        <v>0</v>
      </c>
      <c r="Q2760" s="2">
        <f t="shared" si="74"/>
        <v>4</v>
      </c>
      <c r="R2760" s="2">
        <f t="shared" si="75"/>
        <v>165</v>
      </c>
    </row>
    <row r="2761" spans="1:18" ht="14.25" customHeight="1">
      <c r="A2761" s="2">
        <v>904219</v>
      </c>
      <c r="B2761" s="2" t="s">
        <v>46</v>
      </c>
      <c r="C2761" s="2" t="s">
        <v>31</v>
      </c>
      <c r="D2761" s="2" t="s">
        <v>32</v>
      </c>
      <c r="E2761" s="2" t="s">
        <v>33</v>
      </c>
      <c r="F2761" s="2" t="s">
        <v>34</v>
      </c>
      <c r="G2761" s="4">
        <v>43533.947500000002</v>
      </c>
      <c r="H2761" s="4">
        <v>43541.947500000002</v>
      </c>
      <c r="I2761" s="4">
        <v>43537.947500000002</v>
      </c>
      <c r="J2761" s="2">
        <v>42</v>
      </c>
      <c r="K2761" s="2">
        <v>126</v>
      </c>
      <c r="L2761" s="2" t="str">
        <f t="shared" si="70"/>
        <v>Delhi</v>
      </c>
      <c r="M2761" s="2" t="str">
        <f t="shared" si="71"/>
        <v>Bangalore-Delhi</v>
      </c>
      <c r="N2761" s="2" t="str">
        <f t="shared" si="76"/>
        <v>Outstation</v>
      </c>
      <c r="O2761" s="2" t="str">
        <f t="shared" si="72"/>
        <v>Ship2Home</v>
      </c>
      <c r="P2761" s="2">
        <f t="shared" si="73"/>
        <v>4</v>
      </c>
      <c r="Q2761" s="2">
        <f t="shared" si="74"/>
        <v>8</v>
      </c>
      <c r="R2761" s="2">
        <f t="shared" si="75"/>
        <v>168</v>
      </c>
    </row>
    <row r="2762" spans="1:18" ht="14.25" customHeight="1">
      <c r="A2762" s="2">
        <v>877483</v>
      </c>
      <c r="B2762" s="2" t="s">
        <v>39</v>
      </c>
      <c r="C2762" s="2" t="s">
        <v>37</v>
      </c>
      <c r="D2762" s="2" t="s">
        <v>41</v>
      </c>
      <c r="E2762" s="2" t="s">
        <v>44</v>
      </c>
      <c r="F2762" s="2" t="s">
        <v>34</v>
      </c>
      <c r="G2762" s="4">
        <v>43533.948229166665</v>
      </c>
      <c r="H2762" s="4">
        <v>43535.948229166665</v>
      </c>
      <c r="I2762" s="4">
        <v>43540.948229166665</v>
      </c>
      <c r="J2762" s="2">
        <v>79</v>
      </c>
      <c r="K2762" s="2">
        <v>88</v>
      </c>
      <c r="L2762" s="2" t="str">
        <f t="shared" si="70"/>
        <v>Mumbai</v>
      </c>
      <c r="M2762" s="2" t="str">
        <f t="shared" si="71"/>
        <v>Delhi-Mumbai</v>
      </c>
      <c r="N2762" s="2" t="str">
        <f t="shared" si="76"/>
        <v>Outstation</v>
      </c>
      <c r="O2762" s="2" t="str">
        <f t="shared" si="72"/>
        <v>FastWheels</v>
      </c>
      <c r="P2762" s="2">
        <f t="shared" si="73"/>
        <v>-5</v>
      </c>
      <c r="Q2762" s="2">
        <f t="shared" si="74"/>
        <v>2</v>
      </c>
      <c r="R2762" s="2">
        <f t="shared" si="75"/>
        <v>167</v>
      </c>
    </row>
    <row r="2763" spans="1:18" ht="14.25" customHeight="1">
      <c r="A2763" s="2">
        <v>582918</v>
      </c>
      <c r="B2763" s="2" t="s">
        <v>36</v>
      </c>
      <c r="C2763" s="2" t="s">
        <v>45</v>
      </c>
      <c r="D2763" s="2" t="s">
        <v>41</v>
      </c>
      <c r="E2763" s="2" t="s">
        <v>44</v>
      </c>
      <c r="F2763" s="2" t="s">
        <v>34</v>
      </c>
      <c r="G2763" s="4">
        <v>43533.951469907406</v>
      </c>
      <c r="H2763" s="4">
        <v>43539.951469907406</v>
      </c>
      <c r="I2763" s="4">
        <v>43538.951469907406</v>
      </c>
      <c r="J2763" s="2">
        <v>68</v>
      </c>
      <c r="K2763" s="2">
        <v>109</v>
      </c>
      <c r="L2763" s="2" t="str">
        <f t="shared" si="70"/>
        <v>Chennai</v>
      </c>
      <c r="M2763" s="2" t="str">
        <f t="shared" si="71"/>
        <v>Delhi-Chennai</v>
      </c>
      <c r="N2763" s="2" t="str">
        <f t="shared" si="76"/>
        <v>Outstation</v>
      </c>
      <c r="O2763" s="2" t="str">
        <f t="shared" si="72"/>
        <v>FastWheels</v>
      </c>
      <c r="P2763" s="2">
        <f t="shared" si="73"/>
        <v>1</v>
      </c>
      <c r="Q2763" s="2">
        <f t="shared" si="74"/>
        <v>6</v>
      </c>
      <c r="R2763" s="2">
        <f t="shared" si="75"/>
        <v>177</v>
      </c>
    </row>
    <row r="2764" spans="1:18" ht="14.25" customHeight="1">
      <c r="A2764" s="2">
        <v>706281</v>
      </c>
      <c r="B2764" s="2" t="s">
        <v>36</v>
      </c>
      <c r="C2764" s="2" t="s">
        <v>40</v>
      </c>
      <c r="D2764" s="2" t="s">
        <v>32</v>
      </c>
      <c r="E2764" s="2" t="s">
        <v>44</v>
      </c>
      <c r="F2764" s="2" t="s">
        <v>34</v>
      </c>
      <c r="G2764" s="4">
        <v>43533.951782407406</v>
      </c>
      <c r="H2764" s="4">
        <v>43537.951782407406</v>
      </c>
      <c r="I2764" s="4">
        <v>43538.951782407406</v>
      </c>
      <c r="J2764" s="2">
        <v>68</v>
      </c>
      <c r="K2764" s="2">
        <v>87</v>
      </c>
      <c r="L2764" s="2" t="str">
        <f t="shared" si="70"/>
        <v>Kolkata</v>
      </c>
      <c r="M2764" s="2" t="str">
        <f t="shared" si="71"/>
        <v>Bangalore-Kolkata</v>
      </c>
      <c r="N2764" s="2" t="str">
        <f t="shared" si="76"/>
        <v>Outstation</v>
      </c>
      <c r="O2764" s="2" t="str">
        <f t="shared" si="72"/>
        <v>FastWheels</v>
      </c>
      <c r="P2764" s="2">
        <f t="shared" si="73"/>
        <v>-1</v>
      </c>
      <c r="Q2764" s="2">
        <f t="shared" si="74"/>
        <v>4</v>
      </c>
      <c r="R2764" s="2">
        <f t="shared" si="75"/>
        <v>155</v>
      </c>
    </row>
    <row r="2765" spans="1:18" ht="14.25" customHeight="1">
      <c r="A2765" s="2">
        <v>937000</v>
      </c>
      <c r="B2765" s="2" t="s">
        <v>47</v>
      </c>
      <c r="C2765" s="2" t="s">
        <v>37</v>
      </c>
      <c r="D2765" s="2" t="s">
        <v>41</v>
      </c>
      <c r="E2765" s="2" t="s">
        <v>44</v>
      </c>
      <c r="F2765" s="2" t="s">
        <v>34</v>
      </c>
      <c r="G2765" s="4">
        <v>43533.951828703706</v>
      </c>
      <c r="H2765" s="4">
        <v>43536.951828703706</v>
      </c>
      <c r="I2765" s="4">
        <v>43537.951828703706</v>
      </c>
      <c r="J2765" s="2">
        <v>69</v>
      </c>
      <c r="K2765" s="2">
        <v>90</v>
      </c>
      <c r="L2765" s="2" t="str">
        <f t="shared" si="70"/>
        <v>Mumbai</v>
      </c>
      <c r="M2765" s="2" t="str">
        <f t="shared" si="71"/>
        <v>Delhi-Mumbai</v>
      </c>
      <c r="N2765" s="2" t="str">
        <f t="shared" si="76"/>
        <v>Outstation</v>
      </c>
      <c r="O2765" s="2" t="str">
        <f t="shared" si="72"/>
        <v>FastWheels</v>
      </c>
      <c r="P2765" s="2">
        <f t="shared" si="73"/>
        <v>-1</v>
      </c>
      <c r="Q2765" s="2">
        <f t="shared" si="74"/>
        <v>3</v>
      </c>
      <c r="R2765" s="2">
        <f t="shared" si="75"/>
        <v>159</v>
      </c>
    </row>
    <row r="2766" spans="1:18" ht="14.25" customHeight="1">
      <c r="A2766" s="2">
        <v>916570</v>
      </c>
      <c r="B2766" s="2" t="s">
        <v>47</v>
      </c>
      <c r="C2766" s="2" t="s">
        <v>43</v>
      </c>
      <c r="D2766" s="2" t="s">
        <v>41</v>
      </c>
      <c r="E2766" s="2" t="s">
        <v>38</v>
      </c>
      <c r="F2766" s="2" t="s">
        <v>34</v>
      </c>
      <c r="G2766" s="4">
        <v>43533.955416666664</v>
      </c>
      <c r="H2766" s="4">
        <v>43537.955416666664</v>
      </c>
      <c r="I2766" s="4">
        <v>43536.955416666664</v>
      </c>
      <c r="J2766" s="2">
        <v>37</v>
      </c>
      <c r="K2766" s="2">
        <v>122</v>
      </c>
      <c r="L2766" s="2" t="str">
        <f t="shared" si="70"/>
        <v>Bangalore</v>
      </c>
      <c r="M2766" s="2" t="str">
        <f t="shared" si="71"/>
        <v>Delhi-Bangalore</v>
      </c>
      <c r="N2766" s="2" t="str">
        <f t="shared" si="76"/>
        <v>Outstation</v>
      </c>
      <c r="O2766" s="2" t="str">
        <f t="shared" si="72"/>
        <v>Ship2Home</v>
      </c>
      <c r="P2766" s="2">
        <f t="shared" si="73"/>
        <v>1</v>
      </c>
      <c r="Q2766" s="2">
        <f t="shared" si="74"/>
        <v>4</v>
      </c>
      <c r="R2766" s="2">
        <f t="shared" si="75"/>
        <v>159</v>
      </c>
    </row>
    <row r="2767" spans="1:18" ht="14.25" customHeight="1">
      <c r="A2767" s="2">
        <v>109881</v>
      </c>
      <c r="B2767" s="2" t="s">
        <v>49</v>
      </c>
      <c r="C2767" s="2" t="s">
        <v>37</v>
      </c>
      <c r="D2767" s="2" t="s">
        <v>32</v>
      </c>
      <c r="E2767" s="2" t="s">
        <v>44</v>
      </c>
      <c r="F2767" s="2" t="s">
        <v>34</v>
      </c>
      <c r="G2767" s="4">
        <v>43533.958287037036</v>
      </c>
      <c r="H2767" s="4">
        <v>43537.958287037036</v>
      </c>
      <c r="I2767" s="4">
        <v>43540.958287037036</v>
      </c>
      <c r="J2767" s="2">
        <v>74</v>
      </c>
      <c r="K2767" s="2">
        <v>95</v>
      </c>
      <c r="L2767" s="2" t="str">
        <f t="shared" si="70"/>
        <v>Mumbai</v>
      </c>
      <c r="M2767" s="2" t="str">
        <f t="shared" si="71"/>
        <v>Bangalore-Mumbai</v>
      </c>
      <c r="N2767" s="2" t="str">
        <f t="shared" si="76"/>
        <v>Outstation</v>
      </c>
      <c r="O2767" s="2" t="str">
        <f t="shared" si="72"/>
        <v>FastWheels</v>
      </c>
      <c r="P2767" s="2">
        <f t="shared" si="73"/>
        <v>-3</v>
      </c>
      <c r="Q2767" s="2">
        <f t="shared" si="74"/>
        <v>4</v>
      </c>
      <c r="R2767" s="2">
        <f t="shared" si="75"/>
        <v>169</v>
      </c>
    </row>
    <row r="2768" spans="1:18" ht="14.25" customHeight="1">
      <c r="A2768" s="2">
        <v>360530</v>
      </c>
      <c r="B2768" s="2" t="s">
        <v>42</v>
      </c>
      <c r="C2768" s="2" t="s">
        <v>37</v>
      </c>
      <c r="D2768" s="2" t="s">
        <v>41</v>
      </c>
      <c r="E2768" s="2" t="s">
        <v>38</v>
      </c>
      <c r="F2768" s="2" t="s">
        <v>34</v>
      </c>
      <c r="G2768" s="4">
        <v>43533.960856481484</v>
      </c>
      <c r="H2768" s="4">
        <v>43536.960856481484</v>
      </c>
      <c r="I2768" s="4">
        <v>43536.960856481484</v>
      </c>
      <c r="J2768" s="2">
        <v>39</v>
      </c>
      <c r="K2768" s="2">
        <v>114</v>
      </c>
      <c r="L2768" s="2" t="str">
        <f t="shared" si="70"/>
        <v>Mumbai</v>
      </c>
      <c r="M2768" s="2" t="str">
        <f t="shared" si="71"/>
        <v>Delhi-Mumbai</v>
      </c>
      <c r="N2768" s="2" t="str">
        <f t="shared" si="76"/>
        <v>Outstation</v>
      </c>
      <c r="O2768" s="2" t="str">
        <f t="shared" si="72"/>
        <v>Ship2Home</v>
      </c>
      <c r="P2768" s="2">
        <f t="shared" si="73"/>
        <v>0</v>
      </c>
      <c r="Q2768" s="2">
        <f t="shared" si="74"/>
        <v>3</v>
      </c>
      <c r="R2768" s="2">
        <f t="shared" si="75"/>
        <v>153</v>
      </c>
    </row>
    <row r="2769" spans="1:18" ht="14.25" customHeight="1">
      <c r="A2769" s="2">
        <v>571925</v>
      </c>
      <c r="B2769" s="2" t="s">
        <v>36</v>
      </c>
      <c r="C2769" s="2" t="s">
        <v>45</v>
      </c>
      <c r="D2769" s="2" t="s">
        <v>32</v>
      </c>
      <c r="E2769" s="2" t="s">
        <v>33</v>
      </c>
      <c r="F2769" s="2" t="s">
        <v>34</v>
      </c>
      <c r="G2769" s="4">
        <v>43533.962418981479</v>
      </c>
      <c r="H2769" s="4">
        <v>43537.962418981479</v>
      </c>
      <c r="I2769" s="4">
        <v>43539.962418981479</v>
      </c>
      <c r="J2769" s="2">
        <v>25</v>
      </c>
      <c r="K2769" s="2">
        <v>128</v>
      </c>
      <c r="L2769" s="2" t="str">
        <f t="shared" si="70"/>
        <v>Chennai</v>
      </c>
      <c r="M2769" s="2" t="str">
        <f t="shared" si="71"/>
        <v>Bangalore-Chennai</v>
      </c>
      <c r="N2769" s="2" t="str">
        <f t="shared" si="76"/>
        <v>Outstation</v>
      </c>
      <c r="O2769" s="2" t="str">
        <f t="shared" si="72"/>
        <v>Ship2Home</v>
      </c>
      <c r="P2769" s="2">
        <f t="shared" si="73"/>
        <v>-2</v>
      </c>
      <c r="Q2769" s="2">
        <f t="shared" si="74"/>
        <v>4</v>
      </c>
      <c r="R2769" s="2">
        <f t="shared" si="75"/>
        <v>153</v>
      </c>
    </row>
    <row r="2770" spans="1:18" ht="14.25" customHeight="1">
      <c r="A2770" s="2">
        <v>574821</v>
      </c>
      <c r="B2770" s="2" t="s">
        <v>36</v>
      </c>
      <c r="C2770" s="2" t="s">
        <v>37</v>
      </c>
      <c r="D2770" s="2" t="s">
        <v>32</v>
      </c>
      <c r="E2770" s="2" t="s">
        <v>33</v>
      </c>
      <c r="F2770" s="2" t="s">
        <v>34</v>
      </c>
      <c r="G2770" s="4">
        <v>43533.965497685182</v>
      </c>
      <c r="H2770" s="4">
        <v>43538.965497685182</v>
      </c>
      <c r="I2770" s="4">
        <v>43539.965497685182</v>
      </c>
      <c r="J2770" s="2">
        <v>44</v>
      </c>
      <c r="K2770" s="2">
        <v>109</v>
      </c>
      <c r="L2770" s="2" t="str">
        <f t="shared" si="70"/>
        <v>Mumbai</v>
      </c>
      <c r="M2770" s="2" t="str">
        <f t="shared" si="71"/>
        <v>Bangalore-Mumbai</v>
      </c>
      <c r="N2770" s="2" t="str">
        <f t="shared" si="76"/>
        <v>Outstation</v>
      </c>
      <c r="O2770" s="2" t="str">
        <f t="shared" si="72"/>
        <v>Ship2Home</v>
      </c>
      <c r="P2770" s="2">
        <f t="shared" si="73"/>
        <v>-1</v>
      </c>
      <c r="Q2770" s="2">
        <f t="shared" si="74"/>
        <v>5</v>
      </c>
      <c r="R2770" s="2">
        <f t="shared" si="75"/>
        <v>153</v>
      </c>
    </row>
    <row r="2771" spans="1:18" ht="14.25" customHeight="1">
      <c r="A2771" s="2">
        <v>622084</v>
      </c>
      <c r="B2771" s="2" t="s">
        <v>48</v>
      </c>
      <c r="C2771" s="2" t="s">
        <v>45</v>
      </c>
      <c r="D2771" s="2" t="s">
        <v>41</v>
      </c>
      <c r="E2771" s="2" t="s">
        <v>44</v>
      </c>
      <c r="F2771" s="2" t="s">
        <v>34</v>
      </c>
      <c r="G2771" s="4">
        <v>43533.97016203704</v>
      </c>
      <c r="H2771" s="4">
        <v>43542.97016203704</v>
      </c>
      <c r="I2771" s="4">
        <v>43540.97016203704</v>
      </c>
      <c r="J2771" s="2">
        <v>48</v>
      </c>
      <c r="K2771" s="2">
        <v>127</v>
      </c>
      <c r="L2771" s="2" t="str">
        <f t="shared" si="70"/>
        <v>Chennai</v>
      </c>
      <c r="M2771" s="2" t="str">
        <f t="shared" si="71"/>
        <v>Delhi-Chennai</v>
      </c>
      <c r="N2771" s="2" t="str">
        <f t="shared" si="76"/>
        <v>Outstation</v>
      </c>
      <c r="O2771" s="2" t="str">
        <f t="shared" si="72"/>
        <v>FastWheels</v>
      </c>
      <c r="P2771" s="2">
        <f t="shared" si="73"/>
        <v>2</v>
      </c>
      <c r="Q2771" s="2">
        <f t="shared" si="74"/>
        <v>9</v>
      </c>
      <c r="R2771" s="2">
        <f t="shared" si="75"/>
        <v>175</v>
      </c>
    </row>
    <row r="2772" spans="1:18" ht="14.25" customHeight="1">
      <c r="A2772" s="2">
        <v>13558</v>
      </c>
      <c r="B2772" s="2" t="s">
        <v>47</v>
      </c>
      <c r="C2772" s="2" t="s">
        <v>43</v>
      </c>
      <c r="D2772" s="2" t="s">
        <v>41</v>
      </c>
      <c r="E2772" s="2" t="s">
        <v>38</v>
      </c>
      <c r="F2772" s="2" t="s">
        <v>34</v>
      </c>
      <c r="G2772" s="4">
        <v>43533.974942129629</v>
      </c>
      <c r="H2772" s="4">
        <v>43540.974942129629</v>
      </c>
      <c r="I2772" s="4">
        <v>43539.974942129629</v>
      </c>
      <c r="J2772" s="2">
        <v>30</v>
      </c>
      <c r="K2772" s="2">
        <v>125</v>
      </c>
      <c r="L2772" s="2" t="str">
        <f t="shared" si="70"/>
        <v>Bangalore</v>
      </c>
      <c r="M2772" s="2" t="str">
        <f t="shared" si="71"/>
        <v>Delhi-Bangalore</v>
      </c>
      <c r="N2772" s="2" t="str">
        <f t="shared" si="76"/>
        <v>Outstation</v>
      </c>
      <c r="O2772" s="2" t="str">
        <f t="shared" si="72"/>
        <v>Ship2Home</v>
      </c>
      <c r="P2772" s="2">
        <f t="shared" si="73"/>
        <v>1</v>
      </c>
      <c r="Q2772" s="2">
        <f t="shared" si="74"/>
        <v>7</v>
      </c>
      <c r="R2772" s="2">
        <f t="shared" si="75"/>
        <v>155</v>
      </c>
    </row>
    <row r="2773" spans="1:18" ht="14.25" customHeight="1">
      <c r="A2773" s="2">
        <v>863730</v>
      </c>
      <c r="B2773" s="2" t="s">
        <v>39</v>
      </c>
      <c r="C2773" s="2" t="s">
        <v>43</v>
      </c>
      <c r="D2773" s="2" t="s">
        <v>41</v>
      </c>
      <c r="E2773" s="2" t="s">
        <v>38</v>
      </c>
      <c r="F2773" s="2" t="s">
        <v>34</v>
      </c>
      <c r="G2773" s="4">
        <v>43533.982453703706</v>
      </c>
      <c r="H2773" s="4">
        <v>43543.982453703706</v>
      </c>
      <c r="I2773" s="4">
        <v>43539.982453703706</v>
      </c>
      <c r="J2773" s="2">
        <v>47</v>
      </c>
      <c r="K2773" s="2">
        <v>127</v>
      </c>
      <c r="L2773" s="2" t="str">
        <f t="shared" si="70"/>
        <v>Bangalore</v>
      </c>
      <c r="M2773" s="2" t="str">
        <f t="shared" si="71"/>
        <v>Delhi-Bangalore</v>
      </c>
      <c r="N2773" s="2" t="str">
        <f t="shared" si="76"/>
        <v>Outstation</v>
      </c>
      <c r="O2773" s="2" t="str">
        <f t="shared" si="72"/>
        <v>Ship2Home</v>
      </c>
      <c r="P2773" s="2">
        <f t="shared" si="73"/>
        <v>4</v>
      </c>
      <c r="Q2773" s="2">
        <f t="shared" si="74"/>
        <v>10</v>
      </c>
      <c r="R2773" s="2">
        <f t="shared" si="75"/>
        <v>174</v>
      </c>
    </row>
    <row r="2774" spans="1:18" ht="14.25" customHeight="1">
      <c r="A2774" s="2">
        <v>700636</v>
      </c>
      <c r="B2774" s="2" t="s">
        <v>36</v>
      </c>
      <c r="C2774" s="2" t="s">
        <v>31</v>
      </c>
      <c r="D2774" s="2" t="s">
        <v>32</v>
      </c>
      <c r="E2774" s="2" t="s">
        <v>44</v>
      </c>
      <c r="F2774" s="2" t="s">
        <v>34</v>
      </c>
      <c r="G2774" s="4">
        <v>43533.984270833331</v>
      </c>
      <c r="H2774" s="4">
        <v>43535.984270833331</v>
      </c>
      <c r="I2774" s="4">
        <v>43537.984270833331</v>
      </c>
      <c r="J2774" s="2">
        <v>76</v>
      </c>
      <c r="K2774" s="2">
        <v>101</v>
      </c>
      <c r="L2774" s="2" t="str">
        <f t="shared" si="70"/>
        <v>Delhi</v>
      </c>
      <c r="M2774" s="2" t="str">
        <f t="shared" si="71"/>
        <v>Bangalore-Delhi</v>
      </c>
      <c r="N2774" s="2" t="str">
        <f t="shared" si="76"/>
        <v>Outstation</v>
      </c>
      <c r="O2774" s="2" t="str">
        <f t="shared" si="72"/>
        <v>FastWheels</v>
      </c>
      <c r="P2774" s="2">
        <f t="shared" si="73"/>
        <v>-2</v>
      </c>
      <c r="Q2774" s="2">
        <f t="shared" si="74"/>
        <v>2</v>
      </c>
      <c r="R2774" s="2">
        <f t="shared" si="75"/>
        <v>177</v>
      </c>
    </row>
    <row r="2775" spans="1:18" ht="14.25" customHeight="1">
      <c r="A2775" s="2">
        <v>246601</v>
      </c>
      <c r="B2775" s="2" t="s">
        <v>39</v>
      </c>
      <c r="C2775" s="2" t="s">
        <v>37</v>
      </c>
      <c r="D2775" s="2" t="s">
        <v>41</v>
      </c>
      <c r="E2775" s="2" t="s">
        <v>44</v>
      </c>
      <c r="F2775" s="2" t="s">
        <v>34</v>
      </c>
      <c r="G2775" s="4">
        <v>43533.985127314816</v>
      </c>
      <c r="H2775" s="4">
        <v>43535.985127314816</v>
      </c>
      <c r="I2775" s="4">
        <v>43538.985127314816</v>
      </c>
      <c r="J2775" s="2">
        <v>87</v>
      </c>
      <c r="K2775" s="2">
        <v>91</v>
      </c>
      <c r="L2775" s="2" t="str">
        <f t="shared" si="70"/>
        <v>Mumbai</v>
      </c>
      <c r="M2775" s="2" t="str">
        <f t="shared" si="71"/>
        <v>Delhi-Mumbai</v>
      </c>
      <c r="N2775" s="2" t="str">
        <f t="shared" si="76"/>
        <v>Outstation</v>
      </c>
      <c r="O2775" s="2" t="str">
        <f t="shared" si="72"/>
        <v>FastWheels</v>
      </c>
      <c r="P2775" s="2">
        <f t="shared" si="73"/>
        <v>-3</v>
      </c>
      <c r="Q2775" s="2">
        <f t="shared" si="74"/>
        <v>2</v>
      </c>
      <c r="R2775" s="2">
        <f t="shared" si="75"/>
        <v>178</v>
      </c>
    </row>
    <row r="2776" spans="1:18" ht="14.25" customHeight="1">
      <c r="A2776" s="2">
        <v>172327</v>
      </c>
      <c r="B2776" s="2" t="s">
        <v>48</v>
      </c>
      <c r="C2776" s="2" t="s">
        <v>37</v>
      </c>
      <c r="D2776" s="2" t="s">
        <v>41</v>
      </c>
      <c r="E2776" s="2" t="s">
        <v>44</v>
      </c>
      <c r="F2776" s="2" t="s">
        <v>34</v>
      </c>
      <c r="G2776" s="4">
        <v>43533.986238425925</v>
      </c>
      <c r="H2776" s="4">
        <v>43535.986238425925</v>
      </c>
      <c r="I2776" s="4">
        <v>43536.986238425925</v>
      </c>
      <c r="J2776" s="2">
        <v>71</v>
      </c>
      <c r="K2776" s="2">
        <v>91</v>
      </c>
      <c r="L2776" s="2" t="str">
        <f t="shared" si="70"/>
        <v>Mumbai</v>
      </c>
      <c r="M2776" s="2" t="str">
        <f t="shared" si="71"/>
        <v>Delhi-Mumbai</v>
      </c>
      <c r="N2776" s="2" t="str">
        <f t="shared" si="76"/>
        <v>Outstation</v>
      </c>
      <c r="O2776" s="2" t="str">
        <f t="shared" si="72"/>
        <v>FastWheels</v>
      </c>
      <c r="P2776" s="2">
        <f t="shared" si="73"/>
        <v>-1</v>
      </c>
      <c r="Q2776" s="2">
        <f t="shared" si="74"/>
        <v>2</v>
      </c>
      <c r="R2776" s="2">
        <f t="shared" si="75"/>
        <v>162</v>
      </c>
    </row>
    <row r="2777" spans="1:18" ht="14.25" customHeight="1">
      <c r="A2777" s="2">
        <v>561095</v>
      </c>
      <c r="B2777" s="2" t="s">
        <v>39</v>
      </c>
      <c r="C2777" s="2" t="s">
        <v>37</v>
      </c>
      <c r="D2777" s="2" t="s">
        <v>32</v>
      </c>
      <c r="E2777" s="2" t="s">
        <v>44</v>
      </c>
      <c r="F2777" s="2" t="s">
        <v>34</v>
      </c>
      <c r="G2777" s="4">
        <v>43533.989548611113</v>
      </c>
      <c r="H2777" s="4">
        <v>43536.989548611113</v>
      </c>
      <c r="I2777" s="4">
        <v>43538.989548611113</v>
      </c>
      <c r="J2777" s="2">
        <v>57</v>
      </c>
      <c r="K2777" s="2">
        <v>95</v>
      </c>
      <c r="L2777" s="2" t="str">
        <f t="shared" si="70"/>
        <v>Mumbai</v>
      </c>
      <c r="M2777" s="2" t="str">
        <f t="shared" si="71"/>
        <v>Bangalore-Mumbai</v>
      </c>
      <c r="N2777" s="2" t="str">
        <f t="shared" si="76"/>
        <v>Outstation</v>
      </c>
      <c r="O2777" s="2" t="str">
        <f t="shared" si="72"/>
        <v>FastWheels</v>
      </c>
      <c r="P2777" s="2">
        <f t="shared" si="73"/>
        <v>-2</v>
      </c>
      <c r="Q2777" s="2">
        <f t="shared" si="74"/>
        <v>3</v>
      </c>
      <c r="R2777" s="2">
        <f t="shared" si="75"/>
        <v>152</v>
      </c>
    </row>
    <row r="2778" spans="1:18" ht="14.25" customHeight="1">
      <c r="A2778" s="2">
        <v>768776</v>
      </c>
      <c r="B2778" s="2" t="s">
        <v>47</v>
      </c>
      <c r="C2778" s="2" t="s">
        <v>31</v>
      </c>
      <c r="D2778" s="2" t="s">
        <v>41</v>
      </c>
      <c r="E2778" s="2" t="s">
        <v>44</v>
      </c>
      <c r="F2778" s="2" t="s">
        <v>34</v>
      </c>
      <c r="G2778" s="4">
        <v>43533.989791666667</v>
      </c>
      <c r="H2778" s="4">
        <v>43533.989791666667</v>
      </c>
      <c r="I2778" s="4">
        <v>43536.989791666667</v>
      </c>
      <c r="J2778" s="2">
        <v>0</v>
      </c>
      <c r="K2778" s="2">
        <v>110</v>
      </c>
      <c r="L2778" s="2" t="str">
        <f t="shared" si="70"/>
        <v>Delhi</v>
      </c>
      <c r="M2778" s="2" t="str">
        <f t="shared" si="71"/>
        <v>Delhi-Delhi</v>
      </c>
      <c r="N2778" s="2" t="str">
        <f t="shared" si="76"/>
        <v>Local</v>
      </c>
      <c r="O2778" s="2" t="str">
        <f t="shared" si="72"/>
        <v>FastWheels</v>
      </c>
      <c r="P2778" s="2">
        <f t="shared" si="73"/>
        <v>-3</v>
      </c>
      <c r="Q2778" s="2">
        <f t="shared" si="74"/>
        <v>0</v>
      </c>
      <c r="R2778" s="2">
        <f t="shared" si="75"/>
        <v>110</v>
      </c>
    </row>
    <row r="2779" spans="1:18" ht="14.25" customHeight="1">
      <c r="A2779" s="2">
        <v>346700</v>
      </c>
      <c r="B2779" s="2" t="s">
        <v>47</v>
      </c>
      <c r="C2779" s="2" t="s">
        <v>40</v>
      </c>
      <c r="D2779" s="2" t="s">
        <v>41</v>
      </c>
      <c r="E2779" s="2" t="s">
        <v>44</v>
      </c>
      <c r="F2779" s="2" t="s">
        <v>34</v>
      </c>
      <c r="G2779" s="4">
        <v>43533.992997685185</v>
      </c>
      <c r="H2779" s="4">
        <v>43541.992997685185</v>
      </c>
      <c r="I2779" s="4">
        <v>43536.992997685185</v>
      </c>
      <c r="J2779" s="2">
        <v>32</v>
      </c>
      <c r="K2779" s="2">
        <v>113</v>
      </c>
      <c r="L2779" s="2" t="str">
        <f t="shared" si="70"/>
        <v>Kolkata</v>
      </c>
      <c r="M2779" s="2" t="str">
        <f t="shared" si="71"/>
        <v>Delhi-Kolkata</v>
      </c>
      <c r="N2779" s="2" t="str">
        <f t="shared" si="76"/>
        <v>Outstation</v>
      </c>
      <c r="O2779" s="2" t="str">
        <f t="shared" si="72"/>
        <v>FastWheels</v>
      </c>
      <c r="P2779" s="2">
        <f t="shared" si="73"/>
        <v>5</v>
      </c>
      <c r="Q2779" s="2">
        <f t="shared" si="74"/>
        <v>8</v>
      </c>
      <c r="R2779" s="2">
        <f t="shared" si="75"/>
        <v>145</v>
      </c>
    </row>
    <row r="2780" spans="1:18" ht="14.25" customHeight="1">
      <c r="A2780" s="2">
        <v>774562</v>
      </c>
      <c r="B2780" s="2" t="s">
        <v>30</v>
      </c>
      <c r="C2780" s="2" t="s">
        <v>31</v>
      </c>
      <c r="D2780" s="2" t="s">
        <v>41</v>
      </c>
      <c r="E2780" s="2" t="s">
        <v>44</v>
      </c>
      <c r="F2780" s="2" t="s">
        <v>34</v>
      </c>
      <c r="G2780" s="4">
        <v>43533.996365740742</v>
      </c>
      <c r="H2780" s="4">
        <v>43534.996365740742</v>
      </c>
      <c r="I2780" s="4">
        <v>43537.996365740742</v>
      </c>
      <c r="J2780" s="2">
        <v>0</v>
      </c>
      <c r="K2780" s="2">
        <v>110</v>
      </c>
      <c r="L2780" s="2" t="str">
        <f t="shared" si="70"/>
        <v>Delhi</v>
      </c>
      <c r="M2780" s="2" t="str">
        <f t="shared" si="71"/>
        <v>Delhi-Delhi</v>
      </c>
      <c r="N2780" s="2" t="str">
        <f t="shared" si="76"/>
        <v>Local</v>
      </c>
      <c r="O2780" s="2" t="str">
        <f t="shared" si="72"/>
        <v>FastWheels</v>
      </c>
      <c r="P2780" s="2">
        <f t="shared" si="73"/>
        <v>-3</v>
      </c>
      <c r="Q2780" s="2">
        <f t="shared" si="74"/>
        <v>1</v>
      </c>
      <c r="R2780" s="2">
        <f t="shared" si="75"/>
        <v>110</v>
      </c>
    </row>
    <row r="2781" spans="1:18" ht="14.25" customHeight="1">
      <c r="A2781" s="2">
        <v>363603</v>
      </c>
      <c r="B2781" s="2" t="s">
        <v>36</v>
      </c>
      <c r="C2781" s="2" t="s">
        <v>40</v>
      </c>
      <c r="D2781" s="2" t="s">
        <v>41</v>
      </c>
      <c r="E2781" s="2" t="s">
        <v>33</v>
      </c>
      <c r="F2781" s="2" t="s">
        <v>34</v>
      </c>
      <c r="G2781" s="4">
        <v>43534.001875000002</v>
      </c>
      <c r="H2781" s="4">
        <v>43536.001875000002</v>
      </c>
      <c r="I2781" s="4">
        <v>43538.001875000002</v>
      </c>
      <c r="J2781" s="2">
        <v>50</v>
      </c>
      <c r="K2781" s="2">
        <v>107</v>
      </c>
      <c r="L2781" s="2" t="str">
        <f t="shared" si="70"/>
        <v>Kolkata</v>
      </c>
      <c r="M2781" s="2" t="str">
        <f t="shared" si="71"/>
        <v>Delhi-Kolkata</v>
      </c>
      <c r="N2781" s="2" t="str">
        <f t="shared" si="76"/>
        <v>Outstation</v>
      </c>
      <c r="O2781" s="2" t="str">
        <f t="shared" si="72"/>
        <v>Ship2Home</v>
      </c>
      <c r="P2781" s="2">
        <f t="shared" si="73"/>
        <v>-2</v>
      </c>
      <c r="Q2781" s="2">
        <f t="shared" si="74"/>
        <v>2</v>
      </c>
      <c r="R2781" s="2">
        <f t="shared" si="75"/>
        <v>157</v>
      </c>
    </row>
    <row r="2782" spans="1:18" ht="14.25" customHeight="1">
      <c r="A2782" s="2">
        <v>799424</v>
      </c>
      <c r="B2782" s="2" t="s">
        <v>47</v>
      </c>
      <c r="C2782" s="2" t="s">
        <v>37</v>
      </c>
      <c r="D2782" s="2" t="s">
        <v>32</v>
      </c>
      <c r="E2782" s="2" t="s">
        <v>44</v>
      </c>
      <c r="F2782" s="2" t="s">
        <v>34</v>
      </c>
      <c r="G2782" s="4">
        <v>43534.005011574074</v>
      </c>
      <c r="H2782" s="4">
        <v>43536.005011574074</v>
      </c>
      <c r="I2782" s="4">
        <v>43537.005011574074</v>
      </c>
      <c r="J2782" s="2">
        <v>28</v>
      </c>
      <c r="K2782" s="2">
        <v>112</v>
      </c>
      <c r="L2782" s="2" t="str">
        <f t="shared" si="70"/>
        <v>Mumbai</v>
      </c>
      <c r="M2782" s="2" t="str">
        <f t="shared" si="71"/>
        <v>Bangalore-Mumbai</v>
      </c>
      <c r="N2782" s="2" t="str">
        <f t="shared" si="76"/>
        <v>Outstation</v>
      </c>
      <c r="O2782" s="2" t="str">
        <f t="shared" si="72"/>
        <v>FastWheels</v>
      </c>
      <c r="P2782" s="2">
        <f t="shared" si="73"/>
        <v>-1</v>
      </c>
      <c r="Q2782" s="2">
        <f t="shared" si="74"/>
        <v>2</v>
      </c>
      <c r="R2782" s="2">
        <f t="shared" si="75"/>
        <v>140</v>
      </c>
    </row>
    <row r="2783" spans="1:18" ht="14.25" customHeight="1">
      <c r="A2783" s="2">
        <v>318562</v>
      </c>
      <c r="B2783" s="2" t="s">
        <v>39</v>
      </c>
      <c r="C2783" s="2" t="s">
        <v>31</v>
      </c>
      <c r="D2783" s="2" t="s">
        <v>41</v>
      </c>
      <c r="E2783" s="2" t="s">
        <v>38</v>
      </c>
      <c r="F2783" s="2" t="s">
        <v>34</v>
      </c>
      <c r="G2783" s="4">
        <v>43534.0077662037</v>
      </c>
      <c r="H2783" s="4">
        <v>43536.0077662037</v>
      </c>
      <c r="I2783" s="4">
        <v>43538.0077662037</v>
      </c>
      <c r="J2783" s="2">
        <v>0</v>
      </c>
      <c r="K2783" s="2">
        <v>120</v>
      </c>
      <c r="L2783" s="2" t="str">
        <f t="shared" si="70"/>
        <v>Delhi</v>
      </c>
      <c r="M2783" s="2" t="str">
        <f t="shared" si="71"/>
        <v>Delhi-Delhi</v>
      </c>
      <c r="N2783" s="2" t="str">
        <f t="shared" si="76"/>
        <v>Local</v>
      </c>
      <c r="O2783" s="2" t="str">
        <f t="shared" si="72"/>
        <v>Ship2Home</v>
      </c>
      <c r="P2783" s="2">
        <f t="shared" si="73"/>
        <v>-2</v>
      </c>
      <c r="Q2783" s="2">
        <f t="shared" si="74"/>
        <v>2</v>
      </c>
      <c r="R2783" s="2">
        <f t="shared" si="75"/>
        <v>120</v>
      </c>
    </row>
    <row r="2784" spans="1:18" ht="14.25" customHeight="1">
      <c r="A2784" s="2">
        <v>83748</v>
      </c>
      <c r="B2784" s="2" t="s">
        <v>42</v>
      </c>
      <c r="C2784" s="2" t="s">
        <v>40</v>
      </c>
      <c r="D2784" s="2" t="s">
        <v>32</v>
      </c>
      <c r="E2784" s="2" t="s">
        <v>44</v>
      </c>
      <c r="F2784" s="2" t="s">
        <v>34</v>
      </c>
      <c r="G2784" s="4">
        <v>43534.012499999997</v>
      </c>
      <c r="H2784" s="4">
        <v>43542.012499999997</v>
      </c>
      <c r="I2784" s="4">
        <v>43537.012499999997</v>
      </c>
      <c r="J2784" s="2">
        <v>27</v>
      </c>
      <c r="K2784" s="2">
        <v>110</v>
      </c>
      <c r="L2784" s="2" t="str">
        <f t="shared" si="70"/>
        <v>Kolkata</v>
      </c>
      <c r="M2784" s="2" t="str">
        <f t="shared" si="71"/>
        <v>Bangalore-Kolkata</v>
      </c>
      <c r="N2784" s="2" t="str">
        <f t="shared" si="76"/>
        <v>Outstation</v>
      </c>
      <c r="O2784" s="2" t="str">
        <f t="shared" si="72"/>
        <v>FastWheels</v>
      </c>
      <c r="P2784" s="2">
        <f t="shared" si="73"/>
        <v>5</v>
      </c>
      <c r="Q2784" s="2">
        <f t="shared" si="74"/>
        <v>8</v>
      </c>
      <c r="R2784" s="2">
        <f t="shared" si="75"/>
        <v>137</v>
      </c>
    </row>
    <row r="2785" spans="1:18" ht="14.25" customHeight="1">
      <c r="A2785" s="2">
        <v>186385</v>
      </c>
      <c r="B2785" s="2" t="s">
        <v>46</v>
      </c>
      <c r="C2785" s="2" t="s">
        <v>43</v>
      </c>
      <c r="D2785" s="2" t="s">
        <v>32</v>
      </c>
      <c r="E2785" s="2" t="s">
        <v>44</v>
      </c>
      <c r="F2785" s="2" t="s">
        <v>34</v>
      </c>
      <c r="G2785" s="4">
        <v>43534.013101851851</v>
      </c>
      <c r="H2785" s="4">
        <v>43534.013101851851</v>
      </c>
      <c r="I2785" s="4">
        <v>43541.013101851851</v>
      </c>
      <c r="J2785" s="2">
        <v>0</v>
      </c>
      <c r="K2785" s="2">
        <v>102</v>
      </c>
      <c r="L2785" s="2" t="str">
        <f t="shared" si="70"/>
        <v>Bangalore</v>
      </c>
      <c r="M2785" s="2" t="str">
        <f t="shared" si="71"/>
        <v>Bangalore-Bangalore</v>
      </c>
      <c r="N2785" s="2" t="str">
        <f t="shared" si="76"/>
        <v>Local</v>
      </c>
      <c r="O2785" s="2" t="str">
        <f t="shared" si="72"/>
        <v>FastWheels</v>
      </c>
      <c r="P2785" s="2">
        <f t="shared" si="73"/>
        <v>-7</v>
      </c>
      <c r="Q2785" s="2">
        <f t="shared" si="74"/>
        <v>0</v>
      </c>
      <c r="R2785" s="2">
        <f t="shared" si="75"/>
        <v>102</v>
      </c>
    </row>
    <row r="2786" spans="1:18" ht="14.25" customHeight="1">
      <c r="A2786" s="2">
        <v>375808</v>
      </c>
      <c r="B2786" s="2" t="s">
        <v>47</v>
      </c>
      <c r="C2786" s="2" t="s">
        <v>37</v>
      </c>
      <c r="D2786" s="2" t="s">
        <v>32</v>
      </c>
      <c r="E2786" s="2" t="s">
        <v>44</v>
      </c>
      <c r="F2786" s="2" t="s">
        <v>34</v>
      </c>
      <c r="G2786" s="4">
        <v>43534.013460648152</v>
      </c>
      <c r="H2786" s="4">
        <v>43536.013460648152</v>
      </c>
      <c r="I2786" s="4">
        <v>43540.013460648152</v>
      </c>
      <c r="J2786" s="2">
        <v>46</v>
      </c>
      <c r="K2786" s="2">
        <v>111</v>
      </c>
      <c r="L2786" s="2" t="str">
        <f t="shared" si="70"/>
        <v>Mumbai</v>
      </c>
      <c r="M2786" s="2" t="str">
        <f t="shared" si="71"/>
        <v>Bangalore-Mumbai</v>
      </c>
      <c r="N2786" s="2" t="str">
        <f t="shared" si="76"/>
        <v>Outstation</v>
      </c>
      <c r="O2786" s="2" t="str">
        <f t="shared" si="72"/>
        <v>FastWheels</v>
      </c>
      <c r="P2786" s="2">
        <f t="shared" si="73"/>
        <v>-4</v>
      </c>
      <c r="Q2786" s="2">
        <f t="shared" si="74"/>
        <v>2</v>
      </c>
      <c r="R2786" s="2">
        <f t="shared" si="75"/>
        <v>157</v>
      </c>
    </row>
    <row r="2787" spans="1:18" ht="14.25" customHeight="1">
      <c r="A2787" s="2">
        <v>919364</v>
      </c>
      <c r="B2787" s="2" t="s">
        <v>39</v>
      </c>
      <c r="C2787" s="2" t="s">
        <v>45</v>
      </c>
      <c r="D2787" s="2" t="s">
        <v>41</v>
      </c>
      <c r="E2787" s="2" t="s">
        <v>44</v>
      </c>
      <c r="F2787" s="2" t="s">
        <v>34</v>
      </c>
      <c r="G2787" s="4">
        <v>43534.014178240737</v>
      </c>
      <c r="H2787" s="4">
        <v>43544.014178240737</v>
      </c>
      <c r="I2787" s="4">
        <v>43538.014178240737</v>
      </c>
      <c r="J2787" s="2">
        <v>79</v>
      </c>
      <c r="K2787" s="2">
        <v>109</v>
      </c>
      <c r="L2787" s="2" t="str">
        <f t="shared" si="70"/>
        <v>Chennai</v>
      </c>
      <c r="M2787" s="2" t="str">
        <f t="shared" si="71"/>
        <v>Delhi-Chennai</v>
      </c>
      <c r="N2787" s="2" t="str">
        <f t="shared" si="76"/>
        <v>Outstation</v>
      </c>
      <c r="O2787" s="2" t="str">
        <f t="shared" si="72"/>
        <v>FastWheels</v>
      </c>
      <c r="P2787" s="2">
        <f t="shared" si="73"/>
        <v>6</v>
      </c>
      <c r="Q2787" s="2">
        <f t="shared" si="74"/>
        <v>10</v>
      </c>
      <c r="R2787" s="2">
        <f t="shared" si="75"/>
        <v>188</v>
      </c>
    </row>
    <row r="2788" spans="1:18" ht="14.25" customHeight="1">
      <c r="A2788" s="2">
        <v>29357</v>
      </c>
      <c r="B2788" s="2" t="s">
        <v>36</v>
      </c>
      <c r="C2788" s="2" t="s">
        <v>40</v>
      </c>
      <c r="D2788" s="2" t="s">
        <v>32</v>
      </c>
      <c r="E2788" s="2" t="s">
        <v>33</v>
      </c>
      <c r="F2788" s="2" t="s">
        <v>34</v>
      </c>
      <c r="G2788" s="4">
        <v>43534.014930555553</v>
      </c>
      <c r="H2788" s="4">
        <v>43537.014930555553</v>
      </c>
      <c r="I2788" s="4">
        <v>43541.014930555553</v>
      </c>
      <c r="J2788" s="2">
        <v>41</v>
      </c>
      <c r="K2788" s="2">
        <v>109</v>
      </c>
      <c r="L2788" s="2" t="str">
        <f t="shared" si="70"/>
        <v>Kolkata</v>
      </c>
      <c r="M2788" s="2" t="str">
        <f t="shared" si="71"/>
        <v>Bangalore-Kolkata</v>
      </c>
      <c r="N2788" s="2" t="str">
        <f t="shared" si="76"/>
        <v>Outstation</v>
      </c>
      <c r="O2788" s="2" t="str">
        <f t="shared" si="72"/>
        <v>Ship2Home</v>
      </c>
      <c r="P2788" s="2">
        <f t="shared" si="73"/>
        <v>-4</v>
      </c>
      <c r="Q2788" s="2">
        <f t="shared" si="74"/>
        <v>3</v>
      </c>
      <c r="R2788" s="2">
        <f t="shared" si="75"/>
        <v>150</v>
      </c>
    </row>
    <row r="2789" spans="1:18" ht="14.25" customHeight="1">
      <c r="A2789" s="2">
        <v>937411</v>
      </c>
      <c r="B2789" s="2" t="s">
        <v>30</v>
      </c>
      <c r="C2789" s="2" t="s">
        <v>37</v>
      </c>
      <c r="D2789" s="2" t="s">
        <v>41</v>
      </c>
      <c r="E2789" s="2" t="s">
        <v>33</v>
      </c>
      <c r="F2789" s="2" t="s">
        <v>34</v>
      </c>
      <c r="G2789" s="4">
        <v>43534.016828703701</v>
      </c>
      <c r="H2789" s="4">
        <v>43539.016828703701</v>
      </c>
      <c r="I2789" s="4">
        <v>43540.016828703701</v>
      </c>
      <c r="J2789" s="2">
        <v>32</v>
      </c>
      <c r="K2789" s="2">
        <v>109</v>
      </c>
      <c r="L2789" s="2" t="str">
        <f t="shared" si="70"/>
        <v>Mumbai</v>
      </c>
      <c r="M2789" s="2" t="str">
        <f t="shared" si="71"/>
        <v>Delhi-Mumbai</v>
      </c>
      <c r="N2789" s="2" t="str">
        <f t="shared" si="76"/>
        <v>Outstation</v>
      </c>
      <c r="O2789" s="2" t="str">
        <f t="shared" si="72"/>
        <v>Ship2Home</v>
      </c>
      <c r="P2789" s="2">
        <f t="shared" si="73"/>
        <v>-1</v>
      </c>
      <c r="Q2789" s="2">
        <f t="shared" si="74"/>
        <v>5</v>
      </c>
      <c r="R2789" s="2">
        <f t="shared" si="75"/>
        <v>141</v>
      </c>
    </row>
    <row r="2790" spans="1:18" ht="14.25" customHeight="1">
      <c r="A2790" s="2">
        <v>104809</v>
      </c>
      <c r="B2790" s="2" t="s">
        <v>47</v>
      </c>
      <c r="C2790" s="2" t="s">
        <v>40</v>
      </c>
      <c r="D2790" s="2" t="s">
        <v>41</v>
      </c>
      <c r="E2790" s="2" t="s">
        <v>33</v>
      </c>
      <c r="F2790" s="2" t="s">
        <v>34</v>
      </c>
      <c r="G2790" s="4">
        <v>43534.024108796293</v>
      </c>
      <c r="H2790" s="4">
        <v>43536.024108796293</v>
      </c>
      <c r="I2790" s="4">
        <v>43541.024108796293</v>
      </c>
      <c r="J2790" s="2">
        <v>49</v>
      </c>
      <c r="K2790" s="2">
        <v>106</v>
      </c>
      <c r="L2790" s="2" t="str">
        <f t="shared" si="70"/>
        <v>Kolkata</v>
      </c>
      <c r="M2790" s="2" t="str">
        <f t="shared" si="71"/>
        <v>Delhi-Kolkata</v>
      </c>
      <c r="N2790" s="2" t="str">
        <f t="shared" si="76"/>
        <v>Outstation</v>
      </c>
      <c r="O2790" s="2" t="str">
        <f t="shared" si="72"/>
        <v>Ship2Home</v>
      </c>
      <c r="P2790" s="2">
        <f t="shared" si="73"/>
        <v>-5</v>
      </c>
      <c r="Q2790" s="2">
        <f t="shared" si="74"/>
        <v>2</v>
      </c>
      <c r="R2790" s="2">
        <f t="shared" si="75"/>
        <v>155</v>
      </c>
    </row>
    <row r="2791" spans="1:18" ht="14.25" customHeight="1">
      <c r="A2791" s="2">
        <v>117057</v>
      </c>
      <c r="B2791" s="2" t="s">
        <v>47</v>
      </c>
      <c r="C2791" s="2" t="s">
        <v>45</v>
      </c>
      <c r="D2791" s="2" t="s">
        <v>41</v>
      </c>
      <c r="E2791" s="2" t="s">
        <v>33</v>
      </c>
      <c r="F2791" s="2" t="s">
        <v>34</v>
      </c>
      <c r="G2791" s="4">
        <v>43534.02857638889</v>
      </c>
      <c r="H2791" s="4">
        <v>43537.02857638889</v>
      </c>
      <c r="I2791" s="4">
        <v>43540.02857638889</v>
      </c>
      <c r="J2791" s="2">
        <v>27</v>
      </c>
      <c r="K2791" s="2">
        <v>128</v>
      </c>
      <c r="L2791" s="2" t="str">
        <f t="shared" si="70"/>
        <v>Chennai</v>
      </c>
      <c r="M2791" s="2" t="str">
        <f t="shared" si="71"/>
        <v>Delhi-Chennai</v>
      </c>
      <c r="N2791" s="2" t="str">
        <f t="shared" si="76"/>
        <v>Outstation</v>
      </c>
      <c r="O2791" s="2" t="str">
        <f t="shared" si="72"/>
        <v>Ship2Home</v>
      </c>
      <c r="P2791" s="2">
        <f t="shared" si="73"/>
        <v>-3</v>
      </c>
      <c r="Q2791" s="2">
        <f t="shared" si="74"/>
        <v>3</v>
      </c>
      <c r="R2791" s="2">
        <f t="shared" si="75"/>
        <v>155</v>
      </c>
    </row>
    <row r="2792" spans="1:18" ht="14.25" customHeight="1">
      <c r="A2792" s="2">
        <v>619892</v>
      </c>
      <c r="B2792" s="2" t="s">
        <v>39</v>
      </c>
      <c r="C2792" s="2" t="s">
        <v>31</v>
      </c>
      <c r="D2792" s="2" t="s">
        <v>32</v>
      </c>
      <c r="E2792" s="2" t="s">
        <v>44</v>
      </c>
      <c r="F2792" s="2" t="s">
        <v>34</v>
      </c>
      <c r="G2792" s="4">
        <v>43534.034918981481</v>
      </c>
      <c r="H2792" s="4">
        <v>43540.034918981481</v>
      </c>
      <c r="I2792" s="4">
        <v>43540.034918981481</v>
      </c>
      <c r="J2792" s="2">
        <v>40</v>
      </c>
      <c r="K2792" s="2">
        <v>128</v>
      </c>
      <c r="L2792" s="2" t="str">
        <f t="shared" si="70"/>
        <v>Delhi</v>
      </c>
      <c r="M2792" s="2" t="str">
        <f t="shared" si="71"/>
        <v>Bangalore-Delhi</v>
      </c>
      <c r="N2792" s="2" t="str">
        <f t="shared" si="76"/>
        <v>Outstation</v>
      </c>
      <c r="O2792" s="2" t="str">
        <f t="shared" si="72"/>
        <v>FastWheels</v>
      </c>
      <c r="P2792" s="2">
        <f t="shared" si="73"/>
        <v>0</v>
      </c>
      <c r="Q2792" s="2">
        <f t="shared" si="74"/>
        <v>6</v>
      </c>
      <c r="R2792" s="2">
        <f t="shared" si="75"/>
        <v>168</v>
      </c>
    </row>
    <row r="2793" spans="1:18" ht="14.25" customHeight="1">
      <c r="A2793" s="2">
        <v>421866</v>
      </c>
      <c r="B2793" s="2" t="s">
        <v>47</v>
      </c>
      <c r="C2793" s="2" t="s">
        <v>37</v>
      </c>
      <c r="D2793" s="2" t="s">
        <v>32</v>
      </c>
      <c r="E2793" s="2" t="s">
        <v>38</v>
      </c>
      <c r="F2793" s="2" t="s">
        <v>34</v>
      </c>
      <c r="G2793" s="4">
        <v>43534.041203703702</v>
      </c>
      <c r="H2793" s="4">
        <v>43542.041203703702</v>
      </c>
      <c r="I2793" s="4">
        <v>43537.041203703702</v>
      </c>
      <c r="J2793" s="2">
        <v>25</v>
      </c>
      <c r="K2793" s="2">
        <v>109</v>
      </c>
      <c r="L2793" s="2" t="str">
        <f t="shared" si="70"/>
        <v>Mumbai</v>
      </c>
      <c r="M2793" s="2" t="str">
        <f t="shared" si="71"/>
        <v>Bangalore-Mumbai</v>
      </c>
      <c r="N2793" s="2" t="str">
        <f t="shared" si="76"/>
        <v>Outstation</v>
      </c>
      <c r="O2793" s="2" t="str">
        <f t="shared" si="72"/>
        <v>Ship2Home</v>
      </c>
      <c r="P2793" s="2">
        <f t="shared" si="73"/>
        <v>5</v>
      </c>
      <c r="Q2793" s="2">
        <f t="shared" si="74"/>
        <v>8</v>
      </c>
      <c r="R2793" s="2">
        <f t="shared" si="75"/>
        <v>134</v>
      </c>
    </row>
    <row r="2794" spans="1:18" ht="14.25" customHeight="1">
      <c r="A2794" s="2">
        <v>775117</v>
      </c>
      <c r="B2794" s="2" t="s">
        <v>39</v>
      </c>
      <c r="C2794" s="2" t="s">
        <v>31</v>
      </c>
      <c r="D2794" s="2" t="s">
        <v>41</v>
      </c>
      <c r="E2794" s="2" t="s">
        <v>44</v>
      </c>
      <c r="F2794" s="2" t="s">
        <v>34</v>
      </c>
      <c r="G2794" s="4">
        <v>43534.05741898148</v>
      </c>
      <c r="H2794" s="4">
        <v>43536.05741898148</v>
      </c>
      <c r="I2794" s="4">
        <v>43537.05741898148</v>
      </c>
      <c r="J2794" s="2">
        <v>0</v>
      </c>
      <c r="K2794" s="2">
        <v>104</v>
      </c>
      <c r="L2794" s="2" t="str">
        <f t="shared" si="70"/>
        <v>Delhi</v>
      </c>
      <c r="M2794" s="2" t="str">
        <f t="shared" si="71"/>
        <v>Delhi-Delhi</v>
      </c>
      <c r="N2794" s="2" t="str">
        <f t="shared" si="76"/>
        <v>Local</v>
      </c>
      <c r="O2794" s="2" t="str">
        <f t="shared" si="72"/>
        <v>FastWheels</v>
      </c>
      <c r="P2794" s="2">
        <f t="shared" si="73"/>
        <v>-1</v>
      </c>
      <c r="Q2794" s="2">
        <f t="shared" si="74"/>
        <v>2</v>
      </c>
      <c r="R2794" s="2">
        <f t="shared" si="75"/>
        <v>104</v>
      </c>
    </row>
    <row r="2795" spans="1:18" ht="14.25" customHeight="1">
      <c r="A2795" s="2">
        <v>213166</v>
      </c>
      <c r="B2795" s="2" t="s">
        <v>42</v>
      </c>
      <c r="C2795" s="2" t="s">
        <v>31</v>
      </c>
      <c r="D2795" s="2" t="s">
        <v>41</v>
      </c>
      <c r="E2795" s="2" t="s">
        <v>44</v>
      </c>
      <c r="F2795" s="2" t="s">
        <v>34</v>
      </c>
      <c r="G2795" s="4">
        <v>43534.057997685188</v>
      </c>
      <c r="H2795" s="4">
        <v>43536.057997685188</v>
      </c>
      <c r="I2795" s="4">
        <v>43539.057997685188</v>
      </c>
      <c r="J2795" s="2">
        <v>0</v>
      </c>
      <c r="K2795" s="2">
        <v>103</v>
      </c>
      <c r="L2795" s="2" t="str">
        <f t="shared" si="70"/>
        <v>Delhi</v>
      </c>
      <c r="M2795" s="2" t="str">
        <f t="shared" si="71"/>
        <v>Delhi-Delhi</v>
      </c>
      <c r="N2795" s="2" t="str">
        <f t="shared" si="76"/>
        <v>Local</v>
      </c>
      <c r="O2795" s="2" t="str">
        <f t="shared" si="72"/>
        <v>FastWheels</v>
      </c>
      <c r="P2795" s="2">
        <f t="shared" si="73"/>
        <v>-3</v>
      </c>
      <c r="Q2795" s="2">
        <f t="shared" si="74"/>
        <v>2</v>
      </c>
      <c r="R2795" s="2">
        <f t="shared" si="75"/>
        <v>103</v>
      </c>
    </row>
    <row r="2796" spans="1:18" ht="14.25" customHeight="1">
      <c r="A2796" s="2">
        <v>236884</v>
      </c>
      <c r="B2796" s="2" t="s">
        <v>36</v>
      </c>
      <c r="C2796" s="2" t="s">
        <v>40</v>
      </c>
      <c r="D2796" s="2" t="s">
        <v>41</v>
      </c>
      <c r="E2796" s="2" t="s">
        <v>44</v>
      </c>
      <c r="F2796" s="2" t="s">
        <v>34</v>
      </c>
      <c r="G2796" s="4">
        <v>43534.061331018522</v>
      </c>
      <c r="H2796" s="4">
        <v>43538.061331018522</v>
      </c>
      <c r="I2796" s="4">
        <v>43540.061331018522</v>
      </c>
      <c r="J2796" s="2">
        <v>34</v>
      </c>
      <c r="K2796" s="2">
        <v>112</v>
      </c>
      <c r="L2796" s="2" t="str">
        <f t="shared" si="70"/>
        <v>Kolkata</v>
      </c>
      <c r="M2796" s="2" t="str">
        <f t="shared" si="71"/>
        <v>Delhi-Kolkata</v>
      </c>
      <c r="N2796" s="2" t="str">
        <f t="shared" si="76"/>
        <v>Outstation</v>
      </c>
      <c r="O2796" s="2" t="str">
        <f t="shared" si="72"/>
        <v>FastWheels</v>
      </c>
      <c r="P2796" s="2">
        <f t="shared" si="73"/>
        <v>-2</v>
      </c>
      <c r="Q2796" s="2">
        <f t="shared" si="74"/>
        <v>4</v>
      </c>
      <c r="R2796" s="2">
        <f t="shared" si="75"/>
        <v>146</v>
      </c>
    </row>
    <row r="2797" spans="1:18" ht="14.25" customHeight="1">
      <c r="A2797" s="2">
        <v>185498</v>
      </c>
      <c r="B2797" s="2" t="s">
        <v>30</v>
      </c>
      <c r="C2797" s="2" t="s">
        <v>37</v>
      </c>
      <c r="D2797" s="2" t="s">
        <v>32</v>
      </c>
      <c r="E2797" s="2" t="s">
        <v>38</v>
      </c>
      <c r="F2797" s="2" t="s">
        <v>34</v>
      </c>
      <c r="G2797" s="4">
        <v>43534.061655092592</v>
      </c>
      <c r="H2797" s="4">
        <v>43541.061655092592</v>
      </c>
      <c r="I2797" s="4">
        <v>43538.061655092592</v>
      </c>
      <c r="J2797" s="2">
        <v>32</v>
      </c>
      <c r="K2797" s="2">
        <v>108</v>
      </c>
      <c r="L2797" s="2" t="str">
        <f t="shared" si="70"/>
        <v>Mumbai</v>
      </c>
      <c r="M2797" s="2" t="str">
        <f t="shared" si="71"/>
        <v>Bangalore-Mumbai</v>
      </c>
      <c r="N2797" s="2" t="str">
        <f t="shared" si="76"/>
        <v>Outstation</v>
      </c>
      <c r="O2797" s="2" t="str">
        <f t="shared" si="72"/>
        <v>Ship2Home</v>
      </c>
      <c r="P2797" s="2">
        <f t="shared" si="73"/>
        <v>3</v>
      </c>
      <c r="Q2797" s="2">
        <f t="shared" si="74"/>
        <v>7</v>
      </c>
      <c r="R2797" s="2">
        <f t="shared" si="75"/>
        <v>140</v>
      </c>
    </row>
    <row r="2798" spans="1:18" ht="14.25" customHeight="1">
      <c r="A2798" s="2">
        <v>399176</v>
      </c>
      <c r="B2798" s="2" t="s">
        <v>39</v>
      </c>
      <c r="C2798" s="2" t="s">
        <v>43</v>
      </c>
      <c r="D2798" s="2" t="s">
        <v>41</v>
      </c>
      <c r="E2798" s="2" t="s">
        <v>44</v>
      </c>
      <c r="F2798" s="2" t="s">
        <v>34</v>
      </c>
      <c r="G2798" s="4">
        <v>43534.064675925925</v>
      </c>
      <c r="H2798" s="4">
        <v>43540.064675925925</v>
      </c>
      <c r="I2798" s="4">
        <v>43541.064675925925</v>
      </c>
      <c r="J2798" s="2">
        <v>71</v>
      </c>
      <c r="K2798" s="2">
        <v>109</v>
      </c>
      <c r="L2798" s="2" t="str">
        <f t="shared" si="70"/>
        <v>Bangalore</v>
      </c>
      <c r="M2798" s="2" t="str">
        <f t="shared" si="71"/>
        <v>Delhi-Bangalore</v>
      </c>
      <c r="N2798" s="2" t="str">
        <f t="shared" si="76"/>
        <v>Outstation</v>
      </c>
      <c r="O2798" s="2" t="str">
        <f t="shared" si="72"/>
        <v>FastWheels</v>
      </c>
      <c r="P2798" s="2">
        <f t="shared" si="73"/>
        <v>-1</v>
      </c>
      <c r="Q2798" s="2">
        <f t="shared" si="74"/>
        <v>6</v>
      </c>
      <c r="R2798" s="2">
        <f t="shared" si="75"/>
        <v>180</v>
      </c>
    </row>
    <row r="2799" spans="1:18" ht="14.25" customHeight="1">
      <c r="A2799" s="2">
        <v>142294</v>
      </c>
      <c r="B2799" s="2" t="s">
        <v>30</v>
      </c>
      <c r="C2799" s="2" t="s">
        <v>31</v>
      </c>
      <c r="D2799" s="2" t="s">
        <v>32</v>
      </c>
      <c r="E2799" s="2" t="s">
        <v>44</v>
      </c>
      <c r="F2799" s="2" t="s">
        <v>34</v>
      </c>
      <c r="G2799" s="4">
        <v>43534.066261574073</v>
      </c>
      <c r="H2799" s="4">
        <v>43537.066261574073</v>
      </c>
      <c r="I2799" s="4">
        <v>43537.066261574073</v>
      </c>
      <c r="J2799" s="2">
        <v>85</v>
      </c>
      <c r="K2799" s="2">
        <v>101</v>
      </c>
      <c r="L2799" s="2" t="str">
        <f t="shared" si="70"/>
        <v>Delhi</v>
      </c>
      <c r="M2799" s="2" t="str">
        <f t="shared" si="71"/>
        <v>Bangalore-Delhi</v>
      </c>
      <c r="N2799" s="2" t="str">
        <f t="shared" si="76"/>
        <v>Outstation</v>
      </c>
      <c r="O2799" s="2" t="str">
        <f t="shared" si="72"/>
        <v>FastWheels</v>
      </c>
      <c r="P2799" s="2">
        <f t="shared" si="73"/>
        <v>0</v>
      </c>
      <c r="Q2799" s="2">
        <f t="shared" si="74"/>
        <v>3</v>
      </c>
      <c r="R2799" s="2">
        <f t="shared" si="75"/>
        <v>186</v>
      </c>
    </row>
    <row r="2800" spans="1:18" ht="14.25" customHeight="1">
      <c r="A2800" s="2">
        <v>307015</v>
      </c>
      <c r="B2800" s="2" t="s">
        <v>36</v>
      </c>
      <c r="C2800" s="2" t="s">
        <v>37</v>
      </c>
      <c r="D2800" s="2" t="s">
        <v>32</v>
      </c>
      <c r="E2800" s="2" t="s">
        <v>44</v>
      </c>
      <c r="F2800" s="2" t="s">
        <v>34</v>
      </c>
      <c r="G2800" s="4">
        <v>43534.067870370367</v>
      </c>
      <c r="H2800" s="4">
        <v>43536.067870370367</v>
      </c>
      <c r="I2800" s="4">
        <v>43541.067870370367</v>
      </c>
      <c r="J2800" s="2">
        <v>78</v>
      </c>
      <c r="K2800" s="2">
        <v>85</v>
      </c>
      <c r="L2800" s="2" t="str">
        <f t="shared" si="70"/>
        <v>Mumbai</v>
      </c>
      <c r="M2800" s="2" t="str">
        <f t="shared" si="71"/>
        <v>Bangalore-Mumbai</v>
      </c>
      <c r="N2800" s="2" t="str">
        <f t="shared" si="76"/>
        <v>Outstation</v>
      </c>
      <c r="O2800" s="2" t="str">
        <f t="shared" si="72"/>
        <v>FastWheels</v>
      </c>
      <c r="P2800" s="2">
        <f t="shared" si="73"/>
        <v>-5</v>
      </c>
      <c r="Q2800" s="2">
        <f t="shared" si="74"/>
        <v>2</v>
      </c>
      <c r="R2800" s="2">
        <f t="shared" si="75"/>
        <v>163</v>
      </c>
    </row>
    <row r="2801" spans="1:18" ht="14.25" customHeight="1">
      <c r="A2801" s="2">
        <v>743574</v>
      </c>
      <c r="B2801" s="2" t="s">
        <v>47</v>
      </c>
      <c r="C2801" s="2" t="s">
        <v>40</v>
      </c>
      <c r="D2801" s="2" t="s">
        <v>32</v>
      </c>
      <c r="E2801" s="2" t="s">
        <v>44</v>
      </c>
      <c r="F2801" s="2" t="s">
        <v>34</v>
      </c>
      <c r="G2801" s="4">
        <v>43534.072523148148</v>
      </c>
      <c r="H2801" s="4">
        <v>43543.072523148148</v>
      </c>
      <c r="I2801" s="4">
        <v>43537.072523148148</v>
      </c>
      <c r="J2801" s="2">
        <v>58</v>
      </c>
      <c r="K2801" s="2">
        <v>88</v>
      </c>
      <c r="L2801" s="2" t="str">
        <f t="shared" si="70"/>
        <v>Kolkata</v>
      </c>
      <c r="M2801" s="2" t="str">
        <f t="shared" si="71"/>
        <v>Bangalore-Kolkata</v>
      </c>
      <c r="N2801" s="2" t="str">
        <f t="shared" si="76"/>
        <v>Outstation</v>
      </c>
      <c r="O2801" s="2" t="str">
        <f t="shared" si="72"/>
        <v>FastWheels</v>
      </c>
      <c r="P2801" s="2">
        <f t="shared" si="73"/>
        <v>6</v>
      </c>
      <c r="Q2801" s="2">
        <f t="shared" si="74"/>
        <v>9</v>
      </c>
      <c r="R2801" s="2">
        <f t="shared" si="75"/>
        <v>146</v>
      </c>
    </row>
    <row r="2802" spans="1:18" ht="14.25" customHeight="1">
      <c r="A2802" s="2">
        <v>772343</v>
      </c>
      <c r="B2802" s="2" t="s">
        <v>39</v>
      </c>
      <c r="C2802" s="2" t="s">
        <v>31</v>
      </c>
      <c r="D2802" s="2" t="s">
        <v>41</v>
      </c>
      <c r="E2802" s="2" t="s">
        <v>33</v>
      </c>
      <c r="F2802" s="2" t="s">
        <v>34</v>
      </c>
      <c r="G2802" s="4">
        <v>43534.073587962965</v>
      </c>
      <c r="H2802" s="4">
        <v>43539.073587962965</v>
      </c>
      <c r="I2802" s="4">
        <v>43538.073587962965</v>
      </c>
      <c r="J2802" s="2">
        <v>0</v>
      </c>
      <c r="K2802" s="2">
        <v>123</v>
      </c>
      <c r="L2802" s="2" t="str">
        <f t="shared" si="70"/>
        <v>Delhi</v>
      </c>
      <c r="M2802" s="2" t="str">
        <f t="shared" si="71"/>
        <v>Delhi-Delhi</v>
      </c>
      <c r="N2802" s="2" t="str">
        <f t="shared" si="76"/>
        <v>Local</v>
      </c>
      <c r="O2802" s="2" t="str">
        <f t="shared" si="72"/>
        <v>Ship2Home</v>
      </c>
      <c r="P2802" s="2">
        <f t="shared" si="73"/>
        <v>1</v>
      </c>
      <c r="Q2802" s="2">
        <f t="shared" si="74"/>
        <v>5</v>
      </c>
      <c r="R2802" s="2">
        <f t="shared" si="75"/>
        <v>123</v>
      </c>
    </row>
    <row r="2803" spans="1:18" ht="14.25" customHeight="1">
      <c r="A2803" s="2">
        <v>215711</v>
      </c>
      <c r="B2803" s="2" t="s">
        <v>39</v>
      </c>
      <c r="C2803" s="2" t="s">
        <v>43</v>
      </c>
      <c r="D2803" s="2" t="s">
        <v>41</v>
      </c>
      <c r="E2803" s="2" t="s">
        <v>44</v>
      </c>
      <c r="F2803" s="2" t="s">
        <v>34</v>
      </c>
      <c r="G2803" s="4">
        <v>43534.078819444447</v>
      </c>
      <c r="H2803" s="4">
        <v>43536.078819444447</v>
      </c>
      <c r="I2803" s="4">
        <v>43539.078819444447</v>
      </c>
      <c r="J2803" s="2">
        <v>71</v>
      </c>
      <c r="K2803" s="2">
        <v>102</v>
      </c>
      <c r="L2803" s="2" t="str">
        <f t="shared" si="70"/>
        <v>Bangalore</v>
      </c>
      <c r="M2803" s="2" t="str">
        <f t="shared" si="71"/>
        <v>Delhi-Bangalore</v>
      </c>
      <c r="N2803" s="2" t="str">
        <f t="shared" si="76"/>
        <v>Outstation</v>
      </c>
      <c r="O2803" s="2" t="str">
        <f t="shared" si="72"/>
        <v>FastWheels</v>
      </c>
      <c r="P2803" s="2">
        <f t="shared" si="73"/>
        <v>-3</v>
      </c>
      <c r="Q2803" s="2">
        <f t="shared" si="74"/>
        <v>2</v>
      </c>
      <c r="R2803" s="2">
        <f t="shared" si="75"/>
        <v>173</v>
      </c>
    </row>
    <row r="2804" spans="1:18" ht="14.25" customHeight="1">
      <c r="A2804" s="2">
        <v>49451</v>
      </c>
      <c r="B2804" s="2" t="s">
        <v>30</v>
      </c>
      <c r="C2804" s="2" t="s">
        <v>31</v>
      </c>
      <c r="D2804" s="2" t="s">
        <v>32</v>
      </c>
      <c r="E2804" s="2" t="s">
        <v>33</v>
      </c>
      <c r="F2804" s="2" t="s">
        <v>34</v>
      </c>
      <c r="G2804" s="4">
        <v>43534.084016203706</v>
      </c>
      <c r="H2804" s="4">
        <v>43542.084016203706</v>
      </c>
      <c r="I2804" s="4">
        <v>43537.084016203706</v>
      </c>
      <c r="J2804" s="2">
        <v>29</v>
      </c>
      <c r="K2804" s="2">
        <v>121</v>
      </c>
      <c r="L2804" s="2" t="str">
        <f t="shared" si="70"/>
        <v>Delhi</v>
      </c>
      <c r="M2804" s="2" t="str">
        <f t="shared" si="71"/>
        <v>Bangalore-Delhi</v>
      </c>
      <c r="N2804" s="2" t="str">
        <f t="shared" si="76"/>
        <v>Outstation</v>
      </c>
      <c r="O2804" s="2" t="str">
        <f t="shared" si="72"/>
        <v>Ship2Home</v>
      </c>
      <c r="P2804" s="2">
        <f t="shared" si="73"/>
        <v>5</v>
      </c>
      <c r="Q2804" s="2">
        <f t="shared" si="74"/>
        <v>8</v>
      </c>
      <c r="R2804" s="2">
        <f t="shared" si="75"/>
        <v>150</v>
      </c>
    </row>
    <row r="2805" spans="1:18" ht="14.25" customHeight="1">
      <c r="A2805" s="2">
        <v>906813</v>
      </c>
      <c r="B2805" s="2" t="s">
        <v>39</v>
      </c>
      <c r="C2805" s="2" t="s">
        <v>37</v>
      </c>
      <c r="D2805" s="2" t="s">
        <v>32</v>
      </c>
      <c r="E2805" s="2" t="s">
        <v>44</v>
      </c>
      <c r="F2805" s="2" t="s">
        <v>34</v>
      </c>
      <c r="G2805" s="4">
        <v>43534.088113425925</v>
      </c>
      <c r="H2805" s="4">
        <v>43536.088113425925</v>
      </c>
      <c r="I2805" s="4">
        <v>43541.088113425925</v>
      </c>
      <c r="J2805" s="2">
        <v>85</v>
      </c>
      <c r="K2805" s="2">
        <v>86</v>
      </c>
      <c r="L2805" s="2" t="str">
        <f t="shared" si="70"/>
        <v>Mumbai</v>
      </c>
      <c r="M2805" s="2" t="str">
        <f t="shared" si="71"/>
        <v>Bangalore-Mumbai</v>
      </c>
      <c r="N2805" s="2" t="str">
        <f t="shared" si="76"/>
        <v>Outstation</v>
      </c>
      <c r="O2805" s="2" t="str">
        <f t="shared" si="72"/>
        <v>FastWheels</v>
      </c>
      <c r="P2805" s="2">
        <f t="shared" si="73"/>
        <v>-5</v>
      </c>
      <c r="Q2805" s="2">
        <f t="shared" si="74"/>
        <v>2</v>
      </c>
      <c r="R2805" s="2">
        <f t="shared" si="75"/>
        <v>171</v>
      </c>
    </row>
    <row r="2806" spans="1:18" ht="14.25" customHeight="1">
      <c r="A2806" s="2">
        <v>190280</v>
      </c>
      <c r="B2806" s="2" t="s">
        <v>39</v>
      </c>
      <c r="C2806" s="2" t="s">
        <v>45</v>
      </c>
      <c r="D2806" s="2" t="s">
        <v>32</v>
      </c>
      <c r="E2806" s="2" t="s">
        <v>44</v>
      </c>
      <c r="F2806" s="2" t="s">
        <v>34</v>
      </c>
      <c r="G2806" s="4">
        <v>43534.094756944447</v>
      </c>
      <c r="H2806" s="4">
        <v>43539.094756944447</v>
      </c>
      <c r="I2806" s="4">
        <v>43538.094756944447</v>
      </c>
      <c r="J2806" s="2">
        <v>76</v>
      </c>
      <c r="K2806" s="2">
        <v>103</v>
      </c>
      <c r="L2806" s="2" t="str">
        <f t="shared" si="70"/>
        <v>Chennai</v>
      </c>
      <c r="M2806" s="2" t="str">
        <f t="shared" si="71"/>
        <v>Bangalore-Chennai</v>
      </c>
      <c r="N2806" s="2" t="str">
        <f t="shared" si="76"/>
        <v>Outstation</v>
      </c>
      <c r="O2806" s="2" t="str">
        <f t="shared" si="72"/>
        <v>FastWheels</v>
      </c>
      <c r="P2806" s="2">
        <f t="shared" si="73"/>
        <v>1</v>
      </c>
      <c r="Q2806" s="2">
        <f t="shared" si="74"/>
        <v>5</v>
      </c>
      <c r="R2806" s="2">
        <f t="shared" si="75"/>
        <v>179</v>
      </c>
    </row>
    <row r="2807" spans="1:18" ht="14.25" customHeight="1">
      <c r="A2807" s="2">
        <v>488953</v>
      </c>
      <c r="B2807" s="2" t="s">
        <v>30</v>
      </c>
      <c r="C2807" s="2" t="s">
        <v>40</v>
      </c>
      <c r="D2807" s="2" t="s">
        <v>32</v>
      </c>
      <c r="E2807" s="2" t="s">
        <v>44</v>
      </c>
      <c r="F2807" s="2" t="s">
        <v>34</v>
      </c>
      <c r="G2807" s="4">
        <v>43534.099490740744</v>
      </c>
      <c r="H2807" s="4">
        <v>43537.099490740744</v>
      </c>
      <c r="I2807" s="4">
        <v>43541.099490740744</v>
      </c>
      <c r="J2807" s="2">
        <v>65</v>
      </c>
      <c r="K2807" s="2">
        <v>90</v>
      </c>
      <c r="L2807" s="2" t="str">
        <f t="shared" ref="L2807:L3061" si="77">LEFT(C2807, FIND(",",C2807,1)-1)</f>
        <v>Kolkata</v>
      </c>
      <c r="M2807" s="2" t="str">
        <f t="shared" ref="M2807:M3061" si="78">D2807&amp;"-"&amp;L2807</f>
        <v>Bangalore-Kolkata</v>
      </c>
      <c r="N2807" s="2" t="str">
        <f t="shared" si="76"/>
        <v>Outstation</v>
      </c>
      <c r="O2807" s="2" t="str">
        <f t="shared" ref="O2807:O3061" si="79">LEFT(E2807, FIND(" ",E2807,1)-1)</f>
        <v>FastWheels</v>
      </c>
      <c r="P2807" s="2">
        <f t="shared" ref="P2807:P3061" si="80">H2807-I2807</f>
        <v>-4</v>
      </c>
      <c r="Q2807" s="2">
        <f t="shared" ref="Q2807:Q3061" si="81">(H2807-G2807)</f>
        <v>3</v>
      </c>
      <c r="R2807" s="2">
        <f t="shared" ref="R2807:R3061" si="82">(J2807+K2807)</f>
        <v>155</v>
      </c>
    </row>
    <row r="2808" spans="1:18" ht="14.25" customHeight="1">
      <c r="A2808" s="2">
        <v>470126</v>
      </c>
      <c r="B2808" s="2" t="s">
        <v>36</v>
      </c>
      <c r="C2808" s="2" t="s">
        <v>31</v>
      </c>
      <c r="D2808" s="2" t="s">
        <v>41</v>
      </c>
      <c r="E2808" s="2" t="s">
        <v>38</v>
      </c>
      <c r="F2808" s="2" t="s">
        <v>34</v>
      </c>
      <c r="G2808" s="4">
        <v>43534.100810185184</v>
      </c>
      <c r="H2808" s="4">
        <v>43536.100810185184</v>
      </c>
      <c r="I2808" s="4">
        <v>43540.100810185184</v>
      </c>
      <c r="J2808" s="2">
        <v>0</v>
      </c>
      <c r="K2808" s="2">
        <v>127</v>
      </c>
      <c r="L2808" s="2" t="str">
        <f t="shared" si="77"/>
        <v>Delhi</v>
      </c>
      <c r="M2808" s="2" t="str">
        <f t="shared" si="78"/>
        <v>Delhi-Delhi</v>
      </c>
      <c r="N2808" s="2" t="str">
        <f t="shared" ref="N2808:N3062" si="83">IF(D2808=L2808, "Local", "Outstation")</f>
        <v>Local</v>
      </c>
      <c r="O2808" s="2" t="str">
        <f t="shared" si="79"/>
        <v>Ship2Home</v>
      </c>
      <c r="P2808" s="2">
        <f t="shared" si="80"/>
        <v>-4</v>
      </c>
      <c r="Q2808" s="2">
        <f t="shared" si="81"/>
        <v>2</v>
      </c>
      <c r="R2808" s="2">
        <f t="shared" si="82"/>
        <v>127</v>
      </c>
    </row>
    <row r="2809" spans="1:18" ht="14.25" customHeight="1">
      <c r="A2809" s="2">
        <v>283735</v>
      </c>
      <c r="B2809" s="2" t="s">
        <v>47</v>
      </c>
      <c r="C2809" s="2" t="s">
        <v>45</v>
      </c>
      <c r="D2809" s="2" t="s">
        <v>32</v>
      </c>
      <c r="E2809" s="2" t="s">
        <v>33</v>
      </c>
      <c r="F2809" s="2" t="s">
        <v>34</v>
      </c>
      <c r="G2809" s="4">
        <v>43534.101076388892</v>
      </c>
      <c r="H2809" s="4">
        <v>43537.101076388892</v>
      </c>
      <c r="I2809" s="4">
        <v>43537.101076388892</v>
      </c>
      <c r="J2809" s="2">
        <v>25</v>
      </c>
      <c r="K2809" s="2">
        <v>122</v>
      </c>
      <c r="L2809" s="2" t="str">
        <f t="shared" si="77"/>
        <v>Chennai</v>
      </c>
      <c r="M2809" s="2" t="str">
        <f t="shared" si="78"/>
        <v>Bangalore-Chennai</v>
      </c>
      <c r="N2809" s="2" t="str">
        <f t="shared" si="83"/>
        <v>Outstation</v>
      </c>
      <c r="O2809" s="2" t="str">
        <f t="shared" si="79"/>
        <v>Ship2Home</v>
      </c>
      <c r="P2809" s="2">
        <f t="shared" si="80"/>
        <v>0</v>
      </c>
      <c r="Q2809" s="2">
        <f t="shared" si="81"/>
        <v>3</v>
      </c>
      <c r="R2809" s="2">
        <f t="shared" si="82"/>
        <v>147</v>
      </c>
    </row>
    <row r="2810" spans="1:18" ht="14.25" customHeight="1">
      <c r="A2810" s="2">
        <v>766105</v>
      </c>
      <c r="B2810" s="2" t="s">
        <v>47</v>
      </c>
      <c r="C2810" s="2" t="s">
        <v>40</v>
      </c>
      <c r="D2810" s="2" t="s">
        <v>32</v>
      </c>
      <c r="E2810" s="2" t="s">
        <v>33</v>
      </c>
      <c r="F2810" s="2" t="s">
        <v>34</v>
      </c>
      <c r="G2810" s="4">
        <v>43534.107407407406</v>
      </c>
      <c r="H2810" s="4">
        <v>43536.107407407406</v>
      </c>
      <c r="I2810" s="4">
        <v>43538.107407407406</v>
      </c>
      <c r="J2810" s="2">
        <v>29</v>
      </c>
      <c r="K2810" s="2">
        <v>108</v>
      </c>
      <c r="L2810" s="2" t="str">
        <f t="shared" si="77"/>
        <v>Kolkata</v>
      </c>
      <c r="M2810" s="2" t="str">
        <f t="shared" si="78"/>
        <v>Bangalore-Kolkata</v>
      </c>
      <c r="N2810" s="2" t="str">
        <f t="shared" si="83"/>
        <v>Outstation</v>
      </c>
      <c r="O2810" s="2" t="str">
        <f t="shared" si="79"/>
        <v>Ship2Home</v>
      </c>
      <c r="P2810" s="2">
        <f t="shared" si="80"/>
        <v>-2</v>
      </c>
      <c r="Q2810" s="2">
        <f t="shared" si="81"/>
        <v>2</v>
      </c>
      <c r="R2810" s="2">
        <f t="shared" si="82"/>
        <v>137</v>
      </c>
    </row>
    <row r="2811" spans="1:18" ht="14.25" customHeight="1">
      <c r="A2811" s="2">
        <v>557700</v>
      </c>
      <c r="B2811" s="2" t="s">
        <v>48</v>
      </c>
      <c r="C2811" s="2" t="s">
        <v>40</v>
      </c>
      <c r="D2811" s="2" t="s">
        <v>41</v>
      </c>
      <c r="E2811" s="2" t="s">
        <v>44</v>
      </c>
      <c r="F2811" s="2" t="s">
        <v>34</v>
      </c>
      <c r="G2811" s="4">
        <v>43534.109317129631</v>
      </c>
      <c r="H2811" s="4">
        <v>43538.109317129631</v>
      </c>
      <c r="I2811" s="4">
        <v>43539.109317129631</v>
      </c>
      <c r="J2811" s="2">
        <v>31</v>
      </c>
      <c r="K2811" s="2">
        <v>109</v>
      </c>
      <c r="L2811" s="2" t="str">
        <f t="shared" si="77"/>
        <v>Kolkata</v>
      </c>
      <c r="M2811" s="2" t="str">
        <f t="shared" si="78"/>
        <v>Delhi-Kolkata</v>
      </c>
      <c r="N2811" s="2" t="str">
        <f t="shared" si="83"/>
        <v>Outstation</v>
      </c>
      <c r="O2811" s="2" t="str">
        <f t="shared" si="79"/>
        <v>FastWheels</v>
      </c>
      <c r="P2811" s="2">
        <f t="shared" si="80"/>
        <v>-1</v>
      </c>
      <c r="Q2811" s="2">
        <f t="shared" si="81"/>
        <v>4</v>
      </c>
      <c r="R2811" s="2">
        <f t="shared" si="82"/>
        <v>140</v>
      </c>
    </row>
    <row r="2812" spans="1:18" ht="14.25" customHeight="1">
      <c r="A2812" s="2">
        <v>398193</v>
      </c>
      <c r="B2812" s="2" t="s">
        <v>39</v>
      </c>
      <c r="C2812" s="2" t="s">
        <v>37</v>
      </c>
      <c r="D2812" s="2" t="s">
        <v>32</v>
      </c>
      <c r="E2812" s="2" t="s">
        <v>33</v>
      </c>
      <c r="F2812" s="2" t="s">
        <v>34</v>
      </c>
      <c r="G2812" s="4">
        <v>43534.118831018517</v>
      </c>
      <c r="H2812" s="4">
        <v>43539.118831018517</v>
      </c>
      <c r="I2812" s="4">
        <v>43539.118831018517</v>
      </c>
      <c r="J2812" s="2">
        <v>35</v>
      </c>
      <c r="K2812" s="2">
        <v>111</v>
      </c>
      <c r="L2812" s="2" t="str">
        <f t="shared" si="77"/>
        <v>Mumbai</v>
      </c>
      <c r="M2812" s="2" t="str">
        <f t="shared" si="78"/>
        <v>Bangalore-Mumbai</v>
      </c>
      <c r="N2812" s="2" t="str">
        <f t="shared" si="83"/>
        <v>Outstation</v>
      </c>
      <c r="O2812" s="2" t="str">
        <f t="shared" si="79"/>
        <v>Ship2Home</v>
      </c>
      <c r="P2812" s="2">
        <f t="shared" si="80"/>
        <v>0</v>
      </c>
      <c r="Q2812" s="2">
        <f t="shared" si="81"/>
        <v>5</v>
      </c>
      <c r="R2812" s="2">
        <f t="shared" si="82"/>
        <v>146</v>
      </c>
    </row>
    <row r="2813" spans="1:18" ht="14.25" customHeight="1">
      <c r="A2813" s="2">
        <v>291149</v>
      </c>
      <c r="B2813" s="2" t="s">
        <v>46</v>
      </c>
      <c r="C2813" s="2" t="s">
        <v>43</v>
      </c>
      <c r="D2813" s="2" t="s">
        <v>32</v>
      </c>
      <c r="E2813" s="2" t="s">
        <v>33</v>
      </c>
      <c r="F2813" s="2" t="s">
        <v>34</v>
      </c>
      <c r="G2813" s="4">
        <v>43534.119525462964</v>
      </c>
      <c r="H2813" s="4">
        <v>43534.119525462964</v>
      </c>
      <c r="I2813" s="4">
        <v>43540.119525462964</v>
      </c>
      <c r="J2813" s="2">
        <v>0</v>
      </c>
      <c r="K2813" s="2">
        <v>125</v>
      </c>
      <c r="L2813" s="2" t="str">
        <f t="shared" si="77"/>
        <v>Bangalore</v>
      </c>
      <c r="M2813" s="2" t="str">
        <f t="shared" si="78"/>
        <v>Bangalore-Bangalore</v>
      </c>
      <c r="N2813" s="2" t="str">
        <f t="shared" si="83"/>
        <v>Local</v>
      </c>
      <c r="O2813" s="2" t="str">
        <f t="shared" si="79"/>
        <v>Ship2Home</v>
      </c>
      <c r="P2813" s="2">
        <f t="shared" si="80"/>
        <v>-6</v>
      </c>
      <c r="Q2813" s="2">
        <f t="shared" si="81"/>
        <v>0</v>
      </c>
      <c r="R2813" s="2">
        <f t="shared" si="82"/>
        <v>125</v>
      </c>
    </row>
    <row r="2814" spans="1:18" ht="14.25" customHeight="1">
      <c r="A2814" s="2">
        <v>733919</v>
      </c>
      <c r="B2814" s="2" t="s">
        <v>39</v>
      </c>
      <c r="C2814" s="2" t="s">
        <v>43</v>
      </c>
      <c r="D2814" s="2" t="s">
        <v>32</v>
      </c>
      <c r="E2814" s="2" t="s">
        <v>33</v>
      </c>
      <c r="F2814" s="2" t="s">
        <v>34</v>
      </c>
      <c r="G2814" s="4">
        <v>43534.122187499997</v>
      </c>
      <c r="H2814" s="4">
        <v>43538.122187499997</v>
      </c>
      <c r="I2814" s="4">
        <v>43538.122187499997</v>
      </c>
      <c r="J2814" s="2">
        <v>0</v>
      </c>
      <c r="K2814" s="2">
        <v>125</v>
      </c>
      <c r="L2814" s="2" t="str">
        <f t="shared" si="77"/>
        <v>Bangalore</v>
      </c>
      <c r="M2814" s="2" t="str">
        <f t="shared" si="78"/>
        <v>Bangalore-Bangalore</v>
      </c>
      <c r="N2814" s="2" t="str">
        <f t="shared" si="83"/>
        <v>Local</v>
      </c>
      <c r="O2814" s="2" t="str">
        <f t="shared" si="79"/>
        <v>Ship2Home</v>
      </c>
      <c r="P2814" s="2">
        <f t="shared" si="80"/>
        <v>0</v>
      </c>
      <c r="Q2814" s="2">
        <f t="shared" si="81"/>
        <v>4</v>
      </c>
      <c r="R2814" s="2">
        <f t="shared" si="82"/>
        <v>125</v>
      </c>
    </row>
    <row r="2815" spans="1:18" ht="14.25" customHeight="1">
      <c r="A2815" s="2">
        <v>282165</v>
      </c>
      <c r="B2815" s="2" t="s">
        <v>30</v>
      </c>
      <c r="C2815" s="2" t="s">
        <v>31</v>
      </c>
      <c r="D2815" s="2" t="s">
        <v>32</v>
      </c>
      <c r="E2815" s="2" t="s">
        <v>33</v>
      </c>
      <c r="F2815" s="2" t="s">
        <v>34</v>
      </c>
      <c r="G2815" s="4">
        <v>43534.125335648147</v>
      </c>
      <c r="H2815" s="4">
        <v>43543.125335648147</v>
      </c>
      <c r="I2815" s="4">
        <v>43541.125335648147</v>
      </c>
      <c r="J2815" s="2">
        <v>46</v>
      </c>
      <c r="K2815" s="2">
        <v>128</v>
      </c>
      <c r="L2815" s="2" t="str">
        <f t="shared" si="77"/>
        <v>Delhi</v>
      </c>
      <c r="M2815" s="2" t="str">
        <f t="shared" si="78"/>
        <v>Bangalore-Delhi</v>
      </c>
      <c r="N2815" s="2" t="str">
        <f t="shared" si="83"/>
        <v>Outstation</v>
      </c>
      <c r="O2815" s="2" t="str">
        <f t="shared" si="79"/>
        <v>Ship2Home</v>
      </c>
      <c r="P2815" s="2">
        <f t="shared" si="80"/>
        <v>2</v>
      </c>
      <c r="Q2815" s="2">
        <f t="shared" si="81"/>
        <v>9</v>
      </c>
      <c r="R2815" s="2">
        <f t="shared" si="82"/>
        <v>174</v>
      </c>
    </row>
    <row r="2816" spans="1:18" ht="14.25" customHeight="1">
      <c r="A2816" s="2">
        <v>772648</v>
      </c>
      <c r="B2816" s="2" t="s">
        <v>36</v>
      </c>
      <c r="C2816" s="2" t="s">
        <v>31</v>
      </c>
      <c r="D2816" s="2" t="s">
        <v>41</v>
      </c>
      <c r="E2816" s="2" t="s">
        <v>44</v>
      </c>
      <c r="F2816" s="2" t="s">
        <v>34</v>
      </c>
      <c r="G2816" s="4">
        <v>43534.128217592595</v>
      </c>
      <c r="H2816" s="4">
        <v>43534.128217592595</v>
      </c>
      <c r="I2816" s="4">
        <v>43540.128217592595</v>
      </c>
      <c r="J2816" s="2">
        <v>0</v>
      </c>
      <c r="K2816" s="2">
        <v>122</v>
      </c>
      <c r="L2816" s="2" t="str">
        <f t="shared" si="77"/>
        <v>Delhi</v>
      </c>
      <c r="M2816" s="2" t="str">
        <f t="shared" si="78"/>
        <v>Delhi-Delhi</v>
      </c>
      <c r="N2816" s="2" t="str">
        <f t="shared" si="83"/>
        <v>Local</v>
      </c>
      <c r="O2816" s="2" t="str">
        <f t="shared" si="79"/>
        <v>FastWheels</v>
      </c>
      <c r="P2816" s="2">
        <f t="shared" si="80"/>
        <v>-6</v>
      </c>
      <c r="Q2816" s="2">
        <f t="shared" si="81"/>
        <v>0</v>
      </c>
      <c r="R2816" s="2">
        <f t="shared" si="82"/>
        <v>122</v>
      </c>
    </row>
    <row r="2817" spans="1:18" ht="14.25" customHeight="1">
      <c r="A2817" s="2">
        <v>3761</v>
      </c>
      <c r="B2817" s="2" t="s">
        <v>36</v>
      </c>
      <c r="C2817" s="2" t="s">
        <v>31</v>
      </c>
      <c r="D2817" s="2" t="s">
        <v>41</v>
      </c>
      <c r="E2817" s="2" t="s">
        <v>33</v>
      </c>
      <c r="F2817" s="2" t="s">
        <v>34</v>
      </c>
      <c r="G2817" s="4">
        <v>43534.129548611112</v>
      </c>
      <c r="H2817" s="4">
        <v>43538.129548611112</v>
      </c>
      <c r="I2817" s="4">
        <v>43537.129548611112</v>
      </c>
      <c r="J2817" s="2">
        <v>0</v>
      </c>
      <c r="K2817" s="2">
        <v>125</v>
      </c>
      <c r="L2817" s="2" t="str">
        <f t="shared" si="77"/>
        <v>Delhi</v>
      </c>
      <c r="M2817" s="2" t="str">
        <f t="shared" si="78"/>
        <v>Delhi-Delhi</v>
      </c>
      <c r="N2817" s="2" t="str">
        <f t="shared" si="83"/>
        <v>Local</v>
      </c>
      <c r="O2817" s="2" t="str">
        <f t="shared" si="79"/>
        <v>Ship2Home</v>
      </c>
      <c r="P2817" s="2">
        <f t="shared" si="80"/>
        <v>1</v>
      </c>
      <c r="Q2817" s="2">
        <f t="shared" si="81"/>
        <v>4</v>
      </c>
      <c r="R2817" s="2">
        <f t="shared" si="82"/>
        <v>125</v>
      </c>
    </row>
    <row r="2818" spans="1:18" ht="14.25" customHeight="1">
      <c r="A2818" s="2">
        <v>677504</v>
      </c>
      <c r="B2818" s="2" t="s">
        <v>30</v>
      </c>
      <c r="C2818" s="2" t="s">
        <v>31</v>
      </c>
      <c r="D2818" s="2" t="s">
        <v>32</v>
      </c>
      <c r="E2818" s="2" t="s">
        <v>44</v>
      </c>
      <c r="F2818" s="2" t="s">
        <v>34</v>
      </c>
      <c r="G2818" s="4">
        <v>43534.133796296293</v>
      </c>
      <c r="H2818" s="4">
        <v>43536.133796296293</v>
      </c>
      <c r="I2818" s="4">
        <v>43540.133796296293</v>
      </c>
      <c r="J2818" s="2">
        <v>40</v>
      </c>
      <c r="K2818" s="2">
        <v>125</v>
      </c>
      <c r="L2818" s="2" t="str">
        <f t="shared" si="77"/>
        <v>Delhi</v>
      </c>
      <c r="M2818" s="2" t="str">
        <f t="shared" si="78"/>
        <v>Bangalore-Delhi</v>
      </c>
      <c r="N2818" s="2" t="str">
        <f t="shared" si="83"/>
        <v>Outstation</v>
      </c>
      <c r="O2818" s="2" t="str">
        <f t="shared" si="79"/>
        <v>FastWheels</v>
      </c>
      <c r="P2818" s="2">
        <f t="shared" si="80"/>
        <v>-4</v>
      </c>
      <c r="Q2818" s="2">
        <f t="shared" si="81"/>
        <v>2</v>
      </c>
      <c r="R2818" s="2">
        <f t="shared" si="82"/>
        <v>165</v>
      </c>
    </row>
    <row r="2819" spans="1:18" ht="14.25" customHeight="1">
      <c r="A2819" s="2">
        <v>370083</v>
      </c>
      <c r="B2819" s="2" t="s">
        <v>47</v>
      </c>
      <c r="C2819" s="2" t="s">
        <v>37</v>
      </c>
      <c r="D2819" s="2" t="s">
        <v>32</v>
      </c>
      <c r="E2819" s="2" t="s">
        <v>33</v>
      </c>
      <c r="F2819" s="2" t="s">
        <v>34</v>
      </c>
      <c r="G2819" s="4">
        <v>43534.135439814818</v>
      </c>
      <c r="H2819" s="4">
        <v>43540.135439814818</v>
      </c>
      <c r="I2819" s="4">
        <v>43540.135439814818</v>
      </c>
      <c r="J2819" s="2">
        <v>35</v>
      </c>
      <c r="K2819" s="2">
        <v>108</v>
      </c>
      <c r="L2819" s="2" t="str">
        <f t="shared" si="77"/>
        <v>Mumbai</v>
      </c>
      <c r="M2819" s="2" t="str">
        <f t="shared" si="78"/>
        <v>Bangalore-Mumbai</v>
      </c>
      <c r="N2819" s="2" t="str">
        <f t="shared" si="83"/>
        <v>Outstation</v>
      </c>
      <c r="O2819" s="2" t="str">
        <f t="shared" si="79"/>
        <v>Ship2Home</v>
      </c>
      <c r="P2819" s="2">
        <f t="shared" si="80"/>
        <v>0</v>
      </c>
      <c r="Q2819" s="2">
        <f t="shared" si="81"/>
        <v>6</v>
      </c>
      <c r="R2819" s="2">
        <f t="shared" si="82"/>
        <v>143</v>
      </c>
    </row>
    <row r="2820" spans="1:18" ht="14.25" customHeight="1">
      <c r="A2820" s="2">
        <v>757590</v>
      </c>
      <c r="B2820" s="2" t="s">
        <v>42</v>
      </c>
      <c r="C2820" s="2" t="s">
        <v>31</v>
      </c>
      <c r="D2820" s="2" t="s">
        <v>32</v>
      </c>
      <c r="E2820" s="2" t="s">
        <v>44</v>
      </c>
      <c r="F2820" s="2" t="s">
        <v>34</v>
      </c>
      <c r="G2820" s="4">
        <v>43534.142442129632</v>
      </c>
      <c r="H2820" s="4">
        <v>43536.142442129632</v>
      </c>
      <c r="I2820" s="4">
        <v>43537.142442129632</v>
      </c>
      <c r="J2820" s="2">
        <v>70</v>
      </c>
      <c r="K2820" s="2">
        <v>100</v>
      </c>
      <c r="L2820" s="2" t="str">
        <f t="shared" si="77"/>
        <v>Delhi</v>
      </c>
      <c r="M2820" s="2" t="str">
        <f t="shared" si="78"/>
        <v>Bangalore-Delhi</v>
      </c>
      <c r="N2820" s="2" t="str">
        <f t="shared" si="83"/>
        <v>Outstation</v>
      </c>
      <c r="O2820" s="2" t="str">
        <f t="shared" si="79"/>
        <v>FastWheels</v>
      </c>
      <c r="P2820" s="2">
        <f t="shared" si="80"/>
        <v>-1</v>
      </c>
      <c r="Q2820" s="2">
        <f t="shared" si="81"/>
        <v>2</v>
      </c>
      <c r="R2820" s="2">
        <f t="shared" si="82"/>
        <v>170</v>
      </c>
    </row>
    <row r="2821" spans="1:18" ht="14.25" customHeight="1">
      <c r="A2821" s="2">
        <v>579112</v>
      </c>
      <c r="B2821" s="2" t="s">
        <v>39</v>
      </c>
      <c r="C2821" s="2" t="s">
        <v>31</v>
      </c>
      <c r="D2821" s="2" t="s">
        <v>41</v>
      </c>
      <c r="E2821" s="2" t="s">
        <v>44</v>
      </c>
      <c r="F2821" s="2" t="s">
        <v>34</v>
      </c>
      <c r="G2821" s="4">
        <v>43534.147638888891</v>
      </c>
      <c r="H2821" s="4">
        <v>43536.147638888891</v>
      </c>
      <c r="I2821" s="4">
        <v>43538.147638888891</v>
      </c>
      <c r="J2821" s="2">
        <v>0</v>
      </c>
      <c r="K2821" s="2">
        <v>102</v>
      </c>
      <c r="L2821" s="2" t="str">
        <f t="shared" si="77"/>
        <v>Delhi</v>
      </c>
      <c r="M2821" s="2" t="str">
        <f t="shared" si="78"/>
        <v>Delhi-Delhi</v>
      </c>
      <c r="N2821" s="2" t="str">
        <f t="shared" si="83"/>
        <v>Local</v>
      </c>
      <c r="O2821" s="2" t="str">
        <f t="shared" si="79"/>
        <v>FastWheels</v>
      </c>
      <c r="P2821" s="2">
        <f t="shared" si="80"/>
        <v>-2</v>
      </c>
      <c r="Q2821" s="2">
        <f t="shared" si="81"/>
        <v>2</v>
      </c>
      <c r="R2821" s="2">
        <f t="shared" si="82"/>
        <v>102</v>
      </c>
    </row>
    <row r="2822" spans="1:18" ht="14.25" customHeight="1">
      <c r="A2822" s="2">
        <v>454884</v>
      </c>
      <c r="B2822" s="2" t="s">
        <v>36</v>
      </c>
      <c r="C2822" s="2" t="s">
        <v>31</v>
      </c>
      <c r="D2822" s="2" t="s">
        <v>41</v>
      </c>
      <c r="E2822" s="2" t="s">
        <v>44</v>
      </c>
      <c r="F2822" s="2" t="s">
        <v>34</v>
      </c>
      <c r="G2822" s="4">
        <v>43534.148090277777</v>
      </c>
      <c r="H2822" s="4">
        <v>43536.148090277777</v>
      </c>
      <c r="I2822" s="4">
        <v>43540.148090277777</v>
      </c>
      <c r="J2822" s="2">
        <v>0</v>
      </c>
      <c r="K2822" s="2">
        <v>126</v>
      </c>
      <c r="L2822" s="2" t="str">
        <f t="shared" si="77"/>
        <v>Delhi</v>
      </c>
      <c r="M2822" s="2" t="str">
        <f t="shared" si="78"/>
        <v>Delhi-Delhi</v>
      </c>
      <c r="N2822" s="2" t="str">
        <f t="shared" si="83"/>
        <v>Local</v>
      </c>
      <c r="O2822" s="2" t="str">
        <f t="shared" si="79"/>
        <v>FastWheels</v>
      </c>
      <c r="P2822" s="2">
        <f t="shared" si="80"/>
        <v>-4</v>
      </c>
      <c r="Q2822" s="2">
        <f t="shared" si="81"/>
        <v>2</v>
      </c>
      <c r="R2822" s="2">
        <f t="shared" si="82"/>
        <v>126</v>
      </c>
    </row>
    <row r="2823" spans="1:18" ht="14.25" customHeight="1">
      <c r="A2823" s="2">
        <v>80630</v>
      </c>
      <c r="B2823" s="2" t="s">
        <v>36</v>
      </c>
      <c r="C2823" s="2" t="s">
        <v>31</v>
      </c>
      <c r="D2823" s="2" t="s">
        <v>32</v>
      </c>
      <c r="E2823" s="2" t="s">
        <v>38</v>
      </c>
      <c r="F2823" s="2" t="s">
        <v>34</v>
      </c>
      <c r="G2823" s="4">
        <v>43534.149918981479</v>
      </c>
      <c r="H2823" s="4">
        <v>43540.149918981479</v>
      </c>
      <c r="I2823" s="4">
        <v>43541.149918981479</v>
      </c>
      <c r="J2823" s="2">
        <v>32</v>
      </c>
      <c r="K2823" s="2">
        <v>123</v>
      </c>
      <c r="L2823" s="2" t="str">
        <f t="shared" si="77"/>
        <v>Delhi</v>
      </c>
      <c r="M2823" s="2" t="str">
        <f t="shared" si="78"/>
        <v>Bangalore-Delhi</v>
      </c>
      <c r="N2823" s="2" t="str">
        <f t="shared" si="83"/>
        <v>Outstation</v>
      </c>
      <c r="O2823" s="2" t="str">
        <f t="shared" si="79"/>
        <v>Ship2Home</v>
      </c>
      <c r="P2823" s="2">
        <f t="shared" si="80"/>
        <v>-1</v>
      </c>
      <c r="Q2823" s="2">
        <f t="shared" si="81"/>
        <v>6</v>
      </c>
      <c r="R2823" s="2">
        <f t="shared" si="82"/>
        <v>155</v>
      </c>
    </row>
    <row r="2824" spans="1:18" ht="14.25" customHeight="1">
      <c r="A2824" s="2">
        <v>645534</v>
      </c>
      <c r="B2824" s="2" t="s">
        <v>48</v>
      </c>
      <c r="C2824" s="2" t="s">
        <v>37</v>
      </c>
      <c r="D2824" s="2" t="s">
        <v>41</v>
      </c>
      <c r="E2824" s="2" t="s">
        <v>38</v>
      </c>
      <c r="F2824" s="2" t="s">
        <v>34</v>
      </c>
      <c r="G2824" s="4">
        <v>43534.151759259257</v>
      </c>
      <c r="H2824" s="4">
        <v>43540.151759259257</v>
      </c>
      <c r="I2824" s="4">
        <v>43540.151759259257</v>
      </c>
      <c r="J2824" s="2">
        <v>30</v>
      </c>
      <c r="K2824" s="2">
        <v>115</v>
      </c>
      <c r="L2824" s="2" t="str">
        <f t="shared" si="77"/>
        <v>Mumbai</v>
      </c>
      <c r="M2824" s="2" t="str">
        <f t="shared" si="78"/>
        <v>Delhi-Mumbai</v>
      </c>
      <c r="N2824" s="2" t="str">
        <f t="shared" si="83"/>
        <v>Outstation</v>
      </c>
      <c r="O2824" s="2" t="str">
        <f t="shared" si="79"/>
        <v>Ship2Home</v>
      </c>
      <c r="P2824" s="2">
        <f t="shared" si="80"/>
        <v>0</v>
      </c>
      <c r="Q2824" s="2">
        <f t="shared" si="81"/>
        <v>6</v>
      </c>
      <c r="R2824" s="2">
        <f t="shared" si="82"/>
        <v>145</v>
      </c>
    </row>
    <row r="2825" spans="1:18" ht="14.25" customHeight="1">
      <c r="A2825" s="2">
        <v>814929</v>
      </c>
      <c r="B2825" s="2" t="s">
        <v>30</v>
      </c>
      <c r="C2825" s="2" t="s">
        <v>40</v>
      </c>
      <c r="D2825" s="2" t="s">
        <v>32</v>
      </c>
      <c r="E2825" s="2" t="s">
        <v>44</v>
      </c>
      <c r="F2825" s="2" t="s">
        <v>34</v>
      </c>
      <c r="G2825" s="4">
        <v>43534.152037037034</v>
      </c>
      <c r="H2825" s="4">
        <v>43541.152037037034</v>
      </c>
      <c r="I2825" s="4">
        <v>43538.152037037034</v>
      </c>
      <c r="J2825" s="2">
        <v>82</v>
      </c>
      <c r="K2825" s="2">
        <v>92</v>
      </c>
      <c r="L2825" s="2" t="str">
        <f t="shared" si="77"/>
        <v>Kolkata</v>
      </c>
      <c r="M2825" s="2" t="str">
        <f t="shared" si="78"/>
        <v>Bangalore-Kolkata</v>
      </c>
      <c r="N2825" s="2" t="str">
        <f t="shared" si="83"/>
        <v>Outstation</v>
      </c>
      <c r="O2825" s="2" t="str">
        <f t="shared" si="79"/>
        <v>FastWheels</v>
      </c>
      <c r="P2825" s="2">
        <f t="shared" si="80"/>
        <v>3</v>
      </c>
      <c r="Q2825" s="2">
        <f t="shared" si="81"/>
        <v>7</v>
      </c>
      <c r="R2825" s="2">
        <f t="shared" si="82"/>
        <v>174</v>
      </c>
    </row>
    <row r="2826" spans="1:18" ht="14.25" customHeight="1">
      <c r="A2826" s="2">
        <v>635133</v>
      </c>
      <c r="B2826" s="2" t="s">
        <v>36</v>
      </c>
      <c r="C2826" s="2" t="s">
        <v>31</v>
      </c>
      <c r="D2826" s="2" t="s">
        <v>41</v>
      </c>
      <c r="E2826" s="2" t="s">
        <v>33</v>
      </c>
      <c r="F2826" s="2" t="s">
        <v>34</v>
      </c>
      <c r="G2826" s="4">
        <v>43534.153634259259</v>
      </c>
      <c r="H2826" s="4">
        <v>43539.153634259259</v>
      </c>
      <c r="I2826" s="4">
        <v>43539.153634259259</v>
      </c>
      <c r="J2826" s="2">
        <v>0</v>
      </c>
      <c r="K2826" s="2">
        <v>128</v>
      </c>
      <c r="L2826" s="2" t="str">
        <f t="shared" si="77"/>
        <v>Delhi</v>
      </c>
      <c r="M2826" s="2" t="str">
        <f t="shared" si="78"/>
        <v>Delhi-Delhi</v>
      </c>
      <c r="N2826" s="2" t="str">
        <f t="shared" si="83"/>
        <v>Local</v>
      </c>
      <c r="O2826" s="2" t="str">
        <f t="shared" si="79"/>
        <v>Ship2Home</v>
      </c>
      <c r="P2826" s="2">
        <f t="shared" si="80"/>
        <v>0</v>
      </c>
      <c r="Q2826" s="2">
        <f t="shared" si="81"/>
        <v>5</v>
      </c>
      <c r="R2826" s="2">
        <f t="shared" si="82"/>
        <v>128</v>
      </c>
    </row>
    <row r="2827" spans="1:18" ht="14.25" customHeight="1">
      <c r="A2827" s="2">
        <v>950441</v>
      </c>
      <c r="B2827" s="2" t="s">
        <v>39</v>
      </c>
      <c r="C2827" s="2" t="s">
        <v>43</v>
      </c>
      <c r="D2827" s="2" t="s">
        <v>41</v>
      </c>
      <c r="E2827" s="2" t="s">
        <v>33</v>
      </c>
      <c r="F2827" s="2" t="s">
        <v>34</v>
      </c>
      <c r="G2827" s="4">
        <v>43534.157187500001</v>
      </c>
      <c r="H2827" s="4">
        <v>43539.157187500001</v>
      </c>
      <c r="I2827" s="4">
        <v>43538.157187500001</v>
      </c>
      <c r="J2827" s="2">
        <v>49</v>
      </c>
      <c r="K2827" s="2">
        <v>121</v>
      </c>
      <c r="L2827" s="2" t="str">
        <f t="shared" si="77"/>
        <v>Bangalore</v>
      </c>
      <c r="M2827" s="2" t="str">
        <f t="shared" si="78"/>
        <v>Delhi-Bangalore</v>
      </c>
      <c r="N2827" s="2" t="str">
        <f t="shared" si="83"/>
        <v>Outstation</v>
      </c>
      <c r="O2827" s="2" t="str">
        <f t="shared" si="79"/>
        <v>Ship2Home</v>
      </c>
      <c r="P2827" s="2">
        <f t="shared" si="80"/>
        <v>1</v>
      </c>
      <c r="Q2827" s="2">
        <f t="shared" si="81"/>
        <v>5</v>
      </c>
      <c r="R2827" s="2">
        <f t="shared" si="82"/>
        <v>170</v>
      </c>
    </row>
    <row r="2828" spans="1:18" ht="14.25" customHeight="1">
      <c r="A2828" s="2">
        <v>115794</v>
      </c>
      <c r="B2828" s="2" t="s">
        <v>42</v>
      </c>
      <c r="C2828" s="2" t="s">
        <v>45</v>
      </c>
      <c r="D2828" s="2" t="s">
        <v>41</v>
      </c>
      <c r="E2828" s="2" t="s">
        <v>44</v>
      </c>
      <c r="F2828" s="2" t="s">
        <v>34</v>
      </c>
      <c r="G2828" s="4">
        <v>43534.159351851849</v>
      </c>
      <c r="H2828" s="4">
        <v>43540.159351851849</v>
      </c>
      <c r="I2828" s="4">
        <v>43539.159351851849</v>
      </c>
      <c r="J2828" s="2">
        <v>72</v>
      </c>
      <c r="K2828" s="2">
        <v>107</v>
      </c>
      <c r="L2828" s="2" t="str">
        <f t="shared" si="77"/>
        <v>Chennai</v>
      </c>
      <c r="M2828" s="2" t="str">
        <f t="shared" si="78"/>
        <v>Delhi-Chennai</v>
      </c>
      <c r="N2828" s="2" t="str">
        <f t="shared" si="83"/>
        <v>Outstation</v>
      </c>
      <c r="O2828" s="2" t="str">
        <f t="shared" si="79"/>
        <v>FastWheels</v>
      </c>
      <c r="P2828" s="2">
        <f t="shared" si="80"/>
        <v>1</v>
      </c>
      <c r="Q2828" s="2">
        <f t="shared" si="81"/>
        <v>6</v>
      </c>
      <c r="R2828" s="2">
        <f t="shared" si="82"/>
        <v>179</v>
      </c>
    </row>
    <row r="2829" spans="1:18" ht="14.25" customHeight="1">
      <c r="A2829" s="2">
        <v>779727</v>
      </c>
      <c r="B2829" s="2" t="s">
        <v>30</v>
      </c>
      <c r="C2829" s="2" t="s">
        <v>43</v>
      </c>
      <c r="D2829" s="2" t="s">
        <v>32</v>
      </c>
      <c r="E2829" s="2" t="s">
        <v>33</v>
      </c>
      <c r="F2829" s="2" t="s">
        <v>34</v>
      </c>
      <c r="G2829" s="4">
        <v>43534.162233796298</v>
      </c>
      <c r="H2829" s="4">
        <v>43538.162233796298</v>
      </c>
      <c r="I2829" s="4">
        <v>43539.162233796298</v>
      </c>
      <c r="J2829" s="2">
        <v>0</v>
      </c>
      <c r="K2829" s="2">
        <v>130</v>
      </c>
      <c r="L2829" s="2" t="str">
        <f t="shared" si="77"/>
        <v>Bangalore</v>
      </c>
      <c r="M2829" s="2" t="str">
        <f t="shared" si="78"/>
        <v>Bangalore-Bangalore</v>
      </c>
      <c r="N2829" s="2" t="str">
        <f t="shared" si="83"/>
        <v>Local</v>
      </c>
      <c r="O2829" s="2" t="str">
        <f t="shared" si="79"/>
        <v>Ship2Home</v>
      </c>
      <c r="P2829" s="2">
        <f t="shared" si="80"/>
        <v>-1</v>
      </c>
      <c r="Q2829" s="2">
        <f t="shared" si="81"/>
        <v>4</v>
      </c>
      <c r="R2829" s="2">
        <f t="shared" si="82"/>
        <v>130</v>
      </c>
    </row>
    <row r="2830" spans="1:18" ht="14.25" customHeight="1">
      <c r="A2830" s="2">
        <v>625005</v>
      </c>
      <c r="B2830" s="2" t="s">
        <v>47</v>
      </c>
      <c r="C2830" s="2" t="s">
        <v>37</v>
      </c>
      <c r="D2830" s="2" t="s">
        <v>41</v>
      </c>
      <c r="E2830" s="2" t="s">
        <v>44</v>
      </c>
      <c r="F2830" s="2" t="s">
        <v>34</v>
      </c>
      <c r="G2830" s="4">
        <v>43534.162256944444</v>
      </c>
      <c r="H2830" s="4">
        <v>43539.162256944444</v>
      </c>
      <c r="I2830" s="4">
        <v>43541.162256944444</v>
      </c>
      <c r="J2830" s="2">
        <v>86</v>
      </c>
      <c r="K2830" s="2">
        <v>87</v>
      </c>
      <c r="L2830" s="2" t="str">
        <f t="shared" si="77"/>
        <v>Mumbai</v>
      </c>
      <c r="M2830" s="2" t="str">
        <f t="shared" si="78"/>
        <v>Delhi-Mumbai</v>
      </c>
      <c r="N2830" s="2" t="str">
        <f t="shared" si="83"/>
        <v>Outstation</v>
      </c>
      <c r="O2830" s="2" t="str">
        <f t="shared" si="79"/>
        <v>FastWheels</v>
      </c>
      <c r="P2830" s="2">
        <f t="shared" si="80"/>
        <v>-2</v>
      </c>
      <c r="Q2830" s="2">
        <f t="shared" si="81"/>
        <v>5</v>
      </c>
      <c r="R2830" s="2">
        <f t="shared" si="82"/>
        <v>173</v>
      </c>
    </row>
    <row r="2831" spans="1:18" ht="14.25" customHeight="1">
      <c r="A2831" s="2">
        <v>345220</v>
      </c>
      <c r="B2831" s="2" t="s">
        <v>30</v>
      </c>
      <c r="C2831" s="2" t="s">
        <v>31</v>
      </c>
      <c r="D2831" s="2" t="s">
        <v>41</v>
      </c>
      <c r="E2831" s="2" t="s">
        <v>44</v>
      </c>
      <c r="F2831" s="2" t="s">
        <v>34</v>
      </c>
      <c r="G2831" s="4">
        <v>43534.165775462963</v>
      </c>
      <c r="H2831" s="4">
        <v>43535.165775462963</v>
      </c>
      <c r="I2831" s="4">
        <v>43541.165775462963</v>
      </c>
      <c r="J2831" s="2">
        <v>0</v>
      </c>
      <c r="K2831" s="2">
        <v>127</v>
      </c>
      <c r="L2831" s="2" t="str">
        <f t="shared" si="77"/>
        <v>Delhi</v>
      </c>
      <c r="M2831" s="2" t="str">
        <f t="shared" si="78"/>
        <v>Delhi-Delhi</v>
      </c>
      <c r="N2831" s="2" t="str">
        <f t="shared" si="83"/>
        <v>Local</v>
      </c>
      <c r="O2831" s="2" t="str">
        <f t="shared" si="79"/>
        <v>FastWheels</v>
      </c>
      <c r="P2831" s="2">
        <f t="shared" si="80"/>
        <v>-6</v>
      </c>
      <c r="Q2831" s="2">
        <f t="shared" si="81"/>
        <v>1</v>
      </c>
      <c r="R2831" s="2">
        <f t="shared" si="82"/>
        <v>127</v>
      </c>
    </row>
    <row r="2832" spans="1:18" ht="14.25" customHeight="1">
      <c r="A2832" s="2">
        <v>705300</v>
      </c>
      <c r="B2832" s="2" t="s">
        <v>39</v>
      </c>
      <c r="C2832" s="2" t="s">
        <v>45</v>
      </c>
      <c r="D2832" s="2" t="s">
        <v>32</v>
      </c>
      <c r="E2832" s="2" t="s">
        <v>44</v>
      </c>
      <c r="F2832" s="2" t="s">
        <v>34</v>
      </c>
      <c r="G2832" s="4">
        <v>43534.16609953704</v>
      </c>
      <c r="H2832" s="4">
        <v>43539.16609953704</v>
      </c>
      <c r="I2832" s="4">
        <v>43537.16609953704</v>
      </c>
      <c r="J2832" s="2">
        <v>33</v>
      </c>
      <c r="K2832" s="2">
        <v>129</v>
      </c>
      <c r="L2832" s="2" t="str">
        <f t="shared" si="77"/>
        <v>Chennai</v>
      </c>
      <c r="M2832" s="2" t="str">
        <f t="shared" si="78"/>
        <v>Bangalore-Chennai</v>
      </c>
      <c r="N2832" s="2" t="str">
        <f t="shared" si="83"/>
        <v>Outstation</v>
      </c>
      <c r="O2832" s="2" t="str">
        <f t="shared" si="79"/>
        <v>FastWheels</v>
      </c>
      <c r="P2832" s="2">
        <f t="shared" si="80"/>
        <v>2</v>
      </c>
      <c r="Q2832" s="2">
        <f t="shared" si="81"/>
        <v>5</v>
      </c>
      <c r="R2832" s="2">
        <f t="shared" si="82"/>
        <v>162</v>
      </c>
    </row>
    <row r="2833" spans="1:18" ht="14.25" customHeight="1">
      <c r="A2833" s="2">
        <v>562988</v>
      </c>
      <c r="B2833" s="2" t="s">
        <v>36</v>
      </c>
      <c r="C2833" s="2" t="s">
        <v>43</v>
      </c>
      <c r="D2833" s="2" t="s">
        <v>32</v>
      </c>
      <c r="E2833" s="2" t="s">
        <v>44</v>
      </c>
      <c r="F2833" s="2" t="s">
        <v>34</v>
      </c>
      <c r="G2833" s="4">
        <v>43534.167696759258</v>
      </c>
      <c r="H2833" s="4">
        <v>43538.167696759258</v>
      </c>
      <c r="I2833" s="4">
        <v>43537.167696759258</v>
      </c>
      <c r="J2833" s="2">
        <v>0</v>
      </c>
      <c r="K2833" s="2">
        <v>121</v>
      </c>
      <c r="L2833" s="2" t="str">
        <f t="shared" si="77"/>
        <v>Bangalore</v>
      </c>
      <c r="M2833" s="2" t="str">
        <f t="shared" si="78"/>
        <v>Bangalore-Bangalore</v>
      </c>
      <c r="N2833" s="2" t="str">
        <f t="shared" si="83"/>
        <v>Local</v>
      </c>
      <c r="O2833" s="2" t="str">
        <f t="shared" si="79"/>
        <v>FastWheels</v>
      </c>
      <c r="P2833" s="2">
        <f t="shared" si="80"/>
        <v>1</v>
      </c>
      <c r="Q2833" s="2">
        <f t="shared" si="81"/>
        <v>4</v>
      </c>
      <c r="R2833" s="2">
        <f t="shared" si="82"/>
        <v>121</v>
      </c>
    </row>
    <row r="2834" spans="1:18" ht="14.25" customHeight="1">
      <c r="A2834" s="2">
        <v>242634</v>
      </c>
      <c r="B2834" s="2" t="s">
        <v>39</v>
      </c>
      <c r="C2834" s="2" t="s">
        <v>43</v>
      </c>
      <c r="D2834" s="2" t="s">
        <v>41</v>
      </c>
      <c r="E2834" s="2" t="s">
        <v>38</v>
      </c>
      <c r="F2834" s="2" t="s">
        <v>34</v>
      </c>
      <c r="G2834" s="4">
        <v>43534.171435185184</v>
      </c>
      <c r="H2834" s="4">
        <v>43540.171435185184</v>
      </c>
      <c r="I2834" s="4">
        <v>43537.171435185184</v>
      </c>
      <c r="J2834" s="2">
        <v>32</v>
      </c>
      <c r="K2834" s="2">
        <v>123</v>
      </c>
      <c r="L2834" s="2" t="str">
        <f t="shared" si="77"/>
        <v>Bangalore</v>
      </c>
      <c r="M2834" s="2" t="str">
        <f t="shared" si="78"/>
        <v>Delhi-Bangalore</v>
      </c>
      <c r="N2834" s="2" t="str">
        <f t="shared" si="83"/>
        <v>Outstation</v>
      </c>
      <c r="O2834" s="2" t="str">
        <f t="shared" si="79"/>
        <v>Ship2Home</v>
      </c>
      <c r="P2834" s="2">
        <f t="shared" si="80"/>
        <v>3</v>
      </c>
      <c r="Q2834" s="2">
        <f t="shared" si="81"/>
        <v>6</v>
      </c>
      <c r="R2834" s="2">
        <f t="shared" si="82"/>
        <v>155</v>
      </c>
    </row>
    <row r="2835" spans="1:18" ht="14.25" customHeight="1">
      <c r="A2835" s="2">
        <v>886684</v>
      </c>
      <c r="B2835" s="2" t="s">
        <v>30</v>
      </c>
      <c r="C2835" s="2" t="s">
        <v>31</v>
      </c>
      <c r="D2835" s="2" t="s">
        <v>32</v>
      </c>
      <c r="E2835" s="2" t="s">
        <v>44</v>
      </c>
      <c r="F2835" s="2" t="s">
        <v>34</v>
      </c>
      <c r="G2835" s="4">
        <v>43534.176701388889</v>
      </c>
      <c r="H2835" s="4">
        <v>43536.176701388889</v>
      </c>
      <c r="I2835" s="4">
        <v>43541.176701388889</v>
      </c>
      <c r="J2835" s="2">
        <v>34</v>
      </c>
      <c r="K2835" s="2">
        <v>129</v>
      </c>
      <c r="L2835" s="2" t="str">
        <f t="shared" si="77"/>
        <v>Delhi</v>
      </c>
      <c r="M2835" s="2" t="str">
        <f t="shared" si="78"/>
        <v>Bangalore-Delhi</v>
      </c>
      <c r="N2835" s="2" t="str">
        <f t="shared" si="83"/>
        <v>Outstation</v>
      </c>
      <c r="O2835" s="2" t="str">
        <f t="shared" si="79"/>
        <v>FastWheels</v>
      </c>
      <c r="P2835" s="2">
        <f t="shared" si="80"/>
        <v>-5</v>
      </c>
      <c r="Q2835" s="2">
        <f t="shared" si="81"/>
        <v>2</v>
      </c>
      <c r="R2835" s="2">
        <f t="shared" si="82"/>
        <v>163</v>
      </c>
    </row>
    <row r="2836" spans="1:18" ht="14.25" customHeight="1">
      <c r="A2836" s="2">
        <v>544286</v>
      </c>
      <c r="B2836" s="2" t="s">
        <v>36</v>
      </c>
      <c r="C2836" s="2" t="s">
        <v>31</v>
      </c>
      <c r="D2836" s="2" t="s">
        <v>41</v>
      </c>
      <c r="E2836" s="2" t="s">
        <v>44</v>
      </c>
      <c r="F2836" s="2" t="s">
        <v>34</v>
      </c>
      <c r="G2836" s="4">
        <v>43534.184641203705</v>
      </c>
      <c r="H2836" s="4">
        <v>43534.184641203705</v>
      </c>
      <c r="I2836" s="4">
        <v>43537.184641203705</v>
      </c>
      <c r="J2836" s="2">
        <v>0</v>
      </c>
      <c r="K2836" s="2">
        <v>101</v>
      </c>
      <c r="L2836" s="2" t="str">
        <f t="shared" si="77"/>
        <v>Delhi</v>
      </c>
      <c r="M2836" s="2" t="str">
        <f t="shared" si="78"/>
        <v>Delhi-Delhi</v>
      </c>
      <c r="N2836" s="2" t="str">
        <f t="shared" si="83"/>
        <v>Local</v>
      </c>
      <c r="O2836" s="2" t="str">
        <f t="shared" si="79"/>
        <v>FastWheels</v>
      </c>
      <c r="P2836" s="2">
        <f t="shared" si="80"/>
        <v>-3</v>
      </c>
      <c r="Q2836" s="2">
        <f t="shared" si="81"/>
        <v>0</v>
      </c>
      <c r="R2836" s="2">
        <f t="shared" si="82"/>
        <v>101</v>
      </c>
    </row>
    <row r="2837" spans="1:18" ht="14.25" customHeight="1">
      <c r="A2837" s="2">
        <v>907853</v>
      </c>
      <c r="B2837" s="2" t="s">
        <v>36</v>
      </c>
      <c r="C2837" s="2" t="s">
        <v>43</v>
      </c>
      <c r="D2837" s="2" t="s">
        <v>32</v>
      </c>
      <c r="E2837" s="2" t="s">
        <v>33</v>
      </c>
      <c r="F2837" s="2" t="s">
        <v>34</v>
      </c>
      <c r="G2837" s="4">
        <v>43534.192719907405</v>
      </c>
      <c r="H2837" s="4">
        <v>43535.192719907405</v>
      </c>
      <c r="I2837" s="4">
        <v>43537.192719907405</v>
      </c>
      <c r="J2837" s="2">
        <v>0</v>
      </c>
      <c r="K2837" s="2">
        <v>125</v>
      </c>
      <c r="L2837" s="2" t="str">
        <f t="shared" si="77"/>
        <v>Bangalore</v>
      </c>
      <c r="M2837" s="2" t="str">
        <f t="shared" si="78"/>
        <v>Bangalore-Bangalore</v>
      </c>
      <c r="N2837" s="2" t="str">
        <f t="shared" si="83"/>
        <v>Local</v>
      </c>
      <c r="O2837" s="2" t="str">
        <f t="shared" si="79"/>
        <v>Ship2Home</v>
      </c>
      <c r="P2837" s="2">
        <f t="shared" si="80"/>
        <v>-2</v>
      </c>
      <c r="Q2837" s="2">
        <f t="shared" si="81"/>
        <v>1</v>
      </c>
      <c r="R2837" s="2">
        <f t="shared" si="82"/>
        <v>125</v>
      </c>
    </row>
    <row r="2838" spans="1:18" ht="14.25" customHeight="1">
      <c r="A2838" s="2">
        <v>847979</v>
      </c>
      <c r="B2838" s="2" t="s">
        <v>48</v>
      </c>
      <c r="C2838" s="2" t="s">
        <v>43</v>
      </c>
      <c r="D2838" s="2" t="s">
        <v>41</v>
      </c>
      <c r="E2838" s="2" t="s">
        <v>33</v>
      </c>
      <c r="F2838" s="2" t="s">
        <v>34</v>
      </c>
      <c r="G2838" s="4">
        <v>43534.199837962966</v>
      </c>
      <c r="H2838" s="4">
        <v>43539.199837962966</v>
      </c>
      <c r="I2838" s="4">
        <v>43537.199837962966</v>
      </c>
      <c r="J2838" s="2">
        <v>36</v>
      </c>
      <c r="K2838" s="2">
        <v>128</v>
      </c>
      <c r="L2838" s="2" t="str">
        <f t="shared" si="77"/>
        <v>Bangalore</v>
      </c>
      <c r="M2838" s="2" t="str">
        <f t="shared" si="78"/>
        <v>Delhi-Bangalore</v>
      </c>
      <c r="N2838" s="2" t="str">
        <f t="shared" si="83"/>
        <v>Outstation</v>
      </c>
      <c r="O2838" s="2" t="str">
        <f t="shared" si="79"/>
        <v>Ship2Home</v>
      </c>
      <c r="P2838" s="2">
        <f t="shared" si="80"/>
        <v>2</v>
      </c>
      <c r="Q2838" s="2">
        <f t="shared" si="81"/>
        <v>5</v>
      </c>
      <c r="R2838" s="2">
        <f t="shared" si="82"/>
        <v>164</v>
      </c>
    </row>
    <row r="2839" spans="1:18" ht="14.25" customHeight="1">
      <c r="A2839" s="2">
        <v>401905</v>
      </c>
      <c r="B2839" s="2" t="s">
        <v>39</v>
      </c>
      <c r="C2839" s="2" t="s">
        <v>40</v>
      </c>
      <c r="D2839" s="2" t="s">
        <v>41</v>
      </c>
      <c r="E2839" s="2" t="s">
        <v>44</v>
      </c>
      <c r="F2839" s="2" t="s">
        <v>34</v>
      </c>
      <c r="G2839" s="4">
        <v>43534.203206018516</v>
      </c>
      <c r="H2839" s="4">
        <v>43543.203206018516</v>
      </c>
      <c r="I2839" s="4">
        <v>43540.203206018516</v>
      </c>
      <c r="J2839" s="2">
        <v>64</v>
      </c>
      <c r="K2839" s="2">
        <v>94</v>
      </c>
      <c r="L2839" s="2" t="str">
        <f t="shared" si="77"/>
        <v>Kolkata</v>
      </c>
      <c r="M2839" s="2" t="str">
        <f t="shared" si="78"/>
        <v>Delhi-Kolkata</v>
      </c>
      <c r="N2839" s="2" t="str">
        <f t="shared" si="83"/>
        <v>Outstation</v>
      </c>
      <c r="O2839" s="2" t="str">
        <f t="shared" si="79"/>
        <v>FastWheels</v>
      </c>
      <c r="P2839" s="2">
        <f t="shared" si="80"/>
        <v>3</v>
      </c>
      <c r="Q2839" s="2">
        <f t="shared" si="81"/>
        <v>9</v>
      </c>
      <c r="R2839" s="2">
        <f t="shared" si="82"/>
        <v>158</v>
      </c>
    </row>
    <row r="2840" spans="1:18" ht="14.25" customHeight="1">
      <c r="A2840" s="2">
        <v>920160</v>
      </c>
      <c r="B2840" s="2" t="s">
        <v>30</v>
      </c>
      <c r="C2840" s="2" t="s">
        <v>45</v>
      </c>
      <c r="D2840" s="2" t="s">
        <v>41</v>
      </c>
      <c r="E2840" s="2" t="s">
        <v>44</v>
      </c>
      <c r="F2840" s="2" t="s">
        <v>34</v>
      </c>
      <c r="G2840" s="4">
        <v>43534.213240740741</v>
      </c>
      <c r="H2840" s="4">
        <v>43540.213240740741</v>
      </c>
      <c r="I2840" s="4">
        <v>43539.213240740741</v>
      </c>
      <c r="J2840" s="2">
        <v>34</v>
      </c>
      <c r="K2840" s="2">
        <v>126</v>
      </c>
      <c r="L2840" s="2" t="str">
        <f t="shared" si="77"/>
        <v>Chennai</v>
      </c>
      <c r="M2840" s="2" t="str">
        <f t="shared" si="78"/>
        <v>Delhi-Chennai</v>
      </c>
      <c r="N2840" s="2" t="str">
        <f t="shared" si="83"/>
        <v>Outstation</v>
      </c>
      <c r="O2840" s="2" t="str">
        <f t="shared" si="79"/>
        <v>FastWheels</v>
      </c>
      <c r="P2840" s="2">
        <f t="shared" si="80"/>
        <v>1</v>
      </c>
      <c r="Q2840" s="2">
        <f t="shared" si="81"/>
        <v>6</v>
      </c>
      <c r="R2840" s="2">
        <f t="shared" si="82"/>
        <v>160</v>
      </c>
    </row>
    <row r="2841" spans="1:18" ht="14.25" customHeight="1">
      <c r="A2841" s="2">
        <v>647376</v>
      </c>
      <c r="B2841" s="2" t="s">
        <v>36</v>
      </c>
      <c r="C2841" s="2" t="s">
        <v>31</v>
      </c>
      <c r="D2841" s="2" t="s">
        <v>32</v>
      </c>
      <c r="E2841" s="2" t="s">
        <v>44</v>
      </c>
      <c r="F2841" s="2" t="s">
        <v>34</v>
      </c>
      <c r="G2841" s="4">
        <v>43534.213425925926</v>
      </c>
      <c r="H2841" s="4">
        <v>43540.213425925926</v>
      </c>
      <c r="I2841" s="4">
        <v>43540.213425925926</v>
      </c>
      <c r="J2841" s="2">
        <v>32</v>
      </c>
      <c r="K2841" s="2">
        <v>127</v>
      </c>
      <c r="L2841" s="2" t="str">
        <f t="shared" si="77"/>
        <v>Delhi</v>
      </c>
      <c r="M2841" s="2" t="str">
        <f t="shared" si="78"/>
        <v>Bangalore-Delhi</v>
      </c>
      <c r="N2841" s="2" t="str">
        <f t="shared" si="83"/>
        <v>Outstation</v>
      </c>
      <c r="O2841" s="2" t="str">
        <f t="shared" si="79"/>
        <v>FastWheels</v>
      </c>
      <c r="P2841" s="2">
        <f t="shared" si="80"/>
        <v>0</v>
      </c>
      <c r="Q2841" s="2">
        <f t="shared" si="81"/>
        <v>6</v>
      </c>
      <c r="R2841" s="2">
        <f t="shared" si="82"/>
        <v>159</v>
      </c>
    </row>
    <row r="2842" spans="1:18" ht="14.25" customHeight="1">
      <c r="A2842" s="2">
        <v>759044</v>
      </c>
      <c r="B2842" s="2" t="s">
        <v>36</v>
      </c>
      <c r="C2842" s="2" t="s">
        <v>40</v>
      </c>
      <c r="D2842" s="2" t="s">
        <v>41</v>
      </c>
      <c r="E2842" s="2" t="s">
        <v>44</v>
      </c>
      <c r="F2842" s="2" t="s">
        <v>34</v>
      </c>
      <c r="G2842" s="4">
        <v>43534.222650462965</v>
      </c>
      <c r="H2842" s="4">
        <v>43538.222650462965</v>
      </c>
      <c r="I2842" s="4">
        <v>43540.222650462965</v>
      </c>
      <c r="J2842" s="2">
        <v>67</v>
      </c>
      <c r="K2842" s="2">
        <v>91</v>
      </c>
      <c r="L2842" s="2" t="str">
        <f t="shared" si="77"/>
        <v>Kolkata</v>
      </c>
      <c r="M2842" s="2" t="str">
        <f t="shared" si="78"/>
        <v>Delhi-Kolkata</v>
      </c>
      <c r="N2842" s="2" t="str">
        <f t="shared" si="83"/>
        <v>Outstation</v>
      </c>
      <c r="O2842" s="2" t="str">
        <f t="shared" si="79"/>
        <v>FastWheels</v>
      </c>
      <c r="P2842" s="2">
        <f t="shared" si="80"/>
        <v>-2</v>
      </c>
      <c r="Q2842" s="2">
        <f t="shared" si="81"/>
        <v>4</v>
      </c>
      <c r="R2842" s="2">
        <f t="shared" si="82"/>
        <v>158</v>
      </c>
    </row>
    <row r="2843" spans="1:18" ht="14.25" customHeight="1">
      <c r="A2843" s="2">
        <v>410514</v>
      </c>
      <c r="B2843" s="2" t="s">
        <v>39</v>
      </c>
      <c r="C2843" s="2" t="s">
        <v>43</v>
      </c>
      <c r="D2843" s="2" t="s">
        <v>41</v>
      </c>
      <c r="E2843" s="2" t="s">
        <v>38</v>
      </c>
      <c r="F2843" s="2" t="s">
        <v>34</v>
      </c>
      <c r="G2843" s="4">
        <v>43534.223020833335</v>
      </c>
      <c r="H2843" s="4">
        <v>43540.223020833335</v>
      </c>
      <c r="I2843" s="4">
        <v>43540.223020833335</v>
      </c>
      <c r="J2843" s="2">
        <v>45</v>
      </c>
      <c r="K2843" s="2">
        <v>124</v>
      </c>
      <c r="L2843" s="2" t="str">
        <f t="shared" si="77"/>
        <v>Bangalore</v>
      </c>
      <c r="M2843" s="2" t="str">
        <f t="shared" si="78"/>
        <v>Delhi-Bangalore</v>
      </c>
      <c r="N2843" s="2" t="str">
        <f t="shared" si="83"/>
        <v>Outstation</v>
      </c>
      <c r="O2843" s="2" t="str">
        <f t="shared" si="79"/>
        <v>Ship2Home</v>
      </c>
      <c r="P2843" s="2">
        <f t="shared" si="80"/>
        <v>0</v>
      </c>
      <c r="Q2843" s="2">
        <f t="shared" si="81"/>
        <v>6</v>
      </c>
      <c r="R2843" s="2">
        <f t="shared" si="82"/>
        <v>169</v>
      </c>
    </row>
    <row r="2844" spans="1:18" ht="14.25" customHeight="1">
      <c r="A2844" s="2">
        <v>676469</v>
      </c>
      <c r="B2844" s="2" t="s">
        <v>48</v>
      </c>
      <c r="C2844" s="2" t="s">
        <v>37</v>
      </c>
      <c r="D2844" s="2" t="s">
        <v>32</v>
      </c>
      <c r="E2844" s="2" t="s">
        <v>33</v>
      </c>
      <c r="F2844" s="2" t="s">
        <v>34</v>
      </c>
      <c r="G2844" s="4">
        <v>43534.229085648149</v>
      </c>
      <c r="H2844" s="4">
        <v>43539.229085648149</v>
      </c>
      <c r="I2844" s="4">
        <v>43538.229085648149</v>
      </c>
      <c r="J2844" s="2">
        <v>30</v>
      </c>
      <c r="K2844" s="2">
        <v>112</v>
      </c>
      <c r="L2844" s="2" t="str">
        <f t="shared" si="77"/>
        <v>Mumbai</v>
      </c>
      <c r="M2844" s="2" t="str">
        <f t="shared" si="78"/>
        <v>Bangalore-Mumbai</v>
      </c>
      <c r="N2844" s="2" t="str">
        <f t="shared" si="83"/>
        <v>Outstation</v>
      </c>
      <c r="O2844" s="2" t="str">
        <f t="shared" si="79"/>
        <v>Ship2Home</v>
      </c>
      <c r="P2844" s="2">
        <f t="shared" si="80"/>
        <v>1</v>
      </c>
      <c r="Q2844" s="2">
        <f t="shared" si="81"/>
        <v>5</v>
      </c>
      <c r="R2844" s="2">
        <f t="shared" si="82"/>
        <v>142</v>
      </c>
    </row>
    <row r="2845" spans="1:18" ht="14.25" customHeight="1">
      <c r="A2845" s="2">
        <v>964254</v>
      </c>
      <c r="B2845" s="2" t="s">
        <v>36</v>
      </c>
      <c r="C2845" s="2" t="s">
        <v>31</v>
      </c>
      <c r="D2845" s="2" t="s">
        <v>41</v>
      </c>
      <c r="E2845" s="2" t="s">
        <v>38</v>
      </c>
      <c r="F2845" s="2" t="s">
        <v>34</v>
      </c>
      <c r="G2845" s="4">
        <v>43534.230949074074</v>
      </c>
      <c r="H2845" s="4">
        <v>43540.230949074074</v>
      </c>
      <c r="I2845" s="4">
        <v>43539.230949074074</v>
      </c>
      <c r="J2845" s="2">
        <v>0</v>
      </c>
      <c r="K2845" s="2">
        <v>122</v>
      </c>
      <c r="L2845" s="2" t="str">
        <f t="shared" si="77"/>
        <v>Delhi</v>
      </c>
      <c r="M2845" s="2" t="str">
        <f t="shared" si="78"/>
        <v>Delhi-Delhi</v>
      </c>
      <c r="N2845" s="2" t="str">
        <f t="shared" si="83"/>
        <v>Local</v>
      </c>
      <c r="O2845" s="2" t="str">
        <f t="shared" si="79"/>
        <v>Ship2Home</v>
      </c>
      <c r="P2845" s="2">
        <f t="shared" si="80"/>
        <v>1</v>
      </c>
      <c r="Q2845" s="2">
        <f t="shared" si="81"/>
        <v>6</v>
      </c>
      <c r="R2845" s="2">
        <f t="shared" si="82"/>
        <v>122</v>
      </c>
    </row>
    <row r="2846" spans="1:18" ht="14.25" customHeight="1">
      <c r="A2846" s="2">
        <v>881086</v>
      </c>
      <c r="B2846" s="2" t="s">
        <v>36</v>
      </c>
      <c r="C2846" s="2" t="s">
        <v>45</v>
      </c>
      <c r="D2846" s="2" t="s">
        <v>41</v>
      </c>
      <c r="E2846" s="2" t="s">
        <v>38</v>
      </c>
      <c r="F2846" s="2" t="s">
        <v>34</v>
      </c>
      <c r="G2846" s="4">
        <v>43534.235879629632</v>
      </c>
      <c r="H2846" s="4">
        <v>43539.235879629632</v>
      </c>
      <c r="I2846" s="4">
        <v>43541.235879629632</v>
      </c>
      <c r="J2846" s="2">
        <v>50</v>
      </c>
      <c r="K2846" s="2">
        <v>122</v>
      </c>
      <c r="L2846" s="2" t="str">
        <f t="shared" si="77"/>
        <v>Chennai</v>
      </c>
      <c r="M2846" s="2" t="str">
        <f t="shared" si="78"/>
        <v>Delhi-Chennai</v>
      </c>
      <c r="N2846" s="2" t="str">
        <f t="shared" si="83"/>
        <v>Outstation</v>
      </c>
      <c r="O2846" s="2" t="str">
        <f t="shared" si="79"/>
        <v>Ship2Home</v>
      </c>
      <c r="P2846" s="2">
        <f t="shared" si="80"/>
        <v>-2</v>
      </c>
      <c r="Q2846" s="2">
        <f t="shared" si="81"/>
        <v>5</v>
      </c>
      <c r="R2846" s="2">
        <f t="shared" si="82"/>
        <v>172</v>
      </c>
    </row>
    <row r="2847" spans="1:18" ht="14.25" customHeight="1">
      <c r="A2847" s="2">
        <v>797076</v>
      </c>
      <c r="B2847" s="2" t="s">
        <v>30</v>
      </c>
      <c r="C2847" s="2" t="s">
        <v>43</v>
      </c>
      <c r="D2847" s="2" t="s">
        <v>41</v>
      </c>
      <c r="E2847" s="2" t="s">
        <v>44</v>
      </c>
      <c r="F2847" s="2" t="s">
        <v>34</v>
      </c>
      <c r="G2847" s="4">
        <v>43534.239884259259</v>
      </c>
      <c r="H2847" s="4">
        <v>43537.239884259259</v>
      </c>
      <c r="I2847" s="4">
        <v>43537.239884259259</v>
      </c>
      <c r="J2847" s="2">
        <v>62</v>
      </c>
      <c r="K2847" s="2">
        <v>108</v>
      </c>
      <c r="L2847" s="2" t="str">
        <f t="shared" si="77"/>
        <v>Bangalore</v>
      </c>
      <c r="M2847" s="2" t="str">
        <f t="shared" si="78"/>
        <v>Delhi-Bangalore</v>
      </c>
      <c r="N2847" s="2" t="str">
        <f t="shared" si="83"/>
        <v>Outstation</v>
      </c>
      <c r="O2847" s="2" t="str">
        <f t="shared" si="79"/>
        <v>FastWheels</v>
      </c>
      <c r="P2847" s="2">
        <f t="shared" si="80"/>
        <v>0</v>
      </c>
      <c r="Q2847" s="2">
        <f t="shared" si="81"/>
        <v>3</v>
      </c>
      <c r="R2847" s="2">
        <f t="shared" si="82"/>
        <v>170</v>
      </c>
    </row>
    <row r="2848" spans="1:18" ht="14.25" customHeight="1">
      <c r="A2848" s="2">
        <v>431966</v>
      </c>
      <c r="B2848" s="2" t="s">
        <v>47</v>
      </c>
      <c r="C2848" s="2" t="s">
        <v>43</v>
      </c>
      <c r="D2848" s="2" t="s">
        <v>41</v>
      </c>
      <c r="E2848" s="2" t="s">
        <v>38</v>
      </c>
      <c r="F2848" s="2" t="s">
        <v>34</v>
      </c>
      <c r="G2848" s="4">
        <v>43534.240428240744</v>
      </c>
      <c r="H2848" s="4">
        <v>43539.240428240744</v>
      </c>
      <c r="I2848" s="4">
        <v>43538.240428240744</v>
      </c>
      <c r="J2848" s="2">
        <v>36</v>
      </c>
      <c r="K2848" s="2">
        <v>126</v>
      </c>
      <c r="L2848" s="2" t="str">
        <f t="shared" si="77"/>
        <v>Bangalore</v>
      </c>
      <c r="M2848" s="2" t="str">
        <f t="shared" si="78"/>
        <v>Delhi-Bangalore</v>
      </c>
      <c r="N2848" s="2" t="str">
        <f t="shared" si="83"/>
        <v>Outstation</v>
      </c>
      <c r="O2848" s="2" t="str">
        <f t="shared" si="79"/>
        <v>Ship2Home</v>
      </c>
      <c r="P2848" s="2">
        <f t="shared" si="80"/>
        <v>1</v>
      </c>
      <c r="Q2848" s="2">
        <f t="shared" si="81"/>
        <v>5</v>
      </c>
      <c r="R2848" s="2">
        <f t="shared" si="82"/>
        <v>162</v>
      </c>
    </row>
    <row r="2849" spans="1:18" ht="14.25" customHeight="1">
      <c r="A2849" s="2">
        <v>875783</v>
      </c>
      <c r="B2849" s="2" t="s">
        <v>46</v>
      </c>
      <c r="C2849" s="2" t="s">
        <v>40</v>
      </c>
      <c r="D2849" s="2" t="s">
        <v>32</v>
      </c>
      <c r="E2849" s="2" t="s">
        <v>44</v>
      </c>
      <c r="F2849" s="2" t="s">
        <v>34</v>
      </c>
      <c r="G2849" s="4">
        <v>43534.250439814816</v>
      </c>
      <c r="H2849" s="4">
        <v>43542.250439814816</v>
      </c>
      <c r="I2849" s="4">
        <v>43541.250439814816</v>
      </c>
      <c r="J2849" s="2">
        <v>65</v>
      </c>
      <c r="K2849" s="2">
        <v>86</v>
      </c>
      <c r="L2849" s="2" t="str">
        <f t="shared" si="77"/>
        <v>Kolkata</v>
      </c>
      <c r="M2849" s="2" t="str">
        <f t="shared" si="78"/>
        <v>Bangalore-Kolkata</v>
      </c>
      <c r="N2849" s="2" t="str">
        <f t="shared" si="83"/>
        <v>Outstation</v>
      </c>
      <c r="O2849" s="2" t="str">
        <f t="shared" si="79"/>
        <v>FastWheels</v>
      </c>
      <c r="P2849" s="2">
        <f t="shared" si="80"/>
        <v>1</v>
      </c>
      <c r="Q2849" s="2">
        <f t="shared" si="81"/>
        <v>8</v>
      </c>
      <c r="R2849" s="2">
        <f t="shared" si="82"/>
        <v>151</v>
      </c>
    </row>
    <row r="2850" spans="1:18" ht="14.25" customHeight="1">
      <c r="A2850" s="2">
        <v>544627</v>
      </c>
      <c r="B2850" s="2" t="s">
        <v>39</v>
      </c>
      <c r="C2850" s="2" t="s">
        <v>31</v>
      </c>
      <c r="D2850" s="2" t="s">
        <v>32</v>
      </c>
      <c r="E2850" s="2" t="s">
        <v>44</v>
      </c>
      <c r="F2850" s="2" t="s">
        <v>34</v>
      </c>
      <c r="G2850" s="4">
        <v>43534.250810185185</v>
      </c>
      <c r="H2850" s="4">
        <v>43536.250810185185</v>
      </c>
      <c r="I2850" s="4">
        <v>43539.250810185185</v>
      </c>
      <c r="J2850" s="2">
        <v>75</v>
      </c>
      <c r="K2850" s="2">
        <v>102</v>
      </c>
      <c r="L2850" s="2" t="str">
        <f t="shared" si="77"/>
        <v>Delhi</v>
      </c>
      <c r="M2850" s="2" t="str">
        <f t="shared" si="78"/>
        <v>Bangalore-Delhi</v>
      </c>
      <c r="N2850" s="2" t="str">
        <f t="shared" si="83"/>
        <v>Outstation</v>
      </c>
      <c r="O2850" s="2" t="str">
        <f t="shared" si="79"/>
        <v>FastWheels</v>
      </c>
      <c r="P2850" s="2">
        <f t="shared" si="80"/>
        <v>-3</v>
      </c>
      <c r="Q2850" s="2">
        <f t="shared" si="81"/>
        <v>2</v>
      </c>
      <c r="R2850" s="2">
        <f t="shared" si="82"/>
        <v>177</v>
      </c>
    </row>
    <row r="2851" spans="1:18" ht="14.25" customHeight="1">
      <c r="A2851" s="2">
        <v>106017</v>
      </c>
      <c r="B2851" s="2" t="s">
        <v>39</v>
      </c>
      <c r="C2851" s="2" t="s">
        <v>31</v>
      </c>
      <c r="D2851" s="2" t="s">
        <v>32</v>
      </c>
      <c r="E2851" s="2" t="s">
        <v>33</v>
      </c>
      <c r="F2851" s="2" t="s">
        <v>34</v>
      </c>
      <c r="G2851" s="4">
        <v>43534.257824074077</v>
      </c>
      <c r="H2851" s="4">
        <v>43540.257824074077</v>
      </c>
      <c r="I2851" s="4">
        <v>43539.257824074077</v>
      </c>
      <c r="J2851" s="2">
        <v>33</v>
      </c>
      <c r="K2851" s="2">
        <v>129</v>
      </c>
      <c r="L2851" s="2" t="str">
        <f t="shared" si="77"/>
        <v>Delhi</v>
      </c>
      <c r="M2851" s="2" t="str">
        <f t="shared" si="78"/>
        <v>Bangalore-Delhi</v>
      </c>
      <c r="N2851" s="2" t="str">
        <f t="shared" si="83"/>
        <v>Outstation</v>
      </c>
      <c r="O2851" s="2" t="str">
        <f t="shared" si="79"/>
        <v>Ship2Home</v>
      </c>
      <c r="P2851" s="2">
        <f t="shared" si="80"/>
        <v>1</v>
      </c>
      <c r="Q2851" s="2">
        <f t="shared" si="81"/>
        <v>6</v>
      </c>
      <c r="R2851" s="2">
        <f t="shared" si="82"/>
        <v>162</v>
      </c>
    </row>
    <row r="2852" spans="1:18" ht="14.25" customHeight="1">
      <c r="A2852" s="2">
        <v>521202</v>
      </c>
      <c r="B2852" s="2" t="s">
        <v>36</v>
      </c>
      <c r="C2852" s="2" t="s">
        <v>37</v>
      </c>
      <c r="D2852" s="2" t="s">
        <v>32</v>
      </c>
      <c r="E2852" s="2" t="s">
        <v>38</v>
      </c>
      <c r="F2852" s="2" t="s">
        <v>34</v>
      </c>
      <c r="G2852" s="4">
        <v>43534.262858796297</v>
      </c>
      <c r="H2852" s="4">
        <v>43537.262858796297</v>
      </c>
      <c r="I2852" s="4">
        <v>43540.262858796297</v>
      </c>
      <c r="J2852" s="2">
        <v>41</v>
      </c>
      <c r="K2852" s="2">
        <v>112</v>
      </c>
      <c r="L2852" s="2" t="str">
        <f t="shared" si="77"/>
        <v>Mumbai</v>
      </c>
      <c r="M2852" s="2" t="str">
        <f t="shared" si="78"/>
        <v>Bangalore-Mumbai</v>
      </c>
      <c r="N2852" s="2" t="str">
        <f t="shared" si="83"/>
        <v>Outstation</v>
      </c>
      <c r="O2852" s="2" t="str">
        <f t="shared" si="79"/>
        <v>Ship2Home</v>
      </c>
      <c r="P2852" s="2">
        <f t="shared" si="80"/>
        <v>-3</v>
      </c>
      <c r="Q2852" s="2">
        <f t="shared" si="81"/>
        <v>3</v>
      </c>
      <c r="R2852" s="2">
        <f t="shared" si="82"/>
        <v>153</v>
      </c>
    </row>
    <row r="2853" spans="1:18" ht="14.25" customHeight="1">
      <c r="A2853" s="2">
        <v>923003</v>
      </c>
      <c r="B2853" s="2" t="s">
        <v>48</v>
      </c>
      <c r="C2853" s="2" t="s">
        <v>40</v>
      </c>
      <c r="D2853" s="2" t="s">
        <v>32</v>
      </c>
      <c r="E2853" s="2" t="s">
        <v>33</v>
      </c>
      <c r="F2853" s="2" t="s">
        <v>34</v>
      </c>
      <c r="G2853" s="4">
        <v>43534.266793981478</v>
      </c>
      <c r="H2853" s="4">
        <v>43536.266793981478</v>
      </c>
      <c r="I2853" s="4">
        <v>43540.266793981478</v>
      </c>
      <c r="J2853" s="2">
        <v>42</v>
      </c>
      <c r="K2853" s="2">
        <v>108</v>
      </c>
      <c r="L2853" s="2" t="str">
        <f t="shared" si="77"/>
        <v>Kolkata</v>
      </c>
      <c r="M2853" s="2" t="str">
        <f t="shared" si="78"/>
        <v>Bangalore-Kolkata</v>
      </c>
      <c r="N2853" s="2" t="str">
        <f t="shared" si="83"/>
        <v>Outstation</v>
      </c>
      <c r="O2853" s="2" t="str">
        <f t="shared" si="79"/>
        <v>Ship2Home</v>
      </c>
      <c r="P2853" s="2">
        <f t="shared" si="80"/>
        <v>-4</v>
      </c>
      <c r="Q2853" s="2">
        <f t="shared" si="81"/>
        <v>2</v>
      </c>
      <c r="R2853" s="2">
        <f t="shared" si="82"/>
        <v>150</v>
      </c>
    </row>
    <row r="2854" spans="1:18" ht="14.25" customHeight="1">
      <c r="A2854" s="2">
        <v>394357</v>
      </c>
      <c r="B2854" s="2" t="s">
        <v>36</v>
      </c>
      <c r="C2854" s="2" t="s">
        <v>31</v>
      </c>
      <c r="D2854" s="2" t="s">
        <v>32</v>
      </c>
      <c r="E2854" s="2" t="s">
        <v>33</v>
      </c>
      <c r="F2854" s="2" t="s">
        <v>34</v>
      </c>
      <c r="G2854" s="4">
        <v>43534.267291666663</v>
      </c>
      <c r="H2854" s="4">
        <v>43542.267291666663</v>
      </c>
      <c r="I2854" s="4">
        <v>43538.267291666663</v>
      </c>
      <c r="J2854" s="2">
        <v>29</v>
      </c>
      <c r="K2854" s="2">
        <v>124</v>
      </c>
      <c r="L2854" s="2" t="str">
        <f t="shared" si="77"/>
        <v>Delhi</v>
      </c>
      <c r="M2854" s="2" t="str">
        <f t="shared" si="78"/>
        <v>Bangalore-Delhi</v>
      </c>
      <c r="N2854" s="2" t="str">
        <f t="shared" si="83"/>
        <v>Outstation</v>
      </c>
      <c r="O2854" s="2" t="str">
        <f t="shared" si="79"/>
        <v>Ship2Home</v>
      </c>
      <c r="P2854" s="2">
        <f t="shared" si="80"/>
        <v>4</v>
      </c>
      <c r="Q2854" s="2">
        <f t="shared" si="81"/>
        <v>8</v>
      </c>
      <c r="R2854" s="2">
        <f t="shared" si="82"/>
        <v>153</v>
      </c>
    </row>
    <row r="2855" spans="1:18" ht="14.25" customHeight="1">
      <c r="A2855" s="2">
        <v>51958</v>
      </c>
      <c r="B2855" s="2" t="s">
        <v>36</v>
      </c>
      <c r="C2855" s="2" t="s">
        <v>37</v>
      </c>
      <c r="D2855" s="2" t="s">
        <v>32</v>
      </c>
      <c r="E2855" s="2" t="s">
        <v>44</v>
      </c>
      <c r="F2855" s="2" t="s">
        <v>34</v>
      </c>
      <c r="G2855" s="4">
        <v>43534.271666666667</v>
      </c>
      <c r="H2855" s="4">
        <v>43538.271666666667</v>
      </c>
      <c r="I2855" s="4">
        <v>43538.271666666667</v>
      </c>
      <c r="J2855" s="2">
        <v>69</v>
      </c>
      <c r="K2855" s="2">
        <v>90</v>
      </c>
      <c r="L2855" s="2" t="str">
        <f t="shared" si="77"/>
        <v>Mumbai</v>
      </c>
      <c r="M2855" s="2" t="str">
        <f t="shared" si="78"/>
        <v>Bangalore-Mumbai</v>
      </c>
      <c r="N2855" s="2" t="str">
        <f t="shared" si="83"/>
        <v>Outstation</v>
      </c>
      <c r="O2855" s="2" t="str">
        <f t="shared" si="79"/>
        <v>FastWheels</v>
      </c>
      <c r="P2855" s="2">
        <f t="shared" si="80"/>
        <v>0</v>
      </c>
      <c r="Q2855" s="2">
        <f t="shared" si="81"/>
        <v>4</v>
      </c>
      <c r="R2855" s="2">
        <f t="shared" si="82"/>
        <v>159</v>
      </c>
    </row>
    <row r="2856" spans="1:18" ht="14.25" customHeight="1">
      <c r="A2856" s="2">
        <v>194865</v>
      </c>
      <c r="B2856" s="2" t="s">
        <v>39</v>
      </c>
      <c r="C2856" s="2" t="s">
        <v>37</v>
      </c>
      <c r="D2856" s="2" t="s">
        <v>41</v>
      </c>
      <c r="E2856" s="2" t="s">
        <v>33</v>
      </c>
      <c r="F2856" s="2" t="s">
        <v>34</v>
      </c>
      <c r="G2856" s="4">
        <v>43534.287824074076</v>
      </c>
      <c r="H2856" s="4">
        <v>43543.287824074076</v>
      </c>
      <c r="I2856" s="4">
        <v>43541.287824074076</v>
      </c>
      <c r="J2856" s="2">
        <v>26</v>
      </c>
      <c r="K2856" s="2">
        <v>113</v>
      </c>
      <c r="L2856" s="2" t="str">
        <f t="shared" si="77"/>
        <v>Mumbai</v>
      </c>
      <c r="M2856" s="2" t="str">
        <f t="shared" si="78"/>
        <v>Delhi-Mumbai</v>
      </c>
      <c r="N2856" s="2" t="str">
        <f t="shared" si="83"/>
        <v>Outstation</v>
      </c>
      <c r="O2856" s="2" t="str">
        <f t="shared" si="79"/>
        <v>Ship2Home</v>
      </c>
      <c r="P2856" s="2">
        <f t="shared" si="80"/>
        <v>2</v>
      </c>
      <c r="Q2856" s="2">
        <f t="shared" si="81"/>
        <v>9</v>
      </c>
      <c r="R2856" s="2">
        <f t="shared" si="82"/>
        <v>139</v>
      </c>
    </row>
    <row r="2857" spans="1:18" ht="14.25" customHeight="1">
      <c r="A2857" s="2">
        <v>98085</v>
      </c>
      <c r="B2857" s="2" t="s">
        <v>30</v>
      </c>
      <c r="C2857" s="2" t="s">
        <v>31</v>
      </c>
      <c r="D2857" s="2" t="s">
        <v>32</v>
      </c>
      <c r="E2857" s="2" t="s">
        <v>44</v>
      </c>
      <c r="F2857" s="2" t="s">
        <v>34</v>
      </c>
      <c r="G2857" s="4">
        <v>43534.290983796294</v>
      </c>
      <c r="H2857" s="4">
        <v>43536.290983796294</v>
      </c>
      <c r="I2857" s="4">
        <v>43537.290983796294</v>
      </c>
      <c r="J2857" s="2">
        <v>81</v>
      </c>
      <c r="K2857" s="2">
        <v>109</v>
      </c>
      <c r="L2857" s="2" t="str">
        <f t="shared" si="77"/>
        <v>Delhi</v>
      </c>
      <c r="M2857" s="2" t="str">
        <f t="shared" si="78"/>
        <v>Bangalore-Delhi</v>
      </c>
      <c r="N2857" s="2" t="str">
        <f t="shared" si="83"/>
        <v>Outstation</v>
      </c>
      <c r="O2857" s="2" t="str">
        <f t="shared" si="79"/>
        <v>FastWheels</v>
      </c>
      <c r="P2857" s="2">
        <f t="shared" si="80"/>
        <v>-1</v>
      </c>
      <c r="Q2857" s="2">
        <f t="shared" si="81"/>
        <v>2</v>
      </c>
      <c r="R2857" s="2">
        <f t="shared" si="82"/>
        <v>190</v>
      </c>
    </row>
    <row r="2858" spans="1:18" ht="14.25" customHeight="1">
      <c r="A2858" s="2">
        <v>351015</v>
      </c>
      <c r="B2858" s="2" t="s">
        <v>39</v>
      </c>
      <c r="C2858" s="2" t="s">
        <v>37</v>
      </c>
      <c r="D2858" s="2" t="s">
        <v>41</v>
      </c>
      <c r="E2858" s="2" t="s">
        <v>33</v>
      </c>
      <c r="F2858" s="2" t="s">
        <v>34</v>
      </c>
      <c r="G2858" s="4">
        <v>43534.292858796296</v>
      </c>
      <c r="H2858" s="4">
        <v>43541.292858796296</v>
      </c>
      <c r="I2858" s="4">
        <v>43538.292858796296</v>
      </c>
      <c r="J2858" s="2">
        <v>41</v>
      </c>
      <c r="K2858" s="2">
        <v>106</v>
      </c>
      <c r="L2858" s="2" t="str">
        <f t="shared" si="77"/>
        <v>Mumbai</v>
      </c>
      <c r="M2858" s="2" t="str">
        <f t="shared" si="78"/>
        <v>Delhi-Mumbai</v>
      </c>
      <c r="N2858" s="2" t="str">
        <f t="shared" si="83"/>
        <v>Outstation</v>
      </c>
      <c r="O2858" s="2" t="str">
        <f t="shared" si="79"/>
        <v>Ship2Home</v>
      </c>
      <c r="P2858" s="2">
        <f t="shared" si="80"/>
        <v>3</v>
      </c>
      <c r="Q2858" s="2">
        <f t="shared" si="81"/>
        <v>7</v>
      </c>
      <c r="R2858" s="2">
        <f t="shared" si="82"/>
        <v>147</v>
      </c>
    </row>
    <row r="2859" spans="1:18" ht="14.25" customHeight="1">
      <c r="A2859" s="2">
        <v>715006</v>
      </c>
      <c r="B2859" s="2" t="s">
        <v>42</v>
      </c>
      <c r="C2859" s="2" t="s">
        <v>43</v>
      </c>
      <c r="D2859" s="2" t="s">
        <v>41</v>
      </c>
      <c r="E2859" s="2" t="s">
        <v>44</v>
      </c>
      <c r="F2859" s="2" t="s">
        <v>34</v>
      </c>
      <c r="G2859" s="4">
        <v>43534.297233796293</v>
      </c>
      <c r="H2859" s="4">
        <v>43539.297233796293</v>
      </c>
      <c r="I2859" s="4">
        <v>43541.297233796293</v>
      </c>
      <c r="J2859" s="2">
        <v>66</v>
      </c>
      <c r="K2859" s="2">
        <v>106</v>
      </c>
      <c r="L2859" s="2" t="str">
        <f t="shared" si="77"/>
        <v>Bangalore</v>
      </c>
      <c r="M2859" s="2" t="str">
        <f t="shared" si="78"/>
        <v>Delhi-Bangalore</v>
      </c>
      <c r="N2859" s="2" t="str">
        <f t="shared" si="83"/>
        <v>Outstation</v>
      </c>
      <c r="O2859" s="2" t="str">
        <f t="shared" si="79"/>
        <v>FastWheels</v>
      </c>
      <c r="P2859" s="2">
        <f t="shared" si="80"/>
        <v>-2</v>
      </c>
      <c r="Q2859" s="2">
        <f t="shared" si="81"/>
        <v>5</v>
      </c>
      <c r="R2859" s="2">
        <f t="shared" si="82"/>
        <v>172</v>
      </c>
    </row>
    <row r="2860" spans="1:18" ht="14.25" customHeight="1">
      <c r="A2860" s="2">
        <v>573408</v>
      </c>
      <c r="B2860" s="2" t="s">
        <v>36</v>
      </c>
      <c r="C2860" s="2" t="s">
        <v>43</v>
      </c>
      <c r="D2860" s="2" t="s">
        <v>41</v>
      </c>
      <c r="E2860" s="2" t="s">
        <v>44</v>
      </c>
      <c r="F2860" s="2" t="s">
        <v>34</v>
      </c>
      <c r="G2860" s="4">
        <v>43534.298298611109</v>
      </c>
      <c r="H2860" s="4">
        <v>43540.298298611109</v>
      </c>
      <c r="I2860" s="4">
        <v>43539.298298611109</v>
      </c>
      <c r="J2860" s="2">
        <v>65</v>
      </c>
      <c r="K2860" s="2">
        <v>107</v>
      </c>
      <c r="L2860" s="2" t="str">
        <f t="shared" si="77"/>
        <v>Bangalore</v>
      </c>
      <c r="M2860" s="2" t="str">
        <f t="shared" si="78"/>
        <v>Delhi-Bangalore</v>
      </c>
      <c r="N2860" s="2" t="str">
        <f t="shared" si="83"/>
        <v>Outstation</v>
      </c>
      <c r="O2860" s="2" t="str">
        <f t="shared" si="79"/>
        <v>FastWheels</v>
      </c>
      <c r="P2860" s="2">
        <f t="shared" si="80"/>
        <v>1</v>
      </c>
      <c r="Q2860" s="2">
        <f t="shared" si="81"/>
        <v>6</v>
      </c>
      <c r="R2860" s="2">
        <f t="shared" si="82"/>
        <v>172</v>
      </c>
    </row>
    <row r="2861" spans="1:18" ht="14.25" customHeight="1">
      <c r="A2861" s="2">
        <v>725732</v>
      </c>
      <c r="B2861" s="2" t="s">
        <v>39</v>
      </c>
      <c r="C2861" s="2" t="s">
        <v>43</v>
      </c>
      <c r="D2861" s="2" t="s">
        <v>32</v>
      </c>
      <c r="E2861" s="2" t="s">
        <v>44</v>
      </c>
      <c r="F2861" s="2" t="s">
        <v>34</v>
      </c>
      <c r="G2861" s="4">
        <v>43534.300694444442</v>
      </c>
      <c r="H2861" s="4">
        <v>43534.300694444442</v>
      </c>
      <c r="I2861" s="4">
        <v>43538.300694444442</v>
      </c>
      <c r="J2861" s="2">
        <v>0</v>
      </c>
      <c r="K2861" s="2">
        <v>122</v>
      </c>
      <c r="L2861" s="2" t="str">
        <f t="shared" si="77"/>
        <v>Bangalore</v>
      </c>
      <c r="M2861" s="2" t="str">
        <f t="shared" si="78"/>
        <v>Bangalore-Bangalore</v>
      </c>
      <c r="N2861" s="2" t="str">
        <f t="shared" si="83"/>
        <v>Local</v>
      </c>
      <c r="O2861" s="2" t="str">
        <f t="shared" si="79"/>
        <v>FastWheels</v>
      </c>
      <c r="P2861" s="2">
        <f t="shared" si="80"/>
        <v>-4</v>
      </c>
      <c r="Q2861" s="2">
        <f t="shared" si="81"/>
        <v>0</v>
      </c>
      <c r="R2861" s="2">
        <f t="shared" si="82"/>
        <v>122</v>
      </c>
    </row>
    <row r="2862" spans="1:18" ht="14.25" customHeight="1">
      <c r="A2862" s="2">
        <v>2790</v>
      </c>
      <c r="B2862" s="2" t="s">
        <v>42</v>
      </c>
      <c r="C2862" s="2" t="s">
        <v>31</v>
      </c>
      <c r="D2862" s="2" t="s">
        <v>41</v>
      </c>
      <c r="E2862" s="2" t="s">
        <v>38</v>
      </c>
      <c r="F2862" s="2" t="s">
        <v>34</v>
      </c>
      <c r="G2862" s="4">
        <v>43534.301550925928</v>
      </c>
      <c r="H2862" s="4">
        <v>43536.301550925928</v>
      </c>
      <c r="I2862" s="4">
        <v>43537.301550925928</v>
      </c>
      <c r="J2862" s="2">
        <v>0</v>
      </c>
      <c r="K2862" s="2">
        <v>122</v>
      </c>
      <c r="L2862" s="2" t="str">
        <f t="shared" si="77"/>
        <v>Delhi</v>
      </c>
      <c r="M2862" s="2" t="str">
        <f t="shared" si="78"/>
        <v>Delhi-Delhi</v>
      </c>
      <c r="N2862" s="2" t="str">
        <f t="shared" si="83"/>
        <v>Local</v>
      </c>
      <c r="O2862" s="2" t="str">
        <f t="shared" si="79"/>
        <v>Ship2Home</v>
      </c>
      <c r="P2862" s="2">
        <f t="shared" si="80"/>
        <v>-1</v>
      </c>
      <c r="Q2862" s="2">
        <f t="shared" si="81"/>
        <v>2</v>
      </c>
      <c r="R2862" s="2">
        <f t="shared" si="82"/>
        <v>122</v>
      </c>
    </row>
    <row r="2863" spans="1:18" ht="14.25" customHeight="1">
      <c r="A2863" s="2">
        <v>426563</v>
      </c>
      <c r="B2863" s="2" t="s">
        <v>47</v>
      </c>
      <c r="C2863" s="2" t="s">
        <v>43</v>
      </c>
      <c r="D2863" s="2" t="s">
        <v>41</v>
      </c>
      <c r="E2863" s="2" t="s">
        <v>33</v>
      </c>
      <c r="F2863" s="2" t="s">
        <v>34</v>
      </c>
      <c r="G2863" s="4">
        <v>43534.306076388886</v>
      </c>
      <c r="H2863" s="4">
        <v>43542.306076388886</v>
      </c>
      <c r="I2863" s="4">
        <v>43540.306076388886</v>
      </c>
      <c r="J2863" s="2">
        <v>48</v>
      </c>
      <c r="K2863" s="2">
        <v>121</v>
      </c>
      <c r="L2863" s="2" t="str">
        <f t="shared" si="77"/>
        <v>Bangalore</v>
      </c>
      <c r="M2863" s="2" t="str">
        <f t="shared" si="78"/>
        <v>Delhi-Bangalore</v>
      </c>
      <c r="N2863" s="2" t="str">
        <f t="shared" si="83"/>
        <v>Outstation</v>
      </c>
      <c r="O2863" s="2" t="str">
        <f t="shared" si="79"/>
        <v>Ship2Home</v>
      </c>
      <c r="P2863" s="2">
        <f t="shared" si="80"/>
        <v>2</v>
      </c>
      <c r="Q2863" s="2">
        <f t="shared" si="81"/>
        <v>8</v>
      </c>
      <c r="R2863" s="2">
        <f t="shared" si="82"/>
        <v>169</v>
      </c>
    </row>
    <row r="2864" spans="1:18" ht="14.25" customHeight="1">
      <c r="A2864" s="2">
        <v>361732</v>
      </c>
      <c r="B2864" s="2" t="s">
        <v>42</v>
      </c>
      <c r="C2864" s="2" t="s">
        <v>31</v>
      </c>
      <c r="D2864" s="2" t="s">
        <v>41</v>
      </c>
      <c r="E2864" s="2" t="s">
        <v>44</v>
      </c>
      <c r="F2864" s="2" t="s">
        <v>34</v>
      </c>
      <c r="G2864" s="4">
        <v>43534.307349537034</v>
      </c>
      <c r="H2864" s="4">
        <v>43534.307349537034</v>
      </c>
      <c r="I2864" s="4">
        <v>43541.307349537034</v>
      </c>
      <c r="J2864" s="2">
        <v>0</v>
      </c>
      <c r="K2864" s="2">
        <v>122</v>
      </c>
      <c r="L2864" s="2" t="str">
        <f t="shared" si="77"/>
        <v>Delhi</v>
      </c>
      <c r="M2864" s="2" t="str">
        <f t="shared" si="78"/>
        <v>Delhi-Delhi</v>
      </c>
      <c r="N2864" s="2" t="str">
        <f t="shared" si="83"/>
        <v>Local</v>
      </c>
      <c r="O2864" s="2" t="str">
        <f t="shared" si="79"/>
        <v>FastWheels</v>
      </c>
      <c r="P2864" s="2">
        <f t="shared" si="80"/>
        <v>-7</v>
      </c>
      <c r="Q2864" s="2">
        <f t="shared" si="81"/>
        <v>0</v>
      </c>
      <c r="R2864" s="2">
        <f t="shared" si="82"/>
        <v>122</v>
      </c>
    </row>
    <row r="2865" spans="1:18" ht="14.25" customHeight="1">
      <c r="A2865" s="2">
        <v>801858</v>
      </c>
      <c r="B2865" s="2" t="s">
        <v>39</v>
      </c>
      <c r="C2865" s="2" t="s">
        <v>37</v>
      </c>
      <c r="D2865" s="2" t="s">
        <v>41</v>
      </c>
      <c r="E2865" s="2" t="s">
        <v>38</v>
      </c>
      <c r="F2865" s="2" t="s">
        <v>34</v>
      </c>
      <c r="G2865" s="4">
        <v>43534.307511574072</v>
      </c>
      <c r="H2865" s="4">
        <v>43541.307511574072</v>
      </c>
      <c r="I2865" s="4">
        <v>43537.307511574072</v>
      </c>
      <c r="J2865" s="2">
        <v>35</v>
      </c>
      <c r="K2865" s="2">
        <v>110</v>
      </c>
      <c r="L2865" s="2" t="str">
        <f t="shared" si="77"/>
        <v>Mumbai</v>
      </c>
      <c r="M2865" s="2" t="str">
        <f t="shared" si="78"/>
        <v>Delhi-Mumbai</v>
      </c>
      <c r="N2865" s="2" t="str">
        <f t="shared" si="83"/>
        <v>Outstation</v>
      </c>
      <c r="O2865" s="2" t="str">
        <f t="shared" si="79"/>
        <v>Ship2Home</v>
      </c>
      <c r="P2865" s="2">
        <f t="shared" si="80"/>
        <v>4</v>
      </c>
      <c r="Q2865" s="2">
        <f t="shared" si="81"/>
        <v>7</v>
      </c>
      <c r="R2865" s="2">
        <f t="shared" si="82"/>
        <v>145</v>
      </c>
    </row>
    <row r="2866" spans="1:18" ht="14.25" customHeight="1">
      <c r="A2866" s="2">
        <v>116805</v>
      </c>
      <c r="B2866" s="2" t="s">
        <v>36</v>
      </c>
      <c r="C2866" s="2" t="s">
        <v>43</v>
      </c>
      <c r="D2866" s="2" t="s">
        <v>32</v>
      </c>
      <c r="E2866" s="2" t="s">
        <v>33</v>
      </c>
      <c r="F2866" s="2" t="s">
        <v>34</v>
      </c>
      <c r="G2866" s="4">
        <v>43534.321817129632</v>
      </c>
      <c r="H2866" s="4">
        <v>43540.321817129632</v>
      </c>
      <c r="I2866" s="4">
        <v>43537.321817129632</v>
      </c>
      <c r="J2866" s="2">
        <v>0</v>
      </c>
      <c r="K2866" s="2">
        <v>129</v>
      </c>
      <c r="L2866" s="2" t="str">
        <f t="shared" si="77"/>
        <v>Bangalore</v>
      </c>
      <c r="M2866" s="2" t="str">
        <f t="shared" si="78"/>
        <v>Bangalore-Bangalore</v>
      </c>
      <c r="N2866" s="2" t="str">
        <f t="shared" si="83"/>
        <v>Local</v>
      </c>
      <c r="O2866" s="2" t="str">
        <f t="shared" si="79"/>
        <v>Ship2Home</v>
      </c>
      <c r="P2866" s="2">
        <f t="shared" si="80"/>
        <v>3</v>
      </c>
      <c r="Q2866" s="2">
        <f t="shared" si="81"/>
        <v>6</v>
      </c>
      <c r="R2866" s="2">
        <f t="shared" si="82"/>
        <v>129</v>
      </c>
    </row>
    <row r="2867" spans="1:18" ht="14.25" customHeight="1">
      <c r="A2867" s="2">
        <v>929509</v>
      </c>
      <c r="B2867" s="2" t="s">
        <v>39</v>
      </c>
      <c r="C2867" s="2" t="s">
        <v>31</v>
      </c>
      <c r="D2867" s="2" t="s">
        <v>41</v>
      </c>
      <c r="E2867" s="2" t="s">
        <v>44</v>
      </c>
      <c r="F2867" s="2" t="s">
        <v>34</v>
      </c>
      <c r="G2867" s="4">
        <v>43534.32675925926</v>
      </c>
      <c r="H2867" s="4">
        <v>43537.32675925926</v>
      </c>
      <c r="I2867" s="4">
        <v>43541.32675925926</v>
      </c>
      <c r="J2867" s="2">
        <v>0</v>
      </c>
      <c r="K2867" s="2">
        <v>107</v>
      </c>
      <c r="L2867" s="2" t="str">
        <f t="shared" si="77"/>
        <v>Delhi</v>
      </c>
      <c r="M2867" s="2" t="str">
        <f t="shared" si="78"/>
        <v>Delhi-Delhi</v>
      </c>
      <c r="N2867" s="2" t="str">
        <f t="shared" si="83"/>
        <v>Local</v>
      </c>
      <c r="O2867" s="2" t="str">
        <f t="shared" si="79"/>
        <v>FastWheels</v>
      </c>
      <c r="P2867" s="2">
        <f t="shared" si="80"/>
        <v>-4</v>
      </c>
      <c r="Q2867" s="2">
        <f t="shared" si="81"/>
        <v>3</v>
      </c>
      <c r="R2867" s="2">
        <f t="shared" si="82"/>
        <v>107</v>
      </c>
    </row>
    <row r="2868" spans="1:18" ht="14.25" customHeight="1">
      <c r="A2868" s="2">
        <v>580647</v>
      </c>
      <c r="B2868" s="2" t="s">
        <v>49</v>
      </c>
      <c r="C2868" s="2" t="s">
        <v>43</v>
      </c>
      <c r="D2868" s="2" t="s">
        <v>32</v>
      </c>
      <c r="E2868" s="2" t="s">
        <v>33</v>
      </c>
      <c r="F2868" s="2" t="s">
        <v>34</v>
      </c>
      <c r="G2868" s="4">
        <v>43534.327870370369</v>
      </c>
      <c r="H2868" s="4">
        <v>43540.327870370369</v>
      </c>
      <c r="I2868" s="4">
        <v>43540.327870370369</v>
      </c>
      <c r="J2868" s="2">
        <v>0</v>
      </c>
      <c r="K2868" s="2">
        <v>127</v>
      </c>
      <c r="L2868" s="2" t="str">
        <f t="shared" si="77"/>
        <v>Bangalore</v>
      </c>
      <c r="M2868" s="2" t="str">
        <f t="shared" si="78"/>
        <v>Bangalore-Bangalore</v>
      </c>
      <c r="N2868" s="2" t="str">
        <f t="shared" si="83"/>
        <v>Local</v>
      </c>
      <c r="O2868" s="2" t="str">
        <f t="shared" si="79"/>
        <v>Ship2Home</v>
      </c>
      <c r="P2868" s="2">
        <f t="shared" si="80"/>
        <v>0</v>
      </c>
      <c r="Q2868" s="2">
        <f t="shared" si="81"/>
        <v>6</v>
      </c>
      <c r="R2868" s="2">
        <f t="shared" si="82"/>
        <v>127</v>
      </c>
    </row>
    <row r="2869" spans="1:18" ht="14.25" customHeight="1">
      <c r="A2869" s="2">
        <v>265692</v>
      </c>
      <c r="B2869" s="2" t="s">
        <v>36</v>
      </c>
      <c r="C2869" s="2" t="s">
        <v>37</v>
      </c>
      <c r="D2869" s="2" t="s">
        <v>32</v>
      </c>
      <c r="E2869" s="2" t="s">
        <v>44</v>
      </c>
      <c r="F2869" s="2" t="s">
        <v>34</v>
      </c>
      <c r="G2869" s="4">
        <v>43534.329699074071</v>
      </c>
      <c r="H2869" s="4">
        <v>43537.329699074071</v>
      </c>
      <c r="I2869" s="4">
        <v>43540.329699074071</v>
      </c>
      <c r="J2869" s="2">
        <v>29</v>
      </c>
      <c r="K2869" s="2">
        <v>108</v>
      </c>
      <c r="L2869" s="2" t="str">
        <f t="shared" si="77"/>
        <v>Mumbai</v>
      </c>
      <c r="M2869" s="2" t="str">
        <f t="shared" si="78"/>
        <v>Bangalore-Mumbai</v>
      </c>
      <c r="N2869" s="2" t="str">
        <f t="shared" si="83"/>
        <v>Outstation</v>
      </c>
      <c r="O2869" s="2" t="str">
        <f t="shared" si="79"/>
        <v>FastWheels</v>
      </c>
      <c r="P2869" s="2">
        <f t="shared" si="80"/>
        <v>-3</v>
      </c>
      <c r="Q2869" s="2">
        <f t="shared" si="81"/>
        <v>3</v>
      </c>
      <c r="R2869" s="2">
        <f t="shared" si="82"/>
        <v>137</v>
      </c>
    </row>
    <row r="2870" spans="1:18" ht="14.25" customHeight="1">
      <c r="A2870" s="2">
        <v>694028</v>
      </c>
      <c r="B2870" s="2" t="s">
        <v>39</v>
      </c>
      <c r="C2870" s="2" t="s">
        <v>43</v>
      </c>
      <c r="D2870" s="2" t="s">
        <v>32</v>
      </c>
      <c r="E2870" s="2" t="s">
        <v>44</v>
      </c>
      <c r="F2870" s="2" t="s">
        <v>34</v>
      </c>
      <c r="G2870" s="4">
        <v>43534.332731481481</v>
      </c>
      <c r="H2870" s="4">
        <v>43539.332731481481</v>
      </c>
      <c r="I2870" s="4">
        <v>43537.332731481481</v>
      </c>
      <c r="J2870" s="2">
        <v>0</v>
      </c>
      <c r="K2870" s="2">
        <v>101</v>
      </c>
      <c r="L2870" s="2" t="str">
        <f t="shared" si="77"/>
        <v>Bangalore</v>
      </c>
      <c r="M2870" s="2" t="str">
        <f t="shared" si="78"/>
        <v>Bangalore-Bangalore</v>
      </c>
      <c r="N2870" s="2" t="str">
        <f t="shared" si="83"/>
        <v>Local</v>
      </c>
      <c r="O2870" s="2" t="str">
        <f t="shared" si="79"/>
        <v>FastWheels</v>
      </c>
      <c r="P2870" s="2">
        <f t="shared" si="80"/>
        <v>2</v>
      </c>
      <c r="Q2870" s="2">
        <f t="shared" si="81"/>
        <v>5</v>
      </c>
      <c r="R2870" s="2">
        <f t="shared" si="82"/>
        <v>101</v>
      </c>
    </row>
    <row r="2871" spans="1:18" ht="14.25" customHeight="1">
      <c r="A2871" s="2">
        <v>240379</v>
      </c>
      <c r="B2871" s="2" t="s">
        <v>47</v>
      </c>
      <c r="C2871" s="2" t="s">
        <v>31</v>
      </c>
      <c r="D2871" s="2" t="s">
        <v>41</v>
      </c>
      <c r="E2871" s="2" t="s">
        <v>33</v>
      </c>
      <c r="F2871" s="2" t="s">
        <v>34</v>
      </c>
      <c r="G2871" s="4">
        <v>43534.337800925925</v>
      </c>
      <c r="H2871" s="4">
        <v>43535.337800925925</v>
      </c>
      <c r="I2871" s="4">
        <v>43537.337800925925</v>
      </c>
      <c r="J2871" s="2">
        <v>0</v>
      </c>
      <c r="K2871" s="2">
        <v>126</v>
      </c>
      <c r="L2871" s="2" t="str">
        <f t="shared" si="77"/>
        <v>Delhi</v>
      </c>
      <c r="M2871" s="2" t="str">
        <f t="shared" si="78"/>
        <v>Delhi-Delhi</v>
      </c>
      <c r="N2871" s="2" t="str">
        <f t="shared" si="83"/>
        <v>Local</v>
      </c>
      <c r="O2871" s="2" t="str">
        <f t="shared" si="79"/>
        <v>Ship2Home</v>
      </c>
      <c r="P2871" s="2">
        <f t="shared" si="80"/>
        <v>-2</v>
      </c>
      <c r="Q2871" s="2">
        <f t="shared" si="81"/>
        <v>1</v>
      </c>
      <c r="R2871" s="2">
        <f t="shared" si="82"/>
        <v>126</v>
      </c>
    </row>
    <row r="2872" spans="1:18" ht="14.25" customHeight="1">
      <c r="A2872" s="2">
        <v>42153</v>
      </c>
      <c r="B2872" s="2" t="s">
        <v>39</v>
      </c>
      <c r="C2872" s="2" t="s">
        <v>40</v>
      </c>
      <c r="D2872" s="2" t="s">
        <v>41</v>
      </c>
      <c r="E2872" s="2" t="s">
        <v>33</v>
      </c>
      <c r="F2872" s="2" t="s">
        <v>34</v>
      </c>
      <c r="G2872" s="4">
        <v>43534.338067129633</v>
      </c>
      <c r="H2872" s="4">
        <v>43541.338067129633</v>
      </c>
      <c r="I2872" s="4">
        <v>43540.338067129633</v>
      </c>
      <c r="J2872" s="2">
        <v>32</v>
      </c>
      <c r="K2872" s="2">
        <v>115</v>
      </c>
      <c r="L2872" s="2" t="str">
        <f t="shared" si="77"/>
        <v>Kolkata</v>
      </c>
      <c r="M2872" s="2" t="str">
        <f t="shared" si="78"/>
        <v>Delhi-Kolkata</v>
      </c>
      <c r="N2872" s="2" t="str">
        <f t="shared" si="83"/>
        <v>Outstation</v>
      </c>
      <c r="O2872" s="2" t="str">
        <f t="shared" si="79"/>
        <v>Ship2Home</v>
      </c>
      <c r="P2872" s="2">
        <f t="shared" si="80"/>
        <v>1</v>
      </c>
      <c r="Q2872" s="2">
        <f t="shared" si="81"/>
        <v>7</v>
      </c>
      <c r="R2872" s="2">
        <f t="shared" si="82"/>
        <v>147</v>
      </c>
    </row>
    <row r="2873" spans="1:18" ht="14.25" customHeight="1">
      <c r="A2873" s="2">
        <v>81837</v>
      </c>
      <c r="B2873" s="2" t="s">
        <v>36</v>
      </c>
      <c r="C2873" s="2" t="s">
        <v>45</v>
      </c>
      <c r="D2873" s="2" t="s">
        <v>41</v>
      </c>
      <c r="E2873" s="2" t="s">
        <v>33</v>
      </c>
      <c r="F2873" s="2" t="s">
        <v>34</v>
      </c>
      <c r="G2873" s="4">
        <v>43534.350231481483</v>
      </c>
      <c r="H2873" s="4">
        <v>43536.350231481483</v>
      </c>
      <c r="I2873" s="4">
        <v>43538.350231481483</v>
      </c>
      <c r="J2873" s="2">
        <v>43</v>
      </c>
      <c r="K2873" s="2">
        <v>125</v>
      </c>
      <c r="L2873" s="2" t="str">
        <f t="shared" si="77"/>
        <v>Chennai</v>
      </c>
      <c r="M2873" s="2" t="str">
        <f t="shared" si="78"/>
        <v>Delhi-Chennai</v>
      </c>
      <c r="N2873" s="2" t="str">
        <f t="shared" si="83"/>
        <v>Outstation</v>
      </c>
      <c r="O2873" s="2" t="str">
        <f t="shared" si="79"/>
        <v>Ship2Home</v>
      </c>
      <c r="P2873" s="2">
        <f t="shared" si="80"/>
        <v>-2</v>
      </c>
      <c r="Q2873" s="2">
        <f t="shared" si="81"/>
        <v>2</v>
      </c>
      <c r="R2873" s="2">
        <f t="shared" si="82"/>
        <v>168</v>
      </c>
    </row>
    <row r="2874" spans="1:18" ht="14.25" customHeight="1">
      <c r="A2874" s="2">
        <v>528368</v>
      </c>
      <c r="B2874" s="2" t="s">
        <v>39</v>
      </c>
      <c r="C2874" s="2" t="s">
        <v>43</v>
      </c>
      <c r="D2874" s="2" t="s">
        <v>41</v>
      </c>
      <c r="E2874" s="2" t="s">
        <v>44</v>
      </c>
      <c r="F2874" s="2" t="s">
        <v>34</v>
      </c>
      <c r="G2874" s="4">
        <v>43534.351817129631</v>
      </c>
      <c r="H2874" s="4">
        <v>43538.351817129631</v>
      </c>
      <c r="I2874" s="4">
        <v>43537.351817129631</v>
      </c>
      <c r="J2874" s="2">
        <v>41</v>
      </c>
      <c r="K2874" s="2">
        <v>130</v>
      </c>
      <c r="L2874" s="2" t="str">
        <f t="shared" si="77"/>
        <v>Bangalore</v>
      </c>
      <c r="M2874" s="2" t="str">
        <f t="shared" si="78"/>
        <v>Delhi-Bangalore</v>
      </c>
      <c r="N2874" s="2" t="str">
        <f t="shared" si="83"/>
        <v>Outstation</v>
      </c>
      <c r="O2874" s="2" t="str">
        <f t="shared" si="79"/>
        <v>FastWheels</v>
      </c>
      <c r="P2874" s="2">
        <f t="shared" si="80"/>
        <v>1</v>
      </c>
      <c r="Q2874" s="2">
        <f t="shared" si="81"/>
        <v>4</v>
      </c>
      <c r="R2874" s="2">
        <f t="shared" si="82"/>
        <v>171</v>
      </c>
    </row>
    <row r="2875" spans="1:18" ht="14.25" customHeight="1">
      <c r="A2875" s="2">
        <v>909853</v>
      </c>
      <c r="B2875" s="2" t="s">
        <v>36</v>
      </c>
      <c r="C2875" s="2" t="s">
        <v>37</v>
      </c>
      <c r="D2875" s="2" t="s">
        <v>41</v>
      </c>
      <c r="E2875" s="2" t="s">
        <v>33</v>
      </c>
      <c r="F2875" s="2" t="s">
        <v>34</v>
      </c>
      <c r="G2875" s="4">
        <v>43534.354120370372</v>
      </c>
      <c r="H2875" s="4">
        <v>43537.354120370372</v>
      </c>
      <c r="I2875" s="4">
        <v>43537.354120370372</v>
      </c>
      <c r="J2875" s="2">
        <v>33</v>
      </c>
      <c r="K2875" s="2">
        <v>111</v>
      </c>
      <c r="L2875" s="2" t="str">
        <f t="shared" si="77"/>
        <v>Mumbai</v>
      </c>
      <c r="M2875" s="2" t="str">
        <f t="shared" si="78"/>
        <v>Delhi-Mumbai</v>
      </c>
      <c r="N2875" s="2" t="str">
        <f t="shared" si="83"/>
        <v>Outstation</v>
      </c>
      <c r="O2875" s="2" t="str">
        <f t="shared" si="79"/>
        <v>Ship2Home</v>
      </c>
      <c r="P2875" s="2">
        <f t="shared" si="80"/>
        <v>0</v>
      </c>
      <c r="Q2875" s="2">
        <f t="shared" si="81"/>
        <v>3</v>
      </c>
      <c r="R2875" s="2">
        <f t="shared" si="82"/>
        <v>144</v>
      </c>
    </row>
    <row r="2876" spans="1:18" ht="14.25" customHeight="1">
      <c r="A2876" s="2">
        <v>753164</v>
      </c>
      <c r="B2876" s="2" t="s">
        <v>42</v>
      </c>
      <c r="C2876" s="2" t="s">
        <v>43</v>
      </c>
      <c r="D2876" s="2" t="s">
        <v>41</v>
      </c>
      <c r="E2876" s="2" t="s">
        <v>44</v>
      </c>
      <c r="F2876" s="2" t="s">
        <v>34</v>
      </c>
      <c r="G2876" s="4">
        <v>43534.363969907405</v>
      </c>
      <c r="H2876" s="4">
        <v>43538.363969907405</v>
      </c>
      <c r="I2876" s="4">
        <v>43539.363969907405</v>
      </c>
      <c r="J2876" s="2">
        <v>46</v>
      </c>
      <c r="K2876" s="2">
        <v>127</v>
      </c>
      <c r="L2876" s="2" t="str">
        <f t="shared" si="77"/>
        <v>Bangalore</v>
      </c>
      <c r="M2876" s="2" t="str">
        <f t="shared" si="78"/>
        <v>Delhi-Bangalore</v>
      </c>
      <c r="N2876" s="2" t="str">
        <f t="shared" si="83"/>
        <v>Outstation</v>
      </c>
      <c r="O2876" s="2" t="str">
        <f t="shared" si="79"/>
        <v>FastWheels</v>
      </c>
      <c r="P2876" s="2">
        <f t="shared" si="80"/>
        <v>-1</v>
      </c>
      <c r="Q2876" s="2">
        <f t="shared" si="81"/>
        <v>4</v>
      </c>
      <c r="R2876" s="2">
        <f t="shared" si="82"/>
        <v>173</v>
      </c>
    </row>
    <row r="2877" spans="1:18" ht="14.25" customHeight="1">
      <c r="A2877" s="2">
        <v>737484</v>
      </c>
      <c r="B2877" s="2" t="s">
        <v>47</v>
      </c>
      <c r="C2877" s="2" t="s">
        <v>40</v>
      </c>
      <c r="D2877" s="2" t="s">
        <v>32</v>
      </c>
      <c r="E2877" s="2" t="s">
        <v>44</v>
      </c>
      <c r="F2877" s="2" t="s">
        <v>34</v>
      </c>
      <c r="G2877" s="4">
        <v>43534.364768518521</v>
      </c>
      <c r="H2877" s="4">
        <v>43539.364768518521</v>
      </c>
      <c r="I2877" s="4">
        <v>43541.364768518521</v>
      </c>
      <c r="J2877" s="2">
        <v>63</v>
      </c>
      <c r="K2877" s="2">
        <v>88</v>
      </c>
      <c r="L2877" s="2" t="str">
        <f t="shared" si="77"/>
        <v>Kolkata</v>
      </c>
      <c r="M2877" s="2" t="str">
        <f t="shared" si="78"/>
        <v>Bangalore-Kolkata</v>
      </c>
      <c r="N2877" s="2" t="str">
        <f t="shared" si="83"/>
        <v>Outstation</v>
      </c>
      <c r="O2877" s="2" t="str">
        <f t="shared" si="79"/>
        <v>FastWheels</v>
      </c>
      <c r="P2877" s="2">
        <f t="shared" si="80"/>
        <v>-2</v>
      </c>
      <c r="Q2877" s="2">
        <f t="shared" si="81"/>
        <v>5</v>
      </c>
      <c r="R2877" s="2">
        <f t="shared" si="82"/>
        <v>151</v>
      </c>
    </row>
    <row r="2878" spans="1:18" ht="14.25" customHeight="1">
      <c r="A2878" s="2">
        <v>252112</v>
      </c>
      <c r="B2878" s="2" t="s">
        <v>39</v>
      </c>
      <c r="C2878" s="2" t="s">
        <v>37</v>
      </c>
      <c r="D2878" s="2" t="s">
        <v>41</v>
      </c>
      <c r="E2878" s="2" t="s">
        <v>44</v>
      </c>
      <c r="F2878" s="2" t="s">
        <v>34</v>
      </c>
      <c r="G2878" s="4">
        <v>43534.366053240738</v>
      </c>
      <c r="H2878" s="4">
        <v>43536.366053240738</v>
      </c>
      <c r="I2878" s="4">
        <v>43538.366053240738</v>
      </c>
      <c r="J2878" s="2">
        <v>75</v>
      </c>
      <c r="K2878" s="2">
        <v>90</v>
      </c>
      <c r="L2878" s="2" t="str">
        <f t="shared" si="77"/>
        <v>Mumbai</v>
      </c>
      <c r="M2878" s="2" t="str">
        <f t="shared" si="78"/>
        <v>Delhi-Mumbai</v>
      </c>
      <c r="N2878" s="2" t="str">
        <f t="shared" si="83"/>
        <v>Outstation</v>
      </c>
      <c r="O2878" s="2" t="str">
        <f t="shared" si="79"/>
        <v>FastWheels</v>
      </c>
      <c r="P2878" s="2">
        <f t="shared" si="80"/>
        <v>-2</v>
      </c>
      <c r="Q2878" s="2">
        <f t="shared" si="81"/>
        <v>2</v>
      </c>
      <c r="R2878" s="2">
        <f t="shared" si="82"/>
        <v>165</v>
      </c>
    </row>
    <row r="2879" spans="1:18" ht="14.25" customHeight="1">
      <c r="A2879" s="2">
        <v>279397</v>
      </c>
      <c r="B2879" s="2" t="s">
        <v>48</v>
      </c>
      <c r="C2879" s="2" t="s">
        <v>37</v>
      </c>
      <c r="D2879" s="2" t="s">
        <v>41</v>
      </c>
      <c r="E2879" s="2" t="s">
        <v>33</v>
      </c>
      <c r="F2879" s="2" t="s">
        <v>34</v>
      </c>
      <c r="G2879" s="4">
        <v>43534.367337962962</v>
      </c>
      <c r="H2879" s="4">
        <v>43543.367337962962</v>
      </c>
      <c r="I2879" s="4">
        <v>43539.367337962962</v>
      </c>
      <c r="J2879" s="2">
        <v>41</v>
      </c>
      <c r="K2879" s="2">
        <v>113</v>
      </c>
      <c r="L2879" s="2" t="str">
        <f t="shared" si="77"/>
        <v>Mumbai</v>
      </c>
      <c r="M2879" s="2" t="str">
        <f t="shared" si="78"/>
        <v>Delhi-Mumbai</v>
      </c>
      <c r="N2879" s="2" t="str">
        <f t="shared" si="83"/>
        <v>Outstation</v>
      </c>
      <c r="O2879" s="2" t="str">
        <f t="shared" si="79"/>
        <v>Ship2Home</v>
      </c>
      <c r="P2879" s="2">
        <f t="shared" si="80"/>
        <v>4</v>
      </c>
      <c r="Q2879" s="2">
        <f t="shared" si="81"/>
        <v>9</v>
      </c>
      <c r="R2879" s="2">
        <f t="shared" si="82"/>
        <v>154</v>
      </c>
    </row>
    <row r="2880" spans="1:18" ht="14.25" customHeight="1">
      <c r="A2880" s="2">
        <v>859483</v>
      </c>
      <c r="B2880" s="2" t="s">
        <v>36</v>
      </c>
      <c r="C2880" s="2" t="s">
        <v>40</v>
      </c>
      <c r="D2880" s="2" t="s">
        <v>41</v>
      </c>
      <c r="E2880" s="2" t="s">
        <v>33</v>
      </c>
      <c r="F2880" s="2" t="s">
        <v>34</v>
      </c>
      <c r="G2880" s="4">
        <v>43534.370717592596</v>
      </c>
      <c r="H2880" s="4">
        <v>43541.370717592596</v>
      </c>
      <c r="I2880" s="4">
        <v>43541.370717592596</v>
      </c>
      <c r="J2880" s="2">
        <v>39</v>
      </c>
      <c r="K2880" s="2">
        <v>110</v>
      </c>
      <c r="L2880" s="2" t="str">
        <f t="shared" si="77"/>
        <v>Kolkata</v>
      </c>
      <c r="M2880" s="2" t="str">
        <f t="shared" si="78"/>
        <v>Delhi-Kolkata</v>
      </c>
      <c r="N2880" s="2" t="str">
        <f t="shared" si="83"/>
        <v>Outstation</v>
      </c>
      <c r="O2880" s="2" t="str">
        <f t="shared" si="79"/>
        <v>Ship2Home</v>
      </c>
      <c r="P2880" s="2">
        <f t="shared" si="80"/>
        <v>0</v>
      </c>
      <c r="Q2880" s="2">
        <f t="shared" si="81"/>
        <v>7</v>
      </c>
      <c r="R2880" s="2">
        <f t="shared" si="82"/>
        <v>149</v>
      </c>
    </row>
    <row r="2881" spans="1:18" ht="14.25" customHeight="1">
      <c r="A2881" s="2">
        <v>419255</v>
      </c>
      <c r="B2881" s="2" t="s">
        <v>48</v>
      </c>
      <c r="C2881" s="2" t="s">
        <v>40</v>
      </c>
      <c r="D2881" s="2" t="s">
        <v>41</v>
      </c>
      <c r="E2881" s="2" t="s">
        <v>33</v>
      </c>
      <c r="F2881" s="2" t="s">
        <v>34</v>
      </c>
      <c r="G2881" s="4">
        <v>43534.378819444442</v>
      </c>
      <c r="H2881" s="4">
        <v>43536.378819444442</v>
      </c>
      <c r="I2881" s="4">
        <v>43538.378819444442</v>
      </c>
      <c r="J2881" s="2">
        <v>28</v>
      </c>
      <c r="K2881" s="2">
        <v>105</v>
      </c>
      <c r="L2881" s="2" t="str">
        <f t="shared" si="77"/>
        <v>Kolkata</v>
      </c>
      <c r="M2881" s="2" t="str">
        <f t="shared" si="78"/>
        <v>Delhi-Kolkata</v>
      </c>
      <c r="N2881" s="2" t="str">
        <f t="shared" si="83"/>
        <v>Outstation</v>
      </c>
      <c r="O2881" s="2" t="str">
        <f t="shared" si="79"/>
        <v>Ship2Home</v>
      </c>
      <c r="P2881" s="2">
        <f t="shared" si="80"/>
        <v>-2</v>
      </c>
      <c r="Q2881" s="2">
        <f t="shared" si="81"/>
        <v>2</v>
      </c>
      <c r="R2881" s="2">
        <f t="shared" si="82"/>
        <v>133</v>
      </c>
    </row>
    <row r="2882" spans="1:18" ht="14.25" customHeight="1">
      <c r="A2882" s="2">
        <v>521074</v>
      </c>
      <c r="B2882" s="2" t="s">
        <v>36</v>
      </c>
      <c r="C2882" s="2" t="s">
        <v>40</v>
      </c>
      <c r="D2882" s="2" t="s">
        <v>32</v>
      </c>
      <c r="E2882" s="2" t="s">
        <v>38</v>
      </c>
      <c r="F2882" s="2" t="s">
        <v>34</v>
      </c>
      <c r="G2882" s="4">
        <v>43534.383344907408</v>
      </c>
      <c r="H2882" s="4">
        <v>43537.383344907408</v>
      </c>
      <c r="I2882" s="4">
        <v>43539.383344907408</v>
      </c>
      <c r="J2882" s="2">
        <v>36</v>
      </c>
      <c r="K2882" s="2">
        <v>107</v>
      </c>
      <c r="L2882" s="2" t="str">
        <f t="shared" si="77"/>
        <v>Kolkata</v>
      </c>
      <c r="M2882" s="2" t="str">
        <f t="shared" si="78"/>
        <v>Bangalore-Kolkata</v>
      </c>
      <c r="N2882" s="2" t="str">
        <f t="shared" si="83"/>
        <v>Outstation</v>
      </c>
      <c r="O2882" s="2" t="str">
        <f t="shared" si="79"/>
        <v>Ship2Home</v>
      </c>
      <c r="P2882" s="2">
        <f t="shared" si="80"/>
        <v>-2</v>
      </c>
      <c r="Q2882" s="2">
        <f t="shared" si="81"/>
        <v>3</v>
      </c>
      <c r="R2882" s="2">
        <f t="shared" si="82"/>
        <v>143</v>
      </c>
    </row>
    <row r="2883" spans="1:18" ht="14.25" customHeight="1">
      <c r="A2883" s="2">
        <v>753268</v>
      </c>
      <c r="B2883" s="2" t="s">
        <v>36</v>
      </c>
      <c r="C2883" s="2" t="s">
        <v>45</v>
      </c>
      <c r="D2883" s="2" t="s">
        <v>41</v>
      </c>
      <c r="E2883" s="2" t="s">
        <v>44</v>
      </c>
      <c r="F2883" s="2" t="s">
        <v>34</v>
      </c>
      <c r="G2883" s="4">
        <v>43534.38921296296</v>
      </c>
      <c r="H2883" s="4">
        <v>43540.38921296296</v>
      </c>
      <c r="I2883" s="4">
        <v>43541.38921296296</v>
      </c>
      <c r="J2883" s="2">
        <v>35</v>
      </c>
      <c r="K2883" s="2">
        <v>121</v>
      </c>
      <c r="L2883" s="2" t="str">
        <f t="shared" si="77"/>
        <v>Chennai</v>
      </c>
      <c r="M2883" s="2" t="str">
        <f t="shared" si="78"/>
        <v>Delhi-Chennai</v>
      </c>
      <c r="N2883" s="2" t="str">
        <f t="shared" si="83"/>
        <v>Outstation</v>
      </c>
      <c r="O2883" s="2" t="str">
        <f t="shared" si="79"/>
        <v>FastWheels</v>
      </c>
      <c r="P2883" s="2">
        <f t="shared" si="80"/>
        <v>-1</v>
      </c>
      <c r="Q2883" s="2">
        <f t="shared" si="81"/>
        <v>6</v>
      </c>
      <c r="R2883" s="2">
        <f t="shared" si="82"/>
        <v>156</v>
      </c>
    </row>
    <row r="2884" spans="1:18" ht="14.25" customHeight="1">
      <c r="A2884" s="2">
        <v>185044</v>
      </c>
      <c r="B2884" s="2" t="s">
        <v>36</v>
      </c>
      <c r="C2884" s="2" t="s">
        <v>45</v>
      </c>
      <c r="D2884" s="2" t="s">
        <v>41</v>
      </c>
      <c r="E2884" s="2" t="s">
        <v>44</v>
      </c>
      <c r="F2884" s="2" t="s">
        <v>34</v>
      </c>
      <c r="G2884" s="4">
        <v>43534.392777777779</v>
      </c>
      <c r="H2884" s="4">
        <v>43541.392777777779</v>
      </c>
      <c r="I2884" s="4">
        <v>43537.392777777779</v>
      </c>
      <c r="J2884" s="2">
        <v>31</v>
      </c>
      <c r="K2884" s="2">
        <v>126</v>
      </c>
      <c r="L2884" s="2" t="str">
        <f t="shared" si="77"/>
        <v>Chennai</v>
      </c>
      <c r="M2884" s="2" t="str">
        <f t="shared" si="78"/>
        <v>Delhi-Chennai</v>
      </c>
      <c r="N2884" s="2" t="str">
        <f t="shared" si="83"/>
        <v>Outstation</v>
      </c>
      <c r="O2884" s="2" t="str">
        <f t="shared" si="79"/>
        <v>FastWheels</v>
      </c>
      <c r="P2884" s="2">
        <f t="shared" si="80"/>
        <v>4</v>
      </c>
      <c r="Q2884" s="2">
        <f t="shared" si="81"/>
        <v>7</v>
      </c>
      <c r="R2884" s="2">
        <f t="shared" si="82"/>
        <v>157</v>
      </c>
    </row>
    <row r="2885" spans="1:18" ht="14.25" customHeight="1">
      <c r="A2885" s="2">
        <v>36357</v>
      </c>
      <c r="B2885" s="2" t="s">
        <v>47</v>
      </c>
      <c r="C2885" s="2" t="s">
        <v>43</v>
      </c>
      <c r="D2885" s="2" t="s">
        <v>41</v>
      </c>
      <c r="E2885" s="2" t="s">
        <v>33</v>
      </c>
      <c r="F2885" s="2" t="s">
        <v>34</v>
      </c>
      <c r="G2885" s="4">
        <v>43534.397511574076</v>
      </c>
      <c r="H2885" s="4">
        <v>43540.397511574076</v>
      </c>
      <c r="I2885" s="4">
        <v>43539.397511574076</v>
      </c>
      <c r="J2885" s="2">
        <v>32</v>
      </c>
      <c r="K2885" s="2">
        <v>122</v>
      </c>
      <c r="L2885" s="2" t="str">
        <f t="shared" si="77"/>
        <v>Bangalore</v>
      </c>
      <c r="M2885" s="2" t="str">
        <f t="shared" si="78"/>
        <v>Delhi-Bangalore</v>
      </c>
      <c r="N2885" s="2" t="str">
        <f t="shared" si="83"/>
        <v>Outstation</v>
      </c>
      <c r="O2885" s="2" t="str">
        <f t="shared" si="79"/>
        <v>Ship2Home</v>
      </c>
      <c r="P2885" s="2">
        <f t="shared" si="80"/>
        <v>1</v>
      </c>
      <c r="Q2885" s="2">
        <f t="shared" si="81"/>
        <v>6</v>
      </c>
      <c r="R2885" s="2">
        <f t="shared" si="82"/>
        <v>154</v>
      </c>
    </row>
    <row r="2886" spans="1:18" ht="14.25" customHeight="1">
      <c r="A2886" s="2">
        <v>324119</v>
      </c>
      <c r="B2886" s="2" t="s">
        <v>30</v>
      </c>
      <c r="C2886" s="2" t="s">
        <v>40</v>
      </c>
      <c r="D2886" s="2" t="s">
        <v>41</v>
      </c>
      <c r="E2886" s="2" t="s">
        <v>44</v>
      </c>
      <c r="F2886" s="2" t="s">
        <v>34</v>
      </c>
      <c r="G2886" s="4">
        <v>43534.410497685189</v>
      </c>
      <c r="H2886" s="4">
        <v>43539.410497685189</v>
      </c>
      <c r="I2886" s="4">
        <v>43541.410497685189</v>
      </c>
      <c r="J2886" s="2">
        <v>82</v>
      </c>
      <c r="K2886" s="2">
        <v>90</v>
      </c>
      <c r="L2886" s="2" t="str">
        <f t="shared" si="77"/>
        <v>Kolkata</v>
      </c>
      <c r="M2886" s="2" t="str">
        <f t="shared" si="78"/>
        <v>Delhi-Kolkata</v>
      </c>
      <c r="N2886" s="2" t="str">
        <f t="shared" si="83"/>
        <v>Outstation</v>
      </c>
      <c r="O2886" s="2" t="str">
        <f t="shared" si="79"/>
        <v>FastWheels</v>
      </c>
      <c r="P2886" s="2">
        <f t="shared" si="80"/>
        <v>-2</v>
      </c>
      <c r="Q2886" s="2">
        <f t="shared" si="81"/>
        <v>5</v>
      </c>
      <c r="R2886" s="2">
        <f t="shared" si="82"/>
        <v>172</v>
      </c>
    </row>
    <row r="2887" spans="1:18" ht="14.25" customHeight="1">
      <c r="A2887" s="2">
        <v>339801</v>
      </c>
      <c r="B2887" s="2" t="s">
        <v>49</v>
      </c>
      <c r="C2887" s="2" t="s">
        <v>31</v>
      </c>
      <c r="D2887" s="2" t="s">
        <v>41</v>
      </c>
      <c r="E2887" s="2" t="s">
        <v>44</v>
      </c>
      <c r="F2887" s="2" t="s">
        <v>34</v>
      </c>
      <c r="G2887" s="4">
        <v>43534.413206018522</v>
      </c>
      <c r="H2887" s="4">
        <v>43534.413206018522</v>
      </c>
      <c r="I2887" s="4">
        <v>43541.413206018522</v>
      </c>
      <c r="J2887" s="2">
        <v>0</v>
      </c>
      <c r="K2887" s="2">
        <v>100</v>
      </c>
      <c r="L2887" s="2" t="str">
        <f t="shared" si="77"/>
        <v>Delhi</v>
      </c>
      <c r="M2887" s="2" t="str">
        <f t="shared" si="78"/>
        <v>Delhi-Delhi</v>
      </c>
      <c r="N2887" s="2" t="str">
        <f t="shared" si="83"/>
        <v>Local</v>
      </c>
      <c r="O2887" s="2" t="str">
        <f t="shared" si="79"/>
        <v>FastWheels</v>
      </c>
      <c r="P2887" s="2">
        <f t="shared" si="80"/>
        <v>-7</v>
      </c>
      <c r="Q2887" s="2">
        <f t="shared" si="81"/>
        <v>0</v>
      </c>
      <c r="R2887" s="2">
        <f t="shared" si="82"/>
        <v>100</v>
      </c>
    </row>
    <row r="2888" spans="1:18" ht="14.25" customHeight="1">
      <c r="A2888" s="2">
        <v>96609</v>
      </c>
      <c r="B2888" s="2" t="s">
        <v>36</v>
      </c>
      <c r="C2888" s="2" t="s">
        <v>37</v>
      </c>
      <c r="D2888" s="2" t="s">
        <v>41</v>
      </c>
      <c r="E2888" s="2" t="s">
        <v>33</v>
      </c>
      <c r="F2888" s="2" t="s">
        <v>34</v>
      </c>
      <c r="G2888" s="4">
        <v>43534.414571759262</v>
      </c>
      <c r="H2888" s="4">
        <v>43542.414571759262</v>
      </c>
      <c r="I2888" s="4">
        <v>43538.414571759262</v>
      </c>
      <c r="J2888" s="2">
        <v>39</v>
      </c>
      <c r="K2888" s="2">
        <v>113</v>
      </c>
      <c r="L2888" s="2" t="str">
        <f t="shared" si="77"/>
        <v>Mumbai</v>
      </c>
      <c r="M2888" s="2" t="str">
        <f t="shared" si="78"/>
        <v>Delhi-Mumbai</v>
      </c>
      <c r="N2888" s="2" t="str">
        <f t="shared" si="83"/>
        <v>Outstation</v>
      </c>
      <c r="O2888" s="2" t="str">
        <f t="shared" si="79"/>
        <v>Ship2Home</v>
      </c>
      <c r="P2888" s="2">
        <f t="shared" si="80"/>
        <v>4</v>
      </c>
      <c r="Q2888" s="2">
        <f t="shared" si="81"/>
        <v>8</v>
      </c>
      <c r="R2888" s="2">
        <f t="shared" si="82"/>
        <v>152</v>
      </c>
    </row>
    <row r="2889" spans="1:18" ht="14.25" customHeight="1">
      <c r="A2889" s="2">
        <v>343481</v>
      </c>
      <c r="B2889" s="2" t="s">
        <v>39</v>
      </c>
      <c r="C2889" s="2" t="s">
        <v>37</v>
      </c>
      <c r="D2889" s="2" t="s">
        <v>41</v>
      </c>
      <c r="E2889" s="2" t="s">
        <v>33</v>
      </c>
      <c r="F2889" s="2" t="s">
        <v>34</v>
      </c>
      <c r="G2889" s="4">
        <v>43534.414594907408</v>
      </c>
      <c r="H2889" s="4">
        <v>43543.414594907408</v>
      </c>
      <c r="I2889" s="4">
        <v>43540.414594907408</v>
      </c>
      <c r="J2889" s="2">
        <v>32</v>
      </c>
      <c r="K2889" s="2">
        <v>105</v>
      </c>
      <c r="L2889" s="2" t="str">
        <f t="shared" si="77"/>
        <v>Mumbai</v>
      </c>
      <c r="M2889" s="2" t="str">
        <f t="shared" si="78"/>
        <v>Delhi-Mumbai</v>
      </c>
      <c r="N2889" s="2" t="str">
        <f t="shared" si="83"/>
        <v>Outstation</v>
      </c>
      <c r="O2889" s="2" t="str">
        <f t="shared" si="79"/>
        <v>Ship2Home</v>
      </c>
      <c r="P2889" s="2">
        <f t="shared" si="80"/>
        <v>3</v>
      </c>
      <c r="Q2889" s="2">
        <f t="shared" si="81"/>
        <v>9</v>
      </c>
      <c r="R2889" s="2">
        <f t="shared" si="82"/>
        <v>137</v>
      </c>
    </row>
    <row r="2890" spans="1:18" ht="14.25" customHeight="1">
      <c r="A2890" s="2">
        <v>619517</v>
      </c>
      <c r="B2890" s="2" t="s">
        <v>47</v>
      </c>
      <c r="C2890" s="2" t="s">
        <v>31</v>
      </c>
      <c r="D2890" s="2" t="s">
        <v>41</v>
      </c>
      <c r="E2890" s="2" t="s">
        <v>33</v>
      </c>
      <c r="F2890" s="2" t="s">
        <v>34</v>
      </c>
      <c r="G2890" s="4">
        <v>43534.416550925926</v>
      </c>
      <c r="H2890" s="4">
        <v>43541.416550925926</v>
      </c>
      <c r="I2890" s="4">
        <v>43538.416550925926</v>
      </c>
      <c r="J2890" s="2">
        <v>0</v>
      </c>
      <c r="K2890" s="2">
        <v>122</v>
      </c>
      <c r="L2890" s="2" t="str">
        <f t="shared" si="77"/>
        <v>Delhi</v>
      </c>
      <c r="M2890" s="2" t="str">
        <f t="shared" si="78"/>
        <v>Delhi-Delhi</v>
      </c>
      <c r="N2890" s="2" t="str">
        <f t="shared" si="83"/>
        <v>Local</v>
      </c>
      <c r="O2890" s="2" t="str">
        <f t="shared" si="79"/>
        <v>Ship2Home</v>
      </c>
      <c r="P2890" s="2">
        <f t="shared" si="80"/>
        <v>3</v>
      </c>
      <c r="Q2890" s="2">
        <f t="shared" si="81"/>
        <v>7</v>
      </c>
      <c r="R2890" s="2">
        <f t="shared" si="82"/>
        <v>122</v>
      </c>
    </row>
    <row r="2891" spans="1:18" ht="14.25" customHeight="1">
      <c r="A2891" s="2">
        <v>802010</v>
      </c>
      <c r="B2891" s="2" t="s">
        <v>42</v>
      </c>
      <c r="C2891" s="2" t="s">
        <v>40</v>
      </c>
      <c r="D2891" s="2" t="s">
        <v>41</v>
      </c>
      <c r="E2891" s="2" t="s">
        <v>38</v>
      </c>
      <c r="F2891" s="2" t="s">
        <v>34</v>
      </c>
      <c r="G2891" s="4">
        <v>43534.41673611111</v>
      </c>
      <c r="H2891" s="4">
        <v>43536.41673611111</v>
      </c>
      <c r="I2891" s="4">
        <v>43541.41673611111</v>
      </c>
      <c r="J2891" s="2">
        <v>38</v>
      </c>
      <c r="K2891" s="2">
        <v>110</v>
      </c>
      <c r="L2891" s="2" t="str">
        <f t="shared" si="77"/>
        <v>Kolkata</v>
      </c>
      <c r="M2891" s="2" t="str">
        <f t="shared" si="78"/>
        <v>Delhi-Kolkata</v>
      </c>
      <c r="N2891" s="2" t="str">
        <f t="shared" si="83"/>
        <v>Outstation</v>
      </c>
      <c r="O2891" s="2" t="str">
        <f t="shared" si="79"/>
        <v>Ship2Home</v>
      </c>
      <c r="P2891" s="2">
        <f t="shared" si="80"/>
        <v>-5</v>
      </c>
      <c r="Q2891" s="2">
        <f t="shared" si="81"/>
        <v>2</v>
      </c>
      <c r="R2891" s="2">
        <f t="shared" si="82"/>
        <v>148</v>
      </c>
    </row>
    <row r="2892" spans="1:18" ht="14.25" customHeight="1">
      <c r="A2892" s="2">
        <v>980413</v>
      </c>
      <c r="B2892" s="2" t="s">
        <v>36</v>
      </c>
      <c r="C2892" s="2" t="s">
        <v>43</v>
      </c>
      <c r="D2892" s="2" t="s">
        <v>41</v>
      </c>
      <c r="E2892" s="2" t="s">
        <v>44</v>
      </c>
      <c r="F2892" s="2" t="s">
        <v>34</v>
      </c>
      <c r="G2892" s="4">
        <v>43534.428298611114</v>
      </c>
      <c r="H2892" s="4">
        <v>43537.428298611114</v>
      </c>
      <c r="I2892" s="4">
        <v>43540.428298611114</v>
      </c>
      <c r="J2892" s="2">
        <v>81</v>
      </c>
      <c r="K2892" s="2">
        <v>102</v>
      </c>
      <c r="L2892" s="2" t="str">
        <f t="shared" si="77"/>
        <v>Bangalore</v>
      </c>
      <c r="M2892" s="2" t="str">
        <f t="shared" si="78"/>
        <v>Delhi-Bangalore</v>
      </c>
      <c r="N2892" s="2" t="str">
        <f t="shared" si="83"/>
        <v>Outstation</v>
      </c>
      <c r="O2892" s="2" t="str">
        <f t="shared" si="79"/>
        <v>FastWheels</v>
      </c>
      <c r="P2892" s="2">
        <f t="shared" si="80"/>
        <v>-3</v>
      </c>
      <c r="Q2892" s="2">
        <f t="shared" si="81"/>
        <v>3</v>
      </c>
      <c r="R2892" s="2">
        <f t="shared" si="82"/>
        <v>183</v>
      </c>
    </row>
    <row r="2893" spans="1:18" ht="14.25" customHeight="1">
      <c r="A2893" s="2">
        <v>951542</v>
      </c>
      <c r="B2893" s="2" t="s">
        <v>30</v>
      </c>
      <c r="C2893" s="2" t="s">
        <v>45</v>
      </c>
      <c r="D2893" s="2" t="s">
        <v>41</v>
      </c>
      <c r="E2893" s="2" t="s">
        <v>44</v>
      </c>
      <c r="F2893" s="2" t="s">
        <v>34</v>
      </c>
      <c r="G2893" s="4">
        <v>43534.428900462961</v>
      </c>
      <c r="H2893" s="4">
        <v>43545.428900462961</v>
      </c>
      <c r="I2893" s="4">
        <v>43540.428900462961</v>
      </c>
      <c r="J2893" s="2">
        <v>84</v>
      </c>
      <c r="K2893" s="2">
        <v>102</v>
      </c>
      <c r="L2893" s="2" t="str">
        <f t="shared" si="77"/>
        <v>Chennai</v>
      </c>
      <c r="M2893" s="2" t="str">
        <f t="shared" si="78"/>
        <v>Delhi-Chennai</v>
      </c>
      <c r="N2893" s="2" t="str">
        <f t="shared" si="83"/>
        <v>Outstation</v>
      </c>
      <c r="O2893" s="2" t="str">
        <f t="shared" si="79"/>
        <v>FastWheels</v>
      </c>
      <c r="P2893" s="2">
        <f t="shared" si="80"/>
        <v>5</v>
      </c>
      <c r="Q2893" s="2">
        <f t="shared" si="81"/>
        <v>11</v>
      </c>
      <c r="R2893" s="2">
        <f t="shared" si="82"/>
        <v>186</v>
      </c>
    </row>
    <row r="2894" spans="1:18" ht="14.25" customHeight="1">
      <c r="A2894" s="2">
        <v>603836</v>
      </c>
      <c r="B2894" s="2" t="s">
        <v>36</v>
      </c>
      <c r="C2894" s="2" t="s">
        <v>31</v>
      </c>
      <c r="D2894" s="2" t="s">
        <v>41</v>
      </c>
      <c r="E2894" s="2" t="s">
        <v>44</v>
      </c>
      <c r="F2894" s="2" t="s">
        <v>34</v>
      </c>
      <c r="G2894" s="4">
        <v>43534.429340277777</v>
      </c>
      <c r="H2894" s="4">
        <v>43535.429340277777</v>
      </c>
      <c r="I2894" s="4">
        <v>43538.429340277777</v>
      </c>
      <c r="J2894" s="2">
        <v>0</v>
      </c>
      <c r="K2894" s="2">
        <v>109</v>
      </c>
      <c r="L2894" s="2" t="str">
        <f t="shared" si="77"/>
        <v>Delhi</v>
      </c>
      <c r="M2894" s="2" t="str">
        <f t="shared" si="78"/>
        <v>Delhi-Delhi</v>
      </c>
      <c r="N2894" s="2" t="str">
        <f t="shared" si="83"/>
        <v>Local</v>
      </c>
      <c r="O2894" s="2" t="str">
        <f t="shared" si="79"/>
        <v>FastWheels</v>
      </c>
      <c r="P2894" s="2">
        <f t="shared" si="80"/>
        <v>-3</v>
      </c>
      <c r="Q2894" s="2">
        <f t="shared" si="81"/>
        <v>1</v>
      </c>
      <c r="R2894" s="2">
        <f t="shared" si="82"/>
        <v>109</v>
      </c>
    </row>
    <row r="2895" spans="1:18" ht="14.25" customHeight="1">
      <c r="A2895" s="2">
        <v>657877</v>
      </c>
      <c r="B2895" s="2" t="s">
        <v>46</v>
      </c>
      <c r="C2895" s="2" t="s">
        <v>37</v>
      </c>
      <c r="D2895" s="2" t="s">
        <v>32</v>
      </c>
      <c r="E2895" s="2" t="s">
        <v>33</v>
      </c>
      <c r="F2895" s="2" t="s">
        <v>34</v>
      </c>
      <c r="G2895" s="4">
        <v>43534.432326388887</v>
      </c>
      <c r="H2895" s="4">
        <v>43539.432326388887</v>
      </c>
      <c r="I2895" s="4">
        <v>43537.432326388887</v>
      </c>
      <c r="J2895" s="2">
        <v>31</v>
      </c>
      <c r="K2895" s="2">
        <v>107</v>
      </c>
      <c r="L2895" s="2" t="str">
        <f t="shared" si="77"/>
        <v>Mumbai</v>
      </c>
      <c r="M2895" s="2" t="str">
        <f t="shared" si="78"/>
        <v>Bangalore-Mumbai</v>
      </c>
      <c r="N2895" s="2" t="str">
        <f t="shared" si="83"/>
        <v>Outstation</v>
      </c>
      <c r="O2895" s="2" t="str">
        <f t="shared" si="79"/>
        <v>Ship2Home</v>
      </c>
      <c r="P2895" s="2">
        <f t="shared" si="80"/>
        <v>2</v>
      </c>
      <c r="Q2895" s="2">
        <f t="shared" si="81"/>
        <v>5</v>
      </c>
      <c r="R2895" s="2">
        <f t="shared" si="82"/>
        <v>138</v>
      </c>
    </row>
    <row r="2896" spans="1:18" ht="14.25" customHeight="1">
      <c r="A2896" s="2">
        <v>688132</v>
      </c>
      <c r="B2896" s="2" t="s">
        <v>42</v>
      </c>
      <c r="C2896" s="2" t="s">
        <v>40</v>
      </c>
      <c r="D2896" s="2" t="s">
        <v>41</v>
      </c>
      <c r="E2896" s="2" t="s">
        <v>44</v>
      </c>
      <c r="F2896" s="2" t="s">
        <v>34</v>
      </c>
      <c r="G2896" s="4">
        <v>43534.43550925926</v>
      </c>
      <c r="H2896" s="4">
        <v>43541.43550925926</v>
      </c>
      <c r="I2896" s="4">
        <v>43538.43550925926</v>
      </c>
      <c r="J2896" s="2">
        <v>77</v>
      </c>
      <c r="K2896" s="2">
        <v>93</v>
      </c>
      <c r="L2896" s="2" t="str">
        <f t="shared" si="77"/>
        <v>Kolkata</v>
      </c>
      <c r="M2896" s="2" t="str">
        <f t="shared" si="78"/>
        <v>Delhi-Kolkata</v>
      </c>
      <c r="N2896" s="2" t="str">
        <f t="shared" si="83"/>
        <v>Outstation</v>
      </c>
      <c r="O2896" s="2" t="str">
        <f t="shared" si="79"/>
        <v>FastWheels</v>
      </c>
      <c r="P2896" s="2">
        <f t="shared" si="80"/>
        <v>3</v>
      </c>
      <c r="Q2896" s="2">
        <f t="shared" si="81"/>
        <v>7</v>
      </c>
      <c r="R2896" s="2">
        <f t="shared" si="82"/>
        <v>170</v>
      </c>
    </row>
    <row r="2897" spans="1:18" ht="14.25" customHeight="1">
      <c r="A2897" s="2">
        <v>85653</v>
      </c>
      <c r="B2897" s="2" t="s">
        <v>30</v>
      </c>
      <c r="C2897" s="2" t="s">
        <v>43</v>
      </c>
      <c r="D2897" s="2" t="s">
        <v>32</v>
      </c>
      <c r="E2897" s="2" t="s">
        <v>33</v>
      </c>
      <c r="F2897" s="2" t="s">
        <v>34</v>
      </c>
      <c r="G2897" s="4">
        <v>43534.436608796299</v>
      </c>
      <c r="H2897" s="4">
        <v>43536.436608796299</v>
      </c>
      <c r="I2897" s="4">
        <v>43539.436608796299</v>
      </c>
      <c r="J2897" s="2">
        <v>0</v>
      </c>
      <c r="K2897" s="2">
        <v>127</v>
      </c>
      <c r="L2897" s="2" t="str">
        <f t="shared" si="77"/>
        <v>Bangalore</v>
      </c>
      <c r="M2897" s="2" t="str">
        <f t="shared" si="78"/>
        <v>Bangalore-Bangalore</v>
      </c>
      <c r="N2897" s="2" t="str">
        <f t="shared" si="83"/>
        <v>Local</v>
      </c>
      <c r="O2897" s="2" t="str">
        <f t="shared" si="79"/>
        <v>Ship2Home</v>
      </c>
      <c r="P2897" s="2">
        <f t="shared" si="80"/>
        <v>-3</v>
      </c>
      <c r="Q2897" s="2">
        <f t="shared" si="81"/>
        <v>2</v>
      </c>
      <c r="R2897" s="2">
        <f t="shared" si="82"/>
        <v>127</v>
      </c>
    </row>
    <row r="2898" spans="1:18" ht="14.25" customHeight="1">
      <c r="A2898" s="2">
        <v>787763</v>
      </c>
      <c r="B2898" s="2" t="s">
        <v>30</v>
      </c>
      <c r="C2898" s="2" t="s">
        <v>31</v>
      </c>
      <c r="D2898" s="2" t="s">
        <v>32</v>
      </c>
      <c r="E2898" s="2" t="s">
        <v>44</v>
      </c>
      <c r="F2898" s="2" t="s">
        <v>34</v>
      </c>
      <c r="G2898" s="4">
        <v>43534.44017361111</v>
      </c>
      <c r="H2898" s="4">
        <v>43536.44017361111</v>
      </c>
      <c r="I2898" s="4">
        <v>43538.44017361111</v>
      </c>
      <c r="J2898" s="2">
        <v>78</v>
      </c>
      <c r="K2898" s="2">
        <v>108</v>
      </c>
      <c r="L2898" s="2" t="str">
        <f t="shared" si="77"/>
        <v>Delhi</v>
      </c>
      <c r="M2898" s="2" t="str">
        <f t="shared" si="78"/>
        <v>Bangalore-Delhi</v>
      </c>
      <c r="N2898" s="2" t="str">
        <f t="shared" si="83"/>
        <v>Outstation</v>
      </c>
      <c r="O2898" s="2" t="str">
        <f t="shared" si="79"/>
        <v>FastWheels</v>
      </c>
      <c r="P2898" s="2">
        <f t="shared" si="80"/>
        <v>-2</v>
      </c>
      <c r="Q2898" s="2">
        <f t="shared" si="81"/>
        <v>2</v>
      </c>
      <c r="R2898" s="2">
        <f t="shared" si="82"/>
        <v>186</v>
      </c>
    </row>
    <row r="2899" spans="1:18" ht="14.25" customHeight="1">
      <c r="A2899" s="2">
        <v>322177</v>
      </c>
      <c r="B2899" s="2" t="s">
        <v>48</v>
      </c>
      <c r="C2899" s="2" t="s">
        <v>37</v>
      </c>
      <c r="D2899" s="2" t="s">
        <v>32</v>
      </c>
      <c r="E2899" s="2" t="s">
        <v>44</v>
      </c>
      <c r="F2899" s="2" t="s">
        <v>34</v>
      </c>
      <c r="G2899" s="4">
        <v>43534.442974537036</v>
      </c>
      <c r="H2899" s="4">
        <v>43539.442974537036</v>
      </c>
      <c r="I2899" s="4">
        <v>43540.442974537036</v>
      </c>
      <c r="J2899" s="2">
        <v>66</v>
      </c>
      <c r="K2899" s="2">
        <v>91</v>
      </c>
      <c r="L2899" s="2" t="str">
        <f t="shared" si="77"/>
        <v>Mumbai</v>
      </c>
      <c r="M2899" s="2" t="str">
        <f t="shared" si="78"/>
        <v>Bangalore-Mumbai</v>
      </c>
      <c r="N2899" s="2" t="str">
        <f t="shared" si="83"/>
        <v>Outstation</v>
      </c>
      <c r="O2899" s="2" t="str">
        <f t="shared" si="79"/>
        <v>FastWheels</v>
      </c>
      <c r="P2899" s="2">
        <f t="shared" si="80"/>
        <v>-1</v>
      </c>
      <c r="Q2899" s="2">
        <f t="shared" si="81"/>
        <v>5</v>
      </c>
      <c r="R2899" s="2">
        <f t="shared" si="82"/>
        <v>157</v>
      </c>
    </row>
    <row r="2900" spans="1:18" ht="14.25" customHeight="1">
      <c r="A2900" s="2">
        <v>705161</v>
      </c>
      <c r="B2900" s="2" t="s">
        <v>39</v>
      </c>
      <c r="C2900" s="2" t="s">
        <v>31</v>
      </c>
      <c r="D2900" s="2" t="s">
        <v>32</v>
      </c>
      <c r="E2900" s="2" t="s">
        <v>44</v>
      </c>
      <c r="F2900" s="2" t="s">
        <v>34</v>
      </c>
      <c r="G2900" s="4">
        <v>43534.448159722226</v>
      </c>
      <c r="H2900" s="4">
        <v>43536.448159722226</v>
      </c>
      <c r="I2900" s="4">
        <v>43538.448159722226</v>
      </c>
      <c r="J2900" s="2">
        <v>66</v>
      </c>
      <c r="K2900" s="2">
        <v>107</v>
      </c>
      <c r="L2900" s="2" t="str">
        <f t="shared" si="77"/>
        <v>Delhi</v>
      </c>
      <c r="M2900" s="2" t="str">
        <f t="shared" si="78"/>
        <v>Bangalore-Delhi</v>
      </c>
      <c r="N2900" s="2" t="str">
        <f t="shared" si="83"/>
        <v>Outstation</v>
      </c>
      <c r="O2900" s="2" t="str">
        <f t="shared" si="79"/>
        <v>FastWheels</v>
      </c>
      <c r="P2900" s="2">
        <f t="shared" si="80"/>
        <v>-2</v>
      </c>
      <c r="Q2900" s="2">
        <f t="shared" si="81"/>
        <v>2</v>
      </c>
      <c r="R2900" s="2">
        <f t="shared" si="82"/>
        <v>173</v>
      </c>
    </row>
    <row r="2901" spans="1:18" ht="14.25" customHeight="1">
      <c r="A2901" s="2">
        <v>602110</v>
      </c>
      <c r="B2901" s="2" t="s">
        <v>39</v>
      </c>
      <c r="C2901" s="2" t="s">
        <v>31</v>
      </c>
      <c r="D2901" s="2" t="s">
        <v>32</v>
      </c>
      <c r="E2901" s="2" t="s">
        <v>38</v>
      </c>
      <c r="F2901" s="2" t="s">
        <v>34</v>
      </c>
      <c r="G2901" s="4">
        <v>43534.449178240742</v>
      </c>
      <c r="H2901" s="4">
        <v>43542.449178240742</v>
      </c>
      <c r="I2901" s="4">
        <v>43539.449178240742</v>
      </c>
      <c r="J2901" s="2">
        <v>32</v>
      </c>
      <c r="K2901" s="2">
        <v>122</v>
      </c>
      <c r="L2901" s="2" t="str">
        <f t="shared" si="77"/>
        <v>Delhi</v>
      </c>
      <c r="M2901" s="2" t="str">
        <f t="shared" si="78"/>
        <v>Bangalore-Delhi</v>
      </c>
      <c r="N2901" s="2" t="str">
        <f t="shared" si="83"/>
        <v>Outstation</v>
      </c>
      <c r="O2901" s="2" t="str">
        <f t="shared" si="79"/>
        <v>Ship2Home</v>
      </c>
      <c r="P2901" s="2">
        <f t="shared" si="80"/>
        <v>3</v>
      </c>
      <c r="Q2901" s="2">
        <f t="shared" si="81"/>
        <v>8</v>
      </c>
      <c r="R2901" s="2">
        <f t="shared" si="82"/>
        <v>154</v>
      </c>
    </row>
    <row r="2902" spans="1:18" ht="14.25" customHeight="1">
      <c r="A2902" s="2">
        <v>167513</v>
      </c>
      <c r="B2902" s="2" t="s">
        <v>46</v>
      </c>
      <c r="C2902" s="2" t="s">
        <v>37</v>
      </c>
      <c r="D2902" s="2" t="s">
        <v>41</v>
      </c>
      <c r="E2902" s="2" t="s">
        <v>44</v>
      </c>
      <c r="F2902" s="2" t="s">
        <v>34</v>
      </c>
      <c r="G2902" s="4">
        <v>43534.450185185182</v>
      </c>
      <c r="H2902" s="4">
        <v>43537.450185185182</v>
      </c>
      <c r="I2902" s="4">
        <v>43538.450185185182</v>
      </c>
      <c r="J2902" s="2">
        <v>79</v>
      </c>
      <c r="K2902" s="2">
        <v>94</v>
      </c>
      <c r="L2902" s="2" t="str">
        <f t="shared" si="77"/>
        <v>Mumbai</v>
      </c>
      <c r="M2902" s="2" t="str">
        <f t="shared" si="78"/>
        <v>Delhi-Mumbai</v>
      </c>
      <c r="N2902" s="2" t="str">
        <f t="shared" si="83"/>
        <v>Outstation</v>
      </c>
      <c r="O2902" s="2" t="str">
        <f t="shared" si="79"/>
        <v>FastWheels</v>
      </c>
      <c r="P2902" s="2">
        <f t="shared" si="80"/>
        <v>-1</v>
      </c>
      <c r="Q2902" s="2">
        <f t="shared" si="81"/>
        <v>3</v>
      </c>
      <c r="R2902" s="2">
        <f t="shared" si="82"/>
        <v>173</v>
      </c>
    </row>
    <row r="2903" spans="1:18" ht="14.25" customHeight="1">
      <c r="A2903" s="2">
        <v>532967</v>
      </c>
      <c r="B2903" s="2" t="s">
        <v>39</v>
      </c>
      <c r="C2903" s="2" t="s">
        <v>37</v>
      </c>
      <c r="D2903" s="2" t="s">
        <v>41</v>
      </c>
      <c r="E2903" s="2" t="s">
        <v>33</v>
      </c>
      <c r="F2903" s="2" t="s">
        <v>34</v>
      </c>
      <c r="G2903" s="4">
        <v>43534.452048611114</v>
      </c>
      <c r="H2903" s="4">
        <v>43539.452048611114</v>
      </c>
      <c r="I2903" s="4">
        <v>43537.452048611114</v>
      </c>
      <c r="J2903" s="2">
        <v>26</v>
      </c>
      <c r="K2903" s="2">
        <v>110</v>
      </c>
      <c r="L2903" s="2" t="str">
        <f t="shared" si="77"/>
        <v>Mumbai</v>
      </c>
      <c r="M2903" s="2" t="str">
        <f t="shared" si="78"/>
        <v>Delhi-Mumbai</v>
      </c>
      <c r="N2903" s="2" t="str">
        <f t="shared" si="83"/>
        <v>Outstation</v>
      </c>
      <c r="O2903" s="2" t="str">
        <f t="shared" si="79"/>
        <v>Ship2Home</v>
      </c>
      <c r="P2903" s="2">
        <f t="shared" si="80"/>
        <v>2</v>
      </c>
      <c r="Q2903" s="2">
        <f t="shared" si="81"/>
        <v>5</v>
      </c>
      <c r="R2903" s="2">
        <f t="shared" si="82"/>
        <v>136</v>
      </c>
    </row>
    <row r="2904" spans="1:18" ht="14.25" customHeight="1">
      <c r="A2904" s="2">
        <v>188301</v>
      </c>
      <c r="B2904" s="2" t="s">
        <v>49</v>
      </c>
      <c r="C2904" s="2" t="s">
        <v>40</v>
      </c>
      <c r="D2904" s="2" t="s">
        <v>41</v>
      </c>
      <c r="E2904" s="2" t="s">
        <v>33</v>
      </c>
      <c r="F2904" s="2" t="s">
        <v>34</v>
      </c>
      <c r="G2904" s="4">
        <v>43534.456666666665</v>
      </c>
      <c r="H2904" s="4">
        <v>43536.456666666665</v>
      </c>
      <c r="I2904" s="4">
        <v>43538.456666666665</v>
      </c>
      <c r="J2904" s="2">
        <v>46</v>
      </c>
      <c r="K2904" s="2">
        <v>111</v>
      </c>
      <c r="L2904" s="2" t="str">
        <f t="shared" si="77"/>
        <v>Kolkata</v>
      </c>
      <c r="M2904" s="2" t="str">
        <f t="shared" si="78"/>
        <v>Delhi-Kolkata</v>
      </c>
      <c r="N2904" s="2" t="str">
        <f t="shared" si="83"/>
        <v>Outstation</v>
      </c>
      <c r="O2904" s="2" t="str">
        <f t="shared" si="79"/>
        <v>Ship2Home</v>
      </c>
      <c r="P2904" s="2">
        <f t="shared" si="80"/>
        <v>-2</v>
      </c>
      <c r="Q2904" s="2">
        <f t="shared" si="81"/>
        <v>2</v>
      </c>
      <c r="R2904" s="2">
        <f t="shared" si="82"/>
        <v>157</v>
      </c>
    </row>
    <row r="2905" spans="1:18" ht="14.25" customHeight="1">
      <c r="A2905" s="2">
        <v>688858</v>
      </c>
      <c r="B2905" s="2" t="s">
        <v>39</v>
      </c>
      <c r="C2905" s="2" t="s">
        <v>45</v>
      </c>
      <c r="D2905" s="2" t="s">
        <v>32</v>
      </c>
      <c r="E2905" s="2" t="s">
        <v>38</v>
      </c>
      <c r="F2905" s="2" t="s">
        <v>34</v>
      </c>
      <c r="G2905" s="4">
        <v>43534.457476851851</v>
      </c>
      <c r="H2905" s="4">
        <v>43537.457476851851</v>
      </c>
      <c r="I2905" s="4">
        <v>43537.457476851851</v>
      </c>
      <c r="J2905" s="2">
        <v>30</v>
      </c>
      <c r="K2905" s="2">
        <v>124</v>
      </c>
      <c r="L2905" s="2" t="str">
        <f t="shared" si="77"/>
        <v>Chennai</v>
      </c>
      <c r="M2905" s="2" t="str">
        <f t="shared" si="78"/>
        <v>Bangalore-Chennai</v>
      </c>
      <c r="N2905" s="2" t="str">
        <f t="shared" si="83"/>
        <v>Outstation</v>
      </c>
      <c r="O2905" s="2" t="str">
        <f t="shared" si="79"/>
        <v>Ship2Home</v>
      </c>
      <c r="P2905" s="2">
        <f t="shared" si="80"/>
        <v>0</v>
      </c>
      <c r="Q2905" s="2">
        <f t="shared" si="81"/>
        <v>3</v>
      </c>
      <c r="R2905" s="2">
        <f t="shared" si="82"/>
        <v>154</v>
      </c>
    </row>
    <row r="2906" spans="1:18" ht="14.25" customHeight="1">
      <c r="A2906" s="2">
        <v>171835</v>
      </c>
      <c r="B2906" s="2" t="s">
        <v>47</v>
      </c>
      <c r="C2906" s="2" t="s">
        <v>31</v>
      </c>
      <c r="D2906" s="2" t="s">
        <v>41</v>
      </c>
      <c r="E2906" s="2" t="s">
        <v>33</v>
      </c>
      <c r="F2906" s="2" t="s">
        <v>34</v>
      </c>
      <c r="G2906" s="4">
        <v>43534.457951388889</v>
      </c>
      <c r="H2906" s="4">
        <v>43538.457951388889</v>
      </c>
      <c r="I2906" s="4">
        <v>43537.457951388889</v>
      </c>
      <c r="J2906" s="2">
        <v>0</v>
      </c>
      <c r="K2906" s="2">
        <v>127</v>
      </c>
      <c r="L2906" s="2" t="str">
        <f t="shared" si="77"/>
        <v>Delhi</v>
      </c>
      <c r="M2906" s="2" t="str">
        <f t="shared" si="78"/>
        <v>Delhi-Delhi</v>
      </c>
      <c r="N2906" s="2" t="str">
        <f t="shared" si="83"/>
        <v>Local</v>
      </c>
      <c r="O2906" s="2" t="str">
        <f t="shared" si="79"/>
        <v>Ship2Home</v>
      </c>
      <c r="P2906" s="2">
        <f t="shared" si="80"/>
        <v>1</v>
      </c>
      <c r="Q2906" s="2">
        <f t="shared" si="81"/>
        <v>4</v>
      </c>
      <c r="R2906" s="2">
        <f t="shared" si="82"/>
        <v>127</v>
      </c>
    </row>
    <row r="2907" spans="1:18" ht="14.25" customHeight="1">
      <c r="A2907" s="2">
        <v>723763</v>
      </c>
      <c r="B2907" s="2" t="s">
        <v>36</v>
      </c>
      <c r="C2907" s="2" t="s">
        <v>43</v>
      </c>
      <c r="D2907" s="2" t="s">
        <v>41</v>
      </c>
      <c r="E2907" s="2" t="s">
        <v>33</v>
      </c>
      <c r="F2907" s="2" t="s">
        <v>34</v>
      </c>
      <c r="G2907" s="4">
        <v>43534.463125000002</v>
      </c>
      <c r="H2907" s="4">
        <v>43541.463125000002</v>
      </c>
      <c r="I2907" s="4">
        <v>43539.463125000002</v>
      </c>
      <c r="J2907" s="2">
        <v>38</v>
      </c>
      <c r="K2907" s="2">
        <v>123</v>
      </c>
      <c r="L2907" s="2" t="str">
        <f t="shared" si="77"/>
        <v>Bangalore</v>
      </c>
      <c r="M2907" s="2" t="str">
        <f t="shared" si="78"/>
        <v>Delhi-Bangalore</v>
      </c>
      <c r="N2907" s="2" t="str">
        <f t="shared" si="83"/>
        <v>Outstation</v>
      </c>
      <c r="O2907" s="2" t="str">
        <f t="shared" si="79"/>
        <v>Ship2Home</v>
      </c>
      <c r="P2907" s="2">
        <f t="shared" si="80"/>
        <v>2</v>
      </c>
      <c r="Q2907" s="2">
        <f t="shared" si="81"/>
        <v>7</v>
      </c>
      <c r="R2907" s="2">
        <f t="shared" si="82"/>
        <v>161</v>
      </c>
    </row>
    <row r="2908" spans="1:18" ht="14.25" customHeight="1">
      <c r="A2908" s="2">
        <v>937434</v>
      </c>
      <c r="B2908" s="2" t="s">
        <v>36</v>
      </c>
      <c r="C2908" s="2" t="s">
        <v>37</v>
      </c>
      <c r="D2908" s="2" t="s">
        <v>41</v>
      </c>
      <c r="E2908" s="2" t="s">
        <v>38</v>
      </c>
      <c r="F2908" s="2" t="s">
        <v>34</v>
      </c>
      <c r="G2908" s="4">
        <v>43534.467951388891</v>
      </c>
      <c r="H2908" s="4">
        <v>43538.467951388891</v>
      </c>
      <c r="I2908" s="4">
        <v>43539.467951388891</v>
      </c>
      <c r="J2908" s="2">
        <v>43</v>
      </c>
      <c r="K2908" s="2">
        <v>106</v>
      </c>
      <c r="L2908" s="2" t="str">
        <f t="shared" si="77"/>
        <v>Mumbai</v>
      </c>
      <c r="M2908" s="2" t="str">
        <f t="shared" si="78"/>
        <v>Delhi-Mumbai</v>
      </c>
      <c r="N2908" s="2" t="str">
        <f t="shared" si="83"/>
        <v>Outstation</v>
      </c>
      <c r="O2908" s="2" t="str">
        <f t="shared" si="79"/>
        <v>Ship2Home</v>
      </c>
      <c r="P2908" s="2">
        <f t="shared" si="80"/>
        <v>-1</v>
      </c>
      <c r="Q2908" s="2">
        <f t="shared" si="81"/>
        <v>4</v>
      </c>
      <c r="R2908" s="2">
        <f t="shared" si="82"/>
        <v>149</v>
      </c>
    </row>
    <row r="2909" spans="1:18" ht="14.25" customHeight="1">
      <c r="A2909" s="2">
        <v>923489</v>
      </c>
      <c r="B2909" s="2" t="s">
        <v>47</v>
      </c>
      <c r="C2909" s="2" t="s">
        <v>31</v>
      </c>
      <c r="D2909" s="2" t="s">
        <v>41</v>
      </c>
      <c r="E2909" s="2" t="s">
        <v>33</v>
      </c>
      <c r="F2909" s="2" t="s">
        <v>34</v>
      </c>
      <c r="G2909" s="4">
        <v>43534.468506944446</v>
      </c>
      <c r="H2909" s="4">
        <v>43537.468506944446</v>
      </c>
      <c r="I2909" s="4">
        <v>43539.468506944446</v>
      </c>
      <c r="J2909" s="2">
        <v>0</v>
      </c>
      <c r="K2909" s="2">
        <v>120</v>
      </c>
      <c r="L2909" s="2" t="str">
        <f t="shared" si="77"/>
        <v>Delhi</v>
      </c>
      <c r="M2909" s="2" t="str">
        <f t="shared" si="78"/>
        <v>Delhi-Delhi</v>
      </c>
      <c r="N2909" s="2" t="str">
        <f t="shared" si="83"/>
        <v>Local</v>
      </c>
      <c r="O2909" s="2" t="str">
        <f t="shared" si="79"/>
        <v>Ship2Home</v>
      </c>
      <c r="P2909" s="2">
        <f t="shared" si="80"/>
        <v>-2</v>
      </c>
      <c r="Q2909" s="2">
        <f t="shared" si="81"/>
        <v>3</v>
      </c>
      <c r="R2909" s="2">
        <f t="shared" si="82"/>
        <v>120</v>
      </c>
    </row>
    <row r="2910" spans="1:18" ht="14.25" customHeight="1">
      <c r="A2910" s="2">
        <v>945804</v>
      </c>
      <c r="B2910" s="2" t="s">
        <v>30</v>
      </c>
      <c r="C2910" s="2" t="s">
        <v>43</v>
      </c>
      <c r="D2910" s="2" t="s">
        <v>32</v>
      </c>
      <c r="E2910" s="2" t="s">
        <v>44</v>
      </c>
      <c r="F2910" s="2" t="s">
        <v>34</v>
      </c>
      <c r="G2910" s="4">
        <v>43534.469687500001</v>
      </c>
      <c r="H2910" s="4">
        <v>43536.469687500001</v>
      </c>
      <c r="I2910" s="4">
        <v>43539.469687500001</v>
      </c>
      <c r="J2910" s="2">
        <v>0</v>
      </c>
      <c r="K2910" s="2">
        <v>126</v>
      </c>
      <c r="L2910" s="2" t="str">
        <f t="shared" si="77"/>
        <v>Bangalore</v>
      </c>
      <c r="M2910" s="2" t="str">
        <f t="shared" si="78"/>
        <v>Bangalore-Bangalore</v>
      </c>
      <c r="N2910" s="2" t="str">
        <f t="shared" si="83"/>
        <v>Local</v>
      </c>
      <c r="O2910" s="2" t="str">
        <f t="shared" si="79"/>
        <v>FastWheels</v>
      </c>
      <c r="P2910" s="2">
        <f t="shared" si="80"/>
        <v>-3</v>
      </c>
      <c r="Q2910" s="2">
        <f t="shared" si="81"/>
        <v>2</v>
      </c>
      <c r="R2910" s="2">
        <f t="shared" si="82"/>
        <v>126</v>
      </c>
    </row>
    <row r="2911" spans="1:18" ht="14.25" customHeight="1">
      <c r="A2911" s="2">
        <v>915235</v>
      </c>
      <c r="B2911" s="2" t="s">
        <v>36</v>
      </c>
      <c r="C2911" s="2" t="s">
        <v>31</v>
      </c>
      <c r="D2911" s="2" t="s">
        <v>41</v>
      </c>
      <c r="E2911" s="2" t="s">
        <v>33</v>
      </c>
      <c r="F2911" s="2" t="s">
        <v>34</v>
      </c>
      <c r="G2911" s="4">
        <v>43534.469907407409</v>
      </c>
      <c r="H2911" s="4">
        <v>43537.469907407409</v>
      </c>
      <c r="I2911" s="4">
        <v>43538.469907407409</v>
      </c>
      <c r="J2911" s="2">
        <v>0</v>
      </c>
      <c r="K2911" s="2">
        <v>122</v>
      </c>
      <c r="L2911" s="2" t="str">
        <f t="shared" si="77"/>
        <v>Delhi</v>
      </c>
      <c r="M2911" s="2" t="str">
        <f t="shared" si="78"/>
        <v>Delhi-Delhi</v>
      </c>
      <c r="N2911" s="2" t="str">
        <f t="shared" si="83"/>
        <v>Local</v>
      </c>
      <c r="O2911" s="2" t="str">
        <f t="shared" si="79"/>
        <v>Ship2Home</v>
      </c>
      <c r="P2911" s="2">
        <f t="shared" si="80"/>
        <v>-1</v>
      </c>
      <c r="Q2911" s="2">
        <f t="shared" si="81"/>
        <v>3</v>
      </c>
      <c r="R2911" s="2">
        <f t="shared" si="82"/>
        <v>122</v>
      </c>
    </row>
    <row r="2912" spans="1:18" ht="14.25" customHeight="1">
      <c r="A2912" s="2">
        <v>490138</v>
      </c>
      <c r="B2912" s="2" t="s">
        <v>39</v>
      </c>
      <c r="C2912" s="2" t="s">
        <v>31</v>
      </c>
      <c r="D2912" s="2" t="s">
        <v>41</v>
      </c>
      <c r="E2912" s="2" t="s">
        <v>38</v>
      </c>
      <c r="F2912" s="2" t="s">
        <v>34</v>
      </c>
      <c r="G2912" s="4">
        <v>43534.47755787037</v>
      </c>
      <c r="H2912" s="4">
        <v>43538.47755787037</v>
      </c>
      <c r="I2912" s="4">
        <v>43537.47755787037</v>
      </c>
      <c r="J2912" s="2">
        <v>0</v>
      </c>
      <c r="K2912" s="2">
        <v>125</v>
      </c>
      <c r="L2912" s="2" t="str">
        <f t="shared" si="77"/>
        <v>Delhi</v>
      </c>
      <c r="M2912" s="2" t="str">
        <f t="shared" si="78"/>
        <v>Delhi-Delhi</v>
      </c>
      <c r="N2912" s="2" t="str">
        <f t="shared" si="83"/>
        <v>Local</v>
      </c>
      <c r="O2912" s="2" t="str">
        <f t="shared" si="79"/>
        <v>Ship2Home</v>
      </c>
      <c r="P2912" s="2">
        <f t="shared" si="80"/>
        <v>1</v>
      </c>
      <c r="Q2912" s="2">
        <f t="shared" si="81"/>
        <v>4</v>
      </c>
      <c r="R2912" s="2">
        <f t="shared" si="82"/>
        <v>125</v>
      </c>
    </row>
    <row r="2913" spans="1:18" ht="14.25" customHeight="1">
      <c r="A2913" s="2">
        <v>856179</v>
      </c>
      <c r="B2913" s="2" t="s">
        <v>39</v>
      </c>
      <c r="C2913" s="2" t="s">
        <v>37</v>
      </c>
      <c r="D2913" s="2" t="s">
        <v>41</v>
      </c>
      <c r="E2913" s="2" t="s">
        <v>44</v>
      </c>
      <c r="F2913" s="2" t="s">
        <v>34</v>
      </c>
      <c r="G2913" s="4">
        <v>43534.480428240742</v>
      </c>
      <c r="H2913" s="4">
        <v>43537.480428240742</v>
      </c>
      <c r="I2913" s="4">
        <v>43540.480428240742</v>
      </c>
      <c r="J2913" s="2">
        <v>80</v>
      </c>
      <c r="K2913" s="2">
        <v>92</v>
      </c>
      <c r="L2913" s="2" t="str">
        <f t="shared" si="77"/>
        <v>Mumbai</v>
      </c>
      <c r="M2913" s="2" t="str">
        <f t="shared" si="78"/>
        <v>Delhi-Mumbai</v>
      </c>
      <c r="N2913" s="2" t="str">
        <f t="shared" si="83"/>
        <v>Outstation</v>
      </c>
      <c r="O2913" s="2" t="str">
        <f t="shared" si="79"/>
        <v>FastWheels</v>
      </c>
      <c r="P2913" s="2">
        <f t="shared" si="80"/>
        <v>-3</v>
      </c>
      <c r="Q2913" s="2">
        <f t="shared" si="81"/>
        <v>3</v>
      </c>
      <c r="R2913" s="2">
        <f t="shared" si="82"/>
        <v>172</v>
      </c>
    </row>
    <row r="2914" spans="1:18" ht="14.25" customHeight="1">
      <c r="A2914" s="2">
        <v>608703</v>
      </c>
      <c r="B2914" s="2" t="s">
        <v>39</v>
      </c>
      <c r="C2914" s="2" t="s">
        <v>40</v>
      </c>
      <c r="D2914" s="2" t="s">
        <v>32</v>
      </c>
      <c r="E2914" s="2" t="s">
        <v>33</v>
      </c>
      <c r="F2914" s="2" t="s">
        <v>34</v>
      </c>
      <c r="G2914" s="4">
        <v>43534.484317129631</v>
      </c>
      <c r="H2914" s="4">
        <v>43541.484317129631</v>
      </c>
      <c r="I2914" s="4">
        <v>43538.484317129631</v>
      </c>
      <c r="J2914" s="2">
        <v>47</v>
      </c>
      <c r="K2914" s="2">
        <v>113</v>
      </c>
      <c r="L2914" s="2" t="str">
        <f t="shared" si="77"/>
        <v>Kolkata</v>
      </c>
      <c r="M2914" s="2" t="str">
        <f t="shared" si="78"/>
        <v>Bangalore-Kolkata</v>
      </c>
      <c r="N2914" s="2" t="str">
        <f t="shared" si="83"/>
        <v>Outstation</v>
      </c>
      <c r="O2914" s="2" t="str">
        <f t="shared" si="79"/>
        <v>Ship2Home</v>
      </c>
      <c r="P2914" s="2">
        <f t="shared" si="80"/>
        <v>3</v>
      </c>
      <c r="Q2914" s="2">
        <f t="shared" si="81"/>
        <v>7</v>
      </c>
      <c r="R2914" s="2">
        <f t="shared" si="82"/>
        <v>160</v>
      </c>
    </row>
    <row r="2915" spans="1:18" ht="14.25" customHeight="1">
      <c r="A2915" s="2">
        <v>664167</v>
      </c>
      <c r="B2915" s="2" t="s">
        <v>39</v>
      </c>
      <c r="C2915" s="2" t="s">
        <v>43</v>
      </c>
      <c r="D2915" s="2" t="s">
        <v>32</v>
      </c>
      <c r="E2915" s="2" t="s">
        <v>33</v>
      </c>
      <c r="F2915" s="2" t="s">
        <v>34</v>
      </c>
      <c r="G2915" s="4">
        <v>43534.485277777778</v>
      </c>
      <c r="H2915" s="4">
        <v>43539.485277777778</v>
      </c>
      <c r="I2915" s="4">
        <v>43541.485277777778</v>
      </c>
      <c r="J2915" s="2">
        <v>0</v>
      </c>
      <c r="K2915" s="2">
        <v>120</v>
      </c>
      <c r="L2915" s="2" t="str">
        <f t="shared" si="77"/>
        <v>Bangalore</v>
      </c>
      <c r="M2915" s="2" t="str">
        <f t="shared" si="78"/>
        <v>Bangalore-Bangalore</v>
      </c>
      <c r="N2915" s="2" t="str">
        <f t="shared" si="83"/>
        <v>Local</v>
      </c>
      <c r="O2915" s="2" t="str">
        <f t="shared" si="79"/>
        <v>Ship2Home</v>
      </c>
      <c r="P2915" s="2">
        <f t="shared" si="80"/>
        <v>-2</v>
      </c>
      <c r="Q2915" s="2">
        <f t="shared" si="81"/>
        <v>5</v>
      </c>
      <c r="R2915" s="2">
        <f t="shared" si="82"/>
        <v>120</v>
      </c>
    </row>
    <row r="2916" spans="1:18" ht="14.25" customHeight="1">
      <c r="A2916" s="2">
        <v>133213</v>
      </c>
      <c r="B2916" s="2" t="s">
        <v>39</v>
      </c>
      <c r="C2916" s="2" t="s">
        <v>37</v>
      </c>
      <c r="D2916" s="2" t="s">
        <v>32</v>
      </c>
      <c r="E2916" s="2" t="s">
        <v>33</v>
      </c>
      <c r="F2916" s="2" t="s">
        <v>34</v>
      </c>
      <c r="G2916" s="4">
        <v>43534.49114583333</v>
      </c>
      <c r="H2916" s="4">
        <v>43539.49114583333</v>
      </c>
      <c r="I2916" s="4">
        <v>43537.49114583333</v>
      </c>
      <c r="J2916" s="2">
        <v>29</v>
      </c>
      <c r="K2916" s="2">
        <v>107</v>
      </c>
      <c r="L2916" s="2" t="str">
        <f t="shared" si="77"/>
        <v>Mumbai</v>
      </c>
      <c r="M2916" s="2" t="str">
        <f t="shared" si="78"/>
        <v>Bangalore-Mumbai</v>
      </c>
      <c r="N2916" s="2" t="str">
        <f t="shared" si="83"/>
        <v>Outstation</v>
      </c>
      <c r="O2916" s="2" t="str">
        <f t="shared" si="79"/>
        <v>Ship2Home</v>
      </c>
      <c r="P2916" s="2">
        <f t="shared" si="80"/>
        <v>2</v>
      </c>
      <c r="Q2916" s="2">
        <f t="shared" si="81"/>
        <v>5</v>
      </c>
      <c r="R2916" s="2">
        <f t="shared" si="82"/>
        <v>136</v>
      </c>
    </row>
    <row r="2917" spans="1:18" ht="14.25" customHeight="1">
      <c r="A2917" s="2">
        <v>325941</v>
      </c>
      <c r="B2917" s="2" t="s">
        <v>48</v>
      </c>
      <c r="C2917" s="2" t="s">
        <v>31</v>
      </c>
      <c r="D2917" s="2" t="s">
        <v>41</v>
      </c>
      <c r="E2917" s="2" t="s">
        <v>44</v>
      </c>
      <c r="F2917" s="2" t="s">
        <v>34</v>
      </c>
      <c r="G2917" s="4">
        <v>43534.496550925927</v>
      </c>
      <c r="H2917" s="4">
        <v>43536.496550925927</v>
      </c>
      <c r="I2917" s="4">
        <v>43537.496550925927</v>
      </c>
      <c r="J2917" s="2">
        <v>0</v>
      </c>
      <c r="K2917" s="2">
        <v>107</v>
      </c>
      <c r="L2917" s="2" t="str">
        <f t="shared" si="77"/>
        <v>Delhi</v>
      </c>
      <c r="M2917" s="2" t="str">
        <f t="shared" si="78"/>
        <v>Delhi-Delhi</v>
      </c>
      <c r="N2917" s="2" t="str">
        <f t="shared" si="83"/>
        <v>Local</v>
      </c>
      <c r="O2917" s="2" t="str">
        <f t="shared" si="79"/>
        <v>FastWheels</v>
      </c>
      <c r="P2917" s="2">
        <f t="shared" si="80"/>
        <v>-1</v>
      </c>
      <c r="Q2917" s="2">
        <f t="shared" si="81"/>
        <v>2</v>
      </c>
      <c r="R2917" s="2">
        <f t="shared" si="82"/>
        <v>107</v>
      </c>
    </row>
    <row r="2918" spans="1:18" ht="14.25" customHeight="1">
      <c r="A2918" s="2">
        <v>585119</v>
      </c>
      <c r="B2918" s="2" t="s">
        <v>30</v>
      </c>
      <c r="C2918" s="2" t="s">
        <v>40</v>
      </c>
      <c r="D2918" s="2" t="s">
        <v>32</v>
      </c>
      <c r="E2918" s="2" t="s">
        <v>33</v>
      </c>
      <c r="F2918" s="2" t="s">
        <v>34</v>
      </c>
      <c r="G2918" s="4">
        <v>43534.496874999997</v>
      </c>
      <c r="H2918" s="4">
        <v>43540.496874999997</v>
      </c>
      <c r="I2918" s="4">
        <v>43537.496874999997</v>
      </c>
      <c r="J2918" s="2">
        <v>27</v>
      </c>
      <c r="K2918" s="2">
        <v>112</v>
      </c>
      <c r="L2918" s="2" t="str">
        <f t="shared" si="77"/>
        <v>Kolkata</v>
      </c>
      <c r="M2918" s="2" t="str">
        <f t="shared" si="78"/>
        <v>Bangalore-Kolkata</v>
      </c>
      <c r="N2918" s="2" t="str">
        <f t="shared" si="83"/>
        <v>Outstation</v>
      </c>
      <c r="O2918" s="2" t="str">
        <f t="shared" si="79"/>
        <v>Ship2Home</v>
      </c>
      <c r="P2918" s="2">
        <f t="shared" si="80"/>
        <v>3</v>
      </c>
      <c r="Q2918" s="2">
        <f t="shared" si="81"/>
        <v>6</v>
      </c>
      <c r="R2918" s="2">
        <f t="shared" si="82"/>
        <v>139</v>
      </c>
    </row>
    <row r="2919" spans="1:18" ht="14.25" customHeight="1">
      <c r="A2919" s="2">
        <v>154855</v>
      </c>
      <c r="B2919" s="2" t="s">
        <v>39</v>
      </c>
      <c r="C2919" s="2" t="s">
        <v>37</v>
      </c>
      <c r="D2919" s="2" t="s">
        <v>32</v>
      </c>
      <c r="E2919" s="2" t="s">
        <v>33</v>
      </c>
      <c r="F2919" s="2" t="s">
        <v>34</v>
      </c>
      <c r="G2919" s="4">
        <v>43534.500081018516</v>
      </c>
      <c r="H2919" s="4">
        <v>43540.500081018516</v>
      </c>
      <c r="I2919" s="4">
        <v>43540.500081018516</v>
      </c>
      <c r="J2919" s="2">
        <v>38</v>
      </c>
      <c r="K2919" s="2">
        <v>112</v>
      </c>
      <c r="L2919" s="2" t="str">
        <f t="shared" si="77"/>
        <v>Mumbai</v>
      </c>
      <c r="M2919" s="2" t="str">
        <f t="shared" si="78"/>
        <v>Bangalore-Mumbai</v>
      </c>
      <c r="N2919" s="2" t="str">
        <f t="shared" si="83"/>
        <v>Outstation</v>
      </c>
      <c r="O2919" s="2" t="str">
        <f t="shared" si="79"/>
        <v>Ship2Home</v>
      </c>
      <c r="P2919" s="2">
        <f t="shared" si="80"/>
        <v>0</v>
      </c>
      <c r="Q2919" s="2">
        <f t="shared" si="81"/>
        <v>6</v>
      </c>
      <c r="R2919" s="2">
        <f t="shared" si="82"/>
        <v>150</v>
      </c>
    </row>
    <row r="2920" spans="1:18" ht="14.25" customHeight="1">
      <c r="A2920" s="2">
        <v>852412</v>
      </c>
      <c r="B2920" s="2" t="s">
        <v>36</v>
      </c>
      <c r="C2920" s="2" t="s">
        <v>37</v>
      </c>
      <c r="D2920" s="2" t="s">
        <v>41</v>
      </c>
      <c r="E2920" s="2" t="s">
        <v>44</v>
      </c>
      <c r="F2920" s="2" t="s">
        <v>34</v>
      </c>
      <c r="G2920" s="4">
        <v>43534.501516203702</v>
      </c>
      <c r="H2920" s="4">
        <v>43537.501516203702</v>
      </c>
      <c r="I2920" s="4">
        <v>43540.501516203702</v>
      </c>
      <c r="J2920" s="2">
        <v>27</v>
      </c>
      <c r="K2920" s="2">
        <v>114</v>
      </c>
      <c r="L2920" s="2" t="str">
        <f t="shared" si="77"/>
        <v>Mumbai</v>
      </c>
      <c r="M2920" s="2" t="str">
        <f t="shared" si="78"/>
        <v>Delhi-Mumbai</v>
      </c>
      <c r="N2920" s="2" t="str">
        <f t="shared" si="83"/>
        <v>Outstation</v>
      </c>
      <c r="O2920" s="2" t="str">
        <f t="shared" si="79"/>
        <v>FastWheels</v>
      </c>
      <c r="P2920" s="2">
        <f t="shared" si="80"/>
        <v>-3</v>
      </c>
      <c r="Q2920" s="2">
        <f t="shared" si="81"/>
        <v>3</v>
      </c>
      <c r="R2920" s="2">
        <f t="shared" si="82"/>
        <v>141</v>
      </c>
    </row>
    <row r="2921" spans="1:18" ht="14.25" customHeight="1">
      <c r="A2921" s="2">
        <v>797925</v>
      </c>
      <c r="B2921" s="2" t="s">
        <v>48</v>
      </c>
      <c r="C2921" s="2" t="s">
        <v>31</v>
      </c>
      <c r="D2921" s="2" t="s">
        <v>32</v>
      </c>
      <c r="E2921" s="2" t="s">
        <v>44</v>
      </c>
      <c r="F2921" s="2" t="s">
        <v>34</v>
      </c>
      <c r="G2921" s="4">
        <v>43534.501944444448</v>
      </c>
      <c r="H2921" s="4">
        <v>43540.501944444448</v>
      </c>
      <c r="I2921" s="4">
        <v>43539.501944444448</v>
      </c>
      <c r="J2921" s="2">
        <v>79</v>
      </c>
      <c r="K2921" s="2">
        <v>110</v>
      </c>
      <c r="L2921" s="2" t="str">
        <f t="shared" si="77"/>
        <v>Delhi</v>
      </c>
      <c r="M2921" s="2" t="str">
        <f t="shared" si="78"/>
        <v>Bangalore-Delhi</v>
      </c>
      <c r="N2921" s="2" t="str">
        <f t="shared" si="83"/>
        <v>Outstation</v>
      </c>
      <c r="O2921" s="2" t="str">
        <f t="shared" si="79"/>
        <v>FastWheels</v>
      </c>
      <c r="P2921" s="2">
        <f t="shared" si="80"/>
        <v>1</v>
      </c>
      <c r="Q2921" s="2">
        <f t="shared" si="81"/>
        <v>6</v>
      </c>
      <c r="R2921" s="2">
        <f t="shared" si="82"/>
        <v>189</v>
      </c>
    </row>
    <row r="2922" spans="1:18" ht="14.25" customHeight="1">
      <c r="A2922" s="2">
        <v>835208</v>
      </c>
      <c r="B2922" s="2" t="s">
        <v>39</v>
      </c>
      <c r="C2922" s="2" t="s">
        <v>43</v>
      </c>
      <c r="D2922" s="2" t="s">
        <v>32</v>
      </c>
      <c r="E2922" s="2" t="s">
        <v>44</v>
      </c>
      <c r="F2922" s="2" t="s">
        <v>34</v>
      </c>
      <c r="G2922" s="4">
        <v>43534.504525462966</v>
      </c>
      <c r="H2922" s="4">
        <v>43534.504525462966</v>
      </c>
      <c r="I2922" s="4">
        <v>43541.504525462966</v>
      </c>
      <c r="J2922" s="2">
        <v>0</v>
      </c>
      <c r="K2922" s="2">
        <v>104</v>
      </c>
      <c r="L2922" s="2" t="str">
        <f t="shared" si="77"/>
        <v>Bangalore</v>
      </c>
      <c r="M2922" s="2" t="str">
        <f t="shared" si="78"/>
        <v>Bangalore-Bangalore</v>
      </c>
      <c r="N2922" s="2" t="str">
        <f t="shared" si="83"/>
        <v>Local</v>
      </c>
      <c r="O2922" s="2" t="str">
        <f t="shared" si="79"/>
        <v>FastWheels</v>
      </c>
      <c r="P2922" s="2">
        <f t="shared" si="80"/>
        <v>-7</v>
      </c>
      <c r="Q2922" s="2">
        <f t="shared" si="81"/>
        <v>0</v>
      </c>
      <c r="R2922" s="2">
        <f t="shared" si="82"/>
        <v>104</v>
      </c>
    </row>
    <row r="2923" spans="1:18" ht="14.25" customHeight="1">
      <c r="A2923" s="2">
        <v>538440</v>
      </c>
      <c r="B2923" s="2" t="s">
        <v>39</v>
      </c>
      <c r="C2923" s="2" t="s">
        <v>43</v>
      </c>
      <c r="D2923" s="2" t="s">
        <v>41</v>
      </c>
      <c r="E2923" s="2" t="s">
        <v>44</v>
      </c>
      <c r="F2923" s="2" t="s">
        <v>34</v>
      </c>
      <c r="G2923" s="4">
        <v>43534.507476851853</v>
      </c>
      <c r="H2923" s="4">
        <v>43540.507476851853</v>
      </c>
      <c r="I2923" s="4">
        <v>43541.507476851853</v>
      </c>
      <c r="J2923" s="2">
        <v>59</v>
      </c>
      <c r="K2923" s="2">
        <v>109</v>
      </c>
      <c r="L2923" s="2" t="str">
        <f t="shared" si="77"/>
        <v>Bangalore</v>
      </c>
      <c r="M2923" s="2" t="str">
        <f t="shared" si="78"/>
        <v>Delhi-Bangalore</v>
      </c>
      <c r="N2923" s="2" t="str">
        <f t="shared" si="83"/>
        <v>Outstation</v>
      </c>
      <c r="O2923" s="2" t="str">
        <f t="shared" si="79"/>
        <v>FastWheels</v>
      </c>
      <c r="P2923" s="2">
        <f t="shared" si="80"/>
        <v>-1</v>
      </c>
      <c r="Q2923" s="2">
        <f t="shared" si="81"/>
        <v>6</v>
      </c>
      <c r="R2923" s="2">
        <f t="shared" si="82"/>
        <v>168</v>
      </c>
    </row>
    <row r="2924" spans="1:18" ht="14.25" customHeight="1">
      <c r="A2924" s="2">
        <v>53365</v>
      </c>
      <c r="B2924" s="2" t="s">
        <v>39</v>
      </c>
      <c r="C2924" s="2" t="s">
        <v>31</v>
      </c>
      <c r="D2924" s="2" t="s">
        <v>41</v>
      </c>
      <c r="E2924" s="2" t="s">
        <v>44</v>
      </c>
      <c r="F2924" s="2" t="s">
        <v>34</v>
      </c>
      <c r="G2924" s="4">
        <v>43534.516956018517</v>
      </c>
      <c r="H2924" s="4">
        <v>43534.516956018517</v>
      </c>
      <c r="I2924" s="4">
        <v>43537.516956018517</v>
      </c>
      <c r="J2924" s="2">
        <v>0</v>
      </c>
      <c r="K2924" s="2">
        <v>103</v>
      </c>
      <c r="L2924" s="2" t="str">
        <f t="shared" si="77"/>
        <v>Delhi</v>
      </c>
      <c r="M2924" s="2" t="str">
        <f t="shared" si="78"/>
        <v>Delhi-Delhi</v>
      </c>
      <c r="N2924" s="2" t="str">
        <f t="shared" si="83"/>
        <v>Local</v>
      </c>
      <c r="O2924" s="2" t="str">
        <f t="shared" si="79"/>
        <v>FastWheels</v>
      </c>
      <c r="P2924" s="2">
        <f t="shared" si="80"/>
        <v>-3</v>
      </c>
      <c r="Q2924" s="2">
        <f t="shared" si="81"/>
        <v>0</v>
      </c>
      <c r="R2924" s="2">
        <f t="shared" si="82"/>
        <v>103</v>
      </c>
    </row>
    <row r="2925" spans="1:18" ht="14.25" customHeight="1">
      <c r="A2925" s="2">
        <v>578835</v>
      </c>
      <c r="B2925" s="2" t="s">
        <v>39</v>
      </c>
      <c r="C2925" s="2" t="s">
        <v>31</v>
      </c>
      <c r="D2925" s="2" t="s">
        <v>41</v>
      </c>
      <c r="E2925" s="2" t="s">
        <v>44</v>
      </c>
      <c r="F2925" s="2" t="s">
        <v>34</v>
      </c>
      <c r="G2925" s="4">
        <v>43534.525497685187</v>
      </c>
      <c r="H2925" s="4">
        <v>43534.525497685187</v>
      </c>
      <c r="I2925" s="4">
        <v>43539.525497685187</v>
      </c>
      <c r="J2925" s="2">
        <v>0</v>
      </c>
      <c r="K2925" s="2">
        <v>106</v>
      </c>
      <c r="L2925" s="2" t="str">
        <f t="shared" si="77"/>
        <v>Delhi</v>
      </c>
      <c r="M2925" s="2" t="str">
        <f t="shared" si="78"/>
        <v>Delhi-Delhi</v>
      </c>
      <c r="N2925" s="2" t="str">
        <f t="shared" si="83"/>
        <v>Local</v>
      </c>
      <c r="O2925" s="2" t="str">
        <f t="shared" si="79"/>
        <v>FastWheels</v>
      </c>
      <c r="P2925" s="2">
        <f t="shared" si="80"/>
        <v>-5</v>
      </c>
      <c r="Q2925" s="2">
        <f t="shared" si="81"/>
        <v>0</v>
      </c>
      <c r="R2925" s="2">
        <f t="shared" si="82"/>
        <v>106</v>
      </c>
    </row>
    <row r="2926" spans="1:18" ht="14.25" customHeight="1">
      <c r="A2926" s="2">
        <v>326985</v>
      </c>
      <c r="B2926" s="2" t="s">
        <v>48</v>
      </c>
      <c r="C2926" s="2" t="s">
        <v>43</v>
      </c>
      <c r="D2926" s="2" t="s">
        <v>41</v>
      </c>
      <c r="E2926" s="2" t="s">
        <v>33</v>
      </c>
      <c r="F2926" s="2" t="s">
        <v>34</v>
      </c>
      <c r="G2926" s="4">
        <v>43534.52685185185</v>
      </c>
      <c r="H2926" s="4">
        <v>43539.52685185185</v>
      </c>
      <c r="I2926" s="4">
        <v>43539.52685185185</v>
      </c>
      <c r="J2926" s="2">
        <v>36</v>
      </c>
      <c r="K2926" s="2">
        <v>130</v>
      </c>
      <c r="L2926" s="2" t="str">
        <f t="shared" si="77"/>
        <v>Bangalore</v>
      </c>
      <c r="M2926" s="2" t="str">
        <f t="shared" si="78"/>
        <v>Delhi-Bangalore</v>
      </c>
      <c r="N2926" s="2" t="str">
        <f t="shared" si="83"/>
        <v>Outstation</v>
      </c>
      <c r="O2926" s="2" t="str">
        <f t="shared" si="79"/>
        <v>Ship2Home</v>
      </c>
      <c r="P2926" s="2">
        <f t="shared" si="80"/>
        <v>0</v>
      </c>
      <c r="Q2926" s="2">
        <f t="shared" si="81"/>
        <v>5</v>
      </c>
      <c r="R2926" s="2">
        <f t="shared" si="82"/>
        <v>166</v>
      </c>
    </row>
    <row r="2927" spans="1:18" ht="14.25" customHeight="1">
      <c r="A2927" s="2">
        <v>522690</v>
      </c>
      <c r="B2927" s="2" t="s">
        <v>36</v>
      </c>
      <c r="C2927" s="2" t="s">
        <v>31</v>
      </c>
      <c r="D2927" s="2" t="s">
        <v>41</v>
      </c>
      <c r="E2927" s="2" t="s">
        <v>38</v>
      </c>
      <c r="F2927" s="2" t="s">
        <v>34</v>
      </c>
      <c r="G2927" s="4">
        <v>43534.527638888889</v>
      </c>
      <c r="H2927" s="4">
        <v>43536.527638888889</v>
      </c>
      <c r="I2927" s="4">
        <v>43537.527638888889</v>
      </c>
      <c r="J2927" s="2">
        <v>0</v>
      </c>
      <c r="K2927" s="2">
        <v>120</v>
      </c>
      <c r="L2927" s="2" t="str">
        <f t="shared" si="77"/>
        <v>Delhi</v>
      </c>
      <c r="M2927" s="2" t="str">
        <f t="shared" si="78"/>
        <v>Delhi-Delhi</v>
      </c>
      <c r="N2927" s="2" t="str">
        <f t="shared" si="83"/>
        <v>Local</v>
      </c>
      <c r="O2927" s="2" t="str">
        <f t="shared" si="79"/>
        <v>Ship2Home</v>
      </c>
      <c r="P2927" s="2">
        <f t="shared" si="80"/>
        <v>-1</v>
      </c>
      <c r="Q2927" s="2">
        <f t="shared" si="81"/>
        <v>2</v>
      </c>
      <c r="R2927" s="2">
        <f t="shared" si="82"/>
        <v>120</v>
      </c>
    </row>
    <row r="2928" spans="1:18" ht="14.25" customHeight="1">
      <c r="A2928" s="2">
        <v>186322</v>
      </c>
      <c r="B2928" s="2" t="s">
        <v>36</v>
      </c>
      <c r="C2928" s="2" t="s">
        <v>43</v>
      </c>
      <c r="D2928" s="2" t="s">
        <v>32</v>
      </c>
      <c r="E2928" s="2" t="s">
        <v>44</v>
      </c>
      <c r="F2928" s="2" t="s">
        <v>34</v>
      </c>
      <c r="G2928" s="4">
        <v>43534.531747685185</v>
      </c>
      <c r="H2928" s="4">
        <v>43534.531747685185</v>
      </c>
      <c r="I2928" s="4">
        <v>43541.531747685185</v>
      </c>
      <c r="J2928" s="2">
        <v>0</v>
      </c>
      <c r="K2928" s="2">
        <v>104</v>
      </c>
      <c r="L2928" s="2" t="str">
        <f t="shared" si="77"/>
        <v>Bangalore</v>
      </c>
      <c r="M2928" s="2" t="str">
        <f t="shared" si="78"/>
        <v>Bangalore-Bangalore</v>
      </c>
      <c r="N2928" s="2" t="str">
        <f t="shared" si="83"/>
        <v>Local</v>
      </c>
      <c r="O2928" s="2" t="str">
        <f t="shared" si="79"/>
        <v>FastWheels</v>
      </c>
      <c r="P2928" s="2">
        <f t="shared" si="80"/>
        <v>-7</v>
      </c>
      <c r="Q2928" s="2">
        <f t="shared" si="81"/>
        <v>0</v>
      </c>
      <c r="R2928" s="2">
        <f t="shared" si="82"/>
        <v>104</v>
      </c>
    </row>
    <row r="2929" spans="1:18" ht="14.25" customHeight="1">
      <c r="A2929" s="2">
        <v>630443</v>
      </c>
      <c r="B2929" s="2" t="s">
        <v>46</v>
      </c>
      <c r="C2929" s="2" t="s">
        <v>37</v>
      </c>
      <c r="D2929" s="2" t="s">
        <v>32</v>
      </c>
      <c r="E2929" s="2" t="s">
        <v>33</v>
      </c>
      <c r="F2929" s="2" t="s">
        <v>34</v>
      </c>
      <c r="G2929" s="4">
        <v>43534.536724537036</v>
      </c>
      <c r="H2929" s="4">
        <v>43538.536724537036</v>
      </c>
      <c r="I2929" s="4">
        <v>43537.536724537036</v>
      </c>
      <c r="J2929" s="2">
        <v>32</v>
      </c>
      <c r="K2929" s="2">
        <v>113</v>
      </c>
      <c r="L2929" s="2" t="str">
        <f t="shared" si="77"/>
        <v>Mumbai</v>
      </c>
      <c r="M2929" s="2" t="str">
        <f t="shared" si="78"/>
        <v>Bangalore-Mumbai</v>
      </c>
      <c r="N2929" s="2" t="str">
        <f t="shared" si="83"/>
        <v>Outstation</v>
      </c>
      <c r="O2929" s="2" t="str">
        <f t="shared" si="79"/>
        <v>Ship2Home</v>
      </c>
      <c r="P2929" s="2">
        <f t="shared" si="80"/>
        <v>1</v>
      </c>
      <c r="Q2929" s="2">
        <f t="shared" si="81"/>
        <v>4</v>
      </c>
      <c r="R2929" s="2">
        <f t="shared" si="82"/>
        <v>145</v>
      </c>
    </row>
    <row r="2930" spans="1:18" ht="14.25" customHeight="1">
      <c r="A2930" s="2">
        <v>871448</v>
      </c>
      <c r="B2930" s="2" t="s">
        <v>42</v>
      </c>
      <c r="C2930" s="2" t="s">
        <v>40</v>
      </c>
      <c r="D2930" s="2" t="s">
        <v>41</v>
      </c>
      <c r="E2930" s="2" t="s">
        <v>44</v>
      </c>
      <c r="F2930" s="2" t="s">
        <v>34</v>
      </c>
      <c r="G2930" s="4">
        <v>43534.538877314815</v>
      </c>
      <c r="H2930" s="4">
        <v>43538.538877314815</v>
      </c>
      <c r="I2930" s="4">
        <v>43537.538877314815</v>
      </c>
      <c r="J2930" s="2">
        <v>43</v>
      </c>
      <c r="K2930" s="2">
        <v>108</v>
      </c>
      <c r="L2930" s="2" t="str">
        <f t="shared" si="77"/>
        <v>Kolkata</v>
      </c>
      <c r="M2930" s="2" t="str">
        <f t="shared" si="78"/>
        <v>Delhi-Kolkata</v>
      </c>
      <c r="N2930" s="2" t="str">
        <f t="shared" si="83"/>
        <v>Outstation</v>
      </c>
      <c r="O2930" s="2" t="str">
        <f t="shared" si="79"/>
        <v>FastWheels</v>
      </c>
      <c r="P2930" s="2">
        <f t="shared" si="80"/>
        <v>1</v>
      </c>
      <c r="Q2930" s="2">
        <f t="shared" si="81"/>
        <v>4</v>
      </c>
      <c r="R2930" s="2">
        <f t="shared" si="82"/>
        <v>151</v>
      </c>
    </row>
    <row r="2931" spans="1:18" ht="14.25" customHeight="1">
      <c r="A2931" s="2">
        <v>863931</v>
      </c>
      <c r="B2931" s="2" t="s">
        <v>49</v>
      </c>
      <c r="C2931" s="2" t="s">
        <v>40</v>
      </c>
      <c r="D2931" s="2" t="s">
        <v>32</v>
      </c>
      <c r="E2931" s="2" t="s">
        <v>33</v>
      </c>
      <c r="F2931" s="2" t="s">
        <v>34</v>
      </c>
      <c r="G2931" s="4">
        <v>43534.539097222223</v>
      </c>
      <c r="H2931" s="4">
        <v>43539.539097222223</v>
      </c>
      <c r="I2931" s="4">
        <v>43537.539097222223</v>
      </c>
      <c r="J2931" s="2">
        <v>27</v>
      </c>
      <c r="K2931" s="2">
        <v>106</v>
      </c>
      <c r="L2931" s="2" t="str">
        <f t="shared" si="77"/>
        <v>Kolkata</v>
      </c>
      <c r="M2931" s="2" t="str">
        <f t="shared" si="78"/>
        <v>Bangalore-Kolkata</v>
      </c>
      <c r="N2931" s="2" t="str">
        <f t="shared" si="83"/>
        <v>Outstation</v>
      </c>
      <c r="O2931" s="2" t="str">
        <f t="shared" si="79"/>
        <v>Ship2Home</v>
      </c>
      <c r="P2931" s="2">
        <f t="shared" si="80"/>
        <v>2</v>
      </c>
      <c r="Q2931" s="2">
        <f t="shared" si="81"/>
        <v>5</v>
      </c>
      <c r="R2931" s="2">
        <f t="shared" si="82"/>
        <v>133</v>
      </c>
    </row>
    <row r="2932" spans="1:18" ht="14.25" customHeight="1">
      <c r="A2932" s="2">
        <v>310614</v>
      </c>
      <c r="B2932" s="2" t="s">
        <v>42</v>
      </c>
      <c r="C2932" s="2" t="s">
        <v>43</v>
      </c>
      <c r="D2932" s="2" t="s">
        <v>32</v>
      </c>
      <c r="E2932" s="2" t="s">
        <v>44</v>
      </c>
      <c r="F2932" s="2" t="s">
        <v>34</v>
      </c>
      <c r="G2932" s="4">
        <v>43534.542847222219</v>
      </c>
      <c r="H2932" s="4">
        <v>43535.542847222219</v>
      </c>
      <c r="I2932" s="4">
        <v>43539.542847222219</v>
      </c>
      <c r="J2932" s="2">
        <v>0</v>
      </c>
      <c r="K2932" s="2">
        <v>107</v>
      </c>
      <c r="L2932" s="2" t="str">
        <f t="shared" si="77"/>
        <v>Bangalore</v>
      </c>
      <c r="M2932" s="2" t="str">
        <f t="shared" si="78"/>
        <v>Bangalore-Bangalore</v>
      </c>
      <c r="N2932" s="2" t="str">
        <f t="shared" si="83"/>
        <v>Local</v>
      </c>
      <c r="O2932" s="2" t="str">
        <f t="shared" si="79"/>
        <v>FastWheels</v>
      </c>
      <c r="P2932" s="2">
        <f t="shared" si="80"/>
        <v>-4</v>
      </c>
      <c r="Q2932" s="2">
        <f t="shared" si="81"/>
        <v>1</v>
      </c>
      <c r="R2932" s="2">
        <f t="shared" si="82"/>
        <v>107</v>
      </c>
    </row>
    <row r="2933" spans="1:18" ht="14.25" customHeight="1">
      <c r="A2933" s="2">
        <v>88052</v>
      </c>
      <c r="B2933" s="2" t="s">
        <v>42</v>
      </c>
      <c r="C2933" s="2" t="s">
        <v>40</v>
      </c>
      <c r="D2933" s="2" t="s">
        <v>41</v>
      </c>
      <c r="E2933" s="2" t="s">
        <v>44</v>
      </c>
      <c r="F2933" s="2" t="s">
        <v>34</v>
      </c>
      <c r="G2933" s="4">
        <v>43534.543819444443</v>
      </c>
      <c r="H2933" s="4">
        <v>43541.543819444443</v>
      </c>
      <c r="I2933" s="4">
        <v>43537.543819444443</v>
      </c>
      <c r="J2933" s="2">
        <v>31</v>
      </c>
      <c r="K2933" s="2">
        <v>113</v>
      </c>
      <c r="L2933" s="2" t="str">
        <f t="shared" si="77"/>
        <v>Kolkata</v>
      </c>
      <c r="M2933" s="2" t="str">
        <f t="shared" si="78"/>
        <v>Delhi-Kolkata</v>
      </c>
      <c r="N2933" s="2" t="str">
        <f t="shared" si="83"/>
        <v>Outstation</v>
      </c>
      <c r="O2933" s="2" t="str">
        <f t="shared" si="79"/>
        <v>FastWheels</v>
      </c>
      <c r="P2933" s="2">
        <f t="shared" si="80"/>
        <v>4</v>
      </c>
      <c r="Q2933" s="2">
        <f t="shared" si="81"/>
        <v>7</v>
      </c>
      <c r="R2933" s="2">
        <f t="shared" si="82"/>
        <v>144</v>
      </c>
    </row>
    <row r="2934" spans="1:18" ht="14.25" customHeight="1">
      <c r="A2934" s="2">
        <v>40237</v>
      </c>
      <c r="B2934" s="2" t="s">
        <v>39</v>
      </c>
      <c r="C2934" s="2" t="s">
        <v>40</v>
      </c>
      <c r="D2934" s="2" t="s">
        <v>41</v>
      </c>
      <c r="E2934" s="2" t="s">
        <v>33</v>
      </c>
      <c r="F2934" s="2" t="s">
        <v>34</v>
      </c>
      <c r="G2934" s="4">
        <v>43534.54488425926</v>
      </c>
      <c r="H2934" s="4">
        <v>43539.54488425926</v>
      </c>
      <c r="I2934" s="4">
        <v>43537.54488425926</v>
      </c>
      <c r="J2934" s="2">
        <v>28</v>
      </c>
      <c r="K2934" s="2">
        <v>109</v>
      </c>
      <c r="L2934" s="2" t="str">
        <f t="shared" si="77"/>
        <v>Kolkata</v>
      </c>
      <c r="M2934" s="2" t="str">
        <f t="shared" si="78"/>
        <v>Delhi-Kolkata</v>
      </c>
      <c r="N2934" s="2" t="str">
        <f t="shared" si="83"/>
        <v>Outstation</v>
      </c>
      <c r="O2934" s="2" t="str">
        <f t="shared" si="79"/>
        <v>Ship2Home</v>
      </c>
      <c r="P2934" s="2">
        <f t="shared" si="80"/>
        <v>2</v>
      </c>
      <c r="Q2934" s="2">
        <f t="shared" si="81"/>
        <v>5</v>
      </c>
      <c r="R2934" s="2">
        <f t="shared" si="82"/>
        <v>137</v>
      </c>
    </row>
    <row r="2935" spans="1:18" ht="14.25" customHeight="1">
      <c r="A2935" s="2">
        <v>941282</v>
      </c>
      <c r="B2935" s="2" t="s">
        <v>39</v>
      </c>
      <c r="C2935" s="2" t="s">
        <v>31</v>
      </c>
      <c r="D2935" s="2" t="s">
        <v>32</v>
      </c>
      <c r="E2935" s="2" t="s">
        <v>38</v>
      </c>
      <c r="F2935" s="2" t="s">
        <v>34</v>
      </c>
      <c r="G2935" s="4">
        <v>43534.548113425924</v>
      </c>
      <c r="H2935" s="4">
        <v>43541.548113425924</v>
      </c>
      <c r="I2935" s="4">
        <v>43539.548113425924</v>
      </c>
      <c r="J2935" s="2">
        <v>33</v>
      </c>
      <c r="K2935" s="2">
        <v>123</v>
      </c>
      <c r="L2935" s="2" t="str">
        <f t="shared" si="77"/>
        <v>Delhi</v>
      </c>
      <c r="M2935" s="2" t="str">
        <f t="shared" si="78"/>
        <v>Bangalore-Delhi</v>
      </c>
      <c r="N2935" s="2" t="str">
        <f t="shared" si="83"/>
        <v>Outstation</v>
      </c>
      <c r="O2935" s="2" t="str">
        <f t="shared" si="79"/>
        <v>Ship2Home</v>
      </c>
      <c r="P2935" s="2">
        <f t="shared" si="80"/>
        <v>2</v>
      </c>
      <c r="Q2935" s="2">
        <f t="shared" si="81"/>
        <v>7</v>
      </c>
      <c r="R2935" s="2">
        <f t="shared" si="82"/>
        <v>156</v>
      </c>
    </row>
    <row r="2936" spans="1:18" ht="14.25" customHeight="1">
      <c r="A2936" s="2">
        <v>114147</v>
      </c>
      <c r="B2936" s="2" t="s">
        <v>30</v>
      </c>
      <c r="C2936" s="2" t="s">
        <v>43</v>
      </c>
      <c r="D2936" s="2" t="s">
        <v>41</v>
      </c>
      <c r="E2936" s="2" t="s">
        <v>33</v>
      </c>
      <c r="F2936" s="2" t="s">
        <v>34</v>
      </c>
      <c r="G2936" s="4">
        <v>43534.552418981482</v>
      </c>
      <c r="H2936" s="4">
        <v>43542.552418981482</v>
      </c>
      <c r="I2936" s="4">
        <v>43541.552418981482</v>
      </c>
      <c r="J2936" s="2">
        <v>40</v>
      </c>
      <c r="K2936" s="2">
        <v>122</v>
      </c>
      <c r="L2936" s="2" t="str">
        <f t="shared" si="77"/>
        <v>Bangalore</v>
      </c>
      <c r="M2936" s="2" t="str">
        <f t="shared" si="78"/>
        <v>Delhi-Bangalore</v>
      </c>
      <c r="N2936" s="2" t="str">
        <f t="shared" si="83"/>
        <v>Outstation</v>
      </c>
      <c r="O2936" s="2" t="str">
        <f t="shared" si="79"/>
        <v>Ship2Home</v>
      </c>
      <c r="P2936" s="2">
        <f t="shared" si="80"/>
        <v>1</v>
      </c>
      <c r="Q2936" s="2">
        <f t="shared" si="81"/>
        <v>8</v>
      </c>
      <c r="R2936" s="2">
        <f t="shared" si="82"/>
        <v>162</v>
      </c>
    </row>
    <row r="2937" spans="1:18" ht="14.25" customHeight="1">
      <c r="A2937" s="2">
        <v>293797</v>
      </c>
      <c r="B2937" s="2" t="s">
        <v>48</v>
      </c>
      <c r="C2937" s="2" t="s">
        <v>37</v>
      </c>
      <c r="D2937" s="2" t="s">
        <v>41</v>
      </c>
      <c r="E2937" s="2" t="s">
        <v>33</v>
      </c>
      <c r="F2937" s="2" t="s">
        <v>34</v>
      </c>
      <c r="G2937" s="4">
        <v>43534.553460648145</v>
      </c>
      <c r="H2937" s="4">
        <v>43540.553460648145</v>
      </c>
      <c r="I2937" s="4">
        <v>43539.553460648145</v>
      </c>
      <c r="J2937" s="2">
        <v>25</v>
      </c>
      <c r="K2937" s="2">
        <v>108</v>
      </c>
      <c r="L2937" s="2" t="str">
        <f t="shared" si="77"/>
        <v>Mumbai</v>
      </c>
      <c r="M2937" s="2" t="str">
        <f t="shared" si="78"/>
        <v>Delhi-Mumbai</v>
      </c>
      <c r="N2937" s="2" t="str">
        <f t="shared" si="83"/>
        <v>Outstation</v>
      </c>
      <c r="O2937" s="2" t="str">
        <f t="shared" si="79"/>
        <v>Ship2Home</v>
      </c>
      <c r="P2937" s="2">
        <f t="shared" si="80"/>
        <v>1</v>
      </c>
      <c r="Q2937" s="2">
        <f t="shared" si="81"/>
        <v>6</v>
      </c>
      <c r="R2937" s="2">
        <f t="shared" si="82"/>
        <v>133</v>
      </c>
    </row>
    <row r="2938" spans="1:18" ht="14.25" customHeight="1">
      <c r="A2938" s="2">
        <v>127215</v>
      </c>
      <c r="B2938" s="2" t="s">
        <v>30</v>
      </c>
      <c r="C2938" s="2" t="s">
        <v>37</v>
      </c>
      <c r="D2938" s="2" t="s">
        <v>41</v>
      </c>
      <c r="E2938" s="2" t="s">
        <v>33</v>
      </c>
      <c r="F2938" s="2" t="s">
        <v>34</v>
      </c>
      <c r="G2938" s="4">
        <v>43534.559814814813</v>
      </c>
      <c r="H2938" s="4">
        <v>43539.559814814813</v>
      </c>
      <c r="I2938" s="4">
        <v>43540.559814814813</v>
      </c>
      <c r="J2938" s="2">
        <v>40</v>
      </c>
      <c r="K2938" s="2">
        <v>108</v>
      </c>
      <c r="L2938" s="2" t="str">
        <f t="shared" si="77"/>
        <v>Mumbai</v>
      </c>
      <c r="M2938" s="2" t="str">
        <f t="shared" si="78"/>
        <v>Delhi-Mumbai</v>
      </c>
      <c r="N2938" s="2" t="str">
        <f t="shared" si="83"/>
        <v>Outstation</v>
      </c>
      <c r="O2938" s="2" t="str">
        <f t="shared" si="79"/>
        <v>Ship2Home</v>
      </c>
      <c r="P2938" s="2">
        <f t="shared" si="80"/>
        <v>-1</v>
      </c>
      <c r="Q2938" s="2">
        <f t="shared" si="81"/>
        <v>5</v>
      </c>
      <c r="R2938" s="2">
        <f t="shared" si="82"/>
        <v>148</v>
      </c>
    </row>
    <row r="2939" spans="1:18" ht="14.25" customHeight="1">
      <c r="A2939" s="2">
        <v>610484</v>
      </c>
      <c r="B2939" s="2" t="s">
        <v>30</v>
      </c>
      <c r="C2939" s="2" t="s">
        <v>45</v>
      </c>
      <c r="D2939" s="2" t="s">
        <v>41</v>
      </c>
      <c r="E2939" s="2" t="s">
        <v>44</v>
      </c>
      <c r="F2939" s="2" t="s">
        <v>34</v>
      </c>
      <c r="G2939" s="4">
        <v>43534.559895833336</v>
      </c>
      <c r="H2939" s="4">
        <v>43539.559895833336</v>
      </c>
      <c r="I2939" s="4">
        <v>43540.559895833336</v>
      </c>
      <c r="J2939" s="2">
        <v>32</v>
      </c>
      <c r="K2939" s="2">
        <v>128</v>
      </c>
      <c r="L2939" s="2" t="str">
        <f t="shared" si="77"/>
        <v>Chennai</v>
      </c>
      <c r="M2939" s="2" t="str">
        <f t="shared" si="78"/>
        <v>Delhi-Chennai</v>
      </c>
      <c r="N2939" s="2" t="str">
        <f t="shared" si="83"/>
        <v>Outstation</v>
      </c>
      <c r="O2939" s="2" t="str">
        <f t="shared" si="79"/>
        <v>FastWheels</v>
      </c>
      <c r="P2939" s="2">
        <f t="shared" si="80"/>
        <v>-1</v>
      </c>
      <c r="Q2939" s="2">
        <f t="shared" si="81"/>
        <v>5</v>
      </c>
      <c r="R2939" s="2">
        <f t="shared" si="82"/>
        <v>160</v>
      </c>
    </row>
    <row r="2940" spans="1:18" ht="14.25" customHeight="1">
      <c r="A2940" s="2">
        <v>275635</v>
      </c>
      <c r="B2940" s="2" t="s">
        <v>39</v>
      </c>
      <c r="C2940" s="2" t="s">
        <v>45</v>
      </c>
      <c r="D2940" s="2" t="s">
        <v>41</v>
      </c>
      <c r="E2940" s="2" t="s">
        <v>44</v>
      </c>
      <c r="F2940" s="2" t="s">
        <v>34</v>
      </c>
      <c r="G2940" s="4">
        <v>43534.563391203701</v>
      </c>
      <c r="H2940" s="4">
        <v>43543.563391203701</v>
      </c>
      <c r="I2940" s="4">
        <v>43538.563391203701</v>
      </c>
      <c r="J2940" s="2">
        <v>74</v>
      </c>
      <c r="K2940" s="2">
        <v>104</v>
      </c>
      <c r="L2940" s="2" t="str">
        <f t="shared" si="77"/>
        <v>Chennai</v>
      </c>
      <c r="M2940" s="2" t="str">
        <f t="shared" si="78"/>
        <v>Delhi-Chennai</v>
      </c>
      <c r="N2940" s="2" t="str">
        <f t="shared" si="83"/>
        <v>Outstation</v>
      </c>
      <c r="O2940" s="2" t="str">
        <f t="shared" si="79"/>
        <v>FastWheels</v>
      </c>
      <c r="P2940" s="2">
        <f t="shared" si="80"/>
        <v>5</v>
      </c>
      <c r="Q2940" s="2">
        <f t="shared" si="81"/>
        <v>9</v>
      </c>
      <c r="R2940" s="2">
        <f t="shared" si="82"/>
        <v>178</v>
      </c>
    </row>
    <row r="2941" spans="1:18" ht="14.25" customHeight="1">
      <c r="A2941" s="2">
        <v>46298</v>
      </c>
      <c r="B2941" s="2" t="s">
        <v>42</v>
      </c>
      <c r="C2941" s="2" t="s">
        <v>31</v>
      </c>
      <c r="D2941" s="2" t="s">
        <v>41</v>
      </c>
      <c r="E2941" s="2" t="s">
        <v>38</v>
      </c>
      <c r="F2941" s="2" t="s">
        <v>34</v>
      </c>
      <c r="G2941" s="4">
        <v>43534.568287037036</v>
      </c>
      <c r="H2941" s="4">
        <v>43536.568287037036</v>
      </c>
      <c r="I2941" s="4">
        <v>43540.568287037036</v>
      </c>
      <c r="J2941" s="2">
        <v>0</v>
      </c>
      <c r="K2941" s="2">
        <v>126</v>
      </c>
      <c r="L2941" s="2" t="str">
        <f t="shared" si="77"/>
        <v>Delhi</v>
      </c>
      <c r="M2941" s="2" t="str">
        <f t="shared" si="78"/>
        <v>Delhi-Delhi</v>
      </c>
      <c r="N2941" s="2" t="str">
        <f t="shared" si="83"/>
        <v>Local</v>
      </c>
      <c r="O2941" s="2" t="str">
        <f t="shared" si="79"/>
        <v>Ship2Home</v>
      </c>
      <c r="P2941" s="2">
        <f t="shared" si="80"/>
        <v>-4</v>
      </c>
      <c r="Q2941" s="2">
        <f t="shared" si="81"/>
        <v>2</v>
      </c>
      <c r="R2941" s="2">
        <f t="shared" si="82"/>
        <v>126</v>
      </c>
    </row>
    <row r="2942" spans="1:18" ht="14.25" customHeight="1">
      <c r="A2942" s="2">
        <v>303602</v>
      </c>
      <c r="B2942" s="2" t="s">
        <v>42</v>
      </c>
      <c r="C2942" s="2" t="s">
        <v>31</v>
      </c>
      <c r="D2942" s="2" t="s">
        <v>41</v>
      </c>
      <c r="E2942" s="2" t="s">
        <v>38</v>
      </c>
      <c r="F2942" s="2" t="s">
        <v>34</v>
      </c>
      <c r="G2942" s="4">
        <v>43534.569421296299</v>
      </c>
      <c r="H2942" s="4">
        <v>43539.569421296299</v>
      </c>
      <c r="I2942" s="4">
        <v>43541.569421296299</v>
      </c>
      <c r="J2942" s="2">
        <v>0</v>
      </c>
      <c r="K2942" s="2">
        <v>127</v>
      </c>
      <c r="L2942" s="2" t="str">
        <f t="shared" si="77"/>
        <v>Delhi</v>
      </c>
      <c r="M2942" s="2" t="str">
        <f t="shared" si="78"/>
        <v>Delhi-Delhi</v>
      </c>
      <c r="N2942" s="2" t="str">
        <f t="shared" si="83"/>
        <v>Local</v>
      </c>
      <c r="O2942" s="2" t="str">
        <f t="shared" si="79"/>
        <v>Ship2Home</v>
      </c>
      <c r="P2942" s="2">
        <f t="shared" si="80"/>
        <v>-2</v>
      </c>
      <c r="Q2942" s="2">
        <f t="shared" si="81"/>
        <v>5</v>
      </c>
      <c r="R2942" s="2">
        <f t="shared" si="82"/>
        <v>127</v>
      </c>
    </row>
    <row r="2943" spans="1:18" ht="14.25" customHeight="1">
      <c r="A2943" s="2">
        <v>409793</v>
      </c>
      <c r="B2943" s="2" t="s">
        <v>36</v>
      </c>
      <c r="C2943" s="2" t="s">
        <v>40</v>
      </c>
      <c r="D2943" s="2" t="s">
        <v>32</v>
      </c>
      <c r="E2943" s="2" t="s">
        <v>33</v>
      </c>
      <c r="F2943" s="2" t="s">
        <v>34</v>
      </c>
      <c r="G2943" s="4">
        <v>43534.577650462961</v>
      </c>
      <c r="H2943" s="4">
        <v>43540.577650462961</v>
      </c>
      <c r="I2943" s="4">
        <v>43539.577650462961</v>
      </c>
      <c r="J2943" s="2">
        <v>47</v>
      </c>
      <c r="K2943" s="2">
        <v>106</v>
      </c>
      <c r="L2943" s="2" t="str">
        <f t="shared" si="77"/>
        <v>Kolkata</v>
      </c>
      <c r="M2943" s="2" t="str">
        <f t="shared" si="78"/>
        <v>Bangalore-Kolkata</v>
      </c>
      <c r="N2943" s="2" t="str">
        <f t="shared" si="83"/>
        <v>Outstation</v>
      </c>
      <c r="O2943" s="2" t="str">
        <f t="shared" si="79"/>
        <v>Ship2Home</v>
      </c>
      <c r="P2943" s="2">
        <f t="shared" si="80"/>
        <v>1</v>
      </c>
      <c r="Q2943" s="2">
        <f t="shared" si="81"/>
        <v>6</v>
      </c>
      <c r="R2943" s="2">
        <f t="shared" si="82"/>
        <v>153</v>
      </c>
    </row>
    <row r="2944" spans="1:18" ht="14.25" customHeight="1">
      <c r="A2944" s="2">
        <v>227232</v>
      </c>
      <c r="B2944" s="2" t="s">
        <v>36</v>
      </c>
      <c r="C2944" s="2" t="s">
        <v>43</v>
      </c>
      <c r="D2944" s="2" t="s">
        <v>41</v>
      </c>
      <c r="E2944" s="2" t="s">
        <v>44</v>
      </c>
      <c r="F2944" s="2" t="s">
        <v>34</v>
      </c>
      <c r="G2944" s="4">
        <v>43534.585173611114</v>
      </c>
      <c r="H2944" s="4">
        <v>43539.585173611114</v>
      </c>
      <c r="I2944" s="4">
        <v>43540.585173611114</v>
      </c>
      <c r="J2944" s="2">
        <v>49</v>
      </c>
      <c r="K2944" s="2">
        <v>125</v>
      </c>
      <c r="L2944" s="2" t="str">
        <f t="shared" si="77"/>
        <v>Bangalore</v>
      </c>
      <c r="M2944" s="2" t="str">
        <f t="shared" si="78"/>
        <v>Delhi-Bangalore</v>
      </c>
      <c r="N2944" s="2" t="str">
        <f t="shared" si="83"/>
        <v>Outstation</v>
      </c>
      <c r="O2944" s="2" t="str">
        <f t="shared" si="79"/>
        <v>FastWheels</v>
      </c>
      <c r="P2944" s="2">
        <f t="shared" si="80"/>
        <v>-1</v>
      </c>
      <c r="Q2944" s="2">
        <f t="shared" si="81"/>
        <v>5</v>
      </c>
      <c r="R2944" s="2">
        <f t="shared" si="82"/>
        <v>174</v>
      </c>
    </row>
    <row r="2945" spans="1:18" ht="14.25" customHeight="1">
      <c r="A2945" s="2">
        <v>256915</v>
      </c>
      <c r="B2945" s="2" t="s">
        <v>47</v>
      </c>
      <c r="C2945" s="2" t="s">
        <v>45</v>
      </c>
      <c r="D2945" s="2" t="s">
        <v>32</v>
      </c>
      <c r="E2945" s="2" t="s">
        <v>33</v>
      </c>
      <c r="F2945" s="2" t="s">
        <v>34</v>
      </c>
      <c r="G2945" s="4">
        <v>43534.587141203701</v>
      </c>
      <c r="H2945" s="4">
        <v>43540.587141203701</v>
      </c>
      <c r="I2945" s="4">
        <v>43540.587141203701</v>
      </c>
      <c r="J2945" s="2">
        <v>27</v>
      </c>
      <c r="K2945" s="2">
        <v>130</v>
      </c>
      <c r="L2945" s="2" t="str">
        <f t="shared" si="77"/>
        <v>Chennai</v>
      </c>
      <c r="M2945" s="2" t="str">
        <f t="shared" si="78"/>
        <v>Bangalore-Chennai</v>
      </c>
      <c r="N2945" s="2" t="str">
        <f t="shared" si="83"/>
        <v>Outstation</v>
      </c>
      <c r="O2945" s="2" t="str">
        <f t="shared" si="79"/>
        <v>Ship2Home</v>
      </c>
      <c r="P2945" s="2">
        <f t="shared" si="80"/>
        <v>0</v>
      </c>
      <c r="Q2945" s="2">
        <f t="shared" si="81"/>
        <v>6</v>
      </c>
      <c r="R2945" s="2">
        <f t="shared" si="82"/>
        <v>157</v>
      </c>
    </row>
    <row r="2946" spans="1:18" ht="14.25" customHeight="1">
      <c r="A2946" s="2">
        <v>577897</v>
      </c>
      <c r="B2946" s="2" t="s">
        <v>36</v>
      </c>
      <c r="C2946" s="2" t="s">
        <v>31</v>
      </c>
      <c r="D2946" s="2" t="s">
        <v>41</v>
      </c>
      <c r="E2946" s="2" t="s">
        <v>33</v>
      </c>
      <c r="F2946" s="2" t="s">
        <v>34</v>
      </c>
      <c r="G2946" s="4">
        <v>43534.587222222224</v>
      </c>
      <c r="H2946" s="4">
        <v>43538.587222222224</v>
      </c>
      <c r="I2946" s="4">
        <v>43537.587222222224</v>
      </c>
      <c r="J2946" s="2">
        <v>0</v>
      </c>
      <c r="K2946" s="2">
        <v>126</v>
      </c>
      <c r="L2946" s="2" t="str">
        <f t="shared" si="77"/>
        <v>Delhi</v>
      </c>
      <c r="M2946" s="2" t="str">
        <f t="shared" si="78"/>
        <v>Delhi-Delhi</v>
      </c>
      <c r="N2946" s="2" t="str">
        <f t="shared" si="83"/>
        <v>Local</v>
      </c>
      <c r="O2946" s="2" t="str">
        <f t="shared" si="79"/>
        <v>Ship2Home</v>
      </c>
      <c r="P2946" s="2">
        <f t="shared" si="80"/>
        <v>1</v>
      </c>
      <c r="Q2946" s="2">
        <f t="shared" si="81"/>
        <v>4</v>
      </c>
      <c r="R2946" s="2">
        <f t="shared" si="82"/>
        <v>126</v>
      </c>
    </row>
    <row r="2947" spans="1:18" ht="14.25" customHeight="1">
      <c r="A2947" s="2">
        <v>577918</v>
      </c>
      <c r="B2947" s="2" t="s">
        <v>47</v>
      </c>
      <c r="C2947" s="2" t="s">
        <v>43</v>
      </c>
      <c r="D2947" s="2" t="s">
        <v>41</v>
      </c>
      <c r="E2947" s="2" t="s">
        <v>44</v>
      </c>
      <c r="F2947" s="2" t="s">
        <v>34</v>
      </c>
      <c r="G2947" s="4">
        <v>43534.588136574072</v>
      </c>
      <c r="H2947" s="4">
        <v>43539.588136574072</v>
      </c>
      <c r="I2947" s="4">
        <v>43540.588136574072</v>
      </c>
      <c r="J2947" s="2">
        <v>63</v>
      </c>
      <c r="K2947" s="2">
        <v>100</v>
      </c>
      <c r="L2947" s="2" t="str">
        <f t="shared" si="77"/>
        <v>Bangalore</v>
      </c>
      <c r="M2947" s="2" t="str">
        <f t="shared" si="78"/>
        <v>Delhi-Bangalore</v>
      </c>
      <c r="N2947" s="2" t="str">
        <f t="shared" si="83"/>
        <v>Outstation</v>
      </c>
      <c r="O2947" s="2" t="str">
        <f t="shared" si="79"/>
        <v>FastWheels</v>
      </c>
      <c r="P2947" s="2">
        <f t="shared" si="80"/>
        <v>-1</v>
      </c>
      <c r="Q2947" s="2">
        <f t="shared" si="81"/>
        <v>5</v>
      </c>
      <c r="R2947" s="2">
        <f t="shared" si="82"/>
        <v>163</v>
      </c>
    </row>
    <row r="2948" spans="1:18" ht="14.25" customHeight="1">
      <c r="A2948" s="2">
        <v>537936</v>
      </c>
      <c r="B2948" s="2" t="s">
        <v>36</v>
      </c>
      <c r="C2948" s="2" t="s">
        <v>31</v>
      </c>
      <c r="D2948" s="2" t="s">
        <v>32</v>
      </c>
      <c r="E2948" s="2" t="s">
        <v>44</v>
      </c>
      <c r="F2948" s="2" t="s">
        <v>34</v>
      </c>
      <c r="G2948" s="4">
        <v>43534.588900462964</v>
      </c>
      <c r="H2948" s="4">
        <v>43536.588900462964</v>
      </c>
      <c r="I2948" s="4">
        <v>43539.588900462964</v>
      </c>
      <c r="J2948" s="2">
        <v>64</v>
      </c>
      <c r="K2948" s="2">
        <v>102</v>
      </c>
      <c r="L2948" s="2" t="str">
        <f t="shared" si="77"/>
        <v>Delhi</v>
      </c>
      <c r="M2948" s="2" t="str">
        <f t="shared" si="78"/>
        <v>Bangalore-Delhi</v>
      </c>
      <c r="N2948" s="2" t="str">
        <f t="shared" si="83"/>
        <v>Outstation</v>
      </c>
      <c r="O2948" s="2" t="str">
        <f t="shared" si="79"/>
        <v>FastWheels</v>
      </c>
      <c r="P2948" s="2">
        <f t="shared" si="80"/>
        <v>-3</v>
      </c>
      <c r="Q2948" s="2">
        <f t="shared" si="81"/>
        <v>2</v>
      </c>
      <c r="R2948" s="2">
        <f t="shared" si="82"/>
        <v>166</v>
      </c>
    </row>
    <row r="2949" spans="1:18" ht="14.25" customHeight="1">
      <c r="A2949" s="2">
        <v>109506</v>
      </c>
      <c r="B2949" s="2" t="s">
        <v>39</v>
      </c>
      <c r="C2949" s="2" t="s">
        <v>43</v>
      </c>
      <c r="D2949" s="2" t="s">
        <v>41</v>
      </c>
      <c r="E2949" s="2" t="s">
        <v>38</v>
      </c>
      <c r="F2949" s="2" t="s">
        <v>34</v>
      </c>
      <c r="G2949" s="4">
        <v>43534.592673611114</v>
      </c>
      <c r="H2949" s="4">
        <v>43541.592673611114</v>
      </c>
      <c r="I2949" s="4">
        <v>43537.592673611114</v>
      </c>
      <c r="J2949" s="2">
        <v>38</v>
      </c>
      <c r="K2949" s="2">
        <v>128</v>
      </c>
      <c r="L2949" s="2" t="str">
        <f t="shared" si="77"/>
        <v>Bangalore</v>
      </c>
      <c r="M2949" s="2" t="str">
        <f t="shared" si="78"/>
        <v>Delhi-Bangalore</v>
      </c>
      <c r="N2949" s="2" t="str">
        <f t="shared" si="83"/>
        <v>Outstation</v>
      </c>
      <c r="O2949" s="2" t="str">
        <f t="shared" si="79"/>
        <v>Ship2Home</v>
      </c>
      <c r="P2949" s="2">
        <f t="shared" si="80"/>
        <v>4</v>
      </c>
      <c r="Q2949" s="2">
        <f t="shared" si="81"/>
        <v>7</v>
      </c>
      <c r="R2949" s="2">
        <f t="shared" si="82"/>
        <v>166</v>
      </c>
    </row>
    <row r="2950" spans="1:18" ht="14.25" customHeight="1">
      <c r="A2950" s="2">
        <v>111371</v>
      </c>
      <c r="B2950" s="2" t="s">
        <v>36</v>
      </c>
      <c r="C2950" s="2" t="s">
        <v>45</v>
      </c>
      <c r="D2950" s="2" t="s">
        <v>41</v>
      </c>
      <c r="E2950" s="2" t="s">
        <v>44</v>
      </c>
      <c r="F2950" s="2" t="s">
        <v>34</v>
      </c>
      <c r="G2950" s="4">
        <v>43534.601122685184</v>
      </c>
      <c r="H2950" s="4">
        <v>43542.601122685184</v>
      </c>
      <c r="I2950" s="4">
        <v>43538.601122685184</v>
      </c>
      <c r="J2950" s="2">
        <v>78</v>
      </c>
      <c r="K2950" s="2">
        <v>101</v>
      </c>
      <c r="L2950" s="2" t="str">
        <f t="shared" si="77"/>
        <v>Chennai</v>
      </c>
      <c r="M2950" s="2" t="str">
        <f t="shared" si="78"/>
        <v>Delhi-Chennai</v>
      </c>
      <c r="N2950" s="2" t="str">
        <f t="shared" si="83"/>
        <v>Outstation</v>
      </c>
      <c r="O2950" s="2" t="str">
        <f t="shared" si="79"/>
        <v>FastWheels</v>
      </c>
      <c r="P2950" s="2">
        <f t="shared" si="80"/>
        <v>4</v>
      </c>
      <c r="Q2950" s="2">
        <f t="shared" si="81"/>
        <v>8</v>
      </c>
      <c r="R2950" s="2">
        <f t="shared" si="82"/>
        <v>179</v>
      </c>
    </row>
    <row r="2951" spans="1:18" ht="14.25" customHeight="1">
      <c r="A2951" s="2">
        <v>46255</v>
      </c>
      <c r="B2951" s="2" t="s">
        <v>47</v>
      </c>
      <c r="C2951" s="2" t="s">
        <v>37</v>
      </c>
      <c r="D2951" s="2" t="s">
        <v>32</v>
      </c>
      <c r="E2951" s="2" t="s">
        <v>33</v>
      </c>
      <c r="F2951" s="2" t="s">
        <v>34</v>
      </c>
      <c r="G2951" s="4">
        <v>43534.604953703703</v>
      </c>
      <c r="H2951" s="4">
        <v>43542.604953703703</v>
      </c>
      <c r="I2951" s="4">
        <v>43537.604953703703</v>
      </c>
      <c r="J2951" s="2">
        <v>29</v>
      </c>
      <c r="K2951" s="2">
        <v>111</v>
      </c>
      <c r="L2951" s="2" t="str">
        <f t="shared" si="77"/>
        <v>Mumbai</v>
      </c>
      <c r="M2951" s="2" t="str">
        <f t="shared" si="78"/>
        <v>Bangalore-Mumbai</v>
      </c>
      <c r="N2951" s="2" t="str">
        <f t="shared" si="83"/>
        <v>Outstation</v>
      </c>
      <c r="O2951" s="2" t="str">
        <f t="shared" si="79"/>
        <v>Ship2Home</v>
      </c>
      <c r="P2951" s="2">
        <f t="shared" si="80"/>
        <v>5</v>
      </c>
      <c r="Q2951" s="2">
        <f t="shared" si="81"/>
        <v>8</v>
      </c>
      <c r="R2951" s="2">
        <f t="shared" si="82"/>
        <v>140</v>
      </c>
    </row>
    <row r="2952" spans="1:18" ht="14.25" customHeight="1">
      <c r="A2952" s="2">
        <v>291925</v>
      </c>
      <c r="B2952" s="2" t="s">
        <v>48</v>
      </c>
      <c r="C2952" s="2" t="s">
        <v>31</v>
      </c>
      <c r="D2952" s="2" t="s">
        <v>41</v>
      </c>
      <c r="E2952" s="2" t="s">
        <v>44</v>
      </c>
      <c r="F2952" s="2" t="s">
        <v>34</v>
      </c>
      <c r="G2952" s="4">
        <v>43534.606840277775</v>
      </c>
      <c r="H2952" s="4">
        <v>43534.606840277775</v>
      </c>
      <c r="I2952" s="4">
        <v>43537.606840277775</v>
      </c>
      <c r="J2952" s="2">
        <v>0</v>
      </c>
      <c r="K2952" s="2">
        <v>108</v>
      </c>
      <c r="L2952" s="2" t="str">
        <f t="shared" si="77"/>
        <v>Delhi</v>
      </c>
      <c r="M2952" s="2" t="str">
        <f t="shared" si="78"/>
        <v>Delhi-Delhi</v>
      </c>
      <c r="N2952" s="2" t="str">
        <f t="shared" si="83"/>
        <v>Local</v>
      </c>
      <c r="O2952" s="2" t="str">
        <f t="shared" si="79"/>
        <v>FastWheels</v>
      </c>
      <c r="P2952" s="2">
        <f t="shared" si="80"/>
        <v>-3</v>
      </c>
      <c r="Q2952" s="2">
        <f t="shared" si="81"/>
        <v>0</v>
      </c>
      <c r="R2952" s="2">
        <f t="shared" si="82"/>
        <v>108</v>
      </c>
    </row>
    <row r="2953" spans="1:18" ht="14.25" customHeight="1">
      <c r="A2953" s="2">
        <v>222354</v>
      </c>
      <c r="B2953" s="2" t="s">
        <v>42</v>
      </c>
      <c r="C2953" s="2" t="s">
        <v>31</v>
      </c>
      <c r="D2953" s="2" t="s">
        <v>41</v>
      </c>
      <c r="E2953" s="2" t="s">
        <v>38</v>
      </c>
      <c r="F2953" s="2" t="s">
        <v>34</v>
      </c>
      <c r="G2953" s="4">
        <v>43534.610115740739</v>
      </c>
      <c r="H2953" s="4">
        <v>43538.610115740739</v>
      </c>
      <c r="I2953" s="4">
        <v>43539.610115740739</v>
      </c>
      <c r="J2953" s="2">
        <v>0</v>
      </c>
      <c r="K2953" s="2">
        <v>124</v>
      </c>
      <c r="L2953" s="2" t="str">
        <f t="shared" si="77"/>
        <v>Delhi</v>
      </c>
      <c r="M2953" s="2" t="str">
        <f t="shared" si="78"/>
        <v>Delhi-Delhi</v>
      </c>
      <c r="N2953" s="2" t="str">
        <f t="shared" si="83"/>
        <v>Local</v>
      </c>
      <c r="O2953" s="2" t="str">
        <f t="shared" si="79"/>
        <v>Ship2Home</v>
      </c>
      <c r="P2953" s="2">
        <f t="shared" si="80"/>
        <v>-1</v>
      </c>
      <c r="Q2953" s="2">
        <f t="shared" si="81"/>
        <v>4</v>
      </c>
      <c r="R2953" s="2">
        <f t="shared" si="82"/>
        <v>124</v>
      </c>
    </row>
    <row r="2954" spans="1:18" ht="14.25" customHeight="1">
      <c r="A2954" s="2">
        <v>153647</v>
      </c>
      <c r="B2954" s="2" t="s">
        <v>47</v>
      </c>
      <c r="C2954" s="2" t="s">
        <v>31</v>
      </c>
      <c r="D2954" s="2" t="s">
        <v>41</v>
      </c>
      <c r="E2954" s="2" t="s">
        <v>33</v>
      </c>
      <c r="F2954" s="2" t="s">
        <v>34</v>
      </c>
      <c r="G2954" s="4">
        <v>43534.610358796293</v>
      </c>
      <c r="H2954" s="4">
        <v>43535.610358796293</v>
      </c>
      <c r="I2954" s="4">
        <v>43540.610358796293</v>
      </c>
      <c r="J2954" s="2">
        <v>0</v>
      </c>
      <c r="K2954" s="2">
        <v>121</v>
      </c>
      <c r="L2954" s="2" t="str">
        <f t="shared" si="77"/>
        <v>Delhi</v>
      </c>
      <c r="M2954" s="2" t="str">
        <f t="shared" si="78"/>
        <v>Delhi-Delhi</v>
      </c>
      <c r="N2954" s="2" t="str">
        <f t="shared" si="83"/>
        <v>Local</v>
      </c>
      <c r="O2954" s="2" t="str">
        <f t="shared" si="79"/>
        <v>Ship2Home</v>
      </c>
      <c r="P2954" s="2">
        <f t="shared" si="80"/>
        <v>-5</v>
      </c>
      <c r="Q2954" s="2">
        <f t="shared" si="81"/>
        <v>1</v>
      </c>
      <c r="R2954" s="2">
        <f t="shared" si="82"/>
        <v>121</v>
      </c>
    </row>
    <row r="2955" spans="1:18" ht="14.25" customHeight="1">
      <c r="A2955" s="2">
        <v>263091</v>
      </c>
      <c r="B2955" s="2" t="s">
        <v>30</v>
      </c>
      <c r="C2955" s="2" t="s">
        <v>43</v>
      </c>
      <c r="D2955" s="2" t="s">
        <v>41</v>
      </c>
      <c r="E2955" s="2" t="s">
        <v>33</v>
      </c>
      <c r="F2955" s="2" t="s">
        <v>34</v>
      </c>
      <c r="G2955" s="4">
        <v>43534.614641203705</v>
      </c>
      <c r="H2955" s="4">
        <v>43539.614641203705</v>
      </c>
      <c r="I2955" s="4">
        <v>43539.614641203705</v>
      </c>
      <c r="J2955" s="2">
        <v>30</v>
      </c>
      <c r="K2955" s="2">
        <v>123</v>
      </c>
      <c r="L2955" s="2" t="str">
        <f t="shared" si="77"/>
        <v>Bangalore</v>
      </c>
      <c r="M2955" s="2" t="str">
        <f t="shared" si="78"/>
        <v>Delhi-Bangalore</v>
      </c>
      <c r="N2955" s="2" t="str">
        <f t="shared" si="83"/>
        <v>Outstation</v>
      </c>
      <c r="O2955" s="2" t="str">
        <f t="shared" si="79"/>
        <v>Ship2Home</v>
      </c>
      <c r="P2955" s="2">
        <f t="shared" si="80"/>
        <v>0</v>
      </c>
      <c r="Q2955" s="2">
        <f t="shared" si="81"/>
        <v>5</v>
      </c>
      <c r="R2955" s="2">
        <f t="shared" si="82"/>
        <v>153</v>
      </c>
    </row>
    <row r="2956" spans="1:18" ht="14.25" customHeight="1">
      <c r="A2956" s="2">
        <v>904441</v>
      </c>
      <c r="B2956" s="2" t="s">
        <v>47</v>
      </c>
      <c r="C2956" s="2" t="s">
        <v>43</v>
      </c>
      <c r="D2956" s="2" t="s">
        <v>41</v>
      </c>
      <c r="E2956" s="2" t="s">
        <v>33</v>
      </c>
      <c r="F2956" s="2" t="s">
        <v>34</v>
      </c>
      <c r="G2956" s="4">
        <v>43534.620428240742</v>
      </c>
      <c r="H2956" s="4">
        <v>43541.620428240742</v>
      </c>
      <c r="I2956" s="4">
        <v>43538.620428240742</v>
      </c>
      <c r="J2956" s="2">
        <v>47</v>
      </c>
      <c r="K2956" s="2">
        <v>122</v>
      </c>
      <c r="L2956" s="2" t="str">
        <f t="shared" si="77"/>
        <v>Bangalore</v>
      </c>
      <c r="M2956" s="2" t="str">
        <f t="shared" si="78"/>
        <v>Delhi-Bangalore</v>
      </c>
      <c r="N2956" s="2" t="str">
        <f t="shared" si="83"/>
        <v>Outstation</v>
      </c>
      <c r="O2956" s="2" t="str">
        <f t="shared" si="79"/>
        <v>Ship2Home</v>
      </c>
      <c r="P2956" s="2">
        <f t="shared" si="80"/>
        <v>3</v>
      </c>
      <c r="Q2956" s="2">
        <f t="shared" si="81"/>
        <v>7</v>
      </c>
      <c r="R2956" s="2">
        <f t="shared" si="82"/>
        <v>169</v>
      </c>
    </row>
    <row r="2957" spans="1:18" ht="14.25" customHeight="1">
      <c r="A2957" s="2">
        <v>55564</v>
      </c>
      <c r="B2957" s="2" t="s">
        <v>42</v>
      </c>
      <c r="C2957" s="2" t="s">
        <v>40</v>
      </c>
      <c r="D2957" s="2" t="s">
        <v>41</v>
      </c>
      <c r="E2957" s="2" t="s">
        <v>44</v>
      </c>
      <c r="F2957" s="2" t="s">
        <v>34</v>
      </c>
      <c r="G2957" s="4">
        <v>43534.622488425928</v>
      </c>
      <c r="H2957" s="4">
        <v>43543.622488425928</v>
      </c>
      <c r="I2957" s="4">
        <v>43537.622488425928</v>
      </c>
      <c r="J2957" s="2">
        <v>40</v>
      </c>
      <c r="K2957" s="2">
        <v>114</v>
      </c>
      <c r="L2957" s="2" t="str">
        <f t="shared" si="77"/>
        <v>Kolkata</v>
      </c>
      <c r="M2957" s="2" t="str">
        <f t="shared" si="78"/>
        <v>Delhi-Kolkata</v>
      </c>
      <c r="N2957" s="2" t="str">
        <f t="shared" si="83"/>
        <v>Outstation</v>
      </c>
      <c r="O2957" s="2" t="str">
        <f t="shared" si="79"/>
        <v>FastWheels</v>
      </c>
      <c r="P2957" s="2">
        <f t="shared" si="80"/>
        <v>6</v>
      </c>
      <c r="Q2957" s="2">
        <f t="shared" si="81"/>
        <v>9</v>
      </c>
      <c r="R2957" s="2">
        <f t="shared" si="82"/>
        <v>154</v>
      </c>
    </row>
    <row r="2958" spans="1:18" ht="14.25" customHeight="1">
      <c r="A2958" s="2">
        <v>183823</v>
      </c>
      <c r="B2958" s="2" t="s">
        <v>39</v>
      </c>
      <c r="C2958" s="2" t="s">
        <v>45</v>
      </c>
      <c r="D2958" s="2" t="s">
        <v>41</v>
      </c>
      <c r="E2958" s="2" t="s">
        <v>33</v>
      </c>
      <c r="F2958" s="2" t="s">
        <v>34</v>
      </c>
      <c r="G2958" s="4">
        <v>43534.623206018521</v>
      </c>
      <c r="H2958" s="4">
        <v>43539.623206018521</v>
      </c>
      <c r="I2958" s="4">
        <v>43538.623206018521</v>
      </c>
      <c r="J2958" s="2">
        <v>37</v>
      </c>
      <c r="K2958" s="2">
        <v>129</v>
      </c>
      <c r="L2958" s="2" t="str">
        <f t="shared" si="77"/>
        <v>Chennai</v>
      </c>
      <c r="M2958" s="2" t="str">
        <f t="shared" si="78"/>
        <v>Delhi-Chennai</v>
      </c>
      <c r="N2958" s="2" t="str">
        <f t="shared" si="83"/>
        <v>Outstation</v>
      </c>
      <c r="O2958" s="2" t="str">
        <f t="shared" si="79"/>
        <v>Ship2Home</v>
      </c>
      <c r="P2958" s="2">
        <f t="shared" si="80"/>
        <v>1</v>
      </c>
      <c r="Q2958" s="2">
        <f t="shared" si="81"/>
        <v>5</v>
      </c>
      <c r="R2958" s="2">
        <f t="shared" si="82"/>
        <v>166</v>
      </c>
    </row>
    <row r="2959" spans="1:18" ht="14.25" customHeight="1">
      <c r="A2959" s="2">
        <v>263609</v>
      </c>
      <c r="B2959" s="2" t="s">
        <v>39</v>
      </c>
      <c r="C2959" s="2" t="s">
        <v>37</v>
      </c>
      <c r="D2959" s="2" t="s">
        <v>32</v>
      </c>
      <c r="E2959" s="2" t="s">
        <v>44</v>
      </c>
      <c r="F2959" s="2" t="s">
        <v>34</v>
      </c>
      <c r="G2959" s="4">
        <v>43534.628831018519</v>
      </c>
      <c r="H2959" s="4">
        <v>43540.628831018519</v>
      </c>
      <c r="I2959" s="4">
        <v>43538.628831018519</v>
      </c>
      <c r="J2959" s="2">
        <v>64</v>
      </c>
      <c r="K2959" s="2">
        <v>90</v>
      </c>
      <c r="L2959" s="2" t="str">
        <f t="shared" si="77"/>
        <v>Mumbai</v>
      </c>
      <c r="M2959" s="2" t="str">
        <f t="shared" si="78"/>
        <v>Bangalore-Mumbai</v>
      </c>
      <c r="N2959" s="2" t="str">
        <f t="shared" si="83"/>
        <v>Outstation</v>
      </c>
      <c r="O2959" s="2" t="str">
        <f t="shared" si="79"/>
        <v>FastWheels</v>
      </c>
      <c r="P2959" s="2">
        <f t="shared" si="80"/>
        <v>2</v>
      </c>
      <c r="Q2959" s="2">
        <f t="shared" si="81"/>
        <v>6</v>
      </c>
      <c r="R2959" s="2">
        <f t="shared" si="82"/>
        <v>154</v>
      </c>
    </row>
    <row r="2960" spans="1:18" ht="14.25" customHeight="1">
      <c r="A2960" s="2">
        <v>203843</v>
      </c>
      <c r="B2960" s="2" t="s">
        <v>39</v>
      </c>
      <c r="C2960" s="2" t="s">
        <v>31</v>
      </c>
      <c r="D2960" s="2" t="s">
        <v>41</v>
      </c>
      <c r="E2960" s="2" t="s">
        <v>44</v>
      </c>
      <c r="F2960" s="2" t="s">
        <v>34</v>
      </c>
      <c r="G2960" s="4">
        <v>43534.630057870374</v>
      </c>
      <c r="H2960" s="4">
        <v>43534.630057870374</v>
      </c>
      <c r="I2960" s="4">
        <v>43540.630057870374</v>
      </c>
      <c r="J2960" s="2">
        <v>0</v>
      </c>
      <c r="K2960" s="2">
        <v>103</v>
      </c>
      <c r="L2960" s="2" t="str">
        <f t="shared" si="77"/>
        <v>Delhi</v>
      </c>
      <c r="M2960" s="2" t="str">
        <f t="shared" si="78"/>
        <v>Delhi-Delhi</v>
      </c>
      <c r="N2960" s="2" t="str">
        <f t="shared" si="83"/>
        <v>Local</v>
      </c>
      <c r="O2960" s="2" t="str">
        <f t="shared" si="79"/>
        <v>FastWheels</v>
      </c>
      <c r="P2960" s="2">
        <f t="shared" si="80"/>
        <v>-6</v>
      </c>
      <c r="Q2960" s="2">
        <f t="shared" si="81"/>
        <v>0</v>
      </c>
      <c r="R2960" s="2">
        <f t="shared" si="82"/>
        <v>103</v>
      </c>
    </row>
    <row r="2961" spans="1:18" ht="14.25" customHeight="1">
      <c r="A2961" s="2">
        <v>848050</v>
      </c>
      <c r="B2961" s="2" t="s">
        <v>42</v>
      </c>
      <c r="C2961" s="2" t="s">
        <v>45</v>
      </c>
      <c r="D2961" s="2" t="s">
        <v>41</v>
      </c>
      <c r="E2961" s="2" t="s">
        <v>38</v>
      </c>
      <c r="F2961" s="2" t="s">
        <v>34</v>
      </c>
      <c r="G2961" s="4">
        <v>43534.63082175926</v>
      </c>
      <c r="H2961" s="4">
        <v>43541.63082175926</v>
      </c>
      <c r="I2961" s="4">
        <v>43541.63082175926</v>
      </c>
      <c r="J2961" s="2">
        <v>46</v>
      </c>
      <c r="K2961" s="2">
        <v>122</v>
      </c>
      <c r="L2961" s="2" t="str">
        <f t="shared" si="77"/>
        <v>Chennai</v>
      </c>
      <c r="M2961" s="2" t="str">
        <f t="shared" si="78"/>
        <v>Delhi-Chennai</v>
      </c>
      <c r="N2961" s="2" t="str">
        <f t="shared" si="83"/>
        <v>Outstation</v>
      </c>
      <c r="O2961" s="2" t="str">
        <f t="shared" si="79"/>
        <v>Ship2Home</v>
      </c>
      <c r="P2961" s="2">
        <f t="shared" si="80"/>
        <v>0</v>
      </c>
      <c r="Q2961" s="2">
        <f t="shared" si="81"/>
        <v>7</v>
      </c>
      <c r="R2961" s="2">
        <f t="shared" si="82"/>
        <v>168</v>
      </c>
    </row>
    <row r="2962" spans="1:18" ht="14.25" customHeight="1">
      <c r="A2962" s="2">
        <v>415249</v>
      </c>
      <c r="B2962" s="2" t="s">
        <v>36</v>
      </c>
      <c r="C2962" s="2" t="s">
        <v>45</v>
      </c>
      <c r="D2962" s="2" t="s">
        <v>41</v>
      </c>
      <c r="E2962" s="2" t="s">
        <v>44</v>
      </c>
      <c r="F2962" s="2" t="s">
        <v>34</v>
      </c>
      <c r="G2962" s="4">
        <v>43534.631053240744</v>
      </c>
      <c r="H2962" s="4">
        <v>43544.631053240744</v>
      </c>
      <c r="I2962" s="4">
        <v>43540.631053240744</v>
      </c>
      <c r="J2962" s="2">
        <v>65</v>
      </c>
      <c r="K2962" s="2">
        <v>102</v>
      </c>
      <c r="L2962" s="2" t="str">
        <f t="shared" si="77"/>
        <v>Chennai</v>
      </c>
      <c r="M2962" s="2" t="str">
        <f t="shared" si="78"/>
        <v>Delhi-Chennai</v>
      </c>
      <c r="N2962" s="2" t="str">
        <f t="shared" si="83"/>
        <v>Outstation</v>
      </c>
      <c r="O2962" s="2" t="str">
        <f t="shared" si="79"/>
        <v>FastWheels</v>
      </c>
      <c r="P2962" s="2">
        <f t="shared" si="80"/>
        <v>4</v>
      </c>
      <c r="Q2962" s="2">
        <f t="shared" si="81"/>
        <v>10</v>
      </c>
      <c r="R2962" s="2">
        <f t="shared" si="82"/>
        <v>167</v>
      </c>
    </row>
    <row r="2963" spans="1:18" ht="14.25" customHeight="1">
      <c r="A2963" s="2">
        <v>901462</v>
      </c>
      <c r="B2963" s="2" t="s">
        <v>30</v>
      </c>
      <c r="C2963" s="2" t="s">
        <v>40</v>
      </c>
      <c r="D2963" s="2" t="s">
        <v>41</v>
      </c>
      <c r="E2963" s="2" t="s">
        <v>38</v>
      </c>
      <c r="F2963" s="2" t="s">
        <v>34</v>
      </c>
      <c r="G2963" s="4">
        <v>43534.631469907406</v>
      </c>
      <c r="H2963" s="4">
        <v>43541.631469907406</v>
      </c>
      <c r="I2963" s="4">
        <v>43539.631469907406</v>
      </c>
      <c r="J2963" s="2">
        <v>48</v>
      </c>
      <c r="K2963" s="2">
        <v>115</v>
      </c>
      <c r="L2963" s="2" t="str">
        <f t="shared" si="77"/>
        <v>Kolkata</v>
      </c>
      <c r="M2963" s="2" t="str">
        <f t="shared" si="78"/>
        <v>Delhi-Kolkata</v>
      </c>
      <c r="N2963" s="2" t="str">
        <f t="shared" si="83"/>
        <v>Outstation</v>
      </c>
      <c r="O2963" s="2" t="str">
        <f t="shared" si="79"/>
        <v>Ship2Home</v>
      </c>
      <c r="P2963" s="2">
        <f t="shared" si="80"/>
        <v>2</v>
      </c>
      <c r="Q2963" s="2">
        <f t="shared" si="81"/>
        <v>7</v>
      </c>
      <c r="R2963" s="2">
        <f t="shared" si="82"/>
        <v>163</v>
      </c>
    </row>
    <row r="2964" spans="1:18" ht="14.25" customHeight="1">
      <c r="A2964" s="2">
        <v>213101</v>
      </c>
      <c r="B2964" s="2" t="s">
        <v>46</v>
      </c>
      <c r="C2964" s="2" t="s">
        <v>37</v>
      </c>
      <c r="D2964" s="2" t="s">
        <v>41</v>
      </c>
      <c r="E2964" s="2" t="s">
        <v>33</v>
      </c>
      <c r="F2964" s="2" t="s">
        <v>34</v>
      </c>
      <c r="G2964" s="4">
        <v>43534.633055555554</v>
      </c>
      <c r="H2964" s="4">
        <v>43537.633055555554</v>
      </c>
      <c r="I2964" s="4">
        <v>43540.633055555554</v>
      </c>
      <c r="J2964" s="2">
        <v>49</v>
      </c>
      <c r="K2964" s="2">
        <v>109</v>
      </c>
      <c r="L2964" s="2" t="str">
        <f t="shared" si="77"/>
        <v>Mumbai</v>
      </c>
      <c r="M2964" s="2" t="str">
        <f t="shared" si="78"/>
        <v>Delhi-Mumbai</v>
      </c>
      <c r="N2964" s="2" t="str">
        <f t="shared" si="83"/>
        <v>Outstation</v>
      </c>
      <c r="O2964" s="2" t="str">
        <f t="shared" si="79"/>
        <v>Ship2Home</v>
      </c>
      <c r="P2964" s="2">
        <f t="shared" si="80"/>
        <v>-3</v>
      </c>
      <c r="Q2964" s="2">
        <f t="shared" si="81"/>
        <v>3</v>
      </c>
      <c r="R2964" s="2">
        <f t="shared" si="82"/>
        <v>158</v>
      </c>
    </row>
    <row r="2965" spans="1:18" ht="14.25" customHeight="1">
      <c r="A2965" s="2">
        <v>924180</v>
      </c>
      <c r="B2965" s="2" t="s">
        <v>30</v>
      </c>
      <c r="C2965" s="2" t="s">
        <v>31</v>
      </c>
      <c r="D2965" s="2" t="s">
        <v>41</v>
      </c>
      <c r="E2965" s="2" t="s">
        <v>44</v>
      </c>
      <c r="F2965" s="2" t="s">
        <v>34</v>
      </c>
      <c r="G2965" s="4">
        <v>43534.633472222224</v>
      </c>
      <c r="H2965" s="4">
        <v>43539.633472222224</v>
      </c>
      <c r="I2965" s="4">
        <v>43539.633472222224</v>
      </c>
      <c r="J2965" s="2">
        <v>0</v>
      </c>
      <c r="K2965" s="2">
        <v>129</v>
      </c>
      <c r="L2965" s="2" t="str">
        <f t="shared" si="77"/>
        <v>Delhi</v>
      </c>
      <c r="M2965" s="2" t="str">
        <f t="shared" si="78"/>
        <v>Delhi-Delhi</v>
      </c>
      <c r="N2965" s="2" t="str">
        <f t="shared" si="83"/>
        <v>Local</v>
      </c>
      <c r="O2965" s="2" t="str">
        <f t="shared" si="79"/>
        <v>FastWheels</v>
      </c>
      <c r="P2965" s="2">
        <f t="shared" si="80"/>
        <v>0</v>
      </c>
      <c r="Q2965" s="2">
        <f t="shared" si="81"/>
        <v>5</v>
      </c>
      <c r="R2965" s="2">
        <f t="shared" si="82"/>
        <v>129</v>
      </c>
    </row>
    <row r="2966" spans="1:18" ht="14.25" customHeight="1">
      <c r="A2966" s="2">
        <v>379599</v>
      </c>
      <c r="B2966" s="2" t="s">
        <v>49</v>
      </c>
      <c r="C2966" s="2" t="s">
        <v>37</v>
      </c>
      <c r="D2966" s="2" t="s">
        <v>41</v>
      </c>
      <c r="E2966" s="2" t="s">
        <v>33</v>
      </c>
      <c r="F2966" s="2" t="s">
        <v>34</v>
      </c>
      <c r="G2966" s="4">
        <v>43534.646215277775</v>
      </c>
      <c r="H2966" s="4">
        <v>43542.646215277775</v>
      </c>
      <c r="I2966" s="4">
        <v>43539.646215277775</v>
      </c>
      <c r="J2966" s="2">
        <v>41</v>
      </c>
      <c r="K2966" s="2">
        <v>105</v>
      </c>
      <c r="L2966" s="2" t="str">
        <f t="shared" si="77"/>
        <v>Mumbai</v>
      </c>
      <c r="M2966" s="2" t="str">
        <f t="shared" si="78"/>
        <v>Delhi-Mumbai</v>
      </c>
      <c r="N2966" s="2" t="str">
        <f t="shared" si="83"/>
        <v>Outstation</v>
      </c>
      <c r="O2966" s="2" t="str">
        <f t="shared" si="79"/>
        <v>Ship2Home</v>
      </c>
      <c r="P2966" s="2">
        <f t="shared" si="80"/>
        <v>3</v>
      </c>
      <c r="Q2966" s="2">
        <f t="shared" si="81"/>
        <v>8</v>
      </c>
      <c r="R2966" s="2">
        <f t="shared" si="82"/>
        <v>146</v>
      </c>
    </row>
    <row r="2967" spans="1:18" ht="14.25" customHeight="1">
      <c r="A2967" s="2">
        <v>803428</v>
      </c>
      <c r="B2967" s="2" t="s">
        <v>48</v>
      </c>
      <c r="C2967" s="2" t="s">
        <v>31</v>
      </c>
      <c r="D2967" s="2" t="s">
        <v>32</v>
      </c>
      <c r="E2967" s="2" t="s">
        <v>44</v>
      </c>
      <c r="F2967" s="2" t="s">
        <v>34</v>
      </c>
      <c r="G2967" s="4">
        <v>43534.653275462966</v>
      </c>
      <c r="H2967" s="4">
        <v>43536.653275462966</v>
      </c>
      <c r="I2967" s="4">
        <v>43541.653275462966</v>
      </c>
      <c r="J2967" s="2">
        <v>44</v>
      </c>
      <c r="K2967" s="2">
        <v>121</v>
      </c>
      <c r="L2967" s="2" t="str">
        <f t="shared" si="77"/>
        <v>Delhi</v>
      </c>
      <c r="M2967" s="2" t="str">
        <f t="shared" si="78"/>
        <v>Bangalore-Delhi</v>
      </c>
      <c r="N2967" s="2" t="str">
        <f t="shared" si="83"/>
        <v>Outstation</v>
      </c>
      <c r="O2967" s="2" t="str">
        <f t="shared" si="79"/>
        <v>FastWheels</v>
      </c>
      <c r="P2967" s="2">
        <f t="shared" si="80"/>
        <v>-5</v>
      </c>
      <c r="Q2967" s="2">
        <f t="shared" si="81"/>
        <v>2</v>
      </c>
      <c r="R2967" s="2">
        <f t="shared" si="82"/>
        <v>165</v>
      </c>
    </row>
    <row r="2968" spans="1:18" ht="14.25" customHeight="1">
      <c r="A2968" s="2">
        <v>146652</v>
      </c>
      <c r="B2968" s="2" t="s">
        <v>30</v>
      </c>
      <c r="C2968" s="2" t="s">
        <v>31</v>
      </c>
      <c r="D2968" s="2" t="s">
        <v>41</v>
      </c>
      <c r="E2968" s="2" t="s">
        <v>44</v>
      </c>
      <c r="F2968" s="2" t="s">
        <v>34</v>
      </c>
      <c r="G2968" s="4">
        <v>43534.654421296298</v>
      </c>
      <c r="H2968" s="4">
        <v>43539.654421296298</v>
      </c>
      <c r="I2968" s="4">
        <v>43538.654421296298</v>
      </c>
      <c r="J2968" s="2">
        <v>0</v>
      </c>
      <c r="K2968" s="2">
        <v>120</v>
      </c>
      <c r="L2968" s="2" t="str">
        <f t="shared" si="77"/>
        <v>Delhi</v>
      </c>
      <c r="M2968" s="2" t="str">
        <f t="shared" si="78"/>
        <v>Delhi-Delhi</v>
      </c>
      <c r="N2968" s="2" t="str">
        <f t="shared" si="83"/>
        <v>Local</v>
      </c>
      <c r="O2968" s="2" t="str">
        <f t="shared" si="79"/>
        <v>FastWheels</v>
      </c>
      <c r="P2968" s="2">
        <f t="shared" si="80"/>
        <v>1</v>
      </c>
      <c r="Q2968" s="2">
        <f t="shared" si="81"/>
        <v>5</v>
      </c>
      <c r="R2968" s="2">
        <f t="shared" si="82"/>
        <v>120</v>
      </c>
    </row>
    <row r="2969" spans="1:18" ht="14.25" customHeight="1">
      <c r="A2969" s="2">
        <v>553060</v>
      </c>
      <c r="B2969" s="2" t="s">
        <v>39</v>
      </c>
      <c r="C2969" s="2" t="s">
        <v>45</v>
      </c>
      <c r="D2969" s="2" t="s">
        <v>41</v>
      </c>
      <c r="E2969" s="2" t="s">
        <v>44</v>
      </c>
      <c r="F2969" s="2" t="s">
        <v>34</v>
      </c>
      <c r="G2969" s="4">
        <v>43534.656157407408</v>
      </c>
      <c r="H2969" s="4">
        <v>43544.656157407408</v>
      </c>
      <c r="I2969" s="4">
        <v>43537.656157407408</v>
      </c>
      <c r="J2969" s="2">
        <v>83</v>
      </c>
      <c r="K2969" s="2">
        <v>103</v>
      </c>
      <c r="L2969" s="2" t="str">
        <f t="shared" si="77"/>
        <v>Chennai</v>
      </c>
      <c r="M2969" s="2" t="str">
        <f t="shared" si="78"/>
        <v>Delhi-Chennai</v>
      </c>
      <c r="N2969" s="2" t="str">
        <f t="shared" si="83"/>
        <v>Outstation</v>
      </c>
      <c r="O2969" s="2" t="str">
        <f t="shared" si="79"/>
        <v>FastWheels</v>
      </c>
      <c r="P2969" s="2">
        <f t="shared" si="80"/>
        <v>7</v>
      </c>
      <c r="Q2969" s="2">
        <f t="shared" si="81"/>
        <v>10</v>
      </c>
      <c r="R2969" s="2">
        <f t="shared" si="82"/>
        <v>186</v>
      </c>
    </row>
    <row r="2970" spans="1:18" ht="14.25" customHeight="1">
      <c r="A2970" s="2">
        <v>556915</v>
      </c>
      <c r="B2970" s="2" t="s">
        <v>30</v>
      </c>
      <c r="C2970" s="2" t="s">
        <v>37</v>
      </c>
      <c r="D2970" s="2" t="s">
        <v>32</v>
      </c>
      <c r="E2970" s="2" t="s">
        <v>33</v>
      </c>
      <c r="F2970" s="2" t="s">
        <v>34</v>
      </c>
      <c r="G2970" s="4">
        <v>43534.65898148148</v>
      </c>
      <c r="H2970" s="4">
        <v>43538.65898148148</v>
      </c>
      <c r="I2970" s="4">
        <v>43541.65898148148</v>
      </c>
      <c r="J2970" s="2">
        <v>26</v>
      </c>
      <c r="K2970" s="2">
        <v>109</v>
      </c>
      <c r="L2970" s="2" t="str">
        <f t="shared" si="77"/>
        <v>Mumbai</v>
      </c>
      <c r="M2970" s="2" t="str">
        <f t="shared" si="78"/>
        <v>Bangalore-Mumbai</v>
      </c>
      <c r="N2970" s="2" t="str">
        <f t="shared" si="83"/>
        <v>Outstation</v>
      </c>
      <c r="O2970" s="2" t="str">
        <f t="shared" si="79"/>
        <v>Ship2Home</v>
      </c>
      <c r="P2970" s="2">
        <f t="shared" si="80"/>
        <v>-3</v>
      </c>
      <c r="Q2970" s="2">
        <f t="shared" si="81"/>
        <v>4</v>
      </c>
      <c r="R2970" s="2">
        <f t="shared" si="82"/>
        <v>135</v>
      </c>
    </row>
    <row r="2971" spans="1:18" ht="14.25" customHeight="1">
      <c r="A2971" s="2">
        <v>119342</v>
      </c>
      <c r="B2971" s="2" t="s">
        <v>47</v>
      </c>
      <c r="C2971" s="2" t="s">
        <v>43</v>
      </c>
      <c r="D2971" s="2" t="s">
        <v>41</v>
      </c>
      <c r="E2971" s="2" t="s">
        <v>44</v>
      </c>
      <c r="F2971" s="2" t="s">
        <v>34</v>
      </c>
      <c r="G2971" s="4">
        <v>43534.662245370368</v>
      </c>
      <c r="H2971" s="4">
        <v>43540.662245370368</v>
      </c>
      <c r="I2971" s="4">
        <v>43539.662245370368</v>
      </c>
      <c r="J2971" s="2">
        <v>85</v>
      </c>
      <c r="K2971" s="2">
        <v>107</v>
      </c>
      <c r="L2971" s="2" t="str">
        <f t="shared" si="77"/>
        <v>Bangalore</v>
      </c>
      <c r="M2971" s="2" t="str">
        <f t="shared" si="78"/>
        <v>Delhi-Bangalore</v>
      </c>
      <c r="N2971" s="2" t="str">
        <f t="shared" si="83"/>
        <v>Outstation</v>
      </c>
      <c r="O2971" s="2" t="str">
        <f t="shared" si="79"/>
        <v>FastWheels</v>
      </c>
      <c r="P2971" s="2">
        <f t="shared" si="80"/>
        <v>1</v>
      </c>
      <c r="Q2971" s="2">
        <f t="shared" si="81"/>
        <v>6</v>
      </c>
      <c r="R2971" s="2">
        <f t="shared" si="82"/>
        <v>192</v>
      </c>
    </row>
    <row r="2972" spans="1:18" ht="14.25" customHeight="1">
      <c r="A2972" s="2">
        <v>920509</v>
      </c>
      <c r="B2972" s="2" t="s">
        <v>36</v>
      </c>
      <c r="C2972" s="2" t="s">
        <v>45</v>
      </c>
      <c r="D2972" s="2" t="s">
        <v>41</v>
      </c>
      <c r="E2972" s="2" t="s">
        <v>33</v>
      </c>
      <c r="F2972" s="2" t="s">
        <v>34</v>
      </c>
      <c r="G2972" s="4">
        <v>43534.662754629629</v>
      </c>
      <c r="H2972" s="4">
        <v>43541.662754629629</v>
      </c>
      <c r="I2972" s="4">
        <v>43538.662754629629</v>
      </c>
      <c r="J2972" s="2">
        <v>44</v>
      </c>
      <c r="K2972" s="2">
        <v>129</v>
      </c>
      <c r="L2972" s="2" t="str">
        <f t="shared" si="77"/>
        <v>Chennai</v>
      </c>
      <c r="M2972" s="2" t="str">
        <f t="shared" si="78"/>
        <v>Delhi-Chennai</v>
      </c>
      <c r="N2972" s="2" t="str">
        <f t="shared" si="83"/>
        <v>Outstation</v>
      </c>
      <c r="O2972" s="2" t="str">
        <f t="shared" si="79"/>
        <v>Ship2Home</v>
      </c>
      <c r="P2972" s="2">
        <f t="shared" si="80"/>
        <v>3</v>
      </c>
      <c r="Q2972" s="2">
        <f t="shared" si="81"/>
        <v>7</v>
      </c>
      <c r="R2972" s="2">
        <f t="shared" si="82"/>
        <v>173</v>
      </c>
    </row>
    <row r="2973" spans="1:18" ht="14.25" customHeight="1">
      <c r="A2973" s="2">
        <v>530310</v>
      </c>
      <c r="B2973" s="2" t="s">
        <v>39</v>
      </c>
      <c r="C2973" s="2" t="s">
        <v>31</v>
      </c>
      <c r="D2973" s="2" t="s">
        <v>41</v>
      </c>
      <c r="E2973" s="2" t="s">
        <v>38</v>
      </c>
      <c r="F2973" s="2" t="s">
        <v>34</v>
      </c>
      <c r="G2973" s="4">
        <v>43534.667662037034</v>
      </c>
      <c r="H2973" s="4">
        <v>43536.667662037034</v>
      </c>
      <c r="I2973" s="4">
        <v>43541.667662037034</v>
      </c>
      <c r="J2973" s="2">
        <v>0</v>
      </c>
      <c r="K2973" s="2">
        <v>128</v>
      </c>
      <c r="L2973" s="2" t="str">
        <f t="shared" si="77"/>
        <v>Delhi</v>
      </c>
      <c r="M2973" s="2" t="str">
        <f t="shared" si="78"/>
        <v>Delhi-Delhi</v>
      </c>
      <c r="N2973" s="2" t="str">
        <f t="shared" si="83"/>
        <v>Local</v>
      </c>
      <c r="O2973" s="2" t="str">
        <f t="shared" si="79"/>
        <v>Ship2Home</v>
      </c>
      <c r="P2973" s="2">
        <f t="shared" si="80"/>
        <v>-5</v>
      </c>
      <c r="Q2973" s="2">
        <f t="shared" si="81"/>
        <v>2</v>
      </c>
      <c r="R2973" s="2">
        <f t="shared" si="82"/>
        <v>128</v>
      </c>
    </row>
    <row r="2974" spans="1:18" ht="14.25" customHeight="1">
      <c r="A2974" s="2">
        <v>317819</v>
      </c>
      <c r="B2974" s="2" t="s">
        <v>39</v>
      </c>
      <c r="C2974" s="2" t="s">
        <v>31</v>
      </c>
      <c r="D2974" s="2" t="s">
        <v>32</v>
      </c>
      <c r="E2974" s="2" t="s">
        <v>33</v>
      </c>
      <c r="F2974" s="2" t="s">
        <v>34</v>
      </c>
      <c r="G2974" s="4">
        <v>43534.673229166663</v>
      </c>
      <c r="H2974" s="4">
        <v>43543.673229166663</v>
      </c>
      <c r="I2974" s="4">
        <v>43538.673229166663</v>
      </c>
      <c r="J2974" s="2">
        <v>49</v>
      </c>
      <c r="K2974" s="2">
        <v>129</v>
      </c>
      <c r="L2974" s="2" t="str">
        <f t="shared" si="77"/>
        <v>Delhi</v>
      </c>
      <c r="M2974" s="2" t="str">
        <f t="shared" si="78"/>
        <v>Bangalore-Delhi</v>
      </c>
      <c r="N2974" s="2" t="str">
        <f t="shared" si="83"/>
        <v>Outstation</v>
      </c>
      <c r="O2974" s="2" t="str">
        <f t="shared" si="79"/>
        <v>Ship2Home</v>
      </c>
      <c r="P2974" s="2">
        <f t="shared" si="80"/>
        <v>5</v>
      </c>
      <c r="Q2974" s="2">
        <f t="shared" si="81"/>
        <v>9</v>
      </c>
      <c r="R2974" s="2">
        <f t="shared" si="82"/>
        <v>178</v>
      </c>
    </row>
    <row r="2975" spans="1:18" ht="14.25" customHeight="1">
      <c r="A2975" s="2">
        <v>21339</v>
      </c>
      <c r="B2975" s="2" t="s">
        <v>39</v>
      </c>
      <c r="C2975" s="2" t="s">
        <v>40</v>
      </c>
      <c r="D2975" s="2" t="s">
        <v>41</v>
      </c>
      <c r="E2975" s="2" t="s">
        <v>33</v>
      </c>
      <c r="F2975" s="2" t="s">
        <v>34</v>
      </c>
      <c r="G2975" s="4">
        <v>43534.67628472222</v>
      </c>
      <c r="H2975" s="4">
        <v>43536.67628472222</v>
      </c>
      <c r="I2975" s="4">
        <v>43540.67628472222</v>
      </c>
      <c r="J2975" s="2">
        <v>43</v>
      </c>
      <c r="K2975" s="2">
        <v>106</v>
      </c>
      <c r="L2975" s="2" t="str">
        <f t="shared" si="77"/>
        <v>Kolkata</v>
      </c>
      <c r="M2975" s="2" t="str">
        <f t="shared" si="78"/>
        <v>Delhi-Kolkata</v>
      </c>
      <c r="N2975" s="2" t="str">
        <f t="shared" si="83"/>
        <v>Outstation</v>
      </c>
      <c r="O2975" s="2" t="str">
        <f t="shared" si="79"/>
        <v>Ship2Home</v>
      </c>
      <c r="P2975" s="2">
        <f t="shared" si="80"/>
        <v>-4</v>
      </c>
      <c r="Q2975" s="2">
        <f t="shared" si="81"/>
        <v>2</v>
      </c>
      <c r="R2975" s="2">
        <f t="shared" si="82"/>
        <v>149</v>
      </c>
    </row>
    <row r="2976" spans="1:18" ht="14.25" customHeight="1">
      <c r="A2976" s="2">
        <v>251007</v>
      </c>
      <c r="B2976" s="2" t="s">
        <v>36</v>
      </c>
      <c r="C2976" s="2" t="s">
        <v>37</v>
      </c>
      <c r="D2976" s="2" t="s">
        <v>32</v>
      </c>
      <c r="E2976" s="2" t="s">
        <v>33</v>
      </c>
      <c r="F2976" s="2" t="s">
        <v>34</v>
      </c>
      <c r="G2976" s="4">
        <v>43534.682118055556</v>
      </c>
      <c r="H2976" s="4">
        <v>43541.682118055556</v>
      </c>
      <c r="I2976" s="4">
        <v>43541.682118055556</v>
      </c>
      <c r="J2976" s="2">
        <v>27</v>
      </c>
      <c r="K2976" s="2">
        <v>114</v>
      </c>
      <c r="L2976" s="2" t="str">
        <f t="shared" si="77"/>
        <v>Mumbai</v>
      </c>
      <c r="M2976" s="2" t="str">
        <f t="shared" si="78"/>
        <v>Bangalore-Mumbai</v>
      </c>
      <c r="N2976" s="2" t="str">
        <f t="shared" si="83"/>
        <v>Outstation</v>
      </c>
      <c r="O2976" s="2" t="str">
        <f t="shared" si="79"/>
        <v>Ship2Home</v>
      </c>
      <c r="P2976" s="2">
        <f t="shared" si="80"/>
        <v>0</v>
      </c>
      <c r="Q2976" s="2">
        <f t="shared" si="81"/>
        <v>7</v>
      </c>
      <c r="R2976" s="2">
        <f t="shared" si="82"/>
        <v>141</v>
      </c>
    </row>
    <row r="2977" spans="1:18" ht="14.25" customHeight="1">
      <c r="A2977" s="2">
        <v>73751</v>
      </c>
      <c r="B2977" s="2" t="s">
        <v>39</v>
      </c>
      <c r="C2977" s="2" t="s">
        <v>40</v>
      </c>
      <c r="D2977" s="2" t="s">
        <v>32</v>
      </c>
      <c r="E2977" s="2" t="s">
        <v>33</v>
      </c>
      <c r="F2977" s="2" t="s">
        <v>34</v>
      </c>
      <c r="G2977" s="4">
        <v>43534.691736111112</v>
      </c>
      <c r="H2977" s="4">
        <v>43538.691736111112</v>
      </c>
      <c r="I2977" s="4">
        <v>43540.691736111112</v>
      </c>
      <c r="J2977" s="2">
        <v>40</v>
      </c>
      <c r="K2977" s="2">
        <v>107</v>
      </c>
      <c r="L2977" s="2" t="str">
        <f t="shared" si="77"/>
        <v>Kolkata</v>
      </c>
      <c r="M2977" s="2" t="str">
        <f t="shared" si="78"/>
        <v>Bangalore-Kolkata</v>
      </c>
      <c r="N2977" s="2" t="str">
        <f t="shared" si="83"/>
        <v>Outstation</v>
      </c>
      <c r="O2977" s="2" t="str">
        <f t="shared" si="79"/>
        <v>Ship2Home</v>
      </c>
      <c r="P2977" s="2">
        <f t="shared" si="80"/>
        <v>-2</v>
      </c>
      <c r="Q2977" s="2">
        <f t="shared" si="81"/>
        <v>4</v>
      </c>
      <c r="R2977" s="2">
        <f t="shared" si="82"/>
        <v>147</v>
      </c>
    </row>
    <row r="2978" spans="1:18" ht="14.25" customHeight="1">
      <c r="A2978" s="2">
        <v>361245</v>
      </c>
      <c r="B2978" s="2" t="s">
        <v>30</v>
      </c>
      <c r="C2978" s="2" t="s">
        <v>31</v>
      </c>
      <c r="D2978" s="2" t="s">
        <v>41</v>
      </c>
      <c r="E2978" s="2" t="s">
        <v>33</v>
      </c>
      <c r="F2978" s="2" t="s">
        <v>34</v>
      </c>
      <c r="G2978" s="4">
        <v>43534.694386574076</v>
      </c>
      <c r="H2978" s="4">
        <v>43541.694386574076</v>
      </c>
      <c r="I2978" s="4">
        <v>43541.694386574076</v>
      </c>
      <c r="J2978" s="2">
        <v>0</v>
      </c>
      <c r="K2978" s="2">
        <v>122</v>
      </c>
      <c r="L2978" s="2" t="str">
        <f t="shared" si="77"/>
        <v>Delhi</v>
      </c>
      <c r="M2978" s="2" t="str">
        <f t="shared" si="78"/>
        <v>Delhi-Delhi</v>
      </c>
      <c r="N2978" s="2" t="str">
        <f t="shared" si="83"/>
        <v>Local</v>
      </c>
      <c r="O2978" s="2" t="str">
        <f t="shared" si="79"/>
        <v>Ship2Home</v>
      </c>
      <c r="P2978" s="2">
        <f t="shared" si="80"/>
        <v>0</v>
      </c>
      <c r="Q2978" s="2">
        <f t="shared" si="81"/>
        <v>7</v>
      </c>
      <c r="R2978" s="2">
        <f t="shared" si="82"/>
        <v>122</v>
      </c>
    </row>
    <row r="2979" spans="1:18" ht="14.25" customHeight="1">
      <c r="A2979" s="2">
        <v>346262</v>
      </c>
      <c r="B2979" s="2" t="s">
        <v>48</v>
      </c>
      <c r="C2979" s="2" t="s">
        <v>31</v>
      </c>
      <c r="D2979" s="2" t="s">
        <v>32</v>
      </c>
      <c r="E2979" s="2" t="s">
        <v>38</v>
      </c>
      <c r="F2979" s="2" t="s">
        <v>34</v>
      </c>
      <c r="G2979" s="4">
        <v>43534.704409722224</v>
      </c>
      <c r="H2979" s="4">
        <v>43537.704409722224</v>
      </c>
      <c r="I2979" s="4">
        <v>43538.704409722224</v>
      </c>
      <c r="J2979" s="2">
        <v>43</v>
      </c>
      <c r="K2979" s="2">
        <v>125</v>
      </c>
      <c r="L2979" s="2" t="str">
        <f t="shared" si="77"/>
        <v>Delhi</v>
      </c>
      <c r="M2979" s="2" t="str">
        <f t="shared" si="78"/>
        <v>Bangalore-Delhi</v>
      </c>
      <c r="N2979" s="2" t="str">
        <f t="shared" si="83"/>
        <v>Outstation</v>
      </c>
      <c r="O2979" s="2" t="str">
        <f t="shared" si="79"/>
        <v>Ship2Home</v>
      </c>
      <c r="P2979" s="2">
        <f t="shared" si="80"/>
        <v>-1</v>
      </c>
      <c r="Q2979" s="2">
        <f t="shared" si="81"/>
        <v>3</v>
      </c>
      <c r="R2979" s="2">
        <f t="shared" si="82"/>
        <v>168</v>
      </c>
    </row>
    <row r="2980" spans="1:18" ht="14.25" customHeight="1">
      <c r="A2980" s="2">
        <v>657780</v>
      </c>
      <c r="B2980" s="2" t="s">
        <v>30</v>
      </c>
      <c r="C2980" s="2" t="s">
        <v>31</v>
      </c>
      <c r="D2980" s="2" t="s">
        <v>41</v>
      </c>
      <c r="E2980" s="2" t="s">
        <v>44</v>
      </c>
      <c r="F2980" s="2" t="s">
        <v>34</v>
      </c>
      <c r="G2980" s="4">
        <v>43534.707407407404</v>
      </c>
      <c r="H2980" s="4">
        <v>43535.707407407404</v>
      </c>
      <c r="I2980" s="4">
        <v>43537.707407407404</v>
      </c>
      <c r="J2980" s="2">
        <v>0</v>
      </c>
      <c r="K2980" s="2">
        <v>129</v>
      </c>
      <c r="L2980" s="2" t="str">
        <f t="shared" si="77"/>
        <v>Delhi</v>
      </c>
      <c r="M2980" s="2" t="str">
        <f t="shared" si="78"/>
        <v>Delhi-Delhi</v>
      </c>
      <c r="N2980" s="2" t="str">
        <f t="shared" si="83"/>
        <v>Local</v>
      </c>
      <c r="O2980" s="2" t="str">
        <f t="shared" si="79"/>
        <v>FastWheels</v>
      </c>
      <c r="P2980" s="2">
        <f t="shared" si="80"/>
        <v>-2</v>
      </c>
      <c r="Q2980" s="2">
        <f t="shared" si="81"/>
        <v>1</v>
      </c>
      <c r="R2980" s="2">
        <f t="shared" si="82"/>
        <v>129</v>
      </c>
    </row>
    <row r="2981" spans="1:18" ht="14.25" customHeight="1">
      <c r="A2981" s="2">
        <v>774407</v>
      </c>
      <c r="B2981" s="2" t="s">
        <v>47</v>
      </c>
      <c r="C2981" s="2" t="s">
        <v>43</v>
      </c>
      <c r="D2981" s="2" t="s">
        <v>32</v>
      </c>
      <c r="E2981" s="2" t="s">
        <v>44</v>
      </c>
      <c r="F2981" s="2" t="s">
        <v>34</v>
      </c>
      <c r="G2981" s="4">
        <v>43534.708622685182</v>
      </c>
      <c r="H2981" s="4">
        <v>43534.708622685182</v>
      </c>
      <c r="I2981" s="4">
        <v>43539.708622685182</v>
      </c>
      <c r="J2981" s="2">
        <v>0</v>
      </c>
      <c r="K2981" s="2">
        <v>106</v>
      </c>
      <c r="L2981" s="2" t="str">
        <f t="shared" si="77"/>
        <v>Bangalore</v>
      </c>
      <c r="M2981" s="2" t="str">
        <f t="shared" si="78"/>
        <v>Bangalore-Bangalore</v>
      </c>
      <c r="N2981" s="2" t="str">
        <f t="shared" si="83"/>
        <v>Local</v>
      </c>
      <c r="O2981" s="2" t="str">
        <f t="shared" si="79"/>
        <v>FastWheels</v>
      </c>
      <c r="P2981" s="2">
        <f t="shared" si="80"/>
        <v>-5</v>
      </c>
      <c r="Q2981" s="2">
        <f t="shared" si="81"/>
        <v>0</v>
      </c>
      <c r="R2981" s="2">
        <f t="shared" si="82"/>
        <v>106</v>
      </c>
    </row>
    <row r="2982" spans="1:18" ht="14.25" customHeight="1">
      <c r="A2982" s="2">
        <v>551444</v>
      </c>
      <c r="B2982" s="2" t="s">
        <v>36</v>
      </c>
      <c r="C2982" s="2" t="s">
        <v>31</v>
      </c>
      <c r="D2982" s="2" t="s">
        <v>32</v>
      </c>
      <c r="E2982" s="2" t="s">
        <v>44</v>
      </c>
      <c r="F2982" s="2" t="s">
        <v>34</v>
      </c>
      <c r="G2982" s="4">
        <v>43534.714363425926</v>
      </c>
      <c r="H2982" s="4">
        <v>43540.714363425926</v>
      </c>
      <c r="I2982" s="4">
        <v>43540.714363425926</v>
      </c>
      <c r="J2982" s="2">
        <v>31</v>
      </c>
      <c r="K2982" s="2">
        <v>125</v>
      </c>
      <c r="L2982" s="2" t="str">
        <f t="shared" si="77"/>
        <v>Delhi</v>
      </c>
      <c r="M2982" s="2" t="str">
        <f t="shared" si="78"/>
        <v>Bangalore-Delhi</v>
      </c>
      <c r="N2982" s="2" t="str">
        <f t="shared" si="83"/>
        <v>Outstation</v>
      </c>
      <c r="O2982" s="2" t="str">
        <f t="shared" si="79"/>
        <v>FastWheels</v>
      </c>
      <c r="P2982" s="2">
        <f t="shared" si="80"/>
        <v>0</v>
      </c>
      <c r="Q2982" s="2">
        <f t="shared" si="81"/>
        <v>6</v>
      </c>
      <c r="R2982" s="2">
        <f t="shared" si="82"/>
        <v>156</v>
      </c>
    </row>
    <row r="2983" spans="1:18" ht="14.25" customHeight="1">
      <c r="A2983" s="2">
        <v>400228</v>
      </c>
      <c r="B2983" s="2" t="s">
        <v>48</v>
      </c>
      <c r="C2983" s="2" t="s">
        <v>40</v>
      </c>
      <c r="D2983" s="2" t="s">
        <v>32</v>
      </c>
      <c r="E2983" s="2" t="s">
        <v>44</v>
      </c>
      <c r="F2983" s="2" t="s">
        <v>34</v>
      </c>
      <c r="G2983" s="4">
        <v>43534.714479166665</v>
      </c>
      <c r="H2983" s="4">
        <v>43538.714479166665</v>
      </c>
      <c r="I2983" s="4">
        <v>43539.714479166665</v>
      </c>
      <c r="J2983" s="2">
        <v>76</v>
      </c>
      <c r="K2983" s="2">
        <v>85</v>
      </c>
      <c r="L2983" s="2" t="str">
        <f t="shared" si="77"/>
        <v>Kolkata</v>
      </c>
      <c r="M2983" s="2" t="str">
        <f t="shared" si="78"/>
        <v>Bangalore-Kolkata</v>
      </c>
      <c r="N2983" s="2" t="str">
        <f t="shared" si="83"/>
        <v>Outstation</v>
      </c>
      <c r="O2983" s="2" t="str">
        <f t="shared" si="79"/>
        <v>FastWheels</v>
      </c>
      <c r="P2983" s="2">
        <f t="shared" si="80"/>
        <v>-1</v>
      </c>
      <c r="Q2983" s="2">
        <f t="shared" si="81"/>
        <v>4</v>
      </c>
      <c r="R2983" s="2">
        <f t="shared" si="82"/>
        <v>161</v>
      </c>
    </row>
    <row r="2984" spans="1:18" ht="14.25" customHeight="1">
      <c r="A2984" s="2">
        <v>236259</v>
      </c>
      <c r="B2984" s="2" t="s">
        <v>39</v>
      </c>
      <c r="C2984" s="2" t="s">
        <v>40</v>
      </c>
      <c r="D2984" s="2" t="s">
        <v>41</v>
      </c>
      <c r="E2984" s="2" t="s">
        <v>33</v>
      </c>
      <c r="F2984" s="2" t="s">
        <v>34</v>
      </c>
      <c r="G2984" s="4">
        <v>43534.715208333335</v>
      </c>
      <c r="H2984" s="4">
        <v>43536.715208333335</v>
      </c>
      <c r="I2984" s="4">
        <v>43541.715208333335</v>
      </c>
      <c r="J2984" s="2">
        <v>34</v>
      </c>
      <c r="K2984" s="2">
        <v>108</v>
      </c>
      <c r="L2984" s="2" t="str">
        <f t="shared" si="77"/>
        <v>Kolkata</v>
      </c>
      <c r="M2984" s="2" t="str">
        <f t="shared" si="78"/>
        <v>Delhi-Kolkata</v>
      </c>
      <c r="N2984" s="2" t="str">
        <f t="shared" si="83"/>
        <v>Outstation</v>
      </c>
      <c r="O2984" s="2" t="str">
        <f t="shared" si="79"/>
        <v>Ship2Home</v>
      </c>
      <c r="P2984" s="2">
        <f t="shared" si="80"/>
        <v>-5</v>
      </c>
      <c r="Q2984" s="2">
        <f t="shared" si="81"/>
        <v>2</v>
      </c>
      <c r="R2984" s="2">
        <f t="shared" si="82"/>
        <v>142</v>
      </c>
    </row>
    <row r="2985" spans="1:18" ht="14.25" customHeight="1">
      <c r="A2985" s="2">
        <v>159062</v>
      </c>
      <c r="B2985" s="2" t="s">
        <v>36</v>
      </c>
      <c r="C2985" s="2" t="s">
        <v>31</v>
      </c>
      <c r="D2985" s="2" t="s">
        <v>41</v>
      </c>
      <c r="E2985" s="2" t="s">
        <v>38</v>
      </c>
      <c r="F2985" s="2" t="s">
        <v>34</v>
      </c>
      <c r="G2985" s="4">
        <v>43534.715532407405</v>
      </c>
      <c r="H2985" s="4">
        <v>43538.715532407405</v>
      </c>
      <c r="I2985" s="4">
        <v>43538.715532407405</v>
      </c>
      <c r="J2985" s="2">
        <v>0</v>
      </c>
      <c r="K2985" s="2">
        <v>125</v>
      </c>
      <c r="L2985" s="2" t="str">
        <f t="shared" si="77"/>
        <v>Delhi</v>
      </c>
      <c r="M2985" s="2" t="str">
        <f t="shared" si="78"/>
        <v>Delhi-Delhi</v>
      </c>
      <c r="N2985" s="2" t="str">
        <f t="shared" si="83"/>
        <v>Local</v>
      </c>
      <c r="O2985" s="2" t="str">
        <f t="shared" si="79"/>
        <v>Ship2Home</v>
      </c>
      <c r="P2985" s="2">
        <f t="shared" si="80"/>
        <v>0</v>
      </c>
      <c r="Q2985" s="2">
        <f t="shared" si="81"/>
        <v>4</v>
      </c>
      <c r="R2985" s="2">
        <f t="shared" si="82"/>
        <v>125</v>
      </c>
    </row>
    <row r="2986" spans="1:18" ht="14.25" customHeight="1">
      <c r="A2986" s="2">
        <v>343350</v>
      </c>
      <c r="B2986" s="2" t="s">
        <v>39</v>
      </c>
      <c r="C2986" s="2" t="s">
        <v>31</v>
      </c>
      <c r="D2986" s="2" t="s">
        <v>32</v>
      </c>
      <c r="E2986" s="2" t="s">
        <v>38</v>
      </c>
      <c r="F2986" s="2" t="s">
        <v>34</v>
      </c>
      <c r="G2986" s="4">
        <v>43534.715729166666</v>
      </c>
      <c r="H2986" s="4">
        <v>43541.715729166666</v>
      </c>
      <c r="I2986" s="4">
        <v>43537.715729166666</v>
      </c>
      <c r="J2986" s="2">
        <v>36</v>
      </c>
      <c r="K2986" s="2">
        <v>127</v>
      </c>
      <c r="L2986" s="2" t="str">
        <f t="shared" si="77"/>
        <v>Delhi</v>
      </c>
      <c r="M2986" s="2" t="str">
        <f t="shared" si="78"/>
        <v>Bangalore-Delhi</v>
      </c>
      <c r="N2986" s="2" t="str">
        <f t="shared" si="83"/>
        <v>Outstation</v>
      </c>
      <c r="O2986" s="2" t="str">
        <f t="shared" si="79"/>
        <v>Ship2Home</v>
      </c>
      <c r="P2986" s="2">
        <f t="shared" si="80"/>
        <v>4</v>
      </c>
      <c r="Q2986" s="2">
        <f t="shared" si="81"/>
        <v>7</v>
      </c>
      <c r="R2986" s="2">
        <f t="shared" si="82"/>
        <v>163</v>
      </c>
    </row>
    <row r="2987" spans="1:18" ht="14.25" customHeight="1">
      <c r="A2987" s="2">
        <v>565567</v>
      </c>
      <c r="B2987" s="2" t="s">
        <v>47</v>
      </c>
      <c r="C2987" s="2" t="s">
        <v>31</v>
      </c>
      <c r="D2987" s="2" t="s">
        <v>41</v>
      </c>
      <c r="E2987" s="2" t="s">
        <v>33</v>
      </c>
      <c r="F2987" s="2" t="s">
        <v>34</v>
      </c>
      <c r="G2987" s="4">
        <v>43534.71665509259</v>
      </c>
      <c r="H2987" s="4">
        <v>43535.71665509259</v>
      </c>
      <c r="I2987" s="4">
        <v>43538.71665509259</v>
      </c>
      <c r="J2987" s="2">
        <v>0</v>
      </c>
      <c r="K2987" s="2">
        <v>124</v>
      </c>
      <c r="L2987" s="2" t="str">
        <f t="shared" si="77"/>
        <v>Delhi</v>
      </c>
      <c r="M2987" s="2" t="str">
        <f t="shared" si="78"/>
        <v>Delhi-Delhi</v>
      </c>
      <c r="N2987" s="2" t="str">
        <f t="shared" si="83"/>
        <v>Local</v>
      </c>
      <c r="O2987" s="2" t="str">
        <f t="shared" si="79"/>
        <v>Ship2Home</v>
      </c>
      <c r="P2987" s="2">
        <f t="shared" si="80"/>
        <v>-3</v>
      </c>
      <c r="Q2987" s="2">
        <f t="shared" si="81"/>
        <v>1</v>
      </c>
      <c r="R2987" s="2">
        <f t="shared" si="82"/>
        <v>124</v>
      </c>
    </row>
    <row r="2988" spans="1:18" ht="14.25" customHeight="1">
      <c r="A2988" s="2">
        <v>69015</v>
      </c>
      <c r="B2988" s="2" t="s">
        <v>30</v>
      </c>
      <c r="C2988" s="2" t="s">
        <v>31</v>
      </c>
      <c r="D2988" s="2" t="s">
        <v>32</v>
      </c>
      <c r="E2988" s="2" t="s">
        <v>44</v>
      </c>
      <c r="F2988" s="2" t="s">
        <v>34</v>
      </c>
      <c r="G2988" s="4">
        <v>43534.716828703706</v>
      </c>
      <c r="H2988" s="4">
        <v>43536.716828703706</v>
      </c>
      <c r="I2988" s="4">
        <v>43539.716828703706</v>
      </c>
      <c r="J2988" s="2">
        <v>65</v>
      </c>
      <c r="K2988" s="2">
        <v>107</v>
      </c>
      <c r="L2988" s="2" t="str">
        <f t="shared" si="77"/>
        <v>Delhi</v>
      </c>
      <c r="M2988" s="2" t="str">
        <f t="shared" si="78"/>
        <v>Bangalore-Delhi</v>
      </c>
      <c r="N2988" s="2" t="str">
        <f t="shared" si="83"/>
        <v>Outstation</v>
      </c>
      <c r="O2988" s="2" t="str">
        <f t="shared" si="79"/>
        <v>FastWheels</v>
      </c>
      <c r="P2988" s="2">
        <f t="shared" si="80"/>
        <v>-3</v>
      </c>
      <c r="Q2988" s="2">
        <f t="shared" si="81"/>
        <v>2</v>
      </c>
      <c r="R2988" s="2">
        <f t="shared" si="82"/>
        <v>172</v>
      </c>
    </row>
    <row r="2989" spans="1:18" ht="14.25" customHeight="1">
      <c r="A2989" s="2">
        <v>572860</v>
      </c>
      <c r="B2989" s="2" t="s">
        <v>36</v>
      </c>
      <c r="C2989" s="2" t="s">
        <v>37</v>
      </c>
      <c r="D2989" s="2" t="s">
        <v>32</v>
      </c>
      <c r="E2989" s="2" t="s">
        <v>44</v>
      </c>
      <c r="F2989" s="2" t="s">
        <v>34</v>
      </c>
      <c r="G2989" s="4">
        <v>43534.717986111114</v>
      </c>
      <c r="H2989" s="4">
        <v>43536.717986111114</v>
      </c>
      <c r="I2989" s="4">
        <v>43539.717986111114</v>
      </c>
      <c r="J2989" s="2">
        <v>35</v>
      </c>
      <c r="K2989" s="2">
        <v>112</v>
      </c>
      <c r="L2989" s="2" t="str">
        <f t="shared" si="77"/>
        <v>Mumbai</v>
      </c>
      <c r="M2989" s="2" t="str">
        <f t="shared" si="78"/>
        <v>Bangalore-Mumbai</v>
      </c>
      <c r="N2989" s="2" t="str">
        <f t="shared" si="83"/>
        <v>Outstation</v>
      </c>
      <c r="O2989" s="2" t="str">
        <f t="shared" si="79"/>
        <v>FastWheels</v>
      </c>
      <c r="P2989" s="2">
        <f t="shared" si="80"/>
        <v>-3</v>
      </c>
      <c r="Q2989" s="2">
        <f t="shared" si="81"/>
        <v>2</v>
      </c>
      <c r="R2989" s="2">
        <f t="shared" si="82"/>
        <v>147</v>
      </c>
    </row>
    <row r="2990" spans="1:18" ht="14.25" customHeight="1">
      <c r="A2990" s="2">
        <v>331435</v>
      </c>
      <c r="B2990" s="2" t="s">
        <v>46</v>
      </c>
      <c r="C2990" s="2" t="s">
        <v>45</v>
      </c>
      <c r="D2990" s="2" t="s">
        <v>32</v>
      </c>
      <c r="E2990" s="2" t="s">
        <v>33</v>
      </c>
      <c r="F2990" s="2" t="s">
        <v>34</v>
      </c>
      <c r="G2990" s="4">
        <v>43534.723715277774</v>
      </c>
      <c r="H2990" s="4">
        <v>43540.723715277774</v>
      </c>
      <c r="I2990" s="4">
        <v>43538.723715277774</v>
      </c>
      <c r="J2990" s="2">
        <v>46</v>
      </c>
      <c r="K2990" s="2">
        <v>125</v>
      </c>
      <c r="L2990" s="2" t="str">
        <f t="shared" si="77"/>
        <v>Chennai</v>
      </c>
      <c r="M2990" s="2" t="str">
        <f t="shared" si="78"/>
        <v>Bangalore-Chennai</v>
      </c>
      <c r="N2990" s="2" t="str">
        <f t="shared" si="83"/>
        <v>Outstation</v>
      </c>
      <c r="O2990" s="2" t="str">
        <f t="shared" si="79"/>
        <v>Ship2Home</v>
      </c>
      <c r="P2990" s="2">
        <f t="shared" si="80"/>
        <v>2</v>
      </c>
      <c r="Q2990" s="2">
        <f t="shared" si="81"/>
        <v>6</v>
      </c>
      <c r="R2990" s="2">
        <f t="shared" si="82"/>
        <v>171</v>
      </c>
    </row>
    <row r="2991" spans="1:18" ht="14.25" customHeight="1">
      <c r="A2991" s="2">
        <v>230785</v>
      </c>
      <c r="B2991" s="2" t="s">
        <v>39</v>
      </c>
      <c r="C2991" s="2" t="s">
        <v>37</v>
      </c>
      <c r="D2991" s="2" t="s">
        <v>41</v>
      </c>
      <c r="E2991" s="2" t="s">
        <v>33</v>
      </c>
      <c r="F2991" s="2" t="s">
        <v>34</v>
      </c>
      <c r="G2991" s="4">
        <v>43534.724259259259</v>
      </c>
      <c r="H2991" s="4">
        <v>43538.724259259259</v>
      </c>
      <c r="I2991" s="4">
        <v>43540.724259259259</v>
      </c>
      <c r="J2991" s="2">
        <v>29</v>
      </c>
      <c r="K2991" s="2">
        <v>106</v>
      </c>
      <c r="L2991" s="2" t="str">
        <f t="shared" si="77"/>
        <v>Mumbai</v>
      </c>
      <c r="M2991" s="2" t="str">
        <f t="shared" si="78"/>
        <v>Delhi-Mumbai</v>
      </c>
      <c r="N2991" s="2" t="str">
        <f t="shared" si="83"/>
        <v>Outstation</v>
      </c>
      <c r="O2991" s="2" t="str">
        <f t="shared" si="79"/>
        <v>Ship2Home</v>
      </c>
      <c r="P2991" s="2">
        <f t="shared" si="80"/>
        <v>-2</v>
      </c>
      <c r="Q2991" s="2">
        <f t="shared" si="81"/>
        <v>4</v>
      </c>
      <c r="R2991" s="2">
        <f t="shared" si="82"/>
        <v>135</v>
      </c>
    </row>
    <row r="2992" spans="1:18" ht="14.25" customHeight="1">
      <c r="A2992" s="2">
        <v>343167</v>
      </c>
      <c r="B2992" s="2" t="s">
        <v>47</v>
      </c>
      <c r="C2992" s="2" t="s">
        <v>43</v>
      </c>
      <c r="D2992" s="2" t="s">
        <v>41</v>
      </c>
      <c r="E2992" s="2" t="s">
        <v>33</v>
      </c>
      <c r="F2992" s="2" t="s">
        <v>34</v>
      </c>
      <c r="G2992" s="4">
        <v>43534.72550925926</v>
      </c>
      <c r="H2992" s="4">
        <v>43542.72550925926</v>
      </c>
      <c r="I2992" s="4">
        <v>43539.72550925926</v>
      </c>
      <c r="J2992" s="2">
        <v>47</v>
      </c>
      <c r="K2992" s="2">
        <v>123</v>
      </c>
      <c r="L2992" s="2" t="str">
        <f t="shared" si="77"/>
        <v>Bangalore</v>
      </c>
      <c r="M2992" s="2" t="str">
        <f t="shared" si="78"/>
        <v>Delhi-Bangalore</v>
      </c>
      <c r="N2992" s="2" t="str">
        <f t="shared" si="83"/>
        <v>Outstation</v>
      </c>
      <c r="O2992" s="2" t="str">
        <f t="shared" si="79"/>
        <v>Ship2Home</v>
      </c>
      <c r="P2992" s="2">
        <f t="shared" si="80"/>
        <v>3</v>
      </c>
      <c r="Q2992" s="2">
        <f t="shared" si="81"/>
        <v>8</v>
      </c>
      <c r="R2992" s="2">
        <f t="shared" si="82"/>
        <v>170</v>
      </c>
    </row>
    <row r="2993" spans="1:18" ht="14.25" customHeight="1">
      <c r="A2993" s="2">
        <v>845489</v>
      </c>
      <c r="B2993" s="2" t="s">
        <v>46</v>
      </c>
      <c r="C2993" s="2" t="s">
        <v>37</v>
      </c>
      <c r="D2993" s="2" t="s">
        <v>32</v>
      </c>
      <c r="E2993" s="2" t="s">
        <v>33</v>
      </c>
      <c r="F2993" s="2" t="s">
        <v>34</v>
      </c>
      <c r="G2993" s="4">
        <v>43534.731238425928</v>
      </c>
      <c r="H2993" s="4">
        <v>43542.731238425928</v>
      </c>
      <c r="I2993" s="4">
        <v>43537.731238425928</v>
      </c>
      <c r="J2993" s="2">
        <v>26</v>
      </c>
      <c r="K2993" s="2">
        <v>114</v>
      </c>
      <c r="L2993" s="2" t="str">
        <f t="shared" si="77"/>
        <v>Mumbai</v>
      </c>
      <c r="M2993" s="2" t="str">
        <f t="shared" si="78"/>
        <v>Bangalore-Mumbai</v>
      </c>
      <c r="N2993" s="2" t="str">
        <f t="shared" si="83"/>
        <v>Outstation</v>
      </c>
      <c r="O2993" s="2" t="str">
        <f t="shared" si="79"/>
        <v>Ship2Home</v>
      </c>
      <c r="P2993" s="2">
        <f t="shared" si="80"/>
        <v>5</v>
      </c>
      <c r="Q2993" s="2">
        <f t="shared" si="81"/>
        <v>8</v>
      </c>
      <c r="R2993" s="2">
        <f t="shared" si="82"/>
        <v>140</v>
      </c>
    </row>
    <row r="2994" spans="1:18" ht="14.25" customHeight="1">
      <c r="A2994" s="2">
        <v>183511</v>
      </c>
      <c r="B2994" s="2" t="s">
        <v>47</v>
      </c>
      <c r="C2994" s="2" t="s">
        <v>31</v>
      </c>
      <c r="D2994" s="2" t="s">
        <v>41</v>
      </c>
      <c r="E2994" s="2" t="s">
        <v>33</v>
      </c>
      <c r="F2994" s="2" t="s">
        <v>34</v>
      </c>
      <c r="G2994" s="4">
        <v>43534.733831018515</v>
      </c>
      <c r="H2994" s="4">
        <v>43540.733831018515</v>
      </c>
      <c r="I2994" s="4">
        <v>43537.733831018515</v>
      </c>
      <c r="J2994" s="2">
        <v>0</v>
      </c>
      <c r="K2994" s="2">
        <v>128</v>
      </c>
      <c r="L2994" s="2" t="str">
        <f t="shared" si="77"/>
        <v>Delhi</v>
      </c>
      <c r="M2994" s="2" t="str">
        <f t="shared" si="78"/>
        <v>Delhi-Delhi</v>
      </c>
      <c r="N2994" s="2" t="str">
        <f t="shared" si="83"/>
        <v>Local</v>
      </c>
      <c r="O2994" s="2" t="str">
        <f t="shared" si="79"/>
        <v>Ship2Home</v>
      </c>
      <c r="P2994" s="2">
        <f t="shared" si="80"/>
        <v>3</v>
      </c>
      <c r="Q2994" s="2">
        <f t="shared" si="81"/>
        <v>6</v>
      </c>
      <c r="R2994" s="2">
        <f t="shared" si="82"/>
        <v>128</v>
      </c>
    </row>
    <row r="2995" spans="1:18" ht="14.25" customHeight="1">
      <c r="A2995" s="2">
        <v>983882</v>
      </c>
      <c r="B2995" s="2" t="s">
        <v>48</v>
      </c>
      <c r="C2995" s="2" t="s">
        <v>37</v>
      </c>
      <c r="D2995" s="2" t="s">
        <v>32</v>
      </c>
      <c r="E2995" s="2" t="s">
        <v>44</v>
      </c>
      <c r="F2995" s="2" t="s">
        <v>34</v>
      </c>
      <c r="G2995" s="4">
        <v>43534.737916666665</v>
      </c>
      <c r="H2995" s="4">
        <v>43536.737916666665</v>
      </c>
      <c r="I2995" s="4">
        <v>43540.737916666665</v>
      </c>
      <c r="J2995" s="2">
        <v>68</v>
      </c>
      <c r="K2995" s="2">
        <v>86</v>
      </c>
      <c r="L2995" s="2" t="str">
        <f t="shared" si="77"/>
        <v>Mumbai</v>
      </c>
      <c r="M2995" s="2" t="str">
        <f t="shared" si="78"/>
        <v>Bangalore-Mumbai</v>
      </c>
      <c r="N2995" s="2" t="str">
        <f t="shared" si="83"/>
        <v>Outstation</v>
      </c>
      <c r="O2995" s="2" t="str">
        <f t="shared" si="79"/>
        <v>FastWheels</v>
      </c>
      <c r="P2995" s="2">
        <f t="shared" si="80"/>
        <v>-4</v>
      </c>
      <c r="Q2995" s="2">
        <f t="shared" si="81"/>
        <v>2</v>
      </c>
      <c r="R2995" s="2">
        <f t="shared" si="82"/>
        <v>154</v>
      </c>
    </row>
    <row r="2996" spans="1:18" ht="14.25" customHeight="1">
      <c r="A2996" s="2">
        <v>397938</v>
      </c>
      <c r="B2996" s="2" t="s">
        <v>47</v>
      </c>
      <c r="C2996" s="2" t="s">
        <v>43</v>
      </c>
      <c r="D2996" s="2" t="s">
        <v>32</v>
      </c>
      <c r="E2996" s="2" t="s">
        <v>38</v>
      </c>
      <c r="F2996" s="2" t="s">
        <v>34</v>
      </c>
      <c r="G2996" s="4">
        <v>43534.738935185182</v>
      </c>
      <c r="H2996" s="4">
        <v>43536.738935185182</v>
      </c>
      <c r="I2996" s="4">
        <v>43537.738935185182</v>
      </c>
      <c r="J2996" s="2">
        <v>0</v>
      </c>
      <c r="K2996" s="2">
        <v>125</v>
      </c>
      <c r="L2996" s="2" t="str">
        <f t="shared" si="77"/>
        <v>Bangalore</v>
      </c>
      <c r="M2996" s="2" t="str">
        <f t="shared" si="78"/>
        <v>Bangalore-Bangalore</v>
      </c>
      <c r="N2996" s="2" t="str">
        <f t="shared" si="83"/>
        <v>Local</v>
      </c>
      <c r="O2996" s="2" t="str">
        <f t="shared" si="79"/>
        <v>Ship2Home</v>
      </c>
      <c r="P2996" s="2">
        <f t="shared" si="80"/>
        <v>-1</v>
      </c>
      <c r="Q2996" s="2">
        <f t="shared" si="81"/>
        <v>2</v>
      </c>
      <c r="R2996" s="2">
        <f t="shared" si="82"/>
        <v>125</v>
      </c>
    </row>
    <row r="2997" spans="1:18" ht="14.25" customHeight="1">
      <c r="A2997" s="2">
        <v>687999</v>
      </c>
      <c r="B2997" s="2" t="s">
        <v>30</v>
      </c>
      <c r="C2997" s="2" t="s">
        <v>45</v>
      </c>
      <c r="D2997" s="2" t="s">
        <v>32</v>
      </c>
      <c r="E2997" s="2" t="s">
        <v>33</v>
      </c>
      <c r="F2997" s="2" t="s">
        <v>34</v>
      </c>
      <c r="G2997" s="4">
        <v>43534.739687499998</v>
      </c>
      <c r="H2997" s="4">
        <v>43538.739687499998</v>
      </c>
      <c r="I2997" s="4">
        <v>43537.739687499998</v>
      </c>
      <c r="J2997" s="2">
        <v>46</v>
      </c>
      <c r="K2997" s="2">
        <v>128</v>
      </c>
      <c r="L2997" s="2" t="str">
        <f t="shared" si="77"/>
        <v>Chennai</v>
      </c>
      <c r="M2997" s="2" t="str">
        <f t="shared" si="78"/>
        <v>Bangalore-Chennai</v>
      </c>
      <c r="N2997" s="2" t="str">
        <f t="shared" si="83"/>
        <v>Outstation</v>
      </c>
      <c r="O2997" s="2" t="str">
        <f t="shared" si="79"/>
        <v>Ship2Home</v>
      </c>
      <c r="P2997" s="2">
        <f t="shared" si="80"/>
        <v>1</v>
      </c>
      <c r="Q2997" s="2">
        <f t="shared" si="81"/>
        <v>4</v>
      </c>
      <c r="R2997" s="2">
        <f t="shared" si="82"/>
        <v>174</v>
      </c>
    </row>
    <row r="2998" spans="1:18" ht="14.25" customHeight="1">
      <c r="A2998" s="2">
        <v>959529</v>
      </c>
      <c r="B2998" s="2" t="s">
        <v>49</v>
      </c>
      <c r="C2998" s="2" t="s">
        <v>37</v>
      </c>
      <c r="D2998" s="2" t="s">
        <v>32</v>
      </c>
      <c r="E2998" s="2" t="s">
        <v>33</v>
      </c>
      <c r="F2998" s="2" t="s">
        <v>34</v>
      </c>
      <c r="G2998" s="4">
        <v>43534.741585648146</v>
      </c>
      <c r="H2998" s="4">
        <v>43538.741585648146</v>
      </c>
      <c r="I2998" s="4">
        <v>43539.741585648146</v>
      </c>
      <c r="J2998" s="2">
        <v>48</v>
      </c>
      <c r="K2998" s="2">
        <v>106</v>
      </c>
      <c r="L2998" s="2" t="str">
        <f t="shared" si="77"/>
        <v>Mumbai</v>
      </c>
      <c r="M2998" s="2" t="str">
        <f t="shared" si="78"/>
        <v>Bangalore-Mumbai</v>
      </c>
      <c r="N2998" s="2" t="str">
        <f t="shared" si="83"/>
        <v>Outstation</v>
      </c>
      <c r="O2998" s="2" t="str">
        <f t="shared" si="79"/>
        <v>Ship2Home</v>
      </c>
      <c r="P2998" s="2">
        <f t="shared" si="80"/>
        <v>-1</v>
      </c>
      <c r="Q2998" s="2">
        <f t="shared" si="81"/>
        <v>4</v>
      </c>
      <c r="R2998" s="2">
        <f t="shared" si="82"/>
        <v>154</v>
      </c>
    </row>
    <row r="2999" spans="1:18" ht="14.25" customHeight="1">
      <c r="A2999" s="2">
        <v>480548</v>
      </c>
      <c r="B2999" s="2" t="s">
        <v>47</v>
      </c>
      <c r="C2999" s="2" t="s">
        <v>43</v>
      </c>
      <c r="D2999" s="2" t="s">
        <v>41</v>
      </c>
      <c r="E2999" s="2" t="s">
        <v>44</v>
      </c>
      <c r="F2999" s="2" t="s">
        <v>34</v>
      </c>
      <c r="G2999" s="4">
        <v>43534.748182870368</v>
      </c>
      <c r="H2999" s="4">
        <v>43536.748182870368</v>
      </c>
      <c r="I2999" s="4">
        <v>43540.748182870368</v>
      </c>
      <c r="J2999" s="2">
        <v>80</v>
      </c>
      <c r="K2999" s="2">
        <v>109</v>
      </c>
      <c r="L2999" s="2" t="str">
        <f t="shared" si="77"/>
        <v>Bangalore</v>
      </c>
      <c r="M2999" s="2" t="str">
        <f t="shared" si="78"/>
        <v>Delhi-Bangalore</v>
      </c>
      <c r="N2999" s="2" t="str">
        <f t="shared" si="83"/>
        <v>Outstation</v>
      </c>
      <c r="O2999" s="2" t="str">
        <f t="shared" si="79"/>
        <v>FastWheels</v>
      </c>
      <c r="P2999" s="2">
        <f t="shared" si="80"/>
        <v>-4</v>
      </c>
      <c r="Q2999" s="2">
        <f t="shared" si="81"/>
        <v>2</v>
      </c>
      <c r="R2999" s="2">
        <f t="shared" si="82"/>
        <v>189</v>
      </c>
    </row>
    <row r="3000" spans="1:18" ht="14.25" customHeight="1">
      <c r="A3000" s="2">
        <v>761534</v>
      </c>
      <c r="B3000" s="2" t="s">
        <v>39</v>
      </c>
      <c r="C3000" s="2" t="s">
        <v>43</v>
      </c>
      <c r="D3000" s="2" t="s">
        <v>41</v>
      </c>
      <c r="E3000" s="2" t="s">
        <v>38</v>
      </c>
      <c r="F3000" s="2" t="s">
        <v>34</v>
      </c>
      <c r="G3000" s="4">
        <v>43534.752268518518</v>
      </c>
      <c r="H3000" s="4">
        <v>43539.752268518518</v>
      </c>
      <c r="I3000" s="4">
        <v>43538.752268518518</v>
      </c>
      <c r="J3000" s="2">
        <v>47</v>
      </c>
      <c r="K3000" s="2">
        <v>129</v>
      </c>
      <c r="L3000" s="2" t="str">
        <f t="shared" si="77"/>
        <v>Bangalore</v>
      </c>
      <c r="M3000" s="2" t="str">
        <f t="shared" si="78"/>
        <v>Delhi-Bangalore</v>
      </c>
      <c r="N3000" s="2" t="str">
        <f t="shared" si="83"/>
        <v>Outstation</v>
      </c>
      <c r="O3000" s="2" t="str">
        <f t="shared" si="79"/>
        <v>Ship2Home</v>
      </c>
      <c r="P3000" s="2">
        <f t="shared" si="80"/>
        <v>1</v>
      </c>
      <c r="Q3000" s="2">
        <f t="shared" si="81"/>
        <v>5</v>
      </c>
      <c r="R3000" s="2">
        <f t="shared" si="82"/>
        <v>176</v>
      </c>
    </row>
    <row r="3001" spans="1:18" ht="14.25" customHeight="1">
      <c r="A3001" s="2">
        <v>871095</v>
      </c>
      <c r="B3001" s="2" t="s">
        <v>36</v>
      </c>
      <c r="C3001" s="2" t="s">
        <v>37</v>
      </c>
      <c r="D3001" s="2" t="s">
        <v>41</v>
      </c>
      <c r="E3001" s="2" t="s">
        <v>33</v>
      </c>
      <c r="F3001" s="2" t="s">
        <v>34</v>
      </c>
      <c r="G3001" s="4">
        <v>43534.752685185187</v>
      </c>
      <c r="H3001" s="4">
        <v>43540.752685185187</v>
      </c>
      <c r="I3001" s="4">
        <v>43541.752685185187</v>
      </c>
      <c r="J3001" s="2">
        <v>30</v>
      </c>
      <c r="K3001" s="2">
        <v>112</v>
      </c>
      <c r="L3001" s="2" t="str">
        <f t="shared" si="77"/>
        <v>Mumbai</v>
      </c>
      <c r="M3001" s="2" t="str">
        <f t="shared" si="78"/>
        <v>Delhi-Mumbai</v>
      </c>
      <c r="N3001" s="2" t="str">
        <f t="shared" si="83"/>
        <v>Outstation</v>
      </c>
      <c r="O3001" s="2" t="str">
        <f t="shared" si="79"/>
        <v>Ship2Home</v>
      </c>
      <c r="P3001" s="2">
        <f t="shared" si="80"/>
        <v>-1</v>
      </c>
      <c r="Q3001" s="2">
        <f t="shared" si="81"/>
        <v>6</v>
      </c>
      <c r="R3001" s="2">
        <f t="shared" si="82"/>
        <v>142</v>
      </c>
    </row>
    <row r="3002" spans="1:18" ht="14.25" customHeight="1">
      <c r="A3002" s="2">
        <v>529489</v>
      </c>
      <c r="B3002" s="2" t="s">
        <v>46</v>
      </c>
      <c r="C3002" s="2" t="s">
        <v>43</v>
      </c>
      <c r="D3002" s="2" t="s">
        <v>32</v>
      </c>
      <c r="E3002" s="2" t="s">
        <v>33</v>
      </c>
      <c r="F3002" s="2" t="s">
        <v>34</v>
      </c>
      <c r="G3002" s="4">
        <v>43534.755023148151</v>
      </c>
      <c r="H3002" s="4">
        <v>43540.755023148151</v>
      </c>
      <c r="I3002" s="4">
        <v>43538.755023148151</v>
      </c>
      <c r="J3002" s="2">
        <v>0</v>
      </c>
      <c r="K3002" s="2">
        <v>128</v>
      </c>
      <c r="L3002" s="2" t="str">
        <f t="shared" si="77"/>
        <v>Bangalore</v>
      </c>
      <c r="M3002" s="2" t="str">
        <f t="shared" si="78"/>
        <v>Bangalore-Bangalore</v>
      </c>
      <c r="N3002" s="2" t="str">
        <f t="shared" si="83"/>
        <v>Local</v>
      </c>
      <c r="O3002" s="2" t="str">
        <f t="shared" si="79"/>
        <v>Ship2Home</v>
      </c>
      <c r="P3002" s="2">
        <f t="shared" si="80"/>
        <v>2</v>
      </c>
      <c r="Q3002" s="2">
        <f t="shared" si="81"/>
        <v>6</v>
      </c>
      <c r="R3002" s="2">
        <f t="shared" si="82"/>
        <v>128</v>
      </c>
    </row>
    <row r="3003" spans="1:18" ht="14.25" customHeight="1">
      <c r="A3003" s="2">
        <v>725710</v>
      </c>
      <c r="B3003" s="2" t="s">
        <v>39</v>
      </c>
      <c r="C3003" s="2" t="s">
        <v>40</v>
      </c>
      <c r="D3003" s="2" t="s">
        <v>32</v>
      </c>
      <c r="E3003" s="2" t="s">
        <v>38</v>
      </c>
      <c r="F3003" s="2" t="s">
        <v>34</v>
      </c>
      <c r="G3003" s="4">
        <v>43534.760671296295</v>
      </c>
      <c r="H3003" s="4">
        <v>43536.760671296295</v>
      </c>
      <c r="I3003" s="4">
        <v>43541.760671296295</v>
      </c>
      <c r="J3003" s="2">
        <v>41</v>
      </c>
      <c r="K3003" s="2">
        <v>112</v>
      </c>
      <c r="L3003" s="2" t="str">
        <f t="shared" si="77"/>
        <v>Kolkata</v>
      </c>
      <c r="M3003" s="2" t="str">
        <f t="shared" si="78"/>
        <v>Bangalore-Kolkata</v>
      </c>
      <c r="N3003" s="2" t="str">
        <f t="shared" si="83"/>
        <v>Outstation</v>
      </c>
      <c r="O3003" s="2" t="str">
        <f t="shared" si="79"/>
        <v>Ship2Home</v>
      </c>
      <c r="P3003" s="2">
        <f t="shared" si="80"/>
        <v>-5</v>
      </c>
      <c r="Q3003" s="2">
        <f t="shared" si="81"/>
        <v>2</v>
      </c>
      <c r="R3003" s="2">
        <f t="shared" si="82"/>
        <v>153</v>
      </c>
    </row>
    <row r="3004" spans="1:18" ht="14.25" customHeight="1">
      <c r="A3004" s="2">
        <v>821186</v>
      </c>
      <c r="B3004" s="2" t="s">
        <v>47</v>
      </c>
      <c r="C3004" s="2" t="s">
        <v>43</v>
      </c>
      <c r="D3004" s="2" t="s">
        <v>41</v>
      </c>
      <c r="E3004" s="2" t="s">
        <v>44</v>
      </c>
      <c r="F3004" s="2" t="s">
        <v>34</v>
      </c>
      <c r="G3004" s="4">
        <v>43534.760717592595</v>
      </c>
      <c r="H3004" s="4">
        <v>43540.760717592595</v>
      </c>
      <c r="I3004" s="4">
        <v>43541.760717592595</v>
      </c>
      <c r="J3004" s="2">
        <v>59</v>
      </c>
      <c r="K3004" s="2">
        <v>106</v>
      </c>
      <c r="L3004" s="2" t="str">
        <f t="shared" si="77"/>
        <v>Bangalore</v>
      </c>
      <c r="M3004" s="2" t="str">
        <f t="shared" si="78"/>
        <v>Delhi-Bangalore</v>
      </c>
      <c r="N3004" s="2" t="str">
        <f t="shared" si="83"/>
        <v>Outstation</v>
      </c>
      <c r="O3004" s="2" t="str">
        <f t="shared" si="79"/>
        <v>FastWheels</v>
      </c>
      <c r="P3004" s="2">
        <f t="shared" si="80"/>
        <v>-1</v>
      </c>
      <c r="Q3004" s="2">
        <f t="shared" si="81"/>
        <v>6</v>
      </c>
      <c r="R3004" s="2">
        <f t="shared" si="82"/>
        <v>165</v>
      </c>
    </row>
    <row r="3005" spans="1:18" ht="14.25" customHeight="1">
      <c r="A3005" s="2">
        <v>99204</v>
      </c>
      <c r="B3005" s="2" t="s">
        <v>36</v>
      </c>
      <c r="C3005" s="2" t="s">
        <v>45</v>
      </c>
      <c r="D3005" s="2" t="s">
        <v>32</v>
      </c>
      <c r="E3005" s="2" t="s">
        <v>44</v>
      </c>
      <c r="F3005" s="2" t="s">
        <v>34</v>
      </c>
      <c r="G3005" s="4">
        <v>43534.762314814812</v>
      </c>
      <c r="H3005" s="4">
        <v>43543.762314814812</v>
      </c>
      <c r="I3005" s="4">
        <v>43540.762314814812</v>
      </c>
      <c r="J3005" s="2">
        <v>33</v>
      </c>
      <c r="K3005" s="2">
        <v>126</v>
      </c>
      <c r="L3005" s="2" t="str">
        <f t="shared" si="77"/>
        <v>Chennai</v>
      </c>
      <c r="M3005" s="2" t="str">
        <f t="shared" si="78"/>
        <v>Bangalore-Chennai</v>
      </c>
      <c r="N3005" s="2" t="str">
        <f t="shared" si="83"/>
        <v>Outstation</v>
      </c>
      <c r="O3005" s="2" t="str">
        <f t="shared" si="79"/>
        <v>FastWheels</v>
      </c>
      <c r="P3005" s="2">
        <f t="shared" si="80"/>
        <v>3</v>
      </c>
      <c r="Q3005" s="2">
        <f t="shared" si="81"/>
        <v>9</v>
      </c>
      <c r="R3005" s="2">
        <f t="shared" si="82"/>
        <v>159</v>
      </c>
    </row>
    <row r="3006" spans="1:18" ht="14.25" customHeight="1">
      <c r="A3006" s="2">
        <v>944001</v>
      </c>
      <c r="B3006" s="2" t="s">
        <v>36</v>
      </c>
      <c r="C3006" s="2" t="s">
        <v>43</v>
      </c>
      <c r="D3006" s="2" t="s">
        <v>41</v>
      </c>
      <c r="E3006" s="2" t="s">
        <v>44</v>
      </c>
      <c r="F3006" s="2" t="s">
        <v>34</v>
      </c>
      <c r="G3006" s="4">
        <v>43534.762337962966</v>
      </c>
      <c r="H3006" s="4">
        <v>43536.762337962966</v>
      </c>
      <c r="I3006" s="4">
        <v>43541.762337962966</v>
      </c>
      <c r="J3006" s="2">
        <v>71</v>
      </c>
      <c r="K3006" s="2">
        <v>103</v>
      </c>
      <c r="L3006" s="2" t="str">
        <f t="shared" si="77"/>
        <v>Bangalore</v>
      </c>
      <c r="M3006" s="2" t="str">
        <f t="shared" si="78"/>
        <v>Delhi-Bangalore</v>
      </c>
      <c r="N3006" s="2" t="str">
        <f t="shared" si="83"/>
        <v>Outstation</v>
      </c>
      <c r="O3006" s="2" t="str">
        <f t="shared" si="79"/>
        <v>FastWheels</v>
      </c>
      <c r="P3006" s="2">
        <f t="shared" si="80"/>
        <v>-5</v>
      </c>
      <c r="Q3006" s="2">
        <f t="shared" si="81"/>
        <v>2</v>
      </c>
      <c r="R3006" s="2">
        <f t="shared" si="82"/>
        <v>174</v>
      </c>
    </row>
    <row r="3007" spans="1:18" ht="14.25" customHeight="1">
      <c r="A3007" s="2">
        <v>248972</v>
      </c>
      <c r="B3007" s="2" t="s">
        <v>42</v>
      </c>
      <c r="C3007" s="2" t="s">
        <v>37</v>
      </c>
      <c r="D3007" s="2" t="s">
        <v>41</v>
      </c>
      <c r="E3007" s="2" t="s">
        <v>44</v>
      </c>
      <c r="F3007" s="2" t="s">
        <v>34</v>
      </c>
      <c r="G3007" s="4">
        <v>43534.764965277776</v>
      </c>
      <c r="H3007" s="4">
        <v>43537.764965277776</v>
      </c>
      <c r="I3007" s="4">
        <v>43539.764965277776</v>
      </c>
      <c r="J3007" s="2">
        <v>48</v>
      </c>
      <c r="K3007" s="2">
        <v>108</v>
      </c>
      <c r="L3007" s="2" t="str">
        <f t="shared" si="77"/>
        <v>Mumbai</v>
      </c>
      <c r="M3007" s="2" t="str">
        <f t="shared" si="78"/>
        <v>Delhi-Mumbai</v>
      </c>
      <c r="N3007" s="2" t="str">
        <f t="shared" si="83"/>
        <v>Outstation</v>
      </c>
      <c r="O3007" s="2" t="str">
        <f t="shared" si="79"/>
        <v>FastWheels</v>
      </c>
      <c r="P3007" s="2">
        <f t="shared" si="80"/>
        <v>-2</v>
      </c>
      <c r="Q3007" s="2">
        <f t="shared" si="81"/>
        <v>3</v>
      </c>
      <c r="R3007" s="2">
        <f t="shared" si="82"/>
        <v>156</v>
      </c>
    </row>
    <row r="3008" spans="1:18" ht="14.25" customHeight="1">
      <c r="A3008" s="2">
        <v>223679</v>
      </c>
      <c r="B3008" s="2" t="s">
        <v>46</v>
      </c>
      <c r="C3008" s="2" t="s">
        <v>31</v>
      </c>
      <c r="D3008" s="2" t="s">
        <v>41</v>
      </c>
      <c r="E3008" s="2" t="s">
        <v>44</v>
      </c>
      <c r="F3008" s="2" t="s">
        <v>34</v>
      </c>
      <c r="G3008" s="4">
        <v>43534.768321759257</v>
      </c>
      <c r="H3008" s="4">
        <v>43537.768321759257</v>
      </c>
      <c r="I3008" s="4">
        <v>43538.768321759257</v>
      </c>
      <c r="J3008" s="2">
        <v>0</v>
      </c>
      <c r="K3008" s="2">
        <v>102</v>
      </c>
      <c r="L3008" s="2" t="str">
        <f t="shared" si="77"/>
        <v>Delhi</v>
      </c>
      <c r="M3008" s="2" t="str">
        <f t="shared" si="78"/>
        <v>Delhi-Delhi</v>
      </c>
      <c r="N3008" s="2" t="str">
        <f t="shared" si="83"/>
        <v>Local</v>
      </c>
      <c r="O3008" s="2" t="str">
        <f t="shared" si="79"/>
        <v>FastWheels</v>
      </c>
      <c r="P3008" s="2">
        <f t="shared" si="80"/>
        <v>-1</v>
      </c>
      <c r="Q3008" s="2">
        <f t="shared" si="81"/>
        <v>3</v>
      </c>
      <c r="R3008" s="2">
        <f t="shared" si="82"/>
        <v>102</v>
      </c>
    </row>
    <row r="3009" spans="1:18" ht="14.25" customHeight="1">
      <c r="A3009" s="2">
        <v>110850</v>
      </c>
      <c r="B3009" s="2" t="s">
        <v>30</v>
      </c>
      <c r="C3009" s="2" t="s">
        <v>31</v>
      </c>
      <c r="D3009" s="2" t="s">
        <v>41</v>
      </c>
      <c r="E3009" s="2" t="s">
        <v>44</v>
      </c>
      <c r="F3009" s="2" t="s">
        <v>34</v>
      </c>
      <c r="G3009" s="4">
        <v>43534.772418981483</v>
      </c>
      <c r="H3009" s="4">
        <v>43535.772418981483</v>
      </c>
      <c r="I3009" s="4">
        <v>43537.772418981483</v>
      </c>
      <c r="J3009" s="2">
        <v>0</v>
      </c>
      <c r="K3009" s="2">
        <v>110</v>
      </c>
      <c r="L3009" s="2" t="str">
        <f t="shared" si="77"/>
        <v>Delhi</v>
      </c>
      <c r="M3009" s="2" t="str">
        <f t="shared" si="78"/>
        <v>Delhi-Delhi</v>
      </c>
      <c r="N3009" s="2" t="str">
        <f t="shared" si="83"/>
        <v>Local</v>
      </c>
      <c r="O3009" s="2" t="str">
        <f t="shared" si="79"/>
        <v>FastWheels</v>
      </c>
      <c r="P3009" s="2">
        <f t="shared" si="80"/>
        <v>-2</v>
      </c>
      <c r="Q3009" s="2">
        <f t="shared" si="81"/>
        <v>1</v>
      </c>
      <c r="R3009" s="2">
        <f t="shared" si="82"/>
        <v>110</v>
      </c>
    </row>
    <row r="3010" spans="1:18" ht="14.25" customHeight="1">
      <c r="A3010" s="2">
        <v>222381</v>
      </c>
      <c r="B3010" s="2" t="s">
        <v>30</v>
      </c>
      <c r="C3010" s="2" t="s">
        <v>40</v>
      </c>
      <c r="D3010" s="2" t="s">
        <v>41</v>
      </c>
      <c r="E3010" s="2" t="s">
        <v>44</v>
      </c>
      <c r="F3010" s="2" t="s">
        <v>34</v>
      </c>
      <c r="G3010" s="4">
        <v>43534.772685185184</v>
      </c>
      <c r="H3010" s="4">
        <v>43541.772685185184</v>
      </c>
      <c r="I3010" s="4">
        <v>43538.772685185184</v>
      </c>
      <c r="J3010" s="2">
        <v>70</v>
      </c>
      <c r="K3010" s="2">
        <v>87</v>
      </c>
      <c r="L3010" s="2" t="str">
        <f t="shared" si="77"/>
        <v>Kolkata</v>
      </c>
      <c r="M3010" s="2" t="str">
        <f t="shared" si="78"/>
        <v>Delhi-Kolkata</v>
      </c>
      <c r="N3010" s="2" t="str">
        <f t="shared" si="83"/>
        <v>Outstation</v>
      </c>
      <c r="O3010" s="2" t="str">
        <f t="shared" si="79"/>
        <v>FastWheels</v>
      </c>
      <c r="P3010" s="2">
        <f t="shared" si="80"/>
        <v>3</v>
      </c>
      <c r="Q3010" s="2">
        <f t="shared" si="81"/>
        <v>7</v>
      </c>
      <c r="R3010" s="2">
        <f t="shared" si="82"/>
        <v>157</v>
      </c>
    </row>
    <row r="3011" spans="1:18" ht="14.25" customHeight="1">
      <c r="A3011" s="2">
        <v>643339</v>
      </c>
      <c r="B3011" s="2" t="s">
        <v>30</v>
      </c>
      <c r="C3011" s="2" t="s">
        <v>37</v>
      </c>
      <c r="D3011" s="2" t="s">
        <v>41</v>
      </c>
      <c r="E3011" s="2" t="s">
        <v>33</v>
      </c>
      <c r="F3011" s="2" t="s">
        <v>34</v>
      </c>
      <c r="G3011" s="4">
        <v>43534.775821759256</v>
      </c>
      <c r="H3011" s="4">
        <v>43540.775821759256</v>
      </c>
      <c r="I3011" s="4">
        <v>43541.775821759256</v>
      </c>
      <c r="J3011" s="2">
        <v>39</v>
      </c>
      <c r="K3011" s="2">
        <v>108</v>
      </c>
      <c r="L3011" s="2" t="str">
        <f t="shared" si="77"/>
        <v>Mumbai</v>
      </c>
      <c r="M3011" s="2" t="str">
        <f t="shared" si="78"/>
        <v>Delhi-Mumbai</v>
      </c>
      <c r="N3011" s="2" t="str">
        <f t="shared" si="83"/>
        <v>Outstation</v>
      </c>
      <c r="O3011" s="2" t="str">
        <f t="shared" si="79"/>
        <v>Ship2Home</v>
      </c>
      <c r="P3011" s="2">
        <f t="shared" si="80"/>
        <v>-1</v>
      </c>
      <c r="Q3011" s="2">
        <f t="shared" si="81"/>
        <v>6</v>
      </c>
      <c r="R3011" s="2">
        <f t="shared" si="82"/>
        <v>147</v>
      </c>
    </row>
    <row r="3012" spans="1:18" ht="14.25" customHeight="1">
      <c r="A3012" s="2">
        <v>320738</v>
      </c>
      <c r="B3012" s="2" t="s">
        <v>39</v>
      </c>
      <c r="C3012" s="2" t="s">
        <v>45</v>
      </c>
      <c r="D3012" s="2" t="s">
        <v>32</v>
      </c>
      <c r="E3012" s="2" t="s">
        <v>38</v>
      </c>
      <c r="F3012" s="2" t="s">
        <v>34</v>
      </c>
      <c r="G3012" s="4">
        <v>43534.776620370372</v>
      </c>
      <c r="H3012" s="4">
        <v>43536.776620370372</v>
      </c>
      <c r="I3012" s="4">
        <v>43537.776620370372</v>
      </c>
      <c r="J3012" s="2">
        <v>31</v>
      </c>
      <c r="K3012" s="2">
        <v>124</v>
      </c>
      <c r="L3012" s="2" t="str">
        <f t="shared" si="77"/>
        <v>Chennai</v>
      </c>
      <c r="M3012" s="2" t="str">
        <f t="shared" si="78"/>
        <v>Bangalore-Chennai</v>
      </c>
      <c r="N3012" s="2" t="str">
        <f t="shared" si="83"/>
        <v>Outstation</v>
      </c>
      <c r="O3012" s="2" t="str">
        <f t="shared" si="79"/>
        <v>Ship2Home</v>
      </c>
      <c r="P3012" s="2">
        <f t="shared" si="80"/>
        <v>-1</v>
      </c>
      <c r="Q3012" s="2">
        <f t="shared" si="81"/>
        <v>2</v>
      </c>
      <c r="R3012" s="2">
        <f t="shared" si="82"/>
        <v>155</v>
      </c>
    </row>
    <row r="3013" spans="1:18" ht="14.25" customHeight="1">
      <c r="A3013" s="2">
        <v>892678</v>
      </c>
      <c r="B3013" s="2" t="s">
        <v>30</v>
      </c>
      <c r="C3013" s="2" t="s">
        <v>45</v>
      </c>
      <c r="D3013" s="2" t="s">
        <v>41</v>
      </c>
      <c r="E3013" s="2" t="s">
        <v>38</v>
      </c>
      <c r="F3013" s="2" t="s">
        <v>34</v>
      </c>
      <c r="G3013" s="4">
        <v>43534.780995370369</v>
      </c>
      <c r="H3013" s="4">
        <v>43538.780995370369</v>
      </c>
      <c r="I3013" s="4">
        <v>43540.780995370369</v>
      </c>
      <c r="J3013" s="2">
        <v>35</v>
      </c>
      <c r="K3013" s="2">
        <v>129</v>
      </c>
      <c r="L3013" s="2" t="str">
        <f t="shared" si="77"/>
        <v>Chennai</v>
      </c>
      <c r="M3013" s="2" t="str">
        <f t="shared" si="78"/>
        <v>Delhi-Chennai</v>
      </c>
      <c r="N3013" s="2" t="str">
        <f t="shared" si="83"/>
        <v>Outstation</v>
      </c>
      <c r="O3013" s="2" t="str">
        <f t="shared" si="79"/>
        <v>Ship2Home</v>
      </c>
      <c r="P3013" s="2">
        <f t="shared" si="80"/>
        <v>-2</v>
      </c>
      <c r="Q3013" s="2">
        <f t="shared" si="81"/>
        <v>4</v>
      </c>
      <c r="R3013" s="2">
        <f t="shared" si="82"/>
        <v>164</v>
      </c>
    </row>
    <row r="3014" spans="1:18" ht="14.25" customHeight="1">
      <c r="A3014" s="2">
        <v>178263</v>
      </c>
      <c r="B3014" s="2" t="s">
        <v>30</v>
      </c>
      <c r="C3014" s="2" t="s">
        <v>37</v>
      </c>
      <c r="D3014" s="2" t="s">
        <v>32</v>
      </c>
      <c r="E3014" s="2" t="s">
        <v>33</v>
      </c>
      <c r="F3014" s="2" t="s">
        <v>34</v>
      </c>
      <c r="G3014" s="4">
        <v>43534.785810185182</v>
      </c>
      <c r="H3014" s="4">
        <v>43537.785810185182</v>
      </c>
      <c r="I3014" s="4">
        <v>43538.785810185182</v>
      </c>
      <c r="J3014" s="2">
        <v>40</v>
      </c>
      <c r="K3014" s="2">
        <v>106</v>
      </c>
      <c r="L3014" s="2" t="str">
        <f t="shared" si="77"/>
        <v>Mumbai</v>
      </c>
      <c r="M3014" s="2" t="str">
        <f t="shared" si="78"/>
        <v>Bangalore-Mumbai</v>
      </c>
      <c r="N3014" s="2" t="str">
        <f t="shared" si="83"/>
        <v>Outstation</v>
      </c>
      <c r="O3014" s="2" t="str">
        <f t="shared" si="79"/>
        <v>Ship2Home</v>
      </c>
      <c r="P3014" s="2">
        <f t="shared" si="80"/>
        <v>-1</v>
      </c>
      <c r="Q3014" s="2">
        <f t="shared" si="81"/>
        <v>3</v>
      </c>
      <c r="R3014" s="2">
        <f t="shared" si="82"/>
        <v>146</v>
      </c>
    </row>
    <row r="3015" spans="1:18" ht="14.25" customHeight="1">
      <c r="A3015" s="2">
        <v>663128</v>
      </c>
      <c r="B3015" s="2" t="s">
        <v>39</v>
      </c>
      <c r="C3015" s="2" t="s">
        <v>37</v>
      </c>
      <c r="D3015" s="2" t="s">
        <v>41</v>
      </c>
      <c r="E3015" s="2" t="s">
        <v>44</v>
      </c>
      <c r="F3015" s="2" t="s">
        <v>34</v>
      </c>
      <c r="G3015" s="4">
        <v>43534.786585648151</v>
      </c>
      <c r="H3015" s="4">
        <v>43536.786585648151</v>
      </c>
      <c r="I3015" s="4">
        <v>43538.786585648151</v>
      </c>
      <c r="J3015" s="2">
        <v>42</v>
      </c>
      <c r="K3015" s="2">
        <v>112</v>
      </c>
      <c r="L3015" s="2" t="str">
        <f t="shared" si="77"/>
        <v>Mumbai</v>
      </c>
      <c r="M3015" s="2" t="str">
        <f t="shared" si="78"/>
        <v>Delhi-Mumbai</v>
      </c>
      <c r="N3015" s="2" t="str">
        <f t="shared" si="83"/>
        <v>Outstation</v>
      </c>
      <c r="O3015" s="2" t="str">
        <f t="shared" si="79"/>
        <v>FastWheels</v>
      </c>
      <c r="P3015" s="2">
        <f t="shared" si="80"/>
        <v>-2</v>
      </c>
      <c r="Q3015" s="2">
        <f t="shared" si="81"/>
        <v>2</v>
      </c>
      <c r="R3015" s="2">
        <f t="shared" si="82"/>
        <v>154</v>
      </c>
    </row>
    <row r="3016" spans="1:18" ht="14.25" customHeight="1">
      <c r="A3016" s="2">
        <v>459423</v>
      </c>
      <c r="B3016" s="2" t="s">
        <v>39</v>
      </c>
      <c r="C3016" s="2" t="s">
        <v>31</v>
      </c>
      <c r="D3016" s="2" t="s">
        <v>41</v>
      </c>
      <c r="E3016" s="2" t="s">
        <v>44</v>
      </c>
      <c r="F3016" s="2" t="s">
        <v>34</v>
      </c>
      <c r="G3016" s="4">
        <v>43534.788391203707</v>
      </c>
      <c r="H3016" s="4">
        <v>43536.788391203707</v>
      </c>
      <c r="I3016" s="4">
        <v>43537.788391203707</v>
      </c>
      <c r="J3016" s="2">
        <v>0</v>
      </c>
      <c r="K3016" s="2">
        <v>109</v>
      </c>
      <c r="L3016" s="2" t="str">
        <f t="shared" si="77"/>
        <v>Delhi</v>
      </c>
      <c r="M3016" s="2" t="str">
        <f t="shared" si="78"/>
        <v>Delhi-Delhi</v>
      </c>
      <c r="N3016" s="2" t="str">
        <f t="shared" si="83"/>
        <v>Local</v>
      </c>
      <c r="O3016" s="2" t="str">
        <f t="shared" si="79"/>
        <v>FastWheels</v>
      </c>
      <c r="P3016" s="2">
        <f t="shared" si="80"/>
        <v>-1</v>
      </c>
      <c r="Q3016" s="2">
        <f t="shared" si="81"/>
        <v>2</v>
      </c>
      <c r="R3016" s="2">
        <f t="shared" si="82"/>
        <v>109</v>
      </c>
    </row>
    <row r="3017" spans="1:18" ht="14.25" customHeight="1">
      <c r="A3017" s="2">
        <v>586661</v>
      </c>
      <c r="B3017" s="2" t="s">
        <v>39</v>
      </c>
      <c r="C3017" s="2" t="s">
        <v>43</v>
      </c>
      <c r="D3017" s="2" t="s">
        <v>41</v>
      </c>
      <c r="E3017" s="2" t="s">
        <v>33</v>
      </c>
      <c r="F3017" s="2" t="s">
        <v>34</v>
      </c>
      <c r="G3017" s="4">
        <v>43534.789675925924</v>
      </c>
      <c r="H3017" s="4">
        <v>43539.789675925924</v>
      </c>
      <c r="I3017" s="4">
        <v>43540.789675925924</v>
      </c>
      <c r="J3017" s="2">
        <v>27</v>
      </c>
      <c r="K3017" s="2">
        <v>130</v>
      </c>
      <c r="L3017" s="2" t="str">
        <f t="shared" si="77"/>
        <v>Bangalore</v>
      </c>
      <c r="M3017" s="2" t="str">
        <f t="shared" si="78"/>
        <v>Delhi-Bangalore</v>
      </c>
      <c r="N3017" s="2" t="str">
        <f t="shared" si="83"/>
        <v>Outstation</v>
      </c>
      <c r="O3017" s="2" t="str">
        <f t="shared" si="79"/>
        <v>Ship2Home</v>
      </c>
      <c r="P3017" s="2">
        <f t="shared" si="80"/>
        <v>-1</v>
      </c>
      <c r="Q3017" s="2">
        <f t="shared" si="81"/>
        <v>5</v>
      </c>
      <c r="R3017" s="2">
        <f t="shared" si="82"/>
        <v>157</v>
      </c>
    </row>
    <row r="3018" spans="1:18" ht="14.25" customHeight="1">
      <c r="A3018" s="2">
        <v>44094</v>
      </c>
      <c r="B3018" s="2" t="s">
        <v>39</v>
      </c>
      <c r="C3018" s="2" t="s">
        <v>45</v>
      </c>
      <c r="D3018" s="2" t="s">
        <v>41</v>
      </c>
      <c r="E3018" s="2" t="s">
        <v>38</v>
      </c>
      <c r="F3018" s="2" t="s">
        <v>34</v>
      </c>
      <c r="G3018" s="4">
        <v>43534.79042824074</v>
      </c>
      <c r="H3018" s="4">
        <v>43540.79042824074</v>
      </c>
      <c r="I3018" s="4">
        <v>43538.79042824074</v>
      </c>
      <c r="J3018" s="2">
        <v>47</v>
      </c>
      <c r="K3018" s="2">
        <v>122</v>
      </c>
      <c r="L3018" s="2" t="str">
        <f t="shared" si="77"/>
        <v>Chennai</v>
      </c>
      <c r="M3018" s="2" t="str">
        <f t="shared" si="78"/>
        <v>Delhi-Chennai</v>
      </c>
      <c r="N3018" s="2" t="str">
        <f t="shared" si="83"/>
        <v>Outstation</v>
      </c>
      <c r="O3018" s="2" t="str">
        <f t="shared" si="79"/>
        <v>Ship2Home</v>
      </c>
      <c r="P3018" s="2">
        <f t="shared" si="80"/>
        <v>2</v>
      </c>
      <c r="Q3018" s="2">
        <f t="shared" si="81"/>
        <v>6</v>
      </c>
      <c r="R3018" s="2">
        <f t="shared" si="82"/>
        <v>169</v>
      </c>
    </row>
    <row r="3019" spans="1:18" ht="14.25" customHeight="1">
      <c r="A3019" s="2">
        <v>222492</v>
      </c>
      <c r="B3019" s="2" t="s">
        <v>39</v>
      </c>
      <c r="C3019" s="2" t="s">
        <v>31</v>
      </c>
      <c r="D3019" s="2" t="s">
        <v>32</v>
      </c>
      <c r="E3019" s="2" t="s">
        <v>44</v>
      </c>
      <c r="F3019" s="2" t="s">
        <v>34</v>
      </c>
      <c r="G3019" s="4">
        <v>43534.795624999999</v>
      </c>
      <c r="H3019" s="4">
        <v>43537.795624999999</v>
      </c>
      <c r="I3019" s="4">
        <v>43540.795624999999</v>
      </c>
      <c r="J3019" s="2">
        <v>33</v>
      </c>
      <c r="K3019" s="2">
        <v>128</v>
      </c>
      <c r="L3019" s="2" t="str">
        <f t="shared" si="77"/>
        <v>Delhi</v>
      </c>
      <c r="M3019" s="2" t="str">
        <f t="shared" si="78"/>
        <v>Bangalore-Delhi</v>
      </c>
      <c r="N3019" s="2" t="str">
        <f t="shared" si="83"/>
        <v>Outstation</v>
      </c>
      <c r="O3019" s="2" t="str">
        <f t="shared" si="79"/>
        <v>FastWheels</v>
      </c>
      <c r="P3019" s="2">
        <f t="shared" si="80"/>
        <v>-3</v>
      </c>
      <c r="Q3019" s="2">
        <f t="shared" si="81"/>
        <v>3</v>
      </c>
      <c r="R3019" s="2">
        <f t="shared" si="82"/>
        <v>161</v>
      </c>
    </row>
    <row r="3020" spans="1:18" ht="14.25" customHeight="1">
      <c r="A3020" s="2">
        <v>11492</v>
      </c>
      <c r="B3020" s="2" t="s">
        <v>36</v>
      </c>
      <c r="C3020" s="2" t="s">
        <v>45</v>
      </c>
      <c r="D3020" s="2" t="s">
        <v>41</v>
      </c>
      <c r="E3020" s="2" t="s">
        <v>44</v>
      </c>
      <c r="F3020" s="2" t="s">
        <v>34</v>
      </c>
      <c r="G3020" s="4">
        <v>43534.795798611114</v>
      </c>
      <c r="H3020" s="4">
        <v>43543.795798611114</v>
      </c>
      <c r="I3020" s="4">
        <v>43539.795798611114</v>
      </c>
      <c r="J3020" s="2">
        <v>25</v>
      </c>
      <c r="K3020" s="2">
        <v>130</v>
      </c>
      <c r="L3020" s="2" t="str">
        <f t="shared" si="77"/>
        <v>Chennai</v>
      </c>
      <c r="M3020" s="2" t="str">
        <f t="shared" si="78"/>
        <v>Delhi-Chennai</v>
      </c>
      <c r="N3020" s="2" t="str">
        <f t="shared" si="83"/>
        <v>Outstation</v>
      </c>
      <c r="O3020" s="2" t="str">
        <f t="shared" si="79"/>
        <v>FastWheels</v>
      </c>
      <c r="P3020" s="2">
        <f t="shared" si="80"/>
        <v>4</v>
      </c>
      <c r="Q3020" s="2">
        <f t="shared" si="81"/>
        <v>9</v>
      </c>
      <c r="R3020" s="2">
        <f t="shared" si="82"/>
        <v>155</v>
      </c>
    </row>
    <row r="3021" spans="1:18" ht="14.25" customHeight="1">
      <c r="A3021" s="2">
        <v>538372</v>
      </c>
      <c r="B3021" s="2" t="s">
        <v>39</v>
      </c>
      <c r="C3021" s="2" t="s">
        <v>40</v>
      </c>
      <c r="D3021" s="2" t="s">
        <v>32</v>
      </c>
      <c r="E3021" s="2" t="s">
        <v>44</v>
      </c>
      <c r="F3021" s="2" t="s">
        <v>34</v>
      </c>
      <c r="G3021" s="4">
        <v>43534.801585648151</v>
      </c>
      <c r="H3021" s="4">
        <v>43540.801585648151</v>
      </c>
      <c r="I3021" s="4">
        <v>43541.801585648151</v>
      </c>
      <c r="J3021" s="2">
        <v>41</v>
      </c>
      <c r="K3021" s="2">
        <v>112</v>
      </c>
      <c r="L3021" s="2" t="str">
        <f t="shared" si="77"/>
        <v>Kolkata</v>
      </c>
      <c r="M3021" s="2" t="str">
        <f t="shared" si="78"/>
        <v>Bangalore-Kolkata</v>
      </c>
      <c r="N3021" s="2" t="str">
        <f t="shared" si="83"/>
        <v>Outstation</v>
      </c>
      <c r="O3021" s="2" t="str">
        <f t="shared" si="79"/>
        <v>FastWheels</v>
      </c>
      <c r="P3021" s="2">
        <f t="shared" si="80"/>
        <v>-1</v>
      </c>
      <c r="Q3021" s="2">
        <f t="shared" si="81"/>
        <v>6</v>
      </c>
      <c r="R3021" s="2">
        <f t="shared" si="82"/>
        <v>153</v>
      </c>
    </row>
    <row r="3022" spans="1:18" ht="14.25" customHeight="1">
      <c r="A3022" s="2">
        <v>154688</v>
      </c>
      <c r="B3022" s="2" t="s">
        <v>42</v>
      </c>
      <c r="C3022" s="2" t="s">
        <v>45</v>
      </c>
      <c r="D3022" s="2" t="s">
        <v>32</v>
      </c>
      <c r="E3022" s="2" t="s">
        <v>44</v>
      </c>
      <c r="F3022" s="2" t="s">
        <v>34</v>
      </c>
      <c r="G3022" s="4">
        <v>43534.801620370374</v>
      </c>
      <c r="H3022" s="4">
        <v>43540.801620370374</v>
      </c>
      <c r="I3022" s="4">
        <v>43538.801620370374</v>
      </c>
      <c r="J3022" s="2">
        <v>32</v>
      </c>
      <c r="K3022" s="2">
        <v>128</v>
      </c>
      <c r="L3022" s="2" t="str">
        <f t="shared" si="77"/>
        <v>Chennai</v>
      </c>
      <c r="M3022" s="2" t="str">
        <f t="shared" si="78"/>
        <v>Bangalore-Chennai</v>
      </c>
      <c r="N3022" s="2" t="str">
        <f t="shared" si="83"/>
        <v>Outstation</v>
      </c>
      <c r="O3022" s="2" t="str">
        <f t="shared" si="79"/>
        <v>FastWheels</v>
      </c>
      <c r="P3022" s="2">
        <f t="shared" si="80"/>
        <v>2</v>
      </c>
      <c r="Q3022" s="2">
        <f t="shared" si="81"/>
        <v>6</v>
      </c>
      <c r="R3022" s="2">
        <f t="shared" si="82"/>
        <v>160</v>
      </c>
    </row>
    <row r="3023" spans="1:18" ht="14.25" customHeight="1">
      <c r="A3023" s="2">
        <v>730899</v>
      </c>
      <c r="B3023" s="2" t="s">
        <v>36</v>
      </c>
      <c r="C3023" s="2" t="s">
        <v>43</v>
      </c>
      <c r="D3023" s="2" t="s">
        <v>32</v>
      </c>
      <c r="E3023" s="2" t="s">
        <v>33</v>
      </c>
      <c r="F3023" s="2" t="s">
        <v>34</v>
      </c>
      <c r="G3023" s="4">
        <v>43534.801793981482</v>
      </c>
      <c r="H3023" s="4">
        <v>43534.801793981482</v>
      </c>
      <c r="I3023" s="4">
        <v>43540.801793981482</v>
      </c>
      <c r="J3023" s="2">
        <v>0</v>
      </c>
      <c r="K3023" s="2">
        <v>123</v>
      </c>
      <c r="L3023" s="2" t="str">
        <f t="shared" si="77"/>
        <v>Bangalore</v>
      </c>
      <c r="M3023" s="2" t="str">
        <f t="shared" si="78"/>
        <v>Bangalore-Bangalore</v>
      </c>
      <c r="N3023" s="2" t="str">
        <f t="shared" si="83"/>
        <v>Local</v>
      </c>
      <c r="O3023" s="2" t="str">
        <f t="shared" si="79"/>
        <v>Ship2Home</v>
      </c>
      <c r="P3023" s="2">
        <f t="shared" si="80"/>
        <v>-6</v>
      </c>
      <c r="Q3023" s="2">
        <f t="shared" si="81"/>
        <v>0</v>
      </c>
      <c r="R3023" s="2">
        <f t="shared" si="82"/>
        <v>123</v>
      </c>
    </row>
    <row r="3024" spans="1:18" ht="14.25" customHeight="1">
      <c r="A3024" s="2">
        <v>673512</v>
      </c>
      <c r="B3024" s="2" t="s">
        <v>39</v>
      </c>
      <c r="C3024" s="2" t="s">
        <v>37</v>
      </c>
      <c r="D3024" s="2" t="s">
        <v>41</v>
      </c>
      <c r="E3024" s="2" t="s">
        <v>44</v>
      </c>
      <c r="F3024" s="2" t="s">
        <v>34</v>
      </c>
      <c r="G3024" s="4">
        <v>43534.80777777778</v>
      </c>
      <c r="H3024" s="4">
        <v>43539.80777777778</v>
      </c>
      <c r="I3024" s="4">
        <v>43539.80777777778</v>
      </c>
      <c r="J3024" s="2">
        <v>56</v>
      </c>
      <c r="K3024" s="2">
        <v>95</v>
      </c>
      <c r="L3024" s="2" t="str">
        <f t="shared" si="77"/>
        <v>Mumbai</v>
      </c>
      <c r="M3024" s="2" t="str">
        <f t="shared" si="78"/>
        <v>Delhi-Mumbai</v>
      </c>
      <c r="N3024" s="2" t="str">
        <f t="shared" si="83"/>
        <v>Outstation</v>
      </c>
      <c r="O3024" s="2" t="str">
        <f t="shared" si="79"/>
        <v>FastWheels</v>
      </c>
      <c r="P3024" s="2">
        <f t="shared" si="80"/>
        <v>0</v>
      </c>
      <c r="Q3024" s="2">
        <f t="shared" si="81"/>
        <v>5</v>
      </c>
      <c r="R3024" s="2">
        <f t="shared" si="82"/>
        <v>151</v>
      </c>
    </row>
    <row r="3025" spans="1:18" ht="14.25" customHeight="1">
      <c r="A3025" s="2">
        <v>940</v>
      </c>
      <c r="B3025" s="2" t="s">
        <v>48</v>
      </c>
      <c r="C3025" s="2" t="s">
        <v>40</v>
      </c>
      <c r="D3025" s="2" t="s">
        <v>41</v>
      </c>
      <c r="E3025" s="2" t="s">
        <v>44</v>
      </c>
      <c r="F3025" s="2" t="s">
        <v>34</v>
      </c>
      <c r="G3025" s="4">
        <v>43534.811412037037</v>
      </c>
      <c r="H3025" s="4">
        <v>43542.811412037037</v>
      </c>
      <c r="I3025" s="4">
        <v>43541.811412037037</v>
      </c>
      <c r="J3025" s="2">
        <v>39</v>
      </c>
      <c r="K3025" s="2">
        <v>106</v>
      </c>
      <c r="L3025" s="2" t="str">
        <f t="shared" si="77"/>
        <v>Kolkata</v>
      </c>
      <c r="M3025" s="2" t="str">
        <f t="shared" si="78"/>
        <v>Delhi-Kolkata</v>
      </c>
      <c r="N3025" s="2" t="str">
        <f t="shared" si="83"/>
        <v>Outstation</v>
      </c>
      <c r="O3025" s="2" t="str">
        <f t="shared" si="79"/>
        <v>FastWheels</v>
      </c>
      <c r="P3025" s="2">
        <f t="shared" si="80"/>
        <v>1</v>
      </c>
      <c r="Q3025" s="2">
        <f t="shared" si="81"/>
        <v>8</v>
      </c>
      <c r="R3025" s="2">
        <f t="shared" si="82"/>
        <v>145</v>
      </c>
    </row>
    <row r="3026" spans="1:18" ht="14.25" customHeight="1">
      <c r="A3026" s="2">
        <v>168120</v>
      </c>
      <c r="B3026" s="2" t="s">
        <v>30</v>
      </c>
      <c r="C3026" s="2" t="s">
        <v>31</v>
      </c>
      <c r="D3026" s="2" t="s">
        <v>41</v>
      </c>
      <c r="E3026" s="2" t="s">
        <v>44</v>
      </c>
      <c r="F3026" s="2" t="s">
        <v>34</v>
      </c>
      <c r="G3026" s="4">
        <v>43534.81590277778</v>
      </c>
      <c r="H3026" s="4">
        <v>43536.81590277778</v>
      </c>
      <c r="I3026" s="4">
        <v>43538.81590277778</v>
      </c>
      <c r="J3026" s="2">
        <v>0</v>
      </c>
      <c r="K3026" s="2">
        <v>122</v>
      </c>
      <c r="L3026" s="2" t="str">
        <f t="shared" si="77"/>
        <v>Delhi</v>
      </c>
      <c r="M3026" s="2" t="str">
        <f t="shared" si="78"/>
        <v>Delhi-Delhi</v>
      </c>
      <c r="N3026" s="2" t="str">
        <f t="shared" si="83"/>
        <v>Local</v>
      </c>
      <c r="O3026" s="2" t="str">
        <f t="shared" si="79"/>
        <v>FastWheels</v>
      </c>
      <c r="P3026" s="2">
        <f t="shared" si="80"/>
        <v>-2</v>
      </c>
      <c r="Q3026" s="2">
        <f t="shared" si="81"/>
        <v>2</v>
      </c>
      <c r="R3026" s="2">
        <f t="shared" si="82"/>
        <v>122</v>
      </c>
    </row>
    <row r="3027" spans="1:18" ht="14.25" customHeight="1">
      <c r="A3027" s="2">
        <v>601164</v>
      </c>
      <c r="B3027" s="2" t="s">
        <v>36</v>
      </c>
      <c r="C3027" s="2" t="s">
        <v>43</v>
      </c>
      <c r="D3027" s="2" t="s">
        <v>41</v>
      </c>
      <c r="E3027" s="2" t="s">
        <v>44</v>
      </c>
      <c r="F3027" s="2" t="s">
        <v>34</v>
      </c>
      <c r="G3027" s="4">
        <v>43534.819224537037</v>
      </c>
      <c r="H3027" s="4">
        <v>43536.819224537037</v>
      </c>
      <c r="I3027" s="4">
        <v>43540.819224537037</v>
      </c>
      <c r="J3027" s="2">
        <v>75</v>
      </c>
      <c r="K3027" s="2">
        <v>110</v>
      </c>
      <c r="L3027" s="2" t="str">
        <f t="shared" si="77"/>
        <v>Bangalore</v>
      </c>
      <c r="M3027" s="2" t="str">
        <f t="shared" si="78"/>
        <v>Delhi-Bangalore</v>
      </c>
      <c r="N3027" s="2" t="str">
        <f t="shared" si="83"/>
        <v>Outstation</v>
      </c>
      <c r="O3027" s="2" t="str">
        <f t="shared" si="79"/>
        <v>FastWheels</v>
      </c>
      <c r="P3027" s="2">
        <f t="shared" si="80"/>
        <v>-4</v>
      </c>
      <c r="Q3027" s="2">
        <f t="shared" si="81"/>
        <v>2</v>
      </c>
      <c r="R3027" s="2">
        <f t="shared" si="82"/>
        <v>185</v>
      </c>
    </row>
    <row r="3028" spans="1:18" ht="14.25" customHeight="1">
      <c r="A3028" s="2">
        <v>193911</v>
      </c>
      <c r="B3028" s="2" t="s">
        <v>48</v>
      </c>
      <c r="C3028" s="2" t="s">
        <v>37</v>
      </c>
      <c r="D3028" s="2" t="s">
        <v>32</v>
      </c>
      <c r="E3028" s="2" t="s">
        <v>33</v>
      </c>
      <c r="F3028" s="2" t="s">
        <v>34</v>
      </c>
      <c r="G3028" s="4">
        <v>43534.820891203701</v>
      </c>
      <c r="H3028" s="4">
        <v>43543.820891203701</v>
      </c>
      <c r="I3028" s="4">
        <v>43541.820891203701</v>
      </c>
      <c r="J3028" s="2">
        <v>48</v>
      </c>
      <c r="K3028" s="2">
        <v>115</v>
      </c>
      <c r="L3028" s="2" t="str">
        <f t="shared" si="77"/>
        <v>Mumbai</v>
      </c>
      <c r="M3028" s="2" t="str">
        <f t="shared" si="78"/>
        <v>Bangalore-Mumbai</v>
      </c>
      <c r="N3028" s="2" t="str">
        <f t="shared" si="83"/>
        <v>Outstation</v>
      </c>
      <c r="O3028" s="2" t="str">
        <f t="shared" si="79"/>
        <v>Ship2Home</v>
      </c>
      <c r="P3028" s="2">
        <f t="shared" si="80"/>
        <v>2</v>
      </c>
      <c r="Q3028" s="2">
        <f t="shared" si="81"/>
        <v>9</v>
      </c>
      <c r="R3028" s="2">
        <f t="shared" si="82"/>
        <v>163</v>
      </c>
    </row>
    <row r="3029" spans="1:18" ht="14.25" customHeight="1">
      <c r="A3029" s="2">
        <v>20224</v>
      </c>
      <c r="B3029" s="2" t="s">
        <v>36</v>
      </c>
      <c r="C3029" s="2" t="s">
        <v>43</v>
      </c>
      <c r="D3029" s="2" t="s">
        <v>41</v>
      </c>
      <c r="E3029" s="2" t="s">
        <v>44</v>
      </c>
      <c r="F3029" s="2" t="s">
        <v>34</v>
      </c>
      <c r="G3029" s="4">
        <v>43534.823113425926</v>
      </c>
      <c r="H3029" s="4">
        <v>43539.823113425926</v>
      </c>
      <c r="I3029" s="4">
        <v>43539.823113425926</v>
      </c>
      <c r="J3029" s="2">
        <v>48</v>
      </c>
      <c r="K3029" s="2">
        <v>120</v>
      </c>
      <c r="L3029" s="2" t="str">
        <f t="shared" si="77"/>
        <v>Bangalore</v>
      </c>
      <c r="M3029" s="2" t="str">
        <f t="shared" si="78"/>
        <v>Delhi-Bangalore</v>
      </c>
      <c r="N3029" s="2" t="str">
        <f t="shared" si="83"/>
        <v>Outstation</v>
      </c>
      <c r="O3029" s="2" t="str">
        <f t="shared" si="79"/>
        <v>FastWheels</v>
      </c>
      <c r="P3029" s="2">
        <f t="shared" si="80"/>
        <v>0</v>
      </c>
      <c r="Q3029" s="2">
        <f t="shared" si="81"/>
        <v>5</v>
      </c>
      <c r="R3029" s="2">
        <f t="shared" si="82"/>
        <v>168</v>
      </c>
    </row>
    <row r="3030" spans="1:18" ht="14.25" customHeight="1">
      <c r="A3030" s="2">
        <v>64039</v>
      </c>
      <c r="B3030" s="2" t="s">
        <v>46</v>
      </c>
      <c r="C3030" s="2" t="s">
        <v>45</v>
      </c>
      <c r="D3030" s="2" t="s">
        <v>41</v>
      </c>
      <c r="E3030" s="2" t="s">
        <v>33</v>
      </c>
      <c r="F3030" s="2" t="s">
        <v>34</v>
      </c>
      <c r="G3030" s="4">
        <v>43534.828645833331</v>
      </c>
      <c r="H3030" s="4">
        <v>43539.828645833331</v>
      </c>
      <c r="I3030" s="4">
        <v>43538.828645833331</v>
      </c>
      <c r="J3030" s="2">
        <v>32</v>
      </c>
      <c r="K3030" s="2">
        <v>124</v>
      </c>
      <c r="L3030" s="2" t="str">
        <f t="shared" si="77"/>
        <v>Chennai</v>
      </c>
      <c r="M3030" s="2" t="str">
        <f t="shared" si="78"/>
        <v>Delhi-Chennai</v>
      </c>
      <c r="N3030" s="2" t="str">
        <f t="shared" si="83"/>
        <v>Outstation</v>
      </c>
      <c r="O3030" s="2" t="str">
        <f t="shared" si="79"/>
        <v>Ship2Home</v>
      </c>
      <c r="P3030" s="2">
        <f t="shared" si="80"/>
        <v>1</v>
      </c>
      <c r="Q3030" s="2">
        <f t="shared" si="81"/>
        <v>5</v>
      </c>
      <c r="R3030" s="2">
        <f t="shared" si="82"/>
        <v>156</v>
      </c>
    </row>
    <row r="3031" spans="1:18" ht="14.25" customHeight="1">
      <c r="A3031" s="2">
        <v>73898</v>
      </c>
      <c r="B3031" s="2" t="s">
        <v>30</v>
      </c>
      <c r="C3031" s="2" t="s">
        <v>45</v>
      </c>
      <c r="D3031" s="2" t="s">
        <v>41</v>
      </c>
      <c r="E3031" s="2" t="s">
        <v>38</v>
      </c>
      <c r="F3031" s="2" t="s">
        <v>34</v>
      </c>
      <c r="G3031" s="4">
        <v>43534.828831018516</v>
      </c>
      <c r="H3031" s="4">
        <v>43540.828831018516</v>
      </c>
      <c r="I3031" s="4">
        <v>43538.828831018516</v>
      </c>
      <c r="J3031" s="2">
        <v>27</v>
      </c>
      <c r="K3031" s="2">
        <v>128</v>
      </c>
      <c r="L3031" s="2" t="str">
        <f t="shared" si="77"/>
        <v>Chennai</v>
      </c>
      <c r="M3031" s="2" t="str">
        <f t="shared" si="78"/>
        <v>Delhi-Chennai</v>
      </c>
      <c r="N3031" s="2" t="str">
        <f t="shared" si="83"/>
        <v>Outstation</v>
      </c>
      <c r="O3031" s="2" t="str">
        <f t="shared" si="79"/>
        <v>Ship2Home</v>
      </c>
      <c r="P3031" s="2">
        <f t="shared" si="80"/>
        <v>2</v>
      </c>
      <c r="Q3031" s="2">
        <f t="shared" si="81"/>
        <v>6</v>
      </c>
      <c r="R3031" s="2">
        <f t="shared" si="82"/>
        <v>155</v>
      </c>
    </row>
    <row r="3032" spans="1:18" ht="14.25" customHeight="1">
      <c r="A3032" s="2">
        <v>312405</v>
      </c>
      <c r="B3032" s="2" t="s">
        <v>39</v>
      </c>
      <c r="C3032" s="2" t="s">
        <v>40</v>
      </c>
      <c r="D3032" s="2" t="s">
        <v>41</v>
      </c>
      <c r="E3032" s="2" t="s">
        <v>44</v>
      </c>
      <c r="F3032" s="2" t="s">
        <v>34</v>
      </c>
      <c r="G3032" s="4">
        <v>43534.831342592595</v>
      </c>
      <c r="H3032" s="4">
        <v>43539.831342592595</v>
      </c>
      <c r="I3032" s="4">
        <v>43538.831342592595</v>
      </c>
      <c r="J3032" s="2">
        <v>72</v>
      </c>
      <c r="K3032" s="2">
        <v>94</v>
      </c>
      <c r="L3032" s="2" t="str">
        <f t="shared" si="77"/>
        <v>Kolkata</v>
      </c>
      <c r="M3032" s="2" t="str">
        <f t="shared" si="78"/>
        <v>Delhi-Kolkata</v>
      </c>
      <c r="N3032" s="2" t="str">
        <f t="shared" si="83"/>
        <v>Outstation</v>
      </c>
      <c r="O3032" s="2" t="str">
        <f t="shared" si="79"/>
        <v>FastWheels</v>
      </c>
      <c r="P3032" s="2">
        <f t="shared" si="80"/>
        <v>1</v>
      </c>
      <c r="Q3032" s="2">
        <f t="shared" si="81"/>
        <v>5</v>
      </c>
      <c r="R3032" s="2">
        <f t="shared" si="82"/>
        <v>166</v>
      </c>
    </row>
    <row r="3033" spans="1:18" ht="14.25" customHeight="1">
      <c r="A3033" s="2">
        <v>340693</v>
      </c>
      <c r="B3033" s="2" t="s">
        <v>46</v>
      </c>
      <c r="C3033" s="2" t="s">
        <v>40</v>
      </c>
      <c r="D3033" s="2" t="s">
        <v>32</v>
      </c>
      <c r="E3033" s="2" t="s">
        <v>44</v>
      </c>
      <c r="F3033" s="2" t="s">
        <v>34</v>
      </c>
      <c r="G3033" s="4">
        <v>43534.837534722225</v>
      </c>
      <c r="H3033" s="4">
        <v>43539.837534722225</v>
      </c>
      <c r="I3033" s="4">
        <v>43540.837534722225</v>
      </c>
      <c r="J3033" s="2">
        <v>72</v>
      </c>
      <c r="K3033" s="2">
        <v>87</v>
      </c>
      <c r="L3033" s="2" t="str">
        <f t="shared" si="77"/>
        <v>Kolkata</v>
      </c>
      <c r="M3033" s="2" t="str">
        <f t="shared" si="78"/>
        <v>Bangalore-Kolkata</v>
      </c>
      <c r="N3033" s="2" t="str">
        <f t="shared" si="83"/>
        <v>Outstation</v>
      </c>
      <c r="O3033" s="2" t="str">
        <f t="shared" si="79"/>
        <v>FastWheels</v>
      </c>
      <c r="P3033" s="2">
        <f t="shared" si="80"/>
        <v>-1</v>
      </c>
      <c r="Q3033" s="2">
        <f t="shared" si="81"/>
        <v>5</v>
      </c>
      <c r="R3033" s="2">
        <f t="shared" si="82"/>
        <v>159</v>
      </c>
    </row>
    <row r="3034" spans="1:18" ht="14.25" customHeight="1">
      <c r="A3034" s="2">
        <v>68236</v>
      </c>
      <c r="B3034" s="2" t="s">
        <v>30</v>
      </c>
      <c r="C3034" s="2" t="s">
        <v>31</v>
      </c>
      <c r="D3034" s="2" t="s">
        <v>41</v>
      </c>
      <c r="E3034" s="2" t="s">
        <v>44</v>
      </c>
      <c r="F3034" s="2" t="s">
        <v>34</v>
      </c>
      <c r="G3034" s="4">
        <v>43534.844131944446</v>
      </c>
      <c r="H3034" s="4">
        <v>43538.844131944446</v>
      </c>
      <c r="I3034" s="4">
        <v>43540.844131944446</v>
      </c>
      <c r="J3034" s="2">
        <v>0</v>
      </c>
      <c r="K3034" s="2">
        <v>102</v>
      </c>
      <c r="L3034" s="2" t="str">
        <f t="shared" si="77"/>
        <v>Delhi</v>
      </c>
      <c r="M3034" s="2" t="str">
        <f t="shared" si="78"/>
        <v>Delhi-Delhi</v>
      </c>
      <c r="N3034" s="2" t="str">
        <f t="shared" si="83"/>
        <v>Local</v>
      </c>
      <c r="O3034" s="2" t="str">
        <f t="shared" si="79"/>
        <v>FastWheels</v>
      </c>
      <c r="P3034" s="2">
        <f t="shared" si="80"/>
        <v>-2</v>
      </c>
      <c r="Q3034" s="2">
        <f t="shared" si="81"/>
        <v>4</v>
      </c>
      <c r="R3034" s="2">
        <f t="shared" si="82"/>
        <v>102</v>
      </c>
    </row>
    <row r="3035" spans="1:18" ht="14.25" customHeight="1">
      <c r="A3035" s="2">
        <v>277320</v>
      </c>
      <c r="B3035" s="2" t="s">
        <v>30</v>
      </c>
      <c r="C3035" s="2" t="s">
        <v>40</v>
      </c>
      <c r="D3035" s="2" t="s">
        <v>32</v>
      </c>
      <c r="E3035" s="2" t="s">
        <v>44</v>
      </c>
      <c r="F3035" s="2" t="s">
        <v>34</v>
      </c>
      <c r="G3035" s="4">
        <v>43534.847129629627</v>
      </c>
      <c r="H3035" s="4">
        <v>43538.847129629627</v>
      </c>
      <c r="I3035" s="4">
        <v>43539.847129629627</v>
      </c>
      <c r="J3035" s="2">
        <v>64</v>
      </c>
      <c r="K3035" s="2">
        <v>93</v>
      </c>
      <c r="L3035" s="2" t="str">
        <f t="shared" si="77"/>
        <v>Kolkata</v>
      </c>
      <c r="M3035" s="2" t="str">
        <f t="shared" si="78"/>
        <v>Bangalore-Kolkata</v>
      </c>
      <c r="N3035" s="2" t="str">
        <f t="shared" si="83"/>
        <v>Outstation</v>
      </c>
      <c r="O3035" s="2" t="str">
        <f t="shared" si="79"/>
        <v>FastWheels</v>
      </c>
      <c r="P3035" s="2">
        <f t="shared" si="80"/>
        <v>-1</v>
      </c>
      <c r="Q3035" s="2">
        <f t="shared" si="81"/>
        <v>4</v>
      </c>
      <c r="R3035" s="2">
        <f t="shared" si="82"/>
        <v>157</v>
      </c>
    </row>
    <row r="3036" spans="1:18" ht="14.25" customHeight="1">
      <c r="A3036" s="2">
        <v>628553</v>
      </c>
      <c r="B3036" s="2" t="s">
        <v>36</v>
      </c>
      <c r="C3036" s="2" t="s">
        <v>31</v>
      </c>
      <c r="D3036" s="2" t="s">
        <v>32</v>
      </c>
      <c r="E3036" s="2" t="s">
        <v>44</v>
      </c>
      <c r="F3036" s="2" t="s">
        <v>34</v>
      </c>
      <c r="G3036" s="4">
        <v>43534.84951388889</v>
      </c>
      <c r="H3036" s="4">
        <v>43536.84951388889</v>
      </c>
      <c r="I3036" s="4">
        <v>43538.84951388889</v>
      </c>
      <c r="J3036" s="2">
        <v>76</v>
      </c>
      <c r="K3036" s="2">
        <v>107</v>
      </c>
      <c r="L3036" s="2" t="str">
        <f t="shared" si="77"/>
        <v>Delhi</v>
      </c>
      <c r="M3036" s="2" t="str">
        <f t="shared" si="78"/>
        <v>Bangalore-Delhi</v>
      </c>
      <c r="N3036" s="2" t="str">
        <f t="shared" si="83"/>
        <v>Outstation</v>
      </c>
      <c r="O3036" s="2" t="str">
        <f t="shared" si="79"/>
        <v>FastWheels</v>
      </c>
      <c r="P3036" s="2">
        <f t="shared" si="80"/>
        <v>-2</v>
      </c>
      <c r="Q3036" s="2">
        <f t="shared" si="81"/>
        <v>2</v>
      </c>
      <c r="R3036" s="2">
        <f t="shared" si="82"/>
        <v>183</v>
      </c>
    </row>
    <row r="3037" spans="1:18" ht="14.25" customHeight="1">
      <c r="A3037" s="2">
        <v>250908</v>
      </c>
      <c r="B3037" s="2" t="s">
        <v>36</v>
      </c>
      <c r="C3037" s="2" t="s">
        <v>40</v>
      </c>
      <c r="D3037" s="2" t="s">
        <v>32</v>
      </c>
      <c r="E3037" s="2" t="s">
        <v>44</v>
      </c>
      <c r="F3037" s="2" t="s">
        <v>34</v>
      </c>
      <c r="G3037" s="4">
        <v>43534.855173611111</v>
      </c>
      <c r="H3037" s="4">
        <v>43540.855173611111</v>
      </c>
      <c r="I3037" s="4">
        <v>43538.855173611111</v>
      </c>
      <c r="J3037" s="2">
        <v>35</v>
      </c>
      <c r="K3037" s="2">
        <v>105</v>
      </c>
      <c r="L3037" s="2" t="str">
        <f t="shared" si="77"/>
        <v>Kolkata</v>
      </c>
      <c r="M3037" s="2" t="str">
        <f t="shared" si="78"/>
        <v>Bangalore-Kolkata</v>
      </c>
      <c r="N3037" s="2" t="str">
        <f t="shared" si="83"/>
        <v>Outstation</v>
      </c>
      <c r="O3037" s="2" t="str">
        <f t="shared" si="79"/>
        <v>FastWheels</v>
      </c>
      <c r="P3037" s="2">
        <f t="shared" si="80"/>
        <v>2</v>
      </c>
      <c r="Q3037" s="2">
        <f t="shared" si="81"/>
        <v>6</v>
      </c>
      <c r="R3037" s="2">
        <f t="shared" si="82"/>
        <v>140</v>
      </c>
    </row>
    <row r="3038" spans="1:18" ht="14.25" customHeight="1">
      <c r="A3038" s="2">
        <v>802150</v>
      </c>
      <c r="B3038" s="2" t="s">
        <v>48</v>
      </c>
      <c r="C3038" s="2" t="s">
        <v>31</v>
      </c>
      <c r="D3038" s="2" t="s">
        <v>41</v>
      </c>
      <c r="E3038" s="2" t="s">
        <v>44</v>
      </c>
      <c r="F3038" s="2" t="s">
        <v>34</v>
      </c>
      <c r="G3038" s="4">
        <v>43534.857465277775</v>
      </c>
      <c r="H3038" s="4">
        <v>43534.857465277775</v>
      </c>
      <c r="I3038" s="4">
        <v>43538.857465277775</v>
      </c>
      <c r="J3038" s="2">
        <v>0</v>
      </c>
      <c r="K3038" s="2">
        <v>106</v>
      </c>
      <c r="L3038" s="2" t="str">
        <f t="shared" si="77"/>
        <v>Delhi</v>
      </c>
      <c r="M3038" s="2" t="str">
        <f t="shared" si="78"/>
        <v>Delhi-Delhi</v>
      </c>
      <c r="N3038" s="2" t="str">
        <f t="shared" si="83"/>
        <v>Local</v>
      </c>
      <c r="O3038" s="2" t="str">
        <f t="shared" si="79"/>
        <v>FastWheels</v>
      </c>
      <c r="P3038" s="2">
        <f t="shared" si="80"/>
        <v>-4</v>
      </c>
      <c r="Q3038" s="2">
        <f t="shared" si="81"/>
        <v>0</v>
      </c>
      <c r="R3038" s="2">
        <f t="shared" si="82"/>
        <v>106</v>
      </c>
    </row>
    <row r="3039" spans="1:18" ht="14.25" customHeight="1">
      <c r="A3039" s="2">
        <v>991544</v>
      </c>
      <c r="B3039" s="2" t="s">
        <v>36</v>
      </c>
      <c r="C3039" s="2" t="s">
        <v>31</v>
      </c>
      <c r="D3039" s="2" t="s">
        <v>41</v>
      </c>
      <c r="E3039" s="2" t="s">
        <v>44</v>
      </c>
      <c r="F3039" s="2" t="s">
        <v>34</v>
      </c>
      <c r="G3039" s="4">
        <v>43534.859201388892</v>
      </c>
      <c r="H3039" s="4">
        <v>43537.859201388892</v>
      </c>
      <c r="I3039" s="4">
        <v>43539.859201388892</v>
      </c>
      <c r="J3039" s="2">
        <v>0</v>
      </c>
      <c r="K3039" s="2">
        <v>124</v>
      </c>
      <c r="L3039" s="2" t="str">
        <f t="shared" si="77"/>
        <v>Delhi</v>
      </c>
      <c r="M3039" s="2" t="str">
        <f t="shared" si="78"/>
        <v>Delhi-Delhi</v>
      </c>
      <c r="N3039" s="2" t="str">
        <f t="shared" si="83"/>
        <v>Local</v>
      </c>
      <c r="O3039" s="2" t="str">
        <f t="shared" si="79"/>
        <v>FastWheels</v>
      </c>
      <c r="P3039" s="2">
        <f t="shared" si="80"/>
        <v>-2</v>
      </c>
      <c r="Q3039" s="2">
        <f t="shared" si="81"/>
        <v>3</v>
      </c>
      <c r="R3039" s="2">
        <f t="shared" si="82"/>
        <v>124</v>
      </c>
    </row>
    <row r="3040" spans="1:18" ht="14.25" customHeight="1">
      <c r="A3040" s="2">
        <v>410639</v>
      </c>
      <c r="B3040" s="2" t="s">
        <v>39</v>
      </c>
      <c r="C3040" s="2" t="s">
        <v>40</v>
      </c>
      <c r="D3040" s="2" t="s">
        <v>41</v>
      </c>
      <c r="E3040" s="2" t="s">
        <v>33</v>
      </c>
      <c r="F3040" s="2" t="s">
        <v>34</v>
      </c>
      <c r="G3040" s="4">
        <v>43534.861134259256</v>
      </c>
      <c r="H3040" s="4">
        <v>43536.861134259256</v>
      </c>
      <c r="I3040" s="4">
        <v>43538.861134259256</v>
      </c>
      <c r="J3040" s="2">
        <v>27</v>
      </c>
      <c r="K3040" s="2">
        <v>111</v>
      </c>
      <c r="L3040" s="2" t="str">
        <f t="shared" si="77"/>
        <v>Kolkata</v>
      </c>
      <c r="M3040" s="2" t="str">
        <f t="shared" si="78"/>
        <v>Delhi-Kolkata</v>
      </c>
      <c r="N3040" s="2" t="str">
        <f t="shared" si="83"/>
        <v>Outstation</v>
      </c>
      <c r="O3040" s="2" t="str">
        <f t="shared" si="79"/>
        <v>Ship2Home</v>
      </c>
      <c r="P3040" s="2">
        <f t="shared" si="80"/>
        <v>-2</v>
      </c>
      <c r="Q3040" s="2">
        <f t="shared" si="81"/>
        <v>2</v>
      </c>
      <c r="R3040" s="2">
        <f t="shared" si="82"/>
        <v>138</v>
      </c>
    </row>
    <row r="3041" spans="1:18" ht="14.25" customHeight="1">
      <c r="A3041" s="2">
        <v>160621</v>
      </c>
      <c r="B3041" s="2" t="s">
        <v>46</v>
      </c>
      <c r="C3041" s="2" t="s">
        <v>37</v>
      </c>
      <c r="D3041" s="2" t="s">
        <v>32</v>
      </c>
      <c r="E3041" s="2" t="s">
        <v>33</v>
      </c>
      <c r="F3041" s="2" t="s">
        <v>34</v>
      </c>
      <c r="G3041" s="4">
        <v>43534.861319444448</v>
      </c>
      <c r="H3041" s="4">
        <v>43537.861319444448</v>
      </c>
      <c r="I3041" s="4">
        <v>43539.861319444448</v>
      </c>
      <c r="J3041" s="2">
        <v>27</v>
      </c>
      <c r="K3041" s="2">
        <v>107</v>
      </c>
      <c r="L3041" s="2" t="str">
        <f t="shared" si="77"/>
        <v>Mumbai</v>
      </c>
      <c r="M3041" s="2" t="str">
        <f t="shared" si="78"/>
        <v>Bangalore-Mumbai</v>
      </c>
      <c r="N3041" s="2" t="str">
        <f t="shared" si="83"/>
        <v>Outstation</v>
      </c>
      <c r="O3041" s="2" t="str">
        <f t="shared" si="79"/>
        <v>Ship2Home</v>
      </c>
      <c r="P3041" s="2">
        <f t="shared" si="80"/>
        <v>-2</v>
      </c>
      <c r="Q3041" s="2">
        <f t="shared" si="81"/>
        <v>3</v>
      </c>
      <c r="R3041" s="2">
        <f t="shared" si="82"/>
        <v>134</v>
      </c>
    </row>
    <row r="3042" spans="1:18" ht="14.25" customHeight="1">
      <c r="A3042" s="2">
        <v>790666</v>
      </c>
      <c r="B3042" s="2" t="s">
        <v>39</v>
      </c>
      <c r="C3042" s="2" t="s">
        <v>31</v>
      </c>
      <c r="D3042" s="2" t="s">
        <v>32</v>
      </c>
      <c r="E3042" s="2" t="s">
        <v>44</v>
      </c>
      <c r="F3042" s="2" t="s">
        <v>34</v>
      </c>
      <c r="G3042" s="4">
        <v>43534.869108796294</v>
      </c>
      <c r="H3042" s="4">
        <v>43536.869108796294</v>
      </c>
      <c r="I3042" s="4">
        <v>43540.869108796294</v>
      </c>
      <c r="J3042" s="2">
        <v>80</v>
      </c>
      <c r="K3042" s="2">
        <v>105</v>
      </c>
      <c r="L3042" s="2" t="str">
        <f t="shared" si="77"/>
        <v>Delhi</v>
      </c>
      <c r="M3042" s="2" t="str">
        <f t="shared" si="78"/>
        <v>Bangalore-Delhi</v>
      </c>
      <c r="N3042" s="2" t="str">
        <f t="shared" si="83"/>
        <v>Outstation</v>
      </c>
      <c r="O3042" s="2" t="str">
        <f t="shared" si="79"/>
        <v>FastWheels</v>
      </c>
      <c r="P3042" s="2">
        <f t="shared" si="80"/>
        <v>-4</v>
      </c>
      <c r="Q3042" s="2">
        <f t="shared" si="81"/>
        <v>2</v>
      </c>
      <c r="R3042" s="2">
        <f t="shared" si="82"/>
        <v>185</v>
      </c>
    </row>
    <row r="3043" spans="1:18" ht="14.25" customHeight="1">
      <c r="A3043" s="2">
        <v>105591</v>
      </c>
      <c r="B3043" s="2" t="s">
        <v>49</v>
      </c>
      <c r="C3043" s="2" t="s">
        <v>43</v>
      </c>
      <c r="D3043" s="2" t="s">
        <v>32</v>
      </c>
      <c r="E3043" s="2" t="s">
        <v>33</v>
      </c>
      <c r="F3043" s="2" t="s">
        <v>34</v>
      </c>
      <c r="G3043" s="4">
        <v>43534.872210648151</v>
      </c>
      <c r="H3043" s="4">
        <v>43535.872210648151</v>
      </c>
      <c r="I3043" s="4">
        <v>43538.872210648151</v>
      </c>
      <c r="J3043" s="2">
        <v>0</v>
      </c>
      <c r="K3043" s="2">
        <v>129</v>
      </c>
      <c r="L3043" s="2" t="str">
        <f t="shared" si="77"/>
        <v>Bangalore</v>
      </c>
      <c r="M3043" s="2" t="str">
        <f t="shared" si="78"/>
        <v>Bangalore-Bangalore</v>
      </c>
      <c r="N3043" s="2" t="str">
        <f t="shared" si="83"/>
        <v>Local</v>
      </c>
      <c r="O3043" s="2" t="str">
        <f t="shared" si="79"/>
        <v>Ship2Home</v>
      </c>
      <c r="P3043" s="2">
        <f t="shared" si="80"/>
        <v>-3</v>
      </c>
      <c r="Q3043" s="2">
        <f t="shared" si="81"/>
        <v>1</v>
      </c>
      <c r="R3043" s="2">
        <f t="shared" si="82"/>
        <v>129</v>
      </c>
    </row>
    <row r="3044" spans="1:18" ht="14.25" customHeight="1">
      <c r="A3044" s="2">
        <v>309611</v>
      </c>
      <c r="B3044" s="2" t="s">
        <v>36</v>
      </c>
      <c r="C3044" s="2" t="s">
        <v>40</v>
      </c>
      <c r="D3044" s="2" t="s">
        <v>41</v>
      </c>
      <c r="E3044" s="2" t="s">
        <v>33</v>
      </c>
      <c r="F3044" s="2" t="s">
        <v>34</v>
      </c>
      <c r="G3044" s="4">
        <v>43534.877141203702</v>
      </c>
      <c r="H3044" s="4">
        <v>43536.877141203702</v>
      </c>
      <c r="I3044" s="4">
        <v>43541.877141203702</v>
      </c>
      <c r="J3044" s="2">
        <v>29</v>
      </c>
      <c r="K3044" s="2">
        <v>107</v>
      </c>
      <c r="L3044" s="2" t="str">
        <f t="shared" si="77"/>
        <v>Kolkata</v>
      </c>
      <c r="M3044" s="2" t="str">
        <f t="shared" si="78"/>
        <v>Delhi-Kolkata</v>
      </c>
      <c r="N3044" s="2" t="str">
        <f t="shared" si="83"/>
        <v>Outstation</v>
      </c>
      <c r="O3044" s="2" t="str">
        <f t="shared" si="79"/>
        <v>Ship2Home</v>
      </c>
      <c r="P3044" s="2">
        <f t="shared" si="80"/>
        <v>-5</v>
      </c>
      <c r="Q3044" s="2">
        <f t="shared" si="81"/>
        <v>2</v>
      </c>
      <c r="R3044" s="2">
        <f t="shared" si="82"/>
        <v>136</v>
      </c>
    </row>
    <row r="3045" spans="1:18" ht="14.25" customHeight="1">
      <c r="A3045" s="2">
        <v>316214</v>
      </c>
      <c r="B3045" s="2" t="s">
        <v>42</v>
      </c>
      <c r="C3045" s="2" t="s">
        <v>37</v>
      </c>
      <c r="D3045" s="2" t="s">
        <v>32</v>
      </c>
      <c r="E3045" s="2" t="s">
        <v>44</v>
      </c>
      <c r="F3045" s="2" t="s">
        <v>34</v>
      </c>
      <c r="G3045" s="4">
        <v>43534.877615740741</v>
      </c>
      <c r="H3045" s="4">
        <v>43540.877615740741</v>
      </c>
      <c r="I3045" s="4">
        <v>43540.877615740741</v>
      </c>
      <c r="J3045" s="2">
        <v>66</v>
      </c>
      <c r="K3045" s="2">
        <v>93</v>
      </c>
      <c r="L3045" s="2" t="str">
        <f t="shared" si="77"/>
        <v>Mumbai</v>
      </c>
      <c r="M3045" s="2" t="str">
        <f t="shared" si="78"/>
        <v>Bangalore-Mumbai</v>
      </c>
      <c r="N3045" s="2" t="str">
        <f t="shared" si="83"/>
        <v>Outstation</v>
      </c>
      <c r="O3045" s="2" t="str">
        <f t="shared" si="79"/>
        <v>FastWheels</v>
      </c>
      <c r="P3045" s="2">
        <f t="shared" si="80"/>
        <v>0</v>
      </c>
      <c r="Q3045" s="2">
        <f t="shared" si="81"/>
        <v>6</v>
      </c>
      <c r="R3045" s="2">
        <f t="shared" si="82"/>
        <v>159</v>
      </c>
    </row>
    <row r="3046" spans="1:18" ht="14.25" customHeight="1">
      <c r="A3046" s="2">
        <v>945112</v>
      </c>
      <c r="B3046" s="2" t="s">
        <v>36</v>
      </c>
      <c r="C3046" s="2" t="s">
        <v>43</v>
      </c>
      <c r="D3046" s="2" t="s">
        <v>41</v>
      </c>
      <c r="E3046" s="2" t="s">
        <v>44</v>
      </c>
      <c r="F3046" s="2" t="s">
        <v>34</v>
      </c>
      <c r="G3046" s="4">
        <v>43534.87903935185</v>
      </c>
      <c r="H3046" s="4">
        <v>43536.87903935185</v>
      </c>
      <c r="I3046" s="4">
        <v>43538.87903935185</v>
      </c>
      <c r="J3046" s="2">
        <v>29</v>
      </c>
      <c r="K3046" s="2">
        <v>129</v>
      </c>
      <c r="L3046" s="2" t="str">
        <f t="shared" si="77"/>
        <v>Bangalore</v>
      </c>
      <c r="M3046" s="2" t="str">
        <f t="shared" si="78"/>
        <v>Delhi-Bangalore</v>
      </c>
      <c r="N3046" s="2" t="str">
        <f t="shared" si="83"/>
        <v>Outstation</v>
      </c>
      <c r="O3046" s="2" t="str">
        <f t="shared" si="79"/>
        <v>FastWheels</v>
      </c>
      <c r="P3046" s="2">
        <f t="shared" si="80"/>
        <v>-2</v>
      </c>
      <c r="Q3046" s="2">
        <f t="shared" si="81"/>
        <v>2</v>
      </c>
      <c r="R3046" s="2">
        <f t="shared" si="82"/>
        <v>158</v>
      </c>
    </row>
    <row r="3047" spans="1:18" ht="14.25" customHeight="1">
      <c r="A3047" s="2">
        <v>752682</v>
      </c>
      <c r="B3047" s="2" t="s">
        <v>47</v>
      </c>
      <c r="C3047" s="2" t="s">
        <v>40</v>
      </c>
      <c r="D3047" s="2" t="s">
        <v>32</v>
      </c>
      <c r="E3047" s="2" t="s">
        <v>38</v>
      </c>
      <c r="F3047" s="2" t="s">
        <v>34</v>
      </c>
      <c r="G3047" s="4">
        <v>43534.884085648147</v>
      </c>
      <c r="H3047" s="4">
        <v>43538.884085648147</v>
      </c>
      <c r="I3047" s="4">
        <v>43539.884085648147</v>
      </c>
      <c r="J3047" s="2">
        <v>49</v>
      </c>
      <c r="K3047" s="2">
        <v>114</v>
      </c>
      <c r="L3047" s="2" t="str">
        <f t="shared" si="77"/>
        <v>Kolkata</v>
      </c>
      <c r="M3047" s="2" t="str">
        <f t="shared" si="78"/>
        <v>Bangalore-Kolkata</v>
      </c>
      <c r="N3047" s="2" t="str">
        <f t="shared" si="83"/>
        <v>Outstation</v>
      </c>
      <c r="O3047" s="2" t="str">
        <f t="shared" si="79"/>
        <v>Ship2Home</v>
      </c>
      <c r="P3047" s="2">
        <f t="shared" si="80"/>
        <v>-1</v>
      </c>
      <c r="Q3047" s="2">
        <f t="shared" si="81"/>
        <v>4</v>
      </c>
      <c r="R3047" s="2">
        <f t="shared" si="82"/>
        <v>163</v>
      </c>
    </row>
    <row r="3048" spans="1:18" ht="14.25" customHeight="1">
      <c r="A3048" s="2">
        <v>45239</v>
      </c>
      <c r="B3048" s="2" t="s">
        <v>46</v>
      </c>
      <c r="C3048" s="2" t="s">
        <v>37</v>
      </c>
      <c r="D3048" s="2" t="s">
        <v>32</v>
      </c>
      <c r="E3048" s="2" t="s">
        <v>33</v>
      </c>
      <c r="F3048" s="2" t="s">
        <v>34</v>
      </c>
      <c r="G3048" s="4">
        <v>43534.884351851855</v>
      </c>
      <c r="H3048" s="4">
        <v>43537.884351851855</v>
      </c>
      <c r="I3048" s="4">
        <v>43537.884351851855</v>
      </c>
      <c r="J3048" s="2">
        <v>45</v>
      </c>
      <c r="K3048" s="2">
        <v>112</v>
      </c>
      <c r="L3048" s="2" t="str">
        <f t="shared" si="77"/>
        <v>Mumbai</v>
      </c>
      <c r="M3048" s="2" t="str">
        <f t="shared" si="78"/>
        <v>Bangalore-Mumbai</v>
      </c>
      <c r="N3048" s="2" t="str">
        <f t="shared" si="83"/>
        <v>Outstation</v>
      </c>
      <c r="O3048" s="2" t="str">
        <f t="shared" si="79"/>
        <v>Ship2Home</v>
      </c>
      <c r="P3048" s="2">
        <f t="shared" si="80"/>
        <v>0</v>
      </c>
      <c r="Q3048" s="2">
        <f t="shared" si="81"/>
        <v>3</v>
      </c>
      <c r="R3048" s="2">
        <f t="shared" si="82"/>
        <v>157</v>
      </c>
    </row>
    <row r="3049" spans="1:18" ht="14.25" customHeight="1">
      <c r="A3049" s="2">
        <v>356597</v>
      </c>
      <c r="B3049" s="2" t="s">
        <v>30</v>
      </c>
      <c r="C3049" s="2" t="s">
        <v>31</v>
      </c>
      <c r="D3049" s="2" t="s">
        <v>32</v>
      </c>
      <c r="E3049" s="2" t="s">
        <v>33</v>
      </c>
      <c r="F3049" s="2" t="s">
        <v>34</v>
      </c>
      <c r="G3049" s="4">
        <v>43534.885358796295</v>
      </c>
      <c r="H3049" s="4">
        <v>43537.885358796295</v>
      </c>
      <c r="I3049" s="4">
        <v>43541.885358796295</v>
      </c>
      <c r="J3049" s="2">
        <v>26</v>
      </c>
      <c r="K3049" s="2">
        <v>127</v>
      </c>
      <c r="L3049" s="2" t="str">
        <f t="shared" si="77"/>
        <v>Delhi</v>
      </c>
      <c r="M3049" s="2" t="str">
        <f t="shared" si="78"/>
        <v>Bangalore-Delhi</v>
      </c>
      <c r="N3049" s="2" t="str">
        <f t="shared" si="83"/>
        <v>Outstation</v>
      </c>
      <c r="O3049" s="2" t="str">
        <f t="shared" si="79"/>
        <v>Ship2Home</v>
      </c>
      <c r="P3049" s="2">
        <f t="shared" si="80"/>
        <v>-4</v>
      </c>
      <c r="Q3049" s="2">
        <f t="shared" si="81"/>
        <v>3</v>
      </c>
      <c r="R3049" s="2">
        <f t="shared" si="82"/>
        <v>153</v>
      </c>
    </row>
    <row r="3050" spans="1:18" ht="14.25" customHeight="1">
      <c r="A3050" s="2">
        <v>609373</v>
      </c>
      <c r="B3050" s="2" t="s">
        <v>39</v>
      </c>
      <c r="C3050" s="2" t="s">
        <v>37</v>
      </c>
      <c r="D3050" s="2" t="s">
        <v>32</v>
      </c>
      <c r="E3050" s="2" t="s">
        <v>44</v>
      </c>
      <c r="F3050" s="2" t="s">
        <v>34</v>
      </c>
      <c r="G3050" s="4">
        <v>43534.88789351852</v>
      </c>
      <c r="H3050" s="4">
        <v>43536.88789351852</v>
      </c>
      <c r="I3050" s="4">
        <v>43537.88789351852</v>
      </c>
      <c r="J3050" s="2">
        <v>75</v>
      </c>
      <c r="K3050" s="2">
        <v>85</v>
      </c>
      <c r="L3050" s="2" t="str">
        <f t="shared" si="77"/>
        <v>Mumbai</v>
      </c>
      <c r="M3050" s="2" t="str">
        <f t="shared" si="78"/>
        <v>Bangalore-Mumbai</v>
      </c>
      <c r="N3050" s="2" t="str">
        <f t="shared" si="83"/>
        <v>Outstation</v>
      </c>
      <c r="O3050" s="2" t="str">
        <f t="shared" si="79"/>
        <v>FastWheels</v>
      </c>
      <c r="P3050" s="2">
        <f t="shared" si="80"/>
        <v>-1</v>
      </c>
      <c r="Q3050" s="2">
        <f t="shared" si="81"/>
        <v>2</v>
      </c>
      <c r="R3050" s="2">
        <f t="shared" si="82"/>
        <v>160</v>
      </c>
    </row>
    <row r="3051" spans="1:18" ht="14.25" customHeight="1">
      <c r="A3051" s="2">
        <v>222741</v>
      </c>
      <c r="B3051" s="2" t="s">
        <v>49</v>
      </c>
      <c r="C3051" s="2" t="s">
        <v>43</v>
      </c>
      <c r="D3051" s="2" t="s">
        <v>32</v>
      </c>
      <c r="E3051" s="2" t="s">
        <v>33</v>
      </c>
      <c r="F3051" s="2" t="s">
        <v>34</v>
      </c>
      <c r="G3051" s="4">
        <v>43534.891006944446</v>
      </c>
      <c r="H3051" s="4">
        <v>43539.891006944446</v>
      </c>
      <c r="I3051" s="4">
        <v>43540.891006944446</v>
      </c>
      <c r="J3051" s="2">
        <v>0</v>
      </c>
      <c r="K3051" s="2">
        <v>126</v>
      </c>
      <c r="L3051" s="2" t="str">
        <f t="shared" si="77"/>
        <v>Bangalore</v>
      </c>
      <c r="M3051" s="2" t="str">
        <f t="shared" si="78"/>
        <v>Bangalore-Bangalore</v>
      </c>
      <c r="N3051" s="2" t="str">
        <f t="shared" si="83"/>
        <v>Local</v>
      </c>
      <c r="O3051" s="2" t="str">
        <f t="shared" si="79"/>
        <v>Ship2Home</v>
      </c>
      <c r="P3051" s="2">
        <f t="shared" si="80"/>
        <v>-1</v>
      </c>
      <c r="Q3051" s="2">
        <f t="shared" si="81"/>
        <v>5</v>
      </c>
      <c r="R3051" s="2">
        <f t="shared" si="82"/>
        <v>126</v>
      </c>
    </row>
    <row r="3052" spans="1:18" ht="14.25" customHeight="1">
      <c r="A3052" s="2">
        <v>376352</v>
      </c>
      <c r="B3052" s="2" t="s">
        <v>39</v>
      </c>
      <c r="C3052" s="2" t="s">
        <v>43</v>
      </c>
      <c r="D3052" s="2" t="s">
        <v>32</v>
      </c>
      <c r="E3052" s="2" t="s">
        <v>44</v>
      </c>
      <c r="F3052" s="2" t="s">
        <v>34</v>
      </c>
      <c r="G3052" s="4">
        <v>43534.89435185185</v>
      </c>
      <c r="H3052" s="4">
        <v>43539.89435185185</v>
      </c>
      <c r="I3052" s="4">
        <v>43538.89435185185</v>
      </c>
      <c r="J3052" s="2">
        <v>0</v>
      </c>
      <c r="K3052" s="2">
        <v>126</v>
      </c>
      <c r="L3052" s="2" t="str">
        <f t="shared" si="77"/>
        <v>Bangalore</v>
      </c>
      <c r="M3052" s="2" t="str">
        <f t="shared" si="78"/>
        <v>Bangalore-Bangalore</v>
      </c>
      <c r="N3052" s="2" t="str">
        <f t="shared" si="83"/>
        <v>Local</v>
      </c>
      <c r="O3052" s="2" t="str">
        <f t="shared" si="79"/>
        <v>FastWheels</v>
      </c>
      <c r="P3052" s="2">
        <f t="shared" si="80"/>
        <v>1</v>
      </c>
      <c r="Q3052" s="2">
        <f t="shared" si="81"/>
        <v>5</v>
      </c>
      <c r="R3052" s="2">
        <f t="shared" si="82"/>
        <v>126</v>
      </c>
    </row>
    <row r="3053" spans="1:18" ht="14.25" customHeight="1">
      <c r="A3053" s="2">
        <v>445867</v>
      </c>
      <c r="B3053" s="2" t="s">
        <v>36</v>
      </c>
      <c r="C3053" s="2" t="s">
        <v>31</v>
      </c>
      <c r="D3053" s="2" t="s">
        <v>32</v>
      </c>
      <c r="E3053" s="2" t="s">
        <v>44</v>
      </c>
      <c r="F3053" s="2" t="s">
        <v>34</v>
      </c>
      <c r="G3053" s="4">
        <v>43534.897291666668</v>
      </c>
      <c r="H3053" s="4">
        <v>43536.897291666668</v>
      </c>
      <c r="I3053" s="4">
        <v>43541.897291666668</v>
      </c>
      <c r="J3053" s="2">
        <v>89</v>
      </c>
      <c r="K3053" s="2">
        <v>109</v>
      </c>
      <c r="L3053" s="2" t="str">
        <f t="shared" si="77"/>
        <v>Delhi</v>
      </c>
      <c r="M3053" s="2" t="str">
        <f t="shared" si="78"/>
        <v>Bangalore-Delhi</v>
      </c>
      <c r="N3053" s="2" t="str">
        <f t="shared" si="83"/>
        <v>Outstation</v>
      </c>
      <c r="O3053" s="2" t="str">
        <f t="shared" si="79"/>
        <v>FastWheels</v>
      </c>
      <c r="P3053" s="2">
        <f t="shared" si="80"/>
        <v>-5</v>
      </c>
      <c r="Q3053" s="2">
        <f t="shared" si="81"/>
        <v>2</v>
      </c>
      <c r="R3053" s="2">
        <f t="shared" si="82"/>
        <v>198</v>
      </c>
    </row>
    <row r="3054" spans="1:18" ht="14.25" customHeight="1">
      <c r="A3054" s="2">
        <v>178248</v>
      </c>
      <c r="B3054" s="2" t="s">
        <v>47</v>
      </c>
      <c r="C3054" s="2" t="s">
        <v>31</v>
      </c>
      <c r="D3054" s="2" t="s">
        <v>41</v>
      </c>
      <c r="E3054" s="2" t="s">
        <v>44</v>
      </c>
      <c r="F3054" s="2" t="s">
        <v>34</v>
      </c>
      <c r="G3054" s="4">
        <v>43534.897523148145</v>
      </c>
      <c r="H3054" s="4">
        <v>43538.897523148145</v>
      </c>
      <c r="I3054" s="4">
        <v>43538.897523148145</v>
      </c>
      <c r="J3054" s="2">
        <v>0</v>
      </c>
      <c r="K3054" s="2">
        <v>121</v>
      </c>
      <c r="L3054" s="2" t="str">
        <f t="shared" si="77"/>
        <v>Delhi</v>
      </c>
      <c r="M3054" s="2" t="str">
        <f t="shared" si="78"/>
        <v>Delhi-Delhi</v>
      </c>
      <c r="N3054" s="2" t="str">
        <f t="shared" si="83"/>
        <v>Local</v>
      </c>
      <c r="O3054" s="2" t="str">
        <f t="shared" si="79"/>
        <v>FastWheels</v>
      </c>
      <c r="P3054" s="2">
        <f t="shared" si="80"/>
        <v>0</v>
      </c>
      <c r="Q3054" s="2">
        <f t="shared" si="81"/>
        <v>4</v>
      </c>
      <c r="R3054" s="2">
        <f t="shared" si="82"/>
        <v>121</v>
      </c>
    </row>
    <row r="3055" spans="1:18" ht="14.25" customHeight="1">
      <c r="A3055" s="2">
        <v>476171</v>
      </c>
      <c r="B3055" s="2" t="s">
        <v>36</v>
      </c>
      <c r="C3055" s="2" t="s">
        <v>45</v>
      </c>
      <c r="D3055" s="2" t="s">
        <v>32</v>
      </c>
      <c r="E3055" s="2" t="s">
        <v>44</v>
      </c>
      <c r="F3055" s="2" t="s">
        <v>34</v>
      </c>
      <c r="G3055" s="4">
        <v>43534.901342592595</v>
      </c>
      <c r="H3055" s="4">
        <v>43541.901342592595</v>
      </c>
      <c r="I3055" s="4">
        <v>43539.901342592595</v>
      </c>
      <c r="J3055" s="2">
        <v>79</v>
      </c>
      <c r="K3055" s="2">
        <v>101</v>
      </c>
      <c r="L3055" s="2" t="str">
        <f t="shared" si="77"/>
        <v>Chennai</v>
      </c>
      <c r="M3055" s="2" t="str">
        <f t="shared" si="78"/>
        <v>Bangalore-Chennai</v>
      </c>
      <c r="N3055" s="2" t="str">
        <f t="shared" si="83"/>
        <v>Outstation</v>
      </c>
      <c r="O3055" s="2" t="str">
        <f t="shared" si="79"/>
        <v>FastWheels</v>
      </c>
      <c r="P3055" s="2">
        <f t="shared" si="80"/>
        <v>2</v>
      </c>
      <c r="Q3055" s="2">
        <f t="shared" si="81"/>
        <v>7</v>
      </c>
      <c r="R3055" s="2">
        <f t="shared" si="82"/>
        <v>180</v>
      </c>
    </row>
    <row r="3056" spans="1:18" ht="14.25" customHeight="1">
      <c r="A3056" s="2">
        <v>615847</v>
      </c>
      <c r="B3056" s="2" t="s">
        <v>39</v>
      </c>
      <c r="C3056" s="2" t="s">
        <v>31</v>
      </c>
      <c r="D3056" s="2" t="s">
        <v>41</v>
      </c>
      <c r="E3056" s="2" t="s">
        <v>33</v>
      </c>
      <c r="F3056" s="2" t="s">
        <v>34</v>
      </c>
      <c r="G3056" s="4">
        <v>43534.904629629629</v>
      </c>
      <c r="H3056" s="4">
        <v>43540.904629629629</v>
      </c>
      <c r="I3056" s="4">
        <v>43538.904629629629</v>
      </c>
      <c r="J3056" s="2">
        <v>0</v>
      </c>
      <c r="K3056" s="2">
        <v>129</v>
      </c>
      <c r="L3056" s="2" t="str">
        <f t="shared" si="77"/>
        <v>Delhi</v>
      </c>
      <c r="M3056" s="2" t="str">
        <f t="shared" si="78"/>
        <v>Delhi-Delhi</v>
      </c>
      <c r="N3056" s="2" t="str">
        <f t="shared" si="83"/>
        <v>Local</v>
      </c>
      <c r="O3056" s="2" t="str">
        <f t="shared" si="79"/>
        <v>Ship2Home</v>
      </c>
      <c r="P3056" s="2">
        <f t="shared" si="80"/>
        <v>2</v>
      </c>
      <c r="Q3056" s="2">
        <f t="shared" si="81"/>
        <v>6</v>
      </c>
      <c r="R3056" s="2">
        <f t="shared" si="82"/>
        <v>129</v>
      </c>
    </row>
    <row r="3057" spans="1:18" ht="14.25" customHeight="1">
      <c r="A3057" s="2">
        <v>821953</v>
      </c>
      <c r="B3057" s="2" t="s">
        <v>39</v>
      </c>
      <c r="C3057" s="2" t="s">
        <v>37</v>
      </c>
      <c r="D3057" s="2" t="s">
        <v>32</v>
      </c>
      <c r="E3057" s="2" t="s">
        <v>33</v>
      </c>
      <c r="F3057" s="2" t="s">
        <v>34</v>
      </c>
      <c r="G3057" s="4">
        <v>43534.914583333331</v>
      </c>
      <c r="H3057" s="4">
        <v>43543.914583333331</v>
      </c>
      <c r="I3057" s="4">
        <v>43540.914583333331</v>
      </c>
      <c r="J3057" s="2">
        <v>42</v>
      </c>
      <c r="K3057" s="2">
        <v>110</v>
      </c>
      <c r="L3057" s="2" t="str">
        <f t="shared" si="77"/>
        <v>Mumbai</v>
      </c>
      <c r="M3057" s="2" t="str">
        <f t="shared" si="78"/>
        <v>Bangalore-Mumbai</v>
      </c>
      <c r="N3057" s="2" t="str">
        <f t="shared" si="83"/>
        <v>Outstation</v>
      </c>
      <c r="O3057" s="2" t="str">
        <f t="shared" si="79"/>
        <v>Ship2Home</v>
      </c>
      <c r="P3057" s="2">
        <f t="shared" si="80"/>
        <v>3</v>
      </c>
      <c r="Q3057" s="2">
        <f t="shared" si="81"/>
        <v>9</v>
      </c>
      <c r="R3057" s="2">
        <f t="shared" si="82"/>
        <v>152</v>
      </c>
    </row>
    <row r="3058" spans="1:18" ht="14.25" customHeight="1">
      <c r="A3058" s="2">
        <v>189272</v>
      </c>
      <c r="B3058" s="2" t="s">
        <v>36</v>
      </c>
      <c r="C3058" s="2" t="s">
        <v>31</v>
      </c>
      <c r="D3058" s="2" t="s">
        <v>32</v>
      </c>
      <c r="E3058" s="2" t="s">
        <v>44</v>
      </c>
      <c r="F3058" s="2" t="s">
        <v>34</v>
      </c>
      <c r="G3058" s="4">
        <v>43534.919421296298</v>
      </c>
      <c r="H3058" s="4">
        <v>43540.919421296298</v>
      </c>
      <c r="I3058" s="4">
        <v>43541.919421296298</v>
      </c>
      <c r="J3058" s="2">
        <v>71</v>
      </c>
      <c r="K3058" s="2">
        <v>104</v>
      </c>
      <c r="L3058" s="2" t="str">
        <f t="shared" si="77"/>
        <v>Delhi</v>
      </c>
      <c r="M3058" s="2" t="str">
        <f t="shared" si="78"/>
        <v>Bangalore-Delhi</v>
      </c>
      <c r="N3058" s="2" t="str">
        <f t="shared" si="83"/>
        <v>Outstation</v>
      </c>
      <c r="O3058" s="2" t="str">
        <f t="shared" si="79"/>
        <v>FastWheels</v>
      </c>
      <c r="P3058" s="2">
        <f t="shared" si="80"/>
        <v>-1</v>
      </c>
      <c r="Q3058" s="2">
        <f t="shared" si="81"/>
        <v>6</v>
      </c>
      <c r="R3058" s="2">
        <f t="shared" si="82"/>
        <v>175</v>
      </c>
    </row>
    <row r="3059" spans="1:18" ht="14.25" customHeight="1">
      <c r="A3059" s="2">
        <v>563812</v>
      </c>
      <c r="B3059" s="2" t="s">
        <v>42</v>
      </c>
      <c r="C3059" s="2" t="s">
        <v>40</v>
      </c>
      <c r="D3059" s="2" t="s">
        <v>41</v>
      </c>
      <c r="E3059" s="2" t="s">
        <v>44</v>
      </c>
      <c r="F3059" s="2" t="s">
        <v>34</v>
      </c>
      <c r="G3059" s="4">
        <v>43534.920555555553</v>
      </c>
      <c r="H3059" s="4">
        <v>43537.920555555553</v>
      </c>
      <c r="I3059" s="4">
        <v>43541.920555555553</v>
      </c>
      <c r="J3059" s="2">
        <v>37</v>
      </c>
      <c r="K3059" s="2">
        <v>107</v>
      </c>
      <c r="L3059" s="2" t="str">
        <f t="shared" si="77"/>
        <v>Kolkata</v>
      </c>
      <c r="M3059" s="2" t="str">
        <f t="shared" si="78"/>
        <v>Delhi-Kolkata</v>
      </c>
      <c r="N3059" s="2" t="str">
        <f t="shared" si="83"/>
        <v>Outstation</v>
      </c>
      <c r="O3059" s="2" t="str">
        <f t="shared" si="79"/>
        <v>FastWheels</v>
      </c>
      <c r="P3059" s="2">
        <f t="shared" si="80"/>
        <v>-4</v>
      </c>
      <c r="Q3059" s="2">
        <f t="shared" si="81"/>
        <v>3</v>
      </c>
      <c r="R3059" s="2">
        <f t="shared" si="82"/>
        <v>144</v>
      </c>
    </row>
    <row r="3060" spans="1:18" ht="14.25" customHeight="1">
      <c r="A3060" s="2">
        <v>501750</v>
      </c>
      <c r="B3060" s="2" t="s">
        <v>39</v>
      </c>
      <c r="C3060" s="2" t="s">
        <v>43</v>
      </c>
      <c r="D3060" s="2" t="s">
        <v>41</v>
      </c>
      <c r="E3060" s="2" t="s">
        <v>44</v>
      </c>
      <c r="F3060" s="2" t="s">
        <v>34</v>
      </c>
      <c r="G3060" s="4">
        <v>43534.922002314815</v>
      </c>
      <c r="H3060" s="4">
        <v>43540.922002314815</v>
      </c>
      <c r="I3060" s="4">
        <v>43537.922002314815</v>
      </c>
      <c r="J3060" s="2">
        <v>60</v>
      </c>
      <c r="K3060" s="2">
        <v>110</v>
      </c>
      <c r="L3060" s="2" t="str">
        <f t="shared" si="77"/>
        <v>Bangalore</v>
      </c>
      <c r="M3060" s="2" t="str">
        <f t="shared" si="78"/>
        <v>Delhi-Bangalore</v>
      </c>
      <c r="N3060" s="2" t="str">
        <f t="shared" si="83"/>
        <v>Outstation</v>
      </c>
      <c r="O3060" s="2" t="str">
        <f t="shared" si="79"/>
        <v>FastWheels</v>
      </c>
      <c r="P3060" s="2">
        <f t="shared" si="80"/>
        <v>3</v>
      </c>
      <c r="Q3060" s="2">
        <f t="shared" si="81"/>
        <v>6</v>
      </c>
      <c r="R3060" s="2">
        <f t="shared" si="82"/>
        <v>170</v>
      </c>
    </row>
    <row r="3061" spans="1:18" ht="14.25" customHeight="1">
      <c r="A3061" s="2">
        <v>228863</v>
      </c>
      <c r="B3061" s="2" t="s">
        <v>46</v>
      </c>
      <c r="C3061" s="2" t="s">
        <v>37</v>
      </c>
      <c r="D3061" s="2" t="s">
        <v>32</v>
      </c>
      <c r="E3061" s="2" t="s">
        <v>44</v>
      </c>
      <c r="F3061" s="2" t="s">
        <v>34</v>
      </c>
      <c r="G3061" s="4">
        <v>43534.925347222219</v>
      </c>
      <c r="H3061" s="4">
        <v>43536.925347222219</v>
      </c>
      <c r="I3061" s="4">
        <v>43539.925347222219</v>
      </c>
      <c r="J3061" s="2">
        <v>65</v>
      </c>
      <c r="K3061" s="2">
        <v>93</v>
      </c>
      <c r="L3061" s="2" t="str">
        <f t="shared" si="77"/>
        <v>Mumbai</v>
      </c>
      <c r="M3061" s="2" t="str">
        <f t="shared" si="78"/>
        <v>Bangalore-Mumbai</v>
      </c>
      <c r="N3061" s="2" t="str">
        <f t="shared" si="83"/>
        <v>Outstation</v>
      </c>
      <c r="O3061" s="2" t="str">
        <f t="shared" si="79"/>
        <v>FastWheels</v>
      </c>
      <c r="P3061" s="2">
        <f t="shared" si="80"/>
        <v>-3</v>
      </c>
      <c r="Q3061" s="2">
        <f t="shared" si="81"/>
        <v>2</v>
      </c>
      <c r="R3061" s="2">
        <f t="shared" si="82"/>
        <v>158</v>
      </c>
    </row>
    <row r="3062" spans="1:18" ht="14.25" customHeight="1">
      <c r="A3062" s="2">
        <v>987529</v>
      </c>
      <c r="B3062" s="2" t="s">
        <v>47</v>
      </c>
      <c r="C3062" s="2" t="s">
        <v>37</v>
      </c>
      <c r="D3062" s="2" t="s">
        <v>32</v>
      </c>
      <c r="E3062" s="2" t="s">
        <v>33</v>
      </c>
      <c r="F3062" s="2" t="s">
        <v>34</v>
      </c>
      <c r="G3062" s="4">
        <v>43534.926192129627</v>
      </c>
      <c r="H3062" s="4">
        <v>43540.926192129627</v>
      </c>
      <c r="I3062" s="4">
        <v>43540.926192129627</v>
      </c>
      <c r="J3062" s="2">
        <v>48</v>
      </c>
      <c r="K3062" s="2">
        <v>106</v>
      </c>
      <c r="L3062" s="2" t="str">
        <f t="shared" ref="L3062:L3316" si="84">LEFT(C3062, FIND(",",C3062,1)-1)</f>
        <v>Mumbai</v>
      </c>
      <c r="M3062" s="2" t="str">
        <f t="shared" ref="M3062:M3316" si="85">D3062&amp;"-"&amp;L3062</f>
        <v>Bangalore-Mumbai</v>
      </c>
      <c r="N3062" s="2" t="str">
        <f t="shared" si="83"/>
        <v>Outstation</v>
      </c>
      <c r="O3062" s="2" t="str">
        <f t="shared" ref="O3062:O3316" si="86">LEFT(E3062, FIND(" ",E3062,1)-1)</f>
        <v>Ship2Home</v>
      </c>
      <c r="P3062" s="2">
        <f t="shared" ref="P3062:P3316" si="87">H3062-I3062</f>
        <v>0</v>
      </c>
      <c r="Q3062" s="2">
        <f t="shared" ref="Q3062:Q3316" si="88">(H3062-G3062)</f>
        <v>6</v>
      </c>
      <c r="R3062" s="2">
        <f t="shared" ref="R3062:R3316" si="89">(J3062+K3062)</f>
        <v>154</v>
      </c>
    </row>
    <row r="3063" spans="1:18" ht="14.25" customHeight="1">
      <c r="A3063" s="2">
        <v>577234</v>
      </c>
      <c r="B3063" s="2" t="s">
        <v>36</v>
      </c>
      <c r="C3063" s="2" t="s">
        <v>40</v>
      </c>
      <c r="D3063" s="2" t="s">
        <v>32</v>
      </c>
      <c r="E3063" s="2" t="s">
        <v>38</v>
      </c>
      <c r="F3063" s="2" t="s">
        <v>34</v>
      </c>
      <c r="G3063" s="4">
        <v>43534.930995370371</v>
      </c>
      <c r="H3063" s="4">
        <v>43540.930995370371</v>
      </c>
      <c r="I3063" s="4">
        <v>43541.930995370371</v>
      </c>
      <c r="J3063" s="2">
        <v>40</v>
      </c>
      <c r="K3063" s="2">
        <v>112</v>
      </c>
      <c r="L3063" s="2" t="str">
        <f t="shared" si="84"/>
        <v>Kolkata</v>
      </c>
      <c r="M3063" s="2" t="str">
        <f t="shared" si="85"/>
        <v>Bangalore-Kolkata</v>
      </c>
      <c r="N3063" s="2" t="str">
        <f t="shared" ref="N3063:N3317" si="90">IF(D3063=L3063, "Local", "Outstation")</f>
        <v>Outstation</v>
      </c>
      <c r="O3063" s="2" t="str">
        <f t="shared" si="86"/>
        <v>Ship2Home</v>
      </c>
      <c r="P3063" s="2">
        <f t="shared" si="87"/>
        <v>-1</v>
      </c>
      <c r="Q3063" s="2">
        <f t="shared" si="88"/>
        <v>6</v>
      </c>
      <c r="R3063" s="2">
        <f t="shared" si="89"/>
        <v>152</v>
      </c>
    </row>
    <row r="3064" spans="1:18" ht="14.25" customHeight="1">
      <c r="A3064" s="2">
        <v>588122</v>
      </c>
      <c r="B3064" s="2" t="s">
        <v>48</v>
      </c>
      <c r="C3064" s="2" t="s">
        <v>45</v>
      </c>
      <c r="D3064" s="2" t="s">
        <v>41</v>
      </c>
      <c r="E3064" s="2" t="s">
        <v>38</v>
      </c>
      <c r="F3064" s="2" t="s">
        <v>34</v>
      </c>
      <c r="G3064" s="4">
        <v>43534.933807870373</v>
      </c>
      <c r="H3064" s="4">
        <v>43538.933807870373</v>
      </c>
      <c r="I3064" s="4">
        <v>43541.933807870373</v>
      </c>
      <c r="J3064" s="2">
        <v>36</v>
      </c>
      <c r="K3064" s="2">
        <v>123</v>
      </c>
      <c r="L3064" s="2" t="str">
        <f t="shared" si="84"/>
        <v>Chennai</v>
      </c>
      <c r="M3064" s="2" t="str">
        <f t="shared" si="85"/>
        <v>Delhi-Chennai</v>
      </c>
      <c r="N3064" s="2" t="str">
        <f t="shared" si="90"/>
        <v>Outstation</v>
      </c>
      <c r="O3064" s="2" t="str">
        <f t="shared" si="86"/>
        <v>Ship2Home</v>
      </c>
      <c r="P3064" s="2">
        <f t="shared" si="87"/>
        <v>-3</v>
      </c>
      <c r="Q3064" s="2">
        <f t="shared" si="88"/>
        <v>4</v>
      </c>
      <c r="R3064" s="2">
        <f t="shared" si="89"/>
        <v>159</v>
      </c>
    </row>
    <row r="3065" spans="1:18" ht="14.25" customHeight="1">
      <c r="A3065" s="2">
        <v>422586</v>
      </c>
      <c r="B3065" s="2" t="s">
        <v>30</v>
      </c>
      <c r="C3065" s="2" t="s">
        <v>37</v>
      </c>
      <c r="D3065" s="2" t="s">
        <v>41</v>
      </c>
      <c r="E3065" s="2" t="s">
        <v>44</v>
      </c>
      <c r="F3065" s="2" t="s">
        <v>34</v>
      </c>
      <c r="G3065" s="4">
        <v>43534.938391203701</v>
      </c>
      <c r="H3065" s="4">
        <v>43539.938391203701</v>
      </c>
      <c r="I3065" s="4">
        <v>43541.938391203701</v>
      </c>
      <c r="J3065" s="2">
        <v>83</v>
      </c>
      <c r="K3065" s="2">
        <v>89</v>
      </c>
      <c r="L3065" s="2" t="str">
        <f t="shared" si="84"/>
        <v>Mumbai</v>
      </c>
      <c r="M3065" s="2" t="str">
        <f t="shared" si="85"/>
        <v>Delhi-Mumbai</v>
      </c>
      <c r="N3065" s="2" t="str">
        <f t="shared" si="90"/>
        <v>Outstation</v>
      </c>
      <c r="O3065" s="2" t="str">
        <f t="shared" si="86"/>
        <v>FastWheels</v>
      </c>
      <c r="P3065" s="2">
        <f t="shared" si="87"/>
        <v>-2</v>
      </c>
      <c r="Q3065" s="2">
        <f t="shared" si="88"/>
        <v>5</v>
      </c>
      <c r="R3065" s="2">
        <f t="shared" si="89"/>
        <v>172</v>
      </c>
    </row>
    <row r="3066" spans="1:18" ht="14.25" customHeight="1">
      <c r="A3066" s="2">
        <v>755767</v>
      </c>
      <c r="B3066" s="2" t="s">
        <v>48</v>
      </c>
      <c r="C3066" s="2" t="s">
        <v>37</v>
      </c>
      <c r="D3066" s="2" t="s">
        <v>41</v>
      </c>
      <c r="E3066" s="2" t="s">
        <v>44</v>
      </c>
      <c r="F3066" s="2" t="s">
        <v>34</v>
      </c>
      <c r="G3066" s="4">
        <v>43534.942743055559</v>
      </c>
      <c r="H3066" s="4">
        <v>43536.942743055559</v>
      </c>
      <c r="I3066" s="4">
        <v>43539.942743055559</v>
      </c>
      <c r="J3066" s="2">
        <v>67</v>
      </c>
      <c r="K3066" s="2">
        <v>91</v>
      </c>
      <c r="L3066" s="2" t="str">
        <f t="shared" si="84"/>
        <v>Mumbai</v>
      </c>
      <c r="M3066" s="2" t="str">
        <f t="shared" si="85"/>
        <v>Delhi-Mumbai</v>
      </c>
      <c r="N3066" s="2" t="str">
        <f t="shared" si="90"/>
        <v>Outstation</v>
      </c>
      <c r="O3066" s="2" t="str">
        <f t="shared" si="86"/>
        <v>FastWheels</v>
      </c>
      <c r="P3066" s="2">
        <f t="shared" si="87"/>
        <v>-3</v>
      </c>
      <c r="Q3066" s="2">
        <f t="shared" si="88"/>
        <v>2</v>
      </c>
      <c r="R3066" s="2">
        <f t="shared" si="89"/>
        <v>158</v>
      </c>
    </row>
    <row r="3067" spans="1:18" ht="14.25" customHeight="1">
      <c r="A3067" s="2">
        <v>161561</v>
      </c>
      <c r="B3067" s="2" t="s">
        <v>30</v>
      </c>
      <c r="C3067" s="2" t="s">
        <v>31</v>
      </c>
      <c r="D3067" s="2" t="s">
        <v>41</v>
      </c>
      <c r="E3067" s="2" t="s">
        <v>33</v>
      </c>
      <c r="F3067" s="2" t="s">
        <v>34</v>
      </c>
      <c r="G3067" s="4">
        <v>43534.943935185183</v>
      </c>
      <c r="H3067" s="4">
        <v>43541.943935185183</v>
      </c>
      <c r="I3067" s="4">
        <v>43538.943935185183</v>
      </c>
      <c r="J3067" s="2">
        <v>0</v>
      </c>
      <c r="K3067" s="2">
        <v>127</v>
      </c>
      <c r="L3067" s="2" t="str">
        <f t="shared" si="84"/>
        <v>Delhi</v>
      </c>
      <c r="M3067" s="2" t="str">
        <f t="shared" si="85"/>
        <v>Delhi-Delhi</v>
      </c>
      <c r="N3067" s="2" t="str">
        <f t="shared" si="90"/>
        <v>Local</v>
      </c>
      <c r="O3067" s="2" t="str">
        <f t="shared" si="86"/>
        <v>Ship2Home</v>
      </c>
      <c r="P3067" s="2">
        <f t="shared" si="87"/>
        <v>3</v>
      </c>
      <c r="Q3067" s="2">
        <f t="shared" si="88"/>
        <v>7</v>
      </c>
      <c r="R3067" s="2">
        <f t="shared" si="89"/>
        <v>127</v>
      </c>
    </row>
    <row r="3068" spans="1:18" ht="14.25" customHeight="1">
      <c r="A3068" s="2">
        <v>829022</v>
      </c>
      <c r="B3068" s="2" t="s">
        <v>36</v>
      </c>
      <c r="C3068" s="2" t="s">
        <v>37</v>
      </c>
      <c r="D3068" s="2" t="s">
        <v>32</v>
      </c>
      <c r="E3068" s="2" t="s">
        <v>44</v>
      </c>
      <c r="F3068" s="2" t="s">
        <v>34</v>
      </c>
      <c r="G3068" s="4">
        <v>43534.948935185188</v>
      </c>
      <c r="H3068" s="4">
        <v>43536.948935185188</v>
      </c>
      <c r="I3068" s="4">
        <v>43537.948935185188</v>
      </c>
      <c r="J3068" s="2">
        <v>72</v>
      </c>
      <c r="K3068" s="2">
        <v>94</v>
      </c>
      <c r="L3068" s="2" t="str">
        <f t="shared" si="84"/>
        <v>Mumbai</v>
      </c>
      <c r="M3068" s="2" t="str">
        <f t="shared" si="85"/>
        <v>Bangalore-Mumbai</v>
      </c>
      <c r="N3068" s="2" t="str">
        <f t="shared" si="90"/>
        <v>Outstation</v>
      </c>
      <c r="O3068" s="2" t="str">
        <f t="shared" si="86"/>
        <v>FastWheels</v>
      </c>
      <c r="P3068" s="2">
        <f t="shared" si="87"/>
        <v>-1</v>
      </c>
      <c r="Q3068" s="2">
        <f t="shared" si="88"/>
        <v>2</v>
      </c>
      <c r="R3068" s="2">
        <f t="shared" si="89"/>
        <v>166</v>
      </c>
    </row>
    <row r="3069" spans="1:18" ht="14.25" customHeight="1">
      <c r="A3069" s="2">
        <v>580339</v>
      </c>
      <c r="B3069" s="2" t="s">
        <v>46</v>
      </c>
      <c r="C3069" s="2" t="s">
        <v>37</v>
      </c>
      <c r="D3069" s="2" t="s">
        <v>41</v>
      </c>
      <c r="E3069" s="2" t="s">
        <v>33</v>
      </c>
      <c r="F3069" s="2" t="s">
        <v>34</v>
      </c>
      <c r="G3069" s="4">
        <v>43534.951018518521</v>
      </c>
      <c r="H3069" s="4">
        <v>43542.951018518521</v>
      </c>
      <c r="I3069" s="4">
        <v>43541.951018518521</v>
      </c>
      <c r="J3069" s="2">
        <v>28</v>
      </c>
      <c r="K3069" s="2">
        <v>107</v>
      </c>
      <c r="L3069" s="2" t="str">
        <f t="shared" si="84"/>
        <v>Mumbai</v>
      </c>
      <c r="M3069" s="2" t="str">
        <f t="shared" si="85"/>
        <v>Delhi-Mumbai</v>
      </c>
      <c r="N3069" s="2" t="str">
        <f t="shared" si="90"/>
        <v>Outstation</v>
      </c>
      <c r="O3069" s="2" t="str">
        <f t="shared" si="86"/>
        <v>Ship2Home</v>
      </c>
      <c r="P3069" s="2">
        <f t="shared" si="87"/>
        <v>1</v>
      </c>
      <c r="Q3069" s="2">
        <f t="shared" si="88"/>
        <v>8</v>
      </c>
      <c r="R3069" s="2">
        <f t="shared" si="89"/>
        <v>135</v>
      </c>
    </row>
    <row r="3070" spans="1:18" ht="14.25" customHeight="1">
      <c r="A3070" s="2">
        <v>396040</v>
      </c>
      <c r="B3070" s="2" t="s">
        <v>30</v>
      </c>
      <c r="C3070" s="2" t="s">
        <v>45</v>
      </c>
      <c r="D3070" s="2" t="s">
        <v>41</v>
      </c>
      <c r="E3070" s="2" t="s">
        <v>44</v>
      </c>
      <c r="F3070" s="2" t="s">
        <v>34</v>
      </c>
      <c r="G3070" s="4">
        <v>43534.955567129633</v>
      </c>
      <c r="H3070" s="4">
        <v>43545.955567129633</v>
      </c>
      <c r="I3070" s="4">
        <v>43540.955567129633</v>
      </c>
      <c r="J3070" s="2">
        <v>43</v>
      </c>
      <c r="K3070" s="2">
        <v>126</v>
      </c>
      <c r="L3070" s="2" t="str">
        <f t="shared" si="84"/>
        <v>Chennai</v>
      </c>
      <c r="M3070" s="2" t="str">
        <f t="shared" si="85"/>
        <v>Delhi-Chennai</v>
      </c>
      <c r="N3070" s="2" t="str">
        <f t="shared" si="90"/>
        <v>Outstation</v>
      </c>
      <c r="O3070" s="2" t="str">
        <f t="shared" si="86"/>
        <v>FastWheels</v>
      </c>
      <c r="P3070" s="2">
        <f t="shared" si="87"/>
        <v>5</v>
      </c>
      <c r="Q3070" s="2">
        <f t="shared" si="88"/>
        <v>11</v>
      </c>
      <c r="R3070" s="2">
        <f t="shared" si="89"/>
        <v>169</v>
      </c>
    </row>
    <row r="3071" spans="1:18" ht="14.25" customHeight="1">
      <c r="A3071" s="2">
        <v>492998</v>
      </c>
      <c r="B3071" s="2" t="s">
        <v>39</v>
      </c>
      <c r="C3071" s="2" t="s">
        <v>31</v>
      </c>
      <c r="D3071" s="2" t="s">
        <v>32</v>
      </c>
      <c r="E3071" s="2" t="s">
        <v>44</v>
      </c>
      <c r="F3071" s="2" t="s">
        <v>34</v>
      </c>
      <c r="G3071" s="4">
        <v>43534.956979166665</v>
      </c>
      <c r="H3071" s="4">
        <v>43538.956979166665</v>
      </c>
      <c r="I3071" s="4">
        <v>43537.956979166665</v>
      </c>
      <c r="J3071" s="2">
        <v>59</v>
      </c>
      <c r="K3071" s="2">
        <v>100</v>
      </c>
      <c r="L3071" s="2" t="str">
        <f t="shared" si="84"/>
        <v>Delhi</v>
      </c>
      <c r="M3071" s="2" t="str">
        <f t="shared" si="85"/>
        <v>Bangalore-Delhi</v>
      </c>
      <c r="N3071" s="2" t="str">
        <f t="shared" si="90"/>
        <v>Outstation</v>
      </c>
      <c r="O3071" s="2" t="str">
        <f t="shared" si="86"/>
        <v>FastWheels</v>
      </c>
      <c r="P3071" s="2">
        <f t="shared" si="87"/>
        <v>1</v>
      </c>
      <c r="Q3071" s="2">
        <f t="shared" si="88"/>
        <v>4</v>
      </c>
      <c r="R3071" s="2">
        <f t="shared" si="89"/>
        <v>159</v>
      </c>
    </row>
    <row r="3072" spans="1:18" ht="14.25" customHeight="1">
      <c r="A3072" s="2">
        <v>377661</v>
      </c>
      <c r="B3072" s="2" t="s">
        <v>30</v>
      </c>
      <c r="C3072" s="2" t="s">
        <v>37</v>
      </c>
      <c r="D3072" s="2" t="s">
        <v>32</v>
      </c>
      <c r="E3072" s="2" t="s">
        <v>33</v>
      </c>
      <c r="F3072" s="2" t="s">
        <v>34</v>
      </c>
      <c r="G3072" s="4">
        <v>43534.960185185184</v>
      </c>
      <c r="H3072" s="4">
        <v>43540.960185185184</v>
      </c>
      <c r="I3072" s="4">
        <v>43537.960185185184</v>
      </c>
      <c r="J3072" s="2">
        <v>45</v>
      </c>
      <c r="K3072" s="2">
        <v>108</v>
      </c>
      <c r="L3072" s="2" t="str">
        <f t="shared" si="84"/>
        <v>Mumbai</v>
      </c>
      <c r="M3072" s="2" t="str">
        <f t="shared" si="85"/>
        <v>Bangalore-Mumbai</v>
      </c>
      <c r="N3072" s="2" t="str">
        <f t="shared" si="90"/>
        <v>Outstation</v>
      </c>
      <c r="O3072" s="2" t="str">
        <f t="shared" si="86"/>
        <v>Ship2Home</v>
      </c>
      <c r="P3072" s="2">
        <f t="shared" si="87"/>
        <v>3</v>
      </c>
      <c r="Q3072" s="2">
        <f t="shared" si="88"/>
        <v>6</v>
      </c>
      <c r="R3072" s="2">
        <f t="shared" si="89"/>
        <v>153</v>
      </c>
    </row>
    <row r="3073" spans="1:18" ht="14.25" customHeight="1">
      <c r="A3073" s="2">
        <v>786583</v>
      </c>
      <c r="B3073" s="2" t="s">
        <v>47</v>
      </c>
      <c r="C3073" s="2" t="s">
        <v>31</v>
      </c>
      <c r="D3073" s="2" t="s">
        <v>32</v>
      </c>
      <c r="E3073" s="2" t="s">
        <v>33</v>
      </c>
      <c r="F3073" s="2" t="s">
        <v>34</v>
      </c>
      <c r="G3073" s="4">
        <v>43534.9612037037</v>
      </c>
      <c r="H3073" s="4">
        <v>43539.9612037037</v>
      </c>
      <c r="I3073" s="4">
        <v>43541.9612037037</v>
      </c>
      <c r="J3073" s="2">
        <v>38</v>
      </c>
      <c r="K3073" s="2">
        <v>129</v>
      </c>
      <c r="L3073" s="2" t="str">
        <f t="shared" si="84"/>
        <v>Delhi</v>
      </c>
      <c r="M3073" s="2" t="str">
        <f t="shared" si="85"/>
        <v>Bangalore-Delhi</v>
      </c>
      <c r="N3073" s="2" t="str">
        <f t="shared" si="90"/>
        <v>Outstation</v>
      </c>
      <c r="O3073" s="2" t="str">
        <f t="shared" si="86"/>
        <v>Ship2Home</v>
      </c>
      <c r="P3073" s="2">
        <f t="shared" si="87"/>
        <v>-2</v>
      </c>
      <c r="Q3073" s="2">
        <f t="shared" si="88"/>
        <v>5</v>
      </c>
      <c r="R3073" s="2">
        <f t="shared" si="89"/>
        <v>167</v>
      </c>
    </row>
    <row r="3074" spans="1:18" ht="14.25" customHeight="1">
      <c r="A3074" s="2">
        <v>132017</v>
      </c>
      <c r="B3074" s="2" t="s">
        <v>36</v>
      </c>
      <c r="C3074" s="2" t="s">
        <v>31</v>
      </c>
      <c r="D3074" s="2" t="s">
        <v>41</v>
      </c>
      <c r="E3074" s="2" t="s">
        <v>44</v>
      </c>
      <c r="F3074" s="2" t="s">
        <v>34</v>
      </c>
      <c r="G3074" s="4">
        <v>43534.962465277778</v>
      </c>
      <c r="H3074" s="4">
        <v>43535.962465277778</v>
      </c>
      <c r="I3074" s="4">
        <v>43539.962465277778</v>
      </c>
      <c r="J3074" s="2">
        <v>0</v>
      </c>
      <c r="K3074" s="2">
        <v>100</v>
      </c>
      <c r="L3074" s="2" t="str">
        <f t="shared" si="84"/>
        <v>Delhi</v>
      </c>
      <c r="M3074" s="2" t="str">
        <f t="shared" si="85"/>
        <v>Delhi-Delhi</v>
      </c>
      <c r="N3074" s="2" t="str">
        <f t="shared" si="90"/>
        <v>Local</v>
      </c>
      <c r="O3074" s="2" t="str">
        <f t="shared" si="86"/>
        <v>FastWheels</v>
      </c>
      <c r="P3074" s="2">
        <f t="shared" si="87"/>
        <v>-4</v>
      </c>
      <c r="Q3074" s="2">
        <f t="shared" si="88"/>
        <v>1</v>
      </c>
      <c r="R3074" s="2">
        <f t="shared" si="89"/>
        <v>100</v>
      </c>
    </row>
    <row r="3075" spans="1:18" ht="14.25" customHeight="1">
      <c r="A3075" s="2">
        <v>208829</v>
      </c>
      <c r="B3075" s="2" t="s">
        <v>30</v>
      </c>
      <c r="C3075" s="2" t="s">
        <v>45</v>
      </c>
      <c r="D3075" s="2" t="s">
        <v>32</v>
      </c>
      <c r="E3075" s="2" t="s">
        <v>33</v>
      </c>
      <c r="F3075" s="2" t="s">
        <v>34</v>
      </c>
      <c r="G3075" s="4">
        <v>43534.965439814812</v>
      </c>
      <c r="H3075" s="4">
        <v>43540.965439814812</v>
      </c>
      <c r="I3075" s="4">
        <v>43539.965439814812</v>
      </c>
      <c r="J3075" s="2">
        <v>39</v>
      </c>
      <c r="K3075" s="2">
        <v>124</v>
      </c>
      <c r="L3075" s="2" t="str">
        <f t="shared" si="84"/>
        <v>Chennai</v>
      </c>
      <c r="M3075" s="2" t="str">
        <f t="shared" si="85"/>
        <v>Bangalore-Chennai</v>
      </c>
      <c r="N3075" s="2" t="str">
        <f t="shared" si="90"/>
        <v>Outstation</v>
      </c>
      <c r="O3075" s="2" t="str">
        <f t="shared" si="86"/>
        <v>Ship2Home</v>
      </c>
      <c r="P3075" s="2">
        <f t="shared" si="87"/>
        <v>1</v>
      </c>
      <c r="Q3075" s="2">
        <f t="shared" si="88"/>
        <v>6</v>
      </c>
      <c r="R3075" s="2">
        <f t="shared" si="89"/>
        <v>163</v>
      </c>
    </row>
    <row r="3076" spans="1:18" ht="14.25" customHeight="1">
      <c r="A3076" s="2">
        <v>803682</v>
      </c>
      <c r="B3076" s="2" t="s">
        <v>47</v>
      </c>
      <c r="C3076" s="2" t="s">
        <v>31</v>
      </c>
      <c r="D3076" s="2" t="s">
        <v>41</v>
      </c>
      <c r="E3076" s="2" t="s">
        <v>44</v>
      </c>
      <c r="F3076" s="2" t="s">
        <v>34</v>
      </c>
      <c r="G3076" s="4">
        <v>43534.966527777775</v>
      </c>
      <c r="H3076" s="4">
        <v>43537.966527777775</v>
      </c>
      <c r="I3076" s="4">
        <v>43539.966527777775</v>
      </c>
      <c r="J3076" s="2">
        <v>0</v>
      </c>
      <c r="K3076" s="2">
        <v>108</v>
      </c>
      <c r="L3076" s="2" t="str">
        <f t="shared" si="84"/>
        <v>Delhi</v>
      </c>
      <c r="M3076" s="2" t="str">
        <f t="shared" si="85"/>
        <v>Delhi-Delhi</v>
      </c>
      <c r="N3076" s="2" t="str">
        <f t="shared" si="90"/>
        <v>Local</v>
      </c>
      <c r="O3076" s="2" t="str">
        <f t="shared" si="86"/>
        <v>FastWheels</v>
      </c>
      <c r="P3076" s="2">
        <f t="shared" si="87"/>
        <v>-2</v>
      </c>
      <c r="Q3076" s="2">
        <f t="shared" si="88"/>
        <v>3</v>
      </c>
      <c r="R3076" s="2">
        <f t="shared" si="89"/>
        <v>108</v>
      </c>
    </row>
    <row r="3077" spans="1:18" ht="14.25" customHeight="1">
      <c r="A3077" s="2">
        <v>98995</v>
      </c>
      <c r="B3077" s="2" t="s">
        <v>36</v>
      </c>
      <c r="C3077" s="2" t="s">
        <v>31</v>
      </c>
      <c r="D3077" s="2" t="s">
        <v>41</v>
      </c>
      <c r="E3077" s="2" t="s">
        <v>33</v>
      </c>
      <c r="F3077" s="2" t="s">
        <v>34</v>
      </c>
      <c r="G3077" s="4">
        <v>43534.967800925922</v>
      </c>
      <c r="H3077" s="4">
        <v>43537.967800925922</v>
      </c>
      <c r="I3077" s="4">
        <v>43539.967800925922</v>
      </c>
      <c r="J3077" s="2">
        <v>0</v>
      </c>
      <c r="K3077" s="2">
        <v>121</v>
      </c>
      <c r="L3077" s="2" t="str">
        <f t="shared" si="84"/>
        <v>Delhi</v>
      </c>
      <c r="M3077" s="2" t="str">
        <f t="shared" si="85"/>
        <v>Delhi-Delhi</v>
      </c>
      <c r="N3077" s="2" t="str">
        <f t="shared" si="90"/>
        <v>Local</v>
      </c>
      <c r="O3077" s="2" t="str">
        <f t="shared" si="86"/>
        <v>Ship2Home</v>
      </c>
      <c r="P3077" s="2">
        <f t="shared" si="87"/>
        <v>-2</v>
      </c>
      <c r="Q3077" s="2">
        <f t="shared" si="88"/>
        <v>3</v>
      </c>
      <c r="R3077" s="2">
        <f t="shared" si="89"/>
        <v>121</v>
      </c>
    </row>
    <row r="3078" spans="1:18" ht="14.25" customHeight="1">
      <c r="A3078" s="2">
        <v>202890</v>
      </c>
      <c r="B3078" s="2" t="s">
        <v>47</v>
      </c>
      <c r="C3078" s="2" t="s">
        <v>43</v>
      </c>
      <c r="D3078" s="2" t="s">
        <v>32</v>
      </c>
      <c r="E3078" s="2" t="s">
        <v>38</v>
      </c>
      <c r="F3078" s="2" t="s">
        <v>34</v>
      </c>
      <c r="G3078" s="4">
        <v>43534.970173611109</v>
      </c>
      <c r="H3078" s="4">
        <v>43537.970173611109</v>
      </c>
      <c r="I3078" s="4">
        <v>43539.970173611109</v>
      </c>
      <c r="J3078" s="2">
        <v>0</v>
      </c>
      <c r="K3078" s="2">
        <v>121</v>
      </c>
      <c r="L3078" s="2" t="str">
        <f t="shared" si="84"/>
        <v>Bangalore</v>
      </c>
      <c r="M3078" s="2" t="str">
        <f t="shared" si="85"/>
        <v>Bangalore-Bangalore</v>
      </c>
      <c r="N3078" s="2" t="str">
        <f t="shared" si="90"/>
        <v>Local</v>
      </c>
      <c r="O3078" s="2" t="str">
        <f t="shared" si="86"/>
        <v>Ship2Home</v>
      </c>
      <c r="P3078" s="2">
        <f t="shared" si="87"/>
        <v>-2</v>
      </c>
      <c r="Q3078" s="2">
        <f t="shared" si="88"/>
        <v>3</v>
      </c>
      <c r="R3078" s="2">
        <f t="shared" si="89"/>
        <v>121</v>
      </c>
    </row>
    <row r="3079" spans="1:18" ht="14.25" customHeight="1">
      <c r="A3079" s="2">
        <v>433466</v>
      </c>
      <c r="B3079" s="2" t="s">
        <v>48</v>
      </c>
      <c r="C3079" s="2" t="s">
        <v>40</v>
      </c>
      <c r="D3079" s="2" t="s">
        <v>41</v>
      </c>
      <c r="E3079" s="2" t="s">
        <v>38</v>
      </c>
      <c r="F3079" s="2" t="s">
        <v>34</v>
      </c>
      <c r="G3079" s="4">
        <v>43534.976180555554</v>
      </c>
      <c r="H3079" s="4">
        <v>43536.976180555554</v>
      </c>
      <c r="I3079" s="4">
        <v>43539.976180555554</v>
      </c>
      <c r="J3079" s="2">
        <v>29</v>
      </c>
      <c r="K3079" s="2">
        <v>115</v>
      </c>
      <c r="L3079" s="2" t="str">
        <f t="shared" si="84"/>
        <v>Kolkata</v>
      </c>
      <c r="M3079" s="2" t="str">
        <f t="shared" si="85"/>
        <v>Delhi-Kolkata</v>
      </c>
      <c r="N3079" s="2" t="str">
        <f t="shared" si="90"/>
        <v>Outstation</v>
      </c>
      <c r="O3079" s="2" t="str">
        <f t="shared" si="86"/>
        <v>Ship2Home</v>
      </c>
      <c r="P3079" s="2">
        <f t="shared" si="87"/>
        <v>-3</v>
      </c>
      <c r="Q3079" s="2">
        <f t="shared" si="88"/>
        <v>2</v>
      </c>
      <c r="R3079" s="2">
        <f t="shared" si="89"/>
        <v>144</v>
      </c>
    </row>
    <row r="3080" spans="1:18" ht="14.25" customHeight="1">
      <c r="A3080" s="2">
        <v>747406</v>
      </c>
      <c r="B3080" s="2" t="s">
        <v>42</v>
      </c>
      <c r="C3080" s="2" t="s">
        <v>31</v>
      </c>
      <c r="D3080" s="2" t="s">
        <v>41</v>
      </c>
      <c r="E3080" s="2" t="s">
        <v>38</v>
      </c>
      <c r="F3080" s="2" t="s">
        <v>34</v>
      </c>
      <c r="G3080" s="4">
        <v>43534.977511574078</v>
      </c>
      <c r="H3080" s="4">
        <v>43539.977511574078</v>
      </c>
      <c r="I3080" s="4">
        <v>43539.977511574078</v>
      </c>
      <c r="J3080" s="2">
        <v>0</v>
      </c>
      <c r="K3080" s="2">
        <v>129</v>
      </c>
      <c r="L3080" s="2" t="str">
        <f t="shared" si="84"/>
        <v>Delhi</v>
      </c>
      <c r="M3080" s="2" t="str">
        <f t="shared" si="85"/>
        <v>Delhi-Delhi</v>
      </c>
      <c r="N3080" s="2" t="str">
        <f t="shared" si="90"/>
        <v>Local</v>
      </c>
      <c r="O3080" s="2" t="str">
        <f t="shared" si="86"/>
        <v>Ship2Home</v>
      </c>
      <c r="P3080" s="2">
        <f t="shared" si="87"/>
        <v>0</v>
      </c>
      <c r="Q3080" s="2">
        <f t="shared" si="88"/>
        <v>5</v>
      </c>
      <c r="R3080" s="2">
        <f t="shared" si="89"/>
        <v>129</v>
      </c>
    </row>
    <row r="3081" spans="1:18" ht="14.25" customHeight="1">
      <c r="A3081" s="2">
        <v>981925</v>
      </c>
      <c r="B3081" s="2" t="s">
        <v>36</v>
      </c>
      <c r="C3081" s="2" t="s">
        <v>45</v>
      </c>
      <c r="D3081" s="2" t="s">
        <v>41</v>
      </c>
      <c r="E3081" s="2" t="s">
        <v>44</v>
      </c>
      <c r="F3081" s="2" t="s">
        <v>34</v>
      </c>
      <c r="G3081" s="4">
        <v>43534.979039351849</v>
      </c>
      <c r="H3081" s="4">
        <v>43541.979039351849</v>
      </c>
      <c r="I3081" s="4">
        <v>43541.979039351849</v>
      </c>
      <c r="J3081" s="2">
        <v>72</v>
      </c>
      <c r="K3081" s="2">
        <v>105</v>
      </c>
      <c r="L3081" s="2" t="str">
        <f t="shared" si="84"/>
        <v>Chennai</v>
      </c>
      <c r="M3081" s="2" t="str">
        <f t="shared" si="85"/>
        <v>Delhi-Chennai</v>
      </c>
      <c r="N3081" s="2" t="str">
        <f t="shared" si="90"/>
        <v>Outstation</v>
      </c>
      <c r="O3081" s="2" t="str">
        <f t="shared" si="86"/>
        <v>FastWheels</v>
      </c>
      <c r="P3081" s="2">
        <f t="shared" si="87"/>
        <v>0</v>
      </c>
      <c r="Q3081" s="2">
        <f t="shared" si="88"/>
        <v>7</v>
      </c>
      <c r="R3081" s="2">
        <f t="shared" si="89"/>
        <v>177</v>
      </c>
    </row>
    <row r="3082" spans="1:18" ht="14.25" customHeight="1">
      <c r="A3082" s="2">
        <v>791512</v>
      </c>
      <c r="B3082" s="2" t="s">
        <v>42</v>
      </c>
      <c r="C3082" s="2" t="s">
        <v>31</v>
      </c>
      <c r="D3082" s="2" t="s">
        <v>41</v>
      </c>
      <c r="E3082" s="2" t="s">
        <v>44</v>
      </c>
      <c r="F3082" s="2" t="s">
        <v>34</v>
      </c>
      <c r="G3082" s="4">
        <v>43534.989444444444</v>
      </c>
      <c r="H3082" s="4">
        <v>43539.989444444444</v>
      </c>
      <c r="I3082" s="4">
        <v>43537.989444444444</v>
      </c>
      <c r="J3082" s="2">
        <v>0</v>
      </c>
      <c r="K3082" s="2">
        <v>125</v>
      </c>
      <c r="L3082" s="2" t="str">
        <f t="shared" si="84"/>
        <v>Delhi</v>
      </c>
      <c r="M3082" s="2" t="str">
        <f t="shared" si="85"/>
        <v>Delhi-Delhi</v>
      </c>
      <c r="N3082" s="2" t="str">
        <f t="shared" si="90"/>
        <v>Local</v>
      </c>
      <c r="O3082" s="2" t="str">
        <f t="shared" si="86"/>
        <v>FastWheels</v>
      </c>
      <c r="P3082" s="2">
        <f t="shared" si="87"/>
        <v>2</v>
      </c>
      <c r="Q3082" s="2">
        <f t="shared" si="88"/>
        <v>5</v>
      </c>
      <c r="R3082" s="2">
        <f t="shared" si="89"/>
        <v>125</v>
      </c>
    </row>
    <row r="3083" spans="1:18" ht="14.25" customHeight="1">
      <c r="A3083" s="2">
        <v>467265</v>
      </c>
      <c r="B3083" s="2" t="s">
        <v>30</v>
      </c>
      <c r="C3083" s="2" t="s">
        <v>43</v>
      </c>
      <c r="D3083" s="2" t="s">
        <v>41</v>
      </c>
      <c r="E3083" s="2" t="s">
        <v>44</v>
      </c>
      <c r="F3083" s="2" t="s">
        <v>34</v>
      </c>
      <c r="G3083" s="4">
        <v>43534.990949074076</v>
      </c>
      <c r="H3083" s="4">
        <v>43536.990949074076</v>
      </c>
      <c r="I3083" s="4">
        <v>43537.990949074076</v>
      </c>
      <c r="J3083" s="2">
        <v>79</v>
      </c>
      <c r="K3083" s="2">
        <v>107</v>
      </c>
      <c r="L3083" s="2" t="str">
        <f t="shared" si="84"/>
        <v>Bangalore</v>
      </c>
      <c r="M3083" s="2" t="str">
        <f t="shared" si="85"/>
        <v>Delhi-Bangalore</v>
      </c>
      <c r="N3083" s="2" t="str">
        <f t="shared" si="90"/>
        <v>Outstation</v>
      </c>
      <c r="O3083" s="2" t="str">
        <f t="shared" si="86"/>
        <v>FastWheels</v>
      </c>
      <c r="P3083" s="2">
        <f t="shared" si="87"/>
        <v>-1</v>
      </c>
      <c r="Q3083" s="2">
        <f t="shared" si="88"/>
        <v>2</v>
      </c>
      <c r="R3083" s="2">
        <f t="shared" si="89"/>
        <v>186</v>
      </c>
    </row>
    <row r="3084" spans="1:18" ht="14.25" customHeight="1">
      <c r="A3084" s="2">
        <v>475639</v>
      </c>
      <c r="B3084" s="2" t="s">
        <v>46</v>
      </c>
      <c r="C3084" s="2" t="s">
        <v>31</v>
      </c>
      <c r="D3084" s="2" t="s">
        <v>32</v>
      </c>
      <c r="E3084" s="2" t="s">
        <v>44</v>
      </c>
      <c r="F3084" s="2" t="s">
        <v>34</v>
      </c>
      <c r="G3084" s="4">
        <v>43534.998935185184</v>
      </c>
      <c r="H3084" s="4">
        <v>43537.998935185184</v>
      </c>
      <c r="I3084" s="4">
        <v>43538.998935185184</v>
      </c>
      <c r="J3084" s="2">
        <v>76</v>
      </c>
      <c r="K3084" s="2">
        <v>101</v>
      </c>
      <c r="L3084" s="2" t="str">
        <f t="shared" si="84"/>
        <v>Delhi</v>
      </c>
      <c r="M3084" s="2" t="str">
        <f t="shared" si="85"/>
        <v>Bangalore-Delhi</v>
      </c>
      <c r="N3084" s="2" t="str">
        <f t="shared" si="90"/>
        <v>Outstation</v>
      </c>
      <c r="O3084" s="2" t="str">
        <f t="shared" si="86"/>
        <v>FastWheels</v>
      </c>
      <c r="P3084" s="2">
        <f t="shared" si="87"/>
        <v>-1</v>
      </c>
      <c r="Q3084" s="2">
        <f t="shared" si="88"/>
        <v>3</v>
      </c>
      <c r="R3084" s="2">
        <f t="shared" si="89"/>
        <v>177</v>
      </c>
    </row>
    <row r="3085" spans="1:18" ht="14.25" customHeight="1">
      <c r="A3085" s="2">
        <v>474599</v>
      </c>
      <c r="B3085" s="2" t="s">
        <v>46</v>
      </c>
      <c r="C3085" s="2" t="s">
        <v>40</v>
      </c>
      <c r="D3085" s="2" t="s">
        <v>41</v>
      </c>
      <c r="E3085" s="2" t="s">
        <v>33</v>
      </c>
      <c r="F3085" s="2" t="s">
        <v>34</v>
      </c>
      <c r="G3085" s="4">
        <v>43535.00104166667</v>
      </c>
      <c r="H3085" s="4">
        <v>43538.00104166667</v>
      </c>
      <c r="I3085" s="4">
        <v>43538.00104166667</v>
      </c>
      <c r="J3085" s="2">
        <v>36</v>
      </c>
      <c r="K3085" s="2">
        <v>110</v>
      </c>
      <c r="L3085" s="2" t="str">
        <f t="shared" si="84"/>
        <v>Kolkata</v>
      </c>
      <c r="M3085" s="2" t="str">
        <f t="shared" si="85"/>
        <v>Delhi-Kolkata</v>
      </c>
      <c r="N3085" s="2" t="str">
        <f t="shared" si="90"/>
        <v>Outstation</v>
      </c>
      <c r="O3085" s="2" t="str">
        <f t="shared" si="86"/>
        <v>Ship2Home</v>
      </c>
      <c r="P3085" s="2">
        <f t="shared" si="87"/>
        <v>0</v>
      </c>
      <c r="Q3085" s="2">
        <f t="shared" si="88"/>
        <v>3</v>
      </c>
      <c r="R3085" s="2">
        <f t="shared" si="89"/>
        <v>146</v>
      </c>
    </row>
    <row r="3086" spans="1:18" ht="14.25" customHeight="1">
      <c r="A3086" s="2">
        <v>178089</v>
      </c>
      <c r="B3086" s="2" t="s">
        <v>39</v>
      </c>
      <c r="C3086" s="2" t="s">
        <v>37</v>
      </c>
      <c r="D3086" s="2" t="s">
        <v>32</v>
      </c>
      <c r="E3086" s="2" t="s">
        <v>33</v>
      </c>
      <c r="F3086" s="2" t="s">
        <v>34</v>
      </c>
      <c r="G3086" s="4">
        <v>43535.006689814814</v>
      </c>
      <c r="H3086" s="4">
        <v>43542.006689814814</v>
      </c>
      <c r="I3086" s="4">
        <v>43541.006689814814</v>
      </c>
      <c r="J3086" s="2">
        <v>44</v>
      </c>
      <c r="K3086" s="2">
        <v>108</v>
      </c>
      <c r="L3086" s="2" t="str">
        <f t="shared" si="84"/>
        <v>Mumbai</v>
      </c>
      <c r="M3086" s="2" t="str">
        <f t="shared" si="85"/>
        <v>Bangalore-Mumbai</v>
      </c>
      <c r="N3086" s="2" t="str">
        <f t="shared" si="90"/>
        <v>Outstation</v>
      </c>
      <c r="O3086" s="2" t="str">
        <f t="shared" si="86"/>
        <v>Ship2Home</v>
      </c>
      <c r="P3086" s="2">
        <f t="shared" si="87"/>
        <v>1</v>
      </c>
      <c r="Q3086" s="2">
        <f t="shared" si="88"/>
        <v>7</v>
      </c>
      <c r="R3086" s="2">
        <f t="shared" si="89"/>
        <v>152</v>
      </c>
    </row>
    <row r="3087" spans="1:18" ht="14.25" customHeight="1">
      <c r="A3087" s="2">
        <v>900046</v>
      </c>
      <c r="B3087" s="2" t="s">
        <v>42</v>
      </c>
      <c r="C3087" s="2" t="s">
        <v>43</v>
      </c>
      <c r="D3087" s="2" t="s">
        <v>41</v>
      </c>
      <c r="E3087" s="2" t="s">
        <v>38</v>
      </c>
      <c r="F3087" s="2" t="s">
        <v>34</v>
      </c>
      <c r="G3087" s="4">
        <v>43535.008206018516</v>
      </c>
      <c r="H3087" s="4">
        <v>43545.008206018516</v>
      </c>
      <c r="I3087" s="4">
        <v>43542.008206018516</v>
      </c>
      <c r="J3087" s="2">
        <v>25</v>
      </c>
      <c r="K3087" s="2">
        <v>122</v>
      </c>
      <c r="L3087" s="2" t="str">
        <f t="shared" si="84"/>
        <v>Bangalore</v>
      </c>
      <c r="M3087" s="2" t="str">
        <f t="shared" si="85"/>
        <v>Delhi-Bangalore</v>
      </c>
      <c r="N3087" s="2" t="str">
        <f t="shared" si="90"/>
        <v>Outstation</v>
      </c>
      <c r="O3087" s="2" t="str">
        <f t="shared" si="86"/>
        <v>Ship2Home</v>
      </c>
      <c r="P3087" s="2">
        <f t="shared" si="87"/>
        <v>3</v>
      </c>
      <c r="Q3087" s="2">
        <f t="shared" si="88"/>
        <v>10</v>
      </c>
      <c r="R3087" s="2">
        <f t="shared" si="89"/>
        <v>147</v>
      </c>
    </row>
    <row r="3088" spans="1:18" ht="14.25" customHeight="1">
      <c r="A3088" s="2">
        <v>688935</v>
      </c>
      <c r="B3088" s="2" t="s">
        <v>39</v>
      </c>
      <c r="C3088" s="2" t="s">
        <v>31</v>
      </c>
      <c r="D3088" s="2" t="s">
        <v>41</v>
      </c>
      <c r="E3088" s="2" t="s">
        <v>33</v>
      </c>
      <c r="F3088" s="2" t="s">
        <v>34</v>
      </c>
      <c r="G3088" s="4">
        <v>43535.011747685188</v>
      </c>
      <c r="H3088" s="4">
        <v>43536.011747685188</v>
      </c>
      <c r="I3088" s="4">
        <v>43538.011747685188</v>
      </c>
      <c r="J3088" s="2">
        <v>0</v>
      </c>
      <c r="K3088" s="2">
        <v>122</v>
      </c>
      <c r="L3088" s="2" t="str">
        <f t="shared" si="84"/>
        <v>Delhi</v>
      </c>
      <c r="M3088" s="2" t="str">
        <f t="shared" si="85"/>
        <v>Delhi-Delhi</v>
      </c>
      <c r="N3088" s="2" t="str">
        <f t="shared" si="90"/>
        <v>Local</v>
      </c>
      <c r="O3088" s="2" t="str">
        <f t="shared" si="86"/>
        <v>Ship2Home</v>
      </c>
      <c r="P3088" s="2">
        <f t="shared" si="87"/>
        <v>-2</v>
      </c>
      <c r="Q3088" s="2">
        <f t="shared" si="88"/>
        <v>1</v>
      </c>
      <c r="R3088" s="2">
        <f t="shared" si="89"/>
        <v>122</v>
      </c>
    </row>
    <row r="3089" spans="1:18" ht="14.25" customHeight="1">
      <c r="A3089" s="2">
        <v>493070</v>
      </c>
      <c r="B3089" s="2" t="s">
        <v>36</v>
      </c>
      <c r="C3089" s="2" t="s">
        <v>45</v>
      </c>
      <c r="D3089" s="2" t="s">
        <v>41</v>
      </c>
      <c r="E3089" s="2" t="s">
        <v>38</v>
      </c>
      <c r="F3089" s="2" t="s">
        <v>34</v>
      </c>
      <c r="G3089" s="4">
        <v>43535.02548611111</v>
      </c>
      <c r="H3089" s="4">
        <v>43537.02548611111</v>
      </c>
      <c r="I3089" s="4">
        <v>43538.02548611111</v>
      </c>
      <c r="J3089" s="2">
        <v>28</v>
      </c>
      <c r="K3089" s="2">
        <v>128</v>
      </c>
      <c r="L3089" s="2" t="str">
        <f t="shared" si="84"/>
        <v>Chennai</v>
      </c>
      <c r="M3089" s="2" t="str">
        <f t="shared" si="85"/>
        <v>Delhi-Chennai</v>
      </c>
      <c r="N3089" s="2" t="str">
        <f t="shared" si="90"/>
        <v>Outstation</v>
      </c>
      <c r="O3089" s="2" t="str">
        <f t="shared" si="86"/>
        <v>Ship2Home</v>
      </c>
      <c r="P3089" s="2">
        <f t="shared" si="87"/>
        <v>-1</v>
      </c>
      <c r="Q3089" s="2">
        <f t="shared" si="88"/>
        <v>2</v>
      </c>
      <c r="R3089" s="2">
        <f t="shared" si="89"/>
        <v>156</v>
      </c>
    </row>
    <row r="3090" spans="1:18" ht="14.25" customHeight="1">
      <c r="A3090" s="2">
        <v>721513</v>
      </c>
      <c r="B3090" s="2" t="s">
        <v>47</v>
      </c>
      <c r="C3090" s="2" t="s">
        <v>37</v>
      </c>
      <c r="D3090" s="2" t="s">
        <v>41</v>
      </c>
      <c r="E3090" s="2" t="s">
        <v>33</v>
      </c>
      <c r="F3090" s="2" t="s">
        <v>34</v>
      </c>
      <c r="G3090" s="4">
        <v>43535.028067129628</v>
      </c>
      <c r="H3090" s="4">
        <v>43539.028067129628</v>
      </c>
      <c r="I3090" s="4">
        <v>43542.028067129628</v>
      </c>
      <c r="J3090" s="2">
        <v>34</v>
      </c>
      <c r="K3090" s="2">
        <v>108</v>
      </c>
      <c r="L3090" s="2" t="str">
        <f t="shared" si="84"/>
        <v>Mumbai</v>
      </c>
      <c r="M3090" s="2" t="str">
        <f t="shared" si="85"/>
        <v>Delhi-Mumbai</v>
      </c>
      <c r="N3090" s="2" t="str">
        <f t="shared" si="90"/>
        <v>Outstation</v>
      </c>
      <c r="O3090" s="2" t="str">
        <f t="shared" si="86"/>
        <v>Ship2Home</v>
      </c>
      <c r="P3090" s="2">
        <f t="shared" si="87"/>
        <v>-3</v>
      </c>
      <c r="Q3090" s="2">
        <f t="shared" si="88"/>
        <v>4</v>
      </c>
      <c r="R3090" s="2">
        <f t="shared" si="89"/>
        <v>142</v>
      </c>
    </row>
    <row r="3091" spans="1:18" ht="14.25" customHeight="1">
      <c r="A3091" s="2">
        <v>639123</v>
      </c>
      <c r="B3091" s="2" t="s">
        <v>30</v>
      </c>
      <c r="C3091" s="2" t="s">
        <v>40</v>
      </c>
      <c r="D3091" s="2" t="s">
        <v>32</v>
      </c>
      <c r="E3091" s="2" t="s">
        <v>33</v>
      </c>
      <c r="F3091" s="2" t="s">
        <v>34</v>
      </c>
      <c r="G3091" s="4">
        <v>43535.029629629629</v>
      </c>
      <c r="H3091" s="4">
        <v>43538.029629629629</v>
      </c>
      <c r="I3091" s="4">
        <v>43539.029629629629</v>
      </c>
      <c r="J3091" s="2">
        <v>43</v>
      </c>
      <c r="K3091" s="2">
        <v>108</v>
      </c>
      <c r="L3091" s="2" t="str">
        <f t="shared" si="84"/>
        <v>Kolkata</v>
      </c>
      <c r="M3091" s="2" t="str">
        <f t="shared" si="85"/>
        <v>Bangalore-Kolkata</v>
      </c>
      <c r="N3091" s="2" t="str">
        <f t="shared" si="90"/>
        <v>Outstation</v>
      </c>
      <c r="O3091" s="2" t="str">
        <f t="shared" si="86"/>
        <v>Ship2Home</v>
      </c>
      <c r="P3091" s="2">
        <f t="shared" si="87"/>
        <v>-1</v>
      </c>
      <c r="Q3091" s="2">
        <f t="shared" si="88"/>
        <v>3</v>
      </c>
      <c r="R3091" s="2">
        <f t="shared" si="89"/>
        <v>151</v>
      </c>
    </row>
    <row r="3092" spans="1:18" ht="14.25" customHeight="1">
      <c r="A3092" s="2">
        <v>111931</v>
      </c>
      <c r="B3092" s="2" t="s">
        <v>48</v>
      </c>
      <c r="C3092" s="2" t="s">
        <v>45</v>
      </c>
      <c r="D3092" s="2" t="s">
        <v>41</v>
      </c>
      <c r="E3092" s="2" t="s">
        <v>33</v>
      </c>
      <c r="F3092" s="2" t="s">
        <v>34</v>
      </c>
      <c r="G3092" s="4">
        <v>43535.031747685185</v>
      </c>
      <c r="H3092" s="4">
        <v>43538.031747685185</v>
      </c>
      <c r="I3092" s="4">
        <v>43541.031747685185</v>
      </c>
      <c r="J3092" s="2">
        <v>27</v>
      </c>
      <c r="K3092" s="2">
        <v>126</v>
      </c>
      <c r="L3092" s="2" t="str">
        <f t="shared" si="84"/>
        <v>Chennai</v>
      </c>
      <c r="M3092" s="2" t="str">
        <f t="shared" si="85"/>
        <v>Delhi-Chennai</v>
      </c>
      <c r="N3092" s="2" t="str">
        <f t="shared" si="90"/>
        <v>Outstation</v>
      </c>
      <c r="O3092" s="2" t="str">
        <f t="shared" si="86"/>
        <v>Ship2Home</v>
      </c>
      <c r="P3092" s="2">
        <f t="shared" si="87"/>
        <v>-3</v>
      </c>
      <c r="Q3092" s="2">
        <f t="shared" si="88"/>
        <v>3</v>
      </c>
      <c r="R3092" s="2">
        <f t="shared" si="89"/>
        <v>153</v>
      </c>
    </row>
    <row r="3093" spans="1:18" ht="14.25" customHeight="1">
      <c r="A3093" s="2">
        <v>74725</v>
      </c>
      <c r="B3093" s="2" t="s">
        <v>30</v>
      </c>
      <c r="C3093" s="2" t="s">
        <v>43</v>
      </c>
      <c r="D3093" s="2" t="s">
        <v>32</v>
      </c>
      <c r="E3093" s="2" t="s">
        <v>44</v>
      </c>
      <c r="F3093" s="2" t="s">
        <v>34</v>
      </c>
      <c r="G3093" s="4">
        <v>43535.035393518519</v>
      </c>
      <c r="H3093" s="4">
        <v>43535.035393518519</v>
      </c>
      <c r="I3093" s="4">
        <v>43541.035393518519</v>
      </c>
      <c r="J3093" s="2">
        <v>0</v>
      </c>
      <c r="K3093" s="2">
        <v>108</v>
      </c>
      <c r="L3093" s="2" t="str">
        <f t="shared" si="84"/>
        <v>Bangalore</v>
      </c>
      <c r="M3093" s="2" t="str">
        <f t="shared" si="85"/>
        <v>Bangalore-Bangalore</v>
      </c>
      <c r="N3093" s="2" t="str">
        <f t="shared" si="90"/>
        <v>Local</v>
      </c>
      <c r="O3093" s="2" t="str">
        <f t="shared" si="86"/>
        <v>FastWheels</v>
      </c>
      <c r="P3093" s="2">
        <f t="shared" si="87"/>
        <v>-6</v>
      </c>
      <c r="Q3093" s="2">
        <f t="shared" si="88"/>
        <v>0</v>
      </c>
      <c r="R3093" s="2">
        <f t="shared" si="89"/>
        <v>108</v>
      </c>
    </row>
    <row r="3094" spans="1:18" ht="14.25" customHeight="1">
      <c r="A3094" s="2">
        <v>433678</v>
      </c>
      <c r="B3094" s="2" t="s">
        <v>39</v>
      </c>
      <c r="C3094" s="2" t="s">
        <v>31</v>
      </c>
      <c r="D3094" s="2" t="s">
        <v>41</v>
      </c>
      <c r="E3094" s="2" t="s">
        <v>44</v>
      </c>
      <c r="F3094" s="2" t="s">
        <v>34</v>
      </c>
      <c r="G3094" s="4">
        <v>43535.038159722222</v>
      </c>
      <c r="H3094" s="4">
        <v>43539.038159722222</v>
      </c>
      <c r="I3094" s="4">
        <v>43542.038159722222</v>
      </c>
      <c r="J3094" s="2">
        <v>0</v>
      </c>
      <c r="K3094" s="2">
        <v>103</v>
      </c>
      <c r="L3094" s="2" t="str">
        <f t="shared" si="84"/>
        <v>Delhi</v>
      </c>
      <c r="M3094" s="2" t="str">
        <f t="shared" si="85"/>
        <v>Delhi-Delhi</v>
      </c>
      <c r="N3094" s="2" t="str">
        <f t="shared" si="90"/>
        <v>Local</v>
      </c>
      <c r="O3094" s="2" t="str">
        <f t="shared" si="86"/>
        <v>FastWheels</v>
      </c>
      <c r="P3094" s="2">
        <f t="shared" si="87"/>
        <v>-3</v>
      </c>
      <c r="Q3094" s="2">
        <f t="shared" si="88"/>
        <v>4</v>
      </c>
      <c r="R3094" s="2">
        <f t="shared" si="89"/>
        <v>103</v>
      </c>
    </row>
    <row r="3095" spans="1:18" ht="14.25" customHeight="1">
      <c r="A3095" s="2">
        <v>875431</v>
      </c>
      <c r="B3095" s="2" t="s">
        <v>47</v>
      </c>
      <c r="C3095" s="2" t="s">
        <v>43</v>
      </c>
      <c r="D3095" s="2" t="s">
        <v>41</v>
      </c>
      <c r="E3095" s="2" t="s">
        <v>33</v>
      </c>
      <c r="F3095" s="2" t="s">
        <v>34</v>
      </c>
      <c r="G3095" s="4">
        <v>43535.041145833333</v>
      </c>
      <c r="H3095" s="4">
        <v>43541.041145833333</v>
      </c>
      <c r="I3095" s="4">
        <v>43541.041145833333</v>
      </c>
      <c r="J3095" s="2">
        <v>46</v>
      </c>
      <c r="K3095" s="2">
        <v>124</v>
      </c>
      <c r="L3095" s="2" t="str">
        <f t="shared" si="84"/>
        <v>Bangalore</v>
      </c>
      <c r="M3095" s="2" t="str">
        <f t="shared" si="85"/>
        <v>Delhi-Bangalore</v>
      </c>
      <c r="N3095" s="2" t="str">
        <f t="shared" si="90"/>
        <v>Outstation</v>
      </c>
      <c r="O3095" s="2" t="str">
        <f t="shared" si="86"/>
        <v>Ship2Home</v>
      </c>
      <c r="P3095" s="2">
        <f t="shared" si="87"/>
        <v>0</v>
      </c>
      <c r="Q3095" s="2">
        <f t="shared" si="88"/>
        <v>6</v>
      </c>
      <c r="R3095" s="2">
        <f t="shared" si="89"/>
        <v>170</v>
      </c>
    </row>
    <row r="3096" spans="1:18" ht="14.25" customHeight="1">
      <c r="A3096" s="2">
        <v>906537</v>
      </c>
      <c r="B3096" s="2" t="s">
        <v>30</v>
      </c>
      <c r="C3096" s="2" t="s">
        <v>43</v>
      </c>
      <c r="D3096" s="2" t="s">
        <v>41</v>
      </c>
      <c r="E3096" s="2" t="s">
        <v>33</v>
      </c>
      <c r="F3096" s="2" t="s">
        <v>34</v>
      </c>
      <c r="G3096" s="4">
        <v>43535.042800925927</v>
      </c>
      <c r="H3096" s="4">
        <v>43544.042800925927</v>
      </c>
      <c r="I3096" s="4">
        <v>43542.042800925927</v>
      </c>
      <c r="J3096" s="2">
        <v>48</v>
      </c>
      <c r="K3096" s="2">
        <v>126</v>
      </c>
      <c r="L3096" s="2" t="str">
        <f t="shared" si="84"/>
        <v>Bangalore</v>
      </c>
      <c r="M3096" s="2" t="str">
        <f t="shared" si="85"/>
        <v>Delhi-Bangalore</v>
      </c>
      <c r="N3096" s="2" t="str">
        <f t="shared" si="90"/>
        <v>Outstation</v>
      </c>
      <c r="O3096" s="2" t="str">
        <f t="shared" si="86"/>
        <v>Ship2Home</v>
      </c>
      <c r="P3096" s="2">
        <f t="shared" si="87"/>
        <v>2</v>
      </c>
      <c r="Q3096" s="2">
        <f t="shared" si="88"/>
        <v>9</v>
      </c>
      <c r="R3096" s="2">
        <f t="shared" si="89"/>
        <v>174</v>
      </c>
    </row>
    <row r="3097" spans="1:18" ht="14.25" customHeight="1">
      <c r="A3097" s="2">
        <v>274788</v>
      </c>
      <c r="B3097" s="2" t="s">
        <v>39</v>
      </c>
      <c r="C3097" s="2" t="s">
        <v>43</v>
      </c>
      <c r="D3097" s="2" t="s">
        <v>41</v>
      </c>
      <c r="E3097" s="2" t="s">
        <v>44</v>
      </c>
      <c r="F3097" s="2" t="s">
        <v>34</v>
      </c>
      <c r="G3097" s="4">
        <v>43535.045081018521</v>
      </c>
      <c r="H3097" s="4">
        <v>43539.045081018521</v>
      </c>
      <c r="I3097" s="4">
        <v>43540.045081018521</v>
      </c>
      <c r="J3097" s="2">
        <v>86</v>
      </c>
      <c r="K3097" s="2">
        <v>101</v>
      </c>
      <c r="L3097" s="2" t="str">
        <f t="shared" si="84"/>
        <v>Bangalore</v>
      </c>
      <c r="M3097" s="2" t="str">
        <f t="shared" si="85"/>
        <v>Delhi-Bangalore</v>
      </c>
      <c r="N3097" s="2" t="str">
        <f t="shared" si="90"/>
        <v>Outstation</v>
      </c>
      <c r="O3097" s="2" t="str">
        <f t="shared" si="86"/>
        <v>FastWheels</v>
      </c>
      <c r="P3097" s="2">
        <f t="shared" si="87"/>
        <v>-1</v>
      </c>
      <c r="Q3097" s="2">
        <f t="shared" si="88"/>
        <v>4</v>
      </c>
      <c r="R3097" s="2">
        <f t="shared" si="89"/>
        <v>187</v>
      </c>
    </row>
    <row r="3098" spans="1:18" ht="14.25" customHeight="1">
      <c r="A3098" s="2">
        <v>887516</v>
      </c>
      <c r="B3098" s="2" t="s">
        <v>47</v>
      </c>
      <c r="C3098" s="2" t="s">
        <v>31</v>
      </c>
      <c r="D3098" s="2" t="s">
        <v>32</v>
      </c>
      <c r="E3098" s="2" t="s">
        <v>44</v>
      </c>
      <c r="F3098" s="2" t="s">
        <v>34</v>
      </c>
      <c r="G3098" s="4">
        <v>43535.045682870368</v>
      </c>
      <c r="H3098" s="4">
        <v>43537.045682870368</v>
      </c>
      <c r="I3098" s="4">
        <v>43539.045682870368</v>
      </c>
      <c r="J3098" s="2">
        <v>35</v>
      </c>
      <c r="K3098" s="2">
        <v>120</v>
      </c>
      <c r="L3098" s="2" t="str">
        <f t="shared" si="84"/>
        <v>Delhi</v>
      </c>
      <c r="M3098" s="2" t="str">
        <f t="shared" si="85"/>
        <v>Bangalore-Delhi</v>
      </c>
      <c r="N3098" s="2" t="str">
        <f t="shared" si="90"/>
        <v>Outstation</v>
      </c>
      <c r="O3098" s="2" t="str">
        <f t="shared" si="86"/>
        <v>FastWheels</v>
      </c>
      <c r="P3098" s="2">
        <f t="shared" si="87"/>
        <v>-2</v>
      </c>
      <c r="Q3098" s="2">
        <f t="shared" si="88"/>
        <v>2</v>
      </c>
      <c r="R3098" s="2">
        <f t="shared" si="89"/>
        <v>155</v>
      </c>
    </row>
    <row r="3099" spans="1:18" ht="14.25" customHeight="1">
      <c r="A3099" s="2">
        <v>775283</v>
      </c>
      <c r="B3099" s="2" t="s">
        <v>39</v>
      </c>
      <c r="C3099" s="2" t="s">
        <v>40</v>
      </c>
      <c r="D3099" s="2" t="s">
        <v>41</v>
      </c>
      <c r="E3099" s="2" t="s">
        <v>33</v>
      </c>
      <c r="F3099" s="2" t="s">
        <v>34</v>
      </c>
      <c r="G3099" s="4">
        <v>43535.050092592595</v>
      </c>
      <c r="H3099" s="4">
        <v>43542.050092592595</v>
      </c>
      <c r="I3099" s="4">
        <v>43539.050092592595</v>
      </c>
      <c r="J3099" s="2">
        <v>49</v>
      </c>
      <c r="K3099" s="2">
        <v>108</v>
      </c>
      <c r="L3099" s="2" t="str">
        <f t="shared" si="84"/>
        <v>Kolkata</v>
      </c>
      <c r="M3099" s="2" t="str">
        <f t="shared" si="85"/>
        <v>Delhi-Kolkata</v>
      </c>
      <c r="N3099" s="2" t="str">
        <f t="shared" si="90"/>
        <v>Outstation</v>
      </c>
      <c r="O3099" s="2" t="str">
        <f t="shared" si="86"/>
        <v>Ship2Home</v>
      </c>
      <c r="P3099" s="2">
        <f t="shared" si="87"/>
        <v>3</v>
      </c>
      <c r="Q3099" s="2">
        <f t="shared" si="88"/>
        <v>7</v>
      </c>
      <c r="R3099" s="2">
        <f t="shared" si="89"/>
        <v>157</v>
      </c>
    </row>
    <row r="3100" spans="1:18" ht="14.25" customHeight="1">
      <c r="A3100" s="2">
        <v>262453</v>
      </c>
      <c r="B3100" s="2" t="s">
        <v>39</v>
      </c>
      <c r="C3100" s="2" t="s">
        <v>37</v>
      </c>
      <c r="D3100" s="2" t="s">
        <v>41</v>
      </c>
      <c r="E3100" s="2" t="s">
        <v>33</v>
      </c>
      <c r="F3100" s="2" t="s">
        <v>34</v>
      </c>
      <c r="G3100" s="4">
        <v>43535.050104166665</v>
      </c>
      <c r="H3100" s="4">
        <v>43541.050104166665</v>
      </c>
      <c r="I3100" s="4">
        <v>43538.050104166665</v>
      </c>
      <c r="J3100" s="2">
        <v>40</v>
      </c>
      <c r="K3100" s="2">
        <v>106</v>
      </c>
      <c r="L3100" s="2" t="str">
        <f t="shared" si="84"/>
        <v>Mumbai</v>
      </c>
      <c r="M3100" s="2" t="str">
        <f t="shared" si="85"/>
        <v>Delhi-Mumbai</v>
      </c>
      <c r="N3100" s="2" t="str">
        <f t="shared" si="90"/>
        <v>Outstation</v>
      </c>
      <c r="O3100" s="2" t="str">
        <f t="shared" si="86"/>
        <v>Ship2Home</v>
      </c>
      <c r="P3100" s="2">
        <f t="shared" si="87"/>
        <v>3</v>
      </c>
      <c r="Q3100" s="2">
        <f t="shared" si="88"/>
        <v>6</v>
      </c>
      <c r="R3100" s="2">
        <f t="shared" si="89"/>
        <v>146</v>
      </c>
    </row>
    <row r="3101" spans="1:18" ht="14.25" customHeight="1">
      <c r="A3101" s="2">
        <v>817803</v>
      </c>
      <c r="B3101" s="2" t="s">
        <v>39</v>
      </c>
      <c r="C3101" s="2" t="s">
        <v>40</v>
      </c>
      <c r="D3101" s="2" t="s">
        <v>32</v>
      </c>
      <c r="E3101" s="2" t="s">
        <v>44</v>
      </c>
      <c r="F3101" s="2" t="s">
        <v>34</v>
      </c>
      <c r="G3101" s="4">
        <v>43535.051712962966</v>
      </c>
      <c r="H3101" s="4">
        <v>43542.051712962966</v>
      </c>
      <c r="I3101" s="4">
        <v>43542.051712962966</v>
      </c>
      <c r="J3101" s="2">
        <v>61</v>
      </c>
      <c r="K3101" s="2">
        <v>88</v>
      </c>
      <c r="L3101" s="2" t="str">
        <f t="shared" si="84"/>
        <v>Kolkata</v>
      </c>
      <c r="M3101" s="2" t="str">
        <f t="shared" si="85"/>
        <v>Bangalore-Kolkata</v>
      </c>
      <c r="N3101" s="2" t="str">
        <f t="shared" si="90"/>
        <v>Outstation</v>
      </c>
      <c r="O3101" s="2" t="str">
        <f t="shared" si="86"/>
        <v>FastWheels</v>
      </c>
      <c r="P3101" s="2">
        <f t="shared" si="87"/>
        <v>0</v>
      </c>
      <c r="Q3101" s="2">
        <f t="shared" si="88"/>
        <v>7</v>
      </c>
      <c r="R3101" s="2">
        <f t="shared" si="89"/>
        <v>149</v>
      </c>
    </row>
    <row r="3102" spans="1:18" ht="14.25" customHeight="1">
      <c r="A3102" s="2">
        <v>634331</v>
      </c>
      <c r="B3102" s="2" t="s">
        <v>48</v>
      </c>
      <c r="C3102" s="2" t="s">
        <v>45</v>
      </c>
      <c r="D3102" s="2" t="s">
        <v>32</v>
      </c>
      <c r="E3102" s="2" t="s">
        <v>33</v>
      </c>
      <c r="F3102" s="2" t="s">
        <v>34</v>
      </c>
      <c r="G3102" s="4">
        <v>43535.054224537038</v>
      </c>
      <c r="H3102" s="4">
        <v>43537.054224537038</v>
      </c>
      <c r="I3102" s="4">
        <v>43538.054224537038</v>
      </c>
      <c r="J3102" s="2">
        <v>27</v>
      </c>
      <c r="K3102" s="2">
        <v>123</v>
      </c>
      <c r="L3102" s="2" t="str">
        <f t="shared" si="84"/>
        <v>Chennai</v>
      </c>
      <c r="M3102" s="2" t="str">
        <f t="shared" si="85"/>
        <v>Bangalore-Chennai</v>
      </c>
      <c r="N3102" s="2" t="str">
        <f t="shared" si="90"/>
        <v>Outstation</v>
      </c>
      <c r="O3102" s="2" t="str">
        <f t="shared" si="86"/>
        <v>Ship2Home</v>
      </c>
      <c r="P3102" s="2">
        <f t="shared" si="87"/>
        <v>-1</v>
      </c>
      <c r="Q3102" s="2">
        <f t="shared" si="88"/>
        <v>2</v>
      </c>
      <c r="R3102" s="2">
        <f t="shared" si="89"/>
        <v>150</v>
      </c>
    </row>
    <row r="3103" spans="1:18" ht="14.25" customHeight="1">
      <c r="A3103" s="2">
        <v>415498</v>
      </c>
      <c r="B3103" s="2" t="s">
        <v>36</v>
      </c>
      <c r="C3103" s="2" t="s">
        <v>31</v>
      </c>
      <c r="D3103" s="2" t="s">
        <v>41</v>
      </c>
      <c r="E3103" s="2" t="s">
        <v>38</v>
      </c>
      <c r="F3103" s="2" t="s">
        <v>34</v>
      </c>
      <c r="G3103" s="4">
        <v>43535.061759259261</v>
      </c>
      <c r="H3103" s="4">
        <v>43539.061759259261</v>
      </c>
      <c r="I3103" s="4">
        <v>43540.061759259261</v>
      </c>
      <c r="J3103" s="2">
        <v>0</v>
      </c>
      <c r="K3103" s="2">
        <v>127</v>
      </c>
      <c r="L3103" s="2" t="str">
        <f t="shared" si="84"/>
        <v>Delhi</v>
      </c>
      <c r="M3103" s="2" t="str">
        <f t="shared" si="85"/>
        <v>Delhi-Delhi</v>
      </c>
      <c r="N3103" s="2" t="str">
        <f t="shared" si="90"/>
        <v>Local</v>
      </c>
      <c r="O3103" s="2" t="str">
        <f t="shared" si="86"/>
        <v>Ship2Home</v>
      </c>
      <c r="P3103" s="2">
        <f t="shared" si="87"/>
        <v>-1</v>
      </c>
      <c r="Q3103" s="2">
        <f t="shared" si="88"/>
        <v>4</v>
      </c>
      <c r="R3103" s="2">
        <f t="shared" si="89"/>
        <v>127</v>
      </c>
    </row>
    <row r="3104" spans="1:18" ht="14.25" customHeight="1">
      <c r="A3104" s="2">
        <v>935358</v>
      </c>
      <c r="B3104" s="2" t="s">
        <v>39</v>
      </c>
      <c r="C3104" s="2" t="s">
        <v>37</v>
      </c>
      <c r="D3104" s="2" t="s">
        <v>41</v>
      </c>
      <c r="E3104" s="2" t="s">
        <v>38</v>
      </c>
      <c r="F3104" s="2" t="s">
        <v>34</v>
      </c>
      <c r="G3104" s="4">
        <v>43535.063946759263</v>
      </c>
      <c r="H3104" s="4">
        <v>43541.063946759263</v>
      </c>
      <c r="I3104" s="4">
        <v>43541.063946759263</v>
      </c>
      <c r="J3104" s="2">
        <v>36</v>
      </c>
      <c r="K3104" s="2">
        <v>114</v>
      </c>
      <c r="L3104" s="2" t="str">
        <f t="shared" si="84"/>
        <v>Mumbai</v>
      </c>
      <c r="M3104" s="2" t="str">
        <f t="shared" si="85"/>
        <v>Delhi-Mumbai</v>
      </c>
      <c r="N3104" s="2" t="str">
        <f t="shared" si="90"/>
        <v>Outstation</v>
      </c>
      <c r="O3104" s="2" t="str">
        <f t="shared" si="86"/>
        <v>Ship2Home</v>
      </c>
      <c r="P3104" s="2">
        <f t="shared" si="87"/>
        <v>0</v>
      </c>
      <c r="Q3104" s="2">
        <f t="shared" si="88"/>
        <v>6</v>
      </c>
      <c r="R3104" s="2">
        <f t="shared" si="89"/>
        <v>150</v>
      </c>
    </row>
    <row r="3105" spans="1:18" ht="14.25" customHeight="1">
      <c r="A3105" s="2">
        <v>698614</v>
      </c>
      <c r="B3105" s="2" t="s">
        <v>39</v>
      </c>
      <c r="C3105" s="2" t="s">
        <v>43</v>
      </c>
      <c r="D3105" s="2" t="s">
        <v>32</v>
      </c>
      <c r="E3105" s="2" t="s">
        <v>38</v>
      </c>
      <c r="F3105" s="2" t="s">
        <v>34</v>
      </c>
      <c r="G3105" s="4">
        <v>43535.070381944446</v>
      </c>
      <c r="H3105" s="4">
        <v>43536.070381944446</v>
      </c>
      <c r="I3105" s="4">
        <v>43539.070381944446</v>
      </c>
      <c r="J3105" s="2">
        <v>0</v>
      </c>
      <c r="K3105" s="2">
        <v>121</v>
      </c>
      <c r="L3105" s="2" t="str">
        <f t="shared" si="84"/>
        <v>Bangalore</v>
      </c>
      <c r="M3105" s="2" t="str">
        <f t="shared" si="85"/>
        <v>Bangalore-Bangalore</v>
      </c>
      <c r="N3105" s="2" t="str">
        <f t="shared" si="90"/>
        <v>Local</v>
      </c>
      <c r="O3105" s="2" t="str">
        <f t="shared" si="86"/>
        <v>Ship2Home</v>
      </c>
      <c r="P3105" s="2">
        <f t="shared" si="87"/>
        <v>-3</v>
      </c>
      <c r="Q3105" s="2">
        <f t="shared" si="88"/>
        <v>1</v>
      </c>
      <c r="R3105" s="2">
        <f t="shared" si="89"/>
        <v>121</v>
      </c>
    </row>
    <row r="3106" spans="1:18" ht="14.25" customHeight="1">
      <c r="A3106" s="2">
        <v>422115</v>
      </c>
      <c r="B3106" s="2" t="s">
        <v>39</v>
      </c>
      <c r="C3106" s="2" t="s">
        <v>37</v>
      </c>
      <c r="D3106" s="2" t="s">
        <v>41</v>
      </c>
      <c r="E3106" s="2" t="s">
        <v>33</v>
      </c>
      <c r="F3106" s="2" t="s">
        <v>34</v>
      </c>
      <c r="G3106" s="4">
        <v>43535.071608796294</v>
      </c>
      <c r="H3106" s="4">
        <v>43539.071608796294</v>
      </c>
      <c r="I3106" s="4">
        <v>43540.071608796294</v>
      </c>
      <c r="J3106" s="2">
        <v>45</v>
      </c>
      <c r="K3106" s="2">
        <v>115</v>
      </c>
      <c r="L3106" s="2" t="str">
        <f t="shared" si="84"/>
        <v>Mumbai</v>
      </c>
      <c r="M3106" s="2" t="str">
        <f t="shared" si="85"/>
        <v>Delhi-Mumbai</v>
      </c>
      <c r="N3106" s="2" t="str">
        <f t="shared" si="90"/>
        <v>Outstation</v>
      </c>
      <c r="O3106" s="2" t="str">
        <f t="shared" si="86"/>
        <v>Ship2Home</v>
      </c>
      <c r="P3106" s="2">
        <f t="shared" si="87"/>
        <v>-1</v>
      </c>
      <c r="Q3106" s="2">
        <f t="shared" si="88"/>
        <v>4</v>
      </c>
      <c r="R3106" s="2">
        <f t="shared" si="89"/>
        <v>160</v>
      </c>
    </row>
    <row r="3107" spans="1:18" ht="14.25" customHeight="1">
      <c r="A3107" s="2">
        <v>870361</v>
      </c>
      <c r="B3107" s="2" t="s">
        <v>39</v>
      </c>
      <c r="C3107" s="2" t="s">
        <v>31</v>
      </c>
      <c r="D3107" s="2" t="s">
        <v>32</v>
      </c>
      <c r="E3107" s="2" t="s">
        <v>33</v>
      </c>
      <c r="F3107" s="2" t="s">
        <v>34</v>
      </c>
      <c r="G3107" s="4">
        <v>43535.07267361111</v>
      </c>
      <c r="H3107" s="4">
        <v>43539.07267361111</v>
      </c>
      <c r="I3107" s="4">
        <v>43541.07267361111</v>
      </c>
      <c r="J3107" s="2">
        <v>25</v>
      </c>
      <c r="K3107" s="2">
        <v>125</v>
      </c>
      <c r="L3107" s="2" t="str">
        <f t="shared" si="84"/>
        <v>Delhi</v>
      </c>
      <c r="M3107" s="2" t="str">
        <f t="shared" si="85"/>
        <v>Bangalore-Delhi</v>
      </c>
      <c r="N3107" s="2" t="str">
        <f t="shared" si="90"/>
        <v>Outstation</v>
      </c>
      <c r="O3107" s="2" t="str">
        <f t="shared" si="86"/>
        <v>Ship2Home</v>
      </c>
      <c r="P3107" s="2">
        <f t="shared" si="87"/>
        <v>-2</v>
      </c>
      <c r="Q3107" s="2">
        <f t="shared" si="88"/>
        <v>4</v>
      </c>
      <c r="R3107" s="2">
        <f t="shared" si="89"/>
        <v>150</v>
      </c>
    </row>
    <row r="3108" spans="1:18" ht="14.25" customHeight="1">
      <c r="A3108" s="2">
        <v>209360</v>
      </c>
      <c r="B3108" s="2" t="s">
        <v>30</v>
      </c>
      <c r="C3108" s="2" t="s">
        <v>37</v>
      </c>
      <c r="D3108" s="2" t="s">
        <v>32</v>
      </c>
      <c r="E3108" s="2" t="s">
        <v>44</v>
      </c>
      <c r="F3108" s="2" t="s">
        <v>34</v>
      </c>
      <c r="G3108" s="4">
        <v>43535.072685185187</v>
      </c>
      <c r="H3108" s="4">
        <v>43540.072685185187</v>
      </c>
      <c r="I3108" s="4">
        <v>43538.072685185187</v>
      </c>
      <c r="J3108" s="2">
        <v>43</v>
      </c>
      <c r="K3108" s="2">
        <v>108</v>
      </c>
      <c r="L3108" s="2" t="str">
        <f t="shared" si="84"/>
        <v>Mumbai</v>
      </c>
      <c r="M3108" s="2" t="str">
        <f t="shared" si="85"/>
        <v>Bangalore-Mumbai</v>
      </c>
      <c r="N3108" s="2" t="str">
        <f t="shared" si="90"/>
        <v>Outstation</v>
      </c>
      <c r="O3108" s="2" t="str">
        <f t="shared" si="86"/>
        <v>FastWheels</v>
      </c>
      <c r="P3108" s="2">
        <f t="shared" si="87"/>
        <v>2</v>
      </c>
      <c r="Q3108" s="2">
        <f t="shared" si="88"/>
        <v>5</v>
      </c>
      <c r="R3108" s="2">
        <f t="shared" si="89"/>
        <v>151</v>
      </c>
    </row>
    <row r="3109" spans="1:18" ht="14.25" customHeight="1">
      <c r="A3109" s="2">
        <v>400020</v>
      </c>
      <c r="B3109" s="2" t="s">
        <v>42</v>
      </c>
      <c r="C3109" s="2" t="s">
        <v>37</v>
      </c>
      <c r="D3109" s="2" t="s">
        <v>41</v>
      </c>
      <c r="E3109" s="2" t="s">
        <v>44</v>
      </c>
      <c r="F3109" s="2" t="s">
        <v>34</v>
      </c>
      <c r="G3109" s="4">
        <v>43535.078657407408</v>
      </c>
      <c r="H3109" s="4">
        <v>43541.078657407408</v>
      </c>
      <c r="I3109" s="4">
        <v>43541.078657407408</v>
      </c>
      <c r="J3109" s="2">
        <v>76</v>
      </c>
      <c r="K3109" s="2">
        <v>94</v>
      </c>
      <c r="L3109" s="2" t="str">
        <f t="shared" si="84"/>
        <v>Mumbai</v>
      </c>
      <c r="M3109" s="2" t="str">
        <f t="shared" si="85"/>
        <v>Delhi-Mumbai</v>
      </c>
      <c r="N3109" s="2" t="str">
        <f t="shared" si="90"/>
        <v>Outstation</v>
      </c>
      <c r="O3109" s="2" t="str">
        <f t="shared" si="86"/>
        <v>FastWheels</v>
      </c>
      <c r="P3109" s="2">
        <f t="shared" si="87"/>
        <v>0</v>
      </c>
      <c r="Q3109" s="2">
        <f t="shared" si="88"/>
        <v>6</v>
      </c>
      <c r="R3109" s="2">
        <f t="shared" si="89"/>
        <v>170</v>
      </c>
    </row>
    <row r="3110" spans="1:18" ht="14.25" customHeight="1">
      <c r="A3110" s="2">
        <v>649381</v>
      </c>
      <c r="B3110" s="2" t="s">
        <v>39</v>
      </c>
      <c r="C3110" s="2" t="s">
        <v>45</v>
      </c>
      <c r="D3110" s="2" t="s">
        <v>32</v>
      </c>
      <c r="E3110" s="2" t="s">
        <v>33</v>
      </c>
      <c r="F3110" s="2" t="s">
        <v>34</v>
      </c>
      <c r="G3110" s="4">
        <v>43535.079502314817</v>
      </c>
      <c r="H3110" s="4">
        <v>43538.079502314817</v>
      </c>
      <c r="I3110" s="4">
        <v>43538.079502314817</v>
      </c>
      <c r="J3110" s="2">
        <v>28</v>
      </c>
      <c r="K3110" s="2">
        <v>124</v>
      </c>
      <c r="L3110" s="2" t="str">
        <f t="shared" si="84"/>
        <v>Chennai</v>
      </c>
      <c r="M3110" s="2" t="str">
        <f t="shared" si="85"/>
        <v>Bangalore-Chennai</v>
      </c>
      <c r="N3110" s="2" t="str">
        <f t="shared" si="90"/>
        <v>Outstation</v>
      </c>
      <c r="O3110" s="2" t="str">
        <f t="shared" si="86"/>
        <v>Ship2Home</v>
      </c>
      <c r="P3110" s="2">
        <f t="shared" si="87"/>
        <v>0</v>
      </c>
      <c r="Q3110" s="2">
        <f t="shared" si="88"/>
        <v>3</v>
      </c>
      <c r="R3110" s="2">
        <f t="shared" si="89"/>
        <v>152</v>
      </c>
    </row>
    <row r="3111" spans="1:18" ht="14.25" customHeight="1">
      <c r="A3111" s="2">
        <v>736675</v>
      </c>
      <c r="B3111" s="2" t="s">
        <v>46</v>
      </c>
      <c r="C3111" s="2" t="s">
        <v>43</v>
      </c>
      <c r="D3111" s="2" t="s">
        <v>41</v>
      </c>
      <c r="E3111" s="2" t="s">
        <v>44</v>
      </c>
      <c r="F3111" s="2" t="s">
        <v>34</v>
      </c>
      <c r="G3111" s="4">
        <v>43535.079722222225</v>
      </c>
      <c r="H3111" s="4">
        <v>43537.079722222225</v>
      </c>
      <c r="I3111" s="4">
        <v>43540.079722222225</v>
      </c>
      <c r="J3111" s="2">
        <v>77</v>
      </c>
      <c r="K3111" s="2">
        <v>109</v>
      </c>
      <c r="L3111" s="2" t="str">
        <f t="shared" si="84"/>
        <v>Bangalore</v>
      </c>
      <c r="M3111" s="2" t="str">
        <f t="shared" si="85"/>
        <v>Delhi-Bangalore</v>
      </c>
      <c r="N3111" s="2" t="str">
        <f t="shared" si="90"/>
        <v>Outstation</v>
      </c>
      <c r="O3111" s="2" t="str">
        <f t="shared" si="86"/>
        <v>FastWheels</v>
      </c>
      <c r="P3111" s="2">
        <f t="shared" si="87"/>
        <v>-3</v>
      </c>
      <c r="Q3111" s="2">
        <f t="shared" si="88"/>
        <v>2</v>
      </c>
      <c r="R3111" s="2">
        <f t="shared" si="89"/>
        <v>186</v>
      </c>
    </row>
    <row r="3112" spans="1:18" ht="14.25" customHeight="1">
      <c r="A3112" s="2">
        <v>335513</v>
      </c>
      <c r="B3112" s="2" t="s">
        <v>39</v>
      </c>
      <c r="C3112" s="2" t="s">
        <v>45</v>
      </c>
      <c r="D3112" s="2" t="s">
        <v>41</v>
      </c>
      <c r="E3112" s="2" t="s">
        <v>44</v>
      </c>
      <c r="F3112" s="2" t="s">
        <v>34</v>
      </c>
      <c r="G3112" s="4">
        <v>43535.081689814811</v>
      </c>
      <c r="H3112" s="4">
        <v>43545.081689814811</v>
      </c>
      <c r="I3112" s="4">
        <v>43538.081689814811</v>
      </c>
      <c r="J3112" s="2">
        <v>67</v>
      </c>
      <c r="K3112" s="2">
        <v>109</v>
      </c>
      <c r="L3112" s="2" t="str">
        <f t="shared" si="84"/>
        <v>Chennai</v>
      </c>
      <c r="M3112" s="2" t="str">
        <f t="shared" si="85"/>
        <v>Delhi-Chennai</v>
      </c>
      <c r="N3112" s="2" t="str">
        <f t="shared" si="90"/>
        <v>Outstation</v>
      </c>
      <c r="O3112" s="2" t="str">
        <f t="shared" si="86"/>
        <v>FastWheels</v>
      </c>
      <c r="P3112" s="2">
        <f t="shared" si="87"/>
        <v>7</v>
      </c>
      <c r="Q3112" s="2">
        <f t="shared" si="88"/>
        <v>10</v>
      </c>
      <c r="R3112" s="2">
        <f t="shared" si="89"/>
        <v>176</v>
      </c>
    </row>
    <row r="3113" spans="1:18" ht="14.25" customHeight="1">
      <c r="A3113" s="2">
        <v>791682</v>
      </c>
      <c r="B3113" s="2" t="s">
        <v>36</v>
      </c>
      <c r="C3113" s="2" t="s">
        <v>37</v>
      </c>
      <c r="D3113" s="2" t="s">
        <v>41</v>
      </c>
      <c r="E3113" s="2" t="s">
        <v>38</v>
      </c>
      <c r="F3113" s="2" t="s">
        <v>34</v>
      </c>
      <c r="G3113" s="4">
        <v>43535.082175925927</v>
      </c>
      <c r="H3113" s="4">
        <v>43540.082175925927</v>
      </c>
      <c r="I3113" s="4">
        <v>43542.082175925927</v>
      </c>
      <c r="J3113" s="2">
        <v>48</v>
      </c>
      <c r="K3113" s="2">
        <v>110</v>
      </c>
      <c r="L3113" s="2" t="str">
        <f t="shared" si="84"/>
        <v>Mumbai</v>
      </c>
      <c r="M3113" s="2" t="str">
        <f t="shared" si="85"/>
        <v>Delhi-Mumbai</v>
      </c>
      <c r="N3113" s="2" t="str">
        <f t="shared" si="90"/>
        <v>Outstation</v>
      </c>
      <c r="O3113" s="2" t="str">
        <f t="shared" si="86"/>
        <v>Ship2Home</v>
      </c>
      <c r="P3113" s="2">
        <f t="shared" si="87"/>
        <v>-2</v>
      </c>
      <c r="Q3113" s="2">
        <f t="shared" si="88"/>
        <v>5</v>
      </c>
      <c r="R3113" s="2">
        <f t="shared" si="89"/>
        <v>158</v>
      </c>
    </row>
    <row r="3114" spans="1:18" ht="14.25" customHeight="1">
      <c r="A3114" s="2">
        <v>313163</v>
      </c>
      <c r="B3114" s="2" t="s">
        <v>39</v>
      </c>
      <c r="C3114" s="2" t="s">
        <v>43</v>
      </c>
      <c r="D3114" s="2" t="s">
        <v>32</v>
      </c>
      <c r="E3114" s="2" t="s">
        <v>33</v>
      </c>
      <c r="F3114" s="2" t="s">
        <v>34</v>
      </c>
      <c r="G3114" s="4">
        <v>43535.084664351853</v>
      </c>
      <c r="H3114" s="4">
        <v>43536.084664351853</v>
      </c>
      <c r="I3114" s="4">
        <v>43539.084664351853</v>
      </c>
      <c r="J3114" s="2">
        <v>0</v>
      </c>
      <c r="K3114" s="2">
        <v>121</v>
      </c>
      <c r="L3114" s="2" t="str">
        <f t="shared" si="84"/>
        <v>Bangalore</v>
      </c>
      <c r="M3114" s="2" t="str">
        <f t="shared" si="85"/>
        <v>Bangalore-Bangalore</v>
      </c>
      <c r="N3114" s="2" t="str">
        <f t="shared" si="90"/>
        <v>Local</v>
      </c>
      <c r="O3114" s="2" t="str">
        <f t="shared" si="86"/>
        <v>Ship2Home</v>
      </c>
      <c r="P3114" s="2">
        <f t="shared" si="87"/>
        <v>-3</v>
      </c>
      <c r="Q3114" s="2">
        <f t="shared" si="88"/>
        <v>1</v>
      </c>
      <c r="R3114" s="2">
        <f t="shared" si="89"/>
        <v>121</v>
      </c>
    </row>
    <row r="3115" spans="1:18" ht="14.25" customHeight="1">
      <c r="A3115" s="2">
        <v>637652</v>
      </c>
      <c r="B3115" s="2" t="s">
        <v>30</v>
      </c>
      <c r="C3115" s="2" t="s">
        <v>45</v>
      </c>
      <c r="D3115" s="2" t="s">
        <v>32</v>
      </c>
      <c r="E3115" s="2" t="s">
        <v>44</v>
      </c>
      <c r="F3115" s="2" t="s">
        <v>34</v>
      </c>
      <c r="G3115" s="4">
        <v>43535.087013888886</v>
      </c>
      <c r="H3115" s="4">
        <v>43543.087013888886</v>
      </c>
      <c r="I3115" s="4">
        <v>43539.087013888886</v>
      </c>
      <c r="J3115" s="2">
        <v>65</v>
      </c>
      <c r="K3115" s="2">
        <v>102</v>
      </c>
      <c r="L3115" s="2" t="str">
        <f t="shared" si="84"/>
        <v>Chennai</v>
      </c>
      <c r="M3115" s="2" t="str">
        <f t="shared" si="85"/>
        <v>Bangalore-Chennai</v>
      </c>
      <c r="N3115" s="2" t="str">
        <f t="shared" si="90"/>
        <v>Outstation</v>
      </c>
      <c r="O3115" s="2" t="str">
        <f t="shared" si="86"/>
        <v>FastWheels</v>
      </c>
      <c r="P3115" s="2">
        <f t="shared" si="87"/>
        <v>4</v>
      </c>
      <c r="Q3115" s="2">
        <f t="shared" si="88"/>
        <v>8</v>
      </c>
      <c r="R3115" s="2">
        <f t="shared" si="89"/>
        <v>167</v>
      </c>
    </row>
    <row r="3116" spans="1:18" ht="14.25" customHeight="1">
      <c r="A3116" s="2">
        <v>196863</v>
      </c>
      <c r="B3116" s="2" t="s">
        <v>49</v>
      </c>
      <c r="C3116" s="2" t="s">
        <v>43</v>
      </c>
      <c r="D3116" s="2" t="s">
        <v>41</v>
      </c>
      <c r="E3116" s="2" t="s">
        <v>33</v>
      </c>
      <c r="F3116" s="2" t="s">
        <v>34</v>
      </c>
      <c r="G3116" s="4">
        <v>43535.089733796296</v>
      </c>
      <c r="H3116" s="4">
        <v>43539.089733796296</v>
      </c>
      <c r="I3116" s="4">
        <v>43538.089733796296</v>
      </c>
      <c r="J3116" s="2">
        <v>43</v>
      </c>
      <c r="K3116" s="2">
        <v>120</v>
      </c>
      <c r="L3116" s="2" t="str">
        <f t="shared" si="84"/>
        <v>Bangalore</v>
      </c>
      <c r="M3116" s="2" t="str">
        <f t="shared" si="85"/>
        <v>Delhi-Bangalore</v>
      </c>
      <c r="N3116" s="2" t="str">
        <f t="shared" si="90"/>
        <v>Outstation</v>
      </c>
      <c r="O3116" s="2" t="str">
        <f t="shared" si="86"/>
        <v>Ship2Home</v>
      </c>
      <c r="P3116" s="2">
        <f t="shared" si="87"/>
        <v>1</v>
      </c>
      <c r="Q3116" s="2">
        <f t="shared" si="88"/>
        <v>4</v>
      </c>
      <c r="R3116" s="2">
        <f t="shared" si="89"/>
        <v>163</v>
      </c>
    </row>
    <row r="3117" spans="1:18" ht="14.25" customHeight="1">
      <c r="A3117" s="2">
        <v>597746</v>
      </c>
      <c r="B3117" s="2" t="s">
        <v>48</v>
      </c>
      <c r="C3117" s="2" t="s">
        <v>37</v>
      </c>
      <c r="D3117" s="2" t="s">
        <v>32</v>
      </c>
      <c r="E3117" s="2" t="s">
        <v>38</v>
      </c>
      <c r="F3117" s="2" t="s">
        <v>34</v>
      </c>
      <c r="G3117" s="4">
        <v>43535.09107638889</v>
      </c>
      <c r="H3117" s="4">
        <v>43542.09107638889</v>
      </c>
      <c r="I3117" s="4">
        <v>43542.09107638889</v>
      </c>
      <c r="J3117" s="2">
        <v>40</v>
      </c>
      <c r="K3117" s="2">
        <v>114</v>
      </c>
      <c r="L3117" s="2" t="str">
        <f t="shared" si="84"/>
        <v>Mumbai</v>
      </c>
      <c r="M3117" s="2" t="str">
        <f t="shared" si="85"/>
        <v>Bangalore-Mumbai</v>
      </c>
      <c r="N3117" s="2" t="str">
        <f t="shared" si="90"/>
        <v>Outstation</v>
      </c>
      <c r="O3117" s="2" t="str">
        <f t="shared" si="86"/>
        <v>Ship2Home</v>
      </c>
      <c r="P3117" s="2">
        <f t="shared" si="87"/>
        <v>0</v>
      </c>
      <c r="Q3117" s="2">
        <f t="shared" si="88"/>
        <v>7</v>
      </c>
      <c r="R3117" s="2">
        <f t="shared" si="89"/>
        <v>154</v>
      </c>
    </row>
    <row r="3118" spans="1:18" ht="14.25" customHeight="1">
      <c r="A3118" s="2">
        <v>608425</v>
      </c>
      <c r="B3118" s="2" t="s">
        <v>39</v>
      </c>
      <c r="C3118" s="2" t="s">
        <v>37</v>
      </c>
      <c r="D3118" s="2" t="s">
        <v>32</v>
      </c>
      <c r="E3118" s="2" t="s">
        <v>33</v>
      </c>
      <c r="F3118" s="2" t="s">
        <v>34</v>
      </c>
      <c r="G3118" s="4">
        <v>43535.095289351855</v>
      </c>
      <c r="H3118" s="4">
        <v>43542.095289351855</v>
      </c>
      <c r="I3118" s="4">
        <v>43542.095289351855</v>
      </c>
      <c r="J3118" s="2">
        <v>39</v>
      </c>
      <c r="K3118" s="2">
        <v>108</v>
      </c>
      <c r="L3118" s="2" t="str">
        <f t="shared" si="84"/>
        <v>Mumbai</v>
      </c>
      <c r="M3118" s="2" t="str">
        <f t="shared" si="85"/>
        <v>Bangalore-Mumbai</v>
      </c>
      <c r="N3118" s="2" t="str">
        <f t="shared" si="90"/>
        <v>Outstation</v>
      </c>
      <c r="O3118" s="2" t="str">
        <f t="shared" si="86"/>
        <v>Ship2Home</v>
      </c>
      <c r="P3118" s="2">
        <f t="shared" si="87"/>
        <v>0</v>
      </c>
      <c r="Q3118" s="2">
        <f t="shared" si="88"/>
        <v>7</v>
      </c>
      <c r="R3118" s="2">
        <f t="shared" si="89"/>
        <v>147</v>
      </c>
    </row>
    <row r="3119" spans="1:18" ht="14.25" customHeight="1">
      <c r="A3119" s="2">
        <v>290191</v>
      </c>
      <c r="B3119" s="2" t="s">
        <v>39</v>
      </c>
      <c r="C3119" s="2" t="s">
        <v>43</v>
      </c>
      <c r="D3119" s="2" t="s">
        <v>41</v>
      </c>
      <c r="E3119" s="2" t="s">
        <v>44</v>
      </c>
      <c r="F3119" s="2" t="s">
        <v>34</v>
      </c>
      <c r="G3119" s="4">
        <v>43535.102048611108</v>
      </c>
      <c r="H3119" s="4">
        <v>43540.102048611108</v>
      </c>
      <c r="I3119" s="4">
        <v>43538.102048611108</v>
      </c>
      <c r="J3119" s="2">
        <v>84</v>
      </c>
      <c r="K3119" s="2">
        <v>107</v>
      </c>
      <c r="L3119" s="2" t="str">
        <f t="shared" si="84"/>
        <v>Bangalore</v>
      </c>
      <c r="M3119" s="2" t="str">
        <f t="shared" si="85"/>
        <v>Delhi-Bangalore</v>
      </c>
      <c r="N3119" s="2" t="str">
        <f t="shared" si="90"/>
        <v>Outstation</v>
      </c>
      <c r="O3119" s="2" t="str">
        <f t="shared" si="86"/>
        <v>FastWheels</v>
      </c>
      <c r="P3119" s="2">
        <f t="shared" si="87"/>
        <v>2</v>
      </c>
      <c r="Q3119" s="2">
        <f t="shared" si="88"/>
        <v>5</v>
      </c>
      <c r="R3119" s="2">
        <f t="shared" si="89"/>
        <v>191</v>
      </c>
    </row>
    <row r="3120" spans="1:18" ht="14.25" customHeight="1">
      <c r="A3120" s="2">
        <v>914027</v>
      </c>
      <c r="B3120" s="2" t="s">
        <v>48</v>
      </c>
      <c r="C3120" s="2" t="s">
        <v>43</v>
      </c>
      <c r="D3120" s="2" t="s">
        <v>32</v>
      </c>
      <c r="E3120" s="2" t="s">
        <v>33</v>
      </c>
      <c r="F3120" s="2" t="s">
        <v>34</v>
      </c>
      <c r="G3120" s="4">
        <v>43535.10833333333</v>
      </c>
      <c r="H3120" s="4">
        <v>43536.10833333333</v>
      </c>
      <c r="I3120" s="4">
        <v>43541.10833333333</v>
      </c>
      <c r="J3120" s="2">
        <v>0</v>
      </c>
      <c r="K3120" s="2">
        <v>122</v>
      </c>
      <c r="L3120" s="2" t="str">
        <f t="shared" si="84"/>
        <v>Bangalore</v>
      </c>
      <c r="M3120" s="2" t="str">
        <f t="shared" si="85"/>
        <v>Bangalore-Bangalore</v>
      </c>
      <c r="N3120" s="2" t="str">
        <f t="shared" si="90"/>
        <v>Local</v>
      </c>
      <c r="O3120" s="2" t="str">
        <f t="shared" si="86"/>
        <v>Ship2Home</v>
      </c>
      <c r="P3120" s="2">
        <f t="shared" si="87"/>
        <v>-5</v>
      </c>
      <c r="Q3120" s="2">
        <f t="shared" si="88"/>
        <v>1</v>
      </c>
      <c r="R3120" s="2">
        <f t="shared" si="89"/>
        <v>122</v>
      </c>
    </row>
    <row r="3121" spans="1:18" ht="14.25" customHeight="1">
      <c r="A3121" s="2">
        <v>624313</v>
      </c>
      <c r="B3121" s="2" t="s">
        <v>48</v>
      </c>
      <c r="C3121" s="2" t="s">
        <v>40</v>
      </c>
      <c r="D3121" s="2" t="s">
        <v>32</v>
      </c>
      <c r="E3121" s="2" t="s">
        <v>33</v>
      </c>
      <c r="F3121" s="2" t="s">
        <v>34</v>
      </c>
      <c r="G3121" s="4">
        <v>43535.108414351853</v>
      </c>
      <c r="H3121" s="4">
        <v>43542.108414351853</v>
      </c>
      <c r="I3121" s="4">
        <v>43541.108414351853</v>
      </c>
      <c r="J3121" s="2">
        <v>30</v>
      </c>
      <c r="K3121" s="2">
        <v>115</v>
      </c>
      <c r="L3121" s="2" t="str">
        <f t="shared" si="84"/>
        <v>Kolkata</v>
      </c>
      <c r="M3121" s="2" t="str">
        <f t="shared" si="85"/>
        <v>Bangalore-Kolkata</v>
      </c>
      <c r="N3121" s="2" t="str">
        <f t="shared" si="90"/>
        <v>Outstation</v>
      </c>
      <c r="O3121" s="2" t="str">
        <f t="shared" si="86"/>
        <v>Ship2Home</v>
      </c>
      <c r="P3121" s="2">
        <f t="shared" si="87"/>
        <v>1</v>
      </c>
      <c r="Q3121" s="2">
        <f t="shared" si="88"/>
        <v>7</v>
      </c>
      <c r="R3121" s="2">
        <f t="shared" si="89"/>
        <v>145</v>
      </c>
    </row>
    <row r="3122" spans="1:18" ht="14.25" customHeight="1">
      <c r="A3122" s="2">
        <v>138134</v>
      </c>
      <c r="B3122" s="2" t="s">
        <v>39</v>
      </c>
      <c r="C3122" s="2" t="s">
        <v>43</v>
      </c>
      <c r="D3122" s="2" t="s">
        <v>32</v>
      </c>
      <c r="E3122" s="2" t="s">
        <v>38</v>
      </c>
      <c r="F3122" s="2" t="s">
        <v>34</v>
      </c>
      <c r="G3122" s="4">
        <v>43535.114293981482</v>
      </c>
      <c r="H3122" s="4">
        <v>43541.114293981482</v>
      </c>
      <c r="I3122" s="4">
        <v>43539.114293981482</v>
      </c>
      <c r="J3122" s="2">
        <v>0</v>
      </c>
      <c r="K3122" s="2">
        <v>124</v>
      </c>
      <c r="L3122" s="2" t="str">
        <f t="shared" si="84"/>
        <v>Bangalore</v>
      </c>
      <c r="M3122" s="2" t="str">
        <f t="shared" si="85"/>
        <v>Bangalore-Bangalore</v>
      </c>
      <c r="N3122" s="2" t="str">
        <f t="shared" si="90"/>
        <v>Local</v>
      </c>
      <c r="O3122" s="2" t="str">
        <f t="shared" si="86"/>
        <v>Ship2Home</v>
      </c>
      <c r="P3122" s="2">
        <f t="shared" si="87"/>
        <v>2</v>
      </c>
      <c r="Q3122" s="2">
        <f t="shared" si="88"/>
        <v>6</v>
      </c>
      <c r="R3122" s="2">
        <f t="shared" si="89"/>
        <v>124</v>
      </c>
    </row>
    <row r="3123" spans="1:18" ht="14.25" customHeight="1">
      <c r="A3123" s="2">
        <v>737819</v>
      </c>
      <c r="B3123" s="2" t="s">
        <v>39</v>
      </c>
      <c r="C3123" s="2" t="s">
        <v>40</v>
      </c>
      <c r="D3123" s="2" t="s">
        <v>32</v>
      </c>
      <c r="E3123" s="2" t="s">
        <v>44</v>
      </c>
      <c r="F3123" s="2" t="s">
        <v>34</v>
      </c>
      <c r="G3123" s="4">
        <v>43535.1169212963</v>
      </c>
      <c r="H3123" s="4">
        <v>43541.1169212963</v>
      </c>
      <c r="I3123" s="4">
        <v>43542.1169212963</v>
      </c>
      <c r="J3123" s="2">
        <v>84</v>
      </c>
      <c r="K3123" s="2">
        <v>85</v>
      </c>
      <c r="L3123" s="2" t="str">
        <f t="shared" si="84"/>
        <v>Kolkata</v>
      </c>
      <c r="M3123" s="2" t="str">
        <f t="shared" si="85"/>
        <v>Bangalore-Kolkata</v>
      </c>
      <c r="N3123" s="2" t="str">
        <f t="shared" si="90"/>
        <v>Outstation</v>
      </c>
      <c r="O3123" s="2" t="str">
        <f t="shared" si="86"/>
        <v>FastWheels</v>
      </c>
      <c r="P3123" s="2">
        <f t="shared" si="87"/>
        <v>-1</v>
      </c>
      <c r="Q3123" s="2">
        <f t="shared" si="88"/>
        <v>6</v>
      </c>
      <c r="R3123" s="2">
        <f t="shared" si="89"/>
        <v>169</v>
      </c>
    </row>
    <row r="3124" spans="1:18" ht="14.25" customHeight="1">
      <c r="A3124" s="2">
        <v>999468</v>
      </c>
      <c r="B3124" s="2" t="s">
        <v>39</v>
      </c>
      <c r="C3124" s="2" t="s">
        <v>45</v>
      </c>
      <c r="D3124" s="2" t="s">
        <v>41</v>
      </c>
      <c r="E3124" s="2" t="s">
        <v>44</v>
      </c>
      <c r="F3124" s="2" t="s">
        <v>34</v>
      </c>
      <c r="G3124" s="4">
        <v>43535.118368055555</v>
      </c>
      <c r="H3124" s="4">
        <v>43546.118368055555</v>
      </c>
      <c r="I3124" s="4">
        <v>43540.118368055555</v>
      </c>
      <c r="J3124" s="2">
        <v>45</v>
      </c>
      <c r="K3124" s="2">
        <v>124</v>
      </c>
      <c r="L3124" s="2" t="str">
        <f t="shared" si="84"/>
        <v>Chennai</v>
      </c>
      <c r="M3124" s="2" t="str">
        <f t="shared" si="85"/>
        <v>Delhi-Chennai</v>
      </c>
      <c r="N3124" s="2" t="str">
        <f t="shared" si="90"/>
        <v>Outstation</v>
      </c>
      <c r="O3124" s="2" t="str">
        <f t="shared" si="86"/>
        <v>FastWheels</v>
      </c>
      <c r="P3124" s="2">
        <f t="shared" si="87"/>
        <v>6</v>
      </c>
      <c r="Q3124" s="2">
        <f t="shared" si="88"/>
        <v>11</v>
      </c>
      <c r="R3124" s="2">
        <f t="shared" si="89"/>
        <v>169</v>
      </c>
    </row>
    <row r="3125" spans="1:18" ht="14.25" customHeight="1">
      <c r="A3125" s="2">
        <v>723584</v>
      </c>
      <c r="B3125" s="2" t="s">
        <v>42</v>
      </c>
      <c r="C3125" s="2" t="s">
        <v>37</v>
      </c>
      <c r="D3125" s="2" t="s">
        <v>41</v>
      </c>
      <c r="E3125" s="2" t="s">
        <v>44</v>
      </c>
      <c r="F3125" s="2" t="s">
        <v>34</v>
      </c>
      <c r="G3125" s="4">
        <v>43535.125671296293</v>
      </c>
      <c r="H3125" s="4">
        <v>43539.125671296293</v>
      </c>
      <c r="I3125" s="4">
        <v>43538.125671296293</v>
      </c>
      <c r="J3125" s="2">
        <v>46</v>
      </c>
      <c r="K3125" s="2">
        <v>108</v>
      </c>
      <c r="L3125" s="2" t="str">
        <f t="shared" si="84"/>
        <v>Mumbai</v>
      </c>
      <c r="M3125" s="2" t="str">
        <f t="shared" si="85"/>
        <v>Delhi-Mumbai</v>
      </c>
      <c r="N3125" s="2" t="str">
        <f t="shared" si="90"/>
        <v>Outstation</v>
      </c>
      <c r="O3125" s="2" t="str">
        <f t="shared" si="86"/>
        <v>FastWheels</v>
      </c>
      <c r="P3125" s="2">
        <f t="shared" si="87"/>
        <v>1</v>
      </c>
      <c r="Q3125" s="2">
        <f t="shared" si="88"/>
        <v>4</v>
      </c>
      <c r="R3125" s="2">
        <f t="shared" si="89"/>
        <v>154</v>
      </c>
    </row>
    <row r="3126" spans="1:18" ht="14.25" customHeight="1">
      <c r="A3126" s="2">
        <v>841545</v>
      </c>
      <c r="B3126" s="2" t="s">
        <v>48</v>
      </c>
      <c r="C3126" s="2" t="s">
        <v>45</v>
      </c>
      <c r="D3126" s="2" t="s">
        <v>41</v>
      </c>
      <c r="E3126" s="2" t="s">
        <v>44</v>
      </c>
      <c r="F3126" s="2" t="s">
        <v>34</v>
      </c>
      <c r="G3126" s="4">
        <v>43535.126134259262</v>
      </c>
      <c r="H3126" s="4">
        <v>43546.126134259262</v>
      </c>
      <c r="I3126" s="4">
        <v>43539.126134259262</v>
      </c>
      <c r="J3126" s="2">
        <v>75</v>
      </c>
      <c r="K3126" s="2">
        <v>102</v>
      </c>
      <c r="L3126" s="2" t="str">
        <f t="shared" si="84"/>
        <v>Chennai</v>
      </c>
      <c r="M3126" s="2" t="str">
        <f t="shared" si="85"/>
        <v>Delhi-Chennai</v>
      </c>
      <c r="N3126" s="2" t="str">
        <f t="shared" si="90"/>
        <v>Outstation</v>
      </c>
      <c r="O3126" s="2" t="str">
        <f t="shared" si="86"/>
        <v>FastWheels</v>
      </c>
      <c r="P3126" s="2">
        <f t="shared" si="87"/>
        <v>7</v>
      </c>
      <c r="Q3126" s="2">
        <f t="shared" si="88"/>
        <v>11</v>
      </c>
      <c r="R3126" s="2">
        <f t="shared" si="89"/>
        <v>177</v>
      </c>
    </row>
    <row r="3127" spans="1:18" ht="14.25" customHeight="1">
      <c r="A3127" s="2">
        <v>943595</v>
      </c>
      <c r="B3127" s="2" t="s">
        <v>30</v>
      </c>
      <c r="C3127" s="2" t="s">
        <v>45</v>
      </c>
      <c r="D3127" s="2" t="s">
        <v>41</v>
      </c>
      <c r="E3127" s="2" t="s">
        <v>33</v>
      </c>
      <c r="F3127" s="2" t="s">
        <v>34</v>
      </c>
      <c r="G3127" s="4">
        <v>43535.126851851855</v>
      </c>
      <c r="H3127" s="4">
        <v>43541.126851851855</v>
      </c>
      <c r="I3127" s="4">
        <v>43541.126851851855</v>
      </c>
      <c r="J3127" s="2">
        <v>48</v>
      </c>
      <c r="K3127" s="2">
        <v>124</v>
      </c>
      <c r="L3127" s="2" t="str">
        <f t="shared" si="84"/>
        <v>Chennai</v>
      </c>
      <c r="M3127" s="2" t="str">
        <f t="shared" si="85"/>
        <v>Delhi-Chennai</v>
      </c>
      <c r="N3127" s="2" t="str">
        <f t="shared" si="90"/>
        <v>Outstation</v>
      </c>
      <c r="O3127" s="2" t="str">
        <f t="shared" si="86"/>
        <v>Ship2Home</v>
      </c>
      <c r="P3127" s="2">
        <f t="shared" si="87"/>
        <v>0</v>
      </c>
      <c r="Q3127" s="2">
        <f t="shared" si="88"/>
        <v>6</v>
      </c>
      <c r="R3127" s="2">
        <f t="shared" si="89"/>
        <v>172</v>
      </c>
    </row>
    <row r="3128" spans="1:18" ht="14.25" customHeight="1">
      <c r="A3128" s="2">
        <v>748819</v>
      </c>
      <c r="B3128" s="2" t="s">
        <v>39</v>
      </c>
      <c r="C3128" s="2" t="s">
        <v>31</v>
      </c>
      <c r="D3128" s="2" t="s">
        <v>41</v>
      </c>
      <c r="E3128" s="2" t="s">
        <v>44</v>
      </c>
      <c r="F3128" s="2" t="s">
        <v>34</v>
      </c>
      <c r="G3128" s="4">
        <v>43535.127233796295</v>
      </c>
      <c r="H3128" s="4">
        <v>43540.127233796295</v>
      </c>
      <c r="I3128" s="4">
        <v>43539.127233796295</v>
      </c>
      <c r="J3128" s="2">
        <v>0</v>
      </c>
      <c r="K3128" s="2">
        <v>110</v>
      </c>
      <c r="L3128" s="2" t="str">
        <f t="shared" si="84"/>
        <v>Delhi</v>
      </c>
      <c r="M3128" s="2" t="str">
        <f t="shared" si="85"/>
        <v>Delhi-Delhi</v>
      </c>
      <c r="N3128" s="2" t="str">
        <f t="shared" si="90"/>
        <v>Local</v>
      </c>
      <c r="O3128" s="2" t="str">
        <f t="shared" si="86"/>
        <v>FastWheels</v>
      </c>
      <c r="P3128" s="2">
        <f t="shared" si="87"/>
        <v>1</v>
      </c>
      <c r="Q3128" s="2">
        <f t="shared" si="88"/>
        <v>5</v>
      </c>
      <c r="R3128" s="2">
        <f t="shared" si="89"/>
        <v>110</v>
      </c>
    </row>
    <row r="3129" spans="1:18" ht="14.25" customHeight="1">
      <c r="A3129" s="2">
        <v>862849</v>
      </c>
      <c r="B3129" s="2" t="s">
        <v>39</v>
      </c>
      <c r="C3129" s="2" t="s">
        <v>43</v>
      </c>
      <c r="D3129" s="2" t="s">
        <v>41</v>
      </c>
      <c r="E3129" s="2" t="s">
        <v>33</v>
      </c>
      <c r="F3129" s="2" t="s">
        <v>34</v>
      </c>
      <c r="G3129" s="4">
        <v>43535.127870370372</v>
      </c>
      <c r="H3129" s="4">
        <v>43541.127870370372</v>
      </c>
      <c r="I3129" s="4">
        <v>43542.127870370372</v>
      </c>
      <c r="J3129" s="2">
        <v>33</v>
      </c>
      <c r="K3129" s="2">
        <v>130</v>
      </c>
      <c r="L3129" s="2" t="str">
        <f t="shared" si="84"/>
        <v>Bangalore</v>
      </c>
      <c r="M3129" s="2" t="str">
        <f t="shared" si="85"/>
        <v>Delhi-Bangalore</v>
      </c>
      <c r="N3129" s="2" t="str">
        <f t="shared" si="90"/>
        <v>Outstation</v>
      </c>
      <c r="O3129" s="2" t="str">
        <f t="shared" si="86"/>
        <v>Ship2Home</v>
      </c>
      <c r="P3129" s="2">
        <f t="shared" si="87"/>
        <v>-1</v>
      </c>
      <c r="Q3129" s="2">
        <f t="shared" si="88"/>
        <v>6</v>
      </c>
      <c r="R3129" s="2">
        <f t="shared" si="89"/>
        <v>163</v>
      </c>
    </row>
    <row r="3130" spans="1:18" ht="14.25" customHeight="1">
      <c r="A3130" s="2">
        <v>645591</v>
      </c>
      <c r="B3130" s="2" t="s">
        <v>48</v>
      </c>
      <c r="C3130" s="2" t="s">
        <v>43</v>
      </c>
      <c r="D3130" s="2" t="s">
        <v>32</v>
      </c>
      <c r="E3130" s="2" t="s">
        <v>33</v>
      </c>
      <c r="F3130" s="2" t="s">
        <v>34</v>
      </c>
      <c r="G3130" s="4">
        <v>43535.133032407408</v>
      </c>
      <c r="H3130" s="4">
        <v>43538.133032407408</v>
      </c>
      <c r="I3130" s="4">
        <v>43541.133032407408</v>
      </c>
      <c r="J3130" s="2">
        <v>0</v>
      </c>
      <c r="K3130" s="2">
        <v>125</v>
      </c>
      <c r="L3130" s="2" t="str">
        <f t="shared" si="84"/>
        <v>Bangalore</v>
      </c>
      <c r="M3130" s="2" t="str">
        <f t="shared" si="85"/>
        <v>Bangalore-Bangalore</v>
      </c>
      <c r="N3130" s="2" t="str">
        <f t="shared" si="90"/>
        <v>Local</v>
      </c>
      <c r="O3130" s="2" t="str">
        <f t="shared" si="86"/>
        <v>Ship2Home</v>
      </c>
      <c r="P3130" s="2">
        <f t="shared" si="87"/>
        <v>-3</v>
      </c>
      <c r="Q3130" s="2">
        <f t="shared" si="88"/>
        <v>3</v>
      </c>
      <c r="R3130" s="2">
        <f t="shared" si="89"/>
        <v>125</v>
      </c>
    </row>
    <row r="3131" spans="1:18" ht="14.25" customHeight="1">
      <c r="A3131" s="2">
        <v>362097</v>
      </c>
      <c r="B3131" s="2" t="s">
        <v>36</v>
      </c>
      <c r="C3131" s="2" t="s">
        <v>43</v>
      </c>
      <c r="D3131" s="2" t="s">
        <v>32</v>
      </c>
      <c r="E3131" s="2" t="s">
        <v>33</v>
      </c>
      <c r="F3131" s="2" t="s">
        <v>34</v>
      </c>
      <c r="G3131" s="4">
        <v>43535.135798611111</v>
      </c>
      <c r="H3131" s="4">
        <v>43540.135798611111</v>
      </c>
      <c r="I3131" s="4">
        <v>43538.135798611111</v>
      </c>
      <c r="J3131" s="2">
        <v>0</v>
      </c>
      <c r="K3131" s="2">
        <v>127</v>
      </c>
      <c r="L3131" s="2" t="str">
        <f t="shared" si="84"/>
        <v>Bangalore</v>
      </c>
      <c r="M3131" s="2" t="str">
        <f t="shared" si="85"/>
        <v>Bangalore-Bangalore</v>
      </c>
      <c r="N3131" s="2" t="str">
        <f t="shared" si="90"/>
        <v>Local</v>
      </c>
      <c r="O3131" s="2" t="str">
        <f t="shared" si="86"/>
        <v>Ship2Home</v>
      </c>
      <c r="P3131" s="2">
        <f t="shared" si="87"/>
        <v>2</v>
      </c>
      <c r="Q3131" s="2">
        <f t="shared" si="88"/>
        <v>5</v>
      </c>
      <c r="R3131" s="2">
        <f t="shared" si="89"/>
        <v>127</v>
      </c>
    </row>
    <row r="3132" spans="1:18" ht="14.25" customHeight="1">
      <c r="A3132" s="2">
        <v>82372</v>
      </c>
      <c r="B3132" s="2" t="s">
        <v>30</v>
      </c>
      <c r="C3132" s="2" t="s">
        <v>37</v>
      </c>
      <c r="D3132" s="2" t="s">
        <v>32</v>
      </c>
      <c r="E3132" s="2" t="s">
        <v>44</v>
      </c>
      <c r="F3132" s="2" t="s">
        <v>34</v>
      </c>
      <c r="G3132" s="4">
        <v>43535.136273148149</v>
      </c>
      <c r="H3132" s="4">
        <v>43541.136273148149</v>
      </c>
      <c r="I3132" s="4">
        <v>43538.136273148149</v>
      </c>
      <c r="J3132" s="2">
        <v>32</v>
      </c>
      <c r="K3132" s="2">
        <v>108</v>
      </c>
      <c r="L3132" s="2" t="str">
        <f t="shared" si="84"/>
        <v>Mumbai</v>
      </c>
      <c r="M3132" s="2" t="str">
        <f t="shared" si="85"/>
        <v>Bangalore-Mumbai</v>
      </c>
      <c r="N3132" s="2" t="str">
        <f t="shared" si="90"/>
        <v>Outstation</v>
      </c>
      <c r="O3132" s="2" t="str">
        <f t="shared" si="86"/>
        <v>FastWheels</v>
      </c>
      <c r="P3132" s="2">
        <f t="shared" si="87"/>
        <v>3</v>
      </c>
      <c r="Q3132" s="2">
        <f t="shared" si="88"/>
        <v>6</v>
      </c>
      <c r="R3132" s="2">
        <f t="shared" si="89"/>
        <v>140</v>
      </c>
    </row>
    <row r="3133" spans="1:18" ht="14.25" customHeight="1">
      <c r="A3133" s="2">
        <v>38289</v>
      </c>
      <c r="B3133" s="2" t="s">
        <v>39</v>
      </c>
      <c r="C3133" s="2" t="s">
        <v>40</v>
      </c>
      <c r="D3133" s="2" t="s">
        <v>41</v>
      </c>
      <c r="E3133" s="2" t="s">
        <v>44</v>
      </c>
      <c r="F3133" s="2" t="s">
        <v>34</v>
      </c>
      <c r="G3133" s="4">
        <v>43535.137974537036</v>
      </c>
      <c r="H3133" s="4">
        <v>43542.137974537036</v>
      </c>
      <c r="I3133" s="4">
        <v>43541.137974537036</v>
      </c>
      <c r="J3133" s="2">
        <v>81</v>
      </c>
      <c r="K3133" s="2">
        <v>94</v>
      </c>
      <c r="L3133" s="2" t="str">
        <f t="shared" si="84"/>
        <v>Kolkata</v>
      </c>
      <c r="M3133" s="2" t="str">
        <f t="shared" si="85"/>
        <v>Delhi-Kolkata</v>
      </c>
      <c r="N3133" s="2" t="str">
        <f t="shared" si="90"/>
        <v>Outstation</v>
      </c>
      <c r="O3133" s="2" t="str">
        <f t="shared" si="86"/>
        <v>FastWheels</v>
      </c>
      <c r="P3133" s="2">
        <f t="shared" si="87"/>
        <v>1</v>
      </c>
      <c r="Q3133" s="2">
        <f t="shared" si="88"/>
        <v>7</v>
      </c>
      <c r="R3133" s="2">
        <f t="shared" si="89"/>
        <v>175</v>
      </c>
    </row>
    <row r="3134" spans="1:18" ht="14.25" customHeight="1">
      <c r="A3134" s="2">
        <v>375260</v>
      </c>
      <c r="B3134" s="2" t="s">
        <v>47</v>
      </c>
      <c r="C3134" s="2" t="s">
        <v>45</v>
      </c>
      <c r="D3134" s="2" t="s">
        <v>41</v>
      </c>
      <c r="E3134" s="2" t="s">
        <v>44</v>
      </c>
      <c r="F3134" s="2" t="s">
        <v>34</v>
      </c>
      <c r="G3134" s="4">
        <v>43535.138136574074</v>
      </c>
      <c r="H3134" s="4">
        <v>43543.138136574074</v>
      </c>
      <c r="I3134" s="4">
        <v>43541.138136574074</v>
      </c>
      <c r="J3134" s="2">
        <v>26</v>
      </c>
      <c r="K3134" s="2">
        <v>124</v>
      </c>
      <c r="L3134" s="2" t="str">
        <f t="shared" si="84"/>
        <v>Chennai</v>
      </c>
      <c r="M3134" s="2" t="str">
        <f t="shared" si="85"/>
        <v>Delhi-Chennai</v>
      </c>
      <c r="N3134" s="2" t="str">
        <f t="shared" si="90"/>
        <v>Outstation</v>
      </c>
      <c r="O3134" s="2" t="str">
        <f t="shared" si="86"/>
        <v>FastWheels</v>
      </c>
      <c r="P3134" s="2">
        <f t="shared" si="87"/>
        <v>2</v>
      </c>
      <c r="Q3134" s="2">
        <f t="shared" si="88"/>
        <v>8</v>
      </c>
      <c r="R3134" s="2">
        <f t="shared" si="89"/>
        <v>150</v>
      </c>
    </row>
    <row r="3135" spans="1:18" ht="14.25" customHeight="1">
      <c r="A3135" s="2">
        <v>566038</v>
      </c>
      <c r="B3135" s="2" t="s">
        <v>42</v>
      </c>
      <c r="C3135" s="2" t="s">
        <v>43</v>
      </c>
      <c r="D3135" s="2" t="s">
        <v>41</v>
      </c>
      <c r="E3135" s="2" t="s">
        <v>38</v>
      </c>
      <c r="F3135" s="2" t="s">
        <v>34</v>
      </c>
      <c r="G3135" s="4">
        <v>43535.13989583333</v>
      </c>
      <c r="H3135" s="4">
        <v>43542.13989583333</v>
      </c>
      <c r="I3135" s="4">
        <v>43542.13989583333</v>
      </c>
      <c r="J3135" s="2">
        <v>39</v>
      </c>
      <c r="K3135" s="2">
        <v>128</v>
      </c>
      <c r="L3135" s="2" t="str">
        <f t="shared" si="84"/>
        <v>Bangalore</v>
      </c>
      <c r="M3135" s="2" t="str">
        <f t="shared" si="85"/>
        <v>Delhi-Bangalore</v>
      </c>
      <c r="N3135" s="2" t="str">
        <f t="shared" si="90"/>
        <v>Outstation</v>
      </c>
      <c r="O3135" s="2" t="str">
        <f t="shared" si="86"/>
        <v>Ship2Home</v>
      </c>
      <c r="P3135" s="2">
        <f t="shared" si="87"/>
        <v>0</v>
      </c>
      <c r="Q3135" s="2">
        <f t="shared" si="88"/>
        <v>7</v>
      </c>
      <c r="R3135" s="2">
        <f t="shared" si="89"/>
        <v>167</v>
      </c>
    </row>
    <row r="3136" spans="1:18" ht="14.25" customHeight="1">
      <c r="A3136" s="2">
        <v>279435</v>
      </c>
      <c r="B3136" s="2" t="s">
        <v>36</v>
      </c>
      <c r="C3136" s="2" t="s">
        <v>37</v>
      </c>
      <c r="D3136" s="2" t="s">
        <v>41</v>
      </c>
      <c r="E3136" s="2" t="s">
        <v>44</v>
      </c>
      <c r="F3136" s="2" t="s">
        <v>34</v>
      </c>
      <c r="G3136" s="4">
        <v>43535.141701388886</v>
      </c>
      <c r="H3136" s="4">
        <v>43537.141701388886</v>
      </c>
      <c r="I3136" s="4">
        <v>43541.141701388886</v>
      </c>
      <c r="J3136" s="2">
        <v>78</v>
      </c>
      <c r="K3136" s="2">
        <v>89</v>
      </c>
      <c r="L3136" s="2" t="str">
        <f t="shared" si="84"/>
        <v>Mumbai</v>
      </c>
      <c r="M3136" s="2" t="str">
        <f t="shared" si="85"/>
        <v>Delhi-Mumbai</v>
      </c>
      <c r="N3136" s="2" t="str">
        <f t="shared" si="90"/>
        <v>Outstation</v>
      </c>
      <c r="O3136" s="2" t="str">
        <f t="shared" si="86"/>
        <v>FastWheels</v>
      </c>
      <c r="P3136" s="2">
        <f t="shared" si="87"/>
        <v>-4</v>
      </c>
      <c r="Q3136" s="2">
        <f t="shared" si="88"/>
        <v>2</v>
      </c>
      <c r="R3136" s="2">
        <f t="shared" si="89"/>
        <v>167</v>
      </c>
    </row>
    <row r="3137" spans="1:18" ht="14.25" customHeight="1">
      <c r="A3137" s="2">
        <v>837263</v>
      </c>
      <c r="B3137" s="2" t="s">
        <v>48</v>
      </c>
      <c r="C3137" s="2" t="s">
        <v>37</v>
      </c>
      <c r="D3137" s="2" t="s">
        <v>41</v>
      </c>
      <c r="E3137" s="2" t="s">
        <v>33</v>
      </c>
      <c r="F3137" s="2" t="s">
        <v>34</v>
      </c>
      <c r="G3137" s="4">
        <v>43535.142523148148</v>
      </c>
      <c r="H3137" s="4">
        <v>43542.142523148148</v>
      </c>
      <c r="I3137" s="4">
        <v>43540.142523148148</v>
      </c>
      <c r="J3137" s="2">
        <v>29</v>
      </c>
      <c r="K3137" s="2">
        <v>111</v>
      </c>
      <c r="L3137" s="2" t="str">
        <f t="shared" si="84"/>
        <v>Mumbai</v>
      </c>
      <c r="M3137" s="2" t="str">
        <f t="shared" si="85"/>
        <v>Delhi-Mumbai</v>
      </c>
      <c r="N3137" s="2" t="str">
        <f t="shared" si="90"/>
        <v>Outstation</v>
      </c>
      <c r="O3137" s="2" t="str">
        <f t="shared" si="86"/>
        <v>Ship2Home</v>
      </c>
      <c r="P3137" s="2">
        <f t="shared" si="87"/>
        <v>2</v>
      </c>
      <c r="Q3137" s="2">
        <f t="shared" si="88"/>
        <v>7</v>
      </c>
      <c r="R3137" s="2">
        <f t="shared" si="89"/>
        <v>140</v>
      </c>
    </row>
    <row r="3138" spans="1:18" ht="14.25" customHeight="1">
      <c r="A3138" s="2">
        <v>336209</v>
      </c>
      <c r="B3138" s="2" t="s">
        <v>36</v>
      </c>
      <c r="C3138" s="2" t="s">
        <v>45</v>
      </c>
      <c r="D3138" s="2" t="s">
        <v>32</v>
      </c>
      <c r="E3138" s="2" t="s">
        <v>44</v>
      </c>
      <c r="F3138" s="2" t="s">
        <v>34</v>
      </c>
      <c r="G3138" s="4">
        <v>43535.157905092594</v>
      </c>
      <c r="H3138" s="4">
        <v>43540.157905092594</v>
      </c>
      <c r="I3138" s="4">
        <v>43540.157905092594</v>
      </c>
      <c r="J3138" s="2">
        <v>79</v>
      </c>
      <c r="K3138" s="2">
        <v>108</v>
      </c>
      <c r="L3138" s="2" t="str">
        <f t="shared" si="84"/>
        <v>Chennai</v>
      </c>
      <c r="M3138" s="2" t="str">
        <f t="shared" si="85"/>
        <v>Bangalore-Chennai</v>
      </c>
      <c r="N3138" s="2" t="str">
        <f t="shared" si="90"/>
        <v>Outstation</v>
      </c>
      <c r="O3138" s="2" t="str">
        <f t="shared" si="86"/>
        <v>FastWheels</v>
      </c>
      <c r="P3138" s="2">
        <f t="shared" si="87"/>
        <v>0</v>
      </c>
      <c r="Q3138" s="2">
        <f t="shared" si="88"/>
        <v>5</v>
      </c>
      <c r="R3138" s="2">
        <f t="shared" si="89"/>
        <v>187</v>
      </c>
    </row>
    <row r="3139" spans="1:18" ht="14.25" customHeight="1">
      <c r="A3139" s="2">
        <v>519100</v>
      </c>
      <c r="B3139" s="2" t="s">
        <v>48</v>
      </c>
      <c r="C3139" s="2" t="s">
        <v>31</v>
      </c>
      <c r="D3139" s="2" t="s">
        <v>32</v>
      </c>
      <c r="E3139" s="2" t="s">
        <v>44</v>
      </c>
      <c r="F3139" s="2" t="s">
        <v>34</v>
      </c>
      <c r="G3139" s="4">
        <v>43535.166168981479</v>
      </c>
      <c r="H3139" s="4">
        <v>43538.166168981479</v>
      </c>
      <c r="I3139" s="4">
        <v>43541.166168981479</v>
      </c>
      <c r="J3139" s="2">
        <v>32</v>
      </c>
      <c r="K3139" s="2">
        <v>122</v>
      </c>
      <c r="L3139" s="2" t="str">
        <f t="shared" si="84"/>
        <v>Delhi</v>
      </c>
      <c r="M3139" s="2" t="str">
        <f t="shared" si="85"/>
        <v>Bangalore-Delhi</v>
      </c>
      <c r="N3139" s="2" t="str">
        <f t="shared" si="90"/>
        <v>Outstation</v>
      </c>
      <c r="O3139" s="2" t="str">
        <f t="shared" si="86"/>
        <v>FastWheels</v>
      </c>
      <c r="P3139" s="2">
        <f t="shared" si="87"/>
        <v>-3</v>
      </c>
      <c r="Q3139" s="2">
        <f t="shared" si="88"/>
        <v>3</v>
      </c>
      <c r="R3139" s="2">
        <f t="shared" si="89"/>
        <v>154</v>
      </c>
    </row>
    <row r="3140" spans="1:18" ht="14.25" customHeight="1">
      <c r="A3140" s="2">
        <v>661987</v>
      </c>
      <c r="B3140" s="2" t="s">
        <v>39</v>
      </c>
      <c r="C3140" s="2" t="s">
        <v>37</v>
      </c>
      <c r="D3140" s="2" t="s">
        <v>41</v>
      </c>
      <c r="E3140" s="2" t="s">
        <v>33</v>
      </c>
      <c r="F3140" s="2" t="s">
        <v>34</v>
      </c>
      <c r="G3140" s="4">
        <v>43535.168287037035</v>
      </c>
      <c r="H3140" s="4">
        <v>43538.168287037035</v>
      </c>
      <c r="I3140" s="4">
        <v>43542.168287037035</v>
      </c>
      <c r="J3140" s="2">
        <v>29</v>
      </c>
      <c r="K3140" s="2">
        <v>106</v>
      </c>
      <c r="L3140" s="2" t="str">
        <f t="shared" si="84"/>
        <v>Mumbai</v>
      </c>
      <c r="M3140" s="2" t="str">
        <f t="shared" si="85"/>
        <v>Delhi-Mumbai</v>
      </c>
      <c r="N3140" s="2" t="str">
        <f t="shared" si="90"/>
        <v>Outstation</v>
      </c>
      <c r="O3140" s="2" t="str">
        <f t="shared" si="86"/>
        <v>Ship2Home</v>
      </c>
      <c r="P3140" s="2">
        <f t="shared" si="87"/>
        <v>-4</v>
      </c>
      <c r="Q3140" s="2">
        <f t="shared" si="88"/>
        <v>3</v>
      </c>
      <c r="R3140" s="2">
        <f t="shared" si="89"/>
        <v>135</v>
      </c>
    </row>
    <row r="3141" spans="1:18" ht="14.25" customHeight="1">
      <c r="A3141" s="2">
        <v>196391</v>
      </c>
      <c r="B3141" s="2" t="s">
        <v>47</v>
      </c>
      <c r="C3141" s="2" t="s">
        <v>43</v>
      </c>
      <c r="D3141" s="2" t="s">
        <v>32</v>
      </c>
      <c r="E3141" s="2" t="s">
        <v>33</v>
      </c>
      <c r="F3141" s="2" t="s">
        <v>34</v>
      </c>
      <c r="G3141" s="4">
        <v>43535.169189814813</v>
      </c>
      <c r="H3141" s="4">
        <v>43536.169189814813</v>
      </c>
      <c r="I3141" s="4">
        <v>43541.169189814813</v>
      </c>
      <c r="J3141" s="2">
        <v>0</v>
      </c>
      <c r="K3141" s="2">
        <v>125</v>
      </c>
      <c r="L3141" s="2" t="str">
        <f t="shared" si="84"/>
        <v>Bangalore</v>
      </c>
      <c r="M3141" s="2" t="str">
        <f t="shared" si="85"/>
        <v>Bangalore-Bangalore</v>
      </c>
      <c r="N3141" s="2" t="str">
        <f t="shared" si="90"/>
        <v>Local</v>
      </c>
      <c r="O3141" s="2" t="str">
        <f t="shared" si="86"/>
        <v>Ship2Home</v>
      </c>
      <c r="P3141" s="2">
        <f t="shared" si="87"/>
        <v>-5</v>
      </c>
      <c r="Q3141" s="2">
        <f t="shared" si="88"/>
        <v>1</v>
      </c>
      <c r="R3141" s="2">
        <f t="shared" si="89"/>
        <v>125</v>
      </c>
    </row>
    <row r="3142" spans="1:18" ht="14.25" customHeight="1">
      <c r="A3142" s="2">
        <v>117507</v>
      </c>
      <c r="B3142" s="2" t="s">
        <v>39</v>
      </c>
      <c r="C3142" s="2" t="s">
        <v>45</v>
      </c>
      <c r="D3142" s="2" t="s">
        <v>41</v>
      </c>
      <c r="E3142" s="2" t="s">
        <v>44</v>
      </c>
      <c r="F3142" s="2" t="s">
        <v>34</v>
      </c>
      <c r="G3142" s="4">
        <v>43535.169768518521</v>
      </c>
      <c r="H3142" s="4">
        <v>43542.169768518521</v>
      </c>
      <c r="I3142" s="4">
        <v>43539.169768518521</v>
      </c>
      <c r="J3142" s="2">
        <v>73</v>
      </c>
      <c r="K3142" s="2">
        <v>108</v>
      </c>
      <c r="L3142" s="2" t="str">
        <f t="shared" si="84"/>
        <v>Chennai</v>
      </c>
      <c r="M3142" s="2" t="str">
        <f t="shared" si="85"/>
        <v>Delhi-Chennai</v>
      </c>
      <c r="N3142" s="2" t="str">
        <f t="shared" si="90"/>
        <v>Outstation</v>
      </c>
      <c r="O3142" s="2" t="str">
        <f t="shared" si="86"/>
        <v>FastWheels</v>
      </c>
      <c r="P3142" s="2">
        <f t="shared" si="87"/>
        <v>3</v>
      </c>
      <c r="Q3142" s="2">
        <f t="shared" si="88"/>
        <v>7</v>
      </c>
      <c r="R3142" s="2">
        <f t="shared" si="89"/>
        <v>181</v>
      </c>
    </row>
    <row r="3143" spans="1:18" ht="14.25" customHeight="1">
      <c r="A3143" s="2">
        <v>200296</v>
      </c>
      <c r="B3143" s="2" t="s">
        <v>39</v>
      </c>
      <c r="C3143" s="2" t="s">
        <v>37</v>
      </c>
      <c r="D3143" s="2" t="s">
        <v>32</v>
      </c>
      <c r="E3143" s="2" t="s">
        <v>44</v>
      </c>
      <c r="F3143" s="2" t="s">
        <v>34</v>
      </c>
      <c r="G3143" s="4">
        <v>43535.171307870369</v>
      </c>
      <c r="H3143" s="4">
        <v>43539.171307870369</v>
      </c>
      <c r="I3143" s="4">
        <v>43538.171307870369</v>
      </c>
      <c r="J3143" s="2">
        <v>33</v>
      </c>
      <c r="K3143" s="2">
        <v>111</v>
      </c>
      <c r="L3143" s="2" t="str">
        <f t="shared" si="84"/>
        <v>Mumbai</v>
      </c>
      <c r="M3143" s="2" t="str">
        <f t="shared" si="85"/>
        <v>Bangalore-Mumbai</v>
      </c>
      <c r="N3143" s="2" t="str">
        <f t="shared" si="90"/>
        <v>Outstation</v>
      </c>
      <c r="O3143" s="2" t="str">
        <f t="shared" si="86"/>
        <v>FastWheels</v>
      </c>
      <c r="P3143" s="2">
        <f t="shared" si="87"/>
        <v>1</v>
      </c>
      <c r="Q3143" s="2">
        <f t="shared" si="88"/>
        <v>4</v>
      </c>
      <c r="R3143" s="2">
        <f t="shared" si="89"/>
        <v>144</v>
      </c>
    </row>
    <row r="3144" spans="1:18" ht="14.25" customHeight="1">
      <c r="A3144" s="2">
        <v>742532</v>
      </c>
      <c r="B3144" s="2" t="s">
        <v>48</v>
      </c>
      <c r="C3144" s="2" t="s">
        <v>45</v>
      </c>
      <c r="D3144" s="2" t="s">
        <v>41</v>
      </c>
      <c r="E3144" s="2" t="s">
        <v>44</v>
      </c>
      <c r="F3144" s="2" t="s">
        <v>34</v>
      </c>
      <c r="G3144" s="4">
        <v>43535.172569444447</v>
      </c>
      <c r="H3144" s="4">
        <v>43545.172569444447</v>
      </c>
      <c r="I3144" s="4">
        <v>43540.172569444447</v>
      </c>
      <c r="J3144" s="2">
        <v>35</v>
      </c>
      <c r="K3144" s="2">
        <v>124</v>
      </c>
      <c r="L3144" s="2" t="str">
        <f t="shared" si="84"/>
        <v>Chennai</v>
      </c>
      <c r="M3144" s="2" t="str">
        <f t="shared" si="85"/>
        <v>Delhi-Chennai</v>
      </c>
      <c r="N3144" s="2" t="str">
        <f t="shared" si="90"/>
        <v>Outstation</v>
      </c>
      <c r="O3144" s="2" t="str">
        <f t="shared" si="86"/>
        <v>FastWheels</v>
      </c>
      <c r="P3144" s="2">
        <f t="shared" si="87"/>
        <v>5</v>
      </c>
      <c r="Q3144" s="2">
        <f t="shared" si="88"/>
        <v>10</v>
      </c>
      <c r="R3144" s="2">
        <f t="shared" si="89"/>
        <v>159</v>
      </c>
    </row>
    <row r="3145" spans="1:18" ht="14.25" customHeight="1">
      <c r="A3145" s="2">
        <v>787177</v>
      </c>
      <c r="B3145" s="2" t="s">
        <v>36</v>
      </c>
      <c r="C3145" s="2" t="s">
        <v>31</v>
      </c>
      <c r="D3145" s="2" t="s">
        <v>41</v>
      </c>
      <c r="E3145" s="2" t="s">
        <v>33</v>
      </c>
      <c r="F3145" s="2" t="s">
        <v>34</v>
      </c>
      <c r="G3145" s="4">
        <v>43535.173680555556</v>
      </c>
      <c r="H3145" s="4">
        <v>43542.173680555556</v>
      </c>
      <c r="I3145" s="4">
        <v>43538.173680555556</v>
      </c>
      <c r="J3145" s="2">
        <v>0</v>
      </c>
      <c r="K3145" s="2">
        <v>120</v>
      </c>
      <c r="L3145" s="2" t="str">
        <f t="shared" si="84"/>
        <v>Delhi</v>
      </c>
      <c r="M3145" s="2" t="str">
        <f t="shared" si="85"/>
        <v>Delhi-Delhi</v>
      </c>
      <c r="N3145" s="2" t="str">
        <f t="shared" si="90"/>
        <v>Local</v>
      </c>
      <c r="O3145" s="2" t="str">
        <f t="shared" si="86"/>
        <v>Ship2Home</v>
      </c>
      <c r="P3145" s="2">
        <f t="shared" si="87"/>
        <v>4</v>
      </c>
      <c r="Q3145" s="2">
        <f t="shared" si="88"/>
        <v>7</v>
      </c>
      <c r="R3145" s="2">
        <f t="shared" si="89"/>
        <v>120</v>
      </c>
    </row>
    <row r="3146" spans="1:18" ht="14.25" customHeight="1">
      <c r="A3146" s="2">
        <v>565529</v>
      </c>
      <c r="B3146" s="2" t="s">
        <v>36</v>
      </c>
      <c r="C3146" s="2" t="s">
        <v>31</v>
      </c>
      <c r="D3146" s="2" t="s">
        <v>41</v>
      </c>
      <c r="E3146" s="2" t="s">
        <v>33</v>
      </c>
      <c r="F3146" s="2" t="s">
        <v>34</v>
      </c>
      <c r="G3146" s="4">
        <v>43535.186608796299</v>
      </c>
      <c r="H3146" s="4">
        <v>43539.186608796299</v>
      </c>
      <c r="I3146" s="4">
        <v>43542.186608796299</v>
      </c>
      <c r="J3146" s="2">
        <v>0</v>
      </c>
      <c r="K3146" s="2">
        <v>124</v>
      </c>
      <c r="L3146" s="2" t="str">
        <f t="shared" si="84"/>
        <v>Delhi</v>
      </c>
      <c r="M3146" s="2" t="str">
        <f t="shared" si="85"/>
        <v>Delhi-Delhi</v>
      </c>
      <c r="N3146" s="2" t="str">
        <f t="shared" si="90"/>
        <v>Local</v>
      </c>
      <c r="O3146" s="2" t="str">
        <f t="shared" si="86"/>
        <v>Ship2Home</v>
      </c>
      <c r="P3146" s="2">
        <f t="shared" si="87"/>
        <v>-3</v>
      </c>
      <c r="Q3146" s="2">
        <f t="shared" si="88"/>
        <v>4</v>
      </c>
      <c r="R3146" s="2">
        <f t="shared" si="89"/>
        <v>124</v>
      </c>
    </row>
    <row r="3147" spans="1:18" ht="14.25" customHeight="1">
      <c r="A3147" s="2">
        <v>338732</v>
      </c>
      <c r="B3147" s="2" t="s">
        <v>39</v>
      </c>
      <c r="C3147" s="2" t="s">
        <v>40</v>
      </c>
      <c r="D3147" s="2" t="s">
        <v>32</v>
      </c>
      <c r="E3147" s="2" t="s">
        <v>44</v>
      </c>
      <c r="F3147" s="2" t="s">
        <v>34</v>
      </c>
      <c r="G3147" s="4">
        <v>43535.187881944446</v>
      </c>
      <c r="H3147" s="4">
        <v>43544.187881944446</v>
      </c>
      <c r="I3147" s="4">
        <v>43540.187881944446</v>
      </c>
      <c r="J3147" s="2">
        <v>33</v>
      </c>
      <c r="K3147" s="2">
        <v>115</v>
      </c>
      <c r="L3147" s="2" t="str">
        <f t="shared" si="84"/>
        <v>Kolkata</v>
      </c>
      <c r="M3147" s="2" t="str">
        <f t="shared" si="85"/>
        <v>Bangalore-Kolkata</v>
      </c>
      <c r="N3147" s="2" t="str">
        <f t="shared" si="90"/>
        <v>Outstation</v>
      </c>
      <c r="O3147" s="2" t="str">
        <f t="shared" si="86"/>
        <v>FastWheels</v>
      </c>
      <c r="P3147" s="2">
        <f t="shared" si="87"/>
        <v>4</v>
      </c>
      <c r="Q3147" s="2">
        <f t="shared" si="88"/>
        <v>9</v>
      </c>
      <c r="R3147" s="2">
        <f t="shared" si="89"/>
        <v>148</v>
      </c>
    </row>
    <row r="3148" spans="1:18" ht="14.25" customHeight="1">
      <c r="A3148" s="2">
        <v>893588</v>
      </c>
      <c r="B3148" s="2" t="s">
        <v>36</v>
      </c>
      <c r="C3148" s="2" t="s">
        <v>37</v>
      </c>
      <c r="D3148" s="2" t="s">
        <v>32</v>
      </c>
      <c r="E3148" s="2" t="s">
        <v>44</v>
      </c>
      <c r="F3148" s="2" t="s">
        <v>34</v>
      </c>
      <c r="G3148" s="4">
        <v>43535.189826388887</v>
      </c>
      <c r="H3148" s="4">
        <v>43537.189826388887</v>
      </c>
      <c r="I3148" s="4">
        <v>43540.189826388887</v>
      </c>
      <c r="J3148" s="2">
        <v>35</v>
      </c>
      <c r="K3148" s="2">
        <v>112</v>
      </c>
      <c r="L3148" s="2" t="str">
        <f t="shared" si="84"/>
        <v>Mumbai</v>
      </c>
      <c r="M3148" s="2" t="str">
        <f t="shared" si="85"/>
        <v>Bangalore-Mumbai</v>
      </c>
      <c r="N3148" s="2" t="str">
        <f t="shared" si="90"/>
        <v>Outstation</v>
      </c>
      <c r="O3148" s="2" t="str">
        <f t="shared" si="86"/>
        <v>FastWheels</v>
      </c>
      <c r="P3148" s="2">
        <f t="shared" si="87"/>
        <v>-3</v>
      </c>
      <c r="Q3148" s="2">
        <f t="shared" si="88"/>
        <v>2</v>
      </c>
      <c r="R3148" s="2">
        <f t="shared" si="89"/>
        <v>147</v>
      </c>
    </row>
    <row r="3149" spans="1:18" ht="14.25" customHeight="1">
      <c r="A3149" s="2">
        <v>897791</v>
      </c>
      <c r="B3149" s="2" t="s">
        <v>39</v>
      </c>
      <c r="C3149" s="2" t="s">
        <v>43</v>
      </c>
      <c r="D3149" s="2" t="s">
        <v>41</v>
      </c>
      <c r="E3149" s="2" t="s">
        <v>33</v>
      </c>
      <c r="F3149" s="2" t="s">
        <v>34</v>
      </c>
      <c r="G3149" s="4">
        <v>43535.195011574076</v>
      </c>
      <c r="H3149" s="4">
        <v>43541.195011574076</v>
      </c>
      <c r="I3149" s="4">
        <v>43539.195011574076</v>
      </c>
      <c r="J3149" s="2">
        <v>35</v>
      </c>
      <c r="K3149" s="2">
        <v>129</v>
      </c>
      <c r="L3149" s="2" t="str">
        <f t="shared" si="84"/>
        <v>Bangalore</v>
      </c>
      <c r="M3149" s="2" t="str">
        <f t="shared" si="85"/>
        <v>Delhi-Bangalore</v>
      </c>
      <c r="N3149" s="2" t="str">
        <f t="shared" si="90"/>
        <v>Outstation</v>
      </c>
      <c r="O3149" s="2" t="str">
        <f t="shared" si="86"/>
        <v>Ship2Home</v>
      </c>
      <c r="P3149" s="2">
        <f t="shared" si="87"/>
        <v>2</v>
      </c>
      <c r="Q3149" s="2">
        <f t="shared" si="88"/>
        <v>6</v>
      </c>
      <c r="R3149" s="2">
        <f t="shared" si="89"/>
        <v>164</v>
      </c>
    </row>
    <row r="3150" spans="1:18" ht="14.25" customHeight="1">
      <c r="A3150" s="2">
        <v>292187</v>
      </c>
      <c r="B3150" s="2" t="s">
        <v>30</v>
      </c>
      <c r="C3150" s="2" t="s">
        <v>43</v>
      </c>
      <c r="D3150" s="2" t="s">
        <v>32</v>
      </c>
      <c r="E3150" s="2" t="s">
        <v>33</v>
      </c>
      <c r="F3150" s="2" t="s">
        <v>34</v>
      </c>
      <c r="G3150" s="4">
        <v>43535.1953587963</v>
      </c>
      <c r="H3150" s="4">
        <v>43539.1953587963</v>
      </c>
      <c r="I3150" s="4">
        <v>43538.1953587963</v>
      </c>
      <c r="J3150" s="2">
        <v>0</v>
      </c>
      <c r="K3150" s="2">
        <v>123</v>
      </c>
      <c r="L3150" s="2" t="str">
        <f t="shared" si="84"/>
        <v>Bangalore</v>
      </c>
      <c r="M3150" s="2" t="str">
        <f t="shared" si="85"/>
        <v>Bangalore-Bangalore</v>
      </c>
      <c r="N3150" s="2" t="str">
        <f t="shared" si="90"/>
        <v>Local</v>
      </c>
      <c r="O3150" s="2" t="str">
        <f t="shared" si="86"/>
        <v>Ship2Home</v>
      </c>
      <c r="P3150" s="2">
        <f t="shared" si="87"/>
        <v>1</v>
      </c>
      <c r="Q3150" s="2">
        <f t="shared" si="88"/>
        <v>4</v>
      </c>
      <c r="R3150" s="2">
        <f t="shared" si="89"/>
        <v>123</v>
      </c>
    </row>
    <row r="3151" spans="1:18" ht="14.25" customHeight="1">
      <c r="A3151" s="2">
        <v>392839</v>
      </c>
      <c r="B3151" s="2" t="s">
        <v>48</v>
      </c>
      <c r="C3151" s="2" t="s">
        <v>37</v>
      </c>
      <c r="D3151" s="2" t="s">
        <v>32</v>
      </c>
      <c r="E3151" s="2" t="s">
        <v>44</v>
      </c>
      <c r="F3151" s="2" t="s">
        <v>34</v>
      </c>
      <c r="G3151" s="4">
        <v>43535.201388888891</v>
      </c>
      <c r="H3151" s="4">
        <v>43541.201388888891</v>
      </c>
      <c r="I3151" s="4">
        <v>43542.201388888891</v>
      </c>
      <c r="J3151" s="2">
        <v>62</v>
      </c>
      <c r="K3151" s="2">
        <v>85</v>
      </c>
      <c r="L3151" s="2" t="str">
        <f t="shared" si="84"/>
        <v>Mumbai</v>
      </c>
      <c r="M3151" s="2" t="str">
        <f t="shared" si="85"/>
        <v>Bangalore-Mumbai</v>
      </c>
      <c r="N3151" s="2" t="str">
        <f t="shared" si="90"/>
        <v>Outstation</v>
      </c>
      <c r="O3151" s="2" t="str">
        <f t="shared" si="86"/>
        <v>FastWheels</v>
      </c>
      <c r="P3151" s="2">
        <f t="shared" si="87"/>
        <v>-1</v>
      </c>
      <c r="Q3151" s="2">
        <f t="shared" si="88"/>
        <v>6</v>
      </c>
      <c r="R3151" s="2">
        <f t="shared" si="89"/>
        <v>147</v>
      </c>
    </row>
    <row r="3152" spans="1:18" ht="14.25" customHeight="1">
      <c r="A3152" s="2">
        <v>1415</v>
      </c>
      <c r="B3152" s="2" t="s">
        <v>39</v>
      </c>
      <c r="C3152" s="2" t="s">
        <v>40</v>
      </c>
      <c r="D3152" s="2" t="s">
        <v>41</v>
      </c>
      <c r="E3152" s="2" t="s">
        <v>44</v>
      </c>
      <c r="F3152" s="2" t="s">
        <v>34</v>
      </c>
      <c r="G3152" s="4">
        <v>43535.20212962963</v>
      </c>
      <c r="H3152" s="4">
        <v>43542.20212962963</v>
      </c>
      <c r="I3152" s="4">
        <v>43542.20212962963</v>
      </c>
      <c r="J3152" s="2">
        <v>65</v>
      </c>
      <c r="K3152" s="2">
        <v>86</v>
      </c>
      <c r="L3152" s="2" t="str">
        <f t="shared" si="84"/>
        <v>Kolkata</v>
      </c>
      <c r="M3152" s="2" t="str">
        <f t="shared" si="85"/>
        <v>Delhi-Kolkata</v>
      </c>
      <c r="N3152" s="2" t="str">
        <f t="shared" si="90"/>
        <v>Outstation</v>
      </c>
      <c r="O3152" s="2" t="str">
        <f t="shared" si="86"/>
        <v>FastWheels</v>
      </c>
      <c r="P3152" s="2">
        <f t="shared" si="87"/>
        <v>0</v>
      </c>
      <c r="Q3152" s="2">
        <f t="shared" si="88"/>
        <v>7</v>
      </c>
      <c r="R3152" s="2">
        <f t="shared" si="89"/>
        <v>151</v>
      </c>
    </row>
    <row r="3153" spans="1:18" ht="14.25" customHeight="1">
      <c r="A3153" s="2">
        <v>522881</v>
      </c>
      <c r="B3153" s="2" t="s">
        <v>39</v>
      </c>
      <c r="C3153" s="2" t="s">
        <v>31</v>
      </c>
      <c r="D3153" s="2" t="s">
        <v>32</v>
      </c>
      <c r="E3153" s="2" t="s">
        <v>44</v>
      </c>
      <c r="F3153" s="2" t="s">
        <v>34</v>
      </c>
      <c r="G3153" s="4">
        <v>43535.202557870369</v>
      </c>
      <c r="H3153" s="4">
        <v>43537.202557870369</v>
      </c>
      <c r="I3153" s="4">
        <v>43542.202557870369</v>
      </c>
      <c r="J3153" s="2">
        <v>69</v>
      </c>
      <c r="K3153" s="2">
        <v>108</v>
      </c>
      <c r="L3153" s="2" t="str">
        <f t="shared" si="84"/>
        <v>Delhi</v>
      </c>
      <c r="M3153" s="2" t="str">
        <f t="shared" si="85"/>
        <v>Bangalore-Delhi</v>
      </c>
      <c r="N3153" s="2" t="str">
        <f t="shared" si="90"/>
        <v>Outstation</v>
      </c>
      <c r="O3153" s="2" t="str">
        <f t="shared" si="86"/>
        <v>FastWheels</v>
      </c>
      <c r="P3153" s="2">
        <f t="shared" si="87"/>
        <v>-5</v>
      </c>
      <c r="Q3153" s="2">
        <f t="shared" si="88"/>
        <v>2</v>
      </c>
      <c r="R3153" s="2">
        <f t="shared" si="89"/>
        <v>177</v>
      </c>
    </row>
    <row r="3154" spans="1:18" ht="14.25" customHeight="1">
      <c r="A3154" s="2">
        <v>431920</v>
      </c>
      <c r="B3154" s="2" t="s">
        <v>42</v>
      </c>
      <c r="C3154" s="2" t="s">
        <v>40</v>
      </c>
      <c r="D3154" s="2" t="s">
        <v>32</v>
      </c>
      <c r="E3154" s="2" t="s">
        <v>44</v>
      </c>
      <c r="F3154" s="2" t="s">
        <v>34</v>
      </c>
      <c r="G3154" s="4">
        <v>43535.206053240741</v>
      </c>
      <c r="H3154" s="4">
        <v>43542.206053240741</v>
      </c>
      <c r="I3154" s="4">
        <v>43541.206053240741</v>
      </c>
      <c r="J3154" s="2">
        <v>28</v>
      </c>
      <c r="K3154" s="2">
        <v>110</v>
      </c>
      <c r="L3154" s="2" t="str">
        <f t="shared" si="84"/>
        <v>Kolkata</v>
      </c>
      <c r="M3154" s="2" t="str">
        <f t="shared" si="85"/>
        <v>Bangalore-Kolkata</v>
      </c>
      <c r="N3154" s="2" t="str">
        <f t="shared" si="90"/>
        <v>Outstation</v>
      </c>
      <c r="O3154" s="2" t="str">
        <f t="shared" si="86"/>
        <v>FastWheels</v>
      </c>
      <c r="P3154" s="2">
        <f t="shared" si="87"/>
        <v>1</v>
      </c>
      <c r="Q3154" s="2">
        <f t="shared" si="88"/>
        <v>7</v>
      </c>
      <c r="R3154" s="2">
        <f t="shared" si="89"/>
        <v>138</v>
      </c>
    </row>
    <row r="3155" spans="1:18" ht="14.25" customHeight="1">
      <c r="A3155" s="2">
        <v>921811</v>
      </c>
      <c r="B3155" s="2" t="s">
        <v>30</v>
      </c>
      <c r="C3155" s="2" t="s">
        <v>31</v>
      </c>
      <c r="D3155" s="2" t="s">
        <v>32</v>
      </c>
      <c r="E3155" s="2" t="s">
        <v>33</v>
      </c>
      <c r="F3155" s="2" t="s">
        <v>34</v>
      </c>
      <c r="G3155" s="4">
        <v>43535.207743055558</v>
      </c>
      <c r="H3155" s="4">
        <v>43539.207743055558</v>
      </c>
      <c r="I3155" s="4">
        <v>43540.207743055558</v>
      </c>
      <c r="J3155" s="2">
        <v>34</v>
      </c>
      <c r="K3155" s="2">
        <v>121</v>
      </c>
      <c r="L3155" s="2" t="str">
        <f t="shared" si="84"/>
        <v>Delhi</v>
      </c>
      <c r="M3155" s="2" t="str">
        <f t="shared" si="85"/>
        <v>Bangalore-Delhi</v>
      </c>
      <c r="N3155" s="2" t="str">
        <f t="shared" si="90"/>
        <v>Outstation</v>
      </c>
      <c r="O3155" s="2" t="str">
        <f t="shared" si="86"/>
        <v>Ship2Home</v>
      </c>
      <c r="P3155" s="2">
        <f t="shared" si="87"/>
        <v>-1</v>
      </c>
      <c r="Q3155" s="2">
        <f t="shared" si="88"/>
        <v>4</v>
      </c>
      <c r="R3155" s="2">
        <f t="shared" si="89"/>
        <v>155</v>
      </c>
    </row>
    <row r="3156" spans="1:18" ht="14.25" customHeight="1">
      <c r="A3156" s="2">
        <v>845182</v>
      </c>
      <c r="B3156" s="2" t="s">
        <v>30</v>
      </c>
      <c r="C3156" s="2" t="s">
        <v>31</v>
      </c>
      <c r="D3156" s="2" t="s">
        <v>32</v>
      </c>
      <c r="E3156" s="2" t="s">
        <v>38</v>
      </c>
      <c r="F3156" s="2" t="s">
        <v>34</v>
      </c>
      <c r="G3156" s="4">
        <v>43535.209039351852</v>
      </c>
      <c r="H3156" s="4">
        <v>43541.209039351852</v>
      </c>
      <c r="I3156" s="4">
        <v>43542.209039351852</v>
      </c>
      <c r="J3156" s="2">
        <v>37</v>
      </c>
      <c r="K3156" s="2">
        <v>128</v>
      </c>
      <c r="L3156" s="2" t="str">
        <f t="shared" si="84"/>
        <v>Delhi</v>
      </c>
      <c r="M3156" s="2" t="str">
        <f t="shared" si="85"/>
        <v>Bangalore-Delhi</v>
      </c>
      <c r="N3156" s="2" t="str">
        <f t="shared" si="90"/>
        <v>Outstation</v>
      </c>
      <c r="O3156" s="2" t="str">
        <f t="shared" si="86"/>
        <v>Ship2Home</v>
      </c>
      <c r="P3156" s="2">
        <f t="shared" si="87"/>
        <v>-1</v>
      </c>
      <c r="Q3156" s="2">
        <f t="shared" si="88"/>
        <v>6</v>
      </c>
      <c r="R3156" s="2">
        <f t="shared" si="89"/>
        <v>165</v>
      </c>
    </row>
    <row r="3157" spans="1:18" ht="14.25" customHeight="1">
      <c r="A3157" s="2">
        <v>979991</v>
      </c>
      <c r="B3157" s="2" t="s">
        <v>36</v>
      </c>
      <c r="C3157" s="2" t="s">
        <v>31</v>
      </c>
      <c r="D3157" s="2" t="s">
        <v>41</v>
      </c>
      <c r="E3157" s="2" t="s">
        <v>33</v>
      </c>
      <c r="F3157" s="2" t="s">
        <v>34</v>
      </c>
      <c r="G3157" s="4">
        <v>43535.217442129629</v>
      </c>
      <c r="H3157" s="4">
        <v>43536.217442129629</v>
      </c>
      <c r="I3157" s="4">
        <v>43540.217442129629</v>
      </c>
      <c r="J3157" s="2">
        <v>0</v>
      </c>
      <c r="K3157" s="2">
        <v>128</v>
      </c>
      <c r="L3157" s="2" t="str">
        <f t="shared" si="84"/>
        <v>Delhi</v>
      </c>
      <c r="M3157" s="2" t="str">
        <f t="shared" si="85"/>
        <v>Delhi-Delhi</v>
      </c>
      <c r="N3157" s="2" t="str">
        <f t="shared" si="90"/>
        <v>Local</v>
      </c>
      <c r="O3157" s="2" t="str">
        <f t="shared" si="86"/>
        <v>Ship2Home</v>
      </c>
      <c r="P3157" s="2">
        <f t="shared" si="87"/>
        <v>-4</v>
      </c>
      <c r="Q3157" s="2">
        <f t="shared" si="88"/>
        <v>1</v>
      </c>
      <c r="R3157" s="2">
        <f t="shared" si="89"/>
        <v>128</v>
      </c>
    </row>
    <row r="3158" spans="1:18" ht="14.25" customHeight="1">
      <c r="A3158" s="2">
        <v>889959</v>
      </c>
      <c r="B3158" s="2" t="s">
        <v>47</v>
      </c>
      <c r="C3158" s="2" t="s">
        <v>43</v>
      </c>
      <c r="D3158" s="2" t="s">
        <v>32</v>
      </c>
      <c r="E3158" s="2" t="s">
        <v>33</v>
      </c>
      <c r="F3158" s="2" t="s">
        <v>34</v>
      </c>
      <c r="G3158" s="4">
        <v>43535.217847222222</v>
      </c>
      <c r="H3158" s="4">
        <v>43535.217847222222</v>
      </c>
      <c r="I3158" s="4">
        <v>43542.217847222222</v>
      </c>
      <c r="J3158" s="2">
        <v>0</v>
      </c>
      <c r="K3158" s="2">
        <v>126</v>
      </c>
      <c r="L3158" s="2" t="str">
        <f t="shared" si="84"/>
        <v>Bangalore</v>
      </c>
      <c r="M3158" s="2" t="str">
        <f t="shared" si="85"/>
        <v>Bangalore-Bangalore</v>
      </c>
      <c r="N3158" s="2" t="str">
        <f t="shared" si="90"/>
        <v>Local</v>
      </c>
      <c r="O3158" s="2" t="str">
        <f t="shared" si="86"/>
        <v>Ship2Home</v>
      </c>
      <c r="P3158" s="2">
        <f t="shared" si="87"/>
        <v>-7</v>
      </c>
      <c r="Q3158" s="2">
        <f t="shared" si="88"/>
        <v>0</v>
      </c>
      <c r="R3158" s="2">
        <f t="shared" si="89"/>
        <v>126</v>
      </c>
    </row>
    <row r="3159" spans="1:18" ht="14.25" customHeight="1">
      <c r="A3159" s="2">
        <v>322466</v>
      </c>
      <c r="B3159" s="2" t="s">
        <v>39</v>
      </c>
      <c r="C3159" s="2" t="s">
        <v>31</v>
      </c>
      <c r="D3159" s="2" t="s">
        <v>32</v>
      </c>
      <c r="E3159" s="2" t="s">
        <v>38</v>
      </c>
      <c r="F3159" s="2" t="s">
        <v>34</v>
      </c>
      <c r="G3159" s="4">
        <v>43535.218287037038</v>
      </c>
      <c r="H3159" s="4">
        <v>43543.218287037038</v>
      </c>
      <c r="I3159" s="4">
        <v>43541.218287037038</v>
      </c>
      <c r="J3159" s="2">
        <v>37</v>
      </c>
      <c r="K3159" s="2">
        <v>126</v>
      </c>
      <c r="L3159" s="2" t="str">
        <f t="shared" si="84"/>
        <v>Delhi</v>
      </c>
      <c r="M3159" s="2" t="str">
        <f t="shared" si="85"/>
        <v>Bangalore-Delhi</v>
      </c>
      <c r="N3159" s="2" t="str">
        <f t="shared" si="90"/>
        <v>Outstation</v>
      </c>
      <c r="O3159" s="2" t="str">
        <f t="shared" si="86"/>
        <v>Ship2Home</v>
      </c>
      <c r="P3159" s="2">
        <f t="shared" si="87"/>
        <v>2</v>
      </c>
      <c r="Q3159" s="2">
        <f t="shared" si="88"/>
        <v>8</v>
      </c>
      <c r="R3159" s="2">
        <f t="shared" si="89"/>
        <v>163</v>
      </c>
    </row>
    <row r="3160" spans="1:18" ht="14.25" customHeight="1">
      <c r="A3160" s="2">
        <v>164696</v>
      </c>
      <c r="B3160" s="2" t="s">
        <v>36</v>
      </c>
      <c r="C3160" s="2" t="s">
        <v>43</v>
      </c>
      <c r="D3160" s="2" t="s">
        <v>41</v>
      </c>
      <c r="E3160" s="2" t="s">
        <v>44</v>
      </c>
      <c r="F3160" s="2" t="s">
        <v>34</v>
      </c>
      <c r="G3160" s="4">
        <v>43535.2184837963</v>
      </c>
      <c r="H3160" s="4">
        <v>43537.2184837963</v>
      </c>
      <c r="I3160" s="4">
        <v>43542.2184837963</v>
      </c>
      <c r="J3160" s="2">
        <v>73</v>
      </c>
      <c r="K3160" s="2">
        <v>108</v>
      </c>
      <c r="L3160" s="2" t="str">
        <f t="shared" si="84"/>
        <v>Bangalore</v>
      </c>
      <c r="M3160" s="2" t="str">
        <f t="shared" si="85"/>
        <v>Delhi-Bangalore</v>
      </c>
      <c r="N3160" s="2" t="str">
        <f t="shared" si="90"/>
        <v>Outstation</v>
      </c>
      <c r="O3160" s="2" t="str">
        <f t="shared" si="86"/>
        <v>FastWheels</v>
      </c>
      <c r="P3160" s="2">
        <f t="shared" si="87"/>
        <v>-5</v>
      </c>
      <c r="Q3160" s="2">
        <f t="shared" si="88"/>
        <v>2</v>
      </c>
      <c r="R3160" s="2">
        <f t="shared" si="89"/>
        <v>181</v>
      </c>
    </row>
    <row r="3161" spans="1:18" ht="14.25" customHeight="1">
      <c r="A3161" s="2">
        <v>637921</v>
      </c>
      <c r="B3161" s="2" t="s">
        <v>46</v>
      </c>
      <c r="C3161" s="2" t="s">
        <v>31</v>
      </c>
      <c r="D3161" s="2" t="s">
        <v>41</v>
      </c>
      <c r="E3161" s="2" t="s">
        <v>33</v>
      </c>
      <c r="F3161" s="2" t="s">
        <v>34</v>
      </c>
      <c r="G3161" s="4">
        <v>43535.22283564815</v>
      </c>
      <c r="H3161" s="4">
        <v>43540.22283564815</v>
      </c>
      <c r="I3161" s="4">
        <v>43542.22283564815</v>
      </c>
      <c r="J3161" s="2">
        <v>0</v>
      </c>
      <c r="K3161" s="2">
        <v>130</v>
      </c>
      <c r="L3161" s="2" t="str">
        <f t="shared" si="84"/>
        <v>Delhi</v>
      </c>
      <c r="M3161" s="2" t="str">
        <f t="shared" si="85"/>
        <v>Delhi-Delhi</v>
      </c>
      <c r="N3161" s="2" t="str">
        <f t="shared" si="90"/>
        <v>Local</v>
      </c>
      <c r="O3161" s="2" t="str">
        <f t="shared" si="86"/>
        <v>Ship2Home</v>
      </c>
      <c r="P3161" s="2">
        <f t="shared" si="87"/>
        <v>-2</v>
      </c>
      <c r="Q3161" s="2">
        <f t="shared" si="88"/>
        <v>5</v>
      </c>
      <c r="R3161" s="2">
        <f t="shared" si="89"/>
        <v>130</v>
      </c>
    </row>
    <row r="3162" spans="1:18" ht="14.25" customHeight="1">
      <c r="A3162" s="2">
        <v>988387</v>
      </c>
      <c r="B3162" s="2" t="s">
        <v>30</v>
      </c>
      <c r="C3162" s="2" t="s">
        <v>43</v>
      </c>
      <c r="D3162" s="2" t="s">
        <v>41</v>
      </c>
      <c r="E3162" s="2" t="s">
        <v>33</v>
      </c>
      <c r="F3162" s="2" t="s">
        <v>34</v>
      </c>
      <c r="G3162" s="4">
        <v>43535.227071759262</v>
      </c>
      <c r="H3162" s="4">
        <v>43539.227071759262</v>
      </c>
      <c r="I3162" s="4">
        <v>43538.227071759262</v>
      </c>
      <c r="J3162" s="2">
        <v>47</v>
      </c>
      <c r="K3162" s="2">
        <v>120</v>
      </c>
      <c r="L3162" s="2" t="str">
        <f t="shared" si="84"/>
        <v>Bangalore</v>
      </c>
      <c r="M3162" s="2" t="str">
        <f t="shared" si="85"/>
        <v>Delhi-Bangalore</v>
      </c>
      <c r="N3162" s="2" t="str">
        <f t="shared" si="90"/>
        <v>Outstation</v>
      </c>
      <c r="O3162" s="2" t="str">
        <f t="shared" si="86"/>
        <v>Ship2Home</v>
      </c>
      <c r="P3162" s="2">
        <f t="shared" si="87"/>
        <v>1</v>
      </c>
      <c r="Q3162" s="2">
        <f t="shared" si="88"/>
        <v>4</v>
      </c>
      <c r="R3162" s="2">
        <f t="shared" si="89"/>
        <v>167</v>
      </c>
    </row>
    <row r="3163" spans="1:18" ht="14.25" customHeight="1">
      <c r="A3163" s="2">
        <v>190791</v>
      </c>
      <c r="B3163" s="2" t="s">
        <v>30</v>
      </c>
      <c r="C3163" s="2" t="s">
        <v>40</v>
      </c>
      <c r="D3163" s="2" t="s">
        <v>41</v>
      </c>
      <c r="E3163" s="2" t="s">
        <v>44</v>
      </c>
      <c r="F3163" s="2" t="s">
        <v>34</v>
      </c>
      <c r="G3163" s="4">
        <v>43535.227453703701</v>
      </c>
      <c r="H3163" s="4">
        <v>43541.227453703701</v>
      </c>
      <c r="I3163" s="4">
        <v>43539.227453703701</v>
      </c>
      <c r="J3163" s="2">
        <v>70</v>
      </c>
      <c r="K3163" s="2">
        <v>92</v>
      </c>
      <c r="L3163" s="2" t="str">
        <f t="shared" si="84"/>
        <v>Kolkata</v>
      </c>
      <c r="M3163" s="2" t="str">
        <f t="shared" si="85"/>
        <v>Delhi-Kolkata</v>
      </c>
      <c r="N3163" s="2" t="str">
        <f t="shared" si="90"/>
        <v>Outstation</v>
      </c>
      <c r="O3163" s="2" t="str">
        <f t="shared" si="86"/>
        <v>FastWheels</v>
      </c>
      <c r="P3163" s="2">
        <f t="shared" si="87"/>
        <v>2</v>
      </c>
      <c r="Q3163" s="2">
        <f t="shared" si="88"/>
        <v>6</v>
      </c>
      <c r="R3163" s="2">
        <f t="shared" si="89"/>
        <v>162</v>
      </c>
    </row>
    <row r="3164" spans="1:18" ht="14.25" customHeight="1">
      <c r="A3164" s="2">
        <v>949503</v>
      </c>
      <c r="B3164" s="2" t="s">
        <v>39</v>
      </c>
      <c r="C3164" s="2" t="s">
        <v>40</v>
      </c>
      <c r="D3164" s="2" t="s">
        <v>32</v>
      </c>
      <c r="E3164" s="2" t="s">
        <v>33</v>
      </c>
      <c r="F3164" s="2" t="s">
        <v>34</v>
      </c>
      <c r="G3164" s="4">
        <v>43535.22859953704</v>
      </c>
      <c r="H3164" s="4">
        <v>43541.22859953704</v>
      </c>
      <c r="I3164" s="4">
        <v>43542.22859953704</v>
      </c>
      <c r="J3164" s="2">
        <v>30</v>
      </c>
      <c r="K3164" s="2">
        <v>115</v>
      </c>
      <c r="L3164" s="2" t="str">
        <f t="shared" si="84"/>
        <v>Kolkata</v>
      </c>
      <c r="M3164" s="2" t="str">
        <f t="shared" si="85"/>
        <v>Bangalore-Kolkata</v>
      </c>
      <c r="N3164" s="2" t="str">
        <f t="shared" si="90"/>
        <v>Outstation</v>
      </c>
      <c r="O3164" s="2" t="str">
        <f t="shared" si="86"/>
        <v>Ship2Home</v>
      </c>
      <c r="P3164" s="2">
        <f t="shared" si="87"/>
        <v>-1</v>
      </c>
      <c r="Q3164" s="2">
        <f t="shared" si="88"/>
        <v>6</v>
      </c>
      <c r="R3164" s="2">
        <f t="shared" si="89"/>
        <v>145</v>
      </c>
    </row>
    <row r="3165" spans="1:18" ht="14.25" customHeight="1">
      <c r="A3165" s="2">
        <v>104628</v>
      </c>
      <c r="B3165" s="2" t="s">
        <v>42</v>
      </c>
      <c r="C3165" s="2" t="s">
        <v>43</v>
      </c>
      <c r="D3165" s="2" t="s">
        <v>32</v>
      </c>
      <c r="E3165" s="2" t="s">
        <v>44</v>
      </c>
      <c r="F3165" s="2" t="s">
        <v>34</v>
      </c>
      <c r="G3165" s="4">
        <v>43535.232731481483</v>
      </c>
      <c r="H3165" s="4">
        <v>43535.232731481483</v>
      </c>
      <c r="I3165" s="4">
        <v>43540.232731481483</v>
      </c>
      <c r="J3165" s="2">
        <v>0</v>
      </c>
      <c r="K3165" s="2">
        <v>109</v>
      </c>
      <c r="L3165" s="2" t="str">
        <f t="shared" si="84"/>
        <v>Bangalore</v>
      </c>
      <c r="M3165" s="2" t="str">
        <f t="shared" si="85"/>
        <v>Bangalore-Bangalore</v>
      </c>
      <c r="N3165" s="2" t="str">
        <f t="shared" si="90"/>
        <v>Local</v>
      </c>
      <c r="O3165" s="2" t="str">
        <f t="shared" si="86"/>
        <v>FastWheels</v>
      </c>
      <c r="P3165" s="2">
        <f t="shared" si="87"/>
        <v>-5</v>
      </c>
      <c r="Q3165" s="2">
        <f t="shared" si="88"/>
        <v>0</v>
      </c>
      <c r="R3165" s="2">
        <f t="shared" si="89"/>
        <v>109</v>
      </c>
    </row>
    <row r="3166" spans="1:18" ht="14.25" customHeight="1">
      <c r="A3166" s="2">
        <v>307843</v>
      </c>
      <c r="B3166" s="2" t="s">
        <v>39</v>
      </c>
      <c r="C3166" s="2" t="s">
        <v>37</v>
      </c>
      <c r="D3166" s="2" t="s">
        <v>41</v>
      </c>
      <c r="E3166" s="2" t="s">
        <v>33</v>
      </c>
      <c r="F3166" s="2" t="s">
        <v>34</v>
      </c>
      <c r="G3166" s="4">
        <v>43535.232928240737</v>
      </c>
      <c r="H3166" s="4">
        <v>43540.232928240737</v>
      </c>
      <c r="I3166" s="4">
        <v>43541.232928240737</v>
      </c>
      <c r="J3166" s="2">
        <v>36</v>
      </c>
      <c r="K3166" s="2">
        <v>111</v>
      </c>
      <c r="L3166" s="2" t="str">
        <f t="shared" si="84"/>
        <v>Mumbai</v>
      </c>
      <c r="M3166" s="2" t="str">
        <f t="shared" si="85"/>
        <v>Delhi-Mumbai</v>
      </c>
      <c r="N3166" s="2" t="str">
        <f t="shared" si="90"/>
        <v>Outstation</v>
      </c>
      <c r="O3166" s="2" t="str">
        <f t="shared" si="86"/>
        <v>Ship2Home</v>
      </c>
      <c r="P3166" s="2">
        <f t="shared" si="87"/>
        <v>-1</v>
      </c>
      <c r="Q3166" s="2">
        <f t="shared" si="88"/>
        <v>5</v>
      </c>
      <c r="R3166" s="2">
        <f t="shared" si="89"/>
        <v>147</v>
      </c>
    </row>
    <row r="3167" spans="1:18" ht="14.25" customHeight="1">
      <c r="A3167" s="2">
        <v>427825</v>
      </c>
      <c r="B3167" s="2" t="s">
        <v>39</v>
      </c>
      <c r="C3167" s="2" t="s">
        <v>45</v>
      </c>
      <c r="D3167" s="2" t="s">
        <v>41</v>
      </c>
      <c r="E3167" s="2" t="s">
        <v>33</v>
      </c>
      <c r="F3167" s="2" t="s">
        <v>34</v>
      </c>
      <c r="G3167" s="4">
        <v>43535.234502314815</v>
      </c>
      <c r="H3167" s="4">
        <v>43541.234502314815</v>
      </c>
      <c r="I3167" s="4">
        <v>43539.234502314815</v>
      </c>
      <c r="J3167" s="2">
        <v>48</v>
      </c>
      <c r="K3167" s="2">
        <v>121</v>
      </c>
      <c r="L3167" s="2" t="str">
        <f t="shared" si="84"/>
        <v>Chennai</v>
      </c>
      <c r="M3167" s="2" t="str">
        <f t="shared" si="85"/>
        <v>Delhi-Chennai</v>
      </c>
      <c r="N3167" s="2" t="str">
        <f t="shared" si="90"/>
        <v>Outstation</v>
      </c>
      <c r="O3167" s="2" t="str">
        <f t="shared" si="86"/>
        <v>Ship2Home</v>
      </c>
      <c r="P3167" s="2">
        <f t="shared" si="87"/>
        <v>2</v>
      </c>
      <c r="Q3167" s="2">
        <f t="shared" si="88"/>
        <v>6</v>
      </c>
      <c r="R3167" s="2">
        <f t="shared" si="89"/>
        <v>169</v>
      </c>
    </row>
    <row r="3168" spans="1:18" ht="14.25" customHeight="1">
      <c r="A3168" s="2">
        <v>738183</v>
      </c>
      <c r="B3168" s="2" t="s">
        <v>39</v>
      </c>
      <c r="C3168" s="2" t="s">
        <v>37</v>
      </c>
      <c r="D3168" s="2" t="s">
        <v>32</v>
      </c>
      <c r="E3168" s="2" t="s">
        <v>33</v>
      </c>
      <c r="F3168" s="2" t="s">
        <v>34</v>
      </c>
      <c r="G3168" s="4">
        <v>43535.235752314817</v>
      </c>
      <c r="H3168" s="4">
        <v>43541.235752314817</v>
      </c>
      <c r="I3168" s="4">
        <v>43540.235752314817</v>
      </c>
      <c r="J3168" s="2">
        <v>26</v>
      </c>
      <c r="K3168" s="2">
        <v>111</v>
      </c>
      <c r="L3168" s="2" t="str">
        <f t="shared" si="84"/>
        <v>Mumbai</v>
      </c>
      <c r="M3168" s="2" t="str">
        <f t="shared" si="85"/>
        <v>Bangalore-Mumbai</v>
      </c>
      <c r="N3168" s="2" t="str">
        <f t="shared" si="90"/>
        <v>Outstation</v>
      </c>
      <c r="O3168" s="2" t="str">
        <f t="shared" si="86"/>
        <v>Ship2Home</v>
      </c>
      <c r="P3168" s="2">
        <f t="shared" si="87"/>
        <v>1</v>
      </c>
      <c r="Q3168" s="2">
        <f t="shared" si="88"/>
        <v>6</v>
      </c>
      <c r="R3168" s="2">
        <f t="shared" si="89"/>
        <v>137</v>
      </c>
    </row>
    <row r="3169" spans="1:18" ht="14.25" customHeight="1">
      <c r="A3169" s="2">
        <v>939858</v>
      </c>
      <c r="B3169" s="2" t="s">
        <v>30</v>
      </c>
      <c r="C3169" s="2" t="s">
        <v>45</v>
      </c>
      <c r="D3169" s="2" t="s">
        <v>41</v>
      </c>
      <c r="E3169" s="2" t="s">
        <v>38</v>
      </c>
      <c r="F3169" s="2" t="s">
        <v>34</v>
      </c>
      <c r="G3169" s="4">
        <v>43535.236168981479</v>
      </c>
      <c r="H3169" s="4">
        <v>43542.236168981479</v>
      </c>
      <c r="I3169" s="4">
        <v>43540.236168981479</v>
      </c>
      <c r="J3169" s="2">
        <v>41</v>
      </c>
      <c r="K3169" s="2">
        <v>127</v>
      </c>
      <c r="L3169" s="2" t="str">
        <f t="shared" si="84"/>
        <v>Chennai</v>
      </c>
      <c r="M3169" s="2" t="str">
        <f t="shared" si="85"/>
        <v>Delhi-Chennai</v>
      </c>
      <c r="N3169" s="2" t="str">
        <f t="shared" si="90"/>
        <v>Outstation</v>
      </c>
      <c r="O3169" s="2" t="str">
        <f t="shared" si="86"/>
        <v>Ship2Home</v>
      </c>
      <c r="P3169" s="2">
        <f t="shared" si="87"/>
        <v>2</v>
      </c>
      <c r="Q3169" s="2">
        <f t="shared" si="88"/>
        <v>7</v>
      </c>
      <c r="R3169" s="2">
        <f t="shared" si="89"/>
        <v>168</v>
      </c>
    </row>
    <row r="3170" spans="1:18" ht="14.25" customHeight="1">
      <c r="A3170" s="2">
        <v>871201</v>
      </c>
      <c r="B3170" s="2" t="s">
        <v>39</v>
      </c>
      <c r="C3170" s="2" t="s">
        <v>45</v>
      </c>
      <c r="D3170" s="2" t="s">
        <v>32</v>
      </c>
      <c r="E3170" s="2" t="s">
        <v>33</v>
      </c>
      <c r="F3170" s="2" t="s">
        <v>34</v>
      </c>
      <c r="G3170" s="4">
        <v>43535.24</v>
      </c>
      <c r="H3170" s="4">
        <v>43537.24</v>
      </c>
      <c r="I3170" s="4">
        <v>43541.24</v>
      </c>
      <c r="J3170" s="2">
        <v>35</v>
      </c>
      <c r="K3170" s="2">
        <v>123</v>
      </c>
      <c r="L3170" s="2" t="str">
        <f t="shared" si="84"/>
        <v>Chennai</v>
      </c>
      <c r="M3170" s="2" t="str">
        <f t="shared" si="85"/>
        <v>Bangalore-Chennai</v>
      </c>
      <c r="N3170" s="2" t="str">
        <f t="shared" si="90"/>
        <v>Outstation</v>
      </c>
      <c r="O3170" s="2" t="str">
        <f t="shared" si="86"/>
        <v>Ship2Home</v>
      </c>
      <c r="P3170" s="2">
        <f t="shared" si="87"/>
        <v>-4</v>
      </c>
      <c r="Q3170" s="2">
        <f t="shared" si="88"/>
        <v>2</v>
      </c>
      <c r="R3170" s="2">
        <f t="shared" si="89"/>
        <v>158</v>
      </c>
    </row>
    <row r="3171" spans="1:18" ht="14.25" customHeight="1">
      <c r="A3171" s="2">
        <v>738060</v>
      </c>
      <c r="B3171" s="2" t="s">
        <v>39</v>
      </c>
      <c r="C3171" s="2" t="s">
        <v>31</v>
      </c>
      <c r="D3171" s="2" t="s">
        <v>41</v>
      </c>
      <c r="E3171" s="2" t="s">
        <v>44</v>
      </c>
      <c r="F3171" s="2" t="s">
        <v>34</v>
      </c>
      <c r="G3171" s="4">
        <v>43535.242210648146</v>
      </c>
      <c r="H3171" s="4">
        <v>43535.242210648146</v>
      </c>
      <c r="I3171" s="4">
        <v>43542.242210648146</v>
      </c>
      <c r="J3171" s="2">
        <v>0</v>
      </c>
      <c r="K3171" s="2">
        <v>103</v>
      </c>
      <c r="L3171" s="2" t="str">
        <f t="shared" si="84"/>
        <v>Delhi</v>
      </c>
      <c r="M3171" s="2" t="str">
        <f t="shared" si="85"/>
        <v>Delhi-Delhi</v>
      </c>
      <c r="N3171" s="2" t="str">
        <f t="shared" si="90"/>
        <v>Local</v>
      </c>
      <c r="O3171" s="2" t="str">
        <f t="shared" si="86"/>
        <v>FastWheels</v>
      </c>
      <c r="P3171" s="2">
        <f t="shared" si="87"/>
        <v>-7</v>
      </c>
      <c r="Q3171" s="2">
        <f t="shared" si="88"/>
        <v>0</v>
      </c>
      <c r="R3171" s="2">
        <f t="shared" si="89"/>
        <v>103</v>
      </c>
    </row>
    <row r="3172" spans="1:18" ht="14.25" customHeight="1">
      <c r="A3172" s="2">
        <v>89458</v>
      </c>
      <c r="B3172" s="2" t="s">
        <v>36</v>
      </c>
      <c r="C3172" s="2" t="s">
        <v>40</v>
      </c>
      <c r="D3172" s="2" t="s">
        <v>32</v>
      </c>
      <c r="E3172" s="2" t="s">
        <v>38</v>
      </c>
      <c r="F3172" s="2" t="s">
        <v>34</v>
      </c>
      <c r="G3172" s="4">
        <v>43535.245219907411</v>
      </c>
      <c r="H3172" s="4">
        <v>43537.245219907411</v>
      </c>
      <c r="I3172" s="4">
        <v>43541.245219907411</v>
      </c>
      <c r="J3172" s="2">
        <v>36</v>
      </c>
      <c r="K3172" s="2">
        <v>112</v>
      </c>
      <c r="L3172" s="2" t="str">
        <f t="shared" si="84"/>
        <v>Kolkata</v>
      </c>
      <c r="M3172" s="2" t="str">
        <f t="shared" si="85"/>
        <v>Bangalore-Kolkata</v>
      </c>
      <c r="N3172" s="2" t="str">
        <f t="shared" si="90"/>
        <v>Outstation</v>
      </c>
      <c r="O3172" s="2" t="str">
        <f t="shared" si="86"/>
        <v>Ship2Home</v>
      </c>
      <c r="P3172" s="2">
        <f t="shared" si="87"/>
        <v>-4</v>
      </c>
      <c r="Q3172" s="2">
        <f t="shared" si="88"/>
        <v>2</v>
      </c>
      <c r="R3172" s="2">
        <f t="shared" si="89"/>
        <v>148</v>
      </c>
    </row>
    <row r="3173" spans="1:18" ht="14.25" customHeight="1">
      <c r="A3173" s="2">
        <v>110243</v>
      </c>
      <c r="B3173" s="2" t="s">
        <v>46</v>
      </c>
      <c r="C3173" s="2" t="s">
        <v>45</v>
      </c>
      <c r="D3173" s="2" t="s">
        <v>41</v>
      </c>
      <c r="E3173" s="2" t="s">
        <v>44</v>
      </c>
      <c r="F3173" s="2" t="s">
        <v>34</v>
      </c>
      <c r="G3173" s="4">
        <v>43535.247708333336</v>
      </c>
      <c r="H3173" s="4">
        <v>43545.247708333336</v>
      </c>
      <c r="I3173" s="4">
        <v>43539.247708333336</v>
      </c>
      <c r="J3173" s="2">
        <v>80</v>
      </c>
      <c r="K3173" s="2">
        <v>109</v>
      </c>
      <c r="L3173" s="2" t="str">
        <f t="shared" si="84"/>
        <v>Chennai</v>
      </c>
      <c r="M3173" s="2" t="str">
        <f t="shared" si="85"/>
        <v>Delhi-Chennai</v>
      </c>
      <c r="N3173" s="2" t="str">
        <f t="shared" si="90"/>
        <v>Outstation</v>
      </c>
      <c r="O3173" s="2" t="str">
        <f t="shared" si="86"/>
        <v>FastWheels</v>
      </c>
      <c r="P3173" s="2">
        <f t="shared" si="87"/>
        <v>6</v>
      </c>
      <c r="Q3173" s="2">
        <f t="shared" si="88"/>
        <v>10</v>
      </c>
      <c r="R3173" s="2">
        <f t="shared" si="89"/>
        <v>189</v>
      </c>
    </row>
    <row r="3174" spans="1:18" ht="14.25" customHeight="1">
      <c r="A3174" s="2">
        <v>768859</v>
      </c>
      <c r="B3174" s="2" t="s">
        <v>36</v>
      </c>
      <c r="C3174" s="2" t="s">
        <v>40</v>
      </c>
      <c r="D3174" s="2" t="s">
        <v>41</v>
      </c>
      <c r="E3174" s="2" t="s">
        <v>33</v>
      </c>
      <c r="F3174" s="2" t="s">
        <v>34</v>
      </c>
      <c r="G3174" s="4">
        <v>43535.247800925928</v>
      </c>
      <c r="H3174" s="4">
        <v>43542.247800925928</v>
      </c>
      <c r="I3174" s="4">
        <v>43540.247800925928</v>
      </c>
      <c r="J3174" s="2">
        <v>50</v>
      </c>
      <c r="K3174" s="2">
        <v>108</v>
      </c>
      <c r="L3174" s="2" t="str">
        <f t="shared" si="84"/>
        <v>Kolkata</v>
      </c>
      <c r="M3174" s="2" t="str">
        <f t="shared" si="85"/>
        <v>Delhi-Kolkata</v>
      </c>
      <c r="N3174" s="2" t="str">
        <f t="shared" si="90"/>
        <v>Outstation</v>
      </c>
      <c r="O3174" s="2" t="str">
        <f t="shared" si="86"/>
        <v>Ship2Home</v>
      </c>
      <c r="P3174" s="2">
        <f t="shared" si="87"/>
        <v>2</v>
      </c>
      <c r="Q3174" s="2">
        <f t="shared" si="88"/>
        <v>7</v>
      </c>
      <c r="R3174" s="2">
        <f t="shared" si="89"/>
        <v>158</v>
      </c>
    </row>
    <row r="3175" spans="1:18" ht="14.25" customHeight="1">
      <c r="A3175" s="2">
        <v>413718</v>
      </c>
      <c r="B3175" s="2" t="s">
        <v>48</v>
      </c>
      <c r="C3175" s="2" t="s">
        <v>31</v>
      </c>
      <c r="D3175" s="2" t="s">
        <v>41</v>
      </c>
      <c r="E3175" s="2" t="s">
        <v>44</v>
      </c>
      <c r="F3175" s="2" t="s">
        <v>34</v>
      </c>
      <c r="G3175" s="4">
        <v>43535.248969907407</v>
      </c>
      <c r="H3175" s="4">
        <v>43539.248969907407</v>
      </c>
      <c r="I3175" s="4">
        <v>43541.248969907407</v>
      </c>
      <c r="J3175" s="2">
        <v>0</v>
      </c>
      <c r="K3175" s="2">
        <v>103</v>
      </c>
      <c r="L3175" s="2" t="str">
        <f t="shared" si="84"/>
        <v>Delhi</v>
      </c>
      <c r="M3175" s="2" t="str">
        <f t="shared" si="85"/>
        <v>Delhi-Delhi</v>
      </c>
      <c r="N3175" s="2" t="str">
        <f t="shared" si="90"/>
        <v>Local</v>
      </c>
      <c r="O3175" s="2" t="str">
        <f t="shared" si="86"/>
        <v>FastWheels</v>
      </c>
      <c r="P3175" s="2">
        <f t="shared" si="87"/>
        <v>-2</v>
      </c>
      <c r="Q3175" s="2">
        <f t="shared" si="88"/>
        <v>4</v>
      </c>
      <c r="R3175" s="2">
        <f t="shared" si="89"/>
        <v>103</v>
      </c>
    </row>
    <row r="3176" spans="1:18" ht="14.25" customHeight="1">
      <c r="A3176" s="2">
        <v>139529</v>
      </c>
      <c r="B3176" s="2" t="s">
        <v>48</v>
      </c>
      <c r="C3176" s="2" t="s">
        <v>37</v>
      </c>
      <c r="D3176" s="2" t="s">
        <v>32</v>
      </c>
      <c r="E3176" s="2" t="s">
        <v>33</v>
      </c>
      <c r="F3176" s="2" t="s">
        <v>34</v>
      </c>
      <c r="G3176" s="4">
        <v>43535.248969907407</v>
      </c>
      <c r="H3176" s="4">
        <v>43542.248969907407</v>
      </c>
      <c r="I3176" s="4">
        <v>43539.248969907407</v>
      </c>
      <c r="J3176" s="2">
        <v>39</v>
      </c>
      <c r="K3176" s="2">
        <v>109</v>
      </c>
      <c r="L3176" s="2" t="str">
        <f t="shared" si="84"/>
        <v>Mumbai</v>
      </c>
      <c r="M3176" s="2" t="str">
        <f t="shared" si="85"/>
        <v>Bangalore-Mumbai</v>
      </c>
      <c r="N3176" s="2" t="str">
        <f t="shared" si="90"/>
        <v>Outstation</v>
      </c>
      <c r="O3176" s="2" t="str">
        <f t="shared" si="86"/>
        <v>Ship2Home</v>
      </c>
      <c r="P3176" s="2">
        <f t="shared" si="87"/>
        <v>3</v>
      </c>
      <c r="Q3176" s="2">
        <f t="shared" si="88"/>
        <v>7</v>
      </c>
      <c r="R3176" s="2">
        <f t="shared" si="89"/>
        <v>148</v>
      </c>
    </row>
    <row r="3177" spans="1:18" ht="14.25" customHeight="1">
      <c r="A3177" s="2">
        <v>601854</v>
      </c>
      <c r="B3177" s="2" t="s">
        <v>42</v>
      </c>
      <c r="C3177" s="2" t="s">
        <v>31</v>
      </c>
      <c r="D3177" s="2" t="s">
        <v>41</v>
      </c>
      <c r="E3177" s="2" t="s">
        <v>38</v>
      </c>
      <c r="F3177" s="2" t="s">
        <v>34</v>
      </c>
      <c r="G3177" s="4">
        <v>43535.262696759259</v>
      </c>
      <c r="H3177" s="4">
        <v>43542.262696759259</v>
      </c>
      <c r="I3177" s="4">
        <v>43541.262696759259</v>
      </c>
      <c r="J3177" s="2">
        <v>0</v>
      </c>
      <c r="K3177" s="2">
        <v>124</v>
      </c>
      <c r="L3177" s="2" t="str">
        <f t="shared" si="84"/>
        <v>Delhi</v>
      </c>
      <c r="M3177" s="2" t="str">
        <f t="shared" si="85"/>
        <v>Delhi-Delhi</v>
      </c>
      <c r="N3177" s="2" t="str">
        <f t="shared" si="90"/>
        <v>Local</v>
      </c>
      <c r="O3177" s="2" t="str">
        <f t="shared" si="86"/>
        <v>Ship2Home</v>
      </c>
      <c r="P3177" s="2">
        <f t="shared" si="87"/>
        <v>1</v>
      </c>
      <c r="Q3177" s="2">
        <f t="shared" si="88"/>
        <v>7</v>
      </c>
      <c r="R3177" s="2">
        <f t="shared" si="89"/>
        <v>124</v>
      </c>
    </row>
    <row r="3178" spans="1:18" ht="14.25" customHeight="1">
      <c r="A3178" s="2">
        <v>160546</v>
      </c>
      <c r="B3178" s="2" t="s">
        <v>39</v>
      </c>
      <c r="C3178" s="2" t="s">
        <v>45</v>
      </c>
      <c r="D3178" s="2" t="s">
        <v>32</v>
      </c>
      <c r="E3178" s="2" t="s">
        <v>38</v>
      </c>
      <c r="F3178" s="2" t="s">
        <v>34</v>
      </c>
      <c r="G3178" s="4">
        <v>43535.278969907406</v>
      </c>
      <c r="H3178" s="4">
        <v>43540.278969907406</v>
      </c>
      <c r="I3178" s="4">
        <v>43542.278969907406</v>
      </c>
      <c r="J3178" s="2">
        <v>35</v>
      </c>
      <c r="K3178" s="2">
        <v>122</v>
      </c>
      <c r="L3178" s="2" t="str">
        <f t="shared" si="84"/>
        <v>Chennai</v>
      </c>
      <c r="M3178" s="2" t="str">
        <f t="shared" si="85"/>
        <v>Bangalore-Chennai</v>
      </c>
      <c r="N3178" s="2" t="str">
        <f t="shared" si="90"/>
        <v>Outstation</v>
      </c>
      <c r="O3178" s="2" t="str">
        <f t="shared" si="86"/>
        <v>Ship2Home</v>
      </c>
      <c r="P3178" s="2">
        <f t="shared" si="87"/>
        <v>-2</v>
      </c>
      <c r="Q3178" s="2">
        <f t="shared" si="88"/>
        <v>5</v>
      </c>
      <c r="R3178" s="2">
        <f t="shared" si="89"/>
        <v>157</v>
      </c>
    </row>
    <row r="3179" spans="1:18" ht="14.25" customHeight="1">
      <c r="A3179" s="2">
        <v>441004</v>
      </c>
      <c r="B3179" s="2" t="s">
        <v>39</v>
      </c>
      <c r="C3179" s="2" t="s">
        <v>31</v>
      </c>
      <c r="D3179" s="2" t="s">
        <v>41</v>
      </c>
      <c r="E3179" s="2" t="s">
        <v>44</v>
      </c>
      <c r="F3179" s="2" t="s">
        <v>34</v>
      </c>
      <c r="G3179" s="4">
        <v>43535.279907407406</v>
      </c>
      <c r="H3179" s="4">
        <v>43537.279907407406</v>
      </c>
      <c r="I3179" s="4">
        <v>43540.279907407406</v>
      </c>
      <c r="J3179" s="2">
        <v>0</v>
      </c>
      <c r="K3179" s="2">
        <v>123</v>
      </c>
      <c r="L3179" s="2" t="str">
        <f t="shared" si="84"/>
        <v>Delhi</v>
      </c>
      <c r="M3179" s="2" t="str">
        <f t="shared" si="85"/>
        <v>Delhi-Delhi</v>
      </c>
      <c r="N3179" s="2" t="str">
        <f t="shared" si="90"/>
        <v>Local</v>
      </c>
      <c r="O3179" s="2" t="str">
        <f t="shared" si="86"/>
        <v>FastWheels</v>
      </c>
      <c r="P3179" s="2">
        <f t="shared" si="87"/>
        <v>-3</v>
      </c>
      <c r="Q3179" s="2">
        <f t="shared" si="88"/>
        <v>2</v>
      </c>
      <c r="R3179" s="2">
        <f t="shared" si="89"/>
        <v>123</v>
      </c>
    </row>
    <row r="3180" spans="1:18" ht="14.25" customHeight="1">
      <c r="A3180" s="2">
        <v>71739</v>
      </c>
      <c r="B3180" s="2" t="s">
        <v>36</v>
      </c>
      <c r="C3180" s="2" t="s">
        <v>37</v>
      </c>
      <c r="D3180" s="2" t="s">
        <v>32</v>
      </c>
      <c r="E3180" s="2" t="s">
        <v>33</v>
      </c>
      <c r="F3180" s="2" t="s">
        <v>34</v>
      </c>
      <c r="G3180" s="4">
        <v>43535.281493055554</v>
      </c>
      <c r="H3180" s="4">
        <v>43538.281493055554</v>
      </c>
      <c r="I3180" s="4">
        <v>43539.281493055554</v>
      </c>
      <c r="J3180" s="2">
        <v>34</v>
      </c>
      <c r="K3180" s="2">
        <v>112</v>
      </c>
      <c r="L3180" s="2" t="str">
        <f t="shared" si="84"/>
        <v>Mumbai</v>
      </c>
      <c r="M3180" s="2" t="str">
        <f t="shared" si="85"/>
        <v>Bangalore-Mumbai</v>
      </c>
      <c r="N3180" s="2" t="str">
        <f t="shared" si="90"/>
        <v>Outstation</v>
      </c>
      <c r="O3180" s="2" t="str">
        <f t="shared" si="86"/>
        <v>Ship2Home</v>
      </c>
      <c r="P3180" s="2">
        <f t="shared" si="87"/>
        <v>-1</v>
      </c>
      <c r="Q3180" s="2">
        <f t="shared" si="88"/>
        <v>3</v>
      </c>
      <c r="R3180" s="2">
        <f t="shared" si="89"/>
        <v>146</v>
      </c>
    </row>
    <row r="3181" spans="1:18" ht="14.25" customHeight="1">
      <c r="A3181" s="2">
        <v>796478</v>
      </c>
      <c r="B3181" s="2" t="s">
        <v>48</v>
      </c>
      <c r="C3181" s="2" t="s">
        <v>45</v>
      </c>
      <c r="D3181" s="2" t="s">
        <v>41</v>
      </c>
      <c r="E3181" s="2" t="s">
        <v>38</v>
      </c>
      <c r="F3181" s="2" t="s">
        <v>34</v>
      </c>
      <c r="G3181" s="4">
        <v>43535.286076388889</v>
      </c>
      <c r="H3181" s="4">
        <v>43539.286076388889</v>
      </c>
      <c r="I3181" s="4">
        <v>43542.286076388889</v>
      </c>
      <c r="J3181" s="2">
        <v>37</v>
      </c>
      <c r="K3181" s="2">
        <v>129</v>
      </c>
      <c r="L3181" s="2" t="str">
        <f t="shared" si="84"/>
        <v>Chennai</v>
      </c>
      <c r="M3181" s="2" t="str">
        <f t="shared" si="85"/>
        <v>Delhi-Chennai</v>
      </c>
      <c r="N3181" s="2" t="str">
        <f t="shared" si="90"/>
        <v>Outstation</v>
      </c>
      <c r="O3181" s="2" t="str">
        <f t="shared" si="86"/>
        <v>Ship2Home</v>
      </c>
      <c r="P3181" s="2">
        <f t="shared" si="87"/>
        <v>-3</v>
      </c>
      <c r="Q3181" s="2">
        <f t="shared" si="88"/>
        <v>4</v>
      </c>
      <c r="R3181" s="2">
        <f t="shared" si="89"/>
        <v>166</v>
      </c>
    </row>
    <row r="3182" spans="1:18" ht="14.25" customHeight="1">
      <c r="A3182" s="2">
        <v>289507</v>
      </c>
      <c r="B3182" s="2" t="s">
        <v>47</v>
      </c>
      <c r="C3182" s="2" t="s">
        <v>31</v>
      </c>
      <c r="D3182" s="2" t="s">
        <v>41</v>
      </c>
      <c r="E3182" s="2" t="s">
        <v>33</v>
      </c>
      <c r="F3182" s="2" t="s">
        <v>34</v>
      </c>
      <c r="G3182" s="4">
        <v>43535.287777777776</v>
      </c>
      <c r="H3182" s="4">
        <v>43539.287777777776</v>
      </c>
      <c r="I3182" s="4">
        <v>43539.287777777776</v>
      </c>
      <c r="J3182" s="2">
        <v>0</v>
      </c>
      <c r="K3182" s="2">
        <v>128</v>
      </c>
      <c r="L3182" s="2" t="str">
        <f t="shared" si="84"/>
        <v>Delhi</v>
      </c>
      <c r="M3182" s="2" t="str">
        <f t="shared" si="85"/>
        <v>Delhi-Delhi</v>
      </c>
      <c r="N3182" s="2" t="str">
        <f t="shared" si="90"/>
        <v>Local</v>
      </c>
      <c r="O3182" s="2" t="str">
        <f t="shared" si="86"/>
        <v>Ship2Home</v>
      </c>
      <c r="P3182" s="2">
        <f t="shared" si="87"/>
        <v>0</v>
      </c>
      <c r="Q3182" s="2">
        <f t="shared" si="88"/>
        <v>4</v>
      </c>
      <c r="R3182" s="2">
        <f t="shared" si="89"/>
        <v>128</v>
      </c>
    </row>
    <row r="3183" spans="1:18" ht="14.25" customHeight="1">
      <c r="A3183" s="2">
        <v>414449</v>
      </c>
      <c r="B3183" s="2" t="s">
        <v>47</v>
      </c>
      <c r="C3183" s="2" t="s">
        <v>31</v>
      </c>
      <c r="D3183" s="2" t="s">
        <v>32</v>
      </c>
      <c r="E3183" s="2" t="s">
        <v>33</v>
      </c>
      <c r="F3183" s="2" t="s">
        <v>34</v>
      </c>
      <c r="G3183" s="4">
        <v>43535.288738425923</v>
      </c>
      <c r="H3183" s="4">
        <v>43540.288738425923</v>
      </c>
      <c r="I3183" s="4">
        <v>43539.288738425923</v>
      </c>
      <c r="J3183" s="2">
        <v>28</v>
      </c>
      <c r="K3183" s="2">
        <v>129</v>
      </c>
      <c r="L3183" s="2" t="str">
        <f t="shared" si="84"/>
        <v>Delhi</v>
      </c>
      <c r="M3183" s="2" t="str">
        <f t="shared" si="85"/>
        <v>Bangalore-Delhi</v>
      </c>
      <c r="N3183" s="2" t="str">
        <f t="shared" si="90"/>
        <v>Outstation</v>
      </c>
      <c r="O3183" s="2" t="str">
        <f t="shared" si="86"/>
        <v>Ship2Home</v>
      </c>
      <c r="P3183" s="2">
        <f t="shared" si="87"/>
        <v>1</v>
      </c>
      <c r="Q3183" s="2">
        <f t="shared" si="88"/>
        <v>5</v>
      </c>
      <c r="R3183" s="2">
        <f t="shared" si="89"/>
        <v>157</v>
      </c>
    </row>
    <row r="3184" spans="1:18" ht="14.25" customHeight="1">
      <c r="A3184" s="2">
        <v>521854</v>
      </c>
      <c r="B3184" s="2" t="s">
        <v>42</v>
      </c>
      <c r="C3184" s="2" t="s">
        <v>37</v>
      </c>
      <c r="D3184" s="2" t="s">
        <v>41</v>
      </c>
      <c r="E3184" s="2" t="s">
        <v>38</v>
      </c>
      <c r="F3184" s="2" t="s">
        <v>34</v>
      </c>
      <c r="G3184" s="4">
        <v>43535.291041666664</v>
      </c>
      <c r="H3184" s="4">
        <v>43539.291041666664</v>
      </c>
      <c r="I3184" s="4">
        <v>43541.291041666664</v>
      </c>
      <c r="J3184" s="2">
        <v>47</v>
      </c>
      <c r="K3184" s="2">
        <v>106</v>
      </c>
      <c r="L3184" s="2" t="str">
        <f t="shared" si="84"/>
        <v>Mumbai</v>
      </c>
      <c r="M3184" s="2" t="str">
        <f t="shared" si="85"/>
        <v>Delhi-Mumbai</v>
      </c>
      <c r="N3184" s="2" t="str">
        <f t="shared" si="90"/>
        <v>Outstation</v>
      </c>
      <c r="O3184" s="2" t="str">
        <f t="shared" si="86"/>
        <v>Ship2Home</v>
      </c>
      <c r="P3184" s="2">
        <f t="shared" si="87"/>
        <v>-2</v>
      </c>
      <c r="Q3184" s="2">
        <f t="shared" si="88"/>
        <v>4</v>
      </c>
      <c r="R3184" s="2">
        <f t="shared" si="89"/>
        <v>153</v>
      </c>
    </row>
    <row r="3185" spans="1:18" ht="14.25" customHeight="1">
      <c r="A3185" s="2">
        <v>532104</v>
      </c>
      <c r="B3185" s="2" t="s">
        <v>39</v>
      </c>
      <c r="C3185" s="2" t="s">
        <v>45</v>
      </c>
      <c r="D3185" s="2" t="s">
        <v>41</v>
      </c>
      <c r="E3185" s="2" t="s">
        <v>44</v>
      </c>
      <c r="F3185" s="2" t="s">
        <v>34</v>
      </c>
      <c r="G3185" s="4">
        <v>43535.297523148147</v>
      </c>
      <c r="H3185" s="4">
        <v>43544.297523148147</v>
      </c>
      <c r="I3185" s="4">
        <v>43542.297523148147</v>
      </c>
      <c r="J3185" s="2">
        <v>48</v>
      </c>
      <c r="K3185" s="2">
        <v>126</v>
      </c>
      <c r="L3185" s="2" t="str">
        <f t="shared" si="84"/>
        <v>Chennai</v>
      </c>
      <c r="M3185" s="2" t="str">
        <f t="shared" si="85"/>
        <v>Delhi-Chennai</v>
      </c>
      <c r="N3185" s="2" t="str">
        <f t="shared" si="90"/>
        <v>Outstation</v>
      </c>
      <c r="O3185" s="2" t="str">
        <f t="shared" si="86"/>
        <v>FastWheels</v>
      </c>
      <c r="P3185" s="2">
        <f t="shared" si="87"/>
        <v>2</v>
      </c>
      <c r="Q3185" s="2">
        <f t="shared" si="88"/>
        <v>9</v>
      </c>
      <c r="R3185" s="2">
        <f t="shared" si="89"/>
        <v>174</v>
      </c>
    </row>
    <row r="3186" spans="1:18" ht="14.25" customHeight="1">
      <c r="A3186" s="2">
        <v>559008</v>
      </c>
      <c r="B3186" s="2" t="s">
        <v>30</v>
      </c>
      <c r="C3186" s="2" t="s">
        <v>43</v>
      </c>
      <c r="D3186" s="2" t="s">
        <v>32</v>
      </c>
      <c r="E3186" s="2" t="s">
        <v>44</v>
      </c>
      <c r="F3186" s="2" t="s">
        <v>34</v>
      </c>
      <c r="G3186" s="4">
        <v>43535.300405092596</v>
      </c>
      <c r="H3186" s="4">
        <v>43535.300405092596</v>
      </c>
      <c r="I3186" s="4">
        <v>43538.300405092596</v>
      </c>
      <c r="J3186" s="2">
        <v>0</v>
      </c>
      <c r="K3186" s="2">
        <v>102</v>
      </c>
      <c r="L3186" s="2" t="str">
        <f t="shared" si="84"/>
        <v>Bangalore</v>
      </c>
      <c r="M3186" s="2" t="str">
        <f t="shared" si="85"/>
        <v>Bangalore-Bangalore</v>
      </c>
      <c r="N3186" s="2" t="str">
        <f t="shared" si="90"/>
        <v>Local</v>
      </c>
      <c r="O3186" s="2" t="str">
        <f t="shared" si="86"/>
        <v>FastWheels</v>
      </c>
      <c r="P3186" s="2">
        <f t="shared" si="87"/>
        <v>-3</v>
      </c>
      <c r="Q3186" s="2">
        <f t="shared" si="88"/>
        <v>0</v>
      </c>
      <c r="R3186" s="2">
        <f t="shared" si="89"/>
        <v>102</v>
      </c>
    </row>
    <row r="3187" spans="1:18" ht="14.25" customHeight="1">
      <c r="A3187" s="2">
        <v>121407</v>
      </c>
      <c r="B3187" s="2" t="s">
        <v>30</v>
      </c>
      <c r="C3187" s="2" t="s">
        <v>40</v>
      </c>
      <c r="D3187" s="2" t="s">
        <v>32</v>
      </c>
      <c r="E3187" s="2" t="s">
        <v>33</v>
      </c>
      <c r="F3187" s="2" t="s">
        <v>34</v>
      </c>
      <c r="G3187" s="4">
        <v>43535.300659722219</v>
      </c>
      <c r="H3187" s="4">
        <v>43537.300659722219</v>
      </c>
      <c r="I3187" s="4">
        <v>43539.300659722219</v>
      </c>
      <c r="J3187" s="2">
        <v>34</v>
      </c>
      <c r="K3187" s="2">
        <v>110</v>
      </c>
      <c r="L3187" s="2" t="str">
        <f t="shared" si="84"/>
        <v>Kolkata</v>
      </c>
      <c r="M3187" s="2" t="str">
        <f t="shared" si="85"/>
        <v>Bangalore-Kolkata</v>
      </c>
      <c r="N3187" s="2" t="str">
        <f t="shared" si="90"/>
        <v>Outstation</v>
      </c>
      <c r="O3187" s="2" t="str">
        <f t="shared" si="86"/>
        <v>Ship2Home</v>
      </c>
      <c r="P3187" s="2">
        <f t="shared" si="87"/>
        <v>-2</v>
      </c>
      <c r="Q3187" s="2">
        <f t="shared" si="88"/>
        <v>2</v>
      </c>
      <c r="R3187" s="2">
        <f t="shared" si="89"/>
        <v>144</v>
      </c>
    </row>
    <row r="3188" spans="1:18" ht="14.25" customHeight="1">
      <c r="A3188" s="2">
        <v>764402</v>
      </c>
      <c r="B3188" s="2" t="s">
        <v>42</v>
      </c>
      <c r="C3188" s="2" t="s">
        <v>40</v>
      </c>
      <c r="D3188" s="2" t="s">
        <v>41</v>
      </c>
      <c r="E3188" s="2" t="s">
        <v>38</v>
      </c>
      <c r="F3188" s="2" t="s">
        <v>34</v>
      </c>
      <c r="G3188" s="4">
        <v>43535.303148148145</v>
      </c>
      <c r="H3188" s="4">
        <v>43542.303148148145</v>
      </c>
      <c r="I3188" s="4">
        <v>43540.303148148145</v>
      </c>
      <c r="J3188" s="2">
        <v>29</v>
      </c>
      <c r="K3188" s="2">
        <v>109</v>
      </c>
      <c r="L3188" s="2" t="str">
        <f t="shared" si="84"/>
        <v>Kolkata</v>
      </c>
      <c r="M3188" s="2" t="str">
        <f t="shared" si="85"/>
        <v>Delhi-Kolkata</v>
      </c>
      <c r="N3188" s="2" t="str">
        <f t="shared" si="90"/>
        <v>Outstation</v>
      </c>
      <c r="O3188" s="2" t="str">
        <f t="shared" si="86"/>
        <v>Ship2Home</v>
      </c>
      <c r="P3188" s="2">
        <f t="shared" si="87"/>
        <v>2</v>
      </c>
      <c r="Q3188" s="2">
        <f t="shared" si="88"/>
        <v>7</v>
      </c>
      <c r="R3188" s="2">
        <f t="shared" si="89"/>
        <v>138</v>
      </c>
    </row>
    <row r="3189" spans="1:18" ht="14.25" customHeight="1">
      <c r="A3189" s="2">
        <v>942514</v>
      </c>
      <c r="B3189" s="2" t="s">
        <v>48</v>
      </c>
      <c r="C3189" s="2" t="s">
        <v>45</v>
      </c>
      <c r="D3189" s="2" t="s">
        <v>32</v>
      </c>
      <c r="E3189" s="2" t="s">
        <v>38</v>
      </c>
      <c r="F3189" s="2" t="s">
        <v>34</v>
      </c>
      <c r="G3189" s="4">
        <v>43535.306168981479</v>
      </c>
      <c r="H3189" s="4">
        <v>43540.306168981479</v>
      </c>
      <c r="I3189" s="4">
        <v>43541.306168981479</v>
      </c>
      <c r="J3189" s="2">
        <v>25</v>
      </c>
      <c r="K3189" s="2">
        <v>124</v>
      </c>
      <c r="L3189" s="2" t="str">
        <f t="shared" si="84"/>
        <v>Chennai</v>
      </c>
      <c r="M3189" s="2" t="str">
        <f t="shared" si="85"/>
        <v>Bangalore-Chennai</v>
      </c>
      <c r="N3189" s="2" t="str">
        <f t="shared" si="90"/>
        <v>Outstation</v>
      </c>
      <c r="O3189" s="2" t="str">
        <f t="shared" si="86"/>
        <v>Ship2Home</v>
      </c>
      <c r="P3189" s="2">
        <f t="shared" si="87"/>
        <v>-1</v>
      </c>
      <c r="Q3189" s="2">
        <f t="shared" si="88"/>
        <v>5</v>
      </c>
      <c r="R3189" s="2">
        <f t="shared" si="89"/>
        <v>149</v>
      </c>
    </row>
    <row r="3190" spans="1:18" ht="14.25" customHeight="1">
      <c r="A3190" s="2">
        <v>667736</v>
      </c>
      <c r="B3190" s="2" t="s">
        <v>48</v>
      </c>
      <c r="C3190" s="2" t="s">
        <v>37</v>
      </c>
      <c r="D3190" s="2" t="s">
        <v>41</v>
      </c>
      <c r="E3190" s="2" t="s">
        <v>44</v>
      </c>
      <c r="F3190" s="2" t="s">
        <v>34</v>
      </c>
      <c r="G3190" s="4">
        <v>43535.307986111111</v>
      </c>
      <c r="H3190" s="4">
        <v>43537.307986111111</v>
      </c>
      <c r="I3190" s="4">
        <v>43541.307986111111</v>
      </c>
      <c r="J3190" s="2">
        <v>42</v>
      </c>
      <c r="K3190" s="2">
        <v>110</v>
      </c>
      <c r="L3190" s="2" t="str">
        <f t="shared" si="84"/>
        <v>Mumbai</v>
      </c>
      <c r="M3190" s="2" t="str">
        <f t="shared" si="85"/>
        <v>Delhi-Mumbai</v>
      </c>
      <c r="N3190" s="2" t="str">
        <f t="shared" si="90"/>
        <v>Outstation</v>
      </c>
      <c r="O3190" s="2" t="str">
        <f t="shared" si="86"/>
        <v>FastWheels</v>
      </c>
      <c r="P3190" s="2">
        <f t="shared" si="87"/>
        <v>-4</v>
      </c>
      <c r="Q3190" s="2">
        <f t="shared" si="88"/>
        <v>2</v>
      </c>
      <c r="R3190" s="2">
        <f t="shared" si="89"/>
        <v>152</v>
      </c>
    </row>
    <row r="3191" spans="1:18" ht="14.25" customHeight="1">
      <c r="A3191" s="2">
        <v>731387</v>
      </c>
      <c r="B3191" s="2" t="s">
        <v>47</v>
      </c>
      <c r="C3191" s="2" t="s">
        <v>45</v>
      </c>
      <c r="D3191" s="2" t="s">
        <v>32</v>
      </c>
      <c r="E3191" s="2" t="s">
        <v>33</v>
      </c>
      <c r="F3191" s="2" t="s">
        <v>34</v>
      </c>
      <c r="G3191" s="4">
        <v>43535.308321759258</v>
      </c>
      <c r="H3191" s="4">
        <v>43537.308321759258</v>
      </c>
      <c r="I3191" s="4">
        <v>43542.308321759258</v>
      </c>
      <c r="J3191" s="2">
        <v>26</v>
      </c>
      <c r="K3191" s="2">
        <v>129</v>
      </c>
      <c r="L3191" s="2" t="str">
        <f t="shared" si="84"/>
        <v>Chennai</v>
      </c>
      <c r="M3191" s="2" t="str">
        <f t="shared" si="85"/>
        <v>Bangalore-Chennai</v>
      </c>
      <c r="N3191" s="2" t="str">
        <f t="shared" si="90"/>
        <v>Outstation</v>
      </c>
      <c r="O3191" s="2" t="str">
        <f t="shared" si="86"/>
        <v>Ship2Home</v>
      </c>
      <c r="P3191" s="2">
        <f t="shared" si="87"/>
        <v>-5</v>
      </c>
      <c r="Q3191" s="2">
        <f t="shared" si="88"/>
        <v>2</v>
      </c>
      <c r="R3191" s="2">
        <f t="shared" si="89"/>
        <v>155</v>
      </c>
    </row>
    <row r="3192" spans="1:18" ht="14.25" customHeight="1">
      <c r="A3192" s="2">
        <v>239666</v>
      </c>
      <c r="B3192" s="2" t="s">
        <v>42</v>
      </c>
      <c r="C3192" s="2" t="s">
        <v>43</v>
      </c>
      <c r="D3192" s="2" t="s">
        <v>32</v>
      </c>
      <c r="E3192" s="2" t="s">
        <v>38</v>
      </c>
      <c r="F3192" s="2" t="s">
        <v>34</v>
      </c>
      <c r="G3192" s="4">
        <v>43535.309259259258</v>
      </c>
      <c r="H3192" s="4">
        <v>43538.309259259258</v>
      </c>
      <c r="I3192" s="4">
        <v>43540.309259259258</v>
      </c>
      <c r="J3192" s="2">
        <v>0</v>
      </c>
      <c r="K3192" s="2">
        <v>130</v>
      </c>
      <c r="L3192" s="2" t="str">
        <f t="shared" si="84"/>
        <v>Bangalore</v>
      </c>
      <c r="M3192" s="2" t="str">
        <f t="shared" si="85"/>
        <v>Bangalore-Bangalore</v>
      </c>
      <c r="N3192" s="2" t="str">
        <f t="shared" si="90"/>
        <v>Local</v>
      </c>
      <c r="O3192" s="2" t="str">
        <f t="shared" si="86"/>
        <v>Ship2Home</v>
      </c>
      <c r="P3192" s="2">
        <f t="shared" si="87"/>
        <v>-2</v>
      </c>
      <c r="Q3192" s="2">
        <f t="shared" si="88"/>
        <v>3</v>
      </c>
      <c r="R3192" s="2">
        <f t="shared" si="89"/>
        <v>130</v>
      </c>
    </row>
    <row r="3193" spans="1:18" ht="14.25" customHeight="1">
      <c r="A3193" s="2">
        <v>668188</v>
      </c>
      <c r="B3193" s="2" t="s">
        <v>39</v>
      </c>
      <c r="C3193" s="2" t="s">
        <v>37</v>
      </c>
      <c r="D3193" s="2" t="s">
        <v>32</v>
      </c>
      <c r="E3193" s="2" t="s">
        <v>44</v>
      </c>
      <c r="F3193" s="2" t="s">
        <v>34</v>
      </c>
      <c r="G3193" s="4">
        <v>43535.310868055552</v>
      </c>
      <c r="H3193" s="4">
        <v>43540.310868055552</v>
      </c>
      <c r="I3193" s="4">
        <v>43539.310868055552</v>
      </c>
      <c r="J3193" s="2">
        <v>30</v>
      </c>
      <c r="K3193" s="2">
        <v>112</v>
      </c>
      <c r="L3193" s="2" t="str">
        <f t="shared" si="84"/>
        <v>Mumbai</v>
      </c>
      <c r="M3193" s="2" t="str">
        <f t="shared" si="85"/>
        <v>Bangalore-Mumbai</v>
      </c>
      <c r="N3193" s="2" t="str">
        <f t="shared" si="90"/>
        <v>Outstation</v>
      </c>
      <c r="O3193" s="2" t="str">
        <f t="shared" si="86"/>
        <v>FastWheels</v>
      </c>
      <c r="P3193" s="2">
        <f t="shared" si="87"/>
        <v>1</v>
      </c>
      <c r="Q3193" s="2">
        <f t="shared" si="88"/>
        <v>5</v>
      </c>
      <c r="R3193" s="2">
        <f t="shared" si="89"/>
        <v>142</v>
      </c>
    </row>
    <row r="3194" spans="1:18" ht="14.25" customHeight="1">
      <c r="A3194" s="2">
        <v>625878</v>
      </c>
      <c r="B3194" s="2" t="s">
        <v>42</v>
      </c>
      <c r="C3194" s="2" t="s">
        <v>40</v>
      </c>
      <c r="D3194" s="2" t="s">
        <v>41</v>
      </c>
      <c r="E3194" s="2" t="s">
        <v>38</v>
      </c>
      <c r="F3194" s="2" t="s">
        <v>34</v>
      </c>
      <c r="G3194" s="4">
        <v>43535.312071759261</v>
      </c>
      <c r="H3194" s="4">
        <v>43538.312071759261</v>
      </c>
      <c r="I3194" s="4">
        <v>43538.312071759261</v>
      </c>
      <c r="J3194" s="2">
        <v>48</v>
      </c>
      <c r="K3194" s="2">
        <v>109</v>
      </c>
      <c r="L3194" s="2" t="str">
        <f t="shared" si="84"/>
        <v>Kolkata</v>
      </c>
      <c r="M3194" s="2" t="str">
        <f t="shared" si="85"/>
        <v>Delhi-Kolkata</v>
      </c>
      <c r="N3194" s="2" t="str">
        <f t="shared" si="90"/>
        <v>Outstation</v>
      </c>
      <c r="O3194" s="2" t="str">
        <f t="shared" si="86"/>
        <v>Ship2Home</v>
      </c>
      <c r="P3194" s="2">
        <f t="shared" si="87"/>
        <v>0</v>
      </c>
      <c r="Q3194" s="2">
        <f t="shared" si="88"/>
        <v>3</v>
      </c>
      <c r="R3194" s="2">
        <f t="shared" si="89"/>
        <v>157</v>
      </c>
    </row>
    <row r="3195" spans="1:18" ht="14.25" customHeight="1">
      <c r="A3195" s="2">
        <v>341561</v>
      </c>
      <c r="B3195" s="2" t="s">
        <v>36</v>
      </c>
      <c r="C3195" s="2" t="s">
        <v>40</v>
      </c>
      <c r="D3195" s="2" t="s">
        <v>32</v>
      </c>
      <c r="E3195" s="2" t="s">
        <v>33</v>
      </c>
      <c r="F3195" s="2" t="s">
        <v>34</v>
      </c>
      <c r="G3195" s="4">
        <v>43535.315347222226</v>
      </c>
      <c r="H3195" s="4">
        <v>43537.315347222226</v>
      </c>
      <c r="I3195" s="4">
        <v>43539.315347222226</v>
      </c>
      <c r="J3195" s="2">
        <v>43</v>
      </c>
      <c r="K3195" s="2">
        <v>113</v>
      </c>
      <c r="L3195" s="2" t="str">
        <f t="shared" si="84"/>
        <v>Kolkata</v>
      </c>
      <c r="M3195" s="2" t="str">
        <f t="shared" si="85"/>
        <v>Bangalore-Kolkata</v>
      </c>
      <c r="N3195" s="2" t="str">
        <f t="shared" si="90"/>
        <v>Outstation</v>
      </c>
      <c r="O3195" s="2" t="str">
        <f t="shared" si="86"/>
        <v>Ship2Home</v>
      </c>
      <c r="P3195" s="2">
        <f t="shared" si="87"/>
        <v>-2</v>
      </c>
      <c r="Q3195" s="2">
        <f t="shared" si="88"/>
        <v>2</v>
      </c>
      <c r="R3195" s="2">
        <f t="shared" si="89"/>
        <v>156</v>
      </c>
    </row>
    <row r="3196" spans="1:18" ht="14.25" customHeight="1">
      <c r="A3196" s="2">
        <v>880355</v>
      </c>
      <c r="B3196" s="2" t="s">
        <v>46</v>
      </c>
      <c r="C3196" s="2" t="s">
        <v>43</v>
      </c>
      <c r="D3196" s="2" t="s">
        <v>32</v>
      </c>
      <c r="E3196" s="2" t="s">
        <v>44</v>
      </c>
      <c r="F3196" s="2" t="s">
        <v>34</v>
      </c>
      <c r="G3196" s="4">
        <v>43535.318530092591</v>
      </c>
      <c r="H3196" s="4">
        <v>43540.318530092591</v>
      </c>
      <c r="I3196" s="4">
        <v>43539.318530092591</v>
      </c>
      <c r="J3196" s="2">
        <v>0</v>
      </c>
      <c r="K3196" s="2">
        <v>105</v>
      </c>
      <c r="L3196" s="2" t="str">
        <f t="shared" si="84"/>
        <v>Bangalore</v>
      </c>
      <c r="M3196" s="2" t="str">
        <f t="shared" si="85"/>
        <v>Bangalore-Bangalore</v>
      </c>
      <c r="N3196" s="2" t="str">
        <f t="shared" si="90"/>
        <v>Local</v>
      </c>
      <c r="O3196" s="2" t="str">
        <f t="shared" si="86"/>
        <v>FastWheels</v>
      </c>
      <c r="P3196" s="2">
        <f t="shared" si="87"/>
        <v>1</v>
      </c>
      <c r="Q3196" s="2">
        <f t="shared" si="88"/>
        <v>5</v>
      </c>
      <c r="R3196" s="2">
        <f t="shared" si="89"/>
        <v>105</v>
      </c>
    </row>
    <row r="3197" spans="1:18" ht="14.25" customHeight="1">
      <c r="A3197" s="2">
        <v>493178</v>
      </c>
      <c r="B3197" s="2" t="s">
        <v>39</v>
      </c>
      <c r="C3197" s="2" t="s">
        <v>43</v>
      </c>
      <c r="D3197" s="2" t="s">
        <v>41</v>
      </c>
      <c r="E3197" s="2" t="s">
        <v>38</v>
      </c>
      <c r="F3197" s="2" t="s">
        <v>34</v>
      </c>
      <c r="G3197" s="4">
        <v>43535.319988425923</v>
      </c>
      <c r="H3197" s="4">
        <v>43540.319988425923</v>
      </c>
      <c r="I3197" s="4">
        <v>43542.319988425923</v>
      </c>
      <c r="J3197" s="2">
        <v>45</v>
      </c>
      <c r="K3197" s="2">
        <v>129</v>
      </c>
      <c r="L3197" s="2" t="str">
        <f t="shared" si="84"/>
        <v>Bangalore</v>
      </c>
      <c r="M3197" s="2" t="str">
        <f t="shared" si="85"/>
        <v>Delhi-Bangalore</v>
      </c>
      <c r="N3197" s="2" t="str">
        <f t="shared" si="90"/>
        <v>Outstation</v>
      </c>
      <c r="O3197" s="2" t="str">
        <f t="shared" si="86"/>
        <v>Ship2Home</v>
      </c>
      <c r="P3197" s="2">
        <f t="shared" si="87"/>
        <v>-2</v>
      </c>
      <c r="Q3197" s="2">
        <f t="shared" si="88"/>
        <v>5</v>
      </c>
      <c r="R3197" s="2">
        <f t="shared" si="89"/>
        <v>174</v>
      </c>
    </row>
    <row r="3198" spans="1:18" ht="14.25" customHeight="1">
      <c r="A3198" s="2">
        <v>303157</v>
      </c>
      <c r="B3198" s="2" t="s">
        <v>48</v>
      </c>
      <c r="C3198" s="2" t="s">
        <v>43</v>
      </c>
      <c r="D3198" s="2" t="s">
        <v>32</v>
      </c>
      <c r="E3198" s="2" t="s">
        <v>33</v>
      </c>
      <c r="F3198" s="2" t="s">
        <v>34</v>
      </c>
      <c r="G3198" s="4">
        <v>43535.323530092595</v>
      </c>
      <c r="H3198" s="4">
        <v>43535.323530092595</v>
      </c>
      <c r="I3198" s="4">
        <v>43542.323530092595</v>
      </c>
      <c r="J3198" s="2">
        <v>0</v>
      </c>
      <c r="K3198" s="2">
        <v>127</v>
      </c>
      <c r="L3198" s="2" t="str">
        <f t="shared" si="84"/>
        <v>Bangalore</v>
      </c>
      <c r="M3198" s="2" t="str">
        <f t="shared" si="85"/>
        <v>Bangalore-Bangalore</v>
      </c>
      <c r="N3198" s="2" t="str">
        <f t="shared" si="90"/>
        <v>Local</v>
      </c>
      <c r="O3198" s="2" t="str">
        <f t="shared" si="86"/>
        <v>Ship2Home</v>
      </c>
      <c r="P3198" s="2">
        <f t="shared" si="87"/>
        <v>-7</v>
      </c>
      <c r="Q3198" s="2">
        <f t="shared" si="88"/>
        <v>0</v>
      </c>
      <c r="R3198" s="2">
        <f t="shared" si="89"/>
        <v>127</v>
      </c>
    </row>
    <row r="3199" spans="1:18" ht="14.25" customHeight="1">
      <c r="A3199" s="2">
        <v>996653</v>
      </c>
      <c r="B3199" s="2" t="s">
        <v>36</v>
      </c>
      <c r="C3199" s="2" t="s">
        <v>37</v>
      </c>
      <c r="D3199" s="2" t="s">
        <v>41</v>
      </c>
      <c r="E3199" s="2" t="s">
        <v>33</v>
      </c>
      <c r="F3199" s="2" t="s">
        <v>34</v>
      </c>
      <c r="G3199" s="4">
        <v>43535.327349537038</v>
      </c>
      <c r="H3199" s="4">
        <v>43540.327349537038</v>
      </c>
      <c r="I3199" s="4">
        <v>43541.327349537038</v>
      </c>
      <c r="J3199" s="2">
        <v>27</v>
      </c>
      <c r="K3199" s="2">
        <v>111</v>
      </c>
      <c r="L3199" s="2" t="str">
        <f t="shared" si="84"/>
        <v>Mumbai</v>
      </c>
      <c r="M3199" s="2" t="str">
        <f t="shared" si="85"/>
        <v>Delhi-Mumbai</v>
      </c>
      <c r="N3199" s="2" t="str">
        <f t="shared" si="90"/>
        <v>Outstation</v>
      </c>
      <c r="O3199" s="2" t="str">
        <f t="shared" si="86"/>
        <v>Ship2Home</v>
      </c>
      <c r="P3199" s="2">
        <f t="shared" si="87"/>
        <v>-1</v>
      </c>
      <c r="Q3199" s="2">
        <f t="shared" si="88"/>
        <v>5</v>
      </c>
      <c r="R3199" s="2">
        <f t="shared" si="89"/>
        <v>138</v>
      </c>
    </row>
    <row r="3200" spans="1:18" ht="14.25" customHeight="1">
      <c r="A3200" s="2">
        <v>264283</v>
      </c>
      <c r="B3200" s="2" t="s">
        <v>36</v>
      </c>
      <c r="C3200" s="2" t="s">
        <v>37</v>
      </c>
      <c r="D3200" s="2" t="s">
        <v>41</v>
      </c>
      <c r="E3200" s="2" t="s">
        <v>44</v>
      </c>
      <c r="F3200" s="2" t="s">
        <v>34</v>
      </c>
      <c r="G3200" s="4">
        <v>43535.33866898148</v>
      </c>
      <c r="H3200" s="4">
        <v>43537.33866898148</v>
      </c>
      <c r="I3200" s="4">
        <v>43538.33866898148</v>
      </c>
      <c r="J3200" s="2">
        <v>75</v>
      </c>
      <c r="K3200" s="2">
        <v>95</v>
      </c>
      <c r="L3200" s="2" t="str">
        <f t="shared" si="84"/>
        <v>Mumbai</v>
      </c>
      <c r="M3200" s="2" t="str">
        <f t="shared" si="85"/>
        <v>Delhi-Mumbai</v>
      </c>
      <c r="N3200" s="2" t="str">
        <f t="shared" si="90"/>
        <v>Outstation</v>
      </c>
      <c r="O3200" s="2" t="str">
        <f t="shared" si="86"/>
        <v>FastWheels</v>
      </c>
      <c r="P3200" s="2">
        <f t="shared" si="87"/>
        <v>-1</v>
      </c>
      <c r="Q3200" s="2">
        <f t="shared" si="88"/>
        <v>2</v>
      </c>
      <c r="R3200" s="2">
        <f t="shared" si="89"/>
        <v>170</v>
      </c>
    </row>
    <row r="3201" spans="1:18" ht="14.25" customHeight="1">
      <c r="A3201" s="2">
        <v>140984</v>
      </c>
      <c r="B3201" s="2" t="s">
        <v>39</v>
      </c>
      <c r="C3201" s="2" t="s">
        <v>31</v>
      </c>
      <c r="D3201" s="2" t="s">
        <v>32</v>
      </c>
      <c r="E3201" s="2" t="s">
        <v>44</v>
      </c>
      <c r="F3201" s="2" t="s">
        <v>34</v>
      </c>
      <c r="G3201" s="4">
        <v>43535.343946759262</v>
      </c>
      <c r="H3201" s="4">
        <v>43540.343946759262</v>
      </c>
      <c r="I3201" s="4">
        <v>43542.343946759262</v>
      </c>
      <c r="J3201" s="2">
        <v>39</v>
      </c>
      <c r="K3201" s="2">
        <v>129</v>
      </c>
      <c r="L3201" s="2" t="str">
        <f t="shared" si="84"/>
        <v>Delhi</v>
      </c>
      <c r="M3201" s="2" t="str">
        <f t="shared" si="85"/>
        <v>Bangalore-Delhi</v>
      </c>
      <c r="N3201" s="2" t="str">
        <f t="shared" si="90"/>
        <v>Outstation</v>
      </c>
      <c r="O3201" s="2" t="str">
        <f t="shared" si="86"/>
        <v>FastWheels</v>
      </c>
      <c r="P3201" s="2">
        <f t="shared" si="87"/>
        <v>-2</v>
      </c>
      <c r="Q3201" s="2">
        <f t="shared" si="88"/>
        <v>5</v>
      </c>
      <c r="R3201" s="2">
        <f t="shared" si="89"/>
        <v>168</v>
      </c>
    </row>
    <row r="3202" spans="1:18" ht="14.25" customHeight="1">
      <c r="A3202" s="2">
        <v>315058</v>
      </c>
      <c r="B3202" s="2" t="s">
        <v>36</v>
      </c>
      <c r="C3202" s="2" t="s">
        <v>37</v>
      </c>
      <c r="D3202" s="2" t="s">
        <v>41</v>
      </c>
      <c r="E3202" s="2" t="s">
        <v>38</v>
      </c>
      <c r="F3202" s="2" t="s">
        <v>34</v>
      </c>
      <c r="G3202" s="4">
        <v>43535.344039351854</v>
      </c>
      <c r="H3202" s="4">
        <v>43541.344039351854</v>
      </c>
      <c r="I3202" s="4">
        <v>43542.344039351854</v>
      </c>
      <c r="J3202" s="2">
        <v>27</v>
      </c>
      <c r="K3202" s="2">
        <v>106</v>
      </c>
      <c r="L3202" s="2" t="str">
        <f t="shared" si="84"/>
        <v>Mumbai</v>
      </c>
      <c r="M3202" s="2" t="str">
        <f t="shared" si="85"/>
        <v>Delhi-Mumbai</v>
      </c>
      <c r="N3202" s="2" t="str">
        <f t="shared" si="90"/>
        <v>Outstation</v>
      </c>
      <c r="O3202" s="2" t="str">
        <f t="shared" si="86"/>
        <v>Ship2Home</v>
      </c>
      <c r="P3202" s="2">
        <f t="shared" si="87"/>
        <v>-1</v>
      </c>
      <c r="Q3202" s="2">
        <f t="shared" si="88"/>
        <v>6</v>
      </c>
      <c r="R3202" s="2">
        <f t="shared" si="89"/>
        <v>133</v>
      </c>
    </row>
    <row r="3203" spans="1:18" ht="14.25" customHeight="1">
      <c r="A3203" s="2">
        <v>352215</v>
      </c>
      <c r="B3203" s="2" t="s">
        <v>47</v>
      </c>
      <c r="C3203" s="2" t="s">
        <v>43</v>
      </c>
      <c r="D3203" s="2" t="s">
        <v>41</v>
      </c>
      <c r="E3203" s="2" t="s">
        <v>33</v>
      </c>
      <c r="F3203" s="2" t="s">
        <v>34</v>
      </c>
      <c r="G3203" s="4">
        <v>43535.344722222224</v>
      </c>
      <c r="H3203" s="4">
        <v>43541.344722222224</v>
      </c>
      <c r="I3203" s="4">
        <v>43542.344722222224</v>
      </c>
      <c r="J3203" s="2">
        <v>45</v>
      </c>
      <c r="K3203" s="2">
        <v>127</v>
      </c>
      <c r="L3203" s="2" t="str">
        <f t="shared" si="84"/>
        <v>Bangalore</v>
      </c>
      <c r="M3203" s="2" t="str">
        <f t="shared" si="85"/>
        <v>Delhi-Bangalore</v>
      </c>
      <c r="N3203" s="2" t="str">
        <f t="shared" si="90"/>
        <v>Outstation</v>
      </c>
      <c r="O3203" s="2" t="str">
        <f t="shared" si="86"/>
        <v>Ship2Home</v>
      </c>
      <c r="P3203" s="2">
        <f t="shared" si="87"/>
        <v>-1</v>
      </c>
      <c r="Q3203" s="2">
        <f t="shared" si="88"/>
        <v>6</v>
      </c>
      <c r="R3203" s="2">
        <f t="shared" si="89"/>
        <v>172</v>
      </c>
    </row>
    <row r="3204" spans="1:18" ht="14.25" customHeight="1">
      <c r="A3204" s="2">
        <v>509596</v>
      </c>
      <c r="B3204" s="2" t="s">
        <v>36</v>
      </c>
      <c r="C3204" s="2" t="s">
        <v>43</v>
      </c>
      <c r="D3204" s="2" t="s">
        <v>32</v>
      </c>
      <c r="E3204" s="2" t="s">
        <v>44</v>
      </c>
      <c r="F3204" s="2" t="s">
        <v>34</v>
      </c>
      <c r="G3204" s="4">
        <v>43535.348865740743</v>
      </c>
      <c r="H3204" s="4">
        <v>43535.348865740743</v>
      </c>
      <c r="I3204" s="4">
        <v>43539.348865740743</v>
      </c>
      <c r="J3204" s="2">
        <v>0</v>
      </c>
      <c r="K3204" s="2">
        <v>107</v>
      </c>
      <c r="L3204" s="2" t="str">
        <f t="shared" si="84"/>
        <v>Bangalore</v>
      </c>
      <c r="M3204" s="2" t="str">
        <f t="shared" si="85"/>
        <v>Bangalore-Bangalore</v>
      </c>
      <c r="N3204" s="2" t="str">
        <f t="shared" si="90"/>
        <v>Local</v>
      </c>
      <c r="O3204" s="2" t="str">
        <f t="shared" si="86"/>
        <v>FastWheels</v>
      </c>
      <c r="P3204" s="2">
        <f t="shared" si="87"/>
        <v>-4</v>
      </c>
      <c r="Q3204" s="2">
        <f t="shared" si="88"/>
        <v>0</v>
      </c>
      <c r="R3204" s="2">
        <f t="shared" si="89"/>
        <v>107</v>
      </c>
    </row>
    <row r="3205" spans="1:18" ht="14.25" customHeight="1">
      <c r="A3205" s="2">
        <v>268045</v>
      </c>
      <c r="B3205" s="2" t="s">
        <v>48</v>
      </c>
      <c r="C3205" s="2" t="s">
        <v>43</v>
      </c>
      <c r="D3205" s="2" t="s">
        <v>32</v>
      </c>
      <c r="E3205" s="2" t="s">
        <v>33</v>
      </c>
      <c r="F3205" s="2" t="s">
        <v>34</v>
      </c>
      <c r="G3205" s="4">
        <v>43535.357395833336</v>
      </c>
      <c r="H3205" s="4">
        <v>43541.357395833336</v>
      </c>
      <c r="I3205" s="4">
        <v>43538.357395833336</v>
      </c>
      <c r="J3205" s="2">
        <v>0</v>
      </c>
      <c r="K3205" s="2">
        <v>130</v>
      </c>
      <c r="L3205" s="2" t="str">
        <f t="shared" si="84"/>
        <v>Bangalore</v>
      </c>
      <c r="M3205" s="2" t="str">
        <f t="shared" si="85"/>
        <v>Bangalore-Bangalore</v>
      </c>
      <c r="N3205" s="2" t="str">
        <f t="shared" si="90"/>
        <v>Local</v>
      </c>
      <c r="O3205" s="2" t="str">
        <f t="shared" si="86"/>
        <v>Ship2Home</v>
      </c>
      <c r="P3205" s="2">
        <f t="shared" si="87"/>
        <v>3</v>
      </c>
      <c r="Q3205" s="2">
        <f t="shared" si="88"/>
        <v>6</v>
      </c>
      <c r="R3205" s="2">
        <f t="shared" si="89"/>
        <v>130</v>
      </c>
    </row>
    <row r="3206" spans="1:18" ht="14.25" customHeight="1">
      <c r="A3206" s="2">
        <v>946613</v>
      </c>
      <c r="B3206" s="2" t="s">
        <v>36</v>
      </c>
      <c r="C3206" s="2" t="s">
        <v>43</v>
      </c>
      <c r="D3206" s="2" t="s">
        <v>32</v>
      </c>
      <c r="E3206" s="2" t="s">
        <v>33</v>
      </c>
      <c r="F3206" s="2" t="s">
        <v>34</v>
      </c>
      <c r="G3206" s="4">
        <v>43535.359895833331</v>
      </c>
      <c r="H3206" s="4">
        <v>43541.359895833331</v>
      </c>
      <c r="I3206" s="4">
        <v>43542.359895833331</v>
      </c>
      <c r="J3206" s="2">
        <v>0</v>
      </c>
      <c r="K3206" s="2">
        <v>120</v>
      </c>
      <c r="L3206" s="2" t="str">
        <f t="shared" si="84"/>
        <v>Bangalore</v>
      </c>
      <c r="M3206" s="2" t="str">
        <f t="shared" si="85"/>
        <v>Bangalore-Bangalore</v>
      </c>
      <c r="N3206" s="2" t="str">
        <f t="shared" si="90"/>
        <v>Local</v>
      </c>
      <c r="O3206" s="2" t="str">
        <f t="shared" si="86"/>
        <v>Ship2Home</v>
      </c>
      <c r="P3206" s="2">
        <f t="shared" si="87"/>
        <v>-1</v>
      </c>
      <c r="Q3206" s="2">
        <f t="shared" si="88"/>
        <v>6</v>
      </c>
      <c r="R3206" s="2">
        <f t="shared" si="89"/>
        <v>120</v>
      </c>
    </row>
    <row r="3207" spans="1:18" ht="14.25" customHeight="1">
      <c r="A3207" s="2">
        <v>121132</v>
      </c>
      <c r="B3207" s="2" t="s">
        <v>36</v>
      </c>
      <c r="C3207" s="2" t="s">
        <v>37</v>
      </c>
      <c r="D3207" s="2" t="s">
        <v>41</v>
      </c>
      <c r="E3207" s="2" t="s">
        <v>44</v>
      </c>
      <c r="F3207" s="2" t="s">
        <v>34</v>
      </c>
      <c r="G3207" s="4">
        <v>43535.360023148147</v>
      </c>
      <c r="H3207" s="4">
        <v>43538.360023148147</v>
      </c>
      <c r="I3207" s="4">
        <v>43541.360023148147</v>
      </c>
      <c r="J3207" s="2">
        <v>45</v>
      </c>
      <c r="K3207" s="2">
        <v>114</v>
      </c>
      <c r="L3207" s="2" t="str">
        <f t="shared" si="84"/>
        <v>Mumbai</v>
      </c>
      <c r="M3207" s="2" t="str">
        <f t="shared" si="85"/>
        <v>Delhi-Mumbai</v>
      </c>
      <c r="N3207" s="2" t="str">
        <f t="shared" si="90"/>
        <v>Outstation</v>
      </c>
      <c r="O3207" s="2" t="str">
        <f t="shared" si="86"/>
        <v>FastWheels</v>
      </c>
      <c r="P3207" s="2">
        <f t="shared" si="87"/>
        <v>-3</v>
      </c>
      <c r="Q3207" s="2">
        <f t="shared" si="88"/>
        <v>3</v>
      </c>
      <c r="R3207" s="2">
        <f t="shared" si="89"/>
        <v>159</v>
      </c>
    </row>
    <row r="3208" spans="1:18" ht="14.25" customHeight="1">
      <c r="A3208" s="2">
        <v>964927</v>
      </c>
      <c r="B3208" s="2" t="s">
        <v>47</v>
      </c>
      <c r="C3208" s="2" t="s">
        <v>43</v>
      </c>
      <c r="D3208" s="2" t="s">
        <v>32</v>
      </c>
      <c r="E3208" s="2" t="s">
        <v>44</v>
      </c>
      <c r="F3208" s="2" t="s">
        <v>34</v>
      </c>
      <c r="G3208" s="4">
        <v>43535.369930555556</v>
      </c>
      <c r="H3208" s="4">
        <v>43535.369930555556</v>
      </c>
      <c r="I3208" s="4">
        <v>43541.369930555556</v>
      </c>
      <c r="J3208" s="2">
        <v>0</v>
      </c>
      <c r="K3208" s="2">
        <v>106</v>
      </c>
      <c r="L3208" s="2" t="str">
        <f t="shared" si="84"/>
        <v>Bangalore</v>
      </c>
      <c r="M3208" s="2" t="str">
        <f t="shared" si="85"/>
        <v>Bangalore-Bangalore</v>
      </c>
      <c r="N3208" s="2" t="str">
        <f t="shared" si="90"/>
        <v>Local</v>
      </c>
      <c r="O3208" s="2" t="str">
        <f t="shared" si="86"/>
        <v>FastWheels</v>
      </c>
      <c r="P3208" s="2">
        <f t="shared" si="87"/>
        <v>-6</v>
      </c>
      <c r="Q3208" s="2">
        <f t="shared" si="88"/>
        <v>0</v>
      </c>
      <c r="R3208" s="2">
        <f t="shared" si="89"/>
        <v>106</v>
      </c>
    </row>
    <row r="3209" spans="1:18" ht="14.25" customHeight="1">
      <c r="A3209" s="2">
        <v>957358</v>
      </c>
      <c r="B3209" s="2" t="s">
        <v>30</v>
      </c>
      <c r="C3209" s="2" t="s">
        <v>43</v>
      </c>
      <c r="D3209" s="2" t="s">
        <v>32</v>
      </c>
      <c r="E3209" s="2" t="s">
        <v>38</v>
      </c>
      <c r="F3209" s="2" t="s">
        <v>34</v>
      </c>
      <c r="G3209" s="4">
        <v>43535.376331018517</v>
      </c>
      <c r="H3209" s="4">
        <v>43538.376331018517</v>
      </c>
      <c r="I3209" s="4">
        <v>43541.376331018517</v>
      </c>
      <c r="J3209" s="2">
        <v>0</v>
      </c>
      <c r="K3209" s="2">
        <v>123</v>
      </c>
      <c r="L3209" s="2" t="str">
        <f t="shared" si="84"/>
        <v>Bangalore</v>
      </c>
      <c r="M3209" s="2" t="str">
        <f t="shared" si="85"/>
        <v>Bangalore-Bangalore</v>
      </c>
      <c r="N3209" s="2" t="str">
        <f t="shared" si="90"/>
        <v>Local</v>
      </c>
      <c r="O3209" s="2" t="str">
        <f t="shared" si="86"/>
        <v>Ship2Home</v>
      </c>
      <c r="P3209" s="2">
        <f t="shared" si="87"/>
        <v>-3</v>
      </c>
      <c r="Q3209" s="2">
        <f t="shared" si="88"/>
        <v>3</v>
      </c>
      <c r="R3209" s="2">
        <f t="shared" si="89"/>
        <v>123</v>
      </c>
    </row>
    <row r="3210" spans="1:18" ht="14.25" customHeight="1">
      <c r="A3210" s="2">
        <v>898725</v>
      </c>
      <c r="B3210" s="2" t="s">
        <v>30</v>
      </c>
      <c r="C3210" s="2" t="s">
        <v>37</v>
      </c>
      <c r="D3210" s="2" t="s">
        <v>41</v>
      </c>
      <c r="E3210" s="2" t="s">
        <v>33</v>
      </c>
      <c r="F3210" s="2" t="s">
        <v>34</v>
      </c>
      <c r="G3210" s="4">
        <v>43535.37672453704</v>
      </c>
      <c r="H3210" s="4">
        <v>43541.37672453704</v>
      </c>
      <c r="I3210" s="4">
        <v>43538.37672453704</v>
      </c>
      <c r="J3210" s="2">
        <v>38</v>
      </c>
      <c r="K3210" s="2">
        <v>112</v>
      </c>
      <c r="L3210" s="2" t="str">
        <f t="shared" si="84"/>
        <v>Mumbai</v>
      </c>
      <c r="M3210" s="2" t="str">
        <f t="shared" si="85"/>
        <v>Delhi-Mumbai</v>
      </c>
      <c r="N3210" s="2" t="str">
        <f t="shared" si="90"/>
        <v>Outstation</v>
      </c>
      <c r="O3210" s="2" t="str">
        <f t="shared" si="86"/>
        <v>Ship2Home</v>
      </c>
      <c r="P3210" s="2">
        <f t="shared" si="87"/>
        <v>3</v>
      </c>
      <c r="Q3210" s="2">
        <f t="shared" si="88"/>
        <v>6</v>
      </c>
      <c r="R3210" s="2">
        <f t="shared" si="89"/>
        <v>150</v>
      </c>
    </row>
    <row r="3211" spans="1:18" ht="14.25" customHeight="1">
      <c r="A3211" s="2">
        <v>28426</v>
      </c>
      <c r="B3211" s="2" t="s">
        <v>39</v>
      </c>
      <c r="C3211" s="2" t="s">
        <v>37</v>
      </c>
      <c r="D3211" s="2" t="s">
        <v>41</v>
      </c>
      <c r="E3211" s="2" t="s">
        <v>44</v>
      </c>
      <c r="F3211" s="2" t="s">
        <v>34</v>
      </c>
      <c r="G3211" s="4">
        <v>43535.37704861111</v>
      </c>
      <c r="H3211" s="4">
        <v>43537.37704861111</v>
      </c>
      <c r="I3211" s="4">
        <v>43542.37704861111</v>
      </c>
      <c r="J3211" s="2">
        <v>64</v>
      </c>
      <c r="K3211" s="2">
        <v>89</v>
      </c>
      <c r="L3211" s="2" t="str">
        <f t="shared" si="84"/>
        <v>Mumbai</v>
      </c>
      <c r="M3211" s="2" t="str">
        <f t="shared" si="85"/>
        <v>Delhi-Mumbai</v>
      </c>
      <c r="N3211" s="2" t="str">
        <f t="shared" si="90"/>
        <v>Outstation</v>
      </c>
      <c r="O3211" s="2" t="str">
        <f t="shared" si="86"/>
        <v>FastWheels</v>
      </c>
      <c r="P3211" s="2">
        <f t="shared" si="87"/>
        <v>-5</v>
      </c>
      <c r="Q3211" s="2">
        <f t="shared" si="88"/>
        <v>2</v>
      </c>
      <c r="R3211" s="2">
        <f t="shared" si="89"/>
        <v>153</v>
      </c>
    </row>
    <row r="3212" spans="1:18" ht="14.25" customHeight="1">
      <c r="A3212" s="2">
        <v>898439</v>
      </c>
      <c r="B3212" s="2" t="s">
        <v>46</v>
      </c>
      <c r="C3212" s="2" t="s">
        <v>37</v>
      </c>
      <c r="D3212" s="2" t="s">
        <v>32</v>
      </c>
      <c r="E3212" s="2" t="s">
        <v>33</v>
      </c>
      <c r="F3212" s="2" t="s">
        <v>34</v>
      </c>
      <c r="G3212" s="4">
        <v>43535.37773148148</v>
      </c>
      <c r="H3212" s="4">
        <v>43539.37773148148</v>
      </c>
      <c r="I3212" s="4">
        <v>43538.37773148148</v>
      </c>
      <c r="J3212" s="2">
        <v>25</v>
      </c>
      <c r="K3212" s="2">
        <v>109</v>
      </c>
      <c r="L3212" s="2" t="str">
        <f t="shared" si="84"/>
        <v>Mumbai</v>
      </c>
      <c r="M3212" s="2" t="str">
        <f t="shared" si="85"/>
        <v>Bangalore-Mumbai</v>
      </c>
      <c r="N3212" s="2" t="str">
        <f t="shared" si="90"/>
        <v>Outstation</v>
      </c>
      <c r="O3212" s="2" t="str">
        <f t="shared" si="86"/>
        <v>Ship2Home</v>
      </c>
      <c r="P3212" s="2">
        <f t="shared" si="87"/>
        <v>1</v>
      </c>
      <c r="Q3212" s="2">
        <f t="shared" si="88"/>
        <v>4</v>
      </c>
      <c r="R3212" s="2">
        <f t="shared" si="89"/>
        <v>134</v>
      </c>
    </row>
    <row r="3213" spans="1:18" ht="14.25" customHeight="1">
      <c r="A3213" s="2">
        <v>19848</v>
      </c>
      <c r="B3213" s="2" t="s">
        <v>36</v>
      </c>
      <c r="C3213" s="2" t="s">
        <v>37</v>
      </c>
      <c r="D3213" s="2" t="s">
        <v>32</v>
      </c>
      <c r="E3213" s="2" t="s">
        <v>44</v>
      </c>
      <c r="F3213" s="2" t="s">
        <v>34</v>
      </c>
      <c r="G3213" s="4">
        <v>43535.379131944443</v>
      </c>
      <c r="H3213" s="4">
        <v>43537.379131944443</v>
      </c>
      <c r="I3213" s="4">
        <v>43541.379131944443</v>
      </c>
      <c r="J3213" s="2">
        <v>47</v>
      </c>
      <c r="K3213" s="2">
        <v>109</v>
      </c>
      <c r="L3213" s="2" t="str">
        <f t="shared" si="84"/>
        <v>Mumbai</v>
      </c>
      <c r="M3213" s="2" t="str">
        <f t="shared" si="85"/>
        <v>Bangalore-Mumbai</v>
      </c>
      <c r="N3213" s="2" t="str">
        <f t="shared" si="90"/>
        <v>Outstation</v>
      </c>
      <c r="O3213" s="2" t="str">
        <f t="shared" si="86"/>
        <v>FastWheels</v>
      </c>
      <c r="P3213" s="2">
        <f t="shared" si="87"/>
        <v>-4</v>
      </c>
      <c r="Q3213" s="2">
        <f t="shared" si="88"/>
        <v>2</v>
      </c>
      <c r="R3213" s="2">
        <f t="shared" si="89"/>
        <v>156</v>
      </c>
    </row>
    <row r="3214" spans="1:18" ht="14.25" customHeight="1">
      <c r="A3214" s="2">
        <v>286687</v>
      </c>
      <c r="B3214" s="2" t="s">
        <v>39</v>
      </c>
      <c r="C3214" s="2" t="s">
        <v>31</v>
      </c>
      <c r="D3214" s="2" t="s">
        <v>32</v>
      </c>
      <c r="E3214" s="2" t="s">
        <v>33</v>
      </c>
      <c r="F3214" s="2" t="s">
        <v>34</v>
      </c>
      <c r="G3214" s="4">
        <v>43535.380416666667</v>
      </c>
      <c r="H3214" s="4">
        <v>43541.380416666667</v>
      </c>
      <c r="I3214" s="4">
        <v>43540.380416666667</v>
      </c>
      <c r="J3214" s="2">
        <v>31</v>
      </c>
      <c r="K3214" s="2">
        <v>123</v>
      </c>
      <c r="L3214" s="2" t="str">
        <f t="shared" si="84"/>
        <v>Delhi</v>
      </c>
      <c r="M3214" s="2" t="str">
        <f t="shared" si="85"/>
        <v>Bangalore-Delhi</v>
      </c>
      <c r="N3214" s="2" t="str">
        <f t="shared" si="90"/>
        <v>Outstation</v>
      </c>
      <c r="O3214" s="2" t="str">
        <f t="shared" si="86"/>
        <v>Ship2Home</v>
      </c>
      <c r="P3214" s="2">
        <f t="shared" si="87"/>
        <v>1</v>
      </c>
      <c r="Q3214" s="2">
        <f t="shared" si="88"/>
        <v>6</v>
      </c>
      <c r="R3214" s="2">
        <f t="shared" si="89"/>
        <v>154</v>
      </c>
    </row>
    <row r="3215" spans="1:18" ht="14.25" customHeight="1">
      <c r="A3215" s="2">
        <v>868502</v>
      </c>
      <c r="B3215" s="2" t="s">
        <v>39</v>
      </c>
      <c r="C3215" s="2" t="s">
        <v>31</v>
      </c>
      <c r="D3215" s="2" t="s">
        <v>41</v>
      </c>
      <c r="E3215" s="2" t="s">
        <v>44</v>
      </c>
      <c r="F3215" s="2" t="s">
        <v>34</v>
      </c>
      <c r="G3215" s="4">
        <v>43535.387418981481</v>
      </c>
      <c r="H3215" s="4">
        <v>43535.387418981481</v>
      </c>
      <c r="I3215" s="4">
        <v>43539.387418981481</v>
      </c>
      <c r="J3215" s="2">
        <v>0</v>
      </c>
      <c r="K3215" s="2">
        <v>109</v>
      </c>
      <c r="L3215" s="2" t="str">
        <f t="shared" si="84"/>
        <v>Delhi</v>
      </c>
      <c r="M3215" s="2" t="str">
        <f t="shared" si="85"/>
        <v>Delhi-Delhi</v>
      </c>
      <c r="N3215" s="2" t="str">
        <f t="shared" si="90"/>
        <v>Local</v>
      </c>
      <c r="O3215" s="2" t="str">
        <f t="shared" si="86"/>
        <v>FastWheels</v>
      </c>
      <c r="P3215" s="2">
        <f t="shared" si="87"/>
        <v>-4</v>
      </c>
      <c r="Q3215" s="2">
        <f t="shared" si="88"/>
        <v>0</v>
      </c>
      <c r="R3215" s="2">
        <f t="shared" si="89"/>
        <v>109</v>
      </c>
    </row>
    <row r="3216" spans="1:18" ht="14.25" customHeight="1">
      <c r="A3216" s="2">
        <v>972169</v>
      </c>
      <c r="B3216" s="2" t="s">
        <v>39</v>
      </c>
      <c r="C3216" s="2" t="s">
        <v>40</v>
      </c>
      <c r="D3216" s="2" t="s">
        <v>41</v>
      </c>
      <c r="E3216" s="2" t="s">
        <v>33</v>
      </c>
      <c r="F3216" s="2" t="s">
        <v>34</v>
      </c>
      <c r="G3216" s="4">
        <v>43535.392500000002</v>
      </c>
      <c r="H3216" s="4">
        <v>43542.392500000002</v>
      </c>
      <c r="I3216" s="4">
        <v>43542.392500000002</v>
      </c>
      <c r="J3216" s="2">
        <v>37</v>
      </c>
      <c r="K3216" s="2">
        <v>107</v>
      </c>
      <c r="L3216" s="2" t="str">
        <f t="shared" si="84"/>
        <v>Kolkata</v>
      </c>
      <c r="M3216" s="2" t="str">
        <f t="shared" si="85"/>
        <v>Delhi-Kolkata</v>
      </c>
      <c r="N3216" s="2" t="str">
        <f t="shared" si="90"/>
        <v>Outstation</v>
      </c>
      <c r="O3216" s="2" t="str">
        <f t="shared" si="86"/>
        <v>Ship2Home</v>
      </c>
      <c r="P3216" s="2">
        <f t="shared" si="87"/>
        <v>0</v>
      </c>
      <c r="Q3216" s="2">
        <f t="shared" si="88"/>
        <v>7</v>
      </c>
      <c r="R3216" s="2">
        <f t="shared" si="89"/>
        <v>144</v>
      </c>
    </row>
    <row r="3217" spans="1:18" ht="14.25" customHeight="1">
      <c r="A3217" s="2">
        <v>744966</v>
      </c>
      <c r="B3217" s="2" t="s">
        <v>36</v>
      </c>
      <c r="C3217" s="2" t="s">
        <v>43</v>
      </c>
      <c r="D3217" s="2" t="s">
        <v>41</v>
      </c>
      <c r="E3217" s="2" t="s">
        <v>38</v>
      </c>
      <c r="F3217" s="2" t="s">
        <v>34</v>
      </c>
      <c r="G3217" s="4">
        <v>43535.394814814812</v>
      </c>
      <c r="H3217" s="4">
        <v>43541.394814814812</v>
      </c>
      <c r="I3217" s="4">
        <v>43542.394814814812</v>
      </c>
      <c r="J3217" s="2">
        <v>42</v>
      </c>
      <c r="K3217" s="2">
        <v>123</v>
      </c>
      <c r="L3217" s="2" t="str">
        <f t="shared" si="84"/>
        <v>Bangalore</v>
      </c>
      <c r="M3217" s="2" t="str">
        <f t="shared" si="85"/>
        <v>Delhi-Bangalore</v>
      </c>
      <c r="N3217" s="2" t="str">
        <f t="shared" si="90"/>
        <v>Outstation</v>
      </c>
      <c r="O3217" s="2" t="str">
        <f t="shared" si="86"/>
        <v>Ship2Home</v>
      </c>
      <c r="P3217" s="2">
        <f t="shared" si="87"/>
        <v>-1</v>
      </c>
      <c r="Q3217" s="2">
        <f t="shared" si="88"/>
        <v>6</v>
      </c>
      <c r="R3217" s="2">
        <f t="shared" si="89"/>
        <v>165</v>
      </c>
    </row>
    <row r="3218" spans="1:18" ht="14.25" customHeight="1">
      <c r="A3218" s="2">
        <v>995386</v>
      </c>
      <c r="B3218" s="2" t="s">
        <v>30</v>
      </c>
      <c r="C3218" s="2" t="s">
        <v>31</v>
      </c>
      <c r="D3218" s="2" t="s">
        <v>41</v>
      </c>
      <c r="E3218" s="2" t="s">
        <v>38</v>
      </c>
      <c r="F3218" s="2" t="s">
        <v>34</v>
      </c>
      <c r="G3218" s="4">
        <v>43535.401087962964</v>
      </c>
      <c r="H3218" s="4">
        <v>43536.401087962964</v>
      </c>
      <c r="I3218" s="4">
        <v>43541.401087962964</v>
      </c>
      <c r="J3218" s="2">
        <v>0</v>
      </c>
      <c r="K3218" s="2">
        <v>124</v>
      </c>
      <c r="L3218" s="2" t="str">
        <f t="shared" si="84"/>
        <v>Delhi</v>
      </c>
      <c r="M3218" s="2" t="str">
        <f t="shared" si="85"/>
        <v>Delhi-Delhi</v>
      </c>
      <c r="N3218" s="2" t="str">
        <f t="shared" si="90"/>
        <v>Local</v>
      </c>
      <c r="O3218" s="2" t="str">
        <f t="shared" si="86"/>
        <v>Ship2Home</v>
      </c>
      <c r="P3218" s="2">
        <f t="shared" si="87"/>
        <v>-5</v>
      </c>
      <c r="Q3218" s="2">
        <f t="shared" si="88"/>
        <v>1</v>
      </c>
      <c r="R3218" s="2">
        <f t="shared" si="89"/>
        <v>124</v>
      </c>
    </row>
    <row r="3219" spans="1:18" ht="14.25" customHeight="1">
      <c r="A3219" s="2">
        <v>939989</v>
      </c>
      <c r="B3219" s="2" t="s">
        <v>39</v>
      </c>
      <c r="C3219" s="2" t="s">
        <v>31</v>
      </c>
      <c r="D3219" s="2" t="s">
        <v>41</v>
      </c>
      <c r="E3219" s="2" t="s">
        <v>44</v>
      </c>
      <c r="F3219" s="2" t="s">
        <v>34</v>
      </c>
      <c r="G3219" s="4">
        <v>43535.40115740741</v>
      </c>
      <c r="H3219" s="4">
        <v>43539.40115740741</v>
      </c>
      <c r="I3219" s="4">
        <v>43538.40115740741</v>
      </c>
      <c r="J3219" s="2">
        <v>0</v>
      </c>
      <c r="K3219" s="2">
        <v>101</v>
      </c>
      <c r="L3219" s="2" t="str">
        <f t="shared" si="84"/>
        <v>Delhi</v>
      </c>
      <c r="M3219" s="2" t="str">
        <f t="shared" si="85"/>
        <v>Delhi-Delhi</v>
      </c>
      <c r="N3219" s="2" t="str">
        <f t="shared" si="90"/>
        <v>Local</v>
      </c>
      <c r="O3219" s="2" t="str">
        <f t="shared" si="86"/>
        <v>FastWheels</v>
      </c>
      <c r="P3219" s="2">
        <f t="shared" si="87"/>
        <v>1</v>
      </c>
      <c r="Q3219" s="2">
        <f t="shared" si="88"/>
        <v>4</v>
      </c>
      <c r="R3219" s="2">
        <f t="shared" si="89"/>
        <v>101</v>
      </c>
    </row>
    <row r="3220" spans="1:18" ht="14.25" customHeight="1">
      <c r="A3220" s="2">
        <v>213915</v>
      </c>
      <c r="B3220" s="2" t="s">
        <v>49</v>
      </c>
      <c r="C3220" s="2" t="s">
        <v>43</v>
      </c>
      <c r="D3220" s="2" t="s">
        <v>41</v>
      </c>
      <c r="E3220" s="2" t="s">
        <v>33</v>
      </c>
      <c r="F3220" s="2" t="s">
        <v>34</v>
      </c>
      <c r="G3220" s="4">
        <v>43535.401250000003</v>
      </c>
      <c r="H3220" s="4">
        <v>43543.401250000003</v>
      </c>
      <c r="I3220" s="4">
        <v>43540.401250000003</v>
      </c>
      <c r="J3220" s="2">
        <v>32</v>
      </c>
      <c r="K3220" s="2">
        <v>123</v>
      </c>
      <c r="L3220" s="2" t="str">
        <f t="shared" si="84"/>
        <v>Bangalore</v>
      </c>
      <c r="M3220" s="2" t="str">
        <f t="shared" si="85"/>
        <v>Delhi-Bangalore</v>
      </c>
      <c r="N3220" s="2" t="str">
        <f t="shared" si="90"/>
        <v>Outstation</v>
      </c>
      <c r="O3220" s="2" t="str">
        <f t="shared" si="86"/>
        <v>Ship2Home</v>
      </c>
      <c r="P3220" s="2">
        <f t="shared" si="87"/>
        <v>3</v>
      </c>
      <c r="Q3220" s="2">
        <f t="shared" si="88"/>
        <v>8</v>
      </c>
      <c r="R3220" s="2">
        <f t="shared" si="89"/>
        <v>155</v>
      </c>
    </row>
    <row r="3221" spans="1:18" ht="14.25" customHeight="1">
      <c r="A3221" s="2">
        <v>744793</v>
      </c>
      <c r="B3221" s="2" t="s">
        <v>39</v>
      </c>
      <c r="C3221" s="2" t="s">
        <v>31</v>
      </c>
      <c r="D3221" s="2" t="s">
        <v>32</v>
      </c>
      <c r="E3221" s="2" t="s">
        <v>44</v>
      </c>
      <c r="F3221" s="2" t="s">
        <v>34</v>
      </c>
      <c r="G3221" s="4">
        <v>43535.402824074074</v>
      </c>
      <c r="H3221" s="4">
        <v>43537.402824074074</v>
      </c>
      <c r="I3221" s="4">
        <v>43540.402824074074</v>
      </c>
      <c r="J3221" s="2">
        <v>71</v>
      </c>
      <c r="K3221" s="2">
        <v>103</v>
      </c>
      <c r="L3221" s="2" t="str">
        <f t="shared" si="84"/>
        <v>Delhi</v>
      </c>
      <c r="M3221" s="2" t="str">
        <f t="shared" si="85"/>
        <v>Bangalore-Delhi</v>
      </c>
      <c r="N3221" s="2" t="str">
        <f t="shared" si="90"/>
        <v>Outstation</v>
      </c>
      <c r="O3221" s="2" t="str">
        <f t="shared" si="86"/>
        <v>FastWheels</v>
      </c>
      <c r="P3221" s="2">
        <f t="shared" si="87"/>
        <v>-3</v>
      </c>
      <c r="Q3221" s="2">
        <f t="shared" si="88"/>
        <v>2</v>
      </c>
      <c r="R3221" s="2">
        <f t="shared" si="89"/>
        <v>174</v>
      </c>
    </row>
    <row r="3222" spans="1:18" ht="14.25" customHeight="1">
      <c r="A3222" s="2">
        <v>272647</v>
      </c>
      <c r="B3222" s="2" t="s">
        <v>39</v>
      </c>
      <c r="C3222" s="2" t="s">
        <v>31</v>
      </c>
      <c r="D3222" s="2" t="s">
        <v>41</v>
      </c>
      <c r="E3222" s="2" t="s">
        <v>44</v>
      </c>
      <c r="F3222" s="2" t="s">
        <v>34</v>
      </c>
      <c r="G3222" s="4">
        <v>43535.409039351849</v>
      </c>
      <c r="H3222" s="4">
        <v>43539.409039351849</v>
      </c>
      <c r="I3222" s="4">
        <v>43539.409039351849</v>
      </c>
      <c r="J3222" s="2">
        <v>0</v>
      </c>
      <c r="K3222" s="2">
        <v>108</v>
      </c>
      <c r="L3222" s="2" t="str">
        <f t="shared" si="84"/>
        <v>Delhi</v>
      </c>
      <c r="M3222" s="2" t="str">
        <f t="shared" si="85"/>
        <v>Delhi-Delhi</v>
      </c>
      <c r="N3222" s="2" t="str">
        <f t="shared" si="90"/>
        <v>Local</v>
      </c>
      <c r="O3222" s="2" t="str">
        <f t="shared" si="86"/>
        <v>FastWheels</v>
      </c>
      <c r="P3222" s="2">
        <f t="shared" si="87"/>
        <v>0</v>
      </c>
      <c r="Q3222" s="2">
        <f t="shared" si="88"/>
        <v>4</v>
      </c>
      <c r="R3222" s="2">
        <f t="shared" si="89"/>
        <v>108</v>
      </c>
    </row>
    <row r="3223" spans="1:18" ht="14.25" customHeight="1">
      <c r="A3223" s="2">
        <v>9825</v>
      </c>
      <c r="B3223" s="2" t="s">
        <v>36</v>
      </c>
      <c r="C3223" s="2" t="s">
        <v>37</v>
      </c>
      <c r="D3223" s="2" t="s">
        <v>41</v>
      </c>
      <c r="E3223" s="2" t="s">
        <v>44</v>
      </c>
      <c r="F3223" s="2" t="s">
        <v>34</v>
      </c>
      <c r="G3223" s="4">
        <v>43535.412499999999</v>
      </c>
      <c r="H3223" s="4">
        <v>43540.412499999999</v>
      </c>
      <c r="I3223" s="4">
        <v>43539.412499999999</v>
      </c>
      <c r="J3223" s="2">
        <v>77</v>
      </c>
      <c r="K3223" s="2">
        <v>89</v>
      </c>
      <c r="L3223" s="2" t="str">
        <f t="shared" si="84"/>
        <v>Mumbai</v>
      </c>
      <c r="M3223" s="2" t="str">
        <f t="shared" si="85"/>
        <v>Delhi-Mumbai</v>
      </c>
      <c r="N3223" s="2" t="str">
        <f t="shared" si="90"/>
        <v>Outstation</v>
      </c>
      <c r="O3223" s="2" t="str">
        <f t="shared" si="86"/>
        <v>FastWheels</v>
      </c>
      <c r="P3223" s="2">
        <f t="shared" si="87"/>
        <v>1</v>
      </c>
      <c r="Q3223" s="2">
        <f t="shared" si="88"/>
        <v>5</v>
      </c>
      <c r="R3223" s="2">
        <f t="shared" si="89"/>
        <v>166</v>
      </c>
    </row>
    <row r="3224" spans="1:18" ht="14.25" customHeight="1">
      <c r="A3224" s="2">
        <v>93541</v>
      </c>
      <c r="B3224" s="2" t="s">
        <v>46</v>
      </c>
      <c r="C3224" s="2" t="s">
        <v>37</v>
      </c>
      <c r="D3224" s="2" t="s">
        <v>41</v>
      </c>
      <c r="E3224" s="2" t="s">
        <v>33</v>
      </c>
      <c r="F3224" s="2" t="s">
        <v>34</v>
      </c>
      <c r="G3224" s="4">
        <v>43535.41673611111</v>
      </c>
      <c r="H3224" s="4">
        <v>43541.41673611111</v>
      </c>
      <c r="I3224" s="4">
        <v>43538.41673611111</v>
      </c>
      <c r="J3224" s="2">
        <v>45</v>
      </c>
      <c r="K3224" s="2">
        <v>107</v>
      </c>
      <c r="L3224" s="2" t="str">
        <f t="shared" si="84"/>
        <v>Mumbai</v>
      </c>
      <c r="M3224" s="2" t="str">
        <f t="shared" si="85"/>
        <v>Delhi-Mumbai</v>
      </c>
      <c r="N3224" s="2" t="str">
        <f t="shared" si="90"/>
        <v>Outstation</v>
      </c>
      <c r="O3224" s="2" t="str">
        <f t="shared" si="86"/>
        <v>Ship2Home</v>
      </c>
      <c r="P3224" s="2">
        <f t="shared" si="87"/>
        <v>3</v>
      </c>
      <c r="Q3224" s="2">
        <f t="shared" si="88"/>
        <v>6</v>
      </c>
      <c r="R3224" s="2">
        <f t="shared" si="89"/>
        <v>152</v>
      </c>
    </row>
    <row r="3225" spans="1:18" ht="14.25" customHeight="1">
      <c r="A3225" s="2">
        <v>20188</v>
      </c>
      <c r="B3225" s="2" t="s">
        <v>36</v>
      </c>
      <c r="C3225" s="2" t="s">
        <v>40</v>
      </c>
      <c r="D3225" s="2" t="s">
        <v>41</v>
      </c>
      <c r="E3225" s="2" t="s">
        <v>44</v>
      </c>
      <c r="F3225" s="2" t="s">
        <v>34</v>
      </c>
      <c r="G3225" s="4">
        <v>43535.42119212963</v>
      </c>
      <c r="H3225" s="4">
        <v>43538.42119212963</v>
      </c>
      <c r="I3225" s="4">
        <v>43540.42119212963</v>
      </c>
      <c r="J3225" s="2">
        <v>78</v>
      </c>
      <c r="K3225" s="2">
        <v>90</v>
      </c>
      <c r="L3225" s="2" t="str">
        <f t="shared" si="84"/>
        <v>Kolkata</v>
      </c>
      <c r="M3225" s="2" t="str">
        <f t="shared" si="85"/>
        <v>Delhi-Kolkata</v>
      </c>
      <c r="N3225" s="2" t="str">
        <f t="shared" si="90"/>
        <v>Outstation</v>
      </c>
      <c r="O3225" s="2" t="str">
        <f t="shared" si="86"/>
        <v>FastWheels</v>
      </c>
      <c r="P3225" s="2">
        <f t="shared" si="87"/>
        <v>-2</v>
      </c>
      <c r="Q3225" s="2">
        <f t="shared" si="88"/>
        <v>3</v>
      </c>
      <c r="R3225" s="2">
        <f t="shared" si="89"/>
        <v>168</v>
      </c>
    </row>
    <row r="3226" spans="1:18" ht="14.25" customHeight="1">
      <c r="A3226" s="2">
        <v>750329</v>
      </c>
      <c r="B3226" s="2" t="s">
        <v>30</v>
      </c>
      <c r="C3226" s="2" t="s">
        <v>43</v>
      </c>
      <c r="D3226" s="2" t="s">
        <v>41</v>
      </c>
      <c r="E3226" s="2" t="s">
        <v>33</v>
      </c>
      <c r="F3226" s="2" t="s">
        <v>34</v>
      </c>
      <c r="G3226" s="4">
        <v>43535.423761574071</v>
      </c>
      <c r="H3226" s="4">
        <v>43538.423761574071</v>
      </c>
      <c r="I3226" s="4">
        <v>43540.423761574071</v>
      </c>
      <c r="J3226" s="2">
        <v>25</v>
      </c>
      <c r="K3226" s="2">
        <v>125</v>
      </c>
      <c r="L3226" s="2" t="str">
        <f t="shared" si="84"/>
        <v>Bangalore</v>
      </c>
      <c r="M3226" s="2" t="str">
        <f t="shared" si="85"/>
        <v>Delhi-Bangalore</v>
      </c>
      <c r="N3226" s="2" t="str">
        <f t="shared" si="90"/>
        <v>Outstation</v>
      </c>
      <c r="O3226" s="2" t="str">
        <f t="shared" si="86"/>
        <v>Ship2Home</v>
      </c>
      <c r="P3226" s="2">
        <f t="shared" si="87"/>
        <v>-2</v>
      </c>
      <c r="Q3226" s="2">
        <f t="shared" si="88"/>
        <v>3</v>
      </c>
      <c r="R3226" s="2">
        <f t="shared" si="89"/>
        <v>150</v>
      </c>
    </row>
    <row r="3227" spans="1:18" ht="14.25" customHeight="1">
      <c r="A3227" s="2">
        <v>1882</v>
      </c>
      <c r="B3227" s="2" t="s">
        <v>42</v>
      </c>
      <c r="C3227" s="2" t="s">
        <v>37</v>
      </c>
      <c r="D3227" s="2" t="s">
        <v>32</v>
      </c>
      <c r="E3227" s="2" t="s">
        <v>44</v>
      </c>
      <c r="F3227" s="2" t="s">
        <v>34</v>
      </c>
      <c r="G3227" s="4">
        <v>43535.423900462964</v>
      </c>
      <c r="H3227" s="4">
        <v>43538.423900462964</v>
      </c>
      <c r="I3227" s="4">
        <v>43538.423900462964</v>
      </c>
      <c r="J3227" s="2">
        <v>82</v>
      </c>
      <c r="K3227" s="2">
        <v>89</v>
      </c>
      <c r="L3227" s="2" t="str">
        <f t="shared" si="84"/>
        <v>Mumbai</v>
      </c>
      <c r="M3227" s="2" t="str">
        <f t="shared" si="85"/>
        <v>Bangalore-Mumbai</v>
      </c>
      <c r="N3227" s="2" t="str">
        <f t="shared" si="90"/>
        <v>Outstation</v>
      </c>
      <c r="O3227" s="2" t="str">
        <f t="shared" si="86"/>
        <v>FastWheels</v>
      </c>
      <c r="P3227" s="2">
        <f t="shared" si="87"/>
        <v>0</v>
      </c>
      <c r="Q3227" s="2">
        <f t="shared" si="88"/>
        <v>3</v>
      </c>
      <c r="R3227" s="2">
        <f t="shared" si="89"/>
        <v>171</v>
      </c>
    </row>
    <row r="3228" spans="1:18" ht="14.25" customHeight="1">
      <c r="A3228" s="2">
        <v>925025</v>
      </c>
      <c r="B3228" s="2" t="s">
        <v>30</v>
      </c>
      <c r="C3228" s="2" t="s">
        <v>37</v>
      </c>
      <c r="D3228" s="2" t="s">
        <v>41</v>
      </c>
      <c r="E3228" s="2" t="s">
        <v>33</v>
      </c>
      <c r="F3228" s="2" t="s">
        <v>34</v>
      </c>
      <c r="G3228" s="4">
        <v>43535.426458333335</v>
      </c>
      <c r="H3228" s="4">
        <v>43538.426458333335</v>
      </c>
      <c r="I3228" s="4">
        <v>43540.426458333335</v>
      </c>
      <c r="J3228" s="2">
        <v>46</v>
      </c>
      <c r="K3228" s="2">
        <v>109</v>
      </c>
      <c r="L3228" s="2" t="str">
        <f t="shared" si="84"/>
        <v>Mumbai</v>
      </c>
      <c r="M3228" s="2" t="str">
        <f t="shared" si="85"/>
        <v>Delhi-Mumbai</v>
      </c>
      <c r="N3228" s="2" t="str">
        <f t="shared" si="90"/>
        <v>Outstation</v>
      </c>
      <c r="O3228" s="2" t="str">
        <f t="shared" si="86"/>
        <v>Ship2Home</v>
      </c>
      <c r="P3228" s="2">
        <f t="shared" si="87"/>
        <v>-2</v>
      </c>
      <c r="Q3228" s="2">
        <f t="shared" si="88"/>
        <v>3</v>
      </c>
      <c r="R3228" s="2">
        <f t="shared" si="89"/>
        <v>155</v>
      </c>
    </row>
    <row r="3229" spans="1:18" ht="14.25" customHeight="1">
      <c r="A3229" s="2">
        <v>489423</v>
      </c>
      <c r="B3229" s="2" t="s">
        <v>36</v>
      </c>
      <c r="C3229" s="2" t="s">
        <v>37</v>
      </c>
      <c r="D3229" s="2" t="s">
        <v>32</v>
      </c>
      <c r="E3229" s="2" t="s">
        <v>33</v>
      </c>
      <c r="F3229" s="2" t="s">
        <v>34</v>
      </c>
      <c r="G3229" s="4">
        <v>43535.432685185187</v>
      </c>
      <c r="H3229" s="4">
        <v>43541.432685185187</v>
      </c>
      <c r="I3229" s="4">
        <v>43538.432685185187</v>
      </c>
      <c r="J3229" s="2">
        <v>42</v>
      </c>
      <c r="K3229" s="2">
        <v>114</v>
      </c>
      <c r="L3229" s="2" t="str">
        <f t="shared" si="84"/>
        <v>Mumbai</v>
      </c>
      <c r="M3229" s="2" t="str">
        <f t="shared" si="85"/>
        <v>Bangalore-Mumbai</v>
      </c>
      <c r="N3229" s="2" t="str">
        <f t="shared" si="90"/>
        <v>Outstation</v>
      </c>
      <c r="O3229" s="2" t="str">
        <f t="shared" si="86"/>
        <v>Ship2Home</v>
      </c>
      <c r="P3229" s="2">
        <f t="shared" si="87"/>
        <v>3</v>
      </c>
      <c r="Q3229" s="2">
        <f t="shared" si="88"/>
        <v>6</v>
      </c>
      <c r="R3229" s="2">
        <f t="shared" si="89"/>
        <v>156</v>
      </c>
    </row>
    <row r="3230" spans="1:18" ht="14.25" customHeight="1">
      <c r="A3230" s="2">
        <v>260314</v>
      </c>
      <c r="B3230" s="2" t="s">
        <v>36</v>
      </c>
      <c r="C3230" s="2" t="s">
        <v>40</v>
      </c>
      <c r="D3230" s="2" t="s">
        <v>41</v>
      </c>
      <c r="E3230" s="2" t="s">
        <v>44</v>
      </c>
      <c r="F3230" s="2" t="s">
        <v>34</v>
      </c>
      <c r="G3230" s="4">
        <v>43535.434050925927</v>
      </c>
      <c r="H3230" s="4">
        <v>43544.434050925927</v>
      </c>
      <c r="I3230" s="4">
        <v>43538.434050925927</v>
      </c>
      <c r="J3230" s="2">
        <v>78</v>
      </c>
      <c r="K3230" s="2">
        <v>91</v>
      </c>
      <c r="L3230" s="2" t="str">
        <f t="shared" si="84"/>
        <v>Kolkata</v>
      </c>
      <c r="M3230" s="2" t="str">
        <f t="shared" si="85"/>
        <v>Delhi-Kolkata</v>
      </c>
      <c r="N3230" s="2" t="str">
        <f t="shared" si="90"/>
        <v>Outstation</v>
      </c>
      <c r="O3230" s="2" t="str">
        <f t="shared" si="86"/>
        <v>FastWheels</v>
      </c>
      <c r="P3230" s="2">
        <f t="shared" si="87"/>
        <v>6</v>
      </c>
      <c r="Q3230" s="2">
        <f t="shared" si="88"/>
        <v>9</v>
      </c>
      <c r="R3230" s="2">
        <f t="shared" si="89"/>
        <v>169</v>
      </c>
    </row>
    <row r="3231" spans="1:18" ht="14.25" customHeight="1">
      <c r="A3231" s="2">
        <v>285898</v>
      </c>
      <c r="B3231" s="2" t="s">
        <v>47</v>
      </c>
      <c r="C3231" s="2" t="s">
        <v>37</v>
      </c>
      <c r="D3231" s="2" t="s">
        <v>41</v>
      </c>
      <c r="E3231" s="2" t="s">
        <v>38</v>
      </c>
      <c r="F3231" s="2" t="s">
        <v>34</v>
      </c>
      <c r="G3231" s="4">
        <v>43535.438587962963</v>
      </c>
      <c r="H3231" s="4">
        <v>43541.438587962963</v>
      </c>
      <c r="I3231" s="4">
        <v>43539.438587962963</v>
      </c>
      <c r="J3231" s="2">
        <v>37</v>
      </c>
      <c r="K3231" s="2">
        <v>106</v>
      </c>
      <c r="L3231" s="2" t="str">
        <f t="shared" si="84"/>
        <v>Mumbai</v>
      </c>
      <c r="M3231" s="2" t="str">
        <f t="shared" si="85"/>
        <v>Delhi-Mumbai</v>
      </c>
      <c r="N3231" s="2" t="str">
        <f t="shared" si="90"/>
        <v>Outstation</v>
      </c>
      <c r="O3231" s="2" t="str">
        <f t="shared" si="86"/>
        <v>Ship2Home</v>
      </c>
      <c r="P3231" s="2">
        <f t="shared" si="87"/>
        <v>2</v>
      </c>
      <c r="Q3231" s="2">
        <f t="shared" si="88"/>
        <v>6</v>
      </c>
      <c r="R3231" s="2">
        <f t="shared" si="89"/>
        <v>143</v>
      </c>
    </row>
    <row r="3232" spans="1:18" ht="14.25" customHeight="1">
      <c r="A3232" s="2">
        <v>679030</v>
      </c>
      <c r="B3232" s="2" t="s">
        <v>36</v>
      </c>
      <c r="C3232" s="2" t="s">
        <v>45</v>
      </c>
      <c r="D3232" s="2" t="s">
        <v>32</v>
      </c>
      <c r="E3232" s="2" t="s">
        <v>44</v>
      </c>
      <c r="F3232" s="2" t="s">
        <v>34</v>
      </c>
      <c r="G3232" s="4">
        <v>43535.441550925927</v>
      </c>
      <c r="H3232" s="4">
        <v>43545.441550925927</v>
      </c>
      <c r="I3232" s="4">
        <v>43540.441550925927</v>
      </c>
      <c r="J3232" s="2">
        <v>84</v>
      </c>
      <c r="K3232" s="2">
        <v>103</v>
      </c>
      <c r="L3232" s="2" t="str">
        <f t="shared" si="84"/>
        <v>Chennai</v>
      </c>
      <c r="M3232" s="2" t="str">
        <f t="shared" si="85"/>
        <v>Bangalore-Chennai</v>
      </c>
      <c r="N3232" s="2" t="str">
        <f t="shared" si="90"/>
        <v>Outstation</v>
      </c>
      <c r="O3232" s="2" t="str">
        <f t="shared" si="86"/>
        <v>FastWheels</v>
      </c>
      <c r="P3232" s="2">
        <f t="shared" si="87"/>
        <v>5</v>
      </c>
      <c r="Q3232" s="2">
        <f t="shared" si="88"/>
        <v>10</v>
      </c>
      <c r="R3232" s="2">
        <f t="shared" si="89"/>
        <v>187</v>
      </c>
    </row>
    <row r="3233" spans="1:18" ht="14.25" customHeight="1">
      <c r="A3233" s="2">
        <v>208394</v>
      </c>
      <c r="B3233" s="2" t="s">
        <v>39</v>
      </c>
      <c r="C3233" s="2" t="s">
        <v>43</v>
      </c>
      <c r="D3233" s="2" t="s">
        <v>41</v>
      </c>
      <c r="E3233" s="2" t="s">
        <v>44</v>
      </c>
      <c r="F3233" s="2" t="s">
        <v>34</v>
      </c>
      <c r="G3233" s="4">
        <v>43535.442835648151</v>
      </c>
      <c r="H3233" s="4">
        <v>43538.442835648151</v>
      </c>
      <c r="I3233" s="4">
        <v>43542.442835648151</v>
      </c>
      <c r="J3233" s="2">
        <v>69</v>
      </c>
      <c r="K3233" s="2">
        <v>103</v>
      </c>
      <c r="L3233" s="2" t="str">
        <f t="shared" si="84"/>
        <v>Bangalore</v>
      </c>
      <c r="M3233" s="2" t="str">
        <f t="shared" si="85"/>
        <v>Delhi-Bangalore</v>
      </c>
      <c r="N3233" s="2" t="str">
        <f t="shared" si="90"/>
        <v>Outstation</v>
      </c>
      <c r="O3233" s="2" t="str">
        <f t="shared" si="86"/>
        <v>FastWheels</v>
      </c>
      <c r="P3233" s="2">
        <f t="shared" si="87"/>
        <v>-4</v>
      </c>
      <c r="Q3233" s="2">
        <f t="shared" si="88"/>
        <v>3</v>
      </c>
      <c r="R3233" s="2">
        <f t="shared" si="89"/>
        <v>172</v>
      </c>
    </row>
    <row r="3234" spans="1:18" ht="14.25" customHeight="1">
      <c r="A3234" s="2">
        <v>923295</v>
      </c>
      <c r="B3234" s="2" t="s">
        <v>39</v>
      </c>
      <c r="C3234" s="2" t="s">
        <v>37</v>
      </c>
      <c r="D3234" s="2" t="s">
        <v>41</v>
      </c>
      <c r="E3234" s="2" t="s">
        <v>33</v>
      </c>
      <c r="F3234" s="2" t="s">
        <v>34</v>
      </c>
      <c r="G3234" s="4">
        <v>43535.443101851852</v>
      </c>
      <c r="H3234" s="4">
        <v>43538.443101851852</v>
      </c>
      <c r="I3234" s="4">
        <v>43539.443101851852</v>
      </c>
      <c r="J3234" s="2">
        <v>39</v>
      </c>
      <c r="K3234" s="2">
        <v>115</v>
      </c>
      <c r="L3234" s="2" t="str">
        <f t="shared" si="84"/>
        <v>Mumbai</v>
      </c>
      <c r="M3234" s="2" t="str">
        <f t="shared" si="85"/>
        <v>Delhi-Mumbai</v>
      </c>
      <c r="N3234" s="2" t="str">
        <f t="shared" si="90"/>
        <v>Outstation</v>
      </c>
      <c r="O3234" s="2" t="str">
        <f t="shared" si="86"/>
        <v>Ship2Home</v>
      </c>
      <c r="P3234" s="2">
        <f t="shared" si="87"/>
        <v>-1</v>
      </c>
      <c r="Q3234" s="2">
        <f t="shared" si="88"/>
        <v>3</v>
      </c>
      <c r="R3234" s="2">
        <f t="shared" si="89"/>
        <v>154</v>
      </c>
    </row>
    <row r="3235" spans="1:18" ht="14.25" customHeight="1">
      <c r="A3235" s="2">
        <v>78406</v>
      </c>
      <c r="B3235" s="2" t="s">
        <v>39</v>
      </c>
      <c r="C3235" s="2" t="s">
        <v>37</v>
      </c>
      <c r="D3235" s="2" t="s">
        <v>32</v>
      </c>
      <c r="E3235" s="2" t="s">
        <v>38</v>
      </c>
      <c r="F3235" s="2" t="s">
        <v>34</v>
      </c>
      <c r="G3235" s="4">
        <v>43535.448692129627</v>
      </c>
      <c r="H3235" s="4">
        <v>43540.448692129627</v>
      </c>
      <c r="I3235" s="4">
        <v>43539.448692129627</v>
      </c>
      <c r="J3235" s="2">
        <v>40</v>
      </c>
      <c r="K3235" s="2">
        <v>109</v>
      </c>
      <c r="L3235" s="2" t="str">
        <f t="shared" si="84"/>
        <v>Mumbai</v>
      </c>
      <c r="M3235" s="2" t="str">
        <f t="shared" si="85"/>
        <v>Bangalore-Mumbai</v>
      </c>
      <c r="N3235" s="2" t="str">
        <f t="shared" si="90"/>
        <v>Outstation</v>
      </c>
      <c r="O3235" s="2" t="str">
        <f t="shared" si="86"/>
        <v>Ship2Home</v>
      </c>
      <c r="P3235" s="2">
        <f t="shared" si="87"/>
        <v>1</v>
      </c>
      <c r="Q3235" s="2">
        <f t="shared" si="88"/>
        <v>5</v>
      </c>
      <c r="R3235" s="2">
        <f t="shared" si="89"/>
        <v>149</v>
      </c>
    </row>
    <row r="3236" spans="1:18" ht="14.25" customHeight="1">
      <c r="A3236" s="2">
        <v>905696</v>
      </c>
      <c r="B3236" s="2" t="s">
        <v>39</v>
      </c>
      <c r="C3236" s="2" t="s">
        <v>31</v>
      </c>
      <c r="D3236" s="2" t="s">
        <v>41</v>
      </c>
      <c r="E3236" s="2" t="s">
        <v>44</v>
      </c>
      <c r="F3236" s="2" t="s">
        <v>34</v>
      </c>
      <c r="G3236" s="4">
        <v>43535.44935185185</v>
      </c>
      <c r="H3236" s="4">
        <v>43540.44935185185</v>
      </c>
      <c r="I3236" s="4">
        <v>43542.44935185185</v>
      </c>
      <c r="J3236" s="2">
        <v>0</v>
      </c>
      <c r="K3236" s="2">
        <v>127</v>
      </c>
      <c r="L3236" s="2" t="str">
        <f t="shared" si="84"/>
        <v>Delhi</v>
      </c>
      <c r="M3236" s="2" t="str">
        <f t="shared" si="85"/>
        <v>Delhi-Delhi</v>
      </c>
      <c r="N3236" s="2" t="str">
        <f t="shared" si="90"/>
        <v>Local</v>
      </c>
      <c r="O3236" s="2" t="str">
        <f t="shared" si="86"/>
        <v>FastWheels</v>
      </c>
      <c r="P3236" s="2">
        <f t="shared" si="87"/>
        <v>-2</v>
      </c>
      <c r="Q3236" s="2">
        <f t="shared" si="88"/>
        <v>5</v>
      </c>
      <c r="R3236" s="2">
        <f t="shared" si="89"/>
        <v>127</v>
      </c>
    </row>
    <row r="3237" spans="1:18" ht="14.25" customHeight="1">
      <c r="A3237" s="2">
        <v>723861</v>
      </c>
      <c r="B3237" s="2" t="s">
        <v>30</v>
      </c>
      <c r="C3237" s="2" t="s">
        <v>43</v>
      </c>
      <c r="D3237" s="2" t="s">
        <v>41</v>
      </c>
      <c r="E3237" s="2" t="s">
        <v>33</v>
      </c>
      <c r="F3237" s="2" t="s">
        <v>34</v>
      </c>
      <c r="G3237" s="4">
        <v>43535.459930555553</v>
      </c>
      <c r="H3237" s="4">
        <v>43540.459930555553</v>
      </c>
      <c r="I3237" s="4">
        <v>43539.459930555553</v>
      </c>
      <c r="J3237" s="2">
        <v>41</v>
      </c>
      <c r="K3237" s="2">
        <v>122</v>
      </c>
      <c r="L3237" s="2" t="str">
        <f t="shared" si="84"/>
        <v>Bangalore</v>
      </c>
      <c r="M3237" s="2" t="str">
        <f t="shared" si="85"/>
        <v>Delhi-Bangalore</v>
      </c>
      <c r="N3237" s="2" t="str">
        <f t="shared" si="90"/>
        <v>Outstation</v>
      </c>
      <c r="O3237" s="2" t="str">
        <f t="shared" si="86"/>
        <v>Ship2Home</v>
      </c>
      <c r="P3237" s="2">
        <f t="shared" si="87"/>
        <v>1</v>
      </c>
      <c r="Q3237" s="2">
        <f t="shared" si="88"/>
        <v>5</v>
      </c>
      <c r="R3237" s="2">
        <f t="shared" si="89"/>
        <v>163</v>
      </c>
    </row>
    <row r="3238" spans="1:18" ht="14.25" customHeight="1">
      <c r="A3238" s="2">
        <v>304452</v>
      </c>
      <c r="B3238" s="2" t="s">
        <v>30</v>
      </c>
      <c r="C3238" s="2" t="s">
        <v>31</v>
      </c>
      <c r="D3238" s="2" t="s">
        <v>32</v>
      </c>
      <c r="E3238" s="2" t="s">
        <v>44</v>
      </c>
      <c r="F3238" s="2" t="s">
        <v>34</v>
      </c>
      <c r="G3238" s="4">
        <v>43535.465289351851</v>
      </c>
      <c r="H3238" s="4">
        <v>43538.465289351851</v>
      </c>
      <c r="I3238" s="4">
        <v>43542.465289351851</v>
      </c>
      <c r="J3238" s="2">
        <v>87</v>
      </c>
      <c r="K3238" s="2">
        <v>104</v>
      </c>
      <c r="L3238" s="2" t="str">
        <f t="shared" si="84"/>
        <v>Delhi</v>
      </c>
      <c r="M3238" s="2" t="str">
        <f t="shared" si="85"/>
        <v>Bangalore-Delhi</v>
      </c>
      <c r="N3238" s="2" t="str">
        <f t="shared" si="90"/>
        <v>Outstation</v>
      </c>
      <c r="O3238" s="2" t="str">
        <f t="shared" si="86"/>
        <v>FastWheels</v>
      </c>
      <c r="P3238" s="2">
        <f t="shared" si="87"/>
        <v>-4</v>
      </c>
      <c r="Q3238" s="2">
        <f t="shared" si="88"/>
        <v>3</v>
      </c>
      <c r="R3238" s="2">
        <f t="shared" si="89"/>
        <v>191</v>
      </c>
    </row>
    <row r="3239" spans="1:18" ht="14.25" customHeight="1">
      <c r="A3239" s="2">
        <v>942982</v>
      </c>
      <c r="B3239" s="2" t="s">
        <v>30</v>
      </c>
      <c r="C3239" s="2" t="s">
        <v>37</v>
      </c>
      <c r="D3239" s="2" t="s">
        <v>41</v>
      </c>
      <c r="E3239" s="2" t="s">
        <v>38</v>
      </c>
      <c r="F3239" s="2" t="s">
        <v>34</v>
      </c>
      <c r="G3239" s="4">
        <v>43535.469027777777</v>
      </c>
      <c r="H3239" s="4">
        <v>43538.469027777777</v>
      </c>
      <c r="I3239" s="4">
        <v>43538.469027777777</v>
      </c>
      <c r="J3239" s="2">
        <v>38</v>
      </c>
      <c r="K3239" s="2">
        <v>108</v>
      </c>
      <c r="L3239" s="2" t="str">
        <f t="shared" si="84"/>
        <v>Mumbai</v>
      </c>
      <c r="M3239" s="2" t="str">
        <f t="shared" si="85"/>
        <v>Delhi-Mumbai</v>
      </c>
      <c r="N3239" s="2" t="str">
        <f t="shared" si="90"/>
        <v>Outstation</v>
      </c>
      <c r="O3239" s="2" t="str">
        <f t="shared" si="86"/>
        <v>Ship2Home</v>
      </c>
      <c r="P3239" s="2">
        <f t="shared" si="87"/>
        <v>0</v>
      </c>
      <c r="Q3239" s="2">
        <f t="shared" si="88"/>
        <v>3</v>
      </c>
      <c r="R3239" s="2">
        <f t="shared" si="89"/>
        <v>146</v>
      </c>
    </row>
    <row r="3240" spans="1:18" ht="14.25" customHeight="1">
      <c r="A3240" s="2">
        <v>589275</v>
      </c>
      <c r="B3240" s="2" t="s">
        <v>36</v>
      </c>
      <c r="C3240" s="2" t="s">
        <v>37</v>
      </c>
      <c r="D3240" s="2" t="s">
        <v>32</v>
      </c>
      <c r="E3240" s="2" t="s">
        <v>33</v>
      </c>
      <c r="F3240" s="2" t="s">
        <v>34</v>
      </c>
      <c r="G3240" s="4">
        <v>43535.472361111111</v>
      </c>
      <c r="H3240" s="4">
        <v>43541.472361111111</v>
      </c>
      <c r="I3240" s="4">
        <v>43542.472361111111</v>
      </c>
      <c r="J3240" s="2">
        <v>34</v>
      </c>
      <c r="K3240" s="2">
        <v>115</v>
      </c>
      <c r="L3240" s="2" t="str">
        <f t="shared" si="84"/>
        <v>Mumbai</v>
      </c>
      <c r="M3240" s="2" t="str">
        <f t="shared" si="85"/>
        <v>Bangalore-Mumbai</v>
      </c>
      <c r="N3240" s="2" t="str">
        <f t="shared" si="90"/>
        <v>Outstation</v>
      </c>
      <c r="O3240" s="2" t="str">
        <f t="shared" si="86"/>
        <v>Ship2Home</v>
      </c>
      <c r="P3240" s="2">
        <f t="shared" si="87"/>
        <v>-1</v>
      </c>
      <c r="Q3240" s="2">
        <f t="shared" si="88"/>
        <v>6</v>
      </c>
      <c r="R3240" s="2">
        <f t="shared" si="89"/>
        <v>149</v>
      </c>
    </row>
    <row r="3241" spans="1:18" ht="14.25" customHeight="1">
      <c r="A3241" s="2">
        <v>742656</v>
      </c>
      <c r="B3241" s="2" t="s">
        <v>30</v>
      </c>
      <c r="C3241" s="2" t="s">
        <v>37</v>
      </c>
      <c r="D3241" s="2" t="s">
        <v>41</v>
      </c>
      <c r="E3241" s="2" t="s">
        <v>44</v>
      </c>
      <c r="F3241" s="2" t="s">
        <v>34</v>
      </c>
      <c r="G3241" s="4">
        <v>43535.472824074073</v>
      </c>
      <c r="H3241" s="4">
        <v>43537.472824074073</v>
      </c>
      <c r="I3241" s="4">
        <v>43539.472824074073</v>
      </c>
      <c r="J3241" s="2">
        <v>31</v>
      </c>
      <c r="K3241" s="2">
        <v>110</v>
      </c>
      <c r="L3241" s="2" t="str">
        <f t="shared" si="84"/>
        <v>Mumbai</v>
      </c>
      <c r="M3241" s="2" t="str">
        <f t="shared" si="85"/>
        <v>Delhi-Mumbai</v>
      </c>
      <c r="N3241" s="2" t="str">
        <f t="shared" si="90"/>
        <v>Outstation</v>
      </c>
      <c r="O3241" s="2" t="str">
        <f t="shared" si="86"/>
        <v>FastWheels</v>
      </c>
      <c r="P3241" s="2">
        <f t="shared" si="87"/>
        <v>-2</v>
      </c>
      <c r="Q3241" s="2">
        <f t="shared" si="88"/>
        <v>2</v>
      </c>
      <c r="R3241" s="2">
        <f t="shared" si="89"/>
        <v>141</v>
      </c>
    </row>
    <row r="3242" spans="1:18" ht="14.25" customHeight="1">
      <c r="A3242" s="2">
        <v>10690</v>
      </c>
      <c r="B3242" s="2" t="s">
        <v>39</v>
      </c>
      <c r="C3242" s="2" t="s">
        <v>43</v>
      </c>
      <c r="D3242" s="2" t="s">
        <v>32</v>
      </c>
      <c r="E3242" s="2" t="s">
        <v>38</v>
      </c>
      <c r="F3242" s="2" t="s">
        <v>34</v>
      </c>
      <c r="G3242" s="4">
        <v>43535.474537037036</v>
      </c>
      <c r="H3242" s="4">
        <v>43535.474537037036</v>
      </c>
      <c r="I3242" s="4">
        <v>43541.474537037036</v>
      </c>
      <c r="J3242" s="2">
        <v>0</v>
      </c>
      <c r="K3242" s="2">
        <v>123</v>
      </c>
      <c r="L3242" s="2" t="str">
        <f t="shared" si="84"/>
        <v>Bangalore</v>
      </c>
      <c r="M3242" s="2" t="str">
        <f t="shared" si="85"/>
        <v>Bangalore-Bangalore</v>
      </c>
      <c r="N3242" s="2" t="str">
        <f t="shared" si="90"/>
        <v>Local</v>
      </c>
      <c r="O3242" s="2" t="str">
        <f t="shared" si="86"/>
        <v>Ship2Home</v>
      </c>
      <c r="P3242" s="2">
        <f t="shared" si="87"/>
        <v>-6</v>
      </c>
      <c r="Q3242" s="2">
        <f t="shared" si="88"/>
        <v>0</v>
      </c>
      <c r="R3242" s="2">
        <f t="shared" si="89"/>
        <v>123</v>
      </c>
    </row>
    <row r="3243" spans="1:18" ht="14.25" customHeight="1">
      <c r="A3243" s="2">
        <v>469895</v>
      </c>
      <c r="B3243" s="2" t="s">
        <v>30</v>
      </c>
      <c r="C3243" s="2" t="s">
        <v>37</v>
      </c>
      <c r="D3243" s="2" t="s">
        <v>41</v>
      </c>
      <c r="E3243" s="2" t="s">
        <v>33</v>
      </c>
      <c r="F3243" s="2" t="s">
        <v>34</v>
      </c>
      <c r="G3243" s="4">
        <v>43535.479444444441</v>
      </c>
      <c r="H3243" s="4">
        <v>43543.479444444441</v>
      </c>
      <c r="I3243" s="4">
        <v>43540.479444444441</v>
      </c>
      <c r="J3243" s="2">
        <v>25</v>
      </c>
      <c r="K3243" s="2">
        <v>110</v>
      </c>
      <c r="L3243" s="2" t="str">
        <f t="shared" si="84"/>
        <v>Mumbai</v>
      </c>
      <c r="M3243" s="2" t="str">
        <f t="shared" si="85"/>
        <v>Delhi-Mumbai</v>
      </c>
      <c r="N3243" s="2" t="str">
        <f t="shared" si="90"/>
        <v>Outstation</v>
      </c>
      <c r="O3243" s="2" t="str">
        <f t="shared" si="86"/>
        <v>Ship2Home</v>
      </c>
      <c r="P3243" s="2">
        <f t="shared" si="87"/>
        <v>3</v>
      </c>
      <c r="Q3243" s="2">
        <f t="shared" si="88"/>
        <v>8</v>
      </c>
      <c r="R3243" s="2">
        <f t="shared" si="89"/>
        <v>135</v>
      </c>
    </row>
    <row r="3244" spans="1:18" ht="14.25" customHeight="1">
      <c r="A3244" s="2">
        <v>456122</v>
      </c>
      <c r="B3244" s="2" t="s">
        <v>36</v>
      </c>
      <c r="C3244" s="2" t="s">
        <v>45</v>
      </c>
      <c r="D3244" s="2" t="s">
        <v>41</v>
      </c>
      <c r="E3244" s="2" t="s">
        <v>44</v>
      </c>
      <c r="F3244" s="2" t="s">
        <v>34</v>
      </c>
      <c r="G3244" s="4">
        <v>43535.480173611111</v>
      </c>
      <c r="H3244" s="4">
        <v>43542.480173611111</v>
      </c>
      <c r="I3244" s="4">
        <v>43538.480173611111</v>
      </c>
      <c r="J3244" s="2">
        <v>83</v>
      </c>
      <c r="K3244" s="2">
        <v>106</v>
      </c>
      <c r="L3244" s="2" t="str">
        <f t="shared" si="84"/>
        <v>Chennai</v>
      </c>
      <c r="M3244" s="2" t="str">
        <f t="shared" si="85"/>
        <v>Delhi-Chennai</v>
      </c>
      <c r="N3244" s="2" t="str">
        <f t="shared" si="90"/>
        <v>Outstation</v>
      </c>
      <c r="O3244" s="2" t="str">
        <f t="shared" si="86"/>
        <v>FastWheels</v>
      </c>
      <c r="P3244" s="2">
        <f t="shared" si="87"/>
        <v>4</v>
      </c>
      <c r="Q3244" s="2">
        <f t="shared" si="88"/>
        <v>7</v>
      </c>
      <c r="R3244" s="2">
        <f t="shared" si="89"/>
        <v>189</v>
      </c>
    </row>
    <row r="3245" spans="1:18" ht="14.25" customHeight="1">
      <c r="A3245" s="2">
        <v>33972</v>
      </c>
      <c r="B3245" s="2" t="s">
        <v>48</v>
      </c>
      <c r="C3245" s="2" t="s">
        <v>31</v>
      </c>
      <c r="D3245" s="2" t="s">
        <v>41</v>
      </c>
      <c r="E3245" s="2" t="s">
        <v>44</v>
      </c>
      <c r="F3245" s="2" t="s">
        <v>34</v>
      </c>
      <c r="G3245" s="4">
        <v>43535.482233796298</v>
      </c>
      <c r="H3245" s="4">
        <v>43539.482233796298</v>
      </c>
      <c r="I3245" s="4">
        <v>43539.482233796298</v>
      </c>
      <c r="J3245" s="2">
        <v>0</v>
      </c>
      <c r="K3245" s="2">
        <v>129</v>
      </c>
      <c r="L3245" s="2" t="str">
        <f t="shared" si="84"/>
        <v>Delhi</v>
      </c>
      <c r="M3245" s="2" t="str">
        <f t="shared" si="85"/>
        <v>Delhi-Delhi</v>
      </c>
      <c r="N3245" s="2" t="str">
        <f t="shared" si="90"/>
        <v>Local</v>
      </c>
      <c r="O3245" s="2" t="str">
        <f t="shared" si="86"/>
        <v>FastWheels</v>
      </c>
      <c r="P3245" s="2">
        <f t="shared" si="87"/>
        <v>0</v>
      </c>
      <c r="Q3245" s="2">
        <f t="shared" si="88"/>
        <v>4</v>
      </c>
      <c r="R3245" s="2">
        <f t="shared" si="89"/>
        <v>129</v>
      </c>
    </row>
    <row r="3246" spans="1:18" ht="14.25" customHeight="1">
      <c r="A3246" s="2">
        <v>131185</v>
      </c>
      <c r="B3246" s="2" t="s">
        <v>39</v>
      </c>
      <c r="C3246" s="2" t="s">
        <v>37</v>
      </c>
      <c r="D3246" s="2" t="s">
        <v>32</v>
      </c>
      <c r="E3246" s="2" t="s">
        <v>33</v>
      </c>
      <c r="F3246" s="2" t="s">
        <v>34</v>
      </c>
      <c r="G3246" s="4">
        <v>43535.484143518515</v>
      </c>
      <c r="H3246" s="4">
        <v>43543.484143518515</v>
      </c>
      <c r="I3246" s="4">
        <v>43542.484143518515</v>
      </c>
      <c r="J3246" s="2">
        <v>41</v>
      </c>
      <c r="K3246" s="2">
        <v>114</v>
      </c>
      <c r="L3246" s="2" t="str">
        <f t="shared" si="84"/>
        <v>Mumbai</v>
      </c>
      <c r="M3246" s="2" t="str">
        <f t="shared" si="85"/>
        <v>Bangalore-Mumbai</v>
      </c>
      <c r="N3246" s="2" t="str">
        <f t="shared" si="90"/>
        <v>Outstation</v>
      </c>
      <c r="O3246" s="2" t="str">
        <f t="shared" si="86"/>
        <v>Ship2Home</v>
      </c>
      <c r="P3246" s="2">
        <f t="shared" si="87"/>
        <v>1</v>
      </c>
      <c r="Q3246" s="2">
        <f t="shared" si="88"/>
        <v>8</v>
      </c>
      <c r="R3246" s="2">
        <f t="shared" si="89"/>
        <v>155</v>
      </c>
    </row>
    <row r="3247" spans="1:18" ht="14.25" customHeight="1">
      <c r="A3247" s="2">
        <v>207180</v>
      </c>
      <c r="B3247" s="2" t="s">
        <v>39</v>
      </c>
      <c r="C3247" s="2" t="s">
        <v>43</v>
      </c>
      <c r="D3247" s="2" t="s">
        <v>41</v>
      </c>
      <c r="E3247" s="2" t="s">
        <v>44</v>
      </c>
      <c r="F3247" s="2" t="s">
        <v>34</v>
      </c>
      <c r="G3247" s="4">
        <v>43535.492615740739</v>
      </c>
      <c r="H3247" s="4">
        <v>43537.492615740739</v>
      </c>
      <c r="I3247" s="4">
        <v>43539.492615740739</v>
      </c>
      <c r="J3247" s="2">
        <v>58</v>
      </c>
      <c r="K3247" s="2">
        <v>102</v>
      </c>
      <c r="L3247" s="2" t="str">
        <f t="shared" si="84"/>
        <v>Bangalore</v>
      </c>
      <c r="M3247" s="2" t="str">
        <f t="shared" si="85"/>
        <v>Delhi-Bangalore</v>
      </c>
      <c r="N3247" s="2" t="str">
        <f t="shared" si="90"/>
        <v>Outstation</v>
      </c>
      <c r="O3247" s="2" t="str">
        <f t="shared" si="86"/>
        <v>FastWheels</v>
      </c>
      <c r="P3247" s="2">
        <f t="shared" si="87"/>
        <v>-2</v>
      </c>
      <c r="Q3247" s="2">
        <f t="shared" si="88"/>
        <v>2</v>
      </c>
      <c r="R3247" s="2">
        <f t="shared" si="89"/>
        <v>160</v>
      </c>
    </row>
    <row r="3248" spans="1:18" ht="14.25" customHeight="1">
      <c r="A3248" s="2">
        <v>181142</v>
      </c>
      <c r="B3248" s="2" t="s">
        <v>39</v>
      </c>
      <c r="C3248" s="2" t="s">
        <v>37</v>
      </c>
      <c r="D3248" s="2" t="s">
        <v>41</v>
      </c>
      <c r="E3248" s="2" t="s">
        <v>38</v>
      </c>
      <c r="F3248" s="2" t="s">
        <v>34</v>
      </c>
      <c r="G3248" s="4">
        <v>43535.494710648149</v>
      </c>
      <c r="H3248" s="4">
        <v>43542.494710648149</v>
      </c>
      <c r="I3248" s="4">
        <v>43539.494710648149</v>
      </c>
      <c r="J3248" s="2">
        <v>28</v>
      </c>
      <c r="K3248" s="2">
        <v>113</v>
      </c>
      <c r="L3248" s="2" t="str">
        <f t="shared" si="84"/>
        <v>Mumbai</v>
      </c>
      <c r="M3248" s="2" t="str">
        <f t="shared" si="85"/>
        <v>Delhi-Mumbai</v>
      </c>
      <c r="N3248" s="2" t="str">
        <f t="shared" si="90"/>
        <v>Outstation</v>
      </c>
      <c r="O3248" s="2" t="str">
        <f t="shared" si="86"/>
        <v>Ship2Home</v>
      </c>
      <c r="P3248" s="2">
        <f t="shared" si="87"/>
        <v>3</v>
      </c>
      <c r="Q3248" s="2">
        <f t="shared" si="88"/>
        <v>7</v>
      </c>
      <c r="R3248" s="2">
        <f t="shared" si="89"/>
        <v>141</v>
      </c>
    </row>
    <row r="3249" spans="1:18" ht="14.25" customHeight="1">
      <c r="A3249" s="2">
        <v>600703</v>
      </c>
      <c r="B3249" s="2" t="s">
        <v>39</v>
      </c>
      <c r="C3249" s="2" t="s">
        <v>31</v>
      </c>
      <c r="D3249" s="2" t="s">
        <v>41</v>
      </c>
      <c r="E3249" s="2" t="s">
        <v>33</v>
      </c>
      <c r="F3249" s="2" t="s">
        <v>34</v>
      </c>
      <c r="G3249" s="4">
        <v>43535.496840277781</v>
      </c>
      <c r="H3249" s="4">
        <v>43541.496840277781</v>
      </c>
      <c r="I3249" s="4">
        <v>43538.496840277781</v>
      </c>
      <c r="J3249" s="2">
        <v>0</v>
      </c>
      <c r="K3249" s="2">
        <v>122</v>
      </c>
      <c r="L3249" s="2" t="str">
        <f t="shared" si="84"/>
        <v>Delhi</v>
      </c>
      <c r="M3249" s="2" t="str">
        <f t="shared" si="85"/>
        <v>Delhi-Delhi</v>
      </c>
      <c r="N3249" s="2" t="str">
        <f t="shared" si="90"/>
        <v>Local</v>
      </c>
      <c r="O3249" s="2" t="str">
        <f t="shared" si="86"/>
        <v>Ship2Home</v>
      </c>
      <c r="P3249" s="2">
        <f t="shared" si="87"/>
        <v>3</v>
      </c>
      <c r="Q3249" s="2">
        <f t="shared" si="88"/>
        <v>6</v>
      </c>
      <c r="R3249" s="2">
        <f t="shared" si="89"/>
        <v>122</v>
      </c>
    </row>
    <row r="3250" spans="1:18" ht="14.25" customHeight="1">
      <c r="A3250" s="2">
        <v>668414</v>
      </c>
      <c r="B3250" s="2" t="s">
        <v>39</v>
      </c>
      <c r="C3250" s="2" t="s">
        <v>37</v>
      </c>
      <c r="D3250" s="2" t="s">
        <v>32</v>
      </c>
      <c r="E3250" s="2" t="s">
        <v>38</v>
      </c>
      <c r="F3250" s="2" t="s">
        <v>34</v>
      </c>
      <c r="G3250" s="4">
        <v>43535.499363425923</v>
      </c>
      <c r="H3250" s="4">
        <v>43538.499363425923</v>
      </c>
      <c r="I3250" s="4">
        <v>43539.499363425923</v>
      </c>
      <c r="J3250" s="2">
        <v>28</v>
      </c>
      <c r="K3250" s="2">
        <v>108</v>
      </c>
      <c r="L3250" s="2" t="str">
        <f t="shared" si="84"/>
        <v>Mumbai</v>
      </c>
      <c r="M3250" s="2" t="str">
        <f t="shared" si="85"/>
        <v>Bangalore-Mumbai</v>
      </c>
      <c r="N3250" s="2" t="str">
        <f t="shared" si="90"/>
        <v>Outstation</v>
      </c>
      <c r="O3250" s="2" t="str">
        <f t="shared" si="86"/>
        <v>Ship2Home</v>
      </c>
      <c r="P3250" s="2">
        <f t="shared" si="87"/>
        <v>-1</v>
      </c>
      <c r="Q3250" s="2">
        <f t="shared" si="88"/>
        <v>3</v>
      </c>
      <c r="R3250" s="2">
        <f t="shared" si="89"/>
        <v>136</v>
      </c>
    </row>
    <row r="3251" spans="1:18" ht="14.25" customHeight="1">
      <c r="A3251" s="2">
        <v>901197</v>
      </c>
      <c r="B3251" s="2" t="s">
        <v>36</v>
      </c>
      <c r="C3251" s="2" t="s">
        <v>37</v>
      </c>
      <c r="D3251" s="2" t="s">
        <v>41</v>
      </c>
      <c r="E3251" s="2" t="s">
        <v>33</v>
      </c>
      <c r="F3251" s="2" t="s">
        <v>34</v>
      </c>
      <c r="G3251" s="4">
        <v>43535.499675925923</v>
      </c>
      <c r="H3251" s="4">
        <v>43540.499675925923</v>
      </c>
      <c r="I3251" s="4">
        <v>43541.499675925923</v>
      </c>
      <c r="J3251" s="2">
        <v>49</v>
      </c>
      <c r="K3251" s="2">
        <v>112</v>
      </c>
      <c r="L3251" s="2" t="str">
        <f t="shared" si="84"/>
        <v>Mumbai</v>
      </c>
      <c r="M3251" s="2" t="str">
        <f t="shared" si="85"/>
        <v>Delhi-Mumbai</v>
      </c>
      <c r="N3251" s="2" t="str">
        <f t="shared" si="90"/>
        <v>Outstation</v>
      </c>
      <c r="O3251" s="2" t="str">
        <f t="shared" si="86"/>
        <v>Ship2Home</v>
      </c>
      <c r="P3251" s="2">
        <f t="shared" si="87"/>
        <v>-1</v>
      </c>
      <c r="Q3251" s="2">
        <f t="shared" si="88"/>
        <v>5</v>
      </c>
      <c r="R3251" s="2">
        <f t="shared" si="89"/>
        <v>161</v>
      </c>
    </row>
    <row r="3252" spans="1:18" ht="14.25" customHeight="1">
      <c r="A3252" s="2">
        <v>875687</v>
      </c>
      <c r="B3252" s="2" t="s">
        <v>36</v>
      </c>
      <c r="C3252" s="2" t="s">
        <v>45</v>
      </c>
      <c r="D3252" s="2" t="s">
        <v>32</v>
      </c>
      <c r="E3252" s="2" t="s">
        <v>33</v>
      </c>
      <c r="F3252" s="2" t="s">
        <v>34</v>
      </c>
      <c r="G3252" s="4">
        <v>43535.508287037039</v>
      </c>
      <c r="H3252" s="4">
        <v>43541.508287037039</v>
      </c>
      <c r="I3252" s="4">
        <v>43538.508287037039</v>
      </c>
      <c r="J3252" s="2">
        <v>32</v>
      </c>
      <c r="K3252" s="2">
        <v>129</v>
      </c>
      <c r="L3252" s="2" t="str">
        <f t="shared" si="84"/>
        <v>Chennai</v>
      </c>
      <c r="M3252" s="2" t="str">
        <f t="shared" si="85"/>
        <v>Bangalore-Chennai</v>
      </c>
      <c r="N3252" s="2" t="str">
        <f t="shared" si="90"/>
        <v>Outstation</v>
      </c>
      <c r="O3252" s="2" t="str">
        <f t="shared" si="86"/>
        <v>Ship2Home</v>
      </c>
      <c r="P3252" s="2">
        <f t="shared" si="87"/>
        <v>3</v>
      </c>
      <c r="Q3252" s="2">
        <f t="shared" si="88"/>
        <v>6</v>
      </c>
      <c r="R3252" s="2">
        <f t="shared" si="89"/>
        <v>161</v>
      </c>
    </row>
    <row r="3253" spans="1:18" ht="14.25" customHeight="1">
      <c r="A3253" s="2">
        <v>52979</v>
      </c>
      <c r="B3253" s="2" t="s">
        <v>36</v>
      </c>
      <c r="C3253" s="2" t="s">
        <v>40</v>
      </c>
      <c r="D3253" s="2" t="s">
        <v>32</v>
      </c>
      <c r="E3253" s="2" t="s">
        <v>33</v>
      </c>
      <c r="F3253" s="2" t="s">
        <v>34</v>
      </c>
      <c r="G3253" s="4">
        <v>43535.508726851855</v>
      </c>
      <c r="H3253" s="4">
        <v>43542.508726851855</v>
      </c>
      <c r="I3253" s="4">
        <v>43540.508726851855</v>
      </c>
      <c r="J3253" s="2">
        <v>34</v>
      </c>
      <c r="K3253" s="2">
        <v>114</v>
      </c>
      <c r="L3253" s="2" t="str">
        <f t="shared" si="84"/>
        <v>Kolkata</v>
      </c>
      <c r="M3253" s="2" t="str">
        <f t="shared" si="85"/>
        <v>Bangalore-Kolkata</v>
      </c>
      <c r="N3253" s="2" t="str">
        <f t="shared" si="90"/>
        <v>Outstation</v>
      </c>
      <c r="O3253" s="2" t="str">
        <f t="shared" si="86"/>
        <v>Ship2Home</v>
      </c>
      <c r="P3253" s="2">
        <f t="shared" si="87"/>
        <v>2</v>
      </c>
      <c r="Q3253" s="2">
        <f t="shared" si="88"/>
        <v>7</v>
      </c>
      <c r="R3253" s="2">
        <f t="shared" si="89"/>
        <v>148</v>
      </c>
    </row>
    <row r="3254" spans="1:18" ht="14.25" customHeight="1">
      <c r="A3254" s="2">
        <v>42973</v>
      </c>
      <c r="B3254" s="2" t="s">
        <v>30</v>
      </c>
      <c r="C3254" s="2" t="s">
        <v>31</v>
      </c>
      <c r="D3254" s="2" t="s">
        <v>32</v>
      </c>
      <c r="E3254" s="2" t="s">
        <v>33</v>
      </c>
      <c r="F3254" s="2" t="s">
        <v>34</v>
      </c>
      <c r="G3254" s="4">
        <v>43535.518391203703</v>
      </c>
      <c r="H3254" s="4">
        <v>43544.518391203703</v>
      </c>
      <c r="I3254" s="4">
        <v>43540.518391203703</v>
      </c>
      <c r="J3254" s="2">
        <v>47</v>
      </c>
      <c r="K3254" s="2">
        <v>128</v>
      </c>
      <c r="L3254" s="2" t="str">
        <f t="shared" si="84"/>
        <v>Delhi</v>
      </c>
      <c r="M3254" s="2" t="str">
        <f t="shared" si="85"/>
        <v>Bangalore-Delhi</v>
      </c>
      <c r="N3254" s="2" t="str">
        <f t="shared" si="90"/>
        <v>Outstation</v>
      </c>
      <c r="O3254" s="2" t="str">
        <f t="shared" si="86"/>
        <v>Ship2Home</v>
      </c>
      <c r="P3254" s="2">
        <f t="shared" si="87"/>
        <v>4</v>
      </c>
      <c r="Q3254" s="2">
        <f t="shared" si="88"/>
        <v>9</v>
      </c>
      <c r="R3254" s="2">
        <f t="shared" si="89"/>
        <v>175</v>
      </c>
    </row>
    <row r="3255" spans="1:18" ht="14.25" customHeight="1">
      <c r="A3255" s="2">
        <v>252678</v>
      </c>
      <c r="B3255" s="2" t="s">
        <v>39</v>
      </c>
      <c r="C3255" s="2" t="s">
        <v>40</v>
      </c>
      <c r="D3255" s="2" t="s">
        <v>41</v>
      </c>
      <c r="E3255" s="2" t="s">
        <v>38</v>
      </c>
      <c r="F3255" s="2" t="s">
        <v>34</v>
      </c>
      <c r="G3255" s="4">
        <v>43535.521828703706</v>
      </c>
      <c r="H3255" s="4">
        <v>43538.521828703706</v>
      </c>
      <c r="I3255" s="4">
        <v>43538.521828703706</v>
      </c>
      <c r="J3255" s="2">
        <v>46</v>
      </c>
      <c r="K3255" s="2">
        <v>107</v>
      </c>
      <c r="L3255" s="2" t="str">
        <f t="shared" si="84"/>
        <v>Kolkata</v>
      </c>
      <c r="M3255" s="2" t="str">
        <f t="shared" si="85"/>
        <v>Delhi-Kolkata</v>
      </c>
      <c r="N3255" s="2" t="str">
        <f t="shared" si="90"/>
        <v>Outstation</v>
      </c>
      <c r="O3255" s="2" t="str">
        <f t="shared" si="86"/>
        <v>Ship2Home</v>
      </c>
      <c r="P3255" s="2">
        <f t="shared" si="87"/>
        <v>0</v>
      </c>
      <c r="Q3255" s="2">
        <f t="shared" si="88"/>
        <v>3</v>
      </c>
      <c r="R3255" s="2">
        <f t="shared" si="89"/>
        <v>153</v>
      </c>
    </row>
    <row r="3256" spans="1:18" ht="14.25" customHeight="1">
      <c r="A3256" s="2">
        <v>760275</v>
      </c>
      <c r="B3256" s="2" t="s">
        <v>39</v>
      </c>
      <c r="C3256" s="2" t="s">
        <v>31</v>
      </c>
      <c r="D3256" s="2" t="s">
        <v>41</v>
      </c>
      <c r="E3256" s="2" t="s">
        <v>33</v>
      </c>
      <c r="F3256" s="2" t="s">
        <v>34</v>
      </c>
      <c r="G3256" s="4">
        <v>43535.523240740738</v>
      </c>
      <c r="H3256" s="4">
        <v>43536.523240740738</v>
      </c>
      <c r="I3256" s="4">
        <v>43539.523240740738</v>
      </c>
      <c r="J3256" s="2">
        <v>0</v>
      </c>
      <c r="K3256" s="2">
        <v>121</v>
      </c>
      <c r="L3256" s="2" t="str">
        <f t="shared" si="84"/>
        <v>Delhi</v>
      </c>
      <c r="M3256" s="2" t="str">
        <f t="shared" si="85"/>
        <v>Delhi-Delhi</v>
      </c>
      <c r="N3256" s="2" t="str">
        <f t="shared" si="90"/>
        <v>Local</v>
      </c>
      <c r="O3256" s="2" t="str">
        <f t="shared" si="86"/>
        <v>Ship2Home</v>
      </c>
      <c r="P3256" s="2">
        <f t="shared" si="87"/>
        <v>-3</v>
      </c>
      <c r="Q3256" s="2">
        <f t="shared" si="88"/>
        <v>1</v>
      </c>
      <c r="R3256" s="2">
        <f t="shared" si="89"/>
        <v>121</v>
      </c>
    </row>
    <row r="3257" spans="1:18" ht="14.25" customHeight="1">
      <c r="A3257" s="2">
        <v>817339</v>
      </c>
      <c r="B3257" s="2" t="s">
        <v>48</v>
      </c>
      <c r="C3257" s="2" t="s">
        <v>31</v>
      </c>
      <c r="D3257" s="2" t="s">
        <v>41</v>
      </c>
      <c r="E3257" s="2" t="s">
        <v>33</v>
      </c>
      <c r="F3257" s="2" t="s">
        <v>34</v>
      </c>
      <c r="G3257" s="4">
        <v>43535.529826388891</v>
      </c>
      <c r="H3257" s="4">
        <v>43538.529826388891</v>
      </c>
      <c r="I3257" s="4">
        <v>43542.529826388891</v>
      </c>
      <c r="J3257" s="2">
        <v>0</v>
      </c>
      <c r="K3257" s="2">
        <v>126</v>
      </c>
      <c r="L3257" s="2" t="str">
        <f t="shared" si="84"/>
        <v>Delhi</v>
      </c>
      <c r="M3257" s="2" t="str">
        <f t="shared" si="85"/>
        <v>Delhi-Delhi</v>
      </c>
      <c r="N3257" s="2" t="str">
        <f t="shared" si="90"/>
        <v>Local</v>
      </c>
      <c r="O3257" s="2" t="str">
        <f t="shared" si="86"/>
        <v>Ship2Home</v>
      </c>
      <c r="P3257" s="2">
        <f t="shared" si="87"/>
        <v>-4</v>
      </c>
      <c r="Q3257" s="2">
        <f t="shared" si="88"/>
        <v>3</v>
      </c>
      <c r="R3257" s="2">
        <f t="shared" si="89"/>
        <v>126</v>
      </c>
    </row>
    <row r="3258" spans="1:18" ht="14.25" customHeight="1">
      <c r="A3258" s="2">
        <v>718062</v>
      </c>
      <c r="B3258" s="2" t="s">
        <v>42</v>
      </c>
      <c r="C3258" s="2" t="s">
        <v>37</v>
      </c>
      <c r="D3258" s="2" t="s">
        <v>32</v>
      </c>
      <c r="E3258" s="2" t="s">
        <v>38</v>
      </c>
      <c r="F3258" s="2" t="s">
        <v>34</v>
      </c>
      <c r="G3258" s="4">
        <v>43535.536006944443</v>
      </c>
      <c r="H3258" s="4">
        <v>43543.536006944443</v>
      </c>
      <c r="I3258" s="4">
        <v>43538.536006944443</v>
      </c>
      <c r="J3258" s="2">
        <v>38</v>
      </c>
      <c r="K3258" s="2">
        <v>109</v>
      </c>
      <c r="L3258" s="2" t="str">
        <f t="shared" si="84"/>
        <v>Mumbai</v>
      </c>
      <c r="M3258" s="2" t="str">
        <f t="shared" si="85"/>
        <v>Bangalore-Mumbai</v>
      </c>
      <c r="N3258" s="2" t="str">
        <f t="shared" si="90"/>
        <v>Outstation</v>
      </c>
      <c r="O3258" s="2" t="str">
        <f t="shared" si="86"/>
        <v>Ship2Home</v>
      </c>
      <c r="P3258" s="2">
        <f t="shared" si="87"/>
        <v>5</v>
      </c>
      <c r="Q3258" s="2">
        <f t="shared" si="88"/>
        <v>8</v>
      </c>
      <c r="R3258" s="2">
        <f t="shared" si="89"/>
        <v>147</v>
      </c>
    </row>
    <row r="3259" spans="1:18" ht="14.25" customHeight="1">
      <c r="A3259" s="2">
        <v>410321</v>
      </c>
      <c r="B3259" s="2" t="s">
        <v>39</v>
      </c>
      <c r="C3259" s="2" t="s">
        <v>31</v>
      </c>
      <c r="D3259" s="2" t="s">
        <v>41</v>
      </c>
      <c r="E3259" s="2" t="s">
        <v>44</v>
      </c>
      <c r="F3259" s="2" t="s">
        <v>34</v>
      </c>
      <c r="G3259" s="4">
        <v>43535.543611111112</v>
      </c>
      <c r="H3259" s="4">
        <v>43536.543611111112</v>
      </c>
      <c r="I3259" s="4">
        <v>43540.543611111112</v>
      </c>
      <c r="J3259" s="2">
        <v>0</v>
      </c>
      <c r="K3259" s="2">
        <v>101</v>
      </c>
      <c r="L3259" s="2" t="str">
        <f t="shared" si="84"/>
        <v>Delhi</v>
      </c>
      <c r="M3259" s="2" t="str">
        <f t="shared" si="85"/>
        <v>Delhi-Delhi</v>
      </c>
      <c r="N3259" s="2" t="str">
        <f t="shared" si="90"/>
        <v>Local</v>
      </c>
      <c r="O3259" s="2" t="str">
        <f t="shared" si="86"/>
        <v>FastWheels</v>
      </c>
      <c r="P3259" s="2">
        <f t="shared" si="87"/>
        <v>-4</v>
      </c>
      <c r="Q3259" s="2">
        <f t="shared" si="88"/>
        <v>1</v>
      </c>
      <c r="R3259" s="2">
        <f t="shared" si="89"/>
        <v>101</v>
      </c>
    </row>
    <row r="3260" spans="1:18" ht="14.25" customHeight="1">
      <c r="A3260" s="2">
        <v>885054</v>
      </c>
      <c r="B3260" s="2" t="s">
        <v>39</v>
      </c>
      <c r="C3260" s="2" t="s">
        <v>43</v>
      </c>
      <c r="D3260" s="2" t="s">
        <v>41</v>
      </c>
      <c r="E3260" s="2" t="s">
        <v>38</v>
      </c>
      <c r="F3260" s="2" t="s">
        <v>34</v>
      </c>
      <c r="G3260" s="4">
        <v>43535.543958333335</v>
      </c>
      <c r="H3260" s="4">
        <v>43541.543958333335</v>
      </c>
      <c r="I3260" s="4">
        <v>43538.543958333335</v>
      </c>
      <c r="J3260" s="2">
        <v>29</v>
      </c>
      <c r="K3260" s="2">
        <v>120</v>
      </c>
      <c r="L3260" s="2" t="str">
        <f t="shared" si="84"/>
        <v>Bangalore</v>
      </c>
      <c r="M3260" s="2" t="str">
        <f t="shared" si="85"/>
        <v>Delhi-Bangalore</v>
      </c>
      <c r="N3260" s="2" t="str">
        <f t="shared" si="90"/>
        <v>Outstation</v>
      </c>
      <c r="O3260" s="2" t="str">
        <f t="shared" si="86"/>
        <v>Ship2Home</v>
      </c>
      <c r="P3260" s="2">
        <f t="shared" si="87"/>
        <v>3</v>
      </c>
      <c r="Q3260" s="2">
        <f t="shared" si="88"/>
        <v>6</v>
      </c>
      <c r="R3260" s="2">
        <f t="shared" si="89"/>
        <v>149</v>
      </c>
    </row>
    <row r="3261" spans="1:18" ht="14.25" customHeight="1">
      <c r="A3261" s="2">
        <v>636124</v>
      </c>
      <c r="B3261" s="2" t="s">
        <v>36</v>
      </c>
      <c r="C3261" s="2" t="s">
        <v>37</v>
      </c>
      <c r="D3261" s="2" t="s">
        <v>32</v>
      </c>
      <c r="E3261" s="2" t="s">
        <v>44</v>
      </c>
      <c r="F3261" s="2" t="s">
        <v>34</v>
      </c>
      <c r="G3261" s="4">
        <v>43535.547002314815</v>
      </c>
      <c r="H3261" s="4">
        <v>43541.547002314815</v>
      </c>
      <c r="I3261" s="4">
        <v>43540.547002314815</v>
      </c>
      <c r="J3261" s="2">
        <v>39</v>
      </c>
      <c r="K3261" s="2">
        <v>110</v>
      </c>
      <c r="L3261" s="2" t="str">
        <f t="shared" si="84"/>
        <v>Mumbai</v>
      </c>
      <c r="M3261" s="2" t="str">
        <f t="shared" si="85"/>
        <v>Bangalore-Mumbai</v>
      </c>
      <c r="N3261" s="2" t="str">
        <f t="shared" si="90"/>
        <v>Outstation</v>
      </c>
      <c r="O3261" s="2" t="str">
        <f t="shared" si="86"/>
        <v>FastWheels</v>
      </c>
      <c r="P3261" s="2">
        <f t="shared" si="87"/>
        <v>1</v>
      </c>
      <c r="Q3261" s="2">
        <f t="shared" si="88"/>
        <v>6</v>
      </c>
      <c r="R3261" s="2">
        <f t="shared" si="89"/>
        <v>149</v>
      </c>
    </row>
    <row r="3262" spans="1:18" ht="14.25" customHeight="1">
      <c r="A3262" s="2">
        <v>261023</v>
      </c>
      <c r="B3262" s="2" t="s">
        <v>46</v>
      </c>
      <c r="C3262" s="2" t="s">
        <v>31</v>
      </c>
      <c r="D3262" s="2" t="s">
        <v>41</v>
      </c>
      <c r="E3262" s="2" t="s">
        <v>44</v>
      </c>
      <c r="F3262" s="2" t="s">
        <v>34</v>
      </c>
      <c r="G3262" s="4">
        <v>43535.547210648147</v>
      </c>
      <c r="H3262" s="4">
        <v>43537.547210648147</v>
      </c>
      <c r="I3262" s="4">
        <v>43540.547210648147</v>
      </c>
      <c r="J3262" s="2">
        <v>0</v>
      </c>
      <c r="K3262" s="2">
        <v>102</v>
      </c>
      <c r="L3262" s="2" t="str">
        <f t="shared" si="84"/>
        <v>Delhi</v>
      </c>
      <c r="M3262" s="2" t="str">
        <f t="shared" si="85"/>
        <v>Delhi-Delhi</v>
      </c>
      <c r="N3262" s="2" t="str">
        <f t="shared" si="90"/>
        <v>Local</v>
      </c>
      <c r="O3262" s="2" t="str">
        <f t="shared" si="86"/>
        <v>FastWheels</v>
      </c>
      <c r="P3262" s="2">
        <f t="shared" si="87"/>
        <v>-3</v>
      </c>
      <c r="Q3262" s="2">
        <f t="shared" si="88"/>
        <v>2</v>
      </c>
      <c r="R3262" s="2">
        <f t="shared" si="89"/>
        <v>102</v>
      </c>
    </row>
    <row r="3263" spans="1:18" ht="14.25" customHeight="1">
      <c r="A3263" s="2">
        <v>760821</v>
      </c>
      <c r="B3263" s="2" t="s">
        <v>30</v>
      </c>
      <c r="C3263" s="2" t="s">
        <v>31</v>
      </c>
      <c r="D3263" s="2" t="s">
        <v>41</v>
      </c>
      <c r="E3263" s="2" t="s">
        <v>44</v>
      </c>
      <c r="F3263" s="2" t="s">
        <v>34</v>
      </c>
      <c r="G3263" s="4">
        <v>43535.548298611109</v>
      </c>
      <c r="H3263" s="4">
        <v>43540.548298611109</v>
      </c>
      <c r="I3263" s="4">
        <v>43539.548298611109</v>
      </c>
      <c r="J3263" s="2">
        <v>0</v>
      </c>
      <c r="K3263" s="2">
        <v>102</v>
      </c>
      <c r="L3263" s="2" t="str">
        <f t="shared" si="84"/>
        <v>Delhi</v>
      </c>
      <c r="M3263" s="2" t="str">
        <f t="shared" si="85"/>
        <v>Delhi-Delhi</v>
      </c>
      <c r="N3263" s="2" t="str">
        <f t="shared" si="90"/>
        <v>Local</v>
      </c>
      <c r="O3263" s="2" t="str">
        <f t="shared" si="86"/>
        <v>FastWheels</v>
      </c>
      <c r="P3263" s="2">
        <f t="shared" si="87"/>
        <v>1</v>
      </c>
      <c r="Q3263" s="2">
        <f t="shared" si="88"/>
        <v>5</v>
      </c>
      <c r="R3263" s="2">
        <f t="shared" si="89"/>
        <v>102</v>
      </c>
    </row>
    <row r="3264" spans="1:18" ht="14.25" customHeight="1">
      <c r="A3264" s="2">
        <v>705043</v>
      </c>
      <c r="B3264" s="2" t="s">
        <v>30</v>
      </c>
      <c r="C3264" s="2" t="s">
        <v>31</v>
      </c>
      <c r="D3264" s="2" t="s">
        <v>41</v>
      </c>
      <c r="E3264" s="2" t="s">
        <v>44</v>
      </c>
      <c r="F3264" s="2" t="s">
        <v>34</v>
      </c>
      <c r="G3264" s="4">
        <v>43535.548692129632</v>
      </c>
      <c r="H3264" s="4">
        <v>43540.548692129632</v>
      </c>
      <c r="I3264" s="4">
        <v>43542.548692129632</v>
      </c>
      <c r="J3264" s="2">
        <v>0</v>
      </c>
      <c r="K3264" s="2">
        <v>102</v>
      </c>
      <c r="L3264" s="2" t="str">
        <f t="shared" si="84"/>
        <v>Delhi</v>
      </c>
      <c r="M3264" s="2" t="str">
        <f t="shared" si="85"/>
        <v>Delhi-Delhi</v>
      </c>
      <c r="N3264" s="2" t="str">
        <f t="shared" si="90"/>
        <v>Local</v>
      </c>
      <c r="O3264" s="2" t="str">
        <f t="shared" si="86"/>
        <v>FastWheels</v>
      </c>
      <c r="P3264" s="2">
        <f t="shared" si="87"/>
        <v>-2</v>
      </c>
      <c r="Q3264" s="2">
        <f t="shared" si="88"/>
        <v>5</v>
      </c>
      <c r="R3264" s="2">
        <f t="shared" si="89"/>
        <v>102</v>
      </c>
    </row>
    <row r="3265" spans="1:18" ht="14.25" customHeight="1">
      <c r="A3265" s="2">
        <v>942368</v>
      </c>
      <c r="B3265" s="2" t="s">
        <v>42</v>
      </c>
      <c r="C3265" s="2" t="s">
        <v>43</v>
      </c>
      <c r="D3265" s="2" t="s">
        <v>41</v>
      </c>
      <c r="E3265" s="2" t="s">
        <v>44</v>
      </c>
      <c r="F3265" s="2" t="s">
        <v>34</v>
      </c>
      <c r="G3265" s="4">
        <v>43535.55641203704</v>
      </c>
      <c r="H3265" s="4">
        <v>43537.55641203704</v>
      </c>
      <c r="I3265" s="4">
        <v>43540.55641203704</v>
      </c>
      <c r="J3265" s="2">
        <v>85</v>
      </c>
      <c r="K3265" s="2">
        <v>109</v>
      </c>
      <c r="L3265" s="2" t="str">
        <f t="shared" si="84"/>
        <v>Bangalore</v>
      </c>
      <c r="M3265" s="2" t="str">
        <f t="shared" si="85"/>
        <v>Delhi-Bangalore</v>
      </c>
      <c r="N3265" s="2" t="str">
        <f t="shared" si="90"/>
        <v>Outstation</v>
      </c>
      <c r="O3265" s="2" t="str">
        <f t="shared" si="86"/>
        <v>FastWheels</v>
      </c>
      <c r="P3265" s="2">
        <f t="shared" si="87"/>
        <v>-3</v>
      </c>
      <c r="Q3265" s="2">
        <f t="shared" si="88"/>
        <v>2</v>
      </c>
      <c r="R3265" s="2">
        <f t="shared" si="89"/>
        <v>194</v>
      </c>
    </row>
    <row r="3266" spans="1:18" ht="14.25" customHeight="1">
      <c r="A3266" s="2">
        <v>534664</v>
      </c>
      <c r="B3266" s="2" t="s">
        <v>39</v>
      </c>
      <c r="C3266" s="2" t="s">
        <v>37</v>
      </c>
      <c r="D3266" s="2" t="s">
        <v>41</v>
      </c>
      <c r="E3266" s="2" t="s">
        <v>44</v>
      </c>
      <c r="F3266" s="2" t="s">
        <v>34</v>
      </c>
      <c r="G3266" s="4">
        <v>43535.557013888887</v>
      </c>
      <c r="H3266" s="4">
        <v>43541.557013888887</v>
      </c>
      <c r="I3266" s="4">
        <v>43540.557013888887</v>
      </c>
      <c r="J3266" s="2">
        <v>49</v>
      </c>
      <c r="K3266" s="2">
        <v>113</v>
      </c>
      <c r="L3266" s="2" t="str">
        <f t="shared" si="84"/>
        <v>Mumbai</v>
      </c>
      <c r="M3266" s="2" t="str">
        <f t="shared" si="85"/>
        <v>Delhi-Mumbai</v>
      </c>
      <c r="N3266" s="2" t="str">
        <f t="shared" si="90"/>
        <v>Outstation</v>
      </c>
      <c r="O3266" s="2" t="str">
        <f t="shared" si="86"/>
        <v>FastWheels</v>
      </c>
      <c r="P3266" s="2">
        <f t="shared" si="87"/>
        <v>1</v>
      </c>
      <c r="Q3266" s="2">
        <f t="shared" si="88"/>
        <v>6</v>
      </c>
      <c r="R3266" s="2">
        <f t="shared" si="89"/>
        <v>162</v>
      </c>
    </row>
    <row r="3267" spans="1:18" ht="14.25" customHeight="1">
      <c r="A3267" s="2">
        <v>357132</v>
      </c>
      <c r="B3267" s="2" t="s">
        <v>42</v>
      </c>
      <c r="C3267" s="2" t="s">
        <v>37</v>
      </c>
      <c r="D3267" s="2" t="s">
        <v>32</v>
      </c>
      <c r="E3267" s="2" t="s">
        <v>44</v>
      </c>
      <c r="F3267" s="2" t="s">
        <v>34</v>
      </c>
      <c r="G3267" s="4">
        <v>43535.559953703705</v>
      </c>
      <c r="H3267" s="4">
        <v>43539.559953703705</v>
      </c>
      <c r="I3267" s="4">
        <v>43542.559953703705</v>
      </c>
      <c r="J3267" s="2">
        <v>26</v>
      </c>
      <c r="K3267" s="2">
        <v>107</v>
      </c>
      <c r="L3267" s="2" t="str">
        <f t="shared" si="84"/>
        <v>Mumbai</v>
      </c>
      <c r="M3267" s="2" t="str">
        <f t="shared" si="85"/>
        <v>Bangalore-Mumbai</v>
      </c>
      <c r="N3267" s="2" t="str">
        <f t="shared" si="90"/>
        <v>Outstation</v>
      </c>
      <c r="O3267" s="2" t="str">
        <f t="shared" si="86"/>
        <v>FastWheels</v>
      </c>
      <c r="P3267" s="2">
        <f t="shared" si="87"/>
        <v>-3</v>
      </c>
      <c r="Q3267" s="2">
        <f t="shared" si="88"/>
        <v>4</v>
      </c>
      <c r="R3267" s="2">
        <f t="shared" si="89"/>
        <v>133</v>
      </c>
    </row>
    <row r="3268" spans="1:18" ht="14.25" customHeight="1">
      <c r="A3268" s="2">
        <v>488519</v>
      </c>
      <c r="B3268" s="2" t="s">
        <v>36</v>
      </c>
      <c r="C3268" s="2" t="s">
        <v>40</v>
      </c>
      <c r="D3268" s="2" t="s">
        <v>32</v>
      </c>
      <c r="E3268" s="2" t="s">
        <v>33</v>
      </c>
      <c r="F3268" s="2" t="s">
        <v>34</v>
      </c>
      <c r="G3268" s="4">
        <v>43535.562881944446</v>
      </c>
      <c r="H3268" s="4">
        <v>43537.562881944446</v>
      </c>
      <c r="I3268" s="4">
        <v>43538.562881944446</v>
      </c>
      <c r="J3268" s="2">
        <v>42</v>
      </c>
      <c r="K3268" s="2">
        <v>114</v>
      </c>
      <c r="L3268" s="2" t="str">
        <f t="shared" si="84"/>
        <v>Kolkata</v>
      </c>
      <c r="M3268" s="2" t="str">
        <f t="shared" si="85"/>
        <v>Bangalore-Kolkata</v>
      </c>
      <c r="N3268" s="2" t="str">
        <f t="shared" si="90"/>
        <v>Outstation</v>
      </c>
      <c r="O3268" s="2" t="str">
        <f t="shared" si="86"/>
        <v>Ship2Home</v>
      </c>
      <c r="P3268" s="2">
        <f t="shared" si="87"/>
        <v>-1</v>
      </c>
      <c r="Q3268" s="2">
        <f t="shared" si="88"/>
        <v>2</v>
      </c>
      <c r="R3268" s="2">
        <f t="shared" si="89"/>
        <v>156</v>
      </c>
    </row>
    <row r="3269" spans="1:18" ht="14.25" customHeight="1">
      <c r="A3269" s="2">
        <v>375091</v>
      </c>
      <c r="B3269" s="2" t="s">
        <v>48</v>
      </c>
      <c r="C3269" s="2" t="s">
        <v>37</v>
      </c>
      <c r="D3269" s="2" t="s">
        <v>41</v>
      </c>
      <c r="E3269" s="2" t="s">
        <v>33</v>
      </c>
      <c r="F3269" s="2" t="s">
        <v>34</v>
      </c>
      <c r="G3269" s="4">
        <v>43535.569363425922</v>
      </c>
      <c r="H3269" s="4">
        <v>43538.569363425922</v>
      </c>
      <c r="I3269" s="4">
        <v>43540.569363425922</v>
      </c>
      <c r="J3269" s="2">
        <v>30</v>
      </c>
      <c r="K3269" s="2">
        <v>110</v>
      </c>
      <c r="L3269" s="2" t="str">
        <f t="shared" si="84"/>
        <v>Mumbai</v>
      </c>
      <c r="M3269" s="2" t="str">
        <f t="shared" si="85"/>
        <v>Delhi-Mumbai</v>
      </c>
      <c r="N3269" s="2" t="str">
        <f t="shared" si="90"/>
        <v>Outstation</v>
      </c>
      <c r="O3269" s="2" t="str">
        <f t="shared" si="86"/>
        <v>Ship2Home</v>
      </c>
      <c r="P3269" s="2">
        <f t="shared" si="87"/>
        <v>-2</v>
      </c>
      <c r="Q3269" s="2">
        <f t="shared" si="88"/>
        <v>3</v>
      </c>
      <c r="R3269" s="2">
        <f t="shared" si="89"/>
        <v>140</v>
      </c>
    </row>
    <row r="3270" spans="1:18" ht="14.25" customHeight="1">
      <c r="A3270" s="2">
        <v>592057</v>
      </c>
      <c r="B3270" s="2" t="s">
        <v>47</v>
      </c>
      <c r="C3270" s="2" t="s">
        <v>31</v>
      </c>
      <c r="D3270" s="2" t="s">
        <v>41</v>
      </c>
      <c r="E3270" s="2" t="s">
        <v>33</v>
      </c>
      <c r="F3270" s="2" t="s">
        <v>34</v>
      </c>
      <c r="G3270" s="4">
        <v>43535.56962962963</v>
      </c>
      <c r="H3270" s="4">
        <v>43538.56962962963</v>
      </c>
      <c r="I3270" s="4">
        <v>43538.56962962963</v>
      </c>
      <c r="J3270" s="2">
        <v>0</v>
      </c>
      <c r="K3270" s="2">
        <v>126</v>
      </c>
      <c r="L3270" s="2" t="str">
        <f t="shared" si="84"/>
        <v>Delhi</v>
      </c>
      <c r="M3270" s="2" t="str">
        <f t="shared" si="85"/>
        <v>Delhi-Delhi</v>
      </c>
      <c r="N3270" s="2" t="str">
        <f t="shared" si="90"/>
        <v>Local</v>
      </c>
      <c r="O3270" s="2" t="str">
        <f t="shared" si="86"/>
        <v>Ship2Home</v>
      </c>
      <c r="P3270" s="2">
        <f t="shared" si="87"/>
        <v>0</v>
      </c>
      <c r="Q3270" s="2">
        <f t="shared" si="88"/>
        <v>3</v>
      </c>
      <c r="R3270" s="2">
        <f t="shared" si="89"/>
        <v>126</v>
      </c>
    </row>
    <row r="3271" spans="1:18" ht="14.25" customHeight="1">
      <c r="A3271" s="2">
        <v>152986</v>
      </c>
      <c r="B3271" s="2" t="s">
        <v>30</v>
      </c>
      <c r="C3271" s="2" t="s">
        <v>43</v>
      </c>
      <c r="D3271" s="2" t="s">
        <v>32</v>
      </c>
      <c r="E3271" s="2" t="s">
        <v>38</v>
      </c>
      <c r="F3271" s="2" t="s">
        <v>34</v>
      </c>
      <c r="G3271" s="4">
        <v>43535.575752314813</v>
      </c>
      <c r="H3271" s="4">
        <v>43535.575752314813</v>
      </c>
      <c r="I3271" s="4">
        <v>43538.575752314813</v>
      </c>
      <c r="J3271" s="2">
        <v>0</v>
      </c>
      <c r="K3271" s="2">
        <v>124</v>
      </c>
      <c r="L3271" s="2" t="str">
        <f t="shared" si="84"/>
        <v>Bangalore</v>
      </c>
      <c r="M3271" s="2" t="str">
        <f t="shared" si="85"/>
        <v>Bangalore-Bangalore</v>
      </c>
      <c r="N3271" s="2" t="str">
        <f t="shared" si="90"/>
        <v>Local</v>
      </c>
      <c r="O3271" s="2" t="str">
        <f t="shared" si="86"/>
        <v>Ship2Home</v>
      </c>
      <c r="P3271" s="2">
        <f t="shared" si="87"/>
        <v>-3</v>
      </c>
      <c r="Q3271" s="2">
        <f t="shared" si="88"/>
        <v>0</v>
      </c>
      <c r="R3271" s="2">
        <f t="shared" si="89"/>
        <v>124</v>
      </c>
    </row>
    <row r="3272" spans="1:18" ht="14.25" customHeight="1">
      <c r="A3272" s="2">
        <v>989105</v>
      </c>
      <c r="B3272" s="2" t="s">
        <v>39</v>
      </c>
      <c r="C3272" s="2" t="s">
        <v>31</v>
      </c>
      <c r="D3272" s="2" t="s">
        <v>32</v>
      </c>
      <c r="E3272" s="2" t="s">
        <v>33</v>
      </c>
      <c r="F3272" s="2" t="s">
        <v>34</v>
      </c>
      <c r="G3272" s="4">
        <v>43535.577847222223</v>
      </c>
      <c r="H3272" s="4">
        <v>43544.577847222223</v>
      </c>
      <c r="I3272" s="4">
        <v>43539.577847222223</v>
      </c>
      <c r="J3272" s="2">
        <v>35</v>
      </c>
      <c r="K3272" s="2">
        <v>126</v>
      </c>
      <c r="L3272" s="2" t="str">
        <f t="shared" si="84"/>
        <v>Delhi</v>
      </c>
      <c r="M3272" s="2" t="str">
        <f t="shared" si="85"/>
        <v>Bangalore-Delhi</v>
      </c>
      <c r="N3272" s="2" t="str">
        <f t="shared" si="90"/>
        <v>Outstation</v>
      </c>
      <c r="O3272" s="2" t="str">
        <f t="shared" si="86"/>
        <v>Ship2Home</v>
      </c>
      <c r="P3272" s="2">
        <f t="shared" si="87"/>
        <v>5</v>
      </c>
      <c r="Q3272" s="2">
        <f t="shared" si="88"/>
        <v>9</v>
      </c>
      <c r="R3272" s="2">
        <f t="shared" si="89"/>
        <v>161</v>
      </c>
    </row>
    <row r="3273" spans="1:18" ht="14.25" customHeight="1">
      <c r="A3273" s="2">
        <v>418332</v>
      </c>
      <c r="B3273" s="2" t="s">
        <v>42</v>
      </c>
      <c r="C3273" s="2" t="s">
        <v>37</v>
      </c>
      <c r="D3273" s="2" t="s">
        <v>32</v>
      </c>
      <c r="E3273" s="2" t="s">
        <v>44</v>
      </c>
      <c r="F3273" s="2" t="s">
        <v>34</v>
      </c>
      <c r="G3273" s="4">
        <v>43535.578275462962</v>
      </c>
      <c r="H3273" s="4">
        <v>43538.578275462962</v>
      </c>
      <c r="I3273" s="4">
        <v>43541.578275462962</v>
      </c>
      <c r="J3273" s="2">
        <v>36</v>
      </c>
      <c r="K3273" s="2">
        <v>107</v>
      </c>
      <c r="L3273" s="2" t="str">
        <f t="shared" si="84"/>
        <v>Mumbai</v>
      </c>
      <c r="M3273" s="2" t="str">
        <f t="shared" si="85"/>
        <v>Bangalore-Mumbai</v>
      </c>
      <c r="N3273" s="2" t="str">
        <f t="shared" si="90"/>
        <v>Outstation</v>
      </c>
      <c r="O3273" s="2" t="str">
        <f t="shared" si="86"/>
        <v>FastWheels</v>
      </c>
      <c r="P3273" s="2">
        <f t="shared" si="87"/>
        <v>-3</v>
      </c>
      <c r="Q3273" s="2">
        <f t="shared" si="88"/>
        <v>3</v>
      </c>
      <c r="R3273" s="2">
        <f t="shared" si="89"/>
        <v>143</v>
      </c>
    </row>
    <row r="3274" spans="1:18" ht="14.25" customHeight="1">
      <c r="A3274" s="2">
        <v>738437</v>
      </c>
      <c r="B3274" s="2" t="s">
        <v>36</v>
      </c>
      <c r="C3274" s="2" t="s">
        <v>40</v>
      </c>
      <c r="D3274" s="2" t="s">
        <v>41</v>
      </c>
      <c r="E3274" s="2" t="s">
        <v>33</v>
      </c>
      <c r="F3274" s="2" t="s">
        <v>34</v>
      </c>
      <c r="G3274" s="4">
        <v>43535.587719907409</v>
      </c>
      <c r="H3274" s="4">
        <v>43537.587719907409</v>
      </c>
      <c r="I3274" s="4">
        <v>43540.587719907409</v>
      </c>
      <c r="J3274" s="2">
        <v>33</v>
      </c>
      <c r="K3274" s="2">
        <v>106</v>
      </c>
      <c r="L3274" s="2" t="str">
        <f t="shared" si="84"/>
        <v>Kolkata</v>
      </c>
      <c r="M3274" s="2" t="str">
        <f t="shared" si="85"/>
        <v>Delhi-Kolkata</v>
      </c>
      <c r="N3274" s="2" t="str">
        <f t="shared" si="90"/>
        <v>Outstation</v>
      </c>
      <c r="O3274" s="2" t="str">
        <f t="shared" si="86"/>
        <v>Ship2Home</v>
      </c>
      <c r="P3274" s="2">
        <f t="shared" si="87"/>
        <v>-3</v>
      </c>
      <c r="Q3274" s="2">
        <f t="shared" si="88"/>
        <v>2</v>
      </c>
      <c r="R3274" s="2">
        <f t="shared" si="89"/>
        <v>139</v>
      </c>
    </row>
    <row r="3275" spans="1:18" ht="14.25" customHeight="1">
      <c r="A3275" s="2">
        <v>166951</v>
      </c>
      <c r="B3275" s="2" t="s">
        <v>36</v>
      </c>
      <c r="C3275" s="2" t="s">
        <v>37</v>
      </c>
      <c r="D3275" s="2" t="s">
        <v>41</v>
      </c>
      <c r="E3275" s="2" t="s">
        <v>33</v>
      </c>
      <c r="F3275" s="2" t="s">
        <v>34</v>
      </c>
      <c r="G3275" s="4">
        <v>43535.588136574072</v>
      </c>
      <c r="H3275" s="4">
        <v>43543.588136574072</v>
      </c>
      <c r="I3275" s="4">
        <v>43541.588136574072</v>
      </c>
      <c r="J3275" s="2">
        <v>47</v>
      </c>
      <c r="K3275" s="2">
        <v>112</v>
      </c>
      <c r="L3275" s="2" t="str">
        <f t="shared" si="84"/>
        <v>Mumbai</v>
      </c>
      <c r="M3275" s="2" t="str">
        <f t="shared" si="85"/>
        <v>Delhi-Mumbai</v>
      </c>
      <c r="N3275" s="2" t="str">
        <f t="shared" si="90"/>
        <v>Outstation</v>
      </c>
      <c r="O3275" s="2" t="str">
        <f t="shared" si="86"/>
        <v>Ship2Home</v>
      </c>
      <c r="P3275" s="2">
        <f t="shared" si="87"/>
        <v>2</v>
      </c>
      <c r="Q3275" s="2">
        <f t="shared" si="88"/>
        <v>8</v>
      </c>
      <c r="R3275" s="2">
        <f t="shared" si="89"/>
        <v>159</v>
      </c>
    </row>
    <row r="3276" spans="1:18" ht="14.25" customHeight="1">
      <c r="A3276" s="2">
        <v>411829</v>
      </c>
      <c r="B3276" s="2" t="s">
        <v>39</v>
      </c>
      <c r="C3276" s="2" t="s">
        <v>43</v>
      </c>
      <c r="D3276" s="2" t="s">
        <v>32</v>
      </c>
      <c r="E3276" s="2" t="s">
        <v>44</v>
      </c>
      <c r="F3276" s="2" t="s">
        <v>34</v>
      </c>
      <c r="G3276" s="4">
        <v>43535.588784722226</v>
      </c>
      <c r="H3276" s="4">
        <v>43536.588784722226</v>
      </c>
      <c r="I3276" s="4">
        <v>43540.588784722226</v>
      </c>
      <c r="J3276" s="2">
        <v>0</v>
      </c>
      <c r="K3276" s="2">
        <v>101</v>
      </c>
      <c r="L3276" s="2" t="str">
        <f t="shared" si="84"/>
        <v>Bangalore</v>
      </c>
      <c r="M3276" s="2" t="str">
        <f t="shared" si="85"/>
        <v>Bangalore-Bangalore</v>
      </c>
      <c r="N3276" s="2" t="str">
        <f t="shared" si="90"/>
        <v>Local</v>
      </c>
      <c r="O3276" s="2" t="str">
        <f t="shared" si="86"/>
        <v>FastWheels</v>
      </c>
      <c r="P3276" s="2">
        <f t="shared" si="87"/>
        <v>-4</v>
      </c>
      <c r="Q3276" s="2">
        <f t="shared" si="88"/>
        <v>1</v>
      </c>
      <c r="R3276" s="2">
        <f t="shared" si="89"/>
        <v>101</v>
      </c>
    </row>
    <row r="3277" spans="1:18" ht="14.25" customHeight="1">
      <c r="A3277" s="2">
        <v>406327</v>
      </c>
      <c r="B3277" s="2" t="s">
        <v>36</v>
      </c>
      <c r="C3277" s="2" t="s">
        <v>43</v>
      </c>
      <c r="D3277" s="2" t="s">
        <v>41</v>
      </c>
      <c r="E3277" s="2" t="s">
        <v>33</v>
      </c>
      <c r="F3277" s="2" t="s">
        <v>34</v>
      </c>
      <c r="G3277" s="4">
        <v>43535.593946759262</v>
      </c>
      <c r="H3277" s="4">
        <v>43544.593946759262</v>
      </c>
      <c r="I3277" s="4">
        <v>43540.593946759262</v>
      </c>
      <c r="J3277" s="2">
        <v>40</v>
      </c>
      <c r="K3277" s="2">
        <v>126</v>
      </c>
      <c r="L3277" s="2" t="str">
        <f t="shared" si="84"/>
        <v>Bangalore</v>
      </c>
      <c r="M3277" s="2" t="str">
        <f t="shared" si="85"/>
        <v>Delhi-Bangalore</v>
      </c>
      <c r="N3277" s="2" t="str">
        <f t="shared" si="90"/>
        <v>Outstation</v>
      </c>
      <c r="O3277" s="2" t="str">
        <f t="shared" si="86"/>
        <v>Ship2Home</v>
      </c>
      <c r="P3277" s="2">
        <f t="shared" si="87"/>
        <v>4</v>
      </c>
      <c r="Q3277" s="2">
        <f t="shared" si="88"/>
        <v>9</v>
      </c>
      <c r="R3277" s="2">
        <f t="shared" si="89"/>
        <v>166</v>
      </c>
    </row>
    <row r="3278" spans="1:18" ht="14.25" customHeight="1">
      <c r="A3278" s="2">
        <v>363022</v>
      </c>
      <c r="B3278" s="2" t="s">
        <v>42</v>
      </c>
      <c r="C3278" s="2" t="s">
        <v>45</v>
      </c>
      <c r="D3278" s="2" t="s">
        <v>41</v>
      </c>
      <c r="E3278" s="2" t="s">
        <v>44</v>
      </c>
      <c r="F3278" s="2" t="s">
        <v>34</v>
      </c>
      <c r="G3278" s="4">
        <v>43535.59480324074</v>
      </c>
      <c r="H3278" s="4">
        <v>43540.59480324074</v>
      </c>
      <c r="I3278" s="4">
        <v>43540.59480324074</v>
      </c>
      <c r="J3278" s="2">
        <v>70</v>
      </c>
      <c r="K3278" s="2">
        <v>101</v>
      </c>
      <c r="L3278" s="2" t="str">
        <f t="shared" si="84"/>
        <v>Chennai</v>
      </c>
      <c r="M3278" s="2" t="str">
        <f t="shared" si="85"/>
        <v>Delhi-Chennai</v>
      </c>
      <c r="N3278" s="2" t="str">
        <f t="shared" si="90"/>
        <v>Outstation</v>
      </c>
      <c r="O3278" s="2" t="str">
        <f t="shared" si="86"/>
        <v>FastWheels</v>
      </c>
      <c r="P3278" s="2">
        <f t="shared" si="87"/>
        <v>0</v>
      </c>
      <c r="Q3278" s="2">
        <f t="shared" si="88"/>
        <v>5</v>
      </c>
      <c r="R3278" s="2">
        <f t="shared" si="89"/>
        <v>171</v>
      </c>
    </row>
    <row r="3279" spans="1:18" ht="14.25" customHeight="1">
      <c r="A3279" s="2">
        <v>849008</v>
      </c>
      <c r="B3279" s="2" t="s">
        <v>47</v>
      </c>
      <c r="C3279" s="2" t="s">
        <v>43</v>
      </c>
      <c r="D3279" s="2" t="s">
        <v>41</v>
      </c>
      <c r="E3279" s="2" t="s">
        <v>44</v>
      </c>
      <c r="F3279" s="2" t="s">
        <v>34</v>
      </c>
      <c r="G3279" s="4">
        <v>43535.595405092594</v>
      </c>
      <c r="H3279" s="4">
        <v>43540.595405092594</v>
      </c>
      <c r="I3279" s="4">
        <v>43539.595405092594</v>
      </c>
      <c r="J3279" s="2">
        <v>39</v>
      </c>
      <c r="K3279" s="2">
        <v>126</v>
      </c>
      <c r="L3279" s="2" t="str">
        <f t="shared" si="84"/>
        <v>Bangalore</v>
      </c>
      <c r="M3279" s="2" t="str">
        <f t="shared" si="85"/>
        <v>Delhi-Bangalore</v>
      </c>
      <c r="N3279" s="2" t="str">
        <f t="shared" si="90"/>
        <v>Outstation</v>
      </c>
      <c r="O3279" s="2" t="str">
        <f t="shared" si="86"/>
        <v>FastWheels</v>
      </c>
      <c r="P3279" s="2">
        <f t="shared" si="87"/>
        <v>1</v>
      </c>
      <c r="Q3279" s="2">
        <f t="shared" si="88"/>
        <v>5</v>
      </c>
      <c r="R3279" s="2">
        <f t="shared" si="89"/>
        <v>165</v>
      </c>
    </row>
    <row r="3280" spans="1:18" ht="14.25" customHeight="1">
      <c r="A3280" s="2">
        <v>728781</v>
      </c>
      <c r="B3280" s="2" t="s">
        <v>30</v>
      </c>
      <c r="C3280" s="2" t="s">
        <v>43</v>
      </c>
      <c r="D3280" s="2" t="s">
        <v>41</v>
      </c>
      <c r="E3280" s="2" t="s">
        <v>33</v>
      </c>
      <c r="F3280" s="2" t="s">
        <v>34</v>
      </c>
      <c r="G3280" s="4">
        <v>43535.6094212963</v>
      </c>
      <c r="H3280" s="4">
        <v>43542.6094212963</v>
      </c>
      <c r="I3280" s="4">
        <v>43538.6094212963</v>
      </c>
      <c r="J3280" s="2">
        <v>39</v>
      </c>
      <c r="K3280" s="2">
        <v>130</v>
      </c>
      <c r="L3280" s="2" t="str">
        <f t="shared" si="84"/>
        <v>Bangalore</v>
      </c>
      <c r="M3280" s="2" t="str">
        <f t="shared" si="85"/>
        <v>Delhi-Bangalore</v>
      </c>
      <c r="N3280" s="2" t="str">
        <f t="shared" si="90"/>
        <v>Outstation</v>
      </c>
      <c r="O3280" s="2" t="str">
        <f t="shared" si="86"/>
        <v>Ship2Home</v>
      </c>
      <c r="P3280" s="2">
        <f t="shared" si="87"/>
        <v>4</v>
      </c>
      <c r="Q3280" s="2">
        <f t="shared" si="88"/>
        <v>7</v>
      </c>
      <c r="R3280" s="2">
        <f t="shared" si="89"/>
        <v>169</v>
      </c>
    </row>
    <row r="3281" spans="1:18" ht="14.25" customHeight="1">
      <c r="A3281" s="2">
        <v>294190</v>
      </c>
      <c r="B3281" s="2" t="s">
        <v>48</v>
      </c>
      <c r="C3281" s="2" t="s">
        <v>43</v>
      </c>
      <c r="D3281" s="2" t="s">
        <v>32</v>
      </c>
      <c r="E3281" s="2" t="s">
        <v>38</v>
      </c>
      <c r="F3281" s="2" t="s">
        <v>34</v>
      </c>
      <c r="G3281" s="4">
        <v>43535.610173611109</v>
      </c>
      <c r="H3281" s="4">
        <v>43537.610173611109</v>
      </c>
      <c r="I3281" s="4">
        <v>43541.610173611109</v>
      </c>
      <c r="J3281" s="2">
        <v>0</v>
      </c>
      <c r="K3281" s="2">
        <v>121</v>
      </c>
      <c r="L3281" s="2" t="str">
        <f t="shared" si="84"/>
        <v>Bangalore</v>
      </c>
      <c r="M3281" s="2" t="str">
        <f t="shared" si="85"/>
        <v>Bangalore-Bangalore</v>
      </c>
      <c r="N3281" s="2" t="str">
        <f t="shared" si="90"/>
        <v>Local</v>
      </c>
      <c r="O3281" s="2" t="str">
        <f t="shared" si="86"/>
        <v>Ship2Home</v>
      </c>
      <c r="P3281" s="2">
        <f t="shared" si="87"/>
        <v>-4</v>
      </c>
      <c r="Q3281" s="2">
        <f t="shared" si="88"/>
        <v>2</v>
      </c>
      <c r="R3281" s="2">
        <f t="shared" si="89"/>
        <v>121</v>
      </c>
    </row>
    <row r="3282" spans="1:18" ht="14.25" customHeight="1">
      <c r="A3282" s="2">
        <v>203333</v>
      </c>
      <c r="B3282" s="2" t="s">
        <v>39</v>
      </c>
      <c r="C3282" s="2" t="s">
        <v>31</v>
      </c>
      <c r="D3282" s="2" t="s">
        <v>41</v>
      </c>
      <c r="E3282" s="2" t="s">
        <v>44</v>
      </c>
      <c r="F3282" s="2" t="s">
        <v>34</v>
      </c>
      <c r="G3282" s="4">
        <v>43535.615879629629</v>
      </c>
      <c r="H3282" s="4">
        <v>43539.615879629629</v>
      </c>
      <c r="I3282" s="4">
        <v>43538.615879629629</v>
      </c>
      <c r="J3282" s="2">
        <v>0</v>
      </c>
      <c r="K3282" s="2">
        <v>103</v>
      </c>
      <c r="L3282" s="2" t="str">
        <f t="shared" si="84"/>
        <v>Delhi</v>
      </c>
      <c r="M3282" s="2" t="str">
        <f t="shared" si="85"/>
        <v>Delhi-Delhi</v>
      </c>
      <c r="N3282" s="2" t="str">
        <f t="shared" si="90"/>
        <v>Local</v>
      </c>
      <c r="O3282" s="2" t="str">
        <f t="shared" si="86"/>
        <v>FastWheels</v>
      </c>
      <c r="P3282" s="2">
        <f t="shared" si="87"/>
        <v>1</v>
      </c>
      <c r="Q3282" s="2">
        <f t="shared" si="88"/>
        <v>4</v>
      </c>
      <c r="R3282" s="2">
        <f t="shared" si="89"/>
        <v>103</v>
      </c>
    </row>
    <row r="3283" spans="1:18" ht="14.25" customHeight="1">
      <c r="A3283" s="2">
        <v>630867</v>
      </c>
      <c r="B3283" s="2" t="s">
        <v>39</v>
      </c>
      <c r="C3283" s="2" t="s">
        <v>43</v>
      </c>
      <c r="D3283" s="2" t="s">
        <v>41</v>
      </c>
      <c r="E3283" s="2" t="s">
        <v>33</v>
      </c>
      <c r="F3283" s="2" t="s">
        <v>34</v>
      </c>
      <c r="G3283" s="4">
        <v>43535.617569444446</v>
      </c>
      <c r="H3283" s="4">
        <v>43544.617569444446</v>
      </c>
      <c r="I3283" s="4">
        <v>43540.617569444446</v>
      </c>
      <c r="J3283" s="2">
        <v>49</v>
      </c>
      <c r="K3283" s="2">
        <v>124</v>
      </c>
      <c r="L3283" s="2" t="str">
        <f t="shared" si="84"/>
        <v>Bangalore</v>
      </c>
      <c r="M3283" s="2" t="str">
        <f t="shared" si="85"/>
        <v>Delhi-Bangalore</v>
      </c>
      <c r="N3283" s="2" t="str">
        <f t="shared" si="90"/>
        <v>Outstation</v>
      </c>
      <c r="O3283" s="2" t="str">
        <f t="shared" si="86"/>
        <v>Ship2Home</v>
      </c>
      <c r="P3283" s="2">
        <f t="shared" si="87"/>
        <v>4</v>
      </c>
      <c r="Q3283" s="2">
        <f t="shared" si="88"/>
        <v>9</v>
      </c>
      <c r="R3283" s="2">
        <f t="shared" si="89"/>
        <v>173</v>
      </c>
    </row>
    <row r="3284" spans="1:18" ht="14.25" customHeight="1">
      <c r="A3284" s="2">
        <v>660563</v>
      </c>
      <c r="B3284" s="2" t="s">
        <v>47</v>
      </c>
      <c r="C3284" s="2" t="s">
        <v>31</v>
      </c>
      <c r="D3284" s="2" t="s">
        <v>32</v>
      </c>
      <c r="E3284" s="2" t="s">
        <v>33</v>
      </c>
      <c r="F3284" s="2" t="s">
        <v>34</v>
      </c>
      <c r="G3284" s="4">
        <v>43535.617997685185</v>
      </c>
      <c r="H3284" s="4">
        <v>43539.617997685185</v>
      </c>
      <c r="I3284" s="4">
        <v>43539.617997685185</v>
      </c>
      <c r="J3284" s="2">
        <v>41</v>
      </c>
      <c r="K3284" s="2">
        <v>129</v>
      </c>
      <c r="L3284" s="2" t="str">
        <f t="shared" si="84"/>
        <v>Delhi</v>
      </c>
      <c r="M3284" s="2" t="str">
        <f t="shared" si="85"/>
        <v>Bangalore-Delhi</v>
      </c>
      <c r="N3284" s="2" t="str">
        <f t="shared" si="90"/>
        <v>Outstation</v>
      </c>
      <c r="O3284" s="2" t="str">
        <f t="shared" si="86"/>
        <v>Ship2Home</v>
      </c>
      <c r="P3284" s="2">
        <f t="shared" si="87"/>
        <v>0</v>
      </c>
      <c r="Q3284" s="2">
        <f t="shared" si="88"/>
        <v>4</v>
      </c>
      <c r="R3284" s="2">
        <f t="shared" si="89"/>
        <v>170</v>
      </c>
    </row>
    <row r="3285" spans="1:18" ht="14.25" customHeight="1">
      <c r="A3285" s="2">
        <v>479771</v>
      </c>
      <c r="B3285" s="2" t="s">
        <v>46</v>
      </c>
      <c r="C3285" s="2" t="s">
        <v>43</v>
      </c>
      <c r="D3285" s="2" t="s">
        <v>32</v>
      </c>
      <c r="E3285" s="2" t="s">
        <v>33</v>
      </c>
      <c r="F3285" s="2" t="s">
        <v>34</v>
      </c>
      <c r="G3285" s="4">
        <v>43535.618842592594</v>
      </c>
      <c r="H3285" s="4">
        <v>43539.618842592594</v>
      </c>
      <c r="I3285" s="4">
        <v>43538.618842592594</v>
      </c>
      <c r="J3285" s="2">
        <v>0</v>
      </c>
      <c r="K3285" s="2">
        <v>123</v>
      </c>
      <c r="L3285" s="2" t="str">
        <f t="shared" si="84"/>
        <v>Bangalore</v>
      </c>
      <c r="M3285" s="2" t="str">
        <f t="shared" si="85"/>
        <v>Bangalore-Bangalore</v>
      </c>
      <c r="N3285" s="2" t="str">
        <f t="shared" si="90"/>
        <v>Local</v>
      </c>
      <c r="O3285" s="2" t="str">
        <f t="shared" si="86"/>
        <v>Ship2Home</v>
      </c>
      <c r="P3285" s="2">
        <f t="shared" si="87"/>
        <v>1</v>
      </c>
      <c r="Q3285" s="2">
        <f t="shared" si="88"/>
        <v>4</v>
      </c>
      <c r="R3285" s="2">
        <f t="shared" si="89"/>
        <v>123</v>
      </c>
    </row>
    <row r="3286" spans="1:18" ht="14.25" customHeight="1">
      <c r="A3286" s="2">
        <v>122255</v>
      </c>
      <c r="B3286" s="2" t="s">
        <v>39</v>
      </c>
      <c r="C3286" s="2" t="s">
        <v>45</v>
      </c>
      <c r="D3286" s="2" t="s">
        <v>32</v>
      </c>
      <c r="E3286" s="2" t="s">
        <v>44</v>
      </c>
      <c r="F3286" s="2" t="s">
        <v>34</v>
      </c>
      <c r="G3286" s="4">
        <v>43535.618993055556</v>
      </c>
      <c r="H3286" s="4">
        <v>43540.618993055556</v>
      </c>
      <c r="I3286" s="4">
        <v>43540.618993055556</v>
      </c>
      <c r="J3286" s="2">
        <v>66</v>
      </c>
      <c r="K3286" s="2">
        <v>104</v>
      </c>
      <c r="L3286" s="2" t="str">
        <f t="shared" si="84"/>
        <v>Chennai</v>
      </c>
      <c r="M3286" s="2" t="str">
        <f t="shared" si="85"/>
        <v>Bangalore-Chennai</v>
      </c>
      <c r="N3286" s="2" t="str">
        <f t="shared" si="90"/>
        <v>Outstation</v>
      </c>
      <c r="O3286" s="2" t="str">
        <f t="shared" si="86"/>
        <v>FastWheels</v>
      </c>
      <c r="P3286" s="2">
        <f t="shared" si="87"/>
        <v>0</v>
      </c>
      <c r="Q3286" s="2">
        <f t="shared" si="88"/>
        <v>5</v>
      </c>
      <c r="R3286" s="2">
        <f t="shared" si="89"/>
        <v>170</v>
      </c>
    </row>
    <row r="3287" spans="1:18" ht="14.25" customHeight="1">
      <c r="A3287" s="2">
        <v>193683</v>
      </c>
      <c r="B3287" s="2" t="s">
        <v>39</v>
      </c>
      <c r="C3287" s="2" t="s">
        <v>40</v>
      </c>
      <c r="D3287" s="2" t="s">
        <v>41</v>
      </c>
      <c r="E3287" s="2" t="s">
        <v>44</v>
      </c>
      <c r="F3287" s="2" t="s">
        <v>34</v>
      </c>
      <c r="G3287" s="4">
        <v>43535.619525462964</v>
      </c>
      <c r="H3287" s="4">
        <v>43541.619525462964</v>
      </c>
      <c r="I3287" s="4">
        <v>43542.619525462964</v>
      </c>
      <c r="J3287" s="2">
        <v>70</v>
      </c>
      <c r="K3287" s="2">
        <v>93</v>
      </c>
      <c r="L3287" s="2" t="str">
        <f t="shared" si="84"/>
        <v>Kolkata</v>
      </c>
      <c r="M3287" s="2" t="str">
        <f t="shared" si="85"/>
        <v>Delhi-Kolkata</v>
      </c>
      <c r="N3287" s="2" t="str">
        <f t="shared" si="90"/>
        <v>Outstation</v>
      </c>
      <c r="O3287" s="2" t="str">
        <f t="shared" si="86"/>
        <v>FastWheels</v>
      </c>
      <c r="P3287" s="2">
        <f t="shared" si="87"/>
        <v>-1</v>
      </c>
      <c r="Q3287" s="2">
        <f t="shared" si="88"/>
        <v>6</v>
      </c>
      <c r="R3287" s="2">
        <f t="shared" si="89"/>
        <v>163</v>
      </c>
    </row>
    <row r="3288" spans="1:18" ht="14.25" customHeight="1">
      <c r="A3288" s="2">
        <v>419359</v>
      </c>
      <c r="B3288" s="2" t="s">
        <v>30</v>
      </c>
      <c r="C3288" s="2" t="s">
        <v>37</v>
      </c>
      <c r="D3288" s="2" t="s">
        <v>32</v>
      </c>
      <c r="E3288" s="2" t="s">
        <v>44</v>
      </c>
      <c r="F3288" s="2" t="s">
        <v>34</v>
      </c>
      <c r="G3288" s="4">
        <v>43535.620034722226</v>
      </c>
      <c r="H3288" s="4">
        <v>43539.620034722226</v>
      </c>
      <c r="I3288" s="4">
        <v>43542.620034722226</v>
      </c>
      <c r="J3288" s="2">
        <v>87</v>
      </c>
      <c r="K3288" s="2">
        <v>92</v>
      </c>
      <c r="L3288" s="2" t="str">
        <f t="shared" si="84"/>
        <v>Mumbai</v>
      </c>
      <c r="M3288" s="2" t="str">
        <f t="shared" si="85"/>
        <v>Bangalore-Mumbai</v>
      </c>
      <c r="N3288" s="2" t="str">
        <f t="shared" si="90"/>
        <v>Outstation</v>
      </c>
      <c r="O3288" s="2" t="str">
        <f t="shared" si="86"/>
        <v>FastWheels</v>
      </c>
      <c r="P3288" s="2">
        <f t="shared" si="87"/>
        <v>-3</v>
      </c>
      <c r="Q3288" s="2">
        <f t="shared" si="88"/>
        <v>4</v>
      </c>
      <c r="R3288" s="2">
        <f t="shared" si="89"/>
        <v>179</v>
      </c>
    </row>
    <row r="3289" spans="1:18" ht="14.25" customHeight="1">
      <c r="A3289" s="2">
        <v>34991</v>
      </c>
      <c r="B3289" s="2" t="s">
        <v>46</v>
      </c>
      <c r="C3289" s="2" t="s">
        <v>37</v>
      </c>
      <c r="D3289" s="2" t="s">
        <v>41</v>
      </c>
      <c r="E3289" s="2" t="s">
        <v>33</v>
      </c>
      <c r="F3289" s="2" t="s">
        <v>34</v>
      </c>
      <c r="G3289" s="4">
        <v>43535.620439814818</v>
      </c>
      <c r="H3289" s="4">
        <v>43541.620439814818</v>
      </c>
      <c r="I3289" s="4">
        <v>43542.620439814818</v>
      </c>
      <c r="J3289" s="2">
        <v>34</v>
      </c>
      <c r="K3289" s="2">
        <v>106</v>
      </c>
      <c r="L3289" s="2" t="str">
        <f t="shared" si="84"/>
        <v>Mumbai</v>
      </c>
      <c r="M3289" s="2" t="str">
        <f t="shared" si="85"/>
        <v>Delhi-Mumbai</v>
      </c>
      <c r="N3289" s="2" t="str">
        <f t="shared" si="90"/>
        <v>Outstation</v>
      </c>
      <c r="O3289" s="2" t="str">
        <f t="shared" si="86"/>
        <v>Ship2Home</v>
      </c>
      <c r="P3289" s="2">
        <f t="shared" si="87"/>
        <v>-1</v>
      </c>
      <c r="Q3289" s="2">
        <f t="shared" si="88"/>
        <v>6</v>
      </c>
      <c r="R3289" s="2">
        <f t="shared" si="89"/>
        <v>140</v>
      </c>
    </row>
    <row r="3290" spans="1:18" ht="14.25" customHeight="1">
      <c r="A3290" s="2">
        <v>79850</v>
      </c>
      <c r="B3290" s="2" t="s">
        <v>47</v>
      </c>
      <c r="C3290" s="2" t="s">
        <v>31</v>
      </c>
      <c r="D3290" s="2" t="s">
        <v>32</v>
      </c>
      <c r="E3290" s="2" t="s">
        <v>38</v>
      </c>
      <c r="F3290" s="2" t="s">
        <v>34</v>
      </c>
      <c r="G3290" s="4">
        <v>43535.620694444442</v>
      </c>
      <c r="H3290" s="4">
        <v>43540.620694444442</v>
      </c>
      <c r="I3290" s="4">
        <v>43542.620694444442</v>
      </c>
      <c r="J3290" s="2">
        <v>42</v>
      </c>
      <c r="K3290" s="2">
        <v>129</v>
      </c>
      <c r="L3290" s="2" t="str">
        <f t="shared" si="84"/>
        <v>Delhi</v>
      </c>
      <c r="M3290" s="2" t="str">
        <f t="shared" si="85"/>
        <v>Bangalore-Delhi</v>
      </c>
      <c r="N3290" s="2" t="str">
        <f t="shared" si="90"/>
        <v>Outstation</v>
      </c>
      <c r="O3290" s="2" t="str">
        <f t="shared" si="86"/>
        <v>Ship2Home</v>
      </c>
      <c r="P3290" s="2">
        <f t="shared" si="87"/>
        <v>-2</v>
      </c>
      <c r="Q3290" s="2">
        <f t="shared" si="88"/>
        <v>5</v>
      </c>
      <c r="R3290" s="2">
        <f t="shared" si="89"/>
        <v>171</v>
      </c>
    </row>
    <row r="3291" spans="1:18" ht="14.25" customHeight="1">
      <c r="A3291" s="2">
        <v>358164</v>
      </c>
      <c r="B3291" s="2" t="s">
        <v>39</v>
      </c>
      <c r="C3291" s="2" t="s">
        <v>43</v>
      </c>
      <c r="D3291" s="2" t="s">
        <v>32</v>
      </c>
      <c r="E3291" s="2" t="s">
        <v>44</v>
      </c>
      <c r="F3291" s="2" t="s">
        <v>34</v>
      </c>
      <c r="G3291" s="4">
        <v>43535.62090277778</v>
      </c>
      <c r="H3291" s="4">
        <v>43537.62090277778</v>
      </c>
      <c r="I3291" s="4">
        <v>43541.62090277778</v>
      </c>
      <c r="J3291" s="2">
        <v>0</v>
      </c>
      <c r="K3291" s="2">
        <v>126</v>
      </c>
      <c r="L3291" s="2" t="str">
        <f t="shared" si="84"/>
        <v>Bangalore</v>
      </c>
      <c r="M3291" s="2" t="str">
        <f t="shared" si="85"/>
        <v>Bangalore-Bangalore</v>
      </c>
      <c r="N3291" s="2" t="str">
        <f t="shared" si="90"/>
        <v>Local</v>
      </c>
      <c r="O3291" s="2" t="str">
        <f t="shared" si="86"/>
        <v>FastWheels</v>
      </c>
      <c r="P3291" s="2">
        <f t="shared" si="87"/>
        <v>-4</v>
      </c>
      <c r="Q3291" s="2">
        <f t="shared" si="88"/>
        <v>2</v>
      </c>
      <c r="R3291" s="2">
        <f t="shared" si="89"/>
        <v>126</v>
      </c>
    </row>
    <row r="3292" spans="1:18" ht="14.25" customHeight="1">
      <c r="A3292" s="2">
        <v>751064</v>
      </c>
      <c r="B3292" s="2" t="s">
        <v>42</v>
      </c>
      <c r="C3292" s="2" t="s">
        <v>40</v>
      </c>
      <c r="D3292" s="2" t="s">
        <v>32</v>
      </c>
      <c r="E3292" s="2" t="s">
        <v>44</v>
      </c>
      <c r="F3292" s="2" t="s">
        <v>34</v>
      </c>
      <c r="G3292" s="4">
        <v>43535.627013888887</v>
      </c>
      <c r="H3292" s="4">
        <v>43539.627013888887</v>
      </c>
      <c r="I3292" s="4">
        <v>43539.627013888887</v>
      </c>
      <c r="J3292" s="2">
        <v>35</v>
      </c>
      <c r="K3292" s="2">
        <v>108</v>
      </c>
      <c r="L3292" s="2" t="str">
        <f t="shared" si="84"/>
        <v>Kolkata</v>
      </c>
      <c r="M3292" s="2" t="str">
        <f t="shared" si="85"/>
        <v>Bangalore-Kolkata</v>
      </c>
      <c r="N3292" s="2" t="str">
        <f t="shared" si="90"/>
        <v>Outstation</v>
      </c>
      <c r="O3292" s="2" t="str">
        <f t="shared" si="86"/>
        <v>FastWheels</v>
      </c>
      <c r="P3292" s="2">
        <f t="shared" si="87"/>
        <v>0</v>
      </c>
      <c r="Q3292" s="2">
        <f t="shared" si="88"/>
        <v>4</v>
      </c>
      <c r="R3292" s="2">
        <f t="shared" si="89"/>
        <v>143</v>
      </c>
    </row>
    <row r="3293" spans="1:18" ht="14.25" customHeight="1">
      <c r="A3293" s="2">
        <v>283068</v>
      </c>
      <c r="B3293" s="2" t="s">
        <v>39</v>
      </c>
      <c r="C3293" s="2" t="s">
        <v>37</v>
      </c>
      <c r="D3293" s="2" t="s">
        <v>32</v>
      </c>
      <c r="E3293" s="2" t="s">
        <v>44</v>
      </c>
      <c r="F3293" s="2" t="s">
        <v>34</v>
      </c>
      <c r="G3293" s="4">
        <v>43535.627905092595</v>
      </c>
      <c r="H3293" s="4">
        <v>43538.627905092595</v>
      </c>
      <c r="I3293" s="4">
        <v>43541.627905092595</v>
      </c>
      <c r="J3293" s="2">
        <v>50</v>
      </c>
      <c r="K3293" s="2">
        <v>107</v>
      </c>
      <c r="L3293" s="2" t="str">
        <f t="shared" si="84"/>
        <v>Mumbai</v>
      </c>
      <c r="M3293" s="2" t="str">
        <f t="shared" si="85"/>
        <v>Bangalore-Mumbai</v>
      </c>
      <c r="N3293" s="2" t="str">
        <f t="shared" si="90"/>
        <v>Outstation</v>
      </c>
      <c r="O3293" s="2" t="str">
        <f t="shared" si="86"/>
        <v>FastWheels</v>
      </c>
      <c r="P3293" s="2">
        <f t="shared" si="87"/>
        <v>-3</v>
      </c>
      <c r="Q3293" s="2">
        <f t="shared" si="88"/>
        <v>3</v>
      </c>
      <c r="R3293" s="2">
        <f t="shared" si="89"/>
        <v>157</v>
      </c>
    </row>
    <row r="3294" spans="1:18" ht="14.25" customHeight="1">
      <c r="A3294" s="2">
        <v>124254</v>
      </c>
      <c r="B3294" s="2" t="s">
        <v>48</v>
      </c>
      <c r="C3294" s="2" t="s">
        <v>37</v>
      </c>
      <c r="D3294" s="2" t="s">
        <v>32</v>
      </c>
      <c r="E3294" s="2" t="s">
        <v>38</v>
      </c>
      <c r="F3294" s="2" t="s">
        <v>34</v>
      </c>
      <c r="G3294" s="4">
        <v>43535.639328703706</v>
      </c>
      <c r="H3294" s="4">
        <v>43539.639328703706</v>
      </c>
      <c r="I3294" s="4">
        <v>43542.639328703706</v>
      </c>
      <c r="J3294" s="2">
        <v>25</v>
      </c>
      <c r="K3294" s="2">
        <v>111</v>
      </c>
      <c r="L3294" s="2" t="str">
        <f t="shared" si="84"/>
        <v>Mumbai</v>
      </c>
      <c r="M3294" s="2" t="str">
        <f t="shared" si="85"/>
        <v>Bangalore-Mumbai</v>
      </c>
      <c r="N3294" s="2" t="str">
        <f t="shared" si="90"/>
        <v>Outstation</v>
      </c>
      <c r="O3294" s="2" t="str">
        <f t="shared" si="86"/>
        <v>Ship2Home</v>
      </c>
      <c r="P3294" s="2">
        <f t="shared" si="87"/>
        <v>-3</v>
      </c>
      <c r="Q3294" s="2">
        <f t="shared" si="88"/>
        <v>4</v>
      </c>
      <c r="R3294" s="2">
        <f t="shared" si="89"/>
        <v>136</v>
      </c>
    </row>
    <row r="3295" spans="1:18" ht="14.25" customHeight="1">
      <c r="A3295" s="2">
        <v>57928</v>
      </c>
      <c r="B3295" s="2" t="s">
        <v>36</v>
      </c>
      <c r="C3295" s="2" t="s">
        <v>45</v>
      </c>
      <c r="D3295" s="2" t="s">
        <v>41</v>
      </c>
      <c r="E3295" s="2" t="s">
        <v>44</v>
      </c>
      <c r="F3295" s="2" t="s">
        <v>34</v>
      </c>
      <c r="G3295" s="4">
        <v>43535.662326388891</v>
      </c>
      <c r="H3295" s="4">
        <v>43543.662326388891</v>
      </c>
      <c r="I3295" s="4">
        <v>43540.662326388891</v>
      </c>
      <c r="J3295" s="2">
        <v>33</v>
      </c>
      <c r="K3295" s="2">
        <v>121</v>
      </c>
      <c r="L3295" s="2" t="str">
        <f t="shared" si="84"/>
        <v>Chennai</v>
      </c>
      <c r="M3295" s="2" t="str">
        <f t="shared" si="85"/>
        <v>Delhi-Chennai</v>
      </c>
      <c r="N3295" s="2" t="str">
        <f t="shared" si="90"/>
        <v>Outstation</v>
      </c>
      <c r="O3295" s="2" t="str">
        <f t="shared" si="86"/>
        <v>FastWheels</v>
      </c>
      <c r="P3295" s="2">
        <f t="shared" si="87"/>
        <v>3</v>
      </c>
      <c r="Q3295" s="2">
        <f t="shared" si="88"/>
        <v>8</v>
      </c>
      <c r="R3295" s="2">
        <f t="shared" si="89"/>
        <v>154</v>
      </c>
    </row>
    <row r="3296" spans="1:18" ht="14.25" customHeight="1">
      <c r="A3296" s="2">
        <v>69012</v>
      </c>
      <c r="B3296" s="2" t="s">
        <v>47</v>
      </c>
      <c r="C3296" s="2" t="s">
        <v>31</v>
      </c>
      <c r="D3296" s="2" t="s">
        <v>32</v>
      </c>
      <c r="E3296" s="2" t="s">
        <v>44</v>
      </c>
      <c r="F3296" s="2" t="s">
        <v>34</v>
      </c>
      <c r="G3296" s="4">
        <v>43535.66300925926</v>
      </c>
      <c r="H3296" s="4">
        <v>43539.66300925926</v>
      </c>
      <c r="I3296" s="4">
        <v>43539.66300925926</v>
      </c>
      <c r="J3296" s="2">
        <v>33</v>
      </c>
      <c r="K3296" s="2">
        <v>120</v>
      </c>
      <c r="L3296" s="2" t="str">
        <f t="shared" si="84"/>
        <v>Delhi</v>
      </c>
      <c r="M3296" s="2" t="str">
        <f t="shared" si="85"/>
        <v>Bangalore-Delhi</v>
      </c>
      <c r="N3296" s="2" t="str">
        <f t="shared" si="90"/>
        <v>Outstation</v>
      </c>
      <c r="O3296" s="2" t="str">
        <f t="shared" si="86"/>
        <v>FastWheels</v>
      </c>
      <c r="P3296" s="2">
        <f t="shared" si="87"/>
        <v>0</v>
      </c>
      <c r="Q3296" s="2">
        <f t="shared" si="88"/>
        <v>4</v>
      </c>
      <c r="R3296" s="2">
        <f t="shared" si="89"/>
        <v>153</v>
      </c>
    </row>
    <row r="3297" spans="1:18" ht="14.25" customHeight="1">
      <c r="A3297" s="2">
        <v>724653</v>
      </c>
      <c r="B3297" s="2" t="s">
        <v>47</v>
      </c>
      <c r="C3297" s="2" t="s">
        <v>31</v>
      </c>
      <c r="D3297" s="2" t="s">
        <v>32</v>
      </c>
      <c r="E3297" s="2" t="s">
        <v>33</v>
      </c>
      <c r="F3297" s="2" t="s">
        <v>34</v>
      </c>
      <c r="G3297" s="4">
        <v>43535.66333333333</v>
      </c>
      <c r="H3297" s="4">
        <v>43544.66333333333</v>
      </c>
      <c r="I3297" s="4">
        <v>43538.66333333333</v>
      </c>
      <c r="J3297" s="2">
        <v>44</v>
      </c>
      <c r="K3297" s="2">
        <v>125</v>
      </c>
      <c r="L3297" s="2" t="str">
        <f t="shared" si="84"/>
        <v>Delhi</v>
      </c>
      <c r="M3297" s="2" t="str">
        <f t="shared" si="85"/>
        <v>Bangalore-Delhi</v>
      </c>
      <c r="N3297" s="2" t="str">
        <f t="shared" si="90"/>
        <v>Outstation</v>
      </c>
      <c r="O3297" s="2" t="str">
        <f t="shared" si="86"/>
        <v>Ship2Home</v>
      </c>
      <c r="P3297" s="2">
        <f t="shared" si="87"/>
        <v>6</v>
      </c>
      <c r="Q3297" s="2">
        <f t="shared" si="88"/>
        <v>9</v>
      </c>
      <c r="R3297" s="2">
        <f t="shared" si="89"/>
        <v>169</v>
      </c>
    </row>
    <row r="3298" spans="1:18" ht="14.25" customHeight="1">
      <c r="A3298" s="2">
        <v>367466</v>
      </c>
      <c r="B3298" s="2" t="s">
        <v>30</v>
      </c>
      <c r="C3298" s="2" t="s">
        <v>31</v>
      </c>
      <c r="D3298" s="2" t="s">
        <v>32</v>
      </c>
      <c r="E3298" s="2" t="s">
        <v>38</v>
      </c>
      <c r="F3298" s="2" t="s">
        <v>34</v>
      </c>
      <c r="G3298" s="4">
        <v>43535.667500000003</v>
      </c>
      <c r="H3298" s="4">
        <v>43541.667500000003</v>
      </c>
      <c r="I3298" s="4">
        <v>43538.667500000003</v>
      </c>
      <c r="J3298" s="2">
        <v>27</v>
      </c>
      <c r="K3298" s="2">
        <v>125</v>
      </c>
      <c r="L3298" s="2" t="str">
        <f t="shared" si="84"/>
        <v>Delhi</v>
      </c>
      <c r="M3298" s="2" t="str">
        <f t="shared" si="85"/>
        <v>Bangalore-Delhi</v>
      </c>
      <c r="N3298" s="2" t="str">
        <f t="shared" si="90"/>
        <v>Outstation</v>
      </c>
      <c r="O3298" s="2" t="str">
        <f t="shared" si="86"/>
        <v>Ship2Home</v>
      </c>
      <c r="P3298" s="2">
        <f t="shared" si="87"/>
        <v>3</v>
      </c>
      <c r="Q3298" s="2">
        <f t="shared" si="88"/>
        <v>6</v>
      </c>
      <c r="R3298" s="2">
        <f t="shared" si="89"/>
        <v>152</v>
      </c>
    </row>
    <row r="3299" spans="1:18" ht="14.25" customHeight="1">
      <c r="A3299" s="2">
        <v>511411</v>
      </c>
      <c r="B3299" s="2" t="s">
        <v>46</v>
      </c>
      <c r="C3299" s="2" t="s">
        <v>31</v>
      </c>
      <c r="D3299" s="2" t="s">
        <v>32</v>
      </c>
      <c r="E3299" s="2" t="s">
        <v>44</v>
      </c>
      <c r="F3299" s="2" t="s">
        <v>34</v>
      </c>
      <c r="G3299" s="4">
        <v>43535.670891203707</v>
      </c>
      <c r="H3299" s="4">
        <v>43539.670891203707</v>
      </c>
      <c r="I3299" s="4">
        <v>43540.670891203707</v>
      </c>
      <c r="J3299" s="2">
        <v>63</v>
      </c>
      <c r="K3299" s="2">
        <v>108</v>
      </c>
      <c r="L3299" s="2" t="str">
        <f t="shared" si="84"/>
        <v>Delhi</v>
      </c>
      <c r="M3299" s="2" t="str">
        <f t="shared" si="85"/>
        <v>Bangalore-Delhi</v>
      </c>
      <c r="N3299" s="2" t="str">
        <f t="shared" si="90"/>
        <v>Outstation</v>
      </c>
      <c r="O3299" s="2" t="str">
        <f t="shared" si="86"/>
        <v>FastWheels</v>
      </c>
      <c r="P3299" s="2">
        <f t="shared" si="87"/>
        <v>-1</v>
      </c>
      <c r="Q3299" s="2">
        <f t="shared" si="88"/>
        <v>4</v>
      </c>
      <c r="R3299" s="2">
        <f t="shared" si="89"/>
        <v>171</v>
      </c>
    </row>
    <row r="3300" spans="1:18" ht="14.25" customHeight="1">
      <c r="A3300" s="2">
        <v>412329</v>
      </c>
      <c r="B3300" s="2" t="s">
        <v>47</v>
      </c>
      <c r="C3300" s="2" t="s">
        <v>37</v>
      </c>
      <c r="D3300" s="2" t="s">
        <v>41</v>
      </c>
      <c r="E3300" s="2" t="s">
        <v>33</v>
      </c>
      <c r="F3300" s="2" t="s">
        <v>34</v>
      </c>
      <c r="G3300" s="4">
        <v>43535.671851851854</v>
      </c>
      <c r="H3300" s="4">
        <v>43538.671851851854</v>
      </c>
      <c r="I3300" s="4">
        <v>43540.671851851854</v>
      </c>
      <c r="J3300" s="2">
        <v>40</v>
      </c>
      <c r="K3300" s="2">
        <v>115</v>
      </c>
      <c r="L3300" s="2" t="str">
        <f t="shared" si="84"/>
        <v>Mumbai</v>
      </c>
      <c r="M3300" s="2" t="str">
        <f t="shared" si="85"/>
        <v>Delhi-Mumbai</v>
      </c>
      <c r="N3300" s="2" t="str">
        <f t="shared" si="90"/>
        <v>Outstation</v>
      </c>
      <c r="O3300" s="2" t="str">
        <f t="shared" si="86"/>
        <v>Ship2Home</v>
      </c>
      <c r="P3300" s="2">
        <f t="shared" si="87"/>
        <v>-2</v>
      </c>
      <c r="Q3300" s="2">
        <f t="shared" si="88"/>
        <v>3</v>
      </c>
      <c r="R3300" s="2">
        <f t="shared" si="89"/>
        <v>155</v>
      </c>
    </row>
    <row r="3301" spans="1:18" ht="14.25" customHeight="1">
      <c r="A3301" s="2">
        <v>646720</v>
      </c>
      <c r="B3301" s="2" t="s">
        <v>39</v>
      </c>
      <c r="C3301" s="2" t="s">
        <v>40</v>
      </c>
      <c r="D3301" s="2" t="s">
        <v>41</v>
      </c>
      <c r="E3301" s="2" t="s">
        <v>44</v>
      </c>
      <c r="F3301" s="2" t="s">
        <v>34</v>
      </c>
      <c r="G3301" s="4">
        <v>43535.673368055555</v>
      </c>
      <c r="H3301" s="4">
        <v>43538.673368055555</v>
      </c>
      <c r="I3301" s="4">
        <v>43538.673368055555</v>
      </c>
      <c r="J3301" s="2">
        <v>34</v>
      </c>
      <c r="K3301" s="2">
        <v>115</v>
      </c>
      <c r="L3301" s="2" t="str">
        <f t="shared" si="84"/>
        <v>Kolkata</v>
      </c>
      <c r="M3301" s="2" t="str">
        <f t="shared" si="85"/>
        <v>Delhi-Kolkata</v>
      </c>
      <c r="N3301" s="2" t="str">
        <f t="shared" si="90"/>
        <v>Outstation</v>
      </c>
      <c r="O3301" s="2" t="str">
        <f t="shared" si="86"/>
        <v>FastWheels</v>
      </c>
      <c r="P3301" s="2">
        <f t="shared" si="87"/>
        <v>0</v>
      </c>
      <c r="Q3301" s="2">
        <f t="shared" si="88"/>
        <v>3</v>
      </c>
      <c r="R3301" s="2">
        <f t="shared" si="89"/>
        <v>149</v>
      </c>
    </row>
    <row r="3302" spans="1:18" ht="14.25" customHeight="1">
      <c r="A3302" s="2">
        <v>356664</v>
      </c>
      <c r="B3302" s="2" t="s">
        <v>47</v>
      </c>
      <c r="C3302" s="2" t="s">
        <v>37</v>
      </c>
      <c r="D3302" s="2" t="s">
        <v>41</v>
      </c>
      <c r="E3302" s="2" t="s">
        <v>44</v>
      </c>
      <c r="F3302" s="2" t="s">
        <v>34</v>
      </c>
      <c r="G3302" s="4">
        <v>43535.676145833335</v>
      </c>
      <c r="H3302" s="4">
        <v>43540.676145833335</v>
      </c>
      <c r="I3302" s="4">
        <v>43541.676145833335</v>
      </c>
      <c r="J3302" s="2">
        <v>26</v>
      </c>
      <c r="K3302" s="2">
        <v>105</v>
      </c>
      <c r="L3302" s="2" t="str">
        <f t="shared" si="84"/>
        <v>Mumbai</v>
      </c>
      <c r="M3302" s="2" t="str">
        <f t="shared" si="85"/>
        <v>Delhi-Mumbai</v>
      </c>
      <c r="N3302" s="2" t="str">
        <f t="shared" si="90"/>
        <v>Outstation</v>
      </c>
      <c r="O3302" s="2" t="str">
        <f t="shared" si="86"/>
        <v>FastWheels</v>
      </c>
      <c r="P3302" s="2">
        <f t="shared" si="87"/>
        <v>-1</v>
      </c>
      <c r="Q3302" s="2">
        <f t="shared" si="88"/>
        <v>5</v>
      </c>
      <c r="R3302" s="2">
        <f t="shared" si="89"/>
        <v>131</v>
      </c>
    </row>
    <row r="3303" spans="1:18" ht="14.25" customHeight="1">
      <c r="A3303" s="2">
        <v>862415</v>
      </c>
      <c r="B3303" s="2" t="s">
        <v>48</v>
      </c>
      <c r="C3303" s="2" t="s">
        <v>40</v>
      </c>
      <c r="D3303" s="2" t="s">
        <v>41</v>
      </c>
      <c r="E3303" s="2" t="s">
        <v>33</v>
      </c>
      <c r="F3303" s="2" t="s">
        <v>34</v>
      </c>
      <c r="G3303" s="4">
        <v>43535.677106481482</v>
      </c>
      <c r="H3303" s="4">
        <v>43540.677106481482</v>
      </c>
      <c r="I3303" s="4">
        <v>43539.677106481482</v>
      </c>
      <c r="J3303" s="2">
        <v>28</v>
      </c>
      <c r="K3303" s="2">
        <v>106</v>
      </c>
      <c r="L3303" s="2" t="str">
        <f t="shared" si="84"/>
        <v>Kolkata</v>
      </c>
      <c r="M3303" s="2" t="str">
        <f t="shared" si="85"/>
        <v>Delhi-Kolkata</v>
      </c>
      <c r="N3303" s="2" t="str">
        <f t="shared" si="90"/>
        <v>Outstation</v>
      </c>
      <c r="O3303" s="2" t="str">
        <f t="shared" si="86"/>
        <v>Ship2Home</v>
      </c>
      <c r="P3303" s="2">
        <f t="shared" si="87"/>
        <v>1</v>
      </c>
      <c r="Q3303" s="2">
        <f t="shared" si="88"/>
        <v>5</v>
      </c>
      <c r="R3303" s="2">
        <f t="shared" si="89"/>
        <v>134</v>
      </c>
    </row>
    <row r="3304" spans="1:18" ht="14.25" customHeight="1">
      <c r="A3304" s="2">
        <v>277417</v>
      </c>
      <c r="B3304" s="2" t="s">
        <v>48</v>
      </c>
      <c r="C3304" s="2" t="s">
        <v>31</v>
      </c>
      <c r="D3304" s="2" t="s">
        <v>32</v>
      </c>
      <c r="E3304" s="2" t="s">
        <v>33</v>
      </c>
      <c r="F3304" s="2" t="s">
        <v>34</v>
      </c>
      <c r="G3304" s="4">
        <v>43535.678263888891</v>
      </c>
      <c r="H3304" s="4">
        <v>43543.678263888891</v>
      </c>
      <c r="I3304" s="4">
        <v>43541.678263888891</v>
      </c>
      <c r="J3304" s="2">
        <v>41</v>
      </c>
      <c r="K3304" s="2">
        <v>127</v>
      </c>
      <c r="L3304" s="2" t="str">
        <f t="shared" si="84"/>
        <v>Delhi</v>
      </c>
      <c r="M3304" s="2" t="str">
        <f t="shared" si="85"/>
        <v>Bangalore-Delhi</v>
      </c>
      <c r="N3304" s="2" t="str">
        <f t="shared" si="90"/>
        <v>Outstation</v>
      </c>
      <c r="O3304" s="2" t="str">
        <f t="shared" si="86"/>
        <v>Ship2Home</v>
      </c>
      <c r="P3304" s="2">
        <f t="shared" si="87"/>
        <v>2</v>
      </c>
      <c r="Q3304" s="2">
        <f t="shared" si="88"/>
        <v>8</v>
      </c>
      <c r="R3304" s="2">
        <f t="shared" si="89"/>
        <v>168</v>
      </c>
    </row>
    <row r="3305" spans="1:18" ht="14.25" customHeight="1">
      <c r="A3305" s="2">
        <v>967694</v>
      </c>
      <c r="B3305" s="2" t="s">
        <v>42</v>
      </c>
      <c r="C3305" s="2" t="s">
        <v>37</v>
      </c>
      <c r="D3305" s="2" t="s">
        <v>32</v>
      </c>
      <c r="E3305" s="2" t="s">
        <v>38</v>
      </c>
      <c r="F3305" s="2" t="s">
        <v>34</v>
      </c>
      <c r="G3305" s="4">
        <v>43535.685277777775</v>
      </c>
      <c r="H3305" s="4">
        <v>43540.685277777775</v>
      </c>
      <c r="I3305" s="4">
        <v>43540.685277777775</v>
      </c>
      <c r="J3305" s="2">
        <v>48</v>
      </c>
      <c r="K3305" s="2">
        <v>109</v>
      </c>
      <c r="L3305" s="2" t="str">
        <f t="shared" si="84"/>
        <v>Mumbai</v>
      </c>
      <c r="M3305" s="2" t="str">
        <f t="shared" si="85"/>
        <v>Bangalore-Mumbai</v>
      </c>
      <c r="N3305" s="2" t="str">
        <f t="shared" si="90"/>
        <v>Outstation</v>
      </c>
      <c r="O3305" s="2" t="str">
        <f t="shared" si="86"/>
        <v>Ship2Home</v>
      </c>
      <c r="P3305" s="2">
        <f t="shared" si="87"/>
        <v>0</v>
      </c>
      <c r="Q3305" s="2">
        <f t="shared" si="88"/>
        <v>5</v>
      </c>
      <c r="R3305" s="2">
        <f t="shared" si="89"/>
        <v>157</v>
      </c>
    </row>
    <row r="3306" spans="1:18" ht="14.25" customHeight="1">
      <c r="A3306" s="2">
        <v>830552</v>
      </c>
      <c r="B3306" s="2" t="s">
        <v>48</v>
      </c>
      <c r="C3306" s="2" t="s">
        <v>43</v>
      </c>
      <c r="D3306" s="2" t="s">
        <v>32</v>
      </c>
      <c r="E3306" s="2" t="s">
        <v>44</v>
      </c>
      <c r="F3306" s="2" t="s">
        <v>34</v>
      </c>
      <c r="G3306" s="4">
        <v>43535.685624999998</v>
      </c>
      <c r="H3306" s="4">
        <v>43537.685624999998</v>
      </c>
      <c r="I3306" s="4">
        <v>43542.685624999998</v>
      </c>
      <c r="J3306" s="2">
        <v>0</v>
      </c>
      <c r="K3306" s="2">
        <v>124</v>
      </c>
      <c r="L3306" s="2" t="str">
        <f t="shared" si="84"/>
        <v>Bangalore</v>
      </c>
      <c r="M3306" s="2" t="str">
        <f t="shared" si="85"/>
        <v>Bangalore-Bangalore</v>
      </c>
      <c r="N3306" s="2" t="str">
        <f t="shared" si="90"/>
        <v>Local</v>
      </c>
      <c r="O3306" s="2" t="str">
        <f t="shared" si="86"/>
        <v>FastWheels</v>
      </c>
      <c r="P3306" s="2">
        <f t="shared" si="87"/>
        <v>-5</v>
      </c>
      <c r="Q3306" s="2">
        <f t="shared" si="88"/>
        <v>2</v>
      </c>
      <c r="R3306" s="2">
        <f t="shared" si="89"/>
        <v>124</v>
      </c>
    </row>
    <row r="3307" spans="1:18" ht="14.25" customHeight="1">
      <c r="A3307" s="2">
        <v>931355</v>
      </c>
      <c r="B3307" s="2" t="s">
        <v>48</v>
      </c>
      <c r="C3307" s="2" t="s">
        <v>45</v>
      </c>
      <c r="D3307" s="2" t="s">
        <v>41</v>
      </c>
      <c r="E3307" s="2" t="s">
        <v>33</v>
      </c>
      <c r="F3307" s="2" t="s">
        <v>34</v>
      </c>
      <c r="G3307" s="4">
        <v>43535.690243055556</v>
      </c>
      <c r="H3307" s="4">
        <v>43542.690243055556</v>
      </c>
      <c r="I3307" s="4">
        <v>43540.690243055556</v>
      </c>
      <c r="J3307" s="2">
        <v>48</v>
      </c>
      <c r="K3307" s="2">
        <v>127</v>
      </c>
      <c r="L3307" s="2" t="str">
        <f t="shared" si="84"/>
        <v>Chennai</v>
      </c>
      <c r="M3307" s="2" t="str">
        <f t="shared" si="85"/>
        <v>Delhi-Chennai</v>
      </c>
      <c r="N3307" s="2" t="str">
        <f t="shared" si="90"/>
        <v>Outstation</v>
      </c>
      <c r="O3307" s="2" t="str">
        <f t="shared" si="86"/>
        <v>Ship2Home</v>
      </c>
      <c r="P3307" s="2">
        <f t="shared" si="87"/>
        <v>2</v>
      </c>
      <c r="Q3307" s="2">
        <f t="shared" si="88"/>
        <v>7</v>
      </c>
      <c r="R3307" s="2">
        <f t="shared" si="89"/>
        <v>175</v>
      </c>
    </row>
    <row r="3308" spans="1:18" ht="14.25" customHeight="1">
      <c r="A3308" s="2">
        <v>500941</v>
      </c>
      <c r="B3308" s="2" t="s">
        <v>47</v>
      </c>
      <c r="C3308" s="2" t="s">
        <v>45</v>
      </c>
      <c r="D3308" s="2" t="s">
        <v>32</v>
      </c>
      <c r="E3308" s="2" t="s">
        <v>33</v>
      </c>
      <c r="F3308" s="2" t="s">
        <v>34</v>
      </c>
      <c r="G3308" s="4">
        <v>43535.691377314812</v>
      </c>
      <c r="H3308" s="4">
        <v>43540.691377314812</v>
      </c>
      <c r="I3308" s="4">
        <v>43539.691377314812</v>
      </c>
      <c r="J3308" s="2">
        <v>28</v>
      </c>
      <c r="K3308" s="2">
        <v>128</v>
      </c>
      <c r="L3308" s="2" t="str">
        <f t="shared" si="84"/>
        <v>Chennai</v>
      </c>
      <c r="M3308" s="2" t="str">
        <f t="shared" si="85"/>
        <v>Bangalore-Chennai</v>
      </c>
      <c r="N3308" s="2" t="str">
        <f t="shared" si="90"/>
        <v>Outstation</v>
      </c>
      <c r="O3308" s="2" t="str">
        <f t="shared" si="86"/>
        <v>Ship2Home</v>
      </c>
      <c r="P3308" s="2">
        <f t="shared" si="87"/>
        <v>1</v>
      </c>
      <c r="Q3308" s="2">
        <f t="shared" si="88"/>
        <v>5</v>
      </c>
      <c r="R3308" s="2">
        <f t="shared" si="89"/>
        <v>156</v>
      </c>
    </row>
    <row r="3309" spans="1:18" ht="14.25" customHeight="1">
      <c r="A3309" s="2">
        <v>604856</v>
      </c>
      <c r="B3309" s="2" t="s">
        <v>30</v>
      </c>
      <c r="C3309" s="2" t="s">
        <v>40</v>
      </c>
      <c r="D3309" s="2" t="s">
        <v>41</v>
      </c>
      <c r="E3309" s="2" t="s">
        <v>44</v>
      </c>
      <c r="F3309" s="2" t="s">
        <v>34</v>
      </c>
      <c r="G3309" s="4">
        <v>43535.69568287037</v>
      </c>
      <c r="H3309" s="4">
        <v>43540.69568287037</v>
      </c>
      <c r="I3309" s="4">
        <v>43538.69568287037</v>
      </c>
      <c r="J3309" s="2">
        <v>38</v>
      </c>
      <c r="K3309" s="2">
        <v>109</v>
      </c>
      <c r="L3309" s="2" t="str">
        <f t="shared" si="84"/>
        <v>Kolkata</v>
      </c>
      <c r="M3309" s="2" t="str">
        <f t="shared" si="85"/>
        <v>Delhi-Kolkata</v>
      </c>
      <c r="N3309" s="2" t="str">
        <f t="shared" si="90"/>
        <v>Outstation</v>
      </c>
      <c r="O3309" s="2" t="str">
        <f t="shared" si="86"/>
        <v>FastWheels</v>
      </c>
      <c r="P3309" s="2">
        <f t="shared" si="87"/>
        <v>2</v>
      </c>
      <c r="Q3309" s="2">
        <f t="shared" si="88"/>
        <v>5</v>
      </c>
      <c r="R3309" s="2">
        <f t="shared" si="89"/>
        <v>147</v>
      </c>
    </row>
    <row r="3310" spans="1:18" ht="14.25" customHeight="1">
      <c r="A3310" s="2">
        <v>770107</v>
      </c>
      <c r="B3310" s="2" t="s">
        <v>47</v>
      </c>
      <c r="C3310" s="2" t="s">
        <v>37</v>
      </c>
      <c r="D3310" s="2" t="s">
        <v>32</v>
      </c>
      <c r="E3310" s="2" t="s">
        <v>44</v>
      </c>
      <c r="F3310" s="2" t="s">
        <v>34</v>
      </c>
      <c r="G3310" s="4">
        <v>43535.69798611111</v>
      </c>
      <c r="H3310" s="4">
        <v>43539.69798611111</v>
      </c>
      <c r="I3310" s="4">
        <v>43542.69798611111</v>
      </c>
      <c r="J3310" s="2">
        <v>67</v>
      </c>
      <c r="K3310" s="2">
        <v>93</v>
      </c>
      <c r="L3310" s="2" t="str">
        <f t="shared" si="84"/>
        <v>Mumbai</v>
      </c>
      <c r="M3310" s="2" t="str">
        <f t="shared" si="85"/>
        <v>Bangalore-Mumbai</v>
      </c>
      <c r="N3310" s="2" t="str">
        <f t="shared" si="90"/>
        <v>Outstation</v>
      </c>
      <c r="O3310" s="2" t="str">
        <f t="shared" si="86"/>
        <v>FastWheels</v>
      </c>
      <c r="P3310" s="2">
        <f t="shared" si="87"/>
        <v>-3</v>
      </c>
      <c r="Q3310" s="2">
        <f t="shared" si="88"/>
        <v>4</v>
      </c>
      <c r="R3310" s="2">
        <f t="shared" si="89"/>
        <v>160</v>
      </c>
    </row>
    <row r="3311" spans="1:18" ht="14.25" customHeight="1">
      <c r="A3311" s="2">
        <v>65737</v>
      </c>
      <c r="B3311" s="2" t="s">
        <v>46</v>
      </c>
      <c r="C3311" s="2" t="s">
        <v>37</v>
      </c>
      <c r="D3311" s="2" t="s">
        <v>41</v>
      </c>
      <c r="E3311" s="2" t="s">
        <v>33</v>
      </c>
      <c r="F3311" s="2" t="s">
        <v>34</v>
      </c>
      <c r="G3311" s="4">
        <v>43535.701793981483</v>
      </c>
      <c r="H3311" s="4">
        <v>43544.701793981483</v>
      </c>
      <c r="I3311" s="4">
        <v>43539.701793981483</v>
      </c>
      <c r="J3311" s="2">
        <v>42</v>
      </c>
      <c r="K3311" s="2">
        <v>112</v>
      </c>
      <c r="L3311" s="2" t="str">
        <f t="shared" si="84"/>
        <v>Mumbai</v>
      </c>
      <c r="M3311" s="2" t="str">
        <f t="shared" si="85"/>
        <v>Delhi-Mumbai</v>
      </c>
      <c r="N3311" s="2" t="str">
        <f t="shared" si="90"/>
        <v>Outstation</v>
      </c>
      <c r="O3311" s="2" t="str">
        <f t="shared" si="86"/>
        <v>Ship2Home</v>
      </c>
      <c r="P3311" s="2">
        <f t="shared" si="87"/>
        <v>5</v>
      </c>
      <c r="Q3311" s="2">
        <f t="shared" si="88"/>
        <v>9</v>
      </c>
      <c r="R3311" s="2">
        <f t="shared" si="89"/>
        <v>154</v>
      </c>
    </row>
    <row r="3312" spans="1:18" ht="14.25" customHeight="1">
      <c r="A3312" s="2">
        <v>60636</v>
      </c>
      <c r="B3312" s="2" t="s">
        <v>36</v>
      </c>
      <c r="C3312" s="2" t="s">
        <v>45</v>
      </c>
      <c r="D3312" s="2" t="s">
        <v>32</v>
      </c>
      <c r="E3312" s="2" t="s">
        <v>44</v>
      </c>
      <c r="F3312" s="2" t="s">
        <v>34</v>
      </c>
      <c r="G3312" s="4">
        <v>43535.705370370371</v>
      </c>
      <c r="H3312" s="4">
        <v>43543.705370370371</v>
      </c>
      <c r="I3312" s="4">
        <v>43540.705370370371</v>
      </c>
      <c r="J3312" s="2">
        <v>47</v>
      </c>
      <c r="K3312" s="2">
        <v>127</v>
      </c>
      <c r="L3312" s="2" t="str">
        <f t="shared" si="84"/>
        <v>Chennai</v>
      </c>
      <c r="M3312" s="2" t="str">
        <f t="shared" si="85"/>
        <v>Bangalore-Chennai</v>
      </c>
      <c r="N3312" s="2" t="str">
        <f t="shared" si="90"/>
        <v>Outstation</v>
      </c>
      <c r="O3312" s="2" t="str">
        <f t="shared" si="86"/>
        <v>FastWheels</v>
      </c>
      <c r="P3312" s="2">
        <f t="shared" si="87"/>
        <v>3</v>
      </c>
      <c r="Q3312" s="2">
        <f t="shared" si="88"/>
        <v>8</v>
      </c>
      <c r="R3312" s="2">
        <f t="shared" si="89"/>
        <v>174</v>
      </c>
    </row>
    <row r="3313" spans="1:18" ht="14.25" customHeight="1">
      <c r="A3313" s="2">
        <v>27669</v>
      </c>
      <c r="B3313" s="2" t="s">
        <v>39</v>
      </c>
      <c r="C3313" s="2" t="s">
        <v>37</v>
      </c>
      <c r="D3313" s="2" t="s">
        <v>32</v>
      </c>
      <c r="E3313" s="2" t="s">
        <v>33</v>
      </c>
      <c r="F3313" s="2" t="s">
        <v>34</v>
      </c>
      <c r="G3313" s="4">
        <v>43535.706666666665</v>
      </c>
      <c r="H3313" s="4">
        <v>43543.706666666665</v>
      </c>
      <c r="I3313" s="4">
        <v>43541.706666666665</v>
      </c>
      <c r="J3313" s="2">
        <v>49</v>
      </c>
      <c r="K3313" s="2">
        <v>106</v>
      </c>
      <c r="L3313" s="2" t="str">
        <f t="shared" si="84"/>
        <v>Mumbai</v>
      </c>
      <c r="M3313" s="2" t="str">
        <f t="shared" si="85"/>
        <v>Bangalore-Mumbai</v>
      </c>
      <c r="N3313" s="2" t="str">
        <f t="shared" si="90"/>
        <v>Outstation</v>
      </c>
      <c r="O3313" s="2" t="str">
        <f t="shared" si="86"/>
        <v>Ship2Home</v>
      </c>
      <c r="P3313" s="2">
        <f t="shared" si="87"/>
        <v>2</v>
      </c>
      <c r="Q3313" s="2">
        <f t="shared" si="88"/>
        <v>8</v>
      </c>
      <c r="R3313" s="2">
        <f t="shared" si="89"/>
        <v>155</v>
      </c>
    </row>
    <row r="3314" spans="1:18" ht="14.25" customHeight="1">
      <c r="A3314" s="2">
        <v>465640</v>
      </c>
      <c r="B3314" s="2" t="s">
        <v>36</v>
      </c>
      <c r="C3314" s="2" t="s">
        <v>45</v>
      </c>
      <c r="D3314" s="2" t="s">
        <v>41</v>
      </c>
      <c r="E3314" s="2" t="s">
        <v>44</v>
      </c>
      <c r="F3314" s="2" t="s">
        <v>34</v>
      </c>
      <c r="G3314" s="4">
        <v>43535.70857638889</v>
      </c>
      <c r="H3314" s="4">
        <v>43540.70857638889</v>
      </c>
      <c r="I3314" s="4">
        <v>43540.70857638889</v>
      </c>
      <c r="J3314" s="2">
        <v>27</v>
      </c>
      <c r="K3314" s="2">
        <v>120</v>
      </c>
      <c r="L3314" s="2" t="str">
        <f t="shared" si="84"/>
        <v>Chennai</v>
      </c>
      <c r="M3314" s="2" t="str">
        <f t="shared" si="85"/>
        <v>Delhi-Chennai</v>
      </c>
      <c r="N3314" s="2" t="str">
        <f t="shared" si="90"/>
        <v>Outstation</v>
      </c>
      <c r="O3314" s="2" t="str">
        <f t="shared" si="86"/>
        <v>FastWheels</v>
      </c>
      <c r="P3314" s="2">
        <f t="shared" si="87"/>
        <v>0</v>
      </c>
      <c r="Q3314" s="2">
        <f t="shared" si="88"/>
        <v>5</v>
      </c>
      <c r="R3314" s="2">
        <f t="shared" si="89"/>
        <v>147</v>
      </c>
    </row>
    <row r="3315" spans="1:18" ht="14.25" customHeight="1">
      <c r="A3315" s="2">
        <v>209966</v>
      </c>
      <c r="B3315" s="2" t="s">
        <v>30</v>
      </c>
      <c r="C3315" s="2" t="s">
        <v>37</v>
      </c>
      <c r="D3315" s="2" t="s">
        <v>41</v>
      </c>
      <c r="E3315" s="2" t="s">
        <v>38</v>
      </c>
      <c r="F3315" s="2" t="s">
        <v>34</v>
      </c>
      <c r="G3315" s="4">
        <v>43535.712719907409</v>
      </c>
      <c r="H3315" s="4">
        <v>43540.712719907409</v>
      </c>
      <c r="I3315" s="4">
        <v>43541.712719907409</v>
      </c>
      <c r="J3315" s="2">
        <v>29</v>
      </c>
      <c r="K3315" s="2">
        <v>108</v>
      </c>
      <c r="L3315" s="2" t="str">
        <f t="shared" si="84"/>
        <v>Mumbai</v>
      </c>
      <c r="M3315" s="2" t="str">
        <f t="shared" si="85"/>
        <v>Delhi-Mumbai</v>
      </c>
      <c r="N3315" s="2" t="str">
        <f t="shared" si="90"/>
        <v>Outstation</v>
      </c>
      <c r="O3315" s="2" t="str">
        <f t="shared" si="86"/>
        <v>Ship2Home</v>
      </c>
      <c r="P3315" s="2">
        <f t="shared" si="87"/>
        <v>-1</v>
      </c>
      <c r="Q3315" s="2">
        <f t="shared" si="88"/>
        <v>5</v>
      </c>
      <c r="R3315" s="2">
        <f t="shared" si="89"/>
        <v>137</v>
      </c>
    </row>
    <row r="3316" spans="1:18" ht="14.25" customHeight="1">
      <c r="A3316" s="2">
        <v>369872</v>
      </c>
      <c r="B3316" s="2" t="s">
        <v>39</v>
      </c>
      <c r="C3316" s="2" t="s">
        <v>37</v>
      </c>
      <c r="D3316" s="2" t="s">
        <v>32</v>
      </c>
      <c r="E3316" s="2" t="s">
        <v>44</v>
      </c>
      <c r="F3316" s="2" t="s">
        <v>34</v>
      </c>
      <c r="G3316" s="4">
        <v>43535.719375000001</v>
      </c>
      <c r="H3316" s="4">
        <v>43537.719375000001</v>
      </c>
      <c r="I3316" s="4">
        <v>43540.719375000001</v>
      </c>
      <c r="J3316" s="2">
        <v>38</v>
      </c>
      <c r="K3316" s="2">
        <v>111</v>
      </c>
      <c r="L3316" s="2" t="str">
        <f t="shared" si="84"/>
        <v>Mumbai</v>
      </c>
      <c r="M3316" s="2" t="str">
        <f t="shared" si="85"/>
        <v>Bangalore-Mumbai</v>
      </c>
      <c r="N3316" s="2" t="str">
        <f t="shared" si="90"/>
        <v>Outstation</v>
      </c>
      <c r="O3316" s="2" t="str">
        <f t="shared" si="86"/>
        <v>FastWheels</v>
      </c>
      <c r="P3316" s="2">
        <f t="shared" si="87"/>
        <v>-3</v>
      </c>
      <c r="Q3316" s="2">
        <f t="shared" si="88"/>
        <v>2</v>
      </c>
      <c r="R3316" s="2">
        <f t="shared" si="89"/>
        <v>149</v>
      </c>
    </row>
    <row r="3317" spans="1:18" ht="14.25" customHeight="1">
      <c r="A3317" s="2">
        <v>265301</v>
      </c>
      <c r="B3317" s="2" t="s">
        <v>36</v>
      </c>
      <c r="C3317" s="2" t="s">
        <v>31</v>
      </c>
      <c r="D3317" s="2" t="s">
        <v>32</v>
      </c>
      <c r="E3317" s="2" t="s">
        <v>44</v>
      </c>
      <c r="F3317" s="2" t="s">
        <v>34</v>
      </c>
      <c r="G3317" s="4">
        <v>43535.728854166664</v>
      </c>
      <c r="H3317" s="4">
        <v>43540.728854166664</v>
      </c>
      <c r="I3317" s="4">
        <v>43539.728854166664</v>
      </c>
      <c r="J3317" s="2">
        <v>59</v>
      </c>
      <c r="K3317" s="2">
        <v>104</v>
      </c>
      <c r="L3317" s="2" t="str">
        <f t="shared" ref="L3317:L3571" si="91">LEFT(C3317, FIND(",",C3317,1)-1)</f>
        <v>Delhi</v>
      </c>
      <c r="M3317" s="2" t="str">
        <f t="shared" ref="M3317:M3571" si="92">D3317&amp;"-"&amp;L3317</f>
        <v>Bangalore-Delhi</v>
      </c>
      <c r="N3317" s="2" t="str">
        <f t="shared" si="90"/>
        <v>Outstation</v>
      </c>
      <c r="O3317" s="2" t="str">
        <f t="shared" ref="O3317:O3571" si="93">LEFT(E3317, FIND(" ",E3317,1)-1)</f>
        <v>FastWheels</v>
      </c>
      <c r="P3317" s="2">
        <f t="shared" ref="P3317:P3571" si="94">H3317-I3317</f>
        <v>1</v>
      </c>
      <c r="Q3317" s="2">
        <f t="shared" ref="Q3317:Q3571" si="95">(H3317-G3317)</f>
        <v>5</v>
      </c>
      <c r="R3317" s="2">
        <f t="shared" ref="R3317:R3571" si="96">(J3317+K3317)</f>
        <v>163</v>
      </c>
    </row>
    <row r="3318" spans="1:18" ht="14.25" customHeight="1">
      <c r="A3318" s="2">
        <v>698440</v>
      </c>
      <c r="B3318" s="2" t="s">
        <v>39</v>
      </c>
      <c r="C3318" s="2" t="s">
        <v>45</v>
      </c>
      <c r="D3318" s="2" t="s">
        <v>32</v>
      </c>
      <c r="E3318" s="2" t="s">
        <v>44</v>
      </c>
      <c r="F3318" s="2" t="s">
        <v>34</v>
      </c>
      <c r="G3318" s="4">
        <v>43535.730682870373</v>
      </c>
      <c r="H3318" s="4">
        <v>43542.730682870373</v>
      </c>
      <c r="I3318" s="4">
        <v>43539.730682870373</v>
      </c>
      <c r="J3318" s="2">
        <v>61</v>
      </c>
      <c r="K3318" s="2">
        <v>107</v>
      </c>
      <c r="L3318" s="2" t="str">
        <f t="shared" si="91"/>
        <v>Chennai</v>
      </c>
      <c r="M3318" s="2" t="str">
        <f t="shared" si="92"/>
        <v>Bangalore-Chennai</v>
      </c>
      <c r="N3318" s="2" t="str">
        <f t="shared" ref="N3318:N3572" si="97">IF(D3318=L3318, "Local", "Outstation")</f>
        <v>Outstation</v>
      </c>
      <c r="O3318" s="2" t="str">
        <f t="shared" si="93"/>
        <v>FastWheels</v>
      </c>
      <c r="P3318" s="2">
        <f t="shared" si="94"/>
        <v>3</v>
      </c>
      <c r="Q3318" s="2">
        <f t="shared" si="95"/>
        <v>7</v>
      </c>
      <c r="R3318" s="2">
        <f t="shared" si="96"/>
        <v>168</v>
      </c>
    </row>
    <row r="3319" spans="1:18" ht="14.25" customHeight="1">
      <c r="A3319" s="2">
        <v>538604</v>
      </c>
      <c r="B3319" s="2" t="s">
        <v>39</v>
      </c>
      <c r="C3319" s="2" t="s">
        <v>40</v>
      </c>
      <c r="D3319" s="2" t="s">
        <v>32</v>
      </c>
      <c r="E3319" s="2" t="s">
        <v>44</v>
      </c>
      <c r="F3319" s="2" t="s">
        <v>34</v>
      </c>
      <c r="G3319" s="4">
        <v>43535.732314814813</v>
      </c>
      <c r="H3319" s="4">
        <v>43538.732314814813</v>
      </c>
      <c r="I3319" s="4">
        <v>43540.732314814813</v>
      </c>
      <c r="J3319" s="2">
        <v>62</v>
      </c>
      <c r="K3319" s="2">
        <v>92</v>
      </c>
      <c r="L3319" s="2" t="str">
        <f t="shared" si="91"/>
        <v>Kolkata</v>
      </c>
      <c r="M3319" s="2" t="str">
        <f t="shared" si="92"/>
        <v>Bangalore-Kolkata</v>
      </c>
      <c r="N3319" s="2" t="str">
        <f t="shared" si="97"/>
        <v>Outstation</v>
      </c>
      <c r="O3319" s="2" t="str">
        <f t="shared" si="93"/>
        <v>FastWheels</v>
      </c>
      <c r="P3319" s="2">
        <f t="shared" si="94"/>
        <v>-2</v>
      </c>
      <c r="Q3319" s="2">
        <f t="shared" si="95"/>
        <v>3</v>
      </c>
      <c r="R3319" s="2">
        <f t="shared" si="96"/>
        <v>154</v>
      </c>
    </row>
    <row r="3320" spans="1:18" ht="14.25" customHeight="1">
      <c r="A3320" s="2">
        <v>639121</v>
      </c>
      <c r="B3320" s="2" t="s">
        <v>47</v>
      </c>
      <c r="C3320" s="2" t="s">
        <v>37</v>
      </c>
      <c r="D3320" s="2" t="s">
        <v>41</v>
      </c>
      <c r="E3320" s="2" t="s">
        <v>44</v>
      </c>
      <c r="F3320" s="2" t="s">
        <v>34</v>
      </c>
      <c r="G3320" s="4">
        <v>43535.736261574071</v>
      </c>
      <c r="H3320" s="4">
        <v>43541.736261574071</v>
      </c>
      <c r="I3320" s="4">
        <v>43539.736261574071</v>
      </c>
      <c r="J3320" s="2">
        <v>87</v>
      </c>
      <c r="K3320" s="2">
        <v>86</v>
      </c>
      <c r="L3320" s="2" t="str">
        <f t="shared" si="91"/>
        <v>Mumbai</v>
      </c>
      <c r="M3320" s="2" t="str">
        <f t="shared" si="92"/>
        <v>Delhi-Mumbai</v>
      </c>
      <c r="N3320" s="2" t="str">
        <f t="shared" si="97"/>
        <v>Outstation</v>
      </c>
      <c r="O3320" s="2" t="str">
        <f t="shared" si="93"/>
        <v>FastWheels</v>
      </c>
      <c r="P3320" s="2">
        <f t="shared" si="94"/>
        <v>2</v>
      </c>
      <c r="Q3320" s="2">
        <f t="shared" si="95"/>
        <v>6</v>
      </c>
      <c r="R3320" s="2">
        <f t="shared" si="96"/>
        <v>173</v>
      </c>
    </row>
    <row r="3321" spans="1:18" ht="14.25" customHeight="1">
      <c r="A3321" s="2">
        <v>122096</v>
      </c>
      <c r="B3321" s="2" t="s">
        <v>42</v>
      </c>
      <c r="C3321" s="2" t="s">
        <v>37</v>
      </c>
      <c r="D3321" s="2" t="s">
        <v>32</v>
      </c>
      <c r="E3321" s="2" t="s">
        <v>44</v>
      </c>
      <c r="F3321" s="2" t="s">
        <v>34</v>
      </c>
      <c r="G3321" s="4">
        <v>43535.742152777777</v>
      </c>
      <c r="H3321" s="4">
        <v>43540.742152777777</v>
      </c>
      <c r="I3321" s="4">
        <v>43541.742152777777</v>
      </c>
      <c r="J3321" s="2">
        <v>70</v>
      </c>
      <c r="K3321" s="2">
        <v>95</v>
      </c>
      <c r="L3321" s="2" t="str">
        <f t="shared" si="91"/>
        <v>Mumbai</v>
      </c>
      <c r="M3321" s="2" t="str">
        <f t="shared" si="92"/>
        <v>Bangalore-Mumbai</v>
      </c>
      <c r="N3321" s="2" t="str">
        <f t="shared" si="97"/>
        <v>Outstation</v>
      </c>
      <c r="O3321" s="2" t="str">
        <f t="shared" si="93"/>
        <v>FastWheels</v>
      </c>
      <c r="P3321" s="2">
        <f t="shared" si="94"/>
        <v>-1</v>
      </c>
      <c r="Q3321" s="2">
        <f t="shared" si="95"/>
        <v>5</v>
      </c>
      <c r="R3321" s="2">
        <f t="shared" si="96"/>
        <v>165</v>
      </c>
    </row>
    <row r="3322" spans="1:18" ht="14.25" customHeight="1">
      <c r="A3322" s="2">
        <v>679644</v>
      </c>
      <c r="B3322" s="2" t="s">
        <v>39</v>
      </c>
      <c r="C3322" s="2" t="s">
        <v>43</v>
      </c>
      <c r="D3322" s="2" t="s">
        <v>32</v>
      </c>
      <c r="E3322" s="2" t="s">
        <v>44</v>
      </c>
      <c r="F3322" s="2" t="s">
        <v>34</v>
      </c>
      <c r="G3322" s="4">
        <v>43535.746979166666</v>
      </c>
      <c r="H3322" s="4">
        <v>43535.746979166666</v>
      </c>
      <c r="I3322" s="4">
        <v>43541.746979166666</v>
      </c>
      <c r="J3322" s="2">
        <v>0</v>
      </c>
      <c r="K3322" s="2">
        <v>124</v>
      </c>
      <c r="L3322" s="2" t="str">
        <f t="shared" si="91"/>
        <v>Bangalore</v>
      </c>
      <c r="M3322" s="2" t="str">
        <f t="shared" si="92"/>
        <v>Bangalore-Bangalore</v>
      </c>
      <c r="N3322" s="2" t="str">
        <f t="shared" si="97"/>
        <v>Local</v>
      </c>
      <c r="O3322" s="2" t="str">
        <f t="shared" si="93"/>
        <v>FastWheels</v>
      </c>
      <c r="P3322" s="2">
        <f t="shared" si="94"/>
        <v>-6</v>
      </c>
      <c r="Q3322" s="2">
        <f t="shared" si="95"/>
        <v>0</v>
      </c>
      <c r="R3322" s="2">
        <f t="shared" si="96"/>
        <v>124</v>
      </c>
    </row>
    <row r="3323" spans="1:18" ht="14.25" customHeight="1">
      <c r="A3323" s="2">
        <v>96300</v>
      </c>
      <c r="B3323" s="2" t="s">
        <v>36</v>
      </c>
      <c r="C3323" s="2" t="s">
        <v>37</v>
      </c>
      <c r="D3323" s="2" t="s">
        <v>41</v>
      </c>
      <c r="E3323" s="2" t="s">
        <v>44</v>
      </c>
      <c r="F3323" s="2" t="s">
        <v>34</v>
      </c>
      <c r="G3323" s="4">
        <v>43535.750914351855</v>
      </c>
      <c r="H3323" s="4">
        <v>43540.750914351855</v>
      </c>
      <c r="I3323" s="4">
        <v>43542.750914351855</v>
      </c>
      <c r="J3323" s="2">
        <v>36</v>
      </c>
      <c r="K3323" s="2">
        <v>114</v>
      </c>
      <c r="L3323" s="2" t="str">
        <f t="shared" si="91"/>
        <v>Mumbai</v>
      </c>
      <c r="M3323" s="2" t="str">
        <f t="shared" si="92"/>
        <v>Delhi-Mumbai</v>
      </c>
      <c r="N3323" s="2" t="str">
        <f t="shared" si="97"/>
        <v>Outstation</v>
      </c>
      <c r="O3323" s="2" t="str">
        <f t="shared" si="93"/>
        <v>FastWheels</v>
      </c>
      <c r="P3323" s="2">
        <f t="shared" si="94"/>
        <v>-2</v>
      </c>
      <c r="Q3323" s="2">
        <f t="shared" si="95"/>
        <v>5</v>
      </c>
      <c r="R3323" s="2">
        <f t="shared" si="96"/>
        <v>150</v>
      </c>
    </row>
    <row r="3324" spans="1:18" ht="14.25" customHeight="1">
      <c r="A3324" s="2">
        <v>748627</v>
      </c>
      <c r="B3324" s="2" t="s">
        <v>39</v>
      </c>
      <c r="C3324" s="2" t="s">
        <v>37</v>
      </c>
      <c r="D3324" s="2" t="s">
        <v>41</v>
      </c>
      <c r="E3324" s="2" t="s">
        <v>33</v>
      </c>
      <c r="F3324" s="2" t="s">
        <v>34</v>
      </c>
      <c r="G3324" s="4">
        <v>43535.751307870371</v>
      </c>
      <c r="H3324" s="4">
        <v>43543.751307870371</v>
      </c>
      <c r="I3324" s="4">
        <v>43538.751307870371</v>
      </c>
      <c r="J3324" s="2">
        <v>26</v>
      </c>
      <c r="K3324" s="2">
        <v>115</v>
      </c>
      <c r="L3324" s="2" t="str">
        <f t="shared" si="91"/>
        <v>Mumbai</v>
      </c>
      <c r="M3324" s="2" t="str">
        <f t="shared" si="92"/>
        <v>Delhi-Mumbai</v>
      </c>
      <c r="N3324" s="2" t="str">
        <f t="shared" si="97"/>
        <v>Outstation</v>
      </c>
      <c r="O3324" s="2" t="str">
        <f t="shared" si="93"/>
        <v>Ship2Home</v>
      </c>
      <c r="P3324" s="2">
        <f t="shared" si="94"/>
        <v>5</v>
      </c>
      <c r="Q3324" s="2">
        <f t="shared" si="95"/>
        <v>8</v>
      </c>
      <c r="R3324" s="2">
        <f t="shared" si="96"/>
        <v>141</v>
      </c>
    </row>
    <row r="3325" spans="1:18" ht="14.25" customHeight="1">
      <c r="A3325" s="2">
        <v>659931</v>
      </c>
      <c r="B3325" s="2" t="s">
        <v>30</v>
      </c>
      <c r="C3325" s="2" t="s">
        <v>43</v>
      </c>
      <c r="D3325" s="2" t="s">
        <v>41</v>
      </c>
      <c r="E3325" s="2" t="s">
        <v>33</v>
      </c>
      <c r="F3325" s="2" t="s">
        <v>34</v>
      </c>
      <c r="G3325" s="4">
        <v>43535.752881944441</v>
      </c>
      <c r="H3325" s="4">
        <v>43544.752881944441</v>
      </c>
      <c r="I3325" s="4">
        <v>43541.752881944441</v>
      </c>
      <c r="J3325" s="2">
        <v>27</v>
      </c>
      <c r="K3325" s="2">
        <v>124</v>
      </c>
      <c r="L3325" s="2" t="str">
        <f t="shared" si="91"/>
        <v>Bangalore</v>
      </c>
      <c r="M3325" s="2" t="str">
        <f t="shared" si="92"/>
        <v>Delhi-Bangalore</v>
      </c>
      <c r="N3325" s="2" t="str">
        <f t="shared" si="97"/>
        <v>Outstation</v>
      </c>
      <c r="O3325" s="2" t="str">
        <f t="shared" si="93"/>
        <v>Ship2Home</v>
      </c>
      <c r="P3325" s="2">
        <f t="shared" si="94"/>
        <v>3</v>
      </c>
      <c r="Q3325" s="2">
        <f t="shared" si="95"/>
        <v>9</v>
      </c>
      <c r="R3325" s="2">
        <f t="shared" si="96"/>
        <v>151</v>
      </c>
    </row>
    <row r="3326" spans="1:18" ht="14.25" customHeight="1">
      <c r="A3326" s="2">
        <v>468189</v>
      </c>
      <c r="B3326" s="2" t="s">
        <v>47</v>
      </c>
      <c r="C3326" s="2" t="s">
        <v>37</v>
      </c>
      <c r="D3326" s="2" t="s">
        <v>41</v>
      </c>
      <c r="E3326" s="2" t="s">
        <v>33</v>
      </c>
      <c r="F3326" s="2" t="s">
        <v>34</v>
      </c>
      <c r="G3326" s="4">
        <v>43535.756006944444</v>
      </c>
      <c r="H3326" s="4">
        <v>43542.756006944444</v>
      </c>
      <c r="I3326" s="4">
        <v>43540.756006944444</v>
      </c>
      <c r="J3326" s="2">
        <v>33</v>
      </c>
      <c r="K3326" s="2">
        <v>113</v>
      </c>
      <c r="L3326" s="2" t="str">
        <f t="shared" si="91"/>
        <v>Mumbai</v>
      </c>
      <c r="M3326" s="2" t="str">
        <f t="shared" si="92"/>
        <v>Delhi-Mumbai</v>
      </c>
      <c r="N3326" s="2" t="str">
        <f t="shared" si="97"/>
        <v>Outstation</v>
      </c>
      <c r="O3326" s="2" t="str">
        <f t="shared" si="93"/>
        <v>Ship2Home</v>
      </c>
      <c r="P3326" s="2">
        <f t="shared" si="94"/>
        <v>2</v>
      </c>
      <c r="Q3326" s="2">
        <f t="shared" si="95"/>
        <v>7</v>
      </c>
      <c r="R3326" s="2">
        <f t="shared" si="96"/>
        <v>146</v>
      </c>
    </row>
    <row r="3327" spans="1:18" ht="14.25" customHeight="1">
      <c r="A3327" s="2">
        <v>468332</v>
      </c>
      <c r="B3327" s="2" t="s">
        <v>39</v>
      </c>
      <c r="C3327" s="2" t="s">
        <v>45</v>
      </c>
      <c r="D3327" s="2" t="s">
        <v>41</v>
      </c>
      <c r="E3327" s="2" t="s">
        <v>44</v>
      </c>
      <c r="F3327" s="2" t="s">
        <v>34</v>
      </c>
      <c r="G3327" s="4">
        <v>43535.756793981483</v>
      </c>
      <c r="H3327" s="4">
        <v>43541.756793981483</v>
      </c>
      <c r="I3327" s="4">
        <v>43540.756793981483</v>
      </c>
      <c r="J3327" s="2">
        <v>48</v>
      </c>
      <c r="K3327" s="2">
        <v>125</v>
      </c>
      <c r="L3327" s="2" t="str">
        <f t="shared" si="91"/>
        <v>Chennai</v>
      </c>
      <c r="M3327" s="2" t="str">
        <f t="shared" si="92"/>
        <v>Delhi-Chennai</v>
      </c>
      <c r="N3327" s="2" t="str">
        <f t="shared" si="97"/>
        <v>Outstation</v>
      </c>
      <c r="O3327" s="2" t="str">
        <f t="shared" si="93"/>
        <v>FastWheels</v>
      </c>
      <c r="P3327" s="2">
        <f t="shared" si="94"/>
        <v>1</v>
      </c>
      <c r="Q3327" s="2">
        <f t="shared" si="95"/>
        <v>6</v>
      </c>
      <c r="R3327" s="2">
        <f t="shared" si="96"/>
        <v>173</v>
      </c>
    </row>
    <row r="3328" spans="1:18" ht="14.25" customHeight="1">
      <c r="A3328" s="2">
        <v>796734</v>
      </c>
      <c r="B3328" s="2" t="s">
        <v>30</v>
      </c>
      <c r="C3328" s="2" t="s">
        <v>31</v>
      </c>
      <c r="D3328" s="2" t="s">
        <v>32</v>
      </c>
      <c r="E3328" s="2" t="s">
        <v>38</v>
      </c>
      <c r="F3328" s="2" t="s">
        <v>34</v>
      </c>
      <c r="G3328" s="4">
        <v>43535.758333333331</v>
      </c>
      <c r="H3328" s="4">
        <v>43542.758333333331</v>
      </c>
      <c r="I3328" s="4">
        <v>43540.758333333331</v>
      </c>
      <c r="J3328" s="2">
        <v>30</v>
      </c>
      <c r="K3328" s="2">
        <v>123</v>
      </c>
      <c r="L3328" s="2" t="str">
        <f t="shared" si="91"/>
        <v>Delhi</v>
      </c>
      <c r="M3328" s="2" t="str">
        <f t="shared" si="92"/>
        <v>Bangalore-Delhi</v>
      </c>
      <c r="N3328" s="2" t="str">
        <f t="shared" si="97"/>
        <v>Outstation</v>
      </c>
      <c r="O3328" s="2" t="str">
        <f t="shared" si="93"/>
        <v>Ship2Home</v>
      </c>
      <c r="P3328" s="2">
        <f t="shared" si="94"/>
        <v>2</v>
      </c>
      <c r="Q3328" s="2">
        <f t="shared" si="95"/>
        <v>7</v>
      </c>
      <c r="R3328" s="2">
        <f t="shared" si="96"/>
        <v>153</v>
      </c>
    </row>
    <row r="3329" spans="1:18" ht="14.25" customHeight="1">
      <c r="A3329" s="2">
        <v>47273</v>
      </c>
      <c r="B3329" s="2" t="s">
        <v>39</v>
      </c>
      <c r="C3329" s="2" t="s">
        <v>37</v>
      </c>
      <c r="D3329" s="2" t="s">
        <v>41</v>
      </c>
      <c r="E3329" s="2" t="s">
        <v>33</v>
      </c>
      <c r="F3329" s="2" t="s">
        <v>34</v>
      </c>
      <c r="G3329" s="4">
        <v>43535.767939814818</v>
      </c>
      <c r="H3329" s="4">
        <v>43541.767939814818</v>
      </c>
      <c r="I3329" s="4">
        <v>43540.767939814818</v>
      </c>
      <c r="J3329" s="2">
        <v>25</v>
      </c>
      <c r="K3329" s="2">
        <v>106</v>
      </c>
      <c r="L3329" s="2" t="str">
        <f t="shared" si="91"/>
        <v>Mumbai</v>
      </c>
      <c r="M3329" s="2" t="str">
        <f t="shared" si="92"/>
        <v>Delhi-Mumbai</v>
      </c>
      <c r="N3329" s="2" t="str">
        <f t="shared" si="97"/>
        <v>Outstation</v>
      </c>
      <c r="O3329" s="2" t="str">
        <f t="shared" si="93"/>
        <v>Ship2Home</v>
      </c>
      <c r="P3329" s="2">
        <f t="shared" si="94"/>
        <v>1</v>
      </c>
      <c r="Q3329" s="2">
        <f t="shared" si="95"/>
        <v>6</v>
      </c>
      <c r="R3329" s="2">
        <f t="shared" si="96"/>
        <v>131</v>
      </c>
    </row>
    <row r="3330" spans="1:18" ht="14.25" customHeight="1">
      <c r="A3330" s="2">
        <v>691427</v>
      </c>
      <c r="B3330" s="2" t="s">
        <v>36</v>
      </c>
      <c r="C3330" s="2" t="s">
        <v>43</v>
      </c>
      <c r="D3330" s="2" t="s">
        <v>41</v>
      </c>
      <c r="E3330" s="2" t="s">
        <v>44</v>
      </c>
      <c r="F3330" s="2" t="s">
        <v>34</v>
      </c>
      <c r="G3330" s="4">
        <v>43535.769305555557</v>
      </c>
      <c r="H3330" s="4">
        <v>43537.769305555557</v>
      </c>
      <c r="I3330" s="4">
        <v>43542.769305555557</v>
      </c>
      <c r="J3330" s="2">
        <v>81</v>
      </c>
      <c r="K3330" s="2">
        <v>101</v>
      </c>
      <c r="L3330" s="2" t="str">
        <f t="shared" si="91"/>
        <v>Bangalore</v>
      </c>
      <c r="M3330" s="2" t="str">
        <f t="shared" si="92"/>
        <v>Delhi-Bangalore</v>
      </c>
      <c r="N3330" s="2" t="str">
        <f t="shared" si="97"/>
        <v>Outstation</v>
      </c>
      <c r="O3330" s="2" t="str">
        <f t="shared" si="93"/>
        <v>FastWheels</v>
      </c>
      <c r="P3330" s="2">
        <f t="shared" si="94"/>
        <v>-5</v>
      </c>
      <c r="Q3330" s="2">
        <f t="shared" si="95"/>
        <v>2</v>
      </c>
      <c r="R3330" s="2">
        <f t="shared" si="96"/>
        <v>182</v>
      </c>
    </row>
    <row r="3331" spans="1:18" ht="14.25" customHeight="1">
      <c r="A3331" s="2">
        <v>698991</v>
      </c>
      <c r="B3331" s="2" t="s">
        <v>39</v>
      </c>
      <c r="C3331" s="2" t="s">
        <v>37</v>
      </c>
      <c r="D3331" s="2" t="s">
        <v>41</v>
      </c>
      <c r="E3331" s="2" t="s">
        <v>33</v>
      </c>
      <c r="F3331" s="2" t="s">
        <v>34</v>
      </c>
      <c r="G3331" s="4">
        <v>43535.772175925929</v>
      </c>
      <c r="H3331" s="4">
        <v>43543.772175925929</v>
      </c>
      <c r="I3331" s="4">
        <v>43541.772175925929</v>
      </c>
      <c r="J3331" s="2">
        <v>42</v>
      </c>
      <c r="K3331" s="2">
        <v>111</v>
      </c>
      <c r="L3331" s="2" t="str">
        <f t="shared" si="91"/>
        <v>Mumbai</v>
      </c>
      <c r="M3331" s="2" t="str">
        <f t="shared" si="92"/>
        <v>Delhi-Mumbai</v>
      </c>
      <c r="N3331" s="2" t="str">
        <f t="shared" si="97"/>
        <v>Outstation</v>
      </c>
      <c r="O3331" s="2" t="str">
        <f t="shared" si="93"/>
        <v>Ship2Home</v>
      </c>
      <c r="P3331" s="2">
        <f t="shared" si="94"/>
        <v>2</v>
      </c>
      <c r="Q3331" s="2">
        <f t="shared" si="95"/>
        <v>8</v>
      </c>
      <c r="R3331" s="2">
        <f t="shared" si="96"/>
        <v>153</v>
      </c>
    </row>
    <row r="3332" spans="1:18" ht="14.25" customHeight="1">
      <c r="A3332" s="2">
        <v>632569</v>
      </c>
      <c r="B3332" s="2" t="s">
        <v>39</v>
      </c>
      <c r="C3332" s="2" t="s">
        <v>31</v>
      </c>
      <c r="D3332" s="2" t="s">
        <v>32</v>
      </c>
      <c r="E3332" s="2" t="s">
        <v>44</v>
      </c>
      <c r="F3332" s="2" t="s">
        <v>34</v>
      </c>
      <c r="G3332" s="4">
        <v>43535.775543981479</v>
      </c>
      <c r="H3332" s="4">
        <v>43541.775543981479</v>
      </c>
      <c r="I3332" s="4">
        <v>43542.775543981479</v>
      </c>
      <c r="J3332" s="2">
        <v>71</v>
      </c>
      <c r="K3332" s="2">
        <v>100</v>
      </c>
      <c r="L3332" s="2" t="str">
        <f t="shared" si="91"/>
        <v>Delhi</v>
      </c>
      <c r="M3332" s="2" t="str">
        <f t="shared" si="92"/>
        <v>Bangalore-Delhi</v>
      </c>
      <c r="N3332" s="2" t="str">
        <f t="shared" si="97"/>
        <v>Outstation</v>
      </c>
      <c r="O3332" s="2" t="str">
        <f t="shared" si="93"/>
        <v>FastWheels</v>
      </c>
      <c r="P3332" s="2">
        <f t="shared" si="94"/>
        <v>-1</v>
      </c>
      <c r="Q3332" s="2">
        <f t="shared" si="95"/>
        <v>6</v>
      </c>
      <c r="R3332" s="2">
        <f t="shared" si="96"/>
        <v>171</v>
      </c>
    </row>
    <row r="3333" spans="1:18" ht="14.25" customHeight="1">
      <c r="A3333" s="2">
        <v>725928</v>
      </c>
      <c r="B3333" s="2" t="s">
        <v>39</v>
      </c>
      <c r="C3333" s="2" t="s">
        <v>43</v>
      </c>
      <c r="D3333" s="2" t="s">
        <v>41</v>
      </c>
      <c r="E3333" s="2" t="s">
        <v>44</v>
      </c>
      <c r="F3333" s="2" t="s">
        <v>34</v>
      </c>
      <c r="G3333" s="4">
        <v>43535.77847222222</v>
      </c>
      <c r="H3333" s="4">
        <v>43540.77847222222</v>
      </c>
      <c r="I3333" s="4">
        <v>43541.77847222222</v>
      </c>
      <c r="J3333" s="2">
        <v>46</v>
      </c>
      <c r="K3333" s="2">
        <v>123</v>
      </c>
      <c r="L3333" s="2" t="str">
        <f t="shared" si="91"/>
        <v>Bangalore</v>
      </c>
      <c r="M3333" s="2" t="str">
        <f t="shared" si="92"/>
        <v>Delhi-Bangalore</v>
      </c>
      <c r="N3333" s="2" t="str">
        <f t="shared" si="97"/>
        <v>Outstation</v>
      </c>
      <c r="O3333" s="2" t="str">
        <f t="shared" si="93"/>
        <v>FastWheels</v>
      </c>
      <c r="P3333" s="2">
        <f t="shared" si="94"/>
        <v>-1</v>
      </c>
      <c r="Q3333" s="2">
        <f t="shared" si="95"/>
        <v>5</v>
      </c>
      <c r="R3333" s="2">
        <f t="shared" si="96"/>
        <v>169</v>
      </c>
    </row>
    <row r="3334" spans="1:18" ht="14.25" customHeight="1">
      <c r="A3334" s="2">
        <v>234524</v>
      </c>
      <c r="B3334" s="2" t="s">
        <v>39</v>
      </c>
      <c r="C3334" s="2" t="s">
        <v>31</v>
      </c>
      <c r="D3334" s="2" t="s">
        <v>32</v>
      </c>
      <c r="E3334" s="2" t="s">
        <v>44</v>
      </c>
      <c r="F3334" s="2" t="s">
        <v>34</v>
      </c>
      <c r="G3334" s="4">
        <v>43535.779803240737</v>
      </c>
      <c r="H3334" s="4">
        <v>43537.779803240737</v>
      </c>
      <c r="I3334" s="4">
        <v>43539.779803240737</v>
      </c>
      <c r="J3334" s="2">
        <v>76</v>
      </c>
      <c r="K3334" s="2">
        <v>106</v>
      </c>
      <c r="L3334" s="2" t="str">
        <f t="shared" si="91"/>
        <v>Delhi</v>
      </c>
      <c r="M3334" s="2" t="str">
        <f t="shared" si="92"/>
        <v>Bangalore-Delhi</v>
      </c>
      <c r="N3334" s="2" t="str">
        <f t="shared" si="97"/>
        <v>Outstation</v>
      </c>
      <c r="O3334" s="2" t="str">
        <f t="shared" si="93"/>
        <v>FastWheels</v>
      </c>
      <c r="P3334" s="2">
        <f t="shared" si="94"/>
        <v>-2</v>
      </c>
      <c r="Q3334" s="2">
        <f t="shared" si="95"/>
        <v>2</v>
      </c>
      <c r="R3334" s="2">
        <f t="shared" si="96"/>
        <v>182</v>
      </c>
    </row>
    <row r="3335" spans="1:18" ht="14.25" customHeight="1">
      <c r="A3335" s="2">
        <v>855381</v>
      </c>
      <c r="B3335" s="2" t="s">
        <v>36</v>
      </c>
      <c r="C3335" s="2" t="s">
        <v>37</v>
      </c>
      <c r="D3335" s="2" t="s">
        <v>41</v>
      </c>
      <c r="E3335" s="2" t="s">
        <v>33</v>
      </c>
      <c r="F3335" s="2" t="s">
        <v>34</v>
      </c>
      <c r="G3335" s="4">
        <v>43535.781087962961</v>
      </c>
      <c r="H3335" s="4">
        <v>43544.781087962961</v>
      </c>
      <c r="I3335" s="4">
        <v>43540.781087962961</v>
      </c>
      <c r="J3335" s="2">
        <v>42</v>
      </c>
      <c r="K3335" s="2">
        <v>114</v>
      </c>
      <c r="L3335" s="2" t="str">
        <f t="shared" si="91"/>
        <v>Mumbai</v>
      </c>
      <c r="M3335" s="2" t="str">
        <f t="shared" si="92"/>
        <v>Delhi-Mumbai</v>
      </c>
      <c r="N3335" s="2" t="str">
        <f t="shared" si="97"/>
        <v>Outstation</v>
      </c>
      <c r="O3335" s="2" t="str">
        <f t="shared" si="93"/>
        <v>Ship2Home</v>
      </c>
      <c r="P3335" s="2">
        <f t="shared" si="94"/>
        <v>4</v>
      </c>
      <c r="Q3335" s="2">
        <f t="shared" si="95"/>
        <v>9</v>
      </c>
      <c r="R3335" s="2">
        <f t="shared" si="96"/>
        <v>156</v>
      </c>
    </row>
    <row r="3336" spans="1:18" ht="14.25" customHeight="1">
      <c r="A3336" s="2">
        <v>322261</v>
      </c>
      <c r="B3336" s="2" t="s">
        <v>39</v>
      </c>
      <c r="C3336" s="2" t="s">
        <v>40</v>
      </c>
      <c r="D3336" s="2" t="s">
        <v>32</v>
      </c>
      <c r="E3336" s="2" t="s">
        <v>33</v>
      </c>
      <c r="F3336" s="2" t="s">
        <v>34</v>
      </c>
      <c r="G3336" s="4">
        <v>43535.782118055555</v>
      </c>
      <c r="H3336" s="4">
        <v>43537.782118055555</v>
      </c>
      <c r="I3336" s="4">
        <v>43542.782118055555</v>
      </c>
      <c r="J3336" s="2">
        <v>27</v>
      </c>
      <c r="K3336" s="2">
        <v>111</v>
      </c>
      <c r="L3336" s="2" t="str">
        <f t="shared" si="91"/>
        <v>Kolkata</v>
      </c>
      <c r="M3336" s="2" t="str">
        <f t="shared" si="92"/>
        <v>Bangalore-Kolkata</v>
      </c>
      <c r="N3336" s="2" t="str">
        <f t="shared" si="97"/>
        <v>Outstation</v>
      </c>
      <c r="O3336" s="2" t="str">
        <f t="shared" si="93"/>
        <v>Ship2Home</v>
      </c>
      <c r="P3336" s="2">
        <f t="shared" si="94"/>
        <v>-5</v>
      </c>
      <c r="Q3336" s="2">
        <f t="shared" si="95"/>
        <v>2</v>
      </c>
      <c r="R3336" s="2">
        <f t="shared" si="96"/>
        <v>138</v>
      </c>
    </row>
    <row r="3337" spans="1:18" ht="14.25" customHeight="1">
      <c r="A3337" s="2">
        <v>671405</v>
      </c>
      <c r="B3337" s="2" t="s">
        <v>39</v>
      </c>
      <c r="C3337" s="2" t="s">
        <v>31</v>
      </c>
      <c r="D3337" s="2" t="s">
        <v>32</v>
      </c>
      <c r="E3337" s="2" t="s">
        <v>33</v>
      </c>
      <c r="F3337" s="2" t="s">
        <v>34</v>
      </c>
      <c r="G3337" s="4">
        <v>43535.784780092596</v>
      </c>
      <c r="H3337" s="4">
        <v>43538.784780092596</v>
      </c>
      <c r="I3337" s="4">
        <v>43541.784780092596</v>
      </c>
      <c r="J3337" s="2">
        <v>37</v>
      </c>
      <c r="K3337" s="2">
        <v>129</v>
      </c>
      <c r="L3337" s="2" t="str">
        <f t="shared" si="91"/>
        <v>Delhi</v>
      </c>
      <c r="M3337" s="2" t="str">
        <f t="shared" si="92"/>
        <v>Bangalore-Delhi</v>
      </c>
      <c r="N3337" s="2" t="str">
        <f t="shared" si="97"/>
        <v>Outstation</v>
      </c>
      <c r="O3337" s="2" t="str">
        <f t="shared" si="93"/>
        <v>Ship2Home</v>
      </c>
      <c r="P3337" s="2">
        <f t="shared" si="94"/>
        <v>-3</v>
      </c>
      <c r="Q3337" s="2">
        <f t="shared" si="95"/>
        <v>3</v>
      </c>
      <c r="R3337" s="2">
        <f t="shared" si="96"/>
        <v>166</v>
      </c>
    </row>
    <row r="3338" spans="1:18" ht="14.25" customHeight="1">
      <c r="A3338" s="2">
        <v>667138</v>
      </c>
      <c r="B3338" s="2" t="s">
        <v>39</v>
      </c>
      <c r="C3338" s="2" t="s">
        <v>31</v>
      </c>
      <c r="D3338" s="2" t="s">
        <v>41</v>
      </c>
      <c r="E3338" s="2" t="s">
        <v>38</v>
      </c>
      <c r="F3338" s="2" t="s">
        <v>34</v>
      </c>
      <c r="G3338" s="4">
        <v>43535.785370370373</v>
      </c>
      <c r="H3338" s="4">
        <v>43541.785370370373</v>
      </c>
      <c r="I3338" s="4">
        <v>43542.785370370373</v>
      </c>
      <c r="J3338" s="2">
        <v>0</v>
      </c>
      <c r="K3338" s="2">
        <v>127</v>
      </c>
      <c r="L3338" s="2" t="str">
        <f t="shared" si="91"/>
        <v>Delhi</v>
      </c>
      <c r="M3338" s="2" t="str">
        <f t="shared" si="92"/>
        <v>Delhi-Delhi</v>
      </c>
      <c r="N3338" s="2" t="str">
        <f t="shared" si="97"/>
        <v>Local</v>
      </c>
      <c r="O3338" s="2" t="str">
        <f t="shared" si="93"/>
        <v>Ship2Home</v>
      </c>
      <c r="P3338" s="2">
        <f t="shared" si="94"/>
        <v>-1</v>
      </c>
      <c r="Q3338" s="2">
        <f t="shared" si="95"/>
        <v>6</v>
      </c>
      <c r="R3338" s="2">
        <f t="shared" si="96"/>
        <v>127</v>
      </c>
    </row>
    <row r="3339" spans="1:18" ht="14.25" customHeight="1">
      <c r="A3339" s="2">
        <v>176110</v>
      </c>
      <c r="B3339" s="2" t="s">
        <v>42</v>
      </c>
      <c r="C3339" s="2" t="s">
        <v>31</v>
      </c>
      <c r="D3339" s="2" t="s">
        <v>32</v>
      </c>
      <c r="E3339" s="2" t="s">
        <v>44</v>
      </c>
      <c r="F3339" s="2" t="s">
        <v>34</v>
      </c>
      <c r="G3339" s="4">
        <v>43535.79178240741</v>
      </c>
      <c r="H3339" s="4">
        <v>43537.79178240741</v>
      </c>
      <c r="I3339" s="4">
        <v>43538.79178240741</v>
      </c>
      <c r="J3339" s="2">
        <v>68</v>
      </c>
      <c r="K3339" s="2">
        <v>105</v>
      </c>
      <c r="L3339" s="2" t="str">
        <f t="shared" si="91"/>
        <v>Delhi</v>
      </c>
      <c r="M3339" s="2" t="str">
        <f t="shared" si="92"/>
        <v>Bangalore-Delhi</v>
      </c>
      <c r="N3339" s="2" t="str">
        <f t="shared" si="97"/>
        <v>Outstation</v>
      </c>
      <c r="O3339" s="2" t="str">
        <f t="shared" si="93"/>
        <v>FastWheels</v>
      </c>
      <c r="P3339" s="2">
        <f t="shared" si="94"/>
        <v>-1</v>
      </c>
      <c r="Q3339" s="2">
        <f t="shared" si="95"/>
        <v>2</v>
      </c>
      <c r="R3339" s="2">
        <f t="shared" si="96"/>
        <v>173</v>
      </c>
    </row>
    <row r="3340" spans="1:18" ht="14.25" customHeight="1">
      <c r="A3340" s="2">
        <v>515003</v>
      </c>
      <c r="B3340" s="2" t="s">
        <v>36</v>
      </c>
      <c r="C3340" s="2" t="s">
        <v>31</v>
      </c>
      <c r="D3340" s="2" t="s">
        <v>41</v>
      </c>
      <c r="E3340" s="2" t="s">
        <v>44</v>
      </c>
      <c r="F3340" s="2" t="s">
        <v>34</v>
      </c>
      <c r="G3340" s="4">
        <v>43535.801145833335</v>
      </c>
      <c r="H3340" s="4">
        <v>43539.801145833335</v>
      </c>
      <c r="I3340" s="4">
        <v>43538.801145833335</v>
      </c>
      <c r="J3340" s="2">
        <v>0</v>
      </c>
      <c r="K3340" s="2">
        <v>109</v>
      </c>
      <c r="L3340" s="2" t="str">
        <f t="shared" si="91"/>
        <v>Delhi</v>
      </c>
      <c r="M3340" s="2" t="str">
        <f t="shared" si="92"/>
        <v>Delhi-Delhi</v>
      </c>
      <c r="N3340" s="2" t="str">
        <f t="shared" si="97"/>
        <v>Local</v>
      </c>
      <c r="O3340" s="2" t="str">
        <f t="shared" si="93"/>
        <v>FastWheels</v>
      </c>
      <c r="P3340" s="2">
        <f t="shared" si="94"/>
        <v>1</v>
      </c>
      <c r="Q3340" s="2">
        <f t="shared" si="95"/>
        <v>4</v>
      </c>
      <c r="R3340" s="2">
        <f t="shared" si="96"/>
        <v>109</v>
      </c>
    </row>
    <row r="3341" spans="1:18" ht="14.25" customHeight="1">
      <c r="A3341" s="2">
        <v>35111</v>
      </c>
      <c r="B3341" s="2" t="s">
        <v>36</v>
      </c>
      <c r="C3341" s="2" t="s">
        <v>40</v>
      </c>
      <c r="D3341" s="2" t="s">
        <v>41</v>
      </c>
      <c r="E3341" s="2" t="s">
        <v>33</v>
      </c>
      <c r="F3341" s="2" t="s">
        <v>34</v>
      </c>
      <c r="G3341" s="4">
        <v>43535.804398148146</v>
      </c>
      <c r="H3341" s="4">
        <v>43541.804398148146</v>
      </c>
      <c r="I3341" s="4">
        <v>43538.804398148146</v>
      </c>
      <c r="J3341" s="2">
        <v>32</v>
      </c>
      <c r="K3341" s="2">
        <v>108</v>
      </c>
      <c r="L3341" s="2" t="str">
        <f t="shared" si="91"/>
        <v>Kolkata</v>
      </c>
      <c r="M3341" s="2" t="str">
        <f t="shared" si="92"/>
        <v>Delhi-Kolkata</v>
      </c>
      <c r="N3341" s="2" t="str">
        <f t="shared" si="97"/>
        <v>Outstation</v>
      </c>
      <c r="O3341" s="2" t="str">
        <f t="shared" si="93"/>
        <v>Ship2Home</v>
      </c>
      <c r="P3341" s="2">
        <f t="shared" si="94"/>
        <v>3</v>
      </c>
      <c r="Q3341" s="2">
        <f t="shared" si="95"/>
        <v>6</v>
      </c>
      <c r="R3341" s="2">
        <f t="shared" si="96"/>
        <v>140</v>
      </c>
    </row>
    <row r="3342" spans="1:18" ht="14.25" customHeight="1">
      <c r="A3342" s="2">
        <v>696194</v>
      </c>
      <c r="B3342" s="2" t="s">
        <v>42</v>
      </c>
      <c r="C3342" s="2" t="s">
        <v>40</v>
      </c>
      <c r="D3342" s="2" t="s">
        <v>41</v>
      </c>
      <c r="E3342" s="2" t="s">
        <v>38</v>
      </c>
      <c r="F3342" s="2" t="s">
        <v>34</v>
      </c>
      <c r="G3342" s="4">
        <v>43535.804722222223</v>
      </c>
      <c r="H3342" s="4">
        <v>43538.804722222223</v>
      </c>
      <c r="I3342" s="4">
        <v>43540.804722222223</v>
      </c>
      <c r="J3342" s="2">
        <v>35</v>
      </c>
      <c r="K3342" s="2">
        <v>114</v>
      </c>
      <c r="L3342" s="2" t="str">
        <f t="shared" si="91"/>
        <v>Kolkata</v>
      </c>
      <c r="M3342" s="2" t="str">
        <f t="shared" si="92"/>
        <v>Delhi-Kolkata</v>
      </c>
      <c r="N3342" s="2" t="str">
        <f t="shared" si="97"/>
        <v>Outstation</v>
      </c>
      <c r="O3342" s="2" t="str">
        <f t="shared" si="93"/>
        <v>Ship2Home</v>
      </c>
      <c r="P3342" s="2">
        <f t="shared" si="94"/>
        <v>-2</v>
      </c>
      <c r="Q3342" s="2">
        <f t="shared" si="95"/>
        <v>3</v>
      </c>
      <c r="R3342" s="2">
        <f t="shared" si="96"/>
        <v>149</v>
      </c>
    </row>
    <row r="3343" spans="1:18" ht="14.25" customHeight="1">
      <c r="A3343" s="2">
        <v>493740</v>
      </c>
      <c r="B3343" s="2" t="s">
        <v>36</v>
      </c>
      <c r="C3343" s="2" t="s">
        <v>37</v>
      </c>
      <c r="D3343" s="2" t="s">
        <v>32</v>
      </c>
      <c r="E3343" s="2" t="s">
        <v>44</v>
      </c>
      <c r="F3343" s="2" t="s">
        <v>34</v>
      </c>
      <c r="G3343" s="4">
        <v>43535.810752314814</v>
      </c>
      <c r="H3343" s="4">
        <v>43537.810752314814</v>
      </c>
      <c r="I3343" s="4">
        <v>43541.810752314814</v>
      </c>
      <c r="J3343" s="2">
        <v>48</v>
      </c>
      <c r="K3343" s="2">
        <v>106</v>
      </c>
      <c r="L3343" s="2" t="str">
        <f t="shared" si="91"/>
        <v>Mumbai</v>
      </c>
      <c r="M3343" s="2" t="str">
        <f t="shared" si="92"/>
        <v>Bangalore-Mumbai</v>
      </c>
      <c r="N3343" s="2" t="str">
        <f t="shared" si="97"/>
        <v>Outstation</v>
      </c>
      <c r="O3343" s="2" t="str">
        <f t="shared" si="93"/>
        <v>FastWheels</v>
      </c>
      <c r="P3343" s="2">
        <f t="shared" si="94"/>
        <v>-4</v>
      </c>
      <c r="Q3343" s="2">
        <f t="shared" si="95"/>
        <v>2</v>
      </c>
      <c r="R3343" s="2">
        <f t="shared" si="96"/>
        <v>154</v>
      </c>
    </row>
    <row r="3344" spans="1:18" ht="14.25" customHeight="1">
      <c r="A3344" s="2">
        <v>538832</v>
      </c>
      <c r="B3344" s="2" t="s">
        <v>39</v>
      </c>
      <c r="C3344" s="2" t="s">
        <v>43</v>
      </c>
      <c r="D3344" s="2" t="s">
        <v>41</v>
      </c>
      <c r="E3344" s="2" t="s">
        <v>44</v>
      </c>
      <c r="F3344" s="2" t="s">
        <v>34</v>
      </c>
      <c r="G3344" s="4">
        <v>43535.817824074074</v>
      </c>
      <c r="H3344" s="4">
        <v>43537.817824074074</v>
      </c>
      <c r="I3344" s="4">
        <v>43541.817824074074</v>
      </c>
      <c r="J3344" s="2">
        <v>40</v>
      </c>
      <c r="K3344" s="2">
        <v>130</v>
      </c>
      <c r="L3344" s="2" t="str">
        <f t="shared" si="91"/>
        <v>Bangalore</v>
      </c>
      <c r="M3344" s="2" t="str">
        <f t="shared" si="92"/>
        <v>Delhi-Bangalore</v>
      </c>
      <c r="N3344" s="2" t="str">
        <f t="shared" si="97"/>
        <v>Outstation</v>
      </c>
      <c r="O3344" s="2" t="str">
        <f t="shared" si="93"/>
        <v>FastWheels</v>
      </c>
      <c r="P3344" s="2">
        <f t="shared" si="94"/>
        <v>-4</v>
      </c>
      <c r="Q3344" s="2">
        <f t="shared" si="95"/>
        <v>2</v>
      </c>
      <c r="R3344" s="2">
        <f t="shared" si="96"/>
        <v>170</v>
      </c>
    </row>
    <row r="3345" spans="1:18" ht="14.25" customHeight="1">
      <c r="A3345" s="2">
        <v>831331</v>
      </c>
      <c r="B3345" s="2" t="s">
        <v>46</v>
      </c>
      <c r="C3345" s="2" t="s">
        <v>37</v>
      </c>
      <c r="D3345" s="2" t="s">
        <v>32</v>
      </c>
      <c r="E3345" s="2" t="s">
        <v>33</v>
      </c>
      <c r="F3345" s="2" t="s">
        <v>34</v>
      </c>
      <c r="G3345" s="4">
        <v>43535.818564814814</v>
      </c>
      <c r="H3345" s="4">
        <v>43542.818564814814</v>
      </c>
      <c r="I3345" s="4">
        <v>43539.818564814814</v>
      </c>
      <c r="J3345" s="2">
        <v>46</v>
      </c>
      <c r="K3345" s="2">
        <v>112</v>
      </c>
      <c r="L3345" s="2" t="str">
        <f t="shared" si="91"/>
        <v>Mumbai</v>
      </c>
      <c r="M3345" s="2" t="str">
        <f t="shared" si="92"/>
        <v>Bangalore-Mumbai</v>
      </c>
      <c r="N3345" s="2" t="str">
        <f t="shared" si="97"/>
        <v>Outstation</v>
      </c>
      <c r="O3345" s="2" t="str">
        <f t="shared" si="93"/>
        <v>Ship2Home</v>
      </c>
      <c r="P3345" s="2">
        <f t="shared" si="94"/>
        <v>3</v>
      </c>
      <c r="Q3345" s="2">
        <f t="shared" si="95"/>
        <v>7</v>
      </c>
      <c r="R3345" s="2">
        <f t="shared" si="96"/>
        <v>158</v>
      </c>
    </row>
    <row r="3346" spans="1:18" ht="14.25" customHeight="1">
      <c r="A3346" s="2">
        <v>170011</v>
      </c>
      <c r="B3346" s="2" t="s">
        <v>30</v>
      </c>
      <c r="C3346" s="2" t="s">
        <v>37</v>
      </c>
      <c r="D3346" s="2" t="s">
        <v>32</v>
      </c>
      <c r="E3346" s="2" t="s">
        <v>33</v>
      </c>
      <c r="F3346" s="2" t="s">
        <v>34</v>
      </c>
      <c r="G3346" s="4">
        <v>43535.825879629629</v>
      </c>
      <c r="H3346" s="4">
        <v>43539.825879629629</v>
      </c>
      <c r="I3346" s="4">
        <v>43541.825879629629</v>
      </c>
      <c r="J3346" s="2">
        <v>26</v>
      </c>
      <c r="K3346" s="2">
        <v>109</v>
      </c>
      <c r="L3346" s="2" t="str">
        <f t="shared" si="91"/>
        <v>Mumbai</v>
      </c>
      <c r="M3346" s="2" t="str">
        <f t="shared" si="92"/>
        <v>Bangalore-Mumbai</v>
      </c>
      <c r="N3346" s="2" t="str">
        <f t="shared" si="97"/>
        <v>Outstation</v>
      </c>
      <c r="O3346" s="2" t="str">
        <f t="shared" si="93"/>
        <v>Ship2Home</v>
      </c>
      <c r="P3346" s="2">
        <f t="shared" si="94"/>
        <v>-2</v>
      </c>
      <c r="Q3346" s="2">
        <f t="shared" si="95"/>
        <v>4</v>
      </c>
      <c r="R3346" s="2">
        <f t="shared" si="96"/>
        <v>135</v>
      </c>
    </row>
    <row r="3347" spans="1:18" ht="14.25" customHeight="1">
      <c r="A3347" s="2">
        <v>886094</v>
      </c>
      <c r="B3347" s="2" t="s">
        <v>42</v>
      </c>
      <c r="C3347" s="2" t="s">
        <v>37</v>
      </c>
      <c r="D3347" s="2" t="s">
        <v>32</v>
      </c>
      <c r="E3347" s="2" t="s">
        <v>44</v>
      </c>
      <c r="F3347" s="2" t="s">
        <v>34</v>
      </c>
      <c r="G3347" s="4">
        <v>43535.829409722224</v>
      </c>
      <c r="H3347" s="4">
        <v>43541.829409722224</v>
      </c>
      <c r="I3347" s="4">
        <v>43540.829409722224</v>
      </c>
      <c r="J3347" s="2">
        <v>67</v>
      </c>
      <c r="K3347" s="2">
        <v>94</v>
      </c>
      <c r="L3347" s="2" t="str">
        <f t="shared" si="91"/>
        <v>Mumbai</v>
      </c>
      <c r="M3347" s="2" t="str">
        <f t="shared" si="92"/>
        <v>Bangalore-Mumbai</v>
      </c>
      <c r="N3347" s="2" t="str">
        <f t="shared" si="97"/>
        <v>Outstation</v>
      </c>
      <c r="O3347" s="2" t="str">
        <f t="shared" si="93"/>
        <v>FastWheels</v>
      </c>
      <c r="P3347" s="2">
        <f t="shared" si="94"/>
        <v>1</v>
      </c>
      <c r="Q3347" s="2">
        <f t="shared" si="95"/>
        <v>6</v>
      </c>
      <c r="R3347" s="2">
        <f t="shared" si="96"/>
        <v>161</v>
      </c>
    </row>
    <row r="3348" spans="1:18" ht="14.25" customHeight="1">
      <c r="A3348" s="2">
        <v>179688</v>
      </c>
      <c r="B3348" s="2" t="s">
        <v>42</v>
      </c>
      <c r="C3348" s="2" t="s">
        <v>37</v>
      </c>
      <c r="D3348" s="2" t="s">
        <v>41</v>
      </c>
      <c r="E3348" s="2" t="s">
        <v>44</v>
      </c>
      <c r="F3348" s="2" t="s">
        <v>34</v>
      </c>
      <c r="G3348" s="4">
        <v>43535.837824074071</v>
      </c>
      <c r="H3348" s="4">
        <v>43537.837824074071</v>
      </c>
      <c r="I3348" s="4">
        <v>43538.837824074071</v>
      </c>
      <c r="J3348" s="2">
        <v>34</v>
      </c>
      <c r="K3348" s="2">
        <v>107</v>
      </c>
      <c r="L3348" s="2" t="str">
        <f t="shared" si="91"/>
        <v>Mumbai</v>
      </c>
      <c r="M3348" s="2" t="str">
        <f t="shared" si="92"/>
        <v>Delhi-Mumbai</v>
      </c>
      <c r="N3348" s="2" t="str">
        <f t="shared" si="97"/>
        <v>Outstation</v>
      </c>
      <c r="O3348" s="2" t="str">
        <f t="shared" si="93"/>
        <v>FastWheels</v>
      </c>
      <c r="P3348" s="2">
        <f t="shared" si="94"/>
        <v>-1</v>
      </c>
      <c r="Q3348" s="2">
        <f t="shared" si="95"/>
        <v>2</v>
      </c>
      <c r="R3348" s="2">
        <f t="shared" si="96"/>
        <v>141</v>
      </c>
    </row>
    <row r="3349" spans="1:18" ht="14.25" customHeight="1">
      <c r="A3349" s="2">
        <v>632644</v>
      </c>
      <c r="B3349" s="2" t="s">
        <v>39</v>
      </c>
      <c r="C3349" s="2" t="s">
        <v>43</v>
      </c>
      <c r="D3349" s="2" t="s">
        <v>41</v>
      </c>
      <c r="E3349" s="2" t="s">
        <v>44</v>
      </c>
      <c r="F3349" s="2" t="s">
        <v>34</v>
      </c>
      <c r="G3349" s="4">
        <v>43535.838506944441</v>
      </c>
      <c r="H3349" s="4">
        <v>43541.838506944441</v>
      </c>
      <c r="I3349" s="4">
        <v>43538.838506944441</v>
      </c>
      <c r="J3349" s="2">
        <v>39</v>
      </c>
      <c r="K3349" s="2">
        <v>125</v>
      </c>
      <c r="L3349" s="2" t="str">
        <f t="shared" si="91"/>
        <v>Bangalore</v>
      </c>
      <c r="M3349" s="2" t="str">
        <f t="shared" si="92"/>
        <v>Delhi-Bangalore</v>
      </c>
      <c r="N3349" s="2" t="str">
        <f t="shared" si="97"/>
        <v>Outstation</v>
      </c>
      <c r="O3349" s="2" t="str">
        <f t="shared" si="93"/>
        <v>FastWheels</v>
      </c>
      <c r="P3349" s="2">
        <f t="shared" si="94"/>
        <v>3</v>
      </c>
      <c r="Q3349" s="2">
        <f t="shared" si="95"/>
        <v>6</v>
      </c>
      <c r="R3349" s="2">
        <f t="shared" si="96"/>
        <v>164</v>
      </c>
    </row>
    <row r="3350" spans="1:18" ht="14.25" customHeight="1">
      <c r="A3350" s="2">
        <v>833340</v>
      </c>
      <c r="B3350" s="2" t="s">
        <v>30</v>
      </c>
      <c r="C3350" s="2" t="s">
        <v>31</v>
      </c>
      <c r="D3350" s="2" t="s">
        <v>41</v>
      </c>
      <c r="E3350" s="2" t="s">
        <v>44</v>
      </c>
      <c r="F3350" s="2" t="s">
        <v>34</v>
      </c>
      <c r="G3350" s="4">
        <v>43535.848923611113</v>
      </c>
      <c r="H3350" s="4">
        <v>43537.848923611113</v>
      </c>
      <c r="I3350" s="4">
        <v>43540.848923611113</v>
      </c>
      <c r="J3350" s="2">
        <v>0</v>
      </c>
      <c r="K3350" s="2">
        <v>128</v>
      </c>
      <c r="L3350" s="2" t="str">
        <f t="shared" si="91"/>
        <v>Delhi</v>
      </c>
      <c r="M3350" s="2" t="str">
        <f t="shared" si="92"/>
        <v>Delhi-Delhi</v>
      </c>
      <c r="N3350" s="2" t="str">
        <f t="shared" si="97"/>
        <v>Local</v>
      </c>
      <c r="O3350" s="2" t="str">
        <f t="shared" si="93"/>
        <v>FastWheels</v>
      </c>
      <c r="P3350" s="2">
        <f t="shared" si="94"/>
        <v>-3</v>
      </c>
      <c r="Q3350" s="2">
        <f t="shared" si="95"/>
        <v>2</v>
      </c>
      <c r="R3350" s="2">
        <f t="shared" si="96"/>
        <v>128</v>
      </c>
    </row>
    <row r="3351" spans="1:18" ht="14.25" customHeight="1">
      <c r="A3351" s="2">
        <v>680202</v>
      </c>
      <c r="B3351" s="2" t="s">
        <v>39</v>
      </c>
      <c r="C3351" s="2" t="s">
        <v>45</v>
      </c>
      <c r="D3351" s="2" t="s">
        <v>32</v>
      </c>
      <c r="E3351" s="2" t="s">
        <v>38</v>
      </c>
      <c r="F3351" s="2" t="s">
        <v>34</v>
      </c>
      <c r="G3351" s="4">
        <v>43535.849976851852</v>
      </c>
      <c r="H3351" s="4">
        <v>43537.849976851852</v>
      </c>
      <c r="I3351" s="4">
        <v>43539.849976851852</v>
      </c>
      <c r="J3351" s="2">
        <v>40</v>
      </c>
      <c r="K3351" s="2">
        <v>120</v>
      </c>
      <c r="L3351" s="2" t="str">
        <f t="shared" si="91"/>
        <v>Chennai</v>
      </c>
      <c r="M3351" s="2" t="str">
        <f t="shared" si="92"/>
        <v>Bangalore-Chennai</v>
      </c>
      <c r="N3351" s="2" t="str">
        <f t="shared" si="97"/>
        <v>Outstation</v>
      </c>
      <c r="O3351" s="2" t="str">
        <f t="shared" si="93"/>
        <v>Ship2Home</v>
      </c>
      <c r="P3351" s="2">
        <f t="shared" si="94"/>
        <v>-2</v>
      </c>
      <c r="Q3351" s="2">
        <f t="shared" si="95"/>
        <v>2</v>
      </c>
      <c r="R3351" s="2">
        <f t="shared" si="96"/>
        <v>160</v>
      </c>
    </row>
    <row r="3352" spans="1:18" ht="14.25" customHeight="1">
      <c r="A3352" s="2">
        <v>774476</v>
      </c>
      <c r="B3352" s="2" t="s">
        <v>36</v>
      </c>
      <c r="C3352" s="2" t="s">
        <v>37</v>
      </c>
      <c r="D3352" s="2" t="s">
        <v>41</v>
      </c>
      <c r="E3352" s="2" t="s">
        <v>44</v>
      </c>
      <c r="F3352" s="2" t="s">
        <v>34</v>
      </c>
      <c r="G3352" s="4">
        <v>43535.852951388886</v>
      </c>
      <c r="H3352" s="4">
        <v>43540.852951388886</v>
      </c>
      <c r="I3352" s="4">
        <v>43541.852951388886</v>
      </c>
      <c r="J3352" s="2">
        <v>65</v>
      </c>
      <c r="K3352" s="2">
        <v>94</v>
      </c>
      <c r="L3352" s="2" t="str">
        <f t="shared" si="91"/>
        <v>Mumbai</v>
      </c>
      <c r="M3352" s="2" t="str">
        <f t="shared" si="92"/>
        <v>Delhi-Mumbai</v>
      </c>
      <c r="N3352" s="2" t="str">
        <f t="shared" si="97"/>
        <v>Outstation</v>
      </c>
      <c r="O3352" s="2" t="str">
        <f t="shared" si="93"/>
        <v>FastWheels</v>
      </c>
      <c r="P3352" s="2">
        <f t="shared" si="94"/>
        <v>-1</v>
      </c>
      <c r="Q3352" s="2">
        <f t="shared" si="95"/>
        <v>5</v>
      </c>
      <c r="R3352" s="2">
        <f t="shared" si="96"/>
        <v>159</v>
      </c>
    </row>
    <row r="3353" spans="1:18" ht="14.25" customHeight="1">
      <c r="A3353" s="2">
        <v>748474</v>
      </c>
      <c r="B3353" s="2" t="s">
        <v>30</v>
      </c>
      <c r="C3353" s="2" t="s">
        <v>43</v>
      </c>
      <c r="D3353" s="2" t="s">
        <v>32</v>
      </c>
      <c r="E3353" s="2" t="s">
        <v>38</v>
      </c>
      <c r="F3353" s="2" t="s">
        <v>34</v>
      </c>
      <c r="G3353" s="4">
        <v>43535.861400462964</v>
      </c>
      <c r="H3353" s="4">
        <v>43541.861400462964</v>
      </c>
      <c r="I3353" s="4">
        <v>43538.861400462964</v>
      </c>
      <c r="J3353" s="2">
        <v>0</v>
      </c>
      <c r="K3353" s="2">
        <v>120</v>
      </c>
      <c r="L3353" s="2" t="str">
        <f t="shared" si="91"/>
        <v>Bangalore</v>
      </c>
      <c r="M3353" s="2" t="str">
        <f t="shared" si="92"/>
        <v>Bangalore-Bangalore</v>
      </c>
      <c r="N3353" s="2" t="str">
        <f t="shared" si="97"/>
        <v>Local</v>
      </c>
      <c r="O3353" s="2" t="str">
        <f t="shared" si="93"/>
        <v>Ship2Home</v>
      </c>
      <c r="P3353" s="2">
        <f t="shared" si="94"/>
        <v>3</v>
      </c>
      <c r="Q3353" s="2">
        <f t="shared" si="95"/>
        <v>6</v>
      </c>
      <c r="R3353" s="2">
        <f t="shared" si="96"/>
        <v>120</v>
      </c>
    </row>
    <row r="3354" spans="1:18" ht="14.25" customHeight="1">
      <c r="A3354" s="2">
        <v>361245</v>
      </c>
      <c r="B3354" s="2" t="s">
        <v>49</v>
      </c>
      <c r="C3354" s="2" t="s">
        <v>31</v>
      </c>
      <c r="D3354" s="2" t="s">
        <v>41</v>
      </c>
      <c r="E3354" s="2" t="s">
        <v>33</v>
      </c>
      <c r="F3354" s="2" t="s">
        <v>34</v>
      </c>
      <c r="G3354" s="4">
        <v>43535.864340277774</v>
      </c>
      <c r="H3354" s="4">
        <v>43537.864340277774</v>
      </c>
      <c r="I3354" s="4">
        <v>43539.864340277774</v>
      </c>
      <c r="J3354" s="2">
        <v>0</v>
      </c>
      <c r="K3354" s="2">
        <v>129</v>
      </c>
      <c r="L3354" s="2" t="str">
        <f t="shared" si="91"/>
        <v>Delhi</v>
      </c>
      <c r="M3354" s="2" t="str">
        <f t="shared" si="92"/>
        <v>Delhi-Delhi</v>
      </c>
      <c r="N3354" s="2" t="str">
        <f t="shared" si="97"/>
        <v>Local</v>
      </c>
      <c r="O3354" s="2" t="str">
        <f t="shared" si="93"/>
        <v>Ship2Home</v>
      </c>
      <c r="P3354" s="2">
        <f t="shared" si="94"/>
        <v>-2</v>
      </c>
      <c r="Q3354" s="2">
        <f t="shared" si="95"/>
        <v>2</v>
      </c>
      <c r="R3354" s="2">
        <f t="shared" si="96"/>
        <v>129</v>
      </c>
    </row>
    <row r="3355" spans="1:18" ht="14.25" customHeight="1">
      <c r="A3355" s="2">
        <v>778341</v>
      </c>
      <c r="B3355" s="2" t="s">
        <v>36</v>
      </c>
      <c r="C3355" s="2" t="s">
        <v>37</v>
      </c>
      <c r="D3355" s="2" t="s">
        <v>41</v>
      </c>
      <c r="E3355" s="2" t="s">
        <v>44</v>
      </c>
      <c r="F3355" s="2" t="s">
        <v>34</v>
      </c>
      <c r="G3355" s="4">
        <v>43535.866759259261</v>
      </c>
      <c r="H3355" s="4">
        <v>43537.866759259261</v>
      </c>
      <c r="I3355" s="4">
        <v>43540.866759259261</v>
      </c>
      <c r="J3355" s="2">
        <v>74</v>
      </c>
      <c r="K3355" s="2">
        <v>92</v>
      </c>
      <c r="L3355" s="2" t="str">
        <f t="shared" si="91"/>
        <v>Mumbai</v>
      </c>
      <c r="M3355" s="2" t="str">
        <f t="shared" si="92"/>
        <v>Delhi-Mumbai</v>
      </c>
      <c r="N3355" s="2" t="str">
        <f t="shared" si="97"/>
        <v>Outstation</v>
      </c>
      <c r="O3355" s="2" t="str">
        <f t="shared" si="93"/>
        <v>FastWheels</v>
      </c>
      <c r="P3355" s="2">
        <f t="shared" si="94"/>
        <v>-3</v>
      </c>
      <c r="Q3355" s="2">
        <f t="shared" si="95"/>
        <v>2</v>
      </c>
      <c r="R3355" s="2">
        <f t="shared" si="96"/>
        <v>166</v>
      </c>
    </row>
    <row r="3356" spans="1:18" ht="14.25" customHeight="1">
      <c r="A3356" s="2">
        <v>935041</v>
      </c>
      <c r="B3356" s="2" t="s">
        <v>30</v>
      </c>
      <c r="C3356" s="2" t="s">
        <v>43</v>
      </c>
      <c r="D3356" s="2" t="s">
        <v>41</v>
      </c>
      <c r="E3356" s="2" t="s">
        <v>33</v>
      </c>
      <c r="F3356" s="2" t="s">
        <v>34</v>
      </c>
      <c r="G3356" s="4">
        <v>43535.867685185185</v>
      </c>
      <c r="H3356" s="4">
        <v>43544.867685185185</v>
      </c>
      <c r="I3356" s="4">
        <v>43541.867685185185</v>
      </c>
      <c r="J3356" s="2">
        <v>43</v>
      </c>
      <c r="K3356" s="2">
        <v>125</v>
      </c>
      <c r="L3356" s="2" t="str">
        <f t="shared" si="91"/>
        <v>Bangalore</v>
      </c>
      <c r="M3356" s="2" t="str">
        <f t="shared" si="92"/>
        <v>Delhi-Bangalore</v>
      </c>
      <c r="N3356" s="2" t="str">
        <f t="shared" si="97"/>
        <v>Outstation</v>
      </c>
      <c r="O3356" s="2" t="str">
        <f t="shared" si="93"/>
        <v>Ship2Home</v>
      </c>
      <c r="P3356" s="2">
        <f t="shared" si="94"/>
        <v>3</v>
      </c>
      <c r="Q3356" s="2">
        <f t="shared" si="95"/>
        <v>9</v>
      </c>
      <c r="R3356" s="2">
        <f t="shared" si="96"/>
        <v>168</v>
      </c>
    </row>
    <row r="3357" spans="1:18" ht="14.25" customHeight="1">
      <c r="A3357" s="2">
        <v>484635</v>
      </c>
      <c r="B3357" s="2" t="s">
        <v>39</v>
      </c>
      <c r="C3357" s="2" t="s">
        <v>43</v>
      </c>
      <c r="D3357" s="2" t="s">
        <v>41</v>
      </c>
      <c r="E3357" s="2" t="s">
        <v>33</v>
      </c>
      <c r="F3357" s="2" t="s">
        <v>34</v>
      </c>
      <c r="G3357" s="4">
        <v>43535.874409722222</v>
      </c>
      <c r="H3357" s="4">
        <v>43545.874409722222</v>
      </c>
      <c r="I3357" s="4">
        <v>43542.874409722222</v>
      </c>
      <c r="J3357" s="2">
        <v>48</v>
      </c>
      <c r="K3357" s="2">
        <v>125</v>
      </c>
      <c r="L3357" s="2" t="str">
        <f t="shared" si="91"/>
        <v>Bangalore</v>
      </c>
      <c r="M3357" s="2" t="str">
        <f t="shared" si="92"/>
        <v>Delhi-Bangalore</v>
      </c>
      <c r="N3357" s="2" t="str">
        <f t="shared" si="97"/>
        <v>Outstation</v>
      </c>
      <c r="O3357" s="2" t="str">
        <f t="shared" si="93"/>
        <v>Ship2Home</v>
      </c>
      <c r="P3357" s="2">
        <f t="shared" si="94"/>
        <v>3</v>
      </c>
      <c r="Q3357" s="2">
        <f t="shared" si="95"/>
        <v>10</v>
      </c>
      <c r="R3357" s="2">
        <f t="shared" si="96"/>
        <v>173</v>
      </c>
    </row>
    <row r="3358" spans="1:18" ht="14.25" customHeight="1">
      <c r="A3358" s="2">
        <v>120971</v>
      </c>
      <c r="B3358" s="2" t="s">
        <v>48</v>
      </c>
      <c r="C3358" s="2" t="s">
        <v>45</v>
      </c>
      <c r="D3358" s="2" t="s">
        <v>41</v>
      </c>
      <c r="E3358" s="2" t="s">
        <v>44</v>
      </c>
      <c r="F3358" s="2" t="s">
        <v>34</v>
      </c>
      <c r="G3358" s="4">
        <v>43535.882638888892</v>
      </c>
      <c r="H3358" s="4">
        <v>43545.882638888892</v>
      </c>
      <c r="I3358" s="4">
        <v>43539.882638888892</v>
      </c>
      <c r="J3358" s="2">
        <v>68</v>
      </c>
      <c r="K3358" s="2">
        <v>108</v>
      </c>
      <c r="L3358" s="2" t="str">
        <f t="shared" si="91"/>
        <v>Chennai</v>
      </c>
      <c r="M3358" s="2" t="str">
        <f t="shared" si="92"/>
        <v>Delhi-Chennai</v>
      </c>
      <c r="N3358" s="2" t="str">
        <f t="shared" si="97"/>
        <v>Outstation</v>
      </c>
      <c r="O3358" s="2" t="str">
        <f t="shared" si="93"/>
        <v>FastWheels</v>
      </c>
      <c r="P3358" s="2">
        <f t="shared" si="94"/>
        <v>6</v>
      </c>
      <c r="Q3358" s="2">
        <f t="shared" si="95"/>
        <v>10</v>
      </c>
      <c r="R3358" s="2">
        <f t="shared" si="96"/>
        <v>176</v>
      </c>
    </row>
    <row r="3359" spans="1:18" ht="14.25" customHeight="1">
      <c r="A3359" s="2">
        <v>223142</v>
      </c>
      <c r="B3359" s="2" t="s">
        <v>47</v>
      </c>
      <c r="C3359" s="2" t="s">
        <v>45</v>
      </c>
      <c r="D3359" s="2" t="s">
        <v>41</v>
      </c>
      <c r="E3359" s="2" t="s">
        <v>38</v>
      </c>
      <c r="F3359" s="2" t="s">
        <v>34</v>
      </c>
      <c r="G3359" s="4">
        <v>43535.895509259259</v>
      </c>
      <c r="H3359" s="4">
        <v>43537.895509259259</v>
      </c>
      <c r="I3359" s="4">
        <v>43538.895509259259</v>
      </c>
      <c r="J3359" s="2">
        <v>39</v>
      </c>
      <c r="K3359" s="2">
        <v>126</v>
      </c>
      <c r="L3359" s="2" t="str">
        <f t="shared" si="91"/>
        <v>Chennai</v>
      </c>
      <c r="M3359" s="2" t="str">
        <f t="shared" si="92"/>
        <v>Delhi-Chennai</v>
      </c>
      <c r="N3359" s="2" t="str">
        <f t="shared" si="97"/>
        <v>Outstation</v>
      </c>
      <c r="O3359" s="2" t="str">
        <f t="shared" si="93"/>
        <v>Ship2Home</v>
      </c>
      <c r="P3359" s="2">
        <f t="shared" si="94"/>
        <v>-1</v>
      </c>
      <c r="Q3359" s="2">
        <f t="shared" si="95"/>
        <v>2</v>
      </c>
      <c r="R3359" s="2">
        <f t="shared" si="96"/>
        <v>165</v>
      </c>
    </row>
    <row r="3360" spans="1:18" ht="14.25" customHeight="1">
      <c r="A3360" s="2">
        <v>924550</v>
      </c>
      <c r="B3360" s="2" t="s">
        <v>36</v>
      </c>
      <c r="C3360" s="2" t="s">
        <v>40</v>
      </c>
      <c r="D3360" s="2" t="s">
        <v>41</v>
      </c>
      <c r="E3360" s="2" t="s">
        <v>38</v>
      </c>
      <c r="F3360" s="2" t="s">
        <v>34</v>
      </c>
      <c r="G3360" s="4">
        <v>43535.9</v>
      </c>
      <c r="H3360" s="4">
        <v>43542.9</v>
      </c>
      <c r="I3360" s="4">
        <v>43538.9</v>
      </c>
      <c r="J3360" s="2">
        <v>35</v>
      </c>
      <c r="K3360" s="2">
        <v>114</v>
      </c>
      <c r="L3360" s="2" t="str">
        <f t="shared" si="91"/>
        <v>Kolkata</v>
      </c>
      <c r="M3360" s="2" t="str">
        <f t="shared" si="92"/>
        <v>Delhi-Kolkata</v>
      </c>
      <c r="N3360" s="2" t="str">
        <f t="shared" si="97"/>
        <v>Outstation</v>
      </c>
      <c r="O3360" s="2" t="str">
        <f t="shared" si="93"/>
        <v>Ship2Home</v>
      </c>
      <c r="P3360" s="2">
        <f t="shared" si="94"/>
        <v>4</v>
      </c>
      <c r="Q3360" s="2">
        <f t="shared" si="95"/>
        <v>7</v>
      </c>
      <c r="R3360" s="2">
        <f t="shared" si="96"/>
        <v>149</v>
      </c>
    </row>
    <row r="3361" spans="1:18" ht="14.25" customHeight="1">
      <c r="A3361" s="2">
        <v>191331</v>
      </c>
      <c r="B3361" s="2" t="s">
        <v>47</v>
      </c>
      <c r="C3361" s="2" t="s">
        <v>31</v>
      </c>
      <c r="D3361" s="2" t="s">
        <v>41</v>
      </c>
      <c r="E3361" s="2" t="s">
        <v>33</v>
      </c>
      <c r="F3361" s="2" t="s">
        <v>34</v>
      </c>
      <c r="G3361" s="4">
        <v>43535.902106481481</v>
      </c>
      <c r="H3361" s="4">
        <v>43542.902106481481</v>
      </c>
      <c r="I3361" s="4">
        <v>43540.902106481481</v>
      </c>
      <c r="J3361" s="2">
        <v>0</v>
      </c>
      <c r="K3361" s="2">
        <v>122</v>
      </c>
      <c r="L3361" s="2" t="str">
        <f t="shared" si="91"/>
        <v>Delhi</v>
      </c>
      <c r="M3361" s="2" t="str">
        <f t="shared" si="92"/>
        <v>Delhi-Delhi</v>
      </c>
      <c r="N3361" s="2" t="str">
        <f t="shared" si="97"/>
        <v>Local</v>
      </c>
      <c r="O3361" s="2" t="str">
        <f t="shared" si="93"/>
        <v>Ship2Home</v>
      </c>
      <c r="P3361" s="2">
        <f t="shared" si="94"/>
        <v>2</v>
      </c>
      <c r="Q3361" s="2">
        <f t="shared" si="95"/>
        <v>7</v>
      </c>
      <c r="R3361" s="2">
        <f t="shared" si="96"/>
        <v>122</v>
      </c>
    </row>
    <row r="3362" spans="1:18" ht="14.25" customHeight="1">
      <c r="A3362" s="2">
        <v>354472</v>
      </c>
      <c r="B3362" s="2" t="s">
        <v>48</v>
      </c>
      <c r="C3362" s="2" t="s">
        <v>45</v>
      </c>
      <c r="D3362" s="2" t="s">
        <v>32</v>
      </c>
      <c r="E3362" s="2" t="s">
        <v>44</v>
      </c>
      <c r="F3362" s="2" t="s">
        <v>34</v>
      </c>
      <c r="G3362" s="4">
        <v>43535.904618055552</v>
      </c>
      <c r="H3362" s="4">
        <v>43541.904618055552</v>
      </c>
      <c r="I3362" s="4">
        <v>43539.904618055552</v>
      </c>
      <c r="J3362" s="2">
        <v>85</v>
      </c>
      <c r="K3362" s="2">
        <v>105</v>
      </c>
      <c r="L3362" s="2" t="str">
        <f t="shared" si="91"/>
        <v>Chennai</v>
      </c>
      <c r="M3362" s="2" t="str">
        <f t="shared" si="92"/>
        <v>Bangalore-Chennai</v>
      </c>
      <c r="N3362" s="2" t="str">
        <f t="shared" si="97"/>
        <v>Outstation</v>
      </c>
      <c r="O3362" s="2" t="str">
        <f t="shared" si="93"/>
        <v>FastWheels</v>
      </c>
      <c r="P3362" s="2">
        <f t="shared" si="94"/>
        <v>2</v>
      </c>
      <c r="Q3362" s="2">
        <f t="shared" si="95"/>
        <v>6</v>
      </c>
      <c r="R3362" s="2">
        <f t="shared" si="96"/>
        <v>190</v>
      </c>
    </row>
    <row r="3363" spans="1:18" ht="14.25" customHeight="1">
      <c r="A3363" s="2">
        <v>888514</v>
      </c>
      <c r="B3363" s="2" t="s">
        <v>30</v>
      </c>
      <c r="C3363" s="2" t="s">
        <v>31</v>
      </c>
      <c r="D3363" s="2" t="s">
        <v>41</v>
      </c>
      <c r="E3363" s="2" t="s">
        <v>38</v>
      </c>
      <c r="F3363" s="2" t="s">
        <v>34</v>
      </c>
      <c r="G3363" s="4">
        <v>43535.909641203703</v>
      </c>
      <c r="H3363" s="4">
        <v>43541.909641203703</v>
      </c>
      <c r="I3363" s="4">
        <v>43539.909641203703</v>
      </c>
      <c r="J3363" s="2">
        <v>0</v>
      </c>
      <c r="K3363" s="2">
        <v>128</v>
      </c>
      <c r="L3363" s="2" t="str">
        <f t="shared" si="91"/>
        <v>Delhi</v>
      </c>
      <c r="M3363" s="2" t="str">
        <f t="shared" si="92"/>
        <v>Delhi-Delhi</v>
      </c>
      <c r="N3363" s="2" t="str">
        <f t="shared" si="97"/>
        <v>Local</v>
      </c>
      <c r="O3363" s="2" t="str">
        <f t="shared" si="93"/>
        <v>Ship2Home</v>
      </c>
      <c r="P3363" s="2">
        <f t="shared" si="94"/>
        <v>2</v>
      </c>
      <c r="Q3363" s="2">
        <f t="shared" si="95"/>
        <v>6</v>
      </c>
      <c r="R3363" s="2">
        <f t="shared" si="96"/>
        <v>128</v>
      </c>
    </row>
    <row r="3364" spans="1:18" ht="14.25" customHeight="1">
      <c r="A3364" s="2">
        <v>787509</v>
      </c>
      <c r="B3364" s="2" t="s">
        <v>47</v>
      </c>
      <c r="C3364" s="2" t="s">
        <v>37</v>
      </c>
      <c r="D3364" s="2" t="s">
        <v>41</v>
      </c>
      <c r="E3364" s="2" t="s">
        <v>33</v>
      </c>
      <c r="F3364" s="2" t="s">
        <v>34</v>
      </c>
      <c r="G3364" s="4">
        <v>43535.911516203705</v>
      </c>
      <c r="H3364" s="4">
        <v>43538.911516203705</v>
      </c>
      <c r="I3364" s="4">
        <v>43539.911516203705</v>
      </c>
      <c r="J3364" s="2">
        <v>41</v>
      </c>
      <c r="K3364" s="2">
        <v>113</v>
      </c>
      <c r="L3364" s="2" t="str">
        <f t="shared" si="91"/>
        <v>Mumbai</v>
      </c>
      <c r="M3364" s="2" t="str">
        <f t="shared" si="92"/>
        <v>Delhi-Mumbai</v>
      </c>
      <c r="N3364" s="2" t="str">
        <f t="shared" si="97"/>
        <v>Outstation</v>
      </c>
      <c r="O3364" s="2" t="str">
        <f t="shared" si="93"/>
        <v>Ship2Home</v>
      </c>
      <c r="P3364" s="2">
        <f t="shared" si="94"/>
        <v>-1</v>
      </c>
      <c r="Q3364" s="2">
        <f t="shared" si="95"/>
        <v>3</v>
      </c>
      <c r="R3364" s="2">
        <f t="shared" si="96"/>
        <v>154</v>
      </c>
    </row>
    <row r="3365" spans="1:18" ht="14.25" customHeight="1">
      <c r="A3365" s="2">
        <v>485231</v>
      </c>
      <c r="B3365" s="2" t="s">
        <v>46</v>
      </c>
      <c r="C3365" s="2" t="s">
        <v>37</v>
      </c>
      <c r="D3365" s="2" t="s">
        <v>32</v>
      </c>
      <c r="E3365" s="2" t="s">
        <v>33</v>
      </c>
      <c r="F3365" s="2" t="s">
        <v>34</v>
      </c>
      <c r="G3365" s="4">
        <v>43535.91170138889</v>
      </c>
      <c r="H3365" s="4">
        <v>43538.91170138889</v>
      </c>
      <c r="I3365" s="4">
        <v>43538.91170138889</v>
      </c>
      <c r="J3365" s="2">
        <v>40</v>
      </c>
      <c r="K3365" s="2">
        <v>111</v>
      </c>
      <c r="L3365" s="2" t="str">
        <f t="shared" si="91"/>
        <v>Mumbai</v>
      </c>
      <c r="M3365" s="2" t="str">
        <f t="shared" si="92"/>
        <v>Bangalore-Mumbai</v>
      </c>
      <c r="N3365" s="2" t="str">
        <f t="shared" si="97"/>
        <v>Outstation</v>
      </c>
      <c r="O3365" s="2" t="str">
        <f t="shared" si="93"/>
        <v>Ship2Home</v>
      </c>
      <c r="P3365" s="2">
        <f t="shared" si="94"/>
        <v>0</v>
      </c>
      <c r="Q3365" s="2">
        <f t="shared" si="95"/>
        <v>3</v>
      </c>
      <c r="R3365" s="2">
        <f t="shared" si="96"/>
        <v>151</v>
      </c>
    </row>
    <row r="3366" spans="1:18" ht="14.25" customHeight="1">
      <c r="A3366" s="2">
        <v>71667</v>
      </c>
      <c r="B3366" s="2" t="s">
        <v>30</v>
      </c>
      <c r="C3366" s="2" t="s">
        <v>37</v>
      </c>
      <c r="D3366" s="2" t="s">
        <v>32</v>
      </c>
      <c r="E3366" s="2" t="s">
        <v>33</v>
      </c>
      <c r="F3366" s="2" t="s">
        <v>34</v>
      </c>
      <c r="G3366" s="4">
        <v>43535.911979166667</v>
      </c>
      <c r="H3366" s="4">
        <v>43544.911979166667</v>
      </c>
      <c r="I3366" s="4">
        <v>43540.911979166667</v>
      </c>
      <c r="J3366" s="2">
        <v>45</v>
      </c>
      <c r="K3366" s="2">
        <v>107</v>
      </c>
      <c r="L3366" s="2" t="str">
        <f t="shared" si="91"/>
        <v>Mumbai</v>
      </c>
      <c r="M3366" s="2" t="str">
        <f t="shared" si="92"/>
        <v>Bangalore-Mumbai</v>
      </c>
      <c r="N3366" s="2" t="str">
        <f t="shared" si="97"/>
        <v>Outstation</v>
      </c>
      <c r="O3366" s="2" t="str">
        <f t="shared" si="93"/>
        <v>Ship2Home</v>
      </c>
      <c r="P3366" s="2">
        <f t="shared" si="94"/>
        <v>4</v>
      </c>
      <c r="Q3366" s="2">
        <f t="shared" si="95"/>
        <v>9</v>
      </c>
      <c r="R3366" s="2">
        <f t="shared" si="96"/>
        <v>152</v>
      </c>
    </row>
    <row r="3367" spans="1:18" ht="14.25" customHeight="1">
      <c r="A3367" s="2">
        <v>763884</v>
      </c>
      <c r="B3367" s="2" t="s">
        <v>36</v>
      </c>
      <c r="C3367" s="2" t="s">
        <v>31</v>
      </c>
      <c r="D3367" s="2" t="s">
        <v>41</v>
      </c>
      <c r="E3367" s="2" t="s">
        <v>44</v>
      </c>
      <c r="F3367" s="2" t="s">
        <v>34</v>
      </c>
      <c r="G3367" s="4">
        <v>43535.913807870369</v>
      </c>
      <c r="H3367" s="4">
        <v>43540.913807870369</v>
      </c>
      <c r="I3367" s="4">
        <v>43541.913807870369</v>
      </c>
      <c r="J3367" s="2">
        <v>0</v>
      </c>
      <c r="K3367" s="2">
        <v>123</v>
      </c>
      <c r="L3367" s="2" t="str">
        <f t="shared" si="91"/>
        <v>Delhi</v>
      </c>
      <c r="M3367" s="2" t="str">
        <f t="shared" si="92"/>
        <v>Delhi-Delhi</v>
      </c>
      <c r="N3367" s="2" t="str">
        <f t="shared" si="97"/>
        <v>Local</v>
      </c>
      <c r="O3367" s="2" t="str">
        <f t="shared" si="93"/>
        <v>FastWheels</v>
      </c>
      <c r="P3367" s="2">
        <f t="shared" si="94"/>
        <v>-1</v>
      </c>
      <c r="Q3367" s="2">
        <f t="shared" si="95"/>
        <v>5</v>
      </c>
      <c r="R3367" s="2">
        <f t="shared" si="96"/>
        <v>123</v>
      </c>
    </row>
    <row r="3368" spans="1:18" ht="14.25" customHeight="1">
      <c r="A3368" s="2">
        <v>366980</v>
      </c>
      <c r="B3368" s="2" t="s">
        <v>47</v>
      </c>
      <c r="C3368" s="2" t="s">
        <v>45</v>
      </c>
      <c r="D3368" s="2" t="s">
        <v>41</v>
      </c>
      <c r="E3368" s="2" t="s">
        <v>44</v>
      </c>
      <c r="F3368" s="2" t="s">
        <v>34</v>
      </c>
      <c r="G3368" s="4">
        <v>43535.91578703704</v>
      </c>
      <c r="H3368" s="4">
        <v>43545.91578703704</v>
      </c>
      <c r="I3368" s="4">
        <v>43538.91578703704</v>
      </c>
      <c r="J3368" s="2">
        <v>39</v>
      </c>
      <c r="K3368" s="2">
        <v>125</v>
      </c>
      <c r="L3368" s="2" t="str">
        <f t="shared" si="91"/>
        <v>Chennai</v>
      </c>
      <c r="M3368" s="2" t="str">
        <f t="shared" si="92"/>
        <v>Delhi-Chennai</v>
      </c>
      <c r="N3368" s="2" t="str">
        <f t="shared" si="97"/>
        <v>Outstation</v>
      </c>
      <c r="O3368" s="2" t="str">
        <f t="shared" si="93"/>
        <v>FastWheels</v>
      </c>
      <c r="P3368" s="2">
        <f t="shared" si="94"/>
        <v>7</v>
      </c>
      <c r="Q3368" s="2">
        <f t="shared" si="95"/>
        <v>10</v>
      </c>
      <c r="R3368" s="2">
        <f t="shared" si="96"/>
        <v>164</v>
      </c>
    </row>
    <row r="3369" spans="1:18" ht="14.25" customHeight="1">
      <c r="A3369" s="2">
        <v>316149</v>
      </c>
      <c r="B3369" s="2" t="s">
        <v>47</v>
      </c>
      <c r="C3369" s="2" t="s">
        <v>31</v>
      </c>
      <c r="D3369" s="2" t="s">
        <v>41</v>
      </c>
      <c r="E3369" s="2" t="s">
        <v>33</v>
      </c>
      <c r="F3369" s="2" t="s">
        <v>34</v>
      </c>
      <c r="G3369" s="4">
        <v>43535.919675925928</v>
      </c>
      <c r="H3369" s="4">
        <v>43542.919675925928</v>
      </c>
      <c r="I3369" s="4">
        <v>43541.919675925928</v>
      </c>
      <c r="J3369" s="2">
        <v>0</v>
      </c>
      <c r="K3369" s="2">
        <v>126</v>
      </c>
      <c r="L3369" s="2" t="str">
        <f t="shared" si="91"/>
        <v>Delhi</v>
      </c>
      <c r="M3369" s="2" t="str">
        <f t="shared" si="92"/>
        <v>Delhi-Delhi</v>
      </c>
      <c r="N3369" s="2" t="str">
        <f t="shared" si="97"/>
        <v>Local</v>
      </c>
      <c r="O3369" s="2" t="str">
        <f t="shared" si="93"/>
        <v>Ship2Home</v>
      </c>
      <c r="P3369" s="2">
        <f t="shared" si="94"/>
        <v>1</v>
      </c>
      <c r="Q3369" s="2">
        <f t="shared" si="95"/>
        <v>7</v>
      </c>
      <c r="R3369" s="2">
        <f t="shared" si="96"/>
        <v>126</v>
      </c>
    </row>
    <row r="3370" spans="1:18" ht="14.25" customHeight="1">
      <c r="A3370" s="2">
        <v>834605</v>
      </c>
      <c r="B3370" s="2" t="s">
        <v>39</v>
      </c>
      <c r="C3370" s="2" t="s">
        <v>31</v>
      </c>
      <c r="D3370" s="2" t="s">
        <v>41</v>
      </c>
      <c r="E3370" s="2" t="s">
        <v>44</v>
      </c>
      <c r="F3370" s="2" t="s">
        <v>34</v>
      </c>
      <c r="G3370" s="4">
        <v>43535.922210648147</v>
      </c>
      <c r="H3370" s="4">
        <v>43537.922210648147</v>
      </c>
      <c r="I3370" s="4">
        <v>43541.922210648147</v>
      </c>
      <c r="J3370" s="2">
        <v>0</v>
      </c>
      <c r="K3370" s="2">
        <v>105</v>
      </c>
      <c r="L3370" s="2" t="str">
        <f t="shared" si="91"/>
        <v>Delhi</v>
      </c>
      <c r="M3370" s="2" t="str">
        <f t="shared" si="92"/>
        <v>Delhi-Delhi</v>
      </c>
      <c r="N3370" s="2" t="str">
        <f t="shared" si="97"/>
        <v>Local</v>
      </c>
      <c r="O3370" s="2" t="str">
        <f t="shared" si="93"/>
        <v>FastWheels</v>
      </c>
      <c r="P3370" s="2">
        <f t="shared" si="94"/>
        <v>-4</v>
      </c>
      <c r="Q3370" s="2">
        <f t="shared" si="95"/>
        <v>2</v>
      </c>
      <c r="R3370" s="2">
        <f t="shared" si="96"/>
        <v>105</v>
      </c>
    </row>
    <row r="3371" spans="1:18" ht="14.25" customHeight="1">
      <c r="A3371" s="2">
        <v>95869</v>
      </c>
      <c r="B3371" s="2" t="s">
        <v>36</v>
      </c>
      <c r="C3371" s="2" t="s">
        <v>45</v>
      </c>
      <c r="D3371" s="2" t="s">
        <v>41</v>
      </c>
      <c r="E3371" s="2" t="s">
        <v>44</v>
      </c>
      <c r="F3371" s="2" t="s">
        <v>34</v>
      </c>
      <c r="G3371" s="4">
        <v>43535.926666666666</v>
      </c>
      <c r="H3371" s="4">
        <v>43540.926666666666</v>
      </c>
      <c r="I3371" s="4">
        <v>43541.926666666666</v>
      </c>
      <c r="J3371" s="2">
        <v>89</v>
      </c>
      <c r="K3371" s="2">
        <v>104</v>
      </c>
      <c r="L3371" s="2" t="str">
        <f t="shared" si="91"/>
        <v>Chennai</v>
      </c>
      <c r="M3371" s="2" t="str">
        <f t="shared" si="92"/>
        <v>Delhi-Chennai</v>
      </c>
      <c r="N3371" s="2" t="str">
        <f t="shared" si="97"/>
        <v>Outstation</v>
      </c>
      <c r="O3371" s="2" t="str">
        <f t="shared" si="93"/>
        <v>FastWheels</v>
      </c>
      <c r="P3371" s="2">
        <f t="shared" si="94"/>
        <v>-1</v>
      </c>
      <c r="Q3371" s="2">
        <f t="shared" si="95"/>
        <v>5</v>
      </c>
      <c r="R3371" s="2">
        <f t="shared" si="96"/>
        <v>193</v>
      </c>
    </row>
    <row r="3372" spans="1:18" ht="14.25" customHeight="1">
      <c r="A3372" s="2">
        <v>604867</v>
      </c>
      <c r="B3372" s="2" t="s">
        <v>36</v>
      </c>
      <c r="C3372" s="2" t="s">
        <v>37</v>
      </c>
      <c r="D3372" s="2" t="s">
        <v>32</v>
      </c>
      <c r="E3372" s="2" t="s">
        <v>33</v>
      </c>
      <c r="F3372" s="2" t="s">
        <v>34</v>
      </c>
      <c r="G3372" s="4">
        <v>43535.92690972222</v>
      </c>
      <c r="H3372" s="4">
        <v>43541.92690972222</v>
      </c>
      <c r="I3372" s="4">
        <v>43540.92690972222</v>
      </c>
      <c r="J3372" s="2">
        <v>40</v>
      </c>
      <c r="K3372" s="2">
        <v>113</v>
      </c>
      <c r="L3372" s="2" t="str">
        <f t="shared" si="91"/>
        <v>Mumbai</v>
      </c>
      <c r="M3372" s="2" t="str">
        <f t="shared" si="92"/>
        <v>Bangalore-Mumbai</v>
      </c>
      <c r="N3372" s="2" t="str">
        <f t="shared" si="97"/>
        <v>Outstation</v>
      </c>
      <c r="O3372" s="2" t="str">
        <f t="shared" si="93"/>
        <v>Ship2Home</v>
      </c>
      <c r="P3372" s="2">
        <f t="shared" si="94"/>
        <v>1</v>
      </c>
      <c r="Q3372" s="2">
        <f t="shared" si="95"/>
        <v>6</v>
      </c>
      <c r="R3372" s="2">
        <f t="shared" si="96"/>
        <v>153</v>
      </c>
    </row>
    <row r="3373" spans="1:18" ht="14.25" customHeight="1">
      <c r="A3373" s="2">
        <v>157716</v>
      </c>
      <c r="B3373" s="2" t="s">
        <v>36</v>
      </c>
      <c r="C3373" s="2" t="s">
        <v>31</v>
      </c>
      <c r="D3373" s="2" t="s">
        <v>41</v>
      </c>
      <c r="E3373" s="2" t="s">
        <v>44</v>
      </c>
      <c r="F3373" s="2" t="s">
        <v>34</v>
      </c>
      <c r="G3373" s="4">
        <v>43535.92769675926</v>
      </c>
      <c r="H3373" s="4">
        <v>43537.92769675926</v>
      </c>
      <c r="I3373" s="4">
        <v>43541.92769675926</v>
      </c>
      <c r="J3373" s="2">
        <v>0</v>
      </c>
      <c r="K3373" s="2">
        <v>124</v>
      </c>
      <c r="L3373" s="2" t="str">
        <f t="shared" si="91"/>
        <v>Delhi</v>
      </c>
      <c r="M3373" s="2" t="str">
        <f t="shared" si="92"/>
        <v>Delhi-Delhi</v>
      </c>
      <c r="N3373" s="2" t="str">
        <f t="shared" si="97"/>
        <v>Local</v>
      </c>
      <c r="O3373" s="2" t="str">
        <f t="shared" si="93"/>
        <v>FastWheels</v>
      </c>
      <c r="P3373" s="2">
        <f t="shared" si="94"/>
        <v>-4</v>
      </c>
      <c r="Q3373" s="2">
        <f t="shared" si="95"/>
        <v>2</v>
      </c>
      <c r="R3373" s="2">
        <f t="shared" si="96"/>
        <v>124</v>
      </c>
    </row>
    <row r="3374" spans="1:18" ht="14.25" customHeight="1">
      <c r="A3374" s="2">
        <v>749257</v>
      </c>
      <c r="B3374" s="2" t="s">
        <v>36</v>
      </c>
      <c r="C3374" s="2" t="s">
        <v>40</v>
      </c>
      <c r="D3374" s="2" t="s">
        <v>41</v>
      </c>
      <c r="E3374" s="2" t="s">
        <v>44</v>
      </c>
      <c r="F3374" s="2" t="s">
        <v>34</v>
      </c>
      <c r="G3374" s="4">
        <v>43535.929479166669</v>
      </c>
      <c r="H3374" s="4">
        <v>43541.929479166669</v>
      </c>
      <c r="I3374" s="4">
        <v>43540.929479166669</v>
      </c>
      <c r="J3374" s="2">
        <v>60</v>
      </c>
      <c r="K3374" s="2">
        <v>95</v>
      </c>
      <c r="L3374" s="2" t="str">
        <f t="shared" si="91"/>
        <v>Kolkata</v>
      </c>
      <c r="M3374" s="2" t="str">
        <f t="shared" si="92"/>
        <v>Delhi-Kolkata</v>
      </c>
      <c r="N3374" s="2" t="str">
        <f t="shared" si="97"/>
        <v>Outstation</v>
      </c>
      <c r="O3374" s="2" t="str">
        <f t="shared" si="93"/>
        <v>FastWheels</v>
      </c>
      <c r="P3374" s="2">
        <f t="shared" si="94"/>
        <v>1</v>
      </c>
      <c r="Q3374" s="2">
        <f t="shared" si="95"/>
        <v>6</v>
      </c>
      <c r="R3374" s="2">
        <f t="shared" si="96"/>
        <v>155</v>
      </c>
    </row>
    <row r="3375" spans="1:18" ht="14.25" customHeight="1">
      <c r="A3375" s="2">
        <v>44809</v>
      </c>
      <c r="B3375" s="2" t="s">
        <v>30</v>
      </c>
      <c r="C3375" s="2" t="s">
        <v>43</v>
      </c>
      <c r="D3375" s="2" t="s">
        <v>41</v>
      </c>
      <c r="E3375" s="2" t="s">
        <v>44</v>
      </c>
      <c r="F3375" s="2" t="s">
        <v>34</v>
      </c>
      <c r="G3375" s="4">
        <v>43535.929502314815</v>
      </c>
      <c r="H3375" s="4">
        <v>43540.929502314815</v>
      </c>
      <c r="I3375" s="4">
        <v>43540.929502314815</v>
      </c>
      <c r="J3375" s="2">
        <v>65</v>
      </c>
      <c r="K3375" s="2">
        <v>103</v>
      </c>
      <c r="L3375" s="2" t="str">
        <f t="shared" si="91"/>
        <v>Bangalore</v>
      </c>
      <c r="M3375" s="2" t="str">
        <f t="shared" si="92"/>
        <v>Delhi-Bangalore</v>
      </c>
      <c r="N3375" s="2" t="str">
        <f t="shared" si="97"/>
        <v>Outstation</v>
      </c>
      <c r="O3375" s="2" t="str">
        <f t="shared" si="93"/>
        <v>FastWheels</v>
      </c>
      <c r="P3375" s="2">
        <f t="shared" si="94"/>
        <v>0</v>
      </c>
      <c r="Q3375" s="2">
        <f t="shared" si="95"/>
        <v>5</v>
      </c>
      <c r="R3375" s="2">
        <f t="shared" si="96"/>
        <v>168</v>
      </c>
    </row>
    <row r="3376" spans="1:18" ht="14.25" customHeight="1">
      <c r="A3376" s="2">
        <v>394835</v>
      </c>
      <c r="B3376" s="2" t="s">
        <v>39</v>
      </c>
      <c r="C3376" s="2" t="s">
        <v>37</v>
      </c>
      <c r="D3376" s="2" t="s">
        <v>41</v>
      </c>
      <c r="E3376" s="2" t="s">
        <v>33</v>
      </c>
      <c r="F3376" s="2" t="s">
        <v>34</v>
      </c>
      <c r="G3376" s="4">
        <v>43535.931331018517</v>
      </c>
      <c r="H3376" s="4">
        <v>43540.931331018517</v>
      </c>
      <c r="I3376" s="4">
        <v>43538.931331018517</v>
      </c>
      <c r="J3376" s="2">
        <v>32</v>
      </c>
      <c r="K3376" s="2">
        <v>111</v>
      </c>
      <c r="L3376" s="2" t="str">
        <f t="shared" si="91"/>
        <v>Mumbai</v>
      </c>
      <c r="M3376" s="2" t="str">
        <f t="shared" si="92"/>
        <v>Delhi-Mumbai</v>
      </c>
      <c r="N3376" s="2" t="str">
        <f t="shared" si="97"/>
        <v>Outstation</v>
      </c>
      <c r="O3376" s="2" t="str">
        <f t="shared" si="93"/>
        <v>Ship2Home</v>
      </c>
      <c r="P3376" s="2">
        <f t="shared" si="94"/>
        <v>2</v>
      </c>
      <c r="Q3376" s="2">
        <f t="shared" si="95"/>
        <v>5</v>
      </c>
      <c r="R3376" s="2">
        <f t="shared" si="96"/>
        <v>143</v>
      </c>
    </row>
    <row r="3377" spans="1:18" ht="14.25" customHeight="1">
      <c r="A3377" s="2">
        <v>800855</v>
      </c>
      <c r="B3377" s="2" t="s">
        <v>39</v>
      </c>
      <c r="C3377" s="2" t="s">
        <v>40</v>
      </c>
      <c r="D3377" s="2" t="s">
        <v>41</v>
      </c>
      <c r="E3377" s="2" t="s">
        <v>44</v>
      </c>
      <c r="F3377" s="2" t="s">
        <v>34</v>
      </c>
      <c r="G3377" s="4">
        <v>43535.935925925929</v>
      </c>
      <c r="H3377" s="4">
        <v>43544.935925925929</v>
      </c>
      <c r="I3377" s="4">
        <v>43542.935925925929</v>
      </c>
      <c r="J3377" s="2">
        <v>75</v>
      </c>
      <c r="K3377" s="2">
        <v>89</v>
      </c>
      <c r="L3377" s="2" t="str">
        <f t="shared" si="91"/>
        <v>Kolkata</v>
      </c>
      <c r="M3377" s="2" t="str">
        <f t="shared" si="92"/>
        <v>Delhi-Kolkata</v>
      </c>
      <c r="N3377" s="2" t="str">
        <f t="shared" si="97"/>
        <v>Outstation</v>
      </c>
      <c r="O3377" s="2" t="str">
        <f t="shared" si="93"/>
        <v>FastWheels</v>
      </c>
      <c r="P3377" s="2">
        <f t="shared" si="94"/>
        <v>2</v>
      </c>
      <c r="Q3377" s="2">
        <f t="shared" si="95"/>
        <v>9</v>
      </c>
      <c r="R3377" s="2">
        <f t="shared" si="96"/>
        <v>164</v>
      </c>
    </row>
    <row r="3378" spans="1:18" ht="14.25" customHeight="1">
      <c r="A3378" s="2">
        <v>538190</v>
      </c>
      <c r="B3378" s="2" t="s">
        <v>30</v>
      </c>
      <c r="C3378" s="2" t="s">
        <v>37</v>
      </c>
      <c r="D3378" s="2" t="s">
        <v>41</v>
      </c>
      <c r="E3378" s="2" t="s">
        <v>44</v>
      </c>
      <c r="F3378" s="2" t="s">
        <v>34</v>
      </c>
      <c r="G3378" s="4">
        <v>43535.943425925929</v>
      </c>
      <c r="H3378" s="4">
        <v>43540.943425925929</v>
      </c>
      <c r="I3378" s="4">
        <v>43540.943425925929</v>
      </c>
      <c r="J3378" s="2">
        <v>78</v>
      </c>
      <c r="K3378" s="2">
        <v>90</v>
      </c>
      <c r="L3378" s="2" t="str">
        <f t="shared" si="91"/>
        <v>Mumbai</v>
      </c>
      <c r="M3378" s="2" t="str">
        <f t="shared" si="92"/>
        <v>Delhi-Mumbai</v>
      </c>
      <c r="N3378" s="2" t="str">
        <f t="shared" si="97"/>
        <v>Outstation</v>
      </c>
      <c r="O3378" s="2" t="str">
        <f t="shared" si="93"/>
        <v>FastWheels</v>
      </c>
      <c r="P3378" s="2">
        <f t="shared" si="94"/>
        <v>0</v>
      </c>
      <c r="Q3378" s="2">
        <f t="shared" si="95"/>
        <v>5</v>
      </c>
      <c r="R3378" s="2">
        <f t="shared" si="96"/>
        <v>168</v>
      </c>
    </row>
    <row r="3379" spans="1:18" ht="14.25" customHeight="1">
      <c r="A3379" s="2">
        <v>907850</v>
      </c>
      <c r="B3379" s="2" t="s">
        <v>39</v>
      </c>
      <c r="C3379" s="2" t="s">
        <v>37</v>
      </c>
      <c r="D3379" s="2" t="s">
        <v>32</v>
      </c>
      <c r="E3379" s="2" t="s">
        <v>44</v>
      </c>
      <c r="F3379" s="2" t="s">
        <v>34</v>
      </c>
      <c r="G3379" s="4">
        <v>43535.949004629627</v>
      </c>
      <c r="H3379" s="4">
        <v>43541.949004629627</v>
      </c>
      <c r="I3379" s="4">
        <v>43541.949004629627</v>
      </c>
      <c r="J3379" s="2">
        <v>86</v>
      </c>
      <c r="K3379" s="2">
        <v>88</v>
      </c>
      <c r="L3379" s="2" t="str">
        <f t="shared" si="91"/>
        <v>Mumbai</v>
      </c>
      <c r="M3379" s="2" t="str">
        <f t="shared" si="92"/>
        <v>Bangalore-Mumbai</v>
      </c>
      <c r="N3379" s="2" t="str">
        <f t="shared" si="97"/>
        <v>Outstation</v>
      </c>
      <c r="O3379" s="2" t="str">
        <f t="shared" si="93"/>
        <v>FastWheels</v>
      </c>
      <c r="P3379" s="2">
        <f t="shared" si="94"/>
        <v>0</v>
      </c>
      <c r="Q3379" s="2">
        <f t="shared" si="95"/>
        <v>6</v>
      </c>
      <c r="R3379" s="2">
        <f t="shared" si="96"/>
        <v>174</v>
      </c>
    </row>
    <row r="3380" spans="1:18" ht="14.25" customHeight="1">
      <c r="A3380" s="2">
        <v>182315</v>
      </c>
      <c r="B3380" s="2" t="s">
        <v>36</v>
      </c>
      <c r="C3380" s="2" t="s">
        <v>45</v>
      </c>
      <c r="D3380" s="2" t="s">
        <v>41</v>
      </c>
      <c r="E3380" s="2" t="s">
        <v>33</v>
      </c>
      <c r="F3380" s="2" t="s">
        <v>34</v>
      </c>
      <c r="G3380" s="4">
        <v>43535.955439814818</v>
      </c>
      <c r="H3380" s="4">
        <v>43540.955439814818</v>
      </c>
      <c r="I3380" s="4">
        <v>43538.955439814818</v>
      </c>
      <c r="J3380" s="2">
        <v>43</v>
      </c>
      <c r="K3380" s="2">
        <v>127</v>
      </c>
      <c r="L3380" s="2" t="str">
        <f t="shared" si="91"/>
        <v>Chennai</v>
      </c>
      <c r="M3380" s="2" t="str">
        <f t="shared" si="92"/>
        <v>Delhi-Chennai</v>
      </c>
      <c r="N3380" s="2" t="str">
        <f t="shared" si="97"/>
        <v>Outstation</v>
      </c>
      <c r="O3380" s="2" t="str">
        <f t="shared" si="93"/>
        <v>Ship2Home</v>
      </c>
      <c r="P3380" s="2">
        <f t="shared" si="94"/>
        <v>2</v>
      </c>
      <c r="Q3380" s="2">
        <f t="shared" si="95"/>
        <v>5</v>
      </c>
      <c r="R3380" s="2">
        <f t="shared" si="96"/>
        <v>170</v>
      </c>
    </row>
    <row r="3381" spans="1:18" ht="14.25" customHeight="1">
      <c r="A3381" s="2">
        <v>779650</v>
      </c>
      <c r="B3381" s="2" t="s">
        <v>36</v>
      </c>
      <c r="C3381" s="2" t="s">
        <v>31</v>
      </c>
      <c r="D3381" s="2" t="s">
        <v>41</v>
      </c>
      <c r="E3381" s="2" t="s">
        <v>38</v>
      </c>
      <c r="F3381" s="2" t="s">
        <v>34</v>
      </c>
      <c r="G3381" s="4">
        <v>43535.957905092589</v>
      </c>
      <c r="H3381" s="4">
        <v>43541.957905092589</v>
      </c>
      <c r="I3381" s="4">
        <v>43539.957905092589</v>
      </c>
      <c r="J3381" s="2">
        <v>0</v>
      </c>
      <c r="K3381" s="2">
        <v>122</v>
      </c>
      <c r="L3381" s="2" t="str">
        <f t="shared" si="91"/>
        <v>Delhi</v>
      </c>
      <c r="M3381" s="2" t="str">
        <f t="shared" si="92"/>
        <v>Delhi-Delhi</v>
      </c>
      <c r="N3381" s="2" t="str">
        <f t="shared" si="97"/>
        <v>Local</v>
      </c>
      <c r="O3381" s="2" t="str">
        <f t="shared" si="93"/>
        <v>Ship2Home</v>
      </c>
      <c r="P3381" s="2">
        <f t="shared" si="94"/>
        <v>2</v>
      </c>
      <c r="Q3381" s="2">
        <f t="shared" si="95"/>
        <v>6</v>
      </c>
      <c r="R3381" s="2">
        <f t="shared" si="96"/>
        <v>122</v>
      </c>
    </row>
    <row r="3382" spans="1:18" ht="14.25" customHeight="1">
      <c r="A3382" s="2">
        <v>121512</v>
      </c>
      <c r="B3382" s="2" t="s">
        <v>42</v>
      </c>
      <c r="C3382" s="2" t="s">
        <v>31</v>
      </c>
      <c r="D3382" s="2" t="s">
        <v>41</v>
      </c>
      <c r="E3382" s="2" t="s">
        <v>44</v>
      </c>
      <c r="F3382" s="2" t="s">
        <v>34</v>
      </c>
      <c r="G3382" s="4">
        <v>43535.962118055555</v>
      </c>
      <c r="H3382" s="4">
        <v>43537.962118055555</v>
      </c>
      <c r="I3382" s="4">
        <v>43539.962118055555</v>
      </c>
      <c r="J3382" s="2">
        <v>0</v>
      </c>
      <c r="K3382" s="2">
        <v>125</v>
      </c>
      <c r="L3382" s="2" t="str">
        <f t="shared" si="91"/>
        <v>Delhi</v>
      </c>
      <c r="M3382" s="2" t="str">
        <f t="shared" si="92"/>
        <v>Delhi-Delhi</v>
      </c>
      <c r="N3382" s="2" t="str">
        <f t="shared" si="97"/>
        <v>Local</v>
      </c>
      <c r="O3382" s="2" t="str">
        <f t="shared" si="93"/>
        <v>FastWheels</v>
      </c>
      <c r="P3382" s="2">
        <f t="shared" si="94"/>
        <v>-2</v>
      </c>
      <c r="Q3382" s="2">
        <f t="shared" si="95"/>
        <v>2</v>
      </c>
      <c r="R3382" s="2">
        <f t="shared" si="96"/>
        <v>125</v>
      </c>
    </row>
    <row r="3383" spans="1:18" ht="14.25" customHeight="1">
      <c r="A3383" s="2">
        <v>617527</v>
      </c>
      <c r="B3383" s="2" t="s">
        <v>48</v>
      </c>
      <c r="C3383" s="2" t="s">
        <v>37</v>
      </c>
      <c r="D3383" s="2" t="s">
        <v>41</v>
      </c>
      <c r="E3383" s="2" t="s">
        <v>33</v>
      </c>
      <c r="F3383" s="2" t="s">
        <v>34</v>
      </c>
      <c r="G3383" s="4">
        <v>43535.979259259257</v>
      </c>
      <c r="H3383" s="4">
        <v>43544.979259259257</v>
      </c>
      <c r="I3383" s="4">
        <v>43542.979259259257</v>
      </c>
      <c r="J3383" s="2">
        <v>39</v>
      </c>
      <c r="K3383" s="2">
        <v>105</v>
      </c>
      <c r="L3383" s="2" t="str">
        <f t="shared" si="91"/>
        <v>Mumbai</v>
      </c>
      <c r="M3383" s="2" t="str">
        <f t="shared" si="92"/>
        <v>Delhi-Mumbai</v>
      </c>
      <c r="N3383" s="2" t="str">
        <f t="shared" si="97"/>
        <v>Outstation</v>
      </c>
      <c r="O3383" s="2" t="str">
        <f t="shared" si="93"/>
        <v>Ship2Home</v>
      </c>
      <c r="P3383" s="2">
        <f t="shared" si="94"/>
        <v>2</v>
      </c>
      <c r="Q3383" s="2">
        <f t="shared" si="95"/>
        <v>9</v>
      </c>
      <c r="R3383" s="2">
        <f t="shared" si="96"/>
        <v>144</v>
      </c>
    </row>
    <row r="3384" spans="1:18" ht="14.25" customHeight="1">
      <c r="A3384" s="2">
        <v>499640</v>
      </c>
      <c r="B3384" s="2" t="s">
        <v>30</v>
      </c>
      <c r="C3384" s="2" t="s">
        <v>43</v>
      </c>
      <c r="D3384" s="2" t="s">
        <v>32</v>
      </c>
      <c r="E3384" s="2" t="s">
        <v>44</v>
      </c>
      <c r="F3384" s="2" t="s">
        <v>34</v>
      </c>
      <c r="G3384" s="4">
        <v>43535.98165509259</v>
      </c>
      <c r="H3384" s="4">
        <v>43536.98165509259</v>
      </c>
      <c r="I3384" s="4">
        <v>43541.98165509259</v>
      </c>
      <c r="J3384" s="2">
        <v>0</v>
      </c>
      <c r="K3384" s="2">
        <v>129</v>
      </c>
      <c r="L3384" s="2" t="str">
        <f t="shared" si="91"/>
        <v>Bangalore</v>
      </c>
      <c r="M3384" s="2" t="str">
        <f t="shared" si="92"/>
        <v>Bangalore-Bangalore</v>
      </c>
      <c r="N3384" s="2" t="str">
        <f t="shared" si="97"/>
        <v>Local</v>
      </c>
      <c r="O3384" s="2" t="str">
        <f t="shared" si="93"/>
        <v>FastWheels</v>
      </c>
      <c r="P3384" s="2">
        <f t="shared" si="94"/>
        <v>-5</v>
      </c>
      <c r="Q3384" s="2">
        <f t="shared" si="95"/>
        <v>1</v>
      </c>
      <c r="R3384" s="2">
        <f t="shared" si="96"/>
        <v>129</v>
      </c>
    </row>
    <row r="3385" spans="1:18" ht="14.25" customHeight="1">
      <c r="A3385" s="2">
        <v>400403</v>
      </c>
      <c r="B3385" s="2" t="s">
        <v>39</v>
      </c>
      <c r="C3385" s="2" t="s">
        <v>31</v>
      </c>
      <c r="D3385" s="2" t="s">
        <v>41</v>
      </c>
      <c r="E3385" s="2" t="s">
        <v>33</v>
      </c>
      <c r="F3385" s="2" t="s">
        <v>34</v>
      </c>
      <c r="G3385" s="4">
        <v>43535.984722222223</v>
      </c>
      <c r="H3385" s="4">
        <v>43542.984722222223</v>
      </c>
      <c r="I3385" s="4">
        <v>43539.984722222223</v>
      </c>
      <c r="J3385" s="2">
        <v>0</v>
      </c>
      <c r="K3385" s="2">
        <v>126</v>
      </c>
      <c r="L3385" s="2" t="str">
        <f t="shared" si="91"/>
        <v>Delhi</v>
      </c>
      <c r="M3385" s="2" t="str">
        <f t="shared" si="92"/>
        <v>Delhi-Delhi</v>
      </c>
      <c r="N3385" s="2" t="str">
        <f t="shared" si="97"/>
        <v>Local</v>
      </c>
      <c r="O3385" s="2" t="str">
        <f t="shared" si="93"/>
        <v>Ship2Home</v>
      </c>
      <c r="P3385" s="2">
        <f t="shared" si="94"/>
        <v>3</v>
      </c>
      <c r="Q3385" s="2">
        <f t="shared" si="95"/>
        <v>7</v>
      </c>
      <c r="R3385" s="2">
        <f t="shared" si="96"/>
        <v>126</v>
      </c>
    </row>
    <row r="3386" spans="1:18" ht="14.25" customHeight="1">
      <c r="A3386" s="2">
        <v>127246</v>
      </c>
      <c r="B3386" s="2" t="s">
        <v>36</v>
      </c>
      <c r="C3386" s="2" t="s">
        <v>43</v>
      </c>
      <c r="D3386" s="2" t="s">
        <v>32</v>
      </c>
      <c r="E3386" s="2" t="s">
        <v>38</v>
      </c>
      <c r="F3386" s="2" t="s">
        <v>34</v>
      </c>
      <c r="G3386" s="4">
        <v>43535.994872685187</v>
      </c>
      <c r="H3386" s="4">
        <v>43541.994872685187</v>
      </c>
      <c r="I3386" s="4">
        <v>43539.994872685187</v>
      </c>
      <c r="J3386" s="2">
        <v>0</v>
      </c>
      <c r="K3386" s="2">
        <v>122</v>
      </c>
      <c r="L3386" s="2" t="str">
        <f t="shared" si="91"/>
        <v>Bangalore</v>
      </c>
      <c r="M3386" s="2" t="str">
        <f t="shared" si="92"/>
        <v>Bangalore-Bangalore</v>
      </c>
      <c r="N3386" s="2" t="str">
        <f t="shared" si="97"/>
        <v>Local</v>
      </c>
      <c r="O3386" s="2" t="str">
        <f t="shared" si="93"/>
        <v>Ship2Home</v>
      </c>
      <c r="P3386" s="2">
        <f t="shared" si="94"/>
        <v>2</v>
      </c>
      <c r="Q3386" s="2">
        <f t="shared" si="95"/>
        <v>6</v>
      </c>
      <c r="R3386" s="2">
        <f t="shared" si="96"/>
        <v>122</v>
      </c>
    </row>
    <row r="3387" spans="1:18" ht="14.25" customHeight="1">
      <c r="A3387" s="2">
        <v>381904</v>
      </c>
      <c r="B3387" s="2" t="s">
        <v>36</v>
      </c>
      <c r="C3387" s="2" t="s">
        <v>31</v>
      </c>
      <c r="D3387" s="2" t="s">
        <v>32</v>
      </c>
      <c r="E3387" s="2" t="s">
        <v>44</v>
      </c>
      <c r="F3387" s="2" t="s">
        <v>34</v>
      </c>
      <c r="G3387" s="4">
        <v>43535.999826388892</v>
      </c>
      <c r="H3387" s="4">
        <v>43539.999826388892</v>
      </c>
      <c r="I3387" s="4">
        <v>43539.999826388892</v>
      </c>
      <c r="J3387" s="2">
        <v>80</v>
      </c>
      <c r="K3387" s="2">
        <v>109</v>
      </c>
      <c r="L3387" s="2" t="str">
        <f t="shared" si="91"/>
        <v>Delhi</v>
      </c>
      <c r="M3387" s="2" t="str">
        <f t="shared" si="92"/>
        <v>Bangalore-Delhi</v>
      </c>
      <c r="N3387" s="2" t="str">
        <f t="shared" si="97"/>
        <v>Outstation</v>
      </c>
      <c r="O3387" s="2" t="str">
        <f t="shared" si="93"/>
        <v>FastWheels</v>
      </c>
      <c r="P3387" s="2">
        <f t="shared" si="94"/>
        <v>0</v>
      </c>
      <c r="Q3387" s="2">
        <f t="shared" si="95"/>
        <v>4</v>
      </c>
      <c r="R3387" s="2">
        <f t="shared" si="96"/>
        <v>189</v>
      </c>
    </row>
    <row r="3388" spans="1:18" ht="14.25" customHeight="1">
      <c r="A3388" s="2">
        <v>22140</v>
      </c>
      <c r="B3388" s="2" t="s">
        <v>47</v>
      </c>
      <c r="C3388" s="2" t="s">
        <v>37</v>
      </c>
      <c r="D3388" s="2" t="s">
        <v>32</v>
      </c>
      <c r="E3388" s="2" t="s">
        <v>44</v>
      </c>
      <c r="F3388" s="2" t="s">
        <v>34</v>
      </c>
      <c r="G3388" s="4">
        <v>43536.005219907405</v>
      </c>
      <c r="H3388" s="4">
        <v>43538.005219907405</v>
      </c>
      <c r="I3388" s="4">
        <v>43541.005219907405</v>
      </c>
      <c r="J3388" s="2">
        <v>58</v>
      </c>
      <c r="K3388" s="2">
        <v>93</v>
      </c>
      <c r="L3388" s="2" t="str">
        <f t="shared" si="91"/>
        <v>Mumbai</v>
      </c>
      <c r="M3388" s="2" t="str">
        <f t="shared" si="92"/>
        <v>Bangalore-Mumbai</v>
      </c>
      <c r="N3388" s="2" t="str">
        <f t="shared" si="97"/>
        <v>Outstation</v>
      </c>
      <c r="O3388" s="2" t="str">
        <f t="shared" si="93"/>
        <v>FastWheels</v>
      </c>
      <c r="P3388" s="2">
        <f t="shared" si="94"/>
        <v>-3</v>
      </c>
      <c r="Q3388" s="2">
        <f t="shared" si="95"/>
        <v>2</v>
      </c>
      <c r="R3388" s="2">
        <f t="shared" si="96"/>
        <v>151</v>
      </c>
    </row>
    <row r="3389" spans="1:18" ht="14.25" customHeight="1">
      <c r="A3389" s="2">
        <v>313376</v>
      </c>
      <c r="B3389" s="2" t="s">
        <v>30</v>
      </c>
      <c r="C3389" s="2" t="s">
        <v>40</v>
      </c>
      <c r="D3389" s="2" t="s">
        <v>32</v>
      </c>
      <c r="E3389" s="2" t="s">
        <v>44</v>
      </c>
      <c r="F3389" s="2" t="s">
        <v>34</v>
      </c>
      <c r="G3389" s="4">
        <v>43536.006284722222</v>
      </c>
      <c r="H3389" s="4">
        <v>43539.006284722222</v>
      </c>
      <c r="I3389" s="4">
        <v>43541.006284722222</v>
      </c>
      <c r="J3389" s="2">
        <v>70</v>
      </c>
      <c r="K3389" s="2">
        <v>92</v>
      </c>
      <c r="L3389" s="2" t="str">
        <f t="shared" si="91"/>
        <v>Kolkata</v>
      </c>
      <c r="M3389" s="2" t="str">
        <f t="shared" si="92"/>
        <v>Bangalore-Kolkata</v>
      </c>
      <c r="N3389" s="2" t="str">
        <f t="shared" si="97"/>
        <v>Outstation</v>
      </c>
      <c r="O3389" s="2" t="str">
        <f t="shared" si="93"/>
        <v>FastWheels</v>
      </c>
      <c r="P3389" s="2">
        <f t="shared" si="94"/>
        <v>-2</v>
      </c>
      <c r="Q3389" s="2">
        <f t="shared" si="95"/>
        <v>3</v>
      </c>
      <c r="R3389" s="2">
        <f t="shared" si="96"/>
        <v>162</v>
      </c>
    </row>
    <row r="3390" spans="1:18" ht="14.25" customHeight="1">
      <c r="A3390" s="2">
        <v>407621</v>
      </c>
      <c r="B3390" s="2" t="s">
        <v>39</v>
      </c>
      <c r="C3390" s="2" t="s">
        <v>37</v>
      </c>
      <c r="D3390" s="2" t="s">
        <v>32</v>
      </c>
      <c r="E3390" s="2" t="s">
        <v>33</v>
      </c>
      <c r="F3390" s="2" t="s">
        <v>34</v>
      </c>
      <c r="G3390" s="4">
        <v>43536.014236111114</v>
      </c>
      <c r="H3390" s="4">
        <v>43540.014236111114</v>
      </c>
      <c r="I3390" s="4">
        <v>43543.014236111114</v>
      </c>
      <c r="J3390" s="2">
        <v>42</v>
      </c>
      <c r="K3390" s="2">
        <v>113</v>
      </c>
      <c r="L3390" s="2" t="str">
        <f t="shared" si="91"/>
        <v>Mumbai</v>
      </c>
      <c r="M3390" s="2" t="str">
        <f t="shared" si="92"/>
        <v>Bangalore-Mumbai</v>
      </c>
      <c r="N3390" s="2" t="str">
        <f t="shared" si="97"/>
        <v>Outstation</v>
      </c>
      <c r="O3390" s="2" t="str">
        <f t="shared" si="93"/>
        <v>Ship2Home</v>
      </c>
      <c r="P3390" s="2">
        <f t="shared" si="94"/>
        <v>-3</v>
      </c>
      <c r="Q3390" s="2">
        <f t="shared" si="95"/>
        <v>4</v>
      </c>
      <c r="R3390" s="2">
        <f t="shared" si="96"/>
        <v>155</v>
      </c>
    </row>
    <row r="3391" spans="1:18" ht="14.25" customHeight="1">
      <c r="A3391" s="2">
        <v>979194</v>
      </c>
      <c r="B3391" s="2" t="s">
        <v>30</v>
      </c>
      <c r="C3391" s="2" t="s">
        <v>37</v>
      </c>
      <c r="D3391" s="2" t="s">
        <v>32</v>
      </c>
      <c r="E3391" s="2" t="s">
        <v>38</v>
      </c>
      <c r="F3391" s="2" t="s">
        <v>34</v>
      </c>
      <c r="G3391" s="4">
        <v>43536.019108796296</v>
      </c>
      <c r="H3391" s="4">
        <v>43543.019108796296</v>
      </c>
      <c r="I3391" s="4">
        <v>43542.019108796296</v>
      </c>
      <c r="J3391" s="2">
        <v>30</v>
      </c>
      <c r="K3391" s="2">
        <v>111</v>
      </c>
      <c r="L3391" s="2" t="str">
        <f t="shared" si="91"/>
        <v>Mumbai</v>
      </c>
      <c r="M3391" s="2" t="str">
        <f t="shared" si="92"/>
        <v>Bangalore-Mumbai</v>
      </c>
      <c r="N3391" s="2" t="str">
        <f t="shared" si="97"/>
        <v>Outstation</v>
      </c>
      <c r="O3391" s="2" t="str">
        <f t="shared" si="93"/>
        <v>Ship2Home</v>
      </c>
      <c r="P3391" s="2">
        <f t="shared" si="94"/>
        <v>1</v>
      </c>
      <c r="Q3391" s="2">
        <f t="shared" si="95"/>
        <v>7</v>
      </c>
      <c r="R3391" s="2">
        <f t="shared" si="96"/>
        <v>141</v>
      </c>
    </row>
    <row r="3392" spans="1:18" ht="14.25" customHeight="1">
      <c r="A3392" s="2">
        <v>861332</v>
      </c>
      <c r="B3392" s="2" t="s">
        <v>39</v>
      </c>
      <c r="C3392" s="2" t="s">
        <v>31</v>
      </c>
      <c r="D3392" s="2" t="s">
        <v>41</v>
      </c>
      <c r="E3392" s="2" t="s">
        <v>44</v>
      </c>
      <c r="F3392" s="2" t="s">
        <v>34</v>
      </c>
      <c r="G3392" s="4">
        <v>43536.021805555552</v>
      </c>
      <c r="H3392" s="4">
        <v>43541.021805555552</v>
      </c>
      <c r="I3392" s="4">
        <v>43539.021805555552</v>
      </c>
      <c r="J3392" s="2">
        <v>0</v>
      </c>
      <c r="K3392" s="2">
        <v>101</v>
      </c>
      <c r="L3392" s="2" t="str">
        <f t="shared" si="91"/>
        <v>Delhi</v>
      </c>
      <c r="M3392" s="2" t="str">
        <f t="shared" si="92"/>
        <v>Delhi-Delhi</v>
      </c>
      <c r="N3392" s="2" t="str">
        <f t="shared" si="97"/>
        <v>Local</v>
      </c>
      <c r="O3392" s="2" t="str">
        <f t="shared" si="93"/>
        <v>FastWheels</v>
      </c>
      <c r="P3392" s="2">
        <f t="shared" si="94"/>
        <v>2</v>
      </c>
      <c r="Q3392" s="2">
        <f t="shared" si="95"/>
        <v>5</v>
      </c>
      <c r="R3392" s="2">
        <f t="shared" si="96"/>
        <v>101</v>
      </c>
    </row>
    <row r="3393" spans="1:18" ht="14.25" customHeight="1">
      <c r="A3393" s="2">
        <v>402949</v>
      </c>
      <c r="B3393" s="2" t="s">
        <v>36</v>
      </c>
      <c r="C3393" s="2" t="s">
        <v>45</v>
      </c>
      <c r="D3393" s="2" t="s">
        <v>41</v>
      </c>
      <c r="E3393" s="2" t="s">
        <v>33</v>
      </c>
      <c r="F3393" s="2" t="s">
        <v>34</v>
      </c>
      <c r="G3393" s="4">
        <v>43536.023310185185</v>
      </c>
      <c r="H3393" s="4">
        <v>43542.023310185185</v>
      </c>
      <c r="I3393" s="4">
        <v>43541.023310185185</v>
      </c>
      <c r="J3393" s="2">
        <v>28</v>
      </c>
      <c r="K3393" s="2">
        <v>128</v>
      </c>
      <c r="L3393" s="2" t="str">
        <f t="shared" si="91"/>
        <v>Chennai</v>
      </c>
      <c r="M3393" s="2" t="str">
        <f t="shared" si="92"/>
        <v>Delhi-Chennai</v>
      </c>
      <c r="N3393" s="2" t="str">
        <f t="shared" si="97"/>
        <v>Outstation</v>
      </c>
      <c r="O3393" s="2" t="str">
        <f t="shared" si="93"/>
        <v>Ship2Home</v>
      </c>
      <c r="P3393" s="2">
        <f t="shared" si="94"/>
        <v>1</v>
      </c>
      <c r="Q3393" s="2">
        <f t="shared" si="95"/>
        <v>6</v>
      </c>
      <c r="R3393" s="2">
        <f t="shared" si="96"/>
        <v>156</v>
      </c>
    </row>
    <row r="3394" spans="1:18" ht="14.25" customHeight="1">
      <c r="A3394" s="2">
        <v>654470</v>
      </c>
      <c r="B3394" s="2" t="s">
        <v>42</v>
      </c>
      <c r="C3394" s="2" t="s">
        <v>40</v>
      </c>
      <c r="D3394" s="2" t="s">
        <v>41</v>
      </c>
      <c r="E3394" s="2" t="s">
        <v>38</v>
      </c>
      <c r="F3394" s="2" t="s">
        <v>34</v>
      </c>
      <c r="G3394" s="4">
        <v>43536.0237037037</v>
      </c>
      <c r="H3394" s="4">
        <v>43541.0237037037</v>
      </c>
      <c r="I3394" s="4">
        <v>43541.0237037037</v>
      </c>
      <c r="J3394" s="2">
        <v>41</v>
      </c>
      <c r="K3394" s="2">
        <v>108</v>
      </c>
      <c r="L3394" s="2" t="str">
        <f t="shared" si="91"/>
        <v>Kolkata</v>
      </c>
      <c r="M3394" s="2" t="str">
        <f t="shared" si="92"/>
        <v>Delhi-Kolkata</v>
      </c>
      <c r="N3394" s="2" t="str">
        <f t="shared" si="97"/>
        <v>Outstation</v>
      </c>
      <c r="O3394" s="2" t="str">
        <f t="shared" si="93"/>
        <v>Ship2Home</v>
      </c>
      <c r="P3394" s="2">
        <f t="shared" si="94"/>
        <v>0</v>
      </c>
      <c r="Q3394" s="2">
        <f t="shared" si="95"/>
        <v>5</v>
      </c>
      <c r="R3394" s="2">
        <f t="shared" si="96"/>
        <v>149</v>
      </c>
    </row>
    <row r="3395" spans="1:18" ht="14.25" customHeight="1">
      <c r="A3395" s="2">
        <v>193550</v>
      </c>
      <c r="B3395" s="2" t="s">
        <v>42</v>
      </c>
      <c r="C3395" s="2" t="s">
        <v>43</v>
      </c>
      <c r="D3395" s="2" t="s">
        <v>41</v>
      </c>
      <c r="E3395" s="2" t="s">
        <v>38</v>
      </c>
      <c r="F3395" s="2" t="s">
        <v>34</v>
      </c>
      <c r="G3395" s="4">
        <v>43536.029178240744</v>
      </c>
      <c r="H3395" s="4">
        <v>43540.029178240744</v>
      </c>
      <c r="I3395" s="4">
        <v>43540.029178240744</v>
      </c>
      <c r="J3395" s="2">
        <v>41</v>
      </c>
      <c r="K3395" s="2">
        <v>123</v>
      </c>
      <c r="L3395" s="2" t="str">
        <f t="shared" si="91"/>
        <v>Bangalore</v>
      </c>
      <c r="M3395" s="2" t="str">
        <f t="shared" si="92"/>
        <v>Delhi-Bangalore</v>
      </c>
      <c r="N3395" s="2" t="str">
        <f t="shared" si="97"/>
        <v>Outstation</v>
      </c>
      <c r="O3395" s="2" t="str">
        <f t="shared" si="93"/>
        <v>Ship2Home</v>
      </c>
      <c r="P3395" s="2">
        <f t="shared" si="94"/>
        <v>0</v>
      </c>
      <c r="Q3395" s="2">
        <f t="shared" si="95"/>
        <v>4</v>
      </c>
      <c r="R3395" s="2">
        <f t="shared" si="96"/>
        <v>164</v>
      </c>
    </row>
    <row r="3396" spans="1:18" ht="14.25" customHeight="1">
      <c r="A3396" s="2">
        <v>162939</v>
      </c>
      <c r="B3396" s="2" t="s">
        <v>39</v>
      </c>
      <c r="C3396" s="2" t="s">
        <v>40</v>
      </c>
      <c r="D3396" s="2" t="s">
        <v>32</v>
      </c>
      <c r="E3396" s="2" t="s">
        <v>44</v>
      </c>
      <c r="F3396" s="2" t="s">
        <v>34</v>
      </c>
      <c r="G3396" s="4">
        <v>43536.029560185183</v>
      </c>
      <c r="H3396" s="4">
        <v>43543.029560185183</v>
      </c>
      <c r="I3396" s="4">
        <v>43542.029560185183</v>
      </c>
      <c r="J3396" s="2">
        <v>64</v>
      </c>
      <c r="K3396" s="2">
        <v>88</v>
      </c>
      <c r="L3396" s="2" t="str">
        <f t="shared" si="91"/>
        <v>Kolkata</v>
      </c>
      <c r="M3396" s="2" t="str">
        <f t="shared" si="92"/>
        <v>Bangalore-Kolkata</v>
      </c>
      <c r="N3396" s="2" t="str">
        <f t="shared" si="97"/>
        <v>Outstation</v>
      </c>
      <c r="O3396" s="2" t="str">
        <f t="shared" si="93"/>
        <v>FastWheels</v>
      </c>
      <c r="P3396" s="2">
        <f t="shared" si="94"/>
        <v>1</v>
      </c>
      <c r="Q3396" s="2">
        <f t="shared" si="95"/>
        <v>7</v>
      </c>
      <c r="R3396" s="2">
        <f t="shared" si="96"/>
        <v>152</v>
      </c>
    </row>
    <row r="3397" spans="1:18" ht="14.25" customHeight="1">
      <c r="A3397" s="2">
        <v>588089</v>
      </c>
      <c r="B3397" s="2" t="s">
        <v>48</v>
      </c>
      <c r="C3397" s="2" t="s">
        <v>43</v>
      </c>
      <c r="D3397" s="2" t="s">
        <v>32</v>
      </c>
      <c r="E3397" s="2" t="s">
        <v>33</v>
      </c>
      <c r="F3397" s="2" t="s">
        <v>34</v>
      </c>
      <c r="G3397" s="4">
        <v>43536.030497685184</v>
      </c>
      <c r="H3397" s="4">
        <v>43536.030497685184</v>
      </c>
      <c r="I3397" s="4">
        <v>43540.030497685184</v>
      </c>
      <c r="J3397" s="2">
        <v>0</v>
      </c>
      <c r="K3397" s="2">
        <v>127</v>
      </c>
      <c r="L3397" s="2" t="str">
        <f t="shared" si="91"/>
        <v>Bangalore</v>
      </c>
      <c r="M3397" s="2" t="str">
        <f t="shared" si="92"/>
        <v>Bangalore-Bangalore</v>
      </c>
      <c r="N3397" s="2" t="str">
        <f t="shared" si="97"/>
        <v>Local</v>
      </c>
      <c r="O3397" s="2" t="str">
        <f t="shared" si="93"/>
        <v>Ship2Home</v>
      </c>
      <c r="P3397" s="2">
        <f t="shared" si="94"/>
        <v>-4</v>
      </c>
      <c r="Q3397" s="2">
        <f t="shared" si="95"/>
        <v>0</v>
      </c>
      <c r="R3397" s="2">
        <f t="shared" si="96"/>
        <v>127</v>
      </c>
    </row>
    <row r="3398" spans="1:18" ht="14.25" customHeight="1">
      <c r="A3398" s="2">
        <v>535971</v>
      </c>
      <c r="B3398" s="2" t="s">
        <v>39</v>
      </c>
      <c r="C3398" s="2" t="s">
        <v>37</v>
      </c>
      <c r="D3398" s="2" t="s">
        <v>32</v>
      </c>
      <c r="E3398" s="2" t="s">
        <v>33</v>
      </c>
      <c r="F3398" s="2" t="s">
        <v>34</v>
      </c>
      <c r="G3398" s="4">
        <v>43536.032546296294</v>
      </c>
      <c r="H3398" s="4">
        <v>43542.032546296294</v>
      </c>
      <c r="I3398" s="4">
        <v>43540.032546296294</v>
      </c>
      <c r="J3398" s="2">
        <v>29</v>
      </c>
      <c r="K3398" s="2">
        <v>113</v>
      </c>
      <c r="L3398" s="2" t="str">
        <f t="shared" si="91"/>
        <v>Mumbai</v>
      </c>
      <c r="M3398" s="2" t="str">
        <f t="shared" si="92"/>
        <v>Bangalore-Mumbai</v>
      </c>
      <c r="N3398" s="2" t="str">
        <f t="shared" si="97"/>
        <v>Outstation</v>
      </c>
      <c r="O3398" s="2" t="str">
        <f t="shared" si="93"/>
        <v>Ship2Home</v>
      </c>
      <c r="P3398" s="2">
        <f t="shared" si="94"/>
        <v>2</v>
      </c>
      <c r="Q3398" s="2">
        <f t="shared" si="95"/>
        <v>6</v>
      </c>
      <c r="R3398" s="2">
        <f t="shared" si="96"/>
        <v>142</v>
      </c>
    </row>
    <row r="3399" spans="1:18" ht="14.25" customHeight="1">
      <c r="A3399" s="2">
        <v>144558</v>
      </c>
      <c r="B3399" s="2" t="s">
        <v>42</v>
      </c>
      <c r="C3399" s="2" t="s">
        <v>31</v>
      </c>
      <c r="D3399" s="2" t="s">
        <v>41</v>
      </c>
      <c r="E3399" s="2" t="s">
        <v>38</v>
      </c>
      <c r="F3399" s="2" t="s">
        <v>34</v>
      </c>
      <c r="G3399" s="4">
        <v>43536.038599537038</v>
      </c>
      <c r="H3399" s="4">
        <v>43540.038599537038</v>
      </c>
      <c r="I3399" s="4">
        <v>43539.038599537038</v>
      </c>
      <c r="J3399" s="2">
        <v>0</v>
      </c>
      <c r="K3399" s="2">
        <v>124</v>
      </c>
      <c r="L3399" s="2" t="str">
        <f t="shared" si="91"/>
        <v>Delhi</v>
      </c>
      <c r="M3399" s="2" t="str">
        <f t="shared" si="92"/>
        <v>Delhi-Delhi</v>
      </c>
      <c r="N3399" s="2" t="str">
        <f t="shared" si="97"/>
        <v>Local</v>
      </c>
      <c r="O3399" s="2" t="str">
        <f t="shared" si="93"/>
        <v>Ship2Home</v>
      </c>
      <c r="P3399" s="2">
        <f t="shared" si="94"/>
        <v>1</v>
      </c>
      <c r="Q3399" s="2">
        <f t="shared" si="95"/>
        <v>4</v>
      </c>
      <c r="R3399" s="2">
        <f t="shared" si="96"/>
        <v>124</v>
      </c>
    </row>
    <row r="3400" spans="1:18" ht="14.25" customHeight="1">
      <c r="A3400" s="2">
        <v>996336</v>
      </c>
      <c r="B3400" s="2" t="s">
        <v>48</v>
      </c>
      <c r="C3400" s="2" t="s">
        <v>31</v>
      </c>
      <c r="D3400" s="2" t="s">
        <v>41</v>
      </c>
      <c r="E3400" s="2" t="s">
        <v>44</v>
      </c>
      <c r="F3400" s="2" t="s">
        <v>34</v>
      </c>
      <c r="G3400" s="4">
        <v>43536.046979166669</v>
      </c>
      <c r="H3400" s="4">
        <v>43538.046979166669</v>
      </c>
      <c r="I3400" s="4">
        <v>43541.046979166669</v>
      </c>
      <c r="J3400" s="2">
        <v>0</v>
      </c>
      <c r="K3400" s="2">
        <v>124</v>
      </c>
      <c r="L3400" s="2" t="str">
        <f t="shared" si="91"/>
        <v>Delhi</v>
      </c>
      <c r="M3400" s="2" t="str">
        <f t="shared" si="92"/>
        <v>Delhi-Delhi</v>
      </c>
      <c r="N3400" s="2" t="str">
        <f t="shared" si="97"/>
        <v>Local</v>
      </c>
      <c r="O3400" s="2" t="str">
        <f t="shared" si="93"/>
        <v>FastWheels</v>
      </c>
      <c r="P3400" s="2">
        <f t="shared" si="94"/>
        <v>-3</v>
      </c>
      <c r="Q3400" s="2">
        <f t="shared" si="95"/>
        <v>2</v>
      </c>
      <c r="R3400" s="2">
        <f t="shared" si="96"/>
        <v>124</v>
      </c>
    </row>
    <row r="3401" spans="1:18" ht="14.25" customHeight="1">
      <c r="A3401" s="2">
        <v>843368</v>
      </c>
      <c r="B3401" s="2" t="s">
        <v>30</v>
      </c>
      <c r="C3401" s="2" t="s">
        <v>31</v>
      </c>
      <c r="D3401" s="2" t="s">
        <v>41</v>
      </c>
      <c r="E3401" s="2" t="s">
        <v>44</v>
      </c>
      <c r="F3401" s="2" t="s">
        <v>34</v>
      </c>
      <c r="G3401" s="4">
        <v>43536.050393518519</v>
      </c>
      <c r="H3401" s="4">
        <v>43536.050393518519</v>
      </c>
      <c r="I3401" s="4">
        <v>43541.050393518519</v>
      </c>
      <c r="J3401" s="2">
        <v>0</v>
      </c>
      <c r="K3401" s="2">
        <v>130</v>
      </c>
      <c r="L3401" s="2" t="str">
        <f t="shared" si="91"/>
        <v>Delhi</v>
      </c>
      <c r="M3401" s="2" t="str">
        <f t="shared" si="92"/>
        <v>Delhi-Delhi</v>
      </c>
      <c r="N3401" s="2" t="str">
        <f t="shared" si="97"/>
        <v>Local</v>
      </c>
      <c r="O3401" s="2" t="str">
        <f t="shared" si="93"/>
        <v>FastWheels</v>
      </c>
      <c r="P3401" s="2">
        <f t="shared" si="94"/>
        <v>-5</v>
      </c>
      <c r="Q3401" s="2">
        <f t="shared" si="95"/>
        <v>0</v>
      </c>
      <c r="R3401" s="2">
        <f t="shared" si="96"/>
        <v>130</v>
      </c>
    </row>
    <row r="3402" spans="1:18" ht="14.25" customHeight="1">
      <c r="A3402" s="2">
        <v>613687</v>
      </c>
      <c r="B3402" s="2" t="s">
        <v>48</v>
      </c>
      <c r="C3402" s="2" t="s">
        <v>40</v>
      </c>
      <c r="D3402" s="2" t="s">
        <v>41</v>
      </c>
      <c r="E3402" s="2" t="s">
        <v>33</v>
      </c>
      <c r="F3402" s="2" t="s">
        <v>34</v>
      </c>
      <c r="G3402" s="4">
        <v>43536.052199074074</v>
      </c>
      <c r="H3402" s="4">
        <v>43538.052199074074</v>
      </c>
      <c r="I3402" s="4">
        <v>43539.052199074074</v>
      </c>
      <c r="J3402" s="2">
        <v>33</v>
      </c>
      <c r="K3402" s="2">
        <v>111</v>
      </c>
      <c r="L3402" s="2" t="str">
        <f t="shared" si="91"/>
        <v>Kolkata</v>
      </c>
      <c r="M3402" s="2" t="str">
        <f t="shared" si="92"/>
        <v>Delhi-Kolkata</v>
      </c>
      <c r="N3402" s="2" t="str">
        <f t="shared" si="97"/>
        <v>Outstation</v>
      </c>
      <c r="O3402" s="2" t="str">
        <f t="shared" si="93"/>
        <v>Ship2Home</v>
      </c>
      <c r="P3402" s="2">
        <f t="shared" si="94"/>
        <v>-1</v>
      </c>
      <c r="Q3402" s="2">
        <f t="shared" si="95"/>
        <v>2</v>
      </c>
      <c r="R3402" s="2">
        <f t="shared" si="96"/>
        <v>144</v>
      </c>
    </row>
    <row r="3403" spans="1:18" ht="14.25" customHeight="1">
      <c r="A3403" s="2">
        <v>465258</v>
      </c>
      <c r="B3403" s="2" t="s">
        <v>36</v>
      </c>
      <c r="C3403" s="2" t="s">
        <v>45</v>
      </c>
      <c r="D3403" s="2" t="s">
        <v>41</v>
      </c>
      <c r="E3403" s="2" t="s">
        <v>38</v>
      </c>
      <c r="F3403" s="2" t="s">
        <v>34</v>
      </c>
      <c r="G3403" s="4">
        <v>43536.054594907408</v>
      </c>
      <c r="H3403" s="4">
        <v>43538.054594907408</v>
      </c>
      <c r="I3403" s="4">
        <v>43540.054594907408</v>
      </c>
      <c r="J3403" s="2">
        <v>31</v>
      </c>
      <c r="K3403" s="2">
        <v>120</v>
      </c>
      <c r="L3403" s="2" t="str">
        <f t="shared" si="91"/>
        <v>Chennai</v>
      </c>
      <c r="M3403" s="2" t="str">
        <f t="shared" si="92"/>
        <v>Delhi-Chennai</v>
      </c>
      <c r="N3403" s="2" t="str">
        <f t="shared" si="97"/>
        <v>Outstation</v>
      </c>
      <c r="O3403" s="2" t="str">
        <f t="shared" si="93"/>
        <v>Ship2Home</v>
      </c>
      <c r="P3403" s="2">
        <f t="shared" si="94"/>
        <v>-2</v>
      </c>
      <c r="Q3403" s="2">
        <f t="shared" si="95"/>
        <v>2</v>
      </c>
      <c r="R3403" s="2">
        <f t="shared" si="96"/>
        <v>151</v>
      </c>
    </row>
    <row r="3404" spans="1:18" ht="14.25" customHeight="1">
      <c r="A3404" s="2">
        <v>507366</v>
      </c>
      <c r="B3404" s="2" t="s">
        <v>30</v>
      </c>
      <c r="C3404" s="2" t="s">
        <v>45</v>
      </c>
      <c r="D3404" s="2" t="s">
        <v>41</v>
      </c>
      <c r="E3404" s="2" t="s">
        <v>38</v>
      </c>
      <c r="F3404" s="2" t="s">
        <v>34</v>
      </c>
      <c r="G3404" s="4">
        <v>43536.054803240739</v>
      </c>
      <c r="H3404" s="4">
        <v>43540.054803240739</v>
      </c>
      <c r="I3404" s="4">
        <v>43541.054803240739</v>
      </c>
      <c r="J3404" s="2">
        <v>42</v>
      </c>
      <c r="K3404" s="2">
        <v>129</v>
      </c>
      <c r="L3404" s="2" t="str">
        <f t="shared" si="91"/>
        <v>Chennai</v>
      </c>
      <c r="M3404" s="2" t="str">
        <f t="shared" si="92"/>
        <v>Delhi-Chennai</v>
      </c>
      <c r="N3404" s="2" t="str">
        <f t="shared" si="97"/>
        <v>Outstation</v>
      </c>
      <c r="O3404" s="2" t="str">
        <f t="shared" si="93"/>
        <v>Ship2Home</v>
      </c>
      <c r="P3404" s="2">
        <f t="shared" si="94"/>
        <v>-1</v>
      </c>
      <c r="Q3404" s="2">
        <f t="shared" si="95"/>
        <v>4</v>
      </c>
      <c r="R3404" s="2">
        <f t="shared" si="96"/>
        <v>171</v>
      </c>
    </row>
    <row r="3405" spans="1:18" ht="14.25" customHeight="1">
      <c r="A3405" s="2">
        <v>438440</v>
      </c>
      <c r="B3405" s="2" t="s">
        <v>47</v>
      </c>
      <c r="C3405" s="2" t="s">
        <v>31</v>
      </c>
      <c r="D3405" s="2" t="s">
        <v>32</v>
      </c>
      <c r="E3405" s="2" t="s">
        <v>44</v>
      </c>
      <c r="F3405" s="2" t="s">
        <v>34</v>
      </c>
      <c r="G3405" s="4">
        <v>43536.058888888889</v>
      </c>
      <c r="H3405" s="4">
        <v>43538.058888888889</v>
      </c>
      <c r="I3405" s="4">
        <v>43540.058888888889</v>
      </c>
      <c r="J3405" s="2">
        <v>40</v>
      </c>
      <c r="K3405" s="2">
        <v>125</v>
      </c>
      <c r="L3405" s="2" t="str">
        <f t="shared" si="91"/>
        <v>Delhi</v>
      </c>
      <c r="M3405" s="2" t="str">
        <f t="shared" si="92"/>
        <v>Bangalore-Delhi</v>
      </c>
      <c r="N3405" s="2" t="str">
        <f t="shared" si="97"/>
        <v>Outstation</v>
      </c>
      <c r="O3405" s="2" t="str">
        <f t="shared" si="93"/>
        <v>FastWheels</v>
      </c>
      <c r="P3405" s="2">
        <f t="shared" si="94"/>
        <v>-2</v>
      </c>
      <c r="Q3405" s="2">
        <f t="shared" si="95"/>
        <v>2</v>
      </c>
      <c r="R3405" s="2">
        <f t="shared" si="96"/>
        <v>165</v>
      </c>
    </row>
    <row r="3406" spans="1:18" ht="14.25" customHeight="1">
      <c r="A3406" s="2">
        <v>390727</v>
      </c>
      <c r="B3406" s="2" t="s">
        <v>39</v>
      </c>
      <c r="C3406" s="2" t="s">
        <v>31</v>
      </c>
      <c r="D3406" s="2" t="s">
        <v>32</v>
      </c>
      <c r="E3406" s="2" t="s">
        <v>44</v>
      </c>
      <c r="F3406" s="2" t="s">
        <v>34</v>
      </c>
      <c r="G3406" s="4">
        <v>43536.059004629627</v>
      </c>
      <c r="H3406" s="4">
        <v>43538.059004629627</v>
      </c>
      <c r="I3406" s="4">
        <v>43539.059004629627</v>
      </c>
      <c r="J3406" s="2">
        <v>69</v>
      </c>
      <c r="K3406" s="2">
        <v>102</v>
      </c>
      <c r="L3406" s="2" t="str">
        <f t="shared" si="91"/>
        <v>Delhi</v>
      </c>
      <c r="M3406" s="2" t="str">
        <f t="shared" si="92"/>
        <v>Bangalore-Delhi</v>
      </c>
      <c r="N3406" s="2" t="str">
        <f t="shared" si="97"/>
        <v>Outstation</v>
      </c>
      <c r="O3406" s="2" t="str">
        <f t="shared" si="93"/>
        <v>FastWheels</v>
      </c>
      <c r="P3406" s="2">
        <f t="shared" si="94"/>
        <v>-1</v>
      </c>
      <c r="Q3406" s="2">
        <f t="shared" si="95"/>
        <v>2</v>
      </c>
      <c r="R3406" s="2">
        <f t="shared" si="96"/>
        <v>171</v>
      </c>
    </row>
    <row r="3407" spans="1:18" ht="14.25" customHeight="1">
      <c r="A3407" s="2">
        <v>725925</v>
      </c>
      <c r="B3407" s="2" t="s">
        <v>36</v>
      </c>
      <c r="C3407" s="2" t="s">
        <v>37</v>
      </c>
      <c r="D3407" s="2" t="s">
        <v>32</v>
      </c>
      <c r="E3407" s="2" t="s">
        <v>33</v>
      </c>
      <c r="F3407" s="2" t="s">
        <v>34</v>
      </c>
      <c r="G3407" s="4">
        <v>43536.060162037036</v>
      </c>
      <c r="H3407" s="4">
        <v>43543.060162037036</v>
      </c>
      <c r="I3407" s="4">
        <v>43543.060162037036</v>
      </c>
      <c r="J3407" s="2">
        <v>36</v>
      </c>
      <c r="K3407" s="2">
        <v>113</v>
      </c>
      <c r="L3407" s="2" t="str">
        <f t="shared" si="91"/>
        <v>Mumbai</v>
      </c>
      <c r="M3407" s="2" t="str">
        <f t="shared" si="92"/>
        <v>Bangalore-Mumbai</v>
      </c>
      <c r="N3407" s="2" t="str">
        <f t="shared" si="97"/>
        <v>Outstation</v>
      </c>
      <c r="O3407" s="2" t="str">
        <f t="shared" si="93"/>
        <v>Ship2Home</v>
      </c>
      <c r="P3407" s="2">
        <f t="shared" si="94"/>
        <v>0</v>
      </c>
      <c r="Q3407" s="2">
        <f t="shared" si="95"/>
        <v>7</v>
      </c>
      <c r="R3407" s="2">
        <f t="shared" si="96"/>
        <v>149</v>
      </c>
    </row>
    <row r="3408" spans="1:18" ht="14.25" customHeight="1">
      <c r="A3408" s="2">
        <v>17608</v>
      </c>
      <c r="B3408" s="2" t="s">
        <v>39</v>
      </c>
      <c r="C3408" s="2" t="s">
        <v>37</v>
      </c>
      <c r="D3408" s="2" t="s">
        <v>41</v>
      </c>
      <c r="E3408" s="2" t="s">
        <v>44</v>
      </c>
      <c r="F3408" s="2" t="s">
        <v>34</v>
      </c>
      <c r="G3408" s="4">
        <v>43536.063576388886</v>
      </c>
      <c r="H3408" s="4">
        <v>43538.063576388886</v>
      </c>
      <c r="I3408" s="4">
        <v>43541.063576388886</v>
      </c>
      <c r="J3408" s="2">
        <v>34</v>
      </c>
      <c r="K3408" s="2">
        <v>111</v>
      </c>
      <c r="L3408" s="2" t="str">
        <f t="shared" si="91"/>
        <v>Mumbai</v>
      </c>
      <c r="M3408" s="2" t="str">
        <f t="shared" si="92"/>
        <v>Delhi-Mumbai</v>
      </c>
      <c r="N3408" s="2" t="str">
        <f t="shared" si="97"/>
        <v>Outstation</v>
      </c>
      <c r="O3408" s="2" t="str">
        <f t="shared" si="93"/>
        <v>FastWheels</v>
      </c>
      <c r="P3408" s="2">
        <f t="shared" si="94"/>
        <v>-3</v>
      </c>
      <c r="Q3408" s="2">
        <f t="shared" si="95"/>
        <v>2</v>
      </c>
      <c r="R3408" s="2">
        <f t="shared" si="96"/>
        <v>145</v>
      </c>
    </row>
    <row r="3409" spans="1:18" ht="14.25" customHeight="1">
      <c r="A3409" s="2">
        <v>612819</v>
      </c>
      <c r="B3409" s="2" t="s">
        <v>36</v>
      </c>
      <c r="C3409" s="2" t="s">
        <v>31</v>
      </c>
      <c r="D3409" s="2" t="s">
        <v>32</v>
      </c>
      <c r="E3409" s="2" t="s">
        <v>33</v>
      </c>
      <c r="F3409" s="2" t="s">
        <v>34</v>
      </c>
      <c r="G3409" s="4">
        <v>43536.07707175926</v>
      </c>
      <c r="H3409" s="4">
        <v>43543.07707175926</v>
      </c>
      <c r="I3409" s="4">
        <v>43539.07707175926</v>
      </c>
      <c r="J3409" s="2">
        <v>38</v>
      </c>
      <c r="K3409" s="2">
        <v>125</v>
      </c>
      <c r="L3409" s="2" t="str">
        <f t="shared" si="91"/>
        <v>Delhi</v>
      </c>
      <c r="M3409" s="2" t="str">
        <f t="shared" si="92"/>
        <v>Bangalore-Delhi</v>
      </c>
      <c r="N3409" s="2" t="str">
        <f t="shared" si="97"/>
        <v>Outstation</v>
      </c>
      <c r="O3409" s="2" t="str">
        <f t="shared" si="93"/>
        <v>Ship2Home</v>
      </c>
      <c r="P3409" s="2">
        <f t="shared" si="94"/>
        <v>4</v>
      </c>
      <c r="Q3409" s="2">
        <f t="shared" si="95"/>
        <v>7</v>
      </c>
      <c r="R3409" s="2">
        <f t="shared" si="96"/>
        <v>163</v>
      </c>
    </row>
    <row r="3410" spans="1:18" ht="14.25" customHeight="1">
      <c r="A3410" s="2">
        <v>283360</v>
      </c>
      <c r="B3410" s="2" t="s">
        <v>30</v>
      </c>
      <c r="C3410" s="2" t="s">
        <v>43</v>
      </c>
      <c r="D3410" s="2" t="s">
        <v>41</v>
      </c>
      <c r="E3410" s="2" t="s">
        <v>44</v>
      </c>
      <c r="F3410" s="2" t="s">
        <v>34</v>
      </c>
      <c r="G3410" s="4">
        <v>43536.079594907409</v>
      </c>
      <c r="H3410" s="4">
        <v>43540.079594907409</v>
      </c>
      <c r="I3410" s="4">
        <v>43540.079594907409</v>
      </c>
      <c r="J3410" s="2">
        <v>80</v>
      </c>
      <c r="K3410" s="2">
        <v>109</v>
      </c>
      <c r="L3410" s="2" t="str">
        <f t="shared" si="91"/>
        <v>Bangalore</v>
      </c>
      <c r="M3410" s="2" t="str">
        <f t="shared" si="92"/>
        <v>Delhi-Bangalore</v>
      </c>
      <c r="N3410" s="2" t="str">
        <f t="shared" si="97"/>
        <v>Outstation</v>
      </c>
      <c r="O3410" s="2" t="str">
        <f t="shared" si="93"/>
        <v>FastWheels</v>
      </c>
      <c r="P3410" s="2">
        <f t="shared" si="94"/>
        <v>0</v>
      </c>
      <c r="Q3410" s="2">
        <f t="shared" si="95"/>
        <v>4</v>
      </c>
      <c r="R3410" s="2">
        <f t="shared" si="96"/>
        <v>189</v>
      </c>
    </row>
    <row r="3411" spans="1:18" ht="14.25" customHeight="1">
      <c r="A3411" s="2">
        <v>884681</v>
      </c>
      <c r="B3411" s="2" t="s">
        <v>36</v>
      </c>
      <c r="C3411" s="2" t="s">
        <v>31</v>
      </c>
      <c r="D3411" s="2" t="s">
        <v>41</v>
      </c>
      <c r="E3411" s="2" t="s">
        <v>44</v>
      </c>
      <c r="F3411" s="2" t="s">
        <v>34</v>
      </c>
      <c r="G3411" s="4">
        <v>43536.084409722222</v>
      </c>
      <c r="H3411" s="4">
        <v>43541.084409722222</v>
      </c>
      <c r="I3411" s="4">
        <v>43540.084409722222</v>
      </c>
      <c r="J3411" s="2">
        <v>0</v>
      </c>
      <c r="K3411" s="2">
        <v>103</v>
      </c>
      <c r="L3411" s="2" t="str">
        <f t="shared" si="91"/>
        <v>Delhi</v>
      </c>
      <c r="M3411" s="2" t="str">
        <f t="shared" si="92"/>
        <v>Delhi-Delhi</v>
      </c>
      <c r="N3411" s="2" t="str">
        <f t="shared" si="97"/>
        <v>Local</v>
      </c>
      <c r="O3411" s="2" t="str">
        <f t="shared" si="93"/>
        <v>FastWheels</v>
      </c>
      <c r="P3411" s="2">
        <f t="shared" si="94"/>
        <v>1</v>
      </c>
      <c r="Q3411" s="2">
        <f t="shared" si="95"/>
        <v>5</v>
      </c>
      <c r="R3411" s="2">
        <f t="shared" si="96"/>
        <v>103</v>
      </c>
    </row>
    <row r="3412" spans="1:18" ht="14.25" customHeight="1">
      <c r="A3412" s="2">
        <v>300841</v>
      </c>
      <c r="B3412" s="2" t="s">
        <v>46</v>
      </c>
      <c r="C3412" s="2" t="s">
        <v>31</v>
      </c>
      <c r="D3412" s="2" t="s">
        <v>41</v>
      </c>
      <c r="E3412" s="2" t="s">
        <v>33</v>
      </c>
      <c r="F3412" s="2" t="s">
        <v>34</v>
      </c>
      <c r="G3412" s="4">
        <v>43536.084594907406</v>
      </c>
      <c r="H3412" s="4">
        <v>43537.084594907406</v>
      </c>
      <c r="I3412" s="4">
        <v>43540.084594907406</v>
      </c>
      <c r="J3412" s="2">
        <v>0</v>
      </c>
      <c r="K3412" s="2">
        <v>122</v>
      </c>
      <c r="L3412" s="2" t="str">
        <f t="shared" si="91"/>
        <v>Delhi</v>
      </c>
      <c r="M3412" s="2" t="str">
        <f t="shared" si="92"/>
        <v>Delhi-Delhi</v>
      </c>
      <c r="N3412" s="2" t="str">
        <f t="shared" si="97"/>
        <v>Local</v>
      </c>
      <c r="O3412" s="2" t="str">
        <f t="shared" si="93"/>
        <v>Ship2Home</v>
      </c>
      <c r="P3412" s="2">
        <f t="shared" si="94"/>
        <v>-3</v>
      </c>
      <c r="Q3412" s="2">
        <f t="shared" si="95"/>
        <v>1</v>
      </c>
      <c r="R3412" s="2">
        <f t="shared" si="96"/>
        <v>122</v>
      </c>
    </row>
    <row r="3413" spans="1:18" ht="14.25" customHeight="1">
      <c r="A3413" s="2">
        <v>865631</v>
      </c>
      <c r="B3413" s="2" t="s">
        <v>36</v>
      </c>
      <c r="C3413" s="2" t="s">
        <v>31</v>
      </c>
      <c r="D3413" s="2" t="s">
        <v>32</v>
      </c>
      <c r="E3413" s="2" t="s">
        <v>33</v>
      </c>
      <c r="F3413" s="2" t="s">
        <v>34</v>
      </c>
      <c r="G3413" s="4">
        <v>43536.092476851853</v>
      </c>
      <c r="H3413" s="4">
        <v>43545.092476851853</v>
      </c>
      <c r="I3413" s="4">
        <v>43539.092476851853</v>
      </c>
      <c r="J3413" s="2">
        <v>25</v>
      </c>
      <c r="K3413" s="2">
        <v>128</v>
      </c>
      <c r="L3413" s="2" t="str">
        <f t="shared" si="91"/>
        <v>Delhi</v>
      </c>
      <c r="M3413" s="2" t="str">
        <f t="shared" si="92"/>
        <v>Bangalore-Delhi</v>
      </c>
      <c r="N3413" s="2" t="str">
        <f t="shared" si="97"/>
        <v>Outstation</v>
      </c>
      <c r="O3413" s="2" t="str">
        <f t="shared" si="93"/>
        <v>Ship2Home</v>
      </c>
      <c r="P3413" s="2">
        <f t="shared" si="94"/>
        <v>6</v>
      </c>
      <c r="Q3413" s="2">
        <f t="shared" si="95"/>
        <v>9</v>
      </c>
      <c r="R3413" s="2">
        <f t="shared" si="96"/>
        <v>153</v>
      </c>
    </row>
    <row r="3414" spans="1:18" ht="14.25" customHeight="1">
      <c r="A3414" s="2">
        <v>34836</v>
      </c>
      <c r="B3414" s="2" t="s">
        <v>42</v>
      </c>
      <c r="C3414" s="2" t="s">
        <v>40</v>
      </c>
      <c r="D3414" s="2" t="s">
        <v>32</v>
      </c>
      <c r="E3414" s="2" t="s">
        <v>44</v>
      </c>
      <c r="F3414" s="2" t="s">
        <v>34</v>
      </c>
      <c r="G3414" s="4">
        <v>43536.099374999998</v>
      </c>
      <c r="H3414" s="4">
        <v>43542.099374999998</v>
      </c>
      <c r="I3414" s="4">
        <v>43541.099374999998</v>
      </c>
      <c r="J3414" s="2">
        <v>27</v>
      </c>
      <c r="K3414" s="2">
        <v>108</v>
      </c>
      <c r="L3414" s="2" t="str">
        <f t="shared" si="91"/>
        <v>Kolkata</v>
      </c>
      <c r="M3414" s="2" t="str">
        <f t="shared" si="92"/>
        <v>Bangalore-Kolkata</v>
      </c>
      <c r="N3414" s="2" t="str">
        <f t="shared" si="97"/>
        <v>Outstation</v>
      </c>
      <c r="O3414" s="2" t="str">
        <f t="shared" si="93"/>
        <v>FastWheels</v>
      </c>
      <c r="P3414" s="2">
        <f t="shared" si="94"/>
        <v>1</v>
      </c>
      <c r="Q3414" s="2">
        <f t="shared" si="95"/>
        <v>6</v>
      </c>
      <c r="R3414" s="2">
        <f t="shared" si="96"/>
        <v>135</v>
      </c>
    </row>
    <row r="3415" spans="1:18" ht="14.25" customHeight="1">
      <c r="A3415" s="2">
        <v>104091</v>
      </c>
      <c r="B3415" s="2" t="s">
        <v>39</v>
      </c>
      <c r="C3415" s="2" t="s">
        <v>40</v>
      </c>
      <c r="D3415" s="2" t="s">
        <v>41</v>
      </c>
      <c r="E3415" s="2" t="s">
        <v>33</v>
      </c>
      <c r="F3415" s="2" t="s">
        <v>34</v>
      </c>
      <c r="G3415" s="4">
        <v>43536.102743055555</v>
      </c>
      <c r="H3415" s="4">
        <v>43540.102743055555</v>
      </c>
      <c r="I3415" s="4">
        <v>43541.102743055555</v>
      </c>
      <c r="J3415" s="2">
        <v>49</v>
      </c>
      <c r="K3415" s="2">
        <v>108</v>
      </c>
      <c r="L3415" s="2" t="str">
        <f t="shared" si="91"/>
        <v>Kolkata</v>
      </c>
      <c r="M3415" s="2" t="str">
        <f t="shared" si="92"/>
        <v>Delhi-Kolkata</v>
      </c>
      <c r="N3415" s="2" t="str">
        <f t="shared" si="97"/>
        <v>Outstation</v>
      </c>
      <c r="O3415" s="2" t="str">
        <f t="shared" si="93"/>
        <v>Ship2Home</v>
      </c>
      <c r="P3415" s="2">
        <f t="shared" si="94"/>
        <v>-1</v>
      </c>
      <c r="Q3415" s="2">
        <f t="shared" si="95"/>
        <v>4</v>
      </c>
      <c r="R3415" s="2">
        <f t="shared" si="96"/>
        <v>157</v>
      </c>
    </row>
    <row r="3416" spans="1:18" ht="14.25" customHeight="1">
      <c r="A3416" s="2">
        <v>899277</v>
      </c>
      <c r="B3416" s="2" t="s">
        <v>36</v>
      </c>
      <c r="C3416" s="2" t="s">
        <v>40</v>
      </c>
      <c r="D3416" s="2" t="s">
        <v>32</v>
      </c>
      <c r="E3416" s="2" t="s">
        <v>44</v>
      </c>
      <c r="F3416" s="2" t="s">
        <v>34</v>
      </c>
      <c r="G3416" s="4">
        <v>43536.110960648148</v>
      </c>
      <c r="H3416" s="4">
        <v>43544.110960648148</v>
      </c>
      <c r="I3416" s="4">
        <v>43541.110960648148</v>
      </c>
      <c r="J3416" s="2">
        <v>85</v>
      </c>
      <c r="K3416" s="2">
        <v>91</v>
      </c>
      <c r="L3416" s="2" t="str">
        <f t="shared" si="91"/>
        <v>Kolkata</v>
      </c>
      <c r="M3416" s="2" t="str">
        <f t="shared" si="92"/>
        <v>Bangalore-Kolkata</v>
      </c>
      <c r="N3416" s="2" t="str">
        <f t="shared" si="97"/>
        <v>Outstation</v>
      </c>
      <c r="O3416" s="2" t="str">
        <f t="shared" si="93"/>
        <v>FastWheels</v>
      </c>
      <c r="P3416" s="2">
        <f t="shared" si="94"/>
        <v>3</v>
      </c>
      <c r="Q3416" s="2">
        <f t="shared" si="95"/>
        <v>8</v>
      </c>
      <c r="R3416" s="2">
        <f t="shared" si="96"/>
        <v>176</v>
      </c>
    </row>
    <row r="3417" spans="1:18" ht="14.25" customHeight="1">
      <c r="A3417" s="2">
        <v>55549</v>
      </c>
      <c r="B3417" s="2" t="s">
        <v>39</v>
      </c>
      <c r="C3417" s="2" t="s">
        <v>37</v>
      </c>
      <c r="D3417" s="2" t="s">
        <v>32</v>
      </c>
      <c r="E3417" s="2" t="s">
        <v>44</v>
      </c>
      <c r="F3417" s="2" t="s">
        <v>34</v>
      </c>
      <c r="G3417" s="4">
        <v>43536.115856481483</v>
      </c>
      <c r="H3417" s="4">
        <v>43539.115856481483</v>
      </c>
      <c r="I3417" s="4">
        <v>43542.115856481483</v>
      </c>
      <c r="J3417" s="2">
        <v>61</v>
      </c>
      <c r="K3417" s="2">
        <v>92</v>
      </c>
      <c r="L3417" s="2" t="str">
        <f t="shared" si="91"/>
        <v>Mumbai</v>
      </c>
      <c r="M3417" s="2" t="str">
        <f t="shared" si="92"/>
        <v>Bangalore-Mumbai</v>
      </c>
      <c r="N3417" s="2" t="str">
        <f t="shared" si="97"/>
        <v>Outstation</v>
      </c>
      <c r="O3417" s="2" t="str">
        <f t="shared" si="93"/>
        <v>FastWheels</v>
      </c>
      <c r="P3417" s="2">
        <f t="shared" si="94"/>
        <v>-3</v>
      </c>
      <c r="Q3417" s="2">
        <f t="shared" si="95"/>
        <v>3</v>
      </c>
      <c r="R3417" s="2">
        <f t="shared" si="96"/>
        <v>153</v>
      </c>
    </row>
    <row r="3418" spans="1:18" ht="14.25" customHeight="1">
      <c r="A3418" s="2">
        <v>990749</v>
      </c>
      <c r="B3418" s="2" t="s">
        <v>48</v>
      </c>
      <c r="C3418" s="2" t="s">
        <v>37</v>
      </c>
      <c r="D3418" s="2" t="s">
        <v>41</v>
      </c>
      <c r="E3418" s="2" t="s">
        <v>33</v>
      </c>
      <c r="F3418" s="2" t="s">
        <v>34</v>
      </c>
      <c r="G3418" s="4">
        <v>43536.116909722223</v>
      </c>
      <c r="H3418" s="4">
        <v>43545.116909722223</v>
      </c>
      <c r="I3418" s="4">
        <v>43543.116909722223</v>
      </c>
      <c r="J3418" s="2">
        <v>49</v>
      </c>
      <c r="K3418" s="2">
        <v>106</v>
      </c>
      <c r="L3418" s="2" t="str">
        <f t="shared" si="91"/>
        <v>Mumbai</v>
      </c>
      <c r="M3418" s="2" t="str">
        <f t="shared" si="92"/>
        <v>Delhi-Mumbai</v>
      </c>
      <c r="N3418" s="2" t="str">
        <f t="shared" si="97"/>
        <v>Outstation</v>
      </c>
      <c r="O3418" s="2" t="str">
        <f t="shared" si="93"/>
        <v>Ship2Home</v>
      </c>
      <c r="P3418" s="2">
        <f t="shared" si="94"/>
        <v>2</v>
      </c>
      <c r="Q3418" s="2">
        <f t="shared" si="95"/>
        <v>9</v>
      </c>
      <c r="R3418" s="2">
        <f t="shared" si="96"/>
        <v>155</v>
      </c>
    </row>
    <row r="3419" spans="1:18" ht="14.25" customHeight="1">
      <c r="A3419" s="2">
        <v>56454</v>
      </c>
      <c r="B3419" s="2" t="s">
        <v>39</v>
      </c>
      <c r="C3419" s="2" t="s">
        <v>45</v>
      </c>
      <c r="D3419" s="2" t="s">
        <v>41</v>
      </c>
      <c r="E3419" s="2" t="s">
        <v>38</v>
      </c>
      <c r="F3419" s="2" t="s">
        <v>34</v>
      </c>
      <c r="G3419" s="4">
        <v>43536.118495370371</v>
      </c>
      <c r="H3419" s="4">
        <v>43539.118495370371</v>
      </c>
      <c r="I3419" s="4">
        <v>43539.118495370371</v>
      </c>
      <c r="J3419" s="2">
        <v>26</v>
      </c>
      <c r="K3419" s="2">
        <v>125</v>
      </c>
      <c r="L3419" s="2" t="str">
        <f t="shared" si="91"/>
        <v>Chennai</v>
      </c>
      <c r="M3419" s="2" t="str">
        <f t="shared" si="92"/>
        <v>Delhi-Chennai</v>
      </c>
      <c r="N3419" s="2" t="str">
        <f t="shared" si="97"/>
        <v>Outstation</v>
      </c>
      <c r="O3419" s="2" t="str">
        <f t="shared" si="93"/>
        <v>Ship2Home</v>
      </c>
      <c r="P3419" s="2">
        <f t="shared" si="94"/>
        <v>0</v>
      </c>
      <c r="Q3419" s="2">
        <f t="shared" si="95"/>
        <v>3</v>
      </c>
      <c r="R3419" s="2">
        <f t="shared" si="96"/>
        <v>151</v>
      </c>
    </row>
    <row r="3420" spans="1:18" ht="14.25" customHeight="1">
      <c r="A3420" s="2">
        <v>106695</v>
      </c>
      <c r="B3420" s="2" t="s">
        <v>36</v>
      </c>
      <c r="C3420" s="2" t="s">
        <v>40</v>
      </c>
      <c r="D3420" s="2" t="s">
        <v>32</v>
      </c>
      <c r="E3420" s="2" t="s">
        <v>33</v>
      </c>
      <c r="F3420" s="2" t="s">
        <v>34</v>
      </c>
      <c r="G3420" s="4">
        <v>43536.121863425928</v>
      </c>
      <c r="H3420" s="4">
        <v>43542.121863425928</v>
      </c>
      <c r="I3420" s="4">
        <v>43542.121863425928</v>
      </c>
      <c r="J3420" s="2">
        <v>31</v>
      </c>
      <c r="K3420" s="2">
        <v>111</v>
      </c>
      <c r="L3420" s="2" t="str">
        <f t="shared" si="91"/>
        <v>Kolkata</v>
      </c>
      <c r="M3420" s="2" t="str">
        <f t="shared" si="92"/>
        <v>Bangalore-Kolkata</v>
      </c>
      <c r="N3420" s="2" t="str">
        <f t="shared" si="97"/>
        <v>Outstation</v>
      </c>
      <c r="O3420" s="2" t="str">
        <f t="shared" si="93"/>
        <v>Ship2Home</v>
      </c>
      <c r="P3420" s="2">
        <f t="shared" si="94"/>
        <v>0</v>
      </c>
      <c r="Q3420" s="2">
        <f t="shared" si="95"/>
        <v>6</v>
      </c>
      <c r="R3420" s="2">
        <f t="shared" si="96"/>
        <v>142</v>
      </c>
    </row>
    <row r="3421" spans="1:18" ht="14.25" customHeight="1">
      <c r="A3421" s="2">
        <v>684198</v>
      </c>
      <c r="B3421" s="2" t="s">
        <v>36</v>
      </c>
      <c r="C3421" s="2" t="s">
        <v>31</v>
      </c>
      <c r="D3421" s="2" t="s">
        <v>32</v>
      </c>
      <c r="E3421" s="2" t="s">
        <v>38</v>
      </c>
      <c r="F3421" s="2" t="s">
        <v>34</v>
      </c>
      <c r="G3421" s="4">
        <v>43536.123761574076</v>
      </c>
      <c r="H3421" s="4">
        <v>43544.123761574076</v>
      </c>
      <c r="I3421" s="4">
        <v>43539.123761574076</v>
      </c>
      <c r="J3421" s="2">
        <v>45</v>
      </c>
      <c r="K3421" s="2">
        <v>122</v>
      </c>
      <c r="L3421" s="2" t="str">
        <f t="shared" si="91"/>
        <v>Delhi</v>
      </c>
      <c r="M3421" s="2" t="str">
        <f t="shared" si="92"/>
        <v>Bangalore-Delhi</v>
      </c>
      <c r="N3421" s="2" t="str">
        <f t="shared" si="97"/>
        <v>Outstation</v>
      </c>
      <c r="O3421" s="2" t="str">
        <f t="shared" si="93"/>
        <v>Ship2Home</v>
      </c>
      <c r="P3421" s="2">
        <f t="shared" si="94"/>
        <v>5</v>
      </c>
      <c r="Q3421" s="2">
        <f t="shared" si="95"/>
        <v>8</v>
      </c>
      <c r="R3421" s="2">
        <f t="shared" si="96"/>
        <v>167</v>
      </c>
    </row>
    <row r="3422" spans="1:18" ht="14.25" customHeight="1">
      <c r="A3422" s="2">
        <v>704777</v>
      </c>
      <c r="B3422" s="2" t="s">
        <v>39</v>
      </c>
      <c r="C3422" s="2" t="s">
        <v>45</v>
      </c>
      <c r="D3422" s="2" t="s">
        <v>32</v>
      </c>
      <c r="E3422" s="2" t="s">
        <v>44</v>
      </c>
      <c r="F3422" s="2" t="s">
        <v>34</v>
      </c>
      <c r="G3422" s="4">
        <v>43536.127210648148</v>
      </c>
      <c r="H3422" s="4">
        <v>43544.127210648148</v>
      </c>
      <c r="I3422" s="4">
        <v>43539.127210648148</v>
      </c>
      <c r="J3422" s="2">
        <v>77</v>
      </c>
      <c r="K3422" s="2">
        <v>103</v>
      </c>
      <c r="L3422" s="2" t="str">
        <f t="shared" si="91"/>
        <v>Chennai</v>
      </c>
      <c r="M3422" s="2" t="str">
        <f t="shared" si="92"/>
        <v>Bangalore-Chennai</v>
      </c>
      <c r="N3422" s="2" t="str">
        <f t="shared" si="97"/>
        <v>Outstation</v>
      </c>
      <c r="O3422" s="2" t="str">
        <f t="shared" si="93"/>
        <v>FastWheels</v>
      </c>
      <c r="P3422" s="2">
        <f t="shared" si="94"/>
        <v>5</v>
      </c>
      <c r="Q3422" s="2">
        <f t="shared" si="95"/>
        <v>8</v>
      </c>
      <c r="R3422" s="2">
        <f t="shared" si="96"/>
        <v>180</v>
      </c>
    </row>
    <row r="3423" spans="1:18" ht="14.25" customHeight="1">
      <c r="A3423" s="2">
        <v>319481</v>
      </c>
      <c r="B3423" s="2" t="s">
        <v>36</v>
      </c>
      <c r="C3423" s="2" t="s">
        <v>40</v>
      </c>
      <c r="D3423" s="2" t="s">
        <v>41</v>
      </c>
      <c r="E3423" s="2" t="s">
        <v>33</v>
      </c>
      <c r="F3423" s="2" t="s">
        <v>34</v>
      </c>
      <c r="G3423" s="4">
        <v>43536.132256944446</v>
      </c>
      <c r="H3423" s="4">
        <v>43542.132256944446</v>
      </c>
      <c r="I3423" s="4">
        <v>43543.132256944446</v>
      </c>
      <c r="J3423" s="2">
        <v>26</v>
      </c>
      <c r="K3423" s="2">
        <v>110</v>
      </c>
      <c r="L3423" s="2" t="str">
        <f t="shared" si="91"/>
        <v>Kolkata</v>
      </c>
      <c r="M3423" s="2" t="str">
        <f t="shared" si="92"/>
        <v>Delhi-Kolkata</v>
      </c>
      <c r="N3423" s="2" t="str">
        <f t="shared" si="97"/>
        <v>Outstation</v>
      </c>
      <c r="O3423" s="2" t="str">
        <f t="shared" si="93"/>
        <v>Ship2Home</v>
      </c>
      <c r="P3423" s="2">
        <f t="shared" si="94"/>
        <v>-1</v>
      </c>
      <c r="Q3423" s="2">
        <f t="shared" si="95"/>
        <v>6</v>
      </c>
      <c r="R3423" s="2">
        <f t="shared" si="96"/>
        <v>136</v>
      </c>
    </row>
    <row r="3424" spans="1:18" ht="14.25" customHeight="1">
      <c r="A3424" s="2">
        <v>192073</v>
      </c>
      <c r="B3424" s="2" t="s">
        <v>36</v>
      </c>
      <c r="C3424" s="2" t="s">
        <v>45</v>
      </c>
      <c r="D3424" s="2" t="s">
        <v>41</v>
      </c>
      <c r="E3424" s="2" t="s">
        <v>33</v>
      </c>
      <c r="F3424" s="2" t="s">
        <v>34</v>
      </c>
      <c r="G3424" s="4">
        <v>43536.133287037039</v>
      </c>
      <c r="H3424" s="4">
        <v>43541.133287037039</v>
      </c>
      <c r="I3424" s="4">
        <v>43543.133287037039</v>
      </c>
      <c r="J3424" s="2">
        <v>43</v>
      </c>
      <c r="K3424" s="2">
        <v>125</v>
      </c>
      <c r="L3424" s="2" t="str">
        <f t="shared" si="91"/>
        <v>Chennai</v>
      </c>
      <c r="M3424" s="2" t="str">
        <f t="shared" si="92"/>
        <v>Delhi-Chennai</v>
      </c>
      <c r="N3424" s="2" t="str">
        <f t="shared" si="97"/>
        <v>Outstation</v>
      </c>
      <c r="O3424" s="2" t="str">
        <f t="shared" si="93"/>
        <v>Ship2Home</v>
      </c>
      <c r="P3424" s="2">
        <f t="shared" si="94"/>
        <v>-2</v>
      </c>
      <c r="Q3424" s="2">
        <f t="shared" si="95"/>
        <v>5</v>
      </c>
      <c r="R3424" s="2">
        <f t="shared" si="96"/>
        <v>168</v>
      </c>
    </row>
    <row r="3425" spans="1:18" ht="14.25" customHeight="1">
      <c r="A3425" s="2">
        <v>48494</v>
      </c>
      <c r="B3425" s="2" t="s">
        <v>39</v>
      </c>
      <c r="C3425" s="2" t="s">
        <v>37</v>
      </c>
      <c r="D3425" s="2" t="s">
        <v>41</v>
      </c>
      <c r="E3425" s="2" t="s">
        <v>38</v>
      </c>
      <c r="F3425" s="2" t="s">
        <v>34</v>
      </c>
      <c r="G3425" s="4">
        <v>43536.135324074072</v>
      </c>
      <c r="H3425" s="4">
        <v>43539.135324074072</v>
      </c>
      <c r="I3425" s="4">
        <v>43542.135324074072</v>
      </c>
      <c r="J3425" s="2">
        <v>39</v>
      </c>
      <c r="K3425" s="2">
        <v>109</v>
      </c>
      <c r="L3425" s="2" t="str">
        <f t="shared" si="91"/>
        <v>Mumbai</v>
      </c>
      <c r="M3425" s="2" t="str">
        <f t="shared" si="92"/>
        <v>Delhi-Mumbai</v>
      </c>
      <c r="N3425" s="2" t="str">
        <f t="shared" si="97"/>
        <v>Outstation</v>
      </c>
      <c r="O3425" s="2" t="str">
        <f t="shared" si="93"/>
        <v>Ship2Home</v>
      </c>
      <c r="P3425" s="2">
        <f t="shared" si="94"/>
        <v>-3</v>
      </c>
      <c r="Q3425" s="2">
        <f t="shared" si="95"/>
        <v>3</v>
      </c>
      <c r="R3425" s="2">
        <f t="shared" si="96"/>
        <v>148</v>
      </c>
    </row>
    <row r="3426" spans="1:18" ht="14.25" customHeight="1">
      <c r="A3426" s="2">
        <v>48896</v>
      </c>
      <c r="B3426" s="2" t="s">
        <v>30</v>
      </c>
      <c r="C3426" s="2" t="s">
        <v>37</v>
      </c>
      <c r="D3426" s="2" t="s">
        <v>41</v>
      </c>
      <c r="E3426" s="2" t="s">
        <v>44</v>
      </c>
      <c r="F3426" s="2" t="s">
        <v>34</v>
      </c>
      <c r="G3426" s="4">
        <v>43536.13690972222</v>
      </c>
      <c r="H3426" s="4">
        <v>43540.13690972222</v>
      </c>
      <c r="I3426" s="4">
        <v>43541.13690972222</v>
      </c>
      <c r="J3426" s="2">
        <v>45</v>
      </c>
      <c r="K3426" s="2">
        <v>114</v>
      </c>
      <c r="L3426" s="2" t="str">
        <f t="shared" si="91"/>
        <v>Mumbai</v>
      </c>
      <c r="M3426" s="2" t="str">
        <f t="shared" si="92"/>
        <v>Delhi-Mumbai</v>
      </c>
      <c r="N3426" s="2" t="str">
        <f t="shared" si="97"/>
        <v>Outstation</v>
      </c>
      <c r="O3426" s="2" t="str">
        <f t="shared" si="93"/>
        <v>FastWheels</v>
      </c>
      <c r="P3426" s="2">
        <f t="shared" si="94"/>
        <v>-1</v>
      </c>
      <c r="Q3426" s="2">
        <f t="shared" si="95"/>
        <v>4</v>
      </c>
      <c r="R3426" s="2">
        <f t="shared" si="96"/>
        <v>159</v>
      </c>
    </row>
    <row r="3427" spans="1:18" ht="14.25" customHeight="1">
      <c r="A3427" s="2">
        <v>531007</v>
      </c>
      <c r="B3427" s="2" t="s">
        <v>48</v>
      </c>
      <c r="C3427" s="2" t="s">
        <v>37</v>
      </c>
      <c r="D3427" s="2" t="s">
        <v>41</v>
      </c>
      <c r="E3427" s="2" t="s">
        <v>33</v>
      </c>
      <c r="F3427" s="2" t="s">
        <v>34</v>
      </c>
      <c r="G3427" s="4">
        <v>43536.139641203707</v>
      </c>
      <c r="H3427" s="4">
        <v>43545.139641203707</v>
      </c>
      <c r="I3427" s="4">
        <v>43542.139641203707</v>
      </c>
      <c r="J3427" s="2">
        <v>25</v>
      </c>
      <c r="K3427" s="2">
        <v>108</v>
      </c>
      <c r="L3427" s="2" t="str">
        <f t="shared" si="91"/>
        <v>Mumbai</v>
      </c>
      <c r="M3427" s="2" t="str">
        <f t="shared" si="92"/>
        <v>Delhi-Mumbai</v>
      </c>
      <c r="N3427" s="2" t="str">
        <f t="shared" si="97"/>
        <v>Outstation</v>
      </c>
      <c r="O3427" s="2" t="str">
        <f t="shared" si="93"/>
        <v>Ship2Home</v>
      </c>
      <c r="P3427" s="2">
        <f t="shared" si="94"/>
        <v>3</v>
      </c>
      <c r="Q3427" s="2">
        <f t="shared" si="95"/>
        <v>9</v>
      </c>
      <c r="R3427" s="2">
        <f t="shared" si="96"/>
        <v>133</v>
      </c>
    </row>
    <row r="3428" spans="1:18" ht="14.25" customHeight="1">
      <c r="A3428" s="2">
        <v>19948</v>
      </c>
      <c r="B3428" s="2" t="s">
        <v>42</v>
      </c>
      <c r="C3428" s="2" t="s">
        <v>43</v>
      </c>
      <c r="D3428" s="2" t="s">
        <v>41</v>
      </c>
      <c r="E3428" s="2" t="s">
        <v>44</v>
      </c>
      <c r="F3428" s="2" t="s">
        <v>34</v>
      </c>
      <c r="G3428" s="4">
        <v>43536.142604166664</v>
      </c>
      <c r="H3428" s="4">
        <v>43538.142604166664</v>
      </c>
      <c r="I3428" s="4">
        <v>43539.142604166664</v>
      </c>
      <c r="J3428" s="2">
        <v>42</v>
      </c>
      <c r="K3428" s="2">
        <v>128</v>
      </c>
      <c r="L3428" s="2" t="str">
        <f t="shared" si="91"/>
        <v>Bangalore</v>
      </c>
      <c r="M3428" s="2" t="str">
        <f t="shared" si="92"/>
        <v>Delhi-Bangalore</v>
      </c>
      <c r="N3428" s="2" t="str">
        <f t="shared" si="97"/>
        <v>Outstation</v>
      </c>
      <c r="O3428" s="2" t="str">
        <f t="shared" si="93"/>
        <v>FastWheels</v>
      </c>
      <c r="P3428" s="2">
        <f t="shared" si="94"/>
        <v>-1</v>
      </c>
      <c r="Q3428" s="2">
        <f t="shared" si="95"/>
        <v>2</v>
      </c>
      <c r="R3428" s="2">
        <f t="shared" si="96"/>
        <v>170</v>
      </c>
    </row>
    <row r="3429" spans="1:18" ht="14.25" customHeight="1">
      <c r="A3429" s="2">
        <v>848399</v>
      </c>
      <c r="B3429" s="2" t="s">
        <v>46</v>
      </c>
      <c r="C3429" s="2" t="s">
        <v>45</v>
      </c>
      <c r="D3429" s="2" t="s">
        <v>41</v>
      </c>
      <c r="E3429" s="2" t="s">
        <v>33</v>
      </c>
      <c r="F3429" s="2" t="s">
        <v>34</v>
      </c>
      <c r="G3429" s="4">
        <v>43536.143240740741</v>
      </c>
      <c r="H3429" s="4">
        <v>43541.143240740741</v>
      </c>
      <c r="I3429" s="4">
        <v>43540.143240740741</v>
      </c>
      <c r="J3429" s="2">
        <v>38</v>
      </c>
      <c r="K3429" s="2">
        <v>128</v>
      </c>
      <c r="L3429" s="2" t="str">
        <f t="shared" si="91"/>
        <v>Chennai</v>
      </c>
      <c r="M3429" s="2" t="str">
        <f t="shared" si="92"/>
        <v>Delhi-Chennai</v>
      </c>
      <c r="N3429" s="2" t="str">
        <f t="shared" si="97"/>
        <v>Outstation</v>
      </c>
      <c r="O3429" s="2" t="str">
        <f t="shared" si="93"/>
        <v>Ship2Home</v>
      </c>
      <c r="P3429" s="2">
        <f t="shared" si="94"/>
        <v>1</v>
      </c>
      <c r="Q3429" s="2">
        <f t="shared" si="95"/>
        <v>5</v>
      </c>
      <c r="R3429" s="2">
        <f t="shared" si="96"/>
        <v>166</v>
      </c>
    </row>
    <row r="3430" spans="1:18" ht="14.25" customHeight="1">
      <c r="A3430" s="2">
        <v>823565</v>
      </c>
      <c r="B3430" s="2" t="s">
        <v>36</v>
      </c>
      <c r="C3430" s="2" t="s">
        <v>40</v>
      </c>
      <c r="D3430" s="2" t="s">
        <v>41</v>
      </c>
      <c r="E3430" s="2" t="s">
        <v>33</v>
      </c>
      <c r="F3430" s="2" t="s">
        <v>34</v>
      </c>
      <c r="G3430" s="4">
        <v>43536.146273148152</v>
      </c>
      <c r="H3430" s="4">
        <v>43543.146273148152</v>
      </c>
      <c r="I3430" s="4">
        <v>43542.146273148152</v>
      </c>
      <c r="J3430" s="2">
        <v>37</v>
      </c>
      <c r="K3430" s="2">
        <v>108</v>
      </c>
      <c r="L3430" s="2" t="str">
        <f t="shared" si="91"/>
        <v>Kolkata</v>
      </c>
      <c r="M3430" s="2" t="str">
        <f t="shared" si="92"/>
        <v>Delhi-Kolkata</v>
      </c>
      <c r="N3430" s="2" t="str">
        <f t="shared" si="97"/>
        <v>Outstation</v>
      </c>
      <c r="O3430" s="2" t="str">
        <f t="shared" si="93"/>
        <v>Ship2Home</v>
      </c>
      <c r="P3430" s="2">
        <f t="shared" si="94"/>
        <v>1</v>
      </c>
      <c r="Q3430" s="2">
        <f t="shared" si="95"/>
        <v>7</v>
      </c>
      <c r="R3430" s="2">
        <f t="shared" si="96"/>
        <v>145</v>
      </c>
    </row>
    <row r="3431" spans="1:18" ht="14.25" customHeight="1">
      <c r="A3431" s="2">
        <v>702848</v>
      </c>
      <c r="B3431" s="2" t="s">
        <v>39</v>
      </c>
      <c r="C3431" s="2" t="s">
        <v>43</v>
      </c>
      <c r="D3431" s="2" t="s">
        <v>32</v>
      </c>
      <c r="E3431" s="2" t="s">
        <v>44</v>
      </c>
      <c r="F3431" s="2" t="s">
        <v>34</v>
      </c>
      <c r="G3431" s="4">
        <v>43536.147199074076</v>
      </c>
      <c r="H3431" s="4">
        <v>43539.147199074076</v>
      </c>
      <c r="I3431" s="4">
        <v>43543.147199074076</v>
      </c>
      <c r="J3431" s="2">
        <v>0</v>
      </c>
      <c r="K3431" s="2">
        <v>129</v>
      </c>
      <c r="L3431" s="2" t="str">
        <f t="shared" si="91"/>
        <v>Bangalore</v>
      </c>
      <c r="M3431" s="2" t="str">
        <f t="shared" si="92"/>
        <v>Bangalore-Bangalore</v>
      </c>
      <c r="N3431" s="2" t="str">
        <f t="shared" si="97"/>
        <v>Local</v>
      </c>
      <c r="O3431" s="2" t="str">
        <f t="shared" si="93"/>
        <v>FastWheels</v>
      </c>
      <c r="P3431" s="2">
        <f t="shared" si="94"/>
        <v>-4</v>
      </c>
      <c r="Q3431" s="2">
        <f t="shared" si="95"/>
        <v>3</v>
      </c>
      <c r="R3431" s="2">
        <f t="shared" si="96"/>
        <v>129</v>
      </c>
    </row>
    <row r="3432" spans="1:18" ht="14.25" customHeight="1">
      <c r="A3432" s="2">
        <v>662388</v>
      </c>
      <c r="B3432" s="2" t="s">
        <v>47</v>
      </c>
      <c r="C3432" s="2" t="s">
        <v>37</v>
      </c>
      <c r="D3432" s="2" t="s">
        <v>41</v>
      </c>
      <c r="E3432" s="2" t="s">
        <v>44</v>
      </c>
      <c r="F3432" s="2" t="s">
        <v>34</v>
      </c>
      <c r="G3432" s="4">
        <v>43536.154074074075</v>
      </c>
      <c r="H3432" s="4">
        <v>43541.154074074075</v>
      </c>
      <c r="I3432" s="4">
        <v>43540.154074074075</v>
      </c>
      <c r="J3432" s="2">
        <v>43</v>
      </c>
      <c r="K3432" s="2">
        <v>109</v>
      </c>
      <c r="L3432" s="2" t="str">
        <f t="shared" si="91"/>
        <v>Mumbai</v>
      </c>
      <c r="M3432" s="2" t="str">
        <f t="shared" si="92"/>
        <v>Delhi-Mumbai</v>
      </c>
      <c r="N3432" s="2" t="str">
        <f t="shared" si="97"/>
        <v>Outstation</v>
      </c>
      <c r="O3432" s="2" t="str">
        <f t="shared" si="93"/>
        <v>FastWheels</v>
      </c>
      <c r="P3432" s="2">
        <f t="shared" si="94"/>
        <v>1</v>
      </c>
      <c r="Q3432" s="2">
        <f t="shared" si="95"/>
        <v>5</v>
      </c>
      <c r="R3432" s="2">
        <f t="shared" si="96"/>
        <v>152</v>
      </c>
    </row>
    <row r="3433" spans="1:18" ht="14.25" customHeight="1">
      <c r="A3433" s="2">
        <v>755465</v>
      </c>
      <c r="B3433" s="2" t="s">
        <v>39</v>
      </c>
      <c r="C3433" s="2" t="s">
        <v>31</v>
      </c>
      <c r="D3433" s="2" t="s">
        <v>41</v>
      </c>
      <c r="E3433" s="2" t="s">
        <v>33</v>
      </c>
      <c r="F3433" s="2" t="s">
        <v>34</v>
      </c>
      <c r="G3433" s="4">
        <v>43536.160509259258</v>
      </c>
      <c r="H3433" s="4">
        <v>43542.160509259258</v>
      </c>
      <c r="I3433" s="4">
        <v>43543.160509259258</v>
      </c>
      <c r="J3433" s="2">
        <v>0</v>
      </c>
      <c r="K3433" s="2">
        <v>120</v>
      </c>
      <c r="L3433" s="2" t="str">
        <f t="shared" si="91"/>
        <v>Delhi</v>
      </c>
      <c r="M3433" s="2" t="str">
        <f t="shared" si="92"/>
        <v>Delhi-Delhi</v>
      </c>
      <c r="N3433" s="2" t="str">
        <f t="shared" si="97"/>
        <v>Local</v>
      </c>
      <c r="O3433" s="2" t="str">
        <f t="shared" si="93"/>
        <v>Ship2Home</v>
      </c>
      <c r="P3433" s="2">
        <f t="shared" si="94"/>
        <v>-1</v>
      </c>
      <c r="Q3433" s="2">
        <f t="shared" si="95"/>
        <v>6</v>
      </c>
      <c r="R3433" s="2">
        <f t="shared" si="96"/>
        <v>120</v>
      </c>
    </row>
    <row r="3434" spans="1:18" ht="14.25" customHeight="1">
      <c r="A3434" s="2">
        <v>757365</v>
      </c>
      <c r="B3434" s="2" t="s">
        <v>39</v>
      </c>
      <c r="C3434" s="2" t="s">
        <v>31</v>
      </c>
      <c r="D3434" s="2" t="s">
        <v>41</v>
      </c>
      <c r="E3434" s="2" t="s">
        <v>33</v>
      </c>
      <c r="F3434" s="2" t="s">
        <v>34</v>
      </c>
      <c r="G3434" s="4">
        <v>43536.162037037036</v>
      </c>
      <c r="H3434" s="4">
        <v>43542.162037037036</v>
      </c>
      <c r="I3434" s="4">
        <v>43542.162037037036</v>
      </c>
      <c r="J3434" s="2">
        <v>0</v>
      </c>
      <c r="K3434" s="2">
        <v>124</v>
      </c>
      <c r="L3434" s="2" t="str">
        <f t="shared" si="91"/>
        <v>Delhi</v>
      </c>
      <c r="M3434" s="2" t="str">
        <f t="shared" si="92"/>
        <v>Delhi-Delhi</v>
      </c>
      <c r="N3434" s="2" t="str">
        <f t="shared" si="97"/>
        <v>Local</v>
      </c>
      <c r="O3434" s="2" t="str">
        <f t="shared" si="93"/>
        <v>Ship2Home</v>
      </c>
      <c r="P3434" s="2">
        <f t="shared" si="94"/>
        <v>0</v>
      </c>
      <c r="Q3434" s="2">
        <f t="shared" si="95"/>
        <v>6</v>
      </c>
      <c r="R3434" s="2">
        <f t="shared" si="96"/>
        <v>124</v>
      </c>
    </row>
    <row r="3435" spans="1:18" ht="14.25" customHeight="1">
      <c r="A3435" s="2">
        <v>234219</v>
      </c>
      <c r="B3435" s="2" t="s">
        <v>47</v>
      </c>
      <c r="C3435" s="2" t="s">
        <v>31</v>
      </c>
      <c r="D3435" s="2" t="s">
        <v>41</v>
      </c>
      <c r="E3435" s="2" t="s">
        <v>33</v>
      </c>
      <c r="F3435" s="2" t="s">
        <v>34</v>
      </c>
      <c r="G3435" s="4">
        <v>43536.162905092591</v>
      </c>
      <c r="H3435" s="4">
        <v>43542.162905092591</v>
      </c>
      <c r="I3435" s="4">
        <v>43541.162905092591</v>
      </c>
      <c r="J3435" s="2">
        <v>0</v>
      </c>
      <c r="K3435" s="2">
        <v>129</v>
      </c>
      <c r="L3435" s="2" t="str">
        <f t="shared" si="91"/>
        <v>Delhi</v>
      </c>
      <c r="M3435" s="2" t="str">
        <f t="shared" si="92"/>
        <v>Delhi-Delhi</v>
      </c>
      <c r="N3435" s="2" t="str">
        <f t="shared" si="97"/>
        <v>Local</v>
      </c>
      <c r="O3435" s="2" t="str">
        <f t="shared" si="93"/>
        <v>Ship2Home</v>
      </c>
      <c r="P3435" s="2">
        <f t="shared" si="94"/>
        <v>1</v>
      </c>
      <c r="Q3435" s="2">
        <f t="shared" si="95"/>
        <v>6</v>
      </c>
      <c r="R3435" s="2">
        <f t="shared" si="96"/>
        <v>129</v>
      </c>
    </row>
    <row r="3436" spans="1:18" ht="14.25" customHeight="1">
      <c r="A3436" s="2">
        <v>78662</v>
      </c>
      <c r="B3436" s="2" t="s">
        <v>42</v>
      </c>
      <c r="C3436" s="2" t="s">
        <v>37</v>
      </c>
      <c r="D3436" s="2" t="s">
        <v>32</v>
      </c>
      <c r="E3436" s="2" t="s">
        <v>44</v>
      </c>
      <c r="F3436" s="2" t="s">
        <v>34</v>
      </c>
      <c r="G3436" s="4">
        <v>43536.1637962963</v>
      </c>
      <c r="H3436" s="4">
        <v>43540.1637962963</v>
      </c>
      <c r="I3436" s="4">
        <v>43543.1637962963</v>
      </c>
      <c r="J3436" s="2">
        <v>79</v>
      </c>
      <c r="K3436" s="2">
        <v>86</v>
      </c>
      <c r="L3436" s="2" t="str">
        <f t="shared" si="91"/>
        <v>Mumbai</v>
      </c>
      <c r="M3436" s="2" t="str">
        <f t="shared" si="92"/>
        <v>Bangalore-Mumbai</v>
      </c>
      <c r="N3436" s="2" t="str">
        <f t="shared" si="97"/>
        <v>Outstation</v>
      </c>
      <c r="O3436" s="2" t="str">
        <f t="shared" si="93"/>
        <v>FastWheels</v>
      </c>
      <c r="P3436" s="2">
        <f t="shared" si="94"/>
        <v>-3</v>
      </c>
      <c r="Q3436" s="2">
        <f t="shared" si="95"/>
        <v>4</v>
      </c>
      <c r="R3436" s="2">
        <f t="shared" si="96"/>
        <v>165</v>
      </c>
    </row>
    <row r="3437" spans="1:18" ht="14.25" customHeight="1">
      <c r="A3437" s="2">
        <v>80515</v>
      </c>
      <c r="B3437" s="2" t="s">
        <v>39</v>
      </c>
      <c r="C3437" s="2" t="s">
        <v>45</v>
      </c>
      <c r="D3437" s="2" t="s">
        <v>41</v>
      </c>
      <c r="E3437" s="2" t="s">
        <v>33</v>
      </c>
      <c r="F3437" s="2" t="s">
        <v>34</v>
      </c>
      <c r="G3437" s="4">
        <v>43536.165532407409</v>
      </c>
      <c r="H3437" s="4">
        <v>43543.165532407409</v>
      </c>
      <c r="I3437" s="4">
        <v>43539.165532407409</v>
      </c>
      <c r="J3437" s="2">
        <v>41</v>
      </c>
      <c r="K3437" s="2">
        <v>126</v>
      </c>
      <c r="L3437" s="2" t="str">
        <f t="shared" si="91"/>
        <v>Chennai</v>
      </c>
      <c r="M3437" s="2" t="str">
        <f t="shared" si="92"/>
        <v>Delhi-Chennai</v>
      </c>
      <c r="N3437" s="2" t="str">
        <f t="shared" si="97"/>
        <v>Outstation</v>
      </c>
      <c r="O3437" s="2" t="str">
        <f t="shared" si="93"/>
        <v>Ship2Home</v>
      </c>
      <c r="P3437" s="2">
        <f t="shared" si="94"/>
        <v>4</v>
      </c>
      <c r="Q3437" s="2">
        <f t="shared" si="95"/>
        <v>7</v>
      </c>
      <c r="R3437" s="2">
        <f t="shared" si="96"/>
        <v>167</v>
      </c>
    </row>
    <row r="3438" spans="1:18" ht="14.25" customHeight="1">
      <c r="A3438" s="2">
        <v>297338</v>
      </c>
      <c r="B3438" s="2" t="s">
        <v>39</v>
      </c>
      <c r="C3438" s="2" t="s">
        <v>37</v>
      </c>
      <c r="D3438" s="2" t="s">
        <v>41</v>
      </c>
      <c r="E3438" s="2" t="s">
        <v>44</v>
      </c>
      <c r="F3438" s="2" t="s">
        <v>34</v>
      </c>
      <c r="G3438" s="4">
        <v>43536.166388888887</v>
      </c>
      <c r="H3438" s="4">
        <v>43538.166388888887</v>
      </c>
      <c r="I3438" s="4">
        <v>43542.166388888887</v>
      </c>
      <c r="J3438" s="2">
        <v>86</v>
      </c>
      <c r="K3438" s="2">
        <v>87</v>
      </c>
      <c r="L3438" s="2" t="str">
        <f t="shared" si="91"/>
        <v>Mumbai</v>
      </c>
      <c r="M3438" s="2" t="str">
        <f t="shared" si="92"/>
        <v>Delhi-Mumbai</v>
      </c>
      <c r="N3438" s="2" t="str">
        <f t="shared" si="97"/>
        <v>Outstation</v>
      </c>
      <c r="O3438" s="2" t="str">
        <f t="shared" si="93"/>
        <v>FastWheels</v>
      </c>
      <c r="P3438" s="2">
        <f t="shared" si="94"/>
        <v>-4</v>
      </c>
      <c r="Q3438" s="2">
        <f t="shared" si="95"/>
        <v>2</v>
      </c>
      <c r="R3438" s="2">
        <f t="shared" si="96"/>
        <v>173</v>
      </c>
    </row>
    <row r="3439" spans="1:18" ht="14.25" customHeight="1">
      <c r="A3439" s="2">
        <v>873877</v>
      </c>
      <c r="B3439" s="2" t="s">
        <v>39</v>
      </c>
      <c r="C3439" s="2" t="s">
        <v>37</v>
      </c>
      <c r="D3439" s="2" t="s">
        <v>32</v>
      </c>
      <c r="E3439" s="2" t="s">
        <v>33</v>
      </c>
      <c r="F3439" s="2" t="s">
        <v>34</v>
      </c>
      <c r="G3439" s="4">
        <v>43536.168807870374</v>
      </c>
      <c r="H3439" s="4">
        <v>43540.168807870374</v>
      </c>
      <c r="I3439" s="4">
        <v>43541.168807870374</v>
      </c>
      <c r="J3439" s="2">
        <v>42</v>
      </c>
      <c r="K3439" s="2">
        <v>111</v>
      </c>
      <c r="L3439" s="2" t="str">
        <f t="shared" si="91"/>
        <v>Mumbai</v>
      </c>
      <c r="M3439" s="2" t="str">
        <f t="shared" si="92"/>
        <v>Bangalore-Mumbai</v>
      </c>
      <c r="N3439" s="2" t="str">
        <f t="shared" si="97"/>
        <v>Outstation</v>
      </c>
      <c r="O3439" s="2" t="str">
        <f t="shared" si="93"/>
        <v>Ship2Home</v>
      </c>
      <c r="P3439" s="2">
        <f t="shared" si="94"/>
        <v>-1</v>
      </c>
      <c r="Q3439" s="2">
        <f t="shared" si="95"/>
        <v>4</v>
      </c>
      <c r="R3439" s="2">
        <f t="shared" si="96"/>
        <v>153</v>
      </c>
    </row>
    <row r="3440" spans="1:18" ht="14.25" customHeight="1">
      <c r="A3440" s="2">
        <v>644662</v>
      </c>
      <c r="B3440" s="2" t="s">
        <v>47</v>
      </c>
      <c r="C3440" s="2" t="s">
        <v>45</v>
      </c>
      <c r="D3440" s="2" t="s">
        <v>32</v>
      </c>
      <c r="E3440" s="2" t="s">
        <v>44</v>
      </c>
      <c r="F3440" s="2" t="s">
        <v>34</v>
      </c>
      <c r="G3440" s="4">
        <v>43536.177465277775</v>
      </c>
      <c r="H3440" s="4">
        <v>43544.177465277775</v>
      </c>
      <c r="I3440" s="4">
        <v>43541.177465277775</v>
      </c>
      <c r="J3440" s="2">
        <v>59</v>
      </c>
      <c r="K3440" s="2">
        <v>103</v>
      </c>
      <c r="L3440" s="2" t="str">
        <f t="shared" si="91"/>
        <v>Chennai</v>
      </c>
      <c r="M3440" s="2" t="str">
        <f t="shared" si="92"/>
        <v>Bangalore-Chennai</v>
      </c>
      <c r="N3440" s="2" t="str">
        <f t="shared" si="97"/>
        <v>Outstation</v>
      </c>
      <c r="O3440" s="2" t="str">
        <f t="shared" si="93"/>
        <v>FastWheels</v>
      </c>
      <c r="P3440" s="2">
        <f t="shared" si="94"/>
        <v>3</v>
      </c>
      <c r="Q3440" s="2">
        <f t="shared" si="95"/>
        <v>8</v>
      </c>
      <c r="R3440" s="2">
        <f t="shared" si="96"/>
        <v>162</v>
      </c>
    </row>
    <row r="3441" spans="1:18" ht="14.25" customHeight="1">
      <c r="A3441" s="2">
        <v>958948</v>
      </c>
      <c r="B3441" s="2" t="s">
        <v>39</v>
      </c>
      <c r="C3441" s="2" t="s">
        <v>31</v>
      </c>
      <c r="D3441" s="2" t="s">
        <v>32</v>
      </c>
      <c r="E3441" s="2" t="s">
        <v>44</v>
      </c>
      <c r="F3441" s="2" t="s">
        <v>34</v>
      </c>
      <c r="G3441" s="4">
        <v>43536.180960648147</v>
      </c>
      <c r="H3441" s="4">
        <v>43540.180960648147</v>
      </c>
      <c r="I3441" s="4">
        <v>43541.180960648147</v>
      </c>
      <c r="J3441" s="2">
        <v>36</v>
      </c>
      <c r="K3441" s="2">
        <v>127</v>
      </c>
      <c r="L3441" s="2" t="str">
        <f t="shared" si="91"/>
        <v>Delhi</v>
      </c>
      <c r="M3441" s="2" t="str">
        <f t="shared" si="92"/>
        <v>Bangalore-Delhi</v>
      </c>
      <c r="N3441" s="2" t="str">
        <f t="shared" si="97"/>
        <v>Outstation</v>
      </c>
      <c r="O3441" s="2" t="str">
        <f t="shared" si="93"/>
        <v>FastWheels</v>
      </c>
      <c r="P3441" s="2">
        <f t="shared" si="94"/>
        <v>-1</v>
      </c>
      <c r="Q3441" s="2">
        <f t="shared" si="95"/>
        <v>4</v>
      </c>
      <c r="R3441" s="2">
        <f t="shared" si="96"/>
        <v>163</v>
      </c>
    </row>
    <row r="3442" spans="1:18" ht="14.25" customHeight="1">
      <c r="A3442" s="2">
        <v>191134</v>
      </c>
      <c r="B3442" s="2" t="s">
        <v>39</v>
      </c>
      <c r="C3442" s="2" t="s">
        <v>37</v>
      </c>
      <c r="D3442" s="2" t="s">
        <v>32</v>
      </c>
      <c r="E3442" s="2" t="s">
        <v>38</v>
      </c>
      <c r="F3442" s="2" t="s">
        <v>34</v>
      </c>
      <c r="G3442" s="4">
        <v>43536.184166666666</v>
      </c>
      <c r="H3442" s="4">
        <v>43545.184166666666</v>
      </c>
      <c r="I3442" s="4">
        <v>43539.184166666666</v>
      </c>
      <c r="J3442" s="2">
        <v>47</v>
      </c>
      <c r="K3442" s="2">
        <v>110</v>
      </c>
      <c r="L3442" s="2" t="str">
        <f t="shared" si="91"/>
        <v>Mumbai</v>
      </c>
      <c r="M3442" s="2" t="str">
        <f t="shared" si="92"/>
        <v>Bangalore-Mumbai</v>
      </c>
      <c r="N3442" s="2" t="str">
        <f t="shared" si="97"/>
        <v>Outstation</v>
      </c>
      <c r="O3442" s="2" t="str">
        <f t="shared" si="93"/>
        <v>Ship2Home</v>
      </c>
      <c r="P3442" s="2">
        <f t="shared" si="94"/>
        <v>6</v>
      </c>
      <c r="Q3442" s="2">
        <f t="shared" si="95"/>
        <v>9</v>
      </c>
      <c r="R3442" s="2">
        <f t="shared" si="96"/>
        <v>157</v>
      </c>
    </row>
    <row r="3443" spans="1:18" ht="14.25" customHeight="1">
      <c r="A3443" s="2">
        <v>454180</v>
      </c>
      <c r="B3443" s="2" t="s">
        <v>39</v>
      </c>
      <c r="C3443" s="2" t="s">
        <v>37</v>
      </c>
      <c r="D3443" s="2" t="s">
        <v>41</v>
      </c>
      <c r="E3443" s="2" t="s">
        <v>44</v>
      </c>
      <c r="F3443" s="2" t="s">
        <v>34</v>
      </c>
      <c r="G3443" s="4">
        <v>43536.186631944445</v>
      </c>
      <c r="H3443" s="4">
        <v>43539.186631944445</v>
      </c>
      <c r="I3443" s="4">
        <v>43540.186631944445</v>
      </c>
      <c r="J3443" s="2">
        <v>42</v>
      </c>
      <c r="K3443" s="2">
        <v>107</v>
      </c>
      <c r="L3443" s="2" t="str">
        <f t="shared" si="91"/>
        <v>Mumbai</v>
      </c>
      <c r="M3443" s="2" t="str">
        <f t="shared" si="92"/>
        <v>Delhi-Mumbai</v>
      </c>
      <c r="N3443" s="2" t="str">
        <f t="shared" si="97"/>
        <v>Outstation</v>
      </c>
      <c r="O3443" s="2" t="str">
        <f t="shared" si="93"/>
        <v>FastWheels</v>
      </c>
      <c r="P3443" s="2">
        <f t="shared" si="94"/>
        <v>-1</v>
      </c>
      <c r="Q3443" s="2">
        <f t="shared" si="95"/>
        <v>3</v>
      </c>
      <c r="R3443" s="2">
        <f t="shared" si="96"/>
        <v>149</v>
      </c>
    </row>
    <row r="3444" spans="1:18" ht="14.25" customHeight="1">
      <c r="A3444" s="2">
        <v>578022</v>
      </c>
      <c r="B3444" s="2" t="s">
        <v>36</v>
      </c>
      <c r="C3444" s="2" t="s">
        <v>31</v>
      </c>
      <c r="D3444" s="2" t="s">
        <v>32</v>
      </c>
      <c r="E3444" s="2" t="s">
        <v>38</v>
      </c>
      <c r="F3444" s="2" t="s">
        <v>34</v>
      </c>
      <c r="G3444" s="4">
        <v>43536.189791666664</v>
      </c>
      <c r="H3444" s="4">
        <v>43545.189791666664</v>
      </c>
      <c r="I3444" s="4">
        <v>43539.189791666664</v>
      </c>
      <c r="J3444" s="2">
        <v>50</v>
      </c>
      <c r="K3444" s="2">
        <v>125</v>
      </c>
      <c r="L3444" s="2" t="str">
        <f t="shared" si="91"/>
        <v>Delhi</v>
      </c>
      <c r="M3444" s="2" t="str">
        <f t="shared" si="92"/>
        <v>Bangalore-Delhi</v>
      </c>
      <c r="N3444" s="2" t="str">
        <f t="shared" si="97"/>
        <v>Outstation</v>
      </c>
      <c r="O3444" s="2" t="str">
        <f t="shared" si="93"/>
        <v>Ship2Home</v>
      </c>
      <c r="P3444" s="2">
        <f t="shared" si="94"/>
        <v>6</v>
      </c>
      <c r="Q3444" s="2">
        <f t="shared" si="95"/>
        <v>9</v>
      </c>
      <c r="R3444" s="2">
        <f t="shared" si="96"/>
        <v>175</v>
      </c>
    </row>
    <row r="3445" spans="1:18" ht="14.25" customHeight="1">
      <c r="A3445" s="2">
        <v>722635</v>
      </c>
      <c r="B3445" s="2" t="s">
        <v>39</v>
      </c>
      <c r="C3445" s="2" t="s">
        <v>43</v>
      </c>
      <c r="D3445" s="2" t="s">
        <v>41</v>
      </c>
      <c r="E3445" s="2" t="s">
        <v>44</v>
      </c>
      <c r="F3445" s="2" t="s">
        <v>34</v>
      </c>
      <c r="G3445" s="4">
        <v>43536.192488425928</v>
      </c>
      <c r="H3445" s="4">
        <v>43541.192488425928</v>
      </c>
      <c r="I3445" s="4">
        <v>43540.192488425928</v>
      </c>
      <c r="J3445" s="2">
        <v>79</v>
      </c>
      <c r="K3445" s="2">
        <v>109</v>
      </c>
      <c r="L3445" s="2" t="str">
        <f t="shared" si="91"/>
        <v>Bangalore</v>
      </c>
      <c r="M3445" s="2" t="str">
        <f t="shared" si="92"/>
        <v>Delhi-Bangalore</v>
      </c>
      <c r="N3445" s="2" t="str">
        <f t="shared" si="97"/>
        <v>Outstation</v>
      </c>
      <c r="O3445" s="2" t="str">
        <f t="shared" si="93"/>
        <v>FastWheels</v>
      </c>
      <c r="P3445" s="2">
        <f t="shared" si="94"/>
        <v>1</v>
      </c>
      <c r="Q3445" s="2">
        <f t="shared" si="95"/>
        <v>5</v>
      </c>
      <c r="R3445" s="2">
        <f t="shared" si="96"/>
        <v>188</v>
      </c>
    </row>
    <row r="3446" spans="1:18" ht="14.25" customHeight="1">
      <c r="A3446" s="2">
        <v>314498</v>
      </c>
      <c r="B3446" s="2" t="s">
        <v>47</v>
      </c>
      <c r="C3446" s="2" t="s">
        <v>43</v>
      </c>
      <c r="D3446" s="2" t="s">
        <v>41</v>
      </c>
      <c r="E3446" s="2" t="s">
        <v>38</v>
      </c>
      <c r="F3446" s="2" t="s">
        <v>34</v>
      </c>
      <c r="G3446" s="4">
        <v>43536.21638888889</v>
      </c>
      <c r="H3446" s="4">
        <v>43546.21638888889</v>
      </c>
      <c r="I3446" s="4">
        <v>43542.21638888889</v>
      </c>
      <c r="J3446" s="2">
        <v>42</v>
      </c>
      <c r="K3446" s="2">
        <v>121</v>
      </c>
      <c r="L3446" s="2" t="str">
        <f t="shared" si="91"/>
        <v>Bangalore</v>
      </c>
      <c r="M3446" s="2" t="str">
        <f t="shared" si="92"/>
        <v>Delhi-Bangalore</v>
      </c>
      <c r="N3446" s="2" t="str">
        <f t="shared" si="97"/>
        <v>Outstation</v>
      </c>
      <c r="O3446" s="2" t="str">
        <f t="shared" si="93"/>
        <v>Ship2Home</v>
      </c>
      <c r="P3446" s="2">
        <f t="shared" si="94"/>
        <v>4</v>
      </c>
      <c r="Q3446" s="2">
        <f t="shared" si="95"/>
        <v>10</v>
      </c>
      <c r="R3446" s="2">
        <f t="shared" si="96"/>
        <v>163</v>
      </c>
    </row>
    <row r="3447" spans="1:18" ht="14.25" customHeight="1">
      <c r="A3447" s="2">
        <v>879800</v>
      </c>
      <c r="B3447" s="2" t="s">
        <v>47</v>
      </c>
      <c r="C3447" s="2" t="s">
        <v>43</v>
      </c>
      <c r="D3447" s="2" t="s">
        <v>41</v>
      </c>
      <c r="E3447" s="2" t="s">
        <v>44</v>
      </c>
      <c r="F3447" s="2" t="s">
        <v>34</v>
      </c>
      <c r="G3447" s="4">
        <v>43536.224398148152</v>
      </c>
      <c r="H3447" s="4">
        <v>43538.224398148152</v>
      </c>
      <c r="I3447" s="4">
        <v>43543.224398148152</v>
      </c>
      <c r="J3447" s="2">
        <v>41</v>
      </c>
      <c r="K3447" s="2">
        <v>124</v>
      </c>
      <c r="L3447" s="2" t="str">
        <f t="shared" si="91"/>
        <v>Bangalore</v>
      </c>
      <c r="M3447" s="2" t="str">
        <f t="shared" si="92"/>
        <v>Delhi-Bangalore</v>
      </c>
      <c r="N3447" s="2" t="str">
        <f t="shared" si="97"/>
        <v>Outstation</v>
      </c>
      <c r="O3447" s="2" t="str">
        <f t="shared" si="93"/>
        <v>FastWheels</v>
      </c>
      <c r="P3447" s="2">
        <f t="shared" si="94"/>
        <v>-5</v>
      </c>
      <c r="Q3447" s="2">
        <f t="shared" si="95"/>
        <v>2</v>
      </c>
      <c r="R3447" s="2">
        <f t="shared" si="96"/>
        <v>165</v>
      </c>
    </row>
    <row r="3448" spans="1:18" ht="14.25" customHeight="1">
      <c r="A3448" s="2">
        <v>594814</v>
      </c>
      <c r="B3448" s="2" t="s">
        <v>30</v>
      </c>
      <c r="C3448" s="2" t="s">
        <v>37</v>
      </c>
      <c r="D3448" s="2" t="s">
        <v>41</v>
      </c>
      <c r="E3448" s="2" t="s">
        <v>38</v>
      </c>
      <c r="F3448" s="2" t="s">
        <v>34</v>
      </c>
      <c r="G3448" s="4">
        <v>43536.22619212963</v>
      </c>
      <c r="H3448" s="4">
        <v>43542.22619212963</v>
      </c>
      <c r="I3448" s="4">
        <v>43539.22619212963</v>
      </c>
      <c r="J3448" s="2">
        <v>38</v>
      </c>
      <c r="K3448" s="2">
        <v>114</v>
      </c>
      <c r="L3448" s="2" t="str">
        <f t="shared" si="91"/>
        <v>Mumbai</v>
      </c>
      <c r="M3448" s="2" t="str">
        <f t="shared" si="92"/>
        <v>Delhi-Mumbai</v>
      </c>
      <c r="N3448" s="2" t="str">
        <f t="shared" si="97"/>
        <v>Outstation</v>
      </c>
      <c r="O3448" s="2" t="str">
        <f t="shared" si="93"/>
        <v>Ship2Home</v>
      </c>
      <c r="P3448" s="2">
        <f t="shared" si="94"/>
        <v>3</v>
      </c>
      <c r="Q3448" s="2">
        <f t="shared" si="95"/>
        <v>6</v>
      </c>
      <c r="R3448" s="2">
        <f t="shared" si="96"/>
        <v>152</v>
      </c>
    </row>
    <row r="3449" spans="1:18" ht="14.25" customHeight="1">
      <c r="A3449" s="2">
        <v>256986</v>
      </c>
      <c r="B3449" s="2" t="s">
        <v>39</v>
      </c>
      <c r="C3449" s="2" t="s">
        <v>31</v>
      </c>
      <c r="D3449" s="2" t="s">
        <v>41</v>
      </c>
      <c r="E3449" s="2" t="s">
        <v>44</v>
      </c>
      <c r="F3449" s="2" t="s">
        <v>34</v>
      </c>
      <c r="G3449" s="4">
        <v>43536.230324074073</v>
      </c>
      <c r="H3449" s="4">
        <v>43537.230324074073</v>
      </c>
      <c r="I3449" s="4">
        <v>43542.230324074073</v>
      </c>
      <c r="J3449" s="2">
        <v>0</v>
      </c>
      <c r="K3449" s="2">
        <v>106</v>
      </c>
      <c r="L3449" s="2" t="str">
        <f t="shared" si="91"/>
        <v>Delhi</v>
      </c>
      <c r="M3449" s="2" t="str">
        <f t="shared" si="92"/>
        <v>Delhi-Delhi</v>
      </c>
      <c r="N3449" s="2" t="str">
        <f t="shared" si="97"/>
        <v>Local</v>
      </c>
      <c r="O3449" s="2" t="str">
        <f t="shared" si="93"/>
        <v>FastWheels</v>
      </c>
      <c r="P3449" s="2">
        <f t="shared" si="94"/>
        <v>-5</v>
      </c>
      <c r="Q3449" s="2">
        <f t="shared" si="95"/>
        <v>1</v>
      </c>
      <c r="R3449" s="2">
        <f t="shared" si="96"/>
        <v>106</v>
      </c>
    </row>
    <row r="3450" spans="1:18" ht="14.25" customHeight="1">
      <c r="A3450" s="2">
        <v>852941</v>
      </c>
      <c r="B3450" s="2" t="s">
        <v>30</v>
      </c>
      <c r="C3450" s="2" t="s">
        <v>43</v>
      </c>
      <c r="D3450" s="2" t="s">
        <v>41</v>
      </c>
      <c r="E3450" s="2" t="s">
        <v>33</v>
      </c>
      <c r="F3450" s="2" t="s">
        <v>34</v>
      </c>
      <c r="G3450" s="4">
        <v>43536.230405092596</v>
      </c>
      <c r="H3450" s="4">
        <v>43543.230405092596</v>
      </c>
      <c r="I3450" s="4">
        <v>43539.230405092596</v>
      </c>
      <c r="J3450" s="2">
        <v>29</v>
      </c>
      <c r="K3450" s="2">
        <v>128</v>
      </c>
      <c r="L3450" s="2" t="str">
        <f t="shared" si="91"/>
        <v>Bangalore</v>
      </c>
      <c r="M3450" s="2" t="str">
        <f t="shared" si="92"/>
        <v>Delhi-Bangalore</v>
      </c>
      <c r="N3450" s="2" t="str">
        <f t="shared" si="97"/>
        <v>Outstation</v>
      </c>
      <c r="O3450" s="2" t="str">
        <f t="shared" si="93"/>
        <v>Ship2Home</v>
      </c>
      <c r="P3450" s="2">
        <f t="shared" si="94"/>
        <v>4</v>
      </c>
      <c r="Q3450" s="2">
        <f t="shared" si="95"/>
        <v>7</v>
      </c>
      <c r="R3450" s="2">
        <f t="shared" si="96"/>
        <v>157</v>
      </c>
    </row>
    <row r="3451" spans="1:18" ht="14.25" customHeight="1">
      <c r="A3451" s="2">
        <v>623063</v>
      </c>
      <c r="B3451" s="2" t="s">
        <v>39</v>
      </c>
      <c r="C3451" s="2" t="s">
        <v>40</v>
      </c>
      <c r="D3451" s="2" t="s">
        <v>32</v>
      </c>
      <c r="E3451" s="2" t="s">
        <v>33</v>
      </c>
      <c r="F3451" s="2" t="s">
        <v>34</v>
      </c>
      <c r="G3451" s="4">
        <v>43536.235150462962</v>
      </c>
      <c r="H3451" s="4">
        <v>43538.235150462962</v>
      </c>
      <c r="I3451" s="4">
        <v>43539.235150462962</v>
      </c>
      <c r="J3451" s="2">
        <v>32</v>
      </c>
      <c r="K3451" s="2">
        <v>115</v>
      </c>
      <c r="L3451" s="2" t="str">
        <f t="shared" si="91"/>
        <v>Kolkata</v>
      </c>
      <c r="M3451" s="2" t="str">
        <f t="shared" si="92"/>
        <v>Bangalore-Kolkata</v>
      </c>
      <c r="N3451" s="2" t="str">
        <f t="shared" si="97"/>
        <v>Outstation</v>
      </c>
      <c r="O3451" s="2" t="str">
        <f t="shared" si="93"/>
        <v>Ship2Home</v>
      </c>
      <c r="P3451" s="2">
        <f t="shared" si="94"/>
        <v>-1</v>
      </c>
      <c r="Q3451" s="2">
        <f t="shared" si="95"/>
        <v>2</v>
      </c>
      <c r="R3451" s="2">
        <f t="shared" si="96"/>
        <v>147</v>
      </c>
    </row>
    <row r="3452" spans="1:18" ht="14.25" customHeight="1">
      <c r="A3452" s="2">
        <v>618277</v>
      </c>
      <c r="B3452" s="2" t="s">
        <v>46</v>
      </c>
      <c r="C3452" s="2" t="s">
        <v>43</v>
      </c>
      <c r="D3452" s="2" t="s">
        <v>32</v>
      </c>
      <c r="E3452" s="2" t="s">
        <v>33</v>
      </c>
      <c r="F3452" s="2" t="s">
        <v>34</v>
      </c>
      <c r="G3452" s="4">
        <v>43536.23709490741</v>
      </c>
      <c r="H3452" s="4">
        <v>43540.23709490741</v>
      </c>
      <c r="I3452" s="4">
        <v>43540.23709490741</v>
      </c>
      <c r="J3452" s="2">
        <v>0</v>
      </c>
      <c r="K3452" s="2">
        <v>127</v>
      </c>
      <c r="L3452" s="2" t="str">
        <f t="shared" si="91"/>
        <v>Bangalore</v>
      </c>
      <c r="M3452" s="2" t="str">
        <f t="shared" si="92"/>
        <v>Bangalore-Bangalore</v>
      </c>
      <c r="N3452" s="2" t="str">
        <f t="shared" si="97"/>
        <v>Local</v>
      </c>
      <c r="O3452" s="2" t="str">
        <f t="shared" si="93"/>
        <v>Ship2Home</v>
      </c>
      <c r="P3452" s="2">
        <f t="shared" si="94"/>
        <v>0</v>
      </c>
      <c r="Q3452" s="2">
        <f t="shared" si="95"/>
        <v>4</v>
      </c>
      <c r="R3452" s="2">
        <f t="shared" si="96"/>
        <v>127</v>
      </c>
    </row>
    <row r="3453" spans="1:18" ht="14.25" customHeight="1">
      <c r="A3453" s="2">
        <v>815613</v>
      </c>
      <c r="B3453" s="2" t="s">
        <v>49</v>
      </c>
      <c r="C3453" s="2" t="s">
        <v>43</v>
      </c>
      <c r="D3453" s="2" t="s">
        <v>41</v>
      </c>
      <c r="E3453" s="2" t="s">
        <v>33</v>
      </c>
      <c r="F3453" s="2" t="s">
        <v>34</v>
      </c>
      <c r="G3453" s="4">
        <v>43536.24</v>
      </c>
      <c r="H3453" s="4">
        <v>43541.24</v>
      </c>
      <c r="I3453" s="4">
        <v>43540.24</v>
      </c>
      <c r="J3453" s="2">
        <v>43</v>
      </c>
      <c r="K3453" s="2">
        <v>125</v>
      </c>
      <c r="L3453" s="2" t="str">
        <f t="shared" si="91"/>
        <v>Bangalore</v>
      </c>
      <c r="M3453" s="2" t="str">
        <f t="shared" si="92"/>
        <v>Delhi-Bangalore</v>
      </c>
      <c r="N3453" s="2" t="str">
        <f t="shared" si="97"/>
        <v>Outstation</v>
      </c>
      <c r="O3453" s="2" t="str">
        <f t="shared" si="93"/>
        <v>Ship2Home</v>
      </c>
      <c r="P3453" s="2">
        <f t="shared" si="94"/>
        <v>1</v>
      </c>
      <c r="Q3453" s="2">
        <f t="shared" si="95"/>
        <v>5</v>
      </c>
      <c r="R3453" s="2">
        <f t="shared" si="96"/>
        <v>168</v>
      </c>
    </row>
    <row r="3454" spans="1:18" ht="14.25" customHeight="1">
      <c r="A3454" s="2">
        <v>908072</v>
      </c>
      <c r="B3454" s="2" t="s">
        <v>42</v>
      </c>
      <c r="C3454" s="2" t="s">
        <v>31</v>
      </c>
      <c r="D3454" s="2" t="s">
        <v>32</v>
      </c>
      <c r="E3454" s="2" t="s">
        <v>44</v>
      </c>
      <c r="F3454" s="2" t="s">
        <v>34</v>
      </c>
      <c r="G3454" s="4">
        <v>43536.244108796294</v>
      </c>
      <c r="H3454" s="4">
        <v>43541.244108796294</v>
      </c>
      <c r="I3454" s="4">
        <v>43541.244108796294</v>
      </c>
      <c r="J3454" s="2">
        <v>28</v>
      </c>
      <c r="K3454" s="2">
        <v>123</v>
      </c>
      <c r="L3454" s="2" t="str">
        <f t="shared" si="91"/>
        <v>Delhi</v>
      </c>
      <c r="M3454" s="2" t="str">
        <f t="shared" si="92"/>
        <v>Bangalore-Delhi</v>
      </c>
      <c r="N3454" s="2" t="str">
        <f t="shared" si="97"/>
        <v>Outstation</v>
      </c>
      <c r="O3454" s="2" t="str">
        <f t="shared" si="93"/>
        <v>FastWheels</v>
      </c>
      <c r="P3454" s="2">
        <f t="shared" si="94"/>
        <v>0</v>
      </c>
      <c r="Q3454" s="2">
        <f t="shared" si="95"/>
        <v>5</v>
      </c>
      <c r="R3454" s="2">
        <f t="shared" si="96"/>
        <v>151</v>
      </c>
    </row>
    <row r="3455" spans="1:18" ht="14.25" customHeight="1">
      <c r="A3455" s="2">
        <v>639456</v>
      </c>
      <c r="B3455" s="2" t="s">
        <v>36</v>
      </c>
      <c r="C3455" s="2" t="s">
        <v>43</v>
      </c>
      <c r="D3455" s="2" t="s">
        <v>41</v>
      </c>
      <c r="E3455" s="2" t="s">
        <v>44</v>
      </c>
      <c r="F3455" s="2" t="s">
        <v>34</v>
      </c>
      <c r="G3455" s="4">
        <v>43536.247303240743</v>
      </c>
      <c r="H3455" s="4">
        <v>43539.247303240743</v>
      </c>
      <c r="I3455" s="4">
        <v>43543.247303240743</v>
      </c>
      <c r="J3455" s="2">
        <v>29</v>
      </c>
      <c r="K3455" s="2">
        <v>129</v>
      </c>
      <c r="L3455" s="2" t="str">
        <f t="shared" si="91"/>
        <v>Bangalore</v>
      </c>
      <c r="M3455" s="2" t="str">
        <f t="shared" si="92"/>
        <v>Delhi-Bangalore</v>
      </c>
      <c r="N3455" s="2" t="str">
        <f t="shared" si="97"/>
        <v>Outstation</v>
      </c>
      <c r="O3455" s="2" t="str">
        <f t="shared" si="93"/>
        <v>FastWheels</v>
      </c>
      <c r="P3455" s="2">
        <f t="shared" si="94"/>
        <v>-4</v>
      </c>
      <c r="Q3455" s="2">
        <f t="shared" si="95"/>
        <v>3</v>
      </c>
      <c r="R3455" s="2">
        <f t="shared" si="96"/>
        <v>158</v>
      </c>
    </row>
    <row r="3456" spans="1:18" ht="14.25" customHeight="1">
      <c r="A3456" s="2">
        <v>970110</v>
      </c>
      <c r="B3456" s="2" t="s">
        <v>39</v>
      </c>
      <c r="C3456" s="2" t="s">
        <v>43</v>
      </c>
      <c r="D3456" s="2" t="s">
        <v>41</v>
      </c>
      <c r="E3456" s="2" t="s">
        <v>38</v>
      </c>
      <c r="F3456" s="2" t="s">
        <v>34</v>
      </c>
      <c r="G3456" s="4">
        <v>43536.249768518515</v>
      </c>
      <c r="H3456" s="4">
        <v>43540.249768518515</v>
      </c>
      <c r="I3456" s="4">
        <v>43541.249768518515</v>
      </c>
      <c r="J3456" s="2">
        <v>25</v>
      </c>
      <c r="K3456" s="2">
        <v>122</v>
      </c>
      <c r="L3456" s="2" t="str">
        <f t="shared" si="91"/>
        <v>Bangalore</v>
      </c>
      <c r="M3456" s="2" t="str">
        <f t="shared" si="92"/>
        <v>Delhi-Bangalore</v>
      </c>
      <c r="N3456" s="2" t="str">
        <f t="shared" si="97"/>
        <v>Outstation</v>
      </c>
      <c r="O3456" s="2" t="str">
        <f t="shared" si="93"/>
        <v>Ship2Home</v>
      </c>
      <c r="P3456" s="2">
        <f t="shared" si="94"/>
        <v>-1</v>
      </c>
      <c r="Q3456" s="2">
        <f t="shared" si="95"/>
        <v>4</v>
      </c>
      <c r="R3456" s="2">
        <f t="shared" si="96"/>
        <v>147</v>
      </c>
    </row>
    <row r="3457" spans="1:18" ht="14.25" customHeight="1">
      <c r="A3457" s="2">
        <v>933308</v>
      </c>
      <c r="B3457" s="2" t="s">
        <v>39</v>
      </c>
      <c r="C3457" s="2" t="s">
        <v>40</v>
      </c>
      <c r="D3457" s="2" t="s">
        <v>41</v>
      </c>
      <c r="E3457" s="2" t="s">
        <v>44</v>
      </c>
      <c r="F3457" s="2" t="s">
        <v>34</v>
      </c>
      <c r="G3457" s="4">
        <v>43536.250277777777</v>
      </c>
      <c r="H3457" s="4">
        <v>43540.250277777777</v>
      </c>
      <c r="I3457" s="4">
        <v>43541.250277777777</v>
      </c>
      <c r="J3457" s="2">
        <v>79</v>
      </c>
      <c r="K3457" s="2">
        <v>86</v>
      </c>
      <c r="L3457" s="2" t="str">
        <f t="shared" si="91"/>
        <v>Kolkata</v>
      </c>
      <c r="M3457" s="2" t="str">
        <f t="shared" si="92"/>
        <v>Delhi-Kolkata</v>
      </c>
      <c r="N3457" s="2" t="str">
        <f t="shared" si="97"/>
        <v>Outstation</v>
      </c>
      <c r="O3457" s="2" t="str">
        <f t="shared" si="93"/>
        <v>FastWheels</v>
      </c>
      <c r="P3457" s="2">
        <f t="shared" si="94"/>
        <v>-1</v>
      </c>
      <c r="Q3457" s="2">
        <f t="shared" si="95"/>
        <v>4</v>
      </c>
      <c r="R3457" s="2">
        <f t="shared" si="96"/>
        <v>165</v>
      </c>
    </row>
    <row r="3458" spans="1:18" ht="14.25" customHeight="1">
      <c r="A3458" s="2">
        <v>11863</v>
      </c>
      <c r="B3458" s="2" t="s">
        <v>39</v>
      </c>
      <c r="C3458" s="2" t="s">
        <v>31</v>
      </c>
      <c r="D3458" s="2" t="s">
        <v>41</v>
      </c>
      <c r="E3458" s="2" t="s">
        <v>44</v>
      </c>
      <c r="F3458" s="2" t="s">
        <v>34</v>
      </c>
      <c r="G3458" s="4">
        <v>43536.25167824074</v>
      </c>
      <c r="H3458" s="4">
        <v>43537.25167824074</v>
      </c>
      <c r="I3458" s="4">
        <v>43542.25167824074</v>
      </c>
      <c r="J3458" s="2">
        <v>0</v>
      </c>
      <c r="K3458" s="2">
        <v>104</v>
      </c>
      <c r="L3458" s="2" t="str">
        <f t="shared" si="91"/>
        <v>Delhi</v>
      </c>
      <c r="M3458" s="2" t="str">
        <f t="shared" si="92"/>
        <v>Delhi-Delhi</v>
      </c>
      <c r="N3458" s="2" t="str">
        <f t="shared" si="97"/>
        <v>Local</v>
      </c>
      <c r="O3458" s="2" t="str">
        <f t="shared" si="93"/>
        <v>FastWheels</v>
      </c>
      <c r="P3458" s="2">
        <f t="shared" si="94"/>
        <v>-5</v>
      </c>
      <c r="Q3458" s="2">
        <f t="shared" si="95"/>
        <v>1</v>
      </c>
      <c r="R3458" s="2">
        <f t="shared" si="96"/>
        <v>104</v>
      </c>
    </row>
    <row r="3459" spans="1:18" ht="14.25" customHeight="1">
      <c r="A3459" s="2">
        <v>45775</v>
      </c>
      <c r="B3459" s="2" t="s">
        <v>36</v>
      </c>
      <c r="C3459" s="2" t="s">
        <v>45</v>
      </c>
      <c r="D3459" s="2" t="s">
        <v>41</v>
      </c>
      <c r="E3459" s="2" t="s">
        <v>33</v>
      </c>
      <c r="F3459" s="2" t="s">
        <v>34</v>
      </c>
      <c r="G3459" s="4">
        <v>43536.253333333334</v>
      </c>
      <c r="H3459" s="4">
        <v>43538.253333333334</v>
      </c>
      <c r="I3459" s="4">
        <v>43542.253333333334</v>
      </c>
      <c r="J3459" s="2">
        <v>33</v>
      </c>
      <c r="K3459" s="2">
        <v>122</v>
      </c>
      <c r="L3459" s="2" t="str">
        <f t="shared" si="91"/>
        <v>Chennai</v>
      </c>
      <c r="M3459" s="2" t="str">
        <f t="shared" si="92"/>
        <v>Delhi-Chennai</v>
      </c>
      <c r="N3459" s="2" t="str">
        <f t="shared" si="97"/>
        <v>Outstation</v>
      </c>
      <c r="O3459" s="2" t="str">
        <f t="shared" si="93"/>
        <v>Ship2Home</v>
      </c>
      <c r="P3459" s="2">
        <f t="shared" si="94"/>
        <v>-4</v>
      </c>
      <c r="Q3459" s="2">
        <f t="shared" si="95"/>
        <v>2</v>
      </c>
      <c r="R3459" s="2">
        <f t="shared" si="96"/>
        <v>155</v>
      </c>
    </row>
    <row r="3460" spans="1:18" ht="14.25" customHeight="1">
      <c r="A3460" s="2">
        <v>526055</v>
      </c>
      <c r="B3460" s="2" t="s">
        <v>47</v>
      </c>
      <c r="C3460" s="2" t="s">
        <v>37</v>
      </c>
      <c r="D3460" s="2" t="s">
        <v>32</v>
      </c>
      <c r="E3460" s="2" t="s">
        <v>44</v>
      </c>
      <c r="F3460" s="2" t="s">
        <v>34</v>
      </c>
      <c r="G3460" s="4">
        <v>43536.263287037036</v>
      </c>
      <c r="H3460" s="4">
        <v>43539.263287037036</v>
      </c>
      <c r="I3460" s="4">
        <v>43539.263287037036</v>
      </c>
      <c r="J3460" s="2">
        <v>67</v>
      </c>
      <c r="K3460" s="2">
        <v>87</v>
      </c>
      <c r="L3460" s="2" t="str">
        <f t="shared" si="91"/>
        <v>Mumbai</v>
      </c>
      <c r="M3460" s="2" t="str">
        <f t="shared" si="92"/>
        <v>Bangalore-Mumbai</v>
      </c>
      <c r="N3460" s="2" t="str">
        <f t="shared" si="97"/>
        <v>Outstation</v>
      </c>
      <c r="O3460" s="2" t="str">
        <f t="shared" si="93"/>
        <v>FastWheels</v>
      </c>
      <c r="P3460" s="2">
        <f t="shared" si="94"/>
        <v>0</v>
      </c>
      <c r="Q3460" s="2">
        <f t="shared" si="95"/>
        <v>3</v>
      </c>
      <c r="R3460" s="2">
        <f t="shared" si="96"/>
        <v>154</v>
      </c>
    </row>
    <row r="3461" spans="1:18" ht="14.25" customHeight="1">
      <c r="A3461" s="2">
        <v>872621</v>
      </c>
      <c r="B3461" s="2" t="s">
        <v>46</v>
      </c>
      <c r="C3461" s="2" t="s">
        <v>37</v>
      </c>
      <c r="D3461" s="2" t="s">
        <v>41</v>
      </c>
      <c r="E3461" s="2" t="s">
        <v>33</v>
      </c>
      <c r="F3461" s="2" t="s">
        <v>34</v>
      </c>
      <c r="G3461" s="4">
        <v>43536.266701388886</v>
      </c>
      <c r="H3461" s="4">
        <v>43544.266701388886</v>
      </c>
      <c r="I3461" s="4">
        <v>43540.266701388886</v>
      </c>
      <c r="J3461" s="2">
        <v>47</v>
      </c>
      <c r="K3461" s="2">
        <v>115</v>
      </c>
      <c r="L3461" s="2" t="str">
        <f t="shared" si="91"/>
        <v>Mumbai</v>
      </c>
      <c r="M3461" s="2" t="str">
        <f t="shared" si="92"/>
        <v>Delhi-Mumbai</v>
      </c>
      <c r="N3461" s="2" t="str">
        <f t="shared" si="97"/>
        <v>Outstation</v>
      </c>
      <c r="O3461" s="2" t="str">
        <f t="shared" si="93"/>
        <v>Ship2Home</v>
      </c>
      <c r="P3461" s="2">
        <f t="shared" si="94"/>
        <v>4</v>
      </c>
      <c r="Q3461" s="2">
        <f t="shared" si="95"/>
        <v>8</v>
      </c>
      <c r="R3461" s="2">
        <f t="shared" si="96"/>
        <v>162</v>
      </c>
    </row>
    <row r="3462" spans="1:18" ht="14.25" customHeight="1">
      <c r="A3462" s="2">
        <v>486119</v>
      </c>
      <c r="B3462" s="2" t="s">
        <v>46</v>
      </c>
      <c r="C3462" s="2" t="s">
        <v>31</v>
      </c>
      <c r="D3462" s="2" t="s">
        <v>41</v>
      </c>
      <c r="E3462" s="2" t="s">
        <v>44</v>
      </c>
      <c r="F3462" s="2" t="s">
        <v>34</v>
      </c>
      <c r="G3462" s="4">
        <v>43536.273935185185</v>
      </c>
      <c r="H3462" s="4">
        <v>43540.273935185185</v>
      </c>
      <c r="I3462" s="4">
        <v>43542.273935185185</v>
      </c>
      <c r="J3462" s="2">
        <v>0</v>
      </c>
      <c r="K3462" s="2">
        <v>105</v>
      </c>
      <c r="L3462" s="2" t="str">
        <f t="shared" si="91"/>
        <v>Delhi</v>
      </c>
      <c r="M3462" s="2" t="str">
        <f t="shared" si="92"/>
        <v>Delhi-Delhi</v>
      </c>
      <c r="N3462" s="2" t="str">
        <f t="shared" si="97"/>
        <v>Local</v>
      </c>
      <c r="O3462" s="2" t="str">
        <f t="shared" si="93"/>
        <v>FastWheels</v>
      </c>
      <c r="P3462" s="2">
        <f t="shared" si="94"/>
        <v>-2</v>
      </c>
      <c r="Q3462" s="2">
        <f t="shared" si="95"/>
        <v>4</v>
      </c>
      <c r="R3462" s="2">
        <f t="shared" si="96"/>
        <v>105</v>
      </c>
    </row>
    <row r="3463" spans="1:18" ht="14.25" customHeight="1">
      <c r="A3463" s="2">
        <v>746862</v>
      </c>
      <c r="B3463" s="2" t="s">
        <v>39</v>
      </c>
      <c r="C3463" s="2" t="s">
        <v>43</v>
      </c>
      <c r="D3463" s="2" t="s">
        <v>32</v>
      </c>
      <c r="E3463" s="2" t="s">
        <v>38</v>
      </c>
      <c r="F3463" s="2" t="s">
        <v>34</v>
      </c>
      <c r="G3463" s="4">
        <v>43536.275520833333</v>
      </c>
      <c r="H3463" s="4">
        <v>43539.275520833333</v>
      </c>
      <c r="I3463" s="4">
        <v>43539.275520833333</v>
      </c>
      <c r="J3463" s="2">
        <v>0</v>
      </c>
      <c r="K3463" s="2">
        <v>125</v>
      </c>
      <c r="L3463" s="2" t="str">
        <f t="shared" si="91"/>
        <v>Bangalore</v>
      </c>
      <c r="M3463" s="2" t="str">
        <f t="shared" si="92"/>
        <v>Bangalore-Bangalore</v>
      </c>
      <c r="N3463" s="2" t="str">
        <f t="shared" si="97"/>
        <v>Local</v>
      </c>
      <c r="O3463" s="2" t="str">
        <f t="shared" si="93"/>
        <v>Ship2Home</v>
      </c>
      <c r="P3463" s="2">
        <f t="shared" si="94"/>
        <v>0</v>
      </c>
      <c r="Q3463" s="2">
        <f t="shared" si="95"/>
        <v>3</v>
      </c>
      <c r="R3463" s="2">
        <f t="shared" si="96"/>
        <v>125</v>
      </c>
    </row>
    <row r="3464" spans="1:18" ht="14.25" customHeight="1">
      <c r="A3464" s="2">
        <v>68443</v>
      </c>
      <c r="B3464" s="2" t="s">
        <v>30</v>
      </c>
      <c r="C3464" s="2" t="s">
        <v>43</v>
      </c>
      <c r="D3464" s="2" t="s">
        <v>41</v>
      </c>
      <c r="E3464" s="2" t="s">
        <v>33</v>
      </c>
      <c r="F3464" s="2" t="s">
        <v>34</v>
      </c>
      <c r="G3464" s="4">
        <v>43536.286400462966</v>
      </c>
      <c r="H3464" s="4">
        <v>43544.286400462966</v>
      </c>
      <c r="I3464" s="4">
        <v>43539.286400462966</v>
      </c>
      <c r="J3464" s="2">
        <v>33</v>
      </c>
      <c r="K3464" s="2">
        <v>123</v>
      </c>
      <c r="L3464" s="2" t="str">
        <f t="shared" si="91"/>
        <v>Bangalore</v>
      </c>
      <c r="M3464" s="2" t="str">
        <f t="shared" si="92"/>
        <v>Delhi-Bangalore</v>
      </c>
      <c r="N3464" s="2" t="str">
        <f t="shared" si="97"/>
        <v>Outstation</v>
      </c>
      <c r="O3464" s="2" t="str">
        <f t="shared" si="93"/>
        <v>Ship2Home</v>
      </c>
      <c r="P3464" s="2">
        <f t="shared" si="94"/>
        <v>5</v>
      </c>
      <c r="Q3464" s="2">
        <f t="shared" si="95"/>
        <v>8</v>
      </c>
      <c r="R3464" s="2">
        <f t="shared" si="96"/>
        <v>156</v>
      </c>
    </row>
    <row r="3465" spans="1:18" ht="14.25" customHeight="1">
      <c r="A3465" s="2">
        <v>473989</v>
      </c>
      <c r="B3465" s="2" t="s">
        <v>47</v>
      </c>
      <c r="C3465" s="2" t="s">
        <v>37</v>
      </c>
      <c r="D3465" s="2" t="s">
        <v>32</v>
      </c>
      <c r="E3465" s="2" t="s">
        <v>33</v>
      </c>
      <c r="F3465" s="2" t="s">
        <v>34</v>
      </c>
      <c r="G3465" s="4">
        <v>43536.288819444446</v>
      </c>
      <c r="H3465" s="4">
        <v>43543.288819444446</v>
      </c>
      <c r="I3465" s="4">
        <v>43541.288819444446</v>
      </c>
      <c r="J3465" s="2">
        <v>30</v>
      </c>
      <c r="K3465" s="2">
        <v>108</v>
      </c>
      <c r="L3465" s="2" t="str">
        <f t="shared" si="91"/>
        <v>Mumbai</v>
      </c>
      <c r="M3465" s="2" t="str">
        <f t="shared" si="92"/>
        <v>Bangalore-Mumbai</v>
      </c>
      <c r="N3465" s="2" t="str">
        <f t="shared" si="97"/>
        <v>Outstation</v>
      </c>
      <c r="O3465" s="2" t="str">
        <f t="shared" si="93"/>
        <v>Ship2Home</v>
      </c>
      <c r="P3465" s="2">
        <f t="shared" si="94"/>
        <v>2</v>
      </c>
      <c r="Q3465" s="2">
        <f t="shared" si="95"/>
        <v>7</v>
      </c>
      <c r="R3465" s="2">
        <f t="shared" si="96"/>
        <v>138</v>
      </c>
    </row>
    <row r="3466" spans="1:18" ht="14.25" customHeight="1">
      <c r="A3466" s="2">
        <v>387790</v>
      </c>
      <c r="B3466" s="2" t="s">
        <v>36</v>
      </c>
      <c r="C3466" s="2" t="s">
        <v>31</v>
      </c>
      <c r="D3466" s="2" t="s">
        <v>41</v>
      </c>
      <c r="E3466" s="2" t="s">
        <v>44</v>
      </c>
      <c r="F3466" s="2" t="s">
        <v>34</v>
      </c>
      <c r="G3466" s="4">
        <v>43536.293124999997</v>
      </c>
      <c r="H3466" s="4">
        <v>43540.293124999997</v>
      </c>
      <c r="I3466" s="4">
        <v>43539.293124999997</v>
      </c>
      <c r="J3466" s="2">
        <v>0</v>
      </c>
      <c r="K3466" s="2">
        <v>101</v>
      </c>
      <c r="L3466" s="2" t="str">
        <f t="shared" si="91"/>
        <v>Delhi</v>
      </c>
      <c r="M3466" s="2" t="str">
        <f t="shared" si="92"/>
        <v>Delhi-Delhi</v>
      </c>
      <c r="N3466" s="2" t="str">
        <f t="shared" si="97"/>
        <v>Local</v>
      </c>
      <c r="O3466" s="2" t="str">
        <f t="shared" si="93"/>
        <v>FastWheels</v>
      </c>
      <c r="P3466" s="2">
        <f t="shared" si="94"/>
        <v>1</v>
      </c>
      <c r="Q3466" s="2">
        <f t="shared" si="95"/>
        <v>4</v>
      </c>
      <c r="R3466" s="2">
        <f t="shared" si="96"/>
        <v>101</v>
      </c>
    </row>
    <row r="3467" spans="1:18" ht="14.25" customHeight="1">
      <c r="A3467" s="2">
        <v>168867</v>
      </c>
      <c r="B3467" s="2" t="s">
        <v>36</v>
      </c>
      <c r="C3467" s="2" t="s">
        <v>31</v>
      </c>
      <c r="D3467" s="2" t="s">
        <v>41</v>
      </c>
      <c r="E3467" s="2" t="s">
        <v>33</v>
      </c>
      <c r="F3467" s="2" t="s">
        <v>34</v>
      </c>
      <c r="G3467" s="4">
        <v>43536.294340277775</v>
      </c>
      <c r="H3467" s="4">
        <v>43540.294340277775</v>
      </c>
      <c r="I3467" s="4">
        <v>43541.294340277775</v>
      </c>
      <c r="J3467" s="2">
        <v>0</v>
      </c>
      <c r="K3467" s="2">
        <v>123</v>
      </c>
      <c r="L3467" s="2" t="str">
        <f t="shared" si="91"/>
        <v>Delhi</v>
      </c>
      <c r="M3467" s="2" t="str">
        <f t="shared" si="92"/>
        <v>Delhi-Delhi</v>
      </c>
      <c r="N3467" s="2" t="str">
        <f t="shared" si="97"/>
        <v>Local</v>
      </c>
      <c r="O3467" s="2" t="str">
        <f t="shared" si="93"/>
        <v>Ship2Home</v>
      </c>
      <c r="P3467" s="2">
        <f t="shared" si="94"/>
        <v>-1</v>
      </c>
      <c r="Q3467" s="2">
        <f t="shared" si="95"/>
        <v>4</v>
      </c>
      <c r="R3467" s="2">
        <f t="shared" si="96"/>
        <v>123</v>
      </c>
    </row>
    <row r="3468" spans="1:18" ht="14.25" customHeight="1">
      <c r="A3468" s="2">
        <v>934090</v>
      </c>
      <c r="B3468" s="2" t="s">
        <v>39</v>
      </c>
      <c r="C3468" s="2" t="s">
        <v>31</v>
      </c>
      <c r="D3468" s="2" t="s">
        <v>32</v>
      </c>
      <c r="E3468" s="2" t="s">
        <v>44</v>
      </c>
      <c r="F3468" s="2" t="s">
        <v>34</v>
      </c>
      <c r="G3468" s="4">
        <v>43536.295474537037</v>
      </c>
      <c r="H3468" s="4">
        <v>43542.295474537037</v>
      </c>
      <c r="I3468" s="4">
        <v>43542.295474537037</v>
      </c>
      <c r="J3468" s="2">
        <v>79</v>
      </c>
      <c r="K3468" s="2">
        <v>107</v>
      </c>
      <c r="L3468" s="2" t="str">
        <f t="shared" si="91"/>
        <v>Delhi</v>
      </c>
      <c r="M3468" s="2" t="str">
        <f t="shared" si="92"/>
        <v>Bangalore-Delhi</v>
      </c>
      <c r="N3468" s="2" t="str">
        <f t="shared" si="97"/>
        <v>Outstation</v>
      </c>
      <c r="O3468" s="2" t="str">
        <f t="shared" si="93"/>
        <v>FastWheels</v>
      </c>
      <c r="P3468" s="2">
        <f t="shared" si="94"/>
        <v>0</v>
      </c>
      <c r="Q3468" s="2">
        <f t="shared" si="95"/>
        <v>6</v>
      </c>
      <c r="R3468" s="2">
        <f t="shared" si="96"/>
        <v>186</v>
      </c>
    </row>
    <row r="3469" spans="1:18" ht="14.25" customHeight="1">
      <c r="A3469" s="2">
        <v>213143</v>
      </c>
      <c r="B3469" s="2" t="s">
        <v>47</v>
      </c>
      <c r="C3469" s="2" t="s">
        <v>31</v>
      </c>
      <c r="D3469" s="2" t="s">
        <v>41</v>
      </c>
      <c r="E3469" s="2" t="s">
        <v>33</v>
      </c>
      <c r="F3469" s="2" t="s">
        <v>34</v>
      </c>
      <c r="G3469" s="4">
        <v>43536.296597222223</v>
      </c>
      <c r="H3469" s="4">
        <v>43540.296597222223</v>
      </c>
      <c r="I3469" s="4">
        <v>43540.296597222223</v>
      </c>
      <c r="J3469" s="2">
        <v>0</v>
      </c>
      <c r="K3469" s="2">
        <v>126</v>
      </c>
      <c r="L3469" s="2" t="str">
        <f t="shared" si="91"/>
        <v>Delhi</v>
      </c>
      <c r="M3469" s="2" t="str">
        <f t="shared" si="92"/>
        <v>Delhi-Delhi</v>
      </c>
      <c r="N3469" s="2" t="str">
        <f t="shared" si="97"/>
        <v>Local</v>
      </c>
      <c r="O3469" s="2" t="str">
        <f t="shared" si="93"/>
        <v>Ship2Home</v>
      </c>
      <c r="P3469" s="2">
        <f t="shared" si="94"/>
        <v>0</v>
      </c>
      <c r="Q3469" s="2">
        <f t="shared" si="95"/>
        <v>4</v>
      </c>
      <c r="R3469" s="2">
        <f t="shared" si="96"/>
        <v>126</v>
      </c>
    </row>
    <row r="3470" spans="1:18" ht="14.25" customHeight="1">
      <c r="A3470" s="2">
        <v>353911</v>
      </c>
      <c r="B3470" s="2" t="s">
        <v>47</v>
      </c>
      <c r="C3470" s="2" t="s">
        <v>37</v>
      </c>
      <c r="D3470" s="2" t="s">
        <v>41</v>
      </c>
      <c r="E3470" s="2" t="s">
        <v>33</v>
      </c>
      <c r="F3470" s="2" t="s">
        <v>34</v>
      </c>
      <c r="G3470" s="4">
        <v>43536.302129629628</v>
      </c>
      <c r="H3470" s="4">
        <v>43541.302129629628</v>
      </c>
      <c r="I3470" s="4">
        <v>43542.302129629628</v>
      </c>
      <c r="J3470" s="2">
        <v>45</v>
      </c>
      <c r="K3470" s="2">
        <v>113</v>
      </c>
      <c r="L3470" s="2" t="str">
        <f t="shared" si="91"/>
        <v>Mumbai</v>
      </c>
      <c r="M3470" s="2" t="str">
        <f t="shared" si="92"/>
        <v>Delhi-Mumbai</v>
      </c>
      <c r="N3470" s="2" t="str">
        <f t="shared" si="97"/>
        <v>Outstation</v>
      </c>
      <c r="O3470" s="2" t="str">
        <f t="shared" si="93"/>
        <v>Ship2Home</v>
      </c>
      <c r="P3470" s="2">
        <f t="shared" si="94"/>
        <v>-1</v>
      </c>
      <c r="Q3470" s="2">
        <f t="shared" si="95"/>
        <v>5</v>
      </c>
      <c r="R3470" s="2">
        <f t="shared" si="96"/>
        <v>158</v>
      </c>
    </row>
    <row r="3471" spans="1:18" ht="14.25" customHeight="1">
      <c r="A3471" s="2">
        <v>792337</v>
      </c>
      <c r="B3471" s="2" t="s">
        <v>39</v>
      </c>
      <c r="C3471" s="2" t="s">
        <v>45</v>
      </c>
      <c r="D3471" s="2" t="s">
        <v>32</v>
      </c>
      <c r="E3471" s="2" t="s">
        <v>33</v>
      </c>
      <c r="F3471" s="2" t="s">
        <v>34</v>
      </c>
      <c r="G3471" s="4">
        <v>43536.31108796296</v>
      </c>
      <c r="H3471" s="4">
        <v>43539.31108796296</v>
      </c>
      <c r="I3471" s="4">
        <v>43541.31108796296</v>
      </c>
      <c r="J3471" s="2">
        <v>29</v>
      </c>
      <c r="K3471" s="2">
        <v>125</v>
      </c>
      <c r="L3471" s="2" t="str">
        <f t="shared" si="91"/>
        <v>Chennai</v>
      </c>
      <c r="M3471" s="2" t="str">
        <f t="shared" si="92"/>
        <v>Bangalore-Chennai</v>
      </c>
      <c r="N3471" s="2" t="str">
        <f t="shared" si="97"/>
        <v>Outstation</v>
      </c>
      <c r="O3471" s="2" t="str">
        <f t="shared" si="93"/>
        <v>Ship2Home</v>
      </c>
      <c r="P3471" s="2">
        <f t="shared" si="94"/>
        <v>-2</v>
      </c>
      <c r="Q3471" s="2">
        <f t="shared" si="95"/>
        <v>3</v>
      </c>
      <c r="R3471" s="2">
        <f t="shared" si="96"/>
        <v>154</v>
      </c>
    </row>
    <row r="3472" spans="1:18" ht="14.25" customHeight="1">
      <c r="A3472" s="2">
        <v>593652</v>
      </c>
      <c r="B3472" s="2" t="s">
        <v>36</v>
      </c>
      <c r="C3472" s="2" t="s">
        <v>43</v>
      </c>
      <c r="D3472" s="2" t="s">
        <v>32</v>
      </c>
      <c r="E3472" s="2" t="s">
        <v>44</v>
      </c>
      <c r="F3472" s="2" t="s">
        <v>34</v>
      </c>
      <c r="G3472" s="4">
        <v>43536.3205787037</v>
      </c>
      <c r="H3472" s="4">
        <v>43537.3205787037</v>
      </c>
      <c r="I3472" s="4">
        <v>43541.3205787037</v>
      </c>
      <c r="J3472" s="2">
        <v>0</v>
      </c>
      <c r="K3472" s="2">
        <v>127</v>
      </c>
      <c r="L3472" s="2" t="str">
        <f t="shared" si="91"/>
        <v>Bangalore</v>
      </c>
      <c r="M3472" s="2" t="str">
        <f t="shared" si="92"/>
        <v>Bangalore-Bangalore</v>
      </c>
      <c r="N3472" s="2" t="str">
        <f t="shared" si="97"/>
        <v>Local</v>
      </c>
      <c r="O3472" s="2" t="str">
        <f t="shared" si="93"/>
        <v>FastWheels</v>
      </c>
      <c r="P3472" s="2">
        <f t="shared" si="94"/>
        <v>-4</v>
      </c>
      <c r="Q3472" s="2">
        <f t="shared" si="95"/>
        <v>1</v>
      </c>
      <c r="R3472" s="2">
        <f t="shared" si="96"/>
        <v>127</v>
      </c>
    </row>
    <row r="3473" spans="1:18" ht="14.25" customHeight="1">
      <c r="A3473" s="2">
        <v>318021</v>
      </c>
      <c r="B3473" s="2" t="s">
        <v>39</v>
      </c>
      <c r="C3473" s="2" t="s">
        <v>37</v>
      </c>
      <c r="D3473" s="2" t="s">
        <v>32</v>
      </c>
      <c r="E3473" s="2" t="s">
        <v>33</v>
      </c>
      <c r="F3473" s="2" t="s">
        <v>34</v>
      </c>
      <c r="G3473" s="4">
        <v>43536.33</v>
      </c>
      <c r="H3473" s="4">
        <v>43539.33</v>
      </c>
      <c r="I3473" s="4">
        <v>43542.33</v>
      </c>
      <c r="J3473" s="2">
        <v>33</v>
      </c>
      <c r="K3473" s="2">
        <v>109</v>
      </c>
      <c r="L3473" s="2" t="str">
        <f t="shared" si="91"/>
        <v>Mumbai</v>
      </c>
      <c r="M3473" s="2" t="str">
        <f t="shared" si="92"/>
        <v>Bangalore-Mumbai</v>
      </c>
      <c r="N3473" s="2" t="str">
        <f t="shared" si="97"/>
        <v>Outstation</v>
      </c>
      <c r="O3473" s="2" t="str">
        <f t="shared" si="93"/>
        <v>Ship2Home</v>
      </c>
      <c r="P3473" s="2">
        <f t="shared" si="94"/>
        <v>-3</v>
      </c>
      <c r="Q3473" s="2">
        <f t="shared" si="95"/>
        <v>3</v>
      </c>
      <c r="R3473" s="2">
        <f t="shared" si="96"/>
        <v>142</v>
      </c>
    </row>
    <row r="3474" spans="1:18" ht="14.25" customHeight="1">
      <c r="A3474" s="2">
        <v>385288</v>
      </c>
      <c r="B3474" s="2" t="s">
        <v>39</v>
      </c>
      <c r="C3474" s="2" t="s">
        <v>45</v>
      </c>
      <c r="D3474" s="2" t="s">
        <v>32</v>
      </c>
      <c r="E3474" s="2" t="s">
        <v>44</v>
      </c>
      <c r="F3474" s="2" t="s">
        <v>34</v>
      </c>
      <c r="G3474" s="4">
        <v>43536.331111111111</v>
      </c>
      <c r="H3474" s="4">
        <v>43545.331111111111</v>
      </c>
      <c r="I3474" s="4">
        <v>43543.331111111111</v>
      </c>
      <c r="J3474" s="2">
        <v>70</v>
      </c>
      <c r="K3474" s="2">
        <v>103</v>
      </c>
      <c r="L3474" s="2" t="str">
        <f t="shared" si="91"/>
        <v>Chennai</v>
      </c>
      <c r="M3474" s="2" t="str">
        <f t="shared" si="92"/>
        <v>Bangalore-Chennai</v>
      </c>
      <c r="N3474" s="2" t="str">
        <f t="shared" si="97"/>
        <v>Outstation</v>
      </c>
      <c r="O3474" s="2" t="str">
        <f t="shared" si="93"/>
        <v>FastWheels</v>
      </c>
      <c r="P3474" s="2">
        <f t="shared" si="94"/>
        <v>2</v>
      </c>
      <c r="Q3474" s="2">
        <f t="shared" si="95"/>
        <v>9</v>
      </c>
      <c r="R3474" s="2">
        <f t="shared" si="96"/>
        <v>173</v>
      </c>
    </row>
    <row r="3475" spans="1:18" ht="14.25" customHeight="1">
      <c r="A3475" s="2">
        <v>917253</v>
      </c>
      <c r="B3475" s="2" t="s">
        <v>39</v>
      </c>
      <c r="C3475" s="2" t="s">
        <v>37</v>
      </c>
      <c r="D3475" s="2" t="s">
        <v>41</v>
      </c>
      <c r="E3475" s="2" t="s">
        <v>44</v>
      </c>
      <c r="F3475" s="2" t="s">
        <v>34</v>
      </c>
      <c r="G3475" s="4">
        <v>43536.331782407404</v>
      </c>
      <c r="H3475" s="4">
        <v>43538.331782407404</v>
      </c>
      <c r="I3475" s="4">
        <v>43539.331782407404</v>
      </c>
      <c r="J3475" s="2">
        <v>75</v>
      </c>
      <c r="K3475" s="2">
        <v>86</v>
      </c>
      <c r="L3475" s="2" t="str">
        <f t="shared" si="91"/>
        <v>Mumbai</v>
      </c>
      <c r="M3475" s="2" t="str">
        <f t="shared" si="92"/>
        <v>Delhi-Mumbai</v>
      </c>
      <c r="N3475" s="2" t="str">
        <f t="shared" si="97"/>
        <v>Outstation</v>
      </c>
      <c r="O3475" s="2" t="str">
        <f t="shared" si="93"/>
        <v>FastWheels</v>
      </c>
      <c r="P3475" s="2">
        <f t="shared" si="94"/>
        <v>-1</v>
      </c>
      <c r="Q3475" s="2">
        <f t="shared" si="95"/>
        <v>2</v>
      </c>
      <c r="R3475" s="2">
        <f t="shared" si="96"/>
        <v>161</v>
      </c>
    </row>
    <row r="3476" spans="1:18" ht="14.25" customHeight="1">
      <c r="A3476" s="2">
        <v>93395</v>
      </c>
      <c r="B3476" s="2" t="s">
        <v>30</v>
      </c>
      <c r="C3476" s="2" t="s">
        <v>31</v>
      </c>
      <c r="D3476" s="2" t="s">
        <v>41</v>
      </c>
      <c r="E3476" s="2" t="s">
        <v>44</v>
      </c>
      <c r="F3476" s="2" t="s">
        <v>34</v>
      </c>
      <c r="G3476" s="4">
        <v>43536.340185185189</v>
      </c>
      <c r="H3476" s="4">
        <v>43538.340185185189</v>
      </c>
      <c r="I3476" s="4">
        <v>43539.340185185189</v>
      </c>
      <c r="J3476" s="2">
        <v>0</v>
      </c>
      <c r="K3476" s="2">
        <v>105</v>
      </c>
      <c r="L3476" s="2" t="str">
        <f t="shared" si="91"/>
        <v>Delhi</v>
      </c>
      <c r="M3476" s="2" t="str">
        <f t="shared" si="92"/>
        <v>Delhi-Delhi</v>
      </c>
      <c r="N3476" s="2" t="str">
        <f t="shared" si="97"/>
        <v>Local</v>
      </c>
      <c r="O3476" s="2" t="str">
        <f t="shared" si="93"/>
        <v>FastWheels</v>
      </c>
      <c r="P3476" s="2">
        <f t="shared" si="94"/>
        <v>-1</v>
      </c>
      <c r="Q3476" s="2">
        <f t="shared" si="95"/>
        <v>2</v>
      </c>
      <c r="R3476" s="2">
        <f t="shared" si="96"/>
        <v>105</v>
      </c>
    </row>
    <row r="3477" spans="1:18" ht="14.25" customHeight="1">
      <c r="A3477" s="2">
        <v>728699</v>
      </c>
      <c r="B3477" s="2" t="s">
        <v>36</v>
      </c>
      <c r="C3477" s="2" t="s">
        <v>37</v>
      </c>
      <c r="D3477" s="2" t="s">
        <v>41</v>
      </c>
      <c r="E3477" s="2" t="s">
        <v>33</v>
      </c>
      <c r="F3477" s="2" t="s">
        <v>34</v>
      </c>
      <c r="G3477" s="4">
        <v>43536.340381944443</v>
      </c>
      <c r="H3477" s="4">
        <v>43545.340381944443</v>
      </c>
      <c r="I3477" s="4">
        <v>43543.340381944443</v>
      </c>
      <c r="J3477" s="2">
        <v>39</v>
      </c>
      <c r="K3477" s="2">
        <v>109</v>
      </c>
      <c r="L3477" s="2" t="str">
        <f t="shared" si="91"/>
        <v>Mumbai</v>
      </c>
      <c r="M3477" s="2" t="str">
        <f t="shared" si="92"/>
        <v>Delhi-Mumbai</v>
      </c>
      <c r="N3477" s="2" t="str">
        <f t="shared" si="97"/>
        <v>Outstation</v>
      </c>
      <c r="O3477" s="2" t="str">
        <f t="shared" si="93"/>
        <v>Ship2Home</v>
      </c>
      <c r="P3477" s="2">
        <f t="shared" si="94"/>
        <v>2</v>
      </c>
      <c r="Q3477" s="2">
        <f t="shared" si="95"/>
        <v>9</v>
      </c>
      <c r="R3477" s="2">
        <f t="shared" si="96"/>
        <v>148</v>
      </c>
    </row>
    <row r="3478" spans="1:18" ht="14.25" customHeight="1">
      <c r="A3478" s="2">
        <v>861525</v>
      </c>
      <c r="B3478" s="2" t="s">
        <v>47</v>
      </c>
      <c r="C3478" s="2" t="s">
        <v>31</v>
      </c>
      <c r="D3478" s="2" t="s">
        <v>32</v>
      </c>
      <c r="E3478" s="2" t="s">
        <v>33</v>
      </c>
      <c r="F3478" s="2" t="s">
        <v>34</v>
      </c>
      <c r="G3478" s="4">
        <v>43536.341168981482</v>
      </c>
      <c r="H3478" s="4">
        <v>43543.341168981482</v>
      </c>
      <c r="I3478" s="4">
        <v>43539.341168981482</v>
      </c>
      <c r="J3478" s="2">
        <v>28</v>
      </c>
      <c r="K3478" s="2">
        <v>126</v>
      </c>
      <c r="L3478" s="2" t="str">
        <f t="shared" si="91"/>
        <v>Delhi</v>
      </c>
      <c r="M3478" s="2" t="str">
        <f t="shared" si="92"/>
        <v>Bangalore-Delhi</v>
      </c>
      <c r="N3478" s="2" t="str">
        <f t="shared" si="97"/>
        <v>Outstation</v>
      </c>
      <c r="O3478" s="2" t="str">
        <f t="shared" si="93"/>
        <v>Ship2Home</v>
      </c>
      <c r="P3478" s="2">
        <f t="shared" si="94"/>
        <v>4</v>
      </c>
      <c r="Q3478" s="2">
        <f t="shared" si="95"/>
        <v>7</v>
      </c>
      <c r="R3478" s="2">
        <f t="shared" si="96"/>
        <v>154</v>
      </c>
    </row>
    <row r="3479" spans="1:18" ht="14.25" customHeight="1">
      <c r="A3479" s="2">
        <v>104107</v>
      </c>
      <c r="B3479" s="2" t="s">
        <v>47</v>
      </c>
      <c r="C3479" s="2" t="s">
        <v>31</v>
      </c>
      <c r="D3479" s="2" t="s">
        <v>32</v>
      </c>
      <c r="E3479" s="2" t="s">
        <v>33</v>
      </c>
      <c r="F3479" s="2" t="s">
        <v>34</v>
      </c>
      <c r="G3479" s="4">
        <v>43536.345486111109</v>
      </c>
      <c r="H3479" s="4">
        <v>43544.345486111109</v>
      </c>
      <c r="I3479" s="4">
        <v>43540.345486111109</v>
      </c>
      <c r="J3479" s="2">
        <v>25</v>
      </c>
      <c r="K3479" s="2">
        <v>127</v>
      </c>
      <c r="L3479" s="2" t="str">
        <f t="shared" si="91"/>
        <v>Delhi</v>
      </c>
      <c r="M3479" s="2" t="str">
        <f t="shared" si="92"/>
        <v>Bangalore-Delhi</v>
      </c>
      <c r="N3479" s="2" t="str">
        <f t="shared" si="97"/>
        <v>Outstation</v>
      </c>
      <c r="O3479" s="2" t="str">
        <f t="shared" si="93"/>
        <v>Ship2Home</v>
      </c>
      <c r="P3479" s="2">
        <f t="shared" si="94"/>
        <v>4</v>
      </c>
      <c r="Q3479" s="2">
        <f t="shared" si="95"/>
        <v>8</v>
      </c>
      <c r="R3479" s="2">
        <f t="shared" si="96"/>
        <v>152</v>
      </c>
    </row>
    <row r="3480" spans="1:18" ht="14.25" customHeight="1">
      <c r="A3480" s="2">
        <v>934457</v>
      </c>
      <c r="B3480" s="2" t="s">
        <v>39</v>
      </c>
      <c r="C3480" s="2" t="s">
        <v>43</v>
      </c>
      <c r="D3480" s="2" t="s">
        <v>41</v>
      </c>
      <c r="E3480" s="2" t="s">
        <v>44</v>
      </c>
      <c r="F3480" s="2" t="s">
        <v>34</v>
      </c>
      <c r="G3480" s="4">
        <v>43536.347870370373</v>
      </c>
      <c r="H3480" s="4">
        <v>43542.347870370373</v>
      </c>
      <c r="I3480" s="4">
        <v>43539.347870370373</v>
      </c>
      <c r="J3480" s="2">
        <v>72</v>
      </c>
      <c r="K3480" s="2">
        <v>104</v>
      </c>
      <c r="L3480" s="2" t="str">
        <f t="shared" si="91"/>
        <v>Bangalore</v>
      </c>
      <c r="M3480" s="2" t="str">
        <f t="shared" si="92"/>
        <v>Delhi-Bangalore</v>
      </c>
      <c r="N3480" s="2" t="str">
        <f t="shared" si="97"/>
        <v>Outstation</v>
      </c>
      <c r="O3480" s="2" t="str">
        <f t="shared" si="93"/>
        <v>FastWheels</v>
      </c>
      <c r="P3480" s="2">
        <f t="shared" si="94"/>
        <v>3</v>
      </c>
      <c r="Q3480" s="2">
        <f t="shared" si="95"/>
        <v>6</v>
      </c>
      <c r="R3480" s="2">
        <f t="shared" si="96"/>
        <v>176</v>
      </c>
    </row>
    <row r="3481" spans="1:18" ht="14.25" customHeight="1">
      <c r="A3481" s="2">
        <v>171793</v>
      </c>
      <c r="B3481" s="2" t="s">
        <v>36</v>
      </c>
      <c r="C3481" s="2" t="s">
        <v>31</v>
      </c>
      <c r="D3481" s="2" t="s">
        <v>41</v>
      </c>
      <c r="E3481" s="2" t="s">
        <v>44</v>
      </c>
      <c r="F3481" s="2" t="s">
        <v>34</v>
      </c>
      <c r="G3481" s="4">
        <v>43536.355196759258</v>
      </c>
      <c r="H3481" s="4">
        <v>43539.355196759258</v>
      </c>
      <c r="I3481" s="4">
        <v>43541.355196759258</v>
      </c>
      <c r="J3481" s="2">
        <v>0</v>
      </c>
      <c r="K3481" s="2">
        <v>108</v>
      </c>
      <c r="L3481" s="2" t="str">
        <f t="shared" si="91"/>
        <v>Delhi</v>
      </c>
      <c r="M3481" s="2" t="str">
        <f t="shared" si="92"/>
        <v>Delhi-Delhi</v>
      </c>
      <c r="N3481" s="2" t="str">
        <f t="shared" si="97"/>
        <v>Local</v>
      </c>
      <c r="O3481" s="2" t="str">
        <f t="shared" si="93"/>
        <v>FastWheels</v>
      </c>
      <c r="P3481" s="2">
        <f t="shared" si="94"/>
        <v>-2</v>
      </c>
      <c r="Q3481" s="2">
        <f t="shared" si="95"/>
        <v>3</v>
      </c>
      <c r="R3481" s="2">
        <f t="shared" si="96"/>
        <v>108</v>
      </c>
    </row>
    <row r="3482" spans="1:18" ht="14.25" customHeight="1">
      <c r="A3482" s="2">
        <v>494181</v>
      </c>
      <c r="B3482" s="2" t="s">
        <v>36</v>
      </c>
      <c r="C3482" s="2" t="s">
        <v>43</v>
      </c>
      <c r="D3482" s="2" t="s">
        <v>32</v>
      </c>
      <c r="E3482" s="2" t="s">
        <v>44</v>
      </c>
      <c r="F3482" s="2" t="s">
        <v>34</v>
      </c>
      <c r="G3482" s="4">
        <v>43536.368263888886</v>
      </c>
      <c r="H3482" s="4">
        <v>43536.368263888886</v>
      </c>
      <c r="I3482" s="4">
        <v>43542.368263888886</v>
      </c>
      <c r="J3482" s="2">
        <v>0</v>
      </c>
      <c r="K3482" s="2">
        <v>105</v>
      </c>
      <c r="L3482" s="2" t="str">
        <f t="shared" si="91"/>
        <v>Bangalore</v>
      </c>
      <c r="M3482" s="2" t="str">
        <f t="shared" si="92"/>
        <v>Bangalore-Bangalore</v>
      </c>
      <c r="N3482" s="2" t="str">
        <f t="shared" si="97"/>
        <v>Local</v>
      </c>
      <c r="O3482" s="2" t="str">
        <f t="shared" si="93"/>
        <v>FastWheels</v>
      </c>
      <c r="P3482" s="2">
        <f t="shared" si="94"/>
        <v>-6</v>
      </c>
      <c r="Q3482" s="2">
        <f t="shared" si="95"/>
        <v>0</v>
      </c>
      <c r="R3482" s="2">
        <f t="shared" si="96"/>
        <v>105</v>
      </c>
    </row>
    <row r="3483" spans="1:18" ht="14.25" customHeight="1">
      <c r="A3483" s="2">
        <v>552095</v>
      </c>
      <c r="B3483" s="2" t="s">
        <v>30</v>
      </c>
      <c r="C3483" s="2" t="s">
        <v>37</v>
      </c>
      <c r="D3483" s="2" t="s">
        <v>41</v>
      </c>
      <c r="E3483" s="2" t="s">
        <v>44</v>
      </c>
      <c r="F3483" s="2" t="s">
        <v>34</v>
      </c>
      <c r="G3483" s="4">
        <v>43536.369652777779</v>
      </c>
      <c r="H3483" s="4">
        <v>43542.369652777779</v>
      </c>
      <c r="I3483" s="4">
        <v>43541.369652777779</v>
      </c>
      <c r="J3483" s="2">
        <v>75</v>
      </c>
      <c r="K3483" s="2">
        <v>91</v>
      </c>
      <c r="L3483" s="2" t="str">
        <f t="shared" si="91"/>
        <v>Mumbai</v>
      </c>
      <c r="M3483" s="2" t="str">
        <f t="shared" si="92"/>
        <v>Delhi-Mumbai</v>
      </c>
      <c r="N3483" s="2" t="str">
        <f t="shared" si="97"/>
        <v>Outstation</v>
      </c>
      <c r="O3483" s="2" t="str">
        <f t="shared" si="93"/>
        <v>FastWheels</v>
      </c>
      <c r="P3483" s="2">
        <f t="shared" si="94"/>
        <v>1</v>
      </c>
      <c r="Q3483" s="2">
        <f t="shared" si="95"/>
        <v>6</v>
      </c>
      <c r="R3483" s="2">
        <f t="shared" si="96"/>
        <v>166</v>
      </c>
    </row>
    <row r="3484" spans="1:18" ht="14.25" customHeight="1">
      <c r="A3484" s="2">
        <v>240393</v>
      </c>
      <c r="B3484" s="2" t="s">
        <v>30</v>
      </c>
      <c r="C3484" s="2" t="s">
        <v>43</v>
      </c>
      <c r="D3484" s="2" t="s">
        <v>32</v>
      </c>
      <c r="E3484" s="2" t="s">
        <v>33</v>
      </c>
      <c r="F3484" s="2" t="s">
        <v>34</v>
      </c>
      <c r="G3484" s="4">
        <v>43536.376944444448</v>
      </c>
      <c r="H3484" s="4">
        <v>43536.376944444448</v>
      </c>
      <c r="I3484" s="4">
        <v>43540.376944444448</v>
      </c>
      <c r="J3484" s="2">
        <v>0</v>
      </c>
      <c r="K3484" s="2">
        <v>121</v>
      </c>
      <c r="L3484" s="2" t="str">
        <f t="shared" si="91"/>
        <v>Bangalore</v>
      </c>
      <c r="M3484" s="2" t="str">
        <f t="shared" si="92"/>
        <v>Bangalore-Bangalore</v>
      </c>
      <c r="N3484" s="2" t="str">
        <f t="shared" si="97"/>
        <v>Local</v>
      </c>
      <c r="O3484" s="2" t="str">
        <f t="shared" si="93"/>
        <v>Ship2Home</v>
      </c>
      <c r="P3484" s="2">
        <f t="shared" si="94"/>
        <v>-4</v>
      </c>
      <c r="Q3484" s="2">
        <f t="shared" si="95"/>
        <v>0</v>
      </c>
      <c r="R3484" s="2">
        <f t="shared" si="96"/>
        <v>121</v>
      </c>
    </row>
    <row r="3485" spans="1:18" ht="14.25" customHeight="1">
      <c r="A3485" s="2">
        <v>881019</v>
      </c>
      <c r="B3485" s="2" t="s">
        <v>36</v>
      </c>
      <c r="C3485" s="2" t="s">
        <v>45</v>
      </c>
      <c r="D3485" s="2" t="s">
        <v>41</v>
      </c>
      <c r="E3485" s="2" t="s">
        <v>33</v>
      </c>
      <c r="F3485" s="2" t="s">
        <v>34</v>
      </c>
      <c r="G3485" s="4">
        <v>43536.378263888888</v>
      </c>
      <c r="H3485" s="4">
        <v>43540.378263888888</v>
      </c>
      <c r="I3485" s="4">
        <v>43540.378263888888</v>
      </c>
      <c r="J3485" s="2">
        <v>49</v>
      </c>
      <c r="K3485" s="2">
        <v>129</v>
      </c>
      <c r="L3485" s="2" t="str">
        <f t="shared" si="91"/>
        <v>Chennai</v>
      </c>
      <c r="M3485" s="2" t="str">
        <f t="shared" si="92"/>
        <v>Delhi-Chennai</v>
      </c>
      <c r="N3485" s="2" t="str">
        <f t="shared" si="97"/>
        <v>Outstation</v>
      </c>
      <c r="O3485" s="2" t="str">
        <f t="shared" si="93"/>
        <v>Ship2Home</v>
      </c>
      <c r="P3485" s="2">
        <f t="shared" si="94"/>
        <v>0</v>
      </c>
      <c r="Q3485" s="2">
        <f t="shared" si="95"/>
        <v>4</v>
      </c>
      <c r="R3485" s="2">
        <f t="shared" si="96"/>
        <v>178</v>
      </c>
    </row>
    <row r="3486" spans="1:18" ht="14.25" customHeight="1">
      <c r="A3486" s="2">
        <v>311861</v>
      </c>
      <c r="B3486" s="2" t="s">
        <v>47</v>
      </c>
      <c r="C3486" s="2" t="s">
        <v>43</v>
      </c>
      <c r="D3486" s="2" t="s">
        <v>32</v>
      </c>
      <c r="E3486" s="2" t="s">
        <v>44</v>
      </c>
      <c r="F3486" s="2" t="s">
        <v>34</v>
      </c>
      <c r="G3486" s="4">
        <v>43536.383391203701</v>
      </c>
      <c r="H3486" s="4">
        <v>43539.383391203701</v>
      </c>
      <c r="I3486" s="4">
        <v>43542.383391203701</v>
      </c>
      <c r="J3486" s="2">
        <v>0</v>
      </c>
      <c r="K3486" s="2">
        <v>105</v>
      </c>
      <c r="L3486" s="2" t="str">
        <f t="shared" si="91"/>
        <v>Bangalore</v>
      </c>
      <c r="M3486" s="2" t="str">
        <f t="shared" si="92"/>
        <v>Bangalore-Bangalore</v>
      </c>
      <c r="N3486" s="2" t="str">
        <f t="shared" si="97"/>
        <v>Local</v>
      </c>
      <c r="O3486" s="2" t="str">
        <f t="shared" si="93"/>
        <v>FastWheels</v>
      </c>
      <c r="P3486" s="2">
        <f t="shared" si="94"/>
        <v>-3</v>
      </c>
      <c r="Q3486" s="2">
        <f t="shared" si="95"/>
        <v>3</v>
      </c>
      <c r="R3486" s="2">
        <f t="shared" si="96"/>
        <v>105</v>
      </c>
    </row>
    <row r="3487" spans="1:18" ht="14.25" customHeight="1">
      <c r="A3487" s="2">
        <v>893506</v>
      </c>
      <c r="B3487" s="2" t="s">
        <v>36</v>
      </c>
      <c r="C3487" s="2" t="s">
        <v>37</v>
      </c>
      <c r="D3487" s="2" t="s">
        <v>41</v>
      </c>
      <c r="E3487" s="2" t="s">
        <v>38</v>
      </c>
      <c r="F3487" s="2" t="s">
        <v>34</v>
      </c>
      <c r="G3487" s="4">
        <v>43536.386087962965</v>
      </c>
      <c r="H3487" s="4">
        <v>43541.386087962965</v>
      </c>
      <c r="I3487" s="4">
        <v>43540.386087962965</v>
      </c>
      <c r="J3487" s="2">
        <v>50</v>
      </c>
      <c r="K3487" s="2">
        <v>111</v>
      </c>
      <c r="L3487" s="2" t="str">
        <f t="shared" si="91"/>
        <v>Mumbai</v>
      </c>
      <c r="M3487" s="2" t="str">
        <f t="shared" si="92"/>
        <v>Delhi-Mumbai</v>
      </c>
      <c r="N3487" s="2" t="str">
        <f t="shared" si="97"/>
        <v>Outstation</v>
      </c>
      <c r="O3487" s="2" t="str">
        <f t="shared" si="93"/>
        <v>Ship2Home</v>
      </c>
      <c r="P3487" s="2">
        <f t="shared" si="94"/>
        <v>1</v>
      </c>
      <c r="Q3487" s="2">
        <f t="shared" si="95"/>
        <v>5</v>
      </c>
      <c r="R3487" s="2">
        <f t="shared" si="96"/>
        <v>161</v>
      </c>
    </row>
    <row r="3488" spans="1:18" ht="14.25" customHeight="1">
      <c r="A3488" s="2">
        <v>820298</v>
      </c>
      <c r="B3488" s="2" t="s">
        <v>30</v>
      </c>
      <c r="C3488" s="2" t="s">
        <v>43</v>
      </c>
      <c r="D3488" s="2" t="s">
        <v>41</v>
      </c>
      <c r="E3488" s="2" t="s">
        <v>38</v>
      </c>
      <c r="F3488" s="2" t="s">
        <v>34</v>
      </c>
      <c r="G3488" s="4">
        <v>43536.391574074078</v>
      </c>
      <c r="H3488" s="4">
        <v>43543.391574074078</v>
      </c>
      <c r="I3488" s="4">
        <v>43539.391574074078</v>
      </c>
      <c r="J3488" s="2">
        <v>47</v>
      </c>
      <c r="K3488" s="2">
        <v>124</v>
      </c>
      <c r="L3488" s="2" t="str">
        <f t="shared" si="91"/>
        <v>Bangalore</v>
      </c>
      <c r="M3488" s="2" t="str">
        <f t="shared" si="92"/>
        <v>Delhi-Bangalore</v>
      </c>
      <c r="N3488" s="2" t="str">
        <f t="shared" si="97"/>
        <v>Outstation</v>
      </c>
      <c r="O3488" s="2" t="str">
        <f t="shared" si="93"/>
        <v>Ship2Home</v>
      </c>
      <c r="P3488" s="2">
        <f t="shared" si="94"/>
        <v>4</v>
      </c>
      <c r="Q3488" s="2">
        <f t="shared" si="95"/>
        <v>7</v>
      </c>
      <c r="R3488" s="2">
        <f t="shared" si="96"/>
        <v>171</v>
      </c>
    </row>
    <row r="3489" spans="1:18" ht="14.25" customHeight="1">
      <c r="A3489" s="2">
        <v>395384</v>
      </c>
      <c r="B3489" s="2" t="s">
        <v>30</v>
      </c>
      <c r="C3489" s="2" t="s">
        <v>31</v>
      </c>
      <c r="D3489" s="2" t="s">
        <v>32</v>
      </c>
      <c r="E3489" s="2" t="s">
        <v>44</v>
      </c>
      <c r="F3489" s="2" t="s">
        <v>34</v>
      </c>
      <c r="G3489" s="4">
        <v>43536.403333333335</v>
      </c>
      <c r="H3489" s="4">
        <v>43538.403333333335</v>
      </c>
      <c r="I3489" s="4">
        <v>43541.403333333335</v>
      </c>
      <c r="J3489" s="2">
        <v>47</v>
      </c>
      <c r="K3489" s="2">
        <v>125</v>
      </c>
      <c r="L3489" s="2" t="str">
        <f t="shared" si="91"/>
        <v>Delhi</v>
      </c>
      <c r="M3489" s="2" t="str">
        <f t="shared" si="92"/>
        <v>Bangalore-Delhi</v>
      </c>
      <c r="N3489" s="2" t="str">
        <f t="shared" si="97"/>
        <v>Outstation</v>
      </c>
      <c r="O3489" s="2" t="str">
        <f t="shared" si="93"/>
        <v>FastWheels</v>
      </c>
      <c r="P3489" s="2">
        <f t="shared" si="94"/>
        <v>-3</v>
      </c>
      <c r="Q3489" s="2">
        <f t="shared" si="95"/>
        <v>2</v>
      </c>
      <c r="R3489" s="2">
        <f t="shared" si="96"/>
        <v>172</v>
      </c>
    </row>
    <row r="3490" spans="1:18" ht="14.25" customHeight="1">
      <c r="A3490" s="2">
        <v>936392</v>
      </c>
      <c r="B3490" s="2" t="s">
        <v>42</v>
      </c>
      <c r="C3490" s="2" t="s">
        <v>31</v>
      </c>
      <c r="D3490" s="2" t="s">
        <v>41</v>
      </c>
      <c r="E3490" s="2" t="s">
        <v>44</v>
      </c>
      <c r="F3490" s="2" t="s">
        <v>34</v>
      </c>
      <c r="G3490" s="4">
        <v>43536.405104166668</v>
      </c>
      <c r="H3490" s="4">
        <v>43541.405104166668</v>
      </c>
      <c r="I3490" s="4">
        <v>43540.405104166668</v>
      </c>
      <c r="J3490" s="2">
        <v>0</v>
      </c>
      <c r="K3490" s="2">
        <v>101</v>
      </c>
      <c r="L3490" s="2" t="str">
        <f t="shared" si="91"/>
        <v>Delhi</v>
      </c>
      <c r="M3490" s="2" t="str">
        <f t="shared" si="92"/>
        <v>Delhi-Delhi</v>
      </c>
      <c r="N3490" s="2" t="str">
        <f t="shared" si="97"/>
        <v>Local</v>
      </c>
      <c r="O3490" s="2" t="str">
        <f t="shared" si="93"/>
        <v>FastWheels</v>
      </c>
      <c r="P3490" s="2">
        <f t="shared" si="94"/>
        <v>1</v>
      </c>
      <c r="Q3490" s="2">
        <f t="shared" si="95"/>
        <v>5</v>
      </c>
      <c r="R3490" s="2">
        <f t="shared" si="96"/>
        <v>101</v>
      </c>
    </row>
    <row r="3491" spans="1:18" ht="14.25" customHeight="1">
      <c r="A3491" s="2">
        <v>396696</v>
      </c>
      <c r="B3491" s="2" t="s">
        <v>36</v>
      </c>
      <c r="C3491" s="2" t="s">
        <v>37</v>
      </c>
      <c r="D3491" s="2" t="s">
        <v>41</v>
      </c>
      <c r="E3491" s="2" t="s">
        <v>44</v>
      </c>
      <c r="F3491" s="2" t="s">
        <v>34</v>
      </c>
      <c r="G3491" s="4">
        <v>43536.416331018518</v>
      </c>
      <c r="H3491" s="4">
        <v>43538.416331018518</v>
      </c>
      <c r="I3491" s="4">
        <v>43540.416331018518</v>
      </c>
      <c r="J3491" s="2">
        <v>47</v>
      </c>
      <c r="K3491" s="2">
        <v>106</v>
      </c>
      <c r="L3491" s="2" t="str">
        <f t="shared" si="91"/>
        <v>Mumbai</v>
      </c>
      <c r="M3491" s="2" t="str">
        <f t="shared" si="92"/>
        <v>Delhi-Mumbai</v>
      </c>
      <c r="N3491" s="2" t="str">
        <f t="shared" si="97"/>
        <v>Outstation</v>
      </c>
      <c r="O3491" s="2" t="str">
        <f t="shared" si="93"/>
        <v>FastWheels</v>
      </c>
      <c r="P3491" s="2">
        <f t="shared" si="94"/>
        <v>-2</v>
      </c>
      <c r="Q3491" s="2">
        <f t="shared" si="95"/>
        <v>2</v>
      </c>
      <c r="R3491" s="2">
        <f t="shared" si="96"/>
        <v>153</v>
      </c>
    </row>
    <row r="3492" spans="1:18" ht="14.25" customHeight="1">
      <c r="A3492" s="2">
        <v>435554</v>
      </c>
      <c r="B3492" s="2" t="s">
        <v>30</v>
      </c>
      <c r="C3492" s="2" t="s">
        <v>40</v>
      </c>
      <c r="D3492" s="2" t="s">
        <v>41</v>
      </c>
      <c r="E3492" s="2" t="s">
        <v>44</v>
      </c>
      <c r="F3492" s="2" t="s">
        <v>34</v>
      </c>
      <c r="G3492" s="4">
        <v>43536.422662037039</v>
      </c>
      <c r="H3492" s="4">
        <v>43543.422662037039</v>
      </c>
      <c r="I3492" s="4">
        <v>43539.422662037039</v>
      </c>
      <c r="J3492" s="2">
        <v>66</v>
      </c>
      <c r="K3492" s="2">
        <v>90</v>
      </c>
      <c r="L3492" s="2" t="str">
        <f t="shared" si="91"/>
        <v>Kolkata</v>
      </c>
      <c r="M3492" s="2" t="str">
        <f t="shared" si="92"/>
        <v>Delhi-Kolkata</v>
      </c>
      <c r="N3492" s="2" t="str">
        <f t="shared" si="97"/>
        <v>Outstation</v>
      </c>
      <c r="O3492" s="2" t="str">
        <f t="shared" si="93"/>
        <v>FastWheels</v>
      </c>
      <c r="P3492" s="2">
        <f t="shared" si="94"/>
        <v>4</v>
      </c>
      <c r="Q3492" s="2">
        <f t="shared" si="95"/>
        <v>7</v>
      </c>
      <c r="R3492" s="2">
        <f t="shared" si="96"/>
        <v>156</v>
      </c>
    </row>
    <row r="3493" spans="1:18" ht="14.25" customHeight="1">
      <c r="A3493" s="2">
        <v>865298</v>
      </c>
      <c r="B3493" s="2" t="s">
        <v>30</v>
      </c>
      <c r="C3493" s="2" t="s">
        <v>31</v>
      </c>
      <c r="D3493" s="2" t="s">
        <v>41</v>
      </c>
      <c r="E3493" s="2" t="s">
        <v>44</v>
      </c>
      <c r="F3493" s="2" t="s">
        <v>34</v>
      </c>
      <c r="G3493" s="4">
        <v>43536.436273148145</v>
      </c>
      <c r="H3493" s="4">
        <v>43536.436273148145</v>
      </c>
      <c r="I3493" s="4">
        <v>43541.436273148145</v>
      </c>
      <c r="J3493" s="2">
        <v>0</v>
      </c>
      <c r="K3493" s="2">
        <v>107</v>
      </c>
      <c r="L3493" s="2" t="str">
        <f t="shared" si="91"/>
        <v>Delhi</v>
      </c>
      <c r="M3493" s="2" t="str">
        <f t="shared" si="92"/>
        <v>Delhi-Delhi</v>
      </c>
      <c r="N3493" s="2" t="str">
        <f t="shared" si="97"/>
        <v>Local</v>
      </c>
      <c r="O3493" s="2" t="str">
        <f t="shared" si="93"/>
        <v>FastWheels</v>
      </c>
      <c r="P3493" s="2">
        <f t="shared" si="94"/>
        <v>-5</v>
      </c>
      <c r="Q3493" s="2">
        <f t="shared" si="95"/>
        <v>0</v>
      </c>
      <c r="R3493" s="2">
        <f t="shared" si="96"/>
        <v>107</v>
      </c>
    </row>
    <row r="3494" spans="1:18" ht="14.25" customHeight="1">
      <c r="A3494" s="2">
        <v>457723</v>
      </c>
      <c r="B3494" s="2" t="s">
        <v>36</v>
      </c>
      <c r="C3494" s="2" t="s">
        <v>43</v>
      </c>
      <c r="D3494" s="2" t="s">
        <v>32</v>
      </c>
      <c r="E3494" s="2" t="s">
        <v>33</v>
      </c>
      <c r="F3494" s="2" t="s">
        <v>34</v>
      </c>
      <c r="G3494" s="4">
        <v>43536.443819444445</v>
      </c>
      <c r="H3494" s="4">
        <v>43538.443819444445</v>
      </c>
      <c r="I3494" s="4">
        <v>43540.443819444445</v>
      </c>
      <c r="J3494" s="2">
        <v>0</v>
      </c>
      <c r="K3494" s="2">
        <v>122</v>
      </c>
      <c r="L3494" s="2" t="str">
        <f t="shared" si="91"/>
        <v>Bangalore</v>
      </c>
      <c r="M3494" s="2" t="str">
        <f t="shared" si="92"/>
        <v>Bangalore-Bangalore</v>
      </c>
      <c r="N3494" s="2" t="str">
        <f t="shared" si="97"/>
        <v>Local</v>
      </c>
      <c r="O3494" s="2" t="str">
        <f t="shared" si="93"/>
        <v>Ship2Home</v>
      </c>
      <c r="P3494" s="2">
        <f t="shared" si="94"/>
        <v>-2</v>
      </c>
      <c r="Q3494" s="2">
        <f t="shared" si="95"/>
        <v>2</v>
      </c>
      <c r="R3494" s="2">
        <f t="shared" si="96"/>
        <v>122</v>
      </c>
    </row>
    <row r="3495" spans="1:18" ht="14.25" customHeight="1">
      <c r="A3495" s="2">
        <v>368091</v>
      </c>
      <c r="B3495" s="2" t="s">
        <v>47</v>
      </c>
      <c r="C3495" s="2" t="s">
        <v>37</v>
      </c>
      <c r="D3495" s="2" t="s">
        <v>41</v>
      </c>
      <c r="E3495" s="2" t="s">
        <v>33</v>
      </c>
      <c r="F3495" s="2" t="s">
        <v>34</v>
      </c>
      <c r="G3495" s="4">
        <v>43536.446203703701</v>
      </c>
      <c r="H3495" s="4">
        <v>43543.446203703701</v>
      </c>
      <c r="I3495" s="4">
        <v>43542.446203703701</v>
      </c>
      <c r="J3495" s="2">
        <v>40</v>
      </c>
      <c r="K3495" s="2">
        <v>113</v>
      </c>
      <c r="L3495" s="2" t="str">
        <f t="shared" si="91"/>
        <v>Mumbai</v>
      </c>
      <c r="M3495" s="2" t="str">
        <f t="shared" si="92"/>
        <v>Delhi-Mumbai</v>
      </c>
      <c r="N3495" s="2" t="str">
        <f t="shared" si="97"/>
        <v>Outstation</v>
      </c>
      <c r="O3495" s="2" t="str">
        <f t="shared" si="93"/>
        <v>Ship2Home</v>
      </c>
      <c r="P3495" s="2">
        <f t="shared" si="94"/>
        <v>1</v>
      </c>
      <c r="Q3495" s="2">
        <f t="shared" si="95"/>
        <v>7</v>
      </c>
      <c r="R3495" s="2">
        <f t="shared" si="96"/>
        <v>153</v>
      </c>
    </row>
    <row r="3496" spans="1:18" ht="14.25" customHeight="1">
      <c r="A3496" s="2">
        <v>278980</v>
      </c>
      <c r="B3496" s="2" t="s">
        <v>47</v>
      </c>
      <c r="C3496" s="2" t="s">
        <v>45</v>
      </c>
      <c r="D3496" s="2" t="s">
        <v>41</v>
      </c>
      <c r="E3496" s="2" t="s">
        <v>44</v>
      </c>
      <c r="F3496" s="2" t="s">
        <v>34</v>
      </c>
      <c r="G3496" s="4">
        <v>43536.446481481478</v>
      </c>
      <c r="H3496" s="4">
        <v>43542.446481481478</v>
      </c>
      <c r="I3496" s="4">
        <v>43540.446481481478</v>
      </c>
      <c r="J3496" s="2">
        <v>30</v>
      </c>
      <c r="K3496" s="2">
        <v>121</v>
      </c>
      <c r="L3496" s="2" t="str">
        <f t="shared" si="91"/>
        <v>Chennai</v>
      </c>
      <c r="M3496" s="2" t="str">
        <f t="shared" si="92"/>
        <v>Delhi-Chennai</v>
      </c>
      <c r="N3496" s="2" t="str">
        <f t="shared" si="97"/>
        <v>Outstation</v>
      </c>
      <c r="O3496" s="2" t="str">
        <f t="shared" si="93"/>
        <v>FastWheels</v>
      </c>
      <c r="P3496" s="2">
        <f t="shared" si="94"/>
        <v>2</v>
      </c>
      <c r="Q3496" s="2">
        <f t="shared" si="95"/>
        <v>6</v>
      </c>
      <c r="R3496" s="2">
        <f t="shared" si="96"/>
        <v>151</v>
      </c>
    </row>
    <row r="3497" spans="1:18" ht="14.25" customHeight="1">
      <c r="A3497" s="2">
        <v>807996</v>
      </c>
      <c r="B3497" s="2" t="s">
        <v>48</v>
      </c>
      <c r="C3497" s="2" t="s">
        <v>43</v>
      </c>
      <c r="D3497" s="2" t="s">
        <v>41</v>
      </c>
      <c r="E3497" s="2" t="s">
        <v>44</v>
      </c>
      <c r="F3497" s="2" t="s">
        <v>34</v>
      </c>
      <c r="G3497" s="4">
        <v>43536.446759259263</v>
      </c>
      <c r="H3497" s="4">
        <v>43538.446759259263</v>
      </c>
      <c r="I3497" s="4">
        <v>43541.446759259263</v>
      </c>
      <c r="J3497" s="2">
        <v>63</v>
      </c>
      <c r="K3497" s="2">
        <v>102</v>
      </c>
      <c r="L3497" s="2" t="str">
        <f t="shared" si="91"/>
        <v>Bangalore</v>
      </c>
      <c r="M3497" s="2" t="str">
        <f t="shared" si="92"/>
        <v>Delhi-Bangalore</v>
      </c>
      <c r="N3497" s="2" t="str">
        <f t="shared" si="97"/>
        <v>Outstation</v>
      </c>
      <c r="O3497" s="2" t="str">
        <f t="shared" si="93"/>
        <v>FastWheels</v>
      </c>
      <c r="P3497" s="2">
        <f t="shared" si="94"/>
        <v>-3</v>
      </c>
      <c r="Q3497" s="2">
        <f t="shared" si="95"/>
        <v>2</v>
      </c>
      <c r="R3497" s="2">
        <f t="shared" si="96"/>
        <v>165</v>
      </c>
    </row>
    <row r="3498" spans="1:18" ht="14.25" customHeight="1">
      <c r="A3498" s="2">
        <v>83513</v>
      </c>
      <c r="B3498" s="2" t="s">
        <v>36</v>
      </c>
      <c r="C3498" s="2" t="s">
        <v>45</v>
      </c>
      <c r="D3498" s="2" t="s">
        <v>41</v>
      </c>
      <c r="E3498" s="2" t="s">
        <v>33</v>
      </c>
      <c r="F3498" s="2" t="s">
        <v>34</v>
      </c>
      <c r="G3498" s="4">
        <v>43536.450983796298</v>
      </c>
      <c r="H3498" s="4">
        <v>43542.450983796298</v>
      </c>
      <c r="I3498" s="4">
        <v>43543.450983796298</v>
      </c>
      <c r="J3498" s="2">
        <v>45</v>
      </c>
      <c r="K3498" s="2">
        <v>130</v>
      </c>
      <c r="L3498" s="2" t="str">
        <f t="shared" si="91"/>
        <v>Chennai</v>
      </c>
      <c r="M3498" s="2" t="str">
        <f t="shared" si="92"/>
        <v>Delhi-Chennai</v>
      </c>
      <c r="N3498" s="2" t="str">
        <f t="shared" si="97"/>
        <v>Outstation</v>
      </c>
      <c r="O3498" s="2" t="str">
        <f t="shared" si="93"/>
        <v>Ship2Home</v>
      </c>
      <c r="P3498" s="2">
        <f t="shared" si="94"/>
        <v>-1</v>
      </c>
      <c r="Q3498" s="2">
        <f t="shared" si="95"/>
        <v>6</v>
      </c>
      <c r="R3498" s="2">
        <f t="shared" si="96"/>
        <v>175</v>
      </c>
    </row>
    <row r="3499" spans="1:18" ht="14.25" customHeight="1">
      <c r="A3499" s="2">
        <v>794195</v>
      </c>
      <c r="B3499" s="2" t="s">
        <v>36</v>
      </c>
      <c r="C3499" s="2" t="s">
        <v>37</v>
      </c>
      <c r="D3499" s="2" t="s">
        <v>41</v>
      </c>
      <c r="E3499" s="2" t="s">
        <v>33</v>
      </c>
      <c r="F3499" s="2" t="s">
        <v>34</v>
      </c>
      <c r="G3499" s="4">
        <v>43536.459618055553</v>
      </c>
      <c r="H3499" s="4">
        <v>43543.459618055553</v>
      </c>
      <c r="I3499" s="4">
        <v>43542.459618055553</v>
      </c>
      <c r="J3499" s="2">
        <v>47</v>
      </c>
      <c r="K3499" s="2">
        <v>114</v>
      </c>
      <c r="L3499" s="2" t="str">
        <f t="shared" si="91"/>
        <v>Mumbai</v>
      </c>
      <c r="M3499" s="2" t="str">
        <f t="shared" si="92"/>
        <v>Delhi-Mumbai</v>
      </c>
      <c r="N3499" s="2" t="str">
        <f t="shared" si="97"/>
        <v>Outstation</v>
      </c>
      <c r="O3499" s="2" t="str">
        <f t="shared" si="93"/>
        <v>Ship2Home</v>
      </c>
      <c r="P3499" s="2">
        <f t="shared" si="94"/>
        <v>1</v>
      </c>
      <c r="Q3499" s="2">
        <f t="shared" si="95"/>
        <v>7</v>
      </c>
      <c r="R3499" s="2">
        <f t="shared" si="96"/>
        <v>161</v>
      </c>
    </row>
    <row r="3500" spans="1:18" ht="14.25" customHeight="1">
      <c r="A3500" s="2">
        <v>704023</v>
      </c>
      <c r="B3500" s="2" t="s">
        <v>36</v>
      </c>
      <c r="C3500" s="2" t="s">
        <v>43</v>
      </c>
      <c r="D3500" s="2" t="s">
        <v>32</v>
      </c>
      <c r="E3500" s="2" t="s">
        <v>33</v>
      </c>
      <c r="F3500" s="2" t="s">
        <v>34</v>
      </c>
      <c r="G3500" s="4">
        <v>43536.462025462963</v>
      </c>
      <c r="H3500" s="4">
        <v>43537.462025462963</v>
      </c>
      <c r="I3500" s="4">
        <v>43540.462025462963</v>
      </c>
      <c r="J3500" s="2">
        <v>0</v>
      </c>
      <c r="K3500" s="2">
        <v>129</v>
      </c>
      <c r="L3500" s="2" t="str">
        <f t="shared" si="91"/>
        <v>Bangalore</v>
      </c>
      <c r="M3500" s="2" t="str">
        <f t="shared" si="92"/>
        <v>Bangalore-Bangalore</v>
      </c>
      <c r="N3500" s="2" t="str">
        <f t="shared" si="97"/>
        <v>Local</v>
      </c>
      <c r="O3500" s="2" t="str">
        <f t="shared" si="93"/>
        <v>Ship2Home</v>
      </c>
      <c r="P3500" s="2">
        <f t="shared" si="94"/>
        <v>-3</v>
      </c>
      <c r="Q3500" s="2">
        <f t="shared" si="95"/>
        <v>1</v>
      </c>
      <c r="R3500" s="2">
        <f t="shared" si="96"/>
        <v>129</v>
      </c>
    </row>
    <row r="3501" spans="1:18" ht="14.25" customHeight="1">
      <c r="A3501" s="2">
        <v>217101</v>
      </c>
      <c r="B3501" s="2" t="s">
        <v>39</v>
      </c>
      <c r="C3501" s="2" t="s">
        <v>43</v>
      </c>
      <c r="D3501" s="2" t="s">
        <v>32</v>
      </c>
      <c r="E3501" s="2" t="s">
        <v>44</v>
      </c>
      <c r="F3501" s="2" t="s">
        <v>34</v>
      </c>
      <c r="G3501" s="4">
        <v>43536.464895833335</v>
      </c>
      <c r="H3501" s="4">
        <v>43537.464895833335</v>
      </c>
      <c r="I3501" s="4">
        <v>43540.464895833335</v>
      </c>
      <c r="J3501" s="2">
        <v>0</v>
      </c>
      <c r="K3501" s="2">
        <v>101</v>
      </c>
      <c r="L3501" s="2" t="str">
        <f t="shared" si="91"/>
        <v>Bangalore</v>
      </c>
      <c r="M3501" s="2" t="str">
        <f t="shared" si="92"/>
        <v>Bangalore-Bangalore</v>
      </c>
      <c r="N3501" s="2" t="str">
        <f t="shared" si="97"/>
        <v>Local</v>
      </c>
      <c r="O3501" s="2" t="str">
        <f t="shared" si="93"/>
        <v>FastWheels</v>
      </c>
      <c r="P3501" s="2">
        <f t="shared" si="94"/>
        <v>-3</v>
      </c>
      <c r="Q3501" s="2">
        <f t="shared" si="95"/>
        <v>1</v>
      </c>
      <c r="R3501" s="2">
        <f t="shared" si="96"/>
        <v>101</v>
      </c>
    </row>
    <row r="3502" spans="1:18" ht="14.25" customHeight="1">
      <c r="A3502" s="2">
        <v>299506</v>
      </c>
      <c r="B3502" s="2" t="s">
        <v>42</v>
      </c>
      <c r="C3502" s="2" t="s">
        <v>31</v>
      </c>
      <c r="D3502" s="2" t="s">
        <v>32</v>
      </c>
      <c r="E3502" s="2" t="s">
        <v>38</v>
      </c>
      <c r="F3502" s="2" t="s">
        <v>34</v>
      </c>
      <c r="G3502" s="4">
        <v>43536.469652777778</v>
      </c>
      <c r="H3502" s="4">
        <v>43542.469652777778</v>
      </c>
      <c r="I3502" s="4">
        <v>43539.469652777778</v>
      </c>
      <c r="J3502" s="2">
        <v>34</v>
      </c>
      <c r="K3502" s="2">
        <v>122</v>
      </c>
      <c r="L3502" s="2" t="str">
        <f t="shared" si="91"/>
        <v>Delhi</v>
      </c>
      <c r="M3502" s="2" t="str">
        <f t="shared" si="92"/>
        <v>Bangalore-Delhi</v>
      </c>
      <c r="N3502" s="2" t="str">
        <f t="shared" si="97"/>
        <v>Outstation</v>
      </c>
      <c r="O3502" s="2" t="str">
        <f t="shared" si="93"/>
        <v>Ship2Home</v>
      </c>
      <c r="P3502" s="2">
        <f t="shared" si="94"/>
        <v>3</v>
      </c>
      <c r="Q3502" s="2">
        <f t="shared" si="95"/>
        <v>6</v>
      </c>
      <c r="R3502" s="2">
        <f t="shared" si="96"/>
        <v>156</v>
      </c>
    </row>
    <row r="3503" spans="1:18" ht="14.25" customHeight="1">
      <c r="A3503" s="2">
        <v>729782</v>
      </c>
      <c r="B3503" s="2" t="s">
        <v>42</v>
      </c>
      <c r="C3503" s="2" t="s">
        <v>31</v>
      </c>
      <c r="D3503" s="2" t="s">
        <v>41</v>
      </c>
      <c r="E3503" s="2" t="s">
        <v>38</v>
      </c>
      <c r="F3503" s="2" t="s">
        <v>34</v>
      </c>
      <c r="G3503" s="4">
        <v>43536.470266203702</v>
      </c>
      <c r="H3503" s="4">
        <v>43542.470266203702</v>
      </c>
      <c r="I3503" s="4">
        <v>43541.470266203702</v>
      </c>
      <c r="J3503" s="2">
        <v>0</v>
      </c>
      <c r="K3503" s="2">
        <v>121</v>
      </c>
      <c r="L3503" s="2" t="str">
        <f t="shared" si="91"/>
        <v>Delhi</v>
      </c>
      <c r="M3503" s="2" t="str">
        <f t="shared" si="92"/>
        <v>Delhi-Delhi</v>
      </c>
      <c r="N3503" s="2" t="str">
        <f t="shared" si="97"/>
        <v>Local</v>
      </c>
      <c r="O3503" s="2" t="str">
        <f t="shared" si="93"/>
        <v>Ship2Home</v>
      </c>
      <c r="P3503" s="2">
        <f t="shared" si="94"/>
        <v>1</v>
      </c>
      <c r="Q3503" s="2">
        <f t="shared" si="95"/>
        <v>6</v>
      </c>
      <c r="R3503" s="2">
        <f t="shared" si="96"/>
        <v>121</v>
      </c>
    </row>
    <row r="3504" spans="1:18" ht="14.25" customHeight="1">
      <c r="A3504" s="2">
        <v>81536</v>
      </c>
      <c r="B3504" s="2" t="s">
        <v>47</v>
      </c>
      <c r="C3504" s="2" t="s">
        <v>37</v>
      </c>
      <c r="D3504" s="2" t="s">
        <v>41</v>
      </c>
      <c r="E3504" s="2" t="s">
        <v>44</v>
      </c>
      <c r="F3504" s="2" t="s">
        <v>34</v>
      </c>
      <c r="G3504" s="4">
        <v>43536.471585648149</v>
      </c>
      <c r="H3504" s="4">
        <v>43541.471585648149</v>
      </c>
      <c r="I3504" s="4">
        <v>43541.471585648149</v>
      </c>
      <c r="J3504" s="2">
        <v>77</v>
      </c>
      <c r="K3504" s="2">
        <v>90</v>
      </c>
      <c r="L3504" s="2" t="str">
        <f t="shared" si="91"/>
        <v>Mumbai</v>
      </c>
      <c r="M3504" s="2" t="str">
        <f t="shared" si="92"/>
        <v>Delhi-Mumbai</v>
      </c>
      <c r="N3504" s="2" t="str">
        <f t="shared" si="97"/>
        <v>Outstation</v>
      </c>
      <c r="O3504" s="2" t="str">
        <f t="shared" si="93"/>
        <v>FastWheels</v>
      </c>
      <c r="P3504" s="2">
        <f t="shared" si="94"/>
        <v>0</v>
      </c>
      <c r="Q3504" s="2">
        <f t="shared" si="95"/>
        <v>5</v>
      </c>
      <c r="R3504" s="2">
        <f t="shared" si="96"/>
        <v>167</v>
      </c>
    </row>
    <row r="3505" spans="1:18" ht="14.25" customHeight="1">
      <c r="A3505" s="2">
        <v>884221</v>
      </c>
      <c r="B3505" s="2" t="s">
        <v>36</v>
      </c>
      <c r="C3505" s="2" t="s">
        <v>37</v>
      </c>
      <c r="D3505" s="2" t="s">
        <v>41</v>
      </c>
      <c r="E3505" s="2" t="s">
        <v>33</v>
      </c>
      <c r="F3505" s="2" t="s">
        <v>34</v>
      </c>
      <c r="G3505" s="4">
        <v>43536.479027777779</v>
      </c>
      <c r="H3505" s="4">
        <v>43543.479027777779</v>
      </c>
      <c r="I3505" s="4">
        <v>43542.479027777779</v>
      </c>
      <c r="J3505" s="2">
        <v>43</v>
      </c>
      <c r="K3505" s="2">
        <v>112</v>
      </c>
      <c r="L3505" s="2" t="str">
        <f t="shared" si="91"/>
        <v>Mumbai</v>
      </c>
      <c r="M3505" s="2" t="str">
        <f t="shared" si="92"/>
        <v>Delhi-Mumbai</v>
      </c>
      <c r="N3505" s="2" t="str">
        <f t="shared" si="97"/>
        <v>Outstation</v>
      </c>
      <c r="O3505" s="2" t="str">
        <f t="shared" si="93"/>
        <v>Ship2Home</v>
      </c>
      <c r="P3505" s="2">
        <f t="shared" si="94"/>
        <v>1</v>
      </c>
      <c r="Q3505" s="2">
        <f t="shared" si="95"/>
        <v>7</v>
      </c>
      <c r="R3505" s="2">
        <f t="shared" si="96"/>
        <v>155</v>
      </c>
    </row>
    <row r="3506" spans="1:18" ht="14.25" customHeight="1">
      <c r="A3506" s="2">
        <v>332995</v>
      </c>
      <c r="B3506" s="2" t="s">
        <v>36</v>
      </c>
      <c r="C3506" s="2" t="s">
        <v>31</v>
      </c>
      <c r="D3506" s="2" t="s">
        <v>41</v>
      </c>
      <c r="E3506" s="2" t="s">
        <v>44</v>
      </c>
      <c r="F3506" s="2" t="s">
        <v>34</v>
      </c>
      <c r="G3506" s="4">
        <v>43536.479826388888</v>
      </c>
      <c r="H3506" s="4">
        <v>43537.479826388888</v>
      </c>
      <c r="I3506" s="4">
        <v>43543.479826388888</v>
      </c>
      <c r="J3506" s="2">
        <v>0</v>
      </c>
      <c r="K3506" s="2">
        <v>104</v>
      </c>
      <c r="L3506" s="2" t="str">
        <f t="shared" si="91"/>
        <v>Delhi</v>
      </c>
      <c r="M3506" s="2" t="str">
        <f t="shared" si="92"/>
        <v>Delhi-Delhi</v>
      </c>
      <c r="N3506" s="2" t="str">
        <f t="shared" si="97"/>
        <v>Local</v>
      </c>
      <c r="O3506" s="2" t="str">
        <f t="shared" si="93"/>
        <v>FastWheels</v>
      </c>
      <c r="P3506" s="2">
        <f t="shared" si="94"/>
        <v>-6</v>
      </c>
      <c r="Q3506" s="2">
        <f t="shared" si="95"/>
        <v>1</v>
      </c>
      <c r="R3506" s="2">
        <f t="shared" si="96"/>
        <v>104</v>
      </c>
    </row>
    <row r="3507" spans="1:18" ht="14.25" customHeight="1">
      <c r="A3507" s="2">
        <v>78259</v>
      </c>
      <c r="B3507" s="2" t="s">
        <v>36</v>
      </c>
      <c r="C3507" s="2" t="s">
        <v>45</v>
      </c>
      <c r="D3507" s="2" t="s">
        <v>32</v>
      </c>
      <c r="E3507" s="2" t="s">
        <v>33</v>
      </c>
      <c r="F3507" s="2" t="s">
        <v>34</v>
      </c>
      <c r="G3507" s="4">
        <v>43536.493657407409</v>
      </c>
      <c r="H3507" s="4">
        <v>43539.493657407409</v>
      </c>
      <c r="I3507" s="4">
        <v>43543.493657407409</v>
      </c>
      <c r="J3507" s="2">
        <v>35</v>
      </c>
      <c r="K3507" s="2">
        <v>129</v>
      </c>
      <c r="L3507" s="2" t="str">
        <f t="shared" si="91"/>
        <v>Chennai</v>
      </c>
      <c r="M3507" s="2" t="str">
        <f t="shared" si="92"/>
        <v>Bangalore-Chennai</v>
      </c>
      <c r="N3507" s="2" t="str">
        <f t="shared" si="97"/>
        <v>Outstation</v>
      </c>
      <c r="O3507" s="2" t="str">
        <f t="shared" si="93"/>
        <v>Ship2Home</v>
      </c>
      <c r="P3507" s="2">
        <f t="shared" si="94"/>
        <v>-4</v>
      </c>
      <c r="Q3507" s="2">
        <f t="shared" si="95"/>
        <v>3</v>
      </c>
      <c r="R3507" s="2">
        <f t="shared" si="96"/>
        <v>164</v>
      </c>
    </row>
    <row r="3508" spans="1:18" ht="14.25" customHeight="1">
      <c r="A3508" s="2">
        <v>618329</v>
      </c>
      <c r="B3508" s="2" t="s">
        <v>30</v>
      </c>
      <c r="C3508" s="2" t="s">
        <v>45</v>
      </c>
      <c r="D3508" s="2" t="s">
        <v>41</v>
      </c>
      <c r="E3508" s="2" t="s">
        <v>33</v>
      </c>
      <c r="F3508" s="2" t="s">
        <v>34</v>
      </c>
      <c r="G3508" s="4">
        <v>43536.499016203707</v>
      </c>
      <c r="H3508" s="4">
        <v>43543.499016203707</v>
      </c>
      <c r="I3508" s="4">
        <v>43543.499016203707</v>
      </c>
      <c r="J3508" s="2">
        <v>37</v>
      </c>
      <c r="K3508" s="2">
        <v>127</v>
      </c>
      <c r="L3508" s="2" t="str">
        <f t="shared" si="91"/>
        <v>Chennai</v>
      </c>
      <c r="M3508" s="2" t="str">
        <f t="shared" si="92"/>
        <v>Delhi-Chennai</v>
      </c>
      <c r="N3508" s="2" t="str">
        <f t="shared" si="97"/>
        <v>Outstation</v>
      </c>
      <c r="O3508" s="2" t="str">
        <f t="shared" si="93"/>
        <v>Ship2Home</v>
      </c>
      <c r="P3508" s="2">
        <f t="shared" si="94"/>
        <v>0</v>
      </c>
      <c r="Q3508" s="2">
        <f t="shared" si="95"/>
        <v>7</v>
      </c>
      <c r="R3508" s="2">
        <f t="shared" si="96"/>
        <v>164</v>
      </c>
    </row>
    <row r="3509" spans="1:18" ht="14.25" customHeight="1">
      <c r="A3509" s="2">
        <v>601721</v>
      </c>
      <c r="B3509" s="2" t="s">
        <v>36</v>
      </c>
      <c r="C3509" s="2" t="s">
        <v>43</v>
      </c>
      <c r="D3509" s="2" t="s">
        <v>32</v>
      </c>
      <c r="E3509" s="2" t="s">
        <v>44</v>
      </c>
      <c r="F3509" s="2" t="s">
        <v>34</v>
      </c>
      <c r="G3509" s="4">
        <v>43536.501157407409</v>
      </c>
      <c r="H3509" s="4">
        <v>43539.501157407409</v>
      </c>
      <c r="I3509" s="4">
        <v>43543.501157407409</v>
      </c>
      <c r="J3509" s="2">
        <v>0</v>
      </c>
      <c r="K3509" s="2">
        <v>101</v>
      </c>
      <c r="L3509" s="2" t="str">
        <f t="shared" si="91"/>
        <v>Bangalore</v>
      </c>
      <c r="M3509" s="2" t="str">
        <f t="shared" si="92"/>
        <v>Bangalore-Bangalore</v>
      </c>
      <c r="N3509" s="2" t="str">
        <f t="shared" si="97"/>
        <v>Local</v>
      </c>
      <c r="O3509" s="2" t="str">
        <f t="shared" si="93"/>
        <v>FastWheels</v>
      </c>
      <c r="P3509" s="2">
        <f t="shared" si="94"/>
        <v>-4</v>
      </c>
      <c r="Q3509" s="2">
        <f t="shared" si="95"/>
        <v>3</v>
      </c>
      <c r="R3509" s="2">
        <f t="shared" si="96"/>
        <v>101</v>
      </c>
    </row>
    <row r="3510" spans="1:18" ht="14.25" customHeight="1">
      <c r="A3510" s="2">
        <v>828707</v>
      </c>
      <c r="B3510" s="2" t="s">
        <v>39</v>
      </c>
      <c r="C3510" s="2" t="s">
        <v>43</v>
      </c>
      <c r="D3510" s="2" t="s">
        <v>41</v>
      </c>
      <c r="E3510" s="2" t="s">
        <v>33</v>
      </c>
      <c r="F3510" s="2" t="s">
        <v>34</v>
      </c>
      <c r="G3510" s="4">
        <v>43536.504907407405</v>
      </c>
      <c r="H3510" s="4">
        <v>43541.504907407405</v>
      </c>
      <c r="I3510" s="4">
        <v>43540.504907407405</v>
      </c>
      <c r="J3510" s="2">
        <v>32</v>
      </c>
      <c r="K3510" s="2">
        <v>126</v>
      </c>
      <c r="L3510" s="2" t="str">
        <f t="shared" si="91"/>
        <v>Bangalore</v>
      </c>
      <c r="M3510" s="2" t="str">
        <f t="shared" si="92"/>
        <v>Delhi-Bangalore</v>
      </c>
      <c r="N3510" s="2" t="str">
        <f t="shared" si="97"/>
        <v>Outstation</v>
      </c>
      <c r="O3510" s="2" t="str">
        <f t="shared" si="93"/>
        <v>Ship2Home</v>
      </c>
      <c r="P3510" s="2">
        <f t="shared" si="94"/>
        <v>1</v>
      </c>
      <c r="Q3510" s="2">
        <f t="shared" si="95"/>
        <v>5</v>
      </c>
      <c r="R3510" s="2">
        <f t="shared" si="96"/>
        <v>158</v>
      </c>
    </row>
    <row r="3511" spans="1:18" ht="14.25" customHeight="1">
      <c r="A3511" s="2">
        <v>641084</v>
      </c>
      <c r="B3511" s="2" t="s">
        <v>42</v>
      </c>
      <c r="C3511" s="2" t="s">
        <v>40</v>
      </c>
      <c r="D3511" s="2" t="s">
        <v>41</v>
      </c>
      <c r="E3511" s="2" t="s">
        <v>44</v>
      </c>
      <c r="F3511" s="2" t="s">
        <v>34</v>
      </c>
      <c r="G3511" s="4">
        <v>43536.508981481478</v>
      </c>
      <c r="H3511" s="4">
        <v>43542.508981481478</v>
      </c>
      <c r="I3511" s="4">
        <v>43543.508981481478</v>
      </c>
      <c r="J3511" s="2">
        <v>32</v>
      </c>
      <c r="K3511" s="2">
        <v>108</v>
      </c>
      <c r="L3511" s="2" t="str">
        <f t="shared" si="91"/>
        <v>Kolkata</v>
      </c>
      <c r="M3511" s="2" t="str">
        <f t="shared" si="92"/>
        <v>Delhi-Kolkata</v>
      </c>
      <c r="N3511" s="2" t="str">
        <f t="shared" si="97"/>
        <v>Outstation</v>
      </c>
      <c r="O3511" s="2" t="str">
        <f t="shared" si="93"/>
        <v>FastWheels</v>
      </c>
      <c r="P3511" s="2">
        <f t="shared" si="94"/>
        <v>-1</v>
      </c>
      <c r="Q3511" s="2">
        <f t="shared" si="95"/>
        <v>6</v>
      </c>
      <c r="R3511" s="2">
        <f t="shared" si="96"/>
        <v>140</v>
      </c>
    </row>
    <row r="3512" spans="1:18" ht="14.25" customHeight="1">
      <c r="A3512" s="2">
        <v>212105</v>
      </c>
      <c r="B3512" s="2" t="s">
        <v>36</v>
      </c>
      <c r="C3512" s="2" t="s">
        <v>31</v>
      </c>
      <c r="D3512" s="2" t="s">
        <v>32</v>
      </c>
      <c r="E3512" s="2" t="s">
        <v>33</v>
      </c>
      <c r="F3512" s="2" t="s">
        <v>34</v>
      </c>
      <c r="G3512" s="4">
        <v>43536.511435185188</v>
      </c>
      <c r="H3512" s="4">
        <v>43539.511435185188</v>
      </c>
      <c r="I3512" s="4">
        <v>43541.511435185188</v>
      </c>
      <c r="J3512" s="2">
        <v>50</v>
      </c>
      <c r="K3512" s="2">
        <v>120</v>
      </c>
      <c r="L3512" s="2" t="str">
        <f t="shared" si="91"/>
        <v>Delhi</v>
      </c>
      <c r="M3512" s="2" t="str">
        <f t="shared" si="92"/>
        <v>Bangalore-Delhi</v>
      </c>
      <c r="N3512" s="2" t="str">
        <f t="shared" si="97"/>
        <v>Outstation</v>
      </c>
      <c r="O3512" s="2" t="str">
        <f t="shared" si="93"/>
        <v>Ship2Home</v>
      </c>
      <c r="P3512" s="2">
        <f t="shared" si="94"/>
        <v>-2</v>
      </c>
      <c r="Q3512" s="2">
        <f t="shared" si="95"/>
        <v>3</v>
      </c>
      <c r="R3512" s="2">
        <f t="shared" si="96"/>
        <v>170</v>
      </c>
    </row>
    <row r="3513" spans="1:18" ht="14.25" customHeight="1">
      <c r="A3513" s="2">
        <v>505574</v>
      </c>
      <c r="B3513" s="2" t="s">
        <v>47</v>
      </c>
      <c r="C3513" s="2" t="s">
        <v>37</v>
      </c>
      <c r="D3513" s="2" t="s">
        <v>32</v>
      </c>
      <c r="E3513" s="2" t="s">
        <v>38</v>
      </c>
      <c r="F3513" s="2" t="s">
        <v>34</v>
      </c>
      <c r="G3513" s="4">
        <v>43536.512002314812</v>
      </c>
      <c r="H3513" s="4">
        <v>43540.512002314812</v>
      </c>
      <c r="I3513" s="4">
        <v>43543.512002314812</v>
      </c>
      <c r="J3513" s="2">
        <v>39</v>
      </c>
      <c r="K3513" s="2">
        <v>107</v>
      </c>
      <c r="L3513" s="2" t="str">
        <f t="shared" si="91"/>
        <v>Mumbai</v>
      </c>
      <c r="M3513" s="2" t="str">
        <f t="shared" si="92"/>
        <v>Bangalore-Mumbai</v>
      </c>
      <c r="N3513" s="2" t="str">
        <f t="shared" si="97"/>
        <v>Outstation</v>
      </c>
      <c r="O3513" s="2" t="str">
        <f t="shared" si="93"/>
        <v>Ship2Home</v>
      </c>
      <c r="P3513" s="2">
        <f t="shared" si="94"/>
        <v>-3</v>
      </c>
      <c r="Q3513" s="2">
        <f t="shared" si="95"/>
        <v>4</v>
      </c>
      <c r="R3513" s="2">
        <f t="shared" si="96"/>
        <v>146</v>
      </c>
    </row>
    <row r="3514" spans="1:18" ht="14.25" customHeight="1">
      <c r="A3514" s="2">
        <v>123955</v>
      </c>
      <c r="B3514" s="2" t="s">
        <v>36</v>
      </c>
      <c r="C3514" s="2" t="s">
        <v>31</v>
      </c>
      <c r="D3514" s="2" t="s">
        <v>32</v>
      </c>
      <c r="E3514" s="2" t="s">
        <v>33</v>
      </c>
      <c r="F3514" s="2" t="s">
        <v>34</v>
      </c>
      <c r="G3514" s="4">
        <v>43536.514560185184</v>
      </c>
      <c r="H3514" s="4">
        <v>43540.514560185184</v>
      </c>
      <c r="I3514" s="4">
        <v>43541.514560185184</v>
      </c>
      <c r="J3514" s="2">
        <v>44</v>
      </c>
      <c r="K3514" s="2">
        <v>127</v>
      </c>
      <c r="L3514" s="2" t="str">
        <f t="shared" si="91"/>
        <v>Delhi</v>
      </c>
      <c r="M3514" s="2" t="str">
        <f t="shared" si="92"/>
        <v>Bangalore-Delhi</v>
      </c>
      <c r="N3514" s="2" t="str">
        <f t="shared" si="97"/>
        <v>Outstation</v>
      </c>
      <c r="O3514" s="2" t="str">
        <f t="shared" si="93"/>
        <v>Ship2Home</v>
      </c>
      <c r="P3514" s="2">
        <f t="shared" si="94"/>
        <v>-1</v>
      </c>
      <c r="Q3514" s="2">
        <f t="shared" si="95"/>
        <v>4</v>
      </c>
      <c r="R3514" s="2">
        <f t="shared" si="96"/>
        <v>171</v>
      </c>
    </row>
    <row r="3515" spans="1:18" ht="14.25" customHeight="1">
      <c r="A3515" s="2">
        <v>639883</v>
      </c>
      <c r="B3515" s="2" t="s">
        <v>36</v>
      </c>
      <c r="C3515" s="2" t="s">
        <v>37</v>
      </c>
      <c r="D3515" s="2" t="s">
        <v>41</v>
      </c>
      <c r="E3515" s="2" t="s">
        <v>33</v>
      </c>
      <c r="F3515" s="2" t="s">
        <v>34</v>
      </c>
      <c r="G3515" s="4">
        <v>43536.515162037038</v>
      </c>
      <c r="H3515" s="4">
        <v>43544.515162037038</v>
      </c>
      <c r="I3515" s="4">
        <v>43541.515162037038</v>
      </c>
      <c r="J3515" s="2">
        <v>36</v>
      </c>
      <c r="K3515" s="2">
        <v>108</v>
      </c>
      <c r="L3515" s="2" t="str">
        <f t="shared" si="91"/>
        <v>Mumbai</v>
      </c>
      <c r="M3515" s="2" t="str">
        <f t="shared" si="92"/>
        <v>Delhi-Mumbai</v>
      </c>
      <c r="N3515" s="2" t="str">
        <f t="shared" si="97"/>
        <v>Outstation</v>
      </c>
      <c r="O3515" s="2" t="str">
        <f t="shared" si="93"/>
        <v>Ship2Home</v>
      </c>
      <c r="P3515" s="2">
        <f t="shared" si="94"/>
        <v>3</v>
      </c>
      <c r="Q3515" s="2">
        <f t="shared" si="95"/>
        <v>8</v>
      </c>
      <c r="R3515" s="2">
        <f t="shared" si="96"/>
        <v>144</v>
      </c>
    </row>
    <row r="3516" spans="1:18" ht="14.25" customHeight="1">
      <c r="A3516" s="2">
        <v>923609</v>
      </c>
      <c r="B3516" s="2" t="s">
        <v>39</v>
      </c>
      <c r="C3516" s="2" t="s">
        <v>43</v>
      </c>
      <c r="D3516" s="2" t="s">
        <v>41</v>
      </c>
      <c r="E3516" s="2" t="s">
        <v>44</v>
      </c>
      <c r="F3516" s="2" t="s">
        <v>34</v>
      </c>
      <c r="G3516" s="4">
        <v>43536.516400462962</v>
      </c>
      <c r="H3516" s="4">
        <v>43542.516400462962</v>
      </c>
      <c r="I3516" s="4">
        <v>43540.516400462962</v>
      </c>
      <c r="J3516" s="2">
        <v>67</v>
      </c>
      <c r="K3516" s="2">
        <v>109</v>
      </c>
      <c r="L3516" s="2" t="str">
        <f t="shared" si="91"/>
        <v>Bangalore</v>
      </c>
      <c r="M3516" s="2" t="str">
        <f t="shared" si="92"/>
        <v>Delhi-Bangalore</v>
      </c>
      <c r="N3516" s="2" t="str">
        <f t="shared" si="97"/>
        <v>Outstation</v>
      </c>
      <c r="O3516" s="2" t="str">
        <f t="shared" si="93"/>
        <v>FastWheels</v>
      </c>
      <c r="P3516" s="2">
        <f t="shared" si="94"/>
        <v>2</v>
      </c>
      <c r="Q3516" s="2">
        <f t="shared" si="95"/>
        <v>6</v>
      </c>
      <c r="R3516" s="2">
        <f t="shared" si="96"/>
        <v>176</v>
      </c>
    </row>
    <row r="3517" spans="1:18" ht="14.25" customHeight="1">
      <c r="A3517" s="2">
        <v>594987</v>
      </c>
      <c r="B3517" s="2" t="s">
        <v>49</v>
      </c>
      <c r="C3517" s="2" t="s">
        <v>37</v>
      </c>
      <c r="D3517" s="2" t="s">
        <v>32</v>
      </c>
      <c r="E3517" s="2" t="s">
        <v>33</v>
      </c>
      <c r="F3517" s="2" t="s">
        <v>34</v>
      </c>
      <c r="G3517" s="4">
        <v>43536.518483796295</v>
      </c>
      <c r="H3517" s="4">
        <v>43542.518483796295</v>
      </c>
      <c r="I3517" s="4">
        <v>43543.518483796295</v>
      </c>
      <c r="J3517" s="2">
        <v>50</v>
      </c>
      <c r="K3517" s="2">
        <v>107</v>
      </c>
      <c r="L3517" s="2" t="str">
        <f t="shared" si="91"/>
        <v>Mumbai</v>
      </c>
      <c r="M3517" s="2" t="str">
        <f t="shared" si="92"/>
        <v>Bangalore-Mumbai</v>
      </c>
      <c r="N3517" s="2" t="str">
        <f t="shared" si="97"/>
        <v>Outstation</v>
      </c>
      <c r="O3517" s="2" t="str">
        <f t="shared" si="93"/>
        <v>Ship2Home</v>
      </c>
      <c r="P3517" s="2">
        <f t="shared" si="94"/>
        <v>-1</v>
      </c>
      <c r="Q3517" s="2">
        <f t="shared" si="95"/>
        <v>6</v>
      </c>
      <c r="R3517" s="2">
        <f t="shared" si="96"/>
        <v>157</v>
      </c>
    </row>
    <row r="3518" spans="1:18" ht="14.25" customHeight="1">
      <c r="A3518" s="2">
        <v>414172</v>
      </c>
      <c r="B3518" s="2" t="s">
        <v>39</v>
      </c>
      <c r="C3518" s="2" t="s">
        <v>31</v>
      </c>
      <c r="D3518" s="2" t="s">
        <v>32</v>
      </c>
      <c r="E3518" s="2" t="s">
        <v>44</v>
      </c>
      <c r="F3518" s="2" t="s">
        <v>34</v>
      </c>
      <c r="G3518" s="4">
        <v>43536.522094907406</v>
      </c>
      <c r="H3518" s="4">
        <v>43541.522094907406</v>
      </c>
      <c r="I3518" s="4">
        <v>43539.522094907406</v>
      </c>
      <c r="J3518" s="2">
        <v>26</v>
      </c>
      <c r="K3518" s="2">
        <v>124</v>
      </c>
      <c r="L3518" s="2" t="str">
        <f t="shared" si="91"/>
        <v>Delhi</v>
      </c>
      <c r="M3518" s="2" t="str">
        <f t="shared" si="92"/>
        <v>Bangalore-Delhi</v>
      </c>
      <c r="N3518" s="2" t="str">
        <f t="shared" si="97"/>
        <v>Outstation</v>
      </c>
      <c r="O3518" s="2" t="str">
        <f t="shared" si="93"/>
        <v>FastWheels</v>
      </c>
      <c r="P3518" s="2">
        <f t="shared" si="94"/>
        <v>2</v>
      </c>
      <c r="Q3518" s="2">
        <f t="shared" si="95"/>
        <v>5</v>
      </c>
      <c r="R3518" s="2">
        <f t="shared" si="96"/>
        <v>150</v>
      </c>
    </row>
    <row r="3519" spans="1:18" ht="14.25" customHeight="1">
      <c r="A3519" s="2">
        <v>38030</v>
      </c>
      <c r="B3519" s="2" t="s">
        <v>36</v>
      </c>
      <c r="C3519" s="2" t="s">
        <v>37</v>
      </c>
      <c r="D3519" s="2" t="s">
        <v>32</v>
      </c>
      <c r="E3519" s="2" t="s">
        <v>44</v>
      </c>
      <c r="F3519" s="2" t="s">
        <v>34</v>
      </c>
      <c r="G3519" s="4">
        <v>43536.523831018516</v>
      </c>
      <c r="H3519" s="4">
        <v>43540.523831018516</v>
      </c>
      <c r="I3519" s="4">
        <v>43541.523831018516</v>
      </c>
      <c r="J3519" s="2">
        <v>70</v>
      </c>
      <c r="K3519" s="2">
        <v>87</v>
      </c>
      <c r="L3519" s="2" t="str">
        <f t="shared" si="91"/>
        <v>Mumbai</v>
      </c>
      <c r="M3519" s="2" t="str">
        <f t="shared" si="92"/>
        <v>Bangalore-Mumbai</v>
      </c>
      <c r="N3519" s="2" t="str">
        <f t="shared" si="97"/>
        <v>Outstation</v>
      </c>
      <c r="O3519" s="2" t="str">
        <f t="shared" si="93"/>
        <v>FastWheels</v>
      </c>
      <c r="P3519" s="2">
        <f t="shared" si="94"/>
        <v>-1</v>
      </c>
      <c r="Q3519" s="2">
        <f t="shared" si="95"/>
        <v>4</v>
      </c>
      <c r="R3519" s="2">
        <f t="shared" si="96"/>
        <v>157</v>
      </c>
    </row>
    <row r="3520" spans="1:18" ht="14.25" customHeight="1">
      <c r="A3520" s="2">
        <v>60442</v>
      </c>
      <c r="B3520" s="2" t="s">
        <v>30</v>
      </c>
      <c r="C3520" s="2" t="s">
        <v>31</v>
      </c>
      <c r="D3520" s="2" t="s">
        <v>41</v>
      </c>
      <c r="E3520" s="2" t="s">
        <v>38</v>
      </c>
      <c r="F3520" s="2" t="s">
        <v>34</v>
      </c>
      <c r="G3520" s="4">
        <v>43536.524652777778</v>
      </c>
      <c r="H3520" s="4">
        <v>43537.524652777778</v>
      </c>
      <c r="I3520" s="4">
        <v>43543.524652777778</v>
      </c>
      <c r="J3520" s="2">
        <v>0</v>
      </c>
      <c r="K3520" s="2">
        <v>128</v>
      </c>
      <c r="L3520" s="2" t="str">
        <f t="shared" si="91"/>
        <v>Delhi</v>
      </c>
      <c r="M3520" s="2" t="str">
        <f t="shared" si="92"/>
        <v>Delhi-Delhi</v>
      </c>
      <c r="N3520" s="2" t="str">
        <f t="shared" si="97"/>
        <v>Local</v>
      </c>
      <c r="O3520" s="2" t="str">
        <f t="shared" si="93"/>
        <v>Ship2Home</v>
      </c>
      <c r="P3520" s="2">
        <f t="shared" si="94"/>
        <v>-6</v>
      </c>
      <c r="Q3520" s="2">
        <f t="shared" si="95"/>
        <v>1</v>
      </c>
      <c r="R3520" s="2">
        <f t="shared" si="96"/>
        <v>128</v>
      </c>
    </row>
    <row r="3521" spans="1:18" ht="14.25" customHeight="1">
      <c r="A3521" s="2">
        <v>410728</v>
      </c>
      <c r="B3521" s="2" t="s">
        <v>42</v>
      </c>
      <c r="C3521" s="2" t="s">
        <v>45</v>
      </c>
      <c r="D3521" s="2" t="s">
        <v>32</v>
      </c>
      <c r="E3521" s="2" t="s">
        <v>44</v>
      </c>
      <c r="F3521" s="2" t="s">
        <v>34</v>
      </c>
      <c r="G3521" s="4">
        <v>43536.532002314816</v>
      </c>
      <c r="H3521" s="4">
        <v>43541.532002314816</v>
      </c>
      <c r="I3521" s="4">
        <v>43541.532002314816</v>
      </c>
      <c r="J3521" s="2">
        <v>44</v>
      </c>
      <c r="K3521" s="2">
        <v>121</v>
      </c>
      <c r="L3521" s="2" t="str">
        <f t="shared" si="91"/>
        <v>Chennai</v>
      </c>
      <c r="M3521" s="2" t="str">
        <f t="shared" si="92"/>
        <v>Bangalore-Chennai</v>
      </c>
      <c r="N3521" s="2" t="str">
        <f t="shared" si="97"/>
        <v>Outstation</v>
      </c>
      <c r="O3521" s="2" t="str">
        <f t="shared" si="93"/>
        <v>FastWheels</v>
      </c>
      <c r="P3521" s="2">
        <f t="shared" si="94"/>
        <v>0</v>
      </c>
      <c r="Q3521" s="2">
        <f t="shared" si="95"/>
        <v>5</v>
      </c>
      <c r="R3521" s="2">
        <f t="shared" si="96"/>
        <v>165</v>
      </c>
    </row>
    <row r="3522" spans="1:18" ht="14.25" customHeight="1">
      <c r="A3522" s="2">
        <v>602202</v>
      </c>
      <c r="B3522" s="2" t="s">
        <v>36</v>
      </c>
      <c r="C3522" s="2" t="s">
        <v>43</v>
      </c>
      <c r="D3522" s="2" t="s">
        <v>41</v>
      </c>
      <c r="E3522" s="2" t="s">
        <v>38</v>
      </c>
      <c r="F3522" s="2" t="s">
        <v>34</v>
      </c>
      <c r="G3522" s="4">
        <v>43536.53334490741</v>
      </c>
      <c r="H3522" s="4">
        <v>43546.53334490741</v>
      </c>
      <c r="I3522" s="4">
        <v>43540.53334490741</v>
      </c>
      <c r="J3522" s="2">
        <v>40</v>
      </c>
      <c r="K3522" s="2">
        <v>123</v>
      </c>
      <c r="L3522" s="2" t="str">
        <f t="shared" si="91"/>
        <v>Bangalore</v>
      </c>
      <c r="M3522" s="2" t="str">
        <f t="shared" si="92"/>
        <v>Delhi-Bangalore</v>
      </c>
      <c r="N3522" s="2" t="str">
        <f t="shared" si="97"/>
        <v>Outstation</v>
      </c>
      <c r="O3522" s="2" t="str">
        <f t="shared" si="93"/>
        <v>Ship2Home</v>
      </c>
      <c r="P3522" s="2">
        <f t="shared" si="94"/>
        <v>6</v>
      </c>
      <c r="Q3522" s="2">
        <f t="shared" si="95"/>
        <v>10</v>
      </c>
      <c r="R3522" s="2">
        <f t="shared" si="96"/>
        <v>163</v>
      </c>
    </row>
    <row r="3523" spans="1:18" ht="14.25" customHeight="1">
      <c r="A3523" s="2">
        <v>594401</v>
      </c>
      <c r="B3523" s="2" t="s">
        <v>39</v>
      </c>
      <c r="C3523" s="2" t="s">
        <v>31</v>
      </c>
      <c r="D3523" s="2" t="s">
        <v>41</v>
      </c>
      <c r="E3523" s="2" t="s">
        <v>33</v>
      </c>
      <c r="F3523" s="2" t="s">
        <v>34</v>
      </c>
      <c r="G3523" s="4">
        <v>43536.538657407407</v>
      </c>
      <c r="H3523" s="4">
        <v>43538.538657407407</v>
      </c>
      <c r="I3523" s="4">
        <v>43541.538657407407</v>
      </c>
      <c r="J3523" s="2">
        <v>0</v>
      </c>
      <c r="K3523" s="2">
        <v>129</v>
      </c>
      <c r="L3523" s="2" t="str">
        <f t="shared" si="91"/>
        <v>Delhi</v>
      </c>
      <c r="M3523" s="2" t="str">
        <f t="shared" si="92"/>
        <v>Delhi-Delhi</v>
      </c>
      <c r="N3523" s="2" t="str">
        <f t="shared" si="97"/>
        <v>Local</v>
      </c>
      <c r="O3523" s="2" t="str">
        <f t="shared" si="93"/>
        <v>Ship2Home</v>
      </c>
      <c r="P3523" s="2">
        <f t="shared" si="94"/>
        <v>-3</v>
      </c>
      <c r="Q3523" s="2">
        <f t="shared" si="95"/>
        <v>2</v>
      </c>
      <c r="R3523" s="2">
        <f t="shared" si="96"/>
        <v>129</v>
      </c>
    </row>
    <row r="3524" spans="1:18" ht="14.25" customHeight="1">
      <c r="A3524" s="2">
        <v>741320</v>
      </c>
      <c r="B3524" s="2" t="s">
        <v>48</v>
      </c>
      <c r="C3524" s="2" t="s">
        <v>43</v>
      </c>
      <c r="D3524" s="2" t="s">
        <v>32</v>
      </c>
      <c r="E3524" s="2" t="s">
        <v>44</v>
      </c>
      <c r="F3524" s="2" t="s">
        <v>34</v>
      </c>
      <c r="G3524" s="4">
        <v>43536.550428240742</v>
      </c>
      <c r="H3524" s="4">
        <v>43540.550428240742</v>
      </c>
      <c r="I3524" s="4">
        <v>43540.550428240742</v>
      </c>
      <c r="J3524" s="2">
        <v>0</v>
      </c>
      <c r="K3524" s="2">
        <v>126</v>
      </c>
      <c r="L3524" s="2" t="str">
        <f t="shared" si="91"/>
        <v>Bangalore</v>
      </c>
      <c r="M3524" s="2" t="str">
        <f t="shared" si="92"/>
        <v>Bangalore-Bangalore</v>
      </c>
      <c r="N3524" s="2" t="str">
        <f t="shared" si="97"/>
        <v>Local</v>
      </c>
      <c r="O3524" s="2" t="str">
        <f t="shared" si="93"/>
        <v>FastWheels</v>
      </c>
      <c r="P3524" s="2">
        <f t="shared" si="94"/>
        <v>0</v>
      </c>
      <c r="Q3524" s="2">
        <f t="shared" si="95"/>
        <v>4</v>
      </c>
      <c r="R3524" s="2">
        <f t="shared" si="96"/>
        <v>126</v>
      </c>
    </row>
    <row r="3525" spans="1:18" ht="14.25" customHeight="1">
      <c r="A3525" s="2">
        <v>235854</v>
      </c>
      <c r="B3525" s="2" t="s">
        <v>39</v>
      </c>
      <c r="C3525" s="2" t="s">
        <v>31</v>
      </c>
      <c r="D3525" s="2" t="s">
        <v>41</v>
      </c>
      <c r="E3525" s="2" t="s">
        <v>44</v>
      </c>
      <c r="F3525" s="2" t="s">
        <v>34</v>
      </c>
      <c r="G3525" s="4">
        <v>43536.565000000002</v>
      </c>
      <c r="H3525" s="4">
        <v>43537.565000000002</v>
      </c>
      <c r="I3525" s="4">
        <v>43541.565000000002</v>
      </c>
      <c r="J3525" s="2">
        <v>0</v>
      </c>
      <c r="K3525" s="2">
        <v>109</v>
      </c>
      <c r="L3525" s="2" t="str">
        <f t="shared" si="91"/>
        <v>Delhi</v>
      </c>
      <c r="M3525" s="2" t="str">
        <f t="shared" si="92"/>
        <v>Delhi-Delhi</v>
      </c>
      <c r="N3525" s="2" t="str">
        <f t="shared" si="97"/>
        <v>Local</v>
      </c>
      <c r="O3525" s="2" t="str">
        <f t="shared" si="93"/>
        <v>FastWheels</v>
      </c>
      <c r="P3525" s="2">
        <f t="shared" si="94"/>
        <v>-4</v>
      </c>
      <c r="Q3525" s="2">
        <f t="shared" si="95"/>
        <v>1</v>
      </c>
      <c r="R3525" s="2">
        <f t="shared" si="96"/>
        <v>109</v>
      </c>
    </row>
    <row r="3526" spans="1:18" ht="14.25" customHeight="1">
      <c r="A3526" s="2">
        <v>327178</v>
      </c>
      <c r="B3526" s="2" t="s">
        <v>36</v>
      </c>
      <c r="C3526" s="2" t="s">
        <v>43</v>
      </c>
      <c r="D3526" s="2" t="s">
        <v>41</v>
      </c>
      <c r="E3526" s="2" t="s">
        <v>38</v>
      </c>
      <c r="F3526" s="2" t="s">
        <v>34</v>
      </c>
      <c r="G3526" s="4">
        <v>43536.567048611112</v>
      </c>
      <c r="H3526" s="4">
        <v>43543.567048611112</v>
      </c>
      <c r="I3526" s="4">
        <v>43542.567048611112</v>
      </c>
      <c r="J3526" s="2">
        <v>45</v>
      </c>
      <c r="K3526" s="2">
        <v>123</v>
      </c>
      <c r="L3526" s="2" t="str">
        <f t="shared" si="91"/>
        <v>Bangalore</v>
      </c>
      <c r="M3526" s="2" t="str">
        <f t="shared" si="92"/>
        <v>Delhi-Bangalore</v>
      </c>
      <c r="N3526" s="2" t="str">
        <f t="shared" si="97"/>
        <v>Outstation</v>
      </c>
      <c r="O3526" s="2" t="str">
        <f t="shared" si="93"/>
        <v>Ship2Home</v>
      </c>
      <c r="P3526" s="2">
        <f t="shared" si="94"/>
        <v>1</v>
      </c>
      <c r="Q3526" s="2">
        <f t="shared" si="95"/>
        <v>7</v>
      </c>
      <c r="R3526" s="2">
        <f t="shared" si="96"/>
        <v>168</v>
      </c>
    </row>
    <row r="3527" spans="1:18" ht="14.25" customHeight="1">
      <c r="A3527" s="2">
        <v>543877</v>
      </c>
      <c r="B3527" s="2" t="s">
        <v>30</v>
      </c>
      <c r="C3527" s="2" t="s">
        <v>45</v>
      </c>
      <c r="D3527" s="2" t="s">
        <v>32</v>
      </c>
      <c r="E3527" s="2" t="s">
        <v>33</v>
      </c>
      <c r="F3527" s="2" t="s">
        <v>34</v>
      </c>
      <c r="G3527" s="4">
        <v>43536.572141203702</v>
      </c>
      <c r="H3527" s="4">
        <v>43538.572141203702</v>
      </c>
      <c r="I3527" s="4">
        <v>43540.572141203702</v>
      </c>
      <c r="J3527" s="2">
        <v>28</v>
      </c>
      <c r="K3527" s="2">
        <v>125</v>
      </c>
      <c r="L3527" s="2" t="str">
        <f t="shared" si="91"/>
        <v>Chennai</v>
      </c>
      <c r="M3527" s="2" t="str">
        <f t="shared" si="92"/>
        <v>Bangalore-Chennai</v>
      </c>
      <c r="N3527" s="2" t="str">
        <f t="shared" si="97"/>
        <v>Outstation</v>
      </c>
      <c r="O3527" s="2" t="str">
        <f t="shared" si="93"/>
        <v>Ship2Home</v>
      </c>
      <c r="P3527" s="2">
        <f t="shared" si="94"/>
        <v>-2</v>
      </c>
      <c r="Q3527" s="2">
        <f t="shared" si="95"/>
        <v>2</v>
      </c>
      <c r="R3527" s="2">
        <f t="shared" si="96"/>
        <v>153</v>
      </c>
    </row>
    <row r="3528" spans="1:18" ht="14.25" customHeight="1">
      <c r="A3528" s="2">
        <v>554773</v>
      </c>
      <c r="B3528" s="2" t="s">
        <v>47</v>
      </c>
      <c r="C3528" s="2" t="s">
        <v>37</v>
      </c>
      <c r="D3528" s="2" t="s">
        <v>41</v>
      </c>
      <c r="E3528" s="2" t="s">
        <v>33</v>
      </c>
      <c r="F3528" s="2" t="s">
        <v>34</v>
      </c>
      <c r="G3528" s="4">
        <v>43536.577407407407</v>
      </c>
      <c r="H3528" s="4">
        <v>43541.577407407407</v>
      </c>
      <c r="I3528" s="4">
        <v>43539.577407407407</v>
      </c>
      <c r="J3528" s="2">
        <v>43</v>
      </c>
      <c r="K3528" s="2">
        <v>112</v>
      </c>
      <c r="L3528" s="2" t="str">
        <f t="shared" si="91"/>
        <v>Mumbai</v>
      </c>
      <c r="M3528" s="2" t="str">
        <f t="shared" si="92"/>
        <v>Delhi-Mumbai</v>
      </c>
      <c r="N3528" s="2" t="str">
        <f t="shared" si="97"/>
        <v>Outstation</v>
      </c>
      <c r="O3528" s="2" t="str">
        <f t="shared" si="93"/>
        <v>Ship2Home</v>
      </c>
      <c r="P3528" s="2">
        <f t="shared" si="94"/>
        <v>2</v>
      </c>
      <c r="Q3528" s="2">
        <f t="shared" si="95"/>
        <v>5</v>
      </c>
      <c r="R3528" s="2">
        <f t="shared" si="96"/>
        <v>155</v>
      </c>
    </row>
    <row r="3529" spans="1:18" ht="14.25" customHeight="1">
      <c r="A3529" s="2">
        <v>510672</v>
      </c>
      <c r="B3529" s="2" t="s">
        <v>36</v>
      </c>
      <c r="C3529" s="2" t="s">
        <v>43</v>
      </c>
      <c r="D3529" s="2" t="s">
        <v>32</v>
      </c>
      <c r="E3529" s="2" t="s">
        <v>44</v>
      </c>
      <c r="F3529" s="2" t="s">
        <v>34</v>
      </c>
      <c r="G3529" s="4">
        <v>43536.580405092594</v>
      </c>
      <c r="H3529" s="4">
        <v>43536.580405092594</v>
      </c>
      <c r="I3529" s="4">
        <v>43543.580405092594</v>
      </c>
      <c r="J3529" s="2">
        <v>0</v>
      </c>
      <c r="K3529" s="2">
        <v>105</v>
      </c>
      <c r="L3529" s="2" t="str">
        <f t="shared" si="91"/>
        <v>Bangalore</v>
      </c>
      <c r="M3529" s="2" t="str">
        <f t="shared" si="92"/>
        <v>Bangalore-Bangalore</v>
      </c>
      <c r="N3529" s="2" t="str">
        <f t="shared" si="97"/>
        <v>Local</v>
      </c>
      <c r="O3529" s="2" t="str">
        <f t="shared" si="93"/>
        <v>FastWheels</v>
      </c>
      <c r="P3529" s="2">
        <f t="shared" si="94"/>
        <v>-7</v>
      </c>
      <c r="Q3529" s="2">
        <f t="shared" si="95"/>
        <v>0</v>
      </c>
      <c r="R3529" s="2">
        <f t="shared" si="96"/>
        <v>105</v>
      </c>
    </row>
    <row r="3530" spans="1:18" ht="14.25" customHeight="1">
      <c r="A3530" s="2">
        <v>689836</v>
      </c>
      <c r="B3530" s="2" t="s">
        <v>39</v>
      </c>
      <c r="C3530" s="2" t="s">
        <v>31</v>
      </c>
      <c r="D3530" s="2" t="s">
        <v>41</v>
      </c>
      <c r="E3530" s="2" t="s">
        <v>44</v>
      </c>
      <c r="F3530" s="2" t="s">
        <v>34</v>
      </c>
      <c r="G3530" s="4">
        <v>43536.580868055556</v>
      </c>
      <c r="H3530" s="4">
        <v>43538.580868055556</v>
      </c>
      <c r="I3530" s="4">
        <v>43539.580868055556</v>
      </c>
      <c r="J3530" s="2">
        <v>0</v>
      </c>
      <c r="K3530" s="2">
        <v>102</v>
      </c>
      <c r="L3530" s="2" t="str">
        <f t="shared" si="91"/>
        <v>Delhi</v>
      </c>
      <c r="M3530" s="2" t="str">
        <f t="shared" si="92"/>
        <v>Delhi-Delhi</v>
      </c>
      <c r="N3530" s="2" t="str">
        <f t="shared" si="97"/>
        <v>Local</v>
      </c>
      <c r="O3530" s="2" t="str">
        <f t="shared" si="93"/>
        <v>FastWheels</v>
      </c>
      <c r="P3530" s="2">
        <f t="shared" si="94"/>
        <v>-1</v>
      </c>
      <c r="Q3530" s="2">
        <f t="shared" si="95"/>
        <v>2</v>
      </c>
      <c r="R3530" s="2">
        <f t="shared" si="96"/>
        <v>102</v>
      </c>
    </row>
    <row r="3531" spans="1:18" ht="14.25" customHeight="1">
      <c r="A3531" s="2">
        <v>790878</v>
      </c>
      <c r="B3531" s="2" t="s">
        <v>48</v>
      </c>
      <c r="C3531" s="2" t="s">
        <v>37</v>
      </c>
      <c r="D3531" s="2" t="s">
        <v>32</v>
      </c>
      <c r="E3531" s="2" t="s">
        <v>38</v>
      </c>
      <c r="F3531" s="2" t="s">
        <v>34</v>
      </c>
      <c r="G3531" s="4">
        <v>43536.584050925929</v>
      </c>
      <c r="H3531" s="4">
        <v>43544.584050925929</v>
      </c>
      <c r="I3531" s="4">
        <v>43543.584050925929</v>
      </c>
      <c r="J3531" s="2">
        <v>46</v>
      </c>
      <c r="K3531" s="2">
        <v>106</v>
      </c>
      <c r="L3531" s="2" t="str">
        <f t="shared" si="91"/>
        <v>Mumbai</v>
      </c>
      <c r="M3531" s="2" t="str">
        <f t="shared" si="92"/>
        <v>Bangalore-Mumbai</v>
      </c>
      <c r="N3531" s="2" t="str">
        <f t="shared" si="97"/>
        <v>Outstation</v>
      </c>
      <c r="O3531" s="2" t="str">
        <f t="shared" si="93"/>
        <v>Ship2Home</v>
      </c>
      <c r="P3531" s="2">
        <f t="shared" si="94"/>
        <v>1</v>
      </c>
      <c r="Q3531" s="2">
        <f t="shared" si="95"/>
        <v>8</v>
      </c>
      <c r="R3531" s="2">
        <f t="shared" si="96"/>
        <v>152</v>
      </c>
    </row>
    <row r="3532" spans="1:18" ht="14.25" customHeight="1">
      <c r="A3532" s="2">
        <v>283050</v>
      </c>
      <c r="B3532" s="2" t="s">
        <v>30</v>
      </c>
      <c r="C3532" s="2" t="s">
        <v>40</v>
      </c>
      <c r="D3532" s="2" t="s">
        <v>41</v>
      </c>
      <c r="E3532" s="2" t="s">
        <v>38</v>
      </c>
      <c r="F3532" s="2" t="s">
        <v>34</v>
      </c>
      <c r="G3532" s="4">
        <v>43536.584293981483</v>
      </c>
      <c r="H3532" s="4">
        <v>43538.584293981483</v>
      </c>
      <c r="I3532" s="4">
        <v>43539.584293981483</v>
      </c>
      <c r="J3532" s="2">
        <v>25</v>
      </c>
      <c r="K3532" s="2">
        <v>110</v>
      </c>
      <c r="L3532" s="2" t="str">
        <f t="shared" si="91"/>
        <v>Kolkata</v>
      </c>
      <c r="M3532" s="2" t="str">
        <f t="shared" si="92"/>
        <v>Delhi-Kolkata</v>
      </c>
      <c r="N3532" s="2" t="str">
        <f t="shared" si="97"/>
        <v>Outstation</v>
      </c>
      <c r="O3532" s="2" t="str">
        <f t="shared" si="93"/>
        <v>Ship2Home</v>
      </c>
      <c r="P3532" s="2">
        <f t="shared" si="94"/>
        <v>-1</v>
      </c>
      <c r="Q3532" s="2">
        <f t="shared" si="95"/>
        <v>2</v>
      </c>
      <c r="R3532" s="2">
        <f t="shared" si="96"/>
        <v>135</v>
      </c>
    </row>
    <row r="3533" spans="1:18" ht="14.25" customHeight="1">
      <c r="A3533" s="2">
        <v>70565</v>
      </c>
      <c r="B3533" s="2" t="s">
        <v>36</v>
      </c>
      <c r="C3533" s="2" t="s">
        <v>40</v>
      </c>
      <c r="D3533" s="2" t="s">
        <v>41</v>
      </c>
      <c r="E3533" s="2" t="s">
        <v>33</v>
      </c>
      <c r="F3533" s="2" t="s">
        <v>34</v>
      </c>
      <c r="G3533" s="4">
        <v>43536.588356481479</v>
      </c>
      <c r="H3533" s="4">
        <v>43538.588356481479</v>
      </c>
      <c r="I3533" s="4">
        <v>43541.588356481479</v>
      </c>
      <c r="J3533" s="2">
        <v>36</v>
      </c>
      <c r="K3533" s="2">
        <v>115</v>
      </c>
      <c r="L3533" s="2" t="str">
        <f t="shared" si="91"/>
        <v>Kolkata</v>
      </c>
      <c r="M3533" s="2" t="str">
        <f t="shared" si="92"/>
        <v>Delhi-Kolkata</v>
      </c>
      <c r="N3533" s="2" t="str">
        <f t="shared" si="97"/>
        <v>Outstation</v>
      </c>
      <c r="O3533" s="2" t="str">
        <f t="shared" si="93"/>
        <v>Ship2Home</v>
      </c>
      <c r="P3533" s="2">
        <f t="shared" si="94"/>
        <v>-3</v>
      </c>
      <c r="Q3533" s="2">
        <f t="shared" si="95"/>
        <v>2</v>
      </c>
      <c r="R3533" s="2">
        <f t="shared" si="96"/>
        <v>151</v>
      </c>
    </row>
    <row r="3534" spans="1:18" ht="14.25" customHeight="1">
      <c r="A3534" s="2">
        <v>74088</v>
      </c>
      <c r="B3534" s="2" t="s">
        <v>30</v>
      </c>
      <c r="C3534" s="2" t="s">
        <v>43</v>
      </c>
      <c r="D3534" s="2" t="s">
        <v>41</v>
      </c>
      <c r="E3534" s="2" t="s">
        <v>44</v>
      </c>
      <c r="F3534" s="2" t="s">
        <v>34</v>
      </c>
      <c r="G3534" s="4">
        <v>43536.594594907408</v>
      </c>
      <c r="H3534" s="4">
        <v>43540.594594907408</v>
      </c>
      <c r="I3534" s="4">
        <v>43542.594594907408</v>
      </c>
      <c r="J3534" s="2">
        <v>71</v>
      </c>
      <c r="K3534" s="2">
        <v>105</v>
      </c>
      <c r="L3534" s="2" t="str">
        <f t="shared" si="91"/>
        <v>Bangalore</v>
      </c>
      <c r="M3534" s="2" t="str">
        <f t="shared" si="92"/>
        <v>Delhi-Bangalore</v>
      </c>
      <c r="N3534" s="2" t="str">
        <f t="shared" si="97"/>
        <v>Outstation</v>
      </c>
      <c r="O3534" s="2" t="str">
        <f t="shared" si="93"/>
        <v>FastWheels</v>
      </c>
      <c r="P3534" s="2">
        <f t="shared" si="94"/>
        <v>-2</v>
      </c>
      <c r="Q3534" s="2">
        <f t="shared" si="95"/>
        <v>4</v>
      </c>
      <c r="R3534" s="2">
        <f t="shared" si="96"/>
        <v>176</v>
      </c>
    </row>
    <row r="3535" spans="1:18" ht="14.25" customHeight="1">
      <c r="A3535" s="2">
        <v>352916</v>
      </c>
      <c r="B3535" s="2" t="s">
        <v>42</v>
      </c>
      <c r="C3535" s="2" t="s">
        <v>31</v>
      </c>
      <c r="D3535" s="2" t="s">
        <v>32</v>
      </c>
      <c r="E3535" s="2" t="s">
        <v>44</v>
      </c>
      <c r="F3535" s="2" t="s">
        <v>34</v>
      </c>
      <c r="G3535" s="4">
        <v>43536.595324074071</v>
      </c>
      <c r="H3535" s="4">
        <v>43538.595324074071</v>
      </c>
      <c r="I3535" s="4">
        <v>43542.595324074071</v>
      </c>
      <c r="J3535" s="2">
        <v>36</v>
      </c>
      <c r="K3535" s="2">
        <v>122</v>
      </c>
      <c r="L3535" s="2" t="str">
        <f t="shared" si="91"/>
        <v>Delhi</v>
      </c>
      <c r="M3535" s="2" t="str">
        <f t="shared" si="92"/>
        <v>Bangalore-Delhi</v>
      </c>
      <c r="N3535" s="2" t="str">
        <f t="shared" si="97"/>
        <v>Outstation</v>
      </c>
      <c r="O3535" s="2" t="str">
        <f t="shared" si="93"/>
        <v>FastWheels</v>
      </c>
      <c r="P3535" s="2">
        <f t="shared" si="94"/>
        <v>-4</v>
      </c>
      <c r="Q3535" s="2">
        <f t="shared" si="95"/>
        <v>2</v>
      </c>
      <c r="R3535" s="2">
        <f t="shared" si="96"/>
        <v>158</v>
      </c>
    </row>
    <row r="3536" spans="1:18" ht="14.25" customHeight="1">
      <c r="A3536" s="2">
        <v>837509</v>
      </c>
      <c r="B3536" s="2" t="s">
        <v>39</v>
      </c>
      <c r="C3536" s="2" t="s">
        <v>31</v>
      </c>
      <c r="D3536" s="2" t="s">
        <v>41</v>
      </c>
      <c r="E3536" s="2" t="s">
        <v>33</v>
      </c>
      <c r="F3536" s="2" t="s">
        <v>34</v>
      </c>
      <c r="G3536" s="4">
        <v>43536.595949074072</v>
      </c>
      <c r="H3536" s="4">
        <v>43537.595949074072</v>
      </c>
      <c r="I3536" s="4">
        <v>43540.595949074072</v>
      </c>
      <c r="J3536" s="2">
        <v>0</v>
      </c>
      <c r="K3536" s="2">
        <v>121</v>
      </c>
      <c r="L3536" s="2" t="str">
        <f t="shared" si="91"/>
        <v>Delhi</v>
      </c>
      <c r="M3536" s="2" t="str">
        <f t="shared" si="92"/>
        <v>Delhi-Delhi</v>
      </c>
      <c r="N3536" s="2" t="str">
        <f t="shared" si="97"/>
        <v>Local</v>
      </c>
      <c r="O3536" s="2" t="str">
        <f t="shared" si="93"/>
        <v>Ship2Home</v>
      </c>
      <c r="P3536" s="2">
        <f t="shared" si="94"/>
        <v>-3</v>
      </c>
      <c r="Q3536" s="2">
        <f t="shared" si="95"/>
        <v>1</v>
      </c>
      <c r="R3536" s="2">
        <f t="shared" si="96"/>
        <v>121</v>
      </c>
    </row>
    <row r="3537" spans="1:18" ht="14.25" customHeight="1">
      <c r="A3537" s="2">
        <v>880876</v>
      </c>
      <c r="B3537" s="2" t="s">
        <v>47</v>
      </c>
      <c r="C3537" s="2" t="s">
        <v>37</v>
      </c>
      <c r="D3537" s="2" t="s">
        <v>41</v>
      </c>
      <c r="E3537" s="2" t="s">
        <v>44</v>
      </c>
      <c r="F3537" s="2" t="s">
        <v>34</v>
      </c>
      <c r="G3537" s="4">
        <v>43536.598425925928</v>
      </c>
      <c r="H3537" s="4">
        <v>43542.598425925928</v>
      </c>
      <c r="I3537" s="4">
        <v>43540.598425925928</v>
      </c>
      <c r="J3537" s="2">
        <v>35</v>
      </c>
      <c r="K3537" s="2">
        <v>115</v>
      </c>
      <c r="L3537" s="2" t="str">
        <f t="shared" si="91"/>
        <v>Mumbai</v>
      </c>
      <c r="M3537" s="2" t="str">
        <f t="shared" si="92"/>
        <v>Delhi-Mumbai</v>
      </c>
      <c r="N3537" s="2" t="str">
        <f t="shared" si="97"/>
        <v>Outstation</v>
      </c>
      <c r="O3537" s="2" t="str">
        <f t="shared" si="93"/>
        <v>FastWheels</v>
      </c>
      <c r="P3537" s="2">
        <f t="shared" si="94"/>
        <v>2</v>
      </c>
      <c r="Q3537" s="2">
        <f t="shared" si="95"/>
        <v>6</v>
      </c>
      <c r="R3537" s="2">
        <f t="shared" si="96"/>
        <v>150</v>
      </c>
    </row>
    <row r="3538" spans="1:18" ht="14.25" customHeight="1">
      <c r="A3538" s="2">
        <v>757105</v>
      </c>
      <c r="B3538" s="2" t="s">
        <v>46</v>
      </c>
      <c r="C3538" s="2" t="s">
        <v>31</v>
      </c>
      <c r="D3538" s="2" t="s">
        <v>32</v>
      </c>
      <c r="E3538" s="2" t="s">
        <v>44</v>
      </c>
      <c r="F3538" s="2" t="s">
        <v>34</v>
      </c>
      <c r="G3538" s="4">
        <v>43536.599317129629</v>
      </c>
      <c r="H3538" s="4">
        <v>43540.599317129629</v>
      </c>
      <c r="I3538" s="4">
        <v>43541.599317129629</v>
      </c>
      <c r="J3538" s="2">
        <v>71</v>
      </c>
      <c r="K3538" s="2">
        <v>105</v>
      </c>
      <c r="L3538" s="2" t="str">
        <f t="shared" si="91"/>
        <v>Delhi</v>
      </c>
      <c r="M3538" s="2" t="str">
        <f t="shared" si="92"/>
        <v>Bangalore-Delhi</v>
      </c>
      <c r="N3538" s="2" t="str">
        <f t="shared" si="97"/>
        <v>Outstation</v>
      </c>
      <c r="O3538" s="2" t="str">
        <f t="shared" si="93"/>
        <v>FastWheels</v>
      </c>
      <c r="P3538" s="2">
        <f t="shared" si="94"/>
        <v>-1</v>
      </c>
      <c r="Q3538" s="2">
        <f t="shared" si="95"/>
        <v>4</v>
      </c>
      <c r="R3538" s="2">
        <f t="shared" si="96"/>
        <v>176</v>
      </c>
    </row>
    <row r="3539" spans="1:18" ht="14.25" customHeight="1">
      <c r="A3539" s="2">
        <v>139384</v>
      </c>
      <c r="B3539" s="2" t="s">
        <v>39</v>
      </c>
      <c r="C3539" s="2" t="s">
        <v>43</v>
      </c>
      <c r="D3539" s="2" t="s">
        <v>32</v>
      </c>
      <c r="E3539" s="2" t="s">
        <v>44</v>
      </c>
      <c r="F3539" s="2" t="s">
        <v>34</v>
      </c>
      <c r="G3539" s="4">
        <v>43536.601342592592</v>
      </c>
      <c r="H3539" s="4">
        <v>43537.601342592592</v>
      </c>
      <c r="I3539" s="4">
        <v>43542.601342592592</v>
      </c>
      <c r="J3539" s="2">
        <v>0</v>
      </c>
      <c r="K3539" s="2">
        <v>124</v>
      </c>
      <c r="L3539" s="2" t="str">
        <f t="shared" si="91"/>
        <v>Bangalore</v>
      </c>
      <c r="M3539" s="2" t="str">
        <f t="shared" si="92"/>
        <v>Bangalore-Bangalore</v>
      </c>
      <c r="N3539" s="2" t="str">
        <f t="shared" si="97"/>
        <v>Local</v>
      </c>
      <c r="O3539" s="2" t="str">
        <f t="shared" si="93"/>
        <v>FastWheels</v>
      </c>
      <c r="P3539" s="2">
        <f t="shared" si="94"/>
        <v>-5</v>
      </c>
      <c r="Q3539" s="2">
        <f t="shared" si="95"/>
        <v>1</v>
      </c>
      <c r="R3539" s="2">
        <f t="shared" si="96"/>
        <v>124</v>
      </c>
    </row>
    <row r="3540" spans="1:18" ht="14.25" customHeight="1">
      <c r="A3540" s="2">
        <v>81388</v>
      </c>
      <c r="B3540" s="2" t="s">
        <v>47</v>
      </c>
      <c r="C3540" s="2" t="s">
        <v>37</v>
      </c>
      <c r="D3540" s="2" t="s">
        <v>41</v>
      </c>
      <c r="E3540" s="2" t="s">
        <v>44</v>
      </c>
      <c r="F3540" s="2" t="s">
        <v>34</v>
      </c>
      <c r="G3540" s="4">
        <v>43536.601574074077</v>
      </c>
      <c r="H3540" s="4">
        <v>43542.601574074077</v>
      </c>
      <c r="I3540" s="4">
        <v>43542.601574074077</v>
      </c>
      <c r="J3540" s="2">
        <v>27</v>
      </c>
      <c r="K3540" s="2">
        <v>110</v>
      </c>
      <c r="L3540" s="2" t="str">
        <f t="shared" si="91"/>
        <v>Mumbai</v>
      </c>
      <c r="M3540" s="2" t="str">
        <f t="shared" si="92"/>
        <v>Delhi-Mumbai</v>
      </c>
      <c r="N3540" s="2" t="str">
        <f t="shared" si="97"/>
        <v>Outstation</v>
      </c>
      <c r="O3540" s="2" t="str">
        <f t="shared" si="93"/>
        <v>FastWheels</v>
      </c>
      <c r="P3540" s="2">
        <f t="shared" si="94"/>
        <v>0</v>
      </c>
      <c r="Q3540" s="2">
        <f t="shared" si="95"/>
        <v>6</v>
      </c>
      <c r="R3540" s="2">
        <f t="shared" si="96"/>
        <v>137</v>
      </c>
    </row>
    <row r="3541" spans="1:18" ht="14.25" customHeight="1">
      <c r="A3541" s="2">
        <v>375113</v>
      </c>
      <c r="B3541" s="2" t="s">
        <v>30</v>
      </c>
      <c r="C3541" s="2" t="s">
        <v>37</v>
      </c>
      <c r="D3541" s="2" t="s">
        <v>41</v>
      </c>
      <c r="E3541" s="2" t="s">
        <v>33</v>
      </c>
      <c r="F3541" s="2" t="s">
        <v>34</v>
      </c>
      <c r="G3541" s="4">
        <v>43536.603773148148</v>
      </c>
      <c r="H3541" s="4">
        <v>43540.603773148148</v>
      </c>
      <c r="I3541" s="4">
        <v>43543.603773148148</v>
      </c>
      <c r="J3541" s="2">
        <v>38</v>
      </c>
      <c r="K3541" s="2">
        <v>110</v>
      </c>
      <c r="L3541" s="2" t="str">
        <f t="shared" si="91"/>
        <v>Mumbai</v>
      </c>
      <c r="M3541" s="2" t="str">
        <f t="shared" si="92"/>
        <v>Delhi-Mumbai</v>
      </c>
      <c r="N3541" s="2" t="str">
        <f t="shared" si="97"/>
        <v>Outstation</v>
      </c>
      <c r="O3541" s="2" t="str">
        <f t="shared" si="93"/>
        <v>Ship2Home</v>
      </c>
      <c r="P3541" s="2">
        <f t="shared" si="94"/>
        <v>-3</v>
      </c>
      <c r="Q3541" s="2">
        <f t="shared" si="95"/>
        <v>4</v>
      </c>
      <c r="R3541" s="2">
        <f t="shared" si="96"/>
        <v>148</v>
      </c>
    </row>
    <row r="3542" spans="1:18" ht="14.25" customHeight="1">
      <c r="A3542" s="2">
        <v>191783</v>
      </c>
      <c r="B3542" s="2" t="s">
        <v>47</v>
      </c>
      <c r="C3542" s="2" t="s">
        <v>45</v>
      </c>
      <c r="D3542" s="2" t="s">
        <v>41</v>
      </c>
      <c r="E3542" s="2" t="s">
        <v>33</v>
      </c>
      <c r="F3542" s="2" t="s">
        <v>34</v>
      </c>
      <c r="G3542" s="4">
        <v>43536.609270833331</v>
      </c>
      <c r="H3542" s="4">
        <v>43538.609270833331</v>
      </c>
      <c r="I3542" s="4">
        <v>43539.609270833331</v>
      </c>
      <c r="J3542" s="2">
        <v>29</v>
      </c>
      <c r="K3542" s="2">
        <v>126</v>
      </c>
      <c r="L3542" s="2" t="str">
        <f t="shared" si="91"/>
        <v>Chennai</v>
      </c>
      <c r="M3542" s="2" t="str">
        <f t="shared" si="92"/>
        <v>Delhi-Chennai</v>
      </c>
      <c r="N3542" s="2" t="str">
        <f t="shared" si="97"/>
        <v>Outstation</v>
      </c>
      <c r="O3542" s="2" t="str">
        <f t="shared" si="93"/>
        <v>Ship2Home</v>
      </c>
      <c r="P3542" s="2">
        <f t="shared" si="94"/>
        <v>-1</v>
      </c>
      <c r="Q3542" s="2">
        <f t="shared" si="95"/>
        <v>2</v>
      </c>
      <c r="R3542" s="2">
        <f t="shared" si="96"/>
        <v>155</v>
      </c>
    </row>
    <row r="3543" spans="1:18" ht="14.25" customHeight="1">
      <c r="A3543" s="2">
        <v>690444</v>
      </c>
      <c r="B3543" s="2" t="s">
        <v>39</v>
      </c>
      <c r="C3543" s="2" t="s">
        <v>37</v>
      </c>
      <c r="D3543" s="2" t="s">
        <v>41</v>
      </c>
      <c r="E3543" s="2" t="s">
        <v>44</v>
      </c>
      <c r="F3543" s="2" t="s">
        <v>34</v>
      </c>
      <c r="G3543" s="4">
        <v>43536.621076388888</v>
      </c>
      <c r="H3543" s="4">
        <v>43540.621076388888</v>
      </c>
      <c r="I3543" s="4">
        <v>43539.621076388888</v>
      </c>
      <c r="J3543" s="2">
        <v>44</v>
      </c>
      <c r="K3543" s="2">
        <v>107</v>
      </c>
      <c r="L3543" s="2" t="str">
        <f t="shared" si="91"/>
        <v>Mumbai</v>
      </c>
      <c r="M3543" s="2" t="str">
        <f t="shared" si="92"/>
        <v>Delhi-Mumbai</v>
      </c>
      <c r="N3543" s="2" t="str">
        <f t="shared" si="97"/>
        <v>Outstation</v>
      </c>
      <c r="O3543" s="2" t="str">
        <f t="shared" si="93"/>
        <v>FastWheels</v>
      </c>
      <c r="P3543" s="2">
        <f t="shared" si="94"/>
        <v>1</v>
      </c>
      <c r="Q3543" s="2">
        <f t="shared" si="95"/>
        <v>4</v>
      </c>
      <c r="R3543" s="2">
        <f t="shared" si="96"/>
        <v>151</v>
      </c>
    </row>
    <row r="3544" spans="1:18" ht="14.25" customHeight="1">
      <c r="A3544" s="2">
        <v>815487</v>
      </c>
      <c r="B3544" s="2" t="s">
        <v>30</v>
      </c>
      <c r="C3544" s="2" t="s">
        <v>31</v>
      </c>
      <c r="D3544" s="2" t="s">
        <v>32</v>
      </c>
      <c r="E3544" s="2" t="s">
        <v>44</v>
      </c>
      <c r="F3544" s="2" t="s">
        <v>34</v>
      </c>
      <c r="G3544" s="4">
        <v>43536.621400462966</v>
      </c>
      <c r="H3544" s="4">
        <v>43538.621400462966</v>
      </c>
      <c r="I3544" s="4">
        <v>43541.621400462966</v>
      </c>
      <c r="J3544" s="2">
        <v>74</v>
      </c>
      <c r="K3544" s="2">
        <v>101</v>
      </c>
      <c r="L3544" s="2" t="str">
        <f t="shared" si="91"/>
        <v>Delhi</v>
      </c>
      <c r="M3544" s="2" t="str">
        <f t="shared" si="92"/>
        <v>Bangalore-Delhi</v>
      </c>
      <c r="N3544" s="2" t="str">
        <f t="shared" si="97"/>
        <v>Outstation</v>
      </c>
      <c r="O3544" s="2" t="str">
        <f t="shared" si="93"/>
        <v>FastWheels</v>
      </c>
      <c r="P3544" s="2">
        <f t="shared" si="94"/>
        <v>-3</v>
      </c>
      <c r="Q3544" s="2">
        <f t="shared" si="95"/>
        <v>2</v>
      </c>
      <c r="R3544" s="2">
        <f t="shared" si="96"/>
        <v>175</v>
      </c>
    </row>
    <row r="3545" spans="1:18" ht="14.25" customHeight="1">
      <c r="A3545" s="2">
        <v>818965</v>
      </c>
      <c r="B3545" s="2" t="s">
        <v>39</v>
      </c>
      <c r="C3545" s="2" t="s">
        <v>40</v>
      </c>
      <c r="D3545" s="2" t="s">
        <v>32</v>
      </c>
      <c r="E3545" s="2" t="s">
        <v>44</v>
      </c>
      <c r="F3545" s="2" t="s">
        <v>34</v>
      </c>
      <c r="G3545" s="4">
        <v>43536.621435185189</v>
      </c>
      <c r="H3545" s="4">
        <v>43543.621435185189</v>
      </c>
      <c r="I3545" s="4">
        <v>43539.621435185189</v>
      </c>
      <c r="J3545" s="2">
        <v>82</v>
      </c>
      <c r="K3545" s="2">
        <v>93</v>
      </c>
      <c r="L3545" s="2" t="str">
        <f t="shared" si="91"/>
        <v>Kolkata</v>
      </c>
      <c r="M3545" s="2" t="str">
        <f t="shared" si="92"/>
        <v>Bangalore-Kolkata</v>
      </c>
      <c r="N3545" s="2" t="str">
        <f t="shared" si="97"/>
        <v>Outstation</v>
      </c>
      <c r="O3545" s="2" t="str">
        <f t="shared" si="93"/>
        <v>FastWheels</v>
      </c>
      <c r="P3545" s="2">
        <f t="shared" si="94"/>
        <v>4</v>
      </c>
      <c r="Q3545" s="2">
        <f t="shared" si="95"/>
        <v>7</v>
      </c>
      <c r="R3545" s="2">
        <f t="shared" si="96"/>
        <v>175</v>
      </c>
    </row>
    <row r="3546" spans="1:18" ht="14.25" customHeight="1">
      <c r="A3546" s="2">
        <v>373430</v>
      </c>
      <c r="B3546" s="2" t="s">
        <v>36</v>
      </c>
      <c r="C3546" s="2" t="s">
        <v>37</v>
      </c>
      <c r="D3546" s="2" t="s">
        <v>32</v>
      </c>
      <c r="E3546" s="2" t="s">
        <v>38</v>
      </c>
      <c r="F3546" s="2" t="s">
        <v>34</v>
      </c>
      <c r="G3546" s="4">
        <v>43536.623495370368</v>
      </c>
      <c r="H3546" s="4">
        <v>43541.623495370368</v>
      </c>
      <c r="I3546" s="4">
        <v>43543.623495370368</v>
      </c>
      <c r="J3546" s="2">
        <v>26</v>
      </c>
      <c r="K3546" s="2">
        <v>111</v>
      </c>
      <c r="L3546" s="2" t="str">
        <f t="shared" si="91"/>
        <v>Mumbai</v>
      </c>
      <c r="M3546" s="2" t="str">
        <f t="shared" si="92"/>
        <v>Bangalore-Mumbai</v>
      </c>
      <c r="N3546" s="2" t="str">
        <f t="shared" si="97"/>
        <v>Outstation</v>
      </c>
      <c r="O3546" s="2" t="str">
        <f t="shared" si="93"/>
        <v>Ship2Home</v>
      </c>
      <c r="P3546" s="2">
        <f t="shared" si="94"/>
        <v>-2</v>
      </c>
      <c r="Q3546" s="2">
        <f t="shared" si="95"/>
        <v>5</v>
      </c>
      <c r="R3546" s="2">
        <f t="shared" si="96"/>
        <v>137</v>
      </c>
    </row>
    <row r="3547" spans="1:18" ht="14.25" customHeight="1">
      <c r="A3547" s="2">
        <v>815619</v>
      </c>
      <c r="B3547" s="2" t="s">
        <v>48</v>
      </c>
      <c r="C3547" s="2" t="s">
        <v>43</v>
      </c>
      <c r="D3547" s="2" t="s">
        <v>41</v>
      </c>
      <c r="E3547" s="2" t="s">
        <v>44</v>
      </c>
      <c r="F3547" s="2" t="s">
        <v>34</v>
      </c>
      <c r="G3547" s="4">
        <v>43536.628425925926</v>
      </c>
      <c r="H3547" s="4">
        <v>43540.628425925926</v>
      </c>
      <c r="I3547" s="4">
        <v>43540.628425925926</v>
      </c>
      <c r="J3547" s="2">
        <v>83</v>
      </c>
      <c r="K3547" s="2">
        <v>102</v>
      </c>
      <c r="L3547" s="2" t="str">
        <f t="shared" si="91"/>
        <v>Bangalore</v>
      </c>
      <c r="M3547" s="2" t="str">
        <f t="shared" si="92"/>
        <v>Delhi-Bangalore</v>
      </c>
      <c r="N3547" s="2" t="str">
        <f t="shared" si="97"/>
        <v>Outstation</v>
      </c>
      <c r="O3547" s="2" t="str">
        <f t="shared" si="93"/>
        <v>FastWheels</v>
      </c>
      <c r="P3547" s="2">
        <f t="shared" si="94"/>
        <v>0</v>
      </c>
      <c r="Q3547" s="2">
        <f t="shared" si="95"/>
        <v>4</v>
      </c>
      <c r="R3547" s="2">
        <f t="shared" si="96"/>
        <v>185</v>
      </c>
    </row>
    <row r="3548" spans="1:18" ht="14.25" customHeight="1">
      <c r="A3548" s="2">
        <v>227542</v>
      </c>
      <c r="B3548" s="2" t="s">
        <v>36</v>
      </c>
      <c r="C3548" s="2" t="s">
        <v>43</v>
      </c>
      <c r="D3548" s="2" t="s">
        <v>41</v>
      </c>
      <c r="E3548" s="2" t="s">
        <v>44</v>
      </c>
      <c r="F3548" s="2" t="s">
        <v>34</v>
      </c>
      <c r="G3548" s="4">
        <v>43536.634594907409</v>
      </c>
      <c r="H3548" s="4">
        <v>43538.634594907409</v>
      </c>
      <c r="I3548" s="4">
        <v>43541.634594907409</v>
      </c>
      <c r="J3548" s="2">
        <v>74</v>
      </c>
      <c r="K3548" s="2">
        <v>103</v>
      </c>
      <c r="L3548" s="2" t="str">
        <f t="shared" si="91"/>
        <v>Bangalore</v>
      </c>
      <c r="M3548" s="2" t="str">
        <f t="shared" si="92"/>
        <v>Delhi-Bangalore</v>
      </c>
      <c r="N3548" s="2" t="str">
        <f t="shared" si="97"/>
        <v>Outstation</v>
      </c>
      <c r="O3548" s="2" t="str">
        <f t="shared" si="93"/>
        <v>FastWheels</v>
      </c>
      <c r="P3548" s="2">
        <f t="shared" si="94"/>
        <v>-3</v>
      </c>
      <c r="Q3548" s="2">
        <f t="shared" si="95"/>
        <v>2</v>
      </c>
      <c r="R3548" s="2">
        <f t="shared" si="96"/>
        <v>177</v>
      </c>
    </row>
    <row r="3549" spans="1:18" ht="14.25" customHeight="1">
      <c r="A3549" s="2">
        <v>696418</v>
      </c>
      <c r="B3549" s="2" t="s">
        <v>30</v>
      </c>
      <c r="C3549" s="2" t="s">
        <v>31</v>
      </c>
      <c r="D3549" s="2" t="s">
        <v>32</v>
      </c>
      <c r="E3549" s="2" t="s">
        <v>38</v>
      </c>
      <c r="F3549" s="2" t="s">
        <v>34</v>
      </c>
      <c r="G3549" s="4">
        <v>43536.642500000002</v>
      </c>
      <c r="H3549" s="4">
        <v>43541.642500000002</v>
      </c>
      <c r="I3549" s="4">
        <v>43543.642500000002</v>
      </c>
      <c r="J3549" s="2">
        <v>29</v>
      </c>
      <c r="K3549" s="2">
        <v>121</v>
      </c>
      <c r="L3549" s="2" t="str">
        <f t="shared" si="91"/>
        <v>Delhi</v>
      </c>
      <c r="M3549" s="2" t="str">
        <f t="shared" si="92"/>
        <v>Bangalore-Delhi</v>
      </c>
      <c r="N3549" s="2" t="str">
        <f t="shared" si="97"/>
        <v>Outstation</v>
      </c>
      <c r="O3549" s="2" t="str">
        <f t="shared" si="93"/>
        <v>Ship2Home</v>
      </c>
      <c r="P3549" s="2">
        <f t="shared" si="94"/>
        <v>-2</v>
      </c>
      <c r="Q3549" s="2">
        <f t="shared" si="95"/>
        <v>5</v>
      </c>
      <c r="R3549" s="2">
        <f t="shared" si="96"/>
        <v>150</v>
      </c>
    </row>
    <row r="3550" spans="1:18" ht="14.25" customHeight="1">
      <c r="A3550" s="2">
        <v>504946</v>
      </c>
      <c r="B3550" s="2" t="s">
        <v>47</v>
      </c>
      <c r="C3550" s="2" t="s">
        <v>31</v>
      </c>
      <c r="D3550" s="2" t="s">
        <v>32</v>
      </c>
      <c r="E3550" s="2" t="s">
        <v>38</v>
      </c>
      <c r="F3550" s="2" t="s">
        <v>34</v>
      </c>
      <c r="G3550" s="4">
        <v>43536.647824074076</v>
      </c>
      <c r="H3550" s="4">
        <v>43539.647824074076</v>
      </c>
      <c r="I3550" s="4">
        <v>43543.647824074076</v>
      </c>
      <c r="J3550" s="2">
        <v>36</v>
      </c>
      <c r="K3550" s="2">
        <v>128</v>
      </c>
      <c r="L3550" s="2" t="str">
        <f t="shared" si="91"/>
        <v>Delhi</v>
      </c>
      <c r="M3550" s="2" t="str">
        <f t="shared" si="92"/>
        <v>Bangalore-Delhi</v>
      </c>
      <c r="N3550" s="2" t="str">
        <f t="shared" si="97"/>
        <v>Outstation</v>
      </c>
      <c r="O3550" s="2" t="str">
        <f t="shared" si="93"/>
        <v>Ship2Home</v>
      </c>
      <c r="P3550" s="2">
        <f t="shared" si="94"/>
        <v>-4</v>
      </c>
      <c r="Q3550" s="2">
        <f t="shared" si="95"/>
        <v>3</v>
      </c>
      <c r="R3550" s="2">
        <f t="shared" si="96"/>
        <v>164</v>
      </c>
    </row>
    <row r="3551" spans="1:18" ht="14.25" customHeight="1">
      <c r="A3551" s="2">
        <v>246979</v>
      </c>
      <c r="B3551" s="2" t="s">
        <v>48</v>
      </c>
      <c r="C3551" s="2" t="s">
        <v>40</v>
      </c>
      <c r="D3551" s="2" t="s">
        <v>41</v>
      </c>
      <c r="E3551" s="2" t="s">
        <v>33</v>
      </c>
      <c r="F3551" s="2" t="s">
        <v>34</v>
      </c>
      <c r="G3551" s="4">
        <v>43536.650682870371</v>
      </c>
      <c r="H3551" s="4">
        <v>43543.650682870371</v>
      </c>
      <c r="I3551" s="4">
        <v>43542.650682870371</v>
      </c>
      <c r="J3551" s="2">
        <v>43</v>
      </c>
      <c r="K3551" s="2">
        <v>111</v>
      </c>
      <c r="L3551" s="2" t="str">
        <f t="shared" si="91"/>
        <v>Kolkata</v>
      </c>
      <c r="M3551" s="2" t="str">
        <f t="shared" si="92"/>
        <v>Delhi-Kolkata</v>
      </c>
      <c r="N3551" s="2" t="str">
        <f t="shared" si="97"/>
        <v>Outstation</v>
      </c>
      <c r="O3551" s="2" t="str">
        <f t="shared" si="93"/>
        <v>Ship2Home</v>
      </c>
      <c r="P3551" s="2">
        <f t="shared" si="94"/>
        <v>1</v>
      </c>
      <c r="Q3551" s="2">
        <f t="shared" si="95"/>
        <v>7</v>
      </c>
      <c r="R3551" s="2">
        <f t="shared" si="96"/>
        <v>154</v>
      </c>
    </row>
    <row r="3552" spans="1:18" ht="14.25" customHeight="1">
      <c r="A3552" s="2">
        <v>659844</v>
      </c>
      <c r="B3552" s="2" t="s">
        <v>30</v>
      </c>
      <c r="C3552" s="2" t="s">
        <v>37</v>
      </c>
      <c r="D3552" s="2" t="s">
        <v>41</v>
      </c>
      <c r="E3552" s="2" t="s">
        <v>44</v>
      </c>
      <c r="F3552" s="2" t="s">
        <v>34</v>
      </c>
      <c r="G3552" s="4">
        <v>43536.654768518521</v>
      </c>
      <c r="H3552" s="4">
        <v>43541.654768518521</v>
      </c>
      <c r="I3552" s="4">
        <v>43540.654768518521</v>
      </c>
      <c r="J3552" s="2">
        <v>44</v>
      </c>
      <c r="K3552" s="2">
        <v>106</v>
      </c>
      <c r="L3552" s="2" t="str">
        <f t="shared" si="91"/>
        <v>Mumbai</v>
      </c>
      <c r="M3552" s="2" t="str">
        <f t="shared" si="92"/>
        <v>Delhi-Mumbai</v>
      </c>
      <c r="N3552" s="2" t="str">
        <f t="shared" si="97"/>
        <v>Outstation</v>
      </c>
      <c r="O3552" s="2" t="str">
        <f t="shared" si="93"/>
        <v>FastWheels</v>
      </c>
      <c r="P3552" s="2">
        <f t="shared" si="94"/>
        <v>1</v>
      </c>
      <c r="Q3552" s="2">
        <f t="shared" si="95"/>
        <v>5</v>
      </c>
      <c r="R3552" s="2">
        <f t="shared" si="96"/>
        <v>150</v>
      </c>
    </row>
    <row r="3553" spans="1:18" ht="14.25" customHeight="1">
      <c r="A3553" s="2">
        <v>39350</v>
      </c>
      <c r="B3553" s="2" t="s">
        <v>36</v>
      </c>
      <c r="C3553" s="2" t="s">
        <v>40</v>
      </c>
      <c r="D3553" s="2" t="s">
        <v>41</v>
      </c>
      <c r="E3553" s="2" t="s">
        <v>44</v>
      </c>
      <c r="F3553" s="2" t="s">
        <v>34</v>
      </c>
      <c r="G3553" s="4">
        <v>43536.655902777777</v>
      </c>
      <c r="H3553" s="4">
        <v>43545.655902777777</v>
      </c>
      <c r="I3553" s="4">
        <v>43543.655902777777</v>
      </c>
      <c r="J3553" s="2">
        <v>62</v>
      </c>
      <c r="K3553" s="2">
        <v>93</v>
      </c>
      <c r="L3553" s="2" t="str">
        <f t="shared" si="91"/>
        <v>Kolkata</v>
      </c>
      <c r="M3553" s="2" t="str">
        <f t="shared" si="92"/>
        <v>Delhi-Kolkata</v>
      </c>
      <c r="N3553" s="2" t="str">
        <f t="shared" si="97"/>
        <v>Outstation</v>
      </c>
      <c r="O3553" s="2" t="str">
        <f t="shared" si="93"/>
        <v>FastWheels</v>
      </c>
      <c r="P3553" s="2">
        <f t="shared" si="94"/>
        <v>2</v>
      </c>
      <c r="Q3553" s="2">
        <f t="shared" si="95"/>
        <v>9</v>
      </c>
      <c r="R3553" s="2">
        <f t="shared" si="96"/>
        <v>155</v>
      </c>
    </row>
    <row r="3554" spans="1:18" ht="14.25" customHeight="1">
      <c r="A3554" s="2">
        <v>727728</v>
      </c>
      <c r="B3554" s="2" t="s">
        <v>48</v>
      </c>
      <c r="C3554" s="2" t="s">
        <v>31</v>
      </c>
      <c r="D3554" s="2" t="s">
        <v>41</v>
      </c>
      <c r="E3554" s="2" t="s">
        <v>44</v>
      </c>
      <c r="F3554" s="2" t="s">
        <v>34</v>
      </c>
      <c r="G3554" s="4">
        <v>43536.664050925923</v>
      </c>
      <c r="H3554" s="4">
        <v>43541.664050925923</v>
      </c>
      <c r="I3554" s="4">
        <v>43542.664050925923</v>
      </c>
      <c r="J3554" s="2">
        <v>0</v>
      </c>
      <c r="K3554" s="2">
        <v>128</v>
      </c>
      <c r="L3554" s="2" t="str">
        <f t="shared" si="91"/>
        <v>Delhi</v>
      </c>
      <c r="M3554" s="2" t="str">
        <f t="shared" si="92"/>
        <v>Delhi-Delhi</v>
      </c>
      <c r="N3554" s="2" t="str">
        <f t="shared" si="97"/>
        <v>Local</v>
      </c>
      <c r="O3554" s="2" t="str">
        <f t="shared" si="93"/>
        <v>FastWheels</v>
      </c>
      <c r="P3554" s="2">
        <f t="shared" si="94"/>
        <v>-1</v>
      </c>
      <c r="Q3554" s="2">
        <f t="shared" si="95"/>
        <v>5</v>
      </c>
      <c r="R3554" s="2">
        <f t="shared" si="96"/>
        <v>128</v>
      </c>
    </row>
    <row r="3555" spans="1:18" ht="14.25" customHeight="1">
      <c r="A3555" s="2">
        <v>1447</v>
      </c>
      <c r="B3555" s="2" t="s">
        <v>39</v>
      </c>
      <c r="C3555" s="2" t="s">
        <v>37</v>
      </c>
      <c r="D3555" s="2" t="s">
        <v>32</v>
      </c>
      <c r="E3555" s="2" t="s">
        <v>44</v>
      </c>
      <c r="F3555" s="2" t="s">
        <v>34</v>
      </c>
      <c r="G3555" s="4">
        <v>43536.66510416667</v>
      </c>
      <c r="H3555" s="4">
        <v>43538.66510416667</v>
      </c>
      <c r="I3555" s="4">
        <v>43542.66510416667</v>
      </c>
      <c r="J3555" s="2">
        <v>63</v>
      </c>
      <c r="K3555" s="2">
        <v>87</v>
      </c>
      <c r="L3555" s="2" t="str">
        <f t="shared" si="91"/>
        <v>Mumbai</v>
      </c>
      <c r="M3555" s="2" t="str">
        <f t="shared" si="92"/>
        <v>Bangalore-Mumbai</v>
      </c>
      <c r="N3555" s="2" t="str">
        <f t="shared" si="97"/>
        <v>Outstation</v>
      </c>
      <c r="O3555" s="2" t="str">
        <f t="shared" si="93"/>
        <v>FastWheels</v>
      </c>
      <c r="P3555" s="2">
        <f t="shared" si="94"/>
        <v>-4</v>
      </c>
      <c r="Q3555" s="2">
        <f t="shared" si="95"/>
        <v>2</v>
      </c>
      <c r="R3555" s="2">
        <f t="shared" si="96"/>
        <v>150</v>
      </c>
    </row>
    <row r="3556" spans="1:18" ht="14.25" customHeight="1">
      <c r="A3556" s="2">
        <v>330314</v>
      </c>
      <c r="B3556" s="2" t="s">
        <v>39</v>
      </c>
      <c r="C3556" s="2" t="s">
        <v>37</v>
      </c>
      <c r="D3556" s="2" t="s">
        <v>41</v>
      </c>
      <c r="E3556" s="2" t="s">
        <v>44</v>
      </c>
      <c r="F3556" s="2" t="s">
        <v>34</v>
      </c>
      <c r="G3556" s="4">
        <v>43536.671365740738</v>
      </c>
      <c r="H3556" s="4">
        <v>43542.671365740738</v>
      </c>
      <c r="I3556" s="4">
        <v>43539.671365740738</v>
      </c>
      <c r="J3556" s="2">
        <v>80</v>
      </c>
      <c r="K3556" s="2">
        <v>88</v>
      </c>
      <c r="L3556" s="2" t="str">
        <f t="shared" si="91"/>
        <v>Mumbai</v>
      </c>
      <c r="M3556" s="2" t="str">
        <f t="shared" si="92"/>
        <v>Delhi-Mumbai</v>
      </c>
      <c r="N3556" s="2" t="str">
        <f t="shared" si="97"/>
        <v>Outstation</v>
      </c>
      <c r="O3556" s="2" t="str">
        <f t="shared" si="93"/>
        <v>FastWheels</v>
      </c>
      <c r="P3556" s="2">
        <f t="shared" si="94"/>
        <v>3</v>
      </c>
      <c r="Q3556" s="2">
        <f t="shared" si="95"/>
        <v>6</v>
      </c>
      <c r="R3556" s="2">
        <f t="shared" si="96"/>
        <v>168</v>
      </c>
    </row>
    <row r="3557" spans="1:18" ht="14.25" customHeight="1">
      <c r="A3557" s="2">
        <v>618741</v>
      </c>
      <c r="B3557" s="2" t="s">
        <v>36</v>
      </c>
      <c r="C3557" s="2" t="s">
        <v>40</v>
      </c>
      <c r="D3557" s="2" t="s">
        <v>32</v>
      </c>
      <c r="E3557" s="2" t="s">
        <v>33</v>
      </c>
      <c r="F3557" s="2" t="s">
        <v>34</v>
      </c>
      <c r="G3557" s="4">
        <v>43536.680115740739</v>
      </c>
      <c r="H3557" s="4">
        <v>43541.680115740739</v>
      </c>
      <c r="I3557" s="4">
        <v>43541.680115740739</v>
      </c>
      <c r="J3557" s="2">
        <v>39</v>
      </c>
      <c r="K3557" s="2">
        <v>105</v>
      </c>
      <c r="L3557" s="2" t="str">
        <f t="shared" si="91"/>
        <v>Kolkata</v>
      </c>
      <c r="M3557" s="2" t="str">
        <f t="shared" si="92"/>
        <v>Bangalore-Kolkata</v>
      </c>
      <c r="N3557" s="2" t="str">
        <f t="shared" si="97"/>
        <v>Outstation</v>
      </c>
      <c r="O3557" s="2" t="str">
        <f t="shared" si="93"/>
        <v>Ship2Home</v>
      </c>
      <c r="P3557" s="2">
        <f t="shared" si="94"/>
        <v>0</v>
      </c>
      <c r="Q3557" s="2">
        <f t="shared" si="95"/>
        <v>5</v>
      </c>
      <c r="R3557" s="2">
        <f t="shared" si="96"/>
        <v>144</v>
      </c>
    </row>
    <row r="3558" spans="1:18" ht="14.25" customHeight="1">
      <c r="A3558" s="2">
        <v>599432</v>
      </c>
      <c r="B3558" s="2" t="s">
        <v>36</v>
      </c>
      <c r="C3558" s="2" t="s">
        <v>37</v>
      </c>
      <c r="D3558" s="2" t="s">
        <v>32</v>
      </c>
      <c r="E3558" s="2" t="s">
        <v>44</v>
      </c>
      <c r="F3558" s="2" t="s">
        <v>34</v>
      </c>
      <c r="G3558" s="4">
        <v>43536.680636574078</v>
      </c>
      <c r="H3558" s="4">
        <v>43541.680636574078</v>
      </c>
      <c r="I3558" s="4">
        <v>43542.680636574078</v>
      </c>
      <c r="J3558" s="2">
        <v>65</v>
      </c>
      <c r="K3558" s="2">
        <v>93</v>
      </c>
      <c r="L3558" s="2" t="str">
        <f t="shared" si="91"/>
        <v>Mumbai</v>
      </c>
      <c r="M3558" s="2" t="str">
        <f t="shared" si="92"/>
        <v>Bangalore-Mumbai</v>
      </c>
      <c r="N3558" s="2" t="str">
        <f t="shared" si="97"/>
        <v>Outstation</v>
      </c>
      <c r="O3558" s="2" t="str">
        <f t="shared" si="93"/>
        <v>FastWheels</v>
      </c>
      <c r="P3558" s="2">
        <f t="shared" si="94"/>
        <v>-1</v>
      </c>
      <c r="Q3558" s="2">
        <f t="shared" si="95"/>
        <v>5</v>
      </c>
      <c r="R3558" s="2">
        <f t="shared" si="96"/>
        <v>158</v>
      </c>
    </row>
    <row r="3559" spans="1:18" ht="14.25" customHeight="1">
      <c r="A3559" s="2">
        <v>159914</v>
      </c>
      <c r="B3559" s="2" t="s">
        <v>30</v>
      </c>
      <c r="C3559" s="2" t="s">
        <v>43</v>
      </c>
      <c r="D3559" s="2" t="s">
        <v>41</v>
      </c>
      <c r="E3559" s="2" t="s">
        <v>38</v>
      </c>
      <c r="F3559" s="2" t="s">
        <v>34</v>
      </c>
      <c r="G3559" s="4">
        <v>43536.685925925929</v>
      </c>
      <c r="H3559" s="4">
        <v>43543.685925925929</v>
      </c>
      <c r="I3559" s="4">
        <v>43540.685925925929</v>
      </c>
      <c r="J3559" s="2">
        <v>29</v>
      </c>
      <c r="K3559" s="2">
        <v>126</v>
      </c>
      <c r="L3559" s="2" t="str">
        <f t="shared" si="91"/>
        <v>Bangalore</v>
      </c>
      <c r="M3559" s="2" t="str">
        <f t="shared" si="92"/>
        <v>Delhi-Bangalore</v>
      </c>
      <c r="N3559" s="2" t="str">
        <f t="shared" si="97"/>
        <v>Outstation</v>
      </c>
      <c r="O3559" s="2" t="str">
        <f t="shared" si="93"/>
        <v>Ship2Home</v>
      </c>
      <c r="P3559" s="2">
        <f t="shared" si="94"/>
        <v>3</v>
      </c>
      <c r="Q3559" s="2">
        <f t="shared" si="95"/>
        <v>7</v>
      </c>
      <c r="R3559" s="2">
        <f t="shared" si="96"/>
        <v>155</v>
      </c>
    </row>
    <row r="3560" spans="1:18" ht="14.25" customHeight="1">
      <c r="A3560" s="2">
        <v>160276</v>
      </c>
      <c r="B3560" s="2" t="s">
        <v>47</v>
      </c>
      <c r="C3560" s="2" t="s">
        <v>45</v>
      </c>
      <c r="D3560" s="2" t="s">
        <v>32</v>
      </c>
      <c r="E3560" s="2" t="s">
        <v>44</v>
      </c>
      <c r="F3560" s="2" t="s">
        <v>34</v>
      </c>
      <c r="G3560" s="4">
        <v>43536.688634259262</v>
      </c>
      <c r="H3560" s="4">
        <v>43541.688634259262</v>
      </c>
      <c r="I3560" s="4">
        <v>43542.688634259262</v>
      </c>
      <c r="J3560" s="2">
        <v>69</v>
      </c>
      <c r="K3560" s="2">
        <v>100</v>
      </c>
      <c r="L3560" s="2" t="str">
        <f t="shared" si="91"/>
        <v>Chennai</v>
      </c>
      <c r="M3560" s="2" t="str">
        <f t="shared" si="92"/>
        <v>Bangalore-Chennai</v>
      </c>
      <c r="N3560" s="2" t="str">
        <f t="shared" si="97"/>
        <v>Outstation</v>
      </c>
      <c r="O3560" s="2" t="str">
        <f t="shared" si="93"/>
        <v>FastWheels</v>
      </c>
      <c r="P3560" s="2">
        <f t="shared" si="94"/>
        <v>-1</v>
      </c>
      <c r="Q3560" s="2">
        <f t="shared" si="95"/>
        <v>5</v>
      </c>
      <c r="R3560" s="2">
        <f t="shared" si="96"/>
        <v>169</v>
      </c>
    </row>
    <row r="3561" spans="1:18" ht="14.25" customHeight="1">
      <c r="A3561" s="2">
        <v>159385</v>
      </c>
      <c r="B3561" s="2" t="s">
        <v>46</v>
      </c>
      <c r="C3561" s="2" t="s">
        <v>31</v>
      </c>
      <c r="D3561" s="2" t="s">
        <v>41</v>
      </c>
      <c r="E3561" s="2" t="s">
        <v>33</v>
      </c>
      <c r="F3561" s="2" t="s">
        <v>34</v>
      </c>
      <c r="G3561" s="4">
        <v>43536.688993055555</v>
      </c>
      <c r="H3561" s="4">
        <v>43538.688993055555</v>
      </c>
      <c r="I3561" s="4">
        <v>43543.688993055555</v>
      </c>
      <c r="J3561" s="2">
        <v>0</v>
      </c>
      <c r="K3561" s="2">
        <v>124</v>
      </c>
      <c r="L3561" s="2" t="str">
        <f t="shared" si="91"/>
        <v>Delhi</v>
      </c>
      <c r="M3561" s="2" t="str">
        <f t="shared" si="92"/>
        <v>Delhi-Delhi</v>
      </c>
      <c r="N3561" s="2" t="str">
        <f t="shared" si="97"/>
        <v>Local</v>
      </c>
      <c r="O3561" s="2" t="str">
        <f t="shared" si="93"/>
        <v>Ship2Home</v>
      </c>
      <c r="P3561" s="2">
        <f t="shared" si="94"/>
        <v>-5</v>
      </c>
      <c r="Q3561" s="2">
        <f t="shared" si="95"/>
        <v>2</v>
      </c>
      <c r="R3561" s="2">
        <f t="shared" si="96"/>
        <v>124</v>
      </c>
    </row>
    <row r="3562" spans="1:18" ht="14.25" customHeight="1">
      <c r="A3562" s="2">
        <v>727326</v>
      </c>
      <c r="B3562" s="2" t="s">
        <v>36</v>
      </c>
      <c r="C3562" s="2" t="s">
        <v>31</v>
      </c>
      <c r="D3562" s="2" t="s">
        <v>41</v>
      </c>
      <c r="E3562" s="2" t="s">
        <v>38</v>
      </c>
      <c r="F3562" s="2" t="s">
        <v>34</v>
      </c>
      <c r="G3562" s="4">
        <v>43536.689803240741</v>
      </c>
      <c r="H3562" s="4">
        <v>43538.689803240741</v>
      </c>
      <c r="I3562" s="4">
        <v>43543.689803240741</v>
      </c>
      <c r="J3562" s="2">
        <v>0</v>
      </c>
      <c r="K3562" s="2">
        <v>129</v>
      </c>
      <c r="L3562" s="2" t="str">
        <f t="shared" si="91"/>
        <v>Delhi</v>
      </c>
      <c r="M3562" s="2" t="str">
        <f t="shared" si="92"/>
        <v>Delhi-Delhi</v>
      </c>
      <c r="N3562" s="2" t="str">
        <f t="shared" si="97"/>
        <v>Local</v>
      </c>
      <c r="O3562" s="2" t="str">
        <f t="shared" si="93"/>
        <v>Ship2Home</v>
      </c>
      <c r="P3562" s="2">
        <f t="shared" si="94"/>
        <v>-5</v>
      </c>
      <c r="Q3562" s="2">
        <f t="shared" si="95"/>
        <v>2</v>
      </c>
      <c r="R3562" s="2">
        <f t="shared" si="96"/>
        <v>129</v>
      </c>
    </row>
    <row r="3563" spans="1:18" ht="14.25" customHeight="1">
      <c r="A3563" s="2">
        <v>569314</v>
      </c>
      <c r="B3563" s="2" t="s">
        <v>30</v>
      </c>
      <c r="C3563" s="2" t="s">
        <v>37</v>
      </c>
      <c r="D3563" s="2" t="s">
        <v>41</v>
      </c>
      <c r="E3563" s="2" t="s">
        <v>44</v>
      </c>
      <c r="F3563" s="2" t="s">
        <v>34</v>
      </c>
      <c r="G3563" s="4">
        <v>43536.701562499999</v>
      </c>
      <c r="H3563" s="4">
        <v>43538.701562499999</v>
      </c>
      <c r="I3563" s="4">
        <v>43543.701562499999</v>
      </c>
      <c r="J3563" s="2">
        <v>83</v>
      </c>
      <c r="K3563" s="2">
        <v>89</v>
      </c>
      <c r="L3563" s="2" t="str">
        <f t="shared" si="91"/>
        <v>Mumbai</v>
      </c>
      <c r="M3563" s="2" t="str">
        <f t="shared" si="92"/>
        <v>Delhi-Mumbai</v>
      </c>
      <c r="N3563" s="2" t="str">
        <f t="shared" si="97"/>
        <v>Outstation</v>
      </c>
      <c r="O3563" s="2" t="str">
        <f t="shared" si="93"/>
        <v>FastWheels</v>
      </c>
      <c r="P3563" s="2">
        <f t="shared" si="94"/>
        <v>-5</v>
      </c>
      <c r="Q3563" s="2">
        <f t="shared" si="95"/>
        <v>2</v>
      </c>
      <c r="R3563" s="2">
        <f t="shared" si="96"/>
        <v>172</v>
      </c>
    </row>
    <row r="3564" spans="1:18" ht="14.25" customHeight="1">
      <c r="A3564" s="2">
        <v>575680</v>
      </c>
      <c r="B3564" s="2" t="s">
        <v>36</v>
      </c>
      <c r="C3564" s="2" t="s">
        <v>45</v>
      </c>
      <c r="D3564" s="2" t="s">
        <v>32</v>
      </c>
      <c r="E3564" s="2" t="s">
        <v>44</v>
      </c>
      <c r="F3564" s="2" t="s">
        <v>34</v>
      </c>
      <c r="G3564" s="4">
        <v>43536.702546296299</v>
      </c>
      <c r="H3564" s="4">
        <v>43541.702546296299</v>
      </c>
      <c r="I3564" s="4">
        <v>43542.702546296299</v>
      </c>
      <c r="J3564" s="2">
        <v>45</v>
      </c>
      <c r="K3564" s="2">
        <v>123</v>
      </c>
      <c r="L3564" s="2" t="str">
        <f t="shared" si="91"/>
        <v>Chennai</v>
      </c>
      <c r="M3564" s="2" t="str">
        <f t="shared" si="92"/>
        <v>Bangalore-Chennai</v>
      </c>
      <c r="N3564" s="2" t="str">
        <f t="shared" si="97"/>
        <v>Outstation</v>
      </c>
      <c r="O3564" s="2" t="str">
        <f t="shared" si="93"/>
        <v>FastWheels</v>
      </c>
      <c r="P3564" s="2">
        <f t="shared" si="94"/>
        <v>-1</v>
      </c>
      <c r="Q3564" s="2">
        <f t="shared" si="95"/>
        <v>5</v>
      </c>
      <c r="R3564" s="2">
        <f t="shared" si="96"/>
        <v>168</v>
      </c>
    </row>
    <row r="3565" spans="1:18" ht="14.25" customHeight="1">
      <c r="A3565" s="2">
        <v>245147</v>
      </c>
      <c r="B3565" s="2" t="s">
        <v>36</v>
      </c>
      <c r="C3565" s="2" t="s">
        <v>37</v>
      </c>
      <c r="D3565" s="2" t="s">
        <v>41</v>
      </c>
      <c r="E3565" s="2" t="s">
        <v>33</v>
      </c>
      <c r="F3565" s="2" t="s">
        <v>34</v>
      </c>
      <c r="G3565" s="4">
        <v>43536.703460648147</v>
      </c>
      <c r="H3565" s="4">
        <v>43540.703460648147</v>
      </c>
      <c r="I3565" s="4">
        <v>43543.703460648147</v>
      </c>
      <c r="J3565" s="2">
        <v>33</v>
      </c>
      <c r="K3565" s="2">
        <v>114</v>
      </c>
      <c r="L3565" s="2" t="str">
        <f t="shared" si="91"/>
        <v>Mumbai</v>
      </c>
      <c r="M3565" s="2" t="str">
        <f t="shared" si="92"/>
        <v>Delhi-Mumbai</v>
      </c>
      <c r="N3565" s="2" t="str">
        <f t="shared" si="97"/>
        <v>Outstation</v>
      </c>
      <c r="O3565" s="2" t="str">
        <f t="shared" si="93"/>
        <v>Ship2Home</v>
      </c>
      <c r="P3565" s="2">
        <f t="shared" si="94"/>
        <v>-3</v>
      </c>
      <c r="Q3565" s="2">
        <f t="shared" si="95"/>
        <v>4</v>
      </c>
      <c r="R3565" s="2">
        <f t="shared" si="96"/>
        <v>147</v>
      </c>
    </row>
    <row r="3566" spans="1:18" ht="14.25" customHeight="1">
      <c r="A3566" s="2">
        <v>321376</v>
      </c>
      <c r="B3566" s="2" t="s">
        <v>39</v>
      </c>
      <c r="C3566" s="2" t="s">
        <v>37</v>
      </c>
      <c r="D3566" s="2" t="s">
        <v>32</v>
      </c>
      <c r="E3566" s="2" t="s">
        <v>44</v>
      </c>
      <c r="F3566" s="2" t="s">
        <v>34</v>
      </c>
      <c r="G3566" s="4">
        <v>43536.704791666663</v>
      </c>
      <c r="H3566" s="4">
        <v>43541.704791666663</v>
      </c>
      <c r="I3566" s="4">
        <v>43540.704791666663</v>
      </c>
      <c r="J3566" s="2">
        <v>29</v>
      </c>
      <c r="K3566" s="2">
        <v>107</v>
      </c>
      <c r="L3566" s="2" t="str">
        <f t="shared" si="91"/>
        <v>Mumbai</v>
      </c>
      <c r="M3566" s="2" t="str">
        <f t="shared" si="92"/>
        <v>Bangalore-Mumbai</v>
      </c>
      <c r="N3566" s="2" t="str">
        <f t="shared" si="97"/>
        <v>Outstation</v>
      </c>
      <c r="O3566" s="2" t="str">
        <f t="shared" si="93"/>
        <v>FastWheels</v>
      </c>
      <c r="P3566" s="2">
        <f t="shared" si="94"/>
        <v>1</v>
      </c>
      <c r="Q3566" s="2">
        <f t="shared" si="95"/>
        <v>5</v>
      </c>
      <c r="R3566" s="2">
        <f t="shared" si="96"/>
        <v>136</v>
      </c>
    </row>
    <row r="3567" spans="1:18" ht="14.25" customHeight="1">
      <c r="A3567" s="2">
        <v>810701</v>
      </c>
      <c r="B3567" s="2" t="s">
        <v>36</v>
      </c>
      <c r="C3567" s="2" t="s">
        <v>31</v>
      </c>
      <c r="D3567" s="2" t="s">
        <v>41</v>
      </c>
      <c r="E3567" s="2" t="s">
        <v>33</v>
      </c>
      <c r="F3567" s="2" t="s">
        <v>34</v>
      </c>
      <c r="G3567" s="4">
        <v>43536.705335648148</v>
      </c>
      <c r="H3567" s="4">
        <v>43543.705335648148</v>
      </c>
      <c r="I3567" s="4">
        <v>43539.705335648148</v>
      </c>
      <c r="J3567" s="2">
        <v>0</v>
      </c>
      <c r="K3567" s="2">
        <v>129</v>
      </c>
      <c r="L3567" s="2" t="str">
        <f t="shared" si="91"/>
        <v>Delhi</v>
      </c>
      <c r="M3567" s="2" t="str">
        <f t="shared" si="92"/>
        <v>Delhi-Delhi</v>
      </c>
      <c r="N3567" s="2" t="str">
        <f t="shared" si="97"/>
        <v>Local</v>
      </c>
      <c r="O3567" s="2" t="str">
        <f t="shared" si="93"/>
        <v>Ship2Home</v>
      </c>
      <c r="P3567" s="2">
        <f t="shared" si="94"/>
        <v>4</v>
      </c>
      <c r="Q3567" s="2">
        <f t="shared" si="95"/>
        <v>7</v>
      </c>
      <c r="R3567" s="2">
        <f t="shared" si="96"/>
        <v>129</v>
      </c>
    </row>
    <row r="3568" spans="1:18" ht="14.25" customHeight="1">
      <c r="A3568" s="2">
        <v>757545</v>
      </c>
      <c r="B3568" s="2" t="s">
        <v>39</v>
      </c>
      <c r="C3568" s="2" t="s">
        <v>43</v>
      </c>
      <c r="D3568" s="2" t="s">
        <v>32</v>
      </c>
      <c r="E3568" s="2" t="s">
        <v>33</v>
      </c>
      <c r="F3568" s="2" t="s">
        <v>34</v>
      </c>
      <c r="G3568" s="4">
        <v>43536.710798611108</v>
      </c>
      <c r="H3568" s="4">
        <v>43542.710798611108</v>
      </c>
      <c r="I3568" s="4">
        <v>43541.710798611108</v>
      </c>
      <c r="J3568" s="2">
        <v>0</v>
      </c>
      <c r="K3568" s="2">
        <v>125</v>
      </c>
      <c r="L3568" s="2" t="str">
        <f t="shared" si="91"/>
        <v>Bangalore</v>
      </c>
      <c r="M3568" s="2" t="str">
        <f t="shared" si="92"/>
        <v>Bangalore-Bangalore</v>
      </c>
      <c r="N3568" s="2" t="str">
        <f t="shared" si="97"/>
        <v>Local</v>
      </c>
      <c r="O3568" s="2" t="str">
        <f t="shared" si="93"/>
        <v>Ship2Home</v>
      </c>
      <c r="P3568" s="2">
        <f t="shared" si="94"/>
        <v>1</v>
      </c>
      <c r="Q3568" s="2">
        <f t="shared" si="95"/>
        <v>6</v>
      </c>
      <c r="R3568" s="2">
        <f t="shared" si="96"/>
        <v>125</v>
      </c>
    </row>
    <row r="3569" spans="1:18" ht="14.25" customHeight="1">
      <c r="A3569" s="2">
        <v>979684</v>
      </c>
      <c r="B3569" s="2" t="s">
        <v>39</v>
      </c>
      <c r="C3569" s="2" t="s">
        <v>43</v>
      </c>
      <c r="D3569" s="2" t="s">
        <v>41</v>
      </c>
      <c r="E3569" s="2" t="s">
        <v>44</v>
      </c>
      <c r="F3569" s="2" t="s">
        <v>34</v>
      </c>
      <c r="G3569" s="4">
        <v>43536.711111111108</v>
      </c>
      <c r="H3569" s="4">
        <v>43541.711111111108</v>
      </c>
      <c r="I3569" s="4">
        <v>43541.711111111108</v>
      </c>
      <c r="J3569" s="2">
        <v>49</v>
      </c>
      <c r="K3569" s="2">
        <v>127</v>
      </c>
      <c r="L3569" s="2" t="str">
        <f t="shared" si="91"/>
        <v>Bangalore</v>
      </c>
      <c r="M3569" s="2" t="str">
        <f t="shared" si="92"/>
        <v>Delhi-Bangalore</v>
      </c>
      <c r="N3569" s="2" t="str">
        <f t="shared" si="97"/>
        <v>Outstation</v>
      </c>
      <c r="O3569" s="2" t="str">
        <f t="shared" si="93"/>
        <v>FastWheels</v>
      </c>
      <c r="P3569" s="2">
        <f t="shared" si="94"/>
        <v>0</v>
      </c>
      <c r="Q3569" s="2">
        <f t="shared" si="95"/>
        <v>5</v>
      </c>
      <c r="R3569" s="2">
        <f t="shared" si="96"/>
        <v>176</v>
      </c>
    </row>
    <row r="3570" spans="1:18" ht="14.25" customHeight="1">
      <c r="A3570" s="2">
        <v>23289</v>
      </c>
      <c r="B3570" s="2" t="s">
        <v>49</v>
      </c>
      <c r="C3570" s="2" t="s">
        <v>43</v>
      </c>
      <c r="D3570" s="2" t="s">
        <v>32</v>
      </c>
      <c r="E3570" s="2" t="s">
        <v>33</v>
      </c>
      <c r="F3570" s="2" t="s">
        <v>34</v>
      </c>
      <c r="G3570" s="4">
        <v>43536.715428240743</v>
      </c>
      <c r="H3570" s="4">
        <v>43538.715428240743</v>
      </c>
      <c r="I3570" s="4">
        <v>43543.715428240743</v>
      </c>
      <c r="J3570" s="2">
        <v>0</v>
      </c>
      <c r="K3570" s="2">
        <v>127</v>
      </c>
      <c r="L3570" s="2" t="str">
        <f t="shared" si="91"/>
        <v>Bangalore</v>
      </c>
      <c r="M3570" s="2" t="str">
        <f t="shared" si="92"/>
        <v>Bangalore-Bangalore</v>
      </c>
      <c r="N3570" s="2" t="str">
        <f t="shared" si="97"/>
        <v>Local</v>
      </c>
      <c r="O3570" s="2" t="str">
        <f t="shared" si="93"/>
        <v>Ship2Home</v>
      </c>
      <c r="P3570" s="2">
        <f t="shared" si="94"/>
        <v>-5</v>
      </c>
      <c r="Q3570" s="2">
        <f t="shared" si="95"/>
        <v>2</v>
      </c>
      <c r="R3570" s="2">
        <f t="shared" si="96"/>
        <v>127</v>
      </c>
    </row>
    <row r="3571" spans="1:18" ht="14.25" customHeight="1">
      <c r="A3571" s="2">
        <v>4769</v>
      </c>
      <c r="B3571" s="2" t="s">
        <v>30</v>
      </c>
      <c r="C3571" s="2" t="s">
        <v>43</v>
      </c>
      <c r="D3571" s="2" t="s">
        <v>41</v>
      </c>
      <c r="E3571" s="2" t="s">
        <v>33</v>
      </c>
      <c r="F3571" s="2" t="s">
        <v>34</v>
      </c>
      <c r="G3571" s="4">
        <v>43536.731898148151</v>
      </c>
      <c r="H3571" s="4">
        <v>43540.731898148151</v>
      </c>
      <c r="I3571" s="4">
        <v>43540.731898148151</v>
      </c>
      <c r="J3571" s="2">
        <v>50</v>
      </c>
      <c r="K3571" s="2">
        <v>128</v>
      </c>
      <c r="L3571" s="2" t="str">
        <f t="shared" si="91"/>
        <v>Bangalore</v>
      </c>
      <c r="M3571" s="2" t="str">
        <f t="shared" si="92"/>
        <v>Delhi-Bangalore</v>
      </c>
      <c r="N3571" s="2" t="str">
        <f t="shared" si="97"/>
        <v>Outstation</v>
      </c>
      <c r="O3571" s="2" t="str">
        <f t="shared" si="93"/>
        <v>Ship2Home</v>
      </c>
      <c r="P3571" s="2">
        <f t="shared" si="94"/>
        <v>0</v>
      </c>
      <c r="Q3571" s="2">
        <f t="shared" si="95"/>
        <v>4</v>
      </c>
      <c r="R3571" s="2">
        <f t="shared" si="96"/>
        <v>178</v>
      </c>
    </row>
    <row r="3572" spans="1:18" ht="14.25" customHeight="1">
      <c r="A3572" s="2">
        <v>799285</v>
      </c>
      <c r="B3572" s="2" t="s">
        <v>39</v>
      </c>
      <c r="C3572" s="2" t="s">
        <v>40</v>
      </c>
      <c r="D3572" s="2" t="s">
        <v>41</v>
      </c>
      <c r="E3572" s="2" t="s">
        <v>44</v>
      </c>
      <c r="F3572" s="2" t="s">
        <v>34</v>
      </c>
      <c r="G3572" s="4">
        <v>43536.733518518522</v>
      </c>
      <c r="H3572" s="4">
        <v>43542.733518518522</v>
      </c>
      <c r="I3572" s="4">
        <v>43540.733518518522</v>
      </c>
      <c r="J3572" s="2">
        <v>73</v>
      </c>
      <c r="K3572" s="2">
        <v>90</v>
      </c>
      <c r="L3572" s="2" t="str">
        <f t="shared" ref="L3572:L3826" si="98">LEFT(C3572, FIND(",",C3572,1)-1)</f>
        <v>Kolkata</v>
      </c>
      <c r="M3572" s="2" t="str">
        <f t="shared" ref="M3572:M3826" si="99">D3572&amp;"-"&amp;L3572</f>
        <v>Delhi-Kolkata</v>
      </c>
      <c r="N3572" s="2" t="str">
        <f t="shared" si="97"/>
        <v>Outstation</v>
      </c>
      <c r="O3572" s="2" t="str">
        <f t="shared" ref="O3572:O3826" si="100">LEFT(E3572, FIND(" ",E3572,1)-1)</f>
        <v>FastWheels</v>
      </c>
      <c r="P3572" s="2">
        <f t="shared" ref="P3572:P3826" si="101">H3572-I3572</f>
        <v>2</v>
      </c>
      <c r="Q3572" s="2">
        <f t="shared" ref="Q3572:Q3826" si="102">(H3572-G3572)</f>
        <v>6</v>
      </c>
      <c r="R3572" s="2">
        <f t="shared" ref="R3572:R3826" si="103">(J3572+K3572)</f>
        <v>163</v>
      </c>
    </row>
    <row r="3573" spans="1:18" ht="14.25" customHeight="1">
      <c r="A3573" s="2">
        <v>408790</v>
      </c>
      <c r="B3573" s="2" t="s">
        <v>39</v>
      </c>
      <c r="C3573" s="2" t="s">
        <v>37</v>
      </c>
      <c r="D3573" s="2" t="s">
        <v>41</v>
      </c>
      <c r="E3573" s="2" t="s">
        <v>38</v>
      </c>
      <c r="F3573" s="2" t="s">
        <v>34</v>
      </c>
      <c r="G3573" s="4">
        <v>43536.735717592594</v>
      </c>
      <c r="H3573" s="4">
        <v>43542.735717592594</v>
      </c>
      <c r="I3573" s="4">
        <v>43541.735717592594</v>
      </c>
      <c r="J3573" s="2">
        <v>49</v>
      </c>
      <c r="K3573" s="2">
        <v>108</v>
      </c>
      <c r="L3573" s="2" t="str">
        <f t="shared" si="98"/>
        <v>Mumbai</v>
      </c>
      <c r="M3573" s="2" t="str">
        <f t="shared" si="99"/>
        <v>Delhi-Mumbai</v>
      </c>
      <c r="N3573" s="2" t="str">
        <f t="shared" ref="N3573:N3827" si="104">IF(D3573=L3573, "Local", "Outstation")</f>
        <v>Outstation</v>
      </c>
      <c r="O3573" s="2" t="str">
        <f t="shared" si="100"/>
        <v>Ship2Home</v>
      </c>
      <c r="P3573" s="2">
        <f t="shared" si="101"/>
        <v>1</v>
      </c>
      <c r="Q3573" s="2">
        <f t="shared" si="102"/>
        <v>6</v>
      </c>
      <c r="R3573" s="2">
        <f t="shared" si="103"/>
        <v>157</v>
      </c>
    </row>
    <row r="3574" spans="1:18" ht="14.25" customHeight="1">
      <c r="A3574" s="2">
        <v>812696</v>
      </c>
      <c r="B3574" s="2" t="s">
        <v>36</v>
      </c>
      <c r="C3574" s="2" t="s">
        <v>31</v>
      </c>
      <c r="D3574" s="2" t="s">
        <v>41</v>
      </c>
      <c r="E3574" s="2" t="s">
        <v>44</v>
      </c>
      <c r="F3574" s="2" t="s">
        <v>34</v>
      </c>
      <c r="G3574" s="4">
        <v>43536.73609953704</v>
      </c>
      <c r="H3574" s="4">
        <v>43540.73609953704</v>
      </c>
      <c r="I3574" s="4">
        <v>43540.73609953704</v>
      </c>
      <c r="J3574" s="2">
        <v>0</v>
      </c>
      <c r="K3574" s="2">
        <v>122</v>
      </c>
      <c r="L3574" s="2" t="str">
        <f t="shared" si="98"/>
        <v>Delhi</v>
      </c>
      <c r="M3574" s="2" t="str">
        <f t="shared" si="99"/>
        <v>Delhi-Delhi</v>
      </c>
      <c r="N3574" s="2" t="str">
        <f t="shared" si="104"/>
        <v>Local</v>
      </c>
      <c r="O3574" s="2" t="str">
        <f t="shared" si="100"/>
        <v>FastWheels</v>
      </c>
      <c r="P3574" s="2">
        <f t="shared" si="101"/>
        <v>0</v>
      </c>
      <c r="Q3574" s="2">
        <f t="shared" si="102"/>
        <v>4</v>
      </c>
      <c r="R3574" s="2">
        <f t="shared" si="103"/>
        <v>122</v>
      </c>
    </row>
    <row r="3575" spans="1:18" ht="14.25" customHeight="1">
      <c r="A3575" s="2">
        <v>155563</v>
      </c>
      <c r="B3575" s="2" t="s">
        <v>39</v>
      </c>
      <c r="C3575" s="2" t="s">
        <v>31</v>
      </c>
      <c r="D3575" s="2" t="s">
        <v>41</v>
      </c>
      <c r="E3575" s="2" t="s">
        <v>33</v>
      </c>
      <c r="F3575" s="2" t="s">
        <v>34</v>
      </c>
      <c r="G3575" s="4">
        <v>43536.738819444443</v>
      </c>
      <c r="H3575" s="4">
        <v>43542.738819444443</v>
      </c>
      <c r="I3575" s="4">
        <v>43543.738819444443</v>
      </c>
      <c r="J3575" s="2">
        <v>0</v>
      </c>
      <c r="K3575" s="2">
        <v>125</v>
      </c>
      <c r="L3575" s="2" t="str">
        <f t="shared" si="98"/>
        <v>Delhi</v>
      </c>
      <c r="M3575" s="2" t="str">
        <f t="shared" si="99"/>
        <v>Delhi-Delhi</v>
      </c>
      <c r="N3575" s="2" t="str">
        <f t="shared" si="104"/>
        <v>Local</v>
      </c>
      <c r="O3575" s="2" t="str">
        <f t="shared" si="100"/>
        <v>Ship2Home</v>
      </c>
      <c r="P3575" s="2">
        <f t="shared" si="101"/>
        <v>-1</v>
      </c>
      <c r="Q3575" s="2">
        <f t="shared" si="102"/>
        <v>6</v>
      </c>
      <c r="R3575" s="2">
        <f t="shared" si="103"/>
        <v>125</v>
      </c>
    </row>
    <row r="3576" spans="1:18" ht="14.25" customHeight="1">
      <c r="A3576" s="2">
        <v>411933</v>
      </c>
      <c r="B3576" s="2" t="s">
        <v>30</v>
      </c>
      <c r="C3576" s="2" t="s">
        <v>37</v>
      </c>
      <c r="D3576" s="2" t="s">
        <v>41</v>
      </c>
      <c r="E3576" s="2" t="s">
        <v>33</v>
      </c>
      <c r="F3576" s="2" t="s">
        <v>34</v>
      </c>
      <c r="G3576" s="4">
        <v>43536.744583333333</v>
      </c>
      <c r="H3576" s="4">
        <v>43543.744583333333</v>
      </c>
      <c r="I3576" s="4">
        <v>43542.744583333333</v>
      </c>
      <c r="J3576" s="2">
        <v>40</v>
      </c>
      <c r="K3576" s="2">
        <v>111</v>
      </c>
      <c r="L3576" s="2" t="str">
        <f t="shared" si="98"/>
        <v>Mumbai</v>
      </c>
      <c r="M3576" s="2" t="str">
        <f t="shared" si="99"/>
        <v>Delhi-Mumbai</v>
      </c>
      <c r="N3576" s="2" t="str">
        <f t="shared" si="104"/>
        <v>Outstation</v>
      </c>
      <c r="O3576" s="2" t="str">
        <f t="shared" si="100"/>
        <v>Ship2Home</v>
      </c>
      <c r="P3576" s="2">
        <f t="shared" si="101"/>
        <v>1</v>
      </c>
      <c r="Q3576" s="2">
        <f t="shared" si="102"/>
        <v>7</v>
      </c>
      <c r="R3576" s="2">
        <f t="shared" si="103"/>
        <v>151</v>
      </c>
    </row>
    <row r="3577" spans="1:18" ht="14.25" customHeight="1">
      <c r="A3577" s="2">
        <v>503842</v>
      </c>
      <c r="B3577" s="2" t="s">
        <v>30</v>
      </c>
      <c r="C3577" s="2" t="s">
        <v>43</v>
      </c>
      <c r="D3577" s="2" t="s">
        <v>41</v>
      </c>
      <c r="E3577" s="2" t="s">
        <v>38</v>
      </c>
      <c r="F3577" s="2" t="s">
        <v>34</v>
      </c>
      <c r="G3577" s="4">
        <v>43536.745810185188</v>
      </c>
      <c r="H3577" s="4">
        <v>43542.745810185188</v>
      </c>
      <c r="I3577" s="4">
        <v>43541.745810185188</v>
      </c>
      <c r="J3577" s="2">
        <v>31</v>
      </c>
      <c r="K3577" s="2">
        <v>129</v>
      </c>
      <c r="L3577" s="2" t="str">
        <f t="shared" si="98"/>
        <v>Bangalore</v>
      </c>
      <c r="M3577" s="2" t="str">
        <f t="shared" si="99"/>
        <v>Delhi-Bangalore</v>
      </c>
      <c r="N3577" s="2" t="str">
        <f t="shared" si="104"/>
        <v>Outstation</v>
      </c>
      <c r="O3577" s="2" t="str">
        <f t="shared" si="100"/>
        <v>Ship2Home</v>
      </c>
      <c r="P3577" s="2">
        <f t="shared" si="101"/>
        <v>1</v>
      </c>
      <c r="Q3577" s="2">
        <f t="shared" si="102"/>
        <v>6</v>
      </c>
      <c r="R3577" s="2">
        <f t="shared" si="103"/>
        <v>160</v>
      </c>
    </row>
    <row r="3578" spans="1:18" ht="14.25" customHeight="1">
      <c r="A3578" s="2">
        <v>209416</v>
      </c>
      <c r="B3578" s="2" t="s">
        <v>36</v>
      </c>
      <c r="C3578" s="2" t="s">
        <v>37</v>
      </c>
      <c r="D3578" s="2" t="s">
        <v>32</v>
      </c>
      <c r="E3578" s="2" t="s">
        <v>44</v>
      </c>
      <c r="F3578" s="2" t="s">
        <v>34</v>
      </c>
      <c r="G3578" s="4">
        <v>43536.746481481481</v>
      </c>
      <c r="H3578" s="4">
        <v>43538.746481481481</v>
      </c>
      <c r="I3578" s="4">
        <v>43541.746481481481</v>
      </c>
      <c r="J3578" s="2">
        <v>88</v>
      </c>
      <c r="K3578" s="2">
        <v>93</v>
      </c>
      <c r="L3578" s="2" t="str">
        <f t="shared" si="98"/>
        <v>Mumbai</v>
      </c>
      <c r="M3578" s="2" t="str">
        <f t="shared" si="99"/>
        <v>Bangalore-Mumbai</v>
      </c>
      <c r="N3578" s="2" t="str">
        <f t="shared" si="104"/>
        <v>Outstation</v>
      </c>
      <c r="O3578" s="2" t="str">
        <f t="shared" si="100"/>
        <v>FastWheels</v>
      </c>
      <c r="P3578" s="2">
        <f t="shared" si="101"/>
        <v>-3</v>
      </c>
      <c r="Q3578" s="2">
        <f t="shared" si="102"/>
        <v>2</v>
      </c>
      <c r="R3578" s="2">
        <f t="shared" si="103"/>
        <v>181</v>
      </c>
    </row>
    <row r="3579" spans="1:18" ht="14.25" customHeight="1">
      <c r="A3579" s="2">
        <v>431277</v>
      </c>
      <c r="B3579" s="2" t="s">
        <v>47</v>
      </c>
      <c r="C3579" s="2" t="s">
        <v>43</v>
      </c>
      <c r="D3579" s="2" t="s">
        <v>32</v>
      </c>
      <c r="E3579" s="2" t="s">
        <v>33</v>
      </c>
      <c r="F3579" s="2" t="s">
        <v>34</v>
      </c>
      <c r="G3579" s="4">
        <v>43536.746747685182</v>
      </c>
      <c r="H3579" s="4">
        <v>43542.746747685182</v>
      </c>
      <c r="I3579" s="4">
        <v>43543.746747685182</v>
      </c>
      <c r="J3579" s="2">
        <v>0</v>
      </c>
      <c r="K3579" s="2">
        <v>120</v>
      </c>
      <c r="L3579" s="2" t="str">
        <f t="shared" si="98"/>
        <v>Bangalore</v>
      </c>
      <c r="M3579" s="2" t="str">
        <f t="shared" si="99"/>
        <v>Bangalore-Bangalore</v>
      </c>
      <c r="N3579" s="2" t="str">
        <f t="shared" si="104"/>
        <v>Local</v>
      </c>
      <c r="O3579" s="2" t="str">
        <f t="shared" si="100"/>
        <v>Ship2Home</v>
      </c>
      <c r="P3579" s="2">
        <f t="shared" si="101"/>
        <v>-1</v>
      </c>
      <c r="Q3579" s="2">
        <f t="shared" si="102"/>
        <v>6</v>
      </c>
      <c r="R3579" s="2">
        <f t="shared" si="103"/>
        <v>120</v>
      </c>
    </row>
    <row r="3580" spans="1:18" ht="14.25" customHeight="1">
      <c r="A3580" s="2">
        <v>694400</v>
      </c>
      <c r="B3580" s="2" t="s">
        <v>36</v>
      </c>
      <c r="C3580" s="2" t="s">
        <v>40</v>
      </c>
      <c r="D3580" s="2" t="s">
        <v>41</v>
      </c>
      <c r="E3580" s="2" t="s">
        <v>44</v>
      </c>
      <c r="F3580" s="2" t="s">
        <v>34</v>
      </c>
      <c r="G3580" s="4">
        <v>43536.749641203707</v>
      </c>
      <c r="H3580" s="4">
        <v>43539.749641203707</v>
      </c>
      <c r="I3580" s="4">
        <v>43542.749641203707</v>
      </c>
      <c r="J3580" s="2">
        <v>35</v>
      </c>
      <c r="K3580" s="2">
        <v>113</v>
      </c>
      <c r="L3580" s="2" t="str">
        <f t="shared" si="98"/>
        <v>Kolkata</v>
      </c>
      <c r="M3580" s="2" t="str">
        <f t="shared" si="99"/>
        <v>Delhi-Kolkata</v>
      </c>
      <c r="N3580" s="2" t="str">
        <f t="shared" si="104"/>
        <v>Outstation</v>
      </c>
      <c r="O3580" s="2" t="str">
        <f t="shared" si="100"/>
        <v>FastWheels</v>
      </c>
      <c r="P3580" s="2">
        <f t="shared" si="101"/>
        <v>-3</v>
      </c>
      <c r="Q3580" s="2">
        <f t="shared" si="102"/>
        <v>3</v>
      </c>
      <c r="R3580" s="2">
        <f t="shared" si="103"/>
        <v>148</v>
      </c>
    </row>
    <row r="3581" spans="1:18" ht="14.25" customHeight="1">
      <c r="A3581" s="2">
        <v>237278</v>
      </c>
      <c r="B3581" s="2" t="s">
        <v>39</v>
      </c>
      <c r="C3581" s="2" t="s">
        <v>45</v>
      </c>
      <c r="D3581" s="2" t="s">
        <v>41</v>
      </c>
      <c r="E3581" s="2" t="s">
        <v>38</v>
      </c>
      <c r="F3581" s="2" t="s">
        <v>34</v>
      </c>
      <c r="G3581" s="4">
        <v>43536.756979166668</v>
      </c>
      <c r="H3581" s="4">
        <v>43541.756979166668</v>
      </c>
      <c r="I3581" s="4">
        <v>43539.756979166668</v>
      </c>
      <c r="J3581" s="2">
        <v>28</v>
      </c>
      <c r="K3581" s="2">
        <v>122</v>
      </c>
      <c r="L3581" s="2" t="str">
        <f t="shared" si="98"/>
        <v>Chennai</v>
      </c>
      <c r="M3581" s="2" t="str">
        <f t="shared" si="99"/>
        <v>Delhi-Chennai</v>
      </c>
      <c r="N3581" s="2" t="str">
        <f t="shared" si="104"/>
        <v>Outstation</v>
      </c>
      <c r="O3581" s="2" t="str">
        <f t="shared" si="100"/>
        <v>Ship2Home</v>
      </c>
      <c r="P3581" s="2">
        <f t="shared" si="101"/>
        <v>2</v>
      </c>
      <c r="Q3581" s="2">
        <f t="shared" si="102"/>
        <v>5</v>
      </c>
      <c r="R3581" s="2">
        <f t="shared" si="103"/>
        <v>150</v>
      </c>
    </row>
    <row r="3582" spans="1:18" ht="14.25" customHeight="1">
      <c r="A3582" s="2">
        <v>773390</v>
      </c>
      <c r="B3582" s="2" t="s">
        <v>48</v>
      </c>
      <c r="C3582" s="2" t="s">
        <v>31</v>
      </c>
      <c r="D3582" s="2" t="s">
        <v>32</v>
      </c>
      <c r="E3582" s="2" t="s">
        <v>38</v>
      </c>
      <c r="F3582" s="2" t="s">
        <v>34</v>
      </c>
      <c r="G3582" s="4">
        <v>43536.757673611108</v>
      </c>
      <c r="H3582" s="4">
        <v>43542.757673611108</v>
      </c>
      <c r="I3582" s="4">
        <v>43542.757673611108</v>
      </c>
      <c r="J3582" s="2">
        <v>45</v>
      </c>
      <c r="K3582" s="2">
        <v>121</v>
      </c>
      <c r="L3582" s="2" t="str">
        <f t="shared" si="98"/>
        <v>Delhi</v>
      </c>
      <c r="M3582" s="2" t="str">
        <f t="shared" si="99"/>
        <v>Bangalore-Delhi</v>
      </c>
      <c r="N3582" s="2" t="str">
        <f t="shared" si="104"/>
        <v>Outstation</v>
      </c>
      <c r="O3582" s="2" t="str">
        <f t="shared" si="100"/>
        <v>Ship2Home</v>
      </c>
      <c r="P3582" s="2">
        <f t="shared" si="101"/>
        <v>0</v>
      </c>
      <c r="Q3582" s="2">
        <f t="shared" si="102"/>
        <v>6</v>
      </c>
      <c r="R3582" s="2">
        <f t="shared" si="103"/>
        <v>166</v>
      </c>
    </row>
    <row r="3583" spans="1:18" ht="14.25" customHeight="1">
      <c r="A3583" s="2">
        <v>866648</v>
      </c>
      <c r="B3583" s="2" t="s">
        <v>47</v>
      </c>
      <c r="C3583" s="2" t="s">
        <v>43</v>
      </c>
      <c r="D3583" s="2" t="s">
        <v>32</v>
      </c>
      <c r="E3583" s="2" t="s">
        <v>44</v>
      </c>
      <c r="F3583" s="2" t="s">
        <v>34</v>
      </c>
      <c r="G3583" s="4">
        <v>43536.761342592596</v>
      </c>
      <c r="H3583" s="4">
        <v>43541.761342592596</v>
      </c>
      <c r="I3583" s="4">
        <v>43543.761342592596</v>
      </c>
      <c r="J3583" s="2">
        <v>0</v>
      </c>
      <c r="K3583" s="2">
        <v>126</v>
      </c>
      <c r="L3583" s="2" t="str">
        <f t="shared" si="98"/>
        <v>Bangalore</v>
      </c>
      <c r="M3583" s="2" t="str">
        <f t="shared" si="99"/>
        <v>Bangalore-Bangalore</v>
      </c>
      <c r="N3583" s="2" t="str">
        <f t="shared" si="104"/>
        <v>Local</v>
      </c>
      <c r="O3583" s="2" t="str">
        <f t="shared" si="100"/>
        <v>FastWheels</v>
      </c>
      <c r="P3583" s="2">
        <f t="shared" si="101"/>
        <v>-2</v>
      </c>
      <c r="Q3583" s="2">
        <f t="shared" si="102"/>
        <v>5</v>
      </c>
      <c r="R3583" s="2">
        <f t="shared" si="103"/>
        <v>126</v>
      </c>
    </row>
    <row r="3584" spans="1:18" ht="14.25" customHeight="1">
      <c r="A3584" s="2">
        <v>111770</v>
      </c>
      <c r="B3584" s="2" t="s">
        <v>36</v>
      </c>
      <c r="C3584" s="2" t="s">
        <v>45</v>
      </c>
      <c r="D3584" s="2" t="s">
        <v>41</v>
      </c>
      <c r="E3584" s="2" t="s">
        <v>38</v>
      </c>
      <c r="F3584" s="2" t="s">
        <v>34</v>
      </c>
      <c r="G3584" s="4">
        <v>43536.761793981481</v>
      </c>
      <c r="H3584" s="4">
        <v>43540.761793981481</v>
      </c>
      <c r="I3584" s="4">
        <v>43543.761793981481</v>
      </c>
      <c r="J3584" s="2">
        <v>35</v>
      </c>
      <c r="K3584" s="2">
        <v>129</v>
      </c>
      <c r="L3584" s="2" t="str">
        <f t="shared" si="98"/>
        <v>Chennai</v>
      </c>
      <c r="M3584" s="2" t="str">
        <f t="shared" si="99"/>
        <v>Delhi-Chennai</v>
      </c>
      <c r="N3584" s="2" t="str">
        <f t="shared" si="104"/>
        <v>Outstation</v>
      </c>
      <c r="O3584" s="2" t="str">
        <f t="shared" si="100"/>
        <v>Ship2Home</v>
      </c>
      <c r="P3584" s="2">
        <f t="shared" si="101"/>
        <v>-3</v>
      </c>
      <c r="Q3584" s="2">
        <f t="shared" si="102"/>
        <v>4</v>
      </c>
      <c r="R3584" s="2">
        <f t="shared" si="103"/>
        <v>164</v>
      </c>
    </row>
    <row r="3585" spans="1:18" ht="14.25" customHeight="1">
      <c r="A3585" s="2">
        <v>161867</v>
      </c>
      <c r="B3585" s="2" t="s">
        <v>39</v>
      </c>
      <c r="C3585" s="2" t="s">
        <v>31</v>
      </c>
      <c r="D3585" s="2" t="s">
        <v>32</v>
      </c>
      <c r="E3585" s="2" t="s">
        <v>44</v>
      </c>
      <c r="F3585" s="2" t="s">
        <v>34</v>
      </c>
      <c r="G3585" s="4">
        <v>43536.76458333333</v>
      </c>
      <c r="H3585" s="4">
        <v>43539.76458333333</v>
      </c>
      <c r="I3585" s="4">
        <v>43543.76458333333</v>
      </c>
      <c r="J3585" s="2">
        <v>82</v>
      </c>
      <c r="K3585" s="2">
        <v>109</v>
      </c>
      <c r="L3585" s="2" t="str">
        <f t="shared" si="98"/>
        <v>Delhi</v>
      </c>
      <c r="M3585" s="2" t="str">
        <f t="shared" si="99"/>
        <v>Bangalore-Delhi</v>
      </c>
      <c r="N3585" s="2" t="str">
        <f t="shared" si="104"/>
        <v>Outstation</v>
      </c>
      <c r="O3585" s="2" t="str">
        <f t="shared" si="100"/>
        <v>FastWheels</v>
      </c>
      <c r="P3585" s="2">
        <f t="shared" si="101"/>
        <v>-4</v>
      </c>
      <c r="Q3585" s="2">
        <f t="shared" si="102"/>
        <v>3</v>
      </c>
      <c r="R3585" s="2">
        <f t="shared" si="103"/>
        <v>191</v>
      </c>
    </row>
    <row r="3586" spans="1:18" ht="14.25" customHeight="1">
      <c r="A3586" s="2">
        <v>451508</v>
      </c>
      <c r="B3586" s="2" t="s">
        <v>36</v>
      </c>
      <c r="C3586" s="2" t="s">
        <v>40</v>
      </c>
      <c r="D3586" s="2" t="s">
        <v>41</v>
      </c>
      <c r="E3586" s="2" t="s">
        <v>44</v>
      </c>
      <c r="F3586" s="2" t="s">
        <v>34</v>
      </c>
      <c r="G3586" s="4">
        <v>43536.765729166669</v>
      </c>
      <c r="H3586" s="4">
        <v>43545.765729166669</v>
      </c>
      <c r="I3586" s="4">
        <v>43540.765729166669</v>
      </c>
      <c r="J3586" s="2">
        <v>78</v>
      </c>
      <c r="K3586" s="2">
        <v>85</v>
      </c>
      <c r="L3586" s="2" t="str">
        <f t="shared" si="98"/>
        <v>Kolkata</v>
      </c>
      <c r="M3586" s="2" t="str">
        <f t="shared" si="99"/>
        <v>Delhi-Kolkata</v>
      </c>
      <c r="N3586" s="2" t="str">
        <f t="shared" si="104"/>
        <v>Outstation</v>
      </c>
      <c r="O3586" s="2" t="str">
        <f t="shared" si="100"/>
        <v>FastWheels</v>
      </c>
      <c r="P3586" s="2">
        <f t="shared" si="101"/>
        <v>5</v>
      </c>
      <c r="Q3586" s="2">
        <f t="shared" si="102"/>
        <v>9</v>
      </c>
      <c r="R3586" s="2">
        <f t="shared" si="103"/>
        <v>163</v>
      </c>
    </row>
    <row r="3587" spans="1:18" ht="14.25" customHeight="1">
      <c r="A3587" s="2">
        <v>32400</v>
      </c>
      <c r="B3587" s="2" t="s">
        <v>39</v>
      </c>
      <c r="C3587" s="2" t="s">
        <v>37</v>
      </c>
      <c r="D3587" s="2" t="s">
        <v>41</v>
      </c>
      <c r="E3587" s="2" t="s">
        <v>44</v>
      </c>
      <c r="F3587" s="2" t="s">
        <v>34</v>
      </c>
      <c r="G3587" s="4">
        <v>43536.769606481481</v>
      </c>
      <c r="H3587" s="4">
        <v>43542.769606481481</v>
      </c>
      <c r="I3587" s="4">
        <v>43540.769606481481</v>
      </c>
      <c r="J3587" s="2">
        <v>43</v>
      </c>
      <c r="K3587" s="2">
        <v>106</v>
      </c>
      <c r="L3587" s="2" t="str">
        <f t="shared" si="98"/>
        <v>Mumbai</v>
      </c>
      <c r="M3587" s="2" t="str">
        <f t="shared" si="99"/>
        <v>Delhi-Mumbai</v>
      </c>
      <c r="N3587" s="2" t="str">
        <f t="shared" si="104"/>
        <v>Outstation</v>
      </c>
      <c r="O3587" s="2" t="str">
        <f t="shared" si="100"/>
        <v>FastWheels</v>
      </c>
      <c r="P3587" s="2">
        <f t="shared" si="101"/>
        <v>2</v>
      </c>
      <c r="Q3587" s="2">
        <f t="shared" si="102"/>
        <v>6</v>
      </c>
      <c r="R3587" s="2">
        <f t="shared" si="103"/>
        <v>149</v>
      </c>
    </row>
    <row r="3588" spans="1:18" ht="14.25" customHeight="1">
      <c r="A3588" s="2">
        <v>532753</v>
      </c>
      <c r="B3588" s="2" t="s">
        <v>30</v>
      </c>
      <c r="C3588" s="2" t="s">
        <v>31</v>
      </c>
      <c r="D3588" s="2" t="s">
        <v>32</v>
      </c>
      <c r="E3588" s="2" t="s">
        <v>33</v>
      </c>
      <c r="F3588" s="2" t="s">
        <v>34</v>
      </c>
      <c r="G3588" s="4">
        <v>43536.775914351849</v>
      </c>
      <c r="H3588" s="4">
        <v>43544.775914351849</v>
      </c>
      <c r="I3588" s="4">
        <v>43542.775914351849</v>
      </c>
      <c r="J3588" s="2">
        <v>37</v>
      </c>
      <c r="K3588" s="2">
        <v>121</v>
      </c>
      <c r="L3588" s="2" t="str">
        <f t="shared" si="98"/>
        <v>Delhi</v>
      </c>
      <c r="M3588" s="2" t="str">
        <f t="shared" si="99"/>
        <v>Bangalore-Delhi</v>
      </c>
      <c r="N3588" s="2" t="str">
        <f t="shared" si="104"/>
        <v>Outstation</v>
      </c>
      <c r="O3588" s="2" t="str">
        <f t="shared" si="100"/>
        <v>Ship2Home</v>
      </c>
      <c r="P3588" s="2">
        <f t="shared" si="101"/>
        <v>2</v>
      </c>
      <c r="Q3588" s="2">
        <f t="shared" si="102"/>
        <v>8</v>
      </c>
      <c r="R3588" s="2">
        <f t="shared" si="103"/>
        <v>158</v>
      </c>
    </row>
    <row r="3589" spans="1:18" ht="14.25" customHeight="1">
      <c r="A3589" s="2">
        <v>12849</v>
      </c>
      <c r="B3589" s="2" t="s">
        <v>49</v>
      </c>
      <c r="C3589" s="2" t="s">
        <v>45</v>
      </c>
      <c r="D3589" s="2" t="s">
        <v>41</v>
      </c>
      <c r="E3589" s="2" t="s">
        <v>44</v>
      </c>
      <c r="F3589" s="2" t="s">
        <v>34</v>
      </c>
      <c r="G3589" s="4">
        <v>43536.776400462964</v>
      </c>
      <c r="H3589" s="4">
        <v>43542.776400462964</v>
      </c>
      <c r="I3589" s="4">
        <v>43543.776400462964</v>
      </c>
      <c r="J3589" s="2">
        <v>74</v>
      </c>
      <c r="K3589" s="2">
        <v>100</v>
      </c>
      <c r="L3589" s="2" t="str">
        <f t="shared" si="98"/>
        <v>Chennai</v>
      </c>
      <c r="M3589" s="2" t="str">
        <f t="shared" si="99"/>
        <v>Delhi-Chennai</v>
      </c>
      <c r="N3589" s="2" t="str">
        <f t="shared" si="104"/>
        <v>Outstation</v>
      </c>
      <c r="O3589" s="2" t="str">
        <f t="shared" si="100"/>
        <v>FastWheels</v>
      </c>
      <c r="P3589" s="2">
        <f t="shared" si="101"/>
        <v>-1</v>
      </c>
      <c r="Q3589" s="2">
        <f t="shared" si="102"/>
        <v>6</v>
      </c>
      <c r="R3589" s="2">
        <f t="shared" si="103"/>
        <v>174</v>
      </c>
    </row>
    <row r="3590" spans="1:18" ht="14.25" customHeight="1">
      <c r="A3590" s="2">
        <v>887955</v>
      </c>
      <c r="B3590" s="2" t="s">
        <v>47</v>
      </c>
      <c r="C3590" s="2" t="s">
        <v>31</v>
      </c>
      <c r="D3590" s="2" t="s">
        <v>41</v>
      </c>
      <c r="E3590" s="2" t="s">
        <v>33</v>
      </c>
      <c r="F3590" s="2" t="s">
        <v>34</v>
      </c>
      <c r="G3590" s="4">
        <v>43536.776712962965</v>
      </c>
      <c r="H3590" s="4">
        <v>43537.776712962965</v>
      </c>
      <c r="I3590" s="4">
        <v>43540.776712962965</v>
      </c>
      <c r="J3590" s="2">
        <v>0</v>
      </c>
      <c r="K3590" s="2">
        <v>124</v>
      </c>
      <c r="L3590" s="2" t="str">
        <f t="shared" si="98"/>
        <v>Delhi</v>
      </c>
      <c r="M3590" s="2" t="str">
        <f t="shared" si="99"/>
        <v>Delhi-Delhi</v>
      </c>
      <c r="N3590" s="2" t="str">
        <f t="shared" si="104"/>
        <v>Local</v>
      </c>
      <c r="O3590" s="2" t="str">
        <f t="shared" si="100"/>
        <v>Ship2Home</v>
      </c>
      <c r="P3590" s="2">
        <f t="shared" si="101"/>
        <v>-3</v>
      </c>
      <c r="Q3590" s="2">
        <f t="shared" si="102"/>
        <v>1</v>
      </c>
      <c r="R3590" s="2">
        <f t="shared" si="103"/>
        <v>124</v>
      </c>
    </row>
    <row r="3591" spans="1:18" ht="14.25" customHeight="1">
      <c r="A3591" s="2">
        <v>217330</v>
      </c>
      <c r="B3591" s="2" t="s">
        <v>42</v>
      </c>
      <c r="C3591" s="2" t="s">
        <v>37</v>
      </c>
      <c r="D3591" s="2" t="s">
        <v>41</v>
      </c>
      <c r="E3591" s="2" t="s">
        <v>38</v>
      </c>
      <c r="F3591" s="2" t="s">
        <v>34</v>
      </c>
      <c r="G3591" s="4">
        <v>43536.778356481482</v>
      </c>
      <c r="H3591" s="4">
        <v>43545.778356481482</v>
      </c>
      <c r="I3591" s="4">
        <v>43541.778356481482</v>
      </c>
      <c r="J3591" s="2">
        <v>41</v>
      </c>
      <c r="K3591" s="2">
        <v>113</v>
      </c>
      <c r="L3591" s="2" t="str">
        <f t="shared" si="98"/>
        <v>Mumbai</v>
      </c>
      <c r="M3591" s="2" t="str">
        <f t="shared" si="99"/>
        <v>Delhi-Mumbai</v>
      </c>
      <c r="N3591" s="2" t="str">
        <f t="shared" si="104"/>
        <v>Outstation</v>
      </c>
      <c r="O3591" s="2" t="str">
        <f t="shared" si="100"/>
        <v>Ship2Home</v>
      </c>
      <c r="P3591" s="2">
        <f t="shared" si="101"/>
        <v>4</v>
      </c>
      <c r="Q3591" s="2">
        <f t="shared" si="102"/>
        <v>9</v>
      </c>
      <c r="R3591" s="2">
        <f t="shared" si="103"/>
        <v>154</v>
      </c>
    </row>
    <row r="3592" spans="1:18" ht="14.25" customHeight="1">
      <c r="A3592" s="2">
        <v>613003</v>
      </c>
      <c r="B3592" s="2" t="s">
        <v>36</v>
      </c>
      <c r="C3592" s="2" t="s">
        <v>37</v>
      </c>
      <c r="D3592" s="2" t="s">
        <v>41</v>
      </c>
      <c r="E3592" s="2" t="s">
        <v>33</v>
      </c>
      <c r="F3592" s="2" t="s">
        <v>34</v>
      </c>
      <c r="G3592" s="4">
        <v>43536.780960648146</v>
      </c>
      <c r="H3592" s="4">
        <v>43544.780960648146</v>
      </c>
      <c r="I3592" s="4">
        <v>43541.780960648146</v>
      </c>
      <c r="J3592" s="2">
        <v>33</v>
      </c>
      <c r="K3592" s="2">
        <v>110</v>
      </c>
      <c r="L3592" s="2" t="str">
        <f t="shared" si="98"/>
        <v>Mumbai</v>
      </c>
      <c r="M3592" s="2" t="str">
        <f t="shared" si="99"/>
        <v>Delhi-Mumbai</v>
      </c>
      <c r="N3592" s="2" t="str">
        <f t="shared" si="104"/>
        <v>Outstation</v>
      </c>
      <c r="O3592" s="2" t="str">
        <f t="shared" si="100"/>
        <v>Ship2Home</v>
      </c>
      <c r="P3592" s="2">
        <f t="shared" si="101"/>
        <v>3</v>
      </c>
      <c r="Q3592" s="2">
        <f t="shared" si="102"/>
        <v>8</v>
      </c>
      <c r="R3592" s="2">
        <f t="shared" si="103"/>
        <v>143</v>
      </c>
    </row>
    <row r="3593" spans="1:18" ht="14.25" customHeight="1">
      <c r="A3593" s="2">
        <v>594470</v>
      </c>
      <c r="B3593" s="2" t="s">
        <v>30</v>
      </c>
      <c r="C3593" s="2" t="s">
        <v>45</v>
      </c>
      <c r="D3593" s="2" t="s">
        <v>41</v>
      </c>
      <c r="E3593" s="2" t="s">
        <v>38</v>
      </c>
      <c r="F3593" s="2" t="s">
        <v>34</v>
      </c>
      <c r="G3593" s="4">
        <v>43536.792766203704</v>
      </c>
      <c r="H3593" s="4">
        <v>43541.792766203704</v>
      </c>
      <c r="I3593" s="4">
        <v>43539.792766203704</v>
      </c>
      <c r="J3593" s="2">
        <v>50</v>
      </c>
      <c r="K3593" s="2">
        <v>122</v>
      </c>
      <c r="L3593" s="2" t="str">
        <f t="shared" si="98"/>
        <v>Chennai</v>
      </c>
      <c r="M3593" s="2" t="str">
        <f t="shared" si="99"/>
        <v>Delhi-Chennai</v>
      </c>
      <c r="N3593" s="2" t="str">
        <f t="shared" si="104"/>
        <v>Outstation</v>
      </c>
      <c r="O3593" s="2" t="str">
        <f t="shared" si="100"/>
        <v>Ship2Home</v>
      </c>
      <c r="P3593" s="2">
        <f t="shared" si="101"/>
        <v>2</v>
      </c>
      <c r="Q3593" s="2">
        <f t="shared" si="102"/>
        <v>5</v>
      </c>
      <c r="R3593" s="2">
        <f t="shared" si="103"/>
        <v>172</v>
      </c>
    </row>
    <row r="3594" spans="1:18" ht="14.25" customHeight="1">
      <c r="A3594" s="2">
        <v>79273</v>
      </c>
      <c r="B3594" s="2" t="s">
        <v>47</v>
      </c>
      <c r="C3594" s="2" t="s">
        <v>37</v>
      </c>
      <c r="D3594" s="2" t="s">
        <v>41</v>
      </c>
      <c r="E3594" s="2" t="s">
        <v>33</v>
      </c>
      <c r="F3594" s="2" t="s">
        <v>34</v>
      </c>
      <c r="G3594" s="4">
        <v>43536.79378472222</v>
      </c>
      <c r="H3594" s="4">
        <v>43540.79378472222</v>
      </c>
      <c r="I3594" s="4">
        <v>43541.79378472222</v>
      </c>
      <c r="J3594" s="2">
        <v>27</v>
      </c>
      <c r="K3594" s="2">
        <v>113</v>
      </c>
      <c r="L3594" s="2" t="str">
        <f t="shared" si="98"/>
        <v>Mumbai</v>
      </c>
      <c r="M3594" s="2" t="str">
        <f t="shared" si="99"/>
        <v>Delhi-Mumbai</v>
      </c>
      <c r="N3594" s="2" t="str">
        <f t="shared" si="104"/>
        <v>Outstation</v>
      </c>
      <c r="O3594" s="2" t="str">
        <f t="shared" si="100"/>
        <v>Ship2Home</v>
      </c>
      <c r="P3594" s="2">
        <f t="shared" si="101"/>
        <v>-1</v>
      </c>
      <c r="Q3594" s="2">
        <f t="shared" si="102"/>
        <v>4</v>
      </c>
      <c r="R3594" s="2">
        <f t="shared" si="103"/>
        <v>140</v>
      </c>
    </row>
    <row r="3595" spans="1:18" ht="14.25" customHeight="1">
      <c r="A3595" s="2">
        <v>874622</v>
      </c>
      <c r="B3595" s="2" t="s">
        <v>30</v>
      </c>
      <c r="C3595" s="2" t="s">
        <v>40</v>
      </c>
      <c r="D3595" s="2" t="s">
        <v>41</v>
      </c>
      <c r="E3595" s="2" t="s">
        <v>38</v>
      </c>
      <c r="F3595" s="2" t="s">
        <v>34</v>
      </c>
      <c r="G3595" s="4">
        <v>43536.793796296297</v>
      </c>
      <c r="H3595" s="4">
        <v>43539.793796296297</v>
      </c>
      <c r="I3595" s="4">
        <v>43541.793796296297</v>
      </c>
      <c r="J3595" s="2">
        <v>42</v>
      </c>
      <c r="K3595" s="2">
        <v>111</v>
      </c>
      <c r="L3595" s="2" t="str">
        <f t="shared" si="98"/>
        <v>Kolkata</v>
      </c>
      <c r="M3595" s="2" t="str">
        <f t="shared" si="99"/>
        <v>Delhi-Kolkata</v>
      </c>
      <c r="N3595" s="2" t="str">
        <f t="shared" si="104"/>
        <v>Outstation</v>
      </c>
      <c r="O3595" s="2" t="str">
        <f t="shared" si="100"/>
        <v>Ship2Home</v>
      </c>
      <c r="P3595" s="2">
        <f t="shared" si="101"/>
        <v>-2</v>
      </c>
      <c r="Q3595" s="2">
        <f t="shared" si="102"/>
        <v>3</v>
      </c>
      <c r="R3595" s="2">
        <f t="shared" si="103"/>
        <v>153</v>
      </c>
    </row>
    <row r="3596" spans="1:18" ht="14.25" customHeight="1">
      <c r="A3596" s="2">
        <v>414469</v>
      </c>
      <c r="B3596" s="2" t="s">
        <v>39</v>
      </c>
      <c r="C3596" s="2" t="s">
        <v>37</v>
      </c>
      <c r="D3596" s="2" t="s">
        <v>41</v>
      </c>
      <c r="E3596" s="2" t="s">
        <v>44</v>
      </c>
      <c r="F3596" s="2" t="s">
        <v>34</v>
      </c>
      <c r="G3596" s="4">
        <v>43536.797152777777</v>
      </c>
      <c r="H3596" s="4">
        <v>43542.797152777777</v>
      </c>
      <c r="I3596" s="4">
        <v>43542.797152777777</v>
      </c>
      <c r="J3596" s="2">
        <v>58</v>
      </c>
      <c r="K3596" s="2">
        <v>94</v>
      </c>
      <c r="L3596" s="2" t="str">
        <f t="shared" si="98"/>
        <v>Mumbai</v>
      </c>
      <c r="M3596" s="2" t="str">
        <f t="shared" si="99"/>
        <v>Delhi-Mumbai</v>
      </c>
      <c r="N3596" s="2" t="str">
        <f t="shared" si="104"/>
        <v>Outstation</v>
      </c>
      <c r="O3596" s="2" t="str">
        <f t="shared" si="100"/>
        <v>FastWheels</v>
      </c>
      <c r="P3596" s="2">
        <f t="shared" si="101"/>
        <v>0</v>
      </c>
      <c r="Q3596" s="2">
        <f t="shared" si="102"/>
        <v>6</v>
      </c>
      <c r="R3596" s="2">
        <f t="shared" si="103"/>
        <v>152</v>
      </c>
    </row>
    <row r="3597" spans="1:18" ht="14.25" customHeight="1">
      <c r="A3597" s="2">
        <v>71730</v>
      </c>
      <c r="B3597" s="2" t="s">
        <v>42</v>
      </c>
      <c r="C3597" s="2" t="s">
        <v>43</v>
      </c>
      <c r="D3597" s="2" t="s">
        <v>32</v>
      </c>
      <c r="E3597" s="2" t="s">
        <v>38</v>
      </c>
      <c r="F3597" s="2" t="s">
        <v>34</v>
      </c>
      <c r="G3597" s="4">
        <v>43536.800740740742</v>
      </c>
      <c r="H3597" s="4">
        <v>43539.800740740742</v>
      </c>
      <c r="I3597" s="4">
        <v>43540.800740740742</v>
      </c>
      <c r="J3597" s="2">
        <v>0</v>
      </c>
      <c r="K3597" s="2">
        <v>126</v>
      </c>
      <c r="L3597" s="2" t="str">
        <f t="shared" si="98"/>
        <v>Bangalore</v>
      </c>
      <c r="M3597" s="2" t="str">
        <f t="shared" si="99"/>
        <v>Bangalore-Bangalore</v>
      </c>
      <c r="N3597" s="2" t="str">
        <f t="shared" si="104"/>
        <v>Local</v>
      </c>
      <c r="O3597" s="2" t="str">
        <f t="shared" si="100"/>
        <v>Ship2Home</v>
      </c>
      <c r="P3597" s="2">
        <f t="shared" si="101"/>
        <v>-1</v>
      </c>
      <c r="Q3597" s="2">
        <f t="shared" si="102"/>
        <v>3</v>
      </c>
      <c r="R3597" s="2">
        <f t="shared" si="103"/>
        <v>126</v>
      </c>
    </row>
    <row r="3598" spans="1:18" ht="14.25" customHeight="1">
      <c r="A3598" s="2">
        <v>162067</v>
      </c>
      <c r="B3598" s="2" t="s">
        <v>30</v>
      </c>
      <c r="C3598" s="2" t="s">
        <v>40</v>
      </c>
      <c r="D3598" s="2" t="s">
        <v>32</v>
      </c>
      <c r="E3598" s="2" t="s">
        <v>33</v>
      </c>
      <c r="F3598" s="2" t="s">
        <v>34</v>
      </c>
      <c r="G3598" s="4">
        <v>43536.801701388889</v>
      </c>
      <c r="H3598" s="4">
        <v>43540.801701388889</v>
      </c>
      <c r="I3598" s="4">
        <v>43542.801701388889</v>
      </c>
      <c r="J3598" s="2">
        <v>38</v>
      </c>
      <c r="K3598" s="2">
        <v>114</v>
      </c>
      <c r="L3598" s="2" t="str">
        <f t="shared" si="98"/>
        <v>Kolkata</v>
      </c>
      <c r="M3598" s="2" t="str">
        <f t="shared" si="99"/>
        <v>Bangalore-Kolkata</v>
      </c>
      <c r="N3598" s="2" t="str">
        <f t="shared" si="104"/>
        <v>Outstation</v>
      </c>
      <c r="O3598" s="2" t="str">
        <f t="shared" si="100"/>
        <v>Ship2Home</v>
      </c>
      <c r="P3598" s="2">
        <f t="shared" si="101"/>
        <v>-2</v>
      </c>
      <c r="Q3598" s="2">
        <f t="shared" si="102"/>
        <v>4</v>
      </c>
      <c r="R3598" s="2">
        <f t="shared" si="103"/>
        <v>152</v>
      </c>
    </row>
    <row r="3599" spans="1:18" ht="14.25" customHeight="1">
      <c r="A3599" s="2">
        <v>17421</v>
      </c>
      <c r="B3599" s="2" t="s">
        <v>36</v>
      </c>
      <c r="C3599" s="2" t="s">
        <v>45</v>
      </c>
      <c r="D3599" s="2" t="s">
        <v>41</v>
      </c>
      <c r="E3599" s="2" t="s">
        <v>33</v>
      </c>
      <c r="F3599" s="2" t="s">
        <v>34</v>
      </c>
      <c r="G3599" s="4">
        <v>43536.811203703706</v>
      </c>
      <c r="H3599" s="4">
        <v>43540.811203703706</v>
      </c>
      <c r="I3599" s="4">
        <v>43543.811203703706</v>
      </c>
      <c r="J3599" s="2">
        <v>46</v>
      </c>
      <c r="K3599" s="2">
        <v>128</v>
      </c>
      <c r="L3599" s="2" t="str">
        <f t="shared" si="98"/>
        <v>Chennai</v>
      </c>
      <c r="M3599" s="2" t="str">
        <f t="shared" si="99"/>
        <v>Delhi-Chennai</v>
      </c>
      <c r="N3599" s="2" t="str">
        <f t="shared" si="104"/>
        <v>Outstation</v>
      </c>
      <c r="O3599" s="2" t="str">
        <f t="shared" si="100"/>
        <v>Ship2Home</v>
      </c>
      <c r="P3599" s="2">
        <f t="shared" si="101"/>
        <v>-3</v>
      </c>
      <c r="Q3599" s="2">
        <f t="shared" si="102"/>
        <v>4</v>
      </c>
      <c r="R3599" s="2">
        <f t="shared" si="103"/>
        <v>174</v>
      </c>
    </row>
    <row r="3600" spans="1:18" ht="14.25" customHeight="1">
      <c r="A3600" s="2">
        <v>194874</v>
      </c>
      <c r="B3600" s="2" t="s">
        <v>48</v>
      </c>
      <c r="C3600" s="2" t="s">
        <v>31</v>
      </c>
      <c r="D3600" s="2" t="s">
        <v>41</v>
      </c>
      <c r="E3600" s="2" t="s">
        <v>38</v>
      </c>
      <c r="F3600" s="2" t="s">
        <v>34</v>
      </c>
      <c r="G3600" s="4">
        <v>43536.811203703706</v>
      </c>
      <c r="H3600" s="4">
        <v>43542.811203703706</v>
      </c>
      <c r="I3600" s="4">
        <v>43542.811203703706</v>
      </c>
      <c r="J3600" s="2">
        <v>0</v>
      </c>
      <c r="K3600" s="2">
        <v>123</v>
      </c>
      <c r="L3600" s="2" t="str">
        <f t="shared" si="98"/>
        <v>Delhi</v>
      </c>
      <c r="M3600" s="2" t="str">
        <f t="shared" si="99"/>
        <v>Delhi-Delhi</v>
      </c>
      <c r="N3600" s="2" t="str">
        <f t="shared" si="104"/>
        <v>Local</v>
      </c>
      <c r="O3600" s="2" t="str">
        <f t="shared" si="100"/>
        <v>Ship2Home</v>
      </c>
      <c r="P3600" s="2">
        <f t="shared" si="101"/>
        <v>0</v>
      </c>
      <c r="Q3600" s="2">
        <f t="shared" si="102"/>
        <v>6</v>
      </c>
      <c r="R3600" s="2">
        <f t="shared" si="103"/>
        <v>123</v>
      </c>
    </row>
    <row r="3601" spans="1:18" ht="14.25" customHeight="1">
      <c r="A3601" s="2">
        <v>912077</v>
      </c>
      <c r="B3601" s="2" t="s">
        <v>39</v>
      </c>
      <c r="C3601" s="2" t="s">
        <v>31</v>
      </c>
      <c r="D3601" s="2" t="s">
        <v>32</v>
      </c>
      <c r="E3601" s="2" t="s">
        <v>33</v>
      </c>
      <c r="F3601" s="2" t="s">
        <v>34</v>
      </c>
      <c r="G3601" s="4">
        <v>43536.813946759263</v>
      </c>
      <c r="H3601" s="4">
        <v>43541.813946759263</v>
      </c>
      <c r="I3601" s="4">
        <v>43541.813946759263</v>
      </c>
      <c r="J3601" s="2">
        <v>44</v>
      </c>
      <c r="K3601" s="2">
        <v>126</v>
      </c>
      <c r="L3601" s="2" t="str">
        <f t="shared" si="98"/>
        <v>Delhi</v>
      </c>
      <c r="M3601" s="2" t="str">
        <f t="shared" si="99"/>
        <v>Bangalore-Delhi</v>
      </c>
      <c r="N3601" s="2" t="str">
        <f t="shared" si="104"/>
        <v>Outstation</v>
      </c>
      <c r="O3601" s="2" t="str">
        <f t="shared" si="100"/>
        <v>Ship2Home</v>
      </c>
      <c r="P3601" s="2">
        <f t="shared" si="101"/>
        <v>0</v>
      </c>
      <c r="Q3601" s="2">
        <f t="shared" si="102"/>
        <v>5</v>
      </c>
      <c r="R3601" s="2">
        <f t="shared" si="103"/>
        <v>170</v>
      </c>
    </row>
    <row r="3602" spans="1:18" ht="14.25" customHeight="1">
      <c r="A3602" s="2">
        <v>387455</v>
      </c>
      <c r="B3602" s="2" t="s">
        <v>48</v>
      </c>
      <c r="C3602" s="2" t="s">
        <v>31</v>
      </c>
      <c r="D3602" s="2" t="s">
        <v>32</v>
      </c>
      <c r="E3602" s="2" t="s">
        <v>33</v>
      </c>
      <c r="F3602" s="2" t="s">
        <v>34</v>
      </c>
      <c r="G3602" s="4">
        <v>43536.817627314813</v>
      </c>
      <c r="H3602" s="4">
        <v>43544.817627314813</v>
      </c>
      <c r="I3602" s="4">
        <v>43542.817627314813</v>
      </c>
      <c r="J3602" s="2">
        <v>39</v>
      </c>
      <c r="K3602" s="2">
        <v>128</v>
      </c>
      <c r="L3602" s="2" t="str">
        <f t="shared" si="98"/>
        <v>Delhi</v>
      </c>
      <c r="M3602" s="2" t="str">
        <f t="shared" si="99"/>
        <v>Bangalore-Delhi</v>
      </c>
      <c r="N3602" s="2" t="str">
        <f t="shared" si="104"/>
        <v>Outstation</v>
      </c>
      <c r="O3602" s="2" t="str">
        <f t="shared" si="100"/>
        <v>Ship2Home</v>
      </c>
      <c r="P3602" s="2">
        <f t="shared" si="101"/>
        <v>2</v>
      </c>
      <c r="Q3602" s="2">
        <f t="shared" si="102"/>
        <v>8</v>
      </c>
      <c r="R3602" s="2">
        <f t="shared" si="103"/>
        <v>167</v>
      </c>
    </row>
    <row r="3603" spans="1:18" ht="14.25" customHeight="1">
      <c r="A3603" s="2">
        <v>389413</v>
      </c>
      <c r="B3603" s="2" t="s">
        <v>39</v>
      </c>
      <c r="C3603" s="2" t="s">
        <v>45</v>
      </c>
      <c r="D3603" s="2" t="s">
        <v>32</v>
      </c>
      <c r="E3603" s="2" t="s">
        <v>33</v>
      </c>
      <c r="F3603" s="2" t="s">
        <v>34</v>
      </c>
      <c r="G3603" s="4">
        <v>43536.822465277779</v>
      </c>
      <c r="H3603" s="4">
        <v>43538.822465277779</v>
      </c>
      <c r="I3603" s="4">
        <v>43541.822465277779</v>
      </c>
      <c r="J3603" s="2">
        <v>49</v>
      </c>
      <c r="K3603" s="2">
        <v>122</v>
      </c>
      <c r="L3603" s="2" t="str">
        <f t="shared" si="98"/>
        <v>Chennai</v>
      </c>
      <c r="M3603" s="2" t="str">
        <f t="shared" si="99"/>
        <v>Bangalore-Chennai</v>
      </c>
      <c r="N3603" s="2" t="str">
        <f t="shared" si="104"/>
        <v>Outstation</v>
      </c>
      <c r="O3603" s="2" t="str">
        <f t="shared" si="100"/>
        <v>Ship2Home</v>
      </c>
      <c r="P3603" s="2">
        <f t="shared" si="101"/>
        <v>-3</v>
      </c>
      <c r="Q3603" s="2">
        <f t="shared" si="102"/>
        <v>2</v>
      </c>
      <c r="R3603" s="2">
        <f t="shared" si="103"/>
        <v>171</v>
      </c>
    </row>
    <row r="3604" spans="1:18" ht="14.25" customHeight="1">
      <c r="A3604" s="2">
        <v>837754</v>
      </c>
      <c r="B3604" s="2" t="s">
        <v>36</v>
      </c>
      <c r="C3604" s="2" t="s">
        <v>31</v>
      </c>
      <c r="D3604" s="2" t="s">
        <v>41</v>
      </c>
      <c r="E3604" s="2" t="s">
        <v>38</v>
      </c>
      <c r="F3604" s="2" t="s">
        <v>34</v>
      </c>
      <c r="G3604" s="4">
        <v>43536.822847222225</v>
      </c>
      <c r="H3604" s="4">
        <v>43542.822847222225</v>
      </c>
      <c r="I3604" s="4">
        <v>43541.822847222225</v>
      </c>
      <c r="J3604" s="2">
        <v>0</v>
      </c>
      <c r="K3604" s="2">
        <v>130</v>
      </c>
      <c r="L3604" s="2" t="str">
        <f t="shared" si="98"/>
        <v>Delhi</v>
      </c>
      <c r="M3604" s="2" t="str">
        <f t="shared" si="99"/>
        <v>Delhi-Delhi</v>
      </c>
      <c r="N3604" s="2" t="str">
        <f t="shared" si="104"/>
        <v>Local</v>
      </c>
      <c r="O3604" s="2" t="str">
        <f t="shared" si="100"/>
        <v>Ship2Home</v>
      </c>
      <c r="P3604" s="2">
        <f t="shared" si="101"/>
        <v>1</v>
      </c>
      <c r="Q3604" s="2">
        <f t="shared" si="102"/>
        <v>6</v>
      </c>
      <c r="R3604" s="2">
        <f t="shared" si="103"/>
        <v>130</v>
      </c>
    </row>
    <row r="3605" spans="1:18" ht="14.25" customHeight="1">
      <c r="A3605" s="2">
        <v>935970</v>
      </c>
      <c r="B3605" s="2" t="s">
        <v>39</v>
      </c>
      <c r="C3605" s="2" t="s">
        <v>43</v>
      </c>
      <c r="D3605" s="2" t="s">
        <v>32</v>
      </c>
      <c r="E3605" s="2" t="s">
        <v>38</v>
      </c>
      <c r="F3605" s="2" t="s">
        <v>34</v>
      </c>
      <c r="G3605" s="4">
        <v>43536.8358912037</v>
      </c>
      <c r="H3605" s="4">
        <v>43538.8358912037</v>
      </c>
      <c r="I3605" s="4">
        <v>43543.8358912037</v>
      </c>
      <c r="J3605" s="2">
        <v>0</v>
      </c>
      <c r="K3605" s="2">
        <v>121</v>
      </c>
      <c r="L3605" s="2" t="str">
        <f t="shared" si="98"/>
        <v>Bangalore</v>
      </c>
      <c r="M3605" s="2" t="str">
        <f t="shared" si="99"/>
        <v>Bangalore-Bangalore</v>
      </c>
      <c r="N3605" s="2" t="str">
        <f t="shared" si="104"/>
        <v>Local</v>
      </c>
      <c r="O3605" s="2" t="str">
        <f t="shared" si="100"/>
        <v>Ship2Home</v>
      </c>
      <c r="P3605" s="2">
        <f t="shared" si="101"/>
        <v>-5</v>
      </c>
      <c r="Q3605" s="2">
        <f t="shared" si="102"/>
        <v>2</v>
      </c>
      <c r="R3605" s="2">
        <f t="shared" si="103"/>
        <v>121</v>
      </c>
    </row>
    <row r="3606" spans="1:18" ht="14.25" customHeight="1">
      <c r="A3606" s="2">
        <v>305456</v>
      </c>
      <c r="B3606" s="2" t="s">
        <v>30</v>
      </c>
      <c r="C3606" s="2" t="s">
        <v>31</v>
      </c>
      <c r="D3606" s="2" t="s">
        <v>41</v>
      </c>
      <c r="E3606" s="2" t="s">
        <v>44</v>
      </c>
      <c r="F3606" s="2" t="s">
        <v>34</v>
      </c>
      <c r="G3606" s="4">
        <v>43536.837002314816</v>
      </c>
      <c r="H3606" s="4">
        <v>43538.837002314816</v>
      </c>
      <c r="I3606" s="4">
        <v>43543.837002314816</v>
      </c>
      <c r="J3606" s="2">
        <v>0</v>
      </c>
      <c r="K3606" s="2">
        <v>124</v>
      </c>
      <c r="L3606" s="2" t="str">
        <f t="shared" si="98"/>
        <v>Delhi</v>
      </c>
      <c r="M3606" s="2" t="str">
        <f t="shared" si="99"/>
        <v>Delhi-Delhi</v>
      </c>
      <c r="N3606" s="2" t="str">
        <f t="shared" si="104"/>
        <v>Local</v>
      </c>
      <c r="O3606" s="2" t="str">
        <f t="shared" si="100"/>
        <v>FastWheels</v>
      </c>
      <c r="P3606" s="2">
        <f t="shared" si="101"/>
        <v>-5</v>
      </c>
      <c r="Q3606" s="2">
        <f t="shared" si="102"/>
        <v>2</v>
      </c>
      <c r="R3606" s="2">
        <f t="shared" si="103"/>
        <v>124</v>
      </c>
    </row>
    <row r="3607" spans="1:18" ht="14.25" customHeight="1">
      <c r="A3607" s="2">
        <v>563540</v>
      </c>
      <c r="B3607" s="2" t="s">
        <v>39</v>
      </c>
      <c r="C3607" s="2" t="s">
        <v>43</v>
      </c>
      <c r="D3607" s="2" t="s">
        <v>32</v>
      </c>
      <c r="E3607" s="2" t="s">
        <v>44</v>
      </c>
      <c r="F3607" s="2" t="s">
        <v>34</v>
      </c>
      <c r="G3607" s="4">
        <v>43536.840300925927</v>
      </c>
      <c r="H3607" s="4">
        <v>43536.840300925927</v>
      </c>
      <c r="I3607" s="4">
        <v>43543.840300925927</v>
      </c>
      <c r="J3607" s="2">
        <v>0</v>
      </c>
      <c r="K3607" s="2">
        <v>121</v>
      </c>
      <c r="L3607" s="2" t="str">
        <f t="shared" si="98"/>
        <v>Bangalore</v>
      </c>
      <c r="M3607" s="2" t="str">
        <f t="shared" si="99"/>
        <v>Bangalore-Bangalore</v>
      </c>
      <c r="N3607" s="2" t="str">
        <f t="shared" si="104"/>
        <v>Local</v>
      </c>
      <c r="O3607" s="2" t="str">
        <f t="shared" si="100"/>
        <v>FastWheels</v>
      </c>
      <c r="P3607" s="2">
        <f t="shared" si="101"/>
        <v>-7</v>
      </c>
      <c r="Q3607" s="2">
        <f t="shared" si="102"/>
        <v>0</v>
      </c>
      <c r="R3607" s="2">
        <f t="shared" si="103"/>
        <v>121</v>
      </c>
    </row>
    <row r="3608" spans="1:18" ht="14.25" customHeight="1">
      <c r="A3608" s="2">
        <v>246169</v>
      </c>
      <c r="B3608" s="2" t="s">
        <v>46</v>
      </c>
      <c r="C3608" s="2" t="s">
        <v>31</v>
      </c>
      <c r="D3608" s="2" t="s">
        <v>32</v>
      </c>
      <c r="E3608" s="2" t="s">
        <v>44</v>
      </c>
      <c r="F3608" s="2" t="s">
        <v>34</v>
      </c>
      <c r="G3608" s="4">
        <v>43536.84337962963</v>
      </c>
      <c r="H3608" s="4">
        <v>43538.84337962963</v>
      </c>
      <c r="I3608" s="4">
        <v>43542.84337962963</v>
      </c>
      <c r="J3608" s="2">
        <v>73</v>
      </c>
      <c r="K3608" s="2">
        <v>110</v>
      </c>
      <c r="L3608" s="2" t="str">
        <f t="shared" si="98"/>
        <v>Delhi</v>
      </c>
      <c r="M3608" s="2" t="str">
        <f t="shared" si="99"/>
        <v>Bangalore-Delhi</v>
      </c>
      <c r="N3608" s="2" t="str">
        <f t="shared" si="104"/>
        <v>Outstation</v>
      </c>
      <c r="O3608" s="2" t="str">
        <f t="shared" si="100"/>
        <v>FastWheels</v>
      </c>
      <c r="P3608" s="2">
        <f t="shared" si="101"/>
        <v>-4</v>
      </c>
      <c r="Q3608" s="2">
        <f t="shared" si="102"/>
        <v>2</v>
      </c>
      <c r="R3608" s="2">
        <f t="shared" si="103"/>
        <v>183</v>
      </c>
    </row>
    <row r="3609" spans="1:18" ht="14.25" customHeight="1">
      <c r="A3609" s="2">
        <v>760635</v>
      </c>
      <c r="B3609" s="2" t="s">
        <v>39</v>
      </c>
      <c r="C3609" s="2" t="s">
        <v>40</v>
      </c>
      <c r="D3609" s="2" t="s">
        <v>41</v>
      </c>
      <c r="E3609" s="2" t="s">
        <v>33</v>
      </c>
      <c r="F3609" s="2" t="s">
        <v>34</v>
      </c>
      <c r="G3609" s="4">
        <v>43536.844618055555</v>
      </c>
      <c r="H3609" s="4">
        <v>43538.844618055555</v>
      </c>
      <c r="I3609" s="4">
        <v>43540.844618055555</v>
      </c>
      <c r="J3609" s="2">
        <v>39</v>
      </c>
      <c r="K3609" s="2">
        <v>109</v>
      </c>
      <c r="L3609" s="2" t="str">
        <f t="shared" si="98"/>
        <v>Kolkata</v>
      </c>
      <c r="M3609" s="2" t="str">
        <f t="shared" si="99"/>
        <v>Delhi-Kolkata</v>
      </c>
      <c r="N3609" s="2" t="str">
        <f t="shared" si="104"/>
        <v>Outstation</v>
      </c>
      <c r="O3609" s="2" t="str">
        <f t="shared" si="100"/>
        <v>Ship2Home</v>
      </c>
      <c r="P3609" s="2">
        <f t="shared" si="101"/>
        <v>-2</v>
      </c>
      <c r="Q3609" s="2">
        <f t="shared" si="102"/>
        <v>2</v>
      </c>
      <c r="R3609" s="2">
        <f t="shared" si="103"/>
        <v>148</v>
      </c>
    </row>
    <row r="3610" spans="1:18" ht="14.25" customHeight="1">
      <c r="A3610" s="2">
        <v>352341</v>
      </c>
      <c r="B3610" s="2" t="s">
        <v>49</v>
      </c>
      <c r="C3610" s="2" t="s">
        <v>31</v>
      </c>
      <c r="D3610" s="2" t="s">
        <v>41</v>
      </c>
      <c r="E3610" s="2" t="s">
        <v>44</v>
      </c>
      <c r="F3610" s="2" t="s">
        <v>34</v>
      </c>
      <c r="G3610" s="4">
        <v>43536.844976851855</v>
      </c>
      <c r="H3610" s="4">
        <v>43539.844976851855</v>
      </c>
      <c r="I3610" s="4">
        <v>43539.844976851855</v>
      </c>
      <c r="J3610" s="2">
        <v>0</v>
      </c>
      <c r="K3610" s="2">
        <v>105</v>
      </c>
      <c r="L3610" s="2" t="str">
        <f t="shared" si="98"/>
        <v>Delhi</v>
      </c>
      <c r="M3610" s="2" t="str">
        <f t="shared" si="99"/>
        <v>Delhi-Delhi</v>
      </c>
      <c r="N3610" s="2" t="str">
        <f t="shared" si="104"/>
        <v>Local</v>
      </c>
      <c r="O3610" s="2" t="str">
        <f t="shared" si="100"/>
        <v>FastWheels</v>
      </c>
      <c r="P3610" s="2">
        <f t="shared" si="101"/>
        <v>0</v>
      </c>
      <c r="Q3610" s="2">
        <f t="shared" si="102"/>
        <v>3</v>
      </c>
      <c r="R3610" s="2">
        <f t="shared" si="103"/>
        <v>105</v>
      </c>
    </row>
    <row r="3611" spans="1:18" ht="14.25" customHeight="1">
      <c r="A3611" s="2">
        <v>126053</v>
      </c>
      <c r="B3611" s="2" t="s">
        <v>46</v>
      </c>
      <c r="C3611" s="2" t="s">
        <v>40</v>
      </c>
      <c r="D3611" s="2" t="s">
        <v>32</v>
      </c>
      <c r="E3611" s="2" t="s">
        <v>33</v>
      </c>
      <c r="F3611" s="2" t="s">
        <v>34</v>
      </c>
      <c r="G3611" s="4">
        <v>43536.84547453704</v>
      </c>
      <c r="H3611" s="4">
        <v>43541.84547453704</v>
      </c>
      <c r="I3611" s="4">
        <v>43539.84547453704</v>
      </c>
      <c r="J3611" s="2">
        <v>29</v>
      </c>
      <c r="K3611" s="2">
        <v>115</v>
      </c>
      <c r="L3611" s="2" t="str">
        <f t="shared" si="98"/>
        <v>Kolkata</v>
      </c>
      <c r="M3611" s="2" t="str">
        <f t="shared" si="99"/>
        <v>Bangalore-Kolkata</v>
      </c>
      <c r="N3611" s="2" t="str">
        <f t="shared" si="104"/>
        <v>Outstation</v>
      </c>
      <c r="O3611" s="2" t="str">
        <f t="shared" si="100"/>
        <v>Ship2Home</v>
      </c>
      <c r="P3611" s="2">
        <f t="shared" si="101"/>
        <v>2</v>
      </c>
      <c r="Q3611" s="2">
        <f t="shared" si="102"/>
        <v>5</v>
      </c>
      <c r="R3611" s="2">
        <f t="shared" si="103"/>
        <v>144</v>
      </c>
    </row>
    <row r="3612" spans="1:18" ht="14.25" customHeight="1">
      <c r="A3612" s="2">
        <v>37844</v>
      </c>
      <c r="B3612" s="2" t="s">
        <v>30</v>
      </c>
      <c r="C3612" s="2" t="s">
        <v>43</v>
      </c>
      <c r="D3612" s="2" t="s">
        <v>41</v>
      </c>
      <c r="E3612" s="2" t="s">
        <v>44</v>
      </c>
      <c r="F3612" s="2" t="s">
        <v>34</v>
      </c>
      <c r="G3612" s="4">
        <v>43536.846863425926</v>
      </c>
      <c r="H3612" s="4">
        <v>43538.846863425926</v>
      </c>
      <c r="I3612" s="4">
        <v>43542.846863425926</v>
      </c>
      <c r="J3612" s="2">
        <v>36</v>
      </c>
      <c r="K3612" s="2">
        <v>130</v>
      </c>
      <c r="L3612" s="2" t="str">
        <f t="shared" si="98"/>
        <v>Bangalore</v>
      </c>
      <c r="M3612" s="2" t="str">
        <f t="shared" si="99"/>
        <v>Delhi-Bangalore</v>
      </c>
      <c r="N3612" s="2" t="str">
        <f t="shared" si="104"/>
        <v>Outstation</v>
      </c>
      <c r="O3612" s="2" t="str">
        <f t="shared" si="100"/>
        <v>FastWheels</v>
      </c>
      <c r="P3612" s="2">
        <f t="shared" si="101"/>
        <v>-4</v>
      </c>
      <c r="Q3612" s="2">
        <f t="shared" si="102"/>
        <v>2</v>
      </c>
      <c r="R3612" s="2">
        <f t="shared" si="103"/>
        <v>166</v>
      </c>
    </row>
    <row r="3613" spans="1:18" ht="14.25" customHeight="1">
      <c r="A3613" s="2">
        <v>173895</v>
      </c>
      <c r="B3613" s="2" t="s">
        <v>39</v>
      </c>
      <c r="C3613" s="2" t="s">
        <v>37</v>
      </c>
      <c r="D3613" s="2" t="s">
        <v>41</v>
      </c>
      <c r="E3613" s="2" t="s">
        <v>33</v>
      </c>
      <c r="F3613" s="2" t="s">
        <v>34</v>
      </c>
      <c r="G3613" s="4">
        <v>43536.849745370368</v>
      </c>
      <c r="H3613" s="4">
        <v>43542.849745370368</v>
      </c>
      <c r="I3613" s="4">
        <v>43543.849745370368</v>
      </c>
      <c r="J3613" s="2">
        <v>43</v>
      </c>
      <c r="K3613" s="2">
        <v>113</v>
      </c>
      <c r="L3613" s="2" t="str">
        <f t="shared" si="98"/>
        <v>Mumbai</v>
      </c>
      <c r="M3613" s="2" t="str">
        <f t="shared" si="99"/>
        <v>Delhi-Mumbai</v>
      </c>
      <c r="N3613" s="2" t="str">
        <f t="shared" si="104"/>
        <v>Outstation</v>
      </c>
      <c r="O3613" s="2" t="str">
        <f t="shared" si="100"/>
        <v>Ship2Home</v>
      </c>
      <c r="P3613" s="2">
        <f t="shared" si="101"/>
        <v>-1</v>
      </c>
      <c r="Q3613" s="2">
        <f t="shared" si="102"/>
        <v>6</v>
      </c>
      <c r="R3613" s="2">
        <f t="shared" si="103"/>
        <v>156</v>
      </c>
    </row>
    <row r="3614" spans="1:18" ht="14.25" customHeight="1">
      <c r="A3614" s="2">
        <v>674253</v>
      </c>
      <c r="B3614" s="2" t="s">
        <v>36</v>
      </c>
      <c r="C3614" s="2" t="s">
        <v>40</v>
      </c>
      <c r="D3614" s="2" t="s">
        <v>41</v>
      </c>
      <c r="E3614" s="2" t="s">
        <v>33</v>
      </c>
      <c r="F3614" s="2" t="s">
        <v>34</v>
      </c>
      <c r="G3614" s="4">
        <v>43536.850613425922</v>
      </c>
      <c r="H3614" s="4">
        <v>43539.850613425922</v>
      </c>
      <c r="I3614" s="4">
        <v>43543.850613425922</v>
      </c>
      <c r="J3614" s="2">
        <v>42</v>
      </c>
      <c r="K3614" s="2">
        <v>106</v>
      </c>
      <c r="L3614" s="2" t="str">
        <f t="shared" si="98"/>
        <v>Kolkata</v>
      </c>
      <c r="M3614" s="2" t="str">
        <f t="shared" si="99"/>
        <v>Delhi-Kolkata</v>
      </c>
      <c r="N3614" s="2" t="str">
        <f t="shared" si="104"/>
        <v>Outstation</v>
      </c>
      <c r="O3614" s="2" t="str">
        <f t="shared" si="100"/>
        <v>Ship2Home</v>
      </c>
      <c r="P3614" s="2">
        <f t="shared" si="101"/>
        <v>-4</v>
      </c>
      <c r="Q3614" s="2">
        <f t="shared" si="102"/>
        <v>3</v>
      </c>
      <c r="R3614" s="2">
        <f t="shared" si="103"/>
        <v>148</v>
      </c>
    </row>
    <row r="3615" spans="1:18" ht="14.25" customHeight="1">
      <c r="A3615" s="2">
        <v>896840</v>
      </c>
      <c r="B3615" s="2" t="s">
        <v>30</v>
      </c>
      <c r="C3615" s="2" t="s">
        <v>43</v>
      </c>
      <c r="D3615" s="2" t="s">
        <v>32</v>
      </c>
      <c r="E3615" s="2" t="s">
        <v>44</v>
      </c>
      <c r="F3615" s="2" t="s">
        <v>34</v>
      </c>
      <c r="G3615" s="4">
        <v>43536.852465277778</v>
      </c>
      <c r="H3615" s="4">
        <v>43536.852465277778</v>
      </c>
      <c r="I3615" s="4">
        <v>43541.852465277778</v>
      </c>
      <c r="J3615" s="2">
        <v>0</v>
      </c>
      <c r="K3615" s="2">
        <v>108</v>
      </c>
      <c r="L3615" s="2" t="str">
        <f t="shared" si="98"/>
        <v>Bangalore</v>
      </c>
      <c r="M3615" s="2" t="str">
        <f t="shared" si="99"/>
        <v>Bangalore-Bangalore</v>
      </c>
      <c r="N3615" s="2" t="str">
        <f t="shared" si="104"/>
        <v>Local</v>
      </c>
      <c r="O3615" s="2" t="str">
        <f t="shared" si="100"/>
        <v>FastWheels</v>
      </c>
      <c r="P3615" s="2">
        <f t="shared" si="101"/>
        <v>-5</v>
      </c>
      <c r="Q3615" s="2">
        <f t="shared" si="102"/>
        <v>0</v>
      </c>
      <c r="R3615" s="2">
        <f t="shared" si="103"/>
        <v>108</v>
      </c>
    </row>
    <row r="3616" spans="1:18" ht="14.25" customHeight="1">
      <c r="A3616" s="2">
        <v>397066</v>
      </c>
      <c r="B3616" s="2" t="s">
        <v>36</v>
      </c>
      <c r="C3616" s="2" t="s">
        <v>31</v>
      </c>
      <c r="D3616" s="2" t="s">
        <v>41</v>
      </c>
      <c r="E3616" s="2" t="s">
        <v>38</v>
      </c>
      <c r="F3616" s="2" t="s">
        <v>34</v>
      </c>
      <c r="G3616" s="4">
        <v>43536.855300925927</v>
      </c>
      <c r="H3616" s="4">
        <v>43540.855300925927</v>
      </c>
      <c r="I3616" s="4">
        <v>43541.855300925927</v>
      </c>
      <c r="J3616" s="2">
        <v>0</v>
      </c>
      <c r="K3616" s="2">
        <v>120</v>
      </c>
      <c r="L3616" s="2" t="str">
        <f t="shared" si="98"/>
        <v>Delhi</v>
      </c>
      <c r="M3616" s="2" t="str">
        <f t="shared" si="99"/>
        <v>Delhi-Delhi</v>
      </c>
      <c r="N3616" s="2" t="str">
        <f t="shared" si="104"/>
        <v>Local</v>
      </c>
      <c r="O3616" s="2" t="str">
        <f t="shared" si="100"/>
        <v>Ship2Home</v>
      </c>
      <c r="P3616" s="2">
        <f t="shared" si="101"/>
        <v>-1</v>
      </c>
      <c r="Q3616" s="2">
        <f t="shared" si="102"/>
        <v>4</v>
      </c>
      <c r="R3616" s="2">
        <f t="shared" si="103"/>
        <v>120</v>
      </c>
    </row>
    <row r="3617" spans="1:18" ht="14.25" customHeight="1">
      <c r="A3617" s="2">
        <v>806346</v>
      </c>
      <c r="B3617" s="2" t="s">
        <v>39</v>
      </c>
      <c r="C3617" s="2" t="s">
        <v>45</v>
      </c>
      <c r="D3617" s="2" t="s">
        <v>41</v>
      </c>
      <c r="E3617" s="2" t="s">
        <v>38</v>
      </c>
      <c r="F3617" s="2" t="s">
        <v>34</v>
      </c>
      <c r="G3617" s="4">
        <v>43536.855590277781</v>
      </c>
      <c r="H3617" s="4">
        <v>43538.855590277781</v>
      </c>
      <c r="I3617" s="4">
        <v>43543.855590277781</v>
      </c>
      <c r="J3617" s="2">
        <v>49</v>
      </c>
      <c r="K3617" s="2">
        <v>125</v>
      </c>
      <c r="L3617" s="2" t="str">
        <f t="shared" si="98"/>
        <v>Chennai</v>
      </c>
      <c r="M3617" s="2" t="str">
        <f t="shared" si="99"/>
        <v>Delhi-Chennai</v>
      </c>
      <c r="N3617" s="2" t="str">
        <f t="shared" si="104"/>
        <v>Outstation</v>
      </c>
      <c r="O3617" s="2" t="str">
        <f t="shared" si="100"/>
        <v>Ship2Home</v>
      </c>
      <c r="P3617" s="2">
        <f t="shared" si="101"/>
        <v>-5</v>
      </c>
      <c r="Q3617" s="2">
        <f t="shared" si="102"/>
        <v>2</v>
      </c>
      <c r="R3617" s="2">
        <f t="shared" si="103"/>
        <v>174</v>
      </c>
    </row>
    <row r="3618" spans="1:18" ht="14.25" customHeight="1">
      <c r="A3618" s="2">
        <v>67688</v>
      </c>
      <c r="B3618" s="2" t="s">
        <v>39</v>
      </c>
      <c r="C3618" s="2" t="s">
        <v>40</v>
      </c>
      <c r="D3618" s="2" t="s">
        <v>32</v>
      </c>
      <c r="E3618" s="2" t="s">
        <v>44</v>
      </c>
      <c r="F3618" s="2" t="s">
        <v>34</v>
      </c>
      <c r="G3618" s="4">
        <v>43536.860590277778</v>
      </c>
      <c r="H3618" s="4">
        <v>43543.860590277778</v>
      </c>
      <c r="I3618" s="4">
        <v>43540.860590277778</v>
      </c>
      <c r="J3618" s="2">
        <v>64</v>
      </c>
      <c r="K3618" s="2">
        <v>90</v>
      </c>
      <c r="L3618" s="2" t="str">
        <f t="shared" si="98"/>
        <v>Kolkata</v>
      </c>
      <c r="M3618" s="2" t="str">
        <f t="shared" si="99"/>
        <v>Bangalore-Kolkata</v>
      </c>
      <c r="N3618" s="2" t="str">
        <f t="shared" si="104"/>
        <v>Outstation</v>
      </c>
      <c r="O3618" s="2" t="str">
        <f t="shared" si="100"/>
        <v>FastWheels</v>
      </c>
      <c r="P3618" s="2">
        <f t="shared" si="101"/>
        <v>3</v>
      </c>
      <c r="Q3618" s="2">
        <f t="shared" si="102"/>
        <v>7</v>
      </c>
      <c r="R3618" s="2">
        <f t="shared" si="103"/>
        <v>154</v>
      </c>
    </row>
    <row r="3619" spans="1:18" ht="14.25" customHeight="1">
      <c r="A3619" s="2">
        <v>306207</v>
      </c>
      <c r="B3619" s="2" t="s">
        <v>39</v>
      </c>
      <c r="C3619" s="2" t="s">
        <v>31</v>
      </c>
      <c r="D3619" s="2" t="s">
        <v>41</v>
      </c>
      <c r="E3619" s="2" t="s">
        <v>44</v>
      </c>
      <c r="F3619" s="2" t="s">
        <v>34</v>
      </c>
      <c r="G3619" s="4">
        <v>43536.865266203706</v>
      </c>
      <c r="H3619" s="4">
        <v>43537.865266203706</v>
      </c>
      <c r="I3619" s="4">
        <v>43541.865266203706</v>
      </c>
      <c r="J3619" s="2">
        <v>0</v>
      </c>
      <c r="K3619" s="2">
        <v>103</v>
      </c>
      <c r="L3619" s="2" t="str">
        <f t="shared" si="98"/>
        <v>Delhi</v>
      </c>
      <c r="M3619" s="2" t="str">
        <f t="shared" si="99"/>
        <v>Delhi-Delhi</v>
      </c>
      <c r="N3619" s="2" t="str">
        <f t="shared" si="104"/>
        <v>Local</v>
      </c>
      <c r="O3619" s="2" t="str">
        <f t="shared" si="100"/>
        <v>FastWheels</v>
      </c>
      <c r="P3619" s="2">
        <f t="shared" si="101"/>
        <v>-4</v>
      </c>
      <c r="Q3619" s="2">
        <f t="shared" si="102"/>
        <v>1</v>
      </c>
      <c r="R3619" s="2">
        <f t="shared" si="103"/>
        <v>103</v>
      </c>
    </row>
    <row r="3620" spans="1:18" ht="14.25" customHeight="1">
      <c r="A3620" s="2">
        <v>101053</v>
      </c>
      <c r="B3620" s="2" t="s">
        <v>39</v>
      </c>
      <c r="C3620" s="2" t="s">
        <v>45</v>
      </c>
      <c r="D3620" s="2" t="s">
        <v>32</v>
      </c>
      <c r="E3620" s="2" t="s">
        <v>33</v>
      </c>
      <c r="F3620" s="2" t="s">
        <v>34</v>
      </c>
      <c r="G3620" s="4">
        <v>43536.867314814815</v>
      </c>
      <c r="H3620" s="4">
        <v>43539.867314814815</v>
      </c>
      <c r="I3620" s="4">
        <v>43540.867314814815</v>
      </c>
      <c r="J3620" s="2">
        <v>34</v>
      </c>
      <c r="K3620" s="2">
        <v>129</v>
      </c>
      <c r="L3620" s="2" t="str">
        <f t="shared" si="98"/>
        <v>Chennai</v>
      </c>
      <c r="M3620" s="2" t="str">
        <f t="shared" si="99"/>
        <v>Bangalore-Chennai</v>
      </c>
      <c r="N3620" s="2" t="str">
        <f t="shared" si="104"/>
        <v>Outstation</v>
      </c>
      <c r="O3620" s="2" t="str">
        <f t="shared" si="100"/>
        <v>Ship2Home</v>
      </c>
      <c r="P3620" s="2">
        <f t="shared" si="101"/>
        <v>-1</v>
      </c>
      <c r="Q3620" s="2">
        <f t="shared" si="102"/>
        <v>3</v>
      </c>
      <c r="R3620" s="2">
        <f t="shared" si="103"/>
        <v>163</v>
      </c>
    </row>
    <row r="3621" spans="1:18" ht="14.25" customHeight="1">
      <c r="A3621" s="2">
        <v>929329</v>
      </c>
      <c r="B3621" s="2" t="s">
        <v>46</v>
      </c>
      <c r="C3621" s="2" t="s">
        <v>31</v>
      </c>
      <c r="D3621" s="2" t="s">
        <v>41</v>
      </c>
      <c r="E3621" s="2" t="s">
        <v>33</v>
      </c>
      <c r="F3621" s="2" t="s">
        <v>34</v>
      </c>
      <c r="G3621" s="4">
        <v>43536.877754629626</v>
      </c>
      <c r="H3621" s="4">
        <v>43540.877754629626</v>
      </c>
      <c r="I3621" s="4">
        <v>43542.877754629626</v>
      </c>
      <c r="J3621" s="2">
        <v>0</v>
      </c>
      <c r="K3621" s="2">
        <v>127</v>
      </c>
      <c r="L3621" s="2" t="str">
        <f t="shared" si="98"/>
        <v>Delhi</v>
      </c>
      <c r="M3621" s="2" t="str">
        <f t="shared" si="99"/>
        <v>Delhi-Delhi</v>
      </c>
      <c r="N3621" s="2" t="str">
        <f t="shared" si="104"/>
        <v>Local</v>
      </c>
      <c r="O3621" s="2" t="str">
        <f t="shared" si="100"/>
        <v>Ship2Home</v>
      </c>
      <c r="P3621" s="2">
        <f t="shared" si="101"/>
        <v>-2</v>
      </c>
      <c r="Q3621" s="2">
        <f t="shared" si="102"/>
        <v>4</v>
      </c>
      <c r="R3621" s="2">
        <f t="shared" si="103"/>
        <v>127</v>
      </c>
    </row>
    <row r="3622" spans="1:18" ht="14.25" customHeight="1">
      <c r="A3622" s="2">
        <v>444029</v>
      </c>
      <c r="B3622" s="2" t="s">
        <v>46</v>
      </c>
      <c r="C3622" s="2" t="s">
        <v>31</v>
      </c>
      <c r="D3622" s="2" t="s">
        <v>32</v>
      </c>
      <c r="E3622" s="2" t="s">
        <v>33</v>
      </c>
      <c r="F3622" s="2" t="s">
        <v>34</v>
      </c>
      <c r="G3622" s="4">
        <v>43536.877766203703</v>
      </c>
      <c r="H3622" s="4">
        <v>43541.877766203703</v>
      </c>
      <c r="I3622" s="4">
        <v>43542.877766203703</v>
      </c>
      <c r="J3622" s="2">
        <v>40</v>
      </c>
      <c r="K3622" s="2">
        <v>121</v>
      </c>
      <c r="L3622" s="2" t="str">
        <f t="shared" si="98"/>
        <v>Delhi</v>
      </c>
      <c r="M3622" s="2" t="str">
        <f t="shared" si="99"/>
        <v>Bangalore-Delhi</v>
      </c>
      <c r="N3622" s="2" t="str">
        <f t="shared" si="104"/>
        <v>Outstation</v>
      </c>
      <c r="O3622" s="2" t="str">
        <f t="shared" si="100"/>
        <v>Ship2Home</v>
      </c>
      <c r="P3622" s="2">
        <f t="shared" si="101"/>
        <v>-1</v>
      </c>
      <c r="Q3622" s="2">
        <f t="shared" si="102"/>
        <v>5</v>
      </c>
      <c r="R3622" s="2">
        <f t="shared" si="103"/>
        <v>161</v>
      </c>
    </row>
    <row r="3623" spans="1:18" ht="14.25" customHeight="1">
      <c r="A3623" s="2">
        <v>282345</v>
      </c>
      <c r="B3623" s="2" t="s">
        <v>36</v>
      </c>
      <c r="C3623" s="2" t="s">
        <v>40</v>
      </c>
      <c r="D3623" s="2" t="s">
        <v>41</v>
      </c>
      <c r="E3623" s="2" t="s">
        <v>44</v>
      </c>
      <c r="F3623" s="2" t="s">
        <v>34</v>
      </c>
      <c r="G3623" s="4">
        <v>43536.879432870373</v>
      </c>
      <c r="H3623" s="4">
        <v>43544.879432870373</v>
      </c>
      <c r="I3623" s="4">
        <v>43539.879432870373</v>
      </c>
      <c r="J3623" s="2">
        <v>60</v>
      </c>
      <c r="K3623" s="2">
        <v>85</v>
      </c>
      <c r="L3623" s="2" t="str">
        <f t="shared" si="98"/>
        <v>Kolkata</v>
      </c>
      <c r="M3623" s="2" t="str">
        <f t="shared" si="99"/>
        <v>Delhi-Kolkata</v>
      </c>
      <c r="N3623" s="2" t="str">
        <f t="shared" si="104"/>
        <v>Outstation</v>
      </c>
      <c r="O3623" s="2" t="str">
        <f t="shared" si="100"/>
        <v>FastWheels</v>
      </c>
      <c r="P3623" s="2">
        <f t="shared" si="101"/>
        <v>5</v>
      </c>
      <c r="Q3623" s="2">
        <f t="shared" si="102"/>
        <v>8</v>
      </c>
      <c r="R3623" s="2">
        <f t="shared" si="103"/>
        <v>145</v>
      </c>
    </row>
    <row r="3624" spans="1:18" ht="14.25" customHeight="1">
      <c r="A3624" s="2">
        <v>736527</v>
      </c>
      <c r="B3624" s="2" t="s">
        <v>36</v>
      </c>
      <c r="C3624" s="2" t="s">
        <v>40</v>
      </c>
      <c r="D3624" s="2" t="s">
        <v>32</v>
      </c>
      <c r="E3624" s="2" t="s">
        <v>44</v>
      </c>
      <c r="F3624" s="2" t="s">
        <v>34</v>
      </c>
      <c r="G3624" s="4">
        <v>43536.879826388889</v>
      </c>
      <c r="H3624" s="4">
        <v>43542.879826388889</v>
      </c>
      <c r="I3624" s="4">
        <v>43542.879826388889</v>
      </c>
      <c r="J3624" s="2">
        <v>71</v>
      </c>
      <c r="K3624" s="2">
        <v>94</v>
      </c>
      <c r="L3624" s="2" t="str">
        <f t="shared" si="98"/>
        <v>Kolkata</v>
      </c>
      <c r="M3624" s="2" t="str">
        <f t="shared" si="99"/>
        <v>Bangalore-Kolkata</v>
      </c>
      <c r="N3624" s="2" t="str">
        <f t="shared" si="104"/>
        <v>Outstation</v>
      </c>
      <c r="O3624" s="2" t="str">
        <f t="shared" si="100"/>
        <v>FastWheels</v>
      </c>
      <c r="P3624" s="2">
        <f t="shared" si="101"/>
        <v>0</v>
      </c>
      <c r="Q3624" s="2">
        <f t="shared" si="102"/>
        <v>6</v>
      </c>
      <c r="R3624" s="2">
        <f t="shared" si="103"/>
        <v>165</v>
      </c>
    </row>
    <row r="3625" spans="1:18" ht="14.25" customHeight="1">
      <c r="A3625" s="2">
        <v>679796</v>
      </c>
      <c r="B3625" s="2" t="s">
        <v>47</v>
      </c>
      <c r="C3625" s="2" t="s">
        <v>37</v>
      </c>
      <c r="D3625" s="2" t="s">
        <v>32</v>
      </c>
      <c r="E3625" s="2" t="s">
        <v>44</v>
      </c>
      <c r="F3625" s="2" t="s">
        <v>34</v>
      </c>
      <c r="G3625" s="4">
        <v>43536.880416666667</v>
      </c>
      <c r="H3625" s="4">
        <v>43539.880416666667</v>
      </c>
      <c r="I3625" s="4">
        <v>43543.880416666667</v>
      </c>
      <c r="J3625" s="2">
        <v>26</v>
      </c>
      <c r="K3625" s="2">
        <v>107</v>
      </c>
      <c r="L3625" s="2" t="str">
        <f t="shared" si="98"/>
        <v>Mumbai</v>
      </c>
      <c r="M3625" s="2" t="str">
        <f t="shared" si="99"/>
        <v>Bangalore-Mumbai</v>
      </c>
      <c r="N3625" s="2" t="str">
        <f t="shared" si="104"/>
        <v>Outstation</v>
      </c>
      <c r="O3625" s="2" t="str">
        <f t="shared" si="100"/>
        <v>FastWheels</v>
      </c>
      <c r="P3625" s="2">
        <f t="shared" si="101"/>
        <v>-4</v>
      </c>
      <c r="Q3625" s="2">
        <f t="shared" si="102"/>
        <v>3</v>
      </c>
      <c r="R3625" s="2">
        <f t="shared" si="103"/>
        <v>133</v>
      </c>
    </row>
    <row r="3626" spans="1:18" ht="14.25" customHeight="1">
      <c r="A3626" s="2">
        <v>557885</v>
      </c>
      <c r="B3626" s="2" t="s">
        <v>36</v>
      </c>
      <c r="C3626" s="2" t="s">
        <v>37</v>
      </c>
      <c r="D3626" s="2" t="s">
        <v>32</v>
      </c>
      <c r="E3626" s="2" t="s">
        <v>33</v>
      </c>
      <c r="F3626" s="2" t="s">
        <v>34</v>
      </c>
      <c r="G3626" s="4">
        <v>43536.888437499998</v>
      </c>
      <c r="H3626" s="4">
        <v>43545.888437499998</v>
      </c>
      <c r="I3626" s="4">
        <v>43539.888437499998</v>
      </c>
      <c r="J3626" s="2">
        <v>26</v>
      </c>
      <c r="K3626" s="2">
        <v>114</v>
      </c>
      <c r="L3626" s="2" t="str">
        <f t="shared" si="98"/>
        <v>Mumbai</v>
      </c>
      <c r="M3626" s="2" t="str">
        <f t="shared" si="99"/>
        <v>Bangalore-Mumbai</v>
      </c>
      <c r="N3626" s="2" t="str">
        <f t="shared" si="104"/>
        <v>Outstation</v>
      </c>
      <c r="O3626" s="2" t="str">
        <f t="shared" si="100"/>
        <v>Ship2Home</v>
      </c>
      <c r="P3626" s="2">
        <f t="shared" si="101"/>
        <v>6</v>
      </c>
      <c r="Q3626" s="2">
        <f t="shared" si="102"/>
        <v>9</v>
      </c>
      <c r="R3626" s="2">
        <f t="shared" si="103"/>
        <v>140</v>
      </c>
    </row>
    <row r="3627" spans="1:18" ht="14.25" customHeight="1">
      <c r="A3627" s="2">
        <v>931584</v>
      </c>
      <c r="B3627" s="2" t="s">
        <v>48</v>
      </c>
      <c r="C3627" s="2" t="s">
        <v>45</v>
      </c>
      <c r="D3627" s="2" t="s">
        <v>32</v>
      </c>
      <c r="E3627" s="2" t="s">
        <v>44</v>
      </c>
      <c r="F3627" s="2" t="s">
        <v>34</v>
      </c>
      <c r="G3627" s="4">
        <v>43536.892372685186</v>
      </c>
      <c r="H3627" s="4">
        <v>43542.892372685186</v>
      </c>
      <c r="I3627" s="4">
        <v>43542.892372685186</v>
      </c>
      <c r="J3627" s="2">
        <v>42</v>
      </c>
      <c r="K3627" s="2">
        <v>123</v>
      </c>
      <c r="L3627" s="2" t="str">
        <f t="shared" si="98"/>
        <v>Chennai</v>
      </c>
      <c r="M3627" s="2" t="str">
        <f t="shared" si="99"/>
        <v>Bangalore-Chennai</v>
      </c>
      <c r="N3627" s="2" t="str">
        <f t="shared" si="104"/>
        <v>Outstation</v>
      </c>
      <c r="O3627" s="2" t="str">
        <f t="shared" si="100"/>
        <v>FastWheels</v>
      </c>
      <c r="P3627" s="2">
        <f t="shared" si="101"/>
        <v>0</v>
      </c>
      <c r="Q3627" s="2">
        <f t="shared" si="102"/>
        <v>6</v>
      </c>
      <c r="R3627" s="2">
        <f t="shared" si="103"/>
        <v>165</v>
      </c>
    </row>
    <row r="3628" spans="1:18" ht="14.25" customHeight="1">
      <c r="A3628" s="2">
        <v>272525</v>
      </c>
      <c r="B3628" s="2" t="s">
        <v>36</v>
      </c>
      <c r="C3628" s="2" t="s">
        <v>43</v>
      </c>
      <c r="D3628" s="2" t="s">
        <v>41</v>
      </c>
      <c r="E3628" s="2" t="s">
        <v>33</v>
      </c>
      <c r="F3628" s="2" t="s">
        <v>34</v>
      </c>
      <c r="G3628" s="4">
        <v>43536.896990740737</v>
      </c>
      <c r="H3628" s="4">
        <v>43540.896990740737</v>
      </c>
      <c r="I3628" s="4">
        <v>43541.896990740737</v>
      </c>
      <c r="J3628" s="2">
        <v>45</v>
      </c>
      <c r="K3628" s="2">
        <v>125</v>
      </c>
      <c r="L3628" s="2" t="str">
        <f t="shared" si="98"/>
        <v>Bangalore</v>
      </c>
      <c r="M3628" s="2" t="str">
        <f t="shared" si="99"/>
        <v>Delhi-Bangalore</v>
      </c>
      <c r="N3628" s="2" t="str">
        <f t="shared" si="104"/>
        <v>Outstation</v>
      </c>
      <c r="O3628" s="2" t="str">
        <f t="shared" si="100"/>
        <v>Ship2Home</v>
      </c>
      <c r="P3628" s="2">
        <f t="shared" si="101"/>
        <v>-1</v>
      </c>
      <c r="Q3628" s="2">
        <f t="shared" si="102"/>
        <v>4</v>
      </c>
      <c r="R3628" s="2">
        <f t="shared" si="103"/>
        <v>170</v>
      </c>
    </row>
    <row r="3629" spans="1:18" ht="14.25" customHeight="1">
      <c r="A3629" s="2">
        <v>546443</v>
      </c>
      <c r="B3629" s="2" t="s">
        <v>46</v>
      </c>
      <c r="C3629" s="2" t="s">
        <v>31</v>
      </c>
      <c r="D3629" s="2" t="s">
        <v>32</v>
      </c>
      <c r="E3629" s="2" t="s">
        <v>33</v>
      </c>
      <c r="F3629" s="2" t="s">
        <v>34</v>
      </c>
      <c r="G3629" s="4">
        <v>43536.901307870372</v>
      </c>
      <c r="H3629" s="4">
        <v>43543.901307870372</v>
      </c>
      <c r="I3629" s="4">
        <v>43539.901307870372</v>
      </c>
      <c r="J3629" s="2">
        <v>40</v>
      </c>
      <c r="K3629" s="2">
        <v>120</v>
      </c>
      <c r="L3629" s="2" t="str">
        <f t="shared" si="98"/>
        <v>Delhi</v>
      </c>
      <c r="M3629" s="2" t="str">
        <f t="shared" si="99"/>
        <v>Bangalore-Delhi</v>
      </c>
      <c r="N3629" s="2" t="str">
        <f t="shared" si="104"/>
        <v>Outstation</v>
      </c>
      <c r="O3629" s="2" t="str">
        <f t="shared" si="100"/>
        <v>Ship2Home</v>
      </c>
      <c r="P3629" s="2">
        <f t="shared" si="101"/>
        <v>4</v>
      </c>
      <c r="Q3629" s="2">
        <f t="shared" si="102"/>
        <v>7</v>
      </c>
      <c r="R3629" s="2">
        <f t="shared" si="103"/>
        <v>160</v>
      </c>
    </row>
    <row r="3630" spans="1:18" ht="14.25" customHeight="1">
      <c r="A3630" s="2">
        <v>229716</v>
      </c>
      <c r="B3630" s="2" t="s">
        <v>36</v>
      </c>
      <c r="C3630" s="2" t="s">
        <v>37</v>
      </c>
      <c r="D3630" s="2" t="s">
        <v>41</v>
      </c>
      <c r="E3630" s="2" t="s">
        <v>44</v>
      </c>
      <c r="F3630" s="2" t="s">
        <v>34</v>
      </c>
      <c r="G3630" s="4">
        <v>43536.904548611114</v>
      </c>
      <c r="H3630" s="4">
        <v>43539.904548611114</v>
      </c>
      <c r="I3630" s="4">
        <v>43543.904548611114</v>
      </c>
      <c r="J3630" s="2">
        <v>37</v>
      </c>
      <c r="K3630" s="2">
        <v>112</v>
      </c>
      <c r="L3630" s="2" t="str">
        <f t="shared" si="98"/>
        <v>Mumbai</v>
      </c>
      <c r="M3630" s="2" t="str">
        <f t="shared" si="99"/>
        <v>Delhi-Mumbai</v>
      </c>
      <c r="N3630" s="2" t="str">
        <f t="shared" si="104"/>
        <v>Outstation</v>
      </c>
      <c r="O3630" s="2" t="str">
        <f t="shared" si="100"/>
        <v>FastWheels</v>
      </c>
      <c r="P3630" s="2">
        <f t="shared" si="101"/>
        <v>-4</v>
      </c>
      <c r="Q3630" s="2">
        <f t="shared" si="102"/>
        <v>3</v>
      </c>
      <c r="R3630" s="2">
        <f t="shared" si="103"/>
        <v>149</v>
      </c>
    </row>
    <row r="3631" spans="1:18" ht="14.25" customHeight="1">
      <c r="A3631" s="2">
        <v>499505</v>
      </c>
      <c r="B3631" s="2" t="s">
        <v>39</v>
      </c>
      <c r="C3631" s="2" t="s">
        <v>45</v>
      </c>
      <c r="D3631" s="2" t="s">
        <v>41</v>
      </c>
      <c r="E3631" s="2" t="s">
        <v>33</v>
      </c>
      <c r="F3631" s="2" t="s">
        <v>34</v>
      </c>
      <c r="G3631" s="4">
        <v>43536.906388888892</v>
      </c>
      <c r="H3631" s="4">
        <v>43539.906388888892</v>
      </c>
      <c r="I3631" s="4">
        <v>43543.906388888892</v>
      </c>
      <c r="J3631" s="2">
        <v>42</v>
      </c>
      <c r="K3631" s="2">
        <v>123</v>
      </c>
      <c r="L3631" s="2" t="str">
        <f t="shared" si="98"/>
        <v>Chennai</v>
      </c>
      <c r="M3631" s="2" t="str">
        <f t="shared" si="99"/>
        <v>Delhi-Chennai</v>
      </c>
      <c r="N3631" s="2" t="str">
        <f t="shared" si="104"/>
        <v>Outstation</v>
      </c>
      <c r="O3631" s="2" t="str">
        <f t="shared" si="100"/>
        <v>Ship2Home</v>
      </c>
      <c r="P3631" s="2">
        <f t="shared" si="101"/>
        <v>-4</v>
      </c>
      <c r="Q3631" s="2">
        <f t="shared" si="102"/>
        <v>3</v>
      </c>
      <c r="R3631" s="2">
        <f t="shared" si="103"/>
        <v>165</v>
      </c>
    </row>
    <row r="3632" spans="1:18" ht="14.25" customHeight="1">
      <c r="A3632" s="2">
        <v>192049</v>
      </c>
      <c r="B3632" s="2" t="s">
        <v>36</v>
      </c>
      <c r="C3632" s="2" t="s">
        <v>37</v>
      </c>
      <c r="D3632" s="2" t="s">
        <v>32</v>
      </c>
      <c r="E3632" s="2" t="s">
        <v>33</v>
      </c>
      <c r="F3632" s="2" t="s">
        <v>34</v>
      </c>
      <c r="G3632" s="4">
        <v>43536.908020833333</v>
      </c>
      <c r="H3632" s="4">
        <v>43540.908020833333</v>
      </c>
      <c r="I3632" s="4">
        <v>43540.908020833333</v>
      </c>
      <c r="J3632" s="2">
        <v>31</v>
      </c>
      <c r="K3632" s="2">
        <v>106</v>
      </c>
      <c r="L3632" s="2" t="str">
        <f t="shared" si="98"/>
        <v>Mumbai</v>
      </c>
      <c r="M3632" s="2" t="str">
        <f t="shared" si="99"/>
        <v>Bangalore-Mumbai</v>
      </c>
      <c r="N3632" s="2" t="str">
        <f t="shared" si="104"/>
        <v>Outstation</v>
      </c>
      <c r="O3632" s="2" t="str">
        <f t="shared" si="100"/>
        <v>Ship2Home</v>
      </c>
      <c r="P3632" s="2">
        <f t="shared" si="101"/>
        <v>0</v>
      </c>
      <c r="Q3632" s="2">
        <f t="shared" si="102"/>
        <v>4</v>
      </c>
      <c r="R3632" s="2">
        <f t="shared" si="103"/>
        <v>137</v>
      </c>
    </row>
    <row r="3633" spans="1:18" ht="14.25" customHeight="1">
      <c r="A3633" s="2">
        <v>516065</v>
      </c>
      <c r="B3633" s="2" t="s">
        <v>36</v>
      </c>
      <c r="C3633" s="2" t="s">
        <v>40</v>
      </c>
      <c r="D3633" s="2" t="s">
        <v>32</v>
      </c>
      <c r="E3633" s="2" t="s">
        <v>33</v>
      </c>
      <c r="F3633" s="2" t="s">
        <v>34</v>
      </c>
      <c r="G3633" s="4">
        <v>43536.909270833334</v>
      </c>
      <c r="H3633" s="4">
        <v>43542.909270833334</v>
      </c>
      <c r="I3633" s="4">
        <v>43540.909270833334</v>
      </c>
      <c r="J3633" s="2">
        <v>31</v>
      </c>
      <c r="K3633" s="2">
        <v>107</v>
      </c>
      <c r="L3633" s="2" t="str">
        <f t="shared" si="98"/>
        <v>Kolkata</v>
      </c>
      <c r="M3633" s="2" t="str">
        <f t="shared" si="99"/>
        <v>Bangalore-Kolkata</v>
      </c>
      <c r="N3633" s="2" t="str">
        <f t="shared" si="104"/>
        <v>Outstation</v>
      </c>
      <c r="O3633" s="2" t="str">
        <f t="shared" si="100"/>
        <v>Ship2Home</v>
      </c>
      <c r="P3633" s="2">
        <f t="shared" si="101"/>
        <v>2</v>
      </c>
      <c r="Q3633" s="2">
        <f t="shared" si="102"/>
        <v>6</v>
      </c>
      <c r="R3633" s="2">
        <f t="shared" si="103"/>
        <v>138</v>
      </c>
    </row>
    <row r="3634" spans="1:18" ht="14.25" customHeight="1">
      <c r="A3634" s="2">
        <v>227918</v>
      </c>
      <c r="B3634" s="2" t="s">
        <v>36</v>
      </c>
      <c r="C3634" s="2" t="s">
        <v>31</v>
      </c>
      <c r="D3634" s="2" t="s">
        <v>32</v>
      </c>
      <c r="E3634" s="2" t="s">
        <v>38</v>
      </c>
      <c r="F3634" s="2" t="s">
        <v>34</v>
      </c>
      <c r="G3634" s="4">
        <v>43536.910787037035</v>
      </c>
      <c r="H3634" s="4">
        <v>43540.910787037035</v>
      </c>
      <c r="I3634" s="4">
        <v>43543.910787037035</v>
      </c>
      <c r="J3634" s="2">
        <v>42</v>
      </c>
      <c r="K3634" s="2">
        <v>124</v>
      </c>
      <c r="L3634" s="2" t="str">
        <f t="shared" si="98"/>
        <v>Delhi</v>
      </c>
      <c r="M3634" s="2" t="str">
        <f t="shared" si="99"/>
        <v>Bangalore-Delhi</v>
      </c>
      <c r="N3634" s="2" t="str">
        <f t="shared" si="104"/>
        <v>Outstation</v>
      </c>
      <c r="O3634" s="2" t="str">
        <f t="shared" si="100"/>
        <v>Ship2Home</v>
      </c>
      <c r="P3634" s="2">
        <f t="shared" si="101"/>
        <v>-3</v>
      </c>
      <c r="Q3634" s="2">
        <f t="shared" si="102"/>
        <v>4</v>
      </c>
      <c r="R3634" s="2">
        <f t="shared" si="103"/>
        <v>166</v>
      </c>
    </row>
    <row r="3635" spans="1:18" ht="14.25" customHeight="1">
      <c r="A3635" s="2">
        <v>822202</v>
      </c>
      <c r="B3635" s="2" t="s">
        <v>39</v>
      </c>
      <c r="C3635" s="2" t="s">
        <v>37</v>
      </c>
      <c r="D3635" s="2" t="s">
        <v>41</v>
      </c>
      <c r="E3635" s="2" t="s">
        <v>38</v>
      </c>
      <c r="F3635" s="2" t="s">
        <v>34</v>
      </c>
      <c r="G3635" s="4">
        <v>43536.912499999999</v>
      </c>
      <c r="H3635" s="4">
        <v>43543.912499999999</v>
      </c>
      <c r="I3635" s="4">
        <v>43542.912499999999</v>
      </c>
      <c r="J3635" s="2">
        <v>30</v>
      </c>
      <c r="K3635" s="2">
        <v>111</v>
      </c>
      <c r="L3635" s="2" t="str">
        <f t="shared" si="98"/>
        <v>Mumbai</v>
      </c>
      <c r="M3635" s="2" t="str">
        <f t="shared" si="99"/>
        <v>Delhi-Mumbai</v>
      </c>
      <c r="N3635" s="2" t="str">
        <f t="shared" si="104"/>
        <v>Outstation</v>
      </c>
      <c r="O3635" s="2" t="str">
        <f t="shared" si="100"/>
        <v>Ship2Home</v>
      </c>
      <c r="P3635" s="2">
        <f t="shared" si="101"/>
        <v>1</v>
      </c>
      <c r="Q3635" s="2">
        <f t="shared" si="102"/>
        <v>7</v>
      </c>
      <c r="R3635" s="2">
        <f t="shared" si="103"/>
        <v>141</v>
      </c>
    </row>
    <row r="3636" spans="1:18" ht="14.25" customHeight="1">
      <c r="A3636" s="2">
        <v>911804</v>
      </c>
      <c r="B3636" s="2" t="s">
        <v>47</v>
      </c>
      <c r="C3636" s="2" t="s">
        <v>43</v>
      </c>
      <c r="D3636" s="2" t="s">
        <v>41</v>
      </c>
      <c r="E3636" s="2" t="s">
        <v>44</v>
      </c>
      <c r="F3636" s="2" t="s">
        <v>34</v>
      </c>
      <c r="G3636" s="4">
        <v>43536.917731481481</v>
      </c>
      <c r="H3636" s="4">
        <v>43539.917731481481</v>
      </c>
      <c r="I3636" s="4">
        <v>43540.917731481481</v>
      </c>
      <c r="J3636" s="2">
        <v>26</v>
      </c>
      <c r="K3636" s="2">
        <v>122</v>
      </c>
      <c r="L3636" s="2" t="str">
        <f t="shared" si="98"/>
        <v>Bangalore</v>
      </c>
      <c r="M3636" s="2" t="str">
        <f t="shared" si="99"/>
        <v>Delhi-Bangalore</v>
      </c>
      <c r="N3636" s="2" t="str">
        <f t="shared" si="104"/>
        <v>Outstation</v>
      </c>
      <c r="O3636" s="2" t="str">
        <f t="shared" si="100"/>
        <v>FastWheels</v>
      </c>
      <c r="P3636" s="2">
        <f t="shared" si="101"/>
        <v>-1</v>
      </c>
      <c r="Q3636" s="2">
        <f t="shared" si="102"/>
        <v>3</v>
      </c>
      <c r="R3636" s="2">
        <f t="shared" si="103"/>
        <v>148</v>
      </c>
    </row>
    <row r="3637" spans="1:18" ht="14.25" customHeight="1">
      <c r="A3637" s="2">
        <v>735398</v>
      </c>
      <c r="B3637" s="2" t="s">
        <v>36</v>
      </c>
      <c r="C3637" s="2" t="s">
        <v>37</v>
      </c>
      <c r="D3637" s="2" t="s">
        <v>41</v>
      </c>
      <c r="E3637" s="2" t="s">
        <v>44</v>
      </c>
      <c r="F3637" s="2" t="s">
        <v>34</v>
      </c>
      <c r="G3637" s="4">
        <v>43536.919386574074</v>
      </c>
      <c r="H3637" s="4">
        <v>43540.919386574074</v>
      </c>
      <c r="I3637" s="4">
        <v>43541.919386574074</v>
      </c>
      <c r="J3637" s="2">
        <v>73</v>
      </c>
      <c r="K3637" s="2">
        <v>91</v>
      </c>
      <c r="L3637" s="2" t="str">
        <f t="shared" si="98"/>
        <v>Mumbai</v>
      </c>
      <c r="M3637" s="2" t="str">
        <f t="shared" si="99"/>
        <v>Delhi-Mumbai</v>
      </c>
      <c r="N3637" s="2" t="str">
        <f t="shared" si="104"/>
        <v>Outstation</v>
      </c>
      <c r="O3637" s="2" t="str">
        <f t="shared" si="100"/>
        <v>FastWheels</v>
      </c>
      <c r="P3637" s="2">
        <f t="shared" si="101"/>
        <v>-1</v>
      </c>
      <c r="Q3637" s="2">
        <f t="shared" si="102"/>
        <v>4</v>
      </c>
      <c r="R3637" s="2">
        <f t="shared" si="103"/>
        <v>164</v>
      </c>
    </row>
    <row r="3638" spans="1:18" ht="14.25" customHeight="1">
      <c r="A3638" s="2">
        <v>495435</v>
      </c>
      <c r="B3638" s="2" t="s">
        <v>39</v>
      </c>
      <c r="C3638" s="2" t="s">
        <v>40</v>
      </c>
      <c r="D3638" s="2" t="s">
        <v>32</v>
      </c>
      <c r="E3638" s="2" t="s">
        <v>44</v>
      </c>
      <c r="F3638" s="2" t="s">
        <v>34</v>
      </c>
      <c r="G3638" s="4">
        <v>43536.921331018515</v>
      </c>
      <c r="H3638" s="4">
        <v>43542.921331018515</v>
      </c>
      <c r="I3638" s="4">
        <v>43539.921331018515</v>
      </c>
      <c r="J3638" s="2">
        <v>76</v>
      </c>
      <c r="K3638" s="2">
        <v>88</v>
      </c>
      <c r="L3638" s="2" t="str">
        <f t="shared" si="98"/>
        <v>Kolkata</v>
      </c>
      <c r="M3638" s="2" t="str">
        <f t="shared" si="99"/>
        <v>Bangalore-Kolkata</v>
      </c>
      <c r="N3638" s="2" t="str">
        <f t="shared" si="104"/>
        <v>Outstation</v>
      </c>
      <c r="O3638" s="2" t="str">
        <f t="shared" si="100"/>
        <v>FastWheels</v>
      </c>
      <c r="P3638" s="2">
        <f t="shared" si="101"/>
        <v>3</v>
      </c>
      <c r="Q3638" s="2">
        <f t="shared" si="102"/>
        <v>6</v>
      </c>
      <c r="R3638" s="2">
        <f t="shared" si="103"/>
        <v>164</v>
      </c>
    </row>
    <row r="3639" spans="1:18" ht="14.25" customHeight="1">
      <c r="A3639" s="2">
        <v>960004</v>
      </c>
      <c r="B3639" s="2" t="s">
        <v>48</v>
      </c>
      <c r="C3639" s="2" t="s">
        <v>37</v>
      </c>
      <c r="D3639" s="2" t="s">
        <v>41</v>
      </c>
      <c r="E3639" s="2" t="s">
        <v>44</v>
      </c>
      <c r="F3639" s="2" t="s">
        <v>34</v>
      </c>
      <c r="G3639" s="4">
        <v>43536.92396990741</v>
      </c>
      <c r="H3639" s="4">
        <v>43538.92396990741</v>
      </c>
      <c r="I3639" s="4">
        <v>43540.92396990741</v>
      </c>
      <c r="J3639" s="2">
        <v>70</v>
      </c>
      <c r="K3639" s="2">
        <v>87</v>
      </c>
      <c r="L3639" s="2" t="str">
        <f t="shared" si="98"/>
        <v>Mumbai</v>
      </c>
      <c r="M3639" s="2" t="str">
        <f t="shared" si="99"/>
        <v>Delhi-Mumbai</v>
      </c>
      <c r="N3639" s="2" t="str">
        <f t="shared" si="104"/>
        <v>Outstation</v>
      </c>
      <c r="O3639" s="2" t="str">
        <f t="shared" si="100"/>
        <v>FastWheels</v>
      </c>
      <c r="P3639" s="2">
        <f t="shared" si="101"/>
        <v>-2</v>
      </c>
      <c r="Q3639" s="2">
        <f t="shared" si="102"/>
        <v>2</v>
      </c>
      <c r="R3639" s="2">
        <f t="shared" si="103"/>
        <v>157</v>
      </c>
    </row>
    <row r="3640" spans="1:18" ht="14.25" customHeight="1">
      <c r="A3640" s="2">
        <v>173081</v>
      </c>
      <c r="B3640" s="2" t="s">
        <v>30</v>
      </c>
      <c r="C3640" s="2" t="s">
        <v>31</v>
      </c>
      <c r="D3640" s="2" t="s">
        <v>32</v>
      </c>
      <c r="E3640" s="2" t="s">
        <v>33</v>
      </c>
      <c r="F3640" s="2" t="s">
        <v>34</v>
      </c>
      <c r="G3640" s="4">
        <v>43536.928587962961</v>
      </c>
      <c r="H3640" s="4">
        <v>43544.928587962961</v>
      </c>
      <c r="I3640" s="4">
        <v>43541.928587962961</v>
      </c>
      <c r="J3640" s="2">
        <v>28</v>
      </c>
      <c r="K3640" s="2">
        <v>127</v>
      </c>
      <c r="L3640" s="2" t="str">
        <f t="shared" si="98"/>
        <v>Delhi</v>
      </c>
      <c r="M3640" s="2" t="str">
        <f t="shared" si="99"/>
        <v>Bangalore-Delhi</v>
      </c>
      <c r="N3640" s="2" t="str">
        <f t="shared" si="104"/>
        <v>Outstation</v>
      </c>
      <c r="O3640" s="2" t="str">
        <f t="shared" si="100"/>
        <v>Ship2Home</v>
      </c>
      <c r="P3640" s="2">
        <f t="shared" si="101"/>
        <v>3</v>
      </c>
      <c r="Q3640" s="2">
        <f t="shared" si="102"/>
        <v>8</v>
      </c>
      <c r="R3640" s="2">
        <f t="shared" si="103"/>
        <v>155</v>
      </c>
    </row>
    <row r="3641" spans="1:18" ht="14.25" customHeight="1">
      <c r="A3641" s="2">
        <v>16923</v>
      </c>
      <c r="B3641" s="2" t="s">
        <v>30</v>
      </c>
      <c r="C3641" s="2" t="s">
        <v>40</v>
      </c>
      <c r="D3641" s="2" t="s">
        <v>32</v>
      </c>
      <c r="E3641" s="2" t="s">
        <v>33</v>
      </c>
      <c r="F3641" s="2" t="s">
        <v>34</v>
      </c>
      <c r="G3641" s="4">
        <v>43536.929583333331</v>
      </c>
      <c r="H3641" s="4">
        <v>43542.929583333331</v>
      </c>
      <c r="I3641" s="4">
        <v>43540.929583333331</v>
      </c>
      <c r="J3641" s="2">
        <v>47</v>
      </c>
      <c r="K3641" s="2">
        <v>113</v>
      </c>
      <c r="L3641" s="2" t="str">
        <f t="shared" si="98"/>
        <v>Kolkata</v>
      </c>
      <c r="M3641" s="2" t="str">
        <f t="shared" si="99"/>
        <v>Bangalore-Kolkata</v>
      </c>
      <c r="N3641" s="2" t="str">
        <f t="shared" si="104"/>
        <v>Outstation</v>
      </c>
      <c r="O3641" s="2" t="str">
        <f t="shared" si="100"/>
        <v>Ship2Home</v>
      </c>
      <c r="P3641" s="2">
        <f t="shared" si="101"/>
        <v>2</v>
      </c>
      <c r="Q3641" s="2">
        <f t="shared" si="102"/>
        <v>6</v>
      </c>
      <c r="R3641" s="2">
        <f t="shared" si="103"/>
        <v>160</v>
      </c>
    </row>
    <row r="3642" spans="1:18" ht="14.25" customHeight="1">
      <c r="A3642" s="2">
        <v>947460</v>
      </c>
      <c r="B3642" s="2" t="s">
        <v>30</v>
      </c>
      <c r="C3642" s="2" t="s">
        <v>40</v>
      </c>
      <c r="D3642" s="2" t="s">
        <v>32</v>
      </c>
      <c r="E3642" s="2" t="s">
        <v>44</v>
      </c>
      <c r="F3642" s="2" t="s">
        <v>34</v>
      </c>
      <c r="G3642" s="4">
        <v>43536.930752314816</v>
      </c>
      <c r="H3642" s="4">
        <v>43543.930752314816</v>
      </c>
      <c r="I3642" s="4">
        <v>43539.930752314816</v>
      </c>
      <c r="J3642" s="2">
        <v>36</v>
      </c>
      <c r="K3642" s="2">
        <v>106</v>
      </c>
      <c r="L3642" s="2" t="str">
        <f t="shared" si="98"/>
        <v>Kolkata</v>
      </c>
      <c r="M3642" s="2" t="str">
        <f t="shared" si="99"/>
        <v>Bangalore-Kolkata</v>
      </c>
      <c r="N3642" s="2" t="str">
        <f t="shared" si="104"/>
        <v>Outstation</v>
      </c>
      <c r="O3642" s="2" t="str">
        <f t="shared" si="100"/>
        <v>FastWheels</v>
      </c>
      <c r="P3642" s="2">
        <f t="shared" si="101"/>
        <v>4</v>
      </c>
      <c r="Q3642" s="2">
        <f t="shared" si="102"/>
        <v>7</v>
      </c>
      <c r="R3642" s="2">
        <f t="shared" si="103"/>
        <v>142</v>
      </c>
    </row>
    <row r="3643" spans="1:18" ht="14.25" customHeight="1">
      <c r="A3643" s="2">
        <v>788147</v>
      </c>
      <c r="B3643" s="2" t="s">
        <v>39</v>
      </c>
      <c r="C3643" s="2" t="s">
        <v>43</v>
      </c>
      <c r="D3643" s="2" t="s">
        <v>41</v>
      </c>
      <c r="E3643" s="2" t="s">
        <v>33</v>
      </c>
      <c r="F3643" s="2" t="s">
        <v>34</v>
      </c>
      <c r="G3643" s="4">
        <v>43536.935081018521</v>
      </c>
      <c r="H3643" s="4">
        <v>43542.935081018521</v>
      </c>
      <c r="I3643" s="4">
        <v>43543.935081018521</v>
      </c>
      <c r="J3643" s="2">
        <v>30</v>
      </c>
      <c r="K3643" s="2">
        <v>125</v>
      </c>
      <c r="L3643" s="2" t="str">
        <f t="shared" si="98"/>
        <v>Bangalore</v>
      </c>
      <c r="M3643" s="2" t="str">
        <f t="shared" si="99"/>
        <v>Delhi-Bangalore</v>
      </c>
      <c r="N3643" s="2" t="str">
        <f t="shared" si="104"/>
        <v>Outstation</v>
      </c>
      <c r="O3643" s="2" t="str">
        <f t="shared" si="100"/>
        <v>Ship2Home</v>
      </c>
      <c r="P3643" s="2">
        <f t="shared" si="101"/>
        <v>-1</v>
      </c>
      <c r="Q3643" s="2">
        <f t="shared" si="102"/>
        <v>6</v>
      </c>
      <c r="R3643" s="2">
        <f t="shared" si="103"/>
        <v>155</v>
      </c>
    </row>
    <row r="3644" spans="1:18" ht="14.25" customHeight="1">
      <c r="A3644" s="2">
        <v>791298</v>
      </c>
      <c r="B3644" s="2" t="s">
        <v>48</v>
      </c>
      <c r="C3644" s="2" t="s">
        <v>40</v>
      </c>
      <c r="D3644" s="2" t="s">
        <v>41</v>
      </c>
      <c r="E3644" s="2" t="s">
        <v>38</v>
      </c>
      <c r="F3644" s="2" t="s">
        <v>34</v>
      </c>
      <c r="G3644" s="4">
        <v>43536.937476851854</v>
      </c>
      <c r="H3644" s="4">
        <v>43542.937476851854</v>
      </c>
      <c r="I3644" s="4">
        <v>43543.937476851854</v>
      </c>
      <c r="J3644" s="2">
        <v>34</v>
      </c>
      <c r="K3644" s="2">
        <v>111</v>
      </c>
      <c r="L3644" s="2" t="str">
        <f t="shared" si="98"/>
        <v>Kolkata</v>
      </c>
      <c r="M3644" s="2" t="str">
        <f t="shared" si="99"/>
        <v>Delhi-Kolkata</v>
      </c>
      <c r="N3644" s="2" t="str">
        <f t="shared" si="104"/>
        <v>Outstation</v>
      </c>
      <c r="O3644" s="2" t="str">
        <f t="shared" si="100"/>
        <v>Ship2Home</v>
      </c>
      <c r="P3644" s="2">
        <f t="shared" si="101"/>
        <v>-1</v>
      </c>
      <c r="Q3644" s="2">
        <f t="shared" si="102"/>
        <v>6</v>
      </c>
      <c r="R3644" s="2">
        <f t="shared" si="103"/>
        <v>145</v>
      </c>
    </row>
    <row r="3645" spans="1:18" ht="14.25" customHeight="1">
      <c r="A3645" s="2">
        <v>128282</v>
      </c>
      <c r="B3645" s="2" t="s">
        <v>42</v>
      </c>
      <c r="C3645" s="2" t="s">
        <v>31</v>
      </c>
      <c r="D3645" s="2" t="s">
        <v>41</v>
      </c>
      <c r="E3645" s="2" t="s">
        <v>44</v>
      </c>
      <c r="F3645" s="2" t="s">
        <v>34</v>
      </c>
      <c r="G3645" s="4">
        <v>43536.939699074072</v>
      </c>
      <c r="H3645" s="4">
        <v>43539.939699074072</v>
      </c>
      <c r="I3645" s="4">
        <v>43539.939699074072</v>
      </c>
      <c r="J3645" s="2">
        <v>0</v>
      </c>
      <c r="K3645" s="2">
        <v>102</v>
      </c>
      <c r="L3645" s="2" t="str">
        <f t="shared" si="98"/>
        <v>Delhi</v>
      </c>
      <c r="M3645" s="2" t="str">
        <f t="shared" si="99"/>
        <v>Delhi-Delhi</v>
      </c>
      <c r="N3645" s="2" t="str">
        <f t="shared" si="104"/>
        <v>Local</v>
      </c>
      <c r="O3645" s="2" t="str">
        <f t="shared" si="100"/>
        <v>FastWheels</v>
      </c>
      <c r="P3645" s="2">
        <f t="shared" si="101"/>
        <v>0</v>
      </c>
      <c r="Q3645" s="2">
        <f t="shared" si="102"/>
        <v>3</v>
      </c>
      <c r="R3645" s="2">
        <f t="shared" si="103"/>
        <v>102</v>
      </c>
    </row>
    <row r="3646" spans="1:18" ht="14.25" customHeight="1">
      <c r="A3646" s="2">
        <v>913347</v>
      </c>
      <c r="B3646" s="2" t="s">
        <v>36</v>
      </c>
      <c r="C3646" s="2" t="s">
        <v>40</v>
      </c>
      <c r="D3646" s="2" t="s">
        <v>41</v>
      </c>
      <c r="E3646" s="2" t="s">
        <v>44</v>
      </c>
      <c r="F3646" s="2" t="s">
        <v>34</v>
      </c>
      <c r="G3646" s="4">
        <v>43536.942754629628</v>
      </c>
      <c r="H3646" s="4">
        <v>43544.942754629628</v>
      </c>
      <c r="I3646" s="4">
        <v>43543.942754629628</v>
      </c>
      <c r="J3646" s="2">
        <v>79</v>
      </c>
      <c r="K3646" s="2">
        <v>94</v>
      </c>
      <c r="L3646" s="2" t="str">
        <f t="shared" si="98"/>
        <v>Kolkata</v>
      </c>
      <c r="M3646" s="2" t="str">
        <f t="shared" si="99"/>
        <v>Delhi-Kolkata</v>
      </c>
      <c r="N3646" s="2" t="str">
        <f t="shared" si="104"/>
        <v>Outstation</v>
      </c>
      <c r="O3646" s="2" t="str">
        <f t="shared" si="100"/>
        <v>FastWheels</v>
      </c>
      <c r="P3646" s="2">
        <f t="shared" si="101"/>
        <v>1</v>
      </c>
      <c r="Q3646" s="2">
        <f t="shared" si="102"/>
        <v>8</v>
      </c>
      <c r="R3646" s="2">
        <f t="shared" si="103"/>
        <v>173</v>
      </c>
    </row>
    <row r="3647" spans="1:18" ht="14.25" customHeight="1">
      <c r="A3647" s="2">
        <v>134275</v>
      </c>
      <c r="B3647" s="2" t="s">
        <v>39</v>
      </c>
      <c r="C3647" s="2" t="s">
        <v>37</v>
      </c>
      <c r="D3647" s="2" t="s">
        <v>32</v>
      </c>
      <c r="E3647" s="2" t="s">
        <v>33</v>
      </c>
      <c r="F3647" s="2" t="s">
        <v>34</v>
      </c>
      <c r="G3647" s="4">
        <v>43536.94425925926</v>
      </c>
      <c r="H3647" s="4">
        <v>43545.94425925926</v>
      </c>
      <c r="I3647" s="4">
        <v>43539.94425925926</v>
      </c>
      <c r="J3647" s="2">
        <v>49</v>
      </c>
      <c r="K3647" s="2">
        <v>113</v>
      </c>
      <c r="L3647" s="2" t="str">
        <f t="shared" si="98"/>
        <v>Mumbai</v>
      </c>
      <c r="M3647" s="2" t="str">
        <f t="shared" si="99"/>
        <v>Bangalore-Mumbai</v>
      </c>
      <c r="N3647" s="2" t="str">
        <f t="shared" si="104"/>
        <v>Outstation</v>
      </c>
      <c r="O3647" s="2" t="str">
        <f t="shared" si="100"/>
        <v>Ship2Home</v>
      </c>
      <c r="P3647" s="2">
        <f t="shared" si="101"/>
        <v>6</v>
      </c>
      <c r="Q3647" s="2">
        <f t="shared" si="102"/>
        <v>9</v>
      </c>
      <c r="R3647" s="2">
        <f t="shared" si="103"/>
        <v>162</v>
      </c>
    </row>
    <row r="3648" spans="1:18" ht="14.25" customHeight="1">
      <c r="A3648" s="2">
        <v>512749</v>
      </c>
      <c r="B3648" s="2" t="s">
        <v>46</v>
      </c>
      <c r="C3648" s="2" t="s">
        <v>45</v>
      </c>
      <c r="D3648" s="2" t="s">
        <v>41</v>
      </c>
      <c r="E3648" s="2" t="s">
        <v>33</v>
      </c>
      <c r="F3648" s="2" t="s">
        <v>34</v>
      </c>
      <c r="G3648" s="4">
        <v>43536.945034722223</v>
      </c>
      <c r="H3648" s="4">
        <v>43538.945034722223</v>
      </c>
      <c r="I3648" s="4">
        <v>43540.945034722223</v>
      </c>
      <c r="J3648" s="2">
        <v>33</v>
      </c>
      <c r="K3648" s="2">
        <v>127</v>
      </c>
      <c r="L3648" s="2" t="str">
        <f t="shared" si="98"/>
        <v>Chennai</v>
      </c>
      <c r="M3648" s="2" t="str">
        <f t="shared" si="99"/>
        <v>Delhi-Chennai</v>
      </c>
      <c r="N3648" s="2" t="str">
        <f t="shared" si="104"/>
        <v>Outstation</v>
      </c>
      <c r="O3648" s="2" t="str">
        <f t="shared" si="100"/>
        <v>Ship2Home</v>
      </c>
      <c r="P3648" s="2">
        <f t="shared" si="101"/>
        <v>-2</v>
      </c>
      <c r="Q3648" s="2">
        <f t="shared" si="102"/>
        <v>2</v>
      </c>
      <c r="R3648" s="2">
        <f t="shared" si="103"/>
        <v>160</v>
      </c>
    </row>
    <row r="3649" spans="1:18" ht="14.25" customHeight="1">
      <c r="A3649" s="2">
        <v>131387</v>
      </c>
      <c r="B3649" s="2" t="s">
        <v>36</v>
      </c>
      <c r="C3649" s="2" t="s">
        <v>31</v>
      </c>
      <c r="D3649" s="2" t="s">
        <v>41</v>
      </c>
      <c r="E3649" s="2" t="s">
        <v>33</v>
      </c>
      <c r="F3649" s="2" t="s">
        <v>34</v>
      </c>
      <c r="G3649" s="4">
        <v>43536.945590277777</v>
      </c>
      <c r="H3649" s="4">
        <v>43541.945590277777</v>
      </c>
      <c r="I3649" s="4">
        <v>43539.945590277777</v>
      </c>
      <c r="J3649" s="2">
        <v>0</v>
      </c>
      <c r="K3649" s="2">
        <v>123</v>
      </c>
      <c r="L3649" s="2" t="str">
        <f t="shared" si="98"/>
        <v>Delhi</v>
      </c>
      <c r="M3649" s="2" t="str">
        <f t="shared" si="99"/>
        <v>Delhi-Delhi</v>
      </c>
      <c r="N3649" s="2" t="str">
        <f t="shared" si="104"/>
        <v>Local</v>
      </c>
      <c r="O3649" s="2" t="str">
        <f t="shared" si="100"/>
        <v>Ship2Home</v>
      </c>
      <c r="P3649" s="2">
        <f t="shared" si="101"/>
        <v>2</v>
      </c>
      <c r="Q3649" s="2">
        <f t="shared" si="102"/>
        <v>5</v>
      </c>
      <c r="R3649" s="2">
        <f t="shared" si="103"/>
        <v>123</v>
      </c>
    </row>
    <row r="3650" spans="1:18" ht="14.25" customHeight="1">
      <c r="A3650" s="2">
        <v>525493</v>
      </c>
      <c r="B3650" s="2" t="s">
        <v>47</v>
      </c>
      <c r="C3650" s="2" t="s">
        <v>43</v>
      </c>
      <c r="D3650" s="2" t="s">
        <v>32</v>
      </c>
      <c r="E3650" s="2" t="s">
        <v>44</v>
      </c>
      <c r="F3650" s="2" t="s">
        <v>34</v>
      </c>
      <c r="G3650" s="4">
        <v>43536.945601851854</v>
      </c>
      <c r="H3650" s="4">
        <v>43537.945601851854</v>
      </c>
      <c r="I3650" s="4">
        <v>43541.945601851854</v>
      </c>
      <c r="J3650" s="2">
        <v>0</v>
      </c>
      <c r="K3650" s="2">
        <v>106</v>
      </c>
      <c r="L3650" s="2" t="str">
        <f t="shared" si="98"/>
        <v>Bangalore</v>
      </c>
      <c r="M3650" s="2" t="str">
        <f t="shared" si="99"/>
        <v>Bangalore-Bangalore</v>
      </c>
      <c r="N3650" s="2" t="str">
        <f t="shared" si="104"/>
        <v>Local</v>
      </c>
      <c r="O3650" s="2" t="str">
        <f t="shared" si="100"/>
        <v>FastWheels</v>
      </c>
      <c r="P3650" s="2">
        <f t="shared" si="101"/>
        <v>-4</v>
      </c>
      <c r="Q3650" s="2">
        <f t="shared" si="102"/>
        <v>1</v>
      </c>
      <c r="R3650" s="2">
        <f t="shared" si="103"/>
        <v>106</v>
      </c>
    </row>
    <row r="3651" spans="1:18" ht="14.25" customHeight="1">
      <c r="A3651" s="2">
        <v>42998</v>
      </c>
      <c r="B3651" s="2" t="s">
        <v>47</v>
      </c>
      <c r="C3651" s="2" t="s">
        <v>40</v>
      </c>
      <c r="D3651" s="2" t="s">
        <v>41</v>
      </c>
      <c r="E3651" s="2" t="s">
        <v>44</v>
      </c>
      <c r="F3651" s="2" t="s">
        <v>34</v>
      </c>
      <c r="G3651" s="4">
        <v>43536.947743055556</v>
      </c>
      <c r="H3651" s="4">
        <v>43541.947743055556</v>
      </c>
      <c r="I3651" s="4">
        <v>43543.947743055556</v>
      </c>
      <c r="J3651" s="2">
        <v>77</v>
      </c>
      <c r="K3651" s="2">
        <v>89</v>
      </c>
      <c r="L3651" s="2" t="str">
        <f t="shared" si="98"/>
        <v>Kolkata</v>
      </c>
      <c r="M3651" s="2" t="str">
        <f t="shared" si="99"/>
        <v>Delhi-Kolkata</v>
      </c>
      <c r="N3651" s="2" t="str">
        <f t="shared" si="104"/>
        <v>Outstation</v>
      </c>
      <c r="O3651" s="2" t="str">
        <f t="shared" si="100"/>
        <v>FastWheels</v>
      </c>
      <c r="P3651" s="2">
        <f t="shared" si="101"/>
        <v>-2</v>
      </c>
      <c r="Q3651" s="2">
        <f t="shared" si="102"/>
        <v>5</v>
      </c>
      <c r="R3651" s="2">
        <f t="shared" si="103"/>
        <v>166</v>
      </c>
    </row>
    <row r="3652" spans="1:18" ht="14.25" customHeight="1">
      <c r="A3652" s="2">
        <v>883119</v>
      </c>
      <c r="B3652" s="2" t="s">
        <v>47</v>
      </c>
      <c r="C3652" s="2" t="s">
        <v>43</v>
      </c>
      <c r="D3652" s="2" t="s">
        <v>32</v>
      </c>
      <c r="E3652" s="2" t="s">
        <v>33</v>
      </c>
      <c r="F3652" s="2" t="s">
        <v>34</v>
      </c>
      <c r="G3652" s="4">
        <v>43536.948125000003</v>
      </c>
      <c r="H3652" s="4">
        <v>43539.948125000003</v>
      </c>
      <c r="I3652" s="4">
        <v>43540.948125000003</v>
      </c>
      <c r="J3652" s="2">
        <v>0</v>
      </c>
      <c r="K3652" s="2">
        <v>122</v>
      </c>
      <c r="L3652" s="2" t="str">
        <f t="shared" si="98"/>
        <v>Bangalore</v>
      </c>
      <c r="M3652" s="2" t="str">
        <f t="shared" si="99"/>
        <v>Bangalore-Bangalore</v>
      </c>
      <c r="N3652" s="2" t="str">
        <f t="shared" si="104"/>
        <v>Local</v>
      </c>
      <c r="O3652" s="2" t="str">
        <f t="shared" si="100"/>
        <v>Ship2Home</v>
      </c>
      <c r="P3652" s="2">
        <f t="shared" si="101"/>
        <v>-1</v>
      </c>
      <c r="Q3652" s="2">
        <f t="shared" si="102"/>
        <v>3</v>
      </c>
      <c r="R3652" s="2">
        <f t="shared" si="103"/>
        <v>122</v>
      </c>
    </row>
    <row r="3653" spans="1:18" ht="14.25" customHeight="1">
      <c r="A3653" s="2">
        <v>110907</v>
      </c>
      <c r="B3653" s="2" t="s">
        <v>48</v>
      </c>
      <c r="C3653" s="2" t="s">
        <v>43</v>
      </c>
      <c r="D3653" s="2" t="s">
        <v>41</v>
      </c>
      <c r="E3653" s="2" t="s">
        <v>33</v>
      </c>
      <c r="F3653" s="2" t="s">
        <v>34</v>
      </c>
      <c r="G3653" s="4">
        <v>43536.950509259259</v>
      </c>
      <c r="H3653" s="4">
        <v>43540.950509259259</v>
      </c>
      <c r="I3653" s="4">
        <v>43541.950509259259</v>
      </c>
      <c r="J3653" s="2">
        <v>33</v>
      </c>
      <c r="K3653" s="2">
        <v>126</v>
      </c>
      <c r="L3653" s="2" t="str">
        <f t="shared" si="98"/>
        <v>Bangalore</v>
      </c>
      <c r="M3653" s="2" t="str">
        <f t="shared" si="99"/>
        <v>Delhi-Bangalore</v>
      </c>
      <c r="N3653" s="2" t="str">
        <f t="shared" si="104"/>
        <v>Outstation</v>
      </c>
      <c r="O3653" s="2" t="str">
        <f t="shared" si="100"/>
        <v>Ship2Home</v>
      </c>
      <c r="P3653" s="2">
        <f t="shared" si="101"/>
        <v>-1</v>
      </c>
      <c r="Q3653" s="2">
        <f t="shared" si="102"/>
        <v>4</v>
      </c>
      <c r="R3653" s="2">
        <f t="shared" si="103"/>
        <v>159</v>
      </c>
    </row>
    <row r="3654" spans="1:18" ht="14.25" customHeight="1">
      <c r="A3654" s="2">
        <v>246580</v>
      </c>
      <c r="B3654" s="2" t="s">
        <v>36</v>
      </c>
      <c r="C3654" s="2" t="s">
        <v>45</v>
      </c>
      <c r="D3654" s="2" t="s">
        <v>32</v>
      </c>
      <c r="E3654" s="2" t="s">
        <v>44</v>
      </c>
      <c r="F3654" s="2" t="s">
        <v>34</v>
      </c>
      <c r="G3654" s="4">
        <v>43536.952337962961</v>
      </c>
      <c r="H3654" s="4">
        <v>43546.952337962961</v>
      </c>
      <c r="I3654" s="4">
        <v>43543.952337962961</v>
      </c>
      <c r="J3654" s="2">
        <v>67</v>
      </c>
      <c r="K3654" s="2">
        <v>104</v>
      </c>
      <c r="L3654" s="2" t="str">
        <f t="shared" si="98"/>
        <v>Chennai</v>
      </c>
      <c r="M3654" s="2" t="str">
        <f t="shared" si="99"/>
        <v>Bangalore-Chennai</v>
      </c>
      <c r="N3654" s="2" t="str">
        <f t="shared" si="104"/>
        <v>Outstation</v>
      </c>
      <c r="O3654" s="2" t="str">
        <f t="shared" si="100"/>
        <v>FastWheels</v>
      </c>
      <c r="P3654" s="2">
        <f t="shared" si="101"/>
        <v>3</v>
      </c>
      <c r="Q3654" s="2">
        <f t="shared" si="102"/>
        <v>10</v>
      </c>
      <c r="R3654" s="2">
        <f t="shared" si="103"/>
        <v>171</v>
      </c>
    </row>
    <row r="3655" spans="1:18" ht="14.25" customHeight="1">
      <c r="A3655" s="2">
        <v>416624</v>
      </c>
      <c r="B3655" s="2" t="s">
        <v>47</v>
      </c>
      <c r="C3655" s="2" t="s">
        <v>31</v>
      </c>
      <c r="D3655" s="2" t="s">
        <v>32</v>
      </c>
      <c r="E3655" s="2" t="s">
        <v>44</v>
      </c>
      <c r="F3655" s="2" t="s">
        <v>34</v>
      </c>
      <c r="G3655" s="4">
        <v>43536.952685185184</v>
      </c>
      <c r="H3655" s="4">
        <v>43540.952685185184</v>
      </c>
      <c r="I3655" s="4">
        <v>43543.952685185184</v>
      </c>
      <c r="J3655" s="2">
        <v>28</v>
      </c>
      <c r="K3655" s="2">
        <v>123</v>
      </c>
      <c r="L3655" s="2" t="str">
        <f t="shared" si="98"/>
        <v>Delhi</v>
      </c>
      <c r="M3655" s="2" t="str">
        <f t="shared" si="99"/>
        <v>Bangalore-Delhi</v>
      </c>
      <c r="N3655" s="2" t="str">
        <f t="shared" si="104"/>
        <v>Outstation</v>
      </c>
      <c r="O3655" s="2" t="str">
        <f t="shared" si="100"/>
        <v>FastWheels</v>
      </c>
      <c r="P3655" s="2">
        <f t="shared" si="101"/>
        <v>-3</v>
      </c>
      <c r="Q3655" s="2">
        <f t="shared" si="102"/>
        <v>4</v>
      </c>
      <c r="R3655" s="2">
        <f t="shared" si="103"/>
        <v>151</v>
      </c>
    </row>
    <row r="3656" spans="1:18" ht="14.25" customHeight="1">
      <c r="A3656" s="2">
        <v>41719</v>
      </c>
      <c r="B3656" s="2" t="s">
        <v>36</v>
      </c>
      <c r="C3656" s="2" t="s">
        <v>40</v>
      </c>
      <c r="D3656" s="2" t="s">
        <v>32</v>
      </c>
      <c r="E3656" s="2" t="s">
        <v>33</v>
      </c>
      <c r="F3656" s="2" t="s">
        <v>34</v>
      </c>
      <c r="G3656" s="4">
        <v>43536.953726851854</v>
      </c>
      <c r="H3656" s="4">
        <v>43539.953726851854</v>
      </c>
      <c r="I3656" s="4">
        <v>43539.953726851854</v>
      </c>
      <c r="J3656" s="2">
        <v>48</v>
      </c>
      <c r="K3656" s="2">
        <v>114</v>
      </c>
      <c r="L3656" s="2" t="str">
        <f t="shared" si="98"/>
        <v>Kolkata</v>
      </c>
      <c r="M3656" s="2" t="str">
        <f t="shared" si="99"/>
        <v>Bangalore-Kolkata</v>
      </c>
      <c r="N3656" s="2" t="str">
        <f t="shared" si="104"/>
        <v>Outstation</v>
      </c>
      <c r="O3656" s="2" t="str">
        <f t="shared" si="100"/>
        <v>Ship2Home</v>
      </c>
      <c r="P3656" s="2">
        <f t="shared" si="101"/>
        <v>0</v>
      </c>
      <c r="Q3656" s="2">
        <f t="shared" si="102"/>
        <v>3</v>
      </c>
      <c r="R3656" s="2">
        <f t="shared" si="103"/>
        <v>162</v>
      </c>
    </row>
    <row r="3657" spans="1:18" ht="14.25" customHeight="1">
      <c r="A3657" s="2">
        <v>96178</v>
      </c>
      <c r="B3657" s="2" t="s">
        <v>39</v>
      </c>
      <c r="C3657" s="2" t="s">
        <v>37</v>
      </c>
      <c r="D3657" s="2" t="s">
        <v>41</v>
      </c>
      <c r="E3657" s="2" t="s">
        <v>44</v>
      </c>
      <c r="F3657" s="2" t="s">
        <v>34</v>
      </c>
      <c r="G3657" s="4">
        <v>43536.95385416667</v>
      </c>
      <c r="H3657" s="4">
        <v>43540.95385416667</v>
      </c>
      <c r="I3657" s="4">
        <v>43542.95385416667</v>
      </c>
      <c r="J3657" s="2">
        <v>67</v>
      </c>
      <c r="K3657" s="2">
        <v>88</v>
      </c>
      <c r="L3657" s="2" t="str">
        <f t="shared" si="98"/>
        <v>Mumbai</v>
      </c>
      <c r="M3657" s="2" t="str">
        <f t="shared" si="99"/>
        <v>Delhi-Mumbai</v>
      </c>
      <c r="N3657" s="2" t="str">
        <f t="shared" si="104"/>
        <v>Outstation</v>
      </c>
      <c r="O3657" s="2" t="str">
        <f t="shared" si="100"/>
        <v>FastWheels</v>
      </c>
      <c r="P3657" s="2">
        <f t="shared" si="101"/>
        <v>-2</v>
      </c>
      <c r="Q3657" s="2">
        <f t="shared" si="102"/>
        <v>4</v>
      </c>
      <c r="R3657" s="2">
        <f t="shared" si="103"/>
        <v>155</v>
      </c>
    </row>
    <row r="3658" spans="1:18" ht="14.25" customHeight="1">
      <c r="A3658" s="2">
        <v>17344</v>
      </c>
      <c r="B3658" s="2" t="s">
        <v>30</v>
      </c>
      <c r="C3658" s="2" t="s">
        <v>37</v>
      </c>
      <c r="D3658" s="2" t="s">
        <v>32</v>
      </c>
      <c r="E3658" s="2" t="s">
        <v>44</v>
      </c>
      <c r="F3658" s="2" t="s">
        <v>34</v>
      </c>
      <c r="G3658" s="4">
        <v>43536.954907407409</v>
      </c>
      <c r="H3658" s="4">
        <v>43540.954907407409</v>
      </c>
      <c r="I3658" s="4">
        <v>43539.954907407409</v>
      </c>
      <c r="J3658" s="2">
        <v>38</v>
      </c>
      <c r="K3658" s="2">
        <v>113</v>
      </c>
      <c r="L3658" s="2" t="str">
        <f t="shared" si="98"/>
        <v>Mumbai</v>
      </c>
      <c r="M3658" s="2" t="str">
        <f t="shared" si="99"/>
        <v>Bangalore-Mumbai</v>
      </c>
      <c r="N3658" s="2" t="str">
        <f t="shared" si="104"/>
        <v>Outstation</v>
      </c>
      <c r="O3658" s="2" t="str">
        <f t="shared" si="100"/>
        <v>FastWheels</v>
      </c>
      <c r="P3658" s="2">
        <f t="shared" si="101"/>
        <v>1</v>
      </c>
      <c r="Q3658" s="2">
        <f t="shared" si="102"/>
        <v>4</v>
      </c>
      <c r="R3658" s="2">
        <f t="shared" si="103"/>
        <v>151</v>
      </c>
    </row>
    <row r="3659" spans="1:18" ht="14.25" customHeight="1">
      <c r="A3659" s="2">
        <v>262822</v>
      </c>
      <c r="B3659" s="2" t="s">
        <v>47</v>
      </c>
      <c r="C3659" s="2" t="s">
        <v>45</v>
      </c>
      <c r="D3659" s="2" t="s">
        <v>32</v>
      </c>
      <c r="E3659" s="2" t="s">
        <v>38</v>
      </c>
      <c r="F3659" s="2" t="s">
        <v>34</v>
      </c>
      <c r="G3659" s="4">
        <v>43536.959432870368</v>
      </c>
      <c r="H3659" s="4">
        <v>43540.959432870368</v>
      </c>
      <c r="I3659" s="4">
        <v>43539.959432870368</v>
      </c>
      <c r="J3659" s="2">
        <v>46</v>
      </c>
      <c r="K3659" s="2">
        <v>129</v>
      </c>
      <c r="L3659" s="2" t="str">
        <f t="shared" si="98"/>
        <v>Chennai</v>
      </c>
      <c r="M3659" s="2" t="str">
        <f t="shared" si="99"/>
        <v>Bangalore-Chennai</v>
      </c>
      <c r="N3659" s="2" t="str">
        <f t="shared" si="104"/>
        <v>Outstation</v>
      </c>
      <c r="O3659" s="2" t="str">
        <f t="shared" si="100"/>
        <v>Ship2Home</v>
      </c>
      <c r="P3659" s="2">
        <f t="shared" si="101"/>
        <v>1</v>
      </c>
      <c r="Q3659" s="2">
        <f t="shared" si="102"/>
        <v>4</v>
      </c>
      <c r="R3659" s="2">
        <f t="shared" si="103"/>
        <v>175</v>
      </c>
    </row>
    <row r="3660" spans="1:18" ht="14.25" customHeight="1">
      <c r="A3660" s="2">
        <v>508300</v>
      </c>
      <c r="B3660" s="2" t="s">
        <v>30</v>
      </c>
      <c r="C3660" s="2" t="s">
        <v>31</v>
      </c>
      <c r="D3660" s="2" t="s">
        <v>41</v>
      </c>
      <c r="E3660" s="2" t="s">
        <v>44</v>
      </c>
      <c r="F3660" s="2" t="s">
        <v>34</v>
      </c>
      <c r="G3660" s="4">
        <v>43536.961076388892</v>
      </c>
      <c r="H3660" s="4">
        <v>43536.961076388892</v>
      </c>
      <c r="I3660" s="4">
        <v>43541.961076388892</v>
      </c>
      <c r="J3660" s="2">
        <v>0</v>
      </c>
      <c r="K3660" s="2">
        <v>121</v>
      </c>
      <c r="L3660" s="2" t="str">
        <f t="shared" si="98"/>
        <v>Delhi</v>
      </c>
      <c r="M3660" s="2" t="str">
        <f t="shared" si="99"/>
        <v>Delhi-Delhi</v>
      </c>
      <c r="N3660" s="2" t="str">
        <f t="shared" si="104"/>
        <v>Local</v>
      </c>
      <c r="O3660" s="2" t="str">
        <f t="shared" si="100"/>
        <v>FastWheels</v>
      </c>
      <c r="P3660" s="2">
        <f t="shared" si="101"/>
        <v>-5</v>
      </c>
      <c r="Q3660" s="2">
        <f t="shared" si="102"/>
        <v>0</v>
      </c>
      <c r="R3660" s="2">
        <f t="shared" si="103"/>
        <v>121</v>
      </c>
    </row>
    <row r="3661" spans="1:18" ht="14.25" customHeight="1">
      <c r="A3661" s="2">
        <v>549168</v>
      </c>
      <c r="B3661" s="2" t="s">
        <v>36</v>
      </c>
      <c r="C3661" s="2" t="s">
        <v>40</v>
      </c>
      <c r="D3661" s="2" t="s">
        <v>32</v>
      </c>
      <c r="E3661" s="2" t="s">
        <v>44</v>
      </c>
      <c r="F3661" s="2" t="s">
        <v>34</v>
      </c>
      <c r="G3661" s="4">
        <v>43536.961423611108</v>
      </c>
      <c r="H3661" s="4">
        <v>43543.961423611108</v>
      </c>
      <c r="I3661" s="4">
        <v>43540.961423611108</v>
      </c>
      <c r="J3661" s="2">
        <v>78</v>
      </c>
      <c r="K3661" s="2">
        <v>95</v>
      </c>
      <c r="L3661" s="2" t="str">
        <f t="shared" si="98"/>
        <v>Kolkata</v>
      </c>
      <c r="M3661" s="2" t="str">
        <f t="shared" si="99"/>
        <v>Bangalore-Kolkata</v>
      </c>
      <c r="N3661" s="2" t="str">
        <f t="shared" si="104"/>
        <v>Outstation</v>
      </c>
      <c r="O3661" s="2" t="str">
        <f t="shared" si="100"/>
        <v>FastWheels</v>
      </c>
      <c r="P3661" s="2">
        <f t="shared" si="101"/>
        <v>3</v>
      </c>
      <c r="Q3661" s="2">
        <f t="shared" si="102"/>
        <v>7</v>
      </c>
      <c r="R3661" s="2">
        <f t="shared" si="103"/>
        <v>173</v>
      </c>
    </row>
    <row r="3662" spans="1:18" ht="14.25" customHeight="1">
      <c r="A3662" s="2">
        <v>351941</v>
      </c>
      <c r="B3662" s="2" t="s">
        <v>30</v>
      </c>
      <c r="C3662" s="2" t="s">
        <v>37</v>
      </c>
      <c r="D3662" s="2" t="s">
        <v>41</v>
      </c>
      <c r="E3662" s="2" t="s">
        <v>33</v>
      </c>
      <c r="F3662" s="2" t="s">
        <v>34</v>
      </c>
      <c r="G3662" s="4">
        <v>43536.965439814812</v>
      </c>
      <c r="H3662" s="4">
        <v>43540.965439814812</v>
      </c>
      <c r="I3662" s="4">
        <v>43542.965439814812</v>
      </c>
      <c r="J3662" s="2">
        <v>33</v>
      </c>
      <c r="K3662" s="2">
        <v>114</v>
      </c>
      <c r="L3662" s="2" t="str">
        <f t="shared" si="98"/>
        <v>Mumbai</v>
      </c>
      <c r="M3662" s="2" t="str">
        <f t="shared" si="99"/>
        <v>Delhi-Mumbai</v>
      </c>
      <c r="N3662" s="2" t="str">
        <f t="shared" si="104"/>
        <v>Outstation</v>
      </c>
      <c r="O3662" s="2" t="str">
        <f t="shared" si="100"/>
        <v>Ship2Home</v>
      </c>
      <c r="P3662" s="2">
        <f t="shared" si="101"/>
        <v>-2</v>
      </c>
      <c r="Q3662" s="2">
        <f t="shared" si="102"/>
        <v>4</v>
      </c>
      <c r="R3662" s="2">
        <f t="shared" si="103"/>
        <v>147</v>
      </c>
    </row>
    <row r="3663" spans="1:18" ht="14.25" customHeight="1">
      <c r="A3663" s="2">
        <v>714882</v>
      </c>
      <c r="B3663" s="2" t="s">
        <v>30</v>
      </c>
      <c r="C3663" s="2" t="s">
        <v>45</v>
      </c>
      <c r="D3663" s="2" t="s">
        <v>41</v>
      </c>
      <c r="E3663" s="2" t="s">
        <v>44</v>
      </c>
      <c r="F3663" s="2" t="s">
        <v>34</v>
      </c>
      <c r="G3663" s="4">
        <v>43536.977488425924</v>
      </c>
      <c r="H3663" s="4">
        <v>43545.977488425924</v>
      </c>
      <c r="I3663" s="4">
        <v>43541.977488425924</v>
      </c>
      <c r="J3663" s="2">
        <v>63</v>
      </c>
      <c r="K3663" s="2">
        <v>101</v>
      </c>
      <c r="L3663" s="2" t="str">
        <f t="shared" si="98"/>
        <v>Chennai</v>
      </c>
      <c r="M3663" s="2" t="str">
        <f t="shared" si="99"/>
        <v>Delhi-Chennai</v>
      </c>
      <c r="N3663" s="2" t="str">
        <f t="shared" si="104"/>
        <v>Outstation</v>
      </c>
      <c r="O3663" s="2" t="str">
        <f t="shared" si="100"/>
        <v>FastWheels</v>
      </c>
      <c r="P3663" s="2">
        <f t="shared" si="101"/>
        <v>4</v>
      </c>
      <c r="Q3663" s="2">
        <f t="shared" si="102"/>
        <v>9</v>
      </c>
      <c r="R3663" s="2">
        <f t="shared" si="103"/>
        <v>164</v>
      </c>
    </row>
    <row r="3664" spans="1:18" ht="14.25" customHeight="1">
      <c r="A3664" s="2">
        <v>580380</v>
      </c>
      <c r="B3664" s="2" t="s">
        <v>30</v>
      </c>
      <c r="C3664" s="2" t="s">
        <v>37</v>
      </c>
      <c r="D3664" s="2" t="s">
        <v>41</v>
      </c>
      <c r="E3664" s="2" t="s">
        <v>44</v>
      </c>
      <c r="F3664" s="2" t="s">
        <v>34</v>
      </c>
      <c r="G3664" s="4">
        <v>43536.979594907411</v>
      </c>
      <c r="H3664" s="4">
        <v>43539.979594907411</v>
      </c>
      <c r="I3664" s="4">
        <v>43542.979594907411</v>
      </c>
      <c r="J3664" s="2">
        <v>66</v>
      </c>
      <c r="K3664" s="2">
        <v>94</v>
      </c>
      <c r="L3664" s="2" t="str">
        <f t="shared" si="98"/>
        <v>Mumbai</v>
      </c>
      <c r="M3664" s="2" t="str">
        <f t="shared" si="99"/>
        <v>Delhi-Mumbai</v>
      </c>
      <c r="N3664" s="2" t="str">
        <f t="shared" si="104"/>
        <v>Outstation</v>
      </c>
      <c r="O3664" s="2" t="str">
        <f t="shared" si="100"/>
        <v>FastWheels</v>
      </c>
      <c r="P3664" s="2">
        <f t="shared" si="101"/>
        <v>-3</v>
      </c>
      <c r="Q3664" s="2">
        <f t="shared" si="102"/>
        <v>3</v>
      </c>
      <c r="R3664" s="2">
        <f t="shared" si="103"/>
        <v>160</v>
      </c>
    </row>
    <row r="3665" spans="1:18" ht="14.25" customHeight="1">
      <c r="A3665" s="2">
        <v>155422</v>
      </c>
      <c r="B3665" s="2" t="s">
        <v>42</v>
      </c>
      <c r="C3665" s="2" t="s">
        <v>40</v>
      </c>
      <c r="D3665" s="2" t="s">
        <v>32</v>
      </c>
      <c r="E3665" s="2" t="s">
        <v>44</v>
      </c>
      <c r="F3665" s="2" t="s">
        <v>34</v>
      </c>
      <c r="G3665" s="4">
        <v>43536.986759259256</v>
      </c>
      <c r="H3665" s="4">
        <v>43542.986759259256</v>
      </c>
      <c r="I3665" s="4">
        <v>43541.986759259256</v>
      </c>
      <c r="J3665" s="2">
        <v>71</v>
      </c>
      <c r="K3665" s="2">
        <v>86</v>
      </c>
      <c r="L3665" s="2" t="str">
        <f t="shared" si="98"/>
        <v>Kolkata</v>
      </c>
      <c r="M3665" s="2" t="str">
        <f t="shared" si="99"/>
        <v>Bangalore-Kolkata</v>
      </c>
      <c r="N3665" s="2" t="str">
        <f t="shared" si="104"/>
        <v>Outstation</v>
      </c>
      <c r="O3665" s="2" t="str">
        <f t="shared" si="100"/>
        <v>FastWheels</v>
      </c>
      <c r="P3665" s="2">
        <f t="shared" si="101"/>
        <v>1</v>
      </c>
      <c r="Q3665" s="2">
        <f t="shared" si="102"/>
        <v>6</v>
      </c>
      <c r="R3665" s="2">
        <f t="shared" si="103"/>
        <v>157</v>
      </c>
    </row>
    <row r="3666" spans="1:18" ht="14.25" customHeight="1">
      <c r="A3666" s="2">
        <v>138145</v>
      </c>
      <c r="B3666" s="2" t="s">
        <v>46</v>
      </c>
      <c r="C3666" s="2" t="s">
        <v>37</v>
      </c>
      <c r="D3666" s="2" t="s">
        <v>32</v>
      </c>
      <c r="E3666" s="2" t="s">
        <v>33</v>
      </c>
      <c r="F3666" s="2" t="s">
        <v>34</v>
      </c>
      <c r="G3666" s="4">
        <v>43536.988796296297</v>
      </c>
      <c r="H3666" s="4">
        <v>43541.988796296297</v>
      </c>
      <c r="I3666" s="4">
        <v>43543.988796296297</v>
      </c>
      <c r="J3666" s="2">
        <v>35</v>
      </c>
      <c r="K3666" s="2">
        <v>114</v>
      </c>
      <c r="L3666" s="2" t="str">
        <f t="shared" si="98"/>
        <v>Mumbai</v>
      </c>
      <c r="M3666" s="2" t="str">
        <f t="shared" si="99"/>
        <v>Bangalore-Mumbai</v>
      </c>
      <c r="N3666" s="2" t="str">
        <f t="shared" si="104"/>
        <v>Outstation</v>
      </c>
      <c r="O3666" s="2" t="str">
        <f t="shared" si="100"/>
        <v>Ship2Home</v>
      </c>
      <c r="P3666" s="2">
        <f t="shared" si="101"/>
        <v>-2</v>
      </c>
      <c r="Q3666" s="2">
        <f t="shared" si="102"/>
        <v>5</v>
      </c>
      <c r="R3666" s="2">
        <f t="shared" si="103"/>
        <v>149</v>
      </c>
    </row>
    <row r="3667" spans="1:18" ht="14.25" customHeight="1">
      <c r="A3667" s="2">
        <v>105604</v>
      </c>
      <c r="B3667" s="2" t="s">
        <v>39</v>
      </c>
      <c r="C3667" s="2" t="s">
        <v>37</v>
      </c>
      <c r="D3667" s="2" t="s">
        <v>32</v>
      </c>
      <c r="E3667" s="2" t="s">
        <v>44</v>
      </c>
      <c r="F3667" s="2" t="s">
        <v>34</v>
      </c>
      <c r="G3667" s="4">
        <v>43536.988842592589</v>
      </c>
      <c r="H3667" s="4">
        <v>43538.988842592589</v>
      </c>
      <c r="I3667" s="4">
        <v>43542.988842592589</v>
      </c>
      <c r="J3667" s="2">
        <v>29</v>
      </c>
      <c r="K3667" s="2">
        <v>106</v>
      </c>
      <c r="L3667" s="2" t="str">
        <f t="shared" si="98"/>
        <v>Mumbai</v>
      </c>
      <c r="M3667" s="2" t="str">
        <f t="shared" si="99"/>
        <v>Bangalore-Mumbai</v>
      </c>
      <c r="N3667" s="2" t="str">
        <f t="shared" si="104"/>
        <v>Outstation</v>
      </c>
      <c r="O3667" s="2" t="str">
        <f t="shared" si="100"/>
        <v>FastWheels</v>
      </c>
      <c r="P3667" s="2">
        <f t="shared" si="101"/>
        <v>-4</v>
      </c>
      <c r="Q3667" s="2">
        <f t="shared" si="102"/>
        <v>2</v>
      </c>
      <c r="R3667" s="2">
        <f t="shared" si="103"/>
        <v>135</v>
      </c>
    </row>
    <row r="3668" spans="1:18" ht="14.25" customHeight="1">
      <c r="A3668" s="2">
        <v>677549</v>
      </c>
      <c r="B3668" s="2" t="s">
        <v>39</v>
      </c>
      <c r="C3668" s="2" t="s">
        <v>37</v>
      </c>
      <c r="D3668" s="2" t="s">
        <v>41</v>
      </c>
      <c r="E3668" s="2" t="s">
        <v>33</v>
      </c>
      <c r="F3668" s="2" t="s">
        <v>34</v>
      </c>
      <c r="G3668" s="4">
        <v>43536.990648148145</v>
      </c>
      <c r="H3668" s="4">
        <v>43545.990648148145</v>
      </c>
      <c r="I3668" s="4">
        <v>43542.990648148145</v>
      </c>
      <c r="J3668" s="2">
        <v>29</v>
      </c>
      <c r="K3668" s="2">
        <v>114</v>
      </c>
      <c r="L3668" s="2" t="str">
        <f t="shared" si="98"/>
        <v>Mumbai</v>
      </c>
      <c r="M3668" s="2" t="str">
        <f t="shared" si="99"/>
        <v>Delhi-Mumbai</v>
      </c>
      <c r="N3668" s="2" t="str">
        <f t="shared" si="104"/>
        <v>Outstation</v>
      </c>
      <c r="O3668" s="2" t="str">
        <f t="shared" si="100"/>
        <v>Ship2Home</v>
      </c>
      <c r="P3668" s="2">
        <f t="shared" si="101"/>
        <v>3</v>
      </c>
      <c r="Q3668" s="2">
        <f t="shared" si="102"/>
        <v>9</v>
      </c>
      <c r="R3668" s="2">
        <f t="shared" si="103"/>
        <v>143</v>
      </c>
    </row>
    <row r="3669" spans="1:18" ht="14.25" customHeight="1">
      <c r="A3669" s="2">
        <v>236677</v>
      </c>
      <c r="B3669" s="2" t="s">
        <v>36</v>
      </c>
      <c r="C3669" s="2" t="s">
        <v>37</v>
      </c>
      <c r="D3669" s="2" t="s">
        <v>41</v>
      </c>
      <c r="E3669" s="2" t="s">
        <v>33</v>
      </c>
      <c r="F3669" s="2" t="s">
        <v>34</v>
      </c>
      <c r="G3669" s="4">
        <v>43536.991423611114</v>
      </c>
      <c r="H3669" s="4">
        <v>43545.991423611114</v>
      </c>
      <c r="I3669" s="4">
        <v>43541.991423611114</v>
      </c>
      <c r="J3669" s="2">
        <v>33</v>
      </c>
      <c r="K3669" s="2">
        <v>108</v>
      </c>
      <c r="L3669" s="2" t="str">
        <f t="shared" si="98"/>
        <v>Mumbai</v>
      </c>
      <c r="M3669" s="2" t="str">
        <f t="shared" si="99"/>
        <v>Delhi-Mumbai</v>
      </c>
      <c r="N3669" s="2" t="str">
        <f t="shared" si="104"/>
        <v>Outstation</v>
      </c>
      <c r="O3669" s="2" t="str">
        <f t="shared" si="100"/>
        <v>Ship2Home</v>
      </c>
      <c r="P3669" s="2">
        <f t="shared" si="101"/>
        <v>4</v>
      </c>
      <c r="Q3669" s="2">
        <f t="shared" si="102"/>
        <v>9</v>
      </c>
      <c r="R3669" s="2">
        <f t="shared" si="103"/>
        <v>141</v>
      </c>
    </row>
    <row r="3670" spans="1:18" ht="14.25" customHeight="1">
      <c r="A3670" s="2">
        <v>248945</v>
      </c>
      <c r="B3670" s="2" t="s">
        <v>39</v>
      </c>
      <c r="C3670" s="2" t="s">
        <v>43</v>
      </c>
      <c r="D3670" s="2" t="s">
        <v>41</v>
      </c>
      <c r="E3670" s="2" t="s">
        <v>33</v>
      </c>
      <c r="F3670" s="2" t="s">
        <v>34</v>
      </c>
      <c r="G3670" s="4">
        <v>43536.992893518516</v>
      </c>
      <c r="H3670" s="4">
        <v>43543.992893518516</v>
      </c>
      <c r="I3670" s="4">
        <v>43539.992893518516</v>
      </c>
      <c r="J3670" s="2">
        <v>47</v>
      </c>
      <c r="K3670" s="2">
        <v>122</v>
      </c>
      <c r="L3670" s="2" t="str">
        <f t="shared" si="98"/>
        <v>Bangalore</v>
      </c>
      <c r="M3670" s="2" t="str">
        <f t="shared" si="99"/>
        <v>Delhi-Bangalore</v>
      </c>
      <c r="N3670" s="2" t="str">
        <f t="shared" si="104"/>
        <v>Outstation</v>
      </c>
      <c r="O3670" s="2" t="str">
        <f t="shared" si="100"/>
        <v>Ship2Home</v>
      </c>
      <c r="P3670" s="2">
        <f t="shared" si="101"/>
        <v>4</v>
      </c>
      <c r="Q3670" s="2">
        <f t="shared" si="102"/>
        <v>7</v>
      </c>
      <c r="R3670" s="2">
        <f t="shared" si="103"/>
        <v>169</v>
      </c>
    </row>
    <row r="3671" spans="1:18" ht="14.25" customHeight="1">
      <c r="A3671" s="2">
        <v>796848</v>
      </c>
      <c r="B3671" s="2" t="s">
        <v>42</v>
      </c>
      <c r="C3671" s="2" t="s">
        <v>43</v>
      </c>
      <c r="D3671" s="2" t="s">
        <v>32</v>
      </c>
      <c r="E3671" s="2" t="s">
        <v>44</v>
      </c>
      <c r="F3671" s="2" t="s">
        <v>34</v>
      </c>
      <c r="G3671" s="4">
        <v>43536.999189814815</v>
      </c>
      <c r="H3671" s="4">
        <v>43541.999189814815</v>
      </c>
      <c r="I3671" s="4">
        <v>43539.999189814815</v>
      </c>
      <c r="J3671" s="2">
        <v>0</v>
      </c>
      <c r="K3671" s="2">
        <v>105</v>
      </c>
      <c r="L3671" s="2" t="str">
        <f t="shared" si="98"/>
        <v>Bangalore</v>
      </c>
      <c r="M3671" s="2" t="str">
        <f t="shared" si="99"/>
        <v>Bangalore-Bangalore</v>
      </c>
      <c r="N3671" s="2" t="str">
        <f t="shared" si="104"/>
        <v>Local</v>
      </c>
      <c r="O3671" s="2" t="str">
        <f t="shared" si="100"/>
        <v>FastWheels</v>
      </c>
      <c r="P3671" s="2">
        <f t="shared" si="101"/>
        <v>2</v>
      </c>
      <c r="Q3671" s="2">
        <f t="shared" si="102"/>
        <v>5</v>
      </c>
      <c r="R3671" s="2">
        <f t="shared" si="103"/>
        <v>105</v>
      </c>
    </row>
    <row r="3672" spans="1:18" ht="14.25" customHeight="1">
      <c r="A3672" s="2">
        <v>166540</v>
      </c>
      <c r="B3672" s="2" t="s">
        <v>39</v>
      </c>
      <c r="C3672" s="2" t="s">
        <v>43</v>
      </c>
      <c r="D3672" s="2" t="s">
        <v>41</v>
      </c>
      <c r="E3672" s="2" t="s">
        <v>44</v>
      </c>
      <c r="F3672" s="2" t="s">
        <v>34</v>
      </c>
      <c r="G3672" s="4">
        <v>43537.002280092594</v>
      </c>
      <c r="H3672" s="4">
        <v>43540.002280092594</v>
      </c>
      <c r="I3672" s="4">
        <v>43543.002280092594</v>
      </c>
      <c r="J3672" s="2">
        <v>35</v>
      </c>
      <c r="K3672" s="2">
        <v>130</v>
      </c>
      <c r="L3672" s="2" t="str">
        <f t="shared" si="98"/>
        <v>Bangalore</v>
      </c>
      <c r="M3672" s="2" t="str">
        <f t="shared" si="99"/>
        <v>Delhi-Bangalore</v>
      </c>
      <c r="N3672" s="2" t="str">
        <f t="shared" si="104"/>
        <v>Outstation</v>
      </c>
      <c r="O3672" s="2" t="str">
        <f t="shared" si="100"/>
        <v>FastWheels</v>
      </c>
      <c r="P3672" s="2">
        <f t="shared" si="101"/>
        <v>-3</v>
      </c>
      <c r="Q3672" s="2">
        <f t="shared" si="102"/>
        <v>3</v>
      </c>
      <c r="R3672" s="2">
        <f t="shared" si="103"/>
        <v>165</v>
      </c>
    </row>
    <row r="3673" spans="1:18" ht="14.25" customHeight="1">
      <c r="A3673" s="2">
        <v>343646</v>
      </c>
      <c r="B3673" s="2" t="s">
        <v>39</v>
      </c>
      <c r="C3673" s="2" t="s">
        <v>40</v>
      </c>
      <c r="D3673" s="2" t="s">
        <v>41</v>
      </c>
      <c r="E3673" s="2" t="s">
        <v>38</v>
      </c>
      <c r="F3673" s="2" t="s">
        <v>34</v>
      </c>
      <c r="G3673" s="4">
        <v>43537.002581018518</v>
      </c>
      <c r="H3673" s="4">
        <v>43539.002581018518</v>
      </c>
      <c r="I3673" s="4">
        <v>43543.002581018518</v>
      </c>
      <c r="J3673" s="2">
        <v>28</v>
      </c>
      <c r="K3673" s="2">
        <v>107</v>
      </c>
      <c r="L3673" s="2" t="str">
        <f t="shared" si="98"/>
        <v>Kolkata</v>
      </c>
      <c r="M3673" s="2" t="str">
        <f t="shared" si="99"/>
        <v>Delhi-Kolkata</v>
      </c>
      <c r="N3673" s="2" t="str">
        <f t="shared" si="104"/>
        <v>Outstation</v>
      </c>
      <c r="O3673" s="2" t="str">
        <f t="shared" si="100"/>
        <v>Ship2Home</v>
      </c>
      <c r="P3673" s="2">
        <f t="shared" si="101"/>
        <v>-4</v>
      </c>
      <c r="Q3673" s="2">
        <f t="shared" si="102"/>
        <v>2</v>
      </c>
      <c r="R3673" s="2">
        <f t="shared" si="103"/>
        <v>135</v>
      </c>
    </row>
    <row r="3674" spans="1:18" ht="14.25" customHeight="1">
      <c r="A3674" s="2">
        <v>438923</v>
      </c>
      <c r="B3674" s="2" t="s">
        <v>48</v>
      </c>
      <c r="C3674" s="2" t="s">
        <v>31</v>
      </c>
      <c r="D3674" s="2" t="s">
        <v>41</v>
      </c>
      <c r="E3674" s="2" t="s">
        <v>33</v>
      </c>
      <c r="F3674" s="2" t="s">
        <v>34</v>
      </c>
      <c r="G3674" s="4">
        <v>43537.024629629632</v>
      </c>
      <c r="H3674" s="4">
        <v>43542.024629629632</v>
      </c>
      <c r="I3674" s="4">
        <v>43542.024629629632</v>
      </c>
      <c r="J3674" s="2">
        <v>0</v>
      </c>
      <c r="K3674" s="2">
        <v>124</v>
      </c>
      <c r="L3674" s="2" t="str">
        <f t="shared" si="98"/>
        <v>Delhi</v>
      </c>
      <c r="M3674" s="2" t="str">
        <f t="shared" si="99"/>
        <v>Delhi-Delhi</v>
      </c>
      <c r="N3674" s="2" t="str">
        <f t="shared" si="104"/>
        <v>Local</v>
      </c>
      <c r="O3674" s="2" t="str">
        <f t="shared" si="100"/>
        <v>Ship2Home</v>
      </c>
      <c r="P3674" s="2">
        <f t="shared" si="101"/>
        <v>0</v>
      </c>
      <c r="Q3674" s="2">
        <f t="shared" si="102"/>
        <v>5</v>
      </c>
      <c r="R3674" s="2">
        <f t="shared" si="103"/>
        <v>124</v>
      </c>
    </row>
    <row r="3675" spans="1:18" ht="14.25" customHeight="1">
      <c r="A3675" s="2">
        <v>50683</v>
      </c>
      <c r="B3675" s="2" t="s">
        <v>36</v>
      </c>
      <c r="C3675" s="2" t="s">
        <v>40</v>
      </c>
      <c r="D3675" s="2" t="s">
        <v>41</v>
      </c>
      <c r="E3675" s="2" t="s">
        <v>44</v>
      </c>
      <c r="F3675" s="2" t="s">
        <v>34</v>
      </c>
      <c r="G3675" s="4">
        <v>43537.030104166668</v>
      </c>
      <c r="H3675" s="4">
        <v>43543.030104166668</v>
      </c>
      <c r="I3675" s="4">
        <v>43540.030104166668</v>
      </c>
      <c r="J3675" s="2">
        <v>80</v>
      </c>
      <c r="K3675" s="2">
        <v>92</v>
      </c>
      <c r="L3675" s="2" t="str">
        <f t="shared" si="98"/>
        <v>Kolkata</v>
      </c>
      <c r="M3675" s="2" t="str">
        <f t="shared" si="99"/>
        <v>Delhi-Kolkata</v>
      </c>
      <c r="N3675" s="2" t="str">
        <f t="shared" si="104"/>
        <v>Outstation</v>
      </c>
      <c r="O3675" s="2" t="str">
        <f t="shared" si="100"/>
        <v>FastWheels</v>
      </c>
      <c r="P3675" s="2">
        <f t="shared" si="101"/>
        <v>3</v>
      </c>
      <c r="Q3675" s="2">
        <f t="shared" si="102"/>
        <v>6</v>
      </c>
      <c r="R3675" s="2">
        <f t="shared" si="103"/>
        <v>172</v>
      </c>
    </row>
    <row r="3676" spans="1:18" ht="14.25" customHeight="1">
      <c r="A3676" s="2">
        <v>277721</v>
      </c>
      <c r="B3676" s="2" t="s">
        <v>47</v>
      </c>
      <c r="C3676" s="2" t="s">
        <v>31</v>
      </c>
      <c r="D3676" s="2" t="s">
        <v>32</v>
      </c>
      <c r="E3676" s="2" t="s">
        <v>44</v>
      </c>
      <c r="F3676" s="2" t="s">
        <v>34</v>
      </c>
      <c r="G3676" s="4">
        <v>43537.033668981479</v>
      </c>
      <c r="H3676" s="4">
        <v>43542.033668981479</v>
      </c>
      <c r="I3676" s="4">
        <v>43541.033668981479</v>
      </c>
      <c r="J3676" s="2">
        <v>82</v>
      </c>
      <c r="K3676" s="2">
        <v>110</v>
      </c>
      <c r="L3676" s="2" t="str">
        <f t="shared" si="98"/>
        <v>Delhi</v>
      </c>
      <c r="M3676" s="2" t="str">
        <f t="shared" si="99"/>
        <v>Bangalore-Delhi</v>
      </c>
      <c r="N3676" s="2" t="str">
        <f t="shared" si="104"/>
        <v>Outstation</v>
      </c>
      <c r="O3676" s="2" t="str">
        <f t="shared" si="100"/>
        <v>FastWheels</v>
      </c>
      <c r="P3676" s="2">
        <f t="shared" si="101"/>
        <v>1</v>
      </c>
      <c r="Q3676" s="2">
        <f t="shared" si="102"/>
        <v>5</v>
      </c>
      <c r="R3676" s="2">
        <f t="shared" si="103"/>
        <v>192</v>
      </c>
    </row>
    <row r="3677" spans="1:18" ht="14.25" customHeight="1">
      <c r="A3677" s="2">
        <v>905663</v>
      </c>
      <c r="B3677" s="2" t="s">
        <v>36</v>
      </c>
      <c r="C3677" s="2" t="s">
        <v>40</v>
      </c>
      <c r="D3677" s="2" t="s">
        <v>32</v>
      </c>
      <c r="E3677" s="2" t="s">
        <v>33</v>
      </c>
      <c r="F3677" s="2" t="s">
        <v>34</v>
      </c>
      <c r="G3677" s="4">
        <v>43537.041574074072</v>
      </c>
      <c r="H3677" s="4">
        <v>43544.041574074072</v>
      </c>
      <c r="I3677" s="4">
        <v>43543.041574074072</v>
      </c>
      <c r="J3677" s="2">
        <v>28</v>
      </c>
      <c r="K3677" s="2">
        <v>110</v>
      </c>
      <c r="L3677" s="2" t="str">
        <f t="shared" si="98"/>
        <v>Kolkata</v>
      </c>
      <c r="M3677" s="2" t="str">
        <f t="shared" si="99"/>
        <v>Bangalore-Kolkata</v>
      </c>
      <c r="N3677" s="2" t="str">
        <f t="shared" si="104"/>
        <v>Outstation</v>
      </c>
      <c r="O3677" s="2" t="str">
        <f t="shared" si="100"/>
        <v>Ship2Home</v>
      </c>
      <c r="P3677" s="2">
        <f t="shared" si="101"/>
        <v>1</v>
      </c>
      <c r="Q3677" s="2">
        <f t="shared" si="102"/>
        <v>7</v>
      </c>
      <c r="R3677" s="2">
        <f t="shared" si="103"/>
        <v>138</v>
      </c>
    </row>
    <row r="3678" spans="1:18" ht="14.25" customHeight="1">
      <c r="A3678" s="2">
        <v>297411</v>
      </c>
      <c r="B3678" s="2" t="s">
        <v>49</v>
      </c>
      <c r="C3678" s="2" t="s">
        <v>43</v>
      </c>
      <c r="D3678" s="2" t="s">
        <v>32</v>
      </c>
      <c r="E3678" s="2" t="s">
        <v>33</v>
      </c>
      <c r="F3678" s="2" t="s">
        <v>34</v>
      </c>
      <c r="G3678" s="4">
        <v>43537.041655092595</v>
      </c>
      <c r="H3678" s="4">
        <v>43540.041655092595</v>
      </c>
      <c r="I3678" s="4">
        <v>43543.041655092595</v>
      </c>
      <c r="J3678" s="2">
        <v>0</v>
      </c>
      <c r="K3678" s="2">
        <v>121</v>
      </c>
      <c r="L3678" s="2" t="str">
        <f t="shared" si="98"/>
        <v>Bangalore</v>
      </c>
      <c r="M3678" s="2" t="str">
        <f t="shared" si="99"/>
        <v>Bangalore-Bangalore</v>
      </c>
      <c r="N3678" s="2" t="str">
        <f t="shared" si="104"/>
        <v>Local</v>
      </c>
      <c r="O3678" s="2" t="str">
        <f t="shared" si="100"/>
        <v>Ship2Home</v>
      </c>
      <c r="P3678" s="2">
        <f t="shared" si="101"/>
        <v>-3</v>
      </c>
      <c r="Q3678" s="2">
        <f t="shared" si="102"/>
        <v>3</v>
      </c>
      <c r="R3678" s="2">
        <f t="shared" si="103"/>
        <v>121</v>
      </c>
    </row>
    <row r="3679" spans="1:18" ht="14.25" customHeight="1">
      <c r="A3679" s="2">
        <v>699029</v>
      </c>
      <c r="B3679" s="2" t="s">
        <v>48</v>
      </c>
      <c r="C3679" s="2" t="s">
        <v>45</v>
      </c>
      <c r="D3679" s="2" t="s">
        <v>32</v>
      </c>
      <c r="E3679" s="2" t="s">
        <v>33</v>
      </c>
      <c r="F3679" s="2" t="s">
        <v>34</v>
      </c>
      <c r="G3679" s="4">
        <v>43537.043726851851</v>
      </c>
      <c r="H3679" s="4">
        <v>43540.043726851851</v>
      </c>
      <c r="I3679" s="4">
        <v>43544.043726851851</v>
      </c>
      <c r="J3679" s="2">
        <v>30</v>
      </c>
      <c r="K3679" s="2">
        <v>129</v>
      </c>
      <c r="L3679" s="2" t="str">
        <f t="shared" si="98"/>
        <v>Chennai</v>
      </c>
      <c r="M3679" s="2" t="str">
        <f t="shared" si="99"/>
        <v>Bangalore-Chennai</v>
      </c>
      <c r="N3679" s="2" t="str">
        <f t="shared" si="104"/>
        <v>Outstation</v>
      </c>
      <c r="O3679" s="2" t="str">
        <f t="shared" si="100"/>
        <v>Ship2Home</v>
      </c>
      <c r="P3679" s="2">
        <f t="shared" si="101"/>
        <v>-4</v>
      </c>
      <c r="Q3679" s="2">
        <f t="shared" si="102"/>
        <v>3</v>
      </c>
      <c r="R3679" s="2">
        <f t="shared" si="103"/>
        <v>159</v>
      </c>
    </row>
    <row r="3680" spans="1:18" ht="14.25" customHeight="1">
      <c r="A3680" s="2">
        <v>459004</v>
      </c>
      <c r="B3680" s="2" t="s">
        <v>36</v>
      </c>
      <c r="C3680" s="2" t="s">
        <v>43</v>
      </c>
      <c r="D3680" s="2" t="s">
        <v>32</v>
      </c>
      <c r="E3680" s="2" t="s">
        <v>44</v>
      </c>
      <c r="F3680" s="2" t="s">
        <v>34</v>
      </c>
      <c r="G3680" s="4">
        <v>43537.043981481482</v>
      </c>
      <c r="H3680" s="4">
        <v>43540.043981481482</v>
      </c>
      <c r="I3680" s="4">
        <v>43540.043981481482</v>
      </c>
      <c r="J3680" s="2">
        <v>0</v>
      </c>
      <c r="K3680" s="2">
        <v>125</v>
      </c>
      <c r="L3680" s="2" t="str">
        <f t="shared" si="98"/>
        <v>Bangalore</v>
      </c>
      <c r="M3680" s="2" t="str">
        <f t="shared" si="99"/>
        <v>Bangalore-Bangalore</v>
      </c>
      <c r="N3680" s="2" t="str">
        <f t="shared" si="104"/>
        <v>Local</v>
      </c>
      <c r="O3680" s="2" t="str">
        <f t="shared" si="100"/>
        <v>FastWheels</v>
      </c>
      <c r="P3680" s="2">
        <f t="shared" si="101"/>
        <v>0</v>
      </c>
      <c r="Q3680" s="2">
        <f t="shared" si="102"/>
        <v>3</v>
      </c>
      <c r="R3680" s="2">
        <f t="shared" si="103"/>
        <v>125</v>
      </c>
    </row>
    <row r="3681" spans="1:18" ht="14.25" customHeight="1">
      <c r="A3681" s="2">
        <v>289999</v>
      </c>
      <c r="B3681" s="2" t="s">
        <v>46</v>
      </c>
      <c r="C3681" s="2" t="s">
        <v>45</v>
      </c>
      <c r="D3681" s="2" t="s">
        <v>41</v>
      </c>
      <c r="E3681" s="2" t="s">
        <v>33</v>
      </c>
      <c r="F3681" s="2" t="s">
        <v>34</v>
      </c>
      <c r="G3681" s="4">
        <v>43537.048564814817</v>
      </c>
      <c r="H3681" s="4">
        <v>43544.048564814817</v>
      </c>
      <c r="I3681" s="4">
        <v>43542.048564814817</v>
      </c>
      <c r="J3681" s="2">
        <v>37</v>
      </c>
      <c r="K3681" s="2">
        <v>125</v>
      </c>
      <c r="L3681" s="2" t="str">
        <f t="shared" si="98"/>
        <v>Chennai</v>
      </c>
      <c r="M3681" s="2" t="str">
        <f t="shared" si="99"/>
        <v>Delhi-Chennai</v>
      </c>
      <c r="N3681" s="2" t="str">
        <f t="shared" si="104"/>
        <v>Outstation</v>
      </c>
      <c r="O3681" s="2" t="str">
        <f t="shared" si="100"/>
        <v>Ship2Home</v>
      </c>
      <c r="P3681" s="2">
        <f t="shared" si="101"/>
        <v>2</v>
      </c>
      <c r="Q3681" s="2">
        <f t="shared" si="102"/>
        <v>7</v>
      </c>
      <c r="R3681" s="2">
        <f t="shared" si="103"/>
        <v>162</v>
      </c>
    </row>
    <row r="3682" spans="1:18" ht="14.25" customHeight="1">
      <c r="A3682" s="2">
        <v>613253</v>
      </c>
      <c r="B3682" s="2" t="s">
        <v>46</v>
      </c>
      <c r="C3682" s="2" t="s">
        <v>37</v>
      </c>
      <c r="D3682" s="2" t="s">
        <v>41</v>
      </c>
      <c r="E3682" s="2" t="s">
        <v>33</v>
      </c>
      <c r="F3682" s="2" t="s">
        <v>34</v>
      </c>
      <c r="G3682" s="4">
        <v>43537.049398148149</v>
      </c>
      <c r="H3682" s="4">
        <v>43540.049398148149</v>
      </c>
      <c r="I3682" s="4">
        <v>43543.049398148149</v>
      </c>
      <c r="J3682" s="2">
        <v>31</v>
      </c>
      <c r="K3682" s="2">
        <v>111</v>
      </c>
      <c r="L3682" s="2" t="str">
        <f t="shared" si="98"/>
        <v>Mumbai</v>
      </c>
      <c r="M3682" s="2" t="str">
        <f t="shared" si="99"/>
        <v>Delhi-Mumbai</v>
      </c>
      <c r="N3682" s="2" t="str">
        <f t="shared" si="104"/>
        <v>Outstation</v>
      </c>
      <c r="O3682" s="2" t="str">
        <f t="shared" si="100"/>
        <v>Ship2Home</v>
      </c>
      <c r="P3682" s="2">
        <f t="shared" si="101"/>
        <v>-3</v>
      </c>
      <c r="Q3682" s="2">
        <f t="shared" si="102"/>
        <v>3</v>
      </c>
      <c r="R3682" s="2">
        <f t="shared" si="103"/>
        <v>142</v>
      </c>
    </row>
    <row r="3683" spans="1:18" ht="14.25" customHeight="1">
      <c r="A3683" s="2">
        <v>442383</v>
      </c>
      <c r="B3683" s="2" t="s">
        <v>39</v>
      </c>
      <c r="C3683" s="2" t="s">
        <v>40</v>
      </c>
      <c r="D3683" s="2" t="s">
        <v>41</v>
      </c>
      <c r="E3683" s="2" t="s">
        <v>33</v>
      </c>
      <c r="F3683" s="2" t="s">
        <v>34</v>
      </c>
      <c r="G3683" s="4">
        <v>43537.055289351854</v>
      </c>
      <c r="H3683" s="4">
        <v>43544.055289351854</v>
      </c>
      <c r="I3683" s="4">
        <v>43541.055289351854</v>
      </c>
      <c r="J3683" s="2">
        <v>28</v>
      </c>
      <c r="K3683" s="2">
        <v>106</v>
      </c>
      <c r="L3683" s="2" t="str">
        <f t="shared" si="98"/>
        <v>Kolkata</v>
      </c>
      <c r="M3683" s="2" t="str">
        <f t="shared" si="99"/>
        <v>Delhi-Kolkata</v>
      </c>
      <c r="N3683" s="2" t="str">
        <f t="shared" si="104"/>
        <v>Outstation</v>
      </c>
      <c r="O3683" s="2" t="str">
        <f t="shared" si="100"/>
        <v>Ship2Home</v>
      </c>
      <c r="P3683" s="2">
        <f t="shared" si="101"/>
        <v>3</v>
      </c>
      <c r="Q3683" s="2">
        <f t="shared" si="102"/>
        <v>7</v>
      </c>
      <c r="R3683" s="2">
        <f t="shared" si="103"/>
        <v>134</v>
      </c>
    </row>
    <row r="3684" spans="1:18" ht="14.25" customHeight="1">
      <c r="A3684" s="2">
        <v>294582</v>
      </c>
      <c r="B3684" s="2" t="s">
        <v>47</v>
      </c>
      <c r="C3684" s="2" t="s">
        <v>37</v>
      </c>
      <c r="D3684" s="2" t="s">
        <v>41</v>
      </c>
      <c r="E3684" s="2" t="s">
        <v>44</v>
      </c>
      <c r="F3684" s="2" t="s">
        <v>34</v>
      </c>
      <c r="G3684" s="4">
        <v>43537.063761574071</v>
      </c>
      <c r="H3684" s="4">
        <v>43539.063761574071</v>
      </c>
      <c r="I3684" s="4">
        <v>43542.063761574071</v>
      </c>
      <c r="J3684" s="2">
        <v>79</v>
      </c>
      <c r="K3684" s="2">
        <v>85</v>
      </c>
      <c r="L3684" s="2" t="str">
        <f t="shared" si="98"/>
        <v>Mumbai</v>
      </c>
      <c r="M3684" s="2" t="str">
        <f t="shared" si="99"/>
        <v>Delhi-Mumbai</v>
      </c>
      <c r="N3684" s="2" t="str">
        <f t="shared" si="104"/>
        <v>Outstation</v>
      </c>
      <c r="O3684" s="2" t="str">
        <f t="shared" si="100"/>
        <v>FastWheels</v>
      </c>
      <c r="P3684" s="2">
        <f t="shared" si="101"/>
        <v>-3</v>
      </c>
      <c r="Q3684" s="2">
        <f t="shared" si="102"/>
        <v>2</v>
      </c>
      <c r="R3684" s="2">
        <f t="shared" si="103"/>
        <v>164</v>
      </c>
    </row>
    <row r="3685" spans="1:18" ht="14.25" customHeight="1">
      <c r="A3685" s="2">
        <v>626031</v>
      </c>
      <c r="B3685" s="2" t="s">
        <v>49</v>
      </c>
      <c r="C3685" s="2" t="s">
        <v>45</v>
      </c>
      <c r="D3685" s="2" t="s">
        <v>41</v>
      </c>
      <c r="E3685" s="2" t="s">
        <v>33</v>
      </c>
      <c r="F3685" s="2" t="s">
        <v>34</v>
      </c>
      <c r="G3685" s="4">
        <v>43537.065081018518</v>
      </c>
      <c r="H3685" s="4">
        <v>43539.065081018518</v>
      </c>
      <c r="I3685" s="4">
        <v>43541.065081018518</v>
      </c>
      <c r="J3685" s="2">
        <v>30</v>
      </c>
      <c r="K3685" s="2">
        <v>120</v>
      </c>
      <c r="L3685" s="2" t="str">
        <f t="shared" si="98"/>
        <v>Chennai</v>
      </c>
      <c r="M3685" s="2" t="str">
        <f t="shared" si="99"/>
        <v>Delhi-Chennai</v>
      </c>
      <c r="N3685" s="2" t="str">
        <f t="shared" si="104"/>
        <v>Outstation</v>
      </c>
      <c r="O3685" s="2" t="str">
        <f t="shared" si="100"/>
        <v>Ship2Home</v>
      </c>
      <c r="P3685" s="2">
        <f t="shared" si="101"/>
        <v>-2</v>
      </c>
      <c r="Q3685" s="2">
        <f t="shared" si="102"/>
        <v>2</v>
      </c>
      <c r="R3685" s="2">
        <f t="shared" si="103"/>
        <v>150</v>
      </c>
    </row>
    <row r="3686" spans="1:18" ht="14.25" customHeight="1">
      <c r="A3686" s="2">
        <v>201495</v>
      </c>
      <c r="B3686" s="2" t="s">
        <v>39</v>
      </c>
      <c r="C3686" s="2" t="s">
        <v>37</v>
      </c>
      <c r="D3686" s="2" t="s">
        <v>32</v>
      </c>
      <c r="E3686" s="2" t="s">
        <v>33</v>
      </c>
      <c r="F3686" s="2" t="s">
        <v>34</v>
      </c>
      <c r="G3686" s="4">
        <v>43537.067152777781</v>
      </c>
      <c r="H3686" s="4">
        <v>43543.067152777781</v>
      </c>
      <c r="I3686" s="4">
        <v>43541.067152777781</v>
      </c>
      <c r="J3686" s="2">
        <v>38</v>
      </c>
      <c r="K3686" s="2">
        <v>114</v>
      </c>
      <c r="L3686" s="2" t="str">
        <f t="shared" si="98"/>
        <v>Mumbai</v>
      </c>
      <c r="M3686" s="2" t="str">
        <f t="shared" si="99"/>
        <v>Bangalore-Mumbai</v>
      </c>
      <c r="N3686" s="2" t="str">
        <f t="shared" si="104"/>
        <v>Outstation</v>
      </c>
      <c r="O3686" s="2" t="str">
        <f t="shared" si="100"/>
        <v>Ship2Home</v>
      </c>
      <c r="P3686" s="2">
        <f t="shared" si="101"/>
        <v>2</v>
      </c>
      <c r="Q3686" s="2">
        <f t="shared" si="102"/>
        <v>6</v>
      </c>
      <c r="R3686" s="2">
        <f t="shared" si="103"/>
        <v>152</v>
      </c>
    </row>
    <row r="3687" spans="1:18" ht="14.25" customHeight="1">
      <c r="A3687" s="2">
        <v>620639</v>
      </c>
      <c r="B3687" s="2" t="s">
        <v>39</v>
      </c>
      <c r="C3687" s="2" t="s">
        <v>31</v>
      </c>
      <c r="D3687" s="2" t="s">
        <v>32</v>
      </c>
      <c r="E3687" s="2" t="s">
        <v>44</v>
      </c>
      <c r="F3687" s="2" t="s">
        <v>34</v>
      </c>
      <c r="G3687" s="4">
        <v>43537.071539351855</v>
      </c>
      <c r="H3687" s="4">
        <v>43541.071539351855</v>
      </c>
      <c r="I3687" s="4">
        <v>43541.071539351855</v>
      </c>
      <c r="J3687" s="2">
        <v>74</v>
      </c>
      <c r="K3687" s="2">
        <v>108</v>
      </c>
      <c r="L3687" s="2" t="str">
        <f t="shared" si="98"/>
        <v>Delhi</v>
      </c>
      <c r="M3687" s="2" t="str">
        <f t="shared" si="99"/>
        <v>Bangalore-Delhi</v>
      </c>
      <c r="N3687" s="2" t="str">
        <f t="shared" si="104"/>
        <v>Outstation</v>
      </c>
      <c r="O3687" s="2" t="str">
        <f t="shared" si="100"/>
        <v>FastWheels</v>
      </c>
      <c r="P3687" s="2">
        <f t="shared" si="101"/>
        <v>0</v>
      </c>
      <c r="Q3687" s="2">
        <f t="shared" si="102"/>
        <v>4</v>
      </c>
      <c r="R3687" s="2">
        <f t="shared" si="103"/>
        <v>182</v>
      </c>
    </row>
    <row r="3688" spans="1:18" ht="14.25" customHeight="1">
      <c r="A3688" s="2">
        <v>575755</v>
      </c>
      <c r="B3688" s="2" t="s">
        <v>39</v>
      </c>
      <c r="C3688" s="2" t="s">
        <v>43</v>
      </c>
      <c r="D3688" s="2" t="s">
        <v>41</v>
      </c>
      <c r="E3688" s="2" t="s">
        <v>33</v>
      </c>
      <c r="F3688" s="2" t="s">
        <v>34</v>
      </c>
      <c r="G3688" s="4">
        <v>43537.074965277781</v>
      </c>
      <c r="H3688" s="4">
        <v>43544.074965277781</v>
      </c>
      <c r="I3688" s="4">
        <v>43543.074965277781</v>
      </c>
      <c r="J3688" s="2">
        <v>37</v>
      </c>
      <c r="K3688" s="2">
        <v>128</v>
      </c>
      <c r="L3688" s="2" t="str">
        <f t="shared" si="98"/>
        <v>Bangalore</v>
      </c>
      <c r="M3688" s="2" t="str">
        <f t="shared" si="99"/>
        <v>Delhi-Bangalore</v>
      </c>
      <c r="N3688" s="2" t="str">
        <f t="shared" si="104"/>
        <v>Outstation</v>
      </c>
      <c r="O3688" s="2" t="str">
        <f t="shared" si="100"/>
        <v>Ship2Home</v>
      </c>
      <c r="P3688" s="2">
        <f t="shared" si="101"/>
        <v>1</v>
      </c>
      <c r="Q3688" s="2">
        <f t="shared" si="102"/>
        <v>7</v>
      </c>
      <c r="R3688" s="2">
        <f t="shared" si="103"/>
        <v>165</v>
      </c>
    </row>
    <row r="3689" spans="1:18" ht="14.25" customHeight="1">
      <c r="A3689" s="2">
        <v>458589</v>
      </c>
      <c r="B3689" s="2" t="s">
        <v>39</v>
      </c>
      <c r="C3689" s="2" t="s">
        <v>37</v>
      </c>
      <c r="D3689" s="2" t="s">
        <v>41</v>
      </c>
      <c r="E3689" s="2" t="s">
        <v>33</v>
      </c>
      <c r="F3689" s="2" t="s">
        <v>34</v>
      </c>
      <c r="G3689" s="4">
        <v>43537.075486111113</v>
      </c>
      <c r="H3689" s="4">
        <v>43544.075486111113</v>
      </c>
      <c r="I3689" s="4">
        <v>43540.075486111113</v>
      </c>
      <c r="J3689" s="2">
        <v>44</v>
      </c>
      <c r="K3689" s="2">
        <v>114</v>
      </c>
      <c r="L3689" s="2" t="str">
        <f t="shared" si="98"/>
        <v>Mumbai</v>
      </c>
      <c r="M3689" s="2" t="str">
        <f t="shared" si="99"/>
        <v>Delhi-Mumbai</v>
      </c>
      <c r="N3689" s="2" t="str">
        <f t="shared" si="104"/>
        <v>Outstation</v>
      </c>
      <c r="O3689" s="2" t="str">
        <f t="shared" si="100"/>
        <v>Ship2Home</v>
      </c>
      <c r="P3689" s="2">
        <f t="shared" si="101"/>
        <v>4</v>
      </c>
      <c r="Q3689" s="2">
        <f t="shared" si="102"/>
        <v>7</v>
      </c>
      <c r="R3689" s="2">
        <f t="shared" si="103"/>
        <v>158</v>
      </c>
    </row>
    <row r="3690" spans="1:18" ht="14.25" customHeight="1">
      <c r="A3690" s="2">
        <v>939835</v>
      </c>
      <c r="B3690" s="2" t="s">
        <v>46</v>
      </c>
      <c r="C3690" s="2" t="s">
        <v>43</v>
      </c>
      <c r="D3690" s="2" t="s">
        <v>32</v>
      </c>
      <c r="E3690" s="2" t="s">
        <v>33</v>
      </c>
      <c r="F3690" s="2" t="s">
        <v>34</v>
      </c>
      <c r="G3690" s="4">
        <v>43537.075983796298</v>
      </c>
      <c r="H3690" s="4">
        <v>43538.075983796298</v>
      </c>
      <c r="I3690" s="4">
        <v>43541.075983796298</v>
      </c>
      <c r="J3690" s="2">
        <v>0</v>
      </c>
      <c r="K3690" s="2">
        <v>121</v>
      </c>
      <c r="L3690" s="2" t="str">
        <f t="shared" si="98"/>
        <v>Bangalore</v>
      </c>
      <c r="M3690" s="2" t="str">
        <f t="shared" si="99"/>
        <v>Bangalore-Bangalore</v>
      </c>
      <c r="N3690" s="2" t="str">
        <f t="shared" si="104"/>
        <v>Local</v>
      </c>
      <c r="O3690" s="2" t="str">
        <f t="shared" si="100"/>
        <v>Ship2Home</v>
      </c>
      <c r="P3690" s="2">
        <f t="shared" si="101"/>
        <v>-3</v>
      </c>
      <c r="Q3690" s="2">
        <f t="shared" si="102"/>
        <v>1</v>
      </c>
      <c r="R3690" s="2">
        <f t="shared" si="103"/>
        <v>121</v>
      </c>
    </row>
    <row r="3691" spans="1:18" ht="14.25" customHeight="1">
      <c r="A3691" s="2">
        <v>53426</v>
      </c>
      <c r="B3691" s="2" t="s">
        <v>30</v>
      </c>
      <c r="C3691" s="2" t="s">
        <v>37</v>
      </c>
      <c r="D3691" s="2" t="s">
        <v>41</v>
      </c>
      <c r="E3691" s="2" t="s">
        <v>44</v>
      </c>
      <c r="F3691" s="2" t="s">
        <v>34</v>
      </c>
      <c r="G3691" s="4">
        <v>43537.079502314817</v>
      </c>
      <c r="H3691" s="4">
        <v>43543.079502314817</v>
      </c>
      <c r="I3691" s="4">
        <v>43540.079502314817</v>
      </c>
      <c r="J3691" s="2">
        <v>70</v>
      </c>
      <c r="K3691" s="2">
        <v>93</v>
      </c>
      <c r="L3691" s="2" t="str">
        <f t="shared" si="98"/>
        <v>Mumbai</v>
      </c>
      <c r="M3691" s="2" t="str">
        <f t="shared" si="99"/>
        <v>Delhi-Mumbai</v>
      </c>
      <c r="N3691" s="2" t="str">
        <f t="shared" si="104"/>
        <v>Outstation</v>
      </c>
      <c r="O3691" s="2" t="str">
        <f t="shared" si="100"/>
        <v>FastWheels</v>
      </c>
      <c r="P3691" s="2">
        <f t="shared" si="101"/>
        <v>3</v>
      </c>
      <c r="Q3691" s="2">
        <f t="shared" si="102"/>
        <v>6</v>
      </c>
      <c r="R3691" s="2">
        <f t="shared" si="103"/>
        <v>163</v>
      </c>
    </row>
    <row r="3692" spans="1:18" ht="14.25" customHeight="1">
      <c r="A3692" s="2">
        <v>493346</v>
      </c>
      <c r="B3692" s="2" t="s">
        <v>39</v>
      </c>
      <c r="C3692" s="2" t="s">
        <v>31</v>
      </c>
      <c r="D3692" s="2" t="s">
        <v>32</v>
      </c>
      <c r="E3692" s="2" t="s">
        <v>38</v>
      </c>
      <c r="F3692" s="2" t="s">
        <v>34</v>
      </c>
      <c r="G3692" s="4">
        <v>43537.085914351854</v>
      </c>
      <c r="H3692" s="4">
        <v>43541.085914351854</v>
      </c>
      <c r="I3692" s="4">
        <v>43544.085914351854</v>
      </c>
      <c r="J3692" s="2">
        <v>37</v>
      </c>
      <c r="K3692" s="2">
        <v>124</v>
      </c>
      <c r="L3692" s="2" t="str">
        <f t="shared" si="98"/>
        <v>Delhi</v>
      </c>
      <c r="M3692" s="2" t="str">
        <f t="shared" si="99"/>
        <v>Bangalore-Delhi</v>
      </c>
      <c r="N3692" s="2" t="str">
        <f t="shared" si="104"/>
        <v>Outstation</v>
      </c>
      <c r="O3692" s="2" t="str">
        <f t="shared" si="100"/>
        <v>Ship2Home</v>
      </c>
      <c r="P3692" s="2">
        <f t="shared" si="101"/>
        <v>-3</v>
      </c>
      <c r="Q3692" s="2">
        <f t="shared" si="102"/>
        <v>4</v>
      </c>
      <c r="R3692" s="2">
        <f t="shared" si="103"/>
        <v>161</v>
      </c>
    </row>
    <row r="3693" spans="1:18" ht="14.25" customHeight="1">
      <c r="A3693" s="2">
        <v>324345</v>
      </c>
      <c r="B3693" s="2" t="s">
        <v>49</v>
      </c>
      <c r="C3693" s="2" t="s">
        <v>37</v>
      </c>
      <c r="D3693" s="2" t="s">
        <v>32</v>
      </c>
      <c r="E3693" s="2" t="s">
        <v>33</v>
      </c>
      <c r="F3693" s="2" t="s">
        <v>34</v>
      </c>
      <c r="G3693" s="4">
        <v>43537.086006944446</v>
      </c>
      <c r="H3693" s="4">
        <v>43540.086006944446</v>
      </c>
      <c r="I3693" s="4">
        <v>43541.086006944446</v>
      </c>
      <c r="J3693" s="2">
        <v>33</v>
      </c>
      <c r="K3693" s="2">
        <v>109</v>
      </c>
      <c r="L3693" s="2" t="str">
        <f t="shared" si="98"/>
        <v>Mumbai</v>
      </c>
      <c r="M3693" s="2" t="str">
        <f t="shared" si="99"/>
        <v>Bangalore-Mumbai</v>
      </c>
      <c r="N3693" s="2" t="str">
        <f t="shared" si="104"/>
        <v>Outstation</v>
      </c>
      <c r="O3693" s="2" t="str">
        <f t="shared" si="100"/>
        <v>Ship2Home</v>
      </c>
      <c r="P3693" s="2">
        <f t="shared" si="101"/>
        <v>-1</v>
      </c>
      <c r="Q3693" s="2">
        <f t="shared" si="102"/>
        <v>3</v>
      </c>
      <c r="R3693" s="2">
        <f t="shared" si="103"/>
        <v>142</v>
      </c>
    </row>
    <row r="3694" spans="1:18" ht="14.25" customHeight="1">
      <c r="A3694" s="2">
        <v>244882</v>
      </c>
      <c r="B3694" s="2" t="s">
        <v>39</v>
      </c>
      <c r="C3694" s="2" t="s">
        <v>31</v>
      </c>
      <c r="D3694" s="2" t="s">
        <v>32</v>
      </c>
      <c r="E3694" s="2" t="s">
        <v>38</v>
      </c>
      <c r="F3694" s="2" t="s">
        <v>34</v>
      </c>
      <c r="G3694" s="4">
        <v>43537.086458333331</v>
      </c>
      <c r="H3694" s="4">
        <v>43546.086458333331</v>
      </c>
      <c r="I3694" s="4">
        <v>43541.086458333331</v>
      </c>
      <c r="J3694" s="2">
        <v>30</v>
      </c>
      <c r="K3694" s="2">
        <v>123</v>
      </c>
      <c r="L3694" s="2" t="str">
        <f t="shared" si="98"/>
        <v>Delhi</v>
      </c>
      <c r="M3694" s="2" t="str">
        <f t="shared" si="99"/>
        <v>Bangalore-Delhi</v>
      </c>
      <c r="N3694" s="2" t="str">
        <f t="shared" si="104"/>
        <v>Outstation</v>
      </c>
      <c r="O3694" s="2" t="str">
        <f t="shared" si="100"/>
        <v>Ship2Home</v>
      </c>
      <c r="P3694" s="2">
        <f t="shared" si="101"/>
        <v>5</v>
      </c>
      <c r="Q3694" s="2">
        <f t="shared" si="102"/>
        <v>9</v>
      </c>
      <c r="R3694" s="2">
        <f t="shared" si="103"/>
        <v>153</v>
      </c>
    </row>
    <row r="3695" spans="1:18" ht="14.25" customHeight="1">
      <c r="A3695" s="2">
        <v>920097</v>
      </c>
      <c r="B3695" s="2" t="s">
        <v>30</v>
      </c>
      <c r="C3695" s="2" t="s">
        <v>37</v>
      </c>
      <c r="D3695" s="2" t="s">
        <v>32</v>
      </c>
      <c r="E3695" s="2" t="s">
        <v>44</v>
      </c>
      <c r="F3695" s="2" t="s">
        <v>34</v>
      </c>
      <c r="G3695" s="4">
        <v>43537.096238425926</v>
      </c>
      <c r="H3695" s="4">
        <v>43539.096238425926</v>
      </c>
      <c r="I3695" s="4">
        <v>43543.096238425926</v>
      </c>
      <c r="J3695" s="2">
        <v>81</v>
      </c>
      <c r="K3695" s="2">
        <v>95</v>
      </c>
      <c r="L3695" s="2" t="str">
        <f t="shared" si="98"/>
        <v>Mumbai</v>
      </c>
      <c r="M3695" s="2" t="str">
        <f t="shared" si="99"/>
        <v>Bangalore-Mumbai</v>
      </c>
      <c r="N3695" s="2" t="str">
        <f t="shared" si="104"/>
        <v>Outstation</v>
      </c>
      <c r="O3695" s="2" t="str">
        <f t="shared" si="100"/>
        <v>FastWheels</v>
      </c>
      <c r="P3695" s="2">
        <f t="shared" si="101"/>
        <v>-4</v>
      </c>
      <c r="Q3695" s="2">
        <f t="shared" si="102"/>
        <v>2</v>
      </c>
      <c r="R3695" s="2">
        <f t="shared" si="103"/>
        <v>176</v>
      </c>
    </row>
    <row r="3696" spans="1:18" ht="14.25" customHeight="1">
      <c r="A3696" s="2">
        <v>74005</v>
      </c>
      <c r="B3696" s="2" t="s">
        <v>39</v>
      </c>
      <c r="C3696" s="2" t="s">
        <v>37</v>
      </c>
      <c r="D3696" s="2" t="s">
        <v>41</v>
      </c>
      <c r="E3696" s="2" t="s">
        <v>33</v>
      </c>
      <c r="F3696" s="2" t="s">
        <v>34</v>
      </c>
      <c r="G3696" s="4">
        <v>43537.099618055552</v>
      </c>
      <c r="H3696" s="4">
        <v>43540.099618055552</v>
      </c>
      <c r="I3696" s="4">
        <v>43541.099618055552</v>
      </c>
      <c r="J3696" s="2">
        <v>38</v>
      </c>
      <c r="K3696" s="2">
        <v>107</v>
      </c>
      <c r="L3696" s="2" t="str">
        <f t="shared" si="98"/>
        <v>Mumbai</v>
      </c>
      <c r="M3696" s="2" t="str">
        <f t="shared" si="99"/>
        <v>Delhi-Mumbai</v>
      </c>
      <c r="N3696" s="2" t="str">
        <f t="shared" si="104"/>
        <v>Outstation</v>
      </c>
      <c r="O3696" s="2" t="str">
        <f t="shared" si="100"/>
        <v>Ship2Home</v>
      </c>
      <c r="P3696" s="2">
        <f t="shared" si="101"/>
        <v>-1</v>
      </c>
      <c r="Q3696" s="2">
        <f t="shared" si="102"/>
        <v>3</v>
      </c>
      <c r="R3696" s="2">
        <f t="shared" si="103"/>
        <v>145</v>
      </c>
    </row>
    <row r="3697" spans="1:18" ht="14.25" customHeight="1">
      <c r="A3697" s="2">
        <v>363032</v>
      </c>
      <c r="B3697" s="2" t="s">
        <v>39</v>
      </c>
      <c r="C3697" s="2" t="s">
        <v>45</v>
      </c>
      <c r="D3697" s="2" t="s">
        <v>41</v>
      </c>
      <c r="E3697" s="2" t="s">
        <v>44</v>
      </c>
      <c r="F3697" s="2" t="s">
        <v>34</v>
      </c>
      <c r="G3697" s="4">
        <v>43537.100995370369</v>
      </c>
      <c r="H3697" s="4">
        <v>43545.100995370369</v>
      </c>
      <c r="I3697" s="4">
        <v>43542.100995370369</v>
      </c>
      <c r="J3697" s="2">
        <v>49</v>
      </c>
      <c r="K3697" s="2">
        <v>130</v>
      </c>
      <c r="L3697" s="2" t="str">
        <f t="shared" si="98"/>
        <v>Chennai</v>
      </c>
      <c r="M3697" s="2" t="str">
        <f t="shared" si="99"/>
        <v>Delhi-Chennai</v>
      </c>
      <c r="N3697" s="2" t="str">
        <f t="shared" si="104"/>
        <v>Outstation</v>
      </c>
      <c r="O3697" s="2" t="str">
        <f t="shared" si="100"/>
        <v>FastWheels</v>
      </c>
      <c r="P3697" s="2">
        <f t="shared" si="101"/>
        <v>3</v>
      </c>
      <c r="Q3697" s="2">
        <f t="shared" si="102"/>
        <v>8</v>
      </c>
      <c r="R3697" s="2">
        <f t="shared" si="103"/>
        <v>179</v>
      </c>
    </row>
    <row r="3698" spans="1:18" ht="14.25" customHeight="1">
      <c r="A3698" s="2">
        <v>966103</v>
      </c>
      <c r="B3698" s="2" t="s">
        <v>30</v>
      </c>
      <c r="C3698" s="2" t="s">
        <v>40</v>
      </c>
      <c r="D3698" s="2" t="s">
        <v>32</v>
      </c>
      <c r="E3698" s="2" t="s">
        <v>44</v>
      </c>
      <c r="F3698" s="2" t="s">
        <v>34</v>
      </c>
      <c r="G3698" s="4">
        <v>43537.104259259257</v>
      </c>
      <c r="H3698" s="4">
        <v>43544.104259259257</v>
      </c>
      <c r="I3698" s="4">
        <v>43543.104259259257</v>
      </c>
      <c r="J3698" s="2">
        <v>73</v>
      </c>
      <c r="K3698" s="2">
        <v>91</v>
      </c>
      <c r="L3698" s="2" t="str">
        <f t="shared" si="98"/>
        <v>Kolkata</v>
      </c>
      <c r="M3698" s="2" t="str">
        <f t="shared" si="99"/>
        <v>Bangalore-Kolkata</v>
      </c>
      <c r="N3698" s="2" t="str">
        <f t="shared" si="104"/>
        <v>Outstation</v>
      </c>
      <c r="O3698" s="2" t="str">
        <f t="shared" si="100"/>
        <v>FastWheels</v>
      </c>
      <c r="P3698" s="2">
        <f t="shared" si="101"/>
        <v>1</v>
      </c>
      <c r="Q3698" s="2">
        <f t="shared" si="102"/>
        <v>7</v>
      </c>
      <c r="R3698" s="2">
        <f t="shared" si="103"/>
        <v>164</v>
      </c>
    </row>
    <row r="3699" spans="1:18" ht="14.25" customHeight="1">
      <c r="A3699" s="2">
        <v>345961</v>
      </c>
      <c r="B3699" s="2" t="s">
        <v>39</v>
      </c>
      <c r="C3699" s="2" t="s">
        <v>37</v>
      </c>
      <c r="D3699" s="2" t="s">
        <v>32</v>
      </c>
      <c r="E3699" s="2" t="s">
        <v>33</v>
      </c>
      <c r="F3699" s="2" t="s">
        <v>34</v>
      </c>
      <c r="G3699" s="4">
        <v>43537.104872685188</v>
      </c>
      <c r="H3699" s="4">
        <v>43542.104872685188</v>
      </c>
      <c r="I3699" s="4">
        <v>43542.104872685188</v>
      </c>
      <c r="J3699" s="2">
        <v>28</v>
      </c>
      <c r="K3699" s="2">
        <v>115</v>
      </c>
      <c r="L3699" s="2" t="str">
        <f t="shared" si="98"/>
        <v>Mumbai</v>
      </c>
      <c r="M3699" s="2" t="str">
        <f t="shared" si="99"/>
        <v>Bangalore-Mumbai</v>
      </c>
      <c r="N3699" s="2" t="str">
        <f t="shared" si="104"/>
        <v>Outstation</v>
      </c>
      <c r="O3699" s="2" t="str">
        <f t="shared" si="100"/>
        <v>Ship2Home</v>
      </c>
      <c r="P3699" s="2">
        <f t="shared" si="101"/>
        <v>0</v>
      </c>
      <c r="Q3699" s="2">
        <f t="shared" si="102"/>
        <v>5</v>
      </c>
      <c r="R3699" s="2">
        <f t="shared" si="103"/>
        <v>143</v>
      </c>
    </row>
    <row r="3700" spans="1:18" ht="14.25" customHeight="1">
      <c r="A3700" s="2">
        <v>179068</v>
      </c>
      <c r="B3700" s="2" t="s">
        <v>39</v>
      </c>
      <c r="C3700" s="2" t="s">
        <v>31</v>
      </c>
      <c r="D3700" s="2" t="s">
        <v>41</v>
      </c>
      <c r="E3700" s="2" t="s">
        <v>44</v>
      </c>
      <c r="F3700" s="2" t="s">
        <v>34</v>
      </c>
      <c r="G3700" s="4">
        <v>43537.106064814812</v>
      </c>
      <c r="H3700" s="4">
        <v>43538.106064814812</v>
      </c>
      <c r="I3700" s="4">
        <v>43540.106064814812</v>
      </c>
      <c r="J3700" s="2">
        <v>0</v>
      </c>
      <c r="K3700" s="2">
        <v>122</v>
      </c>
      <c r="L3700" s="2" t="str">
        <f t="shared" si="98"/>
        <v>Delhi</v>
      </c>
      <c r="M3700" s="2" t="str">
        <f t="shared" si="99"/>
        <v>Delhi-Delhi</v>
      </c>
      <c r="N3700" s="2" t="str">
        <f t="shared" si="104"/>
        <v>Local</v>
      </c>
      <c r="O3700" s="2" t="str">
        <f t="shared" si="100"/>
        <v>FastWheels</v>
      </c>
      <c r="P3700" s="2">
        <f t="shared" si="101"/>
        <v>-2</v>
      </c>
      <c r="Q3700" s="2">
        <f t="shared" si="102"/>
        <v>1</v>
      </c>
      <c r="R3700" s="2">
        <f t="shared" si="103"/>
        <v>122</v>
      </c>
    </row>
    <row r="3701" spans="1:18" ht="14.25" customHeight="1">
      <c r="A3701" s="2">
        <v>59558</v>
      </c>
      <c r="B3701" s="2" t="s">
        <v>30</v>
      </c>
      <c r="C3701" s="2" t="s">
        <v>31</v>
      </c>
      <c r="D3701" s="2" t="s">
        <v>41</v>
      </c>
      <c r="E3701" s="2" t="s">
        <v>44</v>
      </c>
      <c r="F3701" s="2" t="s">
        <v>34</v>
      </c>
      <c r="G3701" s="4">
        <v>43537.10796296296</v>
      </c>
      <c r="H3701" s="4">
        <v>43539.10796296296</v>
      </c>
      <c r="I3701" s="4">
        <v>43540.10796296296</v>
      </c>
      <c r="J3701" s="2">
        <v>0</v>
      </c>
      <c r="K3701" s="2">
        <v>108</v>
      </c>
      <c r="L3701" s="2" t="str">
        <f t="shared" si="98"/>
        <v>Delhi</v>
      </c>
      <c r="M3701" s="2" t="str">
        <f t="shared" si="99"/>
        <v>Delhi-Delhi</v>
      </c>
      <c r="N3701" s="2" t="str">
        <f t="shared" si="104"/>
        <v>Local</v>
      </c>
      <c r="O3701" s="2" t="str">
        <f t="shared" si="100"/>
        <v>FastWheels</v>
      </c>
      <c r="P3701" s="2">
        <f t="shared" si="101"/>
        <v>-1</v>
      </c>
      <c r="Q3701" s="2">
        <f t="shared" si="102"/>
        <v>2</v>
      </c>
      <c r="R3701" s="2">
        <f t="shared" si="103"/>
        <v>108</v>
      </c>
    </row>
    <row r="3702" spans="1:18" ht="14.25" customHeight="1">
      <c r="A3702" s="2">
        <v>927591</v>
      </c>
      <c r="B3702" s="2" t="s">
        <v>36</v>
      </c>
      <c r="C3702" s="2" t="s">
        <v>31</v>
      </c>
      <c r="D3702" s="2" t="s">
        <v>32</v>
      </c>
      <c r="E3702" s="2" t="s">
        <v>33</v>
      </c>
      <c r="F3702" s="2" t="s">
        <v>34</v>
      </c>
      <c r="G3702" s="4">
        <v>43537.110497685186</v>
      </c>
      <c r="H3702" s="4">
        <v>43541.110497685186</v>
      </c>
      <c r="I3702" s="4">
        <v>43540.110497685186</v>
      </c>
      <c r="J3702" s="2">
        <v>48</v>
      </c>
      <c r="K3702" s="2">
        <v>126</v>
      </c>
      <c r="L3702" s="2" t="str">
        <f t="shared" si="98"/>
        <v>Delhi</v>
      </c>
      <c r="M3702" s="2" t="str">
        <f t="shared" si="99"/>
        <v>Bangalore-Delhi</v>
      </c>
      <c r="N3702" s="2" t="str">
        <f t="shared" si="104"/>
        <v>Outstation</v>
      </c>
      <c r="O3702" s="2" t="str">
        <f t="shared" si="100"/>
        <v>Ship2Home</v>
      </c>
      <c r="P3702" s="2">
        <f t="shared" si="101"/>
        <v>1</v>
      </c>
      <c r="Q3702" s="2">
        <f t="shared" si="102"/>
        <v>4</v>
      </c>
      <c r="R3702" s="2">
        <f t="shared" si="103"/>
        <v>174</v>
      </c>
    </row>
    <row r="3703" spans="1:18" ht="14.25" customHeight="1">
      <c r="A3703" s="2">
        <v>249887</v>
      </c>
      <c r="B3703" s="2" t="s">
        <v>46</v>
      </c>
      <c r="C3703" s="2" t="s">
        <v>40</v>
      </c>
      <c r="D3703" s="2" t="s">
        <v>41</v>
      </c>
      <c r="E3703" s="2" t="s">
        <v>44</v>
      </c>
      <c r="F3703" s="2" t="s">
        <v>34</v>
      </c>
      <c r="G3703" s="4">
        <v>43537.112685185188</v>
      </c>
      <c r="H3703" s="4">
        <v>43540.112685185188</v>
      </c>
      <c r="I3703" s="4">
        <v>43540.112685185188</v>
      </c>
      <c r="J3703" s="2">
        <v>79</v>
      </c>
      <c r="K3703" s="2">
        <v>89</v>
      </c>
      <c r="L3703" s="2" t="str">
        <f t="shared" si="98"/>
        <v>Kolkata</v>
      </c>
      <c r="M3703" s="2" t="str">
        <f t="shared" si="99"/>
        <v>Delhi-Kolkata</v>
      </c>
      <c r="N3703" s="2" t="str">
        <f t="shared" si="104"/>
        <v>Outstation</v>
      </c>
      <c r="O3703" s="2" t="str">
        <f t="shared" si="100"/>
        <v>FastWheels</v>
      </c>
      <c r="P3703" s="2">
        <f t="shared" si="101"/>
        <v>0</v>
      </c>
      <c r="Q3703" s="2">
        <f t="shared" si="102"/>
        <v>3</v>
      </c>
      <c r="R3703" s="2">
        <f t="shared" si="103"/>
        <v>168</v>
      </c>
    </row>
    <row r="3704" spans="1:18" ht="14.25" customHeight="1">
      <c r="A3704" s="2">
        <v>307362</v>
      </c>
      <c r="B3704" s="2" t="s">
        <v>47</v>
      </c>
      <c r="C3704" s="2" t="s">
        <v>45</v>
      </c>
      <c r="D3704" s="2" t="s">
        <v>41</v>
      </c>
      <c r="E3704" s="2" t="s">
        <v>44</v>
      </c>
      <c r="F3704" s="2" t="s">
        <v>34</v>
      </c>
      <c r="G3704" s="4">
        <v>43537.115428240744</v>
      </c>
      <c r="H3704" s="4">
        <v>43545.115428240744</v>
      </c>
      <c r="I3704" s="4">
        <v>43541.115428240744</v>
      </c>
      <c r="J3704" s="2">
        <v>59</v>
      </c>
      <c r="K3704" s="2">
        <v>106</v>
      </c>
      <c r="L3704" s="2" t="str">
        <f t="shared" si="98"/>
        <v>Chennai</v>
      </c>
      <c r="M3704" s="2" t="str">
        <f t="shared" si="99"/>
        <v>Delhi-Chennai</v>
      </c>
      <c r="N3704" s="2" t="str">
        <f t="shared" si="104"/>
        <v>Outstation</v>
      </c>
      <c r="O3704" s="2" t="str">
        <f t="shared" si="100"/>
        <v>FastWheels</v>
      </c>
      <c r="P3704" s="2">
        <f t="shared" si="101"/>
        <v>4</v>
      </c>
      <c r="Q3704" s="2">
        <f t="shared" si="102"/>
        <v>8</v>
      </c>
      <c r="R3704" s="2">
        <f t="shared" si="103"/>
        <v>165</v>
      </c>
    </row>
    <row r="3705" spans="1:18" ht="14.25" customHeight="1">
      <c r="A3705" s="2">
        <v>98839</v>
      </c>
      <c r="B3705" s="2" t="s">
        <v>47</v>
      </c>
      <c r="C3705" s="2" t="s">
        <v>43</v>
      </c>
      <c r="D3705" s="2" t="s">
        <v>32</v>
      </c>
      <c r="E3705" s="2" t="s">
        <v>44</v>
      </c>
      <c r="F3705" s="2" t="s">
        <v>34</v>
      </c>
      <c r="G3705" s="4">
        <v>43537.115636574075</v>
      </c>
      <c r="H3705" s="4">
        <v>43542.115636574075</v>
      </c>
      <c r="I3705" s="4">
        <v>43541.115636574075</v>
      </c>
      <c r="J3705" s="2">
        <v>0</v>
      </c>
      <c r="K3705" s="2">
        <v>102</v>
      </c>
      <c r="L3705" s="2" t="str">
        <f t="shared" si="98"/>
        <v>Bangalore</v>
      </c>
      <c r="M3705" s="2" t="str">
        <f t="shared" si="99"/>
        <v>Bangalore-Bangalore</v>
      </c>
      <c r="N3705" s="2" t="str">
        <f t="shared" si="104"/>
        <v>Local</v>
      </c>
      <c r="O3705" s="2" t="str">
        <f t="shared" si="100"/>
        <v>FastWheels</v>
      </c>
      <c r="P3705" s="2">
        <f t="shared" si="101"/>
        <v>1</v>
      </c>
      <c r="Q3705" s="2">
        <f t="shared" si="102"/>
        <v>5</v>
      </c>
      <c r="R3705" s="2">
        <f t="shared" si="103"/>
        <v>102</v>
      </c>
    </row>
    <row r="3706" spans="1:18" ht="14.25" customHeight="1">
      <c r="A3706" s="2">
        <v>148951</v>
      </c>
      <c r="B3706" s="2" t="s">
        <v>36</v>
      </c>
      <c r="C3706" s="2" t="s">
        <v>31</v>
      </c>
      <c r="D3706" s="2" t="s">
        <v>32</v>
      </c>
      <c r="E3706" s="2" t="s">
        <v>33</v>
      </c>
      <c r="F3706" s="2" t="s">
        <v>34</v>
      </c>
      <c r="G3706" s="4">
        <v>43537.122384259259</v>
      </c>
      <c r="H3706" s="4">
        <v>43541.122384259259</v>
      </c>
      <c r="I3706" s="4">
        <v>43544.122384259259</v>
      </c>
      <c r="J3706" s="2">
        <v>47</v>
      </c>
      <c r="K3706" s="2">
        <v>123</v>
      </c>
      <c r="L3706" s="2" t="str">
        <f t="shared" si="98"/>
        <v>Delhi</v>
      </c>
      <c r="M3706" s="2" t="str">
        <f t="shared" si="99"/>
        <v>Bangalore-Delhi</v>
      </c>
      <c r="N3706" s="2" t="str">
        <f t="shared" si="104"/>
        <v>Outstation</v>
      </c>
      <c r="O3706" s="2" t="str">
        <f t="shared" si="100"/>
        <v>Ship2Home</v>
      </c>
      <c r="P3706" s="2">
        <f t="shared" si="101"/>
        <v>-3</v>
      </c>
      <c r="Q3706" s="2">
        <f t="shared" si="102"/>
        <v>4</v>
      </c>
      <c r="R3706" s="2">
        <f t="shared" si="103"/>
        <v>170</v>
      </c>
    </row>
    <row r="3707" spans="1:18" ht="14.25" customHeight="1">
      <c r="A3707" s="2">
        <v>419409</v>
      </c>
      <c r="B3707" s="2" t="s">
        <v>36</v>
      </c>
      <c r="C3707" s="2" t="s">
        <v>40</v>
      </c>
      <c r="D3707" s="2" t="s">
        <v>41</v>
      </c>
      <c r="E3707" s="2" t="s">
        <v>33</v>
      </c>
      <c r="F3707" s="2" t="s">
        <v>34</v>
      </c>
      <c r="G3707" s="4">
        <v>43537.148634259262</v>
      </c>
      <c r="H3707" s="4">
        <v>43540.148634259262</v>
      </c>
      <c r="I3707" s="4">
        <v>43542.148634259262</v>
      </c>
      <c r="J3707" s="2">
        <v>40</v>
      </c>
      <c r="K3707" s="2">
        <v>110</v>
      </c>
      <c r="L3707" s="2" t="str">
        <f t="shared" si="98"/>
        <v>Kolkata</v>
      </c>
      <c r="M3707" s="2" t="str">
        <f t="shared" si="99"/>
        <v>Delhi-Kolkata</v>
      </c>
      <c r="N3707" s="2" t="str">
        <f t="shared" si="104"/>
        <v>Outstation</v>
      </c>
      <c r="O3707" s="2" t="str">
        <f t="shared" si="100"/>
        <v>Ship2Home</v>
      </c>
      <c r="P3707" s="2">
        <f t="shared" si="101"/>
        <v>-2</v>
      </c>
      <c r="Q3707" s="2">
        <f t="shared" si="102"/>
        <v>3</v>
      </c>
      <c r="R3707" s="2">
        <f t="shared" si="103"/>
        <v>150</v>
      </c>
    </row>
    <row r="3708" spans="1:18" ht="14.25" customHeight="1">
      <c r="A3708" s="2">
        <v>10031</v>
      </c>
      <c r="B3708" s="2" t="s">
        <v>30</v>
      </c>
      <c r="C3708" s="2" t="s">
        <v>40</v>
      </c>
      <c r="D3708" s="2" t="s">
        <v>41</v>
      </c>
      <c r="E3708" s="2" t="s">
        <v>33</v>
      </c>
      <c r="F3708" s="2" t="s">
        <v>34</v>
      </c>
      <c r="G3708" s="4">
        <v>43537.150254629632</v>
      </c>
      <c r="H3708" s="4">
        <v>43539.150254629632</v>
      </c>
      <c r="I3708" s="4">
        <v>43543.150254629632</v>
      </c>
      <c r="J3708" s="2">
        <v>30</v>
      </c>
      <c r="K3708" s="2">
        <v>114</v>
      </c>
      <c r="L3708" s="2" t="str">
        <f t="shared" si="98"/>
        <v>Kolkata</v>
      </c>
      <c r="M3708" s="2" t="str">
        <f t="shared" si="99"/>
        <v>Delhi-Kolkata</v>
      </c>
      <c r="N3708" s="2" t="str">
        <f t="shared" si="104"/>
        <v>Outstation</v>
      </c>
      <c r="O3708" s="2" t="str">
        <f t="shared" si="100"/>
        <v>Ship2Home</v>
      </c>
      <c r="P3708" s="2">
        <f t="shared" si="101"/>
        <v>-4</v>
      </c>
      <c r="Q3708" s="2">
        <f t="shared" si="102"/>
        <v>2</v>
      </c>
      <c r="R3708" s="2">
        <f t="shared" si="103"/>
        <v>144</v>
      </c>
    </row>
    <row r="3709" spans="1:18" ht="14.25" customHeight="1">
      <c r="A3709" s="2">
        <v>259875</v>
      </c>
      <c r="B3709" s="2" t="s">
        <v>36</v>
      </c>
      <c r="C3709" s="2" t="s">
        <v>43</v>
      </c>
      <c r="D3709" s="2" t="s">
        <v>41</v>
      </c>
      <c r="E3709" s="2" t="s">
        <v>33</v>
      </c>
      <c r="F3709" s="2" t="s">
        <v>34</v>
      </c>
      <c r="G3709" s="4">
        <v>43537.154699074075</v>
      </c>
      <c r="H3709" s="4">
        <v>43547.154699074075</v>
      </c>
      <c r="I3709" s="4">
        <v>43540.154699074075</v>
      </c>
      <c r="J3709" s="2">
        <v>46</v>
      </c>
      <c r="K3709" s="2">
        <v>124</v>
      </c>
      <c r="L3709" s="2" t="str">
        <f t="shared" si="98"/>
        <v>Bangalore</v>
      </c>
      <c r="M3709" s="2" t="str">
        <f t="shared" si="99"/>
        <v>Delhi-Bangalore</v>
      </c>
      <c r="N3709" s="2" t="str">
        <f t="shared" si="104"/>
        <v>Outstation</v>
      </c>
      <c r="O3709" s="2" t="str">
        <f t="shared" si="100"/>
        <v>Ship2Home</v>
      </c>
      <c r="P3709" s="2">
        <f t="shared" si="101"/>
        <v>7</v>
      </c>
      <c r="Q3709" s="2">
        <f t="shared" si="102"/>
        <v>10</v>
      </c>
      <c r="R3709" s="2">
        <f t="shared" si="103"/>
        <v>170</v>
      </c>
    </row>
    <row r="3710" spans="1:18" ht="14.25" customHeight="1">
      <c r="A3710" s="2">
        <v>154613</v>
      </c>
      <c r="B3710" s="2" t="s">
        <v>46</v>
      </c>
      <c r="C3710" s="2" t="s">
        <v>37</v>
      </c>
      <c r="D3710" s="2" t="s">
        <v>41</v>
      </c>
      <c r="E3710" s="2" t="s">
        <v>33</v>
      </c>
      <c r="F3710" s="2" t="s">
        <v>34</v>
      </c>
      <c r="G3710" s="4">
        <v>43537.155277777776</v>
      </c>
      <c r="H3710" s="4">
        <v>43544.155277777776</v>
      </c>
      <c r="I3710" s="4">
        <v>43544.155277777776</v>
      </c>
      <c r="J3710" s="2">
        <v>45</v>
      </c>
      <c r="K3710" s="2">
        <v>110</v>
      </c>
      <c r="L3710" s="2" t="str">
        <f t="shared" si="98"/>
        <v>Mumbai</v>
      </c>
      <c r="M3710" s="2" t="str">
        <f t="shared" si="99"/>
        <v>Delhi-Mumbai</v>
      </c>
      <c r="N3710" s="2" t="str">
        <f t="shared" si="104"/>
        <v>Outstation</v>
      </c>
      <c r="O3710" s="2" t="str">
        <f t="shared" si="100"/>
        <v>Ship2Home</v>
      </c>
      <c r="P3710" s="2">
        <f t="shared" si="101"/>
        <v>0</v>
      </c>
      <c r="Q3710" s="2">
        <f t="shared" si="102"/>
        <v>7</v>
      </c>
      <c r="R3710" s="2">
        <f t="shared" si="103"/>
        <v>155</v>
      </c>
    </row>
    <row r="3711" spans="1:18" ht="14.25" customHeight="1">
      <c r="A3711" s="2">
        <v>62430</v>
      </c>
      <c r="B3711" s="2" t="s">
        <v>39</v>
      </c>
      <c r="C3711" s="2" t="s">
        <v>43</v>
      </c>
      <c r="D3711" s="2" t="s">
        <v>41</v>
      </c>
      <c r="E3711" s="2" t="s">
        <v>38</v>
      </c>
      <c r="F3711" s="2" t="s">
        <v>34</v>
      </c>
      <c r="G3711" s="4">
        <v>43537.156550925924</v>
      </c>
      <c r="H3711" s="4">
        <v>43545.156550925924</v>
      </c>
      <c r="I3711" s="4">
        <v>43544.156550925924</v>
      </c>
      <c r="J3711" s="2">
        <v>44</v>
      </c>
      <c r="K3711" s="2">
        <v>124</v>
      </c>
      <c r="L3711" s="2" t="str">
        <f t="shared" si="98"/>
        <v>Bangalore</v>
      </c>
      <c r="M3711" s="2" t="str">
        <f t="shared" si="99"/>
        <v>Delhi-Bangalore</v>
      </c>
      <c r="N3711" s="2" t="str">
        <f t="shared" si="104"/>
        <v>Outstation</v>
      </c>
      <c r="O3711" s="2" t="str">
        <f t="shared" si="100"/>
        <v>Ship2Home</v>
      </c>
      <c r="P3711" s="2">
        <f t="shared" si="101"/>
        <v>1</v>
      </c>
      <c r="Q3711" s="2">
        <f t="shared" si="102"/>
        <v>8</v>
      </c>
      <c r="R3711" s="2">
        <f t="shared" si="103"/>
        <v>168</v>
      </c>
    </row>
    <row r="3712" spans="1:18" ht="14.25" customHeight="1">
      <c r="A3712" s="2">
        <v>645951</v>
      </c>
      <c r="B3712" s="2" t="s">
        <v>36</v>
      </c>
      <c r="C3712" s="2" t="s">
        <v>43</v>
      </c>
      <c r="D3712" s="2" t="s">
        <v>32</v>
      </c>
      <c r="E3712" s="2" t="s">
        <v>44</v>
      </c>
      <c r="F3712" s="2" t="s">
        <v>34</v>
      </c>
      <c r="G3712" s="4">
        <v>43537.161076388889</v>
      </c>
      <c r="H3712" s="4">
        <v>43541.161076388889</v>
      </c>
      <c r="I3712" s="4">
        <v>43540.161076388889</v>
      </c>
      <c r="J3712" s="2">
        <v>0</v>
      </c>
      <c r="K3712" s="2">
        <v>104</v>
      </c>
      <c r="L3712" s="2" t="str">
        <f t="shared" si="98"/>
        <v>Bangalore</v>
      </c>
      <c r="M3712" s="2" t="str">
        <f t="shared" si="99"/>
        <v>Bangalore-Bangalore</v>
      </c>
      <c r="N3712" s="2" t="str">
        <f t="shared" si="104"/>
        <v>Local</v>
      </c>
      <c r="O3712" s="2" t="str">
        <f t="shared" si="100"/>
        <v>FastWheels</v>
      </c>
      <c r="P3712" s="2">
        <f t="shared" si="101"/>
        <v>1</v>
      </c>
      <c r="Q3712" s="2">
        <f t="shared" si="102"/>
        <v>4</v>
      </c>
      <c r="R3712" s="2">
        <f t="shared" si="103"/>
        <v>104</v>
      </c>
    </row>
    <row r="3713" spans="1:18" ht="14.25" customHeight="1">
      <c r="A3713" s="2">
        <v>626519</v>
      </c>
      <c r="B3713" s="2" t="s">
        <v>47</v>
      </c>
      <c r="C3713" s="2" t="s">
        <v>31</v>
      </c>
      <c r="D3713" s="2" t="s">
        <v>41</v>
      </c>
      <c r="E3713" s="2" t="s">
        <v>33</v>
      </c>
      <c r="F3713" s="2" t="s">
        <v>34</v>
      </c>
      <c r="G3713" s="4">
        <v>43537.169918981483</v>
      </c>
      <c r="H3713" s="4">
        <v>43539.169918981483</v>
      </c>
      <c r="I3713" s="4">
        <v>43541.169918981483</v>
      </c>
      <c r="J3713" s="2">
        <v>0</v>
      </c>
      <c r="K3713" s="2">
        <v>126</v>
      </c>
      <c r="L3713" s="2" t="str">
        <f t="shared" si="98"/>
        <v>Delhi</v>
      </c>
      <c r="M3713" s="2" t="str">
        <f t="shared" si="99"/>
        <v>Delhi-Delhi</v>
      </c>
      <c r="N3713" s="2" t="str">
        <f t="shared" si="104"/>
        <v>Local</v>
      </c>
      <c r="O3713" s="2" t="str">
        <f t="shared" si="100"/>
        <v>Ship2Home</v>
      </c>
      <c r="P3713" s="2">
        <f t="shared" si="101"/>
        <v>-2</v>
      </c>
      <c r="Q3713" s="2">
        <f t="shared" si="102"/>
        <v>2</v>
      </c>
      <c r="R3713" s="2">
        <f t="shared" si="103"/>
        <v>126</v>
      </c>
    </row>
    <row r="3714" spans="1:18" ht="14.25" customHeight="1">
      <c r="A3714" s="2">
        <v>208715</v>
      </c>
      <c r="B3714" s="2" t="s">
        <v>46</v>
      </c>
      <c r="C3714" s="2" t="s">
        <v>37</v>
      </c>
      <c r="D3714" s="2" t="s">
        <v>41</v>
      </c>
      <c r="E3714" s="2" t="s">
        <v>33</v>
      </c>
      <c r="F3714" s="2" t="s">
        <v>34</v>
      </c>
      <c r="G3714" s="4">
        <v>43537.172349537039</v>
      </c>
      <c r="H3714" s="4">
        <v>43543.172349537039</v>
      </c>
      <c r="I3714" s="4">
        <v>43540.172349537039</v>
      </c>
      <c r="J3714" s="2">
        <v>38</v>
      </c>
      <c r="K3714" s="2">
        <v>114</v>
      </c>
      <c r="L3714" s="2" t="str">
        <f t="shared" si="98"/>
        <v>Mumbai</v>
      </c>
      <c r="M3714" s="2" t="str">
        <f t="shared" si="99"/>
        <v>Delhi-Mumbai</v>
      </c>
      <c r="N3714" s="2" t="str">
        <f t="shared" si="104"/>
        <v>Outstation</v>
      </c>
      <c r="O3714" s="2" t="str">
        <f t="shared" si="100"/>
        <v>Ship2Home</v>
      </c>
      <c r="P3714" s="2">
        <f t="shared" si="101"/>
        <v>3</v>
      </c>
      <c r="Q3714" s="2">
        <f t="shared" si="102"/>
        <v>6</v>
      </c>
      <c r="R3714" s="2">
        <f t="shared" si="103"/>
        <v>152</v>
      </c>
    </row>
    <row r="3715" spans="1:18" ht="14.25" customHeight="1">
      <c r="A3715" s="2">
        <v>333335</v>
      </c>
      <c r="B3715" s="2" t="s">
        <v>36</v>
      </c>
      <c r="C3715" s="2" t="s">
        <v>45</v>
      </c>
      <c r="D3715" s="2" t="s">
        <v>41</v>
      </c>
      <c r="E3715" s="2" t="s">
        <v>33</v>
      </c>
      <c r="F3715" s="2" t="s">
        <v>34</v>
      </c>
      <c r="G3715" s="4">
        <v>43537.17292824074</v>
      </c>
      <c r="H3715" s="4">
        <v>43542.17292824074</v>
      </c>
      <c r="I3715" s="4">
        <v>43541.17292824074</v>
      </c>
      <c r="J3715" s="2">
        <v>35</v>
      </c>
      <c r="K3715" s="2">
        <v>121</v>
      </c>
      <c r="L3715" s="2" t="str">
        <f t="shared" si="98"/>
        <v>Chennai</v>
      </c>
      <c r="M3715" s="2" t="str">
        <f t="shared" si="99"/>
        <v>Delhi-Chennai</v>
      </c>
      <c r="N3715" s="2" t="str">
        <f t="shared" si="104"/>
        <v>Outstation</v>
      </c>
      <c r="O3715" s="2" t="str">
        <f t="shared" si="100"/>
        <v>Ship2Home</v>
      </c>
      <c r="P3715" s="2">
        <f t="shared" si="101"/>
        <v>1</v>
      </c>
      <c r="Q3715" s="2">
        <f t="shared" si="102"/>
        <v>5</v>
      </c>
      <c r="R3715" s="2">
        <f t="shared" si="103"/>
        <v>156</v>
      </c>
    </row>
    <row r="3716" spans="1:18" ht="14.25" customHeight="1">
      <c r="A3716" s="2">
        <v>303265</v>
      </c>
      <c r="B3716" s="2" t="s">
        <v>39</v>
      </c>
      <c r="C3716" s="2" t="s">
        <v>37</v>
      </c>
      <c r="D3716" s="2" t="s">
        <v>41</v>
      </c>
      <c r="E3716" s="2" t="s">
        <v>33</v>
      </c>
      <c r="F3716" s="2" t="s">
        <v>34</v>
      </c>
      <c r="G3716" s="4">
        <v>43537.180937500001</v>
      </c>
      <c r="H3716" s="4">
        <v>43541.180937500001</v>
      </c>
      <c r="I3716" s="4">
        <v>43541.180937500001</v>
      </c>
      <c r="J3716" s="2">
        <v>50</v>
      </c>
      <c r="K3716" s="2">
        <v>106</v>
      </c>
      <c r="L3716" s="2" t="str">
        <f t="shared" si="98"/>
        <v>Mumbai</v>
      </c>
      <c r="M3716" s="2" t="str">
        <f t="shared" si="99"/>
        <v>Delhi-Mumbai</v>
      </c>
      <c r="N3716" s="2" t="str">
        <f t="shared" si="104"/>
        <v>Outstation</v>
      </c>
      <c r="O3716" s="2" t="str">
        <f t="shared" si="100"/>
        <v>Ship2Home</v>
      </c>
      <c r="P3716" s="2">
        <f t="shared" si="101"/>
        <v>0</v>
      </c>
      <c r="Q3716" s="2">
        <f t="shared" si="102"/>
        <v>4</v>
      </c>
      <c r="R3716" s="2">
        <f t="shared" si="103"/>
        <v>156</v>
      </c>
    </row>
    <row r="3717" spans="1:18" ht="14.25" customHeight="1">
      <c r="A3717" s="2">
        <v>708939</v>
      </c>
      <c r="B3717" s="2" t="s">
        <v>30</v>
      </c>
      <c r="C3717" s="2" t="s">
        <v>40</v>
      </c>
      <c r="D3717" s="2" t="s">
        <v>41</v>
      </c>
      <c r="E3717" s="2" t="s">
        <v>33</v>
      </c>
      <c r="F3717" s="2" t="s">
        <v>34</v>
      </c>
      <c r="G3717" s="4">
        <v>43537.182060185187</v>
      </c>
      <c r="H3717" s="4">
        <v>43544.182060185187</v>
      </c>
      <c r="I3717" s="4">
        <v>43540.182060185187</v>
      </c>
      <c r="J3717" s="2">
        <v>38</v>
      </c>
      <c r="K3717" s="2">
        <v>110</v>
      </c>
      <c r="L3717" s="2" t="str">
        <f t="shared" si="98"/>
        <v>Kolkata</v>
      </c>
      <c r="M3717" s="2" t="str">
        <f t="shared" si="99"/>
        <v>Delhi-Kolkata</v>
      </c>
      <c r="N3717" s="2" t="str">
        <f t="shared" si="104"/>
        <v>Outstation</v>
      </c>
      <c r="O3717" s="2" t="str">
        <f t="shared" si="100"/>
        <v>Ship2Home</v>
      </c>
      <c r="P3717" s="2">
        <f t="shared" si="101"/>
        <v>4</v>
      </c>
      <c r="Q3717" s="2">
        <f t="shared" si="102"/>
        <v>7</v>
      </c>
      <c r="R3717" s="2">
        <f t="shared" si="103"/>
        <v>148</v>
      </c>
    </row>
    <row r="3718" spans="1:18" ht="14.25" customHeight="1">
      <c r="A3718" s="2">
        <v>752373</v>
      </c>
      <c r="B3718" s="2" t="s">
        <v>30</v>
      </c>
      <c r="C3718" s="2" t="s">
        <v>37</v>
      </c>
      <c r="D3718" s="2" t="s">
        <v>32</v>
      </c>
      <c r="E3718" s="2" t="s">
        <v>44</v>
      </c>
      <c r="F3718" s="2" t="s">
        <v>34</v>
      </c>
      <c r="G3718" s="4">
        <v>43537.182743055557</v>
      </c>
      <c r="H3718" s="4">
        <v>43541.182743055557</v>
      </c>
      <c r="I3718" s="4">
        <v>43540.182743055557</v>
      </c>
      <c r="J3718" s="2">
        <v>88</v>
      </c>
      <c r="K3718" s="2">
        <v>85</v>
      </c>
      <c r="L3718" s="2" t="str">
        <f t="shared" si="98"/>
        <v>Mumbai</v>
      </c>
      <c r="M3718" s="2" t="str">
        <f t="shared" si="99"/>
        <v>Bangalore-Mumbai</v>
      </c>
      <c r="N3718" s="2" t="str">
        <f t="shared" si="104"/>
        <v>Outstation</v>
      </c>
      <c r="O3718" s="2" t="str">
        <f t="shared" si="100"/>
        <v>FastWheels</v>
      </c>
      <c r="P3718" s="2">
        <f t="shared" si="101"/>
        <v>1</v>
      </c>
      <c r="Q3718" s="2">
        <f t="shared" si="102"/>
        <v>4</v>
      </c>
      <c r="R3718" s="2">
        <f t="shared" si="103"/>
        <v>173</v>
      </c>
    </row>
    <row r="3719" spans="1:18" ht="14.25" customHeight="1">
      <c r="A3719" s="2">
        <v>917459</v>
      </c>
      <c r="B3719" s="2" t="s">
        <v>39</v>
      </c>
      <c r="C3719" s="2" t="s">
        <v>31</v>
      </c>
      <c r="D3719" s="2" t="s">
        <v>41</v>
      </c>
      <c r="E3719" s="2" t="s">
        <v>44</v>
      </c>
      <c r="F3719" s="2" t="s">
        <v>34</v>
      </c>
      <c r="G3719" s="4">
        <v>43537.188506944447</v>
      </c>
      <c r="H3719" s="4">
        <v>43537.188506944447</v>
      </c>
      <c r="I3719" s="4">
        <v>43542.188506944447</v>
      </c>
      <c r="J3719" s="2">
        <v>0</v>
      </c>
      <c r="K3719" s="2">
        <v>104</v>
      </c>
      <c r="L3719" s="2" t="str">
        <f t="shared" si="98"/>
        <v>Delhi</v>
      </c>
      <c r="M3719" s="2" t="str">
        <f t="shared" si="99"/>
        <v>Delhi-Delhi</v>
      </c>
      <c r="N3719" s="2" t="str">
        <f t="shared" si="104"/>
        <v>Local</v>
      </c>
      <c r="O3719" s="2" t="str">
        <f t="shared" si="100"/>
        <v>FastWheels</v>
      </c>
      <c r="P3719" s="2">
        <f t="shared" si="101"/>
        <v>-5</v>
      </c>
      <c r="Q3719" s="2">
        <f t="shared" si="102"/>
        <v>0</v>
      </c>
      <c r="R3719" s="2">
        <f t="shared" si="103"/>
        <v>104</v>
      </c>
    </row>
    <row r="3720" spans="1:18" ht="14.25" customHeight="1">
      <c r="A3720" s="2">
        <v>39421</v>
      </c>
      <c r="B3720" s="2" t="s">
        <v>36</v>
      </c>
      <c r="C3720" s="2" t="s">
        <v>31</v>
      </c>
      <c r="D3720" s="2" t="s">
        <v>32</v>
      </c>
      <c r="E3720" s="2" t="s">
        <v>44</v>
      </c>
      <c r="F3720" s="2" t="s">
        <v>34</v>
      </c>
      <c r="G3720" s="4">
        <v>43537.189375000002</v>
      </c>
      <c r="H3720" s="4">
        <v>43539.189375000002</v>
      </c>
      <c r="I3720" s="4">
        <v>43540.189375000002</v>
      </c>
      <c r="J3720" s="2">
        <v>71</v>
      </c>
      <c r="K3720" s="2">
        <v>107</v>
      </c>
      <c r="L3720" s="2" t="str">
        <f t="shared" si="98"/>
        <v>Delhi</v>
      </c>
      <c r="M3720" s="2" t="str">
        <f t="shared" si="99"/>
        <v>Bangalore-Delhi</v>
      </c>
      <c r="N3720" s="2" t="str">
        <f t="shared" si="104"/>
        <v>Outstation</v>
      </c>
      <c r="O3720" s="2" t="str">
        <f t="shared" si="100"/>
        <v>FastWheels</v>
      </c>
      <c r="P3720" s="2">
        <f t="shared" si="101"/>
        <v>-1</v>
      </c>
      <c r="Q3720" s="2">
        <f t="shared" si="102"/>
        <v>2</v>
      </c>
      <c r="R3720" s="2">
        <f t="shared" si="103"/>
        <v>178</v>
      </c>
    </row>
    <row r="3721" spans="1:18" ht="14.25" customHeight="1">
      <c r="A3721" s="2">
        <v>470071</v>
      </c>
      <c r="B3721" s="2" t="s">
        <v>39</v>
      </c>
      <c r="C3721" s="2" t="s">
        <v>37</v>
      </c>
      <c r="D3721" s="2" t="s">
        <v>32</v>
      </c>
      <c r="E3721" s="2" t="s">
        <v>44</v>
      </c>
      <c r="F3721" s="2" t="s">
        <v>34</v>
      </c>
      <c r="G3721" s="4">
        <v>43537.191203703704</v>
      </c>
      <c r="H3721" s="4">
        <v>43539.191203703704</v>
      </c>
      <c r="I3721" s="4">
        <v>43542.191203703704</v>
      </c>
      <c r="J3721" s="2">
        <v>68</v>
      </c>
      <c r="K3721" s="2">
        <v>88</v>
      </c>
      <c r="L3721" s="2" t="str">
        <f t="shared" si="98"/>
        <v>Mumbai</v>
      </c>
      <c r="M3721" s="2" t="str">
        <f t="shared" si="99"/>
        <v>Bangalore-Mumbai</v>
      </c>
      <c r="N3721" s="2" t="str">
        <f t="shared" si="104"/>
        <v>Outstation</v>
      </c>
      <c r="O3721" s="2" t="str">
        <f t="shared" si="100"/>
        <v>FastWheels</v>
      </c>
      <c r="P3721" s="2">
        <f t="shared" si="101"/>
        <v>-3</v>
      </c>
      <c r="Q3721" s="2">
        <f t="shared" si="102"/>
        <v>2</v>
      </c>
      <c r="R3721" s="2">
        <f t="shared" si="103"/>
        <v>156</v>
      </c>
    </row>
    <row r="3722" spans="1:18" ht="14.25" customHeight="1">
      <c r="A3722" s="2">
        <v>896807</v>
      </c>
      <c r="B3722" s="2" t="s">
        <v>47</v>
      </c>
      <c r="C3722" s="2" t="s">
        <v>37</v>
      </c>
      <c r="D3722" s="2" t="s">
        <v>32</v>
      </c>
      <c r="E3722" s="2" t="s">
        <v>33</v>
      </c>
      <c r="F3722" s="2" t="s">
        <v>34</v>
      </c>
      <c r="G3722" s="4">
        <v>43537.196215277778</v>
      </c>
      <c r="H3722" s="4">
        <v>43544.196215277778</v>
      </c>
      <c r="I3722" s="4">
        <v>43540.196215277778</v>
      </c>
      <c r="J3722" s="2">
        <v>49</v>
      </c>
      <c r="K3722" s="2">
        <v>109</v>
      </c>
      <c r="L3722" s="2" t="str">
        <f t="shared" si="98"/>
        <v>Mumbai</v>
      </c>
      <c r="M3722" s="2" t="str">
        <f t="shared" si="99"/>
        <v>Bangalore-Mumbai</v>
      </c>
      <c r="N3722" s="2" t="str">
        <f t="shared" si="104"/>
        <v>Outstation</v>
      </c>
      <c r="O3722" s="2" t="str">
        <f t="shared" si="100"/>
        <v>Ship2Home</v>
      </c>
      <c r="P3722" s="2">
        <f t="shared" si="101"/>
        <v>4</v>
      </c>
      <c r="Q3722" s="2">
        <f t="shared" si="102"/>
        <v>7</v>
      </c>
      <c r="R3722" s="2">
        <f t="shared" si="103"/>
        <v>158</v>
      </c>
    </row>
    <row r="3723" spans="1:18" ht="14.25" customHeight="1">
      <c r="A3723" s="2">
        <v>831501</v>
      </c>
      <c r="B3723" s="2" t="s">
        <v>30</v>
      </c>
      <c r="C3723" s="2" t="s">
        <v>31</v>
      </c>
      <c r="D3723" s="2" t="s">
        <v>32</v>
      </c>
      <c r="E3723" s="2" t="s">
        <v>33</v>
      </c>
      <c r="F3723" s="2" t="s">
        <v>34</v>
      </c>
      <c r="G3723" s="4">
        <v>43537.196944444448</v>
      </c>
      <c r="H3723" s="4">
        <v>43546.196944444448</v>
      </c>
      <c r="I3723" s="4">
        <v>43542.196944444448</v>
      </c>
      <c r="J3723" s="2">
        <v>42</v>
      </c>
      <c r="K3723" s="2">
        <v>123</v>
      </c>
      <c r="L3723" s="2" t="str">
        <f t="shared" si="98"/>
        <v>Delhi</v>
      </c>
      <c r="M3723" s="2" t="str">
        <f t="shared" si="99"/>
        <v>Bangalore-Delhi</v>
      </c>
      <c r="N3723" s="2" t="str">
        <f t="shared" si="104"/>
        <v>Outstation</v>
      </c>
      <c r="O3723" s="2" t="str">
        <f t="shared" si="100"/>
        <v>Ship2Home</v>
      </c>
      <c r="P3723" s="2">
        <f t="shared" si="101"/>
        <v>4</v>
      </c>
      <c r="Q3723" s="2">
        <f t="shared" si="102"/>
        <v>9</v>
      </c>
      <c r="R3723" s="2">
        <f t="shared" si="103"/>
        <v>165</v>
      </c>
    </row>
    <row r="3724" spans="1:18" ht="14.25" customHeight="1">
      <c r="A3724" s="2">
        <v>375002</v>
      </c>
      <c r="B3724" s="2" t="s">
        <v>48</v>
      </c>
      <c r="C3724" s="2" t="s">
        <v>45</v>
      </c>
      <c r="D3724" s="2" t="s">
        <v>32</v>
      </c>
      <c r="E3724" s="2" t="s">
        <v>38</v>
      </c>
      <c r="F3724" s="2" t="s">
        <v>34</v>
      </c>
      <c r="G3724" s="4">
        <v>43537.200046296297</v>
      </c>
      <c r="H3724" s="4">
        <v>43540.200046296297</v>
      </c>
      <c r="I3724" s="4">
        <v>43544.200046296297</v>
      </c>
      <c r="J3724" s="2">
        <v>40</v>
      </c>
      <c r="K3724" s="2">
        <v>128</v>
      </c>
      <c r="L3724" s="2" t="str">
        <f t="shared" si="98"/>
        <v>Chennai</v>
      </c>
      <c r="M3724" s="2" t="str">
        <f t="shared" si="99"/>
        <v>Bangalore-Chennai</v>
      </c>
      <c r="N3724" s="2" t="str">
        <f t="shared" si="104"/>
        <v>Outstation</v>
      </c>
      <c r="O3724" s="2" t="str">
        <f t="shared" si="100"/>
        <v>Ship2Home</v>
      </c>
      <c r="P3724" s="2">
        <f t="shared" si="101"/>
        <v>-4</v>
      </c>
      <c r="Q3724" s="2">
        <f t="shared" si="102"/>
        <v>3</v>
      </c>
      <c r="R3724" s="2">
        <f t="shared" si="103"/>
        <v>168</v>
      </c>
    </row>
    <row r="3725" spans="1:18" ht="14.25" customHeight="1">
      <c r="A3725" s="2">
        <v>644294</v>
      </c>
      <c r="B3725" s="2" t="s">
        <v>42</v>
      </c>
      <c r="C3725" s="2" t="s">
        <v>31</v>
      </c>
      <c r="D3725" s="2" t="s">
        <v>41</v>
      </c>
      <c r="E3725" s="2" t="s">
        <v>38</v>
      </c>
      <c r="F3725" s="2" t="s">
        <v>34</v>
      </c>
      <c r="G3725" s="4">
        <v>43537.201608796298</v>
      </c>
      <c r="H3725" s="4">
        <v>43538.201608796298</v>
      </c>
      <c r="I3725" s="4">
        <v>43544.201608796298</v>
      </c>
      <c r="J3725" s="2">
        <v>0</v>
      </c>
      <c r="K3725" s="2">
        <v>129</v>
      </c>
      <c r="L3725" s="2" t="str">
        <f t="shared" si="98"/>
        <v>Delhi</v>
      </c>
      <c r="M3725" s="2" t="str">
        <f t="shared" si="99"/>
        <v>Delhi-Delhi</v>
      </c>
      <c r="N3725" s="2" t="str">
        <f t="shared" si="104"/>
        <v>Local</v>
      </c>
      <c r="O3725" s="2" t="str">
        <f t="shared" si="100"/>
        <v>Ship2Home</v>
      </c>
      <c r="P3725" s="2">
        <f t="shared" si="101"/>
        <v>-6</v>
      </c>
      <c r="Q3725" s="2">
        <f t="shared" si="102"/>
        <v>1</v>
      </c>
      <c r="R3725" s="2">
        <f t="shared" si="103"/>
        <v>129</v>
      </c>
    </row>
    <row r="3726" spans="1:18" ht="14.25" customHeight="1">
      <c r="A3726" s="2">
        <v>644176</v>
      </c>
      <c r="B3726" s="2" t="s">
        <v>36</v>
      </c>
      <c r="C3726" s="2" t="s">
        <v>31</v>
      </c>
      <c r="D3726" s="2" t="s">
        <v>41</v>
      </c>
      <c r="E3726" s="2" t="s">
        <v>44</v>
      </c>
      <c r="F3726" s="2" t="s">
        <v>34</v>
      </c>
      <c r="G3726" s="4">
        <v>43537.206388888888</v>
      </c>
      <c r="H3726" s="4">
        <v>43538.206388888888</v>
      </c>
      <c r="I3726" s="4">
        <v>43542.206388888888</v>
      </c>
      <c r="J3726" s="2">
        <v>0</v>
      </c>
      <c r="K3726" s="2">
        <v>125</v>
      </c>
      <c r="L3726" s="2" t="str">
        <f t="shared" si="98"/>
        <v>Delhi</v>
      </c>
      <c r="M3726" s="2" t="str">
        <f t="shared" si="99"/>
        <v>Delhi-Delhi</v>
      </c>
      <c r="N3726" s="2" t="str">
        <f t="shared" si="104"/>
        <v>Local</v>
      </c>
      <c r="O3726" s="2" t="str">
        <f t="shared" si="100"/>
        <v>FastWheels</v>
      </c>
      <c r="P3726" s="2">
        <f t="shared" si="101"/>
        <v>-4</v>
      </c>
      <c r="Q3726" s="2">
        <f t="shared" si="102"/>
        <v>1</v>
      </c>
      <c r="R3726" s="2">
        <f t="shared" si="103"/>
        <v>125</v>
      </c>
    </row>
    <row r="3727" spans="1:18" ht="14.25" customHeight="1">
      <c r="A3727" s="2">
        <v>129572</v>
      </c>
      <c r="B3727" s="2" t="s">
        <v>30</v>
      </c>
      <c r="C3727" s="2" t="s">
        <v>31</v>
      </c>
      <c r="D3727" s="2" t="s">
        <v>32</v>
      </c>
      <c r="E3727" s="2" t="s">
        <v>44</v>
      </c>
      <c r="F3727" s="2" t="s">
        <v>34</v>
      </c>
      <c r="G3727" s="4">
        <v>43537.208344907405</v>
      </c>
      <c r="H3727" s="4">
        <v>43539.208344907405</v>
      </c>
      <c r="I3727" s="4">
        <v>43542.208344907405</v>
      </c>
      <c r="J3727" s="2">
        <v>45</v>
      </c>
      <c r="K3727" s="2">
        <v>120</v>
      </c>
      <c r="L3727" s="2" t="str">
        <f t="shared" si="98"/>
        <v>Delhi</v>
      </c>
      <c r="M3727" s="2" t="str">
        <f t="shared" si="99"/>
        <v>Bangalore-Delhi</v>
      </c>
      <c r="N3727" s="2" t="str">
        <f t="shared" si="104"/>
        <v>Outstation</v>
      </c>
      <c r="O3727" s="2" t="str">
        <f t="shared" si="100"/>
        <v>FastWheels</v>
      </c>
      <c r="P3727" s="2">
        <f t="shared" si="101"/>
        <v>-3</v>
      </c>
      <c r="Q3727" s="2">
        <f t="shared" si="102"/>
        <v>2</v>
      </c>
      <c r="R3727" s="2">
        <f t="shared" si="103"/>
        <v>165</v>
      </c>
    </row>
    <row r="3728" spans="1:18" ht="14.25" customHeight="1">
      <c r="A3728" s="2">
        <v>4836</v>
      </c>
      <c r="B3728" s="2" t="s">
        <v>36</v>
      </c>
      <c r="C3728" s="2" t="s">
        <v>45</v>
      </c>
      <c r="D3728" s="2" t="s">
        <v>32</v>
      </c>
      <c r="E3728" s="2" t="s">
        <v>44</v>
      </c>
      <c r="F3728" s="2" t="s">
        <v>34</v>
      </c>
      <c r="G3728" s="4">
        <v>43537.20921296296</v>
      </c>
      <c r="H3728" s="4">
        <v>43545.20921296296</v>
      </c>
      <c r="I3728" s="4">
        <v>43542.20921296296</v>
      </c>
      <c r="J3728" s="2">
        <v>35</v>
      </c>
      <c r="K3728" s="2">
        <v>121</v>
      </c>
      <c r="L3728" s="2" t="str">
        <f t="shared" si="98"/>
        <v>Chennai</v>
      </c>
      <c r="M3728" s="2" t="str">
        <f t="shared" si="99"/>
        <v>Bangalore-Chennai</v>
      </c>
      <c r="N3728" s="2" t="str">
        <f t="shared" si="104"/>
        <v>Outstation</v>
      </c>
      <c r="O3728" s="2" t="str">
        <f t="shared" si="100"/>
        <v>FastWheels</v>
      </c>
      <c r="P3728" s="2">
        <f t="shared" si="101"/>
        <v>3</v>
      </c>
      <c r="Q3728" s="2">
        <f t="shared" si="102"/>
        <v>8</v>
      </c>
      <c r="R3728" s="2">
        <f t="shared" si="103"/>
        <v>156</v>
      </c>
    </row>
    <row r="3729" spans="1:18" ht="14.25" customHeight="1">
      <c r="A3729" s="2">
        <v>274327</v>
      </c>
      <c r="B3729" s="2" t="s">
        <v>39</v>
      </c>
      <c r="C3729" s="2" t="s">
        <v>43</v>
      </c>
      <c r="D3729" s="2" t="s">
        <v>41</v>
      </c>
      <c r="E3729" s="2" t="s">
        <v>33</v>
      </c>
      <c r="F3729" s="2" t="s">
        <v>34</v>
      </c>
      <c r="G3729" s="4">
        <v>43537.209224537037</v>
      </c>
      <c r="H3729" s="4">
        <v>43542.209224537037</v>
      </c>
      <c r="I3729" s="4">
        <v>43542.209224537037</v>
      </c>
      <c r="J3729" s="2">
        <v>43</v>
      </c>
      <c r="K3729" s="2">
        <v>121</v>
      </c>
      <c r="L3729" s="2" t="str">
        <f t="shared" si="98"/>
        <v>Bangalore</v>
      </c>
      <c r="M3729" s="2" t="str">
        <f t="shared" si="99"/>
        <v>Delhi-Bangalore</v>
      </c>
      <c r="N3729" s="2" t="str">
        <f t="shared" si="104"/>
        <v>Outstation</v>
      </c>
      <c r="O3729" s="2" t="str">
        <f t="shared" si="100"/>
        <v>Ship2Home</v>
      </c>
      <c r="P3729" s="2">
        <f t="shared" si="101"/>
        <v>0</v>
      </c>
      <c r="Q3729" s="2">
        <f t="shared" si="102"/>
        <v>5</v>
      </c>
      <c r="R3729" s="2">
        <f t="shared" si="103"/>
        <v>164</v>
      </c>
    </row>
    <row r="3730" spans="1:18" ht="14.25" customHeight="1">
      <c r="A3730" s="2">
        <v>39435</v>
      </c>
      <c r="B3730" s="2" t="s">
        <v>30</v>
      </c>
      <c r="C3730" s="2" t="s">
        <v>43</v>
      </c>
      <c r="D3730" s="2" t="s">
        <v>41</v>
      </c>
      <c r="E3730" s="2" t="s">
        <v>44</v>
      </c>
      <c r="F3730" s="2" t="s">
        <v>34</v>
      </c>
      <c r="G3730" s="4">
        <v>43537.215439814812</v>
      </c>
      <c r="H3730" s="4">
        <v>43540.215439814812</v>
      </c>
      <c r="I3730" s="4">
        <v>43541.215439814812</v>
      </c>
      <c r="J3730" s="2">
        <v>80</v>
      </c>
      <c r="K3730" s="2">
        <v>102</v>
      </c>
      <c r="L3730" s="2" t="str">
        <f t="shared" si="98"/>
        <v>Bangalore</v>
      </c>
      <c r="M3730" s="2" t="str">
        <f t="shared" si="99"/>
        <v>Delhi-Bangalore</v>
      </c>
      <c r="N3730" s="2" t="str">
        <f t="shared" si="104"/>
        <v>Outstation</v>
      </c>
      <c r="O3730" s="2" t="str">
        <f t="shared" si="100"/>
        <v>FastWheels</v>
      </c>
      <c r="P3730" s="2">
        <f t="shared" si="101"/>
        <v>-1</v>
      </c>
      <c r="Q3730" s="2">
        <f t="shared" si="102"/>
        <v>3</v>
      </c>
      <c r="R3730" s="2">
        <f t="shared" si="103"/>
        <v>182</v>
      </c>
    </row>
    <row r="3731" spans="1:18" ht="14.25" customHeight="1">
      <c r="A3731" s="2">
        <v>414926</v>
      </c>
      <c r="B3731" s="2" t="s">
        <v>36</v>
      </c>
      <c r="C3731" s="2" t="s">
        <v>40</v>
      </c>
      <c r="D3731" s="2" t="s">
        <v>41</v>
      </c>
      <c r="E3731" s="2" t="s">
        <v>38</v>
      </c>
      <c r="F3731" s="2" t="s">
        <v>34</v>
      </c>
      <c r="G3731" s="4">
        <v>43537.215520833335</v>
      </c>
      <c r="H3731" s="4">
        <v>43539.215520833335</v>
      </c>
      <c r="I3731" s="4">
        <v>43541.215520833335</v>
      </c>
      <c r="J3731" s="2">
        <v>35</v>
      </c>
      <c r="K3731" s="2">
        <v>112</v>
      </c>
      <c r="L3731" s="2" t="str">
        <f t="shared" si="98"/>
        <v>Kolkata</v>
      </c>
      <c r="M3731" s="2" t="str">
        <f t="shared" si="99"/>
        <v>Delhi-Kolkata</v>
      </c>
      <c r="N3731" s="2" t="str">
        <f t="shared" si="104"/>
        <v>Outstation</v>
      </c>
      <c r="O3731" s="2" t="str">
        <f t="shared" si="100"/>
        <v>Ship2Home</v>
      </c>
      <c r="P3731" s="2">
        <f t="shared" si="101"/>
        <v>-2</v>
      </c>
      <c r="Q3731" s="2">
        <f t="shared" si="102"/>
        <v>2</v>
      </c>
      <c r="R3731" s="2">
        <f t="shared" si="103"/>
        <v>147</v>
      </c>
    </row>
    <row r="3732" spans="1:18" ht="14.25" customHeight="1">
      <c r="A3732" s="2">
        <v>519884</v>
      </c>
      <c r="B3732" s="2" t="s">
        <v>39</v>
      </c>
      <c r="C3732" s="2" t="s">
        <v>37</v>
      </c>
      <c r="D3732" s="2" t="s">
        <v>32</v>
      </c>
      <c r="E3732" s="2" t="s">
        <v>44</v>
      </c>
      <c r="F3732" s="2" t="s">
        <v>34</v>
      </c>
      <c r="G3732" s="4">
        <v>43537.222430555557</v>
      </c>
      <c r="H3732" s="4">
        <v>43539.222430555557</v>
      </c>
      <c r="I3732" s="4">
        <v>43544.222430555557</v>
      </c>
      <c r="J3732" s="2">
        <v>32</v>
      </c>
      <c r="K3732" s="2">
        <v>110</v>
      </c>
      <c r="L3732" s="2" t="str">
        <f t="shared" si="98"/>
        <v>Mumbai</v>
      </c>
      <c r="M3732" s="2" t="str">
        <f t="shared" si="99"/>
        <v>Bangalore-Mumbai</v>
      </c>
      <c r="N3732" s="2" t="str">
        <f t="shared" si="104"/>
        <v>Outstation</v>
      </c>
      <c r="O3732" s="2" t="str">
        <f t="shared" si="100"/>
        <v>FastWheels</v>
      </c>
      <c r="P3732" s="2">
        <f t="shared" si="101"/>
        <v>-5</v>
      </c>
      <c r="Q3732" s="2">
        <f t="shared" si="102"/>
        <v>2</v>
      </c>
      <c r="R3732" s="2">
        <f t="shared" si="103"/>
        <v>142</v>
      </c>
    </row>
    <row r="3733" spans="1:18" ht="14.25" customHeight="1">
      <c r="A3733" s="2">
        <v>169288</v>
      </c>
      <c r="B3733" s="2" t="s">
        <v>36</v>
      </c>
      <c r="C3733" s="2" t="s">
        <v>31</v>
      </c>
      <c r="D3733" s="2" t="s">
        <v>41</v>
      </c>
      <c r="E3733" s="2" t="s">
        <v>44</v>
      </c>
      <c r="F3733" s="2" t="s">
        <v>34</v>
      </c>
      <c r="G3733" s="4">
        <v>43537.233298611114</v>
      </c>
      <c r="H3733" s="4">
        <v>43541.233298611114</v>
      </c>
      <c r="I3733" s="4">
        <v>43543.233298611114</v>
      </c>
      <c r="J3733" s="2">
        <v>0</v>
      </c>
      <c r="K3733" s="2">
        <v>122</v>
      </c>
      <c r="L3733" s="2" t="str">
        <f t="shared" si="98"/>
        <v>Delhi</v>
      </c>
      <c r="M3733" s="2" t="str">
        <f t="shared" si="99"/>
        <v>Delhi-Delhi</v>
      </c>
      <c r="N3733" s="2" t="str">
        <f t="shared" si="104"/>
        <v>Local</v>
      </c>
      <c r="O3733" s="2" t="str">
        <f t="shared" si="100"/>
        <v>FastWheels</v>
      </c>
      <c r="P3733" s="2">
        <f t="shared" si="101"/>
        <v>-2</v>
      </c>
      <c r="Q3733" s="2">
        <f t="shared" si="102"/>
        <v>4</v>
      </c>
      <c r="R3733" s="2">
        <f t="shared" si="103"/>
        <v>122</v>
      </c>
    </row>
    <row r="3734" spans="1:18" ht="14.25" customHeight="1">
      <c r="A3734" s="2">
        <v>672829</v>
      </c>
      <c r="B3734" s="2" t="s">
        <v>46</v>
      </c>
      <c r="C3734" s="2" t="s">
        <v>45</v>
      </c>
      <c r="D3734" s="2" t="s">
        <v>41</v>
      </c>
      <c r="E3734" s="2" t="s">
        <v>33</v>
      </c>
      <c r="F3734" s="2" t="s">
        <v>34</v>
      </c>
      <c r="G3734" s="4">
        <v>43537.240046296298</v>
      </c>
      <c r="H3734" s="4">
        <v>43541.240046296298</v>
      </c>
      <c r="I3734" s="4">
        <v>43542.240046296298</v>
      </c>
      <c r="J3734" s="2">
        <v>40</v>
      </c>
      <c r="K3734" s="2">
        <v>128</v>
      </c>
      <c r="L3734" s="2" t="str">
        <f t="shared" si="98"/>
        <v>Chennai</v>
      </c>
      <c r="M3734" s="2" t="str">
        <f t="shared" si="99"/>
        <v>Delhi-Chennai</v>
      </c>
      <c r="N3734" s="2" t="str">
        <f t="shared" si="104"/>
        <v>Outstation</v>
      </c>
      <c r="O3734" s="2" t="str">
        <f t="shared" si="100"/>
        <v>Ship2Home</v>
      </c>
      <c r="P3734" s="2">
        <f t="shared" si="101"/>
        <v>-1</v>
      </c>
      <c r="Q3734" s="2">
        <f t="shared" si="102"/>
        <v>4</v>
      </c>
      <c r="R3734" s="2">
        <f t="shared" si="103"/>
        <v>168</v>
      </c>
    </row>
    <row r="3735" spans="1:18" ht="14.25" customHeight="1">
      <c r="A3735" s="2">
        <v>472704</v>
      </c>
      <c r="B3735" s="2" t="s">
        <v>42</v>
      </c>
      <c r="C3735" s="2" t="s">
        <v>37</v>
      </c>
      <c r="D3735" s="2" t="s">
        <v>41</v>
      </c>
      <c r="E3735" s="2" t="s">
        <v>44</v>
      </c>
      <c r="F3735" s="2" t="s">
        <v>34</v>
      </c>
      <c r="G3735" s="4">
        <v>43537.240648148145</v>
      </c>
      <c r="H3735" s="4">
        <v>43539.240648148145</v>
      </c>
      <c r="I3735" s="4">
        <v>43540.240648148145</v>
      </c>
      <c r="J3735" s="2">
        <v>81</v>
      </c>
      <c r="K3735" s="2">
        <v>86</v>
      </c>
      <c r="L3735" s="2" t="str">
        <f t="shared" si="98"/>
        <v>Mumbai</v>
      </c>
      <c r="M3735" s="2" t="str">
        <f t="shared" si="99"/>
        <v>Delhi-Mumbai</v>
      </c>
      <c r="N3735" s="2" t="str">
        <f t="shared" si="104"/>
        <v>Outstation</v>
      </c>
      <c r="O3735" s="2" t="str">
        <f t="shared" si="100"/>
        <v>FastWheels</v>
      </c>
      <c r="P3735" s="2">
        <f t="shared" si="101"/>
        <v>-1</v>
      </c>
      <c r="Q3735" s="2">
        <f t="shared" si="102"/>
        <v>2</v>
      </c>
      <c r="R3735" s="2">
        <f t="shared" si="103"/>
        <v>167</v>
      </c>
    </row>
    <row r="3736" spans="1:18" ht="14.25" customHeight="1">
      <c r="A3736" s="2">
        <v>257003</v>
      </c>
      <c r="B3736" s="2" t="s">
        <v>47</v>
      </c>
      <c r="C3736" s="2" t="s">
        <v>31</v>
      </c>
      <c r="D3736" s="2" t="s">
        <v>32</v>
      </c>
      <c r="E3736" s="2" t="s">
        <v>33</v>
      </c>
      <c r="F3736" s="2" t="s">
        <v>34</v>
      </c>
      <c r="G3736" s="4">
        <v>43537.244895833333</v>
      </c>
      <c r="H3736" s="4">
        <v>43543.244895833333</v>
      </c>
      <c r="I3736" s="4">
        <v>43543.244895833333</v>
      </c>
      <c r="J3736" s="2">
        <v>32</v>
      </c>
      <c r="K3736" s="2">
        <v>129</v>
      </c>
      <c r="L3736" s="2" t="str">
        <f t="shared" si="98"/>
        <v>Delhi</v>
      </c>
      <c r="M3736" s="2" t="str">
        <f t="shared" si="99"/>
        <v>Bangalore-Delhi</v>
      </c>
      <c r="N3736" s="2" t="str">
        <f t="shared" si="104"/>
        <v>Outstation</v>
      </c>
      <c r="O3736" s="2" t="str">
        <f t="shared" si="100"/>
        <v>Ship2Home</v>
      </c>
      <c r="P3736" s="2">
        <f t="shared" si="101"/>
        <v>0</v>
      </c>
      <c r="Q3736" s="2">
        <f t="shared" si="102"/>
        <v>6</v>
      </c>
      <c r="R3736" s="2">
        <f t="shared" si="103"/>
        <v>161</v>
      </c>
    </row>
    <row r="3737" spans="1:18" ht="14.25" customHeight="1">
      <c r="A3737" s="2">
        <v>361534</v>
      </c>
      <c r="B3737" s="2" t="s">
        <v>39</v>
      </c>
      <c r="C3737" s="2" t="s">
        <v>37</v>
      </c>
      <c r="D3737" s="2" t="s">
        <v>41</v>
      </c>
      <c r="E3737" s="2" t="s">
        <v>38</v>
      </c>
      <c r="F3737" s="2" t="s">
        <v>34</v>
      </c>
      <c r="G3737" s="4">
        <v>43537.248645833337</v>
      </c>
      <c r="H3737" s="4">
        <v>43546.248645833337</v>
      </c>
      <c r="I3737" s="4">
        <v>43543.248645833337</v>
      </c>
      <c r="J3737" s="2">
        <v>38</v>
      </c>
      <c r="K3737" s="2">
        <v>111</v>
      </c>
      <c r="L3737" s="2" t="str">
        <f t="shared" si="98"/>
        <v>Mumbai</v>
      </c>
      <c r="M3737" s="2" t="str">
        <f t="shared" si="99"/>
        <v>Delhi-Mumbai</v>
      </c>
      <c r="N3737" s="2" t="str">
        <f t="shared" si="104"/>
        <v>Outstation</v>
      </c>
      <c r="O3737" s="2" t="str">
        <f t="shared" si="100"/>
        <v>Ship2Home</v>
      </c>
      <c r="P3737" s="2">
        <f t="shared" si="101"/>
        <v>3</v>
      </c>
      <c r="Q3737" s="2">
        <f t="shared" si="102"/>
        <v>9</v>
      </c>
      <c r="R3737" s="2">
        <f t="shared" si="103"/>
        <v>149</v>
      </c>
    </row>
    <row r="3738" spans="1:18" ht="14.25" customHeight="1">
      <c r="A3738" s="2">
        <v>166760</v>
      </c>
      <c r="B3738" s="2" t="s">
        <v>36</v>
      </c>
      <c r="C3738" s="2" t="s">
        <v>43</v>
      </c>
      <c r="D3738" s="2" t="s">
        <v>41</v>
      </c>
      <c r="E3738" s="2" t="s">
        <v>44</v>
      </c>
      <c r="F3738" s="2" t="s">
        <v>34</v>
      </c>
      <c r="G3738" s="4">
        <v>43537.250243055554</v>
      </c>
      <c r="H3738" s="4">
        <v>43540.250243055554</v>
      </c>
      <c r="I3738" s="4">
        <v>43540.250243055554</v>
      </c>
      <c r="J3738" s="2">
        <v>47</v>
      </c>
      <c r="K3738" s="2">
        <v>123</v>
      </c>
      <c r="L3738" s="2" t="str">
        <f t="shared" si="98"/>
        <v>Bangalore</v>
      </c>
      <c r="M3738" s="2" t="str">
        <f t="shared" si="99"/>
        <v>Delhi-Bangalore</v>
      </c>
      <c r="N3738" s="2" t="str">
        <f t="shared" si="104"/>
        <v>Outstation</v>
      </c>
      <c r="O3738" s="2" t="str">
        <f t="shared" si="100"/>
        <v>FastWheels</v>
      </c>
      <c r="P3738" s="2">
        <f t="shared" si="101"/>
        <v>0</v>
      </c>
      <c r="Q3738" s="2">
        <f t="shared" si="102"/>
        <v>3</v>
      </c>
      <c r="R3738" s="2">
        <f t="shared" si="103"/>
        <v>170</v>
      </c>
    </row>
    <row r="3739" spans="1:18" ht="14.25" customHeight="1">
      <c r="A3739" s="2">
        <v>665651</v>
      </c>
      <c r="B3739" s="2" t="s">
        <v>36</v>
      </c>
      <c r="C3739" s="2" t="s">
        <v>31</v>
      </c>
      <c r="D3739" s="2" t="s">
        <v>41</v>
      </c>
      <c r="E3739" s="2" t="s">
        <v>44</v>
      </c>
      <c r="F3739" s="2" t="s">
        <v>34</v>
      </c>
      <c r="G3739" s="4">
        <v>43537.250358796293</v>
      </c>
      <c r="H3739" s="4">
        <v>43539.250358796293</v>
      </c>
      <c r="I3739" s="4">
        <v>43543.250358796293</v>
      </c>
      <c r="J3739" s="2">
        <v>0</v>
      </c>
      <c r="K3739" s="2">
        <v>105</v>
      </c>
      <c r="L3739" s="2" t="str">
        <f t="shared" si="98"/>
        <v>Delhi</v>
      </c>
      <c r="M3739" s="2" t="str">
        <f t="shared" si="99"/>
        <v>Delhi-Delhi</v>
      </c>
      <c r="N3739" s="2" t="str">
        <f t="shared" si="104"/>
        <v>Local</v>
      </c>
      <c r="O3739" s="2" t="str">
        <f t="shared" si="100"/>
        <v>FastWheels</v>
      </c>
      <c r="P3739" s="2">
        <f t="shared" si="101"/>
        <v>-4</v>
      </c>
      <c r="Q3739" s="2">
        <f t="shared" si="102"/>
        <v>2</v>
      </c>
      <c r="R3739" s="2">
        <f t="shared" si="103"/>
        <v>105</v>
      </c>
    </row>
    <row r="3740" spans="1:18" ht="14.25" customHeight="1">
      <c r="A3740" s="2">
        <v>937727</v>
      </c>
      <c r="B3740" s="2" t="s">
        <v>36</v>
      </c>
      <c r="C3740" s="2" t="s">
        <v>45</v>
      </c>
      <c r="D3740" s="2" t="s">
        <v>41</v>
      </c>
      <c r="E3740" s="2" t="s">
        <v>33</v>
      </c>
      <c r="F3740" s="2" t="s">
        <v>34</v>
      </c>
      <c r="G3740" s="4">
        <v>43537.252974537034</v>
      </c>
      <c r="H3740" s="4">
        <v>43540.252974537034</v>
      </c>
      <c r="I3740" s="4">
        <v>43544.252974537034</v>
      </c>
      <c r="J3740" s="2">
        <v>31</v>
      </c>
      <c r="K3740" s="2">
        <v>125</v>
      </c>
      <c r="L3740" s="2" t="str">
        <f t="shared" si="98"/>
        <v>Chennai</v>
      </c>
      <c r="M3740" s="2" t="str">
        <f t="shared" si="99"/>
        <v>Delhi-Chennai</v>
      </c>
      <c r="N3740" s="2" t="str">
        <f t="shared" si="104"/>
        <v>Outstation</v>
      </c>
      <c r="O3740" s="2" t="str">
        <f t="shared" si="100"/>
        <v>Ship2Home</v>
      </c>
      <c r="P3740" s="2">
        <f t="shared" si="101"/>
        <v>-4</v>
      </c>
      <c r="Q3740" s="2">
        <f t="shared" si="102"/>
        <v>3</v>
      </c>
      <c r="R3740" s="2">
        <f t="shared" si="103"/>
        <v>156</v>
      </c>
    </row>
    <row r="3741" spans="1:18" ht="14.25" customHeight="1">
      <c r="A3741" s="2">
        <v>797070</v>
      </c>
      <c r="B3741" s="2" t="s">
        <v>30</v>
      </c>
      <c r="C3741" s="2" t="s">
        <v>43</v>
      </c>
      <c r="D3741" s="2" t="s">
        <v>32</v>
      </c>
      <c r="E3741" s="2" t="s">
        <v>38</v>
      </c>
      <c r="F3741" s="2" t="s">
        <v>34</v>
      </c>
      <c r="G3741" s="4">
        <v>43537.254224537035</v>
      </c>
      <c r="H3741" s="4">
        <v>43538.254224537035</v>
      </c>
      <c r="I3741" s="4">
        <v>43541.254224537035</v>
      </c>
      <c r="J3741" s="2">
        <v>0</v>
      </c>
      <c r="K3741" s="2">
        <v>122</v>
      </c>
      <c r="L3741" s="2" t="str">
        <f t="shared" si="98"/>
        <v>Bangalore</v>
      </c>
      <c r="M3741" s="2" t="str">
        <f t="shared" si="99"/>
        <v>Bangalore-Bangalore</v>
      </c>
      <c r="N3741" s="2" t="str">
        <f t="shared" si="104"/>
        <v>Local</v>
      </c>
      <c r="O3741" s="2" t="str">
        <f t="shared" si="100"/>
        <v>Ship2Home</v>
      </c>
      <c r="P3741" s="2">
        <f t="shared" si="101"/>
        <v>-3</v>
      </c>
      <c r="Q3741" s="2">
        <f t="shared" si="102"/>
        <v>1</v>
      </c>
      <c r="R3741" s="2">
        <f t="shared" si="103"/>
        <v>122</v>
      </c>
    </row>
    <row r="3742" spans="1:18" ht="14.25" customHeight="1">
      <c r="A3742" s="2">
        <v>332</v>
      </c>
      <c r="B3742" s="2" t="s">
        <v>39</v>
      </c>
      <c r="C3742" s="2" t="s">
        <v>45</v>
      </c>
      <c r="D3742" s="2" t="s">
        <v>32</v>
      </c>
      <c r="E3742" s="2" t="s">
        <v>44</v>
      </c>
      <c r="F3742" s="2" t="s">
        <v>34</v>
      </c>
      <c r="G3742" s="4">
        <v>43537.260729166665</v>
      </c>
      <c r="H3742" s="4">
        <v>43541.260729166665</v>
      </c>
      <c r="I3742" s="4">
        <v>43540.260729166665</v>
      </c>
      <c r="J3742" s="2">
        <v>44</v>
      </c>
      <c r="K3742" s="2">
        <v>123</v>
      </c>
      <c r="L3742" s="2" t="str">
        <f t="shared" si="98"/>
        <v>Chennai</v>
      </c>
      <c r="M3742" s="2" t="str">
        <f t="shared" si="99"/>
        <v>Bangalore-Chennai</v>
      </c>
      <c r="N3742" s="2" t="str">
        <f t="shared" si="104"/>
        <v>Outstation</v>
      </c>
      <c r="O3742" s="2" t="str">
        <f t="shared" si="100"/>
        <v>FastWheels</v>
      </c>
      <c r="P3742" s="2">
        <f t="shared" si="101"/>
        <v>1</v>
      </c>
      <c r="Q3742" s="2">
        <f t="shared" si="102"/>
        <v>4</v>
      </c>
      <c r="R3742" s="2">
        <f t="shared" si="103"/>
        <v>167</v>
      </c>
    </row>
    <row r="3743" spans="1:18" ht="14.25" customHeight="1">
      <c r="A3743" s="2">
        <v>128022</v>
      </c>
      <c r="B3743" s="2" t="s">
        <v>30</v>
      </c>
      <c r="C3743" s="2" t="s">
        <v>37</v>
      </c>
      <c r="D3743" s="2" t="s">
        <v>32</v>
      </c>
      <c r="E3743" s="2" t="s">
        <v>38</v>
      </c>
      <c r="F3743" s="2" t="s">
        <v>34</v>
      </c>
      <c r="G3743" s="4">
        <v>43537.261307870373</v>
      </c>
      <c r="H3743" s="4">
        <v>43544.261307870373</v>
      </c>
      <c r="I3743" s="4">
        <v>43541.261307870373</v>
      </c>
      <c r="J3743" s="2">
        <v>41</v>
      </c>
      <c r="K3743" s="2">
        <v>108</v>
      </c>
      <c r="L3743" s="2" t="str">
        <f t="shared" si="98"/>
        <v>Mumbai</v>
      </c>
      <c r="M3743" s="2" t="str">
        <f t="shared" si="99"/>
        <v>Bangalore-Mumbai</v>
      </c>
      <c r="N3743" s="2" t="str">
        <f t="shared" si="104"/>
        <v>Outstation</v>
      </c>
      <c r="O3743" s="2" t="str">
        <f t="shared" si="100"/>
        <v>Ship2Home</v>
      </c>
      <c r="P3743" s="2">
        <f t="shared" si="101"/>
        <v>3</v>
      </c>
      <c r="Q3743" s="2">
        <f t="shared" si="102"/>
        <v>7</v>
      </c>
      <c r="R3743" s="2">
        <f t="shared" si="103"/>
        <v>149</v>
      </c>
    </row>
    <row r="3744" spans="1:18" ht="14.25" customHeight="1">
      <c r="A3744" s="2">
        <v>944201</v>
      </c>
      <c r="B3744" s="2" t="s">
        <v>39</v>
      </c>
      <c r="C3744" s="2" t="s">
        <v>37</v>
      </c>
      <c r="D3744" s="2" t="s">
        <v>41</v>
      </c>
      <c r="E3744" s="2" t="s">
        <v>33</v>
      </c>
      <c r="F3744" s="2" t="s">
        <v>34</v>
      </c>
      <c r="G3744" s="4">
        <v>43537.263298611113</v>
      </c>
      <c r="H3744" s="4">
        <v>43541.263298611113</v>
      </c>
      <c r="I3744" s="4">
        <v>43544.263298611113</v>
      </c>
      <c r="J3744" s="2">
        <v>36</v>
      </c>
      <c r="K3744" s="2">
        <v>111</v>
      </c>
      <c r="L3744" s="2" t="str">
        <f t="shared" si="98"/>
        <v>Mumbai</v>
      </c>
      <c r="M3744" s="2" t="str">
        <f t="shared" si="99"/>
        <v>Delhi-Mumbai</v>
      </c>
      <c r="N3744" s="2" t="str">
        <f t="shared" si="104"/>
        <v>Outstation</v>
      </c>
      <c r="O3744" s="2" t="str">
        <f t="shared" si="100"/>
        <v>Ship2Home</v>
      </c>
      <c r="P3744" s="2">
        <f t="shared" si="101"/>
        <v>-3</v>
      </c>
      <c r="Q3744" s="2">
        <f t="shared" si="102"/>
        <v>4</v>
      </c>
      <c r="R3744" s="2">
        <f t="shared" si="103"/>
        <v>147</v>
      </c>
    </row>
    <row r="3745" spans="1:18" ht="14.25" customHeight="1">
      <c r="A3745" s="2">
        <v>548499</v>
      </c>
      <c r="B3745" s="2" t="s">
        <v>47</v>
      </c>
      <c r="C3745" s="2" t="s">
        <v>37</v>
      </c>
      <c r="D3745" s="2" t="s">
        <v>32</v>
      </c>
      <c r="E3745" s="2" t="s">
        <v>44</v>
      </c>
      <c r="F3745" s="2" t="s">
        <v>34</v>
      </c>
      <c r="G3745" s="4">
        <v>43537.264849537038</v>
      </c>
      <c r="H3745" s="4">
        <v>43542.264849537038</v>
      </c>
      <c r="I3745" s="4">
        <v>43544.264849537038</v>
      </c>
      <c r="J3745" s="2">
        <v>64</v>
      </c>
      <c r="K3745" s="2">
        <v>87</v>
      </c>
      <c r="L3745" s="2" t="str">
        <f t="shared" si="98"/>
        <v>Mumbai</v>
      </c>
      <c r="M3745" s="2" t="str">
        <f t="shared" si="99"/>
        <v>Bangalore-Mumbai</v>
      </c>
      <c r="N3745" s="2" t="str">
        <f t="shared" si="104"/>
        <v>Outstation</v>
      </c>
      <c r="O3745" s="2" t="str">
        <f t="shared" si="100"/>
        <v>FastWheels</v>
      </c>
      <c r="P3745" s="2">
        <f t="shared" si="101"/>
        <v>-2</v>
      </c>
      <c r="Q3745" s="2">
        <f t="shared" si="102"/>
        <v>5</v>
      </c>
      <c r="R3745" s="2">
        <f t="shared" si="103"/>
        <v>151</v>
      </c>
    </row>
    <row r="3746" spans="1:18" ht="14.25" customHeight="1">
      <c r="A3746" s="2">
        <v>287343</v>
      </c>
      <c r="B3746" s="2" t="s">
        <v>39</v>
      </c>
      <c r="C3746" s="2" t="s">
        <v>31</v>
      </c>
      <c r="D3746" s="2" t="s">
        <v>32</v>
      </c>
      <c r="E3746" s="2" t="s">
        <v>33</v>
      </c>
      <c r="F3746" s="2" t="s">
        <v>34</v>
      </c>
      <c r="G3746" s="4">
        <v>43537.265949074077</v>
      </c>
      <c r="H3746" s="4">
        <v>43541.265949074077</v>
      </c>
      <c r="I3746" s="4">
        <v>43544.265949074077</v>
      </c>
      <c r="J3746" s="2">
        <v>28</v>
      </c>
      <c r="K3746" s="2">
        <v>130</v>
      </c>
      <c r="L3746" s="2" t="str">
        <f t="shared" si="98"/>
        <v>Delhi</v>
      </c>
      <c r="M3746" s="2" t="str">
        <f t="shared" si="99"/>
        <v>Bangalore-Delhi</v>
      </c>
      <c r="N3746" s="2" t="str">
        <f t="shared" si="104"/>
        <v>Outstation</v>
      </c>
      <c r="O3746" s="2" t="str">
        <f t="shared" si="100"/>
        <v>Ship2Home</v>
      </c>
      <c r="P3746" s="2">
        <f t="shared" si="101"/>
        <v>-3</v>
      </c>
      <c r="Q3746" s="2">
        <f t="shared" si="102"/>
        <v>4</v>
      </c>
      <c r="R3746" s="2">
        <f t="shared" si="103"/>
        <v>158</v>
      </c>
    </row>
    <row r="3747" spans="1:18" ht="14.25" customHeight="1">
      <c r="A3747" s="2">
        <v>229767</v>
      </c>
      <c r="B3747" s="2" t="s">
        <v>39</v>
      </c>
      <c r="C3747" s="2" t="s">
        <v>37</v>
      </c>
      <c r="D3747" s="2" t="s">
        <v>32</v>
      </c>
      <c r="E3747" s="2" t="s">
        <v>33</v>
      </c>
      <c r="F3747" s="2" t="s">
        <v>34</v>
      </c>
      <c r="G3747" s="4">
        <v>43537.273194444446</v>
      </c>
      <c r="H3747" s="4">
        <v>43542.273194444446</v>
      </c>
      <c r="I3747" s="4">
        <v>43543.273194444446</v>
      </c>
      <c r="J3747" s="2">
        <v>41</v>
      </c>
      <c r="K3747" s="2">
        <v>115</v>
      </c>
      <c r="L3747" s="2" t="str">
        <f t="shared" si="98"/>
        <v>Mumbai</v>
      </c>
      <c r="M3747" s="2" t="str">
        <f t="shared" si="99"/>
        <v>Bangalore-Mumbai</v>
      </c>
      <c r="N3747" s="2" t="str">
        <f t="shared" si="104"/>
        <v>Outstation</v>
      </c>
      <c r="O3747" s="2" t="str">
        <f t="shared" si="100"/>
        <v>Ship2Home</v>
      </c>
      <c r="P3747" s="2">
        <f t="shared" si="101"/>
        <v>-1</v>
      </c>
      <c r="Q3747" s="2">
        <f t="shared" si="102"/>
        <v>5</v>
      </c>
      <c r="R3747" s="2">
        <f t="shared" si="103"/>
        <v>156</v>
      </c>
    </row>
    <row r="3748" spans="1:18" ht="14.25" customHeight="1">
      <c r="A3748" s="2">
        <v>131776</v>
      </c>
      <c r="B3748" s="2" t="s">
        <v>36</v>
      </c>
      <c r="C3748" s="2" t="s">
        <v>43</v>
      </c>
      <c r="D3748" s="2" t="s">
        <v>32</v>
      </c>
      <c r="E3748" s="2" t="s">
        <v>44</v>
      </c>
      <c r="F3748" s="2" t="s">
        <v>34</v>
      </c>
      <c r="G3748" s="4">
        <v>43537.275057870371</v>
      </c>
      <c r="H3748" s="4">
        <v>43540.275057870371</v>
      </c>
      <c r="I3748" s="4">
        <v>43543.275057870371</v>
      </c>
      <c r="J3748" s="2">
        <v>0</v>
      </c>
      <c r="K3748" s="2">
        <v>127</v>
      </c>
      <c r="L3748" s="2" t="str">
        <f t="shared" si="98"/>
        <v>Bangalore</v>
      </c>
      <c r="M3748" s="2" t="str">
        <f t="shared" si="99"/>
        <v>Bangalore-Bangalore</v>
      </c>
      <c r="N3748" s="2" t="str">
        <f t="shared" si="104"/>
        <v>Local</v>
      </c>
      <c r="O3748" s="2" t="str">
        <f t="shared" si="100"/>
        <v>FastWheels</v>
      </c>
      <c r="P3748" s="2">
        <f t="shared" si="101"/>
        <v>-3</v>
      </c>
      <c r="Q3748" s="2">
        <f t="shared" si="102"/>
        <v>3</v>
      </c>
      <c r="R3748" s="2">
        <f t="shared" si="103"/>
        <v>127</v>
      </c>
    </row>
    <row r="3749" spans="1:18" ht="14.25" customHeight="1">
      <c r="A3749" s="2">
        <v>541860</v>
      </c>
      <c r="B3749" s="2" t="s">
        <v>39</v>
      </c>
      <c r="C3749" s="2" t="s">
        <v>40</v>
      </c>
      <c r="D3749" s="2" t="s">
        <v>41</v>
      </c>
      <c r="E3749" s="2" t="s">
        <v>44</v>
      </c>
      <c r="F3749" s="2" t="s">
        <v>34</v>
      </c>
      <c r="G3749" s="4">
        <v>43537.283125000002</v>
      </c>
      <c r="H3749" s="4">
        <v>43540.283125000002</v>
      </c>
      <c r="I3749" s="4">
        <v>43543.283125000002</v>
      </c>
      <c r="J3749" s="2">
        <v>43</v>
      </c>
      <c r="K3749" s="2">
        <v>106</v>
      </c>
      <c r="L3749" s="2" t="str">
        <f t="shared" si="98"/>
        <v>Kolkata</v>
      </c>
      <c r="M3749" s="2" t="str">
        <f t="shared" si="99"/>
        <v>Delhi-Kolkata</v>
      </c>
      <c r="N3749" s="2" t="str">
        <f t="shared" si="104"/>
        <v>Outstation</v>
      </c>
      <c r="O3749" s="2" t="str">
        <f t="shared" si="100"/>
        <v>FastWheels</v>
      </c>
      <c r="P3749" s="2">
        <f t="shared" si="101"/>
        <v>-3</v>
      </c>
      <c r="Q3749" s="2">
        <f t="shared" si="102"/>
        <v>3</v>
      </c>
      <c r="R3749" s="2">
        <f t="shared" si="103"/>
        <v>149</v>
      </c>
    </row>
    <row r="3750" spans="1:18" ht="14.25" customHeight="1">
      <c r="A3750" s="2">
        <v>438346</v>
      </c>
      <c r="B3750" s="2" t="s">
        <v>39</v>
      </c>
      <c r="C3750" s="2" t="s">
        <v>31</v>
      </c>
      <c r="D3750" s="2" t="s">
        <v>32</v>
      </c>
      <c r="E3750" s="2" t="s">
        <v>38</v>
      </c>
      <c r="F3750" s="2" t="s">
        <v>34</v>
      </c>
      <c r="G3750" s="4">
        <v>43537.285613425927</v>
      </c>
      <c r="H3750" s="4">
        <v>43546.285613425927</v>
      </c>
      <c r="I3750" s="4">
        <v>43542.285613425927</v>
      </c>
      <c r="J3750" s="2">
        <v>34</v>
      </c>
      <c r="K3750" s="2">
        <v>124</v>
      </c>
      <c r="L3750" s="2" t="str">
        <f t="shared" si="98"/>
        <v>Delhi</v>
      </c>
      <c r="M3750" s="2" t="str">
        <f t="shared" si="99"/>
        <v>Bangalore-Delhi</v>
      </c>
      <c r="N3750" s="2" t="str">
        <f t="shared" si="104"/>
        <v>Outstation</v>
      </c>
      <c r="O3750" s="2" t="str">
        <f t="shared" si="100"/>
        <v>Ship2Home</v>
      </c>
      <c r="P3750" s="2">
        <f t="shared" si="101"/>
        <v>4</v>
      </c>
      <c r="Q3750" s="2">
        <f t="shared" si="102"/>
        <v>9</v>
      </c>
      <c r="R3750" s="2">
        <f t="shared" si="103"/>
        <v>158</v>
      </c>
    </row>
    <row r="3751" spans="1:18" ht="14.25" customHeight="1">
      <c r="A3751" s="2">
        <v>858535</v>
      </c>
      <c r="B3751" s="2" t="s">
        <v>36</v>
      </c>
      <c r="C3751" s="2" t="s">
        <v>31</v>
      </c>
      <c r="D3751" s="2" t="s">
        <v>32</v>
      </c>
      <c r="E3751" s="2" t="s">
        <v>33</v>
      </c>
      <c r="F3751" s="2" t="s">
        <v>34</v>
      </c>
      <c r="G3751" s="4">
        <v>43537.290069444447</v>
      </c>
      <c r="H3751" s="4">
        <v>43543.290069444447</v>
      </c>
      <c r="I3751" s="4">
        <v>43540.290069444447</v>
      </c>
      <c r="J3751" s="2">
        <v>43</v>
      </c>
      <c r="K3751" s="2">
        <v>129</v>
      </c>
      <c r="L3751" s="2" t="str">
        <f t="shared" si="98"/>
        <v>Delhi</v>
      </c>
      <c r="M3751" s="2" t="str">
        <f t="shared" si="99"/>
        <v>Bangalore-Delhi</v>
      </c>
      <c r="N3751" s="2" t="str">
        <f t="shared" si="104"/>
        <v>Outstation</v>
      </c>
      <c r="O3751" s="2" t="str">
        <f t="shared" si="100"/>
        <v>Ship2Home</v>
      </c>
      <c r="P3751" s="2">
        <f t="shared" si="101"/>
        <v>3</v>
      </c>
      <c r="Q3751" s="2">
        <f t="shared" si="102"/>
        <v>6</v>
      </c>
      <c r="R3751" s="2">
        <f t="shared" si="103"/>
        <v>172</v>
      </c>
    </row>
    <row r="3752" spans="1:18" ht="14.25" customHeight="1">
      <c r="A3752" s="2">
        <v>63214</v>
      </c>
      <c r="B3752" s="2" t="s">
        <v>30</v>
      </c>
      <c r="C3752" s="2" t="s">
        <v>31</v>
      </c>
      <c r="D3752" s="2" t="s">
        <v>41</v>
      </c>
      <c r="E3752" s="2" t="s">
        <v>44</v>
      </c>
      <c r="F3752" s="2" t="s">
        <v>34</v>
      </c>
      <c r="G3752" s="4">
        <v>43537.295717592591</v>
      </c>
      <c r="H3752" s="4">
        <v>43537.295717592591</v>
      </c>
      <c r="I3752" s="4">
        <v>43544.295717592591</v>
      </c>
      <c r="J3752" s="2">
        <v>0</v>
      </c>
      <c r="K3752" s="2">
        <v>101</v>
      </c>
      <c r="L3752" s="2" t="str">
        <f t="shared" si="98"/>
        <v>Delhi</v>
      </c>
      <c r="M3752" s="2" t="str">
        <f t="shared" si="99"/>
        <v>Delhi-Delhi</v>
      </c>
      <c r="N3752" s="2" t="str">
        <f t="shared" si="104"/>
        <v>Local</v>
      </c>
      <c r="O3752" s="2" t="str">
        <f t="shared" si="100"/>
        <v>FastWheels</v>
      </c>
      <c r="P3752" s="2">
        <f t="shared" si="101"/>
        <v>-7</v>
      </c>
      <c r="Q3752" s="2">
        <f t="shared" si="102"/>
        <v>0</v>
      </c>
      <c r="R3752" s="2">
        <f t="shared" si="103"/>
        <v>101</v>
      </c>
    </row>
    <row r="3753" spans="1:18" ht="14.25" customHeight="1">
      <c r="A3753" s="2">
        <v>374667</v>
      </c>
      <c r="B3753" s="2" t="s">
        <v>39</v>
      </c>
      <c r="C3753" s="2" t="s">
        <v>37</v>
      </c>
      <c r="D3753" s="2" t="s">
        <v>32</v>
      </c>
      <c r="E3753" s="2" t="s">
        <v>33</v>
      </c>
      <c r="F3753" s="2" t="s">
        <v>34</v>
      </c>
      <c r="G3753" s="4">
        <v>43537.296388888892</v>
      </c>
      <c r="H3753" s="4">
        <v>43546.296388888892</v>
      </c>
      <c r="I3753" s="4">
        <v>43541.296388888892</v>
      </c>
      <c r="J3753" s="2">
        <v>32</v>
      </c>
      <c r="K3753" s="2">
        <v>112</v>
      </c>
      <c r="L3753" s="2" t="str">
        <f t="shared" si="98"/>
        <v>Mumbai</v>
      </c>
      <c r="M3753" s="2" t="str">
        <f t="shared" si="99"/>
        <v>Bangalore-Mumbai</v>
      </c>
      <c r="N3753" s="2" t="str">
        <f t="shared" si="104"/>
        <v>Outstation</v>
      </c>
      <c r="O3753" s="2" t="str">
        <f t="shared" si="100"/>
        <v>Ship2Home</v>
      </c>
      <c r="P3753" s="2">
        <f t="shared" si="101"/>
        <v>5</v>
      </c>
      <c r="Q3753" s="2">
        <f t="shared" si="102"/>
        <v>9</v>
      </c>
      <c r="R3753" s="2">
        <f t="shared" si="103"/>
        <v>144</v>
      </c>
    </row>
    <row r="3754" spans="1:18" ht="14.25" customHeight="1">
      <c r="A3754" s="2">
        <v>745470</v>
      </c>
      <c r="B3754" s="2" t="s">
        <v>47</v>
      </c>
      <c r="C3754" s="2" t="s">
        <v>45</v>
      </c>
      <c r="D3754" s="2" t="s">
        <v>32</v>
      </c>
      <c r="E3754" s="2" t="s">
        <v>44</v>
      </c>
      <c r="F3754" s="2" t="s">
        <v>34</v>
      </c>
      <c r="G3754" s="4">
        <v>43537.296793981484</v>
      </c>
      <c r="H3754" s="4">
        <v>43542.296793981484</v>
      </c>
      <c r="I3754" s="4">
        <v>43542.296793981484</v>
      </c>
      <c r="J3754" s="2">
        <v>70</v>
      </c>
      <c r="K3754" s="2">
        <v>109</v>
      </c>
      <c r="L3754" s="2" t="str">
        <f t="shared" si="98"/>
        <v>Chennai</v>
      </c>
      <c r="M3754" s="2" t="str">
        <f t="shared" si="99"/>
        <v>Bangalore-Chennai</v>
      </c>
      <c r="N3754" s="2" t="str">
        <f t="shared" si="104"/>
        <v>Outstation</v>
      </c>
      <c r="O3754" s="2" t="str">
        <f t="shared" si="100"/>
        <v>FastWheels</v>
      </c>
      <c r="P3754" s="2">
        <f t="shared" si="101"/>
        <v>0</v>
      </c>
      <c r="Q3754" s="2">
        <f t="shared" si="102"/>
        <v>5</v>
      </c>
      <c r="R3754" s="2">
        <f t="shared" si="103"/>
        <v>179</v>
      </c>
    </row>
    <row r="3755" spans="1:18" ht="14.25" customHeight="1">
      <c r="A3755" s="2">
        <v>224830</v>
      </c>
      <c r="B3755" s="2" t="s">
        <v>36</v>
      </c>
      <c r="C3755" s="2" t="s">
        <v>40</v>
      </c>
      <c r="D3755" s="2" t="s">
        <v>41</v>
      </c>
      <c r="E3755" s="2" t="s">
        <v>38</v>
      </c>
      <c r="F3755" s="2" t="s">
        <v>34</v>
      </c>
      <c r="G3755" s="4">
        <v>43537.296851851854</v>
      </c>
      <c r="H3755" s="4">
        <v>43539.296851851854</v>
      </c>
      <c r="I3755" s="4">
        <v>43543.296851851854</v>
      </c>
      <c r="J3755" s="2">
        <v>46</v>
      </c>
      <c r="K3755" s="2">
        <v>109</v>
      </c>
      <c r="L3755" s="2" t="str">
        <f t="shared" si="98"/>
        <v>Kolkata</v>
      </c>
      <c r="M3755" s="2" t="str">
        <f t="shared" si="99"/>
        <v>Delhi-Kolkata</v>
      </c>
      <c r="N3755" s="2" t="str">
        <f t="shared" si="104"/>
        <v>Outstation</v>
      </c>
      <c r="O3755" s="2" t="str">
        <f t="shared" si="100"/>
        <v>Ship2Home</v>
      </c>
      <c r="P3755" s="2">
        <f t="shared" si="101"/>
        <v>-4</v>
      </c>
      <c r="Q3755" s="2">
        <f t="shared" si="102"/>
        <v>2</v>
      </c>
      <c r="R3755" s="2">
        <f t="shared" si="103"/>
        <v>155</v>
      </c>
    </row>
    <row r="3756" spans="1:18" ht="14.25" customHeight="1">
      <c r="A3756" s="2">
        <v>933987</v>
      </c>
      <c r="B3756" s="2" t="s">
        <v>36</v>
      </c>
      <c r="C3756" s="2" t="s">
        <v>40</v>
      </c>
      <c r="D3756" s="2" t="s">
        <v>32</v>
      </c>
      <c r="E3756" s="2" t="s">
        <v>33</v>
      </c>
      <c r="F3756" s="2" t="s">
        <v>34</v>
      </c>
      <c r="G3756" s="4">
        <v>43537.297754629632</v>
      </c>
      <c r="H3756" s="4">
        <v>43539.297754629632</v>
      </c>
      <c r="I3756" s="4">
        <v>43540.297754629632</v>
      </c>
      <c r="J3756" s="2">
        <v>28</v>
      </c>
      <c r="K3756" s="2">
        <v>109</v>
      </c>
      <c r="L3756" s="2" t="str">
        <f t="shared" si="98"/>
        <v>Kolkata</v>
      </c>
      <c r="M3756" s="2" t="str">
        <f t="shared" si="99"/>
        <v>Bangalore-Kolkata</v>
      </c>
      <c r="N3756" s="2" t="str">
        <f t="shared" si="104"/>
        <v>Outstation</v>
      </c>
      <c r="O3756" s="2" t="str">
        <f t="shared" si="100"/>
        <v>Ship2Home</v>
      </c>
      <c r="P3756" s="2">
        <f t="shared" si="101"/>
        <v>-1</v>
      </c>
      <c r="Q3756" s="2">
        <f t="shared" si="102"/>
        <v>2</v>
      </c>
      <c r="R3756" s="2">
        <f t="shared" si="103"/>
        <v>137</v>
      </c>
    </row>
    <row r="3757" spans="1:18" ht="14.25" customHeight="1">
      <c r="A3757" s="2">
        <v>305894</v>
      </c>
      <c r="B3757" s="2" t="s">
        <v>36</v>
      </c>
      <c r="C3757" s="2" t="s">
        <v>31</v>
      </c>
      <c r="D3757" s="2" t="s">
        <v>41</v>
      </c>
      <c r="E3757" s="2" t="s">
        <v>44</v>
      </c>
      <c r="F3757" s="2" t="s">
        <v>34</v>
      </c>
      <c r="G3757" s="4">
        <v>43537.298425925925</v>
      </c>
      <c r="H3757" s="4">
        <v>43541.298425925925</v>
      </c>
      <c r="I3757" s="4">
        <v>43541.298425925925</v>
      </c>
      <c r="J3757" s="2">
        <v>0</v>
      </c>
      <c r="K3757" s="2">
        <v>101</v>
      </c>
      <c r="L3757" s="2" t="str">
        <f t="shared" si="98"/>
        <v>Delhi</v>
      </c>
      <c r="M3757" s="2" t="str">
        <f t="shared" si="99"/>
        <v>Delhi-Delhi</v>
      </c>
      <c r="N3757" s="2" t="str">
        <f t="shared" si="104"/>
        <v>Local</v>
      </c>
      <c r="O3757" s="2" t="str">
        <f t="shared" si="100"/>
        <v>FastWheels</v>
      </c>
      <c r="P3757" s="2">
        <f t="shared" si="101"/>
        <v>0</v>
      </c>
      <c r="Q3757" s="2">
        <f t="shared" si="102"/>
        <v>4</v>
      </c>
      <c r="R3757" s="2">
        <f t="shared" si="103"/>
        <v>101</v>
      </c>
    </row>
    <row r="3758" spans="1:18" ht="14.25" customHeight="1">
      <c r="A3758" s="2">
        <v>368993</v>
      </c>
      <c r="B3758" s="2" t="s">
        <v>36</v>
      </c>
      <c r="C3758" s="2" t="s">
        <v>45</v>
      </c>
      <c r="D3758" s="2" t="s">
        <v>32</v>
      </c>
      <c r="E3758" s="2" t="s">
        <v>33</v>
      </c>
      <c r="F3758" s="2" t="s">
        <v>34</v>
      </c>
      <c r="G3758" s="4">
        <v>43537.300185185188</v>
      </c>
      <c r="H3758" s="4">
        <v>43539.300185185188</v>
      </c>
      <c r="I3758" s="4">
        <v>43541.300185185188</v>
      </c>
      <c r="J3758" s="2">
        <v>42</v>
      </c>
      <c r="K3758" s="2">
        <v>127</v>
      </c>
      <c r="L3758" s="2" t="str">
        <f t="shared" si="98"/>
        <v>Chennai</v>
      </c>
      <c r="M3758" s="2" t="str">
        <f t="shared" si="99"/>
        <v>Bangalore-Chennai</v>
      </c>
      <c r="N3758" s="2" t="str">
        <f t="shared" si="104"/>
        <v>Outstation</v>
      </c>
      <c r="O3758" s="2" t="str">
        <f t="shared" si="100"/>
        <v>Ship2Home</v>
      </c>
      <c r="P3758" s="2">
        <f t="shared" si="101"/>
        <v>-2</v>
      </c>
      <c r="Q3758" s="2">
        <f t="shared" si="102"/>
        <v>2</v>
      </c>
      <c r="R3758" s="2">
        <f t="shared" si="103"/>
        <v>169</v>
      </c>
    </row>
    <row r="3759" spans="1:18" ht="14.25" customHeight="1">
      <c r="A3759" s="2">
        <v>929811</v>
      </c>
      <c r="B3759" s="2" t="s">
        <v>36</v>
      </c>
      <c r="C3759" s="2" t="s">
        <v>31</v>
      </c>
      <c r="D3759" s="2" t="s">
        <v>32</v>
      </c>
      <c r="E3759" s="2" t="s">
        <v>44</v>
      </c>
      <c r="F3759" s="2" t="s">
        <v>34</v>
      </c>
      <c r="G3759" s="4">
        <v>43537.301388888889</v>
      </c>
      <c r="H3759" s="4">
        <v>43541.301388888889</v>
      </c>
      <c r="I3759" s="4">
        <v>43540.301388888889</v>
      </c>
      <c r="J3759" s="2">
        <v>70</v>
      </c>
      <c r="K3759" s="2">
        <v>109</v>
      </c>
      <c r="L3759" s="2" t="str">
        <f t="shared" si="98"/>
        <v>Delhi</v>
      </c>
      <c r="M3759" s="2" t="str">
        <f t="shared" si="99"/>
        <v>Bangalore-Delhi</v>
      </c>
      <c r="N3759" s="2" t="str">
        <f t="shared" si="104"/>
        <v>Outstation</v>
      </c>
      <c r="O3759" s="2" t="str">
        <f t="shared" si="100"/>
        <v>FastWheels</v>
      </c>
      <c r="P3759" s="2">
        <f t="shared" si="101"/>
        <v>1</v>
      </c>
      <c r="Q3759" s="2">
        <f t="shared" si="102"/>
        <v>4</v>
      </c>
      <c r="R3759" s="2">
        <f t="shared" si="103"/>
        <v>179</v>
      </c>
    </row>
    <row r="3760" spans="1:18" ht="14.25" customHeight="1">
      <c r="A3760" s="2">
        <v>624881</v>
      </c>
      <c r="B3760" s="2" t="s">
        <v>47</v>
      </c>
      <c r="C3760" s="2" t="s">
        <v>37</v>
      </c>
      <c r="D3760" s="2" t="s">
        <v>41</v>
      </c>
      <c r="E3760" s="2" t="s">
        <v>33</v>
      </c>
      <c r="F3760" s="2" t="s">
        <v>34</v>
      </c>
      <c r="G3760" s="4">
        <v>43537.303472222222</v>
      </c>
      <c r="H3760" s="4">
        <v>43544.303472222222</v>
      </c>
      <c r="I3760" s="4">
        <v>43542.303472222222</v>
      </c>
      <c r="J3760" s="2">
        <v>39</v>
      </c>
      <c r="K3760" s="2">
        <v>110</v>
      </c>
      <c r="L3760" s="2" t="str">
        <f t="shared" si="98"/>
        <v>Mumbai</v>
      </c>
      <c r="M3760" s="2" t="str">
        <f t="shared" si="99"/>
        <v>Delhi-Mumbai</v>
      </c>
      <c r="N3760" s="2" t="str">
        <f t="shared" si="104"/>
        <v>Outstation</v>
      </c>
      <c r="O3760" s="2" t="str">
        <f t="shared" si="100"/>
        <v>Ship2Home</v>
      </c>
      <c r="P3760" s="2">
        <f t="shared" si="101"/>
        <v>2</v>
      </c>
      <c r="Q3760" s="2">
        <f t="shared" si="102"/>
        <v>7</v>
      </c>
      <c r="R3760" s="2">
        <f t="shared" si="103"/>
        <v>149</v>
      </c>
    </row>
    <row r="3761" spans="1:18" ht="14.25" customHeight="1">
      <c r="A3761" s="2">
        <v>44880</v>
      </c>
      <c r="B3761" s="2" t="s">
        <v>30</v>
      </c>
      <c r="C3761" s="2" t="s">
        <v>31</v>
      </c>
      <c r="D3761" s="2" t="s">
        <v>41</v>
      </c>
      <c r="E3761" s="2" t="s">
        <v>44</v>
      </c>
      <c r="F3761" s="2" t="s">
        <v>34</v>
      </c>
      <c r="G3761" s="4">
        <v>43537.309027777781</v>
      </c>
      <c r="H3761" s="4">
        <v>43538.309027777781</v>
      </c>
      <c r="I3761" s="4">
        <v>43540.309027777781</v>
      </c>
      <c r="J3761" s="2">
        <v>0</v>
      </c>
      <c r="K3761" s="2">
        <v>101</v>
      </c>
      <c r="L3761" s="2" t="str">
        <f t="shared" si="98"/>
        <v>Delhi</v>
      </c>
      <c r="M3761" s="2" t="str">
        <f t="shared" si="99"/>
        <v>Delhi-Delhi</v>
      </c>
      <c r="N3761" s="2" t="str">
        <f t="shared" si="104"/>
        <v>Local</v>
      </c>
      <c r="O3761" s="2" t="str">
        <f t="shared" si="100"/>
        <v>FastWheels</v>
      </c>
      <c r="P3761" s="2">
        <f t="shared" si="101"/>
        <v>-2</v>
      </c>
      <c r="Q3761" s="2">
        <f t="shared" si="102"/>
        <v>1</v>
      </c>
      <c r="R3761" s="2">
        <f t="shared" si="103"/>
        <v>101</v>
      </c>
    </row>
    <row r="3762" spans="1:18" ht="14.25" customHeight="1">
      <c r="A3762" s="2">
        <v>741777</v>
      </c>
      <c r="B3762" s="2" t="s">
        <v>39</v>
      </c>
      <c r="C3762" s="2" t="s">
        <v>45</v>
      </c>
      <c r="D3762" s="2" t="s">
        <v>32</v>
      </c>
      <c r="E3762" s="2" t="s">
        <v>33</v>
      </c>
      <c r="F3762" s="2" t="s">
        <v>34</v>
      </c>
      <c r="G3762" s="4">
        <v>43537.310520833336</v>
      </c>
      <c r="H3762" s="4">
        <v>43543.310520833336</v>
      </c>
      <c r="I3762" s="4">
        <v>43544.310520833336</v>
      </c>
      <c r="J3762" s="2">
        <v>40</v>
      </c>
      <c r="K3762" s="2">
        <v>127</v>
      </c>
      <c r="L3762" s="2" t="str">
        <f t="shared" si="98"/>
        <v>Chennai</v>
      </c>
      <c r="M3762" s="2" t="str">
        <f t="shared" si="99"/>
        <v>Bangalore-Chennai</v>
      </c>
      <c r="N3762" s="2" t="str">
        <f t="shared" si="104"/>
        <v>Outstation</v>
      </c>
      <c r="O3762" s="2" t="str">
        <f t="shared" si="100"/>
        <v>Ship2Home</v>
      </c>
      <c r="P3762" s="2">
        <f t="shared" si="101"/>
        <v>-1</v>
      </c>
      <c r="Q3762" s="2">
        <f t="shared" si="102"/>
        <v>6</v>
      </c>
      <c r="R3762" s="2">
        <f t="shared" si="103"/>
        <v>167</v>
      </c>
    </row>
    <row r="3763" spans="1:18" ht="14.25" customHeight="1">
      <c r="A3763" s="2">
        <v>984075</v>
      </c>
      <c r="B3763" s="2" t="s">
        <v>39</v>
      </c>
      <c r="C3763" s="2" t="s">
        <v>43</v>
      </c>
      <c r="D3763" s="2" t="s">
        <v>32</v>
      </c>
      <c r="E3763" s="2" t="s">
        <v>33</v>
      </c>
      <c r="F3763" s="2" t="s">
        <v>34</v>
      </c>
      <c r="G3763" s="4">
        <v>43537.311666666668</v>
      </c>
      <c r="H3763" s="4">
        <v>43543.311666666668</v>
      </c>
      <c r="I3763" s="4">
        <v>43541.311666666668</v>
      </c>
      <c r="J3763" s="2">
        <v>0</v>
      </c>
      <c r="K3763" s="2">
        <v>128</v>
      </c>
      <c r="L3763" s="2" t="str">
        <f t="shared" si="98"/>
        <v>Bangalore</v>
      </c>
      <c r="M3763" s="2" t="str">
        <f t="shared" si="99"/>
        <v>Bangalore-Bangalore</v>
      </c>
      <c r="N3763" s="2" t="str">
        <f t="shared" si="104"/>
        <v>Local</v>
      </c>
      <c r="O3763" s="2" t="str">
        <f t="shared" si="100"/>
        <v>Ship2Home</v>
      </c>
      <c r="P3763" s="2">
        <f t="shared" si="101"/>
        <v>2</v>
      </c>
      <c r="Q3763" s="2">
        <f t="shared" si="102"/>
        <v>6</v>
      </c>
      <c r="R3763" s="2">
        <f t="shared" si="103"/>
        <v>128</v>
      </c>
    </row>
    <row r="3764" spans="1:18" ht="14.25" customHeight="1">
      <c r="A3764" s="2">
        <v>550959</v>
      </c>
      <c r="B3764" s="2" t="s">
        <v>48</v>
      </c>
      <c r="C3764" s="2" t="s">
        <v>43</v>
      </c>
      <c r="D3764" s="2" t="s">
        <v>32</v>
      </c>
      <c r="E3764" s="2" t="s">
        <v>33</v>
      </c>
      <c r="F3764" s="2" t="s">
        <v>34</v>
      </c>
      <c r="G3764" s="4">
        <v>43537.311944444446</v>
      </c>
      <c r="H3764" s="4">
        <v>43537.311944444446</v>
      </c>
      <c r="I3764" s="4">
        <v>43540.311944444446</v>
      </c>
      <c r="J3764" s="2">
        <v>0</v>
      </c>
      <c r="K3764" s="2">
        <v>123</v>
      </c>
      <c r="L3764" s="2" t="str">
        <f t="shared" si="98"/>
        <v>Bangalore</v>
      </c>
      <c r="M3764" s="2" t="str">
        <f t="shared" si="99"/>
        <v>Bangalore-Bangalore</v>
      </c>
      <c r="N3764" s="2" t="str">
        <f t="shared" si="104"/>
        <v>Local</v>
      </c>
      <c r="O3764" s="2" t="str">
        <f t="shared" si="100"/>
        <v>Ship2Home</v>
      </c>
      <c r="P3764" s="2">
        <f t="shared" si="101"/>
        <v>-3</v>
      </c>
      <c r="Q3764" s="2">
        <f t="shared" si="102"/>
        <v>0</v>
      </c>
      <c r="R3764" s="2">
        <f t="shared" si="103"/>
        <v>123</v>
      </c>
    </row>
    <row r="3765" spans="1:18" ht="14.25" customHeight="1">
      <c r="A3765" s="2">
        <v>36419</v>
      </c>
      <c r="B3765" s="2" t="s">
        <v>39</v>
      </c>
      <c r="C3765" s="2" t="s">
        <v>45</v>
      </c>
      <c r="D3765" s="2" t="s">
        <v>41</v>
      </c>
      <c r="E3765" s="2" t="s">
        <v>33</v>
      </c>
      <c r="F3765" s="2" t="s">
        <v>34</v>
      </c>
      <c r="G3765" s="4">
        <v>43537.315104166664</v>
      </c>
      <c r="H3765" s="4">
        <v>43539.315104166664</v>
      </c>
      <c r="I3765" s="4">
        <v>43543.315104166664</v>
      </c>
      <c r="J3765" s="2">
        <v>31</v>
      </c>
      <c r="K3765" s="2">
        <v>122</v>
      </c>
      <c r="L3765" s="2" t="str">
        <f t="shared" si="98"/>
        <v>Chennai</v>
      </c>
      <c r="M3765" s="2" t="str">
        <f t="shared" si="99"/>
        <v>Delhi-Chennai</v>
      </c>
      <c r="N3765" s="2" t="str">
        <f t="shared" si="104"/>
        <v>Outstation</v>
      </c>
      <c r="O3765" s="2" t="str">
        <f t="shared" si="100"/>
        <v>Ship2Home</v>
      </c>
      <c r="P3765" s="2">
        <f t="shared" si="101"/>
        <v>-4</v>
      </c>
      <c r="Q3765" s="2">
        <f t="shared" si="102"/>
        <v>2</v>
      </c>
      <c r="R3765" s="2">
        <f t="shared" si="103"/>
        <v>153</v>
      </c>
    </row>
    <row r="3766" spans="1:18" ht="14.25" customHeight="1">
      <c r="A3766" s="2">
        <v>248430</v>
      </c>
      <c r="B3766" s="2" t="s">
        <v>47</v>
      </c>
      <c r="C3766" s="2" t="s">
        <v>43</v>
      </c>
      <c r="D3766" s="2" t="s">
        <v>41</v>
      </c>
      <c r="E3766" s="2" t="s">
        <v>38</v>
      </c>
      <c r="F3766" s="2" t="s">
        <v>34</v>
      </c>
      <c r="G3766" s="4">
        <v>43537.317256944443</v>
      </c>
      <c r="H3766" s="4">
        <v>43543.317256944443</v>
      </c>
      <c r="I3766" s="4">
        <v>43543.317256944443</v>
      </c>
      <c r="J3766" s="2">
        <v>32</v>
      </c>
      <c r="K3766" s="2">
        <v>123</v>
      </c>
      <c r="L3766" s="2" t="str">
        <f t="shared" si="98"/>
        <v>Bangalore</v>
      </c>
      <c r="M3766" s="2" t="str">
        <f t="shared" si="99"/>
        <v>Delhi-Bangalore</v>
      </c>
      <c r="N3766" s="2" t="str">
        <f t="shared" si="104"/>
        <v>Outstation</v>
      </c>
      <c r="O3766" s="2" t="str">
        <f t="shared" si="100"/>
        <v>Ship2Home</v>
      </c>
      <c r="P3766" s="2">
        <f t="shared" si="101"/>
        <v>0</v>
      </c>
      <c r="Q3766" s="2">
        <f t="shared" si="102"/>
        <v>6</v>
      </c>
      <c r="R3766" s="2">
        <f t="shared" si="103"/>
        <v>155</v>
      </c>
    </row>
    <row r="3767" spans="1:18" ht="14.25" customHeight="1">
      <c r="A3767" s="2">
        <v>865524</v>
      </c>
      <c r="B3767" s="2" t="s">
        <v>36</v>
      </c>
      <c r="C3767" s="2" t="s">
        <v>40</v>
      </c>
      <c r="D3767" s="2" t="s">
        <v>32</v>
      </c>
      <c r="E3767" s="2" t="s">
        <v>44</v>
      </c>
      <c r="F3767" s="2" t="s">
        <v>34</v>
      </c>
      <c r="G3767" s="4">
        <v>43537.321076388886</v>
      </c>
      <c r="H3767" s="4">
        <v>43545.321076388886</v>
      </c>
      <c r="I3767" s="4">
        <v>43540.321076388886</v>
      </c>
      <c r="J3767" s="2">
        <v>44</v>
      </c>
      <c r="K3767" s="2">
        <v>114</v>
      </c>
      <c r="L3767" s="2" t="str">
        <f t="shared" si="98"/>
        <v>Kolkata</v>
      </c>
      <c r="M3767" s="2" t="str">
        <f t="shared" si="99"/>
        <v>Bangalore-Kolkata</v>
      </c>
      <c r="N3767" s="2" t="str">
        <f t="shared" si="104"/>
        <v>Outstation</v>
      </c>
      <c r="O3767" s="2" t="str">
        <f t="shared" si="100"/>
        <v>FastWheels</v>
      </c>
      <c r="P3767" s="2">
        <f t="shared" si="101"/>
        <v>5</v>
      </c>
      <c r="Q3767" s="2">
        <f t="shared" si="102"/>
        <v>8</v>
      </c>
      <c r="R3767" s="2">
        <f t="shared" si="103"/>
        <v>158</v>
      </c>
    </row>
    <row r="3768" spans="1:18" ht="14.25" customHeight="1">
      <c r="A3768" s="2">
        <v>755474</v>
      </c>
      <c r="B3768" s="2" t="s">
        <v>39</v>
      </c>
      <c r="C3768" s="2" t="s">
        <v>37</v>
      </c>
      <c r="D3768" s="2" t="s">
        <v>41</v>
      </c>
      <c r="E3768" s="2" t="s">
        <v>38</v>
      </c>
      <c r="F3768" s="2" t="s">
        <v>34</v>
      </c>
      <c r="G3768" s="4">
        <v>43537.323530092595</v>
      </c>
      <c r="H3768" s="4">
        <v>43540.323530092595</v>
      </c>
      <c r="I3768" s="4">
        <v>43543.323530092595</v>
      </c>
      <c r="J3768" s="2">
        <v>39</v>
      </c>
      <c r="K3768" s="2">
        <v>107</v>
      </c>
      <c r="L3768" s="2" t="str">
        <f t="shared" si="98"/>
        <v>Mumbai</v>
      </c>
      <c r="M3768" s="2" t="str">
        <f t="shared" si="99"/>
        <v>Delhi-Mumbai</v>
      </c>
      <c r="N3768" s="2" t="str">
        <f t="shared" si="104"/>
        <v>Outstation</v>
      </c>
      <c r="O3768" s="2" t="str">
        <f t="shared" si="100"/>
        <v>Ship2Home</v>
      </c>
      <c r="P3768" s="2">
        <f t="shared" si="101"/>
        <v>-3</v>
      </c>
      <c r="Q3768" s="2">
        <f t="shared" si="102"/>
        <v>3</v>
      </c>
      <c r="R3768" s="2">
        <f t="shared" si="103"/>
        <v>146</v>
      </c>
    </row>
    <row r="3769" spans="1:18" ht="14.25" customHeight="1">
      <c r="A3769" s="2">
        <v>516371</v>
      </c>
      <c r="B3769" s="2" t="s">
        <v>46</v>
      </c>
      <c r="C3769" s="2" t="s">
        <v>43</v>
      </c>
      <c r="D3769" s="2" t="s">
        <v>32</v>
      </c>
      <c r="E3769" s="2" t="s">
        <v>33</v>
      </c>
      <c r="F3769" s="2" t="s">
        <v>34</v>
      </c>
      <c r="G3769" s="4">
        <v>43537.330671296295</v>
      </c>
      <c r="H3769" s="4">
        <v>43543.330671296295</v>
      </c>
      <c r="I3769" s="4">
        <v>43544.330671296295</v>
      </c>
      <c r="J3769" s="2">
        <v>0</v>
      </c>
      <c r="K3769" s="2">
        <v>121</v>
      </c>
      <c r="L3769" s="2" t="str">
        <f t="shared" si="98"/>
        <v>Bangalore</v>
      </c>
      <c r="M3769" s="2" t="str">
        <f t="shared" si="99"/>
        <v>Bangalore-Bangalore</v>
      </c>
      <c r="N3769" s="2" t="str">
        <f t="shared" si="104"/>
        <v>Local</v>
      </c>
      <c r="O3769" s="2" t="str">
        <f t="shared" si="100"/>
        <v>Ship2Home</v>
      </c>
      <c r="P3769" s="2">
        <f t="shared" si="101"/>
        <v>-1</v>
      </c>
      <c r="Q3769" s="2">
        <f t="shared" si="102"/>
        <v>6</v>
      </c>
      <c r="R3769" s="2">
        <f t="shared" si="103"/>
        <v>121</v>
      </c>
    </row>
    <row r="3770" spans="1:18" ht="14.25" customHeight="1">
      <c r="A3770" s="2">
        <v>974133</v>
      </c>
      <c r="B3770" s="2" t="s">
        <v>39</v>
      </c>
      <c r="C3770" s="2" t="s">
        <v>37</v>
      </c>
      <c r="D3770" s="2" t="s">
        <v>41</v>
      </c>
      <c r="E3770" s="2" t="s">
        <v>44</v>
      </c>
      <c r="F3770" s="2" t="s">
        <v>34</v>
      </c>
      <c r="G3770" s="4">
        <v>43537.332592592589</v>
      </c>
      <c r="H3770" s="4">
        <v>43541.332592592589</v>
      </c>
      <c r="I3770" s="4">
        <v>43544.332592592589</v>
      </c>
      <c r="J3770" s="2">
        <v>81</v>
      </c>
      <c r="K3770" s="2">
        <v>86</v>
      </c>
      <c r="L3770" s="2" t="str">
        <f t="shared" si="98"/>
        <v>Mumbai</v>
      </c>
      <c r="M3770" s="2" t="str">
        <f t="shared" si="99"/>
        <v>Delhi-Mumbai</v>
      </c>
      <c r="N3770" s="2" t="str">
        <f t="shared" si="104"/>
        <v>Outstation</v>
      </c>
      <c r="O3770" s="2" t="str">
        <f t="shared" si="100"/>
        <v>FastWheels</v>
      </c>
      <c r="P3770" s="2">
        <f t="shared" si="101"/>
        <v>-3</v>
      </c>
      <c r="Q3770" s="2">
        <f t="shared" si="102"/>
        <v>4</v>
      </c>
      <c r="R3770" s="2">
        <f t="shared" si="103"/>
        <v>167</v>
      </c>
    </row>
    <row r="3771" spans="1:18" ht="14.25" customHeight="1">
      <c r="A3771" s="2">
        <v>816689</v>
      </c>
      <c r="B3771" s="2" t="s">
        <v>47</v>
      </c>
      <c r="C3771" s="2" t="s">
        <v>37</v>
      </c>
      <c r="D3771" s="2" t="s">
        <v>41</v>
      </c>
      <c r="E3771" s="2" t="s">
        <v>33</v>
      </c>
      <c r="F3771" s="2" t="s">
        <v>34</v>
      </c>
      <c r="G3771" s="4">
        <v>43537.349849537037</v>
      </c>
      <c r="H3771" s="4">
        <v>43544.349849537037</v>
      </c>
      <c r="I3771" s="4">
        <v>43543.349849537037</v>
      </c>
      <c r="J3771" s="2">
        <v>29</v>
      </c>
      <c r="K3771" s="2">
        <v>111</v>
      </c>
      <c r="L3771" s="2" t="str">
        <f t="shared" si="98"/>
        <v>Mumbai</v>
      </c>
      <c r="M3771" s="2" t="str">
        <f t="shared" si="99"/>
        <v>Delhi-Mumbai</v>
      </c>
      <c r="N3771" s="2" t="str">
        <f t="shared" si="104"/>
        <v>Outstation</v>
      </c>
      <c r="O3771" s="2" t="str">
        <f t="shared" si="100"/>
        <v>Ship2Home</v>
      </c>
      <c r="P3771" s="2">
        <f t="shared" si="101"/>
        <v>1</v>
      </c>
      <c r="Q3771" s="2">
        <f t="shared" si="102"/>
        <v>7</v>
      </c>
      <c r="R3771" s="2">
        <f t="shared" si="103"/>
        <v>140</v>
      </c>
    </row>
    <row r="3772" spans="1:18" ht="14.25" customHeight="1">
      <c r="A3772" s="2">
        <v>381032</v>
      </c>
      <c r="B3772" s="2" t="s">
        <v>47</v>
      </c>
      <c r="C3772" s="2" t="s">
        <v>43</v>
      </c>
      <c r="D3772" s="2" t="s">
        <v>41</v>
      </c>
      <c r="E3772" s="2" t="s">
        <v>44</v>
      </c>
      <c r="F3772" s="2" t="s">
        <v>34</v>
      </c>
      <c r="G3772" s="4">
        <v>43537.352303240739</v>
      </c>
      <c r="H3772" s="4">
        <v>43539.352303240739</v>
      </c>
      <c r="I3772" s="4">
        <v>43540.352303240739</v>
      </c>
      <c r="J3772" s="2">
        <v>46</v>
      </c>
      <c r="K3772" s="2">
        <v>122</v>
      </c>
      <c r="L3772" s="2" t="str">
        <f t="shared" si="98"/>
        <v>Bangalore</v>
      </c>
      <c r="M3772" s="2" t="str">
        <f t="shared" si="99"/>
        <v>Delhi-Bangalore</v>
      </c>
      <c r="N3772" s="2" t="str">
        <f t="shared" si="104"/>
        <v>Outstation</v>
      </c>
      <c r="O3772" s="2" t="str">
        <f t="shared" si="100"/>
        <v>FastWheels</v>
      </c>
      <c r="P3772" s="2">
        <f t="shared" si="101"/>
        <v>-1</v>
      </c>
      <c r="Q3772" s="2">
        <f t="shared" si="102"/>
        <v>2</v>
      </c>
      <c r="R3772" s="2">
        <f t="shared" si="103"/>
        <v>168</v>
      </c>
    </row>
    <row r="3773" spans="1:18" ht="14.25" customHeight="1">
      <c r="A3773" s="2">
        <v>585254</v>
      </c>
      <c r="B3773" s="2" t="s">
        <v>36</v>
      </c>
      <c r="C3773" s="2" t="s">
        <v>31</v>
      </c>
      <c r="D3773" s="2" t="s">
        <v>41</v>
      </c>
      <c r="E3773" s="2" t="s">
        <v>38</v>
      </c>
      <c r="F3773" s="2" t="s">
        <v>34</v>
      </c>
      <c r="G3773" s="4">
        <v>43537.354664351849</v>
      </c>
      <c r="H3773" s="4">
        <v>43544.354664351849</v>
      </c>
      <c r="I3773" s="4">
        <v>43540.354664351849</v>
      </c>
      <c r="J3773" s="2">
        <v>0</v>
      </c>
      <c r="K3773" s="2">
        <v>123</v>
      </c>
      <c r="L3773" s="2" t="str">
        <f t="shared" si="98"/>
        <v>Delhi</v>
      </c>
      <c r="M3773" s="2" t="str">
        <f t="shared" si="99"/>
        <v>Delhi-Delhi</v>
      </c>
      <c r="N3773" s="2" t="str">
        <f t="shared" si="104"/>
        <v>Local</v>
      </c>
      <c r="O3773" s="2" t="str">
        <f t="shared" si="100"/>
        <v>Ship2Home</v>
      </c>
      <c r="P3773" s="2">
        <f t="shared" si="101"/>
        <v>4</v>
      </c>
      <c r="Q3773" s="2">
        <f t="shared" si="102"/>
        <v>7</v>
      </c>
      <c r="R3773" s="2">
        <f t="shared" si="103"/>
        <v>123</v>
      </c>
    </row>
    <row r="3774" spans="1:18" ht="14.25" customHeight="1">
      <c r="A3774" s="2">
        <v>636099</v>
      </c>
      <c r="B3774" s="2" t="s">
        <v>39</v>
      </c>
      <c r="C3774" s="2" t="s">
        <v>31</v>
      </c>
      <c r="D3774" s="2" t="s">
        <v>32</v>
      </c>
      <c r="E3774" s="2" t="s">
        <v>33</v>
      </c>
      <c r="F3774" s="2" t="s">
        <v>34</v>
      </c>
      <c r="G3774" s="4">
        <v>43537.357303240744</v>
      </c>
      <c r="H3774" s="4">
        <v>43542.357303240744</v>
      </c>
      <c r="I3774" s="4">
        <v>43540.357303240744</v>
      </c>
      <c r="J3774" s="2">
        <v>42</v>
      </c>
      <c r="K3774" s="2">
        <v>130</v>
      </c>
      <c r="L3774" s="2" t="str">
        <f t="shared" si="98"/>
        <v>Delhi</v>
      </c>
      <c r="M3774" s="2" t="str">
        <f t="shared" si="99"/>
        <v>Bangalore-Delhi</v>
      </c>
      <c r="N3774" s="2" t="str">
        <f t="shared" si="104"/>
        <v>Outstation</v>
      </c>
      <c r="O3774" s="2" t="str">
        <f t="shared" si="100"/>
        <v>Ship2Home</v>
      </c>
      <c r="P3774" s="2">
        <f t="shared" si="101"/>
        <v>2</v>
      </c>
      <c r="Q3774" s="2">
        <f t="shared" si="102"/>
        <v>5</v>
      </c>
      <c r="R3774" s="2">
        <f t="shared" si="103"/>
        <v>172</v>
      </c>
    </row>
    <row r="3775" spans="1:18" ht="14.25" customHeight="1">
      <c r="A3775" s="2">
        <v>171003</v>
      </c>
      <c r="B3775" s="2" t="s">
        <v>49</v>
      </c>
      <c r="C3775" s="2" t="s">
        <v>31</v>
      </c>
      <c r="D3775" s="2" t="s">
        <v>41</v>
      </c>
      <c r="E3775" s="2" t="s">
        <v>33</v>
      </c>
      <c r="F3775" s="2" t="s">
        <v>34</v>
      </c>
      <c r="G3775" s="4">
        <v>43537.358090277776</v>
      </c>
      <c r="H3775" s="4">
        <v>43538.358090277776</v>
      </c>
      <c r="I3775" s="4">
        <v>43543.358090277776</v>
      </c>
      <c r="J3775" s="2">
        <v>0</v>
      </c>
      <c r="K3775" s="2">
        <v>124</v>
      </c>
      <c r="L3775" s="2" t="str">
        <f t="shared" si="98"/>
        <v>Delhi</v>
      </c>
      <c r="M3775" s="2" t="str">
        <f t="shared" si="99"/>
        <v>Delhi-Delhi</v>
      </c>
      <c r="N3775" s="2" t="str">
        <f t="shared" si="104"/>
        <v>Local</v>
      </c>
      <c r="O3775" s="2" t="str">
        <f t="shared" si="100"/>
        <v>Ship2Home</v>
      </c>
      <c r="P3775" s="2">
        <f t="shared" si="101"/>
        <v>-5</v>
      </c>
      <c r="Q3775" s="2">
        <f t="shared" si="102"/>
        <v>1</v>
      </c>
      <c r="R3775" s="2">
        <f t="shared" si="103"/>
        <v>124</v>
      </c>
    </row>
    <row r="3776" spans="1:18" ht="14.25" customHeight="1">
      <c r="A3776" s="2">
        <v>535000</v>
      </c>
      <c r="B3776" s="2" t="s">
        <v>48</v>
      </c>
      <c r="C3776" s="2" t="s">
        <v>37</v>
      </c>
      <c r="D3776" s="2" t="s">
        <v>32</v>
      </c>
      <c r="E3776" s="2" t="s">
        <v>44</v>
      </c>
      <c r="F3776" s="2" t="s">
        <v>34</v>
      </c>
      <c r="G3776" s="4">
        <v>43537.359236111108</v>
      </c>
      <c r="H3776" s="4">
        <v>43542.359236111108</v>
      </c>
      <c r="I3776" s="4">
        <v>43541.359236111108</v>
      </c>
      <c r="J3776" s="2">
        <v>76</v>
      </c>
      <c r="K3776" s="2">
        <v>94</v>
      </c>
      <c r="L3776" s="2" t="str">
        <f t="shared" si="98"/>
        <v>Mumbai</v>
      </c>
      <c r="M3776" s="2" t="str">
        <f t="shared" si="99"/>
        <v>Bangalore-Mumbai</v>
      </c>
      <c r="N3776" s="2" t="str">
        <f t="shared" si="104"/>
        <v>Outstation</v>
      </c>
      <c r="O3776" s="2" t="str">
        <f t="shared" si="100"/>
        <v>FastWheels</v>
      </c>
      <c r="P3776" s="2">
        <f t="shared" si="101"/>
        <v>1</v>
      </c>
      <c r="Q3776" s="2">
        <f t="shared" si="102"/>
        <v>5</v>
      </c>
      <c r="R3776" s="2">
        <f t="shared" si="103"/>
        <v>170</v>
      </c>
    </row>
    <row r="3777" spans="1:18" ht="14.25" customHeight="1">
      <c r="A3777" s="2">
        <v>55695</v>
      </c>
      <c r="B3777" s="2" t="s">
        <v>39</v>
      </c>
      <c r="C3777" s="2" t="s">
        <v>43</v>
      </c>
      <c r="D3777" s="2" t="s">
        <v>32</v>
      </c>
      <c r="E3777" s="2" t="s">
        <v>33</v>
      </c>
      <c r="F3777" s="2" t="s">
        <v>34</v>
      </c>
      <c r="G3777" s="4">
        <v>43537.365520833337</v>
      </c>
      <c r="H3777" s="4">
        <v>43543.365520833337</v>
      </c>
      <c r="I3777" s="4">
        <v>43542.365520833337</v>
      </c>
      <c r="J3777" s="2">
        <v>0</v>
      </c>
      <c r="K3777" s="2">
        <v>127</v>
      </c>
      <c r="L3777" s="2" t="str">
        <f t="shared" si="98"/>
        <v>Bangalore</v>
      </c>
      <c r="M3777" s="2" t="str">
        <f t="shared" si="99"/>
        <v>Bangalore-Bangalore</v>
      </c>
      <c r="N3777" s="2" t="str">
        <f t="shared" si="104"/>
        <v>Local</v>
      </c>
      <c r="O3777" s="2" t="str">
        <f t="shared" si="100"/>
        <v>Ship2Home</v>
      </c>
      <c r="P3777" s="2">
        <f t="shared" si="101"/>
        <v>1</v>
      </c>
      <c r="Q3777" s="2">
        <f t="shared" si="102"/>
        <v>6</v>
      </c>
      <c r="R3777" s="2">
        <f t="shared" si="103"/>
        <v>127</v>
      </c>
    </row>
    <row r="3778" spans="1:18" ht="14.25" customHeight="1">
      <c r="A3778" s="2">
        <v>220025</v>
      </c>
      <c r="B3778" s="2" t="s">
        <v>36</v>
      </c>
      <c r="C3778" s="2" t="s">
        <v>37</v>
      </c>
      <c r="D3778" s="2" t="s">
        <v>41</v>
      </c>
      <c r="E3778" s="2" t="s">
        <v>44</v>
      </c>
      <c r="F3778" s="2" t="s">
        <v>34</v>
      </c>
      <c r="G3778" s="4">
        <v>43537.366527777776</v>
      </c>
      <c r="H3778" s="4">
        <v>43539.366527777776</v>
      </c>
      <c r="I3778" s="4">
        <v>43543.366527777776</v>
      </c>
      <c r="J3778" s="2">
        <v>73</v>
      </c>
      <c r="K3778" s="2">
        <v>85</v>
      </c>
      <c r="L3778" s="2" t="str">
        <f t="shared" si="98"/>
        <v>Mumbai</v>
      </c>
      <c r="M3778" s="2" t="str">
        <f t="shared" si="99"/>
        <v>Delhi-Mumbai</v>
      </c>
      <c r="N3778" s="2" t="str">
        <f t="shared" si="104"/>
        <v>Outstation</v>
      </c>
      <c r="O3778" s="2" t="str">
        <f t="shared" si="100"/>
        <v>FastWheels</v>
      </c>
      <c r="P3778" s="2">
        <f t="shared" si="101"/>
        <v>-4</v>
      </c>
      <c r="Q3778" s="2">
        <f t="shared" si="102"/>
        <v>2</v>
      </c>
      <c r="R3778" s="2">
        <f t="shared" si="103"/>
        <v>158</v>
      </c>
    </row>
    <row r="3779" spans="1:18" ht="14.25" customHeight="1">
      <c r="A3779" s="2">
        <v>395217</v>
      </c>
      <c r="B3779" s="2" t="s">
        <v>49</v>
      </c>
      <c r="C3779" s="2" t="s">
        <v>31</v>
      </c>
      <c r="D3779" s="2" t="s">
        <v>41</v>
      </c>
      <c r="E3779" s="2" t="s">
        <v>33</v>
      </c>
      <c r="F3779" s="2" t="s">
        <v>34</v>
      </c>
      <c r="G3779" s="4">
        <v>43537.376782407409</v>
      </c>
      <c r="H3779" s="4">
        <v>43542.376782407409</v>
      </c>
      <c r="I3779" s="4">
        <v>43543.376782407409</v>
      </c>
      <c r="J3779" s="2">
        <v>0</v>
      </c>
      <c r="K3779" s="2">
        <v>127</v>
      </c>
      <c r="L3779" s="2" t="str">
        <f t="shared" si="98"/>
        <v>Delhi</v>
      </c>
      <c r="M3779" s="2" t="str">
        <f t="shared" si="99"/>
        <v>Delhi-Delhi</v>
      </c>
      <c r="N3779" s="2" t="str">
        <f t="shared" si="104"/>
        <v>Local</v>
      </c>
      <c r="O3779" s="2" t="str">
        <f t="shared" si="100"/>
        <v>Ship2Home</v>
      </c>
      <c r="P3779" s="2">
        <f t="shared" si="101"/>
        <v>-1</v>
      </c>
      <c r="Q3779" s="2">
        <f t="shared" si="102"/>
        <v>5</v>
      </c>
      <c r="R3779" s="2">
        <f t="shared" si="103"/>
        <v>127</v>
      </c>
    </row>
    <row r="3780" spans="1:18" ht="14.25" customHeight="1">
      <c r="A3780" s="2">
        <v>966122</v>
      </c>
      <c r="B3780" s="2" t="s">
        <v>36</v>
      </c>
      <c r="C3780" s="2" t="s">
        <v>37</v>
      </c>
      <c r="D3780" s="2" t="s">
        <v>32</v>
      </c>
      <c r="E3780" s="2" t="s">
        <v>44</v>
      </c>
      <c r="F3780" s="2" t="s">
        <v>34</v>
      </c>
      <c r="G3780" s="4">
        <v>43537.37871527778</v>
      </c>
      <c r="H3780" s="4">
        <v>43539.37871527778</v>
      </c>
      <c r="I3780" s="4">
        <v>43542.37871527778</v>
      </c>
      <c r="J3780" s="2">
        <v>67</v>
      </c>
      <c r="K3780" s="2">
        <v>91</v>
      </c>
      <c r="L3780" s="2" t="str">
        <f t="shared" si="98"/>
        <v>Mumbai</v>
      </c>
      <c r="M3780" s="2" t="str">
        <f t="shared" si="99"/>
        <v>Bangalore-Mumbai</v>
      </c>
      <c r="N3780" s="2" t="str">
        <f t="shared" si="104"/>
        <v>Outstation</v>
      </c>
      <c r="O3780" s="2" t="str">
        <f t="shared" si="100"/>
        <v>FastWheels</v>
      </c>
      <c r="P3780" s="2">
        <f t="shared" si="101"/>
        <v>-3</v>
      </c>
      <c r="Q3780" s="2">
        <f t="shared" si="102"/>
        <v>2</v>
      </c>
      <c r="R3780" s="2">
        <f t="shared" si="103"/>
        <v>158</v>
      </c>
    </row>
    <row r="3781" spans="1:18" ht="14.25" customHeight="1">
      <c r="A3781" s="2">
        <v>745658</v>
      </c>
      <c r="B3781" s="2" t="s">
        <v>30</v>
      </c>
      <c r="C3781" s="2" t="s">
        <v>37</v>
      </c>
      <c r="D3781" s="2" t="s">
        <v>41</v>
      </c>
      <c r="E3781" s="2" t="s">
        <v>38</v>
      </c>
      <c r="F3781" s="2" t="s">
        <v>34</v>
      </c>
      <c r="G3781" s="4">
        <v>43537.380023148151</v>
      </c>
      <c r="H3781" s="4">
        <v>43543.380023148151</v>
      </c>
      <c r="I3781" s="4">
        <v>43541.380023148151</v>
      </c>
      <c r="J3781" s="2">
        <v>40</v>
      </c>
      <c r="K3781" s="2">
        <v>115</v>
      </c>
      <c r="L3781" s="2" t="str">
        <f t="shared" si="98"/>
        <v>Mumbai</v>
      </c>
      <c r="M3781" s="2" t="str">
        <f t="shared" si="99"/>
        <v>Delhi-Mumbai</v>
      </c>
      <c r="N3781" s="2" t="str">
        <f t="shared" si="104"/>
        <v>Outstation</v>
      </c>
      <c r="O3781" s="2" t="str">
        <f t="shared" si="100"/>
        <v>Ship2Home</v>
      </c>
      <c r="P3781" s="2">
        <f t="shared" si="101"/>
        <v>2</v>
      </c>
      <c r="Q3781" s="2">
        <f t="shared" si="102"/>
        <v>6</v>
      </c>
      <c r="R3781" s="2">
        <f t="shared" si="103"/>
        <v>155</v>
      </c>
    </row>
    <row r="3782" spans="1:18" ht="14.25" customHeight="1">
      <c r="A3782" s="2">
        <v>867525</v>
      </c>
      <c r="B3782" s="2" t="s">
        <v>48</v>
      </c>
      <c r="C3782" s="2" t="s">
        <v>45</v>
      </c>
      <c r="D3782" s="2" t="s">
        <v>32</v>
      </c>
      <c r="E3782" s="2" t="s">
        <v>33</v>
      </c>
      <c r="F3782" s="2" t="s">
        <v>34</v>
      </c>
      <c r="G3782" s="4">
        <v>43537.380937499998</v>
      </c>
      <c r="H3782" s="4">
        <v>43539.380937499998</v>
      </c>
      <c r="I3782" s="4">
        <v>43544.380937499998</v>
      </c>
      <c r="J3782" s="2">
        <v>32</v>
      </c>
      <c r="K3782" s="2">
        <v>127</v>
      </c>
      <c r="L3782" s="2" t="str">
        <f t="shared" si="98"/>
        <v>Chennai</v>
      </c>
      <c r="M3782" s="2" t="str">
        <f t="shared" si="99"/>
        <v>Bangalore-Chennai</v>
      </c>
      <c r="N3782" s="2" t="str">
        <f t="shared" si="104"/>
        <v>Outstation</v>
      </c>
      <c r="O3782" s="2" t="str">
        <f t="shared" si="100"/>
        <v>Ship2Home</v>
      </c>
      <c r="P3782" s="2">
        <f t="shared" si="101"/>
        <v>-5</v>
      </c>
      <c r="Q3782" s="2">
        <f t="shared" si="102"/>
        <v>2</v>
      </c>
      <c r="R3782" s="2">
        <f t="shared" si="103"/>
        <v>159</v>
      </c>
    </row>
    <row r="3783" spans="1:18" ht="14.25" customHeight="1">
      <c r="A3783" s="2">
        <v>844273</v>
      </c>
      <c r="B3783" s="2" t="s">
        <v>46</v>
      </c>
      <c r="C3783" s="2" t="s">
        <v>31</v>
      </c>
      <c r="D3783" s="2" t="s">
        <v>32</v>
      </c>
      <c r="E3783" s="2" t="s">
        <v>33</v>
      </c>
      <c r="F3783" s="2" t="s">
        <v>34</v>
      </c>
      <c r="G3783" s="4">
        <v>43537.385995370372</v>
      </c>
      <c r="H3783" s="4">
        <v>43546.385995370372</v>
      </c>
      <c r="I3783" s="4">
        <v>43541.385995370372</v>
      </c>
      <c r="J3783" s="2">
        <v>43</v>
      </c>
      <c r="K3783" s="2">
        <v>123</v>
      </c>
      <c r="L3783" s="2" t="str">
        <f t="shared" si="98"/>
        <v>Delhi</v>
      </c>
      <c r="M3783" s="2" t="str">
        <f t="shared" si="99"/>
        <v>Bangalore-Delhi</v>
      </c>
      <c r="N3783" s="2" t="str">
        <f t="shared" si="104"/>
        <v>Outstation</v>
      </c>
      <c r="O3783" s="2" t="str">
        <f t="shared" si="100"/>
        <v>Ship2Home</v>
      </c>
      <c r="P3783" s="2">
        <f t="shared" si="101"/>
        <v>5</v>
      </c>
      <c r="Q3783" s="2">
        <f t="shared" si="102"/>
        <v>9</v>
      </c>
      <c r="R3783" s="2">
        <f t="shared" si="103"/>
        <v>166</v>
      </c>
    </row>
    <row r="3784" spans="1:18" ht="14.25" customHeight="1">
      <c r="A3784" s="2">
        <v>466054</v>
      </c>
      <c r="B3784" s="2" t="s">
        <v>30</v>
      </c>
      <c r="C3784" s="2" t="s">
        <v>37</v>
      </c>
      <c r="D3784" s="2" t="s">
        <v>32</v>
      </c>
      <c r="E3784" s="2" t="s">
        <v>38</v>
      </c>
      <c r="F3784" s="2" t="s">
        <v>34</v>
      </c>
      <c r="G3784" s="4">
        <v>43537.387418981481</v>
      </c>
      <c r="H3784" s="4">
        <v>43542.387418981481</v>
      </c>
      <c r="I3784" s="4">
        <v>43543.387418981481</v>
      </c>
      <c r="J3784" s="2">
        <v>41</v>
      </c>
      <c r="K3784" s="2">
        <v>114</v>
      </c>
      <c r="L3784" s="2" t="str">
        <f t="shared" si="98"/>
        <v>Mumbai</v>
      </c>
      <c r="M3784" s="2" t="str">
        <f t="shared" si="99"/>
        <v>Bangalore-Mumbai</v>
      </c>
      <c r="N3784" s="2" t="str">
        <f t="shared" si="104"/>
        <v>Outstation</v>
      </c>
      <c r="O3784" s="2" t="str">
        <f t="shared" si="100"/>
        <v>Ship2Home</v>
      </c>
      <c r="P3784" s="2">
        <f t="shared" si="101"/>
        <v>-1</v>
      </c>
      <c r="Q3784" s="2">
        <f t="shared" si="102"/>
        <v>5</v>
      </c>
      <c r="R3784" s="2">
        <f t="shared" si="103"/>
        <v>155</v>
      </c>
    </row>
    <row r="3785" spans="1:18" ht="14.25" customHeight="1">
      <c r="A3785" s="2">
        <v>286270</v>
      </c>
      <c r="B3785" s="2" t="s">
        <v>30</v>
      </c>
      <c r="C3785" s="2" t="s">
        <v>45</v>
      </c>
      <c r="D3785" s="2" t="s">
        <v>32</v>
      </c>
      <c r="E3785" s="2" t="s">
        <v>38</v>
      </c>
      <c r="F3785" s="2" t="s">
        <v>34</v>
      </c>
      <c r="G3785" s="4">
        <v>43537.391342592593</v>
      </c>
      <c r="H3785" s="4">
        <v>43539.391342592593</v>
      </c>
      <c r="I3785" s="4">
        <v>43542.391342592593</v>
      </c>
      <c r="J3785" s="2">
        <v>38</v>
      </c>
      <c r="K3785" s="2">
        <v>128</v>
      </c>
      <c r="L3785" s="2" t="str">
        <f t="shared" si="98"/>
        <v>Chennai</v>
      </c>
      <c r="M3785" s="2" t="str">
        <f t="shared" si="99"/>
        <v>Bangalore-Chennai</v>
      </c>
      <c r="N3785" s="2" t="str">
        <f t="shared" si="104"/>
        <v>Outstation</v>
      </c>
      <c r="O3785" s="2" t="str">
        <f t="shared" si="100"/>
        <v>Ship2Home</v>
      </c>
      <c r="P3785" s="2">
        <f t="shared" si="101"/>
        <v>-3</v>
      </c>
      <c r="Q3785" s="2">
        <f t="shared" si="102"/>
        <v>2</v>
      </c>
      <c r="R3785" s="2">
        <f t="shared" si="103"/>
        <v>166</v>
      </c>
    </row>
    <row r="3786" spans="1:18" ht="14.25" customHeight="1">
      <c r="A3786" s="2">
        <v>939152</v>
      </c>
      <c r="B3786" s="2" t="s">
        <v>36</v>
      </c>
      <c r="C3786" s="2" t="s">
        <v>31</v>
      </c>
      <c r="D3786" s="2" t="s">
        <v>32</v>
      </c>
      <c r="E3786" s="2" t="s">
        <v>44</v>
      </c>
      <c r="F3786" s="2" t="s">
        <v>34</v>
      </c>
      <c r="G3786" s="4">
        <v>43537.397013888891</v>
      </c>
      <c r="H3786" s="4">
        <v>43539.397013888891</v>
      </c>
      <c r="I3786" s="4">
        <v>43544.397013888891</v>
      </c>
      <c r="J3786" s="2">
        <v>30</v>
      </c>
      <c r="K3786" s="2">
        <v>123</v>
      </c>
      <c r="L3786" s="2" t="str">
        <f t="shared" si="98"/>
        <v>Delhi</v>
      </c>
      <c r="M3786" s="2" t="str">
        <f t="shared" si="99"/>
        <v>Bangalore-Delhi</v>
      </c>
      <c r="N3786" s="2" t="str">
        <f t="shared" si="104"/>
        <v>Outstation</v>
      </c>
      <c r="O3786" s="2" t="str">
        <f t="shared" si="100"/>
        <v>FastWheels</v>
      </c>
      <c r="P3786" s="2">
        <f t="shared" si="101"/>
        <v>-5</v>
      </c>
      <c r="Q3786" s="2">
        <f t="shared" si="102"/>
        <v>2</v>
      </c>
      <c r="R3786" s="2">
        <f t="shared" si="103"/>
        <v>153</v>
      </c>
    </row>
    <row r="3787" spans="1:18" ht="14.25" customHeight="1">
      <c r="A3787" s="2">
        <v>618076</v>
      </c>
      <c r="B3787" s="2" t="s">
        <v>39</v>
      </c>
      <c r="C3787" s="2" t="s">
        <v>31</v>
      </c>
      <c r="D3787" s="2" t="s">
        <v>41</v>
      </c>
      <c r="E3787" s="2" t="s">
        <v>44</v>
      </c>
      <c r="F3787" s="2" t="s">
        <v>34</v>
      </c>
      <c r="G3787" s="4">
        <v>43537.399965277778</v>
      </c>
      <c r="H3787" s="4">
        <v>43541.399965277778</v>
      </c>
      <c r="I3787" s="4">
        <v>43544.399965277778</v>
      </c>
      <c r="J3787" s="2">
        <v>0</v>
      </c>
      <c r="K3787" s="2">
        <v>107</v>
      </c>
      <c r="L3787" s="2" t="str">
        <f t="shared" si="98"/>
        <v>Delhi</v>
      </c>
      <c r="M3787" s="2" t="str">
        <f t="shared" si="99"/>
        <v>Delhi-Delhi</v>
      </c>
      <c r="N3787" s="2" t="str">
        <f t="shared" si="104"/>
        <v>Local</v>
      </c>
      <c r="O3787" s="2" t="str">
        <f t="shared" si="100"/>
        <v>FastWheels</v>
      </c>
      <c r="P3787" s="2">
        <f t="shared" si="101"/>
        <v>-3</v>
      </c>
      <c r="Q3787" s="2">
        <f t="shared" si="102"/>
        <v>4</v>
      </c>
      <c r="R3787" s="2">
        <f t="shared" si="103"/>
        <v>107</v>
      </c>
    </row>
    <row r="3788" spans="1:18" ht="14.25" customHeight="1">
      <c r="A3788" s="2">
        <v>895648</v>
      </c>
      <c r="B3788" s="2" t="s">
        <v>39</v>
      </c>
      <c r="C3788" s="2" t="s">
        <v>37</v>
      </c>
      <c r="D3788" s="2" t="s">
        <v>41</v>
      </c>
      <c r="E3788" s="2" t="s">
        <v>44</v>
      </c>
      <c r="F3788" s="2" t="s">
        <v>34</v>
      </c>
      <c r="G3788" s="4">
        <v>43537.401747685188</v>
      </c>
      <c r="H3788" s="4">
        <v>43539.401747685188</v>
      </c>
      <c r="I3788" s="4">
        <v>43544.401747685188</v>
      </c>
      <c r="J3788" s="2">
        <v>29</v>
      </c>
      <c r="K3788" s="2">
        <v>107</v>
      </c>
      <c r="L3788" s="2" t="str">
        <f t="shared" si="98"/>
        <v>Mumbai</v>
      </c>
      <c r="M3788" s="2" t="str">
        <f t="shared" si="99"/>
        <v>Delhi-Mumbai</v>
      </c>
      <c r="N3788" s="2" t="str">
        <f t="shared" si="104"/>
        <v>Outstation</v>
      </c>
      <c r="O3788" s="2" t="str">
        <f t="shared" si="100"/>
        <v>FastWheels</v>
      </c>
      <c r="P3788" s="2">
        <f t="shared" si="101"/>
        <v>-5</v>
      </c>
      <c r="Q3788" s="2">
        <f t="shared" si="102"/>
        <v>2</v>
      </c>
      <c r="R3788" s="2">
        <f t="shared" si="103"/>
        <v>136</v>
      </c>
    </row>
    <row r="3789" spans="1:18" ht="14.25" customHeight="1">
      <c r="A3789" s="2">
        <v>187461</v>
      </c>
      <c r="B3789" s="2" t="s">
        <v>39</v>
      </c>
      <c r="C3789" s="2" t="s">
        <v>37</v>
      </c>
      <c r="D3789" s="2" t="s">
        <v>32</v>
      </c>
      <c r="E3789" s="2" t="s">
        <v>33</v>
      </c>
      <c r="F3789" s="2" t="s">
        <v>34</v>
      </c>
      <c r="G3789" s="4">
        <v>43537.402060185188</v>
      </c>
      <c r="H3789" s="4">
        <v>43545.402060185188</v>
      </c>
      <c r="I3789" s="4">
        <v>43541.402060185188</v>
      </c>
      <c r="J3789" s="2">
        <v>44</v>
      </c>
      <c r="K3789" s="2">
        <v>107</v>
      </c>
      <c r="L3789" s="2" t="str">
        <f t="shared" si="98"/>
        <v>Mumbai</v>
      </c>
      <c r="M3789" s="2" t="str">
        <f t="shared" si="99"/>
        <v>Bangalore-Mumbai</v>
      </c>
      <c r="N3789" s="2" t="str">
        <f t="shared" si="104"/>
        <v>Outstation</v>
      </c>
      <c r="O3789" s="2" t="str">
        <f t="shared" si="100"/>
        <v>Ship2Home</v>
      </c>
      <c r="P3789" s="2">
        <f t="shared" si="101"/>
        <v>4</v>
      </c>
      <c r="Q3789" s="2">
        <f t="shared" si="102"/>
        <v>8</v>
      </c>
      <c r="R3789" s="2">
        <f t="shared" si="103"/>
        <v>151</v>
      </c>
    </row>
    <row r="3790" spans="1:18" ht="14.25" customHeight="1">
      <c r="A3790" s="2">
        <v>660443</v>
      </c>
      <c r="B3790" s="2" t="s">
        <v>36</v>
      </c>
      <c r="C3790" s="2" t="s">
        <v>40</v>
      </c>
      <c r="D3790" s="2" t="s">
        <v>32</v>
      </c>
      <c r="E3790" s="2" t="s">
        <v>33</v>
      </c>
      <c r="F3790" s="2" t="s">
        <v>34</v>
      </c>
      <c r="G3790" s="4">
        <v>43537.404687499999</v>
      </c>
      <c r="H3790" s="4">
        <v>43539.404687499999</v>
      </c>
      <c r="I3790" s="4">
        <v>43540.404687499999</v>
      </c>
      <c r="J3790" s="2">
        <v>39</v>
      </c>
      <c r="K3790" s="2">
        <v>108</v>
      </c>
      <c r="L3790" s="2" t="str">
        <f t="shared" si="98"/>
        <v>Kolkata</v>
      </c>
      <c r="M3790" s="2" t="str">
        <f t="shared" si="99"/>
        <v>Bangalore-Kolkata</v>
      </c>
      <c r="N3790" s="2" t="str">
        <f t="shared" si="104"/>
        <v>Outstation</v>
      </c>
      <c r="O3790" s="2" t="str">
        <f t="shared" si="100"/>
        <v>Ship2Home</v>
      </c>
      <c r="P3790" s="2">
        <f t="shared" si="101"/>
        <v>-1</v>
      </c>
      <c r="Q3790" s="2">
        <f t="shared" si="102"/>
        <v>2</v>
      </c>
      <c r="R3790" s="2">
        <f t="shared" si="103"/>
        <v>147</v>
      </c>
    </row>
    <row r="3791" spans="1:18" ht="14.25" customHeight="1">
      <c r="A3791" s="2">
        <v>566444</v>
      </c>
      <c r="B3791" s="2" t="s">
        <v>42</v>
      </c>
      <c r="C3791" s="2" t="s">
        <v>37</v>
      </c>
      <c r="D3791" s="2" t="s">
        <v>41</v>
      </c>
      <c r="E3791" s="2" t="s">
        <v>44</v>
      </c>
      <c r="F3791" s="2" t="s">
        <v>34</v>
      </c>
      <c r="G3791" s="4">
        <v>43537.404687499999</v>
      </c>
      <c r="H3791" s="4">
        <v>43539.404687499999</v>
      </c>
      <c r="I3791" s="4">
        <v>43540.404687499999</v>
      </c>
      <c r="J3791" s="2">
        <v>47</v>
      </c>
      <c r="K3791" s="2">
        <v>108</v>
      </c>
      <c r="L3791" s="2" t="str">
        <f t="shared" si="98"/>
        <v>Mumbai</v>
      </c>
      <c r="M3791" s="2" t="str">
        <f t="shared" si="99"/>
        <v>Delhi-Mumbai</v>
      </c>
      <c r="N3791" s="2" t="str">
        <f t="shared" si="104"/>
        <v>Outstation</v>
      </c>
      <c r="O3791" s="2" t="str">
        <f t="shared" si="100"/>
        <v>FastWheels</v>
      </c>
      <c r="P3791" s="2">
        <f t="shared" si="101"/>
        <v>-1</v>
      </c>
      <c r="Q3791" s="2">
        <f t="shared" si="102"/>
        <v>2</v>
      </c>
      <c r="R3791" s="2">
        <f t="shared" si="103"/>
        <v>155</v>
      </c>
    </row>
    <row r="3792" spans="1:18" ht="14.25" customHeight="1">
      <c r="A3792" s="2">
        <v>164292</v>
      </c>
      <c r="B3792" s="2" t="s">
        <v>42</v>
      </c>
      <c r="C3792" s="2" t="s">
        <v>37</v>
      </c>
      <c r="D3792" s="2" t="s">
        <v>32</v>
      </c>
      <c r="E3792" s="2" t="s">
        <v>44</v>
      </c>
      <c r="F3792" s="2" t="s">
        <v>34</v>
      </c>
      <c r="G3792" s="4">
        <v>43537.405057870368</v>
      </c>
      <c r="H3792" s="4">
        <v>43542.405057870368</v>
      </c>
      <c r="I3792" s="4">
        <v>43544.405057870368</v>
      </c>
      <c r="J3792" s="2">
        <v>39</v>
      </c>
      <c r="K3792" s="2">
        <v>113</v>
      </c>
      <c r="L3792" s="2" t="str">
        <f t="shared" si="98"/>
        <v>Mumbai</v>
      </c>
      <c r="M3792" s="2" t="str">
        <f t="shared" si="99"/>
        <v>Bangalore-Mumbai</v>
      </c>
      <c r="N3792" s="2" t="str">
        <f t="shared" si="104"/>
        <v>Outstation</v>
      </c>
      <c r="O3792" s="2" t="str">
        <f t="shared" si="100"/>
        <v>FastWheels</v>
      </c>
      <c r="P3792" s="2">
        <f t="shared" si="101"/>
        <v>-2</v>
      </c>
      <c r="Q3792" s="2">
        <f t="shared" si="102"/>
        <v>5</v>
      </c>
      <c r="R3792" s="2">
        <f t="shared" si="103"/>
        <v>152</v>
      </c>
    </row>
    <row r="3793" spans="1:18" ht="14.25" customHeight="1">
      <c r="A3793" s="2">
        <v>48069</v>
      </c>
      <c r="B3793" s="2" t="s">
        <v>49</v>
      </c>
      <c r="C3793" s="2" t="s">
        <v>37</v>
      </c>
      <c r="D3793" s="2" t="s">
        <v>32</v>
      </c>
      <c r="E3793" s="2" t="s">
        <v>44</v>
      </c>
      <c r="F3793" s="2" t="s">
        <v>34</v>
      </c>
      <c r="G3793" s="4">
        <v>43537.409143518518</v>
      </c>
      <c r="H3793" s="4">
        <v>43539.409143518518</v>
      </c>
      <c r="I3793" s="4">
        <v>43540.409143518518</v>
      </c>
      <c r="J3793" s="2">
        <v>65</v>
      </c>
      <c r="K3793" s="2">
        <v>87</v>
      </c>
      <c r="L3793" s="2" t="str">
        <f t="shared" si="98"/>
        <v>Mumbai</v>
      </c>
      <c r="M3793" s="2" t="str">
        <f t="shared" si="99"/>
        <v>Bangalore-Mumbai</v>
      </c>
      <c r="N3793" s="2" t="str">
        <f t="shared" si="104"/>
        <v>Outstation</v>
      </c>
      <c r="O3793" s="2" t="str">
        <f t="shared" si="100"/>
        <v>FastWheels</v>
      </c>
      <c r="P3793" s="2">
        <f t="shared" si="101"/>
        <v>-1</v>
      </c>
      <c r="Q3793" s="2">
        <f t="shared" si="102"/>
        <v>2</v>
      </c>
      <c r="R3793" s="2">
        <f t="shared" si="103"/>
        <v>152</v>
      </c>
    </row>
    <row r="3794" spans="1:18" ht="14.25" customHeight="1">
      <c r="A3794" s="2">
        <v>219785</v>
      </c>
      <c r="B3794" s="2" t="s">
        <v>30</v>
      </c>
      <c r="C3794" s="2" t="s">
        <v>43</v>
      </c>
      <c r="D3794" s="2" t="s">
        <v>41</v>
      </c>
      <c r="E3794" s="2" t="s">
        <v>44</v>
      </c>
      <c r="F3794" s="2" t="s">
        <v>34</v>
      </c>
      <c r="G3794" s="4">
        <v>43537.409560185188</v>
      </c>
      <c r="H3794" s="4">
        <v>43539.409560185188</v>
      </c>
      <c r="I3794" s="4">
        <v>43542.409560185188</v>
      </c>
      <c r="J3794" s="2">
        <v>66</v>
      </c>
      <c r="K3794" s="2">
        <v>101</v>
      </c>
      <c r="L3794" s="2" t="str">
        <f t="shared" si="98"/>
        <v>Bangalore</v>
      </c>
      <c r="M3794" s="2" t="str">
        <f t="shared" si="99"/>
        <v>Delhi-Bangalore</v>
      </c>
      <c r="N3794" s="2" t="str">
        <f t="shared" si="104"/>
        <v>Outstation</v>
      </c>
      <c r="O3794" s="2" t="str">
        <f t="shared" si="100"/>
        <v>FastWheels</v>
      </c>
      <c r="P3794" s="2">
        <f t="shared" si="101"/>
        <v>-3</v>
      </c>
      <c r="Q3794" s="2">
        <f t="shared" si="102"/>
        <v>2</v>
      </c>
      <c r="R3794" s="2">
        <f t="shared" si="103"/>
        <v>167</v>
      </c>
    </row>
    <row r="3795" spans="1:18" ht="14.25" customHeight="1">
      <c r="A3795" s="2">
        <v>2139</v>
      </c>
      <c r="B3795" s="2" t="s">
        <v>36</v>
      </c>
      <c r="C3795" s="2" t="s">
        <v>31</v>
      </c>
      <c r="D3795" s="2" t="s">
        <v>41</v>
      </c>
      <c r="E3795" s="2" t="s">
        <v>33</v>
      </c>
      <c r="F3795" s="2" t="s">
        <v>34</v>
      </c>
      <c r="G3795" s="4">
        <v>43537.409988425927</v>
      </c>
      <c r="H3795" s="4">
        <v>43544.409988425927</v>
      </c>
      <c r="I3795" s="4">
        <v>43540.409988425927</v>
      </c>
      <c r="J3795" s="2">
        <v>0</v>
      </c>
      <c r="K3795" s="2">
        <v>127</v>
      </c>
      <c r="L3795" s="2" t="str">
        <f t="shared" si="98"/>
        <v>Delhi</v>
      </c>
      <c r="M3795" s="2" t="str">
        <f t="shared" si="99"/>
        <v>Delhi-Delhi</v>
      </c>
      <c r="N3795" s="2" t="str">
        <f t="shared" si="104"/>
        <v>Local</v>
      </c>
      <c r="O3795" s="2" t="str">
        <f t="shared" si="100"/>
        <v>Ship2Home</v>
      </c>
      <c r="P3795" s="2">
        <f t="shared" si="101"/>
        <v>4</v>
      </c>
      <c r="Q3795" s="2">
        <f t="shared" si="102"/>
        <v>7</v>
      </c>
      <c r="R3795" s="2">
        <f t="shared" si="103"/>
        <v>127</v>
      </c>
    </row>
    <row r="3796" spans="1:18" ht="14.25" customHeight="1">
      <c r="A3796" s="2">
        <v>63343</v>
      </c>
      <c r="B3796" s="2" t="s">
        <v>30</v>
      </c>
      <c r="C3796" s="2" t="s">
        <v>45</v>
      </c>
      <c r="D3796" s="2" t="s">
        <v>41</v>
      </c>
      <c r="E3796" s="2" t="s">
        <v>44</v>
      </c>
      <c r="F3796" s="2" t="s">
        <v>34</v>
      </c>
      <c r="G3796" s="4">
        <v>43537.414363425924</v>
      </c>
      <c r="H3796" s="4">
        <v>43544.414363425924</v>
      </c>
      <c r="I3796" s="4">
        <v>43540.414363425924</v>
      </c>
      <c r="J3796" s="2">
        <v>72</v>
      </c>
      <c r="K3796" s="2">
        <v>101</v>
      </c>
      <c r="L3796" s="2" t="str">
        <f t="shared" si="98"/>
        <v>Chennai</v>
      </c>
      <c r="M3796" s="2" t="str">
        <f t="shared" si="99"/>
        <v>Delhi-Chennai</v>
      </c>
      <c r="N3796" s="2" t="str">
        <f t="shared" si="104"/>
        <v>Outstation</v>
      </c>
      <c r="O3796" s="2" t="str">
        <f t="shared" si="100"/>
        <v>FastWheels</v>
      </c>
      <c r="P3796" s="2">
        <f t="shared" si="101"/>
        <v>4</v>
      </c>
      <c r="Q3796" s="2">
        <f t="shared" si="102"/>
        <v>7</v>
      </c>
      <c r="R3796" s="2">
        <f t="shared" si="103"/>
        <v>173</v>
      </c>
    </row>
    <row r="3797" spans="1:18" ht="14.25" customHeight="1">
      <c r="A3797" s="2">
        <v>220930</v>
      </c>
      <c r="B3797" s="2" t="s">
        <v>39</v>
      </c>
      <c r="C3797" s="2" t="s">
        <v>43</v>
      </c>
      <c r="D3797" s="2" t="s">
        <v>41</v>
      </c>
      <c r="E3797" s="2" t="s">
        <v>38</v>
      </c>
      <c r="F3797" s="2" t="s">
        <v>34</v>
      </c>
      <c r="G3797" s="4">
        <v>43537.417372685188</v>
      </c>
      <c r="H3797" s="4">
        <v>43541.417372685188</v>
      </c>
      <c r="I3797" s="4">
        <v>43543.417372685188</v>
      </c>
      <c r="J3797" s="2">
        <v>46</v>
      </c>
      <c r="K3797" s="2">
        <v>124</v>
      </c>
      <c r="L3797" s="2" t="str">
        <f t="shared" si="98"/>
        <v>Bangalore</v>
      </c>
      <c r="M3797" s="2" t="str">
        <f t="shared" si="99"/>
        <v>Delhi-Bangalore</v>
      </c>
      <c r="N3797" s="2" t="str">
        <f t="shared" si="104"/>
        <v>Outstation</v>
      </c>
      <c r="O3797" s="2" t="str">
        <f t="shared" si="100"/>
        <v>Ship2Home</v>
      </c>
      <c r="P3797" s="2">
        <f t="shared" si="101"/>
        <v>-2</v>
      </c>
      <c r="Q3797" s="2">
        <f t="shared" si="102"/>
        <v>4</v>
      </c>
      <c r="R3797" s="2">
        <f t="shared" si="103"/>
        <v>170</v>
      </c>
    </row>
    <row r="3798" spans="1:18" ht="14.25" customHeight="1">
      <c r="A3798" s="2">
        <v>762809</v>
      </c>
      <c r="B3798" s="2" t="s">
        <v>36</v>
      </c>
      <c r="C3798" s="2" t="s">
        <v>37</v>
      </c>
      <c r="D3798" s="2" t="s">
        <v>41</v>
      </c>
      <c r="E3798" s="2" t="s">
        <v>33</v>
      </c>
      <c r="F3798" s="2" t="s">
        <v>34</v>
      </c>
      <c r="G3798" s="4">
        <v>43537.417905092596</v>
      </c>
      <c r="H3798" s="4">
        <v>43543.417905092596</v>
      </c>
      <c r="I3798" s="4">
        <v>43541.417905092596</v>
      </c>
      <c r="J3798" s="2">
        <v>34</v>
      </c>
      <c r="K3798" s="2">
        <v>114</v>
      </c>
      <c r="L3798" s="2" t="str">
        <f t="shared" si="98"/>
        <v>Mumbai</v>
      </c>
      <c r="M3798" s="2" t="str">
        <f t="shared" si="99"/>
        <v>Delhi-Mumbai</v>
      </c>
      <c r="N3798" s="2" t="str">
        <f t="shared" si="104"/>
        <v>Outstation</v>
      </c>
      <c r="O3798" s="2" t="str">
        <f t="shared" si="100"/>
        <v>Ship2Home</v>
      </c>
      <c r="P3798" s="2">
        <f t="shared" si="101"/>
        <v>2</v>
      </c>
      <c r="Q3798" s="2">
        <f t="shared" si="102"/>
        <v>6</v>
      </c>
      <c r="R3798" s="2">
        <f t="shared" si="103"/>
        <v>148</v>
      </c>
    </row>
    <row r="3799" spans="1:18" ht="14.25" customHeight="1">
      <c r="A3799" s="2">
        <v>40720</v>
      </c>
      <c r="B3799" s="2" t="s">
        <v>39</v>
      </c>
      <c r="C3799" s="2" t="s">
        <v>43</v>
      </c>
      <c r="D3799" s="2" t="s">
        <v>41</v>
      </c>
      <c r="E3799" s="2" t="s">
        <v>44</v>
      </c>
      <c r="F3799" s="2" t="s">
        <v>34</v>
      </c>
      <c r="G3799" s="4">
        <v>43537.427800925929</v>
      </c>
      <c r="H3799" s="4">
        <v>43539.427800925929</v>
      </c>
      <c r="I3799" s="4">
        <v>43543.427800925929</v>
      </c>
      <c r="J3799" s="2">
        <v>33</v>
      </c>
      <c r="K3799" s="2">
        <v>126</v>
      </c>
      <c r="L3799" s="2" t="str">
        <f t="shared" si="98"/>
        <v>Bangalore</v>
      </c>
      <c r="M3799" s="2" t="str">
        <f t="shared" si="99"/>
        <v>Delhi-Bangalore</v>
      </c>
      <c r="N3799" s="2" t="str">
        <f t="shared" si="104"/>
        <v>Outstation</v>
      </c>
      <c r="O3799" s="2" t="str">
        <f t="shared" si="100"/>
        <v>FastWheels</v>
      </c>
      <c r="P3799" s="2">
        <f t="shared" si="101"/>
        <v>-4</v>
      </c>
      <c r="Q3799" s="2">
        <f t="shared" si="102"/>
        <v>2</v>
      </c>
      <c r="R3799" s="2">
        <f t="shared" si="103"/>
        <v>159</v>
      </c>
    </row>
    <row r="3800" spans="1:18" ht="14.25" customHeight="1">
      <c r="A3800" s="2">
        <v>995128</v>
      </c>
      <c r="B3800" s="2" t="s">
        <v>47</v>
      </c>
      <c r="C3800" s="2" t="s">
        <v>45</v>
      </c>
      <c r="D3800" s="2" t="s">
        <v>32</v>
      </c>
      <c r="E3800" s="2" t="s">
        <v>44</v>
      </c>
      <c r="F3800" s="2" t="s">
        <v>34</v>
      </c>
      <c r="G3800" s="4">
        <v>43537.429965277777</v>
      </c>
      <c r="H3800" s="4">
        <v>43543.429965277777</v>
      </c>
      <c r="I3800" s="4">
        <v>43542.429965277777</v>
      </c>
      <c r="J3800" s="2">
        <v>31</v>
      </c>
      <c r="K3800" s="2">
        <v>124</v>
      </c>
      <c r="L3800" s="2" t="str">
        <f t="shared" si="98"/>
        <v>Chennai</v>
      </c>
      <c r="M3800" s="2" t="str">
        <f t="shared" si="99"/>
        <v>Bangalore-Chennai</v>
      </c>
      <c r="N3800" s="2" t="str">
        <f t="shared" si="104"/>
        <v>Outstation</v>
      </c>
      <c r="O3800" s="2" t="str">
        <f t="shared" si="100"/>
        <v>FastWheels</v>
      </c>
      <c r="P3800" s="2">
        <f t="shared" si="101"/>
        <v>1</v>
      </c>
      <c r="Q3800" s="2">
        <f t="shared" si="102"/>
        <v>6</v>
      </c>
      <c r="R3800" s="2">
        <f t="shared" si="103"/>
        <v>155</v>
      </c>
    </row>
    <row r="3801" spans="1:18" ht="14.25" customHeight="1">
      <c r="A3801" s="2">
        <v>552343</v>
      </c>
      <c r="B3801" s="2" t="s">
        <v>47</v>
      </c>
      <c r="C3801" s="2" t="s">
        <v>45</v>
      </c>
      <c r="D3801" s="2" t="s">
        <v>32</v>
      </c>
      <c r="E3801" s="2" t="s">
        <v>44</v>
      </c>
      <c r="F3801" s="2" t="s">
        <v>34</v>
      </c>
      <c r="G3801" s="4">
        <v>43537.43476851852</v>
      </c>
      <c r="H3801" s="4">
        <v>43547.43476851852</v>
      </c>
      <c r="I3801" s="4">
        <v>43543.43476851852</v>
      </c>
      <c r="J3801" s="2">
        <v>57</v>
      </c>
      <c r="K3801" s="2">
        <v>109</v>
      </c>
      <c r="L3801" s="2" t="str">
        <f t="shared" si="98"/>
        <v>Chennai</v>
      </c>
      <c r="M3801" s="2" t="str">
        <f t="shared" si="99"/>
        <v>Bangalore-Chennai</v>
      </c>
      <c r="N3801" s="2" t="str">
        <f t="shared" si="104"/>
        <v>Outstation</v>
      </c>
      <c r="O3801" s="2" t="str">
        <f t="shared" si="100"/>
        <v>FastWheels</v>
      </c>
      <c r="P3801" s="2">
        <f t="shared" si="101"/>
        <v>4</v>
      </c>
      <c r="Q3801" s="2">
        <f t="shared" si="102"/>
        <v>10</v>
      </c>
      <c r="R3801" s="2">
        <f t="shared" si="103"/>
        <v>166</v>
      </c>
    </row>
    <row r="3802" spans="1:18" ht="14.25" customHeight="1">
      <c r="A3802" s="2">
        <v>401122</v>
      </c>
      <c r="B3802" s="2" t="s">
        <v>36</v>
      </c>
      <c r="C3802" s="2" t="s">
        <v>37</v>
      </c>
      <c r="D3802" s="2" t="s">
        <v>41</v>
      </c>
      <c r="E3802" s="2" t="s">
        <v>38</v>
      </c>
      <c r="F3802" s="2" t="s">
        <v>34</v>
      </c>
      <c r="G3802" s="4">
        <v>43537.436284722222</v>
      </c>
      <c r="H3802" s="4">
        <v>43542.436284722222</v>
      </c>
      <c r="I3802" s="4">
        <v>43544.436284722222</v>
      </c>
      <c r="J3802" s="2">
        <v>36</v>
      </c>
      <c r="K3802" s="2">
        <v>108</v>
      </c>
      <c r="L3802" s="2" t="str">
        <f t="shared" si="98"/>
        <v>Mumbai</v>
      </c>
      <c r="M3802" s="2" t="str">
        <f t="shared" si="99"/>
        <v>Delhi-Mumbai</v>
      </c>
      <c r="N3802" s="2" t="str">
        <f t="shared" si="104"/>
        <v>Outstation</v>
      </c>
      <c r="O3802" s="2" t="str">
        <f t="shared" si="100"/>
        <v>Ship2Home</v>
      </c>
      <c r="P3802" s="2">
        <f t="shared" si="101"/>
        <v>-2</v>
      </c>
      <c r="Q3802" s="2">
        <f t="shared" si="102"/>
        <v>5</v>
      </c>
      <c r="R3802" s="2">
        <f t="shared" si="103"/>
        <v>144</v>
      </c>
    </row>
    <row r="3803" spans="1:18" ht="14.25" customHeight="1">
      <c r="A3803" s="2">
        <v>23590</v>
      </c>
      <c r="B3803" s="2" t="s">
        <v>39</v>
      </c>
      <c r="C3803" s="2" t="s">
        <v>43</v>
      </c>
      <c r="D3803" s="2" t="s">
        <v>41</v>
      </c>
      <c r="E3803" s="2" t="s">
        <v>38</v>
      </c>
      <c r="F3803" s="2" t="s">
        <v>34</v>
      </c>
      <c r="G3803" s="4">
        <v>43537.437581018516</v>
      </c>
      <c r="H3803" s="4">
        <v>43541.437581018516</v>
      </c>
      <c r="I3803" s="4">
        <v>43543.437581018516</v>
      </c>
      <c r="J3803" s="2">
        <v>32</v>
      </c>
      <c r="K3803" s="2">
        <v>127</v>
      </c>
      <c r="L3803" s="2" t="str">
        <f t="shared" si="98"/>
        <v>Bangalore</v>
      </c>
      <c r="M3803" s="2" t="str">
        <f t="shared" si="99"/>
        <v>Delhi-Bangalore</v>
      </c>
      <c r="N3803" s="2" t="str">
        <f t="shared" si="104"/>
        <v>Outstation</v>
      </c>
      <c r="O3803" s="2" t="str">
        <f t="shared" si="100"/>
        <v>Ship2Home</v>
      </c>
      <c r="P3803" s="2">
        <f t="shared" si="101"/>
        <v>-2</v>
      </c>
      <c r="Q3803" s="2">
        <f t="shared" si="102"/>
        <v>4</v>
      </c>
      <c r="R3803" s="2">
        <f t="shared" si="103"/>
        <v>159</v>
      </c>
    </row>
    <row r="3804" spans="1:18" ht="14.25" customHeight="1">
      <c r="A3804" s="2">
        <v>6148</v>
      </c>
      <c r="B3804" s="2" t="s">
        <v>47</v>
      </c>
      <c r="C3804" s="2" t="s">
        <v>40</v>
      </c>
      <c r="D3804" s="2" t="s">
        <v>41</v>
      </c>
      <c r="E3804" s="2" t="s">
        <v>44</v>
      </c>
      <c r="F3804" s="2" t="s">
        <v>34</v>
      </c>
      <c r="G3804" s="4">
        <v>43537.437893518516</v>
      </c>
      <c r="H3804" s="4">
        <v>43541.437893518516</v>
      </c>
      <c r="I3804" s="4">
        <v>43544.437893518516</v>
      </c>
      <c r="J3804" s="2">
        <v>71</v>
      </c>
      <c r="K3804" s="2">
        <v>90</v>
      </c>
      <c r="L3804" s="2" t="str">
        <f t="shared" si="98"/>
        <v>Kolkata</v>
      </c>
      <c r="M3804" s="2" t="str">
        <f t="shared" si="99"/>
        <v>Delhi-Kolkata</v>
      </c>
      <c r="N3804" s="2" t="str">
        <f t="shared" si="104"/>
        <v>Outstation</v>
      </c>
      <c r="O3804" s="2" t="str">
        <f t="shared" si="100"/>
        <v>FastWheels</v>
      </c>
      <c r="P3804" s="2">
        <f t="shared" si="101"/>
        <v>-3</v>
      </c>
      <c r="Q3804" s="2">
        <f t="shared" si="102"/>
        <v>4</v>
      </c>
      <c r="R3804" s="2">
        <f t="shared" si="103"/>
        <v>161</v>
      </c>
    </row>
    <row r="3805" spans="1:18" ht="14.25" customHeight="1">
      <c r="A3805" s="2">
        <v>288278</v>
      </c>
      <c r="B3805" s="2" t="s">
        <v>39</v>
      </c>
      <c r="C3805" s="2" t="s">
        <v>31</v>
      </c>
      <c r="D3805" s="2" t="s">
        <v>41</v>
      </c>
      <c r="E3805" s="2" t="s">
        <v>44</v>
      </c>
      <c r="F3805" s="2" t="s">
        <v>34</v>
      </c>
      <c r="G3805" s="4">
        <v>43537.438449074078</v>
      </c>
      <c r="H3805" s="4">
        <v>43537.438449074078</v>
      </c>
      <c r="I3805" s="4">
        <v>43540.438449074078</v>
      </c>
      <c r="J3805" s="2">
        <v>0</v>
      </c>
      <c r="K3805" s="2">
        <v>100</v>
      </c>
      <c r="L3805" s="2" t="str">
        <f t="shared" si="98"/>
        <v>Delhi</v>
      </c>
      <c r="M3805" s="2" t="str">
        <f t="shared" si="99"/>
        <v>Delhi-Delhi</v>
      </c>
      <c r="N3805" s="2" t="str">
        <f t="shared" si="104"/>
        <v>Local</v>
      </c>
      <c r="O3805" s="2" t="str">
        <f t="shared" si="100"/>
        <v>FastWheels</v>
      </c>
      <c r="P3805" s="2">
        <f t="shared" si="101"/>
        <v>-3</v>
      </c>
      <c r="Q3805" s="2">
        <f t="shared" si="102"/>
        <v>0</v>
      </c>
      <c r="R3805" s="2">
        <f t="shared" si="103"/>
        <v>100</v>
      </c>
    </row>
    <row r="3806" spans="1:18" ht="14.25" customHeight="1">
      <c r="A3806" s="2">
        <v>492315</v>
      </c>
      <c r="B3806" s="2" t="s">
        <v>47</v>
      </c>
      <c r="C3806" s="2" t="s">
        <v>31</v>
      </c>
      <c r="D3806" s="2" t="s">
        <v>41</v>
      </c>
      <c r="E3806" s="2" t="s">
        <v>33</v>
      </c>
      <c r="F3806" s="2" t="s">
        <v>34</v>
      </c>
      <c r="G3806" s="4">
        <v>43537.442812499998</v>
      </c>
      <c r="H3806" s="4">
        <v>43540.442812499998</v>
      </c>
      <c r="I3806" s="4">
        <v>43542.442812499998</v>
      </c>
      <c r="J3806" s="2">
        <v>0</v>
      </c>
      <c r="K3806" s="2">
        <v>127</v>
      </c>
      <c r="L3806" s="2" t="str">
        <f t="shared" si="98"/>
        <v>Delhi</v>
      </c>
      <c r="M3806" s="2" t="str">
        <f t="shared" si="99"/>
        <v>Delhi-Delhi</v>
      </c>
      <c r="N3806" s="2" t="str">
        <f t="shared" si="104"/>
        <v>Local</v>
      </c>
      <c r="O3806" s="2" t="str">
        <f t="shared" si="100"/>
        <v>Ship2Home</v>
      </c>
      <c r="P3806" s="2">
        <f t="shared" si="101"/>
        <v>-2</v>
      </c>
      <c r="Q3806" s="2">
        <f t="shared" si="102"/>
        <v>3</v>
      </c>
      <c r="R3806" s="2">
        <f t="shared" si="103"/>
        <v>127</v>
      </c>
    </row>
    <row r="3807" spans="1:18" ht="14.25" customHeight="1">
      <c r="A3807" s="2">
        <v>552788</v>
      </c>
      <c r="B3807" s="2" t="s">
        <v>39</v>
      </c>
      <c r="C3807" s="2" t="s">
        <v>43</v>
      </c>
      <c r="D3807" s="2" t="s">
        <v>32</v>
      </c>
      <c r="E3807" s="2" t="s">
        <v>44</v>
      </c>
      <c r="F3807" s="2" t="s">
        <v>34</v>
      </c>
      <c r="G3807" s="4">
        <v>43537.446064814816</v>
      </c>
      <c r="H3807" s="4">
        <v>43542.446064814816</v>
      </c>
      <c r="I3807" s="4">
        <v>43541.446064814816</v>
      </c>
      <c r="J3807" s="2">
        <v>0</v>
      </c>
      <c r="K3807" s="2">
        <v>104</v>
      </c>
      <c r="L3807" s="2" t="str">
        <f t="shared" si="98"/>
        <v>Bangalore</v>
      </c>
      <c r="M3807" s="2" t="str">
        <f t="shared" si="99"/>
        <v>Bangalore-Bangalore</v>
      </c>
      <c r="N3807" s="2" t="str">
        <f t="shared" si="104"/>
        <v>Local</v>
      </c>
      <c r="O3807" s="2" t="str">
        <f t="shared" si="100"/>
        <v>FastWheels</v>
      </c>
      <c r="P3807" s="2">
        <f t="shared" si="101"/>
        <v>1</v>
      </c>
      <c r="Q3807" s="2">
        <f t="shared" si="102"/>
        <v>5</v>
      </c>
      <c r="R3807" s="2">
        <f t="shared" si="103"/>
        <v>104</v>
      </c>
    </row>
    <row r="3808" spans="1:18" ht="14.25" customHeight="1">
      <c r="A3808" s="2">
        <v>592581</v>
      </c>
      <c r="B3808" s="2" t="s">
        <v>39</v>
      </c>
      <c r="C3808" s="2" t="s">
        <v>40</v>
      </c>
      <c r="D3808" s="2" t="s">
        <v>41</v>
      </c>
      <c r="E3808" s="2" t="s">
        <v>33</v>
      </c>
      <c r="F3808" s="2" t="s">
        <v>34</v>
      </c>
      <c r="G3808" s="4">
        <v>43537.448252314818</v>
      </c>
      <c r="H3808" s="4">
        <v>43542.448252314818</v>
      </c>
      <c r="I3808" s="4">
        <v>43542.448252314818</v>
      </c>
      <c r="J3808" s="2">
        <v>28</v>
      </c>
      <c r="K3808" s="2">
        <v>108</v>
      </c>
      <c r="L3808" s="2" t="str">
        <f t="shared" si="98"/>
        <v>Kolkata</v>
      </c>
      <c r="M3808" s="2" t="str">
        <f t="shared" si="99"/>
        <v>Delhi-Kolkata</v>
      </c>
      <c r="N3808" s="2" t="str">
        <f t="shared" si="104"/>
        <v>Outstation</v>
      </c>
      <c r="O3808" s="2" t="str">
        <f t="shared" si="100"/>
        <v>Ship2Home</v>
      </c>
      <c r="P3808" s="2">
        <f t="shared" si="101"/>
        <v>0</v>
      </c>
      <c r="Q3808" s="2">
        <f t="shared" si="102"/>
        <v>5</v>
      </c>
      <c r="R3808" s="2">
        <f t="shared" si="103"/>
        <v>136</v>
      </c>
    </row>
    <row r="3809" spans="1:18" ht="14.25" customHeight="1">
      <c r="A3809" s="2">
        <v>123538</v>
      </c>
      <c r="B3809" s="2" t="s">
        <v>39</v>
      </c>
      <c r="C3809" s="2" t="s">
        <v>31</v>
      </c>
      <c r="D3809" s="2" t="s">
        <v>41</v>
      </c>
      <c r="E3809" s="2" t="s">
        <v>38</v>
      </c>
      <c r="F3809" s="2" t="s">
        <v>34</v>
      </c>
      <c r="G3809" s="4">
        <v>43537.450300925928</v>
      </c>
      <c r="H3809" s="4">
        <v>43542.450300925928</v>
      </c>
      <c r="I3809" s="4">
        <v>43544.450300925928</v>
      </c>
      <c r="J3809" s="2">
        <v>0</v>
      </c>
      <c r="K3809" s="2">
        <v>130</v>
      </c>
      <c r="L3809" s="2" t="str">
        <f t="shared" si="98"/>
        <v>Delhi</v>
      </c>
      <c r="M3809" s="2" t="str">
        <f t="shared" si="99"/>
        <v>Delhi-Delhi</v>
      </c>
      <c r="N3809" s="2" t="str">
        <f t="shared" si="104"/>
        <v>Local</v>
      </c>
      <c r="O3809" s="2" t="str">
        <f t="shared" si="100"/>
        <v>Ship2Home</v>
      </c>
      <c r="P3809" s="2">
        <f t="shared" si="101"/>
        <v>-2</v>
      </c>
      <c r="Q3809" s="2">
        <f t="shared" si="102"/>
        <v>5</v>
      </c>
      <c r="R3809" s="2">
        <f t="shared" si="103"/>
        <v>130</v>
      </c>
    </row>
    <row r="3810" spans="1:18" ht="14.25" customHeight="1">
      <c r="A3810" s="2">
        <v>435432</v>
      </c>
      <c r="B3810" s="2" t="s">
        <v>48</v>
      </c>
      <c r="C3810" s="2" t="s">
        <v>45</v>
      </c>
      <c r="D3810" s="2" t="s">
        <v>41</v>
      </c>
      <c r="E3810" s="2" t="s">
        <v>44</v>
      </c>
      <c r="F3810" s="2" t="s">
        <v>34</v>
      </c>
      <c r="G3810" s="4">
        <v>43537.45616898148</v>
      </c>
      <c r="H3810" s="4">
        <v>43548.45616898148</v>
      </c>
      <c r="I3810" s="4">
        <v>43540.45616898148</v>
      </c>
      <c r="J3810" s="2">
        <v>28</v>
      </c>
      <c r="K3810" s="2">
        <v>130</v>
      </c>
      <c r="L3810" s="2" t="str">
        <f t="shared" si="98"/>
        <v>Chennai</v>
      </c>
      <c r="M3810" s="2" t="str">
        <f t="shared" si="99"/>
        <v>Delhi-Chennai</v>
      </c>
      <c r="N3810" s="2" t="str">
        <f t="shared" si="104"/>
        <v>Outstation</v>
      </c>
      <c r="O3810" s="2" t="str">
        <f t="shared" si="100"/>
        <v>FastWheels</v>
      </c>
      <c r="P3810" s="2">
        <f t="shared" si="101"/>
        <v>8</v>
      </c>
      <c r="Q3810" s="2">
        <f t="shared" si="102"/>
        <v>11</v>
      </c>
      <c r="R3810" s="2">
        <f t="shared" si="103"/>
        <v>158</v>
      </c>
    </row>
    <row r="3811" spans="1:18" ht="14.25" customHeight="1">
      <c r="A3811" s="2">
        <v>146166</v>
      </c>
      <c r="B3811" s="2" t="s">
        <v>36</v>
      </c>
      <c r="C3811" s="2" t="s">
        <v>43</v>
      </c>
      <c r="D3811" s="2" t="s">
        <v>41</v>
      </c>
      <c r="E3811" s="2" t="s">
        <v>38</v>
      </c>
      <c r="F3811" s="2" t="s">
        <v>34</v>
      </c>
      <c r="G3811" s="4">
        <v>43537.460312499999</v>
      </c>
      <c r="H3811" s="4">
        <v>43544.460312499999</v>
      </c>
      <c r="I3811" s="4">
        <v>43543.460312499999</v>
      </c>
      <c r="J3811" s="2">
        <v>29</v>
      </c>
      <c r="K3811" s="2">
        <v>128</v>
      </c>
      <c r="L3811" s="2" t="str">
        <f t="shared" si="98"/>
        <v>Bangalore</v>
      </c>
      <c r="M3811" s="2" t="str">
        <f t="shared" si="99"/>
        <v>Delhi-Bangalore</v>
      </c>
      <c r="N3811" s="2" t="str">
        <f t="shared" si="104"/>
        <v>Outstation</v>
      </c>
      <c r="O3811" s="2" t="str">
        <f t="shared" si="100"/>
        <v>Ship2Home</v>
      </c>
      <c r="P3811" s="2">
        <f t="shared" si="101"/>
        <v>1</v>
      </c>
      <c r="Q3811" s="2">
        <f t="shared" si="102"/>
        <v>7</v>
      </c>
      <c r="R3811" s="2">
        <f t="shared" si="103"/>
        <v>157</v>
      </c>
    </row>
    <row r="3812" spans="1:18" ht="14.25" customHeight="1">
      <c r="A3812" s="2">
        <v>832401</v>
      </c>
      <c r="B3812" s="2" t="s">
        <v>30</v>
      </c>
      <c r="C3812" s="2" t="s">
        <v>31</v>
      </c>
      <c r="D3812" s="2" t="s">
        <v>41</v>
      </c>
      <c r="E3812" s="2" t="s">
        <v>33</v>
      </c>
      <c r="F3812" s="2" t="s">
        <v>34</v>
      </c>
      <c r="G3812" s="4">
        <v>43537.462638888886</v>
      </c>
      <c r="H3812" s="4">
        <v>43539.462638888886</v>
      </c>
      <c r="I3812" s="4">
        <v>43541.462638888886</v>
      </c>
      <c r="J3812" s="2">
        <v>0</v>
      </c>
      <c r="K3812" s="2">
        <v>123</v>
      </c>
      <c r="L3812" s="2" t="str">
        <f t="shared" si="98"/>
        <v>Delhi</v>
      </c>
      <c r="M3812" s="2" t="str">
        <f t="shared" si="99"/>
        <v>Delhi-Delhi</v>
      </c>
      <c r="N3812" s="2" t="str">
        <f t="shared" si="104"/>
        <v>Local</v>
      </c>
      <c r="O3812" s="2" t="str">
        <f t="shared" si="100"/>
        <v>Ship2Home</v>
      </c>
      <c r="P3812" s="2">
        <f t="shared" si="101"/>
        <v>-2</v>
      </c>
      <c r="Q3812" s="2">
        <f t="shared" si="102"/>
        <v>2</v>
      </c>
      <c r="R3812" s="2">
        <f t="shared" si="103"/>
        <v>123</v>
      </c>
    </row>
    <row r="3813" spans="1:18" ht="14.25" customHeight="1">
      <c r="A3813" s="2">
        <v>211991</v>
      </c>
      <c r="B3813" s="2" t="s">
        <v>30</v>
      </c>
      <c r="C3813" s="2" t="s">
        <v>31</v>
      </c>
      <c r="D3813" s="2" t="s">
        <v>41</v>
      </c>
      <c r="E3813" s="2" t="s">
        <v>44</v>
      </c>
      <c r="F3813" s="2" t="s">
        <v>34</v>
      </c>
      <c r="G3813" s="4">
        <v>43537.463113425925</v>
      </c>
      <c r="H3813" s="4">
        <v>43537.463113425925</v>
      </c>
      <c r="I3813" s="4">
        <v>43543.463113425925</v>
      </c>
      <c r="J3813" s="2">
        <v>0</v>
      </c>
      <c r="K3813" s="2">
        <v>106</v>
      </c>
      <c r="L3813" s="2" t="str">
        <f t="shared" si="98"/>
        <v>Delhi</v>
      </c>
      <c r="M3813" s="2" t="str">
        <f t="shared" si="99"/>
        <v>Delhi-Delhi</v>
      </c>
      <c r="N3813" s="2" t="str">
        <f t="shared" si="104"/>
        <v>Local</v>
      </c>
      <c r="O3813" s="2" t="str">
        <f t="shared" si="100"/>
        <v>FastWheels</v>
      </c>
      <c r="P3813" s="2">
        <f t="shared" si="101"/>
        <v>-6</v>
      </c>
      <c r="Q3813" s="2">
        <f t="shared" si="102"/>
        <v>0</v>
      </c>
      <c r="R3813" s="2">
        <f t="shared" si="103"/>
        <v>106</v>
      </c>
    </row>
    <row r="3814" spans="1:18" ht="14.25" customHeight="1">
      <c r="A3814" s="2">
        <v>309072</v>
      </c>
      <c r="B3814" s="2" t="s">
        <v>36</v>
      </c>
      <c r="C3814" s="2" t="s">
        <v>37</v>
      </c>
      <c r="D3814" s="2" t="s">
        <v>41</v>
      </c>
      <c r="E3814" s="2" t="s">
        <v>44</v>
      </c>
      <c r="F3814" s="2" t="s">
        <v>34</v>
      </c>
      <c r="G3814" s="4">
        <v>43537.46503472222</v>
      </c>
      <c r="H3814" s="4">
        <v>43540.46503472222</v>
      </c>
      <c r="I3814" s="4">
        <v>43543.46503472222</v>
      </c>
      <c r="J3814" s="2">
        <v>81</v>
      </c>
      <c r="K3814" s="2">
        <v>87</v>
      </c>
      <c r="L3814" s="2" t="str">
        <f t="shared" si="98"/>
        <v>Mumbai</v>
      </c>
      <c r="M3814" s="2" t="str">
        <f t="shared" si="99"/>
        <v>Delhi-Mumbai</v>
      </c>
      <c r="N3814" s="2" t="str">
        <f t="shared" si="104"/>
        <v>Outstation</v>
      </c>
      <c r="O3814" s="2" t="str">
        <f t="shared" si="100"/>
        <v>FastWheels</v>
      </c>
      <c r="P3814" s="2">
        <f t="shared" si="101"/>
        <v>-3</v>
      </c>
      <c r="Q3814" s="2">
        <f t="shared" si="102"/>
        <v>3</v>
      </c>
      <c r="R3814" s="2">
        <f t="shared" si="103"/>
        <v>168</v>
      </c>
    </row>
    <row r="3815" spans="1:18" ht="14.25" customHeight="1">
      <c r="A3815" s="2">
        <v>782766</v>
      </c>
      <c r="B3815" s="2" t="s">
        <v>42</v>
      </c>
      <c r="C3815" s="2" t="s">
        <v>43</v>
      </c>
      <c r="D3815" s="2" t="s">
        <v>32</v>
      </c>
      <c r="E3815" s="2" t="s">
        <v>38</v>
      </c>
      <c r="F3815" s="2" t="s">
        <v>34</v>
      </c>
      <c r="G3815" s="4">
        <v>43537.4684375</v>
      </c>
      <c r="H3815" s="4">
        <v>43540.4684375</v>
      </c>
      <c r="I3815" s="4">
        <v>43543.4684375</v>
      </c>
      <c r="J3815" s="2">
        <v>0</v>
      </c>
      <c r="K3815" s="2">
        <v>122</v>
      </c>
      <c r="L3815" s="2" t="str">
        <f t="shared" si="98"/>
        <v>Bangalore</v>
      </c>
      <c r="M3815" s="2" t="str">
        <f t="shared" si="99"/>
        <v>Bangalore-Bangalore</v>
      </c>
      <c r="N3815" s="2" t="str">
        <f t="shared" si="104"/>
        <v>Local</v>
      </c>
      <c r="O3815" s="2" t="str">
        <f t="shared" si="100"/>
        <v>Ship2Home</v>
      </c>
      <c r="P3815" s="2">
        <f t="shared" si="101"/>
        <v>-3</v>
      </c>
      <c r="Q3815" s="2">
        <f t="shared" si="102"/>
        <v>3</v>
      </c>
      <c r="R3815" s="2">
        <f t="shared" si="103"/>
        <v>122</v>
      </c>
    </row>
    <row r="3816" spans="1:18" ht="14.25" customHeight="1">
      <c r="A3816" s="2">
        <v>864294</v>
      </c>
      <c r="B3816" s="2" t="s">
        <v>39</v>
      </c>
      <c r="C3816" s="2" t="s">
        <v>43</v>
      </c>
      <c r="D3816" s="2" t="s">
        <v>32</v>
      </c>
      <c r="E3816" s="2" t="s">
        <v>38</v>
      </c>
      <c r="F3816" s="2" t="s">
        <v>34</v>
      </c>
      <c r="G3816" s="4">
        <v>43537.47283564815</v>
      </c>
      <c r="H3816" s="4">
        <v>43542.47283564815</v>
      </c>
      <c r="I3816" s="4">
        <v>43543.47283564815</v>
      </c>
      <c r="J3816" s="2">
        <v>0</v>
      </c>
      <c r="K3816" s="2">
        <v>128</v>
      </c>
      <c r="L3816" s="2" t="str">
        <f t="shared" si="98"/>
        <v>Bangalore</v>
      </c>
      <c r="M3816" s="2" t="str">
        <f t="shared" si="99"/>
        <v>Bangalore-Bangalore</v>
      </c>
      <c r="N3816" s="2" t="str">
        <f t="shared" si="104"/>
        <v>Local</v>
      </c>
      <c r="O3816" s="2" t="str">
        <f t="shared" si="100"/>
        <v>Ship2Home</v>
      </c>
      <c r="P3816" s="2">
        <f t="shared" si="101"/>
        <v>-1</v>
      </c>
      <c r="Q3816" s="2">
        <f t="shared" si="102"/>
        <v>5</v>
      </c>
      <c r="R3816" s="2">
        <f t="shared" si="103"/>
        <v>128</v>
      </c>
    </row>
    <row r="3817" spans="1:18" ht="14.25" customHeight="1">
      <c r="A3817" s="2">
        <v>466418</v>
      </c>
      <c r="B3817" s="2" t="s">
        <v>42</v>
      </c>
      <c r="C3817" s="2" t="s">
        <v>45</v>
      </c>
      <c r="D3817" s="2" t="s">
        <v>32</v>
      </c>
      <c r="E3817" s="2" t="s">
        <v>38</v>
      </c>
      <c r="F3817" s="2" t="s">
        <v>34</v>
      </c>
      <c r="G3817" s="4">
        <v>43537.475243055553</v>
      </c>
      <c r="H3817" s="4">
        <v>43541.475243055553</v>
      </c>
      <c r="I3817" s="4">
        <v>43543.475243055553</v>
      </c>
      <c r="J3817" s="2">
        <v>34</v>
      </c>
      <c r="K3817" s="2">
        <v>120</v>
      </c>
      <c r="L3817" s="2" t="str">
        <f t="shared" si="98"/>
        <v>Chennai</v>
      </c>
      <c r="M3817" s="2" t="str">
        <f t="shared" si="99"/>
        <v>Bangalore-Chennai</v>
      </c>
      <c r="N3817" s="2" t="str">
        <f t="shared" si="104"/>
        <v>Outstation</v>
      </c>
      <c r="O3817" s="2" t="str">
        <f t="shared" si="100"/>
        <v>Ship2Home</v>
      </c>
      <c r="P3817" s="2">
        <f t="shared" si="101"/>
        <v>-2</v>
      </c>
      <c r="Q3817" s="2">
        <f t="shared" si="102"/>
        <v>4</v>
      </c>
      <c r="R3817" s="2">
        <f t="shared" si="103"/>
        <v>154</v>
      </c>
    </row>
    <row r="3818" spans="1:18" ht="14.25" customHeight="1">
      <c r="A3818" s="2">
        <v>171196</v>
      </c>
      <c r="B3818" s="2" t="s">
        <v>39</v>
      </c>
      <c r="C3818" s="2" t="s">
        <v>45</v>
      </c>
      <c r="D3818" s="2" t="s">
        <v>41</v>
      </c>
      <c r="E3818" s="2" t="s">
        <v>44</v>
      </c>
      <c r="F3818" s="2" t="s">
        <v>34</v>
      </c>
      <c r="G3818" s="4">
        <v>43537.47556712963</v>
      </c>
      <c r="H3818" s="4">
        <v>43545.47556712963</v>
      </c>
      <c r="I3818" s="4">
        <v>43540.47556712963</v>
      </c>
      <c r="J3818" s="2">
        <v>39</v>
      </c>
      <c r="K3818" s="2">
        <v>130</v>
      </c>
      <c r="L3818" s="2" t="str">
        <f t="shared" si="98"/>
        <v>Chennai</v>
      </c>
      <c r="M3818" s="2" t="str">
        <f t="shared" si="99"/>
        <v>Delhi-Chennai</v>
      </c>
      <c r="N3818" s="2" t="str">
        <f t="shared" si="104"/>
        <v>Outstation</v>
      </c>
      <c r="O3818" s="2" t="str">
        <f t="shared" si="100"/>
        <v>FastWheels</v>
      </c>
      <c r="P3818" s="2">
        <f t="shared" si="101"/>
        <v>5</v>
      </c>
      <c r="Q3818" s="2">
        <f t="shared" si="102"/>
        <v>8</v>
      </c>
      <c r="R3818" s="2">
        <f t="shared" si="103"/>
        <v>169</v>
      </c>
    </row>
    <row r="3819" spans="1:18" ht="14.25" customHeight="1">
      <c r="A3819" s="2">
        <v>409632</v>
      </c>
      <c r="B3819" s="2" t="s">
        <v>30</v>
      </c>
      <c r="C3819" s="2" t="s">
        <v>45</v>
      </c>
      <c r="D3819" s="2" t="s">
        <v>32</v>
      </c>
      <c r="E3819" s="2" t="s">
        <v>44</v>
      </c>
      <c r="F3819" s="2" t="s">
        <v>34</v>
      </c>
      <c r="G3819" s="4">
        <v>43537.477569444447</v>
      </c>
      <c r="H3819" s="4">
        <v>43545.477569444447</v>
      </c>
      <c r="I3819" s="4">
        <v>43542.477569444447</v>
      </c>
      <c r="J3819" s="2">
        <v>59</v>
      </c>
      <c r="K3819" s="2">
        <v>108</v>
      </c>
      <c r="L3819" s="2" t="str">
        <f t="shared" si="98"/>
        <v>Chennai</v>
      </c>
      <c r="M3819" s="2" t="str">
        <f t="shared" si="99"/>
        <v>Bangalore-Chennai</v>
      </c>
      <c r="N3819" s="2" t="str">
        <f t="shared" si="104"/>
        <v>Outstation</v>
      </c>
      <c r="O3819" s="2" t="str">
        <f t="shared" si="100"/>
        <v>FastWheels</v>
      </c>
      <c r="P3819" s="2">
        <f t="shared" si="101"/>
        <v>3</v>
      </c>
      <c r="Q3819" s="2">
        <f t="shared" si="102"/>
        <v>8</v>
      </c>
      <c r="R3819" s="2">
        <f t="shared" si="103"/>
        <v>167</v>
      </c>
    </row>
    <row r="3820" spans="1:18" ht="14.25" customHeight="1">
      <c r="A3820" s="2">
        <v>897580</v>
      </c>
      <c r="B3820" s="2" t="s">
        <v>39</v>
      </c>
      <c r="C3820" s="2" t="s">
        <v>37</v>
      </c>
      <c r="D3820" s="2" t="s">
        <v>32</v>
      </c>
      <c r="E3820" s="2" t="s">
        <v>44</v>
      </c>
      <c r="F3820" s="2" t="s">
        <v>34</v>
      </c>
      <c r="G3820" s="4">
        <v>43537.478159722225</v>
      </c>
      <c r="H3820" s="4">
        <v>43539.478159722225</v>
      </c>
      <c r="I3820" s="4">
        <v>43543.478159722225</v>
      </c>
      <c r="J3820" s="2">
        <v>80</v>
      </c>
      <c r="K3820" s="2">
        <v>92</v>
      </c>
      <c r="L3820" s="2" t="str">
        <f t="shared" si="98"/>
        <v>Mumbai</v>
      </c>
      <c r="M3820" s="2" t="str">
        <f t="shared" si="99"/>
        <v>Bangalore-Mumbai</v>
      </c>
      <c r="N3820" s="2" t="str">
        <f t="shared" si="104"/>
        <v>Outstation</v>
      </c>
      <c r="O3820" s="2" t="str">
        <f t="shared" si="100"/>
        <v>FastWheels</v>
      </c>
      <c r="P3820" s="2">
        <f t="shared" si="101"/>
        <v>-4</v>
      </c>
      <c r="Q3820" s="2">
        <f t="shared" si="102"/>
        <v>2</v>
      </c>
      <c r="R3820" s="2">
        <f t="shared" si="103"/>
        <v>172</v>
      </c>
    </row>
    <row r="3821" spans="1:18" ht="14.25" customHeight="1">
      <c r="A3821" s="2">
        <v>600999</v>
      </c>
      <c r="B3821" s="2" t="s">
        <v>48</v>
      </c>
      <c r="C3821" s="2" t="s">
        <v>43</v>
      </c>
      <c r="D3821" s="2" t="s">
        <v>41</v>
      </c>
      <c r="E3821" s="2" t="s">
        <v>44</v>
      </c>
      <c r="F3821" s="2" t="s">
        <v>34</v>
      </c>
      <c r="G3821" s="4">
        <v>43537.481770833336</v>
      </c>
      <c r="H3821" s="4">
        <v>43539.481770833336</v>
      </c>
      <c r="I3821" s="4">
        <v>43541.481770833336</v>
      </c>
      <c r="J3821" s="2">
        <v>69</v>
      </c>
      <c r="K3821" s="2">
        <v>106</v>
      </c>
      <c r="L3821" s="2" t="str">
        <f t="shared" si="98"/>
        <v>Bangalore</v>
      </c>
      <c r="M3821" s="2" t="str">
        <f t="shared" si="99"/>
        <v>Delhi-Bangalore</v>
      </c>
      <c r="N3821" s="2" t="str">
        <f t="shared" si="104"/>
        <v>Outstation</v>
      </c>
      <c r="O3821" s="2" t="str">
        <f t="shared" si="100"/>
        <v>FastWheels</v>
      </c>
      <c r="P3821" s="2">
        <f t="shared" si="101"/>
        <v>-2</v>
      </c>
      <c r="Q3821" s="2">
        <f t="shared" si="102"/>
        <v>2</v>
      </c>
      <c r="R3821" s="2">
        <f t="shared" si="103"/>
        <v>175</v>
      </c>
    </row>
    <row r="3822" spans="1:18" ht="14.25" customHeight="1">
      <c r="A3822" s="2">
        <v>176536</v>
      </c>
      <c r="B3822" s="2" t="s">
        <v>39</v>
      </c>
      <c r="C3822" s="2" t="s">
        <v>37</v>
      </c>
      <c r="D3822" s="2" t="s">
        <v>32</v>
      </c>
      <c r="E3822" s="2" t="s">
        <v>44</v>
      </c>
      <c r="F3822" s="2" t="s">
        <v>34</v>
      </c>
      <c r="G3822" s="4">
        <v>43537.486655092594</v>
      </c>
      <c r="H3822" s="4">
        <v>43539.486655092594</v>
      </c>
      <c r="I3822" s="4">
        <v>43543.486655092594</v>
      </c>
      <c r="J3822" s="2">
        <v>37</v>
      </c>
      <c r="K3822" s="2">
        <v>107</v>
      </c>
      <c r="L3822" s="2" t="str">
        <f t="shared" si="98"/>
        <v>Mumbai</v>
      </c>
      <c r="M3822" s="2" t="str">
        <f t="shared" si="99"/>
        <v>Bangalore-Mumbai</v>
      </c>
      <c r="N3822" s="2" t="str">
        <f t="shared" si="104"/>
        <v>Outstation</v>
      </c>
      <c r="O3822" s="2" t="str">
        <f t="shared" si="100"/>
        <v>FastWheels</v>
      </c>
      <c r="P3822" s="2">
        <f t="shared" si="101"/>
        <v>-4</v>
      </c>
      <c r="Q3822" s="2">
        <f t="shared" si="102"/>
        <v>2</v>
      </c>
      <c r="R3822" s="2">
        <f t="shared" si="103"/>
        <v>144</v>
      </c>
    </row>
    <row r="3823" spans="1:18" ht="14.25" customHeight="1">
      <c r="A3823" s="2">
        <v>504594</v>
      </c>
      <c r="B3823" s="2" t="s">
        <v>36</v>
      </c>
      <c r="C3823" s="2" t="s">
        <v>43</v>
      </c>
      <c r="D3823" s="2" t="s">
        <v>32</v>
      </c>
      <c r="E3823" s="2" t="s">
        <v>38</v>
      </c>
      <c r="F3823" s="2" t="s">
        <v>34</v>
      </c>
      <c r="G3823" s="4">
        <v>43537.490381944444</v>
      </c>
      <c r="H3823" s="4">
        <v>43543.490381944444</v>
      </c>
      <c r="I3823" s="4">
        <v>43544.490381944444</v>
      </c>
      <c r="J3823" s="2">
        <v>0</v>
      </c>
      <c r="K3823" s="2">
        <v>122</v>
      </c>
      <c r="L3823" s="2" t="str">
        <f t="shared" si="98"/>
        <v>Bangalore</v>
      </c>
      <c r="M3823" s="2" t="str">
        <f t="shared" si="99"/>
        <v>Bangalore-Bangalore</v>
      </c>
      <c r="N3823" s="2" t="str">
        <f t="shared" si="104"/>
        <v>Local</v>
      </c>
      <c r="O3823" s="2" t="str">
        <f t="shared" si="100"/>
        <v>Ship2Home</v>
      </c>
      <c r="P3823" s="2">
        <f t="shared" si="101"/>
        <v>-1</v>
      </c>
      <c r="Q3823" s="2">
        <f t="shared" si="102"/>
        <v>6</v>
      </c>
      <c r="R3823" s="2">
        <f t="shared" si="103"/>
        <v>122</v>
      </c>
    </row>
    <row r="3824" spans="1:18" ht="14.25" customHeight="1">
      <c r="A3824" s="2">
        <v>394360</v>
      </c>
      <c r="B3824" s="2" t="s">
        <v>39</v>
      </c>
      <c r="C3824" s="2" t="s">
        <v>45</v>
      </c>
      <c r="D3824" s="2" t="s">
        <v>41</v>
      </c>
      <c r="E3824" s="2" t="s">
        <v>44</v>
      </c>
      <c r="F3824" s="2" t="s">
        <v>34</v>
      </c>
      <c r="G3824" s="4">
        <v>43537.491643518515</v>
      </c>
      <c r="H3824" s="4">
        <v>43544.491643518515</v>
      </c>
      <c r="I3824" s="4">
        <v>43544.491643518515</v>
      </c>
      <c r="J3824" s="2">
        <v>44</v>
      </c>
      <c r="K3824" s="2">
        <v>122</v>
      </c>
      <c r="L3824" s="2" t="str">
        <f t="shared" si="98"/>
        <v>Chennai</v>
      </c>
      <c r="M3824" s="2" t="str">
        <f t="shared" si="99"/>
        <v>Delhi-Chennai</v>
      </c>
      <c r="N3824" s="2" t="str">
        <f t="shared" si="104"/>
        <v>Outstation</v>
      </c>
      <c r="O3824" s="2" t="str">
        <f t="shared" si="100"/>
        <v>FastWheels</v>
      </c>
      <c r="P3824" s="2">
        <f t="shared" si="101"/>
        <v>0</v>
      </c>
      <c r="Q3824" s="2">
        <f t="shared" si="102"/>
        <v>7</v>
      </c>
      <c r="R3824" s="2">
        <f t="shared" si="103"/>
        <v>166</v>
      </c>
    </row>
    <row r="3825" spans="1:18" ht="14.25" customHeight="1">
      <c r="A3825" s="2">
        <v>138124</v>
      </c>
      <c r="B3825" s="2" t="s">
        <v>48</v>
      </c>
      <c r="C3825" s="2" t="s">
        <v>31</v>
      </c>
      <c r="D3825" s="2" t="s">
        <v>41</v>
      </c>
      <c r="E3825" s="2" t="s">
        <v>44</v>
      </c>
      <c r="F3825" s="2" t="s">
        <v>34</v>
      </c>
      <c r="G3825" s="4">
        <v>43537.495162037034</v>
      </c>
      <c r="H3825" s="4">
        <v>43542.495162037034</v>
      </c>
      <c r="I3825" s="4">
        <v>43542.495162037034</v>
      </c>
      <c r="J3825" s="2">
        <v>0</v>
      </c>
      <c r="K3825" s="2">
        <v>123</v>
      </c>
      <c r="L3825" s="2" t="str">
        <f t="shared" si="98"/>
        <v>Delhi</v>
      </c>
      <c r="M3825" s="2" t="str">
        <f t="shared" si="99"/>
        <v>Delhi-Delhi</v>
      </c>
      <c r="N3825" s="2" t="str">
        <f t="shared" si="104"/>
        <v>Local</v>
      </c>
      <c r="O3825" s="2" t="str">
        <f t="shared" si="100"/>
        <v>FastWheels</v>
      </c>
      <c r="P3825" s="2">
        <f t="shared" si="101"/>
        <v>0</v>
      </c>
      <c r="Q3825" s="2">
        <f t="shared" si="102"/>
        <v>5</v>
      </c>
      <c r="R3825" s="2">
        <f t="shared" si="103"/>
        <v>123</v>
      </c>
    </row>
    <row r="3826" spans="1:18" ht="14.25" customHeight="1">
      <c r="A3826" s="2">
        <v>661279</v>
      </c>
      <c r="B3826" s="2" t="s">
        <v>47</v>
      </c>
      <c r="C3826" s="2" t="s">
        <v>31</v>
      </c>
      <c r="D3826" s="2" t="s">
        <v>32</v>
      </c>
      <c r="E3826" s="2" t="s">
        <v>44</v>
      </c>
      <c r="F3826" s="2" t="s">
        <v>34</v>
      </c>
      <c r="G3826" s="4">
        <v>43537.495671296296</v>
      </c>
      <c r="H3826" s="4">
        <v>43541.495671296296</v>
      </c>
      <c r="I3826" s="4">
        <v>43540.495671296296</v>
      </c>
      <c r="J3826" s="2">
        <v>63</v>
      </c>
      <c r="K3826" s="2">
        <v>104</v>
      </c>
      <c r="L3826" s="2" t="str">
        <f t="shared" si="98"/>
        <v>Delhi</v>
      </c>
      <c r="M3826" s="2" t="str">
        <f t="shared" si="99"/>
        <v>Bangalore-Delhi</v>
      </c>
      <c r="N3826" s="2" t="str">
        <f t="shared" si="104"/>
        <v>Outstation</v>
      </c>
      <c r="O3826" s="2" t="str">
        <f t="shared" si="100"/>
        <v>FastWheels</v>
      </c>
      <c r="P3826" s="2">
        <f t="shared" si="101"/>
        <v>1</v>
      </c>
      <c r="Q3826" s="2">
        <f t="shared" si="102"/>
        <v>4</v>
      </c>
      <c r="R3826" s="2">
        <f t="shared" si="103"/>
        <v>167</v>
      </c>
    </row>
    <row r="3827" spans="1:18" ht="14.25" customHeight="1">
      <c r="A3827" s="2">
        <v>258145</v>
      </c>
      <c r="B3827" s="2" t="s">
        <v>47</v>
      </c>
      <c r="C3827" s="2" t="s">
        <v>37</v>
      </c>
      <c r="D3827" s="2" t="s">
        <v>41</v>
      </c>
      <c r="E3827" s="2" t="s">
        <v>33</v>
      </c>
      <c r="F3827" s="2" t="s">
        <v>34</v>
      </c>
      <c r="G3827" s="4">
        <v>43537.497916666667</v>
      </c>
      <c r="H3827" s="4">
        <v>43545.497916666667</v>
      </c>
      <c r="I3827" s="4">
        <v>43540.497916666667</v>
      </c>
      <c r="J3827" s="2">
        <v>29</v>
      </c>
      <c r="K3827" s="2">
        <v>110</v>
      </c>
      <c r="L3827" s="2" t="str">
        <f t="shared" ref="L3827:L4081" si="105">LEFT(C3827, FIND(",",C3827,1)-1)</f>
        <v>Mumbai</v>
      </c>
      <c r="M3827" s="2" t="str">
        <f t="shared" ref="M3827:M4081" si="106">D3827&amp;"-"&amp;L3827</f>
        <v>Delhi-Mumbai</v>
      </c>
      <c r="N3827" s="2" t="str">
        <f t="shared" si="104"/>
        <v>Outstation</v>
      </c>
      <c r="O3827" s="2" t="str">
        <f t="shared" ref="O3827:O4081" si="107">LEFT(E3827, FIND(" ",E3827,1)-1)</f>
        <v>Ship2Home</v>
      </c>
      <c r="P3827" s="2">
        <f t="shared" ref="P3827:P4081" si="108">H3827-I3827</f>
        <v>5</v>
      </c>
      <c r="Q3827" s="2">
        <f t="shared" ref="Q3827:Q4081" si="109">(H3827-G3827)</f>
        <v>8</v>
      </c>
      <c r="R3827" s="2">
        <f t="shared" ref="R3827:R4081" si="110">(J3827+K3827)</f>
        <v>139</v>
      </c>
    </row>
    <row r="3828" spans="1:18" ht="14.25" customHeight="1">
      <c r="A3828" s="2">
        <v>754064</v>
      </c>
      <c r="B3828" s="2" t="s">
        <v>39</v>
      </c>
      <c r="C3828" s="2" t="s">
        <v>37</v>
      </c>
      <c r="D3828" s="2" t="s">
        <v>41</v>
      </c>
      <c r="E3828" s="2" t="s">
        <v>44</v>
      </c>
      <c r="F3828" s="2" t="s">
        <v>34</v>
      </c>
      <c r="G3828" s="4">
        <v>43537.498541666668</v>
      </c>
      <c r="H3828" s="4">
        <v>43542.498541666668</v>
      </c>
      <c r="I3828" s="4">
        <v>43540.498541666668</v>
      </c>
      <c r="J3828" s="2">
        <v>85</v>
      </c>
      <c r="K3828" s="2">
        <v>89</v>
      </c>
      <c r="L3828" s="2" t="str">
        <f t="shared" si="105"/>
        <v>Mumbai</v>
      </c>
      <c r="M3828" s="2" t="str">
        <f t="shared" si="106"/>
        <v>Delhi-Mumbai</v>
      </c>
      <c r="N3828" s="2" t="str">
        <f t="shared" ref="N3828:N4082" si="111">IF(D3828=L3828, "Local", "Outstation")</f>
        <v>Outstation</v>
      </c>
      <c r="O3828" s="2" t="str">
        <f t="shared" si="107"/>
        <v>FastWheels</v>
      </c>
      <c r="P3828" s="2">
        <f t="shared" si="108"/>
        <v>2</v>
      </c>
      <c r="Q3828" s="2">
        <f t="shared" si="109"/>
        <v>5</v>
      </c>
      <c r="R3828" s="2">
        <f t="shared" si="110"/>
        <v>174</v>
      </c>
    </row>
    <row r="3829" spans="1:18" ht="14.25" customHeight="1">
      <c r="A3829" s="2">
        <v>435119</v>
      </c>
      <c r="B3829" s="2" t="s">
        <v>48</v>
      </c>
      <c r="C3829" s="2" t="s">
        <v>37</v>
      </c>
      <c r="D3829" s="2" t="s">
        <v>32</v>
      </c>
      <c r="E3829" s="2" t="s">
        <v>33</v>
      </c>
      <c r="F3829" s="2" t="s">
        <v>34</v>
      </c>
      <c r="G3829" s="4">
        <v>43537.499976851854</v>
      </c>
      <c r="H3829" s="4">
        <v>43540.499976851854</v>
      </c>
      <c r="I3829" s="4">
        <v>43544.499976851854</v>
      </c>
      <c r="J3829" s="2">
        <v>25</v>
      </c>
      <c r="K3829" s="2">
        <v>108</v>
      </c>
      <c r="L3829" s="2" t="str">
        <f t="shared" si="105"/>
        <v>Mumbai</v>
      </c>
      <c r="M3829" s="2" t="str">
        <f t="shared" si="106"/>
        <v>Bangalore-Mumbai</v>
      </c>
      <c r="N3829" s="2" t="str">
        <f t="shared" si="111"/>
        <v>Outstation</v>
      </c>
      <c r="O3829" s="2" t="str">
        <f t="shared" si="107"/>
        <v>Ship2Home</v>
      </c>
      <c r="P3829" s="2">
        <f t="shared" si="108"/>
        <v>-4</v>
      </c>
      <c r="Q3829" s="2">
        <f t="shared" si="109"/>
        <v>3</v>
      </c>
      <c r="R3829" s="2">
        <f t="shared" si="110"/>
        <v>133</v>
      </c>
    </row>
    <row r="3830" spans="1:18" ht="14.25" customHeight="1">
      <c r="A3830" s="2">
        <v>769943</v>
      </c>
      <c r="B3830" s="2" t="s">
        <v>46</v>
      </c>
      <c r="C3830" s="2" t="s">
        <v>45</v>
      </c>
      <c r="D3830" s="2" t="s">
        <v>32</v>
      </c>
      <c r="E3830" s="2" t="s">
        <v>33</v>
      </c>
      <c r="F3830" s="2" t="s">
        <v>34</v>
      </c>
      <c r="G3830" s="4">
        <v>43537.50037037037</v>
      </c>
      <c r="H3830" s="4">
        <v>43539.50037037037</v>
      </c>
      <c r="I3830" s="4">
        <v>43544.50037037037</v>
      </c>
      <c r="J3830" s="2">
        <v>48</v>
      </c>
      <c r="K3830" s="2">
        <v>125</v>
      </c>
      <c r="L3830" s="2" t="str">
        <f t="shared" si="105"/>
        <v>Chennai</v>
      </c>
      <c r="M3830" s="2" t="str">
        <f t="shared" si="106"/>
        <v>Bangalore-Chennai</v>
      </c>
      <c r="N3830" s="2" t="str">
        <f t="shared" si="111"/>
        <v>Outstation</v>
      </c>
      <c r="O3830" s="2" t="str">
        <f t="shared" si="107"/>
        <v>Ship2Home</v>
      </c>
      <c r="P3830" s="2">
        <f t="shared" si="108"/>
        <v>-5</v>
      </c>
      <c r="Q3830" s="2">
        <f t="shared" si="109"/>
        <v>2</v>
      </c>
      <c r="R3830" s="2">
        <f t="shared" si="110"/>
        <v>173</v>
      </c>
    </row>
    <row r="3831" spans="1:18" ht="14.25" customHeight="1">
      <c r="A3831" s="2">
        <v>945576</v>
      </c>
      <c r="B3831" s="2" t="s">
        <v>39</v>
      </c>
      <c r="C3831" s="2" t="s">
        <v>40</v>
      </c>
      <c r="D3831" s="2" t="s">
        <v>32</v>
      </c>
      <c r="E3831" s="2" t="s">
        <v>44</v>
      </c>
      <c r="F3831" s="2" t="s">
        <v>34</v>
      </c>
      <c r="G3831" s="4">
        <v>43537.508101851854</v>
      </c>
      <c r="H3831" s="4">
        <v>43542.508101851854</v>
      </c>
      <c r="I3831" s="4">
        <v>43544.508101851854</v>
      </c>
      <c r="J3831" s="2">
        <v>88</v>
      </c>
      <c r="K3831" s="2">
        <v>88</v>
      </c>
      <c r="L3831" s="2" t="str">
        <f t="shared" si="105"/>
        <v>Kolkata</v>
      </c>
      <c r="M3831" s="2" t="str">
        <f t="shared" si="106"/>
        <v>Bangalore-Kolkata</v>
      </c>
      <c r="N3831" s="2" t="str">
        <f t="shared" si="111"/>
        <v>Outstation</v>
      </c>
      <c r="O3831" s="2" t="str">
        <f t="shared" si="107"/>
        <v>FastWheels</v>
      </c>
      <c r="P3831" s="2">
        <f t="shared" si="108"/>
        <v>-2</v>
      </c>
      <c r="Q3831" s="2">
        <f t="shared" si="109"/>
        <v>5</v>
      </c>
      <c r="R3831" s="2">
        <f t="shared" si="110"/>
        <v>176</v>
      </c>
    </row>
    <row r="3832" spans="1:18" ht="14.25" customHeight="1">
      <c r="A3832" s="2">
        <v>192024</v>
      </c>
      <c r="B3832" s="2" t="s">
        <v>36</v>
      </c>
      <c r="C3832" s="2" t="s">
        <v>45</v>
      </c>
      <c r="D3832" s="2" t="s">
        <v>41</v>
      </c>
      <c r="E3832" s="2" t="s">
        <v>44</v>
      </c>
      <c r="F3832" s="2" t="s">
        <v>34</v>
      </c>
      <c r="G3832" s="4">
        <v>43537.53025462963</v>
      </c>
      <c r="H3832" s="4">
        <v>43542.53025462963</v>
      </c>
      <c r="I3832" s="4">
        <v>43541.53025462963</v>
      </c>
      <c r="J3832" s="2">
        <v>43</v>
      </c>
      <c r="K3832" s="2">
        <v>125</v>
      </c>
      <c r="L3832" s="2" t="str">
        <f t="shared" si="105"/>
        <v>Chennai</v>
      </c>
      <c r="M3832" s="2" t="str">
        <f t="shared" si="106"/>
        <v>Delhi-Chennai</v>
      </c>
      <c r="N3832" s="2" t="str">
        <f t="shared" si="111"/>
        <v>Outstation</v>
      </c>
      <c r="O3832" s="2" t="str">
        <f t="shared" si="107"/>
        <v>FastWheels</v>
      </c>
      <c r="P3832" s="2">
        <f t="shared" si="108"/>
        <v>1</v>
      </c>
      <c r="Q3832" s="2">
        <f t="shared" si="109"/>
        <v>5</v>
      </c>
      <c r="R3832" s="2">
        <f t="shared" si="110"/>
        <v>168</v>
      </c>
    </row>
    <row r="3833" spans="1:18" ht="14.25" customHeight="1">
      <c r="A3833" s="2">
        <v>572139</v>
      </c>
      <c r="B3833" s="2" t="s">
        <v>49</v>
      </c>
      <c r="C3833" s="2" t="s">
        <v>37</v>
      </c>
      <c r="D3833" s="2" t="s">
        <v>32</v>
      </c>
      <c r="E3833" s="2" t="s">
        <v>33</v>
      </c>
      <c r="F3833" s="2" t="s">
        <v>34</v>
      </c>
      <c r="G3833" s="4">
        <v>43537.53392361111</v>
      </c>
      <c r="H3833" s="4">
        <v>43540.53392361111</v>
      </c>
      <c r="I3833" s="4">
        <v>43540.53392361111</v>
      </c>
      <c r="J3833" s="2">
        <v>34</v>
      </c>
      <c r="K3833" s="2">
        <v>113</v>
      </c>
      <c r="L3833" s="2" t="str">
        <f t="shared" si="105"/>
        <v>Mumbai</v>
      </c>
      <c r="M3833" s="2" t="str">
        <f t="shared" si="106"/>
        <v>Bangalore-Mumbai</v>
      </c>
      <c r="N3833" s="2" t="str">
        <f t="shared" si="111"/>
        <v>Outstation</v>
      </c>
      <c r="O3833" s="2" t="str">
        <f t="shared" si="107"/>
        <v>Ship2Home</v>
      </c>
      <c r="P3833" s="2">
        <f t="shared" si="108"/>
        <v>0</v>
      </c>
      <c r="Q3833" s="2">
        <f t="shared" si="109"/>
        <v>3</v>
      </c>
      <c r="R3833" s="2">
        <f t="shared" si="110"/>
        <v>147</v>
      </c>
    </row>
    <row r="3834" spans="1:18" ht="14.25" customHeight="1">
      <c r="A3834" s="2">
        <v>896986</v>
      </c>
      <c r="B3834" s="2" t="s">
        <v>36</v>
      </c>
      <c r="C3834" s="2" t="s">
        <v>45</v>
      </c>
      <c r="D3834" s="2" t="s">
        <v>41</v>
      </c>
      <c r="E3834" s="2" t="s">
        <v>44</v>
      </c>
      <c r="F3834" s="2" t="s">
        <v>34</v>
      </c>
      <c r="G3834" s="4">
        <v>43537.53396990741</v>
      </c>
      <c r="H3834" s="4">
        <v>43545.53396990741</v>
      </c>
      <c r="I3834" s="4">
        <v>43541.53396990741</v>
      </c>
      <c r="J3834" s="2">
        <v>71</v>
      </c>
      <c r="K3834" s="2">
        <v>106</v>
      </c>
      <c r="L3834" s="2" t="str">
        <f t="shared" si="105"/>
        <v>Chennai</v>
      </c>
      <c r="M3834" s="2" t="str">
        <f t="shared" si="106"/>
        <v>Delhi-Chennai</v>
      </c>
      <c r="N3834" s="2" t="str">
        <f t="shared" si="111"/>
        <v>Outstation</v>
      </c>
      <c r="O3834" s="2" t="str">
        <f t="shared" si="107"/>
        <v>FastWheels</v>
      </c>
      <c r="P3834" s="2">
        <f t="shared" si="108"/>
        <v>4</v>
      </c>
      <c r="Q3834" s="2">
        <f t="shared" si="109"/>
        <v>8</v>
      </c>
      <c r="R3834" s="2">
        <f t="shared" si="110"/>
        <v>177</v>
      </c>
    </row>
    <row r="3835" spans="1:18" ht="14.25" customHeight="1">
      <c r="A3835" s="2">
        <v>603677</v>
      </c>
      <c r="B3835" s="2" t="s">
        <v>39</v>
      </c>
      <c r="C3835" s="2" t="s">
        <v>31</v>
      </c>
      <c r="D3835" s="2" t="s">
        <v>32</v>
      </c>
      <c r="E3835" s="2" t="s">
        <v>33</v>
      </c>
      <c r="F3835" s="2" t="s">
        <v>34</v>
      </c>
      <c r="G3835" s="4">
        <v>43537.539236111108</v>
      </c>
      <c r="H3835" s="4">
        <v>43543.539236111108</v>
      </c>
      <c r="I3835" s="4">
        <v>43544.539236111108</v>
      </c>
      <c r="J3835" s="2">
        <v>43</v>
      </c>
      <c r="K3835" s="2">
        <v>121</v>
      </c>
      <c r="L3835" s="2" t="str">
        <f t="shared" si="105"/>
        <v>Delhi</v>
      </c>
      <c r="M3835" s="2" t="str">
        <f t="shared" si="106"/>
        <v>Bangalore-Delhi</v>
      </c>
      <c r="N3835" s="2" t="str">
        <f t="shared" si="111"/>
        <v>Outstation</v>
      </c>
      <c r="O3835" s="2" t="str">
        <f t="shared" si="107"/>
        <v>Ship2Home</v>
      </c>
      <c r="P3835" s="2">
        <f t="shared" si="108"/>
        <v>-1</v>
      </c>
      <c r="Q3835" s="2">
        <f t="shared" si="109"/>
        <v>6</v>
      </c>
      <c r="R3835" s="2">
        <f t="shared" si="110"/>
        <v>164</v>
      </c>
    </row>
    <row r="3836" spans="1:18" ht="14.25" customHeight="1">
      <c r="A3836" s="2">
        <v>86944</v>
      </c>
      <c r="B3836" s="2" t="s">
        <v>48</v>
      </c>
      <c r="C3836" s="2" t="s">
        <v>45</v>
      </c>
      <c r="D3836" s="2" t="s">
        <v>32</v>
      </c>
      <c r="E3836" s="2" t="s">
        <v>44</v>
      </c>
      <c r="F3836" s="2" t="s">
        <v>34</v>
      </c>
      <c r="G3836" s="4">
        <v>43537.542800925927</v>
      </c>
      <c r="H3836" s="4">
        <v>43542.542800925927</v>
      </c>
      <c r="I3836" s="4">
        <v>43543.542800925927</v>
      </c>
      <c r="J3836" s="2">
        <v>50</v>
      </c>
      <c r="K3836" s="2">
        <v>122</v>
      </c>
      <c r="L3836" s="2" t="str">
        <f t="shared" si="105"/>
        <v>Chennai</v>
      </c>
      <c r="M3836" s="2" t="str">
        <f t="shared" si="106"/>
        <v>Bangalore-Chennai</v>
      </c>
      <c r="N3836" s="2" t="str">
        <f t="shared" si="111"/>
        <v>Outstation</v>
      </c>
      <c r="O3836" s="2" t="str">
        <f t="shared" si="107"/>
        <v>FastWheels</v>
      </c>
      <c r="P3836" s="2">
        <f t="shared" si="108"/>
        <v>-1</v>
      </c>
      <c r="Q3836" s="2">
        <f t="shared" si="109"/>
        <v>5</v>
      </c>
      <c r="R3836" s="2">
        <f t="shared" si="110"/>
        <v>172</v>
      </c>
    </row>
    <row r="3837" spans="1:18" ht="14.25" customHeight="1">
      <c r="A3837" s="2">
        <v>840142</v>
      </c>
      <c r="B3837" s="2" t="s">
        <v>30</v>
      </c>
      <c r="C3837" s="2" t="s">
        <v>37</v>
      </c>
      <c r="D3837" s="2" t="s">
        <v>41</v>
      </c>
      <c r="E3837" s="2" t="s">
        <v>38</v>
      </c>
      <c r="F3837" s="2" t="s">
        <v>34</v>
      </c>
      <c r="G3837" s="4">
        <v>43537.54351851852</v>
      </c>
      <c r="H3837" s="4">
        <v>43546.54351851852</v>
      </c>
      <c r="I3837" s="4">
        <v>43540.54351851852</v>
      </c>
      <c r="J3837" s="2">
        <v>46</v>
      </c>
      <c r="K3837" s="2">
        <v>110</v>
      </c>
      <c r="L3837" s="2" t="str">
        <f t="shared" si="105"/>
        <v>Mumbai</v>
      </c>
      <c r="M3837" s="2" t="str">
        <f t="shared" si="106"/>
        <v>Delhi-Mumbai</v>
      </c>
      <c r="N3837" s="2" t="str">
        <f t="shared" si="111"/>
        <v>Outstation</v>
      </c>
      <c r="O3837" s="2" t="str">
        <f t="shared" si="107"/>
        <v>Ship2Home</v>
      </c>
      <c r="P3837" s="2">
        <f t="shared" si="108"/>
        <v>6</v>
      </c>
      <c r="Q3837" s="2">
        <f t="shared" si="109"/>
        <v>9</v>
      </c>
      <c r="R3837" s="2">
        <f t="shared" si="110"/>
        <v>156</v>
      </c>
    </row>
    <row r="3838" spans="1:18" ht="14.25" customHeight="1">
      <c r="A3838" s="2">
        <v>450796</v>
      </c>
      <c r="B3838" s="2" t="s">
        <v>39</v>
      </c>
      <c r="C3838" s="2" t="s">
        <v>31</v>
      </c>
      <c r="D3838" s="2" t="s">
        <v>41</v>
      </c>
      <c r="E3838" s="2" t="s">
        <v>44</v>
      </c>
      <c r="F3838" s="2" t="s">
        <v>34</v>
      </c>
      <c r="G3838" s="4">
        <v>43537.552708333336</v>
      </c>
      <c r="H3838" s="4">
        <v>43542.552708333336</v>
      </c>
      <c r="I3838" s="4">
        <v>43541.552708333336</v>
      </c>
      <c r="J3838" s="2">
        <v>0</v>
      </c>
      <c r="K3838" s="2">
        <v>127</v>
      </c>
      <c r="L3838" s="2" t="str">
        <f t="shared" si="105"/>
        <v>Delhi</v>
      </c>
      <c r="M3838" s="2" t="str">
        <f t="shared" si="106"/>
        <v>Delhi-Delhi</v>
      </c>
      <c r="N3838" s="2" t="str">
        <f t="shared" si="111"/>
        <v>Local</v>
      </c>
      <c r="O3838" s="2" t="str">
        <f t="shared" si="107"/>
        <v>FastWheels</v>
      </c>
      <c r="P3838" s="2">
        <f t="shared" si="108"/>
        <v>1</v>
      </c>
      <c r="Q3838" s="2">
        <f t="shared" si="109"/>
        <v>5</v>
      </c>
      <c r="R3838" s="2">
        <f t="shared" si="110"/>
        <v>127</v>
      </c>
    </row>
    <row r="3839" spans="1:18" ht="14.25" customHeight="1">
      <c r="A3839" s="2">
        <v>922697</v>
      </c>
      <c r="B3839" s="2" t="s">
        <v>30</v>
      </c>
      <c r="C3839" s="2" t="s">
        <v>43</v>
      </c>
      <c r="D3839" s="2" t="s">
        <v>32</v>
      </c>
      <c r="E3839" s="2" t="s">
        <v>33</v>
      </c>
      <c r="F3839" s="2" t="s">
        <v>34</v>
      </c>
      <c r="G3839" s="4">
        <v>43537.557083333333</v>
      </c>
      <c r="H3839" s="4">
        <v>43542.557083333333</v>
      </c>
      <c r="I3839" s="4">
        <v>43543.557083333333</v>
      </c>
      <c r="J3839" s="2">
        <v>0</v>
      </c>
      <c r="K3839" s="2">
        <v>122</v>
      </c>
      <c r="L3839" s="2" t="str">
        <f t="shared" si="105"/>
        <v>Bangalore</v>
      </c>
      <c r="M3839" s="2" t="str">
        <f t="shared" si="106"/>
        <v>Bangalore-Bangalore</v>
      </c>
      <c r="N3839" s="2" t="str">
        <f t="shared" si="111"/>
        <v>Local</v>
      </c>
      <c r="O3839" s="2" t="str">
        <f t="shared" si="107"/>
        <v>Ship2Home</v>
      </c>
      <c r="P3839" s="2">
        <f t="shared" si="108"/>
        <v>-1</v>
      </c>
      <c r="Q3839" s="2">
        <f t="shared" si="109"/>
        <v>5</v>
      </c>
      <c r="R3839" s="2">
        <f t="shared" si="110"/>
        <v>122</v>
      </c>
    </row>
    <row r="3840" spans="1:18" ht="14.25" customHeight="1">
      <c r="A3840" s="2">
        <v>978578</v>
      </c>
      <c r="B3840" s="2" t="s">
        <v>30</v>
      </c>
      <c r="C3840" s="2" t="s">
        <v>37</v>
      </c>
      <c r="D3840" s="2" t="s">
        <v>41</v>
      </c>
      <c r="E3840" s="2" t="s">
        <v>38</v>
      </c>
      <c r="F3840" s="2" t="s">
        <v>34</v>
      </c>
      <c r="G3840" s="4">
        <v>43537.564583333333</v>
      </c>
      <c r="H3840" s="4">
        <v>43541.564583333333</v>
      </c>
      <c r="I3840" s="4">
        <v>43541.564583333333</v>
      </c>
      <c r="J3840" s="2">
        <v>29</v>
      </c>
      <c r="K3840" s="2">
        <v>110</v>
      </c>
      <c r="L3840" s="2" t="str">
        <f t="shared" si="105"/>
        <v>Mumbai</v>
      </c>
      <c r="M3840" s="2" t="str">
        <f t="shared" si="106"/>
        <v>Delhi-Mumbai</v>
      </c>
      <c r="N3840" s="2" t="str">
        <f t="shared" si="111"/>
        <v>Outstation</v>
      </c>
      <c r="O3840" s="2" t="str">
        <f t="shared" si="107"/>
        <v>Ship2Home</v>
      </c>
      <c r="P3840" s="2">
        <f t="shared" si="108"/>
        <v>0</v>
      </c>
      <c r="Q3840" s="2">
        <f t="shared" si="109"/>
        <v>4</v>
      </c>
      <c r="R3840" s="2">
        <f t="shared" si="110"/>
        <v>139</v>
      </c>
    </row>
    <row r="3841" spans="1:18" ht="14.25" customHeight="1">
      <c r="A3841" s="2">
        <v>692217</v>
      </c>
      <c r="B3841" s="2" t="s">
        <v>39</v>
      </c>
      <c r="C3841" s="2" t="s">
        <v>31</v>
      </c>
      <c r="D3841" s="2" t="s">
        <v>32</v>
      </c>
      <c r="E3841" s="2" t="s">
        <v>33</v>
      </c>
      <c r="F3841" s="2" t="s">
        <v>34</v>
      </c>
      <c r="G3841" s="4">
        <v>43537.564629629633</v>
      </c>
      <c r="H3841" s="4">
        <v>43544.564629629633</v>
      </c>
      <c r="I3841" s="4">
        <v>43542.564629629633</v>
      </c>
      <c r="J3841" s="2">
        <v>28</v>
      </c>
      <c r="K3841" s="2">
        <v>128</v>
      </c>
      <c r="L3841" s="2" t="str">
        <f t="shared" si="105"/>
        <v>Delhi</v>
      </c>
      <c r="M3841" s="2" t="str">
        <f t="shared" si="106"/>
        <v>Bangalore-Delhi</v>
      </c>
      <c r="N3841" s="2" t="str">
        <f t="shared" si="111"/>
        <v>Outstation</v>
      </c>
      <c r="O3841" s="2" t="str">
        <f t="shared" si="107"/>
        <v>Ship2Home</v>
      </c>
      <c r="P3841" s="2">
        <f t="shared" si="108"/>
        <v>2</v>
      </c>
      <c r="Q3841" s="2">
        <f t="shared" si="109"/>
        <v>7</v>
      </c>
      <c r="R3841" s="2">
        <f t="shared" si="110"/>
        <v>156</v>
      </c>
    </row>
    <row r="3842" spans="1:18" ht="14.25" customHeight="1">
      <c r="A3842" s="2">
        <v>177100</v>
      </c>
      <c r="B3842" s="2" t="s">
        <v>39</v>
      </c>
      <c r="C3842" s="2" t="s">
        <v>43</v>
      </c>
      <c r="D3842" s="2" t="s">
        <v>41</v>
      </c>
      <c r="E3842" s="2" t="s">
        <v>44</v>
      </c>
      <c r="F3842" s="2" t="s">
        <v>34</v>
      </c>
      <c r="G3842" s="4">
        <v>43537.565300925926</v>
      </c>
      <c r="H3842" s="4">
        <v>43539.565300925926</v>
      </c>
      <c r="I3842" s="4">
        <v>43544.565300925926</v>
      </c>
      <c r="J3842" s="2">
        <v>47</v>
      </c>
      <c r="K3842" s="2">
        <v>127</v>
      </c>
      <c r="L3842" s="2" t="str">
        <f t="shared" si="105"/>
        <v>Bangalore</v>
      </c>
      <c r="M3842" s="2" t="str">
        <f t="shared" si="106"/>
        <v>Delhi-Bangalore</v>
      </c>
      <c r="N3842" s="2" t="str">
        <f t="shared" si="111"/>
        <v>Outstation</v>
      </c>
      <c r="O3842" s="2" t="str">
        <f t="shared" si="107"/>
        <v>FastWheels</v>
      </c>
      <c r="P3842" s="2">
        <f t="shared" si="108"/>
        <v>-5</v>
      </c>
      <c r="Q3842" s="2">
        <f t="shared" si="109"/>
        <v>2</v>
      </c>
      <c r="R3842" s="2">
        <f t="shared" si="110"/>
        <v>174</v>
      </c>
    </row>
    <row r="3843" spans="1:18" ht="14.25" customHeight="1">
      <c r="A3843" s="2">
        <v>759880</v>
      </c>
      <c r="B3843" s="2" t="s">
        <v>39</v>
      </c>
      <c r="C3843" s="2" t="s">
        <v>37</v>
      </c>
      <c r="D3843" s="2" t="s">
        <v>32</v>
      </c>
      <c r="E3843" s="2" t="s">
        <v>44</v>
      </c>
      <c r="F3843" s="2" t="s">
        <v>34</v>
      </c>
      <c r="G3843" s="4">
        <v>43537.567476851851</v>
      </c>
      <c r="H3843" s="4">
        <v>43539.567476851851</v>
      </c>
      <c r="I3843" s="4">
        <v>43544.567476851851</v>
      </c>
      <c r="J3843" s="2">
        <v>83</v>
      </c>
      <c r="K3843" s="2">
        <v>89</v>
      </c>
      <c r="L3843" s="2" t="str">
        <f t="shared" si="105"/>
        <v>Mumbai</v>
      </c>
      <c r="M3843" s="2" t="str">
        <f t="shared" si="106"/>
        <v>Bangalore-Mumbai</v>
      </c>
      <c r="N3843" s="2" t="str">
        <f t="shared" si="111"/>
        <v>Outstation</v>
      </c>
      <c r="O3843" s="2" t="str">
        <f t="shared" si="107"/>
        <v>FastWheels</v>
      </c>
      <c r="P3843" s="2">
        <f t="shared" si="108"/>
        <v>-5</v>
      </c>
      <c r="Q3843" s="2">
        <f t="shared" si="109"/>
        <v>2</v>
      </c>
      <c r="R3843" s="2">
        <f t="shared" si="110"/>
        <v>172</v>
      </c>
    </row>
    <row r="3844" spans="1:18" ht="14.25" customHeight="1">
      <c r="A3844" s="2">
        <v>660461</v>
      </c>
      <c r="B3844" s="2" t="s">
        <v>46</v>
      </c>
      <c r="C3844" s="2" t="s">
        <v>37</v>
      </c>
      <c r="D3844" s="2" t="s">
        <v>41</v>
      </c>
      <c r="E3844" s="2" t="s">
        <v>33</v>
      </c>
      <c r="F3844" s="2" t="s">
        <v>34</v>
      </c>
      <c r="G3844" s="4">
        <v>43537.571388888886</v>
      </c>
      <c r="H3844" s="4">
        <v>43545.571388888886</v>
      </c>
      <c r="I3844" s="4">
        <v>43541.571388888886</v>
      </c>
      <c r="J3844" s="2">
        <v>45</v>
      </c>
      <c r="K3844" s="2">
        <v>105</v>
      </c>
      <c r="L3844" s="2" t="str">
        <f t="shared" si="105"/>
        <v>Mumbai</v>
      </c>
      <c r="M3844" s="2" t="str">
        <f t="shared" si="106"/>
        <v>Delhi-Mumbai</v>
      </c>
      <c r="N3844" s="2" t="str">
        <f t="shared" si="111"/>
        <v>Outstation</v>
      </c>
      <c r="O3844" s="2" t="str">
        <f t="shared" si="107"/>
        <v>Ship2Home</v>
      </c>
      <c r="P3844" s="2">
        <f t="shared" si="108"/>
        <v>4</v>
      </c>
      <c r="Q3844" s="2">
        <f t="shared" si="109"/>
        <v>8</v>
      </c>
      <c r="R3844" s="2">
        <f t="shared" si="110"/>
        <v>150</v>
      </c>
    </row>
    <row r="3845" spans="1:18" ht="14.25" customHeight="1">
      <c r="A3845" s="2">
        <v>357309</v>
      </c>
      <c r="B3845" s="2" t="s">
        <v>47</v>
      </c>
      <c r="C3845" s="2" t="s">
        <v>31</v>
      </c>
      <c r="D3845" s="2" t="s">
        <v>41</v>
      </c>
      <c r="E3845" s="2" t="s">
        <v>33</v>
      </c>
      <c r="F3845" s="2" t="s">
        <v>34</v>
      </c>
      <c r="G3845" s="4">
        <v>43537.574247685188</v>
      </c>
      <c r="H3845" s="4">
        <v>43543.574247685188</v>
      </c>
      <c r="I3845" s="4">
        <v>43544.574247685188</v>
      </c>
      <c r="J3845" s="2">
        <v>0</v>
      </c>
      <c r="K3845" s="2">
        <v>128</v>
      </c>
      <c r="L3845" s="2" t="str">
        <f t="shared" si="105"/>
        <v>Delhi</v>
      </c>
      <c r="M3845" s="2" t="str">
        <f t="shared" si="106"/>
        <v>Delhi-Delhi</v>
      </c>
      <c r="N3845" s="2" t="str">
        <f t="shared" si="111"/>
        <v>Local</v>
      </c>
      <c r="O3845" s="2" t="str">
        <f t="shared" si="107"/>
        <v>Ship2Home</v>
      </c>
      <c r="P3845" s="2">
        <f t="shared" si="108"/>
        <v>-1</v>
      </c>
      <c r="Q3845" s="2">
        <f t="shared" si="109"/>
        <v>6</v>
      </c>
      <c r="R3845" s="2">
        <f t="shared" si="110"/>
        <v>128</v>
      </c>
    </row>
    <row r="3846" spans="1:18" ht="14.25" customHeight="1">
      <c r="A3846" s="2">
        <v>265920</v>
      </c>
      <c r="B3846" s="2" t="s">
        <v>39</v>
      </c>
      <c r="C3846" s="2" t="s">
        <v>43</v>
      </c>
      <c r="D3846" s="2" t="s">
        <v>41</v>
      </c>
      <c r="E3846" s="2" t="s">
        <v>44</v>
      </c>
      <c r="F3846" s="2" t="s">
        <v>34</v>
      </c>
      <c r="G3846" s="4">
        <v>43537.574282407404</v>
      </c>
      <c r="H3846" s="4">
        <v>43540.574282407404</v>
      </c>
      <c r="I3846" s="4">
        <v>43544.574282407404</v>
      </c>
      <c r="J3846" s="2">
        <v>27</v>
      </c>
      <c r="K3846" s="2">
        <v>121</v>
      </c>
      <c r="L3846" s="2" t="str">
        <f t="shared" si="105"/>
        <v>Bangalore</v>
      </c>
      <c r="M3846" s="2" t="str">
        <f t="shared" si="106"/>
        <v>Delhi-Bangalore</v>
      </c>
      <c r="N3846" s="2" t="str">
        <f t="shared" si="111"/>
        <v>Outstation</v>
      </c>
      <c r="O3846" s="2" t="str">
        <f t="shared" si="107"/>
        <v>FastWheels</v>
      </c>
      <c r="P3846" s="2">
        <f t="shared" si="108"/>
        <v>-4</v>
      </c>
      <c r="Q3846" s="2">
        <f t="shared" si="109"/>
        <v>3</v>
      </c>
      <c r="R3846" s="2">
        <f t="shared" si="110"/>
        <v>148</v>
      </c>
    </row>
    <row r="3847" spans="1:18" ht="14.25" customHeight="1">
      <c r="A3847" s="2">
        <v>875847</v>
      </c>
      <c r="B3847" s="2" t="s">
        <v>39</v>
      </c>
      <c r="C3847" s="2" t="s">
        <v>37</v>
      </c>
      <c r="D3847" s="2" t="s">
        <v>41</v>
      </c>
      <c r="E3847" s="2" t="s">
        <v>33</v>
      </c>
      <c r="F3847" s="2" t="s">
        <v>34</v>
      </c>
      <c r="G3847" s="4">
        <v>43537.581030092595</v>
      </c>
      <c r="H3847" s="4">
        <v>43544.581030092595</v>
      </c>
      <c r="I3847" s="4">
        <v>43541.581030092595</v>
      </c>
      <c r="J3847" s="2">
        <v>48</v>
      </c>
      <c r="K3847" s="2">
        <v>112</v>
      </c>
      <c r="L3847" s="2" t="str">
        <f t="shared" si="105"/>
        <v>Mumbai</v>
      </c>
      <c r="M3847" s="2" t="str">
        <f t="shared" si="106"/>
        <v>Delhi-Mumbai</v>
      </c>
      <c r="N3847" s="2" t="str">
        <f t="shared" si="111"/>
        <v>Outstation</v>
      </c>
      <c r="O3847" s="2" t="str">
        <f t="shared" si="107"/>
        <v>Ship2Home</v>
      </c>
      <c r="P3847" s="2">
        <f t="shared" si="108"/>
        <v>3</v>
      </c>
      <c r="Q3847" s="2">
        <f t="shared" si="109"/>
        <v>7</v>
      </c>
      <c r="R3847" s="2">
        <f t="shared" si="110"/>
        <v>160</v>
      </c>
    </row>
    <row r="3848" spans="1:18" ht="14.25" customHeight="1">
      <c r="A3848" s="2">
        <v>778219</v>
      </c>
      <c r="B3848" s="2" t="s">
        <v>36</v>
      </c>
      <c r="C3848" s="2" t="s">
        <v>31</v>
      </c>
      <c r="D3848" s="2" t="s">
        <v>41</v>
      </c>
      <c r="E3848" s="2" t="s">
        <v>44</v>
      </c>
      <c r="F3848" s="2" t="s">
        <v>34</v>
      </c>
      <c r="G3848" s="4">
        <v>43537.581377314818</v>
      </c>
      <c r="H3848" s="4">
        <v>43537.581377314818</v>
      </c>
      <c r="I3848" s="4">
        <v>43544.581377314818</v>
      </c>
      <c r="J3848" s="2">
        <v>0</v>
      </c>
      <c r="K3848" s="2">
        <v>101</v>
      </c>
      <c r="L3848" s="2" t="str">
        <f t="shared" si="105"/>
        <v>Delhi</v>
      </c>
      <c r="M3848" s="2" t="str">
        <f t="shared" si="106"/>
        <v>Delhi-Delhi</v>
      </c>
      <c r="N3848" s="2" t="str">
        <f t="shared" si="111"/>
        <v>Local</v>
      </c>
      <c r="O3848" s="2" t="str">
        <f t="shared" si="107"/>
        <v>FastWheels</v>
      </c>
      <c r="P3848" s="2">
        <f t="shared" si="108"/>
        <v>-7</v>
      </c>
      <c r="Q3848" s="2">
        <f t="shared" si="109"/>
        <v>0</v>
      </c>
      <c r="R3848" s="2">
        <f t="shared" si="110"/>
        <v>101</v>
      </c>
    </row>
    <row r="3849" spans="1:18" ht="14.25" customHeight="1">
      <c r="A3849" s="2">
        <v>752663</v>
      </c>
      <c r="B3849" s="2" t="s">
        <v>48</v>
      </c>
      <c r="C3849" s="2" t="s">
        <v>37</v>
      </c>
      <c r="D3849" s="2" t="s">
        <v>32</v>
      </c>
      <c r="E3849" s="2" t="s">
        <v>33</v>
      </c>
      <c r="F3849" s="2" t="s">
        <v>34</v>
      </c>
      <c r="G3849" s="4">
        <v>43537.581597222219</v>
      </c>
      <c r="H3849" s="4">
        <v>43543.581597222219</v>
      </c>
      <c r="I3849" s="4">
        <v>43541.581597222219</v>
      </c>
      <c r="J3849" s="2">
        <v>27</v>
      </c>
      <c r="K3849" s="2">
        <v>107</v>
      </c>
      <c r="L3849" s="2" t="str">
        <f t="shared" si="105"/>
        <v>Mumbai</v>
      </c>
      <c r="M3849" s="2" t="str">
        <f t="shared" si="106"/>
        <v>Bangalore-Mumbai</v>
      </c>
      <c r="N3849" s="2" t="str">
        <f t="shared" si="111"/>
        <v>Outstation</v>
      </c>
      <c r="O3849" s="2" t="str">
        <f t="shared" si="107"/>
        <v>Ship2Home</v>
      </c>
      <c r="P3849" s="2">
        <f t="shared" si="108"/>
        <v>2</v>
      </c>
      <c r="Q3849" s="2">
        <f t="shared" si="109"/>
        <v>6</v>
      </c>
      <c r="R3849" s="2">
        <f t="shared" si="110"/>
        <v>134</v>
      </c>
    </row>
    <row r="3850" spans="1:18" ht="14.25" customHeight="1">
      <c r="A3850" s="2">
        <v>760782</v>
      </c>
      <c r="B3850" s="2" t="s">
        <v>47</v>
      </c>
      <c r="C3850" s="2" t="s">
        <v>31</v>
      </c>
      <c r="D3850" s="2" t="s">
        <v>41</v>
      </c>
      <c r="E3850" s="2" t="s">
        <v>38</v>
      </c>
      <c r="F3850" s="2" t="s">
        <v>34</v>
      </c>
      <c r="G3850" s="4">
        <v>43537.584537037037</v>
      </c>
      <c r="H3850" s="4">
        <v>43539.584537037037</v>
      </c>
      <c r="I3850" s="4">
        <v>43543.584537037037</v>
      </c>
      <c r="J3850" s="2">
        <v>0</v>
      </c>
      <c r="K3850" s="2">
        <v>124</v>
      </c>
      <c r="L3850" s="2" t="str">
        <f t="shared" si="105"/>
        <v>Delhi</v>
      </c>
      <c r="M3850" s="2" t="str">
        <f t="shared" si="106"/>
        <v>Delhi-Delhi</v>
      </c>
      <c r="N3850" s="2" t="str">
        <f t="shared" si="111"/>
        <v>Local</v>
      </c>
      <c r="O3850" s="2" t="str">
        <f t="shared" si="107"/>
        <v>Ship2Home</v>
      </c>
      <c r="P3850" s="2">
        <f t="shared" si="108"/>
        <v>-4</v>
      </c>
      <c r="Q3850" s="2">
        <f t="shared" si="109"/>
        <v>2</v>
      </c>
      <c r="R3850" s="2">
        <f t="shared" si="110"/>
        <v>124</v>
      </c>
    </row>
    <row r="3851" spans="1:18" ht="14.25" customHeight="1">
      <c r="A3851" s="2">
        <v>65528</v>
      </c>
      <c r="B3851" s="2" t="s">
        <v>30</v>
      </c>
      <c r="C3851" s="2" t="s">
        <v>43</v>
      </c>
      <c r="D3851" s="2" t="s">
        <v>32</v>
      </c>
      <c r="E3851" s="2" t="s">
        <v>44</v>
      </c>
      <c r="F3851" s="2" t="s">
        <v>34</v>
      </c>
      <c r="G3851" s="4">
        <v>43537.587638888886</v>
      </c>
      <c r="H3851" s="4">
        <v>43539.587638888886</v>
      </c>
      <c r="I3851" s="4">
        <v>43543.587638888886</v>
      </c>
      <c r="J3851" s="2">
        <v>0</v>
      </c>
      <c r="K3851" s="2">
        <v>129</v>
      </c>
      <c r="L3851" s="2" t="str">
        <f t="shared" si="105"/>
        <v>Bangalore</v>
      </c>
      <c r="M3851" s="2" t="str">
        <f t="shared" si="106"/>
        <v>Bangalore-Bangalore</v>
      </c>
      <c r="N3851" s="2" t="str">
        <f t="shared" si="111"/>
        <v>Local</v>
      </c>
      <c r="O3851" s="2" t="str">
        <f t="shared" si="107"/>
        <v>FastWheels</v>
      </c>
      <c r="P3851" s="2">
        <f t="shared" si="108"/>
        <v>-4</v>
      </c>
      <c r="Q3851" s="2">
        <f t="shared" si="109"/>
        <v>2</v>
      </c>
      <c r="R3851" s="2">
        <f t="shared" si="110"/>
        <v>129</v>
      </c>
    </row>
    <row r="3852" spans="1:18" ht="14.25" customHeight="1">
      <c r="A3852" s="2">
        <v>705727</v>
      </c>
      <c r="B3852" s="2" t="s">
        <v>36</v>
      </c>
      <c r="C3852" s="2" t="s">
        <v>37</v>
      </c>
      <c r="D3852" s="2" t="s">
        <v>41</v>
      </c>
      <c r="E3852" s="2" t="s">
        <v>33</v>
      </c>
      <c r="F3852" s="2" t="s">
        <v>34</v>
      </c>
      <c r="G3852" s="4">
        <v>43537.588761574072</v>
      </c>
      <c r="H3852" s="4">
        <v>43545.588761574072</v>
      </c>
      <c r="I3852" s="4">
        <v>43544.588761574072</v>
      </c>
      <c r="J3852" s="2">
        <v>45</v>
      </c>
      <c r="K3852" s="2">
        <v>112</v>
      </c>
      <c r="L3852" s="2" t="str">
        <f t="shared" si="105"/>
        <v>Mumbai</v>
      </c>
      <c r="M3852" s="2" t="str">
        <f t="shared" si="106"/>
        <v>Delhi-Mumbai</v>
      </c>
      <c r="N3852" s="2" t="str">
        <f t="shared" si="111"/>
        <v>Outstation</v>
      </c>
      <c r="O3852" s="2" t="str">
        <f t="shared" si="107"/>
        <v>Ship2Home</v>
      </c>
      <c r="P3852" s="2">
        <f t="shared" si="108"/>
        <v>1</v>
      </c>
      <c r="Q3852" s="2">
        <f t="shared" si="109"/>
        <v>8</v>
      </c>
      <c r="R3852" s="2">
        <f t="shared" si="110"/>
        <v>157</v>
      </c>
    </row>
    <row r="3853" spans="1:18" ht="14.25" customHeight="1">
      <c r="A3853" s="2">
        <v>868641</v>
      </c>
      <c r="B3853" s="2" t="s">
        <v>39</v>
      </c>
      <c r="C3853" s="2" t="s">
        <v>43</v>
      </c>
      <c r="D3853" s="2" t="s">
        <v>32</v>
      </c>
      <c r="E3853" s="2" t="s">
        <v>33</v>
      </c>
      <c r="F3853" s="2" t="s">
        <v>34</v>
      </c>
      <c r="G3853" s="4">
        <v>43537.589687500003</v>
      </c>
      <c r="H3853" s="4">
        <v>43542.589687500003</v>
      </c>
      <c r="I3853" s="4">
        <v>43542.589687500003</v>
      </c>
      <c r="J3853" s="2">
        <v>0</v>
      </c>
      <c r="K3853" s="2">
        <v>125</v>
      </c>
      <c r="L3853" s="2" t="str">
        <f t="shared" si="105"/>
        <v>Bangalore</v>
      </c>
      <c r="M3853" s="2" t="str">
        <f t="shared" si="106"/>
        <v>Bangalore-Bangalore</v>
      </c>
      <c r="N3853" s="2" t="str">
        <f t="shared" si="111"/>
        <v>Local</v>
      </c>
      <c r="O3853" s="2" t="str">
        <f t="shared" si="107"/>
        <v>Ship2Home</v>
      </c>
      <c r="P3853" s="2">
        <f t="shared" si="108"/>
        <v>0</v>
      </c>
      <c r="Q3853" s="2">
        <f t="shared" si="109"/>
        <v>5</v>
      </c>
      <c r="R3853" s="2">
        <f t="shared" si="110"/>
        <v>125</v>
      </c>
    </row>
    <row r="3854" spans="1:18" ht="14.25" customHeight="1">
      <c r="A3854" s="2">
        <v>987538</v>
      </c>
      <c r="B3854" s="2" t="s">
        <v>39</v>
      </c>
      <c r="C3854" s="2" t="s">
        <v>31</v>
      </c>
      <c r="D3854" s="2" t="s">
        <v>41</v>
      </c>
      <c r="E3854" s="2" t="s">
        <v>38</v>
      </c>
      <c r="F3854" s="2" t="s">
        <v>34</v>
      </c>
      <c r="G3854" s="4">
        <v>43537.590543981481</v>
      </c>
      <c r="H3854" s="4">
        <v>43544.590543981481</v>
      </c>
      <c r="I3854" s="4">
        <v>43540.590543981481</v>
      </c>
      <c r="J3854" s="2">
        <v>0</v>
      </c>
      <c r="K3854" s="2">
        <v>130</v>
      </c>
      <c r="L3854" s="2" t="str">
        <f t="shared" si="105"/>
        <v>Delhi</v>
      </c>
      <c r="M3854" s="2" t="str">
        <f t="shared" si="106"/>
        <v>Delhi-Delhi</v>
      </c>
      <c r="N3854" s="2" t="str">
        <f t="shared" si="111"/>
        <v>Local</v>
      </c>
      <c r="O3854" s="2" t="str">
        <f t="shared" si="107"/>
        <v>Ship2Home</v>
      </c>
      <c r="P3854" s="2">
        <f t="shared" si="108"/>
        <v>4</v>
      </c>
      <c r="Q3854" s="2">
        <f t="shared" si="109"/>
        <v>7</v>
      </c>
      <c r="R3854" s="2">
        <f t="shared" si="110"/>
        <v>130</v>
      </c>
    </row>
    <row r="3855" spans="1:18" ht="14.25" customHeight="1">
      <c r="A3855" s="2">
        <v>716420</v>
      </c>
      <c r="B3855" s="2" t="s">
        <v>36</v>
      </c>
      <c r="C3855" s="2" t="s">
        <v>37</v>
      </c>
      <c r="D3855" s="2" t="s">
        <v>41</v>
      </c>
      <c r="E3855" s="2" t="s">
        <v>44</v>
      </c>
      <c r="F3855" s="2" t="s">
        <v>34</v>
      </c>
      <c r="G3855" s="4">
        <v>43537.5934837963</v>
      </c>
      <c r="H3855" s="4">
        <v>43542.5934837963</v>
      </c>
      <c r="I3855" s="4">
        <v>43540.5934837963</v>
      </c>
      <c r="J3855" s="2">
        <v>65</v>
      </c>
      <c r="K3855" s="2">
        <v>89</v>
      </c>
      <c r="L3855" s="2" t="str">
        <f t="shared" si="105"/>
        <v>Mumbai</v>
      </c>
      <c r="M3855" s="2" t="str">
        <f t="shared" si="106"/>
        <v>Delhi-Mumbai</v>
      </c>
      <c r="N3855" s="2" t="str">
        <f t="shared" si="111"/>
        <v>Outstation</v>
      </c>
      <c r="O3855" s="2" t="str">
        <f t="shared" si="107"/>
        <v>FastWheels</v>
      </c>
      <c r="P3855" s="2">
        <f t="shared" si="108"/>
        <v>2</v>
      </c>
      <c r="Q3855" s="2">
        <f t="shared" si="109"/>
        <v>5</v>
      </c>
      <c r="R3855" s="2">
        <f t="shared" si="110"/>
        <v>154</v>
      </c>
    </row>
    <row r="3856" spans="1:18" ht="14.25" customHeight="1">
      <c r="A3856" s="2">
        <v>107894</v>
      </c>
      <c r="B3856" s="2" t="s">
        <v>39</v>
      </c>
      <c r="C3856" s="2" t="s">
        <v>37</v>
      </c>
      <c r="D3856" s="2" t="s">
        <v>41</v>
      </c>
      <c r="E3856" s="2" t="s">
        <v>38</v>
      </c>
      <c r="F3856" s="2" t="s">
        <v>34</v>
      </c>
      <c r="G3856" s="4">
        <v>43537.600810185184</v>
      </c>
      <c r="H3856" s="4">
        <v>43540.600810185184</v>
      </c>
      <c r="I3856" s="4">
        <v>43540.600810185184</v>
      </c>
      <c r="J3856" s="2">
        <v>25</v>
      </c>
      <c r="K3856" s="2">
        <v>113</v>
      </c>
      <c r="L3856" s="2" t="str">
        <f t="shared" si="105"/>
        <v>Mumbai</v>
      </c>
      <c r="M3856" s="2" t="str">
        <f t="shared" si="106"/>
        <v>Delhi-Mumbai</v>
      </c>
      <c r="N3856" s="2" t="str">
        <f t="shared" si="111"/>
        <v>Outstation</v>
      </c>
      <c r="O3856" s="2" t="str">
        <f t="shared" si="107"/>
        <v>Ship2Home</v>
      </c>
      <c r="P3856" s="2">
        <f t="shared" si="108"/>
        <v>0</v>
      </c>
      <c r="Q3856" s="2">
        <f t="shared" si="109"/>
        <v>3</v>
      </c>
      <c r="R3856" s="2">
        <f t="shared" si="110"/>
        <v>138</v>
      </c>
    </row>
    <row r="3857" spans="1:18" ht="14.25" customHeight="1">
      <c r="A3857" s="2">
        <v>186824</v>
      </c>
      <c r="B3857" s="2" t="s">
        <v>36</v>
      </c>
      <c r="C3857" s="2" t="s">
        <v>31</v>
      </c>
      <c r="D3857" s="2" t="s">
        <v>41</v>
      </c>
      <c r="E3857" s="2" t="s">
        <v>44</v>
      </c>
      <c r="F3857" s="2" t="s">
        <v>34</v>
      </c>
      <c r="G3857" s="4">
        <v>43537.610231481478</v>
      </c>
      <c r="H3857" s="4">
        <v>43538.610231481478</v>
      </c>
      <c r="I3857" s="4">
        <v>43544.610231481478</v>
      </c>
      <c r="J3857" s="2">
        <v>0</v>
      </c>
      <c r="K3857" s="2">
        <v>126</v>
      </c>
      <c r="L3857" s="2" t="str">
        <f t="shared" si="105"/>
        <v>Delhi</v>
      </c>
      <c r="M3857" s="2" t="str">
        <f t="shared" si="106"/>
        <v>Delhi-Delhi</v>
      </c>
      <c r="N3857" s="2" t="str">
        <f t="shared" si="111"/>
        <v>Local</v>
      </c>
      <c r="O3857" s="2" t="str">
        <f t="shared" si="107"/>
        <v>FastWheels</v>
      </c>
      <c r="P3857" s="2">
        <f t="shared" si="108"/>
        <v>-6</v>
      </c>
      <c r="Q3857" s="2">
        <f t="shared" si="109"/>
        <v>1</v>
      </c>
      <c r="R3857" s="2">
        <f t="shared" si="110"/>
        <v>126</v>
      </c>
    </row>
    <row r="3858" spans="1:18" ht="14.25" customHeight="1">
      <c r="A3858" s="2">
        <v>558124</v>
      </c>
      <c r="B3858" s="2" t="s">
        <v>39</v>
      </c>
      <c r="C3858" s="2" t="s">
        <v>45</v>
      </c>
      <c r="D3858" s="2" t="s">
        <v>32</v>
      </c>
      <c r="E3858" s="2" t="s">
        <v>44</v>
      </c>
      <c r="F3858" s="2" t="s">
        <v>34</v>
      </c>
      <c r="G3858" s="4">
        <v>43537.623206018521</v>
      </c>
      <c r="H3858" s="4">
        <v>43546.623206018521</v>
      </c>
      <c r="I3858" s="4">
        <v>43543.623206018521</v>
      </c>
      <c r="J3858" s="2">
        <v>32</v>
      </c>
      <c r="K3858" s="2">
        <v>121</v>
      </c>
      <c r="L3858" s="2" t="str">
        <f t="shared" si="105"/>
        <v>Chennai</v>
      </c>
      <c r="M3858" s="2" t="str">
        <f t="shared" si="106"/>
        <v>Bangalore-Chennai</v>
      </c>
      <c r="N3858" s="2" t="str">
        <f t="shared" si="111"/>
        <v>Outstation</v>
      </c>
      <c r="O3858" s="2" t="str">
        <f t="shared" si="107"/>
        <v>FastWheels</v>
      </c>
      <c r="P3858" s="2">
        <f t="shared" si="108"/>
        <v>3</v>
      </c>
      <c r="Q3858" s="2">
        <f t="shared" si="109"/>
        <v>9</v>
      </c>
      <c r="R3858" s="2">
        <f t="shared" si="110"/>
        <v>153</v>
      </c>
    </row>
    <row r="3859" spans="1:18" ht="14.25" customHeight="1">
      <c r="A3859" s="2">
        <v>229262</v>
      </c>
      <c r="B3859" s="2" t="s">
        <v>36</v>
      </c>
      <c r="C3859" s="2" t="s">
        <v>31</v>
      </c>
      <c r="D3859" s="2" t="s">
        <v>32</v>
      </c>
      <c r="E3859" s="2" t="s">
        <v>38</v>
      </c>
      <c r="F3859" s="2" t="s">
        <v>34</v>
      </c>
      <c r="G3859" s="4">
        <v>43537.623263888891</v>
      </c>
      <c r="H3859" s="4">
        <v>43544.623263888891</v>
      </c>
      <c r="I3859" s="4">
        <v>43543.623263888891</v>
      </c>
      <c r="J3859" s="2">
        <v>34</v>
      </c>
      <c r="K3859" s="2">
        <v>124</v>
      </c>
      <c r="L3859" s="2" t="str">
        <f t="shared" si="105"/>
        <v>Delhi</v>
      </c>
      <c r="M3859" s="2" t="str">
        <f t="shared" si="106"/>
        <v>Bangalore-Delhi</v>
      </c>
      <c r="N3859" s="2" t="str">
        <f t="shared" si="111"/>
        <v>Outstation</v>
      </c>
      <c r="O3859" s="2" t="str">
        <f t="shared" si="107"/>
        <v>Ship2Home</v>
      </c>
      <c r="P3859" s="2">
        <f t="shared" si="108"/>
        <v>1</v>
      </c>
      <c r="Q3859" s="2">
        <f t="shared" si="109"/>
        <v>7</v>
      </c>
      <c r="R3859" s="2">
        <f t="shared" si="110"/>
        <v>158</v>
      </c>
    </row>
    <row r="3860" spans="1:18" ht="14.25" customHeight="1">
      <c r="A3860" s="2">
        <v>351704</v>
      </c>
      <c r="B3860" s="2" t="s">
        <v>36</v>
      </c>
      <c r="C3860" s="2" t="s">
        <v>43</v>
      </c>
      <c r="D3860" s="2" t="s">
        <v>32</v>
      </c>
      <c r="E3860" s="2" t="s">
        <v>44</v>
      </c>
      <c r="F3860" s="2" t="s">
        <v>34</v>
      </c>
      <c r="G3860" s="4">
        <v>43537.625347222223</v>
      </c>
      <c r="H3860" s="4">
        <v>43537.625347222223</v>
      </c>
      <c r="I3860" s="4">
        <v>43543.625347222223</v>
      </c>
      <c r="J3860" s="2">
        <v>0</v>
      </c>
      <c r="K3860" s="2">
        <v>129</v>
      </c>
      <c r="L3860" s="2" t="str">
        <f t="shared" si="105"/>
        <v>Bangalore</v>
      </c>
      <c r="M3860" s="2" t="str">
        <f t="shared" si="106"/>
        <v>Bangalore-Bangalore</v>
      </c>
      <c r="N3860" s="2" t="str">
        <f t="shared" si="111"/>
        <v>Local</v>
      </c>
      <c r="O3860" s="2" t="str">
        <f t="shared" si="107"/>
        <v>FastWheels</v>
      </c>
      <c r="P3860" s="2">
        <f t="shared" si="108"/>
        <v>-6</v>
      </c>
      <c r="Q3860" s="2">
        <f t="shared" si="109"/>
        <v>0</v>
      </c>
      <c r="R3860" s="2">
        <f t="shared" si="110"/>
        <v>129</v>
      </c>
    </row>
    <row r="3861" spans="1:18" ht="14.25" customHeight="1">
      <c r="A3861" s="2">
        <v>990141</v>
      </c>
      <c r="B3861" s="2" t="s">
        <v>49</v>
      </c>
      <c r="C3861" s="2" t="s">
        <v>37</v>
      </c>
      <c r="D3861" s="2" t="s">
        <v>32</v>
      </c>
      <c r="E3861" s="2" t="s">
        <v>33</v>
      </c>
      <c r="F3861" s="2" t="s">
        <v>34</v>
      </c>
      <c r="G3861" s="4">
        <v>43537.632847222223</v>
      </c>
      <c r="H3861" s="4">
        <v>43541.632847222223</v>
      </c>
      <c r="I3861" s="4">
        <v>43540.632847222223</v>
      </c>
      <c r="J3861" s="2">
        <v>31</v>
      </c>
      <c r="K3861" s="2">
        <v>106</v>
      </c>
      <c r="L3861" s="2" t="str">
        <f t="shared" si="105"/>
        <v>Mumbai</v>
      </c>
      <c r="M3861" s="2" t="str">
        <f t="shared" si="106"/>
        <v>Bangalore-Mumbai</v>
      </c>
      <c r="N3861" s="2" t="str">
        <f t="shared" si="111"/>
        <v>Outstation</v>
      </c>
      <c r="O3861" s="2" t="str">
        <f t="shared" si="107"/>
        <v>Ship2Home</v>
      </c>
      <c r="P3861" s="2">
        <f t="shared" si="108"/>
        <v>1</v>
      </c>
      <c r="Q3861" s="2">
        <f t="shared" si="109"/>
        <v>4</v>
      </c>
      <c r="R3861" s="2">
        <f t="shared" si="110"/>
        <v>137</v>
      </c>
    </row>
    <row r="3862" spans="1:18" ht="14.25" customHeight="1">
      <c r="A3862" s="2">
        <v>109360</v>
      </c>
      <c r="B3862" s="2" t="s">
        <v>39</v>
      </c>
      <c r="C3862" s="2" t="s">
        <v>37</v>
      </c>
      <c r="D3862" s="2" t="s">
        <v>41</v>
      </c>
      <c r="E3862" s="2" t="s">
        <v>44</v>
      </c>
      <c r="F3862" s="2" t="s">
        <v>34</v>
      </c>
      <c r="G3862" s="4">
        <v>43537.633159722223</v>
      </c>
      <c r="H3862" s="4">
        <v>43539.633159722223</v>
      </c>
      <c r="I3862" s="4">
        <v>43542.633159722223</v>
      </c>
      <c r="J3862" s="2">
        <v>29</v>
      </c>
      <c r="K3862" s="2">
        <v>115</v>
      </c>
      <c r="L3862" s="2" t="str">
        <f t="shared" si="105"/>
        <v>Mumbai</v>
      </c>
      <c r="M3862" s="2" t="str">
        <f t="shared" si="106"/>
        <v>Delhi-Mumbai</v>
      </c>
      <c r="N3862" s="2" t="str">
        <f t="shared" si="111"/>
        <v>Outstation</v>
      </c>
      <c r="O3862" s="2" t="str">
        <f t="shared" si="107"/>
        <v>FastWheels</v>
      </c>
      <c r="P3862" s="2">
        <f t="shared" si="108"/>
        <v>-3</v>
      </c>
      <c r="Q3862" s="2">
        <f t="shared" si="109"/>
        <v>2</v>
      </c>
      <c r="R3862" s="2">
        <f t="shared" si="110"/>
        <v>144</v>
      </c>
    </row>
    <row r="3863" spans="1:18" ht="14.25" customHeight="1">
      <c r="A3863" s="2">
        <v>172901</v>
      </c>
      <c r="B3863" s="2" t="s">
        <v>39</v>
      </c>
      <c r="C3863" s="2" t="s">
        <v>37</v>
      </c>
      <c r="D3863" s="2" t="s">
        <v>32</v>
      </c>
      <c r="E3863" s="2" t="s">
        <v>33</v>
      </c>
      <c r="F3863" s="2" t="s">
        <v>34</v>
      </c>
      <c r="G3863" s="4">
        <v>43537.645312499997</v>
      </c>
      <c r="H3863" s="4">
        <v>43540.645312499997</v>
      </c>
      <c r="I3863" s="4">
        <v>43541.645312499997</v>
      </c>
      <c r="J3863" s="2">
        <v>32</v>
      </c>
      <c r="K3863" s="2">
        <v>111</v>
      </c>
      <c r="L3863" s="2" t="str">
        <f t="shared" si="105"/>
        <v>Mumbai</v>
      </c>
      <c r="M3863" s="2" t="str">
        <f t="shared" si="106"/>
        <v>Bangalore-Mumbai</v>
      </c>
      <c r="N3863" s="2" t="str">
        <f t="shared" si="111"/>
        <v>Outstation</v>
      </c>
      <c r="O3863" s="2" t="str">
        <f t="shared" si="107"/>
        <v>Ship2Home</v>
      </c>
      <c r="P3863" s="2">
        <f t="shared" si="108"/>
        <v>-1</v>
      </c>
      <c r="Q3863" s="2">
        <f t="shared" si="109"/>
        <v>3</v>
      </c>
      <c r="R3863" s="2">
        <f t="shared" si="110"/>
        <v>143</v>
      </c>
    </row>
    <row r="3864" spans="1:18" ht="14.25" customHeight="1">
      <c r="A3864" s="2">
        <v>372892</v>
      </c>
      <c r="B3864" s="2" t="s">
        <v>36</v>
      </c>
      <c r="C3864" s="2" t="s">
        <v>45</v>
      </c>
      <c r="D3864" s="2" t="s">
        <v>41</v>
      </c>
      <c r="E3864" s="2" t="s">
        <v>44</v>
      </c>
      <c r="F3864" s="2" t="s">
        <v>34</v>
      </c>
      <c r="G3864" s="4">
        <v>43537.646655092591</v>
      </c>
      <c r="H3864" s="4">
        <v>43541.646655092591</v>
      </c>
      <c r="I3864" s="4">
        <v>43541.646655092591</v>
      </c>
      <c r="J3864" s="2">
        <v>31</v>
      </c>
      <c r="K3864" s="2">
        <v>129</v>
      </c>
      <c r="L3864" s="2" t="str">
        <f t="shared" si="105"/>
        <v>Chennai</v>
      </c>
      <c r="M3864" s="2" t="str">
        <f t="shared" si="106"/>
        <v>Delhi-Chennai</v>
      </c>
      <c r="N3864" s="2" t="str">
        <f t="shared" si="111"/>
        <v>Outstation</v>
      </c>
      <c r="O3864" s="2" t="str">
        <f t="shared" si="107"/>
        <v>FastWheels</v>
      </c>
      <c r="P3864" s="2">
        <f t="shared" si="108"/>
        <v>0</v>
      </c>
      <c r="Q3864" s="2">
        <f t="shared" si="109"/>
        <v>4</v>
      </c>
      <c r="R3864" s="2">
        <f t="shared" si="110"/>
        <v>160</v>
      </c>
    </row>
    <row r="3865" spans="1:18" ht="14.25" customHeight="1">
      <c r="A3865" s="2">
        <v>466025</v>
      </c>
      <c r="B3865" s="2" t="s">
        <v>36</v>
      </c>
      <c r="C3865" s="2" t="s">
        <v>45</v>
      </c>
      <c r="D3865" s="2" t="s">
        <v>41</v>
      </c>
      <c r="E3865" s="2" t="s">
        <v>33</v>
      </c>
      <c r="F3865" s="2" t="s">
        <v>34</v>
      </c>
      <c r="G3865" s="4">
        <v>43537.648263888892</v>
      </c>
      <c r="H3865" s="4">
        <v>43541.648263888892</v>
      </c>
      <c r="I3865" s="4">
        <v>43540.648263888892</v>
      </c>
      <c r="J3865" s="2">
        <v>28</v>
      </c>
      <c r="K3865" s="2">
        <v>128</v>
      </c>
      <c r="L3865" s="2" t="str">
        <f t="shared" si="105"/>
        <v>Chennai</v>
      </c>
      <c r="M3865" s="2" t="str">
        <f t="shared" si="106"/>
        <v>Delhi-Chennai</v>
      </c>
      <c r="N3865" s="2" t="str">
        <f t="shared" si="111"/>
        <v>Outstation</v>
      </c>
      <c r="O3865" s="2" t="str">
        <f t="shared" si="107"/>
        <v>Ship2Home</v>
      </c>
      <c r="P3865" s="2">
        <f t="shared" si="108"/>
        <v>1</v>
      </c>
      <c r="Q3865" s="2">
        <f t="shared" si="109"/>
        <v>4</v>
      </c>
      <c r="R3865" s="2">
        <f t="shared" si="110"/>
        <v>156</v>
      </c>
    </row>
    <row r="3866" spans="1:18" ht="14.25" customHeight="1">
      <c r="A3866" s="2">
        <v>638085</v>
      </c>
      <c r="B3866" s="2" t="s">
        <v>30</v>
      </c>
      <c r="C3866" s="2" t="s">
        <v>31</v>
      </c>
      <c r="D3866" s="2" t="s">
        <v>32</v>
      </c>
      <c r="E3866" s="2" t="s">
        <v>33</v>
      </c>
      <c r="F3866" s="2" t="s">
        <v>34</v>
      </c>
      <c r="G3866" s="4">
        <v>43537.650046296294</v>
      </c>
      <c r="H3866" s="4">
        <v>43542.650046296294</v>
      </c>
      <c r="I3866" s="4">
        <v>43540.650046296294</v>
      </c>
      <c r="J3866" s="2">
        <v>36</v>
      </c>
      <c r="K3866" s="2">
        <v>124</v>
      </c>
      <c r="L3866" s="2" t="str">
        <f t="shared" si="105"/>
        <v>Delhi</v>
      </c>
      <c r="M3866" s="2" t="str">
        <f t="shared" si="106"/>
        <v>Bangalore-Delhi</v>
      </c>
      <c r="N3866" s="2" t="str">
        <f t="shared" si="111"/>
        <v>Outstation</v>
      </c>
      <c r="O3866" s="2" t="str">
        <f t="shared" si="107"/>
        <v>Ship2Home</v>
      </c>
      <c r="P3866" s="2">
        <f t="shared" si="108"/>
        <v>2</v>
      </c>
      <c r="Q3866" s="2">
        <f t="shared" si="109"/>
        <v>5</v>
      </c>
      <c r="R3866" s="2">
        <f t="shared" si="110"/>
        <v>160</v>
      </c>
    </row>
    <row r="3867" spans="1:18" ht="14.25" customHeight="1">
      <c r="A3867" s="2">
        <v>812771</v>
      </c>
      <c r="B3867" s="2" t="s">
        <v>46</v>
      </c>
      <c r="C3867" s="2" t="s">
        <v>37</v>
      </c>
      <c r="D3867" s="2" t="s">
        <v>41</v>
      </c>
      <c r="E3867" s="2" t="s">
        <v>44</v>
      </c>
      <c r="F3867" s="2" t="s">
        <v>34</v>
      </c>
      <c r="G3867" s="4">
        <v>43537.660243055558</v>
      </c>
      <c r="H3867" s="4">
        <v>43540.660243055558</v>
      </c>
      <c r="I3867" s="4">
        <v>43542.660243055558</v>
      </c>
      <c r="J3867" s="2">
        <v>79</v>
      </c>
      <c r="K3867" s="2">
        <v>86</v>
      </c>
      <c r="L3867" s="2" t="str">
        <f t="shared" si="105"/>
        <v>Mumbai</v>
      </c>
      <c r="M3867" s="2" t="str">
        <f t="shared" si="106"/>
        <v>Delhi-Mumbai</v>
      </c>
      <c r="N3867" s="2" t="str">
        <f t="shared" si="111"/>
        <v>Outstation</v>
      </c>
      <c r="O3867" s="2" t="str">
        <f t="shared" si="107"/>
        <v>FastWheels</v>
      </c>
      <c r="P3867" s="2">
        <f t="shared" si="108"/>
        <v>-2</v>
      </c>
      <c r="Q3867" s="2">
        <f t="shared" si="109"/>
        <v>3</v>
      </c>
      <c r="R3867" s="2">
        <f t="shared" si="110"/>
        <v>165</v>
      </c>
    </row>
    <row r="3868" spans="1:18" ht="14.25" customHeight="1">
      <c r="A3868" s="2">
        <v>37457</v>
      </c>
      <c r="B3868" s="2" t="s">
        <v>46</v>
      </c>
      <c r="C3868" s="2" t="s">
        <v>43</v>
      </c>
      <c r="D3868" s="2" t="s">
        <v>32</v>
      </c>
      <c r="E3868" s="2" t="s">
        <v>33</v>
      </c>
      <c r="F3868" s="2" t="s">
        <v>34</v>
      </c>
      <c r="G3868" s="4">
        <v>43537.660532407404</v>
      </c>
      <c r="H3868" s="4">
        <v>43541.660532407404</v>
      </c>
      <c r="I3868" s="4">
        <v>43540.660532407404</v>
      </c>
      <c r="J3868" s="2">
        <v>0</v>
      </c>
      <c r="K3868" s="2">
        <v>125</v>
      </c>
      <c r="L3868" s="2" t="str">
        <f t="shared" si="105"/>
        <v>Bangalore</v>
      </c>
      <c r="M3868" s="2" t="str">
        <f t="shared" si="106"/>
        <v>Bangalore-Bangalore</v>
      </c>
      <c r="N3868" s="2" t="str">
        <f t="shared" si="111"/>
        <v>Local</v>
      </c>
      <c r="O3868" s="2" t="str">
        <f t="shared" si="107"/>
        <v>Ship2Home</v>
      </c>
      <c r="P3868" s="2">
        <f t="shared" si="108"/>
        <v>1</v>
      </c>
      <c r="Q3868" s="2">
        <f t="shared" si="109"/>
        <v>4</v>
      </c>
      <c r="R3868" s="2">
        <f t="shared" si="110"/>
        <v>125</v>
      </c>
    </row>
    <row r="3869" spans="1:18" ht="14.25" customHeight="1">
      <c r="A3869" s="2">
        <v>905811</v>
      </c>
      <c r="B3869" s="2" t="s">
        <v>49</v>
      </c>
      <c r="C3869" s="2" t="s">
        <v>37</v>
      </c>
      <c r="D3869" s="2" t="s">
        <v>32</v>
      </c>
      <c r="E3869" s="2" t="s">
        <v>33</v>
      </c>
      <c r="F3869" s="2" t="s">
        <v>34</v>
      </c>
      <c r="G3869" s="4">
        <v>43537.660555555558</v>
      </c>
      <c r="H3869" s="4">
        <v>43543.660555555558</v>
      </c>
      <c r="I3869" s="4">
        <v>43544.660555555558</v>
      </c>
      <c r="J3869" s="2">
        <v>37</v>
      </c>
      <c r="K3869" s="2">
        <v>113</v>
      </c>
      <c r="L3869" s="2" t="str">
        <f t="shared" si="105"/>
        <v>Mumbai</v>
      </c>
      <c r="M3869" s="2" t="str">
        <f t="shared" si="106"/>
        <v>Bangalore-Mumbai</v>
      </c>
      <c r="N3869" s="2" t="str">
        <f t="shared" si="111"/>
        <v>Outstation</v>
      </c>
      <c r="O3869" s="2" t="str">
        <f t="shared" si="107"/>
        <v>Ship2Home</v>
      </c>
      <c r="P3869" s="2">
        <f t="shared" si="108"/>
        <v>-1</v>
      </c>
      <c r="Q3869" s="2">
        <f t="shared" si="109"/>
        <v>6</v>
      </c>
      <c r="R3869" s="2">
        <f t="shared" si="110"/>
        <v>150</v>
      </c>
    </row>
    <row r="3870" spans="1:18" ht="14.25" customHeight="1">
      <c r="A3870" s="2">
        <v>294359</v>
      </c>
      <c r="B3870" s="2" t="s">
        <v>47</v>
      </c>
      <c r="C3870" s="2" t="s">
        <v>40</v>
      </c>
      <c r="D3870" s="2" t="s">
        <v>32</v>
      </c>
      <c r="E3870" s="2" t="s">
        <v>44</v>
      </c>
      <c r="F3870" s="2" t="s">
        <v>34</v>
      </c>
      <c r="G3870" s="4">
        <v>43537.667592592596</v>
      </c>
      <c r="H3870" s="4">
        <v>43545.667592592596</v>
      </c>
      <c r="I3870" s="4">
        <v>43544.667592592596</v>
      </c>
      <c r="J3870" s="2">
        <v>64</v>
      </c>
      <c r="K3870" s="2">
        <v>90</v>
      </c>
      <c r="L3870" s="2" t="str">
        <f t="shared" si="105"/>
        <v>Kolkata</v>
      </c>
      <c r="M3870" s="2" t="str">
        <f t="shared" si="106"/>
        <v>Bangalore-Kolkata</v>
      </c>
      <c r="N3870" s="2" t="str">
        <f t="shared" si="111"/>
        <v>Outstation</v>
      </c>
      <c r="O3870" s="2" t="str">
        <f t="shared" si="107"/>
        <v>FastWheels</v>
      </c>
      <c r="P3870" s="2">
        <f t="shared" si="108"/>
        <v>1</v>
      </c>
      <c r="Q3870" s="2">
        <f t="shared" si="109"/>
        <v>8</v>
      </c>
      <c r="R3870" s="2">
        <f t="shared" si="110"/>
        <v>154</v>
      </c>
    </row>
    <row r="3871" spans="1:18" ht="14.25" customHeight="1">
      <c r="A3871" s="2">
        <v>263909</v>
      </c>
      <c r="B3871" s="2" t="s">
        <v>46</v>
      </c>
      <c r="C3871" s="2" t="s">
        <v>45</v>
      </c>
      <c r="D3871" s="2" t="s">
        <v>41</v>
      </c>
      <c r="E3871" s="2" t="s">
        <v>33</v>
      </c>
      <c r="F3871" s="2" t="s">
        <v>34</v>
      </c>
      <c r="G3871" s="4">
        <v>43537.671388888892</v>
      </c>
      <c r="H3871" s="4">
        <v>43542.671388888892</v>
      </c>
      <c r="I3871" s="4">
        <v>43544.671388888892</v>
      </c>
      <c r="J3871" s="2">
        <v>44</v>
      </c>
      <c r="K3871" s="2">
        <v>129</v>
      </c>
      <c r="L3871" s="2" t="str">
        <f t="shared" si="105"/>
        <v>Chennai</v>
      </c>
      <c r="M3871" s="2" t="str">
        <f t="shared" si="106"/>
        <v>Delhi-Chennai</v>
      </c>
      <c r="N3871" s="2" t="str">
        <f t="shared" si="111"/>
        <v>Outstation</v>
      </c>
      <c r="O3871" s="2" t="str">
        <f t="shared" si="107"/>
        <v>Ship2Home</v>
      </c>
      <c r="P3871" s="2">
        <f t="shared" si="108"/>
        <v>-2</v>
      </c>
      <c r="Q3871" s="2">
        <f t="shared" si="109"/>
        <v>5</v>
      </c>
      <c r="R3871" s="2">
        <f t="shared" si="110"/>
        <v>173</v>
      </c>
    </row>
    <row r="3872" spans="1:18" ht="14.25" customHeight="1">
      <c r="A3872" s="2">
        <v>128160</v>
      </c>
      <c r="B3872" s="2" t="s">
        <v>36</v>
      </c>
      <c r="C3872" s="2" t="s">
        <v>45</v>
      </c>
      <c r="D3872" s="2" t="s">
        <v>32</v>
      </c>
      <c r="E3872" s="2" t="s">
        <v>44</v>
      </c>
      <c r="F3872" s="2" t="s">
        <v>34</v>
      </c>
      <c r="G3872" s="4">
        <v>43537.671863425923</v>
      </c>
      <c r="H3872" s="4">
        <v>43541.671863425923</v>
      </c>
      <c r="I3872" s="4">
        <v>43540.671863425923</v>
      </c>
      <c r="J3872" s="2">
        <v>42</v>
      </c>
      <c r="K3872" s="2">
        <v>129</v>
      </c>
      <c r="L3872" s="2" t="str">
        <f t="shared" si="105"/>
        <v>Chennai</v>
      </c>
      <c r="M3872" s="2" t="str">
        <f t="shared" si="106"/>
        <v>Bangalore-Chennai</v>
      </c>
      <c r="N3872" s="2" t="str">
        <f t="shared" si="111"/>
        <v>Outstation</v>
      </c>
      <c r="O3872" s="2" t="str">
        <f t="shared" si="107"/>
        <v>FastWheels</v>
      </c>
      <c r="P3872" s="2">
        <f t="shared" si="108"/>
        <v>1</v>
      </c>
      <c r="Q3872" s="2">
        <f t="shared" si="109"/>
        <v>4</v>
      </c>
      <c r="R3872" s="2">
        <f t="shared" si="110"/>
        <v>171</v>
      </c>
    </row>
    <row r="3873" spans="1:18" ht="14.25" customHeight="1">
      <c r="A3873" s="2">
        <v>819966</v>
      </c>
      <c r="B3873" s="2" t="s">
        <v>39</v>
      </c>
      <c r="C3873" s="2" t="s">
        <v>31</v>
      </c>
      <c r="D3873" s="2" t="s">
        <v>32</v>
      </c>
      <c r="E3873" s="2" t="s">
        <v>38</v>
      </c>
      <c r="F3873" s="2" t="s">
        <v>34</v>
      </c>
      <c r="G3873" s="4">
        <v>43537.672071759262</v>
      </c>
      <c r="H3873" s="4">
        <v>43544.672071759262</v>
      </c>
      <c r="I3873" s="4">
        <v>43543.672071759262</v>
      </c>
      <c r="J3873" s="2">
        <v>49</v>
      </c>
      <c r="K3873" s="2">
        <v>124</v>
      </c>
      <c r="L3873" s="2" t="str">
        <f t="shared" si="105"/>
        <v>Delhi</v>
      </c>
      <c r="M3873" s="2" t="str">
        <f t="shared" si="106"/>
        <v>Bangalore-Delhi</v>
      </c>
      <c r="N3873" s="2" t="str">
        <f t="shared" si="111"/>
        <v>Outstation</v>
      </c>
      <c r="O3873" s="2" t="str">
        <f t="shared" si="107"/>
        <v>Ship2Home</v>
      </c>
      <c r="P3873" s="2">
        <f t="shared" si="108"/>
        <v>1</v>
      </c>
      <c r="Q3873" s="2">
        <f t="shared" si="109"/>
        <v>7</v>
      </c>
      <c r="R3873" s="2">
        <f t="shared" si="110"/>
        <v>173</v>
      </c>
    </row>
    <row r="3874" spans="1:18" ht="14.25" customHeight="1">
      <c r="A3874" s="2">
        <v>390801</v>
      </c>
      <c r="B3874" s="2" t="s">
        <v>30</v>
      </c>
      <c r="C3874" s="2" t="s">
        <v>37</v>
      </c>
      <c r="D3874" s="2" t="s">
        <v>41</v>
      </c>
      <c r="E3874" s="2" t="s">
        <v>33</v>
      </c>
      <c r="F3874" s="2" t="s">
        <v>34</v>
      </c>
      <c r="G3874" s="4">
        <v>43537.672118055554</v>
      </c>
      <c r="H3874" s="4">
        <v>43546.672118055554</v>
      </c>
      <c r="I3874" s="4">
        <v>43540.672118055554</v>
      </c>
      <c r="J3874" s="2">
        <v>29</v>
      </c>
      <c r="K3874" s="2">
        <v>112</v>
      </c>
      <c r="L3874" s="2" t="str">
        <f t="shared" si="105"/>
        <v>Mumbai</v>
      </c>
      <c r="M3874" s="2" t="str">
        <f t="shared" si="106"/>
        <v>Delhi-Mumbai</v>
      </c>
      <c r="N3874" s="2" t="str">
        <f t="shared" si="111"/>
        <v>Outstation</v>
      </c>
      <c r="O3874" s="2" t="str">
        <f t="shared" si="107"/>
        <v>Ship2Home</v>
      </c>
      <c r="P3874" s="2">
        <f t="shared" si="108"/>
        <v>6</v>
      </c>
      <c r="Q3874" s="2">
        <f t="shared" si="109"/>
        <v>9</v>
      </c>
      <c r="R3874" s="2">
        <f t="shared" si="110"/>
        <v>141</v>
      </c>
    </row>
    <row r="3875" spans="1:18" ht="14.25" customHeight="1">
      <c r="A3875" s="2">
        <v>756597</v>
      </c>
      <c r="B3875" s="2" t="s">
        <v>36</v>
      </c>
      <c r="C3875" s="2" t="s">
        <v>37</v>
      </c>
      <c r="D3875" s="2" t="s">
        <v>32</v>
      </c>
      <c r="E3875" s="2" t="s">
        <v>33</v>
      </c>
      <c r="F3875" s="2" t="s">
        <v>34</v>
      </c>
      <c r="G3875" s="4">
        <v>43537.67224537037</v>
      </c>
      <c r="H3875" s="4">
        <v>43544.67224537037</v>
      </c>
      <c r="I3875" s="4">
        <v>43542.67224537037</v>
      </c>
      <c r="J3875" s="2">
        <v>27</v>
      </c>
      <c r="K3875" s="2">
        <v>106</v>
      </c>
      <c r="L3875" s="2" t="str">
        <f t="shared" si="105"/>
        <v>Mumbai</v>
      </c>
      <c r="M3875" s="2" t="str">
        <f t="shared" si="106"/>
        <v>Bangalore-Mumbai</v>
      </c>
      <c r="N3875" s="2" t="str">
        <f t="shared" si="111"/>
        <v>Outstation</v>
      </c>
      <c r="O3875" s="2" t="str">
        <f t="shared" si="107"/>
        <v>Ship2Home</v>
      </c>
      <c r="P3875" s="2">
        <f t="shared" si="108"/>
        <v>2</v>
      </c>
      <c r="Q3875" s="2">
        <f t="shared" si="109"/>
        <v>7</v>
      </c>
      <c r="R3875" s="2">
        <f t="shared" si="110"/>
        <v>133</v>
      </c>
    </row>
    <row r="3876" spans="1:18" ht="14.25" customHeight="1">
      <c r="A3876" s="2">
        <v>583638</v>
      </c>
      <c r="B3876" s="2" t="s">
        <v>30</v>
      </c>
      <c r="C3876" s="2" t="s">
        <v>45</v>
      </c>
      <c r="D3876" s="2" t="s">
        <v>41</v>
      </c>
      <c r="E3876" s="2" t="s">
        <v>38</v>
      </c>
      <c r="F3876" s="2" t="s">
        <v>34</v>
      </c>
      <c r="G3876" s="4">
        <v>43537.674571759257</v>
      </c>
      <c r="H3876" s="4">
        <v>43544.674571759257</v>
      </c>
      <c r="I3876" s="4">
        <v>43542.674571759257</v>
      </c>
      <c r="J3876" s="2">
        <v>35</v>
      </c>
      <c r="K3876" s="2">
        <v>124</v>
      </c>
      <c r="L3876" s="2" t="str">
        <f t="shared" si="105"/>
        <v>Chennai</v>
      </c>
      <c r="M3876" s="2" t="str">
        <f t="shared" si="106"/>
        <v>Delhi-Chennai</v>
      </c>
      <c r="N3876" s="2" t="str">
        <f t="shared" si="111"/>
        <v>Outstation</v>
      </c>
      <c r="O3876" s="2" t="str">
        <f t="shared" si="107"/>
        <v>Ship2Home</v>
      </c>
      <c r="P3876" s="2">
        <f t="shared" si="108"/>
        <v>2</v>
      </c>
      <c r="Q3876" s="2">
        <f t="shared" si="109"/>
        <v>7</v>
      </c>
      <c r="R3876" s="2">
        <f t="shared" si="110"/>
        <v>159</v>
      </c>
    </row>
    <row r="3877" spans="1:18" ht="14.25" customHeight="1">
      <c r="A3877" s="2">
        <v>52636</v>
      </c>
      <c r="B3877" s="2" t="s">
        <v>39</v>
      </c>
      <c r="C3877" s="2" t="s">
        <v>40</v>
      </c>
      <c r="D3877" s="2" t="s">
        <v>32</v>
      </c>
      <c r="E3877" s="2" t="s">
        <v>44</v>
      </c>
      <c r="F3877" s="2" t="s">
        <v>34</v>
      </c>
      <c r="G3877" s="4">
        <v>43537.675150462965</v>
      </c>
      <c r="H3877" s="4">
        <v>43544.675150462965</v>
      </c>
      <c r="I3877" s="4">
        <v>43544.675150462965</v>
      </c>
      <c r="J3877" s="2">
        <v>40</v>
      </c>
      <c r="K3877" s="2">
        <v>115</v>
      </c>
      <c r="L3877" s="2" t="str">
        <f t="shared" si="105"/>
        <v>Kolkata</v>
      </c>
      <c r="M3877" s="2" t="str">
        <f t="shared" si="106"/>
        <v>Bangalore-Kolkata</v>
      </c>
      <c r="N3877" s="2" t="str">
        <f t="shared" si="111"/>
        <v>Outstation</v>
      </c>
      <c r="O3877" s="2" t="str">
        <f t="shared" si="107"/>
        <v>FastWheels</v>
      </c>
      <c r="P3877" s="2">
        <f t="shared" si="108"/>
        <v>0</v>
      </c>
      <c r="Q3877" s="2">
        <f t="shared" si="109"/>
        <v>7</v>
      </c>
      <c r="R3877" s="2">
        <f t="shared" si="110"/>
        <v>155</v>
      </c>
    </row>
    <row r="3878" spans="1:18" ht="14.25" customHeight="1">
      <c r="A3878" s="2">
        <v>289191</v>
      </c>
      <c r="B3878" s="2" t="s">
        <v>30</v>
      </c>
      <c r="C3878" s="2" t="s">
        <v>43</v>
      </c>
      <c r="D3878" s="2" t="s">
        <v>41</v>
      </c>
      <c r="E3878" s="2" t="s">
        <v>44</v>
      </c>
      <c r="F3878" s="2" t="s">
        <v>34</v>
      </c>
      <c r="G3878" s="4">
        <v>43537.675659722219</v>
      </c>
      <c r="H3878" s="4">
        <v>43543.675659722219</v>
      </c>
      <c r="I3878" s="4">
        <v>43541.675659722219</v>
      </c>
      <c r="J3878" s="2">
        <v>73</v>
      </c>
      <c r="K3878" s="2">
        <v>109</v>
      </c>
      <c r="L3878" s="2" t="str">
        <f t="shared" si="105"/>
        <v>Bangalore</v>
      </c>
      <c r="M3878" s="2" t="str">
        <f t="shared" si="106"/>
        <v>Delhi-Bangalore</v>
      </c>
      <c r="N3878" s="2" t="str">
        <f t="shared" si="111"/>
        <v>Outstation</v>
      </c>
      <c r="O3878" s="2" t="str">
        <f t="shared" si="107"/>
        <v>FastWheels</v>
      </c>
      <c r="P3878" s="2">
        <f t="shared" si="108"/>
        <v>2</v>
      </c>
      <c r="Q3878" s="2">
        <f t="shared" si="109"/>
        <v>6</v>
      </c>
      <c r="R3878" s="2">
        <f t="shared" si="110"/>
        <v>182</v>
      </c>
    </row>
    <row r="3879" spans="1:18" ht="14.25" customHeight="1">
      <c r="A3879" s="2">
        <v>908487</v>
      </c>
      <c r="B3879" s="2" t="s">
        <v>49</v>
      </c>
      <c r="C3879" s="2" t="s">
        <v>43</v>
      </c>
      <c r="D3879" s="2" t="s">
        <v>41</v>
      </c>
      <c r="E3879" s="2" t="s">
        <v>33</v>
      </c>
      <c r="F3879" s="2" t="s">
        <v>34</v>
      </c>
      <c r="G3879" s="4">
        <v>43537.68068287037</v>
      </c>
      <c r="H3879" s="4">
        <v>43542.68068287037</v>
      </c>
      <c r="I3879" s="4">
        <v>43541.68068287037</v>
      </c>
      <c r="J3879" s="2">
        <v>33</v>
      </c>
      <c r="K3879" s="2">
        <v>123</v>
      </c>
      <c r="L3879" s="2" t="str">
        <f t="shared" si="105"/>
        <v>Bangalore</v>
      </c>
      <c r="M3879" s="2" t="str">
        <f t="shared" si="106"/>
        <v>Delhi-Bangalore</v>
      </c>
      <c r="N3879" s="2" t="str">
        <f t="shared" si="111"/>
        <v>Outstation</v>
      </c>
      <c r="O3879" s="2" t="str">
        <f t="shared" si="107"/>
        <v>Ship2Home</v>
      </c>
      <c r="P3879" s="2">
        <f t="shared" si="108"/>
        <v>1</v>
      </c>
      <c r="Q3879" s="2">
        <f t="shared" si="109"/>
        <v>5</v>
      </c>
      <c r="R3879" s="2">
        <f t="shared" si="110"/>
        <v>156</v>
      </c>
    </row>
    <row r="3880" spans="1:18" ht="14.25" customHeight="1">
      <c r="A3880" s="2">
        <v>427137</v>
      </c>
      <c r="B3880" s="2" t="s">
        <v>30</v>
      </c>
      <c r="C3880" s="2" t="s">
        <v>37</v>
      </c>
      <c r="D3880" s="2" t="s">
        <v>32</v>
      </c>
      <c r="E3880" s="2" t="s">
        <v>33</v>
      </c>
      <c r="F3880" s="2" t="s">
        <v>34</v>
      </c>
      <c r="G3880" s="4">
        <v>43537.681134259263</v>
      </c>
      <c r="H3880" s="4">
        <v>43545.681134259263</v>
      </c>
      <c r="I3880" s="4">
        <v>43542.681134259263</v>
      </c>
      <c r="J3880" s="2">
        <v>39</v>
      </c>
      <c r="K3880" s="2">
        <v>108</v>
      </c>
      <c r="L3880" s="2" t="str">
        <f t="shared" si="105"/>
        <v>Mumbai</v>
      </c>
      <c r="M3880" s="2" t="str">
        <f t="shared" si="106"/>
        <v>Bangalore-Mumbai</v>
      </c>
      <c r="N3880" s="2" t="str">
        <f t="shared" si="111"/>
        <v>Outstation</v>
      </c>
      <c r="O3880" s="2" t="str">
        <f t="shared" si="107"/>
        <v>Ship2Home</v>
      </c>
      <c r="P3880" s="2">
        <f t="shared" si="108"/>
        <v>3</v>
      </c>
      <c r="Q3880" s="2">
        <f t="shared" si="109"/>
        <v>8</v>
      </c>
      <c r="R3880" s="2">
        <f t="shared" si="110"/>
        <v>147</v>
      </c>
    </row>
    <row r="3881" spans="1:18" ht="14.25" customHeight="1">
      <c r="A3881" s="2">
        <v>912261</v>
      </c>
      <c r="B3881" s="2" t="s">
        <v>39</v>
      </c>
      <c r="C3881" s="2" t="s">
        <v>31</v>
      </c>
      <c r="D3881" s="2" t="s">
        <v>41</v>
      </c>
      <c r="E3881" s="2" t="s">
        <v>44</v>
      </c>
      <c r="F3881" s="2" t="s">
        <v>34</v>
      </c>
      <c r="G3881" s="4">
        <v>43537.68178240741</v>
      </c>
      <c r="H3881" s="4">
        <v>43540.68178240741</v>
      </c>
      <c r="I3881" s="4">
        <v>43544.68178240741</v>
      </c>
      <c r="J3881" s="2">
        <v>0</v>
      </c>
      <c r="K3881" s="2">
        <v>103</v>
      </c>
      <c r="L3881" s="2" t="str">
        <f t="shared" si="105"/>
        <v>Delhi</v>
      </c>
      <c r="M3881" s="2" t="str">
        <f t="shared" si="106"/>
        <v>Delhi-Delhi</v>
      </c>
      <c r="N3881" s="2" t="str">
        <f t="shared" si="111"/>
        <v>Local</v>
      </c>
      <c r="O3881" s="2" t="str">
        <f t="shared" si="107"/>
        <v>FastWheels</v>
      </c>
      <c r="P3881" s="2">
        <f t="shared" si="108"/>
        <v>-4</v>
      </c>
      <c r="Q3881" s="2">
        <f t="shared" si="109"/>
        <v>3</v>
      </c>
      <c r="R3881" s="2">
        <f t="shared" si="110"/>
        <v>103</v>
      </c>
    </row>
    <row r="3882" spans="1:18" ht="14.25" customHeight="1">
      <c r="A3882" s="2">
        <v>779548</v>
      </c>
      <c r="B3882" s="2" t="s">
        <v>39</v>
      </c>
      <c r="C3882" s="2" t="s">
        <v>43</v>
      </c>
      <c r="D3882" s="2" t="s">
        <v>41</v>
      </c>
      <c r="E3882" s="2" t="s">
        <v>44</v>
      </c>
      <c r="F3882" s="2" t="s">
        <v>34</v>
      </c>
      <c r="G3882" s="4">
        <v>43537.68787037037</v>
      </c>
      <c r="H3882" s="4">
        <v>43539.68787037037</v>
      </c>
      <c r="I3882" s="4">
        <v>43544.68787037037</v>
      </c>
      <c r="J3882" s="2">
        <v>38</v>
      </c>
      <c r="K3882" s="2">
        <v>126</v>
      </c>
      <c r="L3882" s="2" t="str">
        <f t="shared" si="105"/>
        <v>Bangalore</v>
      </c>
      <c r="M3882" s="2" t="str">
        <f t="shared" si="106"/>
        <v>Delhi-Bangalore</v>
      </c>
      <c r="N3882" s="2" t="str">
        <f t="shared" si="111"/>
        <v>Outstation</v>
      </c>
      <c r="O3882" s="2" t="str">
        <f t="shared" si="107"/>
        <v>FastWheels</v>
      </c>
      <c r="P3882" s="2">
        <f t="shared" si="108"/>
        <v>-5</v>
      </c>
      <c r="Q3882" s="2">
        <f t="shared" si="109"/>
        <v>2</v>
      </c>
      <c r="R3882" s="2">
        <f t="shared" si="110"/>
        <v>164</v>
      </c>
    </row>
    <row r="3883" spans="1:18" ht="14.25" customHeight="1">
      <c r="A3883" s="2">
        <v>765191</v>
      </c>
      <c r="B3883" s="2" t="s">
        <v>36</v>
      </c>
      <c r="C3883" s="2" t="s">
        <v>37</v>
      </c>
      <c r="D3883" s="2" t="s">
        <v>41</v>
      </c>
      <c r="E3883" s="2" t="s">
        <v>33</v>
      </c>
      <c r="F3883" s="2" t="s">
        <v>34</v>
      </c>
      <c r="G3883" s="4">
        <v>43537.688043981485</v>
      </c>
      <c r="H3883" s="4">
        <v>43541.688043981485</v>
      </c>
      <c r="I3883" s="4">
        <v>43543.688043981485</v>
      </c>
      <c r="J3883" s="2">
        <v>45</v>
      </c>
      <c r="K3883" s="2">
        <v>111</v>
      </c>
      <c r="L3883" s="2" t="str">
        <f t="shared" si="105"/>
        <v>Mumbai</v>
      </c>
      <c r="M3883" s="2" t="str">
        <f t="shared" si="106"/>
        <v>Delhi-Mumbai</v>
      </c>
      <c r="N3883" s="2" t="str">
        <f t="shared" si="111"/>
        <v>Outstation</v>
      </c>
      <c r="O3883" s="2" t="str">
        <f t="shared" si="107"/>
        <v>Ship2Home</v>
      </c>
      <c r="P3883" s="2">
        <f t="shared" si="108"/>
        <v>-2</v>
      </c>
      <c r="Q3883" s="2">
        <f t="shared" si="109"/>
        <v>4</v>
      </c>
      <c r="R3883" s="2">
        <f t="shared" si="110"/>
        <v>156</v>
      </c>
    </row>
    <row r="3884" spans="1:18" ht="14.25" customHeight="1">
      <c r="A3884" s="2">
        <v>921686</v>
      </c>
      <c r="B3884" s="2" t="s">
        <v>39</v>
      </c>
      <c r="C3884" s="2" t="s">
        <v>37</v>
      </c>
      <c r="D3884" s="2" t="s">
        <v>41</v>
      </c>
      <c r="E3884" s="2" t="s">
        <v>38</v>
      </c>
      <c r="F3884" s="2" t="s">
        <v>34</v>
      </c>
      <c r="G3884" s="4">
        <v>43537.693437499998</v>
      </c>
      <c r="H3884" s="4">
        <v>43546.693437499998</v>
      </c>
      <c r="I3884" s="4">
        <v>43541.693437499998</v>
      </c>
      <c r="J3884" s="2">
        <v>25</v>
      </c>
      <c r="K3884" s="2">
        <v>111</v>
      </c>
      <c r="L3884" s="2" t="str">
        <f t="shared" si="105"/>
        <v>Mumbai</v>
      </c>
      <c r="M3884" s="2" t="str">
        <f t="shared" si="106"/>
        <v>Delhi-Mumbai</v>
      </c>
      <c r="N3884" s="2" t="str">
        <f t="shared" si="111"/>
        <v>Outstation</v>
      </c>
      <c r="O3884" s="2" t="str">
        <f t="shared" si="107"/>
        <v>Ship2Home</v>
      </c>
      <c r="P3884" s="2">
        <f t="shared" si="108"/>
        <v>5</v>
      </c>
      <c r="Q3884" s="2">
        <f t="shared" si="109"/>
        <v>9</v>
      </c>
      <c r="R3884" s="2">
        <f t="shared" si="110"/>
        <v>136</v>
      </c>
    </row>
    <row r="3885" spans="1:18" ht="14.25" customHeight="1">
      <c r="A3885" s="2">
        <v>200574</v>
      </c>
      <c r="B3885" s="2" t="s">
        <v>39</v>
      </c>
      <c r="C3885" s="2" t="s">
        <v>43</v>
      </c>
      <c r="D3885" s="2" t="s">
        <v>41</v>
      </c>
      <c r="E3885" s="2" t="s">
        <v>38</v>
      </c>
      <c r="F3885" s="2" t="s">
        <v>34</v>
      </c>
      <c r="G3885" s="4">
        <v>43537.69427083333</v>
      </c>
      <c r="H3885" s="4">
        <v>43544.69427083333</v>
      </c>
      <c r="I3885" s="4">
        <v>43544.69427083333</v>
      </c>
      <c r="J3885" s="2">
        <v>47</v>
      </c>
      <c r="K3885" s="2">
        <v>124</v>
      </c>
      <c r="L3885" s="2" t="str">
        <f t="shared" si="105"/>
        <v>Bangalore</v>
      </c>
      <c r="M3885" s="2" t="str">
        <f t="shared" si="106"/>
        <v>Delhi-Bangalore</v>
      </c>
      <c r="N3885" s="2" t="str">
        <f t="shared" si="111"/>
        <v>Outstation</v>
      </c>
      <c r="O3885" s="2" t="str">
        <f t="shared" si="107"/>
        <v>Ship2Home</v>
      </c>
      <c r="P3885" s="2">
        <f t="shared" si="108"/>
        <v>0</v>
      </c>
      <c r="Q3885" s="2">
        <f t="shared" si="109"/>
        <v>7</v>
      </c>
      <c r="R3885" s="2">
        <f t="shared" si="110"/>
        <v>171</v>
      </c>
    </row>
    <row r="3886" spans="1:18" ht="14.25" customHeight="1">
      <c r="A3886" s="2">
        <v>645308</v>
      </c>
      <c r="B3886" s="2" t="s">
        <v>36</v>
      </c>
      <c r="C3886" s="2" t="s">
        <v>40</v>
      </c>
      <c r="D3886" s="2" t="s">
        <v>41</v>
      </c>
      <c r="E3886" s="2" t="s">
        <v>44</v>
      </c>
      <c r="F3886" s="2" t="s">
        <v>34</v>
      </c>
      <c r="G3886" s="4">
        <v>43537.705150462964</v>
      </c>
      <c r="H3886" s="4">
        <v>43546.705150462964</v>
      </c>
      <c r="I3886" s="4">
        <v>43540.705150462964</v>
      </c>
      <c r="J3886" s="2">
        <v>49</v>
      </c>
      <c r="K3886" s="2">
        <v>109</v>
      </c>
      <c r="L3886" s="2" t="str">
        <f t="shared" si="105"/>
        <v>Kolkata</v>
      </c>
      <c r="M3886" s="2" t="str">
        <f t="shared" si="106"/>
        <v>Delhi-Kolkata</v>
      </c>
      <c r="N3886" s="2" t="str">
        <f t="shared" si="111"/>
        <v>Outstation</v>
      </c>
      <c r="O3886" s="2" t="str">
        <f t="shared" si="107"/>
        <v>FastWheels</v>
      </c>
      <c r="P3886" s="2">
        <f t="shared" si="108"/>
        <v>6</v>
      </c>
      <c r="Q3886" s="2">
        <f t="shared" si="109"/>
        <v>9</v>
      </c>
      <c r="R3886" s="2">
        <f t="shared" si="110"/>
        <v>158</v>
      </c>
    </row>
    <row r="3887" spans="1:18" ht="14.25" customHeight="1">
      <c r="A3887" s="2">
        <v>220747</v>
      </c>
      <c r="B3887" s="2" t="s">
        <v>36</v>
      </c>
      <c r="C3887" s="2" t="s">
        <v>45</v>
      </c>
      <c r="D3887" s="2" t="s">
        <v>41</v>
      </c>
      <c r="E3887" s="2" t="s">
        <v>44</v>
      </c>
      <c r="F3887" s="2" t="s">
        <v>34</v>
      </c>
      <c r="G3887" s="4">
        <v>43537.705740740741</v>
      </c>
      <c r="H3887" s="4">
        <v>43545.705740740741</v>
      </c>
      <c r="I3887" s="4">
        <v>43544.705740740741</v>
      </c>
      <c r="J3887" s="2">
        <v>69</v>
      </c>
      <c r="K3887" s="2">
        <v>109</v>
      </c>
      <c r="L3887" s="2" t="str">
        <f t="shared" si="105"/>
        <v>Chennai</v>
      </c>
      <c r="M3887" s="2" t="str">
        <f t="shared" si="106"/>
        <v>Delhi-Chennai</v>
      </c>
      <c r="N3887" s="2" t="str">
        <f t="shared" si="111"/>
        <v>Outstation</v>
      </c>
      <c r="O3887" s="2" t="str">
        <f t="shared" si="107"/>
        <v>FastWheels</v>
      </c>
      <c r="P3887" s="2">
        <f t="shared" si="108"/>
        <v>1</v>
      </c>
      <c r="Q3887" s="2">
        <f t="shared" si="109"/>
        <v>8</v>
      </c>
      <c r="R3887" s="2">
        <f t="shared" si="110"/>
        <v>178</v>
      </c>
    </row>
    <row r="3888" spans="1:18" ht="14.25" customHeight="1">
      <c r="A3888" s="2">
        <v>200130</v>
      </c>
      <c r="B3888" s="2" t="s">
        <v>30</v>
      </c>
      <c r="C3888" s="2" t="s">
        <v>43</v>
      </c>
      <c r="D3888" s="2" t="s">
        <v>41</v>
      </c>
      <c r="E3888" s="2" t="s">
        <v>38</v>
      </c>
      <c r="F3888" s="2" t="s">
        <v>34</v>
      </c>
      <c r="G3888" s="4">
        <v>43537.707361111112</v>
      </c>
      <c r="H3888" s="4">
        <v>43546.707361111112</v>
      </c>
      <c r="I3888" s="4">
        <v>43540.707361111112</v>
      </c>
      <c r="J3888" s="2">
        <v>38</v>
      </c>
      <c r="K3888" s="2">
        <v>129</v>
      </c>
      <c r="L3888" s="2" t="str">
        <f t="shared" si="105"/>
        <v>Bangalore</v>
      </c>
      <c r="M3888" s="2" t="str">
        <f t="shared" si="106"/>
        <v>Delhi-Bangalore</v>
      </c>
      <c r="N3888" s="2" t="str">
        <f t="shared" si="111"/>
        <v>Outstation</v>
      </c>
      <c r="O3888" s="2" t="str">
        <f t="shared" si="107"/>
        <v>Ship2Home</v>
      </c>
      <c r="P3888" s="2">
        <f t="shared" si="108"/>
        <v>6</v>
      </c>
      <c r="Q3888" s="2">
        <f t="shared" si="109"/>
        <v>9</v>
      </c>
      <c r="R3888" s="2">
        <f t="shared" si="110"/>
        <v>167</v>
      </c>
    </row>
    <row r="3889" spans="1:18" ht="14.25" customHeight="1">
      <c r="A3889" s="2">
        <v>836177</v>
      </c>
      <c r="B3889" s="2" t="s">
        <v>30</v>
      </c>
      <c r="C3889" s="2" t="s">
        <v>31</v>
      </c>
      <c r="D3889" s="2" t="s">
        <v>41</v>
      </c>
      <c r="E3889" s="2" t="s">
        <v>33</v>
      </c>
      <c r="F3889" s="2" t="s">
        <v>34</v>
      </c>
      <c r="G3889" s="4">
        <v>43537.711817129632</v>
      </c>
      <c r="H3889" s="4">
        <v>43540.711817129632</v>
      </c>
      <c r="I3889" s="4">
        <v>43540.711817129632</v>
      </c>
      <c r="J3889" s="2">
        <v>0</v>
      </c>
      <c r="K3889" s="2">
        <v>129</v>
      </c>
      <c r="L3889" s="2" t="str">
        <f t="shared" si="105"/>
        <v>Delhi</v>
      </c>
      <c r="M3889" s="2" t="str">
        <f t="shared" si="106"/>
        <v>Delhi-Delhi</v>
      </c>
      <c r="N3889" s="2" t="str">
        <f t="shared" si="111"/>
        <v>Local</v>
      </c>
      <c r="O3889" s="2" t="str">
        <f t="shared" si="107"/>
        <v>Ship2Home</v>
      </c>
      <c r="P3889" s="2">
        <f t="shared" si="108"/>
        <v>0</v>
      </c>
      <c r="Q3889" s="2">
        <f t="shared" si="109"/>
        <v>3</v>
      </c>
      <c r="R3889" s="2">
        <f t="shared" si="110"/>
        <v>129</v>
      </c>
    </row>
    <row r="3890" spans="1:18" ht="14.25" customHeight="1">
      <c r="A3890" s="2">
        <v>309094</v>
      </c>
      <c r="B3890" s="2" t="s">
        <v>36</v>
      </c>
      <c r="C3890" s="2" t="s">
        <v>40</v>
      </c>
      <c r="D3890" s="2" t="s">
        <v>41</v>
      </c>
      <c r="E3890" s="2" t="s">
        <v>38</v>
      </c>
      <c r="F3890" s="2" t="s">
        <v>34</v>
      </c>
      <c r="G3890" s="4">
        <v>43537.712395833332</v>
      </c>
      <c r="H3890" s="4">
        <v>43543.712395833332</v>
      </c>
      <c r="I3890" s="4">
        <v>43541.712395833332</v>
      </c>
      <c r="J3890" s="2">
        <v>44</v>
      </c>
      <c r="K3890" s="2">
        <v>114</v>
      </c>
      <c r="L3890" s="2" t="str">
        <f t="shared" si="105"/>
        <v>Kolkata</v>
      </c>
      <c r="M3890" s="2" t="str">
        <f t="shared" si="106"/>
        <v>Delhi-Kolkata</v>
      </c>
      <c r="N3890" s="2" t="str">
        <f t="shared" si="111"/>
        <v>Outstation</v>
      </c>
      <c r="O3890" s="2" t="str">
        <f t="shared" si="107"/>
        <v>Ship2Home</v>
      </c>
      <c r="P3890" s="2">
        <f t="shared" si="108"/>
        <v>2</v>
      </c>
      <c r="Q3890" s="2">
        <f t="shared" si="109"/>
        <v>6</v>
      </c>
      <c r="R3890" s="2">
        <f t="shared" si="110"/>
        <v>158</v>
      </c>
    </row>
    <row r="3891" spans="1:18" ht="14.25" customHeight="1">
      <c r="A3891" s="2">
        <v>140731</v>
      </c>
      <c r="B3891" s="2" t="s">
        <v>46</v>
      </c>
      <c r="C3891" s="2" t="s">
        <v>37</v>
      </c>
      <c r="D3891" s="2" t="s">
        <v>41</v>
      </c>
      <c r="E3891" s="2" t="s">
        <v>44</v>
      </c>
      <c r="F3891" s="2" t="s">
        <v>34</v>
      </c>
      <c r="G3891" s="4">
        <v>43537.716851851852</v>
      </c>
      <c r="H3891" s="4">
        <v>43543.716851851852</v>
      </c>
      <c r="I3891" s="4">
        <v>43540.716851851852</v>
      </c>
      <c r="J3891" s="2">
        <v>82</v>
      </c>
      <c r="K3891" s="2">
        <v>93</v>
      </c>
      <c r="L3891" s="2" t="str">
        <f t="shared" si="105"/>
        <v>Mumbai</v>
      </c>
      <c r="M3891" s="2" t="str">
        <f t="shared" si="106"/>
        <v>Delhi-Mumbai</v>
      </c>
      <c r="N3891" s="2" t="str">
        <f t="shared" si="111"/>
        <v>Outstation</v>
      </c>
      <c r="O3891" s="2" t="str">
        <f t="shared" si="107"/>
        <v>FastWheels</v>
      </c>
      <c r="P3891" s="2">
        <f t="shared" si="108"/>
        <v>3</v>
      </c>
      <c r="Q3891" s="2">
        <f t="shared" si="109"/>
        <v>6</v>
      </c>
      <c r="R3891" s="2">
        <f t="shared" si="110"/>
        <v>175</v>
      </c>
    </row>
    <row r="3892" spans="1:18" ht="14.25" customHeight="1">
      <c r="A3892" s="2">
        <v>748191</v>
      </c>
      <c r="B3892" s="2" t="s">
        <v>47</v>
      </c>
      <c r="C3892" s="2" t="s">
        <v>43</v>
      </c>
      <c r="D3892" s="2" t="s">
        <v>41</v>
      </c>
      <c r="E3892" s="2" t="s">
        <v>33</v>
      </c>
      <c r="F3892" s="2" t="s">
        <v>34</v>
      </c>
      <c r="G3892" s="4">
        <v>43537.720370370371</v>
      </c>
      <c r="H3892" s="4">
        <v>43542.720370370371</v>
      </c>
      <c r="I3892" s="4">
        <v>43542.720370370371</v>
      </c>
      <c r="J3892" s="2">
        <v>26</v>
      </c>
      <c r="K3892" s="2">
        <v>128</v>
      </c>
      <c r="L3892" s="2" t="str">
        <f t="shared" si="105"/>
        <v>Bangalore</v>
      </c>
      <c r="M3892" s="2" t="str">
        <f t="shared" si="106"/>
        <v>Delhi-Bangalore</v>
      </c>
      <c r="N3892" s="2" t="str">
        <f t="shared" si="111"/>
        <v>Outstation</v>
      </c>
      <c r="O3892" s="2" t="str">
        <f t="shared" si="107"/>
        <v>Ship2Home</v>
      </c>
      <c r="P3892" s="2">
        <f t="shared" si="108"/>
        <v>0</v>
      </c>
      <c r="Q3892" s="2">
        <f t="shared" si="109"/>
        <v>5</v>
      </c>
      <c r="R3892" s="2">
        <f t="shared" si="110"/>
        <v>154</v>
      </c>
    </row>
    <row r="3893" spans="1:18" ht="14.25" customHeight="1">
      <c r="A3893" s="2">
        <v>309739</v>
      </c>
      <c r="B3893" s="2" t="s">
        <v>46</v>
      </c>
      <c r="C3893" s="2" t="s">
        <v>40</v>
      </c>
      <c r="D3893" s="2" t="s">
        <v>41</v>
      </c>
      <c r="E3893" s="2" t="s">
        <v>33</v>
      </c>
      <c r="F3893" s="2" t="s">
        <v>34</v>
      </c>
      <c r="G3893" s="4">
        <v>43537.723900462966</v>
      </c>
      <c r="H3893" s="4">
        <v>43540.723900462966</v>
      </c>
      <c r="I3893" s="4">
        <v>43542.723900462966</v>
      </c>
      <c r="J3893" s="2">
        <v>49</v>
      </c>
      <c r="K3893" s="2">
        <v>113</v>
      </c>
      <c r="L3893" s="2" t="str">
        <f t="shared" si="105"/>
        <v>Kolkata</v>
      </c>
      <c r="M3893" s="2" t="str">
        <f t="shared" si="106"/>
        <v>Delhi-Kolkata</v>
      </c>
      <c r="N3893" s="2" t="str">
        <f t="shared" si="111"/>
        <v>Outstation</v>
      </c>
      <c r="O3893" s="2" t="str">
        <f t="shared" si="107"/>
        <v>Ship2Home</v>
      </c>
      <c r="P3893" s="2">
        <f t="shared" si="108"/>
        <v>-2</v>
      </c>
      <c r="Q3893" s="2">
        <f t="shared" si="109"/>
        <v>3</v>
      </c>
      <c r="R3893" s="2">
        <f t="shared" si="110"/>
        <v>162</v>
      </c>
    </row>
    <row r="3894" spans="1:18" ht="14.25" customHeight="1">
      <c r="A3894" s="2">
        <v>26000</v>
      </c>
      <c r="B3894" s="2" t="s">
        <v>42</v>
      </c>
      <c r="C3894" s="2" t="s">
        <v>37</v>
      </c>
      <c r="D3894" s="2" t="s">
        <v>32</v>
      </c>
      <c r="E3894" s="2" t="s">
        <v>44</v>
      </c>
      <c r="F3894" s="2" t="s">
        <v>34</v>
      </c>
      <c r="G3894" s="4">
        <v>43537.724317129629</v>
      </c>
      <c r="H3894" s="4">
        <v>43540.724317129629</v>
      </c>
      <c r="I3894" s="4">
        <v>43540.724317129629</v>
      </c>
      <c r="J3894" s="2">
        <v>84</v>
      </c>
      <c r="K3894" s="2">
        <v>88</v>
      </c>
      <c r="L3894" s="2" t="str">
        <f t="shared" si="105"/>
        <v>Mumbai</v>
      </c>
      <c r="M3894" s="2" t="str">
        <f t="shared" si="106"/>
        <v>Bangalore-Mumbai</v>
      </c>
      <c r="N3894" s="2" t="str">
        <f t="shared" si="111"/>
        <v>Outstation</v>
      </c>
      <c r="O3894" s="2" t="str">
        <f t="shared" si="107"/>
        <v>FastWheels</v>
      </c>
      <c r="P3894" s="2">
        <f t="shared" si="108"/>
        <v>0</v>
      </c>
      <c r="Q3894" s="2">
        <f t="shared" si="109"/>
        <v>3</v>
      </c>
      <c r="R3894" s="2">
        <f t="shared" si="110"/>
        <v>172</v>
      </c>
    </row>
    <row r="3895" spans="1:18" ht="14.25" customHeight="1">
      <c r="A3895" s="2">
        <v>484459</v>
      </c>
      <c r="B3895" s="2" t="s">
        <v>30</v>
      </c>
      <c r="C3895" s="2" t="s">
        <v>37</v>
      </c>
      <c r="D3895" s="2" t="s">
        <v>41</v>
      </c>
      <c r="E3895" s="2" t="s">
        <v>44</v>
      </c>
      <c r="F3895" s="2" t="s">
        <v>34</v>
      </c>
      <c r="G3895" s="4">
        <v>43537.727002314816</v>
      </c>
      <c r="H3895" s="4">
        <v>43539.727002314816</v>
      </c>
      <c r="I3895" s="4">
        <v>43543.727002314816</v>
      </c>
      <c r="J3895" s="2">
        <v>73</v>
      </c>
      <c r="K3895" s="2">
        <v>89</v>
      </c>
      <c r="L3895" s="2" t="str">
        <f t="shared" si="105"/>
        <v>Mumbai</v>
      </c>
      <c r="M3895" s="2" t="str">
        <f t="shared" si="106"/>
        <v>Delhi-Mumbai</v>
      </c>
      <c r="N3895" s="2" t="str">
        <f t="shared" si="111"/>
        <v>Outstation</v>
      </c>
      <c r="O3895" s="2" t="str">
        <f t="shared" si="107"/>
        <v>FastWheels</v>
      </c>
      <c r="P3895" s="2">
        <f t="shared" si="108"/>
        <v>-4</v>
      </c>
      <c r="Q3895" s="2">
        <f t="shared" si="109"/>
        <v>2</v>
      </c>
      <c r="R3895" s="2">
        <f t="shared" si="110"/>
        <v>162</v>
      </c>
    </row>
    <row r="3896" spans="1:18" ht="14.25" customHeight="1">
      <c r="A3896" s="2">
        <v>882741</v>
      </c>
      <c r="B3896" s="2" t="s">
        <v>36</v>
      </c>
      <c r="C3896" s="2" t="s">
        <v>40</v>
      </c>
      <c r="D3896" s="2" t="s">
        <v>32</v>
      </c>
      <c r="E3896" s="2" t="s">
        <v>33</v>
      </c>
      <c r="F3896" s="2" t="s">
        <v>34</v>
      </c>
      <c r="G3896" s="4">
        <v>43537.72928240741</v>
      </c>
      <c r="H3896" s="4">
        <v>43539.72928240741</v>
      </c>
      <c r="I3896" s="4">
        <v>43543.72928240741</v>
      </c>
      <c r="J3896" s="2">
        <v>45</v>
      </c>
      <c r="K3896" s="2">
        <v>107</v>
      </c>
      <c r="L3896" s="2" t="str">
        <f t="shared" si="105"/>
        <v>Kolkata</v>
      </c>
      <c r="M3896" s="2" t="str">
        <f t="shared" si="106"/>
        <v>Bangalore-Kolkata</v>
      </c>
      <c r="N3896" s="2" t="str">
        <f t="shared" si="111"/>
        <v>Outstation</v>
      </c>
      <c r="O3896" s="2" t="str">
        <f t="shared" si="107"/>
        <v>Ship2Home</v>
      </c>
      <c r="P3896" s="2">
        <f t="shared" si="108"/>
        <v>-4</v>
      </c>
      <c r="Q3896" s="2">
        <f t="shared" si="109"/>
        <v>2</v>
      </c>
      <c r="R3896" s="2">
        <f t="shared" si="110"/>
        <v>152</v>
      </c>
    </row>
    <row r="3897" spans="1:18" ht="14.25" customHeight="1">
      <c r="A3897" s="2">
        <v>196877</v>
      </c>
      <c r="B3897" s="2" t="s">
        <v>47</v>
      </c>
      <c r="C3897" s="2" t="s">
        <v>45</v>
      </c>
      <c r="D3897" s="2" t="s">
        <v>41</v>
      </c>
      <c r="E3897" s="2" t="s">
        <v>44</v>
      </c>
      <c r="F3897" s="2" t="s">
        <v>34</v>
      </c>
      <c r="G3897" s="4">
        <v>43537.730104166665</v>
      </c>
      <c r="H3897" s="4">
        <v>43548.730104166665</v>
      </c>
      <c r="I3897" s="4">
        <v>43543.730104166665</v>
      </c>
      <c r="J3897" s="2">
        <v>67</v>
      </c>
      <c r="K3897" s="2">
        <v>109</v>
      </c>
      <c r="L3897" s="2" t="str">
        <f t="shared" si="105"/>
        <v>Chennai</v>
      </c>
      <c r="M3897" s="2" t="str">
        <f t="shared" si="106"/>
        <v>Delhi-Chennai</v>
      </c>
      <c r="N3897" s="2" t="str">
        <f t="shared" si="111"/>
        <v>Outstation</v>
      </c>
      <c r="O3897" s="2" t="str">
        <f t="shared" si="107"/>
        <v>FastWheels</v>
      </c>
      <c r="P3897" s="2">
        <f t="shared" si="108"/>
        <v>5</v>
      </c>
      <c r="Q3897" s="2">
        <f t="shared" si="109"/>
        <v>11</v>
      </c>
      <c r="R3897" s="2">
        <f t="shared" si="110"/>
        <v>176</v>
      </c>
    </row>
    <row r="3898" spans="1:18" ht="14.25" customHeight="1">
      <c r="A3898" s="2">
        <v>58297</v>
      </c>
      <c r="B3898" s="2" t="s">
        <v>39</v>
      </c>
      <c r="C3898" s="2" t="s">
        <v>45</v>
      </c>
      <c r="D3898" s="2" t="s">
        <v>41</v>
      </c>
      <c r="E3898" s="2" t="s">
        <v>44</v>
      </c>
      <c r="F3898" s="2" t="s">
        <v>34</v>
      </c>
      <c r="G3898" s="4">
        <v>43537.731296296297</v>
      </c>
      <c r="H3898" s="4">
        <v>43546.731296296297</v>
      </c>
      <c r="I3898" s="4">
        <v>43541.731296296297</v>
      </c>
      <c r="J3898" s="2">
        <v>56</v>
      </c>
      <c r="K3898" s="2">
        <v>104</v>
      </c>
      <c r="L3898" s="2" t="str">
        <f t="shared" si="105"/>
        <v>Chennai</v>
      </c>
      <c r="M3898" s="2" t="str">
        <f t="shared" si="106"/>
        <v>Delhi-Chennai</v>
      </c>
      <c r="N3898" s="2" t="str">
        <f t="shared" si="111"/>
        <v>Outstation</v>
      </c>
      <c r="O3898" s="2" t="str">
        <f t="shared" si="107"/>
        <v>FastWheels</v>
      </c>
      <c r="P3898" s="2">
        <f t="shared" si="108"/>
        <v>5</v>
      </c>
      <c r="Q3898" s="2">
        <f t="shared" si="109"/>
        <v>9</v>
      </c>
      <c r="R3898" s="2">
        <f t="shared" si="110"/>
        <v>160</v>
      </c>
    </row>
    <row r="3899" spans="1:18" ht="14.25" customHeight="1">
      <c r="A3899" s="2">
        <v>506957</v>
      </c>
      <c r="B3899" s="2" t="s">
        <v>39</v>
      </c>
      <c r="C3899" s="2" t="s">
        <v>37</v>
      </c>
      <c r="D3899" s="2" t="s">
        <v>41</v>
      </c>
      <c r="E3899" s="2" t="s">
        <v>44</v>
      </c>
      <c r="F3899" s="2" t="s">
        <v>34</v>
      </c>
      <c r="G3899" s="4">
        <v>43537.732893518521</v>
      </c>
      <c r="H3899" s="4">
        <v>43539.732893518521</v>
      </c>
      <c r="I3899" s="4">
        <v>43544.732893518521</v>
      </c>
      <c r="J3899" s="2">
        <v>81</v>
      </c>
      <c r="K3899" s="2">
        <v>90</v>
      </c>
      <c r="L3899" s="2" t="str">
        <f t="shared" si="105"/>
        <v>Mumbai</v>
      </c>
      <c r="M3899" s="2" t="str">
        <f t="shared" si="106"/>
        <v>Delhi-Mumbai</v>
      </c>
      <c r="N3899" s="2" t="str">
        <f t="shared" si="111"/>
        <v>Outstation</v>
      </c>
      <c r="O3899" s="2" t="str">
        <f t="shared" si="107"/>
        <v>FastWheels</v>
      </c>
      <c r="P3899" s="2">
        <f t="shared" si="108"/>
        <v>-5</v>
      </c>
      <c r="Q3899" s="2">
        <f t="shared" si="109"/>
        <v>2</v>
      </c>
      <c r="R3899" s="2">
        <f t="shared" si="110"/>
        <v>171</v>
      </c>
    </row>
    <row r="3900" spans="1:18" ht="14.25" customHeight="1">
      <c r="A3900" s="2">
        <v>830217</v>
      </c>
      <c r="B3900" s="2" t="s">
        <v>49</v>
      </c>
      <c r="C3900" s="2" t="s">
        <v>43</v>
      </c>
      <c r="D3900" s="2" t="s">
        <v>32</v>
      </c>
      <c r="E3900" s="2" t="s">
        <v>44</v>
      </c>
      <c r="F3900" s="2" t="s">
        <v>34</v>
      </c>
      <c r="G3900" s="4">
        <v>43537.736041666663</v>
      </c>
      <c r="H3900" s="4">
        <v>43541.736041666663</v>
      </c>
      <c r="I3900" s="4">
        <v>43543.736041666663</v>
      </c>
      <c r="J3900" s="2">
        <v>0</v>
      </c>
      <c r="K3900" s="2">
        <v>108</v>
      </c>
      <c r="L3900" s="2" t="str">
        <f t="shared" si="105"/>
        <v>Bangalore</v>
      </c>
      <c r="M3900" s="2" t="str">
        <f t="shared" si="106"/>
        <v>Bangalore-Bangalore</v>
      </c>
      <c r="N3900" s="2" t="str">
        <f t="shared" si="111"/>
        <v>Local</v>
      </c>
      <c r="O3900" s="2" t="str">
        <f t="shared" si="107"/>
        <v>FastWheels</v>
      </c>
      <c r="P3900" s="2">
        <f t="shared" si="108"/>
        <v>-2</v>
      </c>
      <c r="Q3900" s="2">
        <f t="shared" si="109"/>
        <v>4</v>
      </c>
      <c r="R3900" s="2">
        <f t="shared" si="110"/>
        <v>108</v>
      </c>
    </row>
    <row r="3901" spans="1:18" ht="14.25" customHeight="1">
      <c r="A3901" s="2">
        <v>54785</v>
      </c>
      <c r="B3901" s="2" t="s">
        <v>39</v>
      </c>
      <c r="C3901" s="2" t="s">
        <v>40</v>
      </c>
      <c r="D3901" s="2" t="s">
        <v>32</v>
      </c>
      <c r="E3901" s="2" t="s">
        <v>33</v>
      </c>
      <c r="F3901" s="2" t="s">
        <v>34</v>
      </c>
      <c r="G3901" s="4">
        <v>43537.74145833333</v>
      </c>
      <c r="H3901" s="4">
        <v>43541.74145833333</v>
      </c>
      <c r="I3901" s="4">
        <v>43541.74145833333</v>
      </c>
      <c r="J3901" s="2">
        <v>44</v>
      </c>
      <c r="K3901" s="2">
        <v>111</v>
      </c>
      <c r="L3901" s="2" t="str">
        <f t="shared" si="105"/>
        <v>Kolkata</v>
      </c>
      <c r="M3901" s="2" t="str">
        <f t="shared" si="106"/>
        <v>Bangalore-Kolkata</v>
      </c>
      <c r="N3901" s="2" t="str">
        <f t="shared" si="111"/>
        <v>Outstation</v>
      </c>
      <c r="O3901" s="2" t="str">
        <f t="shared" si="107"/>
        <v>Ship2Home</v>
      </c>
      <c r="P3901" s="2">
        <f t="shared" si="108"/>
        <v>0</v>
      </c>
      <c r="Q3901" s="2">
        <f t="shared" si="109"/>
        <v>4</v>
      </c>
      <c r="R3901" s="2">
        <f t="shared" si="110"/>
        <v>155</v>
      </c>
    </row>
    <row r="3902" spans="1:18" ht="14.25" customHeight="1">
      <c r="A3902" s="2">
        <v>903982</v>
      </c>
      <c r="B3902" s="2" t="s">
        <v>30</v>
      </c>
      <c r="C3902" s="2" t="s">
        <v>43</v>
      </c>
      <c r="D3902" s="2" t="s">
        <v>41</v>
      </c>
      <c r="E3902" s="2" t="s">
        <v>44</v>
      </c>
      <c r="F3902" s="2" t="s">
        <v>34</v>
      </c>
      <c r="G3902" s="4">
        <v>43537.746365740742</v>
      </c>
      <c r="H3902" s="4">
        <v>43542.746365740742</v>
      </c>
      <c r="I3902" s="4">
        <v>43541.746365740742</v>
      </c>
      <c r="J3902" s="2">
        <v>90</v>
      </c>
      <c r="K3902" s="2">
        <v>108</v>
      </c>
      <c r="L3902" s="2" t="str">
        <f t="shared" si="105"/>
        <v>Bangalore</v>
      </c>
      <c r="M3902" s="2" t="str">
        <f t="shared" si="106"/>
        <v>Delhi-Bangalore</v>
      </c>
      <c r="N3902" s="2" t="str">
        <f t="shared" si="111"/>
        <v>Outstation</v>
      </c>
      <c r="O3902" s="2" t="str">
        <f t="shared" si="107"/>
        <v>FastWheels</v>
      </c>
      <c r="P3902" s="2">
        <f t="shared" si="108"/>
        <v>1</v>
      </c>
      <c r="Q3902" s="2">
        <f t="shared" si="109"/>
        <v>5</v>
      </c>
      <c r="R3902" s="2">
        <f t="shared" si="110"/>
        <v>198</v>
      </c>
    </row>
    <row r="3903" spans="1:18" ht="14.25" customHeight="1">
      <c r="A3903" s="2">
        <v>744279</v>
      </c>
      <c r="B3903" s="2" t="s">
        <v>47</v>
      </c>
      <c r="C3903" s="2" t="s">
        <v>43</v>
      </c>
      <c r="D3903" s="2" t="s">
        <v>41</v>
      </c>
      <c r="E3903" s="2" t="s">
        <v>33</v>
      </c>
      <c r="F3903" s="2" t="s">
        <v>34</v>
      </c>
      <c r="G3903" s="4">
        <v>43537.748599537037</v>
      </c>
      <c r="H3903" s="4">
        <v>43541.748599537037</v>
      </c>
      <c r="I3903" s="4">
        <v>43540.748599537037</v>
      </c>
      <c r="J3903" s="2">
        <v>33</v>
      </c>
      <c r="K3903" s="2">
        <v>129</v>
      </c>
      <c r="L3903" s="2" t="str">
        <f t="shared" si="105"/>
        <v>Bangalore</v>
      </c>
      <c r="M3903" s="2" t="str">
        <f t="shared" si="106"/>
        <v>Delhi-Bangalore</v>
      </c>
      <c r="N3903" s="2" t="str">
        <f t="shared" si="111"/>
        <v>Outstation</v>
      </c>
      <c r="O3903" s="2" t="str">
        <f t="shared" si="107"/>
        <v>Ship2Home</v>
      </c>
      <c r="P3903" s="2">
        <f t="shared" si="108"/>
        <v>1</v>
      </c>
      <c r="Q3903" s="2">
        <f t="shared" si="109"/>
        <v>4</v>
      </c>
      <c r="R3903" s="2">
        <f t="shared" si="110"/>
        <v>162</v>
      </c>
    </row>
    <row r="3904" spans="1:18" ht="14.25" customHeight="1">
      <c r="A3904" s="2">
        <v>534022</v>
      </c>
      <c r="B3904" s="2" t="s">
        <v>42</v>
      </c>
      <c r="C3904" s="2" t="s">
        <v>31</v>
      </c>
      <c r="D3904" s="2" t="s">
        <v>32</v>
      </c>
      <c r="E3904" s="2" t="s">
        <v>38</v>
      </c>
      <c r="F3904" s="2" t="s">
        <v>34</v>
      </c>
      <c r="G3904" s="4">
        <v>43537.752060185187</v>
      </c>
      <c r="H3904" s="4">
        <v>43542.752060185187</v>
      </c>
      <c r="I3904" s="4">
        <v>43540.752060185187</v>
      </c>
      <c r="J3904" s="2">
        <v>34</v>
      </c>
      <c r="K3904" s="2">
        <v>124</v>
      </c>
      <c r="L3904" s="2" t="str">
        <f t="shared" si="105"/>
        <v>Delhi</v>
      </c>
      <c r="M3904" s="2" t="str">
        <f t="shared" si="106"/>
        <v>Bangalore-Delhi</v>
      </c>
      <c r="N3904" s="2" t="str">
        <f t="shared" si="111"/>
        <v>Outstation</v>
      </c>
      <c r="O3904" s="2" t="str">
        <f t="shared" si="107"/>
        <v>Ship2Home</v>
      </c>
      <c r="P3904" s="2">
        <f t="shared" si="108"/>
        <v>2</v>
      </c>
      <c r="Q3904" s="2">
        <f t="shared" si="109"/>
        <v>5</v>
      </c>
      <c r="R3904" s="2">
        <f t="shared" si="110"/>
        <v>158</v>
      </c>
    </row>
    <row r="3905" spans="1:18" ht="14.25" customHeight="1">
      <c r="A3905" s="2">
        <v>482264</v>
      </c>
      <c r="B3905" s="2" t="s">
        <v>39</v>
      </c>
      <c r="C3905" s="2" t="s">
        <v>43</v>
      </c>
      <c r="D3905" s="2" t="s">
        <v>41</v>
      </c>
      <c r="E3905" s="2" t="s">
        <v>44</v>
      </c>
      <c r="F3905" s="2" t="s">
        <v>34</v>
      </c>
      <c r="G3905" s="4">
        <v>43537.752951388888</v>
      </c>
      <c r="H3905" s="4">
        <v>43539.752951388888</v>
      </c>
      <c r="I3905" s="4">
        <v>43543.752951388888</v>
      </c>
      <c r="J3905" s="2">
        <v>32</v>
      </c>
      <c r="K3905" s="2">
        <v>127</v>
      </c>
      <c r="L3905" s="2" t="str">
        <f t="shared" si="105"/>
        <v>Bangalore</v>
      </c>
      <c r="M3905" s="2" t="str">
        <f t="shared" si="106"/>
        <v>Delhi-Bangalore</v>
      </c>
      <c r="N3905" s="2" t="str">
        <f t="shared" si="111"/>
        <v>Outstation</v>
      </c>
      <c r="O3905" s="2" t="str">
        <f t="shared" si="107"/>
        <v>FastWheels</v>
      </c>
      <c r="P3905" s="2">
        <f t="shared" si="108"/>
        <v>-4</v>
      </c>
      <c r="Q3905" s="2">
        <f t="shared" si="109"/>
        <v>2</v>
      </c>
      <c r="R3905" s="2">
        <f t="shared" si="110"/>
        <v>159</v>
      </c>
    </row>
    <row r="3906" spans="1:18" ht="14.25" customHeight="1">
      <c r="A3906" s="2">
        <v>354469</v>
      </c>
      <c r="B3906" s="2" t="s">
        <v>36</v>
      </c>
      <c r="C3906" s="2" t="s">
        <v>40</v>
      </c>
      <c r="D3906" s="2" t="s">
        <v>32</v>
      </c>
      <c r="E3906" s="2" t="s">
        <v>33</v>
      </c>
      <c r="F3906" s="2" t="s">
        <v>34</v>
      </c>
      <c r="G3906" s="4">
        <v>43537.767233796294</v>
      </c>
      <c r="H3906" s="4">
        <v>43544.767233796294</v>
      </c>
      <c r="I3906" s="4">
        <v>43540.767233796294</v>
      </c>
      <c r="J3906" s="2">
        <v>40</v>
      </c>
      <c r="K3906" s="2">
        <v>110</v>
      </c>
      <c r="L3906" s="2" t="str">
        <f t="shared" si="105"/>
        <v>Kolkata</v>
      </c>
      <c r="M3906" s="2" t="str">
        <f t="shared" si="106"/>
        <v>Bangalore-Kolkata</v>
      </c>
      <c r="N3906" s="2" t="str">
        <f t="shared" si="111"/>
        <v>Outstation</v>
      </c>
      <c r="O3906" s="2" t="str">
        <f t="shared" si="107"/>
        <v>Ship2Home</v>
      </c>
      <c r="P3906" s="2">
        <f t="shared" si="108"/>
        <v>4</v>
      </c>
      <c r="Q3906" s="2">
        <f t="shared" si="109"/>
        <v>7</v>
      </c>
      <c r="R3906" s="2">
        <f t="shared" si="110"/>
        <v>150</v>
      </c>
    </row>
    <row r="3907" spans="1:18" ht="14.25" customHeight="1">
      <c r="A3907" s="2">
        <v>763961</v>
      </c>
      <c r="B3907" s="2" t="s">
        <v>47</v>
      </c>
      <c r="C3907" s="2" t="s">
        <v>43</v>
      </c>
      <c r="D3907" s="2" t="s">
        <v>32</v>
      </c>
      <c r="E3907" s="2" t="s">
        <v>33</v>
      </c>
      <c r="F3907" s="2" t="s">
        <v>34</v>
      </c>
      <c r="G3907" s="4">
        <v>43537.771562499998</v>
      </c>
      <c r="H3907" s="4">
        <v>43539.771562499998</v>
      </c>
      <c r="I3907" s="4">
        <v>43542.771562499998</v>
      </c>
      <c r="J3907" s="2">
        <v>0</v>
      </c>
      <c r="K3907" s="2">
        <v>123</v>
      </c>
      <c r="L3907" s="2" t="str">
        <f t="shared" si="105"/>
        <v>Bangalore</v>
      </c>
      <c r="M3907" s="2" t="str">
        <f t="shared" si="106"/>
        <v>Bangalore-Bangalore</v>
      </c>
      <c r="N3907" s="2" t="str">
        <f t="shared" si="111"/>
        <v>Local</v>
      </c>
      <c r="O3907" s="2" t="str">
        <f t="shared" si="107"/>
        <v>Ship2Home</v>
      </c>
      <c r="P3907" s="2">
        <f t="shared" si="108"/>
        <v>-3</v>
      </c>
      <c r="Q3907" s="2">
        <f t="shared" si="109"/>
        <v>2</v>
      </c>
      <c r="R3907" s="2">
        <f t="shared" si="110"/>
        <v>123</v>
      </c>
    </row>
    <row r="3908" spans="1:18" ht="14.25" customHeight="1">
      <c r="A3908" s="2">
        <v>948028</v>
      </c>
      <c r="B3908" s="2" t="s">
        <v>47</v>
      </c>
      <c r="C3908" s="2" t="s">
        <v>31</v>
      </c>
      <c r="D3908" s="2" t="s">
        <v>32</v>
      </c>
      <c r="E3908" s="2" t="s">
        <v>44</v>
      </c>
      <c r="F3908" s="2" t="s">
        <v>34</v>
      </c>
      <c r="G3908" s="4">
        <v>43537.776562500003</v>
      </c>
      <c r="H3908" s="4">
        <v>43539.776562500003</v>
      </c>
      <c r="I3908" s="4">
        <v>43540.776562500003</v>
      </c>
      <c r="J3908" s="2">
        <v>47</v>
      </c>
      <c r="K3908" s="2">
        <v>129</v>
      </c>
      <c r="L3908" s="2" t="str">
        <f t="shared" si="105"/>
        <v>Delhi</v>
      </c>
      <c r="M3908" s="2" t="str">
        <f t="shared" si="106"/>
        <v>Bangalore-Delhi</v>
      </c>
      <c r="N3908" s="2" t="str">
        <f t="shared" si="111"/>
        <v>Outstation</v>
      </c>
      <c r="O3908" s="2" t="str">
        <f t="shared" si="107"/>
        <v>FastWheels</v>
      </c>
      <c r="P3908" s="2">
        <f t="shared" si="108"/>
        <v>-1</v>
      </c>
      <c r="Q3908" s="2">
        <f t="shared" si="109"/>
        <v>2</v>
      </c>
      <c r="R3908" s="2">
        <f t="shared" si="110"/>
        <v>176</v>
      </c>
    </row>
    <row r="3909" spans="1:18" ht="14.25" customHeight="1">
      <c r="A3909" s="2">
        <v>509355</v>
      </c>
      <c r="B3909" s="2" t="s">
        <v>36</v>
      </c>
      <c r="C3909" s="2" t="s">
        <v>31</v>
      </c>
      <c r="D3909" s="2" t="s">
        <v>32</v>
      </c>
      <c r="E3909" s="2" t="s">
        <v>33</v>
      </c>
      <c r="F3909" s="2" t="s">
        <v>34</v>
      </c>
      <c r="G3909" s="4">
        <v>43537.779328703706</v>
      </c>
      <c r="H3909" s="4">
        <v>43543.779328703706</v>
      </c>
      <c r="I3909" s="4">
        <v>43541.779328703706</v>
      </c>
      <c r="J3909" s="2">
        <v>26</v>
      </c>
      <c r="K3909" s="2">
        <v>128</v>
      </c>
      <c r="L3909" s="2" t="str">
        <f t="shared" si="105"/>
        <v>Delhi</v>
      </c>
      <c r="M3909" s="2" t="str">
        <f t="shared" si="106"/>
        <v>Bangalore-Delhi</v>
      </c>
      <c r="N3909" s="2" t="str">
        <f t="shared" si="111"/>
        <v>Outstation</v>
      </c>
      <c r="O3909" s="2" t="str">
        <f t="shared" si="107"/>
        <v>Ship2Home</v>
      </c>
      <c r="P3909" s="2">
        <f t="shared" si="108"/>
        <v>2</v>
      </c>
      <c r="Q3909" s="2">
        <f t="shared" si="109"/>
        <v>6</v>
      </c>
      <c r="R3909" s="2">
        <f t="shared" si="110"/>
        <v>154</v>
      </c>
    </row>
    <row r="3910" spans="1:18" ht="14.25" customHeight="1">
      <c r="A3910" s="2">
        <v>87157</v>
      </c>
      <c r="B3910" s="2" t="s">
        <v>30</v>
      </c>
      <c r="C3910" s="2" t="s">
        <v>31</v>
      </c>
      <c r="D3910" s="2" t="s">
        <v>32</v>
      </c>
      <c r="E3910" s="2" t="s">
        <v>33</v>
      </c>
      <c r="F3910" s="2" t="s">
        <v>34</v>
      </c>
      <c r="G3910" s="4">
        <v>43537.784583333334</v>
      </c>
      <c r="H3910" s="4">
        <v>43543.784583333334</v>
      </c>
      <c r="I3910" s="4">
        <v>43540.784583333334</v>
      </c>
      <c r="J3910" s="2">
        <v>40</v>
      </c>
      <c r="K3910" s="2">
        <v>123</v>
      </c>
      <c r="L3910" s="2" t="str">
        <f t="shared" si="105"/>
        <v>Delhi</v>
      </c>
      <c r="M3910" s="2" t="str">
        <f t="shared" si="106"/>
        <v>Bangalore-Delhi</v>
      </c>
      <c r="N3910" s="2" t="str">
        <f t="shared" si="111"/>
        <v>Outstation</v>
      </c>
      <c r="O3910" s="2" t="str">
        <f t="shared" si="107"/>
        <v>Ship2Home</v>
      </c>
      <c r="P3910" s="2">
        <f t="shared" si="108"/>
        <v>3</v>
      </c>
      <c r="Q3910" s="2">
        <f t="shared" si="109"/>
        <v>6</v>
      </c>
      <c r="R3910" s="2">
        <f t="shared" si="110"/>
        <v>163</v>
      </c>
    </row>
    <row r="3911" spans="1:18" ht="14.25" customHeight="1">
      <c r="A3911" s="2">
        <v>441189</v>
      </c>
      <c r="B3911" s="2" t="s">
        <v>30</v>
      </c>
      <c r="C3911" s="2" t="s">
        <v>31</v>
      </c>
      <c r="D3911" s="2" t="s">
        <v>41</v>
      </c>
      <c r="E3911" s="2" t="s">
        <v>33</v>
      </c>
      <c r="F3911" s="2" t="s">
        <v>34</v>
      </c>
      <c r="G3911" s="4">
        <v>43537.787083333336</v>
      </c>
      <c r="H3911" s="4">
        <v>43538.787083333336</v>
      </c>
      <c r="I3911" s="4">
        <v>43540.787083333336</v>
      </c>
      <c r="J3911" s="2">
        <v>0</v>
      </c>
      <c r="K3911" s="2">
        <v>130</v>
      </c>
      <c r="L3911" s="2" t="str">
        <f t="shared" si="105"/>
        <v>Delhi</v>
      </c>
      <c r="M3911" s="2" t="str">
        <f t="shared" si="106"/>
        <v>Delhi-Delhi</v>
      </c>
      <c r="N3911" s="2" t="str">
        <f t="shared" si="111"/>
        <v>Local</v>
      </c>
      <c r="O3911" s="2" t="str">
        <f t="shared" si="107"/>
        <v>Ship2Home</v>
      </c>
      <c r="P3911" s="2">
        <f t="shared" si="108"/>
        <v>-2</v>
      </c>
      <c r="Q3911" s="2">
        <f t="shared" si="109"/>
        <v>1</v>
      </c>
      <c r="R3911" s="2">
        <f t="shared" si="110"/>
        <v>130</v>
      </c>
    </row>
    <row r="3912" spans="1:18" ht="14.25" customHeight="1">
      <c r="A3912" s="2">
        <v>534149</v>
      </c>
      <c r="B3912" s="2" t="s">
        <v>46</v>
      </c>
      <c r="C3912" s="2" t="s">
        <v>43</v>
      </c>
      <c r="D3912" s="2" t="s">
        <v>41</v>
      </c>
      <c r="E3912" s="2" t="s">
        <v>33</v>
      </c>
      <c r="F3912" s="2" t="s">
        <v>34</v>
      </c>
      <c r="G3912" s="4">
        <v>43537.787916666668</v>
      </c>
      <c r="H3912" s="4">
        <v>43545.787916666668</v>
      </c>
      <c r="I3912" s="4">
        <v>43541.787916666668</v>
      </c>
      <c r="J3912" s="2">
        <v>27</v>
      </c>
      <c r="K3912" s="2">
        <v>129</v>
      </c>
      <c r="L3912" s="2" t="str">
        <f t="shared" si="105"/>
        <v>Bangalore</v>
      </c>
      <c r="M3912" s="2" t="str">
        <f t="shared" si="106"/>
        <v>Delhi-Bangalore</v>
      </c>
      <c r="N3912" s="2" t="str">
        <f t="shared" si="111"/>
        <v>Outstation</v>
      </c>
      <c r="O3912" s="2" t="str">
        <f t="shared" si="107"/>
        <v>Ship2Home</v>
      </c>
      <c r="P3912" s="2">
        <f t="shared" si="108"/>
        <v>4</v>
      </c>
      <c r="Q3912" s="2">
        <f t="shared" si="109"/>
        <v>8</v>
      </c>
      <c r="R3912" s="2">
        <f t="shared" si="110"/>
        <v>156</v>
      </c>
    </row>
    <row r="3913" spans="1:18" ht="14.25" customHeight="1">
      <c r="A3913" s="2">
        <v>451145</v>
      </c>
      <c r="B3913" s="2" t="s">
        <v>36</v>
      </c>
      <c r="C3913" s="2" t="s">
        <v>31</v>
      </c>
      <c r="D3913" s="2" t="s">
        <v>41</v>
      </c>
      <c r="E3913" s="2" t="s">
        <v>33</v>
      </c>
      <c r="F3913" s="2" t="s">
        <v>34</v>
      </c>
      <c r="G3913" s="4">
        <v>43537.790231481478</v>
      </c>
      <c r="H3913" s="4">
        <v>43540.790231481478</v>
      </c>
      <c r="I3913" s="4">
        <v>43543.790231481478</v>
      </c>
      <c r="J3913" s="2">
        <v>0</v>
      </c>
      <c r="K3913" s="2">
        <v>121</v>
      </c>
      <c r="L3913" s="2" t="str">
        <f t="shared" si="105"/>
        <v>Delhi</v>
      </c>
      <c r="M3913" s="2" t="str">
        <f t="shared" si="106"/>
        <v>Delhi-Delhi</v>
      </c>
      <c r="N3913" s="2" t="str">
        <f t="shared" si="111"/>
        <v>Local</v>
      </c>
      <c r="O3913" s="2" t="str">
        <f t="shared" si="107"/>
        <v>Ship2Home</v>
      </c>
      <c r="P3913" s="2">
        <f t="shared" si="108"/>
        <v>-3</v>
      </c>
      <c r="Q3913" s="2">
        <f t="shared" si="109"/>
        <v>3</v>
      </c>
      <c r="R3913" s="2">
        <f t="shared" si="110"/>
        <v>121</v>
      </c>
    </row>
    <row r="3914" spans="1:18" ht="14.25" customHeight="1">
      <c r="A3914" s="2">
        <v>467222</v>
      </c>
      <c r="B3914" s="2" t="s">
        <v>42</v>
      </c>
      <c r="C3914" s="2" t="s">
        <v>45</v>
      </c>
      <c r="D3914" s="2" t="s">
        <v>41</v>
      </c>
      <c r="E3914" s="2" t="s">
        <v>38</v>
      </c>
      <c r="F3914" s="2" t="s">
        <v>34</v>
      </c>
      <c r="G3914" s="4">
        <v>43537.798136574071</v>
      </c>
      <c r="H3914" s="4">
        <v>43541.798136574071</v>
      </c>
      <c r="I3914" s="4">
        <v>43541.798136574071</v>
      </c>
      <c r="J3914" s="2">
        <v>28</v>
      </c>
      <c r="K3914" s="2">
        <v>124</v>
      </c>
      <c r="L3914" s="2" t="str">
        <f t="shared" si="105"/>
        <v>Chennai</v>
      </c>
      <c r="M3914" s="2" t="str">
        <f t="shared" si="106"/>
        <v>Delhi-Chennai</v>
      </c>
      <c r="N3914" s="2" t="str">
        <f t="shared" si="111"/>
        <v>Outstation</v>
      </c>
      <c r="O3914" s="2" t="str">
        <f t="shared" si="107"/>
        <v>Ship2Home</v>
      </c>
      <c r="P3914" s="2">
        <f t="shared" si="108"/>
        <v>0</v>
      </c>
      <c r="Q3914" s="2">
        <f t="shared" si="109"/>
        <v>4</v>
      </c>
      <c r="R3914" s="2">
        <f t="shared" si="110"/>
        <v>152</v>
      </c>
    </row>
    <row r="3915" spans="1:18" ht="14.25" customHeight="1">
      <c r="A3915" s="2">
        <v>788790</v>
      </c>
      <c r="B3915" s="2" t="s">
        <v>36</v>
      </c>
      <c r="C3915" s="2" t="s">
        <v>40</v>
      </c>
      <c r="D3915" s="2" t="s">
        <v>41</v>
      </c>
      <c r="E3915" s="2" t="s">
        <v>44</v>
      </c>
      <c r="F3915" s="2" t="s">
        <v>34</v>
      </c>
      <c r="G3915" s="4">
        <v>43537.80164351852</v>
      </c>
      <c r="H3915" s="4">
        <v>43541.80164351852</v>
      </c>
      <c r="I3915" s="4">
        <v>43543.80164351852</v>
      </c>
      <c r="J3915" s="2">
        <v>79</v>
      </c>
      <c r="K3915" s="2">
        <v>92</v>
      </c>
      <c r="L3915" s="2" t="str">
        <f t="shared" si="105"/>
        <v>Kolkata</v>
      </c>
      <c r="M3915" s="2" t="str">
        <f t="shared" si="106"/>
        <v>Delhi-Kolkata</v>
      </c>
      <c r="N3915" s="2" t="str">
        <f t="shared" si="111"/>
        <v>Outstation</v>
      </c>
      <c r="O3915" s="2" t="str">
        <f t="shared" si="107"/>
        <v>FastWheels</v>
      </c>
      <c r="P3915" s="2">
        <f t="shared" si="108"/>
        <v>-2</v>
      </c>
      <c r="Q3915" s="2">
        <f t="shared" si="109"/>
        <v>4</v>
      </c>
      <c r="R3915" s="2">
        <f t="shared" si="110"/>
        <v>171</v>
      </c>
    </row>
    <row r="3916" spans="1:18" ht="14.25" customHeight="1">
      <c r="A3916" s="2">
        <v>133306</v>
      </c>
      <c r="B3916" s="2" t="s">
        <v>36</v>
      </c>
      <c r="C3916" s="2" t="s">
        <v>37</v>
      </c>
      <c r="D3916" s="2" t="s">
        <v>32</v>
      </c>
      <c r="E3916" s="2" t="s">
        <v>38</v>
      </c>
      <c r="F3916" s="2" t="s">
        <v>34</v>
      </c>
      <c r="G3916" s="4">
        <v>43537.809016203704</v>
      </c>
      <c r="H3916" s="4">
        <v>43543.809016203704</v>
      </c>
      <c r="I3916" s="4">
        <v>43542.809016203704</v>
      </c>
      <c r="J3916" s="2">
        <v>50</v>
      </c>
      <c r="K3916" s="2">
        <v>113</v>
      </c>
      <c r="L3916" s="2" t="str">
        <f t="shared" si="105"/>
        <v>Mumbai</v>
      </c>
      <c r="M3916" s="2" t="str">
        <f t="shared" si="106"/>
        <v>Bangalore-Mumbai</v>
      </c>
      <c r="N3916" s="2" t="str">
        <f t="shared" si="111"/>
        <v>Outstation</v>
      </c>
      <c r="O3916" s="2" t="str">
        <f t="shared" si="107"/>
        <v>Ship2Home</v>
      </c>
      <c r="P3916" s="2">
        <f t="shared" si="108"/>
        <v>1</v>
      </c>
      <c r="Q3916" s="2">
        <f t="shared" si="109"/>
        <v>6</v>
      </c>
      <c r="R3916" s="2">
        <f t="shared" si="110"/>
        <v>163</v>
      </c>
    </row>
    <row r="3917" spans="1:18" ht="14.25" customHeight="1">
      <c r="A3917" s="2">
        <v>722838</v>
      </c>
      <c r="B3917" s="2" t="s">
        <v>47</v>
      </c>
      <c r="C3917" s="2" t="s">
        <v>31</v>
      </c>
      <c r="D3917" s="2" t="s">
        <v>41</v>
      </c>
      <c r="E3917" s="2" t="s">
        <v>38</v>
      </c>
      <c r="F3917" s="2" t="s">
        <v>34</v>
      </c>
      <c r="G3917" s="4">
        <v>43537.817465277774</v>
      </c>
      <c r="H3917" s="4">
        <v>43543.817465277774</v>
      </c>
      <c r="I3917" s="4">
        <v>43541.817465277774</v>
      </c>
      <c r="J3917" s="2">
        <v>0</v>
      </c>
      <c r="K3917" s="2">
        <v>120</v>
      </c>
      <c r="L3917" s="2" t="str">
        <f t="shared" si="105"/>
        <v>Delhi</v>
      </c>
      <c r="M3917" s="2" t="str">
        <f t="shared" si="106"/>
        <v>Delhi-Delhi</v>
      </c>
      <c r="N3917" s="2" t="str">
        <f t="shared" si="111"/>
        <v>Local</v>
      </c>
      <c r="O3917" s="2" t="str">
        <f t="shared" si="107"/>
        <v>Ship2Home</v>
      </c>
      <c r="P3917" s="2">
        <f t="shared" si="108"/>
        <v>2</v>
      </c>
      <c r="Q3917" s="2">
        <f t="shared" si="109"/>
        <v>6</v>
      </c>
      <c r="R3917" s="2">
        <f t="shared" si="110"/>
        <v>120</v>
      </c>
    </row>
    <row r="3918" spans="1:18" ht="14.25" customHeight="1">
      <c r="A3918" s="2">
        <v>329691</v>
      </c>
      <c r="B3918" s="2" t="s">
        <v>39</v>
      </c>
      <c r="C3918" s="2" t="s">
        <v>37</v>
      </c>
      <c r="D3918" s="2" t="s">
        <v>41</v>
      </c>
      <c r="E3918" s="2" t="s">
        <v>33</v>
      </c>
      <c r="F3918" s="2" t="s">
        <v>34</v>
      </c>
      <c r="G3918" s="4">
        <v>43537.820104166669</v>
      </c>
      <c r="H3918" s="4">
        <v>43546.820104166669</v>
      </c>
      <c r="I3918" s="4">
        <v>43544.820104166669</v>
      </c>
      <c r="J3918" s="2">
        <v>30</v>
      </c>
      <c r="K3918" s="2">
        <v>107</v>
      </c>
      <c r="L3918" s="2" t="str">
        <f t="shared" si="105"/>
        <v>Mumbai</v>
      </c>
      <c r="M3918" s="2" t="str">
        <f t="shared" si="106"/>
        <v>Delhi-Mumbai</v>
      </c>
      <c r="N3918" s="2" t="str">
        <f t="shared" si="111"/>
        <v>Outstation</v>
      </c>
      <c r="O3918" s="2" t="str">
        <f t="shared" si="107"/>
        <v>Ship2Home</v>
      </c>
      <c r="P3918" s="2">
        <f t="shared" si="108"/>
        <v>2</v>
      </c>
      <c r="Q3918" s="2">
        <f t="shared" si="109"/>
        <v>9</v>
      </c>
      <c r="R3918" s="2">
        <f t="shared" si="110"/>
        <v>137</v>
      </c>
    </row>
    <row r="3919" spans="1:18" ht="14.25" customHeight="1">
      <c r="A3919" s="2">
        <v>216925</v>
      </c>
      <c r="B3919" s="2" t="s">
        <v>36</v>
      </c>
      <c r="C3919" s="2" t="s">
        <v>37</v>
      </c>
      <c r="D3919" s="2" t="s">
        <v>32</v>
      </c>
      <c r="E3919" s="2" t="s">
        <v>33</v>
      </c>
      <c r="F3919" s="2" t="s">
        <v>34</v>
      </c>
      <c r="G3919" s="4">
        <v>43537.820636574077</v>
      </c>
      <c r="H3919" s="4">
        <v>43542.820636574077</v>
      </c>
      <c r="I3919" s="4">
        <v>43542.820636574077</v>
      </c>
      <c r="J3919" s="2">
        <v>46</v>
      </c>
      <c r="K3919" s="2">
        <v>110</v>
      </c>
      <c r="L3919" s="2" t="str">
        <f t="shared" si="105"/>
        <v>Mumbai</v>
      </c>
      <c r="M3919" s="2" t="str">
        <f t="shared" si="106"/>
        <v>Bangalore-Mumbai</v>
      </c>
      <c r="N3919" s="2" t="str">
        <f t="shared" si="111"/>
        <v>Outstation</v>
      </c>
      <c r="O3919" s="2" t="str">
        <f t="shared" si="107"/>
        <v>Ship2Home</v>
      </c>
      <c r="P3919" s="2">
        <f t="shared" si="108"/>
        <v>0</v>
      </c>
      <c r="Q3919" s="2">
        <f t="shared" si="109"/>
        <v>5</v>
      </c>
      <c r="R3919" s="2">
        <f t="shared" si="110"/>
        <v>156</v>
      </c>
    </row>
    <row r="3920" spans="1:18" ht="14.25" customHeight="1">
      <c r="A3920" s="2">
        <v>885360</v>
      </c>
      <c r="B3920" s="2" t="s">
        <v>36</v>
      </c>
      <c r="C3920" s="2" t="s">
        <v>40</v>
      </c>
      <c r="D3920" s="2" t="s">
        <v>32</v>
      </c>
      <c r="E3920" s="2" t="s">
        <v>44</v>
      </c>
      <c r="F3920" s="2" t="s">
        <v>34</v>
      </c>
      <c r="G3920" s="4">
        <v>43537.822789351849</v>
      </c>
      <c r="H3920" s="4">
        <v>43544.822789351849</v>
      </c>
      <c r="I3920" s="4">
        <v>43541.822789351849</v>
      </c>
      <c r="J3920" s="2">
        <v>26</v>
      </c>
      <c r="K3920" s="2">
        <v>109</v>
      </c>
      <c r="L3920" s="2" t="str">
        <f t="shared" si="105"/>
        <v>Kolkata</v>
      </c>
      <c r="M3920" s="2" t="str">
        <f t="shared" si="106"/>
        <v>Bangalore-Kolkata</v>
      </c>
      <c r="N3920" s="2" t="str">
        <f t="shared" si="111"/>
        <v>Outstation</v>
      </c>
      <c r="O3920" s="2" t="str">
        <f t="shared" si="107"/>
        <v>FastWheels</v>
      </c>
      <c r="P3920" s="2">
        <f t="shared" si="108"/>
        <v>3</v>
      </c>
      <c r="Q3920" s="2">
        <f t="shared" si="109"/>
        <v>7</v>
      </c>
      <c r="R3920" s="2">
        <f t="shared" si="110"/>
        <v>135</v>
      </c>
    </row>
    <row r="3921" spans="1:18" ht="14.25" customHeight="1">
      <c r="A3921" s="2">
        <v>714534</v>
      </c>
      <c r="B3921" s="2" t="s">
        <v>39</v>
      </c>
      <c r="C3921" s="2" t="s">
        <v>37</v>
      </c>
      <c r="D3921" s="2" t="s">
        <v>41</v>
      </c>
      <c r="E3921" s="2" t="s">
        <v>44</v>
      </c>
      <c r="F3921" s="2" t="s">
        <v>34</v>
      </c>
      <c r="G3921" s="4">
        <v>43537.825046296297</v>
      </c>
      <c r="H3921" s="4">
        <v>43540.825046296297</v>
      </c>
      <c r="I3921" s="4">
        <v>43541.825046296297</v>
      </c>
      <c r="J3921" s="2">
        <v>80</v>
      </c>
      <c r="K3921" s="2">
        <v>90</v>
      </c>
      <c r="L3921" s="2" t="str">
        <f t="shared" si="105"/>
        <v>Mumbai</v>
      </c>
      <c r="M3921" s="2" t="str">
        <f t="shared" si="106"/>
        <v>Delhi-Mumbai</v>
      </c>
      <c r="N3921" s="2" t="str">
        <f t="shared" si="111"/>
        <v>Outstation</v>
      </c>
      <c r="O3921" s="2" t="str">
        <f t="shared" si="107"/>
        <v>FastWheels</v>
      </c>
      <c r="P3921" s="2">
        <f t="shared" si="108"/>
        <v>-1</v>
      </c>
      <c r="Q3921" s="2">
        <f t="shared" si="109"/>
        <v>3</v>
      </c>
      <c r="R3921" s="2">
        <f t="shared" si="110"/>
        <v>170</v>
      </c>
    </row>
    <row r="3922" spans="1:18" ht="14.25" customHeight="1">
      <c r="A3922" s="2">
        <v>535992</v>
      </c>
      <c r="B3922" s="2" t="s">
        <v>47</v>
      </c>
      <c r="C3922" s="2" t="s">
        <v>37</v>
      </c>
      <c r="D3922" s="2" t="s">
        <v>32</v>
      </c>
      <c r="E3922" s="2" t="s">
        <v>44</v>
      </c>
      <c r="F3922" s="2" t="s">
        <v>34</v>
      </c>
      <c r="G3922" s="4">
        <v>43537.828692129631</v>
      </c>
      <c r="H3922" s="4">
        <v>43541.828692129631</v>
      </c>
      <c r="I3922" s="4">
        <v>43542.828692129631</v>
      </c>
      <c r="J3922" s="2">
        <v>81</v>
      </c>
      <c r="K3922" s="2">
        <v>90</v>
      </c>
      <c r="L3922" s="2" t="str">
        <f t="shared" si="105"/>
        <v>Mumbai</v>
      </c>
      <c r="M3922" s="2" t="str">
        <f t="shared" si="106"/>
        <v>Bangalore-Mumbai</v>
      </c>
      <c r="N3922" s="2" t="str">
        <f t="shared" si="111"/>
        <v>Outstation</v>
      </c>
      <c r="O3922" s="2" t="str">
        <f t="shared" si="107"/>
        <v>FastWheels</v>
      </c>
      <c r="P3922" s="2">
        <f t="shared" si="108"/>
        <v>-1</v>
      </c>
      <c r="Q3922" s="2">
        <f t="shared" si="109"/>
        <v>4</v>
      </c>
      <c r="R3922" s="2">
        <f t="shared" si="110"/>
        <v>171</v>
      </c>
    </row>
    <row r="3923" spans="1:18" ht="14.25" customHeight="1">
      <c r="A3923" s="2">
        <v>811306</v>
      </c>
      <c r="B3923" s="2" t="s">
        <v>36</v>
      </c>
      <c r="C3923" s="2" t="s">
        <v>40</v>
      </c>
      <c r="D3923" s="2" t="s">
        <v>41</v>
      </c>
      <c r="E3923" s="2" t="s">
        <v>44</v>
      </c>
      <c r="F3923" s="2" t="s">
        <v>34</v>
      </c>
      <c r="G3923" s="4">
        <v>43537.832199074073</v>
      </c>
      <c r="H3923" s="4">
        <v>43546.832199074073</v>
      </c>
      <c r="I3923" s="4">
        <v>43544.832199074073</v>
      </c>
      <c r="J3923" s="2">
        <v>67</v>
      </c>
      <c r="K3923" s="2">
        <v>90</v>
      </c>
      <c r="L3923" s="2" t="str">
        <f t="shared" si="105"/>
        <v>Kolkata</v>
      </c>
      <c r="M3923" s="2" t="str">
        <f t="shared" si="106"/>
        <v>Delhi-Kolkata</v>
      </c>
      <c r="N3923" s="2" t="str">
        <f t="shared" si="111"/>
        <v>Outstation</v>
      </c>
      <c r="O3923" s="2" t="str">
        <f t="shared" si="107"/>
        <v>FastWheels</v>
      </c>
      <c r="P3923" s="2">
        <f t="shared" si="108"/>
        <v>2</v>
      </c>
      <c r="Q3923" s="2">
        <f t="shared" si="109"/>
        <v>9</v>
      </c>
      <c r="R3923" s="2">
        <f t="shared" si="110"/>
        <v>157</v>
      </c>
    </row>
    <row r="3924" spans="1:18" ht="14.25" customHeight="1">
      <c r="A3924" s="2">
        <v>439996</v>
      </c>
      <c r="B3924" s="2" t="s">
        <v>36</v>
      </c>
      <c r="C3924" s="2" t="s">
        <v>37</v>
      </c>
      <c r="D3924" s="2" t="s">
        <v>32</v>
      </c>
      <c r="E3924" s="2" t="s">
        <v>44</v>
      </c>
      <c r="F3924" s="2" t="s">
        <v>34</v>
      </c>
      <c r="G3924" s="4">
        <v>43537.832789351851</v>
      </c>
      <c r="H3924" s="4">
        <v>43543.832789351851</v>
      </c>
      <c r="I3924" s="4">
        <v>43543.832789351851</v>
      </c>
      <c r="J3924" s="2">
        <v>42</v>
      </c>
      <c r="K3924" s="2">
        <v>109</v>
      </c>
      <c r="L3924" s="2" t="str">
        <f t="shared" si="105"/>
        <v>Mumbai</v>
      </c>
      <c r="M3924" s="2" t="str">
        <f t="shared" si="106"/>
        <v>Bangalore-Mumbai</v>
      </c>
      <c r="N3924" s="2" t="str">
        <f t="shared" si="111"/>
        <v>Outstation</v>
      </c>
      <c r="O3924" s="2" t="str">
        <f t="shared" si="107"/>
        <v>FastWheels</v>
      </c>
      <c r="P3924" s="2">
        <f t="shared" si="108"/>
        <v>0</v>
      </c>
      <c r="Q3924" s="2">
        <f t="shared" si="109"/>
        <v>6</v>
      </c>
      <c r="R3924" s="2">
        <f t="shared" si="110"/>
        <v>151</v>
      </c>
    </row>
    <row r="3925" spans="1:18" ht="14.25" customHeight="1">
      <c r="A3925" s="2">
        <v>710293</v>
      </c>
      <c r="B3925" s="2" t="s">
        <v>48</v>
      </c>
      <c r="C3925" s="2" t="s">
        <v>40</v>
      </c>
      <c r="D3925" s="2" t="s">
        <v>41</v>
      </c>
      <c r="E3925" s="2" t="s">
        <v>33</v>
      </c>
      <c r="F3925" s="2" t="s">
        <v>34</v>
      </c>
      <c r="G3925" s="4">
        <v>43537.83321759259</v>
      </c>
      <c r="H3925" s="4">
        <v>43542.83321759259</v>
      </c>
      <c r="I3925" s="4">
        <v>43543.83321759259</v>
      </c>
      <c r="J3925" s="2">
        <v>40</v>
      </c>
      <c r="K3925" s="2">
        <v>105</v>
      </c>
      <c r="L3925" s="2" t="str">
        <f t="shared" si="105"/>
        <v>Kolkata</v>
      </c>
      <c r="M3925" s="2" t="str">
        <f t="shared" si="106"/>
        <v>Delhi-Kolkata</v>
      </c>
      <c r="N3925" s="2" t="str">
        <f t="shared" si="111"/>
        <v>Outstation</v>
      </c>
      <c r="O3925" s="2" t="str">
        <f t="shared" si="107"/>
        <v>Ship2Home</v>
      </c>
      <c r="P3925" s="2">
        <f t="shared" si="108"/>
        <v>-1</v>
      </c>
      <c r="Q3925" s="2">
        <f t="shared" si="109"/>
        <v>5</v>
      </c>
      <c r="R3925" s="2">
        <f t="shared" si="110"/>
        <v>145</v>
      </c>
    </row>
    <row r="3926" spans="1:18" ht="14.25" customHeight="1">
      <c r="A3926" s="2">
        <v>71395</v>
      </c>
      <c r="B3926" s="2" t="s">
        <v>36</v>
      </c>
      <c r="C3926" s="2" t="s">
        <v>37</v>
      </c>
      <c r="D3926" s="2" t="s">
        <v>41</v>
      </c>
      <c r="E3926" s="2" t="s">
        <v>33</v>
      </c>
      <c r="F3926" s="2" t="s">
        <v>34</v>
      </c>
      <c r="G3926" s="4">
        <v>43537.842673611114</v>
      </c>
      <c r="H3926" s="4">
        <v>43545.842673611114</v>
      </c>
      <c r="I3926" s="4">
        <v>43540.842673611114</v>
      </c>
      <c r="J3926" s="2">
        <v>33</v>
      </c>
      <c r="K3926" s="2">
        <v>107</v>
      </c>
      <c r="L3926" s="2" t="str">
        <f t="shared" si="105"/>
        <v>Mumbai</v>
      </c>
      <c r="M3926" s="2" t="str">
        <f t="shared" si="106"/>
        <v>Delhi-Mumbai</v>
      </c>
      <c r="N3926" s="2" t="str">
        <f t="shared" si="111"/>
        <v>Outstation</v>
      </c>
      <c r="O3926" s="2" t="str">
        <f t="shared" si="107"/>
        <v>Ship2Home</v>
      </c>
      <c r="P3926" s="2">
        <f t="shared" si="108"/>
        <v>5</v>
      </c>
      <c r="Q3926" s="2">
        <f t="shared" si="109"/>
        <v>8</v>
      </c>
      <c r="R3926" s="2">
        <f t="shared" si="110"/>
        <v>140</v>
      </c>
    </row>
    <row r="3927" spans="1:18" ht="14.25" customHeight="1">
      <c r="A3927" s="2">
        <v>963946</v>
      </c>
      <c r="B3927" s="2" t="s">
        <v>48</v>
      </c>
      <c r="C3927" s="2" t="s">
        <v>45</v>
      </c>
      <c r="D3927" s="2" t="s">
        <v>32</v>
      </c>
      <c r="E3927" s="2" t="s">
        <v>38</v>
      </c>
      <c r="F3927" s="2" t="s">
        <v>34</v>
      </c>
      <c r="G3927" s="4">
        <v>43537.843240740738</v>
      </c>
      <c r="H3927" s="4">
        <v>43543.843240740738</v>
      </c>
      <c r="I3927" s="4">
        <v>43543.843240740738</v>
      </c>
      <c r="J3927" s="2">
        <v>46</v>
      </c>
      <c r="K3927" s="2">
        <v>129</v>
      </c>
      <c r="L3927" s="2" t="str">
        <f t="shared" si="105"/>
        <v>Chennai</v>
      </c>
      <c r="M3927" s="2" t="str">
        <f t="shared" si="106"/>
        <v>Bangalore-Chennai</v>
      </c>
      <c r="N3927" s="2" t="str">
        <f t="shared" si="111"/>
        <v>Outstation</v>
      </c>
      <c r="O3927" s="2" t="str">
        <f t="shared" si="107"/>
        <v>Ship2Home</v>
      </c>
      <c r="P3927" s="2">
        <f t="shared" si="108"/>
        <v>0</v>
      </c>
      <c r="Q3927" s="2">
        <f t="shared" si="109"/>
        <v>6</v>
      </c>
      <c r="R3927" s="2">
        <f t="shared" si="110"/>
        <v>175</v>
      </c>
    </row>
    <row r="3928" spans="1:18" ht="14.25" customHeight="1">
      <c r="A3928" s="2">
        <v>102565</v>
      </c>
      <c r="B3928" s="2" t="s">
        <v>36</v>
      </c>
      <c r="C3928" s="2" t="s">
        <v>31</v>
      </c>
      <c r="D3928" s="2" t="s">
        <v>41</v>
      </c>
      <c r="E3928" s="2" t="s">
        <v>33</v>
      </c>
      <c r="F3928" s="2" t="s">
        <v>34</v>
      </c>
      <c r="G3928" s="4">
        <v>43537.843402777777</v>
      </c>
      <c r="H3928" s="4">
        <v>43543.843402777777</v>
      </c>
      <c r="I3928" s="4">
        <v>43543.843402777777</v>
      </c>
      <c r="J3928" s="2">
        <v>0</v>
      </c>
      <c r="K3928" s="2">
        <v>123</v>
      </c>
      <c r="L3928" s="2" t="str">
        <f t="shared" si="105"/>
        <v>Delhi</v>
      </c>
      <c r="M3928" s="2" t="str">
        <f t="shared" si="106"/>
        <v>Delhi-Delhi</v>
      </c>
      <c r="N3928" s="2" t="str">
        <f t="shared" si="111"/>
        <v>Local</v>
      </c>
      <c r="O3928" s="2" t="str">
        <f t="shared" si="107"/>
        <v>Ship2Home</v>
      </c>
      <c r="P3928" s="2">
        <f t="shared" si="108"/>
        <v>0</v>
      </c>
      <c r="Q3928" s="2">
        <f t="shared" si="109"/>
        <v>6</v>
      </c>
      <c r="R3928" s="2">
        <f t="shared" si="110"/>
        <v>123</v>
      </c>
    </row>
    <row r="3929" spans="1:18" ht="14.25" customHeight="1">
      <c r="A3929" s="2">
        <v>652408</v>
      </c>
      <c r="B3929" s="2" t="s">
        <v>47</v>
      </c>
      <c r="C3929" s="2" t="s">
        <v>43</v>
      </c>
      <c r="D3929" s="2" t="s">
        <v>41</v>
      </c>
      <c r="E3929" s="2" t="s">
        <v>44</v>
      </c>
      <c r="F3929" s="2" t="s">
        <v>34</v>
      </c>
      <c r="G3929" s="4">
        <v>43537.843495370369</v>
      </c>
      <c r="H3929" s="4">
        <v>43541.843495370369</v>
      </c>
      <c r="I3929" s="4">
        <v>43544.843495370369</v>
      </c>
      <c r="J3929" s="2">
        <v>38</v>
      </c>
      <c r="K3929" s="2">
        <v>125</v>
      </c>
      <c r="L3929" s="2" t="str">
        <f t="shared" si="105"/>
        <v>Bangalore</v>
      </c>
      <c r="M3929" s="2" t="str">
        <f t="shared" si="106"/>
        <v>Delhi-Bangalore</v>
      </c>
      <c r="N3929" s="2" t="str">
        <f t="shared" si="111"/>
        <v>Outstation</v>
      </c>
      <c r="O3929" s="2" t="str">
        <f t="shared" si="107"/>
        <v>FastWheels</v>
      </c>
      <c r="P3929" s="2">
        <f t="shared" si="108"/>
        <v>-3</v>
      </c>
      <c r="Q3929" s="2">
        <f t="shared" si="109"/>
        <v>4</v>
      </c>
      <c r="R3929" s="2">
        <f t="shared" si="110"/>
        <v>163</v>
      </c>
    </row>
    <row r="3930" spans="1:18" ht="14.25" customHeight="1">
      <c r="A3930" s="2">
        <v>429289</v>
      </c>
      <c r="B3930" s="2" t="s">
        <v>36</v>
      </c>
      <c r="C3930" s="2" t="s">
        <v>43</v>
      </c>
      <c r="D3930" s="2" t="s">
        <v>41</v>
      </c>
      <c r="E3930" s="2" t="s">
        <v>33</v>
      </c>
      <c r="F3930" s="2" t="s">
        <v>34</v>
      </c>
      <c r="G3930" s="4">
        <v>43537.844351851854</v>
      </c>
      <c r="H3930" s="4">
        <v>43543.844351851854</v>
      </c>
      <c r="I3930" s="4">
        <v>43543.844351851854</v>
      </c>
      <c r="J3930" s="2">
        <v>27</v>
      </c>
      <c r="K3930" s="2">
        <v>120</v>
      </c>
      <c r="L3930" s="2" t="str">
        <f t="shared" si="105"/>
        <v>Bangalore</v>
      </c>
      <c r="M3930" s="2" t="str">
        <f t="shared" si="106"/>
        <v>Delhi-Bangalore</v>
      </c>
      <c r="N3930" s="2" t="str">
        <f t="shared" si="111"/>
        <v>Outstation</v>
      </c>
      <c r="O3930" s="2" t="str">
        <f t="shared" si="107"/>
        <v>Ship2Home</v>
      </c>
      <c r="P3930" s="2">
        <f t="shared" si="108"/>
        <v>0</v>
      </c>
      <c r="Q3930" s="2">
        <f t="shared" si="109"/>
        <v>6</v>
      </c>
      <c r="R3930" s="2">
        <f t="shared" si="110"/>
        <v>147</v>
      </c>
    </row>
    <row r="3931" spans="1:18" ht="14.25" customHeight="1">
      <c r="A3931" s="2">
        <v>730468</v>
      </c>
      <c r="B3931" s="2" t="s">
        <v>39</v>
      </c>
      <c r="C3931" s="2" t="s">
        <v>31</v>
      </c>
      <c r="D3931" s="2" t="s">
        <v>41</v>
      </c>
      <c r="E3931" s="2" t="s">
        <v>44</v>
      </c>
      <c r="F3931" s="2" t="s">
        <v>34</v>
      </c>
      <c r="G3931" s="4">
        <v>43537.846388888887</v>
      </c>
      <c r="H3931" s="4">
        <v>43538.846388888887</v>
      </c>
      <c r="I3931" s="4">
        <v>43542.846388888887</v>
      </c>
      <c r="J3931" s="2">
        <v>0</v>
      </c>
      <c r="K3931" s="2">
        <v>128</v>
      </c>
      <c r="L3931" s="2" t="str">
        <f t="shared" si="105"/>
        <v>Delhi</v>
      </c>
      <c r="M3931" s="2" t="str">
        <f t="shared" si="106"/>
        <v>Delhi-Delhi</v>
      </c>
      <c r="N3931" s="2" t="str">
        <f t="shared" si="111"/>
        <v>Local</v>
      </c>
      <c r="O3931" s="2" t="str">
        <f t="shared" si="107"/>
        <v>FastWheels</v>
      </c>
      <c r="P3931" s="2">
        <f t="shared" si="108"/>
        <v>-4</v>
      </c>
      <c r="Q3931" s="2">
        <f t="shared" si="109"/>
        <v>1</v>
      </c>
      <c r="R3931" s="2">
        <f t="shared" si="110"/>
        <v>128</v>
      </c>
    </row>
    <row r="3932" spans="1:18" ht="14.25" customHeight="1">
      <c r="A3932" s="2">
        <v>75268</v>
      </c>
      <c r="B3932" s="2" t="s">
        <v>36</v>
      </c>
      <c r="C3932" s="2" t="s">
        <v>45</v>
      </c>
      <c r="D3932" s="2" t="s">
        <v>41</v>
      </c>
      <c r="E3932" s="2" t="s">
        <v>44</v>
      </c>
      <c r="F3932" s="2" t="s">
        <v>34</v>
      </c>
      <c r="G3932" s="4">
        <v>43537.847337962965</v>
      </c>
      <c r="H3932" s="4">
        <v>43545.847337962965</v>
      </c>
      <c r="I3932" s="4">
        <v>43540.847337962965</v>
      </c>
      <c r="J3932" s="2">
        <v>36</v>
      </c>
      <c r="K3932" s="2">
        <v>128</v>
      </c>
      <c r="L3932" s="2" t="str">
        <f t="shared" si="105"/>
        <v>Chennai</v>
      </c>
      <c r="M3932" s="2" t="str">
        <f t="shared" si="106"/>
        <v>Delhi-Chennai</v>
      </c>
      <c r="N3932" s="2" t="str">
        <f t="shared" si="111"/>
        <v>Outstation</v>
      </c>
      <c r="O3932" s="2" t="str">
        <f t="shared" si="107"/>
        <v>FastWheels</v>
      </c>
      <c r="P3932" s="2">
        <f t="shared" si="108"/>
        <v>5</v>
      </c>
      <c r="Q3932" s="2">
        <f t="shared" si="109"/>
        <v>8</v>
      </c>
      <c r="R3932" s="2">
        <f t="shared" si="110"/>
        <v>164</v>
      </c>
    </row>
    <row r="3933" spans="1:18" ht="14.25" customHeight="1">
      <c r="A3933" s="2">
        <v>969823</v>
      </c>
      <c r="B3933" s="2" t="s">
        <v>36</v>
      </c>
      <c r="C3933" s="2" t="s">
        <v>37</v>
      </c>
      <c r="D3933" s="2" t="s">
        <v>41</v>
      </c>
      <c r="E3933" s="2" t="s">
        <v>33</v>
      </c>
      <c r="F3933" s="2" t="s">
        <v>34</v>
      </c>
      <c r="G3933" s="4">
        <v>43537.85365740741</v>
      </c>
      <c r="H3933" s="4">
        <v>43543.85365740741</v>
      </c>
      <c r="I3933" s="4">
        <v>43542.85365740741</v>
      </c>
      <c r="J3933" s="2">
        <v>28</v>
      </c>
      <c r="K3933" s="2">
        <v>105</v>
      </c>
      <c r="L3933" s="2" t="str">
        <f t="shared" si="105"/>
        <v>Mumbai</v>
      </c>
      <c r="M3933" s="2" t="str">
        <f t="shared" si="106"/>
        <v>Delhi-Mumbai</v>
      </c>
      <c r="N3933" s="2" t="str">
        <f t="shared" si="111"/>
        <v>Outstation</v>
      </c>
      <c r="O3933" s="2" t="str">
        <f t="shared" si="107"/>
        <v>Ship2Home</v>
      </c>
      <c r="P3933" s="2">
        <f t="shared" si="108"/>
        <v>1</v>
      </c>
      <c r="Q3933" s="2">
        <f t="shared" si="109"/>
        <v>6</v>
      </c>
      <c r="R3933" s="2">
        <f t="shared" si="110"/>
        <v>133</v>
      </c>
    </row>
    <row r="3934" spans="1:18" ht="14.25" customHeight="1">
      <c r="A3934" s="2">
        <v>644256</v>
      </c>
      <c r="B3934" s="2" t="s">
        <v>42</v>
      </c>
      <c r="C3934" s="2" t="s">
        <v>37</v>
      </c>
      <c r="D3934" s="2" t="s">
        <v>41</v>
      </c>
      <c r="E3934" s="2" t="s">
        <v>44</v>
      </c>
      <c r="F3934" s="2" t="s">
        <v>34</v>
      </c>
      <c r="G3934" s="4">
        <v>43537.854733796295</v>
      </c>
      <c r="H3934" s="4">
        <v>43542.854733796295</v>
      </c>
      <c r="I3934" s="4">
        <v>43544.854733796295</v>
      </c>
      <c r="J3934" s="2">
        <v>39</v>
      </c>
      <c r="K3934" s="2">
        <v>115</v>
      </c>
      <c r="L3934" s="2" t="str">
        <f t="shared" si="105"/>
        <v>Mumbai</v>
      </c>
      <c r="M3934" s="2" t="str">
        <f t="shared" si="106"/>
        <v>Delhi-Mumbai</v>
      </c>
      <c r="N3934" s="2" t="str">
        <f t="shared" si="111"/>
        <v>Outstation</v>
      </c>
      <c r="O3934" s="2" t="str">
        <f t="shared" si="107"/>
        <v>FastWheels</v>
      </c>
      <c r="P3934" s="2">
        <f t="shared" si="108"/>
        <v>-2</v>
      </c>
      <c r="Q3934" s="2">
        <f t="shared" si="109"/>
        <v>5</v>
      </c>
      <c r="R3934" s="2">
        <f t="shared" si="110"/>
        <v>154</v>
      </c>
    </row>
    <row r="3935" spans="1:18" ht="14.25" customHeight="1">
      <c r="A3935" s="2">
        <v>112449</v>
      </c>
      <c r="B3935" s="2" t="s">
        <v>49</v>
      </c>
      <c r="C3935" s="2" t="s">
        <v>37</v>
      </c>
      <c r="D3935" s="2" t="s">
        <v>41</v>
      </c>
      <c r="E3935" s="2" t="s">
        <v>33</v>
      </c>
      <c r="F3935" s="2" t="s">
        <v>34</v>
      </c>
      <c r="G3935" s="4">
        <v>43537.859016203707</v>
      </c>
      <c r="H3935" s="4">
        <v>43544.859016203707</v>
      </c>
      <c r="I3935" s="4">
        <v>43543.859016203707</v>
      </c>
      <c r="J3935" s="2">
        <v>37</v>
      </c>
      <c r="K3935" s="2">
        <v>111</v>
      </c>
      <c r="L3935" s="2" t="str">
        <f t="shared" si="105"/>
        <v>Mumbai</v>
      </c>
      <c r="M3935" s="2" t="str">
        <f t="shared" si="106"/>
        <v>Delhi-Mumbai</v>
      </c>
      <c r="N3935" s="2" t="str">
        <f t="shared" si="111"/>
        <v>Outstation</v>
      </c>
      <c r="O3935" s="2" t="str">
        <f t="shared" si="107"/>
        <v>Ship2Home</v>
      </c>
      <c r="P3935" s="2">
        <f t="shared" si="108"/>
        <v>1</v>
      </c>
      <c r="Q3935" s="2">
        <f t="shared" si="109"/>
        <v>7</v>
      </c>
      <c r="R3935" s="2">
        <f t="shared" si="110"/>
        <v>148</v>
      </c>
    </row>
    <row r="3936" spans="1:18" ht="14.25" customHeight="1">
      <c r="A3936" s="2">
        <v>180446</v>
      </c>
      <c r="B3936" s="2" t="s">
        <v>48</v>
      </c>
      <c r="C3936" s="2" t="s">
        <v>37</v>
      </c>
      <c r="D3936" s="2" t="s">
        <v>32</v>
      </c>
      <c r="E3936" s="2" t="s">
        <v>38</v>
      </c>
      <c r="F3936" s="2" t="s">
        <v>34</v>
      </c>
      <c r="G3936" s="4">
        <v>43537.859456018516</v>
      </c>
      <c r="H3936" s="4">
        <v>43545.859456018516</v>
      </c>
      <c r="I3936" s="4">
        <v>43544.859456018516</v>
      </c>
      <c r="J3936" s="2">
        <v>30</v>
      </c>
      <c r="K3936" s="2">
        <v>114</v>
      </c>
      <c r="L3936" s="2" t="str">
        <f t="shared" si="105"/>
        <v>Mumbai</v>
      </c>
      <c r="M3936" s="2" t="str">
        <f t="shared" si="106"/>
        <v>Bangalore-Mumbai</v>
      </c>
      <c r="N3936" s="2" t="str">
        <f t="shared" si="111"/>
        <v>Outstation</v>
      </c>
      <c r="O3936" s="2" t="str">
        <f t="shared" si="107"/>
        <v>Ship2Home</v>
      </c>
      <c r="P3936" s="2">
        <f t="shared" si="108"/>
        <v>1</v>
      </c>
      <c r="Q3936" s="2">
        <f t="shared" si="109"/>
        <v>8</v>
      </c>
      <c r="R3936" s="2">
        <f t="shared" si="110"/>
        <v>144</v>
      </c>
    </row>
    <row r="3937" spans="1:18" ht="14.25" customHeight="1">
      <c r="A3937" s="2">
        <v>562345</v>
      </c>
      <c r="B3937" s="2" t="s">
        <v>39</v>
      </c>
      <c r="C3937" s="2" t="s">
        <v>43</v>
      </c>
      <c r="D3937" s="2" t="s">
        <v>32</v>
      </c>
      <c r="E3937" s="2" t="s">
        <v>33</v>
      </c>
      <c r="F3937" s="2" t="s">
        <v>34</v>
      </c>
      <c r="G3937" s="4">
        <v>43537.865648148145</v>
      </c>
      <c r="H3937" s="4">
        <v>43543.865648148145</v>
      </c>
      <c r="I3937" s="4">
        <v>43543.865648148145</v>
      </c>
      <c r="J3937" s="2">
        <v>0</v>
      </c>
      <c r="K3937" s="2">
        <v>121</v>
      </c>
      <c r="L3937" s="2" t="str">
        <f t="shared" si="105"/>
        <v>Bangalore</v>
      </c>
      <c r="M3937" s="2" t="str">
        <f t="shared" si="106"/>
        <v>Bangalore-Bangalore</v>
      </c>
      <c r="N3937" s="2" t="str">
        <f t="shared" si="111"/>
        <v>Local</v>
      </c>
      <c r="O3937" s="2" t="str">
        <f t="shared" si="107"/>
        <v>Ship2Home</v>
      </c>
      <c r="P3937" s="2">
        <f t="shared" si="108"/>
        <v>0</v>
      </c>
      <c r="Q3937" s="2">
        <f t="shared" si="109"/>
        <v>6</v>
      </c>
      <c r="R3937" s="2">
        <f t="shared" si="110"/>
        <v>121</v>
      </c>
    </row>
    <row r="3938" spans="1:18" ht="14.25" customHeight="1">
      <c r="A3938" s="2">
        <v>140450</v>
      </c>
      <c r="B3938" s="2" t="s">
        <v>39</v>
      </c>
      <c r="C3938" s="2" t="s">
        <v>37</v>
      </c>
      <c r="D3938" s="2" t="s">
        <v>32</v>
      </c>
      <c r="E3938" s="2" t="s">
        <v>44</v>
      </c>
      <c r="F3938" s="2" t="s">
        <v>34</v>
      </c>
      <c r="G3938" s="4">
        <v>43537.867905092593</v>
      </c>
      <c r="H3938" s="4">
        <v>43539.867905092593</v>
      </c>
      <c r="I3938" s="4">
        <v>43540.867905092593</v>
      </c>
      <c r="J3938" s="2">
        <v>66</v>
      </c>
      <c r="K3938" s="2">
        <v>94</v>
      </c>
      <c r="L3938" s="2" t="str">
        <f t="shared" si="105"/>
        <v>Mumbai</v>
      </c>
      <c r="M3938" s="2" t="str">
        <f t="shared" si="106"/>
        <v>Bangalore-Mumbai</v>
      </c>
      <c r="N3938" s="2" t="str">
        <f t="shared" si="111"/>
        <v>Outstation</v>
      </c>
      <c r="O3938" s="2" t="str">
        <f t="shared" si="107"/>
        <v>FastWheels</v>
      </c>
      <c r="P3938" s="2">
        <f t="shared" si="108"/>
        <v>-1</v>
      </c>
      <c r="Q3938" s="2">
        <f t="shared" si="109"/>
        <v>2</v>
      </c>
      <c r="R3938" s="2">
        <f t="shared" si="110"/>
        <v>160</v>
      </c>
    </row>
    <row r="3939" spans="1:18" ht="14.25" customHeight="1">
      <c r="A3939" s="2">
        <v>901155</v>
      </c>
      <c r="B3939" s="2" t="s">
        <v>30</v>
      </c>
      <c r="C3939" s="2" t="s">
        <v>37</v>
      </c>
      <c r="D3939" s="2" t="s">
        <v>41</v>
      </c>
      <c r="E3939" s="2" t="s">
        <v>44</v>
      </c>
      <c r="F3939" s="2" t="s">
        <v>34</v>
      </c>
      <c r="G3939" s="4">
        <v>43537.871793981481</v>
      </c>
      <c r="H3939" s="4">
        <v>43542.871793981481</v>
      </c>
      <c r="I3939" s="4">
        <v>43543.871793981481</v>
      </c>
      <c r="J3939" s="2">
        <v>82</v>
      </c>
      <c r="K3939" s="2">
        <v>90</v>
      </c>
      <c r="L3939" s="2" t="str">
        <f t="shared" si="105"/>
        <v>Mumbai</v>
      </c>
      <c r="M3939" s="2" t="str">
        <f t="shared" si="106"/>
        <v>Delhi-Mumbai</v>
      </c>
      <c r="N3939" s="2" t="str">
        <f t="shared" si="111"/>
        <v>Outstation</v>
      </c>
      <c r="O3939" s="2" t="str">
        <f t="shared" si="107"/>
        <v>FastWheels</v>
      </c>
      <c r="P3939" s="2">
        <f t="shared" si="108"/>
        <v>-1</v>
      </c>
      <c r="Q3939" s="2">
        <f t="shared" si="109"/>
        <v>5</v>
      </c>
      <c r="R3939" s="2">
        <f t="shared" si="110"/>
        <v>172</v>
      </c>
    </row>
    <row r="3940" spans="1:18" ht="14.25" customHeight="1">
      <c r="A3940" s="2">
        <v>213097</v>
      </c>
      <c r="B3940" s="2" t="s">
        <v>39</v>
      </c>
      <c r="C3940" s="2" t="s">
        <v>37</v>
      </c>
      <c r="D3940" s="2" t="s">
        <v>32</v>
      </c>
      <c r="E3940" s="2" t="s">
        <v>33</v>
      </c>
      <c r="F3940" s="2" t="s">
        <v>34</v>
      </c>
      <c r="G3940" s="4">
        <v>43537.872881944444</v>
      </c>
      <c r="H3940" s="4">
        <v>43541.872881944444</v>
      </c>
      <c r="I3940" s="4">
        <v>43544.872881944444</v>
      </c>
      <c r="J3940" s="2">
        <v>27</v>
      </c>
      <c r="K3940" s="2">
        <v>113</v>
      </c>
      <c r="L3940" s="2" t="str">
        <f t="shared" si="105"/>
        <v>Mumbai</v>
      </c>
      <c r="M3940" s="2" t="str">
        <f t="shared" si="106"/>
        <v>Bangalore-Mumbai</v>
      </c>
      <c r="N3940" s="2" t="str">
        <f t="shared" si="111"/>
        <v>Outstation</v>
      </c>
      <c r="O3940" s="2" t="str">
        <f t="shared" si="107"/>
        <v>Ship2Home</v>
      </c>
      <c r="P3940" s="2">
        <f t="shared" si="108"/>
        <v>-3</v>
      </c>
      <c r="Q3940" s="2">
        <f t="shared" si="109"/>
        <v>4</v>
      </c>
      <c r="R3940" s="2">
        <f t="shared" si="110"/>
        <v>140</v>
      </c>
    </row>
    <row r="3941" spans="1:18" ht="14.25" customHeight="1">
      <c r="A3941" s="2">
        <v>101532</v>
      </c>
      <c r="B3941" s="2" t="s">
        <v>39</v>
      </c>
      <c r="C3941" s="2" t="s">
        <v>37</v>
      </c>
      <c r="D3941" s="2" t="s">
        <v>32</v>
      </c>
      <c r="E3941" s="2" t="s">
        <v>44</v>
      </c>
      <c r="F3941" s="2" t="s">
        <v>34</v>
      </c>
      <c r="G3941" s="4">
        <v>43537.875092592592</v>
      </c>
      <c r="H3941" s="4">
        <v>43541.875092592592</v>
      </c>
      <c r="I3941" s="4">
        <v>43543.875092592592</v>
      </c>
      <c r="J3941" s="2">
        <v>46</v>
      </c>
      <c r="K3941" s="2">
        <v>111</v>
      </c>
      <c r="L3941" s="2" t="str">
        <f t="shared" si="105"/>
        <v>Mumbai</v>
      </c>
      <c r="M3941" s="2" t="str">
        <f t="shared" si="106"/>
        <v>Bangalore-Mumbai</v>
      </c>
      <c r="N3941" s="2" t="str">
        <f t="shared" si="111"/>
        <v>Outstation</v>
      </c>
      <c r="O3941" s="2" t="str">
        <f t="shared" si="107"/>
        <v>FastWheels</v>
      </c>
      <c r="P3941" s="2">
        <f t="shared" si="108"/>
        <v>-2</v>
      </c>
      <c r="Q3941" s="2">
        <f t="shared" si="109"/>
        <v>4</v>
      </c>
      <c r="R3941" s="2">
        <f t="shared" si="110"/>
        <v>157</v>
      </c>
    </row>
    <row r="3942" spans="1:18" ht="14.25" customHeight="1">
      <c r="A3942" s="2">
        <v>187223</v>
      </c>
      <c r="B3942" s="2" t="s">
        <v>30</v>
      </c>
      <c r="C3942" s="2" t="s">
        <v>31</v>
      </c>
      <c r="D3942" s="2" t="s">
        <v>41</v>
      </c>
      <c r="E3942" s="2" t="s">
        <v>33</v>
      </c>
      <c r="F3942" s="2" t="s">
        <v>34</v>
      </c>
      <c r="G3942" s="4">
        <v>43537.876631944448</v>
      </c>
      <c r="H3942" s="4">
        <v>43540.876631944448</v>
      </c>
      <c r="I3942" s="4">
        <v>43544.876631944448</v>
      </c>
      <c r="J3942" s="2">
        <v>0</v>
      </c>
      <c r="K3942" s="2">
        <v>121</v>
      </c>
      <c r="L3942" s="2" t="str">
        <f t="shared" si="105"/>
        <v>Delhi</v>
      </c>
      <c r="M3942" s="2" t="str">
        <f t="shared" si="106"/>
        <v>Delhi-Delhi</v>
      </c>
      <c r="N3942" s="2" t="str">
        <f t="shared" si="111"/>
        <v>Local</v>
      </c>
      <c r="O3942" s="2" t="str">
        <f t="shared" si="107"/>
        <v>Ship2Home</v>
      </c>
      <c r="P3942" s="2">
        <f t="shared" si="108"/>
        <v>-4</v>
      </c>
      <c r="Q3942" s="2">
        <f t="shared" si="109"/>
        <v>3</v>
      </c>
      <c r="R3942" s="2">
        <f t="shared" si="110"/>
        <v>121</v>
      </c>
    </row>
    <row r="3943" spans="1:18" ht="14.25" customHeight="1">
      <c r="A3943" s="2">
        <v>973372</v>
      </c>
      <c r="B3943" s="2" t="s">
        <v>30</v>
      </c>
      <c r="C3943" s="2" t="s">
        <v>37</v>
      </c>
      <c r="D3943" s="2" t="s">
        <v>32</v>
      </c>
      <c r="E3943" s="2" t="s">
        <v>44</v>
      </c>
      <c r="F3943" s="2" t="s">
        <v>34</v>
      </c>
      <c r="G3943" s="4">
        <v>43537.880370370367</v>
      </c>
      <c r="H3943" s="4">
        <v>43541.880370370367</v>
      </c>
      <c r="I3943" s="4">
        <v>43542.880370370367</v>
      </c>
      <c r="J3943" s="2">
        <v>89</v>
      </c>
      <c r="K3943" s="2">
        <v>89</v>
      </c>
      <c r="L3943" s="2" t="str">
        <f t="shared" si="105"/>
        <v>Mumbai</v>
      </c>
      <c r="M3943" s="2" t="str">
        <f t="shared" si="106"/>
        <v>Bangalore-Mumbai</v>
      </c>
      <c r="N3943" s="2" t="str">
        <f t="shared" si="111"/>
        <v>Outstation</v>
      </c>
      <c r="O3943" s="2" t="str">
        <f t="shared" si="107"/>
        <v>FastWheels</v>
      </c>
      <c r="P3943" s="2">
        <f t="shared" si="108"/>
        <v>-1</v>
      </c>
      <c r="Q3943" s="2">
        <f t="shared" si="109"/>
        <v>4</v>
      </c>
      <c r="R3943" s="2">
        <f t="shared" si="110"/>
        <v>178</v>
      </c>
    </row>
    <row r="3944" spans="1:18" ht="14.25" customHeight="1">
      <c r="A3944" s="2">
        <v>271215</v>
      </c>
      <c r="B3944" s="2" t="s">
        <v>48</v>
      </c>
      <c r="C3944" s="2" t="s">
        <v>31</v>
      </c>
      <c r="D3944" s="2" t="s">
        <v>32</v>
      </c>
      <c r="E3944" s="2" t="s">
        <v>33</v>
      </c>
      <c r="F3944" s="2" t="s">
        <v>34</v>
      </c>
      <c r="G3944" s="4">
        <v>43537.886307870373</v>
      </c>
      <c r="H3944" s="4">
        <v>43542.886307870373</v>
      </c>
      <c r="I3944" s="4">
        <v>43541.886307870373</v>
      </c>
      <c r="J3944" s="2">
        <v>34</v>
      </c>
      <c r="K3944" s="2">
        <v>121</v>
      </c>
      <c r="L3944" s="2" t="str">
        <f t="shared" si="105"/>
        <v>Delhi</v>
      </c>
      <c r="M3944" s="2" t="str">
        <f t="shared" si="106"/>
        <v>Bangalore-Delhi</v>
      </c>
      <c r="N3944" s="2" t="str">
        <f t="shared" si="111"/>
        <v>Outstation</v>
      </c>
      <c r="O3944" s="2" t="str">
        <f t="shared" si="107"/>
        <v>Ship2Home</v>
      </c>
      <c r="P3944" s="2">
        <f t="shared" si="108"/>
        <v>1</v>
      </c>
      <c r="Q3944" s="2">
        <f t="shared" si="109"/>
        <v>5</v>
      </c>
      <c r="R3944" s="2">
        <f t="shared" si="110"/>
        <v>155</v>
      </c>
    </row>
    <row r="3945" spans="1:18" ht="14.25" customHeight="1">
      <c r="A3945" s="2">
        <v>79708</v>
      </c>
      <c r="B3945" s="2" t="s">
        <v>36</v>
      </c>
      <c r="C3945" s="2" t="s">
        <v>31</v>
      </c>
      <c r="D3945" s="2" t="s">
        <v>41</v>
      </c>
      <c r="E3945" s="2" t="s">
        <v>44</v>
      </c>
      <c r="F3945" s="2" t="s">
        <v>34</v>
      </c>
      <c r="G3945" s="4">
        <v>43537.891168981485</v>
      </c>
      <c r="H3945" s="4">
        <v>43542.891168981485</v>
      </c>
      <c r="I3945" s="4">
        <v>43543.891168981485</v>
      </c>
      <c r="J3945" s="2">
        <v>0</v>
      </c>
      <c r="K3945" s="2">
        <v>129</v>
      </c>
      <c r="L3945" s="2" t="str">
        <f t="shared" si="105"/>
        <v>Delhi</v>
      </c>
      <c r="M3945" s="2" t="str">
        <f t="shared" si="106"/>
        <v>Delhi-Delhi</v>
      </c>
      <c r="N3945" s="2" t="str">
        <f t="shared" si="111"/>
        <v>Local</v>
      </c>
      <c r="O3945" s="2" t="str">
        <f t="shared" si="107"/>
        <v>FastWheels</v>
      </c>
      <c r="P3945" s="2">
        <f t="shared" si="108"/>
        <v>-1</v>
      </c>
      <c r="Q3945" s="2">
        <f t="shared" si="109"/>
        <v>5</v>
      </c>
      <c r="R3945" s="2">
        <f t="shared" si="110"/>
        <v>129</v>
      </c>
    </row>
    <row r="3946" spans="1:18" ht="14.25" customHeight="1">
      <c r="A3946" s="2">
        <v>217654</v>
      </c>
      <c r="B3946" s="2" t="s">
        <v>39</v>
      </c>
      <c r="C3946" s="2" t="s">
        <v>40</v>
      </c>
      <c r="D3946" s="2" t="s">
        <v>41</v>
      </c>
      <c r="E3946" s="2" t="s">
        <v>38</v>
      </c>
      <c r="F3946" s="2" t="s">
        <v>34</v>
      </c>
      <c r="G3946" s="4">
        <v>43537.897291666668</v>
      </c>
      <c r="H3946" s="4">
        <v>43544.897291666668</v>
      </c>
      <c r="I3946" s="4">
        <v>43540.897291666668</v>
      </c>
      <c r="J3946" s="2">
        <v>36</v>
      </c>
      <c r="K3946" s="2">
        <v>112</v>
      </c>
      <c r="L3946" s="2" t="str">
        <f t="shared" si="105"/>
        <v>Kolkata</v>
      </c>
      <c r="M3946" s="2" t="str">
        <f t="shared" si="106"/>
        <v>Delhi-Kolkata</v>
      </c>
      <c r="N3946" s="2" t="str">
        <f t="shared" si="111"/>
        <v>Outstation</v>
      </c>
      <c r="O3946" s="2" t="str">
        <f t="shared" si="107"/>
        <v>Ship2Home</v>
      </c>
      <c r="P3946" s="2">
        <f t="shared" si="108"/>
        <v>4</v>
      </c>
      <c r="Q3946" s="2">
        <f t="shared" si="109"/>
        <v>7</v>
      </c>
      <c r="R3946" s="2">
        <f t="shared" si="110"/>
        <v>148</v>
      </c>
    </row>
    <row r="3947" spans="1:18" ht="14.25" customHeight="1">
      <c r="A3947" s="2">
        <v>194884</v>
      </c>
      <c r="B3947" s="2" t="s">
        <v>36</v>
      </c>
      <c r="C3947" s="2" t="s">
        <v>37</v>
      </c>
      <c r="D3947" s="2" t="s">
        <v>32</v>
      </c>
      <c r="E3947" s="2" t="s">
        <v>44</v>
      </c>
      <c r="F3947" s="2" t="s">
        <v>34</v>
      </c>
      <c r="G3947" s="4">
        <v>43537.898761574077</v>
      </c>
      <c r="H3947" s="4">
        <v>43539.898761574077</v>
      </c>
      <c r="I3947" s="4">
        <v>43543.898761574077</v>
      </c>
      <c r="J3947" s="2">
        <v>50</v>
      </c>
      <c r="K3947" s="2">
        <v>114</v>
      </c>
      <c r="L3947" s="2" t="str">
        <f t="shared" si="105"/>
        <v>Mumbai</v>
      </c>
      <c r="M3947" s="2" t="str">
        <f t="shared" si="106"/>
        <v>Bangalore-Mumbai</v>
      </c>
      <c r="N3947" s="2" t="str">
        <f t="shared" si="111"/>
        <v>Outstation</v>
      </c>
      <c r="O3947" s="2" t="str">
        <f t="shared" si="107"/>
        <v>FastWheels</v>
      </c>
      <c r="P3947" s="2">
        <f t="shared" si="108"/>
        <v>-4</v>
      </c>
      <c r="Q3947" s="2">
        <f t="shared" si="109"/>
        <v>2</v>
      </c>
      <c r="R3947" s="2">
        <f t="shared" si="110"/>
        <v>164</v>
      </c>
    </row>
    <row r="3948" spans="1:18" ht="14.25" customHeight="1">
      <c r="A3948" s="2">
        <v>626369</v>
      </c>
      <c r="B3948" s="2" t="s">
        <v>39</v>
      </c>
      <c r="C3948" s="2" t="s">
        <v>31</v>
      </c>
      <c r="D3948" s="2" t="s">
        <v>32</v>
      </c>
      <c r="E3948" s="2" t="s">
        <v>33</v>
      </c>
      <c r="F3948" s="2" t="s">
        <v>34</v>
      </c>
      <c r="G3948" s="4">
        <v>43537.898900462962</v>
      </c>
      <c r="H3948" s="4">
        <v>43544.898900462962</v>
      </c>
      <c r="I3948" s="4">
        <v>43540.898900462962</v>
      </c>
      <c r="J3948" s="2">
        <v>30</v>
      </c>
      <c r="K3948" s="2">
        <v>123</v>
      </c>
      <c r="L3948" s="2" t="str">
        <f t="shared" si="105"/>
        <v>Delhi</v>
      </c>
      <c r="M3948" s="2" t="str">
        <f t="shared" si="106"/>
        <v>Bangalore-Delhi</v>
      </c>
      <c r="N3948" s="2" t="str">
        <f t="shared" si="111"/>
        <v>Outstation</v>
      </c>
      <c r="O3948" s="2" t="str">
        <f t="shared" si="107"/>
        <v>Ship2Home</v>
      </c>
      <c r="P3948" s="2">
        <f t="shared" si="108"/>
        <v>4</v>
      </c>
      <c r="Q3948" s="2">
        <f t="shared" si="109"/>
        <v>7</v>
      </c>
      <c r="R3948" s="2">
        <f t="shared" si="110"/>
        <v>153</v>
      </c>
    </row>
    <row r="3949" spans="1:18" ht="14.25" customHeight="1">
      <c r="A3949" s="2">
        <v>630382</v>
      </c>
      <c r="B3949" s="2" t="s">
        <v>48</v>
      </c>
      <c r="C3949" s="2" t="s">
        <v>43</v>
      </c>
      <c r="D3949" s="2" t="s">
        <v>41</v>
      </c>
      <c r="E3949" s="2" t="s">
        <v>38</v>
      </c>
      <c r="F3949" s="2" t="s">
        <v>34</v>
      </c>
      <c r="G3949" s="4">
        <v>43537.899583333332</v>
      </c>
      <c r="H3949" s="4">
        <v>43543.899583333332</v>
      </c>
      <c r="I3949" s="4">
        <v>43541.899583333332</v>
      </c>
      <c r="J3949" s="2">
        <v>35</v>
      </c>
      <c r="K3949" s="2">
        <v>129</v>
      </c>
      <c r="L3949" s="2" t="str">
        <f t="shared" si="105"/>
        <v>Bangalore</v>
      </c>
      <c r="M3949" s="2" t="str">
        <f t="shared" si="106"/>
        <v>Delhi-Bangalore</v>
      </c>
      <c r="N3949" s="2" t="str">
        <f t="shared" si="111"/>
        <v>Outstation</v>
      </c>
      <c r="O3949" s="2" t="str">
        <f t="shared" si="107"/>
        <v>Ship2Home</v>
      </c>
      <c r="P3949" s="2">
        <f t="shared" si="108"/>
        <v>2</v>
      </c>
      <c r="Q3949" s="2">
        <f t="shared" si="109"/>
        <v>6</v>
      </c>
      <c r="R3949" s="2">
        <f t="shared" si="110"/>
        <v>164</v>
      </c>
    </row>
    <row r="3950" spans="1:18" ht="14.25" customHeight="1">
      <c r="A3950" s="2">
        <v>537846</v>
      </c>
      <c r="B3950" s="2" t="s">
        <v>36</v>
      </c>
      <c r="C3950" s="2" t="s">
        <v>37</v>
      </c>
      <c r="D3950" s="2" t="s">
        <v>41</v>
      </c>
      <c r="E3950" s="2" t="s">
        <v>44</v>
      </c>
      <c r="F3950" s="2" t="s">
        <v>34</v>
      </c>
      <c r="G3950" s="4">
        <v>43537.90425925926</v>
      </c>
      <c r="H3950" s="4">
        <v>43543.90425925926</v>
      </c>
      <c r="I3950" s="4">
        <v>43543.90425925926</v>
      </c>
      <c r="J3950" s="2">
        <v>59</v>
      </c>
      <c r="K3950" s="2">
        <v>88</v>
      </c>
      <c r="L3950" s="2" t="str">
        <f t="shared" si="105"/>
        <v>Mumbai</v>
      </c>
      <c r="M3950" s="2" t="str">
        <f t="shared" si="106"/>
        <v>Delhi-Mumbai</v>
      </c>
      <c r="N3950" s="2" t="str">
        <f t="shared" si="111"/>
        <v>Outstation</v>
      </c>
      <c r="O3950" s="2" t="str">
        <f t="shared" si="107"/>
        <v>FastWheels</v>
      </c>
      <c r="P3950" s="2">
        <f t="shared" si="108"/>
        <v>0</v>
      </c>
      <c r="Q3950" s="2">
        <f t="shared" si="109"/>
        <v>6</v>
      </c>
      <c r="R3950" s="2">
        <f t="shared" si="110"/>
        <v>147</v>
      </c>
    </row>
    <row r="3951" spans="1:18" ht="14.25" customHeight="1">
      <c r="A3951" s="2">
        <v>470237</v>
      </c>
      <c r="B3951" s="2" t="s">
        <v>39</v>
      </c>
      <c r="C3951" s="2" t="s">
        <v>37</v>
      </c>
      <c r="D3951" s="2" t="s">
        <v>41</v>
      </c>
      <c r="E3951" s="2" t="s">
        <v>44</v>
      </c>
      <c r="F3951" s="2" t="s">
        <v>34</v>
      </c>
      <c r="G3951" s="4">
        <v>43537.904479166667</v>
      </c>
      <c r="H3951" s="4">
        <v>43541.904479166667</v>
      </c>
      <c r="I3951" s="4">
        <v>43541.904479166667</v>
      </c>
      <c r="J3951" s="2">
        <v>67</v>
      </c>
      <c r="K3951" s="2">
        <v>88</v>
      </c>
      <c r="L3951" s="2" t="str">
        <f t="shared" si="105"/>
        <v>Mumbai</v>
      </c>
      <c r="M3951" s="2" t="str">
        <f t="shared" si="106"/>
        <v>Delhi-Mumbai</v>
      </c>
      <c r="N3951" s="2" t="str">
        <f t="shared" si="111"/>
        <v>Outstation</v>
      </c>
      <c r="O3951" s="2" t="str">
        <f t="shared" si="107"/>
        <v>FastWheels</v>
      </c>
      <c r="P3951" s="2">
        <f t="shared" si="108"/>
        <v>0</v>
      </c>
      <c r="Q3951" s="2">
        <f t="shared" si="109"/>
        <v>4</v>
      </c>
      <c r="R3951" s="2">
        <f t="shared" si="110"/>
        <v>155</v>
      </c>
    </row>
    <row r="3952" spans="1:18" ht="14.25" customHeight="1">
      <c r="A3952" s="2">
        <v>415083</v>
      </c>
      <c r="B3952" s="2" t="s">
        <v>39</v>
      </c>
      <c r="C3952" s="2" t="s">
        <v>31</v>
      </c>
      <c r="D3952" s="2" t="s">
        <v>41</v>
      </c>
      <c r="E3952" s="2" t="s">
        <v>44</v>
      </c>
      <c r="F3952" s="2" t="s">
        <v>34</v>
      </c>
      <c r="G3952" s="4">
        <v>43537.912002314813</v>
      </c>
      <c r="H3952" s="4">
        <v>43537.912002314813</v>
      </c>
      <c r="I3952" s="4">
        <v>43543.912002314813</v>
      </c>
      <c r="J3952" s="2">
        <v>0</v>
      </c>
      <c r="K3952" s="2">
        <v>108</v>
      </c>
      <c r="L3952" s="2" t="str">
        <f t="shared" si="105"/>
        <v>Delhi</v>
      </c>
      <c r="M3952" s="2" t="str">
        <f t="shared" si="106"/>
        <v>Delhi-Delhi</v>
      </c>
      <c r="N3952" s="2" t="str">
        <f t="shared" si="111"/>
        <v>Local</v>
      </c>
      <c r="O3952" s="2" t="str">
        <f t="shared" si="107"/>
        <v>FastWheels</v>
      </c>
      <c r="P3952" s="2">
        <f t="shared" si="108"/>
        <v>-6</v>
      </c>
      <c r="Q3952" s="2">
        <f t="shared" si="109"/>
        <v>0</v>
      </c>
      <c r="R3952" s="2">
        <f t="shared" si="110"/>
        <v>108</v>
      </c>
    </row>
    <row r="3953" spans="1:18" ht="14.25" customHeight="1">
      <c r="A3953" s="2">
        <v>200311</v>
      </c>
      <c r="B3953" s="2" t="s">
        <v>46</v>
      </c>
      <c r="C3953" s="2" t="s">
        <v>43</v>
      </c>
      <c r="D3953" s="2" t="s">
        <v>32</v>
      </c>
      <c r="E3953" s="2" t="s">
        <v>33</v>
      </c>
      <c r="F3953" s="2" t="s">
        <v>34</v>
      </c>
      <c r="G3953" s="4">
        <v>43537.916631944441</v>
      </c>
      <c r="H3953" s="4">
        <v>43542.916631944441</v>
      </c>
      <c r="I3953" s="4">
        <v>43544.916631944441</v>
      </c>
      <c r="J3953" s="2">
        <v>0</v>
      </c>
      <c r="K3953" s="2">
        <v>121</v>
      </c>
      <c r="L3953" s="2" t="str">
        <f t="shared" si="105"/>
        <v>Bangalore</v>
      </c>
      <c r="M3953" s="2" t="str">
        <f t="shared" si="106"/>
        <v>Bangalore-Bangalore</v>
      </c>
      <c r="N3953" s="2" t="str">
        <f t="shared" si="111"/>
        <v>Local</v>
      </c>
      <c r="O3953" s="2" t="str">
        <f t="shared" si="107"/>
        <v>Ship2Home</v>
      </c>
      <c r="P3953" s="2">
        <f t="shared" si="108"/>
        <v>-2</v>
      </c>
      <c r="Q3953" s="2">
        <f t="shared" si="109"/>
        <v>5</v>
      </c>
      <c r="R3953" s="2">
        <f t="shared" si="110"/>
        <v>121</v>
      </c>
    </row>
    <row r="3954" spans="1:18" ht="14.25" customHeight="1">
      <c r="A3954" s="2">
        <v>724320</v>
      </c>
      <c r="B3954" s="2" t="s">
        <v>36</v>
      </c>
      <c r="C3954" s="2" t="s">
        <v>37</v>
      </c>
      <c r="D3954" s="2" t="s">
        <v>41</v>
      </c>
      <c r="E3954" s="2" t="s">
        <v>44</v>
      </c>
      <c r="F3954" s="2" t="s">
        <v>34</v>
      </c>
      <c r="G3954" s="4">
        <v>43537.918530092589</v>
      </c>
      <c r="H3954" s="4">
        <v>43543.918530092589</v>
      </c>
      <c r="I3954" s="4">
        <v>43542.918530092589</v>
      </c>
      <c r="J3954" s="2">
        <v>26</v>
      </c>
      <c r="K3954" s="2">
        <v>106</v>
      </c>
      <c r="L3954" s="2" t="str">
        <f t="shared" si="105"/>
        <v>Mumbai</v>
      </c>
      <c r="M3954" s="2" t="str">
        <f t="shared" si="106"/>
        <v>Delhi-Mumbai</v>
      </c>
      <c r="N3954" s="2" t="str">
        <f t="shared" si="111"/>
        <v>Outstation</v>
      </c>
      <c r="O3954" s="2" t="str">
        <f t="shared" si="107"/>
        <v>FastWheels</v>
      </c>
      <c r="P3954" s="2">
        <f t="shared" si="108"/>
        <v>1</v>
      </c>
      <c r="Q3954" s="2">
        <f t="shared" si="109"/>
        <v>6</v>
      </c>
      <c r="R3954" s="2">
        <f t="shared" si="110"/>
        <v>132</v>
      </c>
    </row>
    <row r="3955" spans="1:18" ht="14.25" customHeight="1">
      <c r="A3955" s="2">
        <v>414732</v>
      </c>
      <c r="B3955" s="2" t="s">
        <v>30</v>
      </c>
      <c r="C3955" s="2" t="s">
        <v>31</v>
      </c>
      <c r="D3955" s="2" t="s">
        <v>32</v>
      </c>
      <c r="E3955" s="2" t="s">
        <v>44</v>
      </c>
      <c r="F3955" s="2" t="s">
        <v>34</v>
      </c>
      <c r="G3955" s="4">
        <v>43537.918634259258</v>
      </c>
      <c r="H3955" s="4">
        <v>43540.918634259258</v>
      </c>
      <c r="I3955" s="4">
        <v>43544.918634259258</v>
      </c>
      <c r="J3955" s="2">
        <v>85</v>
      </c>
      <c r="K3955" s="2">
        <v>107</v>
      </c>
      <c r="L3955" s="2" t="str">
        <f t="shared" si="105"/>
        <v>Delhi</v>
      </c>
      <c r="M3955" s="2" t="str">
        <f t="shared" si="106"/>
        <v>Bangalore-Delhi</v>
      </c>
      <c r="N3955" s="2" t="str">
        <f t="shared" si="111"/>
        <v>Outstation</v>
      </c>
      <c r="O3955" s="2" t="str">
        <f t="shared" si="107"/>
        <v>FastWheels</v>
      </c>
      <c r="P3955" s="2">
        <f t="shared" si="108"/>
        <v>-4</v>
      </c>
      <c r="Q3955" s="2">
        <f t="shared" si="109"/>
        <v>3</v>
      </c>
      <c r="R3955" s="2">
        <f t="shared" si="110"/>
        <v>192</v>
      </c>
    </row>
    <row r="3956" spans="1:18" ht="14.25" customHeight="1">
      <c r="A3956" s="2">
        <v>564307</v>
      </c>
      <c r="B3956" s="2" t="s">
        <v>36</v>
      </c>
      <c r="C3956" s="2" t="s">
        <v>31</v>
      </c>
      <c r="D3956" s="2" t="s">
        <v>32</v>
      </c>
      <c r="E3956" s="2" t="s">
        <v>33</v>
      </c>
      <c r="F3956" s="2" t="s">
        <v>34</v>
      </c>
      <c r="G3956" s="4">
        <v>43537.922905092593</v>
      </c>
      <c r="H3956" s="4">
        <v>43545.922905092593</v>
      </c>
      <c r="I3956" s="4">
        <v>43541.922905092593</v>
      </c>
      <c r="J3956" s="2">
        <v>30</v>
      </c>
      <c r="K3956" s="2">
        <v>123</v>
      </c>
      <c r="L3956" s="2" t="str">
        <f t="shared" si="105"/>
        <v>Delhi</v>
      </c>
      <c r="M3956" s="2" t="str">
        <f t="shared" si="106"/>
        <v>Bangalore-Delhi</v>
      </c>
      <c r="N3956" s="2" t="str">
        <f t="shared" si="111"/>
        <v>Outstation</v>
      </c>
      <c r="O3956" s="2" t="str">
        <f t="shared" si="107"/>
        <v>Ship2Home</v>
      </c>
      <c r="P3956" s="2">
        <f t="shared" si="108"/>
        <v>4</v>
      </c>
      <c r="Q3956" s="2">
        <f t="shared" si="109"/>
        <v>8</v>
      </c>
      <c r="R3956" s="2">
        <f t="shared" si="110"/>
        <v>153</v>
      </c>
    </row>
    <row r="3957" spans="1:18" ht="14.25" customHeight="1">
      <c r="A3957" s="2">
        <v>247049</v>
      </c>
      <c r="B3957" s="2" t="s">
        <v>36</v>
      </c>
      <c r="C3957" s="2" t="s">
        <v>43</v>
      </c>
      <c r="D3957" s="2" t="s">
        <v>32</v>
      </c>
      <c r="E3957" s="2" t="s">
        <v>44</v>
      </c>
      <c r="F3957" s="2" t="s">
        <v>34</v>
      </c>
      <c r="G3957" s="4">
        <v>43537.926354166666</v>
      </c>
      <c r="H3957" s="4">
        <v>43538.926354166666</v>
      </c>
      <c r="I3957" s="4">
        <v>43540.926354166666</v>
      </c>
      <c r="J3957" s="2">
        <v>0</v>
      </c>
      <c r="K3957" s="2">
        <v>103</v>
      </c>
      <c r="L3957" s="2" t="str">
        <f t="shared" si="105"/>
        <v>Bangalore</v>
      </c>
      <c r="M3957" s="2" t="str">
        <f t="shared" si="106"/>
        <v>Bangalore-Bangalore</v>
      </c>
      <c r="N3957" s="2" t="str">
        <f t="shared" si="111"/>
        <v>Local</v>
      </c>
      <c r="O3957" s="2" t="str">
        <f t="shared" si="107"/>
        <v>FastWheels</v>
      </c>
      <c r="P3957" s="2">
        <f t="shared" si="108"/>
        <v>-2</v>
      </c>
      <c r="Q3957" s="2">
        <f t="shared" si="109"/>
        <v>1</v>
      </c>
      <c r="R3957" s="2">
        <f t="shared" si="110"/>
        <v>103</v>
      </c>
    </row>
    <row r="3958" spans="1:18" ht="14.25" customHeight="1">
      <c r="A3958" s="2">
        <v>573704</v>
      </c>
      <c r="B3958" s="2" t="s">
        <v>30</v>
      </c>
      <c r="C3958" s="2" t="s">
        <v>31</v>
      </c>
      <c r="D3958" s="2" t="s">
        <v>41</v>
      </c>
      <c r="E3958" s="2" t="s">
        <v>44</v>
      </c>
      <c r="F3958" s="2" t="s">
        <v>34</v>
      </c>
      <c r="G3958" s="4">
        <v>43537.933715277781</v>
      </c>
      <c r="H3958" s="4">
        <v>43537.933715277781</v>
      </c>
      <c r="I3958" s="4">
        <v>43540.933715277781</v>
      </c>
      <c r="J3958" s="2">
        <v>0</v>
      </c>
      <c r="K3958" s="2">
        <v>129</v>
      </c>
      <c r="L3958" s="2" t="str">
        <f t="shared" si="105"/>
        <v>Delhi</v>
      </c>
      <c r="M3958" s="2" t="str">
        <f t="shared" si="106"/>
        <v>Delhi-Delhi</v>
      </c>
      <c r="N3958" s="2" t="str">
        <f t="shared" si="111"/>
        <v>Local</v>
      </c>
      <c r="O3958" s="2" t="str">
        <f t="shared" si="107"/>
        <v>FastWheels</v>
      </c>
      <c r="P3958" s="2">
        <f t="shared" si="108"/>
        <v>-3</v>
      </c>
      <c r="Q3958" s="2">
        <f t="shared" si="109"/>
        <v>0</v>
      </c>
      <c r="R3958" s="2">
        <f t="shared" si="110"/>
        <v>129</v>
      </c>
    </row>
    <row r="3959" spans="1:18" ht="14.25" customHeight="1">
      <c r="A3959" s="2">
        <v>117657</v>
      </c>
      <c r="B3959" s="2" t="s">
        <v>39</v>
      </c>
      <c r="C3959" s="2" t="s">
        <v>31</v>
      </c>
      <c r="D3959" s="2" t="s">
        <v>41</v>
      </c>
      <c r="E3959" s="2" t="s">
        <v>33</v>
      </c>
      <c r="F3959" s="2" t="s">
        <v>34</v>
      </c>
      <c r="G3959" s="4">
        <v>43537.935532407406</v>
      </c>
      <c r="H3959" s="4">
        <v>43539.935532407406</v>
      </c>
      <c r="I3959" s="4">
        <v>43544.935532407406</v>
      </c>
      <c r="J3959" s="2">
        <v>0</v>
      </c>
      <c r="K3959" s="2">
        <v>130</v>
      </c>
      <c r="L3959" s="2" t="str">
        <f t="shared" si="105"/>
        <v>Delhi</v>
      </c>
      <c r="M3959" s="2" t="str">
        <f t="shared" si="106"/>
        <v>Delhi-Delhi</v>
      </c>
      <c r="N3959" s="2" t="str">
        <f t="shared" si="111"/>
        <v>Local</v>
      </c>
      <c r="O3959" s="2" t="str">
        <f t="shared" si="107"/>
        <v>Ship2Home</v>
      </c>
      <c r="P3959" s="2">
        <f t="shared" si="108"/>
        <v>-5</v>
      </c>
      <c r="Q3959" s="2">
        <f t="shared" si="109"/>
        <v>2</v>
      </c>
      <c r="R3959" s="2">
        <f t="shared" si="110"/>
        <v>130</v>
      </c>
    </row>
    <row r="3960" spans="1:18" ht="14.25" customHeight="1">
      <c r="A3960" s="2">
        <v>187287</v>
      </c>
      <c r="B3960" s="2" t="s">
        <v>30</v>
      </c>
      <c r="C3960" s="2" t="s">
        <v>45</v>
      </c>
      <c r="D3960" s="2" t="s">
        <v>32</v>
      </c>
      <c r="E3960" s="2" t="s">
        <v>33</v>
      </c>
      <c r="F3960" s="2" t="s">
        <v>34</v>
      </c>
      <c r="G3960" s="4">
        <v>43537.935601851852</v>
      </c>
      <c r="H3960" s="4">
        <v>43543.935601851852</v>
      </c>
      <c r="I3960" s="4">
        <v>43541.935601851852</v>
      </c>
      <c r="J3960" s="2">
        <v>46</v>
      </c>
      <c r="K3960" s="2">
        <v>123</v>
      </c>
      <c r="L3960" s="2" t="str">
        <f t="shared" si="105"/>
        <v>Chennai</v>
      </c>
      <c r="M3960" s="2" t="str">
        <f t="shared" si="106"/>
        <v>Bangalore-Chennai</v>
      </c>
      <c r="N3960" s="2" t="str">
        <f t="shared" si="111"/>
        <v>Outstation</v>
      </c>
      <c r="O3960" s="2" t="str">
        <f t="shared" si="107"/>
        <v>Ship2Home</v>
      </c>
      <c r="P3960" s="2">
        <f t="shared" si="108"/>
        <v>2</v>
      </c>
      <c r="Q3960" s="2">
        <f t="shared" si="109"/>
        <v>6</v>
      </c>
      <c r="R3960" s="2">
        <f t="shared" si="110"/>
        <v>169</v>
      </c>
    </row>
    <row r="3961" spans="1:18" ht="14.25" customHeight="1">
      <c r="A3961" s="2">
        <v>701298</v>
      </c>
      <c r="B3961" s="2" t="s">
        <v>48</v>
      </c>
      <c r="C3961" s="2" t="s">
        <v>31</v>
      </c>
      <c r="D3961" s="2" t="s">
        <v>41</v>
      </c>
      <c r="E3961" s="2" t="s">
        <v>38</v>
      </c>
      <c r="F3961" s="2" t="s">
        <v>34</v>
      </c>
      <c r="G3961" s="4">
        <v>43537.938599537039</v>
      </c>
      <c r="H3961" s="4">
        <v>43541.938599537039</v>
      </c>
      <c r="I3961" s="4">
        <v>43543.938599537039</v>
      </c>
      <c r="J3961" s="2">
        <v>0</v>
      </c>
      <c r="K3961" s="2">
        <v>126</v>
      </c>
      <c r="L3961" s="2" t="str">
        <f t="shared" si="105"/>
        <v>Delhi</v>
      </c>
      <c r="M3961" s="2" t="str">
        <f t="shared" si="106"/>
        <v>Delhi-Delhi</v>
      </c>
      <c r="N3961" s="2" t="str">
        <f t="shared" si="111"/>
        <v>Local</v>
      </c>
      <c r="O3961" s="2" t="str">
        <f t="shared" si="107"/>
        <v>Ship2Home</v>
      </c>
      <c r="P3961" s="2">
        <f t="shared" si="108"/>
        <v>-2</v>
      </c>
      <c r="Q3961" s="2">
        <f t="shared" si="109"/>
        <v>4</v>
      </c>
      <c r="R3961" s="2">
        <f t="shared" si="110"/>
        <v>126</v>
      </c>
    </row>
    <row r="3962" spans="1:18" ht="14.25" customHeight="1">
      <c r="A3962" s="2">
        <v>931058</v>
      </c>
      <c r="B3962" s="2" t="s">
        <v>30</v>
      </c>
      <c r="C3962" s="2" t="s">
        <v>37</v>
      </c>
      <c r="D3962" s="2" t="s">
        <v>41</v>
      </c>
      <c r="E3962" s="2" t="s">
        <v>38</v>
      </c>
      <c r="F3962" s="2" t="s">
        <v>34</v>
      </c>
      <c r="G3962" s="4">
        <v>43537.948217592595</v>
      </c>
      <c r="H3962" s="4">
        <v>43540.948217592595</v>
      </c>
      <c r="I3962" s="4">
        <v>43544.948217592595</v>
      </c>
      <c r="J3962" s="2">
        <v>38</v>
      </c>
      <c r="K3962" s="2">
        <v>106</v>
      </c>
      <c r="L3962" s="2" t="str">
        <f t="shared" si="105"/>
        <v>Mumbai</v>
      </c>
      <c r="M3962" s="2" t="str">
        <f t="shared" si="106"/>
        <v>Delhi-Mumbai</v>
      </c>
      <c r="N3962" s="2" t="str">
        <f t="shared" si="111"/>
        <v>Outstation</v>
      </c>
      <c r="O3962" s="2" t="str">
        <f t="shared" si="107"/>
        <v>Ship2Home</v>
      </c>
      <c r="P3962" s="2">
        <f t="shared" si="108"/>
        <v>-4</v>
      </c>
      <c r="Q3962" s="2">
        <f t="shared" si="109"/>
        <v>3</v>
      </c>
      <c r="R3962" s="2">
        <f t="shared" si="110"/>
        <v>144</v>
      </c>
    </row>
    <row r="3963" spans="1:18" ht="14.25" customHeight="1">
      <c r="A3963" s="2">
        <v>73108</v>
      </c>
      <c r="B3963" s="2" t="s">
        <v>48</v>
      </c>
      <c r="C3963" s="2" t="s">
        <v>31</v>
      </c>
      <c r="D3963" s="2" t="s">
        <v>41</v>
      </c>
      <c r="E3963" s="2" t="s">
        <v>44</v>
      </c>
      <c r="F3963" s="2" t="s">
        <v>34</v>
      </c>
      <c r="G3963" s="4">
        <v>43537.951377314814</v>
      </c>
      <c r="H3963" s="4">
        <v>43542.951377314814</v>
      </c>
      <c r="I3963" s="4">
        <v>43544.951377314814</v>
      </c>
      <c r="J3963" s="2">
        <v>0</v>
      </c>
      <c r="K3963" s="2">
        <v>124</v>
      </c>
      <c r="L3963" s="2" t="str">
        <f t="shared" si="105"/>
        <v>Delhi</v>
      </c>
      <c r="M3963" s="2" t="str">
        <f t="shared" si="106"/>
        <v>Delhi-Delhi</v>
      </c>
      <c r="N3963" s="2" t="str">
        <f t="shared" si="111"/>
        <v>Local</v>
      </c>
      <c r="O3963" s="2" t="str">
        <f t="shared" si="107"/>
        <v>FastWheels</v>
      </c>
      <c r="P3963" s="2">
        <f t="shared" si="108"/>
        <v>-2</v>
      </c>
      <c r="Q3963" s="2">
        <f t="shared" si="109"/>
        <v>5</v>
      </c>
      <c r="R3963" s="2">
        <f t="shared" si="110"/>
        <v>124</v>
      </c>
    </row>
    <row r="3964" spans="1:18" ht="14.25" customHeight="1">
      <c r="A3964" s="2">
        <v>883466</v>
      </c>
      <c r="B3964" s="2" t="s">
        <v>39</v>
      </c>
      <c r="C3964" s="2" t="s">
        <v>43</v>
      </c>
      <c r="D3964" s="2" t="s">
        <v>32</v>
      </c>
      <c r="E3964" s="2" t="s">
        <v>38</v>
      </c>
      <c r="F3964" s="2" t="s">
        <v>34</v>
      </c>
      <c r="G3964" s="4">
        <v>43537.953738425924</v>
      </c>
      <c r="H3964" s="4">
        <v>43543.953738425924</v>
      </c>
      <c r="I3964" s="4">
        <v>43540.953738425924</v>
      </c>
      <c r="J3964" s="2">
        <v>0</v>
      </c>
      <c r="K3964" s="2">
        <v>128</v>
      </c>
      <c r="L3964" s="2" t="str">
        <f t="shared" si="105"/>
        <v>Bangalore</v>
      </c>
      <c r="M3964" s="2" t="str">
        <f t="shared" si="106"/>
        <v>Bangalore-Bangalore</v>
      </c>
      <c r="N3964" s="2" t="str">
        <f t="shared" si="111"/>
        <v>Local</v>
      </c>
      <c r="O3964" s="2" t="str">
        <f t="shared" si="107"/>
        <v>Ship2Home</v>
      </c>
      <c r="P3964" s="2">
        <f t="shared" si="108"/>
        <v>3</v>
      </c>
      <c r="Q3964" s="2">
        <f t="shared" si="109"/>
        <v>6</v>
      </c>
      <c r="R3964" s="2">
        <f t="shared" si="110"/>
        <v>128</v>
      </c>
    </row>
    <row r="3965" spans="1:18" ht="14.25" customHeight="1">
      <c r="A3965" s="2">
        <v>932908</v>
      </c>
      <c r="B3965" s="2" t="s">
        <v>36</v>
      </c>
      <c r="C3965" s="2" t="s">
        <v>43</v>
      </c>
      <c r="D3965" s="2" t="s">
        <v>41</v>
      </c>
      <c r="E3965" s="2" t="s">
        <v>44</v>
      </c>
      <c r="F3965" s="2" t="s">
        <v>34</v>
      </c>
      <c r="G3965" s="4">
        <v>43537.958194444444</v>
      </c>
      <c r="H3965" s="4">
        <v>43543.958194444444</v>
      </c>
      <c r="I3965" s="4">
        <v>43540.958194444444</v>
      </c>
      <c r="J3965" s="2">
        <v>40</v>
      </c>
      <c r="K3965" s="2">
        <v>122</v>
      </c>
      <c r="L3965" s="2" t="str">
        <f t="shared" si="105"/>
        <v>Bangalore</v>
      </c>
      <c r="M3965" s="2" t="str">
        <f t="shared" si="106"/>
        <v>Delhi-Bangalore</v>
      </c>
      <c r="N3965" s="2" t="str">
        <f t="shared" si="111"/>
        <v>Outstation</v>
      </c>
      <c r="O3965" s="2" t="str">
        <f t="shared" si="107"/>
        <v>FastWheels</v>
      </c>
      <c r="P3965" s="2">
        <f t="shared" si="108"/>
        <v>3</v>
      </c>
      <c r="Q3965" s="2">
        <f t="shared" si="109"/>
        <v>6</v>
      </c>
      <c r="R3965" s="2">
        <f t="shared" si="110"/>
        <v>162</v>
      </c>
    </row>
    <row r="3966" spans="1:18" ht="14.25" customHeight="1">
      <c r="A3966" s="2">
        <v>686141</v>
      </c>
      <c r="B3966" s="2" t="s">
        <v>36</v>
      </c>
      <c r="C3966" s="2" t="s">
        <v>37</v>
      </c>
      <c r="D3966" s="2" t="s">
        <v>41</v>
      </c>
      <c r="E3966" s="2" t="s">
        <v>33</v>
      </c>
      <c r="F3966" s="2" t="s">
        <v>34</v>
      </c>
      <c r="G3966" s="4">
        <v>43537.959710648145</v>
      </c>
      <c r="H3966" s="4">
        <v>43543.959710648145</v>
      </c>
      <c r="I3966" s="4">
        <v>43540.959710648145</v>
      </c>
      <c r="J3966" s="2">
        <v>35</v>
      </c>
      <c r="K3966" s="2">
        <v>112</v>
      </c>
      <c r="L3966" s="2" t="str">
        <f t="shared" si="105"/>
        <v>Mumbai</v>
      </c>
      <c r="M3966" s="2" t="str">
        <f t="shared" si="106"/>
        <v>Delhi-Mumbai</v>
      </c>
      <c r="N3966" s="2" t="str">
        <f t="shared" si="111"/>
        <v>Outstation</v>
      </c>
      <c r="O3966" s="2" t="str">
        <f t="shared" si="107"/>
        <v>Ship2Home</v>
      </c>
      <c r="P3966" s="2">
        <f t="shared" si="108"/>
        <v>3</v>
      </c>
      <c r="Q3966" s="2">
        <f t="shared" si="109"/>
        <v>6</v>
      </c>
      <c r="R3966" s="2">
        <f t="shared" si="110"/>
        <v>147</v>
      </c>
    </row>
    <row r="3967" spans="1:18" ht="14.25" customHeight="1">
      <c r="A3967" s="2">
        <v>68058</v>
      </c>
      <c r="B3967" s="2" t="s">
        <v>39</v>
      </c>
      <c r="C3967" s="2" t="s">
        <v>31</v>
      </c>
      <c r="D3967" s="2" t="s">
        <v>41</v>
      </c>
      <c r="E3967" s="2" t="s">
        <v>38</v>
      </c>
      <c r="F3967" s="2" t="s">
        <v>34</v>
      </c>
      <c r="G3967" s="4">
        <v>43537.961944444447</v>
      </c>
      <c r="H3967" s="4">
        <v>43541.961944444447</v>
      </c>
      <c r="I3967" s="4">
        <v>43544.961944444447</v>
      </c>
      <c r="J3967" s="2">
        <v>0</v>
      </c>
      <c r="K3967" s="2">
        <v>123</v>
      </c>
      <c r="L3967" s="2" t="str">
        <f t="shared" si="105"/>
        <v>Delhi</v>
      </c>
      <c r="M3967" s="2" t="str">
        <f t="shared" si="106"/>
        <v>Delhi-Delhi</v>
      </c>
      <c r="N3967" s="2" t="str">
        <f t="shared" si="111"/>
        <v>Local</v>
      </c>
      <c r="O3967" s="2" t="str">
        <f t="shared" si="107"/>
        <v>Ship2Home</v>
      </c>
      <c r="P3967" s="2">
        <f t="shared" si="108"/>
        <v>-3</v>
      </c>
      <c r="Q3967" s="2">
        <f t="shared" si="109"/>
        <v>4</v>
      </c>
      <c r="R3967" s="2">
        <f t="shared" si="110"/>
        <v>123</v>
      </c>
    </row>
    <row r="3968" spans="1:18" ht="14.25" customHeight="1">
      <c r="A3968" s="2">
        <v>467789</v>
      </c>
      <c r="B3968" s="2" t="s">
        <v>46</v>
      </c>
      <c r="C3968" s="2" t="s">
        <v>45</v>
      </c>
      <c r="D3968" s="2" t="s">
        <v>32</v>
      </c>
      <c r="E3968" s="2" t="s">
        <v>44</v>
      </c>
      <c r="F3968" s="2" t="s">
        <v>34</v>
      </c>
      <c r="G3968" s="4">
        <v>43537.964965277781</v>
      </c>
      <c r="H3968" s="4">
        <v>43541.964965277781</v>
      </c>
      <c r="I3968" s="4">
        <v>43543.964965277781</v>
      </c>
      <c r="J3968" s="2">
        <v>88</v>
      </c>
      <c r="K3968" s="2">
        <v>101</v>
      </c>
      <c r="L3968" s="2" t="str">
        <f t="shared" si="105"/>
        <v>Chennai</v>
      </c>
      <c r="M3968" s="2" t="str">
        <f t="shared" si="106"/>
        <v>Bangalore-Chennai</v>
      </c>
      <c r="N3968" s="2" t="str">
        <f t="shared" si="111"/>
        <v>Outstation</v>
      </c>
      <c r="O3968" s="2" t="str">
        <f t="shared" si="107"/>
        <v>FastWheels</v>
      </c>
      <c r="P3968" s="2">
        <f t="shared" si="108"/>
        <v>-2</v>
      </c>
      <c r="Q3968" s="2">
        <f t="shared" si="109"/>
        <v>4</v>
      </c>
      <c r="R3968" s="2">
        <f t="shared" si="110"/>
        <v>189</v>
      </c>
    </row>
    <row r="3969" spans="1:18" ht="14.25" customHeight="1">
      <c r="A3969" s="2">
        <v>984555</v>
      </c>
      <c r="B3969" s="2" t="s">
        <v>49</v>
      </c>
      <c r="C3969" s="2" t="s">
        <v>43</v>
      </c>
      <c r="D3969" s="2" t="s">
        <v>41</v>
      </c>
      <c r="E3969" s="2" t="s">
        <v>33</v>
      </c>
      <c r="F3969" s="2" t="s">
        <v>34</v>
      </c>
      <c r="G3969" s="4">
        <v>43537.969930555555</v>
      </c>
      <c r="H3969" s="4">
        <v>43541.969930555555</v>
      </c>
      <c r="I3969" s="4">
        <v>43541.969930555555</v>
      </c>
      <c r="J3969" s="2">
        <v>45</v>
      </c>
      <c r="K3969" s="2">
        <v>126</v>
      </c>
      <c r="L3969" s="2" t="str">
        <f t="shared" si="105"/>
        <v>Bangalore</v>
      </c>
      <c r="M3969" s="2" t="str">
        <f t="shared" si="106"/>
        <v>Delhi-Bangalore</v>
      </c>
      <c r="N3969" s="2" t="str">
        <f t="shared" si="111"/>
        <v>Outstation</v>
      </c>
      <c r="O3969" s="2" t="str">
        <f t="shared" si="107"/>
        <v>Ship2Home</v>
      </c>
      <c r="P3969" s="2">
        <f t="shared" si="108"/>
        <v>0</v>
      </c>
      <c r="Q3969" s="2">
        <f t="shared" si="109"/>
        <v>4</v>
      </c>
      <c r="R3969" s="2">
        <f t="shared" si="110"/>
        <v>171</v>
      </c>
    </row>
    <row r="3970" spans="1:18" ht="14.25" customHeight="1">
      <c r="A3970" s="2">
        <v>515815</v>
      </c>
      <c r="B3970" s="2" t="s">
        <v>39</v>
      </c>
      <c r="C3970" s="2" t="s">
        <v>37</v>
      </c>
      <c r="D3970" s="2" t="s">
        <v>32</v>
      </c>
      <c r="E3970" s="2" t="s">
        <v>33</v>
      </c>
      <c r="F3970" s="2" t="s">
        <v>34</v>
      </c>
      <c r="G3970" s="4">
        <v>43537.971851851849</v>
      </c>
      <c r="H3970" s="4">
        <v>43543.971851851849</v>
      </c>
      <c r="I3970" s="4">
        <v>43541.971851851849</v>
      </c>
      <c r="J3970" s="2">
        <v>33</v>
      </c>
      <c r="K3970" s="2">
        <v>109</v>
      </c>
      <c r="L3970" s="2" t="str">
        <f t="shared" si="105"/>
        <v>Mumbai</v>
      </c>
      <c r="M3970" s="2" t="str">
        <f t="shared" si="106"/>
        <v>Bangalore-Mumbai</v>
      </c>
      <c r="N3970" s="2" t="str">
        <f t="shared" si="111"/>
        <v>Outstation</v>
      </c>
      <c r="O3970" s="2" t="str">
        <f t="shared" si="107"/>
        <v>Ship2Home</v>
      </c>
      <c r="P3970" s="2">
        <f t="shared" si="108"/>
        <v>2</v>
      </c>
      <c r="Q3970" s="2">
        <f t="shared" si="109"/>
        <v>6</v>
      </c>
      <c r="R3970" s="2">
        <f t="shared" si="110"/>
        <v>142</v>
      </c>
    </row>
    <row r="3971" spans="1:18" ht="14.25" customHeight="1">
      <c r="A3971" s="2">
        <v>590938</v>
      </c>
      <c r="B3971" s="2" t="s">
        <v>36</v>
      </c>
      <c r="C3971" s="2" t="s">
        <v>40</v>
      </c>
      <c r="D3971" s="2" t="s">
        <v>41</v>
      </c>
      <c r="E3971" s="2" t="s">
        <v>38</v>
      </c>
      <c r="F3971" s="2" t="s">
        <v>34</v>
      </c>
      <c r="G3971" s="4">
        <v>43537.97388888889</v>
      </c>
      <c r="H3971" s="4">
        <v>43539.97388888889</v>
      </c>
      <c r="I3971" s="4">
        <v>43543.97388888889</v>
      </c>
      <c r="J3971" s="2">
        <v>26</v>
      </c>
      <c r="K3971" s="2">
        <v>114</v>
      </c>
      <c r="L3971" s="2" t="str">
        <f t="shared" si="105"/>
        <v>Kolkata</v>
      </c>
      <c r="M3971" s="2" t="str">
        <f t="shared" si="106"/>
        <v>Delhi-Kolkata</v>
      </c>
      <c r="N3971" s="2" t="str">
        <f t="shared" si="111"/>
        <v>Outstation</v>
      </c>
      <c r="O3971" s="2" t="str">
        <f t="shared" si="107"/>
        <v>Ship2Home</v>
      </c>
      <c r="P3971" s="2">
        <f t="shared" si="108"/>
        <v>-4</v>
      </c>
      <c r="Q3971" s="2">
        <f t="shared" si="109"/>
        <v>2</v>
      </c>
      <c r="R3971" s="2">
        <f t="shared" si="110"/>
        <v>140</v>
      </c>
    </row>
    <row r="3972" spans="1:18" ht="14.25" customHeight="1">
      <c r="A3972" s="2">
        <v>678242</v>
      </c>
      <c r="B3972" s="2" t="s">
        <v>30</v>
      </c>
      <c r="C3972" s="2" t="s">
        <v>43</v>
      </c>
      <c r="D3972" s="2" t="s">
        <v>41</v>
      </c>
      <c r="E3972" s="2" t="s">
        <v>38</v>
      </c>
      <c r="F3972" s="2" t="s">
        <v>34</v>
      </c>
      <c r="G3972" s="4">
        <v>43537.974039351851</v>
      </c>
      <c r="H3972" s="4">
        <v>43547.974039351851</v>
      </c>
      <c r="I3972" s="4">
        <v>43543.974039351851</v>
      </c>
      <c r="J3972" s="2">
        <v>40</v>
      </c>
      <c r="K3972" s="2">
        <v>124</v>
      </c>
      <c r="L3972" s="2" t="str">
        <f t="shared" si="105"/>
        <v>Bangalore</v>
      </c>
      <c r="M3972" s="2" t="str">
        <f t="shared" si="106"/>
        <v>Delhi-Bangalore</v>
      </c>
      <c r="N3972" s="2" t="str">
        <f t="shared" si="111"/>
        <v>Outstation</v>
      </c>
      <c r="O3972" s="2" t="str">
        <f t="shared" si="107"/>
        <v>Ship2Home</v>
      </c>
      <c r="P3972" s="2">
        <f t="shared" si="108"/>
        <v>4</v>
      </c>
      <c r="Q3972" s="2">
        <f t="shared" si="109"/>
        <v>10</v>
      </c>
      <c r="R3972" s="2">
        <f t="shared" si="110"/>
        <v>164</v>
      </c>
    </row>
    <row r="3973" spans="1:18" ht="14.25" customHeight="1">
      <c r="A3973" s="2">
        <v>78846</v>
      </c>
      <c r="B3973" s="2" t="s">
        <v>48</v>
      </c>
      <c r="C3973" s="2" t="s">
        <v>40</v>
      </c>
      <c r="D3973" s="2" t="s">
        <v>32</v>
      </c>
      <c r="E3973" s="2" t="s">
        <v>38</v>
      </c>
      <c r="F3973" s="2" t="s">
        <v>34</v>
      </c>
      <c r="G3973" s="4">
        <v>43537.974282407406</v>
      </c>
      <c r="H3973" s="4">
        <v>43540.974282407406</v>
      </c>
      <c r="I3973" s="4">
        <v>43544.974282407406</v>
      </c>
      <c r="J3973" s="2">
        <v>29</v>
      </c>
      <c r="K3973" s="2">
        <v>114</v>
      </c>
      <c r="L3973" s="2" t="str">
        <f t="shared" si="105"/>
        <v>Kolkata</v>
      </c>
      <c r="M3973" s="2" t="str">
        <f t="shared" si="106"/>
        <v>Bangalore-Kolkata</v>
      </c>
      <c r="N3973" s="2" t="str">
        <f t="shared" si="111"/>
        <v>Outstation</v>
      </c>
      <c r="O3973" s="2" t="str">
        <f t="shared" si="107"/>
        <v>Ship2Home</v>
      </c>
      <c r="P3973" s="2">
        <f t="shared" si="108"/>
        <v>-4</v>
      </c>
      <c r="Q3973" s="2">
        <f t="shared" si="109"/>
        <v>3</v>
      </c>
      <c r="R3973" s="2">
        <f t="shared" si="110"/>
        <v>143</v>
      </c>
    </row>
    <row r="3974" spans="1:18" ht="14.25" customHeight="1">
      <c r="A3974" s="2">
        <v>935045</v>
      </c>
      <c r="B3974" s="2" t="s">
        <v>36</v>
      </c>
      <c r="C3974" s="2" t="s">
        <v>37</v>
      </c>
      <c r="D3974" s="2" t="s">
        <v>32</v>
      </c>
      <c r="E3974" s="2" t="s">
        <v>44</v>
      </c>
      <c r="F3974" s="2" t="s">
        <v>34</v>
      </c>
      <c r="G3974" s="4">
        <v>43537.976354166669</v>
      </c>
      <c r="H3974" s="4">
        <v>43539.976354166669</v>
      </c>
      <c r="I3974" s="4">
        <v>43544.976354166669</v>
      </c>
      <c r="J3974" s="2">
        <v>57</v>
      </c>
      <c r="K3974" s="2">
        <v>87</v>
      </c>
      <c r="L3974" s="2" t="str">
        <f t="shared" si="105"/>
        <v>Mumbai</v>
      </c>
      <c r="M3974" s="2" t="str">
        <f t="shared" si="106"/>
        <v>Bangalore-Mumbai</v>
      </c>
      <c r="N3974" s="2" t="str">
        <f t="shared" si="111"/>
        <v>Outstation</v>
      </c>
      <c r="O3974" s="2" t="str">
        <f t="shared" si="107"/>
        <v>FastWheels</v>
      </c>
      <c r="P3974" s="2">
        <f t="shared" si="108"/>
        <v>-5</v>
      </c>
      <c r="Q3974" s="2">
        <f t="shared" si="109"/>
        <v>2</v>
      </c>
      <c r="R3974" s="2">
        <f t="shared" si="110"/>
        <v>144</v>
      </c>
    </row>
    <row r="3975" spans="1:18" ht="14.25" customHeight="1">
      <c r="A3975" s="2">
        <v>176962</v>
      </c>
      <c r="B3975" s="2" t="s">
        <v>39</v>
      </c>
      <c r="C3975" s="2" t="s">
        <v>31</v>
      </c>
      <c r="D3975" s="2" t="s">
        <v>41</v>
      </c>
      <c r="E3975" s="2" t="s">
        <v>38</v>
      </c>
      <c r="F3975" s="2" t="s">
        <v>34</v>
      </c>
      <c r="G3975" s="4">
        <v>43537.978900462964</v>
      </c>
      <c r="H3975" s="4">
        <v>43543.978900462964</v>
      </c>
      <c r="I3975" s="4">
        <v>43544.978900462964</v>
      </c>
      <c r="J3975" s="2">
        <v>0</v>
      </c>
      <c r="K3975" s="2">
        <v>123</v>
      </c>
      <c r="L3975" s="2" t="str">
        <f t="shared" si="105"/>
        <v>Delhi</v>
      </c>
      <c r="M3975" s="2" t="str">
        <f t="shared" si="106"/>
        <v>Delhi-Delhi</v>
      </c>
      <c r="N3975" s="2" t="str">
        <f t="shared" si="111"/>
        <v>Local</v>
      </c>
      <c r="O3975" s="2" t="str">
        <f t="shared" si="107"/>
        <v>Ship2Home</v>
      </c>
      <c r="P3975" s="2">
        <f t="shared" si="108"/>
        <v>-1</v>
      </c>
      <c r="Q3975" s="2">
        <f t="shared" si="109"/>
        <v>6</v>
      </c>
      <c r="R3975" s="2">
        <f t="shared" si="110"/>
        <v>123</v>
      </c>
    </row>
    <row r="3976" spans="1:18" ht="14.25" customHeight="1">
      <c r="A3976" s="2">
        <v>292525</v>
      </c>
      <c r="B3976" s="2" t="s">
        <v>46</v>
      </c>
      <c r="C3976" s="2" t="s">
        <v>40</v>
      </c>
      <c r="D3976" s="2" t="s">
        <v>41</v>
      </c>
      <c r="E3976" s="2" t="s">
        <v>33</v>
      </c>
      <c r="F3976" s="2" t="s">
        <v>34</v>
      </c>
      <c r="G3976" s="4">
        <v>43537.979791666665</v>
      </c>
      <c r="H3976" s="4">
        <v>43543.979791666665</v>
      </c>
      <c r="I3976" s="4">
        <v>43541.979791666665</v>
      </c>
      <c r="J3976" s="2">
        <v>40</v>
      </c>
      <c r="K3976" s="2">
        <v>109</v>
      </c>
      <c r="L3976" s="2" t="str">
        <f t="shared" si="105"/>
        <v>Kolkata</v>
      </c>
      <c r="M3976" s="2" t="str">
        <f t="shared" si="106"/>
        <v>Delhi-Kolkata</v>
      </c>
      <c r="N3976" s="2" t="str">
        <f t="shared" si="111"/>
        <v>Outstation</v>
      </c>
      <c r="O3976" s="2" t="str">
        <f t="shared" si="107"/>
        <v>Ship2Home</v>
      </c>
      <c r="P3976" s="2">
        <f t="shared" si="108"/>
        <v>2</v>
      </c>
      <c r="Q3976" s="2">
        <f t="shared" si="109"/>
        <v>6</v>
      </c>
      <c r="R3976" s="2">
        <f t="shared" si="110"/>
        <v>149</v>
      </c>
    </row>
    <row r="3977" spans="1:18" ht="14.25" customHeight="1">
      <c r="A3977" s="2">
        <v>472498</v>
      </c>
      <c r="B3977" s="2" t="s">
        <v>42</v>
      </c>
      <c r="C3977" s="2" t="s">
        <v>37</v>
      </c>
      <c r="D3977" s="2" t="s">
        <v>32</v>
      </c>
      <c r="E3977" s="2" t="s">
        <v>38</v>
      </c>
      <c r="F3977" s="2" t="s">
        <v>34</v>
      </c>
      <c r="G3977" s="4">
        <v>43537.981678240743</v>
      </c>
      <c r="H3977" s="4">
        <v>43540.981678240743</v>
      </c>
      <c r="I3977" s="4">
        <v>43544.981678240743</v>
      </c>
      <c r="J3977" s="2">
        <v>40</v>
      </c>
      <c r="K3977" s="2">
        <v>108</v>
      </c>
      <c r="L3977" s="2" t="str">
        <f t="shared" si="105"/>
        <v>Mumbai</v>
      </c>
      <c r="M3977" s="2" t="str">
        <f t="shared" si="106"/>
        <v>Bangalore-Mumbai</v>
      </c>
      <c r="N3977" s="2" t="str">
        <f t="shared" si="111"/>
        <v>Outstation</v>
      </c>
      <c r="O3977" s="2" t="str">
        <f t="shared" si="107"/>
        <v>Ship2Home</v>
      </c>
      <c r="P3977" s="2">
        <f t="shared" si="108"/>
        <v>-4</v>
      </c>
      <c r="Q3977" s="2">
        <f t="shared" si="109"/>
        <v>3</v>
      </c>
      <c r="R3977" s="2">
        <f t="shared" si="110"/>
        <v>148</v>
      </c>
    </row>
    <row r="3978" spans="1:18" ht="14.25" customHeight="1">
      <c r="A3978" s="2">
        <v>634757</v>
      </c>
      <c r="B3978" s="2" t="s">
        <v>39</v>
      </c>
      <c r="C3978" s="2" t="s">
        <v>43</v>
      </c>
      <c r="D3978" s="2" t="s">
        <v>32</v>
      </c>
      <c r="E3978" s="2" t="s">
        <v>33</v>
      </c>
      <c r="F3978" s="2" t="s">
        <v>34</v>
      </c>
      <c r="G3978" s="4">
        <v>43537.981747685182</v>
      </c>
      <c r="H3978" s="4">
        <v>43543.981747685182</v>
      </c>
      <c r="I3978" s="4">
        <v>43543.981747685182</v>
      </c>
      <c r="J3978" s="2">
        <v>0</v>
      </c>
      <c r="K3978" s="2">
        <v>126</v>
      </c>
      <c r="L3978" s="2" t="str">
        <f t="shared" si="105"/>
        <v>Bangalore</v>
      </c>
      <c r="M3978" s="2" t="str">
        <f t="shared" si="106"/>
        <v>Bangalore-Bangalore</v>
      </c>
      <c r="N3978" s="2" t="str">
        <f t="shared" si="111"/>
        <v>Local</v>
      </c>
      <c r="O3978" s="2" t="str">
        <f t="shared" si="107"/>
        <v>Ship2Home</v>
      </c>
      <c r="P3978" s="2">
        <f t="shared" si="108"/>
        <v>0</v>
      </c>
      <c r="Q3978" s="2">
        <f t="shared" si="109"/>
        <v>6</v>
      </c>
      <c r="R3978" s="2">
        <f t="shared" si="110"/>
        <v>126</v>
      </c>
    </row>
    <row r="3979" spans="1:18" ht="14.25" customHeight="1">
      <c r="A3979" s="2">
        <v>444556</v>
      </c>
      <c r="B3979" s="2" t="s">
        <v>30</v>
      </c>
      <c r="C3979" s="2" t="s">
        <v>31</v>
      </c>
      <c r="D3979" s="2" t="s">
        <v>41</v>
      </c>
      <c r="E3979" s="2" t="s">
        <v>44</v>
      </c>
      <c r="F3979" s="2" t="s">
        <v>34</v>
      </c>
      <c r="G3979" s="4">
        <v>43537.983136574076</v>
      </c>
      <c r="H3979" s="4">
        <v>43542.983136574076</v>
      </c>
      <c r="I3979" s="4">
        <v>43544.983136574076</v>
      </c>
      <c r="J3979" s="2">
        <v>0</v>
      </c>
      <c r="K3979" s="2">
        <v>121</v>
      </c>
      <c r="L3979" s="2" t="str">
        <f t="shared" si="105"/>
        <v>Delhi</v>
      </c>
      <c r="M3979" s="2" t="str">
        <f t="shared" si="106"/>
        <v>Delhi-Delhi</v>
      </c>
      <c r="N3979" s="2" t="str">
        <f t="shared" si="111"/>
        <v>Local</v>
      </c>
      <c r="O3979" s="2" t="str">
        <f t="shared" si="107"/>
        <v>FastWheels</v>
      </c>
      <c r="P3979" s="2">
        <f t="shared" si="108"/>
        <v>-2</v>
      </c>
      <c r="Q3979" s="2">
        <f t="shared" si="109"/>
        <v>5</v>
      </c>
      <c r="R3979" s="2">
        <f t="shared" si="110"/>
        <v>121</v>
      </c>
    </row>
    <row r="3980" spans="1:18" ht="14.25" customHeight="1">
      <c r="A3980" s="2">
        <v>949378</v>
      </c>
      <c r="B3980" s="2" t="s">
        <v>48</v>
      </c>
      <c r="C3980" s="2" t="s">
        <v>40</v>
      </c>
      <c r="D3980" s="2" t="s">
        <v>41</v>
      </c>
      <c r="E3980" s="2" t="s">
        <v>38</v>
      </c>
      <c r="F3980" s="2" t="s">
        <v>34</v>
      </c>
      <c r="G3980" s="4">
        <v>43537.987766203703</v>
      </c>
      <c r="H3980" s="4">
        <v>43541.987766203703</v>
      </c>
      <c r="I3980" s="4">
        <v>43541.987766203703</v>
      </c>
      <c r="J3980" s="2">
        <v>31</v>
      </c>
      <c r="K3980" s="2">
        <v>110</v>
      </c>
      <c r="L3980" s="2" t="str">
        <f t="shared" si="105"/>
        <v>Kolkata</v>
      </c>
      <c r="M3980" s="2" t="str">
        <f t="shared" si="106"/>
        <v>Delhi-Kolkata</v>
      </c>
      <c r="N3980" s="2" t="str">
        <f t="shared" si="111"/>
        <v>Outstation</v>
      </c>
      <c r="O3980" s="2" t="str">
        <f t="shared" si="107"/>
        <v>Ship2Home</v>
      </c>
      <c r="P3980" s="2">
        <f t="shared" si="108"/>
        <v>0</v>
      </c>
      <c r="Q3980" s="2">
        <f t="shared" si="109"/>
        <v>4</v>
      </c>
      <c r="R3980" s="2">
        <f t="shared" si="110"/>
        <v>141</v>
      </c>
    </row>
    <row r="3981" spans="1:18" ht="14.25" customHeight="1">
      <c r="A3981" s="2">
        <v>735311</v>
      </c>
      <c r="B3981" s="2" t="s">
        <v>47</v>
      </c>
      <c r="C3981" s="2" t="s">
        <v>45</v>
      </c>
      <c r="D3981" s="2" t="s">
        <v>41</v>
      </c>
      <c r="E3981" s="2" t="s">
        <v>33</v>
      </c>
      <c r="F3981" s="2" t="s">
        <v>34</v>
      </c>
      <c r="G3981" s="4">
        <v>43537.990694444445</v>
      </c>
      <c r="H3981" s="4">
        <v>43539.990694444445</v>
      </c>
      <c r="I3981" s="4">
        <v>43544.990694444445</v>
      </c>
      <c r="J3981" s="2">
        <v>25</v>
      </c>
      <c r="K3981" s="2">
        <v>125</v>
      </c>
      <c r="L3981" s="2" t="str">
        <f t="shared" si="105"/>
        <v>Chennai</v>
      </c>
      <c r="M3981" s="2" t="str">
        <f t="shared" si="106"/>
        <v>Delhi-Chennai</v>
      </c>
      <c r="N3981" s="2" t="str">
        <f t="shared" si="111"/>
        <v>Outstation</v>
      </c>
      <c r="O3981" s="2" t="str">
        <f t="shared" si="107"/>
        <v>Ship2Home</v>
      </c>
      <c r="P3981" s="2">
        <f t="shared" si="108"/>
        <v>-5</v>
      </c>
      <c r="Q3981" s="2">
        <f t="shared" si="109"/>
        <v>2</v>
      </c>
      <c r="R3981" s="2">
        <f t="shared" si="110"/>
        <v>150</v>
      </c>
    </row>
    <row r="3982" spans="1:18" ht="14.25" customHeight="1">
      <c r="A3982" s="2">
        <v>221709</v>
      </c>
      <c r="B3982" s="2" t="s">
        <v>36</v>
      </c>
      <c r="C3982" s="2" t="s">
        <v>37</v>
      </c>
      <c r="D3982" s="2" t="s">
        <v>41</v>
      </c>
      <c r="E3982" s="2" t="s">
        <v>33</v>
      </c>
      <c r="F3982" s="2" t="s">
        <v>34</v>
      </c>
      <c r="G3982" s="4">
        <v>43537.994618055556</v>
      </c>
      <c r="H3982" s="4">
        <v>43544.994618055556</v>
      </c>
      <c r="I3982" s="4">
        <v>43542.994618055556</v>
      </c>
      <c r="J3982" s="2">
        <v>43</v>
      </c>
      <c r="K3982" s="2">
        <v>106</v>
      </c>
      <c r="L3982" s="2" t="str">
        <f t="shared" si="105"/>
        <v>Mumbai</v>
      </c>
      <c r="M3982" s="2" t="str">
        <f t="shared" si="106"/>
        <v>Delhi-Mumbai</v>
      </c>
      <c r="N3982" s="2" t="str">
        <f t="shared" si="111"/>
        <v>Outstation</v>
      </c>
      <c r="O3982" s="2" t="str">
        <f t="shared" si="107"/>
        <v>Ship2Home</v>
      </c>
      <c r="P3982" s="2">
        <f t="shared" si="108"/>
        <v>2</v>
      </c>
      <c r="Q3982" s="2">
        <f t="shared" si="109"/>
        <v>7</v>
      </c>
      <c r="R3982" s="2">
        <f t="shared" si="110"/>
        <v>149</v>
      </c>
    </row>
    <row r="3983" spans="1:18" ht="14.25" customHeight="1">
      <c r="A3983" s="2">
        <v>275466</v>
      </c>
      <c r="B3983" s="2" t="s">
        <v>36</v>
      </c>
      <c r="C3983" s="2" t="s">
        <v>37</v>
      </c>
      <c r="D3983" s="2" t="s">
        <v>41</v>
      </c>
      <c r="E3983" s="2" t="s">
        <v>38</v>
      </c>
      <c r="F3983" s="2" t="s">
        <v>34</v>
      </c>
      <c r="G3983" s="4">
        <v>43537.999965277777</v>
      </c>
      <c r="H3983" s="4">
        <v>43542.999965277777</v>
      </c>
      <c r="I3983" s="4">
        <v>43540.999965277777</v>
      </c>
      <c r="J3983" s="2">
        <v>48</v>
      </c>
      <c r="K3983" s="2">
        <v>108</v>
      </c>
      <c r="L3983" s="2" t="str">
        <f t="shared" si="105"/>
        <v>Mumbai</v>
      </c>
      <c r="M3983" s="2" t="str">
        <f t="shared" si="106"/>
        <v>Delhi-Mumbai</v>
      </c>
      <c r="N3983" s="2" t="str">
        <f t="shared" si="111"/>
        <v>Outstation</v>
      </c>
      <c r="O3983" s="2" t="str">
        <f t="shared" si="107"/>
        <v>Ship2Home</v>
      </c>
      <c r="P3983" s="2">
        <f t="shared" si="108"/>
        <v>2</v>
      </c>
      <c r="Q3983" s="2">
        <f t="shared" si="109"/>
        <v>5</v>
      </c>
      <c r="R3983" s="2">
        <f t="shared" si="110"/>
        <v>156</v>
      </c>
    </row>
    <row r="3984" spans="1:18" ht="14.25" customHeight="1">
      <c r="A3984" s="2">
        <v>897260</v>
      </c>
      <c r="B3984" s="2" t="s">
        <v>48</v>
      </c>
      <c r="C3984" s="2" t="s">
        <v>37</v>
      </c>
      <c r="D3984" s="2" t="s">
        <v>41</v>
      </c>
      <c r="E3984" s="2" t="s">
        <v>44</v>
      </c>
      <c r="F3984" s="2" t="s">
        <v>34</v>
      </c>
      <c r="G3984" s="4">
        <v>43538.000358796293</v>
      </c>
      <c r="H3984" s="4">
        <v>43543.000358796293</v>
      </c>
      <c r="I3984" s="4">
        <v>43544.000358796293</v>
      </c>
      <c r="J3984" s="2">
        <v>47</v>
      </c>
      <c r="K3984" s="2">
        <v>112</v>
      </c>
      <c r="L3984" s="2" t="str">
        <f t="shared" si="105"/>
        <v>Mumbai</v>
      </c>
      <c r="M3984" s="2" t="str">
        <f t="shared" si="106"/>
        <v>Delhi-Mumbai</v>
      </c>
      <c r="N3984" s="2" t="str">
        <f t="shared" si="111"/>
        <v>Outstation</v>
      </c>
      <c r="O3984" s="2" t="str">
        <f t="shared" si="107"/>
        <v>FastWheels</v>
      </c>
      <c r="P3984" s="2">
        <f t="shared" si="108"/>
        <v>-1</v>
      </c>
      <c r="Q3984" s="2">
        <f t="shared" si="109"/>
        <v>5</v>
      </c>
      <c r="R3984" s="2">
        <f t="shared" si="110"/>
        <v>159</v>
      </c>
    </row>
    <row r="3985" spans="1:18" ht="14.25" customHeight="1">
      <c r="A3985" s="2">
        <v>354008</v>
      </c>
      <c r="B3985" s="2" t="s">
        <v>39</v>
      </c>
      <c r="C3985" s="2" t="s">
        <v>45</v>
      </c>
      <c r="D3985" s="2" t="s">
        <v>41</v>
      </c>
      <c r="E3985" s="2" t="s">
        <v>44</v>
      </c>
      <c r="F3985" s="2" t="s">
        <v>34</v>
      </c>
      <c r="G3985" s="4">
        <v>43538.002118055556</v>
      </c>
      <c r="H3985" s="4">
        <v>43548.002118055556</v>
      </c>
      <c r="I3985" s="4">
        <v>43545.002118055556</v>
      </c>
      <c r="J3985" s="2">
        <v>76</v>
      </c>
      <c r="K3985" s="2">
        <v>101</v>
      </c>
      <c r="L3985" s="2" t="str">
        <f t="shared" si="105"/>
        <v>Chennai</v>
      </c>
      <c r="M3985" s="2" t="str">
        <f t="shared" si="106"/>
        <v>Delhi-Chennai</v>
      </c>
      <c r="N3985" s="2" t="str">
        <f t="shared" si="111"/>
        <v>Outstation</v>
      </c>
      <c r="O3985" s="2" t="str">
        <f t="shared" si="107"/>
        <v>FastWheels</v>
      </c>
      <c r="P3985" s="2">
        <f t="shared" si="108"/>
        <v>3</v>
      </c>
      <c r="Q3985" s="2">
        <f t="shared" si="109"/>
        <v>10</v>
      </c>
      <c r="R3985" s="2">
        <f t="shared" si="110"/>
        <v>177</v>
      </c>
    </row>
    <row r="3986" spans="1:18" ht="14.25" customHeight="1">
      <c r="A3986" s="2">
        <v>667504</v>
      </c>
      <c r="B3986" s="2" t="s">
        <v>36</v>
      </c>
      <c r="C3986" s="2" t="s">
        <v>43</v>
      </c>
      <c r="D3986" s="2" t="s">
        <v>32</v>
      </c>
      <c r="E3986" s="2" t="s">
        <v>44</v>
      </c>
      <c r="F3986" s="2" t="s">
        <v>34</v>
      </c>
      <c r="G3986" s="4">
        <v>43538.00509259259</v>
      </c>
      <c r="H3986" s="4">
        <v>43543.00509259259</v>
      </c>
      <c r="I3986" s="4">
        <v>43543.00509259259</v>
      </c>
      <c r="J3986" s="2">
        <v>0</v>
      </c>
      <c r="K3986" s="2">
        <v>129</v>
      </c>
      <c r="L3986" s="2" t="str">
        <f t="shared" si="105"/>
        <v>Bangalore</v>
      </c>
      <c r="M3986" s="2" t="str">
        <f t="shared" si="106"/>
        <v>Bangalore-Bangalore</v>
      </c>
      <c r="N3986" s="2" t="str">
        <f t="shared" si="111"/>
        <v>Local</v>
      </c>
      <c r="O3986" s="2" t="str">
        <f t="shared" si="107"/>
        <v>FastWheels</v>
      </c>
      <c r="P3986" s="2">
        <f t="shared" si="108"/>
        <v>0</v>
      </c>
      <c r="Q3986" s="2">
        <f t="shared" si="109"/>
        <v>5</v>
      </c>
      <c r="R3986" s="2">
        <f t="shared" si="110"/>
        <v>129</v>
      </c>
    </row>
    <row r="3987" spans="1:18" ht="14.25" customHeight="1">
      <c r="A3987" s="2">
        <v>399058</v>
      </c>
      <c r="B3987" s="2" t="s">
        <v>36</v>
      </c>
      <c r="C3987" s="2" t="s">
        <v>45</v>
      </c>
      <c r="D3987" s="2" t="s">
        <v>32</v>
      </c>
      <c r="E3987" s="2" t="s">
        <v>44</v>
      </c>
      <c r="F3987" s="2" t="s">
        <v>34</v>
      </c>
      <c r="G3987" s="4">
        <v>43538.005486111113</v>
      </c>
      <c r="H3987" s="4">
        <v>43545.005486111113</v>
      </c>
      <c r="I3987" s="4">
        <v>43541.005486111113</v>
      </c>
      <c r="J3987" s="2">
        <v>80</v>
      </c>
      <c r="K3987" s="2">
        <v>107</v>
      </c>
      <c r="L3987" s="2" t="str">
        <f t="shared" si="105"/>
        <v>Chennai</v>
      </c>
      <c r="M3987" s="2" t="str">
        <f t="shared" si="106"/>
        <v>Bangalore-Chennai</v>
      </c>
      <c r="N3987" s="2" t="str">
        <f t="shared" si="111"/>
        <v>Outstation</v>
      </c>
      <c r="O3987" s="2" t="str">
        <f t="shared" si="107"/>
        <v>FastWheels</v>
      </c>
      <c r="P3987" s="2">
        <f t="shared" si="108"/>
        <v>4</v>
      </c>
      <c r="Q3987" s="2">
        <f t="shared" si="109"/>
        <v>7</v>
      </c>
      <c r="R3987" s="2">
        <f t="shared" si="110"/>
        <v>187</v>
      </c>
    </row>
    <row r="3988" spans="1:18" ht="14.25" customHeight="1">
      <c r="A3988" s="2">
        <v>75784</v>
      </c>
      <c r="B3988" s="2" t="s">
        <v>39</v>
      </c>
      <c r="C3988" s="2" t="s">
        <v>43</v>
      </c>
      <c r="D3988" s="2" t="s">
        <v>32</v>
      </c>
      <c r="E3988" s="2" t="s">
        <v>44</v>
      </c>
      <c r="F3988" s="2" t="s">
        <v>34</v>
      </c>
      <c r="G3988" s="4">
        <v>43538.009236111109</v>
      </c>
      <c r="H3988" s="4">
        <v>43539.009236111109</v>
      </c>
      <c r="I3988" s="4">
        <v>43543.009236111109</v>
      </c>
      <c r="J3988" s="2">
        <v>0</v>
      </c>
      <c r="K3988" s="2">
        <v>101</v>
      </c>
      <c r="L3988" s="2" t="str">
        <f t="shared" si="105"/>
        <v>Bangalore</v>
      </c>
      <c r="M3988" s="2" t="str">
        <f t="shared" si="106"/>
        <v>Bangalore-Bangalore</v>
      </c>
      <c r="N3988" s="2" t="str">
        <f t="shared" si="111"/>
        <v>Local</v>
      </c>
      <c r="O3988" s="2" t="str">
        <f t="shared" si="107"/>
        <v>FastWheels</v>
      </c>
      <c r="P3988" s="2">
        <f t="shared" si="108"/>
        <v>-4</v>
      </c>
      <c r="Q3988" s="2">
        <f t="shared" si="109"/>
        <v>1</v>
      </c>
      <c r="R3988" s="2">
        <f t="shared" si="110"/>
        <v>101</v>
      </c>
    </row>
    <row r="3989" spans="1:18" ht="14.25" customHeight="1">
      <c r="A3989" s="2">
        <v>325328</v>
      </c>
      <c r="B3989" s="2" t="s">
        <v>36</v>
      </c>
      <c r="C3989" s="2" t="s">
        <v>40</v>
      </c>
      <c r="D3989" s="2" t="s">
        <v>41</v>
      </c>
      <c r="E3989" s="2" t="s">
        <v>44</v>
      </c>
      <c r="F3989" s="2" t="s">
        <v>34</v>
      </c>
      <c r="G3989" s="4">
        <v>43538.01425925926</v>
      </c>
      <c r="H3989" s="4">
        <v>43543.01425925926</v>
      </c>
      <c r="I3989" s="4">
        <v>43541.01425925926</v>
      </c>
      <c r="J3989" s="2">
        <v>64</v>
      </c>
      <c r="K3989" s="2">
        <v>87</v>
      </c>
      <c r="L3989" s="2" t="str">
        <f t="shared" si="105"/>
        <v>Kolkata</v>
      </c>
      <c r="M3989" s="2" t="str">
        <f t="shared" si="106"/>
        <v>Delhi-Kolkata</v>
      </c>
      <c r="N3989" s="2" t="str">
        <f t="shared" si="111"/>
        <v>Outstation</v>
      </c>
      <c r="O3989" s="2" t="str">
        <f t="shared" si="107"/>
        <v>FastWheels</v>
      </c>
      <c r="P3989" s="2">
        <f t="shared" si="108"/>
        <v>2</v>
      </c>
      <c r="Q3989" s="2">
        <f t="shared" si="109"/>
        <v>5</v>
      </c>
      <c r="R3989" s="2">
        <f t="shared" si="110"/>
        <v>151</v>
      </c>
    </row>
    <row r="3990" spans="1:18" ht="14.25" customHeight="1">
      <c r="A3990" s="2">
        <v>121518</v>
      </c>
      <c r="B3990" s="2" t="s">
        <v>36</v>
      </c>
      <c r="C3990" s="2" t="s">
        <v>31</v>
      </c>
      <c r="D3990" s="2" t="s">
        <v>32</v>
      </c>
      <c r="E3990" s="2" t="s">
        <v>38</v>
      </c>
      <c r="F3990" s="2" t="s">
        <v>34</v>
      </c>
      <c r="G3990" s="4">
        <v>43538.019803240742</v>
      </c>
      <c r="H3990" s="4">
        <v>43542.019803240742</v>
      </c>
      <c r="I3990" s="4">
        <v>43543.019803240742</v>
      </c>
      <c r="J3990" s="2">
        <v>46</v>
      </c>
      <c r="K3990" s="2">
        <v>121</v>
      </c>
      <c r="L3990" s="2" t="str">
        <f t="shared" si="105"/>
        <v>Delhi</v>
      </c>
      <c r="M3990" s="2" t="str">
        <f t="shared" si="106"/>
        <v>Bangalore-Delhi</v>
      </c>
      <c r="N3990" s="2" t="str">
        <f t="shared" si="111"/>
        <v>Outstation</v>
      </c>
      <c r="O3990" s="2" t="str">
        <f t="shared" si="107"/>
        <v>Ship2Home</v>
      </c>
      <c r="P3990" s="2">
        <f t="shared" si="108"/>
        <v>-1</v>
      </c>
      <c r="Q3990" s="2">
        <f t="shared" si="109"/>
        <v>4</v>
      </c>
      <c r="R3990" s="2">
        <f t="shared" si="110"/>
        <v>167</v>
      </c>
    </row>
    <row r="3991" spans="1:18" ht="14.25" customHeight="1">
      <c r="A3991" s="2">
        <v>58702</v>
      </c>
      <c r="B3991" s="2" t="s">
        <v>30</v>
      </c>
      <c r="C3991" s="2" t="s">
        <v>37</v>
      </c>
      <c r="D3991" s="2" t="s">
        <v>32</v>
      </c>
      <c r="E3991" s="2" t="s">
        <v>44</v>
      </c>
      <c r="F3991" s="2" t="s">
        <v>34</v>
      </c>
      <c r="G3991" s="4">
        <v>43538.022615740738</v>
      </c>
      <c r="H3991" s="4">
        <v>43540.022615740738</v>
      </c>
      <c r="I3991" s="4">
        <v>43542.022615740738</v>
      </c>
      <c r="J3991" s="2">
        <v>74</v>
      </c>
      <c r="K3991" s="2">
        <v>94</v>
      </c>
      <c r="L3991" s="2" t="str">
        <f t="shared" si="105"/>
        <v>Mumbai</v>
      </c>
      <c r="M3991" s="2" t="str">
        <f t="shared" si="106"/>
        <v>Bangalore-Mumbai</v>
      </c>
      <c r="N3991" s="2" t="str">
        <f t="shared" si="111"/>
        <v>Outstation</v>
      </c>
      <c r="O3991" s="2" t="str">
        <f t="shared" si="107"/>
        <v>FastWheels</v>
      </c>
      <c r="P3991" s="2">
        <f t="shared" si="108"/>
        <v>-2</v>
      </c>
      <c r="Q3991" s="2">
        <f t="shared" si="109"/>
        <v>2</v>
      </c>
      <c r="R3991" s="2">
        <f t="shared" si="110"/>
        <v>168</v>
      </c>
    </row>
    <row r="3992" spans="1:18" ht="14.25" customHeight="1">
      <c r="A3992" s="2">
        <v>213122</v>
      </c>
      <c r="B3992" s="2" t="s">
        <v>39</v>
      </c>
      <c r="C3992" s="2" t="s">
        <v>40</v>
      </c>
      <c r="D3992" s="2" t="s">
        <v>41</v>
      </c>
      <c r="E3992" s="2" t="s">
        <v>38</v>
      </c>
      <c r="F3992" s="2" t="s">
        <v>34</v>
      </c>
      <c r="G3992" s="4">
        <v>43538.022951388892</v>
      </c>
      <c r="H3992" s="4">
        <v>43542.022951388892</v>
      </c>
      <c r="I3992" s="4">
        <v>43544.022951388892</v>
      </c>
      <c r="J3992" s="2">
        <v>41</v>
      </c>
      <c r="K3992" s="2">
        <v>106</v>
      </c>
      <c r="L3992" s="2" t="str">
        <f t="shared" si="105"/>
        <v>Kolkata</v>
      </c>
      <c r="M3992" s="2" t="str">
        <f t="shared" si="106"/>
        <v>Delhi-Kolkata</v>
      </c>
      <c r="N3992" s="2" t="str">
        <f t="shared" si="111"/>
        <v>Outstation</v>
      </c>
      <c r="O3992" s="2" t="str">
        <f t="shared" si="107"/>
        <v>Ship2Home</v>
      </c>
      <c r="P3992" s="2">
        <f t="shared" si="108"/>
        <v>-2</v>
      </c>
      <c r="Q3992" s="2">
        <f t="shared" si="109"/>
        <v>4</v>
      </c>
      <c r="R3992" s="2">
        <f t="shared" si="110"/>
        <v>147</v>
      </c>
    </row>
    <row r="3993" spans="1:18" ht="14.25" customHeight="1">
      <c r="A3993" s="2">
        <v>414654</v>
      </c>
      <c r="B3993" s="2" t="s">
        <v>30</v>
      </c>
      <c r="C3993" s="2" t="s">
        <v>37</v>
      </c>
      <c r="D3993" s="2" t="s">
        <v>41</v>
      </c>
      <c r="E3993" s="2" t="s">
        <v>38</v>
      </c>
      <c r="F3993" s="2" t="s">
        <v>34</v>
      </c>
      <c r="G3993" s="4">
        <v>43538.027430555558</v>
      </c>
      <c r="H3993" s="4">
        <v>43546.027430555558</v>
      </c>
      <c r="I3993" s="4">
        <v>43541.027430555558</v>
      </c>
      <c r="J3993" s="2">
        <v>42</v>
      </c>
      <c r="K3993" s="2">
        <v>107</v>
      </c>
      <c r="L3993" s="2" t="str">
        <f t="shared" si="105"/>
        <v>Mumbai</v>
      </c>
      <c r="M3993" s="2" t="str">
        <f t="shared" si="106"/>
        <v>Delhi-Mumbai</v>
      </c>
      <c r="N3993" s="2" t="str">
        <f t="shared" si="111"/>
        <v>Outstation</v>
      </c>
      <c r="O3993" s="2" t="str">
        <f t="shared" si="107"/>
        <v>Ship2Home</v>
      </c>
      <c r="P3993" s="2">
        <f t="shared" si="108"/>
        <v>5</v>
      </c>
      <c r="Q3993" s="2">
        <f t="shared" si="109"/>
        <v>8</v>
      </c>
      <c r="R3993" s="2">
        <f t="shared" si="110"/>
        <v>149</v>
      </c>
    </row>
    <row r="3994" spans="1:18" ht="14.25" customHeight="1">
      <c r="A3994" s="2">
        <v>548910</v>
      </c>
      <c r="B3994" s="2" t="s">
        <v>48</v>
      </c>
      <c r="C3994" s="2" t="s">
        <v>31</v>
      </c>
      <c r="D3994" s="2" t="s">
        <v>41</v>
      </c>
      <c r="E3994" s="2" t="s">
        <v>38</v>
      </c>
      <c r="F3994" s="2" t="s">
        <v>34</v>
      </c>
      <c r="G3994" s="4">
        <v>43538.028136574074</v>
      </c>
      <c r="H3994" s="4">
        <v>43544.028136574074</v>
      </c>
      <c r="I3994" s="4">
        <v>43542.028136574074</v>
      </c>
      <c r="J3994" s="2">
        <v>0</v>
      </c>
      <c r="K3994" s="2">
        <v>121</v>
      </c>
      <c r="L3994" s="2" t="str">
        <f t="shared" si="105"/>
        <v>Delhi</v>
      </c>
      <c r="M3994" s="2" t="str">
        <f t="shared" si="106"/>
        <v>Delhi-Delhi</v>
      </c>
      <c r="N3994" s="2" t="str">
        <f t="shared" si="111"/>
        <v>Local</v>
      </c>
      <c r="O3994" s="2" t="str">
        <f t="shared" si="107"/>
        <v>Ship2Home</v>
      </c>
      <c r="P3994" s="2">
        <f t="shared" si="108"/>
        <v>2</v>
      </c>
      <c r="Q3994" s="2">
        <f t="shared" si="109"/>
        <v>6</v>
      </c>
      <c r="R3994" s="2">
        <f t="shared" si="110"/>
        <v>121</v>
      </c>
    </row>
    <row r="3995" spans="1:18" ht="14.25" customHeight="1">
      <c r="A3995" s="2">
        <v>847125</v>
      </c>
      <c r="B3995" s="2" t="s">
        <v>47</v>
      </c>
      <c r="C3995" s="2" t="s">
        <v>43</v>
      </c>
      <c r="D3995" s="2" t="s">
        <v>32</v>
      </c>
      <c r="E3995" s="2" t="s">
        <v>44</v>
      </c>
      <c r="F3995" s="2" t="s">
        <v>34</v>
      </c>
      <c r="G3995" s="4">
        <v>43538.032569444447</v>
      </c>
      <c r="H3995" s="4">
        <v>43540.032569444447</v>
      </c>
      <c r="I3995" s="4">
        <v>43543.032569444447</v>
      </c>
      <c r="J3995" s="2">
        <v>0</v>
      </c>
      <c r="K3995" s="2">
        <v>110</v>
      </c>
      <c r="L3995" s="2" t="str">
        <f t="shared" si="105"/>
        <v>Bangalore</v>
      </c>
      <c r="M3995" s="2" t="str">
        <f t="shared" si="106"/>
        <v>Bangalore-Bangalore</v>
      </c>
      <c r="N3995" s="2" t="str">
        <f t="shared" si="111"/>
        <v>Local</v>
      </c>
      <c r="O3995" s="2" t="str">
        <f t="shared" si="107"/>
        <v>FastWheels</v>
      </c>
      <c r="P3995" s="2">
        <f t="shared" si="108"/>
        <v>-3</v>
      </c>
      <c r="Q3995" s="2">
        <f t="shared" si="109"/>
        <v>2</v>
      </c>
      <c r="R3995" s="2">
        <f t="shared" si="110"/>
        <v>110</v>
      </c>
    </row>
    <row r="3996" spans="1:18" ht="14.25" customHeight="1">
      <c r="A3996" s="2">
        <v>23895</v>
      </c>
      <c r="B3996" s="2" t="s">
        <v>30</v>
      </c>
      <c r="C3996" s="2" t="s">
        <v>37</v>
      </c>
      <c r="D3996" s="2" t="s">
        <v>32</v>
      </c>
      <c r="E3996" s="2" t="s">
        <v>44</v>
      </c>
      <c r="F3996" s="2" t="s">
        <v>34</v>
      </c>
      <c r="G3996" s="4">
        <v>43538.032719907409</v>
      </c>
      <c r="H3996" s="4">
        <v>43542.032719907409</v>
      </c>
      <c r="I3996" s="4">
        <v>43544.032719907409</v>
      </c>
      <c r="J3996" s="2">
        <v>82</v>
      </c>
      <c r="K3996" s="2">
        <v>86</v>
      </c>
      <c r="L3996" s="2" t="str">
        <f t="shared" si="105"/>
        <v>Mumbai</v>
      </c>
      <c r="M3996" s="2" t="str">
        <f t="shared" si="106"/>
        <v>Bangalore-Mumbai</v>
      </c>
      <c r="N3996" s="2" t="str">
        <f t="shared" si="111"/>
        <v>Outstation</v>
      </c>
      <c r="O3996" s="2" t="str">
        <f t="shared" si="107"/>
        <v>FastWheels</v>
      </c>
      <c r="P3996" s="2">
        <f t="shared" si="108"/>
        <v>-2</v>
      </c>
      <c r="Q3996" s="2">
        <f t="shared" si="109"/>
        <v>4</v>
      </c>
      <c r="R3996" s="2">
        <f t="shared" si="110"/>
        <v>168</v>
      </c>
    </row>
    <row r="3997" spans="1:18" ht="14.25" customHeight="1">
      <c r="A3997" s="2">
        <v>683537</v>
      </c>
      <c r="B3997" s="2" t="s">
        <v>47</v>
      </c>
      <c r="C3997" s="2" t="s">
        <v>40</v>
      </c>
      <c r="D3997" s="2" t="s">
        <v>32</v>
      </c>
      <c r="E3997" s="2" t="s">
        <v>33</v>
      </c>
      <c r="F3997" s="2" t="s">
        <v>34</v>
      </c>
      <c r="G3997" s="4">
        <v>43538.035520833335</v>
      </c>
      <c r="H3997" s="4">
        <v>43545.035520833335</v>
      </c>
      <c r="I3997" s="4">
        <v>43541.035520833335</v>
      </c>
      <c r="J3997" s="2">
        <v>45</v>
      </c>
      <c r="K3997" s="2">
        <v>106</v>
      </c>
      <c r="L3997" s="2" t="str">
        <f t="shared" si="105"/>
        <v>Kolkata</v>
      </c>
      <c r="M3997" s="2" t="str">
        <f t="shared" si="106"/>
        <v>Bangalore-Kolkata</v>
      </c>
      <c r="N3997" s="2" t="str">
        <f t="shared" si="111"/>
        <v>Outstation</v>
      </c>
      <c r="O3997" s="2" t="str">
        <f t="shared" si="107"/>
        <v>Ship2Home</v>
      </c>
      <c r="P3997" s="2">
        <f t="shared" si="108"/>
        <v>4</v>
      </c>
      <c r="Q3997" s="2">
        <f t="shared" si="109"/>
        <v>7</v>
      </c>
      <c r="R3997" s="2">
        <f t="shared" si="110"/>
        <v>151</v>
      </c>
    </row>
    <row r="3998" spans="1:18" ht="14.25" customHeight="1">
      <c r="A3998" s="2">
        <v>537663</v>
      </c>
      <c r="B3998" s="2" t="s">
        <v>47</v>
      </c>
      <c r="C3998" s="2" t="s">
        <v>37</v>
      </c>
      <c r="D3998" s="2" t="s">
        <v>41</v>
      </c>
      <c r="E3998" s="2" t="s">
        <v>33</v>
      </c>
      <c r="F3998" s="2" t="s">
        <v>34</v>
      </c>
      <c r="G3998" s="4">
        <v>43538.049398148149</v>
      </c>
      <c r="H3998" s="4">
        <v>43544.049398148149</v>
      </c>
      <c r="I3998" s="4">
        <v>43543.049398148149</v>
      </c>
      <c r="J3998" s="2">
        <v>26</v>
      </c>
      <c r="K3998" s="2">
        <v>106</v>
      </c>
      <c r="L3998" s="2" t="str">
        <f t="shared" si="105"/>
        <v>Mumbai</v>
      </c>
      <c r="M3998" s="2" t="str">
        <f t="shared" si="106"/>
        <v>Delhi-Mumbai</v>
      </c>
      <c r="N3998" s="2" t="str">
        <f t="shared" si="111"/>
        <v>Outstation</v>
      </c>
      <c r="O3998" s="2" t="str">
        <f t="shared" si="107"/>
        <v>Ship2Home</v>
      </c>
      <c r="P3998" s="2">
        <f t="shared" si="108"/>
        <v>1</v>
      </c>
      <c r="Q3998" s="2">
        <f t="shared" si="109"/>
        <v>6</v>
      </c>
      <c r="R3998" s="2">
        <f t="shared" si="110"/>
        <v>132</v>
      </c>
    </row>
    <row r="3999" spans="1:18" ht="14.25" customHeight="1">
      <c r="A3999" s="2">
        <v>370301</v>
      </c>
      <c r="B3999" s="2" t="s">
        <v>39</v>
      </c>
      <c r="C3999" s="2" t="s">
        <v>31</v>
      </c>
      <c r="D3999" s="2" t="s">
        <v>41</v>
      </c>
      <c r="E3999" s="2" t="s">
        <v>33</v>
      </c>
      <c r="F3999" s="2" t="s">
        <v>34</v>
      </c>
      <c r="G3999" s="4">
        <v>43538.053900462961</v>
      </c>
      <c r="H3999" s="4">
        <v>43539.053900462961</v>
      </c>
      <c r="I3999" s="4">
        <v>43542.053900462961</v>
      </c>
      <c r="J3999" s="2">
        <v>0</v>
      </c>
      <c r="K3999" s="2">
        <v>121</v>
      </c>
      <c r="L3999" s="2" t="str">
        <f t="shared" si="105"/>
        <v>Delhi</v>
      </c>
      <c r="M3999" s="2" t="str">
        <f t="shared" si="106"/>
        <v>Delhi-Delhi</v>
      </c>
      <c r="N3999" s="2" t="str">
        <f t="shared" si="111"/>
        <v>Local</v>
      </c>
      <c r="O3999" s="2" t="str">
        <f t="shared" si="107"/>
        <v>Ship2Home</v>
      </c>
      <c r="P3999" s="2">
        <f t="shared" si="108"/>
        <v>-3</v>
      </c>
      <c r="Q3999" s="2">
        <f t="shared" si="109"/>
        <v>1</v>
      </c>
      <c r="R3999" s="2">
        <f t="shared" si="110"/>
        <v>121</v>
      </c>
    </row>
    <row r="4000" spans="1:18" ht="14.25" customHeight="1">
      <c r="A4000" s="2">
        <v>295805</v>
      </c>
      <c r="B4000" s="2" t="s">
        <v>39</v>
      </c>
      <c r="C4000" s="2" t="s">
        <v>40</v>
      </c>
      <c r="D4000" s="2" t="s">
        <v>41</v>
      </c>
      <c r="E4000" s="2" t="s">
        <v>44</v>
      </c>
      <c r="F4000" s="2" t="s">
        <v>34</v>
      </c>
      <c r="G4000" s="4">
        <v>43538.056469907409</v>
      </c>
      <c r="H4000" s="4">
        <v>43544.056469907409</v>
      </c>
      <c r="I4000" s="4">
        <v>43544.056469907409</v>
      </c>
      <c r="J4000" s="2">
        <v>82</v>
      </c>
      <c r="K4000" s="2">
        <v>94</v>
      </c>
      <c r="L4000" s="2" t="str">
        <f t="shared" si="105"/>
        <v>Kolkata</v>
      </c>
      <c r="M4000" s="2" t="str">
        <f t="shared" si="106"/>
        <v>Delhi-Kolkata</v>
      </c>
      <c r="N4000" s="2" t="str">
        <f t="shared" si="111"/>
        <v>Outstation</v>
      </c>
      <c r="O4000" s="2" t="str">
        <f t="shared" si="107"/>
        <v>FastWheels</v>
      </c>
      <c r="P4000" s="2">
        <f t="shared" si="108"/>
        <v>0</v>
      </c>
      <c r="Q4000" s="2">
        <f t="shared" si="109"/>
        <v>6</v>
      </c>
      <c r="R4000" s="2">
        <f t="shared" si="110"/>
        <v>176</v>
      </c>
    </row>
    <row r="4001" spans="1:18" ht="14.25" customHeight="1">
      <c r="A4001" s="2">
        <v>988298</v>
      </c>
      <c r="B4001" s="2" t="s">
        <v>39</v>
      </c>
      <c r="C4001" s="2" t="s">
        <v>37</v>
      </c>
      <c r="D4001" s="2" t="s">
        <v>41</v>
      </c>
      <c r="E4001" s="2" t="s">
        <v>44</v>
      </c>
      <c r="F4001" s="2" t="s">
        <v>34</v>
      </c>
      <c r="G4001" s="4">
        <v>43538.063611111109</v>
      </c>
      <c r="H4001" s="4">
        <v>43544.063611111109</v>
      </c>
      <c r="I4001" s="4">
        <v>43542.063611111109</v>
      </c>
      <c r="J4001" s="2">
        <v>71</v>
      </c>
      <c r="K4001" s="2">
        <v>90</v>
      </c>
      <c r="L4001" s="2" t="str">
        <f t="shared" si="105"/>
        <v>Mumbai</v>
      </c>
      <c r="M4001" s="2" t="str">
        <f t="shared" si="106"/>
        <v>Delhi-Mumbai</v>
      </c>
      <c r="N4001" s="2" t="str">
        <f t="shared" si="111"/>
        <v>Outstation</v>
      </c>
      <c r="O4001" s="2" t="str">
        <f t="shared" si="107"/>
        <v>FastWheels</v>
      </c>
      <c r="P4001" s="2">
        <f t="shared" si="108"/>
        <v>2</v>
      </c>
      <c r="Q4001" s="2">
        <f t="shared" si="109"/>
        <v>6</v>
      </c>
      <c r="R4001" s="2">
        <f t="shared" si="110"/>
        <v>161</v>
      </c>
    </row>
    <row r="4002" spans="1:18" ht="14.25" customHeight="1">
      <c r="A4002" s="2">
        <v>188913</v>
      </c>
      <c r="B4002" s="2" t="s">
        <v>39</v>
      </c>
      <c r="C4002" s="2" t="s">
        <v>37</v>
      </c>
      <c r="D4002" s="2" t="s">
        <v>41</v>
      </c>
      <c r="E4002" s="2" t="s">
        <v>44</v>
      </c>
      <c r="F4002" s="2" t="s">
        <v>34</v>
      </c>
      <c r="G4002" s="4">
        <v>43538.063969907409</v>
      </c>
      <c r="H4002" s="4">
        <v>43540.063969907409</v>
      </c>
      <c r="I4002" s="4">
        <v>43545.063969907409</v>
      </c>
      <c r="J4002" s="2">
        <v>68</v>
      </c>
      <c r="K4002" s="2">
        <v>93</v>
      </c>
      <c r="L4002" s="2" t="str">
        <f t="shared" si="105"/>
        <v>Mumbai</v>
      </c>
      <c r="M4002" s="2" t="str">
        <f t="shared" si="106"/>
        <v>Delhi-Mumbai</v>
      </c>
      <c r="N4002" s="2" t="str">
        <f t="shared" si="111"/>
        <v>Outstation</v>
      </c>
      <c r="O4002" s="2" t="str">
        <f t="shared" si="107"/>
        <v>FastWheels</v>
      </c>
      <c r="P4002" s="2">
        <f t="shared" si="108"/>
        <v>-5</v>
      </c>
      <c r="Q4002" s="2">
        <f t="shared" si="109"/>
        <v>2</v>
      </c>
      <c r="R4002" s="2">
        <f t="shared" si="110"/>
        <v>161</v>
      </c>
    </row>
    <row r="4003" spans="1:18" ht="14.25" customHeight="1">
      <c r="A4003" s="2">
        <v>608766</v>
      </c>
      <c r="B4003" s="2" t="s">
        <v>39</v>
      </c>
      <c r="C4003" s="2" t="s">
        <v>37</v>
      </c>
      <c r="D4003" s="2" t="s">
        <v>41</v>
      </c>
      <c r="E4003" s="2" t="s">
        <v>38</v>
      </c>
      <c r="F4003" s="2" t="s">
        <v>34</v>
      </c>
      <c r="G4003" s="4">
        <v>43538.068935185183</v>
      </c>
      <c r="H4003" s="4">
        <v>43543.068935185183</v>
      </c>
      <c r="I4003" s="4">
        <v>43541.068935185183</v>
      </c>
      <c r="J4003" s="2">
        <v>48</v>
      </c>
      <c r="K4003" s="2">
        <v>106</v>
      </c>
      <c r="L4003" s="2" t="str">
        <f t="shared" si="105"/>
        <v>Mumbai</v>
      </c>
      <c r="M4003" s="2" t="str">
        <f t="shared" si="106"/>
        <v>Delhi-Mumbai</v>
      </c>
      <c r="N4003" s="2" t="str">
        <f t="shared" si="111"/>
        <v>Outstation</v>
      </c>
      <c r="O4003" s="2" t="str">
        <f t="shared" si="107"/>
        <v>Ship2Home</v>
      </c>
      <c r="P4003" s="2">
        <f t="shared" si="108"/>
        <v>2</v>
      </c>
      <c r="Q4003" s="2">
        <f t="shared" si="109"/>
        <v>5</v>
      </c>
      <c r="R4003" s="2">
        <f t="shared" si="110"/>
        <v>154</v>
      </c>
    </row>
    <row r="4004" spans="1:18" ht="14.25" customHeight="1">
      <c r="A4004" s="2">
        <v>122966</v>
      </c>
      <c r="B4004" s="2" t="s">
        <v>39</v>
      </c>
      <c r="C4004" s="2" t="s">
        <v>37</v>
      </c>
      <c r="D4004" s="2" t="s">
        <v>32</v>
      </c>
      <c r="E4004" s="2" t="s">
        <v>44</v>
      </c>
      <c r="F4004" s="2" t="s">
        <v>34</v>
      </c>
      <c r="G4004" s="4">
        <v>43538.069097222222</v>
      </c>
      <c r="H4004" s="4">
        <v>43540.069097222222</v>
      </c>
      <c r="I4004" s="4">
        <v>43543.069097222222</v>
      </c>
      <c r="J4004" s="2">
        <v>67</v>
      </c>
      <c r="K4004" s="2">
        <v>85</v>
      </c>
      <c r="L4004" s="2" t="str">
        <f t="shared" si="105"/>
        <v>Mumbai</v>
      </c>
      <c r="M4004" s="2" t="str">
        <f t="shared" si="106"/>
        <v>Bangalore-Mumbai</v>
      </c>
      <c r="N4004" s="2" t="str">
        <f t="shared" si="111"/>
        <v>Outstation</v>
      </c>
      <c r="O4004" s="2" t="str">
        <f t="shared" si="107"/>
        <v>FastWheels</v>
      </c>
      <c r="P4004" s="2">
        <f t="shared" si="108"/>
        <v>-3</v>
      </c>
      <c r="Q4004" s="2">
        <f t="shared" si="109"/>
        <v>2</v>
      </c>
      <c r="R4004" s="2">
        <f t="shared" si="110"/>
        <v>152</v>
      </c>
    </row>
    <row r="4005" spans="1:18" ht="14.25" customHeight="1">
      <c r="A4005" s="2">
        <v>601132</v>
      </c>
      <c r="B4005" s="2" t="s">
        <v>47</v>
      </c>
      <c r="C4005" s="2" t="s">
        <v>43</v>
      </c>
      <c r="D4005" s="2" t="s">
        <v>41</v>
      </c>
      <c r="E4005" s="2" t="s">
        <v>44</v>
      </c>
      <c r="F4005" s="2" t="s">
        <v>34</v>
      </c>
      <c r="G4005" s="4">
        <v>43538.075706018521</v>
      </c>
      <c r="H4005" s="4">
        <v>43543.075706018521</v>
      </c>
      <c r="I4005" s="4">
        <v>43542.075706018521</v>
      </c>
      <c r="J4005" s="2">
        <v>37</v>
      </c>
      <c r="K4005" s="2">
        <v>125</v>
      </c>
      <c r="L4005" s="2" t="str">
        <f t="shared" si="105"/>
        <v>Bangalore</v>
      </c>
      <c r="M4005" s="2" t="str">
        <f t="shared" si="106"/>
        <v>Delhi-Bangalore</v>
      </c>
      <c r="N4005" s="2" t="str">
        <f t="shared" si="111"/>
        <v>Outstation</v>
      </c>
      <c r="O4005" s="2" t="str">
        <f t="shared" si="107"/>
        <v>FastWheels</v>
      </c>
      <c r="P4005" s="2">
        <f t="shared" si="108"/>
        <v>1</v>
      </c>
      <c r="Q4005" s="2">
        <f t="shared" si="109"/>
        <v>5</v>
      </c>
      <c r="R4005" s="2">
        <f t="shared" si="110"/>
        <v>162</v>
      </c>
    </row>
    <row r="4006" spans="1:18" ht="14.25" customHeight="1">
      <c r="A4006" s="2">
        <v>533449</v>
      </c>
      <c r="B4006" s="2" t="s">
        <v>39</v>
      </c>
      <c r="C4006" s="2" t="s">
        <v>45</v>
      </c>
      <c r="D4006" s="2" t="s">
        <v>32</v>
      </c>
      <c r="E4006" s="2" t="s">
        <v>33</v>
      </c>
      <c r="F4006" s="2" t="s">
        <v>34</v>
      </c>
      <c r="G4006" s="4">
        <v>43538.07607638889</v>
      </c>
      <c r="H4006" s="4">
        <v>43541.07607638889</v>
      </c>
      <c r="I4006" s="4">
        <v>43542.07607638889</v>
      </c>
      <c r="J4006" s="2">
        <v>48</v>
      </c>
      <c r="K4006" s="2">
        <v>123</v>
      </c>
      <c r="L4006" s="2" t="str">
        <f t="shared" si="105"/>
        <v>Chennai</v>
      </c>
      <c r="M4006" s="2" t="str">
        <f t="shared" si="106"/>
        <v>Bangalore-Chennai</v>
      </c>
      <c r="N4006" s="2" t="str">
        <f t="shared" si="111"/>
        <v>Outstation</v>
      </c>
      <c r="O4006" s="2" t="str">
        <f t="shared" si="107"/>
        <v>Ship2Home</v>
      </c>
      <c r="P4006" s="2">
        <f t="shared" si="108"/>
        <v>-1</v>
      </c>
      <c r="Q4006" s="2">
        <f t="shared" si="109"/>
        <v>3</v>
      </c>
      <c r="R4006" s="2">
        <f t="shared" si="110"/>
        <v>171</v>
      </c>
    </row>
    <row r="4007" spans="1:18" ht="14.25" customHeight="1">
      <c r="A4007" s="2">
        <v>500006</v>
      </c>
      <c r="B4007" s="2" t="s">
        <v>42</v>
      </c>
      <c r="C4007" s="2" t="s">
        <v>37</v>
      </c>
      <c r="D4007" s="2" t="s">
        <v>41</v>
      </c>
      <c r="E4007" s="2" t="s">
        <v>38</v>
      </c>
      <c r="F4007" s="2" t="s">
        <v>34</v>
      </c>
      <c r="G4007" s="4">
        <v>43538.076539351852</v>
      </c>
      <c r="H4007" s="4">
        <v>43547.076539351852</v>
      </c>
      <c r="I4007" s="4">
        <v>43543.076539351852</v>
      </c>
      <c r="J4007" s="2">
        <v>37</v>
      </c>
      <c r="K4007" s="2">
        <v>114</v>
      </c>
      <c r="L4007" s="2" t="str">
        <f t="shared" si="105"/>
        <v>Mumbai</v>
      </c>
      <c r="M4007" s="2" t="str">
        <f t="shared" si="106"/>
        <v>Delhi-Mumbai</v>
      </c>
      <c r="N4007" s="2" t="str">
        <f t="shared" si="111"/>
        <v>Outstation</v>
      </c>
      <c r="O4007" s="2" t="str">
        <f t="shared" si="107"/>
        <v>Ship2Home</v>
      </c>
      <c r="P4007" s="2">
        <f t="shared" si="108"/>
        <v>4</v>
      </c>
      <c r="Q4007" s="2">
        <f t="shared" si="109"/>
        <v>9</v>
      </c>
      <c r="R4007" s="2">
        <f t="shared" si="110"/>
        <v>151</v>
      </c>
    </row>
    <row r="4008" spans="1:18" ht="14.25" customHeight="1">
      <c r="A4008" s="2">
        <v>505267</v>
      </c>
      <c r="B4008" s="2" t="s">
        <v>47</v>
      </c>
      <c r="C4008" s="2" t="s">
        <v>40</v>
      </c>
      <c r="D4008" s="2" t="s">
        <v>32</v>
      </c>
      <c r="E4008" s="2" t="s">
        <v>33</v>
      </c>
      <c r="F4008" s="2" t="s">
        <v>34</v>
      </c>
      <c r="G4008" s="4">
        <v>43538.092881944445</v>
      </c>
      <c r="H4008" s="4">
        <v>43545.092881944445</v>
      </c>
      <c r="I4008" s="4">
        <v>43544.092881944445</v>
      </c>
      <c r="J4008" s="2">
        <v>34</v>
      </c>
      <c r="K4008" s="2">
        <v>110</v>
      </c>
      <c r="L4008" s="2" t="str">
        <f t="shared" si="105"/>
        <v>Kolkata</v>
      </c>
      <c r="M4008" s="2" t="str">
        <f t="shared" si="106"/>
        <v>Bangalore-Kolkata</v>
      </c>
      <c r="N4008" s="2" t="str">
        <f t="shared" si="111"/>
        <v>Outstation</v>
      </c>
      <c r="O4008" s="2" t="str">
        <f t="shared" si="107"/>
        <v>Ship2Home</v>
      </c>
      <c r="P4008" s="2">
        <f t="shared" si="108"/>
        <v>1</v>
      </c>
      <c r="Q4008" s="2">
        <f t="shared" si="109"/>
        <v>7</v>
      </c>
      <c r="R4008" s="2">
        <f t="shared" si="110"/>
        <v>144</v>
      </c>
    </row>
    <row r="4009" spans="1:18" ht="14.25" customHeight="1">
      <c r="A4009" s="2">
        <v>44476</v>
      </c>
      <c r="B4009" s="2" t="s">
        <v>47</v>
      </c>
      <c r="C4009" s="2" t="s">
        <v>40</v>
      </c>
      <c r="D4009" s="2" t="s">
        <v>32</v>
      </c>
      <c r="E4009" s="2" t="s">
        <v>44</v>
      </c>
      <c r="F4009" s="2" t="s">
        <v>34</v>
      </c>
      <c r="G4009" s="4">
        <v>43538.095000000001</v>
      </c>
      <c r="H4009" s="4">
        <v>43545.095000000001</v>
      </c>
      <c r="I4009" s="4">
        <v>43545.095000000001</v>
      </c>
      <c r="J4009" s="2">
        <v>46</v>
      </c>
      <c r="K4009" s="2">
        <v>112</v>
      </c>
      <c r="L4009" s="2" t="str">
        <f t="shared" si="105"/>
        <v>Kolkata</v>
      </c>
      <c r="M4009" s="2" t="str">
        <f t="shared" si="106"/>
        <v>Bangalore-Kolkata</v>
      </c>
      <c r="N4009" s="2" t="str">
        <f t="shared" si="111"/>
        <v>Outstation</v>
      </c>
      <c r="O4009" s="2" t="str">
        <f t="shared" si="107"/>
        <v>FastWheels</v>
      </c>
      <c r="P4009" s="2">
        <f t="shared" si="108"/>
        <v>0</v>
      </c>
      <c r="Q4009" s="2">
        <f t="shared" si="109"/>
        <v>7</v>
      </c>
      <c r="R4009" s="2">
        <f t="shared" si="110"/>
        <v>158</v>
      </c>
    </row>
    <row r="4010" spans="1:18" ht="14.25" customHeight="1">
      <c r="A4010" s="2">
        <v>464709</v>
      </c>
      <c r="B4010" s="2" t="s">
        <v>39</v>
      </c>
      <c r="C4010" s="2" t="s">
        <v>45</v>
      </c>
      <c r="D4010" s="2" t="s">
        <v>41</v>
      </c>
      <c r="E4010" s="2" t="s">
        <v>33</v>
      </c>
      <c r="F4010" s="2" t="s">
        <v>34</v>
      </c>
      <c r="G4010" s="4">
        <v>43538.097731481481</v>
      </c>
      <c r="H4010" s="4">
        <v>43540.097731481481</v>
      </c>
      <c r="I4010" s="4">
        <v>43544.097731481481</v>
      </c>
      <c r="J4010" s="2">
        <v>47</v>
      </c>
      <c r="K4010" s="2">
        <v>127</v>
      </c>
      <c r="L4010" s="2" t="str">
        <f t="shared" si="105"/>
        <v>Chennai</v>
      </c>
      <c r="M4010" s="2" t="str">
        <f t="shared" si="106"/>
        <v>Delhi-Chennai</v>
      </c>
      <c r="N4010" s="2" t="str">
        <f t="shared" si="111"/>
        <v>Outstation</v>
      </c>
      <c r="O4010" s="2" t="str">
        <f t="shared" si="107"/>
        <v>Ship2Home</v>
      </c>
      <c r="P4010" s="2">
        <f t="shared" si="108"/>
        <v>-4</v>
      </c>
      <c r="Q4010" s="2">
        <f t="shared" si="109"/>
        <v>2</v>
      </c>
      <c r="R4010" s="2">
        <f t="shared" si="110"/>
        <v>174</v>
      </c>
    </row>
    <row r="4011" spans="1:18" ht="14.25" customHeight="1">
      <c r="A4011" s="2">
        <v>678977</v>
      </c>
      <c r="B4011" s="2" t="s">
        <v>48</v>
      </c>
      <c r="C4011" s="2" t="s">
        <v>45</v>
      </c>
      <c r="D4011" s="2" t="s">
        <v>41</v>
      </c>
      <c r="E4011" s="2" t="s">
        <v>44</v>
      </c>
      <c r="F4011" s="2" t="s">
        <v>34</v>
      </c>
      <c r="G4011" s="4">
        <v>43538.099537037036</v>
      </c>
      <c r="H4011" s="4">
        <v>43543.099537037036</v>
      </c>
      <c r="I4011" s="4">
        <v>43542.099537037036</v>
      </c>
      <c r="J4011" s="2">
        <v>80</v>
      </c>
      <c r="K4011" s="2">
        <v>100</v>
      </c>
      <c r="L4011" s="2" t="str">
        <f t="shared" si="105"/>
        <v>Chennai</v>
      </c>
      <c r="M4011" s="2" t="str">
        <f t="shared" si="106"/>
        <v>Delhi-Chennai</v>
      </c>
      <c r="N4011" s="2" t="str">
        <f t="shared" si="111"/>
        <v>Outstation</v>
      </c>
      <c r="O4011" s="2" t="str">
        <f t="shared" si="107"/>
        <v>FastWheels</v>
      </c>
      <c r="P4011" s="2">
        <f t="shared" si="108"/>
        <v>1</v>
      </c>
      <c r="Q4011" s="2">
        <f t="shared" si="109"/>
        <v>5</v>
      </c>
      <c r="R4011" s="2">
        <f t="shared" si="110"/>
        <v>180</v>
      </c>
    </row>
    <row r="4012" spans="1:18" ht="14.25" customHeight="1">
      <c r="A4012" s="2">
        <v>678551</v>
      </c>
      <c r="B4012" s="2" t="s">
        <v>39</v>
      </c>
      <c r="C4012" s="2" t="s">
        <v>45</v>
      </c>
      <c r="D4012" s="2" t="s">
        <v>41</v>
      </c>
      <c r="E4012" s="2" t="s">
        <v>33</v>
      </c>
      <c r="F4012" s="2" t="s">
        <v>34</v>
      </c>
      <c r="G4012" s="4">
        <v>43538.10355324074</v>
      </c>
      <c r="H4012" s="4">
        <v>43540.10355324074</v>
      </c>
      <c r="I4012" s="4">
        <v>43541.10355324074</v>
      </c>
      <c r="J4012" s="2">
        <v>32</v>
      </c>
      <c r="K4012" s="2">
        <v>122</v>
      </c>
      <c r="L4012" s="2" t="str">
        <f t="shared" si="105"/>
        <v>Chennai</v>
      </c>
      <c r="M4012" s="2" t="str">
        <f t="shared" si="106"/>
        <v>Delhi-Chennai</v>
      </c>
      <c r="N4012" s="2" t="str">
        <f t="shared" si="111"/>
        <v>Outstation</v>
      </c>
      <c r="O4012" s="2" t="str">
        <f t="shared" si="107"/>
        <v>Ship2Home</v>
      </c>
      <c r="P4012" s="2">
        <f t="shared" si="108"/>
        <v>-1</v>
      </c>
      <c r="Q4012" s="2">
        <f t="shared" si="109"/>
        <v>2</v>
      </c>
      <c r="R4012" s="2">
        <f t="shared" si="110"/>
        <v>154</v>
      </c>
    </row>
    <row r="4013" spans="1:18" ht="14.25" customHeight="1">
      <c r="A4013" s="2">
        <v>372148</v>
      </c>
      <c r="B4013" s="2" t="s">
        <v>47</v>
      </c>
      <c r="C4013" s="2" t="s">
        <v>31</v>
      </c>
      <c r="D4013" s="2" t="s">
        <v>41</v>
      </c>
      <c r="E4013" s="2" t="s">
        <v>44</v>
      </c>
      <c r="F4013" s="2" t="s">
        <v>34</v>
      </c>
      <c r="G4013" s="4">
        <v>43538.106516203705</v>
      </c>
      <c r="H4013" s="4">
        <v>43538.106516203705</v>
      </c>
      <c r="I4013" s="4">
        <v>43542.106516203705</v>
      </c>
      <c r="J4013" s="2">
        <v>0</v>
      </c>
      <c r="K4013" s="2">
        <v>126</v>
      </c>
      <c r="L4013" s="2" t="str">
        <f t="shared" si="105"/>
        <v>Delhi</v>
      </c>
      <c r="M4013" s="2" t="str">
        <f t="shared" si="106"/>
        <v>Delhi-Delhi</v>
      </c>
      <c r="N4013" s="2" t="str">
        <f t="shared" si="111"/>
        <v>Local</v>
      </c>
      <c r="O4013" s="2" t="str">
        <f t="shared" si="107"/>
        <v>FastWheels</v>
      </c>
      <c r="P4013" s="2">
        <f t="shared" si="108"/>
        <v>-4</v>
      </c>
      <c r="Q4013" s="2">
        <f t="shared" si="109"/>
        <v>0</v>
      </c>
      <c r="R4013" s="2">
        <f t="shared" si="110"/>
        <v>126</v>
      </c>
    </row>
    <row r="4014" spans="1:18" ht="14.25" customHeight="1">
      <c r="A4014" s="2">
        <v>102690</v>
      </c>
      <c r="B4014" s="2" t="s">
        <v>39</v>
      </c>
      <c r="C4014" s="2" t="s">
        <v>40</v>
      </c>
      <c r="D4014" s="2" t="s">
        <v>41</v>
      </c>
      <c r="E4014" s="2" t="s">
        <v>44</v>
      </c>
      <c r="F4014" s="2" t="s">
        <v>34</v>
      </c>
      <c r="G4014" s="4">
        <v>43538.109791666669</v>
      </c>
      <c r="H4014" s="4">
        <v>43542.109791666669</v>
      </c>
      <c r="I4014" s="4">
        <v>43543.109791666669</v>
      </c>
      <c r="J4014" s="2">
        <v>78</v>
      </c>
      <c r="K4014" s="2">
        <v>88</v>
      </c>
      <c r="L4014" s="2" t="str">
        <f t="shared" si="105"/>
        <v>Kolkata</v>
      </c>
      <c r="M4014" s="2" t="str">
        <f t="shared" si="106"/>
        <v>Delhi-Kolkata</v>
      </c>
      <c r="N4014" s="2" t="str">
        <f t="shared" si="111"/>
        <v>Outstation</v>
      </c>
      <c r="O4014" s="2" t="str">
        <f t="shared" si="107"/>
        <v>FastWheels</v>
      </c>
      <c r="P4014" s="2">
        <f t="shared" si="108"/>
        <v>-1</v>
      </c>
      <c r="Q4014" s="2">
        <f t="shared" si="109"/>
        <v>4</v>
      </c>
      <c r="R4014" s="2">
        <f t="shared" si="110"/>
        <v>166</v>
      </c>
    </row>
    <row r="4015" spans="1:18" ht="14.25" customHeight="1">
      <c r="A4015" s="2">
        <v>100260</v>
      </c>
      <c r="B4015" s="2" t="s">
        <v>30</v>
      </c>
      <c r="C4015" s="2" t="s">
        <v>40</v>
      </c>
      <c r="D4015" s="2" t="s">
        <v>32</v>
      </c>
      <c r="E4015" s="2" t="s">
        <v>44</v>
      </c>
      <c r="F4015" s="2" t="s">
        <v>34</v>
      </c>
      <c r="G4015" s="4">
        <v>43538.113576388889</v>
      </c>
      <c r="H4015" s="4">
        <v>43541.113576388889</v>
      </c>
      <c r="I4015" s="4">
        <v>43543.113576388889</v>
      </c>
      <c r="J4015" s="2">
        <v>33</v>
      </c>
      <c r="K4015" s="2">
        <v>110</v>
      </c>
      <c r="L4015" s="2" t="str">
        <f t="shared" si="105"/>
        <v>Kolkata</v>
      </c>
      <c r="M4015" s="2" t="str">
        <f t="shared" si="106"/>
        <v>Bangalore-Kolkata</v>
      </c>
      <c r="N4015" s="2" t="str">
        <f t="shared" si="111"/>
        <v>Outstation</v>
      </c>
      <c r="O4015" s="2" t="str">
        <f t="shared" si="107"/>
        <v>FastWheels</v>
      </c>
      <c r="P4015" s="2">
        <f t="shared" si="108"/>
        <v>-2</v>
      </c>
      <c r="Q4015" s="2">
        <f t="shared" si="109"/>
        <v>3</v>
      </c>
      <c r="R4015" s="2">
        <f t="shared" si="110"/>
        <v>143</v>
      </c>
    </row>
    <row r="4016" spans="1:18" ht="14.25" customHeight="1">
      <c r="A4016" s="2">
        <v>544293</v>
      </c>
      <c r="B4016" s="2" t="s">
        <v>36</v>
      </c>
      <c r="C4016" s="2" t="s">
        <v>37</v>
      </c>
      <c r="D4016" s="2" t="s">
        <v>41</v>
      </c>
      <c r="E4016" s="2" t="s">
        <v>33</v>
      </c>
      <c r="F4016" s="2" t="s">
        <v>34</v>
      </c>
      <c r="G4016" s="4">
        <v>43538.117164351854</v>
      </c>
      <c r="H4016" s="4">
        <v>43547.117164351854</v>
      </c>
      <c r="I4016" s="4">
        <v>43543.117164351854</v>
      </c>
      <c r="J4016" s="2">
        <v>47</v>
      </c>
      <c r="K4016" s="2">
        <v>109</v>
      </c>
      <c r="L4016" s="2" t="str">
        <f t="shared" si="105"/>
        <v>Mumbai</v>
      </c>
      <c r="M4016" s="2" t="str">
        <f t="shared" si="106"/>
        <v>Delhi-Mumbai</v>
      </c>
      <c r="N4016" s="2" t="str">
        <f t="shared" si="111"/>
        <v>Outstation</v>
      </c>
      <c r="O4016" s="2" t="str">
        <f t="shared" si="107"/>
        <v>Ship2Home</v>
      </c>
      <c r="P4016" s="2">
        <f t="shared" si="108"/>
        <v>4</v>
      </c>
      <c r="Q4016" s="2">
        <f t="shared" si="109"/>
        <v>9</v>
      </c>
      <c r="R4016" s="2">
        <f t="shared" si="110"/>
        <v>156</v>
      </c>
    </row>
    <row r="4017" spans="1:18" ht="14.25" customHeight="1">
      <c r="A4017" s="2">
        <v>818010</v>
      </c>
      <c r="B4017" s="2" t="s">
        <v>36</v>
      </c>
      <c r="C4017" s="2" t="s">
        <v>37</v>
      </c>
      <c r="D4017" s="2" t="s">
        <v>41</v>
      </c>
      <c r="E4017" s="2" t="s">
        <v>38</v>
      </c>
      <c r="F4017" s="2" t="s">
        <v>34</v>
      </c>
      <c r="G4017" s="4">
        <v>43538.119791666664</v>
      </c>
      <c r="H4017" s="4">
        <v>43541.119791666664</v>
      </c>
      <c r="I4017" s="4">
        <v>43543.119791666664</v>
      </c>
      <c r="J4017" s="2">
        <v>31</v>
      </c>
      <c r="K4017" s="2">
        <v>113</v>
      </c>
      <c r="L4017" s="2" t="str">
        <f t="shared" si="105"/>
        <v>Mumbai</v>
      </c>
      <c r="M4017" s="2" t="str">
        <f t="shared" si="106"/>
        <v>Delhi-Mumbai</v>
      </c>
      <c r="N4017" s="2" t="str">
        <f t="shared" si="111"/>
        <v>Outstation</v>
      </c>
      <c r="O4017" s="2" t="str">
        <f t="shared" si="107"/>
        <v>Ship2Home</v>
      </c>
      <c r="P4017" s="2">
        <f t="shared" si="108"/>
        <v>-2</v>
      </c>
      <c r="Q4017" s="2">
        <f t="shared" si="109"/>
        <v>3</v>
      </c>
      <c r="R4017" s="2">
        <f t="shared" si="110"/>
        <v>144</v>
      </c>
    </row>
    <row r="4018" spans="1:18" ht="14.25" customHeight="1">
      <c r="A4018" s="2">
        <v>685717</v>
      </c>
      <c r="B4018" s="2" t="s">
        <v>47</v>
      </c>
      <c r="C4018" s="2" t="s">
        <v>37</v>
      </c>
      <c r="D4018" s="2" t="s">
        <v>41</v>
      </c>
      <c r="E4018" s="2" t="s">
        <v>33</v>
      </c>
      <c r="F4018" s="2" t="s">
        <v>34</v>
      </c>
      <c r="G4018" s="4">
        <v>43538.121145833335</v>
      </c>
      <c r="H4018" s="4">
        <v>43541.121145833335</v>
      </c>
      <c r="I4018" s="4">
        <v>43545.121145833335</v>
      </c>
      <c r="J4018" s="2">
        <v>44</v>
      </c>
      <c r="K4018" s="2">
        <v>106</v>
      </c>
      <c r="L4018" s="2" t="str">
        <f t="shared" si="105"/>
        <v>Mumbai</v>
      </c>
      <c r="M4018" s="2" t="str">
        <f t="shared" si="106"/>
        <v>Delhi-Mumbai</v>
      </c>
      <c r="N4018" s="2" t="str">
        <f t="shared" si="111"/>
        <v>Outstation</v>
      </c>
      <c r="O4018" s="2" t="str">
        <f t="shared" si="107"/>
        <v>Ship2Home</v>
      </c>
      <c r="P4018" s="2">
        <f t="shared" si="108"/>
        <v>-4</v>
      </c>
      <c r="Q4018" s="2">
        <f t="shared" si="109"/>
        <v>3</v>
      </c>
      <c r="R4018" s="2">
        <f t="shared" si="110"/>
        <v>150</v>
      </c>
    </row>
    <row r="4019" spans="1:18" ht="14.25" customHeight="1">
      <c r="A4019" s="2">
        <v>908050</v>
      </c>
      <c r="B4019" s="2" t="s">
        <v>36</v>
      </c>
      <c r="C4019" s="2" t="s">
        <v>31</v>
      </c>
      <c r="D4019" s="2" t="s">
        <v>41</v>
      </c>
      <c r="E4019" s="2" t="s">
        <v>44</v>
      </c>
      <c r="F4019" s="2" t="s">
        <v>34</v>
      </c>
      <c r="G4019" s="4">
        <v>43538.124606481484</v>
      </c>
      <c r="H4019" s="4">
        <v>43538.124606481484</v>
      </c>
      <c r="I4019" s="4">
        <v>43541.124606481484</v>
      </c>
      <c r="J4019" s="2">
        <v>0</v>
      </c>
      <c r="K4019" s="2">
        <v>104</v>
      </c>
      <c r="L4019" s="2" t="str">
        <f t="shared" si="105"/>
        <v>Delhi</v>
      </c>
      <c r="M4019" s="2" t="str">
        <f t="shared" si="106"/>
        <v>Delhi-Delhi</v>
      </c>
      <c r="N4019" s="2" t="str">
        <f t="shared" si="111"/>
        <v>Local</v>
      </c>
      <c r="O4019" s="2" t="str">
        <f t="shared" si="107"/>
        <v>FastWheels</v>
      </c>
      <c r="P4019" s="2">
        <f t="shared" si="108"/>
        <v>-3</v>
      </c>
      <c r="Q4019" s="2">
        <f t="shared" si="109"/>
        <v>0</v>
      </c>
      <c r="R4019" s="2">
        <f t="shared" si="110"/>
        <v>104</v>
      </c>
    </row>
    <row r="4020" spans="1:18" ht="14.25" customHeight="1">
      <c r="A4020" s="2">
        <v>627743</v>
      </c>
      <c r="B4020" s="2" t="s">
        <v>47</v>
      </c>
      <c r="C4020" s="2" t="s">
        <v>45</v>
      </c>
      <c r="D4020" s="2" t="s">
        <v>32</v>
      </c>
      <c r="E4020" s="2" t="s">
        <v>44</v>
      </c>
      <c r="F4020" s="2" t="s">
        <v>34</v>
      </c>
      <c r="G4020" s="4">
        <v>43538.127685185187</v>
      </c>
      <c r="H4020" s="4">
        <v>43542.127685185187</v>
      </c>
      <c r="I4020" s="4">
        <v>43545.127685185187</v>
      </c>
      <c r="J4020" s="2">
        <v>64</v>
      </c>
      <c r="K4020" s="2">
        <v>100</v>
      </c>
      <c r="L4020" s="2" t="str">
        <f t="shared" si="105"/>
        <v>Chennai</v>
      </c>
      <c r="M4020" s="2" t="str">
        <f t="shared" si="106"/>
        <v>Bangalore-Chennai</v>
      </c>
      <c r="N4020" s="2" t="str">
        <f t="shared" si="111"/>
        <v>Outstation</v>
      </c>
      <c r="O4020" s="2" t="str">
        <f t="shared" si="107"/>
        <v>FastWheels</v>
      </c>
      <c r="P4020" s="2">
        <f t="shared" si="108"/>
        <v>-3</v>
      </c>
      <c r="Q4020" s="2">
        <f t="shared" si="109"/>
        <v>4</v>
      </c>
      <c r="R4020" s="2">
        <f t="shared" si="110"/>
        <v>164</v>
      </c>
    </row>
    <row r="4021" spans="1:18" ht="14.25" customHeight="1">
      <c r="A4021" s="2">
        <v>292668</v>
      </c>
      <c r="B4021" s="2" t="s">
        <v>48</v>
      </c>
      <c r="C4021" s="2" t="s">
        <v>45</v>
      </c>
      <c r="D4021" s="2" t="s">
        <v>32</v>
      </c>
      <c r="E4021" s="2" t="s">
        <v>44</v>
      </c>
      <c r="F4021" s="2" t="s">
        <v>34</v>
      </c>
      <c r="G4021" s="4">
        <v>43538.129062499997</v>
      </c>
      <c r="H4021" s="4">
        <v>43548.129062499997</v>
      </c>
      <c r="I4021" s="4">
        <v>43544.129062499997</v>
      </c>
      <c r="J4021" s="2">
        <v>31</v>
      </c>
      <c r="K4021" s="2">
        <v>120</v>
      </c>
      <c r="L4021" s="2" t="str">
        <f t="shared" si="105"/>
        <v>Chennai</v>
      </c>
      <c r="M4021" s="2" t="str">
        <f t="shared" si="106"/>
        <v>Bangalore-Chennai</v>
      </c>
      <c r="N4021" s="2" t="str">
        <f t="shared" si="111"/>
        <v>Outstation</v>
      </c>
      <c r="O4021" s="2" t="str">
        <f t="shared" si="107"/>
        <v>FastWheels</v>
      </c>
      <c r="P4021" s="2">
        <f t="shared" si="108"/>
        <v>4</v>
      </c>
      <c r="Q4021" s="2">
        <f t="shared" si="109"/>
        <v>10</v>
      </c>
      <c r="R4021" s="2">
        <f t="shared" si="110"/>
        <v>151</v>
      </c>
    </row>
    <row r="4022" spans="1:18" ht="14.25" customHeight="1">
      <c r="A4022" s="2">
        <v>75455</v>
      </c>
      <c r="B4022" s="2" t="s">
        <v>46</v>
      </c>
      <c r="C4022" s="2" t="s">
        <v>43</v>
      </c>
      <c r="D4022" s="2" t="s">
        <v>41</v>
      </c>
      <c r="E4022" s="2" t="s">
        <v>44</v>
      </c>
      <c r="F4022" s="2" t="s">
        <v>34</v>
      </c>
      <c r="G4022" s="4">
        <v>43538.129178240742</v>
      </c>
      <c r="H4022" s="4">
        <v>43543.129178240742</v>
      </c>
      <c r="I4022" s="4">
        <v>43542.129178240742</v>
      </c>
      <c r="J4022" s="2">
        <v>71</v>
      </c>
      <c r="K4022" s="2">
        <v>103</v>
      </c>
      <c r="L4022" s="2" t="str">
        <f t="shared" si="105"/>
        <v>Bangalore</v>
      </c>
      <c r="M4022" s="2" t="str">
        <f t="shared" si="106"/>
        <v>Delhi-Bangalore</v>
      </c>
      <c r="N4022" s="2" t="str">
        <f t="shared" si="111"/>
        <v>Outstation</v>
      </c>
      <c r="O4022" s="2" t="str">
        <f t="shared" si="107"/>
        <v>FastWheels</v>
      </c>
      <c r="P4022" s="2">
        <f t="shared" si="108"/>
        <v>1</v>
      </c>
      <c r="Q4022" s="2">
        <f t="shared" si="109"/>
        <v>5</v>
      </c>
      <c r="R4022" s="2">
        <f t="shared" si="110"/>
        <v>174</v>
      </c>
    </row>
    <row r="4023" spans="1:18" ht="14.25" customHeight="1">
      <c r="A4023" s="2">
        <v>800151</v>
      </c>
      <c r="B4023" s="2" t="s">
        <v>36</v>
      </c>
      <c r="C4023" s="2" t="s">
        <v>45</v>
      </c>
      <c r="D4023" s="2" t="s">
        <v>41</v>
      </c>
      <c r="E4023" s="2" t="s">
        <v>33</v>
      </c>
      <c r="F4023" s="2" t="s">
        <v>34</v>
      </c>
      <c r="G4023" s="4">
        <v>43538.138715277775</v>
      </c>
      <c r="H4023" s="4">
        <v>43540.138715277775</v>
      </c>
      <c r="I4023" s="4">
        <v>43542.138715277775</v>
      </c>
      <c r="J4023" s="2">
        <v>33</v>
      </c>
      <c r="K4023" s="2">
        <v>124</v>
      </c>
      <c r="L4023" s="2" t="str">
        <f t="shared" si="105"/>
        <v>Chennai</v>
      </c>
      <c r="M4023" s="2" t="str">
        <f t="shared" si="106"/>
        <v>Delhi-Chennai</v>
      </c>
      <c r="N4023" s="2" t="str">
        <f t="shared" si="111"/>
        <v>Outstation</v>
      </c>
      <c r="O4023" s="2" t="str">
        <f t="shared" si="107"/>
        <v>Ship2Home</v>
      </c>
      <c r="P4023" s="2">
        <f t="shared" si="108"/>
        <v>-2</v>
      </c>
      <c r="Q4023" s="2">
        <f t="shared" si="109"/>
        <v>2</v>
      </c>
      <c r="R4023" s="2">
        <f t="shared" si="110"/>
        <v>157</v>
      </c>
    </row>
    <row r="4024" spans="1:18" ht="14.25" customHeight="1">
      <c r="A4024" s="2">
        <v>457504</v>
      </c>
      <c r="B4024" s="2" t="s">
        <v>30</v>
      </c>
      <c r="C4024" s="2" t="s">
        <v>37</v>
      </c>
      <c r="D4024" s="2" t="s">
        <v>41</v>
      </c>
      <c r="E4024" s="2" t="s">
        <v>44</v>
      </c>
      <c r="F4024" s="2" t="s">
        <v>34</v>
      </c>
      <c r="G4024" s="4">
        <v>43538.139976851853</v>
      </c>
      <c r="H4024" s="4">
        <v>43544.139976851853</v>
      </c>
      <c r="I4024" s="4">
        <v>43544.139976851853</v>
      </c>
      <c r="J4024" s="2">
        <v>47</v>
      </c>
      <c r="K4024" s="2">
        <v>113</v>
      </c>
      <c r="L4024" s="2" t="str">
        <f t="shared" si="105"/>
        <v>Mumbai</v>
      </c>
      <c r="M4024" s="2" t="str">
        <f t="shared" si="106"/>
        <v>Delhi-Mumbai</v>
      </c>
      <c r="N4024" s="2" t="str">
        <f t="shared" si="111"/>
        <v>Outstation</v>
      </c>
      <c r="O4024" s="2" t="str">
        <f t="shared" si="107"/>
        <v>FastWheels</v>
      </c>
      <c r="P4024" s="2">
        <f t="shared" si="108"/>
        <v>0</v>
      </c>
      <c r="Q4024" s="2">
        <f t="shared" si="109"/>
        <v>6</v>
      </c>
      <c r="R4024" s="2">
        <f t="shared" si="110"/>
        <v>160</v>
      </c>
    </row>
    <row r="4025" spans="1:18" ht="14.25" customHeight="1">
      <c r="A4025" s="2">
        <v>91146</v>
      </c>
      <c r="B4025" s="2" t="s">
        <v>39</v>
      </c>
      <c r="C4025" s="2" t="s">
        <v>37</v>
      </c>
      <c r="D4025" s="2" t="s">
        <v>41</v>
      </c>
      <c r="E4025" s="2" t="s">
        <v>38</v>
      </c>
      <c r="F4025" s="2" t="s">
        <v>34</v>
      </c>
      <c r="G4025" s="4">
        <v>43538.149328703701</v>
      </c>
      <c r="H4025" s="4">
        <v>43542.149328703701</v>
      </c>
      <c r="I4025" s="4">
        <v>43541.149328703701</v>
      </c>
      <c r="J4025" s="2">
        <v>40</v>
      </c>
      <c r="K4025" s="2">
        <v>112</v>
      </c>
      <c r="L4025" s="2" t="str">
        <f t="shared" si="105"/>
        <v>Mumbai</v>
      </c>
      <c r="M4025" s="2" t="str">
        <f t="shared" si="106"/>
        <v>Delhi-Mumbai</v>
      </c>
      <c r="N4025" s="2" t="str">
        <f t="shared" si="111"/>
        <v>Outstation</v>
      </c>
      <c r="O4025" s="2" t="str">
        <f t="shared" si="107"/>
        <v>Ship2Home</v>
      </c>
      <c r="P4025" s="2">
        <f t="shared" si="108"/>
        <v>1</v>
      </c>
      <c r="Q4025" s="2">
        <f t="shared" si="109"/>
        <v>4</v>
      </c>
      <c r="R4025" s="2">
        <f t="shared" si="110"/>
        <v>152</v>
      </c>
    </row>
    <row r="4026" spans="1:18" ht="14.25" customHeight="1">
      <c r="A4026" s="2">
        <v>82942</v>
      </c>
      <c r="B4026" s="2" t="s">
        <v>36</v>
      </c>
      <c r="C4026" s="2" t="s">
        <v>37</v>
      </c>
      <c r="D4026" s="2" t="s">
        <v>32</v>
      </c>
      <c r="E4026" s="2" t="s">
        <v>44</v>
      </c>
      <c r="F4026" s="2" t="s">
        <v>34</v>
      </c>
      <c r="G4026" s="4">
        <v>43538.153611111113</v>
      </c>
      <c r="H4026" s="4">
        <v>43543.153611111113</v>
      </c>
      <c r="I4026" s="4">
        <v>43545.153611111113</v>
      </c>
      <c r="J4026" s="2">
        <v>70</v>
      </c>
      <c r="K4026" s="2">
        <v>86</v>
      </c>
      <c r="L4026" s="2" t="str">
        <f t="shared" si="105"/>
        <v>Mumbai</v>
      </c>
      <c r="M4026" s="2" t="str">
        <f t="shared" si="106"/>
        <v>Bangalore-Mumbai</v>
      </c>
      <c r="N4026" s="2" t="str">
        <f t="shared" si="111"/>
        <v>Outstation</v>
      </c>
      <c r="O4026" s="2" t="str">
        <f t="shared" si="107"/>
        <v>FastWheels</v>
      </c>
      <c r="P4026" s="2">
        <f t="shared" si="108"/>
        <v>-2</v>
      </c>
      <c r="Q4026" s="2">
        <f t="shared" si="109"/>
        <v>5</v>
      </c>
      <c r="R4026" s="2">
        <f t="shared" si="110"/>
        <v>156</v>
      </c>
    </row>
    <row r="4027" spans="1:18" ht="14.25" customHeight="1">
      <c r="A4027" s="2">
        <v>179771</v>
      </c>
      <c r="B4027" s="2" t="s">
        <v>46</v>
      </c>
      <c r="C4027" s="2" t="s">
        <v>45</v>
      </c>
      <c r="D4027" s="2" t="s">
        <v>32</v>
      </c>
      <c r="E4027" s="2" t="s">
        <v>33</v>
      </c>
      <c r="F4027" s="2" t="s">
        <v>34</v>
      </c>
      <c r="G4027" s="4">
        <v>43538.153784722221</v>
      </c>
      <c r="H4027" s="4">
        <v>43541.153784722221</v>
      </c>
      <c r="I4027" s="4">
        <v>43541.153784722221</v>
      </c>
      <c r="J4027" s="2">
        <v>43</v>
      </c>
      <c r="K4027" s="2">
        <v>129</v>
      </c>
      <c r="L4027" s="2" t="str">
        <f t="shared" si="105"/>
        <v>Chennai</v>
      </c>
      <c r="M4027" s="2" t="str">
        <f t="shared" si="106"/>
        <v>Bangalore-Chennai</v>
      </c>
      <c r="N4027" s="2" t="str">
        <f t="shared" si="111"/>
        <v>Outstation</v>
      </c>
      <c r="O4027" s="2" t="str">
        <f t="shared" si="107"/>
        <v>Ship2Home</v>
      </c>
      <c r="P4027" s="2">
        <f t="shared" si="108"/>
        <v>0</v>
      </c>
      <c r="Q4027" s="2">
        <f t="shared" si="109"/>
        <v>3</v>
      </c>
      <c r="R4027" s="2">
        <f t="shared" si="110"/>
        <v>172</v>
      </c>
    </row>
    <row r="4028" spans="1:18" ht="14.25" customHeight="1">
      <c r="A4028" s="2">
        <v>706660</v>
      </c>
      <c r="B4028" s="2" t="s">
        <v>36</v>
      </c>
      <c r="C4028" s="2" t="s">
        <v>40</v>
      </c>
      <c r="D4028" s="2" t="s">
        <v>41</v>
      </c>
      <c r="E4028" s="2" t="s">
        <v>44</v>
      </c>
      <c r="F4028" s="2" t="s">
        <v>34</v>
      </c>
      <c r="G4028" s="4">
        <v>43538.155092592591</v>
      </c>
      <c r="H4028" s="4">
        <v>43547.155092592591</v>
      </c>
      <c r="I4028" s="4">
        <v>43542.155092592591</v>
      </c>
      <c r="J4028" s="2">
        <v>35</v>
      </c>
      <c r="K4028" s="2">
        <v>110</v>
      </c>
      <c r="L4028" s="2" t="str">
        <f t="shared" si="105"/>
        <v>Kolkata</v>
      </c>
      <c r="M4028" s="2" t="str">
        <f t="shared" si="106"/>
        <v>Delhi-Kolkata</v>
      </c>
      <c r="N4028" s="2" t="str">
        <f t="shared" si="111"/>
        <v>Outstation</v>
      </c>
      <c r="O4028" s="2" t="str">
        <f t="shared" si="107"/>
        <v>FastWheels</v>
      </c>
      <c r="P4028" s="2">
        <f t="shared" si="108"/>
        <v>5</v>
      </c>
      <c r="Q4028" s="2">
        <f t="shared" si="109"/>
        <v>9</v>
      </c>
      <c r="R4028" s="2">
        <f t="shared" si="110"/>
        <v>145</v>
      </c>
    </row>
    <row r="4029" spans="1:18" ht="14.25" customHeight="1">
      <c r="A4029" s="2">
        <v>536363</v>
      </c>
      <c r="B4029" s="2" t="s">
        <v>47</v>
      </c>
      <c r="C4029" s="2" t="s">
        <v>31</v>
      </c>
      <c r="D4029" s="2" t="s">
        <v>41</v>
      </c>
      <c r="E4029" s="2" t="s">
        <v>44</v>
      </c>
      <c r="F4029" s="2" t="s">
        <v>34</v>
      </c>
      <c r="G4029" s="4">
        <v>43538.156122685185</v>
      </c>
      <c r="H4029" s="4">
        <v>43538.156122685185</v>
      </c>
      <c r="I4029" s="4">
        <v>43542.156122685185</v>
      </c>
      <c r="J4029" s="2">
        <v>0</v>
      </c>
      <c r="K4029" s="2">
        <v>106</v>
      </c>
      <c r="L4029" s="2" t="str">
        <f t="shared" si="105"/>
        <v>Delhi</v>
      </c>
      <c r="M4029" s="2" t="str">
        <f t="shared" si="106"/>
        <v>Delhi-Delhi</v>
      </c>
      <c r="N4029" s="2" t="str">
        <f t="shared" si="111"/>
        <v>Local</v>
      </c>
      <c r="O4029" s="2" t="str">
        <f t="shared" si="107"/>
        <v>FastWheels</v>
      </c>
      <c r="P4029" s="2">
        <f t="shared" si="108"/>
        <v>-4</v>
      </c>
      <c r="Q4029" s="2">
        <f t="shared" si="109"/>
        <v>0</v>
      </c>
      <c r="R4029" s="2">
        <f t="shared" si="110"/>
        <v>106</v>
      </c>
    </row>
    <row r="4030" spans="1:18" ht="14.25" customHeight="1">
      <c r="A4030" s="2">
        <v>75391</v>
      </c>
      <c r="B4030" s="2" t="s">
        <v>48</v>
      </c>
      <c r="C4030" s="2" t="s">
        <v>31</v>
      </c>
      <c r="D4030" s="2" t="s">
        <v>41</v>
      </c>
      <c r="E4030" s="2" t="s">
        <v>44</v>
      </c>
      <c r="F4030" s="2" t="s">
        <v>34</v>
      </c>
      <c r="G4030" s="4">
        <v>43538.158217592594</v>
      </c>
      <c r="H4030" s="4">
        <v>43538.158217592594</v>
      </c>
      <c r="I4030" s="4">
        <v>43543.158217592594</v>
      </c>
      <c r="J4030" s="2">
        <v>0</v>
      </c>
      <c r="K4030" s="2">
        <v>109</v>
      </c>
      <c r="L4030" s="2" t="str">
        <f t="shared" si="105"/>
        <v>Delhi</v>
      </c>
      <c r="M4030" s="2" t="str">
        <f t="shared" si="106"/>
        <v>Delhi-Delhi</v>
      </c>
      <c r="N4030" s="2" t="str">
        <f t="shared" si="111"/>
        <v>Local</v>
      </c>
      <c r="O4030" s="2" t="str">
        <f t="shared" si="107"/>
        <v>FastWheels</v>
      </c>
      <c r="P4030" s="2">
        <f t="shared" si="108"/>
        <v>-5</v>
      </c>
      <c r="Q4030" s="2">
        <f t="shared" si="109"/>
        <v>0</v>
      </c>
      <c r="R4030" s="2">
        <f t="shared" si="110"/>
        <v>109</v>
      </c>
    </row>
    <row r="4031" spans="1:18" ht="14.25" customHeight="1">
      <c r="A4031" s="2">
        <v>434376</v>
      </c>
      <c r="B4031" s="2" t="s">
        <v>39</v>
      </c>
      <c r="C4031" s="2" t="s">
        <v>37</v>
      </c>
      <c r="D4031" s="2" t="s">
        <v>41</v>
      </c>
      <c r="E4031" s="2" t="s">
        <v>44</v>
      </c>
      <c r="F4031" s="2" t="s">
        <v>34</v>
      </c>
      <c r="G4031" s="4">
        <v>43538.15824074074</v>
      </c>
      <c r="H4031" s="4">
        <v>43540.15824074074</v>
      </c>
      <c r="I4031" s="4">
        <v>43543.15824074074</v>
      </c>
      <c r="J4031" s="2">
        <v>28</v>
      </c>
      <c r="K4031" s="2">
        <v>113</v>
      </c>
      <c r="L4031" s="2" t="str">
        <f t="shared" si="105"/>
        <v>Mumbai</v>
      </c>
      <c r="M4031" s="2" t="str">
        <f t="shared" si="106"/>
        <v>Delhi-Mumbai</v>
      </c>
      <c r="N4031" s="2" t="str">
        <f t="shared" si="111"/>
        <v>Outstation</v>
      </c>
      <c r="O4031" s="2" t="str">
        <f t="shared" si="107"/>
        <v>FastWheels</v>
      </c>
      <c r="P4031" s="2">
        <f t="shared" si="108"/>
        <v>-3</v>
      </c>
      <c r="Q4031" s="2">
        <f t="shared" si="109"/>
        <v>2</v>
      </c>
      <c r="R4031" s="2">
        <f t="shared" si="110"/>
        <v>141</v>
      </c>
    </row>
    <row r="4032" spans="1:18" ht="14.25" customHeight="1">
      <c r="A4032" s="2">
        <v>646977</v>
      </c>
      <c r="B4032" s="2" t="s">
        <v>39</v>
      </c>
      <c r="C4032" s="2" t="s">
        <v>37</v>
      </c>
      <c r="D4032" s="2" t="s">
        <v>32</v>
      </c>
      <c r="E4032" s="2" t="s">
        <v>33</v>
      </c>
      <c r="F4032" s="2" t="s">
        <v>34</v>
      </c>
      <c r="G4032" s="4">
        <v>43538.159571759257</v>
      </c>
      <c r="H4032" s="4">
        <v>43541.159571759257</v>
      </c>
      <c r="I4032" s="4">
        <v>43545.159571759257</v>
      </c>
      <c r="J4032" s="2">
        <v>36</v>
      </c>
      <c r="K4032" s="2">
        <v>109</v>
      </c>
      <c r="L4032" s="2" t="str">
        <f t="shared" si="105"/>
        <v>Mumbai</v>
      </c>
      <c r="M4032" s="2" t="str">
        <f t="shared" si="106"/>
        <v>Bangalore-Mumbai</v>
      </c>
      <c r="N4032" s="2" t="str">
        <f t="shared" si="111"/>
        <v>Outstation</v>
      </c>
      <c r="O4032" s="2" t="str">
        <f t="shared" si="107"/>
        <v>Ship2Home</v>
      </c>
      <c r="P4032" s="2">
        <f t="shared" si="108"/>
        <v>-4</v>
      </c>
      <c r="Q4032" s="2">
        <f t="shared" si="109"/>
        <v>3</v>
      </c>
      <c r="R4032" s="2">
        <f t="shared" si="110"/>
        <v>145</v>
      </c>
    </row>
    <row r="4033" spans="1:18" ht="14.25" customHeight="1">
      <c r="A4033" s="2">
        <v>476249</v>
      </c>
      <c r="B4033" s="2" t="s">
        <v>46</v>
      </c>
      <c r="C4033" s="2" t="s">
        <v>31</v>
      </c>
      <c r="D4033" s="2" t="s">
        <v>41</v>
      </c>
      <c r="E4033" s="2" t="s">
        <v>44</v>
      </c>
      <c r="F4033" s="2" t="s">
        <v>34</v>
      </c>
      <c r="G4033" s="4">
        <v>43538.16034722222</v>
      </c>
      <c r="H4033" s="4">
        <v>43542.16034722222</v>
      </c>
      <c r="I4033" s="4">
        <v>43542.16034722222</v>
      </c>
      <c r="J4033" s="2">
        <v>0</v>
      </c>
      <c r="K4033" s="2">
        <v>106</v>
      </c>
      <c r="L4033" s="2" t="str">
        <f t="shared" si="105"/>
        <v>Delhi</v>
      </c>
      <c r="M4033" s="2" t="str">
        <f t="shared" si="106"/>
        <v>Delhi-Delhi</v>
      </c>
      <c r="N4033" s="2" t="str">
        <f t="shared" si="111"/>
        <v>Local</v>
      </c>
      <c r="O4033" s="2" t="str">
        <f t="shared" si="107"/>
        <v>FastWheels</v>
      </c>
      <c r="P4033" s="2">
        <f t="shared" si="108"/>
        <v>0</v>
      </c>
      <c r="Q4033" s="2">
        <f t="shared" si="109"/>
        <v>4</v>
      </c>
      <c r="R4033" s="2">
        <f t="shared" si="110"/>
        <v>106</v>
      </c>
    </row>
    <row r="4034" spans="1:18" ht="14.25" customHeight="1">
      <c r="A4034" s="2">
        <v>990797</v>
      </c>
      <c r="B4034" s="2" t="s">
        <v>30</v>
      </c>
      <c r="C4034" s="2" t="s">
        <v>37</v>
      </c>
      <c r="D4034" s="2" t="s">
        <v>32</v>
      </c>
      <c r="E4034" s="2" t="s">
        <v>44</v>
      </c>
      <c r="F4034" s="2" t="s">
        <v>34</v>
      </c>
      <c r="G4034" s="4">
        <v>43538.166307870371</v>
      </c>
      <c r="H4034" s="4">
        <v>43543.166307870371</v>
      </c>
      <c r="I4034" s="4">
        <v>43545.166307870371</v>
      </c>
      <c r="J4034" s="2">
        <v>58</v>
      </c>
      <c r="K4034" s="2">
        <v>95</v>
      </c>
      <c r="L4034" s="2" t="str">
        <f t="shared" si="105"/>
        <v>Mumbai</v>
      </c>
      <c r="M4034" s="2" t="str">
        <f t="shared" si="106"/>
        <v>Bangalore-Mumbai</v>
      </c>
      <c r="N4034" s="2" t="str">
        <f t="shared" si="111"/>
        <v>Outstation</v>
      </c>
      <c r="O4034" s="2" t="str">
        <f t="shared" si="107"/>
        <v>FastWheels</v>
      </c>
      <c r="P4034" s="2">
        <f t="shared" si="108"/>
        <v>-2</v>
      </c>
      <c r="Q4034" s="2">
        <f t="shared" si="109"/>
        <v>5</v>
      </c>
      <c r="R4034" s="2">
        <f t="shared" si="110"/>
        <v>153</v>
      </c>
    </row>
    <row r="4035" spans="1:18" ht="14.25" customHeight="1">
      <c r="A4035" s="2">
        <v>729075</v>
      </c>
      <c r="B4035" s="2" t="s">
        <v>39</v>
      </c>
      <c r="C4035" s="2" t="s">
        <v>43</v>
      </c>
      <c r="D4035" s="2" t="s">
        <v>41</v>
      </c>
      <c r="E4035" s="2" t="s">
        <v>33</v>
      </c>
      <c r="F4035" s="2" t="s">
        <v>34</v>
      </c>
      <c r="G4035" s="4">
        <v>43538.167071759257</v>
      </c>
      <c r="H4035" s="4">
        <v>43542.167071759257</v>
      </c>
      <c r="I4035" s="4">
        <v>43541.167071759257</v>
      </c>
      <c r="J4035" s="2">
        <v>50</v>
      </c>
      <c r="K4035" s="2">
        <v>124</v>
      </c>
      <c r="L4035" s="2" t="str">
        <f t="shared" si="105"/>
        <v>Bangalore</v>
      </c>
      <c r="M4035" s="2" t="str">
        <f t="shared" si="106"/>
        <v>Delhi-Bangalore</v>
      </c>
      <c r="N4035" s="2" t="str">
        <f t="shared" si="111"/>
        <v>Outstation</v>
      </c>
      <c r="O4035" s="2" t="str">
        <f t="shared" si="107"/>
        <v>Ship2Home</v>
      </c>
      <c r="P4035" s="2">
        <f t="shared" si="108"/>
        <v>1</v>
      </c>
      <c r="Q4035" s="2">
        <f t="shared" si="109"/>
        <v>4</v>
      </c>
      <c r="R4035" s="2">
        <f t="shared" si="110"/>
        <v>174</v>
      </c>
    </row>
    <row r="4036" spans="1:18" ht="14.25" customHeight="1">
      <c r="A4036" s="2">
        <v>946617</v>
      </c>
      <c r="B4036" s="2" t="s">
        <v>39</v>
      </c>
      <c r="C4036" s="2" t="s">
        <v>43</v>
      </c>
      <c r="D4036" s="2" t="s">
        <v>41</v>
      </c>
      <c r="E4036" s="2" t="s">
        <v>33</v>
      </c>
      <c r="F4036" s="2" t="s">
        <v>34</v>
      </c>
      <c r="G4036" s="4">
        <v>43538.16777777778</v>
      </c>
      <c r="H4036" s="4">
        <v>43546.16777777778</v>
      </c>
      <c r="I4036" s="4">
        <v>43541.16777777778</v>
      </c>
      <c r="J4036" s="2">
        <v>44</v>
      </c>
      <c r="K4036" s="2">
        <v>128</v>
      </c>
      <c r="L4036" s="2" t="str">
        <f t="shared" si="105"/>
        <v>Bangalore</v>
      </c>
      <c r="M4036" s="2" t="str">
        <f t="shared" si="106"/>
        <v>Delhi-Bangalore</v>
      </c>
      <c r="N4036" s="2" t="str">
        <f t="shared" si="111"/>
        <v>Outstation</v>
      </c>
      <c r="O4036" s="2" t="str">
        <f t="shared" si="107"/>
        <v>Ship2Home</v>
      </c>
      <c r="P4036" s="2">
        <f t="shared" si="108"/>
        <v>5</v>
      </c>
      <c r="Q4036" s="2">
        <f t="shared" si="109"/>
        <v>8</v>
      </c>
      <c r="R4036" s="2">
        <f t="shared" si="110"/>
        <v>172</v>
      </c>
    </row>
    <row r="4037" spans="1:18" ht="14.25" customHeight="1">
      <c r="A4037" s="2">
        <v>573064</v>
      </c>
      <c r="B4037" s="2" t="s">
        <v>48</v>
      </c>
      <c r="C4037" s="2" t="s">
        <v>37</v>
      </c>
      <c r="D4037" s="2" t="s">
        <v>32</v>
      </c>
      <c r="E4037" s="2" t="s">
        <v>44</v>
      </c>
      <c r="F4037" s="2" t="s">
        <v>34</v>
      </c>
      <c r="G4037" s="4">
        <v>43538.170775462961</v>
      </c>
      <c r="H4037" s="4">
        <v>43544.170775462961</v>
      </c>
      <c r="I4037" s="4">
        <v>43543.170775462961</v>
      </c>
      <c r="J4037" s="2">
        <v>78</v>
      </c>
      <c r="K4037" s="2">
        <v>91</v>
      </c>
      <c r="L4037" s="2" t="str">
        <f t="shared" si="105"/>
        <v>Mumbai</v>
      </c>
      <c r="M4037" s="2" t="str">
        <f t="shared" si="106"/>
        <v>Bangalore-Mumbai</v>
      </c>
      <c r="N4037" s="2" t="str">
        <f t="shared" si="111"/>
        <v>Outstation</v>
      </c>
      <c r="O4037" s="2" t="str">
        <f t="shared" si="107"/>
        <v>FastWheels</v>
      </c>
      <c r="P4037" s="2">
        <f t="shared" si="108"/>
        <v>1</v>
      </c>
      <c r="Q4037" s="2">
        <f t="shared" si="109"/>
        <v>6</v>
      </c>
      <c r="R4037" s="2">
        <f t="shared" si="110"/>
        <v>169</v>
      </c>
    </row>
    <row r="4038" spans="1:18" ht="14.25" customHeight="1">
      <c r="A4038" s="2">
        <v>67851</v>
      </c>
      <c r="B4038" s="2" t="s">
        <v>39</v>
      </c>
      <c r="C4038" s="2" t="s">
        <v>31</v>
      </c>
      <c r="D4038" s="2" t="s">
        <v>41</v>
      </c>
      <c r="E4038" s="2" t="s">
        <v>33</v>
      </c>
      <c r="F4038" s="2" t="s">
        <v>34</v>
      </c>
      <c r="G4038" s="4">
        <v>43538.171215277776</v>
      </c>
      <c r="H4038" s="4">
        <v>43539.171215277776</v>
      </c>
      <c r="I4038" s="4">
        <v>43543.171215277776</v>
      </c>
      <c r="J4038" s="2">
        <v>0</v>
      </c>
      <c r="K4038" s="2">
        <v>128</v>
      </c>
      <c r="L4038" s="2" t="str">
        <f t="shared" si="105"/>
        <v>Delhi</v>
      </c>
      <c r="M4038" s="2" t="str">
        <f t="shared" si="106"/>
        <v>Delhi-Delhi</v>
      </c>
      <c r="N4038" s="2" t="str">
        <f t="shared" si="111"/>
        <v>Local</v>
      </c>
      <c r="O4038" s="2" t="str">
        <f t="shared" si="107"/>
        <v>Ship2Home</v>
      </c>
      <c r="P4038" s="2">
        <f t="shared" si="108"/>
        <v>-4</v>
      </c>
      <c r="Q4038" s="2">
        <f t="shared" si="109"/>
        <v>1</v>
      </c>
      <c r="R4038" s="2">
        <f t="shared" si="110"/>
        <v>128</v>
      </c>
    </row>
    <row r="4039" spans="1:18" ht="14.25" customHeight="1">
      <c r="A4039" s="2">
        <v>462346</v>
      </c>
      <c r="B4039" s="2" t="s">
        <v>47</v>
      </c>
      <c r="C4039" s="2" t="s">
        <v>31</v>
      </c>
      <c r="D4039" s="2" t="s">
        <v>41</v>
      </c>
      <c r="E4039" s="2" t="s">
        <v>38</v>
      </c>
      <c r="F4039" s="2" t="s">
        <v>34</v>
      </c>
      <c r="G4039" s="4">
        <v>43538.18377314815</v>
      </c>
      <c r="H4039" s="4">
        <v>43543.18377314815</v>
      </c>
      <c r="I4039" s="4">
        <v>43542.18377314815</v>
      </c>
      <c r="J4039" s="2">
        <v>0</v>
      </c>
      <c r="K4039" s="2">
        <v>126</v>
      </c>
      <c r="L4039" s="2" t="str">
        <f t="shared" si="105"/>
        <v>Delhi</v>
      </c>
      <c r="M4039" s="2" t="str">
        <f t="shared" si="106"/>
        <v>Delhi-Delhi</v>
      </c>
      <c r="N4039" s="2" t="str">
        <f t="shared" si="111"/>
        <v>Local</v>
      </c>
      <c r="O4039" s="2" t="str">
        <f t="shared" si="107"/>
        <v>Ship2Home</v>
      </c>
      <c r="P4039" s="2">
        <f t="shared" si="108"/>
        <v>1</v>
      </c>
      <c r="Q4039" s="2">
        <f t="shared" si="109"/>
        <v>5</v>
      </c>
      <c r="R4039" s="2">
        <f t="shared" si="110"/>
        <v>126</v>
      </c>
    </row>
    <row r="4040" spans="1:18" ht="14.25" customHeight="1">
      <c r="A4040" s="2">
        <v>462692</v>
      </c>
      <c r="B4040" s="2" t="s">
        <v>48</v>
      </c>
      <c r="C4040" s="2" t="s">
        <v>37</v>
      </c>
      <c r="D4040" s="2" t="s">
        <v>41</v>
      </c>
      <c r="E4040" s="2" t="s">
        <v>44</v>
      </c>
      <c r="F4040" s="2" t="s">
        <v>34</v>
      </c>
      <c r="G4040" s="4">
        <v>43538.195613425924</v>
      </c>
      <c r="H4040" s="4">
        <v>43540.195613425924</v>
      </c>
      <c r="I4040" s="4">
        <v>43541.195613425924</v>
      </c>
      <c r="J4040" s="2">
        <v>84</v>
      </c>
      <c r="K4040" s="2">
        <v>86</v>
      </c>
      <c r="L4040" s="2" t="str">
        <f t="shared" si="105"/>
        <v>Mumbai</v>
      </c>
      <c r="M4040" s="2" t="str">
        <f t="shared" si="106"/>
        <v>Delhi-Mumbai</v>
      </c>
      <c r="N4040" s="2" t="str">
        <f t="shared" si="111"/>
        <v>Outstation</v>
      </c>
      <c r="O4040" s="2" t="str">
        <f t="shared" si="107"/>
        <v>FastWheels</v>
      </c>
      <c r="P4040" s="2">
        <f t="shared" si="108"/>
        <v>-1</v>
      </c>
      <c r="Q4040" s="2">
        <f t="shared" si="109"/>
        <v>2</v>
      </c>
      <c r="R4040" s="2">
        <f t="shared" si="110"/>
        <v>170</v>
      </c>
    </row>
    <row r="4041" spans="1:18" ht="14.25" customHeight="1">
      <c r="A4041" s="2">
        <v>711101</v>
      </c>
      <c r="B4041" s="2" t="s">
        <v>46</v>
      </c>
      <c r="C4041" s="2" t="s">
        <v>45</v>
      </c>
      <c r="D4041" s="2" t="s">
        <v>41</v>
      </c>
      <c r="E4041" s="2" t="s">
        <v>33</v>
      </c>
      <c r="F4041" s="2" t="s">
        <v>34</v>
      </c>
      <c r="G4041" s="4">
        <v>43538.195706018516</v>
      </c>
      <c r="H4041" s="4">
        <v>43545.195706018516</v>
      </c>
      <c r="I4041" s="4">
        <v>43545.195706018516</v>
      </c>
      <c r="J4041" s="2">
        <v>38</v>
      </c>
      <c r="K4041" s="2">
        <v>120</v>
      </c>
      <c r="L4041" s="2" t="str">
        <f t="shared" si="105"/>
        <v>Chennai</v>
      </c>
      <c r="M4041" s="2" t="str">
        <f t="shared" si="106"/>
        <v>Delhi-Chennai</v>
      </c>
      <c r="N4041" s="2" t="str">
        <f t="shared" si="111"/>
        <v>Outstation</v>
      </c>
      <c r="O4041" s="2" t="str">
        <f t="shared" si="107"/>
        <v>Ship2Home</v>
      </c>
      <c r="P4041" s="2">
        <f t="shared" si="108"/>
        <v>0</v>
      </c>
      <c r="Q4041" s="2">
        <f t="shared" si="109"/>
        <v>7</v>
      </c>
      <c r="R4041" s="2">
        <f t="shared" si="110"/>
        <v>158</v>
      </c>
    </row>
    <row r="4042" spans="1:18" ht="14.25" customHeight="1">
      <c r="A4042" s="2">
        <v>103910</v>
      </c>
      <c r="B4042" s="2" t="s">
        <v>42</v>
      </c>
      <c r="C4042" s="2" t="s">
        <v>31</v>
      </c>
      <c r="D4042" s="2" t="s">
        <v>32</v>
      </c>
      <c r="E4042" s="2" t="s">
        <v>38</v>
      </c>
      <c r="F4042" s="2" t="s">
        <v>34</v>
      </c>
      <c r="G4042" s="4">
        <v>43538.20753472222</v>
      </c>
      <c r="H4042" s="4">
        <v>43544.20753472222</v>
      </c>
      <c r="I4042" s="4">
        <v>43543.20753472222</v>
      </c>
      <c r="J4042" s="2">
        <v>45</v>
      </c>
      <c r="K4042" s="2">
        <v>127</v>
      </c>
      <c r="L4042" s="2" t="str">
        <f t="shared" si="105"/>
        <v>Delhi</v>
      </c>
      <c r="M4042" s="2" t="str">
        <f t="shared" si="106"/>
        <v>Bangalore-Delhi</v>
      </c>
      <c r="N4042" s="2" t="str">
        <f t="shared" si="111"/>
        <v>Outstation</v>
      </c>
      <c r="O4042" s="2" t="str">
        <f t="shared" si="107"/>
        <v>Ship2Home</v>
      </c>
      <c r="P4042" s="2">
        <f t="shared" si="108"/>
        <v>1</v>
      </c>
      <c r="Q4042" s="2">
        <f t="shared" si="109"/>
        <v>6</v>
      </c>
      <c r="R4042" s="2">
        <f t="shared" si="110"/>
        <v>172</v>
      </c>
    </row>
    <row r="4043" spans="1:18" ht="14.25" customHeight="1">
      <c r="A4043" s="2">
        <v>352730</v>
      </c>
      <c r="B4043" s="2" t="s">
        <v>39</v>
      </c>
      <c r="C4043" s="2" t="s">
        <v>37</v>
      </c>
      <c r="D4043" s="2" t="s">
        <v>32</v>
      </c>
      <c r="E4043" s="2" t="s">
        <v>38</v>
      </c>
      <c r="F4043" s="2" t="s">
        <v>34</v>
      </c>
      <c r="G4043" s="4">
        <v>43538.208020833335</v>
      </c>
      <c r="H4043" s="4">
        <v>43545.208020833335</v>
      </c>
      <c r="I4043" s="4">
        <v>43545.208020833335</v>
      </c>
      <c r="J4043" s="2">
        <v>28</v>
      </c>
      <c r="K4043" s="2">
        <v>114</v>
      </c>
      <c r="L4043" s="2" t="str">
        <f t="shared" si="105"/>
        <v>Mumbai</v>
      </c>
      <c r="M4043" s="2" t="str">
        <f t="shared" si="106"/>
        <v>Bangalore-Mumbai</v>
      </c>
      <c r="N4043" s="2" t="str">
        <f t="shared" si="111"/>
        <v>Outstation</v>
      </c>
      <c r="O4043" s="2" t="str">
        <f t="shared" si="107"/>
        <v>Ship2Home</v>
      </c>
      <c r="P4043" s="2">
        <f t="shared" si="108"/>
        <v>0</v>
      </c>
      <c r="Q4043" s="2">
        <f t="shared" si="109"/>
        <v>7</v>
      </c>
      <c r="R4043" s="2">
        <f t="shared" si="110"/>
        <v>142</v>
      </c>
    </row>
    <row r="4044" spans="1:18" ht="14.25" customHeight="1">
      <c r="A4044" s="2">
        <v>537008</v>
      </c>
      <c r="B4044" s="2" t="s">
        <v>36</v>
      </c>
      <c r="C4044" s="2" t="s">
        <v>37</v>
      </c>
      <c r="D4044" s="2" t="s">
        <v>41</v>
      </c>
      <c r="E4044" s="2" t="s">
        <v>44</v>
      </c>
      <c r="F4044" s="2" t="s">
        <v>34</v>
      </c>
      <c r="G4044" s="4">
        <v>43538.210312499999</v>
      </c>
      <c r="H4044" s="4">
        <v>43543.210312499999</v>
      </c>
      <c r="I4044" s="4">
        <v>43542.210312499999</v>
      </c>
      <c r="J4044" s="2">
        <v>72</v>
      </c>
      <c r="K4044" s="2">
        <v>89</v>
      </c>
      <c r="L4044" s="2" t="str">
        <f t="shared" si="105"/>
        <v>Mumbai</v>
      </c>
      <c r="M4044" s="2" t="str">
        <f t="shared" si="106"/>
        <v>Delhi-Mumbai</v>
      </c>
      <c r="N4044" s="2" t="str">
        <f t="shared" si="111"/>
        <v>Outstation</v>
      </c>
      <c r="O4044" s="2" t="str">
        <f t="shared" si="107"/>
        <v>FastWheels</v>
      </c>
      <c r="P4044" s="2">
        <f t="shared" si="108"/>
        <v>1</v>
      </c>
      <c r="Q4044" s="2">
        <f t="shared" si="109"/>
        <v>5</v>
      </c>
      <c r="R4044" s="2">
        <f t="shared" si="110"/>
        <v>161</v>
      </c>
    </row>
    <row r="4045" spans="1:18" ht="14.25" customHeight="1">
      <c r="A4045" s="2">
        <v>311430</v>
      </c>
      <c r="B4045" s="2" t="s">
        <v>42</v>
      </c>
      <c r="C4045" s="2" t="s">
        <v>31</v>
      </c>
      <c r="D4045" s="2" t="s">
        <v>32</v>
      </c>
      <c r="E4045" s="2" t="s">
        <v>38</v>
      </c>
      <c r="F4045" s="2" t="s">
        <v>34</v>
      </c>
      <c r="G4045" s="4">
        <v>43538.213796296295</v>
      </c>
      <c r="H4045" s="4">
        <v>43542.213796296295</v>
      </c>
      <c r="I4045" s="4">
        <v>43545.213796296295</v>
      </c>
      <c r="J4045" s="2">
        <v>36</v>
      </c>
      <c r="K4045" s="2">
        <v>126</v>
      </c>
      <c r="L4045" s="2" t="str">
        <f t="shared" si="105"/>
        <v>Delhi</v>
      </c>
      <c r="M4045" s="2" t="str">
        <f t="shared" si="106"/>
        <v>Bangalore-Delhi</v>
      </c>
      <c r="N4045" s="2" t="str">
        <f t="shared" si="111"/>
        <v>Outstation</v>
      </c>
      <c r="O4045" s="2" t="str">
        <f t="shared" si="107"/>
        <v>Ship2Home</v>
      </c>
      <c r="P4045" s="2">
        <f t="shared" si="108"/>
        <v>-3</v>
      </c>
      <c r="Q4045" s="2">
        <f t="shared" si="109"/>
        <v>4</v>
      </c>
      <c r="R4045" s="2">
        <f t="shared" si="110"/>
        <v>162</v>
      </c>
    </row>
    <row r="4046" spans="1:18" ht="14.25" customHeight="1">
      <c r="A4046" s="2">
        <v>935116</v>
      </c>
      <c r="B4046" s="2" t="s">
        <v>39</v>
      </c>
      <c r="C4046" s="2" t="s">
        <v>45</v>
      </c>
      <c r="D4046" s="2" t="s">
        <v>32</v>
      </c>
      <c r="E4046" s="2" t="s">
        <v>44</v>
      </c>
      <c r="F4046" s="2" t="s">
        <v>34</v>
      </c>
      <c r="G4046" s="4">
        <v>43538.215648148151</v>
      </c>
      <c r="H4046" s="4">
        <v>43548.215648148151</v>
      </c>
      <c r="I4046" s="4">
        <v>43543.215648148151</v>
      </c>
      <c r="J4046" s="2">
        <v>40</v>
      </c>
      <c r="K4046" s="2">
        <v>129</v>
      </c>
      <c r="L4046" s="2" t="str">
        <f t="shared" si="105"/>
        <v>Chennai</v>
      </c>
      <c r="M4046" s="2" t="str">
        <f t="shared" si="106"/>
        <v>Bangalore-Chennai</v>
      </c>
      <c r="N4046" s="2" t="str">
        <f t="shared" si="111"/>
        <v>Outstation</v>
      </c>
      <c r="O4046" s="2" t="str">
        <f t="shared" si="107"/>
        <v>FastWheels</v>
      </c>
      <c r="P4046" s="2">
        <f t="shared" si="108"/>
        <v>5</v>
      </c>
      <c r="Q4046" s="2">
        <f t="shared" si="109"/>
        <v>10</v>
      </c>
      <c r="R4046" s="2">
        <f t="shared" si="110"/>
        <v>169</v>
      </c>
    </row>
    <row r="4047" spans="1:18" ht="14.25" customHeight="1">
      <c r="A4047" s="2">
        <v>708895</v>
      </c>
      <c r="B4047" s="2" t="s">
        <v>48</v>
      </c>
      <c r="C4047" s="2" t="s">
        <v>40</v>
      </c>
      <c r="D4047" s="2" t="s">
        <v>32</v>
      </c>
      <c r="E4047" s="2" t="s">
        <v>33</v>
      </c>
      <c r="F4047" s="2" t="s">
        <v>34</v>
      </c>
      <c r="G4047" s="4">
        <v>43538.221226851849</v>
      </c>
      <c r="H4047" s="4">
        <v>43540.221226851849</v>
      </c>
      <c r="I4047" s="4">
        <v>43542.221226851849</v>
      </c>
      <c r="J4047" s="2">
        <v>40</v>
      </c>
      <c r="K4047" s="2">
        <v>106</v>
      </c>
      <c r="L4047" s="2" t="str">
        <f t="shared" si="105"/>
        <v>Kolkata</v>
      </c>
      <c r="M4047" s="2" t="str">
        <f t="shared" si="106"/>
        <v>Bangalore-Kolkata</v>
      </c>
      <c r="N4047" s="2" t="str">
        <f t="shared" si="111"/>
        <v>Outstation</v>
      </c>
      <c r="O4047" s="2" t="str">
        <f t="shared" si="107"/>
        <v>Ship2Home</v>
      </c>
      <c r="P4047" s="2">
        <f t="shared" si="108"/>
        <v>-2</v>
      </c>
      <c r="Q4047" s="2">
        <f t="shared" si="109"/>
        <v>2</v>
      </c>
      <c r="R4047" s="2">
        <f t="shared" si="110"/>
        <v>146</v>
      </c>
    </row>
    <row r="4048" spans="1:18" ht="14.25" customHeight="1">
      <c r="A4048" s="2">
        <v>380263</v>
      </c>
      <c r="B4048" s="2" t="s">
        <v>47</v>
      </c>
      <c r="C4048" s="2" t="s">
        <v>43</v>
      </c>
      <c r="D4048" s="2" t="s">
        <v>32</v>
      </c>
      <c r="E4048" s="2" t="s">
        <v>33</v>
      </c>
      <c r="F4048" s="2" t="s">
        <v>34</v>
      </c>
      <c r="G4048" s="4">
        <v>43538.222013888888</v>
      </c>
      <c r="H4048" s="4">
        <v>43538.222013888888</v>
      </c>
      <c r="I4048" s="4">
        <v>43544.222013888888</v>
      </c>
      <c r="J4048" s="2">
        <v>0</v>
      </c>
      <c r="K4048" s="2">
        <v>123</v>
      </c>
      <c r="L4048" s="2" t="str">
        <f t="shared" si="105"/>
        <v>Bangalore</v>
      </c>
      <c r="M4048" s="2" t="str">
        <f t="shared" si="106"/>
        <v>Bangalore-Bangalore</v>
      </c>
      <c r="N4048" s="2" t="str">
        <f t="shared" si="111"/>
        <v>Local</v>
      </c>
      <c r="O4048" s="2" t="str">
        <f t="shared" si="107"/>
        <v>Ship2Home</v>
      </c>
      <c r="P4048" s="2">
        <f t="shared" si="108"/>
        <v>-6</v>
      </c>
      <c r="Q4048" s="2">
        <f t="shared" si="109"/>
        <v>0</v>
      </c>
      <c r="R4048" s="2">
        <f t="shared" si="110"/>
        <v>123</v>
      </c>
    </row>
    <row r="4049" spans="1:18" ht="14.25" customHeight="1">
      <c r="A4049" s="2">
        <v>890196</v>
      </c>
      <c r="B4049" s="2" t="s">
        <v>39</v>
      </c>
      <c r="C4049" s="2" t="s">
        <v>40</v>
      </c>
      <c r="D4049" s="2" t="s">
        <v>41</v>
      </c>
      <c r="E4049" s="2" t="s">
        <v>44</v>
      </c>
      <c r="F4049" s="2" t="s">
        <v>34</v>
      </c>
      <c r="G4049" s="4">
        <v>43538.223657407405</v>
      </c>
      <c r="H4049" s="4">
        <v>43542.223657407405</v>
      </c>
      <c r="I4049" s="4">
        <v>43541.223657407405</v>
      </c>
      <c r="J4049" s="2">
        <v>46</v>
      </c>
      <c r="K4049" s="2">
        <v>112</v>
      </c>
      <c r="L4049" s="2" t="str">
        <f t="shared" si="105"/>
        <v>Kolkata</v>
      </c>
      <c r="M4049" s="2" t="str">
        <f t="shared" si="106"/>
        <v>Delhi-Kolkata</v>
      </c>
      <c r="N4049" s="2" t="str">
        <f t="shared" si="111"/>
        <v>Outstation</v>
      </c>
      <c r="O4049" s="2" t="str">
        <f t="shared" si="107"/>
        <v>FastWheels</v>
      </c>
      <c r="P4049" s="2">
        <f t="shared" si="108"/>
        <v>1</v>
      </c>
      <c r="Q4049" s="2">
        <f t="shared" si="109"/>
        <v>4</v>
      </c>
      <c r="R4049" s="2">
        <f t="shared" si="110"/>
        <v>158</v>
      </c>
    </row>
    <row r="4050" spans="1:18" ht="14.25" customHeight="1">
      <c r="A4050" s="2">
        <v>123588</v>
      </c>
      <c r="B4050" s="2" t="s">
        <v>36</v>
      </c>
      <c r="C4050" s="2" t="s">
        <v>40</v>
      </c>
      <c r="D4050" s="2" t="s">
        <v>41</v>
      </c>
      <c r="E4050" s="2" t="s">
        <v>44</v>
      </c>
      <c r="F4050" s="2" t="s">
        <v>34</v>
      </c>
      <c r="G4050" s="4">
        <v>43538.22896990741</v>
      </c>
      <c r="H4050" s="4">
        <v>43543.22896990741</v>
      </c>
      <c r="I4050" s="4">
        <v>43544.22896990741</v>
      </c>
      <c r="J4050" s="2">
        <v>82</v>
      </c>
      <c r="K4050" s="2">
        <v>92</v>
      </c>
      <c r="L4050" s="2" t="str">
        <f t="shared" si="105"/>
        <v>Kolkata</v>
      </c>
      <c r="M4050" s="2" t="str">
        <f t="shared" si="106"/>
        <v>Delhi-Kolkata</v>
      </c>
      <c r="N4050" s="2" t="str">
        <f t="shared" si="111"/>
        <v>Outstation</v>
      </c>
      <c r="O4050" s="2" t="str">
        <f t="shared" si="107"/>
        <v>FastWheels</v>
      </c>
      <c r="P4050" s="2">
        <f t="shared" si="108"/>
        <v>-1</v>
      </c>
      <c r="Q4050" s="2">
        <f t="shared" si="109"/>
        <v>5</v>
      </c>
      <c r="R4050" s="2">
        <f t="shared" si="110"/>
        <v>174</v>
      </c>
    </row>
    <row r="4051" spans="1:18" ht="14.25" customHeight="1">
      <c r="A4051" s="2">
        <v>671332</v>
      </c>
      <c r="B4051" s="2" t="s">
        <v>42</v>
      </c>
      <c r="C4051" s="2" t="s">
        <v>40</v>
      </c>
      <c r="D4051" s="2" t="s">
        <v>41</v>
      </c>
      <c r="E4051" s="2" t="s">
        <v>44</v>
      </c>
      <c r="F4051" s="2" t="s">
        <v>34</v>
      </c>
      <c r="G4051" s="4">
        <v>43538.236643518518</v>
      </c>
      <c r="H4051" s="4">
        <v>43544.236643518518</v>
      </c>
      <c r="I4051" s="4">
        <v>43544.236643518518</v>
      </c>
      <c r="J4051" s="2">
        <v>26</v>
      </c>
      <c r="K4051" s="2">
        <v>112</v>
      </c>
      <c r="L4051" s="2" t="str">
        <f t="shared" si="105"/>
        <v>Kolkata</v>
      </c>
      <c r="M4051" s="2" t="str">
        <f t="shared" si="106"/>
        <v>Delhi-Kolkata</v>
      </c>
      <c r="N4051" s="2" t="str">
        <f t="shared" si="111"/>
        <v>Outstation</v>
      </c>
      <c r="O4051" s="2" t="str">
        <f t="shared" si="107"/>
        <v>FastWheels</v>
      </c>
      <c r="P4051" s="2">
        <f t="shared" si="108"/>
        <v>0</v>
      </c>
      <c r="Q4051" s="2">
        <f t="shared" si="109"/>
        <v>6</v>
      </c>
      <c r="R4051" s="2">
        <f t="shared" si="110"/>
        <v>138</v>
      </c>
    </row>
    <row r="4052" spans="1:18" ht="14.25" customHeight="1">
      <c r="A4052" s="2">
        <v>209425</v>
      </c>
      <c r="B4052" s="2" t="s">
        <v>47</v>
      </c>
      <c r="C4052" s="2" t="s">
        <v>45</v>
      </c>
      <c r="D4052" s="2" t="s">
        <v>41</v>
      </c>
      <c r="E4052" s="2" t="s">
        <v>44</v>
      </c>
      <c r="F4052" s="2" t="s">
        <v>34</v>
      </c>
      <c r="G4052" s="4">
        <v>43538.241203703707</v>
      </c>
      <c r="H4052" s="4">
        <v>43546.241203703707</v>
      </c>
      <c r="I4052" s="4">
        <v>43542.241203703707</v>
      </c>
      <c r="J4052" s="2">
        <v>67</v>
      </c>
      <c r="K4052" s="2">
        <v>107</v>
      </c>
      <c r="L4052" s="2" t="str">
        <f t="shared" si="105"/>
        <v>Chennai</v>
      </c>
      <c r="M4052" s="2" t="str">
        <f t="shared" si="106"/>
        <v>Delhi-Chennai</v>
      </c>
      <c r="N4052" s="2" t="str">
        <f t="shared" si="111"/>
        <v>Outstation</v>
      </c>
      <c r="O4052" s="2" t="str">
        <f t="shared" si="107"/>
        <v>FastWheels</v>
      </c>
      <c r="P4052" s="2">
        <f t="shared" si="108"/>
        <v>4</v>
      </c>
      <c r="Q4052" s="2">
        <f t="shared" si="109"/>
        <v>8</v>
      </c>
      <c r="R4052" s="2">
        <f t="shared" si="110"/>
        <v>174</v>
      </c>
    </row>
    <row r="4053" spans="1:18" ht="14.25" customHeight="1">
      <c r="A4053" s="2">
        <v>611351</v>
      </c>
      <c r="B4053" s="2" t="s">
        <v>39</v>
      </c>
      <c r="C4053" s="2" t="s">
        <v>31</v>
      </c>
      <c r="D4053" s="2" t="s">
        <v>41</v>
      </c>
      <c r="E4053" s="2" t="s">
        <v>44</v>
      </c>
      <c r="F4053" s="2" t="s">
        <v>34</v>
      </c>
      <c r="G4053" s="4">
        <v>43538.241597222222</v>
      </c>
      <c r="H4053" s="4">
        <v>43541.241597222222</v>
      </c>
      <c r="I4053" s="4">
        <v>43541.241597222222</v>
      </c>
      <c r="J4053" s="2">
        <v>0</v>
      </c>
      <c r="K4053" s="2">
        <v>109</v>
      </c>
      <c r="L4053" s="2" t="str">
        <f t="shared" si="105"/>
        <v>Delhi</v>
      </c>
      <c r="M4053" s="2" t="str">
        <f t="shared" si="106"/>
        <v>Delhi-Delhi</v>
      </c>
      <c r="N4053" s="2" t="str">
        <f t="shared" si="111"/>
        <v>Local</v>
      </c>
      <c r="O4053" s="2" t="str">
        <f t="shared" si="107"/>
        <v>FastWheels</v>
      </c>
      <c r="P4053" s="2">
        <f t="shared" si="108"/>
        <v>0</v>
      </c>
      <c r="Q4053" s="2">
        <f t="shared" si="109"/>
        <v>3</v>
      </c>
      <c r="R4053" s="2">
        <f t="shared" si="110"/>
        <v>109</v>
      </c>
    </row>
    <row r="4054" spans="1:18" ht="14.25" customHeight="1">
      <c r="A4054" s="2">
        <v>728135</v>
      </c>
      <c r="B4054" s="2" t="s">
        <v>39</v>
      </c>
      <c r="C4054" s="2" t="s">
        <v>43</v>
      </c>
      <c r="D4054" s="2" t="s">
        <v>41</v>
      </c>
      <c r="E4054" s="2" t="s">
        <v>44</v>
      </c>
      <c r="F4054" s="2" t="s">
        <v>34</v>
      </c>
      <c r="G4054" s="4">
        <v>43538.241979166669</v>
      </c>
      <c r="H4054" s="4">
        <v>43540.241979166669</v>
      </c>
      <c r="I4054" s="4">
        <v>43545.241979166669</v>
      </c>
      <c r="J4054" s="2">
        <v>78</v>
      </c>
      <c r="K4054" s="2">
        <v>108</v>
      </c>
      <c r="L4054" s="2" t="str">
        <f t="shared" si="105"/>
        <v>Bangalore</v>
      </c>
      <c r="M4054" s="2" t="str">
        <f t="shared" si="106"/>
        <v>Delhi-Bangalore</v>
      </c>
      <c r="N4054" s="2" t="str">
        <f t="shared" si="111"/>
        <v>Outstation</v>
      </c>
      <c r="O4054" s="2" t="str">
        <f t="shared" si="107"/>
        <v>FastWheels</v>
      </c>
      <c r="P4054" s="2">
        <f t="shared" si="108"/>
        <v>-5</v>
      </c>
      <c r="Q4054" s="2">
        <f t="shared" si="109"/>
        <v>2</v>
      </c>
      <c r="R4054" s="2">
        <f t="shared" si="110"/>
        <v>186</v>
      </c>
    </row>
    <row r="4055" spans="1:18" ht="14.25" customHeight="1">
      <c r="A4055" s="2">
        <v>262927</v>
      </c>
      <c r="B4055" s="2" t="s">
        <v>39</v>
      </c>
      <c r="C4055" s="2" t="s">
        <v>43</v>
      </c>
      <c r="D4055" s="2" t="s">
        <v>41</v>
      </c>
      <c r="E4055" s="2" t="s">
        <v>44</v>
      </c>
      <c r="F4055" s="2" t="s">
        <v>34</v>
      </c>
      <c r="G4055" s="4">
        <v>43538.24628472222</v>
      </c>
      <c r="H4055" s="4">
        <v>43544.24628472222</v>
      </c>
      <c r="I4055" s="4">
        <v>43542.24628472222</v>
      </c>
      <c r="J4055" s="2">
        <v>87</v>
      </c>
      <c r="K4055" s="2">
        <v>104</v>
      </c>
      <c r="L4055" s="2" t="str">
        <f t="shared" si="105"/>
        <v>Bangalore</v>
      </c>
      <c r="M4055" s="2" t="str">
        <f t="shared" si="106"/>
        <v>Delhi-Bangalore</v>
      </c>
      <c r="N4055" s="2" t="str">
        <f t="shared" si="111"/>
        <v>Outstation</v>
      </c>
      <c r="O4055" s="2" t="str">
        <f t="shared" si="107"/>
        <v>FastWheels</v>
      </c>
      <c r="P4055" s="2">
        <f t="shared" si="108"/>
        <v>2</v>
      </c>
      <c r="Q4055" s="2">
        <f t="shared" si="109"/>
        <v>6</v>
      </c>
      <c r="R4055" s="2">
        <f t="shared" si="110"/>
        <v>191</v>
      </c>
    </row>
    <row r="4056" spans="1:18" ht="14.25" customHeight="1">
      <c r="A4056" s="2">
        <v>406532</v>
      </c>
      <c r="B4056" s="2" t="s">
        <v>39</v>
      </c>
      <c r="C4056" s="2" t="s">
        <v>37</v>
      </c>
      <c r="D4056" s="2" t="s">
        <v>32</v>
      </c>
      <c r="E4056" s="2" t="s">
        <v>44</v>
      </c>
      <c r="F4056" s="2" t="s">
        <v>34</v>
      </c>
      <c r="G4056" s="4">
        <v>43538.248981481483</v>
      </c>
      <c r="H4056" s="4">
        <v>43540.248981481483</v>
      </c>
      <c r="I4056" s="4">
        <v>43542.248981481483</v>
      </c>
      <c r="J4056" s="2">
        <v>64</v>
      </c>
      <c r="K4056" s="2">
        <v>85</v>
      </c>
      <c r="L4056" s="2" t="str">
        <f t="shared" si="105"/>
        <v>Mumbai</v>
      </c>
      <c r="M4056" s="2" t="str">
        <f t="shared" si="106"/>
        <v>Bangalore-Mumbai</v>
      </c>
      <c r="N4056" s="2" t="str">
        <f t="shared" si="111"/>
        <v>Outstation</v>
      </c>
      <c r="O4056" s="2" t="str">
        <f t="shared" si="107"/>
        <v>FastWheels</v>
      </c>
      <c r="P4056" s="2">
        <f t="shared" si="108"/>
        <v>-2</v>
      </c>
      <c r="Q4056" s="2">
        <f t="shared" si="109"/>
        <v>2</v>
      </c>
      <c r="R4056" s="2">
        <f t="shared" si="110"/>
        <v>149</v>
      </c>
    </row>
    <row r="4057" spans="1:18" ht="14.25" customHeight="1">
      <c r="A4057" s="2">
        <v>246979</v>
      </c>
      <c r="B4057" s="2" t="s">
        <v>46</v>
      </c>
      <c r="C4057" s="2" t="s">
        <v>37</v>
      </c>
      <c r="D4057" s="2" t="s">
        <v>41</v>
      </c>
      <c r="E4057" s="2" t="s">
        <v>33</v>
      </c>
      <c r="F4057" s="2" t="s">
        <v>34</v>
      </c>
      <c r="G4057" s="4">
        <v>43538.249571759261</v>
      </c>
      <c r="H4057" s="4">
        <v>43544.249571759261</v>
      </c>
      <c r="I4057" s="4">
        <v>43542.249571759261</v>
      </c>
      <c r="J4057" s="2">
        <v>48</v>
      </c>
      <c r="K4057" s="2">
        <v>105</v>
      </c>
      <c r="L4057" s="2" t="str">
        <f t="shared" si="105"/>
        <v>Mumbai</v>
      </c>
      <c r="M4057" s="2" t="str">
        <f t="shared" si="106"/>
        <v>Delhi-Mumbai</v>
      </c>
      <c r="N4057" s="2" t="str">
        <f t="shared" si="111"/>
        <v>Outstation</v>
      </c>
      <c r="O4057" s="2" t="str">
        <f t="shared" si="107"/>
        <v>Ship2Home</v>
      </c>
      <c r="P4057" s="2">
        <f t="shared" si="108"/>
        <v>2</v>
      </c>
      <c r="Q4057" s="2">
        <f t="shared" si="109"/>
        <v>6</v>
      </c>
      <c r="R4057" s="2">
        <f t="shared" si="110"/>
        <v>153</v>
      </c>
    </row>
    <row r="4058" spans="1:18" ht="14.25" customHeight="1">
      <c r="A4058" s="2">
        <v>286483</v>
      </c>
      <c r="B4058" s="2" t="s">
        <v>39</v>
      </c>
      <c r="C4058" s="2" t="s">
        <v>43</v>
      </c>
      <c r="D4058" s="2" t="s">
        <v>41</v>
      </c>
      <c r="E4058" s="2" t="s">
        <v>33</v>
      </c>
      <c r="F4058" s="2" t="s">
        <v>34</v>
      </c>
      <c r="G4058" s="4">
        <v>43538.253946759258</v>
      </c>
      <c r="H4058" s="4">
        <v>43545.253946759258</v>
      </c>
      <c r="I4058" s="4">
        <v>43545.253946759258</v>
      </c>
      <c r="J4058" s="2">
        <v>50</v>
      </c>
      <c r="K4058" s="2">
        <v>128</v>
      </c>
      <c r="L4058" s="2" t="str">
        <f t="shared" si="105"/>
        <v>Bangalore</v>
      </c>
      <c r="M4058" s="2" t="str">
        <f t="shared" si="106"/>
        <v>Delhi-Bangalore</v>
      </c>
      <c r="N4058" s="2" t="str">
        <f t="shared" si="111"/>
        <v>Outstation</v>
      </c>
      <c r="O4058" s="2" t="str">
        <f t="shared" si="107"/>
        <v>Ship2Home</v>
      </c>
      <c r="P4058" s="2">
        <f t="shared" si="108"/>
        <v>0</v>
      </c>
      <c r="Q4058" s="2">
        <f t="shared" si="109"/>
        <v>7</v>
      </c>
      <c r="R4058" s="2">
        <f t="shared" si="110"/>
        <v>178</v>
      </c>
    </row>
    <row r="4059" spans="1:18" ht="14.25" customHeight="1">
      <c r="A4059" s="2">
        <v>475714</v>
      </c>
      <c r="B4059" s="2" t="s">
        <v>39</v>
      </c>
      <c r="C4059" s="2" t="s">
        <v>43</v>
      </c>
      <c r="D4059" s="2" t="s">
        <v>41</v>
      </c>
      <c r="E4059" s="2" t="s">
        <v>38</v>
      </c>
      <c r="F4059" s="2" t="s">
        <v>34</v>
      </c>
      <c r="G4059" s="4">
        <v>43538.255902777775</v>
      </c>
      <c r="H4059" s="4">
        <v>43542.255902777775</v>
      </c>
      <c r="I4059" s="4">
        <v>43543.255902777775</v>
      </c>
      <c r="J4059" s="2">
        <v>32</v>
      </c>
      <c r="K4059" s="2">
        <v>122</v>
      </c>
      <c r="L4059" s="2" t="str">
        <f t="shared" si="105"/>
        <v>Bangalore</v>
      </c>
      <c r="M4059" s="2" t="str">
        <f t="shared" si="106"/>
        <v>Delhi-Bangalore</v>
      </c>
      <c r="N4059" s="2" t="str">
        <f t="shared" si="111"/>
        <v>Outstation</v>
      </c>
      <c r="O4059" s="2" t="str">
        <f t="shared" si="107"/>
        <v>Ship2Home</v>
      </c>
      <c r="P4059" s="2">
        <f t="shared" si="108"/>
        <v>-1</v>
      </c>
      <c r="Q4059" s="2">
        <f t="shared" si="109"/>
        <v>4</v>
      </c>
      <c r="R4059" s="2">
        <f t="shared" si="110"/>
        <v>154</v>
      </c>
    </row>
    <row r="4060" spans="1:18" ht="14.25" customHeight="1">
      <c r="A4060" s="2">
        <v>386544</v>
      </c>
      <c r="B4060" s="2" t="s">
        <v>30</v>
      </c>
      <c r="C4060" s="2" t="s">
        <v>31</v>
      </c>
      <c r="D4060" s="2" t="s">
        <v>41</v>
      </c>
      <c r="E4060" s="2" t="s">
        <v>44</v>
      </c>
      <c r="F4060" s="2" t="s">
        <v>34</v>
      </c>
      <c r="G4060" s="4">
        <v>43538.258252314816</v>
      </c>
      <c r="H4060" s="4">
        <v>43540.258252314816</v>
      </c>
      <c r="I4060" s="4">
        <v>43544.258252314816</v>
      </c>
      <c r="J4060" s="2">
        <v>0</v>
      </c>
      <c r="K4060" s="2">
        <v>124</v>
      </c>
      <c r="L4060" s="2" t="str">
        <f t="shared" si="105"/>
        <v>Delhi</v>
      </c>
      <c r="M4060" s="2" t="str">
        <f t="shared" si="106"/>
        <v>Delhi-Delhi</v>
      </c>
      <c r="N4060" s="2" t="str">
        <f t="shared" si="111"/>
        <v>Local</v>
      </c>
      <c r="O4060" s="2" t="str">
        <f t="shared" si="107"/>
        <v>FastWheels</v>
      </c>
      <c r="P4060" s="2">
        <f t="shared" si="108"/>
        <v>-4</v>
      </c>
      <c r="Q4060" s="2">
        <f t="shared" si="109"/>
        <v>2</v>
      </c>
      <c r="R4060" s="2">
        <f t="shared" si="110"/>
        <v>124</v>
      </c>
    </row>
    <row r="4061" spans="1:18" ht="14.25" customHeight="1">
      <c r="A4061" s="2">
        <v>319221</v>
      </c>
      <c r="B4061" s="2" t="s">
        <v>49</v>
      </c>
      <c r="C4061" s="2" t="s">
        <v>31</v>
      </c>
      <c r="D4061" s="2" t="s">
        <v>32</v>
      </c>
      <c r="E4061" s="2" t="s">
        <v>33</v>
      </c>
      <c r="F4061" s="2" t="s">
        <v>34</v>
      </c>
      <c r="G4061" s="4">
        <v>43538.259675925925</v>
      </c>
      <c r="H4061" s="4">
        <v>43542.259675925925</v>
      </c>
      <c r="I4061" s="4">
        <v>43544.259675925925</v>
      </c>
      <c r="J4061" s="2">
        <v>34</v>
      </c>
      <c r="K4061" s="2">
        <v>125</v>
      </c>
      <c r="L4061" s="2" t="str">
        <f t="shared" si="105"/>
        <v>Delhi</v>
      </c>
      <c r="M4061" s="2" t="str">
        <f t="shared" si="106"/>
        <v>Bangalore-Delhi</v>
      </c>
      <c r="N4061" s="2" t="str">
        <f t="shared" si="111"/>
        <v>Outstation</v>
      </c>
      <c r="O4061" s="2" t="str">
        <f t="shared" si="107"/>
        <v>Ship2Home</v>
      </c>
      <c r="P4061" s="2">
        <f t="shared" si="108"/>
        <v>-2</v>
      </c>
      <c r="Q4061" s="2">
        <f t="shared" si="109"/>
        <v>4</v>
      </c>
      <c r="R4061" s="2">
        <f t="shared" si="110"/>
        <v>159</v>
      </c>
    </row>
    <row r="4062" spans="1:18" ht="14.25" customHeight="1">
      <c r="A4062" s="2">
        <v>162765</v>
      </c>
      <c r="B4062" s="2" t="s">
        <v>49</v>
      </c>
      <c r="C4062" s="2" t="s">
        <v>37</v>
      </c>
      <c r="D4062" s="2" t="s">
        <v>41</v>
      </c>
      <c r="E4062" s="2" t="s">
        <v>44</v>
      </c>
      <c r="F4062" s="2" t="s">
        <v>34</v>
      </c>
      <c r="G4062" s="4">
        <v>43538.265532407408</v>
      </c>
      <c r="H4062" s="4">
        <v>43540.265532407408</v>
      </c>
      <c r="I4062" s="4">
        <v>43545.265532407408</v>
      </c>
      <c r="J4062" s="2">
        <v>66</v>
      </c>
      <c r="K4062" s="2">
        <v>92</v>
      </c>
      <c r="L4062" s="2" t="str">
        <f t="shared" si="105"/>
        <v>Mumbai</v>
      </c>
      <c r="M4062" s="2" t="str">
        <f t="shared" si="106"/>
        <v>Delhi-Mumbai</v>
      </c>
      <c r="N4062" s="2" t="str">
        <f t="shared" si="111"/>
        <v>Outstation</v>
      </c>
      <c r="O4062" s="2" t="str">
        <f t="shared" si="107"/>
        <v>FastWheels</v>
      </c>
      <c r="P4062" s="2">
        <f t="shared" si="108"/>
        <v>-5</v>
      </c>
      <c r="Q4062" s="2">
        <f t="shared" si="109"/>
        <v>2</v>
      </c>
      <c r="R4062" s="2">
        <f t="shared" si="110"/>
        <v>158</v>
      </c>
    </row>
    <row r="4063" spans="1:18" ht="14.25" customHeight="1">
      <c r="A4063" s="2">
        <v>742226</v>
      </c>
      <c r="B4063" s="2" t="s">
        <v>30</v>
      </c>
      <c r="C4063" s="2" t="s">
        <v>43</v>
      </c>
      <c r="D4063" s="2" t="s">
        <v>32</v>
      </c>
      <c r="E4063" s="2" t="s">
        <v>44</v>
      </c>
      <c r="F4063" s="2" t="s">
        <v>34</v>
      </c>
      <c r="G4063" s="4">
        <v>43538.267106481479</v>
      </c>
      <c r="H4063" s="4">
        <v>43542.267106481479</v>
      </c>
      <c r="I4063" s="4">
        <v>43541.267106481479</v>
      </c>
      <c r="J4063" s="2">
        <v>0</v>
      </c>
      <c r="K4063" s="2">
        <v>102</v>
      </c>
      <c r="L4063" s="2" t="str">
        <f t="shared" si="105"/>
        <v>Bangalore</v>
      </c>
      <c r="M4063" s="2" t="str">
        <f t="shared" si="106"/>
        <v>Bangalore-Bangalore</v>
      </c>
      <c r="N4063" s="2" t="str">
        <f t="shared" si="111"/>
        <v>Local</v>
      </c>
      <c r="O4063" s="2" t="str">
        <f t="shared" si="107"/>
        <v>FastWheels</v>
      </c>
      <c r="P4063" s="2">
        <f t="shared" si="108"/>
        <v>1</v>
      </c>
      <c r="Q4063" s="2">
        <f t="shared" si="109"/>
        <v>4</v>
      </c>
      <c r="R4063" s="2">
        <f t="shared" si="110"/>
        <v>102</v>
      </c>
    </row>
    <row r="4064" spans="1:18" ht="14.25" customHeight="1">
      <c r="A4064" s="2">
        <v>667954</v>
      </c>
      <c r="B4064" s="2" t="s">
        <v>39</v>
      </c>
      <c r="C4064" s="2" t="s">
        <v>37</v>
      </c>
      <c r="D4064" s="2" t="s">
        <v>32</v>
      </c>
      <c r="E4064" s="2" t="s">
        <v>38</v>
      </c>
      <c r="F4064" s="2" t="s">
        <v>34</v>
      </c>
      <c r="G4064" s="4">
        <v>43538.271319444444</v>
      </c>
      <c r="H4064" s="4">
        <v>43542.271319444444</v>
      </c>
      <c r="I4064" s="4">
        <v>43543.271319444444</v>
      </c>
      <c r="J4064" s="2">
        <v>47</v>
      </c>
      <c r="K4064" s="2">
        <v>111</v>
      </c>
      <c r="L4064" s="2" t="str">
        <f t="shared" si="105"/>
        <v>Mumbai</v>
      </c>
      <c r="M4064" s="2" t="str">
        <f t="shared" si="106"/>
        <v>Bangalore-Mumbai</v>
      </c>
      <c r="N4064" s="2" t="str">
        <f t="shared" si="111"/>
        <v>Outstation</v>
      </c>
      <c r="O4064" s="2" t="str">
        <f t="shared" si="107"/>
        <v>Ship2Home</v>
      </c>
      <c r="P4064" s="2">
        <f t="shared" si="108"/>
        <v>-1</v>
      </c>
      <c r="Q4064" s="2">
        <f t="shared" si="109"/>
        <v>4</v>
      </c>
      <c r="R4064" s="2">
        <f t="shared" si="110"/>
        <v>158</v>
      </c>
    </row>
    <row r="4065" spans="1:18" ht="14.25" customHeight="1">
      <c r="A4065" s="2">
        <v>182921</v>
      </c>
      <c r="B4065" s="2" t="s">
        <v>39</v>
      </c>
      <c r="C4065" s="2" t="s">
        <v>31</v>
      </c>
      <c r="D4065" s="2" t="s">
        <v>41</v>
      </c>
      <c r="E4065" s="2" t="s">
        <v>33</v>
      </c>
      <c r="F4065" s="2" t="s">
        <v>34</v>
      </c>
      <c r="G4065" s="4">
        <v>43538.271666666667</v>
      </c>
      <c r="H4065" s="4">
        <v>43539.271666666667</v>
      </c>
      <c r="I4065" s="4">
        <v>43544.271666666667</v>
      </c>
      <c r="J4065" s="2">
        <v>0</v>
      </c>
      <c r="K4065" s="2">
        <v>129</v>
      </c>
      <c r="L4065" s="2" t="str">
        <f t="shared" si="105"/>
        <v>Delhi</v>
      </c>
      <c r="M4065" s="2" t="str">
        <f t="shared" si="106"/>
        <v>Delhi-Delhi</v>
      </c>
      <c r="N4065" s="2" t="str">
        <f t="shared" si="111"/>
        <v>Local</v>
      </c>
      <c r="O4065" s="2" t="str">
        <f t="shared" si="107"/>
        <v>Ship2Home</v>
      </c>
      <c r="P4065" s="2">
        <f t="shared" si="108"/>
        <v>-5</v>
      </c>
      <c r="Q4065" s="2">
        <f t="shared" si="109"/>
        <v>1</v>
      </c>
      <c r="R4065" s="2">
        <f t="shared" si="110"/>
        <v>129</v>
      </c>
    </row>
    <row r="4066" spans="1:18" ht="14.25" customHeight="1">
      <c r="A4066" s="2">
        <v>12840</v>
      </c>
      <c r="B4066" s="2" t="s">
        <v>39</v>
      </c>
      <c r="C4066" s="2" t="s">
        <v>45</v>
      </c>
      <c r="D4066" s="2" t="s">
        <v>41</v>
      </c>
      <c r="E4066" s="2" t="s">
        <v>44</v>
      </c>
      <c r="F4066" s="2" t="s">
        <v>34</v>
      </c>
      <c r="G4066" s="4">
        <v>43538.274004629631</v>
      </c>
      <c r="H4066" s="4">
        <v>43546.274004629631</v>
      </c>
      <c r="I4066" s="4">
        <v>43545.274004629631</v>
      </c>
      <c r="J4066" s="2">
        <v>37</v>
      </c>
      <c r="K4066" s="2">
        <v>130</v>
      </c>
      <c r="L4066" s="2" t="str">
        <f t="shared" si="105"/>
        <v>Chennai</v>
      </c>
      <c r="M4066" s="2" t="str">
        <f t="shared" si="106"/>
        <v>Delhi-Chennai</v>
      </c>
      <c r="N4066" s="2" t="str">
        <f t="shared" si="111"/>
        <v>Outstation</v>
      </c>
      <c r="O4066" s="2" t="str">
        <f t="shared" si="107"/>
        <v>FastWheels</v>
      </c>
      <c r="P4066" s="2">
        <f t="shared" si="108"/>
        <v>1</v>
      </c>
      <c r="Q4066" s="2">
        <f t="shared" si="109"/>
        <v>8</v>
      </c>
      <c r="R4066" s="2">
        <f t="shared" si="110"/>
        <v>167</v>
      </c>
    </row>
    <row r="4067" spans="1:18" ht="14.25" customHeight="1">
      <c r="A4067" s="2">
        <v>111590</v>
      </c>
      <c r="B4067" s="2" t="s">
        <v>39</v>
      </c>
      <c r="C4067" s="2" t="s">
        <v>43</v>
      </c>
      <c r="D4067" s="2" t="s">
        <v>32</v>
      </c>
      <c r="E4067" s="2" t="s">
        <v>44</v>
      </c>
      <c r="F4067" s="2" t="s">
        <v>34</v>
      </c>
      <c r="G4067" s="4">
        <v>43538.27511574074</v>
      </c>
      <c r="H4067" s="4">
        <v>43538.27511574074</v>
      </c>
      <c r="I4067" s="4">
        <v>43545.27511574074</v>
      </c>
      <c r="J4067" s="2">
        <v>0</v>
      </c>
      <c r="K4067" s="2">
        <v>109</v>
      </c>
      <c r="L4067" s="2" t="str">
        <f t="shared" si="105"/>
        <v>Bangalore</v>
      </c>
      <c r="M4067" s="2" t="str">
        <f t="shared" si="106"/>
        <v>Bangalore-Bangalore</v>
      </c>
      <c r="N4067" s="2" t="str">
        <f t="shared" si="111"/>
        <v>Local</v>
      </c>
      <c r="O4067" s="2" t="str">
        <f t="shared" si="107"/>
        <v>FastWheels</v>
      </c>
      <c r="P4067" s="2">
        <f t="shared" si="108"/>
        <v>-7</v>
      </c>
      <c r="Q4067" s="2">
        <f t="shared" si="109"/>
        <v>0</v>
      </c>
      <c r="R4067" s="2">
        <f t="shared" si="110"/>
        <v>109</v>
      </c>
    </row>
    <row r="4068" spans="1:18" ht="14.25" customHeight="1">
      <c r="A4068" s="2">
        <v>259569</v>
      </c>
      <c r="B4068" s="2" t="s">
        <v>39</v>
      </c>
      <c r="C4068" s="2" t="s">
        <v>37</v>
      </c>
      <c r="D4068" s="2" t="s">
        <v>32</v>
      </c>
      <c r="E4068" s="2" t="s">
        <v>44</v>
      </c>
      <c r="F4068" s="2" t="s">
        <v>34</v>
      </c>
      <c r="G4068" s="4">
        <v>43538.278425925928</v>
      </c>
      <c r="H4068" s="4">
        <v>43543.278425925928</v>
      </c>
      <c r="I4068" s="4">
        <v>43542.278425925928</v>
      </c>
      <c r="J4068" s="2">
        <v>72</v>
      </c>
      <c r="K4068" s="2">
        <v>89</v>
      </c>
      <c r="L4068" s="2" t="str">
        <f t="shared" si="105"/>
        <v>Mumbai</v>
      </c>
      <c r="M4068" s="2" t="str">
        <f t="shared" si="106"/>
        <v>Bangalore-Mumbai</v>
      </c>
      <c r="N4068" s="2" t="str">
        <f t="shared" si="111"/>
        <v>Outstation</v>
      </c>
      <c r="O4068" s="2" t="str">
        <f t="shared" si="107"/>
        <v>FastWheels</v>
      </c>
      <c r="P4068" s="2">
        <f t="shared" si="108"/>
        <v>1</v>
      </c>
      <c r="Q4068" s="2">
        <f t="shared" si="109"/>
        <v>5</v>
      </c>
      <c r="R4068" s="2">
        <f t="shared" si="110"/>
        <v>161</v>
      </c>
    </row>
    <row r="4069" spans="1:18" ht="14.25" customHeight="1">
      <c r="A4069" s="2">
        <v>375456</v>
      </c>
      <c r="B4069" s="2" t="s">
        <v>30</v>
      </c>
      <c r="C4069" s="2" t="s">
        <v>45</v>
      </c>
      <c r="D4069" s="2" t="s">
        <v>41</v>
      </c>
      <c r="E4069" s="2" t="s">
        <v>44</v>
      </c>
      <c r="F4069" s="2" t="s">
        <v>34</v>
      </c>
      <c r="G4069" s="4">
        <v>43538.279305555552</v>
      </c>
      <c r="H4069" s="4">
        <v>43545.279305555552</v>
      </c>
      <c r="I4069" s="4">
        <v>43541.279305555552</v>
      </c>
      <c r="J4069" s="2">
        <v>27</v>
      </c>
      <c r="K4069" s="2">
        <v>124</v>
      </c>
      <c r="L4069" s="2" t="str">
        <f t="shared" si="105"/>
        <v>Chennai</v>
      </c>
      <c r="M4069" s="2" t="str">
        <f t="shared" si="106"/>
        <v>Delhi-Chennai</v>
      </c>
      <c r="N4069" s="2" t="str">
        <f t="shared" si="111"/>
        <v>Outstation</v>
      </c>
      <c r="O4069" s="2" t="str">
        <f t="shared" si="107"/>
        <v>FastWheels</v>
      </c>
      <c r="P4069" s="2">
        <f t="shared" si="108"/>
        <v>4</v>
      </c>
      <c r="Q4069" s="2">
        <f t="shared" si="109"/>
        <v>7</v>
      </c>
      <c r="R4069" s="2">
        <f t="shared" si="110"/>
        <v>151</v>
      </c>
    </row>
    <row r="4070" spans="1:18" ht="14.25" customHeight="1">
      <c r="A4070" s="2">
        <v>732363</v>
      </c>
      <c r="B4070" s="2" t="s">
        <v>36</v>
      </c>
      <c r="C4070" s="2" t="s">
        <v>37</v>
      </c>
      <c r="D4070" s="2" t="s">
        <v>32</v>
      </c>
      <c r="E4070" s="2" t="s">
        <v>33</v>
      </c>
      <c r="F4070" s="2" t="s">
        <v>34</v>
      </c>
      <c r="G4070" s="4">
        <v>43538.281087962961</v>
      </c>
      <c r="H4070" s="4">
        <v>43545.281087962961</v>
      </c>
      <c r="I4070" s="4">
        <v>43541.281087962961</v>
      </c>
      <c r="J4070" s="2">
        <v>26</v>
      </c>
      <c r="K4070" s="2">
        <v>111</v>
      </c>
      <c r="L4070" s="2" t="str">
        <f t="shared" si="105"/>
        <v>Mumbai</v>
      </c>
      <c r="M4070" s="2" t="str">
        <f t="shared" si="106"/>
        <v>Bangalore-Mumbai</v>
      </c>
      <c r="N4070" s="2" t="str">
        <f t="shared" si="111"/>
        <v>Outstation</v>
      </c>
      <c r="O4070" s="2" t="str">
        <f t="shared" si="107"/>
        <v>Ship2Home</v>
      </c>
      <c r="P4070" s="2">
        <f t="shared" si="108"/>
        <v>4</v>
      </c>
      <c r="Q4070" s="2">
        <f t="shared" si="109"/>
        <v>7</v>
      </c>
      <c r="R4070" s="2">
        <f t="shared" si="110"/>
        <v>137</v>
      </c>
    </row>
    <row r="4071" spans="1:18" ht="14.25" customHeight="1">
      <c r="A4071" s="2">
        <v>916264</v>
      </c>
      <c r="B4071" s="2" t="s">
        <v>30</v>
      </c>
      <c r="C4071" s="2" t="s">
        <v>37</v>
      </c>
      <c r="D4071" s="2" t="s">
        <v>41</v>
      </c>
      <c r="E4071" s="2" t="s">
        <v>44</v>
      </c>
      <c r="F4071" s="2" t="s">
        <v>34</v>
      </c>
      <c r="G4071" s="4">
        <v>43538.284861111111</v>
      </c>
      <c r="H4071" s="4">
        <v>43540.284861111111</v>
      </c>
      <c r="I4071" s="4">
        <v>43543.284861111111</v>
      </c>
      <c r="J4071" s="2">
        <v>27</v>
      </c>
      <c r="K4071" s="2">
        <v>113</v>
      </c>
      <c r="L4071" s="2" t="str">
        <f t="shared" si="105"/>
        <v>Mumbai</v>
      </c>
      <c r="M4071" s="2" t="str">
        <f t="shared" si="106"/>
        <v>Delhi-Mumbai</v>
      </c>
      <c r="N4071" s="2" t="str">
        <f t="shared" si="111"/>
        <v>Outstation</v>
      </c>
      <c r="O4071" s="2" t="str">
        <f t="shared" si="107"/>
        <v>FastWheels</v>
      </c>
      <c r="P4071" s="2">
        <f t="shared" si="108"/>
        <v>-3</v>
      </c>
      <c r="Q4071" s="2">
        <f t="shared" si="109"/>
        <v>2</v>
      </c>
      <c r="R4071" s="2">
        <f t="shared" si="110"/>
        <v>140</v>
      </c>
    </row>
    <row r="4072" spans="1:18" ht="14.25" customHeight="1">
      <c r="A4072" s="2">
        <v>35524</v>
      </c>
      <c r="B4072" s="2" t="s">
        <v>36</v>
      </c>
      <c r="C4072" s="2" t="s">
        <v>31</v>
      </c>
      <c r="D4072" s="2" t="s">
        <v>32</v>
      </c>
      <c r="E4072" s="2" t="s">
        <v>44</v>
      </c>
      <c r="F4072" s="2" t="s">
        <v>34</v>
      </c>
      <c r="G4072" s="4">
        <v>43538.292569444442</v>
      </c>
      <c r="H4072" s="4">
        <v>43540.292569444442</v>
      </c>
      <c r="I4072" s="4">
        <v>43544.292569444442</v>
      </c>
      <c r="J4072" s="2">
        <v>32</v>
      </c>
      <c r="K4072" s="2">
        <v>129</v>
      </c>
      <c r="L4072" s="2" t="str">
        <f t="shared" si="105"/>
        <v>Delhi</v>
      </c>
      <c r="M4072" s="2" t="str">
        <f t="shared" si="106"/>
        <v>Bangalore-Delhi</v>
      </c>
      <c r="N4072" s="2" t="str">
        <f t="shared" si="111"/>
        <v>Outstation</v>
      </c>
      <c r="O4072" s="2" t="str">
        <f t="shared" si="107"/>
        <v>FastWheels</v>
      </c>
      <c r="P4072" s="2">
        <f t="shared" si="108"/>
        <v>-4</v>
      </c>
      <c r="Q4072" s="2">
        <f t="shared" si="109"/>
        <v>2</v>
      </c>
      <c r="R4072" s="2">
        <f t="shared" si="110"/>
        <v>161</v>
      </c>
    </row>
    <row r="4073" spans="1:18" ht="14.25" customHeight="1">
      <c r="A4073" s="2">
        <v>927842</v>
      </c>
      <c r="B4073" s="2" t="s">
        <v>30</v>
      </c>
      <c r="C4073" s="2" t="s">
        <v>37</v>
      </c>
      <c r="D4073" s="2" t="s">
        <v>32</v>
      </c>
      <c r="E4073" s="2" t="s">
        <v>38</v>
      </c>
      <c r="F4073" s="2" t="s">
        <v>34</v>
      </c>
      <c r="G4073" s="4">
        <v>43538.305879629632</v>
      </c>
      <c r="H4073" s="4">
        <v>43541.305879629632</v>
      </c>
      <c r="I4073" s="4">
        <v>43543.305879629632</v>
      </c>
      <c r="J4073" s="2">
        <v>35</v>
      </c>
      <c r="K4073" s="2">
        <v>114</v>
      </c>
      <c r="L4073" s="2" t="str">
        <f t="shared" si="105"/>
        <v>Mumbai</v>
      </c>
      <c r="M4073" s="2" t="str">
        <f t="shared" si="106"/>
        <v>Bangalore-Mumbai</v>
      </c>
      <c r="N4073" s="2" t="str">
        <f t="shared" si="111"/>
        <v>Outstation</v>
      </c>
      <c r="O4073" s="2" t="str">
        <f t="shared" si="107"/>
        <v>Ship2Home</v>
      </c>
      <c r="P4073" s="2">
        <f t="shared" si="108"/>
        <v>-2</v>
      </c>
      <c r="Q4073" s="2">
        <f t="shared" si="109"/>
        <v>3</v>
      </c>
      <c r="R4073" s="2">
        <f t="shared" si="110"/>
        <v>149</v>
      </c>
    </row>
    <row r="4074" spans="1:18" ht="14.25" customHeight="1">
      <c r="A4074" s="2">
        <v>819914</v>
      </c>
      <c r="B4074" s="2" t="s">
        <v>42</v>
      </c>
      <c r="C4074" s="2" t="s">
        <v>37</v>
      </c>
      <c r="D4074" s="2" t="s">
        <v>32</v>
      </c>
      <c r="E4074" s="2" t="s">
        <v>38</v>
      </c>
      <c r="F4074" s="2" t="s">
        <v>34</v>
      </c>
      <c r="G4074" s="4">
        <v>43538.308831018519</v>
      </c>
      <c r="H4074" s="4">
        <v>43544.308831018519</v>
      </c>
      <c r="I4074" s="4">
        <v>43545.308831018519</v>
      </c>
      <c r="J4074" s="2">
        <v>41</v>
      </c>
      <c r="K4074" s="2">
        <v>105</v>
      </c>
      <c r="L4074" s="2" t="str">
        <f t="shared" si="105"/>
        <v>Mumbai</v>
      </c>
      <c r="M4074" s="2" t="str">
        <f t="shared" si="106"/>
        <v>Bangalore-Mumbai</v>
      </c>
      <c r="N4074" s="2" t="str">
        <f t="shared" si="111"/>
        <v>Outstation</v>
      </c>
      <c r="O4074" s="2" t="str">
        <f t="shared" si="107"/>
        <v>Ship2Home</v>
      </c>
      <c r="P4074" s="2">
        <f t="shared" si="108"/>
        <v>-1</v>
      </c>
      <c r="Q4074" s="2">
        <f t="shared" si="109"/>
        <v>6</v>
      </c>
      <c r="R4074" s="2">
        <f t="shared" si="110"/>
        <v>146</v>
      </c>
    </row>
    <row r="4075" spans="1:18" ht="14.25" customHeight="1">
      <c r="A4075" s="2">
        <v>873669</v>
      </c>
      <c r="B4075" s="2" t="s">
        <v>36</v>
      </c>
      <c r="C4075" s="2" t="s">
        <v>45</v>
      </c>
      <c r="D4075" s="2" t="s">
        <v>41</v>
      </c>
      <c r="E4075" s="2" t="s">
        <v>33</v>
      </c>
      <c r="F4075" s="2" t="s">
        <v>34</v>
      </c>
      <c r="G4075" s="4">
        <v>43538.309490740743</v>
      </c>
      <c r="H4075" s="4">
        <v>43542.309490740743</v>
      </c>
      <c r="I4075" s="4">
        <v>43544.309490740743</v>
      </c>
      <c r="J4075" s="2">
        <v>25</v>
      </c>
      <c r="K4075" s="2">
        <v>122</v>
      </c>
      <c r="L4075" s="2" t="str">
        <f t="shared" si="105"/>
        <v>Chennai</v>
      </c>
      <c r="M4075" s="2" t="str">
        <f t="shared" si="106"/>
        <v>Delhi-Chennai</v>
      </c>
      <c r="N4075" s="2" t="str">
        <f t="shared" si="111"/>
        <v>Outstation</v>
      </c>
      <c r="O4075" s="2" t="str">
        <f t="shared" si="107"/>
        <v>Ship2Home</v>
      </c>
      <c r="P4075" s="2">
        <f t="shared" si="108"/>
        <v>-2</v>
      </c>
      <c r="Q4075" s="2">
        <f t="shared" si="109"/>
        <v>4</v>
      </c>
      <c r="R4075" s="2">
        <f t="shared" si="110"/>
        <v>147</v>
      </c>
    </row>
    <row r="4076" spans="1:18" ht="14.25" customHeight="1">
      <c r="A4076" s="2">
        <v>17512</v>
      </c>
      <c r="B4076" s="2" t="s">
        <v>30</v>
      </c>
      <c r="C4076" s="2" t="s">
        <v>40</v>
      </c>
      <c r="D4076" s="2" t="s">
        <v>32</v>
      </c>
      <c r="E4076" s="2" t="s">
        <v>44</v>
      </c>
      <c r="F4076" s="2" t="s">
        <v>34</v>
      </c>
      <c r="G4076" s="4">
        <v>43538.312037037038</v>
      </c>
      <c r="H4076" s="4">
        <v>43541.312037037038</v>
      </c>
      <c r="I4076" s="4">
        <v>43544.312037037038</v>
      </c>
      <c r="J4076" s="2">
        <v>28</v>
      </c>
      <c r="K4076" s="2">
        <v>105</v>
      </c>
      <c r="L4076" s="2" t="str">
        <f t="shared" si="105"/>
        <v>Kolkata</v>
      </c>
      <c r="M4076" s="2" t="str">
        <f t="shared" si="106"/>
        <v>Bangalore-Kolkata</v>
      </c>
      <c r="N4076" s="2" t="str">
        <f t="shared" si="111"/>
        <v>Outstation</v>
      </c>
      <c r="O4076" s="2" t="str">
        <f t="shared" si="107"/>
        <v>FastWheels</v>
      </c>
      <c r="P4076" s="2">
        <f t="shared" si="108"/>
        <v>-3</v>
      </c>
      <c r="Q4076" s="2">
        <f t="shared" si="109"/>
        <v>3</v>
      </c>
      <c r="R4076" s="2">
        <f t="shared" si="110"/>
        <v>133</v>
      </c>
    </row>
    <row r="4077" spans="1:18" ht="14.25" customHeight="1">
      <c r="A4077" s="2">
        <v>588587</v>
      </c>
      <c r="B4077" s="2" t="s">
        <v>36</v>
      </c>
      <c r="C4077" s="2" t="s">
        <v>31</v>
      </c>
      <c r="D4077" s="2" t="s">
        <v>32</v>
      </c>
      <c r="E4077" s="2" t="s">
        <v>33</v>
      </c>
      <c r="F4077" s="2" t="s">
        <v>34</v>
      </c>
      <c r="G4077" s="4">
        <v>43538.312037037038</v>
      </c>
      <c r="H4077" s="4">
        <v>43546.312037037038</v>
      </c>
      <c r="I4077" s="4">
        <v>43544.312037037038</v>
      </c>
      <c r="J4077" s="2">
        <v>38</v>
      </c>
      <c r="K4077" s="2">
        <v>123</v>
      </c>
      <c r="L4077" s="2" t="str">
        <f t="shared" si="105"/>
        <v>Delhi</v>
      </c>
      <c r="M4077" s="2" t="str">
        <f t="shared" si="106"/>
        <v>Bangalore-Delhi</v>
      </c>
      <c r="N4077" s="2" t="str">
        <f t="shared" si="111"/>
        <v>Outstation</v>
      </c>
      <c r="O4077" s="2" t="str">
        <f t="shared" si="107"/>
        <v>Ship2Home</v>
      </c>
      <c r="P4077" s="2">
        <f t="shared" si="108"/>
        <v>2</v>
      </c>
      <c r="Q4077" s="2">
        <f t="shared" si="109"/>
        <v>8</v>
      </c>
      <c r="R4077" s="2">
        <f t="shared" si="110"/>
        <v>161</v>
      </c>
    </row>
    <row r="4078" spans="1:18" ht="14.25" customHeight="1">
      <c r="A4078" s="2">
        <v>169383</v>
      </c>
      <c r="B4078" s="2" t="s">
        <v>39</v>
      </c>
      <c r="C4078" s="2" t="s">
        <v>43</v>
      </c>
      <c r="D4078" s="2" t="s">
        <v>32</v>
      </c>
      <c r="E4078" s="2" t="s">
        <v>33</v>
      </c>
      <c r="F4078" s="2" t="s">
        <v>34</v>
      </c>
      <c r="G4078" s="4">
        <v>43538.312650462962</v>
      </c>
      <c r="H4078" s="4">
        <v>43544.312650462962</v>
      </c>
      <c r="I4078" s="4">
        <v>43543.312650462962</v>
      </c>
      <c r="J4078" s="2">
        <v>0</v>
      </c>
      <c r="K4078" s="2">
        <v>128</v>
      </c>
      <c r="L4078" s="2" t="str">
        <f t="shared" si="105"/>
        <v>Bangalore</v>
      </c>
      <c r="M4078" s="2" t="str">
        <f t="shared" si="106"/>
        <v>Bangalore-Bangalore</v>
      </c>
      <c r="N4078" s="2" t="str">
        <f t="shared" si="111"/>
        <v>Local</v>
      </c>
      <c r="O4078" s="2" t="str">
        <f t="shared" si="107"/>
        <v>Ship2Home</v>
      </c>
      <c r="P4078" s="2">
        <f t="shared" si="108"/>
        <v>1</v>
      </c>
      <c r="Q4078" s="2">
        <f t="shared" si="109"/>
        <v>6</v>
      </c>
      <c r="R4078" s="2">
        <f t="shared" si="110"/>
        <v>128</v>
      </c>
    </row>
    <row r="4079" spans="1:18" ht="14.25" customHeight="1">
      <c r="A4079" s="2">
        <v>683481</v>
      </c>
      <c r="B4079" s="2" t="s">
        <v>49</v>
      </c>
      <c r="C4079" s="2" t="s">
        <v>43</v>
      </c>
      <c r="D4079" s="2" t="s">
        <v>41</v>
      </c>
      <c r="E4079" s="2" t="s">
        <v>44</v>
      </c>
      <c r="F4079" s="2" t="s">
        <v>34</v>
      </c>
      <c r="G4079" s="4">
        <v>43538.314756944441</v>
      </c>
      <c r="H4079" s="4">
        <v>43540.314756944441</v>
      </c>
      <c r="I4079" s="4">
        <v>43544.314756944441</v>
      </c>
      <c r="J4079" s="2">
        <v>84</v>
      </c>
      <c r="K4079" s="2">
        <v>110</v>
      </c>
      <c r="L4079" s="2" t="str">
        <f t="shared" si="105"/>
        <v>Bangalore</v>
      </c>
      <c r="M4079" s="2" t="str">
        <f t="shared" si="106"/>
        <v>Delhi-Bangalore</v>
      </c>
      <c r="N4079" s="2" t="str">
        <f t="shared" si="111"/>
        <v>Outstation</v>
      </c>
      <c r="O4079" s="2" t="str">
        <f t="shared" si="107"/>
        <v>FastWheels</v>
      </c>
      <c r="P4079" s="2">
        <f t="shared" si="108"/>
        <v>-4</v>
      </c>
      <c r="Q4079" s="2">
        <f t="shared" si="109"/>
        <v>2</v>
      </c>
      <c r="R4079" s="2">
        <f t="shared" si="110"/>
        <v>194</v>
      </c>
    </row>
    <row r="4080" spans="1:18" ht="14.25" customHeight="1">
      <c r="A4080" s="2">
        <v>501537</v>
      </c>
      <c r="B4080" s="2" t="s">
        <v>30</v>
      </c>
      <c r="C4080" s="2" t="s">
        <v>45</v>
      </c>
      <c r="D4080" s="2" t="s">
        <v>41</v>
      </c>
      <c r="E4080" s="2" t="s">
        <v>44</v>
      </c>
      <c r="F4080" s="2" t="s">
        <v>34</v>
      </c>
      <c r="G4080" s="4">
        <v>43538.318148148152</v>
      </c>
      <c r="H4080" s="4">
        <v>43548.318148148152</v>
      </c>
      <c r="I4080" s="4">
        <v>43541.318148148152</v>
      </c>
      <c r="J4080" s="2">
        <v>79</v>
      </c>
      <c r="K4080" s="2">
        <v>103</v>
      </c>
      <c r="L4080" s="2" t="str">
        <f t="shared" si="105"/>
        <v>Chennai</v>
      </c>
      <c r="M4080" s="2" t="str">
        <f t="shared" si="106"/>
        <v>Delhi-Chennai</v>
      </c>
      <c r="N4080" s="2" t="str">
        <f t="shared" si="111"/>
        <v>Outstation</v>
      </c>
      <c r="O4080" s="2" t="str">
        <f t="shared" si="107"/>
        <v>FastWheels</v>
      </c>
      <c r="P4080" s="2">
        <f t="shared" si="108"/>
        <v>7</v>
      </c>
      <c r="Q4080" s="2">
        <f t="shared" si="109"/>
        <v>10</v>
      </c>
      <c r="R4080" s="2">
        <f t="shared" si="110"/>
        <v>182</v>
      </c>
    </row>
    <row r="4081" spans="1:18" ht="14.25" customHeight="1">
      <c r="A4081" s="2">
        <v>18994</v>
      </c>
      <c r="B4081" s="2" t="s">
        <v>47</v>
      </c>
      <c r="C4081" s="2" t="s">
        <v>40</v>
      </c>
      <c r="D4081" s="2" t="s">
        <v>41</v>
      </c>
      <c r="E4081" s="2" t="s">
        <v>38</v>
      </c>
      <c r="F4081" s="2" t="s">
        <v>34</v>
      </c>
      <c r="G4081" s="4">
        <v>43538.323831018519</v>
      </c>
      <c r="H4081" s="4">
        <v>43543.323831018519</v>
      </c>
      <c r="I4081" s="4">
        <v>43545.323831018519</v>
      </c>
      <c r="J4081" s="2">
        <v>32</v>
      </c>
      <c r="K4081" s="2">
        <v>111</v>
      </c>
      <c r="L4081" s="2" t="str">
        <f t="shared" si="105"/>
        <v>Kolkata</v>
      </c>
      <c r="M4081" s="2" t="str">
        <f t="shared" si="106"/>
        <v>Delhi-Kolkata</v>
      </c>
      <c r="N4081" s="2" t="str">
        <f t="shared" si="111"/>
        <v>Outstation</v>
      </c>
      <c r="O4081" s="2" t="str">
        <f t="shared" si="107"/>
        <v>Ship2Home</v>
      </c>
      <c r="P4081" s="2">
        <f t="shared" si="108"/>
        <v>-2</v>
      </c>
      <c r="Q4081" s="2">
        <f t="shared" si="109"/>
        <v>5</v>
      </c>
      <c r="R4081" s="2">
        <f t="shared" si="110"/>
        <v>143</v>
      </c>
    </row>
    <row r="4082" spans="1:18" ht="14.25" customHeight="1">
      <c r="A4082" s="2">
        <v>461128</v>
      </c>
      <c r="B4082" s="2" t="s">
        <v>48</v>
      </c>
      <c r="C4082" s="2" t="s">
        <v>40</v>
      </c>
      <c r="D4082" s="2" t="s">
        <v>41</v>
      </c>
      <c r="E4082" s="2" t="s">
        <v>44</v>
      </c>
      <c r="F4082" s="2" t="s">
        <v>34</v>
      </c>
      <c r="G4082" s="4">
        <v>43538.329583333332</v>
      </c>
      <c r="H4082" s="4">
        <v>43545.329583333332</v>
      </c>
      <c r="I4082" s="4">
        <v>43544.329583333332</v>
      </c>
      <c r="J4082" s="2">
        <v>81</v>
      </c>
      <c r="K4082" s="2">
        <v>86</v>
      </c>
      <c r="L4082" s="2" t="str">
        <f t="shared" ref="L4082:L4336" si="112">LEFT(C4082, FIND(",",C4082,1)-1)</f>
        <v>Kolkata</v>
      </c>
      <c r="M4082" s="2" t="str">
        <f t="shared" ref="M4082:M4336" si="113">D4082&amp;"-"&amp;L4082</f>
        <v>Delhi-Kolkata</v>
      </c>
      <c r="N4082" s="2" t="str">
        <f t="shared" si="111"/>
        <v>Outstation</v>
      </c>
      <c r="O4082" s="2" t="str">
        <f t="shared" ref="O4082:O4336" si="114">LEFT(E4082, FIND(" ",E4082,1)-1)</f>
        <v>FastWheels</v>
      </c>
      <c r="P4082" s="2">
        <f t="shared" ref="P4082:P4336" si="115">H4082-I4082</f>
        <v>1</v>
      </c>
      <c r="Q4082" s="2">
        <f t="shared" ref="Q4082:Q4336" si="116">(H4082-G4082)</f>
        <v>7</v>
      </c>
      <c r="R4082" s="2">
        <f t="shared" ref="R4082:R4336" si="117">(J4082+K4082)</f>
        <v>167</v>
      </c>
    </row>
    <row r="4083" spans="1:18" ht="14.25" customHeight="1">
      <c r="A4083" s="2">
        <v>28186</v>
      </c>
      <c r="B4083" s="2" t="s">
        <v>39</v>
      </c>
      <c r="C4083" s="2" t="s">
        <v>31</v>
      </c>
      <c r="D4083" s="2" t="s">
        <v>32</v>
      </c>
      <c r="E4083" s="2" t="s">
        <v>38</v>
      </c>
      <c r="F4083" s="2" t="s">
        <v>34</v>
      </c>
      <c r="G4083" s="4">
        <v>43538.33216435185</v>
      </c>
      <c r="H4083" s="4">
        <v>43541.33216435185</v>
      </c>
      <c r="I4083" s="4">
        <v>43543.33216435185</v>
      </c>
      <c r="J4083" s="2">
        <v>32</v>
      </c>
      <c r="K4083" s="2">
        <v>120</v>
      </c>
      <c r="L4083" s="2" t="str">
        <f t="shared" si="112"/>
        <v>Delhi</v>
      </c>
      <c r="M4083" s="2" t="str">
        <f t="shared" si="113"/>
        <v>Bangalore-Delhi</v>
      </c>
      <c r="N4083" s="2" t="str">
        <f t="shared" ref="N4083:N4337" si="118">IF(D4083=L4083, "Local", "Outstation")</f>
        <v>Outstation</v>
      </c>
      <c r="O4083" s="2" t="str">
        <f t="shared" si="114"/>
        <v>Ship2Home</v>
      </c>
      <c r="P4083" s="2">
        <f t="shared" si="115"/>
        <v>-2</v>
      </c>
      <c r="Q4083" s="2">
        <f t="shared" si="116"/>
        <v>3</v>
      </c>
      <c r="R4083" s="2">
        <f t="shared" si="117"/>
        <v>152</v>
      </c>
    </row>
    <row r="4084" spans="1:18" ht="14.25" customHeight="1">
      <c r="A4084" s="2">
        <v>449427</v>
      </c>
      <c r="B4084" s="2" t="s">
        <v>47</v>
      </c>
      <c r="C4084" s="2" t="s">
        <v>45</v>
      </c>
      <c r="D4084" s="2" t="s">
        <v>41</v>
      </c>
      <c r="E4084" s="2" t="s">
        <v>44</v>
      </c>
      <c r="F4084" s="2" t="s">
        <v>34</v>
      </c>
      <c r="G4084" s="4">
        <v>43538.333807870367</v>
      </c>
      <c r="H4084" s="4">
        <v>43549.333807870367</v>
      </c>
      <c r="I4084" s="4">
        <v>43544.333807870367</v>
      </c>
      <c r="J4084" s="2">
        <v>73</v>
      </c>
      <c r="K4084" s="2">
        <v>104</v>
      </c>
      <c r="L4084" s="2" t="str">
        <f t="shared" si="112"/>
        <v>Chennai</v>
      </c>
      <c r="M4084" s="2" t="str">
        <f t="shared" si="113"/>
        <v>Delhi-Chennai</v>
      </c>
      <c r="N4084" s="2" t="str">
        <f t="shared" si="118"/>
        <v>Outstation</v>
      </c>
      <c r="O4084" s="2" t="str">
        <f t="shared" si="114"/>
        <v>FastWheels</v>
      </c>
      <c r="P4084" s="2">
        <f t="shared" si="115"/>
        <v>5</v>
      </c>
      <c r="Q4084" s="2">
        <f t="shared" si="116"/>
        <v>11</v>
      </c>
      <c r="R4084" s="2">
        <f t="shared" si="117"/>
        <v>177</v>
      </c>
    </row>
    <row r="4085" spans="1:18" ht="14.25" customHeight="1">
      <c r="A4085" s="2">
        <v>882701</v>
      </c>
      <c r="B4085" s="2" t="s">
        <v>36</v>
      </c>
      <c r="C4085" s="2" t="s">
        <v>45</v>
      </c>
      <c r="D4085" s="2" t="s">
        <v>41</v>
      </c>
      <c r="E4085" s="2" t="s">
        <v>33</v>
      </c>
      <c r="F4085" s="2" t="s">
        <v>34</v>
      </c>
      <c r="G4085" s="4">
        <v>43538.337222222224</v>
      </c>
      <c r="H4085" s="4">
        <v>43541.337222222224</v>
      </c>
      <c r="I4085" s="4">
        <v>43544.337222222224</v>
      </c>
      <c r="J4085" s="2">
        <v>45</v>
      </c>
      <c r="K4085" s="2">
        <v>125</v>
      </c>
      <c r="L4085" s="2" t="str">
        <f t="shared" si="112"/>
        <v>Chennai</v>
      </c>
      <c r="M4085" s="2" t="str">
        <f t="shared" si="113"/>
        <v>Delhi-Chennai</v>
      </c>
      <c r="N4085" s="2" t="str">
        <f t="shared" si="118"/>
        <v>Outstation</v>
      </c>
      <c r="O4085" s="2" t="str">
        <f t="shared" si="114"/>
        <v>Ship2Home</v>
      </c>
      <c r="P4085" s="2">
        <f t="shared" si="115"/>
        <v>-3</v>
      </c>
      <c r="Q4085" s="2">
        <f t="shared" si="116"/>
        <v>3</v>
      </c>
      <c r="R4085" s="2">
        <f t="shared" si="117"/>
        <v>170</v>
      </c>
    </row>
    <row r="4086" spans="1:18" ht="14.25" customHeight="1">
      <c r="A4086" s="2">
        <v>449483</v>
      </c>
      <c r="B4086" s="2" t="s">
        <v>48</v>
      </c>
      <c r="C4086" s="2" t="s">
        <v>31</v>
      </c>
      <c r="D4086" s="2" t="s">
        <v>41</v>
      </c>
      <c r="E4086" s="2" t="s">
        <v>33</v>
      </c>
      <c r="F4086" s="2" t="s">
        <v>34</v>
      </c>
      <c r="G4086" s="4">
        <v>43538.342893518522</v>
      </c>
      <c r="H4086" s="4">
        <v>43539.342893518522</v>
      </c>
      <c r="I4086" s="4">
        <v>43543.342893518522</v>
      </c>
      <c r="J4086" s="2">
        <v>0</v>
      </c>
      <c r="K4086" s="2">
        <v>125</v>
      </c>
      <c r="L4086" s="2" t="str">
        <f t="shared" si="112"/>
        <v>Delhi</v>
      </c>
      <c r="M4086" s="2" t="str">
        <f t="shared" si="113"/>
        <v>Delhi-Delhi</v>
      </c>
      <c r="N4086" s="2" t="str">
        <f t="shared" si="118"/>
        <v>Local</v>
      </c>
      <c r="O4086" s="2" t="str">
        <f t="shared" si="114"/>
        <v>Ship2Home</v>
      </c>
      <c r="P4086" s="2">
        <f t="shared" si="115"/>
        <v>-4</v>
      </c>
      <c r="Q4086" s="2">
        <f t="shared" si="116"/>
        <v>1</v>
      </c>
      <c r="R4086" s="2">
        <f t="shared" si="117"/>
        <v>125</v>
      </c>
    </row>
    <row r="4087" spans="1:18" ht="14.25" customHeight="1">
      <c r="A4087" s="2">
        <v>409056</v>
      </c>
      <c r="B4087" s="2" t="s">
        <v>39</v>
      </c>
      <c r="C4087" s="2" t="s">
        <v>40</v>
      </c>
      <c r="D4087" s="2" t="s">
        <v>32</v>
      </c>
      <c r="E4087" s="2" t="s">
        <v>44</v>
      </c>
      <c r="F4087" s="2" t="s">
        <v>34</v>
      </c>
      <c r="G4087" s="4">
        <v>43538.345682870371</v>
      </c>
      <c r="H4087" s="4">
        <v>43545.345682870371</v>
      </c>
      <c r="I4087" s="4">
        <v>43544.345682870371</v>
      </c>
      <c r="J4087" s="2">
        <v>35</v>
      </c>
      <c r="K4087" s="2">
        <v>110</v>
      </c>
      <c r="L4087" s="2" t="str">
        <f t="shared" si="112"/>
        <v>Kolkata</v>
      </c>
      <c r="M4087" s="2" t="str">
        <f t="shared" si="113"/>
        <v>Bangalore-Kolkata</v>
      </c>
      <c r="N4087" s="2" t="str">
        <f t="shared" si="118"/>
        <v>Outstation</v>
      </c>
      <c r="O4087" s="2" t="str">
        <f t="shared" si="114"/>
        <v>FastWheels</v>
      </c>
      <c r="P4087" s="2">
        <f t="shared" si="115"/>
        <v>1</v>
      </c>
      <c r="Q4087" s="2">
        <f t="shared" si="116"/>
        <v>7</v>
      </c>
      <c r="R4087" s="2">
        <f t="shared" si="117"/>
        <v>145</v>
      </c>
    </row>
    <row r="4088" spans="1:18" ht="14.25" customHeight="1">
      <c r="A4088" s="2">
        <v>754001</v>
      </c>
      <c r="B4088" s="2" t="s">
        <v>39</v>
      </c>
      <c r="C4088" s="2" t="s">
        <v>31</v>
      </c>
      <c r="D4088" s="2" t="s">
        <v>41</v>
      </c>
      <c r="E4088" s="2" t="s">
        <v>33</v>
      </c>
      <c r="F4088" s="2" t="s">
        <v>34</v>
      </c>
      <c r="G4088" s="4">
        <v>43538.346747685187</v>
      </c>
      <c r="H4088" s="4">
        <v>43545.346747685187</v>
      </c>
      <c r="I4088" s="4">
        <v>43545.346747685187</v>
      </c>
      <c r="J4088" s="2">
        <v>0</v>
      </c>
      <c r="K4088" s="2">
        <v>127</v>
      </c>
      <c r="L4088" s="2" t="str">
        <f t="shared" si="112"/>
        <v>Delhi</v>
      </c>
      <c r="M4088" s="2" t="str">
        <f t="shared" si="113"/>
        <v>Delhi-Delhi</v>
      </c>
      <c r="N4088" s="2" t="str">
        <f t="shared" si="118"/>
        <v>Local</v>
      </c>
      <c r="O4088" s="2" t="str">
        <f t="shared" si="114"/>
        <v>Ship2Home</v>
      </c>
      <c r="P4088" s="2">
        <f t="shared" si="115"/>
        <v>0</v>
      </c>
      <c r="Q4088" s="2">
        <f t="shared" si="116"/>
        <v>7</v>
      </c>
      <c r="R4088" s="2">
        <f t="shared" si="117"/>
        <v>127</v>
      </c>
    </row>
    <row r="4089" spans="1:18" ht="14.25" customHeight="1">
      <c r="A4089" s="2">
        <v>234571</v>
      </c>
      <c r="B4089" s="2" t="s">
        <v>39</v>
      </c>
      <c r="C4089" s="2" t="s">
        <v>37</v>
      </c>
      <c r="D4089" s="2" t="s">
        <v>41</v>
      </c>
      <c r="E4089" s="2" t="s">
        <v>44</v>
      </c>
      <c r="F4089" s="2" t="s">
        <v>34</v>
      </c>
      <c r="G4089" s="4">
        <v>43538.347407407404</v>
      </c>
      <c r="H4089" s="4">
        <v>43540.347407407404</v>
      </c>
      <c r="I4089" s="4">
        <v>43544.347407407404</v>
      </c>
      <c r="J4089" s="2">
        <v>80</v>
      </c>
      <c r="K4089" s="2">
        <v>90</v>
      </c>
      <c r="L4089" s="2" t="str">
        <f t="shared" si="112"/>
        <v>Mumbai</v>
      </c>
      <c r="M4089" s="2" t="str">
        <f t="shared" si="113"/>
        <v>Delhi-Mumbai</v>
      </c>
      <c r="N4089" s="2" t="str">
        <f t="shared" si="118"/>
        <v>Outstation</v>
      </c>
      <c r="O4089" s="2" t="str">
        <f t="shared" si="114"/>
        <v>FastWheels</v>
      </c>
      <c r="P4089" s="2">
        <f t="shared" si="115"/>
        <v>-4</v>
      </c>
      <c r="Q4089" s="2">
        <f t="shared" si="116"/>
        <v>2</v>
      </c>
      <c r="R4089" s="2">
        <f t="shared" si="117"/>
        <v>170</v>
      </c>
    </row>
    <row r="4090" spans="1:18" ht="14.25" customHeight="1">
      <c r="A4090" s="2">
        <v>177852</v>
      </c>
      <c r="B4090" s="2" t="s">
        <v>36</v>
      </c>
      <c r="C4090" s="2" t="s">
        <v>37</v>
      </c>
      <c r="D4090" s="2" t="s">
        <v>32</v>
      </c>
      <c r="E4090" s="2" t="s">
        <v>44</v>
      </c>
      <c r="F4090" s="2" t="s">
        <v>34</v>
      </c>
      <c r="G4090" s="4">
        <v>43538.348043981481</v>
      </c>
      <c r="H4090" s="4">
        <v>43544.348043981481</v>
      </c>
      <c r="I4090" s="4">
        <v>43542.348043981481</v>
      </c>
      <c r="J4090" s="2">
        <v>29</v>
      </c>
      <c r="K4090" s="2">
        <v>111</v>
      </c>
      <c r="L4090" s="2" t="str">
        <f t="shared" si="112"/>
        <v>Mumbai</v>
      </c>
      <c r="M4090" s="2" t="str">
        <f t="shared" si="113"/>
        <v>Bangalore-Mumbai</v>
      </c>
      <c r="N4090" s="2" t="str">
        <f t="shared" si="118"/>
        <v>Outstation</v>
      </c>
      <c r="O4090" s="2" t="str">
        <f t="shared" si="114"/>
        <v>FastWheels</v>
      </c>
      <c r="P4090" s="2">
        <f t="shared" si="115"/>
        <v>2</v>
      </c>
      <c r="Q4090" s="2">
        <f t="shared" si="116"/>
        <v>6</v>
      </c>
      <c r="R4090" s="2">
        <f t="shared" si="117"/>
        <v>140</v>
      </c>
    </row>
    <row r="4091" spans="1:18" ht="14.25" customHeight="1">
      <c r="A4091" s="2">
        <v>744945</v>
      </c>
      <c r="B4091" s="2" t="s">
        <v>30</v>
      </c>
      <c r="C4091" s="2" t="s">
        <v>37</v>
      </c>
      <c r="D4091" s="2" t="s">
        <v>41</v>
      </c>
      <c r="E4091" s="2" t="s">
        <v>33</v>
      </c>
      <c r="F4091" s="2" t="s">
        <v>34</v>
      </c>
      <c r="G4091" s="4">
        <v>43538.348587962966</v>
      </c>
      <c r="H4091" s="4">
        <v>43541.348587962966</v>
      </c>
      <c r="I4091" s="4">
        <v>43544.348587962966</v>
      </c>
      <c r="J4091" s="2">
        <v>36</v>
      </c>
      <c r="K4091" s="2">
        <v>110</v>
      </c>
      <c r="L4091" s="2" t="str">
        <f t="shared" si="112"/>
        <v>Mumbai</v>
      </c>
      <c r="M4091" s="2" t="str">
        <f t="shared" si="113"/>
        <v>Delhi-Mumbai</v>
      </c>
      <c r="N4091" s="2" t="str">
        <f t="shared" si="118"/>
        <v>Outstation</v>
      </c>
      <c r="O4091" s="2" t="str">
        <f t="shared" si="114"/>
        <v>Ship2Home</v>
      </c>
      <c r="P4091" s="2">
        <f t="shared" si="115"/>
        <v>-3</v>
      </c>
      <c r="Q4091" s="2">
        <f t="shared" si="116"/>
        <v>3</v>
      </c>
      <c r="R4091" s="2">
        <f t="shared" si="117"/>
        <v>146</v>
      </c>
    </row>
    <row r="4092" spans="1:18" ht="14.25" customHeight="1">
      <c r="A4092" s="2">
        <v>628967</v>
      </c>
      <c r="B4092" s="2" t="s">
        <v>39</v>
      </c>
      <c r="C4092" s="2" t="s">
        <v>45</v>
      </c>
      <c r="D4092" s="2" t="s">
        <v>41</v>
      </c>
      <c r="E4092" s="2" t="s">
        <v>33</v>
      </c>
      <c r="F4092" s="2" t="s">
        <v>34</v>
      </c>
      <c r="G4092" s="4">
        <v>43538.348923611113</v>
      </c>
      <c r="H4092" s="4">
        <v>43540.348923611113</v>
      </c>
      <c r="I4092" s="4">
        <v>43544.348923611113</v>
      </c>
      <c r="J4092" s="2">
        <v>48</v>
      </c>
      <c r="K4092" s="2">
        <v>120</v>
      </c>
      <c r="L4092" s="2" t="str">
        <f t="shared" si="112"/>
        <v>Chennai</v>
      </c>
      <c r="M4092" s="2" t="str">
        <f t="shared" si="113"/>
        <v>Delhi-Chennai</v>
      </c>
      <c r="N4092" s="2" t="str">
        <f t="shared" si="118"/>
        <v>Outstation</v>
      </c>
      <c r="O4092" s="2" t="str">
        <f t="shared" si="114"/>
        <v>Ship2Home</v>
      </c>
      <c r="P4092" s="2">
        <f t="shared" si="115"/>
        <v>-4</v>
      </c>
      <c r="Q4092" s="2">
        <f t="shared" si="116"/>
        <v>2</v>
      </c>
      <c r="R4092" s="2">
        <f t="shared" si="117"/>
        <v>168</v>
      </c>
    </row>
    <row r="4093" spans="1:18" ht="14.25" customHeight="1">
      <c r="A4093" s="2">
        <v>201895</v>
      </c>
      <c r="B4093" s="2" t="s">
        <v>39</v>
      </c>
      <c r="C4093" s="2" t="s">
        <v>43</v>
      </c>
      <c r="D4093" s="2" t="s">
        <v>32</v>
      </c>
      <c r="E4093" s="2" t="s">
        <v>44</v>
      </c>
      <c r="F4093" s="2" t="s">
        <v>34</v>
      </c>
      <c r="G4093" s="4">
        <v>43538.362928240742</v>
      </c>
      <c r="H4093" s="4">
        <v>43538.362928240742</v>
      </c>
      <c r="I4093" s="4">
        <v>43544.362928240742</v>
      </c>
      <c r="J4093" s="2">
        <v>0</v>
      </c>
      <c r="K4093" s="2">
        <v>105</v>
      </c>
      <c r="L4093" s="2" t="str">
        <f t="shared" si="112"/>
        <v>Bangalore</v>
      </c>
      <c r="M4093" s="2" t="str">
        <f t="shared" si="113"/>
        <v>Bangalore-Bangalore</v>
      </c>
      <c r="N4093" s="2" t="str">
        <f t="shared" si="118"/>
        <v>Local</v>
      </c>
      <c r="O4093" s="2" t="str">
        <f t="shared" si="114"/>
        <v>FastWheels</v>
      </c>
      <c r="P4093" s="2">
        <f t="shared" si="115"/>
        <v>-6</v>
      </c>
      <c r="Q4093" s="2">
        <f t="shared" si="116"/>
        <v>0</v>
      </c>
      <c r="R4093" s="2">
        <f t="shared" si="117"/>
        <v>105</v>
      </c>
    </row>
    <row r="4094" spans="1:18" ht="14.25" customHeight="1">
      <c r="A4094" s="2">
        <v>631811</v>
      </c>
      <c r="B4094" s="2" t="s">
        <v>39</v>
      </c>
      <c r="C4094" s="2" t="s">
        <v>45</v>
      </c>
      <c r="D4094" s="2" t="s">
        <v>41</v>
      </c>
      <c r="E4094" s="2" t="s">
        <v>33</v>
      </c>
      <c r="F4094" s="2" t="s">
        <v>34</v>
      </c>
      <c r="G4094" s="4">
        <v>43538.369212962964</v>
      </c>
      <c r="H4094" s="4">
        <v>43540.369212962964</v>
      </c>
      <c r="I4094" s="4">
        <v>43542.369212962964</v>
      </c>
      <c r="J4094" s="2">
        <v>47</v>
      </c>
      <c r="K4094" s="2">
        <v>126</v>
      </c>
      <c r="L4094" s="2" t="str">
        <f t="shared" si="112"/>
        <v>Chennai</v>
      </c>
      <c r="M4094" s="2" t="str">
        <f t="shared" si="113"/>
        <v>Delhi-Chennai</v>
      </c>
      <c r="N4094" s="2" t="str">
        <f t="shared" si="118"/>
        <v>Outstation</v>
      </c>
      <c r="O4094" s="2" t="str">
        <f t="shared" si="114"/>
        <v>Ship2Home</v>
      </c>
      <c r="P4094" s="2">
        <f t="shared" si="115"/>
        <v>-2</v>
      </c>
      <c r="Q4094" s="2">
        <f t="shared" si="116"/>
        <v>2</v>
      </c>
      <c r="R4094" s="2">
        <f t="shared" si="117"/>
        <v>173</v>
      </c>
    </row>
    <row r="4095" spans="1:18" ht="14.25" customHeight="1">
      <c r="A4095" s="2">
        <v>996866</v>
      </c>
      <c r="B4095" s="2" t="s">
        <v>30</v>
      </c>
      <c r="C4095" s="2" t="s">
        <v>37</v>
      </c>
      <c r="D4095" s="2" t="s">
        <v>41</v>
      </c>
      <c r="E4095" s="2" t="s">
        <v>38</v>
      </c>
      <c r="F4095" s="2" t="s">
        <v>34</v>
      </c>
      <c r="G4095" s="4">
        <v>43538.369502314818</v>
      </c>
      <c r="H4095" s="4">
        <v>43546.369502314818</v>
      </c>
      <c r="I4095" s="4">
        <v>43545.369502314818</v>
      </c>
      <c r="J4095" s="2">
        <v>47</v>
      </c>
      <c r="K4095" s="2">
        <v>111</v>
      </c>
      <c r="L4095" s="2" t="str">
        <f t="shared" si="112"/>
        <v>Mumbai</v>
      </c>
      <c r="M4095" s="2" t="str">
        <f t="shared" si="113"/>
        <v>Delhi-Mumbai</v>
      </c>
      <c r="N4095" s="2" t="str">
        <f t="shared" si="118"/>
        <v>Outstation</v>
      </c>
      <c r="O4095" s="2" t="str">
        <f t="shared" si="114"/>
        <v>Ship2Home</v>
      </c>
      <c r="P4095" s="2">
        <f t="shared" si="115"/>
        <v>1</v>
      </c>
      <c r="Q4095" s="2">
        <f t="shared" si="116"/>
        <v>8</v>
      </c>
      <c r="R4095" s="2">
        <f t="shared" si="117"/>
        <v>158</v>
      </c>
    </row>
    <row r="4096" spans="1:18" ht="14.25" customHeight="1">
      <c r="A4096" s="2">
        <v>874292</v>
      </c>
      <c r="B4096" s="2" t="s">
        <v>48</v>
      </c>
      <c r="C4096" s="2" t="s">
        <v>31</v>
      </c>
      <c r="D4096" s="2" t="s">
        <v>41</v>
      </c>
      <c r="E4096" s="2" t="s">
        <v>44</v>
      </c>
      <c r="F4096" s="2" t="s">
        <v>34</v>
      </c>
      <c r="G4096" s="4">
        <v>43538.372291666667</v>
      </c>
      <c r="H4096" s="4">
        <v>43541.372291666667</v>
      </c>
      <c r="I4096" s="4">
        <v>43541.372291666667</v>
      </c>
      <c r="J4096" s="2">
        <v>0</v>
      </c>
      <c r="K4096" s="2">
        <v>128</v>
      </c>
      <c r="L4096" s="2" t="str">
        <f t="shared" si="112"/>
        <v>Delhi</v>
      </c>
      <c r="M4096" s="2" t="str">
        <f t="shared" si="113"/>
        <v>Delhi-Delhi</v>
      </c>
      <c r="N4096" s="2" t="str">
        <f t="shared" si="118"/>
        <v>Local</v>
      </c>
      <c r="O4096" s="2" t="str">
        <f t="shared" si="114"/>
        <v>FastWheels</v>
      </c>
      <c r="P4096" s="2">
        <f t="shared" si="115"/>
        <v>0</v>
      </c>
      <c r="Q4096" s="2">
        <f t="shared" si="116"/>
        <v>3</v>
      </c>
      <c r="R4096" s="2">
        <f t="shared" si="117"/>
        <v>128</v>
      </c>
    </row>
    <row r="4097" spans="1:18" ht="14.25" customHeight="1">
      <c r="A4097" s="2">
        <v>31702</v>
      </c>
      <c r="B4097" s="2" t="s">
        <v>36</v>
      </c>
      <c r="C4097" s="2" t="s">
        <v>43</v>
      </c>
      <c r="D4097" s="2" t="s">
        <v>32</v>
      </c>
      <c r="E4097" s="2" t="s">
        <v>38</v>
      </c>
      <c r="F4097" s="2" t="s">
        <v>34</v>
      </c>
      <c r="G4097" s="4">
        <v>43538.372372685182</v>
      </c>
      <c r="H4097" s="4">
        <v>43544.372372685182</v>
      </c>
      <c r="I4097" s="4">
        <v>43543.372372685182</v>
      </c>
      <c r="J4097" s="2">
        <v>0</v>
      </c>
      <c r="K4097" s="2">
        <v>121</v>
      </c>
      <c r="L4097" s="2" t="str">
        <f t="shared" si="112"/>
        <v>Bangalore</v>
      </c>
      <c r="M4097" s="2" t="str">
        <f t="shared" si="113"/>
        <v>Bangalore-Bangalore</v>
      </c>
      <c r="N4097" s="2" t="str">
        <f t="shared" si="118"/>
        <v>Local</v>
      </c>
      <c r="O4097" s="2" t="str">
        <f t="shared" si="114"/>
        <v>Ship2Home</v>
      </c>
      <c r="P4097" s="2">
        <f t="shared" si="115"/>
        <v>1</v>
      </c>
      <c r="Q4097" s="2">
        <f t="shared" si="116"/>
        <v>6</v>
      </c>
      <c r="R4097" s="2">
        <f t="shared" si="117"/>
        <v>121</v>
      </c>
    </row>
    <row r="4098" spans="1:18" ht="14.25" customHeight="1">
      <c r="A4098" s="2">
        <v>61788</v>
      </c>
      <c r="B4098" s="2" t="s">
        <v>30</v>
      </c>
      <c r="C4098" s="2" t="s">
        <v>40</v>
      </c>
      <c r="D4098" s="2" t="s">
        <v>41</v>
      </c>
      <c r="E4098" s="2" t="s">
        <v>44</v>
      </c>
      <c r="F4098" s="2" t="s">
        <v>34</v>
      </c>
      <c r="G4098" s="4">
        <v>43538.372546296298</v>
      </c>
      <c r="H4098" s="4">
        <v>43543.372546296298</v>
      </c>
      <c r="I4098" s="4">
        <v>43542.372546296298</v>
      </c>
      <c r="J4098" s="2">
        <v>46</v>
      </c>
      <c r="K4098" s="2">
        <v>109</v>
      </c>
      <c r="L4098" s="2" t="str">
        <f t="shared" si="112"/>
        <v>Kolkata</v>
      </c>
      <c r="M4098" s="2" t="str">
        <f t="shared" si="113"/>
        <v>Delhi-Kolkata</v>
      </c>
      <c r="N4098" s="2" t="str">
        <f t="shared" si="118"/>
        <v>Outstation</v>
      </c>
      <c r="O4098" s="2" t="str">
        <f t="shared" si="114"/>
        <v>FastWheels</v>
      </c>
      <c r="P4098" s="2">
        <f t="shared" si="115"/>
        <v>1</v>
      </c>
      <c r="Q4098" s="2">
        <f t="shared" si="116"/>
        <v>5</v>
      </c>
      <c r="R4098" s="2">
        <f t="shared" si="117"/>
        <v>155</v>
      </c>
    </row>
    <row r="4099" spans="1:18" ht="14.25" customHeight="1">
      <c r="A4099" s="2">
        <v>989203</v>
      </c>
      <c r="B4099" s="2" t="s">
        <v>39</v>
      </c>
      <c r="C4099" s="2" t="s">
        <v>43</v>
      </c>
      <c r="D4099" s="2" t="s">
        <v>32</v>
      </c>
      <c r="E4099" s="2" t="s">
        <v>33</v>
      </c>
      <c r="F4099" s="2" t="s">
        <v>34</v>
      </c>
      <c r="G4099" s="4">
        <v>43538.372604166667</v>
      </c>
      <c r="H4099" s="4">
        <v>43539.372604166667</v>
      </c>
      <c r="I4099" s="4">
        <v>43543.372604166667</v>
      </c>
      <c r="J4099" s="2">
        <v>0</v>
      </c>
      <c r="K4099" s="2">
        <v>121</v>
      </c>
      <c r="L4099" s="2" t="str">
        <f t="shared" si="112"/>
        <v>Bangalore</v>
      </c>
      <c r="M4099" s="2" t="str">
        <f t="shared" si="113"/>
        <v>Bangalore-Bangalore</v>
      </c>
      <c r="N4099" s="2" t="str">
        <f t="shared" si="118"/>
        <v>Local</v>
      </c>
      <c r="O4099" s="2" t="str">
        <f t="shared" si="114"/>
        <v>Ship2Home</v>
      </c>
      <c r="P4099" s="2">
        <f t="shared" si="115"/>
        <v>-4</v>
      </c>
      <c r="Q4099" s="2">
        <f t="shared" si="116"/>
        <v>1</v>
      </c>
      <c r="R4099" s="2">
        <f t="shared" si="117"/>
        <v>121</v>
      </c>
    </row>
    <row r="4100" spans="1:18" ht="14.25" customHeight="1">
      <c r="A4100" s="2">
        <v>198204</v>
      </c>
      <c r="B4100" s="2" t="s">
        <v>42</v>
      </c>
      <c r="C4100" s="2" t="s">
        <v>43</v>
      </c>
      <c r="D4100" s="2" t="s">
        <v>32</v>
      </c>
      <c r="E4100" s="2" t="s">
        <v>44</v>
      </c>
      <c r="F4100" s="2" t="s">
        <v>34</v>
      </c>
      <c r="G4100" s="4">
        <v>43538.377164351848</v>
      </c>
      <c r="H4100" s="4">
        <v>43543.377164351848</v>
      </c>
      <c r="I4100" s="4">
        <v>43542.377164351848</v>
      </c>
      <c r="J4100" s="2">
        <v>0</v>
      </c>
      <c r="K4100" s="2">
        <v>128</v>
      </c>
      <c r="L4100" s="2" t="str">
        <f t="shared" si="112"/>
        <v>Bangalore</v>
      </c>
      <c r="M4100" s="2" t="str">
        <f t="shared" si="113"/>
        <v>Bangalore-Bangalore</v>
      </c>
      <c r="N4100" s="2" t="str">
        <f t="shared" si="118"/>
        <v>Local</v>
      </c>
      <c r="O4100" s="2" t="str">
        <f t="shared" si="114"/>
        <v>FastWheels</v>
      </c>
      <c r="P4100" s="2">
        <f t="shared" si="115"/>
        <v>1</v>
      </c>
      <c r="Q4100" s="2">
        <f t="shared" si="116"/>
        <v>5</v>
      </c>
      <c r="R4100" s="2">
        <f t="shared" si="117"/>
        <v>128</v>
      </c>
    </row>
    <row r="4101" spans="1:18" ht="14.25" customHeight="1">
      <c r="A4101" s="2">
        <v>260139</v>
      </c>
      <c r="B4101" s="2" t="s">
        <v>30</v>
      </c>
      <c r="C4101" s="2" t="s">
        <v>31</v>
      </c>
      <c r="D4101" s="2" t="s">
        <v>41</v>
      </c>
      <c r="E4101" s="2" t="s">
        <v>33</v>
      </c>
      <c r="F4101" s="2" t="s">
        <v>34</v>
      </c>
      <c r="G4101" s="4">
        <v>43538.3825462963</v>
      </c>
      <c r="H4101" s="4">
        <v>43543.3825462963</v>
      </c>
      <c r="I4101" s="4">
        <v>43544.3825462963</v>
      </c>
      <c r="J4101" s="2">
        <v>0</v>
      </c>
      <c r="K4101" s="2">
        <v>130</v>
      </c>
      <c r="L4101" s="2" t="str">
        <f t="shared" si="112"/>
        <v>Delhi</v>
      </c>
      <c r="M4101" s="2" t="str">
        <f t="shared" si="113"/>
        <v>Delhi-Delhi</v>
      </c>
      <c r="N4101" s="2" t="str">
        <f t="shared" si="118"/>
        <v>Local</v>
      </c>
      <c r="O4101" s="2" t="str">
        <f t="shared" si="114"/>
        <v>Ship2Home</v>
      </c>
      <c r="P4101" s="2">
        <f t="shared" si="115"/>
        <v>-1</v>
      </c>
      <c r="Q4101" s="2">
        <f t="shared" si="116"/>
        <v>5</v>
      </c>
      <c r="R4101" s="2">
        <f t="shared" si="117"/>
        <v>130</v>
      </c>
    </row>
    <row r="4102" spans="1:18" ht="14.25" customHeight="1">
      <c r="A4102" s="2">
        <v>473129</v>
      </c>
      <c r="B4102" s="2" t="s">
        <v>39</v>
      </c>
      <c r="C4102" s="2" t="s">
        <v>43</v>
      </c>
      <c r="D4102" s="2" t="s">
        <v>32</v>
      </c>
      <c r="E4102" s="2" t="s">
        <v>44</v>
      </c>
      <c r="F4102" s="2" t="s">
        <v>34</v>
      </c>
      <c r="G4102" s="4">
        <v>43538.394675925927</v>
      </c>
      <c r="H4102" s="4">
        <v>43540.394675925927</v>
      </c>
      <c r="I4102" s="4">
        <v>43543.394675925927</v>
      </c>
      <c r="J4102" s="2">
        <v>0</v>
      </c>
      <c r="K4102" s="2">
        <v>107</v>
      </c>
      <c r="L4102" s="2" t="str">
        <f t="shared" si="112"/>
        <v>Bangalore</v>
      </c>
      <c r="M4102" s="2" t="str">
        <f t="shared" si="113"/>
        <v>Bangalore-Bangalore</v>
      </c>
      <c r="N4102" s="2" t="str">
        <f t="shared" si="118"/>
        <v>Local</v>
      </c>
      <c r="O4102" s="2" t="str">
        <f t="shared" si="114"/>
        <v>FastWheels</v>
      </c>
      <c r="P4102" s="2">
        <f t="shared" si="115"/>
        <v>-3</v>
      </c>
      <c r="Q4102" s="2">
        <f t="shared" si="116"/>
        <v>2</v>
      </c>
      <c r="R4102" s="2">
        <f t="shared" si="117"/>
        <v>107</v>
      </c>
    </row>
    <row r="4103" spans="1:18" ht="14.25" customHeight="1">
      <c r="A4103" s="2">
        <v>901283</v>
      </c>
      <c r="B4103" s="2" t="s">
        <v>39</v>
      </c>
      <c r="C4103" s="2" t="s">
        <v>31</v>
      </c>
      <c r="D4103" s="2" t="s">
        <v>32</v>
      </c>
      <c r="E4103" s="2" t="s">
        <v>33</v>
      </c>
      <c r="F4103" s="2" t="s">
        <v>34</v>
      </c>
      <c r="G4103" s="4">
        <v>43538.397037037037</v>
      </c>
      <c r="H4103" s="4">
        <v>43547.397037037037</v>
      </c>
      <c r="I4103" s="4">
        <v>43544.397037037037</v>
      </c>
      <c r="J4103" s="2">
        <v>39</v>
      </c>
      <c r="K4103" s="2">
        <v>123</v>
      </c>
      <c r="L4103" s="2" t="str">
        <f t="shared" si="112"/>
        <v>Delhi</v>
      </c>
      <c r="M4103" s="2" t="str">
        <f t="shared" si="113"/>
        <v>Bangalore-Delhi</v>
      </c>
      <c r="N4103" s="2" t="str">
        <f t="shared" si="118"/>
        <v>Outstation</v>
      </c>
      <c r="O4103" s="2" t="str">
        <f t="shared" si="114"/>
        <v>Ship2Home</v>
      </c>
      <c r="P4103" s="2">
        <f t="shared" si="115"/>
        <v>3</v>
      </c>
      <c r="Q4103" s="2">
        <f t="shared" si="116"/>
        <v>9</v>
      </c>
      <c r="R4103" s="2">
        <f t="shared" si="117"/>
        <v>162</v>
      </c>
    </row>
    <row r="4104" spans="1:18" ht="14.25" customHeight="1">
      <c r="A4104" s="2">
        <v>169129</v>
      </c>
      <c r="B4104" s="2" t="s">
        <v>47</v>
      </c>
      <c r="C4104" s="2" t="s">
        <v>37</v>
      </c>
      <c r="D4104" s="2" t="s">
        <v>32</v>
      </c>
      <c r="E4104" s="2" t="s">
        <v>33</v>
      </c>
      <c r="F4104" s="2" t="s">
        <v>34</v>
      </c>
      <c r="G4104" s="4">
        <v>43538.403645833336</v>
      </c>
      <c r="H4104" s="4">
        <v>43545.403645833336</v>
      </c>
      <c r="I4104" s="4">
        <v>43541.403645833336</v>
      </c>
      <c r="J4104" s="2">
        <v>42</v>
      </c>
      <c r="K4104" s="2">
        <v>108</v>
      </c>
      <c r="L4104" s="2" t="str">
        <f t="shared" si="112"/>
        <v>Mumbai</v>
      </c>
      <c r="M4104" s="2" t="str">
        <f t="shared" si="113"/>
        <v>Bangalore-Mumbai</v>
      </c>
      <c r="N4104" s="2" t="str">
        <f t="shared" si="118"/>
        <v>Outstation</v>
      </c>
      <c r="O4104" s="2" t="str">
        <f t="shared" si="114"/>
        <v>Ship2Home</v>
      </c>
      <c r="P4104" s="2">
        <f t="shared" si="115"/>
        <v>4</v>
      </c>
      <c r="Q4104" s="2">
        <f t="shared" si="116"/>
        <v>7</v>
      </c>
      <c r="R4104" s="2">
        <f t="shared" si="117"/>
        <v>150</v>
      </c>
    </row>
    <row r="4105" spans="1:18" ht="14.25" customHeight="1">
      <c r="A4105" s="2">
        <v>685327</v>
      </c>
      <c r="B4105" s="2" t="s">
        <v>39</v>
      </c>
      <c r="C4105" s="2" t="s">
        <v>37</v>
      </c>
      <c r="D4105" s="2" t="s">
        <v>32</v>
      </c>
      <c r="E4105" s="2" t="s">
        <v>44</v>
      </c>
      <c r="F4105" s="2" t="s">
        <v>34</v>
      </c>
      <c r="G4105" s="4">
        <v>43538.406018518515</v>
      </c>
      <c r="H4105" s="4">
        <v>43542.406018518515</v>
      </c>
      <c r="I4105" s="4">
        <v>43542.406018518515</v>
      </c>
      <c r="J4105" s="2">
        <v>68</v>
      </c>
      <c r="K4105" s="2">
        <v>86</v>
      </c>
      <c r="L4105" s="2" t="str">
        <f t="shared" si="112"/>
        <v>Mumbai</v>
      </c>
      <c r="M4105" s="2" t="str">
        <f t="shared" si="113"/>
        <v>Bangalore-Mumbai</v>
      </c>
      <c r="N4105" s="2" t="str">
        <f t="shared" si="118"/>
        <v>Outstation</v>
      </c>
      <c r="O4105" s="2" t="str">
        <f t="shared" si="114"/>
        <v>FastWheels</v>
      </c>
      <c r="P4105" s="2">
        <f t="shared" si="115"/>
        <v>0</v>
      </c>
      <c r="Q4105" s="2">
        <f t="shared" si="116"/>
        <v>4</v>
      </c>
      <c r="R4105" s="2">
        <f t="shared" si="117"/>
        <v>154</v>
      </c>
    </row>
    <row r="4106" spans="1:18" ht="14.25" customHeight="1">
      <c r="A4106" s="2">
        <v>26051</v>
      </c>
      <c r="B4106" s="2" t="s">
        <v>36</v>
      </c>
      <c r="C4106" s="2" t="s">
        <v>37</v>
      </c>
      <c r="D4106" s="2" t="s">
        <v>32</v>
      </c>
      <c r="E4106" s="2" t="s">
        <v>33</v>
      </c>
      <c r="F4106" s="2" t="s">
        <v>34</v>
      </c>
      <c r="G4106" s="4">
        <v>43538.415833333333</v>
      </c>
      <c r="H4106" s="4">
        <v>43547.415833333333</v>
      </c>
      <c r="I4106" s="4">
        <v>43542.415833333333</v>
      </c>
      <c r="J4106" s="2">
        <v>33</v>
      </c>
      <c r="K4106" s="2">
        <v>112</v>
      </c>
      <c r="L4106" s="2" t="str">
        <f t="shared" si="112"/>
        <v>Mumbai</v>
      </c>
      <c r="M4106" s="2" t="str">
        <f t="shared" si="113"/>
        <v>Bangalore-Mumbai</v>
      </c>
      <c r="N4106" s="2" t="str">
        <f t="shared" si="118"/>
        <v>Outstation</v>
      </c>
      <c r="O4106" s="2" t="str">
        <f t="shared" si="114"/>
        <v>Ship2Home</v>
      </c>
      <c r="P4106" s="2">
        <f t="shared" si="115"/>
        <v>5</v>
      </c>
      <c r="Q4106" s="2">
        <f t="shared" si="116"/>
        <v>9</v>
      </c>
      <c r="R4106" s="2">
        <f t="shared" si="117"/>
        <v>145</v>
      </c>
    </row>
    <row r="4107" spans="1:18" ht="14.25" customHeight="1">
      <c r="A4107" s="2">
        <v>390520</v>
      </c>
      <c r="B4107" s="2" t="s">
        <v>47</v>
      </c>
      <c r="C4107" s="2" t="s">
        <v>43</v>
      </c>
      <c r="D4107" s="2" t="s">
        <v>41</v>
      </c>
      <c r="E4107" s="2" t="s">
        <v>44</v>
      </c>
      <c r="F4107" s="2" t="s">
        <v>34</v>
      </c>
      <c r="G4107" s="4">
        <v>43538.421597222223</v>
      </c>
      <c r="H4107" s="4">
        <v>43541.421597222223</v>
      </c>
      <c r="I4107" s="4">
        <v>43543.421597222223</v>
      </c>
      <c r="J4107" s="2">
        <v>47</v>
      </c>
      <c r="K4107" s="2">
        <v>128</v>
      </c>
      <c r="L4107" s="2" t="str">
        <f t="shared" si="112"/>
        <v>Bangalore</v>
      </c>
      <c r="M4107" s="2" t="str">
        <f t="shared" si="113"/>
        <v>Delhi-Bangalore</v>
      </c>
      <c r="N4107" s="2" t="str">
        <f t="shared" si="118"/>
        <v>Outstation</v>
      </c>
      <c r="O4107" s="2" t="str">
        <f t="shared" si="114"/>
        <v>FastWheels</v>
      </c>
      <c r="P4107" s="2">
        <f t="shared" si="115"/>
        <v>-2</v>
      </c>
      <c r="Q4107" s="2">
        <f t="shared" si="116"/>
        <v>3</v>
      </c>
      <c r="R4107" s="2">
        <f t="shared" si="117"/>
        <v>175</v>
      </c>
    </row>
    <row r="4108" spans="1:18" ht="14.25" customHeight="1">
      <c r="A4108" s="2">
        <v>764179</v>
      </c>
      <c r="B4108" s="2" t="s">
        <v>36</v>
      </c>
      <c r="C4108" s="2" t="s">
        <v>31</v>
      </c>
      <c r="D4108" s="2" t="s">
        <v>41</v>
      </c>
      <c r="E4108" s="2" t="s">
        <v>33</v>
      </c>
      <c r="F4108" s="2" t="s">
        <v>34</v>
      </c>
      <c r="G4108" s="4">
        <v>43538.423252314817</v>
      </c>
      <c r="H4108" s="4">
        <v>43539.423252314817</v>
      </c>
      <c r="I4108" s="4">
        <v>43544.423252314817</v>
      </c>
      <c r="J4108" s="2">
        <v>0</v>
      </c>
      <c r="K4108" s="2">
        <v>130</v>
      </c>
      <c r="L4108" s="2" t="str">
        <f t="shared" si="112"/>
        <v>Delhi</v>
      </c>
      <c r="M4108" s="2" t="str">
        <f t="shared" si="113"/>
        <v>Delhi-Delhi</v>
      </c>
      <c r="N4108" s="2" t="str">
        <f t="shared" si="118"/>
        <v>Local</v>
      </c>
      <c r="O4108" s="2" t="str">
        <f t="shared" si="114"/>
        <v>Ship2Home</v>
      </c>
      <c r="P4108" s="2">
        <f t="shared" si="115"/>
        <v>-5</v>
      </c>
      <c r="Q4108" s="2">
        <f t="shared" si="116"/>
        <v>1</v>
      </c>
      <c r="R4108" s="2">
        <f t="shared" si="117"/>
        <v>130</v>
      </c>
    </row>
    <row r="4109" spans="1:18" ht="14.25" customHeight="1">
      <c r="A4109" s="2">
        <v>727122</v>
      </c>
      <c r="B4109" s="2" t="s">
        <v>47</v>
      </c>
      <c r="C4109" s="2" t="s">
        <v>40</v>
      </c>
      <c r="D4109" s="2" t="s">
        <v>32</v>
      </c>
      <c r="E4109" s="2" t="s">
        <v>38</v>
      </c>
      <c r="F4109" s="2" t="s">
        <v>34</v>
      </c>
      <c r="G4109" s="4">
        <v>43538.426666666666</v>
      </c>
      <c r="H4109" s="4">
        <v>43543.426666666666</v>
      </c>
      <c r="I4109" s="4">
        <v>43543.426666666666</v>
      </c>
      <c r="J4109" s="2">
        <v>37</v>
      </c>
      <c r="K4109" s="2">
        <v>113</v>
      </c>
      <c r="L4109" s="2" t="str">
        <f t="shared" si="112"/>
        <v>Kolkata</v>
      </c>
      <c r="M4109" s="2" t="str">
        <f t="shared" si="113"/>
        <v>Bangalore-Kolkata</v>
      </c>
      <c r="N4109" s="2" t="str">
        <f t="shared" si="118"/>
        <v>Outstation</v>
      </c>
      <c r="O4109" s="2" t="str">
        <f t="shared" si="114"/>
        <v>Ship2Home</v>
      </c>
      <c r="P4109" s="2">
        <f t="shared" si="115"/>
        <v>0</v>
      </c>
      <c r="Q4109" s="2">
        <f t="shared" si="116"/>
        <v>5</v>
      </c>
      <c r="R4109" s="2">
        <f t="shared" si="117"/>
        <v>150</v>
      </c>
    </row>
    <row r="4110" spans="1:18" ht="14.25" customHeight="1">
      <c r="A4110" s="2">
        <v>568499</v>
      </c>
      <c r="B4110" s="2" t="s">
        <v>39</v>
      </c>
      <c r="C4110" s="2" t="s">
        <v>31</v>
      </c>
      <c r="D4110" s="2" t="s">
        <v>41</v>
      </c>
      <c r="E4110" s="2" t="s">
        <v>33</v>
      </c>
      <c r="F4110" s="2" t="s">
        <v>34</v>
      </c>
      <c r="G4110" s="4">
        <v>43538.430497685185</v>
      </c>
      <c r="H4110" s="4">
        <v>43542.430497685185</v>
      </c>
      <c r="I4110" s="4">
        <v>43543.430497685185</v>
      </c>
      <c r="J4110" s="2">
        <v>0</v>
      </c>
      <c r="K4110" s="2">
        <v>125</v>
      </c>
      <c r="L4110" s="2" t="str">
        <f t="shared" si="112"/>
        <v>Delhi</v>
      </c>
      <c r="M4110" s="2" t="str">
        <f t="shared" si="113"/>
        <v>Delhi-Delhi</v>
      </c>
      <c r="N4110" s="2" t="str">
        <f t="shared" si="118"/>
        <v>Local</v>
      </c>
      <c r="O4110" s="2" t="str">
        <f t="shared" si="114"/>
        <v>Ship2Home</v>
      </c>
      <c r="P4110" s="2">
        <f t="shared" si="115"/>
        <v>-1</v>
      </c>
      <c r="Q4110" s="2">
        <f t="shared" si="116"/>
        <v>4</v>
      </c>
      <c r="R4110" s="2">
        <f t="shared" si="117"/>
        <v>125</v>
      </c>
    </row>
    <row r="4111" spans="1:18" ht="14.25" customHeight="1">
      <c r="A4111" s="2">
        <v>665527</v>
      </c>
      <c r="B4111" s="2" t="s">
        <v>46</v>
      </c>
      <c r="C4111" s="2" t="s">
        <v>31</v>
      </c>
      <c r="D4111" s="2" t="s">
        <v>32</v>
      </c>
      <c r="E4111" s="2" t="s">
        <v>44</v>
      </c>
      <c r="F4111" s="2" t="s">
        <v>34</v>
      </c>
      <c r="G4111" s="4">
        <v>43538.431504629632</v>
      </c>
      <c r="H4111" s="4">
        <v>43544.431504629632</v>
      </c>
      <c r="I4111" s="4">
        <v>43543.431504629632</v>
      </c>
      <c r="J4111" s="2">
        <v>72</v>
      </c>
      <c r="K4111" s="2">
        <v>110</v>
      </c>
      <c r="L4111" s="2" t="str">
        <f t="shared" si="112"/>
        <v>Delhi</v>
      </c>
      <c r="M4111" s="2" t="str">
        <f t="shared" si="113"/>
        <v>Bangalore-Delhi</v>
      </c>
      <c r="N4111" s="2" t="str">
        <f t="shared" si="118"/>
        <v>Outstation</v>
      </c>
      <c r="O4111" s="2" t="str">
        <f t="shared" si="114"/>
        <v>FastWheels</v>
      </c>
      <c r="P4111" s="2">
        <f t="shared" si="115"/>
        <v>1</v>
      </c>
      <c r="Q4111" s="2">
        <f t="shared" si="116"/>
        <v>6</v>
      </c>
      <c r="R4111" s="2">
        <f t="shared" si="117"/>
        <v>182</v>
      </c>
    </row>
    <row r="4112" spans="1:18" ht="14.25" customHeight="1">
      <c r="A4112" s="2">
        <v>530763</v>
      </c>
      <c r="B4112" s="2" t="s">
        <v>30</v>
      </c>
      <c r="C4112" s="2" t="s">
        <v>45</v>
      </c>
      <c r="D4112" s="2" t="s">
        <v>32</v>
      </c>
      <c r="E4112" s="2" t="s">
        <v>44</v>
      </c>
      <c r="F4112" s="2" t="s">
        <v>34</v>
      </c>
      <c r="G4112" s="4">
        <v>43538.443032407406</v>
      </c>
      <c r="H4112" s="4">
        <v>43544.443032407406</v>
      </c>
      <c r="I4112" s="4">
        <v>43542.443032407406</v>
      </c>
      <c r="J4112" s="2">
        <v>75</v>
      </c>
      <c r="K4112" s="2">
        <v>104</v>
      </c>
      <c r="L4112" s="2" t="str">
        <f t="shared" si="112"/>
        <v>Chennai</v>
      </c>
      <c r="M4112" s="2" t="str">
        <f t="shared" si="113"/>
        <v>Bangalore-Chennai</v>
      </c>
      <c r="N4112" s="2" t="str">
        <f t="shared" si="118"/>
        <v>Outstation</v>
      </c>
      <c r="O4112" s="2" t="str">
        <f t="shared" si="114"/>
        <v>FastWheels</v>
      </c>
      <c r="P4112" s="2">
        <f t="shared" si="115"/>
        <v>2</v>
      </c>
      <c r="Q4112" s="2">
        <f t="shared" si="116"/>
        <v>6</v>
      </c>
      <c r="R4112" s="2">
        <f t="shared" si="117"/>
        <v>179</v>
      </c>
    </row>
    <row r="4113" spans="1:18" ht="14.25" customHeight="1">
      <c r="A4113" s="2">
        <v>490207</v>
      </c>
      <c r="B4113" s="2" t="s">
        <v>30</v>
      </c>
      <c r="C4113" s="2" t="s">
        <v>40</v>
      </c>
      <c r="D4113" s="2" t="s">
        <v>41</v>
      </c>
      <c r="E4113" s="2" t="s">
        <v>33</v>
      </c>
      <c r="F4113" s="2" t="s">
        <v>34</v>
      </c>
      <c r="G4113" s="4">
        <v>43538.446284722224</v>
      </c>
      <c r="H4113" s="4">
        <v>43542.446284722224</v>
      </c>
      <c r="I4113" s="4">
        <v>43542.446284722224</v>
      </c>
      <c r="J4113" s="2">
        <v>44</v>
      </c>
      <c r="K4113" s="2">
        <v>113</v>
      </c>
      <c r="L4113" s="2" t="str">
        <f t="shared" si="112"/>
        <v>Kolkata</v>
      </c>
      <c r="M4113" s="2" t="str">
        <f t="shared" si="113"/>
        <v>Delhi-Kolkata</v>
      </c>
      <c r="N4113" s="2" t="str">
        <f t="shared" si="118"/>
        <v>Outstation</v>
      </c>
      <c r="O4113" s="2" t="str">
        <f t="shared" si="114"/>
        <v>Ship2Home</v>
      </c>
      <c r="P4113" s="2">
        <f t="shared" si="115"/>
        <v>0</v>
      </c>
      <c r="Q4113" s="2">
        <f t="shared" si="116"/>
        <v>4</v>
      </c>
      <c r="R4113" s="2">
        <f t="shared" si="117"/>
        <v>157</v>
      </c>
    </row>
    <row r="4114" spans="1:18" ht="14.25" customHeight="1">
      <c r="A4114" s="2">
        <v>608667</v>
      </c>
      <c r="B4114" s="2" t="s">
        <v>39</v>
      </c>
      <c r="C4114" s="2" t="s">
        <v>43</v>
      </c>
      <c r="D4114" s="2" t="s">
        <v>41</v>
      </c>
      <c r="E4114" s="2" t="s">
        <v>33</v>
      </c>
      <c r="F4114" s="2" t="s">
        <v>34</v>
      </c>
      <c r="G4114" s="4">
        <v>43538.446319444447</v>
      </c>
      <c r="H4114" s="4">
        <v>43546.446319444447</v>
      </c>
      <c r="I4114" s="4">
        <v>43541.446319444447</v>
      </c>
      <c r="J4114" s="2">
        <v>25</v>
      </c>
      <c r="K4114" s="2">
        <v>123</v>
      </c>
      <c r="L4114" s="2" t="str">
        <f t="shared" si="112"/>
        <v>Bangalore</v>
      </c>
      <c r="M4114" s="2" t="str">
        <f t="shared" si="113"/>
        <v>Delhi-Bangalore</v>
      </c>
      <c r="N4114" s="2" t="str">
        <f t="shared" si="118"/>
        <v>Outstation</v>
      </c>
      <c r="O4114" s="2" t="str">
        <f t="shared" si="114"/>
        <v>Ship2Home</v>
      </c>
      <c r="P4114" s="2">
        <f t="shared" si="115"/>
        <v>5</v>
      </c>
      <c r="Q4114" s="2">
        <f t="shared" si="116"/>
        <v>8</v>
      </c>
      <c r="R4114" s="2">
        <f t="shared" si="117"/>
        <v>148</v>
      </c>
    </row>
    <row r="4115" spans="1:18" ht="14.25" customHeight="1">
      <c r="A4115" s="2">
        <v>46130</v>
      </c>
      <c r="B4115" s="2" t="s">
        <v>39</v>
      </c>
      <c r="C4115" s="2" t="s">
        <v>40</v>
      </c>
      <c r="D4115" s="2" t="s">
        <v>32</v>
      </c>
      <c r="E4115" s="2" t="s">
        <v>38</v>
      </c>
      <c r="F4115" s="2" t="s">
        <v>34</v>
      </c>
      <c r="G4115" s="4">
        <v>43538.448437500003</v>
      </c>
      <c r="H4115" s="4">
        <v>43545.448437500003</v>
      </c>
      <c r="I4115" s="4">
        <v>43541.448437500003</v>
      </c>
      <c r="J4115" s="2">
        <v>25</v>
      </c>
      <c r="K4115" s="2">
        <v>115</v>
      </c>
      <c r="L4115" s="2" t="str">
        <f t="shared" si="112"/>
        <v>Kolkata</v>
      </c>
      <c r="M4115" s="2" t="str">
        <f t="shared" si="113"/>
        <v>Bangalore-Kolkata</v>
      </c>
      <c r="N4115" s="2" t="str">
        <f t="shared" si="118"/>
        <v>Outstation</v>
      </c>
      <c r="O4115" s="2" t="str">
        <f t="shared" si="114"/>
        <v>Ship2Home</v>
      </c>
      <c r="P4115" s="2">
        <f t="shared" si="115"/>
        <v>4</v>
      </c>
      <c r="Q4115" s="2">
        <f t="shared" si="116"/>
        <v>7</v>
      </c>
      <c r="R4115" s="2">
        <f t="shared" si="117"/>
        <v>140</v>
      </c>
    </row>
    <row r="4116" spans="1:18" ht="14.25" customHeight="1">
      <c r="A4116" s="2">
        <v>511468</v>
      </c>
      <c r="B4116" s="2" t="s">
        <v>48</v>
      </c>
      <c r="C4116" s="2" t="s">
        <v>37</v>
      </c>
      <c r="D4116" s="2" t="s">
        <v>41</v>
      </c>
      <c r="E4116" s="2" t="s">
        <v>44</v>
      </c>
      <c r="F4116" s="2" t="s">
        <v>34</v>
      </c>
      <c r="G4116" s="4">
        <v>43538.456041666665</v>
      </c>
      <c r="H4116" s="4">
        <v>43541.456041666665</v>
      </c>
      <c r="I4116" s="4">
        <v>43544.456041666665</v>
      </c>
      <c r="J4116" s="2">
        <v>40</v>
      </c>
      <c r="K4116" s="2">
        <v>107</v>
      </c>
      <c r="L4116" s="2" t="str">
        <f t="shared" si="112"/>
        <v>Mumbai</v>
      </c>
      <c r="M4116" s="2" t="str">
        <f t="shared" si="113"/>
        <v>Delhi-Mumbai</v>
      </c>
      <c r="N4116" s="2" t="str">
        <f t="shared" si="118"/>
        <v>Outstation</v>
      </c>
      <c r="O4116" s="2" t="str">
        <f t="shared" si="114"/>
        <v>FastWheels</v>
      </c>
      <c r="P4116" s="2">
        <f t="shared" si="115"/>
        <v>-3</v>
      </c>
      <c r="Q4116" s="2">
        <f t="shared" si="116"/>
        <v>3</v>
      </c>
      <c r="R4116" s="2">
        <f t="shared" si="117"/>
        <v>147</v>
      </c>
    </row>
    <row r="4117" spans="1:18" ht="14.25" customHeight="1">
      <c r="A4117" s="2">
        <v>558538</v>
      </c>
      <c r="B4117" s="2" t="s">
        <v>30</v>
      </c>
      <c r="C4117" s="2" t="s">
        <v>40</v>
      </c>
      <c r="D4117" s="2" t="s">
        <v>41</v>
      </c>
      <c r="E4117" s="2" t="s">
        <v>38</v>
      </c>
      <c r="F4117" s="2" t="s">
        <v>34</v>
      </c>
      <c r="G4117" s="4">
        <v>43538.457974537036</v>
      </c>
      <c r="H4117" s="4">
        <v>43542.457974537036</v>
      </c>
      <c r="I4117" s="4">
        <v>43541.457974537036</v>
      </c>
      <c r="J4117" s="2">
        <v>34</v>
      </c>
      <c r="K4117" s="2">
        <v>109</v>
      </c>
      <c r="L4117" s="2" t="str">
        <f t="shared" si="112"/>
        <v>Kolkata</v>
      </c>
      <c r="M4117" s="2" t="str">
        <f t="shared" si="113"/>
        <v>Delhi-Kolkata</v>
      </c>
      <c r="N4117" s="2" t="str">
        <f t="shared" si="118"/>
        <v>Outstation</v>
      </c>
      <c r="O4117" s="2" t="str">
        <f t="shared" si="114"/>
        <v>Ship2Home</v>
      </c>
      <c r="P4117" s="2">
        <f t="shared" si="115"/>
        <v>1</v>
      </c>
      <c r="Q4117" s="2">
        <f t="shared" si="116"/>
        <v>4</v>
      </c>
      <c r="R4117" s="2">
        <f t="shared" si="117"/>
        <v>143</v>
      </c>
    </row>
    <row r="4118" spans="1:18" ht="14.25" customHeight="1">
      <c r="A4118" s="2">
        <v>7475</v>
      </c>
      <c r="B4118" s="2" t="s">
        <v>47</v>
      </c>
      <c r="C4118" s="2" t="s">
        <v>43</v>
      </c>
      <c r="D4118" s="2" t="s">
        <v>41</v>
      </c>
      <c r="E4118" s="2" t="s">
        <v>33</v>
      </c>
      <c r="F4118" s="2" t="s">
        <v>34</v>
      </c>
      <c r="G4118" s="4">
        <v>43538.461423611108</v>
      </c>
      <c r="H4118" s="4">
        <v>43544.461423611108</v>
      </c>
      <c r="I4118" s="4">
        <v>43543.461423611108</v>
      </c>
      <c r="J4118" s="2">
        <v>33</v>
      </c>
      <c r="K4118" s="2">
        <v>122</v>
      </c>
      <c r="L4118" s="2" t="str">
        <f t="shared" si="112"/>
        <v>Bangalore</v>
      </c>
      <c r="M4118" s="2" t="str">
        <f t="shared" si="113"/>
        <v>Delhi-Bangalore</v>
      </c>
      <c r="N4118" s="2" t="str">
        <f t="shared" si="118"/>
        <v>Outstation</v>
      </c>
      <c r="O4118" s="2" t="str">
        <f t="shared" si="114"/>
        <v>Ship2Home</v>
      </c>
      <c r="P4118" s="2">
        <f t="shared" si="115"/>
        <v>1</v>
      </c>
      <c r="Q4118" s="2">
        <f t="shared" si="116"/>
        <v>6</v>
      </c>
      <c r="R4118" s="2">
        <f t="shared" si="117"/>
        <v>155</v>
      </c>
    </row>
    <row r="4119" spans="1:18" ht="14.25" customHeight="1">
      <c r="A4119" s="2">
        <v>812370</v>
      </c>
      <c r="B4119" s="2" t="s">
        <v>39</v>
      </c>
      <c r="C4119" s="2" t="s">
        <v>40</v>
      </c>
      <c r="D4119" s="2" t="s">
        <v>41</v>
      </c>
      <c r="E4119" s="2" t="s">
        <v>38</v>
      </c>
      <c r="F4119" s="2" t="s">
        <v>34</v>
      </c>
      <c r="G4119" s="4">
        <v>43538.468530092592</v>
      </c>
      <c r="H4119" s="4">
        <v>43545.468530092592</v>
      </c>
      <c r="I4119" s="4">
        <v>43545.468530092592</v>
      </c>
      <c r="J4119" s="2">
        <v>50</v>
      </c>
      <c r="K4119" s="2">
        <v>114</v>
      </c>
      <c r="L4119" s="2" t="str">
        <f t="shared" si="112"/>
        <v>Kolkata</v>
      </c>
      <c r="M4119" s="2" t="str">
        <f t="shared" si="113"/>
        <v>Delhi-Kolkata</v>
      </c>
      <c r="N4119" s="2" t="str">
        <f t="shared" si="118"/>
        <v>Outstation</v>
      </c>
      <c r="O4119" s="2" t="str">
        <f t="shared" si="114"/>
        <v>Ship2Home</v>
      </c>
      <c r="P4119" s="2">
        <f t="shared" si="115"/>
        <v>0</v>
      </c>
      <c r="Q4119" s="2">
        <f t="shared" si="116"/>
        <v>7</v>
      </c>
      <c r="R4119" s="2">
        <f t="shared" si="117"/>
        <v>164</v>
      </c>
    </row>
    <row r="4120" spans="1:18" ht="14.25" customHeight="1">
      <c r="A4120" s="2">
        <v>341082</v>
      </c>
      <c r="B4120" s="2" t="s">
        <v>36</v>
      </c>
      <c r="C4120" s="2" t="s">
        <v>43</v>
      </c>
      <c r="D4120" s="2" t="s">
        <v>32</v>
      </c>
      <c r="E4120" s="2" t="s">
        <v>44</v>
      </c>
      <c r="F4120" s="2" t="s">
        <v>34</v>
      </c>
      <c r="G4120" s="4">
        <v>43538.477037037039</v>
      </c>
      <c r="H4120" s="4">
        <v>43538.477037037039</v>
      </c>
      <c r="I4120" s="4">
        <v>43545.477037037039</v>
      </c>
      <c r="J4120" s="2">
        <v>0</v>
      </c>
      <c r="K4120" s="2">
        <v>110</v>
      </c>
      <c r="L4120" s="2" t="str">
        <f t="shared" si="112"/>
        <v>Bangalore</v>
      </c>
      <c r="M4120" s="2" t="str">
        <f t="shared" si="113"/>
        <v>Bangalore-Bangalore</v>
      </c>
      <c r="N4120" s="2" t="str">
        <f t="shared" si="118"/>
        <v>Local</v>
      </c>
      <c r="O4120" s="2" t="str">
        <f t="shared" si="114"/>
        <v>FastWheels</v>
      </c>
      <c r="P4120" s="2">
        <f t="shared" si="115"/>
        <v>-7</v>
      </c>
      <c r="Q4120" s="2">
        <f t="shared" si="116"/>
        <v>0</v>
      </c>
      <c r="R4120" s="2">
        <f t="shared" si="117"/>
        <v>110</v>
      </c>
    </row>
    <row r="4121" spans="1:18" ht="14.25" customHeight="1">
      <c r="A4121" s="2">
        <v>746254</v>
      </c>
      <c r="B4121" s="2" t="s">
        <v>42</v>
      </c>
      <c r="C4121" s="2" t="s">
        <v>43</v>
      </c>
      <c r="D4121" s="2" t="s">
        <v>41</v>
      </c>
      <c r="E4121" s="2" t="s">
        <v>44</v>
      </c>
      <c r="F4121" s="2" t="s">
        <v>34</v>
      </c>
      <c r="G4121" s="4">
        <v>43538.482499999998</v>
      </c>
      <c r="H4121" s="4">
        <v>43541.482499999998</v>
      </c>
      <c r="I4121" s="4">
        <v>43545.482499999998</v>
      </c>
      <c r="J4121" s="2">
        <v>66</v>
      </c>
      <c r="K4121" s="2">
        <v>107</v>
      </c>
      <c r="L4121" s="2" t="str">
        <f t="shared" si="112"/>
        <v>Bangalore</v>
      </c>
      <c r="M4121" s="2" t="str">
        <f t="shared" si="113"/>
        <v>Delhi-Bangalore</v>
      </c>
      <c r="N4121" s="2" t="str">
        <f t="shared" si="118"/>
        <v>Outstation</v>
      </c>
      <c r="O4121" s="2" t="str">
        <f t="shared" si="114"/>
        <v>FastWheels</v>
      </c>
      <c r="P4121" s="2">
        <f t="shared" si="115"/>
        <v>-4</v>
      </c>
      <c r="Q4121" s="2">
        <f t="shared" si="116"/>
        <v>3</v>
      </c>
      <c r="R4121" s="2">
        <f t="shared" si="117"/>
        <v>173</v>
      </c>
    </row>
    <row r="4122" spans="1:18" ht="14.25" customHeight="1">
      <c r="A4122" s="2">
        <v>963235</v>
      </c>
      <c r="B4122" s="2" t="s">
        <v>39</v>
      </c>
      <c r="C4122" s="2" t="s">
        <v>43</v>
      </c>
      <c r="D4122" s="2" t="s">
        <v>32</v>
      </c>
      <c r="E4122" s="2" t="s">
        <v>44</v>
      </c>
      <c r="F4122" s="2" t="s">
        <v>34</v>
      </c>
      <c r="G4122" s="4">
        <v>43538.487835648149</v>
      </c>
      <c r="H4122" s="4">
        <v>43540.487835648149</v>
      </c>
      <c r="I4122" s="4">
        <v>43541.487835648149</v>
      </c>
      <c r="J4122" s="2">
        <v>0</v>
      </c>
      <c r="K4122" s="2">
        <v>105</v>
      </c>
      <c r="L4122" s="2" t="str">
        <f t="shared" si="112"/>
        <v>Bangalore</v>
      </c>
      <c r="M4122" s="2" t="str">
        <f t="shared" si="113"/>
        <v>Bangalore-Bangalore</v>
      </c>
      <c r="N4122" s="2" t="str">
        <f t="shared" si="118"/>
        <v>Local</v>
      </c>
      <c r="O4122" s="2" t="str">
        <f t="shared" si="114"/>
        <v>FastWheels</v>
      </c>
      <c r="P4122" s="2">
        <f t="shared" si="115"/>
        <v>-1</v>
      </c>
      <c r="Q4122" s="2">
        <f t="shared" si="116"/>
        <v>2</v>
      </c>
      <c r="R4122" s="2">
        <f t="shared" si="117"/>
        <v>105</v>
      </c>
    </row>
    <row r="4123" spans="1:18" ht="14.25" customHeight="1">
      <c r="A4123" s="2">
        <v>572705</v>
      </c>
      <c r="B4123" s="2" t="s">
        <v>36</v>
      </c>
      <c r="C4123" s="2" t="s">
        <v>40</v>
      </c>
      <c r="D4123" s="2" t="s">
        <v>32</v>
      </c>
      <c r="E4123" s="2" t="s">
        <v>33</v>
      </c>
      <c r="F4123" s="2" t="s">
        <v>34</v>
      </c>
      <c r="G4123" s="4">
        <v>43538.493900462963</v>
      </c>
      <c r="H4123" s="4">
        <v>43540.493900462963</v>
      </c>
      <c r="I4123" s="4">
        <v>43544.493900462963</v>
      </c>
      <c r="J4123" s="2">
        <v>41</v>
      </c>
      <c r="K4123" s="2">
        <v>108</v>
      </c>
      <c r="L4123" s="2" t="str">
        <f t="shared" si="112"/>
        <v>Kolkata</v>
      </c>
      <c r="M4123" s="2" t="str">
        <f t="shared" si="113"/>
        <v>Bangalore-Kolkata</v>
      </c>
      <c r="N4123" s="2" t="str">
        <f t="shared" si="118"/>
        <v>Outstation</v>
      </c>
      <c r="O4123" s="2" t="str">
        <f t="shared" si="114"/>
        <v>Ship2Home</v>
      </c>
      <c r="P4123" s="2">
        <f t="shared" si="115"/>
        <v>-4</v>
      </c>
      <c r="Q4123" s="2">
        <f t="shared" si="116"/>
        <v>2</v>
      </c>
      <c r="R4123" s="2">
        <f t="shared" si="117"/>
        <v>149</v>
      </c>
    </row>
    <row r="4124" spans="1:18" ht="14.25" customHeight="1">
      <c r="A4124" s="2">
        <v>931633</v>
      </c>
      <c r="B4124" s="2" t="s">
        <v>39</v>
      </c>
      <c r="C4124" s="2" t="s">
        <v>43</v>
      </c>
      <c r="D4124" s="2" t="s">
        <v>32</v>
      </c>
      <c r="E4124" s="2" t="s">
        <v>44</v>
      </c>
      <c r="F4124" s="2" t="s">
        <v>34</v>
      </c>
      <c r="G4124" s="4">
        <v>43538.494085648148</v>
      </c>
      <c r="H4124" s="4">
        <v>43538.494085648148</v>
      </c>
      <c r="I4124" s="4">
        <v>43544.494085648148</v>
      </c>
      <c r="J4124" s="2">
        <v>0</v>
      </c>
      <c r="K4124" s="2">
        <v>107</v>
      </c>
      <c r="L4124" s="2" t="str">
        <f t="shared" si="112"/>
        <v>Bangalore</v>
      </c>
      <c r="M4124" s="2" t="str">
        <f t="shared" si="113"/>
        <v>Bangalore-Bangalore</v>
      </c>
      <c r="N4124" s="2" t="str">
        <f t="shared" si="118"/>
        <v>Local</v>
      </c>
      <c r="O4124" s="2" t="str">
        <f t="shared" si="114"/>
        <v>FastWheels</v>
      </c>
      <c r="P4124" s="2">
        <f t="shared" si="115"/>
        <v>-6</v>
      </c>
      <c r="Q4124" s="2">
        <f t="shared" si="116"/>
        <v>0</v>
      </c>
      <c r="R4124" s="2">
        <f t="shared" si="117"/>
        <v>107</v>
      </c>
    </row>
    <row r="4125" spans="1:18" ht="14.25" customHeight="1">
      <c r="A4125" s="2">
        <v>285284</v>
      </c>
      <c r="B4125" s="2" t="s">
        <v>36</v>
      </c>
      <c r="C4125" s="2" t="s">
        <v>37</v>
      </c>
      <c r="D4125" s="2" t="s">
        <v>32</v>
      </c>
      <c r="E4125" s="2" t="s">
        <v>44</v>
      </c>
      <c r="F4125" s="2" t="s">
        <v>34</v>
      </c>
      <c r="G4125" s="4">
        <v>43538.498391203706</v>
      </c>
      <c r="H4125" s="4">
        <v>43544.498391203706</v>
      </c>
      <c r="I4125" s="4">
        <v>43544.498391203706</v>
      </c>
      <c r="J4125" s="2">
        <v>27</v>
      </c>
      <c r="K4125" s="2">
        <v>110</v>
      </c>
      <c r="L4125" s="2" t="str">
        <f t="shared" si="112"/>
        <v>Mumbai</v>
      </c>
      <c r="M4125" s="2" t="str">
        <f t="shared" si="113"/>
        <v>Bangalore-Mumbai</v>
      </c>
      <c r="N4125" s="2" t="str">
        <f t="shared" si="118"/>
        <v>Outstation</v>
      </c>
      <c r="O4125" s="2" t="str">
        <f t="shared" si="114"/>
        <v>FastWheels</v>
      </c>
      <c r="P4125" s="2">
        <f t="shared" si="115"/>
        <v>0</v>
      </c>
      <c r="Q4125" s="2">
        <f t="shared" si="116"/>
        <v>6</v>
      </c>
      <c r="R4125" s="2">
        <f t="shared" si="117"/>
        <v>137</v>
      </c>
    </row>
    <row r="4126" spans="1:18" ht="14.25" customHeight="1">
      <c r="A4126" s="2">
        <v>651369</v>
      </c>
      <c r="B4126" s="2" t="s">
        <v>39</v>
      </c>
      <c r="C4126" s="2" t="s">
        <v>31</v>
      </c>
      <c r="D4126" s="2" t="s">
        <v>41</v>
      </c>
      <c r="E4126" s="2" t="s">
        <v>33</v>
      </c>
      <c r="F4126" s="2" t="s">
        <v>34</v>
      </c>
      <c r="G4126" s="4">
        <v>43538.502025462964</v>
      </c>
      <c r="H4126" s="4">
        <v>43540.502025462964</v>
      </c>
      <c r="I4126" s="4">
        <v>43543.502025462964</v>
      </c>
      <c r="J4126" s="2">
        <v>0</v>
      </c>
      <c r="K4126" s="2">
        <v>125</v>
      </c>
      <c r="L4126" s="2" t="str">
        <f t="shared" si="112"/>
        <v>Delhi</v>
      </c>
      <c r="M4126" s="2" t="str">
        <f t="shared" si="113"/>
        <v>Delhi-Delhi</v>
      </c>
      <c r="N4126" s="2" t="str">
        <f t="shared" si="118"/>
        <v>Local</v>
      </c>
      <c r="O4126" s="2" t="str">
        <f t="shared" si="114"/>
        <v>Ship2Home</v>
      </c>
      <c r="P4126" s="2">
        <f t="shared" si="115"/>
        <v>-3</v>
      </c>
      <c r="Q4126" s="2">
        <f t="shared" si="116"/>
        <v>2</v>
      </c>
      <c r="R4126" s="2">
        <f t="shared" si="117"/>
        <v>125</v>
      </c>
    </row>
    <row r="4127" spans="1:18" ht="14.25" customHeight="1">
      <c r="A4127" s="2">
        <v>304735</v>
      </c>
      <c r="B4127" s="2" t="s">
        <v>47</v>
      </c>
      <c r="C4127" s="2" t="s">
        <v>31</v>
      </c>
      <c r="D4127" s="2" t="s">
        <v>32</v>
      </c>
      <c r="E4127" s="2" t="s">
        <v>33</v>
      </c>
      <c r="F4127" s="2" t="s">
        <v>34</v>
      </c>
      <c r="G4127" s="4">
        <v>43538.503101851849</v>
      </c>
      <c r="H4127" s="4">
        <v>43547.503101851849</v>
      </c>
      <c r="I4127" s="4">
        <v>43544.503101851849</v>
      </c>
      <c r="J4127" s="2">
        <v>37</v>
      </c>
      <c r="K4127" s="2">
        <v>121</v>
      </c>
      <c r="L4127" s="2" t="str">
        <f t="shared" si="112"/>
        <v>Delhi</v>
      </c>
      <c r="M4127" s="2" t="str">
        <f t="shared" si="113"/>
        <v>Bangalore-Delhi</v>
      </c>
      <c r="N4127" s="2" t="str">
        <f t="shared" si="118"/>
        <v>Outstation</v>
      </c>
      <c r="O4127" s="2" t="str">
        <f t="shared" si="114"/>
        <v>Ship2Home</v>
      </c>
      <c r="P4127" s="2">
        <f t="shared" si="115"/>
        <v>3</v>
      </c>
      <c r="Q4127" s="2">
        <f t="shared" si="116"/>
        <v>9</v>
      </c>
      <c r="R4127" s="2">
        <f t="shared" si="117"/>
        <v>158</v>
      </c>
    </row>
    <row r="4128" spans="1:18" ht="14.25" customHeight="1">
      <c r="A4128" s="2">
        <v>386396</v>
      </c>
      <c r="B4128" s="2" t="s">
        <v>48</v>
      </c>
      <c r="C4128" s="2" t="s">
        <v>45</v>
      </c>
      <c r="D4128" s="2" t="s">
        <v>41</v>
      </c>
      <c r="E4128" s="2" t="s">
        <v>44</v>
      </c>
      <c r="F4128" s="2" t="s">
        <v>34</v>
      </c>
      <c r="G4128" s="4">
        <v>43538.512025462966</v>
      </c>
      <c r="H4128" s="4">
        <v>43546.512025462966</v>
      </c>
      <c r="I4128" s="4">
        <v>43541.512025462966</v>
      </c>
      <c r="J4128" s="2">
        <v>36</v>
      </c>
      <c r="K4128" s="2">
        <v>127</v>
      </c>
      <c r="L4128" s="2" t="str">
        <f t="shared" si="112"/>
        <v>Chennai</v>
      </c>
      <c r="M4128" s="2" t="str">
        <f t="shared" si="113"/>
        <v>Delhi-Chennai</v>
      </c>
      <c r="N4128" s="2" t="str">
        <f t="shared" si="118"/>
        <v>Outstation</v>
      </c>
      <c r="O4128" s="2" t="str">
        <f t="shared" si="114"/>
        <v>FastWheels</v>
      </c>
      <c r="P4128" s="2">
        <f t="shared" si="115"/>
        <v>5</v>
      </c>
      <c r="Q4128" s="2">
        <f t="shared" si="116"/>
        <v>8</v>
      </c>
      <c r="R4128" s="2">
        <f t="shared" si="117"/>
        <v>163</v>
      </c>
    </row>
    <row r="4129" spans="1:18" ht="14.25" customHeight="1">
      <c r="A4129" s="2">
        <v>846741</v>
      </c>
      <c r="B4129" s="2" t="s">
        <v>39</v>
      </c>
      <c r="C4129" s="2" t="s">
        <v>43</v>
      </c>
      <c r="D4129" s="2" t="s">
        <v>32</v>
      </c>
      <c r="E4129" s="2" t="s">
        <v>33</v>
      </c>
      <c r="F4129" s="2" t="s">
        <v>34</v>
      </c>
      <c r="G4129" s="4">
        <v>43538.514155092591</v>
      </c>
      <c r="H4129" s="4">
        <v>43542.514155092591</v>
      </c>
      <c r="I4129" s="4">
        <v>43543.514155092591</v>
      </c>
      <c r="J4129" s="2">
        <v>0</v>
      </c>
      <c r="K4129" s="2">
        <v>123</v>
      </c>
      <c r="L4129" s="2" t="str">
        <f t="shared" si="112"/>
        <v>Bangalore</v>
      </c>
      <c r="M4129" s="2" t="str">
        <f t="shared" si="113"/>
        <v>Bangalore-Bangalore</v>
      </c>
      <c r="N4129" s="2" t="str">
        <f t="shared" si="118"/>
        <v>Local</v>
      </c>
      <c r="O4129" s="2" t="str">
        <f t="shared" si="114"/>
        <v>Ship2Home</v>
      </c>
      <c r="P4129" s="2">
        <f t="shared" si="115"/>
        <v>-1</v>
      </c>
      <c r="Q4129" s="2">
        <f t="shared" si="116"/>
        <v>4</v>
      </c>
      <c r="R4129" s="2">
        <f t="shared" si="117"/>
        <v>123</v>
      </c>
    </row>
    <row r="4130" spans="1:18" ht="14.25" customHeight="1">
      <c r="A4130" s="2">
        <v>458600</v>
      </c>
      <c r="B4130" s="2" t="s">
        <v>36</v>
      </c>
      <c r="C4130" s="2" t="s">
        <v>31</v>
      </c>
      <c r="D4130" s="2" t="s">
        <v>41</v>
      </c>
      <c r="E4130" s="2" t="s">
        <v>44</v>
      </c>
      <c r="F4130" s="2" t="s">
        <v>34</v>
      </c>
      <c r="G4130" s="4">
        <v>43538.519016203703</v>
      </c>
      <c r="H4130" s="4">
        <v>43539.519016203703</v>
      </c>
      <c r="I4130" s="4">
        <v>43542.519016203703</v>
      </c>
      <c r="J4130" s="2">
        <v>0</v>
      </c>
      <c r="K4130" s="2">
        <v>121</v>
      </c>
      <c r="L4130" s="2" t="str">
        <f t="shared" si="112"/>
        <v>Delhi</v>
      </c>
      <c r="M4130" s="2" t="str">
        <f t="shared" si="113"/>
        <v>Delhi-Delhi</v>
      </c>
      <c r="N4130" s="2" t="str">
        <f t="shared" si="118"/>
        <v>Local</v>
      </c>
      <c r="O4130" s="2" t="str">
        <f t="shared" si="114"/>
        <v>FastWheels</v>
      </c>
      <c r="P4130" s="2">
        <f t="shared" si="115"/>
        <v>-3</v>
      </c>
      <c r="Q4130" s="2">
        <f t="shared" si="116"/>
        <v>1</v>
      </c>
      <c r="R4130" s="2">
        <f t="shared" si="117"/>
        <v>121</v>
      </c>
    </row>
    <row r="4131" spans="1:18" ht="14.25" customHeight="1">
      <c r="A4131" s="2">
        <v>917383</v>
      </c>
      <c r="B4131" s="2" t="s">
        <v>39</v>
      </c>
      <c r="C4131" s="2" t="s">
        <v>43</v>
      </c>
      <c r="D4131" s="2" t="s">
        <v>32</v>
      </c>
      <c r="E4131" s="2" t="s">
        <v>33</v>
      </c>
      <c r="F4131" s="2" t="s">
        <v>34</v>
      </c>
      <c r="G4131" s="4">
        <v>43538.522604166668</v>
      </c>
      <c r="H4131" s="4">
        <v>43542.522604166668</v>
      </c>
      <c r="I4131" s="4">
        <v>43544.522604166668</v>
      </c>
      <c r="J4131" s="2">
        <v>0</v>
      </c>
      <c r="K4131" s="2">
        <v>123</v>
      </c>
      <c r="L4131" s="2" t="str">
        <f t="shared" si="112"/>
        <v>Bangalore</v>
      </c>
      <c r="M4131" s="2" t="str">
        <f t="shared" si="113"/>
        <v>Bangalore-Bangalore</v>
      </c>
      <c r="N4131" s="2" t="str">
        <f t="shared" si="118"/>
        <v>Local</v>
      </c>
      <c r="O4131" s="2" t="str">
        <f t="shared" si="114"/>
        <v>Ship2Home</v>
      </c>
      <c r="P4131" s="2">
        <f t="shared" si="115"/>
        <v>-2</v>
      </c>
      <c r="Q4131" s="2">
        <f t="shared" si="116"/>
        <v>4</v>
      </c>
      <c r="R4131" s="2">
        <f t="shared" si="117"/>
        <v>123</v>
      </c>
    </row>
    <row r="4132" spans="1:18" ht="14.25" customHeight="1">
      <c r="A4132" s="2">
        <v>567766</v>
      </c>
      <c r="B4132" s="2" t="s">
        <v>36</v>
      </c>
      <c r="C4132" s="2" t="s">
        <v>40</v>
      </c>
      <c r="D4132" s="2" t="s">
        <v>32</v>
      </c>
      <c r="E4132" s="2" t="s">
        <v>38</v>
      </c>
      <c r="F4132" s="2" t="s">
        <v>34</v>
      </c>
      <c r="G4132" s="4">
        <v>43538.52548611111</v>
      </c>
      <c r="H4132" s="4">
        <v>43542.52548611111</v>
      </c>
      <c r="I4132" s="4">
        <v>43542.52548611111</v>
      </c>
      <c r="J4132" s="2">
        <v>28</v>
      </c>
      <c r="K4132" s="2">
        <v>106</v>
      </c>
      <c r="L4132" s="2" t="str">
        <f t="shared" si="112"/>
        <v>Kolkata</v>
      </c>
      <c r="M4132" s="2" t="str">
        <f t="shared" si="113"/>
        <v>Bangalore-Kolkata</v>
      </c>
      <c r="N4132" s="2" t="str">
        <f t="shared" si="118"/>
        <v>Outstation</v>
      </c>
      <c r="O4132" s="2" t="str">
        <f t="shared" si="114"/>
        <v>Ship2Home</v>
      </c>
      <c r="P4132" s="2">
        <f t="shared" si="115"/>
        <v>0</v>
      </c>
      <c r="Q4132" s="2">
        <f t="shared" si="116"/>
        <v>4</v>
      </c>
      <c r="R4132" s="2">
        <f t="shared" si="117"/>
        <v>134</v>
      </c>
    </row>
    <row r="4133" spans="1:18" ht="14.25" customHeight="1">
      <c r="A4133" s="2">
        <v>354666</v>
      </c>
      <c r="B4133" s="2" t="s">
        <v>39</v>
      </c>
      <c r="C4133" s="2" t="s">
        <v>31</v>
      </c>
      <c r="D4133" s="2" t="s">
        <v>32</v>
      </c>
      <c r="E4133" s="2" t="s">
        <v>44</v>
      </c>
      <c r="F4133" s="2" t="s">
        <v>34</v>
      </c>
      <c r="G4133" s="4">
        <v>43538.528078703705</v>
      </c>
      <c r="H4133" s="4">
        <v>43540.528078703705</v>
      </c>
      <c r="I4133" s="4">
        <v>43543.528078703705</v>
      </c>
      <c r="J4133" s="2">
        <v>77</v>
      </c>
      <c r="K4133" s="2">
        <v>100</v>
      </c>
      <c r="L4133" s="2" t="str">
        <f t="shared" si="112"/>
        <v>Delhi</v>
      </c>
      <c r="M4133" s="2" t="str">
        <f t="shared" si="113"/>
        <v>Bangalore-Delhi</v>
      </c>
      <c r="N4133" s="2" t="str">
        <f t="shared" si="118"/>
        <v>Outstation</v>
      </c>
      <c r="O4133" s="2" t="str">
        <f t="shared" si="114"/>
        <v>FastWheels</v>
      </c>
      <c r="P4133" s="2">
        <f t="shared" si="115"/>
        <v>-3</v>
      </c>
      <c r="Q4133" s="2">
        <f t="shared" si="116"/>
        <v>2</v>
      </c>
      <c r="R4133" s="2">
        <f t="shared" si="117"/>
        <v>177</v>
      </c>
    </row>
    <row r="4134" spans="1:18" ht="14.25" customHeight="1">
      <c r="A4134" s="2">
        <v>111356</v>
      </c>
      <c r="B4134" s="2" t="s">
        <v>47</v>
      </c>
      <c r="C4134" s="2" t="s">
        <v>31</v>
      </c>
      <c r="D4134" s="2" t="s">
        <v>32</v>
      </c>
      <c r="E4134" s="2" t="s">
        <v>44</v>
      </c>
      <c r="F4134" s="2" t="s">
        <v>34</v>
      </c>
      <c r="G4134" s="4">
        <v>43538.545752314814</v>
      </c>
      <c r="H4134" s="4">
        <v>43541.545752314814</v>
      </c>
      <c r="I4134" s="4">
        <v>43545.545752314814</v>
      </c>
      <c r="J4134" s="2">
        <v>25</v>
      </c>
      <c r="K4134" s="2">
        <v>121</v>
      </c>
      <c r="L4134" s="2" t="str">
        <f t="shared" si="112"/>
        <v>Delhi</v>
      </c>
      <c r="M4134" s="2" t="str">
        <f t="shared" si="113"/>
        <v>Bangalore-Delhi</v>
      </c>
      <c r="N4134" s="2" t="str">
        <f t="shared" si="118"/>
        <v>Outstation</v>
      </c>
      <c r="O4134" s="2" t="str">
        <f t="shared" si="114"/>
        <v>FastWheels</v>
      </c>
      <c r="P4134" s="2">
        <f t="shared" si="115"/>
        <v>-4</v>
      </c>
      <c r="Q4134" s="2">
        <f t="shared" si="116"/>
        <v>3</v>
      </c>
      <c r="R4134" s="2">
        <f t="shared" si="117"/>
        <v>146</v>
      </c>
    </row>
    <row r="4135" spans="1:18" ht="14.25" customHeight="1">
      <c r="A4135" s="2">
        <v>872028</v>
      </c>
      <c r="B4135" s="2" t="s">
        <v>36</v>
      </c>
      <c r="C4135" s="2" t="s">
        <v>37</v>
      </c>
      <c r="D4135" s="2" t="s">
        <v>41</v>
      </c>
      <c r="E4135" s="2" t="s">
        <v>44</v>
      </c>
      <c r="F4135" s="2" t="s">
        <v>34</v>
      </c>
      <c r="G4135" s="4">
        <v>43538.548252314817</v>
      </c>
      <c r="H4135" s="4">
        <v>43542.548252314817</v>
      </c>
      <c r="I4135" s="4">
        <v>43543.548252314817</v>
      </c>
      <c r="J4135" s="2">
        <v>77</v>
      </c>
      <c r="K4135" s="2">
        <v>86</v>
      </c>
      <c r="L4135" s="2" t="str">
        <f t="shared" si="112"/>
        <v>Mumbai</v>
      </c>
      <c r="M4135" s="2" t="str">
        <f t="shared" si="113"/>
        <v>Delhi-Mumbai</v>
      </c>
      <c r="N4135" s="2" t="str">
        <f t="shared" si="118"/>
        <v>Outstation</v>
      </c>
      <c r="O4135" s="2" t="str">
        <f t="shared" si="114"/>
        <v>FastWheels</v>
      </c>
      <c r="P4135" s="2">
        <f t="shared" si="115"/>
        <v>-1</v>
      </c>
      <c r="Q4135" s="2">
        <f t="shared" si="116"/>
        <v>4</v>
      </c>
      <c r="R4135" s="2">
        <f t="shared" si="117"/>
        <v>163</v>
      </c>
    </row>
    <row r="4136" spans="1:18" ht="14.25" customHeight="1">
      <c r="A4136" s="2">
        <v>428508</v>
      </c>
      <c r="B4136" s="2" t="s">
        <v>39</v>
      </c>
      <c r="C4136" s="2" t="s">
        <v>40</v>
      </c>
      <c r="D4136" s="2" t="s">
        <v>41</v>
      </c>
      <c r="E4136" s="2" t="s">
        <v>44</v>
      </c>
      <c r="F4136" s="2" t="s">
        <v>34</v>
      </c>
      <c r="G4136" s="4">
        <v>43538.548738425925</v>
      </c>
      <c r="H4136" s="4">
        <v>43543.548738425925</v>
      </c>
      <c r="I4136" s="4">
        <v>43544.548738425925</v>
      </c>
      <c r="J4136" s="2">
        <v>48</v>
      </c>
      <c r="K4136" s="2">
        <v>108</v>
      </c>
      <c r="L4136" s="2" t="str">
        <f t="shared" si="112"/>
        <v>Kolkata</v>
      </c>
      <c r="M4136" s="2" t="str">
        <f t="shared" si="113"/>
        <v>Delhi-Kolkata</v>
      </c>
      <c r="N4136" s="2" t="str">
        <f t="shared" si="118"/>
        <v>Outstation</v>
      </c>
      <c r="O4136" s="2" t="str">
        <f t="shared" si="114"/>
        <v>FastWheels</v>
      </c>
      <c r="P4136" s="2">
        <f t="shared" si="115"/>
        <v>-1</v>
      </c>
      <c r="Q4136" s="2">
        <f t="shared" si="116"/>
        <v>5</v>
      </c>
      <c r="R4136" s="2">
        <f t="shared" si="117"/>
        <v>156</v>
      </c>
    </row>
    <row r="4137" spans="1:18" ht="14.25" customHeight="1">
      <c r="A4137" s="2">
        <v>986103</v>
      </c>
      <c r="B4137" s="2" t="s">
        <v>30</v>
      </c>
      <c r="C4137" s="2" t="s">
        <v>37</v>
      </c>
      <c r="D4137" s="2" t="s">
        <v>41</v>
      </c>
      <c r="E4137" s="2" t="s">
        <v>44</v>
      </c>
      <c r="F4137" s="2" t="s">
        <v>34</v>
      </c>
      <c r="G4137" s="4">
        <v>43538.55195601852</v>
      </c>
      <c r="H4137" s="4">
        <v>43540.55195601852</v>
      </c>
      <c r="I4137" s="4">
        <v>43544.55195601852</v>
      </c>
      <c r="J4137" s="2">
        <v>80</v>
      </c>
      <c r="K4137" s="2">
        <v>86</v>
      </c>
      <c r="L4137" s="2" t="str">
        <f t="shared" si="112"/>
        <v>Mumbai</v>
      </c>
      <c r="M4137" s="2" t="str">
        <f t="shared" si="113"/>
        <v>Delhi-Mumbai</v>
      </c>
      <c r="N4137" s="2" t="str">
        <f t="shared" si="118"/>
        <v>Outstation</v>
      </c>
      <c r="O4137" s="2" t="str">
        <f t="shared" si="114"/>
        <v>FastWheels</v>
      </c>
      <c r="P4137" s="2">
        <f t="shared" si="115"/>
        <v>-4</v>
      </c>
      <c r="Q4137" s="2">
        <f t="shared" si="116"/>
        <v>2</v>
      </c>
      <c r="R4137" s="2">
        <f t="shared" si="117"/>
        <v>166</v>
      </c>
    </row>
    <row r="4138" spans="1:18" ht="14.25" customHeight="1">
      <c r="A4138" s="2">
        <v>380560</v>
      </c>
      <c r="B4138" s="2" t="s">
        <v>36</v>
      </c>
      <c r="C4138" s="2" t="s">
        <v>40</v>
      </c>
      <c r="D4138" s="2" t="s">
        <v>41</v>
      </c>
      <c r="E4138" s="2" t="s">
        <v>44</v>
      </c>
      <c r="F4138" s="2" t="s">
        <v>34</v>
      </c>
      <c r="G4138" s="4">
        <v>43538.553171296298</v>
      </c>
      <c r="H4138" s="4">
        <v>43542.553171296298</v>
      </c>
      <c r="I4138" s="4">
        <v>43541.553171296298</v>
      </c>
      <c r="J4138" s="2">
        <v>38</v>
      </c>
      <c r="K4138" s="2">
        <v>114</v>
      </c>
      <c r="L4138" s="2" t="str">
        <f t="shared" si="112"/>
        <v>Kolkata</v>
      </c>
      <c r="M4138" s="2" t="str">
        <f t="shared" si="113"/>
        <v>Delhi-Kolkata</v>
      </c>
      <c r="N4138" s="2" t="str">
        <f t="shared" si="118"/>
        <v>Outstation</v>
      </c>
      <c r="O4138" s="2" t="str">
        <f t="shared" si="114"/>
        <v>FastWheels</v>
      </c>
      <c r="P4138" s="2">
        <f t="shared" si="115"/>
        <v>1</v>
      </c>
      <c r="Q4138" s="2">
        <f t="shared" si="116"/>
        <v>4</v>
      </c>
      <c r="R4138" s="2">
        <f t="shared" si="117"/>
        <v>152</v>
      </c>
    </row>
    <row r="4139" spans="1:18" ht="14.25" customHeight="1">
      <c r="A4139" s="2">
        <v>423046</v>
      </c>
      <c r="B4139" s="2" t="s">
        <v>30</v>
      </c>
      <c r="C4139" s="2" t="s">
        <v>40</v>
      </c>
      <c r="D4139" s="2" t="s">
        <v>41</v>
      </c>
      <c r="E4139" s="2" t="s">
        <v>38</v>
      </c>
      <c r="F4139" s="2" t="s">
        <v>34</v>
      </c>
      <c r="G4139" s="4">
        <v>43538.563206018516</v>
      </c>
      <c r="H4139" s="4">
        <v>43545.563206018516</v>
      </c>
      <c r="I4139" s="4">
        <v>43543.563206018516</v>
      </c>
      <c r="J4139" s="2">
        <v>50</v>
      </c>
      <c r="K4139" s="2">
        <v>114</v>
      </c>
      <c r="L4139" s="2" t="str">
        <f t="shared" si="112"/>
        <v>Kolkata</v>
      </c>
      <c r="M4139" s="2" t="str">
        <f t="shared" si="113"/>
        <v>Delhi-Kolkata</v>
      </c>
      <c r="N4139" s="2" t="str">
        <f t="shared" si="118"/>
        <v>Outstation</v>
      </c>
      <c r="O4139" s="2" t="str">
        <f t="shared" si="114"/>
        <v>Ship2Home</v>
      </c>
      <c r="P4139" s="2">
        <f t="shared" si="115"/>
        <v>2</v>
      </c>
      <c r="Q4139" s="2">
        <f t="shared" si="116"/>
        <v>7</v>
      </c>
      <c r="R4139" s="2">
        <f t="shared" si="117"/>
        <v>164</v>
      </c>
    </row>
    <row r="4140" spans="1:18" ht="14.25" customHeight="1">
      <c r="A4140" s="2">
        <v>734525</v>
      </c>
      <c r="B4140" s="2" t="s">
        <v>46</v>
      </c>
      <c r="C4140" s="2" t="s">
        <v>43</v>
      </c>
      <c r="D4140" s="2" t="s">
        <v>32</v>
      </c>
      <c r="E4140" s="2" t="s">
        <v>33</v>
      </c>
      <c r="F4140" s="2" t="s">
        <v>34</v>
      </c>
      <c r="G4140" s="4">
        <v>43538.563842592594</v>
      </c>
      <c r="H4140" s="4">
        <v>43539.563842592594</v>
      </c>
      <c r="I4140" s="4">
        <v>43543.563842592594</v>
      </c>
      <c r="J4140" s="2">
        <v>0</v>
      </c>
      <c r="K4140" s="2">
        <v>125</v>
      </c>
      <c r="L4140" s="2" t="str">
        <f t="shared" si="112"/>
        <v>Bangalore</v>
      </c>
      <c r="M4140" s="2" t="str">
        <f t="shared" si="113"/>
        <v>Bangalore-Bangalore</v>
      </c>
      <c r="N4140" s="2" t="str">
        <f t="shared" si="118"/>
        <v>Local</v>
      </c>
      <c r="O4140" s="2" t="str">
        <f t="shared" si="114"/>
        <v>Ship2Home</v>
      </c>
      <c r="P4140" s="2">
        <f t="shared" si="115"/>
        <v>-4</v>
      </c>
      <c r="Q4140" s="2">
        <f t="shared" si="116"/>
        <v>1</v>
      </c>
      <c r="R4140" s="2">
        <f t="shared" si="117"/>
        <v>125</v>
      </c>
    </row>
    <row r="4141" spans="1:18" ht="14.25" customHeight="1">
      <c r="A4141" s="2">
        <v>393898</v>
      </c>
      <c r="B4141" s="2" t="s">
        <v>39</v>
      </c>
      <c r="C4141" s="2" t="s">
        <v>43</v>
      </c>
      <c r="D4141" s="2" t="s">
        <v>32</v>
      </c>
      <c r="E4141" s="2" t="s">
        <v>38</v>
      </c>
      <c r="F4141" s="2" t="s">
        <v>34</v>
      </c>
      <c r="G4141" s="4">
        <v>43538.56826388889</v>
      </c>
      <c r="H4141" s="4">
        <v>43543.56826388889</v>
      </c>
      <c r="I4141" s="4">
        <v>43543.56826388889</v>
      </c>
      <c r="J4141" s="2">
        <v>0</v>
      </c>
      <c r="K4141" s="2">
        <v>121</v>
      </c>
      <c r="L4141" s="2" t="str">
        <f t="shared" si="112"/>
        <v>Bangalore</v>
      </c>
      <c r="M4141" s="2" t="str">
        <f t="shared" si="113"/>
        <v>Bangalore-Bangalore</v>
      </c>
      <c r="N4141" s="2" t="str">
        <f t="shared" si="118"/>
        <v>Local</v>
      </c>
      <c r="O4141" s="2" t="str">
        <f t="shared" si="114"/>
        <v>Ship2Home</v>
      </c>
      <c r="P4141" s="2">
        <f t="shared" si="115"/>
        <v>0</v>
      </c>
      <c r="Q4141" s="2">
        <f t="shared" si="116"/>
        <v>5</v>
      </c>
      <c r="R4141" s="2">
        <f t="shared" si="117"/>
        <v>121</v>
      </c>
    </row>
    <row r="4142" spans="1:18" ht="14.25" customHeight="1">
      <c r="A4142" s="2">
        <v>963652</v>
      </c>
      <c r="B4142" s="2" t="s">
        <v>30</v>
      </c>
      <c r="C4142" s="2" t="s">
        <v>43</v>
      </c>
      <c r="D4142" s="2" t="s">
        <v>41</v>
      </c>
      <c r="E4142" s="2" t="s">
        <v>44</v>
      </c>
      <c r="F4142" s="2" t="s">
        <v>34</v>
      </c>
      <c r="G4142" s="4">
        <v>43538.57130787037</v>
      </c>
      <c r="H4142" s="4">
        <v>43540.57130787037</v>
      </c>
      <c r="I4142" s="4">
        <v>43545.57130787037</v>
      </c>
      <c r="J4142" s="2">
        <v>63</v>
      </c>
      <c r="K4142" s="2">
        <v>106</v>
      </c>
      <c r="L4142" s="2" t="str">
        <f t="shared" si="112"/>
        <v>Bangalore</v>
      </c>
      <c r="M4142" s="2" t="str">
        <f t="shared" si="113"/>
        <v>Delhi-Bangalore</v>
      </c>
      <c r="N4142" s="2" t="str">
        <f t="shared" si="118"/>
        <v>Outstation</v>
      </c>
      <c r="O4142" s="2" t="str">
        <f t="shared" si="114"/>
        <v>FastWheels</v>
      </c>
      <c r="P4142" s="2">
        <f t="shared" si="115"/>
        <v>-5</v>
      </c>
      <c r="Q4142" s="2">
        <f t="shared" si="116"/>
        <v>2</v>
      </c>
      <c r="R4142" s="2">
        <f t="shared" si="117"/>
        <v>169</v>
      </c>
    </row>
    <row r="4143" spans="1:18" ht="14.25" customHeight="1">
      <c r="A4143" s="2">
        <v>968320</v>
      </c>
      <c r="B4143" s="2" t="s">
        <v>36</v>
      </c>
      <c r="C4143" s="2" t="s">
        <v>40</v>
      </c>
      <c r="D4143" s="2" t="s">
        <v>41</v>
      </c>
      <c r="E4143" s="2" t="s">
        <v>44</v>
      </c>
      <c r="F4143" s="2" t="s">
        <v>34</v>
      </c>
      <c r="G4143" s="4">
        <v>43538.577615740738</v>
      </c>
      <c r="H4143" s="4">
        <v>43546.577615740738</v>
      </c>
      <c r="I4143" s="4">
        <v>43542.577615740738</v>
      </c>
      <c r="J4143" s="2">
        <v>45</v>
      </c>
      <c r="K4143" s="2">
        <v>110</v>
      </c>
      <c r="L4143" s="2" t="str">
        <f t="shared" si="112"/>
        <v>Kolkata</v>
      </c>
      <c r="M4143" s="2" t="str">
        <f t="shared" si="113"/>
        <v>Delhi-Kolkata</v>
      </c>
      <c r="N4143" s="2" t="str">
        <f t="shared" si="118"/>
        <v>Outstation</v>
      </c>
      <c r="O4143" s="2" t="str">
        <f t="shared" si="114"/>
        <v>FastWheels</v>
      </c>
      <c r="P4143" s="2">
        <f t="shared" si="115"/>
        <v>4</v>
      </c>
      <c r="Q4143" s="2">
        <f t="shared" si="116"/>
        <v>8</v>
      </c>
      <c r="R4143" s="2">
        <f t="shared" si="117"/>
        <v>155</v>
      </c>
    </row>
    <row r="4144" spans="1:18" ht="14.25" customHeight="1">
      <c r="A4144" s="2">
        <v>90979</v>
      </c>
      <c r="B4144" s="2" t="s">
        <v>39</v>
      </c>
      <c r="C4144" s="2" t="s">
        <v>43</v>
      </c>
      <c r="D4144" s="2" t="s">
        <v>32</v>
      </c>
      <c r="E4144" s="2" t="s">
        <v>33</v>
      </c>
      <c r="F4144" s="2" t="s">
        <v>34</v>
      </c>
      <c r="G4144" s="4">
        <v>43538.585555555554</v>
      </c>
      <c r="H4144" s="4">
        <v>43544.585555555554</v>
      </c>
      <c r="I4144" s="4">
        <v>43541.585555555554</v>
      </c>
      <c r="J4144" s="2">
        <v>0</v>
      </c>
      <c r="K4144" s="2">
        <v>122</v>
      </c>
      <c r="L4144" s="2" t="str">
        <f t="shared" si="112"/>
        <v>Bangalore</v>
      </c>
      <c r="M4144" s="2" t="str">
        <f t="shared" si="113"/>
        <v>Bangalore-Bangalore</v>
      </c>
      <c r="N4144" s="2" t="str">
        <f t="shared" si="118"/>
        <v>Local</v>
      </c>
      <c r="O4144" s="2" t="str">
        <f t="shared" si="114"/>
        <v>Ship2Home</v>
      </c>
      <c r="P4144" s="2">
        <f t="shared" si="115"/>
        <v>3</v>
      </c>
      <c r="Q4144" s="2">
        <f t="shared" si="116"/>
        <v>6</v>
      </c>
      <c r="R4144" s="2">
        <f t="shared" si="117"/>
        <v>122</v>
      </c>
    </row>
    <row r="4145" spans="1:18" ht="14.25" customHeight="1">
      <c r="A4145" s="2">
        <v>58868</v>
      </c>
      <c r="B4145" s="2" t="s">
        <v>30</v>
      </c>
      <c r="C4145" s="2" t="s">
        <v>43</v>
      </c>
      <c r="D4145" s="2" t="s">
        <v>41</v>
      </c>
      <c r="E4145" s="2" t="s">
        <v>44</v>
      </c>
      <c r="F4145" s="2" t="s">
        <v>34</v>
      </c>
      <c r="G4145" s="4">
        <v>43538.585960648146</v>
      </c>
      <c r="H4145" s="4">
        <v>43540.585960648146</v>
      </c>
      <c r="I4145" s="4">
        <v>43543.585960648146</v>
      </c>
      <c r="J4145" s="2">
        <v>25</v>
      </c>
      <c r="K4145" s="2">
        <v>125</v>
      </c>
      <c r="L4145" s="2" t="str">
        <f t="shared" si="112"/>
        <v>Bangalore</v>
      </c>
      <c r="M4145" s="2" t="str">
        <f t="shared" si="113"/>
        <v>Delhi-Bangalore</v>
      </c>
      <c r="N4145" s="2" t="str">
        <f t="shared" si="118"/>
        <v>Outstation</v>
      </c>
      <c r="O4145" s="2" t="str">
        <f t="shared" si="114"/>
        <v>FastWheels</v>
      </c>
      <c r="P4145" s="2">
        <f t="shared" si="115"/>
        <v>-3</v>
      </c>
      <c r="Q4145" s="2">
        <f t="shared" si="116"/>
        <v>2</v>
      </c>
      <c r="R4145" s="2">
        <f t="shared" si="117"/>
        <v>150</v>
      </c>
    </row>
    <row r="4146" spans="1:18" ht="14.25" customHeight="1">
      <c r="A4146" s="2">
        <v>676818</v>
      </c>
      <c r="B4146" s="2" t="s">
        <v>39</v>
      </c>
      <c r="C4146" s="2" t="s">
        <v>45</v>
      </c>
      <c r="D4146" s="2" t="s">
        <v>41</v>
      </c>
      <c r="E4146" s="2" t="s">
        <v>38</v>
      </c>
      <c r="F4146" s="2" t="s">
        <v>34</v>
      </c>
      <c r="G4146" s="4">
        <v>43538.588310185187</v>
      </c>
      <c r="H4146" s="4">
        <v>43543.588310185187</v>
      </c>
      <c r="I4146" s="4">
        <v>43544.588310185187</v>
      </c>
      <c r="J4146" s="2">
        <v>38</v>
      </c>
      <c r="K4146" s="2">
        <v>123</v>
      </c>
      <c r="L4146" s="2" t="str">
        <f t="shared" si="112"/>
        <v>Chennai</v>
      </c>
      <c r="M4146" s="2" t="str">
        <f t="shared" si="113"/>
        <v>Delhi-Chennai</v>
      </c>
      <c r="N4146" s="2" t="str">
        <f t="shared" si="118"/>
        <v>Outstation</v>
      </c>
      <c r="O4146" s="2" t="str">
        <f t="shared" si="114"/>
        <v>Ship2Home</v>
      </c>
      <c r="P4146" s="2">
        <f t="shared" si="115"/>
        <v>-1</v>
      </c>
      <c r="Q4146" s="2">
        <f t="shared" si="116"/>
        <v>5</v>
      </c>
      <c r="R4146" s="2">
        <f t="shared" si="117"/>
        <v>161</v>
      </c>
    </row>
    <row r="4147" spans="1:18" ht="14.25" customHeight="1">
      <c r="A4147" s="2">
        <v>753810</v>
      </c>
      <c r="B4147" s="2" t="s">
        <v>47</v>
      </c>
      <c r="C4147" s="2" t="s">
        <v>37</v>
      </c>
      <c r="D4147" s="2" t="s">
        <v>32</v>
      </c>
      <c r="E4147" s="2" t="s">
        <v>38</v>
      </c>
      <c r="F4147" s="2" t="s">
        <v>34</v>
      </c>
      <c r="G4147" s="4">
        <v>43538.592268518521</v>
      </c>
      <c r="H4147" s="4">
        <v>43543.592268518521</v>
      </c>
      <c r="I4147" s="4">
        <v>43544.592268518521</v>
      </c>
      <c r="J4147" s="2">
        <v>28</v>
      </c>
      <c r="K4147" s="2">
        <v>114</v>
      </c>
      <c r="L4147" s="2" t="str">
        <f t="shared" si="112"/>
        <v>Mumbai</v>
      </c>
      <c r="M4147" s="2" t="str">
        <f t="shared" si="113"/>
        <v>Bangalore-Mumbai</v>
      </c>
      <c r="N4147" s="2" t="str">
        <f t="shared" si="118"/>
        <v>Outstation</v>
      </c>
      <c r="O4147" s="2" t="str">
        <f t="shared" si="114"/>
        <v>Ship2Home</v>
      </c>
      <c r="P4147" s="2">
        <f t="shared" si="115"/>
        <v>-1</v>
      </c>
      <c r="Q4147" s="2">
        <f t="shared" si="116"/>
        <v>5</v>
      </c>
      <c r="R4147" s="2">
        <f t="shared" si="117"/>
        <v>142</v>
      </c>
    </row>
    <row r="4148" spans="1:18" ht="14.25" customHeight="1">
      <c r="A4148" s="2">
        <v>739226</v>
      </c>
      <c r="B4148" s="2" t="s">
        <v>47</v>
      </c>
      <c r="C4148" s="2" t="s">
        <v>45</v>
      </c>
      <c r="D4148" s="2" t="s">
        <v>32</v>
      </c>
      <c r="E4148" s="2" t="s">
        <v>38</v>
      </c>
      <c r="F4148" s="2" t="s">
        <v>34</v>
      </c>
      <c r="G4148" s="4">
        <v>43538.593946759262</v>
      </c>
      <c r="H4148" s="4">
        <v>43541.593946759262</v>
      </c>
      <c r="I4148" s="4">
        <v>43545.593946759262</v>
      </c>
      <c r="J4148" s="2">
        <v>26</v>
      </c>
      <c r="K4148" s="2">
        <v>125</v>
      </c>
      <c r="L4148" s="2" t="str">
        <f t="shared" si="112"/>
        <v>Chennai</v>
      </c>
      <c r="M4148" s="2" t="str">
        <f t="shared" si="113"/>
        <v>Bangalore-Chennai</v>
      </c>
      <c r="N4148" s="2" t="str">
        <f t="shared" si="118"/>
        <v>Outstation</v>
      </c>
      <c r="O4148" s="2" t="str">
        <f t="shared" si="114"/>
        <v>Ship2Home</v>
      </c>
      <c r="P4148" s="2">
        <f t="shared" si="115"/>
        <v>-4</v>
      </c>
      <c r="Q4148" s="2">
        <f t="shared" si="116"/>
        <v>3</v>
      </c>
      <c r="R4148" s="2">
        <f t="shared" si="117"/>
        <v>151</v>
      </c>
    </row>
    <row r="4149" spans="1:18" ht="14.25" customHeight="1">
      <c r="A4149" s="2">
        <v>391384</v>
      </c>
      <c r="B4149" s="2" t="s">
        <v>30</v>
      </c>
      <c r="C4149" s="2" t="s">
        <v>37</v>
      </c>
      <c r="D4149" s="2" t="s">
        <v>32</v>
      </c>
      <c r="E4149" s="2" t="s">
        <v>44</v>
      </c>
      <c r="F4149" s="2" t="s">
        <v>34</v>
      </c>
      <c r="G4149" s="4">
        <v>43538.598449074074</v>
      </c>
      <c r="H4149" s="4">
        <v>43540.598449074074</v>
      </c>
      <c r="I4149" s="4">
        <v>43541.598449074074</v>
      </c>
      <c r="J4149" s="2">
        <v>32</v>
      </c>
      <c r="K4149" s="2">
        <v>110</v>
      </c>
      <c r="L4149" s="2" t="str">
        <f t="shared" si="112"/>
        <v>Mumbai</v>
      </c>
      <c r="M4149" s="2" t="str">
        <f t="shared" si="113"/>
        <v>Bangalore-Mumbai</v>
      </c>
      <c r="N4149" s="2" t="str">
        <f t="shared" si="118"/>
        <v>Outstation</v>
      </c>
      <c r="O4149" s="2" t="str">
        <f t="shared" si="114"/>
        <v>FastWheels</v>
      </c>
      <c r="P4149" s="2">
        <f t="shared" si="115"/>
        <v>-1</v>
      </c>
      <c r="Q4149" s="2">
        <f t="shared" si="116"/>
        <v>2</v>
      </c>
      <c r="R4149" s="2">
        <f t="shared" si="117"/>
        <v>142</v>
      </c>
    </row>
    <row r="4150" spans="1:18" ht="14.25" customHeight="1">
      <c r="A4150" s="2">
        <v>779664</v>
      </c>
      <c r="B4150" s="2" t="s">
        <v>39</v>
      </c>
      <c r="C4150" s="2" t="s">
        <v>45</v>
      </c>
      <c r="D4150" s="2" t="s">
        <v>32</v>
      </c>
      <c r="E4150" s="2" t="s">
        <v>44</v>
      </c>
      <c r="F4150" s="2" t="s">
        <v>34</v>
      </c>
      <c r="G4150" s="4">
        <v>43538.599583333336</v>
      </c>
      <c r="H4150" s="4">
        <v>43544.599583333336</v>
      </c>
      <c r="I4150" s="4">
        <v>43542.599583333336</v>
      </c>
      <c r="J4150" s="2">
        <v>27</v>
      </c>
      <c r="K4150" s="2">
        <v>128</v>
      </c>
      <c r="L4150" s="2" t="str">
        <f t="shared" si="112"/>
        <v>Chennai</v>
      </c>
      <c r="M4150" s="2" t="str">
        <f t="shared" si="113"/>
        <v>Bangalore-Chennai</v>
      </c>
      <c r="N4150" s="2" t="str">
        <f t="shared" si="118"/>
        <v>Outstation</v>
      </c>
      <c r="O4150" s="2" t="str">
        <f t="shared" si="114"/>
        <v>FastWheels</v>
      </c>
      <c r="P4150" s="2">
        <f t="shared" si="115"/>
        <v>2</v>
      </c>
      <c r="Q4150" s="2">
        <f t="shared" si="116"/>
        <v>6</v>
      </c>
      <c r="R4150" s="2">
        <f t="shared" si="117"/>
        <v>155</v>
      </c>
    </row>
    <row r="4151" spans="1:18" ht="14.25" customHeight="1">
      <c r="A4151" s="2">
        <v>692686</v>
      </c>
      <c r="B4151" s="2" t="s">
        <v>39</v>
      </c>
      <c r="C4151" s="2" t="s">
        <v>45</v>
      </c>
      <c r="D4151" s="2" t="s">
        <v>32</v>
      </c>
      <c r="E4151" s="2" t="s">
        <v>38</v>
      </c>
      <c r="F4151" s="2" t="s">
        <v>34</v>
      </c>
      <c r="G4151" s="4">
        <v>43538.604108796295</v>
      </c>
      <c r="H4151" s="4">
        <v>43543.604108796295</v>
      </c>
      <c r="I4151" s="4">
        <v>43541.604108796295</v>
      </c>
      <c r="J4151" s="2">
        <v>36</v>
      </c>
      <c r="K4151" s="2">
        <v>122</v>
      </c>
      <c r="L4151" s="2" t="str">
        <f t="shared" si="112"/>
        <v>Chennai</v>
      </c>
      <c r="M4151" s="2" t="str">
        <f t="shared" si="113"/>
        <v>Bangalore-Chennai</v>
      </c>
      <c r="N4151" s="2" t="str">
        <f t="shared" si="118"/>
        <v>Outstation</v>
      </c>
      <c r="O4151" s="2" t="str">
        <f t="shared" si="114"/>
        <v>Ship2Home</v>
      </c>
      <c r="P4151" s="2">
        <f t="shared" si="115"/>
        <v>2</v>
      </c>
      <c r="Q4151" s="2">
        <f t="shared" si="116"/>
        <v>5</v>
      </c>
      <c r="R4151" s="2">
        <f t="shared" si="117"/>
        <v>158</v>
      </c>
    </row>
    <row r="4152" spans="1:18" ht="14.25" customHeight="1">
      <c r="A4152" s="2">
        <v>788514</v>
      </c>
      <c r="B4152" s="2" t="s">
        <v>39</v>
      </c>
      <c r="C4152" s="2" t="s">
        <v>37</v>
      </c>
      <c r="D4152" s="2" t="s">
        <v>41</v>
      </c>
      <c r="E4152" s="2" t="s">
        <v>44</v>
      </c>
      <c r="F4152" s="2" t="s">
        <v>34</v>
      </c>
      <c r="G4152" s="4">
        <v>43538.604768518519</v>
      </c>
      <c r="H4152" s="4">
        <v>43540.604768518519</v>
      </c>
      <c r="I4152" s="4">
        <v>43542.604768518519</v>
      </c>
      <c r="J4152" s="2">
        <v>67</v>
      </c>
      <c r="K4152" s="2">
        <v>89</v>
      </c>
      <c r="L4152" s="2" t="str">
        <f t="shared" si="112"/>
        <v>Mumbai</v>
      </c>
      <c r="M4152" s="2" t="str">
        <f t="shared" si="113"/>
        <v>Delhi-Mumbai</v>
      </c>
      <c r="N4152" s="2" t="str">
        <f t="shared" si="118"/>
        <v>Outstation</v>
      </c>
      <c r="O4152" s="2" t="str">
        <f t="shared" si="114"/>
        <v>FastWheels</v>
      </c>
      <c r="P4152" s="2">
        <f t="shared" si="115"/>
        <v>-2</v>
      </c>
      <c r="Q4152" s="2">
        <f t="shared" si="116"/>
        <v>2</v>
      </c>
      <c r="R4152" s="2">
        <f t="shared" si="117"/>
        <v>156</v>
      </c>
    </row>
    <row r="4153" spans="1:18" ht="14.25" customHeight="1">
      <c r="A4153" s="2">
        <v>5018</v>
      </c>
      <c r="B4153" s="2" t="s">
        <v>39</v>
      </c>
      <c r="C4153" s="2" t="s">
        <v>45</v>
      </c>
      <c r="D4153" s="2" t="s">
        <v>32</v>
      </c>
      <c r="E4153" s="2" t="s">
        <v>44</v>
      </c>
      <c r="F4153" s="2" t="s">
        <v>34</v>
      </c>
      <c r="G4153" s="4">
        <v>43538.607372685183</v>
      </c>
      <c r="H4153" s="4">
        <v>43542.607372685183</v>
      </c>
      <c r="I4153" s="4">
        <v>43544.607372685183</v>
      </c>
      <c r="J4153" s="2">
        <v>63</v>
      </c>
      <c r="K4153" s="2">
        <v>110</v>
      </c>
      <c r="L4153" s="2" t="str">
        <f t="shared" si="112"/>
        <v>Chennai</v>
      </c>
      <c r="M4153" s="2" t="str">
        <f t="shared" si="113"/>
        <v>Bangalore-Chennai</v>
      </c>
      <c r="N4153" s="2" t="str">
        <f t="shared" si="118"/>
        <v>Outstation</v>
      </c>
      <c r="O4153" s="2" t="str">
        <f t="shared" si="114"/>
        <v>FastWheels</v>
      </c>
      <c r="P4153" s="2">
        <f t="shared" si="115"/>
        <v>-2</v>
      </c>
      <c r="Q4153" s="2">
        <f t="shared" si="116"/>
        <v>4</v>
      </c>
      <c r="R4153" s="2">
        <f t="shared" si="117"/>
        <v>173</v>
      </c>
    </row>
    <row r="4154" spans="1:18" ht="14.25" customHeight="1">
      <c r="A4154" s="2">
        <v>793238</v>
      </c>
      <c r="B4154" s="2" t="s">
        <v>36</v>
      </c>
      <c r="C4154" s="2" t="s">
        <v>37</v>
      </c>
      <c r="D4154" s="2" t="s">
        <v>41</v>
      </c>
      <c r="E4154" s="2" t="s">
        <v>38</v>
      </c>
      <c r="F4154" s="2" t="s">
        <v>34</v>
      </c>
      <c r="G4154" s="4">
        <v>43538.613564814812</v>
      </c>
      <c r="H4154" s="4">
        <v>43543.613564814812</v>
      </c>
      <c r="I4154" s="4">
        <v>43542.613564814812</v>
      </c>
      <c r="J4154" s="2">
        <v>49</v>
      </c>
      <c r="K4154" s="2">
        <v>113</v>
      </c>
      <c r="L4154" s="2" t="str">
        <f t="shared" si="112"/>
        <v>Mumbai</v>
      </c>
      <c r="M4154" s="2" t="str">
        <f t="shared" si="113"/>
        <v>Delhi-Mumbai</v>
      </c>
      <c r="N4154" s="2" t="str">
        <f t="shared" si="118"/>
        <v>Outstation</v>
      </c>
      <c r="O4154" s="2" t="str">
        <f t="shared" si="114"/>
        <v>Ship2Home</v>
      </c>
      <c r="P4154" s="2">
        <f t="shared" si="115"/>
        <v>1</v>
      </c>
      <c r="Q4154" s="2">
        <f t="shared" si="116"/>
        <v>5</v>
      </c>
      <c r="R4154" s="2">
        <f t="shared" si="117"/>
        <v>162</v>
      </c>
    </row>
    <row r="4155" spans="1:18" ht="14.25" customHeight="1">
      <c r="A4155" s="2">
        <v>792770</v>
      </c>
      <c r="B4155" s="2" t="s">
        <v>42</v>
      </c>
      <c r="C4155" s="2" t="s">
        <v>37</v>
      </c>
      <c r="D4155" s="2" t="s">
        <v>41</v>
      </c>
      <c r="E4155" s="2" t="s">
        <v>38</v>
      </c>
      <c r="F4155" s="2" t="s">
        <v>34</v>
      </c>
      <c r="G4155" s="4">
        <v>43538.615243055552</v>
      </c>
      <c r="H4155" s="4">
        <v>43544.615243055552</v>
      </c>
      <c r="I4155" s="4">
        <v>43541.615243055552</v>
      </c>
      <c r="J4155" s="2">
        <v>34</v>
      </c>
      <c r="K4155" s="2">
        <v>106</v>
      </c>
      <c r="L4155" s="2" t="str">
        <f t="shared" si="112"/>
        <v>Mumbai</v>
      </c>
      <c r="M4155" s="2" t="str">
        <f t="shared" si="113"/>
        <v>Delhi-Mumbai</v>
      </c>
      <c r="N4155" s="2" t="str">
        <f t="shared" si="118"/>
        <v>Outstation</v>
      </c>
      <c r="O4155" s="2" t="str">
        <f t="shared" si="114"/>
        <v>Ship2Home</v>
      </c>
      <c r="P4155" s="2">
        <f t="shared" si="115"/>
        <v>3</v>
      </c>
      <c r="Q4155" s="2">
        <f t="shared" si="116"/>
        <v>6</v>
      </c>
      <c r="R4155" s="2">
        <f t="shared" si="117"/>
        <v>140</v>
      </c>
    </row>
    <row r="4156" spans="1:18" ht="14.25" customHeight="1">
      <c r="A4156" s="2">
        <v>89560</v>
      </c>
      <c r="B4156" s="2" t="s">
        <v>39</v>
      </c>
      <c r="C4156" s="2" t="s">
        <v>40</v>
      </c>
      <c r="D4156" s="2" t="s">
        <v>41</v>
      </c>
      <c r="E4156" s="2" t="s">
        <v>44</v>
      </c>
      <c r="F4156" s="2" t="s">
        <v>34</v>
      </c>
      <c r="G4156" s="4">
        <v>43538.617685185185</v>
      </c>
      <c r="H4156" s="4">
        <v>43543.617685185185</v>
      </c>
      <c r="I4156" s="4">
        <v>43541.617685185185</v>
      </c>
      <c r="J4156" s="2">
        <v>35</v>
      </c>
      <c r="K4156" s="2">
        <v>109</v>
      </c>
      <c r="L4156" s="2" t="str">
        <f t="shared" si="112"/>
        <v>Kolkata</v>
      </c>
      <c r="M4156" s="2" t="str">
        <f t="shared" si="113"/>
        <v>Delhi-Kolkata</v>
      </c>
      <c r="N4156" s="2" t="str">
        <f t="shared" si="118"/>
        <v>Outstation</v>
      </c>
      <c r="O4156" s="2" t="str">
        <f t="shared" si="114"/>
        <v>FastWheels</v>
      </c>
      <c r="P4156" s="2">
        <f t="shared" si="115"/>
        <v>2</v>
      </c>
      <c r="Q4156" s="2">
        <f t="shared" si="116"/>
        <v>5</v>
      </c>
      <c r="R4156" s="2">
        <f t="shared" si="117"/>
        <v>144</v>
      </c>
    </row>
    <row r="4157" spans="1:18" ht="14.25" customHeight="1">
      <c r="A4157" s="2">
        <v>723823</v>
      </c>
      <c r="B4157" s="2" t="s">
        <v>48</v>
      </c>
      <c r="C4157" s="2" t="s">
        <v>37</v>
      </c>
      <c r="D4157" s="2" t="s">
        <v>41</v>
      </c>
      <c r="E4157" s="2" t="s">
        <v>33</v>
      </c>
      <c r="F4157" s="2" t="s">
        <v>34</v>
      </c>
      <c r="G4157" s="4">
        <v>43538.624212962961</v>
      </c>
      <c r="H4157" s="4">
        <v>43546.624212962961</v>
      </c>
      <c r="I4157" s="4">
        <v>43545.624212962961</v>
      </c>
      <c r="J4157" s="2">
        <v>35</v>
      </c>
      <c r="K4157" s="2">
        <v>105</v>
      </c>
      <c r="L4157" s="2" t="str">
        <f t="shared" si="112"/>
        <v>Mumbai</v>
      </c>
      <c r="M4157" s="2" t="str">
        <f t="shared" si="113"/>
        <v>Delhi-Mumbai</v>
      </c>
      <c r="N4157" s="2" t="str">
        <f t="shared" si="118"/>
        <v>Outstation</v>
      </c>
      <c r="O4157" s="2" t="str">
        <f t="shared" si="114"/>
        <v>Ship2Home</v>
      </c>
      <c r="P4157" s="2">
        <f t="shared" si="115"/>
        <v>1</v>
      </c>
      <c r="Q4157" s="2">
        <f t="shared" si="116"/>
        <v>8</v>
      </c>
      <c r="R4157" s="2">
        <f t="shared" si="117"/>
        <v>140</v>
      </c>
    </row>
    <row r="4158" spans="1:18" ht="14.25" customHeight="1">
      <c r="A4158" s="2">
        <v>317800</v>
      </c>
      <c r="B4158" s="2" t="s">
        <v>30</v>
      </c>
      <c r="C4158" s="2" t="s">
        <v>37</v>
      </c>
      <c r="D4158" s="2" t="s">
        <v>32</v>
      </c>
      <c r="E4158" s="2" t="s">
        <v>44</v>
      </c>
      <c r="F4158" s="2" t="s">
        <v>34</v>
      </c>
      <c r="G4158" s="4">
        <v>43538.628472222219</v>
      </c>
      <c r="H4158" s="4">
        <v>43540.628472222219</v>
      </c>
      <c r="I4158" s="4">
        <v>43543.628472222219</v>
      </c>
      <c r="J4158" s="2">
        <v>61</v>
      </c>
      <c r="K4158" s="2">
        <v>90</v>
      </c>
      <c r="L4158" s="2" t="str">
        <f t="shared" si="112"/>
        <v>Mumbai</v>
      </c>
      <c r="M4158" s="2" t="str">
        <f t="shared" si="113"/>
        <v>Bangalore-Mumbai</v>
      </c>
      <c r="N4158" s="2" t="str">
        <f t="shared" si="118"/>
        <v>Outstation</v>
      </c>
      <c r="O4158" s="2" t="str">
        <f t="shared" si="114"/>
        <v>FastWheels</v>
      </c>
      <c r="P4158" s="2">
        <f t="shared" si="115"/>
        <v>-3</v>
      </c>
      <c r="Q4158" s="2">
        <f t="shared" si="116"/>
        <v>2</v>
      </c>
      <c r="R4158" s="2">
        <f t="shared" si="117"/>
        <v>151</v>
      </c>
    </row>
    <row r="4159" spans="1:18" ht="14.25" customHeight="1">
      <c r="A4159" s="2">
        <v>130928</v>
      </c>
      <c r="B4159" s="2" t="s">
        <v>30</v>
      </c>
      <c r="C4159" s="2" t="s">
        <v>43</v>
      </c>
      <c r="D4159" s="2" t="s">
        <v>32</v>
      </c>
      <c r="E4159" s="2" t="s">
        <v>44</v>
      </c>
      <c r="F4159" s="2" t="s">
        <v>34</v>
      </c>
      <c r="G4159" s="4">
        <v>43538.628506944442</v>
      </c>
      <c r="H4159" s="4">
        <v>43543.628506944442</v>
      </c>
      <c r="I4159" s="4">
        <v>43542.628506944442</v>
      </c>
      <c r="J4159" s="2">
        <v>0</v>
      </c>
      <c r="K4159" s="2">
        <v>101</v>
      </c>
      <c r="L4159" s="2" t="str">
        <f t="shared" si="112"/>
        <v>Bangalore</v>
      </c>
      <c r="M4159" s="2" t="str">
        <f t="shared" si="113"/>
        <v>Bangalore-Bangalore</v>
      </c>
      <c r="N4159" s="2" t="str">
        <f t="shared" si="118"/>
        <v>Local</v>
      </c>
      <c r="O4159" s="2" t="str">
        <f t="shared" si="114"/>
        <v>FastWheels</v>
      </c>
      <c r="P4159" s="2">
        <f t="shared" si="115"/>
        <v>1</v>
      </c>
      <c r="Q4159" s="2">
        <f t="shared" si="116"/>
        <v>5</v>
      </c>
      <c r="R4159" s="2">
        <f t="shared" si="117"/>
        <v>101</v>
      </c>
    </row>
    <row r="4160" spans="1:18" ht="14.25" customHeight="1">
      <c r="A4160" s="2">
        <v>544151</v>
      </c>
      <c r="B4160" s="2" t="s">
        <v>46</v>
      </c>
      <c r="C4160" s="2" t="s">
        <v>43</v>
      </c>
      <c r="D4160" s="2" t="s">
        <v>32</v>
      </c>
      <c r="E4160" s="2" t="s">
        <v>44</v>
      </c>
      <c r="F4160" s="2" t="s">
        <v>34</v>
      </c>
      <c r="G4160" s="4">
        <v>43538.631736111114</v>
      </c>
      <c r="H4160" s="4">
        <v>43541.631736111114</v>
      </c>
      <c r="I4160" s="4">
        <v>43545.631736111114</v>
      </c>
      <c r="J4160" s="2">
        <v>0</v>
      </c>
      <c r="K4160" s="2">
        <v>107</v>
      </c>
      <c r="L4160" s="2" t="str">
        <f t="shared" si="112"/>
        <v>Bangalore</v>
      </c>
      <c r="M4160" s="2" t="str">
        <f t="shared" si="113"/>
        <v>Bangalore-Bangalore</v>
      </c>
      <c r="N4160" s="2" t="str">
        <f t="shared" si="118"/>
        <v>Local</v>
      </c>
      <c r="O4160" s="2" t="str">
        <f t="shared" si="114"/>
        <v>FastWheels</v>
      </c>
      <c r="P4160" s="2">
        <f t="shared" si="115"/>
        <v>-4</v>
      </c>
      <c r="Q4160" s="2">
        <f t="shared" si="116"/>
        <v>3</v>
      </c>
      <c r="R4160" s="2">
        <f t="shared" si="117"/>
        <v>107</v>
      </c>
    </row>
    <row r="4161" spans="1:18" ht="14.25" customHeight="1">
      <c r="A4161" s="2">
        <v>247941</v>
      </c>
      <c r="B4161" s="2" t="s">
        <v>36</v>
      </c>
      <c r="C4161" s="2" t="s">
        <v>40</v>
      </c>
      <c r="D4161" s="2" t="s">
        <v>32</v>
      </c>
      <c r="E4161" s="2" t="s">
        <v>33</v>
      </c>
      <c r="F4161" s="2" t="s">
        <v>34</v>
      </c>
      <c r="G4161" s="4">
        <v>43538.635416666664</v>
      </c>
      <c r="H4161" s="4">
        <v>43540.635416666664</v>
      </c>
      <c r="I4161" s="4">
        <v>43543.635416666664</v>
      </c>
      <c r="J4161" s="2">
        <v>29</v>
      </c>
      <c r="K4161" s="2">
        <v>112</v>
      </c>
      <c r="L4161" s="2" t="str">
        <f t="shared" si="112"/>
        <v>Kolkata</v>
      </c>
      <c r="M4161" s="2" t="str">
        <f t="shared" si="113"/>
        <v>Bangalore-Kolkata</v>
      </c>
      <c r="N4161" s="2" t="str">
        <f t="shared" si="118"/>
        <v>Outstation</v>
      </c>
      <c r="O4161" s="2" t="str">
        <f t="shared" si="114"/>
        <v>Ship2Home</v>
      </c>
      <c r="P4161" s="2">
        <f t="shared" si="115"/>
        <v>-3</v>
      </c>
      <c r="Q4161" s="2">
        <f t="shared" si="116"/>
        <v>2</v>
      </c>
      <c r="R4161" s="2">
        <f t="shared" si="117"/>
        <v>141</v>
      </c>
    </row>
    <row r="4162" spans="1:18" ht="14.25" customHeight="1">
      <c r="A4162" s="2">
        <v>842378</v>
      </c>
      <c r="B4162" s="2" t="s">
        <v>30</v>
      </c>
      <c r="C4162" s="2" t="s">
        <v>43</v>
      </c>
      <c r="D4162" s="2" t="s">
        <v>41</v>
      </c>
      <c r="E4162" s="2" t="s">
        <v>38</v>
      </c>
      <c r="F4162" s="2" t="s">
        <v>34</v>
      </c>
      <c r="G4162" s="4">
        <v>43538.636203703703</v>
      </c>
      <c r="H4162" s="4">
        <v>43547.636203703703</v>
      </c>
      <c r="I4162" s="4">
        <v>43544.636203703703</v>
      </c>
      <c r="J4162" s="2">
        <v>32</v>
      </c>
      <c r="K4162" s="2">
        <v>124</v>
      </c>
      <c r="L4162" s="2" t="str">
        <f t="shared" si="112"/>
        <v>Bangalore</v>
      </c>
      <c r="M4162" s="2" t="str">
        <f t="shared" si="113"/>
        <v>Delhi-Bangalore</v>
      </c>
      <c r="N4162" s="2" t="str">
        <f t="shared" si="118"/>
        <v>Outstation</v>
      </c>
      <c r="O4162" s="2" t="str">
        <f t="shared" si="114"/>
        <v>Ship2Home</v>
      </c>
      <c r="P4162" s="2">
        <f t="shared" si="115"/>
        <v>3</v>
      </c>
      <c r="Q4162" s="2">
        <f t="shared" si="116"/>
        <v>9</v>
      </c>
      <c r="R4162" s="2">
        <f t="shared" si="117"/>
        <v>156</v>
      </c>
    </row>
    <row r="4163" spans="1:18" ht="14.25" customHeight="1">
      <c r="A4163" s="2">
        <v>521006</v>
      </c>
      <c r="B4163" s="2" t="s">
        <v>36</v>
      </c>
      <c r="C4163" s="2" t="s">
        <v>37</v>
      </c>
      <c r="D4163" s="2" t="s">
        <v>32</v>
      </c>
      <c r="E4163" s="2" t="s">
        <v>38</v>
      </c>
      <c r="F4163" s="2" t="s">
        <v>34</v>
      </c>
      <c r="G4163" s="4">
        <v>43538.641331018516</v>
      </c>
      <c r="H4163" s="4">
        <v>43542.641331018516</v>
      </c>
      <c r="I4163" s="4">
        <v>43542.641331018516</v>
      </c>
      <c r="J4163" s="2">
        <v>42</v>
      </c>
      <c r="K4163" s="2">
        <v>108</v>
      </c>
      <c r="L4163" s="2" t="str">
        <f t="shared" si="112"/>
        <v>Mumbai</v>
      </c>
      <c r="M4163" s="2" t="str">
        <f t="shared" si="113"/>
        <v>Bangalore-Mumbai</v>
      </c>
      <c r="N4163" s="2" t="str">
        <f t="shared" si="118"/>
        <v>Outstation</v>
      </c>
      <c r="O4163" s="2" t="str">
        <f t="shared" si="114"/>
        <v>Ship2Home</v>
      </c>
      <c r="P4163" s="2">
        <f t="shared" si="115"/>
        <v>0</v>
      </c>
      <c r="Q4163" s="2">
        <f t="shared" si="116"/>
        <v>4</v>
      </c>
      <c r="R4163" s="2">
        <f t="shared" si="117"/>
        <v>150</v>
      </c>
    </row>
    <row r="4164" spans="1:18" ht="14.25" customHeight="1">
      <c r="A4164" s="2">
        <v>472603</v>
      </c>
      <c r="B4164" s="2" t="s">
        <v>46</v>
      </c>
      <c r="C4164" s="2" t="s">
        <v>43</v>
      </c>
      <c r="D4164" s="2" t="s">
        <v>32</v>
      </c>
      <c r="E4164" s="2" t="s">
        <v>33</v>
      </c>
      <c r="F4164" s="2" t="s">
        <v>34</v>
      </c>
      <c r="G4164" s="4">
        <v>43538.641921296294</v>
      </c>
      <c r="H4164" s="4">
        <v>43541.641921296294</v>
      </c>
      <c r="I4164" s="4">
        <v>43543.641921296294</v>
      </c>
      <c r="J4164" s="2">
        <v>0</v>
      </c>
      <c r="K4164" s="2">
        <v>122</v>
      </c>
      <c r="L4164" s="2" t="str">
        <f t="shared" si="112"/>
        <v>Bangalore</v>
      </c>
      <c r="M4164" s="2" t="str">
        <f t="shared" si="113"/>
        <v>Bangalore-Bangalore</v>
      </c>
      <c r="N4164" s="2" t="str">
        <f t="shared" si="118"/>
        <v>Local</v>
      </c>
      <c r="O4164" s="2" t="str">
        <f t="shared" si="114"/>
        <v>Ship2Home</v>
      </c>
      <c r="P4164" s="2">
        <f t="shared" si="115"/>
        <v>-2</v>
      </c>
      <c r="Q4164" s="2">
        <f t="shared" si="116"/>
        <v>3</v>
      </c>
      <c r="R4164" s="2">
        <f t="shared" si="117"/>
        <v>122</v>
      </c>
    </row>
    <row r="4165" spans="1:18" ht="14.25" customHeight="1">
      <c r="A4165" s="2">
        <v>558026</v>
      </c>
      <c r="B4165" s="2" t="s">
        <v>36</v>
      </c>
      <c r="C4165" s="2" t="s">
        <v>40</v>
      </c>
      <c r="D4165" s="2" t="s">
        <v>32</v>
      </c>
      <c r="E4165" s="2" t="s">
        <v>44</v>
      </c>
      <c r="F4165" s="2" t="s">
        <v>34</v>
      </c>
      <c r="G4165" s="4">
        <v>43538.643414351849</v>
      </c>
      <c r="H4165" s="4">
        <v>43545.643414351849</v>
      </c>
      <c r="I4165" s="4">
        <v>43545.643414351849</v>
      </c>
      <c r="J4165" s="2">
        <v>71</v>
      </c>
      <c r="K4165" s="2">
        <v>85</v>
      </c>
      <c r="L4165" s="2" t="str">
        <f t="shared" si="112"/>
        <v>Kolkata</v>
      </c>
      <c r="M4165" s="2" t="str">
        <f t="shared" si="113"/>
        <v>Bangalore-Kolkata</v>
      </c>
      <c r="N4165" s="2" t="str">
        <f t="shared" si="118"/>
        <v>Outstation</v>
      </c>
      <c r="O4165" s="2" t="str">
        <f t="shared" si="114"/>
        <v>FastWheels</v>
      </c>
      <c r="P4165" s="2">
        <f t="shared" si="115"/>
        <v>0</v>
      </c>
      <c r="Q4165" s="2">
        <f t="shared" si="116"/>
        <v>7</v>
      </c>
      <c r="R4165" s="2">
        <f t="shared" si="117"/>
        <v>156</v>
      </c>
    </row>
    <row r="4166" spans="1:18" ht="14.25" customHeight="1">
      <c r="A4166" s="2">
        <v>29264</v>
      </c>
      <c r="B4166" s="2" t="s">
        <v>47</v>
      </c>
      <c r="C4166" s="2" t="s">
        <v>43</v>
      </c>
      <c r="D4166" s="2" t="s">
        <v>41</v>
      </c>
      <c r="E4166" s="2" t="s">
        <v>44</v>
      </c>
      <c r="F4166" s="2" t="s">
        <v>34</v>
      </c>
      <c r="G4166" s="4">
        <v>43538.653287037036</v>
      </c>
      <c r="H4166" s="4">
        <v>43543.653287037036</v>
      </c>
      <c r="I4166" s="4">
        <v>43544.653287037036</v>
      </c>
      <c r="J4166" s="2">
        <v>26</v>
      </c>
      <c r="K4166" s="2">
        <v>125</v>
      </c>
      <c r="L4166" s="2" t="str">
        <f t="shared" si="112"/>
        <v>Bangalore</v>
      </c>
      <c r="M4166" s="2" t="str">
        <f t="shared" si="113"/>
        <v>Delhi-Bangalore</v>
      </c>
      <c r="N4166" s="2" t="str">
        <f t="shared" si="118"/>
        <v>Outstation</v>
      </c>
      <c r="O4166" s="2" t="str">
        <f t="shared" si="114"/>
        <v>FastWheels</v>
      </c>
      <c r="P4166" s="2">
        <f t="shared" si="115"/>
        <v>-1</v>
      </c>
      <c r="Q4166" s="2">
        <f t="shared" si="116"/>
        <v>5</v>
      </c>
      <c r="R4166" s="2">
        <f t="shared" si="117"/>
        <v>151</v>
      </c>
    </row>
    <row r="4167" spans="1:18" ht="14.25" customHeight="1">
      <c r="A4167" s="2">
        <v>696293</v>
      </c>
      <c r="B4167" s="2" t="s">
        <v>46</v>
      </c>
      <c r="C4167" s="2" t="s">
        <v>37</v>
      </c>
      <c r="D4167" s="2" t="s">
        <v>41</v>
      </c>
      <c r="E4167" s="2" t="s">
        <v>33</v>
      </c>
      <c r="F4167" s="2" t="s">
        <v>34</v>
      </c>
      <c r="G4167" s="4">
        <v>43538.655150462961</v>
      </c>
      <c r="H4167" s="4">
        <v>43546.655150462961</v>
      </c>
      <c r="I4167" s="4">
        <v>43542.655150462961</v>
      </c>
      <c r="J4167" s="2">
        <v>35</v>
      </c>
      <c r="K4167" s="2">
        <v>107</v>
      </c>
      <c r="L4167" s="2" t="str">
        <f t="shared" si="112"/>
        <v>Mumbai</v>
      </c>
      <c r="M4167" s="2" t="str">
        <f t="shared" si="113"/>
        <v>Delhi-Mumbai</v>
      </c>
      <c r="N4167" s="2" t="str">
        <f t="shared" si="118"/>
        <v>Outstation</v>
      </c>
      <c r="O4167" s="2" t="str">
        <f t="shared" si="114"/>
        <v>Ship2Home</v>
      </c>
      <c r="P4167" s="2">
        <f t="shared" si="115"/>
        <v>4</v>
      </c>
      <c r="Q4167" s="2">
        <f t="shared" si="116"/>
        <v>8</v>
      </c>
      <c r="R4167" s="2">
        <f t="shared" si="117"/>
        <v>142</v>
      </c>
    </row>
    <row r="4168" spans="1:18" ht="14.25" customHeight="1">
      <c r="A4168" s="2">
        <v>451605</v>
      </c>
      <c r="B4168" s="2" t="s">
        <v>36</v>
      </c>
      <c r="C4168" s="2" t="s">
        <v>31</v>
      </c>
      <c r="D4168" s="2" t="s">
        <v>32</v>
      </c>
      <c r="E4168" s="2" t="s">
        <v>44</v>
      </c>
      <c r="F4168" s="2" t="s">
        <v>34</v>
      </c>
      <c r="G4168" s="4">
        <v>43538.657650462963</v>
      </c>
      <c r="H4168" s="4">
        <v>43540.657650462963</v>
      </c>
      <c r="I4168" s="4">
        <v>43542.657650462963</v>
      </c>
      <c r="J4168" s="2">
        <v>68</v>
      </c>
      <c r="K4168" s="2">
        <v>104</v>
      </c>
      <c r="L4168" s="2" t="str">
        <f t="shared" si="112"/>
        <v>Delhi</v>
      </c>
      <c r="M4168" s="2" t="str">
        <f t="shared" si="113"/>
        <v>Bangalore-Delhi</v>
      </c>
      <c r="N4168" s="2" t="str">
        <f t="shared" si="118"/>
        <v>Outstation</v>
      </c>
      <c r="O4168" s="2" t="str">
        <f t="shared" si="114"/>
        <v>FastWheels</v>
      </c>
      <c r="P4168" s="2">
        <f t="shared" si="115"/>
        <v>-2</v>
      </c>
      <c r="Q4168" s="2">
        <f t="shared" si="116"/>
        <v>2</v>
      </c>
      <c r="R4168" s="2">
        <f t="shared" si="117"/>
        <v>172</v>
      </c>
    </row>
    <row r="4169" spans="1:18" ht="14.25" customHeight="1">
      <c r="A4169" s="2">
        <v>375158</v>
      </c>
      <c r="B4169" s="2" t="s">
        <v>48</v>
      </c>
      <c r="C4169" s="2" t="s">
        <v>37</v>
      </c>
      <c r="D4169" s="2" t="s">
        <v>32</v>
      </c>
      <c r="E4169" s="2" t="s">
        <v>38</v>
      </c>
      <c r="F4169" s="2" t="s">
        <v>34</v>
      </c>
      <c r="G4169" s="4">
        <v>43538.659907407404</v>
      </c>
      <c r="H4169" s="4">
        <v>43543.659907407404</v>
      </c>
      <c r="I4169" s="4">
        <v>43545.659907407404</v>
      </c>
      <c r="J4169" s="2">
        <v>48</v>
      </c>
      <c r="K4169" s="2">
        <v>113</v>
      </c>
      <c r="L4169" s="2" t="str">
        <f t="shared" si="112"/>
        <v>Mumbai</v>
      </c>
      <c r="M4169" s="2" t="str">
        <f t="shared" si="113"/>
        <v>Bangalore-Mumbai</v>
      </c>
      <c r="N4169" s="2" t="str">
        <f t="shared" si="118"/>
        <v>Outstation</v>
      </c>
      <c r="O4169" s="2" t="str">
        <f t="shared" si="114"/>
        <v>Ship2Home</v>
      </c>
      <c r="P4169" s="2">
        <f t="shared" si="115"/>
        <v>-2</v>
      </c>
      <c r="Q4169" s="2">
        <f t="shared" si="116"/>
        <v>5</v>
      </c>
      <c r="R4169" s="2">
        <f t="shared" si="117"/>
        <v>161</v>
      </c>
    </row>
    <row r="4170" spans="1:18" ht="14.25" customHeight="1">
      <c r="A4170" s="2">
        <v>652681</v>
      </c>
      <c r="B4170" s="2" t="s">
        <v>39</v>
      </c>
      <c r="C4170" s="2" t="s">
        <v>45</v>
      </c>
      <c r="D4170" s="2" t="s">
        <v>41</v>
      </c>
      <c r="E4170" s="2" t="s">
        <v>33</v>
      </c>
      <c r="F4170" s="2" t="s">
        <v>34</v>
      </c>
      <c r="G4170" s="4">
        <v>43538.662395833337</v>
      </c>
      <c r="H4170" s="4">
        <v>43543.662395833337</v>
      </c>
      <c r="I4170" s="4">
        <v>43545.662395833337</v>
      </c>
      <c r="J4170" s="2">
        <v>37</v>
      </c>
      <c r="K4170" s="2">
        <v>123</v>
      </c>
      <c r="L4170" s="2" t="str">
        <f t="shared" si="112"/>
        <v>Chennai</v>
      </c>
      <c r="M4170" s="2" t="str">
        <f t="shared" si="113"/>
        <v>Delhi-Chennai</v>
      </c>
      <c r="N4170" s="2" t="str">
        <f t="shared" si="118"/>
        <v>Outstation</v>
      </c>
      <c r="O4170" s="2" t="str">
        <f t="shared" si="114"/>
        <v>Ship2Home</v>
      </c>
      <c r="P4170" s="2">
        <f t="shared" si="115"/>
        <v>-2</v>
      </c>
      <c r="Q4170" s="2">
        <f t="shared" si="116"/>
        <v>5</v>
      </c>
      <c r="R4170" s="2">
        <f t="shared" si="117"/>
        <v>160</v>
      </c>
    </row>
    <row r="4171" spans="1:18" ht="14.25" customHeight="1">
      <c r="A4171" s="2">
        <v>930600</v>
      </c>
      <c r="B4171" s="2" t="s">
        <v>30</v>
      </c>
      <c r="C4171" s="2" t="s">
        <v>37</v>
      </c>
      <c r="D4171" s="2" t="s">
        <v>41</v>
      </c>
      <c r="E4171" s="2" t="s">
        <v>44</v>
      </c>
      <c r="F4171" s="2" t="s">
        <v>34</v>
      </c>
      <c r="G4171" s="4">
        <v>43538.663703703707</v>
      </c>
      <c r="H4171" s="4">
        <v>43540.663703703707</v>
      </c>
      <c r="I4171" s="4">
        <v>43544.663703703707</v>
      </c>
      <c r="J4171" s="2">
        <v>80</v>
      </c>
      <c r="K4171" s="2">
        <v>86</v>
      </c>
      <c r="L4171" s="2" t="str">
        <f t="shared" si="112"/>
        <v>Mumbai</v>
      </c>
      <c r="M4171" s="2" t="str">
        <f t="shared" si="113"/>
        <v>Delhi-Mumbai</v>
      </c>
      <c r="N4171" s="2" t="str">
        <f t="shared" si="118"/>
        <v>Outstation</v>
      </c>
      <c r="O4171" s="2" t="str">
        <f t="shared" si="114"/>
        <v>FastWheels</v>
      </c>
      <c r="P4171" s="2">
        <f t="shared" si="115"/>
        <v>-4</v>
      </c>
      <c r="Q4171" s="2">
        <f t="shared" si="116"/>
        <v>2</v>
      </c>
      <c r="R4171" s="2">
        <f t="shared" si="117"/>
        <v>166</v>
      </c>
    </row>
    <row r="4172" spans="1:18" ht="14.25" customHeight="1">
      <c r="A4172" s="2">
        <v>450375</v>
      </c>
      <c r="B4172" s="2" t="s">
        <v>30</v>
      </c>
      <c r="C4172" s="2" t="s">
        <v>43</v>
      </c>
      <c r="D4172" s="2" t="s">
        <v>41</v>
      </c>
      <c r="E4172" s="2" t="s">
        <v>33</v>
      </c>
      <c r="F4172" s="2" t="s">
        <v>34</v>
      </c>
      <c r="G4172" s="4">
        <v>43538.664120370369</v>
      </c>
      <c r="H4172" s="4">
        <v>43545.664120370369</v>
      </c>
      <c r="I4172" s="4">
        <v>43544.664120370369</v>
      </c>
      <c r="J4172" s="2">
        <v>44</v>
      </c>
      <c r="K4172" s="2">
        <v>121</v>
      </c>
      <c r="L4172" s="2" t="str">
        <f t="shared" si="112"/>
        <v>Bangalore</v>
      </c>
      <c r="M4172" s="2" t="str">
        <f t="shared" si="113"/>
        <v>Delhi-Bangalore</v>
      </c>
      <c r="N4172" s="2" t="str">
        <f t="shared" si="118"/>
        <v>Outstation</v>
      </c>
      <c r="O4172" s="2" t="str">
        <f t="shared" si="114"/>
        <v>Ship2Home</v>
      </c>
      <c r="P4172" s="2">
        <f t="shared" si="115"/>
        <v>1</v>
      </c>
      <c r="Q4172" s="2">
        <f t="shared" si="116"/>
        <v>7</v>
      </c>
      <c r="R4172" s="2">
        <f t="shared" si="117"/>
        <v>165</v>
      </c>
    </row>
    <row r="4173" spans="1:18" ht="14.25" customHeight="1">
      <c r="A4173" s="2">
        <v>265239</v>
      </c>
      <c r="B4173" s="2" t="s">
        <v>48</v>
      </c>
      <c r="C4173" s="2" t="s">
        <v>31</v>
      </c>
      <c r="D4173" s="2" t="s">
        <v>41</v>
      </c>
      <c r="E4173" s="2" t="s">
        <v>44</v>
      </c>
      <c r="F4173" s="2" t="s">
        <v>34</v>
      </c>
      <c r="G4173" s="4">
        <v>43538.668807870374</v>
      </c>
      <c r="H4173" s="4">
        <v>43541.668807870374</v>
      </c>
      <c r="I4173" s="4">
        <v>43543.668807870374</v>
      </c>
      <c r="J4173" s="2">
        <v>0</v>
      </c>
      <c r="K4173" s="2">
        <v>104</v>
      </c>
      <c r="L4173" s="2" t="str">
        <f t="shared" si="112"/>
        <v>Delhi</v>
      </c>
      <c r="M4173" s="2" t="str">
        <f t="shared" si="113"/>
        <v>Delhi-Delhi</v>
      </c>
      <c r="N4173" s="2" t="str">
        <f t="shared" si="118"/>
        <v>Local</v>
      </c>
      <c r="O4173" s="2" t="str">
        <f t="shared" si="114"/>
        <v>FastWheels</v>
      </c>
      <c r="P4173" s="2">
        <f t="shared" si="115"/>
        <v>-2</v>
      </c>
      <c r="Q4173" s="2">
        <f t="shared" si="116"/>
        <v>3</v>
      </c>
      <c r="R4173" s="2">
        <f t="shared" si="117"/>
        <v>104</v>
      </c>
    </row>
    <row r="4174" spans="1:18" ht="14.25" customHeight="1">
      <c r="A4174" s="2">
        <v>777605</v>
      </c>
      <c r="B4174" s="2" t="s">
        <v>47</v>
      </c>
      <c r="C4174" s="2" t="s">
        <v>40</v>
      </c>
      <c r="D4174" s="2" t="s">
        <v>41</v>
      </c>
      <c r="E4174" s="2" t="s">
        <v>44</v>
      </c>
      <c r="F4174" s="2" t="s">
        <v>34</v>
      </c>
      <c r="G4174" s="4">
        <v>43538.669409722221</v>
      </c>
      <c r="H4174" s="4">
        <v>43542.669409722221</v>
      </c>
      <c r="I4174" s="4">
        <v>43543.669409722221</v>
      </c>
      <c r="J4174" s="2">
        <v>57</v>
      </c>
      <c r="K4174" s="2">
        <v>92</v>
      </c>
      <c r="L4174" s="2" t="str">
        <f t="shared" si="112"/>
        <v>Kolkata</v>
      </c>
      <c r="M4174" s="2" t="str">
        <f t="shared" si="113"/>
        <v>Delhi-Kolkata</v>
      </c>
      <c r="N4174" s="2" t="str">
        <f t="shared" si="118"/>
        <v>Outstation</v>
      </c>
      <c r="O4174" s="2" t="str">
        <f t="shared" si="114"/>
        <v>FastWheels</v>
      </c>
      <c r="P4174" s="2">
        <f t="shared" si="115"/>
        <v>-1</v>
      </c>
      <c r="Q4174" s="2">
        <f t="shared" si="116"/>
        <v>4</v>
      </c>
      <c r="R4174" s="2">
        <f t="shared" si="117"/>
        <v>149</v>
      </c>
    </row>
    <row r="4175" spans="1:18" ht="14.25" customHeight="1">
      <c r="A4175" s="2">
        <v>585333</v>
      </c>
      <c r="B4175" s="2" t="s">
        <v>36</v>
      </c>
      <c r="C4175" s="2" t="s">
        <v>43</v>
      </c>
      <c r="D4175" s="2" t="s">
        <v>41</v>
      </c>
      <c r="E4175" s="2" t="s">
        <v>33</v>
      </c>
      <c r="F4175" s="2" t="s">
        <v>34</v>
      </c>
      <c r="G4175" s="4">
        <v>43538.674108796295</v>
      </c>
      <c r="H4175" s="4">
        <v>43547.674108796295</v>
      </c>
      <c r="I4175" s="4">
        <v>43541.674108796295</v>
      </c>
      <c r="J4175" s="2">
        <v>47</v>
      </c>
      <c r="K4175" s="2">
        <v>129</v>
      </c>
      <c r="L4175" s="2" t="str">
        <f t="shared" si="112"/>
        <v>Bangalore</v>
      </c>
      <c r="M4175" s="2" t="str">
        <f t="shared" si="113"/>
        <v>Delhi-Bangalore</v>
      </c>
      <c r="N4175" s="2" t="str">
        <f t="shared" si="118"/>
        <v>Outstation</v>
      </c>
      <c r="O4175" s="2" t="str">
        <f t="shared" si="114"/>
        <v>Ship2Home</v>
      </c>
      <c r="P4175" s="2">
        <f t="shared" si="115"/>
        <v>6</v>
      </c>
      <c r="Q4175" s="2">
        <f t="shared" si="116"/>
        <v>9</v>
      </c>
      <c r="R4175" s="2">
        <f t="shared" si="117"/>
        <v>176</v>
      </c>
    </row>
    <row r="4176" spans="1:18" ht="14.25" customHeight="1">
      <c r="A4176" s="2">
        <v>196425</v>
      </c>
      <c r="B4176" s="2" t="s">
        <v>36</v>
      </c>
      <c r="C4176" s="2" t="s">
        <v>37</v>
      </c>
      <c r="D4176" s="2" t="s">
        <v>41</v>
      </c>
      <c r="E4176" s="2" t="s">
        <v>33</v>
      </c>
      <c r="F4176" s="2" t="s">
        <v>34</v>
      </c>
      <c r="G4176" s="4">
        <v>43538.675046296295</v>
      </c>
      <c r="H4176" s="4">
        <v>43545.675046296295</v>
      </c>
      <c r="I4176" s="4">
        <v>43545.675046296295</v>
      </c>
      <c r="J4176" s="2">
        <v>38</v>
      </c>
      <c r="K4176" s="2">
        <v>111</v>
      </c>
      <c r="L4176" s="2" t="str">
        <f t="shared" si="112"/>
        <v>Mumbai</v>
      </c>
      <c r="M4176" s="2" t="str">
        <f t="shared" si="113"/>
        <v>Delhi-Mumbai</v>
      </c>
      <c r="N4176" s="2" t="str">
        <f t="shared" si="118"/>
        <v>Outstation</v>
      </c>
      <c r="O4176" s="2" t="str">
        <f t="shared" si="114"/>
        <v>Ship2Home</v>
      </c>
      <c r="P4176" s="2">
        <f t="shared" si="115"/>
        <v>0</v>
      </c>
      <c r="Q4176" s="2">
        <f t="shared" si="116"/>
        <v>7</v>
      </c>
      <c r="R4176" s="2">
        <f t="shared" si="117"/>
        <v>149</v>
      </c>
    </row>
    <row r="4177" spans="1:18" ht="14.25" customHeight="1">
      <c r="A4177" s="2">
        <v>993838</v>
      </c>
      <c r="B4177" s="2" t="s">
        <v>48</v>
      </c>
      <c r="C4177" s="2" t="s">
        <v>37</v>
      </c>
      <c r="D4177" s="2" t="s">
        <v>32</v>
      </c>
      <c r="E4177" s="2" t="s">
        <v>44</v>
      </c>
      <c r="F4177" s="2" t="s">
        <v>34</v>
      </c>
      <c r="G4177" s="4">
        <v>43538.679826388892</v>
      </c>
      <c r="H4177" s="4">
        <v>43541.679826388892</v>
      </c>
      <c r="I4177" s="4">
        <v>43543.679826388892</v>
      </c>
      <c r="J4177" s="2">
        <v>83</v>
      </c>
      <c r="K4177" s="2">
        <v>89</v>
      </c>
      <c r="L4177" s="2" t="str">
        <f t="shared" si="112"/>
        <v>Mumbai</v>
      </c>
      <c r="M4177" s="2" t="str">
        <f t="shared" si="113"/>
        <v>Bangalore-Mumbai</v>
      </c>
      <c r="N4177" s="2" t="str">
        <f t="shared" si="118"/>
        <v>Outstation</v>
      </c>
      <c r="O4177" s="2" t="str">
        <f t="shared" si="114"/>
        <v>FastWheels</v>
      </c>
      <c r="P4177" s="2">
        <f t="shared" si="115"/>
        <v>-2</v>
      </c>
      <c r="Q4177" s="2">
        <f t="shared" si="116"/>
        <v>3</v>
      </c>
      <c r="R4177" s="2">
        <f t="shared" si="117"/>
        <v>172</v>
      </c>
    </row>
    <row r="4178" spans="1:18" ht="14.25" customHeight="1">
      <c r="A4178" s="2">
        <v>427447</v>
      </c>
      <c r="B4178" s="2" t="s">
        <v>36</v>
      </c>
      <c r="C4178" s="2" t="s">
        <v>43</v>
      </c>
      <c r="D4178" s="2" t="s">
        <v>32</v>
      </c>
      <c r="E4178" s="2" t="s">
        <v>33</v>
      </c>
      <c r="F4178" s="2" t="s">
        <v>34</v>
      </c>
      <c r="G4178" s="4">
        <v>43538.681388888886</v>
      </c>
      <c r="H4178" s="4">
        <v>43543.681388888886</v>
      </c>
      <c r="I4178" s="4">
        <v>43545.681388888886</v>
      </c>
      <c r="J4178" s="2">
        <v>0</v>
      </c>
      <c r="K4178" s="2">
        <v>127</v>
      </c>
      <c r="L4178" s="2" t="str">
        <f t="shared" si="112"/>
        <v>Bangalore</v>
      </c>
      <c r="M4178" s="2" t="str">
        <f t="shared" si="113"/>
        <v>Bangalore-Bangalore</v>
      </c>
      <c r="N4178" s="2" t="str">
        <f t="shared" si="118"/>
        <v>Local</v>
      </c>
      <c r="O4178" s="2" t="str">
        <f t="shared" si="114"/>
        <v>Ship2Home</v>
      </c>
      <c r="P4178" s="2">
        <f t="shared" si="115"/>
        <v>-2</v>
      </c>
      <c r="Q4178" s="2">
        <f t="shared" si="116"/>
        <v>5</v>
      </c>
      <c r="R4178" s="2">
        <f t="shared" si="117"/>
        <v>127</v>
      </c>
    </row>
    <row r="4179" spans="1:18" ht="14.25" customHeight="1">
      <c r="A4179" s="2">
        <v>144206</v>
      </c>
      <c r="B4179" s="2" t="s">
        <v>30</v>
      </c>
      <c r="C4179" s="2" t="s">
        <v>43</v>
      </c>
      <c r="D4179" s="2" t="s">
        <v>41</v>
      </c>
      <c r="E4179" s="2" t="s">
        <v>38</v>
      </c>
      <c r="F4179" s="2" t="s">
        <v>34</v>
      </c>
      <c r="G4179" s="4">
        <v>43538.682060185187</v>
      </c>
      <c r="H4179" s="4">
        <v>43542.682060185187</v>
      </c>
      <c r="I4179" s="4">
        <v>43541.682060185187</v>
      </c>
      <c r="J4179" s="2">
        <v>29</v>
      </c>
      <c r="K4179" s="2">
        <v>122</v>
      </c>
      <c r="L4179" s="2" t="str">
        <f t="shared" si="112"/>
        <v>Bangalore</v>
      </c>
      <c r="M4179" s="2" t="str">
        <f t="shared" si="113"/>
        <v>Delhi-Bangalore</v>
      </c>
      <c r="N4179" s="2" t="str">
        <f t="shared" si="118"/>
        <v>Outstation</v>
      </c>
      <c r="O4179" s="2" t="str">
        <f t="shared" si="114"/>
        <v>Ship2Home</v>
      </c>
      <c r="P4179" s="2">
        <f t="shared" si="115"/>
        <v>1</v>
      </c>
      <c r="Q4179" s="2">
        <f t="shared" si="116"/>
        <v>4</v>
      </c>
      <c r="R4179" s="2">
        <f t="shared" si="117"/>
        <v>151</v>
      </c>
    </row>
    <row r="4180" spans="1:18" ht="14.25" customHeight="1">
      <c r="A4180" s="2">
        <v>631427</v>
      </c>
      <c r="B4180" s="2" t="s">
        <v>46</v>
      </c>
      <c r="C4180" s="2" t="s">
        <v>37</v>
      </c>
      <c r="D4180" s="2" t="s">
        <v>32</v>
      </c>
      <c r="E4180" s="2" t="s">
        <v>44</v>
      </c>
      <c r="F4180" s="2" t="s">
        <v>34</v>
      </c>
      <c r="G4180" s="4">
        <v>43538.682696759257</v>
      </c>
      <c r="H4180" s="4">
        <v>43540.682696759257</v>
      </c>
      <c r="I4180" s="4">
        <v>43544.682696759257</v>
      </c>
      <c r="J4180" s="2">
        <v>71</v>
      </c>
      <c r="K4180" s="2">
        <v>90</v>
      </c>
      <c r="L4180" s="2" t="str">
        <f t="shared" si="112"/>
        <v>Mumbai</v>
      </c>
      <c r="M4180" s="2" t="str">
        <f t="shared" si="113"/>
        <v>Bangalore-Mumbai</v>
      </c>
      <c r="N4180" s="2" t="str">
        <f t="shared" si="118"/>
        <v>Outstation</v>
      </c>
      <c r="O4180" s="2" t="str">
        <f t="shared" si="114"/>
        <v>FastWheels</v>
      </c>
      <c r="P4180" s="2">
        <f t="shared" si="115"/>
        <v>-4</v>
      </c>
      <c r="Q4180" s="2">
        <f t="shared" si="116"/>
        <v>2</v>
      </c>
      <c r="R4180" s="2">
        <f t="shared" si="117"/>
        <v>161</v>
      </c>
    </row>
    <row r="4181" spans="1:18" ht="14.25" customHeight="1">
      <c r="A4181" s="2">
        <v>516157</v>
      </c>
      <c r="B4181" s="2" t="s">
        <v>39</v>
      </c>
      <c r="C4181" s="2" t="s">
        <v>40</v>
      </c>
      <c r="D4181" s="2" t="s">
        <v>32</v>
      </c>
      <c r="E4181" s="2" t="s">
        <v>33</v>
      </c>
      <c r="F4181" s="2" t="s">
        <v>34</v>
      </c>
      <c r="G4181" s="4">
        <v>43538.68550925926</v>
      </c>
      <c r="H4181" s="4">
        <v>43545.68550925926</v>
      </c>
      <c r="I4181" s="4">
        <v>43542.68550925926</v>
      </c>
      <c r="J4181" s="2">
        <v>27</v>
      </c>
      <c r="K4181" s="2">
        <v>108</v>
      </c>
      <c r="L4181" s="2" t="str">
        <f t="shared" si="112"/>
        <v>Kolkata</v>
      </c>
      <c r="M4181" s="2" t="str">
        <f t="shared" si="113"/>
        <v>Bangalore-Kolkata</v>
      </c>
      <c r="N4181" s="2" t="str">
        <f t="shared" si="118"/>
        <v>Outstation</v>
      </c>
      <c r="O4181" s="2" t="str">
        <f t="shared" si="114"/>
        <v>Ship2Home</v>
      </c>
      <c r="P4181" s="2">
        <f t="shared" si="115"/>
        <v>3</v>
      </c>
      <c r="Q4181" s="2">
        <f t="shared" si="116"/>
        <v>7</v>
      </c>
      <c r="R4181" s="2">
        <f t="shared" si="117"/>
        <v>135</v>
      </c>
    </row>
    <row r="4182" spans="1:18" ht="14.25" customHeight="1">
      <c r="A4182" s="2">
        <v>208091</v>
      </c>
      <c r="B4182" s="2" t="s">
        <v>46</v>
      </c>
      <c r="C4182" s="2" t="s">
        <v>31</v>
      </c>
      <c r="D4182" s="2" t="s">
        <v>32</v>
      </c>
      <c r="E4182" s="2" t="s">
        <v>44</v>
      </c>
      <c r="F4182" s="2" t="s">
        <v>34</v>
      </c>
      <c r="G4182" s="4">
        <v>43538.693506944444</v>
      </c>
      <c r="H4182" s="4">
        <v>43540.693506944444</v>
      </c>
      <c r="I4182" s="4">
        <v>43543.693506944444</v>
      </c>
      <c r="J4182" s="2">
        <v>83</v>
      </c>
      <c r="K4182" s="2">
        <v>109</v>
      </c>
      <c r="L4182" s="2" t="str">
        <f t="shared" si="112"/>
        <v>Delhi</v>
      </c>
      <c r="M4182" s="2" t="str">
        <f t="shared" si="113"/>
        <v>Bangalore-Delhi</v>
      </c>
      <c r="N4182" s="2" t="str">
        <f t="shared" si="118"/>
        <v>Outstation</v>
      </c>
      <c r="O4182" s="2" t="str">
        <f t="shared" si="114"/>
        <v>FastWheels</v>
      </c>
      <c r="P4182" s="2">
        <f t="shared" si="115"/>
        <v>-3</v>
      </c>
      <c r="Q4182" s="2">
        <f t="shared" si="116"/>
        <v>2</v>
      </c>
      <c r="R4182" s="2">
        <f t="shared" si="117"/>
        <v>192</v>
      </c>
    </row>
    <row r="4183" spans="1:18" ht="14.25" customHeight="1">
      <c r="A4183" s="2">
        <v>231141</v>
      </c>
      <c r="B4183" s="2" t="s">
        <v>39</v>
      </c>
      <c r="C4183" s="2" t="s">
        <v>37</v>
      </c>
      <c r="D4183" s="2" t="s">
        <v>41</v>
      </c>
      <c r="E4183" s="2" t="s">
        <v>33</v>
      </c>
      <c r="F4183" s="2" t="s">
        <v>34</v>
      </c>
      <c r="G4183" s="4">
        <v>43538.695497685185</v>
      </c>
      <c r="H4183" s="4">
        <v>43542.695497685185</v>
      </c>
      <c r="I4183" s="4">
        <v>43545.695497685185</v>
      </c>
      <c r="J4183" s="2">
        <v>30</v>
      </c>
      <c r="K4183" s="2">
        <v>113</v>
      </c>
      <c r="L4183" s="2" t="str">
        <f t="shared" si="112"/>
        <v>Mumbai</v>
      </c>
      <c r="M4183" s="2" t="str">
        <f t="shared" si="113"/>
        <v>Delhi-Mumbai</v>
      </c>
      <c r="N4183" s="2" t="str">
        <f t="shared" si="118"/>
        <v>Outstation</v>
      </c>
      <c r="O4183" s="2" t="str">
        <f t="shared" si="114"/>
        <v>Ship2Home</v>
      </c>
      <c r="P4183" s="2">
        <f t="shared" si="115"/>
        <v>-3</v>
      </c>
      <c r="Q4183" s="2">
        <f t="shared" si="116"/>
        <v>4</v>
      </c>
      <c r="R4183" s="2">
        <f t="shared" si="117"/>
        <v>143</v>
      </c>
    </row>
    <row r="4184" spans="1:18" ht="14.25" customHeight="1">
      <c r="A4184" s="2">
        <v>768454</v>
      </c>
      <c r="B4184" s="2" t="s">
        <v>42</v>
      </c>
      <c r="C4184" s="2" t="s">
        <v>43</v>
      </c>
      <c r="D4184" s="2" t="s">
        <v>41</v>
      </c>
      <c r="E4184" s="2" t="s">
        <v>38</v>
      </c>
      <c r="F4184" s="2" t="s">
        <v>34</v>
      </c>
      <c r="G4184" s="4">
        <v>43538.695821759262</v>
      </c>
      <c r="H4184" s="4">
        <v>43545.695821759262</v>
      </c>
      <c r="I4184" s="4">
        <v>43543.695821759262</v>
      </c>
      <c r="J4184" s="2">
        <v>48</v>
      </c>
      <c r="K4184" s="2">
        <v>127</v>
      </c>
      <c r="L4184" s="2" t="str">
        <f t="shared" si="112"/>
        <v>Bangalore</v>
      </c>
      <c r="M4184" s="2" t="str">
        <f t="shared" si="113"/>
        <v>Delhi-Bangalore</v>
      </c>
      <c r="N4184" s="2" t="str">
        <f t="shared" si="118"/>
        <v>Outstation</v>
      </c>
      <c r="O4184" s="2" t="str">
        <f t="shared" si="114"/>
        <v>Ship2Home</v>
      </c>
      <c r="P4184" s="2">
        <f t="shared" si="115"/>
        <v>2</v>
      </c>
      <c r="Q4184" s="2">
        <f t="shared" si="116"/>
        <v>7</v>
      </c>
      <c r="R4184" s="2">
        <f t="shared" si="117"/>
        <v>175</v>
      </c>
    </row>
    <row r="4185" spans="1:18" ht="14.25" customHeight="1">
      <c r="A4185" s="2">
        <v>652389</v>
      </c>
      <c r="B4185" s="2" t="s">
        <v>39</v>
      </c>
      <c r="C4185" s="2" t="s">
        <v>43</v>
      </c>
      <c r="D4185" s="2" t="s">
        <v>32</v>
      </c>
      <c r="E4185" s="2" t="s">
        <v>33</v>
      </c>
      <c r="F4185" s="2" t="s">
        <v>34</v>
      </c>
      <c r="G4185" s="4">
        <v>43538.697152777779</v>
      </c>
      <c r="H4185" s="4">
        <v>43544.697152777779</v>
      </c>
      <c r="I4185" s="4">
        <v>43544.697152777779</v>
      </c>
      <c r="J4185" s="2">
        <v>0</v>
      </c>
      <c r="K4185" s="2">
        <v>121</v>
      </c>
      <c r="L4185" s="2" t="str">
        <f t="shared" si="112"/>
        <v>Bangalore</v>
      </c>
      <c r="M4185" s="2" t="str">
        <f t="shared" si="113"/>
        <v>Bangalore-Bangalore</v>
      </c>
      <c r="N4185" s="2" t="str">
        <f t="shared" si="118"/>
        <v>Local</v>
      </c>
      <c r="O4185" s="2" t="str">
        <f t="shared" si="114"/>
        <v>Ship2Home</v>
      </c>
      <c r="P4185" s="2">
        <f t="shared" si="115"/>
        <v>0</v>
      </c>
      <c r="Q4185" s="2">
        <f t="shared" si="116"/>
        <v>6</v>
      </c>
      <c r="R4185" s="2">
        <f t="shared" si="117"/>
        <v>121</v>
      </c>
    </row>
    <row r="4186" spans="1:18" ht="14.25" customHeight="1">
      <c r="A4186" s="2">
        <v>832915</v>
      </c>
      <c r="B4186" s="2" t="s">
        <v>47</v>
      </c>
      <c r="C4186" s="2" t="s">
        <v>40</v>
      </c>
      <c r="D4186" s="2" t="s">
        <v>32</v>
      </c>
      <c r="E4186" s="2" t="s">
        <v>33</v>
      </c>
      <c r="F4186" s="2" t="s">
        <v>34</v>
      </c>
      <c r="G4186" s="4">
        <v>43538.705868055556</v>
      </c>
      <c r="H4186" s="4">
        <v>43544.705868055556</v>
      </c>
      <c r="I4186" s="4">
        <v>43541.705868055556</v>
      </c>
      <c r="J4186" s="2">
        <v>38</v>
      </c>
      <c r="K4186" s="2">
        <v>105</v>
      </c>
      <c r="L4186" s="2" t="str">
        <f t="shared" si="112"/>
        <v>Kolkata</v>
      </c>
      <c r="M4186" s="2" t="str">
        <f t="shared" si="113"/>
        <v>Bangalore-Kolkata</v>
      </c>
      <c r="N4186" s="2" t="str">
        <f t="shared" si="118"/>
        <v>Outstation</v>
      </c>
      <c r="O4186" s="2" t="str">
        <f t="shared" si="114"/>
        <v>Ship2Home</v>
      </c>
      <c r="P4186" s="2">
        <f t="shared" si="115"/>
        <v>3</v>
      </c>
      <c r="Q4186" s="2">
        <f t="shared" si="116"/>
        <v>6</v>
      </c>
      <c r="R4186" s="2">
        <f t="shared" si="117"/>
        <v>143</v>
      </c>
    </row>
    <row r="4187" spans="1:18" ht="14.25" customHeight="1">
      <c r="A4187" s="2">
        <v>7139</v>
      </c>
      <c r="B4187" s="2" t="s">
        <v>39</v>
      </c>
      <c r="C4187" s="2" t="s">
        <v>31</v>
      </c>
      <c r="D4187" s="2" t="s">
        <v>32</v>
      </c>
      <c r="E4187" s="2" t="s">
        <v>33</v>
      </c>
      <c r="F4187" s="2" t="s">
        <v>34</v>
      </c>
      <c r="G4187" s="4">
        <v>43538.70722222222</v>
      </c>
      <c r="H4187" s="4">
        <v>43543.70722222222</v>
      </c>
      <c r="I4187" s="4">
        <v>43542.70722222222</v>
      </c>
      <c r="J4187" s="2">
        <v>35</v>
      </c>
      <c r="K4187" s="2">
        <v>125</v>
      </c>
      <c r="L4187" s="2" t="str">
        <f t="shared" si="112"/>
        <v>Delhi</v>
      </c>
      <c r="M4187" s="2" t="str">
        <f t="shared" si="113"/>
        <v>Bangalore-Delhi</v>
      </c>
      <c r="N4187" s="2" t="str">
        <f t="shared" si="118"/>
        <v>Outstation</v>
      </c>
      <c r="O4187" s="2" t="str">
        <f t="shared" si="114"/>
        <v>Ship2Home</v>
      </c>
      <c r="P4187" s="2">
        <f t="shared" si="115"/>
        <v>1</v>
      </c>
      <c r="Q4187" s="2">
        <f t="shared" si="116"/>
        <v>5</v>
      </c>
      <c r="R4187" s="2">
        <f t="shared" si="117"/>
        <v>160</v>
      </c>
    </row>
    <row r="4188" spans="1:18" ht="14.25" customHeight="1">
      <c r="A4188" s="2">
        <v>41669</v>
      </c>
      <c r="B4188" s="2" t="s">
        <v>48</v>
      </c>
      <c r="C4188" s="2" t="s">
        <v>37</v>
      </c>
      <c r="D4188" s="2" t="s">
        <v>32</v>
      </c>
      <c r="E4188" s="2" t="s">
        <v>33</v>
      </c>
      <c r="F4188" s="2" t="s">
        <v>34</v>
      </c>
      <c r="G4188" s="4">
        <v>43538.707939814813</v>
      </c>
      <c r="H4188" s="4">
        <v>43541.707939814813</v>
      </c>
      <c r="I4188" s="4">
        <v>43541.707939814813</v>
      </c>
      <c r="J4188" s="2">
        <v>32</v>
      </c>
      <c r="K4188" s="2">
        <v>113</v>
      </c>
      <c r="L4188" s="2" t="str">
        <f t="shared" si="112"/>
        <v>Mumbai</v>
      </c>
      <c r="M4188" s="2" t="str">
        <f t="shared" si="113"/>
        <v>Bangalore-Mumbai</v>
      </c>
      <c r="N4188" s="2" t="str">
        <f t="shared" si="118"/>
        <v>Outstation</v>
      </c>
      <c r="O4188" s="2" t="str">
        <f t="shared" si="114"/>
        <v>Ship2Home</v>
      </c>
      <c r="P4188" s="2">
        <f t="shared" si="115"/>
        <v>0</v>
      </c>
      <c r="Q4188" s="2">
        <f t="shared" si="116"/>
        <v>3</v>
      </c>
      <c r="R4188" s="2">
        <f t="shared" si="117"/>
        <v>145</v>
      </c>
    </row>
    <row r="4189" spans="1:18" ht="14.25" customHeight="1">
      <c r="A4189" s="2">
        <v>497312</v>
      </c>
      <c r="B4189" s="2" t="s">
        <v>39</v>
      </c>
      <c r="C4189" s="2" t="s">
        <v>43</v>
      </c>
      <c r="D4189" s="2" t="s">
        <v>41</v>
      </c>
      <c r="E4189" s="2" t="s">
        <v>44</v>
      </c>
      <c r="F4189" s="2" t="s">
        <v>34</v>
      </c>
      <c r="G4189" s="4">
        <v>43538.711585648147</v>
      </c>
      <c r="H4189" s="4">
        <v>43540.711585648147</v>
      </c>
      <c r="I4189" s="4">
        <v>43542.711585648147</v>
      </c>
      <c r="J4189" s="2">
        <v>25</v>
      </c>
      <c r="K4189" s="2">
        <v>130</v>
      </c>
      <c r="L4189" s="2" t="str">
        <f t="shared" si="112"/>
        <v>Bangalore</v>
      </c>
      <c r="M4189" s="2" t="str">
        <f t="shared" si="113"/>
        <v>Delhi-Bangalore</v>
      </c>
      <c r="N4189" s="2" t="str">
        <f t="shared" si="118"/>
        <v>Outstation</v>
      </c>
      <c r="O4189" s="2" t="str">
        <f t="shared" si="114"/>
        <v>FastWheels</v>
      </c>
      <c r="P4189" s="2">
        <f t="shared" si="115"/>
        <v>-2</v>
      </c>
      <c r="Q4189" s="2">
        <f t="shared" si="116"/>
        <v>2</v>
      </c>
      <c r="R4189" s="2">
        <f t="shared" si="117"/>
        <v>155</v>
      </c>
    </row>
    <row r="4190" spans="1:18" ht="14.25" customHeight="1">
      <c r="A4190" s="2">
        <v>847200</v>
      </c>
      <c r="B4190" s="2" t="s">
        <v>30</v>
      </c>
      <c r="C4190" s="2" t="s">
        <v>45</v>
      </c>
      <c r="D4190" s="2" t="s">
        <v>41</v>
      </c>
      <c r="E4190" s="2" t="s">
        <v>44</v>
      </c>
      <c r="F4190" s="2" t="s">
        <v>34</v>
      </c>
      <c r="G4190" s="4">
        <v>43538.712256944447</v>
      </c>
      <c r="H4190" s="4">
        <v>43543.712256944447</v>
      </c>
      <c r="I4190" s="4">
        <v>43542.712256944447</v>
      </c>
      <c r="J4190" s="2">
        <v>43</v>
      </c>
      <c r="K4190" s="2">
        <v>123</v>
      </c>
      <c r="L4190" s="2" t="str">
        <f t="shared" si="112"/>
        <v>Chennai</v>
      </c>
      <c r="M4190" s="2" t="str">
        <f t="shared" si="113"/>
        <v>Delhi-Chennai</v>
      </c>
      <c r="N4190" s="2" t="str">
        <f t="shared" si="118"/>
        <v>Outstation</v>
      </c>
      <c r="O4190" s="2" t="str">
        <f t="shared" si="114"/>
        <v>FastWheels</v>
      </c>
      <c r="P4190" s="2">
        <f t="shared" si="115"/>
        <v>1</v>
      </c>
      <c r="Q4190" s="2">
        <f t="shared" si="116"/>
        <v>5</v>
      </c>
      <c r="R4190" s="2">
        <f t="shared" si="117"/>
        <v>166</v>
      </c>
    </row>
    <row r="4191" spans="1:18" ht="14.25" customHeight="1">
      <c r="A4191" s="2">
        <v>112038</v>
      </c>
      <c r="B4191" s="2" t="s">
        <v>36</v>
      </c>
      <c r="C4191" s="2" t="s">
        <v>31</v>
      </c>
      <c r="D4191" s="2" t="s">
        <v>32</v>
      </c>
      <c r="E4191" s="2" t="s">
        <v>38</v>
      </c>
      <c r="F4191" s="2" t="s">
        <v>34</v>
      </c>
      <c r="G4191" s="4">
        <v>43538.714375000003</v>
      </c>
      <c r="H4191" s="4">
        <v>43547.714375000003</v>
      </c>
      <c r="I4191" s="4">
        <v>43541.714375000003</v>
      </c>
      <c r="J4191" s="2">
        <v>40</v>
      </c>
      <c r="K4191" s="2">
        <v>130</v>
      </c>
      <c r="L4191" s="2" t="str">
        <f t="shared" si="112"/>
        <v>Delhi</v>
      </c>
      <c r="M4191" s="2" t="str">
        <f t="shared" si="113"/>
        <v>Bangalore-Delhi</v>
      </c>
      <c r="N4191" s="2" t="str">
        <f t="shared" si="118"/>
        <v>Outstation</v>
      </c>
      <c r="O4191" s="2" t="str">
        <f t="shared" si="114"/>
        <v>Ship2Home</v>
      </c>
      <c r="P4191" s="2">
        <f t="shared" si="115"/>
        <v>6</v>
      </c>
      <c r="Q4191" s="2">
        <f t="shared" si="116"/>
        <v>9</v>
      </c>
      <c r="R4191" s="2">
        <f t="shared" si="117"/>
        <v>170</v>
      </c>
    </row>
    <row r="4192" spans="1:18" ht="14.25" customHeight="1">
      <c r="A4192" s="2">
        <v>289790</v>
      </c>
      <c r="B4192" s="2" t="s">
        <v>39</v>
      </c>
      <c r="C4192" s="2" t="s">
        <v>43</v>
      </c>
      <c r="D4192" s="2" t="s">
        <v>32</v>
      </c>
      <c r="E4192" s="2" t="s">
        <v>38</v>
      </c>
      <c r="F4192" s="2" t="s">
        <v>34</v>
      </c>
      <c r="G4192" s="4">
        <v>43538.715428240743</v>
      </c>
      <c r="H4192" s="4">
        <v>43538.715428240743</v>
      </c>
      <c r="I4192" s="4">
        <v>43542.715428240743</v>
      </c>
      <c r="J4192" s="2">
        <v>0</v>
      </c>
      <c r="K4192" s="2">
        <v>128</v>
      </c>
      <c r="L4192" s="2" t="str">
        <f t="shared" si="112"/>
        <v>Bangalore</v>
      </c>
      <c r="M4192" s="2" t="str">
        <f t="shared" si="113"/>
        <v>Bangalore-Bangalore</v>
      </c>
      <c r="N4192" s="2" t="str">
        <f t="shared" si="118"/>
        <v>Local</v>
      </c>
      <c r="O4192" s="2" t="str">
        <f t="shared" si="114"/>
        <v>Ship2Home</v>
      </c>
      <c r="P4192" s="2">
        <f t="shared" si="115"/>
        <v>-4</v>
      </c>
      <c r="Q4192" s="2">
        <f t="shared" si="116"/>
        <v>0</v>
      </c>
      <c r="R4192" s="2">
        <f t="shared" si="117"/>
        <v>128</v>
      </c>
    </row>
    <row r="4193" spans="1:18" ht="14.25" customHeight="1">
      <c r="A4193" s="2">
        <v>644457</v>
      </c>
      <c r="B4193" s="2" t="s">
        <v>47</v>
      </c>
      <c r="C4193" s="2" t="s">
        <v>31</v>
      </c>
      <c r="D4193" s="2" t="s">
        <v>41</v>
      </c>
      <c r="E4193" s="2" t="s">
        <v>33</v>
      </c>
      <c r="F4193" s="2" t="s">
        <v>34</v>
      </c>
      <c r="G4193" s="4">
        <v>43538.716307870367</v>
      </c>
      <c r="H4193" s="4">
        <v>43541.716307870367</v>
      </c>
      <c r="I4193" s="4">
        <v>43544.716307870367</v>
      </c>
      <c r="J4193" s="2">
        <v>0</v>
      </c>
      <c r="K4193" s="2">
        <v>122</v>
      </c>
      <c r="L4193" s="2" t="str">
        <f t="shared" si="112"/>
        <v>Delhi</v>
      </c>
      <c r="M4193" s="2" t="str">
        <f t="shared" si="113"/>
        <v>Delhi-Delhi</v>
      </c>
      <c r="N4193" s="2" t="str">
        <f t="shared" si="118"/>
        <v>Local</v>
      </c>
      <c r="O4193" s="2" t="str">
        <f t="shared" si="114"/>
        <v>Ship2Home</v>
      </c>
      <c r="P4193" s="2">
        <f t="shared" si="115"/>
        <v>-3</v>
      </c>
      <c r="Q4193" s="2">
        <f t="shared" si="116"/>
        <v>3</v>
      </c>
      <c r="R4193" s="2">
        <f t="shared" si="117"/>
        <v>122</v>
      </c>
    </row>
    <row r="4194" spans="1:18" ht="14.25" customHeight="1">
      <c r="A4194" s="2">
        <v>97603</v>
      </c>
      <c r="B4194" s="2" t="s">
        <v>39</v>
      </c>
      <c r="C4194" s="2" t="s">
        <v>37</v>
      </c>
      <c r="D4194" s="2" t="s">
        <v>41</v>
      </c>
      <c r="E4194" s="2" t="s">
        <v>33</v>
      </c>
      <c r="F4194" s="2" t="s">
        <v>34</v>
      </c>
      <c r="G4194" s="4">
        <v>43538.720034722224</v>
      </c>
      <c r="H4194" s="4">
        <v>43547.720034722224</v>
      </c>
      <c r="I4194" s="4">
        <v>43545.720034722224</v>
      </c>
      <c r="J4194" s="2">
        <v>47</v>
      </c>
      <c r="K4194" s="2">
        <v>114</v>
      </c>
      <c r="L4194" s="2" t="str">
        <f t="shared" si="112"/>
        <v>Mumbai</v>
      </c>
      <c r="M4194" s="2" t="str">
        <f t="shared" si="113"/>
        <v>Delhi-Mumbai</v>
      </c>
      <c r="N4194" s="2" t="str">
        <f t="shared" si="118"/>
        <v>Outstation</v>
      </c>
      <c r="O4194" s="2" t="str">
        <f t="shared" si="114"/>
        <v>Ship2Home</v>
      </c>
      <c r="P4194" s="2">
        <f t="shared" si="115"/>
        <v>2</v>
      </c>
      <c r="Q4194" s="2">
        <f t="shared" si="116"/>
        <v>9</v>
      </c>
      <c r="R4194" s="2">
        <f t="shared" si="117"/>
        <v>161</v>
      </c>
    </row>
    <row r="4195" spans="1:18" ht="14.25" customHeight="1">
      <c r="A4195" s="2">
        <v>866153</v>
      </c>
      <c r="B4195" s="2" t="s">
        <v>36</v>
      </c>
      <c r="C4195" s="2" t="s">
        <v>40</v>
      </c>
      <c r="D4195" s="2" t="s">
        <v>41</v>
      </c>
      <c r="E4195" s="2" t="s">
        <v>33</v>
      </c>
      <c r="F4195" s="2" t="s">
        <v>34</v>
      </c>
      <c r="G4195" s="4">
        <v>43538.721087962964</v>
      </c>
      <c r="H4195" s="4">
        <v>43540.721087962964</v>
      </c>
      <c r="I4195" s="4">
        <v>43545.721087962964</v>
      </c>
      <c r="J4195" s="2">
        <v>37</v>
      </c>
      <c r="K4195" s="2">
        <v>114</v>
      </c>
      <c r="L4195" s="2" t="str">
        <f t="shared" si="112"/>
        <v>Kolkata</v>
      </c>
      <c r="M4195" s="2" t="str">
        <f t="shared" si="113"/>
        <v>Delhi-Kolkata</v>
      </c>
      <c r="N4195" s="2" t="str">
        <f t="shared" si="118"/>
        <v>Outstation</v>
      </c>
      <c r="O4195" s="2" t="str">
        <f t="shared" si="114"/>
        <v>Ship2Home</v>
      </c>
      <c r="P4195" s="2">
        <f t="shared" si="115"/>
        <v>-5</v>
      </c>
      <c r="Q4195" s="2">
        <f t="shared" si="116"/>
        <v>2</v>
      </c>
      <c r="R4195" s="2">
        <f t="shared" si="117"/>
        <v>151</v>
      </c>
    </row>
    <row r="4196" spans="1:18" ht="14.25" customHeight="1">
      <c r="A4196" s="2">
        <v>575584</v>
      </c>
      <c r="B4196" s="2" t="s">
        <v>47</v>
      </c>
      <c r="C4196" s="2" t="s">
        <v>37</v>
      </c>
      <c r="D4196" s="2" t="s">
        <v>32</v>
      </c>
      <c r="E4196" s="2" t="s">
        <v>44</v>
      </c>
      <c r="F4196" s="2" t="s">
        <v>34</v>
      </c>
      <c r="G4196" s="4">
        <v>43538.722210648149</v>
      </c>
      <c r="H4196" s="4">
        <v>43544.722210648149</v>
      </c>
      <c r="I4196" s="4">
        <v>43543.722210648149</v>
      </c>
      <c r="J4196" s="2">
        <v>27</v>
      </c>
      <c r="K4196" s="2">
        <v>111</v>
      </c>
      <c r="L4196" s="2" t="str">
        <f t="shared" si="112"/>
        <v>Mumbai</v>
      </c>
      <c r="M4196" s="2" t="str">
        <f t="shared" si="113"/>
        <v>Bangalore-Mumbai</v>
      </c>
      <c r="N4196" s="2" t="str">
        <f t="shared" si="118"/>
        <v>Outstation</v>
      </c>
      <c r="O4196" s="2" t="str">
        <f t="shared" si="114"/>
        <v>FastWheels</v>
      </c>
      <c r="P4196" s="2">
        <f t="shared" si="115"/>
        <v>1</v>
      </c>
      <c r="Q4196" s="2">
        <f t="shared" si="116"/>
        <v>6</v>
      </c>
      <c r="R4196" s="2">
        <f t="shared" si="117"/>
        <v>138</v>
      </c>
    </row>
    <row r="4197" spans="1:18" ht="14.25" customHeight="1">
      <c r="A4197" s="2">
        <v>803551</v>
      </c>
      <c r="B4197" s="2" t="s">
        <v>36</v>
      </c>
      <c r="C4197" s="2" t="s">
        <v>43</v>
      </c>
      <c r="D4197" s="2" t="s">
        <v>41</v>
      </c>
      <c r="E4197" s="2" t="s">
        <v>44</v>
      </c>
      <c r="F4197" s="2" t="s">
        <v>34</v>
      </c>
      <c r="G4197" s="4">
        <v>43538.725868055553</v>
      </c>
      <c r="H4197" s="4">
        <v>43541.725868055553</v>
      </c>
      <c r="I4197" s="4">
        <v>43543.725868055553</v>
      </c>
      <c r="J4197" s="2">
        <v>90</v>
      </c>
      <c r="K4197" s="2">
        <v>105</v>
      </c>
      <c r="L4197" s="2" t="str">
        <f t="shared" si="112"/>
        <v>Bangalore</v>
      </c>
      <c r="M4197" s="2" t="str">
        <f t="shared" si="113"/>
        <v>Delhi-Bangalore</v>
      </c>
      <c r="N4197" s="2" t="str">
        <f t="shared" si="118"/>
        <v>Outstation</v>
      </c>
      <c r="O4197" s="2" t="str">
        <f t="shared" si="114"/>
        <v>FastWheels</v>
      </c>
      <c r="P4197" s="2">
        <f t="shared" si="115"/>
        <v>-2</v>
      </c>
      <c r="Q4197" s="2">
        <f t="shared" si="116"/>
        <v>3</v>
      </c>
      <c r="R4197" s="2">
        <f t="shared" si="117"/>
        <v>195</v>
      </c>
    </row>
    <row r="4198" spans="1:18" ht="14.25" customHeight="1">
      <c r="A4198" s="2">
        <v>279160</v>
      </c>
      <c r="B4198" s="2" t="s">
        <v>42</v>
      </c>
      <c r="C4198" s="2" t="s">
        <v>37</v>
      </c>
      <c r="D4198" s="2" t="s">
        <v>32</v>
      </c>
      <c r="E4198" s="2" t="s">
        <v>44</v>
      </c>
      <c r="F4198" s="2" t="s">
        <v>34</v>
      </c>
      <c r="G4198" s="4">
        <v>43538.731562499997</v>
      </c>
      <c r="H4198" s="4">
        <v>43540.731562499997</v>
      </c>
      <c r="I4198" s="4">
        <v>43544.731562499997</v>
      </c>
      <c r="J4198" s="2">
        <v>30</v>
      </c>
      <c r="K4198" s="2">
        <v>111</v>
      </c>
      <c r="L4198" s="2" t="str">
        <f t="shared" si="112"/>
        <v>Mumbai</v>
      </c>
      <c r="M4198" s="2" t="str">
        <f t="shared" si="113"/>
        <v>Bangalore-Mumbai</v>
      </c>
      <c r="N4198" s="2" t="str">
        <f t="shared" si="118"/>
        <v>Outstation</v>
      </c>
      <c r="O4198" s="2" t="str">
        <f t="shared" si="114"/>
        <v>FastWheels</v>
      </c>
      <c r="P4198" s="2">
        <f t="shared" si="115"/>
        <v>-4</v>
      </c>
      <c r="Q4198" s="2">
        <f t="shared" si="116"/>
        <v>2</v>
      </c>
      <c r="R4198" s="2">
        <f t="shared" si="117"/>
        <v>141</v>
      </c>
    </row>
    <row r="4199" spans="1:18" ht="14.25" customHeight="1">
      <c r="A4199" s="2">
        <v>83159</v>
      </c>
      <c r="B4199" s="2" t="s">
        <v>36</v>
      </c>
      <c r="C4199" s="2" t="s">
        <v>40</v>
      </c>
      <c r="D4199" s="2" t="s">
        <v>32</v>
      </c>
      <c r="E4199" s="2" t="s">
        <v>44</v>
      </c>
      <c r="F4199" s="2" t="s">
        <v>34</v>
      </c>
      <c r="G4199" s="4">
        <v>43538.732430555552</v>
      </c>
      <c r="H4199" s="4">
        <v>43544.732430555552</v>
      </c>
      <c r="I4199" s="4">
        <v>43543.732430555552</v>
      </c>
      <c r="J4199" s="2">
        <v>81</v>
      </c>
      <c r="K4199" s="2">
        <v>88</v>
      </c>
      <c r="L4199" s="2" t="str">
        <f t="shared" si="112"/>
        <v>Kolkata</v>
      </c>
      <c r="M4199" s="2" t="str">
        <f t="shared" si="113"/>
        <v>Bangalore-Kolkata</v>
      </c>
      <c r="N4199" s="2" t="str">
        <f t="shared" si="118"/>
        <v>Outstation</v>
      </c>
      <c r="O4199" s="2" t="str">
        <f t="shared" si="114"/>
        <v>FastWheels</v>
      </c>
      <c r="P4199" s="2">
        <f t="shared" si="115"/>
        <v>1</v>
      </c>
      <c r="Q4199" s="2">
        <f t="shared" si="116"/>
        <v>6</v>
      </c>
      <c r="R4199" s="2">
        <f t="shared" si="117"/>
        <v>169</v>
      </c>
    </row>
    <row r="4200" spans="1:18" ht="14.25" customHeight="1">
      <c r="A4200" s="2">
        <v>981942</v>
      </c>
      <c r="B4200" s="2" t="s">
        <v>39</v>
      </c>
      <c r="C4200" s="2" t="s">
        <v>45</v>
      </c>
      <c r="D4200" s="2" t="s">
        <v>32</v>
      </c>
      <c r="E4200" s="2" t="s">
        <v>38</v>
      </c>
      <c r="F4200" s="2" t="s">
        <v>34</v>
      </c>
      <c r="G4200" s="4">
        <v>43538.750289351854</v>
      </c>
      <c r="H4200" s="4">
        <v>43541.750289351854</v>
      </c>
      <c r="I4200" s="4">
        <v>43541.750289351854</v>
      </c>
      <c r="J4200" s="2">
        <v>41</v>
      </c>
      <c r="K4200" s="2">
        <v>123</v>
      </c>
      <c r="L4200" s="2" t="str">
        <f t="shared" si="112"/>
        <v>Chennai</v>
      </c>
      <c r="M4200" s="2" t="str">
        <f t="shared" si="113"/>
        <v>Bangalore-Chennai</v>
      </c>
      <c r="N4200" s="2" t="str">
        <f t="shared" si="118"/>
        <v>Outstation</v>
      </c>
      <c r="O4200" s="2" t="str">
        <f t="shared" si="114"/>
        <v>Ship2Home</v>
      </c>
      <c r="P4200" s="2">
        <f t="shared" si="115"/>
        <v>0</v>
      </c>
      <c r="Q4200" s="2">
        <f t="shared" si="116"/>
        <v>3</v>
      </c>
      <c r="R4200" s="2">
        <f t="shared" si="117"/>
        <v>164</v>
      </c>
    </row>
    <row r="4201" spans="1:18" ht="14.25" customHeight="1">
      <c r="A4201" s="2">
        <v>635837</v>
      </c>
      <c r="B4201" s="2" t="s">
        <v>48</v>
      </c>
      <c r="C4201" s="2" t="s">
        <v>31</v>
      </c>
      <c r="D4201" s="2" t="s">
        <v>32</v>
      </c>
      <c r="E4201" s="2" t="s">
        <v>33</v>
      </c>
      <c r="F4201" s="2" t="s">
        <v>34</v>
      </c>
      <c r="G4201" s="4">
        <v>43538.756192129629</v>
      </c>
      <c r="H4201" s="4">
        <v>43546.756192129629</v>
      </c>
      <c r="I4201" s="4">
        <v>43541.756192129629</v>
      </c>
      <c r="J4201" s="2">
        <v>26</v>
      </c>
      <c r="K4201" s="2">
        <v>122</v>
      </c>
      <c r="L4201" s="2" t="str">
        <f t="shared" si="112"/>
        <v>Delhi</v>
      </c>
      <c r="M4201" s="2" t="str">
        <f t="shared" si="113"/>
        <v>Bangalore-Delhi</v>
      </c>
      <c r="N4201" s="2" t="str">
        <f t="shared" si="118"/>
        <v>Outstation</v>
      </c>
      <c r="O4201" s="2" t="str">
        <f t="shared" si="114"/>
        <v>Ship2Home</v>
      </c>
      <c r="P4201" s="2">
        <f t="shared" si="115"/>
        <v>5</v>
      </c>
      <c r="Q4201" s="2">
        <f t="shared" si="116"/>
        <v>8</v>
      </c>
      <c r="R4201" s="2">
        <f t="shared" si="117"/>
        <v>148</v>
      </c>
    </row>
    <row r="4202" spans="1:18" ht="14.25" customHeight="1">
      <c r="A4202" s="2">
        <v>249981</v>
      </c>
      <c r="B4202" s="2" t="s">
        <v>36</v>
      </c>
      <c r="C4202" s="2" t="s">
        <v>37</v>
      </c>
      <c r="D4202" s="2" t="s">
        <v>32</v>
      </c>
      <c r="E4202" s="2" t="s">
        <v>33</v>
      </c>
      <c r="F4202" s="2" t="s">
        <v>34</v>
      </c>
      <c r="G4202" s="4">
        <v>43538.756736111114</v>
      </c>
      <c r="H4202" s="4">
        <v>43543.756736111114</v>
      </c>
      <c r="I4202" s="4">
        <v>43543.756736111114</v>
      </c>
      <c r="J4202" s="2">
        <v>44</v>
      </c>
      <c r="K4202" s="2">
        <v>111</v>
      </c>
      <c r="L4202" s="2" t="str">
        <f t="shared" si="112"/>
        <v>Mumbai</v>
      </c>
      <c r="M4202" s="2" t="str">
        <f t="shared" si="113"/>
        <v>Bangalore-Mumbai</v>
      </c>
      <c r="N4202" s="2" t="str">
        <f t="shared" si="118"/>
        <v>Outstation</v>
      </c>
      <c r="O4202" s="2" t="str">
        <f t="shared" si="114"/>
        <v>Ship2Home</v>
      </c>
      <c r="P4202" s="2">
        <f t="shared" si="115"/>
        <v>0</v>
      </c>
      <c r="Q4202" s="2">
        <f t="shared" si="116"/>
        <v>5</v>
      </c>
      <c r="R4202" s="2">
        <f t="shared" si="117"/>
        <v>155</v>
      </c>
    </row>
    <row r="4203" spans="1:18" ht="14.25" customHeight="1">
      <c r="A4203" s="2">
        <v>118567</v>
      </c>
      <c r="B4203" s="2" t="s">
        <v>39</v>
      </c>
      <c r="C4203" s="2" t="s">
        <v>31</v>
      </c>
      <c r="D4203" s="2" t="s">
        <v>41</v>
      </c>
      <c r="E4203" s="2" t="s">
        <v>44</v>
      </c>
      <c r="F4203" s="2" t="s">
        <v>34</v>
      </c>
      <c r="G4203" s="4">
        <v>43538.75880787037</v>
      </c>
      <c r="H4203" s="4">
        <v>43541.75880787037</v>
      </c>
      <c r="I4203" s="4">
        <v>43544.75880787037</v>
      </c>
      <c r="J4203" s="2">
        <v>0</v>
      </c>
      <c r="K4203" s="2">
        <v>104</v>
      </c>
      <c r="L4203" s="2" t="str">
        <f t="shared" si="112"/>
        <v>Delhi</v>
      </c>
      <c r="M4203" s="2" t="str">
        <f t="shared" si="113"/>
        <v>Delhi-Delhi</v>
      </c>
      <c r="N4203" s="2" t="str">
        <f t="shared" si="118"/>
        <v>Local</v>
      </c>
      <c r="O4203" s="2" t="str">
        <f t="shared" si="114"/>
        <v>FastWheels</v>
      </c>
      <c r="P4203" s="2">
        <f t="shared" si="115"/>
        <v>-3</v>
      </c>
      <c r="Q4203" s="2">
        <f t="shared" si="116"/>
        <v>3</v>
      </c>
      <c r="R4203" s="2">
        <f t="shared" si="117"/>
        <v>104</v>
      </c>
    </row>
    <row r="4204" spans="1:18" ht="14.25" customHeight="1">
      <c r="A4204" s="2">
        <v>592521</v>
      </c>
      <c r="B4204" s="2" t="s">
        <v>36</v>
      </c>
      <c r="C4204" s="2" t="s">
        <v>37</v>
      </c>
      <c r="D4204" s="2" t="s">
        <v>32</v>
      </c>
      <c r="E4204" s="2" t="s">
        <v>33</v>
      </c>
      <c r="F4204" s="2" t="s">
        <v>34</v>
      </c>
      <c r="G4204" s="4">
        <v>43538.768645833334</v>
      </c>
      <c r="H4204" s="4">
        <v>43545.768645833334</v>
      </c>
      <c r="I4204" s="4">
        <v>43544.768645833334</v>
      </c>
      <c r="J4204" s="2">
        <v>29</v>
      </c>
      <c r="K4204" s="2">
        <v>114</v>
      </c>
      <c r="L4204" s="2" t="str">
        <f t="shared" si="112"/>
        <v>Mumbai</v>
      </c>
      <c r="M4204" s="2" t="str">
        <f t="shared" si="113"/>
        <v>Bangalore-Mumbai</v>
      </c>
      <c r="N4204" s="2" t="str">
        <f t="shared" si="118"/>
        <v>Outstation</v>
      </c>
      <c r="O4204" s="2" t="str">
        <f t="shared" si="114"/>
        <v>Ship2Home</v>
      </c>
      <c r="P4204" s="2">
        <f t="shared" si="115"/>
        <v>1</v>
      </c>
      <c r="Q4204" s="2">
        <f t="shared" si="116"/>
        <v>7</v>
      </c>
      <c r="R4204" s="2">
        <f t="shared" si="117"/>
        <v>143</v>
      </c>
    </row>
    <row r="4205" spans="1:18" ht="14.25" customHeight="1">
      <c r="A4205" s="2">
        <v>714699</v>
      </c>
      <c r="B4205" s="2" t="s">
        <v>49</v>
      </c>
      <c r="C4205" s="2" t="s">
        <v>43</v>
      </c>
      <c r="D4205" s="2" t="s">
        <v>32</v>
      </c>
      <c r="E4205" s="2" t="s">
        <v>33</v>
      </c>
      <c r="F4205" s="2" t="s">
        <v>34</v>
      </c>
      <c r="G4205" s="4">
        <v>43538.772592592592</v>
      </c>
      <c r="H4205" s="4">
        <v>43542.772592592592</v>
      </c>
      <c r="I4205" s="4">
        <v>43543.772592592592</v>
      </c>
      <c r="J4205" s="2">
        <v>0</v>
      </c>
      <c r="K4205" s="2">
        <v>126</v>
      </c>
      <c r="L4205" s="2" t="str">
        <f t="shared" si="112"/>
        <v>Bangalore</v>
      </c>
      <c r="M4205" s="2" t="str">
        <f t="shared" si="113"/>
        <v>Bangalore-Bangalore</v>
      </c>
      <c r="N4205" s="2" t="str">
        <f t="shared" si="118"/>
        <v>Local</v>
      </c>
      <c r="O4205" s="2" t="str">
        <f t="shared" si="114"/>
        <v>Ship2Home</v>
      </c>
      <c r="P4205" s="2">
        <f t="shared" si="115"/>
        <v>-1</v>
      </c>
      <c r="Q4205" s="2">
        <f t="shared" si="116"/>
        <v>4</v>
      </c>
      <c r="R4205" s="2">
        <f t="shared" si="117"/>
        <v>126</v>
      </c>
    </row>
    <row r="4206" spans="1:18" ht="14.25" customHeight="1">
      <c r="A4206" s="2">
        <v>785115</v>
      </c>
      <c r="B4206" s="2" t="s">
        <v>39</v>
      </c>
      <c r="C4206" s="2" t="s">
        <v>43</v>
      </c>
      <c r="D4206" s="2" t="s">
        <v>41</v>
      </c>
      <c r="E4206" s="2" t="s">
        <v>33</v>
      </c>
      <c r="F4206" s="2" t="s">
        <v>34</v>
      </c>
      <c r="G4206" s="4">
        <v>43538.7734837963</v>
      </c>
      <c r="H4206" s="4">
        <v>43546.7734837963</v>
      </c>
      <c r="I4206" s="4">
        <v>43541.7734837963</v>
      </c>
      <c r="J4206" s="2">
        <v>26</v>
      </c>
      <c r="K4206" s="2">
        <v>121</v>
      </c>
      <c r="L4206" s="2" t="str">
        <f t="shared" si="112"/>
        <v>Bangalore</v>
      </c>
      <c r="M4206" s="2" t="str">
        <f t="shared" si="113"/>
        <v>Delhi-Bangalore</v>
      </c>
      <c r="N4206" s="2" t="str">
        <f t="shared" si="118"/>
        <v>Outstation</v>
      </c>
      <c r="O4206" s="2" t="str">
        <f t="shared" si="114"/>
        <v>Ship2Home</v>
      </c>
      <c r="P4206" s="2">
        <f t="shared" si="115"/>
        <v>5</v>
      </c>
      <c r="Q4206" s="2">
        <f t="shared" si="116"/>
        <v>8</v>
      </c>
      <c r="R4206" s="2">
        <f t="shared" si="117"/>
        <v>147</v>
      </c>
    </row>
    <row r="4207" spans="1:18" ht="14.25" customHeight="1">
      <c r="A4207" s="2">
        <v>528870</v>
      </c>
      <c r="B4207" s="2" t="s">
        <v>36</v>
      </c>
      <c r="C4207" s="2" t="s">
        <v>37</v>
      </c>
      <c r="D4207" s="2" t="s">
        <v>32</v>
      </c>
      <c r="E4207" s="2" t="s">
        <v>38</v>
      </c>
      <c r="F4207" s="2" t="s">
        <v>34</v>
      </c>
      <c r="G4207" s="4">
        <v>43538.786261574074</v>
      </c>
      <c r="H4207" s="4">
        <v>43542.786261574074</v>
      </c>
      <c r="I4207" s="4">
        <v>43543.786261574074</v>
      </c>
      <c r="J4207" s="2">
        <v>45</v>
      </c>
      <c r="K4207" s="2">
        <v>105</v>
      </c>
      <c r="L4207" s="2" t="str">
        <f t="shared" si="112"/>
        <v>Mumbai</v>
      </c>
      <c r="M4207" s="2" t="str">
        <f t="shared" si="113"/>
        <v>Bangalore-Mumbai</v>
      </c>
      <c r="N4207" s="2" t="str">
        <f t="shared" si="118"/>
        <v>Outstation</v>
      </c>
      <c r="O4207" s="2" t="str">
        <f t="shared" si="114"/>
        <v>Ship2Home</v>
      </c>
      <c r="P4207" s="2">
        <f t="shared" si="115"/>
        <v>-1</v>
      </c>
      <c r="Q4207" s="2">
        <f t="shared" si="116"/>
        <v>4</v>
      </c>
      <c r="R4207" s="2">
        <f t="shared" si="117"/>
        <v>150</v>
      </c>
    </row>
    <row r="4208" spans="1:18" ht="14.25" customHeight="1">
      <c r="A4208" s="2">
        <v>865823</v>
      </c>
      <c r="B4208" s="2" t="s">
        <v>46</v>
      </c>
      <c r="C4208" s="2" t="s">
        <v>31</v>
      </c>
      <c r="D4208" s="2" t="s">
        <v>32</v>
      </c>
      <c r="E4208" s="2" t="s">
        <v>33</v>
      </c>
      <c r="F4208" s="2" t="s">
        <v>34</v>
      </c>
      <c r="G4208" s="4">
        <v>43538.787824074076</v>
      </c>
      <c r="H4208" s="4">
        <v>43543.787824074076</v>
      </c>
      <c r="I4208" s="4">
        <v>43543.787824074076</v>
      </c>
      <c r="J4208" s="2">
        <v>42</v>
      </c>
      <c r="K4208" s="2">
        <v>122</v>
      </c>
      <c r="L4208" s="2" t="str">
        <f t="shared" si="112"/>
        <v>Delhi</v>
      </c>
      <c r="M4208" s="2" t="str">
        <f t="shared" si="113"/>
        <v>Bangalore-Delhi</v>
      </c>
      <c r="N4208" s="2" t="str">
        <f t="shared" si="118"/>
        <v>Outstation</v>
      </c>
      <c r="O4208" s="2" t="str">
        <f t="shared" si="114"/>
        <v>Ship2Home</v>
      </c>
      <c r="P4208" s="2">
        <f t="shared" si="115"/>
        <v>0</v>
      </c>
      <c r="Q4208" s="2">
        <f t="shared" si="116"/>
        <v>5</v>
      </c>
      <c r="R4208" s="2">
        <f t="shared" si="117"/>
        <v>164</v>
      </c>
    </row>
    <row r="4209" spans="1:18" ht="14.25" customHeight="1">
      <c r="A4209" s="2">
        <v>768813</v>
      </c>
      <c r="B4209" s="2" t="s">
        <v>47</v>
      </c>
      <c r="C4209" s="2" t="s">
        <v>43</v>
      </c>
      <c r="D4209" s="2" t="s">
        <v>32</v>
      </c>
      <c r="E4209" s="2" t="s">
        <v>33</v>
      </c>
      <c r="F4209" s="2" t="s">
        <v>34</v>
      </c>
      <c r="G4209" s="4">
        <v>43538.791712962964</v>
      </c>
      <c r="H4209" s="4">
        <v>43544.791712962964</v>
      </c>
      <c r="I4209" s="4">
        <v>43544.791712962964</v>
      </c>
      <c r="J4209" s="2">
        <v>0</v>
      </c>
      <c r="K4209" s="2">
        <v>129</v>
      </c>
      <c r="L4209" s="2" t="str">
        <f t="shared" si="112"/>
        <v>Bangalore</v>
      </c>
      <c r="M4209" s="2" t="str">
        <f t="shared" si="113"/>
        <v>Bangalore-Bangalore</v>
      </c>
      <c r="N4209" s="2" t="str">
        <f t="shared" si="118"/>
        <v>Local</v>
      </c>
      <c r="O4209" s="2" t="str">
        <f t="shared" si="114"/>
        <v>Ship2Home</v>
      </c>
      <c r="P4209" s="2">
        <f t="shared" si="115"/>
        <v>0</v>
      </c>
      <c r="Q4209" s="2">
        <f t="shared" si="116"/>
        <v>6</v>
      </c>
      <c r="R4209" s="2">
        <f t="shared" si="117"/>
        <v>129</v>
      </c>
    </row>
    <row r="4210" spans="1:18" ht="14.25" customHeight="1">
      <c r="A4210" s="2">
        <v>122810</v>
      </c>
      <c r="B4210" s="2" t="s">
        <v>47</v>
      </c>
      <c r="C4210" s="2" t="s">
        <v>43</v>
      </c>
      <c r="D4210" s="2" t="s">
        <v>32</v>
      </c>
      <c r="E4210" s="2" t="s">
        <v>38</v>
      </c>
      <c r="F4210" s="2" t="s">
        <v>34</v>
      </c>
      <c r="G4210" s="4">
        <v>43538.793252314812</v>
      </c>
      <c r="H4210" s="4">
        <v>43543.793252314812</v>
      </c>
      <c r="I4210" s="4">
        <v>43541.793252314812</v>
      </c>
      <c r="J4210" s="2">
        <v>0</v>
      </c>
      <c r="K4210" s="2">
        <v>128</v>
      </c>
      <c r="L4210" s="2" t="str">
        <f t="shared" si="112"/>
        <v>Bangalore</v>
      </c>
      <c r="M4210" s="2" t="str">
        <f t="shared" si="113"/>
        <v>Bangalore-Bangalore</v>
      </c>
      <c r="N4210" s="2" t="str">
        <f t="shared" si="118"/>
        <v>Local</v>
      </c>
      <c r="O4210" s="2" t="str">
        <f t="shared" si="114"/>
        <v>Ship2Home</v>
      </c>
      <c r="P4210" s="2">
        <f t="shared" si="115"/>
        <v>2</v>
      </c>
      <c r="Q4210" s="2">
        <f t="shared" si="116"/>
        <v>5</v>
      </c>
      <c r="R4210" s="2">
        <f t="shared" si="117"/>
        <v>128</v>
      </c>
    </row>
    <row r="4211" spans="1:18" ht="14.25" customHeight="1">
      <c r="A4211" s="2">
        <v>994059</v>
      </c>
      <c r="B4211" s="2" t="s">
        <v>39</v>
      </c>
      <c r="C4211" s="2" t="s">
        <v>43</v>
      </c>
      <c r="D4211" s="2" t="s">
        <v>41</v>
      </c>
      <c r="E4211" s="2" t="s">
        <v>33</v>
      </c>
      <c r="F4211" s="2" t="s">
        <v>34</v>
      </c>
      <c r="G4211" s="4">
        <v>43538.796793981484</v>
      </c>
      <c r="H4211" s="4">
        <v>43547.796793981484</v>
      </c>
      <c r="I4211" s="4">
        <v>43545.796793981484</v>
      </c>
      <c r="J4211" s="2">
        <v>43</v>
      </c>
      <c r="K4211" s="2">
        <v>129</v>
      </c>
      <c r="L4211" s="2" t="str">
        <f t="shared" si="112"/>
        <v>Bangalore</v>
      </c>
      <c r="M4211" s="2" t="str">
        <f t="shared" si="113"/>
        <v>Delhi-Bangalore</v>
      </c>
      <c r="N4211" s="2" t="str">
        <f t="shared" si="118"/>
        <v>Outstation</v>
      </c>
      <c r="O4211" s="2" t="str">
        <f t="shared" si="114"/>
        <v>Ship2Home</v>
      </c>
      <c r="P4211" s="2">
        <f t="shared" si="115"/>
        <v>2</v>
      </c>
      <c r="Q4211" s="2">
        <f t="shared" si="116"/>
        <v>9</v>
      </c>
      <c r="R4211" s="2">
        <f t="shared" si="117"/>
        <v>172</v>
      </c>
    </row>
    <row r="4212" spans="1:18" ht="14.25" customHeight="1">
      <c r="A4212" s="2">
        <v>104249</v>
      </c>
      <c r="B4212" s="2" t="s">
        <v>36</v>
      </c>
      <c r="C4212" s="2" t="s">
        <v>43</v>
      </c>
      <c r="D4212" s="2" t="s">
        <v>32</v>
      </c>
      <c r="E4212" s="2" t="s">
        <v>33</v>
      </c>
      <c r="F4212" s="2" t="s">
        <v>34</v>
      </c>
      <c r="G4212" s="4">
        <v>43538.800752314812</v>
      </c>
      <c r="H4212" s="4">
        <v>43538.800752314812</v>
      </c>
      <c r="I4212" s="4">
        <v>43542.800752314812</v>
      </c>
      <c r="J4212" s="2">
        <v>0</v>
      </c>
      <c r="K4212" s="2">
        <v>128</v>
      </c>
      <c r="L4212" s="2" t="str">
        <f t="shared" si="112"/>
        <v>Bangalore</v>
      </c>
      <c r="M4212" s="2" t="str">
        <f t="shared" si="113"/>
        <v>Bangalore-Bangalore</v>
      </c>
      <c r="N4212" s="2" t="str">
        <f t="shared" si="118"/>
        <v>Local</v>
      </c>
      <c r="O4212" s="2" t="str">
        <f t="shared" si="114"/>
        <v>Ship2Home</v>
      </c>
      <c r="P4212" s="2">
        <f t="shared" si="115"/>
        <v>-4</v>
      </c>
      <c r="Q4212" s="2">
        <f t="shared" si="116"/>
        <v>0</v>
      </c>
      <c r="R4212" s="2">
        <f t="shared" si="117"/>
        <v>128</v>
      </c>
    </row>
    <row r="4213" spans="1:18" ht="14.25" customHeight="1">
      <c r="A4213" s="2">
        <v>110019</v>
      </c>
      <c r="B4213" s="2" t="s">
        <v>49</v>
      </c>
      <c r="C4213" s="2" t="s">
        <v>37</v>
      </c>
      <c r="D4213" s="2" t="s">
        <v>41</v>
      </c>
      <c r="E4213" s="2" t="s">
        <v>33</v>
      </c>
      <c r="F4213" s="2" t="s">
        <v>34</v>
      </c>
      <c r="G4213" s="4">
        <v>43538.80878472222</v>
      </c>
      <c r="H4213" s="4">
        <v>43545.80878472222</v>
      </c>
      <c r="I4213" s="4">
        <v>43542.80878472222</v>
      </c>
      <c r="J4213" s="2">
        <v>26</v>
      </c>
      <c r="K4213" s="2">
        <v>107</v>
      </c>
      <c r="L4213" s="2" t="str">
        <f t="shared" si="112"/>
        <v>Mumbai</v>
      </c>
      <c r="M4213" s="2" t="str">
        <f t="shared" si="113"/>
        <v>Delhi-Mumbai</v>
      </c>
      <c r="N4213" s="2" t="str">
        <f t="shared" si="118"/>
        <v>Outstation</v>
      </c>
      <c r="O4213" s="2" t="str">
        <f t="shared" si="114"/>
        <v>Ship2Home</v>
      </c>
      <c r="P4213" s="2">
        <f t="shared" si="115"/>
        <v>3</v>
      </c>
      <c r="Q4213" s="2">
        <f t="shared" si="116"/>
        <v>7</v>
      </c>
      <c r="R4213" s="2">
        <f t="shared" si="117"/>
        <v>133</v>
      </c>
    </row>
    <row r="4214" spans="1:18" ht="14.25" customHeight="1">
      <c r="A4214" s="2">
        <v>818149</v>
      </c>
      <c r="B4214" s="2" t="s">
        <v>36</v>
      </c>
      <c r="C4214" s="2" t="s">
        <v>45</v>
      </c>
      <c r="D4214" s="2" t="s">
        <v>41</v>
      </c>
      <c r="E4214" s="2" t="s">
        <v>33</v>
      </c>
      <c r="F4214" s="2" t="s">
        <v>34</v>
      </c>
      <c r="G4214" s="4">
        <v>43538.81417824074</v>
      </c>
      <c r="H4214" s="4">
        <v>43545.81417824074</v>
      </c>
      <c r="I4214" s="4">
        <v>43545.81417824074</v>
      </c>
      <c r="J4214" s="2">
        <v>27</v>
      </c>
      <c r="K4214" s="2">
        <v>127</v>
      </c>
      <c r="L4214" s="2" t="str">
        <f t="shared" si="112"/>
        <v>Chennai</v>
      </c>
      <c r="M4214" s="2" t="str">
        <f t="shared" si="113"/>
        <v>Delhi-Chennai</v>
      </c>
      <c r="N4214" s="2" t="str">
        <f t="shared" si="118"/>
        <v>Outstation</v>
      </c>
      <c r="O4214" s="2" t="str">
        <f t="shared" si="114"/>
        <v>Ship2Home</v>
      </c>
      <c r="P4214" s="2">
        <f t="shared" si="115"/>
        <v>0</v>
      </c>
      <c r="Q4214" s="2">
        <f t="shared" si="116"/>
        <v>7</v>
      </c>
      <c r="R4214" s="2">
        <f t="shared" si="117"/>
        <v>154</v>
      </c>
    </row>
    <row r="4215" spans="1:18" ht="14.25" customHeight="1">
      <c r="A4215" s="2">
        <v>159534</v>
      </c>
      <c r="B4215" s="2" t="s">
        <v>39</v>
      </c>
      <c r="C4215" s="2" t="s">
        <v>37</v>
      </c>
      <c r="D4215" s="2" t="s">
        <v>41</v>
      </c>
      <c r="E4215" s="2" t="s">
        <v>38</v>
      </c>
      <c r="F4215" s="2" t="s">
        <v>34</v>
      </c>
      <c r="G4215" s="4">
        <v>43538.814351851855</v>
      </c>
      <c r="H4215" s="4">
        <v>43542.814351851855</v>
      </c>
      <c r="I4215" s="4">
        <v>43541.814351851855</v>
      </c>
      <c r="J4215" s="2">
        <v>34</v>
      </c>
      <c r="K4215" s="2">
        <v>111</v>
      </c>
      <c r="L4215" s="2" t="str">
        <f t="shared" si="112"/>
        <v>Mumbai</v>
      </c>
      <c r="M4215" s="2" t="str">
        <f t="shared" si="113"/>
        <v>Delhi-Mumbai</v>
      </c>
      <c r="N4215" s="2" t="str">
        <f t="shared" si="118"/>
        <v>Outstation</v>
      </c>
      <c r="O4215" s="2" t="str">
        <f t="shared" si="114"/>
        <v>Ship2Home</v>
      </c>
      <c r="P4215" s="2">
        <f t="shared" si="115"/>
        <v>1</v>
      </c>
      <c r="Q4215" s="2">
        <f t="shared" si="116"/>
        <v>4</v>
      </c>
      <c r="R4215" s="2">
        <f t="shared" si="117"/>
        <v>145</v>
      </c>
    </row>
    <row r="4216" spans="1:18" ht="14.25" customHeight="1">
      <c r="A4216" s="2">
        <v>275228</v>
      </c>
      <c r="B4216" s="2" t="s">
        <v>39</v>
      </c>
      <c r="C4216" s="2" t="s">
        <v>43</v>
      </c>
      <c r="D4216" s="2" t="s">
        <v>32</v>
      </c>
      <c r="E4216" s="2" t="s">
        <v>44</v>
      </c>
      <c r="F4216" s="2" t="s">
        <v>34</v>
      </c>
      <c r="G4216" s="4">
        <v>43538.818124999998</v>
      </c>
      <c r="H4216" s="4">
        <v>43538.818124999998</v>
      </c>
      <c r="I4216" s="4">
        <v>43543.818124999998</v>
      </c>
      <c r="J4216" s="2">
        <v>0</v>
      </c>
      <c r="K4216" s="2">
        <v>109</v>
      </c>
      <c r="L4216" s="2" t="str">
        <f t="shared" si="112"/>
        <v>Bangalore</v>
      </c>
      <c r="M4216" s="2" t="str">
        <f t="shared" si="113"/>
        <v>Bangalore-Bangalore</v>
      </c>
      <c r="N4216" s="2" t="str">
        <f t="shared" si="118"/>
        <v>Local</v>
      </c>
      <c r="O4216" s="2" t="str">
        <f t="shared" si="114"/>
        <v>FastWheels</v>
      </c>
      <c r="P4216" s="2">
        <f t="shared" si="115"/>
        <v>-5</v>
      </c>
      <c r="Q4216" s="2">
        <f t="shared" si="116"/>
        <v>0</v>
      </c>
      <c r="R4216" s="2">
        <f t="shared" si="117"/>
        <v>109</v>
      </c>
    </row>
    <row r="4217" spans="1:18" ht="14.25" customHeight="1">
      <c r="A4217" s="2">
        <v>465035</v>
      </c>
      <c r="B4217" s="2" t="s">
        <v>30</v>
      </c>
      <c r="C4217" s="2" t="s">
        <v>37</v>
      </c>
      <c r="D4217" s="2" t="s">
        <v>41</v>
      </c>
      <c r="E4217" s="2" t="s">
        <v>33</v>
      </c>
      <c r="F4217" s="2" t="s">
        <v>34</v>
      </c>
      <c r="G4217" s="4">
        <v>43538.818148148152</v>
      </c>
      <c r="H4217" s="4">
        <v>43542.818148148152</v>
      </c>
      <c r="I4217" s="4">
        <v>43545.818148148152</v>
      </c>
      <c r="J4217" s="2">
        <v>47</v>
      </c>
      <c r="K4217" s="2">
        <v>114</v>
      </c>
      <c r="L4217" s="2" t="str">
        <f t="shared" si="112"/>
        <v>Mumbai</v>
      </c>
      <c r="M4217" s="2" t="str">
        <f t="shared" si="113"/>
        <v>Delhi-Mumbai</v>
      </c>
      <c r="N4217" s="2" t="str">
        <f t="shared" si="118"/>
        <v>Outstation</v>
      </c>
      <c r="O4217" s="2" t="str">
        <f t="shared" si="114"/>
        <v>Ship2Home</v>
      </c>
      <c r="P4217" s="2">
        <f t="shared" si="115"/>
        <v>-3</v>
      </c>
      <c r="Q4217" s="2">
        <f t="shared" si="116"/>
        <v>4</v>
      </c>
      <c r="R4217" s="2">
        <f t="shared" si="117"/>
        <v>161</v>
      </c>
    </row>
    <row r="4218" spans="1:18" ht="14.25" customHeight="1">
      <c r="A4218" s="2">
        <v>328200</v>
      </c>
      <c r="B4218" s="2" t="s">
        <v>39</v>
      </c>
      <c r="C4218" s="2" t="s">
        <v>37</v>
      </c>
      <c r="D4218" s="2" t="s">
        <v>32</v>
      </c>
      <c r="E4218" s="2" t="s">
        <v>44</v>
      </c>
      <c r="F4218" s="2" t="s">
        <v>34</v>
      </c>
      <c r="G4218" s="4">
        <v>43538.818657407406</v>
      </c>
      <c r="H4218" s="4">
        <v>43543.818657407406</v>
      </c>
      <c r="I4218" s="4">
        <v>43541.818657407406</v>
      </c>
      <c r="J4218" s="2">
        <v>28</v>
      </c>
      <c r="K4218" s="2">
        <v>108</v>
      </c>
      <c r="L4218" s="2" t="str">
        <f t="shared" si="112"/>
        <v>Mumbai</v>
      </c>
      <c r="M4218" s="2" t="str">
        <f t="shared" si="113"/>
        <v>Bangalore-Mumbai</v>
      </c>
      <c r="N4218" s="2" t="str">
        <f t="shared" si="118"/>
        <v>Outstation</v>
      </c>
      <c r="O4218" s="2" t="str">
        <f t="shared" si="114"/>
        <v>FastWheels</v>
      </c>
      <c r="P4218" s="2">
        <f t="shared" si="115"/>
        <v>2</v>
      </c>
      <c r="Q4218" s="2">
        <f t="shared" si="116"/>
        <v>5</v>
      </c>
      <c r="R4218" s="2">
        <f t="shared" si="117"/>
        <v>136</v>
      </c>
    </row>
    <row r="4219" spans="1:18" ht="14.25" customHeight="1">
      <c r="A4219" s="2">
        <v>616213</v>
      </c>
      <c r="B4219" s="2" t="s">
        <v>39</v>
      </c>
      <c r="C4219" s="2" t="s">
        <v>31</v>
      </c>
      <c r="D4219" s="2" t="s">
        <v>32</v>
      </c>
      <c r="E4219" s="2" t="s">
        <v>33</v>
      </c>
      <c r="F4219" s="2" t="s">
        <v>34</v>
      </c>
      <c r="G4219" s="4">
        <v>43538.820185185185</v>
      </c>
      <c r="H4219" s="4">
        <v>43545.820185185185</v>
      </c>
      <c r="I4219" s="4">
        <v>43545.820185185185</v>
      </c>
      <c r="J4219" s="2">
        <v>44</v>
      </c>
      <c r="K4219" s="2">
        <v>124</v>
      </c>
      <c r="L4219" s="2" t="str">
        <f t="shared" si="112"/>
        <v>Delhi</v>
      </c>
      <c r="M4219" s="2" t="str">
        <f t="shared" si="113"/>
        <v>Bangalore-Delhi</v>
      </c>
      <c r="N4219" s="2" t="str">
        <f t="shared" si="118"/>
        <v>Outstation</v>
      </c>
      <c r="O4219" s="2" t="str">
        <f t="shared" si="114"/>
        <v>Ship2Home</v>
      </c>
      <c r="P4219" s="2">
        <f t="shared" si="115"/>
        <v>0</v>
      </c>
      <c r="Q4219" s="2">
        <f t="shared" si="116"/>
        <v>7</v>
      </c>
      <c r="R4219" s="2">
        <f t="shared" si="117"/>
        <v>168</v>
      </c>
    </row>
    <row r="4220" spans="1:18" ht="14.25" customHeight="1">
      <c r="A4220" s="2">
        <v>398638</v>
      </c>
      <c r="B4220" s="2" t="s">
        <v>39</v>
      </c>
      <c r="C4220" s="2" t="s">
        <v>43</v>
      </c>
      <c r="D4220" s="2" t="s">
        <v>32</v>
      </c>
      <c r="E4220" s="2" t="s">
        <v>38</v>
      </c>
      <c r="F4220" s="2" t="s">
        <v>34</v>
      </c>
      <c r="G4220" s="4">
        <v>43538.825092592589</v>
      </c>
      <c r="H4220" s="4">
        <v>43540.825092592589</v>
      </c>
      <c r="I4220" s="4">
        <v>43544.825092592589</v>
      </c>
      <c r="J4220" s="2">
        <v>0</v>
      </c>
      <c r="K4220" s="2">
        <v>121</v>
      </c>
      <c r="L4220" s="2" t="str">
        <f t="shared" si="112"/>
        <v>Bangalore</v>
      </c>
      <c r="M4220" s="2" t="str">
        <f t="shared" si="113"/>
        <v>Bangalore-Bangalore</v>
      </c>
      <c r="N4220" s="2" t="str">
        <f t="shared" si="118"/>
        <v>Local</v>
      </c>
      <c r="O4220" s="2" t="str">
        <f t="shared" si="114"/>
        <v>Ship2Home</v>
      </c>
      <c r="P4220" s="2">
        <f t="shared" si="115"/>
        <v>-4</v>
      </c>
      <c r="Q4220" s="2">
        <f t="shared" si="116"/>
        <v>2</v>
      </c>
      <c r="R4220" s="2">
        <f t="shared" si="117"/>
        <v>121</v>
      </c>
    </row>
    <row r="4221" spans="1:18" ht="14.25" customHeight="1">
      <c r="A4221" s="2">
        <v>729866</v>
      </c>
      <c r="B4221" s="2" t="s">
        <v>36</v>
      </c>
      <c r="C4221" s="2" t="s">
        <v>43</v>
      </c>
      <c r="D4221" s="2" t="s">
        <v>41</v>
      </c>
      <c r="E4221" s="2" t="s">
        <v>44</v>
      </c>
      <c r="F4221" s="2" t="s">
        <v>34</v>
      </c>
      <c r="G4221" s="4">
        <v>43538.825752314813</v>
      </c>
      <c r="H4221" s="4">
        <v>43544.825752314813</v>
      </c>
      <c r="I4221" s="4">
        <v>43545.825752314813</v>
      </c>
      <c r="J4221" s="2">
        <v>70</v>
      </c>
      <c r="K4221" s="2">
        <v>100</v>
      </c>
      <c r="L4221" s="2" t="str">
        <f t="shared" si="112"/>
        <v>Bangalore</v>
      </c>
      <c r="M4221" s="2" t="str">
        <f t="shared" si="113"/>
        <v>Delhi-Bangalore</v>
      </c>
      <c r="N4221" s="2" t="str">
        <f t="shared" si="118"/>
        <v>Outstation</v>
      </c>
      <c r="O4221" s="2" t="str">
        <f t="shared" si="114"/>
        <v>FastWheels</v>
      </c>
      <c r="P4221" s="2">
        <f t="shared" si="115"/>
        <v>-1</v>
      </c>
      <c r="Q4221" s="2">
        <f t="shared" si="116"/>
        <v>6</v>
      </c>
      <c r="R4221" s="2">
        <f t="shared" si="117"/>
        <v>170</v>
      </c>
    </row>
    <row r="4222" spans="1:18" ht="14.25" customHeight="1">
      <c r="A4222" s="2">
        <v>553751</v>
      </c>
      <c r="B4222" s="2" t="s">
        <v>36</v>
      </c>
      <c r="C4222" s="2" t="s">
        <v>37</v>
      </c>
      <c r="D4222" s="2" t="s">
        <v>32</v>
      </c>
      <c r="E4222" s="2" t="s">
        <v>33</v>
      </c>
      <c r="F4222" s="2" t="s">
        <v>34</v>
      </c>
      <c r="G4222" s="4">
        <v>43538.831250000003</v>
      </c>
      <c r="H4222" s="4">
        <v>43547.831250000003</v>
      </c>
      <c r="I4222" s="4">
        <v>43542.831250000003</v>
      </c>
      <c r="J4222" s="2">
        <v>37</v>
      </c>
      <c r="K4222" s="2">
        <v>113</v>
      </c>
      <c r="L4222" s="2" t="str">
        <f t="shared" si="112"/>
        <v>Mumbai</v>
      </c>
      <c r="M4222" s="2" t="str">
        <f t="shared" si="113"/>
        <v>Bangalore-Mumbai</v>
      </c>
      <c r="N4222" s="2" t="str">
        <f t="shared" si="118"/>
        <v>Outstation</v>
      </c>
      <c r="O4222" s="2" t="str">
        <f t="shared" si="114"/>
        <v>Ship2Home</v>
      </c>
      <c r="P4222" s="2">
        <f t="shared" si="115"/>
        <v>5</v>
      </c>
      <c r="Q4222" s="2">
        <f t="shared" si="116"/>
        <v>9</v>
      </c>
      <c r="R4222" s="2">
        <f t="shared" si="117"/>
        <v>150</v>
      </c>
    </row>
    <row r="4223" spans="1:18" ht="14.25" customHeight="1">
      <c r="A4223" s="2">
        <v>908951</v>
      </c>
      <c r="B4223" s="2" t="s">
        <v>36</v>
      </c>
      <c r="C4223" s="2" t="s">
        <v>31</v>
      </c>
      <c r="D4223" s="2" t="s">
        <v>41</v>
      </c>
      <c r="E4223" s="2" t="s">
        <v>44</v>
      </c>
      <c r="F4223" s="2" t="s">
        <v>34</v>
      </c>
      <c r="G4223" s="4">
        <v>43538.838831018518</v>
      </c>
      <c r="H4223" s="4">
        <v>43539.838831018518</v>
      </c>
      <c r="I4223" s="4">
        <v>43541.838831018518</v>
      </c>
      <c r="J4223" s="2">
        <v>0</v>
      </c>
      <c r="K4223" s="2">
        <v>103</v>
      </c>
      <c r="L4223" s="2" t="str">
        <f t="shared" si="112"/>
        <v>Delhi</v>
      </c>
      <c r="M4223" s="2" t="str">
        <f t="shared" si="113"/>
        <v>Delhi-Delhi</v>
      </c>
      <c r="N4223" s="2" t="str">
        <f t="shared" si="118"/>
        <v>Local</v>
      </c>
      <c r="O4223" s="2" t="str">
        <f t="shared" si="114"/>
        <v>FastWheels</v>
      </c>
      <c r="P4223" s="2">
        <f t="shared" si="115"/>
        <v>-2</v>
      </c>
      <c r="Q4223" s="2">
        <f t="shared" si="116"/>
        <v>1</v>
      </c>
      <c r="R4223" s="2">
        <f t="shared" si="117"/>
        <v>103</v>
      </c>
    </row>
    <row r="4224" spans="1:18" ht="14.25" customHeight="1">
      <c r="A4224" s="2">
        <v>322668</v>
      </c>
      <c r="B4224" s="2" t="s">
        <v>36</v>
      </c>
      <c r="C4224" s="2" t="s">
        <v>31</v>
      </c>
      <c r="D4224" s="2" t="s">
        <v>41</v>
      </c>
      <c r="E4224" s="2" t="s">
        <v>44</v>
      </c>
      <c r="F4224" s="2" t="s">
        <v>34</v>
      </c>
      <c r="G4224" s="4">
        <v>43538.845023148147</v>
      </c>
      <c r="H4224" s="4">
        <v>43543.845023148147</v>
      </c>
      <c r="I4224" s="4">
        <v>43544.845023148147</v>
      </c>
      <c r="J4224" s="2">
        <v>0</v>
      </c>
      <c r="K4224" s="2">
        <v>130</v>
      </c>
      <c r="L4224" s="2" t="str">
        <f t="shared" si="112"/>
        <v>Delhi</v>
      </c>
      <c r="M4224" s="2" t="str">
        <f t="shared" si="113"/>
        <v>Delhi-Delhi</v>
      </c>
      <c r="N4224" s="2" t="str">
        <f t="shared" si="118"/>
        <v>Local</v>
      </c>
      <c r="O4224" s="2" t="str">
        <f t="shared" si="114"/>
        <v>FastWheels</v>
      </c>
      <c r="P4224" s="2">
        <f t="shared" si="115"/>
        <v>-1</v>
      </c>
      <c r="Q4224" s="2">
        <f t="shared" si="116"/>
        <v>5</v>
      </c>
      <c r="R4224" s="2">
        <f t="shared" si="117"/>
        <v>130</v>
      </c>
    </row>
    <row r="4225" spans="1:18" ht="14.25" customHeight="1">
      <c r="A4225" s="2">
        <v>370316</v>
      </c>
      <c r="B4225" s="2" t="s">
        <v>47</v>
      </c>
      <c r="C4225" s="2" t="s">
        <v>31</v>
      </c>
      <c r="D4225" s="2" t="s">
        <v>32</v>
      </c>
      <c r="E4225" s="2" t="s">
        <v>44</v>
      </c>
      <c r="F4225" s="2" t="s">
        <v>34</v>
      </c>
      <c r="G4225" s="4">
        <v>43538.848055555558</v>
      </c>
      <c r="H4225" s="4">
        <v>43543.848055555558</v>
      </c>
      <c r="I4225" s="4">
        <v>43542.848055555558</v>
      </c>
      <c r="J4225" s="2">
        <v>64</v>
      </c>
      <c r="K4225" s="2">
        <v>108</v>
      </c>
      <c r="L4225" s="2" t="str">
        <f t="shared" si="112"/>
        <v>Delhi</v>
      </c>
      <c r="M4225" s="2" t="str">
        <f t="shared" si="113"/>
        <v>Bangalore-Delhi</v>
      </c>
      <c r="N4225" s="2" t="str">
        <f t="shared" si="118"/>
        <v>Outstation</v>
      </c>
      <c r="O4225" s="2" t="str">
        <f t="shared" si="114"/>
        <v>FastWheels</v>
      </c>
      <c r="P4225" s="2">
        <f t="shared" si="115"/>
        <v>1</v>
      </c>
      <c r="Q4225" s="2">
        <f t="shared" si="116"/>
        <v>5</v>
      </c>
      <c r="R4225" s="2">
        <f t="shared" si="117"/>
        <v>172</v>
      </c>
    </row>
    <row r="4226" spans="1:18" ht="14.25" customHeight="1">
      <c r="A4226" s="2">
        <v>989760</v>
      </c>
      <c r="B4226" s="2" t="s">
        <v>36</v>
      </c>
      <c r="C4226" s="2" t="s">
        <v>31</v>
      </c>
      <c r="D4226" s="2" t="s">
        <v>41</v>
      </c>
      <c r="E4226" s="2" t="s">
        <v>44</v>
      </c>
      <c r="F4226" s="2" t="s">
        <v>34</v>
      </c>
      <c r="G4226" s="4">
        <v>43538.848136574074</v>
      </c>
      <c r="H4226" s="4">
        <v>43540.848136574074</v>
      </c>
      <c r="I4226" s="4">
        <v>43542.848136574074</v>
      </c>
      <c r="J4226" s="2">
        <v>0</v>
      </c>
      <c r="K4226" s="2">
        <v>109</v>
      </c>
      <c r="L4226" s="2" t="str">
        <f t="shared" si="112"/>
        <v>Delhi</v>
      </c>
      <c r="M4226" s="2" t="str">
        <f t="shared" si="113"/>
        <v>Delhi-Delhi</v>
      </c>
      <c r="N4226" s="2" t="str">
        <f t="shared" si="118"/>
        <v>Local</v>
      </c>
      <c r="O4226" s="2" t="str">
        <f t="shared" si="114"/>
        <v>FastWheels</v>
      </c>
      <c r="P4226" s="2">
        <f t="shared" si="115"/>
        <v>-2</v>
      </c>
      <c r="Q4226" s="2">
        <f t="shared" si="116"/>
        <v>2</v>
      </c>
      <c r="R4226" s="2">
        <f t="shared" si="117"/>
        <v>109</v>
      </c>
    </row>
    <row r="4227" spans="1:18" ht="14.25" customHeight="1">
      <c r="A4227" s="2">
        <v>460919</v>
      </c>
      <c r="B4227" s="2" t="s">
        <v>36</v>
      </c>
      <c r="C4227" s="2" t="s">
        <v>31</v>
      </c>
      <c r="D4227" s="2" t="s">
        <v>32</v>
      </c>
      <c r="E4227" s="2" t="s">
        <v>33</v>
      </c>
      <c r="F4227" s="2" t="s">
        <v>34</v>
      </c>
      <c r="G4227" s="4">
        <v>43538.849710648145</v>
      </c>
      <c r="H4227" s="4">
        <v>43544.849710648145</v>
      </c>
      <c r="I4227" s="4">
        <v>43543.849710648145</v>
      </c>
      <c r="J4227" s="2">
        <v>38</v>
      </c>
      <c r="K4227" s="2">
        <v>125</v>
      </c>
      <c r="L4227" s="2" t="str">
        <f t="shared" si="112"/>
        <v>Delhi</v>
      </c>
      <c r="M4227" s="2" t="str">
        <f t="shared" si="113"/>
        <v>Bangalore-Delhi</v>
      </c>
      <c r="N4227" s="2" t="str">
        <f t="shared" si="118"/>
        <v>Outstation</v>
      </c>
      <c r="O4227" s="2" t="str">
        <f t="shared" si="114"/>
        <v>Ship2Home</v>
      </c>
      <c r="P4227" s="2">
        <f t="shared" si="115"/>
        <v>1</v>
      </c>
      <c r="Q4227" s="2">
        <f t="shared" si="116"/>
        <v>6</v>
      </c>
      <c r="R4227" s="2">
        <f t="shared" si="117"/>
        <v>163</v>
      </c>
    </row>
    <row r="4228" spans="1:18" ht="14.25" customHeight="1">
      <c r="A4228" s="2">
        <v>62181</v>
      </c>
      <c r="B4228" s="2" t="s">
        <v>36</v>
      </c>
      <c r="C4228" s="2" t="s">
        <v>43</v>
      </c>
      <c r="D4228" s="2" t="s">
        <v>41</v>
      </c>
      <c r="E4228" s="2" t="s">
        <v>44</v>
      </c>
      <c r="F4228" s="2" t="s">
        <v>34</v>
      </c>
      <c r="G4228" s="4">
        <v>43538.863159722219</v>
      </c>
      <c r="H4228" s="4">
        <v>43540.863159722219</v>
      </c>
      <c r="I4228" s="4">
        <v>43543.863159722219</v>
      </c>
      <c r="J4228" s="2">
        <v>69</v>
      </c>
      <c r="K4228" s="2">
        <v>105</v>
      </c>
      <c r="L4228" s="2" t="str">
        <f t="shared" si="112"/>
        <v>Bangalore</v>
      </c>
      <c r="M4228" s="2" t="str">
        <f t="shared" si="113"/>
        <v>Delhi-Bangalore</v>
      </c>
      <c r="N4228" s="2" t="str">
        <f t="shared" si="118"/>
        <v>Outstation</v>
      </c>
      <c r="O4228" s="2" t="str">
        <f t="shared" si="114"/>
        <v>FastWheels</v>
      </c>
      <c r="P4228" s="2">
        <f t="shared" si="115"/>
        <v>-3</v>
      </c>
      <c r="Q4228" s="2">
        <f t="shared" si="116"/>
        <v>2</v>
      </c>
      <c r="R4228" s="2">
        <f t="shared" si="117"/>
        <v>174</v>
      </c>
    </row>
    <row r="4229" spans="1:18" ht="14.25" customHeight="1">
      <c r="A4229" s="2">
        <v>875700</v>
      </c>
      <c r="B4229" s="2" t="s">
        <v>36</v>
      </c>
      <c r="C4229" s="2" t="s">
        <v>40</v>
      </c>
      <c r="D4229" s="2" t="s">
        <v>32</v>
      </c>
      <c r="E4229" s="2" t="s">
        <v>44</v>
      </c>
      <c r="F4229" s="2" t="s">
        <v>34</v>
      </c>
      <c r="G4229" s="4">
        <v>43538.868078703701</v>
      </c>
      <c r="H4229" s="4">
        <v>43547.868078703701</v>
      </c>
      <c r="I4229" s="4">
        <v>43545.868078703701</v>
      </c>
      <c r="J4229" s="2">
        <v>27</v>
      </c>
      <c r="K4229" s="2">
        <v>113</v>
      </c>
      <c r="L4229" s="2" t="str">
        <f t="shared" si="112"/>
        <v>Kolkata</v>
      </c>
      <c r="M4229" s="2" t="str">
        <f t="shared" si="113"/>
        <v>Bangalore-Kolkata</v>
      </c>
      <c r="N4229" s="2" t="str">
        <f t="shared" si="118"/>
        <v>Outstation</v>
      </c>
      <c r="O4229" s="2" t="str">
        <f t="shared" si="114"/>
        <v>FastWheels</v>
      </c>
      <c r="P4229" s="2">
        <f t="shared" si="115"/>
        <v>2</v>
      </c>
      <c r="Q4229" s="2">
        <f t="shared" si="116"/>
        <v>9</v>
      </c>
      <c r="R4229" s="2">
        <f t="shared" si="117"/>
        <v>140</v>
      </c>
    </row>
    <row r="4230" spans="1:18" ht="14.25" customHeight="1">
      <c r="A4230" s="2">
        <v>530586</v>
      </c>
      <c r="B4230" s="2" t="s">
        <v>36</v>
      </c>
      <c r="C4230" s="2" t="s">
        <v>31</v>
      </c>
      <c r="D4230" s="2" t="s">
        <v>41</v>
      </c>
      <c r="E4230" s="2" t="s">
        <v>44</v>
      </c>
      <c r="F4230" s="2" t="s">
        <v>34</v>
      </c>
      <c r="G4230" s="4">
        <v>43538.869710648149</v>
      </c>
      <c r="H4230" s="4">
        <v>43539.869710648149</v>
      </c>
      <c r="I4230" s="4">
        <v>43545.869710648149</v>
      </c>
      <c r="J4230" s="2">
        <v>0</v>
      </c>
      <c r="K4230" s="2">
        <v>106</v>
      </c>
      <c r="L4230" s="2" t="str">
        <f t="shared" si="112"/>
        <v>Delhi</v>
      </c>
      <c r="M4230" s="2" t="str">
        <f t="shared" si="113"/>
        <v>Delhi-Delhi</v>
      </c>
      <c r="N4230" s="2" t="str">
        <f t="shared" si="118"/>
        <v>Local</v>
      </c>
      <c r="O4230" s="2" t="str">
        <f t="shared" si="114"/>
        <v>FastWheels</v>
      </c>
      <c r="P4230" s="2">
        <f t="shared" si="115"/>
        <v>-6</v>
      </c>
      <c r="Q4230" s="2">
        <f t="shared" si="116"/>
        <v>1</v>
      </c>
      <c r="R4230" s="2">
        <f t="shared" si="117"/>
        <v>106</v>
      </c>
    </row>
    <row r="4231" spans="1:18" ht="14.25" customHeight="1">
      <c r="A4231" s="2">
        <v>458558</v>
      </c>
      <c r="B4231" s="2" t="s">
        <v>48</v>
      </c>
      <c r="C4231" s="2" t="s">
        <v>37</v>
      </c>
      <c r="D4231" s="2" t="s">
        <v>41</v>
      </c>
      <c r="E4231" s="2" t="s">
        <v>38</v>
      </c>
      <c r="F4231" s="2" t="s">
        <v>34</v>
      </c>
      <c r="G4231" s="4">
        <v>43538.872175925928</v>
      </c>
      <c r="H4231" s="4">
        <v>43541.872175925928</v>
      </c>
      <c r="I4231" s="4">
        <v>43545.872175925928</v>
      </c>
      <c r="J4231" s="2">
        <v>31</v>
      </c>
      <c r="K4231" s="2">
        <v>109</v>
      </c>
      <c r="L4231" s="2" t="str">
        <f t="shared" si="112"/>
        <v>Mumbai</v>
      </c>
      <c r="M4231" s="2" t="str">
        <f t="shared" si="113"/>
        <v>Delhi-Mumbai</v>
      </c>
      <c r="N4231" s="2" t="str">
        <f t="shared" si="118"/>
        <v>Outstation</v>
      </c>
      <c r="O4231" s="2" t="str">
        <f t="shared" si="114"/>
        <v>Ship2Home</v>
      </c>
      <c r="P4231" s="2">
        <f t="shared" si="115"/>
        <v>-4</v>
      </c>
      <c r="Q4231" s="2">
        <f t="shared" si="116"/>
        <v>3</v>
      </c>
      <c r="R4231" s="2">
        <f t="shared" si="117"/>
        <v>140</v>
      </c>
    </row>
    <row r="4232" spans="1:18" ht="14.25" customHeight="1">
      <c r="A4232" s="2">
        <v>904073</v>
      </c>
      <c r="B4232" s="2" t="s">
        <v>36</v>
      </c>
      <c r="C4232" s="2" t="s">
        <v>43</v>
      </c>
      <c r="D4232" s="2" t="s">
        <v>41</v>
      </c>
      <c r="E4232" s="2" t="s">
        <v>33</v>
      </c>
      <c r="F4232" s="2" t="s">
        <v>34</v>
      </c>
      <c r="G4232" s="4">
        <v>43538.885694444441</v>
      </c>
      <c r="H4232" s="4">
        <v>43548.885694444441</v>
      </c>
      <c r="I4232" s="4">
        <v>43544.885694444441</v>
      </c>
      <c r="J4232" s="2">
        <v>31</v>
      </c>
      <c r="K4232" s="2">
        <v>120</v>
      </c>
      <c r="L4232" s="2" t="str">
        <f t="shared" si="112"/>
        <v>Bangalore</v>
      </c>
      <c r="M4232" s="2" t="str">
        <f t="shared" si="113"/>
        <v>Delhi-Bangalore</v>
      </c>
      <c r="N4232" s="2" t="str">
        <f t="shared" si="118"/>
        <v>Outstation</v>
      </c>
      <c r="O4232" s="2" t="str">
        <f t="shared" si="114"/>
        <v>Ship2Home</v>
      </c>
      <c r="P4232" s="2">
        <f t="shared" si="115"/>
        <v>4</v>
      </c>
      <c r="Q4232" s="2">
        <f t="shared" si="116"/>
        <v>10</v>
      </c>
      <c r="R4232" s="2">
        <f t="shared" si="117"/>
        <v>151</v>
      </c>
    </row>
    <row r="4233" spans="1:18" ht="14.25" customHeight="1">
      <c r="A4233" s="2">
        <v>810528</v>
      </c>
      <c r="B4233" s="2" t="s">
        <v>47</v>
      </c>
      <c r="C4233" s="2" t="s">
        <v>37</v>
      </c>
      <c r="D4233" s="2" t="s">
        <v>32</v>
      </c>
      <c r="E4233" s="2" t="s">
        <v>44</v>
      </c>
      <c r="F4233" s="2" t="s">
        <v>34</v>
      </c>
      <c r="G4233" s="4">
        <v>43538.886342592596</v>
      </c>
      <c r="H4233" s="4">
        <v>43541.886342592596</v>
      </c>
      <c r="I4233" s="4">
        <v>43545.886342592596</v>
      </c>
      <c r="J4233" s="2">
        <v>86</v>
      </c>
      <c r="K4233" s="2">
        <v>90</v>
      </c>
      <c r="L4233" s="2" t="str">
        <f t="shared" si="112"/>
        <v>Mumbai</v>
      </c>
      <c r="M4233" s="2" t="str">
        <f t="shared" si="113"/>
        <v>Bangalore-Mumbai</v>
      </c>
      <c r="N4233" s="2" t="str">
        <f t="shared" si="118"/>
        <v>Outstation</v>
      </c>
      <c r="O4233" s="2" t="str">
        <f t="shared" si="114"/>
        <v>FastWheels</v>
      </c>
      <c r="P4233" s="2">
        <f t="shared" si="115"/>
        <v>-4</v>
      </c>
      <c r="Q4233" s="2">
        <f t="shared" si="116"/>
        <v>3</v>
      </c>
      <c r="R4233" s="2">
        <f t="shared" si="117"/>
        <v>176</v>
      </c>
    </row>
    <row r="4234" spans="1:18" ht="14.25" customHeight="1">
      <c r="A4234" s="2">
        <v>505084</v>
      </c>
      <c r="B4234" s="2" t="s">
        <v>36</v>
      </c>
      <c r="C4234" s="2" t="s">
        <v>31</v>
      </c>
      <c r="D4234" s="2" t="s">
        <v>32</v>
      </c>
      <c r="E4234" s="2" t="s">
        <v>44</v>
      </c>
      <c r="F4234" s="2" t="s">
        <v>34</v>
      </c>
      <c r="G4234" s="4">
        <v>43538.897523148145</v>
      </c>
      <c r="H4234" s="4">
        <v>43542.897523148145</v>
      </c>
      <c r="I4234" s="4">
        <v>43545.897523148145</v>
      </c>
      <c r="J4234" s="2">
        <v>59</v>
      </c>
      <c r="K4234" s="2">
        <v>103</v>
      </c>
      <c r="L4234" s="2" t="str">
        <f t="shared" si="112"/>
        <v>Delhi</v>
      </c>
      <c r="M4234" s="2" t="str">
        <f t="shared" si="113"/>
        <v>Bangalore-Delhi</v>
      </c>
      <c r="N4234" s="2" t="str">
        <f t="shared" si="118"/>
        <v>Outstation</v>
      </c>
      <c r="O4234" s="2" t="str">
        <f t="shared" si="114"/>
        <v>FastWheels</v>
      </c>
      <c r="P4234" s="2">
        <f t="shared" si="115"/>
        <v>-3</v>
      </c>
      <c r="Q4234" s="2">
        <f t="shared" si="116"/>
        <v>4</v>
      </c>
      <c r="R4234" s="2">
        <f t="shared" si="117"/>
        <v>162</v>
      </c>
    </row>
    <row r="4235" spans="1:18" ht="14.25" customHeight="1">
      <c r="A4235" s="2">
        <v>826874</v>
      </c>
      <c r="B4235" s="2" t="s">
        <v>36</v>
      </c>
      <c r="C4235" s="2" t="s">
        <v>31</v>
      </c>
      <c r="D4235" s="2" t="s">
        <v>41</v>
      </c>
      <c r="E4235" s="2" t="s">
        <v>44</v>
      </c>
      <c r="F4235" s="2" t="s">
        <v>34</v>
      </c>
      <c r="G4235" s="4">
        <v>43538.898796296293</v>
      </c>
      <c r="H4235" s="4">
        <v>43538.898796296293</v>
      </c>
      <c r="I4235" s="4">
        <v>43545.898796296293</v>
      </c>
      <c r="J4235" s="2">
        <v>0</v>
      </c>
      <c r="K4235" s="2">
        <v>108</v>
      </c>
      <c r="L4235" s="2" t="str">
        <f t="shared" si="112"/>
        <v>Delhi</v>
      </c>
      <c r="M4235" s="2" t="str">
        <f t="shared" si="113"/>
        <v>Delhi-Delhi</v>
      </c>
      <c r="N4235" s="2" t="str">
        <f t="shared" si="118"/>
        <v>Local</v>
      </c>
      <c r="O4235" s="2" t="str">
        <f t="shared" si="114"/>
        <v>FastWheels</v>
      </c>
      <c r="P4235" s="2">
        <f t="shared" si="115"/>
        <v>-7</v>
      </c>
      <c r="Q4235" s="2">
        <f t="shared" si="116"/>
        <v>0</v>
      </c>
      <c r="R4235" s="2">
        <f t="shared" si="117"/>
        <v>108</v>
      </c>
    </row>
    <row r="4236" spans="1:18" ht="14.25" customHeight="1">
      <c r="A4236" s="2">
        <v>308350</v>
      </c>
      <c r="B4236" s="2" t="s">
        <v>47</v>
      </c>
      <c r="C4236" s="2" t="s">
        <v>45</v>
      </c>
      <c r="D4236" s="2" t="s">
        <v>41</v>
      </c>
      <c r="E4236" s="2" t="s">
        <v>38</v>
      </c>
      <c r="F4236" s="2" t="s">
        <v>34</v>
      </c>
      <c r="G4236" s="4">
        <v>43538.901631944442</v>
      </c>
      <c r="H4236" s="4">
        <v>43543.901631944442</v>
      </c>
      <c r="I4236" s="4">
        <v>43542.901631944442</v>
      </c>
      <c r="J4236" s="2">
        <v>33</v>
      </c>
      <c r="K4236" s="2">
        <v>125</v>
      </c>
      <c r="L4236" s="2" t="str">
        <f t="shared" si="112"/>
        <v>Chennai</v>
      </c>
      <c r="M4236" s="2" t="str">
        <f t="shared" si="113"/>
        <v>Delhi-Chennai</v>
      </c>
      <c r="N4236" s="2" t="str">
        <f t="shared" si="118"/>
        <v>Outstation</v>
      </c>
      <c r="O4236" s="2" t="str">
        <f t="shared" si="114"/>
        <v>Ship2Home</v>
      </c>
      <c r="P4236" s="2">
        <f t="shared" si="115"/>
        <v>1</v>
      </c>
      <c r="Q4236" s="2">
        <f t="shared" si="116"/>
        <v>5</v>
      </c>
      <c r="R4236" s="2">
        <f t="shared" si="117"/>
        <v>158</v>
      </c>
    </row>
    <row r="4237" spans="1:18" ht="14.25" customHeight="1">
      <c r="A4237" s="2">
        <v>478450</v>
      </c>
      <c r="B4237" s="2" t="s">
        <v>39</v>
      </c>
      <c r="C4237" s="2" t="s">
        <v>40</v>
      </c>
      <c r="D4237" s="2" t="s">
        <v>41</v>
      </c>
      <c r="E4237" s="2" t="s">
        <v>44</v>
      </c>
      <c r="F4237" s="2" t="s">
        <v>34</v>
      </c>
      <c r="G4237" s="4">
        <v>43538.902453703704</v>
      </c>
      <c r="H4237" s="4">
        <v>43546.902453703704</v>
      </c>
      <c r="I4237" s="4">
        <v>43543.902453703704</v>
      </c>
      <c r="J4237" s="2">
        <v>68</v>
      </c>
      <c r="K4237" s="2">
        <v>87</v>
      </c>
      <c r="L4237" s="2" t="str">
        <f t="shared" si="112"/>
        <v>Kolkata</v>
      </c>
      <c r="M4237" s="2" t="str">
        <f t="shared" si="113"/>
        <v>Delhi-Kolkata</v>
      </c>
      <c r="N4237" s="2" t="str">
        <f t="shared" si="118"/>
        <v>Outstation</v>
      </c>
      <c r="O4237" s="2" t="str">
        <f t="shared" si="114"/>
        <v>FastWheels</v>
      </c>
      <c r="P4237" s="2">
        <f t="shared" si="115"/>
        <v>3</v>
      </c>
      <c r="Q4237" s="2">
        <f t="shared" si="116"/>
        <v>8</v>
      </c>
      <c r="R4237" s="2">
        <f t="shared" si="117"/>
        <v>155</v>
      </c>
    </row>
    <row r="4238" spans="1:18" ht="14.25" customHeight="1">
      <c r="A4238" s="2">
        <v>126040</v>
      </c>
      <c r="B4238" s="2" t="s">
        <v>36</v>
      </c>
      <c r="C4238" s="2" t="s">
        <v>43</v>
      </c>
      <c r="D4238" s="2" t="s">
        <v>41</v>
      </c>
      <c r="E4238" s="2" t="s">
        <v>44</v>
      </c>
      <c r="F4238" s="2" t="s">
        <v>34</v>
      </c>
      <c r="G4238" s="4">
        <v>43538.902592592596</v>
      </c>
      <c r="H4238" s="4">
        <v>43543.902592592596</v>
      </c>
      <c r="I4238" s="4">
        <v>43544.902592592596</v>
      </c>
      <c r="J4238" s="2">
        <v>48</v>
      </c>
      <c r="K4238" s="2">
        <v>121</v>
      </c>
      <c r="L4238" s="2" t="str">
        <f t="shared" si="112"/>
        <v>Bangalore</v>
      </c>
      <c r="M4238" s="2" t="str">
        <f t="shared" si="113"/>
        <v>Delhi-Bangalore</v>
      </c>
      <c r="N4238" s="2" t="str">
        <f t="shared" si="118"/>
        <v>Outstation</v>
      </c>
      <c r="O4238" s="2" t="str">
        <f t="shared" si="114"/>
        <v>FastWheels</v>
      </c>
      <c r="P4238" s="2">
        <f t="shared" si="115"/>
        <v>-1</v>
      </c>
      <c r="Q4238" s="2">
        <f t="shared" si="116"/>
        <v>5</v>
      </c>
      <c r="R4238" s="2">
        <f t="shared" si="117"/>
        <v>169</v>
      </c>
    </row>
    <row r="4239" spans="1:18" ht="14.25" customHeight="1">
      <c r="A4239" s="2">
        <v>675820</v>
      </c>
      <c r="B4239" s="2" t="s">
        <v>39</v>
      </c>
      <c r="C4239" s="2" t="s">
        <v>43</v>
      </c>
      <c r="D4239" s="2" t="s">
        <v>41</v>
      </c>
      <c r="E4239" s="2" t="s">
        <v>44</v>
      </c>
      <c r="F4239" s="2" t="s">
        <v>34</v>
      </c>
      <c r="G4239" s="4">
        <v>43538.903703703705</v>
      </c>
      <c r="H4239" s="4">
        <v>43542.903703703705</v>
      </c>
      <c r="I4239" s="4">
        <v>43545.903703703705</v>
      </c>
      <c r="J4239" s="2">
        <v>64</v>
      </c>
      <c r="K4239" s="2">
        <v>100</v>
      </c>
      <c r="L4239" s="2" t="str">
        <f t="shared" si="112"/>
        <v>Bangalore</v>
      </c>
      <c r="M4239" s="2" t="str">
        <f t="shared" si="113"/>
        <v>Delhi-Bangalore</v>
      </c>
      <c r="N4239" s="2" t="str">
        <f t="shared" si="118"/>
        <v>Outstation</v>
      </c>
      <c r="O4239" s="2" t="str">
        <f t="shared" si="114"/>
        <v>FastWheels</v>
      </c>
      <c r="P4239" s="2">
        <f t="shared" si="115"/>
        <v>-3</v>
      </c>
      <c r="Q4239" s="2">
        <f t="shared" si="116"/>
        <v>4</v>
      </c>
      <c r="R4239" s="2">
        <f t="shared" si="117"/>
        <v>164</v>
      </c>
    </row>
    <row r="4240" spans="1:18" ht="14.25" customHeight="1">
      <c r="A4240" s="2">
        <v>781937</v>
      </c>
      <c r="B4240" s="2" t="s">
        <v>36</v>
      </c>
      <c r="C4240" s="2" t="s">
        <v>37</v>
      </c>
      <c r="D4240" s="2" t="s">
        <v>41</v>
      </c>
      <c r="E4240" s="2" t="s">
        <v>33</v>
      </c>
      <c r="F4240" s="2" t="s">
        <v>34</v>
      </c>
      <c r="G4240" s="4">
        <v>43538.91201388889</v>
      </c>
      <c r="H4240" s="4">
        <v>43542.91201388889</v>
      </c>
      <c r="I4240" s="4">
        <v>43541.91201388889</v>
      </c>
      <c r="J4240" s="2">
        <v>26</v>
      </c>
      <c r="K4240" s="2">
        <v>111</v>
      </c>
      <c r="L4240" s="2" t="str">
        <f t="shared" si="112"/>
        <v>Mumbai</v>
      </c>
      <c r="M4240" s="2" t="str">
        <f t="shared" si="113"/>
        <v>Delhi-Mumbai</v>
      </c>
      <c r="N4240" s="2" t="str">
        <f t="shared" si="118"/>
        <v>Outstation</v>
      </c>
      <c r="O4240" s="2" t="str">
        <f t="shared" si="114"/>
        <v>Ship2Home</v>
      </c>
      <c r="P4240" s="2">
        <f t="shared" si="115"/>
        <v>1</v>
      </c>
      <c r="Q4240" s="2">
        <f t="shared" si="116"/>
        <v>4</v>
      </c>
      <c r="R4240" s="2">
        <f t="shared" si="117"/>
        <v>137</v>
      </c>
    </row>
    <row r="4241" spans="1:18" ht="14.25" customHeight="1">
      <c r="A4241" s="2">
        <v>633425</v>
      </c>
      <c r="B4241" s="2" t="s">
        <v>39</v>
      </c>
      <c r="C4241" s="2" t="s">
        <v>37</v>
      </c>
      <c r="D4241" s="2" t="s">
        <v>41</v>
      </c>
      <c r="E4241" s="2" t="s">
        <v>33</v>
      </c>
      <c r="F4241" s="2" t="s">
        <v>34</v>
      </c>
      <c r="G4241" s="4">
        <v>43538.912962962961</v>
      </c>
      <c r="H4241" s="4">
        <v>43547.912962962961</v>
      </c>
      <c r="I4241" s="4">
        <v>43542.912962962961</v>
      </c>
      <c r="J4241" s="2">
        <v>49</v>
      </c>
      <c r="K4241" s="2">
        <v>107</v>
      </c>
      <c r="L4241" s="2" t="str">
        <f t="shared" si="112"/>
        <v>Mumbai</v>
      </c>
      <c r="M4241" s="2" t="str">
        <f t="shared" si="113"/>
        <v>Delhi-Mumbai</v>
      </c>
      <c r="N4241" s="2" t="str">
        <f t="shared" si="118"/>
        <v>Outstation</v>
      </c>
      <c r="O4241" s="2" t="str">
        <f t="shared" si="114"/>
        <v>Ship2Home</v>
      </c>
      <c r="P4241" s="2">
        <f t="shared" si="115"/>
        <v>5</v>
      </c>
      <c r="Q4241" s="2">
        <f t="shared" si="116"/>
        <v>9</v>
      </c>
      <c r="R4241" s="2">
        <f t="shared" si="117"/>
        <v>156</v>
      </c>
    </row>
    <row r="4242" spans="1:18" ht="14.25" customHeight="1">
      <c r="A4242" s="2">
        <v>906465</v>
      </c>
      <c r="B4242" s="2" t="s">
        <v>30</v>
      </c>
      <c r="C4242" s="2" t="s">
        <v>45</v>
      </c>
      <c r="D4242" s="2" t="s">
        <v>41</v>
      </c>
      <c r="E4242" s="2" t="s">
        <v>33</v>
      </c>
      <c r="F4242" s="2" t="s">
        <v>34</v>
      </c>
      <c r="G4242" s="4">
        <v>43538.916817129626</v>
      </c>
      <c r="H4242" s="4">
        <v>43544.916817129626</v>
      </c>
      <c r="I4242" s="4">
        <v>43545.916817129626</v>
      </c>
      <c r="J4242" s="2">
        <v>27</v>
      </c>
      <c r="K4242" s="2">
        <v>127</v>
      </c>
      <c r="L4242" s="2" t="str">
        <f t="shared" si="112"/>
        <v>Chennai</v>
      </c>
      <c r="M4242" s="2" t="str">
        <f t="shared" si="113"/>
        <v>Delhi-Chennai</v>
      </c>
      <c r="N4242" s="2" t="str">
        <f t="shared" si="118"/>
        <v>Outstation</v>
      </c>
      <c r="O4242" s="2" t="str">
        <f t="shared" si="114"/>
        <v>Ship2Home</v>
      </c>
      <c r="P4242" s="2">
        <f t="shared" si="115"/>
        <v>-1</v>
      </c>
      <c r="Q4242" s="2">
        <f t="shared" si="116"/>
        <v>6</v>
      </c>
      <c r="R4242" s="2">
        <f t="shared" si="117"/>
        <v>154</v>
      </c>
    </row>
    <row r="4243" spans="1:18" ht="14.25" customHeight="1">
      <c r="A4243" s="2">
        <v>415298</v>
      </c>
      <c r="B4243" s="2" t="s">
        <v>30</v>
      </c>
      <c r="C4243" s="2" t="s">
        <v>31</v>
      </c>
      <c r="D4243" s="2" t="s">
        <v>32</v>
      </c>
      <c r="E4243" s="2" t="s">
        <v>38</v>
      </c>
      <c r="F4243" s="2" t="s">
        <v>34</v>
      </c>
      <c r="G4243" s="4">
        <v>43538.917928240742</v>
      </c>
      <c r="H4243" s="4">
        <v>43546.917928240742</v>
      </c>
      <c r="I4243" s="4">
        <v>43541.917928240742</v>
      </c>
      <c r="J4243" s="2">
        <v>49</v>
      </c>
      <c r="K4243" s="2">
        <v>125</v>
      </c>
      <c r="L4243" s="2" t="str">
        <f t="shared" si="112"/>
        <v>Delhi</v>
      </c>
      <c r="M4243" s="2" t="str">
        <f t="shared" si="113"/>
        <v>Bangalore-Delhi</v>
      </c>
      <c r="N4243" s="2" t="str">
        <f t="shared" si="118"/>
        <v>Outstation</v>
      </c>
      <c r="O4243" s="2" t="str">
        <f t="shared" si="114"/>
        <v>Ship2Home</v>
      </c>
      <c r="P4243" s="2">
        <f t="shared" si="115"/>
        <v>5</v>
      </c>
      <c r="Q4243" s="2">
        <f t="shared" si="116"/>
        <v>8</v>
      </c>
      <c r="R4243" s="2">
        <f t="shared" si="117"/>
        <v>174</v>
      </c>
    </row>
    <row r="4244" spans="1:18" ht="14.25" customHeight="1">
      <c r="A4244" s="2">
        <v>306484</v>
      </c>
      <c r="B4244" s="2" t="s">
        <v>39</v>
      </c>
      <c r="C4244" s="2" t="s">
        <v>43</v>
      </c>
      <c r="D4244" s="2" t="s">
        <v>41</v>
      </c>
      <c r="E4244" s="2" t="s">
        <v>44</v>
      </c>
      <c r="F4244" s="2" t="s">
        <v>34</v>
      </c>
      <c r="G4244" s="4">
        <v>43538.920231481483</v>
      </c>
      <c r="H4244" s="4">
        <v>43541.920231481483</v>
      </c>
      <c r="I4244" s="4">
        <v>43542.920231481483</v>
      </c>
      <c r="J4244" s="2">
        <v>61</v>
      </c>
      <c r="K4244" s="2">
        <v>103</v>
      </c>
      <c r="L4244" s="2" t="str">
        <f t="shared" si="112"/>
        <v>Bangalore</v>
      </c>
      <c r="M4244" s="2" t="str">
        <f t="shared" si="113"/>
        <v>Delhi-Bangalore</v>
      </c>
      <c r="N4244" s="2" t="str">
        <f t="shared" si="118"/>
        <v>Outstation</v>
      </c>
      <c r="O4244" s="2" t="str">
        <f t="shared" si="114"/>
        <v>FastWheels</v>
      </c>
      <c r="P4244" s="2">
        <f t="shared" si="115"/>
        <v>-1</v>
      </c>
      <c r="Q4244" s="2">
        <f t="shared" si="116"/>
        <v>3</v>
      </c>
      <c r="R4244" s="2">
        <f t="shared" si="117"/>
        <v>164</v>
      </c>
    </row>
    <row r="4245" spans="1:18" ht="14.25" customHeight="1">
      <c r="A4245" s="2">
        <v>88045</v>
      </c>
      <c r="B4245" s="2" t="s">
        <v>48</v>
      </c>
      <c r="C4245" s="2" t="s">
        <v>37</v>
      </c>
      <c r="D4245" s="2" t="s">
        <v>41</v>
      </c>
      <c r="E4245" s="2" t="s">
        <v>33</v>
      </c>
      <c r="F4245" s="2" t="s">
        <v>34</v>
      </c>
      <c r="G4245" s="4">
        <v>43538.921469907407</v>
      </c>
      <c r="H4245" s="4">
        <v>43541.921469907407</v>
      </c>
      <c r="I4245" s="4">
        <v>43543.921469907407</v>
      </c>
      <c r="J4245" s="2">
        <v>48</v>
      </c>
      <c r="K4245" s="2">
        <v>108</v>
      </c>
      <c r="L4245" s="2" t="str">
        <f t="shared" si="112"/>
        <v>Mumbai</v>
      </c>
      <c r="M4245" s="2" t="str">
        <f t="shared" si="113"/>
        <v>Delhi-Mumbai</v>
      </c>
      <c r="N4245" s="2" t="str">
        <f t="shared" si="118"/>
        <v>Outstation</v>
      </c>
      <c r="O4245" s="2" t="str">
        <f t="shared" si="114"/>
        <v>Ship2Home</v>
      </c>
      <c r="P4245" s="2">
        <f t="shared" si="115"/>
        <v>-2</v>
      </c>
      <c r="Q4245" s="2">
        <f t="shared" si="116"/>
        <v>3</v>
      </c>
      <c r="R4245" s="2">
        <f t="shared" si="117"/>
        <v>156</v>
      </c>
    </row>
    <row r="4246" spans="1:18" ht="14.25" customHeight="1">
      <c r="A4246" s="2">
        <v>251026</v>
      </c>
      <c r="B4246" s="2" t="s">
        <v>36</v>
      </c>
      <c r="C4246" s="2" t="s">
        <v>31</v>
      </c>
      <c r="D4246" s="2" t="s">
        <v>32</v>
      </c>
      <c r="E4246" s="2" t="s">
        <v>38</v>
      </c>
      <c r="F4246" s="2" t="s">
        <v>34</v>
      </c>
      <c r="G4246" s="4">
        <v>43538.932638888888</v>
      </c>
      <c r="H4246" s="4">
        <v>43544.932638888888</v>
      </c>
      <c r="I4246" s="4">
        <v>43543.932638888888</v>
      </c>
      <c r="J4246" s="2">
        <v>34</v>
      </c>
      <c r="K4246" s="2">
        <v>128</v>
      </c>
      <c r="L4246" s="2" t="str">
        <f t="shared" si="112"/>
        <v>Delhi</v>
      </c>
      <c r="M4246" s="2" t="str">
        <f t="shared" si="113"/>
        <v>Bangalore-Delhi</v>
      </c>
      <c r="N4246" s="2" t="str">
        <f t="shared" si="118"/>
        <v>Outstation</v>
      </c>
      <c r="O4246" s="2" t="str">
        <f t="shared" si="114"/>
        <v>Ship2Home</v>
      </c>
      <c r="P4246" s="2">
        <f t="shared" si="115"/>
        <v>1</v>
      </c>
      <c r="Q4246" s="2">
        <f t="shared" si="116"/>
        <v>6</v>
      </c>
      <c r="R4246" s="2">
        <f t="shared" si="117"/>
        <v>162</v>
      </c>
    </row>
    <row r="4247" spans="1:18" ht="14.25" customHeight="1">
      <c r="A4247" s="2">
        <v>823738</v>
      </c>
      <c r="B4247" s="2" t="s">
        <v>48</v>
      </c>
      <c r="C4247" s="2" t="s">
        <v>45</v>
      </c>
      <c r="D4247" s="2" t="s">
        <v>32</v>
      </c>
      <c r="E4247" s="2" t="s">
        <v>44</v>
      </c>
      <c r="F4247" s="2" t="s">
        <v>34</v>
      </c>
      <c r="G4247" s="4">
        <v>43538.938055555554</v>
      </c>
      <c r="H4247" s="4">
        <v>43545.938055555554</v>
      </c>
      <c r="I4247" s="4">
        <v>43545.938055555554</v>
      </c>
      <c r="J4247" s="2">
        <v>77</v>
      </c>
      <c r="K4247" s="2">
        <v>104</v>
      </c>
      <c r="L4247" s="2" t="str">
        <f t="shared" si="112"/>
        <v>Chennai</v>
      </c>
      <c r="M4247" s="2" t="str">
        <f t="shared" si="113"/>
        <v>Bangalore-Chennai</v>
      </c>
      <c r="N4247" s="2" t="str">
        <f t="shared" si="118"/>
        <v>Outstation</v>
      </c>
      <c r="O4247" s="2" t="str">
        <f t="shared" si="114"/>
        <v>FastWheels</v>
      </c>
      <c r="P4247" s="2">
        <f t="shared" si="115"/>
        <v>0</v>
      </c>
      <c r="Q4247" s="2">
        <f t="shared" si="116"/>
        <v>7</v>
      </c>
      <c r="R4247" s="2">
        <f t="shared" si="117"/>
        <v>181</v>
      </c>
    </row>
    <row r="4248" spans="1:18" ht="14.25" customHeight="1">
      <c r="A4248" s="2">
        <v>701939</v>
      </c>
      <c r="B4248" s="2" t="s">
        <v>48</v>
      </c>
      <c r="C4248" s="2" t="s">
        <v>43</v>
      </c>
      <c r="D4248" s="2" t="s">
        <v>41</v>
      </c>
      <c r="E4248" s="2" t="s">
        <v>44</v>
      </c>
      <c r="F4248" s="2" t="s">
        <v>34</v>
      </c>
      <c r="G4248" s="4">
        <v>43538.939432870371</v>
      </c>
      <c r="H4248" s="4">
        <v>43540.939432870371</v>
      </c>
      <c r="I4248" s="4">
        <v>43542.939432870371</v>
      </c>
      <c r="J4248" s="2">
        <v>72</v>
      </c>
      <c r="K4248" s="2">
        <v>104</v>
      </c>
      <c r="L4248" s="2" t="str">
        <f t="shared" si="112"/>
        <v>Bangalore</v>
      </c>
      <c r="M4248" s="2" t="str">
        <f t="shared" si="113"/>
        <v>Delhi-Bangalore</v>
      </c>
      <c r="N4248" s="2" t="str">
        <f t="shared" si="118"/>
        <v>Outstation</v>
      </c>
      <c r="O4248" s="2" t="str">
        <f t="shared" si="114"/>
        <v>FastWheels</v>
      </c>
      <c r="P4248" s="2">
        <f t="shared" si="115"/>
        <v>-2</v>
      </c>
      <c r="Q4248" s="2">
        <f t="shared" si="116"/>
        <v>2</v>
      </c>
      <c r="R4248" s="2">
        <f t="shared" si="117"/>
        <v>176</v>
      </c>
    </row>
    <row r="4249" spans="1:18" ht="14.25" customHeight="1">
      <c r="A4249" s="2">
        <v>84507</v>
      </c>
      <c r="B4249" s="2" t="s">
        <v>39</v>
      </c>
      <c r="C4249" s="2" t="s">
        <v>45</v>
      </c>
      <c r="D4249" s="2" t="s">
        <v>32</v>
      </c>
      <c r="E4249" s="2" t="s">
        <v>33</v>
      </c>
      <c r="F4249" s="2" t="s">
        <v>34</v>
      </c>
      <c r="G4249" s="4">
        <v>43538.939756944441</v>
      </c>
      <c r="H4249" s="4">
        <v>43540.939756944441</v>
      </c>
      <c r="I4249" s="4">
        <v>43541.939756944441</v>
      </c>
      <c r="J4249" s="2">
        <v>41</v>
      </c>
      <c r="K4249" s="2">
        <v>124</v>
      </c>
      <c r="L4249" s="2" t="str">
        <f t="shared" si="112"/>
        <v>Chennai</v>
      </c>
      <c r="M4249" s="2" t="str">
        <f t="shared" si="113"/>
        <v>Bangalore-Chennai</v>
      </c>
      <c r="N4249" s="2" t="str">
        <f t="shared" si="118"/>
        <v>Outstation</v>
      </c>
      <c r="O4249" s="2" t="str">
        <f t="shared" si="114"/>
        <v>Ship2Home</v>
      </c>
      <c r="P4249" s="2">
        <f t="shared" si="115"/>
        <v>-1</v>
      </c>
      <c r="Q4249" s="2">
        <f t="shared" si="116"/>
        <v>2</v>
      </c>
      <c r="R4249" s="2">
        <f t="shared" si="117"/>
        <v>165</v>
      </c>
    </row>
    <row r="4250" spans="1:18" ht="14.25" customHeight="1">
      <c r="A4250" s="2">
        <v>450047</v>
      </c>
      <c r="B4250" s="2" t="s">
        <v>47</v>
      </c>
      <c r="C4250" s="2" t="s">
        <v>40</v>
      </c>
      <c r="D4250" s="2" t="s">
        <v>32</v>
      </c>
      <c r="E4250" s="2" t="s">
        <v>44</v>
      </c>
      <c r="F4250" s="2" t="s">
        <v>34</v>
      </c>
      <c r="G4250" s="4">
        <v>43538.942303240743</v>
      </c>
      <c r="H4250" s="4">
        <v>43545.942303240743</v>
      </c>
      <c r="I4250" s="4">
        <v>43543.942303240743</v>
      </c>
      <c r="J4250" s="2">
        <v>71</v>
      </c>
      <c r="K4250" s="2">
        <v>87</v>
      </c>
      <c r="L4250" s="2" t="str">
        <f t="shared" si="112"/>
        <v>Kolkata</v>
      </c>
      <c r="M4250" s="2" t="str">
        <f t="shared" si="113"/>
        <v>Bangalore-Kolkata</v>
      </c>
      <c r="N4250" s="2" t="str">
        <f t="shared" si="118"/>
        <v>Outstation</v>
      </c>
      <c r="O4250" s="2" t="str">
        <f t="shared" si="114"/>
        <v>FastWheels</v>
      </c>
      <c r="P4250" s="2">
        <f t="shared" si="115"/>
        <v>2</v>
      </c>
      <c r="Q4250" s="2">
        <f t="shared" si="116"/>
        <v>7</v>
      </c>
      <c r="R4250" s="2">
        <f t="shared" si="117"/>
        <v>158</v>
      </c>
    </row>
    <row r="4251" spans="1:18" ht="14.25" customHeight="1">
      <c r="A4251" s="2">
        <v>8279</v>
      </c>
      <c r="B4251" s="2" t="s">
        <v>39</v>
      </c>
      <c r="C4251" s="2" t="s">
        <v>37</v>
      </c>
      <c r="D4251" s="2" t="s">
        <v>41</v>
      </c>
      <c r="E4251" s="2" t="s">
        <v>44</v>
      </c>
      <c r="F4251" s="2" t="s">
        <v>34</v>
      </c>
      <c r="G4251" s="4">
        <v>43538.948101851849</v>
      </c>
      <c r="H4251" s="4">
        <v>43540.948101851849</v>
      </c>
      <c r="I4251" s="4">
        <v>43544.948101851849</v>
      </c>
      <c r="J4251" s="2">
        <v>62</v>
      </c>
      <c r="K4251" s="2">
        <v>91</v>
      </c>
      <c r="L4251" s="2" t="str">
        <f t="shared" si="112"/>
        <v>Mumbai</v>
      </c>
      <c r="M4251" s="2" t="str">
        <f t="shared" si="113"/>
        <v>Delhi-Mumbai</v>
      </c>
      <c r="N4251" s="2" t="str">
        <f t="shared" si="118"/>
        <v>Outstation</v>
      </c>
      <c r="O4251" s="2" t="str">
        <f t="shared" si="114"/>
        <v>FastWheels</v>
      </c>
      <c r="P4251" s="2">
        <f t="shared" si="115"/>
        <v>-4</v>
      </c>
      <c r="Q4251" s="2">
        <f t="shared" si="116"/>
        <v>2</v>
      </c>
      <c r="R4251" s="2">
        <f t="shared" si="117"/>
        <v>153</v>
      </c>
    </row>
    <row r="4252" spans="1:18" ht="14.25" customHeight="1">
      <c r="A4252" s="2">
        <v>277969</v>
      </c>
      <c r="B4252" s="2" t="s">
        <v>30</v>
      </c>
      <c r="C4252" s="2" t="s">
        <v>31</v>
      </c>
      <c r="D4252" s="2" t="s">
        <v>32</v>
      </c>
      <c r="E4252" s="2" t="s">
        <v>33</v>
      </c>
      <c r="F4252" s="2" t="s">
        <v>34</v>
      </c>
      <c r="G4252" s="4">
        <v>43538.948703703703</v>
      </c>
      <c r="H4252" s="4">
        <v>43541.948703703703</v>
      </c>
      <c r="I4252" s="4">
        <v>43541.948703703703</v>
      </c>
      <c r="J4252" s="2">
        <v>39</v>
      </c>
      <c r="K4252" s="2">
        <v>121</v>
      </c>
      <c r="L4252" s="2" t="str">
        <f t="shared" si="112"/>
        <v>Delhi</v>
      </c>
      <c r="M4252" s="2" t="str">
        <f t="shared" si="113"/>
        <v>Bangalore-Delhi</v>
      </c>
      <c r="N4252" s="2" t="str">
        <f t="shared" si="118"/>
        <v>Outstation</v>
      </c>
      <c r="O4252" s="2" t="str">
        <f t="shared" si="114"/>
        <v>Ship2Home</v>
      </c>
      <c r="P4252" s="2">
        <f t="shared" si="115"/>
        <v>0</v>
      </c>
      <c r="Q4252" s="2">
        <f t="shared" si="116"/>
        <v>3</v>
      </c>
      <c r="R4252" s="2">
        <f t="shared" si="117"/>
        <v>160</v>
      </c>
    </row>
    <row r="4253" spans="1:18" ht="14.25" customHeight="1">
      <c r="A4253" s="2">
        <v>774596</v>
      </c>
      <c r="B4253" s="2" t="s">
        <v>39</v>
      </c>
      <c r="C4253" s="2" t="s">
        <v>40</v>
      </c>
      <c r="D4253" s="2" t="s">
        <v>41</v>
      </c>
      <c r="E4253" s="2" t="s">
        <v>44</v>
      </c>
      <c r="F4253" s="2" t="s">
        <v>34</v>
      </c>
      <c r="G4253" s="4">
        <v>43538.951435185183</v>
      </c>
      <c r="H4253" s="4">
        <v>43543.951435185183</v>
      </c>
      <c r="I4253" s="4">
        <v>43545.951435185183</v>
      </c>
      <c r="J4253" s="2">
        <v>81</v>
      </c>
      <c r="K4253" s="2">
        <v>87</v>
      </c>
      <c r="L4253" s="2" t="str">
        <f t="shared" si="112"/>
        <v>Kolkata</v>
      </c>
      <c r="M4253" s="2" t="str">
        <f t="shared" si="113"/>
        <v>Delhi-Kolkata</v>
      </c>
      <c r="N4253" s="2" t="str">
        <f t="shared" si="118"/>
        <v>Outstation</v>
      </c>
      <c r="O4253" s="2" t="str">
        <f t="shared" si="114"/>
        <v>FastWheels</v>
      </c>
      <c r="P4253" s="2">
        <f t="shared" si="115"/>
        <v>-2</v>
      </c>
      <c r="Q4253" s="2">
        <f t="shared" si="116"/>
        <v>5</v>
      </c>
      <c r="R4253" s="2">
        <f t="shared" si="117"/>
        <v>168</v>
      </c>
    </row>
    <row r="4254" spans="1:18" ht="14.25" customHeight="1">
      <c r="A4254" s="2">
        <v>411911</v>
      </c>
      <c r="B4254" s="2" t="s">
        <v>46</v>
      </c>
      <c r="C4254" s="2" t="s">
        <v>37</v>
      </c>
      <c r="D4254" s="2" t="s">
        <v>41</v>
      </c>
      <c r="E4254" s="2" t="s">
        <v>33</v>
      </c>
      <c r="F4254" s="2" t="s">
        <v>34</v>
      </c>
      <c r="G4254" s="4">
        <v>43538.951782407406</v>
      </c>
      <c r="H4254" s="4">
        <v>43546.951782407406</v>
      </c>
      <c r="I4254" s="4">
        <v>43544.951782407406</v>
      </c>
      <c r="J4254" s="2">
        <v>37</v>
      </c>
      <c r="K4254" s="2">
        <v>115</v>
      </c>
      <c r="L4254" s="2" t="str">
        <f t="shared" si="112"/>
        <v>Mumbai</v>
      </c>
      <c r="M4254" s="2" t="str">
        <f t="shared" si="113"/>
        <v>Delhi-Mumbai</v>
      </c>
      <c r="N4254" s="2" t="str">
        <f t="shared" si="118"/>
        <v>Outstation</v>
      </c>
      <c r="O4254" s="2" t="str">
        <f t="shared" si="114"/>
        <v>Ship2Home</v>
      </c>
      <c r="P4254" s="2">
        <f t="shared" si="115"/>
        <v>2</v>
      </c>
      <c r="Q4254" s="2">
        <f t="shared" si="116"/>
        <v>8</v>
      </c>
      <c r="R4254" s="2">
        <f t="shared" si="117"/>
        <v>152</v>
      </c>
    </row>
    <row r="4255" spans="1:18" ht="14.25" customHeight="1">
      <c r="A4255" s="2">
        <v>923479</v>
      </c>
      <c r="B4255" s="2" t="s">
        <v>39</v>
      </c>
      <c r="C4255" s="2" t="s">
        <v>43</v>
      </c>
      <c r="D4255" s="2" t="s">
        <v>41</v>
      </c>
      <c r="E4255" s="2" t="s">
        <v>33</v>
      </c>
      <c r="F4255" s="2" t="s">
        <v>34</v>
      </c>
      <c r="G4255" s="4">
        <v>43538.952511574076</v>
      </c>
      <c r="H4255" s="4">
        <v>43545.952511574076</v>
      </c>
      <c r="I4255" s="4">
        <v>43541.952511574076</v>
      </c>
      <c r="J4255" s="2">
        <v>38</v>
      </c>
      <c r="K4255" s="2">
        <v>124</v>
      </c>
      <c r="L4255" s="2" t="str">
        <f t="shared" si="112"/>
        <v>Bangalore</v>
      </c>
      <c r="M4255" s="2" t="str">
        <f t="shared" si="113"/>
        <v>Delhi-Bangalore</v>
      </c>
      <c r="N4255" s="2" t="str">
        <f t="shared" si="118"/>
        <v>Outstation</v>
      </c>
      <c r="O4255" s="2" t="str">
        <f t="shared" si="114"/>
        <v>Ship2Home</v>
      </c>
      <c r="P4255" s="2">
        <f t="shared" si="115"/>
        <v>4</v>
      </c>
      <c r="Q4255" s="2">
        <f t="shared" si="116"/>
        <v>7</v>
      </c>
      <c r="R4255" s="2">
        <f t="shared" si="117"/>
        <v>162</v>
      </c>
    </row>
    <row r="4256" spans="1:18" ht="14.25" customHeight="1">
      <c r="A4256" s="2">
        <v>512253</v>
      </c>
      <c r="B4256" s="2" t="s">
        <v>30</v>
      </c>
      <c r="C4256" s="2" t="s">
        <v>31</v>
      </c>
      <c r="D4256" s="2" t="s">
        <v>32</v>
      </c>
      <c r="E4256" s="2" t="s">
        <v>44</v>
      </c>
      <c r="F4256" s="2" t="s">
        <v>34</v>
      </c>
      <c r="G4256" s="4">
        <v>43538.960092592592</v>
      </c>
      <c r="H4256" s="4">
        <v>43541.960092592592</v>
      </c>
      <c r="I4256" s="4">
        <v>43544.960092592592</v>
      </c>
      <c r="J4256" s="2">
        <v>55</v>
      </c>
      <c r="K4256" s="2">
        <v>103</v>
      </c>
      <c r="L4256" s="2" t="str">
        <f t="shared" si="112"/>
        <v>Delhi</v>
      </c>
      <c r="M4256" s="2" t="str">
        <f t="shared" si="113"/>
        <v>Bangalore-Delhi</v>
      </c>
      <c r="N4256" s="2" t="str">
        <f t="shared" si="118"/>
        <v>Outstation</v>
      </c>
      <c r="O4256" s="2" t="str">
        <f t="shared" si="114"/>
        <v>FastWheels</v>
      </c>
      <c r="P4256" s="2">
        <f t="shared" si="115"/>
        <v>-3</v>
      </c>
      <c r="Q4256" s="2">
        <f t="shared" si="116"/>
        <v>3</v>
      </c>
      <c r="R4256" s="2">
        <f t="shared" si="117"/>
        <v>158</v>
      </c>
    </row>
    <row r="4257" spans="1:18" ht="14.25" customHeight="1">
      <c r="A4257" s="2">
        <v>686806</v>
      </c>
      <c r="B4257" s="2" t="s">
        <v>30</v>
      </c>
      <c r="C4257" s="2" t="s">
        <v>37</v>
      </c>
      <c r="D4257" s="2" t="s">
        <v>41</v>
      </c>
      <c r="E4257" s="2" t="s">
        <v>38</v>
      </c>
      <c r="F4257" s="2" t="s">
        <v>34</v>
      </c>
      <c r="G4257" s="4">
        <v>43538.964814814812</v>
      </c>
      <c r="H4257" s="4">
        <v>43547.964814814812</v>
      </c>
      <c r="I4257" s="4">
        <v>43542.964814814812</v>
      </c>
      <c r="J4257" s="2">
        <v>42</v>
      </c>
      <c r="K4257" s="2">
        <v>108</v>
      </c>
      <c r="L4257" s="2" t="str">
        <f t="shared" si="112"/>
        <v>Mumbai</v>
      </c>
      <c r="M4257" s="2" t="str">
        <f t="shared" si="113"/>
        <v>Delhi-Mumbai</v>
      </c>
      <c r="N4257" s="2" t="str">
        <f t="shared" si="118"/>
        <v>Outstation</v>
      </c>
      <c r="O4257" s="2" t="str">
        <f t="shared" si="114"/>
        <v>Ship2Home</v>
      </c>
      <c r="P4257" s="2">
        <f t="shared" si="115"/>
        <v>5</v>
      </c>
      <c r="Q4257" s="2">
        <f t="shared" si="116"/>
        <v>9</v>
      </c>
      <c r="R4257" s="2">
        <f t="shared" si="117"/>
        <v>150</v>
      </c>
    </row>
    <row r="4258" spans="1:18" ht="14.25" customHeight="1">
      <c r="A4258" s="2">
        <v>856629</v>
      </c>
      <c r="B4258" s="2" t="s">
        <v>30</v>
      </c>
      <c r="C4258" s="2" t="s">
        <v>37</v>
      </c>
      <c r="D4258" s="2" t="s">
        <v>32</v>
      </c>
      <c r="E4258" s="2" t="s">
        <v>33</v>
      </c>
      <c r="F4258" s="2" t="s">
        <v>34</v>
      </c>
      <c r="G4258" s="4">
        <v>43538.967407407406</v>
      </c>
      <c r="H4258" s="4">
        <v>43545.967407407406</v>
      </c>
      <c r="I4258" s="4">
        <v>43544.967407407406</v>
      </c>
      <c r="J4258" s="2">
        <v>47</v>
      </c>
      <c r="K4258" s="2">
        <v>111</v>
      </c>
      <c r="L4258" s="2" t="str">
        <f t="shared" si="112"/>
        <v>Mumbai</v>
      </c>
      <c r="M4258" s="2" t="str">
        <f t="shared" si="113"/>
        <v>Bangalore-Mumbai</v>
      </c>
      <c r="N4258" s="2" t="str">
        <f t="shared" si="118"/>
        <v>Outstation</v>
      </c>
      <c r="O4258" s="2" t="str">
        <f t="shared" si="114"/>
        <v>Ship2Home</v>
      </c>
      <c r="P4258" s="2">
        <f t="shared" si="115"/>
        <v>1</v>
      </c>
      <c r="Q4258" s="2">
        <f t="shared" si="116"/>
        <v>7</v>
      </c>
      <c r="R4258" s="2">
        <f t="shared" si="117"/>
        <v>158</v>
      </c>
    </row>
    <row r="4259" spans="1:18" ht="14.25" customHeight="1">
      <c r="A4259" s="2">
        <v>320011</v>
      </c>
      <c r="B4259" s="2" t="s">
        <v>47</v>
      </c>
      <c r="C4259" s="2" t="s">
        <v>37</v>
      </c>
      <c r="D4259" s="2" t="s">
        <v>32</v>
      </c>
      <c r="E4259" s="2" t="s">
        <v>33</v>
      </c>
      <c r="F4259" s="2" t="s">
        <v>34</v>
      </c>
      <c r="G4259" s="4">
        <v>43538.967499999999</v>
      </c>
      <c r="H4259" s="4">
        <v>43542.967499999999</v>
      </c>
      <c r="I4259" s="4">
        <v>43542.967499999999</v>
      </c>
      <c r="J4259" s="2">
        <v>50</v>
      </c>
      <c r="K4259" s="2">
        <v>108</v>
      </c>
      <c r="L4259" s="2" t="str">
        <f t="shared" si="112"/>
        <v>Mumbai</v>
      </c>
      <c r="M4259" s="2" t="str">
        <f t="shared" si="113"/>
        <v>Bangalore-Mumbai</v>
      </c>
      <c r="N4259" s="2" t="str">
        <f t="shared" si="118"/>
        <v>Outstation</v>
      </c>
      <c r="O4259" s="2" t="str">
        <f t="shared" si="114"/>
        <v>Ship2Home</v>
      </c>
      <c r="P4259" s="2">
        <f t="shared" si="115"/>
        <v>0</v>
      </c>
      <c r="Q4259" s="2">
        <f t="shared" si="116"/>
        <v>4</v>
      </c>
      <c r="R4259" s="2">
        <f t="shared" si="117"/>
        <v>158</v>
      </c>
    </row>
    <row r="4260" spans="1:18" ht="14.25" customHeight="1">
      <c r="A4260" s="2">
        <v>651279</v>
      </c>
      <c r="B4260" s="2" t="s">
        <v>39</v>
      </c>
      <c r="C4260" s="2" t="s">
        <v>43</v>
      </c>
      <c r="D4260" s="2" t="s">
        <v>32</v>
      </c>
      <c r="E4260" s="2" t="s">
        <v>44</v>
      </c>
      <c r="F4260" s="2" t="s">
        <v>34</v>
      </c>
      <c r="G4260" s="4">
        <v>43538.981886574074</v>
      </c>
      <c r="H4260" s="4">
        <v>43538.981886574074</v>
      </c>
      <c r="I4260" s="4">
        <v>43541.981886574074</v>
      </c>
      <c r="J4260" s="2">
        <v>0</v>
      </c>
      <c r="K4260" s="2">
        <v>101</v>
      </c>
      <c r="L4260" s="2" t="str">
        <f t="shared" si="112"/>
        <v>Bangalore</v>
      </c>
      <c r="M4260" s="2" t="str">
        <f t="shared" si="113"/>
        <v>Bangalore-Bangalore</v>
      </c>
      <c r="N4260" s="2" t="str">
        <f t="shared" si="118"/>
        <v>Local</v>
      </c>
      <c r="O4260" s="2" t="str">
        <f t="shared" si="114"/>
        <v>FastWheels</v>
      </c>
      <c r="P4260" s="2">
        <f t="shared" si="115"/>
        <v>-3</v>
      </c>
      <c r="Q4260" s="2">
        <f t="shared" si="116"/>
        <v>0</v>
      </c>
      <c r="R4260" s="2">
        <f t="shared" si="117"/>
        <v>101</v>
      </c>
    </row>
    <row r="4261" spans="1:18" ht="14.25" customHeight="1">
      <c r="A4261" s="2">
        <v>68474</v>
      </c>
      <c r="B4261" s="2" t="s">
        <v>39</v>
      </c>
      <c r="C4261" s="2" t="s">
        <v>31</v>
      </c>
      <c r="D4261" s="2" t="s">
        <v>41</v>
      </c>
      <c r="E4261" s="2" t="s">
        <v>38</v>
      </c>
      <c r="F4261" s="2" t="s">
        <v>34</v>
      </c>
      <c r="G4261" s="4">
        <v>43538.990983796299</v>
      </c>
      <c r="H4261" s="4">
        <v>43545.990983796299</v>
      </c>
      <c r="I4261" s="4">
        <v>43541.990983796299</v>
      </c>
      <c r="J4261" s="2">
        <v>0</v>
      </c>
      <c r="K4261" s="2">
        <v>128</v>
      </c>
      <c r="L4261" s="2" t="str">
        <f t="shared" si="112"/>
        <v>Delhi</v>
      </c>
      <c r="M4261" s="2" t="str">
        <f t="shared" si="113"/>
        <v>Delhi-Delhi</v>
      </c>
      <c r="N4261" s="2" t="str">
        <f t="shared" si="118"/>
        <v>Local</v>
      </c>
      <c r="O4261" s="2" t="str">
        <f t="shared" si="114"/>
        <v>Ship2Home</v>
      </c>
      <c r="P4261" s="2">
        <f t="shared" si="115"/>
        <v>4</v>
      </c>
      <c r="Q4261" s="2">
        <f t="shared" si="116"/>
        <v>7</v>
      </c>
      <c r="R4261" s="2">
        <f t="shared" si="117"/>
        <v>128</v>
      </c>
    </row>
    <row r="4262" spans="1:18" ht="14.25" customHeight="1">
      <c r="A4262" s="2">
        <v>202345</v>
      </c>
      <c r="B4262" s="2" t="s">
        <v>46</v>
      </c>
      <c r="C4262" s="2" t="s">
        <v>37</v>
      </c>
      <c r="D4262" s="2" t="s">
        <v>41</v>
      </c>
      <c r="E4262" s="2" t="s">
        <v>44</v>
      </c>
      <c r="F4262" s="2" t="s">
        <v>34</v>
      </c>
      <c r="G4262" s="4">
        <v>43538.992013888892</v>
      </c>
      <c r="H4262" s="4">
        <v>43540.992013888892</v>
      </c>
      <c r="I4262" s="4">
        <v>43542.992013888892</v>
      </c>
      <c r="J4262" s="2">
        <v>78</v>
      </c>
      <c r="K4262" s="2">
        <v>87</v>
      </c>
      <c r="L4262" s="2" t="str">
        <f t="shared" si="112"/>
        <v>Mumbai</v>
      </c>
      <c r="M4262" s="2" t="str">
        <f t="shared" si="113"/>
        <v>Delhi-Mumbai</v>
      </c>
      <c r="N4262" s="2" t="str">
        <f t="shared" si="118"/>
        <v>Outstation</v>
      </c>
      <c r="O4262" s="2" t="str">
        <f t="shared" si="114"/>
        <v>FastWheels</v>
      </c>
      <c r="P4262" s="2">
        <f t="shared" si="115"/>
        <v>-2</v>
      </c>
      <c r="Q4262" s="2">
        <f t="shared" si="116"/>
        <v>2</v>
      </c>
      <c r="R4262" s="2">
        <f t="shared" si="117"/>
        <v>165</v>
      </c>
    </row>
    <row r="4263" spans="1:18" ht="14.25" customHeight="1">
      <c r="A4263" s="2">
        <v>423213</v>
      </c>
      <c r="B4263" s="2" t="s">
        <v>30</v>
      </c>
      <c r="C4263" s="2" t="s">
        <v>31</v>
      </c>
      <c r="D4263" s="2" t="s">
        <v>32</v>
      </c>
      <c r="E4263" s="2" t="s">
        <v>33</v>
      </c>
      <c r="F4263" s="2" t="s">
        <v>34</v>
      </c>
      <c r="G4263" s="4">
        <v>43538.997060185182</v>
      </c>
      <c r="H4263" s="4">
        <v>43546.997060185182</v>
      </c>
      <c r="I4263" s="4">
        <v>43545.997060185182</v>
      </c>
      <c r="J4263" s="2">
        <v>50</v>
      </c>
      <c r="K4263" s="2">
        <v>129</v>
      </c>
      <c r="L4263" s="2" t="str">
        <f t="shared" si="112"/>
        <v>Delhi</v>
      </c>
      <c r="M4263" s="2" t="str">
        <f t="shared" si="113"/>
        <v>Bangalore-Delhi</v>
      </c>
      <c r="N4263" s="2" t="str">
        <f t="shared" si="118"/>
        <v>Outstation</v>
      </c>
      <c r="O4263" s="2" t="str">
        <f t="shared" si="114"/>
        <v>Ship2Home</v>
      </c>
      <c r="P4263" s="2">
        <f t="shared" si="115"/>
        <v>1</v>
      </c>
      <c r="Q4263" s="2">
        <f t="shared" si="116"/>
        <v>8</v>
      </c>
      <c r="R4263" s="2">
        <f t="shared" si="117"/>
        <v>179</v>
      </c>
    </row>
    <row r="4264" spans="1:18" ht="14.25" customHeight="1">
      <c r="A4264" s="2">
        <v>341837</v>
      </c>
      <c r="B4264" s="2" t="s">
        <v>39</v>
      </c>
      <c r="C4264" s="2" t="s">
        <v>43</v>
      </c>
      <c r="D4264" s="2" t="s">
        <v>32</v>
      </c>
      <c r="E4264" s="2" t="s">
        <v>33</v>
      </c>
      <c r="F4264" s="2" t="s">
        <v>34</v>
      </c>
      <c r="G4264" s="4">
        <v>43539</v>
      </c>
      <c r="H4264" s="4">
        <v>43542</v>
      </c>
      <c r="I4264" s="4">
        <v>43545</v>
      </c>
      <c r="J4264" s="2">
        <v>0</v>
      </c>
      <c r="K4264" s="2">
        <v>124</v>
      </c>
      <c r="L4264" s="2" t="str">
        <f t="shared" si="112"/>
        <v>Bangalore</v>
      </c>
      <c r="M4264" s="2" t="str">
        <f t="shared" si="113"/>
        <v>Bangalore-Bangalore</v>
      </c>
      <c r="N4264" s="2" t="str">
        <f t="shared" si="118"/>
        <v>Local</v>
      </c>
      <c r="O4264" s="2" t="str">
        <f t="shared" si="114"/>
        <v>Ship2Home</v>
      </c>
      <c r="P4264" s="2">
        <f t="shared" si="115"/>
        <v>-3</v>
      </c>
      <c r="Q4264" s="2">
        <f t="shared" si="116"/>
        <v>3</v>
      </c>
      <c r="R4264" s="2">
        <f t="shared" si="117"/>
        <v>124</v>
      </c>
    </row>
    <row r="4265" spans="1:18" ht="14.25" hidden="1" customHeight="1">
      <c r="A4265" s="2">
        <v>821865</v>
      </c>
      <c r="B4265" s="2" t="s">
        <v>36</v>
      </c>
      <c r="C4265" s="2" t="s">
        <v>37</v>
      </c>
      <c r="D4265" s="2" t="s">
        <v>41</v>
      </c>
      <c r="E4265" s="2" t="s">
        <v>44</v>
      </c>
      <c r="F4265" s="2" t="s">
        <v>50</v>
      </c>
      <c r="G4265" s="4">
        <v>43525</v>
      </c>
      <c r="H4265" s="4" t="s">
        <v>51</v>
      </c>
      <c r="I4265" s="4">
        <v>43530</v>
      </c>
      <c r="J4265" s="2">
        <v>69</v>
      </c>
      <c r="K4265" s="2">
        <v>85</v>
      </c>
      <c r="L4265" s="2" t="str">
        <f t="shared" si="112"/>
        <v>Mumbai</v>
      </c>
      <c r="M4265" s="2" t="str">
        <f t="shared" si="113"/>
        <v>Delhi-Mumbai</v>
      </c>
      <c r="N4265" s="2" t="str">
        <f t="shared" si="118"/>
        <v>Outstation</v>
      </c>
      <c r="O4265" s="2" t="str">
        <f t="shared" si="114"/>
        <v>FastWheels</v>
      </c>
      <c r="P4265" s="2" t="e">
        <f t="shared" si="115"/>
        <v>#VALUE!</v>
      </c>
      <c r="Q4265" s="2" t="e">
        <f t="shared" si="116"/>
        <v>#VALUE!</v>
      </c>
      <c r="R4265" s="2">
        <f t="shared" si="117"/>
        <v>154</v>
      </c>
    </row>
    <row r="4266" spans="1:18" ht="14.25" hidden="1" customHeight="1">
      <c r="A4266" s="2">
        <v>427615</v>
      </c>
      <c r="B4266" s="2" t="s">
        <v>39</v>
      </c>
      <c r="C4266" s="2" t="s">
        <v>31</v>
      </c>
      <c r="D4266" s="2" t="s">
        <v>32</v>
      </c>
      <c r="E4266" s="2" t="s">
        <v>33</v>
      </c>
      <c r="F4266" s="2" t="s">
        <v>50</v>
      </c>
      <c r="G4266" s="4">
        <v>43535</v>
      </c>
      <c r="H4266" s="4" t="s">
        <v>51</v>
      </c>
      <c r="I4266" s="4">
        <v>43541</v>
      </c>
      <c r="J4266" s="2">
        <v>38</v>
      </c>
      <c r="K4266" s="2">
        <v>130</v>
      </c>
      <c r="L4266" s="2" t="str">
        <f t="shared" si="112"/>
        <v>Delhi</v>
      </c>
      <c r="M4266" s="2" t="str">
        <f t="shared" si="113"/>
        <v>Bangalore-Delhi</v>
      </c>
      <c r="N4266" s="2" t="str">
        <f t="shared" si="118"/>
        <v>Outstation</v>
      </c>
      <c r="O4266" s="2" t="str">
        <f t="shared" si="114"/>
        <v>Ship2Home</v>
      </c>
      <c r="P4266" s="2" t="e">
        <f t="shared" si="115"/>
        <v>#VALUE!</v>
      </c>
      <c r="Q4266" s="2" t="e">
        <f t="shared" si="116"/>
        <v>#VALUE!</v>
      </c>
      <c r="R4266" s="2">
        <f t="shared" si="117"/>
        <v>168</v>
      </c>
    </row>
    <row r="4267" spans="1:18" ht="14.25" hidden="1" customHeight="1">
      <c r="A4267" s="2">
        <v>689212</v>
      </c>
      <c r="B4267" s="2" t="s">
        <v>47</v>
      </c>
      <c r="C4267" s="2" t="s">
        <v>31</v>
      </c>
      <c r="D4267" s="2" t="s">
        <v>41</v>
      </c>
      <c r="E4267" s="2" t="s">
        <v>44</v>
      </c>
      <c r="F4267" s="2" t="s">
        <v>50</v>
      </c>
      <c r="G4267" s="4">
        <v>43531</v>
      </c>
      <c r="H4267" s="4" t="s">
        <v>51</v>
      </c>
      <c r="I4267" s="4">
        <v>43535</v>
      </c>
      <c r="J4267" s="2">
        <v>0</v>
      </c>
      <c r="K4267" s="2">
        <v>122</v>
      </c>
      <c r="L4267" s="2" t="str">
        <f t="shared" si="112"/>
        <v>Delhi</v>
      </c>
      <c r="M4267" s="2" t="str">
        <f t="shared" si="113"/>
        <v>Delhi-Delhi</v>
      </c>
      <c r="N4267" s="2" t="str">
        <f t="shared" si="118"/>
        <v>Local</v>
      </c>
      <c r="O4267" s="2" t="str">
        <f t="shared" si="114"/>
        <v>FastWheels</v>
      </c>
      <c r="P4267" s="2" t="e">
        <f t="shared" si="115"/>
        <v>#VALUE!</v>
      </c>
      <c r="Q4267" s="2" t="e">
        <f t="shared" si="116"/>
        <v>#VALUE!</v>
      </c>
      <c r="R4267" s="2">
        <f t="shared" si="117"/>
        <v>122</v>
      </c>
    </row>
    <row r="4268" spans="1:18" ht="14.25" hidden="1" customHeight="1">
      <c r="A4268" s="2">
        <v>449643</v>
      </c>
      <c r="B4268" s="2" t="s">
        <v>47</v>
      </c>
      <c r="C4268" s="2" t="s">
        <v>37</v>
      </c>
      <c r="D4268" s="2" t="s">
        <v>32</v>
      </c>
      <c r="E4268" s="2" t="s">
        <v>33</v>
      </c>
      <c r="F4268" s="2" t="s">
        <v>50</v>
      </c>
      <c r="G4268" s="4">
        <v>43531</v>
      </c>
      <c r="H4268" s="4" t="s">
        <v>51</v>
      </c>
      <c r="I4268" s="4">
        <v>43535</v>
      </c>
      <c r="J4268" s="2">
        <v>40</v>
      </c>
      <c r="K4268" s="2">
        <v>107</v>
      </c>
      <c r="L4268" s="2" t="str">
        <f t="shared" si="112"/>
        <v>Mumbai</v>
      </c>
      <c r="M4268" s="2" t="str">
        <f t="shared" si="113"/>
        <v>Bangalore-Mumbai</v>
      </c>
      <c r="N4268" s="2" t="str">
        <f t="shared" si="118"/>
        <v>Outstation</v>
      </c>
      <c r="O4268" s="2" t="str">
        <f t="shared" si="114"/>
        <v>Ship2Home</v>
      </c>
      <c r="P4268" s="2" t="e">
        <f t="shared" si="115"/>
        <v>#VALUE!</v>
      </c>
      <c r="Q4268" s="2" t="e">
        <f t="shared" si="116"/>
        <v>#VALUE!</v>
      </c>
      <c r="R4268" s="2">
        <f t="shared" si="117"/>
        <v>147</v>
      </c>
    </row>
    <row r="4269" spans="1:18" ht="14.25" hidden="1" customHeight="1">
      <c r="A4269" s="2">
        <v>450295</v>
      </c>
      <c r="B4269" s="2" t="s">
        <v>36</v>
      </c>
      <c r="C4269" s="2" t="s">
        <v>31</v>
      </c>
      <c r="D4269" s="2" t="s">
        <v>32</v>
      </c>
      <c r="E4269" s="2" t="s">
        <v>44</v>
      </c>
      <c r="F4269" s="2" t="s">
        <v>50</v>
      </c>
      <c r="G4269" s="4">
        <v>43527</v>
      </c>
      <c r="H4269" s="4" t="s">
        <v>51</v>
      </c>
      <c r="I4269" s="4">
        <v>43534</v>
      </c>
      <c r="J4269" s="2">
        <v>63</v>
      </c>
      <c r="K4269" s="2">
        <v>107</v>
      </c>
      <c r="L4269" s="2" t="str">
        <f t="shared" si="112"/>
        <v>Delhi</v>
      </c>
      <c r="M4269" s="2" t="str">
        <f t="shared" si="113"/>
        <v>Bangalore-Delhi</v>
      </c>
      <c r="N4269" s="2" t="str">
        <f t="shared" si="118"/>
        <v>Outstation</v>
      </c>
      <c r="O4269" s="2" t="str">
        <f t="shared" si="114"/>
        <v>FastWheels</v>
      </c>
      <c r="P4269" s="2" t="e">
        <f t="shared" si="115"/>
        <v>#VALUE!</v>
      </c>
      <c r="Q4269" s="2" t="e">
        <f t="shared" si="116"/>
        <v>#VALUE!</v>
      </c>
      <c r="R4269" s="2">
        <f t="shared" si="117"/>
        <v>170</v>
      </c>
    </row>
    <row r="4270" spans="1:18" ht="14.25" hidden="1" customHeight="1">
      <c r="A4270" s="2">
        <v>959903</v>
      </c>
      <c r="B4270" s="2" t="s">
        <v>36</v>
      </c>
      <c r="C4270" s="2" t="s">
        <v>43</v>
      </c>
      <c r="D4270" s="2" t="s">
        <v>32</v>
      </c>
      <c r="E4270" s="2" t="s">
        <v>33</v>
      </c>
      <c r="F4270" s="2" t="s">
        <v>50</v>
      </c>
      <c r="G4270" s="4">
        <v>43538</v>
      </c>
      <c r="H4270" s="4" t="s">
        <v>51</v>
      </c>
      <c r="I4270" s="4">
        <v>43543</v>
      </c>
      <c r="J4270" s="2">
        <v>0</v>
      </c>
      <c r="K4270" s="2">
        <v>122</v>
      </c>
      <c r="L4270" s="2" t="str">
        <f t="shared" si="112"/>
        <v>Bangalore</v>
      </c>
      <c r="M4270" s="2" t="str">
        <f t="shared" si="113"/>
        <v>Bangalore-Bangalore</v>
      </c>
      <c r="N4270" s="2" t="str">
        <f t="shared" si="118"/>
        <v>Local</v>
      </c>
      <c r="O4270" s="2" t="str">
        <f t="shared" si="114"/>
        <v>Ship2Home</v>
      </c>
      <c r="P4270" s="2" t="e">
        <f t="shared" si="115"/>
        <v>#VALUE!</v>
      </c>
      <c r="Q4270" s="2" t="e">
        <f t="shared" si="116"/>
        <v>#VALUE!</v>
      </c>
      <c r="R4270" s="2">
        <f t="shared" si="117"/>
        <v>122</v>
      </c>
    </row>
    <row r="4271" spans="1:18" ht="14.25" hidden="1" customHeight="1">
      <c r="A4271" s="2">
        <v>782473</v>
      </c>
      <c r="B4271" s="2" t="s">
        <v>47</v>
      </c>
      <c r="C4271" s="2" t="s">
        <v>40</v>
      </c>
      <c r="D4271" s="2" t="s">
        <v>32</v>
      </c>
      <c r="E4271" s="2" t="s">
        <v>44</v>
      </c>
      <c r="F4271" s="2" t="s">
        <v>50</v>
      </c>
      <c r="G4271" s="4">
        <v>43538</v>
      </c>
      <c r="H4271" s="4" t="s">
        <v>51</v>
      </c>
      <c r="I4271" s="4">
        <v>43543</v>
      </c>
      <c r="J4271" s="2">
        <v>85</v>
      </c>
      <c r="K4271" s="2">
        <v>85</v>
      </c>
      <c r="L4271" s="2" t="str">
        <f t="shared" si="112"/>
        <v>Kolkata</v>
      </c>
      <c r="M4271" s="2" t="str">
        <f t="shared" si="113"/>
        <v>Bangalore-Kolkata</v>
      </c>
      <c r="N4271" s="2" t="str">
        <f t="shared" si="118"/>
        <v>Outstation</v>
      </c>
      <c r="O4271" s="2" t="str">
        <f t="shared" si="114"/>
        <v>FastWheels</v>
      </c>
      <c r="P4271" s="2" t="e">
        <f t="shared" si="115"/>
        <v>#VALUE!</v>
      </c>
      <c r="Q4271" s="2" t="e">
        <f t="shared" si="116"/>
        <v>#VALUE!</v>
      </c>
      <c r="R4271" s="2">
        <f t="shared" si="117"/>
        <v>170</v>
      </c>
    </row>
    <row r="4272" spans="1:18" ht="14.25" hidden="1" customHeight="1">
      <c r="A4272" s="2">
        <v>956935</v>
      </c>
      <c r="B4272" s="2" t="s">
        <v>36</v>
      </c>
      <c r="C4272" s="2" t="s">
        <v>37</v>
      </c>
      <c r="D4272" s="2" t="s">
        <v>32</v>
      </c>
      <c r="E4272" s="2" t="s">
        <v>44</v>
      </c>
      <c r="F4272" s="2" t="s">
        <v>50</v>
      </c>
      <c r="G4272" s="4">
        <v>43527</v>
      </c>
      <c r="H4272" s="4" t="s">
        <v>51</v>
      </c>
      <c r="I4272" s="4">
        <v>43531</v>
      </c>
      <c r="J4272" s="2">
        <v>67</v>
      </c>
      <c r="K4272" s="2">
        <v>93</v>
      </c>
      <c r="L4272" s="2" t="str">
        <f t="shared" si="112"/>
        <v>Mumbai</v>
      </c>
      <c r="M4272" s="2" t="str">
        <f t="shared" si="113"/>
        <v>Bangalore-Mumbai</v>
      </c>
      <c r="N4272" s="2" t="str">
        <f t="shared" si="118"/>
        <v>Outstation</v>
      </c>
      <c r="O4272" s="2" t="str">
        <f t="shared" si="114"/>
        <v>FastWheels</v>
      </c>
      <c r="P4272" s="2" t="e">
        <f t="shared" si="115"/>
        <v>#VALUE!</v>
      </c>
      <c r="Q4272" s="2" t="e">
        <f t="shared" si="116"/>
        <v>#VALUE!</v>
      </c>
      <c r="R4272" s="2">
        <f t="shared" si="117"/>
        <v>160</v>
      </c>
    </row>
    <row r="4273" spans="1:18" ht="14.25" hidden="1" customHeight="1">
      <c r="A4273" s="2">
        <v>969472</v>
      </c>
      <c r="B4273" s="2" t="s">
        <v>39</v>
      </c>
      <c r="C4273" s="2" t="s">
        <v>45</v>
      </c>
      <c r="D4273" s="2" t="s">
        <v>41</v>
      </c>
      <c r="E4273" s="2" t="s">
        <v>44</v>
      </c>
      <c r="F4273" s="2" t="s">
        <v>50</v>
      </c>
      <c r="G4273" s="4">
        <v>43530</v>
      </c>
      <c r="H4273" s="4" t="s">
        <v>51</v>
      </c>
      <c r="I4273" s="4">
        <v>43533</v>
      </c>
      <c r="J4273" s="2">
        <v>43</v>
      </c>
      <c r="K4273" s="2">
        <v>128</v>
      </c>
      <c r="L4273" s="2" t="str">
        <f t="shared" si="112"/>
        <v>Chennai</v>
      </c>
      <c r="M4273" s="2" t="str">
        <f t="shared" si="113"/>
        <v>Delhi-Chennai</v>
      </c>
      <c r="N4273" s="2" t="str">
        <f t="shared" si="118"/>
        <v>Outstation</v>
      </c>
      <c r="O4273" s="2" t="str">
        <f t="shared" si="114"/>
        <v>FastWheels</v>
      </c>
      <c r="P4273" s="2" t="e">
        <f t="shared" si="115"/>
        <v>#VALUE!</v>
      </c>
      <c r="Q4273" s="2" t="e">
        <f t="shared" si="116"/>
        <v>#VALUE!</v>
      </c>
      <c r="R4273" s="2">
        <f t="shared" si="117"/>
        <v>171</v>
      </c>
    </row>
    <row r="4274" spans="1:18" ht="14.25" hidden="1" customHeight="1">
      <c r="A4274" s="2">
        <v>233597</v>
      </c>
      <c r="B4274" s="2" t="s">
        <v>30</v>
      </c>
      <c r="C4274" s="2" t="s">
        <v>45</v>
      </c>
      <c r="D4274" s="2" t="s">
        <v>32</v>
      </c>
      <c r="E4274" s="2" t="s">
        <v>33</v>
      </c>
      <c r="F4274" s="2" t="s">
        <v>50</v>
      </c>
      <c r="G4274" s="4">
        <v>43534</v>
      </c>
      <c r="H4274" s="4" t="s">
        <v>51</v>
      </c>
      <c r="I4274" s="4">
        <v>43540</v>
      </c>
      <c r="J4274" s="2">
        <v>36</v>
      </c>
      <c r="K4274" s="2">
        <v>121</v>
      </c>
      <c r="L4274" s="2" t="str">
        <f t="shared" si="112"/>
        <v>Chennai</v>
      </c>
      <c r="M4274" s="2" t="str">
        <f t="shared" si="113"/>
        <v>Bangalore-Chennai</v>
      </c>
      <c r="N4274" s="2" t="str">
        <f t="shared" si="118"/>
        <v>Outstation</v>
      </c>
      <c r="O4274" s="2" t="str">
        <f t="shared" si="114"/>
        <v>Ship2Home</v>
      </c>
      <c r="P4274" s="2" t="e">
        <f t="shared" si="115"/>
        <v>#VALUE!</v>
      </c>
      <c r="Q4274" s="2" t="e">
        <f t="shared" si="116"/>
        <v>#VALUE!</v>
      </c>
      <c r="R4274" s="2">
        <f t="shared" si="117"/>
        <v>157</v>
      </c>
    </row>
    <row r="4275" spans="1:18" ht="14.25" hidden="1" customHeight="1">
      <c r="A4275" s="2">
        <v>176807</v>
      </c>
      <c r="B4275" s="2" t="s">
        <v>39</v>
      </c>
      <c r="C4275" s="2" t="s">
        <v>45</v>
      </c>
      <c r="D4275" s="2" t="s">
        <v>41</v>
      </c>
      <c r="E4275" s="2" t="s">
        <v>44</v>
      </c>
      <c r="F4275" s="2" t="s">
        <v>50</v>
      </c>
      <c r="G4275" s="4">
        <v>43531</v>
      </c>
      <c r="H4275" s="4" t="s">
        <v>51</v>
      </c>
      <c r="I4275" s="4">
        <v>43535</v>
      </c>
      <c r="J4275" s="2">
        <v>72</v>
      </c>
      <c r="K4275" s="2">
        <v>101</v>
      </c>
      <c r="L4275" s="2" t="str">
        <f t="shared" si="112"/>
        <v>Chennai</v>
      </c>
      <c r="M4275" s="2" t="str">
        <f t="shared" si="113"/>
        <v>Delhi-Chennai</v>
      </c>
      <c r="N4275" s="2" t="str">
        <f t="shared" si="118"/>
        <v>Outstation</v>
      </c>
      <c r="O4275" s="2" t="str">
        <f t="shared" si="114"/>
        <v>FastWheels</v>
      </c>
      <c r="P4275" s="2" t="e">
        <f t="shared" si="115"/>
        <v>#VALUE!</v>
      </c>
      <c r="Q4275" s="2" t="e">
        <f t="shared" si="116"/>
        <v>#VALUE!</v>
      </c>
      <c r="R4275" s="2">
        <f t="shared" si="117"/>
        <v>173</v>
      </c>
    </row>
    <row r="4276" spans="1:18" ht="14.25" hidden="1" customHeight="1">
      <c r="A4276" s="2">
        <v>202075</v>
      </c>
      <c r="B4276" s="2" t="s">
        <v>39</v>
      </c>
      <c r="C4276" s="2" t="s">
        <v>31</v>
      </c>
      <c r="D4276" s="2" t="s">
        <v>41</v>
      </c>
      <c r="E4276" s="2" t="s">
        <v>33</v>
      </c>
      <c r="F4276" s="2" t="s">
        <v>50</v>
      </c>
      <c r="G4276" s="4">
        <v>43532</v>
      </c>
      <c r="H4276" s="4" t="s">
        <v>51</v>
      </c>
      <c r="I4276" s="4">
        <v>43535</v>
      </c>
      <c r="J4276" s="2">
        <v>0</v>
      </c>
      <c r="K4276" s="2">
        <v>126</v>
      </c>
      <c r="L4276" s="2" t="str">
        <f t="shared" si="112"/>
        <v>Delhi</v>
      </c>
      <c r="M4276" s="2" t="str">
        <f t="shared" si="113"/>
        <v>Delhi-Delhi</v>
      </c>
      <c r="N4276" s="2" t="str">
        <f t="shared" si="118"/>
        <v>Local</v>
      </c>
      <c r="O4276" s="2" t="str">
        <f t="shared" si="114"/>
        <v>Ship2Home</v>
      </c>
      <c r="P4276" s="2" t="e">
        <f t="shared" si="115"/>
        <v>#VALUE!</v>
      </c>
      <c r="Q4276" s="2" t="e">
        <f t="shared" si="116"/>
        <v>#VALUE!</v>
      </c>
      <c r="R4276" s="2">
        <f t="shared" si="117"/>
        <v>126</v>
      </c>
    </row>
    <row r="4277" spans="1:18" ht="14.25" hidden="1" customHeight="1">
      <c r="A4277" s="2">
        <v>390474</v>
      </c>
      <c r="B4277" s="2" t="s">
        <v>42</v>
      </c>
      <c r="C4277" s="2" t="s">
        <v>37</v>
      </c>
      <c r="D4277" s="2" t="s">
        <v>32</v>
      </c>
      <c r="E4277" s="2" t="s">
        <v>38</v>
      </c>
      <c r="F4277" s="2" t="s">
        <v>50</v>
      </c>
      <c r="G4277" s="4">
        <v>43526</v>
      </c>
      <c r="H4277" s="4" t="s">
        <v>51</v>
      </c>
      <c r="I4277" s="4">
        <v>43531</v>
      </c>
      <c r="J4277" s="2">
        <v>43</v>
      </c>
      <c r="K4277" s="2">
        <v>113</v>
      </c>
      <c r="L4277" s="2" t="str">
        <f t="shared" si="112"/>
        <v>Mumbai</v>
      </c>
      <c r="M4277" s="2" t="str">
        <f t="shared" si="113"/>
        <v>Bangalore-Mumbai</v>
      </c>
      <c r="N4277" s="2" t="str">
        <f t="shared" si="118"/>
        <v>Outstation</v>
      </c>
      <c r="O4277" s="2" t="str">
        <f t="shared" si="114"/>
        <v>Ship2Home</v>
      </c>
      <c r="P4277" s="2" t="e">
        <f t="shared" si="115"/>
        <v>#VALUE!</v>
      </c>
      <c r="Q4277" s="2" t="e">
        <f t="shared" si="116"/>
        <v>#VALUE!</v>
      </c>
      <c r="R4277" s="2">
        <f t="shared" si="117"/>
        <v>156</v>
      </c>
    </row>
    <row r="4278" spans="1:18" ht="14.25" hidden="1" customHeight="1">
      <c r="A4278" s="2">
        <v>41519</v>
      </c>
      <c r="B4278" s="2" t="s">
        <v>46</v>
      </c>
      <c r="C4278" s="2" t="s">
        <v>40</v>
      </c>
      <c r="D4278" s="2" t="s">
        <v>32</v>
      </c>
      <c r="E4278" s="2" t="s">
        <v>33</v>
      </c>
      <c r="F4278" s="2" t="s">
        <v>50</v>
      </c>
      <c r="G4278" s="4">
        <v>43528</v>
      </c>
      <c r="H4278" s="4" t="s">
        <v>51</v>
      </c>
      <c r="I4278" s="4">
        <v>43532</v>
      </c>
      <c r="J4278" s="2">
        <v>50</v>
      </c>
      <c r="K4278" s="2">
        <v>109</v>
      </c>
      <c r="L4278" s="2" t="str">
        <f t="shared" si="112"/>
        <v>Kolkata</v>
      </c>
      <c r="M4278" s="2" t="str">
        <f t="shared" si="113"/>
        <v>Bangalore-Kolkata</v>
      </c>
      <c r="N4278" s="2" t="str">
        <f t="shared" si="118"/>
        <v>Outstation</v>
      </c>
      <c r="O4278" s="2" t="str">
        <f t="shared" si="114"/>
        <v>Ship2Home</v>
      </c>
      <c r="P4278" s="2" t="e">
        <f t="shared" si="115"/>
        <v>#VALUE!</v>
      </c>
      <c r="Q4278" s="2" t="e">
        <f t="shared" si="116"/>
        <v>#VALUE!</v>
      </c>
      <c r="R4278" s="2">
        <f t="shared" si="117"/>
        <v>159</v>
      </c>
    </row>
    <row r="4279" spans="1:18" ht="14.25" hidden="1" customHeight="1">
      <c r="A4279" s="2">
        <v>955384</v>
      </c>
      <c r="B4279" s="2" t="s">
        <v>47</v>
      </c>
      <c r="C4279" s="2" t="s">
        <v>31</v>
      </c>
      <c r="D4279" s="2" t="s">
        <v>32</v>
      </c>
      <c r="E4279" s="2" t="s">
        <v>44</v>
      </c>
      <c r="F4279" s="2" t="s">
        <v>50</v>
      </c>
      <c r="G4279" s="4">
        <v>43525</v>
      </c>
      <c r="H4279" s="4" t="s">
        <v>51</v>
      </c>
      <c r="I4279" s="4">
        <v>43530</v>
      </c>
      <c r="J4279" s="2">
        <v>44</v>
      </c>
      <c r="K4279" s="2">
        <v>122</v>
      </c>
      <c r="L4279" s="2" t="str">
        <f t="shared" si="112"/>
        <v>Delhi</v>
      </c>
      <c r="M4279" s="2" t="str">
        <f t="shared" si="113"/>
        <v>Bangalore-Delhi</v>
      </c>
      <c r="N4279" s="2" t="str">
        <f t="shared" si="118"/>
        <v>Outstation</v>
      </c>
      <c r="O4279" s="2" t="str">
        <f t="shared" si="114"/>
        <v>FastWheels</v>
      </c>
      <c r="P4279" s="2" t="e">
        <f t="shared" si="115"/>
        <v>#VALUE!</v>
      </c>
      <c r="Q4279" s="2" t="e">
        <f t="shared" si="116"/>
        <v>#VALUE!</v>
      </c>
      <c r="R4279" s="2">
        <f t="shared" si="117"/>
        <v>166</v>
      </c>
    </row>
    <row r="4280" spans="1:18" ht="14.25" hidden="1" customHeight="1">
      <c r="A4280" s="2">
        <v>414729</v>
      </c>
      <c r="B4280" s="2" t="s">
        <v>36</v>
      </c>
      <c r="C4280" s="2" t="s">
        <v>43</v>
      </c>
      <c r="D4280" s="2" t="s">
        <v>41</v>
      </c>
      <c r="E4280" s="2" t="s">
        <v>33</v>
      </c>
      <c r="F4280" s="2" t="s">
        <v>50</v>
      </c>
      <c r="G4280" s="4">
        <v>43528</v>
      </c>
      <c r="H4280" s="4" t="s">
        <v>51</v>
      </c>
      <c r="I4280" s="4">
        <v>43532</v>
      </c>
      <c r="J4280" s="2">
        <v>37</v>
      </c>
      <c r="K4280" s="2">
        <v>122</v>
      </c>
      <c r="L4280" s="2" t="str">
        <f t="shared" si="112"/>
        <v>Bangalore</v>
      </c>
      <c r="M4280" s="2" t="str">
        <f t="shared" si="113"/>
        <v>Delhi-Bangalore</v>
      </c>
      <c r="N4280" s="2" t="str">
        <f t="shared" si="118"/>
        <v>Outstation</v>
      </c>
      <c r="O4280" s="2" t="str">
        <f t="shared" si="114"/>
        <v>Ship2Home</v>
      </c>
      <c r="P4280" s="2" t="e">
        <f t="shared" si="115"/>
        <v>#VALUE!</v>
      </c>
      <c r="Q4280" s="2" t="e">
        <f t="shared" si="116"/>
        <v>#VALUE!</v>
      </c>
      <c r="R4280" s="2">
        <f t="shared" si="117"/>
        <v>159</v>
      </c>
    </row>
    <row r="4281" spans="1:18" ht="14.25" hidden="1" customHeight="1">
      <c r="A4281" s="2">
        <v>835254</v>
      </c>
      <c r="B4281" s="2" t="s">
        <v>42</v>
      </c>
      <c r="C4281" s="2" t="s">
        <v>45</v>
      </c>
      <c r="D4281" s="2" t="s">
        <v>32</v>
      </c>
      <c r="E4281" s="2" t="s">
        <v>38</v>
      </c>
      <c r="F4281" s="2" t="s">
        <v>50</v>
      </c>
      <c r="G4281" s="4">
        <v>43538</v>
      </c>
      <c r="H4281" s="4" t="s">
        <v>51</v>
      </c>
      <c r="I4281" s="4">
        <v>43541</v>
      </c>
      <c r="J4281" s="2">
        <v>25</v>
      </c>
      <c r="K4281" s="2">
        <v>123</v>
      </c>
      <c r="L4281" s="2" t="str">
        <f t="shared" si="112"/>
        <v>Chennai</v>
      </c>
      <c r="M4281" s="2" t="str">
        <f t="shared" si="113"/>
        <v>Bangalore-Chennai</v>
      </c>
      <c r="N4281" s="2" t="str">
        <f t="shared" si="118"/>
        <v>Outstation</v>
      </c>
      <c r="O4281" s="2" t="str">
        <f t="shared" si="114"/>
        <v>Ship2Home</v>
      </c>
      <c r="P4281" s="2" t="e">
        <f t="shared" si="115"/>
        <v>#VALUE!</v>
      </c>
      <c r="Q4281" s="2" t="e">
        <f t="shared" si="116"/>
        <v>#VALUE!</v>
      </c>
      <c r="R4281" s="2">
        <f t="shared" si="117"/>
        <v>148</v>
      </c>
    </row>
    <row r="4282" spans="1:18" ht="14.25" hidden="1" customHeight="1">
      <c r="A4282" s="2">
        <v>614172</v>
      </c>
      <c r="B4282" s="2" t="s">
        <v>39</v>
      </c>
      <c r="C4282" s="2" t="s">
        <v>43</v>
      </c>
      <c r="D4282" s="2" t="s">
        <v>32</v>
      </c>
      <c r="E4282" s="2" t="s">
        <v>44</v>
      </c>
      <c r="F4282" s="2" t="s">
        <v>50</v>
      </c>
      <c r="G4282" s="4">
        <v>43529</v>
      </c>
      <c r="H4282" s="4" t="s">
        <v>51</v>
      </c>
      <c r="I4282" s="4">
        <v>43534</v>
      </c>
      <c r="J4282" s="2">
        <v>0</v>
      </c>
      <c r="K4282" s="2">
        <v>108</v>
      </c>
      <c r="L4282" s="2" t="str">
        <f t="shared" si="112"/>
        <v>Bangalore</v>
      </c>
      <c r="M4282" s="2" t="str">
        <f t="shared" si="113"/>
        <v>Bangalore-Bangalore</v>
      </c>
      <c r="N4282" s="2" t="str">
        <f t="shared" si="118"/>
        <v>Local</v>
      </c>
      <c r="O4282" s="2" t="str">
        <f t="shared" si="114"/>
        <v>FastWheels</v>
      </c>
      <c r="P4282" s="2" t="e">
        <f t="shared" si="115"/>
        <v>#VALUE!</v>
      </c>
      <c r="Q4282" s="2" t="e">
        <f t="shared" si="116"/>
        <v>#VALUE!</v>
      </c>
      <c r="R4282" s="2">
        <f t="shared" si="117"/>
        <v>108</v>
      </c>
    </row>
    <row r="4283" spans="1:18" ht="14.25" hidden="1" customHeight="1">
      <c r="A4283" s="2">
        <v>804223</v>
      </c>
      <c r="B4283" s="2" t="s">
        <v>30</v>
      </c>
      <c r="C4283" s="2" t="s">
        <v>31</v>
      </c>
      <c r="D4283" s="2" t="s">
        <v>41</v>
      </c>
      <c r="E4283" s="2" t="s">
        <v>33</v>
      </c>
      <c r="F4283" s="2" t="s">
        <v>50</v>
      </c>
      <c r="G4283" s="4">
        <v>43527</v>
      </c>
      <c r="H4283" s="4" t="s">
        <v>51</v>
      </c>
      <c r="I4283" s="4">
        <v>43533</v>
      </c>
      <c r="J4283" s="2">
        <v>0</v>
      </c>
      <c r="K4283" s="2">
        <v>128</v>
      </c>
      <c r="L4283" s="2" t="str">
        <f t="shared" si="112"/>
        <v>Delhi</v>
      </c>
      <c r="M4283" s="2" t="str">
        <f t="shared" si="113"/>
        <v>Delhi-Delhi</v>
      </c>
      <c r="N4283" s="2" t="str">
        <f t="shared" si="118"/>
        <v>Local</v>
      </c>
      <c r="O4283" s="2" t="str">
        <f t="shared" si="114"/>
        <v>Ship2Home</v>
      </c>
      <c r="P4283" s="2" t="e">
        <f t="shared" si="115"/>
        <v>#VALUE!</v>
      </c>
      <c r="Q4283" s="2" t="e">
        <f t="shared" si="116"/>
        <v>#VALUE!</v>
      </c>
      <c r="R4283" s="2">
        <f t="shared" si="117"/>
        <v>128</v>
      </c>
    </row>
    <row r="4284" spans="1:18" ht="14.25" hidden="1" customHeight="1">
      <c r="A4284" s="2">
        <v>64061</v>
      </c>
      <c r="B4284" s="2" t="s">
        <v>46</v>
      </c>
      <c r="C4284" s="2" t="s">
        <v>31</v>
      </c>
      <c r="D4284" s="2" t="s">
        <v>41</v>
      </c>
      <c r="E4284" s="2" t="s">
        <v>33</v>
      </c>
      <c r="F4284" s="2" t="s">
        <v>50</v>
      </c>
      <c r="G4284" s="4">
        <v>43536</v>
      </c>
      <c r="H4284" s="4" t="s">
        <v>51</v>
      </c>
      <c r="I4284" s="4">
        <v>43542</v>
      </c>
      <c r="J4284" s="2">
        <v>0</v>
      </c>
      <c r="K4284" s="2">
        <v>127</v>
      </c>
      <c r="L4284" s="2" t="str">
        <f t="shared" si="112"/>
        <v>Delhi</v>
      </c>
      <c r="M4284" s="2" t="str">
        <f t="shared" si="113"/>
        <v>Delhi-Delhi</v>
      </c>
      <c r="N4284" s="2" t="str">
        <f t="shared" si="118"/>
        <v>Local</v>
      </c>
      <c r="O4284" s="2" t="str">
        <f t="shared" si="114"/>
        <v>Ship2Home</v>
      </c>
      <c r="P4284" s="2" t="e">
        <f t="shared" si="115"/>
        <v>#VALUE!</v>
      </c>
      <c r="Q4284" s="2" t="e">
        <f t="shared" si="116"/>
        <v>#VALUE!</v>
      </c>
      <c r="R4284" s="2">
        <f t="shared" si="117"/>
        <v>127</v>
      </c>
    </row>
    <row r="4285" spans="1:18" ht="14.25" hidden="1" customHeight="1">
      <c r="A4285" s="2">
        <v>745943</v>
      </c>
      <c r="B4285" s="2" t="s">
        <v>46</v>
      </c>
      <c r="C4285" s="2" t="s">
        <v>43</v>
      </c>
      <c r="D4285" s="2" t="s">
        <v>41</v>
      </c>
      <c r="E4285" s="2" t="s">
        <v>33</v>
      </c>
      <c r="F4285" s="2" t="s">
        <v>50</v>
      </c>
      <c r="G4285" s="4">
        <v>43534</v>
      </c>
      <c r="H4285" s="4" t="s">
        <v>51</v>
      </c>
      <c r="I4285" s="4">
        <v>43539</v>
      </c>
      <c r="J4285" s="2">
        <v>31</v>
      </c>
      <c r="K4285" s="2">
        <v>122</v>
      </c>
      <c r="L4285" s="2" t="str">
        <f t="shared" si="112"/>
        <v>Bangalore</v>
      </c>
      <c r="M4285" s="2" t="str">
        <f t="shared" si="113"/>
        <v>Delhi-Bangalore</v>
      </c>
      <c r="N4285" s="2" t="str">
        <f t="shared" si="118"/>
        <v>Outstation</v>
      </c>
      <c r="O4285" s="2" t="str">
        <f t="shared" si="114"/>
        <v>Ship2Home</v>
      </c>
      <c r="P4285" s="2" t="e">
        <f t="shared" si="115"/>
        <v>#VALUE!</v>
      </c>
      <c r="Q4285" s="2" t="e">
        <f t="shared" si="116"/>
        <v>#VALUE!</v>
      </c>
      <c r="R4285" s="2">
        <f t="shared" si="117"/>
        <v>153</v>
      </c>
    </row>
    <row r="4286" spans="1:18" ht="14.25" hidden="1" customHeight="1">
      <c r="A4286" s="2">
        <v>497365</v>
      </c>
      <c r="B4286" s="2" t="s">
        <v>36</v>
      </c>
      <c r="C4286" s="2" t="s">
        <v>31</v>
      </c>
      <c r="D4286" s="2" t="s">
        <v>32</v>
      </c>
      <c r="E4286" s="2" t="s">
        <v>33</v>
      </c>
      <c r="F4286" s="2" t="s">
        <v>50</v>
      </c>
      <c r="G4286" s="4">
        <v>43525</v>
      </c>
      <c r="H4286" s="4" t="s">
        <v>51</v>
      </c>
      <c r="I4286" s="4">
        <v>43528</v>
      </c>
      <c r="J4286" s="2">
        <v>27</v>
      </c>
      <c r="K4286" s="2">
        <v>129</v>
      </c>
      <c r="L4286" s="2" t="str">
        <f t="shared" si="112"/>
        <v>Delhi</v>
      </c>
      <c r="M4286" s="2" t="str">
        <f t="shared" si="113"/>
        <v>Bangalore-Delhi</v>
      </c>
      <c r="N4286" s="2" t="str">
        <f t="shared" si="118"/>
        <v>Outstation</v>
      </c>
      <c r="O4286" s="2" t="str">
        <f t="shared" si="114"/>
        <v>Ship2Home</v>
      </c>
      <c r="P4286" s="2" t="e">
        <f t="shared" si="115"/>
        <v>#VALUE!</v>
      </c>
      <c r="Q4286" s="2" t="e">
        <f t="shared" si="116"/>
        <v>#VALUE!</v>
      </c>
      <c r="R4286" s="2">
        <f t="shared" si="117"/>
        <v>156</v>
      </c>
    </row>
    <row r="4287" spans="1:18" ht="14.25" hidden="1" customHeight="1">
      <c r="A4287" s="2">
        <v>782318</v>
      </c>
      <c r="B4287" s="2" t="s">
        <v>39</v>
      </c>
      <c r="C4287" s="2" t="s">
        <v>40</v>
      </c>
      <c r="D4287" s="2" t="s">
        <v>32</v>
      </c>
      <c r="E4287" s="2" t="s">
        <v>38</v>
      </c>
      <c r="F4287" s="2" t="s">
        <v>50</v>
      </c>
      <c r="G4287" s="4">
        <v>43536</v>
      </c>
      <c r="H4287" s="4" t="s">
        <v>51</v>
      </c>
      <c r="I4287" s="4">
        <v>43542</v>
      </c>
      <c r="J4287" s="2">
        <v>33</v>
      </c>
      <c r="K4287" s="2">
        <v>113</v>
      </c>
      <c r="L4287" s="2" t="str">
        <f t="shared" si="112"/>
        <v>Kolkata</v>
      </c>
      <c r="M4287" s="2" t="str">
        <f t="shared" si="113"/>
        <v>Bangalore-Kolkata</v>
      </c>
      <c r="N4287" s="2" t="str">
        <f t="shared" si="118"/>
        <v>Outstation</v>
      </c>
      <c r="O4287" s="2" t="str">
        <f t="shared" si="114"/>
        <v>Ship2Home</v>
      </c>
      <c r="P4287" s="2" t="e">
        <f t="shared" si="115"/>
        <v>#VALUE!</v>
      </c>
      <c r="Q4287" s="2" t="e">
        <f t="shared" si="116"/>
        <v>#VALUE!</v>
      </c>
      <c r="R4287" s="2">
        <f t="shared" si="117"/>
        <v>146</v>
      </c>
    </row>
    <row r="4288" spans="1:18" ht="14.25" hidden="1" customHeight="1">
      <c r="A4288" s="2">
        <v>436276</v>
      </c>
      <c r="B4288" s="2" t="s">
        <v>36</v>
      </c>
      <c r="C4288" s="2" t="s">
        <v>37</v>
      </c>
      <c r="D4288" s="2" t="s">
        <v>32</v>
      </c>
      <c r="E4288" s="2" t="s">
        <v>44</v>
      </c>
      <c r="F4288" s="2" t="s">
        <v>50</v>
      </c>
      <c r="G4288" s="4">
        <v>43537</v>
      </c>
      <c r="H4288" s="4" t="s">
        <v>51</v>
      </c>
      <c r="I4288" s="4">
        <v>43542</v>
      </c>
      <c r="J4288" s="2">
        <v>34</v>
      </c>
      <c r="K4288" s="2">
        <v>110</v>
      </c>
      <c r="L4288" s="2" t="str">
        <f t="shared" si="112"/>
        <v>Mumbai</v>
      </c>
      <c r="M4288" s="2" t="str">
        <f t="shared" si="113"/>
        <v>Bangalore-Mumbai</v>
      </c>
      <c r="N4288" s="2" t="str">
        <f t="shared" si="118"/>
        <v>Outstation</v>
      </c>
      <c r="O4288" s="2" t="str">
        <f t="shared" si="114"/>
        <v>FastWheels</v>
      </c>
      <c r="P4288" s="2" t="e">
        <f t="shared" si="115"/>
        <v>#VALUE!</v>
      </c>
      <c r="Q4288" s="2" t="e">
        <f t="shared" si="116"/>
        <v>#VALUE!</v>
      </c>
      <c r="R4288" s="2">
        <f t="shared" si="117"/>
        <v>144</v>
      </c>
    </row>
    <row r="4289" spans="1:18" ht="14.25" hidden="1" customHeight="1">
      <c r="A4289" s="2">
        <v>505059</v>
      </c>
      <c r="B4289" s="2" t="s">
        <v>39</v>
      </c>
      <c r="C4289" s="2" t="s">
        <v>43</v>
      </c>
      <c r="D4289" s="2" t="s">
        <v>32</v>
      </c>
      <c r="E4289" s="2" t="s">
        <v>44</v>
      </c>
      <c r="F4289" s="2" t="s">
        <v>50</v>
      </c>
      <c r="G4289" s="4">
        <v>43528</v>
      </c>
      <c r="H4289" s="4" t="s">
        <v>51</v>
      </c>
      <c r="I4289" s="4">
        <v>43534</v>
      </c>
      <c r="J4289" s="2">
        <v>0</v>
      </c>
      <c r="K4289" s="2">
        <v>103</v>
      </c>
      <c r="L4289" s="2" t="str">
        <f t="shared" si="112"/>
        <v>Bangalore</v>
      </c>
      <c r="M4289" s="2" t="str">
        <f t="shared" si="113"/>
        <v>Bangalore-Bangalore</v>
      </c>
      <c r="N4289" s="2" t="str">
        <f t="shared" si="118"/>
        <v>Local</v>
      </c>
      <c r="O4289" s="2" t="str">
        <f t="shared" si="114"/>
        <v>FastWheels</v>
      </c>
      <c r="P4289" s="2" t="e">
        <f t="shared" si="115"/>
        <v>#VALUE!</v>
      </c>
      <c r="Q4289" s="2" t="e">
        <f t="shared" si="116"/>
        <v>#VALUE!</v>
      </c>
      <c r="R4289" s="2">
        <f t="shared" si="117"/>
        <v>103</v>
      </c>
    </row>
    <row r="4290" spans="1:18" ht="14.25" hidden="1" customHeight="1">
      <c r="A4290" s="2">
        <v>225432</v>
      </c>
      <c r="B4290" s="2" t="s">
        <v>36</v>
      </c>
      <c r="C4290" s="2" t="s">
        <v>37</v>
      </c>
      <c r="D4290" s="2" t="s">
        <v>41</v>
      </c>
      <c r="E4290" s="2" t="s">
        <v>44</v>
      </c>
      <c r="F4290" s="2" t="s">
        <v>50</v>
      </c>
      <c r="G4290" s="4">
        <v>43538</v>
      </c>
      <c r="H4290" s="4" t="s">
        <v>51</v>
      </c>
      <c r="I4290" s="4">
        <v>43542</v>
      </c>
      <c r="J4290" s="2">
        <v>28</v>
      </c>
      <c r="K4290" s="2">
        <v>113</v>
      </c>
      <c r="L4290" s="2" t="str">
        <f t="shared" si="112"/>
        <v>Mumbai</v>
      </c>
      <c r="M4290" s="2" t="str">
        <f t="shared" si="113"/>
        <v>Delhi-Mumbai</v>
      </c>
      <c r="N4290" s="2" t="str">
        <f t="shared" si="118"/>
        <v>Outstation</v>
      </c>
      <c r="O4290" s="2" t="str">
        <f t="shared" si="114"/>
        <v>FastWheels</v>
      </c>
      <c r="P4290" s="2" t="e">
        <f t="shared" si="115"/>
        <v>#VALUE!</v>
      </c>
      <c r="Q4290" s="2" t="e">
        <f t="shared" si="116"/>
        <v>#VALUE!</v>
      </c>
      <c r="R4290" s="2">
        <f t="shared" si="117"/>
        <v>141</v>
      </c>
    </row>
    <row r="4291" spans="1:18" ht="14.25" hidden="1" customHeight="1">
      <c r="A4291" s="2">
        <v>35187</v>
      </c>
      <c r="B4291" s="2" t="s">
        <v>39</v>
      </c>
      <c r="C4291" s="2" t="s">
        <v>31</v>
      </c>
      <c r="D4291" s="2" t="s">
        <v>41</v>
      </c>
      <c r="E4291" s="2" t="s">
        <v>44</v>
      </c>
      <c r="F4291" s="2" t="s">
        <v>50</v>
      </c>
      <c r="G4291" s="4">
        <v>43535</v>
      </c>
      <c r="H4291" s="4" t="s">
        <v>51</v>
      </c>
      <c r="I4291" s="4">
        <v>43539</v>
      </c>
      <c r="J4291" s="2">
        <v>0</v>
      </c>
      <c r="K4291" s="2">
        <v>100</v>
      </c>
      <c r="L4291" s="2" t="str">
        <f t="shared" si="112"/>
        <v>Delhi</v>
      </c>
      <c r="M4291" s="2" t="str">
        <f t="shared" si="113"/>
        <v>Delhi-Delhi</v>
      </c>
      <c r="N4291" s="2" t="str">
        <f t="shared" si="118"/>
        <v>Local</v>
      </c>
      <c r="O4291" s="2" t="str">
        <f t="shared" si="114"/>
        <v>FastWheels</v>
      </c>
      <c r="P4291" s="2" t="e">
        <f t="shared" si="115"/>
        <v>#VALUE!</v>
      </c>
      <c r="Q4291" s="2" t="e">
        <f t="shared" si="116"/>
        <v>#VALUE!</v>
      </c>
      <c r="R4291" s="2">
        <f t="shared" si="117"/>
        <v>100</v>
      </c>
    </row>
    <row r="4292" spans="1:18" ht="14.25" hidden="1" customHeight="1">
      <c r="A4292" s="2">
        <v>579074</v>
      </c>
      <c r="B4292" s="2" t="s">
        <v>36</v>
      </c>
      <c r="C4292" s="2" t="s">
        <v>37</v>
      </c>
      <c r="D4292" s="2" t="s">
        <v>32</v>
      </c>
      <c r="E4292" s="2" t="s">
        <v>44</v>
      </c>
      <c r="F4292" s="2" t="s">
        <v>50</v>
      </c>
      <c r="G4292" s="4">
        <v>43527</v>
      </c>
      <c r="H4292" s="4" t="s">
        <v>51</v>
      </c>
      <c r="I4292" s="4">
        <v>43532</v>
      </c>
      <c r="J4292" s="2">
        <v>72</v>
      </c>
      <c r="K4292" s="2">
        <v>92</v>
      </c>
      <c r="L4292" s="2" t="str">
        <f t="shared" si="112"/>
        <v>Mumbai</v>
      </c>
      <c r="M4292" s="2" t="str">
        <f t="shared" si="113"/>
        <v>Bangalore-Mumbai</v>
      </c>
      <c r="N4292" s="2" t="str">
        <f t="shared" si="118"/>
        <v>Outstation</v>
      </c>
      <c r="O4292" s="2" t="str">
        <f t="shared" si="114"/>
        <v>FastWheels</v>
      </c>
      <c r="P4292" s="2" t="e">
        <f t="shared" si="115"/>
        <v>#VALUE!</v>
      </c>
      <c r="Q4292" s="2" t="e">
        <f t="shared" si="116"/>
        <v>#VALUE!</v>
      </c>
      <c r="R4292" s="2">
        <f t="shared" si="117"/>
        <v>164</v>
      </c>
    </row>
    <row r="4293" spans="1:18" ht="14.25" hidden="1" customHeight="1">
      <c r="A4293" s="2">
        <v>656536</v>
      </c>
      <c r="B4293" s="2" t="s">
        <v>39</v>
      </c>
      <c r="C4293" s="2" t="s">
        <v>31</v>
      </c>
      <c r="D4293" s="2" t="s">
        <v>32</v>
      </c>
      <c r="E4293" s="2" t="s">
        <v>44</v>
      </c>
      <c r="F4293" s="2" t="s">
        <v>50</v>
      </c>
      <c r="G4293" s="4">
        <v>43538</v>
      </c>
      <c r="H4293" s="4" t="s">
        <v>51</v>
      </c>
      <c r="I4293" s="4">
        <v>43544</v>
      </c>
      <c r="J4293" s="2">
        <v>28</v>
      </c>
      <c r="K4293" s="2">
        <v>122</v>
      </c>
      <c r="L4293" s="2" t="str">
        <f t="shared" si="112"/>
        <v>Delhi</v>
      </c>
      <c r="M4293" s="2" t="str">
        <f t="shared" si="113"/>
        <v>Bangalore-Delhi</v>
      </c>
      <c r="N4293" s="2" t="str">
        <f t="shared" si="118"/>
        <v>Outstation</v>
      </c>
      <c r="O4293" s="2" t="str">
        <f t="shared" si="114"/>
        <v>FastWheels</v>
      </c>
      <c r="P4293" s="2" t="e">
        <f t="shared" si="115"/>
        <v>#VALUE!</v>
      </c>
      <c r="Q4293" s="2" t="e">
        <f t="shared" si="116"/>
        <v>#VALUE!</v>
      </c>
      <c r="R4293" s="2">
        <f t="shared" si="117"/>
        <v>150</v>
      </c>
    </row>
    <row r="4294" spans="1:18" ht="14.25" hidden="1" customHeight="1">
      <c r="A4294" s="2">
        <v>871163</v>
      </c>
      <c r="B4294" s="2" t="s">
        <v>39</v>
      </c>
      <c r="C4294" s="2" t="s">
        <v>40</v>
      </c>
      <c r="D4294" s="2" t="s">
        <v>41</v>
      </c>
      <c r="E4294" s="2" t="s">
        <v>33</v>
      </c>
      <c r="F4294" s="2" t="s">
        <v>50</v>
      </c>
      <c r="G4294" s="4">
        <v>43535</v>
      </c>
      <c r="H4294" s="4" t="s">
        <v>51</v>
      </c>
      <c r="I4294" s="4">
        <v>43540</v>
      </c>
      <c r="J4294" s="2">
        <v>35</v>
      </c>
      <c r="K4294" s="2">
        <v>112</v>
      </c>
      <c r="L4294" s="2" t="str">
        <f t="shared" si="112"/>
        <v>Kolkata</v>
      </c>
      <c r="M4294" s="2" t="str">
        <f t="shared" si="113"/>
        <v>Delhi-Kolkata</v>
      </c>
      <c r="N4294" s="2" t="str">
        <f t="shared" si="118"/>
        <v>Outstation</v>
      </c>
      <c r="O4294" s="2" t="str">
        <f t="shared" si="114"/>
        <v>Ship2Home</v>
      </c>
      <c r="P4294" s="2" t="e">
        <f t="shared" si="115"/>
        <v>#VALUE!</v>
      </c>
      <c r="Q4294" s="2" t="e">
        <f t="shared" si="116"/>
        <v>#VALUE!</v>
      </c>
      <c r="R4294" s="2">
        <f t="shared" si="117"/>
        <v>147</v>
      </c>
    </row>
    <row r="4295" spans="1:18" ht="14.25" hidden="1" customHeight="1">
      <c r="A4295" s="2">
        <v>632934</v>
      </c>
      <c r="B4295" s="2" t="s">
        <v>48</v>
      </c>
      <c r="C4295" s="2" t="s">
        <v>37</v>
      </c>
      <c r="D4295" s="2" t="s">
        <v>41</v>
      </c>
      <c r="E4295" s="2" t="s">
        <v>38</v>
      </c>
      <c r="F4295" s="2" t="s">
        <v>50</v>
      </c>
      <c r="G4295" s="4">
        <v>43529</v>
      </c>
      <c r="H4295" s="4" t="s">
        <v>51</v>
      </c>
      <c r="I4295" s="4">
        <v>43532</v>
      </c>
      <c r="J4295" s="2">
        <v>29</v>
      </c>
      <c r="K4295" s="2">
        <v>112</v>
      </c>
      <c r="L4295" s="2" t="str">
        <f t="shared" si="112"/>
        <v>Mumbai</v>
      </c>
      <c r="M4295" s="2" t="str">
        <f t="shared" si="113"/>
        <v>Delhi-Mumbai</v>
      </c>
      <c r="N4295" s="2" t="str">
        <f t="shared" si="118"/>
        <v>Outstation</v>
      </c>
      <c r="O4295" s="2" t="str">
        <f t="shared" si="114"/>
        <v>Ship2Home</v>
      </c>
      <c r="P4295" s="2" t="e">
        <f t="shared" si="115"/>
        <v>#VALUE!</v>
      </c>
      <c r="Q4295" s="2" t="e">
        <f t="shared" si="116"/>
        <v>#VALUE!</v>
      </c>
      <c r="R4295" s="2">
        <f t="shared" si="117"/>
        <v>141</v>
      </c>
    </row>
    <row r="4296" spans="1:18" ht="14.25" hidden="1" customHeight="1">
      <c r="A4296" s="2">
        <v>436656</v>
      </c>
      <c r="B4296" s="2" t="s">
        <v>30</v>
      </c>
      <c r="C4296" s="2" t="s">
        <v>31</v>
      </c>
      <c r="D4296" s="2" t="s">
        <v>32</v>
      </c>
      <c r="E4296" s="2" t="s">
        <v>44</v>
      </c>
      <c r="F4296" s="2" t="s">
        <v>50</v>
      </c>
      <c r="G4296" s="4">
        <v>43532</v>
      </c>
      <c r="H4296" s="4" t="s">
        <v>51</v>
      </c>
      <c r="I4296" s="4">
        <v>43538</v>
      </c>
      <c r="J4296" s="2">
        <v>80</v>
      </c>
      <c r="K4296" s="2">
        <v>101</v>
      </c>
      <c r="L4296" s="2" t="str">
        <f t="shared" si="112"/>
        <v>Delhi</v>
      </c>
      <c r="M4296" s="2" t="str">
        <f t="shared" si="113"/>
        <v>Bangalore-Delhi</v>
      </c>
      <c r="N4296" s="2" t="str">
        <f t="shared" si="118"/>
        <v>Outstation</v>
      </c>
      <c r="O4296" s="2" t="str">
        <f t="shared" si="114"/>
        <v>FastWheels</v>
      </c>
      <c r="P4296" s="2" t="e">
        <f t="shared" si="115"/>
        <v>#VALUE!</v>
      </c>
      <c r="Q4296" s="2" t="e">
        <f t="shared" si="116"/>
        <v>#VALUE!</v>
      </c>
      <c r="R4296" s="2">
        <f t="shared" si="117"/>
        <v>181</v>
      </c>
    </row>
    <row r="4297" spans="1:18" ht="14.25" hidden="1" customHeight="1">
      <c r="A4297" s="2">
        <v>623210</v>
      </c>
      <c r="B4297" s="2" t="s">
        <v>39</v>
      </c>
      <c r="C4297" s="2" t="s">
        <v>37</v>
      </c>
      <c r="D4297" s="2" t="s">
        <v>41</v>
      </c>
      <c r="E4297" s="2" t="s">
        <v>38</v>
      </c>
      <c r="F4297" s="2" t="s">
        <v>50</v>
      </c>
      <c r="G4297" s="4">
        <v>43534</v>
      </c>
      <c r="H4297" s="4" t="s">
        <v>51</v>
      </c>
      <c r="I4297" s="4">
        <v>43539</v>
      </c>
      <c r="J4297" s="2">
        <v>26</v>
      </c>
      <c r="K4297" s="2">
        <v>106</v>
      </c>
      <c r="L4297" s="2" t="str">
        <f t="shared" si="112"/>
        <v>Mumbai</v>
      </c>
      <c r="M4297" s="2" t="str">
        <f t="shared" si="113"/>
        <v>Delhi-Mumbai</v>
      </c>
      <c r="N4297" s="2" t="str">
        <f t="shared" si="118"/>
        <v>Outstation</v>
      </c>
      <c r="O4297" s="2" t="str">
        <f t="shared" si="114"/>
        <v>Ship2Home</v>
      </c>
      <c r="P4297" s="2" t="e">
        <f t="shared" si="115"/>
        <v>#VALUE!</v>
      </c>
      <c r="Q4297" s="2" t="e">
        <f t="shared" si="116"/>
        <v>#VALUE!</v>
      </c>
      <c r="R4297" s="2">
        <f t="shared" si="117"/>
        <v>132</v>
      </c>
    </row>
    <row r="4298" spans="1:18" ht="14.25" hidden="1" customHeight="1">
      <c r="A4298" s="2">
        <v>315188</v>
      </c>
      <c r="B4298" s="2" t="s">
        <v>30</v>
      </c>
      <c r="C4298" s="2" t="s">
        <v>31</v>
      </c>
      <c r="D4298" s="2" t="s">
        <v>32</v>
      </c>
      <c r="E4298" s="2" t="s">
        <v>44</v>
      </c>
      <c r="F4298" s="2" t="s">
        <v>50</v>
      </c>
      <c r="G4298" s="4">
        <v>43532</v>
      </c>
      <c r="H4298" s="4" t="s">
        <v>51</v>
      </c>
      <c r="I4298" s="4">
        <v>43536</v>
      </c>
      <c r="J4298" s="2">
        <v>36</v>
      </c>
      <c r="K4298" s="2">
        <v>128</v>
      </c>
      <c r="L4298" s="2" t="str">
        <f t="shared" si="112"/>
        <v>Delhi</v>
      </c>
      <c r="M4298" s="2" t="str">
        <f t="shared" si="113"/>
        <v>Bangalore-Delhi</v>
      </c>
      <c r="N4298" s="2" t="str">
        <f t="shared" si="118"/>
        <v>Outstation</v>
      </c>
      <c r="O4298" s="2" t="str">
        <f t="shared" si="114"/>
        <v>FastWheels</v>
      </c>
      <c r="P4298" s="2" t="e">
        <f t="shared" si="115"/>
        <v>#VALUE!</v>
      </c>
      <c r="Q4298" s="2" t="e">
        <f t="shared" si="116"/>
        <v>#VALUE!</v>
      </c>
      <c r="R4298" s="2">
        <f t="shared" si="117"/>
        <v>164</v>
      </c>
    </row>
    <row r="4299" spans="1:18" ht="14.25" hidden="1" customHeight="1">
      <c r="A4299" s="2">
        <v>507873</v>
      </c>
      <c r="B4299" s="2" t="s">
        <v>49</v>
      </c>
      <c r="C4299" s="2" t="s">
        <v>37</v>
      </c>
      <c r="D4299" s="2" t="s">
        <v>41</v>
      </c>
      <c r="E4299" s="2" t="s">
        <v>33</v>
      </c>
      <c r="F4299" s="2" t="s">
        <v>50</v>
      </c>
      <c r="G4299" s="4">
        <v>43527</v>
      </c>
      <c r="H4299" s="4" t="s">
        <v>51</v>
      </c>
      <c r="I4299" s="4">
        <v>43534</v>
      </c>
      <c r="J4299" s="2">
        <v>37</v>
      </c>
      <c r="K4299" s="2">
        <v>106</v>
      </c>
      <c r="L4299" s="2" t="str">
        <f t="shared" si="112"/>
        <v>Mumbai</v>
      </c>
      <c r="M4299" s="2" t="str">
        <f t="shared" si="113"/>
        <v>Delhi-Mumbai</v>
      </c>
      <c r="N4299" s="2" t="str">
        <f t="shared" si="118"/>
        <v>Outstation</v>
      </c>
      <c r="O4299" s="2" t="str">
        <f t="shared" si="114"/>
        <v>Ship2Home</v>
      </c>
      <c r="P4299" s="2" t="e">
        <f t="shared" si="115"/>
        <v>#VALUE!</v>
      </c>
      <c r="Q4299" s="2" t="e">
        <f t="shared" si="116"/>
        <v>#VALUE!</v>
      </c>
      <c r="R4299" s="2">
        <f t="shared" si="117"/>
        <v>143</v>
      </c>
    </row>
    <row r="4300" spans="1:18" ht="14.25" hidden="1" customHeight="1">
      <c r="A4300" s="2">
        <v>923208</v>
      </c>
      <c r="B4300" s="2" t="s">
        <v>42</v>
      </c>
      <c r="C4300" s="2" t="s">
        <v>43</v>
      </c>
      <c r="D4300" s="2" t="s">
        <v>32</v>
      </c>
      <c r="E4300" s="2" t="s">
        <v>44</v>
      </c>
      <c r="F4300" s="2" t="s">
        <v>50</v>
      </c>
      <c r="G4300" s="4">
        <v>43535</v>
      </c>
      <c r="H4300" s="4" t="s">
        <v>51</v>
      </c>
      <c r="I4300" s="4">
        <v>43538</v>
      </c>
      <c r="J4300" s="2">
        <v>0</v>
      </c>
      <c r="K4300" s="2">
        <v>103</v>
      </c>
      <c r="L4300" s="2" t="str">
        <f t="shared" si="112"/>
        <v>Bangalore</v>
      </c>
      <c r="M4300" s="2" t="str">
        <f t="shared" si="113"/>
        <v>Bangalore-Bangalore</v>
      </c>
      <c r="N4300" s="2" t="str">
        <f t="shared" si="118"/>
        <v>Local</v>
      </c>
      <c r="O4300" s="2" t="str">
        <f t="shared" si="114"/>
        <v>FastWheels</v>
      </c>
      <c r="P4300" s="2" t="e">
        <f t="shared" si="115"/>
        <v>#VALUE!</v>
      </c>
      <c r="Q4300" s="2" t="e">
        <f t="shared" si="116"/>
        <v>#VALUE!</v>
      </c>
      <c r="R4300" s="2">
        <f t="shared" si="117"/>
        <v>103</v>
      </c>
    </row>
    <row r="4301" spans="1:18" ht="14.25" hidden="1" customHeight="1">
      <c r="A4301" s="2">
        <v>80578</v>
      </c>
      <c r="B4301" s="2" t="s">
        <v>48</v>
      </c>
      <c r="C4301" s="2" t="s">
        <v>37</v>
      </c>
      <c r="D4301" s="2" t="s">
        <v>32</v>
      </c>
      <c r="E4301" s="2" t="s">
        <v>44</v>
      </c>
      <c r="F4301" s="2" t="s">
        <v>50</v>
      </c>
      <c r="G4301" s="4">
        <v>43535</v>
      </c>
      <c r="H4301" s="4" t="s">
        <v>51</v>
      </c>
      <c r="I4301" s="4">
        <v>43540</v>
      </c>
      <c r="J4301" s="2">
        <v>73</v>
      </c>
      <c r="K4301" s="2">
        <v>88</v>
      </c>
      <c r="L4301" s="2" t="str">
        <f t="shared" si="112"/>
        <v>Mumbai</v>
      </c>
      <c r="M4301" s="2" t="str">
        <f t="shared" si="113"/>
        <v>Bangalore-Mumbai</v>
      </c>
      <c r="N4301" s="2" t="str">
        <f t="shared" si="118"/>
        <v>Outstation</v>
      </c>
      <c r="O4301" s="2" t="str">
        <f t="shared" si="114"/>
        <v>FastWheels</v>
      </c>
      <c r="P4301" s="2" t="e">
        <f t="shared" si="115"/>
        <v>#VALUE!</v>
      </c>
      <c r="Q4301" s="2" t="e">
        <f t="shared" si="116"/>
        <v>#VALUE!</v>
      </c>
      <c r="R4301" s="2">
        <f t="shared" si="117"/>
        <v>161</v>
      </c>
    </row>
    <row r="4302" spans="1:18" ht="14.25" hidden="1" customHeight="1">
      <c r="A4302" s="2">
        <v>188188</v>
      </c>
      <c r="B4302" s="2" t="s">
        <v>36</v>
      </c>
      <c r="C4302" s="2" t="s">
        <v>37</v>
      </c>
      <c r="D4302" s="2" t="s">
        <v>32</v>
      </c>
      <c r="E4302" s="2" t="s">
        <v>44</v>
      </c>
      <c r="F4302" s="2" t="s">
        <v>50</v>
      </c>
      <c r="G4302" s="4">
        <v>43531</v>
      </c>
      <c r="H4302" s="4" t="s">
        <v>51</v>
      </c>
      <c r="I4302" s="4">
        <v>43536</v>
      </c>
      <c r="J4302" s="2">
        <v>35</v>
      </c>
      <c r="K4302" s="2">
        <v>109</v>
      </c>
      <c r="L4302" s="2" t="str">
        <f t="shared" si="112"/>
        <v>Mumbai</v>
      </c>
      <c r="M4302" s="2" t="str">
        <f t="shared" si="113"/>
        <v>Bangalore-Mumbai</v>
      </c>
      <c r="N4302" s="2" t="str">
        <f t="shared" si="118"/>
        <v>Outstation</v>
      </c>
      <c r="O4302" s="2" t="str">
        <f t="shared" si="114"/>
        <v>FastWheels</v>
      </c>
      <c r="P4302" s="2" t="e">
        <f t="shared" si="115"/>
        <v>#VALUE!</v>
      </c>
      <c r="Q4302" s="2" t="e">
        <f t="shared" si="116"/>
        <v>#VALUE!</v>
      </c>
      <c r="R4302" s="2">
        <f t="shared" si="117"/>
        <v>144</v>
      </c>
    </row>
    <row r="4303" spans="1:18" ht="14.25" hidden="1" customHeight="1">
      <c r="A4303" s="2">
        <v>920960</v>
      </c>
      <c r="B4303" s="2" t="s">
        <v>36</v>
      </c>
      <c r="C4303" s="2" t="s">
        <v>40</v>
      </c>
      <c r="D4303" s="2" t="s">
        <v>32</v>
      </c>
      <c r="E4303" s="2" t="s">
        <v>44</v>
      </c>
      <c r="F4303" s="2" t="s">
        <v>50</v>
      </c>
      <c r="G4303" s="4">
        <v>43531</v>
      </c>
      <c r="H4303" s="4" t="s">
        <v>51</v>
      </c>
      <c r="I4303" s="4">
        <v>43537</v>
      </c>
      <c r="J4303" s="2">
        <v>44</v>
      </c>
      <c r="K4303" s="2">
        <v>106</v>
      </c>
      <c r="L4303" s="2" t="str">
        <f t="shared" si="112"/>
        <v>Kolkata</v>
      </c>
      <c r="M4303" s="2" t="str">
        <f t="shared" si="113"/>
        <v>Bangalore-Kolkata</v>
      </c>
      <c r="N4303" s="2" t="str">
        <f t="shared" si="118"/>
        <v>Outstation</v>
      </c>
      <c r="O4303" s="2" t="str">
        <f t="shared" si="114"/>
        <v>FastWheels</v>
      </c>
      <c r="P4303" s="2" t="e">
        <f t="shared" si="115"/>
        <v>#VALUE!</v>
      </c>
      <c r="Q4303" s="2" t="e">
        <f t="shared" si="116"/>
        <v>#VALUE!</v>
      </c>
      <c r="R4303" s="2">
        <f t="shared" si="117"/>
        <v>150</v>
      </c>
    </row>
    <row r="4304" spans="1:18" ht="14.25" hidden="1" customHeight="1">
      <c r="A4304" s="2">
        <v>353802</v>
      </c>
      <c r="B4304" s="2" t="s">
        <v>30</v>
      </c>
      <c r="C4304" s="2" t="s">
        <v>31</v>
      </c>
      <c r="D4304" s="2" t="s">
        <v>32</v>
      </c>
      <c r="E4304" s="2" t="s">
        <v>44</v>
      </c>
      <c r="F4304" s="2" t="s">
        <v>50</v>
      </c>
      <c r="G4304" s="4">
        <v>43535</v>
      </c>
      <c r="H4304" s="4" t="s">
        <v>51</v>
      </c>
      <c r="I4304" s="4">
        <v>43540</v>
      </c>
      <c r="J4304" s="2">
        <v>69</v>
      </c>
      <c r="K4304" s="2">
        <v>101</v>
      </c>
      <c r="L4304" s="2" t="str">
        <f t="shared" si="112"/>
        <v>Delhi</v>
      </c>
      <c r="M4304" s="2" t="str">
        <f t="shared" si="113"/>
        <v>Bangalore-Delhi</v>
      </c>
      <c r="N4304" s="2" t="str">
        <f t="shared" si="118"/>
        <v>Outstation</v>
      </c>
      <c r="O4304" s="2" t="str">
        <f t="shared" si="114"/>
        <v>FastWheels</v>
      </c>
      <c r="P4304" s="2" t="e">
        <f t="shared" si="115"/>
        <v>#VALUE!</v>
      </c>
      <c r="Q4304" s="2" t="e">
        <f t="shared" si="116"/>
        <v>#VALUE!</v>
      </c>
      <c r="R4304" s="2">
        <f t="shared" si="117"/>
        <v>170</v>
      </c>
    </row>
    <row r="4305" spans="1:18" ht="14.25" hidden="1" customHeight="1">
      <c r="A4305" s="2">
        <v>426506</v>
      </c>
      <c r="B4305" s="2" t="s">
        <v>47</v>
      </c>
      <c r="C4305" s="2" t="s">
        <v>43</v>
      </c>
      <c r="D4305" s="2" t="s">
        <v>41</v>
      </c>
      <c r="E4305" s="2" t="s">
        <v>38</v>
      </c>
      <c r="F4305" s="2" t="s">
        <v>50</v>
      </c>
      <c r="G4305" s="4">
        <v>43530</v>
      </c>
      <c r="H4305" s="4" t="s">
        <v>51</v>
      </c>
      <c r="I4305" s="4">
        <v>43537</v>
      </c>
      <c r="J4305" s="2">
        <v>42</v>
      </c>
      <c r="K4305" s="2">
        <v>123</v>
      </c>
      <c r="L4305" s="2" t="str">
        <f t="shared" si="112"/>
        <v>Bangalore</v>
      </c>
      <c r="M4305" s="2" t="str">
        <f t="shared" si="113"/>
        <v>Delhi-Bangalore</v>
      </c>
      <c r="N4305" s="2" t="str">
        <f t="shared" si="118"/>
        <v>Outstation</v>
      </c>
      <c r="O4305" s="2" t="str">
        <f t="shared" si="114"/>
        <v>Ship2Home</v>
      </c>
      <c r="P4305" s="2" t="e">
        <f t="shared" si="115"/>
        <v>#VALUE!</v>
      </c>
      <c r="Q4305" s="2" t="e">
        <f t="shared" si="116"/>
        <v>#VALUE!</v>
      </c>
      <c r="R4305" s="2">
        <f t="shared" si="117"/>
        <v>165</v>
      </c>
    </row>
    <row r="4306" spans="1:18" ht="14.25" hidden="1" customHeight="1">
      <c r="A4306" s="2">
        <v>929026</v>
      </c>
      <c r="B4306" s="2" t="s">
        <v>42</v>
      </c>
      <c r="C4306" s="2" t="s">
        <v>40</v>
      </c>
      <c r="D4306" s="2" t="s">
        <v>41</v>
      </c>
      <c r="E4306" s="2" t="s">
        <v>38</v>
      </c>
      <c r="F4306" s="2" t="s">
        <v>50</v>
      </c>
      <c r="G4306" s="4">
        <v>43527</v>
      </c>
      <c r="H4306" s="4" t="s">
        <v>51</v>
      </c>
      <c r="I4306" s="4">
        <v>43534</v>
      </c>
      <c r="J4306" s="2">
        <v>37</v>
      </c>
      <c r="K4306" s="2">
        <v>107</v>
      </c>
      <c r="L4306" s="2" t="str">
        <f t="shared" si="112"/>
        <v>Kolkata</v>
      </c>
      <c r="M4306" s="2" t="str">
        <f t="shared" si="113"/>
        <v>Delhi-Kolkata</v>
      </c>
      <c r="N4306" s="2" t="str">
        <f t="shared" si="118"/>
        <v>Outstation</v>
      </c>
      <c r="O4306" s="2" t="str">
        <f t="shared" si="114"/>
        <v>Ship2Home</v>
      </c>
      <c r="P4306" s="2" t="e">
        <f t="shared" si="115"/>
        <v>#VALUE!</v>
      </c>
      <c r="Q4306" s="2" t="e">
        <f t="shared" si="116"/>
        <v>#VALUE!</v>
      </c>
      <c r="R4306" s="2">
        <f t="shared" si="117"/>
        <v>144</v>
      </c>
    </row>
    <row r="4307" spans="1:18" ht="14.25" hidden="1" customHeight="1">
      <c r="A4307" s="2">
        <v>732078</v>
      </c>
      <c r="B4307" s="2" t="s">
        <v>39</v>
      </c>
      <c r="C4307" s="2" t="s">
        <v>43</v>
      </c>
      <c r="D4307" s="2" t="s">
        <v>41</v>
      </c>
      <c r="E4307" s="2" t="s">
        <v>38</v>
      </c>
      <c r="F4307" s="2" t="s">
        <v>50</v>
      </c>
      <c r="G4307" s="4">
        <v>43534</v>
      </c>
      <c r="H4307" s="4" t="s">
        <v>51</v>
      </c>
      <c r="I4307" s="4">
        <v>43540</v>
      </c>
      <c r="J4307" s="2">
        <v>27</v>
      </c>
      <c r="K4307" s="2">
        <v>125</v>
      </c>
      <c r="L4307" s="2" t="str">
        <f t="shared" si="112"/>
        <v>Bangalore</v>
      </c>
      <c r="M4307" s="2" t="str">
        <f t="shared" si="113"/>
        <v>Delhi-Bangalore</v>
      </c>
      <c r="N4307" s="2" t="str">
        <f t="shared" si="118"/>
        <v>Outstation</v>
      </c>
      <c r="O4307" s="2" t="str">
        <f t="shared" si="114"/>
        <v>Ship2Home</v>
      </c>
      <c r="P4307" s="2" t="e">
        <f t="shared" si="115"/>
        <v>#VALUE!</v>
      </c>
      <c r="Q4307" s="2" t="e">
        <f t="shared" si="116"/>
        <v>#VALUE!</v>
      </c>
      <c r="R4307" s="2">
        <f t="shared" si="117"/>
        <v>152</v>
      </c>
    </row>
    <row r="4308" spans="1:18" ht="14.25" hidden="1" customHeight="1">
      <c r="A4308" s="2">
        <v>213660</v>
      </c>
      <c r="B4308" s="2" t="s">
        <v>39</v>
      </c>
      <c r="C4308" s="2" t="s">
        <v>40</v>
      </c>
      <c r="D4308" s="2" t="s">
        <v>32</v>
      </c>
      <c r="E4308" s="2" t="s">
        <v>44</v>
      </c>
      <c r="F4308" s="2" t="s">
        <v>50</v>
      </c>
      <c r="G4308" s="4">
        <v>43533</v>
      </c>
      <c r="H4308" s="4" t="s">
        <v>51</v>
      </c>
      <c r="I4308" s="4">
        <v>43539</v>
      </c>
      <c r="J4308" s="2">
        <v>31</v>
      </c>
      <c r="K4308" s="2">
        <v>112</v>
      </c>
      <c r="L4308" s="2" t="str">
        <f t="shared" si="112"/>
        <v>Kolkata</v>
      </c>
      <c r="M4308" s="2" t="str">
        <f t="shared" si="113"/>
        <v>Bangalore-Kolkata</v>
      </c>
      <c r="N4308" s="2" t="str">
        <f t="shared" si="118"/>
        <v>Outstation</v>
      </c>
      <c r="O4308" s="2" t="str">
        <f t="shared" si="114"/>
        <v>FastWheels</v>
      </c>
      <c r="P4308" s="2" t="e">
        <f t="shared" si="115"/>
        <v>#VALUE!</v>
      </c>
      <c r="Q4308" s="2" t="e">
        <f t="shared" si="116"/>
        <v>#VALUE!</v>
      </c>
      <c r="R4308" s="2">
        <f t="shared" si="117"/>
        <v>143</v>
      </c>
    </row>
    <row r="4309" spans="1:18" ht="14.25" hidden="1" customHeight="1">
      <c r="A4309" s="2">
        <v>360579</v>
      </c>
      <c r="B4309" s="2" t="s">
        <v>30</v>
      </c>
      <c r="C4309" s="2" t="s">
        <v>37</v>
      </c>
      <c r="D4309" s="2" t="s">
        <v>32</v>
      </c>
      <c r="E4309" s="2" t="s">
        <v>33</v>
      </c>
      <c r="F4309" s="2" t="s">
        <v>50</v>
      </c>
      <c r="G4309" s="4">
        <v>43526</v>
      </c>
      <c r="H4309" s="4" t="s">
        <v>51</v>
      </c>
      <c r="I4309" s="4">
        <v>43533</v>
      </c>
      <c r="J4309" s="2">
        <v>42</v>
      </c>
      <c r="K4309" s="2">
        <v>105</v>
      </c>
      <c r="L4309" s="2" t="str">
        <f t="shared" si="112"/>
        <v>Mumbai</v>
      </c>
      <c r="M4309" s="2" t="str">
        <f t="shared" si="113"/>
        <v>Bangalore-Mumbai</v>
      </c>
      <c r="N4309" s="2" t="str">
        <f t="shared" si="118"/>
        <v>Outstation</v>
      </c>
      <c r="O4309" s="2" t="str">
        <f t="shared" si="114"/>
        <v>Ship2Home</v>
      </c>
      <c r="P4309" s="2" t="e">
        <f t="shared" si="115"/>
        <v>#VALUE!</v>
      </c>
      <c r="Q4309" s="2" t="e">
        <f t="shared" si="116"/>
        <v>#VALUE!</v>
      </c>
      <c r="R4309" s="2">
        <f t="shared" si="117"/>
        <v>147</v>
      </c>
    </row>
    <row r="4310" spans="1:18" ht="14.25" hidden="1" customHeight="1">
      <c r="A4310" s="2">
        <v>960233</v>
      </c>
      <c r="B4310" s="2" t="s">
        <v>30</v>
      </c>
      <c r="C4310" s="2" t="s">
        <v>37</v>
      </c>
      <c r="D4310" s="2" t="s">
        <v>32</v>
      </c>
      <c r="E4310" s="2" t="s">
        <v>33</v>
      </c>
      <c r="F4310" s="2" t="s">
        <v>50</v>
      </c>
      <c r="G4310" s="4">
        <v>43533</v>
      </c>
      <c r="H4310" s="4" t="s">
        <v>51</v>
      </c>
      <c r="I4310" s="4">
        <v>43537</v>
      </c>
      <c r="J4310" s="2">
        <v>25</v>
      </c>
      <c r="K4310" s="2">
        <v>107</v>
      </c>
      <c r="L4310" s="2" t="str">
        <f t="shared" si="112"/>
        <v>Mumbai</v>
      </c>
      <c r="M4310" s="2" t="str">
        <f t="shared" si="113"/>
        <v>Bangalore-Mumbai</v>
      </c>
      <c r="N4310" s="2" t="str">
        <f t="shared" si="118"/>
        <v>Outstation</v>
      </c>
      <c r="O4310" s="2" t="str">
        <f t="shared" si="114"/>
        <v>Ship2Home</v>
      </c>
      <c r="P4310" s="2" t="e">
        <f t="shared" si="115"/>
        <v>#VALUE!</v>
      </c>
      <c r="Q4310" s="2" t="e">
        <f t="shared" si="116"/>
        <v>#VALUE!</v>
      </c>
      <c r="R4310" s="2">
        <f t="shared" si="117"/>
        <v>132</v>
      </c>
    </row>
    <row r="4311" spans="1:18" ht="14.25" hidden="1" customHeight="1">
      <c r="A4311" s="2">
        <v>828210</v>
      </c>
      <c r="B4311" s="2" t="s">
        <v>48</v>
      </c>
      <c r="C4311" s="2" t="s">
        <v>31</v>
      </c>
      <c r="D4311" s="2" t="s">
        <v>32</v>
      </c>
      <c r="E4311" s="2" t="s">
        <v>44</v>
      </c>
      <c r="F4311" s="2" t="s">
        <v>50</v>
      </c>
      <c r="G4311" s="4">
        <v>43535</v>
      </c>
      <c r="H4311" s="4" t="s">
        <v>51</v>
      </c>
      <c r="I4311" s="4">
        <v>43539</v>
      </c>
      <c r="J4311" s="2">
        <v>76</v>
      </c>
      <c r="K4311" s="2">
        <v>108</v>
      </c>
      <c r="L4311" s="2" t="str">
        <f t="shared" si="112"/>
        <v>Delhi</v>
      </c>
      <c r="M4311" s="2" t="str">
        <f t="shared" si="113"/>
        <v>Bangalore-Delhi</v>
      </c>
      <c r="N4311" s="2" t="str">
        <f t="shared" si="118"/>
        <v>Outstation</v>
      </c>
      <c r="O4311" s="2" t="str">
        <f t="shared" si="114"/>
        <v>FastWheels</v>
      </c>
      <c r="P4311" s="2" t="e">
        <f t="shared" si="115"/>
        <v>#VALUE!</v>
      </c>
      <c r="Q4311" s="2" t="e">
        <f t="shared" si="116"/>
        <v>#VALUE!</v>
      </c>
      <c r="R4311" s="2">
        <f t="shared" si="117"/>
        <v>184</v>
      </c>
    </row>
    <row r="4312" spans="1:18" ht="14.25" hidden="1" customHeight="1">
      <c r="A4312" s="2">
        <v>94017</v>
      </c>
      <c r="B4312" s="2" t="s">
        <v>48</v>
      </c>
      <c r="C4312" s="2" t="s">
        <v>37</v>
      </c>
      <c r="D4312" s="2" t="s">
        <v>41</v>
      </c>
      <c r="E4312" s="2" t="s">
        <v>33</v>
      </c>
      <c r="F4312" s="2" t="s">
        <v>50</v>
      </c>
      <c r="G4312" s="4">
        <v>43528</v>
      </c>
      <c r="H4312" s="4" t="s">
        <v>51</v>
      </c>
      <c r="I4312" s="4">
        <v>43535</v>
      </c>
      <c r="J4312" s="2">
        <v>30</v>
      </c>
      <c r="K4312" s="2">
        <v>110</v>
      </c>
      <c r="L4312" s="2" t="str">
        <f t="shared" si="112"/>
        <v>Mumbai</v>
      </c>
      <c r="M4312" s="2" t="str">
        <f t="shared" si="113"/>
        <v>Delhi-Mumbai</v>
      </c>
      <c r="N4312" s="2" t="str">
        <f t="shared" si="118"/>
        <v>Outstation</v>
      </c>
      <c r="O4312" s="2" t="str">
        <f t="shared" si="114"/>
        <v>Ship2Home</v>
      </c>
      <c r="P4312" s="2" t="e">
        <f t="shared" si="115"/>
        <v>#VALUE!</v>
      </c>
      <c r="Q4312" s="2" t="e">
        <f t="shared" si="116"/>
        <v>#VALUE!</v>
      </c>
      <c r="R4312" s="2">
        <f t="shared" si="117"/>
        <v>140</v>
      </c>
    </row>
    <row r="4313" spans="1:18" ht="14.25" hidden="1" customHeight="1">
      <c r="A4313" s="2">
        <v>773565</v>
      </c>
      <c r="B4313" s="2" t="s">
        <v>39</v>
      </c>
      <c r="C4313" s="2" t="s">
        <v>45</v>
      </c>
      <c r="D4313" s="2" t="s">
        <v>41</v>
      </c>
      <c r="E4313" s="2" t="s">
        <v>33</v>
      </c>
      <c r="F4313" s="2" t="s">
        <v>50</v>
      </c>
      <c r="G4313" s="4">
        <v>43533</v>
      </c>
      <c r="H4313" s="4" t="s">
        <v>51</v>
      </c>
      <c r="I4313" s="4">
        <v>43538</v>
      </c>
      <c r="J4313" s="2">
        <v>25</v>
      </c>
      <c r="K4313" s="2">
        <v>121</v>
      </c>
      <c r="L4313" s="2" t="str">
        <f t="shared" si="112"/>
        <v>Chennai</v>
      </c>
      <c r="M4313" s="2" t="str">
        <f t="shared" si="113"/>
        <v>Delhi-Chennai</v>
      </c>
      <c r="N4313" s="2" t="str">
        <f t="shared" si="118"/>
        <v>Outstation</v>
      </c>
      <c r="O4313" s="2" t="str">
        <f t="shared" si="114"/>
        <v>Ship2Home</v>
      </c>
      <c r="P4313" s="2" t="e">
        <f t="shared" si="115"/>
        <v>#VALUE!</v>
      </c>
      <c r="Q4313" s="2" t="e">
        <f t="shared" si="116"/>
        <v>#VALUE!</v>
      </c>
      <c r="R4313" s="2">
        <f t="shared" si="117"/>
        <v>146</v>
      </c>
    </row>
    <row r="4314" spans="1:18" ht="14.25" hidden="1" customHeight="1">
      <c r="A4314" s="2">
        <v>74954</v>
      </c>
      <c r="B4314" s="2" t="s">
        <v>36</v>
      </c>
      <c r="C4314" s="2" t="s">
        <v>31</v>
      </c>
      <c r="D4314" s="2" t="s">
        <v>41</v>
      </c>
      <c r="E4314" s="2" t="s">
        <v>38</v>
      </c>
      <c r="F4314" s="2" t="s">
        <v>50</v>
      </c>
      <c r="G4314" s="4">
        <v>43527</v>
      </c>
      <c r="H4314" s="4" t="s">
        <v>51</v>
      </c>
      <c r="I4314" s="4">
        <v>43532</v>
      </c>
      <c r="J4314" s="2">
        <v>0</v>
      </c>
      <c r="K4314" s="2">
        <v>130</v>
      </c>
      <c r="L4314" s="2" t="str">
        <f t="shared" si="112"/>
        <v>Delhi</v>
      </c>
      <c r="M4314" s="2" t="str">
        <f t="shared" si="113"/>
        <v>Delhi-Delhi</v>
      </c>
      <c r="N4314" s="2" t="str">
        <f t="shared" si="118"/>
        <v>Local</v>
      </c>
      <c r="O4314" s="2" t="str">
        <f t="shared" si="114"/>
        <v>Ship2Home</v>
      </c>
      <c r="P4314" s="2" t="e">
        <f t="shared" si="115"/>
        <v>#VALUE!</v>
      </c>
      <c r="Q4314" s="2" t="e">
        <f t="shared" si="116"/>
        <v>#VALUE!</v>
      </c>
      <c r="R4314" s="2">
        <f t="shared" si="117"/>
        <v>130</v>
      </c>
    </row>
    <row r="4315" spans="1:18" ht="14.25" hidden="1" customHeight="1">
      <c r="A4315" s="2">
        <v>453110</v>
      </c>
      <c r="B4315" s="2" t="s">
        <v>36</v>
      </c>
      <c r="C4315" s="2" t="s">
        <v>45</v>
      </c>
      <c r="D4315" s="2" t="s">
        <v>41</v>
      </c>
      <c r="E4315" s="2" t="s">
        <v>38</v>
      </c>
      <c r="F4315" s="2" t="s">
        <v>50</v>
      </c>
      <c r="G4315" s="4">
        <v>43533</v>
      </c>
      <c r="H4315" s="4" t="s">
        <v>51</v>
      </c>
      <c r="I4315" s="4">
        <v>43539</v>
      </c>
      <c r="J4315" s="2">
        <v>45</v>
      </c>
      <c r="K4315" s="2">
        <v>125</v>
      </c>
      <c r="L4315" s="2" t="str">
        <f t="shared" si="112"/>
        <v>Chennai</v>
      </c>
      <c r="M4315" s="2" t="str">
        <f t="shared" si="113"/>
        <v>Delhi-Chennai</v>
      </c>
      <c r="N4315" s="2" t="str">
        <f t="shared" si="118"/>
        <v>Outstation</v>
      </c>
      <c r="O4315" s="2" t="str">
        <f t="shared" si="114"/>
        <v>Ship2Home</v>
      </c>
      <c r="P4315" s="2" t="e">
        <f t="shared" si="115"/>
        <v>#VALUE!</v>
      </c>
      <c r="Q4315" s="2" t="e">
        <f t="shared" si="116"/>
        <v>#VALUE!</v>
      </c>
      <c r="R4315" s="2">
        <f t="shared" si="117"/>
        <v>170</v>
      </c>
    </row>
    <row r="4316" spans="1:18" ht="14.25" hidden="1" customHeight="1">
      <c r="A4316" s="2">
        <v>142830</v>
      </c>
      <c r="B4316" s="2" t="s">
        <v>36</v>
      </c>
      <c r="C4316" s="2" t="s">
        <v>31</v>
      </c>
      <c r="D4316" s="2" t="s">
        <v>32</v>
      </c>
      <c r="E4316" s="2" t="s">
        <v>38</v>
      </c>
      <c r="F4316" s="2" t="s">
        <v>50</v>
      </c>
      <c r="G4316" s="4">
        <v>43533</v>
      </c>
      <c r="H4316" s="4" t="s">
        <v>51</v>
      </c>
      <c r="I4316" s="4">
        <v>43537</v>
      </c>
      <c r="J4316" s="2">
        <v>44</v>
      </c>
      <c r="K4316" s="2">
        <v>127</v>
      </c>
      <c r="L4316" s="2" t="str">
        <f t="shared" si="112"/>
        <v>Delhi</v>
      </c>
      <c r="M4316" s="2" t="str">
        <f t="shared" si="113"/>
        <v>Bangalore-Delhi</v>
      </c>
      <c r="N4316" s="2" t="str">
        <f t="shared" si="118"/>
        <v>Outstation</v>
      </c>
      <c r="O4316" s="2" t="str">
        <f t="shared" si="114"/>
        <v>Ship2Home</v>
      </c>
      <c r="P4316" s="2" t="e">
        <f t="shared" si="115"/>
        <v>#VALUE!</v>
      </c>
      <c r="Q4316" s="2" t="e">
        <f t="shared" si="116"/>
        <v>#VALUE!</v>
      </c>
      <c r="R4316" s="2">
        <f t="shared" si="117"/>
        <v>171</v>
      </c>
    </row>
    <row r="4317" spans="1:18" ht="14.25" hidden="1" customHeight="1">
      <c r="A4317" s="2">
        <v>749062</v>
      </c>
      <c r="B4317" s="2" t="s">
        <v>39</v>
      </c>
      <c r="C4317" s="2" t="s">
        <v>43</v>
      </c>
      <c r="D4317" s="2" t="s">
        <v>41</v>
      </c>
      <c r="E4317" s="2" t="s">
        <v>44</v>
      </c>
      <c r="F4317" s="2" t="s">
        <v>50</v>
      </c>
      <c r="G4317" s="4">
        <v>43534</v>
      </c>
      <c r="H4317" s="4" t="s">
        <v>51</v>
      </c>
      <c r="I4317" s="4">
        <v>43541</v>
      </c>
      <c r="J4317" s="2">
        <v>82</v>
      </c>
      <c r="K4317" s="2">
        <v>109</v>
      </c>
      <c r="L4317" s="2" t="str">
        <f t="shared" si="112"/>
        <v>Bangalore</v>
      </c>
      <c r="M4317" s="2" t="str">
        <f t="shared" si="113"/>
        <v>Delhi-Bangalore</v>
      </c>
      <c r="N4317" s="2" t="str">
        <f t="shared" si="118"/>
        <v>Outstation</v>
      </c>
      <c r="O4317" s="2" t="str">
        <f t="shared" si="114"/>
        <v>FastWheels</v>
      </c>
      <c r="P4317" s="2" t="e">
        <f t="shared" si="115"/>
        <v>#VALUE!</v>
      </c>
      <c r="Q4317" s="2" t="e">
        <f t="shared" si="116"/>
        <v>#VALUE!</v>
      </c>
      <c r="R4317" s="2">
        <f t="shared" si="117"/>
        <v>191</v>
      </c>
    </row>
    <row r="4318" spans="1:18" ht="14.25" hidden="1" customHeight="1">
      <c r="A4318" s="2">
        <v>589022</v>
      </c>
      <c r="B4318" s="2" t="s">
        <v>48</v>
      </c>
      <c r="C4318" s="2" t="s">
        <v>43</v>
      </c>
      <c r="D4318" s="2" t="s">
        <v>32</v>
      </c>
      <c r="E4318" s="2" t="s">
        <v>38</v>
      </c>
      <c r="F4318" s="2" t="s">
        <v>50</v>
      </c>
      <c r="G4318" s="4">
        <v>43535</v>
      </c>
      <c r="H4318" s="4" t="s">
        <v>51</v>
      </c>
      <c r="I4318" s="4">
        <v>43539</v>
      </c>
      <c r="J4318" s="2">
        <v>0</v>
      </c>
      <c r="K4318" s="2">
        <v>125</v>
      </c>
      <c r="L4318" s="2" t="str">
        <f t="shared" si="112"/>
        <v>Bangalore</v>
      </c>
      <c r="M4318" s="2" t="str">
        <f t="shared" si="113"/>
        <v>Bangalore-Bangalore</v>
      </c>
      <c r="N4318" s="2" t="str">
        <f t="shared" si="118"/>
        <v>Local</v>
      </c>
      <c r="O4318" s="2" t="str">
        <f t="shared" si="114"/>
        <v>Ship2Home</v>
      </c>
      <c r="P4318" s="2" t="e">
        <f t="shared" si="115"/>
        <v>#VALUE!</v>
      </c>
      <c r="Q4318" s="2" t="e">
        <f t="shared" si="116"/>
        <v>#VALUE!</v>
      </c>
      <c r="R4318" s="2">
        <f t="shared" si="117"/>
        <v>125</v>
      </c>
    </row>
    <row r="4319" spans="1:18" ht="14.25" hidden="1" customHeight="1">
      <c r="A4319" s="2">
        <v>665074</v>
      </c>
      <c r="B4319" s="2" t="s">
        <v>39</v>
      </c>
      <c r="C4319" s="2" t="s">
        <v>31</v>
      </c>
      <c r="D4319" s="2" t="s">
        <v>32</v>
      </c>
      <c r="E4319" s="2" t="s">
        <v>38</v>
      </c>
      <c r="F4319" s="2" t="s">
        <v>50</v>
      </c>
      <c r="G4319" s="4">
        <v>43534</v>
      </c>
      <c r="H4319" s="4" t="s">
        <v>51</v>
      </c>
      <c r="I4319" s="4">
        <v>43537</v>
      </c>
      <c r="J4319" s="2">
        <v>50</v>
      </c>
      <c r="K4319" s="2">
        <v>124</v>
      </c>
      <c r="L4319" s="2" t="str">
        <f t="shared" si="112"/>
        <v>Delhi</v>
      </c>
      <c r="M4319" s="2" t="str">
        <f t="shared" si="113"/>
        <v>Bangalore-Delhi</v>
      </c>
      <c r="N4319" s="2" t="str">
        <f t="shared" si="118"/>
        <v>Outstation</v>
      </c>
      <c r="O4319" s="2" t="str">
        <f t="shared" si="114"/>
        <v>Ship2Home</v>
      </c>
      <c r="P4319" s="2" t="e">
        <f t="shared" si="115"/>
        <v>#VALUE!</v>
      </c>
      <c r="Q4319" s="2" t="e">
        <f t="shared" si="116"/>
        <v>#VALUE!</v>
      </c>
      <c r="R4319" s="2">
        <f t="shared" si="117"/>
        <v>174</v>
      </c>
    </row>
    <row r="4320" spans="1:18" ht="14.25" hidden="1" customHeight="1">
      <c r="A4320" s="2">
        <v>702181</v>
      </c>
      <c r="B4320" s="2" t="s">
        <v>39</v>
      </c>
      <c r="C4320" s="2" t="s">
        <v>31</v>
      </c>
      <c r="D4320" s="2" t="s">
        <v>32</v>
      </c>
      <c r="E4320" s="2" t="s">
        <v>33</v>
      </c>
      <c r="F4320" s="2" t="s">
        <v>50</v>
      </c>
      <c r="G4320" s="4">
        <v>43534</v>
      </c>
      <c r="H4320" s="4" t="s">
        <v>51</v>
      </c>
      <c r="I4320" s="4">
        <v>43538</v>
      </c>
      <c r="J4320" s="2">
        <v>31</v>
      </c>
      <c r="K4320" s="2">
        <v>128</v>
      </c>
      <c r="L4320" s="2" t="str">
        <f t="shared" si="112"/>
        <v>Delhi</v>
      </c>
      <c r="M4320" s="2" t="str">
        <f t="shared" si="113"/>
        <v>Bangalore-Delhi</v>
      </c>
      <c r="N4320" s="2" t="str">
        <f t="shared" si="118"/>
        <v>Outstation</v>
      </c>
      <c r="O4320" s="2" t="str">
        <f t="shared" si="114"/>
        <v>Ship2Home</v>
      </c>
      <c r="P4320" s="2" t="e">
        <f t="shared" si="115"/>
        <v>#VALUE!</v>
      </c>
      <c r="Q4320" s="2" t="e">
        <f t="shared" si="116"/>
        <v>#VALUE!</v>
      </c>
      <c r="R4320" s="2">
        <f t="shared" si="117"/>
        <v>159</v>
      </c>
    </row>
    <row r="4321" spans="1:18" ht="14.25" hidden="1" customHeight="1">
      <c r="A4321" s="2">
        <v>459462</v>
      </c>
      <c r="B4321" s="2" t="s">
        <v>47</v>
      </c>
      <c r="C4321" s="2" t="s">
        <v>31</v>
      </c>
      <c r="D4321" s="2" t="s">
        <v>41</v>
      </c>
      <c r="E4321" s="2" t="s">
        <v>44</v>
      </c>
      <c r="F4321" s="2" t="s">
        <v>50</v>
      </c>
      <c r="G4321" s="4">
        <v>43534</v>
      </c>
      <c r="H4321" s="4" t="s">
        <v>51</v>
      </c>
      <c r="I4321" s="4">
        <v>43537</v>
      </c>
      <c r="J4321" s="2">
        <v>0</v>
      </c>
      <c r="K4321" s="2">
        <v>107</v>
      </c>
      <c r="L4321" s="2" t="str">
        <f t="shared" si="112"/>
        <v>Delhi</v>
      </c>
      <c r="M4321" s="2" t="str">
        <f t="shared" si="113"/>
        <v>Delhi-Delhi</v>
      </c>
      <c r="N4321" s="2" t="str">
        <f t="shared" si="118"/>
        <v>Local</v>
      </c>
      <c r="O4321" s="2" t="str">
        <f t="shared" si="114"/>
        <v>FastWheels</v>
      </c>
      <c r="P4321" s="2" t="e">
        <f t="shared" si="115"/>
        <v>#VALUE!</v>
      </c>
      <c r="Q4321" s="2" t="e">
        <f t="shared" si="116"/>
        <v>#VALUE!</v>
      </c>
      <c r="R4321" s="2">
        <f t="shared" si="117"/>
        <v>107</v>
      </c>
    </row>
    <row r="4322" spans="1:18" ht="14.25" hidden="1" customHeight="1">
      <c r="A4322" s="2">
        <v>648857</v>
      </c>
      <c r="B4322" s="2" t="s">
        <v>30</v>
      </c>
      <c r="C4322" s="2" t="s">
        <v>37</v>
      </c>
      <c r="D4322" s="2" t="s">
        <v>32</v>
      </c>
      <c r="E4322" s="2" t="s">
        <v>33</v>
      </c>
      <c r="F4322" s="2" t="s">
        <v>50</v>
      </c>
      <c r="G4322" s="4">
        <v>43535</v>
      </c>
      <c r="H4322" s="4" t="s">
        <v>51</v>
      </c>
      <c r="I4322" s="4">
        <v>43538</v>
      </c>
      <c r="J4322" s="2">
        <v>49</v>
      </c>
      <c r="K4322" s="2">
        <v>113</v>
      </c>
      <c r="L4322" s="2" t="str">
        <f t="shared" si="112"/>
        <v>Mumbai</v>
      </c>
      <c r="M4322" s="2" t="str">
        <f t="shared" si="113"/>
        <v>Bangalore-Mumbai</v>
      </c>
      <c r="N4322" s="2" t="str">
        <f t="shared" si="118"/>
        <v>Outstation</v>
      </c>
      <c r="O4322" s="2" t="str">
        <f t="shared" si="114"/>
        <v>Ship2Home</v>
      </c>
      <c r="P4322" s="2" t="e">
        <f t="shared" si="115"/>
        <v>#VALUE!</v>
      </c>
      <c r="Q4322" s="2" t="e">
        <f t="shared" si="116"/>
        <v>#VALUE!</v>
      </c>
      <c r="R4322" s="2">
        <f t="shared" si="117"/>
        <v>162</v>
      </c>
    </row>
    <row r="4323" spans="1:18" ht="14.25" hidden="1" customHeight="1">
      <c r="A4323" s="2">
        <v>51945</v>
      </c>
      <c r="B4323" s="2" t="s">
        <v>47</v>
      </c>
      <c r="C4323" s="2" t="s">
        <v>43</v>
      </c>
      <c r="D4323" s="2" t="s">
        <v>41</v>
      </c>
      <c r="E4323" s="2" t="s">
        <v>44</v>
      </c>
      <c r="F4323" s="2" t="s">
        <v>50</v>
      </c>
      <c r="G4323" s="4">
        <v>43532</v>
      </c>
      <c r="H4323" s="4" t="s">
        <v>51</v>
      </c>
      <c r="I4323" s="4">
        <v>43537</v>
      </c>
      <c r="J4323" s="2">
        <v>81</v>
      </c>
      <c r="K4323" s="2">
        <v>106</v>
      </c>
      <c r="L4323" s="2" t="str">
        <f t="shared" si="112"/>
        <v>Bangalore</v>
      </c>
      <c r="M4323" s="2" t="str">
        <f t="shared" si="113"/>
        <v>Delhi-Bangalore</v>
      </c>
      <c r="N4323" s="2" t="str">
        <f t="shared" si="118"/>
        <v>Outstation</v>
      </c>
      <c r="O4323" s="2" t="str">
        <f t="shared" si="114"/>
        <v>FastWheels</v>
      </c>
      <c r="P4323" s="2" t="e">
        <f t="shared" si="115"/>
        <v>#VALUE!</v>
      </c>
      <c r="Q4323" s="2" t="e">
        <f t="shared" si="116"/>
        <v>#VALUE!</v>
      </c>
      <c r="R4323" s="2">
        <f t="shared" si="117"/>
        <v>187</v>
      </c>
    </row>
    <row r="4324" spans="1:18" ht="14.25" hidden="1" customHeight="1">
      <c r="A4324" s="2">
        <v>552141</v>
      </c>
      <c r="B4324" s="2" t="s">
        <v>39</v>
      </c>
      <c r="C4324" s="2" t="s">
        <v>31</v>
      </c>
      <c r="D4324" s="2" t="s">
        <v>41</v>
      </c>
      <c r="E4324" s="2" t="s">
        <v>44</v>
      </c>
      <c r="F4324" s="2" t="s">
        <v>50</v>
      </c>
      <c r="G4324" s="4">
        <v>43527</v>
      </c>
      <c r="H4324" s="4" t="s">
        <v>51</v>
      </c>
      <c r="I4324" s="4">
        <v>43531</v>
      </c>
      <c r="J4324" s="2">
        <v>0</v>
      </c>
      <c r="K4324" s="2">
        <v>105</v>
      </c>
      <c r="L4324" s="2" t="str">
        <f t="shared" si="112"/>
        <v>Delhi</v>
      </c>
      <c r="M4324" s="2" t="str">
        <f t="shared" si="113"/>
        <v>Delhi-Delhi</v>
      </c>
      <c r="N4324" s="2" t="str">
        <f t="shared" si="118"/>
        <v>Local</v>
      </c>
      <c r="O4324" s="2" t="str">
        <f t="shared" si="114"/>
        <v>FastWheels</v>
      </c>
      <c r="P4324" s="2" t="e">
        <f t="shared" si="115"/>
        <v>#VALUE!</v>
      </c>
      <c r="Q4324" s="2" t="e">
        <f t="shared" si="116"/>
        <v>#VALUE!</v>
      </c>
      <c r="R4324" s="2">
        <f t="shared" si="117"/>
        <v>105</v>
      </c>
    </row>
    <row r="4325" spans="1:18" ht="14.25" hidden="1" customHeight="1">
      <c r="A4325" s="2">
        <v>303077</v>
      </c>
      <c r="B4325" s="2" t="s">
        <v>30</v>
      </c>
      <c r="C4325" s="2" t="s">
        <v>31</v>
      </c>
      <c r="D4325" s="2" t="s">
        <v>41</v>
      </c>
      <c r="E4325" s="2" t="s">
        <v>33</v>
      </c>
      <c r="F4325" s="2" t="s">
        <v>50</v>
      </c>
      <c r="G4325" s="4">
        <v>43528</v>
      </c>
      <c r="H4325" s="4" t="s">
        <v>51</v>
      </c>
      <c r="I4325" s="4">
        <v>43535</v>
      </c>
      <c r="J4325" s="2">
        <v>0</v>
      </c>
      <c r="K4325" s="2">
        <v>125</v>
      </c>
      <c r="L4325" s="2" t="str">
        <f t="shared" si="112"/>
        <v>Delhi</v>
      </c>
      <c r="M4325" s="2" t="str">
        <f t="shared" si="113"/>
        <v>Delhi-Delhi</v>
      </c>
      <c r="N4325" s="2" t="str">
        <f t="shared" si="118"/>
        <v>Local</v>
      </c>
      <c r="O4325" s="2" t="str">
        <f t="shared" si="114"/>
        <v>Ship2Home</v>
      </c>
      <c r="P4325" s="2" t="e">
        <f t="shared" si="115"/>
        <v>#VALUE!</v>
      </c>
      <c r="Q4325" s="2" t="e">
        <f t="shared" si="116"/>
        <v>#VALUE!</v>
      </c>
      <c r="R4325" s="2">
        <f t="shared" si="117"/>
        <v>125</v>
      </c>
    </row>
    <row r="4326" spans="1:18" ht="14.25" hidden="1" customHeight="1">
      <c r="A4326" s="2">
        <v>445410</v>
      </c>
      <c r="B4326" s="2" t="s">
        <v>39</v>
      </c>
      <c r="C4326" s="2" t="s">
        <v>31</v>
      </c>
      <c r="D4326" s="2" t="s">
        <v>41</v>
      </c>
      <c r="E4326" s="2" t="s">
        <v>44</v>
      </c>
      <c r="F4326" s="2" t="s">
        <v>50</v>
      </c>
      <c r="G4326" s="4">
        <v>43528</v>
      </c>
      <c r="H4326" s="4" t="s">
        <v>51</v>
      </c>
      <c r="I4326" s="4">
        <v>43532</v>
      </c>
      <c r="J4326" s="2">
        <v>0</v>
      </c>
      <c r="K4326" s="2">
        <v>103</v>
      </c>
      <c r="L4326" s="2" t="str">
        <f t="shared" si="112"/>
        <v>Delhi</v>
      </c>
      <c r="M4326" s="2" t="str">
        <f t="shared" si="113"/>
        <v>Delhi-Delhi</v>
      </c>
      <c r="N4326" s="2" t="str">
        <f t="shared" si="118"/>
        <v>Local</v>
      </c>
      <c r="O4326" s="2" t="str">
        <f t="shared" si="114"/>
        <v>FastWheels</v>
      </c>
      <c r="P4326" s="2" t="e">
        <f t="shared" si="115"/>
        <v>#VALUE!</v>
      </c>
      <c r="Q4326" s="2" t="e">
        <f t="shared" si="116"/>
        <v>#VALUE!</v>
      </c>
      <c r="R4326" s="2">
        <f t="shared" si="117"/>
        <v>103</v>
      </c>
    </row>
    <row r="4327" spans="1:18" ht="14.25" hidden="1" customHeight="1">
      <c r="A4327" s="2">
        <v>908840</v>
      </c>
      <c r="B4327" s="2" t="s">
        <v>36</v>
      </c>
      <c r="C4327" s="2" t="s">
        <v>37</v>
      </c>
      <c r="D4327" s="2" t="s">
        <v>41</v>
      </c>
      <c r="E4327" s="2" t="s">
        <v>44</v>
      </c>
      <c r="F4327" s="2" t="s">
        <v>50</v>
      </c>
      <c r="G4327" s="4">
        <v>43528</v>
      </c>
      <c r="H4327" s="4" t="s">
        <v>51</v>
      </c>
      <c r="I4327" s="4">
        <v>43535</v>
      </c>
      <c r="J4327" s="2">
        <v>47</v>
      </c>
      <c r="K4327" s="2">
        <v>107</v>
      </c>
      <c r="L4327" s="2" t="str">
        <f t="shared" si="112"/>
        <v>Mumbai</v>
      </c>
      <c r="M4327" s="2" t="str">
        <f t="shared" si="113"/>
        <v>Delhi-Mumbai</v>
      </c>
      <c r="N4327" s="2" t="str">
        <f t="shared" si="118"/>
        <v>Outstation</v>
      </c>
      <c r="O4327" s="2" t="str">
        <f t="shared" si="114"/>
        <v>FastWheels</v>
      </c>
      <c r="P4327" s="2" t="e">
        <f t="shared" si="115"/>
        <v>#VALUE!</v>
      </c>
      <c r="Q4327" s="2" t="e">
        <f t="shared" si="116"/>
        <v>#VALUE!</v>
      </c>
      <c r="R4327" s="2">
        <f t="shared" si="117"/>
        <v>154</v>
      </c>
    </row>
    <row r="4328" spans="1:18" ht="14.25" hidden="1" customHeight="1">
      <c r="A4328" s="2">
        <v>920991</v>
      </c>
      <c r="B4328" s="2" t="s">
        <v>30</v>
      </c>
      <c r="C4328" s="2" t="s">
        <v>31</v>
      </c>
      <c r="D4328" s="2" t="s">
        <v>32</v>
      </c>
      <c r="E4328" s="2" t="s">
        <v>33</v>
      </c>
      <c r="F4328" s="2" t="s">
        <v>50</v>
      </c>
      <c r="G4328" s="4">
        <v>43525</v>
      </c>
      <c r="H4328" s="4" t="s">
        <v>51</v>
      </c>
      <c r="I4328" s="4">
        <v>43531</v>
      </c>
      <c r="J4328" s="2">
        <v>28</v>
      </c>
      <c r="K4328" s="2">
        <v>121</v>
      </c>
      <c r="L4328" s="2" t="str">
        <f t="shared" si="112"/>
        <v>Delhi</v>
      </c>
      <c r="M4328" s="2" t="str">
        <f t="shared" si="113"/>
        <v>Bangalore-Delhi</v>
      </c>
      <c r="N4328" s="2" t="str">
        <f t="shared" si="118"/>
        <v>Outstation</v>
      </c>
      <c r="O4328" s="2" t="str">
        <f t="shared" si="114"/>
        <v>Ship2Home</v>
      </c>
      <c r="P4328" s="2" t="e">
        <f t="shared" si="115"/>
        <v>#VALUE!</v>
      </c>
      <c r="Q4328" s="2" t="e">
        <f t="shared" si="116"/>
        <v>#VALUE!</v>
      </c>
      <c r="R4328" s="2">
        <f t="shared" si="117"/>
        <v>149</v>
      </c>
    </row>
    <row r="4329" spans="1:18" ht="14.25" hidden="1" customHeight="1">
      <c r="A4329" s="2">
        <v>355281</v>
      </c>
      <c r="B4329" s="2" t="s">
        <v>39</v>
      </c>
      <c r="C4329" s="2" t="s">
        <v>43</v>
      </c>
      <c r="D4329" s="2" t="s">
        <v>32</v>
      </c>
      <c r="E4329" s="2" t="s">
        <v>33</v>
      </c>
      <c r="F4329" s="2" t="s">
        <v>50</v>
      </c>
      <c r="G4329" s="4">
        <v>43538</v>
      </c>
      <c r="H4329" s="4" t="s">
        <v>51</v>
      </c>
      <c r="I4329" s="4">
        <v>43545</v>
      </c>
      <c r="J4329" s="2">
        <v>0</v>
      </c>
      <c r="K4329" s="2">
        <v>121</v>
      </c>
      <c r="L4329" s="2" t="str">
        <f t="shared" si="112"/>
        <v>Bangalore</v>
      </c>
      <c r="M4329" s="2" t="str">
        <f t="shared" si="113"/>
        <v>Bangalore-Bangalore</v>
      </c>
      <c r="N4329" s="2" t="str">
        <f t="shared" si="118"/>
        <v>Local</v>
      </c>
      <c r="O4329" s="2" t="str">
        <f t="shared" si="114"/>
        <v>Ship2Home</v>
      </c>
      <c r="P4329" s="2" t="e">
        <f t="shared" si="115"/>
        <v>#VALUE!</v>
      </c>
      <c r="Q4329" s="2" t="e">
        <f t="shared" si="116"/>
        <v>#VALUE!</v>
      </c>
      <c r="R4329" s="2">
        <f t="shared" si="117"/>
        <v>121</v>
      </c>
    </row>
    <row r="4330" spans="1:18" ht="14.25" hidden="1" customHeight="1">
      <c r="A4330" s="2">
        <v>632516</v>
      </c>
      <c r="B4330" s="2" t="s">
        <v>42</v>
      </c>
      <c r="C4330" s="2" t="s">
        <v>37</v>
      </c>
      <c r="D4330" s="2" t="s">
        <v>32</v>
      </c>
      <c r="E4330" s="2" t="s">
        <v>44</v>
      </c>
      <c r="F4330" s="2" t="s">
        <v>50</v>
      </c>
      <c r="G4330" s="4">
        <v>43533</v>
      </c>
      <c r="H4330" s="4" t="s">
        <v>51</v>
      </c>
      <c r="I4330" s="4">
        <v>43537</v>
      </c>
      <c r="J4330" s="2">
        <v>69</v>
      </c>
      <c r="K4330" s="2">
        <v>89</v>
      </c>
      <c r="L4330" s="2" t="str">
        <f t="shared" si="112"/>
        <v>Mumbai</v>
      </c>
      <c r="M4330" s="2" t="str">
        <f t="shared" si="113"/>
        <v>Bangalore-Mumbai</v>
      </c>
      <c r="N4330" s="2" t="str">
        <f t="shared" si="118"/>
        <v>Outstation</v>
      </c>
      <c r="O4330" s="2" t="str">
        <f t="shared" si="114"/>
        <v>FastWheels</v>
      </c>
      <c r="P4330" s="2" t="e">
        <f t="shared" si="115"/>
        <v>#VALUE!</v>
      </c>
      <c r="Q4330" s="2" t="e">
        <f t="shared" si="116"/>
        <v>#VALUE!</v>
      </c>
      <c r="R4330" s="2">
        <f t="shared" si="117"/>
        <v>158</v>
      </c>
    </row>
    <row r="4331" spans="1:18" ht="14.25" hidden="1" customHeight="1">
      <c r="A4331" s="2">
        <v>344308</v>
      </c>
      <c r="B4331" s="2" t="s">
        <v>42</v>
      </c>
      <c r="C4331" s="2" t="s">
        <v>40</v>
      </c>
      <c r="D4331" s="2" t="s">
        <v>41</v>
      </c>
      <c r="E4331" s="2" t="s">
        <v>44</v>
      </c>
      <c r="F4331" s="2" t="s">
        <v>50</v>
      </c>
      <c r="G4331" s="4">
        <v>43530</v>
      </c>
      <c r="H4331" s="4" t="s">
        <v>51</v>
      </c>
      <c r="I4331" s="4">
        <v>43535</v>
      </c>
      <c r="J4331" s="2">
        <v>26</v>
      </c>
      <c r="K4331" s="2">
        <v>109</v>
      </c>
      <c r="L4331" s="2" t="str">
        <f t="shared" si="112"/>
        <v>Kolkata</v>
      </c>
      <c r="M4331" s="2" t="str">
        <f t="shared" si="113"/>
        <v>Delhi-Kolkata</v>
      </c>
      <c r="N4331" s="2" t="str">
        <f t="shared" si="118"/>
        <v>Outstation</v>
      </c>
      <c r="O4331" s="2" t="str">
        <f t="shared" si="114"/>
        <v>FastWheels</v>
      </c>
      <c r="P4331" s="2" t="e">
        <f t="shared" si="115"/>
        <v>#VALUE!</v>
      </c>
      <c r="Q4331" s="2" t="e">
        <f t="shared" si="116"/>
        <v>#VALUE!</v>
      </c>
      <c r="R4331" s="2">
        <f t="shared" si="117"/>
        <v>135</v>
      </c>
    </row>
    <row r="4332" spans="1:18" ht="14.25" hidden="1" customHeight="1">
      <c r="A4332" s="2">
        <v>436518</v>
      </c>
      <c r="B4332" s="2" t="s">
        <v>30</v>
      </c>
      <c r="C4332" s="2" t="s">
        <v>31</v>
      </c>
      <c r="D4332" s="2" t="s">
        <v>41</v>
      </c>
      <c r="E4332" s="2" t="s">
        <v>44</v>
      </c>
      <c r="F4332" s="2" t="s">
        <v>50</v>
      </c>
      <c r="G4332" s="4">
        <v>43533</v>
      </c>
      <c r="H4332" s="4" t="s">
        <v>51</v>
      </c>
      <c r="I4332" s="4">
        <v>43538</v>
      </c>
      <c r="J4332" s="2">
        <v>0</v>
      </c>
      <c r="K4332" s="2">
        <v>109</v>
      </c>
      <c r="L4332" s="2" t="str">
        <f t="shared" si="112"/>
        <v>Delhi</v>
      </c>
      <c r="M4332" s="2" t="str">
        <f t="shared" si="113"/>
        <v>Delhi-Delhi</v>
      </c>
      <c r="N4332" s="2" t="str">
        <f t="shared" si="118"/>
        <v>Local</v>
      </c>
      <c r="O4332" s="2" t="str">
        <f t="shared" si="114"/>
        <v>FastWheels</v>
      </c>
      <c r="P4332" s="2" t="e">
        <f t="shared" si="115"/>
        <v>#VALUE!</v>
      </c>
      <c r="Q4332" s="2" t="e">
        <f t="shared" si="116"/>
        <v>#VALUE!</v>
      </c>
      <c r="R4332" s="2">
        <f t="shared" si="117"/>
        <v>109</v>
      </c>
    </row>
    <row r="4333" spans="1:18" ht="14.25" hidden="1" customHeight="1">
      <c r="A4333" s="2">
        <v>765884</v>
      </c>
      <c r="B4333" s="2" t="s">
        <v>47</v>
      </c>
      <c r="C4333" s="2" t="s">
        <v>40</v>
      </c>
      <c r="D4333" s="2" t="s">
        <v>32</v>
      </c>
      <c r="E4333" s="2" t="s">
        <v>44</v>
      </c>
      <c r="F4333" s="2" t="s">
        <v>50</v>
      </c>
      <c r="G4333" s="4">
        <v>43531</v>
      </c>
      <c r="H4333" s="4" t="s">
        <v>51</v>
      </c>
      <c r="I4333" s="4">
        <v>43536</v>
      </c>
      <c r="J4333" s="2">
        <v>48</v>
      </c>
      <c r="K4333" s="2">
        <v>109</v>
      </c>
      <c r="L4333" s="2" t="str">
        <f t="shared" si="112"/>
        <v>Kolkata</v>
      </c>
      <c r="M4333" s="2" t="str">
        <f t="shared" si="113"/>
        <v>Bangalore-Kolkata</v>
      </c>
      <c r="N4333" s="2" t="str">
        <f t="shared" si="118"/>
        <v>Outstation</v>
      </c>
      <c r="O4333" s="2" t="str">
        <f t="shared" si="114"/>
        <v>FastWheels</v>
      </c>
      <c r="P4333" s="2" t="e">
        <f t="shared" si="115"/>
        <v>#VALUE!</v>
      </c>
      <c r="Q4333" s="2" t="e">
        <f t="shared" si="116"/>
        <v>#VALUE!</v>
      </c>
      <c r="R4333" s="2">
        <f t="shared" si="117"/>
        <v>157</v>
      </c>
    </row>
    <row r="4334" spans="1:18" ht="14.25" hidden="1" customHeight="1">
      <c r="A4334" s="2">
        <v>263372</v>
      </c>
      <c r="B4334" s="2" t="s">
        <v>39</v>
      </c>
      <c r="C4334" s="2" t="s">
        <v>43</v>
      </c>
      <c r="D4334" s="2" t="s">
        <v>41</v>
      </c>
      <c r="E4334" s="2" t="s">
        <v>44</v>
      </c>
      <c r="F4334" s="2" t="s">
        <v>50</v>
      </c>
      <c r="G4334" s="4">
        <v>43538</v>
      </c>
      <c r="H4334" s="4" t="s">
        <v>51</v>
      </c>
      <c r="I4334" s="4">
        <v>43541</v>
      </c>
      <c r="J4334" s="2">
        <v>44</v>
      </c>
      <c r="K4334" s="2">
        <v>125</v>
      </c>
      <c r="L4334" s="2" t="str">
        <f t="shared" si="112"/>
        <v>Bangalore</v>
      </c>
      <c r="M4334" s="2" t="str">
        <f t="shared" si="113"/>
        <v>Delhi-Bangalore</v>
      </c>
      <c r="N4334" s="2" t="str">
        <f t="shared" si="118"/>
        <v>Outstation</v>
      </c>
      <c r="O4334" s="2" t="str">
        <f t="shared" si="114"/>
        <v>FastWheels</v>
      </c>
      <c r="P4334" s="2" t="e">
        <f t="shared" si="115"/>
        <v>#VALUE!</v>
      </c>
      <c r="Q4334" s="2" t="e">
        <f t="shared" si="116"/>
        <v>#VALUE!</v>
      </c>
      <c r="R4334" s="2">
        <f t="shared" si="117"/>
        <v>169</v>
      </c>
    </row>
    <row r="4335" spans="1:18" ht="14.25" hidden="1" customHeight="1">
      <c r="A4335" s="2">
        <v>610226</v>
      </c>
      <c r="B4335" s="2" t="s">
        <v>30</v>
      </c>
      <c r="C4335" s="2" t="s">
        <v>45</v>
      </c>
      <c r="D4335" s="2" t="s">
        <v>41</v>
      </c>
      <c r="E4335" s="2" t="s">
        <v>44</v>
      </c>
      <c r="F4335" s="2" t="s">
        <v>50</v>
      </c>
      <c r="G4335" s="4">
        <v>43537</v>
      </c>
      <c r="H4335" s="4" t="s">
        <v>51</v>
      </c>
      <c r="I4335" s="4">
        <v>43542</v>
      </c>
      <c r="J4335" s="2">
        <v>71</v>
      </c>
      <c r="K4335" s="2">
        <v>105</v>
      </c>
      <c r="L4335" s="2" t="str">
        <f t="shared" si="112"/>
        <v>Chennai</v>
      </c>
      <c r="M4335" s="2" t="str">
        <f t="shared" si="113"/>
        <v>Delhi-Chennai</v>
      </c>
      <c r="N4335" s="2" t="str">
        <f t="shared" si="118"/>
        <v>Outstation</v>
      </c>
      <c r="O4335" s="2" t="str">
        <f t="shared" si="114"/>
        <v>FastWheels</v>
      </c>
      <c r="P4335" s="2" t="e">
        <f t="shared" si="115"/>
        <v>#VALUE!</v>
      </c>
      <c r="Q4335" s="2" t="e">
        <f t="shared" si="116"/>
        <v>#VALUE!</v>
      </c>
      <c r="R4335" s="2">
        <f t="shared" si="117"/>
        <v>176</v>
      </c>
    </row>
    <row r="4336" spans="1:18" ht="14.25" hidden="1" customHeight="1">
      <c r="A4336" s="2">
        <v>237267</v>
      </c>
      <c r="B4336" s="2" t="s">
        <v>36</v>
      </c>
      <c r="C4336" s="2" t="s">
        <v>45</v>
      </c>
      <c r="D4336" s="2" t="s">
        <v>41</v>
      </c>
      <c r="E4336" s="2" t="s">
        <v>33</v>
      </c>
      <c r="F4336" s="2" t="s">
        <v>50</v>
      </c>
      <c r="G4336" s="4">
        <v>43532</v>
      </c>
      <c r="H4336" s="4" t="s">
        <v>51</v>
      </c>
      <c r="I4336" s="4">
        <v>43536</v>
      </c>
      <c r="J4336" s="2">
        <v>41</v>
      </c>
      <c r="K4336" s="2">
        <v>125</v>
      </c>
      <c r="L4336" s="2" t="str">
        <f t="shared" si="112"/>
        <v>Chennai</v>
      </c>
      <c r="M4336" s="2" t="str">
        <f t="shared" si="113"/>
        <v>Delhi-Chennai</v>
      </c>
      <c r="N4336" s="2" t="str">
        <f t="shared" si="118"/>
        <v>Outstation</v>
      </c>
      <c r="O4336" s="2" t="str">
        <f t="shared" si="114"/>
        <v>Ship2Home</v>
      </c>
      <c r="P4336" s="2" t="e">
        <f t="shared" si="115"/>
        <v>#VALUE!</v>
      </c>
      <c r="Q4336" s="2" t="e">
        <f t="shared" si="116"/>
        <v>#VALUE!</v>
      </c>
      <c r="R4336" s="2">
        <f t="shared" si="117"/>
        <v>166</v>
      </c>
    </row>
    <row r="4337" spans="1:18" ht="14.25" hidden="1" customHeight="1">
      <c r="A4337" s="2">
        <v>188741</v>
      </c>
      <c r="B4337" s="2" t="s">
        <v>30</v>
      </c>
      <c r="C4337" s="2" t="s">
        <v>31</v>
      </c>
      <c r="D4337" s="2" t="s">
        <v>41</v>
      </c>
      <c r="E4337" s="2" t="s">
        <v>44</v>
      </c>
      <c r="F4337" s="2" t="s">
        <v>50</v>
      </c>
      <c r="G4337" s="4">
        <v>43536</v>
      </c>
      <c r="H4337" s="4" t="s">
        <v>51</v>
      </c>
      <c r="I4337" s="4">
        <v>43543</v>
      </c>
      <c r="J4337" s="2">
        <v>0</v>
      </c>
      <c r="K4337" s="2">
        <v>109</v>
      </c>
      <c r="L4337" s="2" t="str">
        <f t="shared" ref="L4337:L4591" si="119">LEFT(C4337, FIND(",",C4337,1)-1)</f>
        <v>Delhi</v>
      </c>
      <c r="M4337" s="2" t="str">
        <f t="shared" ref="M4337:M4591" si="120">D4337&amp;"-"&amp;L4337</f>
        <v>Delhi-Delhi</v>
      </c>
      <c r="N4337" s="2" t="str">
        <f t="shared" si="118"/>
        <v>Local</v>
      </c>
      <c r="O4337" s="2" t="str">
        <f t="shared" ref="O4337:O4591" si="121">LEFT(E4337, FIND(" ",E4337,1)-1)</f>
        <v>FastWheels</v>
      </c>
      <c r="P4337" s="2" t="e">
        <f t="shared" ref="P4337:P4591" si="122">H4337-I4337</f>
        <v>#VALUE!</v>
      </c>
      <c r="Q4337" s="2" t="e">
        <f t="shared" ref="Q4337:Q4591" si="123">(H4337-G4337)</f>
        <v>#VALUE!</v>
      </c>
      <c r="R4337" s="2">
        <f t="shared" ref="R4337:R4591" si="124">(J4337+K4337)</f>
        <v>109</v>
      </c>
    </row>
    <row r="4338" spans="1:18" ht="14.25" hidden="1" customHeight="1">
      <c r="A4338" s="2">
        <v>155955</v>
      </c>
      <c r="B4338" s="2" t="s">
        <v>49</v>
      </c>
      <c r="C4338" s="2" t="s">
        <v>43</v>
      </c>
      <c r="D4338" s="2" t="s">
        <v>32</v>
      </c>
      <c r="E4338" s="2" t="s">
        <v>33</v>
      </c>
      <c r="F4338" s="2" t="s">
        <v>50</v>
      </c>
      <c r="G4338" s="4">
        <v>43535</v>
      </c>
      <c r="H4338" s="4" t="s">
        <v>51</v>
      </c>
      <c r="I4338" s="4">
        <v>43538</v>
      </c>
      <c r="J4338" s="2">
        <v>0</v>
      </c>
      <c r="K4338" s="2">
        <v>128</v>
      </c>
      <c r="L4338" s="2" t="str">
        <f t="shared" si="119"/>
        <v>Bangalore</v>
      </c>
      <c r="M4338" s="2" t="str">
        <f t="shared" si="120"/>
        <v>Bangalore-Bangalore</v>
      </c>
      <c r="N4338" s="2" t="str">
        <f t="shared" ref="N4338:N4592" si="125">IF(D4338=L4338, "Local", "Outstation")</f>
        <v>Local</v>
      </c>
      <c r="O4338" s="2" t="str">
        <f t="shared" si="121"/>
        <v>Ship2Home</v>
      </c>
      <c r="P4338" s="2" t="e">
        <f t="shared" si="122"/>
        <v>#VALUE!</v>
      </c>
      <c r="Q4338" s="2" t="e">
        <f t="shared" si="123"/>
        <v>#VALUE!</v>
      </c>
      <c r="R4338" s="2">
        <f t="shared" si="124"/>
        <v>128</v>
      </c>
    </row>
    <row r="4339" spans="1:18" ht="14.25" hidden="1" customHeight="1">
      <c r="A4339" s="2">
        <v>649925</v>
      </c>
      <c r="B4339" s="2" t="s">
        <v>39</v>
      </c>
      <c r="C4339" s="2" t="s">
        <v>43</v>
      </c>
      <c r="D4339" s="2" t="s">
        <v>41</v>
      </c>
      <c r="E4339" s="2" t="s">
        <v>44</v>
      </c>
      <c r="F4339" s="2" t="s">
        <v>50</v>
      </c>
      <c r="G4339" s="4">
        <v>43532</v>
      </c>
      <c r="H4339" s="4" t="s">
        <v>51</v>
      </c>
      <c r="I4339" s="4">
        <v>43538</v>
      </c>
      <c r="J4339" s="2">
        <v>64</v>
      </c>
      <c r="K4339" s="2">
        <v>107</v>
      </c>
      <c r="L4339" s="2" t="str">
        <f t="shared" si="119"/>
        <v>Bangalore</v>
      </c>
      <c r="M4339" s="2" t="str">
        <f t="shared" si="120"/>
        <v>Delhi-Bangalore</v>
      </c>
      <c r="N4339" s="2" t="str">
        <f t="shared" si="125"/>
        <v>Outstation</v>
      </c>
      <c r="O4339" s="2" t="str">
        <f t="shared" si="121"/>
        <v>FastWheels</v>
      </c>
      <c r="P4339" s="2" t="e">
        <f t="shared" si="122"/>
        <v>#VALUE!</v>
      </c>
      <c r="Q4339" s="2" t="e">
        <f t="shared" si="123"/>
        <v>#VALUE!</v>
      </c>
      <c r="R4339" s="2">
        <f t="shared" si="124"/>
        <v>171</v>
      </c>
    </row>
    <row r="4340" spans="1:18" ht="14.25" hidden="1" customHeight="1">
      <c r="A4340" s="2">
        <v>740156</v>
      </c>
      <c r="B4340" s="2" t="s">
        <v>48</v>
      </c>
      <c r="C4340" s="2" t="s">
        <v>37</v>
      </c>
      <c r="D4340" s="2" t="s">
        <v>41</v>
      </c>
      <c r="E4340" s="2" t="s">
        <v>44</v>
      </c>
      <c r="F4340" s="2" t="s">
        <v>50</v>
      </c>
      <c r="G4340" s="4">
        <v>43529</v>
      </c>
      <c r="H4340" s="4" t="s">
        <v>51</v>
      </c>
      <c r="I4340" s="4">
        <v>43536</v>
      </c>
      <c r="J4340" s="2">
        <v>25</v>
      </c>
      <c r="K4340" s="2">
        <v>114</v>
      </c>
      <c r="L4340" s="2" t="str">
        <f t="shared" si="119"/>
        <v>Mumbai</v>
      </c>
      <c r="M4340" s="2" t="str">
        <f t="shared" si="120"/>
        <v>Delhi-Mumbai</v>
      </c>
      <c r="N4340" s="2" t="str">
        <f t="shared" si="125"/>
        <v>Outstation</v>
      </c>
      <c r="O4340" s="2" t="str">
        <f t="shared" si="121"/>
        <v>FastWheels</v>
      </c>
      <c r="P4340" s="2" t="e">
        <f t="shared" si="122"/>
        <v>#VALUE!</v>
      </c>
      <c r="Q4340" s="2" t="e">
        <f t="shared" si="123"/>
        <v>#VALUE!</v>
      </c>
      <c r="R4340" s="2">
        <f t="shared" si="124"/>
        <v>139</v>
      </c>
    </row>
    <row r="4341" spans="1:18" ht="14.25" hidden="1" customHeight="1">
      <c r="A4341" s="2">
        <v>745067</v>
      </c>
      <c r="B4341" s="2" t="s">
        <v>36</v>
      </c>
      <c r="C4341" s="2" t="s">
        <v>31</v>
      </c>
      <c r="D4341" s="2" t="s">
        <v>32</v>
      </c>
      <c r="E4341" s="2" t="s">
        <v>33</v>
      </c>
      <c r="F4341" s="2" t="s">
        <v>50</v>
      </c>
      <c r="G4341" s="4">
        <v>43530</v>
      </c>
      <c r="H4341" s="4" t="s">
        <v>51</v>
      </c>
      <c r="I4341" s="4">
        <v>43535</v>
      </c>
      <c r="J4341" s="2">
        <v>39</v>
      </c>
      <c r="K4341" s="2">
        <v>130</v>
      </c>
      <c r="L4341" s="2" t="str">
        <f t="shared" si="119"/>
        <v>Delhi</v>
      </c>
      <c r="M4341" s="2" t="str">
        <f t="shared" si="120"/>
        <v>Bangalore-Delhi</v>
      </c>
      <c r="N4341" s="2" t="str">
        <f t="shared" si="125"/>
        <v>Outstation</v>
      </c>
      <c r="O4341" s="2" t="str">
        <f t="shared" si="121"/>
        <v>Ship2Home</v>
      </c>
      <c r="P4341" s="2" t="e">
        <f t="shared" si="122"/>
        <v>#VALUE!</v>
      </c>
      <c r="Q4341" s="2" t="e">
        <f t="shared" si="123"/>
        <v>#VALUE!</v>
      </c>
      <c r="R4341" s="2">
        <f t="shared" si="124"/>
        <v>169</v>
      </c>
    </row>
    <row r="4342" spans="1:18" ht="14.25" hidden="1" customHeight="1">
      <c r="A4342" s="2">
        <v>717476</v>
      </c>
      <c r="B4342" s="2" t="s">
        <v>42</v>
      </c>
      <c r="C4342" s="2" t="s">
        <v>31</v>
      </c>
      <c r="D4342" s="2" t="s">
        <v>41</v>
      </c>
      <c r="E4342" s="2" t="s">
        <v>44</v>
      </c>
      <c r="F4342" s="2" t="s">
        <v>50</v>
      </c>
      <c r="G4342" s="4">
        <v>43526</v>
      </c>
      <c r="H4342" s="4" t="s">
        <v>51</v>
      </c>
      <c r="I4342" s="4">
        <v>43532</v>
      </c>
      <c r="J4342" s="2">
        <v>0</v>
      </c>
      <c r="K4342" s="2">
        <v>124</v>
      </c>
      <c r="L4342" s="2" t="str">
        <f t="shared" si="119"/>
        <v>Delhi</v>
      </c>
      <c r="M4342" s="2" t="str">
        <f t="shared" si="120"/>
        <v>Delhi-Delhi</v>
      </c>
      <c r="N4342" s="2" t="str">
        <f t="shared" si="125"/>
        <v>Local</v>
      </c>
      <c r="O4342" s="2" t="str">
        <f t="shared" si="121"/>
        <v>FastWheels</v>
      </c>
      <c r="P4342" s="2" t="e">
        <f t="shared" si="122"/>
        <v>#VALUE!</v>
      </c>
      <c r="Q4342" s="2" t="e">
        <f t="shared" si="123"/>
        <v>#VALUE!</v>
      </c>
      <c r="R4342" s="2">
        <f t="shared" si="124"/>
        <v>124</v>
      </c>
    </row>
    <row r="4343" spans="1:18" ht="14.25" hidden="1" customHeight="1">
      <c r="A4343" s="2">
        <v>334562</v>
      </c>
      <c r="B4343" s="2" t="s">
        <v>47</v>
      </c>
      <c r="C4343" s="2" t="s">
        <v>43</v>
      </c>
      <c r="D4343" s="2" t="s">
        <v>32</v>
      </c>
      <c r="E4343" s="2" t="s">
        <v>38</v>
      </c>
      <c r="F4343" s="2" t="s">
        <v>50</v>
      </c>
      <c r="G4343" s="4">
        <v>43536</v>
      </c>
      <c r="H4343" s="4" t="s">
        <v>51</v>
      </c>
      <c r="I4343" s="4">
        <v>43543</v>
      </c>
      <c r="J4343" s="2">
        <v>0</v>
      </c>
      <c r="K4343" s="2">
        <v>123</v>
      </c>
      <c r="L4343" s="2" t="str">
        <f t="shared" si="119"/>
        <v>Bangalore</v>
      </c>
      <c r="M4343" s="2" t="str">
        <f t="shared" si="120"/>
        <v>Bangalore-Bangalore</v>
      </c>
      <c r="N4343" s="2" t="str">
        <f t="shared" si="125"/>
        <v>Local</v>
      </c>
      <c r="O4343" s="2" t="str">
        <f t="shared" si="121"/>
        <v>Ship2Home</v>
      </c>
      <c r="P4343" s="2" t="e">
        <f t="shared" si="122"/>
        <v>#VALUE!</v>
      </c>
      <c r="Q4343" s="2" t="e">
        <f t="shared" si="123"/>
        <v>#VALUE!</v>
      </c>
      <c r="R4343" s="2">
        <f t="shared" si="124"/>
        <v>123</v>
      </c>
    </row>
    <row r="4344" spans="1:18" ht="14.25" hidden="1" customHeight="1">
      <c r="A4344" s="2">
        <v>597388</v>
      </c>
      <c r="B4344" s="2" t="s">
        <v>42</v>
      </c>
      <c r="C4344" s="2" t="s">
        <v>45</v>
      </c>
      <c r="D4344" s="2" t="s">
        <v>41</v>
      </c>
      <c r="E4344" s="2" t="s">
        <v>44</v>
      </c>
      <c r="F4344" s="2" t="s">
        <v>50</v>
      </c>
      <c r="G4344" s="4">
        <v>43535</v>
      </c>
      <c r="H4344" s="4" t="s">
        <v>51</v>
      </c>
      <c r="I4344" s="4">
        <v>43541</v>
      </c>
      <c r="J4344" s="2">
        <v>45</v>
      </c>
      <c r="K4344" s="2">
        <v>129</v>
      </c>
      <c r="L4344" s="2" t="str">
        <f t="shared" si="119"/>
        <v>Chennai</v>
      </c>
      <c r="M4344" s="2" t="str">
        <f t="shared" si="120"/>
        <v>Delhi-Chennai</v>
      </c>
      <c r="N4344" s="2" t="str">
        <f t="shared" si="125"/>
        <v>Outstation</v>
      </c>
      <c r="O4344" s="2" t="str">
        <f t="shared" si="121"/>
        <v>FastWheels</v>
      </c>
      <c r="P4344" s="2" t="e">
        <f t="shared" si="122"/>
        <v>#VALUE!</v>
      </c>
      <c r="Q4344" s="2" t="e">
        <f t="shared" si="123"/>
        <v>#VALUE!</v>
      </c>
      <c r="R4344" s="2">
        <f t="shared" si="124"/>
        <v>174</v>
      </c>
    </row>
    <row r="4345" spans="1:18" ht="14.25" hidden="1" customHeight="1">
      <c r="A4345" s="2">
        <v>155798</v>
      </c>
      <c r="B4345" s="2" t="s">
        <v>39</v>
      </c>
      <c r="C4345" s="2" t="s">
        <v>37</v>
      </c>
      <c r="D4345" s="2" t="s">
        <v>32</v>
      </c>
      <c r="E4345" s="2" t="s">
        <v>38</v>
      </c>
      <c r="F4345" s="2" t="s">
        <v>50</v>
      </c>
      <c r="G4345" s="4">
        <v>43534</v>
      </c>
      <c r="H4345" s="4" t="s">
        <v>51</v>
      </c>
      <c r="I4345" s="4">
        <v>43540</v>
      </c>
      <c r="J4345" s="2">
        <v>50</v>
      </c>
      <c r="K4345" s="2">
        <v>110</v>
      </c>
      <c r="L4345" s="2" t="str">
        <f t="shared" si="119"/>
        <v>Mumbai</v>
      </c>
      <c r="M4345" s="2" t="str">
        <f t="shared" si="120"/>
        <v>Bangalore-Mumbai</v>
      </c>
      <c r="N4345" s="2" t="str">
        <f t="shared" si="125"/>
        <v>Outstation</v>
      </c>
      <c r="O4345" s="2" t="str">
        <f t="shared" si="121"/>
        <v>Ship2Home</v>
      </c>
      <c r="P4345" s="2" t="e">
        <f t="shared" si="122"/>
        <v>#VALUE!</v>
      </c>
      <c r="Q4345" s="2" t="e">
        <f t="shared" si="123"/>
        <v>#VALUE!</v>
      </c>
      <c r="R4345" s="2">
        <f t="shared" si="124"/>
        <v>160</v>
      </c>
    </row>
    <row r="4346" spans="1:18" ht="14.25" hidden="1" customHeight="1">
      <c r="A4346" s="2">
        <v>101917</v>
      </c>
      <c r="B4346" s="2" t="s">
        <v>39</v>
      </c>
      <c r="C4346" s="2" t="s">
        <v>40</v>
      </c>
      <c r="D4346" s="2" t="s">
        <v>41</v>
      </c>
      <c r="E4346" s="2" t="s">
        <v>44</v>
      </c>
      <c r="F4346" s="2" t="s">
        <v>50</v>
      </c>
      <c r="G4346" s="4">
        <v>43537</v>
      </c>
      <c r="H4346" s="4" t="s">
        <v>51</v>
      </c>
      <c r="I4346" s="4">
        <v>43543</v>
      </c>
      <c r="J4346" s="2">
        <v>62</v>
      </c>
      <c r="K4346" s="2">
        <v>89</v>
      </c>
      <c r="L4346" s="2" t="str">
        <f t="shared" si="119"/>
        <v>Kolkata</v>
      </c>
      <c r="M4346" s="2" t="str">
        <f t="shared" si="120"/>
        <v>Delhi-Kolkata</v>
      </c>
      <c r="N4346" s="2" t="str">
        <f t="shared" si="125"/>
        <v>Outstation</v>
      </c>
      <c r="O4346" s="2" t="str">
        <f t="shared" si="121"/>
        <v>FastWheels</v>
      </c>
      <c r="P4346" s="2" t="e">
        <f t="shared" si="122"/>
        <v>#VALUE!</v>
      </c>
      <c r="Q4346" s="2" t="e">
        <f t="shared" si="123"/>
        <v>#VALUE!</v>
      </c>
      <c r="R4346" s="2">
        <f t="shared" si="124"/>
        <v>151</v>
      </c>
    </row>
    <row r="4347" spans="1:18" ht="14.25" hidden="1" customHeight="1">
      <c r="A4347" s="2">
        <v>677430</v>
      </c>
      <c r="B4347" s="2" t="s">
        <v>47</v>
      </c>
      <c r="C4347" s="2" t="s">
        <v>31</v>
      </c>
      <c r="D4347" s="2" t="s">
        <v>41</v>
      </c>
      <c r="E4347" s="2" t="s">
        <v>38</v>
      </c>
      <c r="F4347" s="2" t="s">
        <v>50</v>
      </c>
      <c r="G4347" s="4">
        <v>43527</v>
      </c>
      <c r="H4347" s="4" t="s">
        <v>51</v>
      </c>
      <c r="I4347" s="4">
        <v>43534</v>
      </c>
      <c r="J4347" s="2">
        <v>0</v>
      </c>
      <c r="K4347" s="2">
        <v>124</v>
      </c>
      <c r="L4347" s="2" t="str">
        <f t="shared" si="119"/>
        <v>Delhi</v>
      </c>
      <c r="M4347" s="2" t="str">
        <f t="shared" si="120"/>
        <v>Delhi-Delhi</v>
      </c>
      <c r="N4347" s="2" t="str">
        <f t="shared" si="125"/>
        <v>Local</v>
      </c>
      <c r="O4347" s="2" t="str">
        <f t="shared" si="121"/>
        <v>Ship2Home</v>
      </c>
      <c r="P4347" s="2" t="e">
        <f t="shared" si="122"/>
        <v>#VALUE!</v>
      </c>
      <c r="Q4347" s="2" t="e">
        <f t="shared" si="123"/>
        <v>#VALUE!</v>
      </c>
      <c r="R4347" s="2">
        <f t="shared" si="124"/>
        <v>124</v>
      </c>
    </row>
    <row r="4348" spans="1:18" ht="14.25" hidden="1" customHeight="1">
      <c r="A4348" s="2">
        <v>150872</v>
      </c>
      <c r="B4348" s="2" t="s">
        <v>36</v>
      </c>
      <c r="C4348" s="2" t="s">
        <v>37</v>
      </c>
      <c r="D4348" s="2" t="s">
        <v>41</v>
      </c>
      <c r="E4348" s="2" t="s">
        <v>44</v>
      </c>
      <c r="F4348" s="2" t="s">
        <v>50</v>
      </c>
      <c r="G4348" s="4">
        <v>43525</v>
      </c>
      <c r="H4348" s="4" t="s">
        <v>51</v>
      </c>
      <c r="I4348" s="4">
        <v>43529</v>
      </c>
      <c r="J4348" s="2">
        <v>32</v>
      </c>
      <c r="K4348" s="2">
        <v>105</v>
      </c>
      <c r="L4348" s="2" t="str">
        <f t="shared" si="119"/>
        <v>Mumbai</v>
      </c>
      <c r="M4348" s="2" t="str">
        <f t="shared" si="120"/>
        <v>Delhi-Mumbai</v>
      </c>
      <c r="N4348" s="2" t="str">
        <f t="shared" si="125"/>
        <v>Outstation</v>
      </c>
      <c r="O4348" s="2" t="str">
        <f t="shared" si="121"/>
        <v>FastWheels</v>
      </c>
      <c r="P4348" s="2" t="e">
        <f t="shared" si="122"/>
        <v>#VALUE!</v>
      </c>
      <c r="Q4348" s="2" t="e">
        <f t="shared" si="123"/>
        <v>#VALUE!</v>
      </c>
      <c r="R4348" s="2">
        <f t="shared" si="124"/>
        <v>137</v>
      </c>
    </row>
    <row r="4349" spans="1:18" ht="14.25" hidden="1" customHeight="1">
      <c r="A4349" s="2">
        <v>330566</v>
      </c>
      <c r="B4349" s="2" t="s">
        <v>36</v>
      </c>
      <c r="C4349" s="2" t="s">
        <v>37</v>
      </c>
      <c r="D4349" s="2" t="s">
        <v>41</v>
      </c>
      <c r="E4349" s="2" t="s">
        <v>38</v>
      </c>
      <c r="F4349" s="2" t="s">
        <v>50</v>
      </c>
      <c r="G4349" s="4">
        <v>43528</v>
      </c>
      <c r="H4349" s="4" t="s">
        <v>51</v>
      </c>
      <c r="I4349" s="4">
        <v>43534</v>
      </c>
      <c r="J4349" s="2">
        <v>46</v>
      </c>
      <c r="K4349" s="2">
        <v>114</v>
      </c>
      <c r="L4349" s="2" t="str">
        <f t="shared" si="119"/>
        <v>Mumbai</v>
      </c>
      <c r="M4349" s="2" t="str">
        <f t="shared" si="120"/>
        <v>Delhi-Mumbai</v>
      </c>
      <c r="N4349" s="2" t="str">
        <f t="shared" si="125"/>
        <v>Outstation</v>
      </c>
      <c r="O4349" s="2" t="str">
        <f t="shared" si="121"/>
        <v>Ship2Home</v>
      </c>
      <c r="P4349" s="2" t="e">
        <f t="shared" si="122"/>
        <v>#VALUE!</v>
      </c>
      <c r="Q4349" s="2" t="e">
        <f t="shared" si="123"/>
        <v>#VALUE!</v>
      </c>
      <c r="R4349" s="2">
        <f t="shared" si="124"/>
        <v>160</v>
      </c>
    </row>
    <row r="4350" spans="1:18" ht="14.25" hidden="1" customHeight="1">
      <c r="A4350" s="2">
        <v>998422</v>
      </c>
      <c r="B4350" s="2" t="s">
        <v>36</v>
      </c>
      <c r="C4350" s="2" t="s">
        <v>43</v>
      </c>
      <c r="D4350" s="2" t="s">
        <v>41</v>
      </c>
      <c r="E4350" s="2" t="s">
        <v>44</v>
      </c>
      <c r="F4350" s="2" t="s">
        <v>50</v>
      </c>
      <c r="G4350" s="4">
        <v>43530</v>
      </c>
      <c r="H4350" s="4" t="s">
        <v>51</v>
      </c>
      <c r="I4350" s="4">
        <v>43533</v>
      </c>
      <c r="J4350" s="2">
        <v>75</v>
      </c>
      <c r="K4350" s="2">
        <v>102</v>
      </c>
      <c r="L4350" s="2" t="str">
        <f t="shared" si="119"/>
        <v>Bangalore</v>
      </c>
      <c r="M4350" s="2" t="str">
        <f t="shared" si="120"/>
        <v>Delhi-Bangalore</v>
      </c>
      <c r="N4350" s="2" t="str">
        <f t="shared" si="125"/>
        <v>Outstation</v>
      </c>
      <c r="O4350" s="2" t="str">
        <f t="shared" si="121"/>
        <v>FastWheels</v>
      </c>
      <c r="P4350" s="2" t="e">
        <f t="shared" si="122"/>
        <v>#VALUE!</v>
      </c>
      <c r="Q4350" s="2" t="e">
        <f t="shared" si="123"/>
        <v>#VALUE!</v>
      </c>
      <c r="R4350" s="2">
        <f t="shared" si="124"/>
        <v>177</v>
      </c>
    </row>
    <row r="4351" spans="1:18" ht="14.25" hidden="1" customHeight="1">
      <c r="A4351" s="2">
        <v>485965</v>
      </c>
      <c r="B4351" s="2" t="s">
        <v>48</v>
      </c>
      <c r="C4351" s="2" t="s">
        <v>40</v>
      </c>
      <c r="D4351" s="2" t="s">
        <v>32</v>
      </c>
      <c r="E4351" s="2" t="s">
        <v>33</v>
      </c>
      <c r="F4351" s="2" t="s">
        <v>50</v>
      </c>
      <c r="G4351" s="4">
        <v>43538</v>
      </c>
      <c r="H4351" s="4" t="s">
        <v>51</v>
      </c>
      <c r="I4351" s="4">
        <v>43544</v>
      </c>
      <c r="J4351" s="2">
        <v>42</v>
      </c>
      <c r="K4351" s="2">
        <v>113</v>
      </c>
      <c r="L4351" s="2" t="str">
        <f t="shared" si="119"/>
        <v>Kolkata</v>
      </c>
      <c r="M4351" s="2" t="str">
        <f t="shared" si="120"/>
        <v>Bangalore-Kolkata</v>
      </c>
      <c r="N4351" s="2" t="str">
        <f t="shared" si="125"/>
        <v>Outstation</v>
      </c>
      <c r="O4351" s="2" t="str">
        <f t="shared" si="121"/>
        <v>Ship2Home</v>
      </c>
      <c r="P4351" s="2" t="e">
        <f t="shared" si="122"/>
        <v>#VALUE!</v>
      </c>
      <c r="Q4351" s="2" t="e">
        <f t="shared" si="123"/>
        <v>#VALUE!</v>
      </c>
      <c r="R4351" s="2">
        <f t="shared" si="124"/>
        <v>155</v>
      </c>
    </row>
    <row r="4352" spans="1:18" ht="14.25" hidden="1" customHeight="1">
      <c r="A4352" s="2">
        <v>842000</v>
      </c>
      <c r="B4352" s="2" t="s">
        <v>36</v>
      </c>
      <c r="C4352" s="2" t="s">
        <v>43</v>
      </c>
      <c r="D4352" s="2" t="s">
        <v>32</v>
      </c>
      <c r="E4352" s="2" t="s">
        <v>44</v>
      </c>
      <c r="F4352" s="2" t="s">
        <v>50</v>
      </c>
      <c r="G4352" s="4">
        <v>43537</v>
      </c>
      <c r="H4352" s="4" t="s">
        <v>51</v>
      </c>
      <c r="I4352" s="4">
        <v>43542</v>
      </c>
      <c r="J4352" s="2">
        <v>0</v>
      </c>
      <c r="K4352" s="2">
        <v>101</v>
      </c>
      <c r="L4352" s="2" t="str">
        <f t="shared" si="119"/>
        <v>Bangalore</v>
      </c>
      <c r="M4352" s="2" t="str">
        <f t="shared" si="120"/>
        <v>Bangalore-Bangalore</v>
      </c>
      <c r="N4352" s="2" t="str">
        <f t="shared" si="125"/>
        <v>Local</v>
      </c>
      <c r="O4352" s="2" t="str">
        <f t="shared" si="121"/>
        <v>FastWheels</v>
      </c>
      <c r="P4352" s="2" t="e">
        <f t="shared" si="122"/>
        <v>#VALUE!</v>
      </c>
      <c r="Q4352" s="2" t="e">
        <f t="shared" si="123"/>
        <v>#VALUE!</v>
      </c>
      <c r="R4352" s="2">
        <f t="shared" si="124"/>
        <v>101</v>
      </c>
    </row>
    <row r="4353" spans="1:18" ht="14.25" hidden="1" customHeight="1">
      <c r="A4353" s="2">
        <v>220570</v>
      </c>
      <c r="B4353" s="2" t="s">
        <v>39</v>
      </c>
      <c r="C4353" s="2" t="s">
        <v>43</v>
      </c>
      <c r="D4353" s="2" t="s">
        <v>32</v>
      </c>
      <c r="E4353" s="2" t="s">
        <v>38</v>
      </c>
      <c r="F4353" s="2" t="s">
        <v>50</v>
      </c>
      <c r="G4353" s="4">
        <v>43536</v>
      </c>
      <c r="H4353" s="4" t="s">
        <v>51</v>
      </c>
      <c r="I4353" s="4">
        <v>43543</v>
      </c>
      <c r="J4353" s="2">
        <v>0</v>
      </c>
      <c r="K4353" s="2">
        <v>127</v>
      </c>
      <c r="L4353" s="2" t="str">
        <f t="shared" si="119"/>
        <v>Bangalore</v>
      </c>
      <c r="M4353" s="2" t="str">
        <f t="shared" si="120"/>
        <v>Bangalore-Bangalore</v>
      </c>
      <c r="N4353" s="2" t="str">
        <f t="shared" si="125"/>
        <v>Local</v>
      </c>
      <c r="O4353" s="2" t="str">
        <f t="shared" si="121"/>
        <v>Ship2Home</v>
      </c>
      <c r="P4353" s="2" t="e">
        <f t="shared" si="122"/>
        <v>#VALUE!</v>
      </c>
      <c r="Q4353" s="2" t="e">
        <f t="shared" si="123"/>
        <v>#VALUE!</v>
      </c>
      <c r="R4353" s="2">
        <f t="shared" si="124"/>
        <v>127</v>
      </c>
    </row>
    <row r="4354" spans="1:18" ht="14.25" hidden="1" customHeight="1">
      <c r="A4354" s="2">
        <v>500248</v>
      </c>
      <c r="B4354" s="2" t="s">
        <v>39</v>
      </c>
      <c r="C4354" s="2" t="s">
        <v>45</v>
      </c>
      <c r="D4354" s="2" t="s">
        <v>41</v>
      </c>
      <c r="E4354" s="2" t="s">
        <v>44</v>
      </c>
      <c r="F4354" s="2" t="s">
        <v>50</v>
      </c>
      <c r="G4354" s="4">
        <v>43538</v>
      </c>
      <c r="H4354" s="4" t="s">
        <v>51</v>
      </c>
      <c r="I4354" s="4">
        <v>43544</v>
      </c>
      <c r="J4354" s="2">
        <v>48</v>
      </c>
      <c r="K4354" s="2">
        <v>126</v>
      </c>
      <c r="L4354" s="2" t="str">
        <f t="shared" si="119"/>
        <v>Chennai</v>
      </c>
      <c r="M4354" s="2" t="str">
        <f t="shared" si="120"/>
        <v>Delhi-Chennai</v>
      </c>
      <c r="N4354" s="2" t="str">
        <f t="shared" si="125"/>
        <v>Outstation</v>
      </c>
      <c r="O4354" s="2" t="str">
        <f t="shared" si="121"/>
        <v>FastWheels</v>
      </c>
      <c r="P4354" s="2" t="e">
        <f t="shared" si="122"/>
        <v>#VALUE!</v>
      </c>
      <c r="Q4354" s="2" t="e">
        <f t="shared" si="123"/>
        <v>#VALUE!</v>
      </c>
      <c r="R4354" s="2">
        <f t="shared" si="124"/>
        <v>174</v>
      </c>
    </row>
    <row r="4355" spans="1:18" ht="14.25" hidden="1" customHeight="1">
      <c r="A4355" s="2">
        <v>533473</v>
      </c>
      <c r="B4355" s="2" t="s">
        <v>39</v>
      </c>
      <c r="C4355" s="2" t="s">
        <v>43</v>
      </c>
      <c r="D4355" s="2" t="s">
        <v>32</v>
      </c>
      <c r="E4355" s="2" t="s">
        <v>44</v>
      </c>
      <c r="F4355" s="2" t="s">
        <v>50</v>
      </c>
      <c r="G4355" s="4">
        <v>43535</v>
      </c>
      <c r="H4355" s="4" t="s">
        <v>51</v>
      </c>
      <c r="I4355" s="4">
        <v>43540</v>
      </c>
      <c r="J4355" s="2">
        <v>0</v>
      </c>
      <c r="K4355" s="2">
        <v>107</v>
      </c>
      <c r="L4355" s="2" t="str">
        <f t="shared" si="119"/>
        <v>Bangalore</v>
      </c>
      <c r="M4355" s="2" t="str">
        <f t="shared" si="120"/>
        <v>Bangalore-Bangalore</v>
      </c>
      <c r="N4355" s="2" t="str">
        <f t="shared" si="125"/>
        <v>Local</v>
      </c>
      <c r="O4355" s="2" t="str">
        <f t="shared" si="121"/>
        <v>FastWheels</v>
      </c>
      <c r="P4355" s="2" t="e">
        <f t="shared" si="122"/>
        <v>#VALUE!</v>
      </c>
      <c r="Q4355" s="2" t="e">
        <f t="shared" si="123"/>
        <v>#VALUE!</v>
      </c>
      <c r="R4355" s="2">
        <f t="shared" si="124"/>
        <v>107</v>
      </c>
    </row>
    <row r="4356" spans="1:18" ht="14.25" hidden="1" customHeight="1">
      <c r="A4356" s="2">
        <v>738994</v>
      </c>
      <c r="B4356" s="2" t="s">
        <v>48</v>
      </c>
      <c r="C4356" s="2" t="s">
        <v>43</v>
      </c>
      <c r="D4356" s="2" t="s">
        <v>41</v>
      </c>
      <c r="E4356" s="2" t="s">
        <v>38</v>
      </c>
      <c r="F4356" s="2" t="s">
        <v>50</v>
      </c>
      <c r="G4356" s="4">
        <v>43533</v>
      </c>
      <c r="H4356" s="4" t="s">
        <v>51</v>
      </c>
      <c r="I4356" s="4">
        <v>43537</v>
      </c>
      <c r="J4356" s="2">
        <v>38</v>
      </c>
      <c r="K4356" s="2">
        <v>125</v>
      </c>
      <c r="L4356" s="2" t="str">
        <f t="shared" si="119"/>
        <v>Bangalore</v>
      </c>
      <c r="M4356" s="2" t="str">
        <f t="shared" si="120"/>
        <v>Delhi-Bangalore</v>
      </c>
      <c r="N4356" s="2" t="str">
        <f t="shared" si="125"/>
        <v>Outstation</v>
      </c>
      <c r="O4356" s="2" t="str">
        <f t="shared" si="121"/>
        <v>Ship2Home</v>
      </c>
      <c r="P4356" s="2" t="e">
        <f t="shared" si="122"/>
        <v>#VALUE!</v>
      </c>
      <c r="Q4356" s="2" t="e">
        <f t="shared" si="123"/>
        <v>#VALUE!</v>
      </c>
      <c r="R4356" s="2">
        <f t="shared" si="124"/>
        <v>163</v>
      </c>
    </row>
    <row r="4357" spans="1:18" ht="14.25" hidden="1" customHeight="1">
      <c r="A4357" s="2">
        <v>287154</v>
      </c>
      <c r="B4357" s="2" t="s">
        <v>42</v>
      </c>
      <c r="C4357" s="2" t="s">
        <v>37</v>
      </c>
      <c r="D4357" s="2" t="s">
        <v>41</v>
      </c>
      <c r="E4357" s="2" t="s">
        <v>44</v>
      </c>
      <c r="F4357" s="2" t="s">
        <v>50</v>
      </c>
      <c r="G4357" s="4">
        <v>43533</v>
      </c>
      <c r="H4357" s="4" t="s">
        <v>51</v>
      </c>
      <c r="I4357" s="4">
        <v>43539</v>
      </c>
      <c r="J4357" s="2">
        <v>9999</v>
      </c>
      <c r="K4357" s="2">
        <v>95</v>
      </c>
      <c r="L4357" s="2" t="str">
        <f t="shared" si="119"/>
        <v>Mumbai</v>
      </c>
      <c r="M4357" s="2" t="str">
        <f t="shared" si="120"/>
        <v>Delhi-Mumbai</v>
      </c>
      <c r="N4357" s="2" t="str">
        <f t="shared" si="125"/>
        <v>Outstation</v>
      </c>
      <c r="O4357" s="2" t="str">
        <f t="shared" si="121"/>
        <v>FastWheels</v>
      </c>
      <c r="P4357" s="2" t="e">
        <f t="shared" si="122"/>
        <v>#VALUE!</v>
      </c>
      <c r="Q4357" s="2" t="e">
        <f t="shared" si="123"/>
        <v>#VALUE!</v>
      </c>
      <c r="R4357" s="2">
        <f t="shared" si="124"/>
        <v>10094</v>
      </c>
    </row>
    <row r="4358" spans="1:18" ht="14.25" hidden="1" customHeight="1">
      <c r="A4358" s="2">
        <v>258154</v>
      </c>
      <c r="B4358" s="2" t="s">
        <v>39</v>
      </c>
      <c r="C4358" s="2" t="s">
        <v>40</v>
      </c>
      <c r="D4358" s="2" t="s">
        <v>41</v>
      </c>
      <c r="E4358" s="2" t="s">
        <v>38</v>
      </c>
      <c r="F4358" s="2" t="s">
        <v>50</v>
      </c>
      <c r="G4358" s="4">
        <v>43535</v>
      </c>
      <c r="H4358" s="4" t="s">
        <v>51</v>
      </c>
      <c r="I4358" s="4">
        <v>43540</v>
      </c>
      <c r="J4358" s="2">
        <v>47</v>
      </c>
      <c r="K4358" s="2">
        <v>108</v>
      </c>
      <c r="L4358" s="2" t="str">
        <f t="shared" si="119"/>
        <v>Kolkata</v>
      </c>
      <c r="M4358" s="2" t="str">
        <f t="shared" si="120"/>
        <v>Delhi-Kolkata</v>
      </c>
      <c r="N4358" s="2" t="str">
        <f t="shared" si="125"/>
        <v>Outstation</v>
      </c>
      <c r="O4358" s="2" t="str">
        <f t="shared" si="121"/>
        <v>Ship2Home</v>
      </c>
      <c r="P4358" s="2" t="e">
        <f t="shared" si="122"/>
        <v>#VALUE!</v>
      </c>
      <c r="Q4358" s="2" t="e">
        <f t="shared" si="123"/>
        <v>#VALUE!</v>
      </c>
      <c r="R4358" s="2">
        <f t="shared" si="124"/>
        <v>155</v>
      </c>
    </row>
    <row r="4359" spans="1:18" ht="14.25" hidden="1" customHeight="1">
      <c r="A4359" s="2">
        <v>465180</v>
      </c>
      <c r="B4359" s="2" t="s">
        <v>42</v>
      </c>
      <c r="C4359" s="2" t="s">
        <v>40</v>
      </c>
      <c r="D4359" s="2" t="s">
        <v>32</v>
      </c>
      <c r="E4359" s="2" t="s">
        <v>44</v>
      </c>
      <c r="F4359" s="2" t="s">
        <v>50</v>
      </c>
      <c r="G4359" s="4">
        <v>43536</v>
      </c>
      <c r="H4359" s="4" t="s">
        <v>51</v>
      </c>
      <c r="I4359" s="4">
        <v>43541</v>
      </c>
      <c r="J4359" s="2">
        <v>32</v>
      </c>
      <c r="K4359" s="2">
        <v>114</v>
      </c>
      <c r="L4359" s="2" t="str">
        <f t="shared" si="119"/>
        <v>Kolkata</v>
      </c>
      <c r="M4359" s="2" t="str">
        <f t="shared" si="120"/>
        <v>Bangalore-Kolkata</v>
      </c>
      <c r="N4359" s="2" t="str">
        <f t="shared" si="125"/>
        <v>Outstation</v>
      </c>
      <c r="O4359" s="2" t="str">
        <f t="shared" si="121"/>
        <v>FastWheels</v>
      </c>
      <c r="P4359" s="2" t="e">
        <f t="shared" si="122"/>
        <v>#VALUE!</v>
      </c>
      <c r="Q4359" s="2" t="e">
        <f t="shared" si="123"/>
        <v>#VALUE!</v>
      </c>
      <c r="R4359" s="2">
        <f t="shared" si="124"/>
        <v>146</v>
      </c>
    </row>
    <row r="4360" spans="1:18" ht="14.25" hidden="1" customHeight="1">
      <c r="A4360" s="2">
        <v>709586</v>
      </c>
      <c r="B4360" s="2" t="s">
        <v>39</v>
      </c>
      <c r="C4360" s="2" t="s">
        <v>43</v>
      </c>
      <c r="D4360" s="2" t="s">
        <v>32</v>
      </c>
      <c r="E4360" s="2" t="s">
        <v>38</v>
      </c>
      <c r="F4360" s="2" t="s">
        <v>50</v>
      </c>
      <c r="G4360" s="4">
        <v>43536</v>
      </c>
      <c r="H4360" s="4" t="s">
        <v>51</v>
      </c>
      <c r="I4360" s="4">
        <v>43541</v>
      </c>
      <c r="J4360" s="2">
        <v>0</v>
      </c>
      <c r="K4360" s="2">
        <v>128</v>
      </c>
      <c r="L4360" s="2" t="str">
        <f t="shared" si="119"/>
        <v>Bangalore</v>
      </c>
      <c r="M4360" s="2" t="str">
        <f t="shared" si="120"/>
        <v>Bangalore-Bangalore</v>
      </c>
      <c r="N4360" s="2" t="str">
        <f t="shared" si="125"/>
        <v>Local</v>
      </c>
      <c r="O4360" s="2" t="str">
        <f t="shared" si="121"/>
        <v>Ship2Home</v>
      </c>
      <c r="P4360" s="2" t="e">
        <f t="shared" si="122"/>
        <v>#VALUE!</v>
      </c>
      <c r="Q4360" s="2" t="e">
        <f t="shared" si="123"/>
        <v>#VALUE!</v>
      </c>
      <c r="R4360" s="2">
        <f t="shared" si="124"/>
        <v>128</v>
      </c>
    </row>
    <row r="4361" spans="1:18" ht="14.25" hidden="1" customHeight="1">
      <c r="A4361" s="2">
        <v>198595</v>
      </c>
      <c r="B4361" s="2" t="s">
        <v>36</v>
      </c>
      <c r="C4361" s="2" t="s">
        <v>45</v>
      </c>
      <c r="D4361" s="2" t="s">
        <v>32</v>
      </c>
      <c r="E4361" s="2" t="s">
        <v>33</v>
      </c>
      <c r="F4361" s="2" t="s">
        <v>50</v>
      </c>
      <c r="G4361" s="4">
        <v>43525</v>
      </c>
      <c r="H4361" s="4" t="s">
        <v>51</v>
      </c>
      <c r="I4361" s="4">
        <v>43528</v>
      </c>
      <c r="J4361" s="2">
        <v>39</v>
      </c>
      <c r="K4361" s="2">
        <v>125</v>
      </c>
      <c r="L4361" s="2" t="str">
        <f t="shared" si="119"/>
        <v>Chennai</v>
      </c>
      <c r="M4361" s="2" t="str">
        <f t="shared" si="120"/>
        <v>Bangalore-Chennai</v>
      </c>
      <c r="N4361" s="2" t="str">
        <f t="shared" si="125"/>
        <v>Outstation</v>
      </c>
      <c r="O4361" s="2" t="str">
        <f t="shared" si="121"/>
        <v>Ship2Home</v>
      </c>
      <c r="P4361" s="2" t="e">
        <f t="shared" si="122"/>
        <v>#VALUE!</v>
      </c>
      <c r="Q4361" s="2" t="e">
        <f t="shared" si="123"/>
        <v>#VALUE!</v>
      </c>
      <c r="R4361" s="2">
        <f t="shared" si="124"/>
        <v>164</v>
      </c>
    </row>
    <row r="4362" spans="1:18" ht="14.25" hidden="1" customHeight="1">
      <c r="A4362" s="2">
        <v>771341</v>
      </c>
      <c r="B4362" s="2" t="s">
        <v>30</v>
      </c>
      <c r="C4362" s="2" t="s">
        <v>37</v>
      </c>
      <c r="D4362" s="2" t="s">
        <v>41</v>
      </c>
      <c r="E4362" s="2" t="s">
        <v>33</v>
      </c>
      <c r="F4362" s="2" t="s">
        <v>50</v>
      </c>
      <c r="G4362" s="4">
        <v>43528</v>
      </c>
      <c r="H4362" s="4" t="s">
        <v>51</v>
      </c>
      <c r="I4362" s="4">
        <v>43535</v>
      </c>
      <c r="J4362" s="2">
        <v>48</v>
      </c>
      <c r="K4362" s="2">
        <v>107</v>
      </c>
      <c r="L4362" s="2" t="str">
        <f t="shared" si="119"/>
        <v>Mumbai</v>
      </c>
      <c r="M4362" s="2" t="str">
        <f t="shared" si="120"/>
        <v>Delhi-Mumbai</v>
      </c>
      <c r="N4362" s="2" t="str">
        <f t="shared" si="125"/>
        <v>Outstation</v>
      </c>
      <c r="O4362" s="2" t="str">
        <f t="shared" si="121"/>
        <v>Ship2Home</v>
      </c>
      <c r="P4362" s="2" t="e">
        <f t="shared" si="122"/>
        <v>#VALUE!</v>
      </c>
      <c r="Q4362" s="2" t="e">
        <f t="shared" si="123"/>
        <v>#VALUE!</v>
      </c>
      <c r="R4362" s="2">
        <f t="shared" si="124"/>
        <v>155</v>
      </c>
    </row>
    <row r="4363" spans="1:18" ht="14.25" hidden="1" customHeight="1">
      <c r="A4363" s="2">
        <v>404567</v>
      </c>
      <c r="B4363" s="2" t="s">
        <v>36</v>
      </c>
      <c r="C4363" s="2" t="s">
        <v>31</v>
      </c>
      <c r="D4363" s="2" t="s">
        <v>32</v>
      </c>
      <c r="E4363" s="2" t="s">
        <v>44</v>
      </c>
      <c r="F4363" s="2" t="s">
        <v>50</v>
      </c>
      <c r="G4363" s="4">
        <v>43534</v>
      </c>
      <c r="H4363" s="4" t="s">
        <v>51</v>
      </c>
      <c r="I4363" s="4">
        <v>43538</v>
      </c>
      <c r="J4363" s="2">
        <v>69</v>
      </c>
      <c r="K4363" s="2">
        <v>102</v>
      </c>
      <c r="L4363" s="2" t="str">
        <f t="shared" si="119"/>
        <v>Delhi</v>
      </c>
      <c r="M4363" s="2" t="str">
        <f t="shared" si="120"/>
        <v>Bangalore-Delhi</v>
      </c>
      <c r="N4363" s="2" t="str">
        <f t="shared" si="125"/>
        <v>Outstation</v>
      </c>
      <c r="O4363" s="2" t="str">
        <f t="shared" si="121"/>
        <v>FastWheels</v>
      </c>
      <c r="P4363" s="2" t="e">
        <f t="shared" si="122"/>
        <v>#VALUE!</v>
      </c>
      <c r="Q4363" s="2" t="e">
        <f t="shared" si="123"/>
        <v>#VALUE!</v>
      </c>
      <c r="R4363" s="2">
        <f t="shared" si="124"/>
        <v>171</v>
      </c>
    </row>
    <row r="4364" spans="1:18" ht="14.25" hidden="1" customHeight="1">
      <c r="A4364" s="2">
        <v>145511</v>
      </c>
      <c r="B4364" s="2" t="s">
        <v>30</v>
      </c>
      <c r="C4364" s="2" t="s">
        <v>45</v>
      </c>
      <c r="D4364" s="2" t="s">
        <v>41</v>
      </c>
      <c r="E4364" s="2" t="s">
        <v>33</v>
      </c>
      <c r="F4364" s="2" t="s">
        <v>50</v>
      </c>
      <c r="G4364" s="4">
        <v>43527</v>
      </c>
      <c r="H4364" s="4" t="s">
        <v>51</v>
      </c>
      <c r="I4364" s="4">
        <v>43533</v>
      </c>
      <c r="J4364" s="2">
        <v>31</v>
      </c>
      <c r="K4364" s="2">
        <v>126</v>
      </c>
      <c r="L4364" s="2" t="str">
        <f t="shared" si="119"/>
        <v>Chennai</v>
      </c>
      <c r="M4364" s="2" t="str">
        <f t="shared" si="120"/>
        <v>Delhi-Chennai</v>
      </c>
      <c r="N4364" s="2" t="str">
        <f t="shared" si="125"/>
        <v>Outstation</v>
      </c>
      <c r="O4364" s="2" t="str">
        <f t="shared" si="121"/>
        <v>Ship2Home</v>
      </c>
      <c r="P4364" s="2" t="e">
        <f t="shared" si="122"/>
        <v>#VALUE!</v>
      </c>
      <c r="Q4364" s="2" t="e">
        <f t="shared" si="123"/>
        <v>#VALUE!</v>
      </c>
      <c r="R4364" s="2">
        <f t="shared" si="124"/>
        <v>157</v>
      </c>
    </row>
    <row r="4365" spans="1:18" ht="14.25" hidden="1" customHeight="1">
      <c r="A4365" s="2">
        <v>215110</v>
      </c>
      <c r="B4365" s="2" t="s">
        <v>30</v>
      </c>
      <c r="C4365" s="2" t="s">
        <v>40</v>
      </c>
      <c r="D4365" s="2" t="s">
        <v>41</v>
      </c>
      <c r="E4365" s="2" t="s">
        <v>44</v>
      </c>
      <c r="F4365" s="2" t="s">
        <v>50</v>
      </c>
      <c r="G4365" s="4">
        <v>43532</v>
      </c>
      <c r="H4365" s="4" t="s">
        <v>51</v>
      </c>
      <c r="I4365" s="4">
        <v>43536</v>
      </c>
      <c r="J4365" s="2">
        <v>77</v>
      </c>
      <c r="K4365" s="2">
        <v>92</v>
      </c>
      <c r="L4365" s="2" t="str">
        <f t="shared" si="119"/>
        <v>Kolkata</v>
      </c>
      <c r="M4365" s="2" t="str">
        <f t="shared" si="120"/>
        <v>Delhi-Kolkata</v>
      </c>
      <c r="N4365" s="2" t="str">
        <f t="shared" si="125"/>
        <v>Outstation</v>
      </c>
      <c r="O4365" s="2" t="str">
        <f t="shared" si="121"/>
        <v>FastWheels</v>
      </c>
      <c r="P4365" s="2" t="e">
        <f t="shared" si="122"/>
        <v>#VALUE!</v>
      </c>
      <c r="Q4365" s="2" t="e">
        <f t="shared" si="123"/>
        <v>#VALUE!</v>
      </c>
      <c r="R4365" s="2">
        <f t="shared" si="124"/>
        <v>169</v>
      </c>
    </row>
    <row r="4366" spans="1:18" ht="14.25" hidden="1" customHeight="1">
      <c r="A4366" s="2">
        <v>980297</v>
      </c>
      <c r="B4366" s="2" t="s">
        <v>30</v>
      </c>
      <c r="C4366" s="2" t="s">
        <v>43</v>
      </c>
      <c r="D4366" s="2" t="s">
        <v>32</v>
      </c>
      <c r="E4366" s="2" t="s">
        <v>33</v>
      </c>
      <c r="F4366" s="2" t="s">
        <v>50</v>
      </c>
      <c r="G4366" s="4">
        <v>43527</v>
      </c>
      <c r="H4366" s="4" t="s">
        <v>51</v>
      </c>
      <c r="I4366" s="4">
        <v>43534</v>
      </c>
      <c r="J4366" s="2">
        <v>0</v>
      </c>
      <c r="K4366" s="2">
        <v>129</v>
      </c>
      <c r="L4366" s="2" t="str">
        <f t="shared" si="119"/>
        <v>Bangalore</v>
      </c>
      <c r="M4366" s="2" t="str">
        <f t="shared" si="120"/>
        <v>Bangalore-Bangalore</v>
      </c>
      <c r="N4366" s="2" t="str">
        <f t="shared" si="125"/>
        <v>Local</v>
      </c>
      <c r="O4366" s="2" t="str">
        <f t="shared" si="121"/>
        <v>Ship2Home</v>
      </c>
      <c r="P4366" s="2" t="e">
        <f t="shared" si="122"/>
        <v>#VALUE!</v>
      </c>
      <c r="Q4366" s="2" t="e">
        <f t="shared" si="123"/>
        <v>#VALUE!</v>
      </c>
      <c r="R4366" s="2">
        <f t="shared" si="124"/>
        <v>129</v>
      </c>
    </row>
    <row r="4367" spans="1:18" ht="14.25" hidden="1" customHeight="1">
      <c r="A4367" s="2">
        <v>728154</v>
      </c>
      <c r="B4367" s="2" t="s">
        <v>30</v>
      </c>
      <c r="C4367" s="2" t="s">
        <v>31</v>
      </c>
      <c r="D4367" s="2" t="s">
        <v>41</v>
      </c>
      <c r="E4367" s="2" t="s">
        <v>38</v>
      </c>
      <c r="F4367" s="2" t="s">
        <v>50</v>
      </c>
      <c r="G4367" s="4">
        <v>43538</v>
      </c>
      <c r="H4367" s="4" t="s">
        <v>51</v>
      </c>
      <c r="I4367" s="4">
        <v>43545</v>
      </c>
      <c r="J4367" s="2">
        <v>0</v>
      </c>
      <c r="K4367" s="2">
        <v>120</v>
      </c>
      <c r="L4367" s="2" t="str">
        <f t="shared" si="119"/>
        <v>Delhi</v>
      </c>
      <c r="M4367" s="2" t="str">
        <f t="shared" si="120"/>
        <v>Delhi-Delhi</v>
      </c>
      <c r="N4367" s="2" t="str">
        <f t="shared" si="125"/>
        <v>Local</v>
      </c>
      <c r="O4367" s="2" t="str">
        <f t="shared" si="121"/>
        <v>Ship2Home</v>
      </c>
      <c r="P4367" s="2" t="e">
        <f t="shared" si="122"/>
        <v>#VALUE!</v>
      </c>
      <c r="Q4367" s="2" t="e">
        <f t="shared" si="123"/>
        <v>#VALUE!</v>
      </c>
      <c r="R4367" s="2">
        <f t="shared" si="124"/>
        <v>120</v>
      </c>
    </row>
    <row r="4368" spans="1:18" ht="14.25" hidden="1" customHeight="1">
      <c r="A4368" s="2">
        <v>431290</v>
      </c>
      <c r="B4368" s="2" t="s">
        <v>47</v>
      </c>
      <c r="C4368" s="2" t="s">
        <v>45</v>
      </c>
      <c r="D4368" s="2" t="s">
        <v>41</v>
      </c>
      <c r="E4368" s="2" t="s">
        <v>38</v>
      </c>
      <c r="F4368" s="2" t="s">
        <v>50</v>
      </c>
      <c r="G4368" s="4">
        <v>43536</v>
      </c>
      <c r="H4368" s="4" t="s">
        <v>51</v>
      </c>
      <c r="I4368" s="4">
        <v>43542</v>
      </c>
      <c r="J4368" s="2">
        <v>28</v>
      </c>
      <c r="K4368" s="2">
        <v>125</v>
      </c>
      <c r="L4368" s="2" t="str">
        <f t="shared" si="119"/>
        <v>Chennai</v>
      </c>
      <c r="M4368" s="2" t="str">
        <f t="shared" si="120"/>
        <v>Delhi-Chennai</v>
      </c>
      <c r="N4368" s="2" t="str">
        <f t="shared" si="125"/>
        <v>Outstation</v>
      </c>
      <c r="O4368" s="2" t="str">
        <f t="shared" si="121"/>
        <v>Ship2Home</v>
      </c>
      <c r="P4368" s="2" t="e">
        <f t="shared" si="122"/>
        <v>#VALUE!</v>
      </c>
      <c r="Q4368" s="2" t="e">
        <f t="shared" si="123"/>
        <v>#VALUE!</v>
      </c>
      <c r="R4368" s="2">
        <f t="shared" si="124"/>
        <v>153</v>
      </c>
    </row>
    <row r="4369" spans="1:18" ht="14.25" hidden="1" customHeight="1">
      <c r="A4369" s="2">
        <v>815875</v>
      </c>
      <c r="B4369" s="2" t="s">
        <v>39</v>
      </c>
      <c r="C4369" s="2" t="s">
        <v>45</v>
      </c>
      <c r="D4369" s="2" t="s">
        <v>32</v>
      </c>
      <c r="E4369" s="2" t="s">
        <v>33</v>
      </c>
      <c r="F4369" s="2" t="s">
        <v>50</v>
      </c>
      <c r="G4369" s="4">
        <v>43534</v>
      </c>
      <c r="H4369" s="4" t="s">
        <v>51</v>
      </c>
      <c r="I4369" s="4">
        <v>43538</v>
      </c>
      <c r="J4369" s="2">
        <v>26</v>
      </c>
      <c r="K4369" s="2">
        <v>128</v>
      </c>
      <c r="L4369" s="2" t="str">
        <f t="shared" si="119"/>
        <v>Chennai</v>
      </c>
      <c r="M4369" s="2" t="str">
        <f t="shared" si="120"/>
        <v>Bangalore-Chennai</v>
      </c>
      <c r="N4369" s="2" t="str">
        <f t="shared" si="125"/>
        <v>Outstation</v>
      </c>
      <c r="O4369" s="2" t="str">
        <f t="shared" si="121"/>
        <v>Ship2Home</v>
      </c>
      <c r="P4369" s="2" t="e">
        <f t="shared" si="122"/>
        <v>#VALUE!</v>
      </c>
      <c r="Q4369" s="2" t="e">
        <f t="shared" si="123"/>
        <v>#VALUE!</v>
      </c>
      <c r="R4369" s="2">
        <f t="shared" si="124"/>
        <v>154</v>
      </c>
    </row>
    <row r="4370" spans="1:18" ht="14.25" hidden="1" customHeight="1">
      <c r="A4370" s="2">
        <v>728571</v>
      </c>
      <c r="B4370" s="2" t="s">
        <v>36</v>
      </c>
      <c r="C4370" s="2" t="s">
        <v>45</v>
      </c>
      <c r="D4370" s="2" t="s">
        <v>32</v>
      </c>
      <c r="E4370" s="2" t="s">
        <v>44</v>
      </c>
      <c r="F4370" s="2" t="s">
        <v>50</v>
      </c>
      <c r="G4370" s="4">
        <v>43534</v>
      </c>
      <c r="H4370" s="4" t="s">
        <v>51</v>
      </c>
      <c r="I4370" s="4">
        <v>43538</v>
      </c>
      <c r="J4370" s="2">
        <v>72</v>
      </c>
      <c r="K4370" s="2">
        <v>106</v>
      </c>
      <c r="L4370" s="2" t="str">
        <f t="shared" si="119"/>
        <v>Chennai</v>
      </c>
      <c r="M4370" s="2" t="str">
        <f t="shared" si="120"/>
        <v>Bangalore-Chennai</v>
      </c>
      <c r="N4370" s="2" t="str">
        <f t="shared" si="125"/>
        <v>Outstation</v>
      </c>
      <c r="O4370" s="2" t="str">
        <f t="shared" si="121"/>
        <v>FastWheels</v>
      </c>
      <c r="P4370" s="2" t="e">
        <f t="shared" si="122"/>
        <v>#VALUE!</v>
      </c>
      <c r="Q4370" s="2" t="e">
        <f t="shared" si="123"/>
        <v>#VALUE!</v>
      </c>
      <c r="R4370" s="2">
        <f t="shared" si="124"/>
        <v>178</v>
      </c>
    </row>
    <row r="4371" spans="1:18" ht="14.25" hidden="1" customHeight="1">
      <c r="A4371" s="2">
        <v>650480</v>
      </c>
      <c r="B4371" s="2" t="s">
        <v>36</v>
      </c>
      <c r="C4371" s="2" t="s">
        <v>31</v>
      </c>
      <c r="D4371" s="2" t="s">
        <v>32</v>
      </c>
      <c r="E4371" s="2" t="s">
        <v>44</v>
      </c>
      <c r="F4371" s="2" t="s">
        <v>50</v>
      </c>
      <c r="G4371" s="4">
        <v>43526</v>
      </c>
      <c r="H4371" s="4" t="s">
        <v>51</v>
      </c>
      <c r="I4371" s="4">
        <v>43533</v>
      </c>
      <c r="J4371" s="2">
        <v>82</v>
      </c>
      <c r="K4371" s="2">
        <v>106</v>
      </c>
      <c r="L4371" s="2" t="str">
        <f t="shared" si="119"/>
        <v>Delhi</v>
      </c>
      <c r="M4371" s="2" t="str">
        <f t="shared" si="120"/>
        <v>Bangalore-Delhi</v>
      </c>
      <c r="N4371" s="2" t="str">
        <f t="shared" si="125"/>
        <v>Outstation</v>
      </c>
      <c r="O4371" s="2" t="str">
        <f t="shared" si="121"/>
        <v>FastWheels</v>
      </c>
      <c r="P4371" s="2" t="e">
        <f t="shared" si="122"/>
        <v>#VALUE!</v>
      </c>
      <c r="Q4371" s="2" t="e">
        <f t="shared" si="123"/>
        <v>#VALUE!</v>
      </c>
      <c r="R4371" s="2">
        <f t="shared" si="124"/>
        <v>188</v>
      </c>
    </row>
    <row r="4372" spans="1:18" ht="14.25" hidden="1" customHeight="1">
      <c r="A4372" s="2">
        <v>861355</v>
      </c>
      <c r="B4372" s="2" t="s">
        <v>30</v>
      </c>
      <c r="C4372" s="2" t="s">
        <v>40</v>
      </c>
      <c r="D4372" s="2" t="s">
        <v>41</v>
      </c>
      <c r="E4372" s="2" t="s">
        <v>33</v>
      </c>
      <c r="F4372" s="2" t="s">
        <v>50</v>
      </c>
      <c r="G4372" s="4">
        <v>43527</v>
      </c>
      <c r="H4372" s="4" t="s">
        <v>51</v>
      </c>
      <c r="I4372" s="4">
        <v>43532</v>
      </c>
      <c r="J4372" s="2">
        <v>43</v>
      </c>
      <c r="K4372" s="2">
        <v>111</v>
      </c>
      <c r="L4372" s="2" t="str">
        <f t="shared" si="119"/>
        <v>Kolkata</v>
      </c>
      <c r="M4372" s="2" t="str">
        <f t="shared" si="120"/>
        <v>Delhi-Kolkata</v>
      </c>
      <c r="N4372" s="2" t="str">
        <f t="shared" si="125"/>
        <v>Outstation</v>
      </c>
      <c r="O4372" s="2" t="str">
        <f t="shared" si="121"/>
        <v>Ship2Home</v>
      </c>
      <c r="P4372" s="2" t="e">
        <f t="shared" si="122"/>
        <v>#VALUE!</v>
      </c>
      <c r="Q4372" s="2" t="e">
        <f t="shared" si="123"/>
        <v>#VALUE!</v>
      </c>
      <c r="R4372" s="2">
        <f t="shared" si="124"/>
        <v>154</v>
      </c>
    </row>
    <row r="4373" spans="1:18" ht="14.25" hidden="1" customHeight="1">
      <c r="A4373" s="2">
        <v>203269</v>
      </c>
      <c r="B4373" s="2" t="s">
        <v>36</v>
      </c>
      <c r="C4373" s="2" t="s">
        <v>31</v>
      </c>
      <c r="D4373" s="2" t="s">
        <v>32</v>
      </c>
      <c r="E4373" s="2" t="s">
        <v>33</v>
      </c>
      <c r="F4373" s="2" t="s">
        <v>50</v>
      </c>
      <c r="G4373" s="4">
        <v>43534</v>
      </c>
      <c r="H4373" s="4" t="s">
        <v>51</v>
      </c>
      <c r="I4373" s="4">
        <v>43537</v>
      </c>
      <c r="J4373" s="2">
        <v>38</v>
      </c>
      <c r="K4373" s="2">
        <v>123</v>
      </c>
      <c r="L4373" s="2" t="str">
        <f t="shared" si="119"/>
        <v>Delhi</v>
      </c>
      <c r="M4373" s="2" t="str">
        <f t="shared" si="120"/>
        <v>Bangalore-Delhi</v>
      </c>
      <c r="N4373" s="2" t="str">
        <f t="shared" si="125"/>
        <v>Outstation</v>
      </c>
      <c r="O4373" s="2" t="str">
        <f t="shared" si="121"/>
        <v>Ship2Home</v>
      </c>
      <c r="P4373" s="2" t="e">
        <f t="shared" si="122"/>
        <v>#VALUE!</v>
      </c>
      <c r="Q4373" s="2" t="e">
        <f t="shared" si="123"/>
        <v>#VALUE!</v>
      </c>
      <c r="R4373" s="2">
        <f t="shared" si="124"/>
        <v>161</v>
      </c>
    </row>
    <row r="4374" spans="1:18" ht="14.25" hidden="1" customHeight="1">
      <c r="A4374" s="2">
        <v>114509</v>
      </c>
      <c r="B4374" s="2" t="s">
        <v>36</v>
      </c>
      <c r="C4374" s="2" t="s">
        <v>31</v>
      </c>
      <c r="D4374" s="2" t="s">
        <v>41</v>
      </c>
      <c r="E4374" s="2" t="s">
        <v>33</v>
      </c>
      <c r="F4374" s="2" t="s">
        <v>50</v>
      </c>
      <c r="G4374" s="4">
        <v>43535</v>
      </c>
      <c r="H4374" s="4" t="s">
        <v>51</v>
      </c>
      <c r="I4374" s="4">
        <v>43541</v>
      </c>
      <c r="J4374" s="2">
        <v>0</v>
      </c>
      <c r="K4374" s="2">
        <v>125</v>
      </c>
      <c r="L4374" s="2" t="str">
        <f t="shared" si="119"/>
        <v>Delhi</v>
      </c>
      <c r="M4374" s="2" t="str">
        <f t="shared" si="120"/>
        <v>Delhi-Delhi</v>
      </c>
      <c r="N4374" s="2" t="str">
        <f t="shared" si="125"/>
        <v>Local</v>
      </c>
      <c r="O4374" s="2" t="str">
        <f t="shared" si="121"/>
        <v>Ship2Home</v>
      </c>
      <c r="P4374" s="2" t="e">
        <f t="shared" si="122"/>
        <v>#VALUE!</v>
      </c>
      <c r="Q4374" s="2" t="e">
        <f t="shared" si="123"/>
        <v>#VALUE!</v>
      </c>
      <c r="R4374" s="2">
        <f t="shared" si="124"/>
        <v>125</v>
      </c>
    </row>
    <row r="4375" spans="1:18" ht="14.25" hidden="1" customHeight="1">
      <c r="A4375" s="2">
        <v>516590</v>
      </c>
      <c r="B4375" s="2" t="s">
        <v>42</v>
      </c>
      <c r="C4375" s="2" t="s">
        <v>37</v>
      </c>
      <c r="D4375" s="2" t="s">
        <v>41</v>
      </c>
      <c r="E4375" s="2" t="s">
        <v>38</v>
      </c>
      <c r="F4375" s="2" t="s">
        <v>50</v>
      </c>
      <c r="G4375" s="4">
        <v>43534</v>
      </c>
      <c r="H4375" s="4" t="s">
        <v>51</v>
      </c>
      <c r="I4375" s="4">
        <v>43541</v>
      </c>
      <c r="J4375" s="2">
        <v>27</v>
      </c>
      <c r="K4375" s="2">
        <v>108</v>
      </c>
      <c r="L4375" s="2" t="str">
        <f t="shared" si="119"/>
        <v>Mumbai</v>
      </c>
      <c r="M4375" s="2" t="str">
        <f t="shared" si="120"/>
        <v>Delhi-Mumbai</v>
      </c>
      <c r="N4375" s="2" t="str">
        <f t="shared" si="125"/>
        <v>Outstation</v>
      </c>
      <c r="O4375" s="2" t="str">
        <f t="shared" si="121"/>
        <v>Ship2Home</v>
      </c>
      <c r="P4375" s="2" t="e">
        <f t="shared" si="122"/>
        <v>#VALUE!</v>
      </c>
      <c r="Q4375" s="2" t="e">
        <f t="shared" si="123"/>
        <v>#VALUE!</v>
      </c>
      <c r="R4375" s="2">
        <f t="shared" si="124"/>
        <v>135</v>
      </c>
    </row>
    <row r="4376" spans="1:18" ht="14.25" hidden="1" customHeight="1">
      <c r="A4376" s="2">
        <v>398094</v>
      </c>
      <c r="B4376" s="2" t="s">
        <v>42</v>
      </c>
      <c r="C4376" s="2" t="s">
        <v>37</v>
      </c>
      <c r="D4376" s="2" t="s">
        <v>41</v>
      </c>
      <c r="E4376" s="2" t="s">
        <v>38</v>
      </c>
      <c r="F4376" s="2" t="s">
        <v>50</v>
      </c>
      <c r="G4376" s="4">
        <v>43530</v>
      </c>
      <c r="H4376" s="4" t="s">
        <v>51</v>
      </c>
      <c r="I4376" s="4">
        <v>43533</v>
      </c>
      <c r="J4376" s="2">
        <v>37</v>
      </c>
      <c r="K4376" s="2">
        <v>110</v>
      </c>
      <c r="L4376" s="2" t="str">
        <f t="shared" si="119"/>
        <v>Mumbai</v>
      </c>
      <c r="M4376" s="2" t="str">
        <f t="shared" si="120"/>
        <v>Delhi-Mumbai</v>
      </c>
      <c r="N4376" s="2" t="str">
        <f t="shared" si="125"/>
        <v>Outstation</v>
      </c>
      <c r="O4376" s="2" t="str">
        <f t="shared" si="121"/>
        <v>Ship2Home</v>
      </c>
      <c r="P4376" s="2" t="e">
        <f t="shared" si="122"/>
        <v>#VALUE!</v>
      </c>
      <c r="Q4376" s="2" t="e">
        <f t="shared" si="123"/>
        <v>#VALUE!</v>
      </c>
      <c r="R4376" s="2">
        <f t="shared" si="124"/>
        <v>147</v>
      </c>
    </row>
    <row r="4377" spans="1:18" ht="14.25" hidden="1" customHeight="1">
      <c r="A4377" s="2">
        <v>177869</v>
      </c>
      <c r="B4377" s="2" t="s">
        <v>47</v>
      </c>
      <c r="C4377" s="2" t="s">
        <v>37</v>
      </c>
      <c r="D4377" s="2" t="s">
        <v>41</v>
      </c>
      <c r="E4377" s="2" t="s">
        <v>33</v>
      </c>
      <c r="F4377" s="2" t="s">
        <v>50</v>
      </c>
      <c r="G4377" s="4">
        <v>43530</v>
      </c>
      <c r="H4377" s="4" t="s">
        <v>51</v>
      </c>
      <c r="I4377" s="4">
        <v>43533</v>
      </c>
      <c r="J4377" s="2">
        <v>31</v>
      </c>
      <c r="K4377" s="2">
        <v>107</v>
      </c>
      <c r="L4377" s="2" t="str">
        <f t="shared" si="119"/>
        <v>Mumbai</v>
      </c>
      <c r="M4377" s="2" t="str">
        <f t="shared" si="120"/>
        <v>Delhi-Mumbai</v>
      </c>
      <c r="N4377" s="2" t="str">
        <f t="shared" si="125"/>
        <v>Outstation</v>
      </c>
      <c r="O4377" s="2" t="str">
        <f t="shared" si="121"/>
        <v>Ship2Home</v>
      </c>
      <c r="P4377" s="2" t="e">
        <f t="shared" si="122"/>
        <v>#VALUE!</v>
      </c>
      <c r="Q4377" s="2" t="e">
        <f t="shared" si="123"/>
        <v>#VALUE!</v>
      </c>
      <c r="R4377" s="2">
        <f t="shared" si="124"/>
        <v>138</v>
      </c>
    </row>
    <row r="4378" spans="1:18" ht="14.25" hidden="1" customHeight="1">
      <c r="A4378" s="2">
        <v>244047</v>
      </c>
      <c r="B4378" s="2" t="s">
        <v>39</v>
      </c>
      <c r="C4378" s="2" t="s">
        <v>31</v>
      </c>
      <c r="D4378" s="2" t="s">
        <v>32</v>
      </c>
      <c r="E4378" s="2" t="s">
        <v>33</v>
      </c>
      <c r="F4378" s="2" t="s">
        <v>50</v>
      </c>
      <c r="G4378" s="4">
        <v>43532</v>
      </c>
      <c r="H4378" s="4" t="s">
        <v>51</v>
      </c>
      <c r="I4378" s="4">
        <v>43539</v>
      </c>
      <c r="J4378" s="2">
        <v>34</v>
      </c>
      <c r="K4378" s="2">
        <v>122</v>
      </c>
      <c r="L4378" s="2" t="str">
        <f t="shared" si="119"/>
        <v>Delhi</v>
      </c>
      <c r="M4378" s="2" t="str">
        <f t="shared" si="120"/>
        <v>Bangalore-Delhi</v>
      </c>
      <c r="N4378" s="2" t="str">
        <f t="shared" si="125"/>
        <v>Outstation</v>
      </c>
      <c r="O4378" s="2" t="str">
        <f t="shared" si="121"/>
        <v>Ship2Home</v>
      </c>
      <c r="P4378" s="2" t="e">
        <f t="shared" si="122"/>
        <v>#VALUE!</v>
      </c>
      <c r="Q4378" s="2" t="e">
        <f t="shared" si="123"/>
        <v>#VALUE!</v>
      </c>
      <c r="R4378" s="2">
        <f t="shared" si="124"/>
        <v>156</v>
      </c>
    </row>
    <row r="4379" spans="1:18" ht="14.25" hidden="1" customHeight="1">
      <c r="A4379" s="2">
        <v>232635</v>
      </c>
      <c r="B4379" s="2" t="s">
        <v>36</v>
      </c>
      <c r="C4379" s="2" t="s">
        <v>37</v>
      </c>
      <c r="D4379" s="2" t="s">
        <v>41</v>
      </c>
      <c r="E4379" s="2" t="s">
        <v>33</v>
      </c>
      <c r="F4379" s="2" t="s">
        <v>50</v>
      </c>
      <c r="G4379" s="4">
        <v>43537</v>
      </c>
      <c r="H4379" s="4" t="s">
        <v>51</v>
      </c>
      <c r="I4379" s="4">
        <v>43541</v>
      </c>
      <c r="J4379" s="2">
        <v>32</v>
      </c>
      <c r="K4379" s="2">
        <v>111</v>
      </c>
      <c r="L4379" s="2" t="str">
        <f t="shared" si="119"/>
        <v>Mumbai</v>
      </c>
      <c r="M4379" s="2" t="str">
        <f t="shared" si="120"/>
        <v>Delhi-Mumbai</v>
      </c>
      <c r="N4379" s="2" t="str">
        <f t="shared" si="125"/>
        <v>Outstation</v>
      </c>
      <c r="O4379" s="2" t="str">
        <f t="shared" si="121"/>
        <v>Ship2Home</v>
      </c>
      <c r="P4379" s="2" t="e">
        <f t="shared" si="122"/>
        <v>#VALUE!</v>
      </c>
      <c r="Q4379" s="2" t="e">
        <f t="shared" si="123"/>
        <v>#VALUE!</v>
      </c>
      <c r="R4379" s="2">
        <f t="shared" si="124"/>
        <v>143</v>
      </c>
    </row>
    <row r="4380" spans="1:18" ht="14.25" hidden="1" customHeight="1">
      <c r="A4380" s="2">
        <v>729806</v>
      </c>
      <c r="B4380" s="2" t="s">
        <v>30</v>
      </c>
      <c r="C4380" s="2" t="s">
        <v>37</v>
      </c>
      <c r="D4380" s="2" t="s">
        <v>41</v>
      </c>
      <c r="E4380" s="2" t="s">
        <v>38</v>
      </c>
      <c r="F4380" s="2" t="s">
        <v>50</v>
      </c>
      <c r="G4380" s="4">
        <v>43537</v>
      </c>
      <c r="H4380" s="4" t="s">
        <v>51</v>
      </c>
      <c r="I4380" s="4">
        <v>43540</v>
      </c>
      <c r="J4380" s="2">
        <v>35</v>
      </c>
      <c r="K4380" s="2">
        <v>112</v>
      </c>
      <c r="L4380" s="2" t="str">
        <f t="shared" si="119"/>
        <v>Mumbai</v>
      </c>
      <c r="M4380" s="2" t="str">
        <f t="shared" si="120"/>
        <v>Delhi-Mumbai</v>
      </c>
      <c r="N4380" s="2" t="str">
        <f t="shared" si="125"/>
        <v>Outstation</v>
      </c>
      <c r="O4380" s="2" t="str">
        <f t="shared" si="121"/>
        <v>Ship2Home</v>
      </c>
      <c r="P4380" s="2" t="e">
        <f t="shared" si="122"/>
        <v>#VALUE!</v>
      </c>
      <c r="Q4380" s="2" t="e">
        <f t="shared" si="123"/>
        <v>#VALUE!</v>
      </c>
      <c r="R4380" s="2">
        <f t="shared" si="124"/>
        <v>147</v>
      </c>
    </row>
    <row r="4381" spans="1:18" ht="14.25" hidden="1" customHeight="1">
      <c r="A4381" s="2">
        <v>258848</v>
      </c>
      <c r="B4381" s="2" t="s">
        <v>42</v>
      </c>
      <c r="C4381" s="2" t="s">
        <v>40</v>
      </c>
      <c r="D4381" s="2" t="s">
        <v>32</v>
      </c>
      <c r="E4381" s="2" t="s">
        <v>44</v>
      </c>
      <c r="F4381" s="2" t="s">
        <v>50</v>
      </c>
      <c r="G4381" s="4">
        <v>43525</v>
      </c>
      <c r="H4381" s="4" t="s">
        <v>51</v>
      </c>
      <c r="I4381" s="4">
        <v>43528</v>
      </c>
      <c r="J4381" s="2">
        <v>77</v>
      </c>
      <c r="K4381" s="2">
        <v>87</v>
      </c>
      <c r="L4381" s="2" t="str">
        <f t="shared" si="119"/>
        <v>Kolkata</v>
      </c>
      <c r="M4381" s="2" t="str">
        <f t="shared" si="120"/>
        <v>Bangalore-Kolkata</v>
      </c>
      <c r="N4381" s="2" t="str">
        <f t="shared" si="125"/>
        <v>Outstation</v>
      </c>
      <c r="O4381" s="2" t="str">
        <f t="shared" si="121"/>
        <v>FastWheels</v>
      </c>
      <c r="P4381" s="2" t="e">
        <f t="shared" si="122"/>
        <v>#VALUE!</v>
      </c>
      <c r="Q4381" s="2" t="e">
        <f t="shared" si="123"/>
        <v>#VALUE!</v>
      </c>
      <c r="R4381" s="2">
        <f t="shared" si="124"/>
        <v>164</v>
      </c>
    </row>
    <row r="4382" spans="1:18" ht="14.25" hidden="1" customHeight="1">
      <c r="A4382" s="2">
        <v>300670</v>
      </c>
      <c r="B4382" s="2" t="s">
        <v>42</v>
      </c>
      <c r="C4382" s="2" t="s">
        <v>31</v>
      </c>
      <c r="D4382" s="2" t="s">
        <v>32</v>
      </c>
      <c r="E4382" s="2" t="s">
        <v>38</v>
      </c>
      <c r="F4382" s="2" t="s">
        <v>50</v>
      </c>
      <c r="G4382" s="4">
        <v>43537</v>
      </c>
      <c r="H4382" s="4" t="s">
        <v>51</v>
      </c>
      <c r="I4382" s="4">
        <v>43542</v>
      </c>
      <c r="J4382" s="2">
        <v>34</v>
      </c>
      <c r="K4382" s="2">
        <v>126</v>
      </c>
      <c r="L4382" s="2" t="str">
        <f t="shared" si="119"/>
        <v>Delhi</v>
      </c>
      <c r="M4382" s="2" t="str">
        <f t="shared" si="120"/>
        <v>Bangalore-Delhi</v>
      </c>
      <c r="N4382" s="2" t="str">
        <f t="shared" si="125"/>
        <v>Outstation</v>
      </c>
      <c r="O4382" s="2" t="str">
        <f t="shared" si="121"/>
        <v>Ship2Home</v>
      </c>
      <c r="P4382" s="2" t="e">
        <f t="shared" si="122"/>
        <v>#VALUE!</v>
      </c>
      <c r="Q4382" s="2" t="e">
        <f t="shared" si="123"/>
        <v>#VALUE!</v>
      </c>
      <c r="R4382" s="2">
        <f t="shared" si="124"/>
        <v>160</v>
      </c>
    </row>
    <row r="4383" spans="1:18" ht="14.25" hidden="1" customHeight="1">
      <c r="A4383" s="2">
        <v>825748</v>
      </c>
      <c r="B4383" s="2" t="s">
        <v>36</v>
      </c>
      <c r="C4383" s="2" t="s">
        <v>43</v>
      </c>
      <c r="D4383" s="2" t="s">
        <v>32</v>
      </c>
      <c r="E4383" s="2" t="s">
        <v>44</v>
      </c>
      <c r="F4383" s="2" t="s">
        <v>50</v>
      </c>
      <c r="G4383" s="4">
        <v>43528</v>
      </c>
      <c r="H4383" s="4" t="s">
        <v>51</v>
      </c>
      <c r="I4383" s="4">
        <v>43533</v>
      </c>
      <c r="J4383" s="2">
        <v>0</v>
      </c>
      <c r="K4383" s="2">
        <v>122</v>
      </c>
      <c r="L4383" s="2" t="str">
        <f t="shared" si="119"/>
        <v>Bangalore</v>
      </c>
      <c r="M4383" s="2" t="str">
        <f t="shared" si="120"/>
        <v>Bangalore-Bangalore</v>
      </c>
      <c r="N4383" s="2" t="str">
        <f t="shared" si="125"/>
        <v>Local</v>
      </c>
      <c r="O4383" s="2" t="str">
        <f t="shared" si="121"/>
        <v>FastWheels</v>
      </c>
      <c r="P4383" s="2" t="e">
        <f t="shared" si="122"/>
        <v>#VALUE!</v>
      </c>
      <c r="Q4383" s="2" t="e">
        <f t="shared" si="123"/>
        <v>#VALUE!</v>
      </c>
      <c r="R4383" s="2">
        <f t="shared" si="124"/>
        <v>122</v>
      </c>
    </row>
    <row r="4384" spans="1:18" ht="14.25" hidden="1" customHeight="1">
      <c r="A4384" s="2">
        <v>707625</v>
      </c>
      <c r="B4384" s="2" t="s">
        <v>49</v>
      </c>
      <c r="C4384" s="2" t="s">
        <v>45</v>
      </c>
      <c r="D4384" s="2" t="s">
        <v>41</v>
      </c>
      <c r="E4384" s="2" t="s">
        <v>33</v>
      </c>
      <c r="F4384" s="2" t="s">
        <v>50</v>
      </c>
      <c r="G4384" s="4">
        <v>43538</v>
      </c>
      <c r="H4384" s="4" t="s">
        <v>51</v>
      </c>
      <c r="I4384" s="4">
        <v>43543</v>
      </c>
      <c r="J4384" s="2">
        <v>26</v>
      </c>
      <c r="K4384" s="2">
        <v>128</v>
      </c>
      <c r="L4384" s="2" t="str">
        <f t="shared" si="119"/>
        <v>Chennai</v>
      </c>
      <c r="M4384" s="2" t="str">
        <f t="shared" si="120"/>
        <v>Delhi-Chennai</v>
      </c>
      <c r="N4384" s="2" t="str">
        <f t="shared" si="125"/>
        <v>Outstation</v>
      </c>
      <c r="O4384" s="2" t="str">
        <f t="shared" si="121"/>
        <v>Ship2Home</v>
      </c>
      <c r="P4384" s="2" t="e">
        <f t="shared" si="122"/>
        <v>#VALUE!</v>
      </c>
      <c r="Q4384" s="2" t="e">
        <f t="shared" si="123"/>
        <v>#VALUE!</v>
      </c>
      <c r="R4384" s="2">
        <f t="shared" si="124"/>
        <v>154</v>
      </c>
    </row>
    <row r="4385" spans="1:18" ht="14.25" hidden="1" customHeight="1">
      <c r="A4385" s="2">
        <v>827807</v>
      </c>
      <c r="B4385" s="2" t="s">
        <v>47</v>
      </c>
      <c r="C4385" s="2" t="s">
        <v>40</v>
      </c>
      <c r="D4385" s="2" t="s">
        <v>41</v>
      </c>
      <c r="E4385" s="2" t="s">
        <v>33</v>
      </c>
      <c r="F4385" s="2" t="s">
        <v>50</v>
      </c>
      <c r="G4385" s="4">
        <v>43538</v>
      </c>
      <c r="H4385" s="4" t="s">
        <v>51</v>
      </c>
      <c r="I4385" s="4">
        <v>43541</v>
      </c>
      <c r="J4385" s="2">
        <v>46</v>
      </c>
      <c r="K4385" s="2">
        <v>111</v>
      </c>
      <c r="L4385" s="2" t="str">
        <f t="shared" si="119"/>
        <v>Kolkata</v>
      </c>
      <c r="M4385" s="2" t="str">
        <f t="shared" si="120"/>
        <v>Delhi-Kolkata</v>
      </c>
      <c r="N4385" s="2" t="str">
        <f t="shared" si="125"/>
        <v>Outstation</v>
      </c>
      <c r="O4385" s="2" t="str">
        <f t="shared" si="121"/>
        <v>Ship2Home</v>
      </c>
      <c r="P4385" s="2" t="e">
        <f t="shared" si="122"/>
        <v>#VALUE!</v>
      </c>
      <c r="Q4385" s="2" t="e">
        <f t="shared" si="123"/>
        <v>#VALUE!</v>
      </c>
      <c r="R4385" s="2">
        <f t="shared" si="124"/>
        <v>157</v>
      </c>
    </row>
    <row r="4386" spans="1:18" ht="14.25" hidden="1" customHeight="1">
      <c r="A4386" s="2">
        <v>350908</v>
      </c>
      <c r="B4386" s="2" t="s">
        <v>30</v>
      </c>
      <c r="C4386" s="2" t="s">
        <v>37</v>
      </c>
      <c r="D4386" s="2" t="s">
        <v>41</v>
      </c>
      <c r="E4386" s="2" t="s">
        <v>44</v>
      </c>
      <c r="F4386" s="2" t="s">
        <v>50</v>
      </c>
      <c r="G4386" s="4">
        <v>43535</v>
      </c>
      <c r="H4386" s="4" t="s">
        <v>51</v>
      </c>
      <c r="I4386" s="4">
        <v>43540</v>
      </c>
      <c r="J4386" s="2">
        <v>38</v>
      </c>
      <c r="K4386" s="2">
        <v>106</v>
      </c>
      <c r="L4386" s="2" t="str">
        <f t="shared" si="119"/>
        <v>Mumbai</v>
      </c>
      <c r="M4386" s="2" t="str">
        <f t="shared" si="120"/>
        <v>Delhi-Mumbai</v>
      </c>
      <c r="N4386" s="2" t="str">
        <f t="shared" si="125"/>
        <v>Outstation</v>
      </c>
      <c r="O4386" s="2" t="str">
        <f t="shared" si="121"/>
        <v>FastWheels</v>
      </c>
      <c r="P4386" s="2" t="e">
        <f t="shared" si="122"/>
        <v>#VALUE!</v>
      </c>
      <c r="Q4386" s="2" t="e">
        <f t="shared" si="123"/>
        <v>#VALUE!</v>
      </c>
      <c r="R4386" s="2">
        <f t="shared" si="124"/>
        <v>144</v>
      </c>
    </row>
    <row r="4387" spans="1:18" ht="14.25" hidden="1" customHeight="1">
      <c r="A4387" s="2">
        <v>146746</v>
      </c>
      <c r="B4387" s="2" t="s">
        <v>48</v>
      </c>
      <c r="C4387" s="2" t="s">
        <v>37</v>
      </c>
      <c r="D4387" s="2" t="s">
        <v>41</v>
      </c>
      <c r="E4387" s="2" t="s">
        <v>38</v>
      </c>
      <c r="F4387" s="2" t="s">
        <v>50</v>
      </c>
      <c r="G4387" s="4">
        <v>43525</v>
      </c>
      <c r="H4387" s="4" t="s">
        <v>51</v>
      </c>
      <c r="I4387" s="4">
        <v>43531</v>
      </c>
      <c r="J4387" s="2">
        <v>32</v>
      </c>
      <c r="K4387" s="2">
        <v>106</v>
      </c>
      <c r="L4387" s="2" t="str">
        <f t="shared" si="119"/>
        <v>Mumbai</v>
      </c>
      <c r="M4387" s="2" t="str">
        <f t="shared" si="120"/>
        <v>Delhi-Mumbai</v>
      </c>
      <c r="N4387" s="2" t="str">
        <f t="shared" si="125"/>
        <v>Outstation</v>
      </c>
      <c r="O4387" s="2" t="str">
        <f t="shared" si="121"/>
        <v>Ship2Home</v>
      </c>
      <c r="P4387" s="2" t="e">
        <f t="shared" si="122"/>
        <v>#VALUE!</v>
      </c>
      <c r="Q4387" s="2" t="e">
        <f t="shared" si="123"/>
        <v>#VALUE!</v>
      </c>
      <c r="R4387" s="2">
        <f t="shared" si="124"/>
        <v>138</v>
      </c>
    </row>
    <row r="4388" spans="1:18" ht="14.25" hidden="1" customHeight="1">
      <c r="A4388" s="2">
        <v>987061</v>
      </c>
      <c r="B4388" s="2" t="s">
        <v>39</v>
      </c>
      <c r="C4388" s="2" t="s">
        <v>43</v>
      </c>
      <c r="D4388" s="2" t="s">
        <v>32</v>
      </c>
      <c r="E4388" s="2" t="s">
        <v>44</v>
      </c>
      <c r="F4388" s="2" t="s">
        <v>50</v>
      </c>
      <c r="G4388" s="4">
        <v>43532</v>
      </c>
      <c r="H4388" s="4" t="s">
        <v>51</v>
      </c>
      <c r="I4388" s="4">
        <v>43538</v>
      </c>
      <c r="J4388" s="2">
        <v>0</v>
      </c>
      <c r="K4388" s="2">
        <v>105</v>
      </c>
      <c r="L4388" s="2" t="str">
        <f t="shared" si="119"/>
        <v>Bangalore</v>
      </c>
      <c r="M4388" s="2" t="str">
        <f t="shared" si="120"/>
        <v>Bangalore-Bangalore</v>
      </c>
      <c r="N4388" s="2" t="str">
        <f t="shared" si="125"/>
        <v>Local</v>
      </c>
      <c r="O4388" s="2" t="str">
        <f t="shared" si="121"/>
        <v>FastWheels</v>
      </c>
      <c r="P4388" s="2" t="e">
        <f t="shared" si="122"/>
        <v>#VALUE!</v>
      </c>
      <c r="Q4388" s="2" t="e">
        <f t="shared" si="123"/>
        <v>#VALUE!</v>
      </c>
      <c r="R4388" s="2">
        <f t="shared" si="124"/>
        <v>105</v>
      </c>
    </row>
    <row r="4389" spans="1:18" ht="14.25" hidden="1" customHeight="1">
      <c r="A4389" s="2">
        <v>80629</v>
      </c>
      <c r="B4389" s="2" t="s">
        <v>39</v>
      </c>
      <c r="C4389" s="2" t="s">
        <v>43</v>
      </c>
      <c r="D4389" s="2" t="s">
        <v>32</v>
      </c>
      <c r="E4389" s="2" t="s">
        <v>33</v>
      </c>
      <c r="F4389" s="2" t="s">
        <v>50</v>
      </c>
      <c r="G4389" s="4">
        <v>43535</v>
      </c>
      <c r="H4389" s="4" t="s">
        <v>51</v>
      </c>
      <c r="I4389" s="4">
        <v>43542</v>
      </c>
      <c r="J4389" s="2">
        <v>0</v>
      </c>
      <c r="K4389" s="2">
        <v>127</v>
      </c>
      <c r="L4389" s="2" t="str">
        <f t="shared" si="119"/>
        <v>Bangalore</v>
      </c>
      <c r="M4389" s="2" t="str">
        <f t="shared" si="120"/>
        <v>Bangalore-Bangalore</v>
      </c>
      <c r="N4389" s="2" t="str">
        <f t="shared" si="125"/>
        <v>Local</v>
      </c>
      <c r="O4389" s="2" t="str">
        <f t="shared" si="121"/>
        <v>Ship2Home</v>
      </c>
      <c r="P4389" s="2" t="e">
        <f t="shared" si="122"/>
        <v>#VALUE!</v>
      </c>
      <c r="Q4389" s="2" t="e">
        <f t="shared" si="123"/>
        <v>#VALUE!</v>
      </c>
      <c r="R4389" s="2">
        <f t="shared" si="124"/>
        <v>127</v>
      </c>
    </row>
    <row r="4390" spans="1:18" ht="14.25" hidden="1" customHeight="1">
      <c r="A4390" s="2">
        <v>906963</v>
      </c>
      <c r="B4390" s="2" t="s">
        <v>47</v>
      </c>
      <c r="C4390" s="2" t="s">
        <v>31</v>
      </c>
      <c r="D4390" s="2" t="s">
        <v>32</v>
      </c>
      <c r="E4390" s="2" t="s">
        <v>44</v>
      </c>
      <c r="F4390" s="2" t="s">
        <v>50</v>
      </c>
      <c r="G4390" s="4">
        <v>43537</v>
      </c>
      <c r="H4390" s="4" t="s">
        <v>51</v>
      </c>
      <c r="I4390" s="4">
        <v>43543</v>
      </c>
      <c r="J4390" s="2">
        <v>74</v>
      </c>
      <c r="K4390" s="2">
        <v>107</v>
      </c>
      <c r="L4390" s="2" t="str">
        <f t="shared" si="119"/>
        <v>Delhi</v>
      </c>
      <c r="M4390" s="2" t="str">
        <f t="shared" si="120"/>
        <v>Bangalore-Delhi</v>
      </c>
      <c r="N4390" s="2" t="str">
        <f t="shared" si="125"/>
        <v>Outstation</v>
      </c>
      <c r="O4390" s="2" t="str">
        <f t="shared" si="121"/>
        <v>FastWheels</v>
      </c>
      <c r="P4390" s="2" t="e">
        <f t="shared" si="122"/>
        <v>#VALUE!</v>
      </c>
      <c r="Q4390" s="2" t="e">
        <f t="shared" si="123"/>
        <v>#VALUE!</v>
      </c>
      <c r="R4390" s="2">
        <f t="shared" si="124"/>
        <v>181</v>
      </c>
    </row>
    <row r="4391" spans="1:18" ht="14.25" hidden="1" customHeight="1">
      <c r="A4391" s="2">
        <v>722032</v>
      </c>
      <c r="B4391" s="2" t="s">
        <v>30</v>
      </c>
      <c r="C4391" s="2" t="s">
        <v>31</v>
      </c>
      <c r="D4391" s="2" t="s">
        <v>41</v>
      </c>
      <c r="E4391" s="2" t="s">
        <v>44</v>
      </c>
      <c r="F4391" s="2" t="s">
        <v>50</v>
      </c>
      <c r="G4391" s="4">
        <v>43536</v>
      </c>
      <c r="H4391" s="4" t="s">
        <v>51</v>
      </c>
      <c r="I4391" s="4">
        <v>43541</v>
      </c>
      <c r="J4391" s="2">
        <v>0</v>
      </c>
      <c r="K4391" s="2">
        <v>120</v>
      </c>
      <c r="L4391" s="2" t="str">
        <f t="shared" si="119"/>
        <v>Delhi</v>
      </c>
      <c r="M4391" s="2" t="str">
        <f t="shared" si="120"/>
        <v>Delhi-Delhi</v>
      </c>
      <c r="N4391" s="2" t="str">
        <f t="shared" si="125"/>
        <v>Local</v>
      </c>
      <c r="O4391" s="2" t="str">
        <f t="shared" si="121"/>
        <v>FastWheels</v>
      </c>
      <c r="P4391" s="2" t="e">
        <f t="shared" si="122"/>
        <v>#VALUE!</v>
      </c>
      <c r="Q4391" s="2" t="e">
        <f t="shared" si="123"/>
        <v>#VALUE!</v>
      </c>
      <c r="R4391" s="2">
        <f t="shared" si="124"/>
        <v>120</v>
      </c>
    </row>
    <row r="4392" spans="1:18" ht="14.25" hidden="1" customHeight="1">
      <c r="A4392" s="2">
        <v>56688</v>
      </c>
      <c r="B4392" s="2" t="s">
        <v>30</v>
      </c>
      <c r="C4392" s="2" t="s">
        <v>31</v>
      </c>
      <c r="D4392" s="2" t="s">
        <v>32</v>
      </c>
      <c r="E4392" s="2" t="s">
        <v>44</v>
      </c>
      <c r="F4392" s="2" t="s">
        <v>50</v>
      </c>
      <c r="G4392" s="4">
        <v>43530</v>
      </c>
      <c r="H4392" s="4" t="s">
        <v>51</v>
      </c>
      <c r="I4392" s="4">
        <v>43533</v>
      </c>
      <c r="J4392" s="2">
        <v>27</v>
      </c>
      <c r="K4392" s="2">
        <v>125</v>
      </c>
      <c r="L4392" s="2" t="str">
        <f t="shared" si="119"/>
        <v>Delhi</v>
      </c>
      <c r="M4392" s="2" t="str">
        <f t="shared" si="120"/>
        <v>Bangalore-Delhi</v>
      </c>
      <c r="N4392" s="2" t="str">
        <f t="shared" si="125"/>
        <v>Outstation</v>
      </c>
      <c r="O4392" s="2" t="str">
        <f t="shared" si="121"/>
        <v>FastWheels</v>
      </c>
      <c r="P4392" s="2" t="e">
        <f t="shared" si="122"/>
        <v>#VALUE!</v>
      </c>
      <c r="Q4392" s="2" t="e">
        <f t="shared" si="123"/>
        <v>#VALUE!</v>
      </c>
      <c r="R4392" s="2">
        <f t="shared" si="124"/>
        <v>152</v>
      </c>
    </row>
    <row r="4393" spans="1:18" ht="14.25" hidden="1" customHeight="1">
      <c r="A4393" s="2">
        <v>88360</v>
      </c>
      <c r="B4393" s="2" t="s">
        <v>36</v>
      </c>
      <c r="C4393" s="2" t="s">
        <v>43</v>
      </c>
      <c r="D4393" s="2" t="s">
        <v>32</v>
      </c>
      <c r="E4393" s="2" t="s">
        <v>44</v>
      </c>
      <c r="F4393" s="2" t="s">
        <v>50</v>
      </c>
      <c r="G4393" s="4">
        <v>43531</v>
      </c>
      <c r="H4393" s="4" t="s">
        <v>51</v>
      </c>
      <c r="I4393" s="4">
        <v>43535</v>
      </c>
      <c r="J4393" s="2">
        <v>0</v>
      </c>
      <c r="K4393" s="2">
        <v>125</v>
      </c>
      <c r="L4393" s="2" t="str">
        <f t="shared" si="119"/>
        <v>Bangalore</v>
      </c>
      <c r="M4393" s="2" t="str">
        <f t="shared" si="120"/>
        <v>Bangalore-Bangalore</v>
      </c>
      <c r="N4393" s="2" t="str">
        <f t="shared" si="125"/>
        <v>Local</v>
      </c>
      <c r="O4393" s="2" t="str">
        <f t="shared" si="121"/>
        <v>FastWheels</v>
      </c>
      <c r="P4393" s="2" t="e">
        <f t="shared" si="122"/>
        <v>#VALUE!</v>
      </c>
      <c r="Q4393" s="2" t="e">
        <f t="shared" si="123"/>
        <v>#VALUE!</v>
      </c>
      <c r="R4393" s="2">
        <f t="shared" si="124"/>
        <v>125</v>
      </c>
    </row>
    <row r="4394" spans="1:18" ht="14.25" hidden="1" customHeight="1">
      <c r="A4394" s="2">
        <v>867056</v>
      </c>
      <c r="B4394" s="2" t="s">
        <v>39</v>
      </c>
      <c r="C4394" s="2" t="s">
        <v>37</v>
      </c>
      <c r="D4394" s="2" t="s">
        <v>41</v>
      </c>
      <c r="E4394" s="2" t="s">
        <v>44</v>
      </c>
      <c r="F4394" s="2" t="s">
        <v>50</v>
      </c>
      <c r="G4394" s="4">
        <v>43535</v>
      </c>
      <c r="H4394" s="4" t="s">
        <v>51</v>
      </c>
      <c r="I4394" s="4">
        <v>43542</v>
      </c>
      <c r="J4394" s="2">
        <v>89</v>
      </c>
      <c r="K4394" s="2">
        <v>89</v>
      </c>
      <c r="L4394" s="2" t="str">
        <f t="shared" si="119"/>
        <v>Mumbai</v>
      </c>
      <c r="M4394" s="2" t="str">
        <f t="shared" si="120"/>
        <v>Delhi-Mumbai</v>
      </c>
      <c r="N4394" s="2" t="str">
        <f t="shared" si="125"/>
        <v>Outstation</v>
      </c>
      <c r="O4394" s="2" t="str">
        <f t="shared" si="121"/>
        <v>FastWheels</v>
      </c>
      <c r="P4394" s="2" t="e">
        <f t="shared" si="122"/>
        <v>#VALUE!</v>
      </c>
      <c r="Q4394" s="2" t="e">
        <f t="shared" si="123"/>
        <v>#VALUE!</v>
      </c>
      <c r="R4394" s="2">
        <f t="shared" si="124"/>
        <v>178</v>
      </c>
    </row>
    <row r="4395" spans="1:18" ht="14.25" hidden="1" customHeight="1">
      <c r="A4395" s="2">
        <v>775321</v>
      </c>
      <c r="B4395" s="2" t="s">
        <v>36</v>
      </c>
      <c r="C4395" s="2" t="s">
        <v>31</v>
      </c>
      <c r="D4395" s="2" t="s">
        <v>41</v>
      </c>
      <c r="E4395" s="2" t="s">
        <v>33</v>
      </c>
      <c r="F4395" s="2" t="s">
        <v>50</v>
      </c>
      <c r="G4395" s="4">
        <v>43531</v>
      </c>
      <c r="H4395" s="4" t="s">
        <v>51</v>
      </c>
      <c r="I4395" s="4">
        <v>43535</v>
      </c>
      <c r="J4395" s="2">
        <v>0</v>
      </c>
      <c r="K4395" s="2">
        <v>124</v>
      </c>
      <c r="L4395" s="2" t="str">
        <f t="shared" si="119"/>
        <v>Delhi</v>
      </c>
      <c r="M4395" s="2" t="str">
        <f t="shared" si="120"/>
        <v>Delhi-Delhi</v>
      </c>
      <c r="N4395" s="2" t="str">
        <f t="shared" si="125"/>
        <v>Local</v>
      </c>
      <c r="O4395" s="2" t="str">
        <f t="shared" si="121"/>
        <v>Ship2Home</v>
      </c>
      <c r="P4395" s="2" t="e">
        <f t="shared" si="122"/>
        <v>#VALUE!</v>
      </c>
      <c r="Q4395" s="2" t="e">
        <f t="shared" si="123"/>
        <v>#VALUE!</v>
      </c>
      <c r="R4395" s="2">
        <f t="shared" si="124"/>
        <v>124</v>
      </c>
    </row>
    <row r="4396" spans="1:18" ht="14.25" hidden="1" customHeight="1">
      <c r="A4396" s="2">
        <v>646835</v>
      </c>
      <c r="B4396" s="2" t="s">
        <v>47</v>
      </c>
      <c r="C4396" s="2" t="s">
        <v>37</v>
      </c>
      <c r="D4396" s="2" t="s">
        <v>32</v>
      </c>
      <c r="E4396" s="2" t="s">
        <v>33</v>
      </c>
      <c r="F4396" s="2" t="s">
        <v>50</v>
      </c>
      <c r="G4396" s="4">
        <v>43531</v>
      </c>
      <c r="H4396" s="4" t="s">
        <v>51</v>
      </c>
      <c r="I4396" s="4">
        <v>43537</v>
      </c>
      <c r="J4396" s="2">
        <v>31</v>
      </c>
      <c r="K4396" s="2">
        <v>111</v>
      </c>
      <c r="L4396" s="2" t="str">
        <f t="shared" si="119"/>
        <v>Mumbai</v>
      </c>
      <c r="M4396" s="2" t="str">
        <f t="shared" si="120"/>
        <v>Bangalore-Mumbai</v>
      </c>
      <c r="N4396" s="2" t="str">
        <f t="shared" si="125"/>
        <v>Outstation</v>
      </c>
      <c r="O4396" s="2" t="str">
        <f t="shared" si="121"/>
        <v>Ship2Home</v>
      </c>
      <c r="P4396" s="2" t="e">
        <f t="shared" si="122"/>
        <v>#VALUE!</v>
      </c>
      <c r="Q4396" s="2" t="e">
        <f t="shared" si="123"/>
        <v>#VALUE!</v>
      </c>
      <c r="R4396" s="2">
        <f t="shared" si="124"/>
        <v>142</v>
      </c>
    </row>
    <row r="4397" spans="1:18" ht="14.25" hidden="1" customHeight="1">
      <c r="A4397" s="2">
        <v>54232</v>
      </c>
      <c r="B4397" s="2" t="s">
        <v>42</v>
      </c>
      <c r="C4397" s="2" t="s">
        <v>40</v>
      </c>
      <c r="D4397" s="2" t="s">
        <v>32</v>
      </c>
      <c r="E4397" s="2" t="s">
        <v>44</v>
      </c>
      <c r="F4397" s="2" t="s">
        <v>50</v>
      </c>
      <c r="G4397" s="4">
        <v>43530</v>
      </c>
      <c r="H4397" s="4" t="s">
        <v>51</v>
      </c>
      <c r="I4397" s="4">
        <v>43537</v>
      </c>
      <c r="J4397" s="2">
        <v>72</v>
      </c>
      <c r="K4397" s="2">
        <v>90</v>
      </c>
      <c r="L4397" s="2" t="str">
        <f t="shared" si="119"/>
        <v>Kolkata</v>
      </c>
      <c r="M4397" s="2" t="str">
        <f t="shared" si="120"/>
        <v>Bangalore-Kolkata</v>
      </c>
      <c r="N4397" s="2" t="str">
        <f t="shared" si="125"/>
        <v>Outstation</v>
      </c>
      <c r="O4397" s="2" t="str">
        <f t="shared" si="121"/>
        <v>FastWheels</v>
      </c>
      <c r="P4397" s="2" t="e">
        <f t="shared" si="122"/>
        <v>#VALUE!</v>
      </c>
      <c r="Q4397" s="2" t="e">
        <f t="shared" si="123"/>
        <v>#VALUE!</v>
      </c>
      <c r="R4397" s="2">
        <f t="shared" si="124"/>
        <v>162</v>
      </c>
    </row>
    <row r="4398" spans="1:18" ht="14.25" hidden="1" customHeight="1">
      <c r="A4398" s="2">
        <v>247706</v>
      </c>
      <c r="B4398" s="2" t="s">
        <v>39</v>
      </c>
      <c r="C4398" s="2" t="s">
        <v>37</v>
      </c>
      <c r="D4398" s="2" t="s">
        <v>41</v>
      </c>
      <c r="E4398" s="2" t="s">
        <v>38</v>
      </c>
      <c r="F4398" s="2" t="s">
        <v>50</v>
      </c>
      <c r="G4398" s="4">
        <v>43536</v>
      </c>
      <c r="H4398" s="4" t="s">
        <v>51</v>
      </c>
      <c r="I4398" s="4">
        <v>43542</v>
      </c>
      <c r="J4398" s="2">
        <v>42</v>
      </c>
      <c r="K4398" s="2">
        <v>107</v>
      </c>
      <c r="L4398" s="2" t="str">
        <f t="shared" si="119"/>
        <v>Mumbai</v>
      </c>
      <c r="M4398" s="2" t="str">
        <f t="shared" si="120"/>
        <v>Delhi-Mumbai</v>
      </c>
      <c r="N4398" s="2" t="str">
        <f t="shared" si="125"/>
        <v>Outstation</v>
      </c>
      <c r="O4398" s="2" t="str">
        <f t="shared" si="121"/>
        <v>Ship2Home</v>
      </c>
      <c r="P4398" s="2" t="e">
        <f t="shared" si="122"/>
        <v>#VALUE!</v>
      </c>
      <c r="Q4398" s="2" t="e">
        <f t="shared" si="123"/>
        <v>#VALUE!</v>
      </c>
      <c r="R4398" s="2">
        <f t="shared" si="124"/>
        <v>149</v>
      </c>
    </row>
    <row r="4399" spans="1:18" ht="14.25" hidden="1" customHeight="1">
      <c r="A4399" s="2">
        <v>288933</v>
      </c>
      <c r="B4399" s="2" t="s">
        <v>39</v>
      </c>
      <c r="C4399" s="2" t="s">
        <v>31</v>
      </c>
      <c r="D4399" s="2" t="s">
        <v>41</v>
      </c>
      <c r="E4399" s="2" t="s">
        <v>33</v>
      </c>
      <c r="F4399" s="2" t="s">
        <v>50</v>
      </c>
      <c r="G4399" s="4">
        <v>43528</v>
      </c>
      <c r="H4399" s="4" t="s">
        <v>51</v>
      </c>
      <c r="I4399" s="4">
        <v>43532</v>
      </c>
      <c r="J4399" s="2">
        <v>0</v>
      </c>
      <c r="K4399" s="2">
        <v>120</v>
      </c>
      <c r="L4399" s="2" t="str">
        <f t="shared" si="119"/>
        <v>Delhi</v>
      </c>
      <c r="M4399" s="2" t="str">
        <f t="shared" si="120"/>
        <v>Delhi-Delhi</v>
      </c>
      <c r="N4399" s="2" t="str">
        <f t="shared" si="125"/>
        <v>Local</v>
      </c>
      <c r="O4399" s="2" t="str">
        <f t="shared" si="121"/>
        <v>Ship2Home</v>
      </c>
      <c r="P4399" s="2" t="e">
        <f t="shared" si="122"/>
        <v>#VALUE!</v>
      </c>
      <c r="Q4399" s="2" t="e">
        <f t="shared" si="123"/>
        <v>#VALUE!</v>
      </c>
      <c r="R4399" s="2">
        <f t="shared" si="124"/>
        <v>120</v>
      </c>
    </row>
    <row r="4400" spans="1:18" ht="14.25" hidden="1" customHeight="1">
      <c r="A4400" s="2">
        <v>858678</v>
      </c>
      <c r="B4400" s="2" t="s">
        <v>39</v>
      </c>
      <c r="C4400" s="2" t="s">
        <v>43</v>
      </c>
      <c r="D4400" s="2" t="s">
        <v>41</v>
      </c>
      <c r="E4400" s="2" t="s">
        <v>38</v>
      </c>
      <c r="F4400" s="2" t="s">
        <v>50</v>
      </c>
      <c r="G4400" s="4">
        <v>43528</v>
      </c>
      <c r="H4400" s="4" t="s">
        <v>51</v>
      </c>
      <c r="I4400" s="4">
        <v>43531</v>
      </c>
      <c r="J4400" s="2">
        <v>26</v>
      </c>
      <c r="K4400" s="2">
        <v>123</v>
      </c>
      <c r="L4400" s="2" t="str">
        <f t="shared" si="119"/>
        <v>Bangalore</v>
      </c>
      <c r="M4400" s="2" t="str">
        <f t="shared" si="120"/>
        <v>Delhi-Bangalore</v>
      </c>
      <c r="N4400" s="2" t="str">
        <f t="shared" si="125"/>
        <v>Outstation</v>
      </c>
      <c r="O4400" s="2" t="str">
        <f t="shared" si="121"/>
        <v>Ship2Home</v>
      </c>
      <c r="P4400" s="2" t="e">
        <f t="shared" si="122"/>
        <v>#VALUE!</v>
      </c>
      <c r="Q4400" s="2" t="e">
        <f t="shared" si="123"/>
        <v>#VALUE!</v>
      </c>
      <c r="R4400" s="2">
        <f t="shared" si="124"/>
        <v>149</v>
      </c>
    </row>
    <row r="4401" spans="1:18" ht="14.25" hidden="1" customHeight="1">
      <c r="A4401" s="2">
        <v>718341</v>
      </c>
      <c r="B4401" s="2" t="s">
        <v>39</v>
      </c>
      <c r="C4401" s="2" t="s">
        <v>43</v>
      </c>
      <c r="D4401" s="2" t="s">
        <v>41</v>
      </c>
      <c r="E4401" s="2" t="s">
        <v>33</v>
      </c>
      <c r="F4401" s="2" t="s">
        <v>50</v>
      </c>
      <c r="G4401" s="4">
        <v>43529</v>
      </c>
      <c r="H4401" s="4" t="s">
        <v>51</v>
      </c>
      <c r="I4401" s="4">
        <v>43533</v>
      </c>
      <c r="J4401" s="2">
        <v>26</v>
      </c>
      <c r="K4401" s="2">
        <v>122</v>
      </c>
      <c r="L4401" s="2" t="str">
        <f t="shared" si="119"/>
        <v>Bangalore</v>
      </c>
      <c r="M4401" s="2" t="str">
        <f t="shared" si="120"/>
        <v>Delhi-Bangalore</v>
      </c>
      <c r="N4401" s="2" t="str">
        <f t="shared" si="125"/>
        <v>Outstation</v>
      </c>
      <c r="O4401" s="2" t="str">
        <f t="shared" si="121"/>
        <v>Ship2Home</v>
      </c>
      <c r="P4401" s="2" t="e">
        <f t="shared" si="122"/>
        <v>#VALUE!</v>
      </c>
      <c r="Q4401" s="2" t="e">
        <f t="shared" si="123"/>
        <v>#VALUE!</v>
      </c>
      <c r="R4401" s="2">
        <f t="shared" si="124"/>
        <v>148</v>
      </c>
    </row>
    <row r="4402" spans="1:18" ht="14.25" hidden="1" customHeight="1">
      <c r="A4402" s="2">
        <v>574986</v>
      </c>
      <c r="B4402" s="2" t="s">
        <v>42</v>
      </c>
      <c r="C4402" s="2" t="s">
        <v>37</v>
      </c>
      <c r="D4402" s="2" t="s">
        <v>41</v>
      </c>
      <c r="E4402" s="2" t="s">
        <v>38</v>
      </c>
      <c r="F4402" s="2" t="s">
        <v>50</v>
      </c>
      <c r="G4402" s="4">
        <v>43530</v>
      </c>
      <c r="H4402" s="4" t="s">
        <v>51</v>
      </c>
      <c r="I4402" s="4">
        <v>43536</v>
      </c>
      <c r="J4402" s="2">
        <v>41</v>
      </c>
      <c r="K4402" s="2">
        <v>109</v>
      </c>
      <c r="L4402" s="2" t="str">
        <f t="shared" si="119"/>
        <v>Mumbai</v>
      </c>
      <c r="M4402" s="2" t="str">
        <f t="shared" si="120"/>
        <v>Delhi-Mumbai</v>
      </c>
      <c r="N4402" s="2" t="str">
        <f t="shared" si="125"/>
        <v>Outstation</v>
      </c>
      <c r="O4402" s="2" t="str">
        <f t="shared" si="121"/>
        <v>Ship2Home</v>
      </c>
      <c r="P4402" s="2" t="e">
        <f t="shared" si="122"/>
        <v>#VALUE!</v>
      </c>
      <c r="Q4402" s="2" t="e">
        <f t="shared" si="123"/>
        <v>#VALUE!</v>
      </c>
      <c r="R4402" s="2">
        <f t="shared" si="124"/>
        <v>150</v>
      </c>
    </row>
    <row r="4403" spans="1:18" ht="14.25" hidden="1" customHeight="1">
      <c r="A4403" s="2">
        <v>229500</v>
      </c>
      <c r="B4403" s="2" t="s">
        <v>30</v>
      </c>
      <c r="C4403" s="2" t="s">
        <v>31</v>
      </c>
      <c r="D4403" s="2" t="s">
        <v>41</v>
      </c>
      <c r="E4403" s="2" t="s">
        <v>44</v>
      </c>
      <c r="F4403" s="2" t="s">
        <v>50</v>
      </c>
      <c r="G4403" s="4">
        <v>43526</v>
      </c>
      <c r="H4403" s="4" t="s">
        <v>51</v>
      </c>
      <c r="I4403" s="4">
        <v>43529</v>
      </c>
      <c r="J4403" s="2">
        <v>0</v>
      </c>
      <c r="K4403" s="2">
        <v>125</v>
      </c>
      <c r="L4403" s="2" t="str">
        <f t="shared" si="119"/>
        <v>Delhi</v>
      </c>
      <c r="M4403" s="2" t="str">
        <f t="shared" si="120"/>
        <v>Delhi-Delhi</v>
      </c>
      <c r="N4403" s="2" t="str">
        <f t="shared" si="125"/>
        <v>Local</v>
      </c>
      <c r="O4403" s="2" t="str">
        <f t="shared" si="121"/>
        <v>FastWheels</v>
      </c>
      <c r="P4403" s="2" t="e">
        <f t="shared" si="122"/>
        <v>#VALUE!</v>
      </c>
      <c r="Q4403" s="2" t="e">
        <f t="shared" si="123"/>
        <v>#VALUE!</v>
      </c>
      <c r="R4403" s="2">
        <f t="shared" si="124"/>
        <v>125</v>
      </c>
    </row>
    <row r="4404" spans="1:18" ht="14.25" hidden="1" customHeight="1">
      <c r="A4404" s="2">
        <v>73272</v>
      </c>
      <c r="B4404" s="2" t="s">
        <v>39</v>
      </c>
      <c r="C4404" s="2" t="s">
        <v>40</v>
      </c>
      <c r="D4404" s="2" t="s">
        <v>41</v>
      </c>
      <c r="E4404" s="2" t="s">
        <v>44</v>
      </c>
      <c r="F4404" s="2" t="s">
        <v>50</v>
      </c>
      <c r="G4404" s="4">
        <v>43536</v>
      </c>
      <c r="H4404" s="4" t="s">
        <v>51</v>
      </c>
      <c r="I4404" s="4">
        <v>43542</v>
      </c>
      <c r="J4404" s="2">
        <v>76</v>
      </c>
      <c r="K4404" s="2">
        <v>93</v>
      </c>
      <c r="L4404" s="2" t="str">
        <f t="shared" si="119"/>
        <v>Kolkata</v>
      </c>
      <c r="M4404" s="2" t="str">
        <f t="shared" si="120"/>
        <v>Delhi-Kolkata</v>
      </c>
      <c r="N4404" s="2" t="str">
        <f t="shared" si="125"/>
        <v>Outstation</v>
      </c>
      <c r="O4404" s="2" t="str">
        <f t="shared" si="121"/>
        <v>FastWheels</v>
      </c>
      <c r="P4404" s="2" t="e">
        <f t="shared" si="122"/>
        <v>#VALUE!</v>
      </c>
      <c r="Q4404" s="2" t="e">
        <f t="shared" si="123"/>
        <v>#VALUE!</v>
      </c>
      <c r="R4404" s="2">
        <f t="shared" si="124"/>
        <v>169</v>
      </c>
    </row>
    <row r="4405" spans="1:18" ht="14.25" hidden="1" customHeight="1">
      <c r="A4405" s="2">
        <v>271507</v>
      </c>
      <c r="B4405" s="2" t="s">
        <v>36</v>
      </c>
      <c r="C4405" s="2" t="s">
        <v>45</v>
      </c>
      <c r="D4405" s="2" t="s">
        <v>41</v>
      </c>
      <c r="E4405" s="2" t="s">
        <v>33</v>
      </c>
      <c r="F4405" s="2" t="s">
        <v>50</v>
      </c>
      <c r="G4405" s="4">
        <v>43531</v>
      </c>
      <c r="H4405" s="4" t="s">
        <v>51</v>
      </c>
      <c r="I4405" s="4">
        <v>43534</v>
      </c>
      <c r="J4405" s="2">
        <v>35</v>
      </c>
      <c r="K4405" s="2">
        <v>125</v>
      </c>
      <c r="L4405" s="2" t="str">
        <f t="shared" si="119"/>
        <v>Chennai</v>
      </c>
      <c r="M4405" s="2" t="str">
        <f t="shared" si="120"/>
        <v>Delhi-Chennai</v>
      </c>
      <c r="N4405" s="2" t="str">
        <f t="shared" si="125"/>
        <v>Outstation</v>
      </c>
      <c r="O4405" s="2" t="str">
        <f t="shared" si="121"/>
        <v>Ship2Home</v>
      </c>
      <c r="P4405" s="2" t="e">
        <f t="shared" si="122"/>
        <v>#VALUE!</v>
      </c>
      <c r="Q4405" s="2" t="e">
        <f t="shared" si="123"/>
        <v>#VALUE!</v>
      </c>
      <c r="R4405" s="2">
        <f t="shared" si="124"/>
        <v>160</v>
      </c>
    </row>
    <row r="4406" spans="1:18" ht="14.25" hidden="1" customHeight="1">
      <c r="A4406" s="2">
        <v>639675</v>
      </c>
      <c r="B4406" s="2" t="s">
        <v>36</v>
      </c>
      <c r="C4406" s="2" t="s">
        <v>37</v>
      </c>
      <c r="D4406" s="2" t="s">
        <v>41</v>
      </c>
      <c r="E4406" s="2" t="s">
        <v>33</v>
      </c>
      <c r="F4406" s="2" t="s">
        <v>50</v>
      </c>
      <c r="G4406" s="4">
        <v>43538</v>
      </c>
      <c r="H4406" s="4" t="s">
        <v>51</v>
      </c>
      <c r="I4406" s="4">
        <v>43544</v>
      </c>
      <c r="J4406" s="2">
        <v>30</v>
      </c>
      <c r="K4406" s="2">
        <v>114</v>
      </c>
      <c r="L4406" s="2" t="str">
        <f t="shared" si="119"/>
        <v>Mumbai</v>
      </c>
      <c r="M4406" s="2" t="str">
        <f t="shared" si="120"/>
        <v>Delhi-Mumbai</v>
      </c>
      <c r="N4406" s="2" t="str">
        <f t="shared" si="125"/>
        <v>Outstation</v>
      </c>
      <c r="O4406" s="2" t="str">
        <f t="shared" si="121"/>
        <v>Ship2Home</v>
      </c>
      <c r="P4406" s="2" t="e">
        <f t="shared" si="122"/>
        <v>#VALUE!</v>
      </c>
      <c r="Q4406" s="2" t="e">
        <f t="shared" si="123"/>
        <v>#VALUE!</v>
      </c>
      <c r="R4406" s="2">
        <f t="shared" si="124"/>
        <v>144</v>
      </c>
    </row>
    <row r="4407" spans="1:18" ht="14.25" hidden="1" customHeight="1">
      <c r="A4407" s="2">
        <v>589043</v>
      </c>
      <c r="B4407" s="2" t="s">
        <v>36</v>
      </c>
      <c r="C4407" s="2" t="s">
        <v>43</v>
      </c>
      <c r="D4407" s="2" t="s">
        <v>32</v>
      </c>
      <c r="E4407" s="2" t="s">
        <v>44</v>
      </c>
      <c r="F4407" s="2" t="s">
        <v>50</v>
      </c>
      <c r="G4407" s="4">
        <v>43525</v>
      </c>
      <c r="H4407" s="4" t="s">
        <v>51</v>
      </c>
      <c r="I4407" s="4">
        <v>43532</v>
      </c>
      <c r="J4407" s="2">
        <v>0</v>
      </c>
      <c r="K4407" s="2">
        <v>102</v>
      </c>
      <c r="L4407" s="2" t="str">
        <f t="shared" si="119"/>
        <v>Bangalore</v>
      </c>
      <c r="M4407" s="2" t="str">
        <f t="shared" si="120"/>
        <v>Bangalore-Bangalore</v>
      </c>
      <c r="N4407" s="2" t="str">
        <f t="shared" si="125"/>
        <v>Local</v>
      </c>
      <c r="O4407" s="2" t="str">
        <f t="shared" si="121"/>
        <v>FastWheels</v>
      </c>
      <c r="P4407" s="2" t="e">
        <f t="shared" si="122"/>
        <v>#VALUE!</v>
      </c>
      <c r="Q4407" s="2" t="e">
        <f t="shared" si="123"/>
        <v>#VALUE!</v>
      </c>
      <c r="R4407" s="2">
        <f t="shared" si="124"/>
        <v>102</v>
      </c>
    </row>
    <row r="4408" spans="1:18" ht="14.25" hidden="1" customHeight="1">
      <c r="A4408" s="2">
        <v>483877</v>
      </c>
      <c r="B4408" s="2" t="s">
        <v>46</v>
      </c>
      <c r="C4408" s="2" t="s">
        <v>43</v>
      </c>
      <c r="D4408" s="2" t="s">
        <v>32</v>
      </c>
      <c r="E4408" s="2" t="s">
        <v>33</v>
      </c>
      <c r="F4408" s="2" t="s">
        <v>50</v>
      </c>
      <c r="G4408" s="4">
        <v>43534</v>
      </c>
      <c r="H4408" s="4" t="s">
        <v>51</v>
      </c>
      <c r="I4408" s="4">
        <v>43541</v>
      </c>
      <c r="J4408" s="2">
        <v>0</v>
      </c>
      <c r="K4408" s="2">
        <v>120</v>
      </c>
      <c r="L4408" s="2" t="str">
        <f t="shared" si="119"/>
        <v>Bangalore</v>
      </c>
      <c r="M4408" s="2" t="str">
        <f t="shared" si="120"/>
        <v>Bangalore-Bangalore</v>
      </c>
      <c r="N4408" s="2" t="str">
        <f t="shared" si="125"/>
        <v>Local</v>
      </c>
      <c r="O4408" s="2" t="str">
        <f t="shared" si="121"/>
        <v>Ship2Home</v>
      </c>
      <c r="P4408" s="2" t="e">
        <f t="shared" si="122"/>
        <v>#VALUE!</v>
      </c>
      <c r="Q4408" s="2" t="e">
        <f t="shared" si="123"/>
        <v>#VALUE!</v>
      </c>
      <c r="R4408" s="2">
        <f t="shared" si="124"/>
        <v>120</v>
      </c>
    </row>
    <row r="4409" spans="1:18" ht="14.25" hidden="1" customHeight="1">
      <c r="A4409" s="2">
        <v>13682</v>
      </c>
      <c r="B4409" s="2" t="s">
        <v>39</v>
      </c>
      <c r="C4409" s="2" t="s">
        <v>31</v>
      </c>
      <c r="D4409" s="2" t="s">
        <v>41</v>
      </c>
      <c r="E4409" s="2" t="s">
        <v>44</v>
      </c>
      <c r="F4409" s="2" t="s">
        <v>50</v>
      </c>
      <c r="G4409" s="4">
        <v>43526</v>
      </c>
      <c r="H4409" s="4" t="s">
        <v>51</v>
      </c>
      <c r="I4409" s="4">
        <v>43531</v>
      </c>
      <c r="J4409" s="2">
        <v>0</v>
      </c>
      <c r="K4409" s="2">
        <v>100</v>
      </c>
      <c r="L4409" s="2" t="str">
        <f t="shared" si="119"/>
        <v>Delhi</v>
      </c>
      <c r="M4409" s="2" t="str">
        <f t="shared" si="120"/>
        <v>Delhi-Delhi</v>
      </c>
      <c r="N4409" s="2" t="str">
        <f t="shared" si="125"/>
        <v>Local</v>
      </c>
      <c r="O4409" s="2" t="str">
        <f t="shared" si="121"/>
        <v>FastWheels</v>
      </c>
      <c r="P4409" s="2" t="e">
        <f t="shared" si="122"/>
        <v>#VALUE!</v>
      </c>
      <c r="Q4409" s="2" t="e">
        <f t="shared" si="123"/>
        <v>#VALUE!</v>
      </c>
      <c r="R4409" s="2">
        <f t="shared" si="124"/>
        <v>100</v>
      </c>
    </row>
    <row r="4410" spans="1:18" ht="14.25" hidden="1" customHeight="1">
      <c r="A4410" s="2">
        <v>491710</v>
      </c>
      <c r="B4410" s="2" t="s">
        <v>30</v>
      </c>
      <c r="C4410" s="2" t="s">
        <v>40</v>
      </c>
      <c r="D4410" s="2" t="s">
        <v>32</v>
      </c>
      <c r="E4410" s="2" t="s">
        <v>38</v>
      </c>
      <c r="F4410" s="2" t="s">
        <v>50</v>
      </c>
      <c r="G4410" s="4">
        <v>43525</v>
      </c>
      <c r="H4410" s="4" t="s">
        <v>51</v>
      </c>
      <c r="I4410" s="4">
        <v>43529</v>
      </c>
      <c r="J4410" s="2">
        <v>31</v>
      </c>
      <c r="K4410" s="2">
        <v>110</v>
      </c>
      <c r="L4410" s="2" t="str">
        <f t="shared" si="119"/>
        <v>Kolkata</v>
      </c>
      <c r="M4410" s="2" t="str">
        <f t="shared" si="120"/>
        <v>Bangalore-Kolkata</v>
      </c>
      <c r="N4410" s="2" t="str">
        <f t="shared" si="125"/>
        <v>Outstation</v>
      </c>
      <c r="O4410" s="2" t="str">
        <f t="shared" si="121"/>
        <v>Ship2Home</v>
      </c>
      <c r="P4410" s="2" t="e">
        <f t="shared" si="122"/>
        <v>#VALUE!</v>
      </c>
      <c r="Q4410" s="2" t="e">
        <f t="shared" si="123"/>
        <v>#VALUE!</v>
      </c>
      <c r="R4410" s="2">
        <f t="shared" si="124"/>
        <v>141</v>
      </c>
    </row>
    <row r="4411" spans="1:18" ht="14.25" hidden="1" customHeight="1">
      <c r="A4411" s="2">
        <v>618011</v>
      </c>
      <c r="B4411" s="2" t="s">
        <v>36</v>
      </c>
      <c r="C4411" s="2" t="s">
        <v>43</v>
      </c>
      <c r="D4411" s="2" t="s">
        <v>32</v>
      </c>
      <c r="E4411" s="2" t="s">
        <v>33</v>
      </c>
      <c r="F4411" s="2" t="s">
        <v>50</v>
      </c>
      <c r="G4411" s="4">
        <v>43536</v>
      </c>
      <c r="H4411" s="4" t="s">
        <v>51</v>
      </c>
      <c r="I4411" s="4">
        <v>43543</v>
      </c>
      <c r="J4411" s="2">
        <v>0</v>
      </c>
      <c r="K4411" s="2">
        <v>120</v>
      </c>
      <c r="L4411" s="2" t="str">
        <f t="shared" si="119"/>
        <v>Bangalore</v>
      </c>
      <c r="M4411" s="2" t="str">
        <f t="shared" si="120"/>
        <v>Bangalore-Bangalore</v>
      </c>
      <c r="N4411" s="2" t="str">
        <f t="shared" si="125"/>
        <v>Local</v>
      </c>
      <c r="O4411" s="2" t="str">
        <f t="shared" si="121"/>
        <v>Ship2Home</v>
      </c>
      <c r="P4411" s="2" t="e">
        <f t="shared" si="122"/>
        <v>#VALUE!</v>
      </c>
      <c r="Q4411" s="2" t="e">
        <f t="shared" si="123"/>
        <v>#VALUE!</v>
      </c>
      <c r="R4411" s="2">
        <f t="shared" si="124"/>
        <v>120</v>
      </c>
    </row>
    <row r="4412" spans="1:18" ht="14.25" hidden="1" customHeight="1">
      <c r="A4412" s="2">
        <v>445112</v>
      </c>
      <c r="B4412" s="2" t="s">
        <v>39</v>
      </c>
      <c r="C4412" s="2" t="s">
        <v>37</v>
      </c>
      <c r="D4412" s="2" t="s">
        <v>32</v>
      </c>
      <c r="E4412" s="2" t="s">
        <v>44</v>
      </c>
      <c r="F4412" s="2" t="s">
        <v>50</v>
      </c>
      <c r="G4412" s="4">
        <v>43528</v>
      </c>
      <c r="H4412" s="4" t="s">
        <v>51</v>
      </c>
      <c r="I4412" s="4">
        <v>43535</v>
      </c>
      <c r="J4412" s="2">
        <v>29</v>
      </c>
      <c r="K4412" s="2">
        <v>105</v>
      </c>
      <c r="L4412" s="2" t="str">
        <f t="shared" si="119"/>
        <v>Mumbai</v>
      </c>
      <c r="M4412" s="2" t="str">
        <f t="shared" si="120"/>
        <v>Bangalore-Mumbai</v>
      </c>
      <c r="N4412" s="2" t="str">
        <f t="shared" si="125"/>
        <v>Outstation</v>
      </c>
      <c r="O4412" s="2" t="str">
        <f t="shared" si="121"/>
        <v>FastWheels</v>
      </c>
      <c r="P4412" s="2" t="e">
        <f t="shared" si="122"/>
        <v>#VALUE!</v>
      </c>
      <c r="Q4412" s="2" t="e">
        <f t="shared" si="123"/>
        <v>#VALUE!</v>
      </c>
      <c r="R4412" s="2">
        <f t="shared" si="124"/>
        <v>134</v>
      </c>
    </row>
    <row r="4413" spans="1:18" ht="14.25" hidden="1" customHeight="1">
      <c r="A4413" s="2">
        <v>190728</v>
      </c>
      <c r="B4413" s="2" t="s">
        <v>30</v>
      </c>
      <c r="C4413" s="2" t="s">
        <v>43</v>
      </c>
      <c r="D4413" s="2" t="s">
        <v>32</v>
      </c>
      <c r="E4413" s="2" t="s">
        <v>44</v>
      </c>
      <c r="F4413" s="2" t="s">
        <v>50</v>
      </c>
      <c r="G4413" s="4">
        <v>43531</v>
      </c>
      <c r="H4413" s="4" t="s">
        <v>51</v>
      </c>
      <c r="I4413" s="4">
        <v>43535</v>
      </c>
      <c r="J4413" s="2">
        <v>0</v>
      </c>
      <c r="K4413" s="2">
        <v>121</v>
      </c>
      <c r="L4413" s="2" t="str">
        <f t="shared" si="119"/>
        <v>Bangalore</v>
      </c>
      <c r="M4413" s="2" t="str">
        <f t="shared" si="120"/>
        <v>Bangalore-Bangalore</v>
      </c>
      <c r="N4413" s="2" t="str">
        <f t="shared" si="125"/>
        <v>Local</v>
      </c>
      <c r="O4413" s="2" t="str">
        <f t="shared" si="121"/>
        <v>FastWheels</v>
      </c>
      <c r="P4413" s="2" t="e">
        <f t="shared" si="122"/>
        <v>#VALUE!</v>
      </c>
      <c r="Q4413" s="2" t="e">
        <f t="shared" si="123"/>
        <v>#VALUE!</v>
      </c>
      <c r="R4413" s="2">
        <f t="shared" si="124"/>
        <v>121</v>
      </c>
    </row>
    <row r="4414" spans="1:18" ht="14.25" hidden="1" customHeight="1">
      <c r="A4414" s="2">
        <v>143161</v>
      </c>
      <c r="B4414" s="2" t="s">
        <v>47</v>
      </c>
      <c r="C4414" s="2" t="s">
        <v>37</v>
      </c>
      <c r="D4414" s="2" t="s">
        <v>32</v>
      </c>
      <c r="E4414" s="2" t="s">
        <v>44</v>
      </c>
      <c r="F4414" s="2" t="s">
        <v>50</v>
      </c>
      <c r="G4414" s="4">
        <v>43538</v>
      </c>
      <c r="H4414" s="4" t="s">
        <v>51</v>
      </c>
      <c r="I4414" s="4">
        <v>43543</v>
      </c>
      <c r="J4414" s="2">
        <v>80</v>
      </c>
      <c r="K4414" s="2">
        <v>88</v>
      </c>
      <c r="L4414" s="2" t="str">
        <f t="shared" si="119"/>
        <v>Mumbai</v>
      </c>
      <c r="M4414" s="2" t="str">
        <f t="shared" si="120"/>
        <v>Bangalore-Mumbai</v>
      </c>
      <c r="N4414" s="2" t="str">
        <f t="shared" si="125"/>
        <v>Outstation</v>
      </c>
      <c r="O4414" s="2" t="str">
        <f t="shared" si="121"/>
        <v>FastWheels</v>
      </c>
      <c r="P4414" s="2" t="e">
        <f t="shared" si="122"/>
        <v>#VALUE!</v>
      </c>
      <c r="Q4414" s="2" t="e">
        <f t="shared" si="123"/>
        <v>#VALUE!</v>
      </c>
      <c r="R4414" s="2">
        <f t="shared" si="124"/>
        <v>168</v>
      </c>
    </row>
    <row r="4415" spans="1:18" ht="14.25" hidden="1" customHeight="1">
      <c r="A4415" s="2">
        <v>663150</v>
      </c>
      <c r="B4415" s="2" t="s">
        <v>39</v>
      </c>
      <c r="C4415" s="2" t="s">
        <v>40</v>
      </c>
      <c r="D4415" s="2" t="s">
        <v>32</v>
      </c>
      <c r="E4415" s="2" t="s">
        <v>44</v>
      </c>
      <c r="F4415" s="2" t="s">
        <v>50</v>
      </c>
      <c r="G4415" s="4">
        <v>43526</v>
      </c>
      <c r="H4415" s="4" t="s">
        <v>51</v>
      </c>
      <c r="I4415" s="4">
        <v>43531</v>
      </c>
      <c r="J4415" s="2">
        <v>69</v>
      </c>
      <c r="K4415" s="2">
        <v>88</v>
      </c>
      <c r="L4415" s="2" t="str">
        <f t="shared" si="119"/>
        <v>Kolkata</v>
      </c>
      <c r="M4415" s="2" t="str">
        <f t="shared" si="120"/>
        <v>Bangalore-Kolkata</v>
      </c>
      <c r="N4415" s="2" t="str">
        <f t="shared" si="125"/>
        <v>Outstation</v>
      </c>
      <c r="O4415" s="2" t="str">
        <f t="shared" si="121"/>
        <v>FastWheels</v>
      </c>
      <c r="P4415" s="2" t="e">
        <f t="shared" si="122"/>
        <v>#VALUE!</v>
      </c>
      <c r="Q4415" s="2" t="e">
        <f t="shared" si="123"/>
        <v>#VALUE!</v>
      </c>
      <c r="R4415" s="2">
        <f t="shared" si="124"/>
        <v>157</v>
      </c>
    </row>
    <row r="4416" spans="1:18" ht="14.25" hidden="1" customHeight="1">
      <c r="A4416" s="2">
        <v>261691</v>
      </c>
      <c r="B4416" s="2" t="s">
        <v>36</v>
      </c>
      <c r="C4416" s="2" t="s">
        <v>37</v>
      </c>
      <c r="D4416" s="2" t="s">
        <v>32</v>
      </c>
      <c r="E4416" s="2" t="s">
        <v>33</v>
      </c>
      <c r="F4416" s="2" t="s">
        <v>50</v>
      </c>
      <c r="G4416" s="4">
        <v>43527</v>
      </c>
      <c r="H4416" s="4" t="s">
        <v>51</v>
      </c>
      <c r="I4416" s="4">
        <v>43530</v>
      </c>
      <c r="J4416" s="2">
        <v>45</v>
      </c>
      <c r="K4416" s="2">
        <v>106</v>
      </c>
      <c r="L4416" s="2" t="str">
        <f t="shared" si="119"/>
        <v>Mumbai</v>
      </c>
      <c r="M4416" s="2" t="str">
        <f t="shared" si="120"/>
        <v>Bangalore-Mumbai</v>
      </c>
      <c r="N4416" s="2" t="str">
        <f t="shared" si="125"/>
        <v>Outstation</v>
      </c>
      <c r="O4416" s="2" t="str">
        <f t="shared" si="121"/>
        <v>Ship2Home</v>
      </c>
      <c r="P4416" s="2" t="e">
        <f t="shared" si="122"/>
        <v>#VALUE!</v>
      </c>
      <c r="Q4416" s="2" t="e">
        <f t="shared" si="123"/>
        <v>#VALUE!</v>
      </c>
      <c r="R4416" s="2">
        <f t="shared" si="124"/>
        <v>151</v>
      </c>
    </row>
    <row r="4417" spans="1:18" ht="14.25" hidden="1" customHeight="1">
      <c r="A4417" s="2">
        <v>180174</v>
      </c>
      <c r="B4417" s="2" t="s">
        <v>36</v>
      </c>
      <c r="C4417" s="2" t="s">
        <v>43</v>
      </c>
      <c r="D4417" s="2" t="s">
        <v>32</v>
      </c>
      <c r="E4417" s="2" t="s">
        <v>38</v>
      </c>
      <c r="F4417" s="2" t="s">
        <v>50</v>
      </c>
      <c r="G4417" s="4">
        <v>43525</v>
      </c>
      <c r="H4417" s="4" t="s">
        <v>51</v>
      </c>
      <c r="I4417" s="4">
        <v>43531</v>
      </c>
      <c r="J4417" s="2">
        <v>0</v>
      </c>
      <c r="K4417" s="2">
        <v>124</v>
      </c>
      <c r="L4417" s="2" t="str">
        <f t="shared" si="119"/>
        <v>Bangalore</v>
      </c>
      <c r="M4417" s="2" t="str">
        <f t="shared" si="120"/>
        <v>Bangalore-Bangalore</v>
      </c>
      <c r="N4417" s="2" t="str">
        <f t="shared" si="125"/>
        <v>Local</v>
      </c>
      <c r="O4417" s="2" t="str">
        <f t="shared" si="121"/>
        <v>Ship2Home</v>
      </c>
      <c r="P4417" s="2" t="e">
        <f t="shared" si="122"/>
        <v>#VALUE!</v>
      </c>
      <c r="Q4417" s="2" t="e">
        <f t="shared" si="123"/>
        <v>#VALUE!</v>
      </c>
      <c r="R4417" s="2">
        <f t="shared" si="124"/>
        <v>124</v>
      </c>
    </row>
    <row r="4418" spans="1:18" ht="14.25" hidden="1" customHeight="1">
      <c r="A4418" s="2">
        <v>845583</v>
      </c>
      <c r="B4418" s="2" t="s">
        <v>39</v>
      </c>
      <c r="C4418" s="2" t="s">
        <v>37</v>
      </c>
      <c r="D4418" s="2" t="s">
        <v>32</v>
      </c>
      <c r="E4418" s="2" t="s">
        <v>44</v>
      </c>
      <c r="F4418" s="2" t="s">
        <v>50</v>
      </c>
      <c r="G4418" s="4">
        <v>43535</v>
      </c>
      <c r="H4418" s="4" t="s">
        <v>51</v>
      </c>
      <c r="I4418" s="4">
        <v>43538</v>
      </c>
      <c r="J4418" s="2">
        <v>69</v>
      </c>
      <c r="K4418" s="2">
        <v>85</v>
      </c>
      <c r="L4418" s="2" t="str">
        <f t="shared" si="119"/>
        <v>Mumbai</v>
      </c>
      <c r="M4418" s="2" t="str">
        <f t="shared" si="120"/>
        <v>Bangalore-Mumbai</v>
      </c>
      <c r="N4418" s="2" t="str">
        <f t="shared" si="125"/>
        <v>Outstation</v>
      </c>
      <c r="O4418" s="2" t="str">
        <f t="shared" si="121"/>
        <v>FastWheels</v>
      </c>
      <c r="P4418" s="2" t="e">
        <f t="shared" si="122"/>
        <v>#VALUE!</v>
      </c>
      <c r="Q4418" s="2" t="e">
        <f t="shared" si="123"/>
        <v>#VALUE!</v>
      </c>
      <c r="R4418" s="2">
        <f t="shared" si="124"/>
        <v>154</v>
      </c>
    </row>
    <row r="4419" spans="1:18" ht="14.25" hidden="1" customHeight="1">
      <c r="A4419" s="2">
        <v>615093</v>
      </c>
      <c r="B4419" s="2" t="s">
        <v>39</v>
      </c>
      <c r="C4419" s="2" t="s">
        <v>40</v>
      </c>
      <c r="D4419" s="2" t="s">
        <v>32</v>
      </c>
      <c r="E4419" s="2" t="s">
        <v>33</v>
      </c>
      <c r="F4419" s="2" t="s">
        <v>50</v>
      </c>
      <c r="G4419" s="4">
        <v>43535</v>
      </c>
      <c r="H4419" s="4" t="s">
        <v>51</v>
      </c>
      <c r="I4419" s="4">
        <v>43541</v>
      </c>
      <c r="J4419" s="2">
        <v>48</v>
      </c>
      <c r="K4419" s="2">
        <v>107</v>
      </c>
      <c r="L4419" s="2" t="str">
        <f t="shared" si="119"/>
        <v>Kolkata</v>
      </c>
      <c r="M4419" s="2" t="str">
        <f t="shared" si="120"/>
        <v>Bangalore-Kolkata</v>
      </c>
      <c r="N4419" s="2" t="str">
        <f t="shared" si="125"/>
        <v>Outstation</v>
      </c>
      <c r="O4419" s="2" t="str">
        <f t="shared" si="121"/>
        <v>Ship2Home</v>
      </c>
      <c r="P4419" s="2" t="e">
        <f t="shared" si="122"/>
        <v>#VALUE!</v>
      </c>
      <c r="Q4419" s="2" t="e">
        <f t="shared" si="123"/>
        <v>#VALUE!</v>
      </c>
      <c r="R4419" s="2">
        <f t="shared" si="124"/>
        <v>155</v>
      </c>
    </row>
    <row r="4420" spans="1:18" ht="14.25" hidden="1" customHeight="1">
      <c r="A4420" s="2">
        <v>705618</v>
      </c>
      <c r="B4420" s="2" t="s">
        <v>36</v>
      </c>
      <c r="C4420" s="2" t="s">
        <v>37</v>
      </c>
      <c r="D4420" s="2" t="s">
        <v>41</v>
      </c>
      <c r="E4420" s="2" t="s">
        <v>44</v>
      </c>
      <c r="F4420" s="2" t="s">
        <v>50</v>
      </c>
      <c r="G4420" s="4">
        <v>43533</v>
      </c>
      <c r="H4420" s="4" t="s">
        <v>51</v>
      </c>
      <c r="I4420" s="4">
        <v>43540</v>
      </c>
      <c r="J4420" s="2">
        <v>72</v>
      </c>
      <c r="K4420" s="2">
        <v>92</v>
      </c>
      <c r="L4420" s="2" t="str">
        <f t="shared" si="119"/>
        <v>Mumbai</v>
      </c>
      <c r="M4420" s="2" t="str">
        <f t="shared" si="120"/>
        <v>Delhi-Mumbai</v>
      </c>
      <c r="N4420" s="2" t="str">
        <f t="shared" si="125"/>
        <v>Outstation</v>
      </c>
      <c r="O4420" s="2" t="str">
        <f t="shared" si="121"/>
        <v>FastWheels</v>
      </c>
      <c r="P4420" s="2" t="e">
        <f t="shared" si="122"/>
        <v>#VALUE!</v>
      </c>
      <c r="Q4420" s="2" t="e">
        <f t="shared" si="123"/>
        <v>#VALUE!</v>
      </c>
      <c r="R4420" s="2">
        <f t="shared" si="124"/>
        <v>164</v>
      </c>
    </row>
    <row r="4421" spans="1:18" ht="14.25" hidden="1" customHeight="1">
      <c r="A4421" s="2">
        <v>922848</v>
      </c>
      <c r="B4421" s="2" t="s">
        <v>30</v>
      </c>
      <c r="C4421" s="2" t="s">
        <v>37</v>
      </c>
      <c r="D4421" s="2" t="s">
        <v>32</v>
      </c>
      <c r="E4421" s="2" t="s">
        <v>44</v>
      </c>
      <c r="F4421" s="2" t="s">
        <v>50</v>
      </c>
      <c r="G4421" s="4">
        <v>43529</v>
      </c>
      <c r="H4421" s="4" t="s">
        <v>51</v>
      </c>
      <c r="I4421" s="4">
        <v>43533</v>
      </c>
      <c r="J4421" s="2">
        <v>33</v>
      </c>
      <c r="K4421" s="2">
        <v>108</v>
      </c>
      <c r="L4421" s="2" t="str">
        <f t="shared" si="119"/>
        <v>Mumbai</v>
      </c>
      <c r="M4421" s="2" t="str">
        <f t="shared" si="120"/>
        <v>Bangalore-Mumbai</v>
      </c>
      <c r="N4421" s="2" t="str">
        <f t="shared" si="125"/>
        <v>Outstation</v>
      </c>
      <c r="O4421" s="2" t="str">
        <f t="shared" si="121"/>
        <v>FastWheels</v>
      </c>
      <c r="P4421" s="2" t="e">
        <f t="shared" si="122"/>
        <v>#VALUE!</v>
      </c>
      <c r="Q4421" s="2" t="e">
        <f t="shared" si="123"/>
        <v>#VALUE!</v>
      </c>
      <c r="R4421" s="2">
        <f t="shared" si="124"/>
        <v>141</v>
      </c>
    </row>
    <row r="4422" spans="1:18" ht="14.25" hidden="1" customHeight="1">
      <c r="A4422" s="2">
        <v>654023</v>
      </c>
      <c r="B4422" s="2" t="s">
        <v>39</v>
      </c>
      <c r="C4422" s="2" t="s">
        <v>37</v>
      </c>
      <c r="D4422" s="2" t="s">
        <v>32</v>
      </c>
      <c r="E4422" s="2" t="s">
        <v>33</v>
      </c>
      <c r="F4422" s="2" t="s">
        <v>50</v>
      </c>
      <c r="G4422" s="4">
        <v>43536</v>
      </c>
      <c r="H4422" s="4" t="s">
        <v>51</v>
      </c>
      <c r="I4422" s="4">
        <v>43540</v>
      </c>
      <c r="J4422" s="2">
        <v>47</v>
      </c>
      <c r="K4422" s="2">
        <v>111</v>
      </c>
      <c r="L4422" s="2" t="str">
        <f t="shared" si="119"/>
        <v>Mumbai</v>
      </c>
      <c r="M4422" s="2" t="str">
        <f t="shared" si="120"/>
        <v>Bangalore-Mumbai</v>
      </c>
      <c r="N4422" s="2" t="str">
        <f t="shared" si="125"/>
        <v>Outstation</v>
      </c>
      <c r="O4422" s="2" t="str">
        <f t="shared" si="121"/>
        <v>Ship2Home</v>
      </c>
      <c r="P4422" s="2" t="e">
        <f t="shared" si="122"/>
        <v>#VALUE!</v>
      </c>
      <c r="Q4422" s="2" t="e">
        <f t="shared" si="123"/>
        <v>#VALUE!</v>
      </c>
      <c r="R4422" s="2">
        <f t="shared" si="124"/>
        <v>158</v>
      </c>
    </row>
    <row r="4423" spans="1:18" ht="14.25" hidden="1" customHeight="1">
      <c r="A4423" s="2">
        <v>930150</v>
      </c>
      <c r="B4423" s="2" t="s">
        <v>42</v>
      </c>
      <c r="C4423" s="2" t="s">
        <v>40</v>
      </c>
      <c r="D4423" s="2" t="s">
        <v>41</v>
      </c>
      <c r="E4423" s="2" t="s">
        <v>44</v>
      </c>
      <c r="F4423" s="2" t="s">
        <v>50</v>
      </c>
      <c r="G4423" s="4">
        <v>43529</v>
      </c>
      <c r="H4423" s="4" t="s">
        <v>51</v>
      </c>
      <c r="I4423" s="4">
        <v>43532</v>
      </c>
      <c r="J4423" s="2">
        <v>89</v>
      </c>
      <c r="K4423" s="2">
        <v>93</v>
      </c>
      <c r="L4423" s="2" t="str">
        <f t="shared" si="119"/>
        <v>Kolkata</v>
      </c>
      <c r="M4423" s="2" t="str">
        <f t="shared" si="120"/>
        <v>Delhi-Kolkata</v>
      </c>
      <c r="N4423" s="2" t="str">
        <f t="shared" si="125"/>
        <v>Outstation</v>
      </c>
      <c r="O4423" s="2" t="str">
        <f t="shared" si="121"/>
        <v>FastWheels</v>
      </c>
      <c r="P4423" s="2" t="e">
        <f t="shared" si="122"/>
        <v>#VALUE!</v>
      </c>
      <c r="Q4423" s="2" t="e">
        <f t="shared" si="123"/>
        <v>#VALUE!</v>
      </c>
      <c r="R4423" s="2">
        <f t="shared" si="124"/>
        <v>182</v>
      </c>
    </row>
    <row r="4424" spans="1:18" ht="14.25" hidden="1" customHeight="1">
      <c r="A4424" s="2">
        <v>714555</v>
      </c>
      <c r="B4424" s="2" t="s">
        <v>30</v>
      </c>
      <c r="C4424" s="2" t="s">
        <v>37</v>
      </c>
      <c r="D4424" s="2" t="s">
        <v>32</v>
      </c>
      <c r="E4424" s="2" t="s">
        <v>33</v>
      </c>
      <c r="F4424" s="2" t="s">
        <v>50</v>
      </c>
      <c r="G4424" s="4">
        <v>43529</v>
      </c>
      <c r="H4424" s="4" t="s">
        <v>51</v>
      </c>
      <c r="I4424" s="4">
        <v>43536</v>
      </c>
      <c r="J4424" s="2" t="s">
        <v>51</v>
      </c>
      <c r="K4424" s="2">
        <v>106</v>
      </c>
      <c r="L4424" s="2" t="str">
        <f t="shared" si="119"/>
        <v>Mumbai</v>
      </c>
      <c r="M4424" s="2" t="str">
        <f t="shared" si="120"/>
        <v>Bangalore-Mumbai</v>
      </c>
      <c r="N4424" s="2" t="str">
        <f t="shared" si="125"/>
        <v>Outstation</v>
      </c>
      <c r="O4424" s="2" t="str">
        <f t="shared" si="121"/>
        <v>Ship2Home</v>
      </c>
      <c r="P4424" s="2" t="e">
        <f t="shared" si="122"/>
        <v>#VALUE!</v>
      </c>
      <c r="Q4424" s="2" t="e">
        <f t="shared" si="123"/>
        <v>#VALUE!</v>
      </c>
      <c r="R4424" s="2" t="e">
        <f t="shared" si="124"/>
        <v>#VALUE!</v>
      </c>
    </row>
    <row r="4425" spans="1:18" ht="14.25" hidden="1" customHeight="1">
      <c r="A4425" s="2">
        <v>972963</v>
      </c>
      <c r="B4425" s="2" t="s">
        <v>36</v>
      </c>
      <c r="C4425" s="2" t="s">
        <v>40</v>
      </c>
      <c r="D4425" s="2" t="s">
        <v>41</v>
      </c>
      <c r="E4425" s="2" t="s">
        <v>33</v>
      </c>
      <c r="F4425" s="2" t="s">
        <v>50</v>
      </c>
      <c r="G4425" s="4">
        <v>43533</v>
      </c>
      <c r="H4425" s="4" t="s">
        <v>51</v>
      </c>
      <c r="I4425" s="4">
        <v>43540</v>
      </c>
      <c r="J4425" s="2">
        <v>44</v>
      </c>
      <c r="K4425" s="2">
        <v>106</v>
      </c>
      <c r="L4425" s="2" t="str">
        <f t="shared" si="119"/>
        <v>Kolkata</v>
      </c>
      <c r="M4425" s="2" t="str">
        <f t="shared" si="120"/>
        <v>Delhi-Kolkata</v>
      </c>
      <c r="N4425" s="2" t="str">
        <f t="shared" si="125"/>
        <v>Outstation</v>
      </c>
      <c r="O4425" s="2" t="str">
        <f t="shared" si="121"/>
        <v>Ship2Home</v>
      </c>
      <c r="P4425" s="2" t="e">
        <f t="shared" si="122"/>
        <v>#VALUE!</v>
      </c>
      <c r="Q4425" s="2" t="e">
        <f t="shared" si="123"/>
        <v>#VALUE!</v>
      </c>
      <c r="R4425" s="2">
        <f t="shared" si="124"/>
        <v>150</v>
      </c>
    </row>
    <row r="4426" spans="1:18" ht="14.25" hidden="1" customHeight="1">
      <c r="A4426" s="2">
        <v>61698</v>
      </c>
      <c r="B4426" s="2" t="s">
        <v>36</v>
      </c>
      <c r="C4426" s="2" t="s">
        <v>31</v>
      </c>
      <c r="D4426" s="2" t="s">
        <v>32</v>
      </c>
      <c r="E4426" s="2" t="s">
        <v>38</v>
      </c>
      <c r="F4426" s="2" t="s">
        <v>50</v>
      </c>
      <c r="G4426" s="4">
        <v>43533</v>
      </c>
      <c r="H4426" s="4" t="s">
        <v>51</v>
      </c>
      <c r="I4426" s="4">
        <v>43540</v>
      </c>
      <c r="J4426" s="2">
        <v>38</v>
      </c>
      <c r="K4426" s="2">
        <v>128</v>
      </c>
      <c r="L4426" s="2" t="str">
        <f t="shared" si="119"/>
        <v>Delhi</v>
      </c>
      <c r="M4426" s="2" t="str">
        <f t="shared" si="120"/>
        <v>Bangalore-Delhi</v>
      </c>
      <c r="N4426" s="2" t="str">
        <f t="shared" si="125"/>
        <v>Outstation</v>
      </c>
      <c r="O4426" s="2" t="str">
        <f t="shared" si="121"/>
        <v>Ship2Home</v>
      </c>
      <c r="P4426" s="2" t="e">
        <f t="shared" si="122"/>
        <v>#VALUE!</v>
      </c>
      <c r="Q4426" s="2" t="e">
        <f t="shared" si="123"/>
        <v>#VALUE!</v>
      </c>
      <c r="R4426" s="2">
        <f t="shared" si="124"/>
        <v>166</v>
      </c>
    </row>
    <row r="4427" spans="1:18" ht="14.25" hidden="1" customHeight="1">
      <c r="A4427" s="2">
        <v>974407</v>
      </c>
      <c r="B4427" s="2" t="s">
        <v>39</v>
      </c>
      <c r="C4427" s="2" t="s">
        <v>45</v>
      </c>
      <c r="D4427" s="2" t="s">
        <v>41</v>
      </c>
      <c r="E4427" s="2" t="s">
        <v>33</v>
      </c>
      <c r="F4427" s="2" t="s">
        <v>50</v>
      </c>
      <c r="G4427" s="4">
        <v>43536</v>
      </c>
      <c r="H4427" s="4" t="s">
        <v>51</v>
      </c>
      <c r="I4427" s="4">
        <v>43543</v>
      </c>
      <c r="J4427" s="2">
        <v>37</v>
      </c>
      <c r="K4427" s="2">
        <v>124</v>
      </c>
      <c r="L4427" s="2" t="str">
        <f t="shared" si="119"/>
        <v>Chennai</v>
      </c>
      <c r="M4427" s="2" t="str">
        <f t="shared" si="120"/>
        <v>Delhi-Chennai</v>
      </c>
      <c r="N4427" s="2" t="str">
        <f t="shared" si="125"/>
        <v>Outstation</v>
      </c>
      <c r="O4427" s="2" t="str">
        <f t="shared" si="121"/>
        <v>Ship2Home</v>
      </c>
      <c r="P4427" s="2" t="e">
        <f t="shared" si="122"/>
        <v>#VALUE!</v>
      </c>
      <c r="Q4427" s="2" t="e">
        <f t="shared" si="123"/>
        <v>#VALUE!</v>
      </c>
      <c r="R4427" s="2">
        <f t="shared" si="124"/>
        <v>161</v>
      </c>
    </row>
    <row r="4428" spans="1:18" ht="14.25" hidden="1" customHeight="1">
      <c r="A4428" s="2">
        <v>890742</v>
      </c>
      <c r="B4428" s="2" t="s">
        <v>36</v>
      </c>
      <c r="C4428" s="2" t="s">
        <v>31</v>
      </c>
      <c r="D4428" s="2" t="s">
        <v>41</v>
      </c>
      <c r="E4428" s="2" t="s">
        <v>38</v>
      </c>
      <c r="F4428" s="2" t="s">
        <v>50</v>
      </c>
      <c r="G4428" s="4">
        <v>43535</v>
      </c>
      <c r="H4428" s="4" t="s">
        <v>51</v>
      </c>
      <c r="I4428" s="4">
        <v>43541</v>
      </c>
      <c r="J4428" s="2">
        <v>0</v>
      </c>
      <c r="K4428" s="2">
        <v>127</v>
      </c>
      <c r="L4428" s="2" t="str">
        <f t="shared" si="119"/>
        <v>Delhi</v>
      </c>
      <c r="M4428" s="2" t="str">
        <f t="shared" si="120"/>
        <v>Delhi-Delhi</v>
      </c>
      <c r="N4428" s="2" t="str">
        <f t="shared" si="125"/>
        <v>Local</v>
      </c>
      <c r="O4428" s="2" t="str">
        <f t="shared" si="121"/>
        <v>Ship2Home</v>
      </c>
      <c r="P4428" s="2" t="e">
        <f t="shared" si="122"/>
        <v>#VALUE!</v>
      </c>
      <c r="Q4428" s="2" t="e">
        <f t="shared" si="123"/>
        <v>#VALUE!</v>
      </c>
      <c r="R4428" s="2">
        <f t="shared" si="124"/>
        <v>127</v>
      </c>
    </row>
    <row r="4429" spans="1:18" ht="14.25" hidden="1" customHeight="1">
      <c r="A4429" s="2">
        <v>866312</v>
      </c>
      <c r="B4429" s="2" t="s">
        <v>36</v>
      </c>
      <c r="C4429" s="2" t="s">
        <v>43</v>
      </c>
      <c r="D4429" s="2" t="s">
        <v>41</v>
      </c>
      <c r="E4429" s="2" t="s">
        <v>44</v>
      </c>
      <c r="F4429" s="2" t="s">
        <v>50</v>
      </c>
      <c r="G4429" s="4">
        <v>43536</v>
      </c>
      <c r="H4429" s="4" t="s">
        <v>51</v>
      </c>
      <c r="I4429" s="4">
        <v>43542</v>
      </c>
      <c r="J4429" s="2">
        <v>30</v>
      </c>
      <c r="K4429" s="2">
        <v>129</v>
      </c>
      <c r="L4429" s="2" t="str">
        <f t="shared" si="119"/>
        <v>Bangalore</v>
      </c>
      <c r="M4429" s="2" t="str">
        <f t="shared" si="120"/>
        <v>Delhi-Bangalore</v>
      </c>
      <c r="N4429" s="2" t="str">
        <f t="shared" si="125"/>
        <v>Outstation</v>
      </c>
      <c r="O4429" s="2" t="str">
        <f t="shared" si="121"/>
        <v>FastWheels</v>
      </c>
      <c r="P4429" s="2" t="e">
        <f t="shared" si="122"/>
        <v>#VALUE!</v>
      </c>
      <c r="Q4429" s="2" t="e">
        <f t="shared" si="123"/>
        <v>#VALUE!</v>
      </c>
      <c r="R4429" s="2">
        <f t="shared" si="124"/>
        <v>159</v>
      </c>
    </row>
    <row r="4430" spans="1:18" ht="14.25" hidden="1" customHeight="1">
      <c r="A4430" s="2">
        <v>474832</v>
      </c>
      <c r="B4430" s="2" t="s">
        <v>39</v>
      </c>
      <c r="C4430" s="2" t="s">
        <v>45</v>
      </c>
      <c r="D4430" s="2" t="s">
        <v>32</v>
      </c>
      <c r="E4430" s="2" t="s">
        <v>44</v>
      </c>
      <c r="F4430" s="2" t="s">
        <v>50</v>
      </c>
      <c r="G4430" s="4">
        <v>43535</v>
      </c>
      <c r="H4430" s="4" t="s">
        <v>51</v>
      </c>
      <c r="I4430" s="4">
        <v>43541</v>
      </c>
      <c r="J4430" s="2">
        <v>74</v>
      </c>
      <c r="K4430" s="2">
        <v>104</v>
      </c>
      <c r="L4430" s="2" t="str">
        <f t="shared" si="119"/>
        <v>Chennai</v>
      </c>
      <c r="M4430" s="2" t="str">
        <f t="shared" si="120"/>
        <v>Bangalore-Chennai</v>
      </c>
      <c r="N4430" s="2" t="str">
        <f t="shared" si="125"/>
        <v>Outstation</v>
      </c>
      <c r="O4430" s="2" t="str">
        <f t="shared" si="121"/>
        <v>FastWheels</v>
      </c>
      <c r="P4430" s="2" t="e">
        <f t="shared" si="122"/>
        <v>#VALUE!</v>
      </c>
      <c r="Q4430" s="2" t="e">
        <f t="shared" si="123"/>
        <v>#VALUE!</v>
      </c>
      <c r="R4430" s="2">
        <f t="shared" si="124"/>
        <v>178</v>
      </c>
    </row>
    <row r="4431" spans="1:18" ht="14.25" hidden="1" customHeight="1">
      <c r="A4431" s="2">
        <v>205792</v>
      </c>
      <c r="B4431" s="2" t="s">
        <v>30</v>
      </c>
      <c r="C4431" s="2" t="s">
        <v>43</v>
      </c>
      <c r="D4431" s="2" t="s">
        <v>32</v>
      </c>
      <c r="E4431" s="2" t="s">
        <v>44</v>
      </c>
      <c r="F4431" s="2" t="s">
        <v>50</v>
      </c>
      <c r="G4431" s="4">
        <v>43528</v>
      </c>
      <c r="H4431" s="4" t="s">
        <v>51</v>
      </c>
      <c r="I4431" s="4">
        <v>43533</v>
      </c>
      <c r="J4431" s="2">
        <v>0</v>
      </c>
      <c r="K4431" s="2">
        <v>104</v>
      </c>
      <c r="L4431" s="2" t="str">
        <f t="shared" si="119"/>
        <v>Bangalore</v>
      </c>
      <c r="M4431" s="2" t="str">
        <f t="shared" si="120"/>
        <v>Bangalore-Bangalore</v>
      </c>
      <c r="N4431" s="2" t="str">
        <f t="shared" si="125"/>
        <v>Local</v>
      </c>
      <c r="O4431" s="2" t="str">
        <f t="shared" si="121"/>
        <v>FastWheels</v>
      </c>
      <c r="P4431" s="2" t="e">
        <f t="shared" si="122"/>
        <v>#VALUE!</v>
      </c>
      <c r="Q4431" s="2" t="e">
        <f t="shared" si="123"/>
        <v>#VALUE!</v>
      </c>
      <c r="R4431" s="2">
        <f t="shared" si="124"/>
        <v>104</v>
      </c>
    </row>
    <row r="4432" spans="1:18" ht="14.25" hidden="1" customHeight="1">
      <c r="A4432" s="2">
        <v>823515</v>
      </c>
      <c r="B4432" s="2" t="s">
        <v>30</v>
      </c>
      <c r="C4432" s="2" t="s">
        <v>40</v>
      </c>
      <c r="D4432" s="2" t="s">
        <v>32</v>
      </c>
      <c r="E4432" s="2" t="s">
        <v>33</v>
      </c>
      <c r="F4432" s="2" t="s">
        <v>50</v>
      </c>
      <c r="G4432" s="4">
        <v>43532</v>
      </c>
      <c r="H4432" s="4" t="s">
        <v>51</v>
      </c>
      <c r="I4432" s="4">
        <v>43537</v>
      </c>
      <c r="J4432" s="2">
        <v>35</v>
      </c>
      <c r="K4432" s="2">
        <v>106</v>
      </c>
      <c r="L4432" s="2" t="str">
        <f t="shared" si="119"/>
        <v>Kolkata</v>
      </c>
      <c r="M4432" s="2" t="str">
        <f t="shared" si="120"/>
        <v>Bangalore-Kolkata</v>
      </c>
      <c r="N4432" s="2" t="str">
        <f t="shared" si="125"/>
        <v>Outstation</v>
      </c>
      <c r="O4432" s="2" t="str">
        <f t="shared" si="121"/>
        <v>Ship2Home</v>
      </c>
      <c r="P4432" s="2" t="e">
        <f t="shared" si="122"/>
        <v>#VALUE!</v>
      </c>
      <c r="Q4432" s="2" t="e">
        <f t="shared" si="123"/>
        <v>#VALUE!</v>
      </c>
      <c r="R4432" s="2">
        <f t="shared" si="124"/>
        <v>141</v>
      </c>
    </row>
    <row r="4433" spans="1:18" ht="14.25" hidden="1" customHeight="1">
      <c r="A4433" s="2">
        <v>819721</v>
      </c>
      <c r="B4433" s="2" t="s">
        <v>36</v>
      </c>
      <c r="C4433" s="2" t="s">
        <v>37</v>
      </c>
      <c r="D4433" s="2" t="s">
        <v>32</v>
      </c>
      <c r="E4433" s="2" t="s">
        <v>44</v>
      </c>
      <c r="F4433" s="2" t="s">
        <v>50</v>
      </c>
      <c r="G4433" s="4">
        <v>43527</v>
      </c>
      <c r="H4433" s="4" t="s">
        <v>51</v>
      </c>
      <c r="I4433" s="4">
        <v>43531</v>
      </c>
      <c r="J4433" s="2">
        <v>90</v>
      </c>
      <c r="K4433" s="2">
        <v>92</v>
      </c>
      <c r="L4433" s="2" t="str">
        <f t="shared" si="119"/>
        <v>Mumbai</v>
      </c>
      <c r="M4433" s="2" t="str">
        <f t="shared" si="120"/>
        <v>Bangalore-Mumbai</v>
      </c>
      <c r="N4433" s="2" t="str">
        <f t="shared" si="125"/>
        <v>Outstation</v>
      </c>
      <c r="O4433" s="2" t="str">
        <f t="shared" si="121"/>
        <v>FastWheels</v>
      </c>
      <c r="P4433" s="2" t="e">
        <f t="shared" si="122"/>
        <v>#VALUE!</v>
      </c>
      <c r="Q4433" s="2" t="e">
        <f t="shared" si="123"/>
        <v>#VALUE!</v>
      </c>
      <c r="R4433" s="2">
        <f t="shared" si="124"/>
        <v>182</v>
      </c>
    </row>
    <row r="4434" spans="1:18" ht="14.25" hidden="1" customHeight="1">
      <c r="A4434" s="2">
        <v>675284</v>
      </c>
      <c r="B4434" s="2" t="s">
        <v>30</v>
      </c>
      <c r="C4434" s="2" t="s">
        <v>45</v>
      </c>
      <c r="D4434" s="2" t="s">
        <v>41</v>
      </c>
      <c r="E4434" s="2" t="s">
        <v>44</v>
      </c>
      <c r="F4434" s="2" t="s">
        <v>50</v>
      </c>
      <c r="G4434" s="4">
        <v>43532</v>
      </c>
      <c r="H4434" s="4" t="s">
        <v>51</v>
      </c>
      <c r="I4434" s="4">
        <v>43535</v>
      </c>
      <c r="J4434" s="2">
        <v>31</v>
      </c>
      <c r="K4434" s="2">
        <v>125</v>
      </c>
      <c r="L4434" s="2" t="str">
        <f t="shared" si="119"/>
        <v>Chennai</v>
      </c>
      <c r="M4434" s="2" t="str">
        <f t="shared" si="120"/>
        <v>Delhi-Chennai</v>
      </c>
      <c r="N4434" s="2" t="str">
        <f t="shared" si="125"/>
        <v>Outstation</v>
      </c>
      <c r="O4434" s="2" t="str">
        <f t="shared" si="121"/>
        <v>FastWheels</v>
      </c>
      <c r="P4434" s="2" t="e">
        <f t="shared" si="122"/>
        <v>#VALUE!</v>
      </c>
      <c r="Q4434" s="2" t="e">
        <f t="shared" si="123"/>
        <v>#VALUE!</v>
      </c>
      <c r="R4434" s="2">
        <f t="shared" si="124"/>
        <v>156</v>
      </c>
    </row>
    <row r="4435" spans="1:18" ht="14.25" hidden="1" customHeight="1">
      <c r="A4435" s="2">
        <v>503141</v>
      </c>
      <c r="B4435" s="2" t="s">
        <v>39</v>
      </c>
      <c r="C4435" s="2" t="s">
        <v>31</v>
      </c>
      <c r="D4435" s="2" t="s">
        <v>32</v>
      </c>
      <c r="E4435" s="2" t="s">
        <v>33</v>
      </c>
      <c r="F4435" s="2" t="s">
        <v>50</v>
      </c>
      <c r="G4435" s="4">
        <v>43529</v>
      </c>
      <c r="H4435" s="4" t="s">
        <v>51</v>
      </c>
      <c r="I4435" s="4">
        <v>43534</v>
      </c>
      <c r="J4435" s="2">
        <v>42</v>
      </c>
      <c r="K4435" s="2">
        <v>120</v>
      </c>
      <c r="L4435" s="2" t="str">
        <f t="shared" si="119"/>
        <v>Delhi</v>
      </c>
      <c r="M4435" s="2" t="str">
        <f t="shared" si="120"/>
        <v>Bangalore-Delhi</v>
      </c>
      <c r="N4435" s="2" t="str">
        <f t="shared" si="125"/>
        <v>Outstation</v>
      </c>
      <c r="O4435" s="2" t="str">
        <f t="shared" si="121"/>
        <v>Ship2Home</v>
      </c>
      <c r="P4435" s="2" t="e">
        <f t="shared" si="122"/>
        <v>#VALUE!</v>
      </c>
      <c r="Q4435" s="2" t="e">
        <f t="shared" si="123"/>
        <v>#VALUE!</v>
      </c>
      <c r="R4435" s="2">
        <f t="shared" si="124"/>
        <v>162</v>
      </c>
    </row>
    <row r="4436" spans="1:18" ht="14.25" hidden="1" customHeight="1">
      <c r="A4436" s="2">
        <v>526531</v>
      </c>
      <c r="B4436" s="2" t="s">
        <v>47</v>
      </c>
      <c r="C4436" s="2" t="s">
        <v>45</v>
      </c>
      <c r="D4436" s="2" t="s">
        <v>41</v>
      </c>
      <c r="E4436" s="2" t="s">
        <v>44</v>
      </c>
      <c r="F4436" s="2" t="s">
        <v>50</v>
      </c>
      <c r="G4436" s="4">
        <v>43527</v>
      </c>
      <c r="H4436" s="4" t="s">
        <v>51</v>
      </c>
      <c r="I4436" s="4">
        <v>43532</v>
      </c>
      <c r="J4436" s="2">
        <v>80</v>
      </c>
      <c r="K4436" s="2">
        <v>103</v>
      </c>
      <c r="L4436" s="2" t="str">
        <f t="shared" si="119"/>
        <v>Chennai</v>
      </c>
      <c r="M4436" s="2" t="str">
        <f t="shared" si="120"/>
        <v>Delhi-Chennai</v>
      </c>
      <c r="N4436" s="2" t="str">
        <f t="shared" si="125"/>
        <v>Outstation</v>
      </c>
      <c r="O4436" s="2" t="str">
        <f t="shared" si="121"/>
        <v>FastWheels</v>
      </c>
      <c r="P4436" s="2" t="e">
        <f t="shared" si="122"/>
        <v>#VALUE!</v>
      </c>
      <c r="Q4436" s="2" t="e">
        <f t="shared" si="123"/>
        <v>#VALUE!</v>
      </c>
      <c r="R4436" s="2">
        <f t="shared" si="124"/>
        <v>183</v>
      </c>
    </row>
    <row r="4437" spans="1:18" ht="14.25" hidden="1" customHeight="1">
      <c r="A4437" s="2">
        <v>656091</v>
      </c>
      <c r="B4437" s="2" t="s">
        <v>39</v>
      </c>
      <c r="C4437" s="2" t="s">
        <v>43</v>
      </c>
      <c r="D4437" s="2" t="s">
        <v>41</v>
      </c>
      <c r="E4437" s="2" t="s">
        <v>33</v>
      </c>
      <c r="F4437" s="2" t="s">
        <v>50</v>
      </c>
      <c r="G4437" s="4">
        <v>43526</v>
      </c>
      <c r="H4437" s="4" t="s">
        <v>51</v>
      </c>
      <c r="I4437" s="4">
        <v>43531</v>
      </c>
      <c r="J4437" s="2">
        <v>34</v>
      </c>
      <c r="K4437" s="2">
        <v>126</v>
      </c>
      <c r="L4437" s="2" t="str">
        <f t="shared" si="119"/>
        <v>Bangalore</v>
      </c>
      <c r="M4437" s="2" t="str">
        <f t="shared" si="120"/>
        <v>Delhi-Bangalore</v>
      </c>
      <c r="N4437" s="2" t="str">
        <f t="shared" si="125"/>
        <v>Outstation</v>
      </c>
      <c r="O4437" s="2" t="str">
        <f t="shared" si="121"/>
        <v>Ship2Home</v>
      </c>
      <c r="P4437" s="2" t="e">
        <f t="shared" si="122"/>
        <v>#VALUE!</v>
      </c>
      <c r="Q4437" s="2" t="e">
        <f t="shared" si="123"/>
        <v>#VALUE!</v>
      </c>
      <c r="R4437" s="2">
        <f t="shared" si="124"/>
        <v>160</v>
      </c>
    </row>
    <row r="4438" spans="1:18" ht="14.25" hidden="1" customHeight="1">
      <c r="A4438" s="2">
        <v>793637</v>
      </c>
      <c r="B4438" s="2" t="s">
        <v>30</v>
      </c>
      <c r="C4438" s="2" t="s">
        <v>37</v>
      </c>
      <c r="D4438" s="2" t="s">
        <v>41</v>
      </c>
      <c r="E4438" s="2" t="s">
        <v>33</v>
      </c>
      <c r="F4438" s="2" t="s">
        <v>50</v>
      </c>
      <c r="G4438" s="4">
        <v>43528</v>
      </c>
      <c r="H4438" s="4" t="s">
        <v>51</v>
      </c>
      <c r="I4438" s="4">
        <v>43534</v>
      </c>
      <c r="J4438" s="2">
        <v>29</v>
      </c>
      <c r="K4438" s="2">
        <v>110</v>
      </c>
      <c r="L4438" s="2" t="str">
        <f t="shared" si="119"/>
        <v>Mumbai</v>
      </c>
      <c r="M4438" s="2" t="str">
        <f t="shared" si="120"/>
        <v>Delhi-Mumbai</v>
      </c>
      <c r="N4438" s="2" t="str">
        <f t="shared" si="125"/>
        <v>Outstation</v>
      </c>
      <c r="O4438" s="2" t="str">
        <f t="shared" si="121"/>
        <v>Ship2Home</v>
      </c>
      <c r="P4438" s="2" t="e">
        <f t="shared" si="122"/>
        <v>#VALUE!</v>
      </c>
      <c r="Q4438" s="2" t="e">
        <f t="shared" si="123"/>
        <v>#VALUE!</v>
      </c>
      <c r="R4438" s="2">
        <f t="shared" si="124"/>
        <v>139</v>
      </c>
    </row>
    <row r="4439" spans="1:18" ht="14.25" hidden="1" customHeight="1">
      <c r="A4439" s="2">
        <v>481402</v>
      </c>
      <c r="B4439" s="2" t="s">
        <v>36</v>
      </c>
      <c r="C4439" s="2" t="s">
        <v>45</v>
      </c>
      <c r="D4439" s="2" t="s">
        <v>41</v>
      </c>
      <c r="E4439" s="2" t="s">
        <v>38</v>
      </c>
      <c r="F4439" s="2" t="s">
        <v>50</v>
      </c>
      <c r="G4439" s="4">
        <v>43534</v>
      </c>
      <c r="H4439" s="4" t="s">
        <v>51</v>
      </c>
      <c r="I4439" s="4">
        <v>43540</v>
      </c>
      <c r="J4439" s="2">
        <v>28</v>
      </c>
      <c r="K4439" s="2">
        <v>125</v>
      </c>
      <c r="L4439" s="2" t="str">
        <f t="shared" si="119"/>
        <v>Chennai</v>
      </c>
      <c r="M4439" s="2" t="str">
        <f t="shared" si="120"/>
        <v>Delhi-Chennai</v>
      </c>
      <c r="N4439" s="2" t="str">
        <f t="shared" si="125"/>
        <v>Outstation</v>
      </c>
      <c r="O4439" s="2" t="str">
        <f t="shared" si="121"/>
        <v>Ship2Home</v>
      </c>
      <c r="P4439" s="2" t="e">
        <f t="shared" si="122"/>
        <v>#VALUE!</v>
      </c>
      <c r="Q4439" s="2" t="e">
        <f t="shared" si="123"/>
        <v>#VALUE!</v>
      </c>
      <c r="R4439" s="2">
        <f t="shared" si="124"/>
        <v>153</v>
      </c>
    </row>
    <row r="4440" spans="1:18" ht="14.25" hidden="1" customHeight="1">
      <c r="A4440" s="2">
        <v>282046</v>
      </c>
      <c r="B4440" s="2" t="s">
        <v>47</v>
      </c>
      <c r="C4440" s="2" t="s">
        <v>45</v>
      </c>
      <c r="D4440" s="2" t="s">
        <v>41</v>
      </c>
      <c r="E4440" s="2" t="s">
        <v>38</v>
      </c>
      <c r="F4440" s="2" t="s">
        <v>50</v>
      </c>
      <c r="G4440" s="4">
        <v>43533</v>
      </c>
      <c r="H4440" s="4" t="s">
        <v>51</v>
      </c>
      <c r="I4440" s="4">
        <v>43540</v>
      </c>
      <c r="J4440" s="2">
        <v>33</v>
      </c>
      <c r="K4440" s="2">
        <v>127</v>
      </c>
      <c r="L4440" s="2" t="str">
        <f t="shared" si="119"/>
        <v>Chennai</v>
      </c>
      <c r="M4440" s="2" t="str">
        <f t="shared" si="120"/>
        <v>Delhi-Chennai</v>
      </c>
      <c r="N4440" s="2" t="str">
        <f t="shared" si="125"/>
        <v>Outstation</v>
      </c>
      <c r="O4440" s="2" t="str">
        <f t="shared" si="121"/>
        <v>Ship2Home</v>
      </c>
      <c r="P4440" s="2" t="e">
        <f t="shared" si="122"/>
        <v>#VALUE!</v>
      </c>
      <c r="Q4440" s="2" t="e">
        <f t="shared" si="123"/>
        <v>#VALUE!</v>
      </c>
      <c r="R4440" s="2">
        <f t="shared" si="124"/>
        <v>160</v>
      </c>
    </row>
    <row r="4441" spans="1:18" ht="14.25" hidden="1" customHeight="1">
      <c r="A4441" s="2">
        <v>104270</v>
      </c>
      <c r="B4441" s="2" t="s">
        <v>36</v>
      </c>
      <c r="C4441" s="2" t="s">
        <v>45</v>
      </c>
      <c r="D4441" s="2" t="s">
        <v>41</v>
      </c>
      <c r="E4441" s="2" t="s">
        <v>44</v>
      </c>
      <c r="F4441" s="2" t="s">
        <v>50</v>
      </c>
      <c r="G4441" s="4">
        <v>43533</v>
      </c>
      <c r="H4441" s="4" t="s">
        <v>51</v>
      </c>
      <c r="I4441" s="4">
        <v>43540</v>
      </c>
      <c r="J4441" s="2">
        <v>70</v>
      </c>
      <c r="K4441" s="2">
        <v>102</v>
      </c>
      <c r="L4441" s="2" t="str">
        <f t="shared" si="119"/>
        <v>Chennai</v>
      </c>
      <c r="M4441" s="2" t="str">
        <f t="shared" si="120"/>
        <v>Delhi-Chennai</v>
      </c>
      <c r="N4441" s="2" t="str">
        <f t="shared" si="125"/>
        <v>Outstation</v>
      </c>
      <c r="O4441" s="2" t="str">
        <f t="shared" si="121"/>
        <v>FastWheels</v>
      </c>
      <c r="P4441" s="2" t="e">
        <f t="shared" si="122"/>
        <v>#VALUE!</v>
      </c>
      <c r="Q4441" s="2" t="e">
        <f t="shared" si="123"/>
        <v>#VALUE!</v>
      </c>
      <c r="R4441" s="2">
        <f t="shared" si="124"/>
        <v>172</v>
      </c>
    </row>
    <row r="4442" spans="1:18" ht="14.25" hidden="1" customHeight="1">
      <c r="A4442" s="2">
        <v>980817</v>
      </c>
      <c r="B4442" s="2" t="s">
        <v>30</v>
      </c>
      <c r="C4442" s="2" t="s">
        <v>43</v>
      </c>
      <c r="D4442" s="2" t="s">
        <v>41</v>
      </c>
      <c r="E4442" s="2" t="s">
        <v>44</v>
      </c>
      <c r="F4442" s="2" t="s">
        <v>50</v>
      </c>
      <c r="G4442" s="4">
        <v>43531</v>
      </c>
      <c r="H4442" s="4" t="s">
        <v>51</v>
      </c>
      <c r="I4442" s="4">
        <v>43537</v>
      </c>
      <c r="J4442" s="2">
        <v>87</v>
      </c>
      <c r="K4442" s="2">
        <v>101</v>
      </c>
      <c r="L4442" s="2" t="str">
        <f t="shared" si="119"/>
        <v>Bangalore</v>
      </c>
      <c r="M4442" s="2" t="str">
        <f t="shared" si="120"/>
        <v>Delhi-Bangalore</v>
      </c>
      <c r="N4442" s="2" t="str">
        <f t="shared" si="125"/>
        <v>Outstation</v>
      </c>
      <c r="O4442" s="2" t="str">
        <f t="shared" si="121"/>
        <v>FastWheels</v>
      </c>
      <c r="P4442" s="2" t="e">
        <f t="shared" si="122"/>
        <v>#VALUE!</v>
      </c>
      <c r="Q4442" s="2" t="e">
        <f t="shared" si="123"/>
        <v>#VALUE!</v>
      </c>
      <c r="R4442" s="2">
        <f t="shared" si="124"/>
        <v>188</v>
      </c>
    </row>
    <row r="4443" spans="1:18" ht="14.25" hidden="1" customHeight="1">
      <c r="A4443" s="2">
        <v>919768</v>
      </c>
      <c r="B4443" s="2" t="s">
        <v>30</v>
      </c>
      <c r="C4443" s="2" t="s">
        <v>43</v>
      </c>
      <c r="D4443" s="2" t="s">
        <v>41</v>
      </c>
      <c r="E4443" s="2" t="s">
        <v>44</v>
      </c>
      <c r="F4443" s="2" t="s">
        <v>50</v>
      </c>
      <c r="G4443" s="4">
        <v>43527</v>
      </c>
      <c r="H4443" s="4" t="s">
        <v>51</v>
      </c>
      <c r="I4443" s="4">
        <v>43534</v>
      </c>
      <c r="J4443" s="2">
        <v>44</v>
      </c>
      <c r="K4443" s="2">
        <v>123</v>
      </c>
      <c r="L4443" s="2" t="str">
        <f t="shared" si="119"/>
        <v>Bangalore</v>
      </c>
      <c r="M4443" s="2" t="str">
        <f t="shared" si="120"/>
        <v>Delhi-Bangalore</v>
      </c>
      <c r="N4443" s="2" t="str">
        <f t="shared" si="125"/>
        <v>Outstation</v>
      </c>
      <c r="O4443" s="2" t="str">
        <f t="shared" si="121"/>
        <v>FastWheels</v>
      </c>
      <c r="P4443" s="2" t="e">
        <f t="shared" si="122"/>
        <v>#VALUE!</v>
      </c>
      <c r="Q4443" s="2" t="e">
        <f t="shared" si="123"/>
        <v>#VALUE!</v>
      </c>
      <c r="R4443" s="2">
        <f t="shared" si="124"/>
        <v>167</v>
      </c>
    </row>
    <row r="4444" spans="1:18" ht="14.25" hidden="1" customHeight="1">
      <c r="A4444" s="2">
        <v>499093</v>
      </c>
      <c r="B4444" s="2" t="s">
        <v>36</v>
      </c>
      <c r="C4444" s="2" t="s">
        <v>31</v>
      </c>
      <c r="D4444" s="2" t="s">
        <v>32</v>
      </c>
      <c r="E4444" s="2" t="s">
        <v>44</v>
      </c>
      <c r="F4444" s="2" t="s">
        <v>50</v>
      </c>
      <c r="G4444" s="4">
        <v>43535</v>
      </c>
      <c r="H4444" s="4" t="s">
        <v>51</v>
      </c>
      <c r="I4444" s="4">
        <v>43539</v>
      </c>
      <c r="J4444" s="2">
        <v>73</v>
      </c>
      <c r="K4444" s="2">
        <v>108</v>
      </c>
      <c r="L4444" s="2" t="str">
        <f t="shared" si="119"/>
        <v>Delhi</v>
      </c>
      <c r="M4444" s="2" t="str">
        <f t="shared" si="120"/>
        <v>Bangalore-Delhi</v>
      </c>
      <c r="N4444" s="2" t="str">
        <f t="shared" si="125"/>
        <v>Outstation</v>
      </c>
      <c r="O4444" s="2" t="str">
        <f t="shared" si="121"/>
        <v>FastWheels</v>
      </c>
      <c r="P4444" s="2" t="e">
        <f t="shared" si="122"/>
        <v>#VALUE!</v>
      </c>
      <c r="Q4444" s="2" t="e">
        <f t="shared" si="123"/>
        <v>#VALUE!</v>
      </c>
      <c r="R4444" s="2">
        <f t="shared" si="124"/>
        <v>181</v>
      </c>
    </row>
    <row r="4445" spans="1:18" ht="14.25" hidden="1" customHeight="1">
      <c r="A4445" s="2">
        <v>318523</v>
      </c>
      <c r="B4445" s="2" t="s">
        <v>39</v>
      </c>
      <c r="C4445" s="2" t="s">
        <v>45</v>
      </c>
      <c r="D4445" s="2" t="s">
        <v>32</v>
      </c>
      <c r="E4445" s="2" t="s">
        <v>44</v>
      </c>
      <c r="F4445" s="2" t="s">
        <v>50</v>
      </c>
      <c r="G4445" s="4">
        <v>43529</v>
      </c>
      <c r="H4445" s="4" t="s">
        <v>51</v>
      </c>
      <c r="I4445" s="4">
        <v>43535</v>
      </c>
      <c r="J4445" s="2">
        <v>60</v>
      </c>
      <c r="K4445" s="2">
        <v>102</v>
      </c>
      <c r="L4445" s="2" t="str">
        <f t="shared" si="119"/>
        <v>Chennai</v>
      </c>
      <c r="M4445" s="2" t="str">
        <f t="shared" si="120"/>
        <v>Bangalore-Chennai</v>
      </c>
      <c r="N4445" s="2" t="str">
        <f t="shared" si="125"/>
        <v>Outstation</v>
      </c>
      <c r="O4445" s="2" t="str">
        <f t="shared" si="121"/>
        <v>FastWheels</v>
      </c>
      <c r="P4445" s="2" t="e">
        <f t="shared" si="122"/>
        <v>#VALUE!</v>
      </c>
      <c r="Q4445" s="2" t="e">
        <f t="shared" si="123"/>
        <v>#VALUE!</v>
      </c>
      <c r="R4445" s="2">
        <f t="shared" si="124"/>
        <v>162</v>
      </c>
    </row>
    <row r="4446" spans="1:18" ht="14.25" hidden="1" customHeight="1">
      <c r="A4446" s="2">
        <v>879991</v>
      </c>
      <c r="B4446" s="2" t="s">
        <v>46</v>
      </c>
      <c r="C4446" s="2" t="s">
        <v>37</v>
      </c>
      <c r="D4446" s="2" t="s">
        <v>41</v>
      </c>
      <c r="E4446" s="2" t="s">
        <v>33</v>
      </c>
      <c r="F4446" s="2" t="s">
        <v>50</v>
      </c>
      <c r="G4446" s="4">
        <v>43526</v>
      </c>
      <c r="H4446" s="4" t="s">
        <v>51</v>
      </c>
      <c r="I4446" s="4">
        <v>43531</v>
      </c>
      <c r="J4446" s="2">
        <v>45</v>
      </c>
      <c r="K4446" s="2">
        <v>115</v>
      </c>
      <c r="L4446" s="2" t="str">
        <f t="shared" si="119"/>
        <v>Mumbai</v>
      </c>
      <c r="M4446" s="2" t="str">
        <f t="shared" si="120"/>
        <v>Delhi-Mumbai</v>
      </c>
      <c r="N4446" s="2" t="str">
        <f t="shared" si="125"/>
        <v>Outstation</v>
      </c>
      <c r="O4446" s="2" t="str">
        <f t="shared" si="121"/>
        <v>Ship2Home</v>
      </c>
      <c r="P4446" s="2" t="e">
        <f t="shared" si="122"/>
        <v>#VALUE!</v>
      </c>
      <c r="Q4446" s="2" t="e">
        <f t="shared" si="123"/>
        <v>#VALUE!</v>
      </c>
      <c r="R4446" s="2">
        <f t="shared" si="124"/>
        <v>160</v>
      </c>
    </row>
    <row r="4447" spans="1:18" ht="14.25" hidden="1" customHeight="1">
      <c r="A4447" s="2">
        <v>231211</v>
      </c>
      <c r="B4447" s="2" t="s">
        <v>39</v>
      </c>
      <c r="C4447" s="2" t="s">
        <v>45</v>
      </c>
      <c r="D4447" s="2" t="s">
        <v>32</v>
      </c>
      <c r="E4447" s="2" t="s">
        <v>33</v>
      </c>
      <c r="F4447" s="2" t="s">
        <v>50</v>
      </c>
      <c r="G4447" s="4">
        <v>43531</v>
      </c>
      <c r="H4447" s="4" t="s">
        <v>51</v>
      </c>
      <c r="I4447" s="4">
        <v>43534</v>
      </c>
      <c r="J4447" s="2">
        <v>43</v>
      </c>
      <c r="K4447" s="2">
        <v>121</v>
      </c>
      <c r="L4447" s="2" t="str">
        <f t="shared" si="119"/>
        <v>Chennai</v>
      </c>
      <c r="M4447" s="2" t="str">
        <f t="shared" si="120"/>
        <v>Bangalore-Chennai</v>
      </c>
      <c r="N4447" s="2" t="str">
        <f t="shared" si="125"/>
        <v>Outstation</v>
      </c>
      <c r="O4447" s="2" t="str">
        <f t="shared" si="121"/>
        <v>Ship2Home</v>
      </c>
      <c r="P4447" s="2" t="e">
        <f t="shared" si="122"/>
        <v>#VALUE!</v>
      </c>
      <c r="Q4447" s="2" t="e">
        <f t="shared" si="123"/>
        <v>#VALUE!</v>
      </c>
      <c r="R4447" s="2">
        <f t="shared" si="124"/>
        <v>164</v>
      </c>
    </row>
    <row r="4448" spans="1:18" ht="14.25" hidden="1" customHeight="1">
      <c r="A4448" s="2">
        <v>679728</v>
      </c>
      <c r="B4448" s="2" t="s">
        <v>36</v>
      </c>
      <c r="C4448" s="2" t="s">
        <v>37</v>
      </c>
      <c r="D4448" s="2" t="s">
        <v>32</v>
      </c>
      <c r="E4448" s="2" t="s">
        <v>44</v>
      </c>
      <c r="F4448" s="2" t="s">
        <v>50</v>
      </c>
      <c r="G4448" s="4">
        <v>43527</v>
      </c>
      <c r="H4448" s="4" t="s">
        <v>51</v>
      </c>
      <c r="I4448" s="4">
        <v>43532</v>
      </c>
      <c r="J4448" s="2">
        <v>40</v>
      </c>
      <c r="K4448" s="2">
        <v>106</v>
      </c>
      <c r="L4448" s="2" t="str">
        <f t="shared" si="119"/>
        <v>Mumbai</v>
      </c>
      <c r="M4448" s="2" t="str">
        <f t="shared" si="120"/>
        <v>Bangalore-Mumbai</v>
      </c>
      <c r="N4448" s="2" t="str">
        <f t="shared" si="125"/>
        <v>Outstation</v>
      </c>
      <c r="O4448" s="2" t="str">
        <f t="shared" si="121"/>
        <v>FastWheels</v>
      </c>
      <c r="P4448" s="2" t="e">
        <f t="shared" si="122"/>
        <v>#VALUE!</v>
      </c>
      <c r="Q4448" s="2" t="e">
        <f t="shared" si="123"/>
        <v>#VALUE!</v>
      </c>
      <c r="R4448" s="2">
        <f t="shared" si="124"/>
        <v>146</v>
      </c>
    </row>
    <row r="4449" spans="1:18" ht="14.25" hidden="1" customHeight="1">
      <c r="A4449" s="2">
        <v>495870</v>
      </c>
      <c r="B4449" s="2" t="s">
        <v>30</v>
      </c>
      <c r="C4449" s="2" t="s">
        <v>37</v>
      </c>
      <c r="D4449" s="2" t="s">
        <v>41</v>
      </c>
      <c r="E4449" s="2" t="s">
        <v>44</v>
      </c>
      <c r="F4449" s="2" t="s">
        <v>50</v>
      </c>
      <c r="G4449" s="4">
        <v>43537</v>
      </c>
      <c r="H4449" s="4" t="s">
        <v>51</v>
      </c>
      <c r="I4449" s="4">
        <v>43543</v>
      </c>
      <c r="J4449" s="2">
        <v>59</v>
      </c>
      <c r="K4449" s="2">
        <v>85</v>
      </c>
      <c r="L4449" s="2" t="str">
        <f t="shared" si="119"/>
        <v>Mumbai</v>
      </c>
      <c r="M4449" s="2" t="str">
        <f t="shared" si="120"/>
        <v>Delhi-Mumbai</v>
      </c>
      <c r="N4449" s="2" t="str">
        <f t="shared" si="125"/>
        <v>Outstation</v>
      </c>
      <c r="O4449" s="2" t="str">
        <f t="shared" si="121"/>
        <v>FastWheels</v>
      </c>
      <c r="P4449" s="2" t="e">
        <f t="shared" si="122"/>
        <v>#VALUE!</v>
      </c>
      <c r="Q4449" s="2" t="e">
        <f t="shared" si="123"/>
        <v>#VALUE!</v>
      </c>
      <c r="R4449" s="2">
        <f t="shared" si="124"/>
        <v>144</v>
      </c>
    </row>
    <row r="4450" spans="1:18" ht="14.25" hidden="1" customHeight="1">
      <c r="A4450" s="2">
        <v>562027</v>
      </c>
      <c r="B4450" s="2" t="s">
        <v>36</v>
      </c>
      <c r="C4450" s="2" t="s">
        <v>45</v>
      </c>
      <c r="D4450" s="2" t="s">
        <v>41</v>
      </c>
      <c r="E4450" s="2" t="s">
        <v>33</v>
      </c>
      <c r="F4450" s="2" t="s">
        <v>50</v>
      </c>
      <c r="G4450" s="4">
        <v>43527</v>
      </c>
      <c r="H4450" s="4" t="s">
        <v>51</v>
      </c>
      <c r="I4450" s="4">
        <v>43534</v>
      </c>
      <c r="J4450" s="2">
        <v>35</v>
      </c>
      <c r="K4450" s="2">
        <v>123</v>
      </c>
      <c r="L4450" s="2" t="str">
        <f t="shared" si="119"/>
        <v>Chennai</v>
      </c>
      <c r="M4450" s="2" t="str">
        <f t="shared" si="120"/>
        <v>Delhi-Chennai</v>
      </c>
      <c r="N4450" s="2" t="str">
        <f t="shared" si="125"/>
        <v>Outstation</v>
      </c>
      <c r="O4450" s="2" t="str">
        <f t="shared" si="121"/>
        <v>Ship2Home</v>
      </c>
      <c r="P4450" s="2" t="e">
        <f t="shared" si="122"/>
        <v>#VALUE!</v>
      </c>
      <c r="Q4450" s="2" t="e">
        <f t="shared" si="123"/>
        <v>#VALUE!</v>
      </c>
      <c r="R4450" s="2">
        <f t="shared" si="124"/>
        <v>158</v>
      </c>
    </row>
    <row r="4451" spans="1:18" ht="14.25" hidden="1" customHeight="1">
      <c r="A4451" s="2">
        <v>624998</v>
      </c>
      <c r="B4451" s="2" t="s">
        <v>36</v>
      </c>
      <c r="C4451" s="2" t="s">
        <v>37</v>
      </c>
      <c r="D4451" s="2" t="s">
        <v>41</v>
      </c>
      <c r="E4451" s="2" t="s">
        <v>38</v>
      </c>
      <c r="F4451" s="2" t="s">
        <v>50</v>
      </c>
      <c r="G4451" s="4">
        <v>43525</v>
      </c>
      <c r="H4451" s="4" t="s">
        <v>51</v>
      </c>
      <c r="I4451" s="4">
        <v>43528</v>
      </c>
      <c r="J4451" s="2">
        <v>41</v>
      </c>
      <c r="K4451" s="2">
        <v>107</v>
      </c>
      <c r="L4451" s="2" t="str">
        <f t="shared" si="119"/>
        <v>Mumbai</v>
      </c>
      <c r="M4451" s="2" t="str">
        <f t="shared" si="120"/>
        <v>Delhi-Mumbai</v>
      </c>
      <c r="N4451" s="2" t="str">
        <f t="shared" si="125"/>
        <v>Outstation</v>
      </c>
      <c r="O4451" s="2" t="str">
        <f t="shared" si="121"/>
        <v>Ship2Home</v>
      </c>
      <c r="P4451" s="2" t="e">
        <f t="shared" si="122"/>
        <v>#VALUE!</v>
      </c>
      <c r="Q4451" s="2" t="e">
        <f t="shared" si="123"/>
        <v>#VALUE!</v>
      </c>
      <c r="R4451" s="2">
        <f t="shared" si="124"/>
        <v>148</v>
      </c>
    </row>
    <row r="4452" spans="1:18" ht="14.25" hidden="1" customHeight="1">
      <c r="A4452" s="2">
        <v>973543</v>
      </c>
      <c r="B4452" s="2" t="s">
        <v>36</v>
      </c>
      <c r="C4452" s="2" t="s">
        <v>37</v>
      </c>
      <c r="D4452" s="2" t="s">
        <v>32</v>
      </c>
      <c r="E4452" s="2" t="s">
        <v>44</v>
      </c>
      <c r="F4452" s="2" t="s">
        <v>50</v>
      </c>
      <c r="G4452" s="4">
        <v>43537</v>
      </c>
      <c r="H4452" s="4" t="s">
        <v>51</v>
      </c>
      <c r="I4452" s="4">
        <v>43544</v>
      </c>
      <c r="J4452" s="2">
        <v>60</v>
      </c>
      <c r="K4452" s="2">
        <v>87</v>
      </c>
      <c r="L4452" s="2" t="str">
        <f t="shared" si="119"/>
        <v>Mumbai</v>
      </c>
      <c r="M4452" s="2" t="str">
        <f t="shared" si="120"/>
        <v>Bangalore-Mumbai</v>
      </c>
      <c r="N4452" s="2" t="str">
        <f t="shared" si="125"/>
        <v>Outstation</v>
      </c>
      <c r="O4452" s="2" t="str">
        <f t="shared" si="121"/>
        <v>FastWheels</v>
      </c>
      <c r="P4452" s="2" t="e">
        <f t="shared" si="122"/>
        <v>#VALUE!</v>
      </c>
      <c r="Q4452" s="2" t="e">
        <f t="shared" si="123"/>
        <v>#VALUE!</v>
      </c>
      <c r="R4452" s="2">
        <f t="shared" si="124"/>
        <v>147</v>
      </c>
    </row>
    <row r="4453" spans="1:18" ht="14.25" hidden="1" customHeight="1">
      <c r="A4453" s="2">
        <v>855411</v>
      </c>
      <c r="B4453" s="2" t="s">
        <v>49</v>
      </c>
      <c r="C4453" s="2" t="s">
        <v>45</v>
      </c>
      <c r="D4453" s="2" t="s">
        <v>41</v>
      </c>
      <c r="E4453" s="2" t="s">
        <v>33</v>
      </c>
      <c r="F4453" s="2" t="s">
        <v>50</v>
      </c>
      <c r="G4453" s="4">
        <v>43538</v>
      </c>
      <c r="H4453" s="4" t="s">
        <v>51</v>
      </c>
      <c r="I4453" s="4">
        <v>43543</v>
      </c>
      <c r="J4453" s="2">
        <v>29</v>
      </c>
      <c r="K4453" s="2">
        <v>123</v>
      </c>
      <c r="L4453" s="2" t="str">
        <f t="shared" si="119"/>
        <v>Chennai</v>
      </c>
      <c r="M4453" s="2" t="str">
        <f t="shared" si="120"/>
        <v>Delhi-Chennai</v>
      </c>
      <c r="N4453" s="2" t="str">
        <f t="shared" si="125"/>
        <v>Outstation</v>
      </c>
      <c r="O4453" s="2" t="str">
        <f t="shared" si="121"/>
        <v>Ship2Home</v>
      </c>
      <c r="P4453" s="2" t="e">
        <f t="shared" si="122"/>
        <v>#VALUE!</v>
      </c>
      <c r="Q4453" s="2" t="e">
        <f t="shared" si="123"/>
        <v>#VALUE!</v>
      </c>
      <c r="R4453" s="2">
        <f t="shared" si="124"/>
        <v>152</v>
      </c>
    </row>
    <row r="4454" spans="1:18" ht="14.25" hidden="1" customHeight="1">
      <c r="A4454" s="2">
        <v>735740</v>
      </c>
      <c r="B4454" s="2" t="s">
        <v>36</v>
      </c>
      <c r="C4454" s="2" t="s">
        <v>43</v>
      </c>
      <c r="D4454" s="2" t="s">
        <v>41</v>
      </c>
      <c r="E4454" s="2" t="s">
        <v>44</v>
      </c>
      <c r="F4454" s="2" t="s">
        <v>50</v>
      </c>
      <c r="G4454" s="4">
        <v>43534</v>
      </c>
      <c r="H4454" s="4" t="s">
        <v>51</v>
      </c>
      <c r="I4454" s="4">
        <v>43537</v>
      </c>
      <c r="J4454" s="2">
        <v>43</v>
      </c>
      <c r="K4454" s="2">
        <v>130</v>
      </c>
      <c r="L4454" s="2" t="str">
        <f t="shared" si="119"/>
        <v>Bangalore</v>
      </c>
      <c r="M4454" s="2" t="str">
        <f t="shared" si="120"/>
        <v>Delhi-Bangalore</v>
      </c>
      <c r="N4454" s="2" t="str">
        <f t="shared" si="125"/>
        <v>Outstation</v>
      </c>
      <c r="O4454" s="2" t="str">
        <f t="shared" si="121"/>
        <v>FastWheels</v>
      </c>
      <c r="P4454" s="2" t="e">
        <f t="shared" si="122"/>
        <v>#VALUE!</v>
      </c>
      <c r="Q4454" s="2" t="e">
        <f t="shared" si="123"/>
        <v>#VALUE!</v>
      </c>
      <c r="R4454" s="2">
        <f t="shared" si="124"/>
        <v>173</v>
      </c>
    </row>
    <row r="4455" spans="1:18" ht="14.25" hidden="1" customHeight="1">
      <c r="A4455" s="2">
        <v>51379</v>
      </c>
      <c r="B4455" s="2" t="s">
        <v>46</v>
      </c>
      <c r="C4455" s="2" t="s">
        <v>37</v>
      </c>
      <c r="D4455" s="2" t="s">
        <v>41</v>
      </c>
      <c r="E4455" s="2" t="s">
        <v>33</v>
      </c>
      <c r="F4455" s="2" t="s">
        <v>50</v>
      </c>
      <c r="G4455" s="4">
        <v>43526</v>
      </c>
      <c r="H4455" s="4" t="s">
        <v>51</v>
      </c>
      <c r="I4455" s="4">
        <v>43530</v>
      </c>
      <c r="J4455" s="2">
        <v>33</v>
      </c>
      <c r="K4455" s="2">
        <v>109</v>
      </c>
      <c r="L4455" s="2" t="str">
        <f t="shared" si="119"/>
        <v>Mumbai</v>
      </c>
      <c r="M4455" s="2" t="str">
        <f t="shared" si="120"/>
        <v>Delhi-Mumbai</v>
      </c>
      <c r="N4455" s="2" t="str">
        <f t="shared" si="125"/>
        <v>Outstation</v>
      </c>
      <c r="O4455" s="2" t="str">
        <f t="shared" si="121"/>
        <v>Ship2Home</v>
      </c>
      <c r="P4455" s="2" t="e">
        <f t="shared" si="122"/>
        <v>#VALUE!</v>
      </c>
      <c r="Q4455" s="2" t="e">
        <f t="shared" si="123"/>
        <v>#VALUE!</v>
      </c>
      <c r="R4455" s="2">
        <f t="shared" si="124"/>
        <v>142</v>
      </c>
    </row>
    <row r="4456" spans="1:18" ht="14.25" hidden="1" customHeight="1">
      <c r="A4456" s="2">
        <v>357850</v>
      </c>
      <c r="B4456" s="2" t="s">
        <v>47</v>
      </c>
      <c r="C4456" s="2" t="s">
        <v>37</v>
      </c>
      <c r="D4456" s="2" t="s">
        <v>41</v>
      </c>
      <c r="E4456" s="2" t="s">
        <v>38</v>
      </c>
      <c r="F4456" s="2" t="s">
        <v>50</v>
      </c>
      <c r="G4456" s="4">
        <v>43530</v>
      </c>
      <c r="H4456" s="4" t="s">
        <v>51</v>
      </c>
      <c r="I4456" s="4">
        <v>43534</v>
      </c>
      <c r="J4456" s="2">
        <v>43</v>
      </c>
      <c r="K4456" s="2">
        <v>114</v>
      </c>
      <c r="L4456" s="2" t="str">
        <f t="shared" si="119"/>
        <v>Mumbai</v>
      </c>
      <c r="M4456" s="2" t="str">
        <f t="shared" si="120"/>
        <v>Delhi-Mumbai</v>
      </c>
      <c r="N4456" s="2" t="str">
        <f t="shared" si="125"/>
        <v>Outstation</v>
      </c>
      <c r="O4456" s="2" t="str">
        <f t="shared" si="121"/>
        <v>Ship2Home</v>
      </c>
      <c r="P4456" s="2" t="e">
        <f t="shared" si="122"/>
        <v>#VALUE!</v>
      </c>
      <c r="Q4456" s="2" t="e">
        <f t="shared" si="123"/>
        <v>#VALUE!</v>
      </c>
      <c r="R4456" s="2">
        <f t="shared" si="124"/>
        <v>157</v>
      </c>
    </row>
    <row r="4457" spans="1:18" ht="14.25" hidden="1" customHeight="1">
      <c r="A4457" s="2">
        <v>196548</v>
      </c>
      <c r="B4457" s="2" t="s">
        <v>39</v>
      </c>
      <c r="C4457" s="2" t="s">
        <v>40</v>
      </c>
      <c r="D4457" s="2" t="s">
        <v>32</v>
      </c>
      <c r="E4457" s="2" t="s">
        <v>44</v>
      </c>
      <c r="F4457" s="2" t="s">
        <v>50</v>
      </c>
      <c r="G4457" s="4">
        <v>43528</v>
      </c>
      <c r="H4457" s="4" t="s">
        <v>51</v>
      </c>
      <c r="I4457" s="4">
        <v>43533</v>
      </c>
      <c r="J4457" s="2">
        <v>25</v>
      </c>
      <c r="K4457" s="2">
        <v>114</v>
      </c>
      <c r="L4457" s="2" t="str">
        <f t="shared" si="119"/>
        <v>Kolkata</v>
      </c>
      <c r="M4457" s="2" t="str">
        <f t="shared" si="120"/>
        <v>Bangalore-Kolkata</v>
      </c>
      <c r="N4457" s="2" t="str">
        <f t="shared" si="125"/>
        <v>Outstation</v>
      </c>
      <c r="O4457" s="2" t="str">
        <f t="shared" si="121"/>
        <v>FastWheels</v>
      </c>
      <c r="P4457" s="2" t="e">
        <f t="shared" si="122"/>
        <v>#VALUE!</v>
      </c>
      <c r="Q4457" s="2" t="e">
        <f t="shared" si="123"/>
        <v>#VALUE!</v>
      </c>
      <c r="R4457" s="2">
        <f t="shared" si="124"/>
        <v>139</v>
      </c>
    </row>
    <row r="4458" spans="1:18" ht="14.25" hidden="1" customHeight="1">
      <c r="A4458" s="2">
        <v>832795</v>
      </c>
      <c r="B4458" s="2" t="s">
        <v>39</v>
      </c>
      <c r="C4458" s="2" t="s">
        <v>43</v>
      </c>
      <c r="D4458" s="2" t="s">
        <v>32</v>
      </c>
      <c r="E4458" s="2" t="s">
        <v>33</v>
      </c>
      <c r="F4458" s="2" t="s">
        <v>50</v>
      </c>
      <c r="G4458" s="4">
        <v>43535</v>
      </c>
      <c r="H4458" s="4" t="s">
        <v>51</v>
      </c>
      <c r="I4458" s="4">
        <v>43539</v>
      </c>
      <c r="J4458" s="2">
        <v>0</v>
      </c>
      <c r="K4458" s="2">
        <v>121</v>
      </c>
      <c r="L4458" s="2" t="str">
        <f t="shared" si="119"/>
        <v>Bangalore</v>
      </c>
      <c r="M4458" s="2" t="str">
        <f t="shared" si="120"/>
        <v>Bangalore-Bangalore</v>
      </c>
      <c r="N4458" s="2" t="str">
        <f t="shared" si="125"/>
        <v>Local</v>
      </c>
      <c r="O4458" s="2" t="str">
        <f t="shared" si="121"/>
        <v>Ship2Home</v>
      </c>
      <c r="P4458" s="2" t="e">
        <f t="shared" si="122"/>
        <v>#VALUE!</v>
      </c>
      <c r="Q4458" s="2" t="e">
        <f t="shared" si="123"/>
        <v>#VALUE!</v>
      </c>
      <c r="R4458" s="2">
        <f t="shared" si="124"/>
        <v>121</v>
      </c>
    </row>
    <row r="4459" spans="1:18" ht="14.25" hidden="1" customHeight="1">
      <c r="A4459" s="2">
        <v>769524</v>
      </c>
      <c r="B4459" s="2" t="s">
        <v>36</v>
      </c>
      <c r="C4459" s="2" t="s">
        <v>43</v>
      </c>
      <c r="D4459" s="2" t="s">
        <v>41</v>
      </c>
      <c r="E4459" s="2" t="s">
        <v>44</v>
      </c>
      <c r="F4459" s="2" t="s">
        <v>50</v>
      </c>
      <c r="G4459" s="4">
        <v>43537</v>
      </c>
      <c r="H4459" s="4" t="s">
        <v>51</v>
      </c>
      <c r="I4459" s="4">
        <v>43542</v>
      </c>
      <c r="J4459" s="2">
        <v>63</v>
      </c>
      <c r="K4459" s="2">
        <v>101</v>
      </c>
      <c r="L4459" s="2" t="str">
        <f t="shared" si="119"/>
        <v>Bangalore</v>
      </c>
      <c r="M4459" s="2" t="str">
        <f t="shared" si="120"/>
        <v>Delhi-Bangalore</v>
      </c>
      <c r="N4459" s="2" t="str">
        <f t="shared" si="125"/>
        <v>Outstation</v>
      </c>
      <c r="O4459" s="2" t="str">
        <f t="shared" si="121"/>
        <v>FastWheels</v>
      </c>
      <c r="P4459" s="2" t="e">
        <f t="shared" si="122"/>
        <v>#VALUE!</v>
      </c>
      <c r="Q4459" s="2" t="e">
        <f t="shared" si="123"/>
        <v>#VALUE!</v>
      </c>
      <c r="R4459" s="2">
        <f t="shared" si="124"/>
        <v>164</v>
      </c>
    </row>
    <row r="4460" spans="1:18" ht="14.25" hidden="1" customHeight="1">
      <c r="A4460" s="2">
        <v>197369</v>
      </c>
      <c r="B4460" s="2" t="s">
        <v>47</v>
      </c>
      <c r="C4460" s="2" t="s">
        <v>31</v>
      </c>
      <c r="D4460" s="2" t="s">
        <v>32</v>
      </c>
      <c r="E4460" s="2" t="s">
        <v>33</v>
      </c>
      <c r="F4460" s="2" t="s">
        <v>50</v>
      </c>
      <c r="G4460" s="4">
        <v>43537</v>
      </c>
      <c r="H4460" s="4" t="s">
        <v>51</v>
      </c>
      <c r="I4460" s="4">
        <v>43544</v>
      </c>
      <c r="J4460" s="2">
        <v>33</v>
      </c>
      <c r="K4460" s="2">
        <v>123</v>
      </c>
      <c r="L4460" s="2" t="str">
        <f t="shared" si="119"/>
        <v>Delhi</v>
      </c>
      <c r="M4460" s="2" t="str">
        <f t="shared" si="120"/>
        <v>Bangalore-Delhi</v>
      </c>
      <c r="N4460" s="2" t="str">
        <f t="shared" si="125"/>
        <v>Outstation</v>
      </c>
      <c r="O4460" s="2" t="str">
        <f t="shared" si="121"/>
        <v>Ship2Home</v>
      </c>
      <c r="P4460" s="2" t="e">
        <f t="shared" si="122"/>
        <v>#VALUE!</v>
      </c>
      <c r="Q4460" s="2" t="e">
        <f t="shared" si="123"/>
        <v>#VALUE!</v>
      </c>
      <c r="R4460" s="2">
        <f t="shared" si="124"/>
        <v>156</v>
      </c>
    </row>
    <row r="4461" spans="1:18" ht="14.25" hidden="1" customHeight="1">
      <c r="A4461" s="2">
        <v>157140</v>
      </c>
      <c r="B4461" s="2" t="s">
        <v>39</v>
      </c>
      <c r="C4461" s="2" t="s">
        <v>31</v>
      </c>
      <c r="D4461" s="2" t="s">
        <v>41</v>
      </c>
      <c r="E4461" s="2" t="s">
        <v>44</v>
      </c>
      <c r="F4461" s="2" t="s">
        <v>50</v>
      </c>
      <c r="G4461" s="4">
        <v>43538</v>
      </c>
      <c r="H4461" s="4" t="s">
        <v>51</v>
      </c>
      <c r="I4461" s="4">
        <v>43543</v>
      </c>
      <c r="J4461" s="2">
        <v>0</v>
      </c>
      <c r="K4461" s="2">
        <v>123</v>
      </c>
      <c r="L4461" s="2" t="str">
        <f t="shared" si="119"/>
        <v>Delhi</v>
      </c>
      <c r="M4461" s="2" t="str">
        <f t="shared" si="120"/>
        <v>Delhi-Delhi</v>
      </c>
      <c r="N4461" s="2" t="str">
        <f t="shared" si="125"/>
        <v>Local</v>
      </c>
      <c r="O4461" s="2" t="str">
        <f t="shared" si="121"/>
        <v>FastWheels</v>
      </c>
      <c r="P4461" s="2" t="e">
        <f t="shared" si="122"/>
        <v>#VALUE!</v>
      </c>
      <c r="Q4461" s="2" t="e">
        <f t="shared" si="123"/>
        <v>#VALUE!</v>
      </c>
      <c r="R4461" s="2">
        <f t="shared" si="124"/>
        <v>123</v>
      </c>
    </row>
    <row r="4462" spans="1:18" ht="14.25" hidden="1" customHeight="1">
      <c r="A4462" s="2">
        <v>129702</v>
      </c>
      <c r="B4462" s="2" t="s">
        <v>47</v>
      </c>
      <c r="C4462" s="2" t="s">
        <v>40</v>
      </c>
      <c r="D4462" s="2" t="s">
        <v>32</v>
      </c>
      <c r="E4462" s="2" t="s">
        <v>38</v>
      </c>
      <c r="F4462" s="2" t="s">
        <v>50</v>
      </c>
      <c r="G4462" s="4">
        <v>43529</v>
      </c>
      <c r="H4462" s="4" t="s">
        <v>51</v>
      </c>
      <c r="I4462" s="4">
        <v>43533</v>
      </c>
      <c r="J4462" s="2">
        <v>26</v>
      </c>
      <c r="K4462" s="2">
        <v>113</v>
      </c>
      <c r="L4462" s="2" t="str">
        <f t="shared" si="119"/>
        <v>Kolkata</v>
      </c>
      <c r="M4462" s="2" t="str">
        <f t="shared" si="120"/>
        <v>Bangalore-Kolkata</v>
      </c>
      <c r="N4462" s="2" t="str">
        <f t="shared" si="125"/>
        <v>Outstation</v>
      </c>
      <c r="O4462" s="2" t="str">
        <f t="shared" si="121"/>
        <v>Ship2Home</v>
      </c>
      <c r="P4462" s="2" t="e">
        <f t="shared" si="122"/>
        <v>#VALUE!</v>
      </c>
      <c r="Q4462" s="2" t="e">
        <f t="shared" si="123"/>
        <v>#VALUE!</v>
      </c>
      <c r="R4462" s="2">
        <f t="shared" si="124"/>
        <v>139</v>
      </c>
    </row>
    <row r="4463" spans="1:18" ht="14.25" hidden="1" customHeight="1">
      <c r="A4463" s="2">
        <v>407701</v>
      </c>
      <c r="B4463" s="2" t="s">
        <v>46</v>
      </c>
      <c r="C4463" s="2" t="s">
        <v>31</v>
      </c>
      <c r="D4463" s="2" t="s">
        <v>32</v>
      </c>
      <c r="E4463" s="2" t="s">
        <v>33</v>
      </c>
      <c r="F4463" s="2" t="s">
        <v>50</v>
      </c>
      <c r="G4463" s="4">
        <v>43532</v>
      </c>
      <c r="H4463" s="4" t="s">
        <v>51</v>
      </c>
      <c r="I4463" s="4">
        <v>43536</v>
      </c>
      <c r="J4463" s="2">
        <v>27</v>
      </c>
      <c r="K4463" s="2">
        <v>121</v>
      </c>
      <c r="L4463" s="2" t="str">
        <f t="shared" si="119"/>
        <v>Delhi</v>
      </c>
      <c r="M4463" s="2" t="str">
        <f t="shared" si="120"/>
        <v>Bangalore-Delhi</v>
      </c>
      <c r="N4463" s="2" t="str">
        <f t="shared" si="125"/>
        <v>Outstation</v>
      </c>
      <c r="O4463" s="2" t="str">
        <f t="shared" si="121"/>
        <v>Ship2Home</v>
      </c>
      <c r="P4463" s="2" t="e">
        <f t="shared" si="122"/>
        <v>#VALUE!</v>
      </c>
      <c r="Q4463" s="2" t="e">
        <f t="shared" si="123"/>
        <v>#VALUE!</v>
      </c>
      <c r="R4463" s="2">
        <f t="shared" si="124"/>
        <v>148</v>
      </c>
    </row>
    <row r="4464" spans="1:18" ht="14.25" hidden="1" customHeight="1">
      <c r="A4464" s="2">
        <v>592549</v>
      </c>
      <c r="B4464" s="2" t="s">
        <v>39</v>
      </c>
      <c r="C4464" s="2" t="s">
        <v>31</v>
      </c>
      <c r="D4464" s="2" t="s">
        <v>32</v>
      </c>
      <c r="E4464" s="2" t="s">
        <v>33</v>
      </c>
      <c r="F4464" s="2" t="s">
        <v>50</v>
      </c>
      <c r="G4464" s="4">
        <v>43533</v>
      </c>
      <c r="H4464" s="4" t="s">
        <v>51</v>
      </c>
      <c r="I4464" s="4">
        <v>43540</v>
      </c>
      <c r="J4464" s="2">
        <v>25</v>
      </c>
      <c r="K4464" s="2">
        <v>124</v>
      </c>
      <c r="L4464" s="2" t="str">
        <f t="shared" si="119"/>
        <v>Delhi</v>
      </c>
      <c r="M4464" s="2" t="str">
        <f t="shared" si="120"/>
        <v>Bangalore-Delhi</v>
      </c>
      <c r="N4464" s="2" t="str">
        <f t="shared" si="125"/>
        <v>Outstation</v>
      </c>
      <c r="O4464" s="2" t="str">
        <f t="shared" si="121"/>
        <v>Ship2Home</v>
      </c>
      <c r="P4464" s="2" t="e">
        <f t="shared" si="122"/>
        <v>#VALUE!</v>
      </c>
      <c r="Q4464" s="2" t="e">
        <f t="shared" si="123"/>
        <v>#VALUE!</v>
      </c>
      <c r="R4464" s="2">
        <f t="shared" si="124"/>
        <v>149</v>
      </c>
    </row>
    <row r="4465" spans="1:18" ht="14.25" hidden="1" customHeight="1">
      <c r="A4465" s="2">
        <v>572719</v>
      </c>
      <c r="B4465" s="2" t="s">
        <v>36</v>
      </c>
      <c r="C4465" s="2" t="s">
        <v>37</v>
      </c>
      <c r="D4465" s="2" t="s">
        <v>41</v>
      </c>
      <c r="E4465" s="2" t="s">
        <v>33</v>
      </c>
      <c r="F4465" s="2" t="s">
        <v>50</v>
      </c>
      <c r="G4465" s="4">
        <v>43526</v>
      </c>
      <c r="H4465" s="4" t="s">
        <v>51</v>
      </c>
      <c r="I4465" s="4">
        <v>43529</v>
      </c>
      <c r="J4465" s="2">
        <v>40</v>
      </c>
      <c r="K4465" s="2">
        <v>107</v>
      </c>
      <c r="L4465" s="2" t="str">
        <f t="shared" si="119"/>
        <v>Mumbai</v>
      </c>
      <c r="M4465" s="2" t="str">
        <f t="shared" si="120"/>
        <v>Delhi-Mumbai</v>
      </c>
      <c r="N4465" s="2" t="str">
        <f t="shared" si="125"/>
        <v>Outstation</v>
      </c>
      <c r="O4465" s="2" t="str">
        <f t="shared" si="121"/>
        <v>Ship2Home</v>
      </c>
      <c r="P4465" s="2" t="e">
        <f t="shared" si="122"/>
        <v>#VALUE!</v>
      </c>
      <c r="Q4465" s="2" t="e">
        <f t="shared" si="123"/>
        <v>#VALUE!</v>
      </c>
      <c r="R4465" s="2">
        <f t="shared" si="124"/>
        <v>147</v>
      </c>
    </row>
    <row r="4466" spans="1:18" ht="14.25" hidden="1" customHeight="1">
      <c r="A4466" s="2">
        <v>882030</v>
      </c>
      <c r="B4466" s="2" t="s">
        <v>48</v>
      </c>
      <c r="C4466" s="2" t="s">
        <v>31</v>
      </c>
      <c r="D4466" s="2" t="s">
        <v>41</v>
      </c>
      <c r="E4466" s="2" t="s">
        <v>38</v>
      </c>
      <c r="F4466" s="2" t="s">
        <v>50</v>
      </c>
      <c r="G4466" s="4">
        <v>43529</v>
      </c>
      <c r="H4466" s="4" t="s">
        <v>51</v>
      </c>
      <c r="I4466" s="4">
        <v>43533</v>
      </c>
      <c r="J4466" s="2">
        <v>0</v>
      </c>
      <c r="K4466" s="2">
        <v>122</v>
      </c>
      <c r="L4466" s="2" t="str">
        <f t="shared" si="119"/>
        <v>Delhi</v>
      </c>
      <c r="M4466" s="2" t="str">
        <f t="shared" si="120"/>
        <v>Delhi-Delhi</v>
      </c>
      <c r="N4466" s="2" t="str">
        <f t="shared" si="125"/>
        <v>Local</v>
      </c>
      <c r="O4466" s="2" t="str">
        <f t="shared" si="121"/>
        <v>Ship2Home</v>
      </c>
      <c r="P4466" s="2" t="e">
        <f t="shared" si="122"/>
        <v>#VALUE!</v>
      </c>
      <c r="Q4466" s="2" t="e">
        <f t="shared" si="123"/>
        <v>#VALUE!</v>
      </c>
      <c r="R4466" s="2">
        <f t="shared" si="124"/>
        <v>122</v>
      </c>
    </row>
    <row r="4467" spans="1:18" ht="14.25" hidden="1" customHeight="1">
      <c r="A4467" s="2">
        <v>250673</v>
      </c>
      <c r="B4467" s="2" t="s">
        <v>39</v>
      </c>
      <c r="C4467" s="2" t="s">
        <v>31</v>
      </c>
      <c r="D4467" s="2" t="s">
        <v>32</v>
      </c>
      <c r="E4467" s="2" t="s">
        <v>33</v>
      </c>
      <c r="F4467" s="2" t="s">
        <v>50</v>
      </c>
      <c r="G4467" s="4">
        <v>43535</v>
      </c>
      <c r="H4467" s="4" t="s">
        <v>51</v>
      </c>
      <c r="I4467" s="4">
        <v>43541</v>
      </c>
      <c r="J4467" s="2">
        <v>43</v>
      </c>
      <c r="K4467" s="2">
        <v>128</v>
      </c>
      <c r="L4467" s="2" t="str">
        <f t="shared" si="119"/>
        <v>Delhi</v>
      </c>
      <c r="M4467" s="2" t="str">
        <f t="shared" si="120"/>
        <v>Bangalore-Delhi</v>
      </c>
      <c r="N4467" s="2" t="str">
        <f t="shared" si="125"/>
        <v>Outstation</v>
      </c>
      <c r="O4467" s="2" t="str">
        <f t="shared" si="121"/>
        <v>Ship2Home</v>
      </c>
      <c r="P4467" s="2" t="e">
        <f t="shared" si="122"/>
        <v>#VALUE!</v>
      </c>
      <c r="Q4467" s="2" t="e">
        <f t="shared" si="123"/>
        <v>#VALUE!</v>
      </c>
      <c r="R4467" s="2">
        <f t="shared" si="124"/>
        <v>171</v>
      </c>
    </row>
    <row r="4468" spans="1:18" ht="14.25" hidden="1" customHeight="1">
      <c r="A4468" s="2">
        <v>515174</v>
      </c>
      <c r="B4468" s="2" t="s">
        <v>47</v>
      </c>
      <c r="C4468" s="2" t="s">
        <v>31</v>
      </c>
      <c r="D4468" s="2" t="s">
        <v>41</v>
      </c>
      <c r="E4468" s="2" t="s">
        <v>38</v>
      </c>
      <c r="F4468" s="2" t="s">
        <v>50</v>
      </c>
      <c r="G4468" s="4">
        <v>43535</v>
      </c>
      <c r="H4468" s="4" t="s">
        <v>51</v>
      </c>
      <c r="I4468" s="4">
        <v>43540</v>
      </c>
      <c r="J4468" s="2">
        <v>0</v>
      </c>
      <c r="K4468" s="2">
        <v>125</v>
      </c>
      <c r="L4468" s="2" t="str">
        <f t="shared" si="119"/>
        <v>Delhi</v>
      </c>
      <c r="M4468" s="2" t="str">
        <f t="shared" si="120"/>
        <v>Delhi-Delhi</v>
      </c>
      <c r="N4468" s="2" t="str">
        <f t="shared" si="125"/>
        <v>Local</v>
      </c>
      <c r="O4468" s="2" t="str">
        <f t="shared" si="121"/>
        <v>Ship2Home</v>
      </c>
      <c r="P4468" s="2" t="e">
        <f t="shared" si="122"/>
        <v>#VALUE!</v>
      </c>
      <c r="Q4468" s="2" t="e">
        <f t="shared" si="123"/>
        <v>#VALUE!</v>
      </c>
      <c r="R4468" s="2">
        <f t="shared" si="124"/>
        <v>125</v>
      </c>
    </row>
    <row r="4469" spans="1:18" ht="14.25" hidden="1" customHeight="1">
      <c r="A4469" s="2">
        <v>499127</v>
      </c>
      <c r="B4469" s="2" t="s">
        <v>30</v>
      </c>
      <c r="C4469" s="2" t="s">
        <v>43</v>
      </c>
      <c r="D4469" s="2" t="s">
        <v>41</v>
      </c>
      <c r="E4469" s="2" t="s">
        <v>33</v>
      </c>
      <c r="F4469" s="2" t="s">
        <v>50</v>
      </c>
      <c r="G4469" s="4">
        <v>43530</v>
      </c>
      <c r="H4469" s="4" t="s">
        <v>51</v>
      </c>
      <c r="I4469" s="4">
        <v>43533</v>
      </c>
      <c r="J4469" s="2">
        <v>46</v>
      </c>
      <c r="K4469" s="2">
        <v>129</v>
      </c>
      <c r="L4469" s="2" t="str">
        <f t="shared" si="119"/>
        <v>Bangalore</v>
      </c>
      <c r="M4469" s="2" t="str">
        <f t="shared" si="120"/>
        <v>Delhi-Bangalore</v>
      </c>
      <c r="N4469" s="2" t="str">
        <f t="shared" si="125"/>
        <v>Outstation</v>
      </c>
      <c r="O4469" s="2" t="str">
        <f t="shared" si="121"/>
        <v>Ship2Home</v>
      </c>
      <c r="P4469" s="2" t="e">
        <f t="shared" si="122"/>
        <v>#VALUE!</v>
      </c>
      <c r="Q4469" s="2" t="e">
        <f t="shared" si="123"/>
        <v>#VALUE!</v>
      </c>
      <c r="R4469" s="2">
        <f t="shared" si="124"/>
        <v>175</v>
      </c>
    </row>
    <row r="4470" spans="1:18" ht="14.25" hidden="1" customHeight="1">
      <c r="A4470" s="2">
        <v>623866</v>
      </c>
      <c r="B4470" s="2" t="s">
        <v>39</v>
      </c>
      <c r="C4470" s="2" t="s">
        <v>37</v>
      </c>
      <c r="D4470" s="2" t="s">
        <v>32</v>
      </c>
      <c r="E4470" s="2" t="s">
        <v>38</v>
      </c>
      <c r="F4470" s="2" t="s">
        <v>50</v>
      </c>
      <c r="G4470" s="4">
        <v>43533</v>
      </c>
      <c r="H4470" s="4" t="s">
        <v>51</v>
      </c>
      <c r="I4470" s="4">
        <v>43537</v>
      </c>
      <c r="J4470" s="2">
        <v>29</v>
      </c>
      <c r="K4470" s="2">
        <v>107</v>
      </c>
      <c r="L4470" s="2" t="str">
        <f t="shared" si="119"/>
        <v>Mumbai</v>
      </c>
      <c r="M4470" s="2" t="str">
        <f t="shared" si="120"/>
        <v>Bangalore-Mumbai</v>
      </c>
      <c r="N4470" s="2" t="str">
        <f t="shared" si="125"/>
        <v>Outstation</v>
      </c>
      <c r="O4470" s="2" t="str">
        <f t="shared" si="121"/>
        <v>Ship2Home</v>
      </c>
      <c r="P4470" s="2" t="e">
        <f t="shared" si="122"/>
        <v>#VALUE!</v>
      </c>
      <c r="Q4470" s="2" t="e">
        <f t="shared" si="123"/>
        <v>#VALUE!</v>
      </c>
      <c r="R4470" s="2">
        <f t="shared" si="124"/>
        <v>136</v>
      </c>
    </row>
    <row r="4471" spans="1:18" ht="14.25" hidden="1" customHeight="1">
      <c r="A4471" s="2">
        <v>748184</v>
      </c>
      <c r="B4471" s="2" t="s">
        <v>39</v>
      </c>
      <c r="C4471" s="2" t="s">
        <v>40</v>
      </c>
      <c r="D4471" s="2" t="s">
        <v>32</v>
      </c>
      <c r="E4471" s="2" t="s">
        <v>44</v>
      </c>
      <c r="F4471" s="2" t="s">
        <v>50</v>
      </c>
      <c r="G4471" s="4">
        <v>43532</v>
      </c>
      <c r="H4471" s="4" t="s">
        <v>51</v>
      </c>
      <c r="I4471" s="4">
        <v>43537</v>
      </c>
      <c r="J4471" s="2">
        <v>25</v>
      </c>
      <c r="K4471" s="2">
        <v>109</v>
      </c>
      <c r="L4471" s="2" t="str">
        <f t="shared" si="119"/>
        <v>Kolkata</v>
      </c>
      <c r="M4471" s="2" t="str">
        <f t="shared" si="120"/>
        <v>Bangalore-Kolkata</v>
      </c>
      <c r="N4471" s="2" t="str">
        <f t="shared" si="125"/>
        <v>Outstation</v>
      </c>
      <c r="O4471" s="2" t="str">
        <f t="shared" si="121"/>
        <v>FastWheels</v>
      </c>
      <c r="P4471" s="2" t="e">
        <f t="shared" si="122"/>
        <v>#VALUE!</v>
      </c>
      <c r="Q4471" s="2" t="e">
        <f t="shared" si="123"/>
        <v>#VALUE!</v>
      </c>
      <c r="R4471" s="2">
        <f t="shared" si="124"/>
        <v>134</v>
      </c>
    </row>
    <row r="4472" spans="1:18" ht="14.25" hidden="1" customHeight="1">
      <c r="A4472" s="2">
        <v>986669</v>
      </c>
      <c r="B4472" s="2" t="s">
        <v>39</v>
      </c>
      <c r="C4472" s="2" t="s">
        <v>37</v>
      </c>
      <c r="D4472" s="2" t="s">
        <v>41</v>
      </c>
      <c r="E4472" s="2" t="s">
        <v>33</v>
      </c>
      <c r="F4472" s="2" t="s">
        <v>50</v>
      </c>
      <c r="G4472" s="4">
        <v>43526</v>
      </c>
      <c r="H4472" s="4" t="s">
        <v>51</v>
      </c>
      <c r="I4472" s="4">
        <v>43531</v>
      </c>
      <c r="J4472" s="2">
        <v>45</v>
      </c>
      <c r="K4472" s="2">
        <v>109</v>
      </c>
      <c r="L4472" s="2" t="str">
        <f t="shared" si="119"/>
        <v>Mumbai</v>
      </c>
      <c r="M4472" s="2" t="str">
        <f t="shared" si="120"/>
        <v>Delhi-Mumbai</v>
      </c>
      <c r="N4472" s="2" t="str">
        <f t="shared" si="125"/>
        <v>Outstation</v>
      </c>
      <c r="O4472" s="2" t="str">
        <f t="shared" si="121"/>
        <v>Ship2Home</v>
      </c>
      <c r="P4472" s="2" t="e">
        <f t="shared" si="122"/>
        <v>#VALUE!</v>
      </c>
      <c r="Q4472" s="2" t="e">
        <f t="shared" si="123"/>
        <v>#VALUE!</v>
      </c>
      <c r="R4472" s="2">
        <f t="shared" si="124"/>
        <v>154</v>
      </c>
    </row>
    <row r="4473" spans="1:18" ht="14.25" hidden="1" customHeight="1">
      <c r="A4473" s="2">
        <v>168528</v>
      </c>
      <c r="B4473" s="2" t="s">
        <v>30</v>
      </c>
      <c r="C4473" s="2" t="s">
        <v>40</v>
      </c>
      <c r="D4473" s="2" t="s">
        <v>41</v>
      </c>
      <c r="E4473" s="2" t="s">
        <v>44</v>
      </c>
      <c r="F4473" s="2" t="s">
        <v>50</v>
      </c>
      <c r="G4473" s="4">
        <v>43533</v>
      </c>
      <c r="H4473" s="4" t="s">
        <v>51</v>
      </c>
      <c r="I4473" s="4">
        <v>43536</v>
      </c>
      <c r="J4473" s="2">
        <v>35</v>
      </c>
      <c r="K4473" s="2">
        <v>107</v>
      </c>
      <c r="L4473" s="2" t="str">
        <f t="shared" si="119"/>
        <v>Kolkata</v>
      </c>
      <c r="M4473" s="2" t="str">
        <f t="shared" si="120"/>
        <v>Delhi-Kolkata</v>
      </c>
      <c r="N4473" s="2" t="str">
        <f t="shared" si="125"/>
        <v>Outstation</v>
      </c>
      <c r="O4473" s="2" t="str">
        <f t="shared" si="121"/>
        <v>FastWheels</v>
      </c>
      <c r="P4473" s="2" t="e">
        <f t="shared" si="122"/>
        <v>#VALUE!</v>
      </c>
      <c r="Q4473" s="2" t="e">
        <f t="shared" si="123"/>
        <v>#VALUE!</v>
      </c>
      <c r="R4473" s="2">
        <f t="shared" si="124"/>
        <v>142</v>
      </c>
    </row>
    <row r="4474" spans="1:18" ht="14.25" hidden="1" customHeight="1">
      <c r="A4474" s="2">
        <v>39189</v>
      </c>
      <c r="B4474" s="2" t="s">
        <v>49</v>
      </c>
      <c r="C4474" s="2" t="s">
        <v>31</v>
      </c>
      <c r="D4474" s="2" t="s">
        <v>32</v>
      </c>
      <c r="E4474" s="2" t="s">
        <v>33</v>
      </c>
      <c r="F4474" s="2" t="s">
        <v>50</v>
      </c>
      <c r="G4474" s="4">
        <v>43538</v>
      </c>
      <c r="H4474" s="4" t="s">
        <v>51</v>
      </c>
      <c r="I4474" s="4">
        <v>43545</v>
      </c>
      <c r="J4474" s="2">
        <v>43</v>
      </c>
      <c r="K4474" s="2">
        <v>127</v>
      </c>
      <c r="L4474" s="2" t="str">
        <f t="shared" si="119"/>
        <v>Delhi</v>
      </c>
      <c r="M4474" s="2" t="str">
        <f t="shared" si="120"/>
        <v>Bangalore-Delhi</v>
      </c>
      <c r="N4474" s="2" t="str">
        <f t="shared" si="125"/>
        <v>Outstation</v>
      </c>
      <c r="O4474" s="2" t="str">
        <f t="shared" si="121"/>
        <v>Ship2Home</v>
      </c>
      <c r="P4474" s="2" t="e">
        <f t="shared" si="122"/>
        <v>#VALUE!</v>
      </c>
      <c r="Q4474" s="2" t="e">
        <f t="shared" si="123"/>
        <v>#VALUE!</v>
      </c>
      <c r="R4474" s="2">
        <f t="shared" si="124"/>
        <v>170</v>
      </c>
    </row>
    <row r="4475" spans="1:18" ht="14.25" hidden="1" customHeight="1">
      <c r="A4475" s="2">
        <v>232337</v>
      </c>
      <c r="B4475" s="2" t="s">
        <v>39</v>
      </c>
      <c r="C4475" s="2" t="s">
        <v>40</v>
      </c>
      <c r="D4475" s="2" t="s">
        <v>41</v>
      </c>
      <c r="E4475" s="2" t="s">
        <v>33</v>
      </c>
      <c r="F4475" s="2" t="s">
        <v>50</v>
      </c>
      <c r="G4475" s="4">
        <v>43538</v>
      </c>
      <c r="H4475" s="4" t="s">
        <v>51</v>
      </c>
      <c r="I4475" s="4">
        <v>43542</v>
      </c>
      <c r="J4475" s="2">
        <v>48</v>
      </c>
      <c r="K4475" s="2">
        <v>109</v>
      </c>
      <c r="L4475" s="2" t="str">
        <f t="shared" si="119"/>
        <v>Kolkata</v>
      </c>
      <c r="M4475" s="2" t="str">
        <f t="shared" si="120"/>
        <v>Delhi-Kolkata</v>
      </c>
      <c r="N4475" s="2" t="str">
        <f t="shared" si="125"/>
        <v>Outstation</v>
      </c>
      <c r="O4475" s="2" t="str">
        <f t="shared" si="121"/>
        <v>Ship2Home</v>
      </c>
      <c r="P4475" s="2" t="e">
        <f t="shared" si="122"/>
        <v>#VALUE!</v>
      </c>
      <c r="Q4475" s="2" t="e">
        <f t="shared" si="123"/>
        <v>#VALUE!</v>
      </c>
      <c r="R4475" s="2">
        <f t="shared" si="124"/>
        <v>157</v>
      </c>
    </row>
    <row r="4476" spans="1:18" ht="14.25" hidden="1" customHeight="1">
      <c r="A4476" s="2">
        <v>866673</v>
      </c>
      <c r="B4476" s="2" t="s">
        <v>36</v>
      </c>
      <c r="C4476" s="2" t="s">
        <v>31</v>
      </c>
      <c r="D4476" s="2" t="s">
        <v>41</v>
      </c>
      <c r="E4476" s="2" t="s">
        <v>44</v>
      </c>
      <c r="F4476" s="2" t="s">
        <v>50</v>
      </c>
      <c r="G4476" s="4">
        <v>43531</v>
      </c>
      <c r="H4476" s="4" t="s">
        <v>51</v>
      </c>
      <c r="I4476" s="4">
        <v>43537</v>
      </c>
      <c r="J4476" s="2">
        <v>0</v>
      </c>
      <c r="K4476" s="2">
        <v>107</v>
      </c>
      <c r="L4476" s="2" t="str">
        <f t="shared" si="119"/>
        <v>Delhi</v>
      </c>
      <c r="M4476" s="2" t="str">
        <f t="shared" si="120"/>
        <v>Delhi-Delhi</v>
      </c>
      <c r="N4476" s="2" t="str">
        <f t="shared" si="125"/>
        <v>Local</v>
      </c>
      <c r="O4476" s="2" t="str">
        <f t="shared" si="121"/>
        <v>FastWheels</v>
      </c>
      <c r="P4476" s="2" t="e">
        <f t="shared" si="122"/>
        <v>#VALUE!</v>
      </c>
      <c r="Q4476" s="2" t="e">
        <f t="shared" si="123"/>
        <v>#VALUE!</v>
      </c>
      <c r="R4476" s="2">
        <f t="shared" si="124"/>
        <v>107</v>
      </c>
    </row>
    <row r="4477" spans="1:18" ht="14.25" hidden="1" customHeight="1">
      <c r="A4477" s="2">
        <v>216968</v>
      </c>
      <c r="B4477" s="2" t="s">
        <v>39</v>
      </c>
      <c r="C4477" s="2" t="s">
        <v>37</v>
      </c>
      <c r="D4477" s="2" t="s">
        <v>41</v>
      </c>
      <c r="E4477" s="2" t="s">
        <v>44</v>
      </c>
      <c r="F4477" s="2" t="s">
        <v>50</v>
      </c>
      <c r="G4477" s="4">
        <v>43525</v>
      </c>
      <c r="H4477" s="4" t="s">
        <v>51</v>
      </c>
      <c r="I4477" s="4">
        <v>43529</v>
      </c>
      <c r="J4477" s="2">
        <v>47</v>
      </c>
      <c r="K4477" s="2">
        <v>111</v>
      </c>
      <c r="L4477" s="2" t="str">
        <f t="shared" si="119"/>
        <v>Mumbai</v>
      </c>
      <c r="M4477" s="2" t="str">
        <f t="shared" si="120"/>
        <v>Delhi-Mumbai</v>
      </c>
      <c r="N4477" s="2" t="str">
        <f t="shared" si="125"/>
        <v>Outstation</v>
      </c>
      <c r="O4477" s="2" t="str">
        <f t="shared" si="121"/>
        <v>FastWheels</v>
      </c>
      <c r="P4477" s="2" t="e">
        <f t="shared" si="122"/>
        <v>#VALUE!</v>
      </c>
      <c r="Q4477" s="2" t="e">
        <f t="shared" si="123"/>
        <v>#VALUE!</v>
      </c>
      <c r="R4477" s="2">
        <f t="shared" si="124"/>
        <v>158</v>
      </c>
    </row>
    <row r="4478" spans="1:18" ht="14.25" hidden="1" customHeight="1">
      <c r="A4478" s="2">
        <v>264259</v>
      </c>
      <c r="B4478" s="2" t="s">
        <v>39</v>
      </c>
      <c r="C4478" s="2" t="s">
        <v>45</v>
      </c>
      <c r="D4478" s="2" t="s">
        <v>32</v>
      </c>
      <c r="E4478" s="2" t="s">
        <v>33</v>
      </c>
      <c r="F4478" s="2" t="s">
        <v>50</v>
      </c>
      <c r="G4478" s="4">
        <v>43536</v>
      </c>
      <c r="H4478" s="4" t="s">
        <v>51</v>
      </c>
      <c r="I4478" s="4">
        <v>43543</v>
      </c>
      <c r="J4478" s="2">
        <v>26</v>
      </c>
      <c r="K4478" s="2">
        <v>126</v>
      </c>
      <c r="L4478" s="2" t="str">
        <f t="shared" si="119"/>
        <v>Chennai</v>
      </c>
      <c r="M4478" s="2" t="str">
        <f t="shared" si="120"/>
        <v>Bangalore-Chennai</v>
      </c>
      <c r="N4478" s="2" t="str">
        <f t="shared" si="125"/>
        <v>Outstation</v>
      </c>
      <c r="O4478" s="2" t="str">
        <f t="shared" si="121"/>
        <v>Ship2Home</v>
      </c>
      <c r="P4478" s="2" t="e">
        <f t="shared" si="122"/>
        <v>#VALUE!</v>
      </c>
      <c r="Q4478" s="2" t="e">
        <f t="shared" si="123"/>
        <v>#VALUE!</v>
      </c>
      <c r="R4478" s="2">
        <f t="shared" si="124"/>
        <v>152</v>
      </c>
    </row>
    <row r="4479" spans="1:18" ht="14.25" hidden="1" customHeight="1">
      <c r="A4479" s="2">
        <v>677632</v>
      </c>
      <c r="B4479" s="2" t="s">
        <v>48</v>
      </c>
      <c r="C4479" s="2" t="s">
        <v>37</v>
      </c>
      <c r="D4479" s="2" t="s">
        <v>41</v>
      </c>
      <c r="E4479" s="2" t="s">
        <v>44</v>
      </c>
      <c r="F4479" s="2" t="s">
        <v>50</v>
      </c>
      <c r="G4479" s="4">
        <v>43535</v>
      </c>
      <c r="H4479" s="4" t="s">
        <v>51</v>
      </c>
      <c r="I4479" s="4">
        <v>43540</v>
      </c>
      <c r="J4479" s="2">
        <v>49</v>
      </c>
      <c r="K4479" s="2">
        <v>113</v>
      </c>
      <c r="L4479" s="2" t="str">
        <f t="shared" si="119"/>
        <v>Mumbai</v>
      </c>
      <c r="M4479" s="2" t="str">
        <f t="shared" si="120"/>
        <v>Delhi-Mumbai</v>
      </c>
      <c r="N4479" s="2" t="str">
        <f t="shared" si="125"/>
        <v>Outstation</v>
      </c>
      <c r="O4479" s="2" t="str">
        <f t="shared" si="121"/>
        <v>FastWheels</v>
      </c>
      <c r="P4479" s="2" t="e">
        <f t="shared" si="122"/>
        <v>#VALUE!</v>
      </c>
      <c r="Q4479" s="2" t="e">
        <f t="shared" si="123"/>
        <v>#VALUE!</v>
      </c>
      <c r="R4479" s="2">
        <f t="shared" si="124"/>
        <v>162</v>
      </c>
    </row>
    <row r="4480" spans="1:18" ht="14.25" hidden="1" customHeight="1">
      <c r="A4480" s="2">
        <v>927868</v>
      </c>
      <c r="B4480" s="2" t="s">
        <v>39</v>
      </c>
      <c r="C4480" s="2" t="s">
        <v>37</v>
      </c>
      <c r="D4480" s="2" t="s">
        <v>41</v>
      </c>
      <c r="E4480" s="2" t="s">
        <v>44</v>
      </c>
      <c r="F4480" s="2" t="s">
        <v>50</v>
      </c>
      <c r="G4480" s="4">
        <v>43531</v>
      </c>
      <c r="H4480" s="4" t="s">
        <v>51</v>
      </c>
      <c r="I4480" s="4">
        <v>43536</v>
      </c>
      <c r="J4480" s="2">
        <v>56</v>
      </c>
      <c r="K4480" s="2">
        <v>88</v>
      </c>
      <c r="L4480" s="2" t="str">
        <f t="shared" si="119"/>
        <v>Mumbai</v>
      </c>
      <c r="M4480" s="2" t="str">
        <f t="shared" si="120"/>
        <v>Delhi-Mumbai</v>
      </c>
      <c r="N4480" s="2" t="str">
        <f t="shared" si="125"/>
        <v>Outstation</v>
      </c>
      <c r="O4480" s="2" t="str">
        <f t="shared" si="121"/>
        <v>FastWheels</v>
      </c>
      <c r="P4480" s="2" t="e">
        <f t="shared" si="122"/>
        <v>#VALUE!</v>
      </c>
      <c r="Q4480" s="2" t="e">
        <f t="shared" si="123"/>
        <v>#VALUE!</v>
      </c>
      <c r="R4480" s="2">
        <f t="shared" si="124"/>
        <v>144</v>
      </c>
    </row>
    <row r="4481" spans="1:18" ht="14.25" hidden="1" customHeight="1">
      <c r="A4481" s="2">
        <v>464091</v>
      </c>
      <c r="B4481" s="2" t="s">
        <v>36</v>
      </c>
      <c r="C4481" s="2" t="s">
        <v>37</v>
      </c>
      <c r="D4481" s="2" t="s">
        <v>32</v>
      </c>
      <c r="E4481" s="2" t="s">
        <v>44</v>
      </c>
      <c r="F4481" s="2" t="s">
        <v>50</v>
      </c>
      <c r="G4481" s="4">
        <v>43535</v>
      </c>
      <c r="H4481" s="4" t="s">
        <v>51</v>
      </c>
      <c r="I4481" s="4">
        <v>43542</v>
      </c>
      <c r="J4481" s="2">
        <v>61</v>
      </c>
      <c r="K4481" s="2">
        <v>88</v>
      </c>
      <c r="L4481" s="2" t="str">
        <f t="shared" si="119"/>
        <v>Mumbai</v>
      </c>
      <c r="M4481" s="2" t="str">
        <f t="shared" si="120"/>
        <v>Bangalore-Mumbai</v>
      </c>
      <c r="N4481" s="2" t="str">
        <f t="shared" si="125"/>
        <v>Outstation</v>
      </c>
      <c r="O4481" s="2" t="str">
        <f t="shared" si="121"/>
        <v>FastWheels</v>
      </c>
      <c r="P4481" s="2" t="e">
        <f t="shared" si="122"/>
        <v>#VALUE!</v>
      </c>
      <c r="Q4481" s="2" t="e">
        <f t="shared" si="123"/>
        <v>#VALUE!</v>
      </c>
      <c r="R4481" s="2">
        <f t="shared" si="124"/>
        <v>149</v>
      </c>
    </row>
    <row r="4482" spans="1:18" ht="14.25" hidden="1" customHeight="1">
      <c r="A4482" s="2">
        <v>231004</v>
      </c>
      <c r="B4482" s="2" t="s">
        <v>42</v>
      </c>
      <c r="C4482" s="2" t="s">
        <v>43</v>
      </c>
      <c r="D4482" s="2" t="s">
        <v>41</v>
      </c>
      <c r="E4482" s="2" t="s">
        <v>44</v>
      </c>
      <c r="F4482" s="2" t="s">
        <v>50</v>
      </c>
      <c r="G4482" s="4">
        <v>43531</v>
      </c>
      <c r="H4482" s="4" t="s">
        <v>51</v>
      </c>
      <c r="I4482" s="4">
        <v>43537</v>
      </c>
      <c r="J4482" s="2">
        <v>34</v>
      </c>
      <c r="K4482" s="2">
        <v>125</v>
      </c>
      <c r="L4482" s="2" t="str">
        <f t="shared" si="119"/>
        <v>Bangalore</v>
      </c>
      <c r="M4482" s="2" t="str">
        <f t="shared" si="120"/>
        <v>Delhi-Bangalore</v>
      </c>
      <c r="N4482" s="2" t="str">
        <f t="shared" si="125"/>
        <v>Outstation</v>
      </c>
      <c r="O4482" s="2" t="str">
        <f t="shared" si="121"/>
        <v>FastWheels</v>
      </c>
      <c r="P4482" s="2" t="e">
        <f t="shared" si="122"/>
        <v>#VALUE!</v>
      </c>
      <c r="Q4482" s="2" t="e">
        <f t="shared" si="123"/>
        <v>#VALUE!</v>
      </c>
      <c r="R4482" s="2">
        <f t="shared" si="124"/>
        <v>159</v>
      </c>
    </row>
    <row r="4483" spans="1:18" ht="14.25" hidden="1" customHeight="1">
      <c r="A4483" s="2">
        <v>299719</v>
      </c>
      <c r="B4483" s="2" t="s">
        <v>36</v>
      </c>
      <c r="C4483" s="2" t="s">
        <v>37</v>
      </c>
      <c r="D4483" s="2" t="s">
        <v>32</v>
      </c>
      <c r="E4483" s="2" t="s">
        <v>33</v>
      </c>
      <c r="F4483" s="2" t="s">
        <v>50</v>
      </c>
      <c r="G4483" s="4">
        <v>43538</v>
      </c>
      <c r="H4483" s="4" t="s">
        <v>51</v>
      </c>
      <c r="I4483" s="4">
        <v>43542</v>
      </c>
      <c r="J4483" s="2">
        <v>35</v>
      </c>
      <c r="K4483" s="2">
        <v>108</v>
      </c>
      <c r="L4483" s="2" t="str">
        <f t="shared" si="119"/>
        <v>Mumbai</v>
      </c>
      <c r="M4483" s="2" t="str">
        <f t="shared" si="120"/>
        <v>Bangalore-Mumbai</v>
      </c>
      <c r="N4483" s="2" t="str">
        <f t="shared" si="125"/>
        <v>Outstation</v>
      </c>
      <c r="O4483" s="2" t="str">
        <f t="shared" si="121"/>
        <v>Ship2Home</v>
      </c>
      <c r="P4483" s="2" t="e">
        <f t="shared" si="122"/>
        <v>#VALUE!</v>
      </c>
      <c r="Q4483" s="2" t="e">
        <f t="shared" si="123"/>
        <v>#VALUE!</v>
      </c>
      <c r="R4483" s="2">
        <f t="shared" si="124"/>
        <v>143</v>
      </c>
    </row>
    <row r="4484" spans="1:18" ht="14.25" hidden="1" customHeight="1">
      <c r="A4484" s="2">
        <v>953714</v>
      </c>
      <c r="B4484" s="2" t="s">
        <v>36</v>
      </c>
      <c r="C4484" s="2" t="s">
        <v>40</v>
      </c>
      <c r="D4484" s="2" t="s">
        <v>41</v>
      </c>
      <c r="E4484" s="2" t="s">
        <v>44</v>
      </c>
      <c r="F4484" s="2" t="s">
        <v>50</v>
      </c>
      <c r="G4484" s="4">
        <v>43534</v>
      </c>
      <c r="H4484" s="4" t="s">
        <v>51</v>
      </c>
      <c r="I4484" s="4">
        <v>43537</v>
      </c>
      <c r="J4484" s="2">
        <v>60</v>
      </c>
      <c r="K4484" s="2">
        <v>88</v>
      </c>
      <c r="L4484" s="2" t="str">
        <f t="shared" si="119"/>
        <v>Kolkata</v>
      </c>
      <c r="M4484" s="2" t="str">
        <f t="shared" si="120"/>
        <v>Delhi-Kolkata</v>
      </c>
      <c r="N4484" s="2" t="str">
        <f t="shared" si="125"/>
        <v>Outstation</v>
      </c>
      <c r="O4484" s="2" t="str">
        <f t="shared" si="121"/>
        <v>FastWheels</v>
      </c>
      <c r="P4484" s="2" t="e">
        <f t="shared" si="122"/>
        <v>#VALUE!</v>
      </c>
      <c r="Q4484" s="2" t="e">
        <f t="shared" si="123"/>
        <v>#VALUE!</v>
      </c>
      <c r="R4484" s="2">
        <f t="shared" si="124"/>
        <v>148</v>
      </c>
    </row>
    <row r="4485" spans="1:18" ht="14.25" hidden="1" customHeight="1">
      <c r="A4485" s="2">
        <v>126349</v>
      </c>
      <c r="B4485" s="2" t="s">
        <v>47</v>
      </c>
      <c r="C4485" s="2" t="s">
        <v>40</v>
      </c>
      <c r="D4485" s="2" t="s">
        <v>32</v>
      </c>
      <c r="E4485" s="2" t="s">
        <v>33</v>
      </c>
      <c r="F4485" s="2" t="s">
        <v>50</v>
      </c>
      <c r="G4485" s="4">
        <v>43529</v>
      </c>
      <c r="H4485" s="4" t="s">
        <v>51</v>
      </c>
      <c r="I4485" s="4">
        <v>43536</v>
      </c>
      <c r="J4485" s="2">
        <v>31</v>
      </c>
      <c r="K4485" s="2">
        <v>106</v>
      </c>
      <c r="L4485" s="2" t="str">
        <f t="shared" si="119"/>
        <v>Kolkata</v>
      </c>
      <c r="M4485" s="2" t="str">
        <f t="shared" si="120"/>
        <v>Bangalore-Kolkata</v>
      </c>
      <c r="N4485" s="2" t="str">
        <f t="shared" si="125"/>
        <v>Outstation</v>
      </c>
      <c r="O4485" s="2" t="str">
        <f t="shared" si="121"/>
        <v>Ship2Home</v>
      </c>
      <c r="P4485" s="2" t="e">
        <f t="shared" si="122"/>
        <v>#VALUE!</v>
      </c>
      <c r="Q4485" s="2" t="e">
        <f t="shared" si="123"/>
        <v>#VALUE!</v>
      </c>
      <c r="R4485" s="2">
        <f t="shared" si="124"/>
        <v>137</v>
      </c>
    </row>
    <row r="4486" spans="1:18" ht="14.25" hidden="1" customHeight="1">
      <c r="A4486" s="2">
        <v>266587</v>
      </c>
      <c r="B4486" s="2" t="s">
        <v>39</v>
      </c>
      <c r="C4486" s="2" t="s">
        <v>37</v>
      </c>
      <c r="D4486" s="2" t="s">
        <v>32</v>
      </c>
      <c r="E4486" s="2" t="s">
        <v>33</v>
      </c>
      <c r="F4486" s="2" t="s">
        <v>50</v>
      </c>
      <c r="G4486" s="4">
        <v>43535</v>
      </c>
      <c r="H4486" s="4" t="s">
        <v>51</v>
      </c>
      <c r="I4486" s="4">
        <v>43538</v>
      </c>
      <c r="J4486" s="2">
        <v>40</v>
      </c>
      <c r="K4486" s="2">
        <v>112</v>
      </c>
      <c r="L4486" s="2" t="str">
        <f t="shared" si="119"/>
        <v>Mumbai</v>
      </c>
      <c r="M4486" s="2" t="str">
        <f t="shared" si="120"/>
        <v>Bangalore-Mumbai</v>
      </c>
      <c r="N4486" s="2" t="str">
        <f t="shared" si="125"/>
        <v>Outstation</v>
      </c>
      <c r="O4486" s="2" t="str">
        <f t="shared" si="121"/>
        <v>Ship2Home</v>
      </c>
      <c r="P4486" s="2" t="e">
        <f t="shared" si="122"/>
        <v>#VALUE!</v>
      </c>
      <c r="Q4486" s="2" t="e">
        <f t="shared" si="123"/>
        <v>#VALUE!</v>
      </c>
      <c r="R4486" s="2">
        <f t="shared" si="124"/>
        <v>152</v>
      </c>
    </row>
    <row r="4487" spans="1:18" ht="14.25" hidden="1" customHeight="1">
      <c r="A4487" s="2">
        <v>284571</v>
      </c>
      <c r="B4487" s="2" t="s">
        <v>49</v>
      </c>
      <c r="C4487" s="2" t="s">
        <v>37</v>
      </c>
      <c r="D4487" s="2" t="s">
        <v>41</v>
      </c>
      <c r="E4487" s="2" t="s">
        <v>44</v>
      </c>
      <c r="F4487" s="2" t="s">
        <v>50</v>
      </c>
      <c r="G4487" s="4">
        <v>43535</v>
      </c>
      <c r="H4487" s="4" t="s">
        <v>51</v>
      </c>
      <c r="I4487" s="4">
        <v>43542</v>
      </c>
      <c r="J4487" s="2">
        <v>71</v>
      </c>
      <c r="K4487" s="2">
        <v>87</v>
      </c>
      <c r="L4487" s="2" t="str">
        <f t="shared" si="119"/>
        <v>Mumbai</v>
      </c>
      <c r="M4487" s="2" t="str">
        <f t="shared" si="120"/>
        <v>Delhi-Mumbai</v>
      </c>
      <c r="N4487" s="2" t="str">
        <f t="shared" si="125"/>
        <v>Outstation</v>
      </c>
      <c r="O4487" s="2" t="str">
        <f t="shared" si="121"/>
        <v>FastWheels</v>
      </c>
      <c r="P4487" s="2" t="e">
        <f t="shared" si="122"/>
        <v>#VALUE!</v>
      </c>
      <c r="Q4487" s="2" t="e">
        <f t="shared" si="123"/>
        <v>#VALUE!</v>
      </c>
      <c r="R4487" s="2">
        <f t="shared" si="124"/>
        <v>158</v>
      </c>
    </row>
    <row r="4488" spans="1:18" ht="14.25" hidden="1" customHeight="1">
      <c r="A4488" s="2">
        <v>914694</v>
      </c>
      <c r="B4488" s="2" t="s">
        <v>39</v>
      </c>
      <c r="C4488" s="2" t="s">
        <v>37</v>
      </c>
      <c r="D4488" s="2" t="s">
        <v>41</v>
      </c>
      <c r="E4488" s="2" t="s">
        <v>44</v>
      </c>
      <c r="F4488" s="2" t="s">
        <v>50</v>
      </c>
      <c r="G4488" s="4">
        <v>43537</v>
      </c>
      <c r="H4488" s="4" t="s">
        <v>51</v>
      </c>
      <c r="I4488" s="4">
        <v>43540</v>
      </c>
      <c r="J4488" s="2">
        <v>67</v>
      </c>
      <c r="K4488" s="2">
        <v>94</v>
      </c>
      <c r="L4488" s="2" t="str">
        <f t="shared" si="119"/>
        <v>Mumbai</v>
      </c>
      <c r="M4488" s="2" t="str">
        <f t="shared" si="120"/>
        <v>Delhi-Mumbai</v>
      </c>
      <c r="N4488" s="2" t="str">
        <f t="shared" si="125"/>
        <v>Outstation</v>
      </c>
      <c r="O4488" s="2" t="str">
        <f t="shared" si="121"/>
        <v>FastWheels</v>
      </c>
      <c r="P4488" s="2" t="e">
        <f t="shared" si="122"/>
        <v>#VALUE!</v>
      </c>
      <c r="Q4488" s="2" t="e">
        <f t="shared" si="123"/>
        <v>#VALUE!</v>
      </c>
      <c r="R4488" s="2">
        <f t="shared" si="124"/>
        <v>161</v>
      </c>
    </row>
    <row r="4489" spans="1:18" ht="14.25" hidden="1" customHeight="1">
      <c r="A4489" s="2">
        <v>174833</v>
      </c>
      <c r="B4489" s="2" t="s">
        <v>36</v>
      </c>
      <c r="C4489" s="2" t="s">
        <v>43</v>
      </c>
      <c r="D4489" s="2" t="s">
        <v>32</v>
      </c>
      <c r="E4489" s="2" t="s">
        <v>33</v>
      </c>
      <c r="F4489" s="2" t="s">
        <v>50</v>
      </c>
      <c r="G4489" s="4">
        <v>43537</v>
      </c>
      <c r="H4489" s="4" t="s">
        <v>51</v>
      </c>
      <c r="I4489" s="4">
        <v>43542</v>
      </c>
      <c r="J4489" s="2">
        <v>0</v>
      </c>
      <c r="K4489" s="2">
        <v>126</v>
      </c>
      <c r="L4489" s="2" t="str">
        <f t="shared" si="119"/>
        <v>Bangalore</v>
      </c>
      <c r="M4489" s="2" t="str">
        <f t="shared" si="120"/>
        <v>Bangalore-Bangalore</v>
      </c>
      <c r="N4489" s="2" t="str">
        <f t="shared" si="125"/>
        <v>Local</v>
      </c>
      <c r="O4489" s="2" t="str">
        <f t="shared" si="121"/>
        <v>Ship2Home</v>
      </c>
      <c r="P4489" s="2" t="e">
        <f t="shared" si="122"/>
        <v>#VALUE!</v>
      </c>
      <c r="Q4489" s="2" t="e">
        <f t="shared" si="123"/>
        <v>#VALUE!</v>
      </c>
      <c r="R4489" s="2">
        <f t="shared" si="124"/>
        <v>126</v>
      </c>
    </row>
    <row r="4490" spans="1:18" ht="14.25" hidden="1" customHeight="1">
      <c r="A4490" s="2">
        <v>583120</v>
      </c>
      <c r="B4490" s="2" t="s">
        <v>39</v>
      </c>
      <c r="C4490" s="2" t="s">
        <v>37</v>
      </c>
      <c r="D4490" s="2" t="s">
        <v>32</v>
      </c>
      <c r="E4490" s="2" t="s">
        <v>44</v>
      </c>
      <c r="F4490" s="2" t="s">
        <v>50</v>
      </c>
      <c r="G4490" s="4">
        <v>43530</v>
      </c>
      <c r="H4490" s="4" t="s">
        <v>51</v>
      </c>
      <c r="I4490" s="4">
        <v>43536</v>
      </c>
      <c r="J4490" s="2">
        <v>31</v>
      </c>
      <c r="K4490" s="2">
        <v>112</v>
      </c>
      <c r="L4490" s="2" t="str">
        <f t="shared" si="119"/>
        <v>Mumbai</v>
      </c>
      <c r="M4490" s="2" t="str">
        <f t="shared" si="120"/>
        <v>Bangalore-Mumbai</v>
      </c>
      <c r="N4490" s="2" t="str">
        <f t="shared" si="125"/>
        <v>Outstation</v>
      </c>
      <c r="O4490" s="2" t="str">
        <f t="shared" si="121"/>
        <v>FastWheels</v>
      </c>
      <c r="P4490" s="2" t="e">
        <f t="shared" si="122"/>
        <v>#VALUE!</v>
      </c>
      <c r="Q4490" s="2" t="e">
        <f t="shared" si="123"/>
        <v>#VALUE!</v>
      </c>
      <c r="R4490" s="2">
        <f t="shared" si="124"/>
        <v>143</v>
      </c>
    </row>
    <row r="4491" spans="1:18" ht="14.25" hidden="1" customHeight="1">
      <c r="A4491" s="2">
        <v>790595</v>
      </c>
      <c r="B4491" s="2" t="s">
        <v>36</v>
      </c>
      <c r="C4491" s="2" t="s">
        <v>31</v>
      </c>
      <c r="D4491" s="2" t="s">
        <v>41</v>
      </c>
      <c r="E4491" s="2" t="s">
        <v>33</v>
      </c>
      <c r="F4491" s="2" t="s">
        <v>50</v>
      </c>
      <c r="G4491" s="4">
        <v>43531</v>
      </c>
      <c r="H4491" s="4" t="s">
        <v>51</v>
      </c>
      <c r="I4491" s="4">
        <v>43538</v>
      </c>
      <c r="J4491" s="2">
        <v>0</v>
      </c>
      <c r="K4491" s="2">
        <v>125</v>
      </c>
      <c r="L4491" s="2" t="str">
        <f t="shared" si="119"/>
        <v>Delhi</v>
      </c>
      <c r="M4491" s="2" t="str">
        <f t="shared" si="120"/>
        <v>Delhi-Delhi</v>
      </c>
      <c r="N4491" s="2" t="str">
        <f t="shared" si="125"/>
        <v>Local</v>
      </c>
      <c r="O4491" s="2" t="str">
        <f t="shared" si="121"/>
        <v>Ship2Home</v>
      </c>
      <c r="P4491" s="2" t="e">
        <f t="shared" si="122"/>
        <v>#VALUE!</v>
      </c>
      <c r="Q4491" s="2" t="e">
        <f t="shared" si="123"/>
        <v>#VALUE!</v>
      </c>
      <c r="R4491" s="2">
        <f t="shared" si="124"/>
        <v>125</v>
      </c>
    </row>
    <row r="4492" spans="1:18" ht="14.25" hidden="1" customHeight="1">
      <c r="A4492" s="2">
        <v>679986</v>
      </c>
      <c r="B4492" s="2" t="s">
        <v>39</v>
      </c>
      <c r="C4492" s="2" t="s">
        <v>37</v>
      </c>
      <c r="D4492" s="2" t="s">
        <v>41</v>
      </c>
      <c r="E4492" s="2" t="s">
        <v>38</v>
      </c>
      <c r="F4492" s="2" t="s">
        <v>50</v>
      </c>
      <c r="G4492" s="4">
        <v>43531</v>
      </c>
      <c r="H4492" s="4" t="s">
        <v>51</v>
      </c>
      <c r="I4492" s="4">
        <v>43536</v>
      </c>
      <c r="J4492" s="2">
        <v>49</v>
      </c>
      <c r="K4492" s="2">
        <v>111</v>
      </c>
      <c r="L4492" s="2" t="str">
        <f t="shared" si="119"/>
        <v>Mumbai</v>
      </c>
      <c r="M4492" s="2" t="str">
        <f t="shared" si="120"/>
        <v>Delhi-Mumbai</v>
      </c>
      <c r="N4492" s="2" t="str">
        <f t="shared" si="125"/>
        <v>Outstation</v>
      </c>
      <c r="O4492" s="2" t="str">
        <f t="shared" si="121"/>
        <v>Ship2Home</v>
      </c>
      <c r="P4492" s="2" t="e">
        <f t="shared" si="122"/>
        <v>#VALUE!</v>
      </c>
      <c r="Q4492" s="2" t="e">
        <f t="shared" si="123"/>
        <v>#VALUE!</v>
      </c>
      <c r="R4492" s="2">
        <f t="shared" si="124"/>
        <v>160</v>
      </c>
    </row>
    <row r="4493" spans="1:18" ht="14.25" hidden="1" customHeight="1">
      <c r="A4493" s="2">
        <v>295479</v>
      </c>
      <c r="B4493" s="2" t="s">
        <v>48</v>
      </c>
      <c r="C4493" s="2" t="s">
        <v>43</v>
      </c>
      <c r="D4493" s="2" t="s">
        <v>32</v>
      </c>
      <c r="E4493" s="2" t="s">
        <v>44</v>
      </c>
      <c r="F4493" s="2" t="s">
        <v>50</v>
      </c>
      <c r="G4493" s="4">
        <v>43527</v>
      </c>
      <c r="H4493" s="4" t="s">
        <v>51</v>
      </c>
      <c r="I4493" s="4">
        <v>43532</v>
      </c>
      <c r="J4493" s="2">
        <v>0</v>
      </c>
      <c r="K4493" s="2">
        <v>107</v>
      </c>
      <c r="L4493" s="2" t="str">
        <f t="shared" si="119"/>
        <v>Bangalore</v>
      </c>
      <c r="M4493" s="2" t="str">
        <f t="shared" si="120"/>
        <v>Bangalore-Bangalore</v>
      </c>
      <c r="N4493" s="2" t="str">
        <f t="shared" si="125"/>
        <v>Local</v>
      </c>
      <c r="O4493" s="2" t="str">
        <f t="shared" si="121"/>
        <v>FastWheels</v>
      </c>
      <c r="P4493" s="2" t="e">
        <f t="shared" si="122"/>
        <v>#VALUE!</v>
      </c>
      <c r="Q4493" s="2" t="e">
        <f t="shared" si="123"/>
        <v>#VALUE!</v>
      </c>
      <c r="R4493" s="2">
        <f t="shared" si="124"/>
        <v>107</v>
      </c>
    </row>
    <row r="4494" spans="1:18" ht="14.25" hidden="1" customHeight="1">
      <c r="A4494" s="2">
        <v>729930</v>
      </c>
      <c r="B4494" s="2" t="s">
        <v>39</v>
      </c>
      <c r="C4494" s="2" t="s">
        <v>31</v>
      </c>
      <c r="D4494" s="2" t="s">
        <v>41</v>
      </c>
      <c r="E4494" s="2" t="s">
        <v>38</v>
      </c>
      <c r="F4494" s="2" t="s">
        <v>50</v>
      </c>
      <c r="G4494" s="4">
        <v>43526</v>
      </c>
      <c r="H4494" s="4" t="s">
        <v>51</v>
      </c>
      <c r="I4494" s="4">
        <v>43531</v>
      </c>
      <c r="J4494" s="2">
        <v>0</v>
      </c>
      <c r="K4494" s="2">
        <v>124</v>
      </c>
      <c r="L4494" s="2" t="str">
        <f t="shared" si="119"/>
        <v>Delhi</v>
      </c>
      <c r="M4494" s="2" t="str">
        <f t="shared" si="120"/>
        <v>Delhi-Delhi</v>
      </c>
      <c r="N4494" s="2" t="str">
        <f t="shared" si="125"/>
        <v>Local</v>
      </c>
      <c r="O4494" s="2" t="str">
        <f t="shared" si="121"/>
        <v>Ship2Home</v>
      </c>
      <c r="P4494" s="2" t="e">
        <f t="shared" si="122"/>
        <v>#VALUE!</v>
      </c>
      <c r="Q4494" s="2" t="e">
        <f t="shared" si="123"/>
        <v>#VALUE!</v>
      </c>
      <c r="R4494" s="2">
        <f t="shared" si="124"/>
        <v>124</v>
      </c>
    </row>
    <row r="4495" spans="1:18" ht="14.25" hidden="1" customHeight="1">
      <c r="A4495" s="2">
        <v>259327</v>
      </c>
      <c r="B4495" s="2" t="s">
        <v>46</v>
      </c>
      <c r="C4495" s="2" t="s">
        <v>40</v>
      </c>
      <c r="D4495" s="2" t="s">
        <v>41</v>
      </c>
      <c r="E4495" s="2" t="s">
        <v>33</v>
      </c>
      <c r="F4495" s="2" t="s">
        <v>50</v>
      </c>
      <c r="G4495" s="4">
        <v>43535</v>
      </c>
      <c r="H4495" s="4" t="s">
        <v>51</v>
      </c>
      <c r="I4495" s="4">
        <v>43539</v>
      </c>
      <c r="J4495" s="2">
        <v>31</v>
      </c>
      <c r="K4495" s="2">
        <v>112</v>
      </c>
      <c r="L4495" s="2" t="str">
        <f t="shared" si="119"/>
        <v>Kolkata</v>
      </c>
      <c r="M4495" s="2" t="str">
        <f t="shared" si="120"/>
        <v>Delhi-Kolkata</v>
      </c>
      <c r="N4495" s="2" t="str">
        <f t="shared" si="125"/>
        <v>Outstation</v>
      </c>
      <c r="O4495" s="2" t="str">
        <f t="shared" si="121"/>
        <v>Ship2Home</v>
      </c>
      <c r="P4495" s="2" t="e">
        <f t="shared" si="122"/>
        <v>#VALUE!</v>
      </c>
      <c r="Q4495" s="2" t="e">
        <f t="shared" si="123"/>
        <v>#VALUE!</v>
      </c>
      <c r="R4495" s="2">
        <f t="shared" si="124"/>
        <v>143</v>
      </c>
    </row>
    <row r="4496" spans="1:18" ht="14.25" hidden="1" customHeight="1">
      <c r="A4496" s="2">
        <v>667612</v>
      </c>
      <c r="B4496" s="2" t="s">
        <v>47</v>
      </c>
      <c r="C4496" s="2" t="s">
        <v>37</v>
      </c>
      <c r="D4496" s="2" t="s">
        <v>41</v>
      </c>
      <c r="E4496" s="2" t="s">
        <v>44</v>
      </c>
      <c r="F4496" s="2" t="s">
        <v>50</v>
      </c>
      <c r="G4496" s="4">
        <v>43536</v>
      </c>
      <c r="H4496" s="4" t="s">
        <v>51</v>
      </c>
      <c r="I4496" s="4">
        <v>43539</v>
      </c>
      <c r="J4496" s="2">
        <v>68</v>
      </c>
      <c r="K4496" s="2">
        <v>90</v>
      </c>
      <c r="L4496" s="2" t="str">
        <f t="shared" si="119"/>
        <v>Mumbai</v>
      </c>
      <c r="M4496" s="2" t="str">
        <f t="shared" si="120"/>
        <v>Delhi-Mumbai</v>
      </c>
      <c r="N4496" s="2" t="str">
        <f t="shared" si="125"/>
        <v>Outstation</v>
      </c>
      <c r="O4496" s="2" t="str">
        <f t="shared" si="121"/>
        <v>FastWheels</v>
      </c>
      <c r="P4496" s="2" t="e">
        <f t="shared" si="122"/>
        <v>#VALUE!</v>
      </c>
      <c r="Q4496" s="2" t="e">
        <f t="shared" si="123"/>
        <v>#VALUE!</v>
      </c>
      <c r="R4496" s="2">
        <f t="shared" si="124"/>
        <v>158</v>
      </c>
    </row>
    <row r="4497" spans="1:18" ht="14.25" hidden="1" customHeight="1">
      <c r="A4497" s="2">
        <v>370873</v>
      </c>
      <c r="B4497" s="2" t="s">
        <v>47</v>
      </c>
      <c r="C4497" s="2" t="s">
        <v>37</v>
      </c>
      <c r="D4497" s="2" t="s">
        <v>41</v>
      </c>
      <c r="E4497" s="2" t="s">
        <v>33</v>
      </c>
      <c r="F4497" s="2" t="s">
        <v>50</v>
      </c>
      <c r="G4497" s="4">
        <v>43528</v>
      </c>
      <c r="H4497" s="4" t="s">
        <v>51</v>
      </c>
      <c r="I4497" s="4">
        <v>43535</v>
      </c>
      <c r="J4497" s="2">
        <v>43</v>
      </c>
      <c r="K4497" s="2">
        <v>114</v>
      </c>
      <c r="L4497" s="2" t="str">
        <f t="shared" si="119"/>
        <v>Mumbai</v>
      </c>
      <c r="M4497" s="2" t="str">
        <f t="shared" si="120"/>
        <v>Delhi-Mumbai</v>
      </c>
      <c r="N4497" s="2" t="str">
        <f t="shared" si="125"/>
        <v>Outstation</v>
      </c>
      <c r="O4497" s="2" t="str">
        <f t="shared" si="121"/>
        <v>Ship2Home</v>
      </c>
      <c r="P4497" s="2" t="e">
        <f t="shared" si="122"/>
        <v>#VALUE!</v>
      </c>
      <c r="Q4497" s="2" t="e">
        <f t="shared" si="123"/>
        <v>#VALUE!</v>
      </c>
      <c r="R4497" s="2">
        <f t="shared" si="124"/>
        <v>157</v>
      </c>
    </row>
    <row r="4498" spans="1:18" ht="14.25" hidden="1" customHeight="1">
      <c r="A4498" s="2">
        <v>89671</v>
      </c>
      <c r="B4498" s="2" t="s">
        <v>36</v>
      </c>
      <c r="C4498" s="2" t="s">
        <v>43</v>
      </c>
      <c r="D4498" s="2" t="s">
        <v>41</v>
      </c>
      <c r="E4498" s="2" t="s">
        <v>33</v>
      </c>
      <c r="F4498" s="2" t="s">
        <v>50</v>
      </c>
      <c r="G4498" s="4">
        <v>43530</v>
      </c>
      <c r="H4498" s="4" t="s">
        <v>51</v>
      </c>
      <c r="I4498" s="4">
        <v>43534</v>
      </c>
      <c r="J4498" s="2">
        <v>47</v>
      </c>
      <c r="K4498" s="2">
        <v>129</v>
      </c>
      <c r="L4498" s="2" t="str">
        <f t="shared" si="119"/>
        <v>Bangalore</v>
      </c>
      <c r="M4498" s="2" t="str">
        <f t="shared" si="120"/>
        <v>Delhi-Bangalore</v>
      </c>
      <c r="N4498" s="2" t="str">
        <f t="shared" si="125"/>
        <v>Outstation</v>
      </c>
      <c r="O4498" s="2" t="str">
        <f t="shared" si="121"/>
        <v>Ship2Home</v>
      </c>
      <c r="P4498" s="2" t="e">
        <f t="shared" si="122"/>
        <v>#VALUE!</v>
      </c>
      <c r="Q4498" s="2" t="e">
        <f t="shared" si="123"/>
        <v>#VALUE!</v>
      </c>
      <c r="R4498" s="2">
        <f t="shared" si="124"/>
        <v>176</v>
      </c>
    </row>
    <row r="4499" spans="1:18" ht="14.25" hidden="1" customHeight="1">
      <c r="A4499" s="2">
        <v>676589</v>
      </c>
      <c r="B4499" s="2" t="s">
        <v>36</v>
      </c>
      <c r="C4499" s="2" t="s">
        <v>31</v>
      </c>
      <c r="D4499" s="2" t="s">
        <v>32</v>
      </c>
      <c r="E4499" s="2" t="s">
        <v>44</v>
      </c>
      <c r="F4499" s="2" t="s">
        <v>50</v>
      </c>
      <c r="G4499" s="4">
        <v>43534</v>
      </c>
      <c r="H4499" s="4" t="s">
        <v>51</v>
      </c>
      <c r="I4499" s="4">
        <v>43538</v>
      </c>
      <c r="J4499" s="2">
        <v>85</v>
      </c>
      <c r="K4499" s="2">
        <v>102</v>
      </c>
      <c r="L4499" s="2" t="str">
        <f t="shared" si="119"/>
        <v>Delhi</v>
      </c>
      <c r="M4499" s="2" t="str">
        <f t="shared" si="120"/>
        <v>Bangalore-Delhi</v>
      </c>
      <c r="N4499" s="2" t="str">
        <f t="shared" si="125"/>
        <v>Outstation</v>
      </c>
      <c r="O4499" s="2" t="str">
        <f t="shared" si="121"/>
        <v>FastWheels</v>
      </c>
      <c r="P4499" s="2" t="e">
        <f t="shared" si="122"/>
        <v>#VALUE!</v>
      </c>
      <c r="Q4499" s="2" t="e">
        <f t="shared" si="123"/>
        <v>#VALUE!</v>
      </c>
      <c r="R4499" s="2">
        <f t="shared" si="124"/>
        <v>187</v>
      </c>
    </row>
    <row r="4500" spans="1:18" ht="14.25" hidden="1" customHeight="1">
      <c r="A4500" s="2">
        <v>266535</v>
      </c>
      <c r="B4500" s="2" t="s">
        <v>48</v>
      </c>
      <c r="C4500" s="2" t="s">
        <v>37</v>
      </c>
      <c r="D4500" s="2" t="s">
        <v>32</v>
      </c>
      <c r="E4500" s="2" t="s">
        <v>44</v>
      </c>
      <c r="F4500" s="2" t="s">
        <v>50</v>
      </c>
      <c r="G4500" s="4">
        <v>43528</v>
      </c>
      <c r="H4500" s="4" t="s">
        <v>51</v>
      </c>
      <c r="I4500" s="4">
        <v>43535</v>
      </c>
      <c r="J4500" s="2">
        <v>62</v>
      </c>
      <c r="K4500" s="2">
        <v>90</v>
      </c>
      <c r="L4500" s="2" t="str">
        <f t="shared" si="119"/>
        <v>Mumbai</v>
      </c>
      <c r="M4500" s="2" t="str">
        <f t="shared" si="120"/>
        <v>Bangalore-Mumbai</v>
      </c>
      <c r="N4500" s="2" t="str">
        <f t="shared" si="125"/>
        <v>Outstation</v>
      </c>
      <c r="O4500" s="2" t="str">
        <f t="shared" si="121"/>
        <v>FastWheels</v>
      </c>
      <c r="P4500" s="2" t="e">
        <f t="shared" si="122"/>
        <v>#VALUE!</v>
      </c>
      <c r="Q4500" s="2" t="e">
        <f t="shared" si="123"/>
        <v>#VALUE!</v>
      </c>
      <c r="R4500" s="2">
        <f t="shared" si="124"/>
        <v>152</v>
      </c>
    </row>
    <row r="4501" spans="1:18" ht="14.25" hidden="1" customHeight="1">
      <c r="A4501" s="2">
        <v>938135</v>
      </c>
      <c r="B4501" s="2" t="s">
        <v>30</v>
      </c>
      <c r="C4501" s="2" t="s">
        <v>43</v>
      </c>
      <c r="D4501" s="2" t="s">
        <v>32</v>
      </c>
      <c r="E4501" s="2" t="s">
        <v>44</v>
      </c>
      <c r="F4501" s="2" t="s">
        <v>50</v>
      </c>
      <c r="G4501" s="4">
        <v>43531</v>
      </c>
      <c r="H4501" s="4" t="s">
        <v>51</v>
      </c>
      <c r="I4501" s="4">
        <v>43538</v>
      </c>
      <c r="J4501" s="2">
        <v>0</v>
      </c>
      <c r="K4501" s="2">
        <v>107</v>
      </c>
      <c r="L4501" s="2" t="str">
        <f t="shared" si="119"/>
        <v>Bangalore</v>
      </c>
      <c r="M4501" s="2" t="str">
        <f t="shared" si="120"/>
        <v>Bangalore-Bangalore</v>
      </c>
      <c r="N4501" s="2" t="str">
        <f t="shared" si="125"/>
        <v>Local</v>
      </c>
      <c r="O4501" s="2" t="str">
        <f t="shared" si="121"/>
        <v>FastWheels</v>
      </c>
      <c r="P4501" s="2" t="e">
        <f t="shared" si="122"/>
        <v>#VALUE!</v>
      </c>
      <c r="Q4501" s="2" t="e">
        <f t="shared" si="123"/>
        <v>#VALUE!</v>
      </c>
      <c r="R4501" s="2">
        <f t="shared" si="124"/>
        <v>107</v>
      </c>
    </row>
    <row r="4502" spans="1:18" ht="14.25" hidden="1" customHeight="1">
      <c r="A4502" s="2">
        <v>35166</v>
      </c>
      <c r="B4502" s="2" t="s">
        <v>36</v>
      </c>
      <c r="C4502" s="2" t="s">
        <v>40</v>
      </c>
      <c r="D4502" s="2" t="s">
        <v>41</v>
      </c>
      <c r="E4502" s="2" t="s">
        <v>38</v>
      </c>
      <c r="F4502" s="2" t="s">
        <v>50</v>
      </c>
      <c r="G4502" s="4">
        <v>43531</v>
      </c>
      <c r="H4502" s="4" t="s">
        <v>51</v>
      </c>
      <c r="I4502" s="4">
        <v>43535</v>
      </c>
      <c r="J4502" s="2">
        <v>38</v>
      </c>
      <c r="K4502" s="2">
        <v>112</v>
      </c>
      <c r="L4502" s="2" t="str">
        <f t="shared" si="119"/>
        <v>Kolkata</v>
      </c>
      <c r="M4502" s="2" t="str">
        <f t="shared" si="120"/>
        <v>Delhi-Kolkata</v>
      </c>
      <c r="N4502" s="2" t="str">
        <f t="shared" si="125"/>
        <v>Outstation</v>
      </c>
      <c r="O4502" s="2" t="str">
        <f t="shared" si="121"/>
        <v>Ship2Home</v>
      </c>
      <c r="P4502" s="2" t="e">
        <f t="shared" si="122"/>
        <v>#VALUE!</v>
      </c>
      <c r="Q4502" s="2" t="e">
        <f t="shared" si="123"/>
        <v>#VALUE!</v>
      </c>
      <c r="R4502" s="2">
        <f t="shared" si="124"/>
        <v>150</v>
      </c>
    </row>
    <row r="4503" spans="1:18" ht="14.25" hidden="1" customHeight="1">
      <c r="A4503" s="2">
        <v>231763</v>
      </c>
      <c r="B4503" s="2" t="s">
        <v>30</v>
      </c>
      <c r="C4503" s="2" t="s">
        <v>37</v>
      </c>
      <c r="D4503" s="2" t="s">
        <v>32</v>
      </c>
      <c r="E4503" s="2" t="s">
        <v>33</v>
      </c>
      <c r="F4503" s="2" t="s">
        <v>50</v>
      </c>
      <c r="G4503" s="4">
        <v>43529</v>
      </c>
      <c r="H4503" s="4" t="s">
        <v>51</v>
      </c>
      <c r="I4503" s="4">
        <v>43534</v>
      </c>
      <c r="J4503" s="2">
        <v>38</v>
      </c>
      <c r="K4503" s="2">
        <v>105</v>
      </c>
      <c r="L4503" s="2" t="str">
        <f t="shared" si="119"/>
        <v>Mumbai</v>
      </c>
      <c r="M4503" s="2" t="str">
        <f t="shared" si="120"/>
        <v>Bangalore-Mumbai</v>
      </c>
      <c r="N4503" s="2" t="str">
        <f t="shared" si="125"/>
        <v>Outstation</v>
      </c>
      <c r="O4503" s="2" t="str">
        <f t="shared" si="121"/>
        <v>Ship2Home</v>
      </c>
      <c r="P4503" s="2" t="e">
        <f t="shared" si="122"/>
        <v>#VALUE!</v>
      </c>
      <c r="Q4503" s="2" t="e">
        <f t="shared" si="123"/>
        <v>#VALUE!</v>
      </c>
      <c r="R4503" s="2">
        <f t="shared" si="124"/>
        <v>143</v>
      </c>
    </row>
    <row r="4504" spans="1:18" ht="14.25" hidden="1" customHeight="1">
      <c r="A4504" s="2">
        <v>330683</v>
      </c>
      <c r="B4504" s="2" t="s">
        <v>36</v>
      </c>
      <c r="C4504" s="2" t="s">
        <v>40</v>
      </c>
      <c r="D4504" s="2" t="s">
        <v>32</v>
      </c>
      <c r="E4504" s="2" t="s">
        <v>33</v>
      </c>
      <c r="F4504" s="2" t="s">
        <v>50</v>
      </c>
      <c r="G4504" s="4">
        <v>43533</v>
      </c>
      <c r="H4504" s="4" t="s">
        <v>51</v>
      </c>
      <c r="I4504" s="4">
        <v>43538</v>
      </c>
      <c r="J4504" s="2">
        <v>30</v>
      </c>
      <c r="K4504" s="2">
        <v>110</v>
      </c>
      <c r="L4504" s="2" t="str">
        <f t="shared" si="119"/>
        <v>Kolkata</v>
      </c>
      <c r="M4504" s="2" t="str">
        <f t="shared" si="120"/>
        <v>Bangalore-Kolkata</v>
      </c>
      <c r="N4504" s="2" t="str">
        <f t="shared" si="125"/>
        <v>Outstation</v>
      </c>
      <c r="O4504" s="2" t="str">
        <f t="shared" si="121"/>
        <v>Ship2Home</v>
      </c>
      <c r="P4504" s="2" t="e">
        <f t="shared" si="122"/>
        <v>#VALUE!</v>
      </c>
      <c r="Q4504" s="2" t="e">
        <f t="shared" si="123"/>
        <v>#VALUE!</v>
      </c>
      <c r="R4504" s="2">
        <f t="shared" si="124"/>
        <v>140</v>
      </c>
    </row>
    <row r="4505" spans="1:18" ht="14.25" hidden="1" customHeight="1">
      <c r="A4505" s="2">
        <v>907947</v>
      </c>
      <c r="B4505" s="2" t="s">
        <v>39</v>
      </c>
      <c r="C4505" s="2" t="s">
        <v>37</v>
      </c>
      <c r="D4505" s="2" t="s">
        <v>32</v>
      </c>
      <c r="E4505" s="2" t="s">
        <v>33</v>
      </c>
      <c r="F4505" s="2" t="s">
        <v>50</v>
      </c>
      <c r="G4505" s="4">
        <v>43532</v>
      </c>
      <c r="H4505" s="4" t="s">
        <v>51</v>
      </c>
      <c r="I4505" s="4">
        <v>43535</v>
      </c>
      <c r="J4505" s="2">
        <v>30</v>
      </c>
      <c r="K4505" s="2">
        <v>110</v>
      </c>
      <c r="L4505" s="2" t="str">
        <f t="shared" si="119"/>
        <v>Mumbai</v>
      </c>
      <c r="M4505" s="2" t="str">
        <f t="shared" si="120"/>
        <v>Bangalore-Mumbai</v>
      </c>
      <c r="N4505" s="2" t="str">
        <f t="shared" si="125"/>
        <v>Outstation</v>
      </c>
      <c r="O4505" s="2" t="str">
        <f t="shared" si="121"/>
        <v>Ship2Home</v>
      </c>
      <c r="P4505" s="2" t="e">
        <f t="shared" si="122"/>
        <v>#VALUE!</v>
      </c>
      <c r="Q4505" s="2" t="e">
        <f t="shared" si="123"/>
        <v>#VALUE!</v>
      </c>
      <c r="R4505" s="2">
        <f t="shared" si="124"/>
        <v>140</v>
      </c>
    </row>
    <row r="4506" spans="1:18" ht="14.25" hidden="1" customHeight="1">
      <c r="A4506" s="2">
        <v>879504</v>
      </c>
      <c r="B4506" s="2" t="s">
        <v>39</v>
      </c>
      <c r="C4506" s="2" t="s">
        <v>37</v>
      </c>
      <c r="D4506" s="2" t="s">
        <v>41</v>
      </c>
      <c r="E4506" s="2" t="s">
        <v>44</v>
      </c>
      <c r="F4506" s="2" t="s">
        <v>50</v>
      </c>
      <c r="G4506" s="4">
        <v>43529</v>
      </c>
      <c r="H4506" s="4" t="s">
        <v>51</v>
      </c>
      <c r="I4506" s="4">
        <v>43535</v>
      </c>
      <c r="J4506" s="2">
        <v>49</v>
      </c>
      <c r="K4506" s="2">
        <v>111</v>
      </c>
      <c r="L4506" s="2" t="str">
        <f t="shared" si="119"/>
        <v>Mumbai</v>
      </c>
      <c r="M4506" s="2" t="str">
        <f t="shared" si="120"/>
        <v>Delhi-Mumbai</v>
      </c>
      <c r="N4506" s="2" t="str">
        <f t="shared" si="125"/>
        <v>Outstation</v>
      </c>
      <c r="O4506" s="2" t="str">
        <f t="shared" si="121"/>
        <v>FastWheels</v>
      </c>
      <c r="P4506" s="2" t="e">
        <f t="shared" si="122"/>
        <v>#VALUE!</v>
      </c>
      <c r="Q4506" s="2" t="e">
        <f t="shared" si="123"/>
        <v>#VALUE!</v>
      </c>
      <c r="R4506" s="2">
        <f t="shared" si="124"/>
        <v>160</v>
      </c>
    </row>
    <row r="4507" spans="1:18" ht="14.25" hidden="1" customHeight="1">
      <c r="A4507" s="2">
        <v>359481</v>
      </c>
      <c r="B4507" s="2" t="s">
        <v>49</v>
      </c>
      <c r="C4507" s="2" t="s">
        <v>37</v>
      </c>
      <c r="D4507" s="2" t="s">
        <v>41</v>
      </c>
      <c r="E4507" s="2" t="s">
        <v>33</v>
      </c>
      <c r="F4507" s="2" t="s">
        <v>50</v>
      </c>
      <c r="G4507" s="4">
        <v>43531</v>
      </c>
      <c r="H4507" s="4" t="s">
        <v>51</v>
      </c>
      <c r="I4507" s="4">
        <v>43536</v>
      </c>
      <c r="J4507" s="2">
        <v>29</v>
      </c>
      <c r="K4507" s="2">
        <v>105</v>
      </c>
      <c r="L4507" s="2" t="str">
        <f t="shared" si="119"/>
        <v>Mumbai</v>
      </c>
      <c r="M4507" s="2" t="str">
        <f t="shared" si="120"/>
        <v>Delhi-Mumbai</v>
      </c>
      <c r="N4507" s="2" t="str">
        <f t="shared" si="125"/>
        <v>Outstation</v>
      </c>
      <c r="O4507" s="2" t="str">
        <f t="shared" si="121"/>
        <v>Ship2Home</v>
      </c>
      <c r="P4507" s="2" t="e">
        <f t="shared" si="122"/>
        <v>#VALUE!</v>
      </c>
      <c r="Q4507" s="2" t="e">
        <f t="shared" si="123"/>
        <v>#VALUE!</v>
      </c>
      <c r="R4507" s="2">
        <f t="shared" si="124"/>
        <v>134</v>
      </c>
    </row>
    <row r="4508" spans="1:18" ht="14.25" hidden="1" customHeight="1">
      <c r="A4508" s="2">
        <v>124861</v>
      </c>
      <c r="B4508" s="2" t="s">
        <v>47</v>
      </c>
      <c r="C4508" s="2" t="s">
        <v>40</v>
      </c>
      <c r="D4508" s="2" t="s">
        <v>41</v>
      </c>
      <c r="E4508" s="2" t="s">
        <v>33</v>
      </c>
      <c r="F4508" s="2" t="s">
        <v>50</v>
      </c>
      <c r="G4508" s="4">
        <v>43527</v>
      </c>
      <c r="H4508" s="4" t="s">
        <v>51</v>
      </c>
      <c r="I4508" s="4">
        <v>43533</v>
      </c>
      <c r="J4508" s="2">
        <v>35</v>
      </c>
      <c r="K4508" s="2">
        <v>113</v>
      </c>
      <c r="L4508" s="2" t="str">
        <f t="shared" si="119"/>
        <v>Kolkata</v>
      </c>
      <c r="M4508" s="2" t="str">
        <f t="shared" si="120"/>
        <v>Delhi-Kolkata</v>
      </c>
      <c r="N4508" s="2" t="str">
        <f t="shared" si="125"/>
        <v>Outstation</v>
      </c>
      <c r="O4508" s="2" t="str">
        <f t="shared" si="121"/>
        <v>Ship2Home</v>
      </c>
      <c r="P4508" s="2" t="e">
        <f t="shared" si="122"/>
        <v>#VALUE!</v>
      </c>
      <c r="Q4508" s="2" t="e">
        <f t="shared" si="123"/>
        <v>#VALUE!</v>
      </c>
      <c r="R4508" s="2">
        <f t="shared" si="124"/>
        <v>148</v>
      </c>
    </row>
    <row r="4509" spans="1:18" ht="14.25" hidden="1" customHeight="1">
      <c r="A4509" s="2">
        <v>245979</v>
      </c>
      <c r="B4509" s="2" t="s">
        <v>39</v>
      </c>
      <c r="C4509" s="2" t="s">
        <v>37</v>
      </c>
      <c r="D4509" s="2" t="s">
        <v>41</v>
      </c>
      <c r="E4509" s="2" t="s">
        <v>33</v>
      </c>
      <c r="F4509" s="2" t="s">
        <v>50</v>
      </c>
      <c r="G4509" s="4">
        <v>43532</v>
      </c>
      <c r="H4509" s="4" t="s">
        <v>51</v>
      </c>
      <c r="I4509" s="4">
        <v>43538</v>
      </c>
      <c r="J4509" s="2">
        <v>25</v>
      </c>
      <c r="K4509" s="2">
        <v>115</v>
      </c>
      <c r="L4509" s="2" t="str">
        <f t="shared" si="119"/>
        <v>Mumbai</v>
      </c>
      <c r="M4509" s="2" t="str">
        <f t="shared" si="120"/>
        <v>Delhi-Mumbai</v>
      </c>
      <c r="N4509" s="2" t="str">
        <f t="shared" si="125"/>
        <v>Outstation</v>
      </c>
      <c r="O4509" s="2" t="str">
        <f t="shared" si="121"/>
        <v>Ship2Home</v>
      </c>
      <c r="P4509" s="2" t="e">
        <f t="shared" si="122"/>
        <v>#VALUE!</v>
      </c>
      <c r="Q4509" s="2" t="e">
        <f t="shared" si="123"/>
        <v>#VALUE!</v>
      </c>
      <c r="R4509" s="2">
        <f t="shared" si="124"/>
        <v>140</v>
      </c>
    </row>
    <row r="4510" spans="1:18" ht="14.25" hidden="1" customHeight="1">
      <c r="A4510" s="2">
        <v>753329</v>
      </c>
      <c r="B4510" s="2" t="s">
        <v>36</v>
      </c>
      <c r="C4510" s="2" t="s">
        <v>43</v>
      </c>
      <c r="D4510" s="2" t="s">
        <v>32</v>
      </c>
      <c r="E4510" s="2" t="s">
        <v>33</v>
      </c>
      <c r="F4510" s="2" t="s">
        <v>50</v>
      </c>
      <c r="G4510" s="4">
        <v>43526</v>
      </c>
      <c r="H4510" s="4" t="s">
        <v>51</v>
      </c>
      <c r="I4510" s="4">
        <v>43531</v>
      </c>
      <c r="J4510" s="2">
        <v>0</v>
      </c>
      <c r="K4510" s="2">
        <v>126</v>
      </c>
      <c r="L4510" s="2" t="str">
        <f t="shared" si="119"/>
        <v>Bangalore</v>
      </c>
      <c r="M4510" s="2" t="str">
        <f t="shared" si="120"/>
        <v>Bangalore-Bangalore</v>
      </c>
      <c r="N4510" s="2" t="str">
        <f t="shared" si="125"/>
        <v>Local</v>
      </c>
      <c r="O4510" s="2" t="str">
        <f t="shared" si="121"/>
        <v>Ship2Home</v>
      </c>
      <c r="P4510" s="2" t="e">
        <f t="shared" si="122"/>
        <v>#VALUE!</v>
      </c>
      <c r="Q4510" s="2" t="e">
        <f t="shared" si="123"/>
        <v>#VALUE!</v>
      </c>
      <c r="R4510" s="2">
        <f t="shared" si="124"/>
        <v>126</v>
      </c>
    </row>
    <row r="4511" spans="1:18" ht="14.25" hidden="1" customHeight="1">
      <c r="A4511" s="2">
        <v>800752</v>
      </c>
      <c r="B4511" s="2" t="s">
        <v>36</v>
      </c>
      <c r="C4511" s="2" t="s">
        <v>45</v>
      </c>
      <c r="D4511" s="2" t="s">
        <v>32</v>
      </c>
      <c r="E4511" s="2" t="s">
        <v>44</v>
      </c>
      <c r="F4511" s="2" t="s">
        <v>50</v>
      </c>
      <c r="G4511" s="4">
        <v>43530</v>
      </c>
      <c r="H4511" s="4" t="s">
        <v>51</v>
      </c>
      <c r="I4511" s="4">
        <v>43536</v>
      </c>
      <c r="J4511" s="2">
        <v>84</v>
      </c>
      <c r="K4511" s="2">
        <v>102</v>
      </c>
      <c r="L4511" s="2" t="str">
        <f t="shared" si="119"/>
        <v>Chennai</v>
      </c>
      <c r="M4511" s="2" t="str">
        <f t="shared" si="120"/>
        <v>Bangalore-Chennai</v>
      </c>
      <c r="N4511" s="2" t="str">
        <f t="shared" si="125"/>
        <v>Outstation</v>
      </c>
      <c r="O4511" s="2" t="str">
        <f t="shared" si="121"/>
        <v>FastWheels</v>
      </c>
      <c r="P4511" s="2" t="e">
        <f t="shared" si="122"/>
        <v>#VALUE!</v>
      </c>
      <c r="Q4511" s="2" t="e">
        <f t="shared" si="123"/>
        <v>#VALUE!</v>
      </c>
      <c r="R4511" s="2">
        <f t="shared" si="124"/>
        <v>186</v>
      </c>
    </row>
    <row r="4512" spans="1:18" ht="14.25" hidden="1" customHeight="1">
      <c r="A4512" s="2">
        <v>114817</v>
      </c>
      <c r="B4512" s="2" t="s">
        <v>39</v>
      </c>
      <c r="C4512" s="2" t="s">
        <v>43</v>
      </c>
      <c r="D4512" s="2" t="s">
        <v>32</v>
      </c>
      <c r="E4512" s="2" t="s">
        <v>33</v>
      </c>
      <c r="F4512" s="2" t="s">
        <v>50</v>
      </c>
      <c r="G4512" s="4">
        <v>43530</v>
      </c>
      <c r="H4512" s="4" t="s">
        <v>51</v>
      </c>
      <c r="I4512" s="4">
        <v>43535</v>
      </c>
      <c r="J4512" s="2">
        <v>0</v>
      </c>
      <c r="K4512" s="2">
        <v>127</v>
      </c>
      <c r="L4512" s="2" t="str">
        <f t="shared" si="119"/>
        <v>Bangalore</v>
      </c>
      <c r="M4512" s="2" t="str">
        <f t="shared" si="120"/>
        <v>Bangalore-Bangalore</v>
      </c>
      <c r="N4512" s="2" t="str">
        <f t="shared" si="125"/>
        <v>Local</v>
      </c>
      <c r="O4512" s="2" t="str">
        <f t="shared" si="121"/>
        <v>Ship2Home</v>
      </c>
      <c r="P4512" s="2" t="e">
        <f t="shared" si="122"/>
        <v>#VALUE!</v>
      </c>
      <c r="Q4512" s="2" t="e">
        <f t="shared" si="123"/>
        <v>#VALUE!</v>
      </c>
      <c r="R4512" s="2">
        <f t="shared" si="124"/>
        <v>127</v>
      </c>
    </row>
    <row r="4513" spans="1:18" ht="14.25" hidden="1" customHeight="1">
      <c r="A4513" s="2">
        <v>85312</v>
      </c>
      <c r="B4513" s="2" t="s">
        <v>39</v>
      </c>
      <c r="C4513" s="2" t="s">
        <v>31</v>
      </c>
      <c r="D4513" s="2" t="s">
        <v>41</v>
      </c>
      <c r="E4513" s="2" t="s">
        <v>44</v>
      </c>
      <c r="F4513" s="2" t="s">
        <v>50</v>
      </c>
      <c r="G4513" s="4">
        <v>43534</v>
      </c>
      <c r="H4513" s="4" t="s">
        <v>51</v>
      </c>
      <c r="I4513" s="4">
        <v>43538</v>
      </c>
      <c r="J4513" s="2">
        <v>0</v>
      </c>
      <c r="K4513" s="2">
        <v>127</v>
      </c>
      <c r="L4513" s="2" t="str">
        <f t="shared" si="119"/>
        <v>Delhi</v>
      </c>
      <c r="M4513" s="2" t="str">
        <f t="shared" si="120"/>
        <v>Delhi-Delhi</v>
      </c>
      <c r="N4513" s="2" t="str">
        <f t="shared" si="125"/>
        <v>Local</v>
      </c>
      <c r="O4513" s="2" t="str">
        <f t="shared" si="121"/>
        <v>FastWheels</v>
      </c>
      <c r="P4513" s="2" t="e">
        <f t="shared" si="122"/>
        <v>#VALUE!</v>
      </c>
      <c r="Q4513" s="2" t="e">
        <f t="shared" si="123"/>
        <v>#VALUE!</v>
      </c>
      <c r="R4513" s="2">
        <f t="shared" si="124"/>
        <v>127</v>
      </c>
    </row>
    <row r="4514" spans="1:18" ht="14.25" hidden="1" customHeight="1">
      <c r="A4514" s="2">
        <v>324583</v>
      </c>
      <c r="B4514" s="2" t="s">
        <v>39</v>
      </c>
      <c r="C4514" s="2" t="s">
        <v>43</v>
      </c>
      <c r="D4514" s="2" t="s">
        <v>41</v>
      </c>
      <c r="E4514" s="2" t="s">
        <v>33</v>
      </c>
      <c r="F4514" s="2" t="s">
        <v>50</v>
      </c>
      <c r="G4514" s="4">
        <v>43528</v>
      </c>
      <c r="H4514" s="4" t="s">
        <v>51</v>
      </c>
      <c r="I4514" s="4">
        <v>43535</v>
      </c>
      <c r="J4514" s="2">
        <v>35</v>
      </c>
      <c r="K4514" s="2">
        <v>120</v>
      </c>
      <c r="L4514" s="2" t="str">
        <f t="shared" si="119"/>
        <v>Bangalore</v>
      </c>
      <c r="M4514" s="2" t="str">
        <f t="shared" si="120"/>
        <v>Delhi-Bangalore</v>
      </c>
      <c r="N4514" s="2" t="str">
        <f t="shared" si="125"/>
        <v>Outstation</v>
      </c>
      <c r="O4514" s="2" t="str">
        <f t="shared" si="121"/>
        <v>Ship2Home</v>
      </c>
      <c r="P4514" s="2" t="e">
        <f t="shared" si="122"/>
        <v>#VALUE!</v>
      </c>
      <c r="Q4514" s="2" t="e">
        <f t="shared" si="123"/>
        <v>#VALUE!</v>
      </c>
      <c r="R4514" s="2">
        <f t="shared" si="124"/>
        <v>155</v>
      </c>
    </row>
    <row r="4515" spans="1:18" ht="14.25" hidden="1" customHeight="1">
      <c r="A4515" s="2">
        <v>817205</v>
      </c>
      <c r="B4515" s="2" t="s">
        <v>39</v>
      </c>
      <c r="C4515" s="2" t="s">
        <v>43</v>
      </c>
      <c r="D4515" s="2" t="s">
        <v>41</v>
      </c>
      <c r="E4515" s="2" t="s">
        <v>33</v>
      </c>
      <c r="F4515" s="2" t="s">
        <v>50</v>
      </c>
      <c r="G4515" s="4">
        <v>43530</v>
      </c>
      <c r="H4515" s="4" t="s">
        <v>51</v>
      </c>
      <c r="I4515" s="4">
        <v>43537</v>
      </c>
      <c r="J4515" s="2">
        <v>44</v>
      </c>
      <c r="K4515" s="2">
        <v>122</v>
      </c>
      <c r="L4515" s="2" t="str">
        <f t="shared" si="119"/>
        <v>Bangalore</v>
      </c>
      <c r="M4515" s="2" t="str">
        <f t="shared" si="120"/>
        <v>Delhi-Bangalore</v>
      </c>
      <c r="N4515" s="2" t="str">
        <f t="shared" si="125"/>
        <v>Outstation</v>
      </c>
      <c r="O4515" s="2" t="str">
        <f t="shared" si="121"/>
        <v>Ship2Home</v>
      </c>
      <c r="P4515" s="2" t="e">
        <f t="shared" si="122"/>
        <v>#VALUE!</v>
      </c>
      <c r="Q4515" s="2" t="e">
        <f t="shared" si="123"/>
        <v>#VALUE!</v>
      </c>
      <c r="R4515" s="2">
        <f t="shared" si="124"/>
        <v>166</v>
      </c>
    </row>
    <row r="4516" spans="1:18" ht="14.25" hidden="1" customHeight="1">
      <c r="A4516" s="2">
        <v>60075</v>
      </c>
      <c r="B4516" s="2" t="s">
        <v>49</v>
      </c>
      <c r="C4516" s="2" t="s">
        <v>31</v>
      </c>
      <c r="D4516" s="2" t="s">
        <v>41</v>
      </c>
      <c r="E4516" s="2" t="s">
        <v>33</v>
      </c>
      <c r="F4516" s="2" t="s">
        <v>50</v>
      </c>
      <c r="G4516" s="4">
        <v>43529</v>
      </c>
      <c r="H4516" s="4" t="s">
        <v>51</v>
      </c>
      <c r="I4516" s="4">
        <v>43532</v>
      </c>
      <c r="J4516" s="2">
        <v>0</v>
      </c>
      <c r="K4516" s="2">
        <v>121</v>
      </c>
      <c r="L4516" s="2" t="str">
        <f t="shared" si="119"/>
        <v>Delhi</v>
      </c>
      <c r="M4516" s="2" t="str">
        <f t="shared" si="120"/>
        <v>Delhi-Delhi</v>
      </c>
      <c r="N4516" s="2" t="str">
        <f t="shared" si="125"/>
        <v>Local</v>
      </c>
      <c r="O4516" s="2" t="str">
        <f t="shared" si="121"/>
        <v>Ship2Home</v>
      </c>
      <c r="P4516" s="2" t="e">
        <f t="shared" si="122"/>
        <v>#VALUE!</v>
      </c>
      <c r="Q4516" s="2" t="e">
        <f t="shared" si="123"/>
        <v>#VALUE!</v>
      </c>
      <c r="R4516" s="2">
        <f t="shared" si="124"/>
        <v>121</v>
      </c>
    </row>
    <row r="4517" spans="1:18" ht="14.25" hidden="1" customHeight="1">
      <c r="A4517" s="2">
        <v>872842</v>
      </c>
      <c r="B4517" s="2" t="s">
        <v>30</v>
      </c>
      <c r="C4517" s="2" t="s">
        <v>45</v>
      </c>
      <c r="D4517" s="2" t="s">
        <v>41</v>
      </c>
      <c r="E4517" s="2" t="s">
        <v>38</v>
      </c>
      <c r="F4517" s="2" t="s">
        <v>50</v>
      </c>
      <c r="G4517" s="4">
        <v>43536</v>
      </c>
      <c r="H4517" s="4" t="s">
        <v>51</v>
      </c>
      <c r="I4517" s="4">
        <v>43541</v>
      </c>
      <c r="J4517" s="2">
        <v>37</v>
      </c>
      <c r="K4517" s="2">
        <v>120</v>
      </c>
      <c r="L4517" s="2" t="str">
        <f t="shared" si="119"/>
        <v>Chennai</v>
      </c>
      <c r="M4517" s="2" t="str">
        <f t="shared" si="120"/>
        <v>Delhi-Chennai</v>
      </c>
      <c r="N4517" s="2" t="str">
        <f t="shared" si="125"/>
        <v>Outstation</v>
      </c>
      <c r="O4517" s="2" t="str">
        <f t="shared" si="121"/>
        <v>Ship2Home</v>
      </c>
      <c r="P4517" s="2" t="e">
        <f t="shared" si="122"/>
        <v>#VALUE!</v>
      </c>
      <c r="Q4517" s="2" t="e">
        <f t="shared" si="123"/>
        <v>#VALUE!</v>
      </c>
      <c r="R4517" s="2">
        <f t="shared" si="124"/>
        <v>157</v>
      </c>
    </row>
    <row r="4518" spans="1:18" ht="14.25" hidden="1" customHeight="1">
      <c r="A4518" s="2">
        <v>686427</v>
      </c>
      <c r="B4518" s="2" t="s">
        <v>48</v>
      </c>
      <c r="C4518" s="2" t="s">
        <v>40</v>
      </c>
      <c r="D4518" s="2" t="s">
        <v>41</v>
      </c>
      <c r="E4518" s="2" t="s">
        <v>33</v>
      </c>
      <c r="F4518" s="2" t="s">
        <v>50</v>
      </c>
      <c r="G4518" s="4">
        <v>43533</v>
      </c>
      <c r="H4518" s="4" t="s">
        <v>51</v>
      </c>
      <c r="I4518" s="4">
        <v>43536</v>
      </c>
      <c r="J4518" s="2">
        <v>26</v>
      </c>
      <c r="K4518" s="2">
        <v>110</v>
      </c>
      <c r="L4518" s="2" t="str">
        <f t="shared" si="119"/>
        <v>Kolkata</v>
      </c>
      <c r="M4518" s="2" t="str">
        <f t="shared" si="120"/>
        <v>Delhi-Kolkata</v>
      </c>
      <c r="N4518" s="2" t="str">
        <f t="shared" si="125"/>
        <v>Outstation</v>
      </c>
      <c r="O4518" s="2" t="str">
        <f t="shared" si="121"/>
        <v>Ship2Home</v>
      </c>
      <c r="P4518" s="2" t="e">
        <f t="shared" si="122"/>
        <v>#VALUE!</v>
      </c>
      <c r="Q4518" s="2" t="e">
        <f t="shared" si="123"/>
        <v>#VALUE!</v>
      </c>
      <c r="R4518" s="2">
        <f t="shared" si="124"/>
        <v>136</v>
      </c>
    </row>
    <row r="4519" spans="1:18" ht="14.25" hidden="1" customHeight="1">
      <c r="A4519" s="2">
        <v>15759</v>
      </c>
      <c r="B4519" s="2" t="s">
        <v>36</v>
      </c>
      <c r="C4519" s="2" t="s">
        <v>43</v>
      </c>
      <c r="D4519" s="2" t="s">
        <v>41</v>
      </c>
      <c r="E4519" s="2" t="s">
        <v>44</v>
      </c>
      <c r="F4519" s="2" t="s">
        <v>50</v>
      </c>
      <c r="G4519" s="4">
        <v>43537</v>
      </c>
      <c r="H4519" s="4" t="s">
        <v>51</v>
      </c>
      <c r="I4519" s="4">
        <v>43541</v>
      </c>
      <c r="J4519" s="2">
        <v>87</v>
      </c>
      <c r="K4519" s="2">
        <v>101</v>
      </c>
      <c r="L4519" s="2" t="str">
        <f t="shared" si="119"/>
        <v>Bangalore</v>
      </c>
      <c r="M4519" s="2" t="str">
        <f t="shared" si="120"/>
        <v>Delhi-Bangalore</v>
      </c>
      <c r="N4519" s="2" t="str">
        <f t="shared" si="125"/>
        <v>Outstation</v>
      </c>
      <c r="O4519" s="2" t="str">
        <f t="shared" si="121"/>
        <v>FastWheels</v>
      </c>
      <c r="P4519" s="2" t="e">
        <f t="shared" si="122"/>
        <v>#VALUE!</v>
      </c>
      <c r="Q4519" s="2" t="e">
        <f t="shared" si="123"/>
        <v>#VALUE!</v>
      </c>
      <c r="R4519" s="2">
        <f t="shared" si="124"/>
        <v>188</v>
      </c>
    </row>
    <row r="4520" spans="1:18" ht="14.25" hidden="1" customHeight="1">
      <c r="A4520" s="2">
        <v>352877</v>
      </c>
      <c r="B4520" s="2" t="s">
        <v>39</v>
      </c>
      <c r="C4520" s="2" t="s">
        <v>45</v>
      </c>
      <c r="D4520" s="2" t="s">
        <v>32</v>
      </c>
      <c r="E4520" s="2" t="s">
        <v>44</v>
      </c>
      <c r="F4520" s="2" t="s">
        <v>50</v>
      </c>
      <c r="G4520" s="4">
        <v>43538</v>
      </c>
      <c r="H4520" s="4" t="s">
        <v>51</v>
      </c>
      <c r="I4520" s="4">
        <v>43541</v>
      </c>
      <c r="J4520" s="2">
        <v>73</v>
      </c>
      <c r="K4520" s="2">
        <v>104</v>
      </c>
      <c r="L4520" s="2" t="str">
        <f t="shared" si="119"/>
        <v>Chennai</v>
      </c>
      <c r="M4520" s="2" t="str">
        <f t="shared" si="120"/>
        <v>Bangalore-Chennai</v>
      </c>
      <c r="N4520" s="2" t="str">
        <f t="shared" si="125"/>
        <v>Outstation</v>
      </c>
      <c r="O4520" s="2" t="str">
        <f t="shared" si="121"/>
        <v>FastWheels</v>
      </c>
      <c r="P4520" s="2" t="e">
        <f t="shared" si="122"/>
        <v>#VALUE!</v>
      </c>
      <c r="Q4520" s="2" t="e">
        <f t="shared" si="123"/>
        <v>#VALUE!</v>
      </c>
      <c r="R4520" s="2">
        <f t="shared" si="124"/>
        <v>177</v>
      </c>
    </row>
    <row r="4521" spans="1:18" ht="14.25" hidden="1" customHeight="1">
      <c r="A4521" s="2">
        <v>224193</v>
      </c>
      <c r="B4521" s="2" t="s">
        <v>49</v>
      </c>
      <c r="C4521" s="2" t="s">
        <v>37</v>
      </c>
      <c r="D4521" s="2" t="s">
        <v>41</v>
      </c>
      <c r="E4521" s="2" t="s">
        <v>33</v>
      </c>
      <c r="F4521" s="2" t="s">
        <v>50</v>
      </c>
      <c r="G4521" s="4">
        <v>43531</v>
      </c>
      <c r="H4521" s="4" t="s">
        <v>51</v>
      </c>
      <c r="I4521" s="4">
        <v>43535</v>
      </c>
      <c r="J4521" s="2">
        <v>28</v>
      </c>
      <c r="K4521" s="2">
        <v>114</v>
      </c>
      <c r="L4521" s="2" t="str">
        <f t="shared" si="119"/>
        <v>Mumbai</v>
      </c>
      <c r="M4521" s="2" t="str">
        <f t="shared" si="120"/>
        <v>Delhi-Mumbai</v>
      </c>
      <c r="N4521" s="2" t="str">
        <f t="shared" si="125"/>
        <v>Outstation</v>
      </c>
      <c r="O4521" s="2" t="str">
        <f t="shared" si="121"/>
        <v>Ship2Home</v>
      </c>
      <c r="P4521" s="2" t="e">
        <f t="shared" si="122"/>
        <v>#VALUE!</v>
      </c>
      <c r="Q4521" s="2" t="e">
        <f t="shared" si="123"/>
        <v>#VALUE!</v>
      </c>
      <c r="R4521" s="2">
        <f t="shared" si="124"/>
        <v>142</v>
      </c>
    </row>
    <row r="4522" spans="1:18" ht="14.25" hidden="1" customHeight="1">
      <c r="A4522" s="2">
        <v>793656</v>
      </c>
      <c r="B4522" s="2" t="s">
        <v>42</v>
      </c>
      <c r="C4522" s="2" t="s">
        <v>45</v>
      </c>
      <c r="D4522" s="2" t="s">
        <v>32</v>
      </c>
      <c r="E4522" s="2" t="s">
        <v>44</v>
      </c>
      <c r="F4522" s="2" t="s">
        <v>50</v>
      </c>
      <c r="G4522" s="4">
        <v>43529</v>
      </c>
      <c r="H4522" s="4" t="s">
        <v>51</v>
      </c>
      <c r="I4522" s="4">
        <v>43533</v>
      </c>
      <c r="J4522" s="2">
        <v>25</v>
      </c>
      <c r="K4522" s="2">
        <v>122</v>
      </c>
      <c r="L4522" s="2" t="str">
        <f t="shared" si="119"/>
        <v>Chennai</v>
      </c>
      <c r="M4522" s="2" t="str">
        <f t="shared" si="120"/>
        <v>Bangalore-Chennai</v>
      </c>
      <c r="N4522" s="2" t="str">
        <f t="shared" si="125"/>
        <v>Outstation</v>
      </c>
      <c r="O4522" s="2" t="str">
        <f t="shared" si="121"/>
        <v>FastWheels</v>
      </c>
      <c r="P4522" s="2" t="e">
        <f t="shared" si="122"/>
        <v>#VALUE!</v>
      </c>
      <c r="Q4522" s="2" t="e">
        <f t="shared" si="123"/>
        <v>#VALUE!</v>
      </c>
      <c r="R4522" s="2">
        <f t="shared" si="124"/>
        <v>147</v>
      </c>
    </row>
    <row r="4523" spans="1:18" ht="14.25" hidden="1" customHeight="1">
      <c r="A4523" s="2">
        <v>543022</v>
      </c>
      <c r="B4523" s="2" t="s">
        <v>42</v>
      </c>
      <c r="C4523" s="2" t="s">
        <v>37</v>
      </c>
      <c r="D4523" s="2" t="s">
        <v>41</v>
      </c>
      <c r="E4523" s="2" t="s">
        <v>38</v>
      </c>
      <c r="F4523" s="2" t="s">
        <v>50</v>
      </c>
      <c r="G4523" s="4">
        <v>43537</v>
      </c>
      <c r="H4523" s="4" t="s">
        <v>51</v>
      </c>
      <c r="I4523" s="4">
        <v>43543</v>
      </c>
      <c r="J4523" s="2">
        <v>37</v>
      </c>
      <c r="K4523" s="2">
        <v>114</v>
      </c>
      <c r="L4523" s="2" t="str">
        <f t="shared" si="119"/>
        <v>Mumbai</v>
      </c>
      <c r="M4523" s="2" t="str">
        <f t="shared" si="120"/>
        <v>Delhi-Mumbai</v>
      </c>
      <c r="N4523" s="2" t="str">
        <f t="shared" si="125"/>
        <v>Outstation</v>
      </c>
      <c r="O4523" s="2" t="str">
        <f t="shared" si="121"/>
        <v>Ship2Home</v>
      </c>
      <c r="P4523" s="2" t="e">
        <f t="shared" si="122"/>
        <v>#VALUE!</v>
      </c>
      <c r="Q4523" s="2" t="e">
        <f t="shared" si="123"/>
        <v>#VALUE!</v>
      </c>
      <c r="R4523" s="2">
        <f t="shared" si="124"/>
        <v>151</v>
      </c>
    </row>
    <row r="4524" spans="1:18" ht="14.25" hidden="1" customHeight="1">
      <c r="A4524" s="2">
        <v>91874</v>
      </c>
      <c r="B4524" s="2" t="s">
        <v>39</v>
      </c>
      <c r="C4524" s="2" t="s">
        <v>40</v>
      </c>
      <c r="D4524" s="2" t="s">
        <v>32</v>
      </c>
      <c r="E4524" s="2" t="s">
        <v>44</v>
      </c>
      <c r="F4524" s="2" t="s">
        <v>50</v>
      </c>
      <c r="G4524" s="4">
        <v>43531</v>
      </c>
      <c r="H4524" s="4" t="s">
        <v>51</v>
      </c>
      <c r="I4524" s="4">
        <v>43536</v>
      </c>
      <c r="J4524" s="2">
        <v>81</v>
      </c>
      <c r="K4524" s="2">
        <v>92</v>
      </c>
      <c r="L4524" s="2" t="str">
        <f t="shared" si="119"/>
        <v>Kolkata</v>
      </c>
      <c r="M4524" s="2" t="str">
        <f t="shared" si="120"/>
        <v>Bangalore-Kolkata</v>
      </c>
      <c r="N4524" s="2" t="str">
        <f t="shared" si="125"/>
        <v>Outstation</v>
      </c>
      <c r="O4524" s="2" t="str">
        <f t="shared" si="121"/>
        <v>FastWheels</v>
      </c>
      <c r="P4524" s="2" t="e">
        <f t="shared" si="122"/>
        <v>#VALUE!</v>
      </c>
      <c r="Q4524" s="2" t="e">
        <f t="shared" si="123"/>
        <v>#VALUE!</v>
      </c>
      <c r="R4524" s="2">
        <f t="shared" si="124"/>
        <v>173</v>
      </c>
    </row>
    <row r="4525" spans="1:18" ht="14.25" hidden="1" customHeight="1">
      <c r="A4525" s="2">
        <v>948089</v>
      </c>
      <c r="B4525" s="2" t="s">
        <v>39</v>
      </c>
      <c r="C4525" s="2" t="s">
        <v>40</v>
      </c>
      <c r="D4525" s="2" t="s">
        <v>41</v>
      </c>
      <c r="E4525" s="2" t="s">
        <v>44</v>
      </c>
      <c r="F4525" s="2" t="s">
        <v>50</v>
      </c>
      <c r="G4525" s="4">
        <v>43531</v>
      </c>
      <c r="H4525" s="4" t="s">
        <v>51</v>
      </c>
      <c r="I4525" s="4">
        <v>43538</v>
      </c>
      <c r="J4525" s="2">
        <v>77</v>
      </c>
      <c r="K4525" s="2">
        <v>86</v>
      </c>
      <c r="L4525" s="2" t="str">
        <f t="shared" si="119"/>
        <v>Kolkata</v>
      </c>
      <c r="M4525" s="2" t="str">
        <f t="shared" si="120"/>
        <v>Delhi-Kolkata</v>
      </c>
      <c r="N4525" s="2" t="str">
        <f t="shared" si="125"/>
        <v>Outstation</v>
      </c>
      <c r="O4525" s="2" t="str">
        <f t="shared" si="121"/>
        <v>FastWheels</v>
      </c>
      <c r="P4525" s="2" t="e">
        <f t="shared" si="122"/>
        <v>#VALUE!</v>
      </c>
      <c r="Q4525" s="2" t="e">
        <f t="shared" si="123"/>
        <v>#VALUE!</v>
      </c>
      <c r="R4525" s="2">
        <f t="shared" si="124"/>
        <v>163</v>
      </c>
    </row>
    <row r="4526" spans="1:18" ht="14.25" hidden="1" customHeight="1">
      <c r="A4526" s="2">
        <v>497576</v>
      </c>
      <c r="B4526" s="2" t="s">
        <v>39</v>
      </c>
      <c r="C4526" s="2" t="s">
        <v>43</v>
      </c>
      <c r="D4526" s="2" t="s">
        <v>41</v>
      </c>
      <c r="E4526" s="2" t="s">
        <v>44</v>
      </c>
      <c r="F4526" s="2" t="s">
        <v>50</v>
      </c>
      <c r="G4526" s="4">
        <v>43536</v>
      </c>
      <c r="H4526" s="4" t="s">
        <v>51</v>
      </c>
      <c r="I4526" s="4">
        <v>43540</v>
      </c>
      <c r="J4526" s="2">
        <v>38</v>
      </c>
      <c r="K4526" s="2">
        <v>129</v>
      </c>
      <c r="L4526" s="2" t="str">
        <f t="shared" si="119"/>
        <v>Bangalore</v>
      </c>
      <c r="M4526" s="2" t="str">
        <f t="shared" si="120"/>
        <v>Delhi-Bangalore</v>
      </c>
      <c r="N4526" s="2" t="str">
        <f t="shared" si="125"/>
        <v>Outstation</v>
      </c>
      <c r="O4526" s="2" t="str">
        <f t="shared" si="121"/>
        <v>FastWheels</v>
      </c>
      <c r="P4526" s="2" t="e">
        <f t="shared" si="122"/>
        <v>#VALUE!</v>
      </c>
      <c r="Q4526" s="2" t="e">
        <f t="shared" si="123"/>
        <v>#VALUE!</v>
      </c>
      <c r="R4526" s="2">
        <f t="shared" si="124"/>
        <v>167</v>
      </c>
    </row>
    <row r="4527" spans="1:18" ht="14.25" hidden="1" customHeight="1">
      <c r="A4527" s="2">
        <v>250797</v>
      </c>
      <c r="B4527" s="2" t="s">
        <v>30</v>
      </c>
      <c r="C4527" s="2" t="s">
        <v>31</v>
      </c>
      <c r="D4527" s="2" t="s">
        <v>41</v>
      </c>
      <c r="E4527" s="2" t="s">
        <v>33</v>
      </c>
      <c r="F4527" s="2" t="s">
        <v>50</v>
      </c>
      <c r="G4527" s="4">
        <v>43528</v>
      </c>
      <c r="H4527" s="4" t="s">
        <v>51</v>
      </c>
      <c r="I4527" s="4">
        <v>43534</v>
      </c>
      <c r="J4527" s="2">
        <v>0</v>
      </c>
      <c r="K4527" s="2">
        <v>129</v>
      </c>
      <c r="L4527" s="2" t="str">
        <f t="shared" si="119"/>
        <v>Delhi</v>
      </c>
      <c r="M4527" s="2" t="str">
        <f t="shared" si="120"/>
        <v>Delhi-Delhi</v>
      </c>
      <c r="N4527" s="2" t="str">
        <f t="shared" si="125"/>
        <v>Local</v>
      </c>
      <c r="O4527" s="2" t="str">
        <f t="shared" si="121"/>
        <v>Ship2Home</v>
      </c>
      <c r="P4527" s="2" t="e">
        <f t="shared" si="122"/>
        <v>#VALUE!</v>
      </c>
      <c r="Q4527" s="2" t="e">
        <f t="shared" si="123"/>
        <v>#VALUE!</v>
      </c>
      <c r="R4527" s="2">
        <f t="shared" si="124"/>
        <v>129</v>
      </c>
    </row>
    <row r="4528" spans="1:18" ht="14.25" hidden="1" customHeight="1">
      <c r="A4528" s="2">
        <v>317428</v>
      </c>
      <c r="B4528" s="2" t="s">
        <v>39</v>
      </c>
      <c r="C4528" s="2" t="s">
        <v>31</v>
      </c>
      <c r="D4528" s="2" t="s">
        <v>32</v>
      </c>
      <c r="E4528" s="2" t="s">
        <v>44</v>
      </c>
      <c r="F4528" s="2" t="s">
        <v>50</v>
      </c>
      <c r="G4528" s="4">
        <v>43526</v>
      </c>
      <c r="H4528" s="4" t="s">
        <v>51</v>
      </c>
      <c r="I4528" s="4">
        <v>43529</v>
      </c>
      <c r="J4528" s="2">
        <v>34</v>
      </c>
      <c r="K4528" s="2">
        <v>125</v>
      </c>
      <c r="L4528" s="2" t="str">
        <f t="shared" si="119"/>
        <v>Delhi</v>
      </c>
      <c r="M4528" s="2" t="str">
        <f t="shared" si="120"/>
        <v>Bangalore-Delhi</v>
      </c>
      <c r="N4528" s="2" t="str">
        <f t="shared" si="125"/>
        <v>Outstation</v>
      </c>
      <c r="O4528" s="2" t="str">
        <f t="shared" si="121"/>
        <v>FastWheels</v>
      </c>
      <c r="P4528" s="2" t="e">
        <f t="shared" si="122"/>
        <v>#VALUE!</v>
      </c>
      <c r="Q4528" s="2" t="e">
        <f t="shared" si="123"/>
        <v>#VALUE!</v>
      </c>
      <c r="R4528" s="2">
        <f t="shared" si="124"/>
        <v>159</v>
      </c>
    </row>
    <row r="4529" spans="1:18" ht="14.25" hidden="1" customHeight="1">
      <c r="A4529" s="2">
        <v>287490</v>
      </c>
      <c r="B4529" s="2" t="s">
        <v>39</v>
      </c>
      <c r="C4529" s="2" t="s">
        <v>45</v>
      </c>
      <c r="D4529" s="2" t="s">
        <v>41</v>
      </c>
      <c r="E4529" s="2" t="s">
        <v>38</v>
      </c>
      <c r="F4529" s="2" t="s">
        <v>50</v>
      </c>
      <c r="G4529" s="4">
        <v>43538</v>
      </c>
      <c r="H4529" s="4" t="s">
        <v>51</v>
      </c>
      <c r="I4529" s="4">
        <v>43542</v>
      </c>
      <c r="J4529" s="2">
        <v>28</v>
      </c>
      <c r="K4529" s="2">
        <v>126</v>
      </c>
      <c r="L4529" s="2" t="str">
        <f t="shared" si="119"/>
        <v>Chennai</v>
      </c>
      <c r="M4529" s="2" t="str">
        <f t="shared" si="120"/>
        <v>Delhi-Chennai</v>
      </c>
      <c r="N4529" s="2" t="str">
        <f t="shared" si="125"/>
        <v>Outstation</v>
      </c>
      <c r="O4529" s="2" t="str">
        <f t="shared" si="121"/>
        <v>Ship2Home</v>
      </c>
      <c r="P4529" s="2" t="e">
        <f t="shared" si="122"/>
        <v>#VALUE!</v>
      </c>
      <c r="Q4529" s="2" t="e">
        <f t="shared" si="123"/>
        <v>#VALUE!</v>
      </c>
      <c r="R4529" s="2">
        <f t="shared" si="124"/>
        <v>154</v>
      </c>
    </row>
    <row r="4530" spans="1:18" ht="14.25" hidden="1" customHeight="1">
      <c r="A4530" s="2">
        <v>420497</v>
      </c>
      <c r="B4530" s="2" t="s">
        <v>46</v>
      </c>
      <c r="C4530" s="2" t="s">
        <v>43</v>
      </c>
      <c r="D4530" s="2" t="s">
        <v>41</v>
      </c>
      <c r="E4530" s="2" t="s">
        <v>33</v>
      </c>
      <c r="F4530" s="2" t="s">
        <v>50</v>
      </c>
      <c r="G4530" s="4">
        <v>43538</v>
      </c>
      <c r="H4530" s="4" t="s">
        <v>51</v>
      </c>
      <c r="I4530" s="4">
        <v>43541</v>
      </c>
      <c r="J4530" s="2">
        <v>9999</v>
      </c>
      <c r="K4530" s="2">
        <v>126</v>
      </c>
      <c r="L4530" s="2" t="str">
        <f t="shared" si="119"/>
        <v>Bangalore</v>
      </c>
      <c r="M4530" s="2" t="str">
        <f t="shared" si="120"/>
        <v>Delhi-Bangalore</v>
      </c>
      <c r="N4530" s="2" t="str">
        <f t="shared" si="125"/>
        <v>Outstation</v>
      </c>
      <c r="O4530" s="2" t="str">
        <f t="shared" si="121"/>
        <v>Ship2Home</v>
      </c>
      <c r="P4530" s="2" t="e">
        <f t="shared" si="122"/>
        <v>#VALUE!</v>
      </c>
      <c r="Q4530" s="2" t="e">
        <f t="shared" si="123"/>
        <v>#VALUE!</v>
      </c>
      <c r="R4530" s="2">
        <f t="shared" si="124"/>
        <v>10125</v>
      </c>
    </row>
    <row r="4531" spans="1:18" ht="14.25" hidden="1" customHeight="1">
      <c r="A4531" s="2">
        <v>298776</v>
      </c>
      <c r="B4531" s="2" t="s">
        <v>48</v>
      </c>
      <c r="C4531" s="2" t="s">
        <v>37</v>
      </c>
      <c r="D4531" s="2" t="s">
        <v>41</v>
      </c>
      <c r="E4531" s="2" t="s">
        <v>44</v>
      </c>
      <c r="F4531" s="2" t="s">
        <v>50</v>
      </c>
      <c r="G4531" s="4">
        <v>43527</v>
      </c>
      <c r="H4531" s="4" t="s">
        <v>51</v>
      </c>
      <c r="I4531" s="4">
        <v>43530</v>
      </c>
      <c r="J4531" s="2">
        <v>50</v>
      </c>
      <c r="K4531" s="2">
        <v>113</v>
      </c>
      <c r="L4531" s="2" t="str">
        <f t="shared" si="119"/>
        <v>Mumbai</v>
      </c>
      <c r="M4531" s="2" t="str">
        <f t="shared" si="120"/>
        <v>Delhi-Mumbai</v>
      </c>
      <c r="N4531" s="2" t="str">
        <f t="shared" si="125"/>
        <v>Outstation</v>
      </c>
      <c r="O4531" s="2" t="str">
        <f t="shared" si="121"/>
        <v>FastWheels</v>
      </c>
      <c r="P4531" s="2" t="e">
        <f t="shared" si="122"/>
        <v>#VALUE!</v>
      </c>
      <c r="Q4531" s="2" t="e">
        <f t="shared" si="123"/>
        <v>#VALUE!</v>
      </c>
      <c r="R4531" s="2">
        <f t="shared" si="124"/>
        <v>163</v>
      </c>
    </row>
    <row r="4532" spans="1:18" ht="14.25" hidden="1" customHeight="1">
      <c r="A4532" s="2">
        <v>500905</v>
      </c>
      <c r="B4532" s="2" t="s">
        <v>46</v>
      </c>
      <c r="C4532" s="2" t="s">
        <v>31</v>
      </c>
      <c r="D4532" s="2" t="s">
        <v>41</v>
      </c>
      <c r="E4532" s="2" t="s">
        <v>33</v>
      </c>
      <c r="F4532" s="2" t="s">
        <v>50</v>
      </c>
      <c r="G4532" s="4">
        <v>43528</v>
      </c>
      <c r="H4532" s="4" t="s">
        <v>51</v>
      </c>
      <c r="I4532" s="4">
        <v>43533</v>
      </c>
      <c r="J4532" s="2">
        <v>0</v>
      </c>
      <c r="K4532" s="2">
        <v>125</v>
      </c>
      <c r="L4532" s="2" t="str">
        <f t="shared" si="119"/>
        <v>Delhi</v>
      </c>
      <c r="M4532" s="2" t="str">
        <f t="shared" si="120"/>
        <v>Delhi-Delhi</v>
      </c>
      <c r="N4532" s="2" t="str">
        <f t="shared" si="125"/>
        <v>Local</v>
      </c>
      <c r="O4532" s="2" t="str">
        <f t="shared" si="121"/>
        <v>Ship2Home</v>
      </c>
      <c r="P4532" s="2" t="e">
        <f t="shared" si="122"/>
        <v>#VALUE!</v>
      </c>
      <c r="Q4532" s="2" t="e">
        <f t="shared" si="123"/>
        <v>#VALUE!</v>
      </c>
      <c r="R4532" s="2">
        <f t="shared" si="124"/>
        <v>125</v>
      </c>
    </row>
    <row r="4533" spans="1:18" ht="14.25" hidden="1" customHeight="1">
      <c r="A4533" s="2">
        <v>361444</v>
      </c>
      <c r="B4533" s="2" t="s">
        <v>39</v>
      </c>
      <c r="C4533" s="2" t="s">
        <v>40</v>
      </c>
      <c r="D4533" s="2" t="s">
        <v>41</v>
      </c>
      <c r="E4533" s="2" t="s">
        <v>44</v>
      </c>
      <c r="F4533" s="2" t="s">
        <v>50</v>
      </c>
      <c r="G4533" s="4">
        <v>43538</v>
      </c>
      <c r="H4533" s="4" t="s">
        <v>51</v>
      </c>
      <c r="I4533" s="4">
        <v>43544</v>
      </c>
      <c r="J4533" s="2">
        <v>30</v>
      </c>
      <c r="K4533" s="2">
        <v>114</v>
      </c>
      <c r="L4533" s="2" t="str">
        <f t="shared" si="119"/>
        <v>Kolkata</v>
      </c>
      <c r="M4533" s="2" t="str">
        <f t="shared" si="120"/>
        <v>Delhi-Kolkata</v>
      </c>
      <c r="N4533" s="2" t="str">
        <f t="shared" si="125"/>
        <v>Outstation</v>
      </c>
      <c r="O4533" s="2" t="str">
        <f t="shared" si="121"/>
        <v>FastWheels</v>
      </c>
      <c r="P4533" s="2" t="e">
        <f t="shared" si="122"/>
        <v>#VALUE!</v>
      </c>
      <c r="Q4533" s="2" t="e">
        <f t="shared" si="123"/>
        <v>#VALUE!</v>
      </c>
      <c r="R4533" s="2">
        <f t="shared" si="124"/>
        <v>144</v>
      </c>
    </row>
    <row r="4534" spans="1:18" ht="14.25" hidden="1" customHeight="1">
      <c r="A4534" s="2">
        <v>858398</v>
      </c>
      <c r="B4534" s="2" t="s">
        <v>36</v>
      </c>
      <c r="C4534" s="2" t="s">
        <v>40</v>
      </c>
      <c r="D4534" s="2" t="s">
        <v>41</v>
      </c>
      <c r="E4534" s="2" t="s">
        <v>44</v>
      </c>
      <c r="F4534" s="2" t="s">
        <v>50</v>
      </c>
      <c r="G4534" s="4">
        <v>43538</v>
      </c>
      <c r="H4534" s="4" t="s">
        <v>51</v>
      </c>
      <c r="I4534" s="4">
        <v>43545</v>
      </c>
      <c r="J4534" s="2">
        <v>79</v>
      </c>
      <c r="K4534" s="2">
        <v>93</v>
      </c>
      <c r="L4534" s="2" t="str">
        <f t="shared" si="119"/>
        <v>Kolkata</v>
      </c>
      <c r="M4534" s="2" t="str">
        <f t="shared" si="120"/>
        <v>Delhi-Kolkata</v>
      </c>
      <c r="N4534" s="2" t="str">
        <f t="shared" si="125"/>
        <v>Outstation</v>
      </c>
      <c r="O4534" s="2" t="str">
        <f t="shared" si="121"/>
        <v>FastWheels</v>
      </c>
      <c r="P4534" s="2" t="e">
        <f t="shared" si="122"/>
        <v>#VALUE!</v>
      </c>
      <c r="Q4534" s="2" t="e">
        <f t="shared" si="123"/>
        <v>#VALUE!</v>
      </c>
      <c r="R4534" s="2">
        <f t="shared" si="124"/>
        <v>172</v>
      </c>
    </row>
    <row r="4535" spans="1:18" ht="14.25" hidden="1" customHeight="1">
      <c r="A4535" s="2">
        <v>541991</v>
      </c>
      <c r="B4535" s="2" t="s">
        <v>30</v>
      </c>
      <c r="C4535" s="2" t="s">
        <v>31</v>
      </c>
      <c r="D4535" s="2" t="s">
        <v>41</v>
      </c>
      <c r="E4535" s="2" t="s">
        <v>33</v>
      </c>
      <c r="F4535" s="2" t="s">
        <v>50</v>
      </c>
      <c r="G4535" s="4">
        <v>43532</v>
      </c>
      <c r="H4535" s="4" t="s">
        <v>51</v>
      </c>
      <c r="I4535" s="4">
        <v>43535</v>
      </c>
      <c r="J4535" s="2">
        <v>0</v>
      </c>
      <c r="K4535" s="2">
        <v>121</v>
      </c>
      <c r="L4535" s="2" t="str">
        <f t="shared" si="119"/>
        <v>Delhi</v>
      </c>
      <c r="M4535" s="2" t="str">
        <f t="shared" si="120"/>
        <v>Delhi-Delhi</v>
      </c>
      <c r="N4535" s="2" t="str">
        <f t="shared" si="125"/>
        <v>Local</v>
      </c>
      <c r="O4535" s="2" t="str">
        <f t="shared" si="121"/>
        <v>Ship2Home</v>
      </c>
      <c r="P4535" s="2" t="e">
        <f t="shared" si="122"/>
        <v>#VALUE!</v>
      </c>
      <c r="Q4535" s="2" t="e">
        <f t="shared" si="123"/>
        <v>#VALUE!</v>
      </c>
      <c r="R4535" s="2">
        <f t="shared" si="124"/>
        <v>121</v>
      </c>
    </row>
    <row r="4536" spans="1:18" ht="14.25" hidden="1" customHeight="1">
      <c r="A4536" s="2">
        <v>416653</v>
      </c>
      <c r="B4536" s="2" t="s">
        <v>39</v>
      </c>
      <c r="C4536" s="2" t="s">
        <v>37</v>
      </c>
      <c r="D4536" s="2" t="s">
        <v>41</v>
      </c>
      <c r="E4536" s="2" t="s">
        <v>33</v>
      </c>
      <c r="F4536" s="2" t="s">
        <v>50</v>
      </c>
      <c r="G4536" s="4">
        <v>43535</v>
      </c>
      <c r="H4536" s="4" t="s">
        <v>51</v>
      </c>
      <c r="I4536" s="4">
        <v>43542</v>
      </c>
      <c r="J4536" s="2">
        <v>30</v>
      </c>
      <c r="K4536" s="2">
        <v>105</v>
      </c>
      <c r="L4536" s="2" t="str">
        <f t="shared" si="119"/>
        <v>Mumbai</v>
      </c>
      <c r="M4536" s="2" t="str">
        <f t="shared" si="120"/>
        <v>Delhi-Mumbai</v>
      </c>
      <c r="N4536" s="2" t="str">
        <f t="shared" si="125"/>
        <v>Outstation</v>
      </c>
      <c r="O4536" s="2" t="str">
        <f t="shared" si="121"/>
        <v>Ship2Home</v>
      </c>
      <c r="P4536" s="2" t="e">
        <f t="shared" si="122"/>
        <v>#VALUE!</v>
      </c>
      <c r="Q4536" s="2" t="e">
        <f t="shared" si="123"/>
        <v>#VALUE!</v>
      </c>
      <c r="R4536" s="2">
        <f t="shared" si="124"/>
        <v>135</v>
      </c>
    </row>
    <row r="4537" spans="1:18" ht="14.25" hidden="1" customHeight="1">
      <c r="A4537" s="2">
        <v>988090</v>
      </c>
      <c r="B4537" s="2" t="s">
        <v>39</v>
      </c>
      <c r="C4537" s="2" t="s">
        <v>37</v>
      </c>
      <c r="D4537" s="2" t="s">
        <v>32</v>
      </c>
      <c r="E4537" s="2" t="s">
        <v>38</v>
      </c>
      <c r="F4537" s="2" t="s">
        <v>50</v>
      </c>
      <c r="G4537" s="4">
        <v>43525</v>
      </c>
      <c r="H4537" s="4" t="s">
        <v>51</v>
      </c>
      <c r="I4537" s="4">
        <v>43531</v>
      </c>
      <c r="J4537" s="2">
        <v>42</v>
      </c>
      <c r="K4537" s="2">
        <v>111</v>
      </c>
      <c r="L4537" s="2" t="str">
        <f t="shared" si="119"/>
        <v>Mumbai</v>
      </c>
      <c r="M4537" s="2" t="str">
        <f t="shared" si="120"/>
        <v>Bangalore-Mumbai</v>
      </c>
      <c r="N4537" s="2" t="str">
        <f t="shared" si="125"/>
        <v>Outstation</v>
      </c>
      <c r="O4537" s="2" t="str">
        <f t="shared" si="121"/>
        <v>Ship2Home</v>
      </c>
      <c r="P4537" s="2" t="e">
        <f t="shared" si="122"/>
        <v>#VALUE!</v>
      </c>
      <c r="Q4537" s="2" t="e">
        <f t="shared" si="123"/>
        <v>#VALUE!</v>
      </c>
      <c r="R4537" s="2">
        <f t="shared" si="124"/>
        <v>153</v>
      </c>
    </row>
    <row r="4538" spans="1:18" ht="14.25" hidden="1" customHeight="1">
      <c r="A4538" s="2">
        <v>695359</v>
      </c>
      <c r="B4538" s="2" t="s">
        <v>39</v>
      </c>
      <c r="C4538" s="2" t="s">
        <v>43</v>
      </c>
      <c r="D4538" s="2" t="s">
        <v>41</v>
      </c>
      <c r="E4538" s="2" t="s">
        <v>33</v>
      </c>
      <c r="F4538" s="2" t="s">
        <v>50</v>
      </c>
      <c r="G4538" s="4">
        <v>43531</v>
      </c>
      <c r="H4538" s="4" t="s">
        <v>51</v>
      </c>
      <c r="I4538" s="4">
        <v>43535</v>
      </c>
      <c r="J4538" s="2">
        <v>45</v>
      </c>
      <c r="K4538" s="2">
        <v>121</v>
      </c>
      <c r="L4538" s="2" t="str">
        <f t="shared" si="119"/>
        <v>Bangalore</v>
      </c>
      <c r="M4538" s="2" t="str">
        <f t="shared" si="120"/>
        <v>Delhi-Bangalore</v>
      </c>
      <c r="N4538" s="2" t="str">
        <f t="shared" si="125"/>
        <v>Outstation</v>
      </c>
      <c r="O4538" s="2" t="str">
        <f t="shared" si="121"/>
        <v>Ship2Home</v>
      </c>
      <c r="P4538" s="2" t="e">
        <f t="shared" si="122"/>
        <v>#VALUE!</v>
      </c>
      <c r="Q4538" s="2" t="e">
        <f t="shared" si="123"/>
        <v>#VALUE!</v>
      </c>
      <c r="R4538" s="2">
        <f t="shared" si="124"/>
        <v>166</v>
      </c>
    </row>
    <row r="4539" spans="1:18" ht="14.25" hidden="1" customHeight="1">
      <c r="A4539" s="2">
        <v>762715</v>
      </c>
      <c r="B4539" s="2" t="s">
        <v>36</v>
      </c>
      <c r="C4539" s="2" t="s">
        <v>40</v>
      </c>
      <c r="D4539" s="2" t="s">
        <v>41</v>
      </c>
      <c r="E4539" s="2" t="s">
        <v>33</v>
      </c>
      <c r="F4539" s="2" t="s">
        <v>50</v>
      </c>
      <c r="G4539" s="4">
        <v>43529</v>
      </c>
      <c r="H4539" s="4" t="s">
        <v>51</v>
      </c>
      <c r="I4539" s="4">
        <v>43534</v>
      </c>
      <c r="J4539" s="2">
        <v>50</v>
      </c>
      <c r="K4539" s="2">
        <v>105</v>
      </c>
      <c r="L4539" s="2" t="str">
        <f t="shared" si="119"/>
        <v>Kolkata</v>
      </c>
      <c r="M4539" s="2" t="str">
        <f t="shared" si="120"/>
        <v>Delhi-Kolkata</v>
      </c>
      <c r="N4539" s="2" t="str">
        <f t="shared" si="125"/>
        <v>Outstation</v>
      </c>
      <c r="O4539" s="2" t="str">
        <f t="shared" si="121"/>
        <v>Ship2Home</v>
      </c>
      <c r="P4539" s="2" t="e">
        <f t="shared" si="122"/>
        <v>#VALUE!</v>
      </c>
      <c r="Q4539" s="2" t="e">
        <f t="shared" si="123"/>
        <v>#VALUE!</v>
      </c>
      <c r="R4539" s="2">
        <f t="shared" si="124"/>
        <v>155</v>
      </c>
    </row>
    <row r="4540" spans="1:18" ht="14.25" hidden="1" customHeight="1">
      <c r="A4540" s="2">
        <v>478087</v>
      </c>
      <c r="B4540" s="2" t="s">
        <v>46</v>
      </c>
      <c r="C4540" s="2" t="s">
        <v>31</v>
      </c>
      <c r="D4540" s="2" t="s">
        <v>41</v>
      </c>
      <c r="E4540" s="2" t="s">
        <v>33</v>
      </c>
      <c r="F4540" s="2" t="s">
        <v>50</v>
      </c>
      <c r="G4540" s="4">
        <v>43538</v>
      </c>
      <c r="H4540" s="4" t="s">
        <v>51</v>
      </c>
      <c r="I4540" s="4">
        <v>43542</v>
      </c>
      <c r="J4540" s="2">
        <v>0</v>
      </c>
      <c r="K4540" s="2">
        <v>121</v>
      </c>
      <c r="L4540" s="2" t="str">
        <f t="shared" si="119"/>
        <v>Delhi</v>
      </c>
      <c r="M4540" s="2" t="str">
        <f t="shared" si="120"/>
        <v>Delhi-Delhi</v>
      </c>
      <c r="N4540" s="2" t="str">
        <f t="shared" si="125"/>
        <v>Local</v>
      </c>
      <c r="O4540" s="2" t="str">
        <f t="shared" si="121"/>
        <v>Ship2Home</v>
      </c>
      <c r="P4540" s="2" t="e">
        <f t="shared" si="122"/>
        <v>#VALUE!</v>
      </c>
      <c r="Q4540" s="2" t="e">
        <f t="shared" si="123"/>
        <v>#VALUE!</v>
      </c>
      <c r="R4540" s="2">
        <f t="shared" si="124"/>
        <v>121</v>
      </c>
    </row>
    <row r="4541" spans="1:18" ht="14.25" hidden="1" customHeight="1">
      <c r="A4541" s="2">
        <v>569433</v>
      </c>
      <c r="B4541" s="2" t="s">
        <v>47</v>
      </c>
      <c r="C4541" s="2" t="s">
        <v>37</v>
      </c>
      <c r="D4541" s="2" t="s">
        <v>32</v>
      </c>
      <c r="E4541" s="2" t="s">
        <v>33</v>
      </c>
      <c r="F4541" s="2" t="s">
        <v>50</v>
      </c>
      <c r="G4541" s="4">
        <v>43531</v>
      </c>
      <c r="H4541" s="4" t="s">
        <v>51</v>
      </c>
      <c r="I4541" s="4">
        <v>43535</v>
      </c>
      <c r="J4541" s="2" t="s">
        <v>51</v>
      </c>
      <c r="K4541" s="2">
        <v>114</v>
      </c>
      <c r="L4541" s="2" t="str">
        <f t="shared" si="119"/>
        <v>Mumbai</v>
      </c>
      <c r="M4541" s="2" t="str">
        <f t="shared" si="120"/>
        <v>Bangalore-Mumbai</v>
      </c>
      <c r="N4541" s="2" t="str">
        <f t="shared" si="125"/>
        <v>Outstation</v>
      </c>
      <c r="O4541" s="2" t="str">
        <f t="shared" si="121"/>
        <v>Ship2Home</v>
      </c>
      <c r="P4541" s="2" t="e">
        <f t="shared" si="122"/>
        <v>#VALUE!</v>
      </c>
      <c r="Q4541" s="2" t="e">
        <f t="shared" si="123"/>
        <v>#VALUE!</v>
      </c>
      <c r="R4541" s="2" t="e">
        <f t="shared" si="124"/>
        <v>#VALUE!</v>
      </c>
    </row>
    <row r="4542" spans="1:18" ht="14.25" hidden="1" customHeight="1">
      <c r="A4542" s="2">
        <v>788172</v>
      </c>
      <c r="B4542" s="2" t="s">
        <v>30</v>
      </c>
      <c r="C4542" s="2" t="s">
        <v>40</v>
      </c>
      <c r="D4542" s="2" t="s">
        <v>32</v>
      </c>
      <c r="E4542" s="2" t="s">
        <v>44</v>
      </c>
      <c r="F4542" s="2" t="s">
        <v>50</v>
      </c>
      <c r="G4542" s="4">
        <v>43532</v>
      </c>
      <c r="H4542" s="4" t="s">
        <v>51</v>
      </c>
      <c r="I4542" s="4">
        <v>43535</v>
      </c>
      <c r="J4542" s="2">
        <v>43</v>
      </c>
      <c r="K4542" s="2">
        <v>112</v>
      </c>
      <c r="L4542" s="2" t="str">
        <f t="shared" si="119"/>
        <v>Kolkata</v>
      </c>
      <c r="M4542" s="2" t="str">
        <f t="shared" si="120"/>
        <v>Bangalore-Kolkata</v>
      </c>
      <c r="N4542" s="2" t="str">
        <f t="shared" si="125"/>
        <v>Outstation</v>
      </c>
      <c r="O4542" s="2" t="str">
        <f t="shared" si="121"/>
        <v>FastWheels</v>
      </c>
      <c r="P4542" s="2" t="e">
        <f t="shared" si="122"/>
        <v>#VALUE!</v>
      </c>
      <c r="Q4542" s="2" t="e">
        <f t="shared" si="123"/>
        <v>#VALUE!</v>
      </c>
      <c r="R4542" s="2">
        <f t="shared" si="124"/>
        <v>155</v>
      </c>
    </row>
    <row r="4543" spans="1:18" ht="14.25" hidden="1" customHeight="1">
      <c r="A4543" s="2">
        <v>93726</v>
      </c>
      <c r="B4543" s="2" t="s">
        <v>42</v>
      </c>
      <c r="C4543" s="2" t="s">
        <v>37</v>
      </c>
      <c r="D4543" s="2" t="s">
        <v>41</v>
      </c>
      <c r="E4543" s="2" t="s">
        <v>38</v>
      </c>
      <c r="F4543" s="2" t="s">
        <v>50</v>
      </c>
      <c r="G4543" s="4">
        <v>43535</v>
      </c>
      <c r="H4543" s="4" t="s">
        <v>51</v>
      </c>
      <c r="I4543" s="4">
        <v>43542</v>
      </c>
      <c r="J4543" s="2">
        <v>44</v>
      </c>
      <c r="K4543" s="2">
        <v>110</v>
      </c>
      <c r="L4543" s="2" t="str">
        <f t="shared" si="119"/>
        <v>Mumbai</v>
      </c>
      <c r="M4543" s="2" t="str">
        <f t="shared" si="120"/>
        <v>Delhi-Mumbai</v>
      </c>
      <c r="N4543" s="2" t="str">
        <f t="shared" si="125"/>
        <v>Outstation</v>
      </c>
      <c r="O4543" s="2" t="str">
        <f t="shared" si="121"/>
        <v>Ship2Home</v>
      </c>
      <c r="P4543" s="2" t="e">
        <f t="shared" si="122"/>
        <v>#VALUE!</v>
      </c>
      <c r="Q4543" s="2" t="e">
        <f t="shared" si="123"/>
        <v>#VALUE!</v>
      </c>
      <c r="R4543" s="2">
        <f t="shared" si="124"/>
        <v>154</v>
      </c>
    </row>
    <row r="4544" spans="1:18" ht="14.25" hidden="1" customHeight="1">
      <c r="A4544" s="2">
        <v>246514</v>
      </c>
      <c r="B4544" s="2" t="s">
        <v>36</v>
      </c>
      <c r="C4544" s="2" t="s">
        <v>43</v>
      </c>
      <c r="D4544" s="2" t="s">
        <v>41</v>
      </c>
      <c r="E4544" s="2" t="s">
        <v>44</v>
      </c>
      <c r="F4544" s="2" t="s">
        <v>50</v>
      </c>
      <c r="G4544" s="4">
        <v>43532</v>
      </c>
      <c r="H4544" s="4" t="s">
        <v>51</v>
      </c>
      <c r="I4544" s="4">
        <v>43538</v>
      </c>
      <c r="J4544" s="2">
        <v>81</v>
      </c>
      <c r="K4544" s="2">
        <v>104</v>
      </c>
      <c r="L4544" s="2" t="str">
        <f t="shared" si="119"/>
        <v>Bangalore</v>
      </c>
      <c r="M4544" s="2" t="str">
        <f t="shared" si="120"/>
        <v>Delhi-Bangalore</v>
      </c>
      <c r="N4544" s="2" t="str">
        <f t="shared" si="125"/>
        <v>Outstation</v>
      </c>
      <c r="O4544" s="2" t="str">
        <f t="shared" si="121"/>
        <v>FastWheels</v>
      </c>
      <c r="P4544" s="2" t="e">
        <f t="shared" si="122"/>
        <v>#VALUE!</v>
      </c>
      <c r="Q4544" s="2" t="e">
        <f t="shared" si="123"/>
        <v>#VALUE!</v>
      </c>
      <c r="R4544" s="2">
        <f t="shared" si="124"/>
        <v>185</v>
      </c>
    </row>
    <row r="4545" spans="1:18" ht="14.25" hidden="1" customHeight="1">
      <c r="A4545" s="2">
        <v>617750</v>
      </c>
      <c r="B4545" s="2" t="s">
        <v>39</v>
      </c>
      <c r="C4545" s="2" t="s">
        <v>31</v>
      </c>
      <c r="D4545" s="2" t="s">
        <v>32</v>
      </c>
      <c r="E4545" s="2" t="s">
        <v>38</v>
      </c>
      <c r="F4545" s="2" t="s">
        <v>50</v>
      </c>
      <c r="G4545" s="4">
        <v>43525</v>
      </c>
      <c r="H4545" s="4" t="s">
        <v>51</v>
      </c>
      <c r="I4545" s="4">
        <v>43530</v>
      </c>
      <c r="J4545" s="2">
        <v>50</v>
      </c>
      <c r="K4545" s="2">
        <v>123</v>
      </c>
      <c r="L4545" s="2" t="str">
        <f t="shared" si="119"/>
        <v>Delhi</v>
      </c>
      <c r="M4545" s="2" t="str">
        <f t="shared" si="120"/>
        <v>Bangalore-Delhi</v>
      </c>
      <c r="N4545" s="2" t="str">
        <f t="shared" si="125"/>
        <v>Outstation</v>
      </c>
      <c r="O4545" s="2" t="str">
        <f t="shared" si="121"/>
        <v>Ship2Home</v>
      </c>
      <c r="P4545" s="2" t="e">
        <f t="shared" si="122"/>
        <v>#VALUE!</v>
      </c>
      <c r="Q4545" s="2" t="e">
        <f t="shared" si="123"/>
        <v>#VALUE!</v>
      </c>
      <c r="R4545" s="2">
        <f t="shared" si="124"/>
        <v>173</v>
      </c>
    </row>
    <row r="4546" spans="1:18" ht="14.25" hidden="1" customHeight="1">
      <c r="A4546" s="2">
        <v>595977</v>
      </c>
      <c r="B4546" s="2" t="s">
        <v>39</v>
      </c>
      <c r="C4546" s="2" t="s">
        <v>31</v>
      </c>
      <c r="D4546" s="2" t="s">
        <v>41</v>
      </c>
      <c r="E4546" s="2" t="s">
        <v>44</v>
      </c>
      <c r="F4546" s="2" t="s">
        <v>50</v>
      </c>
      <c r="G4546" s="4">
        <v>43532</v>
      </c>
      <c r="H4546" s="4" t="s">
        <v>51</v>
      </c>
      <c r="I4546" s="4">
        <v>43539</v>
      </c>
      <c r="J4546" s="2">
        <v>0</v>
      </c>
      <c r="K4546" s="2">
        <v>110</v>
      </c>
      <c r="L4546" s="2" t="str">
        <f t="shared" si="119"/>
        <v>Delhi</v>
      </c>
      <c r="M4546" s="2" t="str">
        <f t="shared" si="120"/>
        <v>Delhi-Delhi</v>
      </c>
      <c r="N4546" s="2" t="str">
        <f t="shared" si="125"/>
        <v>Local</v>
      </c>
      <c r="O4546" s="2" t="str">
        <f t="shared" si="121"/>
        <v>FastWheels</v>
      </c>
      <c r="P4546" s="2" t="e">
        <f t="shared" si="122"/>
        <v>#VALUE!</v>
      </c>
      <c r="Q4546" s="2" t="e">
        <f t="shared" si="123"/>
        <v>#VALUE!</v>
      </c>
      <c r="R4546" s="2">
        <f t="shared" si="124"/>
        <v>110</v>
      </c>
    </row>
    <row r="4547" spans="1:18" ht="14.25" hidden="1" customHeight="1">
      <c r="A4547" s="2">
        <v>809451</v>
      </c>
      <c r="B4547" s="2" t="s">
        <v>30</v>
      </c>
      <c r="C4547" s="2" t="s">
        <v>37</v>
      </c>
      <c r="D4547" s="2" t="s">
        <v>41</v>
      </c>
      <c r="E4547" s="2" t="s">
        <v>33</v>
      </c>
      <c r="F4547" s="2" t="s">
        <v>50</v>
      </c>
      <c r="G4547" s="4">
        <v>43538</v>
      </c>
      <c r="H4547" s="4" t="s">
        <v>51</v>
      </c>
      <c r="I4547" s="4">
        <v>43541</v>
      </c>
      <c r="J4547" s="2">
        <v>33</v>
      </c>
      <c r="K4547" s="2">
        <v>107</v>
      </c>
      <c r="L4547" s="2" t="str">
        <f t="shared" si="119"/>
        <v>Mumbai</v>
      </c>
      <c r="M4547" s="2" t="str">
        <f t="shared" si="120"/>
        <v>Delhi-Mumbai</v>
      </c>
      <c r="N4547" s="2" t="str">
        <f t="shared" si="125"/>
        <v>Outstation</v>
      </c>
      <c r="O4547" s="2" t="str">
        <f t="shared" si="121"/>
        <v>Ship2Home</v>
      </c>
      <c r="P4547" s="2" t="e">
        <f t="shared" si="122"/>
        <v>#VALUE!</v>
      </c>
      <c r="Q4547" s="2" t="e">
        <f t="shared" si="123"/>
        <v>#VALUE!</v>
      </c>
      <c r="R4547" s="2">
        <f t="shared" si="124"/>
        <v>140</v>
      </c>
    </row>
    <row r="4548" spans="1:18" ht="14.25" hidden="1" customHeight="1">
      <c r="A4548" s="2">
        <v>591227</v>
      </c>
      <c r="B4548" s="2" t="s">
        <v>47</v>
      </c>
      <c r="C4548" s="2" t="s">
        <v>45</v>
      </c>
      <c r="D4548" s="2" t="s">
        <v>32</v>
      </c>
      <c r="E4548" s="2" t="s">
        <v>44</v>
      </c>
      <c r="F4548" s="2" t="s">
        <v>50</v>
      </c>
      <c r="G4548" s="4">
        <v>43527</v>
      </c>
      <c r="H4548" s="4" t="s">
        <v>51</v>
      </c>
      <c r="I4548" s="4">
        <v>43534</v>
      </c>
      <c r="J4548" s="2">
        <v>89</v>
      </c>
      <c r="K4548" s="2">
        <v>102</v>
      </c>
      <c r="L4548" s="2" t="str">
        <f t="shared" si="119"/>
        <v>Chennai</v>
      </c>
      <c r="M4548" s="2" t="str">
        <f t="shared" si="120"/>
        <v>Bangalore-Chennai</v>
      </c>
      <c r="N4548" s="2" t="str">
        <f t="shared" si="125"/>
        <v>Outstation</v>
      </c>
      <c r="O4548" s="2" t="str">
        <f t="shared" si="121"/>
        <v>FastWheels</v>
      </c>
      <c r="P4548" s="2" t="e">
        <f t="shared" si="122"/>
        <v>#VALUE!</v>
      </c>
      <c r="Q4548" s="2" t="e">
        <f t="shared" si="123"/>
        <v>#VALUE!</v>
      </c>
      <c r="R4548" s="2">
        <f t="shared" si="124"/>
        <v>191</v>
      </c>
    </row>
    <row r="4549" spans="1:18" ht="14.25" hidden="1" customHeight="1">
      <c r="A4549" s="2">
        <v>918350</v>
      </c>
      <c r="B4549" s="2" t="s">
        <v>47</v>
      </c>
      <c r="C4549" s="2" t="s">
        <v>31</v>
      </c>
      <c r="D4549" s="2" t="s">
        <v>32</v>
      </c>
      <c r="E4549" s="2" t="s">
        <v>38</v>
      </c>
      <c r="F4549" s="2" t="s">
        <v>50</v>
      </c>
      <c r="G4549" s="4">
        <v>43536</v>
      </c>
      <c r="H4549" s="4" t="s">
        <v>51</v>
      </c>
      <c r="I4549" s="4">
        <v>43542</v>
      </c>
      <c r="J4549" s="2">
        <v>30</v>
      </c>
      <c r="K4549" s="2">
        <v>122</v>
      </c>
      <c r="L4549" s="2" t="str">
        <f t="shared" si="119"/>
        <v>Delhi</v>
      </c>
      <c r="M4549" s="2" t="str">
        <f t="shared" si="120"/>
        <v>Bangalore-Delhi</v>
      </c>
      <c r="N4549" s="2" t="str">
        <f t="shared" si="125"/>
        <v>Outstation</v>
      </c>
      <c r="O4549" s="2" t="str">
        <f t="shared" si="121"/>
        <v>Ship2Home</v>
      </c>
      <c r="P4549" s="2" t="e">
        <f t="shared" si="122"/>
        <v>#VALUE!</v>
      </c>
      <c r="Q4549" s="2" t="e">
        <f t="shared" si="123"/>
        <v>#VALUE!</v>
      </c>
      <c r="R4549" s="2">
        <f t="shared" si="124"/>
        <v>152</v>
      </c>
    </row>
    <row r="4550" spans="1:18" ht="14.25" hidden="1" customHeight="1">
      <c r="A4550" s="2">
        <v>708700</v>
      </c>
      <c r="B4550" s="2" t="s">
        <v>42</v>
      </c>
      <c r="C4550" s="2" t="s">
        <v>43</v>
      </c>
      <c r="D4550" s="2" t="s">
        <v>41</v>
      </c>
      <c r="E4550" s="2" t="s">
        <v>44</v>
      </c>
      <c r="F4550" s="2" t="s">
        <v>50</v>
      </c>
      <c r="G4550" s="4">
        <v>43535</v>
      </c>
      <c r="H4550" s="4" t="s">
        <v>51</v>
      </c>
      <c r="I4550" s="4">
        <v>43541</v>
      </c>
      <c r="J4550" s="2">
        <v>68</v>
      </c>
      <c r="K4550" s="2">
        <v>109</v>
      </c>
      <c r="L4550" s="2" t="str">
        <f t="shared" si="119"/>
        <v>Bangalore</v>
      </c>
      <c r="M4550" s="2" t="str">
        <f t="shared" si="120"/>
        <v>Delhi-Bangalore</v>
      </c>
      <c r="N4550" s="2" t="str">
        <f t="shared" si="125"/>
        <v>Outstation</v>
      </c>
      <c r="O4550" s="2" t="str">
        <f t="shared" si="121"/>
        <v>FastWheels</v>
      </c>
      <c r="P4550" s="2" t="e">
        <f t="shared" si="122"/>
        <v>#VALUE!</v>
      </c>
      <c r="Q4550" s="2" t="e">
        <f t="shared" si="123"/>
        <v>#VALUE!</v>
      </c>
      <c r="R4550" s="2">
        <f t="shared" si="124"/>
        <v>177</v>
      </c>
    </row>
    <row r="4551" spans="1:18" ht="14.25" hidden="1" customHeight="1">
      <c r="A4551" s="2">
        <v>868910</v>
      </c>
      <c r="B4551" s="2" t="s">
        <v>42</v>
      </c>
      <c r="C4551" s="2" t="s">
        <v>43</v>
      </c>
      <c r="D4551" s="2" t="s">
        <v>41</v>
      </c>
      <c r="E4551" s="2" t="s">
        <v>44</v>
      </c>
      <c r="F4551" s="2" t="s">
        <v>50</v>
      </c>
      <c r="G4551" s="4">
        <v>43529</v>
      </c>
      <c r="H4551" s="4" t="s">
        <v>51</v>
      </c>
      <c r="I4551" s="4">
        <v>43532</v>
      </c>
      <c r="J4551" s="2">
        <v>66</v>
      </c>
      <c r="K4551" s="2">
        <v>109</v>
      </c>
      <c r="L4551" s="2" t="str">
        <f t="shared" si="119"/>
        <v>Bangalore</v>
      </c>
      <c r="M4551" s="2" t="str">
        <f t="shared" si="120"/>
        <v>Delhi-Bangalore</v>
      </c>
      <c r="N4551" s="2" t="str">
        <f t="shared" si="125"/>
        <v>Outstation</v>
      </c>
      <c r="O4551" s="2" t="str">
        <f t="shared" si="121"/>
        <v>FastWheels</v>
      </c>
      <c r="P4551" s="2" t="e">
        <f t="shared" si="122"/>
        <v>#VALUE!</v>
      </c>
      <c r="Q4551" s="2" t="e">
        <f t="shared" si="123"/>
        <v>#VALUE!</v>
      </c>
      <c r="R4551" s="2">
        <f t="shared" si="124"/>
        <v>175</v>
      </c>
    </row>
    <row r="4552" spans="1:18" ht="14.25" hidden="1" customHeight="1">
      <c r="A4552" s="2">
        <v>397294</v>
      </c>
      <c r="B4552" s="2" t="s">
        <v>47</v>
      </c>
      <c r="C4552" s="2" t="s">
        <v>40</v>
      </c>
      <c r="D4552" s="2" t="s">
        <v>32</v>
      </c>
      <c r="E4552" s="2" t="s">
        <v>38</v>
      </c>
      <c r="F4552" s="2" t="s">
        <v>50</v>
      </c>
      <c r="G4552" s="4">
        <v>43532</v>
      </c>
      <c r="H4552" s="4" t="s">
        <v>51</v>
      </c>
      <c r="I4552" s="4">
        <v>43537</v>
      </c>
      <c r="J4552" s="2">
        <v>50</v>
      </c>
      <c r="K4552" s="2">
        <v>112</v>
      </c>
      <c r="L4552" s="2" t="str">
        <f t="shared" si="119"/>
        <v>Kolkata</v>
      </c>
      <c r="M4552" s="2" t="str">
        <f t="shared" si="120"/>
        <v>Bangalore-Kolkata</v>
      </c>
      <c r="N4552" s="2" t="str">
        <f t="shared" si="125"/>
        <v>Outstation</v>
      </c>
      <c r="O4552" s="2" t="str">
        <f t="shared" si="121"/>
        <v>Ship2Home</v>
      </c>
      <c r="P4552" s="2" t="e">
        <f t="shared" si="122"/>
        <v>#VALUE!</v>
      </c>
      <c r="Q4552" s="2" t="e">
        <f t="shared" si="123"/>
        <v>#VALUE!</v>
      </c>
      <c r="R4552" s="2">
        <f t="shared" si="124"/>
        <v>162</v>
      </c>
    </row>
    <row r="4553" spans="1:18" ht="14.25" hidden="1" customHeight="1">
      <c r="A4553" s="2">
        <v>885201</v>
      </c>
      <c r="B4553" s="2" t="s">
        <v>47</v>
      </c>
      <c r="C4553" s="2" t="s">
        <v>37</v>
      </c>
      <c r="D4553" s="2" t="s">
        <v>41</v>
      </c>
      <c r="E4553" s="2" t="s">
        <v>33</v>
      </c>
      <c r="F4553" s="2" t="s">
        <v>50</v>
      </c>
      <c r="G4553" s="4">
        <v>43526</v>
      </c>
      <c r="H4553" s="4" t="s">
        <v>51</v>
      </c>
      <c r="I4553" s="4">
        <v>43530</v>
      </c>
      <c r="J4553" s="2">
        <v>35</v>
      </c>
      <c r="K4553" s="2">
        <v>109</v>
      </c>
      <c r="L4553" s="2" t="str">
        <f t="shared" si="119"/>
        <v>Mumbai</v>
      </c>
      <c r="M4553" s="2" t="str">
        <f t="shared" si="120"/>
        <v>Delhi-Mumbai</v>
      </c>
      <c r="N4553" s="2" t="str">
        <f t="shared" si="125"/>
        <v>Outstation</v>
      </c>
      <c r="O4553" s="2" t="str">
        <f t="shared" si="121"/>
        <v>Ship2Home</v>
      </c>
      <c r="P4553" s="2" t="e">
        <f t="shared" si="122"/>
        <v>#VALUE!</v>
      </c>
      <c r="Q4553" s="2" t="e">
        <f t="shared" si="123"/>
        <v>#VALUE!</v>
      </c>
      <c r="R4553" s="2">
        <f t="shared" si="124"/>
        <v>144</v>
      </c>
    </row>
    <row r="4554" spans="1:18" ht="14.25" hidden="1" customHeight="1">
      <c r="A4554" s="2">
        <v>630091</v>
      </c>
      <c r="B4554" s="2" t="s">
        <v>48</v>
      </c>
      <c r="C4554" s="2" t="s">
        <v>43</v>
      </c>
      <c r="D4554" s="2" t="s">
        <v>32</v>
      </c>
      <c r="E4554" s="2" t="s">
        <v>33</v>
      </c>
      <c r="F4554" s="2" t="s">
        <v>50</v>
      </c>
      <c r="G4554" s="4">
        <v>43538</v>
      </c>
      <c r="H4554" s="4" t="s">
        <v>51</v>
      </c>
      <c r="I4554" s="4">
        <v>43544</v>
      </c>
      <c r="J4554" s="2">
        <v>0</v>
      </c>
      <c r="K4554" s="2">
        <v>128</v>
      </c>
      <c r="L4554" s="2" t="str">
        <f t="shared" si="119"/>
        <v>Bangalore</v>
      </c>
      <c r="M4554" s="2" t="str">
        <f t="shared" si="120"/>
        <v>Bangalore-Bangalore</v>
      </c>
      <c r="N4554" s="2" t="str">
        <f t="shared" si="125"/>
        <v>Local</v>
      </c>
      <c r="O4554" s="2" t="str">
        <f t="shared" si="121"/>
        <v>Ship2Home</v>
      </c>
      <c r="P4554" s="2" t="e">
        <f t="shared" si="122"/>
        <v>#VALUE!</v>
      </c>
      <c r="Q4554" s="2" t="e">
        <f t="shared" si="123"/>
        <v>#VALUE!</v>
      </c>
      <c r="R4554" s="2">
        <f t="shared" si="124"/>
        <v>128</v>
      </c>
    </row>
    <row r="4555" spans="1:18" ht="14.25" hidden="1" customHeight="1">
      <c r="A4555" s="2">
        <v>610908</v>
      </c>
      <c r="B4555" s="2" t="s">
        <v>48</v>
      </c>
      <c r="C4555" s="2" t="s">
        <v>37</v>
      </c>
      <c r="D4555" s="2" t="s">
        <v>41</v>
      </c>
      <c r="E4555" s="2" t="s">
        <v>44</v>
      </c>
      <c r="F4555" s="2" t="s">
        <v>50</v>
      </c>
      <c r="G4555" s="4">
        <v>43525</v>
      </c>
      <c r="H4555" s="4" t="s">
        <v>51</v>
      </c>
      <c r="I4555" s="4">
        <v>43531</v>
      </c>
      <c r="J4555" s="2">
        <v>34</v>
      </c>
      <c r="K4555" s="2">
        <v>110</v>
      </c>
      <c r="L4555" s="2" t="str">
        <f t="shared" si="119"/>
        <v>Mumbai</v>
      </c>
      <c r="M4555" s="2" t="str">
        <f t="shared" si="120"/>
        <v>Delhi-Mumbai</v>
      </c>
      <c r="N4555" s="2" t="str">
        <f t="shared" si="125"/>
        <v>Outstation</v>
      </c>
      <c r="O4555" s="2" t="str">
        <f t="shared" si="121"/>
        <v>FastWheels</v>
      </c>
      <c r="P4555" s="2" t="e">
        <f t="shared" si="122"/>
        <v>#VALUE!</v>
      </c>
      <c r="Q4555" s="2" t="e">
        <f t="shared" si="123"/>
        <v>#VALUE!</v>
      </c>
      <c r="R4555" s="2">
        <f t="shared" si="124"/>
        <v>144</v>
      </c>
    </row>
    <row r="4556" spans="1:18" ht="14.25" hidden="1" customHeight="1">
      <c r="A4556" s="2">
        <v>900250</v>
      </c>
      <c r="B4556" s="2" t="s">
        <v>30</v>
      </c>
      <c r="C4556" s="2" t="s">
        <v>37</v>
      </c>
      <c r="D4556" s="2" t="s">
        <v>41</v>
      </c>
      <c r="E4556" s="2" t="s">
        <v>38</v>
      </c>
      <c r="F4556" s="2" t="s">
        <v>50</v>
      </c>
      <c r="G4556" s="4">
        <v>43536</v>
      </c>
      <c r="H4556" s="4" t="s">
        <v>51</v>
      </c>
      <c r="I4556" s="4">
        <v>43540</v>
      </c>
      <c r="J4556" s="2">
        <v>34</v>
      </c>
      <c r="K4556" s="2">
        <v>111</v>
      </c>
      <c r="L4556" s="2" t="str">
        <f t="shared" si="119"/>
        <v>Mumbai</v>
      </c>
      <c r="M4556" s="2" t="str">
        <f t="shared" si="120"/>
        <v>Delhi-Mumbai</v>
      </c>
      <c r="N4556" s="2" t="str">
        <f t="shared" si="125"/>
        <v>Outstation</v>
      </c>
      <c r="O4556" s="2" t="str">
        <f t="shared" si="121"/>
        <v>Ship2Home</v>
      </c>
      <c r="P4556" s="2" t="e">
        <f t="shared" si="122"/>
        <v>#VALUE!</v>
      </c>
      <c r="Q4556" s="2" t="e">
        <f t="shared" si="123"/>
        <v>#VALUE!</v>
      </c>
      <c r="R4556" s="2">
        <f t="shared" si="124"/>
        <v>145</v>
      </c>
    </row>
    <row r="4557" spans="1:18" ht="14.25" hidden="1" customHeight="1">
      <c r="A4557" s="2">
        <v>728493</v>
      </c>
      <c r="B4557" s="2" t="s">
        <v>39</v>
      </c>
      <c r="C4557" s="2" t="s">
        <v>31</v>
      </c>
      <c r="D4557" s="2" t="s">
        <v>41</v>
      </c>
      <c r="E4557" s="2" t="s">
        <v>33</v>
      </c>
      <c r="F4557" s="2" t="s">
        <v>50</v>
      </c>
      <c r="G4557" s="4">
        <v>43527</v>
      </c>
      <c r="H4557" s="4" t="s">
        <v>51</v>
      </c>
      <c r="I4557" s="4">
        <v>43530</v>
      </c>
      <c r="J4557" s="2">
        <v>0</v>
      </c>
      <c r="K4557" s="2">
        <v>121</v>
      </c>
      <c r="L4557" s="2" t="str">
        <f t="shared" si="119"/>
        <v>Delhi</v>
      </c>
      <c r="M4557" s="2" t="str">
        <f t="shared" si="120"/>
        <v>Delhi-Delhi</v>
      </c>
      <c r="N4557" s="2" t="str">
        <f t="shared" si="125"/>
        <v>Local</v>
      </c>
      <c r="O4557" s="2" t="str">
        <f t="shared" si="121"/>
        <v>Ship2Home</v>
      </c>
      <c r="P4557" s="2" t="e">
        <f t="shared" si="122"/>
        <v>#VALUE!</v>
      </c>
      <c r="Q4557" s="2" t="e">
        <f t="shared" si="123"/>
        <v>#VALUE!</v>
      </c>
      <c r="R4557" s="2">
        <f t="shared" si="124"/>
        <v>121</v>
      </c>
    </row>
    <row r="4558" spans="1:18" ht="14.25" hidden="1" customHeight="1">
      <c r="A4558" s="2">
        <v>713606</v>
      </c>
      <c r="B4558" s="2" t="s">
        <v>36</v>
      </c>
      <c r="C4558" s="2" t="s">
        <v>43</v>
      </c>
      <c r="D4558" s="2" t="s">
        <v>32</v>
      </c>
      <c r="E4558" s="2" t="s">
        <v>38</v>
      </c>
      <c r="F4558" s="2" t="s">
        <v>50</v>
      </c>
      <c r="G4558" s="4">
        <v>43530</v>
      </c>
      <c r="H4558" s="4" t="s">
        <v>51</v>
      </c>
      <c r="I4558" s="4">
        <v>43537</v>
      </c>
      <c r="J4558" s="2">
        <v>0</v>
      </c>
      <c r="K4558" s="2">
        <v>130</v>
      </c>
      <c r="L4558" s="2" t="str">
        <f t="shared" si="119"/>
        <v>Bangalore</v>
      </c>
      <c r="M4558" s="2" t="str">
        <f t="shared" si="120"/>
        <v>Bangalore-Bangalore</v>
      </c>
      <c r="N4558" s="2" t="str">
        <f t="shared" si="125"/>
        <v>Local</v>
      </c>
      <c r="O4558" s="2" t="str">
        <f t="shared" si="121"/>
        <v>Ship2Home</v>
      </c>
      <c r="P4558" s="2" t="e">
        <f t="shared" si="122"/>
        <v>#VALUE!</v>
      </c>
      <c r="Q4558" s="2" t="e">
        <f t="shared" si="123"/>
        <v>#VALUE!</v>
      </c>
      <c r="R4558" s="2">
        <f t="shared" si="124"/>
        <v>130</v>
      </c>
    </row>
    <row r="4559" spans="1:18" ht="14.25" hidden="1" customHeight="1">
      <c r="A4559" s="2">
        <v>531048</v>
      </c>
      <c r="B4559" s="2" t="s">
        <v>36</v>
      </c>
      <c r="C4559" s="2" t="s">
        <v>37</v>
      </c>
      <c r="D4559" s="2" t="s">
        <v>32</v>
      </c>
      <c r="E4559" s="2" t="s">
        <v>44</v>
      </c>
      <c r="F4559" s="2" t="s">
        <v>50</v>
      </c>
      <c r="G4559" s="4">
        <v>43538</v>
      </c>
      <c r="H4559" s="4" t="s">
        <v>51</v>
      </c>
      <c r="I4559" s="4">
        <v>43544</v>
      </c>
      <c r="J4559" s="2">
        <v>41</v>
      </c>
      <c r="K4559" s="2">
        <v>106</v>
      </c>
      <c r="L4559" s="2" t="str">
        <f t="shared" si="119"/>
        <v>Mumbai</v>
      </c>
      <c r="M4559" s="2" t="str">
        <f t="shared" si="120"/>
        <v>Bangalore-Mumbai</v>
      </c>
      <c r="N4559" s="2" t="str">
        <f t="shared" si="125"/>
        <v>Outstation</v>
      </c>
      <c r="O4559" s="2" t="str">
        <f t="shared" si="121"/>
        <v>FastWheels</v>
      </c>
      <c r="P4559" s="2" t="e">
        <f t="shared" si="122"/>
        <v>#VALUE!</v>
      </c>
      <c r="Q4559" s="2" t="e">
        <f t="shared" si="123"/>
        <v>#VALUE!</v>
      </c>
      <c r="R4559" s="2">
        <f t="shared" si="124"/>
        <v>147</v>
      </c>
    </row>
    <row r="4560" spans="1:18" ht="14.25" hidden="1" customHeight="1">
      <c r="A4560" s="2">
        <v>58810</v>
      </c>
      <c r="B4560" s="2" t="s">
        <v>42</v>
      </c>
      <c r="C4560" s="2" t="s">
        <v>40</v>
      </c>
      <c r="D4560" s="2" t="s">
        <v>32</v>
      </c>
      <c r="E4560" s="2" t="s">
        <v>38</v>
      </c>
      <c r="F4560" s="2" t="s">
        <v>50</v>
      </c>
      <c r="G4560" s="4">
        <v>43530</v>
      </c>
      <c r="H4560" s="4" t="s">
        <v>51</v>
      </c>
      <c r="I4560" s="4">
        <v>43533</v>
      </c>
      <c r="J4560" s="2">
        <v>43</v>
      </c>
      <c r="K4560" s="2">
        <v>107</v>
      </c>
      <c r="L4560" s="2" t="str">
        <f t="shared" si="119"/>
        <v>Kolkata</v>
      </c>
      <c r="M4560" s="2" t="str">
        <f t="shared" si="120"/>
        <v>Bangalore-Kolkata</v>
      </c>
      <c r="N4560" s="2" t="str">
        <f t="shared" si="125"/>
        <v>Outstation</v>
      </c>
      <c r="O4560" s="2" t="str">
        <f t="shared" si="121"/>
        <v>Ship2Home</v>
      </c>
      <c r="P4560" s="2" t="e">
        <f t="shared" si="122"/>
        <v>#VALUE!</v>
      </c>
      <c r="Q4560" s="2" t="e">
        <f t="shared" si="123"/>
        <v>#VALUE!</v>
      </c>
      <c r="R4560" s="2">
        <f t="shared" si="124"/>
        <v>150</v>
      </c>
    </row>
    <row r="4561" spans="1:18" ht="14.25" hidden="1" customHeight="1">
      <c r="A4561" s="2">
        <v>153106</v>
      </c>
      <c r="B4561" s="2" t="s">
        <v>39</v>
      </c>
      <c r="C4561" s="2" t="s">
        <v>37</v>
      </c>
      <c r="D4561" s="2" t="s">
        <v>32</v>
      </c>
      <c r="E4561" s="2" t="s">
        <v>44</v>
      </c>
      <c r="F4561" s="2" t="s">
        <v>50</v>
      </c>
      <c r="G4561" s="4">
        <v>43537</v>
      </c>
      <c r="H4561" s="4" t="s">
        <v>51</v>
      </c>
      <c r="I4561" s="4">
        <v>43541</v>
      </c>
      <c r="J4561" s="2">
        <v>68</v>
      </c>
      <c r="K4561" s="2">
        <v>93</v>
      </c>
      <c r="L4561" s="2" t="str">
        <f t="shared" si="119"/>
        <v>Mumbai</v>
      </c>
      <c r="M4561" s="2" t="str">
        <f t="shared" si="120"/>
        <v>Bangalore-Mumbai</v>
      </c>
      <c r="N4561" s="2" t="str">
        <f t="shared" si="125"/>
        <v>Outstation</v>
      </c>
      <c r="O4561" s="2" t="str">
        <f t="shared" si="121"/>
        <v>FastWheels</v>
      </c>
      <c r="P4561" s="2" t="e">
        <f t="shared" si="122"/>
        <v>#VALUE!</v>
      </c>
      <c r="Q4561" s="2" t="e">
        <f t="shared" si="123"/>
        <v>#VALUE!</v>
      </c>
      <c r="R4561" s="2">
        <f t="shared" si="124"/>
        <v>161</v>
      </c>
    </row>
    <row r="4562" spans="1:18" ht="14.25" hidden="1" customHeight="1">
      <c r="A4562" s="2">
        <v>650225</v>
      </c>
      <c r="B4562" s="2" t="s">
        <v>39</v>
      </c>
      <c r="C4562" s="2" t="s">
        <v>37</v>
      </c>
      <c r="D4562" s="2" t="s">
        <v>41</v>
      </c>
      <c r="E4562" s="2" t="s">
        <v>33</v>
      </c>
      <c r="F4562" s="2" t="s">
        <v>50</v>
      </c>
      <c r="G4562" s="4">
        <v>43531</v>
      </c>
      <c r="H4562" s="4" t="s">
        <v>51</v>
      </c>
      <c r="I4562" s="4">
        <v>43534</v>
      </c>
      <c r="J4562" s="2">
        <v>46</v>
      </c>
      <c r="K4562" s="2">
        <v>109</v>
      </c>
      <c r="L4562" s="2" t="str">
        <f t="shared" si="119"/>
        <v>Mumbai</v>
      </c>
      <c r="M4562" s="2" t="str">
        <f t="shared" si="120"/>
        <v>Delhi-Mumbai</v>
      </c>
      <c r="N4562" s="2" t="str">
        <f t="shared" si="125"/>
        <v>Outstation</v>
      </c>
      <c r="O4562" s="2" t="str">
        <f t="shared" si="121"/>
        <v>Ship2Home</v>
      </c>
      <c r="P4562" s="2" t="e">
        <f t="shared" si="122"/>
        <v>#VALUE!</v>
      </c>
      <c r="Q4562" s="2" t="e">
        <f t="shared" si="123"/>
        <v>#VALUE!</v>
      </c>
      <c r="R4562" s="2">
        <f t="shared" si="124"/>
        <v>155</v>
      </c>
    </row>
    <row r="4563" spans="1:18" ht="14.25" hidden="1" customHeight="1">
      <c r="A4563" s="2">
        <v>538440</v>
      </c>
      <c r="B4563" s="2" t="s">
        <v>30</v>
      </c>
      <c r="C4563" s="2" t="s">
        <v>31</v>
      </c>
      <c r="D4563" s="2" t="s">
        <v>41</v>
      </c>
      <c r="E4563" s="2" t="s">
        <v>44</v>
      </c>
      <c r="F4563" s="2" t="s">
        <v>50</v>
      </c>
      <c r="G4563" s="4">
        <v>43533</v>
      </c>
      <c r="H4563" s="4" t="s">
        <v>51</v>
      </c>
      <c r="I4563" s="4">
        <v>43540</v>
      </c>
      <c r="J4563" s="2">
        <v>0</v>
      </c>
      <c r="K4563" s="2">
        <v>129</v>
      </c>
      <c r="L4563" s="2" t="str">
        <f t="shared" si="119"/>
        <v>Delhi</v>
      </c>
      <c r="M4563" s="2" t="str">
        <f t="shared" si="120"/>
        <v>Delhi-Delhi</v>
      </c>
      <c r="N4563" s="2" t="str">
        <f t="shared" si="125"/>
        <v>Local</v>
      </c>
      <c r="O4563" s="2" t="str">
        <f t="shared" si="121"/>
        <v>FastWheels</v>
      </c>
      <c r="P4563" s="2" t="e">
        <f t="shared" si="122"/>
        <v>#VALUE!</v>
      </c>
      <c r="Q4563" s="2" t="e">
        <f t="shared" si="123"/>
        <v>#VALUE!</v>
      </c>
      <c r="R4563" s="2">
        <f t="shared" si="124"/>
        <v>129</v>
      </c>
    </row>
    <row r="4564" spans="1:18" ht="14.25" hidden="1" customHeight="1">
      <c r="A4564" s="2">
        <v>302770</v>
      </c>
      <c r="B4564" s="2" t="s">
        <v>36</v>
      </c>
      <c r="C4564" s="2" t="s">
        <v>31</v>
      </c>
      <c r="D4564" s="2" t="s">
        <v>41</v>
      </c>
      <c r="E4564" s="2" t="s">
        <v>44</v>
      </c>
      <c r="F4564" s="2" t="s">
        <v>50</v>
      </c>
      <c r="G4564" s="4">
        <v>43529</v>
      </c>
      <c r="H4564" s="4" t="s">
        <v>51</v>
      </c>
      <c r="I4564" s="4">
        <v>43535</v>
      </c>
      <c r="J4564" s="2">
        <v>0</v>
      </c>
      <c r="K4564" s="2">
        <v>105</v>
      </c>
      <c r="L4564" s="2" t="str">
        <f t="shared" si="119"/>
        <v>Delhi</v>
      </c>
      <c r="M4564" s="2" t="str">
        <f t="shared" si="120"/>
        <v>Delhi-Delhi</v>
      </c>
      <c r="N4564" s="2" t="str">
        <f t="shared" si="125"/>
        <v>Local</v>
      </c>
      <c r="O4564" s="2" t="str">
        <f t="shared" si="121"/>
        <v>FastWheels</v>
      </c>
      <c r="P4564" s="2" t="e">
        <f t="shared" si="122"/>
        <v>#VALUE!</v>
      </c>
      <c r="Q4564" s="2" t="e">
        <f t="shared" si="123"/>
        <v>#VALUE!</v>
      </c>
      <c r="R4564" s="2">
        <f t="shared" si="124"/>
        <v>105</v>
      </c>
    </row>
    <row r="4565" spans="1:18" ht="14.25" hidden="1" customHeight="1">
      <c r="A4565" s="2">
        <v>261071</v>
      </c>
      <c r="B4565" s="2" t="s">
        <v>48</v>
      </c>
      <c r="C4565" s="2" t="s">
        <v>43</v>
      </c>
      <c r="D4565" s="2" t="s">
        <v>41</v>
      </c>
      <c r="E4565" s="2" t="s">
        <v>44</v>
      </c>
      <c r="F4565" s="2" t="s">
        <v>50</v>
      </c>
      <c r="G4565" s="4">
        <v>43534</v>
      </c>
      <c r="H4565" s="4" t="s">
        <v>51</v>
      </c>
      <c r="I4565" s="4">
        <v>43538</v>
      </c>
      <c r="J4565" s="2">
        <v>72</v>
      </c>
      <c r="K4565" s="2">
        <v>102</v>
      </c>
      <c r="L4565" s="2" t="str">
        <f t="shared" si="119"/>
        <v>Bangalore</v>
      </c>
      <c r="M4565" s="2" t="str">
        <f t="shared" si="120"/>
        <v>Delhi-Bangalore</v>
      </c>
      <c r="N4565" s="2" t="str">
        <f t="shared" si="125"/>
        <v>Outstation</v>
      </c>
      <c r="O4565" s="2" t="str">
        <f t="shared" si="121"/>
        <v>FastWheels</v>
      </c>
      <c r="P4565" s="2" t="e">
        <f t="shared" si="122"/>
        <v>#VALUE!</v>
      </c>
      <c r="Q4565" s="2" t="e">
        <f t="shared" si="123"/>
        <v>#VALUE!</v>
      </c>
      <c r="R4565" s="2">
        <f t="shared" si="124"/>
        <v>174</v>
      </c>
    </row>
    <row r="4566" spans="1:18" ht="14.25" hidden="1" customHeight="1">
      <c r="A4566" s="2">
        <v>30581</v>
      </c>
      <c r="B4566" s="2" t="s">
        <v>46</v>
      </c>
      <c r="C4566" s="2" t="s">
        <v>31</v>
      </c>
      <c r="D4566" s="2" t="s">
        <v>41</v>
      </c>
      <c r="E4566" s="2" t="s">
        <v>33</v>
      </c>
      <c r="F4566" s="2" t="s">
        <v>50</v>
      </c>
      <c r="G4566" s="4">
        <v>43535</v>
      </c>
      <c r="H4566" s="4" t="s">
        <v>51</v>
      </c>
      <c r="I4566" s="4">
        <v>43539</v>
      </c>
      <c r="J4566" s="2">
        <v>0</v>
      </c>
      <c r="K4566" s="2">
        <v>125</v>
      </c>
      <c r="L4566" s="2" t="str">
        <f t="shared" si="119"/>
        <v>Delhi</v>
      </c>
      <c r="M4566" s="2" t="str">
        <f t="shared" si="120"/>
        <v>Delhi-Delhi</v>
      </c>
      <c r="N4566" s="2" t="str">
        <f t="shared" si="125"/>
        <v>Local</v>
      </c>
      <c r="O4566" s="2" t="str">
        <f t="shared" si="121"/>
        <v>Ship2Home</v>
      </c>
      <c r="P4566" s="2" t="e">
        <f t="shared" si="122"/>
        <v>#VALUE!</v>
      </c>
      <c r="Q4566" s="2" t="e">
        <f t="shared" si="123"/>
        <v>#VALUE!</v>
      </c>
      <c r="R4566" s="2">
        <f t="shared" si="124"/>
        <v>125</v>
      </c>
    </row>
    <row r="4567" spans="1:18" ht="14.25" hidden="1" customHeight="1">
      <c r="A4567" s="2">
        <v>825325</v>
      </c>
      <c r="B4567" s="2" t="s">
        <v>30</v>
      </c>
      <c r="C4567" s="2" t="s">
        <v>37</v>
      </c>
      <c r="D4567" s="2" t="s">
        <v>41</v>
      </c>
      <c r="E4567" s="2" t="s">
        <v>33</v>
      </c>
      <c r="F4567" s="2" t="s">
        <v>50</v>
      </c>
      <c r="G4567" s="4">
        <v>43527</v>
      </c>
      <c r="H4567" s="4" t="s">
        <v>51</v>
      </c>
      <c r="I4567" s="4">
        <v>43531</v>
      </c>
      <c r="J4567" s="2">
        <v>35</v>
      </c>
      <c r="K4567" s="2">
        <v>108</v>
      </c>
      <c r="L4567" s="2" t="str">
        <f t="shared" si="119"/>
        <v>Mumbai</v>
      </c>
      <c r="M4567" s="2" t="str">
        <f t="shared" si="120"/>
        <v>Delhi-Mumbai</v>
      </c>
      <c r="N4567" s="2" t="str">
        <f t="shared" si="125"/>
        <v>Outstation</v>
      </c>
      <c r="O4567" s="2" t="str">
        <f t="shared" si="121"/>
        <v>Ship2Home</v>
      </c>
      <c r="P4567" s="2" t="e">
        <f t="shared" si="122"/>
        <v>#VALUE!</v>
      </c>
      <c r="Q4567" s="2" t="e">
        <f t="shared" si="123"/>
        <v>#VALUE!</v>
      </c>
      <c r="R4567" s="2">
        <f t="shared" si="124"/>
        <v>143</v>
      </c>
    </row>
    <row r="4568" spans="1:18" ht="14.25" hidden="1" customHeight="1">
      <c r="A4568" s="2">
        <v>902596</v>
      </c>
      <c r="B4568" s="2" t="s">
        <v>30</v>
      </c>
      <c r="C4568" s="2" t="s">
        <v>43</v>
      </c>
      <c r="D4568" s="2" t="s">
        <v>41</v>
      </c>
      <c r="E4568" s="2" t="s">
        <v>44</v>
      </c>
      <c r="F4568" s="2" t="s">
        <v>50</v>
      </c>
      <c r="G4568" s="4">
        <v>43533</v>
      </c>
      <c r="H4568" s="4" t="s">
        <v>51</v>
      </c>
      <c r="I4568" s="4">
        <v>43537</v>
      </c>
      <c r="J4568" s="2">
        <v>38</v>
      </c>
      <c r="K4568" s="2">
        <v>125</v>
      </c>
      <c r="L4568" s="2" t="str">
        <f t="shared" si="119"/>
        <v>Bangalore</v>
      </c>
      <c r="M4568" s="2" t="str">
        <f t="shared" si="120"/>
        <v>Delhi-Bangalore</v>
      </c>
      <c r="N4568" s="2" t="str">
        <f t="shared" si="125"/>
        <v>Outstation</v>
      </c>
      <c r="O4568" s="2" t="str">
        <f t="shared" si="121"/>
        <v>FastWheels</v>
      </c>
      <c r="P4568" s="2" t="e">
        <f t="shared" si="122"/>
        <v>#VALUE!</v>
      </c>
      <c r="Q4568" s="2" t="e">
        <f t="shared" si="123"/>
        <v>#VALUE!</v>
      </c>
      <c r="R4568" s="2">
        <f t="shared" si="124"/>
        <v>163</v>
      </c>
    </row>
    <row r="4569" spans="1:18" ht="14.25" hidden="1" customHeight="1">
      <c r="A4569" s="2">
        <v>151209</v>
      </c>
      <c r="B4569" s="2" t="s">
        <v>30</v>
      </c>
      <c r="C4569" s="2" t="s">
        <v>37</v>
      </c>
      <c r="D4569" s="2" t="s">
        <v>32</v>
      </c>
      <c r="E4569" s="2" t="s">
        <v>33</v>
      </c>
      <c r="F4569" s="2" t="s">
        <v>50</v>
      </c>
      <c r="G4569" s="4">
        <v>43526</v>
      </c>
      <c r="H4569" s="4" t="s">
        <v>51</v>
      </c>
      <c r="I4569" s="4">
        <v>43530</v>
      </c>
      <c r="J4569" s="2">
        <v>28</v>
      </c>
      <c r="K4569" s="2">
        <v>112</v>
      </c>
      <c r="L4569" s="2" t="str">
        <f t="shared" si="119"/>
        <v>Mumbai</v>
      </c>
      <c r="M4569" s="2" t="str">
        <f t="shared" si="120"/>
        <v>Bangalore-Mumbai</v>
      </c>
      <c r="N4569" s="2" t="str">
        <f t="shared" si="125"/>
        <v>Outstation</v>
      </c>
      <c r="O4569" s="2" t="str">
        <f t="shared" si="121"/>
        <v>Ship2Home</v>
      </c>
      <c r="P4569" s="2" t="e">
        <f t="shared" si="122"/>
        <v>#VALUE!</v>
      </c>
      <c r="Q4569" s="2" t="e">
        <f t="shared" si="123"/>
        <v>#VALUE!</v>
      </c>
      <c r="R4569" s="2">
        <f t="shared" si="124"/>
        <v>140</v>
      </c>
    </row>
    <row r="4570" spans="1:18" ht="14.25" hidden="1" customHeight="1">
      <c r="A4570" s="2">
        <v>327410</v>
      </c>
      <c r="B4570" s="2" t="s">
        <v>39</v>
      </c>
      <c r="C4570" s="2" t="s">
        <v>40</v>
      </c>
      <c r="D4570" s="2" t="s">
        <v>32</v>
      </c>
      <c r="E4570" s="2" t="s">
        <v>44</v>
      </c>
      <c r="F4570" s="2" t="s">
        <v>50</v>
      </c>
      <c r="G4570" s="4">
        <v>43538</v>
      </c>
      <c r="H4570" s="4" t="s">
        <v>51</v>
      </c>
      <c r="I4570" s="4">
        <v>43545</v>
      </c>
      <c r="J4570" s="2">
        <v>68</v>
      </c>
      <c r="K4570" s="2">
        <v>91</v>
      </c>
      <c r="L4570" s="2" t="str">
        <f t="shared" si="119"/>
        <v>Kolkata</v>
      </c>
      <c r="M4570" s="2" t="str">
        <f t="shared" si="120"/>
        <v>Bangalore-Kolkata</v>
      </c>
      <c r="N4570" s="2" t="str">
        <f t="shared" si="125"/>
        <v>Outstation</v>
      </c>
      <c r="O4570" s="2" t="str">
        <f t="shared" si="121"/>
        <v>FastWheels</v>
      </c>
      <c r="P4570" s="2" t="e">
        <f t="shared" si="122"/>
        <v>#VALUE!</v>
      </c>
      <c r="Q4570" s="2" t="e">
        <f t="shared" si="123"/>
        <v>#VALUE!</v>
      </c>
      <c r="R4570" s="2">
        <f t="shared" si="124"/>
        <v>159</v>
      </c>
    </row>
    <row r="4571" spans="1:18" ht="14.25" hidden="1" customHeight="1">
      <c r="A4571" s="2">
        <v>566163</v>
      </c>
      <c r="B4571" s="2" t="s">
        <v>47</v>
      </c>
      <c r="C4571" s="2" t="s">
        <v>40</v>
      </c>
      <c r="D4571" s="2" t="s">
        <v>32</v>
      </c>
      <c r="E4571" s="2" t="s">
        <v>33</v>
      </c>
      <c r="F4571" s="2" t="s">
        <v>50</v>
      </c>
      <c r="G4571" s="4">
        <v>43538</v>
      </c>
      <c r="H4571" s="4" t="s">
        <v>51</v>
      </c>
      <c r="I4571" s="4">
        <v>43541</v>
      </c>
      <c r="J4571" s="2">
        <v>36</v>
      </c>
      <c r="K4571" s="2">
        <v>107</v>
      </c>
      <c r="L4571" s="2" t="str">
        <f t="shared" si="119"/>
        <v>Kolkata</v>
      </c>
      <c r="M4571" s="2" t="str">
        <f t="shared" si="120"/>
        <v>Bangalore-Kolkata</v>
      </c>
      <c r="N4571" s="2" t="str">
        <f t="shared" si="125"/>
        <v>Outstation</v>
      </c>
      <c r="O4571" s="2" t="str">
        <f t="shared" si="121"/>
        <v>Ship2Home</v>
      </c>
      <c r="P4571" s="2" t="e">
        <f t="shared" si="122"/>
        <v>#VALUE!</v>
      </c>
      <c r="Q4571" s="2" t="e">
        <f t="shared" si="123"/>
        <v>#VALUE!</v>
      </c>
      <c r="R4571" s="2">
        <f t="shared" si="124"/>
        <v>143</v>
      </c>
    </row>
    <row r="4572" spans="1:18" ht="14.25" hidden="1" customHeight="1">
      <c r="A4572" s="2">
        <v>835631</v>
      </c>
      <c r="B4572" s="2" t="s">
        <v>30</v>
      </c>
      <c r="C4572" s="2" t="s">
        <v>37</v>
      </c>
      <c r="D4572" s="2" t="s">
        <v>32</v>
      </c>
      <c r="E4572" s="2" t="s">
        <v>33</v>
      </c>
      <c r="F4572" s="2" t="s">
        <v>50</v>
      </c>
      <c r="G4572" s="4">
        <v>43526</v>
      </c>
      <c r="H4572" s="4" t="s">
        <v>51</v>
      </c>
      <c r="I4572" s="4">
        <v>43530</v>
      </c>
      <c r="J4572" s="2">
        <v>33</v>
      </c>
      <c r="K4572" s="2">
        <v>114</v>
      </c>
      <c r="L4572" s="2" t="str">
        <f t="shared" si="119"/>
        <v>Mumbai</v>
      </c>
      <c r="M4572" s="2" t="str">
        <f t="shared" si="120"/>
        <v>Bangalore-Mumbai</v>
      </c>
      <c r="N4572" s="2" t="str">
        <f t="shared" si="125"/>
        <v>Outstation</v>
      </c>
      <c r="O4572" s="2" t="str">
        <f t="shared" si="121"/>
        <v>Ship2Home</v>
      </c>
      <c r="P4572" s="2" t="e">
        <f t="shared" si="122"/>
        <v>#VALUE!</v>
      </c>
      <c r="Q4572" s="2" t="e">
        <f t="shared" si="123"/>
        <v>#VALUE!</v>
      </c>
      <c r="R4572" s="2">
        <f t="shared" si="124"/>
        <v>147</v>
      </c>
    </row>
    <row r="4573" spans="1:18" ht="14.25" hidden="1" customHeight="1">
      <c r="A4573" s="2">
        <v>618242</v>
      </c>
      <c r="B4573" s="2" t="s">
        <v>39</v>
      </c>
      <c r="C4573" s="2" t="s">
        <v>31</v>
      </c>
      <c r="D4573" s="2" t="s">
        <v>32</v>
      </c>
      <c r="E4573" s="2" t="s">
        <v>38</v>
      </c>
      <c r="F4573" s="2" t="s">
        <v>50</v>
      </c>
      <c r="G4573" s="4">
        <v>43529</v>
      </c>
      <c r="H4573" s="4" t="s">
        <v>51</v>
      </c>
      <c r="I4573" s="4">
        <v>43533</v>
      </c>
      <c r="J4573" s="2">
        <v>46</v>
      </c>
      <c r="K4573" s="2">
        <v>121</v>
      </c>
      <c r="L4573" s="2" t="str">
        <f t="shared" si="119"/>
        <v>Delhi</v>
      </c>
      <c r="M4573" s="2" t="str">
        <f t="shared" si="120"/>
        <v>Bangalore-Delhi</v>
      </c>
      <c r="N4573" s="2" t="str">
        <f t="shared" si="125"/>
        <v>Outstation</v>
      </c>
      <c r="O4573" s="2" t="str">
        <f t="shared" si="121"/>
        <v>Ship2Home</v>
      </c>
      <c r="P4573" s="2" t="e">
        <f t="shared" si="122"/>
        <v>#VALUE!</v>
      </c>
      <c r="Q4573" s="2" t="e">
        <f t="shared" si="123"/>
        <v>#VALUE!</v>
      </c>
      <c r="R4573" s="2">
        <f t="shared" si="124"/>
        <v>167</v>
      </c>
    </row>
    <row r="4574" spans="1:18" ht="14.25" hidden="1" customHeight="1">
      <c r="A4574" s="2">
        <v>875422</v>
      </c>
      <c r="B4574" s="2" t="s">
        <v>48</v>
      </c>
      <c r="C4574" s="2" t="s">
        <v>31</v>
      </c>
      <c r="D4574" s="2" t="s">
        <v>41</v>
      </c>
      <c r="E4574" s="2" t="s">
        <v>38</v>
      </c>
      <c r="F4574" s="2" t="s">
        <v>50</v>
      </c>
      <c r="G4574" s="4">
        <v>43538</v>
      </c>
      <c r="H4574" s="4" t="s">
        <v>51</v>
      </c>
      <c r="I4574" s="4">
        <v>43545</v>
      </c>
      <c r="J4574" s="2">
        <v>0</v>
      </c>
      <c r="K4574" s="2">
        <v>125</v>
      </c>
      <c r="L4574" s="2" t="str">
        <f t="shared" si="119"/>
        <v>Delhi</v>
      </c>
      <c r="M4574" s="2" t="str">
        <f t="shared" si="120"/>
        <v>Delhi-Delhi</v>
      </c>
      <c r="N4574" s="2" t="str">
        <f t="shared" si="125"/>
        <v>Local</v>
      </c>
      <c r="O4574" s="2" t="str">
        <f t="shared" si="121"/>
        <v>Ship2Home</v>
      </c>
      <c r="P4574" s="2" t="e">
        <f t="shared" si="122"/>
        <v>#VALUE!</v>
      </c>
      <c r="Q4574" s="2" t="e">
        <f t="shared" si="123"/>
        <v>#VALUE!</v>
      </c>
      <c r="R4574" s="2">
        <f t="shared" si="124"/>
        <v>125</v>
      </c>
    </row>
    <row r="4575" spans="1:18" ht="14.25" hidden="1" customHeight="1">
      <c r="A4575" s="2">
        <v>37583</v>
      </c>
      <c r="B4575" s="2" t="s">
        <v>39</v>
      </c>
      <c r="C4575" s="2" t="s">
        <v>37</v>
      </c>
      <c r="D4575" s="2" t="s">
        <v>41</v>
      </c>
      <c r="E4575" s="2" t="s">
        <v>44</v>
      </c>
      <c r="F4575" s="2" t="s">
        <v>50</v>
      </c>
      <c r="G4575" s="4">
        <v>43535</v>
      </c>
      <c r="H4575" s="4" t="s">
        <v>51</v>
      </c>
      <c r="I4575" s="4">
        <v>43539</v>
      </c>
      <c r="J4575" s="2">
        <v>81</v>
      </c>
      <c r="K4575" s="2">
        <v>88</v>
      </c>
      <c r="L4575" s="2" t="str">
        <f t="shared" si="119"/>
        <v>Mumbai</v>
      </c>
      <c r="M4575" s="2" t="str">
        <f t="shared" si="120"/>
        <v>Delhi-Mumbai</v>
      </c>
      <c r="N4575" s="2" t="str">
        <f t="shared" si="125"/>
        <v>Outstation</v>
      </c>
      <c r="O4575" s="2" t="str">
        <f t="shared" si="121"/>
        <v>FastWheels</v>
      </c>
      <c r="P4575" s="2" t="e">
        <f t="shared" si="122"/>
        <v>#VALUE!</v>
      </c>
      <c r="Q4575" s="2" t="e">
        <f t="shared" si="123"/>
        <v>#VALUE!</v>
      </c>
      <c r="R4575" s="2">
        <f t="shared" si="124"/>
        <v>169</v>
      </c>
    </row>
    <row r="4576" spans="1:18" ht="14.25" hidden="1" customHeight="1">
      <c r="A4576" s="2">
        <v>37357</v>
      </c>
      <c r="B4576" s="2" t="s">
        <v>39</v>
      </c>
      <c r="C4576" s="2" t="s">
        <v>37</v>
      </c>
      <c r="D4576" s="2" t="s">
        <v>41</v>
      </c>
      <c r="E4576" s="2" t="s">
        <v>33</v>
      </c>
      <c r="F4576" s="2" t="s">
        <v>50</v>
      </c>
      <c r="G4576" s="4">
        <v>43534</v>
      </c>
      <c r="H4576" s="4" t="s">
        <v>51</v>
      </c>
      <c r="I4576" s="4">
        <v>43537</v>
      </c>
      <c r="J4576" s="2">
        <v>50</v>
      </c>
      <c r="K4576" s="2">
        <v>107</v>
      </c>
      <c r="L4576" s="2" t="str">
        <f t="shared" si="119"/>
        <v>Mumbai</v>
      </c>
      <c r="M4576" s="2" t="str">
        <f t="shared" si="120"/>
        <v>Delhi-Mumbai</v>
      </c>
      <c r="N4576" s="2" t="str">
        <f t="shared" si="125"/>
        <v>Outstation</v>
      </c>
      <c r="O4576" s="2" t="str">
        <f t="shared" si="121"/>
        <v>Ship2Home</v>
      </c>
      <c r="P4576" s="2" t="e">
        <f t="shared" si="122"/>
        <v>#VALUE!</v>
      </c>
      <c r="Q4576" s="2" t="e">
        <f t="shared" si="123"/>
        <v>#VALUE!</v>
      </c>
      <c r="R4576" s="2">
        <f t="shared" si="124"/>
        <v>157</v>
      </c>
    </row>
    <row r="4577" spans="1:18" ht="14.25" hidden="1" customHeight="1">
      <c r="A4577" s="2">
        <v>862791</v>
      </c>
      <c r="B4577" s="2" t="s">
        <v>49</v>
      </c>
      <c r="C4577" s="2" t="s">
        <v>43</v>
      </c>
      <c r="D4577" s="2" t="s">
        <v>32</v>
      </c>
      <c r="E4577" s="2" t="s">
        <v>33</v>
      </c>
      <c r="F4577" s="2" t="s">
        <v>50</v>
      </c>
      <c r="G4577" s="4">
        <v>43527</v>
      </c>
      <c r="H4577" s="4" t="s">
        <v>51</v>
      </c>
      <c r="I4577" s="4">
        <v>43532</v>
      </c>
      <c r="J4577" s="2">
        <v>0</v>
      </c>
      <c r="K4577" s="2">
        <v>124</v>
      </c>
      <c r="L4577" s="2" t="str">
        <f t="shared" si="119"/>
        <v>Bangalore</v>
      </c>
      <c r="M4577" s="2" t="str">
        <f t="shared" si="120"/>
        <v>Bangalore-Bangalore</v>
      </c>
      <c r="N4577" s="2" t="str">
        <f t="shared" si="125"/>
        <v>Local</v>
      </c>
      <c r="O4577" s="2" t="str">
        <f t="shared" si="121"/>
        <v>Ship2Home</v>
      </c>
      <c r="P4577" s="2" t="e">
        <f t="shared" si="122"/>
        <v>#VALUE!</v>
      </c>
      <c r="Q4577" s="2" t="e">
        <f t="shared" si="123"/>
        <v>#VALUE!</v>
      </c>
      <c r="R4577" s="2">
        <f t="shared" si="124"/>
        <v>124</v>
      </c>
    </row>
    <row r="4578" spans="1:18" ht="14.25" hidden="1" customHeight="1">
      <c r="A4578" s="2">
        <v>872766</v>
      </c>
      <c r="B4578" s="2" t="s">
        <v>39</v>
      </c>
      <c r="C4578" s="2" t="s">
        <v>31</v>
      </c>
      <c r="D4578" s="2" t="s">
        <v>41</v>
      </c>
      <c r="E4578" s="2" t="s">
        <v>38</v>
      </c>
      <c r="F4578" s="2" t="s">
        <v>50</v>
      </c>
      <c r="G4578" s="4">
        <v>43528</v>
      </c>
      <c r="H4578" s="4" t="s">
        <v>51</v>
      </c>
      <c r="I4578" s="4">
        <v>43534</v>
      </c>
      <c r="J4578" s="2">
        <v>0</v>
      </c>
      <c r="K4578" s="2">
        <v>124</v>
      </c>
      <c r="L4578" s="2" t="str">
        <f t="shared" si="119"/>
        <v>Delhi</v>
      </c>
      <c r="M4578" s="2" t="str">
        <f t="shared" si="120"/>
        <v>Delhi-Delhi</v>
      </c>
      <c r="N4578" s="2" t="str">
        <f t="shared" si="125"/>
        <v>Local</v>
      </c>
      <c r="O4578" s="2" t="str">
        <f t="shared" si="121"/>
        <v>Ship2Home</v>
      </c>
      <c r="P4578" s="2" t="e">
        <f t="shared" si="122"/>
        <v>#VALUE!</v>
      </c>
      <c r="Q4578" s="2" t="e">
        <f t="shared" si="123"/>
        <v>#VALUE!</v>
      </c>
      <c r="R4578" s="2">
        <f t="shared" si="124"/>
        <v>124</v>
      </c>
    </row>
    <row r="4579" spans="1:18" ht="14.25" hidden="1" customHeight="1">
      <c r="A4579" s="2">
        <v>503330</v>
      </c>
      <c r="B4579" s="2" t="s">
        <v>36</v>
      </c>
      <c r="C4579" s="2" t="s">
        <v>31</v>
      </c>
      <c r="D4579" s="2" t="s">
        <v>41</v>
      </c>
      <c r="E4579" s="2" t="s">
        <v>38</v>
      </c>
      <c r="F4579" s="2" t="s">
        <v>50</v>
      </c>
      <c r="G4579" s="4">
        <v>43531</v>
      </c>
      <c r="H4579" s="4" t="s">
        <v>51</v>
      </c>
      <c r="I4579" s="4">
        <v>43535</v>
      </c>
      <c r="J4579" s="2">
        <v>0</v>
      </c>
      <c r="K4579" s="2">
        <v>121</v>
      </c>
      <c r="L4579" s="2" t="str">
        <f t="shared" si="119"/>
        <v>Delhi</v>
      </c>
      <c r="M4579" s="2" t="str">
        <f t="shared" si="120"/>
        <v>Delhi-Delhi</v>
      </c>
      <c r="N4579" s="2" t="str">
        <f t="shared" si="125"/>
        <v>Local</v>
      </c>
      <c r="O4579" s="2" t="str">
        <f t="shared" si="121"/>
        <v>Ship2Home</v>
      </c>
      <c r="P4579" s="2" t="e">
        <f t="shared" si="122"/>
        <v>#VALUE!</v>
      </c>
      <c r="Q4579" s="2" t="e">
        <f t="shared" si="123"/>
        <v>#VALUE!</v>
      </c>
      <c r="R4579" s="2">
        <f t="shared" si="124"/>
        <v>121</v>
      </c>
    </row>
    <row r="4580" spans="1:18" ht="14.25" hidden="1" customHeight="1">
      <c r="A4580" s="2">
        <v>202694</v>
      </c>
      <c r="B4580" s="2" t="s">
        <v>39</v>
      </c>
      <c r="C4580" s="2" t="s">
        <v>37</v>
      </c>
      <c r="D4580" s="2" t="s">
        <v>41</v>
      </c>
      <c r="E4580" s="2" t="s">
        <v>38</v>
      </c>
      <c r="F4580" s="2" t="s">
        <v>50</v>
      </c>
      <c r="G4580" s="4">
        <v>43538</v>
      </c>
      <c r="H4580" s="4" t="s">
        <v>51</v>
      </c>
      <c r="I4580" s="4">
        <v>43543</v>
      </c>
      <c r="J4580" s="2">
        <v>45</v>
      </c>
      <c r="K4580" s="2">
        <v>108</v>
      </c>
      <c r="L4580" s="2" t="str">
        <f t="shared" si="119"/>
        <v>Mumbai</v>
      </c>
      <c r="M4580" s="2" t="str">
        <f t="shared" si="120"/>
        <v>Delhi-Mumbai</v>
      </c>
      <c r="N4580" s="2" t="str">
        <f t="shared" si="125"/>
        <v>Outstation</v>
      </c>
      <c r="O4580" s="2" t="str">
        <f t="shared" si="121"/>
        <v>Ship2Home</v>
      </c>
      <c r="P4580" s="2" t="e">
        <f t="shared" si="122"/>
        <v>#VALUE!</v>
      </c>
      <c r="Q4580" s="2" t="e">
        <f t="shared" si="123"/>
        <v>#VALUE!</v>
      </c>
      <c r="R4580" s="2">
        <f t="shared" si="124"/>
        <v>153</v>
      </c>
    </row>
    <row r="4581" spans="1:18" ht="14.25" hidden="1" customHeight="1">
      <c r="A4581" s="2">
        <v>3030</v>
      </c>
      <c r="B4581" s="2" t="s">
        <v>47</v>
      </c>
      <c r="C4581" s="2" t="s">
        <v>37</v>
      </c>
      <c r="D4581" s="2" t="s">
        <v>32</v>
      </c>
      <c r="E4581" s="2" t="s">
        <v>38</v>
      </c>
      <c r="F4581" s="2" t="s">
        <v>50</v>
      </c>
      <c r="G4581" s="4">
        <v>43538</v>
      </c>
      <c r="H4581" s="4" t="s">
        <v>51</v>
      </c>
      <c r="I4581" s="4">
        <v>43542</v>
      </c>
      <c r="J4581" s="2">
        <v>25</v>
      </c>
      <c r="K4581" s="2">
        <v>108</v>
      </c>
      <c r="L4581" s="2" t="str">
        <f t="shared" si="119"/>
        <v>Mumbai</v>
      </c>
      <c r="M4581" s="2" t="str">
        <f t="shared" si="120"/>
        <v>Bangalore-Mumbai</v>
      </c>
      <c r="N4581" s="2" t="str">
        <f t="shared" si="125"/>
        <v>Outstation</v>
      </c>
      <c r="O4581" s="2" t="str">
        <f t="shared" si="121"/>
        <v>Ship2Home</v>
      </c>
      <c r="P4581" s="2" t="e">
        <f t="shared" si="122"/>
        <v>#VALUE!</v>
      </c>
      <c r="Q4581" s="2" t="e">
        <f t="shared" si="123"/>
        <v>#VALUE!</v>
      </c>
      <c r="R4581" s="2">
        <f t="shared" si="124"/>
        <v>133</v>
      </c>
    </row>
    <row r="4582" spans="1:18" ht="14.25" hidden="1" customHeight="1">
      <c r="A4582" s="2">
        <v>414741</v>
      </c>
      <c r="B4582" s="2" t="s">
        <v>39</v>
      </c>
      <c r="C4582" s="2" t="s">
        <v>40</v>
      </c>
      <c r="D4582" s="2" t="s">
        <v>32</v>
      </c>
      <c r="E4582" s="2" t="s">
        <v>33</v>
      </c>
      <c r="F4582" s="2" t="s">
        <v>50</v>
      </c>
      <c r="G4582" s="4">
        <v>43531</v>
      </c>
      <c r="H4582" s="4" t="s">
        <v>51</v>
      </c>
      <c r="I4582" s="4">
        <v>43538</v>
      </c>
      <c r="J4582" s="2">
        <v>34</v>
      </c>
      <c r="K4582" s="2">
        <v>107</v>
      </c>
      <c r="L4582" s="2" t="str">
        <f t="shared" si="119"/>
        <v>Kolkata</v>
      </c>
      <c r="M4582" s="2" t="str">
        <f t="shared" si="120"/>
        <v>Bangalore-Kolkata</v>
      </c>
      <c r="N4582" s="2" t="str">
        <f t="shared" si="125"/>
        <v>Outstation</v>
      </c>
      <c r="O4582" s="2" t="str">
        <f t="shared" si="121"/>
        <v>Ship2Home</v>
      </c>
      <c r="P4582" s="2" t="e">
        <f t="shared" si="122"/>
        <v>#VALUE!</v>
      </c>
      <c r="Q4582" s="2" t="e">
        <f t="shared" si="123"/>
        <v>#VALUE!</v>
      </c>
      <c r="R4582" s="2">
        <f t="shared" si="124"/>
        <v>141</v>
      </c>
    </row>
    <row r="4583" spans="1:18" ht="14.25" hidden="1" customHeight="1">
      <c r="A4583" s="2">
        <v>898739</v>
      </c>
      <c r="B4583" s="2" t="s">
        <v>39</v>
      </c>
      <c r="C4583" s="2" t="s">
        <v>37</v>
      </c>
      <c r="D4583" s="2" t="s">
        <v>32</v>
      </c>
      <c r="E4583" s="2" t="s">
        <v>44</v>
      </c>
      <c r="F4583" s="2" t="s">
        <v>50</v>
      </c>
      <c r="G4583" s="4">
        <v>43535</v>
      </c>
      <c r="H4583" s="4" t="s">
        <v>51</v>
      </c>
      <c r="I4583" s="4">
        <v>43542</v>
      </c>
      <c r="J4583" s="2">
        <v>59</v>
      </c>
      <c r="K4583" s="2">
        <v>86</v>
      </c>
      <c r="L4583" s="2" t="str">
        <f t="shared" si="119"/>
        <v>Mumbai</v>
      </c>
      <c r="M4583" s="2" t="str">
        <f t="shared" si="120"/>
        <v>Bangalore-Mumbai</v>
      </c>
      <c r="N4583" s="2" t="str">
        <f t="shared" si="125"/>
        <v>Outstation</v>
      </c>
      <c r="O4583" s="2" t="str">
        <f t="shared" si="121"/>
        <v>FastWheels</v>
      </c>
      <c r="P4583" s="2" t="e">
        <f t="shared" si="122"/>
        <v>#VALUE!</v>
      </c>
      <c r="Q4583" s="2" t="e">
        <f t="shared" si="123"/>
        <v>#VALUE!</v>
      </c>
      <c r="R4583" s="2">
        <f t="shared" si="124"/>
        <v>145</v>
      </c>
    </row>
    <row r="4584" spans="1:18" ht="14.25" hidden="1" customHeight="1">
      <c r="A4584" s="2">
        <v>368305</v>
      </c>
      <c r="B4584" s="2" t="s">
        <v>47</v>
      </c>
      <c r="C4584" s="2" t="s">
        <v>43</v>
      </c>
      <c r="D4584" s="2" t="s">
        <v>41</v>
      </c>
      <c r="E4584" s="2" t="s">
        <v>33</v>
      </c>
      <c r="F4584" s="2" t="s">
        <v>50</v>
      </c>
      <c r="G4584" s="4">
        <v>43527</v>
      </c>
      <c r="H4584" s="4" t="s">
        <v>51</v>
      </c>
      <c r="I4584" s="4">
        <v>43533</v>
      </c>
      <c r="J4584" s="2">
        <v>49</v>
      </c>
      <c r="K4584" s="2">
        <v>124</v>
      </c>
      <c r="L4584" s="2" t="str">
        <f t="shared" si="119"/>
        <v>Bangalore</v>
      </c>
      <c r="M4584" s="2" t="str">
        <f t="shared" si="120"/>
        <v>Delhi-Bangalore</v>
      </c>
      <c r="N4584" s="2" t="str">
        <f t="shared" si="125"/>
        <v>Outstation</v>
      </c>
      <c r="O4584" s="2" t="str">
        <f t="shared" si="121"/>
        <v>Ship2Home</v>
      </c>
      <c r="P4584" s="2" t="e">
        <f t="shared" si="122"/>
        <v>#VALUE!</v>
      </c>
      <c r="Q4584" s="2" t="e">
        <f t="shared" si="123"/>
        <v>#VALUE!</v>
      </c>
      <c r="R4584" s="2">
        <f t="shared" si="124"/>
        <v>173</v>
      </c>
    </row>
    <row r="4585" spans="1:18" ht="14.25" hidden="1" customHeight="1">
      <c r="A4585" s="2">
        <v>165909</v>
      </c>
      <c r="B4585" s="2" t="s">
        <v>49</v>
      </c>
      <c r="C4585" s="2" t="s">
        <v>43</v>
      </c>
      <c r="D4585" s="2" t="s">
        <v>32</v>
      </c>
      <c r="E4585" s="2" t="s">
        <v>44</v>
      </c>
      <c r="F4585" s="2" t="s">
        <v>50</v>
      </c>
      <c r="G4585" s="4">
        <v>43530</v>
      </c>
      <c r="H4585" s="4" t="s">
        <v>51</v>
      </c>
      <c r="I4585" s="4">
        <v>43536</v>
      </c>
      <c r="J4585" s="2">
        <v>0</v>
      </c>
      <c r="K4585" s="2">
        <v>109</v>
      </c>
      <c r="L4585" s="2" t="str">
        <f t="shared" si="119"/>
        <v>Bangalore</v>
      </c>
      <c r="M4585" s="2" t="str">
        <f t="shared" si="120"/>
        <v>Bangalore-Bangalore</v>
      </c>
      <c r="N4585" s="2" t="str">
        <f t="shared" si="125"/>
        <v>Local</v>
      </c>
      <c r="O4585" s="2" t="str">
        <f t="shared" si="121"/>
        <v>FastWheels</v>
      </c>
      <c r="P4585" s="2" t="e">
        <f t="shared" si="122"/>
        <v>#VALUE!</v>
      </c>
      <c r="Q4585" s="2" t="e">
        <f t="shared" si="123"/>
        <v>#VALUE!</v>
      </c>
      <c r="R4585" s="2">
        <f t="shared" si="124"/>
        <v>109</v>
      </c>
    </row>
    <row r="4586" spans="1:18" ht="14.25" hidden="1" customHeight="1">
      <c r="A4586" s="2">
        <v>865744</v>
      </c>
      <c r="B4586" s="2" t="s">
        <v>48</v>
      </c>
      <c r="C4586" s="2" t="s">
        <v>37</v>
      </c>
      <c r="D4586" s="2" t="s">
        <v>41</v>
      </c>
      <c r="E4586" s="2" t="s">
        <v>44</v>
      </c>
      <c r="F4586" s="2" t="s">
        <v>50</v>
      </c>
      <c r="G4586" s="4">
        <v>43535</v>
      </c>
      <c r="H4586" s="4" t="s">
        <v>51</v>
      </c>
      <c r="I4586" s="4">
        <v>43539</v>
      </c>
      <c r="J4586" s="2">
        <v>33</v>
      </c>
      <c r="K4586" s="2">
        <v>111</v>
      </c>
      <c r="L4586" s="2" t="str">
        <f t="shared" si="119"/>
        <v>Mumbai</v>
      </c>
      <c r="M4586" s="2" t="str">
        <f t="shared" si="120"/>
        <v>Delhi-Mumbai</v>
      </c>
      <c r="N4586" s="2" t="str">
        <f t="shared" si="125"/>
        <v>Outstation</v>
      </c>
      <c r="O4586" s="2" t="str">
        <f t="shared" si="121"/>
        <v>FastWheels</v>
      </c>
      <c r="P4586" s="2" t="e">
        <f t="shared" si="122"/>
        <v>#VALUE!</v>
      </c>
      <c r="Q4586" s="2" t="e">
        <f t="shared" si="123"/>
        <v>#VALUE!</v>
      </c>
      <c r="R4586" s="2">
        <f t="shared" si="124"/>
        <v>144</v>
      </c>
    </row>
    <row r="4587" spans="1:18" ht="14.25" hidden="1" customHeight="1">
      <c r="A4587" s="2">
        <v>937376</v>
      </c>
      <c r="B4587" s="2" t="s">
        <v>39</v>
      </c>
      <c r="C4587" s="2" t="s">
        <v>37</v>
      </c>
      <c r="D4587" s="2" t="s">
        <v>41</v>
      </c>
      <c r="E4587" s="2" t="s">
        <v>44</v>
      </c>
      <c r="F4587" s="2" t="s">
        <v>50</v>
      </c>
      <c r="G4587" s="4">
        <v>43529</v>
      </c>
      <c r="H4587" s="4" t="s">
        <v>51</v>
      </c>
      <c r="I4587" s="4">
        <v>43533</v>
      </c>
      <c r="J4587" s="2">
        <v>41</v>
      </c>
      <c r="K4587" s="2">
        <v>115</v>
      </c>
      <c r="L4587" s="2" t="str">
        <f t="shared" si="119"/>
        <v>Mumbai</v>
      </c>
      <c r="M4587" s="2" t="str">
        <f t="shared" si="120"/>
        <v>Delhi-Mumbai</v>
      </c>
      <c r="N4587" s="2" t="str">
        <f t="shared" si="125"/>
        <v>Outstation</v>
      </c>
      <c r="O4587" s="2" t="str">
        <f t="shared" si="121"/>
        <v>FastWheels</v>
      </c>
      <c r="P4587" s="2" t="e">
        <f t="shared" si="122"/>
        <v>#VALUE!</v>
      </c>
      <c r="Q4587" s="2" t="e">
        <f t="shared" si="123"/>
        <v>#VALUE!</v>
      </c>
      <c r="R4587" s="2">
        <f t="shared" si="124"/>
        <v>156</v>
      </c>
    </row>
    <row r="4588" spans="1:18" ht="14.25" hidden="1" customHeight="1">
      <c r="A4588" s="2">
        <v>881568</v>
      </c>
      <c r="B4588" s="2" t="s">
        <v>39</v>
      </c>
      <c r="C4588" s="2" t="s">
        <v>45</v>
      </c>
      <c r="D4588" s="2" t="s">
        <v>41</v>
      </c>
      <c r="E4588" s="2" t="s">
        <v>44</v>
      </c>
      <c r="F4588" s="2" t="s">
        <v>50</v>
      </c>
      <c r="G4588" s="4">
        <v>43536</v>
      </c>
      <c r="H4588" s="4" t="s">
        <v>51</v>
      </c>
      <c r="I4588" s="4">
        <v>43541</v>
      </c>
      <c r="J4588" s="2">
        <v>81</v>
      </c>
      <c r="K4588" s="2">
        <v>105</v>
      </c>
      <c r="L4588" s="2" t="str">
        <f t="shared" si="119"/>
        <v>Chennai</v>
      </c>
      <c r="M4588" s="2" t="str">
        <f t="shared" si="120"/>
        <v>Delhi-Chennai</v>
      </c>
      <c r="N4588" s="2" t="str">
        <f t="shared" si="125"/>
        <v>Outstation</v>
      </c>
      <c r="O4588" s="2" t="str">
        <f t="shared" si="121"/>
        <v>FastWheels</v>
      </c>
      <c r="P4588" s="2" t="e">
        <f t="shared" si="122"/>
        <v>#VALUE!</v>
      </c>
      <c r="Q4588" s="2" t="e">
        <f t="shared" si="123"/>
        <v>#VALUE!</v>
      </c>
      <c r="R4588" s="2">
        <f t="shared" si="124"/>
        <v>186</v>
      </c>
    </row>
    <row r="4589" spans="1:18" ht="14.25" hidden="1" customHeight="1">
      <c r="A4589" s="2">
        <v>649783</v>
      </c>
      <c r="B4589" s="2" t="s">
        <v>46</v>
      </c>
      <c r="C4589" s="2" t="s">
        <v>37</v>
      </c>
      <c r="D4589" s="2" t="s">
        <v>32</v>
      </c>
      <c r="E4589" s="2" t="s">
        <v>33</v>
      </c>
      <c r="F4589" s="2" t="s">
        <v>50</v>
      </c>
      <c r="G4589" s="4">
        <v>43530</v>
      </c>
      <c r="H4589" s="4" t="s">
        <v>51</v>
      </c>
      <c r="I4589" s="4">
        <v>43534</v>
      </c>
      <c r="J4589" s="2">
        <v>30</v>
      </c>
      <c r="K4589" s="2">
        <v>110</v>
      </c>
      <c r="L4589" s="2" t="str">
        <f t="shared" si="119"/>
        <v>Mumbai</v>
      </c>
      <c r="M4589" s="2" t="str">
        <f t="shared" si="120"/>
        <v>Bangalore-Mumbai</v>
      </c>
      <c r="N4589" s="2" t="str">
        <f t="shared" si="125"/>
        <v>Outstation</v>
      </c>
      <c r="O4589" s="2" t="str">
        <f t="shared" si="121"/>
        <v>Ship2Home</v>
      </c>
      <c r="P4589" s="2" t="e">
        <f t="shared" si="122"/>
        <v>#VALUE!</v>
      </c>
      <c r="Q4589" s="2" t="e">
        <f t="shared" si="123"/>
        <v>#VALUE!</v>
      </c>
      <c r="R4589" s="2">
        <f t="shared" si="124"/>
        <v>140</v>
      </c>
    </row>
    <row r="4590" spans="1:18" ht="14.25" hidden="1" customHeight="1">
      <c r="A4590" s="2">
        <v>949015</v>
      </c>
      <c r="B4590" s="2" t="s">
        <v>46</v>
      </c>
      <c r="C4590" s="2" t="s">
        <v>43</v>
      </c>
      <c r="D4590" s="2" t="s">
        <v>41</v>
      </c>
      <c r="E4590" s="2" t="s">
        <v>33</v>
      </c>
      <c r="F4590" s="2" t="s">
        <v>50</v>
      </c>
      <c r="G4590" s="4">
        <v>43538</v>
      </c>
      <c r="H4590" s="4" t="s">
        <v>51</v>
      </c>
      <c r="I4590" s="4">
        <v>43542</v>
      </c>
      <c r="J4590" s="2">
        <v>26</v>
      </c>
      <c r="K4590" s="2">
        <v>125</v>
      </c>
      <c r="L4590" s="2" t="str">
        <f t="shared" si="119"/>
        <v>Bangalore</v>
      </c>
      <c r="M4590" s="2" t="str">
        <f t="shared" si="120"/>
        <v>Delhi-Bangalore</v>
      </c>
      <c r="N4590" s="2" t="str">
        <f t="shared" si="125"/>
        <v>Outstation</v>
      </c>
      <c r="O4590" s="2" t="str">
        <f t="shared" si="121"/>
        <v>Ship2Home</v>
      </c>
      <c r="P4590" s="2" t="e">
        <f t="shared" si="122"/>
        <v>#VALUE!</v>
      </c>
      <c r="Q4590" s="2" t="e">
        <f t="shared" si="123"/>
        <v>#VALUE!</v>
      </c>
      <c r="R4590" s="2">
        <f t="shared" si="124"/>
        <v>151</v>
      </c>
    </row>
    <row r="4591" spans="1:18" ht="14.25" hidden="1" customHeight="1">
      <c r="A4591" s="2">
        <v>241832</v>
      </c>
      <c r="B4591" s="2" t="s">
        <v>48</v>
      </c>
      <c r="C4591" s="2" t="s">
        <v>37</v>
      </c>
      <c r="D4591" s="2" t="s">
        <v>41</v>
      </c>
      <c r="E4591" s="2" t="s">
        <v>44</v>
      </c>
      <c r="F4591" s="2" t="s">
        <v>50</v>
      </c>
      <c r="G4591" s="4">
        <v>43532</v>
      </c>
      <c r="H4591" s="4" t="s">
        <v>51</v>
      </c>
      <c r="I4591" s="4">
        <v>43536</v>
      </c>
      <c r="J4591" s="2">
        <v>37</v>
      </c>
      <c r="K4591" s="2">
        <v>110</v>
      </c>
      <c r="L4591" s="2" t="str">
        <f t="shared" si="119"/>
        <v>Mumbai</v>
      </c>
      <c r="M4591" s="2" t="str">
        <f t="shared" si="120"/>
        <v>Delhi-Mumbai</v>
      </c>
      <c r="N4591" s="2" t="str">
        <f t="shared" si="125"/>
        <v>Outstation</v>
      </c>
      <c r="O4591" s="2" t="str">
        <f t="shared" si="121"/>
        <v>FastWheels</v>
      </c>
      <c r="P4591" s="2" t="e">
        <f t="shared" si="122"/>
        <v>#VALUE!</v>
      </c>
      <c r="Q4591" s="2" t="e">
        <f t="shared" si="123"/>
        <v>#VALUE!</v>
      </c>
      <c r="R4591" s="2">
        <f t="shared" si="124"/>
        <v>147</v>
      </c>
    </row>
    <row r="4592" spans="1:18" ht="14.25" hidden="1" customHeight="1">
      <c r="A4592" s="2">
        <v>982455</v>
      </c>
      <c r="B4592" s="2" t="s">
        <v>47</v>
      </c>
      <c r="C4592" s="2" t="s">
        <v>31</v>
      </c>
      <c r="D4592" s="2" t="s">
        <v>32</v>
      </c>
      <c r="E4592" s="2" t="s">
        <v>33</v>
      </c>
      <c r="F4592" s="2" t="s">
        <v>50</v>
      </c>
      <c r="G4592" s="4">
        <v>43526</v>
      </c>
      <c r="H4592" s="4" t="s">
        <v>51</v>
      </c>
      <c r="I4592" s="4">
        <v>43529</v>
      </c>
      <c r="J4592" s="2">
        <v>44</v>
      </c>
      <c r="K4592" s="2">
        <v>120</v>
      </c>
      <c r="L4592" s="2" t="str">
        <f t="shared" ref="L4592:L4846" si="126">LEFT(C4592, FIND(",",C4592,1)-1)</f>
        <v>Delhi</v>
      </c>
      <c r="M4592" s="2" t="str">
        <f t="shared" ref="M4592:M4846" si="127">D4592&amp;"-"&amp;L4592</f>
        <v>Bangalore-Delhi</v>
      </c>
      <c r="N4592" s="2" t="str">
        <f t="shared" si="125"/>
        <v>Outstation</v>
      </c>
      <c r="O4592" s="2" t="str">
        <f t="shared" ref="O4592:O4846" si="128">LEFT(E4592, FIND(" ",E4592,1)-1)</f>
        <v>Ship2Home</v>
      </c>
      <c r="P4592" s="2" t="e">
        <f t="shared" ref="P4592:P4846" si="129">H4592-I4592</f>
        <v>#VALUE!</v>
      </c>
      <c r="Q4592" s="2" t="e">
        <f t="shared" ref="Q4592:Q4846" si="130">(H4592-G4592)</f>
        <v>#VALUE!</v>
      </c>
      <c r="R4592" s="2">
        <f t="shared" ref="R4592:R4846" si="131">(J4592+K4592)</f>
        <v>164</v>
      </c>
    </row>
    <row r="4593" spans="1:18" ht="14.25" hidden="1" customHeight="1">
      <c r="A4593" s="2">
        <v>566147</v>
      </c>
      <c r="B4593" s="2" t="s">
        <v>39</v>
      </c>
      <c r="C4593" s="2" t="s">
        <v>43</v>
      </c>
      <c r="D4593" s="2" t="s">
        <v>32</v>
      </c>
      <c r="E4593" s="2" t="s">
        <v>44</v>
      </c>
      <c r="F4593" s="2" t="s">
        <v>50</v>
      </c>
      <c r="G4593" s="4">
        <v>43528</v>
      </c>
      <c r="H4593" s="4" t="s">
        <v>51</v>
      </c>
      <c r="I4593" s="4">
        <v>43532</v>
      </c>
      <c r="J4593" s="2">
        <v>0</v>
      </c>
      <c r="K4593" s="2">
        <v>101</v>
      </c>
      <c r="L4593" s="2" t="str">
        <f t="shared" si="126"/>
        <v>Bangalore</v>
      </c>
      <c r="M4593" s="2" t="str">
        <f t="shared" si="127"/>
        <v>Bangalore-Bangalore</v>
      </c>
      <c r="N4593" s="2" t="str">
        <f t="shared" ref="N4593:N4847" si="132">IF(D4593=L4593, "Local", "Outstation")</f>
        <v>Local</v>
      </c>
      <c r="O4593" s="2" t="str">
        <f t="shared" si="128"/>
        <v>FastWheels</v>
      </c>
      <c r="P4593" s="2" t="e">
        <f t="shared" si="129"/>
        <v>#VALUE!</v>
      </c>
      <c r="Q4593" s="2" t="e">
        <f t="shared" si="130"/>
        <v>#VALUE!</v>
      </c>
      <c r="R4593" s="2">
        <f t="shared" si="131"/>
        <v>101</v>
      </c>
    </row>
    <row r="4594" spans="1:18" ht="14.25" hidden="1" customHeight="1">
      <c r="A4594" s="2">
        <v>902686</v>
      </c>
      <c r="B4594" s="2" t="s">
        <v>42</v>
      </c>
      <c r="C4594" s="2" t="s">
        <v>40</v>
      </c>
      <c r="D4594" s="2" t="s">
        <v>41</v>
      </c>
      <c r="E4594" s="2" t="s">
        <v>44</v>
      </c>
      <c r="F4594" s="2" t="s">
        <v>50</v>
      </c>
      <c r="G4594" s="4">
        <v>43536</v>
      </c>
      <c r="H4594" s="4" t="s">
        <v>51</v>
      </c>
      <c r="I4594" s="4">
        <v>43540</v>
      </c>
      <c r="J4594" s="2">
        <v>78</v>
      </c>
      <c r="K4594" s="2">
        <v>91</v>
      </c>
      <c r="L4594" s="2" t="str">
        <f t="shared" si="126"/>
        <v>Kolkata</v>
      </c>
      <c r="M4594" s="2" t="str">
        <f t="shared" si="127"/>
        <v>Delhi-Kolkata</v>
      </c>
      <c r="N4594" s="2" t="str">
        <f t="shared" si="132"/>
        <v>Outstation</v>
      </c>
      <c r="O4594" s="2" t="str">
        <f t="shared" si="128"/>
        <v>FastWheels</v>
      </c>
      <c r="P4594" s="2" t="e">
        <f t="shared" si="129"/>
        <v>#VALUE!</v>
      </c>
      <c r="Q4594" s="2" t="e">
        <f t="shared" si="130"/>
        <v>#VALUE!</v>
      </c>
      <c r="R4594" s="2">
        <f t="shared" si="131"/>
        <v>169</v>
      </c>
    </row>
    <row r="4595" spans="1:18" ht="14.25" hidden="1" customHeight="1">
      <c r="A4595" s="2">
        <v>651808</v>
      </c>
      <c r="B4595" s="2" t="s">
        <v>36</v>
      </c>
      <c r="C4595" s="2" t="s">
        <v>43</v>
      </c>
      <c r="D4595" s="2" t="s">
        <v>32</v>
      </c>
      <c r="E4595" s="2" t="s">
        <v>44</v>
      </c>
      <c r="F4595" s="2" t="s">
        <v>50</v>
      </c>
      <c r="G4595" s="4">
        <v>43531</v>
      </c>
      <c r="H4595" s="4" t="s">
        <v>51</v>
      </c>
      <c r="I4595" s="4">
        <v>43537</v>
      </c>
      <c r="J4595" s="2">
        <v>0</v>
      </c>
      <c r="K4595" s="2">
        <v>130</v>
      </c>
      <c r="L4595" s="2" t="str">
        <f t="shared" si="126"/>
        <v>Bangalore</v>
      </c>
      <c r="M4595" s="2" t="str">
        <f t="shared" si="127"/>
        <v>Bangalore-Bangalore</v>
      </c>
      <c r="N4595" s="2" t="str">
        <f t="shared" si="132"/>
        <v>Local</v>
      </c>
      <c r="O4595" s="2" t="str">
        <f t="shared" si="128"/>
        <v>FastWheels</v>
      </c>
      <c r="P4595" s="2" t="e">
        <f t="shared" si="129"/>
        <v>#VALUE!</v>
      </c>
      <c r="Q4595" s="2" t="e">
        <f t="shared" si="130"/>
        <v>#VALUE!</v>
      </c>
      <c r="R4595" s="2">
        <f t="shared" si="131"/>
        <v>130</v>
      </c>
    </row>
    <row r="4596" spans="1:18" ht="14.25" hidden="1" customHeight="1">
      <c r="A4596" s="2">
        <v>360726</v>
      </c>
      <c r="B4596" s="2" t="s">
        <v>39</v>
      </c>
      <c r="C4596" s="2" t="s">
        <v>37</v>
      </c>
      <c r="D4596" s="2" t="s">
        <v>32</v>
      </c>
      <c r="E4596" s="2" t="s">
        <v>38</v>
      </c>
      <c r="F4596" s="2" t="s">
        <v>50</v>
      </c>
      <c r="G4596" s="4">
        <v>43526</v>
      </c>
      <c r="H4596" s="4" t="s">
        <v>51</v>
      </c>
      <c r="I4596" s="4">
        <v>43530</v>
      </c>
      <c r="J4596" s="2">
        <v>28</v>
      </c>
      <c r="K4596" s="2">
        <v>111</v>
      </c>
      <c r="L4596" s="2" t="str">
        <f t="shared" si="126"/>
        <v>Mumbai</v>
      </c>
      <c r="M4596" s="2" t="str">
        <f t="shared" si="127"/>
        <v>Bangalore-Mumbai</v>
      </c>
      <c r="N4596" s="2" t="str">
        <f t="shared" si="132"/>
        <v>Outstation</v>
      </c>
      <c r="O4596" s="2" t="str">
        <f t="shared" si="128"/>
        <v>Ship2Home</v>
      </c>
      <c r="P4596" s="2" t="e">
        <f t="shared" si="129"/>
        <v>#VALUE!</v>
      </c>
      <c r="Q4596" s="2" t="e">
        <f t="shared" si="130"/>
        <v>#VALUE!</v>
      </c>
      <c r="R4596" s="2">
        <f t="shared" si="131"/>
        <v>139</v>
      </c>
    </row>
    <row r="4597" spans="1:18" ht="14.25" hidden="1" customHeight="1">
      <c r="A4597" s="2">
        <v>979448</v>
      </c>
      <c r="B4597" s="2" t="s">
        <v>36</v>
      </c>
      <c r="C4597" s="2" t="s">
        <v>37</v>
      </c>
      <c r="D4597" s="2" t="s">
        <v>41</v>
      </c>
      <c r="E4597" s="2" t="s">
        <v>44</v>
      </c>
      <c r="F4597" s="2" t="s">
        <v>50</v>
      </c>
      <c r="G4597" s="4">
        <v>43525</v>
      </c>
      <c r="H4597" s="4" t="s">
        <v>51</v>
      </c>
      <c r="I4597" s="4">
        <v>43532</v>
      </c>
      <c r="J4597" s="2">
        <v>46</v>
      </c>
      <c r="K4597" s="2">
        <v>110</v>
      </c>
      <c r="L4597" s="2" t="str">
        <f t="shared" si="126"/>
        <v>Mumbai</v>
      </c>
      <c r="M4597" s="2" t="str">
        <f t="shared" si="127"/>
        <v>Delhi-Mumbai</v>
      </c>
      <c r="N4597" s="2" t="str">
        <f t="shared" si="132"/>
        <v>Outstation</v>
      </c>
      <c r="O4597" s="2" t="str">
        <f t="shared" si="128"/>
        <v>FastWheels</v>
      </c>
      <c r="P4597" s="2" t="e">
        <f t="shared" si="129"/>
        <v>#VALUE!</v>
      </c>
      <c r="Q4597" s="2" t="e">
        <f t="shared" si="130"/>
        <v>#VALUE!</v>
      </c>
      <c r="R4597" s="2">
        <f t="shared" si="131"/>
        <v>156</v>
      </c>
    </row>
    <row r="4598" spans="1:18" ht="14.25" hidden="1" customHeight="1">
      <c r="A4598" s="2">
        <v>248594</v>
      </c>
      <c r="B4598" s="2" t="s">
        <v>48</v>
      </c>
      <c r="C4598" s="2" t="s">
        <v>37</v>
      </c>
      <c r="D4598" s="2" t="s">
        <v>41</v>
      </c>
      <c r="E4598" s="2" t="s">
        <v>38</v>
      </c>
      <c r="F4598" s="2" t="s">
        <v>50</v>
      </c>
      <c r="G4598" s="4">
        <v>43532</v>
      </c>
      <c r="H4598" s="4" t="s">
        <v>51</v>
      </c>
      <c r="I4598" s="4">
        <v>43536</v>
      </c>
      <c r="J4598" s="2">
        <v>50</v>
      </c>
      <c r="K4598" s="2">
        <v>108</v>
      </c>
      <c r="L4598" s="2" t="str">
        <f t="shared" si="126"/>
        <v>Mumbai</v>
      </c>
      <c r="M4598" s="2" t="str">
        <f t="shared" si="127"/>
        <v>Delhi-Mumbai</v>
      </c>
      <c r="N4598" s="2" t="str">
        <f t="shared" si="132"/>
        <v>Outstation</v>
      </c>
      <c r="O4598" s="2" t="str">
        <f t="shared" si="128"/>
        <v>Ship2Home</v>
      </c>
      <c r="P4598" s="2" t="e">
        <f t="shared" si="129"/>
        <v>#VALUE!</v>
      </c>
      <c r="Q4598" s="2" t="e">
        <f t="shared" si="130"/>
        <v>#VALUE!</v>
      </c>
      <c r="R4598" s="2">
        <f t="shared" si="131"/>
        <v>158</v>
      </c>
    </row>
    <row r="4599" spans="1:18" ht="14.25" hidden="1" customHeight="1">
      <c r="A4599" s="2">
        <v>439211</v>
      </c>
      <c r="B4599" s="2" t="s">
        <v>30</v>
      </c>
      <c r="C4599" s="2" t="s">
        <v>31</v>
      </c>
      <c r="D4599" s="2" t="s">
        <v>41</v>
      </c>
      <c r="E4599" s="2" t="s">
        <v>33</v>
      </c>
      <c r="F4599" s="2" t="s">
        <v>50</v>
      </c>
      <c r="G4599" s="4">
        <v>43527</v>
      </c>
      <c r="H4599" s="4" t="s">
        <v>51</v>
      </c>
      <c r="I4599" s="4">
        <v>43533</v>
      </c>
      <c r="J4599" s="2">
        <v>0</v>
      </c>
      <c r="K4599" s="2">
        <v>121</v>
      </c>
      <c r="L4599" s="2" t="str">
        <f t="shared" si="126"/>
        <v>Delhi</v>
      </c>
      <c r="M4599" s="2" t="str">
        <f t="shared" si="127"/>
        <v>Delhi-Delhi</v>
      </c>
      <c r="N4599" s="2" t="str">
        <f t="shared" si="132"/>
        <v>Local</v>
      </c>
      <c r="O4599" s="2" t="str">
        <f t="shared" si="128"/>
        <v>Ship2Home</v>
      </c>
      <c r="P4599" s="2" t="e">
        <f t="shared" si="129"/>
        <v>#VALUE!</v>
      </c>
      <c r="Q4599" s="2" t="e">
        <f t="shared" si="130"/>
        <v>#VALUE!</v>
      </c>
      <c r="R4599" s="2">
        <f t="shared" si="131"/>
        <v>121</v>
      </c>
    </row>
    <row r="4600" spans="1:18" ht="14.25" hidden="1" customHeight="1">
      <c r="A4600" s="2">
        <v>120849</v>
      </c>
      <c r="B4600" s="2" t="s">
        <v>47</v>
      </c>
      <c r="C4600" s="2" t="s">
        <v>43</v>
      </c>
      <c r="D4600" s="2" t="s">
        <v>32</v>
      </c>
      <c r="E4600" s="2" t="s">
        <v>33</v>
      </c>
      <c r="F4600" s="2" t="s">
        <v>50</v>
      </c>
      <c r="G4600" s="4">
        <v>43525</v>
      </c>
      <c r="H4600" s="4" t="s">
        <v>51</v>
      </c>
      <c r="I4600" s="4">
        <v>43532</v>
      </c>
      <c r="J4600" s="2">
        <v>0</v>
      </c>
      <c r="K4600" s="2">
        <v>121</v>
      </c>
      <c r="L4600" s="2" t="str">
        <f t="shared" si="126"/>
        <v>Bangalore</v>
      </c>
      <c r="M4600" s="2" t="str">
        <f t="shared" si="127"/>
        <v>Bangalore-Bangalore</v>
      </c>
      <c r="N4600" s="2" t="str">
        <f t="shared" si="132"/>
        <v>Local</v>
      </c>
      <c r="O4600" s="2" t="str">
        <f t="shared" si="128"/>
        <v>Ship2Home</v>
      </c>
      <c r="P4600" s="2" t="e">
        <f t="shared" si="129"/>
        <v>#VALUE!</v>
      </c>
      <c r="Q4600" s="2" t="e">
        <f t="shared" si="130"/>
        <v>#VALUE!</v>
      </c>
      <c r="R4600" s="2">
        <f t="shared" si="131"/>
        <v>121</v>
      </c>
    </row>
    <row r="4601" spans="1:18" ht="14.25" hidden="1" customHeight="1">
      <c r="A4601" s="2">
        <v>202245</v>
      </c>
      <c r="B4601" s="2" t="s">
        <v>39</v>
      </c>
      <c r="C4601" s="2" t="s">
        <v>43</v>
      </c>
      <c r="D4601" s="2" t="s">
        <v>41</v>
      </c>
      <c r="E4601" s="2" t="s">
        <v>33</v>
      </c>
      <c r="F4601" s="2" t="s">
        <v>50</v>
      </c>
      <c r="G4601" s="4">
        <v>43526</v>
      </c>
      <c r="H4601" s="4" t="s">
        <v>51</v>
      </c>
      <c r="I4601" s="4">
        <v>43531</v>
      </c>
      <c r="J4601" s="2">
        <v>41</v>
      </c>
      <c r="K4601" s="2">
        <v>127</v>
      </c>
      <c r="L4601" s="2" t="str">
        <f t="shared" si="126"/>
        <v>Bangalore</v>
      </c>
      <c r="M4601" s="2" t="str">
        <f t="shared" si="127"/>
        <v>Delhi-Bangalore</v>
      </c>
      <c r="N4601" s="2" t="str">
        <f t="shared" si="132"/>
        <v>Outstation</v>
      </c>
      <c r="O4601" s="2" t="str">
        <f t="shared" si="128"/>
        <v>Ship2Home</v>
      </c>
      <c r="P4601" s="2" t="e">
        <f t="shared" si="129"/>
        <v>#VALUE!</v>
      </c>
      <c r="Q4601" s="2" t="e">
        <f t="shared" si="130"/>
        <v>#VALUE!</v>
      </c>
      <c r="R4601" s="2">
        <f t="shared" si="131"/>
        <v>168</v>
      </c>
    </row>
    <row r="4602" spans="1:18" ht="14.25" hidden="1" customHeight="1">
      <c r="A4602" s="2">
        <v>872050</v>
      </c>
      <c r="B4602" s="2" t="s">
        <v>39</v>
      </c>
      <c r="C4602" s="2" t="s">
        <v>40</v>
      </c>
      <c r="D4602" s="2" t="s">
        <v>41</v>
      </c>
      <c r="E4602" s="2" t="s">
        <v>38</v>
      </c>
      <c r="F4602" s="2" t="s">
        <v>50</v>
      </c>
      <c r="G4602" s="4">
        <v>43535</v>
      </c>
      <c r="H4602" s="4" t="s">
        <v>51</v>
      </c>
      <c r="I4602" s="4">
        <v>43538</v>
      </c>
      <c r="J4602" s="2">
        <v>40</v>
      </c>
      <c r="K4602" s="2">
        <v>107</v>
      </c>
      <c r="L4602" s="2" t="str">
        <f t="shared" si="126"/>
        <v>Kolkata</v>
      </c>
      <c r="M4602" s="2" t="str">
        <f t="shared" si="127"/>
        <v>Delhi-Kolkata</v>
      </c>
      <c r="N4602" s="2" t="str">
        <f t="shared" si="132"/>
        <v>Outstation</v>
      </c>
      <c r="O4602" s="2" t="str">
        <f t="shared" si="128"/>
        <v>Ship2Home</v>
      </c>
      <c r="P4602" s="2" t="e">
        <f t="shared" si="129"/>
        <v>#VALUE!</v>
      </c>
      <c r="Q4602" s="2" t="e">
        <f t="shared" si="130"/>
        <v>#VALUE!</v>
      </c>
      <c r="R4602" s="2">
        <f t="shared" si="131"/>
        <v>147</v>
      </c>
    </row>
    <row r="4603" spans="1:18" ht="14.25" hidden="1" customHeight="1">
      <c r="A4603" s="2">
        <v>159266</v>
      </c>
      <c r="B4603" s="2" t="s">
        <v>39</v>
      </c>
      <c r="C4603" s="2" t="s">
        <v>43</v>
      </c>
      <c r="D4603" s="2" t="s">
        <v>32</v>
      </c>
      <c r="E4603" s="2" t="s">
        <v>38</v>
      </c>
      <c r="F4603" s="2" t="s">
        <v>50</v>
      </c>
      <c r="G4603" s="4">
        <v>43535</v>
      </c>
      <c r="H4603" s="4" t="s">
        <v>51</v>
      </c>
      <c r="I4603" s="4">
        <v>43540</v>
      </c>
      <c r="J4603" s="2">
        <v>0</v>
      </c>
      <c r="K4603" s="2">
        <v>129</v>
      </c>
      <c r="L4603" s="2" t="str">
        <f t="shared" si="126"/>
        <v>Bangalore</v>
      </c>
      <c r="M4603" s="2" t="str">
        <f t="shared" si="127"/>
        <v>Bangalore-Bangalore</v>
      </c>
      <c r="N4603" s="2" t="str">
        <f t="shared" si="132"/>
        <v>Local</v>
      </c>
      <c r="O4603" s="2" t="str">
        <f t="shared" si="128"/>
        <v>Ship2Home</v>
      </c>
      <c r="P4603" s="2" t="e">
        <f t="shared" si="129"/>
        <v>#VALUE!</v>
      </c>
      <c r="Q4603" s="2" t="e">
        <f t="shared" si="130"/>
        <v>#VALUE!</v>
      </c>
      <c r="R4603" s="2">
        <f t="shared" si="131"/>
        <v>129</v>
      </c>
    </row>
    <row r="4604" spans="1:18" ht="14.25" hidden="1" customHeight="1">
      <c r="A4604" s="2">
        <v>223844</v>
      </c>
      <c r="B4604" s="2" t="s">
        <v>39</v>
      </c>
      <c r="C4604" s="2" t="s">
        <v>43</v>
      </c>
      <c r="D4604" s="2" t="s">
        <v>41</v>
      </c>
      <c r="E4604" s="2" t="s">
        <v>44</v>
      </c>
      <c r="F4604" s="2" t="s">
        <v>50</v>
      </c>
      <c r="G4604" s="4">
        <v>43527</v>
      </c>
      <c r="H4604" s="4" t="s">
        <v>51</v>
      </c>
      <c r="I4604" s="4">
        <v>43531</v>
      </c>
      <c r="J4604" s="2">
        <v>62</v>
      </c>
      <c r="K4604" s="2">
        <v>107</v>
      </c>
      <c r="L4604" s="2" t="str">
        <f t="shared" si="126"/>
        <v>Bangalore</v>
      </c>
      <c r="M4604" s="2" t="str">
        <f t="shared" si="127"/>
        <v>Delhi-Bangalore</v>
      </c>
      <c r="N4604" s="2" t="str">
        <f t="shared" si="132"/>
        <v>Outstation</v>
      </c>
      <c r="O4604" s="2" t="str">
        <f t="shared" si="128"/>
        <v>FastWheels</v>
      </c>
      <c r="P4604" s="2" t="e">
        <f t="shared" si="129"/>
        <v>#VALUE!</v>
      </c>
      <c r="Q4604" s="2" t="e">
        <f t="shared" si="130"/>
        <v>#VALUE!</v>
      </c>
      <c r="R4604" s="2">
        <f t="shared" si="131"/>
        <v>169</v>
      </c>
    </row>
    <row r="4605" spans="1:18" ht="14.25" hidden="1" customHeight="1">
      <c r="A4605" s="2">
        <v>527543</v>
      </c>
      <c r="B4605" s="2" t="s">
        <v>36</v>
      </c>
      <c r="C4605" s="2" t="s">
        <v>40</v>
      </c>
      <c r="D4605" s="2" t="s">
        <v>41</v>
      </c>
      <c r="E4605" s="2" t="s">
        <v>44</v>
      </c>
      <c r="F4605" s="2" t="s">
        <v>50</v>
      </c>
      <c r="G4605" s="4">
        <v>43535</v>
      </c>
      <c r="H4605" s="4" t="s">
        <v>51</v>
      </c>
      <c r="I4605" s="4">
        <v>43541</v>
      </c>
      <c r="J4605" s="2">
        <v>74</v>
      </c>
      <c r="K4605" s="2">
        <v>94</v>
      </c>
      <c r="L4605" s="2" t="str">
        <f t="shared" si="126"/>
        <v>Kolkata</v>
      </c>
      <c r="M4605" s="2" t="str">
        <f t="shared" si="127"/>
        <v>Delhi-Kolkata</v>
      </c>
      <c r="N4605" s="2" t="str">
        <f t="shared" si="132"/>
        <v>Outstation</v>
      </c>
      <c r="O4605" s="2" t="str">
        <f t="shared" si="128"/>
        <v>FastWheels</v>
      </c>
      <c r="P4605" s="2" t="e">
        <f t="shared" si="129"/>
        <v>#VALUE!</v>
      </c>
      <c r="Q4605" s="2" t="e">
        <f t="shared" si="130"/>
        <v>#VALUE!</v>
      </c>
      <c r="R4605" s="2">
        <f t="shared" si="131"/>
        <v>168</v>
      </c>
    </row>
    <row r="4606" spans="1:18" ht="14.25" hidden="1" customHeight="1">
      <c r="A4606" s="2">
        <v>513894</v>
      </c>
      <c r="B4606" s="2" t="s">
        <v>36</v>
      </c>
      <c r="C4606" s="2" t="s">
        <v>31</v>
      </c>
      <c r="D4606" s="2" t="s">
        <v>32</v>
      </c>
      <c r="E4606" s="2" t="s">
        <v>38</v>
      </c>
      <c r="F4606" s="2" t="s">
        <v>50</v>
      </c>
      <c r="G4606" s="4">
        <v>43532</v>
      </c>
      <c r="H4606" s="4" t="s">
        <v>51</v>
      </c>
      <c r="I4606" s="4">
        <v>43538</v>
      </c>
      <c r="J4606" s="2">
        <v>46</v>
      </c>
      <c r="K4606" s="2">
        <v>126</v>
      </c>
      <c r="L4606" s="2" t="str">
        <f t="shared" si="126"/>
        <v>Delhi</v>
      </c>
      <c r="M4606" s="2" t="str">
        <f t="shared" si="127"/>
        <v>Bangalore-Delhi</v>
      </c>
      <c r="N4606" s="2" t="str">
        <f t="shared" si="132"/>
        <v>Outstation</v>
      </c>
      <c r="O4606" s="2" t="str">
        <f t="shared" si="128"/>
        <v>Ship2Home</v>
      </c>
      <c r="P4606" s="2" t="e">
        <f t="shared" si="129"/>
        <v>#VALUE!</v>
      </c>
      <c r="Q4606" s="2" t="e">
        <f t="shared" si="130"/>
        <v>#VALUE!</v>
      </c>
      <c r="R4606" s="2">
        <f t="shared" si="131"/>
        <v>172</v>
      </c>
    </row>
    <row r="4607" spans="1:18" ht="14.25" hidden="1" customHeight="1">
      <c r="A4607" s="2">
        <v>497936</v>
      </c>
      <c r="B4607" s="2" t="s">
        <v>39</v>
      </c>
      <c r="C4607" s="2" t="s">
        <v>45</v>
      </c>
      <c r="D4607" s="2" t="s">
        <v>32</v>
      </c>
      <c r="E4607" s="2" t="s">
        <v>44</v>
      </c>
      <c r="F4607" s="2" t="s">
        <v>50</v>
      </c>
      <c r="G4607" s="4">
        <v>43533</v>
      </c>
      <c r="H4607" s="4" t="s">
        <v>51</v>
      </c>
      <c r="I4607" s="4">
        <v>43540</v>
      </c>
      <c r="J4607" s="2">
        <v>41</v>
      </c>
      <c r="K4607" s="2">
        <v>129</v>
      </c>
      <c r="L4607" s="2" t="str">
        <f t="shared" si="126"/>
        <v>Chennai</v>
      </c>
      <c r="M4607" s="2" t="str">
        <f t="shared" si="127"/>
        <v>Bangalore-Chennai</v>
      </c>
      <c r="N4607" s="2" t="str">
        <f t="shared" si="132"/>
        <v>Outstation</v>
      </c>
      <c r="O4607" s="2" t="str">
        <f t="shared" si="128"/>
        <v>FastWheels</v>
      </c>
      <c r="P4607" s="2" t="e">
        <f t="shared" si="129"/>
        <v>#VALUE!</v>
      </c>
      <c r="Q4607" s="2" t="e">
        <f t="shared" si="130"/>
        <v>#VALUE!</v>
      </c>
      <c r="R4607" s="2">
        <f t="shared" si="131"/>
        <v>170</v>
      </c>
    </row>
    <row r="4608" spans="1:18" ht="14.25" hidden="1" customHeight="1">
      <c r="A4608" s="2">
        <v>316670</v>
      </c>
      <c r="B4608" s="2" t="s">
        <v>48</v>
      </c>
      <c r="C4608" s="2" t="s">
        <v>31</v>
      </c>
      <c r="D4608" s="2" t="s">
        <v>32</v>
      </c>
      <c r="E4608" s="2" t="s">
        <v>44</v>
      </c>
      <c r="F4608" s="2" t="s">
        <v>50</v>
      </c>
      <c r="G4608" s="4">
        <v>43525</v>
      </c>
      <c r="H4608" s="4" t="s">
        <v>51</v>
      </c>
      <c r="I4608" s="4">
        <v>43530</v>
      </c>
      <c r="J4608" s="2">
        <v>63</v>
      </c>
      <c r="K4608" s="2">
        <v>102</v>
      </c>
      <c r="L4608" s="2" t="str">
        <f t="shared" si="126"/>
        <v>Delhi</v>
      </c>
      <c r="M4608" s="2" t="str">
        <f t="shared" si="127"/>
        <v>Bangalore-Delhi</v>
      </c>
      <c r="N4608" s="2" t="str">
        <f t="shared" si="132"/>
        <v>Outstation</v>
      </c>
      <c r="O4608" s="2" t="str">
        <f t="shared" si="128"/>
        <v>FastWheels</v>
      </c>
      <c r="P4608" s="2" t="e">
        <f t="shared" si="129"/>
        <v>#VALUE!</v>
      </c>
      <c r="Q4608" s="2" t="e">
        <f t="shared" si="130"/>
        <v>#VALUE!</v>
      </c>
      <c r="R4608" s="2">
        <f t="shared" si="131"/>
        <v>165</v>
      </c>
    </row>
    <row r="4609" spans="1:18" ht="14.25" hidden="1" customHeight="1">
      <c r="A4609" s="2">
        <v>223692</v>
      </c>
      <c r="B4609" s="2" t="s">
        <v>30</v>
      </c>
      <c r="C4609" s="2" t="s">
        <v>45</v>
      </c>
      <c r="D4609" s="2" t="s">
        <v>41</v>
      </c>
      <c r="E4609" s="2" t="s">
        <v>44</v>
      </c>
      <c r="F4609" s="2" t="s">
        <v>50</v>
      </c>
      <c r="G4609" s="4">
        <v>43534</v>
      </c>
      <c r="H4609" s="4" t="s">
        <v>51</v>
      </c>
      <c r="I4609" s="4">
        <v>43541</v>
      </c>
      <c r="J4609" s="2">
        <v>41</v>
      </c>
      <c r="K4609" s="2">
        <v>127</v>
      </c>
      <c r="L4609" s="2" t="str">
        <f t="shared" si="126"/>
        <v>Chennai</v>
      </c>
      <c r="M4609" s="2" t="str">
        <f t="shared" si="127"/>
        <v>Delhi-Chennai</v>
      </c>
      <c r="N4609" s="2" t="str">
        <f t="shared" si="132"/>
        <v>Outstation</v>
      </c>
      <c r="O4609" s="2" t="str">
        <f t="shared" si="128"/>
        <v>FastWheels</v>
      </c>
      <c r="P4609" s="2" t="e">
        <f t="shared" si="129"/>
        <v>#VALUE!</v>
      </c>
      <c r="Q4609" s="2" t="e">
        <f t="shared" si="130"/>
        <v>#VALUE!</v>
      </c>
      <c r="R4609" s="2">
        <f t="shared" si="131"/>
        <v>168</v>
      </c>
    </row>
    <row r="4610" spans="1:18" ht="14.25" hidden="1" customHeight="1">
      <c r="A4610" s="2">
        <v>78782</v>
      </c>
      <c r="B4610" s="2" t="s">
        <v>42</v>
      </c>
      <c r="C4610" s="2" t="s">
        <v>37</v>
      </c>
      <c r="D4610" s="2" t="s">
        <v>41</v>
      </c>
      <c r="E4610" s="2" t="s">
        <v>38</v>
      </c>
      <c r="F4610" s="2" t="s">
        <v>50</v>
      </c>
      <c r="G4610" s="4">
        <v>43528</v>
      </c>
      <c r="H4610" s="4" t="s">
        <v>51</v>
      </c>
      <c r="I4610" s="4">
        <v>43533</v>
      </c>
      <c r="J4610" s="2">
        <v>48</v>
      </c>
      <c r="K4610" s="2">
        <v>110</v>
      </c>
      <c r="L4610" s="2" t="str">
        <f t="shared" si="126"/>
        <v>Mumbai</v>
      </c>
      <c r="M4610" s="2" t="str">
        <f t="shared" si="127"/>
        <v>Delhi-Mumbai</v>
      </c>
      <c r="N4610" s="2" t="str">
        <f t="shared" si="132"/>
        <v>Outstation</v>
      </c>
      <c r="O4610" s="2" t="str">
        <f t="shared" si="128"/>
        <v>Ship2Home</v>
      </c>
      <c r="P4610" s="2" t="e">
        <f t="shared" si="129"/>
        <v>#VALUE!</v>
      </c>
      <c r="Q4610" s="2" t="e">
        <f t="shared" si="130"/>
        <v>#VALUE!</v>
      </c>
      <c r="R4610" s="2">
        <f t="shared" si="131"/>
        <v>158</v>
      </c>
    </row>
    <row r="4611" spans="1:18" ht="14.25" hidden="1" customHeight="1">
      <c r="A4611" s="2">
        <v>986043</v>
      </c>
      <c r="B4611" s="2" t="s">
        <v>39</v>
      </c>
      <c r="C4611" s="2" t="s">
        <v>37</v>
      </c>
      <c r="D4611" s="2" t="s">
        <v>41</v>
      </c>
      <c r="E4611" s="2" t="s">
        <v>44</v>
      </c>
      <c r="F4611" s="2" t="s">
        <v>50</v>
      </c>
      <c r="G4611" s="4">
        <v>43531</v>
      </c>
      <c r="H4611" s="4" t="s">
        <v>51</v>
      </c>
      <c r="I4611" s="4">
        <v>43538</v>
      </c>
      <c r="J4611" s="2">
        <v>84</v>
      </c>
      <c r="K4611" s="2">
        <v>89</v>
      </c>
      <c r="L4611" s="2" t="str">
        <f t="shared" si="126"/>
        <v>Mumbai</v>
      </c>
      <c r="M4611" s="2" t="str">
        <f t="shared" si="127"/>
        <v>Delhi-Mumbai</v>
      </c>
      <c r="N4611" s="2" t="str">
        <f t="shared" si="132"/>
        <v>Outstation</v>
      </c>
      <c r="O4611" s="2" t="str">
        <f t="shared" si="128"/>
        <v>FastWheels</v>
      </c>
      <c r="P4611" s="2" t="e">
        <f t="shared" si="129"/>
        <v>#VALUE!</v>
      </c>
      <c r="Q4611" s="2" t="e">
        <f t="shared" si="130"/>
        <v>#VALUE!</v>
      </c>
      <c r="R4611" s="2">
        <f t="shared" si="131"/>
        <v>173</v>
      </c>
    </row>
    <row r="4612" spans="1:18" ht="14.25" hidden="1" customHeight="1">
      <c r="A4612" s="2">
        <v>65001</v>
      </c>
      <c r="B4612" s="2" t="s">
        <v>39</v>
      </c>
      <c r="C4612" s="2" t="s">
        <v>31</v>
      </c>
      <c r="D4612" s="2" t="s">
        <v>41</v>
      </c>
      <c r="E4612" s="2" t="s">
        <v>33</v>
      </c>
      <c r="F4612" s="2" t="s">
        <v>50</v>
      </c>
      <c r="G4612" s="4">
        <v>43534</v>
      </c>
      <c r="H4612" s="4" t="s">
        <v>51</v>
      </c>
      <c r="I4612" s="4">
        <v>43541</v>
      </c>
      <c r="J4612" s="2">
        <v>0</v>
      </c>
      <c r="K4612" s="2">
        <v>129</v>
      </c>
      <c r="L4612" s="2" t="str">
        <f t="shared" si="126"/>
        <v>Delhi</v>
      </c>
      <c r="M4612" s="2" t="str">
        <f t="shared" si="127"/>
        <v>Delhi-Delhi</v>
      </c>
      <c r="N4612" s="2" t="str">
        <f t="shared" si="132"/>
        <v>Local</v>
      </c>
      <c r="O4612" s="2" t="str">
        <f t="shared" si="128"/>
        <v>Ship2Home</v>
      </c>
      <c r="P4612" s="2" t="e">
        <f t="shared" si="129"/>
        <v>#VALUE!</v>
      </c>
      <c r="Q4612" s="2" t="e">
        <f t="shared" si="130"/>
        <v>#VALUE!</v>
      </c>
      <c r="R4612" s="2">
        <f t="shared" si="131"/>
        <v>129</v>
      </c>
    </row>
    <row r="4613" spans="1:18" ht="14.25" hidden="1" customHeight="1">
      <c r="A4613" s="2">
        <v>71989</v>
      </c>
      <c r="B4613" s="2" t="s">
        <v>30</v>
      </c>
      <c r="C4613" s="2" t="s">
        <v>31</v>
      </c>
      <c r="D4613" s="2" t="s">
        <v>41</v>
      </c>
      <c r="E4613" s="2" t="s">
        <v>44</v>
      </c>
      <c r="F4613" s="2" t="s">
        <v>50</v>
      </c>
      <c r="G4613" s="4">
        <v>43535</v>
      </c>
      <c r="H4613" s="4" t="s">
        <v>51</v>
      </c>
      <c r="I4613" s="4">
        <v>43541</v>
      </c>
      <c r="J4613" s="2">
        <v>0</v>
      </c>
      <c r="K4613" s="2">
        <v>101</v>
      </c>
      <c r="L4613" s="2" t="str">
        <f t="shared" si="126"/>
        <v>Delhi</v>
      </c>
      <c r="M4613" s="2" t="str">
        <f t="shared" si="127"/>
        <v>Delhi-Delhi</v>
      </c>
      <c r="N4613" s="2" t="str">
        <f t="shared" si="132"/>
        <v>Local</v>
      </c>
      <c r="O4613" s="2" t="str">
        <f t="shared" si="128"/>
        <v>FastWheels</v>
      </c>
      <c r="P4613" s="2" t="e">
        <f t="shared" si="129"/>
        <v>#VALUE!</v>
      </c>
      <c r="Q4613" s="2" t="e">
        <f t="shared" si="130"/>
        <v>#VALUE!</v>
      </c>
      <c r="R4613" s="2">
        <f t="shared" si="131"/>
        <v>101</v>
      </c>
    </row>
    <row r="4614" spans="1:18" ht="14.25" hidden="1" customHeight="1">
      <c r="A4614" s="2">
        <v>753429</v>
      </c>
      <c r="B4614" s="2" t="s">
        <v>39</v>
      </c>
      <c r="C4614" s="2" t="s">
        <v>43</v>
      </c>
      <c r="D4614" s="2" t="s">
        <v>32</v>
      </c>
      <c r="E4614" s="2" t="s">
        <v>33</v>
      </c>
      <c r="F4614" s="2" t="s">
        <v>50</v>
      </c>
      <c r="G4614" s="4">
        <v>43529</v>
      </c>
      <c r="H4614" s="4" t="s">
        <v>51</v>
      </c>
      <c r="I4614" s="4">
        <v>43535</v>
      </c>
      <c r="J4614" s="2">
        <v>0</v>
      </c>
      <c r="K4614" s="2">
        <v>127</v>
      </c>
      <c r="L4614" s="2" t="str">
        <f t="shared" si="126"/>
        <v>Bangalore</v>
      </c>
      <c r="M4614" s="2" t="str">
        <f t="shared" si="127"/>
        <v>Bangalore-Bangalore</v>
      </c>
      <c r="N4614" s="2" t="str">
        <f t="shared" si="132"/>
        <v>Local</v>
      </c>
      <c r="O4614" s="2" t="str">
        <f t="shared" si="128"/>
        <v>Ship2Home</v>
      </c>
      <c r="P4614" s="2" t="e">
        <f t="shared" si="129"/>
        <v>#VALUE!</v>
      </c>
      <c r="Q4614" s="2" t="e">
        <f t="shared" si="130"/>
        <v>#VALUE!</v>
      </c>
      <c r="R4614" s="2">
        <f t="shared" si="131"/>
        <v>127</v>
      </c>
    </row>
    <row r="4615" spans="1:18" ht="14.25" hidden="1" customHeight="1">
      <c r="A4615" s="2">
        <v>234444</v>
      </c>
      <c r="B4615" s="2" t="s">
        <v>39</v>
      </c>
      <c r="C4615" s="2" t="s">
        <v>37</v>
      </c>
      <c r="D4615" s="2" t="s">
        <v>41</v>
      </c>
      <c r="E4615" s="2" t="s">
        <v>44</v>
      </c>
      <c r="F4615" s="2" t="s">
        <v>50</v>
      </c>
      <c r="G4615" s="4">
        <v>43534</v>
      </c>
      <c r="H4615" s="4" t="s">
        <v>51</v>
      </c>
      <c r="I4615" s="4">
        <v>43537</v>
      </c>
      <c r="J4615" s="2">
        <v>40</v>
      </c>
      <c r="K4615" s="2">
        <v>112</v>
      </c>
      <c r="L4615" s="2" t="str">
        <f t="shared" si="126"/>
        <v>Mumbai</v>
      </c>
      <c r="M4615" s="2" t="str">
        <f t="shared" si="127"/>
        <v>Delhi-Mumbai</v>
      </c>
      <c r="N4615" s="2" t="str">
        <f t="shared" si="132"/>
        <v>Outstation</v>
      </c>
      <c r="O4615" s="2" t="str">
        <f t="shared" si="128"/>
        <v>FastWheels</v>
      </c>
      <c r="P4615" s="2" t="e">
        <f t="shared" si="129"/>
        <v>#VALUE!</v>
      </c>
      <c r="Q4615" s="2" t="e">
        <f t="shared" si="130"/>
        <v>#VALUE!</v>
      </c>
      <c r="R4615" s="2">
        <f t="shared" si="131"/>
        <v>152</v>
      </c>
    </row>
    <row r="4616" spans="1:18" ht="14.25" hidden="1" customHeight="1">
      <c r="A4616" s="2">
        <v>824197</v>
      </c>
      <c r="B4616" s="2" t="s">
        <v>36</v>
      </c>
      <c r="C4616" s="2" t="s">
        <v>37</v>
      </c>
      <c r="D4616" s="2" t="s">
        <v>41</v>
      </c>
      <c r="E4616" s="2" t="s">
        <v>44</v>
      </c>
      <c r="F4616" s="2" t="s">
        <v>50</v>
      </c>
      <c r="G4616" s="4">
        <v>43530</v>
      </c>
      <c r="H4616" s="4" t="s">
        <v>51</v>
      </c>
      <c r="I4616" s="4">
        <v>43534</v>
      </c>
      <c r="J4616" s="2">
        <v>60</v>
      </c>
      <c r="K4616" s="2">
        <v>90</v>
      </c>
      <c r="L4616" s="2" t="str">
        <f t="shared" si="126"/>
        <v>Mumbai</v>
      </c>
      <c r="M4616" s="2" t="str">
        <f t="shared" si="127"/>
        <v>Delhi-Mumbai</v>
      </c>
      <c r="N4616" s="2" t="str">
        <f t="shared" si="132"/>
        <v>Outstation</v>
      </c>
      <c r="O4616" s="2" t="str">
        <f t="shared" si="128"/>
        <v>FastWheels</v>
      </c>
      <c r="P4616" s="2" t="e">
        <f t="shared" si="129"/>
        <v>#VALUE!</v>
      </c>
      <c r="Q4616" s="2" t="e">
        <f t="shared" si="130"/>
        <v>#VALUE!</v>
      </c>
      <c r="R4616" s="2">
        <f t="shared" si="131"/>
        <v>150</v>
      </c>
    </row>
    <row r="4617" spans="1:18" ht="14.25" hidden="1" customHeight="1">
      <c r="A4617" s="2">
        <v>856924</v>
      </c>
      <c r="B4617" s="2" t="s">
        <v>42</v>
      </c>
      <c r="C4617" s="2" t="s">
        <v>31</v>
      </c>
      <c r="D4617" s="2" t="s">
        <v>41</v>
      </c>
      <c r="E4617" s="2" t="s">
        <v>44</v>
      </c>
      <c r="F4617" s="2" t="s">
        <v>50</v>
      </c>
      <c r="G4617" s="4">
        <v>43528</v>
      </c>
      <c r="H4617" s="4" t="s">
        <v>51</v>
      </c>
      <c r="I4617" s="4">
        <v>43532</v>
      </c>
      <c r="J4617" s="2">
        <v>0</v>
      </c>
      <c r="K4617" s="2">
        <v>129</v>
      </c>
      <c r="L4617" s="2" t="str">
        <f t="shared" si="126"/>
        <v>Delhi</v>
      </c>
      <c r="M4617" s="2" t="str">
        <f t="shared" si="127"/>
        <v>Delhi-Delhi</v>
      </c>
      <c r="N4617" s="2" t="str">
        <f t="shared" si="132"/>
        <v>Local</v>
      </c>
      <c r="O4617" s="2" t="str">
        <f t="shared" si="128"/>
        <v>FastWheels</v>
      </c>
      <c r="P4617" s="2" t="e">
        <f t="shared" si="129"/>
        <v>#VALUE!</v>
      </c>
      <c r="Q4617" s="2" t="e">
        <f t="shared" si="130"/>
        <v>#VALUE!</v>
      </c>
      <c r="R4617" s="2">
        <f t="shared" si="131"/>
        <v>129</v>
      </c>
    </row>
    <row r="4618" spans="1:18" ht="14.25" hidden="1" customHeight="1">
      <c r="A4618" s="2">
        <v>849329</v>
      </c>
      <c r="B4618" s="2" t="s">
        <v>36</v>
      </c>
      <c r="C4618" s="2" t="s">
        <v>43</v>
      </c>
      <c r="D4618" s="2" t="s">
        <v>32</v>
      </c>
      <c r="E4618" s="2" t="s">
        <v>33</v>
      </c>
      <c r="F4618" s="2" t="s">
        <v>50</v>
      </c>
      <c r="G4618" s="4">
        <v>43528</v>
      </c>
      <c r="H4618" s="4" t="s">
        <v>51</v>
      </c>
      <c r="I4618" s="4">
        <v>43534</v>
      </c>
      <c r="J4618" s="2">
        <v>0</v>
      </c>
      <c r="K4618" s="2">
        <v>122</v>
      </c>
      <c r="L4618" s="2" t="str">
        <f t="shared" si="126"/>
        <v>Bangalore</v>
      </c>
      <c r="M4618" s="2" t="str">
        <f t="shared" si="127"/>
        <v>Bangalore-Bangalore</v>
      </c>
      <c r="N4618" s="2" t="str">
        <f t="shared" si="132"/>
        <v>Local</v>
      </c>
      <c r="O4618" s="2" t="str">
        <f t="shared" si="128"/>
        <v>Ship2Home</v>
      </c>
      <c r="P4618" s="2" t="e">
        <f t="shared" si="129"/>
        <v>#VALUE!</v>
      </c>
      <c r="Q4618" s="2" t="e">
        <f t="shared" si="130"/>
        <v>#VALUE!</v>
      </c>
      <c r="R4618" s="2">
        <f t="shared" si="131"/>
        <v>122</v>
      </c>
    </row>
    <row r="4619" spans="1:18" ht="14.25" hidden="1" customHeight="1">
      <c r="A4619" s="2">
        <v>756584</v>
      </c>
      <c r="B4619" s="2" t="s">
        <v>42</v>
      </c>
      <c r="C4619" s="2" t="s">
        <v>45</v>
      </c>
      <c r="D4619" s="2" t="s">
        <v>41</v>
      </c>
      <c r="E4619" s="2" t="s">
        <v>44</v>
      </c>
      <c r="F4619" s="2" t="s">
        <v>50</v>
      </c>
      <c r="G4619" s="4">
        <v>43527</v>
      </c>
      <c r="H4619" s="4" t="s">
        <v>51</v>
      </c>
      <c r="I4619" s="4">
        <v>43531</v>
      </c>
      <c r="J4619" s="2">
        <v>50</v>
      </c>
      <c r="K4619" s="2">
        <v>121</v>
      </c>
      <c r="L4619" s="2" t="str">
        <f t="shared" si="126"/>
        <v>Chennai</v>
      </c>
      <c r="M4619" s="2" t="str">
        <f t="shared" si="127"/>
        <v>Delhi-Chennai</v>
      </c>
      <c r="N4619" s="2" t="str">
        <f t="shared" si="132"/>
        <v>Outstation</v>
      </c>
      <c r="O4619" s="2" t="str">
        <f t="shared" si="128"/>
        <v>FastWheels</v>
      </c>
      <c r="P4619" s="2" t="e">
        <f t="shared" si="129"/>
        <v>#VALUE!</v>
      </c>
      <c r="Q4619" s="2" t="e">
        <f t="shared" si="130"/>
        <v>#VALUE!</v>
      </c>
      <c r="R4619" s="2">
        <f t="shared" si="131"/>
        <v>171</v>
      </c>
    </row>
    <row r="4620" spans="1:18" ht="14.25" hidden="1" customHeight="1">
      <c r="A4620" s="2">
        <v>424291</v>
      </c>
      <c r="B4620" s="2" t="s">
        <v>48</v>
      </c>
      <c r="C4620" s="2" t="s">
        <v>43</v>
      </c>
      <c r="D4620" s="2" t="s">
        <v>32</v>
      </c>
      <c r="E4620" s="2" t="s">
        <v>33</v>
      </c>
      <c r="F4620" s="2" t="s">
        <v>50</v>
      </c>
      <c r="G4620" s="4">
        <v>43528</v>
      </c>
      <c r="H4620" s="4" t="s">
        <v>51</v>
      </c>
      <c r="I4620" s="4">
        <v>43532</v>
      </c>
      <c r="J4620" s="2">
        <v>0</v>
      </c>
      <c r="K4620" s="2">
        <v>129</v>
      </c>
      <c r="L4620" s="2" t="str">
        <f t="shared" si="126"/>
        <v>Bangalore</v>
      </c>
      <c r="M4620" s="2" t="str">
        <f t="shared" si="127"/>
        <v>Bangalore-Bangalore</v>
      </c>
      <c r="N4620" s="2" t="str">
        <f t="shared" si="132"/>
        <v>Local</v>
      </c>
      <c r="O4620" s="2" t="str">
        <f t="shared" si="128"/>
        <v>Ship2Home</v>
      </c>
      <c r="P4620" s="2" t="e">
        <f t="shared" si="129"/>
        <v>#VALUE!</v>
      </c>
      <c r="Q4620" s="2" t="e">
        <f t="shared" si="130"/>
        <v>#VALUE!</v>
      </c>
      <c r="R4620" s="2">
        <f t="shared" si="131"/>
        <v>129</v>
      </c>
    </row>
    <row r="4621" spans="1:18" ht="14.25" hidden="1" customHeight="1">
      <c r="A4621" s="2">
        <v>263528</v>
      </c>
      <c r="B4621" s="2" t="s">
        <v>30</v>
      </c>
      <c r="C4621" s="2" t="s">
        <v>43</v>
      </c>
      <c r="D4621" s="2" t="s">
        <v>32</v>
      </c>
      <c r="E4621" s="2" t="s">
        <v>44</v>
      </c>
      <c r="F4621" s="2" t="s">
        <v>50</v>
      </c>
      <c r="G4621" s="4">
        <v>43537</v>
      </c>
      <c r="H4621" s="4" t="s">
        <v>51</v>
      </c>
      <c r="I4621" s="4">
        <v>43541</v>
      </c>
      <c r="J4621" s="2">
        <v>0</v>
      </c>
      <c r="K4621" s="2">
        <v>122</v>
      </c>
      <c r="L4621" s="2" t="str">
        <f t="shared" si="126"/>
        <v>Bangalore</v>
      </c>
      <c r="M4621" s="2" t="str">
        <f t="shared" si="127"/>
        <v>Bangalore-Bangalore</v>
      </c>
      <c r="N4621" s="2" t="str">
        <f t="shared" si="132"/>
        <v>Local</v>
      </c>
      <c r="O4621" s="2" t="str">
        <f t="shared" si="128"/>
        <v>FastWheels</v>
      </c>
      <c r="P4621" s="2" t="e">
        <f t="shared" si="129"/>
        <v>#VALUE!</v>
      </c>
      <c r="Q4621" s="2" t="e">
        <f t="shared" si="130"/>
        <v>#VALUE!</v>
      </c>
      <c r="R4621" s="2">
        <f t="shared" si="131"/>
        <v>122</v>
      </c>
    </row>
    <row r="4622" spans="1:18" ht="14.25" hidden="1" customHeight="1">
      <c r="A4622" s="2">
        <v>853063</v>
      </c>
      <c r="B4622" s="2" t="s">
        <v>39</v>
      </c>
      <c r="C4622" s="2" t="s">
        <v>37</v>
      </c>
      <c r="D4622" s="2" t="s">
        <v>41</v>
      </c>
      <c r="E4622" s="2" t="s">
        <v>33</v>
      </c>
      <c r="F4622" s="2" t="s">
        <v>50</v>
      </c>
      <c r="G4622" s="4">
        <v>43527</v>
      </c>
      <c r="H4622" s="4" t="s">
        <v>51</v>
      </c>
      <c r="I4622" s="4">
        <v>43532</v>
      </c>
      <c r="J4622" s="2">
        <v>44</v>
      </c>
      <c r="K4622" s="2">
        <v>106</v>
      </c>
      <c r="L4622" s="2" t="str">
        <f t="shared" si="126"/>
        <v>Mumbai</v>
      </c>
      <c r="M4622" s="2" t="str">
        <f t="shared" si="127"/>
        <v>Delhi-Mumbai</v>
      </c>
      <c r="N4622" s="2" t="str">
        <f t="shared" si="132"/>
        <v>Outstation</v>
      </c>
      <c r="O4622" s="2" t="str">
        <f t="shared" si="128"/>
        <v>Ship2Home</v>
      </c>
      <c r="P4622" s="2" t="e">
        <f t="shared" si="129"/>
        <v>#VALUE!</v>
      </c>
      <c r="Q4622" s="2" t="e">
        <f t="shared" si="130"/>
        <v>#VALUE!</v>
      </c>
      <c r="R4622" s="2">
        <f t="shared" si="131"/>
        <v>150</v>
      </c>
    </row>
    <row r="4623" spans="1:18" ht="14.25" hidden="1" customHeight="1">
      <c r="A4623" s="2">
        <v>179344</v>
      </c>
      <c r="B4623" s="2" t="s">
        <v>36</v>
      </c>
      <c r="C4623" s="2" t="s">
        <v>37</v>
      </c>
      <c r="D4623" s="2" t="s">
        <v>41</v>
      </c>
      <c r="E4623" s="2" t="s">
        <v>44</v>
      </c>
      <c r="F4623" s="2" t="s">
        <v>50</v>
      </c>
      <c r="G4623" s="4">
        <v>43528</v>
      </c>
      <c r="H4623" s="4" t="s">
        <v>51</v>
      </c>
      <c r="I4623" s="4">
        <v>43531</v>
      </c>
      <c r="J4623" s="2">
        <v>40</v>
      </c>
      <c r="K4623" s="2">
        <v>107</v>
      </c>
      <c r="L4623" s="2" t="str">
        <f t="shared" si="126"/>
        <v>Mumbai</v>
      </c>
      <c r="M4623" s="2" t="str">
        <f t="shared" si="127"/>
        <v>Delhi-Mumbai</v>
      </c>
      <c r="N4623" s="2" t="str">
        <f t="shared" si="132"/>
        <v>Outstation</v>
      </c>
      <c r="O4623" s="2" t="str">
        <f t="shared" si="128"/>
        <v>FastWheels</v>
      </c>
      <c r="P4623" s="2" t="e">
        <f t="shared" si="129"/>
        <v>#VALUE!</v>
      </c>
      <c r="Q4623" s="2" t="e">
        <f t="shared" si="130"/>
        <v>#VALUE!</v>
      </c>
      <c r="R4623" s="2">
        <f t="shared" si="131"/>
        <v>147</v>
      </c>
    </row>
    <row r="4624" spans="1:18" ht="14.25" hidden="1" customHeight="1">
      <c r="A4624" s="2">
        <v>541577</v>
      </c>
      <c r="B4624" s="2" t="s">
        <v>46</v>
      </c>
      <c r="C4624" s="2" t="s">
        <v>37</v>
      </c>
      <c r="D4624" s="2" t="s">
        <v>41</v>
      </c>
      <c r="E4624" s="2" t="s">
        <v>33</v>
      </c>
      <c r="F4624" s="2" t="s">
        <v>50</v>
      </c>
      <c r="G4624" s="4">
        <v>43529</v>
      </c>
      <c r="H4624" s="4" t="s">
        <v>51</v>
      </c>
      <c r="I4624" s="4">
        <v>43532</v>
      </c>
      <c r="J4624" s="2">
        <v>29</v>
      </c>
      <c r="K4624" s="2">
        <v>115</v>
      </c>
      <c r="L4624" s="2" t="str">
        <f t="shared" si="126"/>
        <v>Mumbai</v>
      </c>
      <c r="M4624" s="2" t="str">
        <f t="shared" si="127"/>
        <v>Delhi-Mumbai</v>
      </c>
      <c r="N4624" s="2" t="str">
        <f t="shared" si="132"/>
        <v>Outstation</v>
      </c>
      <c r="O4624" s="2" t="str">
        <f t="shared" si="128"/>
        <v>Ship2Home</v>
      </c>
      <c r="P4624" s="2" t="e">
        <f t="shared" si="129"/>
        <v>#VALUE!</v>
      </c>
      <c r="Q4624" s="2" t="e">
        <f t="shared" si="130"/>
        <v>#VALUE!</v>
      </c>
      <c r="R4624" s="2">
        <f t="shared" si="131"/>
        <v>144</v>
      </c>
    </row>
    <row r="4625" spans="1:18" ht="14.25" hidden="1" customHeight="1">
      <c r="A4625" s="2">
        <v>374600</v>
      </c>
      <c r="B4625" s="2" t="s">
        <v>30</v>
      </c>
      <c r="C4625" s="2" t="s">
        <v>43</v>
      </c>
      <c r="D4625" s="2" t="s">
        <v>32</v>
      </c>
      <c r="E4625" s="2" t="s">
        <v>44</v>
      </c>
      <c r="F4625" s="2" t="s">
        <v>50</v>
      </c>
      <c r="G4625" s="4">
        <v>43526</v>
      </c>
      <c r="H4625" s="4" t="s">
        <v>51</v>
      </c>
      <c r="I4625" s="4">
        <v>43529</v>
      </c>
      <c r="J4625" s="2">
        <v>0</v>
      </c>
      <c r="K4625" s="2">
        <v>123</v>
      </c>
      <c r="L4625" s="2" t="str">
        <f t="shared" si="126"/>
        <v>Bangalore</v>
      </c>
      <c r="M4625" s="2" t="str">
        <f t="shared" si="127"/>
        <v>Bangalore-Bangalore</v>
      </c>
      <c r="N4625" s="2" t="str">
        <f t="shared" si="132"/>
        <v>Local</v>
      </c>
      <c r="O4625" s="2" t="str">
        <f t="shared" si="128"/>
        <v>FastWheels</v>
      </c>
      <c r="P4625" s="2" t="e">
        <f t="shared" si="129"/>
        <v>#VALUE!</v>
      </c>
      <c r="Q4625" s="2" t="e">
        <f t="shared" si="130"/>
        <v>#VALUE!</v>
      </c>
      <c r="R4625" s="2">
        <f t="shared" si="131"/>
        <v>123</v>
      </c>
    </row>
    <row r="4626" spans="1:18" ht="14.25" hidden="1" customHeight="1">
      <c r="A4626" s="2">
        <v>151740</v>
      </c>
      <c r="B4626" s="2" t="s">
        <v>30</v>
      </c>
      <c r="C4626" s="2" t="s">
        <v>45</v>
      </c>
      <c r="D4626" s="2" t="s">
        <v>41</v>
      </c>
      <c r="E4626" s="2" t="s">
        <v>44</v>
      </c>
      <c r="F4626" s="2" t="s">
        <v>50</v>
      </c>
      <c r="G4626" s="4">
        <v>43533</v>
      </c>
      <c r="H4626" s="4" t="s">
        <v>51</v>
      </c>
      <c r="I4626" s="4">
        <v>43538</v>
      </c>
      <c r="J4626" s="2">
        <v>29</v>
      </c>
      <c r="K4626" s="2">
        <v>129</v>
      </c>
      <c r="L4626" s="2" t="str">
        <f t="shared" si="126"/>
        <v>Chennai</v>
      </c>
      <c r="M4626" s="2" t="str">
        <f t="shared" si="127"/>
        <v>Delhi-Chennai</v>
      </c>
      <c r="N4626" s="2" t="str">
        <f t="shared" si="132"/>
        <v>Outstation</v>
      </c>
      <c r="O4626" s="2" t="str">
        <f t="shared" si="128"/>
        <v>FastWheels</v>
      </c>
      <c r="P4626" s="2" t="e">
        <f t="shared" si="129"/>
        <v>#VALUE!</v>
      </c>
      <c r="Q4626" s="2" t="e">
        <f t="shared" si="130"/>
        <v>#VALUE!</v>
      </c>
      <c r="R4626" s="2">
        <f t="shared" si="131"/>
        <v>158</v>
      </c>
    </row>
    <row r="4627" spans="1:18" ht="14.25" hidden="1" customHeight="1">
      <c r="A4627" s="2">
        <v>87487</v>
      </c>
      <c r="B4627" s="2" t="s">
        <v>39</v>
      </c>
      <c r="C4627" s="2" t="s">
        <v>40</v>
      </c>
      <c r="D4627" s="2" t="s">
        <v>41</v>
      </c>
      <c r="E4627" s="2" t="s">
        <v>44</v>
      </c>
      <c r="F4627" s="2" t="s">
        <v>50</v>
      </c>
      <c r="G4627" s="4">
        <v>43532</v>
      </c>
      <c r="H4627" s="4" t="s">
        <v>51</v>
      </c>
      <c r="I4627" s="4">
        <v>43538</v>
      </c>
      <c r="J4627" s="2">
        <v>76</v>
      </c>
      <c r="K4627" s="2">
        <v>90</v>
      </c>
      <c r="L4627" s="2" t="str">
        <f t="shared" si="126"/>
        <v>Kolkata</v>
      </c>
      <c r="M4627" s="2" t="str">
        <f t="shared" si="127"/>
        <v>Delhi-Kolkata</v>
      </c>
      <c r="N4627" s="2" t="str">
        <f t="shared" si="132"/>
        <v>Outstation</v>
      </c>
      <c r="O4627" s="2" t="str">
        <f t="shared" si="128"/>
        <v>FastWheels</v>
      </c>
      <c r="P4627" s="2" t="e">
        <f t="shared" si="129"/>
        <v>#VALUE!</v>
      </c>
      <c r="Q4627" s="2" t="e">
        <f t="shared" si="130"/>
        <v>#VALUE!</v>
      </c>
      <c r="R4627" s="2">
        <f t="shared" si="131"/>
        <v>166</v>
      </c>
    </row>
    <row r="4628" spans="1:18" ht="14.25" hidden="1" customHeight="1">
      <c r="A4628" s="2">
        <v>592351</v>
      </c>
      <c r="B4628" s="2" t="s">
        <v>39</v>
      </c>
      <c r="C4628" s="2" t="s">
        <v>40</v>
      </c>
      <c r="D4628" s="2" t="s">
        <v>32</v>
      </c>
      <c r="E4628" s="2" t="s">
        <v>33</v>
      </c>
      <c r="F4628" s="2" t="s">
        <v>50</v>
      </c>
      <c r="G4628" s="4">
        <v>43528</v>
      </c>
      <c r="H4628" s="4" t="s">
        <v>51</v>
      </c>
      <c r="I4628" s="4">
        <v>43534</v>
      </c>
      <c r="J4628" s="2">
        <v>31</v>
      </c>
      <c r="K4628" s="2">
        <v>106</v>
      </c>
      <c r="L4628" s="2" t="str">
        <f t="shared" si="126"/>
        <v>Kolkata</v>
      </c>
      <c r="M4628" s="2" t="str">
        <f t="shared" si="127"/>
        <v>Bangalore-Kolkata</v>
      </c>
      <c r="N4628" s="2" t="str">
        <f t="shared" si="132"/>
        <v>Outstation</v>
      </c>
      <c r="O4628" s="2" t="str">
        <f t="shared" si="128"/>
        <v>Ship2Home</v>
      </c>
      <c r="P4628" s="2" t="e">
        <f t="shared" si="129"/>
        <v>#VALUE!</v>
      </c>
      <c r="Q4628" s="2" t="e">
        <f t="shared" si="130"/>
        <v>#VALUE!</v>
      </c>
      <c r="R4628" s="2">
        <f t="shared" si="131"/>
        <v>137</v>
      </c>
    </row>
    <row r="4629" spans="1:18" ht="14.25" hidden="1" customHeight="1">
      <c r="A4629" s="2">
        <v>715136</v>
      </c>
      <c r="B4629" s="2" t="s">
        <v>36</v>
      </c>
      <c r="C4629" s="2" t="s">
        <v>45</v>
      </c>
      <c r="D4629" s="2" t="s">
        <v>32</v>
      </c>
      <c r="E4629" s="2" t="s">
        <v>44</v>
      </c>
      <c r="F4629" s="2" t="s">
        <v>50</v>
      </c>
      <c r="G4629" s="4">
        <v>43526</v>
      </c>
      <c r="H4629" s="4" t="s">
        <v>51</v>
      </c>
      <c r="I4629" s="4">
        <v>43530</v>
      </c>
      <c r="J4629" s="2">
        <v>34</v>
      </c>
      <c r="K4629" s="2">
        <v>129</v>
      </c>
      <c r="L4629" s="2" t="str">
        <f t="shared" si="126"/>
        <v>Chennai</v>
      </c>
      <c r="M4629" s="2" t="str">
        <f t="shared" si="127"/>
        <v>Bangalore-Chennai</v>
      </c>
      <c r="N4629" s="2" t="str">
        <f t="shared" si="132"/>
        <v>Outstation</v>
      </c>
      <c r="O4629" s="2" t="str">
        <f t="shared" si="128"/>
        <v>FastWheels</v>
      </c>
      <c r="P4629" s="2" t="e">
        <f t="shared" si="129"/>
        <v>#VALUE!</v>
      </c>
      <c r="Q4629" s="2" t="e">
        <f t="shared" si="130"/>
        <v>#VALUE!</v>
      </c>
      <c r="R4629" s="2">
        <f t="shared" si="131"/>
        <v>163</v>
      </c>
    </row>
    <row r="4630" spans="1:18" ht="14.25" hidden="1" customHeight="1">
      <c r="A4630" s="2">
        <v>330657</v>
      </c>
      <c r="B4630" s="2" t="s">
        <v>36</v>
      </c>
      <c r="C4630" s="2" t="s">
        <v>40</v>
      </c>
      <c r="D4630" s="2" t="s">
        <v>41</v>
      </c>
      <c r="E4630" s="2" t="s">
        <v>33</v>
      </c>
      <c r="F4630" s="2" t="s">
        <v>50</v>
      </c>
      <c r="G4630" s="4">
        <v>43538</v>
      </c>
      <c r="H4630" s="4" t="s">
        <v>51</v>
      </c>
      <c r="I4630" s="4">
        <v>43542</v>
      </c>
      <c r="J4630" s="2">
        <v>31</v>
      </c>
      <c r="K4630" s="2">
        <v>110</v>
      </c>
      <c r="L4630" s="2" t="str">
        <f t="shared" si="126"/>
        <v>Kolkata</v>
      </c>
      <c r="M4630" s="2" t="str">
        <f t="shared" si="127"/>
        <v>Delhi-Kolkata</v>
      </c>
      <c r="N4630" s="2" t="str">
        <f t="shared" si="132"/>
        <v>Outstation</v>
      </c>
      <c r="O4630" s="2" t="str">
        <f t="shared" si="128"/>
        <v>Ship2Home</v>
      </c>
      <c r="P4630" s="2" t="e">
        <f t="shared" si="129"/>
        <v>#VALUE!</v>
      </c>
      <c r="Q4630" s="2" t="e">
        <f t="shared" si="130"/>
        <v>#VALUE!</v>
      </c>
      <c r="R4630" s="2">
        <f t="shared" si="131"/>
        <v>141</v>
      </c>
    </row>
    <row r="4631" spans="1:18" ht="14.25" hidden="1" customHeight="1">
      <c r="A4631" s="2">
        <v>243847</v>
      </c>
      <c r="B4631" s="2" t="s">
        <v>36</v>
      </c>
      <c r="C4631" s="2" t="s">
        <v>31</v>
      </c>
      <c r="D4631" s="2" t="s">
        <v>32</v>
      </c>
      <c r="E4631" s="2" t="s">
        <v>44</v>
      </c>
      <c r="F4631" s="2" t="s">
        <v>50</v>
      </c>
      <c r="G4631" s="4">
        <v>43530</v>
      </c>
      <c r="H4631" s="4" t="s">
        <v>51</v>
      </c>
      <c r="I4631" s="4">
        <v>43533</v>
      </c>
      <c r="J4631" s="2">
        <v>87</v>
      </c>
      <c r="K4631" s="2">
        <v>103</v>
      </c>
      <c r="L4631" s="2" t="str">
        <f t="shared" si="126"/>
        <v>Delhi</v>
      </c>
      <c r="M4631" s="2" t="str">
        <f t="shared" si="127"/>
        <v>Bangalore-Delhi</v>
      </c>
      <c r="N4631" s="2" t="str">
        <f t="shared" si="132"/>
        <v>Outstation</v>
      </c>
      <c r="O4631" s="2" t="str">
        <f t="shared" si="128"/>
        <v>FastWheels</v>
      </c>
      <c r="P4631" s="2" t="e">
        <f t="shared" si="129"/>
        <v>#VALUE!</v>
      </c>
      <c r="Q4631" s="2" t="e">
        <f t="shared" si="130"/>
        <v>#VALUE!</v>
      </c>
      <c r="R4631" s="2">
        <f t="shared" si="131"/>
        <v>190</v>
      </c>
    </row>
    <row r="4632" spans="1:18" ht="14.25" hidden="1" customHeight="1">
      <c r="A4632" s="2">
        <v>451916</v>
      </c>
      <c r="B4632" s="2" t="s">
        <v>42</v>
      </c>
      <c r="C4632" s="2" t="s">
        <v>45</v>
      </c>
      <c r="D4632" s="2" t="s">
        <v>41</v>
      </c>
      <c r="E4632" s="2" t="s">
        <v>44</v>
      </c>
      <c r="F4632" s="2" t="s">
        <v>50</v>
      </c>
      <c r="G4632" s="4">
        <v>43527</v>
      </c>
      <c r="H4632" s="4" t="s">
        <v>51</v>
      </c>
      <c r="I4632" s="4">
        <v>43534</v>
      </c>
      <c r="J4632" s="2">
        <v>88</v>
      </c>
      <c r="K4632" s="2">
        <v>109</v>
      </c>
      <c r="L4632" s="2" t="str">
        <f t="shared" si="126"/>
        <v>Chennai</v>
      </c>
      <c r="M4632" s="2" t="str">
        <f t="shared" si="127"/>
        <v>Delhi-Chennai</v>
      </c>
      <c r="N4632" s="2" t="str">
        <f t="shared" si="132"/>
        <v>Outstation</v>
      </c>
      <c r="O4632" s="2" t="str">
        <f t="shared" si="128"/>
        <v>FastWheels</v>
      </c>
      <c r="P4632" s="2" t="e">
        <f t="shared" si="129"/>
        <v>#VALUE!</v>
      </c>
      <c r="Q4632" s="2" t="e">
        <f t="shared" si="130"/>
        <v>#VALUE!</v>
      </c>
      <c r="R4632" s="2">
        <f t="shared" si="131"/>
        <v>197</v>
      </c>
    </row>
    <row r="4633" spans="1:18" ht="14.25" hidden="1" customHeight="1">
      <c r="A4633" s="2">
        <v>311141</v>
      </c>
      <c r="B4633" s="2" t="s">
        <v>30</v>
      </c>
      <c r="C4633" s="2" t="s">
        <v>31</v>
      </c>
      <c r="D4633" s="2" t="s">
        <v>32</v>
      </c>
      <c r="E4633" s="2" t="s">
        <v>33</v>
      </c>
      <c r="F4633" s="2" t="s">
        <v>50</v>
      </c>
      <c r="G4633" s="4">
        <v>43538</v>
      </c>
      <c r="H4633" s="4" t="s">
        <v>51</v>
      </c>
      <c r="I4633" s="4">
        <v>43544</v>
      </c>
      <c r="J4633" s="2">
        <v>47</v>
      </c>
      <c r="K4633" s="2">
        <v>129</v>
      </c>
      <c r="L4633" s="2" t="str">
        <f t="shared" si="126"/>
        <v>Delhi</v>
      </c>
      <c r="M4633" s="2" t="str">
        <f t="shared" si="127"/>
        <v>Bangalore-Delhi</v>
      </c>
      <c r="N4633" s="2" t="str">
        <f t="shared" si="132"/>
        <v>Outstation</v>
      </c>
      <c r="O4633" s="2" t="str">
        <f t="shared" si="128"/>
        <v>Ship2Home</v>
      </c>
      <c r="P4633" s="2" t="e">
        <f t="shared" si="129"/>
        <v>#VALUE!</v>
      </c>
      <c r="Q4633" s="2" t="e">
        <f t="shared" si="130"/>
        <v>#VALUE!</v>
      </c>
      <c r="R4633" s="2">
        <f t="shared" si="131"/>
        <v>176</v>
      </c>
    </row>
    <row r="4634" spans="1:18" ht="14.25" hidden="1" customHeight="1">
      <c r="A4634" s="2">
        <v>336683</v>
      </c>
      <c r="B4634" s="2" t="s">
        <v>30</v>
      </c>
      <c r="C4634" s="2" t="s">
        <v>37</v>
      </c>
      <c r="D4634" s="2" t="s">
        <v>32</v>
      </c>
      <c r="E4634" s="2" t="s">
        <v>44</v>
      </c>
      <c r="F4634" s="2" t="s">
        <v>50</v>
      </c>
      <c r="G4634" s="4">
        <v>43534</v>
      </c>
      <c r="H4634" s="4" t="s">
        <v>51</v>
      </c>
      <c r="I4634" s="4">
        <v>43541</v>
      </c>
      <c r="J4634" s="2">
        <v>77</v>
      </c>
      <c r="K4634" s="2">
        <v>87</v>
      </c>
      <c r="L4634" s="2" t="str">
        <f t="shared" si="126"/>
        <v>Mumbai</v>
      </c>
      <c r="M4634" s="2" t="str">
        <f t="shared" si="127"/>
        <v>Bangalore-Mumbai</v>
      </c>
      <c r="N4634" s="2" t="str">
        <f t="shared" si="132"/>
        <v>Outstation</v>
      </c>
      <c r="O4634" s="2" t="str">
        <f t="shared" si="128"/>
        <v>FastWheels</v>
      </c>
      <c r="P4634" s="2" t="e">
        <f t="shared" si="129"/>
        <v>#VALUE!</v>
      </c>
      <c r="Q4634" s="2" t="e">
        <f t="shared" si="130"/>
        <v>#VALUE!</v>
      </c>
      <c r="R4634" s="2">
        <f t="shared" si="131"/>
        <v>164</v>
      </c>
    </row>
    <row r="4635" spans="1:18" ht="14.25" hidden="1" customHeight="1">
      <c r="A4635" s="2">
        <v>475096</v>
      </c>
      <c r="B4635" s="2" t="s">
        <v>47</v>
      </c>
      <c r="C4635" s="2" t="s">
        <v>45</v>
      </c>
      <c r="D4635" s="2" t="s">
        <v>41</v>
      </c>
      <c r="E4635" s="2" t="s">
        <v>44</v>
      </c>
      <c r="F4635" s="2" t="s">
        <v>50</v>
      </c>
      <c r="G4635" s="4">
        <v>43531</v>
      </c>
      <c r="H4635" s="4" t="s">
        <v>51</v>
      </c>
      <c r="I4635" s="4">
        <v>43538</v>
      </c>
      <c r="J4635" s="2">
        <v>72</v>
      </c>
      <c r="K4635" s="2">
        <v>107</v>
      </c>
      <c r="L4635" s="2" t="str">
        <f t="shared" si="126"/>
        <v>Chennai</v>
      </c>
      <c r="M4635" s="2" t="str">
        <f t="shared" si="127"/>
        <v>Delhi-Chennai</v>
      </c>
      <c r="N4635" s="2" t="str">
        <f t="shared" si="132"/>
        <v>Outstation</v>
      </c>
      <c r="O4635" s="2" t="str">
        <f t="shared" si="128"/>
        <v>FastWheels</v>
      </c>
      <c r="P4635" s="2" t="e">
        <f t="shared" si="129"/>
        <v>#VALUE!</v>
      </c>
      <c r="Q4635" s="2" t="e">
        <f t="shared" si="130"/>
        <v>#VALUE!</v>
      </c>
      <c r="R4635" s="2">
        <f t="shared" si="131"/>
        <v>179</v>
      </c>
    </row>
    <row r="4636" spans="1:18" ht="14.25" hidden="1" customHeight="1">
      <c r="A4636" s="2">
        <v>843344</v>
      </c>
      <c r="B4636" s="2" t="s">
        <v>30</v>
      </c>
      <c r="C4636" s="2" t="s">
        <v>43</v>
      </c>
      <c r="D4636" s="2" t="s">
        <v>32</v>
      </c>
      <c r="E4636" s="2" t="s">
        <v>44</v>
      </c>
      <c r="F4636" s="2" t="s">
        <v>50</v>
      </c>
      <c r="G4636" s="4">
        <v>43529</v>
      </c>
      <c r="H4636" s="4" t="s">
        <v>51</v>
      </c>
      <c r="I4636" s="4">
        <v>43533</v>
      </c>
      <c r="J4636" s="2">
        <v>0</v>
      </c>
      <c r="K4636" s="2">
        <v>126</v>
      </c>
      <c r="L4636" s="2" t="str">
        <f t="shared" si="126"/>
        <v>Bangalore</v>
      </c>
      <c r="M4636" s="2" t="str">
        <f t="shared" si="127"/>
        <v>Bangalore-Bangalore</v>
      </c>
      <c r="N4636" s="2" t="str">
        <f t="shared" si="132"/>
        <v>Local</v>
      </c>
      <c r="O4636" s="2" t="str">
        <f t="shared" si="128"/>
        <v>FastWheels</v>
      </c>
      <c r="P4636" s="2" t="e">
        <f t="shared" si="129"/>
        <v>#VALUE!</v>
      </c>
      <c r="Q4636" s="2" t="e">
        <f t="shared" si="130"/>
        <v>#VALUE!</v>
      </c>
      <c r="R4636" s="2">
        <f t="shared" si="131"/>
        <v>126</v>
      </c>
    </row>
    <row r="4637" spans="1:18" ht="14.25" hidden="1" customHeight="1">
      <c r="A4637" s="2">
        <v>462892</v>
      </c>
      <c r="B4637" s="2" t="s">
        <v>30</v>
      </c>
      <c r="C4637" s="2" t="s">
        <v>40</v>
      </c>
      <c r="D4637" s="2" t="s">
        <v>32</v>
      </c>
      <c r="E4637" s="2" t="s">
        <v>44</v>
      </c>
      <c r="F4637" s="2" t="s">
        <v>50</v>
      </c>
      <c r="G4637" s="4">
        <v>43528</v>
      </c>
      <c r="H4637" s="4" t="s">
        <v>51</v>
      </c>
      <c r="I4637" s="4">
        <v>43533</v>
      </c>
      <c r="J4637" s="2">
        <v>76</v>
      </c>
      <c r="K4637" s="2">
        <v>88</v>
      </c>
      <c r="L4637" s="2" t="str">
        <f t="shared" si="126"/>
        <v>Kolkata</v>
      </c>
      <c r="M4637" s="2" t="str">
        <f t="shared" si="127"/>
        <v>Bangalore-Kolkata</v>
      </c>
      <c r="N4637" s="2" t="str">
        <f t="shared" si="132"/>
        <v>Outstation</v>
      </c>
      <c r="O4637" s="2" t="str">
        <f t="shared" si="128"/>
        <v>FastWheels</v>
      </c>
      <c r="P4637" s="2" t="e">
        <f t="shared" si="129"/>
        <v>#VALUE!</v>
      </c>
      <c r="Q4637" s="2" t="e">
        <f t="shared" si="130"/>
        <v>#VALUE!</v>
      </c>
      <c r="R4637" s="2">
        <f t="shared" si="131"/>
        <v>164</v>
      </c>
    </row>
    <row r="4638" spans="1:18" ht="14.25" hidden="1" customHeight="1">
      <c r="A4638" s="2">
        <v>874809</v>
      </c>
      <c r="B4638" s="2" t="s">
        <v>30</v>
      </c>
      <c r="C4638" s="2" t="s">
        <v>37</v>
      </c>
      <c r="D4638" s="2" t="s">
        <v>41</v>
      </c>
      <c r="E4638" s="2" t="s">
        <v>33</v>
      </c>
      <c r="F4638" s="2" t="s">
        <v>50</v>
      </c>
      <c r="G4638" s="4">
        <v>43529</v>
      </c>
      <c r="H4638" s="4" t="s">
        <v>51</v>
      </c>
      <c r="I4638" s="4">
        <v>43532</v>
      </c>
      <c r="J4638" s="2">
        <v>34</v>
      </c>
      <c r="K4638" s="2">
        <v>106</v>
      </c>
      <c r="L4638" s="2" t="str">
        <f t="shared" si="126"/>
        <v>Mumbai</v>
      </c>
      <c r="M4638" s="2" t="str">
        <f t="shared" si="127"/>
        <v>Delhi-Mumbai</v>
      </c>
      <c r="N4638" s="2" t="str">
        <f t="shared" si="132"/>
        <v>Outstation</v>
      </c>
      <c r="O4638" s="2" t="str">
        <f t="shared" si="128"/>
        <v>Ship2Home</v>
      </c>
      <c r="P4638" s="2" t="e">
        <f t="shared" si="129"/>
        <v>#VALUE!</v>
      </c>
      <c r="Q4638" s="2" t="e">
        <f t="shared" si="130"/>
        <v>#VALUE!</v>
      </c>
      <c r="R4638" s="2">
        <f t="shared" si="131"/>
        <v>140</v>
      </c>
    </row>
    <row r="4639" spans="1:18" ht="14.25" hidden="1" customHeight="1">
      <c r="A4639" s="2">
        <v>852528</v>
      </c>
      <c r="B4639" s="2" t="s">
        <v>47</v>
      </c>
      <c r="C4639" s="2" t="s">
        <v>31</v>
      </c>
      <c r="D4639" s="2" t="s">
        <v>41</v>
      </c>
      <c r="E4639" s="2" t="s">
        <v>44</v>
      </c>
      <c r="F4639" s="2" t="s">
        <v>50</v>
      </c>
      <c r="G4639" s="4">
        <v>43530</v>
      </c>
      <c r="H4639" s="4" t="s">
        <v>51</v>
      </c>
      <c r="I4639" s="4">
        <v>43535</v>
      </c>
      <c r="J4639" s="2">
        <v>0</v>
      </c>
      <c r="K4639" s="2">
        <v>105</v>
      </c>
      <c r="L4639" s="2" t="str">
        <f t="shared" si="126"/>
        <v>Delhi</v>
      </c>
      <c r="M4639" s="2" t="str">
        <f t="shared" si="127"/>
        <v>Delhi-Delhi</v>
      </c>
      <c r="N4639" s="2" t="str">
        <f t="shared" si="132"/>
        <v>Local</v>
      </c>
      <c r="O4639" s="2" t="str">
        <f t="shared" si="128"/>
        <v>FastWheels</v>
      </c>
      <c r="P4639" s="2" t="e">
        <f t="shared" si="129"/>
        <v>#VALUE!</v>
      </c>
      <c r="Q4639" s="2" t="e">
        <f t="shared" si="130"/>
        <v>#VALUE!</v>
      </c>
      <c r="R4639" s="2">
        <f t="shared" si="131"/>
        <v>105</v>
      </c>
    </row>
    <row r="4640" spans="1:18" ht="14.25" hidden="1" customHeight="1">
      <c r="A4640" s="2">
        <v>890231</v>
      </c>
      <c r="B4640" s="2" t="s">
        <v>48</v>
      </c>
      <c r="C4640" s="2" t="s">
        <v>37</v>
      </c>
      <c r="D4640" s="2" t="s">
        <v>41</v>
      </c>
      <c r="E4640" s="2" t="s">
        <v>33</v>
      </c>
      <c r="F4640" s="2" t="s">
        <v>50</v>
      </c>
      <c r="G4640" s="4">
        <v>43532</v>
      </c>
      <c r="H4640" s="4" t="s">
        <v>51</v>
      </c>
      <c r="I4640" s="4">
        <v>43538</v>
      </c>
      <c r="J4640" s="2">
        <v>50</v>
      </c>
      <c r="K4640" s="2">
        <v>108</v>
      </c>
      <c r="L4640" s="2" t="str">
        <f t="shared" si="126"/>
        <v>Mumbai</v>
      </c>
      <c r="M4640" s="2" t="str">
        <f t="shared" si="127"/>
        <v>Delhi-Mumbai</v>
      </c>
      <c r="N4640" s="2" t="str">
        <f t="shared" si="132"/>
        <v>Outstation</v>
      </c>
      <c r="O4640" s="2" t="str">
        <f t="shared" si="128"/>
        <v>Ship2Home</v>
      </c>
      <c r="P4640" s="2" t="e">
        <f t="shared" si="129"/>
        <v>#VALUE!</v>
      </c>
      <c r="Q4640" s="2" t="e">
        <f t="shared" si="130"/>
        <v>#VALUE!</v>
      </c>
      <c r="R4640" s="2">
        <f t="shared" si="131"/>
        <v>158</v>
      </c>
    </row>
    <row r="4641" spans="1:18" ht="14.25" hidden="1" customHeight="1">
      <c r="A4641" s="2">
        <v>738355</v>
      </c>
      <c r="B4641" s="2" t="s">
        <v>36</v>
      </c>
      <c r="C4641" s="2" t="s">
        <v>37</v>
      </c>
      <c r="D4641" s="2" t="s">
        <v>41</v>
      </c>
      <c r="E4641" s="2" t="s">
        <v>44</v>
      </c>
      <c r="F4641" s="2" t="s">
        <v>50</v>
      </c>
      <c r="G4641" s="4">
        <v>43526</v>
      </c>
      <c r="H4641" s="4" t="s">
        <v>51</v>
      </c>
      <c r="I4641" s="4">
        <v>43529</v>
      </c>
      <c r="J4641" s="2">
        <v>83</v>
      </c>
      <c r="K4641" s="2">
        <v>87</v>
      </c>
      <c r="L4641" s="2" t="str">
        <f t="shared" si="126"/>
        <v>Mumbai</v>
      </c>
      <c r="M4641" s="2" t="str">
        <f t="shared" si="127"/>
        <v>Delhi-Mumbai</v>
      </c>
      <c r="N4641" s="2" t="str">
        <f t="shared" si="132"/>
        <v>Outstation</v>
      </c>
      <c r="O4641" s="2" t="str">
        <f t="shared" si="128"/>
        <v>FastWheels</v>
      </c>
      <c r="P4641" s="2" t="e">
        <f t="shared" si="129"/>
        <v>#VALUE!</v>
      </c>
      <c r="Q4641" s="2" t="e">
        <f t="shared" si="130"/>
        <v>#VALUE!</v>
      </c>
      <c r="R4641" s="2">
        <f t="shared" si="131"/>
        <v>170</v>
      </c>
    </row>
    <row r="4642" spans="1:18" ht="14.25" hidden="1" customHeight="1">
      <c r="A4642" s="2">
        <v>60468</v>
      </c>
      <c r="B4642" s="2" t="s">
        <v>39</v>
      </c>
      <c r="C4642" s="2" t="s">
        <v>31</v>
      </c>
      <c r="D4642" s="2" t="s">
        <v>41</v>
      </c>
      <c r="E4642" s="2" t="s">
        <v>44</v>
      </c>
      <c r="F4642" s="2" t="s">
        <v>50</v>
      </c>
      <c r="G4642" s="4">
        <v>43538</v>
      </c>
      <c r="H4642" s="4" t="s">
        <v>51</v>
      </c>
      <c r="I4642" s="4">
        <v>43543</v>
      </c>
      <c r="J4642" s="2">
        <v>0</v>
      </c>
      <c r="K4642" s="2">
        <v>128</v>
      </c>
      <c r="L4642" s="2" t="str">
        <f t="shared" si="126"/>
        <v>Delhi</v>
      </c>
      <c r="M4642" s="2" t="str">
        <f t="shared" si="127"/>
        <v>Delhi-Delhi</v>
      </c>
      <c r="N4642" s="2" t="str">
        <f t="shared" si="132"/>
        <v>Local</v>
      </c>
      <c r="O4642" s="2" t="str">
        <f t="shared" si="128"/>
        <v>FastWheels</v>
      </c>
      <c r="P4642" s="2" t="e">
        <f t="shared" si="129"/>
        <v>#VALUE!</v>
      </c>
      <c r="Q4642" s="2" t="e">
        <f t="shared" si="130"/>
        <v>#VALUE!</v>
      </c>
      <c r="R4642" s="2">
        <f t="shared" si="131"/>
        <v>128</v>
      </c>
    </row>
    <row r="4643" spans="1:18" ht="14.25" hidden="1" customHeight="1">
      <c r="A4643" s="2">
        <v>574428</v>
      </c>
      <c r="B4643" s="2" t="s">
        <v>39</v>
      </c>
      <c r="C4643" s="2" t="s">
        <v>45</v>
      </c>
      <c r="D4643" s="2" t="s">
        <v>32</v>
      </c>
      <c r="E4643" s="2" t="s">
        <v>44</v>
      </c>
      <c r="F4643" s="2" t="s">
        <v>50</v>
      </c>
      <c r="G4643" s="4">
        <v>43525</v>
      </c>
      <c r="H4643" s="4" t="s">
        <v>51</v>
      </c>
      <c r="I4643" s="4">
        <v>43529</v>
      </c>
      <c r="J4643" s="2">
        <v>63</v>
      </c>
      <c r="K4643" s="2">
        <v>103</v>
      </c>
      <c r="L4643" s="2" t="str">
        <f t="shared" si="126"/>
        <v>Chennai</v>
      </c>
      <c r="M4643" s="2" t="str">
        <f t="shared" si="127"/>
        <v>Bangalore-Chennai</v>
      </c>
      <c r="N4643" s="2" t="str">
        <f t="shared" si="132"/>
        <v>Outstation</v>
      </c>
      <c r="O4643" s="2" t="str">
        <f t="shared" si="128"/>
        <v>FastWheels</v>
      </c>
      <c r="P4643" s="2" t="e">
        <f t="shared" si="129"/>
        <v>#VALUE!</v>
      </c>
      <c r="Q4643" s="2" t="e">
        <f t="shared" si="130"/>
        <v>#VALUE!</v>
      </c>
      <c r="R4643" s="2">
        <f t="shared" si="131"/>
        <v>166</v>
      </c>
    </row>
    <row r="4644" spans="1:18" ht="14.25" hidden="1" customHeight="1">
      <c r="A4644" s="2">
        <v>787914</v>
      </c>
      <c r="B4644" s="2" t="s">
        <v>36</v>
      </c>
      <c r="C4644" s="2" t="s">
        <v>31</v>
      </c>
      <c r="D4644" s="2" t="s">
        <v>32</v>
      </c>
      <c r="E4644" s="2" t="s">
        <v>44</v>
      </c>
      <c r="F4644" s="2" t="s">
        <v>50</v>
      </c>
      <c r="G4644" s="4">
        <v>43527</v>
      </c>
      <c r="H4644" s="4" t="s">
        <v>51</v>
      </c>
      <c r="I4644" s="4">
        <v>43534</v>
      </c>
      <c r="J4644" s="2">
        <v>74</v>
      </c>
      <c r="K4644" s="2">
        <v>104</v>
      </c>
      <c r="L4644" s="2" t="str">
        <f t="shared" si="126"/>
        <v>Delhi</v>
      </c>
      <c r="M4644" s="2" t="str">
        <f t="shared" si="127"/>
        <v>Bangalore-Delhi</v>
      </c>
      <c r="N4644" s="2" t="str">
        <f t="shared" si="132"/>
        <v>Outstation</v>
      </c>
      <c r="O4644" s="2" t="str">
        <f t="shared" si="128"/>
        <v>FastWheels</v>
      </c>
      <c r="P4644" s="2" t="e">
        <f t="shared" si="129"/>
        <v>#VALUE!</v>
      </c>
      <c r="Q4644" s="2" t="e">
        <f t="shared" si="130"/>
        <v>#VALUE!</v>
      </c>
      <c r="R4644" s="2">
        <f t="shared" si="131"/>
        <v>178</v>
      </c>
    </row>
    <row r="4645" spans="1:18" ht="14.25" hidden="1" customHeight="1">
      <c r="A4645" s="2">
        <v>16070</v>
      </c>
      <c r="B4645" s="2" t="s">
        <v>48</v>
      </c>
      <c r="C4645" s="2" t="s">
        <v>31</v>
      </c>
      <c r="D4645" s="2" t="s">
        <v>41</v>
      </c>
      <c r="E4645" s="2" t="s">
        <v>38</v>
      </c>
      <c r="F4645" s="2" t="s">
        <v>50</v>
      </c>
      <c r="G4645" s="4">
        <v>43526</v>
      </c>
      <c r="H4645" s="4" t="s">
        <v>51</v>
      </c>
      <c r="I4645" s="4">
        <v>43533</v>
      </c>
      <c r="J4645" s="2">
        <v>0</v>
      </c>
      <c r="K4645" s="2">
        <v>123</v>
      </c>
      <c r="L4645" s="2" t="str">
        <f t="shared" si="126"/>
        <v>Delhi</v>
      </c>
      <c r="M4645" s="2" t="str">
        <f t="shared" si="127"/>
        <v>Delhi-Delhi</v>
      </c>
      <c r="N4645" s="2" t="str">
        <f t="shared" si="132"/>
        <v>Local</v>
      </c>
      <c r="O4645" s="2" t="str">
        <f t="shared" si="128"/>
        <v>Ship2Home</v>
      </c>
      <c r="P4645" s="2" t="e">
        <f t="shared" si="129"/>
        <v>#VALUE!</v>
      </c>
      <c r="Q4645" s="2" t="e">
        <f t="shared" si="130"/>
        <v>#VALUE!</v>
      </c>
      <c r="R4645" s="2">
        <f t="shared" si="131"/>
        <v>123</v>
      </c>
    </row>
    <row r="4646" spans="1:18" ht="14.25" hidden="1" customHeight="1">
      <c r="A4646" s="2">
        <v>871842</v>
      </c>
      <c r="B4646" s="2" t="s">
        <v>30</v>
      </c>
      <c r="C4646" s="2" t="s">
        <v>45</v>
      </c>
      <c r="D4646" s="2" t="s">
        <v>41</v>
      </c>
      <c r="E4646" s="2" t="s">
        <v>44</v>
      </c>
      <c r="F4646" s="2" t="s">
        <v>50</v>
      </c>
      <c r="G4646" s="4">
        <v>43528</v>
      </c>
      <c r="H4646" s="4" t="s">
        <v>51</v>
      </c>
      <c r="I4646" s="4">
        <v>43534</v>
      </c>
      <c r="J4646" s="2">
        <v>65</v>
      </c>
      <c r="K4646" s="2">
        <v>108</v>
      </c>
      <c r="L4646" s="2" t="str">
        <f t="shared" si="126"/>
        <v>Chennai</v>
      </c>
      <c r="M4646" s="2" t="str">
        <f t="shared" si="127"/>
        <v>Delhi-Chennai</v>
      </c>
      <c r="N4646" s="2" t="str">
        <f t="shared" si="132"/>
        <v>Outstation</v>
      </c>
      <c r="O4646" s="2" t="str">
        <f t="shared" si="128"/>
        <v>FastWheels</v>
      </c>
      <c r="P4646" s="2" t="e">
        <f t="shared" si="129"/>
        <v>#VALUE!</v>
      </c>
      <c r="Q4646" s="2" t="e">
        <f t="shared" si="130"/>
        <v>#VALUE!</v>
      </c>
      <c r="R4646" s="2">
        <f t="shared" si="131"/>
        <v>173</v>
      </c>
    </row>
    <row r="4647" spans="1:18" ht="14.25" hidden="1" customHeight="1">
      <c r="A4647" s="2">
        <v>925061</v>
      </c>
      <c r="B4647" s="2" t="s">
        <v>39</v>
      </c>
      <c r="C4647" s="2" t="s">
        <v>40</v>
      </c>
      <c r="D4647" s="2" t="s">
        <v>41</v>
      </c>
      <c r="E4647" s="2" t="s">
        <v>44</v>
      </c>
      <c r="F4647" s="2" t="s">
        <v>50</v>
      </c>
      <c r="G4647" s="4">
        <v>43526</v>
      </c>
      <c r="H4647" s="4" t="s">
        <v>51</v>
      </c>
      <c r="I4647" s="4">
        <v>43529</v>
      </c>
      <c r="J4647" s="2">
        <v>83</v>
      </c>
      <c r="K4647" s="2">
        <v>93</v>
      </c>
      <c r="L4647" s="2" t="str">
        <f t="shared" si="126"/>
        <v>Kolkata</v>
      </c>
      <c r="M4647" s="2" t="str">
        <f t="shared" si="127"/>
        <v>Delhi-Kolkata</v>
      </c>
      <c r="N4647" s="2" t="str">
        <f t="shared" si="132"/>
        <v>Outstation</v>
      </c>
      <c r="O4647" s="2" t="str">
        <f t="shared" si="128"/>
        <v>FastWheels</v>
      </c>
      <c r="P4647" s="2" t="e">
        <f t="shared" si="129"/>
        <v>#VALUE!</v>
      </c>
      <c r="Q4647" s="2" t="e">
        <f t="shared" si="130"/>
        <v>#VALUE!</v>
      </c>
      <c r="R4647" s="2">
        <f t="shared" si="131"/>
        <v>176</v>
      </c>
    </row>
    <row r="4648" spans="1:18" ht="14.25" hidden="1" customHeight="1">
      <c r="A4648" s="2">
        <v>219310</v>
      </c>
      <c r="B4648" s="2" t="s">
        <v>48</v>
      </c>
      <c r="C4648" s="2" t="s">
        <v>45</v>
      </c>
      <c r="D4648" s="2" t="s">
        <v>41</v>
      </c>
      <c r="E4648" s="2" t="s">
        <v>44</v>
      </c>
      <c r="F4648" s="2" t="s">
        <v>50</v>
      </c>
      <c r="G4648" s="4">
        <v>43525</v>
      </c>
      <c r="H4648" s="4" t="s">
        <v>51</v>
      </c>
      <c r="I4648" s="4">
        <v>43532</v>
      </c>
      <c r="J4648" s="2">
        <v>74</v>
      </c>
      <c r="K4648" s="2">
        <v>109</v>
      </c>
      <c r="L4648" s="2" t="str">
        <f t="shared" si="126"/>
        <v>Chennai</v>
      </c>
      <c r="M4648" s="2" t="str">
        <f t="shared" si="127"/>
        <v>Delhi-Chennai</v>
      </c>
      <c r="N4648" s="2" t="str">
        <f t="shared" si="132"/>
        <v>Outstation</v>
      </c>
      <c r="O4648" s="2" t="str">
        <f t="shared" si="128"/>
        <v>FastWheels</v>
      </c>
      <c r="P4648" s="2" t="e">
        <f t="shared" si="129"/>
        <v>#VALUE!</v>
      </c>
      <c r="Q4648" s="2" t="e">
        <f t="shared" si="130"/>
        <v>#VALUE!</v>
      </c>
      <c r="R4648" s="2">
        <f t="shared" si="131"/>
        <v>183</v>
      </c>
    </row>
    <row r="4649" spans="1:18" ht="14.25" hidden="1" customHeight="1">
      <c r="A4649" s="2">
        <v>433921</v>
      </c>
      <c r="B4649" s="2" t="s">
        <v>46</v>
      </c>
      <c r="C4649" s="2" t="s">
        <v>31</v>
      </c>
      <c r="D4649" s="2" t="s">
        <v>32</v>
      </c>
      <c r="E4649" s="2" t="s">
        <v>33</v>
      </c>
      <c r="F4649" s="2" t="s">
        <v>50</v>
      </c>
      <c r="G4649" s="4">
        <v>43533</v>
      </c>
      <c r="H4649" s="4" t="s">
        <v>51</v>
      </c>
      <c r="I4649" s="4">
        <v>43536</v>
      </c>
      <c r="J4649" s="2">
        <v>33</v>
      </c>
      <c r="K4649" s="2">
        <v>123</v>
      </c>
      <c r="L4649" s="2" t="str">
        <f t="shared" si="126"/>
        <v>Delhi</v>
      </c>
      <c r="M4649" s="2" t="str">
        <f t="shared" si="127"/>
        <v>Bangalore-Delhi</v>
      </c>
      <c r="N4649" s="2" t="str">
        <f t="shared" si="132"/>
        <v>Outstation</v>
      </c>
      <c r="O4649" s="2" t="str">
        <f t="shared" si="128"/>
        <v>Ship2Home</v>
      </c>
      <c r="P4649" s="2" t="e">
        <f t="shared" si="129"/>
        <v>#VALUE!</v>
      </c>
      <c r="Q4649" s="2" t="e">
        <f t="shared" si="130"/>
        <v>#VALUE!</v>
      </c>
      <c r="R4649" s="2">
        <f t="shared" si="131"/>
        <v>156</v>
      </c>
    </row>
    <row r="4650" spans="1:18" ht="14.25" hidden="1" customHeight="1">
      <c r="A4650" s="2">
        <v>670874</v>
      </c>
      <c r="B4650" s="2" t="s">
        <v>39</v>
      </c>
      <c r="C4650" s="2" t="s">
        <v>40</v>
      </c>
      <c r="D4650" s="2" t="s">
        <v>41</v>
      </c>
      <c r="E4650" s="2" t="s">
        <v>38</v>
      </c>
      <c r="F4650" s="2" t="s">
        <v>50</v>
      </c>
      <c r="G4650" s="4">
        <v>43531</v>
      </c>
      <c r="H4650" s="4" t="s">
        <v>51</v>
      </c>
      <c r="I4650" s="4">
        <v>43534</v>
      </c>
      <c r="J4650" s="2">
        <v>31</v>
      </c>
      <c r="K4650" s="2">
        <v>110</v>
      </c>
      <c r="L4650" s="2" t="str">
        <f t="shared" si="126"/>
        <v>Kolkata</v>
      </c>
      <c r="M4650" s="2" t="str">
        <f t="shared" si="127"/>
        <v>Delhi-Kolkata</v>
      </c>
      <c r="N4650" s="2" t="str">
        <f t="shared" si="132"/>
        <v>Outstation</v>
      </c>
      <c r="O4650" s="2" t="str">
        <f t="shared" si="128"/>
        <v>Ship2Home</v>
      </c>
      <c r="P4650" s="2" t="e">
        <f t="shared" si="129"/>
        <v>#VALUE!</v>
      </c>
      <c r="Q4650" s="2" t="e">
        <f t="shared" si="130"/>
        <v>#VALUE!</v>
      </c>
      <c r="R4650" s="2">
        <f t="shared" si="131"/>
        <v>141</v>
      </c>
    </row>
    <row r="4651" spans="1:18" ht="14.25" hidden="1" customHeight="1">
      <c r="A4651" s="2">
        <v>827407</v>
      </c>
      <c r="B4651" s="2" t="s">
        <v>36</v>
      </c>
      <c r="C4651" s="2" t="s">
        <v>31</v>
      </c>
      <c r="D4651" s="2" t="s">
        <v>41</v>
      </c>
      <c r="E4651" s="2" t="s">
        <v>33</v>
      </c>
      <c r="F4651" s="2" t="s">
        <v>50</v>
      </c>
      <c r="G4651" s="4">
        <v>43533</v>
      </c>
      <c r="H4651" s="4" t="s">
        <v>51</v>
      </c>
      <c r="I4651" s="4">
        <v>43537</v>
      </c>
      <c r="J4651" s="2">
        <v>0</v>
      </c>
      <c r="K4651" s="2">
        <v>121</v>
      </c>
      <c r="L4651" s="2" t="str">
        <f t="shared" si="126"/>
        <v>Delhi</v>
      </c>
      <c r="M4651" s="2" t="str">
        <f t="shared" si="127"/>
        <v>Delhi-Delhi</v>
      </c>
      <c r="N4651" s="2" t="str">
        <f t="shared" si="132"/>
        <v>Local</v>
      </c>
      <c r="O4651" s="2" t="str">
        <f t="shared" si="128"/>
        <v>Ship2Home</v>
      </c>
      <c r="P4651" s="2" t="e">
        <f t="shared" si="129"/>
        <v>#VALUE!</v>
      </c>
      <c r="Q4651" s="2" t="e">
        <f t="shared" si="130"/>
        <v>#VALUE!</v>
      </c>
      <c r="R4651" s="2">
        <f t="shared" si="131"/>
        <v>121</v>
      </c>
    </row>
    <row r="4652" spans="1:18" ht="14.25" hidden="1" customHeight="1">
      <c r="A4652" s="2">
        <v>415233</v>
      </c>
      <c r="B4652" s="2" t="s">
        <v>30</v>
      </c>
      <c r="C4652" s="2" t="s">
        <v>31</v>
      </c>
      <c r="D4652" s="2" t="s">
        <v>32</v>
      </c>
      <c r="E4652" s="2" t="s">
        <v>33</v>
      </c>
      <c r="F4652" s="2" t="s">
        <v>50</v>
      </c>
      <c r="G4652" s="4">
        <v>43538</v>
      </c>
      <c r="H4652" s="4" t="s">
        <v>51</v>
      </c>
      <c r="I4652" s="4">
        <v>43541</v>
      </c>
      <c r="J4652" s="2">
        <v>36</v>
      </c>
      <c r="K4652" s="2">
        <v>129</v>
      </c>
      <c r="L4652" s="2" t="str">
        <f t="shared" si="126"/>
        <v>Delhi</v>
      </c>
      <c r="M4652" s="2" t="str">
        <f t="shared" si="127"/>
        <v>Bangalore-Delhi</v>
      </c>
      <c r="N4652" s="2" t="str">
        <f t="shared" si="132"/>
        <v>Outstation</v>
      </c>
      <c r="O4652" s="2" t="str">
        <f t="shared" si="128"/>
        <v>Ship2Home</v>
      </c>
      <c r="P4652" s="2" t="e">
        <f t="shared" si="129"/>
        <v>#VALUE!</v>
      </c>
      <c r="Q4652" s="2" t="e">
        <f t="shared" si="130"/>
        <v>#VALUE!</v>
      </c>
      <c r="R4652" s="2">
        <f t="shared" si="131"/>
        <v>165</v>
      </c>
    </row>
    <row r="4653" spans="1:18" ht="14.25" hidden="1" customHeight="1">
      <c r="A4653" s="2">
        <v>628616</v>
      </c>
      <c r="B4653" s="2" t="s">
        <v>36</v>
      </c>
      <c r="C4653" s="2" t="s">
        <v>37</v>
      </c>
      <c r="D4653" s="2" t="s">
        <v>41</v>
      </c>
      <c r="E4653" s="2" t="s">
        <v>44</v>
      </c>
      <c r="F4653" s="2" t="s">
        <v>50</v>
      </c>
      <c r="G4653" s="4">
        <v>43529</v>
      </c>
      <c r="H4653" s="4" t="s">
        <v>51</v>
      </c>
      <c r="I4653" s="4">
        <v>43533</v>
      </c>
      <c r="J4653" s="2">
        <v>66</v>
      </c>
      <c r="K4653" s="2">
        <v>88</v>
      </c>
      <c r="L4653" s="2" t="str">
        <f t="shared" si="126"/>
        <v>Mumbai</v>
      </c>
      <c r="M4653" s="2" t="str">
        <f t="shared" si="127"/>
        <v>Delhi-Mumbai</v>
      </c>
      <c r="N4653" s="2" t="str">
        <f t="shared" si="132"/>
        <v>Outstation</v>
      </c>
      <c r="O4653" s="2" t="str">
        <f t="shared" si="128"/>
        <v>FastWheels</v>
      </c>
      <c r="P4653" s="2" t="e">
        <f t="shared" si="129"/>
        <v>#VALUE!</v>
      </c>
      <c r="Q4653" s="2" t="e">
        <f t="shared" si="130"/>
        <v>#VALUE!</v>
      </c>
      <c r="R4653" s="2">
        <f t="shared" si="131"/>
        <v>154</v>
      </c>
    </row>
    <row r="4654" spans="1:18" ht="14.25" hidden="1" customHeight="1">
      <c r="A4654" s="2">
        <v>96826</v>
      </c>
      <c r="B4654" s="2" t="s">
        <v>39</v>
      </c>
      <c r="C4654" s="2" t="s">
        <v>31</v>
      </c>
      <c r="D4654" s="2" t="s">
        <v>41</v>
      </c>
      <c r="E4654" s="2" t="s">
        <v>44</v>
      </c>
      <c r="F4654" s="2" t="s">
        <v>50</v>
      </c>
      <c r="G4654" s="4">
        <v>43537</v>
      </c>
      <c r="H4654" s="4" t="s">
        <v>51</v>
      </c>
      <c r="I4654" s="4">
        <v>43541</v>
      </c>
      <c r="J4654" s="2">
        <v>0</v>
      </c>
      <c r="K4654" s="2">
        <v>101</v>
      </c>
      <c r="L4654" s="2" t="str">
        <f t="shared" si="126"/>
        <v>Delhi</v>
      </c>
      <c r="M4654" s="2" t="str">
        <f t="shared" si="127"/>
        <v>Delhi-Delhi</v>
      </c>
      <c r="N4654" s="2" t="str">
        <f t="shared" si="132"/>
        <v>Local</v>
      </c>
      <c r="O4654" s="2" t="str">
        <f t="shared" si="128"/>
        <v>FastWheels</v>
      </c>
      <c r="P4654" s="2" t="e">
        <f t="shared" si="129"/>
        <v>#VALUE!</v>
      </c>
      <c r="Q4654" s="2" t="e">
        <f t="shared" si="130"/>
        <v>#VALUE!</v>
      </c>
      <c r="R4654" s="2">
        <f t="shared" si="131"/>
        <v>101</v>
      </c>
    </row>
    <row r="4655" spans="1:18" ht="14.25" hidden="1" customHeight="1">
      <c r="A4655" s="2">
        <v>980839</v>
      </c>
      <c r="B4655" s="2" t="s">
        <v>39</v>
      </c>
      <c r="C4655" s="2" t="s">
        <v>31</v>
      </c>
      <c r="D4655" s="2" t="s">
        <v>41</v>
      </c>
      <c r="E4655" s="2" t="s">
        <v>44</v>
      </c>
      <c r="F4655" s="2" t="s">
        <v>50</v>
      </c>
      <c r="G4655" s="4">
        <v>43533</v>
      </c>
      <c r="H4655" s="4" t="s">
        <v>51</v>
      </c>
      <c r="I4655" s="4">
        <v>43538</v>
      </c>
      <c r="J4655" s="2">
        <v>0</v>
      </c>
      <c r="K4655" s="2">
        <v>108</v>
      </c>
      <c r="L4655" s="2" t="str">
        <f t="shared" si="126"/>
        <v>Delhi</v>
      </c>
      <c r="M4655" s="2" t="str">
        <f t="shared" si="127"/>
        <v>Delhi-Delhi</v>
      </c>
      <c r="N4655" s="2" t="str">
        <f t="shared" si="132"/>
        <v>Local</v>
      </c>
      <c r="O4655" s="2" t="str">
        <f t="shared" si="128"/>
        <v>FastWheels</v>
      </c>
      <c r="P4655" s="2" t="e">
        <f t="shared" si="129"/>
        <v>#VALUE!</v>
      </c>
      <c r="Q4655" s="2" t="e">
        <f t="shared" si="130"/>
        <v>#VALUE!</v>
      </c>
      <c r="R4655" s="2">
        <f t="shared" si="131"/>
        <v>108</v>
      </c>
    </row>
    <row r="4656" spans="1:18" ht="14.25" hidden="1" customHeight="1">
      <c r="A4656" s="2">
        <v>538014</v>
      </c>
      <c r="B4656" s="2" t="s">
        <v>39</v>
      </c>
      <c r="C4656" s="2" t="s">
        <v>43</v>
      </c>
      <c r="D4656" s="2" t="s">
        <v>41</v>
      </c>
      <c r="E4656" s="2" t="s">
        <v>38</v>
      </c>
      <c r="F4656" s="2" t="s">
        <v>50</v>
      </c>
      <c r="G4656" s="4">
        <v>43526</v>
      </c>
      <c r="H4656" s="4" t="s">
        <v>51</v>
      </c>
      <c r="I4656" s="4">
        <v>43530</v>
      </c>
      <c r="J4656" s="2">
        <v>26</v>
      </c>
      <c r="K4656" s="2">
        <v>121</v>
      </c>
      <c r="L4656" s="2" t="str">
        <f t="shared" si="126"/>
        <v>Bangalore</v>
      </c>
      <c r="M4656" s="2" t="str">
        <f t="shared" si="127"/>
        <v>Delhi-Bangalore</v>
      </c>
      <c r="N4656" s="2" t="str">
        <f t="shared" si="132"/>
        <v>Outstation</v>
      </c>
      <c r="O4656" s="2" t="str">
        <f t="shared" si="128"/>
        <v>Ship2Home</v>
      </c>
      <c r="P4656" s="2" t="e">
        <f t="shared" si="129"/>
        <v>#VALUE!</v>
      </c>
      <c r="Q4656" s="2" t="e">
        <f t="shared" si="130"/>
        <v>#VALUE!</v>
      </c>
      <c r="R4656" s="2">
        <f t="shared" si="131"/>
        <v>147</v>
      </c>
    </row>
    <row r="4657" spans="1:18" ht="14.25" hidden="1" customHeight="1">
      <c r="A4657" s="2">
        <v>324288</v>
      </c>
      <c r="B4657" s="2" t="s">
        <v>39</v>
      </c>
      <c r="C4657" s="2" t="s">
        <v>37</v>
      </c>
      <c r="D4657" s="2" t="s">
        <v>41</v>
      </c>
      <c r="E4657" s="2" t="s">
        <v>44</v>
      </c>
      <c r="F4657" s="2" t="s">
        <v>50</v>
      </c>
      <c r="G4657" s="4">
        <v>43534</v>
      </c>
      <c r="H4657" s="4" t="s">
        <v>51</v>
      </c>
      <c r="I4657" s="4">
        <v>43540</v>
      </c>
      <c r="J4657" s="2">
        <v>45</v>
      </c>
      <c r="K4657" s="2">
        <v>107</v>
      </c>
      <c r="L4657" s="2" t="str">
        <f t="shared" si="126"/>
        <v>Mumbai</v>
      </c>
      <c r="M4657" s="2" t="str">
        <f t="shared" si="127"/>
        <v>Delhi-Mumbai</v>
      </c>
      <c r="N4657" s="2" t="str">
        <f t="shared" si="132"/>
        <v>Outstation</v>
      </c>
      <c r="O4657" s="2" t="str">
        <f t="shared" si="128"/>
        <v>FastWheels</v>
      </c>
      <c r="P4657" s="2" t="e">
        <f t="shared" si="129"/>
        <v>#VALUE!</v>
      </c>
      <c r="Q4657" s="2" t="e">
        <f t="shared" si="130"/>
        <v>#VALUE!</v>
      </c>
      <c r="R4657" s="2">
        <f t="shared" si="131"/>
        <v>152</v>
      </c>
    </row>
    <row r="4658" spans="1:18" ht="14.25" hidden="1" customHeight="1">
      <c r="A4658" s="2">
        <v>898672</v>
      </c>
      <c r="B4658" s="2" t="s">
        <v>39</v>
      </c>
      <c r="C4658" s="2" t="s">
        <v>37</v>
      </c>
      <c r="D4658" s="2" t="s">
        <v>32</v>
      </c>
      <c r="E4658" s="2" t="s">
        <v>44</v>
      </c>
      <c r="F4658" s="2" t="s">
        <v>50</v>
      </c>
      <c r="G4658" s="4">
        <v>43528</v>
      </c>
      <c r="H4658" s="4" t="s">
        <v>51</v>
      </c>
      <c r="I4658" s="4">
        <v>43534</v>
      </c>
      <c r="J4658" s="2">
        <v>81</v>
      </c>
      <c r="K4658" s="2">
        <v>91</v>
      </c>
      <c r="L4658" s="2" t="str">
        <f t="shared" si="126"/>
        <v>Mumbai</v>
      </c>
      <c r="M4658" s="2" t="str">
        <f t="shared" si="127"/>
        <v>Bangalore-Mumbai</v>
      </c>
      <c r="N4658" s="2" t="str">
        <f t="shared" si="132"/>
        <v>Outstation</v>
      </c>
      <c r="O4658" s="2" t="str">
        <f t="shared" si="128"/>
        <v>FastWheels</v>
      </c>
      <c r="P4658" s="2" t="e">
        <f t="shared" si="129"/>
        <v>#VALUE!</v>
      </c>
      <c r="Q4658" s="2" t="e">
        <f t="shared" si="130"/>
        <v>#VALUE!</v>
      </c>
      <c r="R4658" s="2">
        <f t="shared" si="131"/>
        <v>172</v>
      </c>
    </row>
    <row r="4659" spans="1:18" ht="14.25" hidden="1" customHeight="1">
      <c r="A4659" s="2">
        <v>479517</v>
      </c>
      <c r="B4659" s="2" t="s">
        <v>48</v>
      </c>
      <c r="C4659" s="2" t="s">
        <v>31</v>
      </c>
      <c r="D4659" s="2" t="s">
        <v>32</v>
      </c>
      <c r="E4659" s="2" t="s">
        <v>33</v>
      </c>
      <c r="F4659" s="2" t="s">
        <v>50</v>
      </c>
      <c r="G4659" s="4">
        <v>43527</v>
      </c>
      <c r="H4659" s="4" t="s">
        <v>51</v>
      </c>
      <c r="I4659" s="4">
        <v>43531</v>
      </c>
      <c r="J4659" s="2">
        <v>36</v>
      </c>
      <c r="K4659" s="2">
        <v>126</v>
      </c>
      <c r="L4659" s="2" t="str">
        <f t="shared" si="126"/>
        <v>Delhi</v>
      </c>
      <c r="M4659" s="2" t="str">
        <f t="shared" si="127"/>
        <v>Bangalore-Delhi</v>
      </c>
      <c r="N4659" s="2" t="str">
        <f t="shared" si="132"/>
        <v>Outstation</v>
      </c>
      <c r="O4659" s="2" t="str">
        <f t="shared" si="128"/>
        <v>Ship2Home</v>
      </c>
      <c r="P4659" s="2" t="e">
        <f t="shared" si="129"/>
        <v>#VALUE!</v>
      </c>
      <c r="Q4659" s="2" t="e">
        <f t="shared" si="130"/>
        <v>#VALUE!</v>
      </c>
      <c r="R4659" s="2">
        <f t="shared" si="131"/>
        <v>162</v>
      </c>
    </row>
    <row r="4660" spans="1:18" ht="14.25" hidden="1" customHeight="1">
      <c r="A4660" s="2">
        <v>628507</v>
      </c>
      <c r="B4660" s="2" t="s">
        <v>39</v>
      </c>
      <c r="C4660" s="2" t="s">
        <v>37</v>
      </c>
      <c r="D4660" s="2" t="s">
        <v>41</v>
      </c>
      <c r="E4660" s="2" t="s">
        <v>44</v>
      </c>
      <c r="F4660" s="2" t="s">
        <v>50</v>
      </c>
      <c r="G4660" s="4">
        <v>43537</v>
      </c>
      <c r="H4660" s="4" t="s">
        <v>51</v>
      </c>
      <c r="I4660" s="4">
        <v>43543</v>
      </c>
      <c r="J4660" s="2">
        <v>67</v>
      </c>
      <c r="K4660" s="2">
        <v>88</v>
      </c>
      <c r="L4660" s="2" t="str">
        <f t="shared" si="126"/>
        <v>Mumbai</v>
      </c>
      <c r="M4660" s="2" t="str">
        <f t="shared" si="127"/>
        <v>Delhi-Mumbai</v>
      </c>
      <c r="N4660" s="2" t="str">
        <f t="shared" si="132"/>
        <v>Outstation</v>
      </c>
      <c r="O4660" s="2" t="str">
        <f t="shared" si="128"/>
        <v>FastWheels</v>
      </c>
      <c r="P4660" s="2" t="e">
        <f t="shared" si="129"/>
        <v>#VALUE!</v>
      </c>
      <c r="Q4660" s="2" t="e">
        <f t="shared" si="130"/>
        <v>#VALUE!</v>
      </c>
      <c r="R4660" s="2">
        <f t="shared" si="131"/>
        <v>155</v>
      </c>
    </row>
    <row r="4661" spans="1:18" ht="14.25" hidden="1" customHeight="1">
      <c r="A4661" s="2">
        <v>206804</v>
      </c>
      <c r="B4661" s="2" t="s">
        <v>36</v>
      </c>
      <c r="C4661" s="2" t="s">
        <v>37</v>
      </c>
      <c r="D4661" s="2" t="s">
        <v>41</v>
      </c>
      <c r="E4661" s="2" t="s">
        <v>44</v>
      </c>
      <c r="F4661" s="2" t="s">
        <v>50</v>
      </c>
      <c r="G4661" s="4">
        <v>43529</v>
      </c>
      <c r="H4661" s="4" t="s">
        <v>51</v>
      </c>
      <c r="I4661" s="4">
        <v>43534</v>
      </c>
      <c r="J4661" s="2">
        <v>62</v>
      </c>
      <c r="K4661" s="2">
        <v>87</v>
      </c>
      <c r="L4661" s="2" t="str">
        <f t="shared" si="126"/>
        <v>Mumbai</v>
      </c>
      <c r="M4661" s="2" t="str">
        <f t="shared" si="127"/>
        <v>Delhi-Mumbai</v>
      </c>
      <c r="N4661" s="2" t="str">
        <f t="shared" si="132"/>
        <v>Outstation</v>
      </c>
      <c r="O4661" s="2" t="str">
        <f t="shared" si="128"/>
        <v>FastWheels</v>
      </c>
      <c r="P4661" s="2" t="e">
        <f t="shared" si="129"/>
        <v>#VALUE!</v>
      </c>
      <c r="Q4661" s="2" t="e">
        <f t="shared" si="130"/>
        <v>#VALUE!</v>
      </c>
      <c r="R4661" s="2">
        <f t="shared" si="131"/>
        <v>149</v>
      </c>
    </row>
    <row r="4662" spans="1:18" ht="14.25" hidden="1" customHeight="1">
      <c r="A4662" s="2">
        <v>881569</v>
      </c>
      <c r="B4662" s="2" t="s">
        <v>48</v>
      </c>
      <c r="C4662" s="2" t="s">
        <v>37</v>
      </c>
      <c r="D4662" s="2" t="s">
        <v>32</v>
      </c>
      <c r="E4662" s="2" t="s">
        <v>44</v>
      </c>
      <c r="F4662" s="2" t="s">
        <v>50</v>
      </c>
      <c r="G4662" s="4">
        <v>43533</v>
      </c>
      <c r="H4662" s="4" t="s">
        <v>51</v>
      </c>
      <c r="I4662" s="4">
        <v>43540</v>
      </c>
      <c r="J4662" s="2">
        <v>68</v>
      </c>
      <c r="K4662" s="2">
        <v>87</v>
      </c>
      <c r="L4662" s="2" t="str">
        <f t="shared" si="126"/>
        <v>Mumbai</v>
      </c>
      <c r="M4662" s="2" t="str">
        <f t="shared" si="127"/>
        <v>Bangalore-Mumbai</v>
      </c>
      <c r="N4662" s="2" t="str">
        <f t="shared" si="132"/>
        <v>Outstation</v>
      </c>
      <c r="O4662" s="2" t="str">
        <f t="shared" si="128"/>
        <v>FastWheels</v>
      </c>
      <c r="P4662" s="2" t="e">
        <f t="shared" si="129"/>
        <v>#VALUE!</v>
      </c>
      <c r="Q4662" s="2" t="e">
        <f t="shared" si="130"/>
        <v>#VALUE!</v>
      </c>
      <c r="R4662" s="2">
        <f t="shared" si="131"/>
        <v>155</v>
      </c>
    </row>
    <row r="4663" spans="1:18" ht="14.25" hidden="1" customHeight="1">
      <c r="A4663" s="2">
        <v>604388</v>
      </c>
      <c r="B4663" s="2" t="s">
        <v>48</v>
      </c>
      <c r="C4663" s="2" t="s">
        <v>45</v>
      </c>
      <c r="D4663" s="2" t="s">
        <v>32</v>
      </c>
      <c r="E4663" s="2" t="s">
        <v>44</v>
      </c>
      <c r="F4663" s="2" t="s">
        <v>50</v>
      </c>
      <c r="G4663" s="4">
        <v>43529</v>
      </c>
      <c r="H4663" s="4" t="s">
        <v>51</v>
      </c>
      <c r="I4663" s="4">
        <v>43532</v>
      </c>
      <c r="J4663" s="2">
        <v>70</v>
      </c>
      <c r="K4663" s="2">
        <v>106</v>
      </c>
      <c r="L4663" s="2" t="str">
        <f t="shared" si="126"/>
        <v>Chennai</v>
      </c>
      <c r="M4663" s="2" t="str">
        <f t="shared" si="127"/>
        <v>Bangalore-Chennai</v>
      </c>
      <c r="N4663" s="2" t="str">
        <f t="shared" si="132"/>
        <v>Outstation</v>
      </c>
      <c r="O4663" s="2" t="str">
        <f t="shared" si="128"/>
        <v>FastWheels</v>
      </c>
      <c r="P4663" s="2" t="e">
        <f t="shared" si="129"/>
        <v>#VALUE!</v>
      </c>
      <c r="Q4663" s="2" t="e">
        <f t="shared" si="130"/>
        <v>#VALUE!</v>
      </c>
      <c r="R4663" s="2">
        <f t="shared" si="131"/>
        <v>176</v>
      </c>
    </row>
    <row r="4664" spans="1:18" ht="14.25" hidden="1" customHeight="1">
      <c r="A4664" s="2">
        <v>707272</v>
      </c>
      <c r="B4664" s="2" t="s">
        <v>30</v>
      </c>
      <c r="C4664" s="2" t="s">
        <v>40</v>
      </c>
      <c r="D4664" s="2" t="s">
        <v>32</v>
      </c>
      <c r="E4664" s="2" t="s">
        <v>44</v>
      </c>
      <c r="F4664" s="2" t="s">
        <v>50</v>
      </c>
      <c r="G4664" s="4">
        <v>43531</v>
      </c>
      <c r="H4664" s="4" t="s">
        <v>51</v>
      </c>
      <c r="I4664" s="4">
        <v>43534</v>
      </c>
      <c r="J4664" s="2">
        <v>26</v>
      </c>
      <c r="K4664" s="2">
        <v>115</v>
      </c>
      <c r="L4664" s="2" t="str">
        <f t="shared" si="126"/>
        <v>Kolkata</v>
      </c>
      <c r="M4664" s="2" t="str">
        <f t="shared" si="127"/>
        <v>Bangalore-Kolkata</v>
      </c>
      <c r="N4664" s="2" t="str">
        <f t="shared" si="132"/>
        <v>Outstation</v>
      </c>
      <c r="O4664" s="2" t="str">
        <f t="shared" si="128"/>
        <v>FastWheels</v>
      </c>
      <c r="P4664" s="2" t="e">
        <f t="shared" si="129"/>
        <v>#VALUE!</v>
      </c>
      <c r="Q4664" s="2" t="e">
        <f t="shared" si="130"/>
        <v>#VALUE!</v>
      </c>
      <c r="R4664" s="2">
        <f t="shared" si="131"/>
        <v>141</v>
      </c>
    </row>
    <row r="4665" spans="1:18" ht="14.25" hidden="1" customHeight="1">
      <c r="A4665" s="2">
        <v>602192</v>
      </c>
      <c r="B4665" s="2" t="s">
        <v>36</v>
      </c>
      <c r="C4665" s="2" t="s">
        <v>37</v>
      </c>
      <c r="D4665" s="2" t="s">
        <v>41</v>
      </c>
      <c r="E4665" s="2" t="s">
        <v>44</v>
      </c>
      <c r="F4665" s="2" t="s">
        <v>50</v>
      </c>
      <c r="G4665" s="4">
        <v>43536</v>
      </c>
      <c r="H4665" s="4" t="s">
        <v>51</v>
      </c>
      <c r="I4665" s="4">
        <v>43539</v>
      </c>
      <c r="J4665" s="2">
        <v>74</v>
      </c>
      <c r="K4665" s="2">
        <v>93</v>
      </c>
      <c r="L4665" s="2" t="str">
        <f t="shared" si="126"/>
        <v>Mumbai</v>
      </c>
      <c r="M4665" s="2" t="str">
        <f t="shared" si="127"/>
        <v>Delhi-Mumbai</v>
      </c>
      <c r="N4665" s="2" t="str">
        <f t="shared" si="132"/>
        <v>Outstation</v>
      </c>
      <c r="O4665" s="2" t="str">
        <f t="shared" si="128"/>
        <v>FastWheels</v>
      </c>
      <c r="P4665" s="2" t="e">
        <f t="shared" si="129"/>
        <v>#VALUE!</v>
      </c>
      <c r="Q4665" s="2" t="e">
        <f t="shared" si="130"/>
        <v>#VALUE!</v>
      </c>
      <c r="R4665" s="2">
        <f t="shared" si="131"/>
        <v>167</v>
      </c>
    </row>
    <row r="4666" spans="1:18" ht="14.25" hidden="1" customHeight="1">
      <c r="A4666" s="2">
        <v>306884</v>
      </c>
      <c r="B4666" s="2" t="s">
        <v>48</v>
      </c>
      <c r="C4666" s="2" t="s">
        <v>37</v>
      </c>
      <c r="D4666" s="2" t="s">
        <v>32</v>
      </c>
      <c r="E4666" s="2" t="s">
        <v>44</v>
      </c>
      <c r="F4666" s="2" t="s">
        <v>50</v>
      </c>
      <c r="G4666" s="4">
        <v>43531</v>
      </c>
      <c r="H4666" s="4" t="s">
        <v>51</v>
      </c>
      <c r="I4666" s="4">
        <v>43535</v>
      </c>
      <c r="J4666" s="2">
        <v>47</v>
      </c>
      <c r="K4666" s="2">
        <v>113</v>
      </c>
      <c r="L4666" s="2" t="str">
        <f t="shared" si="126"/>
        <v>Mumbai</v>
      </c>
      <c r="M4666" s="2" t="str">
        <f t="shared" si="127"/>
        <v>Bangalore-Mumbai</v>
      </c>
      <c r="N4666" s="2" t="str">
        <f t="shared" si="132"/>
        <v>Outstation</v>
      </c>
      <c r="O4666" s="2" t="str">
        <f t="shared" si="128"/>
        <v>FastWheels</v>
      </c>
      <c r="P4666" s="2" t="e">
        <f t="shared" si="129"/>
        <v>#VALUE!</v>
      </c>
      <c r="Q4666" s="2" t="e">
        <f t="shared" si="130"/>
        <v>#VALUE!</v>
      </c>
      <c r="R4666" s="2">
        <f t="shared" si="131"/>
        <v>160</v>
      </c>
    </row>
    <row r="4667" spans="1:18" ht="14.25" hidden="1" customHeight="1">
      <c r="A4667" s="2">
        <v>106112</v>
      </c>
      <c r="B4667" s="2" t="s">
        <v>39</v>
      </c>
      <c r="C4667" s="2" t="s">
        <v>45</v>
      </c>
      <c r="D4667" s="2" t="s">
        <v>32</v>
      </c>
      <c r="E4667" s="2" t="s">
        <v>44</v>
      </c>
      <c r="F4667" s="2" t="s">
        <v>50</v>
      </c>
      <c r="G4667" s="4">
        <v>43533</v>
      </c>
      <c r="H4667" s="4" t="s">
        <v>51</v>
      </c>
      <c r="I4667" s="4">
        <v>43540</v>
      </c>
      <c r="J4667" s="2">
        <v>45</v>
      </c>
      <c r="K4667" s="2">
        <v>127</v>
      </c>
      <c r="L4667" s="2" t="str">
        <f t="shared" si="126"/>
        <v>Chennai</v>
      </c>
      <c r="M4667" s="2" t="str">
        <f t="shared" si="127"/>
        <v>Bangalore-Chennai</v>
      </c>
      <c r="N4667" s="2" t="str">
        <f t="shared" si="132"/>
        <v>Outstation</v>
      </c>
      <c r="O4667" s="2" t="str">
        <f t="shared" si="128"/>
        <v>FastWheels</v>
      </c>
      <c r="P4667" s="2" t="e">
        <f t="shared" si="129"/>
        <v>#VALUE!</v>
      </c>
      <c r="Q4667" s="2" t="e">
        <f t="shared" si="130"/>
        <v>#VALUE!</v>
      </c>
      <c r="R4667" s="2">
        <f t="shared" si="131"/>
        <v>172</v>
      </c>
    </row>
    <row r="4668" spans="1:18" ht="14.25" hidden="1" customHeight="1">
      <c r="A4668" s="2">
        <v>658117</v>
      </c>
      <c r="B4668" s="2" t="s">
        <v>30</v>
      </c>
      <c r="C4668" s="2" t="s">
        <v>45</v>
      </c>
      <c r="D4668" s="2" t="s">
        <v>32</v>
      </c>
      <c r="E4668" s="2" t="s">
        <v>33</v>
      </c>
      <c r="F4668" s="2" t="s">
        <v>50</v>
      </c>
      <c r="G4668" s="4">
        <v>43534</v>
      </c>
      <c r="H4668" s="4" t="s">
        <v>51</v>
      </c>
      <c r="I4668" s="4">
        <v>43540</v>
      </c>
      <c r="J4668" s="2">
        <v>49</v>
      </c>
      <c r="K4668" s="2">
        <v>126</v>
      </c>
      <c r="L4668" s="2" t="str">
        <f t="shared" si="126"/>
        <v>Chennai</v>
      </c>
      <c r="M4668" s="2" t="str">
        <f t="shared" si="127"/>
        <v>Bangalore-Chennai</v>
      </c>
      <c r="N4668" s="2" t="str">
        <f t="shared" si="132"/>
        <v>Outstation</v>
      </c>
      <c r="O4668" s="2" t="str">
        <f t="shared" si="128"/>
        <v>Ship2Home</v>
      </c>
      <c r="P4668" s="2" t="e">
        <f t="shared" si="129"/>
        <v>#VALUE!</v>
      </c>
      <c r="Q4668" s="2" t="e">
        <f t="shared" si="130"/>
        <v>#VALUE!</v>
      </c>
      <c r="R4668" s="2">
        <f t="shared" si="131"/>
        <v>175</v>
      </c>
    </row>
    <row r="4669" spans="1:18" ht="14.25" hidden="1" customHeight="1">
      <c r="A4669" s="2">
        <v>55864</v>
      </c>
      <c r="B4669" s="2" t="s">
        <v>42</v>
      </c>
      <c r="C4669" s="2" t="s">
        <v>37</v>
      </c>
      <c r="D4669" s="2" t="s">
        <v>41</v>
      </c>
      <c r="E4669" s="2" t="s">
        <v>44</v>
      </c>
      <c r="F4669" s="2" t="s">
        <v>50</v>
      </c>
      <c r="G4669" s="4">
        <v>43538</v>
      </c>
      <c r="H4669" s="4" t="s">
        <v>51</v>
      </c>
      <c r="I4669" s="4">
        <v>43545</v>
      </c>
      <c r="J4669" s="2">
        <v>38</v>
      </c>
      <c r="K4669" s="2">
        <v>111</v>
      </c>
      <c r="L4669" s="2" t="str">
        <f t="shared" si="126"/>
        <v>Mumbai</v>
      </c>
      <c r="M4669" s="2" t="str">
        <f t="shared" si="127"/>
        <v>Delhi-Mumbai</v>
      </c>
      <c r="N4669" s="2" t="str">
        <f t="shared" si="132"/>
        <v>Outstation</v>
      </c>
      <c r="O4669" s="2" t="str">
        <f t="shared" si="128"/>
        <v>FastWheels</v>
      </c>
      <c r="P4669" s="2" t="e">
        <f t="shared" si="129"/>
        <v>#VALUE!</v>
      </c>
      <c r="Q4669" s="2" t="e">
        <f t="shared" si="130"/>
        <v>#VALUE!</v>
      </c>
      <c r="R4669" s="2">
        <f t="shared" si="131"/>
        <v>149</v>
      </c>
    </row>
    <row r="4670" spans="1:18" ht="14.25" hidden="1" customHeight="1">
      <c r="A4670" s="2">
        <v>892095</v>
      </c>
      <c r="B4670" s="2" t="s">
        <v>49</v>
      </c>
      <c r="C4670" s="2" t="s">
        <v>40</v>
      </c>
      <c r="D4670" s="2" t="s">
        <v>32</v>
      </c>
      <c r="E4670" s="2" t="s">
        <v>33</v>
      </c>
      <c r="F4670" s="2" t="s">
        <v>50</v>
      </c>
      <c r="G4670" s="4">
        <v>43536</v>
      </c>
      <c r="H4670" s="4" t="s">
        <v>51</v>
      </c>
      <c r="I4670" s="4">
        <v>43540</v>
      </c>
      <c r="J4670" s="2">
        <v>44</v>
      </c>
      <c r="K4670" s="2">
        <v>115</v>
      </c>
      <c r="L4670" s="2" t="str">
        <f t="shared" si="126"/>
        <v>Kolkata</v>
      </c>
      <c r="M4670" s="2" t="str">
        <f t="shared" si="127"/>
        <v>Bangalore-Kolkata</v>
      </c>
      <c r="N4670" s="2" t="str">
        <f t="shared" si="132"/>
        <v>Outstation</v>
      </c>
      <c r="O4670" s="2" t="str">
        <f t="shared" si="128"/>
        <v>Ship2Home</v>
      </c>
      <c r="P4670" s="2" t="e">
        <f t="shared" si="129"/>
        <v>#VALUE!</v>
      </c>
      <c r="Q4670" s="2" t="e">
        <f t="shared" si="130"/>
        <v>#VALUE!</v>
      </c>
      <c r="R4670" s="2">
        <f t="shared" si="131"/>
        <v>159</v>
      </c>
    </row>
    <row r="4671" spans="1:18" ht="14.25" hidden="1" customHeight="1">
      <c r="A4671" s="2">
        <v>512391</v>
      </c>
      <c r="B4671" s="2" t="s">
        <v>36</v>
      </c>
      <c r="C4671" s="2" t="s">
        <v>43</v>
      </c>
      <c r="D4671" s="2" t="s">
        <v>41</v>
      </c>
      <c r="E4671" s="2" t="s">
        <v>33</v>
      </c>
      <c r="F4671" s="2" t="s">
        <v>50</v>
      </c>
      <c r="G4671" s="4">
        <v>43529</v>
      </c>
      <c r="H4671" s="4" t="s">
        <v>51</v>
      </c>
      <c r="I4671" s="4">
        <v>43536</v>
      </c>
      <c r="J4671" s="2">
        <v>35</v>
      </c>
      <c r="K4671" s="2">
        <v>125</v>
      </c>
      <c r="L4671" s="2" t="str">
        <f t="shared" si="126"/>
        <v>Bangalore</v>
      </c>
      <c r="M4671" s="2" t="str">
        <f t="shared" si="127"/>
        <v>Delhi-Bangalore</v>
      </c>
      <c r="N4671" s="2" t="str">
        <f t="shared" si="132"/>
        <v>Outstation</v>
      </c>
      <c r="O4671" s="2" t="str">
        <f t="shared" si="128"/>
        <v>Ship2Home</v>
      </c>
      <c r="P4671" s="2" t="e">
        <f t="shared" si="129"/>
        <v>#VALUE!</v>
      </c>
      <c r="Q4671" s="2" t="e">
        <f t="shared" si="130"/>
        <v>#VALUE!</v>
      </c>
      <c r="R4671" s="2">
        <f t="shared" si="131"/>
        <v>160</v>
      </c>
    </row>
    <row r="4672" spans="1:18" ht="14.25" hidden="1" customHeight="1">
      <c r="A4672" s="2">
        <v>620133</v>
      </c>
      <c r="B4672" s="2" t="s">
        <v>39</v>
      </c>
      <c r="C4672" s="2" t="s">
        <v>45</v>
      </c>
      <c r="D4672" s="2" t="s">
        <v>41</v>
      </c>
      <c r="E4672" s="2" t="s">
        <v>44</v>
      </c>
      <c r="F4672" s="2" t="s">
        <v>50</v>
      </c>
      <c r="G4672" s="4">
        <v>43528</v>
      </c>
      <c r="H4672" s="4" t="s">
        <v>51</v>
      </c>
      <c r="I4672" s="4">
        <v>43534</v>
      </c>
      <c r="J4672" s="2">
        <v>78</v>
      </c>
      <c r="K4672" s="2">
        <v>101</v>
      </c>
      <c r="L4672" s="2" t="str">
        <f t="shared" si="126"/>
        <v>Chennai</v>
      </c>
      <c r="M4672" s="2" t="str">
        <f t="shared" si="127"/>
        <v>Delhi-Chennai</v>
      </c>
      <c r="N4672" s="2" t="str">
        <f t="shared" si="132"/>
        <v>Outstation</v>
      </c>
      <c r="O4672" s="2" t="str">
        <f t="shared" si="128"/>
        <v>FastWheels</v>
      </c>
      <c r="P4672" s="2" t="e">
        <f t="shared" si="129"/>
        <v>#VALUE!</v>
      </c>
      <c r="Q4672" s="2" t="e">
        <f t="shared" si="130"/>
        <v>#VALUE!</v>
      </c>
      <c r="R4672" s="2">
        <f t="shared" si="131"/>
        <v>179</v>
      </c>
    </row>
    <row r="4673" spans="1:18" ht="14.25" hidden="1" customHeight="1">
      <c r="A4673" s="2">
        <v>647692</v>
      </c>
      <c r="B4673" s="2" t="s">
        <v>36</v>
      </c>
      <c r="C4673" s="2" t="s">
        <v>37</v>
      </c>
      <c r="D4673" s="2" t="s">
        <v>41</v>
      </c>
      <c r="E4673" s="2" t="s">
        <v>44</v>
      </c>
      <c r="F4673" s="2" t="s">
        <v>50</v>
      </c>
      <c r="G4673" s="4">
        <v>43529</v>
      </c>
      <c r="H4673" s="4" t="s">
        <v>51</v>
      </c>
      <c r="I4673" s="4">
        <v>43534</v>
      </c>
      <c r="J4673" s="2">
        <v>49</v>
      </c>
      <c r="K4673" s="2">
        <v>115</v>
      </c>
      <c r="L4673" s="2" t="str">
        <f t="shared" si="126"/>
        <v>Mumbai</v>
      </c>
      <c r="M4673" s="2" t="str">
        <f t="shared" si="127"/>
        <v>Delhi-Mumbai</v>
      </c>
      <c r="N4673" s="2" t="str">
        <f t="shared" si="132"/>
        <v>Outstation</v>
      </c>
      <c r="O4673" s="2" t="str">
        <f t="shared" si="128"/>
        <v>FastWheels</v>
      </c>
      <c r="P4673" s="2" t="e">
        <f t="shared" si="129"/>
        <v>#VALUE!</v>
      </c>
      <c r="Q4673" s="2" t="e">
        <f t="shared" si="130"/>
        <v>#VALUE!</v>
      </c>
      <c r="R4673" s="2">
        <f t="shared" si="131"/>
        <v>164</v>
      </c>
    </row>
    <row r="4674" spans="1:18" ht="14.25" hidden="1" customHeight="1">
      <c r="A4674" s="2">
        <v>193414</v>
      </c>
      <c r="B4674" s="2" t="s">
        <v>39</v>
      </c>
      <c r="C4674" s="2" t="s">
        <v>45</v>
      </c>
      <c r="D4674" s="2" t="s">
        <v>32</v>
      </c>
      <c r="E4674" s="2" t="s">
        <v>38</v>
      </c>
      <c r="F4674" s="2" t="s">
        <v>50</v>
      </c>
      <c r="G4674" s="4">
        <v>43529</v>
      </c>
      <c r="H4674" s="4" t="s">
        <v>51</v>
      </c>
      <c r="I4674" s="4">
        <v>43533</v>
      </c>
      <c r="J4674" s="2">
        <v>43</v>
      </c>
      <c r="K4674" s="2">
        <v>128</v>
      </c>
      <c r="L4674" s="2" t="str">
        <f t="shared" si="126"/>
        <v>Chennai</v>
      </c>
      <c r="M4674" s="2" t="str">
        <f t="shared" si="127"/>
        <v>Bangalore-Chennai</v>
      </c>
      <c r="N4674" s="2" t="str">
        <f t="shared" si="132"/>
        <v>Outstation</v>
      </c>
      <c r="O4674" s="2" t="str">
        <f t="shared" si="128"/>
        <v>Ship2Home</v>
      </c>
      <c r="P4674" s="2" t="e">
        <f t="shared" si="129"/>
        <v>#VALUE!</v>
      </c>
      <c r="Q4674" s="2" t="e">
        <f t="shared" si="130"/>
        <v>#VALUE!</v>
      </c>
      <c r="R4674" s="2">
        <f t="shared" si="131"/>
        <v>171</v>
      </c>
    </row>
    <row r="4675" spans="1:18" ht="14.25" hidden="1" customHeight="1">
      <c r="A4675" s="2">
        <v>674158</v>
      </c>
      <c r="B4675" s="2" t="s">
        <v>42</v>
      </c>
      <c r="C4675" s="2" t="s">
        <v>45</v>
      </c>
      <c r="D4675" s="2" t="s">
        <v>41</v>
      </c>
      <c r="E4675" s="2" t="s">
        <v>38</v>
      </c>
      <c r="F4675" s="2" t="s">
        <v>50</v>
      </c>
      <c r="G4675" s="4">
        <v>43532</v>
      </c>
      <c r="H4675" s="4" t="s">
        <v>51</v>
      </c>
      <c r="I4675" s="4">
        <v>43536</v>
      </c>
      <c r="J4675" s="2">
        <v>40</v>
      </c>
      <c r="K4675" s="2">
        <v>128</v>
      </c>
      <c r="L4675" s="2" t="str">
        <f t="shared" si="126"/>
        <v>Chennai</v>
      </c>
      <c r="M4675" s="2" t="str">
        <f t="shared" si="127"/>
        <v>Delhi-Chennai</v>
      </c>
      <c r="N4675" s="2" t="str">
        <f t="shared" si="132"/>
        <v>Outstation</v>
      </c>
      <c r="O4675" s="2" t="str">
        <f t="shared" si="128"/>
        <v>Ship2Home</v>
      </c>
      <c r="P4675" s="2" t="e">
        <f t="shared" si="129"/>
        <v>#VALUE!</v>
      </c>
      <c r="Q4675" s="2" t="e">
        <f t="shared" si="130"/>
        <v>#VALUE!</v>
      </c>
      <c r="R4675" s="2">
        <f t="shared" si="131"/>
        <v>168</v>
      </c>
    </row>
    <row r="4676" spans="1:18" ht="14.25" hidden="1" customHeight="1">
      <c r="A4676" s="2">
        <v>6944</v>
      </c>
      <c r="B4676" s="2" t="s">
        <v>36</v>
      </c>
      <c r="C4676" s="2" t="s">
        <v>45</v>
      </c>
      <c r="D4676" s="2" t="s">
        <v>41</v>
      </c>
      <c r="E4676" s="2" t="s">
        <v>44</v>
      </c>
      <c r="F4676" s="2" t="s">
        <v>50</v>
      </c>
      <c r="G4676" s="4">
        <v>43538</v>
      </c>
      <c r="H4676" s="4" t="s">
        <v>51</v>
      </c>
      <c r="I4676" s="4">
        <v>43544</v>
      </c>
      <c r="J4676" s="2">
        <v>30</v>
      </c>
      <c r="K4676" s="2">
        <v>125</v>
      </c>
      <c r="L4676" s="2" t="str">
        <f t="shared" si="126"/>
        <v>Chennai</v>
      </c>
      <c r="M4676" s="2" t="str">
        <f t="shared" si="127"/>
        <v>Delhi-Chennai</v>
      </c>
      <c r="N4676" s="2" t="str">
        <f t="shared" si="132"/>
        <v>Outstation</v>
      </c>
      <c r="O4676" s="2" t="str">
        <f t="shared" si="128"/>
        <v>FastWheels</v>
      </c>
      <c r="P4676" s="2" t="e">
        <f t="shared" si="129"/>
        <v>#VALUE!</v>
      </c>
      <c r="Q4676" s="2" t="e">
        <f t="shared" si="130"/>
        <v>#VALUE!</v>
      </c>
      <c r="R4676" s="2">
        <f t="shared" si="131"/>
        <v>155</v>
      </c>
    </row>
    <row r="4677" spans="1:18" ht="14.25" hidden="1" customHeight="1">
      <c r="A4677" s="2">
        <v>814783</v>
      </c>
      <c r="B4677" s="2" t="s">
        <v>30</v>
      </c>
      <c r="C4677" s="2" t="s">
        <v>37</v>
      </c>
      <c r="D4677" s="2" t="s">
        <v>41</v>
      </c>
      <c r="E4677" s="2" t="s">
        <v>33</v>
      </c>
      <c r="F4677" s="2" t="s">
        <v>50</v>
      </c>
      <c r="G4677" s="4">
        <v>43538</v>
      </c>
      <c r="H4677" s="4" t="s">
        <v>51</v>
      </c>
      <c r="I4677" s="4">
        <v>43544</v>
      </c>
      <c r="J4677" s="2">
        <v>37</v>
      </c>
      <c r="K4677" s="2">
        <v>111</v>
      </c>
      <c r="L4677" s="2" t="str">
        <f t="shared" si="126"/>
        <v>Mumbai</v>
      </c>
      <c r="M4677" s="2" t="str">
        <f t="shared" si="127"/>
        <v>Delhi-Mumbai</v>
      </c>
      <c r="N4677" s="2" t="str">
        <f t="shared" si="132"/>
        <v>Outstation</v>
      </c>
      <c r="O4677" s="2" t="str">
        <f t="shared" si="128"/>
        <v>Ship2Home</v>
      </c>
      <c r="P4677" s="2" t="e">
        <f t="shared" si="129"/>
        <v>#VALUE!</v>
      </c>
      <c r="Q4677" s="2" t="e">
        <f t="shared" si="130"/>
        <v>#VALUE!</v>
      </c>
      <c r="R4677" s="2">
        <f t="shared" si="131"/>
        <v>148</v>
      </c>
    </row>
    <row r="4678" spans="1:18" ht="14.25" hidden="1" customHeight="1">
      <c r="A4678" s="2">
        <v>514502</v>
      </c>
      <c r="B4678" s="2" t="s">
        <v>47</v>
      </c>
      <c r="C4678" s="2" t="s">
        <v>37</v>
      </c>
      <c r="D4678" s="2" t="s">
        <v>32</v>
      </c>
      <c r="E4678" s="2" t="s">
        <v>38</v>
      </c>
      <c r="F4678" s="2" t="s">
        <v>50</v>
      </c>
      <c r="G4678" s="4">
        <v>43527</v>
      </c>
      <c r="H4678" s="4" t="s">
        <v>51</v>
      </c>
      <c r="I4678" s="4">
        <v>43534</v>
      </c>
      <c r="J4678" s="2">
        <v>26</v>
      </c>
      <c r="K4678" s="2">
        <v>109</v>
      </c>
      <c r="L4678" s="2" t="str">
        <f t="shared" si="126"/>
        <v>Mumbai</v>
      </c>
      <c r="M4678" s="2" t="str">
        <f t="shared" si="127"/>
        <v>Bangalore-Mumbai</v>
      </c>
      <c r="N4678" s="2" t="str">
        <f t="shared" si="132"/>
        <v>Outstation</v>
      </c>
      <c r="O4678" s="2" t="str">
        <f t="shared" si="128"/>
        <v>Ship2Home</v>
      </c>
      <c r="P4678" s="2" t="e">
        <f t="shared" si="129"/>
        <v>#VALUE!</v>
      </c>
      <c r="Q4678" s="2" t="e">
        <f t="shared" si="130"/>
        <v>#VALUE!</v>
      </c>
      <c r="R4678" s="2">
        <f t="shared" si="131"/>
        <v>135</v>
      </c>
    </row>
    <row r="4679" spans="1:18" ht="14.25" hidden="1" customHeight="1">
      <c r="A4679" s="2">
        <v>160575</v>
      </c>
      <c r="B4679" s="2" t="s">
        <v>36</v>
      </c>
      <c r="C4679" s="2" t="s">
        <v>31</v>
      </c>
      <c r="D4679" s="2" t="s">
        <v>41</v>
      </c>
      <c r="E4679" s="2" t="s">
        <v>44</v>
      </c>
      <c r="F4679" s="2" t="s">
        <v>50</v>
      </c>
      <c r="G4679" s="4">
        <v>43527</v>
      </c>
      <c r="H4679" s="4" t="s">
        <v>51</v>
      </c>
      <c r="I4679" s="4">
        <v>43534</v>
      </c>
      <c r="J4679" s="2">
        <v>0</v>
      </c>
      <c r="K4679" s="2">
        <v>108</v>
      </c>
      <c r="L4679" s="2" t="str">
        <f t="shared" si="126"/>
        <v>Delhi</v>
      </c>
      <c r="M4679" s="2" t="str">
        <f t="shared" si="127"/>
        <v>Delhi-Delhi</v>
      </c>
      <c r="N4679" s="2" t="str">
        <f t="shared" si="132"/>
        <v>Local</v>
      </c>
      <c r="O4679" s="2" t="str">
        <f t="shared" si="128"/>
        <v>FastWheels</v>
      </c>
      <c r="P4679" s="2" t="e">
        <f t="shared" si="129"/>
        <v>#VALUE!</v>
      </c>
      <c r="Q4679" s="2" t="e">
        <f t="shared" si="130"/>
        <v>#VALUE!</v>
      </c>
      <c r="R4679" s="2">
        <f t="shared" si="131"/>
        <v>108</v>
      </c>
    </row>
    <row r="4680" spans="1:18" ht="14.25" hidden="1" customHeight="1">
      <c r="A4680" s="2">
        <v>313296</v>
      </c>
      <c r="B4680" s="2" t="s">
        <v>42</v>
      </c>
      <c r="C4680" s="2" t="s">
        <v>31</v>
      </c>
      <c r="D4680" s="2" t="s">
        <v>32</v>
      </c>
      <c r="E4680" s="2" t="s">
        <v>44</v>
      </c>
      <c r="F4680" s="2" t="s">
        <v>50</v>
      </c>
      <c r="G4680" s="4">
        <v>43538</v>
      </c>
      <c r="H4680" s="4" t="s">
        <v>51</v>
      </c>
      <c r="I4680" s="4">
        <v>43541</v>
      </c>
      <c r="J4680" s="2">
        <v>38</v>
      </c>
      <c r="K4680" s="2">
        <v>127</v>
      </c>
      <c r="L4680" s="2" t="str">
        <f t="shared" si="126"/>
        <v>Delhi</v>
      </c>
      <c r="M4680" s="2" t="str">
        <f t="shared" si="127"/>
        <v>Bangalore-Delhi</v>
      </c>
      <c r="N4680" s="2" t="str">
        <f t="shared" si="132"/>
        <v>Outstation</v>
      </c>
      <c r="O4680" s="2" t="str">
        <f t="shared" si="128"/>
        <v>FastWheels</v>
      </c>
      <c r="P4680" s="2" t="e">
        <f t="shared" si="129"/>
        <v>#VALUE!</v>
      </c>
      <c r="Q4680" s="2" t="e">
        <f t="shared" si="130"/>
        <v>#VALUE!</v>
      </c>
      <c r="R4680" s="2">
        <f t="shared" si="131"/>
        <v>165</v>
      </c>
    </row>
    <row r="4681" spans="1:18" ht="14.25" hidden="1" customHeight="1">
      <c r="A4681" s="2">
        <v>134488</v>
      </c>
      <c r="B4681" s="2" t="s">
        <v>30</v>
      </c>
      <c r="C4681" s="2" t="s">
        <v>43</v>
      </c>
      <c r="D4681" s="2" t="s">
        <v>41</v>
      </c>
      <c r="E4681" s="2" t="s">
        <v>44</v>
      </c>
      <c r="F4681" s="2" t="s">
        <v>50</v>
      </c>
      <c r="G4681" s="4">
        <v>43527</v>
      </c>
      <c r="H4681" s="4" t="s">
        <v>51</v>
      </c>
      <c r="I4681" s="4">
        <v>43534</v>
      </c>
      <c r="J4681" s="2">
        <v>66</v>
      </c>
      <c r="K4681" s="2">
        <v>108</v>
      </c>
      <c r="L4681" s="2" t="str">
        <f t="shared" si="126"/>
        <v>Bangalore</v>
      </c>
      <c r="M4681" s="2" t="str">
        <f t="shared" si="127"/>
        <v>Delhi-Bangalore</v>
      </c>
      <c r="N4681" s="2" t="str">
        <f t="shared" si="132"/>
        <v>Outstation</v>
      </c>
      <c r="O4681" s="2" t="str">
        <f t="shared" si="128"/>
        <v>FastWheels</v>
      </c>
      <c r="P4681" s="2" t="e">
        <f t="shared" si="129"/>
        <v>#VALUE!</v>
      </c>
      <c r="Q4681" s="2" t="e">
        <f t="shared" si="130"/>
        <v>#VALUE!</v>
      </c>
      <c r="R4681" s="2">
        <f t="shared" si="131"/>
        <v>174</v>
      </c>
    </row>
    <row r="4682" spans="1:18" ht="14.25" hidden="1" customHeight="1">
      <c r="A4682" s="2">
        <v>533184</v>
      </c>
      <c r="B4682" s="2" t="s">
        <v>36</v>
      </c>
      <c r="C4682" s="2" t="s">
        <v>31</v>
      </c>
      <c r="D4682" s="2" t="s">
        <v>41</v>
      </c>
      <c r="E4682" s="2" t="s">
        <v>44</v>
      </c>
      <c r="F4682" s="2" t="s">
        <v>50</v>
      </c>
      <c r="G4682" s="4">
        <v>43533</v>
      </c>
      <c r="H4682" s="4" t="s">
        <v>51</v>
      </c>
      <c r="I4682" s="4">
        <v>43540</v>
      </c>
      <c r="J4682" s="2">
        <v>0</v>
      </c>
      <c r="K4682" s="2">
        <v>130</v>
      </c>
      <c r="L4682" s="2" t="str">
        <f t="shared" si="126"/>
        <v>Delhi</v>
      </c>
      <c r="M4682" s="2" t="str">
        <f t="shared" si="127"/>
        <v>Delhi-Delhi</v>
      </c>
      <c r="N4682" s="2" t="str">
        <f t="shared" si="132"/>
        <v>Local</v>
      </c>
      <c r="O4682" s="2" t="str">
        <f t="shared" si="128"/>
        <v>FastWheels</v>
      </c>
      <c r="P4682" s="2" t="e">
        <f t="shared" si="129"/>
        <v>#VALUE!</v>
      </c>
      <c r="Q4682" s="2" t="e">
        <f t="shared" si="130"/>
        <v>#VALUE!</v>
      </c>
      <c r="R4682" s="2">
        <f t="shared" si="131"/>
        <v>130</v>
      </c>
    </row>
    <row r="4683" spans="1:18" ht="14.25" hidden="1" customHeight="1">
      <c r="A4683" s="2">
        <v>754869</v>
      </c>
      <c r="B4683" s="2" t="s">
        <v>49</v>
      </c>
      <c r="C4683" s="2" t="s">
        <v>40</v>
      </c>
      <c r="D4683" s="2" t="s">
        <v>41</v>
      </c>
      <c r="E4683" s="2" t="s">
        <v>44</v>
      </c>
      <c r="F4683" s="2" t="s">
        <v>50</v>
      </c>
      <c r="G4683" s="4">
        <v>43529</v>
      </c>
      <c r="H4683" s="4" t="s">
        <v>51</v>
      </c>
      <c r="I4683" s="4">
        <v>43533</v>
      </c>
      <c r="J4683" s="2">
        <v>72</v>
      </c>
      <c r="K4683" s="2">
        <v>86</v>
      </c>
      <c r="L4683" s="2" t="str">
        <f t="shared" si="126"/>
        <v>Kolkata</v>
      </c>
      <c r="M4683" s="2" t="str">
        <f t="shared" si="127"/>
        <v>Delhi-Kolkata</v>
      </c>
      <c r="N4683" s="2" t="str">
        <f t="shared" si="132"/>
        <v>Outstation</v>
      </c>
      <c r="O4683" s="2" t="str">
        <f t="shared" si="128"/>
        <v>FastWheels</v>
      </c>
      <c r="P4683" s="2" t="e">
        <f t="shared" si="129"/>
        <v>#VALUE!</v>
      </c>
      <c r="Q4683" s="2" t="e">
        <f t="shared" si="130"/>
        <v>#VALUE!</v>
      </c>
      <c r="R4683" s="2">
        <f t="shared" si="131"/>
        <v>158</v>
      </c>
    </row>
    <row r="4684" spans="1:18" ht="14.25" hidden="1" customHeight="1">
      <c r="A4684" s="2">
        <v>534485</v>
      </c>
      <c r="B4684" s="2" t="s">
        <v>48</v>
      </c>
      <c r="C4684" s="2" t="s">
        <v>37</v>
      </c>
      <c r="D4684" s="2" t="s">
        <v>41</v>
      </c>
      <c r="E4684" s="2" t="s">
        <v>33</v>
      </c>
      <c r="F4684" s="2" t="s">
        <v>50</v>
      </c>
      <c r="G4684" s="4">
        <v>43531</v>
      </c>
      <c r="H4684" s="4" t="s">
        <v>51</v>
      </c>
      <c r="I4684" s="4">
        <v>43537</v>
      </c>
      <c r="J4684" s="2">
        <v>36</v>
      </c>
      <c r="K4684" s="2">
        <v>111</v>
      </c>
      <c r="L4684" s="2" t="str">
        <f t="shared" si="126"/>
        <v>Mumbai</v>
      </c>
      <c r="M4684" s="2" t="str">
        <f t="shared" si="127"/>
        <v>Delhi-Mumbai</v>
      </c>
      <c r="N4684" s="2" t="str">
        <f t="shared" si="132"/>
        <v>Outstation</v>
      </c>
      <c r="O4684" s="2" t="str">
        <f t="shared" si="128"/>
        <v>Ship2Home</v>
      </c>
      <c r="P4684" s="2" t="e">
        <f t="shared" si="129"/>
        <v>#VALUE!</v>
      </c>
      <c r="Q4684" s="2" t="e">
        <f t="shared" si="130"/>
        <v>#VALUE!</v>
      </c>
      <c r="R4684" s="2">
        <f t="shared" si="131"/>
        <v>147</v>
      </c>
    </row>
    <row r="4685" spans="1:18" ht="14.25" hidden="1" customHeight="1">
      <c r="A4685" s="2">
        <v>7408</v>
      </c>
      <c r="B4685" s="2" t="s">
        <v>36</v>
      </c>
      <c r="C4685" s="2" t="s">
        <v>40</v>
      </c>
      <c r="D4685" s="2" t="s">
        <v>41</v>
      </c>
      <c r="E4685" s="2" t="s">
        <v>44</v>
      </c>
      <c r="F4685" s="2" t="s">
        <v>50</v>
      </c>
      <c r="G4685" s="4">
        <v>43537</v>
      </c>
      <c r="H4685" s="4" t="s">
        <v>51</v>
      </c>
      <c r="I4685" s="4">
        <v>43544</v>
      </c>
      <c r="J4685" s="2">
        <v>29</v>
      </c>
      <c r="K4685" s="2">
        <v>108</v>
      </c>
      <c r="L4685" s="2" t="str">
        <f t="shared" si="126"/>
        <v>Kolkata</v>
      </c>
      <c r="M4685" s="2" t="str">
        <f t="shared" si="127"/>
        <v>Delhi-Kolkata</v>
      </c>
      <c r="N4685" s="2" t="str">
        <f t="shared" si="132"/>
        <v>Outstation</v>
      </c>
      <c r="O4685" s="2" t="str">
        <f t="shared" si="128"/>
        <v>FastWheels</v>
      </c>
      <c r="P4685" s="2" t="e">
        <f t="shared" si="129"/>
        <v>#VALUE!</v>
      </c>
      <c r="Q4685" s="2" t="e">
        <f t="shared" si="130"/>
        <v>#VALUE!</v>
      </c>
      <c r="R4685" s="2">
        <f t="shared" si="131"/>
        <v>137</v>
      </c>
    </row>
    <row r="4686" spans="1:18" ht="14.25" hidden="1" customHeight="1">
      <c r="A4686" s="2">
        <v>278014</v>
      </c>
      <c r="B4686" s="2" t="s">
        <v>39</v>
      </c>
      <c r="C4686" s="2" t="s">
        <v>45</v>
      </c>
      <c r="D4686" s="2" t="s">
        <v>41</v>
      </c>
      <c r="E4686" s="2" t="s">
        <v>38</v>
      </c>
      <c r="F4686" s="2" t="s">
        <v>50</v>
      </c>
      <c r="G4686" s="4">
        <v>43533</v>
      </c>
      <c r="H4686" s="4" t="s">
        <v>51</v>
      </c>
      <c r="I4686" s="4">
        <v>43537</v>
      </c>
      <c r="J4686" s="2">
        <v>29</v>
      </c>
      <c r="K4686" s="2">
        <v>123</v>
      </c>
      <c r="L4686" s="2" t="str">
        <f t="shared" si="126"/>
        <v>Chennai</v>
      </c>
      <c r="M4686" s="2" t="str">
        <f t="shared" si="127"/>
        <v>Delhi-Chennai</v>
      </c>
      <c r="N4686" s="2" t="str">
        <f t="shared" si="132"/>
        <v>Outstation</v>
      </c>
      <c r="O4686" s="2" t="str">
        <f t="shared" si="128"/>
        <v>Ship2Home</v>
      </c>
      <c r="P4686" s="2" t="e">
        <f t="shared" si="129"/>
        <v>#VALUE!</v>
      </c>
      <c r="Q4686" s="2" t="e">
        <f t="shared" si="130"/>
        <v>#VALUE!</v>
      </c>
      <c r="R4686" s="2">
        <f t="shared" si="131"/>
        <v>152</v>
      </c>
    </row>
    <row r="4687" spans="1:18" ht="14.25" hidden="1" customHeight="1">
      <c r="A4687" s="2">
        <v>431704</v>
      </c>
      <c r="B4687" s="2" t="s">
        <v>39</v>
      </c>
      <c r="C4687" s="2" t="s">
        <v>37</v>
      </c>
      <c r="D4687" s="2" t="s">
        <v>41</v>
      </c>
      <c r="E4687" s="2" t="s">
        <v>44</v>
      </c>
      <c r="F4687" s="2" t="s">
        <v>50</v>
      </c>
      <c r="G4687" s="4">
        <v>43535</v>
      </c>
      <c r="H4687" s="4" t="s">
        <v>51</v>
      </c>
      <c r="I4687" s="4">
        <v>43539</v>
      </c>
      <c r="J4687" s="2">
        <v>39</v>
      </c>
      <c r="K4687" s="2">
        <v>106</v>
      </c>
      <c r="L4687" s="2" t="str">
        <f t="shared" si="126"/>
        <v>Mumbai</v>
      </c>
      <c r="M4687" s="2" t="str">
        <f t="shared" si="127"/>
        <v>Delhi-Mumbai</v>
      </c>
      <c r="N4687" s="2" t="str">
        <f t="shared" si="132"/>
        <v>Outstation</v>
      </c>
      <c r="O4687" s="2" t="str">
        <f t="shared" si="128"/>
        <v>FastWheels</v>
      </c>
      <c r="P4687" s="2" t="e">
        <f t="shared" si="129"/>
        <v>#VALUE!</v>
      </c>
      <c r="Q4687" s="2" t="e">
        <f t="shared" si="130"/>
        <v>#VALUE!</v>
      </c>
      <c r="R4687" s="2">
        <f t="shared" si="131"/>
        <v>145</v>
      </c>
    </row>
    <row r="4688" spans="1:18" ht="14.25" hidden="1" customHeight="1">
      <c r="A4688" s="2">
        <v>68956</v>
      </c>
      <c r="B4688" s="2" t="s">
        <v>30</v>
      </c>
      <c r="C4688" s="2" t="s">
        <v>31</v>
      </c>
      <c r="D4688" s="2" t="s">
        <v>41</v>
      </c>
      <c r="E4688" s="2" t="s">
        <v>44</v>
      </c>
      <c r="F4688" s="2" t="s">
        <v>50</v>
      </c>
      <c r="G4688" s="4">
        <v>43537</v>
      </c>
      <c r="H4688" s="4" t="s">
        <v>51</v>
      </c>
      <c r="I4688" s="4">
        <v>43544</v>
      </c>
      <c r="J4688" s="2">
        <v>0</v>
      </c>
      <c r="K4688" s="2">
        <v>107</v>
      </c>
      <c r="L4688" s="2" t="str">
        <f t="shared" si="126"/>
        <v>Delhi</v>
      </c>
      <c r="M4688" s="2" t="str">
        <f t="shared" si="127"/>
        <v>Delhi-Delhi</v>
      </c>
      <c r="N4688" s="2" t="str">
        <f t="shared" si="132"/>
        <v>Local</v>
      </c>
      <c r="O4688" s="2" t="str">
        <f t="shared" si="128"/>
        <v>FastWheels</v>
      </c>
      <c r="P4688" s="2" t="e">
        <f t="shared" si="129"/>
        <v>#VALUE!</v>
      </c>
      <c r="Q4688" s="2" t="e">
        <f t="shared" si="130"/>
        <v>#VALUE!</v>
      </c>
      <c r="R4688" s="2">
        <f t="shared" si="131"/>
        <v>107</v>
      </c>
    </row>
    <row r="4689" spans="1:18" ht="14.25" hidden="1" customHeight="1">
      <c r="A4689" s="2">
        <v>880234</v>
      </c>
      <c r="B4689" s="2" t="s">
        <v>47</v>
      </c>
      <c r="C4689" s="2" t="s">
        <v>45</v>
      </c>
      <c r="D4689" s="2" t="s">
        <v>32</v>
      </c>
      <c r="E4689" s="2" t="s">
        <v>38</v>
      </c>
      <c r="F4689" s="2" t="s">
        <v>50</v>
      </c>
      <c r="G4689" s="4">
        <v>43530</v>
      </c>
      <c r="H4689" s="4" t="s">
        <v>51</v>
      </c>
      <c r="I4689" s="4">
        <v>43537</v>
      </c>
      <c r="J4689" s="2">
        <v>45</v>
      </c>
      <c r="K4689" s="2">
        <v>129</v>
      </c>
      <c r="L4689" s="2" t="str">
        <f t="shared" si="126"/>
        <v>Chennai</v>
      </c>
      <c r="M4689" s="2" t="str">
        <f t="shared" si="127"/>
        <v>Bangalore-Chennai</v>
      </c>
      <c r="N4689" s="2" t="str">
        <f t="shared" si="132"/>
        <v>Outstation</v>
      </c>
      <c r="O4689" s="2" t="str">
        <f t="shared" si="128"/>
        <v>Ship2Home</v>
      </c>
      <c r="P4689" s="2" t="e">
        <f t="shared" si="129"/>
        <v>#VALUE!</v>
      </c>
      <c r="Q4689" s="2" t="e">
        <f t="shared" si="130"/>
        <v>#VALUE!</v>
      </c>
      <c r="R4689" s="2">
        <f t="shared" si="131"/>
        <v>174</v>
      </c>
    </row>
    <row r="4690" spans="1:18" ht="14.25" hidden="1" customHeight="1">
      <c r="A4690" s="2">
        <v>391145</v>
      </c>
      <c r="B4690" s="2" t="s">
        <v>30</v>
      </c>
      <c r="C4690" s="2" t="s">
        <v>43</v>
      </c>
      <c r="D4690" s="2" t="s">
        <v>41</v>
      </c>
      <c r="E4690" s="2" t="s">
        <v>44</v>
      </c>
      <c r="F4690" s="2" t="s">
        <v>50</v>
      </c>
      <c r="G4690" s="4">
        <v>43531</v>
      </c>
      <c r="H4690" s="4" t="s">
        <v>51</v>
      </c>
      <c r="I4690" s="4">
        <v>43538</v>
      </c>
      <c r="J4690" s="2">
        <v>60</v>
      </c>
      <c r="K4690" s="2">
        <v>106</v>
      </c>
      <c r="L4690" s="2" t="str">
        <f t="shared" si="126"/>
        <v>Bangalore</v>
      </c>
      <c r="M4690" s="2" t="str">
        <f t="shared" si="127"/>
        <v>Delhi-Bangalore</v>
      </c>
      <c r="N4690" s="2" t="str">
        <f t="shared" si="132"/>
        <v>Outstation</v>
      </c>
      <c r="O4690" s="2" t="str">
        <f t="shared" si="128"/>
        <v>FastWheels</v>
      </c>
      <c r="P4690" s="2" t="e">
        <f t="shared" si="129"/>
        <v>#VALUE!</v>
      </c>
      <c r="Q4690" s="2" t="e">
        <f t="shared" si="130"/>
        <v>#VALUE!</v>
      </c>
      <c r="R4690" s="2">
        <f t="shared" si="131"/>
        <v>166</v>
      </c>
    </row>
    <row r="4691" spans="1:18" ht="14.25" hidden="1" customHeight="1">
      <c r="A4691" s="2">
        <v>387639</v>
      </c>
      <c r="B4691" s="2" t="s">
        <v>48</v>
      </c>
      <c r="C4691" s="2" t="s">
        <v>45</v>
      </c>
      <c r="D4691" s="2" t="s">
        <v>32</v>
      </c>
      <c r="E4691" s="2" t="s">
        <v>33</v>
      </c>
      <c r="F4691" s="2" t="s">
        <v>50</v>
      </c>
      <c r="G4691" s="4">
        <v>43532</v>
      </c>
      <c r="H4691" s="4" t="s">
        <v>51</v>
      </c>
      <c r="I4691" s="4">
        <v>43538</v>
      </c>
      <c r="J4691" s="2">
        <v>28</v>
      </c>
      <c r="K4691" s="2">
        <v>121</v>
      </c>
      <c r="L4691" s="2" t="str">
        <f t="shared" si="126"/>
        <v>Chennai</v>
      </c>
      <c r="M4691" s="2" t="str">
        <f t="shared" si="127"/>
        <v>Bangalore-Chennai</v>
      </c>
      <c r="N4691" s="2" t="str">
        <f t="shared" si="132"/>
        <v>Outstation</v>
      </c>
      <c r="O4691" s="2" t="str">
        <f t="shared" si="128"/>
        <v>Ship2Home</v>
      </c>
      <c r="P4691" s="2" t="e">
        <f t="shared" si="129"/>
        <v>#VALUE!</v>
      </c>
      <c r="Q4691" s="2" t="e">
        <f t="shared" si="130"/>
        <v>#VALUE!</v>
      </c>
      <c r="R4691" s="2">
        <f t="shared" si="131"/>
        <v>149</v>
      </c>
    </row>
    <row r="4692" spans="1:18" ht="14.25" hidden="1" customHeight="1">
      <c r="A4692" s="2">
        <v>306628</v>
      </c>
      <c r="B4692" s="2" t="s">
        <v>39</v>
      </c>
      <c r="C4692" s="2" t="s">
        <v>43</v>
      </c>
      <c r="D4692" s="2" t="s">
        <v>32</v>
      </c>
      <c r="E4692" s="2" t="s">
        <v>44</v>
      </c>
      <c r="F4692" s="2" t="s">
        <v>50</v>
      </c>
      <c r="G4692" s="4">
        <v>43534</v>
      </c>
      <c r="H4692" s="4" t="s">
        <v>51</v>
      </c>
      <c r="I4692" s="4">
        <v>43540</v>
      </c>
      <c r="J4692" s="2">
        <v>0</v>
      </c>
      <c r="K4692" s="2">
        <v>124</v>
      </c>
      <c r="L4692" s="2" t="str">
        <f t="shared" si="126"/>
        <v>Bangalore</v>
      </c>
      <c r="M4692" s="2" t="str">
        <f t="shared" si="127"/>
        <v>Bangalore-Bangalore</v>
      </c>
      <c r="N4692" s="2" t="str">
        <f t="shared" si="132"/>
        <v>Local</v>
      </c>
      <c r="O4692" s="2" t="str">
        <f t="shared" si="128"/>
        <v>FastWheels</v>
      </c>
      <c r="P4692" s="2" t="e">
        <f t="shared" si="129"/>
        <v>#VALUE!</v>
      </c>
      <c r="Q4692" s="2" t="e">
        <f t="shared" si="130"/>
        <v>#VALUE!</v>
      </c>
      <c r="R4692" s="2">
        <f t="shared" si="131"/>
        <v>124</v>
      </c>
    </row>
    <row r="4693" spans="1:18" ht="14.25" hidden="1" customHeight="1">
      <c r="A4693" s="2">
        <v>749102</v>
      </c>
      <c r="B4693" s="2" t="s">
        <v>39</v>
      </c>
      <c r="C4693" s="2" t="s">
        <v>45</v>
      </c>
      <c r="D4693" s="2" t="s">
        <v>41</v>
      </c>
      <c r="E4693" s="2" t="s">
        <v>38</v>
      </c>
      <c r="F4693" s="2" t="s">
        <v>50</v>
      </c>
      <c r="G4693" s="4">
        <v>43533</v>
      </c>
      <c r="H4693" s="4" t="s">
        <v>51</v>
      </c>
      <c r="I4693" s="4">
        <v>43539</v>
      </c>
      <c r="J4693" s="2">
        <v>29</v>
      </c>
      <c r="K4693" s="2">
        <v>126</v>
      </c>
      <c r="L4693" s="2" t="str">
        <f t="shared" si="126"/>
        <v>Chennai</v>
      </c>
      <c r="M4693" s="2" t="str">
        <f t="shared" si="127"/>
        <v>Delhi-Chennai</v>
      </c>
      <c r="N4693" s="2" t="str">
        <f t="shared" si="132"/>
        <v>Outstation</v>
      </c>
      <c r="O4693" s="2" t="str">
        <f t="shared" si="128"/>
        <v>Ship2Home</v>
      </c>
      <c r="P4693" s="2" t="e">
        <f t="shared" si="129"/>
        <v>#VALUE!</v>
      </c>
      <c r="Q4693" s="2" t="e">
        <f t="shared" si="130"/>
        <v>#VALUE!</v>
      </c>
      <c r="R4693" s="2">
        <f t="shared" si="131"/>
        <v>155</v>
      </c>
    </row>
    <row r="4694" spans="1:18" ht="14.25" hidden="1" customHeight="1">
      <c r="A4694" s="2">
        <v>72557</v>
      </c>
      <c r="B4694" s="2" t="s">
        <v>39</v>
      </c>
      <c r="C4694" s="2" t="s">
        <v>40</v>
      </c>
      <c r="D4694" s="2" t="s">
        <v>41</v>
      </c>
      <c r="E4694" s="2" t="s">
        <v>33</v>
      </c>
      <c r="F4694" s="2" t="s">
        <v>50</v>
      </c>
      <c r="G4694" s="4">
        <v>43525</v>
      </c>
      <c r="H4694" s="4" t="s">
        <v>51</v>
      </c>
      <c r="I4694" s="4">
        <v>43530</v>
      </c>
      <c r="J4694" s="2">
        <v>27</v>
      </c>
      <c r="K4694" s="2">
        <v>109</v>
      </c>
      <c r="L4694" s="2" t="str">
        <f t="shared" si="126"/>
        <v>Kolkata</v>
      </c>
      <c r="M4694" s="2" t="str">
        <f t="shared" si="127"/>
        <v>Delhi-Kolkata</v>
      </c>
      <c r="N4694" s="2" t="str">
        <f t="shared" si="132"/>
        <v>Outstation</v>
      </c>
      <c r="O4694" s="2" t="str">
        <f t="shared" si="128"/>
        <v>Ship2Home</v>
      </c>
      <c r="P4694" s="2" t="e">
        <f t="shared" si="129"/>
        <v>#VALUE!</v>
      </c>
      <c r="Q4694" s="2" t="e">
        <f t="shared" si="130"/>
        <v>#VALUE!</v>
      </c>
      <c r="R4694" s="2">
        <f t="shared" si="131"/>
        <v>136</v>
      </c>
    </row>
    <row r="4695" spans="1:18" ht="14.25" hidden="1" customHeight="1">
      <c r="A4695" s="2">
        <v>704389</v>
      </c>
      <c r="B4695" s="2" t="s">
        <v>39</v>
      </c>
      <c r="C4695" s="2" t="s">
        <v>40</v>
      </c>
      <c r="D4695" s="2" t="s">
        <v>41</v>
      </c>
      <c r="E4695" s="2" t="s">
        <v>44</v>
      </c>
      <c r="F4695" s="2" t="s">
        <v>50</v>
      </c>
      <c r="G4695" s="4">
        <v>43530</v>
      </c>
      <c r="H4695" s="4" t="s">
        <v>51</v>
      </c>
      <c r="I4695" s="4">
        <v>43536</v>
      </c>
      <c r="J4695" s="2">
        <v>67</v>
      </c>
      <c r="K4695" s="2">
        <v>85</v>
      </c>
      <c r="L4695" s="2" t="str">
        <f t="shared" si="126"/>
        <v>Kolkata</v>
      </c>
      <c r="M4695" s="2" t="str">
        <f t="shared" si="127"/>
        <v>Delhi-Kolkata</v>
      </c>
      <c r="N4695" s="2" t="str">
        <f t="shared" si="132"/>
        <v>Outstation</v>
      </c>
      <c r="O4695" s="2" t="str">
        <f t="shared" si="128"/>
        <v>FastWheels</v>
      </c>
      <c r="P4695" s="2" t="e">
        <f t="shared" si="129"/>
        <v>#VALUE!</v>
      </c>
      <c r="Q4695" s="2" t="e">
        <f t="shared" si="130"/>
        <v>#VALUE!</v>
      </c>
      <c r="R4695" s="2">
        <f t="shared" si="131"/>
        <v>152</v>
      </c>
    </row>
    <row r="4696" spans="1:18" ht="14.25" hidden="1" customHeight="1">
      <c r="A4696" s="2">
        <v>942293</v>
      </c>
      <c r="B4696" s="2" t="s">
        <v>30</v>
      </c>
      <c r="C4696" s="2" t="s">
        <v>40</v>
      </c>
      <c r="D4696" s="2" t="s">
        <v>41</v>
      </c>
      <c r="E4696" s="2" t="s">
        <v>33</v>
      </c>
      <c r="F4696" s="2" t="s">
        <v>50</v>
      </c>
      <c r="G4696" s="4">
        <v>43529</v>
      </c>
      <c r="H4696" s="4" t="s">
        <v>51</v>
      </c>
      <c r="I4696" s="4">
        <v>43533</v>
      </c>
      <c r="J4696" s="2">
        <v>42</v>
      </c>
      <c r="K4696" s="2">
        <v>105</v>
      </c>
      <c r="L4696" s="2" t="str">
        <f t="shared" si="126"/>
        <v>Kolkata</v>
      </c>
      <c r="M4696" s="2" t="str">
        <f t="shared" si="127"/>
        <v>Delhi-Kolkata</v>
      </c>
      <c r="N4696" s="2" t="str">
        <f t="shared" si="132"/>
        <v>Outstation</v>
      </c>
      <c r="O4696" s="2" t="str">
        <f t="shared" si="128"/>
        <v>Ship2Home</v>
      </c>
      <c r="P4696" s="2" t="e">
        <f t="shared" si="129"/>
        <v>#VALUE!</v>
      </c>
      <c r="Q4696" s="2" t="e">
        <f t="shared" si="130"/>
        <v>#VALUE!</v>
      </c>
      <c r="R4696" s="2">
        <f t="shared" si="131"/>
        <v>147</v>
      </c>
    </row>
    <row r="4697" spans="1:18" ht="14.25" hidden="1" customHeight="1">
      <c r="A4697" s="2">
        <v>459423</v>
      </c>
      <c r="B4697" s="2" t="s">
        <v>39</v>
      </c>
      <c r="C4697" s="2" t="s">
        <v>31</v>
      </c>
      <c r="D4697" s="2" t="s">
        <v>41</v>
      </c>
      <c r="E4697" s="2" t="s">
        <v>33</v>
      </c>
      <c r="F4697" s="2" t="s">
        <v>50</v>
      </c>
      <c r="G4697" s="4">
        <v>43530</v>
      </c>
      <c r="H4697" s="4" t="s">
        <v>51</v>
      </c>
      <c r="I4697" s="4">
        <v>43537</v>
      </c>
      <c r="J4697" s="2">
        <v>0</v>
      </c>
      <c r="K4697" s="2">
        <v>129</v>
      </c>
      <c r="L4697" s="2" t="str">
        <f t="shared" si="126"/>
        <v>Delhi</v>
      </c>
      <c r="M4697" s="2" t="str">
        <f t="shared" si="127"/>
        <v>Delhi-Delhi</v>
      </c>
      <c r="N4697" s="2" t="str">
        <f t="shared" si="132"/>
        <v>Local</v>
      </c>
      <c r="O4697" s="2" t="str">
        <f t="shared" si="128"/>
        <v>Ship2Home</v>
      </c>
      <c r="P4697" s="2" t="e">
        <f t="shared" si="129"/>
        <v>#VALUE!</v>
      </c>
      <c r="Q4697" s="2" t="e">
        <f t="shared" si="130"/>
        <v>#VALUE!</v>
      </c>
      <c r="R4697" s="2">
        <f t="shared" si="131"/>
        <v>129</v>
      </c>
    </row>
    <row r="4698" spans="1:18" ht="14.25" hidden="1" customHeight="1">
      <c r="A4698" s="2">
        <v>971687</v>
      </c>
      <c r="B4698" s="2" t="s">
        <v>36</v>
      </c>
      <c r="C4698" s="2" t="s">
        <v>40</v>
      </c>
      <c r="D4698" s="2" t="s">
        <v>41</v>
      </c>
      <c r="E4698" s="2" t="s">
        <v>33</v>
      </c>
      <c r="F4698" s="2" t="s">
        <v>50</v>
      </c>
      <c r="G4698" s="4">
        <v>43531</v>
      </c>
      <c r="H4698" s="4" t="s">
        <v>51</v>
      </c>
      <c r="I4698" s="4">
        <v>43535</v>
      </c>
      <c r="J4698" s="2">
        <v>41</v>
      </c>
      <c r="K4698" s="2">
        <v>107</v>
      </c>
      <c r="L4698" s="2" t="str">
        <f t="shared" si="126"/>
        <v>Kolkata</v>
      </c>
      <c r="M4698" s="2" t="str">
        <f t="shared" si="127"/>
        <v>Delhi-Kolkata</v>
      </c>
      <c r="N4698" s="2" t="str">
        <f t="shared" si="132"/>
        <v>Outstation</v>
      </c>
      <c r="O4698" s="2" t="str">
        <f t="shared" si="128"/>
        <v>Ship2Home</v>
      </c>
      <c r="P4698" s="2" t="e">
        <f t="shared" si="129"/>
        <v>#VALUE!</v>
      </c>
      <c r="Q4698" s="2" t="e">
        <f t="shared" si="130"/>
        <v>#VALUE!</v>
      </c>
      <c r="R4698" s="2">
        <f t="shared" si="131"/>
        <v>148</v>
      </c>
    </row>
    <row r="4699" spans="1:18" ht="14.25" hidden="1" customHeight="1">
      <c r="A4699" s="2">
        <v>792353</v>
      </c>
      <c r="B4699" s="2" t="s">
        <v>30</v>
      </c>
      <c r="C4699" s="2" t="s">
        <v>43</v>
      </c>
      <c r="D4699" s="2" t="s">
        <v>32</v>
      </c>
      <c r="E4699" s="2" t="s">
        <v>33</v>
      </c>
      <c r="F4699" s="2" t="s">
        <v>50</v>
      </c>
      <c r="G4699" s="4">
        <v>43536</v>
      </c>
      <c r="H4699" s="4" t="s">
        <v>51</v>
      </c>
      <c r="I4699" s="4">
        <v>43540</v>
      </c>
      <c r="J4699" s="2">
        <v>0</v>
      </c>
      <c r="K4699" s="2">
        <v>123</v>
      </c>
      <c r="L4699" s="2" t="str">
        <f t="shared" si="126"/>
        <v>Bangalore</v>
      </c>
      <c r="M4699" s="2" t="str">
        <f t="shared" si="127"/>
        <v>Bangalore-Bangalore</v>
      </c>
      <c r="N4699" s="2" t="str">
        <f t="shared" si="132"/>
        <v>Local</v>
      </c>
      <c r="O4699" s="2" t="str">
        <f t="shared" si="128"/>
        <v>Ship2Home</v>
      </c>
      <c r="P4699" s="2" t="e">
        <f t="shared" si="129"/>
        <v>#VALUE!</v>
      </c>
      <c r="Q4699" s="2" t="e">
        <f t="shared" si="130"/>
        <v>#VALUE!</v>
      </c>
      <c r="R4699" s="2">
        <f t="shared" si="131"/>
        <v>123</v>
      </c>
    </row>
    <row r="4700" spans="1:18" ht="14.25" hidden="1" customHeight="1">
      <c r="A4700" s="2">
        <v>790834</v>
      </c>
      <c r="B4700" s="2" t="s">
        <v>36</v>
      </c>
      <c r="C4700" s="2" t="s">
        <v>37</v>
      </c>
      <c r="D4700" s="2" t="s">
        <v>41</v>
      </c>
      <c r="E4700" s="2" t="s">
        <v>38</v>
      </c>
      <c r="F4700" s="2" t="s">
        <v>50</v>
      </c>
      <c r="G4700" s="4">
        <v>43534</v>
      </c>
      <c r="H4700" s="4" t="s">
        <v>51</v>
      </c>
      <c r="I4700" s="4">
        <v>43539</v>
      </c>
      <c r="J4700" s="2">
        <v>36</v>
      </c>
      <c r="K4700" s="2">
        <v>109</v>
      </c>
      <c r="L4700" s="2" t="str">
        <f t="shared" si="126"/>
        <v>Mumbai</v>
      </c>
      <c r="M4700" s="2" t="str">
        <f t="shared" si="127"/>
        <v>Delhi-Mumbai</v>
      </c>
      <c r="N4700" s="2" t="str">
        <f t="shared" si="132"/>
        <v>Outstation</v>
      </c>
      <c r="O4700" s="2" t="str">
        <f t="shared" si="128"/>
        <v>Ship2Home</v>
      </c>
      <c r="P4700" s="2" t="e">
        <f t="shared" si="129"/>
        <v>#VALUE!</v>
      </c>
      <c r="Q4700" s="2" t="e">
        <f t="shared" si="130"/>
        <v>#VALUE!</v>
      </c>
      <c r="R4700" s="2">
        <f t="shared" si="131"/>
        <v>145</v>
      </c>
    </row>
    <row r="4701" spans="1:18" ht="14.25" hidden="1" customHeight="1">
      <c r="A4701" s="2">
        <v>568956</v>
      </c>
      <c r="B4701" s="2" t="s">
        <v>39</v>
      </c>
      <c r="C4701" s="2" t="s">
        <v>37</v>
      </c>
      <c r="D4701" s="2" t="s">
        <v>41</v>
      </c>
      <c r="E4701" s="2" t="s">
        <v>44</v>
      </c>
      <c r="F4701" s="2" t="s">
        <v>50</v>
      </c>
      <c r="G4701" s="4">
        <v>43526</v>
      </c>
      <c r="H4701" s="4" t="s">
        <v>51</v>
      </c>
      <c r="I4701" s="4">
        <v>43532</v>
      </c>
      <c r="J4701" s="2">
        <v>83</v>
      </c>
      <c r="K4701" s="2">
        <v>86</v>
      </c>
      <c r="L4701" s="2" t="str">
        <f t="shared" si="126"/>
        <v>Mumbai</v>
      </c>
      <c r="M4701" s="2" t="str">
        <f t="shared" si="127"/>
        <v>Delhi-Mumbai</v>
      </c>
      <c r="N4701" s="2" t="str">
        <f t="shared" si="132"/>
        <v>Outstation</v>
      </c>
      <c r="O4701" s="2" t="str">
        <f t="shared" si="128"/>
        <v>FastWheels</v>
      </c>
      <c r="P4701" s="2" t="e">
        <f t="shared" si="129"/>
        <v>#VALUE!</v>
      </c>
      <c r="Q4701" s="2" t="e">
        <f t="shared" si="130"/>
        <v>#VALUE!</v>
      </c>
      <c r="R4701" s="2">
        <f t="shared" si="131"/>
        <v>169</v>
      </c>
    </row>
    <row r="4702" spans="1:18" ht="14.25" hidden="1" customHeight="1">
      <c r="A4702" s="2">
        <v>932534</v>
      </c>
      <c r="B4702" s="2" t="s">
        <v>47</v>
      </c>
      <c r="C4702" s="2" t="s">
        <v>37</v>
      </c>
      <c r="D4702" s="2" t="s">
        <v>32</v>
      </c>
      <c r="E4702" s="2" t="s">
        <v>38</v>
      </c>
      <c r="F4702" s="2" t="s">
        <v>50</v>
      </c>
      <c r="G4702" s="4">
        <v>43529</v>
      </c>
      <c r="H4702" s="4" t="s">
        <v>51</v>
      </c>
      <c r="I4702" s="4">
        <v>43535</v>
      </c>
      <c r="J4702" s="2">
        <v>44</v>
      </c>
      <c r="K4702" s="2">
        <v>110</v>
      </c>
      <c r="L4702" s="2" t="str">
        <f t="shared" si="126"/>
        <v>Mumbai</v>
      </c>
      <c r="M4702" s="2" t="str">
        <f t="shared" si="127"/>
        <v>Bangalore-Mumbai</v>
      </c>
      <c r="N4702" s="2" t="str">
        <f t="shared" si="132"/>
        <v>Outstation</v>
      </c>
      <c r="O4702" s="2" t="str">
        <f t="shared" si="128"/>
        <v>Ship2Home</v>
      </c>
      <c r="P4702" s="2" t="e">
        <f t="shared" si="129"/>
        <v>#VALUE!</v>
      </c>
      <c r="Q4702" s="2" t="e">
        <f t="shared" si="130"/>
        <v>#VALUE!</v>
      </c>
      <c r="R4702" s="2">
        <f t="shared" si="131"/>
        <v>154</v>
      </c>
    </row>
    <row r="4703" spans="1:18" ht="14.25" hidden="1" customHeight="1">
      <c r="A4703" s="2">
        <v>260366</v>
      </c>
      <c r="B4703" s="2" t="s">
        <v>39</v>
      </c>
      <c r="C4703" s="2" t="s">
        <v>43</v>
      </c>
      <c r="D4703" s="2" t="s">
        <v>41</v>
      </c>
      <c r="E4703" s="2" t="s">
        <v>38</v>
      </c>
      <c r="F4703" s="2" t="s">
        <v>50</v>
      </c>
      <c r="G4703" s="4">
        <v>43525</v>
      </c>
      <c r="H4703" s="4" t="s">
        <v>51</v>
      </c>
      <c r="I4703" s="4">
        <v>43530</v>
      </c>
      <c r="J4703" s="2">
        <v>34</v>
      </c>
      <c r="K4703" s="2">
        <v>125</v>
      </c>
      <c r="L4703" s="2" t="str">
        <f t="shared" si="126"/>
        <v>Bangalore</v>
      </c>
      <c r="M4703" s="2" t="str">
        <f t="shared" si="127"/>
        <v>Delhi-Bangalore</v>
      </c>
      <c r="N4703" s="2" t="str">
        <f t="shared" si="132"/>
        <v>Outstation</v>
      </c>
      <c r="O4703" s="2" t="str">
        <f t="shared" si="128"/>
        <v>Ship2Home</v>
      </c>
      <c r="P4703" s="2" t="e">
        <f t="shared" si="129"/>
        <v>#VALUE!</v>
      </c>
      <c r="Q4703" s="2" t="e">
        <f t="shared" si="130"/>
        <v>#VALUE!</v>
      </c>
      <c r="R4703" s="2">
        <f t="shared" si="131"/>
        <v>159</v>
      </c>
    </row>
    <row r="4704" spans="1:18" ht="14.25" hidden="1" customHeight="1">
      <c r="A4704" s="2">
        <v>873607</v>
      </c>
      <c r="B4704" s="2" t="s">
        <v>36</v>
      </c>
      <c r="C4704" s="2" t="s">
        <v>37</v>
      </c>
      <c r="D4704" s="2" t="s">
        <v>32</v>
      </c>
      <c r="E4704" s="2" t="s">
        <v>33</v>
      </c>
      <c r="F4704" s="2" t="s">
        <v>50</v>
      </c>
      <c r="G4704" s="4">
        <v>43538</v>
      </c>
      <c r="H4704" s="4" t="s">
        <v>51</v>
      </c>
      <c r="I4704" s="4">
        <v>43541</v>
      </c>
      <c r="J4704" s="2">
        <v>30</v>
      </c>
      <c r="K4704" s="2">
        <v>110</v>
      </c>
      <c r="L4704" s="2" t="str">
        <f t="shared" si="126"/>
        <v>Mumbai</v>
      </c>
      <c r="M4704" s="2" t="str">
        <f t="shared" si="127"/>
        <v>Bangalore-Mumbai</v>
      </c>
      <c r="N4704" s="2" t="str">
        <f t="shared" si="132"/>
        <v>Outstation</v>
      </c>
      <c r="O4704" s="2" t="str">
        <f t="shared" si="128"/>
        <v>Ship2Home</v>
      </c>
      <c r="P4704" s="2" t="e">
        <f t="shared" si="129"/>
        <v>#VALUE!</v>
      </c>
      <c r="Q4704" s="2" t="e">
        <f t="shared" si="130"/>
        <v>#VALUE!</v>
      </c>
      <c r="R4704" s="2">
        <f t="shared" si="131"/>
        <v>140</v>
      </c>
    </row>
    <row r="4705" spans="1:18" ht="14.25" hidden="1" customHeight="1">
      <c r="A4705" s="2">
        <v>878228</v>
      </c>
      <c r="B4705" s="2" t="s">
        <v>30</v>
      </c>
      <c r="C4705" s="2" t="s">
        <v>43</v>
      </c>
      <c r="D4705" s="2" t="s">
        <v>32</v>
      </c>
      <c r="E4705" s="2" t="s">
        <v>44</v>
      </c>
      <c r="F4705" s="2" t="s">
        <v>50</v>
      </c>
      <c r="G4705" s="4">
        <v>43532</v>
      </c>
      <c r="H4705" s="4" t="s">
        <v>51</v>
      </c>
      <c r="I4705" s="4">
        <v>43537</v>
      </c>
      <c r="J4705" s="2">
        <v>0</v>
      </c>
      <c r="K4705" s="2">
        <v>123</v>
      </c>
      <c r="L4705" s="2" t="str">
        <f t="shared" si="126"/>
        <v>Bangalore</v>
      </c>
      <c r="M4705" s="2" t="str">
        <f t="shared" si="127"/>
        <v>Bangalore-Bangalore</v>
      </c>
      <c r="N4705" s="2" t="str">
        <f t="shared" si="132"/>
        <v>Local</v>
      </c>
      <c r="O4705" s="2" t="str">
        <f t="shared" si="128"/>
        <v>FastWheels</v>
      </c>
      <c r="P4705" s="2" t="e">
        <f t="shared" si="129"/>
        <v>#VALUE!</v>
      </c>
      <c r="Q4705" s="2" t="e">
        <f t="shared" si="130"/>
        <v>#VALUE!</v>
      </c>
      <c r="R4705" s="2">
        <f t="shared" si="131"/>
        <v>123</v>
      </c>
    </row>
    <row r="4706" spans="1:18" ht="14.25" hidden="1" customHeight="1">
      <c r="A4706" s="2">
        <v>93625</v>
      </c>
      <c r="B4706" s="2" t="s">
        <v>47</v>
      </c>
      <c r="C4706" s="2" t="s">
        <v>45</v>
      </c>
      <c r="D4706" s="2" t="s">
        <v>41</v>
      </c>
      <c r="E4706" s="2" t="s">
        <v>33</v>
      </c>
      <c r="F4706" s="2" t="s">
        <v>50</v>
      </c>
      <c r="G4706" s="4">
        <v>43536</v>
      </c>
      <c r="H4706" s="4" t="s">
        <v>51</v>
      </c>
      <c r="I4706" s="4">
        <v>43539</v>
      </c>
      <c r="J4706" s="2">
        <v>34</v>
      </c>
      <c r="K4706" s="2">
        <v>128</v>
      </c>
      <c r="L4706" s="2" t="str">
        <f t="shared" si="126"/>
        <v>Chennai</v>
      </c>
      <c r="M4706" s="2" t="str">
        <f t="shared" si="127"/>
        <v>Delhi-Chennai</v>
      </c>
      <c r="N4706" s="2" t="str">
        <f t="shared" si="132"/>
        <v>Outstation</v>
      </c>
      <c r="O4706" s="2" t="str">
        <f t="shared" si="128"/>
        <v>Ship2Home</v>
      </c>
      <c r="P4706" s="2" t="e">
        <f t="shared" si="129"/>
        <v>#VALUE!</v>
      </c>
      <c r="Q4706" s="2" t="e">
        <f t="shared" si="130"/>
        <v>#VALUE!</v>
      </c>
      <c r="R4706" s="2">
        <f t="shared" si="131"/>
        <v>162</v>
      </c>
    </row>
    <row r="4707" spans="1:18" ht="14.25" hidden="1" customHeight="1">
      <c r="A4707" s="2">
        <v>889614</v>
      </c>
      <c r="B4707" s="2" t="s">
        <v>30</v>
      </c>
      <c r="C4707" s="2" t="s">
        <v>43</v>
      </c>
      <c r="D4707" s="2" t="s">
        <v>32</v>
      </c>
      <c r="E4707" s="2" t="s">
        <v>38</v>
      </c>
      <c r="F4707" s="2" t="s">
        <v>50</v>
      </c>
      <c r="G4707" s="4">
        <v>43534</v>
      </c>
      <c r="H4707" s="4" t="s">
        <v>51</v>
      </c>
      <c r="I4707" s="4">
        <v>43538</v>
      </c>
      <c r="J4707" s="2">
        <v>0</v>
      </c>
      <c r="K4707" s="2">
        <v>121</v>
      </c>
      <c r="L4707" s="2" t="str">
        <f t="shared" si="126"/>
        <v>Bangalore</v>
      </c>
      <c r="M4707" s="2" t="str">
        <f t="shared" si="127"/>
        <v>Bangalore-Bangalore</v>
      </c>
      <c r="N4707" s="2" t="str">
        <f t="shared" si="132"/>
        <v>Local</v>
      </c>
      <c r="O4707" s="2" t="str">
        <f t="shared" si="128"/>
        <v>Ship2Home</v>
      </c>
      <c r="P4707" s="2" t="e">
        <f t="shared" si="129"/>
        <v>#VALUE!</v>
      </c>
      <c r="Q4707" s="2" t="e">
        <f t="shared" si="130"/>
        <v>#VALUE!</v>
      </c>
      <c r="R4707" s="2">
        <f t="shared" si="131"/>
        <v>121</v>
      </c>
    </row>
    <row r="4708" spans="1:18" ht="14.25" hidden="1" customHeight="1">
      <c r="A4708" s="2">
        <v>809315</v>
      </c>
      <c r="B4708" s="2" t="s">
        <v>39</v>
      </c>
      <c r="C4708" s="2" t="s">
        <v>40</v>
      </c>
      <c r="D4708" s="2" t="s">
        <v>32</v>
      </c>
      <c r="E4708" s="2" t="s">
        <v>33</v>
      </c>
      <c r="F4708" s="2" t="s">
        <v>50</v>
      </c>
      <c r="G4708" s="4">
        <v>43530</v>
      </c>
      <c r="H4708" s="4" t="s">
        <v>51</v>
      </c>
      <c r="I4708" s="4">
        <v>43537</v>
      </c>
      <c r="J4708" s="2">
        <v>44</v>
      </c>
      <c r="K4708" s="2">
        <v>114</v>
      </c>
      <c r="L4708" s="2" t="str">
        <f t="shared" si="126"/>
        <v>Kolkata</v>
      </c>
      <c r="M4708" s="2" t="str">
        <f t="shared" si="127"/>
        <v>Bangalore-Kolkata</v>
      </c>
      <c r="N4708" s="2" t="str">
        <f t="shared" si="132"/>
        <v>Outstation</v>
      </c>
      <c r="O4708" s="2" t="str">
        <f t="shared" si="128"/>
        <v>Ship2Home</v>
      </c>
      <c r="P4708" s="2" t="e">
        <f t="shared" si="129"/>
        <v>#VALUE!</v>
      </c>
      <c r="Q4708" s="2" t="e">
        <f t="shared" si="130"/>
        <v>#VALUE!</v>
      </c>
      <c r="R4708" s="2">
        <f t="shared" si="131"/>
        <v>158</v>
      </c>
    </row>
    <row r="4709" spans="1:18" ht="14.25" hidden="1" customHeight="1">
      <c r="A4709" s="2">
        <v>389225</v>
      </c>
      <c r="B4709" s="2" t="s">
        <v>39</v>
      </c>
      <c r="C4709" s="2" t="s">
        <v>43</v>
      </c>
      <c r="D4709" s="2" t="s">
        <v>41</v>
      </c>
      <c r="E4709" s="2" t="s">
        <v>33</v>
      </c>
      <c r="F4709" s="2" t="s">
        <v>50</v>
      </c>
      <c r="G4709" s="4">
        <v>43530</v>
      </c>
      <c r="H4709" s="4" t="s">
        <v>51</v>
      </c>
      <c r="I4709" s="4">
        <v>43533</v>
      </c>
      <c r="J4709" s="2">
        <v>45</v>
      </c>
      <c r="K4709" s="2">
        <v>124</v>
      </c>
      <c r="L4709" s="2" t="str">
        <f t="shared" si="126"/>
        <v>Bangalore</v>
      </c>
      <c r="M4709" s="2" t="str">
        <f t="shared" si="127"/>
        <v>Delhi-Bangalore</v>
      </c>
      <c r="N4709" s="2" t="str">
        <f t="shared" si="132"/>
        <v>Outstation</v>
      </c>
      <c r="O4709" s="2" t="str">
        <f t="shared" si="128"/>
        <v>Ship2Home</v>
      </c>
      <c r="P4709" s="2" t="e">
        <f t="shared" si="129"/>
        <v>#VALUE!</v>
      </c>
      <c r="Q4709" s="2" t="e">
        <f t="shared" si="130"/>
        <v>#VALUE!</v>
      </c>
      <c r="R4709" s="2">
        <f t="shared" si="131"/>
        <v>169</v>
      </c>
    </row>
    <row r="4710" spans="1:18" ht="14.25" hidden="1" customHeight="1">
      <c r="A4710" s="2">
        <v>202486</v>
      </c>
      <c r="B4710" s="2" t="s">
        <v>47</v>
      </c>
      <c r="C4710" s="2" t="s">
        <v>45</v>
      </c>
      <c r="D4710" s="2" t="s">
        <v>41</v>
      </c>
      <c r="E4710" s="2" t="s">
        <v>38</v>
      </c>
      <c r="F4710" s="2" t="s">
        <v>50</v>
      </c>
      <c r="G4710" s="4">
        <v>43538</v>
      </c>
      <c r="H4710" s="4" t="s">
        <v>51</v>
      </c>
      <c r="I4710" s="4">
        <v>43541</v>
      </c>
      <c r="J4710" s="2">
        <v>42</v>
      </c>
      <c r="K4710" s="2">
        <v>125</v>
      </c>
      <c r="L4710" s="2" t="str">
        <f t="shared" si="126"/>
        <v>Chennai</v>
      </c>
      <c r="M4710" s="2" t="str">
        <f t="shared" si="127"/>
        <v>Delhi-Chennai</v>
      </c>
      <c r="N4710" s="2" t="str">
        <f t="shared" si="132"/>
        <v>Outstation</v>
      </c>
      <c r="O4710" s="2" t="str">
        <f t="shared" si="128"/>
        <v>Ship2Home</v>
      </c>
      <c r="P4710" s="2" t="e">
        <f t="shared" si="129"/>
        <v>#VALUE!</v>
      </c>
      <c r="Q4710" s="2" t="e">
        <f t="shared" si="130"/>
        <v>#VALUE!</v>
      </c>
      <c r="R4710" s="2">
        <f t="shared" si="131"/>
        <v>167</v>
      </c>
    </row>
    <row r="4711" spans="1:18" ht="14.25" hidden="1" customHeight="1">
      <c r="A4711" s="2">
        <v>817672</v>
      </c>
      <c r="B4711" s="2" t="s">
        <v>36</v>
      </c>
      <c r="C4711" s="2" t="s">
        <v>37</v>
      </c>
      <c r="D4711" s="2" t="s">
        <v>41</v>
      </c>
      <c r="E4711" s="2" t="s">
        <v>44</v>
      </c>
      <c r="F4711" s="2" t="s">
        <v>50</v>
      </c>
      <c r="G4711" s="4">
        <v>43532</v>
      </c>
      <c r="H4711" s="4" t="s">
        <v>51</v>
      </c>
      <c r="I4711" s="4">
        <v>43536</v>
      </c>
      <c r="J4711" s="2">
        <v>27</v>
      </c>
      <c r="K4711" s="2">
        <v>108</v>
      </c>
      <c r="L4711" s="2" t="str">
        <f t="shared" si="126"/>
        <v>Mumbai</v>
      </c>
      <c r="M4711" s="2" t="str">
        <f t="shared" si="127"/>
        <v>Delhi-Mumbai</v>
      </c>
      <c r="N4711" s="2" t="str">
        <f t="shared" si="132"/>
        <v>Outstation</v>
      </c>
      <c r="O4711" s="2" t="str">
        <f t="shared" si="128"/>
        <v>FastWheels</v>
      </c>
      <c r="P4711" s="2" t="e">
        <f t="shared" si="129"/>
        <v>#VALUE!</v>
      </c>
      <c r="Q4711" s="2" t="e">
        <f t="shared" si="130"/>
        <v>#VALUE!</v>
      </c>
      <c r="R4711" s="2">
        <f t="shared" si="131"/>
        <v>135</v>
      </c>
    </row>
    <row r="4712" spans="1:18" ht="14.25" hidden="1" customHeight="1">
      <c r="A4712" s="2">
        <v>578291</v>
      </c>
      <c r="B4712" s="2" t="s">
        <v>46</v>
      </c>
      <c r="C4712" s="2" t="s">
        <v>37</v>
      </c>
      <c r="D4712" s="2" t="s">
        <v>41</v>
      </c>
      <c r="E4712" s="2" t="s">
        <v>33</v>
      </c>
      <c r="F4712" s="2" t="s">
        <v>50</v>
      </c>
      <c r="G4712" s="4">
        <v>43529</v>
      </c>
      <c r="H4712" s="4" t="s">
        <v>51</v>
      </c>
      <c r="I4712" s="4">
        <v>43534</v>
      </c>
      <c r="J4712" s="2">
        <v>41</v>
      </c>
      <c r="K4712" s="2">
        <v>108</v>
      </c>
      <c r="L4712" s="2" t="str">
        <f t="shared" si="126"/>
        <v>Mumbai</v>
      </c>
      <c r="M4712" s="2" t="str">
        <f t="shared" si="127"/>
        <v>Delhi-Mumbai</v>
      </c>
      <c r="N4712" s="2" t="str">
        <f t="shared" si="132"/>
        <v>Outstation</v>
      </c>
      <c r="O4712" s="2" t="str">
        <f t="shared" si="128"/>
        <v>Ship2Home</v>
      </c>
      <c r="P4712" s="2" t="e">
        <f t="shared" si="129"/>
        <v>#VALUE!</v>
      </c>
      <c r="Q4712" s="2" t="e">
        <f t="shared" si="130"/>
        <v>#VALUE!</v>
      </c>
      <c r="R4712" s="2">
        <f t="shared" si="131"/>
        <v>149</v>
      </c>
    </row>
    <row r="4713" spans="1:18" ht="14.25" hidden="1" customHeight="1">
      <c r="A4713" s="2">
        <v>918015</v>
      </c>
      <c r="B4713" s="2" t="s">
        <v>39</v>
      </c>
      <c r="C4713" s="2" t="s">
        <v>37</v>
      </c>
      <c r="D4713" s="2" t="s">
        <v>41</v>
      </c>
      <c r="E4713" s="2" t="s">
        <v>33</v>
      </c>
      <c r="F4713" s="2" t="s">
        <v>50</v>
      </c>
      <c r="G4713" s="4">
        <v>43529</v>
      </c>
      <c r="H4713" s="4" t="s">
        <v>51</v>
      </c>
      <c r="I4713" s="4">
        <v>43536</v>
      </c>
      <c r="J4713" s="2">
        <v>33</v>
      </c>
      <c r="K4713" s="2">
        <v>106</v>
      </c>
      <c r="L4713" s="2" t="str">
        <f t="shared" si="126"/>
        <v>Mumbai</v>
      </c>
      <c r="M4713" s="2" t="str">
        <f t="shared" si="127"/>
        <v>Delhi-Mumbai</v>
      </c>
      <c r="N4713" s="2" t="str">
        <f t="shared" si="132"/>
        <v>Outstation</v>
      </c>
      <c r="O4713" s="2" t="str">
        <f t="shared" si="128"/>
        <v>Ship2Home</v>
      </c>
      <c r="P4713" s="2" t="e">
        <f t="shared" si="129"/>
        <v>#VALUE!</v>
      </c>
      <c r="Q4713" s="2" t="e">
        <f t="shared" si="130"/>
        <v>#VALUE!</v>
      </c>
      <c r="R4713" s="2">
        <f t="shared" si="131"/>
        <v>139</v>
      </c>
    </row>
    <row r="4714" spans="1:18" ht="14.25" hidden="1" customHeight="1">
      <c r="A4714" s="2">
        <v>882379</v>
      </c>
      <c r="B4714" s="2" t="s">
        <v>48</v>
      </c>
      <c r="C4714" s="2" t="s">
        <v>37</v>
      </c>
      <c r="D4714" s="2" t="s">
        <v>32</v>
      </c>
      <c r="E4714" s="2" t="s">
        <v>33</v>
      </c>
      <c r="F4714" s="2" t="s">
        <v>50</v>
      </c>
      <c r="G4714" s="4">
        <v>43533</v>
      </c>
      <c r="H4714" s="4" t="s">
        <v>51</v>
      </c>
      <c r="I4714" s="4">
        <v>43536</v>
      </c>
      <c r="J4714" s="2">
        <v>35</v>
      </c>
      <c r="K4714" s="2">
        <v>110</v>
      </c>
      <c r="L4714" s="2" t="str">
        <f t="shared" si="126"/>
        <v>Mumbai</v>
      </c>
      <c r="M4714" s="2" t="str">
        <f t="shared" si="127"/>
        <v>Bangalore-Mumbai</v>
      </c>
      <c r="N4714" s="2" t="str">
        <f t="shared" si="132"/>
        <v>Outstation</v>
      </c>
      <c r="O4714" s="2" t="str">
        <f t="shared" si="128"/>
        <v>Ship2Home</v>
      </c>
      <c r="P4714" s="2" t="e">
        <f t="shared" si="129"/>
        <v>#VALUE!</v>
      </c>
      <c r="Q4714" s="2" t="e">
        <f t="shared" si="130"/>
        <v>#VALUE!</v>
      </c>
      <c r="R4714" s="2">
        <f t="shared" si="131"/>
        <v>145</v>
      </c>
    </row>
    <row r="4715" spans="1:18" ht="14.25" hidden="1" customHeight="1">
      <c r="A4715" s="2">
        <v>133705</v>
      </c>
      <c r="B4715" s="2" t="s">
        <v>39</v>
      </c>
      <c r="C4715" s="2" t="s">
        <v>43</v>
      </c>
      <c r="D4715" s="2" t="s">
        <v>41</v>
      </c>
      <c r="E4715" s="2" t="s">
        <v>44</v>
      </c>
      <c r="F4715" s="2" t="s">
        <v>50</v>
      </c>
      <c r="G4715" s="4">
        <v>43538</v>
      </c>
      <c r="H4715" s="4" t="s">
        <v>51</v>
      </c>
      <c r="I4715" s="4">
        <v>43543</v>
      </c>
      <c r="J4715" s="2">
        <v>84</v>
      </c>
      <c r="K4715" s="2">
        <v>104</v>
      </c>
      <c r="L4715" s="2" t="str">
        <f t="shared" si="126"/>
        <v>Bangalore</v>
      </c>
      <c r="M4715" s="2" t="str">
        <f t="shared" si="127"/>
        <v>Delhi-Bangalore</v>
      </c>
      <c r="N4715" s="2" t="str">
        <f t="shared" si="132"/>
        <v>Outstation</v>
      </c>
      <c r="O4715" s="2" t="str">
        <f t="shared" si="128"/>
        <v>FastWheels</v>
      </c>
      <c r="P4715" s="2" t="e">
        <f t="shared" si="129"/>
        <v>#VALUE!</v>
      </c>
      <c r="Q4715" s="2" t="e">
        <f t="shared" si="130"/>
        <v>#VALUE!</v>
      </c>
      <c r="R4715" s="2">
        <f t="shared" si="131"/>
        <v>188</v>
      </c>
    </row>
    <row r="4716" spans="1:18" ht="14.25" hidden="1" customHeight="1">
      <c r="A4716" s="2">
        <v>812779</v>
      </c>
      <c r="B4716" s="2" t="s">
        <v>36</v>
      </c>
      <c r="C4716" s="2" t="s">
        <v>31</v>
      </c>
      <c r="D4716" s="2" t="s">
        <v>41</v>
      </c>
      <c r="E4716" s="2" t="s">
        <v>33</v>
      </c>
      <c r="F4716" s="2" t="s">
        <v>50</v>
      </c>
      <c r="G4716" s="4">
        <v>43527</v>
      </c>
      <c r="H4716" s="4" t="s">
        <v>51</v>
      </c>
      <c r="I4716" s="4">
        <v>43530</v>
      </c>
      <c r="J4716" s="2">
        <v>0</v>
      </c>
      <c r="K4716" s="2">
        <v>122</v>
      </c>
      <c r="L4716" s="2" t="str">
        <f t="shared" si="126"/>
        <v>Delhi</v>
      </c>
      <c r="M4716" s="2" t="str">
        <f t="shared" si="127"/>
        <v>Delhi-Delhi</v>
      </c>
      <c r="N4716" s="2" t="str">
        <f t="shared" si="132"/>
        <v>Local</v>
      </c>
      <c r="O4716" s="2" t="str">
        <f t="shared" si="128"/>
        <v>Ship2Home</v>
      </c>
      <c r="P4716" s="2" t="e">
        <f t="shared" si="129"/>
        <v>#VALUE!</v>
      </c>
      <c r="Q4716" s="2" t="e">
        <f t="shared" si="130"/>
        <v>#VALUE!</v>
      </c>
      <c r="R4716" s="2">
        <f t="shared" si="131"/>
        <v>122</v>
      </c>
    </row>
    <row r="4717" spans="1:18" ht="14.25" hidden="1" customHeight="1">
      <c r="A4717" s="2">
        <v>636795</v>
      </c>
      <c r="B4717" s="2" t="s">
        <v>39</v>
      </c>
      <c r="C4717" s="2" t="s">
        <v>37</v>
      </c>
      <c r="D4717" s="2" t="s">
        <v>41</v>
      </c>
      <c r="E4717" s="2" t="s">
        <v>33</v>
      </c>
      <c r="F4717" s="2" t="s">
        <v>50</v>
      </c>
      <c r="G4717" s="4">
        <v>43526</v>
      </c>
      <c r="H4717" s="4" t="s">
        <v>51</v>
      </c>
      <c r="I4717" s="4">
        <v>43533</v>
      </c>
      <c r="J4717" s="2">
        <v>35</v>
      </c>
      <c r="K4717" s="2">
        <v>115</v>
      </c>
      <c r="L4717" s="2" t="str">
        <f t="shared" si="126"/>
        <v>Mumbai</v>
      </c>
      <c r="M4717" s="2" t="str">
        <f t="shared" si="127"/>
        <v>Delhi-Mumbai</v>
      </c>
      <c r="N4717" s="2" t="str">
        <f t="shared" si="132"/>
        <v>Outstation</v>
      </c>
      <c r="O4717" s="2" t="str">
        <f t="shared" si="128"/>
        <v>Ship2Home</v>
      </c>
      <c r="P4717" s="2" t="e">
        <f t="shared" si="129"/>
        <v>#VALUE!</v>
      </c>
      <c r="Q4717" s="2" t="e">
        <f t="shared" si="130"/>
        <v>#VALUE!</v>
      </c>
      <c r="R4717" s="2">
        <f t="shared" si="131"/>
        <v>150</v>
      </c>
    </row>
    <row r="4718" spans="1:18" ht="14.25" hidden="1" customHeight="1">
      <c r="A4718" s="2">
        <v>761916</v>
      </c>
      <c r="B4718" s="2" t="s">
        <v>30</v>
      </c>
      <c r="C4718" s="2" t="s">
        <v>43</v>
      </c>
      <c r="D4718" s="2" t="s">
        <v>41</v>
      </c>
      <c r="E4718" s="2" t="s">
        <v>44</v>
      </c>
      <c r="F4718" s="2" t="s">
        <v>50</v>
      </c>
      <c r="G4718" s="4">
        <v>43531</v>
      </c>
      <c r="H4718" s="4" t="s">
        <v>51</v>
      </c>
      <c r="I4718" s="4">
        <v>43536</v>
      </c>
      <c r="J4718" s="2">
        <v>26</v>
      </c>
      <c r="K4718" s="2">
        <v>121</v>
      </c>
      <c r="L4718" s="2" t="str">
        <f t="shared" si="126"/>
        <v>Bangalore</v>
      </c>
      <c r="M4718" s="2" t="str">
        <f t="shared" si="127"/>
        <v>Delhi-Bangalore</v>
      </c>
      <c r="N4718" s="2" t="str">
        <f t="shared" si="132"/>
        <v>Outstation</v>
      </c>
      <c r="O4718" s="2" t="str">
        <f t="shared" si="128"/>
        <v>FastWheels</v>
      </c>
      <c r="P4718" s="2" t="e">
        <f t="shared" si="129"/>
        <v>#VALUE!</v>
      </c>
      <c r="Q4718" s="2" t="e">
        <f t="shared" si="130"/>
        <v>#VALUE!</v>
      </c>
      <c r="R4718" s="2">
        <f t="shared" si="131"/>
        <v>147</v>
      </c>
    </row>
    <row r="4719" spans="1:18" ht="14.25" hidden="1" customHeight="1">
      <c r="A4719" s="2">
        <v>296210</v>
      </c>
      <c r="B4719" s="2" t="s">
        <v>30</v>
      </c>
      <c r="C4719" s="2" t="s">
        <v>43</v>
      </c>
      <c r="D4719" s="2" t="s">
        <v>41</v>
      </c>
      <c r="E4719" s="2" t="s">
        <v>38</v>
      </c>
      <c r="F4719" s="2" t="s">
        <v>50</v>
      </c>
      <c r="G4719" s="4">
        <v>43533</v>
      </c>
      <c r="H4719" s="4" t="s">
        <v>51</v>
      </c>
      <c r="I4719" s="4">
        <v>43537</v>
      </c>
      <c r="J4719" s="2">
        <v>26</v>
      </c>
      <c r="K4719" s="2">
        <v>123</v>
      </c>
      <c r="L4719" s="2" t="str">
        <f t="shared" si="126"/>
        <v>Bangalore</v>
      </c>
      <c r="M4719" s="2" t="str">
        <f t="shared" si="127"/>
        <v>Delhi-Bangalore</v>
      </c>
      <c r="N4719" s="2" t="str">
        <f t="shared" si="132"/>
        <v>Outstation</v>
      </c>
      <c r="O4719" s="2" t="str">
        <f t="shared" si="128"/>
        <v>Ship2Home</v>
      </c>
      <c r="P4719" s="2" t="e">
        <f t="shared" si="129"/>
        <v>#VALUE!</v>
      </c>
      <c r="Q4719" s="2" t="e">
        <f t="shared" si="130"/>
        <v>#VALUE!</v>
      </c>
      <c r="R4719" s="2">
        <f t="shared" si="131"/>
        <v>149</v>
      </c>
    </row>
    <row r="4720" spans="1:18" ht="14.25" hidden="1" customHeight="1">
      <c r="A4720" s="2">
        <v>923670</v>
      </c>
      <c r="B4720" s="2" t="s">
        <v>48</v>
      </c>
      <c r="C4720" s="2" t="s">
        <v>43</v>
      </c>
      <c r="D4720" s="2" t="s">
        <v>41</v>
      </c>
      <c r="E4720" s="2" t="s">
        <v>44</v>
      </c>
      <c r="F4720" s="2" t="s">
        <v>50</v>
      </c>
      <c r="G4720" s="4">
        <v>43532</v>
      </c>
      <c r="H4720" s="4" t="s">
        <v>51</v>
      </c>
      <c r="I4720" s="4">
        <v>43535</v>
      </c>
      <c r="J4720" s="2">
        <v>72</v>
      </c>
      <c r="K4720" s="2">
        <v>102</v>
      </c>
      <c r="L4720" s="2" t="str">
        <f t="shared" si="126"/>
        <v>Bangalore</v>
      </c>
      <c r="M4720" s="2" t="str">
        <f t="shared" si="127"/>
        <v>Delhi-Bangalore</v>
      </c>
      <c r="N4720" s="2" t="str">
        <f t="shared" si="132"/>
        <v>Outstation</v>
      </c>
      <c r="O4720" s="2" t="str">
        <f t="shared" si="128"/>
        <v>FastWheels</v>
      </c>
      <c r="P4720" s="2" t="e">
        <f t="shared" si="129"/>
        <v>#VALUE!</v>
      </c>
      <c r="Q4720" s="2" t="e">
        <f t="shared" si="130"/>
        <v>#VALUE!</v>
      </c>
      <c r="R4720" s="2">
        <f t="shared" si="131"/>
        <v>174</v>
      </c>
    </row>
    <row r="4721" spans="1:18" ht="14.25" hidden="1" customHeight="1">
      <c r="A4721" s="2">
        <v>306951</v>
      </c>
      <c r="B4721" s="2" t="s">
        <v>49</v>
      </c>
      <c r="C4721" s="2" t="s">
        <v>45</v>
      </c>
      <c r="D4721" s="2" t="s">
        <v>41</v>
      </c>
      <c r="E4721" s="2" t="s">
        <v>33</v>
      </c>
      <c r="F4721" s="2" t="s">
        <v>50</v>
      </c>
      <c r="G4721" s="4">
        <v>43536</v>
      </c>
      <c r="H4721" s="4" t="s">
        <v>51</v>
      </c>
      <c r="I4721" s="4">
        <v>43542</v>
      </c>
      <c r="J4721" s="2">
        <v>42</v>
      </c>
      <c r="K4721" s="2">
        <v>129</v>
      </c>
      <c r="L4721" s="2" t="str">
        <f t="shared" si="126"/>
        <v>Chennai</v>
      </c>
      <c r="M4721" s="2" t="str">
        <f t="shared" si="127"/>
        <v>Delhi-Chennai</v>
      </c>
      <c r="N4721" s="2" t="str">
        <f t="shared" si="132"/>
        <v>Outstation</v>
      </c>
      <c r="O4721" s="2" t="str">
        <f t="shared" si="128"/>
        <v>Ship2Home</v>
      </c>
      <c r="P4721" s="2" t="e">
        <f t="shared" si="129"/>
        <v>#VALUE!</v>
      </c>
      <c r="Q4721" s="2" t="e">
        <f t="shared" si="130"/>
        <v>#VALUE!</v>
      </c>
      <c r="R4721" s="2">
        <f t="shared" si="131"/>
        <v>171</v>
      </c>
    </row>
    <row r="4722" spans="1:18" ht="14.25" hidden="1" customHeight="1">
      <c r="A4722" s="2">
        <v>841024</v>
      </c>
      <c r="B4722" s="2" t="s">
        <v>48</v>
      </c>
      <c r="C4722" s="2" t="s">
        <v>37</v>
      </c>
      <c r="D4722" s="2" t="s">
        <v>41</v>
      </c>
      <c r="E4722" s="2" t="s">
        <v>44</v>
      </c>
      <c r="F4722" s="2" t="s">
        <v>50</v>
      </c>
      <c r="G4722" s="4">
        <v>43525</v>
      </c>
      <c r="H4722" s="4" t="s">
        <v>51</v>
      </c>
      <c r="I4722" s="4">
        <v>43530</v>
      </c>
      <c r="J4722" s="2">
        <v>33</v>
      </c>
      <c r="K4722" s="2">
        <v>113</v>
      </c>
      <c r="L4722" s="2" t="str">
        <f t="shared" si="126"/>
        <v>Mumbai</v>
      </c>
      <c r="M4722" s="2" t="str">
        <f t="shared" si="127"/>
        <v>Delhi-Mumbai</v>
      </c>
      <c r="N4722" s="2" t="str">
        <f t="shared" si="132"/>
        <v>Outstation</v>
      </c>
      <c r="O4722" s="2" t="str">
        <f t="shared" si="128"/>
        <v>FastWheels</v>
      </c>
      <c r="P4722" s="2" t="e">
        <f t="shared" si="129"/>
        <v>#VALUE!</v>
      </c>
      <c r="Q4722" s="2" t="e">
        <f t="shared" si="130"/>
        <v>#VALUE!</v>
      </c>
      <c r="R4722" s="2">
        <f t="shared" si="131"/>
        <v>146</v>
      </c>
    </row>
    <row r="4723" spans="1:18" ht="14.25" hidden="1" customHeight="1">
      <c r="A4723" s="2">
        <v>911231</v>
      </c>
      <c r="B4723" s="2" t="s">
        <v>39</v>
      </c>
      <c r="C4723" s="2" t="s">
        <v>31</v>
      </c>
      <c r="D4723" s="2" t="s">
        <v>32</v>
      </c>
      <c r="E4723" s="2" t="s">
        <v>33</v>
      </c>
      <c r="F4723" s="2" t="s">
        <v>50</v>
      </c>
      <c r="G4723" s="4">
        <v>43525</v>
      </c>
      <c r="H4723" s="4" t="s">
        <v>51</v>
      </c>
      <c r="I4723" s="4">
        <v>43529</v>
      </c>
      <c r="J4723" s="2">
        <v>25</v>
      </c>
      <c r="K4723" s="2">
        <v>124</v>
      </c>
      <c r="L4723" s="2" t="str">
        <f t="shared" si="126"/>
        <v>Delhi</v>
      </c>
      <c r="M4723" s="2" t="str">
        <f t="shared" si="127"/>
        <v>Bangalore-Delhi</v>
      </c>
      <c r="N4723" s="2" t="str">
        <f t="shared" si="132"/>
        <v>Outstation</v>
      </c>
      <c r="O4723" s="2" t="str">
        <f t="shared" si="128"/>
        <v>Ship2Home</v>
      </c>
      <c r="P4723" s="2" t="e">
        <f t="shared" si="129"/>
        <v>#VALUE!</v>
      </c>
      <c r="Q4723" s="2" t="e">
        <f t="shared" si="130"/>
        <v>#VALUE!</v>
      </c>
      <c r="R4723" s="2">
        <f t="shared" si="131"/>
        <v>149</v>
      </c>
    </row>
    <row r="4724" spans="1:18" ht="14.25" hidden="1" customHeight="1">
      <c r="A4724" s="2">
        <v>392895</v>
      </c>
      <c r="B4724" s="2" t="s">
        <v>36</v>
      </c>
      <c r="C4724" s="2" t="s">
        <v>45</v>
      </c>
      <c r="D4724" s="2" t="s">
        <v>32</v>
      </c>
      <c r="E4724" s="2" t="s">
        <v>33</v>
      </c>
      <c r="F4724" s="2" t="s">
        <v>50</v>
      </c>
      <c r="G4724" s="4">
        <v>43537</v>
      </c>
      <c r="H4724" s="4" t="s">
        <v>51</v>
      </c>
      <c r="I4724" s="4">
        <v>43542</v>
      </c>
      <c r="J4724" s="2">
        <v>30</v>
      </c>
      <c r="K4724" s="2">
        <v>128</v>
      </c>
      <c r="L4724" s="2" t="str">
        <f t="shared" si="126"/>
        <v>Chennai</v>
      </c>
      <c r="M4724" s="2" t="str">
        <f t="shared" si="127"/>
        <v>Bangalore-Chennai</v>
      </c>
      <c r="N4724" s="2" t="str">
        <f t="shared" si="132"/>
        <v>Outstation</v>
      </c>
      <c r="O4724" s="2" t="str">
        <f t="shared" si="128"/>
        <v>Ship2Home</v>
      </c>
      <c r="P4724" s="2" t="e">
        <f t="shared" si="129"/>
        <v>#VALUE!</v>
      </c>
      <c r="Q4724" s="2" t="e">
        <f t="shared" si="130"/>
        <v>#VALUE!</v>
      </c>
      <c r="R4724" s="2">
        <f t="shared" si="131"/>
        <v>158</v>
      </c>
    </row>
    <row r="4725" spans="1:18" ht="14.25" hidden="1" customHeight="1">
      <c r="A4725" s="2">
        <v>228639</v>
      </c>
      <c r="B4725" s="2" t="s">
        <v>47</v>
      </c>
      <c r="C4725" s="2" t="s">
        <v>40</v>
      </c>
      <c r="D4725" s="2" t="s">
        <v>32</v>
      </c>
      <c r="E4725" s="2" t="s">
        <v>44</v>
      </c>
      <c r="F4725" s="2" t="s">
        <v>50</v>
      </c>
      <c r="G4725" s="4">
        <v>43536</v>
      </c>
      <c r="H4725" s="4" t="s">
        <v>51</v>
      </c>
      <c r="I4725" s="4">
        <v>43542</v>
      </c>
      <c r="J4725" s="2">
        <v>84</v>
      </c>
      <c r="K4725" s="2">
        <v>90</v>
      </c>
      <c r="L4725" s="2" t="str">
        <f t="shared" si="126"/>
        <v>Kolkata</v>
      </c>
      <c r="M4725" s="2" t="str">
        <f t="shared" si="127"/>
        <v>Bangalore-Kolkata</v>
      </c>
      <c r="N4725" s="2" t="str">
        <f t="shared" si="132"/>
        <v>Outstation</v>
      </c>
      <c r="O4725" s="2" t="str">
        <f t="shared" si="128"/>
        <v>FastWheels</v>
      </c>
      <c r="P4725" s="2" t="e">
        <f t="shared" si="129"/>
        <v>#VALUE!</v>
      </c>
      <c r="Q4725" s="2" t="e">
        <f t="shared" si="130"/>
        <v>#VALUE!</v>
      </c>
      <c r="R4725" s="2">
        <f t="shared" si="131"/>
        <v>174</v>
      </c>
    </row>
    <row r="4726" spans="1:18" ht="14.25" hidden="1" customHeight="1">
      <c r="A4726" s="2">
        <v>571023</v>
      </c>
      <c r="B4726" s="2" t="s">
        <v>36</v>
      </c>
      <c r="C4726" s="2" t="s">
        <v>31</v>
      </c>
      <c r="D4726" s="2" t="s">
        <v>41</v>
      </c>
      <c r="E4726" s="2" t="s">
        <v>44</v>
      </c>
      <c r="F4726" s="2" t="s">
        <v>50</v>
      </c>
      <c r="G4726" s="4">
        <v>43528</v>
      </c>
      <c r="H4726" s="4" t="s">
        <v>51</v>
      </c>
      <c r="I4726" s="4">
        <v>43531</v>
      </c>
      <c r="J4726" s="2">
        <v>0</v>
      </c>
      <c r="K4726" s="2">
        <v>104</v>
      </c>
      <c r="L4726" s="2" t="str">
        <f t="shared" si="126"/>
        <v>Delhi</v>
      </c>
      <c r="M4726" s="2" t="str">
        <f t="shared" si="127"/>
        <v>Delhi-Delhi</v>
      </c>
      <c r="N4726" s="2" t="str">
        <f t="shared" si="132"/>
        <v>Local</v>
      </c>
      <c r="O4726" s="2" t="str">
        <f t="shared" si="128"/>
        <v>FastWheels</v>
      </c>
      <c r="P4726" s="2" t="e">
        <f t="shared" si="129"/>
        <v>#VALUE!</v>
      </c>
      <c r="Q4726" s="2" t="e">
        <f t="shared" si="130"/>
        <v>#VALUE!</v>
      </c>
      <c r="R4726" s="2">
        <f t="shared" si="131"/>
        <v>104</v>
      </c>
    </row>
    <row r="4727" spans="1:18" ht="14.25" hidden="1" customHeight="1">
      <c r="A4727" s="2">
        <v>430224</v>
      </c>
      <c r="B4727" s="2" t="s">
        <v>48</v>
      </c>
      <c r="C4727" s="2" t="s">
        <v>40</v>
      </c>
      <c r="D4727" s="2" t="s">
        <v>32</v>
      </c>
      <c r="E4727" s="2" t="s">
        <v>44</v>
      </c>
      <c r="F4727" s="2" t="s">
        <v>50</v>
      </c>
      <c r="G4727" s="4">
        <v>43529</v>
      </c>
      <c r="H4727" s="4" t="s">
        <v>51</v>
      </c>
      <c r="I4727" s="4">
        <v>43534</v>
      </c>
      <c r="J4727" s="2">
        <v>74</v>
      </c>
      <c r="K4727" s="2">
        <v>89</v>
      </c>
      <c r="L4727" s="2" t="str">
        <f t="shared" si="126"/>
        <v>Kolkata</v>
      </c>
      <c r="M4727" s="2" t="str">
        <f t="shared" si="127"/>
        <v>Bangalore-Kolkata</v>
      </c>
      <c r="N4727" s="2" t="str">
        <f t="shared" si="132"/>
        <v>Outstation</v>
      </c>
      <c r="O4727" s="2" t="str">
        <f t="shared" si="128"/>
        <v>FastWheels</v>
      </c>
      <c r="P4727" s="2" t="e">
        <f t="shared" si="129"/>
        <v>#VALUE!</v>
      </c>
      <c r="Q4727" s="2" t="e">
        <f t="shared" si="130"/>
        <v>#VALUE!</v>
      </c>
      <c r="R4727" s="2">
        <f t="shared" si="131"/>
        <v>163</v>
      </c>
    </row>
    <row r="4728" spans="1:18" ht="14.25" hidden="1" customHeight="1">
      <c r="A4728" s="2">
        <v>638681</v>
      </c>
      <c r="B4728" s="2" t="s">
        <v>39</v>
      </c>
      <c r="C4728" s="2" t="s">
        <v>45</v>
      </c>
      <c r="D4728" s="2" t="s">
        <v>32</v>
      </c>
      <c r="E4728" s="2" t="s">
        <v>33</v>
      </c>
      <c r="F4728" s="2" t="s">
        <v>50</v>
      </c>
      <c r="G4728" s="4">
        <v>43537</v>
      </c>
      <c r="H4728" s="4" t="s">
        <v>51</v>
      </c>
      <c r="I4728" s="4">
        <v>43544</v>
      </c>
      <c r="J4728" s="2">
        <v>31</v>
      </c>
      <c r="K4728" s="2">
        <v>126</v>
      </c>
      <c r="L4728" s="2" t="str">
        <f t="shared" si="126"/>
        <v>Chennai</v>
      </c>
      <c r="M4728" s="2" t="str">
        <f t="shared" si="127"/>
        <v>Bangalore-Chennai</v>
      </c>
      <c r="N4728" s="2" t="str">
        <f t="shared" si="132"/>
        <v>Outstation</v>
      </c>
      <c r="O4728" s="2" t="str">
        <f t="shared" si="128"/>
        <v>Ship2Home</v>
      </c>
      <c r="P4728" s="2" t="e">
        <f t="shared" si="129"/>
        <v>#VALUE!</v>
      </c>
      <c r="Q4728" s="2" t="e">
        <f t="shared" si="130"/>
        <v>#VALUE!</v>
      </c>
      <c r="R4728" s="2">
        <f t="shared" si="131"/>
        <v>157</v>
      </c>
    </row>
    <row r="4729" spans="1:18" ht="14.25" hidden="1" customHeight="1">
      <c r="A4729" s="2">
        <v>649652</v>
      </c>
      <c r="B4729" s="2" t="s">
        <v>48</v>
      </c>
      <c r="C4729" s="2" t="s">
        <v>31</v>
      </c>
      <c r="D4729" s="2" t="s">
        <v>41</v>
      </c>
      <c r="E4729" s="2" t="s">
        <v>44</v>
      </c>
      <c r="F4729" s="2" t="s">
        <v>50</v>
      </c>
      <c r="G4729" s="4">
        <v>43525</v>
      </c>
      <c r="H4729" s="4" t="s">
        <v>51</v>
      </c>
      <c r="I4729" s="4">
        <v>43531</v>
      </c>
      <c r="J4729" s="2">
        <v>0</v>
      </c>
      <c r="K4729" s="2">
        <v>125</v>
      </c>
      <c r="L4729" s="2" t="str">
        <f t="shared" si="126"/>
        <v>Delhi</v>
      </c>
      <c r="M4729" s="2" t="str">
        <f t="shared" si="127"/>
        <v>Delhi-Delhi</v>
      </c>
      <c r="N4729" s="2" t="str">
        <f t="shared" si="132"/>
        <v>Local</v>
      </c>
      <c r="O4729" s="2" t="str">
        <f t="shared" si="128"/>
        <v>FastWheels</v>
      </c>
      <c r="P4729" s="2" t="e">
        <f t="shared" si="129"/>
        <v>#VALUE!</v>
      </c>
      <c r="Q4729" s="2" t="e">
        <f t="shared" si="130"/>
        <v>#VALUE!</v>
      </c>
      <c r="R4729" s="2">
        <f t="shared" si="131"/>
        <v>125</v>
      </c>
    </row>
    <row r="4730" spans="1:18" ht="14.25" hidden="1" customHeight="1">
      <c r="A4730" s="2">
        <v>636504</v>
      </c>
      <c r="B4730" s="2" t="s">
        <v>47</v>
      </c>
      <c r="C4730" s="2" t="s">
        <v>43</v>
      </c>
      <c r="D4730" s="2" t="s">
        <v>32</v>
      </c>
      <c r="E4730" s="2" t="s">
        <v>44</v>
      </c>
      <c r="F4730" s="2" t="s">
        <v>50</v>
      </c>
      <c r="G4730" s="4">
        <v>43536</v>
      </c>
      <c r="H4730" s="4" t="s">
        <v>51</v>
      </c>
      <c r="I4730" s="4">
        <v>43541</v>
      </c>
      <c r="J4730" s="2">
        <v>0</v>
      </c>
      <c r="K4730" s="2">
        <v>128</v>
      </c>
      <c r="L4730" s="2" t="str">
        <f t="shared" si="126"/>
        <v>Bangalore</v>
      </c>
      <c r="M4730" s="2" t="str">
        <f t="shared" si="127"/>
        <v>Bangalore-Bangalore</v>
      </c>
      <c r="N4730" s="2" t="str">
        <f t="shared" si="132"/>
        <v>Local</v>
      </c>
      <c r="O4730" s="2" t="str">
        <f t="shared" si="128"/>
        <v>FastWheels</v>
      </c>
      <c r="P4730" s="2" t="e">
        <f t="shared" si="129"/>
        <v>#VALUE!</v>
      </c>
      <c r="Q4730" s="2" t="e">
        <f t="shared" si="130"/>
        <v>#VALUE!</v>
      </c>
      <c r="R4730" s="2">
        <f t="shared" si="131"/>
        <v>128</v>
      </c>
    </row>
    <row r="4731" spans="1:18" ht="14.25" hidden="1" customHeight="1">
      <c r="A4731" s="2">
        <v>364380</v>
      </c>
      <c r="B4731" s="2" t="s">
        <v>39</v>
      </c>
      <c r="C4731" s="2" t="s">
        <v>43</v>
      </c>
      <c r="D4731" s="2" t="s">
        <v>41</v>
      </c>
      <c r="E4731" s="2" t="s">
        <v>44</v>
      </c>
      <c r="F4731" s="2" t="s">
        <v>50</v>
      </c>
      <c r="G4731" s="4">
        <v>43534</v>
      </c>
      <c r="H4731" s="4" t="s">
        <v>51</v>
      </c>
      <c r="I4731" s="4">
        <v>43539</v>
      </c>
      <c r="J4731" s="2">
        <v>37</v>
      </c>
      <c r="K4731" s="2">
        <v>121</v>
      </c>
      <c r="L4731" s="2" t="str">
        <f t="shared" si="126"/>
        <v>Bangalore</v>
      </c>
      <c r="M4731" s="2" t="str">
        <f t="shared" si="127"/>
        <v>Delhi-Bangalore</v>
      </c>
      <c r="N4731" s="2" t="str">
        <f t="shared" si="132"/>
        <v>Outstation</v>
      </c>
      <c r="O4731" s="2" t="str">
        <f t="shared" si="128"/>
        <v>FastWheels</v>
      </c>
      <c r="P4731" s="2" t="e">
        <f t="shared" si="129"/>
        <v>#VALUE!</v>
      </c>
      <c r="Q4731" s="2" t="e">
        <f t="shared" si="130"/>
        <v>#VALUE!</v>
      </c>
      <c r="R4731" s="2">
        <f t="shared" si="131"/>
        <v>158</v>
      </c>
    </row>
    <row r="4732" spans="1:18" ht="14.25" hidden="1" customHeight="1">
      <c r="A4732" s="2">
        <v>596723</v>
      </c>
      <c r="B4732" s="2" t="s">
        <v>39</v>
      </c>
      <c r="C4732" s="2" t="s">
        <v>37</v>
      </c>
      <c r="D4732" s="2" t="s">
        <v>41</v>
      </c>
      <c r="E4732" s="2" t="s">
        <v>33</v>
      </c>
      <c r="F4732" s="2" t="s">
        <v>50</v>
      </c>
      <c r="G4732" s="4">
        <v>43534</v>
      </c>
      <c r="H4732" s="4" t="s">
        <v>51</v>
      </c>
      <c r="I4732" s="4">
        <v>43538</v>
      </c>
      <c r="J4732" s="2">
        <v>36</v>
      </c>
      <c r="K4732" s="2">
        <v>112</v>
      </c>
      <c r="L4732" s="2" t="str">
        <f t="shared" si="126"/>
        <v>Mumbai</v>
      </c>
      <c r="M4732" s="2" t="str">
        <f t="shared" si="127"/>
        <v>Delhi-Mumbai</v>
      </c>
      <c r="N4732" s="2" t="str">
        <f t="shared" si="132"/>
        <v>Outstation</v>
      </c>
      <c r="O4732" s="2" t="str">
        <f t="shared" si="128"/>
        <v>Ship2Home</v>
      </c>
      <c r="P4732" s="2" t="e">
        <f t="shared" si="129"/>
        <v>#VALUE!</v>
      </c>
      <c r="Q4732" s="2" t="e">
        <f t="shared" si="130"/>
        <v>#VALUE!</v>
      </c>
      <c r="R4732" s="2">
        <f t="shared" si="131"/>
        <v>148</v>
      </c>
    </row>
    <row r="4733" spans="1:18" ht="14.25" hidden="1" customHeight="1">
      <c r="A4733" s="2">
        <v>71572</v>
      </c>
      <c r="B4733" s="2" t="s">
        <v>48</v>
      </c>
      <c r="C4733" s="2" t="s">
        <v>37</v>
      </c>
      <c r="D4733" s="2" t="s">
        <v>41</v>
      </c>
      <c r="E4733" s="2" t="s">
        <v>44</v>
      </c>
      <c r="F4733" s="2" t="s">
        <v>50</v>
      </c>
      <c r="G4733" s="4">
        <v>43537</v>
      </c>
      <c r="H4733" s="4" t="s">
        <v>51</v>
      </c>
      <c r="I4733" s="4">
        <v>43543</v>
      </c>
      <c r="J4733" s="2">
        <v>37</v>
      </c>
      <c r="K4733" s="2">
        <v>111</v>
      </c>
      <c r="L4733" s="2" t="str">
        <f t="shared" si="126"/>
        <v>Mumbai</v>
      </c>
      <c r="M4733" s="2" t="str">
        <f t="shared" si="127"/>
        <v>Delhi-Mumbai</v>
      </c>
      <c r="N4733" s="2" t="str">
        <f t="shared" si="132"/>
        <v>Outstation</v>
      </c>
      <c r="O4733" s="2" t="str">
        <f t="shared" si="128"/>
        <v>FastWheels</v>
      </c>
      <c r="P4733" s="2" t="e">
        <f t="shared" si="129"/>
        <v>#VALUE!</v>
      </c>
      <c r="Q4733" s="2" t="e">
        <f t="shared" si="130"/>
        <v>#VALUE!</v>
      </c>
      <c r="R4733" s="2">
        <f t="shared" si="131"/>
        <v>148</v>
      </c>
    </row>
    <row r="4734" spans="1:18" ht="14.25" hidden="1" customHeight="1">
      <c r="A4734" s="2">
        <v>555127</v>
      </c>
      <c r="B4734" s="2" t="s">
        <v>48</v>
      </c>
      <c r="C4734" s="2" t="s">
        <v>45</v>
      </c>
      <c r="D4734" s="2" t="s">
        <v>41</v>
      </c>
      <c r="E4734" s="2" t="s">
        <v>33</v>
      </c>
      <c r="F4734" s="2" t="s">
        <v>50</v>
      </c>
      <c r="G4734" s="4">
        <v>43535</v>
      </c>
      <c r="H4734" s="4" t="s">
        <v>51</v>
      </c>
      <c r="I4734" s="4">
        <v>43538</v>
      </c>
      <c r="J4734" s="2">
        <v>46</v>
      </c>
      <c r="K4734" s="2">
        <v>128</v>
      </c>
      <c r="L4734" s="2" t="str">
        <f t="shared" si="126"/>
        <v>Chennai</v>
      </c>
      <c r="M4734" s="2" t="str">
        <f t="shared" si="127"/>
        <v>Delhi-Chennai</v>
      </c>
      <c r="N4734" s="2" t="str">
        <f t="shared" si="132"/>
        <v>Outstation</v>
      </c>
      <c r="O4734" s="2" t="str">
        <f t="shared" si="128"/>
        <v>Ship2Home</v>
      </c>
      <c r="P4734" s="2" t="e">
        <f t="shared" si="129"/>
        <v>#VALUE!</v>
      </c>
      <c r="Q4734" s="2" t="e">
        <f t="shared" si="130"/>
        <v>#VALUE!</v>
      </c>
      <c r="R4734" s="2">
        <f t="shared" si="131"/>
        <v>174</v>
      </c>
    </row>
    <row r="4735" spans="1:18" ht="14.25" hidden="1" customHeight="1">
      <c r="A4735" s="2">
        <v>597808</v>
      </c>
      <c r="B4735" s="2" t="s">
        <v>47</v>
      </c>
      <c r="C4735" s="2" t="s">
        <v>40</v>
      </c>
      <c r="D4735" s="2" t="s">
        <v>32</v>
      </c>
      <c r="E4735" s="2" t="s">
        <v>44</v>
      </c>
      <c r="F4735" s="2" t="s">
        <v>50</v>
      </c>
      <c r="G4735" s="4">
        <v>43535</v>
      </c>
      <c r="H4735" s="4" t="s">
        <v>51</v>
      </c>
      <c r="I4735" s="4">
        <v>43539</v>
      </c>
      <c r="J4735" s="2">
        <v>32</v>
      </c>
      <c r="K4735" s="2">
        <v>113</v>
      </c>
      <c r="L4735" s="2" t="str">
        <f t="shared" si="126"/>
        <v>Kolkata</v>
      </c>
      <c r="M4735" s="2" t="str">
        <f t="shared" si="127"/>
        <v>Bangalore-Kolkata</v>
      </c>
      <c r="N4735" s="2" t="str">
        <f t="shared" si="132"/>
        <v>Outstation</v>
      </c>
      <c r="O4735" s="2" t="str">
        <f t="shared" si="128"/>
        <v>FastWheels</v>
      </c>
      <c r="P4735" s="2" t="e">
        <f t="shared" si="129"/>
        <v>#VALUE!</v>
      </c>
      <c r="Q4735" s="2" t="e">
        <f t="shared" si="130"/>
        <v>#VALUE!</v>
      </c>
      <c r="R4735" s="2">
        <f t="shared" si="131"/>
        <v>145</v>
      </c>
    </row>
    <row r="4736" spans="1:18" ht="14.25" hidden="1" customHeight="1">
      <c r="A4736" s="2">
        <v>18855</v>
      </c>
      <c r="B4736" s="2" t="s">
        <v>49</v>
      </c>
      <c r="C4736" s="2" t="s">
        <v>40</v>
      </c>
      <c r="D4736" s="2" t="s">
        <v>41</v>
      </c>
      <c r="E4736" s="2" t="s">
        <v>44</v>
      </c>
      <c r="F4736" s="2" t="s">
        <v>50</v>
      </c>
      <c r="G4736" s="4">
        <v>43529</v>
      </c>
      <c r="H4736" s="4" t="s">
        <v>51</v>
      </c>
      <c r="I4736" s="4">
        <v>43534</v>
      </c>
      <c r="J4736" s="2">
        <v>85</v>
      </c>
      <c r="K4736" s="2">
        <v>90</v>
      </c>
      <c r="L4736" s="2" t="str">
        <f t="shared" si="126"/>
        <v>Kolkata</v>
      </c>
      <c r="M4736" s="2" t="str">
        <f t="shared" si="127"/>
        <v>Delhi-Kolkata</v>
      </c>
      <c r="N4736" s="2" t="str">
        <f t="shared" si="132"/>
        <v>Outstation</v>
      </c>
      <c r="O4736" s="2" t="str">
        <f t="shared" si="128"/>
        <v>FastWheels</v>
      </c>
      <c r="P4736" s="2" t="e">
        <f t="shared" si="129"/>
        <v>#VALUE!</v>
      </c>
      <c r="Q4736" s="2" t="e">
        <f t="shared" si="130"/>
        <v>#VALUE!</v>
      </c>
      <c r="R4736" s="2">
        <f t="shared" si="131"/>
        <v>175</v>
      </c>
    </row>
    <row r="4737" spans="1:18" ht="14.25" hidden="1" customHeight="1">
      <c r="A4737" s="2">
        <v>191582</v>
      </c>
      <c r="B4737" s="2" t="s">
        <v>47</v>
      </c>
      <c r="C4737" s="2" t="s">
        <v>43</v>
      </c>
      <c r="D4737" s="2" t="s">
        <v>32</v>
      </c>
      <c r="E4737" s="2" t="s">
        <v>38</v>
      </c>
      <c r="F4737" s="2" t="s">
        <v>50</v>
      </c>
      <c r="G4737" s="4">
        <v>43533</v>
      </c>
      <c r="H4737" s="4" t="s">
        <v>51</v>
      </c>
      <c r="I4737" s="4">
        <v>43540</v>
      </c>
      <c r="J4737" s="2">
        <v>0</v>
      </c>
      <c r="K4737" s="2">
        <v>129</v>
      </c>
      <c r="L4737" s="2" t="str">
        <f t="shared" si="126"/>
        <v>Bangalore</v>
      </c>
      <c r="M4737" s="2" t="str">
        <f t="shared" si="127"/>
        <v>Bangalore-Bangalore</v>
      </c>
      <c r="N4737" s="2" t="str">
        <f t="shared" si="132"/>
        <v>Local</v>
      </c>
      <c r="O4737" s="2" t="str">
        <f t="shared" si="128"/>
        <v>Ship2Home</v>
      </c>
      <c r="P4737" s="2" t="e">
        <f t="shared" si="129"/>
        <v>#VALUE!</v>
      </c>
      <c r="Q4737" s="2" t="e">
        <f t="shared" si="130"/>
        <v>#VALUE!</v>
      </c>
      <c r="R4737" s="2">
        <f t="shared" si="131"/>
        <v>129</v>
      </c>
    </row>
    <row r="4738" spans="1:18" ht="14.25" hidden="1" customHeight="1">
      <c r="A4738" s="2">
        <v>625032</v>
      </c>
      <c r="B4738" s="2" t="s">
        <v>39</v>
      </c>
      <c r="C4738" s="2" t="s">
        <v>31</v>
      </c>
      <c r="D4738" s="2" t="s">
        <v>32</v>
      </c>
      <c r="E4738" s="2" t="s">
        <v>44</v>
      </c>
      <c r="F4738" s="2" t="s">
        <v>50</v>
      </c>
      <c r="G4738" s="4">
        <v>43535</v>
      </c>
      <c r="H4738" s="4" t="s">
        <v>51</v>
      </c>
      <c r="I4738" s="4">
        <v>43540</v>
      </c>
      <c r="J4738" s="2">
        <v>30</v>
      </c>
      <c r="K4738" s="2">
        <v>129</v>
      </c>
      <c r="L4738" s="2" t="str">
        <f t="shared" si="126"/>
        <v>Delhi</v>
      </c>
      <c r="M4738" s="2" t="str">
        <f t="shared" si="127"/>
        <v>Bangalore-Delhi</v>
      </c>
      <c r="N4738" s="2" t="str">
        <f t="shared" si="132"/>
        <v>Outstation</v>
      </c>
      <c r="O4738" s="2" t="str">
        <f t="shared" si="128"/>
        <v>FastWheels</v>
      </c>
      <c r="P4738" s="2" t="e">
        <f t="shared" si="129"/>
        <v>#VALUE!</v>
      </c>
      <c r="Q4738" s="2" t="e">
        <f t="shared" si="130"/>
        <v>#VALUE!</v>
      </c>
      <c r="R4738" s="2">
        <f t="shared" si="131"/>
        <v>159</v>
      </c>
    </row>
    <row r="4739" spans="1:18" ht="14.25" hidden="1" customHeight="1">
      <c r="A4739" s="2">
        <v>726168</v>
      </c>
      <c r="B4739" s="2" t="s">
        <v>47</v>
      </c>
      <c r="C4739" s="2" t="s">
        <v>43</v>
      </c>
      <c r="D4739" s="2" t="s">
        <v>41</v>
      </c>
      <c r="E4739" s="2" t="s">
        <v>44</v>
      </c>
      <c r="F4739" s="2" t="s">
        <v>50</v>
      </c>
      <c r="G4739" s="4">
        <v>43537</v>
      </c>
      <c r="H4739" s="4" t="s">
        <v>51</v>
      </c>
      <c r="I4739" s="4">
        <v>43543</v>
      </c>
      <c r="J4739" s="2">
        <v>47</v>
      </c>
      <c r="K4739" s="2">
        <v>122</v>
      </c>
      <c r="L4739" s="2" t="str">
        <f t="shared" si="126"/>
        <v>Bangalore</v>
      </c>
      <c r="M4739" s="2" t="str">
        <f t="shared" si="127"/>
        <v>Delhi-Bangalore</v>
      </c>
      <c r="N4739" s="2" t="str">
        <f t="shared" si="132"/>
        <v>Outstation</v>
      </c>
      <c r="O4739" s="2" t="str">
        <f t="shared" si="128"/>
        <v>FastWheels</v>
      </c>
      <c r="P4739" s="2" t="e">
        <f t="shared" si="129"/>
        <v>#VALUE!</v>
      </c>
      <c r="Q4739" s="2" t="e">
        <f t="shared" si="130"/>
        <v>#VALUE!</v>
      </c>
      <c r="R4739" s="2">
        <f t="shared" si="131"/>
        <v>169</v>
      </c>
    </row>
    <row r="4740" spans="1:18" ht="14.25" hidden="1" customHeight="1">
      <c r="A4740" s="2">
        <v>316906</v>
      </c>
      <c r="B4740" s="2" t="s">
        <v>30</v>
      </c>
      <c r="C4740" s="2" t="s">
        <v>45</v>
      </c>
      <c r="D4740" s="2" t="s">
        <v>32</v>
      </c>
      <c r="E4740" s="2" t="s">
        <v>38</v>
      </c>
      <c r="F4740" s="2" t="s">
        <v>50</v>
      </c>
      <c r="G4740" s="4">
        <v>43537</v>
      </c>
      <c r="H4740" s="4" t="s">
        <v>51</v>
      </c>
      <c r="I4740" s="4">
        <v>43541</v>
      </c>
      <c r="J4740" s="2">
        <v>40</v>
      </c>
      <c r="K4740" s="2">
        <v>123</v>
      </c>
      <c r="L4740" s="2" t="str">
        <f t="shared" si="126"/>
        <v>Chennai</v>
      </c>
      <c r="M4740" s="2" t="str">
        <f t="shared" si="127"/>
        <v>Bangalore-Chennai</v>
      </c>
      <c r="N4740" s="2" t="str">
        <f t="shared" si="132"/>
        <v>Outstation</v>
      </c>
      <c r="O4740" s="2" t="str">
        <f t="shared" si="128"/>
        <v>Ship2Home</v>
      </c>
      <c r="P4740" s="2" t="e">
        <f t="shared" si="129"/>
        <v>#VALUE!</v>
      </c>
      <c r="Q4740" s="2" t="e">
        <f t="shared" si="130"/>
        <v>#VALUE!</v>
      </c>
      <c r="R4740" s="2">
        <f t="shared" si="131"/>
        <v>163</v>
      </c>
    </row>
    <row r="4741" spans="1:18" ht="14.25" hidden="1" customHeight="1">
      <c r="A4741" s="2">
        <v>243183</v>
      </c>
      <c r="B4741" s="2" t="s">
        <v>36</v>
      </c>
      <c r="C4741" s="2" t="s">
        <v>37</v>
      </c>
      <c r="D4741" s="2" t="s">
        <v>32</v>
      </c>
      <c r="E4741" s="2" t="s">
        <v>33</v>
      </c>
      <c r="F4741" s="2" t="s">
        <v>50</v>
      </c>
      <c r="G4741" s="4">
        <v>43530</v>
      </c>
      <c r="H4741" s="4" t="s">
        <v>51</v>
      </c>
      <c r="I4741" s="4">
        <v>43537</v>
      </c>
      <c r="J4741" s="2">
        <v>35</v>
      </c>
      <c r="K4741" s="2">
        <v>113</v>
      </c>
      <c r="L4741" s="2" t="str">
        <f t="shared" si="126"/>
        <v>Mumbai</v>
      </c>
      <c r="M4741" s="2" t="str">
        <f t="shared" si="127"/>
        <v>Bangalore-Mumbai</v>
      </c>
      <c r="N4741" s="2" t="str">
        <f t="shared" si="132"/>
        <v>Outstation</v>
      </c>
      <c r="O4741" s="2" t="str">
        <f t="shared" si="128"/>
        <v>Ship2Home</v>
      </c>
      <c r="P4741" s="2" t="e">
        <f t="shared" si="129"/>
        <v>#VALUE!</v>
      </c>
      <c r="Q4741" s="2" t="e">
        <f t="shared" si="130"/>
        <v>#VALUE!</v>
      </c>
      <c r="R4741" s="2">
        <f t="shared" si="131"/>
        <v>148</v>
      </c>
    </row>
    <row r="4742" spans="1:18" ht="14.25" hidden="1" customHeight="1">
      <c r="A4742" s="2">
        <v>466245</v>
      </c>
      <c r="B4742" s="2" t="s">
        <v>39</v>
      </c>
      <c r="C4742" s="2" t="s">
        <v>45</v>
      </c>
      <c r="D4742" s="2" t="s">
        <v>41</v>
      </c>
      <c r="E4742" s="2" t="s">
        <v>44</v>
      </c>
      <c r="F4742" s="2" t="s">
        <v>50</v>
      </c>
      <c r="G4742" s="4">
        <v>43535</v>
      </c>
      <c r="H4742" s="4" t="s">
        <v>51</v>
      </c>
      <c r="I4742" s="4">
        <v>43542</v>
      </c>
      <c r="J4742" s="2">
        <v>61</v>
      </c>
      <c r="K4742" s="2">
        <v>107</v>
      </c>
      <c r="L4742" s="2" t="str">
        <f t="shared" si="126"/>
        <v>Chennai</v>
      </c>
      <c r="M4742" s="2" t="str">
        <f t="shared" si="127"/>
        <v>Delhi-Chennai</v>
      </c>
      <c r="N4742" s="2" t="str">
        <f t="shared" si="132"/>
        <v>Outstation</v>
      </c>
      <c r="O4742" s="2" t="str">
        <f t="shared" si="128"/>
        <v>FastWheels</v>
      </c>
      <c r="P4742" s="2" t="e">
        <f t="shared" si="129"/>
        <v>#VALUE!</v>
      </c>
      <c r="Q4742" s="2" t="e">
        <f t="shared" si="130"/>
        <v>#VALUE!</v>
      </c>
      <c r="R4742" s="2">
        <f t="shared" si="131"/>
        <v>168</v>
      </c>
    </row>
    <row r="4743" spans="1:18" ht="14.25" hidden="1" customHeight="1">
      <c r="A4743" s="2">
        <v>484990</v>
      </c>
      <c r="B4743" s="2" t="s">
        <v>42</v>
      </c>
      <c r="C4743" s="2" t="s">
        <v>37</v>
      </c>
      <c r="D4743" s="2" t="s">
        <v>41</v>
      </c>
      <c r="E4743" s="2" t="s">
        <v>38</v>
      </c>
      <c r="F4743" s="2" t="s">
        <v>50</v>
      </c>
      <c r="G4743" s="4">
        <v>43533</v>
      </c>
      <c r="H4743" s="4" t="s">
        <v>51</v>
      </c>
      <c r="I4743" s="4">
        <v>43536</v>
      </c>
      <c r="J4743" s="2">
        <v>29</v>
      </c>
      <c r="K4743" s="2">
        <v>111</v>
      </c>
      <c r="L4743" s="2" t="str">
        <f t="shared" si="126"/>
        <v>Mumbai</v>
      </c>
      <c r="M4743" s="2" t="str">
        <f t="shared" si="127"/>
        <v>Delhi-Mumbai</v>
      </c>
      <c r="N4743" s="2" t="str">
        <f t="shared" si="132"/>
        <v>Outstation</v>
      </c>
      <c r="O4743" s="2" t="str">
        <f t="shared" si="128"/>
        <v>Ship2Home</v>
      </c>
      <c r="P4743" s="2" t="e">
        <f t="shared" si="129"/>
        <v>#VALUE!</v>
      </c>
      <c r="Q4743" s="2" t="e">
        <f t="shared" si="130"/>
        <v>#VALUE!</v>
      </c>
      <c r="R4743" s="2">
        <f t="shared" si="131"/>
        <v>140</v>
      </c>
    </row>
    <row r="4744" spans="1:18" ht="14.25" hidden="1" customHeight="1">
      <c r="A4744" s="2">
        <v>917949</v>
      </c>
      <c r="B4744" s="2" t="s">
        <v>36</v>
      </c>
      <c r="C4744" s="2" t="s">
        <v>31</v>
      </c>
      <c r="D4744" s="2" t="s">
        <v>41</v>
      </c>
      <c r="E4744" s="2" t="s">
        <v>33</v>
      </c>
      <c r="F4744" s="2" t="s">
        <v>50</v>
      </c>
      <c r="G4744" s="4">
        <v>43536</v>
      </c>
      <c r="H4744" s="4" t="s">
        <v>51</v>
      </c>
      <c r="I4744" s="4">
        <v>43539</v>
      </c>
      <c r="J4744" s="2">
        <v>0</v>
      </c>
      <c r="K4744" s="2">
        <v>121</v>
      </c>
      <c r="L4744" s="2" t="str">
        <f t="shared" si="126"/>
        <v>Delhi</v>
      </c>
      <c r="M4744" s="2" t="str">
        <f t="shared" si="127"/>
        <v>Delhi-Delhi</v>
      </c>
      <c r="N4744" s="2" t="str">
        <f t="shared" si="132"/>
        <v>Local</v>
      </c>
      <c r="O4744" s="2" t="str">
        <f t="shared" si="128"/>
        <v>Ship2Home</v>
      </c>
      <c r="P4744" s="2" t="e">
        <f t="shared" si="129"/>
        <v>#VALUE!</v>
      </c>
      <c r="Q4744" s="2" t="e">
        <f t="shared" si="130"/>
        <v>#VALUE!</v>
      </c>
      <c r="R4744" s="2">
        <f t="shared" si="131"/>
        <v>121</v>
      </c>
    </row>
    <row r="4745" spans="1:18" ht="14.25" hidden="1" customHeight="1">
      <c r="A4745" s="2">
        <v>684834</v>
      </c>
      <c r="B4745" s="2" t="s">
        <v>47</v>
      </c>
      <c r="C4745" s="2" t="s">
        <v>40</v>
      </c>
      <c r="D4745" s="2" t="s">
        <v>41</v>
      </c>
      <c r="E4745" s="2" t="s">
        <v>44</v>
      </c>
      <c r="F4745" s="2" t="s">
        <v>50</v>
      </c>
      <c r="G4745" s="4">
        <v>43537</v>
      </c>
      <c r="H4745" s="4" t="s">
        <v>51</v>
      </c>
      <c r="I4745" s="4">
        <v>43543</v>
      </c>
      <c r="J4745" s="2">
        <v>79</v>
      </c>
      <c r="K4745" s="2">
        <v>85</v>
      </c>
      <c r="L4745" s="2" t="str">
        <f t="shared" si="126"/>
        <v>Kolkata</v>
      </c>
      <c r="M4745" s="2" t="str">
        <f t="shared" si="127"/>
        <v>Delhi-Kolkata</v>
      </c>
      <c r="N4745" s="2" t="str">
        <f t="shared" si="132"/>
        <v>Outstation</v>
      </c>
      <c r="O4745" s="2" t="str">
        <f t="shared" si="128"/>
        <v>FastWheels</v>
      </c>
      <c r="P4745" s="2" t="e">
        <f t="shared" si="129"/>
        <v>#VALUE!</v>
      </c>
      <c r="Q4745" s="2" t="e">
        <f t="shared" si="130"/>
        <v>#VALUE!</v>
      </c>
      <c r="R4745" s="2">
        <f t="shared" si="131"/>
        <v>164</v>
      </c>
    </row>
    <row r="4746" spans="1:18" ht="14.25" hidden="1" customHeight="1">
      <c r="A4746" s="2">
        <v>990255</v>
      </c>
      <c r="B4746" s="2" t="s">
        <v>30</v>
      </c>
      <c r="C4746" s="2" t="s">
        <v>37</v>
      </c>
      <c r="D4746" s="2" t="s">
        <v>32</v>
      </c>
      <c r="E4746" s="2" t="s">
        <v>33</v>
      </c>
      <c r="F4746" s="2" t="s">
        <v>50</v>
      </c>
      <c r="G4746" s="4">
        <v>43525</v>
      </c>
      <c r="H4746" s="4" t="s">
        <v>51</v>
      </c>
      <c r="I4746" s="4">
        <v>43528</v>
      </c>
      <c r="J4746" s="2">
        <v>25</v>
      </c>
      <c r="K4746" s="2">
        <v>110</v>
      </c>
      <c r="L4746" s="2" t="str">
        <f t="shared" si="126"/>
        <v>Mumbai</v>
      </c>
      <c r="M4746" s="2" t="str">
        <f t="shared" si="127"/>
        <v>Bangalore-Mumbai</v>
      </c>
      <c r="N4746" s="2" t="str">
        <f t="shared" si="132"/>
        <v>Outstation</v>
      </c>
      <c r="O4746" s="2" t="str">
        <f t="shared" si="128"/>
        <v>Ship2Home</v>
      </c>
      <c r="P4746" s="2" t="e">
        <f t="shared" si="129"/>
        <v>#VALUE!</v>
      </c>
      <c r="Q4746" s="2" t="e">
        <f t="shared" si="130"/>
        <v>#VALUE!</v>
      </c>
      <c r="R4746" s="2">
        <f t="shared" si="131"/>
        <v>135</v>
      </c>
    </row>
    <row r="4747" spans="1:18" ht="14.25" hidden="1" customHeight="1">
      <c r="A4747" s="2">
        <v>173540</v>
      </c>
      <c r="B4747" s="2" t="s">
        <v>39</v>
      </c>
      <c r="C4747" s="2" t="s">
        <v>37</v>
      </c>
      <c r="D4747" s="2" t="s">
        <v>41</v>
      </c>
      <c r="E4747" s="2" t="s">
        <v>44</v>
      </c>
      <c r="F4747" s="2" t="s">
        <v>50</v>
      </c>
      <c r="G4747" s="4">
        <v>43538</v>
      </c>
      <c r="H4747" s="4" t="s">
        <v>51</v>
      </c>
      <c r="I4747" s="4">
        <v>43542</v>
      </c>
      <c r="J4747" s="2">
        <v>74</v>
      </c>
      <c r="K4747" s="2">
        <v>86</v>
      </c>
      <c r="L4747" s="2" t="str">
        <f t="shared" si="126"/>
        <v>Mumbai</v>
      </c>
      <c r="M4747" s="2" t="str">
        <f t="shared" si="127"/>
        <v>Delhi-Mumbai</v>
      </c>
      <c r="N4747" s="2" t="str">
        <f t="shared" si="132"/>
        <v>Outstation</v>
      </c>
      <c r="O4747" s="2" t="str">
        <f t="shared" si="128"/>
        <v>FastWheels</v>
      </c>
      <c r="P4747" s="2" t="e">
        <f t="shared" si="129"/>
        <v>#VALUE!</v>
      </c>
      <c r="Q4747" s="2" t="e">
        <f t="shared" si="130"/>
        <v>#VALUE!</v>
      </c>
      <c r="R4747" s="2">
        <f t="shared" si="131"/>
        <v>160</v>
      </c>
    </row>
    <row r="4748" spans="1:18" ht="14.25" hidden="1" customHeight="1">
      <c r="A4748" s="2">
        <v>729635</v>
      </c>
      <c r="B4748" s="2" t="s">
        <v>39</v>
      </c>
      <c r="C4748" s="2" t="s">
        <v>37</v>
      </c>
      <c r="D4748" s="2" t="s">
        <v>32</v>
      </c>
      <c r="E4748" s="2" t="s">
        <v>33</v>
      </c>
      <c r="F4748" s="2" t="s">
        <v>50</v>
      </c>
      <c r="G4748" s="4">
        <v>43530</v>
      </c>
      <c r="H4748" s="4" t="s">
        <v>51</v>
      </c>
      <c r="I4748" s="4">
        <v>43533</v>
      </c>
      <c r="J4748" s="2">
        <v>46</v>
      </c>
      <c r="K4748" s="2">
        <v>110</v>
      </c>
      <c r="L4748" s="2" t="str">
        <f t="shared" si="126"/>
        <v>Mumbai</v>
      </c>
      <c r="M4748" s="2" t="str">
        <f t="shared" si="127"/>
        <v>Bangalore-Mumbai</v>
      </c>
      <c r="N4748" s="2" t="str">
        <f t="shared" si="132"/>
        <v>Outstation</v>
      </c>
      <c r="O4748" s="2" t="str">
        <f t="shared" si="128"/>
        <v>Ship2Home</v>
      </c>
      <c r="P4748" s="2" t="e">
        <f t="shared" si="129"/>
        <v>#VALUE!</v>
      </c>
      <c r="Q4748" s="2" t="e">
        <f t="shared" si="130"/>
        <v>#VALUE!</v>
      </c>
      <c r="R4748" s="2">
        <f t="shared" si="131"/>
        <v>156</v>
      </c>
    </row>
    <row r="4749" spans="1:18" ht="14.25" hidden="1" customHeight="1">
      <c r="A4749" s="2">
        <v>37009</v>
      </c>
      <c r="B4749" s="2" t="s">
        <v>39</v>
      </c>
      <c r="C4749" s="2" t="s">
        <v>43</v>
      </c>
      <c r="D4749" s="2" t="s">
        <v>32</v>
      </c>
      <c r="E4749" s="2" t="s">
        <v>33</v>
      </c>
      <c r="F4749" s="2" t="s">
        <v>50</v>
      </c>
      <c r="G4749" s="4">
        <v>43533</v>
      </c>
      <c r="H4749" s="4" t="s">
        <v>51</v>
      </c>
      <c r="I4749" s="4">
        <v>43537</v>
      </c>
      <c r="J4749" s="2">
        <v>0</v>
      </c>
      <c r="K4749" s="2">
        <v>130</v>
      </c>
      <c r="L4749" s="2" t="str">
        <f t="shared" si="126"/>
        <v>Bangalore</v>
      </c>
      <c r="M4749" s="2" t="str">
        <f t="shared" si="127"/>
        <v>Bangalore-Bangalore</v>
      </c>
      <c r="N4749" s="2" t="str">
        <f t="shared" si="132"/>
        <v>Local</v>
      </c>
      <c r="O4749" s="2" t="str">
        <f t="shared" si="128"/>
        <v>Ship2Home</v>
      </c>
      <c r="P4749" s="2" t="e">
        <f t="shared" si="129"/>
        <v>#VALUE!</v>
      </c>
      <c r="Q4749" s="2" t="e">
        <f t="shared" si="130"/>
        <v>#VALUE!</v>
      </c>
      <c r="R4749" s="2">
        <f t="shared" si="131"/>
        <v>130</v>
      </c>
    </row>
    <row r="4750" spans="1:18" ht="14.25" hidden="1" customHeight="1">
      <c r="A4750" s="2">
        <v>165687</v>
      </c>
      <c r="B4750" s="2" t="s">
        <v>36</v>
      </c>
      <c r="C4750" s="2" t="s">
        <v>37</v>
      </c>
      <c r="D4750" s="2" t="s">
        <v>41</v>
      </c>
      <c r="E4750" s="2" t="s">
        <v>33</v>
      </c>
      <c r="F4750" s="2" t="s">
        <v>50</v>
      </c>
      <c r="G4750" s="4">
        <v>43533</v>
      </c>
      <c r="H4750" s="4" t="s">
        <v>51</v>
      </c>
      <c r="I4750" s="4">
        <v>43539</v>
      </c>
      <c r="J4750" s="2">
        <v>37</v>
      </c>
      <c r="K4750" s="2">
        <v>114</v>
      </c>
      <c r="L4750" s="2" t="str">
        <f t="shared" si="126"/>
        <v>Mumbai</v>
      </c>
      <c r="M4750" s="2" t="str">
        <f t="shared" si="127"/>
        <v>Delhi-Mumbai</v>
      </c>
      <c r="N4750" s="2" t="str">
        <f t="shared" si="132"/>
        <v>Outstation</v>
      </c>
      <c r="O4750" s="2" t="str">
        <f t="shared" si="128"/>
        <v>Ship2Home</v>
      </c>
      <c r="P4750" s="2" t="e">
        <f t="shared" si="129"/>
        <v>#VALUE!</v>
      </c>
      <c r="Q4750" s="2" t="e">
        <f t="shared" si="130"/>
        <v>#VALUE!</v>
      </c>
      <c r="R4750" s="2">
        <f t="shared" si="131"/>
        <v>151</v>
      </c>
    </row>
    <row r="4751" spans="1:18" ht="14.25" hidden="1" customHeight="1">
      <c r="A4751" s="2">
        <v>268294</v>
      </c>
      <c r="B4751" s="2" t="s">
        <v>39</v>
      </c>
      <c r="C4751" s="2" t="s">
        <v>40</v>
      </c>
      <c r="D4751" s="2" t="s">
        <v>41</v>
      </c>
      <c r="E4751" s="2" t="s">
        <v>38</v>
      </c>
      <c r="F4751" s="2" t="s">
        <v>50</v>
      </c>
      <c r="G4751" s="4">
        <v>43538</v>
      </c>
      <c r="H4751" s="4" t="s">
        <v>51</v>
      </c>
      <c r="I4751" s="4">
        <v>43543</v>
      </c>
      <c r="J4751" s="2">
        <v>49</v>
      </c>
      <c r="K4751" s="2">
        <v>107</v>
      </c>
      <c r="L4751" s="2" t="str">
        <f t="shared" si="126"/>
        <v>Kolkata</v>
      </c>
      <c r="M4751" s="2" t="str">
        <f t="shared" si="127"/>
        <v>Delhi-Kolkata</v>
      </c>
      <c r="N4751" s="2" t="str">
        <f t="shared" si="132"/>
        <v>Outstation</v>
      </c>
      <c r="O4751" s="2" t="str">
        <f t="shared" si="128"/>
        <v>Ship2Home</v>
      </c>
      <c r="P4751" s="2" t="e">
        <f t="shared" si="129"/>
        <v>#VALUE!</v>
      </c>
      <c r="Q4751" s="2" t="e">
        <f t="shared" si="130"/>
        <v>#VALUE!</v>
      </c>
      <c r="R4751" s="2">
        <f t="shared" si="131"/>
        <v>156</v>
      </c>
    </row>
    <row r="4752" spans="1:18" ht="14.25" hidden="1" customHeight="1">
      <c r="A4752" s="2">
        <v>560406</v>
      </c>
      <c r="B4752" s="2" t="s">
        <v>39</v>
      </c>
      <c r="C4752" s="2" t="s">
        <v>37</v>
      </c>
      <c r="D4752" s="2" t="s">
        <v>32</v>
      </c>
      <c r="E4752" s="2" t="s">
        <v>38</v>
      </c>
      <c r="F4752" s="2" t="s">
        <v>50</v>
      </c>
      <c r="G4752" s="4">
        <v>43534</v>
      </c>
      <c r="H4752" s="4" t="s">
        <v>51</v>
      </c>
      <c r="I4752" s="4">
        <v>43539</v>
      </c>
      <c r="J4752" s="2">
        <v>35</v>
      </c>
      <c r="K4752" s="2">
        <v>105</v>
      </c>
      <c r="L4752" s="2" t="str">
        <f t="shared" si="126"/>
        <v>Mumbai</v>
      </c>
      <c r="M4752" s="2" t="str">
        <f t="shared" si="127"/>
        <v>Bangalore-Mumbai</v>
      </c>
      <c r="N4752" s="2" t="str">
        <f t="shared" si="132"/>
        <v>Outstation</v>
      </c>
      <c r="O4752" s="2" t="str">
        <f t="shared" si="128"/>
        <v>Ship2Home</v>
      </c>
      <c r="P4752" s="2" t="e">
        <f t="shared" si="129"/>
        <v>#VALUE!</v>
      </c>
      <c r="Q4752" s="2" t="e">
        <f t="shared" si="130"/>
        <v>#VALUE!</v>
      </c>
      <c r="R4752" s="2">
        <f t="shared" si="131"/>
        <v>140</v>
      </c>
    </row>
    <row r="4753" spans="1:18" ht="14.25" hidden="1" customHeight="1">
      <c r="A4753" s="2">
        <v>497863</v>
      </c>
      <c r="B4753" s="2" t="s">
        <v>39</v>
      </c>
      <c r="C4753" s="2" t="s">
        <v>31</v>
      </c>
      <c r="D4753" s="2" t="s">
        <v>41</v>
      </c>
      <c r="E4753" s="2" t="s">
        <v>44</v>
      </c>
      <c r="F4753" s="2" t="s">
        <v>50</v>
      </c>
      <c r="G4753" s="4">
        <v>43526</v>
      </c>
      <c r="H4753" s="4" t="s">
        <v>51</v>
      </c>
      <c r="I4753" s="4">
        <v>43530</v>
      </c>
      <c r="J4753" s="2">
        <v>0</v>
      </c>
      <c r="K4753" s="2">
        <v>107</v>
      </c>
      <c r="L4753" s="2" t="str">
        <f t="shared" si="126"/>
        <v>Delhi</v>
      </c>
      <c r="M4753" s="2" t="str">
        <f t="shared" si="127"/>
        <v>Delhi-Delhi</v>
      </c>
      <c r="N4753" s="2" t="str">
        <f t="shared" si="132"/>
        <v>Local</v>
      </c>
      <c r="O4753" s="2" t="str">
        <f t="shared" si="128"/>
        <v>FastWheels</v>
      </c>
      <c r="P4753" s="2" t="e">
        <f t="shared" si="129"/>
        <v>#VALUE!</v>
      </c>
      <c r="Q4753" s="2" t="e">
        <f t="shared" si="130"/>
        <v>#VALUE!</v>
      </c>
      <c r="R4753" s="2">
        <f t="shared" si="131"/>
        <v>107</v>
      </c>
    </row>
    <row r="4754" spans="1:18" ht="14.25" hidden="1" customHeight="1">
      <c r="A4754" s="2">
        <v>113375</v>
      </c>
      <c r="B4754" s="2" t="s">
        <v>36</v>
      </c>
      <c r="C4754" s="2" t="s">
        <v>40</v>
      </c>
      <c r="D4754" s="2" t="s">
        <v>41</v>
      </c>
      <c r="E4754" s="2" t="s">
        <v>44</v>
      </c>
      <c r="F4754" s="2" t="s">
        <v>50</v>
      </c>
      <c r="G4754" s="4">
        <v>43535</v>
      </c>
      <c r="H4754" s="4" t="s">
        <v>51</v>
      </c>
      <c r="I4754" s="4">
        <v>43541</v>
      </c>
      <c r="J4754" s="2">
        <v>64</v>
      </c>
      <c r="K4754" s="2">
        <v>94</v>
      </c>
      <c r="L4754" s="2" t="str">
        <f t="shared" si="126"/>
        <v>Kolkata</v>
      </c>
      <c r="M4754" s="2" t="str">
        <f t="shared" si="127"/>
        <v>Delhi-Kolkata</v>
      </c>
      <c r="N4754" s="2" t="str">
        <f t="shared" si="132"/>
        <v>Outstation</v>
      </c>
      <c r="O4754" s="2" t="str">
        <f t="shared" si="128"/>
        <v>FastWheels</v>
      </c>
      <c r="P4754" s="2" t="e">
        <f t="shared" si="129"/>
        <v>#VALUE!</v>
      </c>
      <c r="Q4754" s="2" t="e">
        <f t="shared" si="130"/>
        <v>#VALUE!</v>
      </c>
      <c r="R4754" s="2">
        <f t="shared" si="131"/>
        <v>158</v>
      </c>
    </row>
    <row r="4755" spans="1:18" ht="14.25" hidden="1" customHeight="1">
      <c r="A4755" s="2">
        <v>694327</v>
      </c>
      <c r="B4755" s="2" t="s">
        <v>30</v>
      </c>
      <c r="C4755" s="2" t="s">
        <v>37</v>
      </c>
      <c r="D4755" s="2" t="s">
        <v>32</v>
      </c>
      <c r="E4755" s="2" t="s">
        <v>33</v>
      </c>
      <c r="F4755" s="2" t="s">
        <v>50</v>
      </c>
      <c r="G4755" s="4">
        <v>43527</v>
      </c>
      <c r="H4755" s="4" t="s">
        <v>51</v>
      </c>
      <c r="I4755" s="4">
        <v>43530</v>
      </c>
      <c r="J4755" s="2">
        <v>30</v>
      </c>
      <c r="K4755" s="2">
        <v>109</v>
      </c>
      <c r="L4755" s="2" t="str">
        <f t="shared" si="126"/>
        <v>Mumbai</v>
      </c>
      <c r="M4755" s="2" t="str">
        <f t="shared" si="127"/>
        <v>Bangalore-Mumbai</v>
      </c>
      <c r="N4755" s="2" t="str">
        <f t="shared" si="132"/>
        <v>Outstation</v>
      </c>
      <c r="O4755" s="2" t="str">
        <f t="shared" si="128"/>
        <v>Ship2Home</v>
      </c>
      <c r="P4755" s="2" t="e">
        <f t="shared" si="129"/>
        <v>#VALUE!</v>
      </c>
      <c r="Q4755" s="2" t="e">
        <f t="shared" si="130"/>
        <v>#VALUE!</v>
      </c>
      <c r="R4755" s="2">
        <f t="shared" si="131"/>
        <v>139</v>
      </c>
    </row>
    <row r="4756" spans="1:18" ht="14.25" hidden="1" customHeight="1">
      <c r="A4756" s="2">
        <v>533220</v>
      </c>
      <c r="B4756" s="2" t="s">
        <v>39</v>
      </c>
      <c r="C4756" s="2" t="s">
        <v>40</v>
      </c>
      <c r="D4756" s="2" t="s">
        <v>41</v>
      </c>
      <c r="E4756" s="2" t="s">
        <v>44</v>
      </c>
      <c r="F4756" s="2" t="s">
        <v>50</v>
      </c>
      <c r="G4756" s="4">
        <v>43531</v>
      </c>
      <c r="H4756" s="4" t="s">
        <v>51</v>
      </c>
      <c r="I4756" s="4">
        <v>43538</v>
      </c>
      <c r="J4756" s="2">
        <v>70</v>
      </c>
      <c r="K4756" s="2">
        <v>90</v>
      </c>
      <c r="L4756" s="2" t="str">
        <f t="shared" si="126"/>
        <v>Kolkata</v>
      </c>
      <c r="M4756" s="2" t="str">
        <f t="shared" si="127"/>
        <v>Delhi-Kolkata</v>
      </c>
      <c r="N4756" s="2" t="str">
        <f t="shared" si="132"/>
        <v>Outstation</v>
      </c>
      <c r="O4756" s="2" t="str">
        <f t="shared" si="128"/>
        <v>FastWheels</v>
      </c>
      <c r="P4756" s="2" t="e">
        <f t="shared" si="129"/>
        <v>#VALUE!</v>
      </c>
      <c r="Q4756" s="2" t="e">
        <f t="shared" si="130"/>
        <v>#VALUE!</v>
      </c>
      <c r="R4756" s="2">
        <f t="shared" si="131"/>
        <v>160</v>
      </c>
    </row>
    <row r="4757" spans="1:18" ht="14.25" hidden="1" customHeight="1">
      <c r="A4757" s="2">
        <v>866789</v>
      </c>
      <c r="B4757" s="2" t="s">
        <v>39</v>
      </c>
      <c r="C4757" s="2" t="s">
        <v>40</v>
      </c>
      <c r="D4757" s="2" t="s">
        <v>32</v>
      </c>
      <c r="E4757" s="2" t="s">
        <v>33</v>
      </c>
      <c r="F4757" s="2" t="s">
        <v>50</v>
      </c>
      <c r="G4757" s="4">
        <v>43525</v>
      </c>
      <c r="H4757" s="4" t="s">
        <v>51</v>
      </c>
      <c r="I4757" s="4">
        <v>43530</v>
      </c>
      <c r="J4757" s="2">
        <v>48</v>
      </c>
      <c r="K4757" s="2">
        <v>115</v>
      </c>
      <c r="L4757" s="2" t="str">
        <f t="shared" si="126"/>
        <v>Kolkata</v>
      </c>
      <c r="M4757" s="2" t="str">
        <f t="shared" si="127"/>
        <v>Bangalore-Kolkata</v>
      </c>
      <c r="N4757" s="2" t="str">
        <f t="shared" si="132"/>
        <v>Outstation</v>
      </c>
      <c r="O4757" s="2" t="str">
        <f t="shared" si="128"/>
        <v>Ship2Home</v>
      </c>
      <c r="P4757" s="2" t="e">
        <f t="shared" si="129"/>
        <v>#VALUE!</v>
      </c>
      <c r="Q4757" s="2" t="e">
        <f t="shared" si="130"/>
        <v>#VALUE!</v>
      </c>
      <c r="R4757" s="2">
        <f t="shared" si="131"/>
        <v>163</v>
      </c>
    </row>
    <row r="4758" spans="1:18" ht="14.25" hidden="1" customHeight="1">
      <c r="A4758" s="2">
        <v>690090</v>
      </c>
      <c r="B4758" s="2" t="s">
        <v>36</v>
      </c>
      <c r="C4758" s="2" t="s">
        <v>31</v>
      </c>
      <c r="D4758" s="2" t="s">
        <v>41</v>
      </c>
      <c r="E4758" s="2" t="s">
        <v>38</v>
      </c>
      <c r="F4758" s="2" t="s">
        <v>50</v>
      </c>
      <c r="G4758" s="4">
        <v>43529</v>
      </c>
      <c r="H4758" s="4" t="s">
        <v>51</v>
      </c>
      <c r="I4758" s="4">
        <v>43535</v>
      </c>
      <c r="J4758" s="2">
        <v>0</v>
      </c>
      <c r="K4758" s="2">
        <v>123</v>
      </c>
      <c r="L4758" s="2" t="str">
        <f t="shared" si="126"/>
        <v>Delhi</v>
      </c>
      <c r="M4758" s="2" t="str">
        <f t="shared" si="127"/>
        <v>Delhi-Delhi</v>
      </c>
      <c r="N4758" s="2" t="str">
        <f t="shared" si="132"/>
        <v>Local</v>
      </c>
      <c r="O4758" s="2" t="str">
        <f t="shared" si="128"/>
        <v>Ship2Home</v>
      </c>
      <c r="P4758" s="2" t="e">
        <f t="shared" si="129"/>
        <v>#VALUE!</v>
      </c>
      <c r="Q4758" s="2" t="e">
        <f t="shared" si="130"/>
        <v>#VALUE!</v>
      </c>
      <c r="R4758" s="2">
        <f t="shared" si="131"/>
        <v>123</v>
      </c>
    </row>
    <row r="4759" spans="1:18" ht="14.25" hidden="1" customHeight="1">
      <c r="A4759" s="2">
        <v>679793</v>
      </c>
      <c r="B4759" s="2" t="s">
        <v>46</v>
      </c>
      <c r="C4759" s="2" t="s">
        <v>31</v>
      </c>
      <c r="D4759" s="2" t="s">
        <v>41</v>
      </c>
      <c r="E4759" s="2" t="s">
        <v>33</v>
      </c>
      <c r="F4759" s="2" t="s">
        <v>50</v>
      </c>
      <c r="G4759" s="4">
        <v>43525</v>
      </c>
      <c r="H4759" s="4" t="s">
        <v>51</v>
      </c>
      <c r="I4759" s="4">
        <v>43532</v>
      </c>
      <c r="J4759" s="2">
        <v>0</v>
      </c>
      <c r="K4759" s="2">
        <v>127</v>
      </c>
      <c r="L4759" s="2" t="str">
        <f t="shared" si="126"/>
        <v>Delhi</v>
      </c>
      <c r="M4759" s="2" t="str">
        <f t="shared" si="127"/>
        <v>Delhi-Delhi</v>
      </c>
      <c r="N4759" s="2" t="str">
        <f t="shared" si="132"/>
        <v>Local</v>
      </c>
      <c r="O4759" s="2" t="str">
        <f t="shared" si="128"/>
        <v>Ship2Home</v>
      </c>
      <c r="P4759" s="2" t="e">
        <f t="shared" si="129"/>
        <v>#VALUE!</v>
      </c>
      <c r="Q4759" s="2" t="e">
        <f t="shared" si="130"/>
        <v>#VALUE!</v>
      </c>
      <c r="R4759" s="2">
        <f t="shared" si="131"/>
        <v>127</v>
      </c>
    </row>
    <row r="4760" spans="1:18" ht="14.25" hidden="1" customHeight="1">
      <c r="A4760" s="2">
        <v>541633</v>
      </c>
      <c r="B4760" s="2" t="s">
        <v>36</v>
      </c>
      <c r="C4760" s="2" t="s">
        <v>37</v>
      </c>
      <c r="D4760" s="2" t="s">
        <v>32</v>
      </c>
      <c r="E4760" s="2" t="s">
        <v>33</v>
      </c>
      <c r="F4760" s="2" t="s">
        <v>50</v>
      </c>
      <c r="G4760" s="4">
        <v>43531</v>
      </c>
      <c r="H4760" s="4" t="s">
        <v>51</v>
      </c>
      <c r="I4760" s="4">
        <v>43535</v>
      </c>
      <c r="J4760" s="2">
        <v>34</v>
      </c>
      <c r="K4760" s="2">
        <v>113</v>
      </c>
      <c r="L4760" s="2" t="str">
        <f t="shared" si="126"/>
        <v>Mumbai</v>
      </c>
      <c r="M4760" s="2" t="str">
        <f t="shared" si="127"/>
        <v>Bangalore-Mumbai</v>
      </c>
      <c r="N4760" s="2" t="str">
        <f t="shared" si="132"/>
        <v>Outstation</v>
      </c>
      <c r="O4760" s="2" t="str">
        <f t="shared" si="128"/>
        <v>Ship2Home</v>
      </c>
      <c r="P4760" s="2" t="e">
        <f t="shared" si="129"/>
        <v>#VALUE!</v>
      </c>
      <c r="Q4760" s="2" t="e">
        <f t="shared" si="130"/>
        <v>#VALUE!</v>
      </c>
      <c r="R4760" s="2">
        <f t="shared" si="131"/>
        <v>147</v>
      </c>
    </row>
    <row r="4761" spans="1:18" ht="14.25" hidden="1" customHeight="1">
      <c r="A4761" s="2">
        <v>643024</v>
      </c>
      <c r="B4761" s="2" t="s">
        <v>36</v>
      </c>
      <c r="C4761" s="2" t="s">
        <v>31</v>
      </c>
      <c r="D4761" s="2" t="s">
        <v>32</v>
      </c>
      <c r="E4761" s="2" t="s">
        <v>44</v>
      </c>
      <c r="F4761" s="2" t="s">
        <v>50</v>
      </c>
      <c r="G4761" s="4">
        <v>43527</v>
      </c>
      <c r="H4761" s="4" t="s">
        <v>51</v>
      </c>
      <c r="I4761" s="4">
        <v>43534</v>
      </c>
      <c r="J4761" s="2">
        <v>32</v>
      </c>
      <c r="K4761" s="2">
        <v>127</v>
      </c>
      <c r="L4761" s="2" t="str">
        <f t="shared" si="126"/>
        <v>Delhi</v>
      </c>
      <c r="M4761" s="2" t="str">
        <f t="shared" si="127"/>
        <v>Bangalore-Delhi</v>
      </c>
      <c r="N4761" s="2" t="str">
        <f t="shared" si="132"/>
        <v>Outstation</v>
      </c>
      <c r="O4761" s="2" t="str">
        <f t="shared" si="128"/>
        <v>FastWheels</v>
      </c>
      <c r="P4761" s="2" t="e">
        <f t="shared" si="129"/>
        <v>#VALUE!</v>
      </c>
      <c r="Q4761" s="2" t="e">
        <f t="shared" si="130"/>
        <v>#VALUE!</v>
      </c>
      <c r="R4761" s="2">
        <f t="shared" si="131"/>
        <v>159</v>
      </c>
    </row>
    <row r="4762" spans="1:18" ht="14.25" hidden="1" customHeight="1">
      <c r="A4762" s="2">
        <v>770053</v>
      </c>
      <c r="B4762" s="2" t="s">
        <v>36</v>
      </c>
      <c r="C4762" s="2" t="s">
        <v>31</v>
      </c>
      <c r="D4762" s="2" t="s">
        <v>41</v>
      </c>
      <c r="E4762" s="2" t="s">
        <v>33</v>
      </c>
      <c r="F4762" s="2" t="s">
        <v>50</v>
      </c>
      <c r="G4762" s="4">
        <v>43529</v>
      </c>
      <c r="H4762" s="4" t="s">
        <v>51</v>
      </c>
      <c r="I4762" s="4">
        <v>43534</v>
      </c>
      <c r="J4762" s="2">
        <v>0</v>
      </c>
      <c r="K4762" s="2">
        <v>130</v>
      </c>
      <c r="L4762" s="2" t="str">
        <f t="shared" si="126"/>
        <v>Delhi</v>
      </c>
      <c r="M4762" s="2" t="str">
        <f t="shared" si="127"/>
        <v>Delhi-Delhi</v>
      </c>
      <c r="N4762" s="2" t="str">
        <f t="shared" si="132"/>
        <v>Local</v>
      </c>
      <c r="O4762" s="2" t="str">
        <f t="shared" si="128"/>
        <v>Ship2Home</v>
      </c>
      <c r="P4762" s="2" t="e">
        <f t="shared" si="129"/>
        <v>#VALUE!</v>
      </c>
      <c r="Q4762" s="2" t="e">
        <f t="shared" si="130"/>
        <v>#VALUE!</v>
      </c>
      <c r="R4762" s="2">
        <f t="shared" si="131"/>
        <v>130</v>
      </c>
    </row>
    <row r="4763" spans="1:18" ht="14.25" hidden="1" customHeight="1">
      <c r="A4763" s="2">
        <v>206671</v>
      </c>
      <c r="B4763" s="2" t="s">
        <v>36</v>
      </c>
      <c r="C4763" s="2" t="s">
        <v>31</v>
      </c>
      <c r="D4763" s="2" t="s">
        <v>41</v>
      </c>
      <c r="E4763" s="2" t="s">
        <v>33</v>
      </c>
      <c r="F4763" s="2" t="s">
        <v>50</v>
      </c>
      <c r="G4763" s="4">
        <v>43536</v>
      </c>
      <c r="H4763" s="4" t="s">
        <v>51</v>
      </c>
      <c r="I4763" s="4">
        <v>43541</v>
      </c>
      <c r="J4763" s="2">
        <v>0</v>
      </c>
      <c r="K4763" s="2">
        <v>125</v>
      </c>
      <c r="L4763" s="2" t="str">
        <f t="shared" si="126"/>
        <v>Delhi</v>
      </c>
      <c r="M4763" s="2" t="str">
        <f t="shared" si="127"/>
        <v>Delhi-Delhi</v>
      </c>
      <c r="N4763" s="2" t="str">
        <f t="shared" si="132"/>
        <v>Local</v>
      </c>
      <c r="O4763" s="2" t="str">
        <f t="shared" si="128"/>
        <v>Ship2Home</v>
      </c>
      <c r="P4763" s="2" t="e">
        <f t="shared" si="129"/>
        <v>#VALUE!</v>
      </c>
      <c r="Q4763" s="2" t="e">
        <f t="shared" si="130"/>
        <v>#VALUE!</v>
      </c>
      <c r="R4763" s="2">
        <f t="shared" si="131"/>
        <v>125</v>
      </c>
    </row>
    <row r="4764" spans="1:18" ht="14.25" hidden="1" customHeight="1">
      <c r="A4764" s="2">
        <v>144588</v>
      </c>
      <c r="B4764" s="2" t="s">
        <v>48</v>
      </c>
      <c r="C4764" s="2" t="s">
        <v>37</v>
      </c>
      <c r="D4764" s="2" t="s">
        <v>32</v>
      </c>
      <c r="E4764" s="2" t="s">
        <v>44</v>
      </c>
      <c r="F4764" s="2" t="s">
        <v>50</v>
      </c>
      <c r="G4764" s="4">
        <v>43527</v>
      </c>
      <c r="H4764" s="4" t="s">
        <v>51</v>
      </c>
      <c r="I4764" s="4">
        <v>43531</v>
      </c>
      <c r="J4764" s="2">
        <v>28</v>
      </c>
      <c r="K4764" s="2">
        <v>107</v>
      </c>
      <c r="L4764" s="2" t="str">
        <f t="shared" si="126"/>
        <v>Mumbai</v>
      </c>
      <c r="M4764" s="2" t="str">
        <f t="shared" si="127"/>
        <v>Bangalore-Mumbai</v>
      </c>
      <c r="N4764" s="2" t="str">
        <f t="shared" si="132"/>
        <v>Outstation</v>
      </c>
      <c r="O4764" s="2" t="str">
        <f t="shared" si="128"/>
        <v>FastWheels</v>
      </c>
      <c r="P4764" s="2" t="e">
        <f t="shared" si="129"/>
        <v>#VALUE!</v>
      </c>
      <c r="Q4764" s="2" t="e">
        <f t="shared" si="130"/>
        <v>#VALUE!</v>
      </c>
      <c r="R4764" s="2">
        <f t="shared" si="131"/>
        <v>135</v>
      </c>
    </row>
    <row r="4765" spans="1:18" ht="14.25" hidden="1" customHeight="1">
      <c r="A4765" s="2">
        <v>943136</v>
      </c>
      <c r="B4765" s="2" t="s">
        <v>42</v>
      </c>
      <c r="C4765" s="2" t="s">
        <v>37</v>
      </c>
      <c r="D4765" s="2" t="s">
        <v>32</v>
      </c>
      <c r="E4765" s="2" t="s">
        <v>44</v>
      </c>
      <c r="F4765" s="2" t="s">
        <v>50</v>
      </c>
      <c r="G4765" s="4">
        <v>43526</v>
      </c>
      <c r="H4765" s="4" t="s">
        <v>51</v>
      </c>
      <c r="I4765" s="4">
        <v>43530</v>
      </c>
      <c r="J4765" s="2">
        <v>47</v>
      </c>
      <c r="K4765" s="2">
        <v>114</v>
      </c>
      <c r="L4765" s="2" t="str">
        <f t="shared" si="126"/>
        <v>Mumbai</v>
      </c>
      <c r="M4765" s="2" t="str">
        <f t="shared" si="127"/>
        <v>Bangalore-Mumbai</v>
      </c>
      <c r="N4765" s="2" t="str">
        <f t="shared" si="132"/>
        <v>Outstation</v>
      </c>
      <c r="O4765" s="2" t="str">
        <f t="shared" si="128"/>
        <v>FastWheels</v>
      </c>
      <c r="P4765" s="2" t="e">
        <f t="shared" si="129"/>
        <v>#VALUE!</v>
      </c>
      <c r="Q4765" s="2" t="e">
        <f t="shared" si="130"/>
        <v>#VALUE!</v>
      </c>
      <c r="R4765" s="2">
        <f t="shared" si="131"/>
        <v>161</v>
      </c>
    </row>
    <row r="4766" spans="1:18" ht="14.25" hidden="1" customHeight="1">
      <c r="A4766" s="2">
        <v>929270</v>
      </c>
      <c r="B4766" s="2" t="s">
        <v>30</v>
      </c>
      <c r="C4766" s="2" t="s">
        <v>43</v>
      </c>
      <c r="D4766" s="2" t="s">
        <v>32</v>
      </c>
      <c r="E4766" s="2" t="s">
        <v>38</v>
      </c>
      <c r="F4766" s="2" t="s">
        <v>50</v>
      </c>
      <c r="G4766" s="4">
        <v>43530</v>
      </c>
      <c r="H4766" s="4" t="s">
        <v>51</v>
      </c>
      <c r="I4766" s="4">
        <v>43536</v>
      </c>
      <c r="J4766" s="2">
        <v>0</v>
      </c>
      <c r="K4766" s="2">
        <v>127</v>
      </c>
      <c r="L4766" s="2" t="str">
        <f t="shared" si="126"/>
        <v>Bangalore</v>
      </c>
      <c r="M4766" s="2" t="str">
        <f t="shared" si="127"/>
        <v>Bangalore-Bangalore</v>
      </c>
      <c r="N4766" s="2" t="str">
        <f t="shared" si="132"/>
        <v>Local</v>
      </c>
      <c r="O4766" s="2" t="str">
        <f t="shared" si="128"/>
        <v>Ship2Home</v>
      </c>
      <c r="P4766" s="2" t="e">
        <f t="shared" si="129"/>
        <v>#VALUE!</v>
      </c>
      <c r="Q4766" s="2" t="e">
        <f t="shared" si="130"/>
        <v>#VALUE!</v>
      </c>
      <c r="R4766" s="2">
        <f t="shared" si="131"/>
        <v>127</v>
      </c>
    </row>
    <row r="4767" spans="1:18" ht="14.25" hidden="1" customHeight="1">
      <c r="A4767" s="2">
        <v>798766</v>
      </c>
      <c r="B4767" s="2" t="s">
        <v>30</v>
      </c>
      <c r="C4767" s="2" t="s">
        <v>31</v>
      </c>
      <c r="D4767" s="2" t="s">
        <v>41</v>
      </c>
      <c r="E4767" s="2" t="s">
        <v>38</v>
      </c>
      <c r="F4767" s="2" t="s">
        <v>50</v>
      </c>
      <c r="G4767" s="4">
        <v>43536</v>
      </c>
      <c r="H4767" s="4" t="s">
        <v>51</v>
      </c>
      <c r="I4767" s="4">
        <v>43543</v>
      </c>
      <c r="J4767" s="2">
        <v>0</v>
      </c>
      <c r="K4767" s="2">
        <v>130</v>
      </c>
      <c r="L4767" s="2" t="str">
        <f t="shared" si="126"/>
        <v>Delhi</v>
      </c>
      <c r="M4767" s="2" t="str">
        <f t="shared" si="127"/>
        <v>Delhi-Delhi</v>
      </c>
      <c r="N4767" s="2" t="str">
        <f t="shared" si="132"/>
        <v>Local</v>
      </c>
      <c r="O4767" s="2" t="str">
        <f t="shared" si="128"/>
        <v>Ship2Home</v>
      </c>
      <c r="P4767" s="2" t="e">
        <f t="shared" si="129"/>
        <v>#VALUE!</v>
      </c>
      <c r="Q4767" s="2" t="e">
        <f t="shared" si="130"/>
        <v>#VALUE!</v>
      </c>
      <c r="R4767" s="2">
        <f t="shared" si="131"/>
        <v>130</v>
      </c>
    </row>
    <row r="4768" spans="1:18" ht="14.25" hidden="1" customHeight="1">
      <c r="A4768" s="2">
        <v>489921</v>
      </c>
      <c r="B4768" s="2" t="s">
        <v>48</v>
      </c>
      <c r="C4768" s="2" t="s">
        <v>31</v>
      </c>
      <c r="D4768" s="2" t="s">
        <v>32</v>
      </c>
      <c r="E4768" s="2" t="s">
        <v>33</v>
      </c>
      <c r="F4768" s="2" t="s">
        <v>50</v>
      </c>
      <c r="G4768" s="4">
        <v>43525</v>
      </c>
      <c r="H4768" s="4" t="s">
        <v>51</v>
      </c>
      <c r="I4768" s="4">
        <v>43532</v>
      </c>
      <c r="J4768" s="2">
        <v>49</v>
      </c>
      <c r="K4768" s="2">
        <v>128</v>
      </c>
      <c r="L4768" s="2" t="str">
        <f t="shared" si="126"/>
        <v>Delhi</v>
      </c>
      <c r="M4768" s="2" t="str">
        <f t="shared" si="127"/>
        <v>Bangalore-Delhi</v>
      </c>
      <c r="N4768" s="2" t="str">
        <f t="shared" si="132"/>
        <v>Outstation</v>
      </c>
      <c r="O4768" s="2" t="str">
        <f t="shared" si="128"/>
        <v>Ship2Home</v>
      </c>
      <c r="P4768" s="2" t="e">
        <f t="shared" si="129"/>
        <v>#VALUE!</v>
      </c>
      <c r="Q4768" s="2" t="e">
        <f t="shared" si="130"/>
        <v>#VALUE!</v>
      </c>
      <c r="R4768" s="2">
        <f t="shared" si="131"/>
        <v>177</v>
      </c>
    </row>
    <row r="4769" spans="1:18" ht="14.25" hidden="1" customHeight="1">
      <c r="A4769" s="2">
        <v>374949</v>
      </c>
      <c r="B4769" s="2" t="s">
        <v>39</v>
      </c>
      <c r="C4769" s="2" t="s">
        <v>37</v>
      </c>
      <c r="D4769" s="2" t="s">
        <v>41</v>
      </c>
      <c r="E4769" s="2" t="s">
        <v>44</v>
      </c>
      <c r="F4769" s="2" t="s">
        <v>50</v>
      </c>
      <c r="G4769" s="4">
        <v>43527</v>
      </c>
      <c r="H4769" s="4" t="s">
        <v>51</v>
      </c>
      <c r="I4769" s="4">
        <v>43530</v>
      </c>
      <c r="J4769" s="2">
        <v>77</v>
      </c>
      <c r="K4769" s="2">
        <v>90</v>
      </c>
      <c r="L4769" s="2" t="str">
        <f t="shared" si="126"/>
        <v>Mumbai</v>
      </c>
      <c r="M4769" s="2" t="str">
        <f t="shared" si="127"/>
        <v>Delhi-Mumbai</v>
      </c>
      <c r="N4769" s="2" t="str">
        <f t="shared" si="132"/>
        <v>Outstation</v>
      </c>
      <c r="O4769" s="2" t="str">
        <f t="shared" si="128"/>
        <v>FastWheels</v>
      </c>
      <c r="P4769" s="2" t="e">
        <f t="shared" si="129"/>
        <v>#VALUE!</v>
      </c>
      <c r="Q4769" s="2" t="e">
        <f t="shared" si="130"/>
        <v>#VALUE!</v>
      </c>
      <c r="R4769" s="2">
        <f t="shared" si="131"/>
        <v>167</v>
      </c>
    </row>
    <row r="4770" spans="1:18" ht="14.25" hidden="1" customHeight="1">
      <c r="A4770" s="2">
        <v>258482</v>
      </c>
      <c r="B4770" s="2" t="s">
        <v>48</v>
      </c>
      <c r="C4770" s="2" t="s">
        <v>31</v>
      </c>
      <c r="D4770" s="2" t="s">
        <v>32</v>
      </c>
      <c r="E4770" s="2" t="s">
        <v>38</v>
      </c>
      <c r="F4770" s="2" t="s">
        <v>50</v>
      </c>
      <c r="G4770" s="4">
        <v>43531</v>
      </c>
      <c r="H4770" s="4" t="s">
        <v>51</v>
      </c>
      <c r="I4770" s="4">
        <v>43534</v>
      </c>
      <c r="J4770" s="2">
        <v>30</v>
      </c>
      <c r="K4770" s="2">
        <v>127</v>
      </c>
      <c r="L4770" s="2" t="str">
        <f t="shared" si="126"/>
        <v>Delhi</v>
      </c>
      <c r="M4770" s="2" t="str">
        <f t="shared" si="127"/>
        <v>Bangalore-Delhi</v>
      </c>
      <c r="N4770" s="2" t="str">
        <f t="shared" si="132"/>
        <v>Outstation</v>
      </c>
      <c r="O4770" s="2" t="str">
        <f t="shared" si="128"/>
        <v>Ship2Home</v>
      </c>
      <c r="P4770" s="2" t="e">
        <f t="shared" si="129"/>
        <v>#VALUE!</v>
      </c>
      <c r="Q4770" s="2" t="e">
        <f t="shared" si="130"/>
        <v>#VALUE!</v>
      </c>
      <c r="R4770" s="2">
        <f t="shared" si="131"/>
        <v>157</v>
      </c>
    </row>
    <row r="4771" spans="1:18" ht="14.25" hidden="1" customHeight="1">
      <c r="A4771" s="2">
        <v>75397</v>
      </c>
      <c r="B4771" s="2" t="s">
        <v>30</v>
      </c>
      <c r="C4771" s="2" t="s">
        <v>37</v>
      </c>
      <c r="D4771" s="2" t="s">
        <v>41</v>
      </c>
      <c r="E4771" s="2" t="s">
        <v>44</v>
      </c>
      <c r="F4771" s="2" t="s">
        <v>50</v>
      </c>
      <c r="G4771" s="4">
        <v>43533</v>
      </c>
      <c r="H4771" s="4" t="s">
        <v>51</v>
      </c>
      <c r="I4771" s="4">
        <v>43537</v>
      </c>
      <c r="J4771" s="2">
        <v>63</v>
      </c>
      <c r="K4771" s="2">
        <v>95</v>
      </c>
      <c r="L4771" s="2" t="str">
        <f t="shared" si="126"/>
        <v>Mumbai</v>
      </c>
      <c r="M4771" s="2" t="str">
        <f t="shared" si="127"/>
        <v>Delhi-Mumbai</v>
      </c>
      <c r="N4771" s="2" t="str">
        <f t="shared" si="132"/>
        <v>Outstation</v>
      </c>
      <c r="O4771" s="2" t="str">
        <f t="shared" si="128"/>
        <v>FastWheels</v>
      </c>
      <c r="P4771" s="2" t="e">
        <f t="shared" si="129"/>
        <v>#VALUE!</v>
      </c>
      <c r="Q4771" s="2" t="e">
        <f t="shared" si="130"/>
        <v>#VALUE!</v>
      </c>
      <c r="R4771" s="2">
        <f t="shared" si="131"/>
        <v>158</v>
      </c>
    </row>
    <row r="4772" spans="1:18" ht="14.25" hidden="1" customHeight="1">
      <c r="A4772" s="2">
        <v>31381</v>
      </c>
      <c r="B4772" s="2" t="s">
        <v>30</v>
      </c>
      <c r="C4772" s="2" t="s">
        <v>43</v>
      </c>
      <c r="D4772" s="2" t="s">
        <v>32</v>
      </c>
      <c r="E4772" s="2" t="s">
        <v>33</v>
      </c>
      <c r="F4772" s="2" t="s">
        <v>50</v>
      </c>
      <c r="G4772" s="4">
        <v>43536</v>
      </c>
      <c r="H4772" s="4" t="s">
        <v>51</v>
      </c>
      <c r="I4772" s="4">
        <v>43542</v>
      </c>
      <c r="J4772" s="2">
        <v>0</v>
      </c>
      <c r="K4772" s="2">
        <v>122</v>
      </c>
      <c r="L4772" s="2" t="str">
        <f t="shared" si="126"/>
        <v>Bangalore</v>
      </c>
      <c r="M4772" s="2" t="str">
        <f t="shared" si="127"/>
        <v>Bangalore-Bangalore</v>
      </c>
      <c r="N4772" s="2" t="str">
        <f t="shared" si="132"/>
        <v>Local</v>
      </c>
      <c r="O4772" s="2" t="str">
        <f t="shared" si="128"/>
        <v>Ship2Home</v>
      </c>
      <c r="P4772" s="2" t="e">
        <f t="shared" si="129"/>
        <v>#VALUE!</v>
      </c>
      <c r="Q4772" s="2" t="e">
        <f t="shared" si="130"/>
        <v>#VALUE!</v>
      </c>
      <c r="R4772" s="2">
        <f t="shared" si="131"/>
        <v>122</v>
      </c>
    </row>
    <row r="4773" spans="1:18" ht="14.25" hidden="1" customHeight="1">
      <c r="A4773" s="2">
        <v>295747</v>
      </c>
      <c r="B4773" s="2" t="s">
        <v>39</v>
      </c>
      <c r="C4773" s="2" t="s">
        <v>37</v>
      </c>
      <c r="D4773" s="2" t="s">
        <v>41</v>
      </c>
      <c r="E4773" s="2" t="s">
        <v>33</v>
      </c>
      <c r="F4773" s="2" t="s">
        <v>50</v>
      </c>
      <c r="G4773" s="4">
        <v>43536</v>
      </c>
      <c r="H4773" s="4" t="s">
        <v>51</v>
      </c>
      <c r="I4773" s="4">
        <v>43543</v>
      </c>
      <c r="J4773" s="2">
        <v>35</v>
      </c>
      <c r="K4773" s="2">
        <v>109</v>
      </c>
      <c r="L4773" s="2" t="str">
        <f t="shared" si="126"/>
        <v>Mumbai</v>
      </c>
      <c r="M4773" s="2" t="str">
        <f t="shared" si="127"/>
        <v>Delhi-Mumbai</v>
      </c>
      <c r="N4773" s="2" t="str">
        <f t="shared" si="132"/>
        <v>Outstation</v>
      </c>
      <c r="O4773" s="2" t="str">
        <f t="shared" si="128"/>
        <v>Ship2Home</v>
      </c>
      <c r="P4773" s="2" t="e">
        <f t="shared" si="129"/>
        <v>#VALUE!</v>
      </c>
      <c r="Q4773" s="2" t="e">
        <f t="shared" si="130"/>
        <v>#VALUE!</v>
      </c>
      <c r="R4773" s="2">
        <f t="shared" si="131"/>
        <v>144</v>
      </c>
    </row>
    <row r="4774" spans="1:18" ht="14.25" hidden="1" customHeight="1">
      <c r="A4774" s="2">
        <v>883155</v>
      </c>
      <c r="B4774" s="2" t="s">
        <v>39</v>
      </c>
      <c r="C4774" s="2" t="s">
        <v>37</v>
      </c>
      <c r="D4774" s="2" t="s">
        <v>32</v>
      </c>
      <c r="E4774" s="2" t="s">
        <v>33</v>
      </c>
      <c r="F4774" s="2" t="s">
        <v>50</v>
      </c>
      <c r="G4774" s="4">
        <v>43528</v>
      </c>
      <c r="H4774" s="4" t="s">
        <v>51</v>
      </c>
      <c r="I4774" s="4">
        <v>43535</v>
      </c>
      <c r="J4774" s="2">
        <v>29</v>
      </c>
      <c r="K4774" s="2">
        <v>115</v>
      </c>
      <c r="L4774" s="2" t="str">
        <f t="shared" si="126"/>
        <v>Mumbai</v>
      </c>
      <c r="M4774" s="2" t="str">
        <f t="shared" si="127"/>
        <v>Bangalore-Mumbai</v>
      </c>
      <c r="N4774" s="2" t="str">
        <f t="shared" si="132"/>
        <v>Outstation</v>
      </c>
      <c r="O4774" s="2" t="str">
        <f t="shared" si="128"/>
        <v>Ship2Home</v>
      </c>
      <c r="P4774" s="2" t="e">
        <f t="shared" si="129"/>
        <v>#VALUE!</v>
      </c>
      <c r="Q4774" s="2" t="e">
        <f t="shared" si="130"/>
        <v>#VALUE!</v>
      </c>
      <c r="R4774" s="2">
        <f t="shared" si="131"/>
        <v>144</v>
      </c>
    </row>
    <row r="4775" spans="1:18" ht="14.25" hidden="1" customHeight="1">
      <c r="A4775" s="2">
        <v>983632</v>
      </c>
      <c r="B4775" s="2" t="s">
        <v>36</v>
      </c>
      <c r="C4775" s="2" t="s">
        <v>40</v>
      </c>
      <c r="D4775" s="2" t="s">
        <v>41</v>
      </c>
      <c r="E4775" s="2" t="s">
        <v>44</v>
      </c>
      <c r="F4775" s="2" t="s">
        <v>50</v>
      </c>
      <c r="G4775" s="4">
        <v>43536</v>
      </c>
      <c r="H4775" s="4" t="s">
        <v>51</v>
      </c>
      <c r="I4775" s="4">
        <v>43541</v>
      </c>
      <c r="J4775" s="2">
        <v>26</v>
      </c>
      <c r="K4775" s="2">
        <v>112</v>
      </c>
      <c r="L4775" s="2" t="str">
        <f t="shared" si="126"/>
        <v>Kolkata</v>
      </c>
      <c r="M4775" s="2" t="str">
        <f t="shared" si="127"/>
        <v>Delhi-Kolkata</v>
      </c>
      <c r="N4775" s="2" t="str">
        <f t="shared" si="132"/>
        <v>Outstation</v>
      </c>
      <c r="O4775" s="2" t="str">
        <f t="shared" si="128"/>
        <v>FastWheels</v>
      </c>
      <c r="P4775" s="2" t="e">
        <f t="shared" si="129"/>
        <v>#VALUE!</v>
      </c>
      <c r="Q4775" s="2" t="e">
        <f t="shared" si="130"/>
        <v>#VALUE!</v>
      </c>
      <c r="R4775" s="2">
        <f t="shared" si="131"/>
        <v>138</v>
      </c>
    </row>
    <row r="4776" spans="1:18" ht="14.25" hidden="1" customHeight="1">
      <c r="A4776" s="2">
        <v>961922</v>
      </c>
      <c r="B4776" s="2" t="s">
        <v>30</v>
      </c>
      <c r="C4776" s="2" t="s">
        <v>37</v>
      </c>
      <c r="D4776" s="2" t="s">
        <v>32</v>
      </c>
      <c r="E4776" s="2" t="s">
        <v>38</v>
      </c>
      <c r="F4776" s="2" t="s">
        <v>50</v>
      </c>
      <c r="G4776" s="4">
        <v>43526</v>
      </c>
      <c r="H4776" s="4" t="s">
        <v>51</v>
      </c>
      <c r="I4776" s="4">
        <v>43530</v>
      </c>
      <c r="J4776" s="2">
        <v>25</v>
      </c>
      <c r="K4776" s="2">
        <v>108</v>
      </c>
      <c r="L4776" s="2" t="str">
        <f t="shared" si="126"/>
        <v>Mumbai</v>
      </c>
      <c r="M4776" s="2" t="str">
        <f t="shared" si="127"/>
        <v>Bangalore-Mumbai</v>
      </c>
      <c r="N4776" s="2" t="str">
        <f t="shared" si="132"/>
        <v>Outstation</v>
      </c>
      <c r="O4776" s="2" t="str">
        <f t="shared" si="128"/>
        <v>Ship2Home</v>
      </c>
      <c r="P4776" s="2" t="e">
        <f t="shared" si="129"/>
        <v>#VALUE!</v>
      </c>
      <c r="Q4776" s="2" t="e">
        <f t="shared" si="130"/>
        <v>#VALUE!</v>
      </c>
      <c r="R4776" s="2">
        <f t="shared" si="131"/>
        <v>133</v>
      </c>
    </row>
    <row r="4777" spans="1:18" ht="14.25" hidden="1" customHeight="1">
      <c r="A4777" s="2">
        <v>178483</v>
      </c>
      <c r="B4777" s="2" t="s">
        <v>30</v>
      </c>
      <c r="C4777" s="2" t="s">
        <v>31</v>
      </c>
      <c r="D4777" s="2" t="s">
        <v>32</v>
      </c>
      <c r="E4777" s="2" t="s">
        <v>33</v>
      </c>
      <c r="F4777" s="2" t="s">
        <v>50</v>
      </c>
      <c r="G4777" s="4">
        <v>43532</v>
      </c>
      <c r="H4777" s="4" t="s">
        <v>51</v>
      </c>
      <c r="I4777" s="4">
        <v>43536</v>
      </c>
      <c r="J4777" s="2">
        <v>41</v>
      </c>
      <c r="K4777" s="2">
        <v>127</v>
      </c>
      <c r="L4777" s="2" t="str">
        <f t="shared" si="126"/>
        <v>Delhi</v>
      </c>
      <c r="M4777" s="2" t="str">
        <f t="shared" si="127"/>
        <v>Bangalore-Delhi</v>
      </c>
      <c r="N4777" s="2" t="str">
        <f t="shared" si="132"/>
        <v>Outstation</v>
      </c>
      <c r="O4777" s="2" t="str">
        <f t="shared" si="128"/>
        <v>Ship2Home</v>
      </c>
      <c r="P4777" s="2" t="e">
        <f t="shared" si="129"/>
        <v>#VALUE!</v>
      </c>
      <c r="Q4777" s="2" t="e">
        <f t="shared" si="130"/>
        <v>#VALUE!</v>
      </c>
      <c r="R4777" s="2">
        <f t="shared" si="131"/>
        <v>168</v>
      </c>
    </row>
    <row r="4778" spans="1:18" ht="14.25" hidden="1" customHeight="1">
      <c r="A4778" s="2">
        <v>608853</v>
      </c>
      <c r="B4778" s="2" t="s">
        <v>36</v>
      </c>
      <c r="C4778" s="2" t="s">
        <v>37</v>
      </c>
      <c r="D4778" s="2" t="s">
        <v>32</v>
      </c>
      <c r="E4778" s="2" t="s">
        <v>44</v>
      </c>
      <c r="F4778" s="2" t="s">
        <v>50</v>
      </c>
      <c r="G4778" s="4">
        <v>43536</v>
      </c>
      <c r="H4778" s="4" t="s">
        <v>51</v>
      </c>
      <c r="I4778" s="4">
        <v>43540</v>
      </c>
      <c r="J4778" s="2">
        <v>76</v>
      </c>
      <c r="K4778" s="2">
        <v>90</v>
      </c>
      <c r="L4778" s="2" t="str">
        <f t="shared" si="126"/>
        <v>Mumbai</v>
      </c>
      <c r="M4778" s="2" t="str">
        <f t="shared" si="127"/>
        <v>Bangalore-Mumbai</v>
      </c>
      <c r="N4778" s="2" t="str">
        <f t="shared" si="132"/>
        <v>Outstation</v>
      </c>
      <c r="O4778" s="2" t="str">
        <f t="shared" si="128"/>
        <v>FastWheels</v>
      </c>
      <c r="P4778" s="2" t="e">
        <f t="shared" si="129"/>
        <v>#VALUE!</v>
      </c>
      <c r="Q4778" s="2" t="e">
        <f t="shared" si="130"/>
        <v>#VALUE!</v>
      </c>
      <c r="R4778" s="2">
        <f t="shared" si="131"/>
        <v>166</v>
      </c>
    </row>
    <row r="4779" spans="1:18" ht="14.25" hidden="1" customHeight="1">
      <c r="A4779" s="2">
        <v>387492</v>
      </c>
      <c r="B4779" s="2" t="s">
        <v>39</v>
      </c>
      <c r="C4779" s="2" t="s">
        <v>37</v>
      </c>
      <c r="D4779" s="2" t="s">
        <v>32</v>
      </c>
      <c r="E4779" s="2" t="s">
        <v>44</v>
      </c>
      <c r="F4779" s="2" t="s">
        <v>50</v>
      </c>
      <c r="G4779" s="4">
        <v>43533</v>
      </c>
      <c r="H4779" s="4" t="s">
        <v>51</v>
      </c>
      <c r="I4779" s="4">
        <v>43539</v>
      </c>
      <c r="J4779" s="2">
        <v>36</v>
      </c>
      <c r="K4779" s="2">
        <v>114</v>
      </c>
      <c r="L4779" s="2" t="str">
        <f t="shared" si="126"/>
        <v>Mumbai</v>
      </c>
      <c r="M4779" s="2" t="str">
        <f t="shared" si="127"/>
        <v>Bangalore-Mumbai</v>
      </c>
      <c r="N4779" s="2" t="str">
        <f t="shared" si="132"/>
        <v>Outstation</v>
      </c>
      <c r="O4779" s="2" t="str">
        <f t="shared" si="128"/>
        <v>FastWheels</v>
      </c>
      <c r="P4779" s="2" t="e">
        <f t="shared" si="129"/>
        <v>#VALUE!</v>
      </c>
      <c r="Q4779" s="2" t="e">
        <f t="shared" si="130"/>
        <v>#VALUE!</v>
      </c>
      <c r="R4779" s="2">
        <f t="shared" si="131"/>
        <v>150</v>
      </c>
    </row>
    <row r="4780" spans="1:18" ht="14.25" hidden="1" customHeight="1">
      <c r="A4780" s="2">
        <v>969067</v>
      </c>
      <c r="B4780" s="2" t="s">
        <v>30</v>
      </c>
      <c r="C4780" s="2" t="s">
        <v>43</v>
      </c>
      <c r="D4780" s="2" t="s">
        <v>41</v>
      </c>
      <c r="E4780" s="2" t="s">
        <v>44</v>
      </c>
      <c r="F4780" s="2" t="s">
        <v>50</v>
      </c>
      <c r="G4780" s="4">
        <v>43534</v>
      </c>
      <c r="H4780" s="4" t="s">
        <v>51</v>
      </c>
      <c r="I4780" s="4">
        <v>43537</v>
      </c>
      <c r="J4780" s="2">
        <v>59</v>
      </c>
      <c r="K4780" s="2">
        <v>109</v>
      </c>
      <c r="L4780" s="2" t="str">
        <f t="shared" si="126"/>
        <v>Bangalore</v>
      </c>
      <c r="M4780" s="2" t="str">
        <f t="shared" si="127"/>
        <v>Delhi-Bangalore</v>
      </c>
      <c r="N4780" s="2" t="str">
        <f t="shared" si="132"/>
        <v>Outstation</v>
      </c>
      <c r="O4780" s="2" t="str">
        <f t="shared" si="128"/>
        <v>FastWheels</v>
      </c>
      <c r="P4780" s="2" t="e">
        <f t="shared" si="129"/>
        <v>#VALUE!</v>
      </c>
      <c r="Q4780" s="2" t="e">
        <f t="shared" si="130"/>
        <v>#VALUE!</v>
      </c>
      <c r="R4780" s="2">
        <f t="shared" si="131"/>
        <v>168</v>
      </c>
    </row>
    <row r="4781" spans="1:18" ht="14.25" hidden="1" customHeight="1">
      <c r="A4781" s="2">
        <v>608182</v>
      </c>
      <c r="B4781" s="2" t="s">
        <v>39</v>
      </c>
      <c r="C4781" s="2" t="s">
        <v>43</v>
      </c>
      <c r="D4781" s="2" t="s">
        <v>41</v>
      </c>
      <c r="E4781" s="2" t="s">
        <v>44</v>
      </c>
      <c r="F4781" s="2" t="s">
        <v>50</v>
      </c>
      <c r="G4781" s="4">
        <v>43531</v>
      </c>
      <c r="H4781" s="4" t="s">
        <v>51</v>
      </c>
      <c r="I4781" s="4">
        <v>43537</v>
      </c>
      <c r="J4781" s="2">
        <v>80</v>
      </c>
      <c r="K4781" s="2">
        <v>108</v>
      </c>
      <c r="L4781" s="2" t="str">
        <f t="shared" si="126"/>
        <v>Bangalore</v>
      </c>
      <c r="M4781" s="2" t="str">
        <f t="shared" si="127"/>
        <v>Delhi-Bangalore</v>
      </c>
      <c r="N4781" s="2" t="str">
        <f t="shared" si="132"/>
        <v>Outstation</v>
      </c>
      <c r="O4781" s="2" t="str">
        <f t="shared" si="128"/>
        <v>FastWheels</v>
      </c>
      <c r="P4781" s="2" t="e">
        <f t="shared" si="129"/>
        <v>#VALUE!</v>
      </c>
      <c r="Q4781" s="2" t="e">
        <f t="shared" si="130"/>
        <v>#VALUE!</v>
      </c>
      <c r="R4781" s="2">
        <f t="shared" si="131"/>
        <v>188</v>
      </c>
    </row>
    <row r="4782" spans="1:18" ht="14.25" hidden="1" customHeight="1">
      <c r="A4782" s="2">
        <v>863552</v>
      </c>
      <c r="B4782" s="2" t="s">
        <v>36</v>
      </c>
      <c r="C4782" s="2" t="s">
        <v>31</v>
      </c>
      <c r="D4782" s="2" t="s">
        <v>32</v>
      </c>
      <c r="E4782" s="2" t="s">
        <v>44</v>
      </c>
      <c r="F4782" s="2" t="s">
        <v>50</v>
      </c>
      <c r="G4782" s="4">
        <v>43538</v>
      </c>
      <c r="H4782" s="4" t="s">
        <v>51</v>
      </c>
      <c r="I4782" s="4">
        <v>43545</v>
      </c>
      <c r="J4782" s="2">
        <v>37</v>
      </c>
      <c r="K4782" s="2">
        <v>124</v>
      </c>
      <c r="L4782" s="2" t="str">
        <f t="shared" si="126"/>
        <v>Delhi</v>
      </c>
      <c r="M4782" s="2" t="str">
        <f t="shared" si="127"/>
        <v>Bangalore-Delhi</v>
      </c>
      <c r="N4782" s="2" t="str">
        <f t="shared" si="132"/>
        <v>Outstation</v>
      </c>
      <c r="O4782" s="2" t="str">
        <f t="shared" si="128"/>
        <v>FastWheels</v>
      </c>
      <c r="P4782" s="2" t="e">
        <f t="shared" si="129"/>
        <v>#VALUE!</v>
      </c>
      <c r="Q4782" s="2" t="e">
        <f t="shared" si="130"/>
        <v>#VALUE!</v>
      </c>
      <c r="R4782" s="2">
        <f t="shared" si="131"/>
        <v>161</v>
      </c>
    </row>
    <row r="4783" spans="1:18" ht="14.25" hidden="1" customHeight="1">
      <c r="A4783" s="2">
        <v>997176</v>
      </c>
      <c r="B4783" s="2" t="s">
        <v>39</v>
      </c>
      <c r="C4783" s="2" t="s">
        <v>31</v>
      </c>
      <c r="D4783" s="2" t="s">
        <v>32</v>
      </c>
      <c r="E4783" s="2" t="s">
        <v>44</v>
      </c>
      <c r="F4783" s="2" t="s">
        <v>50</v>
      </c>
      <c r="G4783" s="4">
        <v>43531</v>
      </c>
      <c r="H4783" s="4" t="s">
        <v>51</v>
      </c>
      <c r="I4783" s="4">
        <v>43538</v>
      </c>
      <c r="J4783" s="2">
        <v>43</v>
      </c>
      <c r="K4783" s="2">
        <v>129</v>
      </c>
      <c r="L4783" s="2" t="str">
        <f t="shared" si="126"/>
        <v>Delhi</v>
      </c>
      <c r="M4783" s="2" t="str">
        <f t="shared" si="127"/>
        <v>Bangalore-Delhi</v>
      </c>
      <c r="N4783" s="2" t="str">
        <f t="shared" si="132"/>
        <v>Outstation</v>
      </c>
      <c r="O4783" s="2" t="str">
        <f t="shared" si="128"/>
        <v>FastWheels</v>
      </c>
      <c r="P4783" s="2" t="e">
        <f t="shared" si="129"/>
        <v>#VALUE!</v>
      </c>
      <c r="Q4783" s="2" t="e">
        <f t="shared" si="130"/>
        <v>#VALUE!</v>
      </c>
      <c r="R4783" s="2">
        <f t="shared" si="131"/>
        <v>172</v>
      </c>
    </row>
    <row r="4784" spans="1:18" ht="14.25" hidden="1" customHeight="1">
      <c r="A4784" s="2">
        <v>444533</v>
      </c>
      <c r="B4784" s="2" t="s">
        <v>30</v>
      </c>
      <c r="C4784" s="2" t="s">
        <v>37</v>
      </c>
      <c r="D4784" s="2" t="s">
        <v>41</v>
      </c>
      <c r="E4784" s="2" t="s">
        <v>44</v>
      </c>
      <c r="F4784" s="2" t="s">
        <v>50</v>
      </c>
      <c r="G4784" s="4">
        <v>43537</v>
      </c>
      <c r="H4784" s="4" t="s">
        <v>51</v>
      </c>
      <c r="I4784" s="4">
        <v>43543</v>
      </c>
      <c r="J4784" s="2">
        <v>74</v>
      </c>
      <c r="K4784" s="2">
        <v>86</v>
      </c>
      <c r="L4784" s="2" t="str">
        <f t="shared" si="126"/>
        <v>Mumbai</v>
      </c>
      <c r="M4784" s="2" t="str">
        <f t="shared" si="127"/>
        <v>Delhi-Mumbai</v>
      </c>
      <c r="N4784" s="2" t="str">
        <f t="shared" si="132"/>
        <v>Outstation</v>
      </c>
      <c r="O4784" s="2" t="str">
        <f t="shared" si="128"/>
        <v>FastWheels</v>
      </c>
      <c r="P4784" s="2" t="e">
        <f t="shared" si="129"/>
        <v>#VALUE!</v>
      </c>
      <c r="Q4784" s="2" t="e">
        <f t="shared" si="130"/>
        <v>#VALUE!</v>
      </c>
      <c r="R4784" s="2">
        <f t="shared" si="131"/>
        <v>160</v>
      </c>
    </row>
    <row r="4785" spans="1:18" ht="14.25" hidden="1" customHeight="1">
      <c r="A4785" s="2">
        <v>457641</v>
      </c>
      <c r="B4785" s="2" t="s">
        <v>39</v>
      </c>
      <c r="C4785" s="2" t="s">
        <v>31</v>
      </c>
      <c r="D4785" s="2" t="s">
        <v>41</v>
      </c>
      <c r="E4785" s="2" t="s">
        <v>44</v>
      </c>
      <c r="F4785" s="2" t="s">
        <v>50</v>
      </c>
      <c r="G4785" s="4">
        <v>43538</v>
      </c>
      <c r="H4785" s="4" t="s">
        <v>51</v>
      </c>
      <c r="I4785" s="4">
        <v>43541</v>
      </c>
      <c r="J4785" s="2">
        <v>0</v>
      </c>
      <c r="K4785" s="2">
        <v>110</v>
      </c>
      <c r="L4785" s="2" t="str">
        <f t="shared" si="126"/>
        <v>Delhi</v>
      </c>
      <c r="M4785" s="2" t="str">
        <f t="shared" si="127"/>
        <v>Delhi-Delhi</v>
      </c>
      <c r="N4785" s="2" t="str">
        <f t="shared" si="132"/>
        <v>Local</v>
      </c>
      <c r="O4785" s="2" t="str">
        <f t="shared" si="128"/>
        <v>FastWheels</v>
      </c>
      <c r="P4785" s="2" t="e">
        <f t="shared" si="129"/>
        <v>#VALUE!</v>
      </c>
      <c r="Q4785" s="2" t="e">
        <f t="shared" si="130"/>
        <v>#VALUE!</v>
      </c>
      <c r="R4785" s="2">
        <f t="shared" si="131"/>
        <v>110</v>
      </c>
    </row>
    <row r="4786" spans="1:18" ht="14.25" hidden="1" customHeight="1">
      <c r="A4786" s="2">
        <v>667013</v>
      </c>
      <c r="B4786" s="2" t="s">
        <v>36</v>
      </c>
      <c r="C4786" s="2" t="s">
        <v>37</v>
      </c>
      <c r="D4786" s="2" t="s">
        <v>32</v>
      </c>
      <c r="E4786" s="2" t="s">
        <v>33</v>
      </c>
      <c r="F4786" s="2" t="s">
        <v>50</v>
      </c>
      <c r="G4786" s="4">
        <v>43525</v>
      </c>
      <c r="H4786" s="4" t="s">
        <v>51</v>
      </c>
      <c r="I4786" s="4">
        <v>43531</v>
      </c>
      <c r="J4786" s="2">
        <v>26</v>
      </c>
      <c r="K4786" s="2">
        <v>109</v>
      </c>
      <c r="L4786" s="2" t="str">
        <f t="shared" si="126"/>
        <v>Mumbai</v>
      </c>
      <c r="M4786" s="2" t="str">
        <f t="shared" si="127"/>
        <v>Bangalore-Mumbai</v>
      </c>
      <c r="N4786" s="2" t="str">
        <f t="shared" si="132"/>
        <v>Outstation</v>
      </c>
      <c r="O4786" s="2" t="str">
        <f t="shared" si="128"/>
        <v>Ship2Home</v>
      </c>
      <c r="P4786" s="2" t="e">
        <f t="shared" si="129"/>
        <v>#VALUE!</v>
      </c>
      <c r="Q4786" s="2" t="e">
        <f t="shared" si="130"/>
        <v>#VALUE!</v>
      </c>
      <c r="R4786" s="2">
        <f t="shared" si="131"/>
        <v>135</v>
      </c>
    </row>
    <row r="4787" spans="1:18" ht="14.25" hidden="1" customHeight="1">
      <c r="A4787" s="2">
        <v>605600</v>
      </c>
      <c r="B4787" s="2" t="s">
        <v>30</v>
      </c>
      <c r="C4787" s="2" t="s">
        <v>43</v>
      </c>
      <c r="D4787" s="2" t="s">
        <v>41</v>
      </c>
      <c r="E4787" s="2" t="s">
        <v>44</v>
      </c>
      <c r="F4787" s="2" t="s">
        <v>50</v>
      </c>
      <c r="G4787" s="4">
        <v>43537</v>
      </c>
      <c r="H4787" s="4" t="s">
        <v>51</v>
      </c>
      <c r="I4787" s="4">
        <v>43544</v>
      </c>
      <c r="J4787" s="2">
        <v>35</v>
      </c>
      <c r="K4787" s="2">
        <v>123</v>
      </c>
      <c r="L4787" s="2" t="str">
        <f t="shared" si="126"/>
        <v>Bangalore</v>
      </c>
      <c r="M4787" s="2" t="str">
        <f t="shared" si="127"/>
        <v>Delhi-Bangalore</v>
      </c>
      <c r="N4787" s="2" t="str">
        <f t="shared" si="132"/>
        <v>Outstation</v>
      </c>
      <c r="O4787" s="2" t="str">
        <f t="shared" si="128"/>
        <v>FastWheels</v>
      </c>
      <c r="P4787" s="2" t="e">
        <f t="shared" si="129"/>
        <v>#VALUE!</v>
      </c>
      <c r="Q4787" s="2" t="e">
        <f t="shared" si="130"/>
        <v>#VALUE!</v>
      </c>
      <c r="R4787" s="2">
        <f t="shared" si="131"/>
        <v>158</v>
      </c>
    </row>
    <row r="4788" spans="1:18" ht="14.25" hidden="1" customHeight="1">
      <c r="A4788" s="2">
        <v>110583</v>
      </c>
      <c r="B4788" s="2" t="s">
        <v>36</v>
      </c>
      <c r="C4788" s="2" t="s">
        <v>43</v>
      </c>
      <c r="D4788" s="2" t="s">
        <v>32</v>
      </c>
      <c r="E4788" s="2" t="s">
        <v>33</v>
      </c>
      <c r="F4788" s="2" t="s">
        <v>50</v>
      </c>
      <c r="G4788" s="4">
        <v>43525</v>
      </c>
      <c r="H4788" s="4" t="s">
        <v>51</v>
      </c>
      <c r="I4788" s="4">
        <v>43528</v>
      </c>
      <c r="J4788" s="2">
        <v>0</v>
      </c>
      <c r="K4788" s="2">
        <v>127</v>
      </c>
      <c r="L4788" s="2" t="str">
        <f t="shared" si="126"/>
        <v>Bangalore</v>
      </c>
      <c r="M4788" s="2" t="str">
        <f t="shared" si="127"/>
        <v>Bangalore-Bangalore</v>
      </c>
      <c r="N4788" s="2" t="str">
        <f t="shared" si="132"/>
        <v>Local</v>
      </c>
      <c r="O4788" s="2" t="str">
        <f t="shared" si="128"/>
        <v>Ship2Home</v>
      </c>
      <c r="P4788" s="2" t="e">
        <f t="shared" si="129"/>
        <v>#VALUE!</v>
      </c>
      <c r="Q4788" s="2" t="e">
        <f t="shared" si="130"/>
        <v>#VALUE!</v>
      </c>
      <c r="R4788" s="2">
        <f t="shared" si="131"/>
        <v>127</v>
      </c>
    </row>
    <row r="4789" spans="1:18" ht="14.25" hidden="1" customHeight="1">
      <c r="A4789" s="2">
        <v>207666</v>
      </c>
      <c r="B4789" s="2" t="s">
        <v>39</v>
      </c>
      <c r="C4789" s="2" t="s">
        <v>37</v>
      </c>
      <c r="D4789" s="2" t="s">
        <v>41</v>
      </c>
      <c r="E4789" s="2" t="s">
        <v>38</v>
      </c>
      <c r="F4789" s="2" t="s">
        <v>50</v>
      </c>
      <c r="G4789" s="4">
        <v>43529</v>
      </c>
      <c r="H4789" s="4" t="s">
        <v>51</v>
      </c>
      <c r="I4789" s="4">
        <v>43534</v>
      </c>
      <c r="J4789" s="2">
        <v>31</v>
      </c>
      <c r="K4789" s="2">
        <v>114</v>
      </c>
      <c r="L4789" s="2" t="str">
        <f t="shared" si="126"/>
        <v>Mumbai</v>
      </c>
      <c r="M4789" s="2" t="str">
        <f t="shared" si="127"/>
        <v>Delhi-Mumbai</v>
      </c>
      <c r="N4789" s="2" t="str">
        <f t="shared" si="132"/>
        <v>Outstation</v>
      </c>
      <c r="O4789" s="2" t="str">
        <f t="shared" si="128"/>
        <v>Ship2Home</v>
      </c>
      <c r="P4789" s="2" t="e">
        <f t="shared" si="129"/>
        <v>#VALUE!</v>
      </c>
      <c r="Q4789" s="2" t="e">
        <f t="shared" si="130"/>
        <v>#VALUE!</v>
      </c>
      <c r="R4789" s="2">
        <f t="shared" si="131"/>
        <v>145</v>
      </c>
    </row>
    <row r="4790" spans="1:18" ht="14.25" hidden="1" customHeight="1">
      <c r="A4790" s="2">
        <v>358204</v>
      </c>
      <c r="B4790" s="2" t="s">
        <v>42</v>
      </c>
      <c r="C4790" s="2" t="s">
        <v>31</v>
      </c>
      <c r="D4790" s="2" t="s">
        <v>32</v>
      </c>
      <c r="E4790" s="2" t="s">
        <v>44</v>
      </c>
      <c r="F4790" s="2" t="s">
        <v>50</v>
      </c>
      <c r="G4790" s="4">
        <v>43532</v>
      </c>
      <c r="H4790" s="4" t="s">
        <v>51</v>
      </c>
      <c r="I4790" s="4">
        <v>43537</v>
      </c>
      <c r="J4790" s="2">
        <v>77</v>
      </c>
      <c r="K4790" s="2">
        <v>109</v>
      </c>
      <c r="L4790" s="2" t="str">
        <f t="shared" si="126"/>
        <v>Delhi</v>
      </c>
      <c r="M4790" s="2" t="str">
        <f t="shared" si="127"/>
        <v>Bangalore-Delhi</v>
      </c>
      <c r="N4790" s="2" t="str">
        <f t="shared" si="132"/>
        <v>Outstation</v>
      </c>
      <c r="O4790" s="2" t="str">
        <f t="shared" si="128"/>
        <v>FastWheels</v>
      </c>
      <c r="P4790" s="2" t="e">
        <f t="shared" si="129"/>
        <v>#VALUE!</v>
      </c>
      <c r="Q4790" s="2" t="e">
        <f t="shared" si="130"/>
        <v>#VALUE!</v>
      </c>
      <c r="R4790" s="2">
        <f t="shared" si="131"/>
        <v>186</v>
      </c>
    </row>
    <row r="4791" spans="1:18" ht="14.25" hidden="1" customHeight="1">
      <c r="A4791" s="2">
        <v>883496</v>
      </c>
      <c r="B4791" s="2" t="s">
        <v>39</v>
      </c>
      <c r="C4791" s="2" t="s">
        <v>31</v>
      </c>
      <c r="D4791" s="2" t="s">
        <v>32</v>
      </c>
      <c r="E4791" s="2" t="s">
        <v>44</v>
      </c>
      <c r="F4791" s="2" t="s">
        <v>50</v>
      </c>
      <c r="G4791" s="4">
        <v>43536</v>
      </c>
      <c r="H4791" s="4" t="s">
        <v>51</v>
      </c>
      <c r="I4791" s="4">
        <v>43543</v>
      </c>
      <c r="J4791" s="2">
        <v>69</v>
      </c>
      <c r="K4791" s="2">
        <v>110</v>
      </c>
      <c r="L4791" s="2" t="str">
        <f t="shared" si="126"/>
        <v>Delhi</v>
      </c>
      <c r="M4791" s="2" t="str">
        <f t="shared" si="127"/>
        <v>Bangalore-Delhi</v>
      </c>
      <c r="N4791" s="2" t="str">
        <f t="shared" si="132"/>
        <v>Outstation</v>
      </c>
      <c r="O4791" s="2" t="str">
        <f t="shared" si="128"/>
        <v>FastWheels</v>
      </c>
      <c r="P4791" s="2" t="e">
        <f t="shared" si="129"/>
        <v>#VALUE!</v>
      </c>
      <c r="Q4791" s="2" t="e">
        <f t="shared" si="130"/>
        <v>#VALUE!</v>
      </c>
      <c r="R4791" s="2">
        <f t="shared" si="131"/>
        <v>179</v>
      </c>
    </row>
    <row r="4792" spans="1:18" ht="14.25" hidden="1" customHeight="1">
      <c r="A4792" s="2">
        <v>196042</v>
      </c>
      <c r="B4792" s="2" t="s">
        <v>30</v>
      </c>
      <c r="C4792" s="2" t="s">
        <v>40</v>
      </c>
      <c r="D4792" s="2" t="s">
        <v>41</v>
      </c>
      <c r="E4792" s="2" t="s">
        <v>38</v>
      </c>
      <c r="F4792" s="2" t="s">
        <v>50</v>
      </c>
      <c r="G4792" s="4">
        <v>43531</v>
      </c>
      <c r="H4792" s="4" t="s">
        <v>51</v>
      </c>
      <c r="I4792" s="4">
        <v>43536</v>
      </c>
      <c r="J4792" s="2">
        <v>48</v>
      </c>
      <c r="K4792" s="2">
        <v>109</v>
      </c>
      <c r="L4792" s="2" t="str">
        <f t="shared" si="126"/>
        <v>Kolkata</v>
      </c>
      <c r="M4792" s="2" t="str">
        <f t="shared" si="127"/>
        <v>Delhi-Kolkata</v>
      </c>
      <c r="N4792" s="2" t="str">
        <f t="shared" si="132"/>
        <v>Outstation</v>
      </c>
      <c r="O4792" s="2" t="str">
        <f t="shared" si="128"/>
        <v>Ship2Home</v>
      </c>
      <c r="P4792" s="2" t="e">
        <f t="shared" si="129"/>
        <v>#VALUE!</v>
      </c>
      <c r="Q4792" s="2" t="e">
        <f t="shared" si="130"/>
        <v>#VALUE!</v>
      </c>
      <c r="R4792" s="2">
        <f t="shared" si="131"/>
        <v>157</v>
      </c>
    </row>
    <row r="4793" spans="1:18" ht="14.25" hidden="1" customHeight="1">
      <c r="A4793" s="2">
        <v>198991</v>
      </c>
      <c r="B4793" s="2" t="s">
        <v>39</v>
      </c>
      <c r="C4793" s="2" t="s">
        <v>40</v>
      </c>
      <c r="D4793" s="2" t="s">
        <v>32</v>
      </c>
      <c r="E4793" s="2" t="s">
        <v>33</v>
      </c>
      <c r="F4793" s="2" t="s">
        <v>50</v>
      </c>
      <c r="G4793" s="4">
        <v>43537</v>
      </c>
      <c r="H4793" s="4" t="s">
        <v>51</v>
      </c>
      <c r="I4793" s="4">
        <v>43542</v>
      </c>
      <c r="J4793" s="2">
        <v>44</v>
      </c>
      <c r="K4793" s="2">
        <v>109</v>
      </c>
      <c r="L4793" s="2" t="str">
        <f t="shared" si="126"/>
        <v>Kolkata</v>
      </c>
      <c r="M4793" s="2" t="str">
        <f t="shared" si="127"/>
        <v>Bangalore-Kolkata</v>
      </c>
      <c r="N4793" s="2" t="str">
        <f t="shared" si="132"/>
        <v>Outstation</v>
      </c>
      <c r="O4793" s="2" t="str">
        <f t="shared" si="128"/>
        <v>Ship2Home</v>
      </c>
      <c r="P4793" s="2" t="e">
        <f t="shared" si="129"/>
        <v>#VALUE!</v>
      </c>
      <c r="Q4793" s="2" t="e">
        <f t="shared" si="130"/>
        <v>#VALUE!</v>
      </c>
      <c r="R4793" s="2">
        <f t="shared" si="131"/>
        <v>153</v>
      </c>
    </row>
    <row r="4794" spans="1:18" ht="14.25" hidden="1" customHeight="1">
      <c r="A4794" s="2">
        <v>450559</v>
      </c>
      <c r="B4794" s="2" t="s">
        <v>36</v>
      </c>
      <c r="C4794" s="2" t="s">
        <v>31</v>
      </c>
      <c r="D4794" s="2" t="s">
        <v>41</v>
      </c>
      <c r="E4794" s="2" t="s">
        <v>44</v>
      </c>
      <c r="F4794" s="2" t="s">
        <v>50</v>
      </c>
      <c r="G4794" s="4">
        <v>43531</v>
      </c>
      <c r="H4794" s="4" t="s">
        <v>51</v>
      </c>
      <c r="I4794" s="4">
        <v>43537</v>
      </c>
      <c r="J4794" s="2">
        <v>0</v>
      </c>
      <c r="K4794" s="2">
        <v>103</v>
      </c>
      <c r="L4794" s="2" t="str">
        <f t="shared" si="126"/>
        <v>Delhi</v>
      </c>
      <c r="M4794" s="2" t="str">
        <f t="shared" si="127"/>
        <v>Delhi-Delhi</v>
      </c>
      <c r="N4794" s="2" t="str">
        <f t="shared" si="132"/>
        <v>Local</v>
      </c>
      <c r="O4794" s="2" t="str">
        <f t="shared" si="128"/>
        <v>FastWheels</v>
      </c>
      <c r="P4794" s="2" t="e">
        <f t="shared" si="129"/>
        <v>#VALUE!</v>
      </c>
      <c r="Q4794" s="2" t="e">
        <f t="shared" si="130"/>
        <v>#VALUE!</v>
      </c>
      <c r="R4794" s="2">
        <f t="shared" si="131"/>
        <v>103</v>
      </c>
    </row>
    <row r="4795" spans="1:18" ht="14.25" hidden="1" customHeight="1">
      <c r="A4795" s="2">
        <v>217798</v>
      </c>
      <c r="B4795" s="2" t="s">
        <v>39</v>
      </c>
      <c r="C4795" s="2" t="s">
        <v>45</v>
      </c>
      <c r="D4795" s="2" t="s">
        <v>41</v>
      </c>
      <c r="E4795" s="2" t="s">
        <v>38</v>
      </c>
      <c r="F4795" s="2" t="s">
        <v>50</v>
      </c>
      <c r="G4795" s="4">
        <v>43535</v>
      </c>
      <c r="H4795" s="4" t="s">
        <v>51</v>
      </c>
      <c r="I4795" s="4">
        <v>43542</v>
      </c>
      <c r="J4795" s="2">
        <v>50</v>
      </c>
      <c r="K4795" s="2">
        <v>127</v>
      </c>
      <c r="L4795" s="2" t="str">
        <f t="shared" si="126"/>
        <v>Chennai</v>
      </c>
      <c r="M4795" s="2" t="str">
        <f t="shared" si="127"/>
        <v>Delhi-Chennai</v>
      </c>
      <c r="N4795" s="2" t="str">
        <f t="shared" si="132"/>
        <v>Outstation</v>
      </c>
      <c r="O4795" s="2" t="str">
        <f t="shared" si="128"/>
        <v>Ship2Home</v>
      </c>
      <c r="P4795" s="2" t="e">
        <f t="shared" si="129"/>
        <v>#VALUE!</v>
      </c>
      <c r="Q4795" s="2" t="e">
        <f t="shared" si="130"/>
        <v>#VALUE!</v>
      </c>
      <c r="R4795" s="2">
        <f t="shared" si="131"/>
        <v>177</v>
      </c>
    </row>
    <row r="4796" spans="1:18" ht="14.25" hidden="1" customHeight="1">
      <c r="A4796" s="2">
        <v>210270</v>
      </c>
      <c r="B4796" s="2" t="s">
        <v>48</v>
      </c>
      <c r="C4796" s="2" t="s">
        <v>43</v>
      </c>
      <c r="D4796" s="2" t="s">
        <v>32</v>
      </c>
      <c r="E4796" s="2" t="s">
        <v>38</v>
      </c>
      <c r="F4796" s="2" t="s">
        <v>50</v>
      </c>
      <c r="G4796" s="4">
        <v>43525</v>
      </c>
      <c r="H4796" s="4" t="s">
        <v>51</v>
      </c>
      <c r="I4796" s="4">
        <v>43528</v>
      </c>
      <c r="J4796" s="2">
        <v>0</v>
      </c>
      <c r="K4796" s="2">
        <v>122</v>
      </c>
      <c r="L4796" s="2" t="str">
        <f t="shared" si="126"/>
        <v>Bangalore</v>
      </c>
      <c r="M4796" s="2" t="str">
        <f t="shared" si="127"/>
        <v>Bangalore-Bangalore</v>
      </c>
      <c r="N4796" s="2" t="str">
        <f t="shared" si="132"/>
        <v>Local</v>
      </c>
      <c r="O4796" s="2" t="str">
        <f t="shared" si="128"/>
        <v>Ship2Home</v>
      </c>
      <c r="P4796" s="2" t="e">
        <f t="shared" si="129"/>
        <v>#VALUE!</v>
      </c>
      <c r="Q4796" s="2" t="e">
        <f t="shared" si="130"/>
        <v>#VALUE!</v>
      </c>
      <c r="R4796" s="2">
        <f t="shared" si="131"/>
        <v>122</v>
      </c>
    </row>
    <row r="4797" spans="1:18" ht="14.25" hidden="1" customHeight="1">
      <c r="A4797" s="2">
        <v>539385</v>
      </c>
      <c r="B4797" s="2" t="s">
        <v>30</v>
      </c>
      <c r="C4797" s="2" t="s">
        <v>31</v>
      </c>
      <c r="D4797" s="2" t="s">
        <v>41</v>
      </c>
      <c r="E4797" s="2" t="s">
        <v>33</v>
      </c>
      <c r="F4797" s="2" t="s">
        <v>50</v>
      </c>
      <c r="G4797" s="4">
        <v>43538</v>
      </c>
      <c r="H4797" s="4" t="s">
        <v>51</v>
      </c>
      <c r="I4797" s="4">
        <v>43541</v>
      </c>
      <c r="J4797" s="2">
        <v>0</v>
      </c>
      <c r="K4797" s="2">
        <v>128</v>
      </c>
      <c r="L4797" s="2" t="str">
        <f t="shared" si="126"/>
        <v>Delhi</v>
      </c>
      <c r="M4797" s="2" t="str">
        <f t="shared" si="127"/>
        <v>Delhi-Delhi</v>
      </c>
      <c r="N4797" s="2" t="str">
        <f t="shared" si="132"/>
        <v>Local</v>
      </c>
      <c r="O4797" s="2" t="str">
        <f t="shared" si="128"/>
        <v>Ship2Home</v>
      </c>
      <c r="P4797" s="2" t="e">
        <f t="shared" si="129"/>
        <v>#VALUE!</v>
      </c>
      <c r="Q4797" s="2" t="e">
        <f t="shared" si="130"/>
        <v>#VALUE!</v>
      </c>
      <c r="R4797" s="2">
        <f t="shared" si="131"/>
        <v>128</v>
      </c>
    </row>
    <row r="4798" spans="1:18" ht="14.25" hidden="1" customHeight="1">
      <c r="A4798" s="2">
        <v>57623</v>
      </c>
      <c r="B4798" s="2" t="s">
        <v>48</v>
      </c>
      <c r="C4798" s="2" t="s">
        <v>31</v>
      </c>
      <c r="D4798" s="2" t="s">
        <v>41</v>
      </c>
      <c r="E4798" s="2" t="s">
        <v>44</v>
      </c>
      <c r="F4798" s="2" t="s">
        <v>50</v>
      </c>
      <c r="G4798" s="4">
        <v>43531</v>
      </c>
      <c r="H4798" s="4" t="s">
        <v>51</v>
      </c>
      <c r="I4798" s="4">
        <v>43535</v>
      </c>
      <c r="J4798" s="2">
        <v>0</v>
      </c>
      <c r="K4798" s="2">
        <v>101</v>
      </c>
      <c r="L4798" s="2" t="str">
        <f t="shared" si="126"/>
        <v>Delhi</v>
      </c>
      <c r="M4798" s="2" t="str">
        <f t="shared" si="127"/>
        <v>Delhi-Delhi</v>
      </c>
      <c r="N4798" s="2" t="str">
        <f t="shared" si="132"/>
        <v>Local</v>
      </c>
      <c r="O4798" s="2" t="str">
        <f t="shared" si="128"/>
        <v>FastWheels</v>
      </c>
      <c r="P4798" s="2" t="e">
        <f t="shared" si="129"/>
        <v>#VALUE!</v>
      </c>
      <c r="Q4798" s="2" t="e">
        <f t="shared" si="130"/>
        <v>#VALUE!</v>
      </c>
      <c r="R4798" s="2">
        <f t="shared" si="131"/>
        <v>101</v>
      </c>
    </row>
    <row r="4799" spans="1:18" ht="14.25" hidden="1" customHeight="1">
      <c r="A4799" s="2">
        <v>109750</v>
      </c>
      <c r="B4799" s="2" t="s">
        <v>42</v>
      </c>
      <c r="C4799" s="2" t="s">
        <v>45</v>
      </c>
      <c r="D4799" s="2" t="s">
        <v>41</v>
      </c>
      <c r="E4799" s="2" t="s">
        <v>38</v>
      </c>
      <c r="F4799" s="2" t="s">
        <v>50</v>
      </c>
      <c r="G4799" s="4">
        <v>43538</v>
      </c>
      <c r="H4799" s="4" t="s">
        <v>51</v>
      </c>
      <c r="I4799" s="4">
        <v>43541</v>
      </c>
      <c r="J4799" s="2">
        <v>29</v>
      </c>
      <c r="K4799" s="2">
        <v>121</v>
      </c>
      <c r="L4799" s="2" t="str">
        <f t="shared" si="126"/>
        <v>Chennai</v>
      </c>
      <c r="M4799" s="2" t="str">
        <f t="shared" si="127"/>
        <v>Delhi-Chennai</v>
      </c>
      <c r="N4799" s="2" t="str">
        <f t="shared" si="132"/>
        <v>Outstation</v>
      </c>
      <c r="O4799" s="2" t="str">
        <f t="shared" si="128"/>
        <v>Ship2Home</v>
      </c>
      <c r="P4799" s="2" t="e">
        <f t="shared" si="129"/>
        <v>#VALUE!</v>
      </c>
      <c r="Q4799" s="2" t="e">
        <f t="shared" si="130"/>
        <v>#VALUE!</v>
      </c>
      <c r="R4799" s="2">
        <f t="shared" si="131"/>
        <v>150</v>
      </c>
    </row>
    <row r="4800" spans="1:18" ht="14.25" hidden="1" customHeight="1">
      <c r="A4800" s="2">
        <v>570632</v>
      </c>
      <c r="B4800" s="2" t="s">
        <v>39</v>
      </c>
      <c r="C4800" s="2" t="s">
        <v>31</v>
      </c>
      <c r="D4800" s="2" t="s">
        <v>32</v>
      </c>
      <c r="E4800" s="2" t="s">
        <v>44</v>
      </c>
      <c r="F4800" s="2" t="s">
        <v>50</v>
      </c>
      <c r="G4800" s="4">
        <v>43529</v>
      </c>
      <c r="H4800" s="4" t="s">
        <v>51</v>
      </c>
      <c r="I4800" s="4">
        <v>43534</v>
      </c>
      <c r="J4800" s="2">
        <v>85</v>
      </c>
      <c r="K4800" s="2">
        <v>107</v>
      </c>
      <c r="L4800" s="2" t="str">
        <f t="shared" si="126"/>
        <v>Delhi</v>
      </c>
      <c r="M4800" s="2" t="str">
        <f t="shared" si="127"/>
        <v>Bangalore-Delhi</v>
      </c>
      <c r="N4800" s="2" t="str">
        <f t="shared" si="132"/>
        <v>Outstation</v>
      </c>
      <c r="O4800" s="2" t="str">
        <f t="shared" si="128"/>
        <v>FastWheels</v>
      </c>
      <c r="P4800" s="2" t="e">
        <f t="shared" si="129"/>
        <v>#VALUE!</v>
      </c>
      <c r="Q4800" s="2" t="e">
        <f t="shared" si="130"/>
        <v>#VALUE!</v>
      </c>
      <c r="R4800" s="2">
        <f t="shared" si="131"/>
        <v>192</v>
      </c>
    </row>
    <row r="4801" spans="1:18" ht="14.25" hidden="1" customHeight="1">
      <c r="A4801" s="2">
        <v>705881</v>
      </c>
      <c r="B4801" s="2" t="s">
        <v>36</v>
      </c>
      <c r="C4801" s="2" t="s">
        <v>31</v>
      </c>
      <c r="D4801" s="2" t="s">
        <v>41</v>
      </c>
      <c r="E4801" s="2" t="s">
        <v>33</v>
      </c>
      <c r="F4801" s="2" t="s">
        <v>50</v>
      </c>
      <c r="G4801" s="4">
        <v>43527</v>
      </c>
      <c r="H4801" s="4" t="s">
        <v>51</v>
      </c>
      <c r="I4801" s="4">
        <v>43533</v>
      </c>
      <c r="J4801" s="2">
        <v>0</v>
      </c>
      <c r="K4801" s="2">
        <v>127</v>
      </c>
      <c r="L4801" s="2" t="str">
        <f t="shared" si="126"/>
        <v>Delhi</v>
      </c>
      <c r="M4801" s="2" t="str">
        <f t="shared" si="127"/>
        <v>Delhi-Delhi</v>
      </c>
      <c r="N4801" s="2" t="str">
        <f t="shared" si="132"/>
        <v>Local</v>
      </c>
      <c r="O4801" s="2" t="str">
        <f t="shared" si="128"/>
        <v>Ship2Home</v>
      </c>
      <c r="P4801" s="2" t="e">
        <f t="shared" si="129"/>
        <v>#VALUE!</v>
      </c>
      <c r="Q4801" s="2" t="e">
        <f t="shared" si="130"/>
        <v>#VALUE!</v>
      </c>
      <c r="R4801" s="2">
        <f t="shared" si="131"/>
        <v>127</v>
      </c>
    </row>
    <row r="4802" spans="1:18" ht="14.25" hidden="1" customHeight="1">
      <c r="A4802" s="2">
        <v>579372</v>
      </c>
      <c r="B4802" s="2" t="s">
        <v>30</v>
      </c>
      <c r="C4802" s="2" t="s">
        <v>31</v>
      </c>
      <c r="D4802" s="2" t="s">
        <v>41</v>
      </c>
      <c r="E4802" s="2" t="s">
        <v>44</v>
      </c>
      <c r="F4802" s="2" t="s">
        <v>50</v>
      </c>
      <c r="G4802" s="4">
        <v>43531</v>
      </c>
      <c r="H4802" s="4" t="s">
        <v>51</v>
      </c>
      <c r="I4802" s="4">
        <v>43536</v>
      </c>
      <c r="J4802" s="2">
        <v>0</v>
      </c>
      <c r="K4802" s="2">
        <v>128</v>
      </c>
      <c r="L4802" s="2" t="str">
        <f t="shared" si="126"/>
        <v>Delhi</v>
      </c>
      <c r="M4802" s="2" t="str">
        <f t="shared" si="127"/>
        <v>Delhi-Delhi</v>
      </c>
      <c r="N4802" s="2" t="str">
        <f t="shared" si="132"/>
        <v>Local</v>
      </c>
      <c r="O4802" s="2" t="str">
        <f t="shared" si="128"/>
        <v>FastWheels</v>
      </c>
      <c r="P4802" s="2" t="e">
        <f t="shared" si="129"/>
        <v>#VALUE!</v>
      </c>
      <c r="Q4802" s="2" t="e">
        <f t="shared" si="130"/>
        <v>#VALUE!</v>
      </c>
      <c r="R4802" s="2">
        <f t="shared" si="131"/>
        <v>128</v>
      </c>
    </row>
    <row r="4803" spans="1:18" ht="14.25" hidden="1" customHeight="1">
      <c r="A4803" s="2">
        <v>983316</v>
      </c>
      <c r="B4803" s="2" t="s">
        <v>42</v>
      </c>
      <c r="C4803" s="2" t="s">
        <v>31</v>
      </c>
      <c r="D4803" s="2" t="s">
        <v>32</v>
      </c>
      <c r="E4803" s="2" t="s">
        <v>44</v>
      </c>
      <c r="F4803" s="2" t="s">
        <v>50</v>
      </c>
      <c r="G4803" s="4">
        <v>43528</v>
      </c>
      <c r="H4803" s="4" t="s">
        <v>51</v>
      </c>
      <c r="I4803" s="4">
        <v>43533</v>
      </c>
      <c r="J4803" s="2">
        <v>33</v>
      </c>
      <c r="K4803" s="2">
        <v>123</v>
      </c>
      <c r="L4803" s="2" t="str">
        <f t="shared" si="126"/>
        <v>Delhi</v>
      </c>
      <c r="M4803" s="2" t="str">
        <f t="shared" si="127"/>
        <v>Bangalore-Delhi</v>
      </c>
      <c r="N4803" s="2" t="str">
        <f t="shared" si="132"/>
        <v>Outstation</v>
      </c>
      <c r="O4803" s="2" t="str">
        <f t="shared" si="128"/>
        <v>FastWheels</v>
      </c>
      <c r="P4803" s="2" t="e">
        <f t="shared" si="129"/>
        <v>#VALUE!</v>
      </c>
      <c r="Q4803" s="2" t="e">
        <f t="shared" si="130"/>
        <v>#VALUE!</v>
      </c>
      <c r="R4803" s="2">
        <f t="shared" si="131"/>
        <v>156</v>
      </c>
    </row>
    <row r="4804" spans="1:18" ht="14.25" hidden="1" customHeight="1">
      <c r="A4804" s="2">
        <v>6284</v>
      </c>
      <c r="B4804" s="2" t="s">
        <v>36</v>
      </c>
      <c r="C4804" s="2" t="s">
        <v>43</v>
      </c>
      <c r="D4804" s="2" t="s">
        <v>41</v>
      </c>
      <c r="E4804" s="2" t="s">
        <v>44</v>
      </c>
      <c r="F4804" s="2" t="s">
        <v>50</v>
      </c>
      <c r="G4804" s="4">
        <v>43538</v>
      </c>
      <c r="H4804" s="4" t="s">
        <v>51</v>
      </c>
      <c r="I4804" s="4">
        <v>43542</v>
      </c>
      <c r="J4804" s="2">
        <v>39</v>
      </c>
      <c r="K4804" s="2">
        <v>129</v>
      </c>
      <c r="L4804" s="2" t="str">
        <f t="shared" si="126"/>
        <v>Bangalore</v>
      </c>
      <c r="M4804" s="2" t="str">
        <f t="shared" si="127"/>
        <v>Delhi-Bangalore</v>
      </c>
      <c r="N4804" s="2" t="str">
        <f t="shared" si="132"/>
        <v>Outstation</v>
      </c>
      <c r="O4804" s="2" t="str">
        <f t="shared" si="128"/>
        <v>FastWheels</v>
      </c>
      <c r="P4804" s="2" t="e">
        <f t="shared" si="129"/>
        <v>#VALUE!</v>
      </c>
      <c r="Q4804" s="2" t="e">
        <f t="shared" si="130"/>
        <v>#VALUE!</v>
      </c>
      <c r="R4804" s="2">
        <f t="shared" si="131"/>
        <v>168</v>
      </c>
    </row>
    <row r="4805" spans="1:18" ht="14.25" hidden="1" customHeight="1">
      <c r="A4805" s="2">
        <v>206373</v>
      </c>
      <c r="B4805" s="2" t="s">
        <v>39</v>
      </c>
      <c r="C4805" s="2" t="s">
        <v>43</v>
      </c>
      <c r="D4805" s="2" t="s">
        <v>32</v>
      </c>
      <c r="E4805" s="2" t="s">
        <v>33</v>
      </c>
      <c r="F4805" s="2" t="s">
        <v>50</v>
      </c>
      <c r="G4805" s="4">
        <v>43532</v>
      </c>
      <c r="H4805" s="4" t="s">
        <v>51</v>
      </c>
      <c r="I4805" s="4">
        <v>43537</v>
      </c>
      <c r="J4805" s="2">
        <v>0</v>
      </c>
      <c r="K4805" s="2">
        <v>127</v>
      </c>
      <c r="L4805" s="2" t="str">
        <f t="shared" si="126"/>
        <v>Bangalore</v>
      </c>
      <c r="M4805" s="2" t="str">
        <f t="shared" si="127"/>
        <v>Bangalore-Bangalore</v>
      </c>
      <c r="N4805" s="2" t="str">
        <f t="shared" si="132"/>
        <v>Local</v>
      </c>
      <c r="O4805" s="2" t="str">
        <f t="shared" si="128"/>
        <v>Ship2Home</v>
      </c>
      <c r="P4805" s="2" t="e">
        <f t="shared" si="129"/>
        <v>#VALUE!</v>
      </c>
      <c r="Q4805" s="2" t="e">
        <f t="shared" si="130"/>
        <v>#VALUE!</v>
      </c>
      <c r="R4805" s="2">
        <f t="shared" si="131"/>
        <v>127</v>
      </c>
    </row>
    <row r="4806" spans="1:18" ht="14.25" hidden="1" customHeight="1">
      <c r="A4806" s="2">
        <v>397711</v>
      </c>
      <c r="B4806" s="2" t="s">
        <v>36</v>
      </c>
      <c r="C4806" s="2" t="s">
        <v>43</v>
      </c>
      <c r="D4806" s="2" t="s">
        <v>41</v>
      </c>
      <c r="E4806" s="2" t="s">
        <v>33</v>
      </c>
      <c r="F4806" s="2" t="s">
        <v>50</v>
      </c>
      <c r="G4806" s="4">
        <v>43530</v>
      </c>
      <c r="H4806" s="4" t="s">
        <v>51</v>
      </c>
      <c r="I4806" s="4">
        <v>43535</v>
      </c>
      <c r="J4806" s="2">
        <v>42</v>
      </c>
      <c r="K4806" s="2">
        <v>128</v>
      </c>
      <c r="L4806" s="2" t="str">
        <f t="shared" si="126"/>
        <v>Bangalore</v>
      </c>
      <c r="M4806" s="2" t="str">
        <f t="shared" si="127"/>
        <v>Delhi-Bangalore</v>
      </c>
      <c r="N4806" s="2" t="str">
        <f t="shared" si="132"/>
        <v>Outstation</v>
      </c>
      <c r="O4806" s="2" t="str">
        <f t="shared" si="128"/>
        <v>Ship2Home</v>
      </c>
      <c r="P4806" s="2" t="e">
        <f t="shared" si="129"/>
        <v>#VALUE!</v>
      </c>
      <c r="Q4806" s="2" t="e">
        <f t="shared" si="130"/>
        <v>#VALUE!</v>
      </c>
      <c r="R4806" s="2">
        <f t="shared" si="131"/>
        <v>170</v>
      </c>
    </row>
    <row r="4807" spans="1:18" ht="14.25" hidden="1" customHeight="1">
      <c r="A4807" s="2">
        <v>966501</v>
      </c>
      <c r="B4807" s="2" t="s">
        <v>30</v>
      </c>
      <c r="C4807" s="2" t="s">
        <v>43</v>
      </c>
      <c r="D4807" s="2" t="s">
        <v>41</v>
      </c>
      <c r="E4807" s="2" t="s">
        <v>44</v>
      </c>
      <c r="F4807" s="2" t="s">
        <v>50</v>
      </c>
      <c r="G4807" s="4">
        <v>43529</v>
      </c>
      <c r="H4807" s="4" t="s">
        <v>51</v>
      </c>
      <c r="I4807" s="4">
        <v>43534</v>
      </c>
      <c r="J4807" s="2">
        <v>67</v>
      </c>
      <c r="K4807" s="2">
        <v>106</v>
      </c>
      <c r="L4807" s="2" t="str">
        <f t="shared" si="126"/>
        <v>Bangalore</v>
      </c>
      <c r="M4807" s="2" t="str">
        <f t="shared" si="127"/>
        <v>Delhi-Bangalore</v>
      </c>
      <c r="N4807" s="2" t="str">
        <f t="shared" si="132"/>
        <v>Outstation</v>
      </c>
      <c r="O4807" s="2" t="str">
        <f t="shared" si="128"/>
        <v>FastWheels</v>
      </c>
      <c r="P4807" s="2" t="e">
        <f t="shared" si="129"/>
        <v>#VALUE!</v>
      </c>
      <c r="Q4807" s="2" t="e">
        <f t="shared" si="130"/>
        <v>#VALUE!</v>
      </c>
      <c r="R4807" s="2">
        <f t="shared" si="131"/>
        <v>173</v>
      </c>
    </row>
    <row r="4808" spans="1:18" ht="14.25" hidden="1" customHeight="1">
      <c r="A4808" s="2">
        <v>317153</v>
      </c>
      <c r="B4808" s="2" t="s">
        <v>30</v>
      </c>
      <c r="C4808" s="2" t="s">
        <v>45</v>
      </c>
      <c r="D4808" s="2" t="s">
        <v>32</v>
      </c>
      <c r="E4808" s="2" t="s">
        <v>44</v>
      </c>
      <c r="F4808" s="2" t="s">
        <v>50</v>
      </c>
      <c r="G4808" s="4">
        <v>43525</v>
      </c>
      <c r="H4808" s="4" t="s">
        <v>51</v>
      </c>
      <c r="I4808" s="4">
        <v>43532</v>
      </c>
      <c r="J4808" s="2">
        <v>76</v>
      </c>
      <c r="K4808" s="2">
        <v>106</v>
      </c>
      <c r="L4808" s="2" t="str">
        <f t="shared" si="126"/>
        <v>Chennai</v>
      </c>
      <c r="M4808" s="2" t="str">
        <f t="shared" si="127"/>
        <v>Bangalore-Chennai</v>
      </c>
      <c r="N4808" s="2" t="str">
        <f t="shared" si="132"/>
        <v>Outstation</v>
      </c>
      <c r="O4808" s="2" t="str">
        <f t="shared" si="128"/>
        <v>FastWheels</v>
      </c>
      <c r="P4808" s="2" t="e">
        <f t="shared" si="129"/>
        <v>#VALUE!</v>
      </c>
      <c r="Q4808" s="2" t="e">
        <f t="shared" si="130"/>
        <v>#VALUE!</v>
      </c>
      <c r="R4808" s="2">
        <f t="shared" si="131"/>
        <v>182</v>
      </c>
    </row>
    <row r="4809" spans="1:18" ht="14.25" hidden="1" customHeight="1">
      <c r="A4809" s="2">
        <v>300562</v>
      </c>
      <c r="B4809" s="2" t="s">
        <v>39</v>
      </c>
      <c r="C4809" s="2" t="s">
        <v>43</v>
      </c>
      <c r="D4809" s="2" t="s">
        <v>41</v>
      </c>
      <c r="E4809" s="2" t="s">
        <v>38</v>
      </c>
      <c r="F4809" s="2" t="s">
        <v>50</v>
      </c>
      <c r="G4809" s="4">
        <v>43533</v>
      </c>
      <c r="H4809" s="4" t="s">
        <v>51</v>
      </c>
      <c r="I4809" s="4">
        <v>43536</v>
      </c>
      <c r="J4809" s="2">
        <v>47</v>
      </c>
      <c r="K4809" s="2">
        <v>130</v>
      </c>
      <c r="L4809" s="2" t="str">
        <f t="shared" si="126"/>
        <v>Bangalore</v>
      </c>
      <c r="M4809" s="2" t="str">
        <f t="shared" si="127"/>
        <v>Delhi-Bangalore</v>
      </c>
      <c r="N4809" s="2" t="str">
        <f t="shared" si="132"/>
        <v>Outstation</v>
      </c>
      <c r="O4809" s="2" t="str">
        <f t="shared" si="128"/>
        <v>Ship2Home</v>
      </c>
      <c r="P4809" s="2" t="e">
        <f t="shared" si="129"/>
        <v>#VALUE!</v>
      </c>
      <c r="Q4809" s="2" t="e">
        <f t="shared" si="130"/>
        <v>#VALUE!</v>
      </c>
      <c r="R4809" s="2">
        <f t="shared" si="131"/>
        <v>177</v>
      </c>
    </row>
    <row r="4810" spans="1:18" ht="14.25" hidden="1" customHeight="1">
      <c r="A4810" s="2">
        <v>790553</v>
      </c>
      <c r="B4810" s="2" t="s">
        <v>36</v>
      </c>
      <c r="C4810" s="2" t="s">
        <v>43</v>
      </c>
      <c r="D4810" s="2" t="s">
        <v>41</v>
      </c>
      <c r="E4810" s="2" t="s">
        <v>33</v>
      </c>
      <c r="F4810" s="2" t="s">
        <v>50</v>
      </c>
      <c r="G4810" s="4">
        <v>43530</v>
      </c>
      <c r="H4810" s="4" t="s">
        <v>51</v>
      </c>
      <c r="I4810" s="4">
        <v>43534</v>
      </c>
      <c r="J4810" s="2">
        <v>40</v>
      </c>
      <c r="K4810" s="2">
        <v>121</v>
      </c>
      <c r="L4810" s="2" t="str">
        <f t="shared" si="126"/>
        <v>Bangalore</v>
      </c>
      <c r="M4810" s="2" t="str">
        <f t="shared" si="127"/>
        <v>Delhi-Bangalore</v>
      </c>
      <c r="N4810" s="2" t="str">
        <f t="shared" si="132"/>
        <v>Outstation</v>
      </c>
      <c r="O4810" s="2" t="str">
        <f t="shared" si="128"/>
        <v>Ship2Home</v>
      </c>
      <c r="P4810" s="2" t="e">
        <f t="shared" si="129"/>
        <v>#VALUE!</v>
      </c>
      <c r="Q4810" s="2" t="e">
        <f t="shared" si="130"/>
        <v>#VALUE!</v>
      </c>
      <c r="R4810" s="2">
        <f t="shared" si="131"/>
        <v>161</v>
      </c>
    </row>
    <row r="4811" spans="1:18" ht="14.25" hidden="1" customHeight="1">
      <c r="A4811" s="2">
        <v>828757</v>
      </c>
      <c r="B4811" s="2" t="s">
        <v>30</v>
      </c>
      <c r="C4811" s="2" t="s">
        <v>43</v>
      </c>
      <c r="D4811" s="2" t="s">
        <v>41</v>
      </c>
      <c r="E4811" s="2" t="s">
        <v>33</v>
      </c>
      <c r="F4811" s="2" t="s">
        <v>50</v>
      </c>
      <c r="G4811" s="4">
        <v>43526</v>
      </c>
      <c r="H4811" s="4" t="s">
        <v>51</v>
      </c>
      <c r="I4811" s="4">
        <v>43532</v>
      </c>
      <c r="J4811" s="2">
        <v>39</v>
      </c>
      <c r="K4811" s="2">
        <v>124</v>
      </c>
      <c r="L4811" s="2" t="str">
        <f t="shared" si="126"/>
        <v>Bangalore</v>
      </c>
      <c r="M4811" s="2" t="str">
        <f t="shared" si="127"/>
        <v>Delhi-Bangalore</v>
      </c>
      <c r="N4811" s="2" t="str">
        <f t="shared" si="132"/>
        <v>Outstation</v>
      </c>
      <c r="O4811" s="2" t="str">
        <f t="shared" si="128"/>
        <v>Ship2Home</v>
      </c>
      <c r="P4811" s="2" t="e">
        <f t="shared" si="129"/>
        <v>#VALUE!</v>
      </c>
      <c r="Q4811" s="2" t="e">
        <f t="shared" si="130"/>
        <v>#VALUE!</v>
      </c>
      <c r="R4811" s="2">
        <f t="shared" si="131"/>
        <v>163</v>
      </c>
    </row>
    <row r="4812" spans="1:18" ht="14.25" hidden="1" customHeight="1">
      <c r="A4812" s="2">
        <v>989499</v>
      </c>
      <c r="B4812" s="2" t="s">
        <v>30</v>
      </c>
      <c r="C4812" s="2" t="s">
        <v>31</v>
      </c>
      <c r="D4812" s="2" t="s">
        <v>32</v>
      </c>
      <c r="E4812" s="2" t="s">
        <v>33</v>
      </c>
      <c r="F4812" s="2" t="s">
        <v>50</v>
      </c>
      <c r="G4812" s="4">
        <v>43538</v>
      </c>
      <c r="H4812" s="4" t="s">
        <v>51</v>
      </c>
      <c r="I4812" s="4">
        <v>43544</v>
      </c>
      <c r="J4812" s="2">
        <v>45</v>
      </c>
      <c r="K4812" s="2">
        <v>121</v>
      </c>
      <c r="L4812" s="2" t="str">
        <f t="shared" si="126"/>
        <v>Delhi</v>
      </c>
      <c r="M4812" s="2" t="str">
        <f t="shared" si="127"/>
        <v>Bangalore-Delhi</v>
      </c>
      <c r="N4812" s="2" t="str">
        <f t="shared" si="132"/>
        <v>Outstation</v>
      </c>
      <c r="O4812" s="2" t="str">
        <f t="shared" si="128"/>
        <v>Ship2Home</v>
      </c>
      <c r="P4812" s="2" t="e">
        <f t="shared" si="129"/>
        <v>#VALUE!</v>
      </c>
      <c r="Q4812" s="2" t="e">
        <f t="shared" si="130"/>
        <v>#VALUE!</v>
      </c>
      <c r="R4812" s="2">
        <f t="shared" si="131"/>
        <v>166</v>
      </c>
    </row>
    <row r="4813" spans="1:18" ht="14.25" hidden="1" customHeight="1">
      <c r="A4813" s="2">
        <v>170663</v>
      </c>
      <c r="B4813" s="2" t="s">
        <v>48</v>
      </c>
      <c r="C4813" s="2" t="s">
        <v>43</v>
      </c>
      <c r="D4813" s="2" t="s">
        <v>32</v>
      </c>
      <c r="E4813" s="2" t="s">
        <v>33</v>
      </c>
      <c r="F4813" s="2" t="s">
        <v>50</v>
      </c>
      <c r="G4813" s="4">
        <v>43530</v>
      </c>
      <c r="H4813" s="4" t="s">
        <v>51</v>
      </c>
      <c r="I4813" s="4">
        <v>43536</v>
      </c>
      <c r="J4813" s="2">
        <v>0</v>
      </c>
      <c r="K4813" s="2">
        <v>128</v>
      </c>
      <c r="L4813" s="2" t="str">
        <f t="shared" si="126"/>
        <v>Bangalore</v>
      </c>
      <c r="M4813" s="2" t="str">
        <f t="shared" si="127"/>
        <v>Bangalore-Bangalore</v>
      </c>
      <c r="N4813" s="2" t="str">
        <f t="shared" si="132"/>
        <v>Local</v>
      </c>
      <c r="O4813" s="2" t="str">
        <f t="shared" si="128"/>
        <v>Ship2Home</v>
      </c>
      <c r="P4813" s="2" t="e">
        <f t="shared" si="129"/>
        <v>#VALUE!</v>
      </c>
      <c r="Q4813" s="2" t="e">
        <f t="shared" si="130"/>
        <v>#VALUE!</v>
      </c>
      <c r="R4813" s="2">
        <f t="shared" si="131"/>
        <v>128</v>
      </c>
    </row>
    <row r="4814" spans="1:18" ht="14.25" hidden="1" customHeight="1">
      <c r="A4814" s="2">
        <v>830924</v>
      </c>
      <c r="B4814" s="2" t="s">
        <v>36</v>
      </c>
      <c r="C4814" s="2" t="s">
        <v>45</v>
      </c>
      <c r="D4814" s="2" t="s">
        <v>32</v>
      </c>
      <c r="E4814" s="2" t="s">
        <v>44</v>
      </c>
      <c r="F4814" s="2" t="s">
        <v>50</v>
      </c>
      <c r="G4814" s="4">
        <v>43533</v>
      </c>
      <c r="H4814" s="4" t="s">
        <v>51</v>
      </c>
      <c r="I4814" s="4">
        <v>43538</v>
      </c>
      <c r="J4814" s="2">
        <v>46</v>
      </c>
      <c r="K4814" s="2">
        <v>124</v>
      </c>
      <c r="L4814" s="2" t="str">
        <f t="shared" si="126"/>
        <v>Chennai</v>
      </c>
      <c r="M4814" s="2" t="str">
        <f t="shared" si="127"/>
        <v>Bangalore-Chennai</v>
      </c>
      <c r="N4814" s="2" t="str">
        <f t="shared" si="132"/>
        <v>Outstation</v>
      </c>
      <c r="O4814" s="2" t="str">
        <f t="shared" si="128"/>
        <v>FastWheels</v>
      </c>
      <c r="P4814" s="2" t="e">
        <f t="shared" si="129"/>
        <v>#VALUE!</v>
      </c>
      <c r="Q4814" s="2" t="e">
        <f t="shared" si="130"/>
        <v>#VALUE!</v>
      </c>
      <c r="R4814" s="2">
        <f t="shared" si="131"/>
        <v>170</v>
      </c>
    </row>
    <row r="4815" spans="1:18" ht="14.25" hidden="1" customHeight="1">
      <c r="A4815" s="2">
        <v>958251</v>
      </c>
      <c r="B4815" s="2" t="s">
        <v>39</v>
      </c>
      <c r="C4815" s="2" t="s">
        <v>43</v>
      </c>
      <c r="D4815" s="2" t="s">
        <v>41</v>
      </c>
      <c r="E4815" s="2" t="s">
        <v>33</v>
      </c>
      <c r="F4815" s="2" t="s">
        <v>50</v>
      </c>
      <c r="G4815" s="4">
        <v>43536</v>
      </c>
      <c r="H4815" s="4" t="s">
        <v>51</v>
      </c>
      <c r="I4815" s="4">
        <v>43540</v>
      </c>
      <c r="J4815" s="2">
        <v>38</v>
      </c>
      <c r="K4815" s="2">
        <v>121</v>
      </c>
      <c r="L4815" s="2" t="str">
        <f t="shared" si="126"/>
        <v>Bangalore</v>
      </c>
      <c r="M4815" s="2" t="str">
        <f t="shared" si="127"/>
        <v>Delhi-Bangalore</v>
      </c>
      <c r="N4815" s="2" t="str">
        <f t="shared" si="132"/>
        <v>Outstation</v>
      </c>
      <c r="O4815" s="2" t="str">
        <f t="shared" si="128"/>
        <v>Ship2Home</v>
      </c>
      <c r="P4815" s="2" t="e">
        <f t="shared" si="129"/>
        <v>#VALUE!</v>
      </c>
      <c r="Q4815" s="2" t="e">
        <f t="shared" si="130"/>
        <v>#VALUE!</v>
      </c>
      <c r="R4815" s="2">
        <f t="shared" si="131"/>
        <v>159</v>
      </c>
    </row>
    <row r="4816" spans="1:18" ht="14.25" hidden="1" customHeight="1">
      <c r="A4816" s="2">
        <v>399622</v>
      </c>
      <c r="B4816" s="2" t="s">
        <v>36</v>
      </c>
      <c r="C4816" s="2" t="s">
        <v>43</v>
      </c>
      <c r="D4816" s="2" t="s">
        <v>32</v>
      </c>
      <c r="E4816" s="2" t="s">
        <v>38</v>
      </c>
      <c r="F4816" s="2" t="s">
        <v>50</v>
      </c>
      <c r="G4816" s="4">
        <v>43529</v>
      </c>
      <c r="H4816" s="4" t="s">
        <v>51</v>
      </c>
      <c r="I4816" s="4">
        <v>43534</v>
      </c>
      <c r="J4816" s="2">
        <v>0</v>
      </c>
      <c r="K4816" s="2">
        <v>120</v>
      </c>
      <c r="L4816" s="2" t="str">
        <f t="shared" si="126"/>
        <v>Bangalore</v>
      </c>
      <c r="M4816" s="2" t="str">
        <f t="shared" si="127"/>
        <v>Bangalore-Bangalore</v>
      </c>
      <c r="N4816" s="2" t="str">
        <f t="shared" si="132"/>
        <v>Local</v>
      </c>
      <c r="O4816" s="2" t="str">
        <f t="shared" si="128"/>
        <v>Ship2Home</v>
      </c>
      <c r="P4816" s="2" t="e">
        <f t="shared" si="129"/>
        <v>#VALUE!</v>
      </c>
      <c r="Q4816" s="2" t="e">
        <f t="shared" si="130"/>
        <v>#VALUE!</v>
      </c>
      <c r="R4816" s="2">
        <f t="shared" si="131"/>
        <v>120</v>
      </c>
    </row>
    <row r="4817" spans="1:18" ht="14.25" hidden="1" customHeight="1">
      <c r="A4817" s="2">
        <v>184639</v>
      </c>
      <c r="B4817" s="2" t="s">
        <v>30</v>
      </c>
      <c r="C4817" s="2" t="s">
        <v>43</v>
      </c>
      <c r="D4817" s="2" t="s">
        <v>41</v>
      </c>
      <c r="E4817" s="2" t="s">
        <v>33</v>
      </c>
      <c r="F4817" s="2" t="s">
        <v>50</v>
      </c>
      <c r="G4817" s="4">
        <v>43533</v>
      </c>
      <c r="H4817" s="4" t="s">
        <v>51</v>
      </c>
      <c r="I4817" s="4">
        <v>43539</v>
      </c>
      <c r="J4817" s="2">
        <v>41</v>
      </c>
      <c r="K4817" s="2">
        <v>121</v>
      </c>
      <c r="L4817" s="2" t="str">
        <f t="shared" si="126"/>
        <v>Bangalore</v>
      </c>
      <c r="M4817" s="2" t="str">
        <f t="shared" si="127"/>
        <v>Delhi-Bangalore</v>
      </c>
      <c r="N4817" s="2" t="str">
        <f t="shared" si="132"/>
        <v>Outstation</v>
      </c>
      <c r="O4817" s="2" t="str">
        <f t="shared" si="128"/>
        <v>Ship2Home</v>
      </c>
      <c r="P4817" s="2" t="e">
        <f t="shared" si="129"/>
        <v>#VALUE!</v>
      </c>
      <c r="Q4817" s="2" t="e">
        <f t="shared" si="130"/>
        <v>#VALUE!</v>
      </c>
      <c r="R4817" s="2">
        <f t="shared" si="131"/>
        <v>162</v>
      </c>
    </row>
    <row r="4818" spans="1:18" ht="14.25" hidden="1" customHeight="1">
      <c r="A4818" s="2">
        <v>558469</v>
      </c>
      <c r="B4818" s="2" t="s">
        <v>30</v>
      </c>
      <c r="C4818" s="2" t="s">
        <v>43</v>
      </c>
      <c r="D4818" s="2" t="s">
        <v>41</v>
      </c>
      <c r="E4818" s="2" t="s">
        <v>44</v>
      </c>
      <c r="F4818" s="2" t="s">
        <v>50</v>
      </c>
      <c r="G4818" s="4">
        <v>43534</v>
      </c>
      <c r="H4818" s="4" t="s">
        <v>51</v>
      </c>
      <c r="I4818" s="4">
        <v>43539</v>
      </c>
      <c r="J4818" s="2">
        <v>64</v>
      </c>
      <c r="K4818" s="2">
        <v>108</v>
      </c>
      <c r="L4818" s="2" t="str">
        <f t="shared" si="126"/>
        <v>Bangalore</v>
      </c>
      <c r="M4818" s="2" t="str">
        <f t="shared" si="127"/>
        <v>Delhi-Bangalore</v>
      </c>
      <c r="N4818" s="2" t="str">
        <f t="shared" si="132"/>
        <v>Outstation</v>
      </c>
      <c r="O4818" s="2" t="str">
        <f t="shared" si="128"/>
        <v>FastWheels</v>
      </c>
      <c r="P4818" s="2" t="e">
        <f t="shared" si="129"/>
        <v>#VALUE!</v>
      </c>
      <c r="Q4818" s="2" t="e">
        <f t="shared" si="130"/>
        <v>#VALUE!</v>
      </c>
      <c r="R4818" s="2">
        <f t="shared" si="131"/>
        <v>172</v>
      </c>
    </row>
    <row r="4819" spans="1:18" ht="14.25" hidden="1" customHeight="1">
      <c r="A4819" s="2">
        <v>31317</v>
      </c>
      <c r="B4819" s="2" t="s">
        <v>47</v>
      </c>
      <c r="C4819" s="2" t="s">
        <v>43</v>
      </c>
      <c r="D4819" s="2" t="s">
        <v>41</v>
      </c>
      <c r="E4819" s="2" t="s">
        <v>33</v>
      </c>
      <c r="F4819" s="2" t="s">
        <v>50</v>
      </c>
      <c r="G4819" s="4">
        <v>43536</v>
      </c>
      <c r="H4819" s="4" t="s">
        <v>51</v>
      </c>
      <c r="I4819" s="4">
        <v>43543</v>
      </c>
      <c r="J4819" s="2">
        <v>34</v>
      </c>
      <c r="K4819" s="2">
        <v>129</v>
      </c>
      <c r="L4819" s="2" t="str">
        <f t="shared" si="126"/>
        <v>Bangalore</v>
      </c>
      <c r="M4819" s="2" t="str">
        <f t="shared" si="127"/>
        <v>Delhi-Bangalore</v>
      </c>
      <c r="N4819" s="2" t="str">
        <f t="shared" si="132"/>
        <v>Outstation</v>
      </c>
      <c r="O4819" s="2" t="str">
        <f t="shared" si="128"/>
        <v>Ship2Home</v>
      </c>
      <c r="P4819" s="2" t="e">
        <f t="shared" si="129"/>
        <v>#VALUE!</v>
      </c>
      <c r="Q4819" s="2" t="e">
        <f t="shared" si="130"/>
        <v>#VALUE!</v>
      </c>
      <c r="R4819" s="2">
        <f t="shared" si="131"/>
        <v>163</v>
      </c>
    </row>
    <row r="4820" spans="1:18" ht="14.25" hidden="1" customHeight="1">
      <c r="A4820" s="2">
        <v>703432</v>
      </c>
      <c r="B4820" s="2" t="s">
        <v>48</v>
      </c>
      <c r="C4820" s="2" t="s">
        <v>31</v>
      </c>
      <c r="D4820" s="2" t="s">
        <v>41</v>
      </c>
      <c r="E4820" s="2" t="s">
        <v>44</v>
      </c>
      <c r="F4820" s="2" t="s">
        <v>50</v>
      </c>
      <c r="G4820" s="4">
        <v>43532</v>
      </c>
      <c r="H4820" s="4" t="s">
        <v>51</v>
      </c>
      <c r="I4820" s="4">
        <v>43535</v>
      </c>
      <c r="J4820" s="2">
        <v>0</v>
      </c>
      <c r="K4820" s="2">
        <v>126</v>
      </c>
      <c r="L4820" s="2" t="str">
        <f t="shared" si="126"/>
        <v>Delhi</v>
      </c>
      <c r="M4820" s="2" t="str">
        <f t="shared" si="127"/>
        <v>Delhi-Delhi</v>
      </c>
      <c r="N4820" s="2" t="str">
        <f t="shared" si="132"/>
        <v>Local</v>
      </c>
      <c r="O4820" s="2" t="str">
        <f t="shared" si="128"/>
        <v>FastWheels</v>
      </c>
      <c r="P4820" s="2" t="e">
        <f t="shared" si="129"/>
        <v>#VALUE!</v>
      </c>
      <c r="Q4820" s="2" t="e">
        <f t="shared" si="130"/>
        <v>#VALUE!</v>
      </c>
      <c r="R4820" s="2">
        <f t="shared" si="131"/>
        <v>126</v>
      </c>
    </row>
    <row r="4821" spans="1:18" ht="14.25" hidden="1" customHeight="1">
      <c r="A4821" s="2">
        <v>944750</v>
      </c>
      <c r="B4821" s="2" t="s">
        <v>47</v>
      </c>
      <c r="C4821" s="2" t="s">
        <v>37</v>
      </c>
      <c r="D4821" s="2" t="s">
        <v>41</v>
      </c>
      <c r="E4821" s="2" t="s">
        <v>44</v>
      </c>
      <c r="F4821" s="2" t="s">
        <v>50</v>
      </c>
      <c r="G4821" s="4">
        <v>43536</v>
      </c>
      <c r="H4821" s="4" t="s">
        <v>51</v>
      </c>
      <c r="I4821" s="4">
        <v>43543</v>
      </c>
      <c r="J4821" s="2">
        <v>64</v>
      </c>
      <c r="K4821" s="2">
        <v>94</v>
      </c>
      <c r="L4821" s="2" t="str">
        <f t="shared" si="126"/>
        <v>Mumbai</v>
      </c>
      <c r="M4821" s="2" t="str">
        <f t="shared" si="127"/>
        <v>Delhi-Mumbai</v>
      </c>
      <c r="N4821" s="2" t="str">
        <f t="shared" si="132"/>
        <v>Outstation</v>
      </c>
      <c r="O4821" s="2" t="str">
        <f t="shared" si="128"/>
        <v>FastWheels</v>
      </c>
      <c r="P4821" s="2" t="e">
        <f t="shared" si="129"/>
        <v>#VALUE!</v>
      </c>
      <c r="Q4821" s="2" t="e">
        <f t="shared" si="130"/>
        <v>#VALUE!</v>
      </c>
      <c r="R4821" s="2">
        <f t="shared" si="131"/>
        <v>158</v>
      </c>
    </row>
    <row r="4822" spans="1:18" ht="14.25" hidden="1" customHeight="1">
      <c r="A4822" s="2">
        <v>44979</v>
      </c>
      <c r="B4822" s="2" t="s">
        <v>36</v>
      </c>
      <c r="C4822" s="2" t="s">
        <v>37</v>
      </c>
      <c r="D4822" s="2" t="s">
        <v>41</v>
      </c>
      <c r="E4822" s="2" t="s">
        <v>33</v>
      </c>
      <c r="F4822" s="2" t="s">
        <v>50</v>
      </c>
      <c r="G4822" s="4">
        <v>43533</v>
      </c>
      <c r="H4822" s="4" t="s">
        <v>51</v>
      </c>
      <c r="I4822" s="4">
        <v>43536</v>
      </c>
      <c r="J4822" s="2">
        <v>49</v>
      </c>
      <c r="K4822" s="2">
        <v>107</v>
      </c>
      <c r="L4822" s="2" t="str">
        <f t="shared" si="126"/>
        <v>Mumbai</v>
      </c>
      <c r="M4822" s="2" t="str">
        <f t="shared" si="127"/>
        <v>Delhi-Mumbai</v>
      </c>
      <c r="N4822" s="2" t="str">
        <f t="shared" si="132"/>
        <v>Outstation</v>
      </c>
      <c r="O4822" s="2" t="str">
        <f t="shared" si="128"/>
        <v>Ship2Home</v>
      </c>
      <c r="P4822" s="2" t="e">
        <f t="shared" si="129"/>
        <v>#VALUE!</v>
      </c>
      <c r="Q4822" s="2" t="e">
        <f t="shared" si="130"/>
        <v>#VALUE!</v>
      </c>
      <c r="R4822" s="2">
        <f t="shared" si="131"/>
        <v>156</v>
      </c>
    </row>
    <row r="4823" spans="1:18" ht="14.25" hidden="1" customHeight="1">
      <c r="A4823" s="2">
        <v>350127</v>
      </c>
      <c r="B4823" s="2" t="s">
        <v>39</v>
      </c>
      <c r="C4823" s="2" t="s">
        <v>40</v>
      </c>
      <c r="D4823" s="2" t="s">
        <v>32</v>
      </c>
      <c r="E4823" s="2" t="s">
        <v>33</v>
      </c>
      <c r="F4823" s="2" t="s">
        <v>50</v>
      </c>
      <c r="G4823" s="4">
        <v>43534</v>
      </c>
      <c r="H4823" s="4" t="s">
        <v>51</v>
      </c>
      <c r="I4823" s="4">
        <v>43538</v>
      </c>
      <c r="J4823" s="2">
        <v>36</v>
      </c>
      <c r="K4823" s="2">
        <v>108</v>
      </c>
      <c r="L4823" s="2" t="str">
        <f t="shared" si="126"/>
        <v>Kolkata</v>
      </c>
      <c r="M4823" s="2" t="str">
        <f t="shared" si="127"/>
        <v>Bangalore-Kolkata</v>
      </c>
      <c r="N4823" s="2" t="str">
        <f t="shared" si="132"/>
        <v>Outstation</v>
      </c>
      <c r="O4823" s="2" t="str">
        <f t="shared" si="128"/>
        <v>Ship2Home</v>
      </c>
      <c r="P4823" s="2" t="e">
        <f t="shared" si="129"/>
        <v>#VALUE!</v>
      </c>
      <c r="Q4823" s="2" t="e">
        <f t="shared" si="130"/>
        <v>#VALUE!</v>
      </c>
      <c r="R4823" s="2">
        <f t="shared" si="131"/>
        <v>144</v>
      </c>
    </row>
    <row r="4824" spans="1:18" ht="14.25" hidden="1" customHeight="1">
      <c r="A4824" s="2">
        <v>69659</v>
      </c>
      <c r="B4824" s="2" t="s">
        <v>30</v>
      </c>
      <c r="C4824" s="2" t="s">
        <v>37</v>
      </c>
      <c r="D4824" s="2" t="s">
        <v>41</v>
      </c>
      <c r="E4824" s="2" t="s">
        <v>44</v>
      </c>
      <c r="F4824" s="2" t="s">
        <v>50</v>
      </c>
      <c r="G4824" s="4">
        <v>43525</v>
      </c>
      <c r="H4824" s="4" t="s">
        <v>51</v>
      </c>
      <c r="I4824" s="4">
        <v>43531</v>
      </c>
      <c r="J4824" s="2">
        <v>74</v>
      </c>
      <c r="K4824" s="2">
        <v>92</v>
      </c>
      <c r="L4824" s="2" t="str">
        <f t="shared" si="126"/>
        <v>Mumbai</v>
      </c>
      <c r="M4824" s="2" t="str">
        <f t="shared" si="127"/>
        <v>Delhi-Mumbai</v>
      </c>
      <c r="N4824" s="2" t="str">
        <f t="shared" si="132"/>
        <v>Outstation</v>
      </c>
      <c r="O4824" s="2" t="str">
        <f t="shared" si="128"/>
        <v>FastWheels</v>
      </c>
      <c r="P4824" s="2" t="e">
        <f t="shared" si="129"/>
        <v>#VALUE!</v>
      </c>
      <c r="Q4824" s="2" t="e">
        <f t="shared" si="130"/>
        <v>#VALUE!</v>
      </c>
      <c r="R4824" s="2">
        <f t="shared" si="131"/>
        <v>166</v>
      </c>
    </row>
    <row r="4825" spans="1:18" ht="14.25" hidden="1" customHeight="1">
      <c r="A4825" s="2">
        <v>718977</v>
      </c>
      <c r="B4825" s="2" t="s">
        <v>36</v>
      </c>
      <c r="C4825" s="2" t="s">
        <v>43</v>
      </c>
      <c r="D4825" s="2" t="s">
        <v>32</v>
      </c>
      <c r="E4825" s="2" t="s">
        <v>44</v>
      </c>
      <c r="F4825" s="2" t="s">
        <v>50</v>
      </c>
      <c r="G4825" s="4">
        <v>43533</v>
      </c>
      <c r="H4825" s="4" t="s">
        <v>51</v>
      </c>
      <c r="I4825" s="4">
        <v>43538</v>
      </c>
      <c r="J4825" s="2" t="s">
        <v>51</v>
      </c>
      <c r="K4825" s="2">
        <v>103</v>
      </c>
      <c r="L4825" s="2" t="str">
        <f t="shared" si="126"/>
        <v>Bangalore</v>
      </c>
      <c r="M4825" s="2" t="str">
        <f t="shared" si="127"/>
        <v>Bangalore-Bangalore</v>
      </c>
      <c r="N4825" s="2" t="str">
        <f t="shared" si="132"/>
        <v>Local</v>
      </c>
      <c r="O4825" s="2" t="str">
        <f t="shared" si="128"/>
        <v>FastWheels</v>
      </c>
      <c r="P4825" s="2" t="e">
        <f t="shared" si="129"/>
        <v>#VALUE!</v>
      </c>
      <c r="Q4825" s="2" t="e">
        <f t="shared" si="130"/>
        <v>#VALUE!</v>
      </c>
      <c r="R4825" s="2" t="e">
        <f t="shared" si="131"/>
        <v>#VALUE!</v>
      </c>
    </row>
    <row r="4826" spans="1:18" ht="14.25" hidden="1" customHeight="1">
      <c r="A4826" s="2">
        <v>804239</v>
      </c>
      <c r="B4826" s="2" t="s">
        <v>30</v>
      </c>
      <c r="C4826" s="2" t="s">
        <v>45</v>
      </c>
      <c r="D4826" s="2" t="s">
        <v>32</v>
      </c>
      <c r="E4826" s="2" t="s">
        <v>44</v>
      </c>
      <c r="F4826" s="2" t="s">
        <v>50</v>
      </c>
      <c r="G4826" s="4">
        <v>43526</v>
      </c>
      <c r="H4826" s="4" t="s">
        <v>51</v>
      </c>
      <c r="I4826" s="4">
        <v>43532</v>
      </c>
      <c r="J4826" s="2">
        <v>84</v>
      </c>
      <c r="K4826" s="2">
        <v>109</v>
      </c>
      <c r="L4826" s="2" t="str">
        <f t="shared" si="126"/>
        <v>Chennai</v>
      </c>
      <c r="M4826" s="2" t="str">
        <f t="shared" si="127"/>
        <v>Bangalore-Chennai</v>
      </c>
      <c r="N4826" s="2" t="str">
        <f t="shared" si="132"/>
        <v>Outstation</v>
      </c>
      <c r="O4826" s="2" t="str">
        <f t="shared" si="128"/>
        <v>FastWheels</v>
      </c>
      <c r="P4826" s="2" t="e">
        <f t="shared" si="129"/>
        <v>#VALUE!</v>
      </c>
      <c r="Q4826" s="2" t="e">
        <f t="shared" si="130"/>
        <v>#VALUE!</v>
      </c>
      <c r="R4826" s="2">
        <f t="shared" si="131"/>
        <v>193</v>
      </c>
    </row>
    <row r="4827" spans="1:18" ht="14.25" hidden="1" customHeight="1">
      <c r="A4827" s="2">
        <v>535097</v>
      </c>
      <c r="B4827" s="2" t="s">
        <v>48</v>
      </c>
      <c r="C4827" s="2" t="s">
        <v>43</v>
      </c>
      <c r="D4827" s="2" t="s">
        <v>41</v>
      </c>
      <c r="E4827" s="2" t="s">
        <v>44</v>
      </c>
      <c r="F4827" s="2" t="s">
        <v>50</v>
      </c>
      <c r="G4827" s="4">
        <v>43528</v>
      </c>
      <c r="H4827" s="4" t="s">
        <v>51</v>
      </c>
      <c r="I4827" s="4">
        <v>43531</v>
      </c>
      <c r="J4827" s="2">
        <v>74</v>
      </c>
      <c r="K4827" s="2">
        <v>109</v>
      </c>
      <c r="L4827" s="2" t="str">
        <f t="shared" si="126"/>
        <v>Bangalore</v>
      </c>
      <c r="M4827" s="2" t="str">
        <f t="shared" si="127"/>
        <v>Delhi-Bangalore</v>
      </c>
      <c r="N4827" s="2" t="str">
        <f t="shared" si="132"/>
        <v>Outstation</v>
      </c>
      <c r="O4827" s="2" t="str">
        <f t="shared" si="128"/>
        <v>FastWheels</v>
      </c>
      <c r="P4827" s="2" t="e">
        <f t="shared" si="129"/>
        <v>#VALUE!</v>
      </c>
      <c r="Q4827" s="2" t="e">
        <f t="shared" si="130"/>
        <v>#VALUE!</v>
      </c>
      <c r="R4827" s="2">
        <f t="shared" si="131"/>
        <v>183</v>
      </c>
    </row>
    <row r="4828" spans="1:18" ht="14.25" hidden="1" customHeight="1">
      <c r="A4828" s="2">
        <v>84365</v>
      </c>
      <c r="B4828" s="2" t="s">
        <v>47</v>
      </c>
      <c r="C4828" s="2" t="s">
        <v>37</v>
      </c>
      <c r="D4828" s="2" t="s">
        <v>32</v>
      </c>
      <c r="E4828" s="2" t="s">
        <v>33</v>
      </c>
      <c r="F4828" s="2" t="s">
        <v>50</v>
      </c>
      <c r="G4828" s="4">
        <v>43531</v>
      </c>
      <c r="H4828" s="4" t="s">
        <v>51</v>
      </c>
      <c r="I4828" s="4">
        <v>43535</v>
      </c>
      <c r="J4828" s="2">
        <v>48</v>
      </c>
      <c r="K4828" s="2">
        <v>112</v>
      </c>
      <c r="L4828" s="2" t="str">
        <f t="shared" si="126"/>
        <v>Mumbai</v>
      </c>
      <c r="M4828" s="2" t="str">
        <f t="shared" si="127"/>
        <v>Bangalore-Mumbai</v>
      </c>
      <c r="N4828" s="2" t="str">
        <f t="shared" si="132"/>
        <v>Outstation</v>
      </c>
      <c r="O4828" s="2" t="str">
        <f t="shared" si="128"/>
        <v>Ship2Home</v>
      </c>
      <c r="P4828" s="2" t="e">
        <f t="shared" si="129"/>
        <v>#VALUE!</v>
      </c>
      <c r="Q4828" s="2" t="e">
        <f t="shared" si="130"/>
        <v>#VALUE!</v>
      </c>
      <c r="R4828" s="2">
        <f t="shared" si="131"/>
        <v>160</v>
      </c>
    </row>
    <row r="4829" spans="1:18" ht="14.25" hidden="1" customHeight="1">
      <c r="A4829" s="2">
        <v>550867</v>
      </c>
      <c r="B4829" s="2" t="s">
        <v>36</v>
      </c>
      <c r="C4829" s="2" t="s">
        <v>43</v>
      </c>
      <c r="D4829" s="2" t="s">
        <v>32</v>
      </c>
      <c r="E4829" s="2" t="s">
        <v>33</v>
      </c>
      <c r="F4829" s="2" t="s">
        <v>50</v>
      </c>
      <c r="G4829" s="4">
        <v>43526</v>
      </c>
      <c r="H4829" s="4" t="s">
        <v>51</v>
      </c>
      <c r="I4829" s="4">
        <v>43531</v>
      </c>
      <c r="J4829" s="2">
        <v>0</v>
      </c>
      <c r="K4829" s="2">
        <v>125</v>
      </c>
      <c r="L4829" s="2" t="str">
        <f t="shared" si="126"/>
        <v>Bangalore</v>
      </c>
      <c r="M4829" s="2" t="str">
        <f t="shared" si="127"/>
        <v>Bangalore-Bangalore</v>
      </c>
      <c r="N4829" s="2" t="str">
        <f t="shared" si="132"/>
        <v>Local</v>
      </c>
      <c r="O4829" s="2" t="str">
        <f t="shared" si="128"/>
        <v>Ship2Home</v>
      </c>
      <c r="P4829" s="2" t="e">
        <f t="shared" si="129"/>
        <v>#VALUE!</v>
      </c>
      <c r="Q4829" s="2" t="e">
        <f t="shared" si="130"/>
        <v>#VALUE!</v>
      </c>
      <c r="R4829" s="2">
        <f t="shared" si="131"/>
        <v>125</v>
      </c>
    </row>
    <row r="4830" spans="1:18" ht="14.25" hidden="1" customHeight="1">
      <c r="A4830" s="2">
        <v>741858</v>
      </c>
      <c r="B4830" s="2" t="s">
        <v>48</v>
      </c>
      <c r="C4830" s="2" t="s">
        <v>37</v>
      </c>
      <c r="D4830" s="2" t="s">
        <v>41</v>
      </c>
      <c r="E4830" s="2" t="s">
        <v>38</v>
      </c>
      <c r="F4830" s="2" t="s">
        <v>50</v>
      </c>
      <c r="G4830" s="4">
        <v>43526</v>
      </c>
      <c r="H4830" s="4" t="s">
        <v>51</v>
      </c>
      <c r="I4830" s="4">
        <v>43530</v>
      </c>
      <c r="J4830" s="2">
        <v>26</v>
      </c>
      <c r="K4830" s="2">
        <v>109</v>
      </c>
      <c r="L4830" s="2" t="str">
        <f t="shared" si="126"/>
        <v>Mumbai</v>
      </c>
      <c r="M4830" s="2" t="str">
        <f t="shared" si="127"/>
        <v>Delhi-Mumbai</v>
      </c>
      <c r="N4830" s="2" t="str">
        <f t="shared" si="132"/>
        <v>Outstation</v>
      </c>
      <c r="O4830" s="2" t="str">
        <f t="shared" si="128"/>
        <v>Ship2Home</v>
      </c>
      <c r="P4830" s="2" t="e">
        <f t="shared" si="129"/>
        <v>#VALUE!</v>
      </c>
      <c r="Q4830" s="2" t="e">
        <f t="shared" si="130"/>
        <v>#VALUE!</v>
      </c>
      <c r="R4830" s="2">
        <f t="shared" si="131"/>
        <v>135</v>
      </c>
    </row>
    <row r="4831" spans="1:18" ht="14.25" hidden="1" customHeight="1">
      <c r="A4831" s="2">
        <v>930598</v>
      </c>
      <c r="B4831" s="2" t="s">
        <v>36</v>
      </c>
      <c r="C4831" s="2" t="s">
        <v>37</v>
      </c>
      <c r="D4831" s="2" t="s">
        <v>41</v>
      </c>
      <c r="E4831" s="2" t="s">
        <v>38</v>
      </c>
      <c r="F4831" s="2" t="s">
        <v>50</v>
      </c>
      <c r="G4831" s="4">
        <v>43529</v>
      </c>
      <c r="H4831" s="4" t="s">
        <v>51</v>
      </c>
      <c r="I4831" s="4">
        <v>43535</v>
      </c>
      <c r="J4831" s="2">
        <v>32</v>
      </c>
      <c r="K4831" s="2">
        <v>112</v>
      </c>
      <c r="L4831" s="2" t="str">
        <f t="shared" si="126"/>
        <v>Mumbai</v>
      </c>
      <c r="M4831" s="2" t="str">
        <f t="shared" si="127"/>
        <v>Delhi-Mumbai</v>
      </c>
      <c r="N4831" s="2" t="str">
        <f t="shared" si="132"/>
        <v>Outstation</v>
      </c>
      <c r="O4831" s="2" t="str">
        <f t="shared" si="128"/>
        <v>Ship2Home</v>
      </c>
      <c r="P4831" s="2" t="e">
        <f t="shared" si="129"/>
        <v>#VALUE!</v>
      </c>
      <c r="Q4831" s="2" t="e">
        <f t="shared" si="130"/>
        <v>#VALUE!</v>
      </c>
      <c r="R4831" s="2">
        <f t="shared" si="131"/>
        <v>144</v>
      </c>
    </row>
    <row r="4832" spans="1:18" ht="14.25" hidden="1" customHeight="1">
      <c r="A4832" s="2">
        <v>900417</v>
      </c>
      <c r="B4832" s="2" t="s">
        <v>39</v>
      </c>
      <c r="C4832" s="2" t="s">
        <v>31</v>
      </c>
      <c r="D4832" s="2" t="s">
        <v>32</v>
      </c>
      <c r="E4832" s="2" t="s">
        <v>33</v>
      </c>
      <c r="F4832" s="2" t="s">
        <v>50</v>
      </c>
      <c r="G4832" s="4">
        <v>43529</v>
      </c>
      <c r="H4832" s="4" t="s">
        <v>51</v>
      </c>
      <c r="I4832" s="4">
        <v>43534</v>
      </c>
      <c r="J4832" s="2">
        <v>37</v>
      </c>
      <c r="K4832" s="2">
        <v>129</v>
      </c>
      <c r="L4832" s="2" t="str">
        <f t="shared" si="126"/>
        <v>Delhi</v>
      </c>
      <c r="M4832" s="2" t="str">
        <f t="shared" si="127"/>
        <v>Bangalore-Delhi</v>
      </c>
      <c r="N4832" s="2" t="str">
        <f t="shared" si="132"/>
        <v>Outstation</v>
      </c>
      <c r="O4832" s="2" t="str">
        <f t="shared" si="128"/>
        <v>Ship2Home</v>
      </c>
      <c r="P4832" s="2" t="e">
        <f t="shared" si="129"/>
        <v>#VALUE!</v>
      </c>
      <c r="Q4832" s="2" t="e">
        <f t="shared" si="130"/>
        <v>#VALUE!</v>
      </c>
      <c r="R4832" s="2">
        <f t="shared" si="131"/>
        <v>166</v>
      </c>
    </row>
    <row r="4833" spans="1:18" ht="14.25" customHeight="1">
      <c r="A4833" s="2">
        <v>406146</v>
      </c>
      <c r="B4833" s="2" t="s">
        <v>36</v>
      </c>
      <c r="C4833" s="2" t="s">
        <v>31</v>
      </c>
      <c r="D4833" s="2" t="s">
        <v>32</v>
      </c>
      <c r="E4833" s="2" t="s">
        <v>38</v>
      </c>
      <c r="F4833" s="2" t="s">
        <v>52</v>
      </c>
      <c r="G4833" s="4">
        <v>43525.071377314816</v>
      </c>
      <c r="H4833" s="4">
        <v>43532.071377314816</v>
      </c>
      <c r="I4833" s="4">
        <v>43528.071377314816</v>
      </c>
      <c r="J4833" s="2">
        <v>41</v>
      </c>
      <c r="K4833" s="2">
        <v>121</v>
      </c>
      <c r="L4833" s="2" t="str">
        <f t="shared" si="126"/>
        <v>Delhi</v>
      </c>
      <c r="M4833" s="2" t="str">
        <f t="shared" si="127"/>
        <v>Bangalore-Delhi</v>
      </c>
      <c r="N4833" s="2" t="str">
        <f t="shared" si="132"/>
        <v>Outstation</v>
      </c>
      <c r="O4833" s="2" t="str">
        <f t="shared" si="128"/>
        <v>Ship2Home</v>
      </c>
      <c r="P4833" s="2">
        <f t="shared" si="129"/>
        <v>4</v>
      </c>
      <c r="Q4833" s="2">
        <f t="shared" si="130"/>
        <v>7</v>
      </c>
      <c r="R4833" s="2">
        <f t="shared" si="131"/>
        <v>162</v>
      </c>
    </row>
    <row r="4834" spans="1:18" ht="14.25" customHeight="1">
      <c r="A4834" s="2">
        <v>132102</v>
      </c>
      <c r="B4834" s="2" t="s">
        <v>39</v>
      </c>
      <c r="C4834" s="2" t="s">
        <v>31</v>
      </c>
      <c r="D4834" s="2" t="s">
        <v>32</v>
      </c>
      <c r="E4834" s="2" t="s">
        <v>38</v>
      </c>
      <c r="F4834" s="2" t="s">
        <v>52</v>
      </c>
      <c r="G4834" s="4">
        <v>43525.097002314818</v>
      </c>
      <c r="H4834" s="4">
        <v>43529.097002314818</v>
      </c>
      <c r="I4834" s="4">
        <v>43532.097002314818</v>
      </c>
      <c r="J4834" s="2">
        <v>42</v>
      </c>
      <c r="K4834" s="2">
        <v>124</v>
      </c>
      <c r="L4834" s="2" t="str">
        <f t="shared" si="126"/>
        <v>Delhi</v>
      </c>
      <c r="M4834" s="2" t="str">
        <f t="shared" si="127"/>
        <v>Bangalore-Delhi</v>
      </c>
      <c r="N4834" s="2" t="str">
        <f t="shared" si="132"/>
        <v>Outstation</v>
      </c>
      <c r="O4834" s="2" t="str">
        <f t="shared" si="128"/>
        <v>Ship2Home</v>
      </c>
      <c r="P4834" s="2">
        <f t="shared" si="129"/>
        <v>-3</v>
      </c>
      <c r="Q4834" s="2">
        <f t="shared" si="130"/>
        <v>4</v>
      </c>
      <c r="R4834" s="2">
        <f t="shared" si="131"/>
        <v>166</v>
      </c>
    </row>
    <row r="4835" spans="1:18" ht="14.25" customHeight="1">
      <c r="A4835" s="2">
        <v>76382</v>
      </c>
      <c r="B4835" s="2" t="s">
        <v>42</v>
      </c>
      <c r="C4835" s="2" t="s">
        <v>37</v>
      </c>
      <c r="D4835" s="2" t="s">
        <v>41</v>
      </c>
      <c r="E4835" s="2" t="s">
        <v>38</v>
      </c>
      <c r="F4835" s="2" t="s">
        <v>52</v>
      </c>
      <c r="G4835" s="4">
        <v>43525.335324074076</v>
      </c>
      <c r="H4835" s="4">
        <v>43534.335324074076</v>
      </c>
      <c r="I4835" s="4">
        <v>43530.335324074076</v>
      </c>
      <c r="J4835" s="2">
        <v>37</v>
      </c>
      <c r="K4835" s="2">
        <v>109</v>
      </c>
      <c r="L4835" s="2" t="str">
        <f t="shared" si="126"/>
        <v>Mumbai</v>
      </c>
      <c r="M4835" s="2" t="str">
        <f t="shared" si="127"/>
        <v>Delhi-Mumbai</v>
      </c>
      <c r="N4835" s="2" t="str">
        <f t="shared" si="132"/>
        <v>Outstation</v>
      </c>
      <c r="O4835" s="2" t="str">
        <f t="shared" si="128"/>
        <v>Ship2Home</v>
      </c>
      <c r="P4835" s="2">
        <f t="shared" si="129"/>
        <v>4</v>
      </c>
      <c r="Q4835" s="2">
        <f t="shared" si="130"/>
        <v>9</v>
      </c>
      <c r="R4835" s="2">
        <f t="shared" si="131"/>
        <v>146</v>
      </c>
    </row>
    <row r="4836" spans="1:18" ht="14.25" customHeight="1">
      <c r="A4836" s="2">
        <v>783549</v>
      </c>
      <c r="B4836" s="2" t="s">
        <v>36</v>
      </c>
      <c r="C4836" s="2" t="s">
        <v>31</v>
      </c>
      <c r="D4836" s="2" t="s">
        <v>41</v>
      </c>
      <c r="E4836" s="2" t="s">
        <v>44</v>
      </c>
      <c r="F4836" s="2" t="s">
        <v>52</v>
      </c>
      <c r="G4836" s="4">
        <v>43525.342615740738</v>
      </c>
      <c r="H4836" s="4">
        <v>43525.342615740738</v>
      </c>
      <c r="I4836" s="4">
        <v>43532.342615740738</v>
      </c>
      <c r="J4836" s="2">
        <v>0</v>
      </c>
      <c r="K4836" s="2">
        <v>103</v>
      </c>
      <c r="L4836" s="2" t="str">
        <f t="shared" si="126"/>
        <v>Delhi</v>
      </c>
      <c r="M4836" s="2" t="str">
        <f t="shared" si="127"/>
        <v>Delhi-Delhi</v>
      </c>
      <c r="N4836" s="2" t="str">
        <f t="shared" si="132"/>
        <v>Local</v>
      </c>
      <c r="O4836" s="2" t="str">
        <f t="shared" si="128"/>
        <v>FastWheels</v>
      </c>
      <c r="P4836" s="2">
        <f t="shared" si="129"/>
        <v>-7</v>
      </c>
      <c r="Q4836" s="2">
        <f t="shared" si="130"/>
        <v>0</v>
      </c>
      <c r="R4836" s="2">
        <f t="shared" si="131"/>
        <v>103</v>
      </c>
    </row>
    <row r="4837" spans="1:18" ht="14.25" customHeight="1">
      <c r="A4837" s="2">
        <v>320236</v>
      </c>
      <c r="B4837" s="2" t="s">
        <v>36</v>
      </c>
      <c r="C4837" s="2" t="s">
        <v>37</v>
      </c>
      <c r="D4837" s="2" t="s">
        <v>32</v>
      </c>
      <c r="E4837" s="2" t="s">
        <v>44</v>
      </c>
      <c r="F4837" s="2" t="s">
        <v>52</v>
      </c>
      <c r="G4837" s="4">
        <v>43525.353310185186</v>
      </c>
      <c r="H4837" s="4">
        <v>43529.353310185186</v>
      </c>
      <c r="I4837" s="4">
        <v>43531.353310185186</v>
      </c>
      <c r="J4837" s="2">
        <v>38</v>
      </c>
      <c r="K4837" s="2">
        <v>115</v>
      </c>
      <c r="L4837" s="2" t="str">
        <f t="shared" si="126"/>
        <v>Mumbai</v>
      </c>
      <c r="M4837" s="2" t="str">
        <f t="shared" si="127"/>
        <v>Bangalore-Mumbai</v>
      </c>
      <c r="N4837" s="2" t="str">
        <f t="shared" si="132"/>
        <v>Outstation</v>
      </c>
      <c r="O4837" s="2" t="str">
        <f t="shared" si="128"/>
        <v>FastWheels</v>
      </c>
      <c r="P4837" s="2">
        <f t="shared" si="129"/>
        <v>-2</v>
      </c>
      <c r="Q4837" s="2">
        <f t="shared" si="130"/>
        <v>4</v>
      </c>
      <c r="R4837" s="2">
        <f t="shared" si="131"/>
        <v>153</v>
      </c>
    </row>
    <row r="4838" spans="1:18" ht="14.25" customHeight="1">
      <c r="A4838" s="2">
        <v>453971</v>
      </c>
      <c r="B4838" s="2" t="s">
        <v>36</v>
      </c>
      <c r="C4838" s="2" t="s">
        <v>43</v>
      </c>
      <c r="D4838" s="2" t="s">
        <v>32</v>
      </c>
      <c r="E4838" s="2" t="s">
        <v>33</v>
      </c>
      <c r="F4838" s="2" t="s">
        <v>52</v>
      </c>
      <c r="G4838" s="4">
        <v>43525.386458333334</v>
      </c>
      <c r="H4838" s="4">
        <v>43528.386458333334</v>
      </c>
      <c r="I4838" s="4">
        <v>43530.386458333334</v>
      </c>
      <c r="J4838" s="2">
        <v>0</v>
      </c>
      <c r="K4838" s="2">
        <v>127</v>
      </c>
      <c r="L4838" s="2" t="str">
        <f t="shared" si="126"/>
        <v>Bangalore</v>
      </c>
      <c r="M4838" s="2" t="str">
        <f t="shared" si="127"/>
        <v>Bangalore-Bangalore</v>
      </c>
      <c r="N4838" s="2" t="str">
        <f t="shared" si="132"/>
        <v>Local</v>
      </c>
      <c r="O4838" s="2" t="str">
        <f t="shared" si="128"/>
        <v>Ship2Home</v>
      </c>
      <c r="P4838" s="2">
        <f t="shared" si="129"/>
        <v>-2</v>
      </c>
      <c r="Q4838" s="2">
        <f t="shared" si="130"/>
        <v>3</v>
      </c>
      <c r="R4838" s="2">
        <f t="shared" si="131"/>
        <v>127</v>
      </c>
    </row>
    <row r="4839" spans="1:18" ht="14.25" customHeight="1">
      <c r="A4839" s="2">
        <v>10516</v>
      </c>
      <c r="B4839" s="2" t="s">
        <v>39</v>
      </c>
      <c r="C4839" s="2" t="s">
        <v>31</v>
      </c>
      <c r="D4839" s="2" t="s">
        <v>41</v>
      </c>
      <c r="E4839" s="2" t="s">
        <v>44</v>
      </c>
      <c r="F4839" s="2" t="s">
        <v>52</v>
      </c>
      <c r="G4839" s="4">
        <v>43525.471516203703</v>
      </c>
      <c r="H4839" s="4">
        <v>43530.471516203703</v>
      </c>
      <c r="I4839" s="4">
        <v>43529.471516203703</v>
      </c>
      <c r="J4839" s="2">
        <v>0</v>
      </c>
      <c r="K4839" s="2">
        <v>126</v>
      </c>
      <c r="L4839" s="2" t="str">
        <f t="shared" si="126"/>
        <v>Delhi</v>
      </c>
      <c r="M4839" s="2" t="str">
        <f t="shared" si="127"/>
        <v>Delhi-Delhi</v>
      </c>
      <c r="N4839" s="2" t="str">
        <f t="shared" si="132"/>
        <v>Local</v>
      </c>
      <c r="O4839" s="2" t="str">
        <f t="shared" si="128"/>
        <v>FastWheels</v>
      </c>
      <c r="P4839" s="2">
        <f t="shared" si="129"/>
        <v>1</v>
      </c>
      <c r="Q4839" s="2">
        <f t="shared" si="130"/>
        <v>5</v>
      </c>
      <c r="R4839" s="2">
        <f t="shared" si="131"/>
        <v>126</v>
      </c>
    </row>
    <row r="4840" spans="1:18" ht="14.25" customHeight="1">
      <c r="A4840" s="2">
        <v>30299</v>
      </c>
      <c r="B4840" s="2" t="s">
        <v>46</v>
      </c>
      <c r="C4840" s="2" t="s">
        <v>40</v>
      </c>
      <c r="D4840" s="2" t="s">
        <v>41</v>
      </c>
      <c r="E4840" s="2" t="s">
        <v>33</v>
      </c>
      <c r="F4840" s="2" t="s">
        <v>52</v>
      </c>
      <c r="G4840" s="4">
        <v>43525.585775462961</v>
      </c>
      <c r="H4840" s="4">
        <v>43527.585775462961</v>
      </c>
      <c r="I4840" s="4">
        <v>43532.585775462961</v>
      </c>
      <c r="J4840" s="2">
        <v>38</v>
      </c>
      <c r="K4840" s="2">
        <v>111</v>
      </c>
      <c r="L4840" s="2" t="str">
        <f t="shared" si="126"/>
        <v>Kolkata</v>
      </c>
      <c r="M4840" s="2" t="str">
        <f t="shared" si="127"/>
        <v>Delhi-Kolkata</v>
      </c>
      <c r="N4840" s="2" t="str">
        <f t="shared" si="132"/>
        <v>Outstation</v>
      </c>
      <c r="O4840" s="2" t="str">
        <f t="shared" si="128"/>
        <v>Ship2Home</v>
      </c>
      <c r="P4840" s="2">
        <f t="shared" si="129"/>
        <v>-5</v>
      </c>
      <c r="Q4840" s="2">
        <f t="shared" si="130"/>
        <v>2</v>
      </c>
      <c r="R4840" s="2">
        <f t="shared" si="131"/>
        <v>149</v>
      </c>
    </row>
    <row r="4841" spans="1:18" ht="14.25" customHeight="1">
      <c r="A4841" s="2">
        <v>382112</v>
      </c>
      <c r="B4841" s="2" t="s">
        <v>30</v>
      </c>
      <c r="C4841" s="2" t="s">
        <v>31</v>
      </c>
      <c r="D4841" s="2" t="s">
        <v>32</v>
      </c>
      <c r="E4841" s="2" t="s">
        <v>44</v>
      </c>
      <c r="F4841" s="2" t="s">
        <v>52</v>
      </c>
      <c r="G4841" s="4">
        <v>43525.690821759257</v>
      </c>
      <c r="H4841" s="4">
        <v>43527.690821759257</v>
      </c>
      <c r="I4841" s="4">
        <v>43532.690821759257</v>
      </c>
      <c r="J4841" s="2">
        <v>81</v>
      </c>
      <c r="K4841" s="2">
        <v>105</v>
      </c>
      <c r="L4841" s="2" t="str">
        <f t="shared" si="126"/>
        <v>Delhi</v>
      </c>
      <c r="M4841" s="2" t="str">
        <f t="shared" si="127"/>
        <v>Bangalore-Delhi</v>
      </c>
      <c r="N4841" s="2" t="str">
        <f t="shared" si="132"/>
        <v>Outstation</v>
      </c>
      <c r="O4841" s="2" t="str">
        <f t="shared" si="128"/>
        <v>FastWheels</v>
      </c>
      <c r="P4841" s="2">
        <f t="shared" si="129"/>
        <v>-5</v>
      </c>
      <c r="Q4841" s="2">
        <f t="shared" si="130"/>
        <v>2</v>
      </c>
      <c r="R4841" s="2">
        <f t="shared" si="131"/>
        <v>186</v>
      </c>
    </row>
    <row r="4842" spans="1:18" ht="14.25" customHeight="1">
      <c r="A4842" s="2">
        <v>717941</v>
      </c>
      <c r="B4842" s="2" t="s">
        <v>36</v>
      </c>
      <c r="C4842" s="2" t="s">
        <v>31</v>
      </c>
      <c r="D4842" s="2" t="s">
        <v>32</v>
      </c>
      <c r="E4842" s="2" t="s">
        <v>44</v>
      </c>
      <c r="F4842" s="2" t="s">
        <v>52</v>
      </c>
      <c r="G4842" s="4">
        <v>43526.039282407408</v>
      </c>
      <c r="H4842" s="4">
        <v>43531.039282407408</v>
      </c>
      <c r="I4842" s="4">
        <v>43529.039282407408</v>
      </c>
      <c r="J4842" s="2">
        <v>74</v>
      </c>
      <c r="K4842" s="2">
        <v>102</v>
      </c>
      <c r="L4842" s="2" t="str">
        <f t="shared" si="126"/>
        <v>Delhi</v>
      </c>
      <c r="M4842" s="2" t="str">
        <f t="shared" si="127"/>
        <v>Bangalore-Delhi</v>
      </c>
      <c r="N4842" s="2" t="str">
        <f t="shared" si="132"/>
        <v>Outstation</v>
      </c>
      <c r="O4842" s="2" t="str">
        <f t="shared" si="128"/>
        <v>FastWheels</v>
      </c>
      <c r="P4842" s="2">
        <f t="shared" si="129"/>
        <v>2</v>
      </c>
      <c r="Q4842" s="2">
        <f t="shared" si="130"/>
        <v>5</v>
      </c>
      <c r="R4842" s="2">
        <f t="shared" si="131"/>
        <v>176</v>
      </c>
    </row>
    <row r="4843" spans="1:18" ht="14.25" customHeight="1">
      <c r="A4843" s="2">
        <v>201129</v>
      </c>
      <c r="B4843" s="2" t="s">
        <v>36</v>
      </c>
      <c r="C4843" s="2" t="s">
        <v>31</v>
      </c>
      <c r="D4843" s="2" t="s">
        <v>32</v>
      </c>
      <c r="E4843" s="2" t="s">
        <v>44</v>
      </c>
      <c r="F4843" s="2" t="s">
        <v>52</v>
      </c>
      <c r="G4843" s="4">
        <v>43526.24658564815</v>
      </c>
      <c r="H4843" s="4">
        <v>43530.24658564815</v>
      </c>
      <c r="I4843" s="4">
        <v>43531.24658564815</v>
      </c>
      <c r="J4843" s="2">
        <v>62</v>
      </c>
      <c r="K4843" s="2">
        <v>106</v>
      </c>
      <c r="L4843" s="2" t="str">
        <f t="shared" si="126"/>
        <v>Delhi</v>
      </c>
      <c r="M4843" s="2" t="str">
        <f t="shared" si="127"/>
        <v>Bangalore-Delhi</v>
      </c>
      <c r="N4843" s="2" t="str">
        <f t="shared" si="132"/>
        <v>Outstation</v>
      </c>
      <c r="O4843" s="2" t="str">
        <f t="shared" si="128"/>
        <v>FastWheels</v>
      </c>
      <c r="P4843" s="2">
        <f t="shared" si="129"/>
        <v>-1</v>
      </c>
      <c r="Q4843" s="2">
        <f t="shared" si="130"/>
        <v>4</v>
      </c>
      <c r="R4843" s="2">
        <f t="shared" si="131"/>
        <v>168</v>
      </c>
    </row>
    <row r="4844" spans="1:18" ht="14.25" customHeight="1">
      <c r="A4844" s="2">
        <v>429219</v>
      </c>
      <c r="B4844" s="2" t="s">
        <v>36</v>
      </c>
      <c r="C4844" s="2" t="s">
        <v>45</v>
      </c>
      <c r="D4844" s="2" t="s">
        <v>32</v>
      </c>
      <c r="E4844" s="2" t="s">
        <v>44</v>
      </c>
      <c r="F4844" s="2" t="s">
        <v>52</v>
      </c>
      <c r="G4844" s="4">
        <v>43526.257569444446</v>
      </c>
      <c r="H4844" s="4">
        <v>43530.257569444446</v>
      </c>
      <c r="I4844" s="4">
        <v>43531.257569444446</v>
      </c>
      <c r="J4844" s="2">
        <v>72</v>
      </c>
      <c r="K4844" s="2">
        <v>110</v>
      </c>
      <c r="L4844" s="2" t="str">
        <f t="shared" si="126"/>
        <v>Chennai</v>
      </c>
      <c r="M4844" s="2" t="str">
        <f t="shared" si="127"/>
        <v>Bangalore-Chennai</v>
      </c>
      <c r="N4844" s="2" t="str">
        <f t="shared" si="132"/>
        <v>Outstation</v>
      </c>
      <c r="O4844" s="2" t="str">
        <f t="shared" si="128"/>
        <v>FastWheels</v>
      </c>
      <c r="P4844" s="2">
        <f t="shared" si="129"/>
        <v>-1</v>
      </c>
      <c r="Q4844" s="2">
        <f t="shared" si="130"/>
        <v>4</v>
      </c>
      <c r="R4844" s="2">
        <f t="shared" si="131"/>
        <v>182</v>
      </c>
    </row>
    <row r="4845" spans="1:18" ht="14.25" customHeight="1">
      <c r="A4845" s="2">
        <v>411426</v>
      </c>
      <c r="B4845" s="2" t="s">
        <v>39</v>
      </c>
      <c r="C4845" s="2" t="s">
        <v>37</v>
      </c>
      <c r="D4845" s="2" t="s">
        <v>41</v>
      </c>
      <c r="E4845" s="2" t="s">
        <v>38</v>
      </c>
      <c r="F4845" s="2" t="s">
        <v>52</v>
      </c>
      <c r="G4845" s="4">
        <v>43526.345821759256</v>
      </c>
      <c r="H4845" s="4">
        <v>43531.345821759256</v>
      </c>
      <c r="I4845" s="4">
        <v>43533.345821759256</v>
      </c>
      <c r="J4845" s="2">
        <v>26</v>
      </c>
      <c r="K4845" s="2">
        <v>111</v>
      </c>
      <c r="L4845" s="2" t="str">
        <f t="shared" si="126"/>
        <v>Mumbai</v>
      </c>
      <c r="M4845" s="2" t="str">
        <f t="shared" si="127"/>
        <v>Delhi-Mumbai</v>
      </c>
      <c r="N4845" s="2" t="str">
        <f t="shared" si="132"/>
        <v>Outstation</v>
      </c>
      <c r="O4845" s="2" t="str">
        <f t="shared" si="128"/>
        <v>Ship2Home</v>
      </c>
      <c r="P4845" s="2">
        <f t="shared" si="129"/>
        <v>-2</v>
      </c>
      <c r="Q4845" s="2">
        <f t="shared" si="130"/>
        <v>5</v>
      </c>
      <c r="R4845" s="2">
        <f t="shared" si="131"/>
        <v>137</v>
      </c>
    </row>
    <row r="4846" spans="1:18" ht="14.25" customHeight="1">
      <c r="A4846" s="2">
        <v>634552</v>
      </c>
      <c r="B4846" s="2" t="s">
        <v>42</v>
      </c>
      <c r="C4846" s="2" t="s">
        <v>31</v>
      </c>
      <c r="D4846" s="2" t="s">
        <v>41</v>
      </c>
      <c r="E4846" s="2" t="s">
        <v>44</v>
      </c>
      <c r="F4846" s="2" t="s">
        <v>52</v>
      </c>
      <c r="G4846" s="4">
        <v>43526.365543981483</v>
      </c>
      <c r="H4846" s="4">
        <v>43526.365543981483</v>
      </c>
      <c r="I4846" s="4">
        <v>43533.365543981483</v>
      </c>
      <c r="J4846" s="2">
        <v>0</v>
      </c>
      <c r="K4846" s="2">
        <v>120</v>
      </c>
      <c r="L4846" s="2" t="str">
        <f t="shared" si="126"/>
        <v>Delhi</v>
      </c>
      <c r="M4846" s="2" t="str">
        <f t="shared" si="127"/>
        <v>Delhi-Delhi</v>
      </c>
      <c r="N4846" s="2" t="str">
        <f t="shared" si="132"/>
        <v>Local</v>
      </c>
      <c r="O4846" s="2" t="str">
        <f t="shared" si="128"/>
        <v>FastWheels</v>
      </c>
      <c r="P4846" s="2">
        <f t="shared" si="129"/>
        <v>-7</v>
      </c>
      <c r="Q4846" s="2">
        <f t="shared" si="130"/>
        <v>0</v>
      </c>
      <c r="R4846" s="2">
        <f t="shared" si="131"/>
        <v>120</v>
      </c>
    </row>
    <row r="4847" spans="1:18" ht="14.25" customHeight="1">
      <c r="A4847" s="2">
        <v>797666</v>
      </c>
      <c r="B4847" s="2" t="s">
        <v>30</v>
      </c>
      <c r="C4847" s="2" t="s">
        <v>31</v>
      </c>
      <c r="D4847" s="2" t="s">
        <v>41</v>
      </c>
      <c r="E4847" s="2" t="s">
        <v>38</v>
      </c>
      <c r="F4847" s="2" t="s">
        <v>52</v>
      </c>
      <c r="G4847" s="4">
        <v>43526.52752314815</v>
      </c>
      <c r="H4847" s="4">
        <v>43530.52752314815</v>
      </c>
      <c r="I4847" s="4">
        <v>43531.52752314815</v>
      </c>
      <c r="J4847" s="2">
        <v>0</v>
      </c>
      <c r="K4847" s="2">
        <v>128</v>
      </c>
      <c r="L4847" s="2" t="str">
        <f t="shared" ref="L4847:L4951" si="133">LEFT(C4847, FIND(",",C4847,1)-1)</f>
        <v>Delhi</v>
      </c>
      <c r="M4847" s="2" t="str">
        <f t="shared" ref="M4847:M4951" si="134">D4847&amp;"-"&amp;L4847</f>
        <v>Delhi-Delhi</v>
      </c>
      <c r="N4847" s="2" t="str">
        <f t="shared" si="132"/>
        <v>Local</v>
      </c>
      <c r="O4847" s="2" t="str">
        <f t="shared" ref="O4847:O4951" si="135">LEFT(E4847, FIND(" ",E4847,1)-1)</f>
        <v>Ship2Home</v>
      </c>
      <c r="P4847" s="2">
        <f t="shared" ref="P4847:P4951" si="136">H4847-I4847</f>
        <v>-1</v>
      </c>
      <c r="Q4847" s="2">
        <f t="shared" ref="Q4847:Q4951" si="137">(H4847-G4847)</f>
        <v>4</v>
      </c>
      <c r="R4847" s="2">
        <f t="shared" ref="R4847:R4951" si="138">(J4847+K4847)</f>
        <v>128</v>
      </c>
    </row>
    <row r="4848" spans="1:18" ht="14.25" customHeight="1">
      <c r="A4848" s="2">
        <v>319442</v>
      </c>
      <c r="B4848" s="2" t="s">
        <v>39</v>
      </c>
      <c r="C4848" s="2" t="s">
        <v>45</v>
      </c>
      <c r="D4848" s="2" t="s">
        <v>32</v>
      </c>
      <c r="E4848" s="2" t="s">
        <v>38</v>
      </c>
      <c r="F4848" s="2" t="s">
        <v>52</v>
      </c>
      <c r="G4848" s="4">
        <v>43526.602581018517</v>
      </c>
      <c r="H4848" s="4">
        <v>43528.602581018517</v>
      </c>
      <c r="I4848" s="4">
        <v>43532.602581018517</v>
      </c>
      <c r="J4848" s="2">
        <v>31</v>
      </c>
      <c r="K4848" s="2">
        <v>128</v>
      </c>
      <c r="L4848" s="2" t="str">
        <f t="shared" si="133"/>
        <v>Chennai</v>
      </c>
      <c r="M4848" s="2" t="str">
        <f t="shared" si="134"/>
        <v>Bangalore-Chennai</v>
      </c>
      <c r="N4848" s="2" t="str">
        <f t="shared" ref="N4848:N4951" si="139">IF(D4848=L4848, "Local", "Outstation")</f>
        <v>Outstation</v>
      </c>
      <c r="O4848" s="2" t="str">
        <f t="shared" si="135"/>
        <v>Ship2Home</v>
      </c>
      <c r="P4848" s="2">
        <f t="shared" si="136"/>
        <v>-4</v>
      </c>
      <c r="Q4848" s="2">
        <f t="shared" si="137"/>
        <v>2</v>
      </c>
      <c r="R4848" s="2">
        <f t="shared" si="138"/>
        <v>159</v>
      </c>
    </row>
    <row r="4849" spans="1:18" ht="14.25" customHeight="1">
      <c r="A4849" s="2">
        <v>397427</v>
      </c>
      <c r="B4849" s="2" t="s">
        <v>39</v>
      </c>
      <c r="C4849" s="2" t="s">
        <v>37</v>
      </c>
      <c r="D4849" s="2" t="s">
        <v>41</v>
      </c>
      <c r="E4849" s="2" t="s">
        <v>44</v>
      </c>
      <c r="F4849" s="2" t="s">
        <v>52</v>
      </c>
      <c r="G4849" s="4">
        <v>43526.647407407407</v>
      </c>
      <c r="H4849" s="4">
        <v>43528.647407407407</v>
      </c>
      <c r="I4849" s="4">
        <v>43532.647407407407</v>
      </c>
      <c r="J4849" s="2">
        <v>72</v>
      </c>
      <c r="K4849" s="2">
        <v>87</v>
      </c>
      <c r="L4849" s="2" t="str">
        <f t="shared" si="133"/>
        <v>Mumbai</v>
      </c>
      <c r="M4849" s="2" t="str">
        <f t="shared" si="134"/>
        <v>Delhi-Mumbai</v>
      </c>
      <c r="N4849" s="2" t="str">
        <f t="shared" si="139"/>
        <v>Outstation</v>
      </c>
      <c r="O4849" s="2" t="str">
        <f t="shared" si="135"/>
        <v>FastWheels</v>
      </c>
      <c r="P4849" s="2">
        <f t="shared" si="136"/>
        <v>-4</v>
      </c>
      <c r="Q4849" s="2">
        <f t="shared" si="137"/>
        <v>2</v>
      </c>
      <c r="R4849" s="2">
        <f t="shared" si="138"/>
        <v>159</v>
      </c>
    </row>
    <row r="4850" spans="1:18" ht="14.25" customHeight="1">
      <c r="A4850" s="2">
        <v>903205</v>
      </c>
      <c r="B4850" s="2" t="s">
        <v>30</v>
      </c>
      <c r="C4850" s="2" t="s">
        <v>31</v>
      </c>
      <c r="D4850" s="2" t="s">
        <v>41</v>
      </c>
      <c r="E4850" s="2" t="s">
        <v>33</v>
      </c>
      <c r="F4850" s="2" t="s">
        <v>52</v>
      </c>
      <c r="G4850" s="4">
        <v>43526.663993055554</v>
      </c>
      <c r="H4850" s="4">
        <v>43528.663993055554</v>
      </c>
      <c r="I4850" s="4">
        <v>43532.663993055554</v>
      </c>
      <c r="J4850" s="2">
        <v>0</v>
      </c>
      <c r="K4850" s="2">
        <v>127</v>
      </c>
      <c r="L4850" s="2" t="str">
        <f t="shared" si="133"/>
        <v>Delhi</v>
      </c>
      <c r="M4850" s="2" t="str">
        <f t="shared" si="134"/>
        <v>Delhi-Delhi</v>
      </c>
      <c r="N4850" s="2" t="str">
        <f t="shared" si="139"/>
        <v>Local</v>
      </c>
      <c r="O4850" s="2" t="str">
        <f t="shared" si="135"/>
        <v>Ship2Home</v>
      </c>
      <c r="P4850" s="2">
        <f t="shared" si="136"/>
        <v>-4</v>
      </c>
      <c r="Q4850" s="2">
        <f t="shared" si="137"/>
        <v>2</v>
      </c>
      <c r="R4850" s="2">
        <f t="shared" si="138"/>
        <v>127</v>
      </c>
    </row>
    <row r="4851" spans="1:18" ht="14.25" customHeight="1">
      <c r="A4851" s="2">
        <v>147245</v>
      </c>
      <c r="B4851" s="2" t="s">
        <v>36</v>
      </c>
      <c r="C4851" s="2" t="s">
        <v>37</v>
      </c>
      <c r="D4851" s="2" t="s">
        <v>41</v>
      </c>
      <c r="E4851" s="2" t="s">
        <v>44</v>
      </c>
      <c r="F4851" s="2" t="s">
        <v>52</v>
      </c>
      <c r="G4851" s="4">
        <v>43526.854768518519</v>
      </c>
      <c r="H4851" s="4">
        <v>43529.854768518519</v>
      </c>
      <c r="I4851" s="4">
        <v>43533.854768518519</v>
      </c>
      <c r="J4851" s="2">
        <v>78</v>
      </c>
      <c r="K4851" s="2">
        <v>93</v>
      </c>
      <c r="L4851" s="2" t="str">
        <f t="shared" si="133"/>
        <v>Mumbai</v>
      </c>
      <c r="M4851" s="2" t="str">
        <f t="shared" si="134"/>
        <v>Delhi-Mumbai</v>
      </c>
      <c r="N4851" s="2" t="str">
        <f t="shared" si="139"/>
        <v>Outstation</v>
      </c>
      <c r="O4851" s="2" t="str">
        <f t="shared" si="135"/>
        <v>FastWheels</v>
      </c>
      <c r="P4851" s="2">
        <f t="shared" si="136"/>
        <v>-4</v>
      </c>
      <c r="Q4851" s="2">
        <f t="shared" si="137"/>
        <v>3</v>
      </c>
      <c r="R4851" s="2">
        <f t="shared" si="138"/>
        <v>171</v>
      </c>
    </row>
    <row r="4852" spans="1:18" ht="14.25" customHeight="1">
      <c r="A4852" s="2">
        <v>747728</v>
      </c>
      <c r="B4852" s="2" t="s">
        <v>42</v>
      </c>
      <c r="C4852" s="2" t="s">
        <v>31</v>
      </c>
      <c r="D4852" s="2" t="s">
        <v>32</v>
      </c>
      <c r="E4852" s="2" t="s">
        <v>44</v>
      </c>
      <c r="F4852" s="2" t="s">
        <v>52</v>
      </c>
      <c r="G4852" s="4">
        <v>43526.926886574074</v>
      </c>
      <c r="H4852" s="4">
        <v>43529.926886574074</v>
      </c>
      <c r="I4852" s="4">
        <v>43533.926886574074</v>
      </c>
      <c r="J4852" s="2">
        <v>35</v>
      </c>
      <c r="K4852" s="2">
        <v>128</v>
      </c>
      <c r="L4852" s="2" t="str">
        <f t="shared" si="133"/>
        <v>Delhi</v>
      </c>
      <c r="M4852" s="2" t="str">
        <f t="shared" si="134"/>
        <v>Bangalore-Delhi</v>
      </c>
      <c r="N4852" s="2" t="str">
        <f t="shared" si="139"/>
        <v>Outstation</v>
      </c>
      <c r="O4852" s="2" t="str">
        <f t="shared" si="135"/>
        <v>FastWheels</v>
      </c>
      <c r="P4852" s="2">
        <f t="shared" si="136"/>
        <v>-4</v>
      </c>
      <c r="Q4852" s="2">
        <f t="shared" si="137"/>
        <v>3</v>
      </c>
      <c r="R4852" s="2">
        <f t="shared" si="138"/>
        <v>163</v>
      </c>
    </row>
    <row r="4853" spans="1:18" ht="14.25" customHeight="1">
      <c r="A4853" s="2">
        <v>937514</v>
      </c>
      <c r="B4853" s="2" t="s">
        <v>39</v>
      </c>
      <c r="C4853" s="2" t="s">
        <v>37</v>
      </c>
      <c r="D4853" s="2" t="s">
        <v>32</v>
      </c>
      <c r="E4853" s="2" t="s">
        <v>38</v>
      </c>
      <c r="F4853" s="2" t="s">
        <v>52</v>
      </c>
      <c r="G4853" s="4">
        <v>43527.103113425925</v>
      </c>
      <c r="H4853" s="4">
        <v>43531.103113425925</v>
      </c>
      <c r="I4853" s="4">
        <v>43532.103113425925</v>
      </c>
      <c r="J4853" s="2">
        <v>47</v>
      </c>
      <c r="K4853" s="2">
        <v>109</v>
      </c>
      <c r="L4853" s="2" t="str">
        <f t="shared" si="133"/>
        <v>Mumbai</v>
      </c>
      <c r="M4853" s="2" t="str">
        <f t="shared" si="134"/>
        <v>Bangalore-Mumbai</v>
      </c>
      <c r="N4853" s="2" t="str">
        <f t="shared" si="139"/>
        <v>Outstation</v>
      </c>
      <c r="O4853" s="2" t="str">
        <f t="shared" si="135"/>
        <v>Ship2Home</v>
      </c>
      <c r="P4853" s="2">
        <f t="shared" si="136"/>
        <v>-1</v>
      </c>
      <c r="Q4853" s="2">
        <f t="shared" si="137"/>
        <v>4</v>
      </c>
      <c r="R4853" s="2">
        <f t="shared" si="138"/>
        <v>156</v>
      </c>
    </row>
    <row r="4854" spans="1:18" ht="14.25" customHeight="1">
      <c r="A4854" s="2">
        <v>998507</v>
      </c>
      <c r="B4854" s="2" t="s">
        <v>48</v>
      </c>
      <c r="C4854" s="2" t="s">
        <v>31</v>
      </c>
      <c r="D4854" s="2" t="s">
        <v>32</v>
      </c>
      <c r="E4854" s="2" t="s">
        <v>33</v>
      </c>
      <c r="F4854" s="2" t="s">
        <v>52</v>
      </c>
      <c r="G4854" s="4">
        <v>43527.319791666669</v>
      </c>
      <c r="H4854" s="4">
        <v>43530.319791666669</v>
      </c>
      <c r="I4854" s="4">
        <v>43531.319791666669</v>
      </c>
      <c r="J4854" s="2">
        <v>50</v>
      </c>
      <c r="K4854" s="2">
        <v>128</v>
      </c>
      <c r="L4854" s="2" t="str">
        <f t="shared" si="133"/>
        <v>Delhi</v>
      </c>
      <c r="M4854" s="2" t="str">
        <f t="shared" si="134"/>
        <v>Bangalore-Delhi</v>
      </c>
      <c r="N4854" s="2" t="str">
        <f t="shared" si="139"/>
        <v>Outstation</v>
      </c>
      <c r="O4854" s="2" t="str">
        <f t="shared" si="135"/>
        <v>Ship2Home</v>
      </c>
      <c r="P4854" s="2">
        <f t="shared" si="136"/>
        <v>-1</v>
      </c>
      <c r="Q4854" s="2">
        <f t="shared" si="137"/>
        <v>3</v>
      </c>
      <c r="R4854" s="2">
        <f t="shared" si="138"/>
        <v>178</v>
      </c>
    </row>
    <row r="4855" spans="1:18" ht="14.25" customHeight="1">
      <c r="A4855" s="2">
        <v>277207</v>
      </c>
      <c r="B4855" s="2" t="s">
        <v>36</v>
      </c>
      <c r="C4855" s="2" t="s">
        <v>37</v>
      </c>
      <c r="D4855" s="2" t="s">
        <v>32</v>
      </c>
      <c r="E4855" s="2" t="s">
        <v>44</v>
      </c>
      <c r="F4855" s="2" t="s">
        <v>52</v>
      </c>
      <c r="G4855" s="4">
        <v>43527.370567129627</v>
      </c>
      <c r="H4855" s="4">
        <v>43529.370567129627</v>
      </c>
      <c r="I4855" s="4">
        <v>43530.370567129627</v>
      </c>
      <c r="J4855" s="2">
        <v>62</v>
      </c>
      <c r="K4855" s="2">
        <v>86</v>
      </c>
      <c r="L4855" s="2" t="str">
        <f t="shared" si="133"/>
        <v>Mumbai</v>
      </c>
      <c r="M4855" s="2" t="str">
        <f t="shared" si="134"/>
        <v>Bangalore-Mumbai</v>
      </c>
      <c r="N4855" s="2" t="str">
        <f t="shared" si="139"/>
        <v>Outstation</v>
      </c>
      <c r="O4855" s="2" t="str">
        <f t="shared" si="135"/>
        <v>FastWheels</v>
      </c>
      <c r="P4855" s="2">
        <f t="shared" si="136"/>
        <v>-1</v>
      </c>
      <c r="Q4855" s="2">
        <f t="shared" si="137"/>
        <v>2</v>
      </c>
      <c r="R4855" s="2">
        <f t="shared" si="138"/>
        <v>148</v>
      </c>
    </row>
    <row r="4856" spans="1:18" ht="14.25" customHeight="1">
      <c r="A4856" s="2">
        <v>731432</v>
      </c>
      <c r="B4856" s="2" t="s">
        <v>47</v>
      </c>
      <c r="C4856" s="2" t="s">
        <v>37</v>
      </c>
      <c r="D4856" s="2" t="s">
        <v>32</v>
      </c>
      <c r="E4856" s="2" t="s">
        <v>44</v>
      </c>
      <c r="F4856" s="2" t="s">
        <v>52</v>
      </c>
      <c r="G4856" s="4">
        <v>43527.713726851849</v>
      </c>
      <c r="H4856" s="4">
        <v>43529.713726851849</v>
      </c>
      <c r="I4856" s="4">
        <v>43532.713726851849</v>
      </c>
      <c r="J4856" s="2">
        <v>69</v>
      </c>
      <c r="K4856" s="2">
        <v>89</v>
      </c>
      <c r="L4856" s="2" t="str">
        <f t="shared" si="133"/>
        <v>Mumbai</v>
      </c>
      <c r="M4856" s="2" t="str">
        <f t="shared" si="134"/>
        <v>Bangalore-Mumbai</v>
      </c>
      <c r="N4856" s="2" t="str">
        <f t="shared" si="139"/>
        <v>Outstation</v>
      </c>
      <c r="O4856" s="2" t="str">
        <f t="shared" si="135"/>
        <v>FastWheels</v>
      </c>
      <c r="P4856" s="2">
        <f t="shared" si="136"/>
        <v>-3</v>
      </c>
      <c r="Q4856" s="2">
        <f t="shared" si="137"/>
        <v>2</v>
      </c>
      <c r="R4856" s="2">
        <f t="shared" si="138"/>
        <v>158</v>
      </c>
    </row>
    <row r="4857" spans="1:18" ht="14.25" customHeight="1">
      <c r="A4857" s="2">
        <v>474792</v>
      </c>
      <c r="B4857" s="2" t="s">
        <v>48</v>
      </c>
      <c r="C4857" s="2" t="s">
        <v>40</v>
      </c>
      <c r="D4857" s="2" t="s">
        <v>41</v>
      </c>
      <c r="E4857" s="2" t="s">
        <v>44</v>
      </c>
      <c r="F4857" s="2" t="s">
        <v>52</v>
      </c>
      <c r="G4857" s="4">
        <v>43527.806562500002</v>
      </c>
      <c r="H4857" s="4">
        <v>43530.806562500002</v>
      </c>
      <c r="I4857" s="4">
        <v>43532.806562500002</v>
      </c>
      <c r="J4857" s="2">
        <v>84</v>
      </c>
      <c r="K4857" s="2">
        <v>93</v>
      </c>
      <c r="L4857" s="2" t="str">
        <f t="shared" si="133"/>
        <v>Kolkata</v>
      </c>
      <c r="M4857" s="2" t="str">
        <f t="shared" si="134"/>
        <v>Delhi-Kolkata</v>
      </c>
      <c r="N4857" s="2" t="str">
        <f t="shared" si="139"/>
        <v>Outstation</v>
      </c>
      <c r="O4857" s="2" t="str">
        <f t="shared" si="135"/>
        <v>FastWheels</v>
      </c>
      <c r="P4857" s="2">
        <f t="shared" si="136"/>
        <v>-2</v>
      </c>
      <c r="Q4857" s="2">
        <f t="shared" si="137"/>
        <v>3</v>
      </c>
      <c r="R4857" s="2">
        <f t="shared" si="138"/>
        <v>177</v>
      </c>
    </row>
    <row r="4858" spans="1:18" ht="14.25" customHeight="1">
      <c r="A4858" s="2">
        <v>734667</v>
      </c>
      <c r="B4858" s="2" t="s">
        <v>48</v>
      </c>
      <c r="C4858" s="2" t="s">
        <v>43</v>
      </c>
      <c r="D4858" s="2" t="s">
        <v>32</v>
      </c>
      <c r="E4858" s="2" t="s">
        <v>33</v>
      </c>
      <c r="F4858" s="2" t="s">
        <v>52</v>
      </c>
      <c r="G4858" s="4">
        <v>43527.850810185184</v>
      </c>
      <c r="H4858" s="4">
        <v>43530.850810185184</v>
      </c>
      <c r="I4858" s="4">
        <v>43530.850810185184</v>
      </c>
      <c r="J4858" s="2">
        <v>0</v>
      </c>
      <c r="K4858" s="2">
        <v>129</v>
      </c>
      <c r="L4858" s="2" t="str">
        <f t="shared" si="133"/>
        <v>Bangalore</v>
      </c>
      <c r="M4858" s="2" t="str">
        <f t="shared" si="134"/>
        <v>Bangalore-Bangalore</v>
      </c>
      <c r="N4858" s="2" t="str">
        <f t="shared" si="139"/>
        <v>Local</v>
      </c>
      <c r="O4858" s="2" t="str">
        <f t="shared" si="135"/>
        <v>Ship2Home</v>
      </c>
      <c r="P4858" s="2">
        <f t="shared" si="136"/>
        <v>0</v>
      </c>
      <c r="Q4858" s="2">
        <f t="shared" si="137"/>
        <v>3</v>
      </c>
      <c r="R4858" s="2">
        <f t="shared" si="138"/>
        <v>129</v>
      </c>
    </row>
    <row r="4859" spans="1:18" ht="14.25" customHeight="1">
      <c r="A4859" s="2">
        <v>738807</v>
      </c>
      <c r="B4859" s="2" t="s">
        <v>30</v>
      </c>
      <c r="C4859" s="2" t="s">
        <v>45</v>
      </c>
      <c r="D4859" s="2" t="s">
        <v>32</v>
      </c>
      <c r="E4859" s="2" t="s">
        <v>33</v>
      </c>
      <c r="F4859" s="2" t="s">
        <v>52</v>
      </c>
      <c r="G4859" s="4">
        <v>43527.890150462961</v>
      </c>
      <c r="H4859" s="4">
        <v>43529.890150462961</v>
      </c>
      <c r="I4859" s="4">
        <v>43534.890150462961</v>
      </c>
      <c r="J4859" s="2">
        <v>40</v>
      </c>
      <c r="K4859" s="2">
        <v>130</v>
      </c>
      <c r="L4859" s="2" t="str">
        <f t="shared" si="133"/>
        <v>Chennai</v>
      </c>
      <c r="M4859" s="2" t="str">
        <f t="shared" si="134"/>
        <v>Bangalore-Chennai</v>
      </c>
      <c r="N4859" s="2" t="str">
        <f t="shared" si="139"/>
        <v>Outstation</v>
      </c>
      <c r="O4859" s="2" t="str">
        <f t="shared" si="135"/>
        <v>Ship2Home</v>
      </c>
      <c r="P4859" s="2">
        <f t="shared" si="136"/>
        <v>-5</v>
      </c>
      <c r="Q4859" s="2">
        <f t="shared" si="137"/>
        <v>2</v>
      </c>
      <c r="R4859" s="2">
        <f t="shared" si="138"/>
        <v>170</v>
      </c>
    </row>
    <row r="4860" spans="1:18" ht="14.25" customHeight="1">
      <c r="A4860" s="2">
        <v>598828</v>
      </c>
      <c r="B4860" s="2" t="s">
        <v>30</v>
      </c>
      <c r="C4860" s="2" t="s">
        <v>45</v>
      </c>
      <c r="D4860" s="2" t="s">
        <v>41</v>
      </c>
      <c r="E4860" s="2" t="s">
        <v>44</v>
      </c>
      <c r="F4860" s="2" t="s">
        <v>52</v>
      </c>
      <c r="G4860" s="4">
        <v>43528.142199074071</v>
      </c>
      <c r="H4860" s="4">
        <v>43539.142199074071</v>
      </c>
      <c r="I4860" s="4">
        <v>43531.142199074071</v>
      </c>
      <c r="J4860" s="2">
        <v>45</v>
      </c>
      <c r="K4860" s="2">
        <v>123</v>
      </c>
      <c r="L4860" s="2" t="str">
        <f t="shared" si="133"/>
        <v>Chennai</v>
      </c>
      <c r="M4860" s="2" t="str">
        <f t="shared" si="134"/>
        <v>Delhi-Chennai</v>
      </c>
      <c r="N4860" s="2" t="str">
        <f t="shared" si="139"/>
        <v>Outstation</v>
      </c>
      <c r="O4860" s="2" t="str">
        <f t="shared" si="135"/>
        <v>FastWheels</v>
      </c>
      <c r="P4860" s="2">
        <f t="shared" si="136"/>
        <v>8</v>
      </c>
      <c r="Q4860" s="2">
        <f t="shared" si="137"/>
        <v>11</v>
      </c>
      <c r="R4860" s="2">
        <f t="shared" si="138"/>
        <v>168</v>
      </c>
    </row>
    <row r="4861" spans="1:18" ht="14.25" customHeight="1">
      <c r="A4861" s="2">
        <v>795472</v>
      </c>
      <c r="B4861" s="2" t="s">
        <v>39</v>
      </c>
      <c r="C4861" s="2" t="s">
        <v>31</v>
      </c>
      <c r="D4861" s="2" t="s">
        <v>41</v>
      </c>
      <c r="E4861" s="2" t="s">
        <v>44</v>
      </c>
      <c r="F4861" s="2" t="s">
        <v>52</v>
      </c>
      <c r="G4861" s="4">
        <v>43528.270879629628</v>
      </c>
      <c r="H4861" s="4">
        <v>43531.270879629628</v>
      </c>
      <c r="I4861" s="4">
        <v>43535.270879629628</v>
      </c>
      <c r="J4861" s="2">
        <v>0</v>
      </c>
      <c r="K4861" s="2">
        <v>127</v>
      </c>
      <c r="L4861" s="2" t="str">
        <f t="shared" si="133"/>
        <v>Delhi</v>
      </c>
      <c r="M4861" s="2" t="str">
        <f t="shared" si="134"/>
        <v>Delhi-Delhi</v>
      </c>
      <c r="N4861" s="2" t="str">
        <f t="shared" si="139"/>
        <v>Local</v>
      </c>
      <c r="O4861" s="2" t="str">
        <f t="shared" si="135"/>
        <v>FastWheels</v>
      </c>
      <c r="P4861" s="2">
        <f t="shared" si="136"/>
        <v>-4</v>
      </c>
      <c r="Q4861" s="2">
        <f t="shared" si="137"/>
        <v>3</v>
      </c>
      <c r="R4861" s="2">
        <f t="shared" si="138"/>
        <v>127</v>
      </c>
    </row>
    <row r="4862" spans="1:18" ht="14.25" customHeight="1">
      <c r="A4862" s="2">
        <v>944407</v>
      </c>
      <c r="B4862" s="2" t="s">
        <v>39</v>
      </c>
      <c r="C4862" s="2" t="s">
        <v>31</v>
      </c>
      <c r="D4862" s="2" t="s">
        <v>41</v>
      </c>
      <c r="E4862" s="2" t="s">
        <v>33</v>
      </c>
      <c r="F4862" s="2" t="s">
        <v>52</v>
      </c>
      <c r="G4862" s="4">
        <v>43528.271898148145</v>
      </c>
      <c r="H4862" s="4">
        <v>43533.271898148145</v>
      </c>
      <c r="I4862" s="4">
        <v>43533.271898148145</v>
      </c>
      <c r="J4862" s="2">
        <v>0</v>
      </c>
      <c r="K4862" s="2">
        <v>129</v>
      </c>
      <c r="L4862" s="2" t="str">
        <f t="shared" si="133"/>
        <v>Delhi</v>
      </c>
      <c r="M4862" s="2" t="str">
        <f t="shared" si="134"/>
        <v>Delhi-Delhi</v>
      </c>
      <c r="N4862" s="2" t="str">
        <f t="shared" si="139"/>
        <v>Local</v>
      </c>
      <c r="O4862" s="2" t="str">
        <f t="shared" si="135"/>
        <v>Ship2Home</v>
      </c>
      <c r="P4862" s="2">
        <f t="shared" si="136"/>
        <v>0</v>
      </c>
      <c r="Q4862" s="2">
        <f t="shared" si="137"/>
        <v>5</v>
      </c>
      <c r="R4862" s="2">
        <f t="shared" si="138"/>
        <v>129</v>
      </c>
    </row>
    <row r="4863" spans="1:18" ht="14.25" customHeight="1">
      <c r="A4863" s="2">
        <v>748948</v>
      </c>
      <c r="B4863" s="2" t="s">
        <v>48</v>
      </c>
      <c r="C4863" s="2" t="s">
        <v>37</v>
      </c>
      <c r="D4863" s="2" t="s">
        <v>41</v>
      </c>
      <c r="E4863" s="2" t="s">
        <v>44</v>
      </c>
      <c r="F4863" s="2" t="s">
        <v>52</v>
      </c>
      <c r="G4863" s="4">
        <v>43528.274386574078</v>
      </c>
      <c r="H4863" s="4">
        <v>43531.274386574078</v>
      </c>
      <c r="I4863" s="4">
        <v>43532.274386574078</v>
      </c>
      <c r="J4863" s="2">
        <v>27</v>
      </c>
      <c r="K4863" s="2">
        <v>113</v>
      </c>
      <c r="L4863" s="2" t="str">
        <f t="shared" si="133"/>
        <v>Mumbai</v>
      </c>
      <c r="M4863" s="2" t="str">
        <f t="shared" si="134"/>
        <v>Delhi-Mumbai</v>
      </c>
      <c r="N4863" s="2" t="str">
        <f t="shared" si="139"/>
        <v>Outstation</v>
      </c>
      <c r="O4863" s="2" t="str">
        <f t="shared" si="135"/>
        <v>FastWheels</v>
      </c>
      <c r="P4863" s="2">
        <f t="shared" si="136"/>
        <v>-1</v>
      </c>
      <c r="Q4863" s="2">
        <f t="shared" si="137"/>
        <v>3</v>
      </c>
      <c r="R4863" s="2">
        <f t="shared" si="138"/>
        <v>140</v>
      </c>
    </row>
    <row r="4864" spans="1:18" ht="14.25" customHeight="1">
      <c r="A4864" s="2">
        <v>754079</v>
      </c>
      <c r="B4864" s="2" t="s">
        <v>46</v>
      </c>
      <c r="C4864" s="2" t="s">
        <v>43</v>
      </c>
      <c r="D4864" s="2" t="s">
        <v>32</v>
      </c>
      <c r="E4864" s="2" t="s">
        <v>33</v>
      </c>
      <c r="F4864" s="2" t="s">
        <v>52</v>
      </c>
      <c r="G4864" s="4">
        <v>43528.299560185187</v>
      </c>
      <c r="H4864" s="4">
        <v>43531.299560185187</v>
      </c>
      <c r="I4864" s="4">
        <v>43531.299560185187</v>
      </c>
      <c r="J4864" s="2">
        <v>0</v>
      </c>
      <c r="K4864" s="2">
        <v>121</v>
      </c>
      <c r="L4864" s="2" t="str">
        <f t="shared" si="133"/>
        <v>Bangalore</v>
      </c>
      <c r="M4864" s="2" t="str">
        <f t="shared" si="134"/>
        <v>Bangalore-Bangalore</v>
      </c>
      <c r="N4864" s="2" t="str">
        <f t="shared" si="139"/>
        <v>Local</v>
      </c>
      <c r="O4864" s="2" t="str">
        <f t="shared" si="135"/>
        <v>Ship2Home</v>
      </c>
      <c r="P4864" s="2">
        <f t="shared" si="136"/>
        <v>0</v>
      </c>
      <c r="Q4864" s="2">
        <f t="shared" si="137"/>
        <v>3</v>
      </c>
      <c r="R4864" s="2">
        <f t="shared" si="138"/>
        <v>121</v>
      </c>
    </row>
    <row r="4865" spans="1:18" ht="14.25" customHeight="1">
      <c r="A4865" s="2">
        <v>144376</v>
      </c>
      <c r="B4865" s="2" t="s">
        <v>30</v>
      </c>
      <c r="C4865" s="2" t="s">
        <v>37</v>
      </c>
      <c r="D4865" s="2" t="s">
        <v>41</v>
      </c>
      <c r="E4865" s="2" t="s">
        <v>44</v>
      </c>
      <c r="F4865" s="2" t="s">
        <v>52</v>
      </c>
      <c r="G4865" s="4">
        <v>43528.325497685182</v>
      </c>
      <c r="H4865" s="4">
        <v>43530.325497685182</v>
      </c>
      <c r="I4865" s="4">
        <v>43531.325497685182</v>
      </c>
      <c r="J4865" s="2">
        <v>46</v>
      </c>
      <c r="K4865" s="2">
        <v>105</v>
      </c>
      <c r="L4865" s="2" t="str">
        <f t="shared" si="133"/>
        <v>Mumbai</v>
      </c>
      <c r="M4865" s="2" t="str">
        <f t="shared" si="134"/>
        <v>Delhi-Mumbai</v>
      </c>
      <c r="N4865" s="2" t="str">
        <f t="shared" si="139"/>
        <v>Outstation</v>
      </c>
      <c r="O4865" s="2" t="str">
        <f t="shared" si="135"/>
        <v>FastWheels</v>
      </c>
      <c r="P4865" s="2">
        <f t="shared" si="136"/>
        <v>-1</v>
      </c>
      <c r="Q4865" s="2">
        <f t="shared" si="137"/>
        <v>2</v>
      </c>
      <c r="R4865" s="2">
        <f t="shared" si="138"/>
        <v>151</v>
      </c>
    </row>
    <row r="4866" spans="1:18" ht="14.25" customHeight="1">
      <c r="A4866" s="2">
        <v>694095</v>
      </c>
      <c r="B4866" s="2" t="s">
        <v>30</v>
      </c>
      <c r="C4866" s="2" t="s">
        <v>43</v>
      </c>
      <c r="D4866" s="2" t="s">
        <v>41</v>
      </c>
      <c r="E4866" s="2" t="s">
        <v>44</v>
      </c>
      <c r="F4866" s="2" t="s">
        <v>52</v>
      </c>
      <c r="G4866" s="4">
        <v>43528.33011574074</v>
      </c>
      <c r="H4866" s="4">
        <v>43530.33011574074</v>
      </c>
      <c r="I4866" s="4">
        <v>43532.33011574074</v>
      </c>
      <c r="J4866" s="2">
        <v>82</v>
      </c>
      <c r="K4866" s="2">
        <v>109</v>
      </c>
      <c r="L4866" s="2" t="str">
        <f t="shared" si="133"/>
        <v>Bangalore</v>
      </c>
      <c r="M4866" s="2" t="str">
        <f t="shared" si="134"/>
        <v>Delhi-Bangalore</v>
      </c>
      <c r="N4866" s="2" t="str">
        <f t="shared" si="139"/>
        <v>Outstation</v>
      </c>
      <c r="O4866" s="2" t="str">
        <f t="shared" si="135"/>
        <v>FastWheels</v>
      </c>
      <c r="P4866" s="2">
        <f t="shared" si="136"/>
        <v>-2</v>
      </c>
      <c r="Q4866" s="2">
        <f t="shared" si="137"/>
        <v>2</v>
      </c>
      <c r="R4866" s="2">
        <f t="shared" si="138"/>
        <v>191</v>
      </c>
    </row>
    <row r="4867" spans="1:18" ht="14.25" customHeight="1">
      <c r="A4867" s="2">
        <v>414295</v>
      </c>
      <c r="B4867" s="2" t="s">
        <v>39</v>
      </c>
      <c r="C4867" s="2" t="s">
        <v>37</v>
      </c>
      <c r="D4867" s="2" t="s">
        <v>41</v>
      </c>
      <c r="E4867" s="2" t="s">
        <v>33</v>
      </c>
      <c r="F4867" s="2" t="s">
        <v>52</v>
      </c>
      <c r="G4867" s="4">
        <v>43528.346180555556</v>
      </c>
      <c r="H4867" s="4">
        <v>43535.346180555556</v>
      </c>
      <c r="I4867" s="4">
        <v>43535.346180555556</v>
      </c>
      <c r="J4867" s="2">
        <v>32</v>
      </c>
      <c r="K4867" s="2">
        <v>107</v>
      </c>
      <c r="L4867" s="2" t="str">
        <f t="shared" si="133"/>
        <v>Mumbai</v>
      </c>
      <c r="M4867" s="2" t="str">
        <f t="shared" si="134"/>
        <v>Delhi-Mumbai</v>
      </c>
      <c r="N4867" s="2" t="str">
        <f t="shared" si="139"/>
        <v>Outstation</v>
      </c>
      <c r="O4867" s="2" t="str">
        <f t="shared" si="135"/>
        <v>Ship2Home</v>
      </c>
      <c r="P4867" s="2">
        <f t="shared" si="136"/>
        <v>0</v>
      </c>
      <c r="Q4867" s="2">
        <f t="shared" si="137"/>
        <v>7</v>
      </c>
      <c r="R4867" s="2">
        <f t="shared" si="138"/>
        <v>139</v>
      </c>
    </row>
    <row r="4868" spans="1:18" ht="14.25" customHeight="1">
      <c r="A4868" s="2">
        <v>759550</v>
      </c>
      <c r="B4868" s="2" t="s">
        <v>36</v>
      </c>
      <c r="C4868" s="2" t="s">
        <v>31</v>
      </c>
      <c r="D4868" s="2" t="s">
        <v>41</v>
      </c>
      <c r="E4868" s="2" t="s">
        <v>38</v>
      </c>
      <c r="F4868" s="2" t="s">
        <v>52</v>
      </c>
      <c r="G4868" s="4">
        <v>43528.380497685182</v>
      </c>
      <c r="H4868" s="4">
        <v>43531.380497685182</v>
      </c>
      <c r="I4868" s="4">
        <v>43532.380497685182</v>
      </c>
      <c r="J4868" s="2">
        <v>0</v>
      </c>
      <c r="K4868" s="2">
        <v>122</v>
      </c>
      <c r="L4868" s="2" t="str">
        <f t="shared" si="133"/>
        <v>Delhi</v>
      </c>
      <c r="M4868" s="2" t="str">
        <f t="shared" si="134"/>
        <v>Delhi-Delhi</v>
      </c>
      <c r="N4868" s="2" t="str">
        <f t="shared" si="139"/>
        <v>Local</v>
      </c>
      <c r="O4868" s="2" t="str">
        <f t="shared" si="135"/>
        <v>Ship2Home</v>
      </c>
      <c r="P4868" s="2">
        <f t="shared" si="136"/>
        <v>-1</v>
      </c>
      <c r="Q4868" s="2">
        <f t="shared" si="137"/>
        <v>3</v>
      </c>
      <c r="R4868" s="2">
        <f t="shared" si="138"/>
        <v>122</v>
      </c>
    </row>
    <row r="4869" spans="1:18" ht="14.25" customHeight="1">
      <c r="A4869" s="2">
        <v>645956</v>
      </c>
      <c r="B4869" s="2" t="s">
        <v>39</v>
      </c>
      <c r="C4869" s="2" t="s">
        <v>43</v>
      </c>
      <c r="D4869" s="2" t="s">
        <v>41</v>
      </c>
      <c r="E4869" s="2" t="s">
        <v>44</v>
      </c>
      <c r="F4869" s="2" t="s">
        <v>52</v>
      </c>
      <c r="G4869" s="4">
        <v>43528.5153587963</v>
      </c>
      <c r="H4869" s="4">
        <v>43533.5153587963</v>
      </c>
      <c r="I4869" s="4">
        <v>43532.5153587963</v>
      </c>
      <c r="J4869" s="2">
        <v>44</v>
      </c>
      <c r="K4869" s="2">
        <v>124</v>
      </c>
      <c r="L4869" s="2" t="str">
        <f t="shared" si="133"/>
        <v>Bangalore</v>
      </c>
      <c r="M4869" s="2" t="str">
        <f t="shared" si="134"/>
        <v>Delhi-Bangalore</v>
      </c>
      <c r="N4869" s="2" t="str">
        <f t="shared" si="139"/>
        <v>Outstation</v>
      </c>
      <c r="O4869" s="2" t="str">
        <f t="shared" si="135"/>
        <v>FastWheels</v>
      </c>
      <c r="P4869" s="2">
        <f t="shared" si="136"/>
        <v>1</v>
      </c>
      <c r="Q4869" s="2">
        <f t="shared" si="137"/>
        <v>5</v>
      </c>
      <c r="R4869" s="2">
        <f t="shared" si="138"/>
        <v>168</v>
      </c>
    </row>
    <row r="4870" spans="1:18" ht="14.25" customHeight="1">
      <c r="A4870" s="2">
        <v>412909</v>
      </c>
      <c r="B4870" s="2" t="s">
        <v>47</v>
      </c>
      <c r="C4870" s="2" t="s">
        <v>43</v>
      </c>
      <c r="D4870" s="2" t="s">
        <v>41</v>
      </c>
      <c r="E4870" s="2" t="s">
        <v>33</v>
      </c>
      <c r="F4870" s="2" t="s">
        <v>52</v>
      </c>
      <c r="G4870" s="4">
        <v>43528.611493055556</v>
      </c>
      <c r="H4870" s="4">
        <v>43537.611493055556</v>
      </c>
      <c r="I4870" s="4">
        <v>43535.611493055556</v>
      </c>
      <c r="J4870" s="2">
        <v>38</v>
      </c>
      <c r="K4870" s="2">
        <v>124</v>
      </c>
      <c r="L4870" s="2" t="str">
        <f t="shared" si="133"/>
        <v>Bangalore</v>
      </c>
      <c r="M4870" s="2" t="str">
        <f t="shared" si="134"/>
        <v>Delhi-Bangalore</v>
      </c>
      <c r="N4870" s="2" t="str">
        <f t="shared" si="139"/>
        <v>Outstation</v>
      </c>
      <c r="O4870" s="2" t="str">
        <f t="shared" si="135"/>
        <v>Ship2Home</v>
      </c>
      <c r="P4870" s="2">
        <f t="shared" si="136"/>
        <v>2</v>
      </c>
      <c r="Q4870" s="2">
        <f t="shared" si="137"/>
        <v>9</v>
      </c>
      <c r="R4870" s="2">
        <f t="shared" si="138"/>
        <v>162</v>
      </c>
    </row>
    <row r="4871" spans="1:18" ht="14.25" customHeight="1">
      <c r="A4871" s="2">
        <v>735038</v>
      </c>
      <c r="B4871" s="2" t="s">
        <v>48</v>
      </c>
      <c r="C4871" s="2" t="s">
        <v>43</v>
      </c>
      <c r="D4871" s="2" t="s">
        <v>41</v>
      </c>
      <c r="E4871" s="2" t="s">
        <v>38</v>
      </c>
      <c r="F4871" s="2" t="s">
        <v>52</v>
      </c>
      <c r="G4871" s="4">
        <v>43528.672974537039</v>
      </c>
      <c r="H4871" s="4">
        <v>43534.672974537039</v>
      </c>
      <c r="I4871" s="4">
        <v>43534.672974537039</v>
      </c>
      <c r="J4871" s="2">
        <v>43</v>
      </c>
      <c r="K4871" s="2">
        <v>127</v>
      </c>
      <c r="L4871" s="2" t="str">
        <f t="shared" si="133"/>
        <v>Bangalore</v>
      </c>
      <c r="M4871" s="2" t="str">
        <f t="shared" si="134"/>
        <v>Delhi-Bangalore</v>
      </c>
      <c r="N4871" s="2" t="str">
        <f t="shared" si="139"/>
        <v>Outstation</v>
      </c>
      <c r="O4871" s="2" t="str">
        <f t="shared" si="135"/>
        <v>Ship2Home</v>
      </c>
      <c r="P4871" s="2">
        <f t="shared" si="136"/>
        <v>0</v>
      </c>
      <c r="Q4871" s="2">
        <f t="shared" si="137"/>
        <v>6</v>
      </c>
      <c r="R4871" s="2">
        <f t="shared" si="138"/>
        <v>170</v>
      </c>
    </row>
    <row r="4872" spans="1:18" ht="14.25" customHeight="1">
      <c r="A4872" s="2">
        <v>334957</v>
      </c>
      <c r="B4872" s="2" t="s">
        <v>48</v>
      </c>
      <c r="C4872" s="2" t="s">
        <v>43</v>
      </c>
      <c r="D4872" s="2" t="s">
        <v>41</v>
      </c>
      <c r="E4872" s="2" t="s">
        <v>44</v>
      </c>
      <c r="F4872" s="2" t="s">
        <v>52</v>
      </c>
      <c r="G4872" s="4">
        <v>43529.106226851851</v>
      </c>
      <c r="H4872" s="4">
        <v>43534.106226851851</v>
      </c>
      <c r="I4872" s="4">
        <v>43534.106226851851</v>
      </c>
      <c r="J4872" s="2">
        <v>64</v>
      </c>
      <c r="K4872" s="2">
        <v>103</v>
      </c>
      <c r="L4872" s="2" t="str">
        <f t="shared" si="133"/>
        <v>Bangalore</v>
      </c>
      <c r="M4872" s="2" t="str">
        <f t="shared" si="134"/>
        <v>Delhi-Bangalore</v>
      </c>
      <c r="N4872" s="2" t="str">
        <f t="shared" si="139"/>
        <v>Outstation</v>
      </c>
      <c r="O4872" s="2" t="str">
        <f t="shared" si="135"/>
        <v>FastWheels</v>
      </c>
      <c r="P4872" s="2">
        <f t="shared" si="136"/>
        <v>0</v>
      </c>
      <c r="Q4872" s="2">
        <f t="shared" si="137"/>
        <v>5</v>
      </c>
      <c r="R4872" s="2">
        <f t="shared" si="138"/>
        <v>167</v>
      </c>
    </row>
    <row r="4873" spans="1:18" ht="14.25" customHeight="1">
      <c r="A4873" s="2">
        <v>616601</v>
      </c>
      <c r="B4873" s="2" t="s">
        <v>47</v>
      </c>
      <c r="C4873" s="2" t="s">
        <v>31</v>
      </c>
      <c r="D4873" s="2" t="s">
        <v>41</v>
      </c>
      <c r="E4873" s="2" t="s">
        <v>33</v>
      </c>
      <c r="F4873" s="2" t="s">
        <v>52</v>
      </c>
      <c r="G4873" s="4">
        <v>43529.263923611114</v>
      </c>
      <c r="H4873" s="4">
        <v>43534.263923611114</v>
      </c>
      <c r="I4873" s="4">
        <v>43535.263923611114</v>
      </c>
      <c r="J4873" s="2">
        <v>0</v>
      </c>
      <c r="K4873" s="2">
        <v>129</v>
      </c>
      <c r="L4873" s="2" t="str">
        <f t="shared" si="133"/>
        <v>Delhi</v>
      </c>
      <c r="M4873" s="2" t="str">
        <f t="shared" si="134"/>
        <v>Delhi-Delhi</v>
      </c>
      <c r="N4873" s="2" t="str">
        <f t="shared" si="139"/>
        <v>Local</v>
      </c>
      <c r="O4873" s="2" t="str">
        <f t="shared" si="135"/>
        <v>Ship2Home</v>
      </c>
      <c r="P4873" s="2">
        <f t="shared" si="136"/>
        <v>-1</v>
      </c>
      <c r="Q4873" s="2">
        <f t="shared" si="137"/>
        <v>5</v>
      </c>
      <c r="R4873" s="2">
        <f t="shared" si="138"/>
        <v>129</v>
      </c>
    </row>
    <row r="4874" spans="1:18" ht="14.25" customHeight="1">
      <c r="A4874" s="2">
        <v>728907</v>
      </c>
      <c r="B4874" s="2" t="s">
        <v>36</v>
      </c>
      <c r="C4874" s="2" t="s">
        <v>43</v>
      </c>
      <c r="D4874" s="2" t="s">
        <v>41</v>
      </c>
      <c r="E4874" s="2" t="s">
        <v>33</v>
      </c>
      <c r="F4874" s="2" t="s">
        <v>52</v>
      </c>
      <c r="G4874" s="4">
        <v>43529.340740740743</v>
      </c>
      <c r="H4874" s="4">
        <v>43536.340740740743</v>
      </c>
      <c r="I4874" s="4">
        <v>43532.340740740743</v>
      </c>
      <c r="J4874" s="2">
        <v>38</v>
      </c>
      <c r="K4874" s="2">
        <v>127</v>
      </c>
      <c r="L4874" s="2" t="str">
        <f t="shared" si="133"/>
        <v>Bangalore</v>
      </c>
      <c r="M4874" s="2" t="str">
        <f t="shared" si="134"/>
        <v>Delhi-Bangalore</v>
      </c>
      <c r="N4874" s="2" t="str">
        <f t="shared" si="139"/>
        <v>Outstation</v>
      </c>
      <c r="O4874" s="2" t="str">
        <f t="shared" si="135"/>
        <v>Ship2Home</v>
      </c>
      <c r="P4874" s="2">
        <f t="shared" si="136"/>
        <v>4</v>
      </c>
      <c r="Q4874" s="2">
        <f t="shared" si="137"/>
        <v>7</v>
      </c>
      <c r="R4874" s="2">
        <f t="shared" si="138"/>
        <v>165</v>
      </c>
    </row>
    <row r="4875" spans="1:18" ht="14.25" customHeight="1">
      <c r="A4875" s="2">
        <v>384460</v>
      </c>
      <c r="B4875" s="2" t="s">
        <v>39</v>
      </c>
      <c r="C4875" s="2" t="s">
        <v>31</v>
      </c>
      <c r="D4875" s="2" t="s">
        <v>32</v>
      </c>
      <c r="E4875" s="2" t="s">
        <v>44</v>
      </c>
      <c r="F4875" s="2" t="s">
        <v>52</v>
      </c>
      <c r="G4875" s="4">
        <v>43529.361643518518</v>
      </c>
      <c r="H4875" s="4">
        <v>43535.361643518518</v>
      </c>
      <c r="I4875" s="4">
        <v>43535.361643518518</v>
      </c>
      <c r="J4875" s="2">
        <v>26</v>
      </c>
      <c r="K4875" s="2">
        <v>129</v>
      </c>
      <c r="L4875" s="2" t="str">
        <f t="shared" si="133"/>
        <v>Delhi</v>
      </c>
      <c r="M4875" s="2" t="str">
        <f t="shared" si="134"/>
        <v>Bangalore-Delhi</v>
      </c>
      <c r="N4875" s="2" t="str">
        <f t="shared" si="139"/>
        <v>Outstation</v>
      </c>
      <c r="O4875" s="2" t="str">
        <f t="shared" si="135"/>
        <v>FastWheels</v>
      </c>
      <c r="P4875" s="2">
        <f t="shared" si="136"/>
        <v>0</v>
      </c>
      <c r="Q4875" s="2">
        <f t="shared" si="137"/>
        <v>6</v>
      </c>
      <c r="R4875" s="2">
        <f t="shared" si="138"/>
        <v>155</v>
      </c>
    </row>
    <row r="4876" spans="1:18" ht="14.25" customHeight="1">
      <c r="A4876" s="2">
        <v>473510</v>
      </c>
      <c r="B4876" s="2" t="s">
        <v>42</v>
      </c>
      <c r="C4876" s="2" t="s">
        <v>43</v>
      </c>
      <c r="D4876" s="2" t="s">
        <v>41</v>
      </c>
      <c r="E4876" s="2" t="s">
        <v>38</v>
      </c>
      <c r="F4876" s="2" t="s">
        <v>52</v>
      </c>
      <c r="G4876" s="4">
        <v>43529.429849537039</v>
      </c>
      <c r="H4876" s="4">
        <v>43538.429849537039</v>
      </c>
      <c r="I4876" s="4">
        <v>43536.429849537039</v>
      </c>
      <c r="J4876" s="2">
        <v>28</v>
      </c>
      <c r="K4876" s="2">
        <v>129</v>
      </c>
      <c r="L4876" s="2" t="str">
        <f t="shared" si="133"/>
        <v>Bangalore</v>
      </c>
      <c r="M4876" s="2" t="str">
        <f t="shared" si="134"/>
        <v>Delhi-Bangalore</v>
      </c>
      <c r="N4876" s="2" t="str">
        <f t="shared" si="139"/>
        <v>Outstation</v>
      </c>
      <c r="O4876" s="2" t="str">
        <f t="shared" si="135"/>
        <v>Ship2Home</v>
      </c>
      <c r="P4876" s="2">
        <f t="shared" si="136"/>
        <v>2</v>
      </c>
      <c r="Q4876" s="2">
        <f t="shared" si="137"/>
        <v>9</v>
      </c>
      <c r="R4876" s="2">
        <f t="shared" si="138"/>
        <v>157</v>
      </c>
    </row>
    <row r="4877" spans="1:18" ht="14.25" customHeight="1">
      <c r="A4877" s="2">
        <v>371271</v>
      </c>
      <c r="B4877" s="2" t="s">
        <v>39</v>
      </c>
      <c r="C4877" s="2" t="s">
        <v>31</v>
      </c>
      <c r="D4877" s="2" t="s">
        <v>41</v>
      </c>
      <c r="E4877" s="2" t="s">
        <v>33</v>
      </c>
      <c r="F4877" s="2" t="s">
        <v>52</v>
      </c>
      <c r="G4877" s="4">
        <v>43529.542037037034</v>
      </c>
      <c r="H4877" s="4">
        <v>43534.542037037034</v>
      </c>
      <c r="I4877" s="4">
        <v>43534.542037037034</v>
      </c>
      <c r="J4877" s="2">
        <v>0</v>
      </c>
      <c r="K4877" s="2">
        <v>128</v>
      </c>
      <c r="L4877" s="2" t="str">
        <f t="shared" si="133"/>
        <v>Delhi</v>
      </c>
      <c r="M4877" s="2" t="str">
        <f t="shared" si="134"/>
        <v>Delhi-Delhi</v>
      </c>
      <c r="N4877" s="2" t="str">
        <f t="shared" si="139"/>
        <v>Local</v>
      </c>
      <c r="O4877" s="2" t="str">
        <f t="shared" si="135"/>
        <v>Ship2Home</v>
      </c>
      <c r="P4877" s="2">
        <f t="shared" si="136"/>
        <v>0</v>
      </c>
      <c r="Q4877" s="2">
        <f t="shared" si="137"/>
        <v>5</v>
      </c>
      <c r="R4877" s="2">
        <f t="shared" si="138"/>
        <v>128</v>
      </c>
    </row>
    <row r="4878" spans="1:18" ht="14.25" customHeight="1">
      <c r="A4878" s="2">
        <v>142333</v>
      </c>
      <c r="B4878" s="2" t="s">
        <v>36</v>
      </c>
      <c r="C4878" s="2" t="s">
        <v>40</v>
      </c>
      <c r="D4878" s="2" t="s">
        <v>32</v>
      </c>
      <c r="E4878" s="2" t="s">
        <v>44</v>
      </c>
      <c r="F4878" s="2" t="s">
        <v>52</v>
      </c>
      <c r="G4878" s="4">
        <v>43529.634328703702</v>
      </c>
      <c r="H4878" s="4">
        <v>43532.634328703702</v>
      </c>
      <c r="I4878" s="4">
        <v>43533.634328703702</v>
      </c>
      <c r="J4878" s="2">
        <v>64</v>
      </c>
      <c r="K4878" s="2">
        <v>94</v>
      </c>
      <c r="L4878" s="2" t="str">
        <f t="shared" si="133"/>
        <v>Kolkata</v>
      </c>
      <c r="M4878" s="2" t="str">
        <f t="shared" si="134"/>
        <v>Bangalore-Kolkata</v>
      </c>
      <c r="N4878" s="2" t="str">
        <f t="shared" si="139"/>
        <v>Outstation</v>
      </c>
      <c r="O4878" s="2" t="str">
        <f t="shared" si="135"/>
        <v>FastWheels</v>
      </c>
      <c r="P4878" s="2">
        <f t="shared" si="136"/>
        <v>-1</v>
      </c>
      <c r="Q4878" s="2">
        <f t="shared" si="137"/>
        <v>3</v>
      </c>
      <c r="R4878" s="2">
        <f t="shared" si="138"/>
        <v>158</v>
      </c>
    </row>
    <row r="4879" spans="1:18" ht="14.25" customHeight="1">
      <c r="A4879" s="2">
        <v>504805</v>
      </c>
      <c r="B4879" s="2" t="s">
        <v>47</v>
      </c>
      <c r="C4879" s="2" t="s">
        <v>43</v>
      </c>
      <c r="D4879" s="2" t="s">
        <v>41</v>
      </c>
      <c r="E4879" s="2" t="s">
        <v>33</v>
      </c>
      <c r="F4879" s="2" t="s">
        <v>52</v>
      </c>
      <c r="G4879" s="4">
        <v>43529.731365740743</v>
      </c>
      <c r="H4879" s="4">
        <v>43533.731365740743</v>
      </c>
      <c r="I4879" s="4">
        <v>43534.731365740743</v>
      </c>
      <c r="J4879" s="2">
        <v>38</v>
      </c>
      <c r="K4879" s="2">
        <v>129</v>
      </c>
      <c r="L4879" s="2" t="str">
        <f t="shared" si="133"/>
        <v>Bangalore</v>
      </c>
      <c r="M4879" s="2" t="str">
        <f t="shared" si="134"/>
        <v>Delhi-Bangalore</v>
      </c>
      <c r="N4879" s="2" t="str">
        <f t="shared" si="139"/>
        <v>Outstation</v>
      </c>
      <c r="O4879" s="2" t="str">
        <f t="shared" si="135"/>
        <v>Ship2Home</v>
      </c>
      <c r="P4879" s="2">
        <f t="shared" si="136"/>
        <v>-1</v>
      </c>
      <c r="Q4879" s="2">
        <f t="shared" si="137"/>
        <v>4</v>
      </c>
      <c r="R4879" s="2">
        <f t="shared" si="138"/>
        <v>167</v>
      </c>
    </row>
    <row r="4880" spans="1:18" ht="14.25" customHeight="1">
      <c r="A4880" s="2">
        <v>542119</v>
      </c>
      <c r="B4880" s="2" t="s">
        <v>36</v>
      </c>
      <c r="C4880" s="2" t="s">
        <v>31</v>
      </c>
      <c r="D4880" s="2" t="s">
        <v>32</v>
      </c>
      <c r="E4880" s="2" t="s">
        <v>44</v>
      </c>
      <c r="F4880" s="2" t="s">
        <v>52</v>
      </c>
      <c r="G4880" s="4">
        <v>43530.01866898148</v>
      </c>
      <c r="H4880" s="4">
        <v>43536.01866898148</v>
      </c>
      <c r="I4880" s="4">
        <v>43537.01866898148</v>
      </c>
      <c r="J4880" s="2">
        <v>84</v>
      </c>
      <c r="K4880" s="2">
        <v>106</v>
      </c>
      <c r="L4880" s="2" t="str">
        <f t="shared" si="133"/>
        <v>Delhi</v>
      </c>
      <c r="M4880" s="2" t="str">
        <f t="shared" si="134"/>
        <v>Bangalore-Delhi</v>
      </c>
      <c r="N4880" s="2" t="str">
        <f t="shared" si="139"/>
        <v>Outstation</v>
      </c>
      <c r="O4880" s="2" t="str">
        <f t="shared" si="135"/>
        <v>FastWheels</v>
      </c>
      <c r="P4880" s="2">
        <f t="shared" si="136"/>
        <v>-1</v>
      </c>
      <c r="Q4880" s="2">
        <f t="shared" si="137"/>
        <v>6</v>
      </c>
      <c r="R4880" s="2">
        <f t="shared" si="138"/>
        <v>190</v>
      </c>
    </row>
    <row r="4881" spans="1:18" ht="14.25" customHeight="1">
      <c r="A4881" s="2">
        <v>907874</v>
      </c>
      <c r="B4881" s="2" t="s">
        <v>36</v>
      </c>
      <c r="C4881" s="2" t="s">
        <v>31</v>
      </c>
      <c r="D4881" s="2" t="s">
        <v>41</v>
      </c>
      <c r="E4881" s="2" t="s">
        <v>38</v>
      </c>
      <c r="F4881" s="2" t="s">
        <v>52</v>
      </c>
      <c r="G4881" s="4">
        <v>43530.227638888886</v>
      </c>
      <c r="H4881" s="4">
        <v>43532.227638888886</v>
      </c>
      <c r="I4881" s="4">
        <v>43536.227638888886</v>
      </c>
      <c r="J4881" s="2">
        <v>0</v>
      </c>
      <c r="K4881" s="2">
        <v>129</v>
      </c>
      <c r="L4881" s="2" t="str">
        <f t="shared" si="133"/>
        <v>Delhi</v>
      </c>
      <c r="M4881" s="2" t="str">
        <f t="shared" si="134"/>
        <v>Delhi-Delhi</v>
      </c>
      <c r="N4881" s="2" t="str">
        <f t="shared" si="139"/>
        <v>Local</v>
      </c>
      <c r="O4881" s="2" t="str">
        <f t="shared" si="135"/>
        <v>Ship2Home</v>
      </c>
      <c r="P4881" s="2">
        <f t="shared" si="136"/>
        <v>-4</v>
      </c>
      <c r="Q4881" s="2">
        <f t="shared" si="137"/>
        <v>2</v>
      </c>
      <c r="R4881" s="2">
        <f t="shared" si="138"/>
        <v>129</v>
      </c>
    </row>
    <row r="4882" spans="1:18" ht="14.25" customHeight="1">
      <c r="A4882" s="2">
        <v>197754</v>
      </c>
      <c r="B4882" s="2" t="s">
        <v>36</v>
      </c>
      <c r="C4882" s="2" t="s">
        <v>31</v>
      </c>
      <c r="D4882" s="2" t="s">
        <v>41</v>
      </c>
      <c r="E4882" s="2" t="s">
        <v>38</v>
      </c>
      <c r="F4882" s="2" t="s">
        <v>52</v>
      </c>
      <c r="G4882" s="4">
        <v>43530.284675925926</v>
      </c>
      <c r="H4882" s="4">
        <v>43532.284675925926</v>
      </c>
      <c r="I4882" s="4">
        <v>43536.284675925926</v>
      </c>
      <c r="J4882" s="2">
        <v>0</v>
      </c>
      <c r="K4882" s="2">
        <v>126</v>
      </c>
      <c r="L4882" s="2" t="str">
        <f t="shared" si="133"/>
        <v>Delhi</v>
      </c>
      <c r="M4882" s="2" t="str">
        <f t="shared" si="134"/>
        <v>Delhi-Delhi</v>
      </c>
      <c r="N4882" s="2" t="str">
        <f t="shared" si="139"/>
        <v>Local</v>
      </c>
      <c r="O4882" s="2" t="str">
        <f t="shared" si="135"/>
        <v>Ship2Home</v>
      </c>
      <c r="P4882" s="2">
        <f t="shared" si="136"/>
        <v>-4</v>
      </c>
      <c r="Q4882" s="2">
        <f t="shared" si="137"/>
        <v>2</v>
      </c>
      <c r="R4882" s="2">
        <f t="shared" si="138"/>
        <v>126</v>
      </c>
    </row>
    <row r="4883" spans="1:18" ht="14.25" customHeight="1">
      <c r="A4883" s="2">
        <v>947835</v>
      </c>
      <c r="B4883" s="2" t="s">
        <v>36</v>
      </c>
      <c r="C4883" s="2" t="s">
        <v>43</v>
      </c>
      <c r="D4883" s="2" t="s">
        <v>32</v>
      </c>
      <c r="E4883" s="2" t="s">
        <v>44</v>
      </c>
      <c r="F4883" s="2" t="s">
        <v>52</v>
      </c>
      <c r="G4883" s="4">
        <v>43530.35224537037</v>
      </c>
      <c r="H4883" s="4">
        <v>43530.35224537037</v>
      </c>
      <c r="I4883" s="4">
        <v>43536.35224537037</v>
      </c>
      <c r="J4883" s="2">
        <v>0</v>
      </c>
      <c r="K4883" s="2">
        <v>102</v>
      </c>
      <c r="L4883" s="2" t="str">
        <f t="shared" si="133"/>
        <v>Bangalore</v>
      </c>
      <c r="M4883" s="2" t="str">
        <f t="shared" si="134"/>
        <v>Bangalore-Bangalore</v>
      </c>
      <c r="N4883" s="2" t="str">
        <f t="shared" si="139"/>
        <v>Local</v>
      </c>
      <c r="O4883" s="2" t="str">
        <f t="shared" si="135"/>
        <v>FastWheels</v>
      </c>
      <c r="P4883" s="2">
        <f t="shared" si="136"/>
        <v>-6</v>
      </c>
      <c r="Q4883" s="2">
        <f t="shared" si="137"/>
        <v>0</v>
      </c>
      <c r="R4883" s="2">
        <f t="shared" si="138"/>
        <v>102</v>
      </c>
    </row>
    <row r="4884" spans="1:18" ht="14.25" customHeight="1">
      <c r="A4884" s="2">
        <v>732099</v>
      </c>
      <c r="B4884" s="2" t="s">
        <v>39</v>
      </c>
      <c r="C4884" s="2" t="s">
        <v>40</v>
      </c>
      <c r="D4884" s="2" t="s">
        <v>32</v>
      </c>
      <c r="E4884" s="2" t="s">
        <v>33</v>
      </c>
      <c r="F4884" s="2" t="s">
        <v>52</v>
      </c>
      <c r="G4884" s="4">
        <v>43530.54787037037</v>
      </c>
      <c r="H4884" s="4">
        <v>43536.54787037037</v>
      </c>
      <c r="I4884" s="4">
        <v>43534.54787037037</v>
      </c>
      <c r="J4884" s="2">
        <v>30</v>
      </c>
      <c r="K4884" s="2">
        <v>111</v>
      </c>
      <c r="L4884" s="2" t="str">
        <f t="shared" si="133"/>
        <v>Kolkata</v>
      </c>
      <c r="M4884" s="2" t="str">
        <f t="shared" si="134"/>
        <v>Bangalore-Kolkata</v>
      </c>
      <c r="N4884" s="2" t="str">
        <f t="shared" si="139"/>
        <v>Outstation</v>
      </c>
      <c r="O4884" s="2" t="str">
        <f t="shared" si="135"/>
        <v>Ship2Home</v>
      </c>
      <c r="P4884" s="2">
        <f t="shared" si="136"/>
        <v>2</v>
      </c>
      <c r="Q4884" s="2">
        <f t="shared" si="137"/>
        <v>6</v>
      </c>
      <c r="R4884" s="2">
        <f t="shared" si="138"/>
        <v>141</v>
      </c>
    </row>
    <row r="4885" spans="1:18" ht="14.25" customHeight="1">
      <c r="A4885" s="2">
        <v>851653</v>
      </c>
      <c r="B4885" s="2" t="s">
        <v>39</v>
      </c>
      <c r="C4885" s="2" t="s">
        <v>31</v>
      </c>
      <c r="D4885" s="2" t="s">
        <v>32</v>
      </c>
      <c r="E4885" s="2" t="s">
        <v>33</v>
      </c>
      <c r="F4885" s="2" t="s">
        <v>52</v>
      </c>
      <c r="G4885" s="4">
        <v>43530.763287037036</v>
      </c>
      <c r="H4885" s="4">
        <v>43537.763287037036</v>
      </c>
      <c r="I4885" s="4">
        <v>43537.763287037036</v>
      </c>
      <c r="J4885" s="2">
        <v>50</v>
      </c>
      <c r="K4885" s="2">
        <v>123</v>
      </c>
      <c r="L4885" s="2" t="str">
        <f t="shared" si="133"/>
        <v>Delhi</v>
      </c>
      <c r="M4885" s="2" t="str">
        <f t="shared" si="134"/>
        <v>Bangalore-Delhi</v>
      </c>
      <c r="N4885" s="2" t="str">
        <f t="shared" si="139"/>
        <v>Outstation</v>
      </c>
      <c r="O4885" s="2" t="str">
        <f t="shared" si="135"/>
        <v>Ship2Home</v>
      </c>
      <c r="P4885" s="2">
        <f t="shared" si="136"/>
        <v>0</v>
      </c>
      <c r="Q4885" s="2">
        <f t="shared" si="137"/>
        <v>7</v>
      </c>
      <c r="R4885" s="2">
        <f t="shared" si="138"/>
        <v>173</v>
      </c>
    </row>
    <row r="4886" spans="1:18" ht="14.25" customHeight="1">
      <c r="A4886" s="2">
        <v>485916</v>
      </c>
      <c r="B4886" s="2" t="s">
        <v>36</v>
      </c>
      <c r="C4886" s="2" t="s">
        <v>31</v>
      </c>
      <c r="D4886" s="2" t="s">
        <v>41</v>
      </c>
      <c r="E4886" s="2" t="s">
        <v>44</v>
      </c>
      <c r="F4886" s="2" t="s">
        <v>52</v>
      </c>
      <c r="G4886" s="4">
        <v>43530.859386574077</v>
      </c>
      <c r="H4886" s="4">
        <v>43533.859386574077</v>
      </c>
      <c r="I4886" s="4">
        <v>43534.859386574077</v>
      </c>
      <c r="J4886" s="2">
        <v>0</v>
      </c>
      <c r="K4886" s="2">
        <v>125</v>
      </c>
      <c r="L4886" s="2" t="str">
        <f t="shared" si="133"/>
        <v>Delhi</v>
      </c>
      <c r="M4886" s="2" t="str">
        <f t="shared" si="134"/>
        <v>Delhi-Delhi</v>
      </c>
      <c r="N4886" s="2" t="str">
        <f t="shared" si="139"/>
        <v>Local</v>
      </c>
      <c r="O4886" s="2" t="str">
        <f t="shared" si="135"/>
        <v>FastWheels</v>
      </c>
      <c r="P4886" s="2">
        <f t="shared" si="136"/>
        <v>-1</v>
      </c>
      <c r="Q4886" s="2">
        <f t="shared" si="137"/>
        <v>3</v>
      </c>
      <c r="R4886" s="2">
        <f t="shared" si="138"/>
        <v>125</v>
      </c>
    </row>
    <row r="4887" spans="1:18" ht="14.25" customHeight="1">
      <c r="A4887" s="2">
        <v>971343</v>
      </c>
      <c r="B4887" s="2" t="s">
        <v>30</v>
      </c>
      <c r="C4887" s="2" t="s">
        <v>31</v>
      </c>
      <c r="D4887" s="2" t="s">
        <v>32</v>
      </c>
      <c r="E4887" s="2" t="s">
        <v>44</v>
      </c>
      <c r="F4887" s="2" t="s">
        <v>52</v>
      </c>
      <c r="G4887" s="4">
        <v>43530.918541666666</v>
      </c>
      <c r="H4887" s="4">
        <v>43536.918541666666</v>
      </c>
      <c r="I4887" s="4">
        <v>43534.918541666666</v>
      </c>
      <c r="J4887" s="2">
        <v>80</v>
      </c>
      <c r="K4887" s="2">
        <v>108</v>
      </c>
      <c r="L4887" s="2" t="str">
        <f t="shared" si="133"/>
        <v>Delhi</v>
      </c>
      <c r="M4887" s="2" t="str">
        <f t="shared" si="134"/>
        <v>Bangalore-Delhi</v>
      </c>
      <c r="N4887" s="2" t="str">
        <f t="shared" si="139"/>
        <v>Outstation</v>
      </c>
      <c r="O4887" s="2" t="str">
        <f t="shared" si="135"/>
        <v>FastWheels</v>
      </c>
      <c r="P4887" s="2">
        <f t="shared" si="136"/>
        <v>2</v>
      </c>
      <c r="Q4887" s="2">
        <f t="shared" si="137"/>
        <v>6</v>
      </c>
      <c r="R4887" s="2">
        <f t="shared" si="138"/>
        <v>188</v>
      </c>
    </row>
    <row r="4888" spans="1:18" ht="14.25" customHeight="1">
      <c r="A4888" s="2">
        <v>154140</v>
      </c>
      <c r="B4888" s="2" t="s">
        <v>39</v>
      </c>
      <c r="C4888" s="2" t="s">
        <v>31</v>
      </c>
      <c r="D4888" s="2" t="s">
        <v>32</v>
      </c>
      <c r="E4888" s="2" t="s">
        <v>44</v>
      </c>
      <c r="F4888" s="2" t="s">
        <v>52</v>
      </c>
      <c r="G4888" s="4">
        <v>43530.961643518516</v>
      </c>
      <c r="H4888" s="4">
        <v>43532.961643518516</v>
      </c>
      <c r="I4888" s="4">
        <v>43537.961643518516</v>
      </c>
      <c r="J4888" s="2">
        <v>47</v>
      </c>
      <c r="K4888" s="2">
        <v>125</v>
      </c>
      <c r="L4888" s="2" t="str">
        <f t="shared" si="133"/>
        <v>Delhi</v>
      </c>
      <c r="M4888" s="2" t="str">
        <f t="shared" si="134"/>
        <v>Bangalore-Delhi</v>
      </c>
      <c r="N4888" s="2" t="str">
        <f t="shared" si="139"/>
        <v>Outstation</v>
      </c>
      <c r="O4888" s="2" t="str">
        <f t="shared" si="135"/>
        <v>FastWheels</v>
      </c>
      <c r="P4888" s="2">
        <f t="shared" si="136"/>
        <v>-5</v>
      </c>
      <c r="Q4888" s="2">
        <f t="shared" si="137"/>
        <v>2</v>
      </c>
      <c r="R4888" s="2">
        <f t="shared" si="138"/>
        <v>172</v>
      </c>
    </row>
    <row r="4889" spans="1:18" ht="14.25" customHeight="1">
      <c r="A4889" s="2">
        <v>440003</v>
      </c>
      <c r="B4889" s="2" t="s">
        <v>30</v>
      </c>
      <c r="C4889" s="2" t="s">
        <v>31</v>
      </c>
      <c r="D4889" s="2" t="s">
        <v>32</v>
      </c>
      <c r="E4889" s="2" t="s">
        <v>33</v>
      </c>
      <c r="F4889" s="2" t="s">
        <v>52</v>
      </c>
      <c r="G4889" s="4">
        <v>43530.974722222221</v>
      </c>
      <c r="H4889" s="4">
        <v>43537.974722222221</v>
      </c>
      <c r="I4889" s="4">
        <v>43535.974722222221</v>
      </c>
      <c r="J4889" s="2">
        <v>42</v>
      </c>
      <c r="K4889" s="2">
        <v>120</v>
      </c>
      <c r="L4889" s="2" t="str">
        <f t="shared" si="133"/>
        <v>Delhi</v>
      </c>
      <c r="M4889" s="2" t="str">
        <f t="shared" si="134"/>
        <v>Bangalore-Delhi</v>
      </c>
      <c r="N4889" s="2" t="str">
        <f t="shared" si="139"/>
        <v>Outstation</v>
      </c>
      <c r="O4889" s="2" t="str">
        <f t="shared" si="135"/>
        <v>Ship2Home</v>
      </c>
      <c r="P4889" s="2">
        <f t="shared" si="136"/>
        <v>2</v>
      </c>
      <c r="Q4889" s="2">
        <f t="shared" si="137"/>
        <v>7</v>
      </c>
      <c r="R4889" s="2">
        <f t="shared" si="138"/>
        <v>162</v>
      </c>
    </row>
    <row r="4890" spans="1:18" ht="14.25" customHeight="1">
      <c r="A4890" s="2">
        <v>10965</v>
      </c>
      <c r="B4890" s="2" t="s">
        <v>36</v>
      </c>
      <c r="C4890" s="2" t="s">
        <v>37</v>
      </c>
      <c r="D4890" s="2" t="s">
        <v>32</v>
      </c>
      <c r="E4890" s="2" t="s">
        <v>44</v>
      </c>
      <c r="F4890" s="2" t="s">
        <v>52</v>
      </c>
      <c r="G4890" s="4">
        <v>43531.289872685185</v>
      </c>
      <c r="H4890" s="4">
        <v>43533.289872685185</v>
      </c>
      <c r="I4890" s="4">
        <v>43535.289872685185</v>
      </c>
      <c r="J4890" s="2">
        <v>63</v>
      </c>
      <c r="K4890" s="2">
        <v>88</v>
      </c>
      <c r="L4890" s="2" t="str">
        <f t="shared" si="133"/>
        <v>Mumbai</v>
      </c>
      <c r="M4890" s="2" t="str">
        <f t="shared" si="134"/>
        <v>Bangalore-Mumbai</v>
      </c>
      <c r="N4890" s="2" t="str">
        <f t="shared" si="139"/>
        <v>Outstation</v>
      </c>
      <c r="O4890" s="2" t="str">
        <f t="shared" si="135"/>
        <v>FastWheels</v>
      </c>
      <c r="P4890" s="2">
        <f t="shared" si="136"/>
        <v>-2</v>
      </c>
      <c r="Q4890" s="2">
        <f t="shared" si="137"/>
        <v>2</v>
      </c>
      <c r="R4890" s="2">
        <f t="shared" si="138"/>
        <v>151</v>
      </c>
    </row>
    <row r="4891" spans="1:18" ht="14.25" customHeight="1">
      <c r="A4891" s="2">
        <v>898396</v>
      </c>
      <c r="B4891" s="2" t="s">
        <v>47</v>
      </c>
      <c r="C4891" s="2" t="s">
        <v>43</v>
      </c>
      <c r="D4891" s="2" t="s">
        <v>41</v>
      </c>
      <c r="E4891" s="2" t="s">
        <v>44</v>
      </c>
      <c r="F4891" s="2" t="s">
        <v>52</v>
      </c>
      <c r="G4891" s="4">
        <v>43531.400925925926</v>
      </c>
      <c r="H4891" s="4">
        <v>43537.400925925926</v>
      </c>
      <c r="I4891" s="4">
        <v>43537.400925925926</v>
      </c>
      <c r="J4891" s="2">
        <v>48</v>
      </c>
      <c r="K4891" s="2">
        <v>125</v>
      </c>
      <c r="L4891" s="2" t="str">
        <f t="shared" si="133"/>
        <v>Bangalore</v>
      </c>
      <c r="M4891" s="2" t="str">
        <f t="shared" si="134"/>
        <v>Delhi-Bangalore</v>
      </c>
      <c r="N4891" s="2" t="str">
        <f t="shared" si="139"/>
        <v>Outstation</v>
      </c>
      <c r="O4891" s="2" t="str">
        <f t="shared" si="135"/>
        <v>FastWheels</v>
      </c>
      <c r="P4891" s="2">
        <f t="shared" si="136"/>
        <v>0</v>
      </c>
      <c r="Q4891" s="2">
        <f t="shared" si="137"/>
        <v>6</v>
      </c>
      <c r="R4891" s="2">
        <f t="shared" si="138"/>
        <v>173</v>
      </c>
    </row>
    <row r="4892" spans="1:18" ht="14.25" customHeight="1">
      <c r="A4892" s="2">
        <v>170240</v>
      </c>
      <c r="B4892" s="2" t="s">
        <v>48</v>
      </c>
      <c r="C4892" s="2" t="s">
        <v>43</v>
      </c>
      <c r="D4892" s="2" t="s">
        <v>32</v>
      </c>
      <c r="E4892" s="2" t="s">
        <v>44</v>
      </c>
      <c r="F4892" s="2" t="s">
        <v>52</v>
      </c>
      <c r="G4892" s="4">
        <v>43531.557604166665</v>
      </c>
      <c r="H4892" s="4">
        <v>43532.557604166665</v>
      </c>
      <c r="I4892" s="4">
        <v>43538.557604166665</v>
      </c>
      <c r="J4892" s="2">
        <v>0</v>
      </c>
      <c r="K4892" s="2">
        <v>110</v>
      </c>
      <c r="L4892" s="2" t="str">
        <f t="shared" si="133"/>
        <v>Bangalore</v>
      </c>
      <c r="M4892" s="2" t="str">
        <f t="shared" si="134"/>
        <v>Bangalore-Bangalore</v>
      </c>
      <c r="N4892" s="2" t="str">
        <f t="shared" si="139"/>
        <v>Local</v>
      </c>
      <c r="O4892" s="2" t="str">
        <f t="shared" si="135"/>
        <v>FastWheels</v>
      </c>
      <c r="P4892" s="2">
        <f t="shared" si="136"/>
        <v>-6</v>
      </c>
      <c r="Q4892" s="2">
        <f t="shared" si="137"/>
        <v>1</v>
      </c>
      <c r="R4892" s="2">
        <f t="shared" si="138"/>
        <v>110</v>
      </c>
    </row>
    <row r="4893" spans="1:18" ht="14.25" customHeight="1">
      <c r="A4893" s="2">
        <v>131150</v>
      </c>
      <c r="B4893" s="2" t="s">
        <v>48</v>
      </c>
      <c r="C4893" s="2" t="s">
        <v>45</v>
      </c>
      <c r="D4893" s="2" t="s">
        <v>32</v>
      </c>
      <c r="E4893" s="2" t="s">
        <v>38</v>
      </c>
      <c r="F4893" s="2" t="s">
        <v>52</v>
      </c>
      <c r="G4893" s="4">
        <v>43531.610486111109</v>
      </c>
      <c r="H4893" s="4">
        <v>43535.610486111109</v>
      </c>
      <c r="I4893" s="4">
        <v>43537.610486111109</v>
      </c>
      <c r="J4893" s="2">
        <v>31</v>
      </c>
      <c r="K4893" s="2">
        <v>124</v>
      </c>
      <c r="L4893" s="2" t="str">
        <f t="shared" si="133"/>
        <v>Chennai</v>
      </c>
      <c r="M4893" s="2" t="str">
        <f t="shared" si="134"/>
        <v>Bangalore-Chennai</v>
      </c>
      <c r="N4893" s="2" t="str">
        <f t="shared" si="139"/>
        <v>Outstation</v>
      </c>
      <c r="O4893" s="2" t="str">
        <f t="shared" si="135"/>
        <v>Ship2Home</v>
      </c>
      <c r="P4893" s="2">
        <f t="shared" si="136"/>
        <v>-2</v>
      </c>
      <c r="Q4893" s="2">
        <f t="shared" si="137"/>
        <v>4</v>
      </c>
      <c r="R4893" s="2">
        <f t="shared" si="138"/>
        <v>155</v>
      </c>
    </row>
    <row r="4894" spans="1:18" ht="14.25" customHeight="1">
      <c r="A4894" s="2">
        <v>559631</v>
      </c>
      <c r="B4894" s="2" t="s">
        <v>39</v>
      </c>
      <c r="C4894" s="2" t="s">
        <v>31</v>
      </c>
      <c r="D4894" s="2" t="s">
        <v>41</v>
      </c>
      <c r="E4894" s="2" t="s">
        <v>33</v>
      </c>
      <c r="F4894" s="2" t="s">
        <v>52</v>
      </c>
      <c r="G4894" s="4">
        <v>43531.626203703701</v>
      </c>
      <c r="H4894" s="4">
        <v>43536.626203703701</v>
      </c>
      <c r="I4894" s="4">
        <v>43538.626203703701</v>
      </c>
      <c r="J4894" s="2">
        <v>0</v>
      </c>
      <c r="K4894" s="2">
        <v>125</v>
      </c>
      <c r="L4894" s="2" t="str">
        <f t="shared" si="133"/>
        <v>Delhi</v>
      </c>
      <c r="M4894" s="2" t="str">
        <f t="shared" si="134"/>
        <v>Delhi-Delhi</v>
      </c>
      <c r="N4894" s="2" t="str">
        <f t="shared" si="139"/>
        <v>Local</v>
      </c>
      <c r="O4894" s="2" t="str">
        <f t="shared" si="135"/>
        <v>Ship2Home</v>
      </c>
      <c r="P4894" s="2">
        <f t="shared" si="136"/>
        <v>-2</v>
      </c>
      <c r="Q4894" s="2">
        <f t="shared" si="137"/>
        <v>5</v>
      </c>
      <c r="R4894" s="2">
        <f t="shared" si="138"/>
        <v>125</v>
      </c>
    </row>
    <row r="4895" spans="1:18" ht="14.25" customHeight="1">
      <c r="A4895" s="2">
        <v>596503</v>
      </c>
      <c r="B4895" s="2" t="s">
        <v>39</v>
      </c>
      <c r="C4895" s="2" t="s">
        <v>31</v>
      </c>
      <c r="D4895" s="2" t="s">
        <v>32</v>
      </c>
      <c r="E4895" s="2" t="s">
        <v>33</v>
      </c>
      <c r="F4895" s="2" t="s">
        <v>52</v>
      </c>
      <c r="G4895" s="4">
        <v>43531.696782407409</v>
      </c>
      <c r="H4895" s="4">
        <v>43537.696782407409</v>
      </c>
      <c r="I4895" s="4">
        <v>43538.696782407409</v>
      </c>
      <c r="J4895" s="2">
        <v>29</v>
      </c>
      <c r="K4895" s="2">
        <v>121</v>
      </c>
      <c r="L4895" s="2" t="str">
        <f t="shared" si="133"/>
        <v>Delhi</v>
      </c>
      <c r="M4895" s="2" t="str">
        <f t="shared" si="134"/>
        <v>Bangalore-Delhi</v>
      </c>
      <c r="N4895" s="2" t="str">
        <f t="shared" si="139"/>
        <v>Outstation</v>
      </c>
      <c r="O4895" s="2" t="str">
        <f t="shared" si="135"/>
        <v>Ship2Home</v>
      </c>
      <c r="P4895" s="2">
        <f t="shared" si="136"/>
        <v>-1</v>
      </c>
      <c r="Q4895" s="2">
        <f t="shared" si="137"/>
        <v>6</v>
      </c>
      <c r="R4895" s="2">
        <f t="shared" si="138"/>
        <v>150</v>
      </c>
    </row>
    <row r="4896" spans="1:18" ht="14.25" customHeight="1">
      <c r="A4896" s="2">
        <v>575210</v>
      </c>
      <c r="B4896" s="2" t="s">
        <v>36</v>
      </c>
      <c r="C4896" s="2" t="s">
        <v>43</v>
      </c>
      <c r="D4896" s="2" t="s">
        <v>41</v>
      </c>
      <c r="E4896" s="2" t="s">
        <v>38</v>
      </c>
      <c r="F4896" s="2" t="s">
        <v>52</v>
      </c>
      <c r="G4896" s="4">
        <v>43532.040717592594</v>
      </c>
      <c r="H4896" s="4">
        <v>43542.040717592594</v>
      </c>
      <c r="I4896" s="4">
        <v>43538.040717592594</v>
      </c>
      <c r="J4896" s="2">
        <v>32</v>
      </c>
      <c r="K4896" s="2">
        <v>124</v>
      </c>
      <c r="L4896" s="2" t="str">
        <f t="shared" si="133"/>
        <v>Bangalore</v>
      </c>
      <c r="M4896" s="2" t="str">
        <f t="shared" si="134"/>
        <v>Delhi-Bangalore</v>
      </c>
      <c r="N4896" s="2" t="str">
        <f t="shared" si="139"/>
        <v>Outstation</v>
      </c>
      <c r="O4896" s="2" t="str">
        <f t="shared" si="135"/>
        <v>Ship2Home</v>
      </c>
      <c r="P4896" s="2">
        <f t="shared" si="136"/>
        <v>4</v>
      </c>
      <c r="Q4896" s="2">
        <f t="shared" si="137"/>
        <v>10</v>
      </c>
      <c r="R4896" s="2">
        <f t="shared" si="138"/>
        <v>156</v>
      </c>
    </row>
    <row r="4897" spans="1:18" ht="14.25" customHeight="1">
      <c r="A4897" s="2">
        <v>869740</v>
      </c>
      <c r="B4897" s="2" t="s">
        <v>30</v>
      </c>
      <c r="C4897" s="2" t="s">
        <v>43</v>
      </c>
      <c r="D4897" s="2" t="s">
        <v>32</v>
      </c>
      <c r="E4897" s="2" t="s">
        <v>44</v>
      </c>
      <c r="F4897" s="2" t="s">
        <v>52</v>
      </c>
      <c r="G4897" s="4">
        <v>43532.130671296298</v>
      </c>
      <c r="H4897" s="4">
        <v>43532.130671296298</v>
      </c>
      <c r="I4897" s="4">
        <v>43538.130671296298</v>
      </c>
      <c r="J4897" s="2">
        <v>0</v>
      </c>
      <c r="K4897" s="2">
        <v>123</v>
      </c>
      <c r="L4897" s="2" t="str">
        <f t="shared" si="133"/>
        <v>Bangalore</v>
      </c>
      <c r="M4897" s="2" t="str">
        <f t="shared" si="134"/>
        <v>Bangalore-Bangalore</v>
      </c>
      <c r="N4897" s="2" t="str">
        <f t="shared" si="139"/>
        <v>Local</v>
      </c>
      <c r="O4897" s="2" t="str">
        <f t="shared" si="135"/>
        <v>FastWheels</v>
      </c>
      <c r="P4897" s="2">
        <f t="shared" si="136"/>
        <v>-6</v>
      </c>
      <c r="Q4897" s="2">
        <f t="shared" si="137"/>
        <v>0</v>
      </c>
      <c r="R4897" s="2">
        <f t="shared" si="138"/>
        <v>123</v>
      </c>
    </row>
    <row r="4898" spans="1:18" ht="14.25" customHeight="1">
      <c r="A4898" s="2">
        <v>81343</v>
      </c>
      <c r="B4898" s="2" t="s">
        <v>36</v>
      </c>
      <c r="C4898" s="2" t="s">
        <v>37</v>
      </c>
      <c r="D4898" s="2" t="s">
        <v>32</v>
      </c>
      <c r="E4898" s="2" t="s">
        <v>33</v>
      </c>
      <c r="F4898" s="2" t="s">
        <v>52</v>
      </c>
      <c r="G4898" s="4">
        <v>43532.380497685182</v>
      </c>
      <c r="H4898" s="4">
        <v>43535.380497685182</v>
      </c>
      <c r="I4898" s="4">
        <v>43535.380497685182</v>
      </c>
      <c r="J4898" s="2">
        <v>30</v>
      </c>
      <c r="K4898" s="2">
        <v>113</v>
      </c>
      <c r="L4898" s="2" t="str">
        <f t="shared" si="133"/>
        <v>Mumbai</v>
      </c>
      <c r="M4898" s="2" t="str">
        <f t="shared" si="134"/>
        <v>Bangalore-Mumbai</v>
      </c>
      <c r="N4898" s="2" t="str">
        <f t="shared" si="139"/>
        <v>Outstation</v>
      </c>
      <c r="O4898" s="2" t="str">
        <f t="shared" si="135"/>
        <v>Ship2Home</v>
      </c>
      <c r="P4898" s="2">
        <f t="shared" si="136"/>
        <v>0</v>
      </c>
      <c r="Q4898" s="2">
        <f t="shared" si="137"/>
        <v>3</v>
      </c>
      <c r="R4898" s="2">
        <f t="shared" si="138"/>
        <v>143</v>
      </c>
    </row>
    <row r="4899" spans="1:18" ht="14.25" customHeight="1">
      <c r="A4899" s="2">
        <v>223804</v>
      </c>
      <c r="B4899" s="2" t="s">
        <v>42</v>
      </c>
      <c r="C4899" s="2" t="s">
        <v>31</v>
      </c>
      <c r="D4899" s="2" t="s">
        <v>41</v>
      </c>
      <c r="E4899" s="2" t="s">
        <v>44</v>
      </c>
      <c r="F4899" s="2" t="s">
        <v>52</v>
      </c>
      <c r="G4899" s="4">
        <v>43532.460659722223</v>
      </c>
      <c r="H4899" s="4">
        <v>43535.460659722223</v>
      </c>
      <c r="I4899" s="4">
        <v>43538.460659722223</v>
      </c>
      <c r="J4899" s="2">
        <v>0</v>
      </c>
      <c r="K4899" s="2">
        <v>126</v>
      </c>
      <c r="L4899" s="2" t="str">
        <f t="shared" si="133"/>
        <v>Delhi</v>
      </c>
      <c r="M4899" s="2" t="str">
        <f t="shared" si="134"/>
        <v>Delhi-Delhi</v>
      </c>
      <c r="N4899" s="2" t="str">
        <f t="shared" si="139"/>
        <v>Local</v>
      </c>
      <c r="O4899" s="2" t="str">
        <f t="shared" si="135"/>
        <v>FastWheels</v>
      </c>
      <c r="P4899" s="2">
        <f t="shared" si="136"/>
        <v>-3</v>
      </c>
      <c r="Q4899" s="2">
        <f t="shared" si="137"/>
        <v>3</v>
      </c>
      <c r="R4899" s="2">
        <f t="shared" si="138"/>
        <v>126</v>
      </c>
    </row>
    <row r="4900" spans="1:18" ht="14.25" customHeight="1">
      <c r="A4900" s="2">
        <v>754311</v>
      </c>
      <c r="B4900" s="2" t="s">
        <v>39</v>
      </c>
      <c r="C4900" s="2" t="s">
        <v>43</v>
      </c>
      <c r="D4900" s="2" t="s">
        <v>41</v>
      </c>
      <c r="E4900" s="2" t="s">
        <v>44</v>
      </c>
      <c r="F4900" s="2" t="s">
        <v>52</v>
      </c>
      <c r="G4900" s="4">
        <v>43532.475925925923</v>
      </c>
      <c r="H4900" s="4">
        <v>43534.475925925923</v>
      </c>
      <c r="I4900" s="4">
        <v>43536.475925925923</v>
      </c>
      <c r="J4900" s="2">
        <v>77</v>
      </c>
      <c r="K4900" s="2">
        <v>106</v>
      </c>
      <c r="L4900" s="2" t="str">
        <f t="shared" si="133"/>
        <v>Bangalore</v>
      </c>
      <c r="M4900" s="2" t="str">
        <f t="shared" si="134"/>
        <v>Delhi-Bangalore</v>
      </c>
      <c r="N4900" s="2" t="str">
        <f t="shared" si="139"/>
        <v>Outstation</v>
      </c>
      <c r="O4900" s="2" t="str">
        <f t="shared" si="135"/>
        <v>FastWheels</v>
      </c>
      <c r="P4900" s="2">
        <f t="shared" si="136"/>
        <v>-2</v>
      </c>
      <c r="Q4900" s="2">
        <f t="shared" si="137"/>
        <v>2</v>
      </c>
      <c r="R4900" s="2">
        <f t="shared" si="138"/>
        <v>183</v>
      </c>
    </row>
    <row r="4901" spans="1:18" ht="14.25" customHeight="1">
      <c r="A4901" s="2">
        <v>924011</v>
      </c>
      <c r="B4901" s="2" t="s">
        <v>47</v>
      </c>
      <c r="C4901" s="2" t="s">
        <v>45</v>
      </c>
      <c r="D4901" s="2" t="s">
        <v>32</v>
      </c>
      <c r="E4901" s="2" t="s">
        <v>33</v>
      </c>
      <c r="F4901" s="2" t="s">
        <v>52</v>
      </c>
      <c r="G4901" s="4">
        <v>43532.747164351851</v>
      </c>
      <c r="H4901" s="4">
        <v>43534.747164351851</v>
      </c>
      <c r="I4901" s="4">
        <v>43536.747164351851</v>
      </c>
      <c r="J4901" s="2">
        <v>44</v>
      </c>
      <c r="K4901" s="2">
        <v>129</v>
      </c>
      <c r="L4901" s="2" t="str">
        <f t="shared" si="133"/>
        <v>Chennai</v>
      </c>
      <c r="M4901" s="2" t="str">
        <f t="shared" si="134"/>
        <v>Bangalore-Chennai</v>
      </c>
      <c r="N4901" s="2" t="str">
        <f t="shared" si="139"/>
        <v>Outstation</v>
      </c>
      <c r="O4901" s="2" t="str">
        <f t="shared" si="135"/>
        <v>Ship2Home</v>
      </c>
      <c r="P4901" s="2">
        <f t="shared" si="136"/>
        <v>-2</v>
      </c>
      <c r="Q4901" s="2">
        <f t="shared" si="137"/>
        <v>2</v>
      </c>
      <c r="R4901" s="2">
        <f t="shared" si="138"/>
        <v>173</v>
      </c>
    </row>
    <row r="4902" spans="1:18" ht="14.25" customHeight="1">
      <c r="A4902" s="2">
        <v>793086</v>
      </c>
      <c r="B4902" s="2" t="s">
        <v>30</v>
      </c>
      <c r="C4902" s="2" t="s">
        <v>37</v>
      </c>
      <c r="D4902" s="2" t="s">
        <v>41</v>
      </c>
      <c r="E4902" s="2" t="s">
        <v>38</v>
      </c>
      <c r="F4902" s="2" t="s">
        <v>52</v>
      </c>
      <c r="G4902" s="4">
        <v>43532.945821759262</v>
      </c>
      <c r="H4902" s="4">
        <v>43535.945821759262</v>
      </c>
      <c r="I4902" s="4">
        <v>43535.945821759262</v>
      </c>
      <c r="J4902" s="2">
        <v>30</v>
      </c>
      <c r="K4902" s="2">
        <v>106</v>
      </c>
      <c r="L4902" s="2" t="str">
        <f t="shared" si="133"/>
        <v>Mumbai</v>
      </c>
      <c r="M4902" s="2" t="str">
        <f t="shared" si="134"/>
        <v>Delhi-Mumbai</v>
      </c>
      <c r="N4902" s="2" t="str">
        <f t="shared" si="139"/>
        <v>Outstation</v>
      </c>
      <c r="O4902" s="2" t="str">
        <f t="shared" si="135"/>
        <v>Ship2Home</v>
      </c>
      <c r="P4902" s="2">
        <f t="shared" si="136"/>
        <v>0</v>
      </c>
      <c r="Q4902" s="2">
        <f t="shared" si="137"/>
        <v>3</v>
      </c>
      <c r="R4902" s="2">
        <f t="shared" si="138"/>
        <v>136</v>
      </c>
    </row>
    <row r="4903" spans="1:18" ht="14.25" customHeight="1">
      <c r="A4903" s="2">
        <v>407446</v>
      </c>
      <c r="B4903" s="2" t="s">
        <v>48</v>
      </c>
      <c r="C4903" s="2" t="s">
        <v>43</v>
      </c>
      <c r="D4903" s="2" t="s">
        <v>41</v>
      </c>
      <c r="E4903" s="2" t="s">
        <v>38</v>
      </c>
      <c r="F4903" s="2" t="s">
        <v>52</v>
      </c>
      <c r="G4903" s="4">
        <v>43533.103425925925</v>
      </c>
      <c r="H4903" s="4">
        <v>43538.103425925925</v>
      </c>
      <c r="I4903" s="4">
        <v>43539.103425925925</v>
      </c>
      <c r="J4903" s="2">
        <v>33</v>
      </c>
      <c r="K4903" s="2">
        <v>121</v>
      </c>
      <c r="L4903" s="2" t="str">
        <f t="shared" si="133"/>
        <v>Bangalore</v>
      </c>
      <c r="M4903" s="2" t="str">
        <f t="shared" si="134"/>
        <v>Delhi-Bangalore</v>
      </c>
      <c r="N4903" s="2" t="str">
        <f t="shared" si="139"/>
        <v>Outstation</v>
      </c>
      <c r="O4903" s="2" t="str">
        <f t="shared" si="135"/>
        <v>Ship2Home</v>
      </c>
      <c r="P4903" s="2">
        <f t="shared" si="136"/>
        <v>-1</v>
      </c>
      <c r="Q4903" s="2">
        <f t="shared" si="137"/>
        <v>5</v>
      </c>
      <c r="R4903" s="2">
        <f t="shared" si="138"/>
        <v>154</v>
      </c>
    </row>
    <row r="4904" spans="1:18" ht="14.25" customHeight="1">
      <c r="A4904" s="2">
        <v>270534</v>
      </c>
      <c r="B4904" s="2" t="s">
        <v>39</v>
      </c>
      <c r="C4904" s="2" t="s">
        <v>31</v>
      </c>
      <c r="D4904" s="2" t="s">
        <v>32</v>
      </c>
      <c r="E4904" s="2" t="s">
        <v>44</v>
      </c>
      <c r="F4904" s="2" t="s">
        <v>52</v>
      </c>
      <c r="G4904" s="4">
        <v>43533.298796296294</v>
      </c>
      <c r="H4904" s="4">
        <v>43535.298796296294</v>
      </c>
      <c r="I4904" s="4">
        <v>43540.298796296294</v>
      </c>
      <c r="J4904" s="2">
        <v>64</v>
      </c>
      <c r="K4904" s="2">
        <v>107</v>
      </c>
      <c r="L4904" s="2" t="str">
        <f t="shared" si="133"/>
        <v>Delhi</v>
      </c>
      <c r="M4904" s="2" t="str">
        <f t="shared" si="134"/>
        <v>Bangalore-Delhi</v>
      </c>
      <c r="N4904" s="2" t="str">
        <f t="shared" si="139"/>
        <v>Outstation</v>
      </c>
      <c r="O4904" s="2" t="str">
        <f t="shared" si="135"/>
        <v>FastWheels</v>
      </c>
      <c r="P4904" s="2">
        <f t="shared" si="136"/>
        <v>-5</v>
      </c>
      <c r="Q4904" s="2">
        <f t="shared" si="137"/>
        <v>2</v>
      </c>
      <c r="R4904" s="2">
        <f t="shared" si="138"/>
        <v>171</v>
      </c>
    </row>
    <row r="4905" spans="1:18" ht="14.25" customHeight="1">
      <c r="A4905" s="2">
        <v>639142</v>
      </c>
      <c r="B4905" s="2" t="s">
        <v>47</v>
      </c>
      <c r="C4905" s="2" t="s">
        <v>37</v>
      </c>
      <c r="D4905" s="2" t="s">
        <v>41</v>
      </c>
      <c r="E4905" s="2" t="s">
        <v>38</v>
      </c>
      <c r="F4905" s="2" t="s">
        <v>52</v>
      </c>
      <c r="G4905" s="4">
        <v>43533.562291666669</v>
      </c>
      <c r="H4905" s="4">
        <v>43542.562291666669</v>
      </c>
      <c r="I4905" s="4">
        <v>43539.562291666669</v>
      </c>
      <c r="J4905" s="2">
        <v>26</v>
      </c>
      <c r="K4905" s="2">
        <v>106</v>
      </c>
      <c r="L4905" s="2" t="str">
        <f t="shared" si="133"/>
        <v>Mumbai</v>
      </c>
      <c r="M4905" s="2" t="str">
        <f t="shared" si="134"/>
        <v>Delhi-Mumbai</v>
      </c>
      <c r="N4905" s="2" t="str">
        <f t="shared" si="139"/>
        <v>Outstation</v>
      </c>
      <c r="O4905" s="2" t="str">
        <f t="shared" si="135"/>
        <v>Ship2Home</v>
      </c>
      <c r="P4905" s="2">
        <f t="shared" si="136"/>
        <v>3</v>
      </c>
      <c r="Q4905" s="2">
        <f t="shared" si="137"/>
        <v>9</v>
      </c>
      <c r="R4905" s="2">
        <f t="shared" si="138"/>
        <v>132</v>
      </c>
    </row>
    <row r="4906" spans="1:18" ht="14.25" customHeight="1">
      <c r="A4906" s="2">
        <v>975989</v>
      </c>
      <c r="B4906" s="2" t="s">
        <v>39</v>
      </c>
      <c r="C4906" s="2" t="s">
        <v>31</v>
      </c>
      <c r="D4906" s="2" t="s">
        <v>41</v>
      </c>
      <c r="E4906" s="2" t="s">
        <v>33</v>
      </c>
      <c r="F4906" s="2" t="s">
        <v>52</v>
      </c>
      <c r="G4906" s="4">
        <v>43533.847511574073</v>
      </c>
      <c r="H4906" s="4">
        <v>43537.847511574073</v>
      </c>
      <c r="I4906" s="4">
        <v>43537.847511574073</v>
      </c>
      <c r="J4906" s="2">
        <v>0</v>
      </c>
      <c r="K4906" s="2">
        <v>129</v>
      </c>
      <c r="L4906" s="2" t="str">
        <f t="shared" si="133"/>
        <v>Delhi</v>
      </c>
      <c r="M4906" s="2" t="str">
        <f t="shared" si="134"/>
        <v>Delhi-Delhi</v>
      </c>
      <c r="N4906" s="2" t="str">
        <f t="shared" si="139"/>
        <v>Local</v>
      </c>
      <c r="O4906" s="2" t="str">
        <f t="shared" si="135"/>
        <v>Ship2Home</v>
      </c>
      <c r="P4906" s="2">
        <f t="shared" si="136"/>
        <v>0</v>
      </c>
      <c r="Q4906" s="2">
        <f t="shared" si="137"/>
        <v>4</v>
      </c>
      <c r="R4906" s="2">
        <f t="shared" si="138"/>
        <v>129</v>
      </c>
    </row>
    <row r="4907" spans="1:18" ht="14.25" customHeight="1">
      <c r="A4907" s="2">
        <v>315854</v>
      </c>
      <c r="B4907" s="2" t="s">
        <v>47</v>
      </c>
      <c r="C4907" s="2" t="s">
        <v>37</v>
      </c>
      <c r="D4907" s="2" t="s">
        <v>32</v>
      </c>
      <c r="E4907" s="2" t="s">
        <v>38</v>
      </c>
      <c r="F4907" s="2" t="s">
        <v>52</v>
      </c>
      <c r="G4907" s="4">
        <v>43533.899467592593</v>
      </c>
      <c r="H4907" s="4">
        <v>43537.899467592593</v>
      </c>
      <c r="I4907" s="4">
        <v>43540.899467592593</v>
      </c>
      <c r="J4907" s="2">
        <v>27</v>
      </c>
      <c r="K4907" s="2">
        <v>105</v>
      </c>
      <c r="L4907" s="2" t="str">
        <f t="shared" si="133"/>
        <v>Mumbai</v>
      </c>
      <c r="M4907" s="2" t="str">
        <f t="shared" si="134"/>
        <v>Bangalore-Mumbai</v>
      </c>
      <c r="N4907" s="2" t="str">
        <f t="shared" si="139"/>
        <v>Outstation</v>
      </c>
      <c r="O4907" s="2" t="str">
        <f t="shared" si="135"/>
        <v>Ship2Home</v>
      </c>
      <c r="P4907" s="2">
        <f t="shared" si="136"/>
        <v>-3</v>
      </c>
      <c r="Q4907" s="2">
        <f t="shared" si="137"/>
        <v>4</v>
      </c>
      <c r="R4907" s="2">
        <f t="shared" si="138"/>
        <v>132</v>
      </c>
    </row>
    <row r="4908" spans="1:18" ht="14.25" customHeight="1">
      <c r="A4908" s="2">
        <v>611782</v>
      </c>
      <c r="B4908" s="2" t="s">
        <v>36</v>
      </c>
      <c r="C4908" s="2" t="s">
        <v>31</v>
      </c>
      <c r="D4908" s="2" t="s">
        <v>41</v>
      </c>
      <c r="E4908" s="2" t="s">
        <v>38</v>
      </c>
      <c r="F4908" s="2" t="s">
        <v>52</v>
      </c>
      <c r="G4908" s="4">
        <v>43534.019178240742</v>
      </c>
      <c r="H4908" s="4">
        <v>43535.019178240742</v>
      </c>
      <c r="I4908" s="4">
        <v>43537.019178240742</v>
      </c>
      <c r="J4908" s="2">
        <v>0</v>
      </c>
      <c r="K4908" s="2">
        <v>126</v>
      </c>
      <c r="L4908" s="2" t="str">
        <f t="shared" si="133"/>
        <v>Delhi</v>
      </c>
      <c r="M4908" s="2" t="str">
        <f t="shared" si="134"/>
        <v>Delhi-Delhi</v>
      </c>
      <c r="N4908" s="2" t="str">
        <f t="shared" si="139"/>
        <v>Local</v>
      </c>
      <c r="O4908" s="2" t="str">
        <f t="shared" si="135"/>
        <v>Ship2Home</v>
      </c>
      <c r="P4908" s="2">
        <f t="shared" si="136"/>
        <v>-2</v>
      </c>
      <c r="Q4908" s="2">
        <f t="shared" si="137"/>
        <v>1</v>
      </c>
      <c r="R4908" s="2">
        <f t="shared" si="138"/>
        <v>126</v>
      </c>
    </row>
    <row r="4909" spans="1:18" ht="14.25" customHeight="1">
      <c r="A4909" s="2">
        <v>435376</v>
      </c>
      <c r="B4909" s="2" t="s">
        <v>36</v>
      </c>
      <c r="C4909" s="2" t="s">
        <v>45</v>
      </c>
      <c r="D4909" s="2" t="s">
        <v>41</v>
      </c>
      <c r="E4909" s="2" t="s">
        <v>44</v>
      </c>
      <c r="F4909" s="2" t="s">
        <v>52</v>
      </c>
      <c r="G4909" s="4">
        <v>43534.052800925929</v>
      </c>
      <c r="H4909" s="4">
        <v>43540.052800925929</v>
      </c>
      <c r="I4909" s="4">
        <v>43541.052800925929</v>
      </c>
      <c r="J4909" s="2">
        <v>34</v>
      </c>
      <c r="K4909" s="2">
        <v>121</v>
      </c>
      <c r="L4909" s="2" t="str">
        <f t="shared" si="133"/>
        <v>Chennai</v>
      </c>
      <c r="M4909" s="2" t="str">
        <f t="shared" si="134"/>
        <v>Delhi-Chennai</v>
      </c>
      <c r="N4909" s="2" t="str">
        <f t="shared" si="139"/>
        <v>Outstation</v>
      </c>
      <c r="O4909" s="2" t="str">
        <f t="shared" si="135"/>
        <v>FastWheels</v>
      </c>
      <c r="P4909" s="2">
        <f t="shared" si="136"/>
        <v>-1</v>
      </c>
      <c r="Q4909" s="2">
        <f t="shared" si="137"/>
        <v>6</v>
      </c>
      <c r="R4909" s="2">
        <f t="shared" si="138"/>
        <v>155</v>
      </c>
    </row>
    <row r="4910" spans="1:18" ht="14.25" customHeight="1">
      <c r="A4910" s="2">
        <v>473763</v>
      </c>
      <c r="B4910" s="2" t="s">
        <v>36</v>
      </c>
      <c r="C4910" s="2" t="s">
        <v>43</v>
      </c>
      <c r="D4910" s="2" t="s">
        <v>41</v>
      </c>
      <c r="E4910" s="2" t="s">
        <v>33</v>
      </c>
      <c r="F4910" s="2" t="s">
        <v>52</v>
      </c>
      <c r="G4910" s="4">
        <v>43534.052893518521</v>
      </c>
      <c r="H4910" s="4">
        <v>43544.052893518521</v>
      </c>
      <c r="I4910" s="4">
        <v>43539.052893518521</v>
      </c>
      <c r="J4910" s="2">
        <v>38</v>
      </c>
      <c r="K4910" s="2">
        <v>121</v>
      </c>
      <c r="L4910" s="2" t="str">
        <f t="shared" si="133"/>
        <v>Bangalore</v>
      </c>
      <c r="M4910" s="2" t="str">
        <f t="shared" si="134"/>
        <v>Delhi-Bangalore</v>
      </c>
      <c r="N4910" s="2" t="str">
        <f t="shared" si="139"/>
        <v>Outstation</v>
      </c>
      <c r="O4910" s="2" t="str">
        <f t="shared" si="135"/>
        <v>Ship2Home</v>
      </c>
      <c r="P4910" s="2">
        <f t="shared" si="136"/>
        <v>5</v>
      </c>
      <c r="Q4910" s="2">
        <f t="shared" si="137"/>
        <v>10</v>
      </c>
      <c r="R4910" s="2">
        <f t="shared" si="138"/>
        <v>159</v>
      </c>
    </row>
    <row r="4911" spans="1:18" ht="14.25" customHeight="1">
      <c r="A4911" s="2">
        <v>225317</v>
      </c>
      <c r="B4911" s="2" t="s">
        <v>30</v>
      </c>
      <c r="C4911" s="2" t="s">
        <v>31</v>
      </c>
      <c r="D4911" s="2" t="s">
        <v>32</v>
      </c>
      <c r="E4911" s="2" t="s">
        <v>44</v>
      </c>
      <c r="F4911" s="2" t="s">
        <v>52</v>
      </c>
      <c r="G4911" s="4">
        <v>43534.119398148148</v>
      </c>
      <c r="H4911" s="4">
        <v>43536.119398148148</v>
      </c>
      <c r="I4911" s="4">
        <v>43538.119398148148</v>
      </c>
      <c r="J4911" s="2">
        <v>70</v>
      </c>
      <c r="K4911" s="2">
        <v>102</v>
      </c>
      <c r="L4911" s="2" t="str">
        <f t="shared" si="133"/>
        <v>Delhi</v>
      </c>
      <c r="M4911" s="2" t="str">
        <f t="shared" si="134"/>
        <v>Bangalore-Delhi</v>
      </c>
      <c r="N4911" s="2" t="str">
        <f t="shared" si="139"/>
        <v>Outstation</v>
      </c>
      <c r="O4911" s="2" t="str">
        <f t="shared" si="135"/>
        <v>FastWheels</v>
      </c>
      <c r="P4911" s="2">
        <f t="shared" si="136"/>
        <v>-2</v>
      </c>
      <c r="Q4911" s="2">
        <f t="shared" si="137"/>
        <v>2</v>
      </c>
      <c r="R4911" s="2">
        <f t="shared" si="138"/>
        <v>172</v>
      </c>
    </row>
    <row r="4912" spans="1:18" ht="14.25" customHeight="1">
      <c r="A4912" s="2">
        <v>808971</v>
      </c>
      <c r="B4912" s="2" t="s">
        <v>39</v>
      </c>
      <c r="C4912" s="2" t="s">
        <v>45</v>
      </c>
      <c r="D4912" s="2" t="s">
        <v>32</v>
      </c>
      <c r="E4912" s="2" t="s">
        <v>33</v>
      </c>
      <c r="F4912" s="2" t="s">
        <v>52</v>
      </c>
      <c r="G4912" s="4">
        <v>43534.215451388889</v>
      </c>
      <c r="H4912" s="4">
        <v>43536.215451388889</v>
      </c>
      <c r="I4912" s="4">
        <v>43540.215451388889</v>
      </c>
      <c r="J4912" s="2">
        <v>40</v>
      </c>
      <c r="K4912" s="2">
        <v>123</v>
      </c>
      <c r="L4912" s="2" t="str">
        <f t="shared" si="133"/>
        <v>Chennai</v>
      </c>
      <c r="M4912" s="2" t="str">
        <f t="shared" si="134"/>
        <v>Bangalore-Chennai</v>
      </c>
      <c r="N4912" s="2" t="str">
        <f t="shared" si="139"/>
        <v>Outstation</v>
      </c>
      <c r="O4912" s="2" t="str">
        <f t="shared" si="135"/>
        <v>Ship2Home</v>
      </c>
      <c r="P4912" s="2">
        <f t="shared" si="136"/>
        <v>-4</v>
      </c>
      <c r="Q4912" s="2">
        <f t="shared" si="137"/>
        <v>2</v>
      </c>
      <c r="R4912" s="2">
        <f t="shared" si="138"/>
        <v>163</v>
      </c>
    </row>
    <row r="4913" spans="1:18" ht="14.25" customHeight="1">
      <c r="A4913" s="2">
        <v>313662</v>
      </c>
      <c r="B4913" s="2" t="s">
        <v>39</v>
      </c>
      <c r="C4913" s="2" t="s">
        <v>45</v>
      </c>
      <c r="D4913" s="2" t="s">
        <v>41</v>
      </c>
      <c r="E4913" s="2" t="s">
        <v>38</v>
      </c>
      <c r="F4913" s="2" t="s">
        <v>52</v>
      </c>
      <c r="G4913" s="4">
        <v>43534.228310185186</v>
      </c>
      <c r="H4913" s="4">
        <v>43539.228310185186</v>
      </c>
      <c r="I4913" s="4">
        <v>43540.228310185186</v>
      </c>
      <c r="J4913" s="2">
        <v>40</v>
      </c>
      <c r="K4913" s="2">
        <v>127</v>
      </c>
      <c r="L4913" s="2" t="str">
        <f t="shared" si="133"/>
        <v>Chennai</v>
      </c>
      <c r="M4913" s="2" t="str">
        <f t="shared" si="134"/>
        <v>Delhi-Chennai</v>
      </c>
      <c r="N4913" s="2" t="str">
        <f t="shared" si="139"/>
        <v>Outstation</v>
      </c>
      <c r="O4913" s="2" t="str">
        <f t="shared" si="135"/>
        <v>Ship2Home</v>
      </c>
      <c r="P4913" s="2">
        <f t="shared" si="136"/>
        <v>-1</v>
      </c>
      <c r="Q4913" s="2">
        <f t="shared" si="137"/>
        <v>5</v>
      </c>
      <c r="R4913" s="2">
        <f t="shared" si="138"/>
        <v>167</v>
      </c>
    </row>
    <row r="4914" spans="1:18" ht="14.25" customHeight="1">
      <c r="A4914" s="2">
        <v>965104</v>
      </c>
      <c r="B4914" s="2" t="s">
        <v>42</v>
      </c>
      <c r="C4914" s="2" t="s">
        <v>37</v>
      </c>
      <c r="D4914" s="2" t="s">
        <v>41</v>
      </c>
      <c r="E4914" s="2" t="s">
        <v>44</v>
      </c>
      <c r="F4914" s="2" t="s">
        <v>52</v>
      </c>
      <c r="G4914" s="4">
        <v>43534.308865740742</v>
      </c>
      <c r="H4914" s="4">
        <v>43539.308865740742</v>
      </c>
      <c r="I4914" s="4">
        <v>43539.308865740742</v>
      </c>
      <c r="J4914" s="2">
        <v>26</v>
      </c>
      <c r="K4914" s="2">
        <v>109</v>
      </c>
      <c r="L4914" s="2" t="str">
        <f t="shared" si="133"/>
        <v>Mumbai</v>
      </c>
      <c r="M4914" s="2" t="str">
        <f t="shared" si="134"/>
        <v>Delhi-Mumbai</v>
      </c>
      <c r="N4914" s="2" t="str">
        <f t="shared" si="139"/>
        <v>Outstation</v>
      </c>
      <c r="O4914" s="2" t="str">
        <f t="shared" si="135"/>
        <v>FastWheels</v>
      </c>
      <c r="P4914" s="2">
        <f t="shared" si="136"/>
        <v>0</v>
      </c>
      <c r="Q4914" s="2">
        <f t="shared" si="137"/>
        <v>5</v>
      </c>
      <c r="R4914" s="2">
        <f t="shared" si="138"/>
        <v>135</v>
      </c>
    </row>
    <row r="4915" spans="1:18" ht="14.25" customHeight="1">
      <c r="A4915" s="2">
        <v>330343</v>
      </c>
      <c r="B4915" s="2" t="s">
        <v>39</v>
      </c>
      <c r="C4915" s="2" t="s">
        <v>40</v>
      </c>
      <c r="D4915" s="2" t="s">
        <v>41</v>
      </c>
      <c r="E4915" s="2" t="s">
        <v>44</v>
      </c>
      <c r="F4915" s="2" t="s">
        <v>52</v>
      </c>
      <c r="G4915" s="4">
        <v>43534.344965277778</v>
      </c>
      <c r="H4915" s="4">
        <v>43538.344965277778</v>
      </c>
      <c r="I4915" s="4">
        <v>43540.344965277778</v>
      </c>
      <c r="J4915" s="2">
        <v>75</v>
      </c>
      <c r="K4915" s="2">
        <v>93</v>
      </c>
      <c r="L4915" s="2" t="str">
        <f t="shared" si="133"/>
        <v>Kolkata</v>
      </c>
      <c r="M4915" s="2" t="str">
        <f t="shared" si="134"/>
        <v>Delhi-Kolkata</v>
      </c>
      <c r="N4915" s="2" t="str">
        <f t="shared" si="139"/>
        <v>Outstation</v>
      </c>
      <c r="O4915" s="2" t="str">
        <f t="shared" si="135"/>
        <v>FastWheels</v>
      </c>
      <c r="P4915" s="2">
        <f t="shared" si="136"/>
        <v>-2</v>
      </c>
      <c r="Q4915" s="2">
        <f t="shared" si="137"/>
        <v>4</v>
      </c>
      <c r="R4915" s="2">
        <f t="shared" si="138"/>
        <v>168</v>
      </c>
    </row>
    <row r="4916" spans="1:18" ht="14.25" customHeight="1">
      <c r="A4916" s="2">
        <v>793384</v>
      </c>
      <c r="B4916" s="2" t="s">
        <v>36</v>
      </c>
      <c r="C4916" s="2" t="s">
        <v>37</v>
      </c>
      <c r="D4916" s="2" t="s">
        <v>32</v>
      </c>
      <c r="E4916" s="2" t="s">
        <v>44</v>
      </c>
      <c r="F4916" s="2" t="s">
        <v>52</v>
      </c>
      <c r="G4916" s="4">
        <v>43534.346446759257</v>
      </c>
      <c r="H4916" s="4">
        <v>43536.346446759257</v>
      </c>
      <c r="I4916" s="4">
        <v>43541.346446759257</v>
      </c>
      <c r="J4916" s="2">
        <v>79</v>
      </c>
      <c r="K4916" s="2">
        <v>90</v>
      </c>
      <c r="L4916" s="2" t="str">
        <f t="shared" si="133"/>
        <v>Mumbai</v>
      </c>
      <c r="M4916" s="2" t="str">
        <f t="shared" si="134"/>
        <v>Bangalore-Mumbai</v>
      </c>
      <c r="N4916" s="2" t="str">
        <f t="shared" si="139"/>
        <v>Outstation</v>
      </c>
      <c r="O4916" s="2" t="str">
        <f t="shared" si="135"/>
        <v>FastWheels</v>
      </c>
      <c r="P4916" s="2">
        <f t="shared" si="136"/>
        <v>-5</v>
      </c>
      <c r="Q4916" s="2">
        <f t="shared" si="137"/>
        <v>2</v>
      </c>
      <c r="R4916" s="2">
        <f t="shared" si="138"/>
        <v>169</v>
      </c>
    </row>
    <row r="4917" spans="1:18" ht="14.25" customHeight="1">
      <c r="A4917" s="2">
        <v>170466</v>
      </c>
      <c r="B4917" s="2" t="s">
        <v>36</v>
      </c>
      <c r="C4917" s="2" t="s">
        <v>43</v>
      </c>
      <c r="D4917" s="2" t="s">
        <v>32</v>
      </c>
      <c r="E4917" s="2" t="s">
        <v>38</v>
      </c>
      <c r="F4917" s="2" t="s">
        <v>52</v>
      </c>
      <c r="G4917" s="4">
        <v>43534.626342592594</v>
      </c>
      <c r="H4917" s="4">
        <v>43540.626342592594</v>
      </c>
      <c r="I4917" s="4">
        <v>43539.626342592594</v>
      </c>
      <c r="J4917" s="2">
        <v>0</v>
      </c>
      <c r="K4917" s="2">
        <v>126</v>
      </c>
      <c r="L4917" s="2" t="str">
        <f t="shared" si="133"/>
        <v>Bangalore</v>
      </c>
      <c r="M4917" s="2" t="str">
        <f t="shared" si="134"/>
        <v>Bangalore-Bangalore</v>
      </c>
      <c r="N4917" s="2" t="str">
        <f t="shared" si="139"/>
        <v>Local</v>
      </c>
      <c r="O4917" s="2" t="str">
        <f t="shared" si="135"/>
        <v>Ship2Home</v>
      </c>
      <c r="P4917" s="2">
        <f t="shared" si="136"/>
        <v>1</v>
      </c>
      <c r="Q4917" s="2">
        <f t="shared" si="137"/>
        <v>6</v>
      </c>
      <c r="R4917" s="2">
        <f t="shared" si="138"/>
        <v>126</v>
      </c>
    </row>
    <row r="4918" spans="1:18" ht="14.25" customHeight="1">
      <c r="A4918" s="2">
        <v>777396</v>
      </c>
      <c r="B4918" s="2" t="s">
        <v>36</v>
      </c>
      <c r="C4918" s="2" t="s">
        <v>31</v>
      </c>
      <c r="D4918" s="2" t="s">
        <v>41</v>
      </c>
      <c r="E4918" s="2" t="s">
        <v>44</v>
      </c>
      <c r="F4918" s="2" t="s">
        <v>52</v>
      </c>
      <c r="G4918" s="4">
        <v>43534.920717592591</v>
      </c>
      <c r="H4918" s="4">
        <v>43534.920717592591</v>
      </c>
      <c r="I4918" s="4">
        <v>43540.920717592591</v>
      </c>
      <c r="J4918" s="2">
        <v>0</v>
      </c>
      <c r="K4918" s="2">
        <v>109</v>
      </c>
      <c r="L4918" s="2" t="str">
        <f t="shared" si="133"/>
        <v>Delhi</v>
      </c>
      <c r="M4918" s="2" t="str">
        <f t="shared" si="134"/>
        <v>Delhi-Delhi</v>
      </c>
      <c r="N4918" s="2" t="str">
        <f t="shared" si="139"/>
        <v>Local</v>
      </c>
      <c r="O4918" s="2" t="str">
        <f t="shared" si="135"/>
        <v>FastWheels</v>
      </c>
      <c r="P4918" s="2">
        <f t="shared" si="136"/>
        <v>-6</v>
      </c>
      <c r="Q4918" s="2">
        <f t="shared" si="137"/>
        <v>0</v>
      </c>
      <c r="R4918" s="2">
        <f t="shared" si="138"/>
        <v>109</v>
      </c>
    </row>
    <row r="4919" spans="1:18" ht="14.25" customHeight="1">
      <c r="A4919" s="2">
        <v>517932</v>
      </c>
      <c r="B4919" s="2" t="s">
        <v>30</v>
      </c>
      <c r="C4919" s="2" t="s">
        <v>37</v>
      </c>
      <c r="D4919" s="2" t="s">
        <v>32</v>
      </c>
      <c r="E4919" s="2" t="s">
        <v>44</v>
      </c>
      <c r="F4919" s="2" t="s">
        <v>52</v>
      </c>
      <c r="G4919" s="4">
        <v>43534.97</v>
      </c>
      <c r="H4919" s="4">
        <v>43540.97</v>
      </c>
      <c r="I4919" s="4">
        <v>43538.97</v>
      </c>
      <c r="J4919" s="2">
        <v>39</v>
      </c>
      <c r="K4919" s="2">
        <v>109</v>
      </c>
      <c r="L4919" s="2" t="str">
        <f t="shared" si="133"/>
        <v>Mumbai</v>
      </c>
      <c r="M4919" s="2" t="str">
        <f t="shared" si="134"/>
        <v>Bangalore-Mumbai</v>
      </c>
      <c r="N4919" s="2" t="str">
        <f t="shared" si="139"/>
        <v>Outstation</v>
      </c>
      <c r="O4919" s="2" t="str">
        <f t="shared" si="135"/>
        <v>FastWheels</v>
      </c>
      <c r="P4919" s="2">
        <f t="shared" si="136"/>
        <v>2</v>
      </c>
      <c r="Q4919" s="2">
        <f t="shared" si="137"/>
        <v>6</v>
      </c>
      <c r="R4919" s="2">
        <f t="shared" si="138"/>
        <v>148</v>
      </c>
    </row>
    <row r="4920" spans="1:18" ht="14.25" customHeight="1">
      <c r="A4920" s="2">
        <v>849307</v>
      </c>
      <c r="B4920" s="2" t="s">
        <v>36</v>
      </c>
      <c r="C4920" s="2" t="s">
        <v>37</v>
      </c>
      <c r="D4920" s="2" t="s">
        <v>41</v>
      </c>
      <c r="E4920" s="2" t="s">
        <v>33</v>
      </c>
      <c r="F4920" s="2" t="s">
        <v>52</v>
      </c>
      <c r="G4920" s="4">
        <v>43535.141215277778</v>
      </c>
      <c r="H4920" s="4">
        <v>43538.141215277778</v>
      </c>
      <c r="I4920" s="4">
        <v>43540.141215277778</v>
      </c>
      <c r="J4920" s="2">
        <v>42</v>
      </c>
      <c r="K4920" s="2">
        <v>107</v>
      </c>
      <c r="L4920" s="2" t="str">
        <f t="shared" si="133"/>
        <v>Mumbai</v>
      </c>
      <c r="M4920" s="2" t="str">
        <f t="shared" si="134"/>
        <v>Delhi-Mumbai</v>
      </c>
      <c r="N4920" s="2" t="str">
        <f t="shared" si="139"/>
        <v>Outstation</v>
      </c>
      <c r="O4920" s="2" t="str">
        <f t="shared" si="135"/>
        <v>Ship2Home</v>
      </c>
      <c r="P4920" s="2">
        <f t="shared" si="136"/>
        <v>-2</v>
      </c>
      <c r="Q4920" s="2">
        <f t="shared" si="137"/>
        <v>3</v>
      </c>
      <c r="R4920" s="2">
        <f t="shared" si="138"/>
        <v>149</v>
      </c>
    </row>
    <row r="4921" spans="1:18" ht="14.25" customHeight="1">
      <c r="A4921" s="2">
        <v>714204</v>
      </c>
      <c r="B4921" s="2" t="s">
        <v>47</v>
      </c>
      <c r="C4921" s="2" t="s">
        <v>45</v>
      </c>
      <c r="D4921" s="2" t="s">
        <v>32</v>
      </c>
      <c r="E4921" s="2" t="s">
        <v>44</v>
      </c>
      <c r="F4921" s="2" t="s">
        <v>52</v>
      </c>
      <c r="G4921" s="4">
        <v>43535.145509259259</v>
      </c>
      <c r="H4921" s="4">
        <v>43540.145509259259</v>
      </c>
      <c r="I4921" s="4">
        <v>43542.145509259259</v>
      </c>
      <c r="J4921" s="2">
        <v>38</v>
      </c>
      <c r="K4921" s="2">
        <v>121</v>
      </c>
      <c r="L4921" s="2" t="str">
        <f t="shared" si="133"/>
        <v>Chennai</v>
      </c>
      <c r="M4921" s="2" t="str">
        <f t="shared" si="134"/>
        <v>Bangalore-Chennai</v>
      </c>
      <c r="N4921" s="2" t="str">
        <f t="shared" si="139"/>
        <v>Outstation</v>
      </c>
      <c r="O4921" s="2" t="str">
        <f t="shared" si="135"/>
        <v>FastWheels</v>
      </c>
      <c r="P4921" s="2">
        <f t="shared" si="136"/>
        <v>-2</v>
      </c>
      <c r="Q4921" s="2">
        <f t="shared" si="137"/>
        <v>5</v>
      </c>
      <c r="R4921" s="2">
        <f t="shared" si="138"/>
        <v>159</v>
      </c>
    </row>
    <row r="4922" spans="1:18" ht="14.25" customHeight="1">
      <c r="A4922" s="2">
        <v>888043</v>
      </c>
      <c r="B4922" s="2" t="s">
        <v>39</v>
      </c>
      <c r="C4922" s="2" t="s">
        <v>45</v>
      </c>
      <c r="D4922" s="2" t="s">
        <v>32</v>
      </c>
      <c r="E4922" s="2" t="s">
        <v>44</v>
      </c>
      <c r="F4922" s="2" t="s">
        <v>52</v>
      </c>
      <c r="G4922" s="4">
        <v>43535.340810185182</v>
      </c>
      <c r="H4922" s="4">
        <v>43539.340810185182</v>
      </c>
      <c r="I4922" s="4">
        <v>43541.340810185182</v>
      </c>
      <c r="J4922" s="2">
        <v>81</v>
      </c>
      <c r="K4922" s="2">
        <v>108</v>
      </c>
      <c r="L4922" s="2" t="str">
        <f t="shared" si="133"/>
        <v>Chennai</v>
      </c>
      <c r="M4922" s="2" t="str">
        <f t="shared" si="134"/>
        <v>Bangalore-Chennai</v>
      </c>
      <c r="N4922" s="2" t="str">
        <f t="shared" si="139"/>
        <v>Outstation</v>
      </c>
      <c r="O4922" s="2" t="str">
        <f t="shared" si="135"/>
        <v>FastWheels</v>
      </c>
      <c r="P4922" s="2">
        <f t="shared" si="136"/>
        <v>-2</v>
      </c>
      <c r="Q4922" s="2">
        <f t="shared" si="137"/>
        <v>4</v>
      </c>
      <c r="R4922" s="2">
        <f t="shared" si="138"/>
        <v>189</v>
      </c>
    </row>
    <row r="4923" spans="1:18" ht="14.25" customHeight="1">
      <c r="A4923" s="2">
        <v>924400</v>
      </c>
      <c r="B4923" s="2" t="s">
        <v>48</v>
      </c>
      <c r="C4923" s="2" t="s">
        <v>37</v>
      </c>
      <c r="D4923" s="2" t="s">
        <v>32</v>
      </c>
      <c r="E4923" s="2" t="s">
        <v>44</v>
      </c>
      <c r="F4923" s="2" t="s">
        <v>52</v>
      </c>
      <c r="G4923" s="4">
        <v>43535.37773148148</v>
      </c>
      <c r="H4923" s="4">
        <v>43537.37773148148</v>
      </c>
      <c r="I4923" s="4">
        <v>43540.37773148148</v>
      </c>
      <c r="J4923" s="2">
        <v>31</v>
      </c>
      <c r="K4923" s="2">
        <v>107</v>
      </c>
      <c r="L4923" s="2" t="str">
        <f t="shared" si="133"/>
        <v>Mumbai</v>
      </c>
      <c r="M4923" s="2" t="str">
        <f t="shared" si="134"/>
        <v>Bangalore-Mumbai</v>
      </c>
      <c r="N4923" s="2" t="str">
        <f t="shared" si="139"/>
        <v>Outstation</v>
      </c>
      <c r="O4923" s="2" t="str">
        <f t="shared" si="135"/>
        <v>FastWheels</v>
      </c>
      <c r="P4923" s="2">
        <f t="shared" si="136"/>
        <v>-3</v>
      </c>
      <c r="Q4923" s="2">
        <f t="shared" si="137"/>
        <v>2</v>
      </c>
      <c r="R4923" s="2">
        <f t="shared" si="138"/>
        <v>138</v>
      </c>
    </row>
    <row r="4924" spans="1:18" ht="14.25" customHeight="1">
      <c r="A4924" s="2">
        <v>451628</v>
      </c>
      <c r="B4924" s="2" t="s">
        <v>30</v>
      </c>
      <c r="C4924" s="2" t="s">
        <v>43</v>
      </c>
      <c r="D4924" s="2" t="s">
        <v>41</v>
      </c>
      <c r="E4924" s="2" t="s">
        <v>44</v>
      </c>
      <c r="F4924" s="2" t="s">
        <v>52</v>
      </c>
      <c r="G4924" s="4">
        <v>43535.379178240742</v>
      </c>
      <c r="H4924" s="4">
        <v>43541.379178240742</v>
      </c>
      <c r="I4924" s="4">
        <v>43540.379178240742</v>
      </c>
      <c r="J4924" s="2">
        <v>43</v>
      </c>
      <c r="K4924" s="2">
        <v>121</v>
      </c>
      <c r="L4924" s="2" t="str">
        <f t="shared" si="133"/>
        <v>Bangalore</v>
      </c>
      <c r="M4924" s="2" t="str">
        <f t="shared" si="134"/>
        <v>Delhi-Bangalore</v>
      </c>
      <c r="N4924" s="2" t="str">
        <f t="shared" si="139"/>
        <v>Outstation</v>
      </c>
      <c r="O4924" s="2" t="str">
        <f t="shared" si="135"/>
        <v>FastWheels</v>
      </c>
      <c r="P4924" s="2">
        <f t="shared" si="136"/>
        <v>1</v>
      </c>
      <c r="Q4924" s="2">
        <f t="shared" si="137"/>
        <v>6</v>
      </c>
      <c r="R4924" s="2">
        <f t="shared" si="138"/>
        <v>164</v>
      </c>
    </row>
    <row r="4925" spans="1:18" ht="14.25" customHeight="1">
      <c r="A4925" s="2">
        <v>736234</v>
      </c>
      <c r="B4925" s="2" t="s">
        <v>42</v>
      </c>
      <c r="C4925" s="2" t="s">
        <v>31</v>
      </c>
      <c r="D4925" s="2" t="s">
        <v>41</v>
      </c>
      <c r="E4925" s="2" t="s">
        <v>38</v>
      </c>
      <c r="F4925" s="2" t="s">
        <v>52</v>
      </c>
      <c r="G4925" s="4">
        <v>43535.560034722221</v>
      </c>
      <c r="H4925" s="4">
        <v>43539.560034722221</v>
      </c>
      <c r="I4925" s="4">
        <v>43539.560034722221</v>
      </c>
      <c r="J4925" s="2">
        <v>0</v>
      </c>
      <c r="K4925" s="2">
        <v>127</v>
      </c>
      <c r="L4925" s="2" t="str">
        <f t="shared" si="133"/>
        <v>Delhi</v>
      </c>
      <c r="M4925" s="2" t="str">
        <f t="shared" si="134"/>
        <v>Delhi-Delhi</v>
      </c>
      <c r="N4925" s="2" t="str">
        <f t="shared" si="139"/>
        <v>Local</v>
      </c>
      <c r="O4925" s="2" t="str">
        <f t="shared" si="135"/>
        <v>Ship2Home</v>
      </c>
      <c r="P4925" s="2">
        <f t="shared" si="136"/>
        <v>0</v>
      </c>
      <c r="Q4925" s="2">
        <f t="shared" si="137"/>
        <v>4</v>
      </c>
      <c r="R4925" s="2">
        <f t="shared" si="138"/>
        <v>127</v>
      </c>
    </row>
    <row r="4926" spans="1:18" ht="14.25" customHeight="1">
      <c r="A4926" s="2">
        <v>109542</v>
      </c>
      <c r="B4926" s="2" t="s">
        <v>36</v>
      </c>
      <c r="C4926" s="2" t="s">
        <v>31</v>
      </c>
      <c r="D4926" s="2" t="s">
        <v>41</v>
      </c>
      <c r="E4926" s="2" t="s">
        <v>38</v>
      </c>
      <c r="F4926" s="2" t="s">
        <v>52</v>
      </c>
      <c r="G4926" s="4">
        <v>43535.766747685186</v>
      </c>
      <c r="H4926" s="4">
        <v>43540.766747685186</v>
      </c>
      <c r="I4926" s="4">
        <v>43539.766747685186</v>
      </c>
      <c r="J4926" s="2">
        <v>0</v>
      </c>
      <c r="K4926" s="2">
        <v>129</v>
      </c>
      <c r="L4926" s="2" t="str">
        <f t="shared" si="133"/>
        <v>Delhi</v>
      </c>
      <c r="M4926" s="2" t="str">
        <f t="shared" si="134"/>
        <v>Delhi-Delhi</v>
      </c>
      <c r="N4926" s="2" t="str">
        <f t="shared" si="139"/>
        <v>Local</v>
      </c>
      <c r="O4926" s="2" t="str">
        <f t="shared" si="135"/>
        <v>Ship2Home</v>
      </c>
      <c r="P4926" s="2">
        <f t="shared" si="136"/>
        <v>1</v>
      </c>
      <c r="Q4926" s="2">
        <f t="shared" si="137"/>
        <v>5</v>
      </c>
      <c r="R4926" s="2">
        <f t="shared" si="138"/>
        <v>129</v>
      </c>
    </row>
    <row r="4927" spans="1:18" ht="14.25" customHeight="1">
      <c r="A4927" s="2">
        <v>732325</v>
      </c>
      <c r="B4927" s="2" t="s">
        <v>36</v>
      </c>
      <c r="C4927" s="2" t="s">
        <v>31</v>
      </c>
      <c r="D4927" s="2" t="s">
        <v>32</v>
      </c>
      <c r="E4927" s="2" t="s">
        <v>44</v>
      </c>
      <c r="F4927" s="2" t="s">
        <v>52</v>
      </c>
      <c r="G4927" s="4">
        <v>43535.845486111109</v>
      </c>
      <c r="H4927" s="4">
        <v>43538.845486111109</v>
      </c>
      <c r="I4927" s="4">
        <v>43540.845486111109</v>
      </c>
      <c r="J4927" s="2">
        <v>85</v>
      </c>
      <c r="K4927" s="2">
        <v>105</v>
      </c>
      <c r="L4927" s="2" t="str">
        <f t="shared" si="133"/>
        <v>Delhi</v>
      </c>
      <c r="M4927" s="2" t="str">
        <f t="shared" si="134"/>
        <v>Bangalore-Delhi</v>
      </c>
      <c r="N4927" s="2" t="str">
        <f t="shared" si="139"/>
        <v>Outstation</v>
      </c>
      <c r="O4927" s="2" t="str">
        <f t="shared" si="135"/>
        <v>FastWheels</v>
      </c>
      <c r="P4927" s="2">
        <f t="shared" si="136"/>
        <v>-2</v>
      </c>
      <c r="Q4927" s="2">
        <f t="shared" si="137"/>
        <v>3</v>
      </c>
      <c r="R4927" s="2">
        <f t="shared" si="138"/>
        <v>190</v>
      </c>
    </row>
    <row r="4928" spans="1:18" ht="14.25" customHeight="1">
      <c r="A4928" s="2">
        <v>394994</v>
      </c>
      <c r="B4928" s="2" t="s">
        <v>36</v>
      </c>
      <c r="C4928" s="2" t="s">
        <v>43</v>
      </c>
      <c r="D4928" s="2" t="s">
        <v>41</v>
      </c>
      <c r="E4928" s="2" t="s">
        <v>44</v>
      </c>
      <c r="F4928" s="2" t="s">
        <v>52</v>
      </c>
      <c r="G4928" s="4">
        <v>43535.981851851851</v>
      </c>
      <c r="H4928" s="4">
        <v>43541.981851851851</v>
      </c>
      <c r="I4928" s="4">
        <v>43538.981851851851</v>
      </c>
      <c r="J4928" s="2">
        <v>81</v>
      </c>
      <c r="K4928" s="2">
        <v>101</v>
      </c>
      <c r="L4928" s="2" t="str">
        <f t="shared" si="133"/>
        <v>Bangalore</v>
      </c>
      <c r="M4928" s="2" t="str">
        <f t="shared" si="134"/>
        <v>Delhi-Bangalore</v>
      </c>
      <c r="N4928" s="2" t="str">
        <f t="shared" si="139"/>
        <v>Outstation</v>
      </c>
      <c r="O4928" s="2" t="str">
        <f t="shared" si="135"/>
        <v>FastWheels</v>
      </c>
      <c r="P4928" s="2">
        <f t="shared" si="136"/>
        <v>3</v>
      </c>
      <c r="Q4928" s="2">
        <f t="shared" si="137"/>
        <v>6</v>
      </c>
      <c r="R4928" s="2">
        <f t="shared" si="138"/>
        <v>182</v>
      </c>
    </row>
    <row r="4929" spans="1:18" ht="14.25" customHeight="1">
      <c r="A4929" s="2">
        <v>55945</v>
      </c>
      <c r="B4929" s="2" t="s">
        <v>36</v>
      </c>
      <c r="C4929" s="2" t="s">
        <v>45</v>
      </c>
      <c r="D4929" s="2" t="s">
        <v>41</v>
      </c>
      <c r="E4929" s="2" t="s">
        <v>44</v>
      </c>
      <c r="F4929" s="2" t="s">
        <v>52</v>
      </c>
      <c r="G4929" s="4">
        <v>43536.084305555552</v>
      </c>
      <c r="H4929" s="4">
        <v>43542.084305555552</v>
      </c>
      <c r="I4929" s="4">
        <v>43540.084305555552</v>
      </c>
      <c r="J4929" s="2">
        <v>73</v>
      </c>
      <c r="K4929" s="2">
        <v>106</v>
      </c>
      <c r="L4929" s="2" t="str">
        <f t="shared" si="133"/>
        <v>Chennai</v>
      </c>
      <c r="M4929" s="2" t="str">
        <f t="shared" si="134"/>
        <v>Delhi-Chennai</v>
      </c>
      <c r="N4929" s="2" t="str">
        <f t="shared" si="139"/>
        <v>Outstation</v>
      </c>
      <c r="O4929" s="2" t="str">
        <f t="shared" si="135"/>
        <v>FastWheels</v>
      </c>
      <c r="P4929" s="2">
        <f t="shared" si="136"/>
        <v>2</v>
      </c>
      <c r="Q4929" s="2">
        <f t="shared" si="137"/>
        <v>6</v>
      </c>
      <c r="R4929" s="2">
        <f t="shared" si="138"/>
        <v>179</v>
      </c>
    </row>
    <row r="4930" spans="1:18" ht="14.25" customHeight="1">
      <c r="A4930" s="2">
        <v>952744</v>
      </c>
      <c r="B4930" s="2" t="s">
        <v>36</v>
      </c>
      <c r="C4930" s="2" t="s">
        <v>45</v>
      </c>
      <c r="D4930" s="2" t="s">
        <v>41</v>
      </c>
      <c r="E4930" s="2" t="s">
        <v>44</v>
      </c>
      <c r="F4930" s="2" t="s">
        <v>52</v>
      </c>
      <c r="G4930" s="4">
        <v>43536.212118055555</v>
      </c>
      <c r="H4930" s="4">
        <v>43544.212118055555</v>
      </c>
      <c r="I4930" s="4">
        <v>43541.212118055555</v>
      </c>
      <c r="J4930" s="2">
        <v>43</v>
      </c>
      <c r="K4930" s="2">
        <v>122</v>
      </c>
      <c r="L4930" s="2" t="str">
        <f t="shared" si="133"/>
        <v>Chennai</v>
      </c>
      <c r="M4930" s="2" t="str">
        <f t="shared" si="134"/>
        <v>Delhi-Chennai</v>
      </c>
      <c r="N4930" s="2" t="str">
        <f t="shared" si="139"/>
        <v>Outstation</v>
      </c>
      <c r="O4930" s="2" t="str">
        <f t="shared" si="135"/>
        <v>FastWheels</v>
      </c>
      <c r="P4930" s="2">
        <f t="shared" si="136"/>
        <v>3</v>
      </c>
      <c r="Q4930" s="2">
        <f t="shared" si="137"/>
        <v>8</v>
      </c>
      <c r="R4930" s="2">
        <f t="shared" si="138"/>
        <v>165</v>
      </c>
    </row>
    <row r="4931" spans="1:18" ht="14.25" customHeight="1">
      <c r="A4931" s="2">
        <v>840262</v>
      </c>
      <c r="B4931" s="2" t="s">
        <v>39</v>
      </c>
      <c r="C4931" s="2" t="s">
        <v>31</v>
      </c>
      <c r="D4931" s="2" t="s">
        <v>32</v>
      </c>
      <c r="E4931" s="2" t="s">
        <v>44</v>
      </c>
      <c r="F4931" s="2" t="s">
        <v>52</v>
      </c>
      <c r="G4931" s="4">
        <v>43536.43582175926</v>
      </c>
      <c r="H4931" s="4">
        <v>43538.43582175926</v>
      </c>
      <c r="I4931" s="4">
        <v>43541.43582175926</v>
      </c>
      <c r="J4931" s="2">
        <v>85</v>
      </c>
      <c r="K4931" s="2">
        <v>107</v>
      </c>
      <c r="L4931" s="2" t="str">
        <f t="shared" si="133"/>
        <v>Delhi</v>
      </c>
      <c r="M4931" s="2" t="str">
        <f t="shared" si="134"/>
        <v>Bangalore-Delhi</v>
      </c>
      <c r="N4931" s="2" t="str">
        <f t="shared" si="139"/>
        <v>Outstation</v>
      </c>
      <c r="O4931" s="2" t="str">
        <f t="shared" si="135"/>
        <v>FastWheels</v>
      </c>
      <c r="P4931" s="2">
        <f t="shared" si="136"/>
        <v>-3</v>
      </c>
      <c r="Q4931" s="2">
        <f t="shared" si="137"/>
        <v>2</v>
      </c>
      <c r="R4931" s="2">
        <f t="shared" si="138"/>
        <v>192</v>
      </c>
    </row>
    <row r="4932" spans="1:18" ht="14.25" customHeight="1">
      <c r="A4932" s="2">
        <v>44655</v>
      </c>
      <c r="B4932" s="2" t="s">
        <v>36</v>
      </c>
      <c r="C4932" s="2" t="s">
        <v>31</v>
      </c>
      <c r="D4932" s="2" t="s">
        <v>32</v>
      </c>
      <c r="E4932" s="2" t="s">
        <v>33</v>
      </c>
      <c r="F4932" s="2" t="s">
        <v>52</v>
      </c>
      <c r="G4932" s="4">
        <v>43536.555891203701</v>
      </c>
      <c r="H4932" s="4">
        <v>43543.555891203701</v>
      </c>
      <c r="I4932" s="4">
        <v>43542.555891203701</v>
      </c>
      <c r="J4932" s="2">
        <v>26</v>
      </c>
      <c r="K4932" s="2">
        <v>122</v>
      </c>
      <c r="L4932" s="2" t="str">
        <f t="shared" si="133"/>
        <v>Delhi</v>
      </c>
      <c r="M4932" s="2" t="str">
        <f t="shared" si="134"/>
        <v>Bangalore-Delhi</v>
      </c>
      <c r="N4932" s="2" t="str">
        <f t="shared" si="139"/>
        <v>Outstation</v>
      </c>
      <c r="O4932" s="2" t="str">
        <f t="shared" si="135"/>
        <v>Ship2Home</v>
      </c>
      <c r="P4932" s="2">
        <f t="shared" si="136"/>
        <v>1</v>
      </c>
      <c r="Q4932" s="2">
        <f t="shared" si="137"/>
        <v>7</v>
      </c>
      <c r="R4932" s="2">
        <f t="shared" si="138"/>
        <v>148</v>
      </c>
    </row>
    <row r="4933" spans="1:18" ht="14.25" customHeight="1">
      <c r="A4933" s="2">
        <v>862433</v>
      </c>
      <c r="B4933" s="2" t="s">
        <v>48</v>
      </c>
      <c r="C4933" s="2" t="s">
        <v>37</v>
      </c>
      <c r="D4933" s="2" t="s">
        <v>41</v>
      </c>
      <c r="E4933" s="2" t="s">
        <v>33</v>
      </c>
      <c r="F4933" s="2" t="s">
        <v>52</v>
      </c>
      <c r="G4933" s="4">
        <v>43536.566979166666</v>
      </c>
      <c r="H4933" s="4">
        <v>43544.566979166666</v>
      </c>
      <c r="I4933" s="4">
        <v>43541.566979166666</v>
      </c>
      <c r="J4933" s="2">
        <v>42</v>
      </c>
      <c r="K4933" s="2">
        <v>109</v>
      </c>
      <c r="L4933" s="2" t="str">
        <f t="shared" si="133"/>
        <v>Mumbai</v>
      </c>
      <c r="M4933" s="2" t="str">
        <f t="shared" si="134"/>
        <v>Delhi-Mumbai</v>
      </c>
      <c r="N4933" s="2" t="str">
        <f t="shared" si="139"/>
        <v>Outstation</v>
      </c>
      <c r="O4933" s="2" t="str">
        <f t="shared" si="135"/>
        <v>Ship2Home</v>
      </c>
      <c r="P4933" s="2">
        <f t="shared" si="136"/>
        <v>3</v>
      </c>
      <c r="Q4933" s="2">
        <f t="shared" si="137"/>
        <v>8</v>
      </c>
      <c r="R4933" s="2">
        <f t="shared" si="138"/>
        <v>151</v>
      </c>
    </row>
    <row r="4934" spans="1:18" ht="14.25" customHeight="1">
      <c r="A4934" s="2">
        <v>815040</v>
      </c>
      <c r="B4934" s="2" t="s">
        <v>48</v>
      </c>
      <c r="C4934" s="2" t="s">
        <v>37</v>
      </c>
      <c r="D4934" s="2" t="s">
        <v>41</v>
      </c>
      <c r="E4934" s="2" t="s">
        <v>44</v>
      </c>
      <c r="F4934" s="2" t="s">
        <v>52</v>
      </c>
      <c r="G4934" s="4">
        <v>43536.616759259261</v>
      </c>
      <c r="H4934" s="4">
        <v>43538.616759259261</v>
      </c>
      <c r="I4934" s="4">
        <v>43539.616759259261</v>
      </c>
      <c r="J4934" s="2">
        <v>75</v>
      </c>
      <c r="K4934" s="2">
        <v>92</v>
      </c>
      <c r="L4934" s="2" t="str">
        <f t="shared" si="133"/>
        <v>Mumbai</v>
      </c>
      <c r="M4934" s="2" t="str">
        <f t="shared" si="134"/>
        <v>Delhi-Mumbai</v>
      </c>
      <c r="N4934" s="2" t="str">
        <f t="shared" si="139"/>
        <v>Outstation</v>
      </c>
      <c r="O4934" s="2" t="str">
        <f t="shared" si="135"/>
        <v>FastWheels</v>
      </c>
      <c r="P4934" s="2">
        <f t="shared" si="136"/>
        <v>-1</v>
      </c>
      <c r="Q4934" s="2">
        <f t="shared" si="137"/>
        <v>2</v>
      </c>
      <c r="R4934" s="2">
        <f t="shared" si="138"/>
        <v>167</v>
      </c>
    </row>
    <row r="4935" spans="1:18" ht="14.25" customHeight="1">
      <c r="A4935" s="2">
        <v>715186</v>
      </c>
      <c r="B4935" s="2" t="s">
        <v>42</v>
      </c>
      <c r="C4935" s="2" t="s">
        <v>40</v>
      </c>
      <c r="D4935" s="2" t="s">
        <v>32</v>
      </c>
      <c r="E4935" s="2" t="s">
        <v>38</v>
      </c>
      <c r="F4935" s="2" t="s">
        <v>52</v>
      </c>
      <c r="G4935" s="4">
        <v>43536.791701388887</v>
      </c>
      <c r="H4935" s="4">
        <v>43543.791701388887</v>
      </c>
      <c r="I4935" s="4">
        <v>43542.791701388887</v>
      </c>
      <c r="J4935" s="2">
        <v>36</v>
      </c>
      <c r="K4935" s="2">
        <v>106</v>
      </c>
      <c r="L4935" s="2" t="str">
        <f t="shared" si="133"/>
        <v>Kolkata</v>
      </c>
      <c r="M4935" s="2" t="str">
        <f t="shared" si="134"/>
        <v>Bangalore-Kolkata</v>
      </c>
      <c r="N4935" s="2" t="str">
        <f t="shared" si="139"/>
        <v>Outstation</v>
      </c>
      <c r="O4935" s="2" t="str">
        <f t="shared" si="135"/>
        <v>Ship2Home</v>
      </c>
      <c r="P4935" s="2">
        <f t="shared" si="136"/>
        <v>1</v>
      </c>
      <c r="Q4935" s="2">
        <f t="shared" si="137"/>
        <v>7</v>
      </c>
      <c r="R4935" s="2">
        <f t="shared" si="138"/>
        <v>142</v>
      </c>
    </row>
    <row r="4936" spans="1:18" ht="14.25" customHeight="1">
      <c r="A4936" s="2">
        <v>562147</v>
      </c>
      <c r="B4936" s="2" t="s">
        <v>39</v>
      </c>
      <c r="C4936" s="2" t="s">
        <v>37</v>
      </c>
      <c r="D4936" s="2" t="s">
        <v>32</v>
      </c>
      <c r="E4936" s="2" t="s">
        <v>44</v>
      </c>
      <c r="F4936" s="2" t="s">
        <v>52</v>
      </c>
      <c r="G4936" s="4">
        <v>43536.925127314818</v>
      </c>
      <c r="H4936" s="4">
        <v>43541.925127314818</v>
      </c>
      <c r="I4936" s="4">
        <v>43541.925127314818</v>
      </c>
      <c r="J4936" s="2">
        <v>74</v>
      </c>
      <c r="K4936" s="2">
        <v>89</v>
      </c>
      <c r="L4936" s="2" t="str">
        <f t="shared" si="133"/>
        <v>Mumbai</v>
      </c>
      <c r="M4936" s="2" t="str">
        <f t="shared" si="134"/>
        <v>Bangalore-Mumbai</v>
      </c>
      <c r="N4936" s="2" t="str">
        <f t="shared" si="139"/>
        <v>Outstation</v>
      </c>
      <c r="O4936" s="2" t="str">
        <f t="shared" si="135"/>
        <v>FastWheels</v>
      </c>
      <c r="P4936" s="2">
        <f t="shared" si="136"/>
        <v>0</v>
      </c>
      <c r="Q4936" s="2">
        <f t="shared" si="137"/>
        <v>5</v>
      </c>
      <c r="R4936" s="2">
        <f t="shared" si="138"/>
        <v>163</v>
      </c>
    </row>
    <row r="4937" spans="1:18" ht="14.25" customHeight="1">
      <c r="A4937" s="2">
        <v>214977</v>
      </c>
      <c r="B4937" s="2" t="s">
        <v>48</v>
      </c>
      <c r="C4937" s="2" t="s">
        <v>43</v>
      </c>
      <c r="D4937" s="2" t="s">
        <v>41</v>
      </c>
      <c r="E4937" s="2" t="s">
        <v>33</v>
      </c>
      <c r="F4937" s="2" t="s">
        <v>52</v>
      </c>
      <c r="G4937" s="4">
        <v>43536.93409722222</v>
      </c>
      <c r="H4937" s="4">
        <v>43544.93409722222</v>
      </c>
      <c r="I4937" s="4">
        <v>43541.93409722222</v>
      </c>
      <c r="J4937" s="2">
        <v>38</v>
      </c>
      <c r="K4937" s="2">
        <v>127</v>
      </c>
      <c r="L4937" s="2" t="str">
        <f t="shared" si="133"/>
        <v>Bangalore</v>
      </c>
      <c r="M4937" s="2" t="str">
        <f t="shared" si="134"/>
        <v>Delhi-Bangalore</v>
      </c>
      <c r="N4937" s="2" t="str">
        <f t="shared" si="139"/>
        <v>Outstation</v>
      </c>
      <c r="O4937" s="2" t="str">
        <f t="shared" si="135"/>
        <v>Ship2Home</v>
      </c>
      <c r="P4937" s="2">
        <f t="shared" si="136"/>
        <v>3</v>
      </c>
      <c r="Q4937" s="2">
        <f t="shared" si="137"/>
        <v>8</v>
      </c>
      <c r="R4937" s="2">
        <f t="shared" si="138"/>
        <v>165</v>
      </c>
    </row>
    <row r="4938" spans="1:18" ht="14.25" customHeight="1">
      <c r="A4938" s="2">
        <v>785185</v>
      </c>
      <c r="B4938" s="2" t="s">
        <v>39</v>
      </c>
      <c r="C4938" s="2" t="s">
        <v>45</v>
      </c>
      <c r="D4938" s="2" t="s">
        <v>41</v>
      </c>
      <c r="E4938" s="2" t="s">
        <v>33</v>
      </c>
      <c r="F4938" s="2" t="s">
        <v>52</v>
      </c>
      <c r="G4938" s="4">
        <v>43537.011736111112</v>
      </c>
      <c r="H4938" s="4">
        <v>43542.011736111112</v>
      </c>
      <c r="I4938" s="4">
        <v>43543.011736111112</v>
      </c>
      <c r="J4938" s="2">
        <v>49</v>
      </c>
      <c r="K4938" s="2">
        <v>123</v>
      </c>
      <c r="L4938" s="2" t="str">
        <f t="shared" si="133"/>
        <v>Chennai</v>
      </c>
      <c r="M4938" s="2" t="str">
        <f t="shared" si="134"/>
        <v>Delhi-Chennai</v>
      </c>
      <c r="N4938" s="2" t="str">
        <f t="shared" si="139"/>
        <v>Outstation</v>
      </c>
      <c r="O4938" s="2" t="str">
        <f t="shared" si="135"/>
        <v>Ship2Home</v>
      </c>
      <c r="P4938" s="2">
        <f t="shared" si="136"/>
        <v>-1</v>
      </c>
      <c r="Q4938" s="2">
        <f t="shared" si="137"/>
        <v>5</v>
      </c>
      <c r="R4938" s="2">
        <f t="shared" si="138"/>
        <v>172</v>
      </c>
    </row>
    <row r="4939" spans="1:18" ht="14.25" customHeight="1">
      <c r="A4939" s="2">
        <v>651655</v>
      </c>
      <c r="B4939" s="2" t="s">
        <v>39</v>
      </c>
      <c r="C4939" s="2" t="s">
        <v>45</v>
      </c>
      <c r="D4939" s="2" t="s">
        <v>41</v>
      </c>
      <c r="E4939" s="2" t="s">
        <v>33</v>
      </c>
      <c r="F4939" s="2" t="s">
        <v>52</v>
      </c>
      <c r="G4939" s="4">
        <v>43537.15729166667</v>
      </c>
      <c r="H4939" s="4">
        <v>43543.15729166667</v>
      </c>
      <c r="I4939" s="4">
        <v>43543.15729166667</v>
      </c>
      <c r="J4939" s="2">
        <v>27</v>
      </c>
      <c r="K4939" s="2">
        <v>129</v>
      </c>
      <c r="L4939" s="2" t="str">
        <f t="shared" si="133"/>
        <v>Chennai</v>
      </c>
      <c r="M4939" s="2" t="str">
        <f t="shared" si="134"/>
        <v>Delhi-Chennai</v>
      </c>
      <c r="N4939" s="2" t="str">
        <f t="shared" si="139"/>
        <v>Outstation</v>
      </c>
      <c r="O4939" s="2" t="str">
        <f t="shared" si="135"/>
        <v>Ship2Home</v>
      </c>
      <c r="P4939" s="2">
        <f t="shared" si="136"/>
        <v>0</v>
      </c>
      <c r="Q4939" s="2">
        <f t="shared" si="137"/>
        <v>6</v>
      </c>
      <c r="R4939" s="2">
        <f t="shared" si="138"/>
        <v>156</v>
      </c>
    </row>
    <row r="4940" spans="1:18" ht="14.25" customHeight="1">
      <c r="A4940" s="2">
        <v>795377</v>
      </c>
      <c r="B4940" s="2" t="s">
        <v>47</v>
      </c>
      <c r="C4940" s="2" t="s">
        <v>45</v>
      </c>
      <c r="D4940" s="2" t="s">
        <v>41</v>
      </c>
      <c r="E4940" s="2" t="s">
        <v>33</v>
      </c>
      <c r="F4940" s="2" t="s">
        <v>52</v>
      </c>
      <c r="G4940" s="4">
        <v>43537.345358796294</v>
      </c>
      <c r="H4940" s="4">
        <v>43544.345358796294</v>
      </c>
      <c r="I4940" s="4">
        <v>43541.345358796294</v>
      </c>
      <c r="J4940" s="2">
        <v>35</v>
      </c>
      <c r="K4940" s="2">
        <v>124</v>
      </c>
      <c r="L4940" s="2" t="str">
        <f t="shared" si="133"/>
        <v>Chennai</v>
      </c>
      <c r="M4940" s="2" t="str">
        <f t="shared" si="134"/>
        <v>Delhi-Chennai</v>
      </c>
      <c r="N4940" s="2" t="str">
        <f t="shared" si="139"/>
        <v>Outstation</v>
      </c>
      <c r="O4940" s="2" t="str">
        <f t="shared" si="135"/>
        <v>Ship2Home</v>
      </c>
      <c r="P4940" s="2">
        <f t="shared" si="136"/>
        <v>3</v>
      </c>
      <c r="Q4940" s="2">
        <f t="shared" si="137"/>
        <v>7</v>
      </c>
      <c r="R4940" s="2">
        <f t="shared" si="138"/>
        <v>159</v>
      </c>
    </row>
    <row r="4941" spans="1:18" ht="14.25" customHeight="1">
      <c r="A4941" s="2">
        <v>767635</v>
      </c>
      <c r="B4941" s="2" t="s">
        <v>39</v>
      </c>
      <c r="C4941" s="2" t="s">
        <v>37</v>
      </c>
      <c r="D4941" s="2" t="s">
        <v>32</v>
      </c>
      <c r="E4941" s="2" t="s">
        <v>33</v>
      </c>
      <c r="F4941" s="2" t="s">
        <v>52</v>
      </c>
      <c r="G4941" s="4">
        <v>43537.421365740738</v>
      </c>
      <c r="H4941" s="4">
        <v>43543.421365740738</v>
      </c>
      <c r="I4941" s="4">
        <v>43544.421365740738</v>
      </c>
      <c r="J4941" s="2">
        <v>37</v>
      </c>
      <c r="K4941" s="2">
        <v>110</v>
      </c>
      <c r="L4941" s="2" t="str">
        <f t="shared" si="133"/>
        <v>Mumbai</v>
      </c>
      <c r="M4941" s="2" t="str">
        <f t="shared" si="134"/>
        <v>Bangalore-Mumbai</v>
      </c>
      <c r="N4941" s="2" t="str">
        <f t="shared" si="139"/>
        <v>Outstation</v>
      </c>
      <c r="O4941" s="2" t="str">
        <f t="shared" si="135"/>
        <v>Ship2Home</v>
      </c>
      <c r="P4941" s="2">
        <f t="shared" si="136"/>
        <v>-1</v>
      </c>
      <c r="Q4941" s="2">
        <f t="shared" si="137"/>
        <v>6</v>
      </c>
      <c r="R4941" s="2">
        <f t="shared" si="138"/>
        <v>147</v>
      </c>
    </row>
    <row r="4942" spans="1:18" ht="14.25" customHeight="1">
      <c r="A4942" s="2">
        <v>125893</v>
      </c>
      <c r="B4942" s="2" t="s">
        <v>30</v>
      </c>
      <c r="C4942" s="2" t="s">
        <v>43</v>
      </c>
      <c r="D4942" s="2" t="s">
        <v>41</v>
      </c>
      <c r="E4942" s="2" t="s">
        <v>33</v>
      </c>
      <c r="F4942" s="2" t="s">
        <v>52</v>
      </c>
      <c r="G4942" s="4">
        <v>43537.707615740743</v>
      </c>
      <c r="H4942" s="4">
        <v>43544.707615740743</v>
      </c>
      <c r="I4942" s="4">
        <v>43542.707615740743</v>
      </c>
      <c r="J4942" s="2">
        <v>41</v>
      </c>
      <c r="K4942" s="2">
        <v>122</v>
      </c>
      <c r="L4942" s="2" t="str">
        <f t="shared" si="133"/>
        <v>Bangalore</v>
      </c>
      <c r="M4942" s="2" t="str">
        <f t="shared" si="134"/>
        <v>Delhi-Bangalore</v>
      </c>
      <c r="N4942" s="2" t="str">
        <f t="shared" si="139"/>
        <v>Outstation</v>
      </c>
      <c r="O4942" s="2" t="str">
        <f t="shared" si="135"/>
        <v>Ship2Home</v>
      </c>
      <c r="P4942" s="2">
        <f t="shared" si="136"/>
        <v>2</v>
      </c>
      <c r="Q4942" s="2">
        <f t="shared" si="137"/>
        <v>7</v>
      </c>
      <c r="R4942" s="2">
        <f t="shared" si="138"/>
        <v>163</v>
      </c>
    </row>
    <row r="4943" spans="1:18" ht="14.25" customHeight="1">
      <c r="A4943" s="2">
        <v>143779</v>
      </c>
      <c r="B4943" s="2" t="s">
        <v>39</v>
      </c>
      <c r="C4943" s="2" t="s">
        <v>31</v>
      </c>
      <c r="D4943" s="2" t="s">
        <v>32</v>
      </c>
      <c r="E4943" s="2" t="s">
        <v>33</v>
      </c>
      <c r="F4943" s="2" t="s">
        <v>52</v>
      </c>
      <c r="G4943" s="4">
        <v>43537.753611111111</v>
      </c>
      <c r="H4943" s="4">
        <v>43540.753611111111</v>
      </c>
      <c r="I4943" s="4">
        <v>43543.753611111111</v>
      </c>
      <c r="J4943" s="2">
        <v>35</v>
      </c>
      <c r="K4943" s="2">
        <v>124</v>
      </c>
      <c r="L4943" s="2" t="str">
        <f t="shared" si="133"/>
        <v>Delhi</v>
      </c>
      <c r="M4943" s="2" t="str">
        <f t="shared" si="134"/>
        <v>Bangalore-Delhi</v>
      </c>
      <c r="N4943" s="2" t="str">
        <f t="shared" si="139"/>
        <v>Outstation</v>
      </c>
      <c r="O4943" s="2" t="str">
        <f t="shared" si="135"/>
        <v>Ship2Home</v>
      </c>
      <c r="P4943" s="2">
        <f t="shared" si="136"/>
        <v>-3</v>
      </c>
      <c r="Q4943" s="2">
        <f t="shared" si="137"/>
        <v>3</v>
      </c>
      <c r="R4943" s="2">
        <f t="shared" si="138"/>
        <v>159</v>
      </c>
    </row>
    <row r="4944" spans="1:18" ht="14.25" customHeight="1">
      <c r="A4944" s="2">
        <v>156726</v>
      </c>
      <c r="B4944" s="2" t="s">
        <v>39</v>
      </c>
      <c r="C4944" s="2" t="s">
        <v>40</v>
      </c>
      <c r="D4944" s="2" t="s">
        <v>32</v>
      </c>
      <c r="E4944" s="2" t="s">
        <v>38</v>
      </c>
      <c r="F4944" s="2" t="s">
        <v>52</v>
      </c>
      <c r="G4944" s="4">
        <v>43537.791354166664</v>
      </c>
      <c r="H4944" s="4">
        <v>43541.791354166664</v>
      </c>
      <c r="I4944" s="4">
        <v>43540.791354166664</v>
      </c>
      <c r="J4944" s="2">
        <v>47</v>
      </c>
      <c r="K4944" s="2">
        <v>107</v>
      </c>
      <c r="L4944" s="2" t="str">
        <f t="shared" si="133"/>
        <v>Kolkata</v>
      </c>
      <c r="M4944" s="2" t="str">
        <f t="shared" si="134"/>
        <v>Bangalore-Kolkata</v>
      </c>
      <c r="N4944" s="2" t="str">
        <f t="shared" si="139"/>
        <v>Outstation</v>
      </c>
      <c r="O4944" s="2" t="str">
        <f t="shared" si="135"/>
        <v>Ship2Home</v>
      </c>
      <c r="P4944" s="2">
        <f t="shared" si="136"/>
        <v>1</v>
      </c>
      <c r="Q4944" s="2">
        <f t="shared" si="137"/>
        <v>4</v>
      </c>
      <c r="R4944" s="2">
        <f t="shared" si="138"/>
        <v>154</v>
      </c>
    </row>
    <row r="4945" spans="1:18" ht="14.25" customHeight="1">
      <c r="A4945" s="2">
        <v>905249</v>
      </c>
      <c r="B4945" s="2" t="s">
        <v>36</v>
      </c>
      <c r="C4945" s="2" t="s">
        <v>31</v>
      </c>
      <c r="D4945" s="2" t="s">
        <v>41</v>
      </c>
      <c r="E4945" s="2" t="s">
        <v>44</v>
      </c>
      <c r="F4945" s="2" t="s">
        <v>52</v>
      </c>
      <c r="G4945" s="4">
        <v>43538.082453703704</v>
      </c>
      <c r="H4945" s="4">
        <v>43538.082453703704</v>
      </c>
      <c r="I4945" s="4">
        <v>43545.082453703704</v>
      </c>
      <c r="J4945" s="2">
        <v>0</v>
      </c>
      <c r="K4945" s="2">
        <v>108</v>
      </c>
      <c r="L4945" s="2" t="str">
        <f t="shared" si="133"/>
        <v>Delhi</v>
      </c>
      <c r="M4945" s="2" t="str">
        <f t="shared" si="134"/>
        <v>Delhi-Delhi</v>
      </c>
      <c r="N4945" s="2" t="str">
        <f t="shared" si="139"/>
        <v>Local</v>
      </c>
      <c r="O4945" s="2" t="str">
        <f t="shared" si="135"/>
        <v>FastWheels</v>
      </c>
      <c r="P4945" s="2">
        <f t="shared" si="136"/>
        <v>-7</v>
      </c>
      <c r="Q4945" s="2">
        <f t="shared" si="137"/>
        <v>0</v>
      </c>
      <c r="R4945" s="2">
        <f t="shared" si="138"/>
        <v>108</v>
      </c>
    </row>
    <row r="4946" spans="1:18" ht="14.25" customHeight="1">
      <c r="A4946" s="2">
        <v>10999</v>
      </c>
      <c r="B4946" s="2" t="s">
        <v>46</v>
      </c>
      <c r="C4946" s="2" t="s">
        <v>37</v>
      </c>
      <c r="D4946" s="2" t="s">
        <v>41</v>
      </c>
      <c r="E4946" s="2" t="s">
        <v>44</v>
      </c>
      <c r="F4946" s="2" t="s">
        <v>52</v>
      </c>
      <c r="G4946" s="4">
        <v>43538.140567129631</v>
      </c>
      <c r="H4946" s="4">
        <v>43544.140567129631</v>
      </c>
      <c r="I4946" s="4">
        <v>43545.140567129631</v>
      </c>
      <c r="J4946" s="2">
        <v>83</v>
      </c>
      <c r="K4946" s="2">
        <v>92</v>
      </c>
      <c r="L4946" s="2" t="str">
        <f t="shared" si="133"/>
        <v>Mumbai</v>
      </c>
      <c r="M4946" s="2" t="str">
        <f t="shared" si="134"/>
        <v>Delhi-Mumbai</v>
      </c>
      <c r="N4946" s="2" t="str">
        <f t="shared" si="139"/>
        <v>Outstation</v>
      </c>
      <c r="O4946" s="2" t="str">
        <f t="shared" si="135"/>
        <v>FastWheels</v>
      </c>
      <c r="P4946" s="2">
        <f t="shared" si="136"/>
        <v>-1</v>
      </c>
      <c r="Q4946" s="2">
        <f t="shared" si="137"/>
        <v>6</v>
      </c>
      <c r="R4946" s="2">
        <f t="shared" si="138"/>
        <v>175</v>
      </c>
    </row>
    <row r="4947" spans="1:18" ht="14.25" customHeight="1">
      <c r="A4947" s="2">
        <v>45753</v>
      </c>
      <c r="B4947" s="2" t="s">
        <v>39</v>
      </c>
      <c r="C4947" s="2" t="s">
        <v>31</v>
      </c>
      <c r="D4947" s="2" t="s">
        <v>32</v>
      </c>
      <c r="E4947" s="2" t="s">
        <v>44</v>
      </c>
      <c r="F4947" s="2" t="s">
        <v>52</v>
      </c>
      <c r="G4947" s="4">
        <v>43538.183518518519</v>
      </c>
      <c r="H4947" s="4">
        <v>43545.183518518519</v>
      </c>
      <c r="I4947" s="4">
        <v>43543.183518518519</v>
      </c>
      <c r="J4947" s="2">
        <v>69</v>
      </c>
      <c r="K4947" s="2">
        <v>105</v>
      </c>
      <c r="L4947" s="2" t="str">
        <f t="shared" si="133"/>
        <v>Delhi</v>
      </c>
      <c r="M4947" s="2" t="str">
        <f t="shared" si="134"/>
        <v>Bangalore-Delhi</v>
      </c>
      <c r="N4947" s="2" t="str">
        <f t="shared" si="139"/>
        <v>Outstation</v>
      </c>
      <c r="O4947" s="2" t="str">
        <f t="shared" si="135"/>
        <v>FastWheels</v>
      </c>
      <c r="P4947" s="2">
        <f t="shared" si="136"/>
        <v>2</v>
      </c>
      <c r="Q4947" s="2">
        <f t="shared" si="137"/>
        <v>7</v>
      </c>
      <c r="R4947" s="2">
        <f t="shared" si="138"/>
        <v>174</v>
      </c>
    </row>
    <row r="4948" spans="1:18" ht="14.25" customHeight="1">
      <c r="A4948" s="2">
        <v>92432</v>
      </c>
      <c r="B4948" s="2" t="s">
        <v>36</v>
      </c>
      <c r="C4948" s="2" t="s">
        <v>45</v>
      </c>
      <c r="D4948" s="2" t="s">
        <v>32</v>
      </c>
      <c r="E4948" s="2" t="s">
        <v>44</v>
      </c>
      <c r="F4948" s="2" t="s">
        <v>52</v>
      </c>
      <c r="G4948" s="4">
        <v>43538.578472222223</v>
      </c>
      <c r="H4948" s="4">
        <v>43546.578472222223</v>
      </c>
      <c r="I4948" s="4">
        <v>43542.578472222223</v>
      </c>
      <c r="J4948" s="2">
        <v>68</v>
      </c>
      <c r="K4948" s="2">
        <v>104</v>
      </c>
      <c r="L4948" s="2" t="str">
        <f t="shared" si="133"/>
        <v>Chennai</v>
      </c>
      <c r="M4948" s="2" t="str">
        <f t="shared" si="134"/>
        <v>Bangalore-Chennai</v>
      </c>
      <c r="N4948" s="2" t="str">
        <f t="shared" si="139"/>
        <v>Outstation</v>
      </c>
      <c r="O4948" s="2" t="str">
        <f t="shared" si="135"/>
        <v>FastWheels</v>
      </c>
      <c r="P4948" s="2">
        <f t="shared" si="136"/>
        <v>4</v>
      </c>
      <c r="Q4948" s="2">
        <f t="shared" si="137"/>
        <v>8</v>
      </c>
      <c r="R4948" s="2">
        <f t="shared" si="138"/>
        <v>172</v>
      </c>
    </row>
    <row r="4949" spans="1:18" ht="14.25" customHeight="1">
      <c r="A4949" s="2">
        <v>783527</v>
      </c>
      <c r="B4949" s="2" t="s">
        <v>36</v>
      </c>
      <c r="C4949" s="2" t="s">
        <v>43</v>
      </c>
      <c r="D4949" s="2" t="s">
        <v>32</v>
      </c>
      <c r="E4949" s="2" t="s">
        <v>33</v>
      </c>
      <c r="F4949" s="2" t="s">
        <v>52</v>
      </c>
      <c r="G4949" s="4">
        <v>43538.892407407409</v>
      </c>
      <c r="H4949" s="4">
        <v>43543.892407407409</v>
      </c>
      <c r="I4949" s="4">
        <v>43545.892407407409</v>
      </c>
      <c r="J4949" s="2">
        <v>0</v>
      </c>
      <c r="K4949" s="2">
        <v>124</v>
      </c>
      <c r="L4949" s="2" t="str">
        <f t="shared" si="133"/>
        <v>Bangalore</v>
      </c>
      <c r="M4949" s="2" t="str">
        <f t="shared" si="134"/>
        <v>Bangalore-Bangalore</v>
      </c>
      <c r="N4949" s="2" t="str">
        <f t="shared" si="139"/>
        <v>Local</v>
      </c>
      <c r="O4949" s="2" t="str">
        <f t="shared" si="135"/>
        <v>Ship2Home</v>
      </c>
      <c r="P4949" s="2">
        <f t="shared" si="136"/>
        <v>-2</v>
      </c>
      <c r="Q4949" s="2">
        <f t="shared" si="137"/>
        <v>5</v>
      </c>
      <c r="R4949" s="2">
        <f t="shared" si="138"/>
        <v>124</v>
      </c>
    </row>
    <row r="4950" spans="1:18" ht="14.25" customHeight="1">
      <c r="A4950" s="2">
        <v>371741</v>
      </c>
      <c r="B4950" s="2" t="s">
        <v>30</v>
      </c>
      <c r="C4950" s="2" t="s">
        <v>45</v>
      </c>
      <c r="D4950" s="2" t="s">
        <v>32</v>
      </c>
      <c r="E4950" s="2" t="s">
        <v>33</v>
      </c>
      <c r="F4950" s="2" t="s">
        <v>52</v>
      </c>
      <c r="G4950" s="4">
        <v>43538.960960648146</v>
      </c>
      <c r="H4950" s="4">
        <v>43540.960960648146</v>
      </c>
      <c r="I4950" s="4">
        <v>43542.960960648146</v>
      </c>
      <c r="J4950" s="2">
        <v>25</v>
      </c>
      <c r="K4950" s="2">
        <v>123</v>
      </c>
      <c r="L4950" s="2" t="str">
        <f t="shared" si="133"/>
        <v>Chennai</v>
      </c>
      <c r="M4950" s="2" t="str">
        <f t="shared" si="134"/>
        <v>Bangalore-Chennai</v>
      </c>
      <c r="N4950" s="2" t="str">
        <f t="shared" si="139"/>
        <v>Outstation</v>
      </c>
      <c r="O4950" s="2" t="str">
        <f t="shared" si="135"/>
        <v>Ship2Home</v>
      </c>
      <c r="P4950" s="2">
        <f t="shared" si="136"/>
        <v>-2</v>
      </c>
      <c r="Q4950" s="2">
        <f t="shared" si="137"/>
        <v>2</v>
      </c>
      <c r="R4950" s="2">
        <f t="shared" si="138"/>
        <v>148</v>
      </c>
    </row>
    <row r="4951" spans="1:18" ht="14.25" customHeight="1">
      <c r="A4951" s="2">
        <v>962768</v>
      </c>
      <c r="B4951" s="2" t="s">
        <v>39</v>
      </c>
      <c r="C4951" s="2" t="s">
        <v>45</v>
      </c>
      <c r="D4951" s="2" t="s">
        <v>41</v>
      </c>
      <c r="E4951" s="2" t="s">
        <v>44</v>
      </c>
      <c r="F4951" s="2" t="s">
        <v>52</v>
      </c>
      <c r="G4951" s="4">
        <v>43538.990856481483</v>
      </c>
      <c r="H4951" s="4">
        <v>43546.990856481483</v>
      </c>
      <c r="I4951" s="4">
        <v>43544.990856481483</v>
      </c>
      <c r="J4951" s="2">
        <v>38</v>
      </c>
      <c r="K4951" s="2">
        <v>123</v>
      </c>
      <c r="L4951" s="2" t="str">
        <f t="shared" si="133"/>
        <v>Chennai</v>
      </c>
      <c r="M4951" s="2" t="str">
        <f t="shared" si="134"/>
        <v>Delhi-Chennai</v>
      </c>
      <c r="N4951" s="2" t="str">
        <f t="shared" si="139"/>
        <v>Outstation</v>
      </c>
      <c r="O4951" s="2" t="str">
        <f t="shared" si="135"/>
        <v>FastWheels</v>
      </c>
      <c r="P4951" s="2">
        <f t="shared" si="136"/>
        <v>2</v>
      </c>
      <c r="Q4951" s="2">
        <f t="shared" si="137"/>
        <v>8</v>
      </c>
      <c r="R4951" s="2">
        <f t="shared" si="138"/>
        <v>161</v>
      </c>
    </row>
  </sheetData>
  <autoFilter ref="A1:R4951" xr:uid="{00000000-0009-0000-0000-000001000000}">
    <filterColumn colId="5">
      <filters>
        <filter val="Returned"/>
        <filter val="Delivered"/>
      </filters>
    </filterColumn>
  </autoFilter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4361"/>
  <sheetViews>
    <sheetView workbookViewId="0"/>
  </sheetViews>
  <sheetFormatPr defaultColWidth="14.44140625" defaultRowHeight="15" customHeight="1"/>
  <cols>
    <col min="1" max="1" width="8.33203125" customWidth="1"/>
    <col min="2" max="2" width="15" customWidth="1"/>
    <col min="3" max="3" width="10" customWidth="1"/>
    <col min="4" max="4" width="19.33203125" customWidth="1"/>
    <col min="5" max="5" width="13.33203125" customWidth="1"/>
    <col min="6" max="6" width="19.33203125" customWidth="1"/>
    <col min="7" max="7" width="22.44140625" customWidth="1"/>
    <col min="8" max="8" width="18.5546875" customWidth="1"/>
    <col min="9" max="9" width="12.88671875" customWidth="1"/>
    <col min="10" max="10" width="18.88671875" customWidth="1"/>
    <col min="11" max="11" width="19.109375" customWidth="1"/>
    <col min="12" max="12" width="10.5546875" customWidth="1"/>
    <col min="13" max="13" width="15.5546875" customWidth="1"/>
    <col min="14" max="14" width="10.5546875" customWidth="1"/>
    <col min="15" max="15" width="15.33203125" customWidth="1"/>
    <col min="16" max="16" width="18" customWidth="1"/>
    <col min="17" max="17" width="8.6640625" customWidth="1"/>
    <col min="18" max="19" width="18.5546875" customWidth="1"/>
    <col min="20" max="22" width="24.109375" customWidth="1"/>
    <col min="23" max="23" width="13.109375" customWidth="1"/>
    <col min="24" max="24" width="20.33203125" customWidth="1"/>
    <col min="25" max="25" width="13.6640625" customWidth="1"/>
  </cols>
  <sheetData>
    <row r="1" spans="1:25" ht="14.25" customHeight="1">
      <c r="A1" s="2" t="s">
        <v>2</v>
      </c>
      <c r="B1" s="2" t="s">
        <v>4</v>
      </c>
      <c r="C1" s="2" t="s">
        <v>8</v>
      </c>
      <c r="D1" s="2" t="s">
        <v>12</v>
      </c>
      <c r="E1" s="4" t="s">
        <v>14</v>
      </c>
      <c r="F1" s="4" t="s">
        <v>16</v>
      </c>
      <c r="G1" s="4" t="s">
        <v>18</v>
      </c>
      <c r="H1" s="2" t="s">
        <v>22</v>
      </c>
      <c r="I1" s="2" t="s">
        <v>20</v>
      </c>
      <c r="J1" s="2" t="s">
        <v>23</v>
      </c>
      <c r="K1" s="2" t="s">
        <v>24</v>
      </c>
      <c r="L1" s="2" t="s">
        <v>25</v>
      </c>
      <c r="M1" s="2" t="s">
        <v>26</v>
      </c>
      <c r="N1" s="2" t="s">
        <v>27</v>
      </c>
      <c r="O1" s="2" t="s">
        <v>28</v>
      </c>
      <c r="P1" s="2" t="s">
        <v>29</v>
      </c>
      <c r="Q1" s="2" t="s">
        <v>53</v>
      </c>
      <c r="R1" s="2" t="s">
        <v>54</v>
      </c>
      <c r="S1" s="2" t="s">
        <v>55</v>
      </c>
      <c r="T1" s="2" t="s">
        <v>56</v>
      </c>
      <c r="W1" s="80" t="s">
        <v>57</v>
      </c>
      <c r="X1" s="81"/>
      <c r="Y1" s="81"/>
    </row>
    <row r="2" spans="1:25" ht="14.25" customHeight="1">
      <c r="A2" s="2">
        <v>318813</v>
      </c>
      <c r="B2" s="2" t="s">
        <v>30</v>
      </c>
      <c r="C2" s="2" t="s">
        <v>32</v>
      </c>
      <c r="D2" s="2" t="s">
        <v>34</v>
      </c>
      <c r="E2" s="4">
        <v>43525.002500000002</v>
      </c>
      <c r="F2" s="4">
        <v>43528.002500000002</v>
      </c>
      <c r="G2" s="4">
        <v>43530.002500000002</v>
      </c>
      <c r="H2" s="2">
        <v>26</v>
      </c>
      <c r="I2" s="2">
        <v>129</v>
      </c>
      <c r="J2" s="2" t="s">
        <v>41</v>
      </c>
      <c r="K2" s="2" t="s">
        <v>58</v>
      </c>
      <c r="L2" s="2" t="s">
        <v>35</v>
      </c>
      <c r="M2" s="2" t="s">
        <v>59</v>
      </c>
      <c r="N2" s="2">
        <v>-2</v>
      </c>
      <c r="O2" s="2">
        <v>3</v>
      </c>
      <c r="P2" s="2">
        <v>155</v>
      </c>
      <c r="Q2" s="2" t="str">
        <f>VLOOKUP(A2,'Additional Data'!$A$1:$D$9949,2,0)</f>
        <v>Website</v>
      </c>
      <c r="R2" s="2" t="str">
        <f>VLOOKUP(A2,'Additional Data'!$A$1:$D$9949,4,0)</f>
        <v>Credit Card</v>
      </c>
      <c r="S2" s="5">
        <f>VLOOKUP(A2,'Additional Data'!$A$1:$D$9949,3,0)</f>
        <v>3259.85</v>
      </c>
      <c r="T2" s="2" t="str">
        <f>HLOOKUP(B2,'Additional Data'!$F$1:$N$2,2,0)</f>
        <v>PC</v>
      </c>
      <c r="W2" s="6"/>
      <c r="X2" s="7" t="s">
        <v>22</v>
      </c>
      <c r="Y2" s="7" t="s">
        <v>20</v>
      </c>
    </row>
    <row r="3" spans="1:25" ht="14.25" customHeight="1">
      <c r="A3" s="2">
        <v>70870</v>
      </c>
      <c r="B3" s="2" t="s">
        <v>36</v>
      </c>
      <c r="C3" s="2" t="s">
        <v>32</v>
      </c>
      <c r="D3" s="2" t="s">
        <v>34</v>
      </c>
      <c r="E3" s="4">
        <v>43525.004699074074</v>
      </c>
      <c r="F3" s="4">
        <v>43531.004699074074</v>
      </c>
      <c r="G3" s="4">
        <v>43530.004699074074</v>
      </c>
      <c r="H3" s="2">
        <v>35</v>
      </c>
      <c r="I3" s="2">
        <v>114</v>
      </c>
      <c r="J3" s="2" t="s">
        <v>60</v>
      </c>
      <c r="K3" s="2" t="s">
        <v>61</v>
      </c>
      <c r="L3" s="2" t="s">
        <v>35</v>
      </c>
      <c r="M3" s="2" t="s">
        <v>59</v>
      </c>
      <c r="N3" s="2">
        <v>1</v>
      </c>
      <c r="O3" s="2">
        <v>6</v>
      </c>
      <c r="P3" s="2">
        <v>149</v>
      </c>
      <c r="Q3" s="2" t="str">
        <f>VLOOKUP(A3,'Additional Data'!$A$1:$D$9949,2,0)</f>
        <v>App</v>
      </c>
      <c r="R3" s="2" t="str">
        <f>VLOOKUP(A3,'Additional Data'!$A$1:$D$9949,4,0)</f>
        <v>Debit Card</v>
      </c>
      <c r="S3" s="5">
        <f>VLOOKUP(A3,'Additional Data'!$A$1:$D$9949,3,0)</f>
        <v>2173.7416710000002</v>
      </c>
      <c r="T3" s="2" t="str">
        <f>HLOOKUP(B3,'Additional Data'!$F$1:$N$2,2,0)</f>
        <v>Laptop</v>
      </c>
      <c r="W3" s="6" t="s">
        <v>62</v>
      </c>
      <c r="X3" s="6">
        <v>25</v>
      </c>
      <c r="Y3" s="6">
        <v>106</v>
      </c>
    </row>
    <row r="4" spans="1:25" ht="14.25" customHeight="1">
      <c r="A4" s="2">
        <v>719174</v>
      </c>
      <c r="B4" s="2" t="s">
        <v>39</v>
      </c>
      <c r="C4" s="2" t="s">
        <v>41</v>
      </c>
      <c r="D4" s="2" t="s">
        <v>34</v>
      </c>
      <c r="E4" s="4">
        <v>43525.010023148148</v>
      </c>
      <c r="F4" s="4">
        <v>43531.010023148148</v>
      </c>
      <c r="G4" s="4">
        <v>43528.010023148148</v>
      </c>
      <c r="H4" s="2">
        <v>38</v>
      </c>
      <c r="I4" s="2">
        <v>114</v>
      </c>
      <c r="J4" s="2" t="s">
        <v>63</v>
      </c>
      <c r="K4" s="2" t="s">
        <v>64</v>
      </c>
      <c r="L4" s="2" t="s">
        <v>35</v>
      </c>
      <c r="M4" s="2" t="s">
        <v>59</v>
      </c>
      <c r="N4" s="2">
        <v>3</v>
      </c>
      <c r="O4" s="2">
        <v>6</v>
      </c>
      <c r="P4" s="2">
        <v>152</v>
      </c>
      <c r="Q4" s="2" t="str">
        <f>VLOOKUP(A4,'Additional Data'!$A$1:$D$9949,2,0)</f>
        <v>App</v>
      </c>
      <c r="R4" s="2" t="str">
        <f>VLOOKUP(A4,'Additional Data'!$A$1:$D$9949,4,0)</f>
        <v>Debit Card</v>
      </c>
      <c r="S4" s="5">
        <f>VLOOKUP(A4,'Additional Data'!$A$1:$D$9949,3,0)</f>
        <v>703.98137229999998</v>
      </c>
      <c r="T4" s="2" t="str">
        <f>HLOOKUP(B4,'Additional Data'!$F$1:$N$2,2,0)</f>
        <v>Mobile</v>
      </c>
      <c r="W4" s="6" t="s">
        <v>65</v>
      </c>
      <c r="X4" s="6">
        <v>49</v>
      </c>
      <c r="Y4" s="6">
        <v>124</v>
      </c>
    </row>
    <row r="5" spans="1:25" ht="14.25" customHeight="1">
      <c r="A5" s="2">
        <v>482982</v>
      </c>
      <c r="B5" s="2" t="s">
        <v>39</v>
      </c>
      <c r="C5" s="2" t="s">
        <v>41</v>
      </c>
      <c r="D5" s="2" t="s">
        <v>34</v>
      </c>
      <c r="E5" s="4">
        <v>43525.010092592594</v>
      </c>
      <c r="F5" s="4">
        <v>43529.010092592594</v>
      </c>
      <c r="G5" s="4">
        <v>43530.010092592594</v>
      </c>
      <c r="H5" s="2">
        <v>0</v>
      </c>
      <c r="I5" s="2">
        <v>129</v>
      </c>
      <c r="J5" s="2" t="s">
        <v>41</v>
      </c>
      <c r="K5" s="2" t="s">
        <v>66</v>
      </c>
      <c r="L5" s="2" t="s">
        <v>67</v>
      </c>
      <c r="M5" s="2" t="s">
        <v>59</v>
      </c>
      <c r="N5" s="2">
        <v>-1</v>
      </c>
      <c r="O5" s="2">
        <v>4</v>
      </c>
      <c r="P5" s="2">
        <v>129</v>
      </c>
      <c r="Q5" s="2" t="str">
        <f>VLOOKUP(A5,'Additional Data'!$A$1:$D$9949,2,0)</f>
        <v>Website</v>
      </c>
      <c r="R5" s="2" t="str">
        <f>VLOOKUP(A5,'Additional Data'!$A$1:$D$9949,4,0)</f>
        <v>Debit Card</v>
      </c>
      <c r="S5" s="5">
        <f>VLOOKUP(A5,'Additional Data'!$A$1:$D$9949,3,0)</f>
        <v>1646.06</v>
      </c>
      <c r="T5" s="2" t="str">
        <f>HLOOKUP(B5,'Additional Data'!$F$1:$N$2,2,0)</f>
        <v>Mobile</v>
      </c>
      <c r="W5" s="6" t="s">
        <v>68</v>
      </c>
      <c r="X5" s="6">
        <v>24</v>
      </c>
      <c r="Y5" s="6">
        <v>18</v>
      </c>
    </row>
    <row r="6" spans="1:25" ht="14.25" customHeight="1">
      <c r="A6" s="2">
        <v>217738</v>
      </c>
      <c r="B6" s="2" t="s">
        <v>36</v>
      </c>
      <c r="C6" s="2" t="s">
        <v>41</v>
      </c>
      <c r="D6" s="2" t="s">
        <v>34</v>
      </c>
      <c r="E6" s="4">
        <v>43525.014814814815</v>
      </c>
      <c r="F6" s="4">
        <v>43531.014814814815</v>
      </c>
      <c r="G6" s="4">
        <v>43532.014814814815</v>
      </c>
      <c r="H6" s="2">
        <v>50</v>
      </c>
      <c r="I6" s="2">
        <v>109</v>
      </c>
      <c r="J6" s="2" t="s">
        <v>63</v>
      </c>
      <c r="K6" s="2" t="s">
        <v>64</v>
      </c>
      <c r="L6" s="2" t="s">
        <v>35</v>
      </c>
      <c r="M6" s="2" t="s">
        <v>59</v>
      </c>
      <c r="N6" s="2">
        <v>-1</v>
      </c>
      <c r="O6" s="2">
        <v>6</v>
      </c>
      <c r="P6" s="2">
        <v>159</v>
      </c>
      <c r="Q6" s="2" t="str">
        <f>VLOOKUP(A6,'Additional Data'!$A$1:$D$9949,2,0)</f>
        <v>App</v>
      </c>
      <c r="R6" s="2" t="str">
        <f>VLOOKUP(A6,'Additional Data'!$A$1:$D$9949,4,0)</f>
        <v>Debit Card</v>
      </c>
      <c r="S6" s="5">
        <f>VLOOKUP(A6,'Additional Data'!$A$1:$D$9949,3,0)</f>
        <v>2275.445909</v>
      </c>
      <c r="T6" s="2" t="str">
        <f>HLOOKUP(B6,'Additional Data'!$F$1:$N$2,2,0)</f>
        <v>Laptop</v>
      </c>
      <c r="W6" s="6" t="s">
        <v>69</v>
      </c>
      <c r="X6" s="6">
        <v>85</v>
      </c>
      <c r="Y6" s="6">
        <v>151</v>
      </c>
    </row>
    <row r="7" spans="1:25" ht="14.25" customHeight="1">
      <c r="A7" s="2">
        <v>625400</v>
      </c>
      <c r="B7" s="2" t="s">
        <v>42</v>
      </c>
      <c r="C7" s="2" t="s">
        <v>41</v>
      </c>
      <c r="D7" s="2" t="s">
        <v>34</v>
      </c>
      <c r="E7" s="4">
        <v>43525.017395833333</v>
      </c>
      <c r="F7" s="4">
        <v>43530.017395833333</v>
      </c>
      <c r="G7" s="4">
        <v>43532.017395833333</v>
      </c>
      <c r="H7" s="2">
        <v>39</v>
      </c>
      <c r="I7" s="2">
        <v>126</v>
      </c>
      <c r="J7" s="2" t="s">
        <v>32</v>
      </c>
      <c r="K7" s="2" t="s">
        <v>70</v>
      </c>
      <c r="L7" s="2" t="s">
        <v>35</v>
      </c>
      <c r="M7" s="2" t="s">
        <v>71</v>
      </c>
      <c r="N7" s="2">
        <v>-2</v>
      </c>
      <c r="O7" s="2">
        <v>5</v>
      </c>
      <c r="P7" s="2">
        <v>165</v>
      </c>
      <c r="Q7" s="2" t="str">
        <f>VLOOKUP(A7,'Additional Data'!$A$1:$D$9949,2,0)</f>
        <v>App</v>
      </c>
      <c r="R7" s="2" t="str">
        <f>VLOOKUP(A7,'Additional Data'!$A$1:$D$9949,4,0)</f>
        <v>Debit Card</v>
      </c>
      <c r="S7" s="5">
        <f>VLOOKUP(A7,'Additional Data'!$A$1:$D$9949,3,0)</f>
        <v>1076.1915059999999</v>
      </c>
      <c r="T7" s="2" t="str">
        <f>HLOOKUP(B7,'Additional Data'!$F$1:$N$2,2,0)</f>
        <v>TV</v>
      </c>
      <c r="W7" s="6" t="s">
        <v>72</v>
      </c>
      <c r="X7" s="6">
        <v>-11</v>
      </c>
      <c r="Y7" s="6">
        <v>79</v>
      </c>
    </row>
    <row r="8" spans="1:25" ht="14.25" customHeight="1">
      <c r="A8" s="2">
        <v>498950</v>
      </c>
      <c r="B8" s="2" t="s">
        <v>36</v>
      </c>
      <c r="C8" s="2" t="s">
        <v>32</v>
      </c>
      <c r="D8" s="2" t="s">
        <v>34</v>
      </c>
      <c r="E8" s="4">
        <v>43525.018865740742</v>
      </c>
      <c r="F8" s="4">
        <v>43527.018865740742</v>
      </c>
      <c r="G8" s="4">
        <v>43528.018865740742</v>
      </c>
      <c r="H8" s="2">
        <v>34</v>
      </c>
      <c r="I8" s="2">
        <v>129</v>
      </c>
      <c r="J8" s="2" t="s">
        <v>73</v>
      </c>
      <c r="K8" s="2" t="s">
        <v>74</v>
      </c>
      <c r="L8" s="2" t="s">
        <v>35</v>
      </c>
      <c r="M8" s="2" t="s">
        <v>59</v>
      </c>
      <c r="N8" s="2">
        <v>-1</v>
      </c>
      <c r="O8" s="2">
        <v>2</v>
      </c>
      <c r="P8" s="2">
        <v>163</v>
      </c>
      <c r="Q8" s="2" t="str">
        <f>VLOOKUP(A8,'Additional Data'!$A$1:$D$9949,2,0)</f>
        <v>App</v>
      </c>
      <c r="R8" s="2" t="str">
        <f>VLOOKUP(A8,'Additional Data'!$A$1:$D$9949,4,0)</f>
        <v>Debit Card</v>
      </c>
      <c r="S8" s="5">
        <f>VLOOKUP(A8,'Additional Data'!$A$1:$D$9949,3,0)</f>
        <v>1696.12392</v>
      </c>
      <c r="T8" s="2" t="str">
        <f>HLOOKUP(B8,'Additional Data'!$F$1:$N$2,2,0)</f>
        <v>Laptop</v>
      </c>
      <c r="W8" s="6" t="s">
        <v>75</v>
      </c>
      <c r="X8" s="8">
        <v>52</v>
      </c>
      <c r="Y8" s="8">
        <v>0</v>
      </c>
    </row>
    <row r="9" spans="1:25" ht="14.25" customHeight="1">
      <c r="A9" s="2">
        <v>189148</v>
      </c>
      <c r="B9" s="2" t="s">
        <v>39</v>
      </c>
      <c r="C9" s="2" t="s">
        <v>41</v>
      </c>
      <c r="D9" s="2" t="s">
        <v>34</v>
      </c>
      <c r="E9" s="4">
        <v>43525.023252314815</v>
      </c>
      <c r="F9" s="4">
        <v>43527.023252314815</v>
      </c>
      <c r="G9" s="4">
        <v>43531.023252314815</v>
      </c>
      <c r="H9" s="2">
        <v>0</v>
      </c>
      <c r="I9" s="2">
        <v>125</v>
      </c>
      <c r="J9" s="2" t="s">
        <v>41</v>
      </c>
      <c r="K9" s="2" t="s">
        <v>66</v>
      </c>
      <c r="L9" s="2" t="s">
        <v>67</v>
      </c>
      <c r="M9" s="2" t="s">
        <v>71</v>
      </c>
      <c r="N9" s="2">
        <v>-4</v>
      </c>
      <c r="O9" s="2">
        <v>2</v>
      </c>
      <c r="P9" s="2">
        <v>125</v>
      </c>
      <c r="Q9" s="2" t="str">
        <f>VLOOKUP(A9,'Additional Data'!$A$1:$D$9949,2,0)</f>
        <v>App</v>
      </c>
      <c r="R9" s="2" t="str">
        <f>VLOOKUP(A9,'Additional Data'!$A$1:$D$9949,4,0)</f>
        <v>Debit Card</v>
      </c>
      <c r="S9" s="5">
        <f>VLOOKUP(A9,'Additional Data'!$A$1:$D$9949,3,0)</f>
        <v>2031.388653</v>
      </c>
      <c r="T9" s="2" t="str">
        <f>HLOOKUP(B9,'Additional Data'!$F$1:$N$2,2,0)</f>
        <v>Mobile</v>
      </c>
      <c r="W9" s="6" t="s">
        <v>76</v>
      </c>
      <c r="X9" s="8">
        <v>0</v>
      </c>
      <c r="Y9" s="8">
        <v>0</v>
      </c>
    </row>
    <row r="10" spans="1:25" ht="14.25" customHeight="1">
      <c r="A10" s="2">
        <v>19039</v>
      </c>
      <c r="B10" s="2" t="s">
        <v>39</v>
      </c>
      <c r="C10" s="2" t="s">
        <v>41</v>
      </c>
      <c r="D10" s="2" t="s">
        <v>34</v>
      </c>
      <c r="E10" s="4">
        <v>43525.025092592594</v>
      </c>
      <c r="F10" s="4">
        <v>43533.025092592594</v>
      </c>
      <c r="G10" s="4">
        <v>43528.025092592594</v>
      </c>
      <c r="H10" s="2">
        <v>42</v>
      </c>
      <c r="I10" s="2">
        <v>113</v>
      </c>
      <c r="J10" s="2" t="s">
        <v>60</v>
      </c>
      <c r="K10" s="2" t="s">
        <v>77</v>
      </c>
      <c r="L10" s="2" t="s">
        <v>35</v>
      </c>
      <c r="M10" s="2" t="s">
        <v>59</v>
      </c>
      <c r="N10" s="2">
        <v>5</v>
      </c>
      <c r="O10" s="2">
        <v>8</v>
      </c>
      <c r="P10" s="2">
        <v>155</v>
      </c>
      <c r="Q10" s="2" t="str">
        <f>VLOOKUP(A10,'Additional Data'!$A$1:$D$9949,2,0)</f>
        <v>App</v>
      </c>
      <c r="R10" s="2" t="str">
        <f>VLOOKUP(A10,'Additional Data'!$A$1:$D$9949,4,0)</f>
        <v>Credit Card</v>
      </c>
      <c r="S10" s="5">
        <f>VLOOKUP(A10,'Additional Data'!$A$1:$D$9949,3,0)</f>
        <v>2136.2808230000001</v>
      </c>
      <c r="T10" s="2" t="str">
        <f>HLOOKUP(B10,'Additional Data'!$F$1:$N$2,2,0)</f>
        <v>Mobile</v>
      </c>
      <c r="W10" s="6" t="s">
        <v>78</v>
      </c>
      <c r="X10" s="9">
        <v>1.1866727521679598E-2</v>
      </c>
      <c r="Y10" s="9">
        <v>0</v>
      </c>
    </row>
    <row r="11" spans="1:25" ht="14.25" customHeight="1">
      <c r="A11" s="2">
        <v>105661</v>
      </c>
      <c r="B11" s="2" t="s">
        <v>39</v>
      </c>
      <c r="C11" s="2" t="s">
        <v>32</v>
      </c>
      <c r="D11" s="2" t="s">
        <v>34</v>
      </c>
      <c r="E11" s="4">
        <v>43525.031481481485</v>
      </c>
      <c r="F11" s="4">
        <v>43527.031481481485</v>
      </c>
      <c r="G11" s="4">
        <v>43529.031481481485</v>
      </c>
      <c r="H11" s="2">
        <v>84</v>
      </c>
      <c r="I11" s="2">
        <v>104</v>
      </c>
      <c r="J11" s="2" t="s">
        <v>41</v>
      </c>
      <c r="K11" s="2" t="s">
        <v>58</v>
      </c>
      <c r="L11" s="2" t="s">
        <v>35</v>
      </c>
      <c r="M11" s="2" t="s">
        <v>71</v>
      </c>
      <c r="N11" s="2">
        <v>-2</v>
      </c>
      <c r="O11" s="2">
        <v>2</v>
      </c>
      <c r="P11" s="2">
        <v>188</v>
      </c>
      <c r="Q11" s="2" t="str">
        <f>VLOOKUP(A11,'Additional Data'!$A$1:$D$9949,2,0)</f>
        <v>App</v>
      </c>
      <c r="R11" s="2" t="str">
        <f>VLOOKUP(A11,'Additional Data'!$A$1:$D$9949,4,0)</f>
        <v>Credit Card</v>
      </c>
      <c r="S11" s="5">
        <f>VLOOKUP(A11,'Additional Data'!$A$1:$D$9949,3,0)</f>
        <v>2527.874808</v>
      </c>
      <c r="T11" s="2" t="str">
        <f>HLOOKUP(B11,'Additional Data'!$F$1:$N$2,2,0)</f>
        <v>Mobile</v>
      </c>
      <c r="W11" s="82" t="s">
        <v>79</v>
      </c>
      <c r="X11" s="83"/>
      <c r="Y11" s="84"/>
    </row>
    <row r="12" spans="1:25" ht="14.25" customHeight="1">
      <c r="A12" s="2">
        <v>166730</v>
      </c>
      <c r="B12" s="2" t="s">
        <v>39</v>
      </c>
      <c r="C12" s="2" t="s">
        <v>32</v>
      </c>
      <c r="D12" s="2" t="s">
        <v>34</v>
      </c>
      <c r="E12" s="4">
        <v>43525.042974537035</v>
      </c>
      <c r="F12" s="4">
        <v>43530.042974537035</v>
      </c>
      <c r="G12" s="4">
        <v>43530.042974537035</v>
      </c>
      <c r="H12" s="2">
        <v>60</v>
      </c>
      <c r="I12" s="2">
        <v>91</v>
      </c>
      <c r="J12" s="2" t="s">
        <v>60</v>
      </c>
      <c r="K12" s="2" t="s">
        <v>61</v>
      </c>
      <c r="L12" s="2" t="s">
        <v>35</v>
      </c>
      <c r="M12" s="2" t="s">
        <v>71</v>
      </c>
      <c r="N12" s="2">
        <v>0</v>
      </c>
      <c r="O12" s="2">
        <v>5</v>
      </c>
      <c r="P12" s="2">
        <v>151</v>
      </c>
      <c r="Q12" s="2" t="str">
        <f>VLOOKUP(A12,'Additional Data'!$A$1:$D$9949,2,0)</f>
        <v>App</v>
      </c>
      <c r="R12" s="2" t="str">
        <f>VLOOKUP(A12,'Additional Data'!$A$1:$D$9949,4,0)</f>
        <v>Debit Card</v>
      </c>
      <c r="S12" s="5">
        <f>VLOOKUP(A12,'Additional Data'!$A$1:$D$9949,3,0)</f>
        <v>542.37293099999999</v>
      </c>
      <c r="T12" s="2" t="str">
        <f>HLOOKUP(B12,'Additional Data'!$F$1:$N$2,2,0)</f>
        <v>Mobile</v>
      </c>
      <c r="W12" s="85"/>
      <c r="X12" s="86"/>
      <c r="Y12" s="87"/>
    </row>
    <row r="13" spans="1:25" ht="14.25" customHeight="1">
      <c r="A13" s="2">
        <v>601258</v>
      </c>
      <c r="B13" s="2" t="s">
        <v>39</v>
      </c>
      <c r="C13" s="2" t="s">
        <v>32</v>
      </c>
      <c r="D13" s="2" t="s">
        <v>34</v>
      </c>
      <c r="E13" s="4">
        <v>43525.043344907404</v>
      </c>
      <c r="F13" s="4">
        <v>43530.043344907404</v>
      </c>
      <c r="G13" s="4">
        <v>43530.043344907404</v>
      </c>
      <c r="H13" s="2">
        <v>64</v>
      </c>
      <c r="I13" s="2">
        <v>105</v>
      </c>
      <c r="J13" s="2" t="s">
        <v>73</v>
      </c>
      <c r="K13" s="2" t="s">
        <v>74</v>
      </c>
      <c r="L13" s="2" t="s">
        <v>35</v>
      </c>
      <c r="M13" s="2" t="s">
        <v>71</v>
      </c>
      <c r="N13" s="2">
        <v>0</v>
      </c>
      <c r="O13" s="2">
        <v>5</v>
      </c>
      <c r="P13" s="2">
        <v>169</v>
      </c>
      <c r="Q13" s="2" t="str">
        <f>VLOOKUP(A13,'Additional Data'!$A$1:$D$9949,2,0)</f>
        <v>App</v>
      </c>
      <c r="R13" s="2" t="str">
        <f>VLOOKUP(A13,'Additional Data'!$A$1:$D$9949,4,0)</f>
        <v>Debit Card</v>
      </c>
      <c r="S13" s="5">
        <f>VLOOKUP(A13,'Additional Data'!$A$1:$D$9949,3,0)</f>
        <v>928.60105610000005</v>
      </c>
      <c r="T13" s="2" t="str">
        <f>HLOOKUP(B13,'Additional Data'!$F$1:$N$2,2,0)</f>
        <v>Mobile</v>
      </c>
      <c r="W13" s="88"/>
      <c r="X13" s="81"/>
      <c r="Y13" s="89"/>
    </row>
    <row r="14" spans="1:25" ht="14.25" customHeight="1">
      <c r="A14" s="2">
        <v>116731</v>
      </c>
      <c r="B14" s="2" t="s">
        <v>30</v>
      </c>
      <c r="C14" s="2" t="s">
        <v>41</v>
      </c>
      <c r="D14" s="2" t="s">
        <v>34</v>
      </c>
      <c r="E14" s="4">
        <v>43525.045671296299</v>
      </c>
      <c r="F14" s="4">
        <v>43527.045671296299</v>
      </c>
      <c r="G14" s="4">
        <v>43530.045671296299</v>
      </c>
      <c r="H14" s="2">
        <v>36</v>
      </c>
      <c r="I14" s="2">
        <v>126</v>
      </c>
      <c r="J14" s="2" t="s">
        <v>73</v>
      </c>
      <c r="K14" s="2" t="s">
        <v>80</v>
      </c>
      <c r="L14" s="2" t="s">
        <v>35</v>
      </c>
      <c r="M14" s="2" t="s">
        <v>59</v>
      </c>
      <c r="N14" s="2">
        <v>-3</v>
      </c>
      <c r="O14" s="2">
        <v>2</v>
      </c>
      <c r="P14" s="2">
        <v>162</v>
      </c>
      <c r="Q14" s="2" t="str">
        <f>VLOOKUP(A14,'Additional Data'!$A$1:$D$9949,2,0)</f>
        <v>App</v>
      </c>
      <c r="R14" s="2" t="str">
        <f>VLOOKUP(A14,'Additional Data'!$A$1:$D$9949,4,0)</f>
        <v>Credit Card</v>
      </c>
      <c r="S14" s="5">
        <f>VLOOKUP(A14,'Additional Data'!$A$1:$D$9949,3,0)</f>
        <v>901.97309410000003</v>
      </c>
      <c r="T14" s="2" t="str">
        <f>HLOOKUP(B14,'Additional Data'!$F$1:$N$2,2,0)</f>
        <v>PC</v>
      </c>
    </row>
    <row r="15" spans="1:25" ht="14.25" customHeight="1">
      <c r="A15" s="2">
        <v>339481</v>
      </c>
      <c r="B15" s="2" t="s">
        <v>46</v>
      </c>
      <c r="C15" s="2" t="s">
        <v>41</v>
      </c>
      <c r="D15" s="2" t="s">
        <v>34</v>
      </c>
      <c r="E15" s="4">
        <v>43525.052581018521</v>
      </c>
      <c r="F15" s="4">
        <v>43528.052581018521</v>
      </c>
      <c r="G15" s="4">
        <v>43530.052581018521</v>
      </c>
      <c r="H15" s="2">
        <v>77</v>
      </c>
      <c r="I15" s="2">
        <v>87</v>
      </c>
      <c r="J15" s="2" t="s">
        <v>63</v>
      </c>
      <c r="K15" s="2" t="s">
        <v>64</v>
      </c>
      <c r="L15" s="2" t="s">
        <v>35</v>
      </c>
      <c r="M15" s="2" t="s">
        <v>71</v>
      </c>
      <c r="N15" s="2">
        <v>-2</v>
      </c>
      <c r="O15" s="2">
        <v>3</v>
      </c>
      <c r="P15" s="2">
        <v>164</v>
      </c>
      <c r="Q15" s="2" t="str">
        <f>VLOOKUP(A15,'Additional Data'!$A$1:$D$9949,2,0)</f>
        <v>App</v>
      </c>
      <c r="R15" s="2" t="str">
        <f>VLOOKUP(A15,'Additional Data'!$A$1:$D$9949,4,0)</f>
        <v>Credit Card</v>
      </c>
      <c r="S15" s="5">
        <f>VLOOKUP(A15,'Additional Data'!$A$1:$D$9949,3,0)</f>
        <v>1915.6547350000001</v>
      </c>
      <c r="T15" s="2" t="str">
        <f>HLOOKUP(B15,'Additional Data'!$F$1:$N$2,2,0)</f>
        <v>TV</v>
      </c>
    </row>
    <row r="16" spans="1:25" ht="14.25" customHeight="1">
      <c r="A16" s="2">
        <v>361228</v>
      </c>
      <c r="B16" s="2" t="s">
        <v>30</v>
      </c>
      <c r="C16" s="2" t="s">
        <v>32</v>
      </c>
      <c r="D16" s="2" t="s">
        <v>34</v>
      </c>
      <c r="E16" s="4">
        <v>43525.054039351853</v>
      </c>
      <c r="F16" s="4">
        <v>43528.054039351853</v>
      </c>
      <c r="G16" s="4">
        <v>43528.054039351853</v>
      </c>
      <c r="H16" s="2">
        <v>46</v>
      </c>
      <c r="I16" s="2">
        <v>113</v>
      </c>
      <c r="J16" s="2" t="s">
        <v>63</v>
      </c>
      <c r="K16" s="2" t="s">
        <v>81</v>
      </c>
      <c r="L16" s="2" t="s">
        <v>35</v>
      </c>
      <c r="M16" s="2" t="s">
        <v>71</v>
      </c>
      <c r="N16" s="2">
        <v>0</v>
      </c>
      <c r="O16" s="2">
        <v>3</v>
      </c>
      <c r="P16" s="2">
        <v>159</v>
      </c>
      <c r="Q16" s="2" t="str">
        <f>VLOOKUP(A16,'Additional Data'!$A$1:$D$9949,2,0)</f>
        <v>App</v>
      </c>
      <c r="R16" s="2" t="str">
        <f>VLOOKUP(A16,'Additional Data'!$A$1:$D$9949,4,0)</f>
        <v>Debit Card</v>
      </c>
      <c r="S16" s="5">
        <f>VLOOKUP(A16,'Additional Data'!$A$1:$D$9949,3,0)</f>
        <v>3650.872441</v>
      </c>
      <c r="T16" s="2" t="str">
        <f>HLOOKUP(B16,'Additional Data'!$F$1:$N$2,2,0)</f>
        <v>PC</v>
      </c>
    </row>
    <row r="17" spans="1:20" ht="14.25" customHeight="1">
      <c r="A17" s="2">
        <v>438274</v>
      </c>
      <c r="B17" s="2" t="s">
        <v>36</v>
      </c>
      <c r="C17" s="2" t="s">
        <v>32</v>
      </c>
      <c r="D17" s="2" t="s">
        <v>34</v>
      </c>
      <c r="E17" s="4">
        <v>43525.054942129631</v>
      </c>
      <c r="F17" s="4">
        <v>43526.054942129631</v>
      </c>
      <c r="G17" s="4">
        <v>43531.054942129631</v>
      </c>
      <c r="H17" s="2">
        <v>0</v>
      </c>
      <c r="I17" s="2">
        <v>122</v>
      </c>
      <c r="J17" s="2" t="s">
        <v>32</v>
      </c>
      <c r="K17" s="2" t="s">
        <v>82</v>
      </c>
      <c r="L17" s="2" t="s">
        <v>67</v>
      </c>
      <c r="M17" s="2" t="s">
        <v>59</v>
      </c>
      <c r="N17" s="2">
        <v>-5</v>
      </c>
      <c r="O17" s="2">
        <v>1</v>
      </c>
      <c r="P17" s="2">
        <v>122</v>
      </c>
      <c r="Q17" s="2" t="str">
        <f>VLOOKUP(A17,'Additional Data'!$A$1:$D$9949,2,0)</f>
        <v>App</v>
      </c>
      <c r="R17" s="2" t="str">
        <f>VLOOKUP(A17,'Additional Data'!$A$1:$D$9949,4,0)</f>
        <v>Debit Card</v>
      </c>
      <c r="S17" s="5">
        <f>VLOOKUP(A17,'Additional Data'!$A$1:$D$9949,3,0)</f>
        <v>1547.354857</v>
      </c>
      <c r="T17" s="2" t="str">
        <f>HLOOKUP(B17,'Additional Data'!$F$1:$N$2,2,0)</f>
        <v>Laptop</v>
      </c>
    </row>
    <row r="18" spans="1:20" ht="14.25" customHeight="1">
      <c r="A18" s="2">
        <v>473646</v>
      </c>
      <c r="B18" s="2" t="s">
        <v>39</v>
      </c>
      <c r="C18" s="2" t="s">
        <v>32</v>
      </c>
      <c r="D18" s="2" t="s">
        <v>34</v>
      </c>
      <c r="E18" s="4">
        <v>43525.067627314813</v>
      </c>
      <c r="F18" s="4">
        <v>43528.067627314813</v>
      </c>
      <c r="G18" s="4">
        <v>43528.067627314813</v>
      </c>
      <c r="H18" s="2">
        <v>82</v>
      </c>
      <c r="I18" s="2">
        <v>90</v>
      </c>
      <c r="J18" s="2" t="s">
        <v>60</v>
      </c>
      <c r="K18" s="2" t="s">
        <v>61</v>
      </c>
      <c r="L18" s="2" t="s">
        <v>35</v>
      </c>
      <c r="M18" s="2" t="s">
        <v>71</v>
      </c>
      <c r="N18" s="2">
        <v>0</v>
      </c>
      <c r="O18" s="2">
        <v>3</v>
      </c>
      <c r="P18" s="2">
        <v>172</v>
      </c>
      <c r="Q18" s="2" t="str">
        <f>VLOOKUP(A18,'Additional Data'!$A$1:$D$9949,2,0)</f>
        <v>Website</v>
      </c>
      <c r="R18" s="2" t="str">
        <f>VLOOKUP(A18,'Additional Data'!$A$1:$D$9949,4,0)</f>
        <v>Debit Card</v>
      </c>
      <c r="S18" s="5">
        <f>VLOOKUP(A18,'Additional Data'!$A$1:$D$9949,3,0)</f>
        <v>347.33</v>
      </c>
      <c r="T18" s="2" t="str">
        <f>HLOOKUP(B18,'Additional Data'!$F$1:$N$2,2,0)</f>
        <v>Mobile</v>
      </c>
    </row>
    <row r="19" spans="1:20" ht="14.25" customHeight="1">
      <c r="A19" s="2">
        <v>736361</v>
      </c>
      <c r="B19" s="2" t="s">
        <v>39</v>
      </c>
      <c r="C19" s="2" t="s">
        <v>32</v>
      </c>
      <c r="D19" s="2" t="s">
        <v>34</v>
      </c>
      <c r="E19" s="4">
        <v>43525.070787037039</v>
      </c>
      <c r="F19" s="4">
        <v>43529.070787037039</v>
      </c>
      <c r="G19" s="4">
        <v>43531.070787037039</v>
      </c>
      <c r="H19" s="2">
        <v>48</v>
      </c>
      <c r="I19" s="2">
        <v>110</v>
      </c>
      <c r="J19" s="2" t="s">
        <v>60</v>
      </c>
      <c r="K19" s="2" t="s">
        <v>61</v>
      </c>
      <c r="L19" s="2" t="s">
        <v>35</v>
      </c>
      <c r="M19" s="2" t="s">
        <v>59</v>
      </c>
      <c r="N19" s="2">
        <v>-2</v>
      </c>
      <c r="O19" s="2">
        <v>4</v>
      </c>
      <c r="P19" s="2">
        <v>158</v>
      </c>
      <c r="Q19" s="2" t="str">
        <f>VLOOKUP(A19,'Additional Data'!$A$1:$D$9949,2,0)</f>
        <v>App</v>
      </c>
      <c r="R19" s="2" t="str">
        <f>VLOOKUP(A19,'Additional Data'!$A$1:$D$9949,4,0)</f>
        <v>Credit Card</v>
      </c>
      <c r="S19" s="5">
        <f>VLOOKUP(A19,'Additional Data'!$A$1:$D$9949,3,0)</f>
        <v>1096.3860890000001</v>
      </c>
      <c r="T19" s="2" t="str">
        <f>HLOOKUP(B19,'Additional Data'!$F$1:$N$2,2,0)</f>
        <v>Mobile</v>
      </c>
    </row>
    <row r="20" spans="1:20" ht="14.25" customHeight="1">
      <c r="A20" s="2">
        <v>673068</v>
      </c>
      <c r="B20" s="2" t="s">
        <v>36</v>
      </c>
      <c r="C20" s="2" t="s">
        <v>32</v>
      </c>
      <c r="D20" s="2" t="s">
        <v>34</v>
      </c>
      <c r="E20" s="4">
        <v>43525.07545138889</v>
      </c>
      <c r="F20" s="4">
        <v>43528.07545138889</v>
      </c>
      <c r="G20" s="4">
        <v>43530.07545138889</v>
      </c>
      <c r="H20" s="2">
        <v>73</v>
      </c>
      <c r="I20" s="2">
        <v>95</v>
      </c>
      <c r="J20" s="2" t="s">
        <v>63</v>
      </c>
      <c r="K20" s="2" t="s">
        <v>81</v>
      </c>
      <c r="L20" s="2" t="s">
        <v>35</v>
      </c>
      <c r="M20" s="2" t="s">
        <v>71</v>
      </c>
      <c r="N20" s="2">
        <v>-2</v>
      </c>
      <c r="O20" s="2">
        <v>3</v>
      </c>
      <c r="P20" s="2">
        <v>168</v>
      </c>
      <c r="Q20" s="2" t="str">
        <f>VLOOKUP(A20,'Additional Data'!$A$1:$D$9949,2,0)</f>
        <v>Website</v>
      </c>
      <c r="R20" s="2" t="str">
        <f>VLOOKUP(A20,'Additional Data'!$A$1:$D$9949,4,0)</f>
        <v>Debit Card</v>
      </c>
      <c r="S20" s="5">
        <f>VLOOKUP(A20,'Additional Data'!$A$1:$D$9949,3,0)</f>
        <v>2976.35</v>
      </c>
      <c r="T20" s="2" t="str">
        <f>HLOOKUP(B20,'Additional Data'!$F$1:$N$2,2,0)</f>
        <v>Laptop</v>
      </c>
    </row>
    <row r="21" spans="1:20" ht="14.25" customHeight="1">
      <c r="A21" s="2">
        <v>998273</v>
      </c>
      <c r="B21" s="2" t="s">
        <v>39</v>
      </c>
      <c r="C21" s="2" t="s">
        <v>32</v>
      </c>
      <c r="D21" s="2" t="s">
        <v>34</v>
      </c>
      <c r="E21" s="4">
        <v>43525.077731481484</v>
      </c>
      <c r="F21" s="4">
        <v>43534.077731481484</v>
      </c>
      <c r="G21" s="4">
        <v>43532.077731481484</v>
      </c>
      <c r="H21" s="2">
        <v>36</v>
      </c>
      <c r="I21" s="2">
        <v>129</v>
      </c>
      <c r="J21" s="2" t="s">
        <v>41</v>
      </c>
      <c r="K21" s="2" t="s">
        <v>58</v>
      </c>
      <c r="L21" s="2" t="s">
        <v>35</v>
      </c>
      <c r="M21" s="2" t="s">
        <v>59</v>
      </c>
      <c r="N21" s="2">
        <v>2</v>
      </c>
      <c r="O21" s="2">
        <v>9</v>
      </c>
      <c r="P21" s="2">
        <v>165</v>
      </c>
      <c r="Q21" s="2" t="str">
        <f>VLOOKUP(A21,'Additional Data'!$A$1:$D$9949,2,0)</f>
        <v>App</v>
      </c>
      <c r="R21" s="2" t="str">
        <f>VLOOKUP(A21,'Additional Data'!$A$1:$D$9949,4,0)</f>
        <v>Credit Card</v>
      </c>
      <c r="S21" s="5">
        <f>VLOOKUP(A21,'Additional Data'!$A$1:$D$9949,3,0)</f>
        <v>1608.4492</v>
      </c>
      <c r="T21" s="2" t="str">
        <f>HLOOKUP(B21,'Additional Data'!$F$1:$N$2,2,0)</f>
        <v>Mobile</v>
      </c>
    </row>
    <row r="22" spans="1:20" ht="14.25" customHeight="1">
      <c r="A22" s="2">
        <v>359449</v>
      </c>
      <c r="B22" s="2" t="s">
        <v>47</v>
      </c>
      <c r="C22" s="2" t="s">
        <v>41</v>
      </c>
      <c r="D22" s="2" t="s">
        <v>34</v>
      </c>
      <c r="E22" s="4">
        <v>43525.080868055556</v>
      </c>
      <c r="F22" s="4">
        <v>43529.080868055556</v>
      </c>
      <c r="G22" s="4">
        <v>43531.080868055556</v>
      </c>
      <c r="H22" s="2">
        <v>25</v>
      </c>
      <c r="I22" s="2">
        <v>110</v>
      </c>
      <c r="J22" s="2" t="s">
        <v>60</v>
      </c>
      <c r="K22" s="2" t="s">
        <v>77</v>
      </c>
      <c r="L22" s="2" t="s">
        <v>35</v>
      </c>
      <c r="M22" s="2" t="s">
        <v>59</v>
      </c>
      <c r="N22" s="2">
        <v>-2</v>
      </c>
      <c r="O22" s="2">
        <v>4</v>
      </c>
      <c r="P22" s="2">
        <v>135</v>
      </c>
      <c r="Q22" s="2" t="str">
        <f>VLOOKUP(A22,'Additional Data'!$A$1:$D$9949,2,0)</f>
        <v>App</v>
      </c>
      <c r="R22" s="2" t="str">
        <f>VLOOKUP(A22,'Additional Data'!$A$1:$D$9949,4,0)</f>
        <v>Credit Card</v>
      </c>
      <c r="S22" s="5">
        <f>VLOOKUP(A22,'Additional Data'!$A$1:$D$9949,3,0)</f>
        <v>292.39559709999997</v>
      </c>
      <c r="T22" s="2" t="str">
        <f>HLOOKUP(B22,'Additional Data'!$F$1:$N$2,2,0)</f>
        <v>Tablet</v>
      </c>
    </row>
    <row r="23" spans="1:20" ht="14.25" customHeight="1">
      <c r="A23" s="2">
        <v>639610</v>
      </c>
      <c r="B23" s="2" t="s">
        <v>39</v>
      </c>
      <c r="C23" s="2" t="s">
        <v>41</v>
      </c>
      <c r="D23" s="2" t="s">
        <v>34</v>
      </c>
      <c r="E23" s="4">
        <v>43525.083472222221</v>
      </c>
      <c r="F23" s="4">
        <v>43527.083472222221</v>
      </c>
      <c r="G23" s="4">
        <v>43529.083472222221</v>
      </c>
      <c r="H23" s="2">
        <v>71</v>
      </c>
      <c r="I23" s="2">
        <v>105</v>
      </c>
      <c r="J23" s="2" t="s">
        <v>32</v>
      </c>
      <c r="K23" s="2" t="s">
        <v>70</v>
      </c>
      <c r="L23" s="2" t="s">
        <v>35</v>
      </c>
      <c r="M23" s="2" t="s">
        <v>71</v>
      </c>
      <c r="N23" s="2">
        <v>-2</v>
      </c>
      <c r="O23" s="2">
        <v>2</v>
      </c>
      <c r="P23" s="2">
        <v>176</v>
      </c>
      <c r="Q23" s="2" t="str">
        <f>VLOOKUP(A23,'Additional Data'!$A$1:$D$9949,2,0)</f>
        <v>App</v>
      </c>
      <c r="R23" s="2" t="str">
        <f>VLOOKUP(A23,'Additional Data'!$A$1:$D$9949,4,0)</f>
        <v>Debit Card</v>
      </c>
      <c r="S23" s="5">
        <f>VLOOKUP(A23,'Additional Data'!$A$1:$D$9949,3,0)</f>
        <v>2378.4858680000002</v>
      </c>
      <c r="T23" s="2" t="str">
        <f>HLOOKUP(B23,'Additional Data'!$F$1:$N$2,2,0)</f>
        <v>Mobile</v>
      </c>
    </row>
    <row r="24" spans="1:20" ht="14.25" customHeight="1">
      <c r="A24" s="2">
        <v>405469</v>
      </c>
      <c r="B24" s="2" t="s">
        <v>36</v>
      </c>
      <c r="C24" s="2" t="s">
        <v>41</v>
      </c>
      <c r="D24" s="2" t="s">
        <v>34</v>
      </c>
      <c r="E24" s="4">
        <v>43525.084189814814</v>
      </c>
      <c r="F24" s="4">
        <v>43531.084189814814</v>
      </c>
      <c r="G24" s="4">
        <v>43531.084189814814</v>
      </c>
      <c r="H24" s="2">
        <v>32</v>
      </c>
      <c r="I24" s="2">
        <v>126</v>
      </c>
      <c r="J24" s="2" t="s">
        <v>73</v>
      </c>
      <c r="K24" s="2" t="s">
        <v>80</v>
      </c>
      <c r="L24" s="2" t="s">
        <v>35</v>
      </c>
      <c r="M24" s="2" t="s">
        <v>59</v>
      </c>
      <c r="N24" s="2">
        <v>0</v>
      </c>
      <c r="O24" s="2">
        <v>6</v>
      </c>
      <c r="P24" s="2">
        <v>158</v>
      </c>
      <c r="Q24" s="2" t="str">
        <f>VLOOKUP(A24,'Additional Data'!$A$1:$D$9949,2,0)</f>
        <v>App</v>
      </c>
      <c r="R24" s="2" t="str">
        <f>VLOOKUP(A24,'Additional Data'!$A$1:$D$9949,4,0)</f>
        <v>Credit Card</v>
      </c>
      <c r="S24" s="5">
        <f>VLOOKUP(A24,'Additional Data'!$A$1:$D$9949,3,0)</f>
        <v>3121.2332630000001</v>
      </c>
      <c r="T24" s="2" t="str">
        <f>HLOOKUP(B24,'Additional Data'!$F$1:$N$2,2,0)</f>
        <v>Laptop</v>
      </c>
    </row>
    <row r="25" spans="1:20" ht="14.25" customHeight="1">
      <c r="A25" s="2">
        <v>720231</v>
      </c>
      <c r="B25" s="2" t="s">
        <v>36</v>
      </c>
      <c r="C25" s="2" t="s">
        <v>32</v>
      </c>
      <c r="D25" s="2" t="s">
        <v>34</v>
      </c>
      <c r="E25" s="4">
        <v>43525.084976851853</v>
      </c>
      <c r="F25" s="4">
        <v>43530.084976851853</v>
      </c>
      <c r="G25" s="4">
        <v>43531.084976851853</v>
      </c>
      <c r="H25" s="2">
        <v>27</v>
      </c>
      <c r="I25" s="2">
        <v>121</v>
      </c>
      <c r="J25" s="2" t="s">
        <v>41</v>
      </c>
      <c r="K25" s="2" t="s">
        <v>58</v>
      </c>
      <c r="L25" s="2" t="s">
        <v>35</v>
      </c>
      <c r="M25" s="2" t="s">
        <v>59</v>
      </c>
      <c r="N25" s="2">
        <v>-1</v>
      </c>
      <c r="O25" s="2">
        <v>5</v>
      </c>
      <c r="P25" s="2">
        <v>148</v>
      </c>
      <c r="Q25" s="2" t="str">
        <f>VLOOKUP(A25,'Additional Data'!$A$1:$D$9949,2,0)</f>
        <v>Website</v>
      </c>
      <c r="R25" s="2" t="str">
        <f>VLOOKUP(A25,'Additional Data'!$A$1:$D$9949,4,0)</f>
        <v>Credit Card</v>
      </c>
      <c r="S25" s="5">
        <f>VLOOKUP(A25,'Additional Data'!$A$1:$D$9949,3,0)</f>
        <v>1910.62</v>
      </c>
      <c r="T25" s="2" t="str">
        <f>HLOOKUP(B25,'Additional Data'!$F$1:$N$2,2,0)</f>
        <v>Laptop</v>
      </c>
    </row>
    <row r="26" spans="1:20" ht="14.25" customHeight="1">
      <c r="A26" s="2">
        <v>647282</v>
      </c>
      <c r="B26" s="2" t="s">
        <v>48</v>
      </c>
      <c r="C26" s="2" t="s">
        <v>41</v>
      </c>
      <c r="D26" s="2" t="s">
        <v>34</v>
      </c>
      <c r="E26" s="4">
        <v>43525.090081018519</v>
      </c>
      <c r="F26" s="4">
        <v>43527.090081018519</v>
      </c>
      <c r="G26" s="4">
        <v>43532.090081018519</v>
      </c>
      <c r="H26" s="2">
        <v>68</v>
      </c>
      <c r="I26" s="2">
        <v>90</v>
      </c>
      <c r="J26" s="2" t="s">
        <v>60</v>
      </c>
      <c r="K26" s="2" t="s">
        <v>77</v>
      </c>
      <c r="L26" s="2" t="s">
        <v>35</v>
      </c>
      <c r="M26" s="2" t="s">
        <v>71</v>
      </c>
      <c r="N26" s="2">
        <v>-5</v>
      </c>
      <c r="O26" s="2">
        <v>2</v>
      </c>
      <c r="P26" s="2">
        <v>158</v>
      </c>
      <c r="Q26" s="2" t="str">
        <f>VLOOKUP(A26,'Additional Data'!$A$1:$D$9949,2,0)</f>
        <v>App</v>
      </c>
      <c r="R26" s="2" t="str">
        <f>VLOOKUP(A26,'Additional Data'!$A$1:$D$9949,4,0)</f>
        <v>Debit Card</v>
      </c>
      <c r="S26" s="5">
        <f>VLOOKUP(A26,'Additional Data'!$A$1:$D$9949,3,0)</f>
        <v>2433.7882500000001</v>
      </c>
      <c r="T26" s="2" t="str">
        <f>HLOOKUP(B26,'Additional Data'!$F$1:$N$2,2,0)</f>
        <v>Gaming Console</v>
      </c>
    </row>
    <row r="27" spans="1:20" ht="14.25" customHeight="1">
      <c r="A27" s="2">
        <v>487298</v>
      </c>
      <c r="B27" s="2" t="s">
        <v>30</v>
      </c>
      <c r="C27" s="2" t="s">
        <v>32</v>
      </c>
      <c r="D27" s="2" t="s">
        <v>34</v>
      </c>
      <c r="E27" s="4">
        <v>43525.09070601852</v>
      </c>
      <c r="F27" s="4">
        <v>43527.09070601852</v>
      </c>
      <c r="G27" s="4">
        <v>43530.09070601852</v>
      </c>
      <c r="H27" s="2">
        <v>45</v>
      </c>
      <c r="I27" s="2">
        <v>121</v>
      </c>
      <c r="J27" s="2" t="s">
        <v>73</v>
      </c>
      <c r="K27" s="2" t="s">
        <v>74</v>
      </c>
      <c r="L27" s="2" t="s">
        <v>35</v>
      </c>
      <c r="M27" s="2" t="s">
        <v>59</v>
      </c>
      <c r="N27" s="2">
        <v>-3</v>
      </c>
      <c r="O27" s="2">
        <v>2</v>
      </c>
      <c r="P27" s="2">
        <v>166</v>
      </c>
      <c r="Q27" s="2" t="str">
        <f>VLOOKUP(A27,'Additional Data'!$A$1:$D$9949,2,0)</f>
        <v>App</v>
      </c>
      <c r="R27" s="2" t="str">
        <f>VLOOKUP(A27,'Additional Data'!$A$1:$D$9949,4,0)</f>
        <v>Debit Card</v>
      </c>
      <c r="S27" s="5">
        <f>VLOOKUP(A27,'Additional Data'!$A$1:$D$9949,3,0)</f>
        <v>2127.643834</v>
      </c>
      <c r="T27" s="2" t="str">
        <f>HLOOKUP(B27,'Additional Data'!$F$1:$N$2,2,0)</f>
        <v>PC</v>
      </c>
    </row>
    <row r="28" spans="1:20" ht="14.25" customHeight="1">
      <c r="A28" s="2">
        <v>708251</v>
      </c>
      <c r="B28" s="2" t="s">
        <v>36</v>
      </c>
      <c r="C28" s="2" t="s">
        <v>41</v>
      </c>
      <c r="D28" s="2" t="s">
        <v>34</v>
      </c>
      <c r="E28" s="4">
        <v>43525.094259259262</v>
      </c>
      <c r="F28" s="4">
        <v>43530.094259259262</v>
      </c>
      <c r="G28" s="4">
        <v>43530.094259259262</v>
      </c>
      <c r="H28" s="2">
        <v>27</v>
      </c>
      <c r="I28" s="2">
        <v>125</v>
      </c>
      <c r="J28" s="2" t="s">
        <v>32</v>
      </c>
      <c r="K28" s="2" t="s">
        <v>70</v>
      </c>
      <c r="L28" s="2" t="s">
        <v>35</v>
      </c>
      <c r="M28" s="2" t="s">
        <v>59</v>
      </c>
      <c r="N28" s="2">
        <v>0</v>
      </c>
      <c r="O28" s="2">
        <v>5</v>
      </c>
      <c r="P28" s="2">
        <v>152</v>
      </c>
      <c r="Q28" s="2" t="str">
        <f>VLOOKUP(A28,'Additional Data'!$A$1:$D$9949,2,0)</f>
        <v>App</v>
      </c>
      <c r="R28" s="2" t="str">
        <f>VLOOKUP(A28,'Additional Data'!$A$1:$D$9949,4,0)</f>
        <v>Credit Card</v>
      </c>
      <c r="S28" s="5">
        <f>VLOOKUP(A28,'Additional Data'!$A$1:$D$9949,3,0)</f>
        <v>1656.6959959999999</v>
      </c>
      <c r="T28" s="2" t="str">
        <f>HLOOKUP(B28,'Additional Data'!$F$1:$N$2,2,0)</f>
        <v>Laptop</v>
      </c>
    </row>
    <row r="29" spans="1:20" ht="14.25" customHeight="1">
      <c r="A29" s="2">
        <v>661516</v>
      </c>
      <c r="B29" s="2" t="s">
        <v>39</v>
      </c>
      <c r="C29" s="2" t="s">
        <v>41</v>
      </c>
      <c r="D29" s="2" t="s">
        <v>34</v>
      </c>
      <c r="E29" s="4">
        <v>43525.095509259256</v>
      </c>
      <c r="F29" s="4">
        <v>43530.095509259256</v>
      </c>
      <c r="G29" s="4">
        <v>43528.095509259256</v>
      </c>
      <c r="H29" s="2">
        <v>31</v>
      </c>
      <c r="I29" s="2">
        <v>130</v>
      </c>
      <c r="J29" s="2" t="s">
        <v>32</v>
      </c>
      <c r="K29" s="2" t="s">
        <v>70</v>
      </c>
      <c r="L29" s="2" t="s">
        <v>35</v>
      </c>
      <c r="M29" s="2" t="s">
        <v>71</v>
      </c>
      <c r="N29" s="2">
        <v>2</v>
      </c>
      <c r="O29" s="2">
        <v>5</v>
      </c>
      <c r="P29" s="2">
        <v>161</v>
      </c>
      <c r="Q29" s="2" t="str">
        <f>VLOOKUP(A29,'Additional Data'!$A$1:$D$9949,2,0)</f>
        <v>App</v>
      </c>
      <c r="R29" s="2" t="str">
        <f>VLOOKUP(A29,'Additional Data'!$A$1:$D$9949,4,0)</f>
        <v>Debit Card</v>
      </c>
      <c r="S29" s="5">
        <f>VLOOKUP(A29,'Additional Data'!$A$1:$D$9949,3,0)</f>
        <v>198.55768269999999</v>
      </c>
      <c r="T29" s="2" t="str">
        <f>HLOOKUP(B29,'Additional Data'!$F$1:$N$2,2,0)</f>
        <v>Mobile</v>
      </c>
    </row>
    <row r="30" spans="1:20" ht="14.25" customHeight="1">
      <c r="A30" s="2">
        <v>197125</v>
      </c>
      <c r="B30" s="2" t="s">
        <v>47</v>
      </c>
      <c r="C30" s="2" t="s">
        <v>32</v>
      </c>
      <c r="D30" s="2" t="s">
        <v>34</v>
      </c>
      <c r="E30" s="4">
        <v>43525.097314814811</v>
      </c>
      <c r="F30" s="4">
        <v>43527.097314814811</v>
      </c>
      <c r="G30" s="4">
        <v>43528.097314814811</v>
      </c>
      <c r="H30" s="2">
        <v>0</v>
      </c>
      <c r="I30" s="2">
        <v>124</v>
      </c>
      <c r="J30" s="2" t="s">
        <v>32</v>
      </c>
      <c r="K30" s="2" t="s">
        <v>82</v>
      </c>
      <c r="L30" s="2" t="s">
        <v>67</v>
      </c>
      <c r="M30" s="2" t="s">
        <v>59</v>
      </c>
      <c r="N30" s="2">
        <v>-1</v>
      </c>
      <c r="O30" s="2">
        <v>2</v>
      </c>
      <c r="P30" s="2">
        <v>124</v>
      </c>
      <c r="Q30" s="2" t="str">
        <f>VLOOKUP(A30,'Additional Data'!$A$1:$D$9949,2,0)</f>
        <v>App</v>
      </c>
      <c r="R30" s="2" t="str">
        <f>VLOOKUP(A30,'Additional Data'!$A$1:$D$9949,4,0)</f>
        <v>Credit Card</v>
      </c>
      <c r="S30" s="5">
        <f>VLOOKUP(A30,'Additional Data'!$A$1:$D$9949,3,0)</f>
        <v>722.76346990000002</v>
      </c>
      <c r="T30" s="2" t="str">
        <f>HLOOKUP(B30,'Additional Data'!$F$1:$N$2,2,0)</f>
        <v>Tablet</v>
      </c>
    </row>
    <row r="31" spans="1:20" ht="14.25" customHeight="1">
      <c r="A31" s="2">
        <v>271556</v>
      </c>
      <c r="B31" s="2" t="s">
        <v>30</v>
      </c>
      <c r="C31" s="2" t="s">
        <v>41</v>
      </c>
      <c r="D31" s="2" t="s">
        <v>34</v>
      </c>
      <c r="E31" s="4">
        <v>43525.098726851851</v>
      </c>
      <c r="F31" s="4">
        <v>43528.098726851851</v>
      </c>
      <c r="G31" s="4">
        <v>43532.098726851851</v>
      </c>
      <c r="H31" s="2">
        <v>0</v>
      </c>
      <c r="I31" s="2">
        <v>108</v>
      </c>
      <c r="J31" s="2" t="s">
        <v>41</v>
      </c>
      <c r="K31" s="2" t="s">
        <v>66</v>
      </c>
      <c r="L31" s="2" t="s">
        <v>67</v>
      </c>
      <c r="M31" s="2" t="s">
        <v>71</v>
      </c>
      <c r="N31" s="2">
        <v>-4</v>
      </c>
      <c r="O31" s="2">
        <v>3</v>
      </c>
      <c r="P31" s="2">
        <v>108</v>
      </c>
      <c r="Q31" s="2" t="str">
        <f>VLOOKUP(A31,'Additional Data'!$A$1:$D$9949,2,0)</f>
        <v>App</v>
      </c>
      <c r="R31" s="2" t="str">
        <f>VLOOKUP(A31,'Additional Data'!$A$1:$D$9949,4,0)</f>
        <v>Debit Card</v>
      </c>
      <c r="S31" s="5">
        <f>VLOOKUP(A31,'Additional Data'!$A$1:$D$9949,3,0)</f>
        <v>2370.278769</v>
      </c>
      <c r="T31" s="2" t="str">
        <f>HLOOKUP(B31,'Additional Data'!$F$1:$N$2,2,0)</f>
        <v>PC</v>
      </c>
    </row>
    <row r="32" spans="1:20" ht="14.25" customHeight="1">
      <c r="A32" s="2">
        <v>302775</v>
      </c>
      <c r="B32" s="2" t="s">
        <v>49</v>
      </c>
      <c r="C32" s="2" t="s">
        <v>32</v>
      </c>
      <c r="D32" s="2" t="s">
        <v>34</v>
      </c>
      <c r="E32" s="4">
        <v>43525.102349537039</v>
      </c>
      <c r="F32" s="4">
        <v>43530.102349537039</v>
      </c>
      <c r="G32" s="4">
        <v>43528.102349537039</v>
      </c>
      <c r="H32" s="2">
        <v>0</v>
      </c>
      <c r="I32" s="2">
        <v>105</v>
      </c>
      <c r="J32" s="2" t="s">
        <v>32</v>
      </c>
      <c r="K32" s="2" t="s">
        <v>82</v>
      </c>
      <c r="L32" s="2" t="s">
        <v>67</v>
      </c>
      <c r="M32" s="2" t="s">
        <v>71</v>
      </c>
      <c r="N32" s="2">
        <v>2</v>
      </c>
      <c r="O32" s="2">
        <v>5</v>
      </c>
      <c r="P32" s="2">
        <v>105</v>
      </c>
      <c r="Q32" s="2" t="str">
        <f>VLOOKUP(A32,'Additional Data'!$A$1:$D$9949,2,0)</f>
        <v>Website</v>
      </c>
      <c r="R32" s="2" t="str">
        <f>VLOOKUP(A32,'Additional Data'!$A$1:$D$9949,4,0)</f>
        <v>Credit Card</v>
      </c>
      <c r="S32" s="5">
        <f>VLOOKUP(A32,'Additional Data'!$A$1:$D$9949,3,0)</f>
        <v>2814.72</v>
      </c>
      <c r="T32" s="2" t="str">
        <f>HLOOKUP(B32,'Additional Data'!$F$1:$N$2,2,0)</f>
        <v>TV</v>
      </c>
    </row>
    <row r="33" spans="1:20" ht="14.25" customHeight="1">
      <c r="A33" s="2">
        <v>168953</v>
      </c>
      <c r="B33" s="2" t="s">
        <v>39</v>
      </c>
      <c r="C33" s="2" t="s">
        <v>41</v>
      </c>
      <c r="D33" s="2" t="s">
        <v>34</v>
      </c>
      <c r="E33" s="4">
        <v>43525.102835648147</v>
      </c>
      <c r="F33" s="4">
        <v>43529.102835648147</v>
      </c>
      <c r="G33" s="4">
        <v>43531.102835648147</v>
      </c>
      <c r="H33" s="2">
        <v>40</v>
      </c>
      <c r="I33" s="2">
        <v>108</v>
      </c>
      <c r="J33" s="2" t="s">
        <v>60</v>
      </c>
      <c r="K33" s="2" t="s">
        <v>77</v>
      </c>
      <c r="L33" s="2" t="s">
        <v>35</v>
      </c>
      <c r="M33" s="2" t="s">
        <v>59</v>
      </c>
      <c r="N33" s="2">
        <v>-2</v>
      </c>
      <c r="O33" s="2">
        <v>4</v>
      </c>
      <c r="P33" s="2">
        <v>148</v>
      </c>
      <c r="Q33" s="2" t="str">
        <f>VLOOKUP(A33,'Additional Data'!$A$1:$D$9949,2,0)</f>
        <v>App</v>
      </c>
      <c r="R33" s="2" t="str">
        <f>VLOOKUP(A33,'Additional Data'!$A$1:$D$9949,4,0)</f>
        <v>Credit Card</v>
      </c>
      <c r="S33" s="5">
        <f>VLOOKUP(A33,'Additional Data'!$A$1:$D$9949,3,0)</f>
        <v>1567.892728</v>
      </c>
      <c r="T33" s="2" t="str">
        <f>HLOOKUP(B33,'Additional Data'!$F$1:$N$2,2,0)</f>
        <v>Mobile</v>
      </c>
    </row>
    <row r="34" spans="1:20" ht="14.25" customHeight="1">
      <c r="A34" s="2">
        <v>600660</v>
      </c>
      <c r="B34" s="2" t="s">
        <v>39</v>
      </c>
      <c r="C34" s="2" t="s">
        <v>41</v>
      </c>
      <c r="D34" s="2" t="s">
        <v>34</v>
      </c>
      <c r="E34" s="4">
        <v>43525.103946759256</v>
      </c>
      <c r="F34" s="4">
        <v>43531.103946759256</v>
      </c>
      <c r="G34" s="4">
        <v>43530.103946759256</v>
      </c>
      <c r="H34" s="2">
        <v>37</v>
      </c>
      <c r="I34" s="2">
        <v>108</v>
      </c>
      <c r="J34" s="2" t="s">
        <v>63</v>
      </c>
      <c r="K34" s="2" t="s">
        <v>64</v>
      </c>
      <c r="L34" s="2" t="s">
        <v>35</v>
      </c>
      <c r="M34" s="2" t="s">
        <v>71</v>
      </c>
      <c r="N34" s="2">
        <v>1</v>
      </c>
      <c r="O34" s="2">
        <v>6</v>
      </c>
      <c r="P34" s="2">
        <v>145</v>
      </c>
      <c r="Q34" s="2" t="str">
        <f>VLOOKUP(A34,'Additional Data'!$A$1:$D$9949,2,0)</f>
        <v>Website</v>
      </c>
      <c r="R34" s="2" t="str">
        <f>VLOOKUP(A34,'Additional Data'!$A$1:$D$9949,4,0)</f>
        <v>Debit Card</v>
      </c>
      <c r="S34" s="5">
        <f>VLOOKUP(A34,'Additional Data'!$A$1:$D$9949,3,0)</f>
        <v>2512.17</v>
      </c>
      <c r="T34" s="2" t="str">
        <f>HLOOKUP(B34,'Additional Data'!$F$1:$N$2,2,0)</f>
        <v>Mobile</v>
      </c>
    </row>
    <row r="35" spans="1:20" ht="14.25" customHeight="1">
      <c r="A35" s="2">
        <v>503378</v>
      </c>
      <c r="B35" s="2" t="s">
        <v>30</v>
      </c>
      <c r="C35" s="2" t="s">
        <v>41</v>
      </c>
      <c r="D35" s="2" t="s">
        <v>34</v>
      </c>
      <c r="E35" s="4">
        <v>43525.110243055555</v>
      </c>
      <c r="F35" s="4">
        <v>43527.110243055555</v>
      </c>
      <c r="G35" s="4">
        <v>43530.110243055555</v>
      </c>
      <c r="H35" s="2">
        <v>81</v>
      </c>
      <c r="I35" s="2">
        <v>93</v>
      </c>
      <c r="J35" s="2" t="s">
        <v>60</v>
      </c>
      <c r="K35" s="2" t="s">
        <v>77</v>
      </c>
      <c r="L35" s="2" t="s">
        <v>35</v>
      </c>
      <c r="M35" s="2" t="s">
        <v>71</v>
      </c>
      <c r="N35" s="2">
        <v>-3</v>
      </c>
      <c r="O35" s="2">
        <v>2</v>
      </c>
      <c r="P35" s="2">
        <v>174</v>
      </c>
      <c r="Q35" s="2" t="str">
        <f>VLOOKUP(A35,'Additional Data'!$A$1:$D$9949,2,0)</f>
        <v>App</v>
      </c>
      <c r="R35" s="2" t="str">
        <f>VLOOKUP(A35,'Additional Data'!$A$1:$D$9949,4,0)</f>
        <v>Debit Card</v>
      </c>
      <c r="S35" s="5">
        <f>VLOOKUP(A35,'Additional Data'!$A$1:$D$9949,3,0)</f>
        <v>861.1445698</v>
      </c>
      <c r="T35" s="2" t="str">
        <f>HLOOKUP(B35,'Additional Data'!$F$1:$N$2,2,0)</f>
        <v>PC</v>
      </c>
    </row>
    <row r="36" spans="1:20" ht="14.25" customHeight="1">
      <c r="A36" s="2">
        <v>987428</v>
      </c>
      <c r="B36" s="2" t="s">
        <v>42</v>
      </c>
      <c r="C36" s="2" t="s">
        <v>41</v>
      </c>
      <c r="D36" s="2" t="s">
        <v>34</v>
      </c>
      <c r="E36" s="4">
        <v>43525.114872685182</v>
      </c>
      <c r="F36" s="4">
        <v>43526.114872685182</v>
      </c>
      <c r="G36" s="4">
        <v>43530.114872685182</v>
      </c>
      <c r="H36" s="2">
        <v>0</v>
      </c>
      <c r="I36" s="2">
        <v>130</v>
      </c>
      <c r="J36" s="2" t="s">
        <v>41</v>
      </c>
      <c r="K36" s="2" t="s">
        <v>66</v>
      </c>
      <c r="L36" s="2" t="s">
        <v>67</v>
      </c>
      <c r="M36" s="2" t="s">
        <v>71</v>
      </c>
      <c r="N36" s="2">
        <v>-4</v>
      </c>
      <c r="O36" s="2">
        <v>1</v>
      </c>
      <c r="P36" s="2">
        <v>130</v>
      </c>
      <c r="Q36" s="2" t="str">
        <f>VLOOKUP(A36,'Additional Data'!$A$1:$D$9949,2,0)</f>
        <v>App</v>
      </c>
      <c r="R36" s="2" t="str">
        <f>VLOOKUP(A36,'Additional Data'!$A$1:$D$9949,4,0)</f>
        <v>Debit Card</v>
      </c>
      <c r="S36" s="5">
        <f>VLOOKUP(A36,'Additional Data'!$A$1:$D$9949,3,0)</f>
        <v>3203.2019599999999</v>
      </c>
      <c r="T36" s="2" t="str">
        <f>HLOOKUP(B36,'Additional Data'!$F$1:$N$2,2,0)</f>
        <v>TV</v>
      </c>
    </row>
    <row r="37" spans="1:20" ht="14.25" customHeight="1">
      <c r="A37" s="2">
        <v>263741</v>
      </c>
      <c r="B37" s="2" t="s">
        <v>46</v>
      </c>
      <c r="C37" s="2" t="s">
        <v>41</v>
      </c>
      <c r="D37" s="2" t="s">
        <v>34</v>
      </c>
      <c r="E37" s="4">
        <v>43525.117071759261</v>
      </c>
      <c r="F37" s="4">
        <v>43530.117071759261</v>
      </c>
      <c r="G37" s="4">
        <v>43530.117071759261</v>
      </c>
      <c r="H37" s="2">
        <v>0</v>
      </c>
      <c r="I37" s="2">
        <v>129</v>
      </c>
      <c r="J37" s="2" t="s">
        <v>41</v>
      </c>
      <c r="K37" s="2" t="s">
        <v>66</v>
      </c>
      <c r="L37" s="2" t="s">
        <v>67</v>
      </c>
      <c r="M37" s="2" t="s">
        <v>59</v>
      </c>
      <c r="N37" s="2">
        <v>0</v>
      </c>
      <c r="O37" s="2">
        <v>5</v>
      </c>
      <c r="P37" s="2">
        <v>129</v>
      </c>
      <c r="Q37" s="2" t="str">
        <f>VLOOKUP(A37,'Additional Data'!$A$1:$D$9949,2,0)</f>
        <v>App</v>
      </c>
      <c r="R37" s="2" t="str">
        <f>VLOOKUP(A37,'Additional Data'!$A$1:$D$9949,4,0)</f>
        <v>Credit Card</v>
      </c>
      <c r="S37" s="5">
        <f>VLOOKUP(A37,'Additional Data'!$A$1:$D$9949,3,0)</f>
        <v>1232.981458</v>
      </c>
      <c r="T37" s="2" t="str">
        <f>HLOOKUP(B37,'Additional Data'!$F$1:$N$2,2,0)</f>
        <v>TV</v>
      </c>
    </row>
    <row r="38" spans="1:20" ht="14.25" customHeight="1">
      <c r="A38" s="2">
        <v>562814</v>
      </c>
      <c r="B38" s="2" t="s">
        <v>36</v>
      </c>
      <c r="C38" s="2" t="s">
        <v>41</v>
      </c>
      <c r="D38" s="2" t="s">
        <v>34</v>
      </c>
      <c r="E38" s="4">
        <v>43525.122407407405</v>
      </c>
      <c r="F38" s="4">
        <v>43529.122407407405</v>
      </c>
      <c r="G38" s="4">
        <v>43531.122407407405</v>
      </c>
      <c r="H38" s="2">
        <v>47</v>
      </c>
      <c r="I38" s="2">
        <v>112</v>
      </c>
      <c r="J38" s="2" t="s">
        <v>63</v>
      </c>
      <c r="K38" s="2" t="s">
        <v>64</v>
      </c>
      <c r="L38" s="2" t="s">
        <v>35</v>
      </c>
      <c r="M38" s="2" t="s">
        <v>59</v>
      </c>
      <c r="N38" s="2">
        <v>-2</v>
      </c>
      <c r="O38" s="2">
        <v>4</v>
      </c>
      <c r="P38" s="2">
        <v>159</v>
      </c>
      <c r="Q38" s="2" t="str">
        <f>VLOOKUP(A38,'Additional Data'!$A$1:$D$9949,2,0)</f>
        <v>App</v>
      </c>
      <c r="R38" s="2" t="str">
        <f>VLOOKUP(A38,'Additional Data'!$A$1:$D$9949,4,0)</f>
        <v>Debit Card</v>
      </c>
      <c r="S38" s="5">
        <f>VLOOKUP(A38,'Additional Data'!$A$1:$D$9949,3,0)</f>
        <v>3811.036298</v>
      </c>
      <c r="T38" s="2" t="str">
        <f>HLOOKUP(B38,'Additional Data'!$F$1:$N$2,2,0)</f>
        <v>Laptop</v>
      </c>
    </row>
    <row r="39" spans="1:20" ht="14.25" customHeight="1">
      <c r="A39" s="2">
        <v>314572</v>
      </c>
      <c r="B39" s="2" t="s">
        <v>39</v>
      </c>
      <c r="C39" s="2" t="s">
        <v>41</v>
      </c>
      <c r="D39" s="2" t="s">
        <v>34</v>
      </c>
      <c r="E39" s="4">
        <v>43525.131307870368</v>
      </c>
      <c r="F39" s="4">
        <v>43527.131307870368</v>
      </c>
      <c r="G39" s="4">
        <v>43529.131307870368</v>
      </c>
      <c r="H39" s="2">
        <v>40</v>
      </c>
      <c r="I39" s="2">
        <v>109</v>
      </c>
      <c r="J39" s="2" t="s">
        <v>60</v>
      </c>
      <c r="K39" s="2" t="s">
        <v>77</v>
      </c>
      <c r="L39" s="2" t="s">
        <v>35</v>
      </c>
      <c r="M39" s="2" t="s">
        <v>71</v>
      </c>
      <c r="N39" s="2">
        <v>-2</v>
      </c>
      <c r="O39" s="2">
        <v>2</v>
      </c>
      <c r="P39" s="2">
        <v>149</v>
      </c>
      <c r="Q39" s="2" t="str">
        <f>VLOOKUP(A39,'Additional Data'!$A$1:$D$9949,2,0)</f>
        <v>App</v>
      </c>
      <c r="R39" s="2" t="str">
        <f>VLOOKUP(A39,'Additional Data'!$A$1:$D$9949,4,0)</f>
        <v>Debit Card</v>
      </c>
      <c r="S39" s="5">
        <f>VLOOKUP(A39,'Additional Data'!$A$1:$D$9949,3,0)</f>
        <v>3366.4890399999999</v>
      </c>
      <c r="T39" s="2" t="str">
        <f>HLOOKUP(B39,'Additional Data'!$F$1:$N$2,2,0)</f>
        <v>Mobile</v>
      </c>
    </row>
    <row r="40" spans="1:20" ht="14.25" customHeight="1">
      <c r="A40" s="2">
        <v>569570</v>
      </c>
      <c r="B40" s="2" t="s">
        <v>36</v>
      </c>
      <c r="C40" s="2" t="s">
        <v>41</v>
      </c>
      <c r="D40" s="2" t="s">
        <v>34</v>
      </c>
      <c r="E40" s="4">
        <v>43525.132037037038</v>
      </c>
      <c r="F40" s="4">
        <v>43535.132037037038</v>
      </c>
      <c r="G40" s="4">
        <v>43529.132037037038</v>
      </c>
      <c r="H40" s="2">
        <v>44</v>
      </c>
      <c r="I40" s="2">
        <v>122</v>
      </c>
      <c r="J40" s="2" t="s">
        <v>32</v>
      </c>
      <c r="K40" s="2" t="s">
        <v>70</v>
      </c>
      <c r="L40" s="2" t="s">
        <v>35</v>
      </c>
      <c r="M40" s="2" t="s">
        <v>59</v>
      </c>
      <c r="N40" s="2">
        <v>6</v>
      </c>
      <c r="O40" s="2">
        <v>10</v>
      </c>
      <c r="P40" s="2">
        <v>166</v>
      </c>
      <c r="Q40" s="2" t="str">
        <f>VLOOKUP(A40,'Additional Data'!$A$1:$D$9949,2,0)</f>
        <v>App</v>
      </c>
      <c r="R40" s="2" t="str">
        <f>VLOOKUP(A40,'Additional Data'!$A$1:$D$9949,4,0)</f>
        <v>Debit Card</v>
      </c>
      <c r="S40" s="5">
        <f>VLOOKUP(A40,'Additional Data'!$A$1:$D$9949,3,0)</f>
        <v>1432.335851</v>
      </c>
      <c r="T40" s="2" t="str">
        <f>HLOOKUP(B40,'Additional Data'!$F$1:$N$2,2,0)</f>
        <v>Laptop</v>
      </c>
    </row>
    <row r="41" spans="1:20" ht="14.25" customHeight="1">
      <c r="A41" s="2">
        <v>984089</v>
      </c>
      <c r="B41" s="2" t="s">
        <v>39</v>
      </c>
      <c r="C41" s="2" t="s">
        <v>41</v>
      </c>
      <c r="D41" s="2" t="s">
        <v>34</v>
      </c>
      <c r="E41" s="4">
        <v>43525.136435185188</v>
      </c>
      <c r="F41" s="4">
        <v>43531.136435185188</v>
      </c>
      <c r="G41" s="4">
        <v>43532.136435185188</v>
      </c>
      <c r="H41" s="2">
        <v>50</v>
      </c>
      <c r="I41" s="2">
        <v>123</v>
      </c>
      <c r="J41" s="2" t="s">
        <v>32</v>
      </c>
      <c r="K41" s="2" t="s">
        <v>70</v>
      </c>
      <c r="L41" s="2" t="s">
        <v>35</v>
      </c>
      <c r="M41" s="2" t="s">
        <v>59</v>
      </c>
      <c r="N41" s="2">
        <v>-1</v>
      </c>
      <c r="O41" s="2">
        <v>6</v>
      </c>
      <c r="P41" s="2">
        <v>173</v>
      </c>
      <c r="Q41" s="2" t="str">
        <f>VLOOKUP(A41,'Additional Data'!$A$1:$D$9949,2,0)</f>
        <v>App</v>
      </c>
      <c r="R41" s="2" t="str">
        <f>VLOOKUP(A41,'Additional Data'!$A$1:$D$9949,4,0)</f>
        <v>Credit Card</v>
      </c>
      <c r="S41" s="5">
        <f>VLOOKUP(A41,'Additional Data'!$A$1:$D$9949,3,0)</f>
        <v>1800.6949279999999</v>
      </c>
      <c r="T41" s="2" t="str">
        <f>HLOOKUP(B41,'Additional Data'!$F$1:$N$2,2,0)</f>
        <v>Mobile</v>
      </c>
    </row>
    <row r="42" spans="1:20" ht="14.25" customHeight="1">
      <c r="A42" s="2">
        <v>555994</v>
      </c>
      <c r="B42" s="2" t="s">
        <v>36</v>
      </c>
      <c r="C42" s="2" t="s">
        <v>41</v>
      </c>
      <c r="D42" s="2" t="s">
        <v>34</v>
      </c>
      <c r="E42" s="4">
        <v>43525.141655092593</v>
      </c>
      <c r="F42" s="4">
        <v>43534.141655092593</v>
      </c>
      <c r="G42" s="4">
        <v>43530.141655092593</v>
      </c>
      <c r="H42" s="2">
        <v>31</v>
      </c>
      <c r="I42" s="2">
        <v>122</v>
      </c>
      <c r="J42" s="2" t="s">
        <v>32</v>
      </c>
      <c r="K42" s="2" t="s">
        <v>70</v>
      </c>
      <c r="L42" s="2" t="s">
        <v>35</v>
      </c>
      <c r="M42" s="2" t="s">
        <v>59</v>
      </c>
      <c r="N42" s="2">
        <v>4</v>
      </c>
      <c r="O42" s="2">
        <v>9</v>
      </c>
      <c r="P42" s="2">
        <v>153</v>
      </c>
      <c r="Q42" s="2" t="str">
        <f>VLOOKUP(A42,'Additional Data'!$A$1:$D$9949,2,0)</f>
        <v>App</v>
      </c>
      <c r="R42" s="2" t="str">
        <f>VLOOKUP(A42,'Additional Data'!$A$1:$D$9949,4,0)</f>
        <v>Debit Card</v>
      </c>
      <c r="S42" s="5">
        <f>VLOOKUP(A42,'Additional Data'!$A$1:$D$9949,3,0)</f>
        <v>1604.337554</v>
      </c>
      <c r="T42" s="2" t="str">
        <f>HLOOKUP(B42,'Additional Data'!$F$1:$N$2,2,0)</f>
        <v>Laptop</v>
      </c>
    </row>
    <row r="43" spans="1:20" ht="14.25" customHeight="1">
      <c r="A43" s="2">
        <v>409223</v>
      </c>
      <c r="B43" s="2" t="s">
        <v>30</v>
      </c>
      <c r="C43" s="2" t="s">
        <v>32</v>
      </c>
      <c r="D43" s="2" t="s">
        <v>34</v>
      </c>
      <c r="E43" s="4">
        <v>43525.141828703701</v>
      </c>
      <c r="F43" s="4">
        <v>43530.141828703701</v>
      </c>
      <c r="G43" s="4">
        <v>43530.141828703701</v>
      </c>
      <c r="H43" s="2">
        <v>38</v>
      </c>
      <c r="I43" s="2">
        <v>129</v>
      </c>
      <c r="J43" s="2" t="s">
        <v>41</v>
      </c>
      <c r="K43" s="2" t="s">
        <v>58</v>
      </c>
      <c r="L43" s="2" t="s">
        <v>35</v>
      </c>
      <c r="M43" s="2" t="s">
        <v>59</v>
      </c>
      <c r="N43" s="2">
        <v>0</v>
      </c>
      <c r="O43" s="2">
        <v>5</v>
      </c>
      <c r="P43" s="2">
        <v>167</v>
      </c>
      <c r="Q43" s="2" t="str">
        <f>VLOOKUP(A43,'Additional Data'!$A$1:$D$9949,2,0)</f>
        <v>App</v>
      </c>
      <c r="R43" s="2" t="str">
        <f>VLOOKUP(A43,'Additional Data'!$A$1:$D$9949,4,0)</f>
        <v>Credit Card</v>
      </c>
      <c r="S43" s="5">
        <f>VLOOKUP(A43,'Additional Data'!$A$1:$D$9949,3,0)</f>
        <v>606.08294839999996</v>
      </c>
      <c r="T43" s="2" t="str">
        <f>HLOOKUP(B43,'Additional Data'!$F$1:$N$2,2,0)</f>
        <v>PC</v>
      </c>
    </row>
    <row r="44" spans="1:20" ht="14.25" customHeight="1">
      <c r="A44" s="2">
        <v>864612</v>
      </c>
      <c r="B44" s="2" t="s">
        <v>36</v>
      </c>
      <c r="C44" s="2" t="s">
        <v>41</v>
      </c>
      <c r="D44" s="2" t="s">
        <v>34</v>
      </c>
      <c r="E44" s="4">
        <v>43525.143263888887</v>
      </c>
      <c r="F44" s="4">
        <v>43536.143263888887</v>
      </c>
      <c r="G44" s="4">
        <v>43530.143263888887</v>
      </c>
      <c r="H44" s="2">
        <v>37</v>
      </c>
      <c r="I44" s="2">
        <v>122</v>
      </c>
      <c r="J44" s="2" t="s">
        <v>73</v>
      </c>
      <c r="K44" s="2" t="s">
        <v>80</v>
      </c>
      <c r="L44" s="2" t="s">
        <v>35</v>
      </c>
      <c r="M44" s="2" t="s">
        <v>71</v>
      </c>
      <c r="N44" s="2">
        <v>6</v>
      </c>
      <c r="O44" s="2">
        <v>11</v>
      </c>
      <c r="P44" s="2">
        <v>159</v>
      </c>
      <c r="Q44" s="2" t="str">
        <f>VLOOKUP(A44,'Additional Data'!$A$1:$D$9949,2,0)</f>
        <v>Website</v>
      </c>
      <c r="R44" s="2" t="str">
        <f>VLOOKUP(A44,'Additional Data'!$A$1:$D$9949,4,0)</f>
        <v>Debit Card</v>
      </c>
      <c r="S44" s="5">
        <f>VLOOKUP(A44,'Additional Data'!$A$1:$D$9949,3,0)</f>
        <v>1922.38</v>
      </c>
      <c r="T44" s="2" t="str">
        <f>HLOOKUP(B44,'Additional Data'!$F$1:$N$2,2,0)</f>
        <v>Laptop</v>
      </c>
    </row>
    <row r="45" spans="1:20" ht="14.25" customHeight="1">
      <c r="A45" s="2">
        <v>295256</v>
      </c>
      <c r="B45" s="2" t="s">
        <v>36</v>
      </c>
      <c r="C45" s="2" t="s">
        <v>32</v>
      </c>
      <c r="D45" s="2" t="s">
        <v>34</v>
      </c>
      <c r="E45" s="4">
        <v>43525.144479166665</v>
      </c>
      <c r="F45" s="4">
        <v>43527.144479166665</v>
      </c>
      <c r="G45" s="4">
        <v>43530.144479166665</v>
      </c>
      <c r="H45" s="2">
        <v>76</v>
      </c>
      <c r="I45" s="2">
        <v>93</v>
      </c>
      <c r="J45" s="2" t="s">
        <v>60</v>
      </c>
      <c r="K45" s="2" t="s">
        <v>61</v>
      </c>
      <c r="L45" s="2" t="s">
        <v>35</v>
      </c>
      <c r="M45" s="2" t="s">
        <v>71</v>
      </c>
      <c r="N45" s="2">
        <v>-3</v>
      </c>
      <c r="O45" s="2">
        <v>2</v>
      </c>
      <c r="P45" s="2">
        <v>169</v>
      </c>
      <c r="Q45" s="2" t="str">
        <f>VLOOKUP(A45,'Additional Data'!$A$1:$D$9949,2,0)</f>
        <v>App</v>
      </c>
      <c r="R45" s="2" t="str">
        <f>VLOOKUP(A45,'Additional Data'!$A$1:$D$9949,4,0)</f>
        <v>Debit Card</v>
      </c>
      <c r="S45" s="5">
        <f>VLOOKUP(A45,'Additional Data'!$A$1:$D$9949,3,0)</f>
        <v>2191.5334029999999</v>
      </c>
      <c r="T45" s="2" t="str">
        <f>HLOOKUP(B45,'Additional Data'!$F$1:$N$2,2,0)</f>
        <v>Laptop</v>
      </c>
    </row>
    <row r="46" spans="1:20" ht="14.25" customHeight="1">
      <c r="A46" s="2">
        <v>100740</v>
      </c>
      <c r="B46" s="2" t="s">
        <v>39</v>
      </c>
      <c r="C46" s="2" t="s">
        <v>32</v>
      </c>
      <c r="D46" s="2" t="s">
        <v>34</v>
      </c>
      <c r="E46" s="4">
        <v>43525.149641203701</v>
      </c>
      <c r="F46" s="4">
        <v>43527.149641203701</v>
      </c>
      <c r="G46" s="4">
        <v>43531.149641203701</v>
      </c>
      <c r="H46" s="2">
        <v>0</v>
      </c>
      <c r="I46" s="2">
        <v>128</v>
      </c>
      <c r="J46" s="2" t="s">
        <v>32</v>
      </c>
      <c r="K46" s="2" t="s">
        <v>82</v>
      </c>
      <c r="L46" s="2" t="s">
        <v>67</v>
      </c>
      <c r="M46" s="2" t="s">
        <v>71</v>
      </c>
      <c r="N46" s="2">
        <v>-4</v>
      </c>
      <c r="O46" s="2">
        <v>2</v>
      </c>
      <c r="P46" s="2">
        <v>128</v>
      </c>
      <c r="Q46" s="2" t="str">
        <f>VLOOKUP(A46,'Additional Data'!$A$1:$D$9949,2,0)</f>
        <v>Website</v>
      </c>
      <c r="R46" s="2" t="str">
        <f>VLOOKUP(A46,'Additional Data'!$A$1:$D$9949,4,0)</f>
        <v>Debit Card</v>
      </c>
      <c r="S46" s="5">
        <f>VLOOKUP(A46,'Additional Data'!$A$1:$D$9949,3,0)</f>
        <v>315.45</v>
      </c>
      <c r="T46" s="2" t="str">
        <f>HLOOKUP(B46,'Additional Data'!$F$1:$N$2,2,0)</f>
        <v>Mobile</v>
      </c>
    </row>
    <row r="47" spans="1:20" ht="14.25" customHeight="1">
      <c r="A47" s="2">
        <v>331111</v>
      </c>
      <c r="B47" s="2" t="s">
        <v>30</v>
      </c>
      <c r="C47" s="2" t="s">
        <v>41</v>
      </c>
      <c r="D47" s="2" t="s">
        <v>34</v>
      </c>
      <c r="E47" s="4">
        <v>43525.151307870372</v>
      </c>
      <c r="F47" s="4">
        <v>43531.151307870372</v>
      </c>
      <c r="G47" s="4">
        <v>43532.151307870372</v>
      </c>
      <c r="H47" s="2">
        <v>26</v>
      </c>
      <c r="I47" s="2">
        <v>121</v>
      </c>
      <c r="J47" s="2" t="s">
        <v>32</v>
      </c>
      <c r="K47" s="2" t="s">
        <v>70</v>
      </c>
      <c r="L47" s="2" t="s">
        <v>35</v>
      </c>
      <c r="M47" s="2" t="s">
        <v>59</v>
      </c>
      <c r="N47" s="2">
        <v>-1</v>
      </c>
      <c r="O47" s="2">
        <v>6</v>
      </c>
      <c r="P47" s="2">
        <v>147</v>
      </c>
      <c r="Q47" s="2" t="str">
        <f>VLOOKUP(A47,'Additional Data'!$A$1:$D$9949,2,0)</f>
        <v>App</v>
      </c>
      <c r="R47" s="2" t="str">
        <f>VLOOKUP(A47,'Additional Data'!$A$1:$D$9949,4,0)</f>
        <v>Credit Card</v>
      </c>
      <c r="S47" s="5">
        <f>VLOOKUP(A47,'Additional Data'!$A$1:$D$9949,3,0)</f>
        <v>921.88305400000002</v>
      </c>
      <c r="T47" s="2" t="str">
        <f>HLOOKUP(B47,'Additional Data'!$F$1:$N$2,2,0)</f>
        <v>PC</v>
      </c>
    </row>
    <row r="48" spans="1:20" ht="14.25" customHeight="1">
      <c r="A48" s="2">
        <v>770527</v>
      </c>
      <c r="B48" s="2" t="s">
        <v>46</v>
      </c>
      <c r="C48" s="2" t="s">
        <v>32</v>
      </c>
      <c r="D48" s="2" t="s">
        <v>34</v>
      </c>
      <c r="E48" s="4">
        <v>43525.156354166669</v>
      </c>
      <c r="F48" s="4">
        <v>43531.156354166669</v>
      </c>
      <c r="G48" s="4">
        <v>43528.156354166669</v>
      </c>
      <c r="H48" s="2">
        <v>46</v>
      </c>
      <c r="I48" s="2">
        <v>127</v>
      </c>
      <c r="J48" s="2" t="s">
        <v>73</v>
      </c>
      <c r="K48" s="2" t="s">
        <v>74</v>
      </c>
      <c r="L48" s="2" t="s">
        <v>35</v>
      </c>
      <c r="M48" s="2" t="s">
        <v>59</v>
      </c>
      <c r="N48" s="2">
        <v>3</v>
      </c>
      <c r="O48" s="2">
        <v>6</v>
      </c>
      <c r="P48" s="2">
        <v>173</v>
      </c>
      <c r="Q48" s="2" t="str">
        <f>VLOOKUP(A48,'Additional Data'!$A$1:$D$9949,2,0)</f>
        <v>App</v>
      </c>
      <c r="R48" s="2" t="str">
        <f>VLOOKUP(A48,'Additional Data'!$A$1:$D$9949,4,0)</f>
        <v>Credit Card</v>
      </c>
      <c r="S48" s="5">
        <f>VLOOKUP(A48,'Additional Data'!$A$1:$D$9949,3,0)</f>
        <v>2863.652411</v>
      </c>
      <c r="T48" s="2" t="str">
        <f>HLOOKUP(B48,'Additional Data'!$F$1:$N$2,2,0)</f>
        <v>TV</v>
      </c>
    </row>
    <row r="49" spans="1:20" ht="14.25" customHeight="1">
      <c r="A49" s="2">
        <v>850659</v>
      </c>
      <c r="B49" s="2" t="s">
        <v>39</v>
      </c>
      <c r="C49" s="2" t="s">
        <v>41</v>
      </c>
      <c r="D49" s="2" t="s">
        <v>34</v>
      </c>
      <c r="E49" s="4">
        <v>43525.158379629633</v>
      </c>
      <c r="F49" s="4">
        <v>43532.158379629633</v>
      </c>
      <c r="G49" s="4">
        <v>43532.158379629633</v>
      </c>
      <c r="H49" s="2">
        <v>0</v>
      </c>
      <c r="I49" s="2">
        <v>122</v>
      </c>
      <c r="J49" s="2" t="s">
        <v>41</v>
      </c>
      <c r="K49" s="2" t="s">
        <v>66</v>
      </c>
      <c r="L49" s="2" t="s">
        <v>67</v>
      </c>
      <c r="M49" s="2" t="s">
        <v>59</v>
      </c>
      <c r="N49" s="2">
        <v>0</v>
      </c>
      <c r="O49" s="2">
        <v>7</v>
      </c>
      <c r="P49" s="2">
        <v>122</v>
      </c>
      <c r="Q49" s="2" t="str">
        <f>VLOOKUP(A49,'Additional Data'!$A$1:$D$9949,2,0)</f>
        <v>Website</v>
      </c>
      <c r="R49" s="2" t="str">
        <f>VLOOKUP(A49,'Additional Data'!$A$1:$D$9949,4,0)</f>
        <v>Credit Card</v>
      </c>
      <c r="S49" s="5">
        <f>VLOOKUP(A49,'Additional Data'!$A$1:$D$9949,3,0)</f>
        <v>847.43</v>
      </c>
      <c r="T49" s="2" t="str">
        <f>HLOOKUP(B49,'Additional Data'!$F$1:$N$2,2,0)</f>
        <v>Mobile</v>
      </c>
    </row>
    <row r="50" spans="1:20" ht="14.25" customHeight="1">
      <c r="A50" s="2">
        <v>270233</v>
      </c>
      <c r="B50" s="2" t="s">
        <v>46</v>
      </c>
      <c r="C50" s="2" t="s">
        <v>41</v>
      </c>
      <c r="D50" s="2" t="s">
        <v>34</v>
      </c>
      <c r="E50" s="4">
        <v>43525.16065972222</v>
      </c>
      <c r="F50" s="4">
        <v>43532.16065972222</v>
      </c>
      <c r="G50" s="4">
        <v>43532.16065972222</v>
      </c>
      <c r="H50" s="2">
        <v>28</v>
      </c>
      <c r="I50" s="2">
        <v>109</v>
      </c>
      <c r="J50" s="2" t="s">
        <v>63</v>
      </c>
      <c r="K50" s="2" t="s">
        <v>64</v>
      </c>
      <c r="L50" s="2" t="s">
        <v>35</v>
      </c>
      <c r="M50" s="2" t="s">
        <v>59</v>
      </c>
      <c r="N50" s="2">
        <v>0</v>
      </c>
      <c r="O50" s="2">
        <v>7</v>
      </c>
      <c r="P50" s="2">
        <v>137</v>
      </c>
      <c r="Q50" s="2" t="str">
        <f>VLOOKUP(A50,'Additional Data'!$A$1:$D$9949,2,0)</f>
        <v>App</v>
      </c>
      <c r="R50" s="2" t="str">
        <f>VLOOKUP(A50,'Additional Data'!$A$1:$D$9949,4,0)</f>
        <v>Credit Card</v>
      </c>
      <c r="S50" s="5">
        <f>VLOOKUP(A50,'Additional Data'!$A$1:$D$9949,3,0)</f>
        <v>3486.630396</v>
      </c>
      <c r="T50" s="2" t="str">
        <f>HLOOKUP(B50,'Additional Data'!$F$1:$N$2,2,0)</f>
        <v>TV</v>
      </c>
    </row>
    <row r="51" spans="1:20" ht="14.25" customHeight="1">
      <c r="A51" s="2">
        <v>53315</v>
      </c>
      <c r="B51" s="2" t="s">
        <v>36</v>
      </c>
      <c r="C51" s="2" t="s">
        <v>41</v>
      </c>
      <c r="D51" s="2" t="s">
        <v>34</v>
      </c>
      <c r="E51" s="4">
        <v>43525.161678240744</v>
      </c>
      <c r="F51" s="4">
        <v>43527.161678240744</v>
      </c>
      <c r="G51" s="4">
        <v>43528.161678240744</v>
      </c>
      <c r="H51" s="2">
        <v>87</v>
      </c>
      <c r="I51" s="2">
        <v>100</v>
      </c>
      <c r="J51" s="2" t="s">
        <v>32</v>
      </c>
      <c r="K51" s="2" t="s">
        <v>70</v>
      </c>
      <c r="L51" s="2" t="s">
        <v>35</v>
      </c>
      <c r="M51" s="2" t="s">
        <v>71</v>
      </c>
      <c r="N51" s="2">
        <v>-1</v>
      </c>
      <c r="O51" s="2">
        <v>2</v>
      </c>
      <c r="P51" s="2">
        <v>187</v>
      </c>
      <c r="Q51" s="2" t="str">
        <f>VLOOKUP(A51,'Additional Data'!$A$1:$D$9949,2,0)</f>
        <v>App</v>
      </c>
      <c r="R51" s="2" t="str">
        <f>VLOOKUP(A51,'Additional Data'!$A$1:$D$9949,4,0)</f>
        <v>Credit Card</v>
      </c>
      <c r="S51" s="5">
        <f>VLOOKUP(A51,'Additional Data'!$A$1:$D$9949,3,0)</f>
        <v>3692.1522730000002</v>
      </c>
      <c r="T51" s="2" t="str">
        <f>HLOOKUP(B51,'Additional Data'!$F$1:$N$2,2,0)</f>
        <v>Laptop</v>
      </c>
    </row>
    <row r="52" spans="1:20" ht="14.25" customHeight="1">
      <c r="A52" s="2">
        <v>341040</v>
      </c>
      <c r="B52" s="2" t="s">
        <v>48</v>
      </c>
      <c r="C52" s="2" t="s">
        <v>32</v>
      </c>
      <c r="D52" s="2" t="s">
        <v>34</v>
      </c>
      <c r="E52" s="4">
        <v>43525.165706018517</v>
      </c>
      <c r="F52" s="4">
        <v>43534.165706018517</v>
      </c>
      <c r="G52" s="4">
        <v>43529.165706018517</v>
      </c>
      <c r="H52" s="2">
        <v>45</v>
      </c>
      <c r="I52" s="2">
        <v>129</v>
      </c>
      <c r="J52" s="2" t="s">
        <v>73</v>
      </c>
      <c r="K52" s="2" t="s">
        <v>74</v>
      </c>
      <c r="L52" s="2" t="s">
        <v>35</v>
      </c>
      <c r="M52" s="2" t="s">
        <v>71</v>
      </c>
      <c r="N52" s="2">
        <v>5</v>
      </c>
      <c r="O52" s="2">
        <v>9</v>
      </c>
      <c r="P52" s="2">
        <v>174</v>
      </c>
      <c r="Q52" s="2" t="str">
        <f>VLOOKUP(A52,'Additional Data'!$A$1:$D$9949,2,0)</f>
        <v>Website</v>
      </c>
      <c r="R52" s="2" t="str">
        <f>VLOOKUP(A52,'Additional Data'!$A$1:$D$9949,4,0)</f>
        <v>Debit Card</v>
      </c>
      <c r="S52" s="5">
        <f>VLOOKUP(A52,'Additional Data'!$A$1:$D$9949,3,0)</f>
        <v>3465</v>
      </c>
      <c r="T52" s="2" t="str">
        <f>HLOOKUP(B52,'Additional Data'!$F$1:$N$2,2,0)</f>
        <v>Gaming Console</v>
      </c>
    </row>
    <row r="53" spans="1:20" ht="14.25" customHeight="1">
      <c r="A53" s="2">
        <v>319164</v>
      </c>
      <c r="B53" s="2" t="s">
        <v>48</v>
      </c>
      <c r="C53" s="2" t="s">
        <v>32</v>
      </c>
      <c r="D53" s="2" t="s">
        <v>34</v>
      </c>
      <c r="E53" s="4">
        <v>43525.172060185185</v>
      </c>
      <c r="F53" s="4">
        <v>43527.172060185185</v>
      </c>
      <c r="G53" s="4">
        <v>43528.172060185185</v>
      </c>
      <c r="H53" s="2">
        <v>48</v>
      </c>
      <c r="I53" s="2">
        <v>121</v>
      </c>
      <c r="J53" s="2" t="s">
        <v>41</v>
      </c>
      <c r="K53" s="2" t="s">
        <v>58</v>
      </c>
      <c r="L53" s="2" t="s">
        <v>35</v>
      </c>
      <c r="M53" s="2" t="s">
        <v>71</v>
      </c>
      <c r="N53" s="2">
        <v>-1</v>
      </c>
      <c r="O53" s="2">
        <v>2</v>
      </c>
      <c r="P53" s="2">
        <v>169</v>
      </c>
      <c r="Q53" s="2" t="str">
        <f>VLOOKUP(A53,'Additional Data'!$A$1:$D$9949,2,0)</f>
        <v>Website</v>
      </c>
      <c r="R53" s="2" t="str">
        <f>VLOOKUP(A53,'Additional Data'!$A$1:$D$9949,4,0)</f>
        <v>Debit Card</v>
      </c>
      <c r="S53" s="5">
        <f>VLOOKUP(A53,'Additional Data'!$A$1:$D$9949,3,0)</f>
        <v>2079.81</v>
      </c>
      <c r="T53" s="2" t="str">
        <f>HLOOKUP(B53,'Additional Data'!$F$1:$N$2,2,0)</f>
        <v>Gaming Console</v>
      </c>
    </row>
    <row r="54" spans="1:20" ht="14.25" customHeight="1">
      <c r="A54" s="2">
        <v>977567</v>
      </c>
      <c r="B54" s="2" t="s">
        <v>36</v>
      </c>
      <c r="C54" s="2" t="s">
        <v>41</v>
      </c>
      <c r="D54" s="2" t="s">
        <v>34</v>
      </c>
      <c r="E54" s="4">
        <v>43525.173125000001</v>
      </c>
      <c r="F54" s="4">
        <v>43525.173125000001</v>
      </c>
      <c r="G54" s="4">
        <v>43528.173125000001</v>
      </c>
      <c r="H54" s="2">
        <v>0</v>
      </c>
      <c r="I54" s="2">
        <v>108</v>
      </c>
      <c r="J54" s="2" t="s">
        <v>41</v>
      </c>
      <c r="K54" s="2" t="s">
        <v>66</v>
      </c>
      <c r="L54" s="2" t="s">
        <v>67</v>
      </c>
      <c r="M54" s="2" t="s">
        <v>71</v>
      </c>
      <c r="N54" s="2">
        <v>-3</v>
      </c>
      <c r="O54" s="2">
        <v>0</v>
      </c>
      <c r="P54" s="2">
        <v>108</v>
      </c>
      <c r="Q54" s="2" t="str">
        <f>VLOOKUP(A54,'Additional Data'!$A$1:$D$9949,2,0)</f>
        <v>App</v>
      </c>
      <c r="R54" s="2" t="str">
        <f>VLOOKUP(A54,'Additional Data'!$A$1:$D$9949,4,0)</f>
        <v>Credit Card</v>
      </c>
      <c r="S54" s="5">
        <f>VLOOKUP(A54,'Additional Data'!$A$1:$D$9949,3,0)</f>
        <v>558.88767670000004</v>
      </c>
      <c r="T54" s="2" t="str">
        <f>HLOOKUP(B54,'Additional Data'!$F$1:$N$2,2,0)</f>
        <v>Laptop</v>
      </c>
    </row>
    <row r="55" spans="1:20" ht="14.25" customHeight="1">
      <c r="A55" s="2">
        <v>125124</v>
      </c>
      <c r="B55" s="2" t="s">
        <v>39</v>
      </c>
      <c r="C55" s="2" t="s">
        <v>32</v>
      </c>
      <c r="D55" s="2" t="s">
        <v>34</v>
      </c>
      <c r="E55" s="4">
        <v>43525.177268518521</v>
      </c>
      <c r="F55" s="4">
        <v>43528.177268518521</v>
      </c>
      <c r="G55" s="4">
        <v>43532.177268518521</v>
      </c>
      <c r="H55" s="2">
        <v>35</v>
      </c>
      <c r="I55" s="2">
        <v>109</v>
      </c>
      <c r="J55" s="2" t="s">
        <v>63</v>
      </c>
      <c r="K55" s="2" t="s">
        <v>81</v>
      </c>
      <c r="L55" s="2" t="s">
        <v>35</v>
      </c>
      <c r="M55" s="2" t="s">
        <v>71</v>
      </c>
      <c r="N55" s="2">
        <v>-4</v>
      </c>
      <c r="O55" s="2">
        <v>3</v>
      </c>
      <c r="P55" s="2">
        <v>144</v>
      </c>
      <c r="Q55" s="2" t="str">
        <f>VLOOKUP(A55,'Additional Data'!$A$1:$D$9949,2,0)</f>
        <v>Website</v>
      </c>
      <c r="R55" s="2" t="str">
        <f>VLOOKUP(A55,'Additional Data'!$A$1:$D$9949,4,0)</f>
        <v>Debit Card</v>
      </c>
      <c r="S55" s="5">
        <f>VLOOKUP(A55,'Additional Data'!$A$1:$D$9949,3,0)</f>
        <v>3522.52</v>
      </c>
      <c r="T55" s="2" t="str">
        <f>HLOOKUP(B55,'Additional Data'!$F$1:$N$2,2,0)</f>
        <v>Mobile</v>
      </c>
    </row>
    <row r="56" spans="1:20" ht="14.25" customHeight="1">
      <c r="A56" s="2">
        <v>819185</v>
      </c>
      <c r="B56" s="2" t="s">
        <v>39</v>
      </c>
      <c r="C56" s="2" t="s">
        <v>41</v>
      </c>
      <c r="D56" s="2" t="s">
        <v>34</v>
      </c>
      <c r="E56" s="4">
        <v>43525.184710648151</v>
      </c>
      <c r="F56" s="4">
        <v>43533.184710648151</v>
      </c>
      <c r="G56" s="4">
        <v>43528.184710648151</v>
      </c>
      <c r="H56" s="2">
        <v>47</v>
      </c>
      <c r="I56" s="2">
        <v>125</v>
      </c>
      <c r="J56" s="2" t="s">
        <v>32</v>
      </c>
      <c r="K56" s="2" t="s">
        <v>70</v>
      </c>
      <c r="L56" s="2" t="s">
        <v>35</v>
      </c>
      <c r="M56" s="2" t="s">
        <v>59</v>
      </c>
      <c r="N56" s="2">
        <v>5</v>
      </c>
      <c r="O56" s="2">
        <v>8</v>
      </c>
      <c r="P56" s="2">
        <v>172</v>
      </c>
      <c r="Q56" s="2" t="str">
        <f>VLOOKUP(A56,'Additional Data'!$A$1:$D$9949,2,0)</f>
        <v>App</v>
      </c>
      <c r="R56" s="2" t="str">
        <f>VLOOKUP(A56,'Additional Data'!$A$1:$D$9949,4,0)</f>
        <v>Credit Card</v>
      </c>
      <c r="S56" s="5">
        <f>VLOOKUP(A56,'Additional Data'!$A$1:$D$9949,3,0)</f>
        <v>3280.7149119999999</v>
      </c>
      <c r="T56" s="2" t="str">
        <f>HLOOKUP(B56,'Additional Data'!$F$1:$N$2,2,0)</f>
        <v>Mobile</v>
      </c>
    </row>
    <row r="57" spans="1:20" ht="14.25" customHeight="1">
      <c r="A57" s="2">
        <v>10994</v>
      </c>
      <c r="B57" s="2" t="s">
        <v>47</v>
      </c>
      <c r="C57" s="2" t="s">
        <v>32</v>
      </c>
      <c r="D57" s="2" t="s">
        <v>34</v>
      </c>
      <c r="E57" s="4">
        <v>43525.184884259259</v>
      </c>
      <c r="F57" s="4">
        <v>43527.184884259259</v>
      </c>
      <c r="G57" s="4">
        <v>43531.184884259259</v>
      </c>
      <c r="H57" s="2">
        <v>63</v>
      </c>
      <c r="I57" s="2">
        <v>102</v>
      </c>
      <c r="J57" s="2" t="s">
        <v>41</v>
      </c>
      <c r="K57" s="2" t="s">
        <v>58</v>
      </c>
      <c r="L57" s="2" t="s">
        <v>35</v>
      </c>
      <c r="M57" s="2" t="s">
        <v>71</v>
      </c>
      <c r="N57" s="2">
        <v>-4</v>
      </c>
      <c r="O57" s="2">
        <v>2</v>
      </c>
      <c r="P57" s="2">
        <v>165</v>
      </c>
      <c r="Q57" s="2" t="str">
        <f>VLOOKUP(A57,'Additional Data'!$A$1:$D$9949,2,0)</f>
        <v>App</v>
      </c>
      <c r="R57" s="2" t="str">
        <f>VLOOKUP(A57,'Additional Data'!$A$1:$D$9949,4,0)</f>
        <v>Debit Card</v>
      </c>
      <c r="S57" s="5">
        <f>VLOOKUP(A57,'Additional Data'!$A$1:$D$9949,3,0)</f>
        <v>2073.4985940000001</v>
      </c>
      <c r="T57" s="2" t="str">
        <f>HLOOKUP(B57,'Additional Data'!$F$1:$N$2,2,0)</f>
        <v>Tablet</v>
      </c>
    </row>
    <row r="58" spans="1:20" ht="14.25" customHeight="1">
      <c r="A58" s="2">
        <v>538488</v>
      </c>
      <c r="B58" s="2" t="s">
        <v>36</v>
      </c>
      <c r="C58" s="2" t="s">
        <v>32</v>
      </c>
      <c r="D58" s="2" t="s">
        <v>34</v>
      </c>
      <c r="E58" s="4">
        <v>43525.185659722221</v>
      </c>
      <c r="F58" s="4">
        <v>43532.185659722221</v>
      </c>
      <c r="G58" s="4">
        <v>43528.185659722221</v>
      </c>
      <c r="H58" s="2">
        <v>76</v>
      </c>
      <c r="I58" s="2">
        <v>106</v>
      </c>
      <c r="J58" s="2" t="s">
        <v>73</v>
      </c>
      <c r="K58" s="2" t="s">
        <v>74</v>
      </c>
      <c r="L58" s="2" t="s">
        <v>35</v>
      </c>
      <c r="M58" s="2" t="s">
        <v>71</v>
      </c>
      <c r="N58" s="2">
        <v>4</v>
      </c>
      <c r="O58" s="2">
        <v>7</v>
      </c>
      <c r="P58" s="2">
        <v>182</v>
      </c>
      <c r="Q58" s="2" t="str">
        <f>VLOOKUP(A58,'Additional Data'!$A$1:$D$9949,2,0)</f>
        <v>Website</v>
      </c>
      <c r="R58" s="2" t="str">
        <f>VLOOKUP(A58,'Additional Data'!$A$1:$D$9949,4,0)</f>
        <v>Debit Card</v>
      </c>
      <c r="S58" s="5">
        <f>VLOOKUP(A58,'Additional Data'!$A$1:$D$9949,3,0)</f>
        <v>2712.13</v>
      </c>
      <c r="T58" s="2" t="str">
        <f>HLOOKUP(B58,'Additional Data'!$F$1:$N$2,2,0)</f>
        <v>Laptop</v>
      </c>
    </row>
    <row r="59" spans="1:20" ht="14.25" customHeight="1">
      <c r="A59" s="2">
        <v>657437</v>
      </c>
      <c r="B59" s="2" t="s">
        <v>48</v>
      </c>
      <c r="C59" s="2" t="s">
        <v>32</v>
      </c>
      <c r="D59" s="2" t="s">
        <v>34</v>
      </c>
      <c r="E59" s="4">
        <v>43525.188993055555</v>
      </c>
      <c r="F59" s="4">
        <v>43526.188993055555</v>
      </c>
      <c r="G59" s="4">
        <v>43528.188993055555</v>
      </c>
      <c r="H59" s="2">
        <v>0</v>
      </c>
      <c r="I59" s="2">
        <v>126</v>
      </c>
      <c r="J59" s="2" t="s">
        <v>32</v>
      </c>
      <c r="K59" s="2" t="s">
        <v>82</v>
      </c>
      <c r="L59" s="2" t="s">
        <v>67</v>
      </c>
      <c r="M59" s="2" t="s">
        <v>59</v>
      </c>
      <c r="N59" s="2">
        <v>-2</v>
      </c>
      <c r="O59" s="2">
        <v>1</v>
      </c>
      <c r="P59" s="2">
        <v>126</v>
      </c>
      <c r="Q59" s="2" t="str">
        <f>VLOOKUP(A59,'Additional Data'!$A$1:$D$9949,2,0)</f>
        <v>App</v>
      </c>
      <c r="R59" s="2" t="str">
        <f>VLOOKUP(A59,'Additional Data'!$A$1:$D$9949,4,0)</f>
        <v>Credit Card</v>
      </c>
      <c r="S59" s="5">
        <f>VLOOKUP(A59,'Additional Data'!$A$1:$D$9949,3,0)</f>
        <v>2445.280906</v>
      </c>
      <c r="T59" s="2" t="str">
        <f>HLOOKUP(B59,'Additional Data'!$F$1:$N$2,2,0)</f>
        <v>Gaming Console</v>
      </c>
    </row>
    <row r="60" spans="1:20" ht="14.25" customHeight="1">
      <c r="A60" s="2">
        <v>46572</v>
      </c>
      <c r="B60" s="2" t="s">
        <v>47</v>
      </c>
      <c r="C60" s="2" t="s">
        <v>41</v>
      </c>
      <c r="D60" s="2" t="s">
        <v>34</v>
      </c>
      <c r="E60" s="4">
        <v>43525.191851851851</v>
      </c>
      <c r="F60" s="4">
        <v>43535.191851851851</v>
      </c>
      <c r="G60" s="4">
        <v>43532.191851851851</v>
      </c>
      <c r="H60" s="2">
        <v>60</v>
      </c>
      <c r="I60" s="2">
        <v>109</v>
      </c>
      <c r="J60" s="2" t="s">
        <v>73</v>
      </c>
      <c r="K60" s="2" t="s">
        <v>80</v>
      </c>
      <c r="L60" s="2" t="s">
        <v>35</v>
      </c>
      <c r="M60" s="2" t="s">
        <v>71</v>
      </c>
      <c r="N60" s="2">
        <v>3</v>
      </c>
      <c r="O60" s="2">
        <v>10</v>
      </c>
      <c r="P60" s="2">
        <v>169</v>
      </c>
      <c r="Q60" s="2" t="str">
        <f>VLOOKUP(A60,'Additional Data'!$A$1:$D$9949,2,0)</f>
        <v>Website</v>
      </c>
      <c r="R60" s="2" t="str">
        <f>VLOOKUP(A60,'Additional Data'!$A$1:$D$9949,4,0)</f>
        <v>Debit Card</v>
      </c>
      <c r="S60" s="5">
        <f>VLOOKUP(A60,'Additional Data'!$A$1:$D$9949,3,0)</f>
        <v>2743.34</v>
      </c>
      <c r="T60" s="2" t="str">
        <f>HLOOKUP(B60,'Additional Data'!$F$1:$N$2,2,0)</f>
        <v>Tablet</v>
      </c>
    </row>
    <row r="61" spans="1:20" ht="14.25" customHeight="1">
      <c r="A61" s="2">
        <v>43994</v>
      </c>
      <c r="B61" s="2" t="s">
        <v>30</v>
      </c>
      <c r="C61" s="2" t="s">
        <v>32</v>
      </c>
      <c r="D61" s="2" t="s">
        <v>34</v>
      </c>
      <c r="E61" s="4">
        <v>43525.19971064815</v>
      </c>
      <c r="F61" s="4">
        <v>43527.19971064815</v>
      </c>
      <c r="G61" s="4">
        <v>43528.19971064815</v>
      </c>
      <c r="H61" s="2">
        <v>65</v>
      </c>
      <c r="I61" s="2">
        <v>88</v>
      </c>
      <c r="J61" s="2" t="s">
        <v>60</v>
      </c>
      <c r="K61" s="2" t="s">
        <v>61</v>
      </c>
      <c r="L61" s="2" t="s">
        <v>35</v>
      </c>
      <c r="M61" s="2" t="s">
        <v>71</v>
      </c>
      <c r="N61" s="2">
        <v>-1</v>
      </c>
      <c r="O61" s="2">
        <v>2</v>
      </c>
      <c r="P61" s="2">
        <v>153</v>
      </c>
      <c r="Q61" s="2" t="str">
        <f>VLOOKUP(A61,'Additional Data'!$A$1:$D$9949,2,0)</f>
        <v>App</v>
      </c>
      <c r="R61" s="2" t="str">
        <f>VLOOKUP(A61,'Additional Data'!$A$1:$D$9949,4,0)</f>
        <v>Debit Card</v>
      </c>
      <c r="S61" s="5">
        <f>VLOOKUP(A61,'Additional Data'!$A$1:$D$9949,3,0)</f>
        <v>901.99200129999997</v>
      </c>
      <c r="T61" s="2" t="str">
        <f>HLOOKUP(B61,'Additional Data'!$F$1:$N$2,2,0)</f>
        <v>PC</v>
      </c>
    </row>
    <row r="62" spans="1:20" ht="14.25" customHeight="1">
      <c r="A62" s="2">
        <v>43628</v>
      </c>
      <c r="B62" s="2" t="s">
        <v>47</v>
      </c>
      <c r="C62" s="2" t="s">
        <v>41</v>
      </c>
      <c r="D62" s="2" t="s">
        <v>34</v>
      </c>
      <c r="E62" s="4">
        <v>43525.202002314814</v>
      </c>
      <c r="F62" s="4">
        <v>43530.202002314814</v>
      </c>
      <c r="G62" s="4">
        <v>43530.202002314814</v>
      </c>
      <c r="H62" s="2">
        <v>0</v>
      </c>
      <c r="I62" s="2">
        <v>127</v>
      </c>
      <c r="J62" s="2" t="s">
        <v>41</v>
      </c>
      <c r="K62" s="2" t="s">
        <v>66</v>
      </c>
      <c r="L62" s="2" t="s">
        <v>67</v>
      </c>
      <c r="M62" s="2" t="s">
        <v>71</v>
      </c>
      <c r="N62" s="2">
        <v>0</v>
      </c>
      <c r="O62" s="2">
        <v>5</v>
      </c>
      <c r="P62" s="2">
        <v>127</v>
      </c>
      <c r="Q62" s="2" t="str">
        <f>VLOOKUP(A62,'Additional Data'!$A$1:$D$9949,2,0)</f>
        <v>App</v>
      </c>
      <c r="R62" s="2" t="str">
        <f>VLOOKUP(A62,'Additional Data'!$A$1:$D$9949,4,0)</f>
        <v>Debit Card</v>
      </c>
      <c r="S62" s="5">
        <f>VLOOKUP(A62,'Additional Data'!$A$1:$D$9949,3,0)</f>
        <v>1584.9290639999999</v>
      </c>
      <c r="T62" s="2" t="str">
        <f>HLOOKUP(B62,'Additional Data'!$F$1:$N$2,2,0)</f>
        <v>Tablet</v>
      </c>
    </row>
    <row r="63" spans="1:20" ht="14.25" customHeight="1">
      <c r="A63" s="2">
        <v>774781</v>
      </c>
      <c r="B63" s="2" t="s">
        <v>39</v>
      </c>
      <c r="C63" s="2" t="s">
        <v>32</v>
      </c>
      <c r="D63" s="2" t="s">
        <v>34</v>
      </c>
      <c r="E63" s="4">
        <v>43525.206967592596</v>
      </c>
      <c r="F63" s="4">
        <v>43534.206967592596</v>
      </c>
      <c r="G63" s="4">
        <v>43532.206967592596</v>
      </c>
      <c r="H63" s="2">
        <v>25</v>
      </c>
      <c r="I63" s="2">
        <v>108</v>
      </c>
      <c r="J63" s="2" t="s">
        <v>60</v>
      </c>
      <c r="K63" s="2" t="s">
        <v>61</v>
      </c>
      <c r="L63" s="2" t="s">
        <v>35</v>
      </c>
      <c r="M63" s="2" t="s">
        <v>59</v>
      </c>
      <c r="N63" s="2">
        <v>2</v>
      </c>
      <c r="O63" s="2">
        <v>9</v>
      </c>
      <c r="P63" s="2">
        <v>133</v>
      </c>
      <c r="Q63" s="2" t="str">
        <f>VLOOKUP(A63,'Additional Data'!$A$1:$D$9949,2,0)</f>
        <v>App</v>
      </c>
      <c r="R63" s="2" t="str">
        <f>VLOOKUP(A63,'Additional Data'!$A$1:$D$9949,4,0)</f>
        <v>Cash On Delivery</v>
      </c>
      <c r="S63" s="5">
        <f>VLOOKUP(A63,'Additional Data'!$A$1:$D$9949,3,0)</f>
        <v>3530.6112170000001</v>
      </c>
      <c r="T63" s="2" t="str">
        <f>HLOOKUP(B63,'Additional Data'!$F$1:$N$2,2,0)</f>
        <v>Mobile</v>
      </c>
    </row>
    <row r="64" spans="1:20" ht="14.25" customHeight="1">
      <c r="A64" s="2">
        <v>407214</v>
      </c>
      <c r="B64" s="2" t="s">
        <v>36</v>
      </c>
      <c r="C64" s="2" t="s">
        <v>32</v>
      </c>
      <c r="D64" s="2" t="s">
        <v>34</v>
      </c>
      <c r="E64" s="4">
        <v>43525.211944444447</v>
      </c>
      <c r="F64" s="4">
        <v>43532.211944444447</v>
      </c>
      <c r="G64" s="4">
        <v>43532.211944444447</v>
      </c>
      <c r="H64" s="2">
        <v>64</v>
      </c>
      <c r="I64" s="2">
        <v>107</v>
      </c>
      <c r="J64" s="2" t="s">
        <v>73</v>
      </c>
      <c r="K64" s="2" t="s">
        <v>74</v>
      </c>
      <c r="L64" s="2" t="s">
        <v>35</v>
      </c>
      <c r="M64" s="2" t="s">
        <v>71</v>
      </c>
      <c r="N64" s="2">
        <v>0</v>
      </c>
      <c r="O64" s="2">
        <v>7</v>
      </c>
      <c r="P64" s="2">
        <v>171</v>
      </c>
      <c r="Q64" s="2" t="str">
        <f>VLOOKUP(A64,'Additional Data'!$A$1:$D$9949,2,0)</f>
        <v>Website</v>
      </c>
      <c r="R64" s="2" t="str">
        <f>VLOOKUP(A64,'Additional Data'!$A$1:$D$9949,4,0)</f>
        <v>Debit Card</v>
      </c>
      <c r="S64" s="5">
        <f>VLOOKUP(A64,'Additional Data'!$A$1:$D$9949,3,0)</f>
        <v>2651.65</v>
      </c>
      <c r="T64" s="2" t="str">
        <f>HLOOKUP(B64,'Additional Data'!$F$1:$N$2,2,0)</f>
        <v>Laptop</v>
      </c>
    </row>
    <row r="65" spans="1:20" ht="14.25" customHeight="1">
      <c r="A65" s="2">
        <v>367741</v>
      </c>
      <c r="B65" s="2" t="s">
        <v>36</v>
      </c>
      <c r="C65" s="2" t="s">
        <v>41</v>
      </c>
      <c r="D65" s="2" t="s">
        <v>34</v>
      </c>
      <c r="E65" s="4">
        <v>43525.213622685187</v>
      </c>
      <c r="F65" s="4">
        <v>43530.213622685187</v>
      </c>
      <c r="G65" s="4">
        <v>43532.213622685187</v>
      </c>
      <c r="H65" s="2">
        <v>40</v>
      </c>
      <c r="I65" s="2">
        <v>110</v>
      </c>
      <c r="J65" s="2" t="s">
        <v>60</v>
      </c>
      <c r="K65" s="2" t="s">
        <v>77</v>
      </c>
      <c r="L65" s="2" t="s">
        <v>35</v>
      </c>
      <c r="M65" s="2" t="s">
        <v>59</v>
      </c>
      <c r="N65" s="2">
        <v>-2</v>
      </c>
      <c r="O65" s="2">
        <v>5</v>
      </c>
      <c r="P65" s="2">
        <v>150</v>
      </c>
      <c r="Q65" s="2" t="str">
        <f>VLOOKUP(A65,'Additional Data'!$A$1:$D$9949,2,0)</f>
        <v>App</v>
      </c>
      <c r="R65" s="2" t="str">
        <f>VLOOKUP(A65,'Additional Data'!$A$1:$D$9949,4,0)</f>
        <v>Credit Card</v>
      </c>
      <c r="S65" s="5">
        <f>VLOOKUP(A65,'Additional Data'!$A$1:$D$9949,3,0)</f>
        <v>941.66439439999999</v>
      </c>
      <c r="T65" s="2" t="str">
        <f>HLOOKUP(B65,'Additional Data'!$F$1:$N$2,2,0)</f>
        <v>Laptop</v>
      </c>
    </row>
    <row r="66" spans="1:20" ht="14.25" customHeight="1">
      <c r="A66" s="2">
        <v>466929</v>
      </c>
      <c r="B66" s="2" t="s">
        <v>30</v>
      </c>
      <c r="C66" s="2" t="s">
        <v>41</v>
      </c>
      <c r="D66" s="2" t="s">
        <v>34</v>
      </c>
      <c r="E66" s="4">
        <v>43525.214583333334</v>
      </c>
      <c r="F66" s="4">
        <v>43529.214583333334</v>
      </c>
      <c r="G66" s="4">
        <v>43531.214583333334</v>
      </c>
      <c r="H66" s="2">
        <v>31</v>
      </c>
      <c r="I66" s="2">
        <v>112</v>
      </c>
      <c r="J66" s="2" t="s">
        <v>60</v>
      </c>
      <c r="K66" s="2" t="s">
        <v>77</v>
      </c>
      <c r="L66" s="2" t="s">
        <v>35</v>
      </c>
      <c r="M66" s="2" t="s">
        <v>59</v>
      </c>
      <c r="N66" s="2">
        <v>-2</v>
      </c>
      <c r="O66" s="2">
        <v>4</v>
      </c>
      <c r="P66" s="2">
        <v>143</v>
      </c>
      <c r="Q66" s="2" t="str">
        <f>VLOOKUP(A66,'Additional Data'!$A$1:$D$9949,2,0)</f>
        <v>Website</v>
      </c>
      <c r="R66" s="2" t="str">
        <f>VLOOKUP(A66,'Additional Data'!$A$1:$D$9949,4,0)</f>
        <v>Credit Card</v>
      </c>
      <c r="S66" s="5">
        <f>VLOOKUP(A66,'Additional Data'!$A$1:$D$9949,3,0)</f>
        <v>417.7</v>
      </c>
      <c r="T66" s="2" t="str">
        <f>HLOOKUP(B66,'Additional Data'!$F$1:$N$2,2,0)</f>
        <v>PC</v>
      </c>
    </row>
    <row r="67" spans="1:20" ht="14.25" customHeight="1">
      <c r="A67" s="2">
        <v>251433</v>
      </c>
      <c r="B67" s="2" t="s">
        <v>36</v>
      </c>
      <c r="C67" s="2" t="s">
        <v>41</v>
      </c>
      <c r="D67" s="2" t="s">
        <v>34</v>
      </c>
      <c r="E67" s="4">
        <v>43525.215520833335</v>
      </c>
      <c r="F67" s="4">
        <v>43532.215520833335</v>
      </c>
      <c r="G67" s="4">
        <v>43530.215520833335</v>
      </c>
      <c r="H67" s="2">
        <v>73</v>
      </c>
      <c r="I67" s="2">
        <v>93</v>
      </c>
      <c r="J67" s="2" t="s">
        <v>63</v>
      </c>
      <c r="K67" s="2" t="s">
        <v>64</v>
      </c>
      <c r="L67" s="2" t="s">
        <v>35</v>
      </c>
      <c r="M67" s="2" t="s">
        <v>71</v>
      </c>
      <c r="N67" s="2">
        <v>2</v>
      </c>
      <c r="O67" s="2">
        <v>7</v>
      </c>
      <c r="P67" s="2">
        <v>166</v>
      </c>
      <c r="Q67" s="2" t="str">
        <f>VLOOKUP(A67,'Additional Data'!$A$1:$D$9949,2,0)</f>
        <v>Website</v>
      </c>
      <c r="R67" s="2" t="str">
        <f>VLOOKUP(A67,'Additional Data'!$A$1:$D$9949,4,0)</f>
        <v>Cash On Delivery</v>
      </c>
      <c r="S67" s="5">
        <f>VLOOKUP(A67,'Additional Data'!$A$1:$D$9949,3,0)</f>
        <v>1369.74</v>
      </c>
      <c r="T67" s="2" t="str">
        <f>HLOOKUP(B67,'Additional Data'!$F$1:$N$2,2,0)</f>
        <v>Laptop</v>
      </c>
    </row>
    <row r="68" spans="1:20" ht="14.25" customHeight="1">
      <c r="A68" s="2">
        <v>809959</v>
      </c>
      <c r="B68" s="2" t="s">
        <v>39</v>
      </c>
      <c r="C68" s="2" t="s">
        <v>32</v>
      </c>
      <c r="D68" s="2" t="s">
        <v>34</v>
      </c>
      <c r="E68" s="4">
        <v>43525.21670138889</v>
      </c>
      <c r="F68" s="4">
        <v>43529.21670138889</v>
      </c>
      <c r="G68" s="4">
        <v>43532.21670138889</v>
      </c>
      <c r="H68" s="2">
        <v>64</v>
      </c>
      <c r="I68" s="2">
        <v>107</v>
      </c>
      <c r="J68" s="2" t="s">
        <v>41</v>
      </c>
      <c r="K68" s="2" t="s">
        <v>58</v>
      </c>
      <c r="L68" s="2" t="s">
        <v>35</v>
      </c>
      <c r="M68" s="2" t="s">
        <v>71</v>
      </c>
      <c r="N68" s="2">
        <v>-3</v>
      </c>
      <c r="O68" s="2">
        <v>4</v>
      </c>
      <c r="P68" s="2">
        <v>171</v>
      </c>
      <c r="Q68" s="2" t="str">
        <f>VLOOKUP(A68,'Additional Data'!$A$1:$D$9949,2,0)</f>
        <v>App</v>
      </c>
      <c r="R68" s="2" t="str">
        <f>VLOOKUP(A68,'Additional Data'!$A$1:$D$9949,4,0)</f>
        <v>Credit Card</v>
      </c>
      <c r="S68" s="5">
        <f>VLOOKUP(A68,'Additional Data'!$A$1:$D$9949,3,0)</f>
        <v>2487.6386769999999</v>
      </c>
      <c r="T68" s="2" t="str">
        <f>HLOOKUP(B68,'Additional Data'!$F$1:$N$2,2,0)</f>
        <v>Mobile</v>
      </c>
    </row>
    <row r="69" spans="1:20" ht="14.25" customHeight="1">
      <c r="A69" s="2">
        <v>169427</v>
      </c>
      <c r="B69" s="2" t="s">
        <v>30</v>
      </c>
      <c r="C69" s="2" t="s">
        <v>41</v>
      </c>
      <c r="D69" s="2" t="s">
        <v>34</v>
      </c>
      <c r="E69" s="4">
        <v>43525.217777777776</v>
      </c>
      <c r="F69" s="4">
        <v>43534.217777777776</v>
      </c>
      <c r="G69" s="4">
        <v>43529.217777777776</v>
      </c>
      <c r="H69" s="2">
        <v>44</v>
      </c>
      <c r="I69" s="2">
        <v>114</v>
      </c>
      <c r="J69" s="2" t="s">
        <v>60</v>
      </c>
      <c r="K69" s="2" t="s">
        <v>77</v>
      </c>
      <c r="L69" s="2" t="s">
        <v>35</v>
      </c>
      <c r="M69" s="2" t="s">
        <v>59</v>
      </c>
      <c r="N69" s="2">
        <v>5</v>
      </c>
      <c r="O69" s="2">
        <v>9</v>
      </c>
      <c r="P69" s="2">
        <v>158</v>
      </c>
      <c r="Q69" s="2" t="str">
        <f>VLOOKUP(A69,'Additional Data'!$A$1:$D$9949,2,0)</f>
        <v>App</v>
      </c>
      <c r="R69" s="2" t="str">
        <f>VLOOKUP(A69,'Additional Data'!$A$1:$D$9949,4,0)</f>
        <v>Credit Card</v>
      </c>
      <c r="S69" s="5">
        <f>VLOOKUP(A69,'Additional Data'!$A$1:$D$9949,3,0)</f>
        <v>2911.975179</v>
      </c>
      <c r="T69" s="2" t="str">
        <f>HLOOKUP(B69,'Additional Data'!$F$1:$N$2,2,0)</f>
        <v>PC</v>
      </c>
    </row>
    <row r="70" spans="1:20" ht="14.25" customHeight="1">
      <c r="A70" s="2">
        <v>974368</v>
      </c>
      <c r="B70" s="2" t="s">
        <v>36</v>
      </c>
      <c r="C70" s="2" t="s">
        <v>41</v>
      </c>
      <c r="D70" s="2" t="s">
        <v>34</v>
      </c>
      <c r="E70" s="4">
        <v>43525.218958333331</v>
      </c>
      <c r="F70" s="4">
        <v>43529.218958333331</v>
      </c>
      <c r="G70" s="4">
        <v>43529.218958333331</v>
      </c>
      <c r="H70" s="2">
        <v>59</v>
      </c>
      <c r="I70" s="2">
        <v>109</v>
      </c>
      <c r="J70" s="2" t="s">
        <v>32</v>
      </c>
      <c r="K70" s="2" t="s">
        <v>70</v>
      </c>
      <c r="L70" s="2" t="s">
        <v>35</v>
      </c>
      <c r="M70" s="2" t="s">
        <v>71</v>
      </c>
      <c r="N70" s="2">
        <v>0</v>
      </c>
      <c r="O70" s="2">
        <v>4</v>
      </c>
      <c r="P70" s="2">
        <v>168</v>
      </c>
      <c r="Q70" s="2" t="str">
        <f>VLOOKUP(A70,'Additional Data'!$A$1:$D$9949,2,0)</f>
        <v>App</v>
      </c>
      <c r="R70" s="2" t="str">
        <f>VLOOKUP(A70,'Additional Data'!$A$1:$D$9949,4,0)</f>
        <v>Debit Card</v>
      </c>
      <c r="S70" s="5">
        <f>VLOOKUP(A70,'Additional Data'!$A$1:$D$9949,3,0)</f>
        <v>2038.3446779999999</v>
      </c>
      <c r="T70" s="2" t="str">
        <f>HLOOKUP(B70,'Additional Data'!$F$1:$N$2,2,0)</f>
        <v>Laptop</v>
      </c>
    </row>
    <row r="71" spans="1:20" ht="14.25" customHeight="1">
      <c r="A71" s="2">
        <v>304001</v>
      </c>
      <c r="B71" s="2" t="s">
        <v>48</v>
      </c>
      <c r="C71" s="2" t="s">
        <v>41</v>
      </c>
      <c r="D71" s="2" t="s">
        <v>34</v>
      </c>
      <c r="E71" s="4">
        <v>43525.223287037035</v>
      </c>
      <c r="F71" s="4">
        <v>43531.223287037035</v>
      </c>
      <c r="G71" s="4">
        <v>43529.223287037035</v>
      </c>
      <c r="H71" s="2">
        <v>44</v>
      </c>
      <c r="I71" s="2">
        <v>129</v>
      </c>
      <c r="J71" s="2" t="s">
        <v>32</v>
      </c>
      <c r="K71" s="2" t="s">
        <v>70</v>
      </c>
      <c r="L71" s="2" t="s">
        <v>35</v>
      </c>
      <c r="M71" s="2" t="s">
        <v>59</v>
      </c>
      <c r="N71" s="2">
        <v>2</v>
      </c>
      <c r="O71" s="2">
        <v>6</v>
      </c>
      <c r="P71" s="2">
        <v>173</v>
      </c>
      <c r="Q71" s="2" t="str">
        <f>VLOOKUP(A71,'Additional Data'!$A$1:$D$9949,2,0)</f>
        <v>App</v>
      </c>
      <c r="R71" s="2" t="str">
        <f>VLOOKUP(A71,'Additional Data'!$A$1:$D$9949,4,0)</f>
        <v>Credit Card</v>
      </c>
      <c r="S71" s="5">
        <f>VLOOKUP(A71,'Additional Data'!$A$1:$D$9949,3,0)</f>
        <v>1372.818321</v>
      </c>
      <c r="T71" s="2" t="str">
        <f>HLOOKUP(B71,'Additional Data'!$F$1:$N$2,2,0)</f>
        <v>Gaming Console</v>
      </c>
    </row>
    <row r="72" spans="1:20" ht="14.25" customHeight="1">
      <c r="A72" s="2">
        <v>494989</v>
      </c>
      <c r="B72" s="2" t="s">
        <v>39</v>
      </c>
      <c r="C72" s="2" t="s">
        <v>41</v>
      </c>
      <c r="D72" s="2" t="s">
        <v>34</v>
      </c>
      <c r="E72" s="4">
        <v>43525.233796296299</v>
      </c>
      <c r="F72" s="4">
        <v>43532.233796296299</v>
      </c>
      <c r="G72" s="4">
        <v>43532.233796296299</v>
      </c>
      <c r="H72" s="2">
        <v>41</v>
      </c>
      <c r="I72" s="2">
        <v>122</v>
      </c>
      <c r="J72" s="2" t="s">
        <v>73</v>
      </c>
      <c r="K72" s="2" t="s">
        <v>80</v>
      </c>
      <c r="L72" s="2" t="s">
        <v>35</v>
      </c>
      <c r="M72" s="2" t="s">
        <v>59</v>
      </c>
      <c r="N72" s="2">
        <v>0</v>
      </c>
      <c r="O72" s="2">
        <v>7</v>
      </c>
      <c r="P72" s="2">
        <v>163</v>
      </c>
      <c r="Q72" s="2" t="str">
        <f>VLOOKUP(A72,'Additional Data'!$A$1:$D$9949,2,0)</f>
        <v>App</v>
      </c>
      <c r="R72" s="2" t="str">
        <f>VLOOKUP(A72,'Additional Data'!$A$1:$D$9949,4,0)</f>
        <v>Credit Card</v>
      </c>
      <c r="S72" s="5">
        <f>VLOOKUP(A72,'Additional Data'!$A$1:$D$9949,3,0)</f>
        <v>3432.5688369999998</v>
      </c>
      <c r="T72" s="2" t="str">
        <f>HLOOKUP(B72,'Additional Data'!$F$1:$N$2,2,0)</f>
        <v>Mobile</v>
      </c>
    </row>
    <row r="73" spans="1:20" ht="14.25" customHeight="1">
      <c r="A73" s="2">
        <v>561312</v>
      </c>
      <c r="B73" s="2" t="s">
        <v>39</v>
      </c>
      <c r="C73" s="2" t="s">
        <v>41</v>
      </c>
      <c r="D73" s="2" t="s">
        <v>34</v>
      </c>
      <c r="E73" s="4">
        <v>43525.238206018519</v>
      </c>
      <c r="F73" s="4">
        <v>43531.238206018519</v>
      </c>
      <c r="G73" s="4">
        <v>43528.238206018519</v>
      </c>
      <c r="H73" s="2">
        <v>58</v>
      </c>
      <c r="I73" s="2">
        <v>106</v>
      </c>
      <c r="J73" s="2" t="s">
        <v>32</v>
      </c>
      <c r="K73" s="2" t="s">
        <v>70</v>
      </c>
      <c r="L73" s="2" t="s">
        <v>35</v>
      </c>
      <c r="M73" s="2" t="s">
        <v>71</v>
      </c>
      <c r="N73" s="2">
        <v>3</v>
      </c>
      <c r="O73" s="2">
        <v>6</v>
      </c>
      <c r="P73" s="2">
        <v>164</v>
      </c>
      <c r="Q73" s="2" t="str">
        <f>VLOOKUP(A73,'Additional Data'!$A$1:$D$9949,2,0)</f>
        <v>Website</v>
      </c>
      <c r="R73" s="2" t="str">
        <f>VLOOKUP(A73,'Additional Data'!$A$1:$D$9949,4,0)</f>
        <v>Debit Card</v>
      </c>
      <c r="S73" s="5">
        <f>VLOOKUP(A73,'Additional Data'!$A$1:$D$9949,3,0)</f>
        <v>2552.2600000000002</v>
      </c>
      <c r="T73" s="2" t="str">
        <f>HLOOKUP(B73,'Additional Data'!$F$1:$N$2,2,0)</f>
        <v>Mobile</v>
      </c>
    </row>
    <row r="74" spans="1:20" ht="14.25" customHeight="1">
      <c r="A74" s="2">
        <v>579090</v>
      </c>
      <c r="B74" s="2" t="s">
        <v>39</v>
      </c>
      <c r="C74" s="2" t="s">
        <v>32</v>
      </c>
      <c r="D74" s="2" t="s">
        <v>34</v>
      </c>
      <c r="E74" s="4">
        <v>43525.239664351851</v>
      </c>
      <c r="F74" s="4">
        <v>43529.239664351851</v>
      </c>
      <c r="G74" s="4">
        <v>43528.239664351851</v>
      </c>
      <c r="H74" s="2">
        <v>25</v>
      </c>
      <c r="I74" s="2">
        <v>127</v>
      </c>
      <c r="J74" s="2" t="s">
        <v>73</v>
      </c>
      <c r="K74" s="2" t="s">
        <v>74</v>
      </c>
      <c r="L74" s="2" t="s">
        <v>35</v>
      </c>
      <c r="M74" s="2" t="s">
        <v>59</v>
      </c>
      <c r="N74" s="2">
        <v>1</v>
      </c>
      <c r="O74" s="2">
        <v>4</v>
      </c>
      <c r="P74" s="2">
        <v>152</v>
      </c>
      <c r="Q74" s="2" t="str">
        <f>VLOOKUP(A74,'Additional Data'!$A$1:$D$9949,2,0)</f>
        <v>Website</v>
      </c>
      <c r="R74" s="2" t="str">
        <f>VLOOKUP(A74,'Additional Data'!$A$1:$D$9949,4,0)</f>
        <v>Debit Card</v>
      </c>
      <c r="S74" s="5">
        <f>VLOOKUP(A74,'Additional Data'!$A$1:$D$9949,3,0)</f>
        <v>2244.2399999999998</v>
      </c>
      <c r="T74" s="2" t="str">
        <f>HLOOKUP(B74,'Additional Data'!$F$1:$N$2,2,0)</f>
        <v>Mobile</v>
      </c>
    </row>
    <row r="75" spans="1:20" ht="14.25" customHeight="1">
      <c r="A75" s="2">
        <v>722663</v>
      </c>
      <c r="B75" s="2" t="s">
        <v>39</v>
      </c>
      <c r="C75" s="2" t="s">
        <v>41</v>
      </c>
      <c r="D75" s="2" t="s">
        <v>34</v>
      </c>
      <c r="E75" s="4">
        <v>43525.245729166665</v>
      </c>
      <c r="F75" s="4">
        <v>43532.245729166665</v>
      </c>
      <c r="G75" s="4">
        <v>43528.245729166665</v>
      </c>
      <c r="H75" s="2">
        <v>49</v>
      </c>
      <c r="I75" s="2">
        <v>124</v>
      </c>
      <c r="J75" s="2" t="s">
        <v>73</v>
      </c>
      <c r="K75" s="2" t="s">
        <v>80</v>
      </c>
      <c r="L75" s="2" t="s">
        <v>35</v>
      </c>
      <c r="M75" s="2" t="s">
        <v>59</v>
      </c>
      <c r="N75" s="2">
        <v>4</v>
      </c>
      <c r="O75" s="2">
        <v>7</v>
      </c>
      <c r="P75" s="2">
        <v>173</v>
      </c>
      <c r="Q75" s="2" t="str">
        <f>VLOOKUP(A75,'Additional Data'!$A$1:$D$9949,2,0)</f>
        <v>App</v>
      </c>
      <c r="R75" s="2" t="str">
        <f>VLOOKUP(A75,'Additional Data'!$A$1:$D$9949,4,0)</f>
        <v>Credit Card</v>
      </c>
      <c r="S75" s="5">
        <f>VLOOKUP(A75,'Additional Data'!$A$1:$D$9949,3,0)</f>
        <v>852.66204700000003</v>
      </c>
      <c r="T75" s="2" t="str">
        <f>HLOOKUP(B75,'Additional Data'!$F$1:$N$2,2,0)</f>
        <v>Mobile</v>
      </c>
    </row>
    <row r="76" spans="1:20" ht="14.25" customHeight="1">
      <c r="A76" s="2">
        <v>656940</v>
      </c>
      <c r="B76" s="2" t="s">
        <v>39</v>
      </c>
      <c r="C76" s="2" t="s">
        <v>41</v>
      </c>
      <c r="D76" s="2" t="s">
        <v>34</v>
      </c>
      <c r="E76" s="4">
        <v>43525.264062499999</v>
      </c>
      <c r="F76" s="4">
        <v>43528.264062499999</v>
      </c>
      <c r="G76" s="4">
        <v>43530.264062499999</v>
      </c>
      <c r="H76" s="2">
        <v>39</v>
      </c>
      <c r="I76" s="2">
        <v>111</v>
      </c>
      <c r="J76" s="2" t="s">
        <v>63</v>
      </c>
      <c r="K76" s="2" t="s">
        <v>64</v>
      </c>
      <c r="L76" s="2" t="s">
        <v>35</v>
      </c>
      <c r="M76" s="2" t="s">
        <v>71</v>
      </c>
      <c r="N76" s="2">
        <v>-2</v>
      </c>
      <c r="O76" s="2">
        <v>3</v>
      </c>
      <c r="P76" s="2">
        <v>150</v>
      </c>
      <c r="Q76" s="2" t="str">
        <f>VLOOKUP(A76,'Additional Data'!$A$1:$D$9949,2,0)</f>
        <v>Website</v>
      </c>
      <c r="R76" s="2" t="str">
        <f>VLOOKUP(A76,'Additional Data'!$A$1:$D$9949,4,0)</f>
        <v>Debit Card</v>
      </c>
      <c r="S76" s="5">
        <f>VLOOKUP(A76,'Additional Data'!$A$1:$D$9949,3,0)</f>
        <v>1948.41</v>
      </c>
      <c r="T76" s="2" t="str">
        <f>HLOOKUP(B76,'Additional Data'!$F$1:$N$2,2,0)</f>
        <v>Mobile</v>
      </c>
    </row>
    <row r="77" spans="1:20" ht="14.25" customHeight="1">
      <c r="A77" s="2">
        <v>134999</v>
      </c>
      <c r="B77" s="2" t="s">
        <v>46</v>
      </c>
      <c r="C77" s="2" t="s">
        <v>41</v>
      </c>
      <c r="D77" s="2" t="s">
        <v>34</v>
      </c>
      <c r="E77" s="4">
        <v>43525.265219907407</v>
      </c>
      <c r="F77" s="4">
        <v>43530.265219907407</v>
      </c>
      <c r="G77" s="4">
        <v>43531.265219907407</v>
      </c>
      <c r="H77" s="2">
        <v>0</v>
      </c>
      <c r="I77" s="2">
        <v>126</v>
      </c>
      <c r="J77" s="2" t="s">
        <v>41</v>
      </c>
      <c r="K77" s="2" t="s">
        <v>66</v>
      </c>
      <c r="L77" s="2" t="s">
        <v>67</v>
      </c>
      <c r="M77" s="2" t="s">
        <v>59</v>
      </c>
      <c r="N77" s="2">
        <v>-1</v>
      </c>
      <c r="O77" s="2">
        <v>5</v>
      </c>
      <c r="P77" s="2">
        <v>126</v>
      </c>
      <c r="Q77" s="2" t="str">
        <f>VLOOKUP(A77,'Additional Data'!$A$1:$D$9949,2,0)</f>
        <v>App</v>
      </c>
      <c r="R77" s="2" t="str">
        <f>VLOOKUP(A77,'Additional Data'!$A$1:$D$9949,4,0)</f>
        <v>Credit Card</v>
      </c>
      <c r="S77" s="5">
        <f>VLOOKUP(A77,'Additional Data'!$A$1:$D$9949,3,0)</f>
        <v>3683.618477</v>
      </c>
      <c r="T77" s="2" t="str">
        <f>HLOOKUP(B77,'Additional Data'!$F$1:$N$2,2,0)</f>
        <v>TV</v>
      </c>
    </row>
    <row r="78" spans="1:20" ht="14.25" customHeight="1">
      <c r="A78" s="2">
        <v>887088</v>
      </c>
      <c r="B78" s="2" t="s">
        <v>30</v>
      </c>
      <c r="C78" s="2" t="s">
        <v>41</v>
      </c>
      <c r="D78" s="2" t="s">
        <v>34</v>
      </c>
      <c r="E78" s="4">
        <v>43525.266759259262</v>
      </c>
      <c r="F78" s="4">
        <v>43531.266759259262</v>
      </c>
      <c r="G78" s="4">
        <v>43528.266759259262</v>
      </c>
      <c r="H78" s="2">
        <v>47</v>
      </c>
      <c r="I78" s="2">
        <v>111</v>
      </c>
      <c r="J78" s="2" t="s">
        <v>63</v>
      </c>
      <c r="K78" s="2" t="s">
        <v>64</v>
      </c>
      <c r="L78" s="2" t="s">
        <v>35</v>
      </c>
      <c r="M78" s="2" t="s">
        <v>71</v>
      </c>
      <c r="N78" s="2">
        <v>3</v>
      </c>
      <c r="O78" s="2">
        <v>6</v>
      </c>
      <c r="P78" s="2">
        <v>158</v>
      </c>
      <c r="Q78" s="2" t="str">
        <f>VLOOKUP(A78,'Additional Data'!$A$1:$D$9949,2,0)</f>
        <v>Website</v>
      </c>
      <c r="R78" s="2" t="str">
        <f>VLOOKUP(A78,'Additional Data'!$A$1:$D$9949,4,0)</f>
        <v>Debit Card</v>
      </c>
      <c r="S78" s="5">
        <f>VLOOKUP(A78,'Additional Data'!$A$1:$D$9949,3,0)</f>
        <v>708.3</v>
      </c>
      <c r="T78" s="2" t="str">
        <f>HLOOKUP(B78,'Additional Data'!$F$1:$N$2,2,0)</f>
        <v>PC</v>
      </c>
    </row>
    <row r="79" spans="1:20" ht="14.25" customHeight="1">
      <c r="A79" s="2">
        <v>571436</v>
      </c>
      <c r="B79" s="2" t="s">
        <v>42</v>
      </c>
      <c r="C79" s="2" t="s">
        <v>32</v>
      </c>
      <c r="D79" s="2" t="s">
        <v>34</v>
      </c>
      <c r="E79" s="4">
        <v>43525.27070601852</v>
      </c>
      <c r="F79" s="4">
        <v>43531.27070601852</v>
      </c>
      <c r="G79" s="4">
        <v>43531.27070601852</v>
      </c>
      <c r="H79" s="2">
        <v>38</v>
      </c>
      <c r="I79" s="2">
        <v>106</v>
      </c>
      <c r="J79" s="2" t="s">
        <v>60</v>
      </c>
      <c r="K79" s="2" t="s">
        <v>61</v>
      </c>
      <c r="L79" s="2" t="s">
        <v>35</v>
      </c>
      <c r="M79" s="2" t="s">
        <v>71</v>
      </c>
      <c r="N79" s="2">
        <v>0</v>
      </c>
      <c r="O79" s="2">
        <v>6</v>
      </c>
      <c r="P79" s="2">
        <v>144</v>
      </c>
      <c r="Q79" s="2" t="str">
        <f>VLOOKUP(A79,'Additional Data'!$A$1:$D$9949,2,0)</f>
        <v>App</v>
      </c>
      <c r="R79" s="2" t="str">
        <f>VLOOKUP(A79,'Additional Data'!$A$1:$D$9949,4,0)</f>
        <v>Debit Card</v>
      </c>
      <c r="S79" s="5">
        <f>VLOOKUP(A79,'Additional Data'!$A$1:$D$9949,3,0)</f>
        <v>851.09267550000004</v>
      </c>
      <c r="T79" s="2" t="str">
        <f>HLOOKUP(B79,'Additional Data'!$F$1:$N$2,2,0)</f>
        <v>TV</v>
      </c>
    </row>
    <row r="80" spans="1:20" ht="14.25" customHeight="1">
      <c r="A80" s="2">
        <v>790030</v>
      </c>
      <c r="B80" s="2" t="s">
        <v>42</v>
      </c>
      <c r="C80" s="2" t="s">
        <v>32</v>
      </c>
      <c r="D80" s="2" t="s">
        <v>34</v>
      </c>
      <c r="E80" s="4">
        <v>43525.27480324074</v>
      </c>
      <c r="F80" s="4">
        <v>43529.27480324074</v>
      </c>
      <c r="G80" s="4">
        <v>43531.27480324074</v>
      </c>
      <c r="H80" s="2">
        <v>0</v>
      </c>
      <c r="I80" s="2">
        <v>126</v>
      </c>
      <c r="J80" s="2" t="s">
        <v>32</v>
      </c>
      <c r="K80" s="2" t="s">
        <v>82</v>
      </c>
      <c r="L80" s="2" t="s">
        <v>67</v>
      </c>
      <c r="M80" s="2" t="s">
        <v>59</v>
      </c>
      <c r="N80" s="2">
        <v>-2</v>
      </c>
      <c r="O80" s="2">
        <v>4</v>
      </c>
      <c r="P80" s="2">
        <v>126</v>
      </c>
      <c r="Q80" s="2" t="str">
        <f>VLOOKUP(A80,'Additional Data'!$A$1:$D$9949,2,0)</f>
        <v>App</v>
      </c>
      <c r="R80" s="2" t="str">
        <f>VLOOKUP(A80,'Additional Data'!$A$1:$D$9949,4,0)</f>
        <v>Debit Card</v>
      </c>
      <c r="S80" s="5">
        <f>VLOOKUP(A80,'Additional Data'!$A$1:$D$9949,3,0)</f>
        <v>3463.5495620000002</v>
      </c>
      <c r="T80" s="2" t="str">
        <f>HLOOKUP(B80,'Additional Data'!$F$1:$N$2,2,0)</f>
        <v>TV</v>
      </c>
    </row>
    <row r="81" spans="1:20" ht="14.25" customHeight="1">
      <c r="A81" s="2">
        <v>712314</v>
      </c>
      <c r="B81" s="2" t="s">
        <v>36</v>
      </c>
      <c r="C81" s="2" t="s">
        <v>32</v>
      </c>
      <c r="D81" s="2" t="s">
        <v>34</v>
      </c>
      <c r="E81" s="4">
        <v>43525.279050925928</v>
      </c>
      <c r="F81" s="4">
        <v>43530.279050925928</v>
      </c>
      <c r="G81" s="4">
        <v>43532.279050925928</v>
      </c>
      <c r="H81" s="2">
        <v>49</v>
      </c>
      <c r="I81" s="2">
        <v>120</v>
      </c>
      <c r="J81" s="2" t="s">
        <v>41</v>
      </c>
      <c r="K81" s="2" t="s">
        <v>58</v>
      </c>
      <c r="L81" s="2" t="s">
        <v>35</v>
      </c>
      <c r="M81" s="2" t="s">
        <v>59</v>
      </c>
      <c r="N81" s="2">
        <v>-2</v>
      </c>
      <c r="O81" s="2">
        <v>5</v>
      </c>
      <c r="P81" s="2">
        <v>169</v>
      </c>
      <c r="Q81" s="2" t="str">
        <f>VLOOKUP(A81,'Additional Data'!$A$1:$D$9949,2,0)</f>
        <v>Website</v>
      </c>
      <c r="R81" s="2" t="str">
        <f>VLOOKUP(A81,'Additional Data'!$A$1:$D$9949,4,0)</f>
        <v>Debit Card</v>
      </c>
      <c r="S81" s="5">
        <f>VLOOKUP(A81,'Additional Data'!$A$1:$D$9949,3,0)</f>
        <v>3593.82</v>
      </c>
      <c r="T81" s="2" t="str">
        <f>HLOOKUP(B81,'Additional Data'!$F$1:$N$2,2,0)</f>
        <v>Laptop</v>
      </c>
    </row>
    <row r="82" spans="1:20" ht="14.25" customHeight="1">
      <c r="A82" s="2">
        <v>656521</v>
      </c>
      <c r="B82" s="2" t="s">
        <v>47</v>
      </c>
      <c r="C82" s="2" t="s">
        <v>41</v>
      </c>
      <c r="D82" s="2" t="s">
        <v>34</v>
      </c>
      <c r="E82" s="4">
        <v>43525.279861111114</v>
      </c>
      <c r="F82" s="4">
        <v>43533.279861111114</v>
      </c>
      <c r="G82" s="4">
        <v>43529.279861111114</v>
      </c>
      <c r="H82" s="2">
        <v>43</v>
      </c>
      <c r="I82" s="2">
        <v>108</v>
      </c>
      <c r="J82" s="2" t="s">
        <v>60</v>
      </c>
      <c r="K82" s="2" t="s">
        <v>77</v>
      </c>
      <c r="L82" s="2" t="s">
        <v>35</v>
      </c>
      <c r="M82" s="2" t="s">
        <v>59</v>
      </c>
      <c r="N82" s="2">
        <v>4</v>
      </c>
      <c r="O82" s="2">
        <v>8</v>
      </c>
      <c r="P82" s="2">
        <v>151</v>
      </c>
      <c r="Q82" s="2" t="str">
        <f>VLOOKUP(A82,'Additional Data'!$A$1:$D$9949,2,0)</f>
        <v>App</v>
      </c>
      <c r="R82" s="2" t="str">
        <f>VLOOKUP(A82,'Additional Data'!$A$1:$D$9949,4,0)</f>
        <v>Credit Card</v>
      </c>
      <c r="S82" s="5">
        <f>VLOOKUP(A82,'Additional Data'!$A$1:$D$9949,3,0)</f>
        <v>1930.361899</v>
      </c>
      <c r="T82" s="2" t="str">
        <f>HLOOKUP(B82,'Additional Data'!$F$1:$N$2,2,0)</f>
        <v>Tablet</v>
      </c>
    </row>
    <row r="83" spans="1:20" ht="14.25" customHeight="1">
      <c r="A83" s="2">
        <v>952365</v>
      </c>
      <c r="B83" s="2" t="s">
        <v>48</v>
      </c>
      <c r="C83" s="2" t="s">
        <v>41</v>
      </c>
      <c r="D83" s="2" t="s">
        <v>34</v>
      </c>
      <c r="E83" s="4">
        <v>43525.298726851855</v>
      </c>
      <c r="F83" s="4">
        <v>43526.298726851855</v>
      </c>
      <c r="G83" s="4">
        <v>43532.298726851855</v>
      </c>
      <c r="H83" s="2">
        <v>0</v>
      </c>
      <c r="I83" s="2">
        <v>129</v>
      </c>
      <c r="J83" s="2" t="s">
        <v>41</v>
      </c>
      <c r="K83" s="2" t="s">
        <v>66</v>
      </c>
      <c r="L83" s="2" t="s">
        <v>67</v>
      </c>
      <c r="M83" s="2" t="s">
        <v>59</v>
      </c>
      <c r="N83" s="2">
        <v>-6</v>
      </c>
      <c r="O83" s="2">
        <v>1</v>
      </c>
      <c r="P83" s="2">
        <v>129</v>
      </c>
      <c r="Q83" s="2" t="str">
        <f>VLOOKUP(A83,'Additional Data'!$A$1:$D$9949,2,0)</f>
        <v>Website</v>
      </c>
      <c r="R83" s="2" t="str">
        <f>VLOOKUP(A83,'Additional Data'!$A$1:$D$9949,4,0)</f>
        <v>Credit Card</v>
      </c>
      <c r="S83" s="5">
        <f>VLOOKUP(A83,'Additional Data'!$A$1:$D$9949,3,0)</f>
        <v>2251.81</v>
      </c>
      <c r="T83" s="2" t="str">
        <f>HLOOKUP(B83,'Additional Data'!$F$1:$N$2,2,0)</f>
        <v>Gaming Console</v>
      </c>
    </row>
    <row r="84" spans="1:20" ht="14.25" customHeight="1">
      <c r="A84" s="2">
        <v>75493</v>
      </c>
      <c r="B84" s="2" t="s">
        <v>39</v>
      </c>
      <c r="C84" s="2" t="s">
        <v>41</v>
      </c>
      <c r="D84" s="2" t="s">
        <v>34</v>
      </c>
      <c r="E84" s="4">
        <v>43525.299814814818</v>
      </c>
      <c r="F84" s="4">
        <v>43535.299814814818</v>
      </c>
      <c r="G84" s="4">
        <v>43532.299814814818</v>
      </c>
      <c r="H84" s="2">
        <v>47</v>
      </c>
      <c r="I84" s="2">
        <v>129</v>
      </c>
      <c r="J84" s="2" t="s">
        <v>32</v>
      </c>
      <c r="K84" s="2" t="s">
        <v>70</v>
      </c>
      <c r="L84" s="2" t="s">
        <v>35</v>
      </c>
      <c r="M84" s="2" t="s">
        <v>59</v>
      </c>
      <c r="N84" s="2">
        <v>3</v>
      </c>
      <c r="O84" s="2">
        <v>10</v>
      </c>
      <c r="P84" s="2">
        <v>176</v>
      </c>
      <c r="Q84" s="2" t="str">
        <f>VLOOKUP(A84,'Additional Data'!$A$1:$D$9949,2,0)</f>
        <v>App</v>
      </c>
      <c r="R84" s="2" t="str">
        <f>VLOOKUP(A84,'Additional Data'!$A$1:$D$9949,4,0)</f>
        <v>Credit Card</v>
      </c>
      <c r="S84" s="5">
        <f>VLOOKUP(A84,'Additional Data'!$A$1:$D$9949,3,0)</f>
        <v>459.77259470000001</v>
      </c>
      <c r="T84" s="2" t="str">
        <f>HLOOKUP(B84,'Additional Data'!$F$1:$N$2,2,0)</f>
        <v>Mobile</v>
      </c>
    </row>
    <row r="85" spans="1:20" ht="14.25" customHeight="1">
      <c r="A85" s="2">
        <v>164897</v>
      </c>
      <c r="B85" s="2" t="s">
        <v>39</v>
      </c>
      <c r="C85" s="2" t="s">
        <v>41</v>
      </c>
      <c r="D85" s="2" t="s">
        <v>34</v>
      </c>
      <c r="E85" s="4">
        <v>43525.303310185183</v>
      </c>
      <c r="F85" s="4">
        <v>43527.303310185183</v>
      </c>
      <c r="G85" s="4">
        <v>43529.303310185183</v>
      </c>
      <c r="H85" s="2">
        <v>29</v>
      </c>
      <c r="I85" s="2">
        <v>108</v>
      </c>
      <c r="J85" s="2" t="s">
        <v>63</v>
      </c>
      <c r="K85" s="2" t="s">
        <v>64</v>
      </c>
      <c r="L85" s="2" t="s">
        <v>35</v>
      </c>
      <c r="M85" s="2" t="s">
        <v>59</v>
      </c>
      <c r="N85" s="2">
        <v>-2</v>
      </c>
      <c r="O85" s="2">
        <v>2</v>
      </c>
      <c r="P85" s="2">
        <v>137</v>
      </c>
      <c r="Q85" s="2" t="str">
        <f>VLOOKUP(A85,'Additional Data'!$A$1:$D$9949,2,0)</f>
        <v>App</v>
      </c>
      <c r="R85" s="2" t="str">
        <f>VLOOKUP(A85,'Additional Data'!$A$1:$D$9949,4,0)</f>
        <v>Credit Card</v>
      </c>
      <c r="S85" s="5">
        <f>VLOOKUP(A85,'Additional Data'!$A$1:$D$9949,3,0)</f>
        <v>721.72886800000003</v>
      </c>
      <c r="T85" s="2" t="str">
        <f>HLOOKUP(B85,'Additional Data'!$F$1:$N$2,2,0)</f>
        <v>Mobile</v>
      </c>
    </row>
    <row r="86" spans="1:20" ht="14.25" customHeight="1">
      <c r="A86" s="2">
        <v>703560</v>
      </c>
      <c r="B86" s="2" t="s">
        <v>39</v>
      </c>
      <c r="C86" s="2" t="s">
        <v>41</v>
      </c>
      <c r="D86" s="2" t="s">
        <v>34</v>
      </c>
      <c r="E86" s="4">
        <v>43525.304583333331</v>
      </c>
      <c r="F86" s="4">
        <v>43525.304583333331</v>
      </c>
      <c r="G86" s="4">
        <v>43529.304583333331</v>
      </c>
      <c r="H86" s="2">
        <v>0</v>
      </c>
      <c r="I86" s="2">
        <v>123</v>
      </c>
      <c r="J86" s="2" t="s">
        <v>41</v>
      </c>
      <c r="K86" s="2" t="s">
        <v>66</v>
      </c>
      <c r="L86" s="2" t="s">
        <v>67</v>
      </c>
      <c r="M86" s="2" t="s">
        <v>71</v>
      </c>
      <c r="N86" s="2">
        <v>-4</v>
      </c>
      <c r="O86" s="2">
        <v>0</v>
      </c>
      <c r="P86" s="2">
        <v>123</v>
      </c>
      <c r="Q86" s="2" t="str">
        <f>VLOOKUP(A86,'Additional Data'!$A$1:$D$9949,2,0)</f>
        <v>Website</v>
      </c>
      <c r="R86" s="2" t="str">
        <f>VLOOKUP(A86,'Additional Data'!$A$1:$D$9949,4,0)</f>
        <v>Debit Card</v>
      </c>
      <c r="S86" s="5">
        <f>VLOOKUP(A86,'Additional Data'!$A$1:$D$9949,3,0)</f>
        <v>766</v>
      </c>
      <c r="T86" s="2" t="str">
        <f>HLOOKUP(B86,'Additional Data'!$F$1:$N$2,2,0)</f>
        <v>Mobile</v>
      </c>
    </row>
    <row r="87" spans="1:20" ht="14.25" customHeight="1">
      <c r="A87" s="2">
        <v>565130</v>
      </c>
      <c r="B87" s="2" t="s">
        <v>39</v>
      </c>
      <c r="C87" s="2" t="s">
        <v>32</v>
      </c>
      <c r="D87" s="2" t="s">
        <v>34</v>
      </c>
      <c r="E87" s="4">
        <v>43525.308171296296</v>
      </c>
      <c r="F87" s="4">
        <v>43529.308171296296</v>
      </c>
      <c r="G87" s="4">
        <v>43528.308171296296</v>
      </c>
      <c r="H87" s="2">
        <v>46</v>
      </c>
      <c r="I87" s="2">
        <v>107</v>
      </c>
      <c r="J87" s="2" t="s">
        <v>63</v>
      </c>
      <c r="K87" s="2" t="s">
        <v>81</v>
      </c>
      <c r="L87" s="2" t="s">
        <v>35</v>
      </c>
      <c r="M87" s="2" t="s">
        <v>59</v>
      </c>
      <c r="N87" s="2">
        <v>1</v>
      </c>
      <c r="O87" s="2">
        <v>4</v>
      </c>
      <c r="P87" s="2">
        <v>153</v>
      </c>
      <c r="Q87" s="2" t="str">
        <f>VLOOKUP(A87,'Additional Data'!$A$1:$D$9949,2,0)</f>
        <v>App</v>
      </c>
      <c r="R87" s="2" t="str">
        <f>VLOOKUP(A87,'Additional Data'!$A$1:$D$9949,4,0)</f>
        <v>Debit Card</v>
      </c>
      <c r="S87" s="5">
        <f>VLOOKUP(A87,'Additional Data'!$A$1:$D$9949,3,0)</f>
        <v>1268.583883</v>
      </c>
      <c r="T87" s="2" t="str">
        <f>HLOOKUP(B87,'Additional Data'!$F$1:$N$2,2,0)</f>
        <v>Mobile</v>
      </c>
    </row>
    <row r="88" spans="1:20" ht="14.25" customHeight="1">
      <c r="A88" s="2">
        <v>325374</v>
      </c>
      <c r="B88" s="2" t="s">
        <v>39</v>
      </c>
      <c r="C88" s="2" t="s">
        <v>32</v>
      </c>
      <c r="D88" s="2" t="s">
        <v>34</v>
      </c>
      <c r="E88" s="4">
        <v>43525.308217592596</v>
      </c>
      <c r="F88" s="4">
        <v>43527.308217592596</v>
      </c>
      <c r="G88" s="4">
        <v>43531.308217592596</v>
      </c>
      <c r="H88" s="2">
        <v>41</v>
      </c>
      <c r="I88" s="2">
        <v>112</v>
      </c>
      <c r="J88" s="2" t="s">
        <v>63</v>
      </c>
      <c r="K88" s="2" t="s">
        <v>81</v>
      </c>
      <c r="L88" s="2" t="s">
        <v>35</v>
      </c>
      <c r="M88" s="2" t="s">
        <v>59</v>
      </c>
      <c r="N88" s="2">
        <v>-4</v>
      </c>
      <c r="O88" s="2">
        <v>2</v>
      </c>
      <c r="P88" s="2">
        <v>153</v>
      </c>
      <c r="Q88" s="2" t="str">
        <f>VLOOKUP(A88,'Additional Data'!$A$1:$D$9949,2,0)</f>
        <v>Website</v>
      </c>
      <c r="R88" s="2" t="str">
        <f>VLOOKUP(A88,'Additional Data'!$A$1:$D$9949,4,0)</f>
        <v>Debit Card</v>
      </c>
      <c r="S88" s="5">
        <f>VLOOKUP(A88,'Additional Data'!$A$1:$D$9949,3,0)</f>
        <v>1481.24</v>
      </c>
      <c r="T88" s="2" t="str">
        <f>HLOOKUP(B88,'Additional Data'!$F$1:$N$2,2,0)</f>
        <v>Mobile</v>
      </c>
    </row>
    <row r="89" spans="1:20" ht="14.25" customHeight="1">
      <c r="A89" s="2">
        <v>575591</v>
      </c>
      <c r="B89" s="2" t="s">
        <v>30</v>
      </c>
      <c r="C89" s="2" t="s">
        <v>41</v>
      </c>
      <c r="D89" s="2" t="s">
        <v>34</v>
      </c>
      <c r="E89" s="4">
        <v>43525.309571759259</v>
      </c>
      <c r="F89" s="4">
        <v>43528.309571759259</v>
      </c>
      <c r="G89" s="4">
        <v>43530.309571759259</v>
      </c>
      <c r="H89" s="2">
        <v>50</v>
      </c>
      <c r="I89" s="2">
        <v>113</v>
      </c>
      <c r="J89" s="2" t="s">
        <v>60</v>
      </c>
      <c r="K89" s="2" t="s">
        <v>77</v>
      </c>
      <c r="L89" s="2" t="s">
        <v>35</v>
      </c>
      <c r="M89" s="2" t="s">
        <v>59</v>
      </c>
      <c r="N89" s="2">
        <v>-2</v>
      </c>
      <c r="O89" s="2">
        <v>3</v>
      </c>
      <c r="P89" s="2">
        <v>163</v>
      </c>
      <c r="Q89" s="2" t="str">
        <f>VLOOKUP(A89,'Additional Data'!$A$1:$D$9949,2,0)</f>
        <v>App</v>
      </c>
      <c r="R89" s="2" t="str">
        <f>VLOOKUP(A89,'Additional Data'!$A$1:$D$9949,4,0)</f>
        <v>Credit Card</v>
      </c>
      <c r="S89" s="5">
        <f>VLOOKUP(A89,'Additional Data'!$A$1:$D$9949,3,0)</f>
        <v>651.82310919999998</v>
      </c>
      <c r="T89" s="2" t="str">
        <f>HLOOKUP(B89,'Additional Data'!$F$1:$N$2,2,0)</f>
        <v>PC</v>
      </c>
    </row>
    <row r="90" spans="1:20" ht="14.25" customHeight="1">
      <c r="A90" s="2">
        <v>927818</v>
      </c>
      <c r="B90" s="2" t="s">
        <v>48</v>
      </c>
      <c r="C90" s="2" t="s">
        <v>41</v>
      </c>
      <c r="D90" s="2" t="s">
        <v>34</v>
      </c>
      <c r="E90" s="4">
        <v>43525.312268518515</v>
      </c>
      <c r="F90" s="4">
        <v>43526.312268518515</v>
      </c>
      <c r="G90" s="4">
        <v>43532.312268518515</v>
      </c>
      <c r="H90" s="2">
        <v>0</v>
      </c>
      <c r="I90" s="2">
        <v>122</v>
      </c>
      <c r="J90" s="2" t="s">
        <v>41</v>
      </c>
      <c r="K90" s="2" t="s">
        <v>66</v>
      </c>
      <c r="L90" s="2" t="s">
        <v>67</v>
      </c>
      <c r="M90" s="2" t="s">
        <v>59</v>
      </c>
      <c r="N90" s="2">
        <v>-6</v>
      </c>
      <c r="O90" s="2">
        <v>1</v>
      </c>
      <c r="P90" s="2">
        <v>122</v>
      </c>
      <c r="Q90" s="2" t="str">
        <f>VLOOKUP(A90,'Additional Data'!$A$1:$D$9949,2,0)</f>
        <v>App</v>
      </c>
      <c r="R90" s="2" t="str">
        <f>VLOOKUP(A90,'Additional Data'!$A$1:$D$9949,4,0)</f>
        <v>Debit Card</v>
      </c>
      <c r="S90" s="5">
        <f>VLOOKUP(A90,'Additional Data'!$A$1:$D$9949,3,0)</f>
        <v>1377.2110379999999</v>
      </c>
      <c r="T90" s="2" t="str">
        <f>HLOOKUP(B90,'Additional Data'!$F$1:$N$2,2,0)</f>
        <v>Gaming Console</v>
      </c>
    </row>
    <row r="91" spans="1:20" ht="14.25" customHeight="1">
      <c r="A91" s="2">
        <v>217660</v>
      </c>
      <c r="B91" s="2" t="s">
        <v>30</v>
      </c>
      <c r="C91" s="2" t="s">
        <v>41</v>
      </c>
      <c r="D91" s="2" t="s">
        <v>34</v>
      </c>
      <c r="E91" s="4">
        <v>43525.323460648149</v>
      </c>
      <c r="F91" s="4">
        <v>43528.323460648149</v>
      </c>
      <c r="G91" s="4">
        <v>43529.323460648149</v>
      </c>
      <c r="H91" s="2">
        <v>0</v>
      </c>
      <c r="I91" s="2">
        <v>121</v>
      </c>
      <c r="J91" s="2" t="s">
        <v>41</v>
      </c>
      <c r="K91" s="2" t="s">
        <v>66</v>
      </c>
      <c r="L91" s="2" t="s">
        <v>67</v>
      </c>
      <c r="M91" s="2" t="s">
        <v>71</v>
      </c>
      <c r="N91" s="2">
        <v>-1</v>
      </c>
      <c r="O91" s="2">
        <v>3</v>
      </c>
      <c r="P91" s="2">
        <v>121</v>
      </c>
      <c r="Q91" s="2" t="str">
        <f>VLOOKUP(A91,'Additional Data'!$A$1:$D$9949,2,0)</f>
        <v>App</v>
      </c>
      <c r="R91" s="2" t="str">
        <f>VLOOKUP(A91,'Additional Data'!$A$1:$D$9949,4,0)</f>
        <v>Debit Card</v>
      </c>
      <c r="S91" s="5">
        <f>VLOOKUP(A91,'Additional Data'!$A$1:$D$9949,3,0)</f>
        <v>924.32133839999995</v>
      </c>
      <c r="T91" s="2" t="str">
        <f>HLOOKUP(B91,'Additional Data'!$F$1:$N$2,2,0)</f>
        <v>PC</v>
      </c>
    </row>
    <row r="92" spans="1:20" ht="14.25" customHeight="1">
      <c r="A92" s="2">
        <v>634170</v>
      </c>
      <c r="B92" s="2" t="s">
        <v>47</v>
      </c>
      <c r="C92" s="2" t="s">
        <v>32</v>
      </c>
      <c r="D92" s="2" t="s">
        <v>34</v>
      </c>
      <c r="E92" s="4">
        <v>43525.323912037034</v>
      </c>
      <c r="F92" s="4">
        <v>43528.323912037034</v>
      </c>
      <c r="G92" s="4">
        <v>43529.323912037034</v>
      </c>
      <c r="H92" s="2">
        <v>84</v>
      </c>
      <c r="I92" s="2">
        <v>101</v>
      </c>
      <c r="J92" s="2" t="s">
        <v>41</v>
      </c>
      <c r="K92" s="2" t="s">
        <v>58</v>
      </c>
      <c r="L92" s="2" t="s">
        <v>35</v>
      </c>
      <c r="M92" s="2" t="s">
        <v>71</v>
      </c>
      <c r="N92" s="2">
        <v>-1</v>
      </c>
      <c r="O92" s="2">
        <v>3</v>
      </c>
      <c r="P92" s="2">
        <v>185</v>
      </c>
      <c r="Q92" s="2" t="str">
        <f>VLOOKUP(A92,'Additional Data'!$A$1:$D$9949,2,0)</f>
        <v>Website</v>
      </c>
      <c r="R92" s="2" t="str">
        <f>VLOOKUP(A92,'Additional Data'!$A$1:$D$9949,4,0)</f>
        <v>Debit Card</v>
      </c>
      <c r="S92" s="5">
        <f>VLOOKUP(A92,'Additional Data'!$A$1:$D$9949,3,0)</f>
        <v>618.33000000000004</v>
      </c>
      <c r="T92" s="2" t="str">
        <f>HLOOKUP(B92,'Additional Data'!$F$1:$N$2,2,0)</f>
        <v>Tablet</v>
      </c>
    </row>
    <row r="93" spans="1:20" ht="14.25" customHeight="1">
      <c r="A93" s="2">
        <v>458152</v>
      </c>
      <c r="B93" s="2" t="s">
        <v>30</v>
      </c>
      <c r="C93" s="2" t="s">
        <v>41</v>
      </c>
      <c r="D93" s="2" t="s">
        <v>34</v>
      </c>
      <c r="E93" s="4">
        <v>43525.325914351852</v>
      </c>
      <c r="F93" s="4">
        <v>43532.325914351852</v>
      </c>
      <c r="G93" s="4">
        <v>43531.325914351852</v>
      </c>
      <c r="H93" s="2">
        <v>41</v>
      </c>
      <c r="I93" s="2">
        <v>127</v>
      </c>
      <c r="J93" s="2" t="s">
        <v>73</v>
      </c>
      <c r="K93" s="2" t="s">
        <v>80</v>
      </c>
      <c r="L93" s="2" t="s">
        <v>35</v>
      </c>
      <c r="M93" s="2" t="s">
        <v>71</v>
      </c>
      <c r="N93" s="2">
        <v>1</v>
      </c>
      <c r="O93" s="2">
        <v>7</v>
      </c>
      <c r="P93" s="2">
        <v>168</v>
      </c>
      <c r="Q93" s="2" t="str">
        <f>VLOOKUP(A93,'Additional Data'!$A$1:$D$9949,2,0)</f>
        <v>App</v>
      </c>
      <c r="R93" s="2" t="str">
        <f>VLOOKUP(A93,'Additional Data'!$A$1:$D$9949,4,0)</f>
        <v>Debit Card</v>
      </c>
      <c r="S93" s="5">
        <f>VLOOKUP(A93,'Additional Data'!$A$1:$D$9949,3,0)</f>
        <v>3365.003819</v>
      </c>
      <c r="T93" s="2" t="str">
        <f>HLOOKUP(B93,'Additional Data'!$F$1:$N$2,2,0)</f>
        <v>PC</v>
      </c>
    </row>
    <row r="94" spans="1:20" ht="14.25" customHeight="1">
      <c r="A94" s="2">
        <v>735043</v>
      </c>
      <c r="B94" s="2" t="s">
        <v>36</v>
      </c>
      <c r="C94" s="2" t="s">
        <v>41</v>
      </c>
      <c r="D94" s="2" t="s">
        <v>34</v>
      </c>
      <c r="E94" s="4">
        <v>43525.333113425928</v>
      </c>
      <c r="F94" s="4">
        <v>43527.333113425928</v>
      </c>
      <c r="G94" s="4">
        <v>43529.333113425928</v>
      </c>
      <c r="H94" s="2">
        <v>0</v>
      </c>
      <c r="I94" s="2">
        <v>104</v>
      </c>
      <c r="J94" s="2" t="s">
        <v>41</v>
      </c>
      <c r="K94" s="2" t="s">
        <v>66</v>
      </c>
      <c r="L94" s="2" t="s">
        <v>67</v>
      </c>
      <c r="M94" s="2" t="s">
        <v>71</v>
      </c>
      <c r="N94" s="2">
        <v>-2</v>
      </c>
      <c r="O94" s="2">
        <v>2</v>
      </c>
      <c r="P94" s="2">
        <v>104</v>
      </c>
      <c r="Q94" s="2" t="str">
        <f>VLOOKUP(A94,'Additional Data'!$A$1:$D$9949,2,0)</f>
        <v>App</v>
      </c>
      <c r="R94" s="2" t="str">
        <f>VLOOKUP(A94,'Additional Data'!$A$1:$D$9949,4,0)</f>
        <v>Credit Card</v>
      </c>
      <c r="S94" s="5">
        <f>VLOOKUP(A94,'Additional Data'!$A$1:$D$9949,3,0)</f>
        <v>1965.3955759999999</v>
      </c>
      <c r="T94" s="2" t="str">
        <f>HLOOKUP(B94,'Additional Data'!$F$1:$N$2,2,0)</f>
        <v>Laptop</v>
      </c>
    </row>
    <row r="95" spans="1:20" ht="14.25" customHeight="1">
      <c r="A95" s="2">
        <v>390519</v>
      </c>
      <c r="B95" s="2" t="s">
        <v>39</v>
      </c>
      <c r="C95" s="2" t="s">
        <v>41</v>
      </c>
      <c r="D95" s="2" t="s">
        <v>34</v>
      </c>
      <c r="E95" s="4">
        <v>43525.337141203701</v>
      </c>
      <c r="F95" s="4">
        <v>43530.337141203701</v>
      </c>
      <c r="G95" s="4">
        <v>43529.337141203701</v>
      </c>
      <c r="H95" s="2">
        <v>80</v>
      </c>
      <c r="I95" s="2">
        <v>89</v>
      </c>
      <c r="J95" s="2" t="s">
        <v>60</v>
      </c>
      <c r="K95" s="2" t="s">
        <v>77</v>
      </c>
      <c r="L95" s="2" t="s">
        <v>35</v>
      </c>
      <c r="M95" s="2" t="s">
        <v>71</v>
      </c>
      <c r="N95" s="2">
        <v>1</v>
      </c>
      <c r="O95" s="2">
        <v>5</v>
      </c>
      <c r="P95" s="2">
        <v>169</v>
      </c>
      <c r="Q95" s="2" t="str">
        <f>VLOOKUP(A95,'Additional Data'!$A$1:$D$9949,2,0)</f>
        <v>Website</v>
      </c>
      <c r="R95" s="2" t="str">
        <f>VLOOKUP(A95,'Additional Data'!$A$1:$D$9949,4,0)</f>
        <v>Credit Card</v>
      </c>
      <c r="S95" s="5">
        <f>VLOOKUP(A95,'Additional Data'!$A$1:$D$9949,3,0)</f>
        <v>2661.06</v>
      </c>
      <c r="T95" s="2" t="str">
        <f>HLOOKUP(B95,'Additional Data'!$F$1:$N$2,2,0)</f>
        <v>Mobile</v>
      </c>
    </row>
    <row r="96" spans="1:20" ht="14.25" customHeight="1">
      <c r="A96" s="2">
        <v>621572</v>
      </c>
      <c r="B96" s="2" t="s">
        <v>30</v>
      </c>
      <c r="C96" s="2" t="s">
        <v>32</v>
      </c>
      <c r="D96" s="2" t="s">
        <v>34</v>
      </c>
      <c r="E96" s="4">
        <v>43525.339837962965</v>
      </c>
      <c r="F96" s="4">
        <v>43529.339837962965</v>
      </c>
      <c r="G96" s="4">
        <v>43531.339837962965</v>
      </c>
      <c r="H96" s="2">
        <v>77</v>
      </c>
      <c r="I96" s="2">
        <v>102</v>
      </c>
      <c r="J96" s="2" t="s">
        <v>41</v>
      </c>
      <c r="K96" s="2" t="s">
        <v>58</v>
      </c>
      <c r="L96" s="2" t="s">
        <v>35</v>
      </c>
      <c r="M96" s="2" t="s">
        <v>71</v>
      </c>
      <c r="N96" s="2">
        <v>-2</v>
      </c>
      <c r="O96" s="2">
        <v>4</v>
      </c>
      <c r="P96" s="2">
        <v>179</v>
      </c>
      <c r="Q96" s="2" t="str">
        <f>VLOOKUP(A96,'Additional Data'!$A$1:$D$9949,2,0)</f>
        <v>App</v>
      </c>
      <c r="R96" s="2" t="str">
        <f>VLOOKUP(A96,'Additional Data'!$A$1:$D$9949,4,0)</f>
        <v>Debit Card</v>
      </c>
      <c r="S96" s="5">
        <f>VLOOKUP(A96,'Additional Data'!$A$1:$D$9949,3,0)</f>
        <v>972.35696959999996</v>
      </c>
      <c r="T96" s="2" t="str">
        <f>HLOOKUP(B96,'Additional Data'!$F$1:$N$2,2,0)</f>
        <v>PC</v>
      </c>
    </row>
    <row r="97" spans="1:20" ht="14.25" customHeight="1">
      <c r="A97" s="2">
        <v>407204</v>
      </c>
      <c r="B97" s="2" t="s">
        <v>36</v>
      </c>
      <c r="C97" s="2" t="s">
        <v>41</v>
      </c>
      <c r="D97" s="2" t="s">
        <v>34</v>
      </c>
      <c r="E97" s="4">
        <v>43525.341365740744</v>
      </c>
      <c r="F97" s="4">
        <v>43527.341365740744</v>
      </c>
      <c r="G97" s="4">
        <v>43531.341365740744</v>
      </c>
      <c r="H97" s="2">
        <v>0</v>
      </c>
      <c r="I97" s="2">
        <v>129</v>
      </c>
      <c r="J97" s="2" t="s">
        <v>41</v>
      </c>
      <c r="K97" s="2" t="s">
        <v>66</v>
      </c>
      <c r="L97" s="2" t="s">
        <v>67</v>
      </c>
      <c r="M97" s="2" t="s">
        <v>71</v>
      </c>
      <c r="N97" s="2">
        <v>-4</v>
      </c>
      <c r="O97" s="2">
        <v>2</v>
      </c>
      <c r="P97" s="2">
        <v>129</v>
      </c>
      <c r="Q97" s="2" t="str">
        <f>VLOOKUP(A97,'Additional Data'!$A$1:$D$9949,2,0)</f>
        <v>App</v>
      </c>
      <c r="R97" s="2" t="str">
        <f>VLOOKUP(A97,'Additional Data'!$A$1:$D$9949,4,0)</f>
        <v>Debit Card</v>
      </c>
      <c r="S97" s="5">
        <f>VLOOKUP(A97,'Additional Data'!$A$1:$D$9949,3,0)</f>
        <v>2068.3822319999999</v>
      </c>
      <c r="T97" s="2" t="str">
        <f>HLOOKUP(B97,'Additional Data'!$F$1:$N$2,2,0)</f>
        <v>Laptop</v>
      </c>
    </row>
    <row r="98" spans="1:20" ht="14.25" customHeight="1">
      <c r="A98" s="2">
        <v>125497</v>
      </c>
      <c r="B98" s="2" t="s">
        <v>30</v>
      </c>
      <c r="C98" s="2" t="s">
        <v>32</v>
      </c>
      <c r="D98" s="2" t="s">
        <v>34</v>
      </c>
      <c r="E98" s="4">
        <v>43525.345370370371</v>
      </c>
      <c r="F98" s="4">
        <v>43532.345370370371</v>
      </c>
      <c r="G98" s="4">
        <v>43528.345370370371</v>
      </c>
      <c r="H98" s="2">
        <v>27</v>
      </c>
      <c r="I98" s="2">
        <v>125</v>
      </c>
      <c r="J98" s="2" t="s">
        <v>41</v>
      </c>
      <c r="K98" s="2" t="s">
        <v>58</v>
      </c>
      <c r="L98" s="2" t="s">
        <v>35</v>
      </c>
      <c r="M98" s="2" t="s">
        <v>59</v>
      </c>
      <c r="N98" s="2">
        <v>4</v>
      </c>
      <c r="O98" s="2">
        <v>7</v>
      </c>
      <c r="P98" s="2">
        <v>152</v>
      </c>
      <c r="Q98" s="2" t="str">
        <f>VLOOKUP(A98,'Additional Data'!$A$1:$D$9949,2,0)</f>
        <v>App</v>
      </c>
      <c r="R98" s="2" t="str">
        <f>VLOOKUP(A98,'Additional Data'!$A$1:$D$9949,4,0)</f>
        <v>Credit Card</v>
      </c>
      <c r="S98" s="5">
        <f>VLOOKUP(A98,'Additional Data'!$A$1:$D$9949,3,0)</f>
        <v>787.72128789999999</v>
      </c>
      <c r="T98" s="2" t="str">
        <f>HLOOKUP(B98,'Additional Data'!$F$1:$N$2,2,0)</f>
        <v>PC</v>
      </c>
    </row>
    <row r="99" spans="1:20" ht="14.25" customHeight="1">
      <c r="A99" s="2">
        <v>700530</v>
      </c>
      <c r="B99" s="2" t="s">
        <v>36</v>
      </c>
      <c r="C99" s="2" t="s">
        <v>41</v>
      </c>
      <c r="D99" s="2" t="s">
        <v>34</v>
      </c>
      <c r="E99" s="4">
        <v>43525.349918981483</v>
      </c>
      <c r="F99" s="4">
        <v>43530.349918981483</v>
      </c>
      <c r="G99" s="4">
        <v>43529.349918981483</v>
      </c>
      <c r="H99" s="2">
        <v>79</v>
      </c>
      <c r="I99" s="2">
        <v>86</v>
      </c>
      <c r="J99" s="2" t="s">
        <v>60</v>
      </c>
      <c r="K99" s="2" t="s">
        <v>77</v>
      </c>
      <c r="L99" s="2" t="s">
        <v>35</v>
      </c>
      <c r="M99" s="2" t="s">
        <v>71</v>
      </c>
      <c r="N99" s="2">
        <v>1</v>
      </c>
      <c r="O99" s="2">
        <v>5</v>
      </c>
      <c r="P99" s="2">
        <v>165</v>
      </c>
      <c r="Q99" s="2" t="str">
        <f>VLOOKUP(A99,'Additional Data'!$A$1:$D$9949,2,0)</f>
        <v>Website</v>
      </c>
      <c r="R99" s="2" t="str">
        <f>VLOOKUP(A99,'Additional Data'!$A$1:$D$9949,4,0)</f>
        <v>Debit Card</v>
      </c>
      <c r="S99" s="5">
        <f>VLOOKUP(A99,'Additional Data'!$A$1:$D$9949,3,0)</f>
        <v>3228.28</v>
      </c>
      <c r="T99" s="2" t="str">
        <f>HLOOKUP(B99,'Additional Data'!$F$1:$N$2,2,0)</f>
        <v>Laptop</v>
      </c>
    </row>
    <row r="100" spans="1:20" ht="14.25" customHeight="1">
      <c r="A100" s="2">
        <v>297148</v>
      </c>
      <c r="B100" s="2" t="s">
        <v>42</v>
      </c>
      <c r="C100" s="2" t="s">
        <v>32</v>
      </c>
      <c r="D100" s="2" t="s">
        <v>34</v>
      </c>
      <c r="E100" s="4">
        <v>43525.351307870369</v>
      </c>
      <c r="F100" s="4">
        <v>43527.351307870369</v>
      </c>
      <c r="G100" s="4">
        <v>43532.351307870369</v>
      </c>
      <c r="H100" s="2">
        <v>60</v>
      </c>
      <c r="I100" s="2">
        <v>89</v>
      </c>
      <c r="J100" s="2" t="s">
        <v>60</v>
      </c>
      <c r="K100" s="2" t="s">
        <v>61</v>
      </c>
      <c r="L100" s="2" t="s">
        <v>35</v>
      </c>
      <c r="M100" s="2" t="s">
        <v>71</v>
      </c>
      <c r="N100" s="2">
        <v>-5</v>
      </c>
      <c r="O100" s="2">
        <v>2</v>
      </c>
      <c r="P100" s="2">
        <v>149</v>
      </c>
      <c r="Q100" s="2" t="str">
        <f>VLOOKUP(A100,'Additional Data'!$A$1:$D$9949,2,0)</f>
        <v>App</v>
      </c>
      <c r="R100" s="2" t="str">
        <f>VLOOKUP(A100,'Additional Data'!$A$1:$D$9949,4,0)</f>
        <v>Debit Card</v>
      </c>
      <c r="S100" s="5">
        <f>VLOOKUP(A100,'Additional Data'!$A$1:$D$9949,3,0)</f>
        <v>1169.8230450000001</v>
      </c>
      <c r="T100" s="2" t="str">
        <f>HLOOKUP(B100,'Additional Data'!$F$1:$N$2,2,0)</f>
        <v>TV</v>
      </c>
    </row>
    <row r="101" spans="1:20" ht="14.25" customHeight="1">
      <c r="A101" s="2">
        <v>728290</v>
      </c>
      <c r="B101" s="2" t="s">
        <v>47</v>
      </c>
      <c r="C101" s="2" t="s">
        <v>32</v>
      </c>
      <c r="D101" s="2" t="s">
        <v>34</v>
      </c>
      <c r="E101" s="4">
        <v>43525.359976851854</v>
      </c>
      <c r="F101" s="4">
        <v>43528.359976851854</v>
      </c>
      <c r="G101" s="4">
        <v>43528.359976851854</v>
      </c>
      <c r="H101" s="2">
        <v>90</v>
      </c>
      <c r="I101" s="2">
        <v>93</v>
      </c>
      <c r="J101" s="2" t="s">
        <v>60</v>
      </c>
      <c r="K101" s="2" t="s">
        <v>61</v>
      </c>
      <c r="L101" s="2" t="s">
        <v>35</v>
      </c>
      <c r="M101" s="2" t="s">
        <v>71</v>
      </c>
      <c r="N101" s="2">
        <v>0</v>
      </c>
      <c r="O101" s="2">
        <v>3</v>
      </c>
      <c r="P101" s="2">
        <v>183</v>
      </c>
      <c r="Q101" s="2" t="str">
        <f>VLOOKUP(A101,'Additional Data'!$A$1:$D$9949,2,0)</f>
        <v>App</v>
      </c>
      <c r="R101" s="2" t="str">
        <f>VLOOKUP(A101,'Additional Data'!$A$1:$D$9949,4,0)</f>
        <v>Debit Card</v>
      </c>
      <c r="S101" s="5">
        <f>VLOOKUP(A101,'Additional Data'!$A$1:$D$9949,3,0)</f>
        <v>1835.359189</v>
      </c>
      <c r="T101" s="2" t="str">
        <f>HLOOKUP(B101,'Additional Data'!$F$1:$N$2,2,0)</f>
        <v>Tablet</v>
      </c>
    </row>
    <row r="102" spans="1:20" ht="14.25" customHeight="1">
      <c r="A102" s="2">
        <v>34440</v>
      </c>
      <c r="B102" s="2" t="s">
        <v>36</v>
      </c>
      <c r="C102" s="2" t="s">
        <v>41</v>
      </c>
      <c r="D102" s="2" t="s">
        <v>34</v>
      </c>
      <c r="E102" s="4">
        <v>43525.372013888889</v>
      </c>
      <c r="F102" s="4">
        <v>43528.372013888889</v>
      </c>
      <c r="G102" s="4">
        <v>43532.372013888889</v>
      </c>
      <c r="H102" s="2">
        <v>0</v>
      </c>
      <c r="I102" s="2">
        <v>128</v>
      </c>
      <c r="J102" s="2" t="s">
        <v>41</v>
      </c>
      <c r="K102" s="2" t="s">
        <v>66</v>
      </c>
      <c r="L102" s="2" t="s">
        <v>67</v>
      </c>
      <c r="M102" s="2" t="s">
        <v>71</v>
      </c>
      <c r="N102" s="2">
        <v>-4</v>
      </c>
      <c r="O102" s="2">
        <v>3</v>
      </c>
      <c r="P102" s="2">
        <v>128</v>
      </c>
      <c r="Q102" s="2" t="str">
        <f>VLOOKUP(A102,'Additional Data'!$A$1:$D$9949,2,0)</f>
        <v>Website</v>
      </c>
      <c r="R102" s="2" t="str">
        <f>VLOOKUP(A102,'Additional Data'!$A$1:$D$9949,4,0)</f>
        <v>Debit Card</v>
      </c>
      <c r="S102" s="5">
        <f>VLOOKUP(A102,'Additional Data'!$A$1:$D$9949,3,0)</f>
        <v>937.67</v>
      </c>
      <c r="T102" s="2" t="str">
        <f>HLOOKUP(B102,'Additional Data'!$F$1:$N$2,2,0)</f>
        <v>Laptop</v>
      </c>
    </row>
    <row r="103" spans="1:20" ht="14.25" customHeight="1">
      <c r="A103" s="2">
        <v>962895</v>
      </c>
      <c r="B103" s="2" t="s">
        <v>48</v>
      </c>
      <c r="C103" s="2" t="s">
        <v>32</v>
      </c>
      <c r="D103" s="2" t="s">
        <v>34</v>
      </c>
      <c r="E103" s="4">
        <v>43525.37290509259</v>
      </c>
      <c r="F103" s="4">
        <v>43528.37290509259</v>
      </c>
      <c r="G103" s="4">
        <v>43530.37290509259</v>
      </c>
      <c r="H103" s="2">
        <v>47</v>
      </c>
      <c r="I103" s="2">
        <v>110</v>
      </c>
      <c r="J103" s="2" t="s">
        <v>60</v>
      </c>
      <c r="K103" s="2" t="s">
        <v>61</v>
      </c>
      <c r="L103" s="2" t="s">
        <v>35</v>
      </c>
      <c r="M103" s="2" t="s">
        <v>59</v>
      </c>
      <c r="N103" s="2">
        <v>-2</v>
      </c>
      <c r="O103" s="2">
        <v>3</v>
      </c>
      <c r="P103" s="2">
        <v>157</v>
      </c>
      <c r="Q103" s="2" t="str">
        <f>VLOOKUP(A103,'Additional Data'!$A$1:$D$9949,2,0)</f>
        <v>Website</v>
      </c>
      <c r="R103" s="2" t="str">
        <f>VLOOKUP(A103,'Additional Data'!$A$1:$D$9949,4,0)</f>
        <v>Credit Card</v>
      </c>
      <c r="S103" s="5">
        <f>VLOOKUP(A103,'Additional Data'!$A$1:$D$9949,3,0)</f>
        <v>2031.18</v>
      </c>
      <c r="T103" s="2" t="str">
        <f>HLOOKUP(B103,'Additional Data'!$F$1:$N$2,2,0)</f>
        <v>Gaming Console</v>
      </c>
    </row>
    <row r="104" spans="1:20" ht="14.25" customHeight="1">
      <c r="A104" s="2">
        <v>463067</v>
      </c>
      <c r="B104" s="2" t="s">
        <v>30</v>
      </c>
      <c r="C104" s="2" t="s">
        <v>41</v>
      </c>
      <c r="D104" s="2" t="s">
        <v>34</v>
      </c>
      <c r="E104" s="4">
        <v>43525.379745370374</v>
      </c>
      <c r="F104" s="4">
        <v>43530.379745370374</v>
      </c>
      <c r="G104" s="4">
        <v>43528.379745370374</v>
      </c>
      <c r="H104" s="2">
        <v>26</v>
      </c>
      <c r="I104" s="2">
        <v>109</v>
      </c>
      <c r="J104" s="2" t="s">
        <v>63</v>
      </c>
      <c r="K104" s="2" t="s">
        <v>64</v>
      </c>
      <c r="L104" s="2" t="s">
        <v>35</v>
      </c>
      <c r="M104" s="2" t="s">
        <v>59</v>
      </c>
      <c r="N104" s="2">
        <v>2</v>
      </c>
      <c r="O104" s="2">
        <v>5</v>
      </c>
      <c r="P104" s="2">
        <v>135</v>
      </c>
      <c r="Q104" s="2" t="str">
        <f>VLOOKUP(A104,'Additional Data'!$A$1:$D$9949,2,0)</f>
        <v>App</v>
      </c>
      <c r="R104" s="2" t="str">
        <f>VLOOKUP(A104,'Additional Data'!$A$1:$D$9949,4,0)</f>
        <v>Credit Card</v>
      </c>
      <c r="S104" s="5">
        <f>VLOOKUP(A104,'Additional Data'!$A$1:$D$9949,3,0)</f>
        <v>2951.5607329999998</v>
      </c>
      <c r="T104" s="2" t="str">
        <f>HLOOKUP(B104,'Additional Data'!$F$1:$N$2,2,0)</f>
        <v>PC</v>
      </c>
    </row>
    <row r="105" spans="1:20" ht="14.25" customHeight="1">
      <c r="A105" s="2">
        <v>307661</v>
      </c>
      <c r="B105" s="2" t="s">
        <v>36</v>
      </c>
      <c r="C105" s="2" t="s">
        <v>32</v>
      </c>
      <c r="D105" s="2" t="s">
        <v>34</v>
      </c>
      <c r="E105" s="4">
        <v>43525.387129629627</v>
      </c>
      <c r="F105" s="4">
        <v>43527.387129629627</v>
      </c>
      <c r="G105" s="4">
        <v>43532.387129629627</v>
      </c>
      <c r="H105" s="2">
        <v>70</v>
      </c>
      <c r="I105" s="2">
        <v>87</v>
      </c>
      <c r="J105" s="2" t="s">
        <v>60</v>
      </c>
      <c r="K105" s="2" t="s">
        <v>61</v>
      </c>
      <c r="L105" s="2" t="s">
        <v>35</v>
      </c>
      <c r="M105" s="2" t="s">
        <v>71</v>
      </c>
      <c r="N105" s="2">
        <v>-5</v>
      </c>
      <c r="O105" s="2">
        <v>2</v>
      </c>
      <c r="P105" s="2">
        <v>157</v>
      </c>
      <c r="Q105" s="2" t="str">
        <f>VLOOKUP(A105,'Additional Data'!$A$1:$D$9949,2,0)</f>
        <v>App</v>
      </c>
      <c r="R105" s="2" t="str">
        <f>VLOOKUP(A105,'Additional Data'!$A$1:$D$9949,4,0)</f>
        <v>Credit Card</v>
      </c>
      <c r="S105" s="5">
        <f>VLOOKUP(A105,'Additional Data'!$A$1:$D$9949,3,0)</f>
        <v>3153.8325580000001</v>
      </c>
      <c r="T105" s="2" t="str">
        <f>HLOOKUP(B105,'Additional Data'!$F$1:$N$2,2,0)</f>
        <v>Laptop</v>
      </c>
    </row>
    <row r="106" spans="1:20" ht="14.25" customHeight="1">
      <c r="A106" s="2">
        <v>698253</v>
      </c>
      <c r="B106" s="2" t="s">
        <v>36</v>
      </c>
      <c r="C106" s="2" t="s">
        <v>32</v>
      </c>
      <c r="D106" s="2" t="s">
        <v>34</v>
      </c>
      <c r="E106" s="4">
        <v>43525.387685185182</v>
      </c>
      <c r="F106" s="4">
        <v>43525.387685185182</v>
      </c>
      <c r="G106" s="4">
        <v>43530.387685185182</v>
      </c>
      <c r="H106" s="2">
        <v>0</v>
      </c>
      <c r="I106" s="2">
        <v>108</v>
      </c>
      <c r="J106" s="2" t="s">
        <v>32</v>
      </c>
      <c r="K106" s="2" t="s">
        <v>82</v>
      </c>
      <c r="L106" s="2" t="s">
        <v>67</v>
      </c>
      <c r="M106" s="2" t="s">
        <v>71</v>
      </c>
      <c r="N106" s="2">
        <v>-5</v>
      </c>
      <c r="O106" s="2">
        <v>0</v>
      </c>
      <c r="P106" s="2">
        <v>108</v>
      </c>
      <c r="Q106" s="2" t="str">
        <f>VLOOKUP(A106,'Additional Data'!$A$1:$D$9949,2,0)</f>
        <v>Website</v>
      </c>
      <c r="R106" s="2" t="str">
        <f>VLOOKUP(A106,'Additional Data'!$A$1:$D$9949,4,0)</f>
        <v>Credit Card</v>
      </c>
      <c r="S106" s="5">
        <f>VLOOKUP(A106,'Additional Data'!$A$1:$D$9949,3,0)</f>
        <v>2376.71</v>
      </c>
      <c r="T106" s="2" t="str">
        <f>HLOOKUP(B106,'Additional Data'!$F$1:$N$2,2,0)</f>
        <v>Laptop</v>
      </c>
    </row>
    <row r="107" spans="1:20" ht="14.25" customHeight="1">
      <c r="A107" s="2">
        <v>731550</v>
      </c>
      <c r="B107" s="2" t="s">
        <v>39</v>
      </c>
      <c r="C107" s="2" t="s">
        <v>32</v>
      </c>
      <c r="D107" s="2" t="s">
        <v>34</v>
      </c>
      <c r="E107" s="4">
        <v>43525.388148148151</v>
      </c>
      <c r="F107" s="4">
        <v>43525.388148148151</v>
      </c>
      <c r="G107" s="4">
        <v>43532.388148148151</v>
      </c>
      <c r="H107" s="2">
        <v>0</v>
      </c>
      <c r="I107" s="2">
        <v>108</v>
      </c>
      <c r="J107" s="2" t="s">
        <v>32</v>
      </c>
      <c r="K107" s="2" t="s">
        <v>82</v>
      </c>
      <c r="L107" s="2" t="s">
        <v>67</v>
      </c>
      <c r="M107" s="2" t="s">
        <v>71</v>
      </c>
      <c r="N107" s="2">
        <v>-7</v>
      </c>
      <c r="O107" s="2">
        <v>0</v>
      </c>
      <c r="P107" s="2">
        <v>108</v>
      </c>
      <c r="Q107" s="2" t="str">
        <f>VLOOKUP(A107,'Additional Data'!$A$1:$D$9949,2,0)</f>
        <v>Website</v>
      </c>
      <c r="R107" s="2" t="str">
        <f>VLOOKUP(A107,'Additional Data'!$A$1:$D$9949,4,0)</f>
        <v>Debit Card</v>
      </c>
      <c r="S107" s="5">
        <f>VLOOKUP(A107,'Additional Data'!$A$1:$D$9949,3,0)</f>
        <v>1684.43</v>
      </c>
      <c r="T107" s="2" t="str">
        <f>HLOOKUP(B107,'Additional Data'!$F$1:$N$2,2,0)</f>
        <v>Mobile</v>
      </c>
    </row>
    <row r="108" spans="1:20" ht="14.25" customHeight="1">
      <c r="A108" s="2">
        <v>269508</v>
      </c>
      <c r="B108" s="2" t="s">
        <v>36</v>
      </c>
      <c r="C108" s="2" t="s">
        <v>32</v>
      </c>
      <c r="D108" s="2" t="s">
        <v>34</v>
      </c>
      <c r="E108" s="4">
        <v>43525.3903587963</v>
      </c>
      <c r="F108" s="4">
        <v>43531.3903587963</v>
      </c>
      <c r="G108" s="4">
        <v>43531.3903587963</v>
      </c>
      <c r="H108" s="2">
        <v>47</v>
      </c>
      <c r="I108" s="2">
        <v>125</v>
      </c>
      <c r="J108" s="2" t="s">
        <v>41</v>
      </c>
      <c r="K108" s="2" t="s">
        <v>58</v>
      </c>
      <c r="L108" s="2" t="s">
        <v>35</v>
      </c>
      <c r="M108" s="2" t="s">
        <v>71</v>
      </c>
      <c r="N108" s="2">
        <v>0</v>
      </c>
      <c r="O108" s="2">
        <v>6</v>
      </c>
      <c r="P108" s="2">
        <v>172</v>
      </c>
      <c r="Q108" s="2" t="str">
        <f>VLOOKUP(A108,'Additional Data'!$A$1:$D$9949,2,0)</f>
        <v>Website</v>
      </c>
      <c r="R108" s="2" t="str">
        <f>VLOOKUP(A108,'Additional Data'!$A$1:$D$9949,4,0)</f>
        <v>Debit Card</v>
      </c>
      <c r="S108" s="5">
        <f>VLOOKUP(A108,'Additional Data'!$A$1:$D$9949,3,0)</f>
        <v>297.32</v>
      </c>
      <c r="T108" s="2" t="str">
        <f>HLOOKUP(B108,'Additional Data'!$F$1:$N$2,2,0)</f>
        <v>Laptop</v>
      </c>
    </row>
    <row r="109" spans="1:20" ht="14.25" customHeight="1">
      <c r="A109" s="2">
        <v>360541</v>
      </c>
      <c r="B109" s="2" t="s">
        <v>48</v>
      </c>
      <c r="C109" s="2" t="s">
        <v>32</v>
      </c>
      <c r="D109" s="2" t="s">
        <v>34</v>
      </c>
      <c r="E109" s="4">
        <v>43525.393414351849</v>
      </c>
      <c r="F109" s="4">
        <v>43533.393414351849</v>
      </c>
      <c r="G109" s="4">
        <v>43531.393414351849</v>
      </c>
      <c r="H109" s="2">
        <v>38</v>
      </c>
      <c r="I109" s="2">
        <v>109</v>
      </c>
      <c r="J109" s="2" t="s">
        <v>60</v>
      </c>
      <c r="K109" s="2" t="s">
        <v>61</v>
      </c>
      <c r="L109" s="2" t="s">
        <v>35</v>
      </c>
      <c r="M109" s="2" t="s">
        <v>59</v>
      </c>
      <c r="N109" s="2">
        <v>2</v>
      </c>
      <c r="O109" s="2">
        <v>8</v>
      </c>
      <c r="P109" s="2">
        <v>147</v>
      </c>
      <c r="Q109" s="2" t="str">
        <f>VLOOKUP(A109,'Additional Data'!$A$1:$D$9949,2,0)</f>
        <v>App</v>
      </c>
      <c r="R109" s="2" t="str">
        <f>VLOOKUP(A109,'Additional Data'!$A$1:$D$9949,4,0)</f>
        <v>Credit Card</v>
      </c>
      <c r="S109" s="5">
        <f>VLOOKUP(A109,'Additional Data'!$A$1:$D$9949,3,0)</f>
        <v>2427.04999</v>
      </c>
      <c r="T109" s="2" t="str">
        <f>HLOOKUP(B109,'Additional Data'!$F$1:$N$2,2,0)</f>
        <v>Gaming Console</v>
      </c>
    </row>
    <row r="110" spans="1:20" ht="14.25" customHeight="1">
      <c r="A110" s="2">
        <v>69672</v>
      </c>
      <c r="B110" s="2" t="s">
        <v>36</v>
      </c>
      <c r="C110" s="2" t="s">
        <v>32</v>
      </c>
      <c r="D110" s="2" t="s">
        <v>34</v>
      </c>
      <c r="E110" s="4">
        <v>43525.395671296297</v>
      </c>
      <c r="F110" s="4">
        <v>43531.395671296297</v>
      </c>
      <c r="G110" s="4">
        <v>43530.395671296297</v>
      </c>
      <c r="H110" s="2">
        <v>73</v>
      </c>
      <c r="I110" s="2">
        <v>103</v>
      </c>
      <c r="J110" s="2" t="s">
        <v>41</v>
      </c>
      <c r="K110" s="2" t="s">
        <v>58</v>
      </c>
      <c r="L110" s="2" t="s">
        <v>35</v>
      </c>
      <c r="M110" s="2" t="s">
        <v>71</v>
      </c>
      <c r="N110" s="2">
        <v>1</v>
      </c>
      <c r="O110" s="2">
        <v>6</v>
      </c>
      <c r="P110" s="2">
        <v>176</v>
      </c>
      <c r="Q110" s="2" t="str">
        <f>VLOOKUP(A110,'Additional Data'!$A$1:$D$9949,2,0)</f>
        <v>Website</v>
      </c>
      <c r="R110" s="2" t="str">
        <f>VLOOKUP(A110,'Additional Data'!$A$1:$D$9949,4,0)</f>
        <v>Debit Card</v>
      </c>
      <c r="S110" s="5">
        <f>VLOOKUP(A110,'Additional Data'!$A$1:$D$9949,3,0)</f>
        <v>2777.49</v>
      </c>
      <c r="T110" s="2" t="str">
        <f>HLOOKUP(B110,'Additional Data'!$F$1:$N$2,2,0)</f>
        <v>Laptop</v>
      </c>
    </row>
    <row r="111" spans="1:20" ht="14.25" customHeight="1">
      <c r="A111" s="2">
        <v>248281</v>
      </c>
      <c r="B111" s="2" t="s">
        <v>39</v>
      </c>
      <c r="C111" s="2" t="s">
        <v>32</v>
      </c>
      <c r="D111" s="2" t="s">
        <v>34</v>
      </c>
      <c r="E111" s="4">
        <v>43525.401400462964</v>
      </c>
      <c r="F111" s="4">
        <v>43528.401400462964</v>
      </c>
      <c r="G111" s="4">
        <v>43529.401400462964</v>
      </c>
      <c r="H111" s="2">
        <v>0</v>
      </c>
      <c r="I111" s="2">
        <v>127</v>
      </c>
      <c r="J111" s="2" t="s">
        <v>32</v>
      </c>
      <c r="K111" s="2" t="s">
        <v>82</v>
      </c>
      <c r="L111" s="2" t="s">
        <v>67</v>
      </c>
      <c r="M111" s="2" t="s">
        <v>59</v>
      </c>
      <c r="N111" s="2">
        <v>-1</v>
      </c>
      <c r="O111" s="2">
        <v>3</v>
      </c>
      <c r="P111" s="2">
        <v>127</v>
      </c>
      <c r="Q111" s="2" t="str">
        <f>VLOOKUP(A111,'Additional Data'!$A$1:$D$9949,2,0)</f>
        <v>App</v>
      </c>
      <c r="R111" s="2" t="str">
        <f>VLOOKUP(A111,'Additional Data'!$A$1:$D$9949,4,0)</f>
        <v>Credit Card</v>
      </c>
      <c r="S111" s="5">
        <f>VLOOKUP(A111,'Additional Data'!$A$1:$D$9949,3,0)</f>
        <v>1459.7654620000001</v>
      </c>
      <c r="T111" s="2" t="str">
        <f>HLOOKUP(B111,'Additional Data'!$F$1:$N$2,2,0)</f>
        <v>Mobile</v>
      </c>
    </row>
    <row r="112" spans="1:20" ht="14.25" customHeight="1">
      <c r="A112" s="2">
        <v>92063</v>
      </c>
      <c r="B112" s="2" t="s">
        <v>39</v>
      </c>
      <c r="C112" s="2" t="s">
        <v>41</v>
      </c>
      <c r="D112" s="2" t="s">
        <v>34</v>
      </c>
      <c r="E112" s="4">
        <v>43525.402199074073</v>
      </c>
      <c r="F112" s="4">
        <v>43527.402199074073</v>
      </c>
      <c r="G112" s="4">
        <v>43530.402199074073</v>
      </c>
      <c r="H112" s="2">
        <v>44</v>
      </c>
      <c r="I112" s="2">
        <v>110</v>
      </c>
      <c r="J112" s="2" t="s">
        <v>63</v>
      </c>
      <c r="K112" s="2" t="s">
        <v>64</v>
      </c>
      <c r="L112" s="2" t="s">
        <v>35</v>
      </c>
      <c r="M112" s="2" t="s">
        <v>59</v>
      </c>
      <c r="N112" s="2">
        <v>-3</v>
      </c>
      <c r="O112" s="2">
        <v>2</v>
      </c>
      <c r="P112" s="2">
        <v>154</v>
      </c>
      <c r="Q112" s="2" t="str">
        <f>VLOOKUP(A112,'Additional Data'!$A$1:$D$9949,2,0)</f>
        <v>App</v>
      </c>
      <c r="R112" s="2" t="str">
        <f>VLOOKUP(A112,'Additional Data'!$A$1:$D$9949,4,0)</f>
        <v>Credit Card</v>
      </c>
      <c r="S112" s="5">
        <f>VLOOKUP(A112,'Additional Data'!$A$1:$D$9949,3,0)</f>
        <v>3113.430672</v>
      </c>
      <c r="T112" s="2" t="str">
        <f>HLOOKUP(B112,'Additional Data'!$F$1:$N$2,2,0)</f>
        <v>Mobile</v>
      </c>
    </row>
    <row r="113" spans="1:20" ht="14.25" customHeight="1">
      <c r="A113" s="2">
        <v>38001</v>
      </c>
      <c r="B113" s="2" t="s">
        <v>36</v>
      </c>
      <c r="C113" s="2" t="s">
        <v>32</v>
      </c>
      <c r="D113" s="2" t="s">
        <v>34</v>
      </c>
      <c r="E113" s="4">
        <v>43525.40966435185</v>
      </c>
      <c r="F113" s="4">
        <v>43527.40966435185</v>
      </c>
      <c r="G113" s="4">
        <v>43529.40966435185</v>
      </c>
      <c r="H113" s="2">
        <v>82</v>
      </c>
      <c r="I113" s="2">
        <v>100</v>
      </c>
      <c r="J113" s="2" t="s">
        <v>41</v>
      </c>
      <c r="K113" s="2" t="s">
        <v>58</v>
      </c>
      <c r="L113" s="2" t="s">
        <v>35</v>
      </c>
      <c r="M113" s="2" t="s">
        <v>71</v>
      </c>
      <c r="N113" s="2">
        <v>-2</v>
      </c>
      <c r="O113" s="2">
        <v>2</v>
      </c>
      <c r="P113" s="2">
        <v>182</v>
      </c>
      <c r="Q113" s="2" t="str">
        <f>VLOOKUP(A113,'Additional Data'!$A$1:$D$9949,2,0)</f>
        <v>Website</v>
      </c>
      <c r="R113" s="2" t="str">
        <f>VLOOKUP(A113,'Additional Data'!$A$1:$D$9949,4,0)</f>
        <v>Credit Card</v>
      </c>
      <c r="S113" s="5">
        <f>VLOOKUP(A113,'Additional Data'!$A$1:$D$9949,3,0)</f>
        <v>2361.21</v>
      </c>
      <c r="T113" s="2" t="str">
        <f>HLOOKUP(B113,'Additional Data'!$F$1:$N$2,2,0)</f>
        <v>Laptop</v>
      </c>
    </row>
    <row r="114" spans="1:20" ht="14.25" customHeight="1">
      <c r="A114" s="2">
        <v>64842</v>
      </c>
      <c r="B114" s="2" t="s">
        <v>39</v>
      </c>
      <c r="C114" s="2" t="s">
        <v>32</v>
      </c>
      <c r="D114" s="2" t="s">
        <v>34</v>
      </c>
      <c r="E114" s="4">
        <v>43525.412905092591</v>
      </c>
      <c r="F114" s="4">
        <v>43528.412905092591</v>
      </c>
      <c r="G114" s="4">
        <v>43532.412905092591</v>
      </c>
      <c r="H114" s="2">
        <v>25</v>
      </c>
      <c r="I114" s="2">
        <v>114</v>
      </c>
      <c r="J114" s="2" t="s">
        <v>63</v>
      </c>
      <c r="K114" s="2" t="s">
        <v>81</v>
      </c>
      <c r="L114" s="2" t="s">
        <v>35</v>
      </c>
      <c r="M114" s="2" t="s">
        <v>59</v>
      </c>
      <c r="N114" s="2">
        <v>-4</v>
      </c>
      <c r="O114" s="2">
        <v>3</v>
      </c>
      <c r="P114" s="2">
        <v>139</v>
      </c>
      <c r="Q114" s="2" t="str">
        <f>VLOOKUP(A114,'Additional Data'!$A$1:$D$9949,2,0)</f>
        <v>Website</v>
      </c>
      <c r="R114" s="2" t="str">
        <f>VLOOKUP(A114,'Additional Data'!$A$1:$D$9949,4,0)</f>
        <v>Debit Card</v>
      </c>
      <c r="S114" s="5">
        <f>VLOOKUP(A114,'Additional Data'!$A$1:$D$9949,3,0)</f>
        <v>1729.68</v>
      </c>
      <c r="T114" s="2" t="str">
        <f>HLOOKUP(B114,'Additional Data'!$F$1:$N$2,2,0)</f>
        <v>Mobile</v>
      </c>
    </row>
    <row r="115" spans="1:20" ht="14.25" customHeight="1">
      <c r="A115" s="2">
        <v>363596</v>
      </c>
      <c r="B115" s="2" t="s">
        <v>47</v>
      </c>
      <c r="C115" s="2" t="s">
        <v>32</v>
      </c>
      <c r="D115" s="2" t="s">
        <v>34</v>
      </c>
      <c r="E115" s="4">
        <v>43525.415416666663</v>
      </c>
      <c r="F115" s="4">
        <v>43527.415416666663</v>
      </c>
      <c r="G115" s="4">
        <v>43530.415416666663</v>
      </c>
      <c r="H115" s="2">
        <v>50</v>
      </c>
      <c r="I115" s="2">
        <v>111</v>
      </c>
      <c r="J115" s="2" t="s">
        <v>60</v>
      </c>
      <c r="K115" s="2" t="s">
        <v>61</v>
      </c>
      <c r="L115" s="2" t="s">
        <v>35</v>
      </c>
      <c r="M115" s="2" t="s">
        <v>71</v>
      </c>
      <c r="N115" s="2">
        <v>-3</v>
      </c>
      <c r="O115" s="2">
        <v>2</v>
      </c>
      <c r="P115" s="2">
        <v>161</v>
      </c>
      <c r="Q115" s="2" t="str">
        <f>VLOOKUP(A115,'Additional Data'!$A$1:$D$9949,2,0)</f>
        <v>App</v>
      </c>
      <c r="R115" s="2" t="str">
        <f>VLOOKUP(A115,'Additional Data'!$A$1:$D$9949,4,0)</f>
        <v>Debit Card</v>
      </c>
      <c r="S115" s="5">
        <f>VLOOKUP(A115,'Additional Data'!$A$1:$D$9949,3,0)</f>
        <v>3221.516756</v>
      </c>
      <c r="T115" s="2" t="str">
        <f>HLOOKUP(B115,'Additional Data'!$F$1:$N$2,2,0)</f>
        <v>Tablet</v>
      </c>
    </row>
    <row r="116" spans="1:20" ht="14.25" customHeight="1">
      <c r="A116" s="2">
        <v>574176</v>
      </c>
      <c r="B116" s="2" t="s">
        <v>39</v>
      </c>
      <c r="C116" s="2" t="s">
        <v>32</v>
      </c>
      <c r="D116" s="2" t="s">
        <v>34</v>
      </c>
      <c r="E116" s="4">
        <v>43525.415879629632</v>
      </c>
      <c r="F116" s="4">
        <v>43530.415879629632</v>
      </c>
      <c r="G116" s="4">
        <v>43530.415879629632</v>
      </c>
      <c r="H116" s="2">
        <v>41</v>
      </c>
      <c r="I116" s="2">
        <v>129</v>
      </c>
      <c r="J116" s="2" t="s">
        <v>41</v>
      </c>
      <c r="K116" s="2" t="s">
        <v>58</v>
      </c>
      <c r="L116" s="2" t="s">
        <v>35</v>
      </c>
      <c r="M116" s="2" t="s">
        <v>71</v>
      </c>
      <c r="N116" s="2">
        <v>0</v>
      </c>
      <c r="O116" s="2">
        <v>5</v>
      </c>
      <c r="P116" s="2">
        <v>170</v>
      </c>
      <c r="Q116" s="2" t="str">
        <f>VLOOKUP(A116,'Additional Data'!$A$1:$D$9949,2,0)</f>
        <v>Website</v>
      </c>
      <c r="R116" s="2" t="str">
        <f>VLOOKUP(A116,'Additional Data'!$A$1:$D$9949,4,0)</f>
        <v>Debit Card</v>
      </c>
      <c r="S116" s="5">
        <f>VLOOKUP(A116,'Additional Data'!$A$1:$D$9949,3,0)</f>
        <v>2485.37</v>
      </c>
      <c r="T116" s="2" t="str">
        <f>HLOOKUP(B116,'Additional Data'!$F$1:$N$2,2,0)</f>
        <v>Mobile</v>
      </c>
    </row>
    <row r="117" spans="1:20" ht="14.25" customHeight="1">
      <c r="A117" s="2">
        <v>961218</v>
      </c>
      <c r="B117" s="2" t="s">
        <v>39</v>
      </c>
      <c r="C117" s="2" t="s">
        <v>32</v>
      </c>
      <c r="D117" s="2" t="s">
        <v>34</v>
      </c>
      <c r="E117" s="4">
        <v>43525.418425925927</v>
      </c>
      <c r="F117" s="4">
        <v>43532.418425925927</v>
      </c>
      <c r="G117" s="4">
        <v>43530.418425925927</v>
      </c>
      <c r="H117" s="2">
        <v>33</v>
      </c>
      <c r="I117" s="2">
        <v>126</v>
      </c>
      <c r="J117" s="2" t="s">
        <v>41</v>
      </c>
      <c r="K117" s="2" t="s">
        <v>58</v>
      </c>
      <c r="L117" s="2" t="s">
        <v>35</v>
      </c>
      <c r="M117" s="2" t="s">
        <v>59</v>
      </c>
      <c r="N117" s="2">
        <v>2</v>
      </c>
      <c r="O117" s="2">
        <v>7</v>
      </c>
      <c r="P117" s="2">
        <v>159</v>
      </c>
      <c r="Q117" s="2" t="str">
        <f>VLOOKUP(A117,'Additional Data'!$A$1:$D$9949,2,0)</f>
        <v>Website</v>
      </c>
      <c r="R117" s="2" t="str">
        <f>VLOOKUP(A117,'Additional Data'!$A$1:$D$9949,4,0)</f>
        <v>Debit Card</v>
      </c>
      <c r="S117" s="5">
        <f>VLOOKUP(A117,'Additional Data'!$A$1:$D$9949,3,0)</f>
        <v>2363.7600000000002</v>
      </c>
      <c r="T117" s="2" t="str">
        <f>HLOOKUP(B117,'Additional Data'!$F$1:$N$2,2,0)</f>
        <v>Mobile</v>
      </c>
    </row>
    <row r="118" spans="1:20" ht="14.25" customHeight="1">
      <c r="A118" s="2">
        <v>843676</v>
      </c>
      <c r="B118" s="2" t="s">
        <v>39</v>
      </c>
      <c r="C118" s="2" t="s">
        <v>41</v>
      </c>
      <c r="D118" s="2" t="s">
        <v>34</v>
      </c>
      <c r="E118" s="4">
        <v>43525.418530092589</v>
      </c>
      <c r="F118" s="4">
        <v>43527.418530092589</v>
      </c>
      <c r="G118" s="4">
        <v>43531.418530092589</v>
      </c>
      <c r="H118" s="2">
        <v>0</v>
      </c>
      <c r="I118" s="2">
        <v>125</v>
      </c>
      <c r="J118" s="2" t="s">
        <v>41</v>
      </c>
      <c r="K118" s="2" t="s">
        <v>66</v>
      </c>
      <c r="L118" s="2" t="s">
        <v>67</v>
      </c>
      <c r="M118" s="2" t="s">
        <v>71</v>
      </c>
      <c r="N118" s="2">
        <v>-4</v>
      </c>
      <c r="O118" s="2">
        <v>2</v>
      </c>
      <c r="P118" s="2">
        <v>125</v>
      </c>
      <c r="Q118" s="2" t="str">
        <f>VLOOKUP(A118,'Additional Data'!$A$1:$D$9949,2,0)</f>
        <v>App</v>
      </c>
      <c r="R118" s="2" t="str">
        <f>VLOOKUP(A118,'Additional Data'!$A$1:$D$9949,4,0)</f>
        <v>Debit Card</v>
      </c>
      <c r="S118" s="5">
        <f>VLOOKUP(A118,'Additional Data'!$A$1:$D$9949,3,0)</f>
        <v>1126.26325</v>
      </c>
      <c r="T118" s="2" t="str">
        <f>HLOOKUP(B118,'Additional Data'!$F$1:$N$2,2,0)</f>
        <v>Mobile</v>
      </c>
    </row>
    <row r="119" spans="1:20" ht="14.25" customHeight="1">
      <c r="A119" s="2">
        <v>421910</v>
      </c>
      <c r="B119" s="2" t="s">
        <v>36</v>
      </c>
      <c r="C119" s="2" t="s">
        <v>41</v>
      </c>
      <c r="D119" s="2" t="s">
        <v>34</v>
      </c>
      <c r="E119" s="4">
        <v>43525.424930555557</v>
      </c>
      <c r="F119" s="4">
        <v>43525.424930555557</v>
      </c>
      <c r="G119" s="4">
        <v>43528.424930555557</v>
      </c>
      <c r="H119" s="2">
        <v>0</v>
      </c>
      <c r="I119" s="2">
        <v>108</v>
      </c>
      <c r="J119" s="2" t="s">
        <v>41</v>
      </c>
      <c r="K119" s="2" t="s">
        <v>66</v>
      </c>
      <c r="L119" s="2" t="s">
        <v>67</v>
      </c>
      <c r="M119" s="2" t="s">
        <v>71</v>
      </c>
      <c r="N119" s="2">
        <v>-3</v>
      </c>
      <c r="O119" s="2">
        <v>0</v>
      </c>
      <c r="P119" s="2">
        <v>108</v>
      </c>
      <c r="Q119" s="2" t="str">
        <f>VLOOKUP(A119,'Additional Data'!$A$1:$D$9949,2,0)</f>
        <v>App</v>
      </c>
      <c r="R119" s="2" t="str">
        <f>VLOOKUP(A119,'Additional Data'!$A$1:$D$9949,4,0)</f>
        <v>Debit Card</v>
      </c>
      <c r="S119" s="5">
        <f>VLOOKUP(A119,'Additional Data'!$A$1:$D$9949,3,0)</f>
        <v>2478.4655699999998</v>
      </c>
      <c r="T119" s="2" t="str">
        <f>HLOOKUP(B119,'Additional Data'!$F$1:$N$2,2,0)</f>
        <v>Laptop</v>
      </c>
    </row>
    <row r="120" spans="1:20" ht="14.25" customHeight="1">
      <c r="A120" s="2">
        <v>833374</v>
      </c>
      <c r="B120" s="2" t="s">
        <v>39</v>
      </c>
      <c r="C120" s="2" t="s">
        <v>41</v>
      </c>
      <c r="D120" s="2" t="s">
        <v>34</v>
      </c>
      <c r="E120" s="4">
        <v>43525.428067129629</v>
      </c>
      <c r="F120" s="4">
        <v>43532.428067129629</v>
      </c>
      <c r="G120" s="4">
        <v>43528.428067129629</v>
      </c>
      <c r="H120" s="2">
        <v>0</v>
      </c>
      <c r="I120" s="2">
        <v>129</v>
      </c>
      <c r="J120" s="2" t="s">
        <v>41</v>
      </c>
      <c r="K120" s="2" t="s">
        <v>66</v>
      </c>
      <c r="L120" s="2" t="s">
        <v>67</v>
      </c>
      <c r="M120" s="2" t="s">
        <v>59</v>
      </c>
      <c r="N120" s="2">
        <v>4</v>
      </c>
      <c r="O120" s="2">
        <v>7</v>
      </c>
      <c r="P120" s="2">
        <v>129</v>
      </c>
      <c r="Q120" s="2" t="str">
        <f>VLOOKUP(A120,'Additional Data'!$A$1:$D$9949,2,0)</f>
        <v>App</v>
      </c>
      <c r="R120" s="2" t="str">
        <f>VLOOKUP(A120,'Additional Data'!$A$1:$D$9949,4,0)</f>
        <v>Debit Card</v>
      </c>
      <c r="S120" s="5">
        <f>VLOOKUP(A120,'Additional Data'!$A$1:$D$9949,3,0)</f>
        <v>2014.3320699999999</v>
      </c>
      <c r="T120" s="2" t="str">
        <f>HLOOKUP(B120,'Additional Data'!$F$1:$N$2,2,0)</f>
        <v>Mobile</v>
      </c>
    </row>
    <row r="121" spans="1:20" ht="14.25" customHeight="1">
      <c r="A121" s="2">
        <v>655781</v>
      </c>
      <c r="B121" s="2" t="s">
        <v>46</v>
      </c>
      <c r="C121" s="2" t="s">
        <v>41</v>
      </c>
      <c r="D121" s="2" t="s">
        <v>34</v>
      </c>
      <c r="E121" s="4">
        <v>43525.428425925929</v>
      </c>
      <c r="F121" s="4">
        <v>43526.428425925929</v>
      </c>
      <c r="G121" s="4">
        <v>43529.428425925929</v>
      </c>
      <c r="H121" s="2">
        <v>0</v>
      </c>
      <c r="I121" s="2">
        <v>123</v>
      </c>
      <c r="J121" s="2" t="s">
        <v>41</v>
      </c>
      <c r="K121" s="2" t="s">
        <v>66</v>
      </c>
      <c r="L121" s="2" t="s">
        <v>67</v>
      </c>
      <c r="M121" s="2" t="s">
        <v>59</v>
      </c>
      <c r="N121" s="2">
        <v>-3</v>
      </c>
      <c r="O121" s="2">
        <v>1</v>
      </c>
      <c r="P121" s="2">
        <v>123</v>
      </c>
      <c r="Q121" s="2" t="str">
        <f>VLOOKUP(A121,'Additional Data'!$A$1:$D$9949,2,0)</f>
        <v>App</v>
      </c>
      <c r="R121" s="2" t="str">
        <f>VLOOKUP(A121,'Additional Data'!$A$1:$D$9949,4,0)</f>
        <v>Cash On Delivery</v>
      </c>
      <c r="S121" s="5">
        <f>VLOOKUP(A121,'Additional Data'!$A$1:$D$9949,3,0)</f>
        <v>898.39788539999995</v>
      </c>
      <c r="T121" s="2" t="str">
        <f>HLOOKUP(B121,'Additional Data'!$F$1:$N$2,2,0)</f>
        <v>TV</v>
      </c>
    </row>
    <row r="122" spans="1:20" ht="14.25" customHeight="1">
      <c r="A122" s="2">
        <v>584841</v>
      </c>
      <c r="B122" s="2" t="s">
        <v>39</v>
      </c>
      <c r="C122" s="2" t="s">
        <v>32</v>
      </c>
      <c r="D122" s="2" t="s">
        <v>34</v>
      </c>
      <c r="E122" s="4">
        <v>43525.434560185182</v>
      </c>
      <c r="F122" s="4">
        <v>43531.434560185182</v>
      </c>
      <c r="G122" s="4">
        <v>43530.434560185182</v>
      </c>
      <c r="H122" s="2">
        <v>0</v>
      </c>
      <c r="I122" s="2">
        <v>128</v>
      </c>
      <c r="J122" s="2" t="s">
        <v>32</v>
      </c>
      <c r="K122" s="2" t="s">
        <v>82</v>
      </c>
      <c r="L122" s="2" t="s">
        <v>67</v>
      </c>
      <c r="M122" s="2" t="s">
        <v>59</v>
      </c>
      <c r="N122" s="2">
        <v>1</v>
      </c>
      <c r="O122" s="2">
        <v>6</v>
      </c>
      <c r="P122" s="2">
        <v>128</v>
      </c>
      <c r="Q122" s="2" t="str">
        <f>VLOOKUP(A122,'Additional Data'!$A$1:$D$9949,2,0)</f>
        <v>Website</v>
      </c>
      <c r="R122" s="2" t="str">
        <f>VLOOKUP(A122,'Additional Data'!$A$1:$D$9949,4,0)</f>
        <v>Credit Card</v>
      </c>
      <c r="S122" s="5">
        <f>VLOOKUP(A122,'Additional Data'!$A$1:$D$9949,3,0)</f>
        <v>2585.9299999999998</v>
      </c>
      <c r="T122" s="2" t="str">
        <f>HLOOKUP(B122,'Additional Data'!$F$1:$N$2,2,0)</f>
        <v>Mobile</v>
      </c>
    </row>
    <row r="123" spans="1:20" ht="14.25" customHeight="1">
      <c r="A123" s="2">
        <v>45289</v>
      </c>
      <c r="B123" s="2" t="s">
        <v>46</v>
      </c>
      <c r="C123" s="2" t="s">
        <v>32</v>
      </c>
      <c r="D123" s="2" t="s">
        <v>34</v>
      </c>
      <c r="E123" s="4">
        <v>43525.440775462965</v>
      </c>
      <c r="F123" s="4">
        <v>43527.440775462965</v>
      </c>
      <c r="G123" s="4">
        <v>43528.440775462965</v>
      </c>
      <c r="H123" s="2">
        <v>36</v>
      </c>
      <c r="I123" s="2">
        <v>121</v>
      </c>
      <c r="J123" s="2" t="s">
        <v>73</v>
      </c>
      <c r="K123" s="2" t="s">
        <v>74</v>
      </c>
      <c r="L123" s="2" t="s">
        <v>35</v>
      </c>
      <c r="M123" s="2" t="s">
        <v>59</v>
      </c>
      <c r="N123" s="2">
        <v>-1</v>
      </c>
      <c r="O123" s="2">
        <v>2</v>
      </c>
      <c r="P123" s="2">
        <v>157</v>
      </c>
      <c r="Q123" s="2" t="str">
        <f>VLOOKUP(A123,'Additional Data'!$A$1:$D$9949,2,0)</f>
        <v>App</v>
      </c>
      <c r="R123" s="2" t="str">
        <f>VLOOKUP(A123,'Additional Data'!$A$1:$D$9949,4,0)</f>
        <v>Credit Card</v>
      </c>
      <c r="S123" s="5">
        <f>VLOOKUP(A123,'Additional Data'!$A$1:$D$9949,3,0)</f>
        <v>1552.6127779999999</v>
      </c>
      <c r="T123" s="2" t="str">
        <f>HLOOKUP(B123,'Additional Data'!$F$1:$N$2,2,0)</f>
        <v>TV</v>
      </c>
    </row>
    <row r="124" spans="1:20" ht="14.25" customHeight="1">
      <c r="A124" s="2">
        <v>242520</v>
      </c>
      <c r="B124" s="2" t="s">
        <v>39</v>
      </c>
      <c r="C124" s="2" t="s">
        <v>41</v>
      </c>
      <c r="D124" s="2" t="s">
        <v>34</v>
      </c>
      <c r="E124" s="4">
        <v>43525.444155092591</v>
      </c>
      <c r="F124" s="4">
        <v>43532.444155092591</v>
      </c>
      <c r="G124" s="4">
        <v>43530.444155092591</v>
      </c>
      <c r="H124" s="2">
        <v>73</v>
      </c>
      <c r="I124" s="2">
        <v>107</v>
      </c>
      <c r="J124" s="2" t="s">
        <v>73</v>
      </c>
      <c r="K124" s="2" t="s">
        <v>80</v>
      </c>
      <c r="L124" s="2" t="s">
        <v>35</v>
      </c>
      <c r="M124" s="2" t="s">
        <v>71</v>
      </c>
      <c r="N124" s="2">
        <v>2</v>
      </c>
      <c r="O124" s="2">
        <v>7</v>
      </c>
      <c r="P124" s="2">
        <v>180</v>
      </c>
      <c r="Q124" s="2" t="str">
        <f>VLOOKUP(A124,'Additional Data'!$A$1:$D$9949,2,0)</f>
        <v>Website</v>
      </c>
      <c r="R124" s="2" t="str">
        <f>VLOOKUP(A124,'Additional Data'!$A$1:$D$9949,4,0)</f>
        <v>Debit Card</v>
      </c>
      <c r="S124" s="5">
        <f>VLOOKUP(A124,'Additional Data'!$A$1:$D$9949,3,0)</f>
        <v>3336.06</v>
      </c>
      <c r="T124" s="2" t="str">
        <f>HLOOKUP(B124,'Additional Data'!$F$1:$N$2,2,0)</f>
        <v>Mobile</v>
      </c>
    </row>
    <row r="125" spans="1:20" ht="14.25" customHeight="1">
      <c r="A125" s="2">
        <v>526095</v>
      </c>
      <c r="B125" s="2" t="s">
        <v>39</v>
      </c>
      <c r="C125" s="2" t="s">
        <v>41</v>
      </c>
      <c r="D125" s="2" t="s">
        <v>34</v>
      </c>
      <c r="E125" s="4">
        <v>43525.454004629632</v>
      </c>
      <c r="F125" s="4">
        <v>43525.454004629632</v>
      </c>
      <c r="G125" s="4">
        <v>43530.454004629632</v>
      </c>
      <c r="H125" s="2">
        <v>0</v>
      </c>
      <c r="I125" s="2">
        <v>104</v>
      </c>
      <c r="J125" s="2" t="s">
        <v>41</v>
      </c>
      <c r="K125" s="2" t="s">
        <v>66</v>
      </c>
      <c r="L125" s="2" t="s">
        <v>67</v>
      </c>
      <c r="M125" s="2" t="s">
        <v>71</v>
      </c>
      <c r="N125" s="2">
        <v>-5</v>
      </c>
      <c r="O125" s="2">
        <v>0</v>
      </c>
      <c r="P125" s="2">
        <v>104</v>
      </c>
      <c r="Q125" s="2" t="str">
        <f>VLOOKUP(A125,'Additional Data'!$A$1:$D$9949,2,0)</f>
        <v>Website</v>
      </c>
      <c r="R125" s="2" t="str">
        <f>VLOOKUP(A125,'Additional Data'!$A$1:$D$9949,4,0)</f>
        <v>Credit Card</v>
      </c>
      <c r="S125" s="5">
        <f>VLOOKUP(A125,'Additional Data'!$A$1:$D$9949,3,0)</f>
        <v>3387.3</v>
      </c>
      <c r="T125" s="2" t="str">
        <f>HLOOKUP(B125,'Additional Data'!$F$1:$N$2,2,0)</f>
        <v>Mobile</v>
      </c>
    </row>
    <row r="126" spans="1:20" ht="14.25" customHeight="1">
      <c r="A126" s="2">
        <v>469838</v>
      </c>
      <c r="B126" s="2" t="s">
        <v>39</v>
      </c>
      <c r="C126" s="2" t="s">
        <v>32</v>
      </c>
      <c r="D126" s="2" t="s">
        <v>34</v>
      </c>
      <c r="E126" s="4">
        <v>43525.454918981479</v>
      </c>
      <c r="F126" s="4">
        <v>43525.454918981479</v>
      </c>
      <c r="G126" s="4">
        <v>43532.454918981479</v>
      </c>
      <c r="H126" s="2">
        <v>0</v>
      </c>
      <c r="I126" s="2">
        <v>130</v>
      </c>
      <c r="J126" s="2" t="s">
        <v>32</v>
      </c>
      <c r="K126" s="2" t="s">
        <v>82</v>
      </c>
      <c r="L126" s="2" t="s">
        <v>67</v>
      </c>
      <c r="M126" s="2" t="s">
        <v>59</v>
      </c>
      <c r="N126" s="2">
        <v>-7</v>
      </c>
      <c r="O126" s="2">
        <v>0</v>
      </c>
      <c r="P126" s="2">
        <v>130</v>
      </c>
      <c r="Q126" s="2" t="str">
        <f>VLOOKUP(A126,'Additional Data'!$A$1:$D$9949,2,0)</f>
        <v>App</v>
      </c>
      <c r="R126" s="2" t="str">
        <f>VLOOKUP(A126,'Additional Data'!$A$1:$D$9949,4,0)</f>
        <v>Debit Card</v>
      </c>
      <c r="S126" s="5">
        <f>VLOOKUP(A126,'Additional Data'!$A$1:$D$9949,3,0)</f>
        <v>3461.68705</v>
      </c>
      <c r="T126" s="2" t="str">
        <f>HLOOKUP(B126,'Additional Data'!$F$1:$N$2,2,0)</f>
        <v>Mobile</v>
      </c>
    </row>
    <row r="127" spans="1:20" ht="14.25" customHeight="1">
      <c r="A127" s="2">
        <v>980559</v>
      </c>
      <c r="B127" s="2" t="s">
        <v>39</v>
      </c>
      <c r="C127" s="2" t="s">
        <v>41</v>
      </c>
      <c r="D127" s="2" t="s">
        <v>34</v>
      </c>
      <c r="E127" s="4">
        <v>43525.457245370373</v>
      </c>
      <c r="F127" s="4">
        <v>43528.457245370373</v>
      </c>
      <c r="G127" s="4">
        <v>43531.457245370373</v>
      </c>
      <c r="H127" s="2">
        <v>43</v>
      </c>
      <c r="I127" s="2">
        <v>128</v>
      </c>
      <c r="J127" s="2" t="s">
        <v>73</v>
      </c>
      <c r="K127" s="2" t="s">
        <v>80</v>
      </c>
      <c r="L127" s="2" t="s">
        <v>35</v>
      </c>
      <c r="M127" s="2" t="s">
        <v>59</v>
      </c>
      <c r="N127" s="2">
        <v>-3</v>
      </c>
      <c r="O127" s="2">
        <v>3</v>
      </c>
      <c r="P127" s="2">
        <v>171</v>
      </c>
      <c r="Q127" s="2" t="str">
        <f>VLOOKUP(A127,'Additional Data'!$A$1:$D$9949,2,0)</f>
        <v>Website</v>
      </c>
      <c r="R127" s="2" t="str">
        <f>VLOOKUP(A127,'Additional Data'!$A$1:$D$9949,4,0)</f>
        <v>Credit Card</v>
      </c>
      <c r="S127" s="5">
        <f>VLOOKUP(A127,'Additional Data'!$A$1:$D$9949,3,0)</f>
        <v>1910.38</v>
      </c>
      <c r="T127" s="2" t="str">
        <f>HLOOKUP(B127,'Additional Data'!$F$1:$N$2,2,0)</f>
        <v>Mobile</v>
      </c>
    </row>
    <row r="128" spans="1:20" ht="14.25" customHeight="1">
      <c r="A128" s="2">
        <v>883618</v>
      </c>
      <c r="B128" s="2" t="s">
        <v>48</v>
      </c>
      <c r="C128" s="2" t="s">
        <v>41</v>
      </c>
      <c r="D128" s="2" t="s">
        <v>34</v>
      </c>
      <c r="E128" s="4">
        <v>43525.463495370372</v>
      </c>
      <c r="F128" s="4">
        <v>43529.463495370372</v>
      </c>
      <c r="G128" s="4">
        <v>43530.463495370372</v>
      </c>
      <c r="H128" s="2">
        <v>28</v>
      </c>
      <c r="I128" s="2">
        <v>120</v>
      </c>
      <c r="J128" s="2" t="s">
        <v>73</v>
      </c>
      <c r="K128" s="2" t="s">
        <v>80</v>
      </c>
      <c r="L128" s="2" t="s">
        <v>35</v>
      </c>
      <c r="M128" s="2" t="s">
        <v>59</v>
      </c>
      <c r="N128" s="2">
        <v>-1</v>
      </c>
      <c r="O128" s="2">
        <v>4</v>
      </c>
      <c r="P128" s="2">
        <v>148</v>
      </c>
      <c r="Q128" s="2" t="str">
        <f>VLOOKUP(A128,'Additional Data'!$A$1:$D$9949,2,0)</f>
        <v>App</v>
      </c>
      <c r="R128" s="2" t="str">
        <f>VLOOKUP(A128,'Additional Data'!$A$1:$D$9949,4,0)</f>
        <v>Debit Card</v>
      </c>
      <c r="S128" s="5">
        <f>VLOOKUP(A128,'Additional Data'!$A$1:$D$9949,3,0)</f>
        <v>3427.702131</v>
      </c>
      <c r="T128" s="2" t="str">
        <f>HLOOKUP(B128,'Additional Data'!$F$1:$N$2,2,0)</f>
        <v>Gaming Console</v>
      </c>
    </row>
    <row r="129" spans="1:20" ht="14.25" customHeight="1">
      <c r="A129" s="2">
        <v>6005</v>
      </c>
      <c r="B129" s="2" t="s">
        <v>30</v>
      </c>
      <c r="C129" s="2" t="s">
        <v>41</v>
      </c>
      <c r="D129" s="2" t="s">
        <v>34</v>
      </c>
      <c r="E129" s="4">
        <v>43525.47252314815</v>
      </c>
      <c r="F129" s="4">
        <v>43529.47252314815</v>
      </c>
      <c r="G129" s="4">
        <v>43530.47252314815</v>
      </c>
      <c r="H129" s="2">
        <v>43</v>
      </c>
      <c r="I129" s="2">
        <v>122</v>
      </c>
      <c r="J129" s="2" t="s">
        <v>32</v>
      </c>
      <c r="K129" s="2" t="s">
        <v>70</v>
      </c>
      <c r="L129" s="2" t="s">
        <v>35</v>
      </c>
      <c r="M129" s="2" t="s">
        <v>59</v>
      </c>
      <c r="N129" s="2">
        <v>-1</v>
      </c>
      <c r="O129" s="2">
        <v>4</v>
      </c>
      <c r="P129" s="2">
        <v>165</v>
      </c>
      <c r="Q129" s="2" t="str">
        <f>VLOOKUP(A129,'Additional Data'!$A$1:$D$9949,2,0)</f>
        <v>App</v>
      </c>
      <c r="R129" s="2" t="str">
        <f>VLOOKUP(A129,'Additional Data'!$A$1:$D$9949,4,0)</f>
        <v>Credit Card</v>
      </c>
      <c r="S129" s="5">
        <f>VLOOKUP(A129,'Additional Data'!$A$1:$D$9949,3,0)</f>
        <v>2144.9767499999998</v>
      </c>
      <c r="T129" s="2" t="str">
        <f>HLOOKUP(B129,'Additional Data'!$F$1:$N$2,2,0)</f>
        <v>PC</v>
      </c>
    </row>
    <row r="130" spans="1:20" ht="14.25" customHeight="1">
      <c r="A130" s="2">
        <v>973993</v>
      </c>
      <c r="B130" s="2" t="s">
        <v>47</v>
      </c>
      <c r="C130" s="2" t="s">
        <v>41</v>
      </c>
      <c r="D130" s="2" t="s">
        <v>34</v>
      </c>
      <c r="E130" s="4">
        <v>43525.476145833331</v>
      </c>
      <c r="F130" s="4">
        <v>43529.476145833331</v>
      </c>
      <c r="G130" s="4">
        <v>43528.476145833331</v>
      </c>
      <c r="H130" s="2">
        <v>31</v>
      </c>
      <c r="I130" s="2">
        <v>128</v>
      </c>
      <c r="J130" s="2" t="s">
        <v>32</v>
      </c>
      <c r="K130" s="2" t="s">
        <v>70</v>
      </c>
      <c r="L130" s="2" t="s">
        <v>35</v>
      </c>
      <c r="M130" s="2" t="s">
        <v>59</v>
      </c>
      <c r="N130" s="2">
        <v>1</v>
      </c>
      <c r="O130" s="2">
        <v>4</v>
      </c>
      <c r="P130" s="2">
        <v>159</v>
      </c>
      <c r="Q130" s="2" t="str">
        <f>VLOOKUP(A130,'Additional Data'!$A$1:$D$9949,2,0)</f>
        <v>App</v>
      </c>
      <c r="R130" s="2" t="str">
        <f>VLOOKUP(A130,'Additional Data'!$A$1:$D$9949,4,0)</f>
        <v>Credit Card</v>
      </c>
      <c r="S130" s="5">
        <f>VLOOKUP(A130,'Additional Data'!$A$1:$D$9949,3,0)</f>
        <v>3117.9029310000001</v>
      </c>
      <c r="T130" s="2" t="str">
        <f>HLOOKUP(B130,'Additional Data'!$F$1:$N$2,2,0)</f>
        <v>Tablet</v>
      </c>
    </row>
    <row r="131" spans="1:20" ht="14.25" customHeight="1">
      <c r="A131" s="2">
        <v>681634</v>
      </c>
      <c r="B131" s="2" t="s">
        <v>48</v>
      </c>
      <c r="C131" s="2" t="s">
        <v>41</v>
      </c>
      <c r="D131" s="2" t="s">
        <v>34</v>
      </c>
      <c r="E131" s="4">
        <v>43525.476469907408</v>
      </c>
      <c r="F131" s="4">
        <v>43529.476469907408</v>
      </c>
      <c r="G131" s="4">
        <v>43529.476469907408</v>
      </c>
      <c r="H131" s="2">
        <v>43</v>
      </c>
      <c r="I131" s="2">
        <v>110</v>
      </c>
      <c r="J131" s="2" t="s">
        <v>60</v>
      </c>
      <c r="K131" s="2" t="s">
        <v>77</v>
      </c>
      <c r="L131" s="2" t="s">
        <v>35</v>
      </c>
      <c r="M131" s="2" t="s">
        <v>59</v>
      </c>
      <c r="N131" s="2">
        <v>0</v>
      </c>
      <c r="O131" s="2">
        <v>4</v>
      </c>
      <c r="P131" s="2">
        <v>153</v>
      </c>
      <c r="Q131" s="2" t="str">
        <f>VLOOKUP(A131,'Additional Data'!$A$1:$D$9949,2,0)</f>
        <v>App</v>
      </c>
      <c r="R131" s="2" t="str">
        <f>VLOOKUP(A131,'Additional Data'!$A$1:$D$9949,4,0)</f>
        <v>Debit Card</v>
      </c>
      <c r="S131" s="5">
        <f>VLOOKUP(A131,'Additional Data'!$A$1:$D$9949,3,0)</f>
        <v>1261.0631679999999</v>
      </c>
      <c r="T131" s="2" t="str">
        <f>HLOOKUP(B131,'Additional Data'!$F$1:$N$2,2,0)</f>
        <v>Gaming Console</v>
      </c>
    </row>
    <row r="132" spans="1:20" ht="14.25" customHeight="1">
      <c r="A132" s="2">
        <v>254925</v>
      </c>
      <c r="B132" s="2" t="s">
        <v>36</v>
      </c>
      <c r="C132" s="2" t="s">
        <v>41</v>
      </c>
      <c r="D132" s="2" t="s">
        <v>34</v>
      </c>
      <c r="E132" s="4">
        <v>43525.480787037035</v>
      </c>
      <c r="F132" s="4">
        <v>43531.480787037035</v>
      </c>
      <c r="G132" s="4">
        <v>43532.480787037035</v>
      </c>
      <c r="H132" s="2">
        <v>0</v>
      </c>
      <c r="I132" s="2">
        <v>123</v>
      </c>
      <c r="J132" s="2" t="s">
        <v>41</v>
      </c>
      <c r="K132" s="2" t="s">
        <v>66</v>
      </c>
      <c r="L132" s="2" t="s">
        <v>67</v>
      </c>
      <c r="M132" s="2" t="s">
        <v>59</v>
      </c>
      <c r="N132" s="2">
        <v>-1</v>
      </c>
      <c r="O132" s="2">
        <v>6</v>
      </c>
      <c r="P132" s="2">
        <v>123</v>
      </c>
      <c r="Q132" s="2" t="str">
        <f>VLOOKUP(A132,'Additional Data'!$A$1:$D$9949,2,0)</f>
        <v>Website</v>
      </c>
      <c r="R132" s="2" t="str">
        <f>VLOOKUP(A132,'Additional Data'!$A$1:$D$9949,4,0)</f>
        <v>Credit Card</v>
      </c>
      <c r="S132" s="5">
        <f>VLOOKUP(A132,'Additional Data'!$A$1:$D$9949,3,0)</f>
        <v>389.86</v>
      </c>
      <c r="T132" s="2" t="str">
        <f>HLOOKUP(B132,'Additional Data'!$F$1:$N$2,2,0)</f>
        <v>Laptop</v>
      </c>
    </row>
    <row r="133" spans="1:20" ht="14.25" customHeight="1">
      <c r="A133" s="2">
        <v>594383</v>
      </c>
      <c r="B133" s="2" t="s">
        <v>39</v>
      </c>
      <c r="C133" s="2" t="s">
        <v>41</v>
      </c>
      <c r="D133" s="2" t="s">
        <v>34</v>
      </c>
      <c r="E133" s="4">
        <v>43525.481296296297</v>
      </c>
      <c r="F133" s="4">
        <v>43535.481296296297</v>
      </c>
      <c r="G133" s="4">
        <v>43528.481296296297</v>
      </c>
      <c r="H133" s="2">
        <v>75</v>
      </c>
      <c r="I133" s="2">
        <v>103</v>
      </c>
      <c r="J133" s="2" t="s">
        <v>73</v>
      </c>
      <c r="K133" s="2" t="s">
        <v>80</v>
      </c>
      <c r="L133" s="2" t="s">
        <v>35</v>
      </c>
      <c r="M133" s="2" t="s">
        <v>71</v>
      </c>
      <c r="N133" s="2">
        <v>7</v>
      </c>
      <c r="O133" s="2">
        <v>10</v>
      </c>
      <c r="P133" s="2">
        <v>178</v>
      </c>
      <c r="Q133" s="2" t="str">
        <f>VLOOKUP(A133,'Additional Data'!$A$1:$D$9949,2,0)</f>
        <v>App</v>
      </c>
      <c r="R133" s="2" t="str">
        <f>VLOOKUP(A133,'Additional Data'!$A$1:$D$9949,4,0)</f>
        <v>Credit Card</v>
      </c>
      <c r="S133" s="5">
        <f>VLOOKUP(A133,'Additional Data'!$A$1:$D$9949,3,0)</f>
        <v>2333.7079910000002</v>
      </c>
      <c r="T133" s="2" t="str">
        <f>HLOOKUP(B133,'Additional Data'!$F$1:$N$2,2,0)</f>
        <v>Mobile</v>
      </c>
    </row>
    <row r="134" spans="1:20" ht="14.25" customHeight="1">
      <c r="A134" s="2">
        <v>167284</v>
      </c>
      <c r="B134" s="2" t="s">
        <v>39</v>
      </c>
      <c r="C134" s="2" t="s">
        <v>32</v>
      </c>
      <c r="D134" s="2" t="s">
        <v>34</v>
      </c>
      <c r="E134" s="4">
        <v>43525.483032407406</v>
      </c>
      <c r="F134" s="4">
        <v>43529.483032407406</v>
      </c>
      <c r="G134" s="4">
        <v>43530.483032407406</v>
      </c>
      <c r="H134" s="2">
        <v>0</v>
      </c>
      <c r="I134" s="2">
        <v>127</v>
      </c>
      <c r="J134" s="2" t="s">
        <v>32</v>
      </c>
      <c r="K134" s="2" t="s">
        <v>82</v>
      </c>
      <c r="L134" s="2" t="s">
        <v>67</v>
      </c>
      <c r="M134" s="2" t="s">
        <v>71</v>
      </c>
      <c r="N134" s="2">
        <v>-1</v>
      </c>
      <c r="O134" s="2">
        <v>4</v>
      </c>
      <c r="P134" s="2">
        <v>127</v>
      </c>
      <c r="Q134" s="2" t="str">
        <f>VLOOKUP(A134,'Additional Data'!$A$1:$D$9949,2,0)</f>
        <v>App</v>
      </c>
      <c r="R134" s="2" t="str">
        <f>VLOOKUP(A134,'Additional Data'!$A$1:$D$9949,4,0)</f>
        <v>Debit Card</v>
      </c>
      <c r="S134" s="5">
        <f>VLOOKUP(A134,'Additional Data'!$A$1:$D$9949,3,0)</f>
        <v>2706.0239059999999</v>
      </c>
      <c r="T134" s="2" t="str">
        <f>HLOOKUP(B134,'Additional Data'!$F$1:$N$2,2,0)</f>
        <v>Mobile</v>
      </c>
    </row>
    <row r="135" spans="1:20" ht="14.25" customHeight="1">
      <c r="A135" s="2">
        <v>926775</v>
      </c>
      <c r="B135" s="2" t="s">
        <v>39</v>
      </c>
      <c r="C135" s="2" t="s">
        <v>32</v>
      </c>
      <c r="D135" s="2" t="s">
        <v>34</v>
      </c>
      <c r="E135" s="4">
        <v>43525.483726851853</v>
      </c>
      <c r="F135" s="4">
        <v>43534.483726851853</v>
      </c>
      <c r="G135" s="4">
        <v>43530.483726851853</v>
      </c>
      <c r="H135" s="2">
        <v>39</v>
      </c>
      <c r="I135" s="2">
        <v>128</v>
      </c>
      <c r="J135" s="2" t="s">
        <v>41</v>
      </c>
      <c r="K135" s="2" t="s">
        <v>58</v>
      </c>
      <c r="L135" s="2" t="s">
        <v>35</v>
      </c>
      <c r="M135" s="2" t="s">
        <v>59</v>
      </c>
      <c r="N135" s="2">
        <v>4</v>
      </c>
      <c r="O135" s="2">
        <v>9</v>
      </c>
      <c r="P135" s="2">
        <v>167</v>
      </c>
      <c r="Q135" s="2" t="str">
        <f>VLOOKUP(A135,'Additional Data'!$A$1:$D$9949,2,0)</f>
        <v>Website</v>
      </c>
      <c r="R135" s="2" t="str">
        <f>VLOOKUP(A135,'Additional Data'!$A$1:$D$9949,4,0)</f>
        <v>Credit Card</v>
      </c>
      <c r="S135" s="5">
        <f>VLOOKUP(A135,'Additional Data'!$A$1:$D$9949,3,0)</f>
        <v>2267.5100000000002</v>
      </c>
      <c r="T135" s="2" t="str">
        <f>HLOOKUP(B135,'Additional Data'!$F$1:$N$2,2,0)</f>
        <v>Mobile</v>
      </c>
    </row>
    <row r="136" spans="1:20" ht="14.25" customHeight="1">
      <c r="A136" s="2">
        <v>400721</v>
      </c>
      <c r="B136" s="2" t="s">
        <v>47</v>
      </c>
      <c r="C136" s="2" t="s">
        <v>41</v>
      </c>
      <c r="D136" s="2" t="s">
        <v>34</v>
      </c>
      <c r="E136" s="4">
        <v>43525.484375</v>
      </c>
      <c r="F136" s="4">
        <v>43531.484375</v>
      </c>
      <c r="G136" s="4">
        <v>43532.484375</v>
      </c>
      <c r="H136" s="2">
        <v>43</v>
      </c>
      <c r="I136" s="2">
        <v>121</v>
      </c>
      <c r="J136" s="2" t="s">
        <v>73</v>
      </c>
      <c r="K136" s="2" t="s">
        <v>80</v>
      </c>
      <c r="L136" s="2" t="s">
        <v>35</v>
      </c>
      <c r="M136" s="2" t="s">
        <v>59</v>
      </c>
      <c r="N136" s="2">
        <v>-1</v>
      </c>
      <c r="O136" s="2">
        <v>6</v>
      </c>
      <c r="P136" s="2">
        <v>164</v>
      </c>
      <c r="Q136" s="2" t="str">
        <f>VLOOKUP(A136,'Additional Data'!$A$1:$D$9949,2,0)</f>
        <v>App</v>
      </c>
      <c r="R136" s="2" t="str">
        <f>VLOOKUP(A136,'Additional Data'!$A$1:$D$9949,4,0)</f>
        <v>Credit Card</v>
      </c>
      <c r="S136" s="5">
        <f>VLOOKUP(A136,'Additional Data'!$A$1:$D$9949,3,0)</f>
        <v>1401.833916</v>
      </c>
      <c r="T136" s="2" t="str">
        <f>HLOOKUP(B136,'Additional Data'!$F$1:$N$2,2,0)</f>
        <v>Tablet</v>
      </c>
    </row>
    <row r="137" spans="1:20" ht="14.25" customHeight="1">
      <c r="A137" s="2">
        <v>406942</v>
      </c>
      <c r="B137" s="2" t="s">
        <v>30</v>
      </c>
      <c r="C137" s="2" t="s">
        <v>32</v>
      </c>
      <c r="D137" s="2" t="s">
        <v>34</v>
      </c>
      <c r="E137" s="4">
        <v>43525.484398148146</v>
      </c>
      <c r="F137" s="4">
        <v>43527.484398148146</v>
      </c>
      <c r="G137" s="4">
        <v>43531.484398148146</v>
      </c>
      <c r="H137" s="2">
        <v>31</v>
      </c>
      <c r="I137" s="2">
        <v>108</v>
      </c>
      <c r="J137" s="2" t="s">
        <v>63</v>
      </c>
      <c r="K137" s="2" t="s">
        <v>81</v>
      </c>
      <c r="L137" s="2" t="s">
        <v>35</v>
      </c>
      <c r="M137" s="2" t="s">
        <v>59</v>
      </c>
      <c r="N137" s="2">
        <v>-4</v>
      </c>
      <c r="O137" s="2">
        <v>2</v>
      </c>
      <c r="P137" s="2">
        <v>139</v>
      </c>
      <c r="Q137" s="2" t="str">
        <f>VLOOKUP(A137,'Additional Data'!$A$1:$D$9949,2,0)</f>
        <v>App</v>
      </c>
      <c r="R137" s="2" t="str">
        <f>VLOOKUP(A137,'Additional Data'!$A$1:$D$9949,4,0)</f>
        <v>Debit Card</v>
      </c>
      <c r="S137" s="5">
        <f>VLOOKUP(A137,'Additional Data'!$A$1:$D$9949,3,0)</f>
        <v>2572.5813640000001</v>
      </c>
      <c r="T137" s="2" t="str">
        <f>HLOOKUP(B137,'Additional Data'!$F$1:$N$2,2,0)</f>
        <v>PC</v>
      </c>
    </row>
    <row r="138" spans="1:20" ht="14.25" customHeight="1">
      <c r="A138" s="2">
        <v>392298</v>
      </c>
      <c r="B138" s="2" t="s">
        <v>30</v>
      </c>
      <c r="C138" s="2" t="s">
        <v>41</v>
      </c>
      <c r="D138" s="2" t="s">
        <v>34</v>
      </c>
      <c r="E138" s="4">
        <v>43525.492743055554</v>
      </c>
      <c r="F138" s="4">
        <v>43531.492743055554</v>
      </c>
      <c r="G138" s="4">
        <v>43530.492743055554</v>
      </c>
      <c r="H138" s="2">
        <v>50</v>
      </c>
      <c r="I138" s="2">
        <v>112</v>
      </c>
      <c r="J138" s="2" t="s">
        <v>60</v>
      </c>
      <c r="K138" s="2" t="s">
        <v>77</v>
      </c>
      <c r="L138" s="2" t="s">
        <v>35</v>
      </c>
      <c r="M138" s="2" t="s">
        <v>59</v>
      </c>
      <c r="N138" s="2">
        <v>1</v>
      </c>
      <c r="O138" s="2">
        <v>6</v>
      </c>
      <c r="P138" s="2">
        <v>162</v>
      </c>
      <c r="Q138" s="2" t="str">
        <f>VLOOKUP(A138,'Additional Data'!$A$1:$D$9949,2,0)</f>
        <v>Website</v>
      </c>
      <c r="R138" s="2" t="str">
        <f>VLOOKUP(A138,'Additional Data'!$A$1:$D$9949,4,0)</f>
        <v>Debit Card</v>
      </c>
      <c r="S138" s="5">
        <f>VLOOKUP(A138,'Additional Data'!$A$1:$D$9949,3,0)</f>
        <v>3462.93</v>
      </c>
      <c r="T138" s="2" t="str">
        <f>HLOOKUP(B138,'Additional Data'!$F$1:$N$2,2,0)</f>
        <v>PC</v>
      </c>
    </row>
    <row r="139" spans="1:20" ht="14.25" customHeight="1">
      <c r="A139" s="2">
        <v>836756</v>
      </c>
      <c r="B139" s="2" t="s">
        <v>30</v>
      </c>
      <c r="C139" s="2" t="s">
        <v>32</v>
      </c>
      <c r="D139" s="2" t="s">
        <v>34</v>
      </c>
      <c r="E139" s="4">
        <v>43525.500543981485</v>
      </c>
      <c r="F139" s="4">
        <v>43528.500543981485</v>
      </c>
      <c r="G139" s="4">
        <v>43531.500543981485</v>
      </c>
      <c r="H139" s="2">
        <v>26</v>
      </c>
      <c r="I139" s="2">
        <v>115</v>
      </c>
      <c r="J139" s="2" t="s">
        <v>63</v>
      </c>
      <c r="K139" s="2" t="s">
        <v>81</v>
      </c>
      <c r="L139" s="2" t="s">
        <v>35</v>
      </c>
      <c r="M139" s="2" t="s">
        <v>71</v>
      </c>
      <c r="N139" s="2">
        <v>-3</v>
      </c>
      <c r="O139" s="2">
        <v>3</v>
      </c>
      <c r="P139" s="2">
        <v>141</v>
      </c>
      <c r="Q139" s="2" t="str">
        <f>VLOOKUP(A139,'Additional Data'!$A$1:$D$9949,2,0)</f>
        <v>App</v>
      </c>
      <c r="R139" s="2" t="str">
        <f>VLOOKUP(A139,'Additional Data'!$A$1:$D$9949,4,0)</f>
        <v>Debit Card</v>
      </c>
      <c r="S139" s="5">
        <f>VLOOKUP(A139,'Additional Data'!$A$1:$D$9949,3,0)</f>
        <v>586.91424300000006</v>
      </c>
      <c r="T139" s="2" t="str">
        <f>HLOOKUP(B139,'Additional Data'!$F$1:$N$2,2,0)</f>
        <v>PC</v>
      </c>
    </row>
    <row r="140" spans="1:20" ht="14.25" customHeight="1">
      <c r="A140" s="2">
        <v>702219</v>
      </c>
      <c r="B140" s="2" t="s">
        <v>30</v>
      </c>
      <c r="C140" s="2" t="s">
        <v>41</v>
      </c>
      <c r="D140" s="2" t="s">
        <v>34</v>
      </c>
      <c r="E140" s="4">
        <v>43525.501006944447</v>
      </c>
      <c r="F140" s="4">
        <v>43527.501006944447</v>
      </c>
      <c r="G140" s="4">
        <v>43530.501006944447</v>
      </c>
      <c r="H140" s="2">
        <v>40</v>
      </c>
      <c r="I140" s="2">
        <v>128</v>
      </c>
      <c r="J140" s="2" t="s">
        <v>73</v>
      </c>
      <c r="K140" s="2" t="s">
        <v>80</v>
      </c>
      <c r="L140" s="2" t="s">
        <v>35</v>
      </c>
      <c r="M140" s="2" t="s">
        <v>59</v>
      </c>
      <c r="N140" s="2">
        <v>-3</v>
      </c>
      <c r="O140" s="2">
        <v>2</v>
      </c>
      <c r="P140" s="2">
        <v>168</v>
      </c>
      <c r="Q140" s="2" t="str">
        <f>VLOOKUP(A140,'Additional Data'!$A$1:$D$9949,2,0)</f>
        <v>Website</v>
      </c>
      <c r="R140" s="2" t="str">
        <f>VLOOKUP(A140,'Additional Data'!$A$1:$D$9949,4,0)</f>
        <v>Cash On Delivery</v>
      </c>
      <c r="S140" s="5">
        <f>VLOOKUP(A140,'Additional Data'!$A$1:$D$9949,3,0)</f>
        <v>2961.43</v>
      </c>
      <c r="T140" s="2" t="str">
        <f>HLOOKUP(B140,'Additional Data'!$F$1:$N$2,2,0)</f>
        <v>PC</v>
      </c>
    </row>
    <row r="141" spans="1:20" ht="14.25" customHeight="1">
      <c r="A141" s="2">
        <v>526961</v>
      </c>
      <c r="B141" s="2" t="s">
        <v>48</v>
      </c>
      <c r="C141" s="2" t="s">
        <v>41</v>
      </c>
      <c r="D141" s="2" t="s">
        <v>34</v>
      </c>
      <c r="E141" s="4">
        <v>43525.501192129632</v>
      </c>
      <c r="F141" s="4">
        <v>43535.501192129632</v>
      </c>
      <c r="G141" s="4">
        <v>43530.501192129632</v>
      </c>
      <c r="H141" s="2">
        <v>37</v>
      </c>
      <c r="I141" s="2">
        <v>124</v>
      </c>
      <c r="J141" s="2" t="s">
        <v>32</v>
      </c>
      <c r="K141" s="2" t="s">
        <v>70</v>
      </c>
      <c r="L141" s="2" t="s">
        <v>35</v>
      </c>
      <c r="M141" s="2" t="s">
        <v>59</v>
      </c>
      <c r="N141" s="2">
        <v>5</v>
      </c>
      <c r="O141" s="2">
        <v>10</v>
      </c>
      <c r="P141" s="2">
        <v>161</v>
      </c>
      <c r="Q141" s="2" t="str">
        <f>VLOOKUP(A141,'Additional Data'!$A$1:$D$9949,2,0)</f>
        <v>App</v>
      </c>
      <c r="R141" s="2" t="str">
        <f>VLOOKUP(A141,'Additional Data'!$A$1:$D$9949,4,0)</f>
        <v>Credit Card</v>
      </c>
      <c r="S141" s="5">
        <f>VLOOKUP(A141,'Additional Data'!$A$1:$D$9949,3,0)</f>
        <v>625.97619880000002</v>
      </c>
      <c r="T141" s="2" t="str">
        <f>HLOOKUP(B141,'Additional Data'!$F$1:$N$2,2,0)</f>
        <v>Gaming Console</v>
      </c>
    </row>
    <row r="142" spans="1:20" ht="14.25" customHeight="1">
      <c r="A142" s="2">
        <v>473212</v>
      </c>
      <c r="B142" s="2" t="s">
        <v>36</v>
      </c>
      <c r="C142" s="2" t="s">
        <v>41</v>
      </c>
      <c r="D142" s="2" t="s">
        <v>34</v>
      </c>
      <c r="E142" s="4">
        <v>43525.503946759258</v>
      </c>
      <c r="F142" s="4">
        <v>43528.503946759258</v>
      </c>
      <c r="G142" s="4">
        <v>43528.503946759258</v>
      </c>
      <c r="H142" s="2">
        <v>0</v>
      </c>
      <c r="I142" s="2">
        <v>126</v>
      </c>
      <c r="J142" s="2" t="s">
        <v>41</v>
      </c>
      <c r="K142" s="2" t="s">
        <v>66</v>
      </c>
      <c r="L142" s="2" t="s">
        <v>67</v>
      </c>
      <c r="M142" s="2" t="s">
        <v>71</v>
      </c>
      <c r="N142" s="2">
        <v>0</v>
      </c>
      <c r="O142" s="2">
        <v>3</v>
      </c>
      <c r="P142" s="2">
        <v>126</v>
      </c>
      <c r="Q142" s="2" t="str">
        <f>VLOOKUP(A142,'Additional Data'!$A$1:$D$9949,2,0)</f>
        <v>App</v>
      </c>
      <c r="R142" s="2" t="str">
        <f>VLOOKUP(A142,'Additional Data'!$A$1:$D$9949,4,0)</f>
        <v>Debit Card</v>
      </c>
      <c r="S142" s="5">
        <f>VLOOKUP(A142,'Additional Data'!$A$1:$D$9949,3,0)</f>
        <v>3113.818976</v>
      </c>
      <c r="T142" s="2" t="str">
        <f>HLOOKUP(B142,'Additional Data'!$F$1:$N$2,2,0)</f>
        <v>Laptop</v>
      </c>
    </row>
    <row r="143" spans="1:20" ht="14.25" customHeight="1">
      <c r="A143" s="2">
        <v>784403</v>
      </c>
      <c r="B143" s="2" t="s">
        <v>46</v>
      </c>
      <c r="C143" s="2" t="s">
        <v>32</v>
      </c>
      <c r="D143" s="2" t="s">
        <v>34</v>
      </c>
      <c r="E143" s="4">
        <v>43525.505462962959</v>
      </c>
      <c r="F143" s="4">
        <v>43530.505462962959</v>
      </c>
      <c r="G143" s="4">
        <v>43531.505462962959</v>
      </c>
      <c r="H143" s="2">
        <v>61</v>
      </c>
      <c r="I143" s="2">
        <v>106</v>
      </c>
      <c r="J143" s="2" t="s">
        <v>73</v>
      </c>
      <c r="K143" s="2" t="s">
        <v>74</v>
      </c>
      <c r="L143" s="2" t="s">
        <v>35</v>
      </c>
      <c r="M143" s="2" t="s">
        <v>71</v>
      </c>
      <c r="N143" s="2">
        <v>-1</v>
      </c>
      <c r="O143" s="2">
        <v>5</v>
      </c>
      <c r="P143" s="2">
        <v>167</v>
      </c>
      <c r="Q143" s="2" t="str">
        <f>VLOOKUP(A143,'Additional Data'!$A$1:$D$9949,2,0)</f>
        <v>App</v>
      </c>
      <c r="R143" s="2" t="str">
        <f>VLOOKUP(A143,'Additional Data'!$A$1:$D$9949,4,0)</f>
        <v>Credit Card</v>
      </c>
      <c r="S143" s="5">
        <f>VLOOKUP(A143,'Additional Data'!$A$1:$D$9949,3,0)</f>
        <v>1733.4545619999999</v>
      </c>
      <c r="T143" s="2" t="str">
        <f>HLOOKUP(B143,'Additional Data'!$F$1:$N$2,2,0)</f>
        <v>TV</v>
      </c>
    </row>
    <row r="144" spans="1:20" ht="14.25" customHeight="1">
      <c r="A144" s="2">
        <v>620031</v>
      </c>
      <c r="B144" s="2" t="s">
        <v>47</v>
      </c>
      <c r="C144" s="2" t="s">
        <v>32</v>
      </c>
      <c r="D144" s="2" t="s">
        <v>34</v>
      </c>
      <c r="E144" s="4">
        <v>43525.507465277777</v>
      </c>
      <c r="F144" s="4">
        <v>43533.507465277777</v>
      </c>
      <c r="G144" s="4">
        <v>43528.507465277777</v>
      </c>
      <c r="H144" s="2">
        <v>48</v>
      </c>
      <c r="I144" s="2">
        <v>113</v>
      </c>
      <c r="J144" s="2" t="s">
        <v>60</v>
      </c>
      <c r="K144" s="2" t="s">
        <v>61</v>
      </c>
      <c r="L144" s="2" t="s">
        <v>35</v>
      </c>
      <c r="M144" s="2" t="s">
        <v>59</v>
      </c>
      <c r="N144" s="2">
        <v>5</v>
      </c>
      <c r="O144" s="2">
        <v>8</v>
      </c>
      <c r="P144" s="2">
        <v>161</v>
      </c>
      <c r="Q144" s="2" t="str">
        <f>VLOOKUP(A144,'Additional Data'!$A$1:$D$9949,2,0)</f>
        <v>Website</v>
      </c>
      <c r="R144" s="2" t="str">
        <f>VLOOKUP(A144,'Additional Data'!$A$1:$D$9949,4,0)</f>
        <v>Credit Card</v>
      </c>
      <c r="S144" s="5">
        <f>VLOOKUP(A144,'Additional Data'!$A$1:$D$9949,3,0)</f>
        <v>1000.02</v>
      </c>
      <c r="T144" s="2" t="str">
        <f>HLOOKUP(B144,'Additional Data'!$F$1:$N$2,2,0)</f>
        <v>Tablet</v>
      </c>
    </row>
    <row r="145" spans="1:20" ht="14.25" customHeight="1">
      <c r="A145" s="2">
        <v>481749</v>
      </c>
      <c r="B145" s="2" t="s">
        <v>39</v>
      </c>
      <c r="C145" s="2" t="s">
        <v>41</v>
      </c>
      <c r="D145" s="2" t="s">
        <v>34</v>
      </c>
      <c r="E145" s="4">
        <v>43525.512719907405</v>
      </c>
      <c r="F145" s="4">
        <v>43531.512719907405</v>
      </c>
      <c r="G145" s="4">
        <v>43528.512719907405</v>
      </c>
      <c r="H145" s="2">
        <v>0</v>
      </c>
      <c r="I145" s="2">
        <v>127</v>
      </c>
      <c r="J145" s="2" t="s">
        <v>41</v>
      </c>
      <c r="K145" s="2" t="s">
        <v>66</v>
      </c>
      <c r="L145" s="2" t="s">
        <v>67</v>
      </c>
      <c r="M145" s="2" t="s">
        <v>59</v>
      </c>
      <c r="N145" s="2">
        <v>3</v>
      </c>
      <c r="O145" s="2">
        <v>6</v>
      </c>
      <c r="P145" s="2">
        <v>127</v>
      </c>
      <c r="Q145" s="2" t="str">
        <f>VLOOKUP(A145,'Additional Data'!$A$1:$D$9949,2,0)</f>
        <v>Website</v>
      </c>
      <c r="R145" s="2" t="str">
        <f>VLOOKUP(A145,'Additional Data'!$A$1:$D$9949,4,0)</f>
        <v>Credit Card</v>
      </c>
      <c r="S145" s="5">
        <f>VLOOKUP(A145,'Additional Data'!$A$1:$D$9949,3,0)</f>
        <v>3289.93</v>
      </c>
      <c r="T145" s="2" t="str">
        <f>HLOOKUP(B145,'Additional Data'!$F$1:$N$2,2,0)</f>
        <v>Mobile</v>
      </c>
    </row>
    <row r="146" spans="1:20" ht="14.25" customHeight="1">
      <c r="A146" s="2">
        <v>892168</v>
      </c>
      <c r="B146" s="2" t="s">
        <v>39</v>
      </c>
      <c r="C146" s="2" t="s">
        <v>32</v>
      </c>
      <c r="D146" s="2" t="s">
        <v>34</v>
      </c>
      <c r="E146" s="4">
        <v>43525.515613425923</v>
      </c>
      <c r="F146" s="4">
        <v>43529.515613425923</v>
      </c>
      <c r="G146" s="4">
        <v>43532.515613425923</v>
      </c>
      <c r="H146" s="2">
        <v>57</v>
      </c>
      <c r="I146" s="2">
        <v>102</v>
      </c>
      <c r="J146" s="2" t="s">
        <v>41</v>
      </c>
      <c r="K146" s="2" t="s">
        <v>58</v>
      </c>
      <c r="L146" s="2" t="s">
        <v>35</v>
      </c>
      <c r="M146" s="2" t="s">
        <v>71</v>
      </c>
      <c r="N146" s="2">
        <v>-3</v>
      </c>
      <c r="O146" s="2">
        <v>4</v>
      </c>
      <c r="P146" s="2">
        <v>159</v>
      </c>
      <c r="Q146" s="2" t="str">
        <f>VLOOKUP(A146,'Additional Data'!$A$1:$D$9949,2,0)</f>
        <v>App</v>
      </c>
      <c r="R146" s="2" t="str">
        <f>VLOOKUP(A146,'Additional Data'!$A$1:$D$9949,4,0)</f>
        <v>Debit Card</v>
      </c>
      <c r="S146" s="5">
        <f>VLOOKUP(A146,'Additional Data'!$A$1:$D$9949,3,0)</f>
        <v>1539.7660559999999</v>
      </c>
      <c r="T146" s="2" t="str">
        <f>HLOOKUP(B146,'Additional Data'!$F$1:$N$2,2,0)</f>
        <v>Mobile</v>
      </c>
    </row>
    <row r="147" spans="1:20" ht="14.25" customHeight="1">
      <c r="A147" s="2">
        <v>971439</v>
      </c>
      <c r="B147" s="2" t="s">
        <v>30</v>
      </c>
      <c r="C147" s="2" t="s">
        <v>41</v>
      </c>
      <c r="D147" s="2" t="s">
        <v>34</v>
      </c>
      <c r="E147" s="4">
        <v>43525.517453703702</v>
      </c>
      <c r="F147" s="4">
        <v>43530.517453703702</v>
      </c>
      <c r="G147" s="4">
        <v>43528.517453703702</v>
      </c>
      <c r="H147" s="2">
        <v>47</v>
      </c>
      <c r="I147" s="2">
        <v>128</v>
      </c>
      <c r="J147" s="2" t="s">
        <v>32</v>
      </c>
      <c r="K147" s="2" t="s">
        <v>70</v>
      </c>
      <c r="L147" s="2" t="s">
        <v>35</v>
      </c>
      <c r="M147" s="2" t="s">
        <v>59</v>
      </c>
      <c r="N147" s="2">
        <v>2</v>
      </c>
      <c r="O147" s="2">
        <v>5</v>
      </c>
      <c r="P147" s="2">
        <v>175</v>
      </c>
      <c r="Q147" s="2" t="str">
        <f>VLOOKUP(A147,'Additional Data'!$A$1:$D$9949,2,0)</f>
        <v>Website</v>
      </c>
      <c r="R147" s="2" t="str">
        <f>VLOOKUP(A147,'Additional Data'!$A$1:$D$9949,4,0)</f>
        <v>Cash On Delivery</v>
      </c>
      <c r="S147" s="5">
        <f>VLOOKUP(A147,'Additional Data'!$A$1:$D$9949,3,0)</f>
        <v>544.71</v>
      </c>
      <c r="T147" s="2" t="str">
        <f>HLOOKUP(B147,'Additional Data'!$F$1:$N$2,2,0)</f>
        <v>PC</v>
      </c>
    </row>
    <row r="148" spans="1:20" ht="14.25" customHeight="1">
      <c r="A148" s="2">
        <v>443781</v>
      </c>
      <c r="B148" s="2" t="s">
        <v>39</v>
      </c>
      <c r="C148" s="2" t="s">
        <v>41</v>
      </c>
      <c r="D148" s="2" t="s">
        <v>34</v>
      </c>
      <c r="E148" s="4">
        <v>43525.520370370374</v>
      </c>
      <c r="F148" s="4">
        <v>43527.520370370374</v>
      </c>
      <c r="G148" s="4">
        <v>43528.520370370374</v>
      </c>
      <c r="H148" s="2">
        <v>25</v>
      </c>
      <c r="I148" s="2">
        <v>115</v>
      </c>
      <c r="J148" s="2" t="s">
        <v>63</v>
      </c>
      <c r="K148" s="2" t="s">
        <v>64</v>
      </c>
      <c r="L148" s="2" t="s">
        <v>35</v>
      </c>
      <c r="M148" s="2" t="s">
        <v>59</v>
      </c>
      <c r="N148" s="2">
        <v>-1</v>
      </c>
      <c r="O148" s="2">
        <v>2</v>
      </c>
      <c r="P148" s="2">
        <v>140</v>
      </c>
      <c r="Q148" s="2" t="str">
        <f>VLOOKUP(A148,'Additional Data'!$A$1:$D$9949,2,0)</f>
        <v>Website</v>
      </c>
      <c r="R148" s="2" t="str">
        <f>VLOOKUP(A148,'Additional Data'!$A$1:$D$9949,4,0)</f>
        <v>Credit Card</v>
      </c>
      <c r="S148" s="5">
        <f>VLOOKUP(A148,'Additional Data'!$A$1:$D$9949,3,0)</f>
        <v>1397.95</v>
      </c>
      <c r="T148" s="2" t="str">
        <f>HLOOKUP(B148,'Additional Data'!$F$1:$N$2,2,0)</f>
        <v>Mobile</v>
      </c>
    </row>
    <row r="149" spans="1:20" ht="14.25" customHeight="1">
      <c r="A149" s="2">
        <v>878354</v>
      </c>
      <c r="B149" s="2" t="s">
        <v>30</v>
      </c>
      <c r="C149" s="2" t="s">
        <v>32</v>
      </c>
      <c r="D149" s="2" t="s">
        <v>34</v>
      </c>
      <c r="E149" s="4">
        <v>43525.522916666669</v>
      </c>
      <c r="F149" s="4">
        <v>43530.522916666669</v>
      </c>
      <c r="G149" s="4">
        <v>43529.522916666669</v>
      </c>
      <c r="H149" s="2">
        <v>43</v>
      </c>
      <c r="I149" s="2">
        <v>125</v>
      </c>
      <c r="J149" s="2" t="s">
        <v>41</v>
      </c>
      <c r="K149" s="2" t="s">
        <v>58</v>
      </c>
      <c r="L149" s="2" t="s">
        <v>35</v>
      </c>
      <c r="M149" s="2" t="s">
        <v>59</v>
      </c>
      <c r="N149" s="2">
        <v>1</v>
      </c>
      <c r="O149" s="2">
        <v>5</v>
      </c>
      <c r="P149" s="2">
        <v>168</v>
      </c>
      <c r="Q149" s="2" t="str">
        <f>VLOOKUP(A149,'Additional Data'!$A$1:$D$9949,2,0)</f>
        <v>App</v>
      </c>
      <c r="R149" s="2" t="str">
        <f>VLOOKUP(A149,'Additional Data'!$A$1:$D$9949,4,0)</f>
        <v>Debit Card</v>
      </c>
      <c r="S149" s="5">
        <f>VLOOKUP(A149,'Additional Data'!$A$1:$D$9949,3,0)</f>
        <v>3624.4905789999998</v>
      </c>
      <c r="T149" s="2" t="str">
        <f>HLOOKUP(B149,'Additional Data'!$F$1:$N$2,2,0)</f>
        <v>PC</v>
      </c>
    </row>
    <row r="150" spans="1:20" ht="14.25" customHeight="1">
      <c r="A150" s="2">
        <v>199403</v>
      </c>
      <c r="B150" s="2" t="s">
        <v>39</v>
      </c>
      <c r="C150" s="2" t="s">
        <v>41</v>
      </c>
      <c r="D150" s="2" t="s">
        <v>34</v>
      </c>
      <c r="E150" s="4">
        <v>43525.523645833331</v>
      </c>
      <c r="F150" s="4">
        <v>43531.523645833331</v>
      </c>
      <c r="G150" s="4">
        <v>43528.523645833331</v>
      </c>
      <c r="H150" s="2">
        <v>50</v>
      </c>
      <c r="I150" s="2">
        <v>123</v>
      </c>
      <c r="J150" s="2" t="s">
        <v>32</v>
      </c>
      <c r="K150" s="2" t="s">
        <v>70</v>
      </c>
      <c r="L150" s="2" t="s">
        <v>35</v>
      </c>
      <c r="M150" s="2" t="s">
        <v>59</v>
      </c>
      <c r="N150" s="2">
        <v>3</v>
      </c>
      <c r="O150" s="2">
        <v>6</v>
      </c>
      <c r="P150" s="2">
        <v>173</v>
      </c>
      <c r="Q150" s="2" t="str">
        <f>VLOOKUP(A150,'Additional Data'!$A$1:$D$9949,2,0)</f>
        <v>App</v>
      </c>
      <c r="R150" s="2" t="str">
        <f>VLOOKUP(A150,'Additional Data'!$A$1:$D$9949,4,0)</f>
        <v>Credit Card</v>
      </c>
      <c r="S150" s="5">
        <f>VLOOKUP(A150,'Additional Data'!$A$1:$D$9949,3,0)</f>
        <v>1127.2167489999999</v>
      </c>
      <c r="T150" s="2" t="str">
        <f>HLOOKUP(B150,'Additional Data'!$F$1:$N$2,2,0)</f>
        <v>Mobile</v>
      </c>
    </row>
    <row r="151" spans="1:20" ht="14.25" customHeight="1">
      <c r="A151" s="2">
        <v>200622</v>
      </c>
      <c r="B151" s="2" t="s">
        <v>36</v>
      </c>
      <c r="C151" s="2" t="s">
        <v>41</v>
      </c>
      <c r="D151" s="2" t="s">
        <v>34</v>
      </c>
      <c r="E151" s="4">
        <v>43525.526666666665</v>
      </c>
      <c r="F151" s="4">
        <v>43535.526666666665</v>
      </c>
      <c r="G151" s="4">
        <v>43532.526666666665</v>
      </c>
      <c r="H151" s="2">
        <v>37</v>
      </c>
      <c r="I151" s="2">
        <v>126</v>
      </c>
      <c r="J151" s="2" t="s">
        <v>32</v>
      </c>
      <c r="K151" s="2" t="s">
        <v>70</v>
      </c>
      <c r="L151" s="2" t="s">
        <v>35</v>
      </c>
      <c r="M151" s="2" t="s">
        <v>59</v>
      </c>
      <c r="N151" s="2">
        <v>3</v>
      </c>
      <c r="O151" s="2">
        <v>10</v>
      </c>
      <c r="P151" s="2">
        <v>163</v>
      </c>
      <c r="Q151" s="2" t="str">
        <f>VLOOKUP(A151,'Additional Data'!$A$1:$D$9949,2,0)</f>
        <v>Website</v>
      </c>
      <c r="R151" s="2" t="str">
        <f>VLOOKUP(A151,'Additional Data'!$A$1:$D$9949,4,0)</f>
        <v>Debit Card</v>
      </c>
      <c r="S151" s="5">
        <f>VLOOKUP(A151,'Additional Data'!$A$1:$D$9949,3,0)</f>
        <v>767.49</v>
      </c>
      <c r="T151" s="2" t="str">
        <f>HLOOKUP(B151,'Additional Data'!$F$1:$N$2,2,0)</f>
        <v>Laptop</v>
      </c>
    </row>
    <row r="152" spans="1:20" ht="14.25" customHeight="1">
      <c r="A152" s="2">
        <v>171108</v>
      </c>
      <c r="B152" s="2" t="s">
        <v>39</v>
      </c>
      <c r="C152" s="2" t="s">
        <v>32</v>
      </c>
      <c r="D152" s="2" t="s">
        <v>34</v>
      </c>
      <c r="E152" s="4">
        <v>43525.531111111108</v>
      </c>
      <c r="F152" s="4">
        <v>43534.531111111108</v>
      </c>
      <c r="G152" s="4">
        <v>43531.531111111108</v>
      </c>
      <c r="H152" s="2">
        <v>37</v>
      </c>
      <c r="I152" s="2">
        <v>111</v>
      </c>
      <c r="J152" s="2" t="s">
        <v>63</v>
      </c>
      <c r="K152" s="2" t="s">
        <v>81</v>
      </c>
      <c r="L152" s="2" t="s">
        <v>35</v>
      </c>
      <c r="M152" s="2" t="s">
        <v>71</v>
      </c>
      <c r="N152" s="2">
        <v>3</v>
      </c>
      <c r="O152" s="2">
        <v>9</v>
      </c>
      <c r="P152" s="2">
        <v>148</v>
      </c>
      <c r="Q152" s="2" t="str">
        <f>VLOOKUP(A152,'Additional Data'!$A$1:$D$9949,2,0)</f>
        <v>Website</v>
      </c>
      <c r="R152" s="2" t="str">
        <f>VLOOKUP(A152,'Additional Data'!$A$1:$D$9949,4,0)</f>
        <v>Debit Card</v>
      </c>
      <c r="S152" s="5">
        <f>VLOOKUP(A152,'Additional Data'!$A$1:$D$9949,3,0)</f>
        <v>2014.67</v>
      </c>
      <c r="T152" s="2" t="str">
        <f>HLOOKUP(B152,'Additional Data'!$F$1:$N$2,2,0)</f>
        <v>Mobile</v>
      </c>
    </row>
    <row r="153" spans="1:20" ht="14.25" customHeight="1">
      <c r="A153" s="2">
        <v>601672</v>
      </c>
      <c r="B153" s="2" t="s">
        <v>47</v>
      </c>
      <c r="C153" s="2" t="s">
        <v>41</v>
      </c>
      <c r="D153" s="2" t="s">
        <v>34</v>
      </c>
      <c r="E153" s="4">
        <v>43525.533310185187</v>
      </c>
      <c r="F153" s="4">
        <v>43528.533310185187</v>
      </c>
      <c r="G153" s="4">
        <v>43530.533310185187</v>
      </c>
      <c r="H153" s="2">
        <v>28</v>
      </c>
      <c r="I153" s="2">
        <v>106</v>
      </c>
      <c r="J153" s="2" t="s">
        <v>63</v>
      </c>
      <c r="K153" s="2" t="s">
        <v>64</v>
      </c>
      <c r="L153" s="2" t="s">
        <v>35</v>
      </c>
      <c r="M153" s="2" t="s">
        <v>71</v>
      </c>
      <c r="N153" s="2">
        <v>-2</v>
      </c>
      <c r="O153" s="2">
        <v>3</v>
      </c>
      <c r="P153" s="2">
        <v>134</v>
      </c>
      <c r="Q153" s="2" t="str">
        <f>VLOOKUP(A153,'Additional Data'!$A$1:$D$9949,2,0)</f>
        <v>App</v>
      </c>
      <c r="R153" s="2" t="str">
        <f>VLOOKUP(A153,'Additional Data'!$A$1:$D$9949,4,0)</f>
        <v>Debit Card</v>
      </c>
      <c r="S153" s="5">
        <f>VLOOKUP(A153,'Additional Data'!$A$1:$D$9949,3,0)</f>
        <v>990.00047849999999</v>
      </c>
      <c r="T153" s="2" t="str">
        <f>HLOOKUP(B153,'Additional Data'!$F$1:$N$2,2,0)</f>
        <v>Tablet</v>
      </c>
    </row>
    <row r="154" spans="1:20" ht="14.25" customHeight="1">
      <c r="A154" s="2">
        <v>671707</v>
      </c>
      <c r="B154" s="2" t="s">
        <v>39</v>
      </c>
      <c r="C154" s="2" t="s">
        <v>41</v>
      </c>
      <c r="D154" s="2" t="s">
        <v>34</v>
      </c>
      <c r="E154" s="4">
        <v>43525.533564814818</v>
      </c>
      <c r="F154" s="4">
        <v>43527.533564814818</v>
      </c>
      <c r="G154" s="4">
        <v>43532.533564814818</v>
      </c>
      <c r="H154" s="2">
        <v>66</v>
      </c>
      <c r="I154" s="2">
        <v>89</v>
      </c>
      <c r="J154" s="2" t="s">
        <v>60</v>
      </c>
      <c r="K154" s="2" t="s">
        <v>77</v>
      </c>
      <c r="L154" s="2" t="s">
        <v>35</v>
      </c>
      <c r="M154" s="2" t="s">
        <v>71</v>
      </c>
      <c r="N154" s="2">
        <v>-5</v>
      </c>
      <c r="O154" s="2">
        <v>2</v>
      </c>
      <c r="P154" s="2">
        <v>155</v>
      </c>
      <c r="Q154" s="2" t="str">
        <f>VLOOKUP(A154,'Additional Data'!$A$1:$D$9949,2,0)</f>
        <v>App</v>
      </c>
      <c r="R154" s="2" t="str">
        <f>VLOOKUP(A154,'Additional Data'!$A$1:$D$9949,4,0)</f>
        <v>Credit Card</v>
      </c>
      <c r="S154" s="5">
        <f>VLOOKUP(A154,'Additional Data'!$A$1:$D$9949,3,0)</f>
        <v>1674.1508160000001</v>
      </c>
      <c r="T154" s="2" t="str">
        <f>HLOOKUP(B154,'Additional Data'!$F$1:$N$2,2,0)</f>
        <v>Mobile</v>
      </c>
    </row>
    <row r="155" spans="1:20" ht="14.25" customHeight="1">
      <c r="A155" s="2">
        <v>6297</v>
      </c>
      <c r="B155" s="2" t="s">
        <v>39</v>
      </c>
      <c r="C155" s="2" t="s">
        <v>32</v>
      </c>
      <c r="D155" s="2" t="s">
        <v>34</v>
      </c>
      <c r="E155" s="4">
        <v>43525.540254629632</v>
      </c>
      <c r="F155" s="4">
        <v>43530.540254629632</v>
      </c>
      <c r="G155" s="4">
        <v>43530.540254629632</v>
      </c>
      <c r="H155" s="2">
        <v>32</v>
      </c>
      <c r="I155" s="2">
        <v>125</v>
      </c>
      <c r="J155" s="2" t="s">
        <v>41</v>
      </c>
      <c r="K155" s="2" t="s">
        <v>58</v>
      </c>
      <c r="L155" s="2" t="s">
        <v>35</v>
      </c>
      <c r="M155" s="2" t="s">
        <v>59</v>
      </c>
      <c r="N155" s="2">
        <v>0</v>
      </c>
      <c r="O155" s="2">
        <v>5</v>
      </c>
      <c r="P155" s="2">
        <v>157</v>
      </c>
      <c r="Q155" s="2" t="str">
        <f>VLOOKUP(A155,'Additional Data'!$A$1:$D$9949,2,0)</f>
        <v>Website</v>
      </c>
      <c r="R155" s="2" t="str">
        <f>VLOOKUP(A155,'Additional Data'!$A$1:$D$9949,4,0)</f>
        <v>Credit Card</v>
      </c>
      <c r="S155" s="5">
        <f>VLOOKUP(A155,'Additional Data'!$A$1:$D$9949,3,0)</f>
        <v>3069.91</v>
      </c>
      <c r="T155" s="2" t="str">
        <f>HLOOKUP(B155,'Additional Data'!$F$1:$N$2,2,0)</f>
        <v>Mobile</v>
      </c>
    </row>
    <row r="156" spans="1:20" ht="14.25" customHeight="1">
      <c r="A156" s="2">
        <v>368941</v>
      </c>
      <c r="B156" s="2" t="s">
        <v>47</v>
      </c>
      <c r="C156" s="2" t="s">
        <v>32</v>
      </c>
      <c r="D156" s="2" t="s">
        <v>34</v>
      </c>
      <c r="E156" s="4">
        <v>43525.540358796294</v>
      </c>
      <c r="F156" s="4">
        <v>43530.540358796294</v>
      </c>
      <c r="G156" s="4">
        <v>43529.540358796294</v>
      </c>
      <c r="H156" s="2">
        <v>83</v>
      </c>
      <c r="I156" s="2">
        <v>110</v>
      </c>
      <c r="J156" s="2" t="s">
        <v>73</v>
      </c>
      <c r="K156" s="2" t="s">
        <v>74</v>
      </c>
      <c r="L156" s="2" t="s">
        <v>35</v>
      </c>
      <c r="M156" s="2" t="s">
        <v>71</v>
      </c>
      <c r="N156" s="2">
        <v>1</v>
      </c>
      <c r="O156" s="2">
        <v>5</v>
      </c>
      <c r="P156" s="2">
        <v>193</v>
      </c>
      <c r="Q156" s="2" t="str">
        <f>VLOOKUP(A156,'Additional Data'!$A$1:$D$9949,2,0)</f>
        <v>App</v>
      </c>
      <c r="R156" s="2" t="str">
        <f>VLOOKUP(A156,'Additional Data'!$A$1:$D$9949,4,0)</f>
        <v>Credit Card</v>
      </c>
      <c r="S156" s="5">
        <f>VLOOKUP(A156,'Additional Data'!$A$1:$D$9949,3,0)</f>
        <v>2706.6671580000002</v>
      </c>
      <c r="T156" s="2" t="str">
        <f>HLOOKUP(B156,'Additional Data'!$F$1:$N$2,2,0)</f>
        <v>Tablet</v>
      </c>
    </row>
    <row r="157" spans="1:20" ht="14.25" customHeight="1">
      <c r="A157" s="2">
        <v>618908</v>
      </c>
      <c r="B157" s="2" t="s">
        <v>36</v>
      </c>
      <c r="C157" s="2" t="s">
        <v>32</v>
      </c>
      <c r="D157" s="2" t="s">
        <v>34</v>
      </c>
      <c r="E157" s="4">
        <v>43525.542291666665</v>
      </c>
      <c r="F157" s="4">
        <v>43534.542291666665</v>
      </c>
      <c r="G157" s="4">
        <v>43532.542291666665</v>
      </c>
      <c r="H157" s="2">
        <v>41</v>
      </c>
      <c r="I157" s="2">
        <v>127</v>
      </c>
      <c r="J157" s="2" t="s">
        <v>73</v>
      </c>
      <c r="K157" s="2" t="s">
        <v>74</v>
      </c>
      <c r="L157" s="2" t="s">
        <v>35</v>
      </c>
      <c r="M157" s="2" t="s">
        <v>71</v>
      </c>
      <c r="N157" s="2">
        <v>2</v>
      </c>
      <c r="O157" s="2">
        <v>9</v>
      </c>
      <c r="P157" s="2">
        <v>168</v>
      </c>
      <c r="Q157" s="2" t="str">
        <f>VLOOKUP(A157,'Additional Data'!$A$1:$D$9949,2,0)</f>
        <v>App</v>
      </c>
      <c r="R157" s="2" t="str">
        <f>VLOOKUP(A157,'Additional Data'!$A$1:$D$9949,4,0)</f>
        <v>Debit Card</v>
      </c>
      <c r="S157" s="5">
        <f>VLOOKUP(A157,'Additional Data'!$A$1:$D$9949,3,0)</f>
        <v>888.18543160000002</v>
      </c>
      <c r="T157" s="2" t="str">
        <f>HLOOKUP(B157,'Additional Data'!$F$1:$N$2,2,0)</f>
        <v>Laptop</v>
      </c>
    </row>
    <row r="158" spans="1:20" ht="14.25" customHeight="1">
      <c r="A158" s="2">
        <v>676736</v>
      </c>
      <c r="B158" s="2" t="s">
        <v>47</v>
      </c>
      <c r="C158" s="2" t="s">
        <v>32</v>
      </c>
      <c r="D158" s="2" t="s">
        <v>34</v>
      </c>
      <c r="E158" s="4">
        <v>43525.548263888886</v>
      </c>
      <c r="F158" s="4">
        <v>43531.548263888886</v>
      </c>
      <c r="G158" s="4">
        <v>43529.548263888886</v>
      </c>
      <c r="H158" s="2">
        <v>63</v>
      </c>
      <c r="I158" s="2">
        <v>101</v>
      </c>
      <c r="J158" s="2" t="s">
        <v>41</v>
      </c>
      <c r="K158" s="2" t="s">
        <v>58</v>
      </c>
      <c r="L158" s="2" t="s">
        <v>35</v>
      </c>
      <c r="M158" s="2" t="s">
        <v>71</v>
      </c>
      <c r="N158" s="2">
        <v>2</v>
      </c>
      <c r="O158" s="2">
        <v>6</v>
      </c>
      <c r="P158" s="2">
        <v>164</v>
      </c>
      <c r="Q158" s="2" t="str">
        <f>VLOOKUP(A158,'Additional Data'!$A$1:$D$9949,2,0)</f>
        <v>App</v>
      </c>
      <c r="R158" s="2" t="str">
        <f>VLOOKUP(A158,'Additional Data'!$A$1:$D$9949,4,0)</f>
        <v>Debit Card</v>
      </c>
      <c r="S158" s="5">
        <f>VLOOKUP(A158,'Additional Data'!$A$1:$D$9949,3,0)</f>
        <v>3110.7364600000001</v>
      </c>
      <c r="T158" s="2" t="str">
        <f>HLOOKUP(B158,'Additional Data'!$F$1:$N$2,2,0)</f>
        <v>Tablet</v>
      </c>
    </row>
    <row r="159" spans="1:20" ht="14.25" customHeight="1">
      <c r="A159" s="2">
        <v>956162</v>
      </c>
      <c r="B159" s="2" t="s">
        <v>30</v>
      </c>
      <c r="C159" s="2" t="s">
        <v>32</v>
      </c>
      <c r="D159" s="2" t="s">
        <v>34</v>
      </c>
      <c r="E159" s="4">
        <v>43525.548495370371</v>
      </c>
      <c r="F159" s="4">
        <v>43531.548495370371</v>
      </c>
      <c r="G159" s="4">
        <v>43531.548495370371</v>
      </c>
      <c r="H159" s="2">
        <v>43</v>
      </c>
      <c r="I159" s="2">
        <v>123</v>
      </c>
      <c r="J159" s="2" t="s">
        <v>73</v>
      </c>
      <c r="K159" s="2" t="s">
        <v>74</v>
      </c>
      <c r="L159" s="2" t="s">
        <v>35</v>
      </c>
      <c r="M159" s="2" t="s">
        <v>59</v>
      </c>
      <c r="N159" s="2">
        <v>0</v>
      </c>
      <c r="O159" s="2">
        <v>6</v>
      </c>
      <c r="P159" s="2">
        <v>166</v>
      </c>
      <c r="Q159" s="2" t="str">
        <f>VLOOKUP(A159,'Additional Data'!$A$1:$D$9949,2,0)</f>
        <v>App</v>
      </c>
      <c r="R159" s="2" t="str">
        <f>VLOOKUP(A159,'Additional Data'!$A$1:$D$9949,4,0)</f>
        <v>Debit Card</v>
      </c>
      <c r="S159" s="5">
        <f>VLOOKUP(A159,'Additional Data'!$A$1:$D$9949,3,0)</f>
        <v>939.64583189999996</v>
      </c>
      <c r="T159" s="2" t="str">
        <f>HLOOKUP(B159,'Additional Data'!$F$1:$N$2,2,0)</f>
        <v>PC</v>
      </c>
    </row>
    <row r="160" spans="1:20" ht="14.25" customHeight="1">
      <c r="A160" s="2">
        <v>707752</v>
      </c>
      <c r="B160" s="2" t="s">
        <v>47</v>
      </c>
      <c r="C160" s="2" t="s">
        <v>41</v>
      </c>
      <c r="D160" s="2" t="s">
        <v>34</v>
      </c>
      <c r="E160" s="4">
        <v>43525.548576388886</v>
      </c>
      <c r="F160" s="4">
        <v>43528.548576388886</v>
      </c>
      <c r="G160" s="4">
        <v>43529.548576388886</v>
      </c>
      <c r="H160" s="2">
        <v>86</v>
      </c>
      <c r="I160" s="2">
        <v>86</v>
      </c>
      <c r="J160" s="2" t="s">
        <v>60</v>
      </c>
      <c r="K160" s="2" t="s">
        <v>77</v>
      </c>
      <c r="L160" s="2" t="s">
        <v>35</v>
      </c>
      <c r="M160" s="2" t="s">
        <v>71</v>
      </c>
      <c r="N160" s="2">
        <v>-1</v>
      </c>
      <c r="O160" s="2">
        <v>3</v>
      </c>
      <c r="P160" s="2">
        <v>172</v>
      </c>
      <c r="Q160" s="2" t="str">
        <f>VLOOKUP(A160,'Additional Data'!$A$1:$D$9949,2,0)</f>
        <v>App</v>
      </c>
      <c r="R160" s="2" t="str">
        <f>VLOOKUP(A160,'Additional Data'!$A$1:$D$9949,4,0)</f>
        <v>Debit Card</v>
      </c>
      <c r="S160" s="5">
        <f>VLOOKUP(A160,'Additional Data'!$A$1:$D$9949,3,0)</f>
        <v>3517.3201960000001</v>
      </c>
      <c r="T160" s="2" t="str">
        <f>HLOOKUP(B160,'Additional Data'!$F$1:$N$2,2,0)</f>
        <v>Tablet</v>
      </c>
    </row>
    <row r="161" spans="1:20" ht="14.25" customHeight="1">
      <c r="A161" s="2">
        <v>123154</v>
      </c>
      <c r="B161" s="2" t="s">
        <v>47</v>
      </c>
      <c r="C161" s="2" t="s">
        <v>41</v>
      </c>
      <c r="D161" s="2" t="s">
        <v>34</v>
      </c>
      <c r="E161" s="4">
        <v>43525.549826388888</v>
      </c>
      <c r="F161" s="4">
        <v>43527.549826388888</v>
      </c>
      <c r="G161" s="4">
        <v>43528.549826388888</v>
      </c>
      <c r="H161" s="2">
        <v>28</v>
      </c>
      <c r="I161" s="2">
        <v>122</v>
      </c>
      <c r="J161" s="2" t="s">
        <v>73</v>
      </c>
      <c r="K161" s="2" t="s">
        <v>80</v>
      </c>
      <c r="L161" s="2" t="s">
        <v>35</v>
      </c>
      <c r="M161" s="2" t="s">
        <v>59</v>
      </c>
      <c r="N161" s="2">
        <v>-1</v>
      </c>
      <c r="O161" s="2">
        <v>2</v>
      </c>
      <c r="P161" s="2">
        <v>150</v>
      </c>
      <c r="Q161" s="2" t="str">
        <f>VLOOKUP(A161,'Additional Data'!$A$1:$D$9949,2,0)</f>
        <v>App</v>
      </c>
      <c r="R161" s="2" t="str">
        <f>VLOOKUP(A161,'Additional Data'!$A$1:$D$9949,4,0)</f>
        <v>Debit Card</v>
      </c>
      <c r="S161" s="5">
        <f>VLOOKUP(A161,'Additional Data'!$A$1:$D$9949,3,0)</f>
        <v>1612.823044</v>
      </c>
      <c r="T161" s="2" t="str">
        <f>HLOOKUP(B161,'Additional Data'!$F$1:$N$2,2,0)</f>
        <v>Tablet</v>
      </c>
    </row>
    <row r="162" spans="1:20" ht="14.25" customHeight="1">
      <c r="A162" s="2">
        <v>292052</v>
      </c>
      <c r="B162" s="2" t="s">
        <v>42</v>
      </c>
      <c r="C162" s="2" t="s">
        <v>41</v>
      </c>
      <c r="D162" s="2" t="s">
        <v>34</v>
      </c>
      <c r="E162" s="4">
        <v>43525.550011574072</v>
      </c>
      <c r="F162" s="4">
        <v>43531.550011574072</v>
      </c>
      <c r="G162" s="4">
        <v>43532.550011574072</v>
      </c>
      <c r="H162" s="2">
        <v>32</v>
      </c>
      <c r="I162" s="2">
        <v>105</v>
      </c>
      <c r="J162" s="2" t="s">
        <v>63</v>
      </c>
      <c r="K162" s="2" t="s">
        <v>64</v>
      </c>
      <c r="L162" s="2" t="s">
        <v>35</v>
      </c>
      <c r="M162" s="2" t="s">
        <v>71</v>
      </c>
      <c r="N162" s="2">
        <v>-1</v>
      </c>
      <c r="O162" s="2">
        <v>6</v>
      </c>
      <c r="P162" s="2">
        <v>137</v>
      </c>
      <c r="Q162" s="2" t="str">
        <f>VLOOKUP(A162,'Additional Data'!$A$1:$D$9949,2,0)</f>
        <v>App</v>
      </c>
      <c r="R162" s="2" t="str">
        <f>VLOOKUP(A162,'Additional Data'!$A$1:$D$9949,4,0)</f>
        <v>Debit Card</v>
      </c>
      <c r="S162" s="5">
        <f>VLOOKUP(A162,'Additional Data'!$A$1:$D$9949,3,0)</f>
        <v>1117.2343490000001</v>
      </c>
      <c r="T162" s="2" t="str">
        <f>HLOOKUP(B162,'Additional Data'!$F$1:$N$2,2,0)</f>
        <v>TV</v>
      </c>
    </row>
    <row r="163" spans="1:20" ht="14.25" customHeight="1">
      <c r="A163" s="2">
        <v>256116</v>
      </c>
      <c r="B163" s="2" t="s">
        <v>30</v>
      </c>
      <c r="C163" s="2" t="s">
        <v>41</v>
      </c>
      <c r="D163" s="2" t="s">
        <v>34</v>
      </c>
      <c r="E163" s="4">
        <v>43525.550196759257</v>
      </c>
      <c r="F163" s="4">
        <v>43527.550196759257</v>
      </c>
      <c r="G163" s="4">
        <v>43532.550196759257</v>
      </c>
      <c r="H163" s="2">
        <v>0</v>
      </c>
      <c r="I163" s="2">
        <v>106</v>
      </c>
      <c r="J163" s="2" t="s">
        <v>41</v>
      </c>
      <c r="K163" s="2" t="s">
        <v>66</v>
      </c>
      <c r="L163" s="2" t="s">
        <v>67</v>
      </c>
      <c r="M163" s="2" t="s">
        <v>71</v>
      </c>
      <c r="N163" s="2">
        <v>-5</v>
      </c>
      <c r="O163" s="2">
        <v>2</v>
      </c>
      <c r="P163" s="2">
        <v>106</v>
      </c>
      <c r="Q163" s="2" t="str">
        <f>VLOOKUP(A163,'Additional Data'!$A$1:$D$9949,2,0)</f>
        <v>Website</v>
      </c>
      <c r="R163" s="2" t="str">
        <f>VLOOKUP(A163,'Additional Data'!$A$1:$D$9949,4,0)</f>
        <v>Debit Card</v>
      </c>
      <c r="S163" s="5">
        <f>VLOOKUP(A163,'Additional Data'!$A$1:$D$9949,3,0)</f>
        <v>1727.65</v>
      </c>
      <c r="T163" s="2" t="str">
        <f>HLOOKUP(B163,'Additional Data'!$F$1:$N$2,2,0)</f>
        <v>PC</v>
      </c>
    </row>
    <row r="164" spans="1:20" ht="14.25" customHeight="1">
      <c r="A164" s="2">
        <v>335857</v>
      </c>
      <c r="B164" s="2" t="s">
        <v>36</v>
      </c>
      <c r="C164" s="2" t="s">
        <v>41</v>
      </c>
      <c r="D164" s="2" t="s">
        <v>34</v>
      </c>
      <c r="E164" s="4">
        <v>43525.550578703704</v>
      </c>
      <c r="F164" s="4">
        <v>43531.550578703704</v>
      </c>
      <c r="G164" s="4">
        <v>43529.550578703704</v>
      </c>
      <c r="H164" s="2">
        <v>42</v>
      </c>
      <c r="I164" s="2">
        <v>115</v>
      </c>
      <c r="J164" s="2" t="s">
        <v>60</v>
      </c>
      <c r="K164" s="2" t="s">
        <v>77</v>
      </c>
      <c r="L164" s="2" t="s">
        <v>35</v>
      </c>
      <c r="M164" s="2" t="s">
        <v>59</v>
      </c>
      <c r="N164" s="2">
        <v>2</v>
      </c>
      <c r="O164" s="2">
        <v>6</v>
      </c>
      <c r="P164" s="2">
        <v>157</v>
      </c>
      <c r="Q164" s="2" t="str">
        <f>VLOOKUP(A164,'Additional Data'!$A$1:$D$9949,2,0)</f>
        <v>App</v>
      </c>
      <c r="R164" s="2" t="str">
        <f>VLOOKUP(A164,'Additional Data'!$A$1:$D$9949,4,0)</f>
        <v>Credit Card</v>
      </c>
      <c r="S164" s="5">
        <f>VLOOKUP(A164,'Additional Data'!$A$1:$D$9949,3,0)</f>
        <v>655.23589679999998</v>
      </c>
      <c r="T164" s="2" t="str">
        <f>HLOOKUP(B164,'Additional Data'!$F$1:$N$2,2,0)</f>
        <v>Laptop</v>
      </c>
    </row>
    <row r="165" spans="1:20" ht="14.25" customHeight="1">
      <c r="A165" s="2">
        <v>940427</v>
      </c>
      <c r="B165" s="2" t="s">
        <v>30</v>
      </c>
      <c r="C165" s="2" t="s">
        <v>41</v>
      </c>
      <c r="D165" s="2" t="s">
        <v>34</v>
      </c>
      <c r="E165" s="4">
        <v>43525.552939814814</v>
      </c>
      <c r="F165" s="4">
        <v>43530.552939814814</v>
      </c>
      <c r="G165" s="4">
        <v>43532.552939814814</v>
      </c>
      <c r="H165" s="2">
        <v>68</v>
      </c>
      <c r="I165" s="2">
        <v>88</v>
      </c>
      <c r="J165" s="2" t="s">
        <v>60</v>
      </c>
      <c r="K165" s="2" t="s">
        <v>77</v>
      </c>
      <c r="L165" s="2" t="s">
        <v>35</v>
      </c>
      <c r="M165" s="2" t="s">
        <v>71</v>
      </c>
      <c r="N165" s="2">
        <v>-2</v>
      </c>
      <c r="O165" s="2">
        <v>5</v>
      </c>
      <c r="P165" s="2">
        <v>156</v>
      </c>
      <c r="Q165" s="2" t="str">
        <f>VLOOKUP(A165,'Additional Data'!$A$1:$D$9949,2,0)</f>
        <v>App</v>
      </c>
      <c r="R165" s="2" t="str">
        <f>VLOOKUP(A165,'Additional Data'!$A$1:$D$9949,4,0)</f>
        <v>Credit Card</v>
      </c>
      <c r="S165" s="5">
        <f>VLOOKUP(A165,'Additional Data'!$A$1:$D$9949,3,0)</f>
        <v>2942.251604</v>
      </c>
      <c r="T165" s="2" t="str">
        <f>HLOOKUP(B165,'Additional Data'!$F$1:$N$2,2,0)</f>
        <v>PC</v>
      </c>
    </row>
    <row r="166" spans="1:20" ht="14.25" customHeight="1">
      <c r="A166" s="2">
        <v>54798</v>
      </c>
      <c r="B166" s="2" t="s">
        <v>39</v>
      </c>
      <c r="C166" s="2" t="s">
        <v>32</v>
      </c>
      <c r="D166" s="2" t="s">
        <v>34</v>
      </c>
      <c r="E166" s="4">
        <v>43525.555625000001</v>
      </c>
      <c r="F166" s="4">
        <v>43532.555625000001</v>
      </c>
      <c r="G166" s="4">
        <v>43529.555625000001</v>
      </c>
      <c r="H166" s="2">
        <v>30</v>
      </c>
      <c r="I166" s="2">
        <v>121</v>
      </c>
      <c r="J166" s="2" t="s">
        <v>41</v>
      </c>
      <c r="K166" s="2" t="s">
        <v>58</v>
      </c>
      <c r="L166" s="2" t="s">
        <v>35</v>
      </c>
      <c r="M166" s="2" t="s">
        <v>59</v>
      </c>
      <c r="N166" s="2">
        <v>3</v>
      </c>
      <c r="O166" s="2">
        <v>7</v>
      </c>
      <c r="P166" s="2">
        <v>151</v>
      </c>
      <c r="Q166" s="2" t="str">
        <f>VLOOKUP(A166,'Additional Data'!$A$1:$D$9949,2,0)</f>
        <v>Website</v>
      </c>
      <c r="R166" s="2" t="str">
        <f>VLOOKUP(A166,'Additional Data'!$A$1:$D$9949,4,0)</f>
        <v>Debit Card</v>
      </c>
      <c r="S166" s="5">
        <f>VLOOKUP(A166,'Additional Data'!$A$1:$D$9949,3,0)</f>
        <v>1667.4</v>
      </c>
      <c r="T166" s="2" t="str">
        <f>HLOOKUP(B166,'Additional Data'!$F$1:$N$2,2,0)</f>
        <v>Mobile</v>
      </c>
    </row>
    <row r="167" spans="1:20" ht="14.25" customHeight="1">
      <c r="A167" s="2">
        <v>787897</v>
      </c>
      <c r="B167" s="2" t="s">
        <v>30</v>
      </c>
      <c r="C167" s="2" t="s">
        <v>41</v>
      </c>
      <c r="D167" s="2" t="s">
        <v>34</v>
      </c>
      <c r="E167" s="4">
        <v>43525.561099537037</v>
      </c>
      <c r="F167" s="4">
        <v>43534.561099537037</v>
      </c>
      <c r="G167" s="4">
        <v>43528.561099537037</v>
      </c>
      <c r="H167" s="2">
        <v>50</v>
      </c>
      <c r="I167" s="2">
        <v>111</v>
      </c>
      <c r="J167" s="2" t="s">
        <v>60</v>
      </c>
      <c r="K167" s="2" t="s">
        <v>77</v>
      </c>
      <c r="L167" s="2" t="s">
        <v>35</v>
      </c>
      <c r="M167" s="2" t="s">
        <v>59</v>
      </c>
      <c r="N167" s="2">
        <v>6</v>
      </c>
      <c r="O167" s="2">
        <v>9</v>
      </c>
      <c r="P167" s="2">
        <v>161</v>
      </c>
      <c r="Q167" s="2" t="str">
        <f>VLOOKUP(A167,'Additional Data'!$A$1:$D$9949,2,0)</f>
        <v>App</v>
      </c>
      <c r="R167" s="2" t="str">
        <f>VLOOKUP(A167,'Additional Data'!$A$1:$D$9949,4,0)</f>
        <v>Credit Card</v>
      </c>
      <c r="S167" s="5">
        <f>VLOOKUP(A167,'Additional Data'!$A$1:$D$9949,3,0)</f>
        <v>2205.3838350000001</v>
      </c>
      <c r="T167" s="2" t="str">
        <f>HLOOKUP(B167,'Additional Data'!$F$1:$N$2,2,0)</f>
        <v>PC</v>
      </c>
    </row>
    <row r="168" spans="1:20" ht="14.25" customHeight="1">
      <c r="A168" s="2">
        <v>689839</v>
      </c>
      <c r="B168" s="2" t="s">
        <v>30</v>
      </c>
      <c r="C168" s="2" t="s">
        <v>41</v>
      </c>
      <c r="D168" s="2" t="s">
        <v>34</v>
      </c>
      <c r="E168" s="4">
        <v>43525.562152777777</v>
      </c>
      <c r="F168" s="4">
        <v>43534.562152777777</v>
      </c>
      <c r="G168" s="4">
        <v>43528.562152777777</v>
      </c>
      <c r="H168" s="2">
        <v>44</v>
      </c>
      <c r="I168" s="2">
        <v>110</v>
      </c>
      <c r="J168" s="2" t="s">
        <v>60</v>
      </c>
      <c r="K168" s="2" t="s">
        <v>77</v>
      </c>
      <c r="L168" s="2" t="s">
        <v>35</v>
      </c>
      <c r="M168" s="2" t="s">
        <v>59</v>
      </c>
      <c r="N168" s="2">
        <v>6</v>
      </c>
      <c r="O168" s="2">
        <v>9</v>
      </c>
      <c r="P168" s="2">
        <v>154</v>
      </c>
      <c r="Q168" s="2" t="str">
        <f>VLOOKUP(A168,'Additional Data'!$A$1:$D$9949,2,0)</f>
        <v>App</v>
      </c>
      <c r="R168" s="2" t="str">
        <f>VLOOKUP(A168,'Additional Data'!$A$1:$D$9949,4,0)</f>
        <v>Credit Card</v>
      </c>
      <c r="S168" s="5">
        <f>VLOOKUP(A168,'Additional Data'!$A$1:$D$9949,3,0)</f>
        <v>2967.7822169999999</v>
      </c>
      <c r="T168" s="2" t="str">
        <f>HLOOKUP(B168,'Additional Data'!$F$1:$N$2,2,0)</f>
        <v>PC</v>
      </c>
    </row>
    <row r="169" spans="1:20" ht="14.25" customHeight="1">
      <c r="A169" s="2">
        <v>971658</v>
      </c>
      <c r="B169" s="2" t="s">
        <v>36</v>
      </c>
      <c r="C169" s="2" t="s">
        <v>32</v>
      </c>
      <c r="D169" s="2" t="s">
        <v>34</v>
      </c>
      <c r="E169" s="4">
        <v>43525.578506944446</v>
      </c>
      <c r="F169" s="4">
        <v>43534.578506944446</v>
      </c>
      <c r="G169" s="4">
        <v>43528.578506944446</v>
      </c>
      <c r="H169" s="2">
        <v>38</v>
      </c>
      <c r="I169" s="2">
        <v>109</v>
      </c>
      <c r="J169" s="2" t="s">
        <v>60</v>
      </c>
      <c r="K169" s="2" t="s">
        <v>61</v>
      </c>
      <c r="L169" s="2" t="s">
        <v>35</v>
      </c>
      <c r="M169" s="2" t="s">
        <v>59</v>
      </c>
      <c r="N169" s="2">
        <v>6</v>
      </c>
      <c r="O169" s="2">
        <v>9</v>
      </c>
      <c r="P169" s="2">
        <v>147</v>
      </c>
      <c r="Q169" s="2" t="str">
        <f>VLOOKUP(A169,'Additional Data'!$A$1:$D$9949,2,0)</f>
        <v>Website</v>
      </c>
      <c r="R169" s="2" t="str">
        <f>VLOOKUP(A169,'Additional Data'!$A$1:$D$9949,4,0)</f>
        <v>Debit Card</v>
      </c>
      <c r="S169" s="5">
        <f>VLOOKUP(A169,'Additional Data'!$A$1:$D$9949,3,0)</f>
        <v>216.82</v>
      </c>
      <c r="T169" s="2" t="str">
        <f>HLOOKUP(B169,'Additional Data'!$F$1:$N$2,2,0)</f>
        <v>Laptop</v>
      </c>
    </row>
    <row r="170" spans="1:20" ht="14.25" customHeight="1">
      <c r="A170" s="2">
        <v>154810</v>
      </c>
      <c r="B170" s="2" t="s">
        <v>39</v>
      </c>
      <c r="C170" s="2" t="s">
        <v>41</v>
      </c>
      <c r="D170" s="2" t="s">
        <v>34</v>
      </c>
      <c r="E170" s="4">
        <v>43525.589143518519</v>
      </c>
      <c r="F170" s="4">
        <v>43529.589143518519</v>
      </c>
      <c r="G170" s="4">
        <v>43531.589143518519</v>
      </c>
      <c r="H170" s="2">
        <v>39</v>
      </c>
      <c r="I170" s="2">
        <v>111</v>
      </c>
      <c r="J170" s="2" t="s">
        <v>63</v>
      </c>
      <c r="K170" s="2" t="s">
        <v>64</v>
      </c>
      <c r="L170" s="2" t="s">
        <v>35</v>
      </c>
      <c r="M170" s="2" t="s">
        <v>59</v>
      </c>
      <c r="N170" s="2">
        <v>-2</v>
      </c>
      <c r="O170" s="2">
        <v>4</v>
      </c>
      <c r="P170" s="2">
        <v>150</v>
      </c>
      <c r="Q170" s="2" t="str">
        <f>VLOOKUP(A170,'Additional Data'!$A$1:$D$9949,2,0)</f>
        <v>App</v>
      </c>
      <c r="R170" s="2" t="str">
        <f>VLOOKUP(A170,'Additional Data'!$A$1:$D$9949,4,0)</f>
        <v>Debit Card</v>
      </c>
      <c r="S170" s="5">
        <f>VLOOKUP(A170,'Additional Data'!$A$1:$D$9949,3,0)</f>
        <v>463.95680549999997</v>
      </c>
      <c r="T170" s="2" t="str">
        <f>HLOOKUP(B170,'Additional Data'!$F$1:$N$2,2,0)</f>
        <v>Mobile</v>
      </c>
    </row>
    <row r="171" spans="1:20" ht="14.25" customHeight="1">
      <c r="A171" s="2">
        <v>544262</v>
      </c>
      <c r="B171" s="2" t="s">
        <v>39</v>
      </c>
      <c r="C171" s="2" t="s">
        <v>32</v>
      </c>
      <c r="D171" s="2" t="s">
        <v>34</v>
      </c>
      <c r="E171" s="4">
        <v>43525.59233796296</v>
      </c>
      <c r="F171" s="4">
        <v>43527.59233796296</v>
      </c>
      <c r="G171" s="4">
        <v>43531.59233796296</v>
      </c>
      <c r="H171" s="2">
        <v>27</v>
      </c>
      <c r="I171" s="2">
        <v>129</v>
      </c>
      <c r="J171" s="2" t="s">
        <v>73</v>
      </c>
      <c r="K171" s="2" t="s">
        <v>74</v>
      </c>
      <c r="L171" s="2" t="s">
        <v>35</v>
      </c>
      <c r="M171" s="2" t="s">
        <v>59</v>
      </c>
      <c r="N171" s="2">
        <v>-4</v>
      </c>
      <c r="O171" s="2">
        <v>2</v>
      </c>
      <c r="P171" s="2">
        <v>156</v>
      </c>
      <c r="Q171" s="2" t="str">
        <f>VLOOKUP(A171,'Additional Data'!$A$1:$D$9949,2,0)</f>
        <v>App</v>
      </c>
      <c r="R171" s="2" t="str">
        <f>VLOOKUP(A171,'Additional Data'!$A$1:$D$9949,4,0)</f>
        <v>Debit Card</v>
      </c>
      <c r="S171" s="5">
        <f>VLOOKUP(A171,'Additional Data'!$A$1:$D$9949,3,0)</f>
        <v>3088.6430570000002</v>
      </c>
      <c r="T171" s="2" t="str">
        <f>HLOOKUP(B171,'Additional Data'!$F$1:$N$2,2,0)</f>
        <v>Mobile</v>
      </c>
    </row>
    <row r="172" spans="1:20" ht="14.25" customHeight="1">
      <c r="A172" s="2">
        <v>53287</v>
      </c>
      <c r="B172" s="2" t="s">
        <v>36</v>
      </c>
      <c r="C172" s="2" t="s">
        <v>41</v>
      </c>
      <c r="D172" s="2" t="s">
        <v>34</v>
      </c>
      <c r="E172" s="4">
        <v>43525.598437499997</v>
      </c>
      <c r="F172" s="4">
        <v>43534.598437499997</v>
      </c>
      <c r="G172" s="4">
        <v>43529.598437499997</v>
      </c>
      <c r="H172" s="2">
        <v>25</v>
      </c>
      <c r="I172" s="2">
        <v>105</v>
      </c>
      <c r="J172" s="2" t="s">
        <v>60</v>
      </c>
      <c r="K172" s="2" t="s">
        <v>77</v>
      </c>
      <c r="L172" s="2" t="s">
        <v>35</v>
      </c>
      <c r="M172" s="2" t="s">
        <v>59</v>
      </c>
      <c r="N172" s="2">
        <v>5</v>
      </c>
      <c r="O172" s="2">
        <v>9</v>
      </c>
      <c r="P172" s="2">
        <v>130</v>
      </c>
      <c r="Q172" s="2" t="str">
        <f>VLOOKUP(A172,'Additional Data'!$A$1:$D$9949,2,0)</f>
        <v>App</v>
      </c>
      <c r="R172" s="2" t="str">
        <f>VLOOKUP(A172,'Additional Data'!$A$1:$D$9949,4,0)</f>
        <v>Credit Card</v>
      </c>
      <c r="S172" s="5">
        <f>VLOOKUP(A172,'Additional Data'!$A$1:$D$9949,3,0)</f>
        <v>405.46276360000002</v>
      </c>
      <c r="T172" s="2" t="str">
        <f>HLOOKUP(B172,'Additional Data'!$F$1:$N$2,2,0)</f>
        <v>Laptop</v>
      </c>
    </row>
    <row r="173" spans="1:20" ht="14.25" customHeight="1">
      <c r="A173" s="2">
        <v>185986</v>
      </c>
      <c r="B173" s="2" t="s">
        <v>36</v>
      </c>
      <c r="C173" s="2" t="s">
        <v>41</v>
      </c>
      <c r="D173" s="2" t="s">
        <v>34</v>
      </c>
      <c r="E173" s="4">
        <v>43525.602407407408</v>
      </c>
      <c r="F173" s="4">
        <v>43532.602407407408</v>
      </c>
      <c r="G173" s="4">
        <v>43532.602407407408</v>
      </c>
      <c r="H173" s="2">
        <v>46</v>
      </c>
      <c r="I173" s="2">
        <v>126</v>
      </c>
      <c r="J173" s="2" t="s">
        <v>32</v>
      </c>
      <c r="K173" s="2" t="s">
        <v>70</v>
      </c>
      <c r="L173" s="2" t="s">
        <v>35</v>
      </c>
      <c r="M173" s="2" t="s">
        <v>59</v>
      </c>
      <c r="N173" s="2">
        <v>0</v>
      </c>
      <c r="O173" s="2">
        <v>7</v>
      </c>
      <c r="P173" s="2">
        <v>172</v>
      </c>
      <c r="Q173" s="2" t="str">
        <f>VLOOKUP(A173,'Additional Data'!$A$1:$D$9949,2,0)</f>
        <v>App</v>
      </c>
      <c r="R173" s="2" t="str">
        <f>VLOOKUP(A173,'Additional Data'!$A$1:$D$9949,4,0)</f>
        <v>Debit Card</v>
      </c>
      <c r="S173" s="5">
        <f>VLOOKUP(A173,'Additional Data'!$A$1:$D$9949,3,0)</f>
        <v>946.2456373</v>
      </c>
      <c r="T173" s="2" t="str">
        <f>HLOOKUP(B173,'Additional Data'!$F$1:$N$2,2,0)</f>
        <v>Laptop</v>
      </c>
    </row>
    <row r="174" spans="1:20" ht="14.25" customHeight="1">
      <c r="A174" s="2">
        <v>365857</v>
      </c>
      <c r="B174" s="2" t="s">
        <v>39</v>
      </c>
      <c r="C174" s="2" t="s">
        <v>41</v>
      </c>
      <c r="D174" s="2" t="s">
        <v>34</v>
      </c>
      <c r="E174" s="4">
        <v>43525.606550925928</v>
      </c>
      <c r="F174" s="4">
        <v>43535.606550925928</v>
      </c>
      <c r="G174" s="4">
        <v>43530.606550925928</v>
      </c>
      <c r="H174" s="2">
        <v>35</v>
      </c>
      <c r="I174" s="2">
        <v>124</v>
      </c>
      <c r="J174" s="2" t="s">
        <v>32</v>
      </c>
      <c r="K174" s="2" t="s">
        <v>70</v>
      </c>
      <c r="L174" s="2" t="s">
        <v>35</v>
      </c>
      <c r="M174" s="2" t="s">
        <v>59</v>
      </c>
      <c r="N174" s="2">
        <v>5</v>
      </c>
      <c r="O174" s="2">
        <v>10</v>
      </c>
      <c r="P174" s="2">
        <v>159</v>
      </c>
      <c r="Q174" s="2" t="str">
        <f>VLOOKUP(A174,'Additional Data'!$A$1:$D$9949,2,0)</f>
        <v>App</v>
      </c>
      <c r="R174" s="2" t="str">
        <f>VLOOKUP(A174,'Additional Data'!$A$1:$D$9949,4,0)</f>
        <v>Credit Card</v>
      </c>
      <c r="S174" s="5">
        <f>VLOOKUP(A174,'Additional Data'!$A$1:$D$9949,3,0)</f>
        <v>3726.8285980000001</v>
      </c>
      <c r="T174" s="2" t="str">
        <f>HLOOKUP(B174,'Additional Data'!$F$1:$N$2,2,0)</f>
        <v>Mobile</v>
      </c>
    </row>
    <row r="175" spans="1:20" ht="14.25" customHeight="1">
      <c r="A175" s="2">
        <v>686560</v>
      </c>
      <c r="B175" s="2" t="s">
        <v>47</v>
      </c>
      <c r="C175" s="2" t="s">
        <v>41</v>
      </c>
      <c r="D175" s="2" t="s">
        <v>34</v>
      </c>
      <c r="E175" s="4">
        <v>43525.607731481483</v>
      </c>
      <c r="F175" s="4">
        <v>43527.607731481483</v>
      </c>
      <c r="G175" s="4">
        <v>43531.607731481483</v>
      </c>
      <c r="H175" s="2">
        <v>33</v>
      </c>
      <c r="I175" s="2">
        <v>108</v>
      </c>
      <c r="J175" s="2" t="s">
        <v>60</v>
      </c>
      <c r="K175" s="2" t="s">
        <v>77</v>
      </c>
      <c r="L175" s="2" t="s">
        <v>35</v>
      </c>
      <c r="M175" s="2" t="s">
        <v>71</v>
      </c>
      <c r="N175" s="2">
        <v>-4</v>
      </c>
      <c r="O175" s="2">
        <v>2</v>
      </c>
      <c r="P175" s="2">
        <v>141</v>
      </c>
      <c r="Q175" s="2" t="str">
        <f>VLOOKUP(A175,'Additional Data'!$A$1:$D$9949,2,0)</f>
        <v>App</v>
      </c>
      <c r="R175" s="2" t="str">
        <f>VLOOKUP(A175,'Additional Data'!$A$1:$D$9949,4,0)</f>
        <v>Debit Card</v>
      </c>
      <c r="S175" s="5">
        <f>VLOOKUP(A175,'Additional Data'!$A$1:$D$9949,3,0)</f>
        <v>848.78364099999999</v>
      </c>
      <c r="T175" s="2" t="str">
        <f>HLOOKUP(B175,'Additional Data'!$F$1:$N$2,2,0)</f>
        <v>Tablet</v>
      </c>
    </row>
    <row r="176" spans="1:20" ht="14.25" customHeight="1">
      <c r="A176" s="2">
        <v>510527</v>
      </c>
      <c r="B176" s="2" t="s">
        <v>47</v>
      </c>
      <c r="C176" s="2" t="s">
        <v>41</v>
      </c>
      <c r="D176" s="2" t="s">
        <v>34</v>
      </c>
      <c r="E176" s="4">
        <v>43525.612905092596</v>
      </c>
      <c r="F176" s="4">
        <v>43527.612905092596</v>
      </c>
      <c r="G176" s="4">
        <v>43531.612905092596</v>
      </c>
      <c r="H176" s="2">
        <v>49</v>
      </c>
      <c r="I176" s="2">
        <v>109</v>
      </c>
      <c r="J176" s="2" t="s">
        <v>63</v>
      </c>
      <c r="K176" s="2" t="s">
        <v>64</v>
      </c>
      <c r="L176" s="2" t="s">
        <v>35</v>
      </c>
      <c r="M176" s="2" t="s">
        <v>59</v>
      </c>
      <c r="N176" s="2">
        <v>-4</v>
      </c>
      <c r="O176" s="2">
        <v>2</v>
      </c>
      <c r="P176" s="2">
        <v>158</v>
      </c>
      <c r="Q176" s="2" t="str">
        <f>VLOOKUP(A176,'Additional Data'!$A$1:$D$9949,2,0)</f>
        <v>App</v>
      </c>
      <c r="R176" s="2" t="str">
        <f>VLOOKUP(A176,'Additional Data'!$A$1:$D$9949,4,0)</f>
        <v>Credit Card</v>
      </c>
      <c r="S176" s="5">
        <f>VLOOKUP(A176,'Additional Data'!$A$1:$D$9949,3,0)</f>
        <v>3171.7097159999998</v>
      </c>
      <c r="T176" s="2" t="str">
        <f>HLOOKUP(B176,'Additional Data'!$F$1:$N$2,2,0)</f>
        <v>Tablet</v>
      </c>
    </row>
    <row r="177" spans="1:20" ht="14.25" customHeight="1">
      <c r="A177" s="2">
        <v>519269</v>
      </c>
      <c r="B177" s="2" t="s">
        <v>46</v>
      </c>
      <c r="C177" s="2" t="s">
        <v>41</v>
      </c>
      <c r="D177" s="2" t="s">
        <v>34</v>
      </c>
      <c r="E177" s="4">
        <v>43525.617847222224</v>
      </c>
      <c r="F177" s="4">
        <v>43528.617847222224</v>
      </c>
      <c r="G177" s="4">
        <v>43530.617847222224</v>
      </c>
      <c r="H177" s="2">
        <v>0</v>
      </c>
      <c r="I177" s="2">
        <v>126</v>
      </c>
      <c r="J177" s="2" t="s">
        <v>41</v>
      </c>
      <c r="K177" s="2" t="s">
        <v>66</v>
      </c>
      <c r="L177" s="2" t="s">
        <v>67</v>
      </c>
      <c r="M177" s="2" t="s">
        <v>59</v>
      </c>
      <c r="N177" s="2">
        <v>-2</v>
      </c>
      <c r="O177" s="2">
        <v>3</v>
      </c>
      <c r="P177" s="2">
        <v>126</v>
      </c>
      <c r="Q177" s="2" t="str">
        <f>VLOOKUP(A177,'Additional Data'!$A$1:$D$9949,2,0)</f>
        <v>App</v>
      </c>
      <c r="R177" s="2" t="str">
        <f>VLOOKUP(A177,'Additional Data'!$A$1:$D$9949,4,0)</f>
        <v>Credit Card</v>
      </c>
      <c r="S177" s="5">
        <f>VLOOKUP(A177,'Additional Data'!$A$1:$D$9949,3,0)</f>
        <v>417.20076019999999</v>
      </c>
      <c r="T177" s="2" t="str">
        <f>HLOOKUP(B177,'Additional Data'!$F$1:$N$2,2,0)</f>
        <v>TV</v>
      </c>
    </row>
    <row r="178" spans="1:20" ht="14.25" customHeight="1">
      <c r="A178" s="2">
        <v>481588</v>
      </c>
      <c r="B178" s="2" t="s">
        <v>39</v>
      </c>
      <c r="C178" s="2" t="s">
        <v>41</v>
      </c>
      <c r="D178" s="2" t="s">
        <v>34</v>
      </c>
      <c r="E178" s="4">
        <v>43525.620266203703</v>
      </c>
      <c r="F178" s="4">
        <v>43527.620266203703</v>
      </c>
      <c r="G178" s="4">
        <v>43530.620266203703</v>
      </c>
      <c r="H178" s="2">
        <v>47</v>
      </c>
      <c r="I178" s="2">
        <v>121</v>
      </c>
      <c r="J178" s="2" t="s">
        <v>32</v>
      </c>
      <c r="K178" s="2" t="s">
        <v>70</v>
      </c>
      <c r="L178" s="2" t="s">
        <v>35</v>
      </c>
      <c r="M178" s="2" t="s">
        <v>71</v>
      </c>
      <c r="N178" s="2">
        <v>-3</v>
      </c>
      <c r="O178" s="2">
        <v>2</v>
      </c>
      <c r="P178" s="2">
        <v>168</v>
      </c>
      <c r="Q178" s="2" t="str">
        <f>VLOOKUP(A178,'Additional Data'!$A$1:$D$9949,2,0)</f>
        <v>App</v>
      </c>
      <c r="R178" s="2" t="str">
        <f>VLOOKUP(A178,'Additional Data'!$A$1:$D$9949,4,0)</f>
        <v>Debit Card</v>
      </c>
      <c r="S178" s="5">
        <f>VLOOKUP(A178,'Additional Data'!$A$1:$D$9949,3,0)</f>
        <v>2678.352359</v>
      </c>
      <c r="T178" s="2" t="str">
        <f>HLOOKUP(B178,'Additional Data'!$F$1:$N$2,2,0)</f>
        <v>Mobile</v>
      </c>
    </row>
    <row r="179" spans="1:20" ht="14.25" customHeight="1">
      <c r="A179" s="2">
        <v>690490</v>
      </c>
      <c r="B179" s="2" t="s">
        <v>39</v>
      </c>
      <c r="C179" s="2" t="s">
        <v>41</v>
      </c>
      <c r="D179" s="2" t="s">
        <v>34</v>
      </c>
      <c r="E179" s="4">
        <v>43525.624212962961</v>
      </c>
      <c r="F179" s="4">
        <v>43530.624212962961</v>
      </c>
      <c r="G179" s="4">
        <v>43532.624212962961</v>
      </c>
      <c r="H179" s="2">
        <v>0</v>
      </c>
      <c r="I179" s="2">
        <v>127</v>
      </c>
      <c r="J179" s="2" t="s">
        <v>41</v>
      </c>
      <c r="K179" s="2" t="s">
        <v>66</v>
      </c>
      <c r="L179" s="2" t="s">
        <v>67</v>
      </c>
      <c r="M179" s="2" t="s">
        <v>59</v>
      </c>
      <c r="N179" s="2">
        <v>-2</v>
      </c>
      <c r="O179" s="2">
        <v>5</v>
      </c>
      <c r="P179" s="2">
        <v>127</v>
      </c>
      <c r="Q179" s="2" t="str">
        <f>VLOOKUP(A179,'Additional Data'!$A$1:$D$9949,2,0)</f>
        <v>App</v>
      </c>
      <c r="R179" s="2" t="str">
        <f>VLOOKUP(A179,'Additional Data'!$A$1:$D$9949,4,0)</f>
        <v>Debit Card</v>
      </c>
      <c r="S179" s="5">
        <f>VLOOKUP(A179,'Additional Data'!$A$1:$D$9949,3,0)</f>
        <v>1395.1251090000001</v>
      </c>
      <c r="T179" s="2" t="str">
        <f>HLOOKUP(B179,'Additional Data'!$F$1:$N$2,2,0)</f>
        <v>Mobile</v>
      </c>
    </row>
    <row r="180" spans="1:20" ht="14.25" customHeight="1">
      <c r="A180" s="2">
        <v>733997</v>
      </c>
      <c r="B180" s="2" t="s">
        <v>46</v>
      </c>
      <c r="C180" s="2" t="s">
        <v>32</v>
      </c>
      <c r="D180" s="2" t="s">
        <v>34</v>
      </c>
      <c r="E180" s="4">
        <v>43525.632210648146</v>
      </c>
      <c r="F180" s="4">
        <v>43526.632210648146</v>
      </c>
      <c r="G180" s="4">
        <v>43530.632210648146</v>
      </c>
      <c r="H180" s="2">
        <v>0</v>
      </c>
      <c r="I180" s="2">
        <v>121</v>
      </c>
      <c r="J180" s="2" t="s">
        <v>32</v>
      </c>
      <c r="K180" s="2" t="s">
        <v>82</v>
      </c>
      <c r="L180" s="2" t="s">
        <v>67</v>
      </c>
      <c r="M180" s="2" t="s">
        <v>59</v>
      </c>
      <c r="N180" s="2">
        <v>-4</v>
      </c>
      <c r="O180" s="2">
        <v>1</v>
      </c>
      <c r="P180" s="2">
        <v>121</v>
      </c>
      <c r="Q180" s="2" t="str">
        <f>VLOOKUP(A180,'Additional Data'!$A$1:$D$9949,2,0)</f>
        <v>App</v>
      </c>
      <c r="R180" s="2" t="str">
        <f>VLOOKUP(A180,'Additional Data'!$A$1:$D$9949,4,0)</f>
        <v>Credit Card</v>
      </c>
      <c r="S180" s="5">
        <f>VLOOKUP(A180,'Additional Data'!$A$1:$D$9949,3,0)</f>
        <v>3228.2240919999999</v>
      </c>
      <c r="T180" s="2" t="str">
        <f>HLOOKUP(B180,'Additional Data'!$F$1:$N$2,2,0)</f>
        <v>TV</v>
      </c>
    </row>
    <row r="181" spans="1:20" ht="14.25" customHeight="1">
      <c r="A181" s="2">
        <v>960824</v>
      </c>
      <c r="B181" s="2" t="s">
        <v>42</v>
      </c>
      <c r="C181" s="2" t="s">
        <v>32</v>
      </c>
      <c r="D181" s="2" t="s">
        <v>34</v>
      </c>
      <c r="E181" s="4">
        <v>43525.638287037036</v>
      </c>
      <c r="F181" s="4">
        <v>43531.638287037036</v>
      </c>
      <c r="G181" s="4">
        <v>43529.638287037036</v>
      </c>
      <c r="H181" s="2">
        <v>63</v>
      </c>
      <c r="I181" s="2">
        <v>86</v>
      </c>
      <c r="J181" s="2" t="s">
        <v>60</v>
      </c>
      <c r="K181" s="2" t="s">
        <v>61</v>
      </c>
      <c r="L181" s="2" t="s">
        <v>35</v>
      </c>
      <c r="M181" s="2" t="s">
        <v>71</v>
      </c>
      <c r="N181" s="2">
        <v>2</v>
      </c>
      <c r="O181" s="2">
        <v>6</v>
      </c>
      <c r="P181" s="2">
        <v>149</v>
      </c>
      <c r="Q181" s="2" t="str">
        <f>VLOOKUP(A181,'Additional Data'!$A$1:$D$9949,2,0)</f>
        <v>App</v>
      </c>
      <c r="R181" s="2" t="str">
        <f>VLOOKUP(A181,'Additional Data'!$A$1:$D$9949,4,0)</f>
        <v>Debit Card</v>
      </c>
      <c r="S181" s="5">
        <f>VLOOKUP(A181,'Additional Data'!$A$1:$D$9949,3,0)</f>
        <v>1199.8876909999999</v>
      </c>
      <c r="T181" s="2" t="str">
        <f>HLOOKUP(B181,'Additional Data'!$F$1:$N$2,2,0)</f>
        <v>TV</v>
      </c>
    </row>
    <row r="182" spans="1:20" ht="14.25" customHeight="1">
      <c r="A182" s="2">
        <v>794165</v>
      </c>
      <c r="B182" s="2" t="s">
        <v>36</v>
      </c>
      <c r="C182" s="2" t="s">
        <v>41</v>
      </c>
      <c r="D182" s="2" t="s">
        <v>34</v>
      </c>
      <c r="E182" s="4">
        <v>43525.644004629627</v>
      </c>
      <c r="F182" s="4">
        <v>43529.644004629627</v>
      </c>
      <c r="G182" s="4">
        <v>43529.644004629627</v>
      </c>
      <c r="H182" s="2">
        <v>0</v>
      </c>
      <c r="I182" s="2">
        <v>127</v>
      </c>
      <c r="J182" s="2" t="s">
        <v>41</v>
      </c>
      <c r="K182" s="2" t="s">
        <v>66</v>
      </c>
      <c r="L182" s="2" t="s">
        <v>67</v>
      </c>
      <c r="M182" s="2" t="s">
        <v>59</v>
      </c>
      <c r="N182" s="2">
        <v>0</v>
      </c>
      <c r="O182" s="2">
        <v>4</v>
      </c>
      <c r="P182" s="2">
        <v>127</v>
      </c>
      <c r="Q182" s="2" t="str">
        <f>VLOOKUP(A182,'Additional Data'!$A$1:$D$9949,2,0)</f>
        <v>App</v>
      </c>
      <c r="R182" s="2" t="str">
        <f>VLOOKUP(A182,'Additional Data'!$A$1:$D$9949,4,0)</f>
        <v>Credit Card</v>
      </c>
      <c r="S182" s="5">
        <f>VLOOKUP(A182,'Additional Data'!$A$1:$D$9949,3,0)</f>
        <v>2851.1640790000001</v>
      </c>
      <c r="T182" s="2" t="str">
        <f>HLOOKUP(B182,'Additional Data'!$F$1:$N$2,2,0)</f>
        <v>Laptop</v>
      </c>
    </row>
    <row r="183" spans="1:20" ht="14.25" customHeight="1">
      <c r="A183" s="2">
        <v>582824</v>
      </c>
      <c r="B183" s="2" t="s">
        <v>36</v>
      </c>
      <c r="C183" s="2" t="s">
        <v>32</v>
      </c>
      <c r="D183" s="2" t="s">
        <v>34</v>
      </c>
      <c r="E183" s="4">
        <v>43525.645196759258</v>
      </c>
      <c r="F183" s="4">
        <v>43529.645196759258</v>
      </c>
      <c r="G183" s="4">
        <v>43529.645196759258</v>
      </c>
      <c r="H183" s="2">
        <v>36</v>
      </c>
      <c r="I183" s="2">
        <v>121</v>
      </c>
      <c r="J183" s="2" t="s">
        <v>73</v>
      </c>
      <c r="K183" s="2" t="s">
        <v>74</v>
      </c>
      <c r="L183" s="2" t="s">
        <v>35</v>
      </c>
      <c r="M183" s="2" t="s">
        <v>71</v>
      </c>
      <c r="N183" s="2">
        <v>0</v>
      </c>
      <c r="O183" s="2">
        <v>4</v>
      </c>
      <c r="P183" s="2">
        <v>157</v>
      </c>
      <c r="Q183" s="2" t="str">
        <f>VLOOKUP(A183,'Additional Data'!$A$1:$D$9949,2,0)</f>
        <v>App</v>
      </c>
      <c r="R183" s="2" t="str">
        <f>VLOOKUP(A183,'Additional Data'!$A$1:$D$9949,4,0)</f>
        <v>Debit Card</v>
      </c>
      <c r="S183" s="5">
        <f>VLOOKUP(A183,'Additional Data'!$A$1:$D$9949,3,0)</f>
        <v>3302.7199340000002</v>
      </c>
      <c r="T183" s="2" t="str">
        <f>HLOOKUP(B183,'Additional Data'!$F$1:$N$2,2,0)</f>
        <v>Laptop</v>
      </c>
    </row>
    <row r="184" spans="1:20" ht="14.25" customHeight="1">
      <c r="A184" s="2">
        <v>934112</v>
      </c>
      <c r="B184" s="2" t="s">
        <v>47</v>
      </c>
      <c r="C184" s="2" t="s">
        <v>41</v>
      </c>
      <c r="D184" s="2" t="s">
        <v>34</v>
      </c>
      <c r="E184" s="4">
        <v>43525.64571759259</v>
      </c>
      <c r="F184" s="4">
        <v>43529.64571759259</v>
      </c>
      <c r="G184" s="4">
        <v>43529.64571759259</v>
      </c>
      <c r="H184" s="2">
        <v>46</v>
      </c>
      <c r="I184" s="2">
        <v>111</v>
      </c>
      <c r="J184" s="2" t="s">
        <v>63</v>
      </c>
      <c r="K184" s="2" t="s">
        <v>64</v>
      </c>
      <c r="L184" s="2" t="s">
        <v>35</v>
      </c>
      <c r="M184" s="2" t="s">
        <v>71</v>
      </c>
      <c r="N184" s="2">
        <v>0</v>
      </c>
      <c r="O184" s="2">
        <v>4</v>
      </c>
      <c r="P184" s="2">
        <v>157</v>
      </c>
      <c r="Q184" s="2" t="str">
        <f>VLOOKUP(A184,'Additional Data'!$A$1:$D$9949,2,0)</f>
        <v>App</v>
      </c>
      <c r="R184" s="2" t="str">
        <f>VLOOKUP(A184,'Additional Data'!$A$1:$D$9949,4,0)</f>
        <v>Debit Card</v>
      </c>
      <c r="S184" s="5">
        <f>VLOOKUP(A184,'Additional Data'!$A$1:$D$9949,3,0)</f>
        <v>2404.8040729999998</v>
      </c>
      <c r="T184" s="2" t="str">
        <f>HLOOKUP(B184,'Additional Data'!$F$1:$N$2,2,0)</f>
        <v>Tablet</v>
      </c>
    </row>
    <row r="185" spans="1:20" ht="14.25" customHeight="1">
      <c r="A185" s="2">
        <v>653852</v>
      </c>
      <c r="B185" s="2" t="s">
        <v>36</v>
      </c>
      <c r="C185" s="2" t="s">
        <v>41</v>
      </c>
      <c r="D185" s="2" t="s">
        <v>34</v>
      </c>
      <c r="E185" s="4">
        <v>43525.648553240739</v>
      </c>
      <c r="F185" s="4">
        <v>43527.648553240739</v>
      </c>
      <c r="G185" s="4">
        <v>43530.648553240739</v>
      </c>
      <c r="H185" s="2">
        <v>63</v>
      </c>
      <c r="I185" s="2">
        <v>109</v>
      </c>
      <c r="J185" s="2" t="s">
        <v>32</v>
      </c>
      <c r="K185" s="2" t="s">
        <v>70</v>
      </c>
      <c r="L185" s="2" t="s">
        <v>35</v>
      </c>
      <c r="M185" s="2" t="s">
        <v>71</v>
      </c>
      <c r="N185" s="2">
        <v>-3</v>
      </c>
      <c r="O185" s="2">
        <v>2</v>
      </c>
      <c r="P185" s="2">
        <v>172</v>
      </c>
      <c r="Q185" s="2" t="str">
        <f>VLOOKUP(A185,'Additional Data'!$A$1:$D$9949,2,0)</f>
        <v>App</v>
      </c>
      <c r="R185" s="2" t="str">
        <f>VLOOKUP(A185,'Additional Data'!$A$1:$D$9949,4,0)</f>
        <v>Debit Card</v>
      </c>
      <c r="S185" s="5">
        <f>VLOOKUP(A185,'Additional Data'!$A$1:$D$9949,3,0)</f>
        <v>3592.1527809999998</v>
      </c>
      <c r="T185" s="2" t="str">
        <f>HLOOKUP(B185,'Additional Data'!$F$1:$N$2,2,0)</f>
        <v>Laptop</v>
      </c>
    </row>
    <row r="186" spans="1:20" ht="14.25" customHeight="1">
      <c r="A186" s="2">
        <v>704911</v>
      </c>
      <c r="B186" s="2" t="s">
        <v>46</v>
      </c>
      <c r="C186" s="2" t="s">
        <v>32</v>
      </c>
      <c r="D186" s="2" t="s">
        <v>34</v>
      </c>
      <c r="E186" s="4">
        <v>43525.652615740742</v>
      </c>
      <c r="F186" s="4">
        <v>43530.652615740742</v>
      </c>
      <c r="G186" s="4">
        <v>43531.652615740742</v>
      </c>
      <c r="H186" s="2">
        <v>0</v>
      </c>
      <c r="I186" s="2">
        <v>128</v>
      </c>
      <c r="J186" s="2" t="s">
        <v>32</v>
      </c>
      <c r="K186" s="2" t="s">
        <v>82</v>
      </c>
      <c r="L186" s="2" t="s">
        <v>67</v>
      </c>
      <c r="M186" s="2" t="s">
        <v>59</v>
      </c>
      <c r="N186" s="2">
        <v>-1</v>
      </c>
      <c r="O186" s="2">
        <v>5</v>
      </c>
      <c r="P186" s="2">
        <v>128</v>
      </c>
      <c r="Q186" s="2" t="str">
        <f>VLOOKUP(A186,'Additional Data'!$A$1:$D$9949,2,0)</f>
        <v>App</v>
      </c>
      <c r="R186" s="2" t="str">
        <f>VLOOKUP(A186,'Additional Data'!$A$1:$D$9949,4,0)</f>
        <v>Credit Card</v>
      </c>
      <c r="S186" s="5">
        <f>VLOOKUP(A186,'Additional Data'!$A$1:$D$9949,3,0)</f>
        <v>1607.305292</v>
      </c>
      <c r="T186" s="2" t="str">
        <f>HLOOKUP(B186,'Additional Data'!$F$1:$N$2,2,0)</f>
        <v>TV</v>
      </c>
    </row>
    <row r="187" spans="1:20" ht="14.25" customHeight="1">
      <c r="A187" s="2">
        <v>917991</v>
      </c>
      <c r="B187" s="2" t="s">
        <v>48</v>
      </c>
      <c r="C187" s="2" t="s">
        <v>41</v>
      </c>
      <c r="D187" s="2" t="s">
        <v>34</v>
      </c>
      <c r="E187" s="4">
        <v>43525.655856481484</v>
      </c>
      <c r="F187" s="4">
        <v>43532.655856481484</v>
      </c>
      <c r="G187" s="4">
        <v>43528.655856481484</v>
      </c>
      <c r="H187" s="2">
        <v>0</v>
      </c>
      <c r="I187" s="2">
        <v>125</v>
      </c>
      <c r="J187" s="2" t="s">
        <v>41</v>
      </c>
      <c r="K187" s="2" t="s">
        <v>66</v>
      </c>
      <c r="L187" s="2" t="s">
        <v>67</v>
      </c>
      <c r="M187" s="2" t="s">
        <v>59</v>
      </c>
      <c r="N187" s="2">
        <v>4</v>
      </c>
      <c r="O187" s="2">
        <v>7</v>
      </c>
      <c r="P187" s="2">
        <v>125</v>
      </c>
      <c r="Q187" s="2" t="str">
        <f>VLOOKUP(A187,'Additional Data'!$A$1:$D$9949,2,0)</f>
        <v>Website</v>
      </c>
      <c r="R187" s="2" t="str">
        <f>VLOOKUP(A187,'Additional Data'!$A$1:$D$9949,4,0)</f>
        <v>Credit Card</v>
      </c>
      <c r="S187" s="5">
        <f>VLOOKUP(A187,'Additional Data'!$A$1:$D$9949,3,0)</f>
        <v>2576.5</v>
      </c>
      <c r="T187" s="2" t="str">
        <f>HLOOKUP(B187,'Additional Data'!$F$1:$N$2,2,0)</f>
        <v>Gaming Console</v>
      </c>
    </row>
    <row r="188" spans="1:20" ht="14.25" customHeight="1">
      <c r="A188" s="2">
        <v>338911</v>
      </c>
      <c r="B188" s="2" t="s">
        <v>30</v>
      </c>
      <c r="C188" s="2" t="s">
        <v>41</v>
      </c>
      <c r="D188" s="2" t="s">
        <v>34</v>
      </c>
      <c r="E188" s="4">
        <v>43525.667928240742</v>
      </c>
      <c r="F188" s="4">
        <v>43531.667928240742</v>
      </c>
      <c r="G188" s="4">
        <v>43530.667928240742</v>
      </c>
      <c r="H188" s="2">
        <v>0</v>
      </c>
      <c r="I188" s="2">
        <v>123</v>
      </c>
      <c r="J188" s="2" t="s">
        <v>41</v>
      </c>
      <c r="K188" s="2" t="s">
        <v>66</v>
      </c>
      <c r="L188" s="2" t="s">
        <v>67</v>
      </c>
      <c r="M188" s="2" t="s">
        <v>59</v>
      </c>
      <c r="N188" s="2">
        <v>1</v>
      </c>
      <c r="O188" s="2">
        <v>6</v>
      </c>
      <c r="P188" s="2">
        <v>123</v>
      </c>
      <c r="Q188" s="2" t="str">
        <f>VLOOKUP(A188,'Additional Data'!$A$1:$D$9949,2,0)</f>
        <v>App</v>
      </c>
      <c r="R188" s="2" t="str">
        <f>VLOOKUP(A188,'Additional Data'!$A$1:$D$9949,4,0)</f>
        <v>Credit Card</v>
      </c>
      <c r="S188" s="5">
        <f>VLOOKUP(A188,'Additional Data'!$A$1:$D$9949,3,0)</f>
        <v>413.74526500000002</v>
      </c>
      <c r="T188" s="2" t="str">
        <f>HLOOKUP(B188,'Additional Data'!$F$1:$N$2,2,0)</f>
        <v>PC</v>
      </c>
    </row>
    <row r="189" spans="1:20" ht="14.25" customHeight="1">
      <c r="A189" s="2">
        <v>18987</v>
      </c>
      <c r="B189" s="2" t="s">
        <v>39</v>
      </c>
      <c r="C189" s="2" t="s">
        <v>32</v>
      </c>
      <c r="D189" s="2" t="s">
        <v>34</v>
      </c>
      <c r="E189" s="4">
        <v>43525.669409722221</v>
      </c>
      <c r="F189" s="4">
        <v>43529.669409722221</v>
      </c>
      <c r="G189" s="4">
        <v>43531.669409722221</v>
      </c>
      <c r="H189" s="2">
        <v>37</v>
      </c>
      <c r="I189" s="2">
        <v>110</v>
      </c>
      <c r="J189" s="2" t="s">
        <v>60</v>
      </c>
      <c r="K189" s="2" t="s">
        <v>61</v>
      </c>
      <c r="L189" s="2" t="s">
        <v>35</v>
      </c>
      <c r="M189" s="2" t="s">
        <v>59</v>
      </c>
      <c r="N189" s="2">
        <v>-2</v>
      </c>
      <c r="O189" s="2">
        <v>4</v>
      </c>
      <c r="P189" s="2">
        <v>147</v>
      </c>
      <c r="Q189" s="2" t="str">
        <f>VLOOKUP(A189,'Additional Data'!$A$1:$D$9949,2,0)</f>
        <v>Website</v>
      </c>
      <c r="R189" s="2" t="str">
        <f>VLOOKUP(A189,'Additional Data'!$A$1:$D$9949,4,0)</f>
        <v>Credit Card</v>
      </c>
      <c r="S189" s="5">
        <f>VLOOKUP(A189,'Additional Data'!$A$1:$D$9949,3,0)</f>
        <v>265.76</v>
      </c>
      <c r="T189" s="2" t="str">
        <f>HLOOKUP(B189,'Additional Data'!$F$1:$N$2,2,0)</f>
        <v>Mobile</v>
      </c>
    </row>
    <row r="190" spans="1:20" ht="14.25" customHeight="1">
      <c r="A190" s="2">
        <v>110665</v>
      </c>
      <c r="B190" s="2" t="s">
        <v>48</v>
      </c>
      <c r="C190" s="2" t="s">
        <v>32</v>
      </c>
      <c r="D190" s="2" t="s">
        <v>34</v>
      </c>
      <c r="E190" s="4">
        <v>43525.671458333331</v>
      </c>
      <c r="F190" s="4">
        <v>43529.671458333331</v>
      </c>
      <c r="G190" s="4">
        <v>43531.671458333331</v>
      </c>
      <c r="H190" s="2">
        <v>28</v>
      </c>
      <c r="I190" s="2">
        <v>115</v>
      </c>
      <c r="J190" s="2" t="s">
        <v>63</v>
      </c>
      <c r="K190" s="2" t="s">
        <v>81</v>
      </c>
      <c r="L190" s="2" t="s">
        <v>35</v>
      </c>
      <c r="M190" s="2" t="s">
        <v>59</v>
      </c>
      <c r="N190" s="2">
        <v>-2</v>
      </c>
      <c r="O190" s="2">
        <v>4</v>
      </c>
      <c r="P190" s="2">
        <v>143</v>
      </c>
      <c r="Q190" s="2" t="str">
        <f>VLOOKUP(A190,'Additional Data'!$A$1:$D$9949,2,0)</f>
        <v>App</v>
      </c>
      <c r="R190" s="2" t="str">
        <f>VLOOKUP(A190,'Additional Data'!$A$1:$D$9949,4,0)</f>
        <v>Credit Card</v>
      </c>
      <c r="S190" s="5">
        <f>VLOOKUP(A190,'Additional Data'!$A$1:$D$9949,3,0)</f>
        <v>3537.9008429999999</v>
      </c>
      <c r="T190" s="2" t="str">
        <f>HLOOKUP(B190,'Additional Data'!$F$1:$N$2,2,0)</f>
        <v>Gaming Console</v>
      </c>
    </row>
    <row r="191" spans="1:20" ht="14.25" customHeight="1">
      <c r="A191" s="2">
        <v>904392</v>
      </c>
      <c r="B191" s="2" t="s">
        <v>48</v>
      </c>
      <c r="C191" s="2" t="s">
        <v>41</v>
      </c>
      <c r="D191" s="2" t="s">
        <v>34</v>
      </c>
      <c r="E191" s="4">
        <v>43525.671817129631</v>
      </c>
      <c r="F191" s="4">
        <v>43530.671817129631</v>
      </c>
      <c r="G191" s="4">
        <v>43531.671817129631</v>
      </c>
      <c r="H191" s="2">
        <v>29</v>
      </c>
      <c r="I191" s="2">
        <v>122</v>
      </c>
      <c r="J191" s="2" t="s">
        <v>32</v>
      </c>
      <c r="K191" s="2" t="s">
        <v>70</v>
      </c>
      <c r="L191" s="2" t="s">
        <v>35</v>
      </c>
      <c r="M191" s="2" t="s">
        <v>71</v>
      </c>
      <c r="N191" s="2">
        <v>-1</v>
      </c>
      <c r="O191" s="2">
        <v>5</v>
      </c>
      <c r="P191" s="2">
        <v>151</v>
      </c>
      <c r="Q191" s="2" t="str">
        <f>VLOOKUP(A191,'Additional Data'!$A$1:$D$9949,2,0)</f>
        <v>Website</v>
      </c>
      <c r="R191" s="2" t="str">
        <f>VLOOKUP(A191,'Additional Data'!$A$1:$D$9949,4,0)</f>
        <v>Debit Card</v>
      </c>
      <c r="S191" s="5">
        <f>VLOOKUP(A191,'Additional Data'!$A$1:$D$9949,3,0)</f>
        <v>1517.68</v>
      </c>
      <c r="T191" s="2" t="str">
        <f>HLOOKUP(B191,'Additional Data'!$F$1:$N$2,2,0)</f>
        <v>Gaming Console</v>
      </c>
    </row>
    <row r="192" spans="1:20" ht="14.25" customHeight="1">
      <c r="A192" s="2">
        <v>437147</v>
      </c>
      <c r="B192" s="2" t="s">
        <v>36</v>
      </c>
      <c r="C192" s="2" t="s">
        <v>41</v>
      </c>
      <c r="D192" s="2" t="s">
        <v>34</v>
      </c>
      <c r="E192" s="4">
        <v>43525.672280092593</v>
      </c>
      <c r="F192" s="4">
        <v>43528.672280092593</v>
      </c>
      <c r="G192" s="4">
        <v>43532.672280092593</v>
      </c>
      <c r="H192" s="2">
        <v>66</v>
      </c>
      <c r="I192" s="2">
        <v>93</v>
      </c>
      <c r="J192" s="2" t="s">
        <v>60</v>
      </c>
      <c r="K192" s="2" t="s">
        <v>77</v>
      </c>
      <c r="L192" s="2" t="s">
        <v>35</v>
      </c>
      <c r="M192" s="2" t="s">
        <v>71</v>
      </c>
      <c r="N192" s="2">
        <v>-4</v>
      </c>
      <c r="O192" s="2">
        <v>3</v>
      </c>
      <c r="P192" s="2">
        <v>159</v>
      </c>
      <c r="Q192" s="2" t="str">
        <f>VLOOKUP(A192,'Additional Data'!$A$1:$D$9949,2,0)</f>
        <v>App</v>
      </c>
      <c r="R192" s="2" t="str">
        <f>VLOOKUP(A192,'Additional Data'!$A$1:$D$9949,4,0)</f>
        <v>Credit Card</v>
      </c>
      <c r="S192" s="5">
        <f>VLOOKUP(A192,'Additional Data'!$A$1:$D$9949,3,0)</f>
        <v>3814.7083809999999</v>
      </c>
      <c r="T192" s="2" t="str">
        <f>HLOOKUP(B192,'Additional Data'!$F$1:$N$2,2,0)</f>
        <v>Laptop</v>
      </c>
    </row>
    <row r="193" spans="1:20" ht="14.25" customHeight="1">
      <c r="A193" s="2">
        <v>205088</v>
      </c>
      <c r="B193" s="2" t="s">
        <v>30</v>
      </c>
      <c r="C193" s="2" t="s">
        <v>41</v>
      </c>
      <c r="D193" s="2" t="s">
        <v>34</v>
      </c>
      <c r="E193" s="4">
        <v>43525.673275462963</v>
      </c>
      <c r="F193" s="4">
        <v>43529.673275462963</v>
      </c>
      <c r="G193" s="4">
        <v>43531.673275462963</v>
      </c>
      <c r="H193" s="2">
        <v>65</v>
      </c>
      <c r="I193" s="2">
        <v>105</v>
      </c>
      <c r="J193" s="2" t="s">
        <v>32</v>
      </c>
      <c r="K193" s="2" t="s">
        <v>70</v>
      </c>
      <c r="L193" s="2" t="s">
        <v>35</v>
      </c>
      <c r="M193" s="2" t="s">
        <v>71</v>
      </c>
      <c r="N193" s="2">
        <v>-2</v>
      </c>
      <c r="O193" s="2">
        <v>4</v>
      </c>
      <c r="P193" s="2">
        <v>170</v>
      </c>
      <c r="Q193" s="2" t="str">
        <f>VLOOKUP(A193,'Additional Data'!$A$1:$D$9949,2,0)</f>
        <v>App</v>
      </c>
      <c r="R193" s="2" t="str">
        <f>VLOOKUP(A193,'Additional Data'!$A$1:$D$9949,4,0)</f>
        <v>Debit Card</v>
      </c>
      <c r="S193" s="5">
        <f>VLOOKUP(A193,'Additional Data'!$A$1:$D$9949,3,0)</f>
        <v>447.4362989</v>
      </c>
      <c r="T193" s="2" t="str">
        <f>HLOOKUP(B193,'Additional Data'!$F$1:$N$2,2,0)</f>
        <v>PC</v>
      </c>
    </row>
    <row r="194" spans="1:20" ht="14.25" customHeight="1">
      <c r="A194" s="2">
        <v>942370</v>
      </c>
      <c r="B194" s="2" t="s">
        <v>36</v>
      </c>
      <c r="C194" s="2" t="s">
        <v>32</v>
      </c>
      <c r="D194" s="2" t="s">
        <v>34</v>
      </c>
      <c r="E194" s="4">
        <v>43525.675023148149</v>
      </c>
      <c r="F194" s="4">
        <v>43529.675023148149</v>
      </c>
      <c r="G194" s="4">
        <v>43532.675023148149</v>
      </c>
      <c r="H194" s="2">
        <v>63</v>
      </c>
      <c r="I194" s="2">
        <v>105</v>
      </c>
      <c r="J194" s="2" t="s">
        <v>41</v>
      </c>
      <c r="K194" s="2" t="s">
        <v>58</v>
      </c>
      <c r="L194" s="2" t="s">
        <v>35</v>
      </c>
      <c r="M194" s="2" t="s">
        <v>71</v>
      </c>
      <c r="N194" s="2">
        <v>-3</v>
      </c>
      <c r="O194" s="2">
        <v>4</v>
      </c>
      <c r="P194" s="2">
        <v>168</v>
      </c>
      <c r="Q194" s="2" t="str">
        <f>VLOOKUP(A194,'Additional Data'!$A$1:$D$9949,2,0)</f>
        <v>App</v>
      </c>
      <c r="R194" s="2" t="str">
        <f>VLOOKUP(A194,'Additional Data'!$A$1:$D$9949,4,0)</f>
        <v>Debit Card</v>
      </c>
      <c r="S194" s="5">
        <f>VLOOKUP(A194,'Additional Data'!$A$1:$D$9949,3,0)</f>
        <v>2375.6745249999999</v>
      </c>
      <c r="T194" s="2" t="str">
        <f>HLOOKUP(B194,'Additional Data'!$F$1:$N$2,2,0)</f>
        <v>Laptop</v>
      </c>
    </row>
    <row r="195" spans="1:20" ht="14.25" customHeight="1">
      <c r="A195" s="2">
        <v>992406</v>
      </c>
      <c r="B195" s="2" t="s">
        <v>39</v>
      </c>
      <c r="C195" s="2" t="s">
        <v>32</v>
      </c>
      <c r="D195" s="2" t="s">
        <v>34</v>
      </c>
      <c r="E195" s="4">
        <v>43525.676249999997</v>
      </c>
      <c r="F195" s="4">
        <v>43530.676249999997</v>
      </c>
      <c r="G195" s="4">
        <v>43531.676249999997</v>
      </c>
      <c r="H195" s="2">
        <v>0</v>
      </c>
      <c r="I195" s="2">
        <v>105</v>
      </c>
      <c r="J195" s="2" t="s">
        <v>32</v>
      </c>
      <c r="K195" s="2" t="s">
        <v>82</v>
      </c>
      <c r="L195" s="2" t="s">
        <v>67</v>
      </c>
      <c r="M195" s="2" t="s">
        <v>71</v>
      </c>
      <c r="N195" s="2">
        <v>-1</v>
      </c>
      <c r="O195" s="2">
        <v>5</v>
      </c>
      <c r="P195" s="2">
        <v>105</v>
      </c>
      <c r="Q195" s="2" t="str">
        <f>VLOOKUP(A195,'Additional Data'!$A$1:$D$9949,2,0)</f>
        <v>Website</v>
      </c>
      <c r="R195" s="2" t="str">
        <f>VLOOKUP(A195,'Additional Data'!$A$1:$D$9949,4,0)</f>
        <v>Debit Card</v>
      </c>
      <c r="S195" s="5">
        <f>VLOOKUP(A195,'Additional Data'!$A$1:$D$9949,3,0)</f>
        <v>1219.75</v>
      </c>
      <c r="T195" s="2" t="str">
        <f>HLOOKUP(B195,'Additional Data'!$F$1:$N$2,2,0)</f>
        <v>Mobile</v>
      </c>
    </row>
    <row r="196" spans="1:20" ht="14.25" customHeight="1">
      <c r="A196" s="2">
        <v>62792</v>
      </c>
      <c r="B196" s="2" t="s">
        <v>48</v>
      </c>
      <c r="C196" s="2" t="s">
        <v>41</v>
      </c>
      <c r="D196" s="2" t="s">
        <v>34</v>
      </c>
      <c r="E196" s="4">
        <v>43525.694849537038</v>
      </c>
      <c r="F196" s="4">
        <v>43529.694849537038</v>
      </c>
      <c r="G196" s="4">
        <v>43532.694849537038</v>
      </c>
      <c r="H196" s="2">
        <v>31</v>
      </c>
      <c r="I196" s="2">
        <v>113</v>
      </c>
      <c r="J196" s="2" t="s">
        <v>63</v>
      </c>
      <c r="K196" s="2" t="s">
        <v>64</v>
      </c>
      <c r="L196" s="2" t="s">
        <v>35</v>
      </c>
      <c r="M196" s="2" t="s">
        <v>71</v>
      </c>
      <c r="N196" s="2">
        <v>-3</v>
      </c>
      <c r="O196" s="2">
        <v>4</v>
      </c>
      <c r="P196" s="2">
        <v>144</v>
      </c>
      <c r="Q196" s="2" t="str">
        <f>VLOOKUP(A196,'Additional Data'!$A$1:$D$9949,2,0)</f>
        <v>App</v>
      </c>
      <c r="R196" s="2" t="str">
        <f>VLOOKUP(A196,'Additional Data'!$A$1:$D$9949,4,0)</f>
        <v>Debit Card</v>
      </c>
      <c r="S196" s="5">
        <f>VLOOKUP(A196,'Additional Data'!$A$1:$D$9949,3,0)</f>
        <v>1100.4150219999999</v>
      </c>
      <c r="T196" s="2" t="str">
        <f>HLOOKUP(B196,'Additional Data'!$F$1:$N$2,2,0)</f>
        <v>Gaming Console</v>
      </c>
    </row>
    <row r="197" spans="1:20" ht="14.25" customHeight="1">
      <c r="A197" s="2">
        <v>809826</v>
      </c>
      <c r="B197" s="2" t="s">
        <v>30</v>
      </c>
      <c r="C197" s="2" t="s">
        <v>41</v>
      </c>
      <c r="D197" s="2" t="s">
        <v>34</v>
      </c>
      <c r="E197" s="4">
        <v>43525.695532407408</v>
      </c>
      <c r="F197" s="4">
        <v>43527.695532407408</v>
      </c>
      <c r="G197" s="4">
        <v>43528.695532407408</v>
      </c>
      <c r="H197" s="2">
        <v>71</v>
      </c>
      <c r="I197" s="2">
        <v>87</v>
      </c>
      <c r="J197" s="2" t="s">
        <v>60</v>
      </c>
      <c r="K197" s="2" t="s">
        <v>77</v>
      </c>
      <c r="L197" s="2" t="s">
        <v>35</v>
      </c>
      <c r="M197" s="2" t="s">
        <v>71</v>
      </c>
      <c r="N197" s="2">
        <v>-1</v>
      </c>
      <c r="O197" s="2">
        <v>2</v>
      </c>
      <c r="P197" s="2">
        <v>158</v>
      </c>
      <c r="Q197" s="2" t="str">
        <f>VLOOKUP(A197,'Additional Data'!$A$1:$D$9949,2,0)</f>
        <v>Website</v>
      </c>
      <c r="R197" s="2" t="str">
        <f>VLOOKUP(A197,'Additional Data'!$A$1:$D$9949,4,0)</f>
        <v>Debit Card</v>
      </c>
      <c r="S197" s="5">
        <f>VLOOKUP(A197,'Additional Data'!$A$1:$D$9949,3,0)</f>
        <v>1744.64</v>
      </c>
      <c r="T197" s="2" t="str">
        <f>HLOOKUP(B197,'Additional Data'!$F$1:$N$2,2,0)</f>
        <v>PC</v>
      </c>
    </row>
    <row r="198" spans="1:20" ht="14.25" customHeight="1">
      <c r="A198" s="2">
        <v>858913</v>
      </c>
      <c r="B198" s="2" t="s">
        <v>47</v>
      </c>
      <c r="C198" s="2" t="s">
        <v>32</v>
      </c>
      <c r="D198" s="2" t="s">
        <v>34</v>
      </c>
      <c r="E198" s="4">
        <v>43525.695613425924</v>
      </c>
      <c r="F198" s="4">
        <v>43530.695613425924</v>
      </c>
      <c r="G198" s="4">
        <v>43528.695613425924</v>
      </c>
      <c r="H198" s="2">
        <v>33</v>
      </c>
      <c r="I198" s="2">
        <v>109</v>
      </c>
      <c r="J198" s="2" t="s">
        <v>60</v>
      </c>
      <c r="K198" s="2" t="s">
        <v>61</v>
      </c>
      <c r="L198" s="2" t="s">
        <v>35</v>
      </c>
      <c r="M198" s="2" t="s">
        <v>59</v>
      </c>
      <c r="N198" s="2">
        <v>2</v>
      </c>
      <c r="O198" s="2">
        <v>5</v>
      </c>
      <c r="P198" s="2">
        <v>142</v>
      </c>
      <c r="Q198" s="2" t="str">
        <f>VLOOKUP(A198,'Additional Data'!$A$1:$D$9949,2,0)</f>
        <v>App</v>
      </c>
      <c r="R198" s="2" t="str">
        <f>VLOOKUP(A198,'Additional Data'!$A$1:$D$9949,4,0)</f>
        <v>Credit Card</v>
      </c>
      <c r="S198" s="5">
        <f>VLOOKUP(A198,'Additional Data'!$A$1:$D$9949,3,0)</f>
        <v>3633.3501019999999</v>
      </c>
      <c r="T198" s="2" t="str">
        <f>HLOOKUP(B198,'Additional Data'!$F$1:$N$2,2,0)</f>
        <v>Tablet</v>
      </c>
    </row>
    <row r="199" spans="1:20" ht="14.25" customHeight="1">
      <c r="A199" s="2">
        <v>349970</v>
      </c>
      <c r="B199" s="2" t="s">
        <v>36</v>
      </c>
      <c r="C199" s="2" t="s">
        <v>41</v>
      </c>
      <c r="D199" s="2" t="s">
        <v>34</v>
      </c>
      <c r="E199" s="4">
        <v>43525.699016203704</v>
      </c>
      <c r="F199" s="4">
        <v>43530.699016203704</v>
      </c>
      <c r="G199" s="4">
        <v>43528.699016203704</v>
      </c>
      <c r="H199" s="2">
        <v>0</v>
      </c>
      <c r="I199" s="2">
        <v>121</v>
      </c>
      <c r="J199" s="2" t="s">
        <v>41</v>
      </c>
      <c r="K199" s="2" t="s">
        <v>66</v>
      </c>
      <c r="L199" s="2" t="s">
        <v>67</v>
      </c>
      <c r="M199" s="2" t="s">
        <v>59</v>
      </c>
      <c r="N199" s="2">
        <v>2</v>
      </c>
      <c r="O199" s="2">
        <v>5</v>
      </c>
      <c r="P199" s="2">
        <v>121</v>
      </c>
      <c r="Q199" s="2" t="str">
        <f>VLOOKUP(A199,'Additional Data'!$A$1:$D$9949,2,0)</f>
        <v>App</v>
      </c>
      <c r="R199" s="2" t="str">
        <f>VLOOKUP(A199,'Additional Data'!$A$1:$D$9949,4,0)</f>
        <v>Debit Card</v>
      </c>
      <c r="S199" s="5">
        <f>VLOOKUP(A199,'Additional Data'!$A$1:$D$9949,3,0)</f>
        <v>3231.4362019999999</v>
      </c>
      <c r="T199" s="2" t="str">
        <f>HLOOKUP(B199,'Additional Data'!$F$1:$N$2,2,0)</f>
        <v>Laptop</v>
      </c>
    </row>
    <row r="200" spans="1:20" ht="14.25" customHeight="1">
      <c r="A200" s="2">
        <v>229369</v>
      </c>
      <c r="B200" s="2" t="s">
        <v>39</v>
      </c>
      <c r="C200" s="2" t="s">
        <v>41</v>
      </c>
      <c r="D200" s="2" t="s">
        <v>34</v>
      </c>
      <c r="E200" s="4">
        <v>43525.709699074076</v>
      </c>
      <c r="F200" s="4">
        <v>43526.709699074076</v>
      </c>
      <c r="G200" s="4">
        <v>43530.709699074076</v>
      </c>
      <c r="H200" s="2">
        <v>0</v>
      </c>
      <c r="I200" s="2">
        <v>129</v>
      </c>
      <c r="J200" s="2" t="s">
        <v>41</v>
      </c>
      <c r="K200" s="2" t="s">
        <v>66</v>
      </c>
      <c r="L200" s="2" t="s">
        <v>67</v>
      </c>
      <c r="M200" s="2" t="s">
        <v>59</v>
      </c>
      <c r="N200" s="2">
        <v>-4</v>
      </c>
      <c r="O200" s="2">
        <v>1</v>
      </c>
      <c r="P200" s="2">
        <v>129</v>
      </c>
      <c r="Q200" s="2" t="str">
        <f>VLOOKUP(A200,'Additional Data'!$A$1:$D$9949,2,0)</f>
        <v>App</v>
      </c>
      <c r="R200" s="2" t="str">
        <f>VLOOKUP(A200,'Additional Data'!$A$1:$D$9949,4,0)</f>
        <v>Cash On Delivery</v>
      </c>
      <c r="S200" s="5">
        <f>VLOOKUP(A200,'Additional Data'!$A$1:$D$9949,3,0)</f>
        <v>3613.3457389999999</v>
      </c>
      <c r="T200" s="2" t="str">
        <f>HLOOKUP(B200,'Additional Data'!$F$1:$N$2,2,0)</f>
        <v>Mobile</v>
      </c>
    </row>
    <row r="201" spans="1:20" ht="14.25" customHeight="1">
      <c r="A201" s="2">
        <v>415864</v>
      </c>
      <c r="B201" s="2" t="s">
        <v>39</v>
      </c>
      <c r="C201" s="2" t="s">
        <v>41</v>
      </c>
      <c r="D201" s="2" t="s">
        <v>34</v>
      </c>
      <c r="E201" s="4">
        <v>43525.710277777776</v>
      </c>
      <c r="F201" s="4">
        <v>43533.710277777776</v>
      </c>
      <c r="G201" s="4">
        <v>43528.710277777776</v>
      </c>
      <c r="H201" s="2">
        <v>78</v>
      </c>
      <c r="I201" s="2">
        <v>102</v>
      </c>
      <c r="J201" s="2" t="s">
        <v>73</v>
      </c>
      <c r="K201" s="2" t="s">
        <v>80</v>
      </c>
      <c r="L201" s="2" t="s">
        <v>35</v>
      </c>
      <c r="M201" s="2" t="s">
        <v>71</v>
      </c>
      <c r="N201" s="2">
        <v>5</v>
      </c>
      <c r="O201" s="2">
        <v>8</v>
      </c>
      <c r="P201" s="2">
        <v>180</v>
      </c>
      <c r="Q201" s="2" t="str">
        <f>VLOOKUP(A201,'Additional Data'!$A$1:$D$9949,2,0)</f>
        <v>App</v>
      </c>
      <c r="R201" s="2" t="str">
        <f>VLOOKUP(A201,'Additional Data'!$A$1:$D$9949,4,0)</f>
        <v>Debit Card</v>
      </c>
      <c r="S201" s="5">
        <f>VLOOKUP(A201,'Additional Data'!$A$1:$D$9949,3,0)</f>
        <v>532.38139660000002</v>
      </c>
      <c r="T201" s="2" t="str">
        <f>HLOOKUP(B201,'Additional Data'!$F$1:$N$2,2,0)</f>
        <v>Mobile</v>
      </c>
    </row>
    <row r="202" spans="1:20" ht="14.25" customHeight="1">
      <c r="A202" s="2">
        <v>799696</v>
      </c>
      <c r="B202" s="2" t="s">
        <v>39</v>
      </c>
      <c r="C202" s="2" t="s">
        <v>41</v>
      </c>
      <c r="D202" s="2" t="s">
        <v>34</v>
      </c>
      <c r="E202" s="4">
        <v>43525.719143518516</v>
      </c>
      <c r="F202" s="4">
        <v>43527.719143518516</v>
      </c>
      <c r="G202" s="4">
        <v>43532.719143518516</v>
      </c>
      <c r="H202" s="2">
        <v>35</v>
      </c>
      <c r="I202" s="2">
        <v>110</v>
      </c>
      <c r="J202" s="2" t="s">
        <v>60</v>
      </c>
      <c r="K202" s="2" t="s">
        <v>77</v>
      </c>
      <c r="L202" s="2" t="s">
        <v>35</v>
      </c>
      <c r="M202" s="2" t="s">
        <v>71</v>
      </c>
      <c r="N202" s="2">
        <v>-5</v>
      </c>
      <c r="O202" s="2">
        <v>2</v>
      </c>
      <c r="P202" s="2">
        <v>145</v>
      </c>
      <c r="Q202" s="2" t="str">
        <f>VLOOKUP(A202,'Additional Data'!$A$1:$D$9949,2,0)</f>
        <v>App</v>
      </c>
      <c r="R202" s="2" t="str">
        <f>VLOOKUP(A202,'Additional Data'!$A$1:$D$9949,4,0)</f>
        <v>Debit Card</v>
      </c>
      <c r="S202" s="5">
        <f>VLOOKUP(A202,'Additional Data'!$A$1:$D$9949,3,0)</f>
        <v>571.55567550000001</v>
      </c>
      <c r="T202" s="2" t="str">
        <f>HLOOKUP(B202,'Additional Data'!$F$1:$N$2,2,0)</f>
        <v>Mobile</v>
      </c>
    </row>
    <row r="203" spans="1:20" ht="14.25" customHeight="1">
      <c r="A203" s="2">
        <v>758002</v>
      </c>
      <c r="B203" s="2" t="s">
        <v>39</v>
      </c>
      <c r="C203" s="2" t="s">
        <v>32</v>
      </c>
      <c r="D203" s="2" t="s">
        <v>34</v>
      </c>
      <c r="E203" s="4">
        <v>43525.720393518517</v>
      </c>
      <c r="F203" s="4">
        <v>43534.720393518517</v>
      </c>
      <c r="G203" s="4">
        <v>43532.720393518517</v>
      </c>
      <c r="H203" s="2">
        <v>47</v>
      </c>
      <c r="I203" s="2">
        <v>127</v>
      </c>
      <c r="J203" s="2" t="s">
        <v>41</v>
      </c>
      <c r="K203" s="2" t="s">
        <v>58</v>
      </c>
      <c r="L203" s="2" t="s">
        <v>35</v>
      </c>
      <c r="M203" s="2" t="s">
        <v>59</v>
      </c>
      <c r="N203" s="2">
        <v>2</v>
      </c>
      <c r="O203" s="2">
        <v>9</v>
      </c>
      <c r="P203" s="2">
        <v>174</v>
      </c>
      <c r="Q203" s="2" t="str">
        <f>VLOOKUP(A203,'Additional Data'!$A$1:$D$9949,2,0)</f>
        <v>App</v>
      </c>
      <c r="R203" s="2" t="str">
        <f>VLOOKUP(A203,'Additional Data'!$A$1:$D$9949,4,0)</f>
        <v>Debit Card</v>
      </c>
      <c r="S203" s="5">
        <f>VLOOKUP(A203,'Additional Data'!$A$1:$D$9949,3,0)</f>
        <v>2767.8271840000002</v>
      </c>
      <c r="T203" s="2" t="str">
        <f>HLOOKUP(B203,'Additional Data'!$F$1:$N$2,2,0)</f>
        <v>Mobile</v>
      </c>
    </row>
    <row r="204" spans="1:20" ht="14.25" customHeight="1">
      <c r="A204" s="2">
        <v>133035</v>
      </c>
      <c r="B204" s="2" t="s">
        <v>36</v>
      </c>
      <c r="C204" s="2" t="s">
        <v>32</v>
      </c>
      <c r="D204" s="2" t="s">
        <v>34</v>
      </c>
      <c r="E204" s="4">
        <v>43525.72184027778</v>
      </c>
      <c r="F204" s="4">
        <v>43534.72184027778</v>
      </c>
      <c r="G204" s="4">
        <v>43528.72184027778</v>
      </c>
      <c r="H204" s="2">
        <v>33</v>
      </c>
      <c r="I204" s="2">
        <v>127</v>
      </c>
      <c r="J204" s="2" t="s">
        <v>41</v>
      </c>
      <c r="K204" s="2" t="s">
        <v>58</v>
      </c>
      <c r="L204" s="2" t="s">
        <v>35</v>
      </c>
      <c r="M204" s="2" t="s">
        <v>59</v>
      </c>
      <c r="N204" s="2">
        <v>6</v>
      </c>
      <c r="O204" s="2">
        <v>9</v>
      </c>
      <c r="P204" s="2">
        <v>160</v>
      </c>
      <c r="Q204" s="2" t="str">
        <f>VLOOKUP(A204,'Additional Data'!$A$1:$D$9949,2,0)</f>
        <v>Website</v>
      </c>
      <c r="R204" s="2" t="str">
        <f>VLOOKUP(A204,'Additional Data'!$A$1:$D$9949,4,0)</f>
        <v>Cash On Delivery</v>
      </c>
      <c r="S204" s="5">
        <f>VLOOKUP(A204,'Additional Data'!$A$1:$D$9949,3,0)</f>
        <v>1821.54</v>
      </c>
      <c r="T204" s="2" t="str">
        <f>HLOOKUP(B204,'Additional Data'!$F$1:$N$2,2,0)</f>
        <v>Laptop</v>
      </c>
    </row>
    <row r="205" spans="1:20" ht="14.25" customHeight="1">
      <c r="A205" s="2">
        <v>250376</v>
      </c>
      <c r="B205" s="2" t="s">
        <v>36</v>
      </c>
      <c r="C205" s="2" t="s">
        <v>32</v>
      </c>
      <c r="D205" s="2" t="s">
        <v>34</v>
      </c>
      <c r="E205" s="4">
        <v>43525.725034722222</v>
      </c>
      <c r="F205" s="4">
        <v>43532.725034722222</v>
      </c>
      <c r="G205" s="4">
        <v>43532.725034722222</v>
      </c>
      <c r="H205" s="2">
        <v>32</v>
      </c>
      <c r="I205" s="2">
        <v>112</v>
      </c>
      <c r="J205" s="2" t="s">
        <v>63</v>
      </c>
      <c r="K205" s="2" t="s">
        <v>81</v>
      </c>
      <c r="L205" s="2" t="s">
        <v>35</v>
      </c>
      <c r="M205" s="2" t="s">
        <v>71</v>
      </c>
      <c r="N205" s="2">
        <v>0</v>
      </c>
      <c r="O205" s="2">
        <v>7</v>
      </c>
      <c r="P205" s="2">
        <v>144</v>
      </c>
      <c r="Q205" s="2" t="str">
        <f>VLOOKUP(A205,'Additional Data'!$A$1:$D$9949,2,0)</f>
        <v>App</v>
      </c>
      <c r="R205" s="2" t="str">
        <f>VLOOKUP(A205,'Additional Data'!$A$1:$D$9949,4,0)</f>
        <v>Debit Card</v>
      </c>
      <c r="S205" s="5">
        <f>VLOOKUP(A205,'Additional Data'!$A$1:$D$9949,3,0)</f>
        <v>2593.8880650000001</v>
      </c>
      <c r="T205" s="2" t="str">
        <f>HLOOKUP(B205,'Additional Data'!$F$1:$N$2,2,0)</f>
        <v>Laptop</v>
      </c>
    </row>
    <row r="206" spans="1:20" ht="14.25" customHeight="1">
      <c r="A206" s="2">
        <v>442349</v>
      </c>
      <c r="B206" s="2" t="s">
        <v>48</v>
      </c>
      <c r="C206" s="2" t="s">
        <v>32</v>
      </c>
      <c r="D206" s="2" t="s">
        <v>34</v>
      </c>
      <c r="E206" s="4">
        <v>43525.726631944446</v>
      </c>
      <c r="F206" s="4">
        <v>43532.726631944446</v>
      </c>
      <c r="G206" s="4">
        <v>43531.726631944446</v>
      </c>
      <c r="H206" s="2">
        <v>42</v>
      </c>
      <c r="I206" s="2">
        <v>112</v>
      </c>
      <c r="J206" s="2" t="s">
        <v>63</v>
      </c>
      <c r="K206" s="2" t="s">
        <v>81</v>
      </c>
      <c r="L206" s="2" t="s">
        <v>35</v>
      </c>
      <c r="M206" s="2" t="s">
        <v>59</v>
      </c>
      <c r="N206" s="2">
        <v>1</v>
      </c>
      <c r="O206" s="2">
        <v>7</v>
      </c>
      <c r="P206" s="2">
        <v>154</v>
      </c>
      <c r="Q206" s="2" t="str">
        <f>VLOOKUP(A206,'Additional Data'!$A$1:$D$9949,2,0)</f>
        <v>App</v>
      </c>
      <c r="R206" s="2" t="str">
        <f>VLOOKUP(A206,'Additional Data'!$A$1:$D$9949,4,0)</f>
        <v>Credit Card</v>
      </c>
      <c r="S206" s="5">
        <f>VLOOKUP(A206,'Additional Data'!$A$1:$D$9949,3,0)</f>
        <v>3138.024641</v>
      </c>
      <c r="T206" s="2" t="str">
        <f>HLOOKUP(B206,'Additional Data'!$F$1:$N$2,2,0)</f>
        <v>Gaming Console</v>
      </c>
    </row>
    <row r="207" spans="1:20" ht="14.25" customHeight="1">
      <c r="A207" s="2">
        <v>686763</v>
      </c>
      <c r="B207" s="2" t="s">
        <v>30</v>
      </c>
      <c r="C207" s="2" t="s">
        <v>41</v>
      </c>
      <c r="D207" s="2" t="s">
        <v>34</v>
      </c>
      <c r="E207" s="4">
        <v>43525.730474537035</v>
      </c>
      <c r="F207" s="4">
        <v>43530.730474537035</v>
      </c>
      <c r="G207" s="4">
        <v>43528.730474537035</v>
      </c>
      <c r="H207" s="2">
        <v>42</v>
      </c>
      <c r="I207" s="2">
        <v>109</v>
      </c>
      <c r="J207" s="2" t="s">
        <v>63</v>
      </c>
      <c r="K207" s="2" t="s">
        <v>64</v>
      </c>
      <c r="L207" s="2" t="s">
        <v>35</v>
      </c>
      <c r="M207" s="2" t="s">
        <v>59</v>
      </c>
      <c r="N207" s="2">
        <v>2</v>
      </c>
      <c r="O207" s="2">
        <v>5</v>
      </c>
      <c r="P207" s="2">
        <v>151</v>
      </c>
      <c r="Q207" s="2" t="str">
        <f>VLOOKUP(A207,'Additional Data'!$A$1:$D$9949,2,0)</f>
        <v>Website</v>
      </c>
      <c r="R207" s="2" t="str">
        <f>VLOOKUP(A207,'Additional Data'!$A$1:$D$9949,4,0)</f>
        <v>Cash On Delivery</v>
      </c>
      <c r="S207" s="5">
        <f>VLOOKUP(A207,'Additional Data'!$A$1:$D$9949,3,0)</f>
        <v>757.66</v>
      </c>
      <c r="T207" s="2" t="str">
        <f>HLOOKUP(B207,'Additional Data'!$F$1:$N$2,2,0)</f>
        <v>PC</v>
      </c>
    </row>
    <row r="208" spans="1:20" ht="14.25" customHeight="1">
      <c r="A208" s="2">
        <v>195369</v>
      </c>
      <c r="B208" s="2" t="s">
        <v>47</v>
      </c>
      <c r="C208" s="2" t="s">
        <v>41</v>
      </c>
      <c r="D208" s="2" t="s">
        <v>34</v>
      </c>
      <c r="E208" s="4">
        <v>43525.73369212963</v>
      </c>
      <c r="F208" s="4">
        <v>43533.73369212963</v>
      </c>
      <c r="G208" s="4">
        <v>43532.73369212963</v>
      </c>
      <c r="H208" s="2">
        <v>39</v>
      </c>
      <c r="I208" s="2">
        <v>126</v>
      </c>
      <c r="J208" s="2" t="s">
        <v>32</v>
      </c>
      <c r="K208" s="2" t="s">
        <v>70</v>
      </c>
      <c r="L208" s="2" t="s">
        <v>35</v>
      </c>
      <c r="M208" s="2" t="s">
        <v>59</v>
      </c>
      <c r="N208" s="2">
        <v>1</v>
      </c>
      <c r="O208" s="2">
        <v>8</v>
      </c>
      <c r="P208" s="2">
        <v>165</v>
      </c>
      <c r="Q208" s="2" t="str">
        <f>VLOOKUP(A208,'Additional Data'!$A$1:$D$9949,2,0)</f>
        <v>Website</v>
      </c>
      <c r="R208" s="2" t="str">
        <f>VLOOKUP(A208,'Additional Data'!$A$1:$D$9949,4,0)</f>
        <v>Credit Card</v>
      </c>
      <c r="S208" s="5">
        <f>VLOOKUP(A208,'Additional Data'!$A$1:$D$9949,3,0)</f>
        <v>1530.56</v>
      </c>
      <c r="T208" s="2" t="str">
        <f>HLOOKUP(B208,'Additional Data'!$F$1:$N$2,2,0)</f>
        <v>Tablet</v>
      </c>
    </row>
    <row r="209" spans="1:20" ht="14.25" customHeight="1">
      <c r="A209" s="2">
        <v>352911</v>
      </c>
      <c r="B209" s="2" t="s">
        <v>36</v>
      </c>
      <c r="C209" s="2" t="s">
        <v>41</v>
      </c>
      <c r="D209" s="2" t="s">
        <v>34</v>
      </c>
      <c r="E209" s="4">
        <v>43525.734930555554</v>
      </c>
      <c r="F209" s="4">
        <v>43532.734930555554</v>
      </c>
      <c r="G209" s="4">
        <v>43531.734930555554</v>
      </c>
      <c r="H209" s="2">
        <v>40</v>
      </c>
      <c r="I209" s="2">
        <v>109</v>
      </c>
      <c r="J209" s="2" t="s">
        <v>63</v>
      </c>
      <c r="K209" s="2" t="s">
        <v>64</v>
      </c>
      <c r="L209" s="2" t="s">
        <v>35</v>
      </c>
      <c r="M209" s="2" t="s">
        <v>59</v>
      </c>
      <c r="N209" s="2">
        <v>1</v>
      </c>
      <c r="O209" s="2">
        <v>7</v>
      </c>
      <c r="P209" s="2">
        <v>149</v>
      </c>
      <c r="Q209" s="2" t="str">
        <f>VLOOKUP(A209,'Additional Data'!$A$1:$D$9949,2,0)</f>
        <v>Website</v>
      </c>
      <c r="R209" s="2" t="str">
        <f>VLOOKUP(A209,'Additional Data'!$A$1:$D$9949,4,0)</f>
        <v>Credit Card</v>
      </c>
      <c r="S209" s="5">
        <f>VLOOKUP(A209,'Additional Data'!$A$1:$D$9949,3,0)</f>
        <v>1464.92</v>
      </c>
      <c r="T209" s="2" t="str">
        <f>HLOOKUP(B209,'Additional Data'!$F$1:$N$2,2,0)</f>
        <v>Laptop</v>
      </c>
    </row>
    <row r="210" spans="1:20" ht="14.25" customHeight="1">
      <c r="A210" s="2">
        <v>110193</v>
      </c>
      <c r="B210" s="2" t="s">
        <v>47</v>
      </c>
      <c r="C210" s="2" t="s">
        <v>41</v>
      </c>
      <c r="D210" s="2" t="s">
        <v>34</v>
      </c>
      <c r="E210" s="4">
        <v>43525.739918981482</v>
      </c>
      <c r="F210" s="4">
        <v>43532.739918981482</v>
      </c>
      <c r="G210" s="4">
        <v>43531.739918981482</v>
      </c>
      <c r="H210" s="2">
        <v>68</v>
      </c>
      <c r="I210" s="2">
        <v>94</v>
      </c>
      <c r="J210" s="2" t="s">
        <v>63</v>
      </c>
      <c r="K210" s="2" t="s">
        <v>64</v>
      </c>
      <c r="L210" s="2" t="s">
        <v>35</v>
      </c>
      <c r="M210" s="2" t="s">
        <v>71</v>
      </c>
      <c r="N210" s="2">
        <v>1</v>
      </c>
      <c r="O210" s="2">
        <v>7</v>
      </c>
      <c r="P210" s="2">
        <v>162</v>
      </c>
      <c r="Q210" s="2" t="str">
        <f>VLOOKUP(A210,'Additional Data'!$A$1:$D$9949,2,0)</f>
        <v>Website</v>
      </c>
      <c r="R210" s="2" t="str">
        <f>VLOOKUP(A210,'Additional Data'!$A$1:$D$9949,4,0)</f>
        <v>Credit Card</v>
      </c>
      <c r="S210" s="5">
        <f>VLOOKUP(A210,'Additional Data'!$A$1:$D$9949,3,0)</f>
        <v>922.33</v>
      </c>
      <c r="T210" s="2" t="str">
        <f>HLOOKUP(B210,'Additional Data'!$F$1:$N$2,2,0)</f>
        <v>Tablet</v>
      </c>
    </row>
    <row r="211" spans="1:20" ht="14.25" customHeight="1">
      <c r="A211" s="2">
        <v>389991</v>
      </c>
      <c r="B211" s="2" t="s">
        <v>39</v>
      </c>
      <c r="C211" s="2" t="s">
        <v>32</v>
      </c>
      <c r="D211" s="2" t="s">
        <v>34</v>
      </c>
      <c r="E211" s="4">
        <v>43525.740601851852</v>
      </c>
      <c r="F211" s="4">
        <v>43534.740601851852</v>
      </c>
      <c r="G211" s="4">
        <v>43532.740601851852</v>
      </c>
      <c r="H211" s="2">
        <v>45</v>
      </c>
      <c r="I211" s="2">
        <v>109</v>
      </c>
      <c r="J211" s="2" t="s">
        <v>60</v>
      </c>
      <c r="K211" s="2" t="s">
        <v>61</v>
      </c>
      <c r="L211" s="2" t="s">
        <v>35</v>
      </c>
      <c r="M211" s="2" t="s">
        <v>59</v>
      </c>
      <c r="N211" s="2">
        <v>2</v>
      </c>
      <c r="O211" s="2">
        <v>9</v>
      </c>
      <c r="P211" s="2">
        <v>154</v>
      </c>
      <c r="Q211" s="2" t="str">
        <f>VLOOKUP(A211,'Additional Data'!$A$1:$D$9949,2,0)</f>
        <v>Website</v>
      </c>
      <c r="R211" s="2" t="str">
        <f>VLOOKUP(A211,'Additional Data'!$A$1:$D$9949,4,0)</f>
        <v>Cash On Delivery</v>
      </c>
      <c r="S211" s="5">
        <f>VLOOKUP(A211,'Additional Data'!$A$1:$D$9949,3,0)</f>
        <v>1909.8</v>
      </c>
      <c r="T211" s="2" t="str">
        <f>HLOOKUP(B211,'Additional Data'!$F$1:$N$2,2,0)</f>
        <v>Mobile</v>
      </c>
    </row>
    <row r="212" spans="1:20" ht="14.25" customHeight="1">
      <c r="A212" s="2">
        <v>208180</v>
      </c>
      <c r="B212" s="2" t="s">
        <v>39</v>
      </c>
      <c r="C212" s="2" t="s">
        <v>32</v>
      </c>
      <c r="D212" s="2" t="s">
        <v>34</v>
      </c>
      <c r="E212" s="4">
        <v>43525.747129629628</v>
      </c>
      <c r="F212" s="4">
        <v>43525.747129629628</v>
      </c>
      <c r="G212" s="4">
        <v>43531.747129629628</v>
      </c>
      <c r="H212" s="2">
        <v>0</v>
      </c>
      <c r="I212" s="2">
        <v>125</v>
      </c>
      <c r="J212" s="2" t="s">
        <v>32</v>
      </c>
      <c r="K212" s="2" t="s">
        <v>82</v>
      </c>
      <c r="L212" s="2" t="s">
        <v>67</v>
      </c>
      <c r="M212" s="2" t="s">
        <v>71</v>
      </c>
      <c r="N212" s="2">
        <v>-6</v>
      </c>
      <c r="O212" s="2">
        <v>0</v>
      </c>
      <c r="P212" s="2">
        <v>125</v>
      </c>
      <c r="Q212" s="2" t="str">
        <f>VLOOKUP(A212,'Additional Data'!$A$1:$D$9949,2,0)</f>
        <v>App</v>
      </c>
      <c r="R212" s="2" t="str">
        <f>VLOOKUP(A212,'Additional Data'!$A$1:$D$9949,4,0)</f>
        <v>Debit Card</v>
      </c>
      <c r="S212" s="5">
        <f>VLOOKUP(A212,'Additional Data'!$A$1:$D$9949,3,0)</f>
        <v>2910.951916</v>
      </c>
      <c r="T212" s="2" t="str">
        <f>HLOOKUP(B212,'Additional Data'!$F$1:$N$2,2,0)</f>
        <v>Mobile</v>
      </c>
    </row>
    <row r="213" spans="1:20" ht="14.25" customHeight="1">
      <c r="A213" s="2">
        <v>125824</v>
      </c>
      <c r="B213" s="2" t="s">
        <v>30</v>
      </c>
      <c r="C213" s="2" t="s">
        <v>32</v>
      </c>
      <c r="D213" s="2" t="s">
        <v>34</v>
      </c>
      <c r="E213" s="4">
        <v>43525.748101851852</v>
      </c>
      <c r="F213" s="4">
        <v>43528.748101851852</v>
      </c>
      <c r="G213" s="4">
        <v>43531.748101851852</v>
      </c>
      <c r="H213" s="2">
        <v>30</v>
      </c>
      <c r="I213" s="2">
        <v>109</v>
      </c>
      <c r="J213" s="2" t="s">
        <v>63</v>
      </c>
      <c r="K213" s="2" t="s">
        <v>81</v>
      </c>
      <c r="L213" s="2" t="s">
        <v>35</v>
      </c>
      <c r="M213" s="2" t="s">
        <v>71</v>
      </c>
      <c r="N213" s="2">
        <v>-3</v>
      </c>
      <c r="O213" s="2">
        <v>3</v>
      </c>
      <c r="P213" s="2">
        <v>139</v>
      </c>
      <c r="Q213" s="2" t="str">
        <f>VLOOKUP(A213,'Additional Data'!$A$1:$D$9949,2,0)</f>
        <v>App</v>
      </c>
      <c r="R213" s="2" t="str">
        <f>VLOOKUP(A213,'Additional Data'!$A$1:$D$9949,4,0)</f>
        <v>Debit Card</v>
      </c>
      <c r="S213" s="5">
        <f>VLOOKUP(A213,'Additional Data'!$A$1:$D$9949,3,0)</f>
        <v>3432.0203320000001</v>
      </c>
      <c r="T213" s="2" t="str">
        <f>HLOOKUP(B213,'Additional Data'!$F$1:$N$2,2,0)</f>
        <v>PC</v>
      </c>
    </row>
    <row r="214" spans="1:20" ht="14.25" customHeight="1">
      <c r="A214" s="2">
        <v>775402</v>
      </c>
      <c r="B214" s="2" t="s">
        <v>36</v>
      </c>
      <c r="C214" s="2" t="s">
        <v>41</v>
      </c>
      <c r="D214" s="2" t="s">
        <v>34</v>
      </c>
      <c r="E214" s="4">
        <v>43525.754594907405</v>
      </c>
      <c r="F214" s="4">
        <v>43531.754594907405</v>
      </c>
      <c r="G214" s="4">
        <v>43532.754594907405</v>
      </c>
      <c r="H214" s="2">
        <v>76</v>
      </c>
      <c r="I214" s="2">
        <v>91</v>
      </c>
      <c r="J214" s="2" t="s">
        <v>60</v>
      </c>
      <c r="K214" s="2" t="s">
        <v>77</v>
      </c>
      <c r="L214" s="2" t="s">
        <v>35</v>
      </c>
      <c r="M214" s="2" t="s">
        <v>71</v>
      </c>
      <c r="N214" s="2">
        <v>-1</v>
      </c>
      <c r="O214" s="2">
        <v>6</v>
      </c>
      <c r="P214" s="2">
        <v>167</v>
      </c>
      <c r="Q214" s="2" t="str">
        <f>VLOOKUP(A214,'Additional Data'!$A$1:$D$9949,2,0)</f>
        <v>App</v>
      </c>
      <c r="R214" s="2" t="str">
        <f>VLOOKUP(A214,'Additional Data'!$A$1:$D$9949,4,0)</f>
        <v>Debit Card</v>
      </c>
      <c r="S214" s="5">
        <f>VLOOKUP(A214,'Additional Data'!$A$1:$D$9949,3,0)</f>
        <v>714.05699349999998</v>
      </c>
      <c r="T214" s="2" t="str">
        <f>HLOOKUP(B214,'Additional Data'!$F$1:$N$2,2,0)</f>
        <v>Laptop</v>
      </c>
    </row>
    <row r="215" spans="1:20" ht="14.25" customHeight="1">
      <c r="A215" s="2">
        <v>740725</v>
      </c>
      <c r="B215" s="2" t="s">
        <v>47</v>
      </c>
      <c r="C215" s="2" t="s">
        <v>41</v>
      </c>
      <c r="D215" s="2" t="s">
        <v>34</v>
      </c>
      <c r="E215" s="4">
        <v>43525.758449074077</v>
      </c>
      <c r="F215" s="4">
        <v>43529.758449074077</v>
      </c>
      <c r="G215" s="4">
        <v>43529.758449074077</v>
      </c>
      <c r="H215" s="2">
        <v>65</v>
      </c>
      <c r="I215" s="2">
        <v>108</v>
      </c>
      <c r="J215" s="2" t="s">
        <v>32</v>
      </c>
      <c r="K215" s="2" t="s">
        <v>70</v>
      </c>
      <c r="L215" s="2" t="s">
        <v>35</v>
      </c>
      <c r="M215" s="2" t="s">
        <v>71</v>
      </c>
      <c r="N215" s="2">
        <v>0</v>
      </c>
      <c r="O215" s="2">
        <v>4</v>
      </c>
      <c r="P215" s="2">
        <v>173</v>
      </c>
      <c r="Q215" s="2" t="str">
        <f>VLOOKUP(A215,'Additional Data'!$A$1:$D$9949,2,0)</f>
        <v>App</v>
      </c>
      <c r="R215" s="2" t="str">
        <f>VLOOKUP(A215,'Additional Data'!$A$1:$D$9949,4,0)</f>
        <v>Credit Card</v>
      </c>
      <c r="S215" s="5">
        <f>VLOOKUP(A215,'Additional Data'!$A$1:$D$9949,3,0)</f>
        <v>1714.9915410000001</v>
      </c>
      <c r="T215" s="2" t="str">
        <f>HLOOKUP(B215,'Additional Data'!$F$1:$N$2,2,0)</f>
        <v>Tablet</v>
      </c>
    </row>
    <row r="216" spans="1:20" ht="14.25" customHeight="1">
      <c r="A216" s="2">
        <v>607875</v>
      </c>
      <c r="B216" s="2" t="s">
        <v>36</v>
      </c>
      <c r="C216" s="2" t="s">
        <v>41</v>
      </c>
      <c r="D216" s="2" t="s">
        <v>34</v>
      </c>
      <c r="E216" s="4">
        <v>43525.762557870374</v>
      </c>
      <c r="F216" s="4">
        <v>43530.762557870374</v>
      </c>
      <c r="G216" s="4">
        <v>43531.762557870374</v>
      </c>
      <c r="H216" s="2">
        <v>68</v>
      </c>
      <c r="I216" s="2">
        <v>102</v>
      </c>
      <c r="J216" s="2" t="s">
        <v>32</v>
      </c>
      <c r="K216" s="2" t="s">
        <v>70</v>
      </c>
      <c r="L216" s="2" t="s">
        <v>35</v>
      </c>
      <c r="M216" s="2" t="s">
        <v>71</v>
      </c>
      <c r="N216" s="2">
        <v>-1</v>
      </c>
      <c r="O216" s="2">
        <v>5</v>
      </c>
      <c r="P216" s="2">
        <v>170</v>
      </c>
      <c r="Q216" s="2" t="str">
        <f>VLOOKUP(A216,'Additional Data'!$A$1:$D$9949,2,0)</f>
        <v>Website</v>
      </c>
      <c r="R216" s="2" t="str">
        <f>VLOOKUP(A216,'Additional Data'!$A$1:$D$9949,4,0)</f>
        <v>Credit Card</v>
      </c>
      <c r="S216" s="5">
        <f>VLOOKUP(A216,'Additional Data'!$A$1:$D$9949,3,0)</f>
        <v>3220.09</v>
      </c>
      <c r="T216" s="2" t="str">
        <f>HLOOKUP(B216,'Additional Data'!$F$1:$N$2,2,0)</f>
        <v>Laptop</v>
      </c>
    </row>
    <row r="217" spans="1:20" ht="14.25" customHeight="1">
      <c r="A217" s="2">
        <v>695456</v>
      </c>
      <c r="B217" s="2" t="s">
        <v>39</v>
      </c>
      <c r="C217" s="2" t="s">
        <v>41</v>
      </c>
      <c r="D217" s="2" t="s">
        <v>34</v>
      </c>
      <c r="E217" s="4">
        <v>43525.762939814813</v>
      </c>
      <c r="F217" s="4">
        <v>43529.762939814813</v>
      </c>
      <c r="G217" s="4">
        <v>43528.762939814813</v>
      </c>
      <c r="H217" s="2">
        <v>29</v>
      </c>
      <c r="I217" s="2">
        <v>127</v>
      </c>
      <c r="J217" s="2" t="s">
        <v>32</v>
      </c>
      <c r="K217" s="2" t="s">
        <v>70</v>
      </c>
      <c r="L217" s="2" t="s">
        <v>35</v>
      </c>
      <c r="M217" s="2" t="s">
        <v>71</v>
      </c>
      <c r="N217" s="2">
        <v>1</v>
      </c>
      <c r="O217" s="2">
        <v>4</v>
      </c>
      <c r="P217" s="2">
        <v>156</v>
      </c>
      <c r="Q217" s="2" t="str">
        <f>VLOOKUP(A217,'Additional Data'!$A$1:$D$9949,2,0)</f>
        <v>App</v>
      </c>
      <c r="R217" s="2" t="str">
        <f>VLOOKUP(A217,'Additional Data'!$A$1:$D$9949,4,0)</f>
        <v>Debit Card</v>
      </c>
      <c r="S217" s="5">
        <f>VLOOKUP(A217,'Additional Data'!$A$1:$D$9949,3,0)</f>
        <v>2673.4121329999998</v>
      </c>
      <c r="T217" s="2" t="str">
        <f>HLOOKUP(B217,'Additional Data'!$F$1:$N$2,2,0)</f>
        <v>Mobile</v>
      </c>
    </row>
    <row r="218" spans="1:20" ht="14.25" customHeight="1">
      <c r="A218" s="2">
        <v>576111</v>
      </c>
      <c r="B218" s="2" t="s">
        <v>36</v>
      </c>
      <c r="C218" s="2" t="s">
        <v>32</v>
      </c>
      <c r="D218" s="2" t="s">
        <v>34</v>
      </c>
      <c r="E218" s="4">
        <v>43525.765717592592</v>
      </c>
      <c r="F218" s="4">
        <v>43527.765717592592</v>
      </c>
      <c r="G218" s="4">
        <v>43529.765717592592</v>
      </c>
      <c r="H218" s="2">
        <v>88</v>
      </c>
      <c r="I218" s="2">
        <v>85</v>
      </c>
      <c r="J218" s="2" t="s">
        <v>60</v>
      </c>
      <c r="K218" s="2" t="s">
        <v>61</v>
      </c>
      <c r="L218" s="2" t="s">
        <v>35</v>
      </c>
      <c r="M218" s="2" t="s">
        <v>71</v>
      </c>
      <c r="N218" s="2">
        <v>-2</v>
      </c>
      <c r="O218" s="2">
        <v>2</v>
      </c>
      <c r="P218" s="2">
        <v>173</v>
      </c>
      <c r="Q218" s="2" t="str">
        <f>VLOOKUP(A218,'Additional Data'!$A$1:$D$9949,2,0)</f>
        <v>Website</v>
      </c>
      <c r="R218" s="2" t="str">
        <f>VLOOKUP(A218,'Additional Data'!$A$1:$D$9949,4,0)</f>
        <v>Credit Card</v>
      </c>
      <c r="S218" s="5">
        <f>VLOOKUP(A218,'Additional Data'!$A$1:$D$9949,3,0)</f>
        <v>2925.68</v>
      </c>
      <c r="T218" s="2" t="str">
        <f>HLOOKUP(B218,'Additional Data'!$F$1:$N$2,2,0)</f>
        <v>Laptop</v>
      </c>
    </row>
    <row r="219" spans="1:20" ht="14.25" customHeight="1">
      <c r="A219" s="2">
        <v>526087</v>
      </c>
      <c r="B219" s="2" t="s">
        <v>36</v>
      </c>
      <c r="C219" s="2" t="s">
        <v>41</v>
      </c>
      <c r="D219" s="2" t="s">
        <v>34</v>
      </c>
      <c r="E219" s="4">
        <v>43525.767002314817</v>
      </c>
      <c r="F219" s="4">
        <v>43529.767002314817</v>
      </c>
      <c r="G219" s="4">
        <v>43530.767002314817</v>
      </c>
      <c r="H219" s="2">
        <v>80</v>
      </c>
      <c r="I219" s="2">
        <v>90</v>
      </c>
      <c r="J219" s="2" t="s">
        <v>60</v>
      </c>
      <c r="K219" s="2" t="s">
        <v>77</v>
      </c>
      <c r="L219" s="2" t="s">
        <v>35</v>
      </c>
      <c r="M219" s="2" t="s">
        <v>71</v>
      </c>
      <c r="N219" s="2">
        <v>-1</v>
      </c>
      <c r="O219" s="2">
        <v>4</v>
      </c>
      <c r="P219" s="2">
        <v>170</v>
      </c>
      <c r="Q219" s="2" t="str">
        <f>VLOOKUP(A219,'Additional Data'!$A$1:$D$9949,2,0)</f>
        <v>App</v>
      </c>
      <c r="R219" s="2" t="str">
        <f>VLOOKUP(A219,'Additional Data'!$A$1:$D$9949,4,0)</f>
        <v>Credit Card</v>
      </c>
      <c r="S219" s="5">
        <f>VLOOKUP(A219,'Additional Data'!$A$1:$D$9949,3,0)</f>
        <v>2331.362314</v>
      </c>
      <c r="T219" s="2" t="str">
        <f>HLOOKUP(B219,'Additional Data'!$F$1:$N$2,2,0)</f>
        <v>Laptop</v>
      </c>
    </row>
    <row r="220" spans="1:20" ht="14.25" customHeight="1">
      <c r="A220" s="2">
        <v>179264</v>
      </c>
      <c r="B220" s="2" t="s">
        <v>39</v>
      </c>
      <c r="C220" s="2" t="s">
        <v>32</v>
      </c>
      <c r="D220" s="2" t="s">
        <v>34</v>
      </c>
      <c r="E220" s="4">
        <v>43525.767685185187</v>
      </c>
      <c r="F220" s="4">
        <v>43531.767685185187</v>
      </c>
      <c r="G220" s="4">
        <v>43529.767685185187</v>
      </c>
      <c r="H220" s="2">
        <v>30</v>
      </c>
      <c r="I220" s="2">
        <v>129</v>
      </c>
      <c r="J220" s="2" t="s">
        <v>73</v>
      </c>
      <c r="K220" s="2" t="s">
        <v>74</v>
      </c>
      <c r="L220" s="2" t="s">
        <v>35</v>
      </c>
      <c r="M220" s="2" t="s">
        <v>71</v>
      </c>
      <c r="N220" s="2">
        <v>2</v>
      </c>
      <c r="O220" s="2">
        <v>6</v>
      </c>
      <c r="P220" s="2">
        <v>159</v>
      </c>
      <c r="Q220" s="2" t="str">
        <f>VLOOKUP(A220,'Additional Data'!$A$1:$D$9949,2,0)</f>
        <v>App</v>
      </c>
      <c r="R220" s="2" t="str">
        <f>VLOOKUP(A220,'Additional Data'!$A$1:$D$9949,4,0)</f>
        <v>Debit Card</v>
      </c>
      <c r="S220" s="5">
        <f>VLOOKUP(A220,'Additional Data'!$A$1:$D$9949,3,0)</f>
        <v>1901.4094950000001</v>
      </c>
      <c r="T220" s="2" t="str">
        <f>HLOOKUP(B220,'Additional Data'!$F$1:$N$2,2,0)</f>
        <v>Mobile</v>
      </c>
    </row>
    <row r="221" spans="1:20" ht="14.25" customHeight="1">
      <c r="A221" s="2">
        <v>889018</v>
      </c>
      <c r="B221" s="2" t="s">
        <v>48</v>
      </c>
      <c r="C221" s="2" t="s">
        <v>32</v>
      </c>
      <c r="D221" s="2" t="s">
        <v>34</v>
      </c>
      <c r="E221" s="4">
        <v>43525.787951388891</v>
      </c>
      <c r="F221" s="4">
        <v>43528.787951388891</v>
      </c>
      <c r="G221" s="4">
        <v>43528.787951388891</v>
      </c>
      <c r="H221" s="2">
        <v>27</v>
      </c>
      <c r="I221" s="2">
        <v>125</v>
      </c>
      <c r="J221" s="2" t="s">
        <v>41</v>
      </c>
      <c r="K221" s="2" t="s">
        <v>58</v>
      </c>
      <c r="L221" s="2" t="s">
        <v>35</v>
      </c>
      <c r="M221" s="2" t="s">
        <v>59</v>
      </c>
      <c r="N221" s="2">
        <v>0</v>
      </c>
      <c r="O221" s="2">
        <v>3</v>
      </c>
      <c r="P221" s="2">
        <v>152</v>
      </c>
      <c r="Q221" s="2" t="str">
        <f>VLOOKUP(A221,'Additional Data'!$A$1:$D$9949,2,0)</f>
        <v>App</v>
      </c>
      <c r="R221" s="2" t="str">
        <f>VLOOKUP(A221,'Additional Data'!$A$1:$D$9949,4,0)</f>
        <v>Debit Card</v>
      </c>
      <c r="S221" s="5">
        <f>VLOOKUP(A221,'Additional Data'!$A$1:$D$9949,3,0)</f>
        <v>3669.1274250000001</v>
      </c>
      <c r="T221" s="2" t="str">
        <f>HLOOKUP(B221,'Additional Data'!$F$1:$N$2,2,0)</f>
        <v>Gaming Console</v>
      </c>
    </row>
    <row r="222" spans="1:20" ht="14.25" customHeight="1">
      <c r="A222" s="2">
        <v>311678</v>
      </c>
      <c r="B222" s="2" t="s">
        <v>39</v>
      </c>
      <c r="C222" s="2" t="s">
        <v>41</v>
      </c>
      <c r="D222" s="2" t="s">
        <v>34</v>
      </c>
      <c r="E222" s="4">
        <v>43525.788634259261</v>
      </c>
      <c r="F222" s="4">
        <v>43528.788634259261</v>
      </c>
      <c r="G222" s="4">
        <v>43528.788634259261</v>
      </c>
      <c r="H222" s="2">
        <v>0</v>
      </c>
      <c r="I222" s="2">
        <v>122</v>
      </c>
      <c r="J222" s="2" t="s">
        <v>41</v>
      </c>
      <c r="K222" s="2" t="s">
        <v>66</v>
      </c>
      <c r="L222" s="2" t="s">
        <v>67</v>
      </c>
      <c r="M222" s="2" t="s">
        <v>59</v>
      </c>
      <c r="N222" s="2">
        <v>0</v>
      </c>
      <c r="O222" s="2">
        <v>3</v>
      </c>
      <c r="P222" s="2">
        <v>122</v>
      </c>
      <c r="Q222" s="2" t="str">
        <f>VLOOKUP(A222,'Additional Data'!$A$1:$D$9949,2,0)</f>
        <v>App</v>
      </c>
      <c r="R222" s="2" t="str">
        <f>VLOOKUP(A222,'Additional Data'!$A$1:$D$9949,4,0)</f>
        <v>Debit Card</v>
      </c>
      <c r="S222" s="5">
        <f>VLOOKUP(A222,'Additional Data'!$A$1:$D$9949,3,0)</f>
        <v>2117.9318880000001</v>
      </c>
      <c r="T222" s="2" t="str">
        <f>HLOOKUP(B222,'Additional Data'!$F$1:$N$2,2,0)</f>
        <v>Mobile</v>
      </c>
    </row>
    <row r="223" spans="1:20" ht="14.25" customHeight="1">
      <c r="A223" s="2">
        <v>88474</v>
      </c>
      <c r="B223" s="2" t="s">
        <v>42</v>
      </c>
      <c r="C223" s="2" t="s">
        <v>32</v>
      </c>
      <c r="D223" s="2" t="s">
        <v>34</v>
      </c>
      <c r="E223" s="4">
        <v>43525.791909722226</v>
      </c>
      <c r="F223" s="4">
        <v>43532.791909722226</v>
      </c>
      <c r="G223" s="4">
        <v>43529.791909722226</v>
      </c>
      <c r="H223" s="2">
        <v>42</v>
      </c>
      <c r="I223" s="2">
        <v>112</v>
      </c>
      <c r="J223" s="2" t="s">
        <v>60</v>
      </c>
      <c r="K223" s="2" t="s">
        <v>61</v>
      </c>
      <c r="L223" s="2" t="s">
        <v>35</v>
      </c>
      <c r="M223" s="2" t="s">
        <v>59</v>
      </c>
      <c r="N223" s="2">
        <v>3</v>
      </c>
      <c r="O223" s="2">
        <v>7</v>
      </c>
      <c r="P223" s="2">
        <v>154</v>
      </c>
      <c r="Q223" s="2" t="str">
        <f>VLOOKUP(A223,'Additional Data'!$A$1:$D$9949,2,0)</f>
        <v>App</v>
      </c>
      <c r="R223" s="2" t="str">
        <f>VLOOKUP(A223,'Additional Data'!$A$1:$D$9949,4,0)</f>
        <v>Debit Card</v>
      </c>
      <c r="S223" s="5">
        <f>VLOOKUP(A223,'Additional Data'!$A$1:$D$9949,3,0)</f>
        <v>507.93215980000002</v>
      </c>
      <c r="T223" s="2" t="str">
        <f>HLOOKUP(B223,'Additional Data'!$F$1:$N$2,2,0)</f>
        <v>TV</v>
      </c>
    </row>
    <row r="224" spans="1:20" ht="14.25" customHeight="1">
      <c r="A224" s="2">
        <v>800128</v>
      </c>
      <c r="B224" s="2" t="s">
        <v>39</v>
      </c>
      <c r="C224" s="2" t="s">
        <v>32</v>
      </c>
      <c r="D224" s="2" t="s">
        <v>34</v>
      </c>
      <c r="E224" s="4">
        <v>43525.795659722222</v>
      </c>
      <c r="F224" s="4">
        <v>43529.795659722222</v>
      </c>
      <c r="G224" s="4">
        <v>43531.795659722222</v>
      </c>
      <c r="H224" s="2">
        <v>60</v>
      </c>
      <c r="I224" s="2">
        <v>108</v>
      </c>
      <c r="J224" s="2" t="s">
        <v>41</v>
      </c>
      <c r="K224" s="2" t="s">
        <v>58</v>
      </c>
      <c r="L224" s="2" t="s">
        <v>35</v>
      </c>
      <c r="M224" s="2" t="s">
        <v>71</v>
      </c>
      <c r="N224" s="2">
        <v>-2</v>
      </c>
      <c r="O224" s="2">
        <v>4</v>
      </c>
      <c r="P224" s="2">
        <v>168</v>
      </c>
      <c r="Q224" s="2" t="str">
        <f>VLOOKUP(A224,'Additional Data'!$A$1:$D$9949,2,0)</f>
        <v>App</v>
      </c>
      <c r="R224" s="2" t="str">
        <f>VLOOKUP(A224,'Additional Data'!$A$1:$D$9949,4,0)</f>
        <v>Debit Card</v>
      </c>
      <c r="S224" s="5">
        <f>VLOOKUP(A224,'Additional Data'!$A$1:$D$9949,3,0)</f>
        <v>1505.617342</v>
      </c>
      <c r="T224" s="2" t="str">
        <f>HLOOKUP(B224,'Additional Data'!$F$1:$N$2,2,0)</f>
        <v>Mobile</v>
      </c>
    </row>
    <row r="225" spans="1:20" ht="14.25" customHeight="1">
      <c r="A225" s="2">
        <v>624780</v>
      </c>
      <c r="B225" s="2" t="s">
        <v>39</v>
      </c>
      <c r="C225" s="2" t="s">
        <v>32</v>
      </c>
      <c r="D225" s="2" t="s">
        <v>34</v>
      </c>
      <c r="E225" s="4">
        <v>43525.796111111114</v>
      </c>
      <c r="F225" s="4">
        <v>43527.796111111114</v>
      </c>
      <c r="G225" s="4">
        <v>43532.796111111114</v>
      </c>
      <c r="H225" s="2">
        <v>43</v>
      </c>
      <c r="I225" s="2">
        <v>123</v>
      </c>
      <c r="J225" s="2" t="s">
        <v>41</v>
      </c>
      <c r="K225" s="2" t="s">
        <v>58</v>
      </c>
      <c r="L225" s="2" t="s">
        <v>35</v>
      </c>
      <c r="M225" s="2" t="s">
        <v>71</v>
      </c>
      <c r="N225" s="2">
        <v>-5</v>
      </c>
      <c r="O225" s="2">
        <v>2</v>
      </c>
      <c r="P225" s="2">
        <v>166</v>
      </c>
      <c r="Q225" s="2" t="str">
        <f>VLOOKUP(A225,'Additional Data'!$A$1:$D$9949,2,0)</f>
        <v>Website</v>
      </c>
      <c r="R225" s="2" t="str">
        <f>VLOOKUP(A225,'Additional Data'!$A$1:$D$9949,4,0)</f>
        <v>Debit Card</v>
      </c>
      <c r="S225" s="5">
        <f>VLOOKUP(A225,'Additional Data'!$A$1:$D$9949,3,0)</f>
        <v>1031.21</v>
      </c>
      <c r="T225" s="2" t="str">
        <f>HLOOKUP(B225,'Additional Data'!$F$1:$N$2,2,0)</f>
        <v>Mobile</v>
      </c>
    </row>
    <row r="226" spans="1:20" ht="14.25" customHeight="1">
      <c r="A226" s="2">
        <v>755612</v>
      </c>
      <c r="B226" s="2" t="s">
        <v>30</v>
      </c>
      <c r="C226" s="2" t="s">
        <v>41</v>
      </c>
      <c r="D226" s="2" t="s">
        <v>34</v>
      </c>
      <c r="E226" s="4">
        <v>43525.813599537039</v>
      </c>
      <c r="F226" s="4">
        <v>43530.813599537039</v>
      </c>
      <c r="G226" s="4">
        <v>43532.813599537039</v>
      </c>
      <c r="H226" s="2">
        <v>0</v>
      </c>
      <c r="I226" s="2">
        <v>108</v>
      </c>
      <c r="J226" s="2" t="s">
        <v>41</v>
      </c>
      <c r="K226" s="2" t="s">
        <v>66</v>
      </c>
      <c r="L226" s="2" t="s">
        <v>67</v>
      </c>
      <c r="M226" s="2" t="s">
        <v>71</v>
      </c>
      <c r="N226" s="2">
        <v>-2</v>
      </c>
      <c r="O226" s="2">
        <v>5</v>
      </c>
      <c r="P226" s="2">
        <v>108</v>
      </c>
      <c r="Q226" s="2" t="str">
        <f>VLOOKUP(A226,'Additional Data'!$A$1:$D$9949,2,0)</f>
        <v>App</v>
      </c>
      <c r="R226" s="2" t="str">
        <f>VLOOKUP(A226,'Additional Data'!$A$1:$D$9949,4,0)</f>
        <v>Debit Card</v>
      </c>
      <c r="S226" s="5">
        <f>VLOOKUP(A226,'Additional Data'!$A$1:$D$9949,3,0)</f>
        <v>528.34584500000005</v>
      </c>
      <c r="T226" s="2" t="str">
        <f>HLOOKUP(B226,'Additional Data'!$F$1:$N$2,2,0)</f>
        <v>PC</v>
      </c>
    </row>
    <row r="227" spans="1:20" ht="14.25" customHeight="1">
      <c r="A227" s="2">
        <v>435718</v>
      </c>
      <c r="B227" s="2" t="s">
        <v>39</v>
      </c>
      <c r="C227" s="2" t="s">
        <v>32</v>
      </c>
      <c r="D227" s="2" t="s">
        <v>34</v>
      </c>
      <c r="E227" s="4">
        <v>43525.827268518522</v>
      </c>
      <c r="F227" s="4">
        <v>43531.827268518522</v>
      </c>
      <c r="G227" s="4">
        <v>43531.827268518522</v>
      </c>
      <c r="H227" s="2">
        <v>38</v>
      </c>
      <c r="I227" s="2">
        <v>125</v>
      </c>
      <c r="J227" s="2" t="s">
        <v>73</v>
      </c>
      <c r="K227" s="2" t="s">
        <v>74</v>
      </c>
      <c r="L227" s="2" t="s">
        <v>35</v>
      </c>
      <c r="M227" s="2" t="s">
        <v>59</v>
      </c>
      <c r="N227" s="2">
        <v>0</v>
      </c>
      <c r="O227" s="2">
        <v>6</v>
      </c>
      <c r="P227" s="2">
        <v>163</v>
      </c>
      <c r="Q227" s="2" t="str">
        <f>VLOOKUP(A227,'Additional Data'!$A$1:$D$9949,2,0)</f>
        <v>App</v>
      </c>
      <c r="R227" s="2" t="str">
        <f>VLOOKUP(A227,'Additional Data'!$A$1:$D$9949,4,0)</f>
        <v>Debit Card</v>
      </c>
      <c r="S227" s="5">
        <f>VLOOKUP(A227,'Additional Data'!$A$1:$D$9949,3,0)</f>
        <v>1568.7186429999999</v>
      </c>
      <c r="T227" s="2" t="str">
        <f>HLOOKUP(B227,'Additional Data'!$F$1:$N$2,2,0)</f>
        <v>Mobile</v>
      </c>
    </row>
    <row r="228" spans="1:20" ht="14.25" customHeight="1">
      <c r="A228" s="2">
        <v>656147</v>
      </c>
      <c r="B228" s="2" t="s">
        <v>36</v>
      </c>
      <c r="C228" s="2" t="s">
        <v>41</v>
      </c>
      <c r="D228" s="2" t="s">
        <v>34</v>
      </c>
      <c r="E228" s="4">
        <v>43525.828159722223</v>
      </c>
      <c r="F228" s="4">
        <v>43527.828159722223</v>
      </c>
      <c r="G228" s="4">
        <v>43532.828159722223</v>
      </c>
      <c r="H228" s="2">
        <v>27</v>
      </c>
      <c r="I228" s="2">
        <v>107</v>
      </c>
      <c r="J228" s="2" t="s">
        <v>63</v>
      </c>
      <c r="K228" s="2" t="s">
        <v>64</v>
      </c>
      <c r="L228" s="2" t="s">
        <v>35</v>
      </c>
      <c r="M228" s="2" t="s">
        <v>59</v>
      </c>
      <c r="N228" s="2">
        <v>-5</v>
      </c>
      <c r="O228" s="2">
        <v>2</v>
      </c>
      <c r="P228" s="2">
        <v>134</v>
      </c>
      <c r="Q228" s="2" t="str">
        <f>VLOOKUP(A228,'Additional Data'!$A$1:$D$9949,2,0)</f>
        <v>App</v>
      </c>
      <c r="R228" s="2" t="str">
        <f>VLOOKUP(A228,'Additional Data'!$A$1:$D$9949,4,0)</f>
        <v>Credit Card</v>
      </c>
      <c r="S228" s="5">
        <f>VLOOKUP(A228,'Additional Data'!$A$1:$D$9949,3,0)</f>
        <v>1473.8283180000001</v>
      </c>
      <c r="T228" s="2" t="str">
        <f>HLOOKUP(B228,'Additional Data'!$F$1:$N$2,2,0)</f>
        <v>Laptop</v>
      </c>
    </row>
    <row r="229" spans="1:20" ht="14.25" customHeight="1">
      <c r="A229" s="2">
        <v>965162</v>
      </c>
      <c r="B229" s="2" t="s">
        <v>30</v>
      </c>
      <c r="C229" s="2" t="s">
        <v>41</v>
      </c>
      <c r="D229" s="2" t="s">
        <v>34</v>
      </c>
      <c r="E229" s="4">
        <v>43525.839629629627</v>
      </c>
      <c r="F229" s="4">
        <v>43528.839629629627</v>
      </c>
      <c r="G229" s="4">
        <v>43531.839629629627</v>
      </c>
      <c r="H229" s="2">
        <v>48</v>
      </c>
      <c r="I229" s="2">
        <v>127</v>
      </c>
      <c r="J229" s="2" t="s">
        <v>73</v>
      </c>
      <c r="K229" s="2" t="s">
        <v>80</v>
      </c>
      <c r="L229" s="2" t="s">
        <v>35</v>
      </c>
      <c r="M229" s="2" t="s">
        <v>59</v>
      </c>
      <c r="N229" s="2">
        <v>-3</v>
      </c>
      <c r="O229" s="2">
        <v>3</v>
      </c>
      <c r="P229" s="2">
        <v>175</v>
      </c>
      <c r="Q229" s="2" t="str">
        <f>VLOOKUP(A229,'Additional Data'!$A$1:$D$9949,2,0)</f>
        <v>App</v>
      </c>
      <c r="R229" s="2" t="str">
        <f>VLOOKUP(A229,'Additional Data'!$A$1:$D$9949,4,0)</f>
        <v>Debit Card</v>
      </c>
      <c r="S229" s="5">
        <f>VLOOKUP(A229,'Additional Data'!$A$1:$D$9949,3,0)</f>
        <v>2045.0847389999999</v>
      </c>
      <c r="T229" s="2" t="str">
        <f>HLOOKUP(B229,'Additional Data'!$F$1:$N$2,2,0)</f>
        <v>PC</v>
      </c>
    </row>
    <row r="230" spans="1:20" ht="14.25" customHeight="1">
      <c r="A230" s="2">
        <v>105042</v>
      </c>
      <c r="B230" s="2" t="s">
        <v>47</v>
      </c>
      <c r="C230" s="2" t="s">
        <v>41</v>
      </c>
      <c r="D230" s="2" t="s">
        <v>34</v>
      </c>
      <c r="E230" s="4">
        <v>43525.842743055553</v>
      </c>
      <c r="F230" s="4">
        <v>43530.842743055553</v>
      </c>
      <c r="G230" s="4">
        <v>43531.842743055553</v>
      </c>
      <c r="H230" s="2">
        <v>46</v>
      </c>
      <c r="I230" s="2">
        <v>110</v>
      </c>
      <c r="J230" s="2" t="s">
        <v>60</v>
      </c>
      <c r="K230" s="2" t="s">
        <v>77</v>
      </c>
      <c r="L230" s="2" t="s">
        <v>35</v>
      </c>
      <c r="M230" s="2" t="s">
        <v>59</v>
      </c>
      <c r="N230" s="2">
        <v>-1</v>
      </c>
      <c r="O230" s="2">
        <v>5</v>
      </c>
      <c r="P230" s="2">
        <v>156</v>
      </c>
      <c r="Q230" s="2" t="str">
        <f>VLOOKUP(A230,'Additional Data'!$A$1:$D$9949,2,0)</f>
        <v>Website</v>
      </c>
      <c r="R230" s="2" t="str">
        <f>VLOOKUP(A230,'Additional Data'!$A$1:$D$9949,4,0)</f>
        <v>Debit Card</v>
      </c>
      <c r="S230" s="5">
        <f>VLOOKUP(A230,'Additional Data'!$A$1:$D$9949,3,0)</f>
        <v>787.58</v>
      </c>
      <c r="T230" s="2" t="str">
        <f>HLOOKUP(B230,'Additional Data'!$F$1:$N$2,2,0)</f>
        <v>Tablet</v>
      </c>
    </row>
    <row r="231" spans="1:20" ht="14.25" customHeight="1">
      <c r="A231" s="2">
        <v>217985</v>
      </c>
      <c r="B231" s="2" t="s">
        <v>36</v>
      </c>
      <c r="C231" s="2" t="s">
        <v>41</v>
      </c>
      <c r="D231" s="2" t="s">
        <v>34</v>
      </c>
      <c r="E231" s="4">
        <v>43525.844930555555</v>
      </c>
      <c r="F231" s="4">
        <v>43527.844930555555</v>
      </c>
      <c r="G231" s="4">
        <v>43532.844930555555</v>
      </c>
      <c r="H231" s="2">
        <v>0</v>
      </c>
      <c r="I231" s="2">
        <v>124</v>
      </c>
      <c r="J231" s="2" t="s">
        <v>41</v>
      </c>
      <c r="K231" s="2" t="s">
        <v>66</v>
      </c>
      <c r="L231" s="2" t="s">
        <v>67</v>
      </c>
      <c r="M231" s="2" t="s">
        <v>59</v>
      </c>
      <c r="N231" s="2">
        <v>-5</v>
      </c>
      <c r="O231" s="2">
        <v>2</v>
      </c>
      <c r="P231" s="2">
        <v>124</v>
      </c>
      <c r="Q231" s="2" t="str">
        <f>VLOOKUP(A231,'Additional Data'!$A$1:$D$9949,2,0)</f>
        <v>App</v>
      </c>
      <c r="R231" s="2" t="str">
        <f>VLOOKUP(A231,'Additional Data'!$A$1:$D$9949,4,0)</f>
        <v>Credit Card</v>
      </c>
      <c r="S231" s="5">
        <f>VLOOKUP(A231,'Additional Data'!$A$1:$D$9949,3,0)</f>
        <v>3189.6399280000001</v>
      </c>
      <c r="T231" s="2" t="str">
        <f>HLOOKUP(B231,'Additional Data'!$F$1:$N$2,2,0)</f>
        <v>Laptop</v>
      </c>
    </row>
    <row r="232" spans="1:20" ht="14.25" customHeight="1">
      <c r="A232" s="2">
        <v>62622</v>
      </c>
      <c r="B232" s="2" t="s">
        <v>36</v>
      </c>
      <c r="C232" s="2" t="s">
        <v>41</v>
      </c>
      <c r="D232" s="2" t="s">
        <v>34</v>
      </c>
      <c r="E232" s="4">
        <v>43525.850289351853</v>
      </c>
      <c r="F232" s="4">
        <v>43528.850289351853</v>
      </c>
      <c r="G232" s="4">
        <v>43530.850289351853</v>
      </c>
      <c r="H232" s="2">
        <v>0</v>
      </c>
      <c r="I232" s="2">
        <v>130</v>
      </c>
      <c r="J232" s="2" t="s">
        <v>41</v>
      </c>
      <c r="K232" s="2" t="s">
        <v>66</v>
      </c>
      <c r="L232" s="2" t="s">
        <v>67</v>
      </c>
      <c r="M232" s="2" t="s">
        <v>59</v>
      </c>
      <c r="N232" s="2">
        <v>-2</v>
      </c>
      <c r="O232" s="2">
        <v>3</v>
      </c>
      <c r="P232" s="2">
        <v>130</v>
      </c>
      <c r="Q232" s="2" t="str">
        <f>VLOOKUP(A232,'Additional Data'!$A$1:$D$9949,2,0)</f>
        <v>Website</v>
      </c>
      <c r="R232" s="2" t="str">
        <f>VLOOKUP(A232,'Additional Data'!$A$1:$D$9949,4,0)</f>
        <v>Debit Card</v>
      </c>
      <c r="S232" s="5">
        <f>VLOOKUP(A232,'Additional Data'!$A$1:$D$9949,3,0)</f>
        <v>1106.5999999999999</v>
      </c>
      <c r="T232" s="2" t="str">
        <f>HLOOKUP(B232,'Additional Data'!$F$1:$N$2,2,0)</f>
        <v>Laptop</v>
      </c>
    </row>
    <row r="233" spans="1:20" ht="14.25" customHeight="1">
      <c r="A233" s="2">
        <v>56365</v>
      </c>
      <c r="B233" s="2" t="s">
        <v>36</v>
      </c>
      <c r="C233" s="2" t="s">
        <v>32</v>
      </c>
      <c r="D233" s="2" t="s">
        <v>34</v>
      </c>
      <c r="E233" s="4">
        <v>43525.85056712963</v>
      </c>
      <c r="F233" s="4">
        <v>43526.85056712963</v>
      </c>
      <c r="G233" s="4">
        <v>43529.85056712963</v>
      </c>
      <c r="H233" s="2">
        <v>0</v>
      </c>
      <c r="I233" s="2">
        <v>126</v>
      </c>
      <c r="J233" s="2" t="s">
        <v>32</v>
      </c>
      <c r="K233" s="2" t="s">
        <v>82</v>
      </c>
      <c r="L233" s="2" t="s">
        <v>67</v>
      </c>
      <c r="M233" s="2" t="s">
        <v>59</v>
      </c>
      <c r="N233" s="2">
        <v>-3</v>
      </c>
      <c r="O233" s="2">
        <v>1</v>
      </c>
      <c r="P233" s="2">
        <v>126</v>
      </c>
      <c r="Q233" s="2" t="str">
        <f>VLOOKUP(A233,'Additional Data'!$A$1:$D$9949,2,0)</f>
        <v>App</v>
      </c>
      <c r="R233" s="2" t="str">
        <f>VLOOKUP(A233,'Additional Data'!$A$1:$D$9949,4,0)</f>
        <v>Credit Card</v>
      </c>
      <c r="S233" s="5">
        <f>VLOOKUP(A233,'Additional Data'!$A$1:$D$9949,3,0)</f>
        <v>3737.8788199999999</v>
      </c>
      <c r="T233" s="2" t="str">
        <f>HLOOKUP(B233,'Additional Data'!$F$1:$N$2,2,0)</f>
        <v>Laptop</v>
      </c>
    </row>
    <row r="234" spans="1:20" ht="14.25" customHeight="1">
      <c r="A234" s="2">
        <v>814969</v>
      </c>
      <c r="B234" s="2" t="s">
        <v>39</v>
      </c>
      <c r="C234" s="2" t="s">
        <v>32</v>
      </c>
      <c r="D234" s="2" t="s">
        <v>34</v>
      </c>
      <c r="E234" s="4">
        <v>43525.854467592595</v>
      </c>
      <c r="F234" s="4">
        <v>43530.854467592595</v>
      </c>
      <c r="G234" s="4">
        <v>43531.854467592595</v>
      </c>
      <c r="H234" s="2">
        <v>27</v>
      </c>
      <c r="I234" s="2">
        <v>123</v>
      </c>
      <c r="J234" s="2" t="s">
        <v>73</v>
      </c>
      <c r="K234" s="2" t="s">
        <v>74</v>
      </c>
      <c r="L234" s="2" t="s">
        <v>35</v>
      </c>
      <c r="M234" s="2" t="s">
        <v>59</v>
      </c>
      <c r="N234" s="2">
        <v>-1</v>
      </c>
      <c r="O234" s="2">
        <v>5</v>
      </c>
      <c r="P234" s="2">
        <v>150</v>
      </c>
      <c r="Q234" s="2" t="str">
        <f>VLOOKUP(A234,'Additional Data'!$A$1:$D$9949,2,0)</f>
        <v>App</v>
      </c>
      <c r="R234" s="2" t="str">
        <f>VLOOKUP(A234,'Additional Data'!$A$1:$D$9949,4,0)</f>
        <v>Credit Card</v>
      </c>
      <c r="S234" s="5">
        <f>VLOOKUP(A234,'Additional Data'!$A$1:$D$9949,3,0)</f>
        <v>3701.5364970000001</v>
      </c>
      <c r="T234" s="2" t="str">
        <f>HLOOKUP(B234,'Additional Data'!$F$1:$N$2,2,0)</f>
        <v>Mobile</v>
      </c>
    </row>
    <row r="235" spans="1:20" ht="14.25" customHeight="1">
      <c r="A235" s="2">
        <v>153613</v>
      </c>
      <c r="B235" s="2" t="s">
        <v>39</v>
      </c>
      <c r="C235" s="2" t="s">
        <v>41</v>
      </c>
      <c r="D235" s="2" t="s">
        <v>34</v>
      </c>
      <c r="E235" s="4">
        <v>43525.854537037034</v>
      </c>
      <c r="F235" s="4">
        <v>43528.854537037034</v>
      </c>
      <c r="G235" s="4">
        <v>43530.854537037034</v>
      </c>
      <c r="H235" s="2">
        <v>87</v>
      </c>
      <c r="I235" s="2">
        <v>94</v>
      </c>
      <c r="J235" s="2" t="s">
        <v>60</v>
      </c>
      <c r="K235" s="2" t="s">
        <v>77</v>
      </c>
      <c r="L235" s="2" t="s">
        <v>35</v>
      </c>
      <c r="M235" s="2" t="s">
        <v>71</v>
      </c>
      <c r="N235" s="2">
        <v>-2</v>
      </c>
      <c r="O235" s="2">
        <v>3</v>
      </c>
      <c r="P235" s="2">
        <v>181</v>
      </c>
      <c r="Q235" s="2" t="str">
        <f>VLOOKUP(A235,'Additional Data'!$A$1:$D$9949,2,0)</f>
        <v>App</v>
      </c>
      <c r="R235" s="2" t="str">
        <f>VLOOKUP(A235,'Additional Data'!$A$1:$D$9949,4,0)</f>
        <v>Credit Card</v>
      </c>
      <c r="S235" s="5">
        <f>VLOOKUP(A235,'Additional Data'!$A$1:$D$9949,3,0)</f>
        <v>1778.6387090000001</v>
      </c>
      <c r="T235" s="2" t="str">
        <f>HLOOKUP(B235,'Additional Data'!$F$1:$N$2,2,0)</f>
        <v>Mobile</v>
      </c>
    </row>
    <row r="236" spans="1:20" ht="14.25" customHeight="1">
      <c r="A236" s="2">
        <v>225035</v>
      </c>
      <c r="B236" s="2" t="s">
        <v>30</v>
      </c>
      <c r="C236" s="2" t="s">
        <v>41</v>
      </c>
      <c r="D236" s="2" t="s">
        <v>34</v>
      </c>
      <c r="E236" s="4">
        <v>43525.856828703705</v>
      </c>
      <c r="F236" s="4">
        <v>43535.856828703705</v>
      </c>
      <c r="G236" s="4">
        <v>43531.856828703705</v>
      </c>
      <c r="H236" s="2">
        <v>47</v>
      </c>
      <c r="I236" s="2">
        <v>126</v>
      </c>
      <c r="J236" s="2" t="s">
        <v>32</v>
      </c>
      <c r="K236" s="2" t="s">
        <v>70</v>
      </c>
      <c r="L236" s="2" t="s">
        <v>35</v>
      </c>
      <c r="M236" s="2" t="s">
        <v>59</v>
      </c>
      <c r="N236" s="2">
        <v>4</v>
      </c>
      <c r="O236" s="2">
        <v>10</v>
      </c>
      <c r="P236" s="2">
        <v>173</v>
      </c>
      <c r="Q236" s="2" t="str">
        <f>VLOOKUP(A236,'Additional Data'!$A$1:$D$9949,2,0)</f>
        <v>App</v>
      </c>
      <c r="R236" s="2" t="str">
        <f>VLOOKUP(A236,'Additional Data'!$A$1:$D$9949,4,0)</f>
        <v>Credit Card</v>
      </c>
      <c r="S236" s="5">
        <f>VLOOKUP(A236,'Additional Data'!$A$1:$D$9949,3,0)</f>
        <v>2911.8216779999998</v>
      </c>
      <c r="T236" s="2" t="str">
        <f>HLOOKUP(B236,'Additional Data'!$F$1:$N$2,2,0)</f>
        <v>PC</v>
      </c>
    </row>
    <row r="237" spans="1:20" ht="14.25" customHeight="1">
      <c r="A237" s="2">
        <v>65841</v>
      </c>
      <c r="B237" s="2" t="s">
        <v>30</v>
      </c>
      <c r="C237" s="2" t="s">
        <v>32</v>
      </c>
      <c r="D237" s="2" t="s">
        <v>34</v>
      </c>
      <c r="E237" s="4">
        <v>43525.857187499998</v>
      </c>
      <c r="F237" s="4">
        <v>43528.857187499998</v>
      </c>
      <c r="G237" s="4">
        <v>43532.857187499998</v>
      </c>
      <c r="H237" s="2">
        <v>59</v>
      </c>
      <c r="I237" s="2">
        <v>91</v>
      </c>
      <c r="J237" s="2" t="s">
        <v>60</v>
      </c>
      <c r="K237" s="2" t="s">
        <v>61</v>
      </c>
      <c r="L237" s="2" t="s">
        <v>35</v>
      </c>
      <c r="M237" s="2" t="s">
        <v>71</v>
      </c>
      <c r="N237" s="2">
        <v>-4</v>
      </c>
      <c r="O237" s="2">
        <v>3</v>
      </c>
      <c r="P237" s="2">
        <v>150</v>
      </c>
      <c r="Q237" s="2" t="str">
        <f>VLOOKUP(A237,'Additional Data'!$A$1:$D$9949,2,0)</f>
        <v>Website</v>
      </c>
      <c r="R237" s="2" t="str">
        <f>VLOOKUP(A237,'Additional Data'!$A$1:$D$9949,4,0)</f>
        <v>Credit Card</v>
      </c>
      <c r="S237" s="5">
        <f>VLOOKUP(A237,'Additional Data'!$A$1:$D$9949,3,0)</f>
        <v>2535.89</v>
      </c>
      <c r="T237" s="2" t="str">
        <f>HLOOKUP(B237,'Additional Data'!$F$1:$N$2,2,0)</f>
        <v>PC</v>
      </c>
    </row>
    <row r="238" spans="1:20" ht="14.25" customHeight="1">
      <c r="A238" s="2">
        <v>911596</v>
      </c>
      <c r="B238" s="2" t="s">
        <v>36</v>
      </c>
      <c r="C238" s="2" t="s">
        <v>41</v>
      </c>
      <c r="D238" s="2" t="s">
        <v>34</v>
      </c>
      <c r="E238" s="4">
        <v>43525.858865740738</v>
      </c>
      <c r="F238" s="4">
        <v>43530.858865740738</v>
      </c>
      <c r="G238" s="4">
        <v>43532.858865740738</v>
      </c>
      <c r="H238" s="2">
        <v>29</v>
      </c>
      <c r="I238" s="2">
        <v>105</v>
      </c>
      <c r="J238" s="2" t="s">
        <v>63</v>
      </c>
      <c r="K238" s="2" t="s">
        <v>64</v>
      </c>
      <c r="L238" s="2" t="s">
        <v>35</v>
      </c>
      <c r="M238" s="2" t="s">
        <v>71</v>
      </c>
      <c r="N238" s="2">
        <v>-2</v>
      </c>
      <c r="O238" s="2">
        <v>5</v>
      </c>
      <c r="P238" s="2">
        <v>134</v>
      </c>
      <c r="Q238" s="2" t="str">
        <f>VLOOKUP(A238,'Additional Data'!$A$1:$D$9949,2,0)</f>
        <v>App</v>
      </c>
      <c r="R238" s="2" t="str">
        <f>VLOOKUP(A238,'Additional Data'!$A$1:$D$9949,4,0)</f>
        <v>Debit Card</v>
      </c>
      <c r="S238" s="5">
        <f>VLOOKUP(A238,'Additional Data'!$A$1:$D$9949,3,0)</f>
        <v>713.20621019999999</v>
      </c>
      <c r="T238" s="2" t="str">
        <f>HLOOKUP(B238,'Additional Data'!$F$1:$N$2,2,0)</f>
        <v>Laptop</v>
      </c>
    </row>
    <row r="239" spans="1:20" ht="14.25" customHeight="1">
      <c r="A239" s="2">
        <v>779884</v>
      </c>
      <c r="B239" s="2" t="s">
        <v>47</v>
      </c>
      <c r="C239" s="2" t="s">
        <v>41</v>
      </c>
      <c r="D239" s="2" t="s">
        <v>34</v>
      </c>
      <c r="E239" s="4">
        <v>43525.860902777778</v>
      </c>
      <c r="F239" s="4">
        <v>43531.860902777778</v>
      </c>
      <c r="G239" s="4">
        <v>43532.860902777778</v>
      </c>
      <c r="H239" s="2">
        <v>38</v>
      </c>
      <c r="I239" s="2">
        <v>110</v>
      </c>
      <c r="J239" s="2" t="s">
        <v>63</v>
      </c>
      <c r="K239" s="2" t="s">
        <v>64</v>
      </c>
      <c r="L239" s="2" t="s">
        <v>35</v>
      </c>
      <c r="M239" s="2" t="s">
        <v>71</v>
      </c>
      <c r="N239" s="2">
        <v>-1</v>
      </c>
      <c r="O239" s="2">
        <v>6</v>
      </c>
      <c r="P239" s="2">
        <v>148</v>
      </c>
      <c r="Q239" s="2" t="str">
        <f>VLOOKUP(A239,'Additional Data'!$A$1:$D$9949,2,0)</f>
        <v>App</v>
      </c>
      <c r="R239" s="2" t="str">
        <f>VLOOKUP(A239,'Additional Data'!$A$1:$D$9949,4,0)</f>
        <v>Debit Card</v>
      </c>
      <c r="S239" s="5">
        <f>VLOOKUP(A239,'Additional Data'!$A$1:$D$9949,3,0)</f>
        <v>1807.8127300000001</v>
      </c>
      <c r="T239" s="2" t="str">
        <f>HLOOKUP(B239,'Additional Data'!$F$1:$N$2,2,0)</f>
        <v>Tablet</v>
      </c>
    </row>
    <row r="240" spans="1:20" ht="14.25" customHeight="1">
      <c r="A240" s="2">
        <v>673917</v>
      </c>
      <c r="B240" s="2" t="s">
        <v>30</v>
      </c>
      <c r="C240" s="2" t="s">
        <v>41</v>
      </c>
      <c r="D240" s="2" t="s">
        <v>34</v>
      </c>
      <c r="E240" s="4">
        <v>43525.861284722225</v>
      </c>
      <c r="F240" s="4">
        <v>43527.861284722225</v>
      </c>
      <c r="G240" s="4">
        <v>43531.861284722225</v>
      </c>
      <c r="H240" s="2">
        <v>46</v>
      </c>
      <c r="I240" s="2">
        <v>124</v>
      </c>
      <c r="J240" s="2" t="s">
        <v>73</v>
      </c>
      <c r="K240" s="2" t="s">
        <v>80</v>
      </c>
      <c r="L240" s="2" t="s">
        <v>35</v>
      </c>
      <c r="M240" s="2" t="s">
        <v>59</v>
      </c>
      <c r="N240" s="2">
        <v>-4</v>
      </c>
      <c r="O240" s="2">
        <v>2</v>
      </c>
      <c r="P240" s="2">
        <v>170</v>
      </c>
      <c r="Q240" s="2" t="str">
        <f>VLOOKUP(A240,'Additional Data'!$A$1:$D$9949,2,0)</f>
        <v>Website</v>
      </c>
      <c r="R240" s="2" t="str">
        <f>VLOOKUP(A240,'Additional Data'!$A$1:$D$9949,4,0)</f>
        <v>Credit Card</v>
      </c>
      <c r="S240" s="5">
        <f>VLOOKUP(A240,'Additional Data'!$A$1:$D$9949,3,0)</f>
        <v>2039.86</v>
      </c>
      <c r="T240" s="2" t="str">
        <f>HLOOKUP(B240,'Additional Data'!$F$1:$N$2,2,0)</f>
        <v>PC</v>
      </c>
    </row>
    <row r="241" spans="1:20" ht="14.25" customHeight="1">
      <c r="A241" s="2">
        <v>963116</v>
      </c>
      <c r="B241" s="2" t="s">
        <v>48</v>
      </c>
      <c r="C241" s="2" t="s">
        <v>32</v>
      </c>
      <c r="D241" s="2" t="s">
        <v>34</v>
      </c>
      <c r="E241" s="4">
        <v>43525.862974537034</v>
      </c>
      <c r="F241" s="4">
        <v>43532.862974537034</v>
      </c>
      <c r="G241" s="4">
        <v>43532.862974537034</v>
      </c>
      <c r="H241" s="2">
        <v>38</v>
      </c>
      <c r="I241" s="2">
        <v>121</v>
      </c>
      <c r="J241" s="2" t="s">
        <v>73</v>
      </c>
      <c r="K241" s="2" t="s">
        <v>74</v>
      </c>
      <c r="L241" s="2" t="s">
        <v>35</v>
      </c>
      <c r="M241" s="2" t="s">
        <v>71</v>
      </c>
      <c r="N241" s="2">
        <v>0</v>
      </c>
      <c r="O241" s="2">
        <v>7</v>
      </c>
      <c r="P241" s="2">
        <v>159</v>
      </c>
      <c r="Q241" s="2" t="str">
        <f>VLOOKUP(A241,'Additional Data'!$A$1:$D$9949,2,0)</f>
        <v>App</v>
      </c>
      <c r="R241" s="2" t="str">
        <f>VLOOKUP(A241,'Additional Data'!$A$1:$D$9949,4,0)</f>
        <v>Debit Card</v>
      </c>
      <c r="S241" s="5">
        <f>VLOOKUP(A241,'Additional Data'!$A$1:$D$9949,3,0)</f>
        <v>2028.172926</v>
      </c>
      <c r="T241" s="2" t="str">
        <f>HLOOKUP(B241,'Additional Data'!$F$1:$N$2,2,0)</f>
        <v>Gaming Console</v>
      </c>
    </row>
    <row r="242" spans="1:20" ht="14.25" customHeight="1">
      <c r="A242" s="2">
        <v>877840</v>
      </c>
      <c r="B242" s="2" t="s">
        <v>42</v>
      </c>
      <c r="C242" s="2" t="s">
        <v>41</v>
      </c>
      <c r="D242" s="2" t="s">
        <v>34</v>
      </c>
      <c r="E242" s="4">
        <v>43525.863240740742</v>
      </c>
      <c r="F242" s="4">
        <v>43529.863240740742</v>
      </c>
      <c r="G242" s="4">
        <v>43532.863240740742</v>
      </c>
      <c r="H242" s="2">
        <v>0</v>
      </c>
      <c r="I242" s="2">
        <v>129</v>
      </c>
      <c r="J242" s="2" t="s">
        <v>41</v>
      </c>
      <c r="K242" s="2" t="s">
        <v>66</v>
      </c>
      <c r="L242" s="2" t="s">
        <v>67</v>
      </c>
      <c r="M242" s="2" t="s">
        <v>71</v>
      </c>
      <c r="N242" s="2">
        <v>-3</v>
      </c>
      <c r="O242" s="2">
        <v>4</v>
      </c>
      <c r="P242" s="2">
        <v>129</v>
      </c>
      <c r="Q242" s="2" t="str">
        <f>VLOOKUP(A242,'Additional Data'!$A$1:$D$9949,2,0)</f>
        <v>App</v>
      </c>
      <c r="R242" s="2" t="str">
        <f>VLOOKUP(A242,'Additional Data'!$A$1:$D$9949,4,0)</f>
        <v>Debit Card</v>
      </c>
      <c r="S242" s="5">
        <f>VLOOKUP(A242,'Additional Data'!$A$1:$D$9949,3,0)</f>
        <v>334.15850119999999</v>
      </c>
      <c r="T242" s="2" t="str">
        <f>HLOOKUP(B242,'Additional Data'!$F$1:$N$2,2,0)</f>
        <v>TV</v>
      </c>
    </row>
    <row r="243" spans="1:20" ht="14.25" customHeight="1">
      <c r="A243" s="2">
        <v>728942</v>
      </c>
      <c r="B243" s="2" t="s">
        <v>39</v>
      </c>
      <c r="C243" s="2" t="s">
        <v>32</v>
      </c>
      <c r="D243" s="2" t="s">
        <v>34</v>
      </c>
      <c r="E243" s="4">
        <v>43525.863807870373</v>
      </c>
      <c r="F243" s="4">
        <v>43533.863807870373</v>
      </c>
      <c r="G243" s="4">
        <v>43531.863807870373</v>
      </c>
      <c r="H243" s="2">
        <v>37</v>
      </c>
      <c r="I243" s="2">
        <v>106</v>
      </c>
      <c r="J243" s="2" t="s">
        <v>60</v>
      </c>
      <c r="K243" s="2" t="s">
        <v>61</v>
      </c>
      <c r="L243" s="2" t="s">
        <v>35</v>
      </c>
      <c r="M243" s="2" t="s">
        <v>59</v>
      </c>
      <c r="N243" s="2">
        <v>2</v>
      </c>
      <c r="O243" s="2">
        <v>8</v>
      </c>
      <c r="P243" s="2">
        <v>143</v>
      </c>
      <c r="Q243" s="2" t="str">
        <f>VLOOKUP(A243,'Additional Data'!$A$1:$D$9949,2,0)</f>
        <v>App</v>
      </c>
      <c r="R243" s="2" t="str">
        <f>VLOOKUP(A243,'Additional Data'!$A$1:$D$9949,4,0)</f>
        <v>Debit Card</v>
      </c>
      <c r="S243" s="5">
        <f>VLOOKUP(A243,'Additional Data'!$A$1:$D$9949,3,0)</f>
        <v>3069.3277560000001</v>
      </c>
      <c r="T243" s="2" t="str">
        <f>HLOOKUP(B243,'Additional Data'!$F$1:$N$2,2,0)</f>
        <v>Mobile</v>
      </c>
    </row>
    <row r="244" spans="1:20" ht="14.25" customHeight="1">
      <c r="A244" s="2">
        <v>253533</v>
      </c>
      <c r="B244" s="2" t="s">
        <v>39</v>
      </c>
      <c r="C244" s="2" t="s">
        <v>32</v>
      </c>
      <c r="D244" s="2" t="s">
        <v>34</v>
      </c>
      <c r="E244" s="4">
        <v>43525.866388888891</v>
      </c>
      <c r="F244" s="4">
        <v>43525.866388888891</v>
      </c>
      <c r="G244" s="4">
        <v>43531.866388888891</v>
      </c>
      <c r="H244" s="2">
        <v>0</v>
      </c>
      <c r="I244" s="2">
        <v>101</v>
      </c>
      <c r="J244" s="2" t="s">
        <v>32</v>
      </c>
      <c r="K244" s="2" t="s">
        <v>82</v>
      </c>
      <c r="L244" s="2" t="s">
        <v>67</v>
      </c>
      <c r="M244" s="2" t="s">
        <v>71</v>
      </c>
      <c r="N244" s="2">
        <v>-6</v>
      </c>
      <c r="O244" s="2">
        <v>0</v>
      </c>
      <c r="P244" s="2">
        <v>101</v>
      </c>
      <c r="Q244" s="2" t="str">
        <f>VLOOKUP(A244,'Additional Data'!$A$1:$D$9949,2,0)</f>
        <v>Website</v>
      </c>
      <c r="R244" s="2" t="str">
        <f>VLOOKUP(A244,'Additional Data'!$A$1:$D$9949,4,0)</f>
        <v>Cash On Delivery</v>
      </c>
      <c r="S244" s="5">
        <f>VLOOKUP(A244,'Additional Data'!$A$1:$D$9949,3,0)</f>
        <v>3254.26</v>
      </c>
      <c r="T244" s="2" t="str">
        <f>HLOOKUP(B244,'Additional Data'!$F$1:$N$2,2,0)</f>
        <v>Mobile</v>
      </c>
    </row>
    <row r="245" spans="1:20" ht="14.25" customHeight="1">
      <c r="A245" s="2">
        <v>465936</v>
      </c>
      <c r="B245" s="2" t="s">
        <v>30</v>
      </c>
      <c r="C245" s="2" t="s">
        <v>41</v>
      </c>
      <c r="D245" s="2" t="s">
        <v>34</v>
      </c>
      <c r="E245" s="4">
        <v>43525.867777777778</v>
      </c>
      <c r="F245" s="4">
        <v>43536.867777777778</v>
      </c>
      <c r="G245" s="4">
        <v>43530.867777777778</v>
      </c>
      <c r="H245" s="2">
        <v>28</v>
      </c>
      <c r="I245" s="2">
        <v>125</v>
      </c>
      <c r="J245" s="2" t="s">
        <v>73</v>
      </c>
      <c r="K245" s="2" t="s">
        <v>80</v>
      </c>
      <c r="L245" s="2" t="s">
        <v>35</v>
      </c>
      <c r="M245" s="2" t="s">
        <v>71</v>
      </c>
      <c r="N245" s="2">
        <v>6</v>
      </c>
      <c r="O245" s="2">
        <v>11</v>
      </c>
      <c r="P245" s="2">
        <v>153</v>
      </c>
      <c r="Q245" s="2" t="str">
        <f>VLOOKUP(A245,'Additional Data'!$A$1:$D$9949,2,0)</f>
        <v>Website</v>
      </c>
      <c r="R245" s="2" t="str">
        <f>VLOOKUP(A245,'Additional Data'!$A$1:$D$9949,4,0)</f>
        <v>Debit Card</v>
      </c>
      <c r="S245" s="5">
        <f>VLOOKUP(A245,'Additional Data'!$A$1:$D$9949,3,0)</f>
        <v>2333.1</v>
      </c>
      <c r="T245" s="2" t="str">
        <f>HLOOKUP(B245,'Additional Data'!$F$1:$N$2,2,0)</f>
        <v>PC</v>
      </c>
    </row>
    <row r="246" spans="1:20" ht="14.25" customHeight="1">
      <c r="A246" s="2">
        <v>37351</v>
      </c>
      <c r="B246" s="2" t="s">
        <v>39</v>
      </c>
      <c r="C246" s="2" t="s">
        <v>41</v>
      </c>
      <c r="D246" s="2" t="s">
        <v>34</v>
      </c>
      <c r="E246" s="4">
        <v>43525.871342592596</v>
      </c>
      <c r="F246" s="4">
        <v>43534.871342592596</v>
      </c>
      <c r="G246" s="4">
        <v>43532.871342592596</v>
      </c>
      <c r="H246" s="2">
        <v>25</v>
      </c>
      <c r="I246" s="2">
        <v>123</v>
      </c>
      <c r="J246" s="2" t="s">
        <v>32</v>
      </c>
      <c r="K246" s="2" t="s">
        <v>70</v>
      </c>
      <c r="L246" s="2" t="s">
        <v>35</v>
      </c>
      <c r="M246" s="2" t="s">
        <v>59</v>
      </c>
      <c r="N246" s="2">
        <v>2</v>
      </c>
      <c r="O246" s="2">
        <v>9</v>
      </c>
      <c r="P246" s="2">
        <v>148</v>
      </c>
      <c r="Q246" s="2" t="str">
        <f>VLOOKUP(A246,'Additional Data'!$A$1:$D$9949,2,0)</f>
        <v>App</v>
      </c>
      <c r="R246" s="2" t="str">
        <f>VLOOKUP(A246,'Additional Data'!$A$1:$D$9949,4,0)</f>
        <v>Credit Card</v>
      </c>
      <c r="S246" s="5">
        <f>VLOOKUP(A246,'Additional Data'!$A$1:$D$9949,3,0)</f>
        <v>1441.5954489999999</v>
      </c>
      <c r="T246" s="2" t="str">
        <f>HLOOKUP(B246,'Additional Data'!$F$1:$N$2,2,0)</f>
        <v>Mobile</v>
      </c>
    </row>
    <row r="247" spans="1:20" ht="14.25" customHeight="1">
      <c r="A247" s="2">
        <v>890800</v>
      </c>
      <c r="B247" s="2" t="s">
        <v>48</v>
      </c>
      <c r="C247" s="2" t="s">
        <v>41</v>
      </c>
      <c r="D247" s="2" t="s">
        <v>34</v>
      </c>
      <c r="E247" s="4">
        <v>43525.872337962966</v>
      </c>
      <c r="F247" s="4">
        <v>43530.872337962966</v>
      </c>
      <c r="G247" s="4">
        <v>43528.872337962966</v>
      </c>
      <c r="H247" s="2">
        <v>0</v>
      </c>
      <c r="I247" s="2">
        <v>122</v>
      </c>
      <c r="J247" s="2" t="s">
        <v>41</v>
      </c>
      <c r="K247" s="2" t="s">
        <v>66</v>
      </c>
      <c r="L247" s="2" t="s">
        <v>67</v>
      </c>
      <c r="M247" s="2" t="s">
        <v>71</v>
      </c>
      <c r="N247" s="2">
        <v>2</v>
      </c>
      <c r="O247" s="2">
        <v>5</v>
      </c>
      <c r="P247" s="2">
        <v>122</v>
      </c>
      <c r="Q247" s="2" t="str">
        <f>VLOOKUP(A247,'Additional Data'!$A$1:$D$9949,2,0)</f>
        <v>App</v>
      </c>
      <c r="R247" s="2" t="str">
        <f>VLOOKUP(A247,'Additional Data'!$A$1:$D$9949,4,0)</f>
        <v>Debit Card</v>
      </c>
      <c r="S247" s="5">
        <f>VLOOKUP(A247,'Additional Data'!$A$1:$D$9949,3,0)</f>
        <v>2585.3896490000002</v>
      </c>
      <c r="T247" s="2" t="str">
        <f>HLOOKUP(B247,'Additional Data'!$F$1:$N$2,2,0)</f>
        <v>Gaming Console</v>
      </c>
    </row>
    <row r="248" spans="1:20" ht="14.25" customHeight="1">
      <c r="A248" s="2">
        <v>825402</v>
      </c>
      <c r="B248" s="2" t="s">
        <v>42</v>
      </c>
      <c r="C248" s="2" t="s">
        <v>41</v>
      </c>
      <c r="D248" s="2" t="s">
        <v>34</v>
      </c>
      <c r="E248" s="4">
        <v>43525.873425925929</v>
      </c>
      <c r="F248" s="4">
        <v>43532.873425925929</v>
      </c>
      <c r="G248" s="4">
        <v>43529.873425925929</v>
      </c>
      <c r="H248" s="2">
        <v>26</v>
      </c>
      <c r="I248" s="2">
        <v>127</v>
      </c>
      <c r="J248" s="2" t="s">
        <v>32</v>
      </c>
      <c r="K248" s="2" t="s">
        <v>70</v>
      </c>
      <c r="L248" s="2" t="s">
        <v>35</v>
      </c>
      <c r="M248" s="2" t="s">
        <v>59</v>
      </c>
      <c r="N248" s="2">
        <v>3</v>
      </c>
      <c r="O248" s="2">
        <v>7</v>
      </c>
      <c r="P248" s="2">
        <v>153</v>
      </c>
      <c r="Q248" s="2" t="str">
        <f>VLOOKUP(A248,'Additional Data'!$A$1:$D$9949,2,0)</f>
        <v>Website</v>
      </c>
      <c r="R248" s="2" t="str">
        <f>VLOOKUP(A248,'Additional Data'!$A$1:$D$9949,4,0)</f>
        <v>Debit Card</v>
      </c>
      <c r="S248" s="5">
        <f>VLOOKUP(A248,'Additional Data'!$A$1:$D$9949,3,0)</f>
        <v>1876.98</v>
      </c>
      <c r="T248" s="2" t="str">
        <f>HLOOKUP(B248,'Additional Data'!$F$1:$N$2,2,0)</f>
        <v>TV</v>
      </c>
    </row>
    <row r="249" spans="1:20" ht="14.25" customHeight="1">
      <c r="A249" s="2">
        <v>683364</v>
      </c>
      <c r="B249" s="2" t="s">
        <v>42</v>
      </c>
      <c r="C249" s="2" t="s">
        <v>32</v>
      </c>
      <c r="D249" s="2" t="s">
        <v>34</v>
      </c>
      <c r="E249" s="4">
        <v>43525.873553240737</v>
      </c>
      <c r="F249" s="4">
        <v>43532.873553240737</v>
      </c>
      <c r="G249" s="4">
        <v>43529.873553240737</v>
      </c>
      <c r="H249" s="2">
        <v>49</v>
      </c>
      <c r="I249" s="2">
        <v>114</v>
      </c>
      <c r="J249" s="2" t="s">
        <v>63</v>
      </c>
      <c r="K249" s="2" t="s">
        <v>81</v>
      </c>
      <c r="L249" s="2" t="s">
        <v>35</v>
      </c>
      <c r="M249" s="2" t="s">
        <v>71</v>
      </c>
      <c r="N249" s="2">
        <v>3</v>
      </c>
      <c r="O249" s="2">
        <v>7</v>
      </c>
      <c r="P249" s="2">
        <v>163</v>
      </c>
      <c r="Q249" s="2" t="str">
        <f>VLOOKUP(A249,'Additional Data'!$A$1:$D$9949,2,0)</f>
        <v>Website</v>
      </c>
      <c r="R249" s="2" t="str">
        <f>VLOOKUP(A249,'Additional Data'!$A$1:$D$9949,4,0)</f>
        <v>Debit Card</v>
      </c>
      <c r="S249" s="5">
        <f>VLOOKUP(A249,'Additional Data'!$A$1:$D$9949,3,0)</f>
        <v>2886.58</v>
      </c>
      <c r="T249" s="2" t="str">
        <f>HLOOKUP(B249,'Additional Data'!$F$1:$N$2,2,0)</f>
        <v>TV</v>
      </c>
    </row>
    <row r="250" spans="1:20" ht="14.25" customHeight="1">
      <c r="A250" s="2">
        <v>430814</v>
      </c>
      <c r="B250" s="2" t="s">
        <v>39</v>
      </c>
      <c r="C250" s="2" t="s">
        <v>41</v>
      </c>
      <c r="D250" s="2" t="s">
        <v>34</v>
      </c>
      <c r="E250" s="4">
        <v>43525.877974537034</v>
      </c>
      <c r="F250" s="4">
        <v>43530.877974537034</v>
      </c>
      <c r="G250" s="4">
        <v>43528.877974537034</v>
      </c>
      <c r="H250" s="2">
        <v>69</v>
      </c>
      <c r="I250" s="2">
        <v>100</v>
      </c>
      <c r="J250" s="2" t="s">
        <v>32</v>
      </c>
      <c r="K250" s="2" t="s">
        <v>70</v>
      </c>
      <c r="L250" s="2" t="s">
        <v>35</v>
      </c>
      <c r="M250" s="2" t="s">
        <v>71</v>
      </c>
      <c r="N250" s="2">
        <v>2</v>
      </c>
      <c r="O250" s="2">
        <v>5</v>
      </c>
      <c r="P250" s="2">
        <v>169</v>
      </c>
      <c r="Q250" s="2" t="str">
        <f>VLOOKUP(A250,'Additional Data'!$A$1:$D$9949,2,0)</f>
        <v>App</v>
      </c>
      <c r="R250" s="2" t="str">
        <f>VLOOKUP(A250,'Additional Data'!$A$1:$D$9949,4,0)</f>
        <v>Debit Card</v>
      </c>
      <c r="S250" s="5">
        <f>VLOOKUP(A250,'Additional Data'!$A$1:$D$9949,3,0)</f>
        <v>2059.792301</v>
      </c>
      <c r="T250" s="2" t="str">
        <f>HLOOKUP(B250,'Additional Data'!$F$1:$N$2,2,0)</f>
        <v>Mobile</v>
      </c>
    </row>
    <row r="251" spans="1:20" ht="14.25" customHeight="1">
      <c r="A251" s="2">
        <v>704883</v>
      </c>
      <c r="B251" s="2" t="s">
        <v>39</v>
      </c>
      <c r="C251" s="2" t="s">
        <v>32</v>
      </c>
      <c r="D251" s="2" t="s">
        <v>34</v>
      </c>
      <c r="E251" s="4">
        <v>43525.883379629631</v>
      </c>
      <c r="F251" s="4">
        <v>43531.883379629631</v>
      </c>
      <c r="G251" s="4">
        <v>43531.883379629631</v>
      </c>
      <c r="H251" s="2">
        <v>44</v>
      </c>
      <c r="I251" s="2">
        <v>113</v>
      </c>
      <c r="J251" s="2" t="s">
        <v>60</v>
      </c>
      <c r="K251" s="2" t="s">
        <v>61</v>
      </c>
      <c r="L251" s="2" t="s">
        <v>35</v>
      </c>
      <c r="M251" s="2" t="s">
        <v>59</v>
      </c>
      <c r="N251" s="2">
        <v>0</v>
      </c>
      <c r="O251" s="2">
        <v>6</v>
      </c>
      <c r="P251" s="2">
        <v>157</v>
      </c>
      <c r="Q251" s="2" t="str">
        <f>VLOOKUP(A251,'Additional Data'!$A$1:$D$9949,2,0)</f>
        <v>Website</v>
      </c>
      <c r="R251" s="2" t="str">
        <f>VLOOKUP(A251,'Additional Data'!$A$1:$D$9949,4,0)</f>
        <v>Credit Card</v>
      </c>
      <c r="S251" s="5">
        <f>VLOOKUP(A251,'Additional Data'!$A$1:$D$9949,3,0)</f>
        <v>1794.48</v>
      </c>
      <c r="T251" s="2" t="str">
        <f>HLOOKUP(B251,'Additional Data'!$F$1:$N$2,2,0)</f>
        <v>Mobile</v>
      </c>
    </row>
    <row r="252" spans="1:20" ht="14.25" customHeight="1">
      <c r="A252" s="2">
        <v>479236</v>
      </c>
      <c r="B252" s="2" t="s">
        <v>39</v>
      </c>
      <c r="C252" s="2" t="s">
        <v>32</v>
      </c>
      <c r="D252" s="2" t="s">
        <v>34</v>
      </c>
      <c r="E252" s="4">
        <v>43525.884733796294</v>
      </c>
      <c r="F252" s="4">
        <v>43528.884733796294</v>
      </c>
      <c r="G252" s="4">
        <v>43530.884733796294</v>
      </c>
      <c r="H252" s="2">
        <v>34</v>
      </c>
      <c r="I252" s="2">
        <v>127</v>
      </c>
      <c r="J252" s="2" t="s">
        <v>41</v>
      </c>
      <c r="K252" s="2" t="s">
        <v>58</v>
      </c>
      <c r="L252" s="2" t="s">
        <v>35</v>
      </c>
      <c r="M252" s="2" t="s">
        <v>71</v>
      </c>
      <c r="N252" s="2">
        <v>-2</v>
      </c>
      <c r="O252" s="2">
        <v>3</v>
      </c>
      <c r="P252" s="2">
        <v>161</v>
      </c>
      <c r="Q252" s="2" t="str">
        <f>VLOOKUP(A252,'Additional Data'!$A$1:$D$9949,2,0)</f>
        <v>App</v>
      </c>
      <c r="R252" s="2" t="str">
        <f>VLOOKUP(A252,'Additional Data'!$A$1:$D$9949,4,0)</f>
        <v>Debit Card</v>
      </c>
      <c r="S252" s="5">
        <f>VLOOKUP(A252,'Additional Data'!$A$1:$D$9949,3,0)</f>
        <v>2789.2556629999999</v>
      </c>
      <c r="T252" s="2" t="str">
        <f>HLOOKUP(B252,'Additional Data'!$F$1:$N$2,2,0)</f>
        <v>Mobile</v>
      </c>
    </row>
    <row r="253" spans="1:20" ht="14.25" customHeight="1">
      <c r="A253" s="2">
        <v>474595</v>
      </c>
      <c r="B253" s="2" t="s">
        <v>46</v>
      </c>
      <c r="C253" s="2" t="s">
        <v>41</v>
      </c>
      <c r="D253" s="2" t="s">
        <v>34</v>
      </c>
      <c r="E253" s="4">
        <v>43525.885254629633</v>
      </c>
      <c r="F253" s="4">
        <v>43529.885254629633</v>
      </c>
      <c r="G253" s="4">
        <v>43528.885254629633</v>
      </c>
      <c r="H253" s="2">
        <v>44</v>
      </c>
      <c r="I253" s="2">
        <v>120</v>
      </c>
      <c r="J253" s="2" t="s">
        <v>73</v>
      </c>
      <c r="K253" s="2" t="s">
        <v>80</v>
      </c>
      <c r="L253" s="2" t="s">
        <v>35</v>
      </c>
      <c r="M253" s="2" t="s">
        <v>59</v>
      </c>
      <c r="N253" s="2">
        <v>1</v>
      </c>
      <c r="O253" s="2">
        <v>4</v>
      </c>
      <c r="P253" s="2">
        <v>164</v>
      </c>
      <c r="Q253" s="2" t="str">
        <f>VLOOKUP(A253,'Additional Data'!$A$1:$D$9949,2,0)</f>
        <v>App</v>
      </c>
      <c r="R253" s="2" t="str">
        <f>VLOOKUP(A253,'Additional Data'!$A$1:$D$9949,4,0)</f>
        <v>Credit Card</v>
      </c>
      <c r="S253" s="5">
        <f>VLOOKUP(A253,'Additional Data'!$A$1:$D$9949,3,0)</f>
        <v>1429.432462</v>
      </c>
      <c r="T253" s="2" t="str">
        <f>HLOOKUP(B253,'Additional Data'!$F$1:$N$2,2,0)</f>
        <v>TV</v>
      </c>
    </row>
    <row r="254" spans="1:20" ht="14.25" customHeight="1">
      <c r="A254" s="2">
        <v>211494</v>
      </c>
      <c r="B254" s="2" t="s">
        <v>42</v>
      </c>
      <c r="C254" s="2" t="s">
        <v>41</v>
      </c>
      <c r="D254" s="2" t="s">
        <v>34</v>
      </c>
      <c r="E254" s="4">
        <v>43525.886967592596</v>
      </c>
      <c r="F254" s="4">
        <v>43532.886967592596</v>
      </c>
      <c r="G254" s="4">
        <v>43531.886967592596</v>
      </c>
      <c r="H254" s="2">
        <v>0</v>
      </c>
      <c r="I254" s="2">
        <v>124</v>
      </c>
      <c r="J254" s="2" t="s">
        <v>41</v>
      </c>
      <c r="K254" s="2" t="s">
        <v>66</v>
      </c>
      <c r="L254" s="2" t="s">
        <v>67</v>
      </c>
      <c r="M254" s="2" t="s">
        <v>59</v>
      </c>
      <c r="N254" s="2">
        <v>1</v>
      </c>
      <c r="O254" s="2">
        <v>7</v>
      </c>
      <c r="P254" s="2">
        <v>124</v>
      </c>
      <c r="Q254" s="2" t="str">
        <f>VLOOKUP(A254,'Additional Data'!$A$1:$D$9949,2,0)</f>
        <v>Website</v>
      </c>
      <c r="R254" s="2" t="str">
        <f>VLOOKUP(A254,'Additional Data'!$A$1:$D$9949,4,0)</f>
        <v>Debit Card</v>
      </c>
      <c r="S254" s="5">
        <f>VLOOKUP(A254,'Additional Data'!$A$1:$D$9949,3,0)</f>
        <v>1897.12</v>
      </c>
      <c r="T254" s="2" t="str">
        <f>HLOOKUP(B254,'Additional Data'!$F$1:$N$2,2,0)</f>
        <v>TV</v>
      </c>
    </row>
    <row r="255" spans="1:20" ht="14.25" customHeight="1">
      <c r="A255" s="2">
        <v>62344</v>
      </c>
      <c r="B255" s="2" t="s">
        <v>39</v>
      </c>
      <c r="C255" s="2" t="s">
        <v>41</v>
      </c>
      <c r="D255" s="2" t="s">
        <v>34</v>
      </c>
      <c r="E255" s="4">
        <v>43525.887280092589</v>
      </c>
      <c r="F255" s="4">
        <v>43530.887280092589</v>
      </c>
      <c r="G255" s="4">
        <v>43531.887280092589</v>
      </c>
      <c r="H255" s="2">
        <v>0</v>
      </c>
      <c r="I255" s="2">
        <v>126</v>
      </c>
      <c r="J255" s="2" t="s">
        <v>41</v>
      </c>
      <c r="K255" s="2" t="s">
        <v>66</v>
      </c>
      <c r="L255" s="2" t="s">
        <v>67</v>
      </c>
      <c r="M255" s="2" t="s">
        <v>71</v>
      </c>
      <c r="N255" s="2">
        <v>-1</v>
      </c>
      <c r="O255" s="2">
        <v>5</v>
      </c>
      <c r="P255" s="2">
        <v>126</v>
      </c>
      <c r="Q255" s="2" t="str">
        <f>VLOOKUP(A255,'Additional Data'!$A$1:$D$9949,2,0)</f>
        <v>App</v>
      </c>
      <c r="R255" s="2" t="str">
        <f>VLOOKUP(A255,'Additional Data'!$A$1:$D$9949,4,0)</f>
        <v>Debit Card</v>
      </c>
      <c r="S255" s="5">
        <f>VLOOKUP(A255,'Additional Data'!$A$1:$D$9949,3,0)</f>
        <v>1938.998996</v>
      </c>
      <c r="T255" s="2" t="str">
        <f>HLOOKUP(B255,'Additional Data'!$F$1:$N$2,2,0)</f>
        <v>Mobile</v>
      </c>
    </row>
    <row r="256" spans="1:20" ht="14.25" customHeight="1">
      <c r="A256" s="2">
        <v>688410</v>
      </c>
      <c r="B256" s="2" t="s">
        <v>39</v>
      </c>
      <c r="C256" s="2" t="s">
        <v>32</v>
      </c>
      <c r="D256" s="2" t="s">
        <v>34</v>
      </c>
      <c r="E256" s="4">
        <v>43525.887627314813</v>
      </c>
      <c r="F256" s="4">
        <v>43534.887627314813</v>
      </c>
      <c r="G256" s="4">
        <v>43532.887627314813</v>
      </c>
      <c r="H256" s="2">
        <v>27</v>
      </c>
      <c r="I256" s="2">
        <v>108</v>
      </c>
      <c r="J256" s="2" t="s">
        <v>60</v>
      </c>
      <c r="K256" s="2" t="s">
        <v>61</v>
      </c>
      <c r="L256" s="2" t="s">
        <v>35</v>
      </c>
      <c r="M256" s="2" t="s">
        <v>59</v>
      </c>
      <c r="N256" s="2">
        <v>2</v>
      </c>
      <c r="O256" s="2">
        <v>9</v>
      </c>
      <c r="P256" s="2">
        <v>135</v>
      </c>
      <c r="Q256" s="2" t="str">
        <f>VLOOKUP(A256,'Additional Data'!$A$1:$D$9949,2,0)</f>
        <v>Website</v>
      </c>
      <c r="R256" s="2" t="str">
        <f>VLOOKUP(A256,'Additional Data'!$A$1:$D$9949,4,0)</f>
        <v>Debit Card</v>
      </c>
      <c r="S256" s="5">
        <f>VLOOKUP(A256,'Additional Data'!$A$1:$D$9949,3,0)</f>
        <v>1061.55</v>
      </c>
      <c r="T256" s="2" t="str">
        <f>HLOOKUP(B256,'Additional Data'!$F$1:$N$2,2,0)</f>
        <v>Mobile</v>
      </c>
    </row>
    <row r="257" spans="1:20" ht="14.25" customHeight="1">
      <c r="A257" s="2">
        <v>235626</v>
      </c>
      <c r="B257" s="2" t="s">
        <v>39</v>
      </c>
      <c r="C257" s="2" t="s">
        <v>32</v>
      </c>
      <c r="D257" s="2" t="s">
        <v>34</v>
      </c>
      <c r="E257" s="4">
        <v>43525.891967592594</v>
      </c>
      <c r="F257" s="4">
        <v>43533.891967592594</v>
      </c>
      <c r="G257" s="4">
        <v>43531.891967592594</v>
      </c>
      <c r="H257" s="2">
        <v>50</v>
      </c>
      <c r="I257" s="2">
        <v>130</v>
      </c>
      <c r="J257" s="2" t="s">
        <v>41</v>
      </c>
      <c r="K257" s="2" t="s">
        <v>58</v>
      </c>
      <c r="L257" s="2" t="s">
        <v>35</v>
      </c>
      <c r="M257" s="2" t="s">
        <v>59</v>
      </c>
      <c r="N257" s="2">
        <v>2</v>
      </c>
      <c r="O257" s="2">
        <v>8</v>
      </c>
      <c r="P257" s="2">
        <v>180</v>
      </c>
      <c r="Q257" s="2" t="str">
        <f>VLOOKUP(A257,'Additional Data'!$A$1:$D$9949,2,0)</f>
        <v>Website</v>
      </c>
      <c r="R257" s="2" t="str">
        <f>VLOOKUP(A257,'Additional Data'!$A$1:$D$9949,4,0)</f>
        <v>Debit Card</v>
      </c>
      <c r="S257" s="5">
        <f>VLOOKUP(A257,'Additional Data'!$A$1:$D$9949,3,0)</f>
        <v>1151.01</v>
      </c>
      <c r="T257" s="2" t="str">
        <f>HLOOKUP(B257,'Additional Data'!$F$1:$N$2,2,0)</f>
        <v>Mobile</v>
      </c>
    </row>
    <row r="258" spans="1:20" ht="14.25" customHeight="1">
      <c r="A258" s="2">
        <v>672748</v>
      </c>
      <c r="B258" s="2" t="s">
        <v>36</v>
      </c>
      <c r="C258" s="2" t="s">
        <v>32</v>
      </c>
      <c r="D258" s="2" t="s">
        <v>34</v>
      </c>
      <c r="E258" s="4">
        <v>43525.892094907409</v>
      </c>
      <c r="F258" s="4">
        <v>43533.892094907409</v>
      </c>
      <c r="G258" s="4">
        <v>43530.892094907409</v>
      </c>
      <c r="H258" s="2">
        <v>63</v>
      </c>
      <c r="I258" s="2">
        <v>93</v>
      </c>
      <c r="J258" s="2" t="s">
        <v>63</v>
      </c>
      <c r="K258" s="2" t="s">
        <v>81</v>
      </c>
      <c r="L258" s="2" t="s">
        <v>35</v>
      </c>
      <c r="M258" s="2" t="s">
        <v>71</v>
      </c>
      <c r="N258" s="2">
        <v>3</v>
      </c>
      <c r="O258" s="2">
        <v>8</v>
      </c>
      <c r="P258" s="2">
        <v>156</v>
      </c>
      <c r="Q258" s="2" t="str">
        <f>VLOOKUP(A258,'Additional Data'!$A$1:$D$9949,2,0)</f>
        <v>App</v>
      </c>
      <c r="R258" s="2" t="str">
        <f>VLOOKUP(A258,'Additional Data'!$A$1:$D$9949,4,0)</f>
        <v>Debit Card</v>
      </c>
      <c r="S258" s="5">
        <f>VLOOKUP(A258,'Additional Data'!$A$1:$D$9949,3,0)</f>
        <v>3133.581459</v>
      </c>
      <c r="T258" s="2" t="str">
        <f>HLOOKUP(B258,'Additional Data'!$F$1:$N$2,2,0)</f>
        <v>Laptop</v>
      </c>
    </row>
    <row r="259" spans="1:20" ht="14.25" customHeight="1">
      <c r="A259" s="2">
        <v>470179</v>
      </c>
      <c r="B259" s="2" t="s">
        <v>36</v>
      </c>
      <c r="C259" s="2" t="s">
        <v>32</v>
      </c>
      <c r="D259" s="2" t="s">
        <v>34</v>
      </c>
      <c r="E259" s="4">
        <v>43525.907800925925</v>
      </c>
      <c r="F259" s="4">
        <v>43532.907800925925</v>
      </c>
      <c r="G259" s="4">
        <v>43532.907800925925</v>
      </c>
      <c r="H259" s="2">
        <v>25</v>
      </c>
      <c r="I259" s="2">
        <v>115</v>
      </c>
      <c r="J259" s="2" t="s">
        <v>60</v>
      </c>
      <c r="K259" s="2" t="s">
        <v>61</v>
      </c>
      <c r="L259" s="2" t="s">
        <v>35</v>
      </c>
      <c r="M259" s="2" t="s">
        <v>59</v>
      </c>
      <c r="N259" s="2">
        <v>0</v>
      </c>
      <c r="O259" s="2">
        <v>7</v>
      </c>
      <c r="P259" s="2">
        <v>140</v>
      </c>
      <c r="Q259" s="2" t="str">
        <f>VLOOKUP(A259,'Additional Data'!$A$1:$D$9949,2,0)</f>
        <v>App</v>
      </c>
      <c r="R259" s="2" t="str">
        <f>VLOOKUP(A259,'Additional Data'!$A$1:$D$9949,4,0)</f>
        <v>Credit Card</v>
      </c>
      <c r="S259" s="5">
        <f>VLOOKUP(A259,'Additional Data'!$A$1:$D$9949,3,0)</f>
        <v>675.51068980000002</v>
      </c>
      <c r="T259" s="2" t="str">
        <f>HLOOKUP(B259,'Additional Data'!$F$1:$N$2,2,0)</f>
        <v>Laptop</v>
      </c>
    </row>
    <row r="260" spans="1:20" ht="14.25" customHeight="1">
      <c r="A260" s="2">
        <v>312364</v>
      </c>
      <c r="B260" s="2" t="s">
        <v>36</v>
      </c>
      <c r="C260" s="2" t="s">
        <v>32</v>
      </c>
      <c r="D260" s="2" t="s">
        <v>34</v>
      </c>
      <c r="E260" s="4">
        <v>43525.911712962959</v>
      </c>
      <c r="F260" s="4">
        <v>43527.911712962959</v>
      </c>
      <c r="G260" s="4">
        <v>43532.911712962959</v>
      </c>
      <c r="H260" s="2">
        <v>31</v>
      </c>
      <c r="I260" s="2">
        <v>114</v>
      </c>
      <c r="J260" s="2" t="s">
        <v>60</v>
      </c>
      <c r="K260" s="2" t="s">
        <v>61</v>
      </c>
      <c r="L260" s="2" t="s">
        <v>35</v>
      </c>
      <c r="M260" s="2" t="s">
        <v>71</v>
      </c>
      <c r="N260" s="2">
        <v>-5</v>
      </c>
      <c r="O260" s="2">
        <v>2</v>
      </c>
      <c r="P260" s="2">
        <v>145</v>
      </c>
      <c r="Q260" s="2" t="str">
        <f>VLOOKUP(A260,'Additional Data'!$A$1:$D$9949,2,0)</f>
        <v>App</v>
      </c>
      <c r="R260" s="2" t="str">
        <f>VLOOKUP(A260,'Additional Data'!$A$1:$D$9949,4,0)</f>
        <v>Debit Card</v>
      </c>
      <c r="S260" s="5">
        <f>VLOOKUP(A260,'Additional Data'!$A$1:$D$9949,3,0)</f>
        <v>1354.2717130000001</v>
      </c>
      <c r="T260" s="2" t="str">
        <f>HLOOKUP(B260,'Additional Data'!$F$1:$N$2,2,0)</f>
        <v>Laptop</v>
      </c>
    </row>
    <row r="261" spans="1:20" ht="14.25" customHeight="1">
      <c r="A261" s="2">
        <v>257505</v>
      </c>
      <c r="B261" s="2" t="s">
        <v>39</v>
      </c>
      <c r="C261" s="2" t="s">
        <v>41</v>
      </c>
      <c r="D261" s="2" t="s">
        <v>34</v>
      </c>
      <c r="E261" s="4">
        <v>43525.91306712963</v>
      </c>
      <c r="F261" s="4">
        <v>43532.91306712963</v>
      </c>
      <c r="G261" s="4">
        <v>43529.91306712963</v>
      </c>
      <c r="H261" s="2">
        <v>0</v>
      </c>
      <c r="I261" s="2">
        <v>129</v>
      </c>
      <c r="J261" s="2" t="s">
        <v>41</v>
      </c>
      <c r="K261" s="2" t="s">
        <v>66</v>
      </c>
      <c r="L261" s="2" t="s">
        <v>67</v>
      </c>
      <c r="M261" s="2" t="s">
        <v>59</v>
      </c>
      <c r="N261" s="2">
        <v>3</v>
      </c>
      <c r="O261" s="2">
        <v>7</v>
      </c>
      <c r="P261" s="2">
        <v>129</v>
      </c>
      <c r="Q261" s="2" t="str">
        <f>VLOOKUP(A261,'Additional Data'!$A$1:$D$9949,2,0)</f>
        <v>Website</v>
      </c>
      <c r="R261" s="2" t="str">
        <f>VLOOKUP(A261,'Additional Data'!$A$1:$D$9949,4,0)</f>
        <v>Credit Card</v>
      </c>
      <c r="S261" s="5">
        <f>VLOOKUP(A261,'Additional Data'!$A$1:$D$9949,3,0)</f>
        <v>2058.7600000000002</v>
      </c>
      <c r="T261" s="2" t="str">
        <f>HLOOKUP(B261,'Additional Data'!$F$1:$N$2,2,0)</f>
        <v>Mobile</v>
      </c>
    </row>
    <row r="262" spans="1:20" ht="14.25" customHeight="1">
      <c r="A262" s="2">
        <v>391198</v>
      </c>
      <c r="B262" s="2" t="s">
        <v>36</v>
      </c>
      <c r="C262" s="2" t="s">
        <v>41</v>
      </c>
      <c r="D262" s="2" t="s">
        <v>34</v>
      </c>
      <c r="E262" s="4">
        <v>43525.914976851855</v>
      </c>
      <c r="F262" s="4">
        <v>43532.914976851855</v>
      </c>
      <c r="G262" s="4">
        <v>43529.914976851855</v>
      </c>
      <c r="H262" s="2">
        <v>44</v>
      </c>
      <c r="I262" s="2">
        <v>121</v>
      </c>
      <c r="J262" s="2" t="s">
        <v>32</v>
      </c>
      <c r="K262" s="2" t="s">
        <v>70</v>
      </c>
      <c r="L262" s="2" t="s">
        <v>35</v>
      </c>
      <c r="M262" s="2" t="s">
        <v>59</v>
      </c>
      <c r="N262" s="2">
        <v>3</v>
      </c>
      <c r="O262" s="2">
        <v>7</v>
      </c>
      <c r="P262" s="2">
        <v>165</v>
      </c>
      <c r="Q262" s="2" t="str">
        <f>VLOOKUP(A262,'Additional Data'!$A$1:$D$9949,2,0)</f>
        <v>App</v>
      </c>
      <c r="R262" s="2" t="str">
        <f>VLOOKUP(A262,'Additional Data'!$A$1:$D$9949,4,0)</f>
        <v>Debit Card</v>
      </c>
      <c r="S262" s="5">
        <f>VLOOKUP(A262,'Additional Data'!$A$1:$D$9949,3,0)</f>
        <v>3252.921867</v>
      </c>
      <c r="T262" s="2" t="str">
        <f>HLOOKUP(B262,'Additional Data'!$F$1:$N$2,2,0)</f>
        <v>Laptop</v>
      </c>
    </row>
    <row r="263" spans="1:20" ht="14.25" customHeight="1">
      <c r="A263" s="2">
        <v>805979</v>
      </c>
      <c r="B263" s="2" t="s">
        <v>39</v>
      </c>
      <c r="C263" s="2" t="s">
        <v>41</v>
      </c>
      <c r="D263" s="2" t="s">
        <v>34</v>
      </c>
      <c r="E263" s="4">
        <v>43525.916006944448</v>
      </c>
      <c r="F263" s="4">
        <v>43535.916006944448</v>
      </c>
      <c r="G263" s="4">
        <v>43531.916006944448</v>
      </c>
      <c r="H263" s="2">
        <v>31</v>
      </c>
      <c r="I263" s="2">
        <v>128</v>
      </c>
      <c r="J263" s="2" t="s">
        <v>32</v>
      </c>
      <c r="K263" s="2" t="s">
        <v>70</v>
      </c>
      <c r="L263" s="2" t="s">
        <v>35</v>
      </c>
      <c r="M263" s="2" t="s">
        <v>59</v>
      </c>
      <c r="N263" s="2">
        <v>4</v>
      </c>
      <c r="O263" s="2">
        <v>10</v>
      </c>
      <c r="P263" s="2">
        <v>159</v>
      </c>
      <c r="Q263" s="2" t="str">
        <f>VLOOKUP(A263,'Additional Data'!$A$1:$D$9949,2,0)</f>
        <v>App</v>
      </c>
      <c r="R263" s="2" t="str">
        <f>VLOOKUP(A263,'Additional Data'!$A$1:$D$9949,4,0)</f>
        <v>Credit Card</v>
      </c>
      <c r="S263" s="5">
        <f>VLOOKUP(A263,'Additional Data'!$A$1:$D$9949,3,0)</f>
        <v>1248.3043929999999</v>
      </c>
      <c r="T263" s="2" t="str">
        <f>HLOOKUP(B263,'Additional Data'!$F$1:$N$2,2,0)</f>
        <v>Mobile</v>
      </c>
    </row>
    <row r="264" spans="1:20" ht="14.25" customHeight="1">
      <c r="A264" s="2">
        <v>961551</v>
      </c>
      <c r="B264" s="2" t="s">
        <v>36</v>
      </c>
      <c r="C264" s="2" t="s">
        <v>41</v>
      </c>
      <c r="D264" s="2" t="s">
        <v>34</v>
      </c>
      <c r="E264" s="4">
        <v>43525.922569444447</v>
      </c>
      <c r="F264" s="4">
        <v>43527.922569444447</v>
      </c>
      <c r="G264" s="4">
        <v>43529.922569444447</v>
      </c>
      <c r="H264" s="2">
        <v>59</v>
      </c>
      <c r="I264" s="2">
        <v>106</v>
      </c>
      <c r="J264" s="2" t="s">
        <v>32</v>
      </c>
      <c r="K264" s="2" t="s">
        <v>70</v>
      </c>
      <c r="L264" s="2" t="s">
        <v>35</v>
      </c>
      <c r="M264" s="2" t="s">
        <v>71</v>
      </c>
      <c r="N264" s="2">
        <v>-2</v>
      </c>
      <c r="O264" s="2">
        <v>2</v>
      </c>
      <c r="P264" s="2">
        <v>165</v>
      </c>
      <c r="Q264" s="2" t="str">
        <f>VLOOKUP(A264,'Additional Data'!$A$1:$D$9949,2,0)</f>
        <v>Website</v>
      </c>
      <c r="R264" s="2" t="str">
        <f>VLOOKUP(A264,'Additional Data'!$A$1:$D$9949,4,0)</f>
        <v>Credit Card</v>
      </c>
      <c r="S264" s="5">
        <f>VLOOKUP(A264,'Additional Data'!$A$1:$D$9949,3,0)</f>
        <v>2584.77</v>
      </c>
      <c r="T264" s="2" t="str">
        <f>HLOOKUP(B264,'Additional Data'!$F$1:$N$2,2,0)</f>
        <v>Laptop</v>
      </c>
    </row>
    <row r="265" spans="1:20" ht="14.25" customHeight="1">
      <c r="A265" s="2">
        <v>129090</v>
      </c>
      <c r="B265" s="2" t="s">
        <v>39</v>
      </c>
      <c r="C265" s="2" t="s">
        <v>32</v>
      </c>
      <c r="D265" s="2" t="s">
        <v>34</v>
      </c>
      <c r="E265" s="4">
        <v>43525.923182870371</v>
      </c>
      <c r="F265" s="4">
        <v>43531.923182870371</v>
      </c>
      <c r="G265" s="4">
        <v>43530.923182870371</v>
      </c>
      <c r="H265" s="2">
        <v>0</v>
      </c>
      <c r="I265" s="2">
        <v>129</v>
      </c>
      <c r="J265" s="2" t="s">
        <v>32</v>
      </c>
      <c r="K265" s="2" t="s">
        <v>82</v>
      </c>
      <c r="L265" s="2" t="s">
        <v>67</v>
      </c>
      <c r="M265" s="2" t="s">
        <v>59</v>
      </c>
      <c r="N265" s="2">
        <v>1</v>
      </c>
      <c r="O265" s="2">
        <v>6</v>
      </c>
      <c r="P265" s="2">
        <v>129</v>
      </c>
      <c r="Q265" s="2" t="str">
        <f>VLOOKUP(A265,'Additional Data'!$A$1:$D$9949,2,0)</f>
        <v>Website</v>
      </c>
      <c r="R265" s="2" t="str">
        <f>VLOOKUP(A265,'Additional Data'!$A$1:$D$9949,4,0)</f>
        <v>Debit Card</v>
      </c>
      <c r="S265" s="5">
        <f>VLOOKUP(A265,'Additional Data'!$A$1:$D$9949,3,0)</f>
        <v>1575.12</v>
      </c>
      <c r="T265" s="2" t="str">
        <f>HLOOKUP(B265,'Additional Data'!$F$1:$N$2,2,0)</f>
        <v>Mobile</v>
      </c>
    </row>
    <row r="266" spans="1:20" ht="14.25" customHeight="1">
      <c r="A266" s="2">
        <v>846615</v>
      </c>
      <c r="B266" s="2" t="s">
        <v>49</v>
      </c>
      <c r="C266" s="2" t="s">
        <v>41</v>
      </c>
      <c r="D266" s="2" t="s">
        <v>34</v>
      </c>
      <c r="E266" s="4">
        <v>43525.92359953704</v>
      </c>
      <c r="F266" s="4">
        <v>43532.92359953704</v>
      </c>
      <c r="G266" s="4">
        <v>43532.92359953704</v>
      </c>
      <c r="H266" s="2">
        <v>37</v>
      </c>
      <c r="I266" s="2">
        <v>109</v>
      </c>
      <c r="J266" s="2" t="s">
        <v>60</v>
      </c>
      <c r="K266" s="2" t="s">
        <v>77</v>
      </c>
      <c r="L266" s="2" t="s">
        <v>35</v>
      </c>
      <c r="M266" s="2" t="s">
        <v>59</v>
      </c>
      <c r="N266" s="2">
        <v>0</v>
      </c>
      <c r="O266" s="2">
        <v>7</v>
      </c>
      <c r="P266" s="2">
        <v>146</v>
      </c>
      <c r="Q266" s="2" t="str">
        <f>VLOOKUP(A266,'Additional Data'!$A$1:$D$9949,2,0)</f>
        <v>Website</v>
      </c>
      <c r="R266" s="2" t="str">
        <f>VLOOKUP(A266,'Additional Data'!$A$1:$D$9949,4,0)</f>
        <v>Cash On Delivery</v>
      </c>
      <c r="S266" s="5">
        <f>VLOOKUP(A266,'Additional Data'!$A$1:$D$9949,3,0)</f>
        <v>1222.6500000000001</v>
      </c>
      <c r="T266" s="2" t="str">
        <f>HLOOKUP(B266,'Additional Data'!$F$1:$N$2,2,0)</f>
        <v>TV</v>
      </c>
    </row>
    <row r="267" spans="1:20" ht="14.25" customHeight="1">
      <c r="A267" s="2">
        <v>362032</v>
      </c>
      <c r="B267" s="2" t="s">
        <v>36</v>
      </c>
      <c r="C267" s="2" t="s">
        <v>32</v>
      </c>
      <c r="D267" s="2" t="s">
        <v>34</v>
      </c>
      <c r="E267" s="4">
        <v>43525.927187499998</v>
      </c>
      <c r="F267" s="4">
        <v>43528.927187499998</v>
      </c>
      <c r="G267" s="4">
        <v>43529.927187499998</v>
      </c>
      <c r="H267" s="2">
        <v>45</v>
      </c>
      <c r="I267" s="2">
        <v>126</v>
      </c>
      <c r="J267" s="2" t="s">
        <v>41</v>
      </c>
      <c r="K267" s="2" t="s">
        <v>58</v>
      </c>
      <c r="L267" s="2" t="s">
        <v>35</v>
      </c>
      <c r="M267" s="2" t="s">
        <v>71</v>
      </c>
      <c r="N267" s="2">
        <v>-1</v>
      </c>
      <c r="O267" s="2">
        <v>3</v>
      </c>
      <c r="P267" s="2">
        <v>171</v>
      </c>
      <c r="Q267" s="2" t="str">
        <f>VLOOKUP(A267,'Additional Data'!$A$1:$D$9949,2,0)</f>
        <v>App</v>
      </c>
      <c r="R267" s="2" t="str">
        <f>VLOOKUP(A267,'Additional Data'!$A$1:$D$9949,4,0)</f>
        <v>Debit Card</v>
      </c>
      <c r="S267" s="5">
        <f>VLOOKUP(A267,'Additional Data'!$A$1:$D$9949,3,0)</f>
        <v>2306.0110129999998</v>
      </c>
      <c r="T267" s="2" t="str">
        <f>HLOOKUP(B267,'Additional Data'!$F$1:$N$2,2,0)</f>
        <v>Laptop</v>
      </c>
    </row>
    <row r="268" spans="1:20" ht="14.25" customHeight="1">
      <c r="A268" s="2">
        <v>625283</v>
      </c>
      <c r="B268" s="2" t="s">
        <v>30</v>
      </c>
      <c r="C268" s="2" t="s">
        <v>41</v>
      </c>
      <c r="D268" s="2" t="s">
        <v>34</v>
      </c>
      <c r="E268" s="4">
        <v>43525.929050925923</v>
      </c>
      <c r="F268" s="4">
        <v>43531.929050925923</v>
      </c>
      <c r="G268" s="4">
        <v>43528.929050925923</v>
      </c>
      <c r="H268" s="2">
        <v>87</v>
      </c>
      <c r="I268" s="2">
        <v>92</v>
      </c>
      <c r="J268" s="2" t="s">
        <v>60</v>
      </c>
      <c r="K268" s="2" t="s">
        <v>77</v>
      </c>
      <c r="L268" s="2" t="s">
        <v>35</v>
      </c>
      <c r="M268" s="2" t="s">
        <v>71</v>
      </c>
      <c r="N268" s="2">
        <v>3</v>
      </c>
      <c r="O268" s="2">
        <v>6</v>
      </c>
      <c r="P268" s="2">
        <v>179</v>
      </c>
      <c r="Q268" s="2" t="str">
        <f>VLOOKUP(A268,'Additional Data'!$A$1:$D$9949,2,0)</f>
        <v>App</v>
      </c>
      <c r="R268" s="2" t="str">
        <f>VLOOKUP(A268,'Additional Data'!$A$1:$D$9949,4,0)</f>
        <v>Credit Card</v>
      </c>
      <c r="S268" s="5">
        <f>VLOOKUP(A268,'Additional Data'!$A$1:$D$9949,3,0)</f>
        <v>314.74039440000001</v>
      </c>
      <c r="T268" s="2" t="str">
        <f>HLOOKUP(B268,'Additional Data'!$F$1:$N$2,2,0)</f>
        <v>PC</v>
      </c>
    </row>
    <row r="269" spans="1:20" ht="14.25" customHeight="1">
      <c r="A269" s="2">
        <v>964746</v>
      </c>
      <c r="B269" s="2" t="s">
        <v>42</v>
      </c>
      <c r="C269" s="2" t="s">
        <v>41</v>
      </c>
      <c r="D269" s="2" t="s">
        <v>34</v>
      </c>
      <c r="E269" s="4">
        <v>43525.932858796295</v>
      </c>
      <c r="F269" s="4">
        <v>43530.932858796295</v>
      </c>
      <c r="G269" s="4">
        <v>43531.932858796295</v>
      </c>
      <c r="H269" s="2">
        <v>0</v>
      </c>
      <c r="I269" s="2">
        <v>109</v>
      </c>
      <c r="J269" s="2" t="s">
        <v>41</v>
      </c>
      <c r="K269" s="2" t="s">
        <v>66</v>
      </c>
      <c r="L269" s="2" t="s">
        <v>67</v>
      </c>
      <c r="M269" s="2" t="s">
        <v>71</v>
      </c>
      <c r="N269" s="2">
        <v>-1</v>
      </c>
      <c r="O269" s="2">
        <v>5</v>
      </c>
      <c r="P269" s="2">
        <v>109</v>
      </c>
      <c r="Q269" s="2" t="str">
        <f>VLOOKUP(A269,'Additional Data'!$A$1:$D$9949,2,0)</f>
        <v>Website</v>
      </c>
      <c r="R269" s="2" t="str">
        <f>VLOOKUP(A269,'Additional Data'!$A$1:$D$9949,4,0)</f>
        <v>Debit Card</v>
      </c>
      <c r="S269" s="5">
        <f>VLOOKUP(A269,'Additional Data'!$A$1:$D$9949,3,0)</f>
        <v>2280.77</v>
      </c>
      <c r="T269" s="2" t="str">
        <f>HLOOKUP(B269,'Additional Data'!$F$1:$N$2,2,0)</f>
        <v>TV</v>
      </c>
    </row>
    <row r="270" spans="1:20" ht="14.25" customHeight="1">
      <c r="A270" s="2">
        <v>919926</v>
      </c>
      <c r="B270" s="2" t="s">
        <v>48</v>
      </c>
      <c r="C270" s="2" t="s">
        <v>41</v>
      </c>
      <c r="D270" s="2" t="s">
        <v>34</v>
      </c>
      <c r="E270" s="4">
        <v>43525.93445601852</v>
      </c>
      <c r="F270" s="4">
        <v>43527.93445601852</v>
      </c>
      <c r="G270" s="4">
        <v>43530.93445601852</v>
      </c>
      <c r="H270" s="2">
        <v>43</v>
      </c>
      <c r="I270" s="2">
        <v>105</v>
      </c>
      <c r="J270" s="2" t="s">
        <v>63</v>
      </c>
      <c r="K270" s="2" t="s">
        <v>64</v>
      </c>
      <c r="L270" s="2" t="s">
        <v>35</v>
      </c>
      <c r="M270" s="2" t="s">
        <v>59</v>
      </c>
      <c r="N270" s="2">
        <v>-3</v>
      </c>
      <c r="O270" s="2">
        <v>2</v>
      </c>
      <c r="P270" s="2">
        <v>148</v>
      </c>
      <c r="Q270" s="2" t="str">
        <f>VLOOKUP(A270,'Additional Data'!$A$1:$D$9949,2,0)</f>
        <v>Website</v>
      </c>
      <c r="R270" s="2" t="str">
        <f>VLOOKUP(A270,'Additional Data'!$A$1:$D$9949,4,0)</f>
        <v>Debit Card</v>
      </c>
      <c r="S270" s="5">
        <f>VLOOKUP(A270,'Additional Data'!$A$1:$D$9949,3,0)</f>
        <v>2048.41</v>
      </c>
      <c r="T270" s="2" t="str">
        <f>HLOOKUP(B270,'Additional Data'!$F$1:$N$2,2,0)</f>
        <v>Gaming Console</v>
      </c>
    </row>
    <row r="271" spans="1:20" ht="14.25" customHeight="1">
      <c r="A271" s="2">
        <v>780034</v>
      </c>
      <c r="B271" s="2" t="s">
        <v>36</v>
      </c>
      <c r="C271" s="2" t="s">
        <v>32</v>
      </c>
      <c r="D271" s="2" t="s">
        <v>34</v>
      </c>
      <c r="E271" s="4">
        <v>43525.949363425927</v>
      </c>
      <c r="F271" s="4">
        <v>43529.949363425927</v>
      </c>
      <c r="G271" s="4">
        <v>43530.949363425927</v>
      </c>
      <c r="H271" s="2">
        <v>43</v>
      </c>
      <c r="I271" s="2">
        <v>108</v>
      </c>
      <c r="J271" s="2" t="s">
        <v>60</v>
      </c>
      <c r="K271" s="2" t="s">
        <v>61</v>
      </c>
      <c r="L271" s="2" t="s">
        <v>35</v>
      </c>
      <c r="M271" s="2" t="s">
        <v>59</v>
      </c>
      <c r="N271" s="2">
        <v>-1</v>
      </c>
      <c r="O271" s="2">
        <v>4</v>
      </c>
      <c r="P271" s="2">
        <v>151</v>
      </c>
      <c r="Q271" s="2" t="str">
        <f>VLOOKUP(A271,'Additional Data'!$A$1:$D$9949,2,0)</f>
        <v>App</v>
      </c>
      <c r="R271" s="2" t="str">
        <f>VLOOKUP(A271,'Additional Data'!$A$1:$D$9949,4,0)</f>
        <v>Debit Card</v>
      </c>
      <c r="S271" s="5">
        <f>VLOOKUP(A271,'Additional Data'!$A$1:$D$9949,3,0)</f>
        <v>1925.4606429999999</v>
      </c>
      <c r="T271" s="2" t="str">
        <f>HLOOKUP(B271,'Additional Data'!$F$1:$N$2,2,0)</f>
        <v>Laptop</v>
      </c>
    </row>
    <row r="272" spans="1:20" ht="14.25" customHeight="1">
      <c r="A272" s="2">
        <v>192350</v>
      </c>
      <c r="B272" s="2" t="s">
        <v>39</v>
      </c>
      <c r="C272" s="2" t="s">
        <v>32</v>
      </c>
      <c r="D272" s="2" t="s">
        <v>34</v>
      </c>
      <c r="E272" s="4">
        <v>43525.950555555559</v>
      </c>
      <c r="F272" s="4">
        <v>43534.950555555559</v>
      </c>
      <c r="G272" s="4">
        <v>43531.950555555559</v>
      </c>
      <c r="H272" s="2">
        <v>46</v>
      </c>
      <c r="I272" s="2">
        <v>109</v>
      </c>
      <c r="J272" s="2" t="s">
        <v>60</v>
      </c>
      <c r="K272" s="2" t="s">
        <v>61</v>
      </c>
      <c r="L272" s="2" t="s">
        <v>35</v>
      </c>
      <c r="M272" s="2" t="s">
        <v>59</v>
      </c>
      <c r="N272" s="2">
        <v>3</v>
      </c>
      <c r="O272" s="2">
        <v>9</v>
      </c>
      <c r="P272" s="2">
        <v>155</v>
      </c>
      <c r="Q272" s="2" t="str">
        <f>VLOOKUP(A272,'Additional Data'!$A$1:$D$9949,2,0)</f>
        <v>App</v>
      </c>
      <c r="R272" s="2" t="str">
        <f>VLOOKUP(A272,'Additional Data'!$A$1:$D$9949,4,0)</f>
        <v>Debit Card</v>
      </c>
      <c r="S272" s="5">
        <f>VLOOKUP(A272,'Additional Data'!$A$1:$D$9949,3,0)</f>
        <v>3087.9371740000001</v>
      </c>
      <c r="T272" s="2" t="str">
        <f>HLOOKUP(B272,'Additional Data'!$F$1:$N$2,2,0)</f>
        <v>Mobile</v>
      </c>
    </row>
    <row r="273" spans="1:20" ht="14.25" customHeight="1">
      <c r="A273" s="2">
        <v>789290</v>
      </c>
      <c r="B273" s="2" t="s">
        <v>39</v>
      </c>
      <c r="C273" s="2" t="s">
        <v>32</v>
      </c>
      <c r="D273" s="2" t="s">
        <v>34</v>
      </c>
      <c r="E273" s="4">
        <v>43525.952476851853</v>
      </c>
      <c r="F273" s="4">
        <v>43529.952476851853</v>
      </c>
      <c r="G273" s="4">
        <v>43529.952476851853</v>
      </c>
      <c r="H273" s="2">
        <v>44</v>
      </c>
      <c r="I273" s="2">
        <v>123</v>
      </c>
      <c r="J273" s="2" t="s">
        <v>73</v>
      </c>
      <c r="K273" s="2" t="s">
        <v>74</v>
      </c>
      <c r="L273" s="2" t="s">
        <v>35</v>
      </c>
      <c r="M273" s="2" t="s">
        <v>59</v>
      </c>
      <c r="N273" s="2">
        <v>0</v>
      </c>
      <c r="O273" s="2">
        <v>4</v>
      </c>
      <c r="P273" s="2">
        <v>167</v>
      </c>
      <c r="Q273" s="2" t="str">
        <f>VLOOKUP(A273,'Additional Data'!$A$1:$D$9949,2,0)</f>
        <v>App</v>
      </c>
      <c r="R273" s="2" t="str">
        <f>VLOOKUP(A273,'Additional Data'!$A$1:$D$9949,4,0)</f>
        <v>Debit Card</v>
      </c>
      <c r="S273" s="5">
        <f>VLOOKUP(A273,'Additional Data'!$A$1:$D$9949,3,0)</f>
        <v>3280.1773939999998</v>
      </c>
      <c r="T273" s="2" t="str">
        <f>HLOOKUP(B273,'Additional Data'!$F$1:$N$2,2,0)</f>
        <v>Mobile</v>
      </c>
    </row>
    <row r="274" spans="1:20" ht="14.25" customHeight="1">
      <c r="A274" s="2">
        <v>949472</v>
      </c>
      <c r="B274" s="2" t="s">
        <v>47</v>
      </c>
      <c r="C274" s="2" t="s">
        <v>41</v>
      </c>
      <c r="D274" s="2" t="s">
        <v>34</v>
      </c>
      <c r="E274" s="4">
        <v>43525.952569444446</v>
      </c>
      <c r="F274" s="4">
        <v>43531.952569444446</v>
      </c>
      <c r="G274" s="4">
        <v>43529.952569444446</v>
      </c>
      <c r="H274" s="2">
        <v>27</v>
      </c>
      <c r="I274" s="2">
        <v>124</v>
      </c>
      <c r="J274" s="2" t="s">
        <v>32</v>
      </c>
      <c r="K274" s="2" t="s">
        <v>70</v>
      </c>
      <c r="L274" s="2" t="s">
        <v>35</v>
      </c>
      <c r="M274" s="2" t="s">
        <v>71</v>
      </c>
      <c r="N274" s="2">
        <v>2</v>
      </c>
      <c r="O274" s="2">
        <v>6</v>
      </c>
      <c r="P274" s="2">
        <v>151</v>
      </c>
      <c r="Q274" s="2" t="str">
        <f>VLOOKUP(A274,'Additional Data'!$A$1:$D$9949,2,0)</f>
        <v>App</v>
      </c>
      <c r="R274" s="2" t="str">
        <f>VLOOKUP(A274,'Additional Data'!$A$1:$D$9949,4,0)</f>
        <v>Debit Card</v>
      </c>
      <c r="S274" s="5">
        <f>VLOOKUP(A274,'Additional Data'!$A$1:$D$9949,3,0)</f>
        <v>1555.372478</v>
      </c>
      <c r="T274" s="2" t="str">
        <f>HLOOKUP(B274,'Additional Data'!$F$1:$N$2,2,0)</f>
        <v>Tablet</v>
      </c>
    </row>
    <row r="275" spans="1:20" ht="14.25" customHeight="1">
      <c r="A275" s="2">
        <v>38725</v>
      </c>
      <c r="B275" s="2" t="s">
        <v>36</v>
      </c>
      <c r="C275" s="2" t="s">
        <v>41</v>
      </c>
      <c r="D275" s="2" t="s">
        <v>34</v>
      </c>
      <c r="E275" s="4">
        <v>43525.954375000001</v>
      </c>
      <c r="F275" s="4">
        <v>43532.954375000001</v>
      </c>
      <c r="G275" s="4">
        <v>43532.954375000001</v>
      </c>
      <c r="H275" s="2">
        <v>25</v>
      </c>
      <c r="I275" s="2">
        <v>112</v>
      </c>
      <c r="J275" s="2" t="s">
        <v>63</v>
      </c>
      <c r="K275" s="2" t="s">
        <v>64</v>
      </c>
      <c r="L275" s="2" t="s">
        <v>35</v>
      </c>
      <c r="M275" s="2" t="s">
        <v>59</v>
      </c>
      <c r="N275" s="2">
        <v>0</v>
      </c>
      <c r="O275" s="2">
        <v>7</v>
      </c>
      <c r="P275" s="2">
        <v>137</v>
      </c>
      <c r="Q275" s="2" t="str">
        <f>VLOOKUP(A275,'Additional Data'!$A$1:$D$9949,2,0)</f>
        <v>App</v>
      </c>
      <c r="R275" s="2" t="str">
        <f>VLOOKUP(A275,'Additional Data'!$A$1:$D$9949,4,0)</f>
        <v>Credit Card</v>
      </c>
      <c r="S275" s="5">
        <f>VLOOKUP(A275,'Additional Data'!$A$1:$D$9949,3,0)</f>
        <v>3058.5570389999998</v>
      </c>
      <c r="T275" s="2" t="str">
        <f>HLOOKUP(B275,'Additional Data'!$F$1:$N$2,2,0)</f>
        <v>Laptop</v>
      </c>
    </row>
    <row r="276" spans="1:20" ht="14.25" customHeight="1">
      <c r="A276" s="2">
        <v>561453</v>
      </c>
      <c r="B276" s="2" t="s">
        <v>47</v>
      </c>
      <c r="C276" s="2" t="s">
        <v>32</v>
      </c>
      <c r="D276" s="2" t="s">
        <v>34</v>
      </c>
      <c r="E276" s="4">
        <v>43525.956435185188</v>
      </c>
      <c r="F276" s="4">
        <v>43530.956435185188</v>
      </c>
      <c r="G276" s="4">
        <v>43532.956435185188</v>
      </c>
      <c r="H276" s="2">
        <v>0</v>
      </c>
      <c r="I276" s="2">
        <v>121</v>
      </c>
      <c r="J276" s="2" t="s">
        <v>32</v>
      </c>
      <c r="K276" s="2" t="s">
        <v>82</v>
      </c>
      <c r="L276" s="2" t="s">
        <v>67</v>
      </c>
      <c r="M276" s="2" t="s">
        <v>59</v>
      </c>
      <c r="N276" s="2">
        <v>-2</v>
      </c>
      <c r="O276" s="2">
        <v>5</v>
      </c>
      <c r="P276" s="2">
        <v>121</v>
      </c>
      <c r="Q276" s="2" t="str">
        <f>VLOOKUP(A276,'Additional Data'!$A$1:$D$9949,2,0)</f>
        <v>Website</v>
      </c>
      <c r="R276" s="2" t="str">
        <f>VLOOKUP(A276,'Additional Data'!$A$1:$D$9949,4,0)</f>
        <v>Credit Card</v>
      </c>
      <c r="S276" s="5">
        <f>VLOOKUP(A276,'Additional Data'!$A$1:$D$9949,3,0)</f>
        <v>2319.6999999999998</v>
      </c>
      <c r="T276" s="2" t="str">
        <f>HLOOKUP(B276,'Additional Data'!$F$1:$N$2,2,0)</f>
        <v>Tablet</v>
      </c>
    </row>
    <row r="277" spans="1:20" ht="14.25" customHeight="1">
      <c r="A277" s="2">
        <v>892248</v>
      </c>
      <c r="B277" s="2" t="s">
        <v>39</v>
      </c>
      <c r="C277" s="2" t="s">
        <v>41</v>
      </c>
      <c r="D277" s="2" t="s">
        <v>34</v>
      </c>
      <c r="E277" s="4">
        <v>43525.961458333331</v>
      </c>
      <c r="F277" s="4">
        <v>43530.961458333331</v>
      </c>
      <c r="G277" s="4">
        <v>43532.961458333331</v>
      </c>
      <c r="H277" s="2">
        <v>45</v>
      </c>
      <c r="I277" s="2">
        <v>110</v>
      </c>
      <c r="J277" s="2" t="s">
        <v>60</v>
      </c>
      <c r="K277" s="2" t="s">
        <v>77</v>
      </c>
      <c r="L277" s="2" t="s">
        <v>35</v>
      </c>
      <c r="M277" s="2" t="s">
        <v>71</v>
      </c>
      <c r="N277" s="2">
        <v>-2</v>
      </c>
      <c r="O277" s="2">
        <v>5</v>
      </c>
      <c r="P277" s="2">
        <v>155</v>
      </c>
      <c r="Q277" s="2" t="str">
        <f>VLOOKUP(A277,'Additional Data'!$A$1:$D$9949,2,0)</f>
        <v>Website</v>
      </c>
      <c r="R277" s="2" t="str">
        <f>VLOOKUP(A277,'Additional Data'!$A$1:$D$9949,4,0)</f>
        <v>Debit Card</v>
      </c>
      <c r="S277" s="5">
        <f>VLOOKUP(A277,'Additional Data'!$A$1:$D$9949,3,0)</f>
        <v>1394.16</v>
      </c>
      <c r="T277" s="2" t="str">
        <f>HLOOKUP(B277,'Additional Data'!$F$1:$N$2,2,0)</f>
        <v>Mobile</v>
      </c>
    </row>
    <row r="278" spans="1:20" ht="14.25" customHeight="1">
      <c r="A278" s="2">
        <v>91517</v>
      </c>
      <c r="B278" s="2" t="s">
        <v>39</v>
      </c>
      <c r="C278" s="2" t="s">
        <v>41</v>
      </c>
      <c r="D278" s="2" t="s">
        <v>34</v>
      </c>
      <c r="E278" s="4">
        <v>43525.963287037041</v>
      </c>
      <c r="F278" s="4">
        <v>43528.963287037041</v>
      </c>
      <c r="G278" s="4">
        <v>43532.963287037041</v>
      </c>
      <c r="H278" s="2">
        <v>29</v>
      </c>
      <c r="I278" s="2">
        <v>114</v>
      </c>
      <c r="J278" s="2" t="s">
        <v>63</v>
      </c>
      <c r="K278" s="2" t="s">
        <v>64</v>
      </c>
      <c r="L278" s="2" t="s">
        <v>35</v>
      </c>
      <c r="M278" s="2" t="s">
        <v>59</v>
      </c>
      <c r="N278" s="2">
        <v>-4</v>
      </c>
      <c r="O278" s="2">
        <v>3</v>
      </c>
      <c r="P278" s="2">
        <v>143</v>
      </c>
      <c r="Q278" s="2" t="str">
        <f>VLOOKUP(A278,'Additional Data'!$A$1:$D$9949,2,0)</f>
        <v>App</v>
      </c>
      <c r="R278" s="2" t="str">
        <f>VLOOKUP(A278,'Additional Data'!$A$1:$D$9949,4,0)</f>
        <v>Credit Card</v>
      </c>
      <c r="S278" s="5">
        <f>VLOOKUP(A278,'Additional Data'!$A$1:$D$9949,3,0)</f>
        <v>2617.236766</v>
      </c>
      <c r="T278" s="2" t="str">
        <f>HLOOKUP(B278,'Additional Data'!$F$1:$N$2,2,0)</f>
        <v>Mobile</v>
      </c>
    </row>
    <row r="279" spans="1:20" ht="14.25" customHeight="1">
      <c r="A279" s="2">
        <v>785572</v>
      </c>
      <c r="B279" s="2" t="s">
        <v>36</v>
      </c>
      <c r="C279" s="2" t="s">
        <v>41</v>
      </c>
      <c r="D279" s="2" t="s">
        <v>34</v>
      </c>
      <c r="E279" s="4">
        <v>43525.964328703703</v>
      </c>
      <c r="F279" s="4">
        <v>43527.964328703703</v>
      </c>
      <c r="G279" s="4">
        <v>43532.964328703703</v>
      </c>
      <c r="H279" s="2">
        <v>72</v>
      </c>
      <c r="I279" s="2">
        <v>93</v>
      </c>
      <c r="J279" s="2" t="s">
        <v>60</v>
      </c>
      <c r="K279" s="2" t="s">
        <v>77</v>
      </c>
      <c r="L279" s="2" t="s">
        <v>35</v>
      </c>
      <c r="M279" s="2" t="s">
        <v>71</v>
      </c>
      <c r="N279" s="2">
        <v>-5</v>
      </c>
      <c r="O279" s="2">
        <v>2</v>
      </c>
      <c r="P279" s="2">
        <v>165</v>
      </c>
      <c r="Q279" s="2" t="str">
        <f>VLOOKUP(A279,'Additional Data'!$A$1:$D$9949,2,0)</f>
        <v>App</v>
      </c>
      <c r="R279" s="2" t="str">
        <f>VLOOKUP(A279,'Additional Data'!$A$1:$D$9949,4,0)</f>
        <v>Debit Card</v>
      </c>
      <c r="S279" s="5">
        <f>VLOOKUP(A279,'Additional Data'!$A$1:$D$9949,3,0)</f>
        <v>2698.5094770000001</v>
      </c>
      <c r="T279" s="2" t="str">
        <f>HLOOKUP(B279,'Additional Data'!$F$1:$N$2,2,0)</f>
        <v>Laptop</v>
      </c>
    </row>
    <row r="280" spans="1:20" ht="14.25" customHeight="1">
      <c r="A280" s="2">
        <v>245704</v>
      </c>
      <c r="B280" s="2" t="s">
        <v>39</v>
      </c>
      <c r="C280" s="2" t="s">
        <v>32</v>
      </c>
      <c r="D280" s="2" t="s">
        <v>34</v>
      </c>
      <c r="E280" s="4">
        <v>43525.971770833334</v>
      </c>
      <c r="F280" s="4">
        <v>43529.971770833334</v>
      </c>
      <c r="G280" s="4">
        <v>43532.971770833334</v>
      </c>
      <c r="H280" s="2">
        <v>88</v>
      </c>
      <c r="I280" s="2">
        <v>102</v>
      </c>
      <c r="J280" s="2" t="s">
        <v>41</v>
      </c>
      <c r="K280" s="2" t="s">
        <v>58</v>
      </c>
      <c r="L280" s="2" t="s">
        <v>35</v>
      </c>
      <c r="M280" s="2" t="s">
        <v>71</v>
      </c>
      <c r="N280" s="2">
        <v>-3</v>
      </c>
      <c r="O280" s="2">
        <v>4</v>
      </c>
      <c r="P280" s="2">
        <v>190</v>
      </c>
      <c r="Q280" s="2" t="str">
        <f>VLOOKUP(A280,'Additional Data'!$A$1:$D$9949,2,0)</f>
        <v>App</v>
      </c>
      <c r="R280" s="2" t="str">
        <f>VLOOKUP(A280,'Additional Data'!$A$1:$D$9949,4,0)</f>
        <v>Debit Card</v>
      </c>
      <c r="S280" s="5">
        <f>VLOOKUP(A280,'Additional Data'!$A$1:$D$9949,3,0)</f>
        <v>859.11180679999995</v>
      </c>
      <c r="T280" s="2" t="str">
        <f>HLOOKUP(B280,'Additional Data'!$F$1:$N$2,2,0)</f>
        <v>Mobile</v>
      </c>
    </row>
    <row r="281" spans="1:20" ht="14.25" customHeight="1">
      <c r="A281" s="2">
        <v>554678</v>
      </c>
      <c r="B281" s="2" t="s">
        <v>36</v>
      </c>
      <c r="C281" s="2" t="s">
        <v>41</v>
      </c>
      <c r="D281" s="2" t="s">
        <v>34</v>
      </c>
      <c r="E281" s="4">
        <v>43525.97415509259</v>
      </c>
      <c r="F281" s="4">
        <v>43531.97415509259</v>
      </c>
      <c r="G281" s="4">
        <v>43532.97415509259</v>
      </c>
      <c r="H281" s="2">
        <v>68</v>
      </c>
      <c r="I281" s="2">
        <v>108</v>
      </c>
      <c r="J281" s="2" t="s">
        <v>32</v>
      </c>
      <c r="K281" s="2" t="s">
        <v>70</v>
      </c>
      <c r="L281" s="2" t="s">
        <v>35</v>
      </c>
      <c r="M281" s="2" t="s">
        <v>71</v>
      </c>
      <c r="N281" s="2">
        <v>-1</v>
      </c>
      <c r="O281" s="2">
        <v>6</v>
      </c>
      <c r="P281" s="2">
        <v>176</v>
      </c>
      <c r="Q281" s="2" t="str">
        <f>VLOOKUP(A281,'Additional Data'!$A$1:$D$9949,2,0)</f>
        <v>App</v>
      </c>
      <c r="R281" s="2" t="str">
        <f>VLOOKUP(A281,'Additional Data'!$A$1:$D$9949,4,0)</f>
        <v>Debit Card</v>
      </c>
      <c r="S281" s="5">
        <f>VLOOKUP(A281,'Additional Data'!$A$1:$D$9949,3,0)</f>
        <v>3575.6181889999998</v>
      </c>
      <c r="T281" s="2" t="str">
        <f>HLOOKUP(B281,'Additional Data'!$F$1:$N$2,2,0)</f>
        <v>Laptop</v>
      </c>
    </row>
    <row r="282" spans="1:20" ht="14.25" customHeight="1">
      <c r="A282" s="2">
        <v>705732</v>
      </c>
      <c r="B282" s="2" t="s">
        <v>30</v>
      </c>
      <c r="C282" s="2" t="s">
        <v>41</v>
      </c>
      <c r="D282" s="2" t="s">
        <v>34</v>
      </c>
      <c r="E282" s="4">
        <v>43525.97996527778</v>
      </c>
      <c r="F282" s="4">
        <v>43527.97996527778</v>
      </c>
      <c r="G282" s="4">
        <v>43532.97996527778</v>
      </c>
      <c r="H282" s="2">
        <v>32</v>
      </c>
      <c r="I282" s="2">
        <v>114</v>
      </c>
      <c r="J282" s="2" t="s">
        <v>60</v>
      </c>
      <c r="K282" s="2" t="s">
        <v>77</v>
      </c>
      <c r="L282" s="2" t="s">
        <v>35</v>
      </c>
      <c r="M282" s="2" t="s">
        <v>71</v>
      </c>
      <c r="N282" s="2">
        <v>-5</v>
      </c>
      <c r="O282" s="2">
        <v>2</v>
      </c>
      <c r="P282" s="2">
        <v>146</v>
      </c>
      <c r="Q282" s="2" t="str">
        <f>VLOOKUP(A282,'Additional Data'!$A$1:$D$9949,2,0)</f>
        <v>Website</v>
      </c>
      <c r="R282" s="2" t="str">
        <f>VLOOKUP(A282,'Additional Data'!$A$1:$D$9949,4,0)</f>
        <v>Debit Card</v>
      </c>
      <c r="S282" s="5">
        <f>VLOOKUP(A282,'Additional Data'!$A$1:$D$9949,3,0)</f>
        <v>2106.7800000000002</v>
      </c>
      <c r="T282" s="2" t="str">
        <f>HLOOKUP(B282,'Additional Data'!$F$1:$N$2,2,0)</f>
        <v>PC</v>
      </c>
    </row>
    <row r="283" spans="1:20" ht="14.25" customHeight="1">
      <c r="A283" s="2">
        <v>426803</v>
      </c>
      <c r="B283" s="2" t="s">
        <v>47</v>
      </c>
      <c r="C283" s="2" t="s">
        <v>32</v>
      </c>
      <c r="D283" s="2" t="s">
        <v>34</v>
      </c>
      <c r="E283" s="4">
        <v>43525.981030092589</v>
      </c>
      <c r="F283" s="4">
        <v>43527.981030092589</v>
      </c>
      <c r="G283" s="4">
        <v>43530.981030092589</v>
      </c>
      <c r="H283" s="2">
        <v>71</v>
      </c>
      <c r="I283" s="2">
        <v>101</v>
      </c>
      <c r="J283" s="2" t="s">
        <v>41</v>
      </c>
      <c r="K283" s="2" t="s">
        <v>58</v>
      </c>
      <c r="L283" s="2" t="s">
        <v>35</v>
      </c>
      <c r="M283" s="2" t="s">
        <v>71</v>
      </c>
      <c r="N283" s="2">
        <v>-3</v>
      </c>
      <c r="O283" s="2">
        <v>2</v>
      </c>
      <c r="P283" s="2">
        <v>172</v>
      </c>
      <c r="Q283" s="2" t="str">
        <f>VLOOKUP(A283,'Additional Data'!$A$1:$D$9949,2,0)</f>
        <v>App</v>
      </c>
      <c r="R283" s="2" t="str">
        <f>VLOOKUP(A283,'Additional Data'!$A$1:$D$9949,4,0)</f>
        <v>Credit Card</v>
      </c>
      <c r="S283" s="5">
        <f>VLOOKUP(A283,'Additional Data'!$A$1:$D$9949,3,0)</f>
        <v>988.90142449999996</v>
      </c>
      <c r="T283" s="2" t="str">
        <f>HLOOKUP(B283,'Additional Data'!$F$1:$N$2,2,0)</f>
        <v>Tablet</v>
      </c>
    </row>
    <row r="284" spans="1:20" ht="14.25" customHeight="1">
      <c r="A284" s="2">
        <v>312374</v>
      </c>
      <c r="B284" s="2" t="s">
        <v>36</v>
      </c>
      <c r="C284" s="2" t="s">
        <v>41</v>
      </c>
      <c r="D284" s="2" t="s">
        <v>34</v>
      </c>
      <c r="E284" s="4">
        <v>43525.9844212963</v>
      </c>
      <c r="F284" s="4">
        <v>43527.9844212963</v>
      </c>
      <c r="G284" s="4">
        <v>43528.9844212963</v>
      </c>
      <c r="H284" s="2">
        <v>62</v>
      </c>
      <c r="I284" s="2">
        <v>104</v>
      </c>
      <c r="J284" s="2" t="s">
        <v>32</v>
      </c>
      <c r="K284" s="2" t="s">
        <v>70</v>
      </c>
      <c r="L284" s="2" t="s">
        <v>35</v>
      </c>
      <c r="M284" s="2" t="s">
        <v>71</v>
      </c>
      <c r="N284" s="2">
        <v>-1</v>
      </c>
      <c r="O284" s="2">
        <v>2</v>
      </c>
      <c r="P284" s="2">
        <v>166</v>
      </c>
      <c r="Q284" s="2" t="str">
        <f>VLOOKUP(A284,'Additional Data'!$A$1:$D$9949,2,0)</f>
        <v>App</v>
      </c>
      <c r="R284" s="2" t="str">
        <f>VLOOKUP(A284,'Additional Data'!$A$1:$D$9949,4,0)</f>
        <v>Debit Card</v>
      </c>
      <c r="S284" s="5">
        <f>VLOOKUP(A284,'Additional Data'!$A$1:$D$9949,3,0)</f>
        <v>2533.7565169999998</v>
      </c>
      <c r="T284" s="2" t="str">
        <f>HLOOKUP(B284,'Additional Data'!$F$1:$N$2,2,0)</f>
        <v>Laptop</v>
      </c>
    </row>
    <row r="285" spans="1:20" ht="14.25" customHeight="1">
      <c r="A285" s="2">
        <v>523461</v>
      </c>
      <c r="B285" s="2" t="s">
        <v>48</v>
      </c>
      <c r="C285" s="2" t="s">
        <v>32</v>
      </c>
      <c r="D285" s="2" t="s">
        <v>34</v>
      </c>
      <c r="E285" s="4">
        <v>43525.985115740739</v>
      </c>
      <c r="F285" s="4">
        <v>43531.985115740739</v>
      </c>
      <c r="G285" s="4">
        <v>43529.985115740739</v>
      </c>
      <c r="H285" s="2">
        <v>46</v>
      </c>
      <c r="I285" s="2">
        <v>128</v>
      </c>
      <c r="J285" s="2" t="s">
        <v>73</v>
      </c>
      <c r="K285" s="2" t="s">
        <v>74</v>
      </c>
      <c r="L285" s="2" t="s">
        <v>35</v>
      </c>
      <c r="M285" s="2" t="s">
        <v>59</v>
      </c>
      <c r="N285" s="2">
        <v>2</v>
      </c>
      <c r="O285" s="2">
        <v>6</v>
      </c>
      <c r="P285" s="2">
        <v>174</v>
      </c>
      <c r="Q285" s="2" t="str">
        <f>VLOOKUP(A285,'Additional Data'!$A$1:$D$9949,2,0)</f>
        <v>Website</v>
      </c>
      <c r="R285" s="2" t="str">
        <f>VLOOKUP(A285,'Additional Data'!$A$1:$D$9949,4,0)</f>
        <v>Credit Card</v>
      </c>
      <c r="S285" s="5">
        <f>VLOOKUP(A285,'Additional Data'!$A$1:$D$9949,3,0)</f>
        <v>2977.18</v>
      </c>
      <c r="T285" s="2" t="str">
        <f>HLOOKUP(B285,'Additional Data'!$F$1:$N$2,2,0)</f>
        <v>Gaming Console</v>
      </c>
    </row>
    <row r="286" spans="1:20" ht="14.25" customHeight="1">
      <c r="A286" s="2">
        <v>303359</v>
      </c>
      <c r="B286" s="2" t="s">
        <v>30</v>
      </c>
      <c r="C286" s="2" t="s">
        <v>32</v>
      </c>
      <c r="D286" s="2" t="s">
        <v>34</v>
      </c>
      <c r="E286" s="4">
        <v>43525.988622685189</v>
      </c>
      <c r="F286" s="4">
        <v>43529.988622685189</v>
      </c>
      <c r="G286" s="4">
        <v>43528.988622685189</v>
      </c>
      <c r="H286" s="2">
        <v>41</v>
      </c>
      <c r="I286" s="2">
        <v>124</v>
      </c>
      <c r="J286" s="2" t="s">
        <v>73</v>
      </c>
      <c r="K286" s="2" t="s">
        <v>74</v>
      </c>
      <c r="L286" s="2" t="s">
        <v>35</v>
      </c>
      <c r="M286" s="2" t="s">
        <v>59</v>
      </c>
      <c r="N286" s="2">
        <v>1</v>
      </c>
      <c r="O286" s="2">
        <v>4</v>
      </c>
      <c r="P286" s="2">
        <v>165</v>
      </c>
      <c r="Q286" s="2" t="str">
        <f>VLOOKUP(A286,'Additional Data'!$A$1:$D$9949,2,0)</f>
        <v>App</v>
      </c>
      <c r="R286" s="2" t="str">
        <f>VLOOKUP(A286,'Additional Data'!$A$1:$D$9949,4,0)</f>
        <v>Cash On Delivery</v>
      </c>
      <c r="S286" s="5">
        <f>VLOOKUP(A286,'Additional Data'!$A$1:$D$9949,3,0)</f>
        <v>3557.881899</v>
      </c>
      <c r="T286" s="2" t="str">
        <f>HLOOKUP(B286,'Additional Data'!$F$1:$N$2,2,0)</f>
        <v>PC</v>
      </c>
    </row>
    <row r="287" spans="1:20" ht="14.25" customHeight="1">
      <c r="A287" s="2">
        <v>687978</v>
      </c>
      <c r="B287" s="2" t="s">
        <v>39</v>
      </c>
      <c r="C287" s="2" t="s">
        <v>41</v>
      </c>
      <c r="D287" s="2" t="s">
        <v>34</v>
      </c>
      <c r="E287" s="4">
        <v>43525.99454861111</v>
      </c>
      <c r="F287" s="4">
        <v>43530.99454861111</v>
      </c>
      <c r="G287" s="4">
        <v>43528.99454861111</v>
      </c>
      <c r="H287" s="2">
        <v>37</v>
      </c>
      <c r="I287" s="2">
        <v>123</v>
      </c>
      <c r="J287" s="2" t="s">
        <v>73</v>
      </c>
      <c r="K287" s="2" t="s">
        <v>80</v>
      </c>
      <c r="L287" s="2" t="s">
        <v>35</v>
      </c>
      <c r="M287" s="2" t="s">
        <v>59</v>
      </c>
      <c r="N287" s="2">
        <v>2</v>
      </c>
      <c r="O287" s="2">
        <v>5</v>
      </c>
      <c r="P287" s="2">
        <v>160</v>
      </c>
      <c r="Q287" s="2" t="str">
        <f>VLOOKUP(A287,'Additional Data'!$A$1:$D$9949,2,0)</f>
        <v>Website</v>
      </c>
      <c r="R287" s="2" t="str">
        <f>VLOOKUP(A287,'Additional Data'!$A$1:$D$9949,4,0)</f>
        <v>Debit Card</v>
      </c>
      <c r="S287" s="5">
        <f>VLOOKUP(A287,'Additional Data'!$A$1:$D$9949,3,0)</f>
        <v>3007.98</v>
      </c>
      <c r="T287" s="2" t="str">
        <f>HLOOKUP(B287,'Additional Data'!$F$1:$N$2,2,0)</f>
        <v>Mobile</v>
      </c>
    </row>
    <row r="288" spans="1:20" ht="14.25" customHeight="1">
      <c r="A288" s="2">
        <v>603066</v>
      </c>
      <c r="B288" s="2" t="s">
        <v>39</v>
      </c>
      <c r="C288" s="2" t="s">
        <v>32</v>
      </c>
      <c r="D288" s="2" t="s">
        <v>34</v>
      </c>
      <c r="E288" s="4">
        <v>43525.997233796297</v>
      </c>
      <c r="F288" s="4">
        <v>43531.997233796297</v>
      </c>
      <c r="G288" s="4">
        <v>43530.997233796297</v>
      </c>
      <c r="H288" s="2">
        <v>27</v>
      </c>
      <c r="I288" s="2">
        <v>122</v>
      </c>
      <c r="J288" s="2" t="s">
        <v>41</v>
      </c>
      <c r="K288" s="2" t="s">
        <v>58</v>
      </c>
      <c r="L288" s="2" t="s">
        <v>35</v>
      </c>
      <c r="M288" s="2" t="s">
        <v>59</v>
      </c>
      <c r="N288" s="2">
        <v>1</v>
      </c>
      <c r="O288" s="2">
        <v>6</v>
      </c>
      <c r="P288" s="2">
        <v>149</v>
      </c>
      <c r="Q288" s="2" t="str">
        <f>VLOOKUP(A288,'Additional Data'!$A$1:$D$9949,2,0)</f>
        <v>Website</v>
      </c>
      <c r="R288" s="2" t="str">
        <f>VLOOKUP(A288,'Additional Data'!$A$1:$D$9949,4,0)</f>
        <v>Debit Card</v>
      </c>
      <c r="S288" s="5">
        <f>VLOOKUP(A288,'Additional Data'!$A$1:$D$9949,3,0)</f>
        <v>626.46</v>
      </c>
      <c r="T288" s="2" t="str">
        <f>HLOOKUP(B288,'Additional Data'!$F$1:$N$2,2,0)</f>
        <v>Mobile</v>
      </c>
    </row>
    <row r="289" spans="1:20" ht="14.25" customHeight="1">
      <c r="A289" s="2">
        <v>228840</v>
      </c>
      <c r="B289" s="2" t="s">
        <v>30</v>
      </c>
      <c r="C289" s="2" t="s">
        <v>41</v>
      </c>
      <c r="D289" s="2" t="s">
        <v>34</v>
      </c>
      <c r="E289" s="4">
        <v>43525.998206018521</v>
      </c>
      <c r="F289" s="4">
        <v>43530.998206018521</v>
      </c>
      <c r="G289" s="4">
        <v>43532.998206018521</v>
      </c>
      <c r="H289" s="2">
        <v>82</v>
      </c>
      <c r="I289" s="2">
        <v>87</v>
      </c>
      <c r="J289" s="2" t="s">
        <v>60</v>
      </c>
      <c r="K289" s="2" t="s">
        <v>77</v>
      </c>
      <c r="L289" s="2" t="s">
        <v>35</v>
      </c>
      <c r="M289" s="2" t="s">
        <v>71</v>
      </c>
      <c r="N289" s="2">
        <v>-2</v>
      </c>
      <c r="O289" s="2">
        <v>5</v>
      </c>
      <c r="P289" s="2">
        <v>169</v>
      </c>
      <c r="Q289" s="2" t="str">
        <f>VLOOKUP(A289,'Additional Data'!$A$1:$D$9949,2,0)</f>
        <v>Website</v>
      </c>
      <c r="R289" s="2" t="str">
        <f>VLOOKUP(A289,'Additional Data'!$A$1:$D$9949,4,0)</f>
        <v>Debit Card</v>
      </c>
      <c r="S289" s="5">
        <f>VLOOKUP(A289,'Additional Data'!$A$1:$D$9949,3,0)</f>
        <v>2116.56</v>
      </c>
      <c r="T289" s="2" t="str">
        <f>HLOOKUP(B289,'Additional Data'!$F$1:$N$2,2,0)</f>
        <v>PC</v>
      </c>
    </row>
    <row r="290" spans="1:20" ht="14.25" customHeight="1">
      <c r="A290" s="2">
        <v>674982</v>
      </c>
      <c r="B290" s="2" t="s">
        <v>42</v>
      </c>
      <c r="C290" s="2" t="s">
        <v>32</v>
      </c>
      <c r="D290" s="2" t="s">
        <v>34</v>
      </c>
      <c r="E290" s="4">
        <v>43525.999432870369</v>
      </c>
      <c r="F290" s="4">
        <v>43529.999432870369</v>
      </c>
      <c r="G290" s="4">
        <v>43528.999432870369</v>
      </c>
      <c r="H290" s="2">
        <v>39</v>
      </c>
      <c r="I290" s="2">
        <v>113</v>
      </c>
      <c r="J290" s="2" t="s">
        <v>60</v>
      </c>
      <c r="K290" s="2" t="s">
        <v>61</v>
      </c>
      <c r="L290" s="2" t="s">
        <v>35</v>
      </c>
      <c r="M290" s="2" t="s">
        <v>59</v>
      </c>
      <c r="N290" s="2">
        <v>1</v>
      </c>
      <c r="O290" s="2">
        <v>4</v>
      </c>
      <c r="P290" s="2">
        <v>152</v>
      </c>
      <c r="Q290" s="2" t="str">
        <f>VLOOKUP(A290,'Additional Data'!$A$1:$D$9949,2,0)</f>
        <v>Website</v>
      </c>
      <c r="R290" s="2" t="str">
        <f>VLOOKUP(A290,'Additional Data'!$A$1:$D$9949,4,0)</f>
        <v>Debit Card</v>
      </c>
      <c r="S290" s="5">
        <f>VLOOKUP(A290,'Additional Data'!$A$1:$D$9949,3,0)</f>
        <v>1369.14</v>
      </c>
      <c r="T290" s="2" t="str">
        <f>HLOOKUP(B290,'Additional Data'!$F$1:$N$2,2,0)</f>
        <v>TV</v>
      </c>
    </row>
    <row r="291" spans="1:20" ht="14.25" customHeight="1">
      <c r="A291" s="2">
        <v>924488</v>
      </c>
      <c r="B291" s="2" t="s">
        <v>36</v>
      </c>
      <c r="C291" s="2" t="s">
        <v>32</v>
      </c>
      <c r="D291" s="2" t="s">
        <v>34</v>
      </c>
      <c r="E291" s="4">
        <v>43526.000196759262</v>
      </c>
      <c r="F291" s="4">
        <v>43528.000196759262</v>
      </c>
      <c r="G291" s="4">
        <v>43532.000196759262</v>
      </c>
      <c r="H291" s="2">
        <v>73</v>
      </c>
      <c r="I291" s="2">
        <v>95</v>
      </c>
      <c r="J291" s="2" t="s">
        <v>60</v>
      </c>
      <c r="K291" s="2" t="s">
        <v>61</v>
      </c>
      <c r="L291" s="2" t="s">
        <v>35</v>
      </c>
      <c r="M291" s="2" t="s">
        <v>71</v>
      </c>
      <c r="N291" s="2">
        <v>-4</v>
      </c>
      <c r="O291" s="2">
        <v>2</v>
      </c>
      <c r="P291" s="2">
        <v>168</v>
      </c>
      <c r="Q291" s="2" t="str">
        <f>VLOOKUP(A291,'Additional Data'!$A$1:$D$9949,2,0)</f>
        <v>App</v>
      </c>
      <c r="R291" s="2" t="str">
        <f>VLOOKUP(A291,'Additional Data'!$A$1:$D$9949,4,0)</f>
        <v>Debit Card</v>
      </c>
      <c r="S291" s="5">
        <f>VLOOKUP(A291,'Additional Data'!$A$1:$D$9949,3,0)</f>
        <v>287.61140599999999</v>
      </c>
      <c r="T291" s="2" t="str">
        <f>HLOOKUP(B291,'Additional Data'!$F$1:$N$2,2,0)</f>
        <v>Laptop</v>
      </c>
    </row>
    <row r="292" spans="1:20" ht="14.25" customHeight="1">
      <c r="A292" s="2">
        <v>557964</v>
      </c>
      <c r="B292" s="2" t="s">
        <v>36</v>
      </c>
      <c r="C292" s="2" t="s">
        <v>32</v>
      </c>
      <c r="D292" s="2" t="s">
        <v>34</v>
      </c>
      <c r="E292" s="4">
        <v>43526.006006944444</v>
      </c>
      <c r="F292" s="4">
        <v>43529.006006944444</v>
      </c>
      <c r="G292" s="4">
        <v>43531.006006944444</v>
      </c>
      <c r="H292" s="2">
        <v>0</v>
      </c>
      <c r="I292" s="2">
        <v>129</v>
      </c>
      <c r="J292" s="2" t="s">
        <v>32</v>
      </c>
      <c r="K292" s="2" t="s">
        <v>82</v>
      </c>
      <c r="L292" s="2" t="s">
        <v>67</v>
      </c>
      <c r="M292" s="2" t="s">
        <v>71</v>
      </c>
      <c r="N292" s="2">
        <v>-2</v>
      </c>
      <c r="O292" s="2">
        <v>3</v>
      </c>
      <c r="P292" s="2">
        <v>129</v>
      </c>
      <c r="Q292" s="2" t="str">
        <f>VLOOKUP(A292,'Additional Data'!$A$1:$D$9949,2,0)</f>
        <v>Website</v>
      </c>
      <c r="R292" s="2" t="str">
        <f>VLOOKUP(A292,'Additional Data'!$A$1:$D$9949,4,0)</f>
        <v>Debit Card</v>
      </c>
      <c r="S292" s="5">
        <f>VLOOKUP(A292,'Additional Data'!$A$1:$D$9949,3,0)</f>
        <v>3396.6</v>
      </c>
      <c r="T292" s="2" t="str">
        <f>HLOOKUP(B292,'Additional Data'!$F$1:$N$2,2,0)</f>
        <v>Laptop</v>
      </c>
    </row>
    <row r="293" spans="1:20" ht="14.25" customHeight="1">
      <c r="A293" s="2">
        <v>526571</v>
      </c>
      <c r="B293" s="2" t="s">
        <v>47</v>
      </c>
      <c r="C293" s="2" t="s">
        <v>32</v>
      </c>
      <c r="D293" s="2" t="s">
        <v>34</v>
      </c>
      <c r="E293" s="4">
        <v>43526.012766203705</v>
      </c>
      <c r="F293" s="4">
        <v>43529.012766203705</v>
      </c>
      <c r="G293" s="4">
        <v>43530.012766203705</v>
      </c>
      <c r="H293" s="2">
        <v>26</v>
      </c>
      <c r="I293" s="2">
        <v>106</v>
      </c>
      <c r="J293" s="2" t="s">
        <v>63</v>
      </c>
      <c r="K293" s="2" t="s">
        <v>81</v>
      </c>
      <c r="L293" s="2" t="s">
        <v>35</v>
      </c>
      <c r="M293" s="2" t="s">
        <v>59</v>
      </c>
      <c r="N293" s="2">
        <v>-1</v>
      </c>
      <c r="O293" s="2">
        <v>3</v>
      </c>
      <c r="P293" s="2">
        <v>132</v>
      </c>
      <c r="Q293" s="2" t="str">
        <f>VLOOKUP(A293,'Additional Data'!$A$1:$D$9949,2,0)</f>
        <v>App</v>
      </c>
      <c r="R293" s="2" t="str">
        <f>VLOOKUP(A293,'Additional Data'!$A$1:$D$9949,4,0)</f>
        <v>Credit Card</v>
      </c>
      <c r="S293" s="5">
        <f>VLOOKUP(A293,'Additional Data'!$A$1:$D$9949,3,0)</f>
        <v>1328.793766</v>
      </c>
      <c r="T293" s="2" t="str">
        <f>HLOOKUP(B293,'Additional Data'!$F$1:$N$2,2,0)</f>
        <v>Tablet</v>
      </c>
    </row>
    <row r="294" spans="1:20" ht="14.25" customHeight="1">
      <c r="A294" s="2">
        <v>146368</v>
      </c>
      <c r="B294" s="2" t="s">
        <v>36</v>
      </c>
      <c r="C294" s="2" t="s">
        <v>41</v>
      </c>
      <c r="D294" s="2" t="s">
        <v>34</v>
      </c>
      <c r="E294" s="4">
        <v>43526.019363425927</v>
      </c>
      <c r="F294" s="4">
        <v>43536.019363425927</v>
      </c>
      <c r="G294" s="4">
        <v>43533.019363425927</v>
      </c>
      <c r="H294" s="2">
        <v>29</v>
      </c>
      <c r="I294" s="2">
        <v>129</v>
      </c>
      <c r="J294" s="2" t="s">
        <v>73</v>
      </c>
      <c r="K294" s="2" t="s">
        <v>80</v>
      </c>
      <c r="L294" s="2" t="s">
        <v>35</v>
      </c>
      <c r="M294" s="2" t="s">
        <v>71</v>
      </c>
      <c r="N294" s="2">
        <v>3</v>
      </c>
      <c r="O294" s="2">
        <v>10</v>
      </c>
      <c r="P294" s="2">
        <v>158</v>
      </c>
      <c r="Q294" s="2" t="str">
        <f>VLOOKUP(A294,'Additional Data'!$A$1:$D$9949,2,0)</f>
        <v>App</v>
      </c>
      <c r="R294" s="2" t="str">
        <f>VLOOKUP(A294,'Additional Data'!$A$1:$D$9949,4,0)</f>
        <v>Debit Card</v>
      </c>
      <c r="S294" s="5">
        <f>VLOOKUP(A294,'Additional Data'!$A$1:$D$9949,3,0)</f>
        <v>1089.9646419999999</v>
      </c>
      <c r="T294" s="2" t="str">
        <f>HLOOKUP(B294,'Additional Data'!$F$1:$N$2,2,0)</f>
        <v>Laptop</v>
      </c>
    </row>
    <row r="295" spans="1:20" ht="14.25" customHeight="1">
      <c r="A295" s="2">
        <v>371869</v>
      </c>
      <c r="B295" s="2" t="s">
        <v>46</v>
      </c>
      <c r="C295" s="2" t="s">
        <v>41</v>
      </c>
      <c r="D295" s="2" t="s">
        <v>34</v>
      </c>
      <c r="E295" s="4">
        <v>43526.028749999998</v>
      </c>
      <c r="F295" s="4">
        <v>43529.028749999998</v>
      </c>
      <c r="G295" s="4">
        <v>43529.028749999998</v>
      </c>
      <c r="H295" s="2">
        <v>0</v>
      </c>
      <c r="I295" s="2">
        <v>128</v>
      </c>
      <c r="J295" s="2" t="s">
        <v>41</v>
      </c>
      <c r="K295" s="2" t="s">
        <v>66</v>
      </c>
      <c r="L295" s="2" t="s">
        <v>67</v>
      </c>
      <c r="M295" s="2" t="s">
        <v>59</v>
      </c>
      <c r="N295" s="2">
        <v>0</v>
      </c>
      <c r="O295" s="2">
        <v>3</v>
      </c>
      <c r="P295" s="2">
        <v>128</v>
      </c>
      <c r="Q295" s="2" t="str">
        <f>VLOOKUP(A295,'Additional Data'!$A$1:$D$9949,2,0)</f>
        <v>App</v>
      </c>
      <c r="R295" s="2" t="str">
        <f>VLOOKUP(A295,'Additional Data'!$A$1:$D$9949,4,0)</f>
        <v>Credit Card</v>
      </c>
      <c r="S295" s="5">
        <f>VLOOKUP(A295,'Additional Data'!$A$1:$D$9949,3,0)</f>
        <v>2111.8417669999999</v>
      </c>
      <c r="T295" s="2" t="str">
        <f>HLOOKUP(B295,'Additional Data'!$F$1:$N$2,2,0)</f>
        <v>TV</v>
      </c>
    </row>
    <row r="296" spans="1:20" ht="14.25" customHeight="1">
      <c r="A296" s="2">
        <v>111750</v>
      </c>
      <c r="B296" s="2" t="s">
        <v>39</v>
      </c>
      <c r="C296" s="2" t="s">
        <v>41</v>
      </c>
      <c r="D296" s="2" t="s">
        <v>34</v>
      </c>
      <c r="E296" s="4">
        <v>43526.038645833331</v>
      </c>
      <c r="F296" s="4">
        <v>43530.038645833331</v>
      </c>
      <c r="G296" s="4">
        <v>43531.038645833331</v>
      </c>
      <c r="H296" s="2">
        <v>38</v>
      </c>
      <c r="I296" s="2">
        <v>112</v>
      </c>
      <c r="J296" s="2" t="s">
        <v>63</v>
      </c>
      <c r="K296" s="2" t="s">
        <v>64</v>
      </c>
      <c r="L296" s="2" t="s">
        <v>35</v>
      </c>
      <c r="M296" s="2" t="s">
        <v>59</v>
      </c>
      <c r="N296" s="2">
        <v>-1</v>
      </c>
      <c r="O296" s="2">
        <v>4</v>
      </c>
      <c r="P296" s="2">
        <v>150</v>
      </c>
      <c r="Q296" s="2" t="str">
        <f>VLOOKUP(A296,'Additional Data'!$A$1:$D$9949,2,0)</f>
        <v>Website</v>
      </c>
      <c r="R296" s="2" t="str">
        <f>VLOOKUP(A296,'Additional Data'!$A$1:$D$9949,4,0)</f>
        <v>Debit Card</v>
      </c>
      <c r="S296" s="5">
        <f>VLOOKUP(A296,'Additional Data'!$A$1:$D$9949,3,0)</f>
        <v>3594.08</v>
      </c>
      <c r="T296" s="2" t="str">
        <f>HLOOKUP(B296,'Additional Data'!$F$1:$N$2,2,0)</f>
        <v>Mobile</v>
      </c>
    </row>
    <row r="297" spans="1:20" ht="14.25" customHeight="1">
      <c r="A297" s="2">
        <v>379572</v>
      </c>
      <c r="B297" s="2" t="s">
        <v>30</v>
      </c>
      <c r="C297" s="2" t="s">
        <v>41</v>
      </c>
      <c r="D297" s="2" t="s">
        <v>34</v>
      </c>
      <c r="E297" s="4">
        <v>43526.046527777777</v>
      </c>
      <c r="F297" s="4">
        <v>43526.046527777777</v>
      </c>
      <c r="G297" s="4">
        <v>43529.046527777777</v>
      </c>
      <c r="H297" s="2">
        <v>0</v>
      </c>
      <c r="I297" s="2">
        <v>101</v>
      </c>
      <c r="J297" s="2" t="s">
        <v>41</v>
      </c>
      <c r="K297" s="2" t="s">
        <v>66</v>
      </c>
      <c r="L297" s="2" t="s">
        <v>67</v>
      </c>
      <c r="M297" s="2" t="s">
        <v>71</v>
      </c>
      <c r="N297" s="2">
        <v>-3</v>
      </c>
      <c r="O297" s="2">
        <v>0</v>
      </c>
      <c r="P297" s="2">
        <v>101</v>
      </c>
      <c r="Q297" s="2" t="str">
        <f>VLOOKUP(A297,'Additional Data'!$A$1:$D$9949,2,0)</f>
        <v>Website</v>
      </c>
      <c r="R297" s="2" t="str">
        <f>VLOOKUP(A297,'Additional Data'!$A$1:$D$9949,4,0)</f>
        <v>Debit Card</v>
      </c>
      <c r="S297" s="5">
        <f>VLOOKUP(A297,'Additional Data'!$A$1:$D$9949,3,0)</f>
        <v>2133.0300000000002</v>
      </c>
      <c r="T297" s="2" t="str">
        <f>HLOOKUP(B297,'Additional Data'!$F$1:$N$2,2,0)</f>
        <v>PC</v>
      </c>
    </row>
    <row r="298" spans="1:20" ht="14.25" customHeight="1">
      <c r="A298" s="2">
        <v>464813</v>
      </c>
      <c r="B298" s="2" t="s">
        <v>39</v>
      </c>
      <c r="C298" s="2" t="s">
        <v>41</v>
      </c>
      <c r="D298" s="2" t="s">
        <v>34</v>
      </c>
      <c r="E298" s="4">
        <v>43526.050578703704</v>
      </c>
      <c r="F298" s="4">
        <v>43530.050578703704</v>
      </c>
      <c r="G298" s="4">
        <v>43533.050578703704</v>
      </c>
      <c r="H298" s="2">
        <v>47</v>
      </c>
      <c r="I298" s="2">
        <v>113</v>
      </c>
      <c r="J298" s="2" t="s">
        <v>60</v>
      </c>
      <c r="K298" s="2" t="s">
        <v>77</v>
      </c>
      <c r="L298" s="2" t="s">
        <v>35</v>
      </c>
      <c r="M298" s="2" t="s">
        <v>59</v>
      </c>
      <c r="N298" s="2">
        <v>-3</v>
      </c>
      <c r="O298" s="2">
        <v>4</v>
      </c>
      <c r="P298" s="2">
        <v>160</v>
      </c>
      <c r="Q298" s="2" t="str">
        <f>VLOOKUP(A298,'Additional Data'!$A$1:$D$9949,2,0)</f>
        <v>App</v>
      </c>
      <c r="R298" s="2" t="str">
        <f>VLOOKUP(A298,'Additional Data'!$A$1:$D$9949,4,0)</f>
        <v>Credit Card</v>
      </c>
      <c r="S298" s="5">
        <f>VLOOKUP(A298,'Additional Data'!$A$1:$D$9949,3,0)</f>
        <v>2535.082187</v>
      </c>
      <c r="T298" s="2" t="str">
        <f>HLOOKUP(B298,'Additional Data'!$F$1:$N$2,2,0)</f>
        <v>Mobile</v>
      </c>
    </row>
    <row r="299" spans="1:20" ht="14.25" customHeight="1">
      <c r="A299" s="2">
        <v>170265</v>
      </c>
      <c r="B299" s="2" t="s">
        <v>39</v>
      </c>
      <c r="C299" s="2" t="s">
        <v>32</v>
      </c>
      <c r="D299" s="2" t="s">
        <v>34</v>
      </c>
      <c r="E299" s="4">
        <v>43526.058877314812</v>
      </c>
      <c r="F299" s="4">
        <v>43528.058877314812</v>
      </c>
      <c r="G299" s="4">
        <v>43530.058877314812</v>
      </c>
      <c r="H299" s="2">
        <v>26</v>
      </c>
      <c r="I299" s="2">
        <v>123</v>
      </c>
      <c r="J299" s="2" t="s">
        <v>73</v>
      </c>
      <c r="K299" s="2" t="s">
        <v>74</v>
      </c>
      <c r="L299" s="2" t="s">
        <v>35</v>
      </c>
      <c r="M299" s="2" t="s">
        <v>59</v>
      </c>
      <c r="N299" s="2">
        <v>-2</v>
      </c>
      <c r="O299" s="2">
        <v>2</v>
      </c>
      <c r="P299" s="2">
        <v>149</v>
      </c>
      <c r="Q299" s="2" t="str">
        <f>VLOOKUP(A299,'Additional Data'!$A$1:$D$9949,2,0)</f>
        <v>Website</v>
      </c>
      <c r="R299" s="2" t="str">
        <f>VLOOKUP(A299,'Additional Data'!$A$1:$D$9949,4,0)</f>
        <v>Credit Card</v>
      </c>
      <c r="S299" s="5">
        <f>VLOOKUP(A299,'Additional Data'!$A$1:$D$9949,3,0)</f>
        <v>794.76</v>
      </c>
      <c r="T299" s="2" t="str">
        <f>HLOOKUP(B299,'Additional Data'!$F$1:$N$2,2,0)</f>
        <v>Mobile</v>
      </c>
    </row>
    <row r="300" spans="1:20" ht="14.25" customHeight="1">
      <c r="A300" s="2">
        <v>853792</v>
      </c>
      <c r="B300" s="2" t="s">
        <v>36</v>
      </c>
      <c r="C300" s="2" t="s">
        <v>32</v>
      </c>
      <c r="D300" s="2" t="s">
        <v>34</v>
      </c>
      <c r="E300" s="4">
        <v>43526.061238425929</v>
      </c>
      <c r="F300" s="4">
        <v>43530.061238425929</v>
      </c>
      <c r="G300" s="4">
        <v>43531.061238425929</v>
      </c>
      <c r="H300" s="2">
        <v>71</v>
      </c>
      <c r="I300" s="2">
        <v>105</v>
      </c>
      <c r="J300" s="2" t="s">
        <v>41</v>
      </c>
      <c r="K300" s="2" t="s">
        <v>58</v>
      </c>
      <c r="L300" s="2" t="s">
        <v>35</v>
      </c>
      <c r="M300" s="2" t="s">
        <v>71</v>
      </c>
      <c r="N300" s="2">
        <v>-1</v>
      </c>
      <c r="O300" s="2">
        <v>4</v>
      </c>
      <c r="P300" s="2">
        <v>176</v>
      </c>
      <c r="Q300" s="2" t="str">
        <f>VLOOKUP(A300,'Additional Data'!$A$1:$D$9949,2,0)</f>
        <v>App</v>
      </c>
      <c r="R300" s="2" t="str">
        <f>VLOOKUP(A300,'Additional Data'!$A$1:$D$9949,4,0)</f>
        <v>Debit Card</v>
      </c>
      <c r="S300" s="5">
        <f>VLOOKUP(A300,'Additional Data'!$A$1:$D$9949,3,0)</f>
        <v>1099.8731299999999</v>
      </c>
      <c r="T300" s="2" t="str">
        <f>HLOOKUP(B300,'Additional Data'!$F$1:$N$2,2,0)</f>
        <v>Laptop</v>
      </c>
    </row>
    <row r="301" spans="1:20" ht="14.25" customHeight="1">
      <c r="A301" s="2">
        <v>182042</v>
      </c>
      <c r="B301" s="2" t="s">
        <v>47</v>
      </c>
      <c r="C301" s="2" t="s">
        <v>32</v>
      </c>
      <c r="D301" s="2" t="s">
        <v>34</v>
      </c>
      <c r="E301" s="4">
        <v>43526.062141203707</v>
      </c>
      <c r="F301" s="4">
        <v>43531.062141203707</v>
      </c>
      <c r="G301" s="4">
        <v>43530.062141203707</v>
      </c>
      <c r="H301" s="2">
        <v>27</v>
      </c>
      <c r="I301" s="2">
        <v>112</v>
      </c>
      <c r="J301" s="2" t="s">
        <v>60</v>
      </c>
      <c r="K301" s="2" t="s">
        <v>61</v>
      </c>
      <c r="L301" s="2" t="s">
        <v>35</v>
      </c>
      <c r="M301" s="2" t="s">
        <v>59</v>
      </c>
      <c r="N301" s="2">
        <v>1</v>
      </c>
      <c r="O301" s="2">
        <v>5</v>
      </c>
      <c r="P301" s="2">
        <v>139</v>
      </c>
      <c r="Q301" s="2" t="str">
        <f>VLOOKUP(A301,'Additional Data'!$A$1:$D$9949,2,0)</f>
        <v>App</v>
      </c>
      <c r="R301" s="2" t="str">
        <f>VLOOKUP(A301,'Additional Data'!$A$1:$D$9949,4,0)</f>
        <v>Debit Card</v>
      </c>
      <c r="S301" s="5">
        <f>VLOOKUP(A301,'Additional Data'!$A$1:$D$9949,3,0)</f>
        <v>1927.3862160000001</v>
      </c>
      <c r="T301" s="2" t="str">
        <f>HLOOKUP(B301,'Additional Data'!$F$1:$N$2,2,0)</f>
        <v>Tablet</v>
      </c>
    </row>
    <row r="302" spans="1:20" ht="14.25" customHeight="1">
      <c r="A302" s="2">
        <v>701325</v>
      </c>
      <c r="B302" s="2" t="s">
        <v>39</v>
      </c>
      <c r="C302" s="2" t="s">
        <v>32</v>
      </c>
      <c r="D302" s="2" t="s">
        <v>34</v>
      </c>
      <c r="E302" s="4">
        <v>43526.065532407411</v>
      </c>
      <c r="F302" s="4">
        <v>43533.065532407411</v>
      </c>
      <c r="G302" s="4">
        <v>43533.065532407411</v>
      </c>
      <c r="H302" s="2">
        <v>36</v>
      </c>
      <c r="I302" s="2">
        <v>109</v>
      </c>
      <c r="J302" s="2" t="s">
        <v>63</v>
      </c>
      <c r="K302" s="2" t="s">
        <v>81</v>
      </c>
      <c r="L302" s="2" t="s">
        <v>35</v>
      </c>
      <c r="M302" s="2" t="s">
        <v>59</v>
      </c>
      <c r="N302" s="2">
        <v>0</v>
      </c>
      <c r="O302" s="2">
        <v>7</v>
      </c>
      <c r="P302" s="2">
        <v>145</v>
      </c>
      <c r="Q302" s="2" t="str">
        <f>VLOOKUP(A302,'Additional Data'!$A$1:$D$9949,2,0)</f>
        <v>Website</v>
      </c>
      <c r="R302" s="2" t="str">
        <f>VLOOKUP(A302,'Additional Data'!$A$1:$D$9949,4,0)</f>
        <v>Credit Card</v>
      </c>
      <c r="S302" s="5">
        <f>VLOOKUP(A302,'Additional Data'!$A$1:$D$9949,3,0)</f>
        <v>2654.17</v>
      </c>
      <c r="T302" s="2" t="str">
        <f>HLOOKUP(B302,'Additional Data'!$F$1:$N$2,2,0)</f>
        <v>Mobile</v>
      </c>
    </row>
    <row r="303" spans="1:20" ht="14.25" customHeight="1">
      <c r="A303" s="2">
        <v>805662</v>
      </c>
      <c r="B303" s="2" t="s">
        <v>30</v>
      </c>
      <c r="C303" s="2" t="s">
        <v>32</v>
      </c>
      <c r="D303" s="2" t="s">
        <v>34</v>
      </c>
      <c r="E303" s="4">
        <v>43526.067256944443</v>
      </c>
      <c r="F303" s="4">
        <v>43530.067256944443</v>
      </c>
      <c r="G303" s="4">
        <v>43533.067256944443</v>
      </c>
      <c r="H303" s="2">
        <v>60</v>
      </c>
      <c r="I303" s="2">
        <v>100</v>
      </c>
      <c r="J303" s="2" t="s">
        <v>41</v>
      </c>
      <c r="K303" s="2" t="s">
        <v>58</v>
      </c>
      <c r="L303" s="2" t="s">
        <v>35</v>
      </c>
      <c r="M303" s="2" t="s">
        <v>71</v>
      </c>
      <c r="N303" s="2">
        <v>-3</v>
      </c>
      <c r="O303" s="2">
        <v>4</v>
      </c>
      <c r="P303" s="2">
        <v>160</v>
      </c>
      <c r="Q303" s="2" t="str">
        <f>VLOOKUP(A303,'Additional Data'!$A$1:$D$9949,2,0)</f>
        <v>Website</v>
      </c>
      <c r="R303" s="2" t="str">
        <f>VLOOKUP(A303,'Additional Data'!$A$1:$D$9949,4,0)</f>
        <v>Debit Card</v>
      </c>
      <c r="S303" s="5">
        <f>VLOOKUP(A303,'Additional Data'!$A$1:$D$9949,3,0)</f>
        <v>2549.85</v>
      </c>
      <c r="T303" s="2" t="str">
        <f>HLOOKUP(B303,'Additional Data'!$F$1:$N$2,2,0)</f>
        <v>PC</v>
      </c>
    </row>
    <row r="304" spans="1:20" ht="14.25" customHeight="1">
      <c r="A304" s="2">
        <v>449417</v>
      </c>
      <c r="B304" s="2" t="s">
        <v>36</v>
      </c>
      <c r="C304" s="2" t="s">
        <v>41</v>
      </c>
      <c r="D304" s="2" t="s">
        <v>34</v>
      </c>
      <c r="E304" s="4">
        <v>43526.068159722221</v>
      </c>
      <c r="F304" s="4">
        <v>43537.068159722221</v>
      </c>
      <c r="G304" s="4">
        <v>43531.068159722221</v>
      </c>
      <c r="H304" s="2">
        <v>62</v>
      </c>
      <c r="I304" s="2">
        <v>110</v>
      </c>
      <c r="J304" s="2" t="s">
        <v>73</v>
      </c>
      <c r="K304" s="2" t="s">
        <v>80</v>
      </c>
      <c r="L304" s="2" t="s">
        <v>35</v>
      </c>
      <c r="M304" s="2" t="s">
        <v>71</v>
      </c>
      <c r="N304" s="2">
        <v>6</v>
      </c>
      <c r="O304" s="2">
        <v>11</v>
      </c>
      <c r="P304" s="2">
        <v>172</v>
      </c>
      <c r="Q304" s="2" t="str">
        <f>VLOOKUP(A304,'Additional Data'!$A$1:$D$9949,2,0)</f>
        <v>App</v>
      </c>
      <c r="R304" s="2" t="str">
        <f>VLOOKUP(A304,'Additional Data'!$A$1:$D$9949,4,0)</f>
        <v>Credit Card</v>
      </c>
      <c r="S304" s="5">
        <f>VLOOKUP(A304,'Additional Data'!$A$1:$D$9949,3,0)</f>
        <v>3389.5838840000001</v>
      </c>
      <c r="T304" s="2" t="str">
        <f>HLOOKUP(B304,'Additional Data'!$F$1:$N$2,2,0)</f>
        <v>Laptop</v>
      </c>
    </row>
    <row r="305" spans="1:20" ht="14.25" customHeight="1">
      <c r="A305" s="2">
        <v>100137</v>
      </c>
      <c r="B305" s="2" t="s">
        <v>47</v>
      </c>
      <c r="C305" s="2" t="s">
        <v>41</v>
      </c>
      <c r="D305" s="2" t="s">
        <v>34</v>
      </c>
      <c r="E305" s="4">
        <v>43526.074930555558</v>
      </c>
      <c r="F305" s="4">
        <v>43530.074930555558</v>
      </c>
      <c r="G305" s="4">
        <v>43530.074930555558</v>
      </c>
      <c r="H305" s="2">
        <v>0</v>
      </c>
      <c r="I305" s="2">
        <v>123</v>
      </c>
      <c r="J305" s="2" t="s">
        <v>41</v>
      </c>
      <c r="K305" s="2" t="s">
        <v>66</v>
      </c>
      <c r="L305" s="2" t="s">
        <v>67</v>
      </c>
      <c r="M305" s="2" t="s">
        <v>59</v>
      </c>
      <c r="N305" s="2">
        <v>0</v>
      </c>
      <c r="O305" s="2">
        <v>4</v>
      </c>
      <c r="P305" s="2">
        <v>123</v>
      </c>
      <c r="Q305" s="2" t="str">
        <f>VLOOKUP(A305,'Additional Data'!$A$1:$D$9949,2,0)</f>
        <v>Website</v>
      </c>
      <c r="R305" s="2" t="str">
        <f>VLOOKUP(A305,'Additional Data'!$A$1:$D$9949,4,0)</f>
        <v>Credit Card</v>
      </c>
      <c r="S305" s="5">
        <f>VLOOKUP(A305,'Additional Data'!$A$1:$D$9949,3,0)</f>
        <v>2800.66</v>
      </c>
      <c r="T305" s="2" t="str">
        <f>HLOOKUP(B305,'Additional Data'!$F$1:$N$2,2,0)</f>
        <v>Tablet</v>
      </c>
    </row>
    <row r="306" spans="1:20" ht="14.25" customHeight="1">
      <c r="A306" s="2">
        <v>266483</v>
      </c>
      <c r="B306" s="2" t="s">
        <v>30</v>
      </c>
      <c r="C306" s="2" t="s">
        <v>41</v>
      </c>
      <c r="D306" s="2" t="s">
        <v>34</v>
      </c>
      <c r="E306" s="4">
        <v>43526.075011574074</v>
      </c>
      <c r="F306" s="4">
        <v>43527.075011574074</v>
      </c>
      <c r="G306" s="4">
        <v>43533.075011574074</v>
      </c>
      <c r="H306" s="2">
        <v>0</v>
      </c>
      <c r="I306" s="2">
        <v>130</v>
      </c>
      <c r="J306" s="2" t="s">
        <v>41</v>
      </c>
      <c r="K306" s="2" t="s">
        <v>66</v>
      </c>
      <c r="L306" s="2" t="s">
        <v>67</v>
      </c>
      <c r="M306" s="2" t="s">
        <v>59</v>
      </c>
      <c r="N306" s="2">
        <v>-6</v>
      </c>
      <c r="O306" s="2">
        <v>1</v>
      </c>
      <c r="P306" s="2">
        <v>130</v>
      </c>
      <c r="Q306" s="2" t="str">
        <f>VLOOKUP(A306,'Additional Data'!$A$1:$D$9949,2,0)</f>
        <v>App</v>
      </c>
      <c r="R306" s="2" t="str">
        <f>VLOOKUP(A306,'Additional Data'!$A$1:$D$9949,4,0)</f>
        <v>Cash On Delivery</v>
      </c>
      <c r="S306" s="5">
        <f>VLOOKUP(A306,'Additional Data'!$A$1:$D$9949,3,0)</f>
        <v>3461.5531689999998</v>
      </c>
      <c r="T306" s="2" t="str">
        <f>HLOOKUP(B306,'Additional Data'!$F$1:$N$2,2,0)</f>
        <v>PC</v>
      </c>
    </row>
    <row r="307" spans="1:20" ht="14.25" customHeight="1">
      <c r="A307" s="2">
        <v>665747</v>
      </c>
      <c r="B307" s="2" t="s">
        <v>39</v>
      </c>
      <c r="C307" s="2" t="s">
        <v>41</v>
      </c>
      <c r="D307" s="2" t="s">
        <v>34</v>
      </c>
      <c r="E307" s="4">
        <v>43526.078969907408</v>
      </c>
      <c r="F307" s="4">
        <v>43529.078969907408</v>
      </c>
      <c r="G307" s="4">
        <v>43531.078969907408</v>
      </c>
      <c r="H307" s="2">
        <v>46</v>
      </c>
      <c r="I307" s="2">
        <v>113</v>
      </c>
      <c r="J307" s="2" t="s">
        <v>60</v>
      </c>
      <c r="K307" s="2" t="s">
        <v>77</v>
      </c>
      <c r="L307" s="2" t="s">
        <v>35</v>
      </c>
      <c r="M307" s="2" t="s">
        <v>59</v>
      </c>
      <c r="N307" s="2">
        <v>-2</v>
      </c>
      <c r="O307" s="2">
        <v>3</v>
      </c>
      <c r="P307" s="2">
        <v>159</v>
      </c>
      <c r="Q307" s="2" t="str">
        <f>VLOOKUP(A307,'Additional Data'!$A$1:$D$9949,2,0)</f>
        <v>App</v>
      </c>
      <c r="R307" s="2" t="str">
        <f>VLOOKUP(A307,'Additional Data'!$A$1:$D$9949,4,0)</f>
        <v>Credit Card</v>
      </c>
      <c r="S307" s="5">
        <f>VLOOKUP(A307,'Additional Data'!$A$1:$D$9949,3,0)</f>
        <v>1145.137344</v>
      </c>
      <c r="T307" s="2" t="str">
        <f>HLOOKUP(B307,'Additional Data'!$F$1:$N$2,2,0)</f>
        <v>Mobile</v>
      </c>
    </row>
    <row r="308" spans="1:20" ht="14.25" customHeight="1">
      <c r="A308" s="2">
        <v>962682</v>
      </c>
      <c r="B308" s="2" t="s">
        <v>36</v>
      </c>
      <c r="C308" s="2" t="s">
        <v>41</v>
      </c>
      <c r="D308" s="2" t="s">
        <v>34</v>
      </c>
      <c r="E308" s="4">
        <v>43526.080034722225</v>
      </c>
      <c r="F308" s="4">
        <v>43536.080034722225</v>
      </c>
      <c r="G308" s="4">
        <v>43530.080034722225</v>
      </c>
      <c r="H308" s="2">
        <v>49</v>
      </c>
      <c r="I308" s="2">
        <v>129</v>
      </c>
      <c r="J308" s="2" t="s">
        <v>32</v>
      </c>
      <c r="K308" s="2" t="s">
        <v>70</v>
      </c>
      <c r="L308" s="2" t="s">
        <v>35</v>
      </c>
      <c r="M308" s="2" t="s">
        <v>59</v>
      </c>
      <c r="N308" s="2">
        <v>6</v>
      </c>
      <c r="O308" s="2">
        <v>10</v>
      </c>
      <c r="P308" s="2">
        <v>178</v>
      </c>
      <c r="Q308" s="2" t="str">
        <f>VLOOKUP(A308,'Additional Data'!$A$1:$D$9949,2,0)</f>
        <v>Website</v>
      </c>
      <c r="R308" s="2" t="str">
        <f>VLOOKUP(A308,'Additional Data'!$A$1:$D$9949,4,0)</f>
        <v>Debit Card</v>
      </c>
      <c r="S308" s="5">
        <f>VLOOKUP(A308,'Additional Data'!$A$1:$D$9949,3,0)</f>
        <v>3161.15</v>
      </c>
      <c r="T308" s="2" t="str">
        <f>HLOOKUP(B308,'Additional Data'!$F$1:$N$2,2,0)</f>
        <v>Laptop</v>
      </c>
    </row>
    <row r="309" spans="1:20" ht="14.25" customHeight="1">
      <c r="A309" s="2">
        <v>417466</v>
      </c>
      <c r="B309" s="2" t="s">
        <v>39</v>
      </c>
      <c r="C309" s="2" t="s">
        <v>32</v>
      </c>
      <c r="D309" s="2" t="s">
        <v>34</v>
      </c>
      <c r="E309" s="4">
        <v>43526.080497685187</v>
      </c>
      <c r="F309" s="4">
        <v>43530.080497685187</v>
      </c>
      <c r="G309" s="4">
        <v>43533.080497685187</v>
      </c>
      <c r="H309" s="2">
        <v>0</v>
      </c>
      <c r="I309" s="2">
        <v>121</v>
      </c>
      <c r="J309" s="2" t="s">
        <v>32</v>
      </c>
      <c r="K309" s="2" t="s">
        <v>82</v>
      </c>
      <c r="L309" s="2" t="s">
        <v>67</v>
      </c>
      <c r="M309" s="2" t="s">
        <v>59</v>
      </c>
      <c r="N309" s="2">
        <v>-3</v>
      </c>
      <c r="O309" s="2">
        <v>4</v>
      </c>
      <c r="P309" s="2">
        <v>121</v>
      </c>
      <c r="Q309" s="2" t="str">
        <f>VLOOKUP(A309,'Additional Data'!$A$1:$D$9949,2,0)</f>
        <v>App</v>
      </c>
      <c r="R309" s="2" t="str">
        <f>VLOOKUP(A309,'Additional Data'!$A$1:$D$9949,4,0)</f>
        <v>Debit Card</v>
      </c>
      <c r="S309" s="5">
        <f>VLOOKUP(A309,'Additional Data'!$A$1:$D$9949,3,0)</f>
        <v>925.65716180000004</v>
      </c>
      <c r="T309" s="2" t="str">
        <f>HLOOKUP(B309,'Additional Data'!$F$1:$N$2,2,0)</f>
        <v>Mobile</v>
      </c>
    </row>
    <row r="310" spans="1:20" ht="14.25" customHeight="1">
      <c r="A310" s="2">
        <v>383203</v>
      </c>
      <c r="B310" s="2" t="s">
        <v>30</v>
      </c>
      <c r="C310" s="2" t="s">
        <v>32</v>
      </c>
      <c r="D310" s="2" t="s">
        <v>34</v>
      </c>
      <c r="E310" s="4">
        <v>43526.081122685187</v>
      </c>
      <c r="F310" s="4">
        <v>43532.081122685187</v>
      </c>
      <c r="G310" s="4">
        <v>43531.081122685187</v>
      </c>
      <c r="H310" s="2">
        <v>39</v>
      </c>
      <c r="I310" s="2">
        <v>125</v>
      </c>
      <c r="J310" s="2" t="s">
        <v>41</v>
      </c>
      <c r="K310" s="2" t="s">
        <v>58</v>
      </c>
      <c r="L310" s="2" t="s">
        <v>35</v>
      </c>
      <c r="M310" s="2" t="s">
        <v>59</v>
      </c>
      <c r="N310" s="2">
        <v>1</v>
      </c>
      <c r="O310" s="2">
        <v>6</v>
      </c>
      <c r="P310" s="2">
        <v>164</v>
      </c>
      <c r="Q310" s="2" t="str">
        <f>VLOOKUP(A310,'Additional Data'!$A$1:$D$9949,2,0)</f>
        <v>App</v>
      </c>
      <c r="R310" s="2" t="str">
        <f>VLOOKUP(A310,'Additional Data'!$A$1:$D$9949,4,0)</f>
        <v>Credit Card</v>
      </c>
      <c r="S310" s="5">
        <f>VLOOKUP(A310,'Additional Data'!$A$1:$D$9949,3,0)</f>
        <v>3443.4548759999998</v>
      </c>
      <c r="T310" s="2" t="str">
        <f>HLOOKUP(B310,'Additional Data'!$F$1:$N$2,2,0)</f>
        <v>PC</v>
      </c>
    </row>
    <row r="311" spans="1:20" ht="14.25" customHeight="1">
      <c r="A311" s="2">
        <v>404624</v>
      </c>
      <c r="B311" s="2" t="s">
        <v>39</v>
      </c>
      <c r="C311" s="2" t="s">
        <v>41</v>
      </c>
      <c r="D311" s="2" t="s">
        <v>34</v>
      </c>
      <c r="E311" s="4">
        <v>43526.085381944446</v>
      </c>
      <c r="F311" s="4">
        <v>43526.085381944446</v>
      </c>
      <c r="G311" s="4">
        <v>43531.085381944446</v>
      </c>
      <c r="H311" s="2">
        <v>0</v>
      </c>
      <c r="I311" s="2">
        <v>125</v>
      </c>
      <c r="J311" s="2" t="s">
        <v>41</v>
      </c>
      <c r="K311" s="2" t="s">
        <v>66</v>
      </c>
      <c r="L311" s="2" t="s">
        <v>67</v>
      </c>
      <c r="M311" s="2" t="s">
        <v>71</v>
      </c>
      <c r="N311" s="2">
        <v>-5</v>
      </c>
      <c r="O311" s="2">
        <v>0</v>
      </c>
      <c r="P311" s="2">
        <v>125</v>
      </c>
      <c r="Q311" s="2" t="str">
        <f>VLOOKUP(A311,'Additional Data'!$A$1:$D$9949,2,0)</f>
        <v>App</v>
      </c>
      <c r="R311" s="2" t="str">
        <f>VLOOKUP(A311,'Additional Data'!$A$1:$D$9949,4,0)</f>
        <v>Debit Card</v>
      </c>
      <c r="S311" s="5">
        <f>VLOOKUP(A311,'Additional Data'!$A$1:$D$9949,3,0)</f>
        <v>2530.6840990000001</v>
      </c>
      <c r="T311" s="2" t="str">
        <f>HLOOKUP(B311,'Additional Data'!$F$1:$N$2,2,0)</f>
        <v>Mobile</v>
      </c>
    </row>
    <row r="312" spans="1:20" ht="14.25" customHeight="1">
      <c r="A312" s="2">
        <v>704398</v>
      </c>
      <c r="B312" s="2" t="s">
        <v>30</v>
      </c>
      <c r="C312" s="2" t="s">
        <v>32</v>
      </c>
      <c r="D312" s="2" t="s">
        <v>34</v>
      </c>
      <c r="E312" s="4">
        <v>43526.086365740739</v>
      </c>
      <c r="F312" s="4">
        <v>43527.086365740739</v>
      </c>
      <c r="G312" s="4">
        <v>43529.086365740739</v>
      </c>
      <c r="H312" s="2">
        <v>0</v>
      </c>
      <c r="I312" s="2">
        <v>104</v>
      </c>
      <c r="J312" s="2" t="s">
        <v>32</v>
      </c>
      <c r="K312" s="2" t="s">
        <v>82</v>
      </c>
      <c r="L312" s="2" t="s">
        <v>67</v>
      </c>
      <c r="M312" s="2" t="s">
        <v>71</v>
      </c>
      <c r="N312" s="2">
        <v>-2</v>
      </c>
      <c r="O312" s="2">
        <v>1</v>
      </c>
      <c r="P312" s="2">
        <v>104</v>
      </c>
      <c r="Q312" s="2" t="str">
        <f>VLOOKUP(A312,'Additional Data'!$A$1:$D$9949,2,0)</f>
        <v>App</v>
      </c>
      <c r="R312" s="2" t="str">
        <f>VLOOKUP(A312,'Additional Data'!$A$1:$D$9949,4,0)</f>
        <v>Debit Card</v>
      </c>
      <c r="S312" s="5">
        <f>VLOOKUP(A312,'Additional Data'!$A$1:$D$9949,3,0)</f>
        <v>789.16184920000001</v>
      </c>
      <c r="T312" s="2" t="str">
        <f>HLOOKUP(B312,'Additional Data'!$F$1:$N$2,2,0)</f>
        <v>PC</v>
      </c>
    </row>
    <row r="313" spans="1:20" ht="14.25" customHeight="1">
      <c r="A313" s="2">
        <v>751257</v>
      </c>
      <c r="B313" s="2" t="s">
        <v>36</v>
      </c>
      <c r="C313" s="2" t="s">
        <v>32</v>
      </c>
      <c r="D313" s="2" t="s">
        <v>34</v>
      </c>
      <c r="E313" s="4">
        <v>43526.093969907408</v>
      </c>
      <c r="F313" s="4">
        <v>43528.093969907408</v>
      </c>
      <c r="G313" s="4">
        <v>43533.093969907408</v>
      </c>
      <c r="H313" s="2">
        <v>33</v>
      </c>
      <c r="I313" s="2">
        <v>123</v>
      </c>
      <c r="J313" s="2" t="s">
        <v>73</v>
      </c>
      <c r="K313" s="2" t="s">
        <v>74</v>
      </c>
      <c r="L313" s="2" t="s">
        <v>35</v>
      </c>
      <c r="M313" s="2" t="s">
        <v>59</v>
      </c>
      <c r="N313" s="2">
        <v>-5</v>
      </c>
      <c r="O313" s="2">
        <v>2</v>
      </c>
      <c r="P313" s="2">
        <v>156</v>
      </c>
      <c r="Q313" s="2" t="str">
        <f>VLOOKUP(A313,'Additional Data'!$A$1:$D$9949,2,0)</f>
        <v>Website</v>
      </c>
      <c r="R313" s="2" t="str">
        <f>VLOOKUP(A313,'Additional Data'!$A$1:$D$9949,4,0)</f>
        <v>Credit Card</v>
      </c>
      <c r="S313" s="5">
        <f>VLOOKUP(A313,'Additional Data'!$A$1:$D$9949,3,0)</f>
        <v>312.41000000000003</v>
      </c>
      <c r="T313" s="2" t="str">
        <f>HLOOKUP(B313,'Additional Data'!$F$1:$N$2,2,0)</f>
        <v>Laptop</v>
      </c>
    </row>
    <row r="314" spans="1:20" ht="14.25" customHeight="1">
      <c r="A314" s="2">
        <v>27233</v>
      </c>
      <c r="B314" s="2" t="s">
        <v>30</v>
      </c>
      <c r="C314" s="2" t="s">
        <v>41</v>
      </c>
      <c r="D314" s="2" t="s">
        <v>34</v>
      </c>
      <c r="E314" s="4">
        <v>43526.101180555554</v>
      </c>
      <c r="F314" s="4">
        <v>43528.101180555554</v>
      </c>
      <c r="G314" s="4">
        <v>43531.101180555554</v>
      </c>
      <c r="H314" s="2">
        <v>41</v>
      </c>
      <c r="I314" s="2">
        <v>127</v>
      </c>
      <c r="J314" s="2" t="s">
        <v>73</v>
      </c>
      <c r="K314" s="2" t="s">
        <v>80</v>
      </c>
      <c r="L314" s="2" t="s">
        <v>35</v>
      </c>
      <c r="M314" s="2" t="s">
        <v>59</v>
      </c>
      <c r="N314" s="2">
        <v>-3</v>
      </c>
      <c r="O314" s="2">
        <v>2</v>
      </c>
      <c r="P314" s="2">
        <v>168</v>
      </c>
      <c r="Q314" s="2" t="str">
        <f>VLOOKUP(A314,'Additional Data'!$A$1:$D$9949,2,0)</f>
        <v>App</v>
      </c>
      <c r="R314" s="2" t="str">
        <f>VLOOKUP(A314,'Additional Data'!$A$1:$D$9949,4,0)</f>
        <v>Credit Card</v>
      </c>
      <c r="S314" s="5">
        <f>VLOOKUP(A314,'Additional Data'!$A$1:$D$9949,3,0)</f>
        <v>3602.7538359999999</v>
      </c>
      <c r="T314" s="2" t="str">
        <f>HLOOKUP(B314,'Additional Data'!$F$1:$N$2,2,0)</f>
        <v>PC</v>
      </c>
    </row>
    <row r="315" spans="1:20" ht="14.25" customHeight="1">
      <c r="A315" s="2">
        <v>213474</v>
      </c>
      <c r="B315" s="2" t="s">
        <v>39</v>
      </c>
      <c r="C315" s="2" t="s">
        <v>32</v>
      </c>
      <c r="D315" s="2" t="s">
        <v>34</v>
      </c>
      <c r="E315" s="4">
        <v>43526.103495370371</v>
      </c>
      <c r="F315" s="4">
        <v>43529.103495370371</v>
      </c>
      <c r="G315" s="4">
        <v>43530.103495370371</v>
      </c>
      <c r="H315" s="2">
        <v>64</v>
      </c>
      <c r="I315" s="2">
        <v>107</v>
      </c>
      <c r="J315" s="2" t="s">
        <v>41</v>
      </c>
      <c r="K315" s="2" t="s">
        <v>58</v>
      </c>
      <c r="L315" s="2" t="s">
        <v>35</v>
      </c>
      <c r="M315" s="2" t="s">
        <v>71</v>
      </c>
      <c r="N315" s="2">
        <v>-1</v>
      </c>
      <c r="O315" s="2">
        <v>3</v>
      </c>
      <c r="P315" s="2">
        <v>171</v>
      </c>
      <c r="Q315" s="2" t="str">
        <f>VLOOKUP(A315,'Additional Data'!$A$1:$D$9949,2,0)</f>
        <v>Website</v>
      </c>
      <c r="R315" s="2" t="str">
        <f>VLOOKUP(A315,'Additional Data'!$A$1:$D$9949,4,0)</f>
        <v>Debit Card</v>
      </c>
      <c r="S315" s="5">
        <f>VLOOKUP(A315,'Additional Data'!$A$1:$D$9949,3,0)</f>
        <v>357.61</v>
      </c>
      <c r="T315" s="2" t="str">
        <f>HLOOKUP(B315,'Additional Data'!$F$1:$N$2,2,0)</f>
        <v>Mobile</v>
      </c>
    </row>
    <row r="316" spans="1:20" ht="14.25" customHeight="1">
      <c r="A316" s="2">
        <v>387089</v>
      </c>
      <c r="B316" s="2" t="s">
        <v>47</v>
      </c>
      <c r="C316" s="2" t="s">
        <v>32</v>
      </c>
      <c r="D316" s="2" t="s">
        <v>34</v>
      </c>
      <c r="E316" s="4">
        <v>43526.108773148146</v>
      </c>
      <c r="F316" s="4">
        <v>43532.108773148146</v>
      </c>
      <c r="G316" s="4">
        <v>43531.108773148146</v>
      </c>
      <c r="H316" s="2">
        <v>50</v>
      </c>
      <c r="I316" s="2">
        <v>125</v>
      </c>
      <c r="J316" s="2" t="s">
        <v>41</v>
      </c>
      <c r="K316" s="2" t="s">
        <v>58</v>
      </c>
      <c r="L316" s="2" t="s">
        <v>35</v>
      </c>
      <c r="M316" s="2" t="s">
        <v>59</v>
      </c>
      <c r="N316" s="2">
        <v>1</v>
      </c>
      <c r="O316" s="2">
        <v>6</v>
      </c>
      <c r="P316" s="2">
        <v>175</v>
      </c>
      <c r="Q316" s="2" t="str">
        <f>VLOOKUP(A316,'Additional Data'!$A$1:$D$9949,2,0)</f>
        <v>App</v>
      </c>
      <c r="R316" s="2" t="str">
        <f>VLOOKUP(A316,'Additional Data'!$A$1:$D$9949,4,0)</f>
        <v>Credit Card</v>
      </c>
      <c r="S316" s="5">
        <f>VLOOKUP(A316,'Additional Data'!$A$1:$D$9949,3,0)</f>
        <v>3741.7868020000001</v>
      </c>
      <c r="T316" s="2" t="str">
        <f>HLOOKUP(B316,'Additional Data'!$F$1:$N$2,2,0)</f>
        <v>Tablet</v>
      </c>
    </row>
    <row r="317" spans="1:20" ht="14.25" customHeight="1">
      <c r="A317" s="2">
        <v>156670</v>
      </c>
      <c r="B317" s="2" t="s">
        <v>39</v>
      </c>
      <c r="C317" s="2" t="s">
        <v>32</v>
      </c>
      <c r="D317" s="2" t="s">
        <v>34</v>
      </c>
      <c r="E317" s="4">
        <v>43526.110358796293</v>
      </c>
      <c r="F317" s="4">
        <v>43531.110358796293</v>
      </c>
      <c r="G317" s="4">
        <v>43529.110358796293</v>
      </c>
      <c r="H317" s="2">
        <v>0</v>
      </c>
      <c r="I317" s="2">
        <v>105</v>
      </c>
      <c r="J317" s="2" t="s">
        <v>32</v>
      </c>
      <c r="K317" s="2" t="s">
        <v>82</v>
      </c>
      <c r="L317" s="2" t="s">
        <v>67</v>
      </c>
      <c r="M317" s="2" t="s">
        <v>71</v>
      </c>
      <c r="N317" s="2">
        <v>2</v>
      </c>
      <c r="O317" s="2">
        <v>5</v>
      </c>
      <c r="P317" s="2">
        <v>105</v>
      </c>
      <c r="Q317" s="2" t="str">
        <f>VLOOKUP(A317,'Additional Data'!$A$1:$D$9949,2,0)</f>
        <v>App</v>
      </c>
      <c r="R317" s="2" t="str">
        <f>VLOOKUP(A317,'Additional Data'!$A$1:$D$9949,4,0)</f>
        <v>Debit Card</v>
      </c>
      <c r="S317" s="5">
        <f>VLOOKUP(A317,'Additional Data'!$A$1:$D$9949,3,0)</f>
        <v>1900.3467800000001</v>
      </c>
      <c r="T317" s="2" t="str">
        <f>HLOOKUP(B317,'Additional Data'!$F$1:$N$2,2,0)</f>
        <v>Mobile</v>
      </c>
    </row>
    <row r="318" spans="1:20" ht="14.25" customHeight="1">
      <c r="A318" s="2">
        <v>759526</v>
      </c>
      <c r="B318" s="2" t="s">
        <v>36</v>
      </c>
      <c r="C318" s="2" t="s">
        <v>41</v>
      </c>
      <c r="D318" s="2" t="s">
        <v>34</v>
      </c>
      <c r="E318" s="4">
        <v>43526.111944444441</v>
      </c>
      <c r="F318" s="4">
        <v>43532.111944444441</v>
      </c>
      <c r="G318" s="4">
        <v>43530.111944444441</v>
      </c>
      <c r="H318" s="2">
        <v>60</v>
      </c>
      <c r="I318" s="2">
        <v>86</v>
      </c>
      <c r="J318" s="2" t="s">
        <v>60</v>
      </c>
      <c r="K318" s="2" t="s">
        <v>77</v>
      </c>
      <c r="L318" s="2" t="s">
        <v>35</v>
      </c>
      <c r="M318" s="2" t="s">
        <v>71</v>
      </c>
      <c r="N318" s="2">
        <v>2</v>
      </c>
      <c r="O318" s="2">
        <v>6</v>
      </c>
      <c r="P318" s="2">
        <v>146</v>
      </c>
      <c r="Q318" s="2" t="str">
        <f>VLOOKUP(A318,'Additional Data'!$A$1:$D$9949,2,0)</f>
        <v>App</v>
      </c>
      <c r="R318" s="2" t="str">
        <f>VLOOKUP(A318,'Additional Data'!$A$1:$D$9949,4,0)</f>
        <v>Debit Card</v>
      </c>
      <c r="S318" s="5">
        <f>VLOOKUP(A318,'Additional Data'!$A$1:$D$9949,3,0)</f>
        <v>2903.3618959999999</v>
      </c>
      <c r="T318" s="2" t="str">
        <f>HLOOKUP(B318,'Additional Data'!$F$1:$N$2,2,0)</f>
        <v>Laptop</v>
      </c>
    </row>
    <row r="319" spans="1:20" ht="14.25" customHeight="1">
      <c r="A319" s="2">
        <v>694898</v>
      </c>
      <c r="B319" s="2" t="s">
        <v>30</v>
      </c>
      <c r="C319" s="2" t="s">
        <v>41</v>
      </c>
      <c r="D319" s="2" t="s">
        <v>34</v>
      </c>
      <c r="E319" s="4">
        <v>43526.112256944441</v>
      </c>
      <c r="F319" s="4">
        <v>43535.112256944441</v>
      </c>
      <c r="G319" s="4">
        <v>43529.112256944441</v>
      </c>
      <c r="H319" s="2">
        <v>37</v>
      </c>
      <c r="I319" s="2">
        <v>122</v>
      </c>
      <c r="J319" s="2" t="s">
        <v>32</v>
      </c>
      <c r="K319" s="2" t="s">
        <v>70</v>
      </c>
      <c r="L319" s="2" t="s">
        <v>35</v>
      </c>
      <c r="M319" s="2" t="s">
        <v>59</v>
      </c>
      <c r="N319" s="2">
        <v>6</v>
      </c>
      <c r="O319" s="2">
        <v>9</v>
      </c>
      <c r="P319" s="2">
        <v>159</v>
      </c>
      <c r="Q319" s="2" t="str">
        <f>VLOOKUP(A319,'Additional Data'!$A$1:$D$9949,2,0)</f>
        <v>App</v>
      </c>
      <c r="R319" s="2" t="str">
        <f>VLOOKUP(A319,'Additional Data'!$A$1:$D$9949,4,0)</f>
        <v>Debit Card</v>
      </c>
      <c r="S319" s="5">
        <f>VLOOKUP(A319,'Additional Data'!$A$1:$D$9949,3,0)</f>
        <v>1513.6467250000001</v>
      </c>
      <c r="T319" s="2" t="str">
        <f>HLOOKUP(B319,'Additional Data'!$F$1:$N$2,2,0)</f>
        <v>PC</v>
      </c>
    </row>
    <row r="320" spans="1:20" ht="14.25" customHeight="1">
      <c r="A320" s="2">
        <v>99484</v>
      </c>
      <c r="B320" s="2" t="s">
        <v>36</v>
      </c>
      <c r="C320" s="2" t="s">
        <v>41</v>
      </c>
      <c r="D320" s="2" t="s">
        <v>34</v>
      </c>
      <c r="E320" s="4">
        <v>43526.114907407406</v>
      </c>
      <c r="F320" s="4">
        <v>43533.114907407406</v>
      </c>
      <c r="G320" s="4">
        <v>43531.114907407406</v>
      </c>
      <c r="H320" s="2">
        <v>80</v>
      </c>
      <c r="I320" s="2">
        <v>87</v>
      </c>
      <c r="J320" s="2" t="s">
        <v>63</v>
      </c>
      <c r="K320" s="2" t="s">
        <v>64</v>
      </c>
      <c r="L320" s="2" t="s">
        <v>35</v>
      </c>
      <c r="M320" s="2" t="s">
        <v>71</v>
      </c>
      <c r="N320" s="2">
        <v>2</v>
      </c>
      <c r="O320" s="2">
        <v>7</v>
      </c>
      <c r="P320" s="2">
        <v>167</v>
      </c>
      <c r="Q320" s="2" t="str">
        <f>VLOOKUP(A320,'Additional Data'!$A$1:$D$9949,2,0)</f>
        <v>App</v>
      </c>
      <c r="R320" s="2" t="str">
        <f>VLOOKUP(A320,'Additional Data'!$A$1:$D$9949,4,0)</f>
        <v>Debit Card</v>
      </c>
      <c r="S320" s="5">
        <f>VLOOKUP(A320,'Additional Data'!$A$1:$D$9949,3,0)</f>
        <v>582.95001630000002</v>
      </c>
      <c r="T320" s="2" t="str">
        <f>HLOOKUP(B320,'Additional Data'!$F$1:$N$2,2,0)</f>
        <v>Laptop</v>
      </c>
    </row>
    <row r="321" spans="1:20" ht="14.25" customHeight="1">
      <c r="A321" s="2">
        <v>687699</v>
      </c>
      <c r="B321" s="2" t="s">
        <v>48</v>
      </c>
      <c r="C321" s="2" t="s">
        <v>32</v>
      </c>
      <c r="D321" s="2" t="s">
        <v>34</v>
      </c>
      <c r="E321" s="4">
        <v>43526.114999999998</v>
      </c>
      <c r="F321" s="4">
        <v>43532.114999999998</v>
      </c>
      <c r="G321" s="4">
        <v>43532.114999999998</v>
      </c>
      <c r="H321" s="2">
        <v>30</v>
      </c>
      <c r="I321" s="2">
        <v>111</v>
      </c>
      <c r="J321" s="2" t="s">
        <v>63</v>
      </c>
      <c r="K321" s="2" t="s">
        <v>81</v>
      </c>
      <c r="L321" s="2" t="s">
        <v>35</v>
      </c>
      <c r="M321" s="2" t="s">
        <v>59</v>
      </c>
      <c r="N321" s="2">
        <v>0</v>
      </c>
      <c r="O321" s="2">
        <v>6</v>
      </c>
      <c r="P321" s="2">
        <v>141</v>
      </c>
      <c r="Q321" s="2" t="str">
        <f>VLOOKUP(A321,'Additional Data'!$A$1:$D$9949,2,0)</f>
        <v>Website</v>
      </c>
      <c r="R321" s="2" t="str">
        <f>VLOOKUP(A321,'Additional Data'!$A$1:$D$9949,4,0)</f>
        <v>Credit Card</v>
      </c>
      <c r="S321" s="5">
        <f>VLOOKUP(A321,'Additional Data'!$A$1:$D$9949,3,0)</f>
        <v>926.61</v>
      </c>
      <c r="T321" s="2" t="str">
        <f>HLOOKUP(B321,'Additional Data'!$F$1:$N$2,2,0)</f>
        <v>Gaming Console</v>
      </c>
    </row>
    <row r="322" spans="1:20" ht="14.25" customHeight="1">
      <c r="A322" s="2">
        <v>345158</v>
      </c>
      <c r="B322" s="2" t="s">
        <v>30</v>
      </c>
      <c r="C322" s="2" t="s">
        <v>32</v>
      </c>
      <c r="D322" s="2" t="s">
        <v>34</v>
      </c>
      <c r="E322" s="4">
        <v>43526.116678240738</v>
      </c>
      <c r="F322" s="4">
        <v>43531.116678240738</v>
      </c>
      <c r="G322" s="4">
        <v>43531.116678240738</v>
      </c>
      <c r="H322" s="2">
        <v>0</v>
      </c>
      <c r="I322" s="2">
        <v>106</v>
      </c>
      <c r="J322" s="2" t="s">
        <v>32</v>
      </c>
      <c r="K322" s="2" t="s">
        <v>82</v>
      </c>
      <c r="L322" s="2" t="s">
        <v>67</v>
      </c>
      <c r="M322" s="2" t="s">
        <v>71</v>
      </c>
      <c r="N322" s="2">
        <v>0</v>
      </c>
      <c r="O322" s="2">
        <v>5</v>
      </c>
      <c r="P322" s="2">
        <v>106</v>
      </c>
      <c r="Q322" s="2" t="str">
        <f>VLOOKUP(A322,'Additional Data'!$A$1:$D$9949,2,0)</f>
        <v>App</v>
      </c>
      <c r="R322" s="2" t="str">
        <f>VLOOKUP(A322,'Additional Data'!$A$1:$D$9949,4,0)</f>
        <v>Debit Card</v>
      </c>
      <c r="S322" s="5">
        <f>VLOOKUP(A322,'Additional Data'!$A$1:$D$9949,3,0)</f>
        <v>281.49623780000002</v>
      </c>
      <c r="T322" s="2" t="str">
        <f>HLOOKUP(B322,'Additional Data'!$F$1:$N$2,2,0)</f>
        <v>PC</v>
      </c>
    </row>
    <row r="323" spans="1:20" ht="14.25" customHeight="1">
      <c r="A323" s="2">
        <v>431413</v>
      </c>
      <c r="B323" s="2" t="s">
        <v>46</v>
      </c>
      <c r="C323" s="2" t="s">
        <v>41</v>
      </c>
      <c r="D323" s="2" t="s">
        <v>34</v>
      </c>
      <c r="E323" s="4">
        <v>43526.116678240738</v>
      </c>
      <c r="F323" s="4">
        <v>43532.116678240738</v>
      </c>
      <c r="G323" s="4">
        <v>43532.116678240738</v>
      </c>
      <c r="H323" s="2">
        <v>27</v>
      </c>
      <c r="I323" s="2">
        <v>107</v>
      </c>
      <c r="J323" s="2" t="s">
        <v>63</v>
      </c>
      <c r="K323" s="2" t="s">
        <v>64</v>
      </c>
      <c r="L323" s="2" t="s">
        <v>35</v>
      </c>
      <c r="M323" s="2" t="s">
        <v>59</v>
      </c>
      <c r="N323" s="2">
        <v>0</v>
      </c>
      <c r="O323" s="2">
        <v>6</v>
      </c>
      <c r="P323" s="2">
        <v>134</v>
      </c>
      <c r="Q323" s="2" t="str">
        <f>VLOOKUP(A323,'Additional Data'!$A$1:$D$9949,2,0)</f>
        <v>App</v>
      </c>
      <c r="R323" s="2" t="str">
        <f>VLOOKUP(A323,'Additional Data'!$A$1:$D$9949,4,0)</f>
        <v>Credit Card</v>
      </c>
      <c r="S323" s="5">
        <f>VLOOKUP(A323,'Additional Data'!$A$1:$D$9949,3,0)</f>
        <v>1116.952861</v>
      </c>
      <c r="T323" s="2" t="str">
        <f>HLOOKUP(B323,'Additional Data'!$F$1:$N$2,2,0)</f>
        <v>TV</v>
      </c>
    </row>
    <row r="324" spans="1:20" ht="14.25" customHeight="1">
      <c r="A324" s="2">
        <v>85911</v>
      </c>
      <c r="B324" s="2" t="s">
        <v>49</v>
      </c>
      <c r="C324" s="2" t="s">
        <v>41</v>
      </c>
      <c r="D324" s="2" t="s">
        <v>34</v>
      </c>
      <c r="E324" s="4">
        <v>43526.117662037039</v>
      </c>
      <c r="F324" s="4">
        <v>43534.117662037039</v>
      </c>
      <c r="G324" s="4">
        <v>43529.117662037039</v>
      </c>
      <c r="H324" s="2">
        <v>30</v>
      </c>
      <c r="I324" s="2">
        <v>121</v>
      </c>
      <c r="J324" s="2" t="s">
        <v>32</v>
      </c>
      <c r="K324" s="2" t="s">
        <v>70</v>
      </c>
      <c r="L324" s="2" t="s">
        <v>35</v>
      </c>
      <c r="M324" s="2" t="s">
        <v>59</v>
      </c>
      <c r="N324" s="2">
        <v>5</v>
      </c>
      <c r="O324" s="2">
        <v>8</v>
      </c>
      <c r="P324" s="2">
        <v>151</v>
      </c>
      <c r="Q324" s="2" t="str">
        <f>VLOOKUP(A324,'Additional Data'!$A$1:$D$9949,2,0)</f>
        <v>Website</v>
      </c>
      <c r="R324" s="2" t="str">
        <f>VLOOKUP(A324,'Additional Data'!$A$1:$D$9949,4,0)</f>
        <v>Cash On Delivery</v>
      </c>
      <c r="S324" s="5">
        <f>VLOOKUP(A324,'Additional Data'!$A$1:$D$9949,3,0)</f>
        <v>2834.02</v>
      </c>
      <c r="T324" s="2" t="str">
        <f>HLOOKUP(B324,'Additional Data'!$F$1:$N$2,2,0)</f>
        <v>TV</v>
      </c>
    </row>
    <row r="325" spans="1:20" ht="14.25" customHeight="1">
      <c r="A325" s="2">
        <v>205752</v>
      </c>
      <c r="B325" s="2" t="s">
        <v>39</v>
      </c>
      <c r="C325" s="2" t="s">
        <v>41</v>
      </c>
      <c r="D325" s="2" t="s">
        <v>34</v>
      </c>
      <c r="E325" s="4">
        <v>43526.124050925922</v>
      </c>
      <c r="F325" s="4">
        <v>43530.124050925922</v>
      </c>
      <c r="G325" s="4">
        <v>43532.124050925922</v>
      </c>
      <c r="H325" s="2">
        <v>0</v>
      </c>
      <c r="I325" s="2">
        <v>125</v>
      </c>
      <c r="J325" s="2" t="s">
        <v>41</v>
      </c>
      <c r="K325" s="2" t="s">
        <v>66</v>
      </c>
      <c r="L325" s="2" t="s">
        <v>67</v>
      </c>
      <c r="M325" s="2" t="s">
        <v>71</v>
      </c>
      <c r="N325" s="2">
        <v>-2</v>
      </c>
      <c r="O325" s="2">
        <v>4</v>
      </c>
      <c r="P325" s="2">
        <v>125</v>
      </c>
      <c r="Q325" s="2" t="str">
        <f>VLOOKUP(A325,'Additional Data'!$A$1:$D$9949,2,0)</f>
        <v>Website</v>
      </c>
      <c r="R325" s="2" t="str">
        <f>VLOOKUP(A325,'Additional Data'!$A$1:$D$9949,4,0)</f>
        <v>Debit Card</v>
      </c>
      <c r="S325" s="5">
        <f>VLOOKUP(A325,'Additional Data'!$A$1:$D$9949,3,0)</f>
        <v>1187.21</v>
      </c>
      <c r="T325" s="2" t="str">
        <f>HLOOKUP(B325,'Additional Data'!$F$1:$N$2,2,0)</f>
        <v>Mobile</v>
      </c>
    </row>
    <row r="326" spans="1:20" ht="14.25" customHeight="1">
      <c r="A326" s="2">
        <v>19045</v>
      </c>
      <c r="B326" s="2" t="s">
        <v>36</v>
      </c>
      <c r="C326" s="2" t="s">
        <v>32</v>
      </c>
      <c r="D326" s="2" t="s">
        <v>34</v>
      </c>
      <c r="E326" s="4">
        <v>43526.128009259257</v>
      </c>
      <c r="F326" s="4">
        <v>43527.128009259257</v>
      </c>
      <c r="G326" s="4">
        <v>43531.128009259257</v>
      </c>
      <c r="H326" s="2">
        <v>0</v>
      </c>
      <c r="I326" s="2">
        <v>124</v>
      </c>
      <c r="J326" s="2" t="s">
        <v>32</v>
      </c>
      <c r="K326" s="2" t="s">
        <v>82</v>
      </c>
      <c r="L326" s="2" t="s">
        <v>67</v>
      </c>
      <c r="M326" s="2" t="s">
        <v>59</v>
      </c>
      <c r="N326" s="2">
        <v>-4</v>
      </c>
      <c r="O326" s="2">
        <v>1</v>
      </c>
      <c r="P326" s="2">
        <v>124</v>
      </c>
      <c r="Q326" s="2" t="str">
        <f>VLOOKUP(A326,'Additional Data'!$A$1:$D$9949,2,0)</f>
        <v>App</v>
      </c>
      <c r="R326" s="2" t="str">
        <f>VLOOKUP(A326,'Additional Data'!$A$1:$D$9949,4,0)</f>
        <v>Credit Card</v>
      </c>
      <c r="S326" s="5">
        <f>VLOOKUP(A326,'Additional Data'!$A$1:$D$9949,3,0)</f>
        <v>3062.0541090000002</v>
      </c>
      <c r="T326" s="2" t="str">
        <f>HLOOKUP(B326,'Additional Data'!$F$1:$N$2,2,0)</f>
        <v>Laptop</v>
      </c>
    </row>
    <row r="327" spans="1:20" ht="14.25" customHeight="1">
      <c r="A327" s="2">
        <v>626813</v>
      </c>
      <c r="B327" s="2" t="s">
        <v>47</v>
      </c>
      <c r="C327" s="2" t="s">
        <v>32</v>
      </c>
      <c r="D327" s="2" t="s">
        <v>34</v>
      </c>
      <c r="E327" s="4">
        <v>43526.129305555558</v>
      </c>
      <c r="F327" s="4">
        <v>43530.129305555558</v>
      </c>
      <c r="G327" s="4">
        <v>43531.129305555558</v>
      </c>
      <c r="H327" s="2">
        <v>50</v>
      </c>
      <c r="I327" s="2">
        <v>125</v>
      </c>
      <c r="J327" s="2" t="s">
        <v>41</v>
      </c>
      <c r="K327" s="2" t="s">
        <v>58</v>
      </c>
      <c r="L327" s="2" t="s">
        <v>35</v>
      </c>
      <c r="M327" s="2" t="s">
        <v>59</v>
      </c>
      <c r="N327" s="2">
        <v>-1</v>
      </c>
      <c r="O327" s="2">
        <v>4</v>
      </c>
      <c r="P327" s="2">
        <v>175</v>
      </c>
      <c r="Q327" s="2" t="str">
        <f>VLOOKUP(A327,'Additional Data'!$A$1:$D$9949,2,0)</f>
        <v>App</v>
      </c>
      <c r="R327" s="2" t="str">
        <f>VLOOKUP(A327,'Additional Data'!$A$1:$D$9949,4,0)</f>
        <v>Credit Card</v>
      </c>
      <c r="S327" s="5">
        <f>VLOOKUP(A327,'Additional Data'!$A$1:$D$9949,3,0)</f>
        <v>606.41740400000003</v>
      </c>
      <c r="T327" s="2" t="str">
        <f>HLOOKUP(B327,'Additional Data'!$F$1:$N$2,2,0)</f>
        <v>Tablet</v>
      </c>
    </row>
    <row r="328" spans="1:20" ht="14.25" customHeight="1">
      <c r="A328" s="2">
        <v>149737</v>
      </c>
      <c r="B328" s="2" t="s">
        <v>30</v>
      </c>
      <c r="C328" s="2" t="s">
        <v>41</v>
      </c>
      <c r="D328" s="2" t="s">
        <v>34</v>
      </c>
      <c r="E328" s="4">
        <v>43526.132164351853</v>
      </c>
      <c r="F328" s="4">
        <v>43535.132164351853</v>
      </c>
      <c r="G328" s="4">
        <v>43533.132164351853</v>
      </c>
      <c r="H328" s="2">
        <v>45</v>
      </c>
      <c r="I328" s="2">
        <v>128</v>
      </c>
      <c r="J328" s="2" t="s">
        <v>32</v>
      </c>
      <c r="K328" s="2" t="s">
        <v>70</v>
      </c>
      <c r="L328" s="2" t="s">
        <v>35</v>
      </c>
      <c r="M328" s="2" t="s">
        <v>59</v>
      </c>
      <c r="N328" s="2">
        <v>2</v>
      </c>
      <c r="O328" s="2">
        <v>9</v>
      </c>
      <c r="P328" s="2">
        <v>173</v>
      </c>
      <c r="Q328" s="2" t="str">
        <f>VLOOKUP(A328,'Additional Data'!$A$1:$D$9949,2,0)</f>
        <v>App</v>
      </c>
      <c r="R328" s="2" t="str">
        <f>VLOOKUP(A328,'Additional Data'!$A$1:$D$9949,4,0)</f>
        <v>Cash On Delivery</v>
      </c>
      <c r="S328" s="5">
        <f>VLOOKUP(A328,'Additional Data'!$A$1:$D$9949,3,0)</f>
        <v>1363.453499</v>
      </c>
      <c r="T328" s="2" t="str">
        <f>HLOOKUP(B328,'Additional Data'!$F$1:$N$2,2,0)</f>
        <v>PC</v>
      </c>
    </row>
    <row r="329" spans="1:20" ht="14.25" customHeight="1">
      <c r="A329" s="2">
        <v>906024</v>
      </c>
      <c r="B329" s="2" t="s">
        <v>36</v>
      </c>
      <c r="C329" s="2" t="s">
        <v>32</v>
      </c>
      <c r="D329" s="2" t="s">
        <v>34</v>
      </c>
      <c r="E329" s="4">
        <v>43526.139594907407</v>
      </c>
      <c r="F329" s="4">
        <v>43529.139594907407</v>
      </c>
      <c r="G329" s="4">
        <v>43530.139594907407</v>
      </c>
      <c r="H329" s="2">
        <v>65</v>
      </c>
      <c r="I329" s="2">
        <v>87</v>
      </c>
      <c r="J329" s="2" t="s">
        <v>60</v>
      </c>
      <c r="K329" s="2" t="s">
        <v>61</v>
      </c>
      <c r="L329" s="2" t="s">
        <v>35</v>
      </c>
      <c r="M329" s="2" t="s">
        <v>71</v>
      </c>
      <c r="N329" s="2">
        <v>-1</v>
      </c>
      <c r="O329" s="2">
        <v>3</v>
      </c>
      <c r="P329" s="2">
        <v>152</v>
      </c>
      <c r="Q329" s="2" t="str">
        <f>VLOOKUP(A329,'Additional Data'!$A$1:$D$9949,2,0)</f>
        <v>Website</v>
      </c>
      <c r="R329" s="2" t="str">
        <f>VLOOKUP(A329,'Additional Data'!$A$1:$D$9949,4,0)</f>
        <v>Debit Card</v>
      </c>
      <c r="S329" s="5">
        <f>VLOOKUP(A329,'Additional Data'!$A$1:$D$9949,3,0)</f>
        <v>742.41</v>
      </c>
      <c r="T329" s="2" t="str">
        <f>HLOOKUP(B329,'Additional Data'!$F$1:$N$2,2,0)</f>
        <v>Laptop</v>
      </c>
    </row>
    <row r="330" spans="1:20" ht="14.25" customHeight="1">
      <c r="A330" s="2">
        <v>772673</v>
      </c>
      <c r="B330" s="2" t="s">
        <v>46</v>
      </c>
      <c r="C330" s="2" t="s">
        <v>41</v>
      </c>
      <c r="D330" s="2" t="s">
        <v>34</v>
      </c>
      <c r="E330" s="4">
        <v>43526.139814814815</v>
      </c>
      <c r="F330" s="4">
        <v>43528.139814814815</v>
      </c>
      <c r="G330" s="4">
        <v>43531.139814814815</v>
      </c>
      <c r="H330" s="2">
        <v>0</v>
      </c>
      <c r="I330" s="2">
        <v>107</v>
      </c>
      <c r="J330" s="2" t="s">
        <v>41</v>
      </c>
      <c r="K330" s="2" t="s">
        <v>66</v>
      </c>
      <c r="L330" s="2" t="s">
        <v>67</v>
      </c>
      <c r="M330" s="2" t="s">
        <v>71</v>
      </c>
      <c r="N330" s="2">
        <v>-3</v>
      </c>
      <c r="O330" s="2">
        <v>2</v>
      </c>
      <c r="P330" s="2">
        <v>107</v>
      </c>
      <c r="Q330" s="2" t="str">
        <f>VLOOKUP(A330,'Additional Data'!$A$1:$D$9949,2,0)</f>
        <v>App</v>
      </c>
      <c r="R330" s="2" t="str">
        <f>VLOOKUP(A330,'Additional Data'!$A$1:$D$9949,4,0)</f>
        <v>Credit Card</v>
      </c>
      <c r="S330" s="5">
        <f>VLOOKUP(A330,'Additional Data'!$A$1:$D$9949,3,0)</f>
        <v>3346.1008059999999</v>
      </c>
      <c r="T330" s="2" t="str">
        <f>HLOOKUP(B330,'Additional Data'!$F$1:$N$2,2,0)</f>
        <v>TV</v>
      </c>
    </row>
    <row r="331" spans="1:20" ht="14.25" customHeight="1">
      <c r="A331" s="2">
        <v>43859</v>
      </c>
      <c r="B331" s="2" t="s">
        <v>39</v>
      </c>
      <c r="C331" s="2" t="s">
        <v>41</v>
      </c>
      <c r="D331" s="2" t="s">
        <v>34</v>
      </c>
      <c r="E331" s="4">
        <v>43526.142395833333</v>
      </c>
      <c r="F331" s="4">
        <v>43529.142395833333</v>
      </c>
      <c r="G331" s="4">
        <v>43531.142395833333</v>
      </c>
      <c r="H331" s="2">
        <v>29</v>
      </c>
      <c r="I331" s="2">
        <v>126</v>
      </c>
      <c r="J331" s="2" t="s">
        <v>73</v>
      </c>
      <c r="K331" s="2" t="s">
        <v>80</v>
      </c>
      <c r="L331" s="2" t="s">
        <v>35</v>
      </c>
      <c r="M331" s="2" t="s">
        <v>59</v>
      </c>
      <c r="N331" s="2">
        <v>-2</v>
      </c>
      <c r="O331" s="2">
        <v>3</v>
      </c>
      <c r="P331" s="2">
        <v>155</v>
      </c>
      <c r="Q331" s="2" t="str">
        <f>VLOOKUP(A331,'Additional Data'!$A$1:$D$9949,2,0)</f>
        <v>App</v>
      </c>
      <c r="R331" s="2" t="str">
        <f>VLOOKUP(A331,'Additional Data'!$A$1:$D$9949,4,0)</f>
        <v>Credit Card</v>
      </c>
      <c r="S331" s="5">
        <f>VLOOKUP(A331,'Additional Data'!$A$1:$D$9949,3,0)</f>
        <v>1342.8817449999999</v>
      </c>
      <c r="T331" s="2" t="str">
        <f>HLOOKUP(B331,'Additional Data'!$F$1:$N$2,2,0)</f>
        <v>Mobile</v>
      </c>
    </row>
    <row r="332" spans="1:20" ht="14.25" customHeight="1">
      <c r="A332" s="2">
        <v>679570</v>
      </c>
      <c r="B332" s="2" t="s">
        <v>36</v>
      </c>
      <c r="C332" s="2" t="s">
        <v>32</v>
      </c>
      <c r="D332" s="2" t="s">
        <v>34</v>
      </c>
      <c r="E332" s="4">
        <v>43526.143136574072</v>
      </c>
      <c r="F332" s="4">
        <v>43528.143136574072</v>
      </c>
      <c r="G332" s="4">
        <v>43533.143136574072</v>
      </c>
      <c r="H332" s="2">
        <v>37</v>
      </c>
      <c r="I332" s="2">
        <v>114</v>
      </c>
      <c r="J332" s="2" t="s">
        <v>63</v>
      </c>
      <c r="K332" s="2" t="s">
        <v>81</v>
      </c>
      <c r="L332" s="2" t="s">
        <v>35</v>
      </c>
      <c r="M332" s="2" t="s">
        <v>59</v>
      </c>
      <c r="N332" s="2">
        <v>-5</v>
      </c>
      <c r="O332" s="2">
        <v>2</v>
      </c>
      <c r="P332" s="2">
        <v>151</v>
      </c>
      <c r="Q332" s="2" t="str">
        <f>VLOOKUP(A332,'Additional Data'!$A$1:$D$9949,2,0)</f>
        <v>App</v>
      </c>
      <c r="R332" s="2" t="str">
        <f>VLOOKUP(A332,'Additional Data'!$A$1:$D$9949,4,0)</f>
        <v>Debit Card</v>
      </c>
      <c r="S332" s="5">
        <f>VLOOKUP(A332,'Additional Data'!$A$1:$D$9949,3,0)</f>
        <v>2285.7438360000001</v>
      </c>
      <c r="T332" s="2" t="str">
        <f>HLOOKUP(B332,'Additional Data'!$F$1:$N$2,2,0)</f>
        <v>Laptop</v>
      </c>
    </row>
    <row r="333" spans="1:20" ht="14.25" customHeight="1">
      <c r="A333" s="2">
        <v>94666</v>
      </c>
      <c r="B333" s="2" t="s">
        <v>36</v>
      </c>
      <c r="C333" s="2" t="s">
        <v>41</v>
      </c>
      <c r="D333" s="2" t="s">
        <v>34</v>
      </c>
      <c r="E333" s="4">
        <v>43526.143703703703</v>
      </c>
      <c r="F333" s="4">
        <v>43535.143703703703</v>
      </c>
      <c r="G333" s="4">
        <v>43529.143703703703</v>
      </c>
      <c r="H333" s="2">
        <v>28</v>
      </c>
      <c r="I333" s="2">
        <v>123</v>
      </c>
      <c r="J333" s="2" t="s">
        <v>32</v>
      </c>
      <c r="K333" s="2" t="s">
        <v>70</v>
      </c>
      <c r="L333" s="2" t="s">
        <v>35</v>
      </c>
      <c r="M333" s="2" t="s">
        <v>59</v>
      </c>
      <c r="N333" s="2">
        <v>6</v>
      </c>
      <c r="O333" s="2">
        <v>9</v>
      </c>
      <c r="P333" s="2">
        <v>151</v>
      </c>
      <c r="Q333" s="2" t="str">
        <f>VLOOKUP(A333,'Additional Data'!$A$1:$D$9949,2,0)</f>
        <v>App</v>
      </c>
      <c r="R333" s="2" t="str">
        <f>VLOOKUP(A333,'Additional Data'!$A$1:$D$9949,4,0)</f>
        <v>Debit Card</v>
      </c>
      <c r="S333" s="5">
        <f>VLOOKUP(A333,'Additional Data'!$A$1:$D$9949,3,0)</f>
        <v>3255.6699149999999</v>
      </c>
      <c r="T333" s="2" t="str">
        <f>HLOOKUP(B333,'Additional Data'!$F$1:$N$2,2,0)</f>
        <v>Laptop</v>
      </c>
    </row>
    <row r="334" spans="1:20" ht="14.25" customHeight="1">
      <c r="A334" s="2">
        <v>401286</v>
      </c>
      <c r="B334" s="2" t="s">
        <v>39</v>
      </c>
      <c r="C334" s="2" t="s">
        <v>32</v>
      </c>
      <c r="D334" s="2" t="s">
        <v>34</v>
      </c>
      <c r="E334" s="4">
        <v>43526.155810185184</v>
      </c>
      <c r="F334" s="4">
        <v>43535.155810185184</v>
      </c>
      <c r="G334" s="4">
        <v>43529.155810185184</v>
      </c>
      <c r="H334" s="2">
        <v>40</v>
      </c>
      <c r="I334" s="2">
        <v>120</v>
      </c>
      <c r="J334" s="2" t="s">
        <v>41</v>
      </c>
      <c r="K334" s="2" t="s">
        <v>58</v>
      </c>
      <c r="L334" s="2" t="s">
        <v>35</v>
      </c>
      <c r="M334" s="2" t="s">
        <v>59</v>
      </c>
      <c r="N334" s="2">
        <v>6</v>
      </c>
      <c r="O334" s="2">
        <v>9</v>
      </c>
      <c r="P334" s="2">
        <v>160</v>
      </c>
      <c r="Q334" s="2" t="str">
        <f>VLOOKUP(A334,'Additional Data'!$A$1:$D$9949,2,0)</f>
        <v>Website</v>
      </c>
      <c r="R334" s="2" t="str">
        <f>VLOOKUP(A334,'Additional Data'!$A$1:$D$9949,4,0)</f>
        <v>Debit Card</v>
      </c>
      <c r="S334" s="5">
        <f>VLOOKUP(A334,'Additional Data'!$A$1:$D$9949,3,0)</f>
        <v>3348.69</v>
      </c>
      <c r="T334" s="2" t="str">
        <f>HLOOKUP(B334,'Additional Data'!$F$1:$N$2,2,0)</f>
        <v>Mobile</v>
      </c>
    </row>
    <row r="335" spans="1:20" ht="14.25" customHeight="1">
      <c r="A335" s="2">
        <v>698299</v>
      </c>
      <c r="B335" s="2" t="s">
        <v>39</v>
      </c>
      <c r="C335" s="2" t="s">
        <v>41</v>
      </c>
      <c r="D335" s="2" t="s">
        <v>34</v>
      </c>
      <c r="E335" s="4">
        <v>43526.156423611108</v>
      </c>
      <c r="F335" s="4">
        <v>43535.156423611108</v>
      </c>
      <c r="G335" s="4">
        <v>43532.156423611108</v>
      </c>
      <c r="H335" s="2">
        <v>79</v>
      </c>
      <c r="I335" s="2">
        <v>95</v>
      </c>
      <c r="J335" s="2" t="s">
        <v>63</v>
      </c>
      <c r="K335" s="2" t="s">
        <v>64</v>
      </c>
      <c r="L335" s="2" t="s">
        <v>35</v>
      </c>
      <c r="M335" s="2" t="s">
        <v>71</v>
      </c>
      <c r="N335" s="2">
        <v>3</v>
      </c>
      <c r="O335" s="2">
        <v>9</v>
      </c>
      <c r="P335" s="2">
        <v>174</v>
      </c>
      <c r="Q335" s="2" t="str">
        <f>VLOOKUP(A335,'Additional Data'!$A$1:$D$9949,2,0)</f>
        <v>App</v>
      </c>
      <c r="R335" s="2" t="str">
        <f>VLOOKUP(A335,'Additional Data'!$A$1:$D$9949,4,0)</f>
        <v>Cash On Delivery</v>
      </c>
      <c r="S335" s="5">
        <f>VLOOKUP(A335,'Additional Data'!$A$1:$D$9949,3,0)</f>
        <v>2531.3042660000001</v>
      </c>
      <c r="T335" s="2" t="str">
        <f>HLOOKUP(B335,'Additional Data'!$F$1:$N$2,2,0)</f>
        <v>Mobile</v>
      </c>
    </row>
    <row r="336" spans="1:20" ht="14.25" customHeight="1">
      <c r="A336" s="2">
        <v>86291</v>
      </c>
      <c r="B336" s="2" t="s">
        <v>36</v>
      </c>
      <c r="C336" s="2" t="s">
        <v>32</v>
      </c>
      <c r="D336" s="2" t="s">
        <v>34</v>
      </c>
      <c r="E336" s="4">
        <v>43526.16134259259</v>
      </c>
      <c r="F336" s="4">
        <v>43533.16134259259</v>
      </c>
      <c r="G336" s="4">
        <v>43530.16134259259</v>
      </c>
      <c r="H336" s="2">
        <v>39</v>
      </c>
      <c r="I336" s="2">
        <v>108</v>
      </c>
      <c r="J336" s="2" t="s">
        <v>63</v>
      </c>
      <c r="K336" s="2" t="s">
        <v>81</v>
      </c>
      <c r="L336" s="2" t="s">
        <v>35</v>
      </c>
      <c r="M336" s="2" t="s">
        <v>59</v>
      </c>
      <c r="N336" s="2">
        <v>3</v>
      </c>
      <c r="O336" s="2">
        <v>7</v>
      </c>
      <c r="P336" s="2">
        <v>147</v>
      </c>
      <c r="Q336" s="2" t="str">
        <f>VLOOKUP(A336,'Additional Data'!$A$1:$D$9949,2,0)</f>
        <v>App</v>
      </c>
      <c r="R336" s="2" t="str">
        <f>VLOOKUP(A336,'Additional Data'!$A$1:$D$9949,4,0)</f>
        <v>Credit Card</v>
      </c>
      <c r="S336" s="5">
        <f>VLOOKUP(A336,'Additional Data'!$A$1:$D$9949,3,0)</f>
        <v>1500.1699610000001</v>
      </c>
      <c r="T336" s="2" t="str">
        <f>HLOOKUP(B336,'Additional Data'!$F$1:$N$2,2,0)</f>
        <v>Laptop</v>
      </c>
    </row>
    <row r="337" spans="1:20" ht="14.25" customHeight="1">
      <c r="A337" s="2">
        <v>899107</v>
      </c>
      <c r="B337" s="2" t="s">
        <v>36</v>
      </c>
      <c r="C337" s="2" t="s">
        <v>41</v>
      </c>
      <c r="D337" s="2" t="s">
        <v>34</v>
      </c>
      <c r="E337" s="4">
        <v>43526.16474537037</v>
      </c>
      <c r="F337" s="4">
        <v>43535.16474537037</v>
      </c>
      <c r="G337" s="4">
        <v>43529.16474537037</v>
      </c>
      <c r="H337" s="2">
        <v>39</v>
      </c>
      <c r="I337" s="2">
        <v>109</v>
      </c>
      <c r="J337" s="2" t="s">
        <v>60</v>
      </c>
      <c r="K337" s="2" t="s">
        <v>77</v>
      </c>
      <c r="L337" s="2" t="s">
        <v>35</v>
      </c>
      <c r="M337" s="2" t="s">
        <v>59</v>
      </c>
      <c r="N337" s="2">
        <v>6</v>
      </c>
      <c r="O337" s="2">
        <v>9</v>
      </c>
      <c r="P337" s="2">
        <v>148</v>
      </c>
      <c r="Q337" s="2" t="str">
        <f>VLOOKUP(A337,'Additional Data'!$A$1:$D$9949,2,0)</f>
        <v>App</v>
      </c>
      <c r="R337" s="2" t="str">
        <f>VLOOKUP(A337,'Additional Data'!$A$1:$D$9949,4,0)</f>
        <v>Credit Card</v>
      </c>
      <c r="S337" s="5">
        <f>VLOOKUP(A337,'Additional Data'!$A$1:$D$9949,3,0)</f>
        <v>2879.6092349999999</v>
      </c>
      <c r="T337" s="2" t="str">
        <f>HLOOKUP(B337,'Additional Data'!$F$1:$N$2,2,0)</f>
        <v>Laptop</v>
      </c>
    </row>
    <row r="338" spans="1:20" ht="14.25" customHeight="1">
      <c r="A338" s="2">
        <v>368432</v>
      </c>
      <c r="B338" s="2" t="s">
        <v>39</v>
      </c>
      <c r="C338" s="2" t="s">
        <v>32</v>
      </c>
      <c r="D338" s="2" t="s">
        <v>34</v>
      </c>
      <c r="E338" s="4">
        <v>43526.165266203701</v>
      </c>
      <c r="F338" s="4">
        <v>43528.165266203701</v>
      </c>
      <c r="G338" s="4">
        <v>43532.165266203701</v>
      </c>
      <c r="H338" s="2">
        <v>43</v>
      </c>
      <c r="I338" s="2">
        <v>114</v>
      </c>
      <c r="J338" s="2" t="s">
        <v>60</v>
      </c>
      <c r="K338" s="2" t="s">
        <v>61</v>
      </c>
      <c r="L338" s="2" t="s">
        <v>35</v>
      </c>
      <c r="M338" s="2" t="s">
        <v>71</v>
      </c>
      <c r="N338" s="2">
        <v>-4</v>
      </c>
      <c r="O338" s="2">
        <v>2</v>
      </c>
      <c r="P338" s="2">
        <v>157</v>
      </c>
      <c r="Q338" s="2" t="str">
        <f>VLOOKUP(A338,'Additional Data'!$A$1:$D$9949,2,0)</f>
        <v>App</v>
      </c>
      <c r="R338" s="2" t="str">
        <f>VLOOKUP(A338,'Additional Data'!$A$1:$D$9949,4,0)</f>
        <v>Debit Card</v>
      </c>
      <c r="S338" s="5">
        <f>VLOOKUP(A338,'Additional Data'!$A$1:$D$9949,3,0)</f>
        <v>2078.1512910000001</v>
      </c>
      <c r="T338" s="2" t="str">
        <f>HLOOKUP(B338,'Additional Data'!$F$1:$N$2,2,0)</f>
        <v>Mobile</v>
      </c>
    </row>
    <row r="339" spans="1:20" ht="14.25" customHeight="1">
      <c r="A339" s="2">
        <v>121040</v>
      </c>
      <c r="B339" s="2" t="s">
        <v>42</v>
      </c>
      <c r="C339" s="2" t="s">
        <v>41</v>
      </c>
      <c r="D339" s="2" t="s">
        <v>34</v>
      </c>
      <c r="E339" s="4">
        <v>43526.167870370373</v>
      </c>
      <c r="F339" s="4">
        <v>43537.167870370373</v>
      </c>
      <c r="G339" s="4">
        <v>43529.167870370373</v>
      </c>
      <c r="H339" s="2">
        <v>60</v>
      </c>
      <c r="I339" s="2">
        <v>103</v>
      </c>
      <c r="J339" s="2" t="s">
        <v>73</v>
      </c>
      <c r="K339" s="2" t="s">
        <v>80</v>
      </c>
      <c r="L339" s="2" t="s">
        <v>35</v>
      </c>
      <c r="M339" s="2" t="s">
        <v>71</v>
      </c>
      <c r="N339" s="2">
        <v>8</v>
      </c>
      <c r="O339" s="2">
        <v>11</v>
      </c>
      <c r="P339" s="2">
        <v>163</v>
      </c>
      <c r="Q339" s="2" t="str">
        <f>VLOOKUP(A339,'Additional Data'!$A$1:$D$9949,2,0)</f>
        <v>App</v>
      </c>
      <c r="R339" s="2" t="str">
        <f>VLOOKUP(A339,'Additional Data'!$A$1:$D$9949,4,0)</f>
        <v>Debit Card</v>
      </c>
      <c r="S339" s="5">
        <f>VLOOKUP(A339,'Additional Data'!$A$1:$D$9949,3,0)</f>
        <v>2217.9110099999998</v>
      </c>
      <c r="T339" s="2" t="str">
        <f>HLOOKUP(B339,'Additional Data'!$F$1:$N$2,2,0)</f>
        <v>TV</v>
      </c>
    </row>
    <row r="340" spans="1:20" ht="14.25" customHeight="1">
      <c r="A340" s="2">
        <v>341485</v>
      </c>
      <c r="B340" s="2" t="s">
        <v>39</v>
      </c>
      <c r="C340" s="2" t="s">
        <v>41</v>
      </c>
      <c r="D340" s="2" t="s">
        <v>34</v>
      </c>
      <c r="E340" s="4">
        <v>43526.169259259259</v>
      </c>
      <c r="F340" s="4">
        <v>43533.169259259259</v>
      </c>
      <c r="G340" s="4">
        <v>43533.169259259259</v>
      </c>
      <c r="H340" s="2">
        <v>35</v>
      </c>
      <c r="I340" s="2">
        <v>109</v>
      </c>
      <c r="J340" s="2" t="s">
        <v>60</v>
      </c>
      <c r="K340" s="2" t="s">
        <v>77</v>
      </c>
      <c r="L340" s="2" t="s">
        <v>35</v>
      </c>
      <c r="M340" s="2" t="s">
        <v>59</v>
      </c>
      <c r="N340" s="2">
        <v>0</v>
      </c>
      <c r="O340" s="2">
        <v>7</v>
      </c>
      <c r="P340" s="2">
        <v>144</v>
      </c>
      <c r="Q340" s="2" t="str">
        <f>VLOOKUP(A340,'Additional Data'!$A$1:$D$9949,2,0)</f>
        <v>App</v>
      </c>
      <c r="R340" s="2" t="str">
        <f>VLOOKUP(A340,'Additional Data'!$A$1:$D$9949,4,0)</f>
        <v>Credit Card</v>
      </c>
      <c r="S340" s="5">
        <f>VLOOKUP(A340,'Additional Data'!$A$1:$D$9949,3,0)</f>
        <v>3102.024469</v>
      </c>
      <c r="T340" s="2" t="str">
        <f>HLOOKUP(B340,'Additional Data'!$F$1:$N$2,2,0)</f>
        <v>Mobile</v>
      </c>
    </row>
    <row r="341" spans="1:20" ht="14.25" customHeight="1">
      <c r="A341" s="2">
        <v>519182</v>
      </c>
      <c r="B341" s="2" t="s">
        <v>30</v>
      </c>
      <c r="C341" s="2" t="s">
        <v>32</v>
      </c>
      <c r="D341" s="2" t="s">
        <v>34</v>
      </c>
      <c r="E341" s="4">
        <v>43526.171886574077</v>
      </c>
      <c r="F341" s="4">
        <v>43531.171886574077</v>
      </c>
      <c r="G341" s="4">
        <v>43533.171886574077</v>
      </c>
      <c r="H341" s="2">
        <v>31</v>
      </c>
      <c r="I341" s="2">
        <v>111</v>
      </c>
      <c r="J341" s="2" t="s">
        <v>60</v>
      </c>
      <c r="K341" s="2" t="s">
        <v>61</v>
      </c>
      <c r="L341" s="2" t="s">
        <v>35</v>
      </c>
      <c r="M341" s="2" t="s">
        <v>59</v>
      </c>
      <c r="N341" s="2">
        <v>-2</v>
      </c>
      <c r="O341" s="2">
        <v>5</v>
      </c>
      <c r="P341" s="2">
        <v>142</v>
      </c>
      <c r="Q341" s="2" t="str">
        <f>VLOOKUP(A341,'Additional Data'!$A$1:$D$9949,2,0)</f>
        <v>App</v>
      </c>
      <c r="R341" s="2" t="str">
        <f>VLOOKUP(A341,'Additional Data'!$A$1:$D$9949,4,0)</f>
        <v>Debit Card</v>
      </c>
      <c r="S341" s="5">
        <f>VLOOKUP(A341,'Additional Data'!$A$1:$D$9949,3,0)</f>
        <v>1704.2376380000001</v>
      </c>
      <c r="T341" s="2" t="str">
        <f>HLOOKUP(B341,'Additional Data'!$F$1:$N$2,2,0)</f>
        <v>PC</v>
      </c>
    </row>
    <row r="342" spans="1:20" ht="14.25" customHeight="1">
      <c r="A342" s="2">
        <v>237871</v>
      </c>
      <c r="B342" s="2" t="s">
        <v>30</v>
      </c>
      <c r="C342" s="2" t="s">
        <v>41</v>
      </c>
      <c r="D342" s="2" t="s">
        <v>34</v>
      </c>
      <c r="E342" s="4">
        <v>43526.171944444446</v>
      </c>
      <c r="F342" s="4">
        <v>43535.171944444446</v>
      </c>
      <c r="G342" s="4">
        <v>43533.171944444446</v>
      </c>
      <c r="H342" s="2">
        <v>42</v>
      </c>
      <c r="I342" s="2">
        <v>123</v>
      </c>
      <c r="J342" s="2" t="s">
        <v>32</v>
      </c>
      <c r="K342" s="2" t="s">
        <v>70</v>
      </c>
      <c r="L342" s="2" t="s">
        <v>35</v>
      </c>
      <c r="M342" s="2" t="s">
        <v>59</v>
      </c>
      <c r="N342" s="2">
        <v>2</v>
      </c>
      <c r="O342" s="2">
        <v>9</v>
      </c>
      <c r="P342" s="2">
        <v>165</v>
      </c>
      <c r="Q342" s="2" t="str">
        <f>VLOOKUP(A342,'Additional Data'!$A$1:$D$9949,2,0)</f>
        <v>App</v>
      </c>
      <c r="R342" s="2" t="str">
        <f>VLOOKUP(A342,'Additional Data'!$A$1:$D$9949,4,0)</f>
        <v>Credit Card</v>
      </c>
      <c r="S342" s="5">
        <f>VLOOKUP(A342,'Additional Data'!$A$1:$D$9949,3,0)</f>
        <v>2859.654892</v>
      </c>
      <c r="T342" s="2" t="str">
        <f>HLOOKUP(B342,'Additional Data'!$F$1:$N$2,2,0)</f>
        <v>PC</v>
      </c>
    </row>
    <row r="343" spans="1:20" ht="14.25" customHeight="1">
      <c r="A343" s="2">
        <v>985217</v>
      </c>
      <c r="B343" s="2" t="s">
        <v>47</v>
      </c>
      <c r="C343" s="2" t="s">
        <v>32</v>
      </c>
      <c r="D343" s="2" t="s">
        <v>34</v>
      </c>
      <c r="E343" s="4">
        <v>43526.180358796293</v>
      </c>
      <c r="F343" s="4">
        <v>43534.180358796293</v>
      </c>
      <c r="G343" s="4">
        <v>43532.180358796293</v>
      </c>
      <c r="H343" s="2">
        <v>68</v>
      </c>
      <c r="I343" s="2">
        <v>103</v>
      </c>
      <c r="J343" s="2" t="s">
        <v>73</v>
      </c>
      <c r="K343" s="2" t="s">
        <v>74</v>
      </c>
      <c r="L343" s="2" t="s">
        <v>35</v>
      </c>
      <c r="M343" s="2" t="s">
        <v>71</v>
      </c>
      <c r="N343" s="2">
        <v>2</v>
      </c>
      <c r="O343" s="2">
        <v>8</v>
      </c>
      <c r="P343" s="2">
        <v>171</v>
      </c>
      <c r="Q343" s="2" t="str">
        <f>VLOOKUP(A343,'Additional Data'!$A$1:$D$9949,2,0)</f>
        <v>App</v>
      </c>
      <c r="R343" s="2" t="str">
        <f>VLOOKUP(A343,'Additional Data'!$A$1:$D$9949,4,0)</f>
        <v>Credit Card</v>
      </c>
      <c r="S343" s="5">
        <f>VLOOKUP(A343,'Additional Data'!$A$1:$D$9949,3,0)</f>
        <v>1607.4342300000001</v>
      </c>
      <c r="T343" s="2" t="str">
        <f>HLOOKUP(B343,'Additional Data'!$F$1:$N$2,2,0)</f>
        <v>Tablet</v>
      </c>
    </row>
    <row r="344" spans="1:20" ht="14.25" customHeight="1">
      <c r="A344" s="2">
        <v>250834</v>
      </c>
      <c r="B344" s="2" t="s">
        <v>48</v>
      </c>
      <c r="C344" s="2" t="s">
        <v>32</v>
      </c>
      <c r="D344" s="2" t="s">
        <v>34</v>
      </c>
      <c r="E344" s="4">
        <v>43526.18478009259</v>
      </c>
      <c r="F344" s="4">
        <v>43530.18478009259</v>
      </c>
      <c r="G344" s="4">
        <v>43531.18478009259</v>
      </c>
      <c r="H344" s="2">
        <v>35</v>
      </c>
      <c r="I344" s="2">
        <v>121</v>
      </c>
      <c r="J344" s="2" t="s">
        <v>41</v>
      </c>
      <c r="K344" s="2" t="s">
        <v>58</v>
      </c>
      <c r="L344" s="2" t="s">
        <v>35</v>
      </c>
      <c r="M344" s="2" t="s">
        <v>59</v>
      </c>
      <c r="N344" s="2">
        <v>-1</v>
      </c>
      <c r="O344" s="2">
        <v>4</v>
      </c>
      <c r="P344" s="2">
        <v>156</v>
      </c>
      <c r="Q344" s="2" t="str">
        <f>VLOOKUP(A344,'Additional Data'!$A$1:$D$9949,2,0)</f>
        <v>App</v>
      </c>
      <c r="R344" s="2" t="str">
        <f>VLOOKUP(A344,'Additional Data'!$A$1:$D$9949,4,0)</f>
        <v>Debit Card</v>
      </c>
      <c r="S344" s="5">
        <f>VLOOKUP(A344,'Additional Data'!$A$1:$D$9949,3,0)</f>
        <v>2963.8320709999998</v>
      </c>
      <c r="T344" s="2" t="str">
        <f>HLOOKUP(B344,'Additional Data'!$F$1:$N$2,2,0)</f>
        <v>Gaming Console</v>
      </c>
    </row>
    <row r="345" spans="1:20" ht="14.25" customHeight="1">
      <c r="A345" s="2">
        <v>799280</v>
      </c>
      <c r="B345" s="2" t="s">
        <v>39</v>
      </c>
      <c r="C345" s="2" t="s">
        <v>32</v>
      </c>
      <c r="D345" s="2" t="s">
        <v>34</v>
      </c>
      <c r="E345" s="4">
        <v>43526.188518518517</v>
      </c>
      <c r="F345" s="4">
        <v>43536.188518518517</v>
      </c>
      <c r="G345" s="4">
        <v>43531.188518518517</v>
      </c>
      <c r="H345" s="2">
        <v>31</v>
      </c>
      <c r="I345" s="2">
        <v>125</v>
      </c>
      <c r="J345" s="2" t="s">
        <v>73</v>
      </c>
      <c r="K345" s="2" t="s">
        <v>74</v>
      </c>
      <c r="L345" s="2" t="s">
        <v>35</v>
      </c>
      <c r="M345" s="2" t="s">
        <v>71</v>
      </c>
      <c r="N345" s="2">
        <v>5</v>
      </c>
      <c r="O345" s="2">
        <v>10</v>
      </c>
      <c r="P345" s="2">
        <v>156</v>
      </c>
      <c r="Q345" s="2" t="str">
        <f>VLOOKUP(A345,'Additional Data'!$A$1:$D$9949,2,0)</f>
        <v>App</v>
      </c>
      <c r="R345" s="2" t="str">
        <f>VLOOKUP(A345,'Additional Data'!$A$1:$D$9949,4,0)</f>
        <v>Debit Card</v>
      </c>
      <c r="S345" s="5">
        <f>VLOOKUP(A345,'Additional Data'!$A$1:$D$9949,3,0)</f>
        <v>2573.638371</v>
      </c>
      <c r="T345" s="2" t="str">
        <f>HLOOKUP(B345,'Additional Data'!$F$1:$N$2,2,0)</f>
        <v>Mobile</v>
      </c>
    </row>
    <row r="346" spans="1:20" ht="14.25" customHeight="1">
      <c r="A346" s="2">
        <v>181459</v>
      </c>
      <c r="B346" s="2" t="s">
        <v>39</v>
      </c>
      <c r="C346" s="2" t="s">
        <v>32</v>
      </c>
      <c r="D346" s="2" t="s">
        <v>34</v>
      </c>
      <c r="E346" s="4">
        <v>43526.194398148145</v>
      </c>
      <c r="F346" s="4">
        <v>43528.194398148145</v>
      </c>
      <c r="G346" s="4">
        <v>43531.194398148145</v>
      </c>
      <c r="H346" s="2">
        <v>65</v>
      </c>
      <c r="I346" s="2">
        <v>85</v>
      </c>
      <c r="J346" s="2" t="s">
        <v>60</v>
      </c>
      <c r="K346" s="2" t="s">
        <v>61</v>
      </c>
      <c r="L346" s="2" t="s">
        <v>35</v>
      </c>
      <c r="M346" s="2" t="s">
        <v>71</v>
      </c>
      <c r="N346" s="2">
        <v>-3</v>
      </c>
      <c r="O346" s="2">
        <v>2</v>
      </c>
      <c r="P346" s="2">
        <v>150</v>
      </c>
      <c r="Q346" s="2" t="str">
        <f>VLOOKUP(A346,'Additional Data'!$A$1:$D$9949,2,0)</f>
        <v>App</v>
      </c>
      <c r="R346" s="2" t="str">
        <f>VLOOKUP(A346,'Additional Data'!$A$1:$D$9949,4,0)</f>
        <v>Credit Card</v>
      </c>
      <c r="S346" s="5">
        <f>VLOOKUP(A346,'Additional Data'!$A$1:$D$9949,3,0)</f>
        <v>592.69795069999998</v>
      </c>
      <c r="T346" s="2" t="str">
        <f>HLOOKUP(B346,'Additional Data'!$F$1:$N$2,2,0)</f>
        <v>Mobile</v>
      </c>
    </row>
    <row r="347" spans="1:20" ht="14.25" customHeight="1">
      <c r="A347" s="2">
        <v>671841</v>
      </c>
      <c r="B347" s="2" t="s">
        <v>49</v>
      </c>
      <c r="C347" s="2" t="s">
        <v>41</v>
      </c>
      <c r="D347" s="2" t="s">
        <v>34</v>
      </c>
      <c r="E347" s="4">
        <v>43526.19703703704</v>
      </c>
      <c r="F347" s="4">
        <v>43528.19703703704</v>
      </c>
      <c r="G347" s="4">
        <v>43529.19703703704</v>
      </c>
      <c r="H347" s="2">
        <v>74</v>
      </c>
      <c r="I347" s="2">
        <v>87</v>
      </c>
      <c r="J347" s="2" t="s">
        <v>60</v>
      </c>
      <c r="K347" s="2" t="s">
        <v>77</v>
      </c>
      <c r="L347" s="2" t="s">
        <v>35</v>
      </c>
      <c r="M347" s="2" t="s">
        <v>71</v>
      </c>
      <c r="N347" s="2">
        <v>-1</v>
      </c>
      <c r="O347" s="2">
        <v>2</v>
      </c>
      <c r="P347" s="2">
        <v>161</v>
      </c>
      <c r="Q347" s="2" t="str">
        <f>VLOOKUP(A347,'Additional Data'!$A$1:$D$9949,2,0)</f>
        <v>Website</v>
      </c>
      <c r="R347" s="2" t="str">
        <f>VLOOKUP(A347,'Additional Data'!$A$1:$D$9949,4,0)</f>
        <v>Credit Card</v>
      </c>
      <c r="S347" s="5">
        <f>VLOOKUP(A347,'Additional Data'!$A$1:$D$9949,3,0)</f>
        <v>1809.5</v>
      </c>
      <c r="T347" s="2" t="str">
        <f>HLOOKUP(B347,'Additional Data'!$F$1:$N$2,2,0)</f>
        <v>TV</v>
      </c>
    </row>
    <row r="348" spans="1:20" ht="14.25" customHeight="1">
      <c r="A348" s="2">
        <v>333461</v>
      </c>
      <c r="B348" s="2" t="s">
        <v>47</v>
      </c>
      <c r="C348" s="2" t="s">
        <v>32</v>
      </c>
      <c r="D348" s="2" t="s">
        <v>34</v>
      </c>
      <c r="E348" s="4">
        <v>43526.20244212963</v>
      </c>
      <c r="F348" s="4">
        <v>43526.20244212963</v>
      </c>
      <c r="G348" s="4">
        <v>43533.20244212963</v>
      </c>
      <c r="H348" s="2">
        <v>0</v>
      </c>
      <c r="I348" s="2">
        <v>128</v>
      </c>
      <c r="J348" s="2" t="s">
        <v>32</v>
      </c>
      <c r="K348" s="2" t="s">
        <v>82</v>
      </c>
      <c r="L348" s="2" t="s">
        <v>67</v>
      </c>
      <c r="M348" s="2" t="s">
        <v>59</v>
      </c>
      <c r="N348" s="2">
        <v>-7</v>
      </c>
      <c r="O348" s="2">
        <v>0</v>
      </c>
      <c r="P348" s="2">
        <v>128</v>
      </c>
      <c r="Q348" s="2" t="str">
        <f>VLOOKUP(A348,'Additional Data'!$A$1:$D$9949,2,0)</f>
        <v>App</v>
      </c>
      <c r="R348" s="2" t="str">
        <f>VLOOKUP(A348,'Additional Data'!$A$1:$D$9949,4,0)</f>
        <v>Credit Card</v>
      </c>
      <c r="S348" s="5">
        <f>VLOOKUP(A348,'Additional Data'!$A$1:$D$9949,3,0)</f>
        <v>1395.474438</v>
      </c>
      <c r="T348" s="2" t="str">
        <f>HLOOKUP(B348,'Additional Data'!$F$1:$N$2,2,0)</f>
        <v>Tablet</v>
      </c>
    </row>
    <row r="349" spans="1:20" ht="14.25" customHeight="1">
      <c r="A349" s="2">
        <v>45159</v>
      </c>
      <c r="B349" s="2" t="s">
        <v>49</v>
      </c>
      <c r="C349" s="2" t="s">
        <v>41</v>
      </c>
      <c r="D349" s="2" t="s">
        <v>34</v>
      </c>
      <c r="E349" s="4">
        <v>43526.208993055552</v>
      </c>
      <c r="F349" s="4">
        <v>43536.208993055552</v>
      </c>
      <c r="G349" s="4">
        <v>43530.208993055552</v>
      </c>
      <c r="H349" s="2">
        <v>74</v>
      </c>
      <c r="I349" s="2">
        <v>101</v>
      </c>
      <c r="J349" s="2" t="s">
        <v>73</v>
      </c>
      <c r="K349" s="2" t="s">
        <v>80</v>
      </c>
      <c r="L349" s="2" t="s">
        <v>35</v>
      </c>
      <c r="M349" s="2" t="s">
        <v>71</v>
      </c>
      <c r="N349" s="2">
        <v>6</v>
      </c>
      <c r="O349" s="2">
        <v>10</v>
      </c>
      <c r="P349" s="2">
        <v>175</v>
      </c>
      <c r="Q349" s="2" t="str">
        <f>VLOOKUP(A349,'Additional Data'!$A$1:$D$9949,2,0)</f>
        <v>Website</v>
      </c>
      <c r="R349" s="2" t="str">
        <f>VLOOKUP(A349,'Additional Data'!$A$1:$D$9949,4,0)</f>
        <v>Credit Card</v>
      </c>
      <c r="S349" s="5">
        <f>VLOOKUP(A349,'Additional Data'!$A$1:$D$9949,3,0)</f>
        <v>668.29</v>
      </c>
      <c r="T349" s="2" t="str">
        <f>HLOOKUP(B349,'Additional Data'!$F$1:$N$2,2,0)</f>
        <v>TV</v>
      </c>
    </row>
    <row r="350" spans="1:20" ht="14.25" customHeight="1">
      <c r="A350" s="2">
        <v>46145</v>
      </c>
      <c r="B350" s="2" t="s">
        <v>36</v>
      </c>
      <c r="C350" s="2" t="s">
        <v>32</v>
      </c>
      <c r="D350" s="2" t="s">
        <v>34</v>
      </c>
      <c r="E350" s="4">
        <v>43526.211354166669</v>
      </c>
      <c r="F350" s="4">
        <v>43531.211354166669</v>
      </c>
      <c r="G350" s="4">
        <v>43529.211354166669</v>
      </c>
      <c r="H350" s="2">
        <v>66</v>
      </c>
      <c r="I350" s="2">
        <v>103</v>
      </c>
      <c r="J350" s="2" t="s">
        <v>41</v>
      </c>
      <c r="K350" s="2" t="s">
        <v>58</v>
      </c>
      <c r="L350" s="2" t="s">
        <v>35</v>
      </c>
      <c r="M350" s="2" t="s">
        <v>71</v>
      </c>
      <c r="N350" s="2">
        <v>2</v>
      </c>
      <c r="O350" s="2">
        <v>5</v>
      </c>
      <c r="P350" s="2">
        <v>169</v>
      </c>
      <c r="Q350" s="2" t="str">
        <f>VLOOKUP(A350,'Additional Data'!$A$1:$D$9949,2,0)</f>
        <v>App</v>
      </c>
      <c r="R350" s="2" t="str">
        <f>VLOOKUP(A350,'Additional Data'!$A$1:$D$9949,4,0)</f>
        <v>Credit Card</v>
      </c>
      <c r="S350" s="5">
        <f>VLOOKUP(A350,'Additional Data'!$A$1:$D$9949,3,0)</f>
        <v>851.41252299999996</v>
      </c>
      <c r="T350" s="2" t="str">
        <f>HLOOKUP(B350,'Additional Data'!$F$1:$N$2,2,0)</f>
        <v>Laptop</v>
      </c>
    </row>
    <row r="351" spans="1:20" ht="14.25" customHeight="1">
      <c r="A351" s="2">
        <v>816797</v>
      </c>
      <c r="B351" s="2" t="s">
        <v>39</v>
      </c>
      <c r="C351" s="2" t="s">
        <v>41</v>
      </c>
      <c r="D351" s="2" t="s">
        <v>34</v>
      </c>
      <c r="E351" s="4">
        <v>43526.214629629627</v>
      </c>
      <c r="F351" s="4">
        <v>43532.214629629627</v>
      </c>
      <c r="G351" s="4">
        <v>43529.214629629627</v>
      </c>
      <c r="H351" s="2">
        <v>82</v>
      </c>
      <c r="I351" s="2">
        <v>91</v>
      </c>
      <c r="J351" s="2" t="s">
        <v>60</v>
      </c>
      <c r="K351" s="2" t="s">
        <v>77</v>
      </c>
      <c r="L351" s="2" t="s">
        <v>35</v>
      </c>
      <c r="M351" s="2" t="s">
        <v>71</v>
      </c>
      <c r="N351" s="2">
        <v>3</v>
      </c>
      <c r="O351" s="2">
        <v>6</v>
      </c>
      <c r="P351" s="2">
        <v>173</v>
      </c>
      <c r="Q351" s="2" t="str">
        <f>VLOOKUP(A351,'Additional Data'!$A$1:$D$9949,2,0)</f>
        <v>App</v>
      </c>
      <c r="R351" s="2" t="str">
        <f>VLOOKUP(A351,'Additional Data'!$A$1:$D$9949,4,0)</f>
        <v>Credit Card</v>
      </c>
      <c r="S351" s="5">
        <f>VLOOKUP(A351,'Additional Data'!$A$1:$D$9949,3,0)</f>
        <v>1360.384264</v>
      </c>
      <c r="T351" s="2" t="str">
        <f>HLOOKUP(B351,'Additional Data'!$F$1:$N$2,2,0)</f>
        <v>Mobile</v>
      </c>
    </row>
    <row r="352" spans="1:20" ht="14.25" customHeight="1">
      <c r="A352" s="2">
        <v>652593</v>
      </c>
      <c r="B352" s="2" t="s">
        <v>47</v>
      </c>
      <c r="C352" s="2" t="s">
        <v>32</v>
      </c>
      <c r="D352" s="2" t="s">
        <v>34</v>
      </c>
      <c r="E352" s="4">
        <v>43526.215624999997</v>
      </c>
      <c r="F352" s="4">
        <v>43532.215624999997</v>
      </c>
      <c r="G352" s="4">
        <v>43529.215624999997</v>
      </c>
      <c r="H352" s="2">
        <v>43</v>
      </c>
      <c r="I352" s="2">
        <v>124</v>
      </c>
      <c r="J352" s="2" t="s">
        <v>73</v>
      </c>
      <c r="K352" s="2" t="s">
        <v>74</v>
      </c>
      <c r="L352" s="2" t="s">
        <v>35</v>
      </c>
      <c r="M352" s="2" t="s">
        <v>59</v>
      </c>
      <c r="N352" s="2">
        <v>3</v>
      </c>
      <c r="O352" s="2">
        <v>6</v>
      </c>
      <c r="P352" s="2">
        <v>167</v>
      </c>
      <c r="Q352" s="2" t="str">
        <f>VLOOKUP(A352,'Additional Data'!$A$1:$D$9949,2,0)</f>
        <v>Website</v>
      </c>
      <c r="R352" s="2" t="str">
        <f>VLOOKUP(A352,'Additional Data'!$A$1:$D$9949,4,0)</f>
        <v>Credit Card</v>
      </c>
      <c r="S352" s="5">
        <f>VLOOKUP(A352,'Additional Data'!$A$1:$D$9949,3,0)</f>
        <v>2300.56</v>
      </c>
      <c r="T352" s="2" t="str">
        <f>HLOOKUP(B352,'Additional Data'!$F$1:$N$2,2,0)</f>
        <v>Tablet</v>
      </c>
    </row>
    <row r="353" spans="1:20" ht="14.25" customHeight="1">
      <c r="A353" s="2">
        <v>808094</v>
      </c>
      <c r="B353" s="2" t="s">
        <v>39</v>
      </c>
      <c r="C353" s="2" t="s">
        <v>32</v>
      </c>
      <c r="D353" s="2" t="s">
        <v>34</v>
      </c>
      <c r="E353" s="4">
        <v>43526.219780092593</v>
      </c>
      <c r="F353" s="4">
        <v>43527.219780092593</v>
      </c>
      <c r="G353" s="4">
        <v>43532.219780092593</v>
      </c>
      <c r="H353" s="2">
        <v>0</v>
      </c>
      <c r="I353" s="2">
        <v>124</v>
      </c>
      <c r="J353" s="2" t="s">
        <v>32</v>
      </c>
      <c r="K353" s="2" t="s">
        <v>82</v>
      </c>
      <c r="L353" s="2" t="s">
        <v>67</v>
      </c>
      <c r="M353" s="2" t="s">
        <v>59</v>
      </c>
      <c r="N353" s="2">
        <v>-5</v>
      </c>
      <c r="O353" s="2">
        <v>1</v>
      </c>
      <c r="P353" s="2">
        <v>124</v>
      </c>
      <c r="Q353" s="2" t="str">
        <f>VLOOKUP(A353,'Additional Data'!$A$1:$D$9949,2,0)</f>
        <v>App</v>
      </c>
      <c r="R353" s="2" t="str">
        <f>VLOOKUP(A353,'Additional Data'!$A$1:$D$9949,4,0)</f>
        <v>Debit Card</v>
      </c>
      <c r="S353" s="5">
        <f>VLOOKUP(A353,'Additional Data'!$A$1:$D$9949,3,0)</f>
        <v>485.23012729999999</v>
      </c>
      <c r="T353" s="2" t="str">
        <f>HLOOKUP(B353,'Additional Data'!$F$1:$N$2,2,0)</f>
        <v>Mobile</v>
      </c>
    </row>
    <row r="354" spans="1:20" ht="14.25" customHeight="1">
      <c r="A354" s="2">
        <v>506030</v>
      </c>
      <c r="B354" s="2" t="s">
        <v>30</v>
      </c>
      <c r="C354" s="2" t="s">
        <v>41</v>
      </c>
      <c r="D354" s="2" t="s">
        <v>34</v>
      </c>
      <c r="E354" s="4">
        <v>43526.222268518519</v>
      </c>
      <c r="F354" s="4">
        <v>43535.222268518519</v>
      </c>
      <c r="G354" s="4">
        <v>43529.222268518519</v>
      </c>
      <c r="H354" s="2">
        <v>26</v>
      </c>
      <c r="I354" s="2">
        <v>122</v>
      </c>
      <c r="J354" s="2" t="s">
        <v>32</v>
      </c>
      <c r="K354" s="2" t="s">
        <v>70</v>
      </c>
      <c r="L354" s="2" t="s">
        <v>35</v>
      </c>
      <c r="M354" s="2" t="s">
        <v>59</v>
      </c>
      <c r="N354" s="2">
        <v>6</v>
      </c>
      <c r="O354" s="2">
        <v>9</v>
      </c>
      <c r="P354" s="2">
        <v>148</v>
      </c>
      <c r="Q354" s="2" t="str">
        <f>VLOOKUP(A354,'Additional Data'!$A$1:$D$9949,2,0)</f>
        <v>App</v>
      </c>
      <c r="R354" s="2" t="str">
        <f>VLOOKUP(A354,'Additional Data'!$A$1:$D$9949,4,0)</f>
        <v>Debit Card</v>
      </c>
      <c r="S354" s="5">
        <f>VLOOKUP(A354,'Additional Data'!$A$1:$D$9949,3,0)</f>
        <v>1619.284733</v>
      </c>
      <c r="T354" s="2" t="str">
        <f>HLOOKUP(B354,'Additional Data'!$F$1:$N$2,2,0)</f>
        <v>PC</v>
      </c>
    </row>
    <row r="355" spans="1:20" ht="14.25" customHeight="1">
      <c r="A355" s="2">
        <v>338062</v>
      </c>
      <c r="B355" s="2" t="s">
        <v>36</v>
      </c>
      <c r="C355" s="2" t="s">
        <v>32</v>
      </c>
      <c r="D355" s="2" t="s">
        <v>34</v>
      </c>
      <c r="E355" s="4">
        <v>43526.222349537034</v>
      </c>
      <c r="F355" s="4">
        <v>43534.222349537034</v>
      </c>
      <c r="G355" s="4">
        <v>43531.222349537034</v>
      </c>
      <c r="H355" s="2">
        <v>63</v>
      </c>
      <c r="I355" s="2">
        <v>88</v>
      </c>
      <c r="J355" s="2" t="s">
        <v>63</v>
      </c>
      <c r="K355" s="2" t="s">
        <v>81</v>
      </c>
      <c r="L355" s="2" t="s">
        <v>35</v>
      </c>
      <c r="M355" s="2" t="s">
        <v>71</v>
      </c>
      <c r="N355" s="2">
        <v>3</v>
      </c>
      <c r="O355" s="2">
        <v>8</v>
      </c>
      <c r="P355" s="2">
        <v>151</v>
      </c>
      <c r="Q355" s="2" t="str">
        <f>VLOOKUP(A355,'Additional Data'!$A$1:$D$9949,2,0)</f>
        <v>App</v>
      </c>
      <c r="R355" s="2" t="str">
        <f>VLOOKUP(A355,'Additional Data'!$A$1:$D$9949,4,0)</f>
        <v>Debit Card</v>
      </c>
      <c r="S355" s="5">
        <f>VLOOKUP(A355,'Additional Data'!$A$1:$D$9949,3,0)</f>
        <v>2702.1502690000002</v>
      </c>
      <c r="T355" s="2" t="str">
        <f>HLOOKUP(B355,'Additional Data'!$F$1:$N$2,2,0)</f>
        <v>Laptop</v>
      </c>
    </row>
    <row r="356" spans="1:20" ht="14.25" customHeight="1">
      <c r="A356" s="2">
        <v>487016</v>
      </c>
      <c r="B356" s="2" t="s">
        <v>30</v>
      </c>
      <c r="C356" s="2" t="s">
        <v>32</v>
      </c>
      <c r="D356" s="2" t="s">
        <v>34</v>
      </c>
      <c r="E356" s="4">
        <v>43526.223587962966</v>
      </c>
      <c r="F356" s="4">
        <v>43528.223587962966</v>
      </c>
      <c r="G356" s="4">
        <v>43530.223587962966</v>
      </c>
      <c r="H356" s="2">
        <v>0</v>
      </c>
      <c r="I356" s="2">
        <v>122</v>
      </c>
      <c r="J356" s="2" t="s">
        <v>32</v>
      </c>
      <c r="K356" s="2" t="s">
        <v>82</v>
      </c>
      <c r="L356" s="2" t="s">
        <v>67</v>
      </c>
      <c r="M356" s="2" t="s">
        <v>71</v>
      </c>
      <c r="N356" s="2">
        <v>-2</v>
      </c>
      <c r="O356" s="2">
        <v>2</v>
      </c>
      <c r="P356" s="2">
        <v>122</v>
      </c>
      <c r="Q356" s="2" t="str">
        <f>VLOOKUP(A356,'Additional Data'!$A$1:$D$9949,2,0)</f>
        <v>App</v>
      </c>
      <c r="R356" s="2" t="str">
        <f>VLOOKUP(A356,'Additional Data'!$A$1:$D$9949,4,0)</f>
        <v>Debit Card</v>
      </c>
      <c r="S356" s="5">
        <f>VLOOKUP(A356,'Additional Data'!$A$1:$D$9949,3,0)</f>
        <v>1709.6671530000001</v>
      </c>
      <c r="T356" s="2" t="str">
        <f>HLOOKUP(B356,'Additional Data'!$F$1:$N$2,2,0)</f>
        <v>PC</v>
      </c>
    </row>
    <row r="357" spans="1:20" ht="14.25" customHeight="1">
      <c r="A357" s="2">
        <v>441907</v>
      </c>
      <c r="B357" s="2" t="s">
        <v>39</v>
      </c>
      <c r="C357" s="2" t="s">
        <v>41</v>
      </c>
      <c r="D357" s="2" t="s">
        <v>34</v>
      </c>
      <c r="E357" s="4">
        <v>43526.224212962959</v>
      </c>
      <c r="F357" s="4">
        <v>43534.224212962959</v>
      </c>
      <c r="G357" s="4">
        <v>43531.224212962959</v>
      </c>
      <c r="H357" s="2">
        <v>27</v>
      </c>
      <c r="I357" s="2">
        <v>125</v>
      </c>
      <c r="J357" s="2" t="s">
        <v>32</v>
      </c>
      <c r="K357" s="2" t="s">
        <v>70</v>
      </c>
      <c r="L357" s="2" t="s">
        <v>35</v>
      </c>
      <c r="M357" s="2" t="s">
        <v>59</v>
      </c>
      <c r="N357" s="2">
        <v>3</v>
      </c>
      <c r="O357" s="2">
        <v>8</v>
      </c>
      <c r="P357" s="2">
        <v>152</v>
      </c>
      <c r="Q357" s="2" t="str">
        <f>VLOOKUP(A357,'Additional Data'!$A$1:$D$9949,2,0)</f>
        <v>App</v>
      </c>
      <c r="R357" s="2" t="str">
        <f>VLOOKUP(A357,'Additional Data'!$A$1:$D$9949,4,0)</f>
        <v>Credit Card</v>
      </c>
      <c r="S357" s="5">
        <f>VLOOKUP(A357,'Additional Data'!$A$1:$D$9949,3,0)</f>
        <v>888.36806750000005</v>
      </c>
      <c r="T357" s="2" t="str">
        <f>HLOOKUP(B357,'Additional Data'!$F$1:$N$2,2,0)</f>
        <v>Mobile</v>
      </c>
    </row>
    <row r="358" spans="1:20" ht="14.25" customHeight="1">
      <c r="A358" s="2">
        <v>248538</v>
      </c>
      <c r="B358" s="2" t="s">
        <v>47</v>
      </c>
      <c r="C358" s="2" t="s">
        <v>32</v>
      </c>
      <c r="D358" s="2" t="s">
        <v>34</v>
      </c>
      <c r="E358" s="4">
        <v>43526.228622685187</v>
      </c>
      <c r="F358" s="4">
        <v>43530.228622685187</v>
      </c>
      <c r="G358" s="4">
        <v>43532.228622685187</v>
      </c>
      <c r="H358" s="2">
        <v>45</v>
      </c>
      <c r="I358" s="2">
        <v>107</v>
      </c>
      <c r="J358" s="2" t="s">
        <v>60</v>
      </c>
      <c r="K358" s="2" t="s">
        <v>61</v>
      </c>
      <c r="L358" s="2" t="s">
        <v>35</v>
      </c>
      <c r="M358" s="2" t="s">
        <v>59</v>
      </c>
      <c r="N358" s="2">
        <v>-2</v>
      </c>
      <c r="O358" s="2">
        <v>4</v>
      </c>
      <c r="P358" s="2">
        <v>152</v>
      </c>
      <c r="Q358" s="2" t="str">
        <f>VLOOKUP(A358,'Additional Data'!$A$1:$D$9949,2,0)</f>
        <v>Website</v>
      </c>
      <c r="R358" s="2" t="str">
        <f>VLOOKUP(A358,'Additional Data'!$A$1:$D$9949,4,0)</f>
        <v>Debit Card</v>
      </c>
      <c r="S358" s="5">
        <f>VLOOKUP(A358,'Additional Data'!$A$1:$D$9949,3,0)</f>
        <v>770.28</v>
      </c>
      <c r="T358" s="2" t="str">
        <f>HLOOKUP(B358,'Additional Data'!$F$1:$N$2,2,0)</f>
        <v>Tablet</v>
      </c>
    </row>
    <row r="359" spans="1:20" ht="14.25" customHeight="1">
      <c r="A359" s="2">
        <v>227346</v>
      </c>
      <c r="B359" s="2" t="s">
        <v>47</v>
      </c>
      <c r="C359" s="2" t="s">
        <v>32</v>
      </c>
      <c r="D359" s="2" t="s">
        <v>34</v>
      </c>
      <c r="E359" s="4">
        <v>43526.229074074072</v>
      </c>
      <c r="F359" s="4">
        <v>43528.229074074072</v>
      </c>
      <c r="G359" s="4">
        <v>43531.229074074072</v>
      </c>
      <c r="H359" s="2">
        <v>25</v>
      </c>
      <c r="I359" s="2">
        <v>108</v>
      </c>
      <c r="J359" s="2" t="s">
        <v>63</v>
      </c>
      <c r="K359" s="2" t="s">
        <v>81</v>
      </c>
      <c r="L359" s="2" t="s">
        <v>35</v>
      </c>
      <c r="M359" s="2" t="s">
        <v>59</v>
      </c>
      <c r="N359" s="2">
        <v>-3</v>
      </c>
      <c r="O359" s="2">
        <v>2</v>
      </c>
      <c r="P359" s="2">
        <v>133</v>
      </c>
      <c r="Q359" s="2" t="str">
        <f>VLOOKUP(A359,'Additional Data'!$A$1:$D$9949,2,0)</f>
        <v>Website</v>
      </c>
      <c r="R359" s="2" t="str">
        <f>VLOOKUP(A359,'Additional Data'!$A$1:$D$9949,4,0)</f>
        <v>Debit Card</v>
      </c>
      <c r="S359" s="5">
        <f>VLOOKUP(A359,'Additional Data'!$A$1:$D$9949,3,0)</f>
        <v>1688.6</v>
      </c>
      <c r="T359" s="2" t="str">
        <f>HLOOKUP(B359,'Additional Data'!$F$1:$N$2,2,0)</f>
        <v>Tablet</v>
      </c>
    </row>
    <row r="360" spans="1:20" ht="14.25" customHeight="1">
      <c r="A360" s="2">
        <v>211234</v>
      </c>
      <c r="B360" s="2" t="s">
        <v>36</v>
      </c>
      <c r="C360" s="2" t="s">
        <v>41</v>
      </c>
      <c r="D360" s="2" t="s">
        <v>34</v>
      </c>
      <c r="E360" s="4">
        <v>43526.231712962966</v>
      </c>
      <c r="F360" s="4">
        <v>43530.231712962966</v>
      </c>
      <c r="G360" s="4">
        <v>43530.231712962966</v>
      </c>
      <c r="H360" s="2">
        <v>0</v>
      </c>
      <c r="I360" s="2">
        <v>121</v>
      </c>
      <c r="J360" s="2" t="s">
        <v>41</v>
      </c>
      <c r="K360" s="2" t="s">
        <v>66</v>
      </c>
      <c r="L360" s="2" t="s">
        <v>67</v>
      </c>
      <c r="M360" s="2" t="s">
        <v>59</v>
      </c>
      <c r="N360" s="2">
        <v>0</v>
      </c>
      <c r="O360" s="2">
        <v>4</v>
      </c>
      <c r="P360" s="2">
        <v>121</v>
      </c>
      <c r="Q360" s="2" t="str">
        <f>VLOOKUP(A360,'Additional Data'!$A$1:$D$9949,2,0)</f>
        <v>App</v>
      </c>
      <c r="R360" s="2" t="str">
        <f>VLOOKUP(A360,'Additional Data'!$A$1:$D$9949,4,0)</f>
        <v>Debit Card</v>
      </c>
      <c r="S360" s="5">
        <f>VLOOKUP(A360,'Additional Data'!$A$1:$D$9949,3,0)</f>
        <v>3140.9879070000002</v>
      </c>
      <c r="T360" s="2" t="str">
        <f>HLOOKUP(B360,'Additional Data'!$F$1:$N$2,2,0)</f>
        <v>Laptop</v>
      </c>
    </row>
    <row r="361" spans="1:20" ht="14.25" customHeight="1">
      <c r="A361" s="2">
        <v>9361</v>
      </c>
      <c r="B361" s="2" t="s">
        <v>39</v>
      </c>
      <c r="C361" s="2" t="s">
        <v>41</v>
      </c>
      <c r="D361" s="2" t="s">
        <v>34</v>
      </c>
      <c r="E361" s="4">
        <v>43526.2421875</v>
      </c>
      <c r="F361" s="4">
        <v>43532.2421875</v>
      </c>
      <c r="G361" s="4">
        <v>43533.2421875</v>
      </c>
      <c r="H361" s="2">
        <v>79</v>
      </c>
      <c r="I361" s="2">
        <v>88</v>
      </c>
      <c r="J361" s="2" t="s">
        <v>63</v>
      </c>
      <c r="K361" s="2" t="s">
        <v>64</v>
      </c>
      <c r="L361" s="2" t="s">
        <v>35</v>
      </c>
      <c r="M361" s="2" t="s">
        <v>71</v>
      </c>
      <c r="N361" s="2">
        <v>-1</v>
      </c>
      <c r="O361" s="2">
        <v>6</v>
      </c>
      <c r="P361" s="2">
        <v>167</v>
      </c>
      <c r="Q361" s="2" t="str">
        <f>VLOOKUP(A361,'Additional Data'!$A$1:$D$9949,2,0)</f>
        <v>App</v>
      </c>
      <c r="R361" s="2" t="str">
        <f>VLOOKUP(A361,'Additional Data'!$A$1:$D$9949,4,0)</f>
        <v>Credit Card</v>
      </c>
      <c r="S361" s="5">
        <f>VLOOKUP(A361,'Additional Data'!$A$1:$D$9949,3,0)</f>
        <v>2173.9079489999999</v>
      </c>
      <c r="T361" s="2" t="str">
        <f>HLOOKUP(B361,'Additional Data'!$F$1:$N$2,2,0)</f>
        <v>Mobile</v>
      </c>
    </row>
    <row r="362" spans="1:20" ht="14.25" customHeight="1">
      <c r="A362" s="2">
        <v>658286</v>
      </c>
      <c r="B362" s="2" t="s">
        <v>47</v>
      </c>
      <c r="C362" s="2" t="s">
        <v>32</v>
      </c>
      <c r="D362" s="2" t="s">
        <v>34</v>
      </c>
      <c r="E362" s="4">
        <v>43526.244710648149</v>
      </c>
      <c r="F362" s="4">
        <v>43528.244710648149</v>
      </c>
      <c r="G362" s="4">
        <v>43529.244710648149</v>
      </c>
      <c r="H362" s="2">
        <v>32</v>
      </c>
      <c r="I362" s="2">
        <v>106</v>
      </c>
      <c r="J362" s="2" t="s">
        <v>63</v>
      </c>
      <c r="K362" s="2" t="s">
        <v>81</v>
      </c>
      <c r="L362" s="2" t="s">
        <v>35</v>
      </c>
      <c r="M362" s="2" t="s">
        <v>59</v>
      </c>
      <c r="N362" s="2">
        <v>-1</v>
      </c>
      <c r="O362" s="2">
        <v>2</v>
      </c>
      <c r="P362" s="2">
        <v>138</v>
      </c>
      <c r="Q362" s="2" t="str">
        <f>VLOOKUP(A362,'Additional Data'!$A$1:$D$9949,2,0)</f>
        <v>App</v>
      </c>
      <c r="R362" s="2" t="str">
        <f>VLOOKUP(A362,'Additional Data'!$A$1:$D$9949,4,0)</f>
        <v>Debit Card</v>
      </c>
      <c r="S362" s="5">
        <f>VLOOKUP(A362,'Additional Data'!$A$1:$D$9949,3,0)</f>
        <v>1582.7236109999999</v>
      </c>
      <c r="T362" s="2" t="str">
        <f>HLOOKUP(B362,'Additional Data'!$F$1:$N$2,2,0)</f>
        <v>Tablet</v>
      </c>
    </row>
    <row r="363" spans="1:20" ht="14.25" customHeight="1">
      <c r="A363" s="2">
        <v>41595</v>
      </c>
      <c r="B363" s="2" t="s">
        <v>47</v>
      </c>
      <c r="C363" s="2" t="s">
        <v>41</v>
      </c>
      <c r="D363" s="2" t="s">
        <v>34</v>
      </c>
      <c r="E363" s="4">
        <v>43526.252951388888</v>
      </c>
      <c r="F363" s="4">
        <v>43529.252951388888</v>
      </c>
      <c r="G363" s="4">
        <v>43533.252951388888</v>
      </c>
      <c r="H363" s="2">
        <v>73</v>
      </c>
      <c r="I363" s="2">
        <v>92</v>
      </c>
      <c r="J363" s="2" t="s">
        <v>60</v>
      </c>
      <c r="K363" s="2" t="s">
        <v>77</v>
      </c>
      <c r="L363" s="2" t="s">
        <v>35</v>
      </c>
      <c r="M363" s="2" t="s">
        <v>71</v>
      </c>
      <c r="N363" s="2">
        <v>-4</v>
      </c>
      <c r="O363" s="2">
        <v>3</v>
      </c>
      <c r="P363" s="2">
        <v>165</v>
      </c>
      <c r="Q363" s="2" t="str">
        <f>VLOOKUP(A363,'Additional Data'!$A$1:$D$9949,2,0)</f>
        <v>Website</v>
      </c>
      <c r="R363" s="2" t="str">
        <f>VLOOKUP(A363,'Additional Data'!$A$1:$D$9949,4,0)</f>
        <v>Credit Card</v>
      </c>
      <c r="S363" s="5">
        <f>VLOOKUP(A363,'Additional Data'!$A$1:$D$9949,3,0)</f>
        <v>545.04</v>
      </c>
      <c r="T363" s="2" t="str">
        <f>HLOOKUP(B363,'Additional Data'!$F$1:$N$2,2,0)</f>
        <v>Tablet</v>
      </c>
    </row>
    <row r="364" spans="1:20" ht="14.25" customHeight="1">
      <c r="A364" s="2">
        <v>518458</v>
      </c>
      <c r="B364" s="2" t="s">
        <v>39</v>
      </c>
      <c r="C364" s="2" t="s">
        <v>41</v>
      </c>
      <c r="D364" s="2" t="s">
        <v>34</v>
      </c>
      <c r="E364" s="4">
        <v>43526.254502314812</v>
      </c>
      <c r="F364" s="4">
        <v>43532.254502314812</v>
      </c>
      <c r="G364" s="4">
        <v>43532.254502314812</v>
      </c>
      <c r="H364" s="2">
        <v>74</v>
      </c>
      <c r="I364" s="2">
        <v>103</v>
      </c>
      <c r="J364" s="2" t="s">
        <v>73</v>
      </c>
      <c r="K364" s="2" t="s">
        <v>80</v>
      </c>
      <c r="L364" s="2" t="s">
        <v>35</v>
      </c>
      <c r="M364" s="2" t="s">
        <v>71</v>
      </c>
      <c r="N364" s="2">
        <v>0</v>
      </c>
      <c r="O364" s="2">
        <v>6</v>
      </c>
      <c r="P364" s="2">
        <v>177</v>
      </c>
      <c r="Q364" s="2" t="str">
        <f>VLOOKUP(A364,'Additional Data'!$A$1:$D$9949,2,0)</f>
        <v>App</v>
      </c>
      <c r="R364" s="2" t="str">
        <f>VLOOKUP(A364,'Additional Data'!$A$1:$D$9949,4,0)</f>
        <v>Debit Card</v>
      </c>
      <c r="S364" s="5">
        <f>VLOOKUP(A364,'Additional Data'!$A$1:$D$9949,3,0)</f>
        <v>2729.4218890000002</v>
      </c>
      <c r="T364" s="2" t="str">
        <f>HLOOKUP(B364,'Additional Data'!$F$1:$N$2,2,0)</f>
        <v>Mobile</v>
      </c>
    </row>
    <row r="365" spans="1:20" ht="14.25" customHeight="1">
      <c r="A365" s="2">
        <v>837576</v>
      </c>
      <c r="B365" s="2" t="s">
        <v>47</v>
      </c>
      <c r="C365" s="2" t="s">
        <v>32</v>
      </c>
      <c r="D365" s="2" t="s">
        <v>34</v>
      </c>
      <c r="E365" s="4">
        <v>43526.254675925928</v>
      </c>
      <c r="F365" s="4">
        <v>43528.254675925928</v>
      </c>
      <c r="G365" s="4">
        <v>43529.254675925928</v>
      </c>
      <c r="H365" s="2">
        <v>77</v>
      </c>
      <c r="I365" s="2">
        <v>87</v>
      </c>
      <c r="J365" s="2" t="s">
        <v>60</v>
      </c>
      <c r="K365" s="2" t="s">
        <v>61</v>
      </c>
      <c r="L365" s="2" t="s">
        <v>35</v>
      </c>
      <c r="M365" s="2" t="s">
        <v>71</v>
      </c>
      <c r="N365" s="2">
        <v>-1</v>
      </c>
      <c r="O365" s="2">
        <v>2</v>
      </c>
      <c r="P365" s="2">
        <v>164</v>
      </c>
      <c r="Q365" s="2" t="str">
        <f>VLOOKUP(A365,'Additional Data'!$A$1:$D$9949,2,0)</f>
        <v>Website</v>
      </c>
      <c r="R365" s="2" t="str">
        <f>VLOOKUP(A365,'Additional Data'!$A$1:$D$9949,4,0)</f>
        <v>Debit Card</v>
      </c>
      <c r="S365" s="5">
        <f>VLOOKUP(A365,'Additional Data'!$A$1:$D$9949,3,0)</f>
        <v>737.43</v>
      </c>
      <c r="T365" s="2" t="str">
        <f>HLOOKUP(B365,'Additional Data'!$F$1:$N$2,2,0)</f>
        <v>Tablet</v>
      </c>
    </row>
    <row r="366" spans="1:20" ht="14.25" customHeight="1">
      <c r="A366" s="2">
        <v>459459</v>
      </c>
      <c r="B366" s="2" t="s">
        <v>30</v>
      </c>
      <c r="C366" s="2" t="s">
        <v>32</v>
      </c>
      <c r="D366" s="2" t="s">
        <v>34</v>
      </c>
      <c r="E366" s="4">
        <v>43526.258148148147</v>
      </c>
      <c r="F366" s="4">
        <v>43533.258148148147</v>
      </c>
      <c r="G366" s="4">
        <v>43530.258148148147</v>
      </c>
      <c r="H366" s="2">
        <v>50</v>
      </c>
      <c r="I366" s="2">
        <v>108</v>
      </c>
      <c r="J366" s="2" t="s">
        <v>60</v>
      </c>
      <c r="K366" s="2" t="s">
        <v>61</v>
      </c>
      <c r="L366" s="2" t="s">
        <v>35</v>
      </c>
      <c r="M366" s="2" t="s">
        <v>59</v>
      </c>
      <c r="N366" s="2">
        <v>3</v>
      </c>
      <c r="O366" s="2">
        <v>7</v>
      </c>
      <c r="P366" s="2">
        <v>158</v>
      </c>
      <c r="Q366" s="2" t="str">
        <f>VLOOKUP(A366,'Additional Data'!$A$1:$D$9949,2,0)</f>
        <v>Website</v>
      </c>
      <c r="R366" s="2" t="str">
        <f>VLOOKUP(A366,'Additional Data'!$A$1:$D$9949,4,0)</f>
        <v>Cash On Delivery</v>
      </c>
      <c r="S366" s="5">
        <f>VLOOKUP(A366,'Additional Data'!$A$1:$D$9949,3,0)</f>
        <v>3444.25</v>
      </c>
      <c r="T366" s="2" t="str">
        <f>HLOOKUP(B366,'Additional Data'!$F$1:$N$2,2,0)</f>
        <v>PC</v>
      </c>
    </row>
    <row r="367" spans="1:20" ht="14.25" customHeight="1">
      <c r="A367" s="2">
        <v>667569</v>
      </c>
      <c r="B367" s="2" t="s">
        <v>47</v>
      </c>
      <c r="C367" s="2" t="s">
        <v>32</v>
      </c>
      <c r="D367" s="2" t="s">
        <v>34</v>
      </c>
      <c r="E367" s="4">
        <v>43526.260879629626</v>
      </c>
      <c r="F367" s="4">
        <v>43529.260879629626</v>
      </c>
      <c r="G367" s="4">
        <v>43532.260879629626</v>
      </c>
      <c r="H367" s="2">
        <v>49</v>
      </c>
      <c r="I367" s="2">
        <v>123</v>
      </c>
      <c r="J367" s="2" t="s">
        <v>41</v>
      </c>
      <c r="K367" s="2" t="s">
        <v>58</v>
      </c>
      <c r="L367" s="2" t="s">
        <v>35</v>
      </c>
      <c r="M367" s="2" t="s">
        <v>59</v>
      </c>
      <c r="N367" s="2">
        <v>-3</v>
      </c>
      <c r="O367" s="2">
        <v>3</v>
      </c>
      <c r="P367" s="2">
        <v>172</v>
      </c>
      <c r="Q367" s="2" t="str">
        <f>VLOOKUP(A367,'Additional Data'!$A$1:$D$9949,2,0)</f>
        <v>Website</v>
      </c>
      <c r="R367" s="2" t="str">
        <f>VLOOKUP(A367,'Additional Data'!$A$1:$D$9949,4,0)</f>
        <v>Cash On Delivery</v>
      </c>
      <c r="S367" s="5">
        <f>VLOOKUP(A367,'Additional Data'!$A$1:$D$9949,3,0)</f>
        <v>1979.41</v>
      </c>
      <c r="T367" s="2" t="str">
        <f>HLOOKUP(B367,'Additional Data'!$F$1:$N$2,2,0)</f>
        <v>Tablet</v>
      </c>
    </row>
    <row r="368" spans="1:20" ht="14.25" customHeight="1">
      <c r="A368" s="2">
        <v>361894</v>
      </c>
      <c r="B368" s="2" t="s">
        <v>36</v>
      </c>
      <c r="C368" s="2" t="s">
        <v>32</v>
      </c>
      <c r="D368" s="2" t="s">
        <v>34</v>
      </c>
      <c r="E368" s="4">
        <v>43526.261701388888</v>
      </c>
      <c r="F368" s="4">
        <v>43528.261701388888</v>
      </c>
      <c r="G368" s="4">
        <v>43529.261701388888</v>
      </c>
      <c r="H368" s="2">
        <v>26</v>
      </c>
      <c r="I368" s="2">
        <v>108</v>
      </c>
      <c r="J368" s="2" t="s">
        <v>63</v>
      </c>
      <c r="K368" s="2" t="s">
        <v>81</v>
      </c>
      <c r="L368" s="2" t="s">
        <v>35</v>
      </c>
      <c r="M368" s="2" t="s">
        <v>59</v>
      </c>
      <c r="N368" s="2">
        <v>-1</v>
      </c>
      <c r="O368" s="2">
        <v>2</v>
      </c>
      <c r="P368" s="2">
        <v>134</v>
      </c>
      <c r="Q368" s="2" t="str">
        <f>VLOOKUP(A368,'Additional Data'!$A$1:$D$9949,2,0)</f>
        <v>App</v>
      </c>
      <c r="R368" s="2" t="str">
        <f>VLOOKUP(A368,'Additional Data'!$A$1:$D$9949,4,0)</f>
        <v>Debit Card</v>
      </c>
      <c r="S368" s="5">
        <f>VLOOKUP(A368,'Additional Data'!$A$1:$D$9949,3,0)</f>
        <v>1446.804654</v>
      </c>
      <c r="T368" s="2" t="str">
        <f>HLOOKUP(B368,'Additional Data'!$F$1:$N$2,2,0)</f>
        <v>Laptop</v>
      </c>
    </row>
    <row r="369" spans="1:20" ht="14.25" customHeight="1">
      <c r="A369" s="2">
        <v>826814</v>
      </c>
      <c r="B369" s="2" t="s">
        <v>30</v>
      </c>
      <c r="C369" s="2" t="s">
        <v>32</v>
      </c>
      <c r="D369" s="2" t="s">
        <v>34</v>
      </c>
      <c r="E369" s="4">
        <v>43526.267488425925</v>
      </c>
      <c r="F369" s="4">
        <v>43530.267488425925</v>
      </c>
      <c r="G369" s="4">
        <v>43529.267488425925</v>
      </c>
      <c r="H369" s="2">
        <v>46</v>
      </c>
      <c r="I369" s="2">
        <v>111</v>
      </c>
      <c r="J369" s="2" t="s">
        <v>60</v>
      </c>
      <c r="K369" s="2" t="s">
        <v>61</v>
      </c>
      <c r="L369" s="2" t="s">
        <v>35</v>
      </c>
      <c r="M369" s="2" t="s">
        <v>59</v>
      </c>
      <c r="N369" s="2">
        <v>1</v>
      </c>
      <c r="O369" s="2">
        <v>4</v>
      </c>
      <c r="P369" s="2">
        <v>157</v>
      </c>
      <c r="Q369" s="2" t="str">
        <f>VLOOKUP(A369,'Additional Data'!$A$1:$D$9949,2,0)</f>
        <v>App</v>
      </c>
      <c r="R369" s="2" t="str">
        <f>VLOOKUP(A369,'Additional Data'!$A$1:$D$9949,4,0)</f>
        <v>Debit Card</v>
      </c>
      <c r="S369" s="5">
        <f>VLOOKUP(A369,'Additional Data'!$A$1:$D$9949,3,0)</f>
        <v>1573.5846200000001</v>
      </c>
      <c r="T369" s="2" t="str">
        <f>HLOOKUP(B369,'Additional Data'!$F$1:$N$2,2,0)</f>
        <v>PC</v>
      </c>
    </row>
    <row r="370" spans="1:20" ht="14.25" customHeight="1">
      <c r="A370" s="2">
        <v>277883</v>
      </c>
      <c r="B370" s="2" t="s">
        <v>47</v>
      </c>
      <c r="C370" s="2" t="s">
        <v>32</v>
      </c>
      <c r="D370" s="2" t="s">
        <v>34</v>
      </c>
      <c r="E370" s="4">
        <v>43526.271006944444</v>
      </c>
      <c r="F370" s="4">
        <v>43529.271006944444</v>
      </c>
      <c r="G370" s="4">
        <v>43531.271006944444</v>
      </c>
      <c r="H370" s="2">
        <v>38</v>
      </c>
      <c r="I370" s="2">
        <v>111</v>
      </c>
      <c r="J370" s="2" t="s">
        <v>63</v>
      </c>
      <c r="K370" s="2" t="s">
        <v>81</v>
      </c>
      <c r="L370" s="2" t="s">
        <v>35</v>
      </c>
      <c r="M370" s="2" t="s">
        <v>59</v>
      </c>
      <c r="N370" s="2">
        <v>-2</v>
      </c>
      <c r="O370" s="2">
        <v>3</v>
      </c>
      <c r="P370" s="2">
        <v>149</v>
      </c>
      <c r="Q370" s="2" t="str">
        <f>VLOOKUP(A370,'Additional Data'!$A$1:$D$9949,2,0)</f>
        <v>App</v>
      </c>
      <c r="R370" s="2" t="str">
        <f>VLOOKUP(A370,'Additional Data'!$A$1:$D$9949,4,0)</f>
        <v>Credit Card</v>
      </c>
      <c r="S370" s="5">
        <f>VLOOKUP(A370,'Additional Data'!$A$1:$D$9949,3,0)</f>
        <v>1970.5939229999999</v>
      </c>
      <c r="T370" s="2" t="str">
        <f>HLOOKUP(B370,'Additional Data'!$F$1:$N$2,2,0)</f>
        <v>Tablet</v>
      </c>
    </row>
    <row r="371" spans="1:20" ht="14.25" customHeight="1">
      <c r="A371" s="2">
        <v>47642</v>
      </c>
      <c r="B371" s="2" t="s">
        <v>39</v>
      </c>
      <c r="C371" s="2" t="s">
        <v>41</v>
      </c>
      <c r="D371" s="2" t="s">
        <v>34</v>
      </c>
      <c r="E371" s="4">
        <v>43526.272499999999</v>
      </c>
      <c r="F371" s="4">
        <v>43533.272499999999</v>
      </c>
      <c r="G371" s="4">
        <v>43533.272499999999</v>
      </c>
      <c r="H371" s="2">
        <v>78</v>
      </c>
      <c r="I371" s="2">
        <v>87</v>
      </c>
      <c r="J371" s="2" t="s">
        <v>63</v>
      </c>
      <c r="K371" s="2" t="s">
        <v>64</v>
      </c>
      <c r="L371" s="2" t="s">
        <v>35</v>
      </c>
      <c r="M371" s="2" t="s">
        <v>71</v>
      </c>
      <c r="N371" s="2">
        <v>0</v>
      </c>
      <c r="O371" s="2">
        <v>7</v>
      </c>
      <c r="P371" s="2">
        <v>165</v>
      </c>
      <c r="Q371" s="2" t="str">
        <f>VLOOKUP(A371,'Additional Data'!$A$1:$D$9949,2,0)</f>
        <v>App</v>
      </c>
      <c r="R371" s="2" t="str">
        <f>VLOOKUP(A371,'Additional Data'!$A$1:$D$9949,4,0)</f>
        <v>Debit Card</v>
      </c>
      <c r="S371" s="5">
        <f>VLOOKUP(A371,'Additional Data'!$A$1:$D$9949,3,0)</f>
        <v>2113.8706670000001</v>
      </c>
      <c r="T371" s="2" t="str">
        <f>HLOOKUP(B371,'Additional Data'!$F$1:$N$2,2,0)</f>
        <v>Mobile</v>
      </c>
    </row>
    <row r="372" spans="1:20" ht="14.25" customHeight="1">
      <c r="A372" s="2">
        <v>315566</v>
      </c>
      <c r="B372" s="2" t="s">
        <v>36</v>
      </c>
      <c r="C372" s="2" t="s">
        <v>32</v>
      </c>
      <c r="D372" s="2" t="s">
        <v>34</v>
      </c>
      <c r="E372" s="4">
        <v>43526.286238425928</v>
      </c>
      <c r="F372" s="4">
        <v>43531.286238425928</v>
      </c>
      <c r="G372" s="4">
        <v>43531.286238425928</v>
      </c>
      <c r="H372" s="2">
        <v>46</v>
      </c>
      <c r="I372" s="2">
        <v>129</v>
      </c>
      <c r="J372" s="2" t="s">
        <v>41</v>
      </c>
      <c r="K372" s="2" t="s">
        <v>58</v>
      </c>
      <c r="L372" s="2" t="s">
        <v>35</v>
      </c>
      <c r="M372" s="2" t="s">
        <v>59</v>
      </c>
      <c r="N372" s="2">
        <v>0</v>
      </c>
      <c r="O372" s="2">
        <v>5</v>
      </c>
      <c r="P372" s="2">
        <v>175</v>
      </c>
      <c r="Q372" s="2" t="str">
        <f>VLOOKUP(A372,'Additional Data'!$A$1:$D$9949,2,0)</f>
        <v>App</v>
      </c>
      <c r="R372" s="2" t="str">
        <f>VLOOKUP(A372,'Additional Data'!$A$1:$D$9949,4,0)</f>
        <v>Debit Card</v>
      </c>
      <c r="S372" s="5">
        <f>VLOOKUP(A372,'Additional Data'!$A$1:$D$9949,3,0)</f>
        <v>1983.792062</v>
      </c>
      <c r="T372" s="2" t="str">
        <f>HLOOKUP(B372,'Additional Data'!$F$1:$N$2,2,0)</f>
        <v>Laptop</v>
      </c>
    </row>
    <row r="373" spans="1:20" ht="14.25" customHeight="1">
      <c r="A373" s="2">
        <v>17581</v>
      </c>
      <c r="B373" s="2" t="s">
        <v>36</v>
      </c>
      <c r="C373" s="2" t="s">
        <v>41</v>
      </c>
      <c r="D373" s="2" t="s">
        <v>34</v>
      </c>
      <c r="E373" s="4">
        <v>43526.287546296298</v>
      </c>
      <c r="F373" s="4">
        <v>43532.287546296298</v>
      </c>
      <c r="G373" s="4">
        <v>43530.287546296298</v>
      </c>
      <c r="H373" s="2">
        <v>84</v>
      </c>
      <c r="I373" s="2">
        <v>87</v>
      </c>
      <c r="J373" s="2" t="s">
        <v>60</v>
      </c>
      <c r="K373" s="2" t="s">
        <v>77</v>
      </c>
      <c r="L373" s="2" t="s">
        <v>35</v>
      </c>
      <c r="M373" s="2" t="s">
        <v>71</v>
      </c>
      <c r="N373" s="2">
        <v>2</v>
      </c>
      <c r="O373" s="2">
        <v>6</v>
      </c>
      <c r="P373" s="2">
        <v>171</v>
      </c>
      <c r="Q373" s="2" t="str">
        <f>VLOOKUP(A373,'Additional Data'!$A$1:$D$9949,2,0)</f>
        <v>App</v>
      </c>
      <c r="R373" s="2" t="str">
        <f>VLOOKUP(A373,'Additional Data'!$A$1:$D$9949,4,0)</f>
        <v>Credit Card</v>
      </c>
      <c r="S373" s="5">
        <f>VLOOKUP(A373,'Additional Data'!$A$1:$D$9949,3,0)</f>
        <v>1300.610154</v>
      </c>
      <c r="T373" s="2" t="str">
        <f>HLOOKUP(B373,'Additional Data'!$F$1:$N$2,2,0)</f>
        <v>Laptop</v>
      </c>
    </row>
    <row r="374" spans="1:20" ht="14.25" customHeight="1">
      <c r="A374" s="2">
        <v>77227</v>
      </c>
      <c r="B374" s="2" t="s">
        <v>39</v>
      </c>
      <c r="C374" s="2" t="s">
        <v>32</v>
      </c>
      <c r="D374" s="2" t="s">
        <v>34</v>
      </c>
      <c r="E374" s="4">
        <v>43526.288472222222</v>
      </c>
      <c r="F374" s="4">
        <v>43529.288472222222</v>
      </c>
      <c r="G374" s="4">
        <v>43531.288472222222</v>
      </c>
      <c r="H374" s="2">
        <v>0</v>
      </c>
      <c r="I374" s="2">
        <v>130</v>
      </c>
      <c r="J374" s="2" t="s">
        <v>32</v>
      </c>
      <c r="K374" s="2" t="s">
        <v>82</v>
      </c>
      <c r="L374" s="2" t="s">
        <v>67</v>
      </c>
      <c r="M374" s="2" t="s">
        <v>59</v>
      </c>
      <c r="N374" s="2">
        <v>-2</v>
      </c>
      <c r="O374" s="2">
        <v>3</v>
      </c>
      <c r="P374" s="2">
        <v>130</v>
      </c>
      <c r="Q374" s="2" t="str">
        <f>VLOOKUP(A374,'Additional Data'!$A$1:$D$9949,2,0)</f>
        <v>App</v>
      </c>
      <c r="R374" s="2" t="str">
        <f>VLOOKUP(A374,'Additional Data'!$A$1:$D$9949,4,0)</f>
        <v>Credit Card</v>
      </c>
      <c r="S374" s="5">
        <f>VLOOKUP(A374,'Additional Data'!$A$1:$D$9949,3,0)</f>
        <v>1645.6122969999999</v>
      </c>
      <c r="T374" s="2" t="str">
        <f>HLOOKUP(B374,'Additional Data'!$F$1:$N$2,2,0)</f>
        <v>Mobile</v>
      </c>
    </row>
    <row r="375" spans="1:20" ht="14.25" customHeight="1">
      <c r="A375" s="2">
        <v>42972</v>
      </c>
      <c r="B375" s="2" t="s">
        <v>39</v>
      </c>
      <c r="C375" s="2" t="s">
        <v>41</v>
      </c>
      <c r="D375" s="2" t="s">
        <v>34</v>
      </c>
      <c r="E375" s="4">
        <v>43526.289641203701</v>
      </c>
      <c r="F375" s="4">
        <v>43533.289641203701</v>
      </c>
      <c r="G375" s="4">
        <v>43531.289641203701</v>
      </c>
      <c r="H375" s="2">
        <v>31</v>
      </c>
      <c r="I375" s="2">
        <v>111</v>
      </c>
      <c r="J375" s="2" t="s">
        <v>63</v>
      </c>
      <c r="K375" s="2" t="s">
        <v>64</v>
      </c>
      <c r="L375" s="2" t="s">
        <v>35</v>
      </c>
      <c r="M375" s="2" t="s">
        <v>71</v>
      </c>
      <c r="N375" s="2">
        <v>2</v>
      </c>
      <c r="O375" s="2">
        <v>7</v>
      </c>
      <c r="P375" s="2">
        <v>142</v>
      </c>
      <c r="Q375" s="2" t="str">
        <f>VLOOKUP(A375,'Additional Data'!$A$1:$D$9949,2,0)</f>
        <v>Website</v>
      </c>
      <c r="R375" s="2" t="str">
        <f>VLOOKUP(A375,'Additional Data'!$A$1:$D$9949,4,0)</f>
        <v>Debit Card</v>
      </c>
      <c r="S375" s="5">
        <f>VLOOKUP(A375,'Additional Data'!$A$1:$D$9949,3,0)</f>
        <v>3563.25</v>
      </c>
      <c r="T375" s="2" t="str">
        <f>HLOOKUP(B375,'Additional Data'!$F$1:$N$2,2,0)</f>
        <v>Mobile</v>
      </c>
    </row>
    <row r="376" spans="1:20" ht="14.25" customHeight="1">
      <c r="A376" s="2">
        <v>277224</v>
      </c>
      <c r="B376" s="2" t="s">
        <v>39</v>
      </c>
      <c r="C376" s="2" t="s">
        <v>41</v>
      </c>
      <c r="D376" s="2" t="s">
        <v>34</v>
      </c>
      <c r="E376" s="4">
        <v>43526.292569444442</v>
      </c>
      <c r="F376" s="4">
        <v>43531.292569444442</v>
      </c>
      <c r="G376" s="4">
        <v>43529.292569444442</v>
      </c>
      <c r="H376" s="2">
        <v>25</v>
      </c>
      <c r="I376" s="2">
        <v>114</v>
      </c>
      <c r="J376" s="2" t="s">
        <v>63</v>
      </c>
      <c r="K376" s="2" t="s">
        <v>64</v>
      </c>
      <c r="L376" s="2" t="s">
        <v>35</v>
      </c>
      <c r="M376" s="2" t="s">
        <v>71</v>
      </c>
      <c r="N376" s="2">
        <v>2</v>
      </c>
      <c r="O376" s="2">
        <v>5</v>
      </c>
      <c r="P376" s="2">
        <v>139</v>
      </c>
      <c r="Q376" s="2" t="str">
        <f>VLOOKUP(A376,'Additional Data'!$A$1:$D$9949,2,0)</f>
        <v>Website</v>
      </c>
      <c r="R376" s="2" t="str">
        <f>VLOOKUP(A376,'Additional Data'!$A$1:$D$9949,4,0)</f>
        <v>Debit Card</v>
      </c>
      <c r="S376" s="5">
        <f>VLOOKUP(A376,'Additional Data'!$A$1:$D$9949,3,0)</f>
        <v>781.09</v>
      </c>
      <c r="T376" s="2" t="str">
        <f>HLOOKUP(B376,'Additional Data'!$F$1:$N$2,2,0)</f>
        <v>Mobile</v>
      </c>
    </row>
    <row r="377" spans="1:20" ht="14.25" customHeight="1">
      <c r="A377" s="2">
        <v>690015</v>
      </c>
      <c r="B377" s="2" t="s">
        <v>36</v>
      </c>
      <c r="C377" s="2" t="s">
        <v>41</v>
      </c>
      <c r="D377" s="2" t="s">
        <v>34</v>
      </c>
      <c r="E377" s="4">
        <v>43526.293391203704</v>
      </c>
      <c r="F377" s="4">
        <v>43528.293391203704</v>
      </c>
      <c r="G377" s="4">
        <v>43531.293391203704</v>
      </c>
      <c r="H377" s="2">
        <v>83</v>
      </c>
      <c r="I377" s="2">
        <v>103</v>
      </c>
      <c r="J377" s="2" t="s">
        <v>32</v>
      </c>
      <c r="K377" s="2" t="s">
        <v>70</v>
      </c>
      <c r="L377" s="2" t="s">
        <v>35</v>
      </c>
      <c r="M377" s="2" t="s">
        <v>71</v>
      </c>
      <c r="N377" s="2">
        <v>-3</v>
      </c>
      <c r="O377" s="2">
        <v>2</v>
      </c>
      <c r="P377" s="2">
        <v>186</v>
      </c>
      <c r="Q377" s="2" t="str">
        <f>VLOOKUP(A377,'Additional Data'!$A$1:$D$9949,2,0)</f>
        <v>Website</v>
      </c>
      <c r="R377" s="2" t="str">
        <f>VLOOKUP(A377,'Additional Data'!$A$1:$D$9949,4,0)</f>
        <v>Credit Card</v>
      </c>
      <c r="S377" s="5">
        <f>VLOOKUP(A377,'Additional Data'!$A$1:$D$9949,3,0)</f>
        <v>3263.18</v>
      </c>
      <c r="T377" s="2" t="str">
        <f>HLOOKUP(B377,'Additional Data'!$F$1:$N$2,2,0)</f>
        <v>Laptop</v>
      </c>
    </row>
    <row r="378" spans="1:20" ht="14.25" customHeight="1">
      <c r="A378" s="2">
        <v>881394</v>
      </c>
      <c r="B378" s="2" t="s">
        <v>39</v>
      </c>
      <c r="C378" s="2" t="s">
        <v>41</v>
      </c>
      <c r="D378" s="2" t="s">
        <v>34</v>
      </c>
      <c r="E378" s="4">
        <v>43526.293773148151</v>
      </c>
      <c r="F378" s="4">
        <v>43532.293773148151</v>
      </c>
      <c r="G378" s="4">
        <v>43532.293773148151</v>
      </c>
      <c r="H378" s="2">
        <v>47</v>
      </c>
      <c r="I378" s="2">
        <v>124</v>
      </c>
      <c r="J378" s="2" t="s">
        <v>32</v>
      </c>
      <c r="K378" s="2" t="s">
        <v>70</v>
      </c>
      <c r="L378" s="2" t="s">
        <v>35</v>
      </c>
      <c r="M378" s="2" t="s">
        <v>59</v>
      </c>
      <c r="N378" s="2">
        <v>0</v>
      </c>
      <c r="O378" s="2">
        <v>6</v>
      </c>
      <c r="P378" s="2">
        <v>171</v>
      </c>
      <c r="Q378" s="2" t="str">
        <f>VLOOKUP(A378,'Additional Data'!$A$1:$D$9949,2,0)</f>
        <v>Website</v>
      </c>
      <c r="R378" s="2" t="str">
        <f>VLOOKUP(A378,'Additional Data'!$A$1:$D$9949,4,0)</f>
        <v>Debit Card</v>
      </c>
      <c r="S378" s="5">
        <f>VLOOKUP(A378,'Additional Data'!$A$1:$D$9949,3,0)</f>
        <v>2000.62</v>
      </c>
      <c r="T378" s="2" t="str">
        <f>HLOOKUP(B378,'Additional Data'!$F$1:$N$2,2,0)</f>
        <v>Mobile</v>
      </c>
    </row>
    <row r="379" spans="1:20" ht="14.25" customHeight="1">
      <c r="A379" s="2">
        <v>564851</v>
      </c>
      <c r="B379" s="2" t="s">
        <v>48</v>
      </c>
      <c r="C379" s="2" t="s">
        <v>32</v>
      </c>
      <c r="D379" s="2" t="s">
        <v>34</v>
      </c>
      <c r="E379" s="4">
        <v>43526.296226851853</v>
      </c>
      <c r="F379" s="4">
        <v>43527.296226851853</v>
      </c>
      <c r="G379" s="4">
        <v>43531.296226851853</v>
      </c>
      <c r="H379" s="2">
        <v>0</v>
      </c>
      <c r="I379" s="2">
        <v>120</v>
      </c>
      <c r="J379" s="2" t="s">
        <v>32</v>
      </c>
      <c r="K379" s="2" t="s">
        <v>82</v>
      </c>
      <c r="L379" s="2" t="s">
        <v>67</v>
      </c>
      <c r="M379" s="2" t="s">
        <v>59</v>
      </c>
      <c r="N379" s="2">
        <v>-4</v>
      </c>
      <c r="O379" s="2">
        <v>1</v>
      </c>
      <c r="P379" s="2">
        <v>120</v>
      </c>
      <c r="Q379" s="2" t="str">
        <f>VLOOKUP(A379,'Additional Data'!$A$1:$D$9949,2,0)</f>
        <v>App</v>
      </c>
      <c r="R379" s="2" t="str">
        <f>VLOOKUP(A379,'Additional Data'!$A$1:$D$9949,4,0)</f>
        <v>Cash On Delivery</v>
      </c>
      <c r="S379" s="5">
        <f>VLOOKUP(A379,'Additional Data'!$A$1:$D$9949,3,0)</f>
        <v>2577.834425</v>
      </c>
      <c r="T379" s="2" t="str">
        <f>HLOOKUP(B379,'Additional Data'!$F$1:$N$2,2,0)</f>
        <v>Gaming Console</v>
      </c>
    </row>
    <row r="380" spans="1:20" ht="14.25" customHeight="1">
      <c r="A380" s="2">
        <v>368617</v>
      </c>
      <c r="B380" s="2" t="s">
        <v>30</v>
      </c>
      <c r="C380" s="2" t="s">
        <v>32</v>
      </c>
      <c r="D380" s="2" t="s">
        <v>34</v>
      </c>
      <c r="E380" s="4">
        <v>43526.296840277777</v>
      </c>
      <c r="F380" s="4">
        <v>43532.296840277777</v>
      </c>
      <c r="G380" s="4">
        <v>43532.296840277777</v>
      </c>
      <c r="H380" s="2">
        <v>35</v>
      </c>
      <c r="I380" s="2">
        <v>115</v>
      </c>
      <c r="J380" s="2" t="s">
        <v>60</v>
      </c>
      <c r="K380" s="2" t="s">
        <v>61</v>
      </c>
      <c r="L380" s="2" t="s">
        <v>35</v>
      </c>
      <c r="M380" s="2" t="s">
        <v>59</v>
      </c>
      <c r="N380" s="2">
        <v>0</v>
      </c>
      <c r="O380" s="2">
        <v>6</v>
      </c>
      <c r="P380" s="2">
        <v>150</v>
      </c>
      <c r="Q380" s="2" t="str">
        <f>VLOOKUP(A380,'Additional Data'!$A$1:$D$9949,2,0)</f>
        <v>App</v>
      </c>
      <c r="R380" s="2" t="str">
        <f>VLOOKUP(A380,'Additional Data'!$A$1:$D$9949,4,0)</f>
        <v>Credit Card</v>
      </c>
      <c r="S380" s="5">
        <f>VLOOKUP(A380,'Additional Data'!$A$1:$D$9949,3,0)</f>
        <v>1907.657332</v>
      </c>
      <c r="T380" s="2" t="str">
        <f>HLOOKUP(B380,'Additional Data'!$F$1:$N$2,2,0)</f>
        <v>PC</v>
      </c>
    </row>
    <row r="381" spans="1:20" ht="14.25" customHeight="1">
      <c r="A381" s="2">
        <v>6346</v>
      </c>
      <c r="B381" s="2" t="s">
        <v>47</v>
      </c>
      <c r="C381" s="2" t="s">
        <v>41</v>
      </c>
      <c r="D381" s="2" t="s">
        <v>34</v>
      </c>
      <c r="E381" s="4">
        <v>43526.299756944441</v>
      </c>
      <c r="F381" s="4">
        <v>43535.299756944441</v>
      </c>
      <c r="G381" s="4">
        <v>43529.299756944441</v>
      </c>
      <c r="H381" s="2">
        <v>66</v>
      </c>
      <c r="I381" s="2">
        <v>88</v>
      </c>
      <c r="J381" s="2" t="s">
        <v>63</v>
      </c>
      <c r="K381" s="2" t="s">
        <v>64</v>
      </c>
      <c r="L381" s="2" t="s">
        <v>35</v>
      </c>
      <c r="M381" s="2" t="s">
        <v>71</v>
      </c>
      <c r="N381" s="2">
        <v>6</v>
      </c>
      <c r="O381" s="2">
        <v>9</v>
      </c>
      <c r="P381" s="2">
        <v>154</v>
      </c>
      <c r="Q381" s="2" t="str">
        <f>VLOOKUP(A381,'Additional Data'!$A$1:$D$9949,2,0)</f>
        <v>App</v>
      </c>
      <c r="R381" s="2" t="str">
        <f>VLOOKUP(A381,'Additional Data'!$A$1:$D$9949,4,0)</f>
        <v>Debit Card</v>
      </c>
      <c r="S381" s="5">
        <f>VLOOKUP(A381,'Additional Data'!$A$1:$D$9949,3,0)</f>
        <v>2744.5875270000001</v>
      </c>
      <c r="T381" s="2" t="str">
        <f>HLOOKUP(B381,'Additional Data'!$F$1:$N$2,2,0)</f>
        <v>Tablet</v>
      </c>
    </row>
    <row r="382" spans="1:20" ht="14.25" customHeight="1">
      <c r="A382" s="2">
        <v>761581</v>
      </c>
      <c r="B382" s="2" t="s">
        <v>30</v>
      </c>
      <c r="C382" s="2" t="s">
        <v>41</v>
      </c>
      <c r="D382" s="2" t="s">
        <v>34</v>
      </c>
      <c r="E382" s="4">
        <v>43526.307534722226</v>
      </c>
      <c r="F382" s="4">
        <v>43529.307534722226</v>
      </c>
      <c r="G382" s="4">
        <v>43530.307534722226</v>
      </c>
      <c r="H382" s="2">
        <v>31</v>
      </c>
      <c r="I382" s="2">
        <v>112</v>
      </c>
      <c r="J382" s="2" t="s">
        <v>60</v>
      </c>
      <c r="K382" s="2" t="s">
        <v>77</v>
      </c>
      <c r="L382" s="2" t="s">
        <v>35</v>
      </c>
      <c r="M382" s="2" t="s">
        <v>59</v>
      </c>
      <c r="N382" s="2">
        <v>-1</v>
      </c>
      <c r="O382" s="2">
        <v>3</v>
      </c>
      <c r="P382" s="2">
        <v>143</v>
      </c>
      <c r="Q382" s="2" t="str">
        <f>VLOOKUP(A382,'Additional Data'!$A$1:$D$9949,2,0)</f>
        <v>App</v>
      </c>
      <c r="R382" s="2" t="str">
        <f>VLOOKUP(A382,'Additional Data'!$A$1:$D$9949,4,0)</f>
        <v>Credit Card</v>
      </c>
      <c r="S382" s="5">
        <f>VLOOKUP(A382,'Additional Data'!$A$1:$D$9949,3,0)</f>
        <v>3236.7732999999998</v>
      </c>
      <c r="T382" s="2" t="str">
        <f>HLOOKUP(B382,'Additional Data'!$F$1:$N$2,2,0)</f>
        <v>PC</v>
      </c>
    </row>
    <row r="383" spans="1:20" ht="14.25" customHeight="1">
      <c r="A383" s="2">
        <v>768237</v>
      </c>
      <c r="B383" s="2" t="s">
        <v>49</v>
      </c>
      <c r="C383" s="2" t="s">
        <v>32</v>
      </c>
      <c r="D383" s="2" t="s">
        <v>34</v>
      </c>
      <c r="E383" s="4">
        <v>43526.311527777776</v>
      </c>
      <c r="F383" s="4">
        <v>43528.311527777776</v>
      </c>
      <c r="G383" s="4">
        <v>43530.311527777776</v>
      </c>
      <c r="H383" s="2">
        <v>62</v>
      </c>
      <c r="I383" s="2">
        <v>109</v>
      </c>
      <c r="J383" s="2" t="s">
        <v>41</v>
      </c>
      <c r="K383" s="2" t="s">
        <v>58</v>
      </c>
      <c r="L383" s="2" t="s">
        <v>35</v>
      </c>
      <c r="M383" s="2" t="s">
        <v>71</v>
      </c>
      <c r="N383" s="2">
        <v>-2</v>
      </c>
      <c r="O383" s="2">
        <v>2</v>
      </c>
      <c r="P383" s="2">
        <v>171</v>
      </c>
      <c r="Q383" s="2" t="str">
        <f>VLOOKUP(A383,'Additional Data'!$A$1:$D$9949,2,0)</f>
        <v>Website</v>
      </c>
      <c r="R383" s="2" t="str">
        <f>VLOOKUP(A383,'Additional Data'!$A$1:$D$9949,4,0)</f>
        <v>Credit Card</v>
      </c>
      <c r="S383" s="5">
        <f>VLOOKUP(A383,'Additional Data'!$A$1:$D$9949,3,0)</f>
        <v>1921.02</v>
      </c>
      <c r="T383" s="2" t="str">
        <f>HLOOKUP(B383,'Additional Data'!$F$1:$N$2,2,0)</f>
        <v>TV</v>
      </c>
    </row>
    <row r="384" spans="1:20" ht="14.25" customHeight="1">
      <c r="A384" s="2">
        <v>134092</v>
      </c>
      <c r="B384" s="2" t="s">
        <v>30</v>
      </c>
      <c r="C384" s="2" t="s">
        <v>32</v>
      </c>
      <c r="D384" s="2" t="s">
        <v>34</v>
      </c>
      <c r="E384" s="4">
        <v>43526.312858796293</v>
      </c>
      <c r="F384" s="4">
        <v>43529.312858796293</v>
      </c>
      <c r="G384" s="4">
        <v>43533.312858796293</v>
      </c>
      <c r="H384" s="2">
        <v>0</v>
      </c>
      <c r="I384" s="2">
        <v>109</v>
      </c>
      <c r="J384" s="2" t="s">
        <v>32</v>
      </c>
      <c r="K384" s="2" t="s">
        <v>82</v>
      </c>
      <c r="L384" s="2" t="s">
        <v>67</v>
      </c>
      <c r="M384" s="2" t="s">
        <v>71</v>
      </c>
      <c r="N384" s="2">
        <v>-4</v>
      </c>
      <c r="O384" s="2">
        <v>3</v>
      </c>
      <c r="P384" s="2">
        <v>109</v>
      </c>
      <c r="Q384" s="2" t="str">
        <f>VLOOKUP(A384,'Additional Data'!$A$1:$D$9949,2,0)</f>
        <v>App</v>
      </c>
      <c r="R384" s="2" t="str">
        <f>VLOOKUP(A384,'Additional Data'!$A$1:$D$9949,4,0)</f>
        <v>Debit Card</v>
      </c>
      <c r="S384" s="5">
        <f>VLOOKUP(A384,'Additional Data'!$A$1:$D$9949,3,0)</f>
        <v>2146.1341640000001</v>
      </c>
      <c r="T384" s="2" t="str">
        <f>HLOOKUP(B384,'Additional Data'!$F$1:$N$2,2,0)</f>
        <v>PC</v>
      </c>
    </row>
    <row r="385" spans="1:20" ht="14.25" customHeight="1">
      <c r="A385" s="2">
        <v>323756</v>
      </c>
      <c r="B385" s="2" t="s">
        <v>39</v>
      </c>
      <c r="C385" s="2" t="s">
        <v>41</v>
      </c>
      <c r="D385" s="2" t="s">
        <v>34</v>
      </c>
      <c r="E385" s="4">
        <v>43526.315462962964</v>
      </c>
      <c r="F385" s="4">
        <v>43530.315462962964</v>
      </c>
      <c r="G385" s="4">
        <v>43533.315462962964</v>
      </c>
      <c r="H385" s="2">
        <v>88</v>
      </c>
      <c r="I385" s="2">
        <v>88</v>
      </c>
      <c r="J385" s="2" t="s">
        <v>63</v>
      </c>
      <c r="K385" s="2" t="s">
        <v>64</v>
      </c>
      <c r="L385" s="2" t="s">
        <v>35</v>
      </c>
      <c r="M385" s="2" t="s">
        <v>71</v>
      </c>
      <c r="N385" s="2">
        <v>-3</v>
      </c>
      <c r="O385" s="2">
        <v>4</v>
      </c>
      <c r="P385" s="2">
        <v>176</v>
      </c>
      <c r="Q385" s="2" t="str">
        <f>VLOOKUP(A385,'Additional Data'!$A$1:$D$9949,2,0)</f>
        <v>App</v>
      </c>
      <c r="R385" s="2" t="str">
        <f>VLOOKUP(A385,'Additional Data'!$A$1:$D$9949,4,0)</f>
        <v>Debit Card</v>
      </c>
      <c r="S385" s="5">
        <f>VLOOKUP(A385,'Additional Data'!$A$1:$D$9949,3,0)</f>
        <v>828.81867690000001</v>
      </c>
      <c r="T385" s="2" t="str">
        <f>HLOOKUP(B385,'Additional Data'!$F$1:$N$2,2,0)</f>
        <v>Mobile</v>
      </c>
    </row>
    <row r="386" spans="1:20" ht="14.25" customHeight="1">
      <c r="A386" s="2">
        <v>332276</v>
      </c>
      <c r="B386" s="2" t="s">
        <v>42</v>
      </c>
      <c r="C386" s="2" t="s">
        <v>32</v>
      </c>
      <c r="D386" s="2" t="s">
        <v>34</v>
      </c>
      <c r="E386" s="4">
        <v>43526.319849537038</v>
      </c>
      <c r="F386" s="4">
        <v>43528.319849537038</v>
      </c>
      <c r="G386" s="4">
        <v>43529.319849537038</v>
      </c>
      <c r="H386" s="2">
        <v>27</v>
      </c>
      <c r="I386" s="2">
        <v>124</v>
      </c>
      <c r="J386" s="2" t="s">
        <v>41</v>
      </c>
      <c r="K386" s="2" t="s">
        <v>58</v>
      </c>
      <c r="L386" s="2" t="s">
        <v>35</v>
      </c>
      <c r="M386" s="2" t="s">
        <v>71</v>
      </c>
      <c r="N386" s="2">
        <v>-1</v>
      </c>
      <c r="O386" s="2">
        <v>2</v>
      </c>
      <c r="P386" s="2">
        <v>151</v>
      </c>
      <c r="Q386" s="2" t="str">
        <f>VLOOKUP(A386,'Additional Data'!$A$1:$D$9949,2,0)</f>
        <v>App</v>
      </c>
      <c r="R386" s="2" t="str">
        <f>VLOOKUP(A386,'Additional Data'!$A$1:$D$9949,4,0)</f>
        <v>Debit Card</v>
      </c>
      <c r="S386" s="5">
        <f>VLOOKUP(A386,'Additional Data'!$A$1:$D$9949,3,0)</f>
        <v>371.75790649999999</v>
      </c>
      <c r="T386" s="2" t="str">
        <f>HLOOKUP(B386,'Additional Data'!$F$1:$N$2,2,0)</f>
        <v>TV</v>
      </c>
    </row>
    <row r="387" spans="1:20" ht="14.25" customHeight="1">
      <c r="A387" s="2">
        <v>58385</v>
      </c>
      <c r="B387" s="2" t="s">
        <v>47</v>
      </c>
      <c r="C387" s="2" t="s">
        <v>41</v>
      </c>
      <c r="D387" s="2" t="s">
        <v>34</v>
      </c>
      <c r="E387" s="4">
        <v>43526.32099537037</v>
      </c>
      <c r="F387" s="4">
        <v>43532.32099537037</v>
      </c>
      <c r="G387" s="4">
        <v>43531.32099537037</v>
      </c>
      <c r="H387" s="2">
        <v>40</v>
      </c>
      <c r="I387" s="2">
        <v>123</v>
      </c>
      <c r="J387" s="2" t="s">
        <v>73</v>
      </c>
      <c r="K387" s="2" t="s">
        <v>80</v>
      </c>
      <c r="L387" s="2" t="s">
        <v>35</v>
      </c>
      <c r="M387" s="2" t="s">
        <v>59</v>
      </c>
      <c r="N387" s="2">
        <v>1</v>
      </c>
      <c r="O387" s="2">
        <v>6</v>
      </c>
      <c r="P387" s="2">
        <v>163</v>
      </c>
      <c r="Q387" s="2" t="str">
        <f>VLOOKUP(A387,'Additional Data'!$A$1:$D$9949,2,0)</f>
        <v>App</v>
      </c>
      <c r="R387" s="2" t="str">
        <f>VLOOKUP(A387,'Additional Data'!$A$1:$D$9949,4,0)</f>
        <v>Credit Card</v>
      </c>
      <c r="S387" s="5">
        <f>VLOOKUP(A387,'Additional Data'!$A$1:$D$9949,3,0)</f>
        <v>3002.8835859999999</v>
      </c>
      <c r="T387" s="2" t="str">
        <f>HLOOKUP(B387,'Additional Data'!$F$1:$N$2,2,0)</f>
        <v>Tablet</v>
      </c>
    </row>
    <row r="388" spans="1:20" ht="14.25" customHeight="1">
      <c r="A388" s="2">
        <v>509770</v>
      </c>
      <c r="B388" s="2" t="s">
        <v>39</v>
      </c>
      <c r="C388" s="2" t="s">
        <v>32</v>
      </c>
      <c r="D388" s="2" t="s">
        <v>34</v>
      </c>
      <c r="E388" s="4">
        <v>43526.325914351852</v>
      </c>
      <c r="F388" s="4">
        <v>43531.325914351852</v>
      </c>
      <c r="G388" s="4">
        <v>43531.325914351852</v>
      </c>
      <c r="H388" s="2">
        <v>47</v>
      </c>
      <c r="I388" s="2">
        <v>112</v>
      </c>
      <c r="J388" s="2" t="s">
        <v>63</v>
      </c>
      <c r="K388" s="2" t="s">
        <v>81</v>
      </c>
      <c r="L388" s="2" t="s">
        <v>35</v>
      </c>
      <c r="M388" s="2" t="s">
        <v>59</v>
      </c>
      <c r="N388" s="2">
        <v>0</v>
      </c>
      <c r="O388" s="2">
        <v>5</v>
      </c>
      <c r="P388" s="2">
        <v>159</v>
      </c>
      <c r="Q388" s="2" t="str">
        <f>VLOOKUP(A388,'Additional Data'!$A$1:$D$9949,2,0)</f>
        <v>App</v>
      </c>
      <c r="R388" s="2" t="str">
        <f>VLOOKUP(A388,'Additional Data'!$A$1:$D$9949,4,0)</f>
        <v>Debit Card</v>
      </c>
      <c r="S388" s="5">
        <f>VLOOKUP(A388,'Additional Data'!$A$1:$D$9949,3,0)</f>
        <v>1751.892566</v>
      </c>
      <c r="T388" s="2" t="str">
        <f>HLOOKUP(B388,'Additional Data'!$F$1:$N$2,2,0)</f>
        <v>Mobile</v>
      </c>
    </row>
    <row r="389" spans="1:20" ht="14.25" customHeight="1">
      <c r="A389" s="2">
        <v>884919</v>
      </c>
      <c r="B389" s="2" t="s">
        <v>36</v>
      </c>
      <c r="C389" s="2" t="s">
        <v>32</v>
      </c>
      <c r="D389" s="2" t="s">
        <v>34</v>
      </c>
      <c r="E389" s="4">
        <v>43526.329050925924</v>
      </c>
      <c r="F389" s="4">
        <v>43535.329050925924</v>
      </c>
      <c r="G389" s="4">
        <v>43529.329050925924</v>
      </c>
      <c r="H389" s="2">
        <v>33</v>
      </c>
      <c r="I389" s="2">
        <v>129</v>
      </c>
      <c r="J389" s="2" t="s">
        <v>41</v>
      </c>
      <c r="K389" s="2" t="s">
        <v>58</v>
      </c>
      <c r="L389" s="2" t="s">
        <v>35</v>
      </c>
      <c r="M389" s="2" t="s">
        <v>59</v>
      </c>
      <c r="N389" s="2">
        <v>6</v>
      </c>
      <c r="O389" s="2">
        <v>9</v>
      </c>
      <c r="P389" s="2">
        <v>162</v>
      </c>
      <c r="Q389" s="2" t="str">
        <f>VLOOKUP(A389,'Additional Data'!$A$1:$D$9949,2,0)</f>
        <v>Website</v>
      </c>
      <c r="R389" s="2" t="str">
        <f>VLOOKUP(A389,'Additional Data'!$A$1:$D$9949,4,0)</f>
        <v>Cash On Delivery</v>
      </c>
      <c r="S389" s="5">
        <f>VLOOKUP(A389,'Additional Data'!$A$1:$D$9949,3,0)</f>
        <v>1454.97</v>
      </c>
      <c r="T389" s="2" t="str">
        <f>HLOOKUP(B389,'Additional Data'!$F$1:$N$2,2,0)</f>
        <v>Laptop</v>
      </c>
    </row>
    <row r="390" spans="1:20" ht="14.25" customHeight="1">
      <c r="A390" s="2">
        <v>2121</v>
      </c>
      <c r="B390" s="2" t="s">
        <v>36</v>
      </c>
      <c r="C390" s="2" t="s">
        <v>41</v>
      </c>
      <c r="D390" s="2" t="s">
        <v>34</v>
      </c>
      <c r="E390" s="4">
        <v>43526.334502314814</v>
      </c>
      <c r="F390" s="4">
        <v>43529.334502314814</v>
      </c>
      <c r="G390" s="4">
        <v>43530.334502314814</v>
      </c>
      <c r="H390" s="2">
        <v>0</v>
      </c>
      <c r="I390" s="2">
        <v>127</v>
      </c>
      <c r="J390" s="2" t="s">
        <v>41</v>
      </c>
      <c r="K390" s="2" t="s">
        <v>66</v>
      </c>
      <c r="L390" s="2" t="s">
        <v>67</v>
      </c>
      <c r="M390" s="2" t="s">
        <v>59</v>
      </c>
      <c r="N390" s="2">
        <v>-1</v>
      </c>
      <c r="O390" s="2">
        <v>3</v>
      </c>
      <c r="P390" s="2">
        <v>127</v>
      </c>
      <c r="Q390" s="2" t="str">
        <f>VLOOKUP(A390,'Additional Data'!$A$1:$D$9949,2,0)</f>
        <v>Website</v>
      </c>
      <c r="R390" s="2" t="str">
        <f>VLOOKUP(A390,'Additional Data'!$A$1:$D$9949,4,0)</f>
        <v>Cash On Delivery</v>
      </c>
      <c r="S390" s="5">
        <f>VLOOKUP(A390,'Additional Data'!$A$1:$D$9949,3,0)</f>
        <v>1018.96</v>
      </c>
      <c r="T390" s="2" t="str">
        <f>HLOOKUP(B390,'Additional Data'!$F$1:$N$2,2,0)</f>
        <v>Laptop</v>
      </c>
    </row>
    <row r="391" spans="1:20" ht="14.25" customHeight="1">
      <c r="A391" s="2">
        <v>143957</v>
      </c>
      <c r="B391" s="2" t="s">
        <v>30</v>
      </c>
      <c r="C391" s="2" t="s">
        <v>41</v>
      </c>
      <c r="D391" s="2" t="s">
        <v>34</v>
      </c>
      <c r="E391" s="4">
        <v>43526.339571759258</v>
      </c>
      <c r="F391" s="4">
        <v>43532.339571759258</v>
      </c>
      <c r="G391" s="4">
        <v>43529.339571759258</v>
      </c>
      <c r="H391" s="2">
        <v>0</v>
      </c>
      <c r="I391" s="2">
        <v>124</v>
      </c>
      <c r="J391" s="2" t="s">
        <v>41</v>
      </c>
      <c r="K391" s="2" t="s">
        <v>66</v>
      </c>
      <c r="L391" s="2" t="s">
        <v>67</v>
      </c>
      <c r="M391" s="2" t="s">
        <v>59</v>
      </c>
      <c r="N391" s="2">
        <v>3</v>
      </c>
      <c r="O391" s="2">
        <v>6</v>
      </c>
      <c r="P391" s="2">
        <v>124</v>
      </c>
      <c r="Q391" s="2" t="str">
        <f>VLOOKUP(A391,'Additional Data'!$A$1:$D$9949,2,0)</f>
        <v>App</v>
      </c>
      <c r="R391" s="2" t="str">
        <f>VLOOKUP(A391,'Additional Data'!$A$1:$D$9949,4,0)</f>
        <v>Credit Card</v>
      </c>
      <c r="S391" s="5">
        <f>VLOOKUP(A391,'Additional Data'!$A$1:$D$9949,3,0)</f>
        <v>2165.7016039999999</v>
      </c>
      <c r="T391" s="2" t="str">
        <f>HLOOKUP(B391,'Additional Data'!$F$1:$N$2,2,0)</f>
        <v>PC</v>
      </c>
    </row>
    <row r="392" spans="1:20" ht="14.25" customHeight="1">
      <c r="A392" s="2">
        <v>5291</v>
      </c>
      <c r="B392" s="2" t="s">
        <v>47</v>
      </c>
      <c r="C392" s="2" t="s">
        <v>41</v>
      </c>
      <c r="D392" s="2" t="s">
        <v>34</v>
      </c>
      <c r="E392" s="4">
        <v>43526.345335648148</v>
      </c>
      <c r="F392" s="4">
        <v>43528.345335648148</v>
      </c>
      <c r="G392" s="4">
        <v>43533.345335648148</v>
      </c>
      <c r="H392" s="2">
        <v>0</v>
      </c>
      <c r="I392" s="2">
        <v>109</v>
      </c>
      <c r="J392" s="2" t="s">
        <v>41</v>
      </c>
      <c r="K392" s="2" t="s">
        <v>66</v>
      </c>
      <c r="L392" s="2" t="s">
        <v>67</v>
      </c>
      <c r="M392" s="2" t="s">
        <v>71</v>
      </c>
      <c r="N392" s="2">
        <v>-5</v>
      </c>
      <c r="O392" s="2">
        <v>2</v>
      </c>
      <c r="P392" s="2">
        <v>109</v>
      </c>
      <c r="Q392" s="2" t="str">
        <f>VLOOKUP(A392,'Additional Data'!$A$1:$D$9949,2,0)</f>
        <v>App</v>
      </c>
      <c r="R392" s="2" t="str">
        <f>VLOOKUP(A392,'Additional Data'!$A$1:$D$9949,4,0)</f>
        <v>Credit Card</v>
      </c>
      <c r="S392" s="5">
        <f>VLOOKUP(A392,'Additional Data'!$A$1:$D$9949,3,0)</f>
        <v>1560.1258190000001</v>
      </c>
      <c r="T392" s="2" t="str">
        <f>HLOOKUP(B392,'Additional Data'!$F$1:$N$2,2,0)</f>
        <v>Tablet</v>
      </c>
    </row>
    <row r="393" spans="1:20" ht="14.25" customHeight="1">
      <c r="A393" s="2">
        <v>741212</v>
      </c>
      <c r="B393" s="2" t="s">
        <v>36</v>
      </c>
      <c r="C393" s="2" t="s">
        <v>32</v>
      </c>
      <c r="D393" s="2" t="s">
        <v>34</v>
      </c>
      <c r="E393" s="4">
        <v>43526.351168981484</v>
      </c>
      <c r="F393" s="4">
        <v>43534.351168981484</v>
      </c>
      <c r="G393" s="4">
        <v>43530.351168981484</v>
      </c>
      <c r="H393" s="2">
        <v>32</v>
      </c>
      <c r="I393" s="2">
        <v>111</v>
      </c>
      <c r="J393" s="2" t="s">
        <v>63</v>
      </c>
      <c r="K393" s="2" t="s">
        <v>81</v>
      </c>
      <c r="L393" s="2" t="s">
        <v>35</v>
      </c>
      <c r="M393" s="2" t="s">
        <v>71</v>
      </c>
      <c r="N393" s="2">
        <v>4</v>
      </c>
      <c r="O393" s="2">
        <v>8</v>
      </c>
      <c r="P393" s="2">
        <v>143</v>
      </c>
      <c r="Q393" s="2" t="str">
        <f>VLOOKUP(A393,'Additional Data'!$A$1:$D$9949,2,0)</f>
        <v>App</v>
      </c>
      <c r="R393" s="2" t="str">
        <f>VLOOKUP(A393,'Additional Data'!$A$1:$D$9949,4,0)</f>
        <v>Debit Card</v>
      </c>
      <c r="S393" s="5">
        <f>VLOOKUP(A393,'Additional Data'!$A$1:$D$9949,3,0)</f>
        <v>2990.0819550000001</v>
      </c>
      <c r="T393" s="2" t="str">
        <f>HLOOKUP(B393,'Additional Data'!$F$1:$N$2,2,0)</f>
        <v>Laptop</v>
      </c>
    </row>
    <row r="394" spans="1:20" ht="14.25" customHeight="1">
      <c r="A394" s="2">
        <v>386865</v>
      </c>
      <c r="B394" s="2" t="s">
        <v>49</v>
      </c>
      <c r="C394" s="2" t="s">
        <v>41</v>
      </c>
      <c r="D394" s="2" t="s">
        <v>34</v>
      </c>
      <c r="E394" s="4">
        <v>43526.353958333333</v>
      </c>
      <c r="F394" s="4">
        <v>43533.353958333333</v>
      </c>
      <c r="G394" s="4">
        <v>43531.353958333333</v>
      </c>
      <c r="H394" s="2">
        <v>39</v>
      </c>
      <c r="I394" s="2">
        <v>128</v>
      </c>
      <c r="J394" s="2" t="s">
        <v>32</v>
      </c>
      <c r="K394" s="2" t="s">
        <v>70</v>
      </c>
      <c r="L394" s="2" t="s">
        <v>35</v>
      </c>
      <c r="M394" s="2" t="s">
        <v>59</v>
      </c>
      <c r="N394" s="2">
        <v>2</v>
      </c>
      <c r="O394" s="2">
        <v>7</v>
      </c>
      <c r="P394" s="2">
        <v>167</v>
      </c>
      <c r="Q394" s="2" t="str">
        <f>VLOOKUP(A394,'Additional Data'!$A$1:$D$9949,2,0)</f>
        <v>Website</v>
      </c>
      <c r="R394" s="2" t="str">
        <f>VLOOKUP(A394,'Additional Data'!$A$1:$D$9949,4,0)</f>
        <v>Credit Card</v>
      </c>
      <c r="S394" s="5">
        <f>VLOOKUP(A394,'Additional Data'!$A$1:$D$9949,3,0)</f>
        <v>2174.8200000000002</v>
      </c>
      <c r="T394" s="2" t="str">
        <f>HLOOKUP(B394,'Additional Data'!$F$1:$N$2,2,0)</f>
        <v>TV</v>
      </c>
    </row>
    <row r="395" spans="1:20" ht="14.25" customHeight="1">
      <c r="A395" s="2">
        <v>690855</v>
      </c>
      <c r="B395" s="2" t="s">
        <v>36</v>
      </c>
      <c r="C395" s="2" t="s">
        <v>41</v>
      </c>
      <c r="D395" s="2" t="s">
        <v>34</v>
      </c>
      <c r="E395" s="4">
        <v>43526.35423611111</v>
      </c>
      <c r="F395" s="4">
        <v>43530.35423611111</v>
      </c>
      <c r="G395" s="4">
        <v>43532.35423611111</v>
      </c>
      <c r="H395" s="2">
        <v>28</v>
      </c>
      <c r="I395" s="2">
        <v>129</v>
      </c>
      <c r="J395" s="2" t="s">
        <v>32</v>
      </c>
      <c r="K395" s="2" t="s">
        <v>70</v>
      </c>
      <c r="L395" s="2" t="s">
        <v>35</v>
      </c>
      <c r="M395" s="2" t="s">
        <v>59</v>
      </c>
      <c r="N395" s="2">
        <v>-2</v>
      </c>
      <c r="O395" s="2">
        <v>4</v>
      </c>
      <c r="P395" s="2">
        <v>157</v>
      </c>
      <c r="Q395" s="2" t="str">
        <f>VLOOKUP(A395,'Additional Data'!$A$1:$D$9949,2,0)</f>
        <v>Website</v>
      </c>
      <c r="R395" s="2" t="str">
        <f>VLOOKUP(A395,'Additional Data'!$A$1:$D$9949,4,0)</f>
        <v>Credit Card</v>
      </c>
      <c r="S395" s="5">
        <f>VLOOKUP(A395,'Additional Data'!$A$1:$D$9949,3,0)</f>
        <v>3239.09</v>
      </c>
      <c r="T395" s="2" t="str">
        <f>HLOOKUP(B395,'Additional Data'!$F$1:$N$2,2,0)</f>
        <v>Laptop</v>
      </c>
    </row>
    <row r="396" spans="1:20" ht="14.25" customHeight="1">
      <c r="A396" s="2">
        <v>700037</v>
      </c>
      <c r="B396" s="2" t="s">
        <v>36</v>
      </c>
      <c r="C396" s="2" t="s">
        <v>41</v>
      </c>
      <c r="D396" s="2" t="s">
        <v>34</v>
      </c>
      <c r="E396" s="4">
        <v>43526.355694444443</v>
      </c>
      <c r="F396" s="4">
        <v>43530.355694444443</v>
      </c>
      <c r="G396" s="4">
        <v>43532.355694444443</v>
      </c>
      <c r="H396" s="2">
        <v>37</v>
      </c>
      <c r="I396" s="2">
        <v>129</v>
      </c>
      <c r="J396" s="2" t="s">
        <v>32</v>
      </c>
      <c r="K396" s="2" t="s">
        <v>70</v>
      </c>
      <c r="L396" s="2" t="s">
        <v>35</v>
      </c>
      <c r="M396" s="2" t="s">
        <v>59</v>
      </c>
      <c r="N396" s="2">
        <v>-2</v>
      </c>
      <c r="O396" s="2">
        <v>4</v>
      </c>
      <c r="P396" s="2">
        <v>166</v>
      </c>
      <c r="Q396" s="2" t="str">
        <f>VLOOKUP(A396,'Additional Data'!$A$1:$D$9949,2,0)</f>
        <v>App</v>
      </c>
      <c r="R396" s="2" t="str">
        <f>VLOOKUP(A396,'Additional Data'!$A$1:$D$9949,4,0)</f>
        <v>Credit Card</v>
      </c>
      <c r="S396" s="5">
        <f>VLOOKUP(A396,'Additional Data'!$A$1:$D$9949,3,0)</f>
        <v>422.3982704</v>
      </c>
      <c r="T396" s="2" t="str">
        <f>HLOOKUP(B396,'Additional Data'!$F$1:$N$2,2,0)</f>
        <v>Laptop</v>
      </c>
    </row>
    <row r="397" spans="1:20" ht="14.25" customHeight="1">
      <c r="A397" s="2">
        <v>763166</v>
      </c>
      <c r="B397" s="2" t="s">
        <v>30</v>
      </c>
      <c r="C397" s="2" t="s">
        <v>41</v>
      </c>
      <c r="D397" s="2" t="s">
        <v>34</v>
      </c>
      <c r="E397" s="4">
        <v>43526.356423611112</v>
      </c>
      <c r="F397" s="4">
        <v>43529.356423611112</v>
      </c>
      <c r="G397" s="4">
        <v>43530.356423611112</v>
      </c>
      <c r="H397" s="2">
        <v>0</v>
      </c>
      <c r="I397" s="2">
        <v>108</v>
      </c>
      <c r="J397" s="2" t="s">
        <v>41</v>
      </c>
      <c r="K397" s="2" t="s">
        <v>66</v>
      </c>
      <c r="L397" s="2" t="s">
        <v>67</v>
      </c>
      <c r="M397" s="2" t="s">
        <v>71</v>
      </c>
      <c r="N397" s="2">
        <v>-1</v>
      </c>
      <c r="O397" s="2">
        <v>3</v>
      </c>
      <c r="P397" s="2">
        <v>108</v>
      </c>
      <c r="Q397" s="2" t="str">
        <f>VLOOKUP(A397,'Additional Data'!$A$1:$D$9949,2,0)</f>
        <v>App</v>
      </c>
      <c r="R397" s="2" t="str">
        <f>VLOOKUP(A397,'Additional Data'!$A$1:$D$9949,4,0)</f>
        <v>Debit Card</v>
      </c>
      <c r="S397" s="5">
        <f>VLOOKUP(A397,'Additional Data'!$A$1:$D$9949,3,0)</f>
        <v>2392.503115</v>
      </c>
      <c r="T397" s="2" t="str">
        <f>HLOOKUP(B397,'Additional Data'!$F$1:$N$2,2,0)</f>
        <v>PC</v>
      </c>
    </row>
    <row r="398" spans="1:20" ht="14.25" customHeight="1">
      <c r="A398" s="2">
        <v>26891</v>
      </c>
      <c r="B398" s="2" t="s">
        <v>39</v>
      </c>
      <c r="C398" s="2" t="s">
        <v>32</v>
      </c>
      <c r="D398" s="2" t="s">
        <v>34</v>
      </c>
      <c r="E398" s="4">
        <v>43526.364525462966</v>
      </c>
      <c r="F398" s="4">
        <v>43528.364525462966</v>
      </c>
      <c r="G398" s="4">
        <v>43533.364525462966</v>
      </c>
      <c r="H398" s="2">
        <v>86</v>
      </c>
      <c r="I398" s="2">
        <v>91</v>
      </c>
      <c r="J398" s="2" t="s">
        <v>60</v>
      </c>
      <c r="K398" s="2" t="s">
        <v>61</v>
      </c>
      <c r="L398" s="2" t="s">
        <v>35</v>
      </c>
      <c r="M398" s="2" t="s">
        <v>71</v>
      </c>
      <c r="N398" s="2">
        <v>-5</v>
      </c>
      <c r="O398" s="2">
        <v>2</v>
      </c>
      <c r="P398" s="2">
        <v>177</v>
      </c>
      <c r="Q398" s="2" t="str">
        <f>VLOOKUP(A398,'Additional Data'!$A$1:$D$9949,2,0)</f>
        <v>App</v>
      </c>
      <c r="R398" s="2" t="str">
        <f>VLOOKUP(A398,'Additional Data'!$A$1:$D$9949,4,0)</f>
        <v>Credit Card</v>
      </c>
      <c r="S398" s="5">
        <f>VLOOKUP(A398,'Additional Data'!$A$1:$D$9949,3,0)</f>
        <v>1695.0599239999999</v>
      </c>
      <c r="T398" s="2" t="str">
        <f>HLOOKUP(B398,'Additional Data'!$F$1:$N$2,2,0)</f>
        <v>Mobile</v>
      </c>
    </row>
    <row r="399" spans="1:20" ht="14.25" customHeight="1">
      <c r="A399" s="2">
        <v>618445</v>
      </c>
      <c r="B399" s="2" t="s">
        <v>39</v>
      </c>
      <c r="C399" s="2" t="s">
        <v>32</v>
      </c>
      <c r="D399" s="2" t="s">
        <v>34</v>
      </c>
      <c r="E399" s="4">
        <v>43526.364768518521</v>
      </c>
      <c r="F399" s="4">
        <v>43531.364768518521</v>
      </c>
      <c r="G399" s="4">
        <v>43529.364768518521</v>
      </c>
      <c r="H399" s="2">
        <v>38</v>
      </c>
      <c r="I399" s="2">
        <v>108</v>
      </c>
      <c r="J399" s="2" t="s">
        <v>63</v>
      </c>
      <c r="K399" s="2" t="s">
        <v>81</v>
      </c>
      <c r="L399" s="2" t="s">
        <v>35</v>
      </c>
      <c r="M399" s="2" t="s">
        <v>59</v>
      </c>
      <c r="N399" s="2">
        <v>2</v>
      </c>
      <c r="O399" s="2">
        <v>5</v>
      </c>
      <c r="P399" s="2">
        <v>146</v>
      </c>
      <c r="Q399" s="2" t="str">
        <f>VLOOKUP(A399,'Additional Data'!$A$1:$D$9949,2,0)</f>
        <v>App</v>
      </c>
      <c r="R399" s="2" t="str">
        <f>VLOOKUP(A399,'Additional Data'!$A$1:$D$9949,4,0)</f>
        <v>Credit Card</v>
      </c>
      <c r="S399" s="5">
        <f>VLOOKUP(A399,'Additional Data'!$A$1:$D$9949,3,0)</f>
        <v>1570.319066</v>
      </c>
      <c r="T399" s="2" t="str">
        <f>HLOOKUP(B399,'Additional Data'!$F$1:$N$2,2,0)</f>
        <v>Mobile</v>
      </c>
    </row>
    <row r="400" spans="1:20" ht="14.25" customHeight="1">
      <c r="A400" s="2">
        <v>36849</v>
      </c>
      <c r="B400" s="2" t="s">
        <v>39</v>
      </c>
      <c r="C400" s="2" t="s">
        <v>41</v>
      </c>
      <c r="D400" s="2" t="s">
        <v>34</v>
      </c>
      <c r="E400" s="4">
        <v>43526.371793981481</v>
      </c>
      <c r="F400" s="4">
        <v>43533.371793981481</v>
      </c>
      <c r="G400" s="4">
        <v>43531.371793981481</v>
      </c>
      <c r="H400" s="2">
        <v>35</v>
      </c>
      <c r="I400" s="2">
        <v>112</v>
      </c>
      <c r="J400" s="2" t="s">
        <v>60</v>
      </c>
      <c r="K400" s="2" t="s">
        <v>77</v>
      </c>
      <c r="L400" s="2" t="s">
        <v>35</v>
      </c>
      <c r="M400" s="2" t="s">
        <v>59</v>
      </c>
      <c r="N400" s="2">
        <v>2</v>
      </c>
      <c r="O400" s="2">
        <v>7</v>
      </c>
      <c r="P400" s="2">
        <v>147</v>
      </c>
      <c r="Q400" s="2" t="str">
        <f>VLOOKUP(A400,'Additional Data'!$A$1:$D$9949,2,0)</f>
        <v>Website</v>
      </c>
      <c r="R400" s="2" t="str">
        <f>VLOOKUP(A400,'Additional Data'!$A$1:$D$9949,4,0)</f>
        <v>Credit Card</v>
      </c>
      <c r="S400" s="5">
        <f>VLOOKUP(A400,'Additional Data'!$A$1:$D$9949,3,0)</f>
        <v>1835.85</v>
      </c>
      <c r="T400" s="2" t="str">
        <f>HLOOKUP(B400,'Additional Data'!$F$1:$N$2,2,0)</f>
        <v>Mobile</v>
      </c>
    </row>
    <row r="401" spans="1:20" ht="14.25" customHeight="1">
      <c r="A401" s="2">
        <v>374009</v>
      </c>
      <c r="B401" s="2" t="s">
        <v>47</v>
      </c>
      <c r="C401" s="2" t="s">
        <v>41</v>
      </c>
      <c r="D401" s="2" t="s">
        <v>34</v>
      </c>
      <c r="E401" s="4">
        <v>43526.372557870367</v>
      </c>
      <c r="F401" s="4">
        <v>43530.372557870367</v>
      </c>
      <c r="G401" s="4">
        <v>43532.372557870367</v>
      </c>
      <c r="H401" s="2">
        <v>49</v>
      </c>
      <c r="I401" s="2">
        <v>106</v>
      </c>
      <c r="J401" s="2" t="s">
        <v>60</v>
      </c>
      <c r="K401" s="2" t="s">
        <v>77</v>
      </c>
      <c r="L401" s="2" t="s">
        <v>35</v>
      </c>
      <c r="M401" s="2" t="s">
        <v>59</v>
      </c>
      <c r="N401" s="2">
        <v>-2</v>
      </c>
      <c r="O401" s="2">
        <v>4</v>
      </c>
      <c r="P401" s="2">
        <v>155</v>
      </c>
      <c r="Q401" s="2" t="str">
        <f>VLOOKUP(A401,'Additional Data'!$A$1:$D$9949,2,0)</f>
        <v>App</v>
      </c>
      <c r="R401" s="2" t="str">
        <f>VLOOKUP(A401,'Additional Data'!$A$1:$D$9949,4,0)</f>
        <v>Credit Card</v>
      </c>
      <c r="S401" s="5">
        <f>VLOOKUP(A401,'Additional Data'!$A$1:$D$9949,3,0)</f>
        <v>3417.8927039999999</v>
      </c>
      <c r="T401" s="2" t="str">
        <f>HLOOKUP(B401,'Additional Data'!$F$1:$N$2,2,0)</f>
        <v>Tablet</v>
      </c>
    </row>
    <row r="402" spans="1:20" ht="14.25" customHeight="1">
      <c r="A402" s="2">
        <v>817329</v>
      </c>
      <c r="B402" s="2" t="s">
        <v>36</v>
      </c>
      <c r="C402" s="2" t="s">
        <v>32</v>
      </c>
      <c r="D402" s="2" t="s">
        <v>34</v>
      </c>
      <c r="E402" s="4">
        <v>43526.373819444445</v>
      </c>
      <c r="F402" s="4">
        <v>43533.373819444445</v>
      </c>
      <c r="G402" s="4">
        <v>43531.373819444445</v>
      </c>
      <c r="H402" s="2">
        <v>31</v>
      </c>
      <c r="I402" s="2">
        <v>105</v>
      </c>
      <c r="J402" s="2" t="s">
        <v>60</v>
      </c>
      <c r="K402" s="2" t="s">
        <v>61</v>
      </c>
      <c r="L402" s="2" t="s">
        <v>35</v>
      </c>
      <c r="M402" s="2" t="s">
        <v>59</v>
      </c>
      <c r="N402" s="2">
        <v>2</v>
      </c>
      <c r="O402" s="2">
        <v>7</v>
      </c>
      <c r="P402" s="2">
        <v>136</v>
      </c>
      <c r="Q402" s="2" t="str">
        <f>VLOOKUP(A402,'Additional Data'!$A$1:$D$9949,2,0)</f>
        <v>Website</v>
      </c>
      <c r="R402" s="2" t="str">
        <f>VLOOKUP(A402,'Additional Data'!$A$1:$D$9949,4,0)</f>
        <v>Credit Card</v>
      </c>
      <c r="S402" s="5">
        <f>VLOOKUP(A402,'Additional Data'!$A$1:$D$9949,3,0)</f>
        <v>2664.33</v>
      </c>
      <c r="T402" s="2" t="str">
        <f>HLOOKUP(B402,'Additional Data'!$F$1:$N$2,2,0)</f>
        <v>Laptop</v>
      </c>
    </row>
    <row r="403" spans="1:20" ht="14.25" customHeight="1">
      <c r="A403" s="2">
        <v>250782</v>
      </c>
      <c r="B403" s="2" t="s">
        <v>39</v>
      </c>
      <c r="C403" s="2" t="s">
        <v>41</v>
      </c>
      <c r="D403" s="2" t="s">
        <v>34</v>
      </c>
      <c r="E403" s="4">
        <v>43526.381342592591</v>
      </c>
      <c r="F403" s="4">
        <v>43537.381342592591</v>
      </c>
      <c r="G403" s="4">
        <v>43531.381342592591</v>
      </c>
      <c r="H403" s="2">
        <v>80</v>
      </c>
      <c r="I403" s="2">
        <v>101</v>
      </c>
      <c r="J403" s="2" t="s">
        <v>73</v>
      </c>
      <c r="K403" s="2" t="s">
        <v>80</v>
      </c>
      <c r="L403" s="2" t="s">
        <v>35</v>
      </c>
      <c r="M403" s="2" t="s">
        <v>71</v>
      </c>
      <c r="N403" s="2">
        <v>6</v>
      </c>
      <c r="O403" s="2">
        <v>11</v>
      </c>
      <c r="P403" s="2">
        <v>181</v>
      </c>
      <c r="Q403" s="2" t="str">
        <f>VLOOKUP(A403,'Additional Data'!$A$1:$D$9949,2,0)</f>
        <v>Website</v>
      </c>
      <c r="R403" s="2" t="str">
        <f>VLOOKUP(A403,'Additional Data'!$A$1:$D$9949,4,0)</f>
        <v>Debit Card</v>
      </c>
      <c r="S403" s="5">
        <f>VLOOKUP(A403,'Additional Data'!$A$1:$D$9949,3,0)</f>
        <v>2160.1799999999998</v>
      </c>
      <c r="T403" s="2" t="str">
        <f>HLOOKUP(B403,'Additional Data'!$F$1:$N$2,2,0)</f>
        <v>Mobile</v>
      </c>
    </row>
    <row r="404" spans="1:20" ht="14.25" customHeight="1">
      <c r="A404" s="2">
        <v>442776</v>
      </c>
      <c r="B404" s="2" t="s">
        <v>42</v>
      </c>
      <c r="C404" s="2" t="s">
        <v>41</v>
      </c>
      <c r="D404" s="2" t="s">
        <v>34</v>
      </c>
      <c r="E404" s="4">
        <v>43526.382152777776</v>
      </c>
      <c r="F404" s="4">
        <v>43526.382152777776</v>
      </c>
      <c r="G404" s="4">
        <v>43533.382152777776</v>
      </c>
      <c r="H404" s="2">
        <v>0</v>
      </c>
      <c r="I404" s="2">
        <v>128</v>
      </c>
      <c r="J404" s="2" t="s">
        <v>41</v>
      </c>
      <c r="K404" s="2" t="s">
        <v>66</v>
      </c>
      <c r="L404" s="2" t="s">
        <v>67</v>
      </c>
      <c r="M404" s="2" t="s">
        <v>71</v>
      </c>
      <c r="N404" s="2">
        <v>-7</v>
      </c>
      <c r="O404" s="2">
        <v>0</v>
      </c>
      <c r="P404" s="2">
        <v>128</v>
      </c>
      <c r="Q404" s="2" t="str">
        <f>VLOOKUP(A404,'Additional Data'!$A$1:$D$9949,2,0)</f>
        <v>Website</v>
      </c>
      <c r="R404" s="2" t="str">
        <f>VLOOKUP(A404,'Additional Data'!$A$1:$D$9949,4,0)</f>
        <v>Debit Card</v>
      </c>
      <c r="S404" s="5">
        <f>VLOOKUP(A404,'Additional Data'!$A$1:$D$9949,3,0)</f>
        <v>2985.55</v>
      </c>
      <c r="T404" s="2" t="str">
        <f>HLOOKUP(B404,'Additional Data'!$F$1:$N$2,2,0)</f>
        <v>TV</v>
      </c>
    </row>
    <row r="405" spans="1:20" ht="14.25" customHeight="1">
      <c r="A405" s="2">
        <v>142882</v>
      </c>
      <c r="B405" s="2" t="s">
        <v>47</v>
      </c>
      <c r="C405" s="2" t="s">
        <v>32</v>
      </c>
      <c r="D405" s="2" t="s">
        <v>34</v>
      </c>
      <c r="E405" s="4">
        <v>43526.389965277776</v>
      </c>
      <c r="F405" s="4">
        <v>43529.389965277776</v>
      </c>
      <c r="G405" s="4">
        <v>43531.389965277776</v>
      </c>
      <c r="H405" s="2">
        <v>88</v>
      </c>
      <c r="I405" s="2">
        <v>109</v>
      </c>
      <c r="J405" s="2" t="s">
        <v>41</v>
      </c>
      <c r="K405" s="2" t="s">
        <v>58</v>
      </c>
      <c r="L405" s="2" t="s">
        <v>35</v>
      </c>
      <c r="M405" s="2" t="s">
        <v>71</v>
      </c>
      <c r="N405" s="2">
        <v>-2</v>
      </c>
      <c r="O405" s="2">
        <v>3</v>
      </c>
      <c r="P405" s="2">
        <v>197</v>
      </c>
      <c r="Q405" s="2" t="str">
        <f>VLOOKUP(A405,'Additional Data'!$A$1:$D$9949,2,0)</f>
        <v>App</v>
      </c>
      <c r="R405" s="2" t="str">
        <f>VLOOKUP(A405,'Additional Data'!$A$1:$D$9949,4,0)</f>
        <v>Debit Card</v>
      </c>
      <c r="S405" s="5">
        <f>VLOOKUP(A405,'Additional Data'!$A$1:$D$9949,3,0)</f>
        <v>2093.5761219999999</v>
      </c>
      <c r="T405" s="2" t="str">
        <f>HLOOKUP(B405,'Additional Data'!$F$1:$N$2,2,0)</f>
        <v>Tablet</v>
      </c>
    </row>
    <row r="406" spans="1:20" ht="14.25" customHeight="1">
      <c r="A406" s="2">
        <v>439626</v>
      </c>
      <c r="B406" s="2" t="s">
        <v>47</v>
      </c>
      <c r="C406" s="2" t="s">
        <v>41</v>
      </c>
      <c r="D406" s="2" t="s">
        <v>34</v>
      </c>
      <c r="E406" s="4">
        <v>43526.395960648151</v>
      </c>
      <c r="F406" s="4">
        <v>43532.395960648151</v>
      </c>
      <c r="G406" s="4">
        <v>43530.395960648151</v>
      </c>
      <c r="H406" s="2">
        <v>43</v>
      </c>
      <c r="I406" s="2">
        <v>122</v>
      </c>
      <c r="J406" s="2" t="s">
        <v>32</v>
      </c>
      <c r="K406" s="2" t="s">
        <v>70</v>
      </c>
      <c r="L406" s="2" t="s">
        <v>35</v>
      </c>
      <c r="M406" s="2" t="s">
        <v>59</v>
      </c>
      <c r="N406" s="2">
        <v>2</v>
      </c>
      <c r="O406" s="2">
        <v>6</v>
      </c>
      <c r="P406" s="2">
        <v>165</v>
      </c>
      <c r="Q406" s="2" t="str">
        <f>VLOOKUP(A406,'Additional Data'!$A$1:$D$9949,2,0)</f>
        <v>Website</v>
      </c>
      <c r="R406" s="2" t="str">
        <f>VLOOKUP(A406,'Additional Data'!$A$1:$D$9949,4,0)</f>
        <v>Debit Card</v>
      </c>
      <c r="S406" s="5">
        <f>VLOOKUP(A406,'Additional Data'!$A$1:$D$9949,3,0)</f>
        <v>2522.7199999999998</v>
      </c>
      <c r="T406" s="2" t="str">
        <f>HLOOKUP(B406,'Additional Data'!$F$1:$N$2,2,0)</f>
        <v>Tablet</v>
      </c>
    </row>
    <row r="407" spans="1:20" ht="14.25" customHeight="1">
      <c r="A407" s="2">
        <v>97849</v>
      </c>
      <c r="B407" s="2" t="s">
        <v>36</v>
      </c>
      <c r="C407" s="2" t="s">
        <v>32</v>
      </c>
      <c r="D407" s="2" t="s">
        <v>34</v>
      </c>
      <c r="E407" s="4">
        <v>43526.397534722222</v>
      </c>
      <c r="F407" s="4">
        <v>43536.397534722222</v>
      </c>
      <c r="G407" s="4">
        <v>43532.397534722222</v>
      </c>
      <c r="H407" s="2">
        <v>67</v>
      </c>
      <c r="I407" s="2">
        <v>106</v>
      </c>
      <c r="J407" s="2" t="s">
        <v>73</v>
      </c>
      <c r="K407" s="2" t="s">
        <v>74</v>
      </c>
      <c r="L407" s="2" t="s">
        <v>35</v>
      </c>
      <c r="M407" s="2" t="s">
        <v>71</v>
      </c>
      <c r="N407" s="2">
        <v>4</v>
      </c>
      <c r="O407" s="2">
        <v>10</v>
      </c>
      <c r="P407" s="2">
        <v>173</v>
      </c>
      <c r="Q407" s="2" t="str">
        <f>VLOOKUP(A407,'Additional Data'!$A$1:$D$9949,2,0)</f>
        <v>App</v>
      </c>
      <c r="R407" s="2" t="str">
        <f>VLOOKUP(A407,'Additional Data'!$A$1:$D$9949,4,0)</f>
        <v>Credit Card</v>
      </c>
      <c r="S407" s="5">
        <f>VLOOKUP(A407,'Additional Data'!$A$1:$D$9949,3,0)</f>
        <v>522.59618060000003</v>
      </c>
      <c r="T407" s="2" t="str">
        <f>HLOOKUP(B407,'Additional Data'!$F$1:$N$2,2,0)</f>
        <v>Laptop</v>
      </c>
    </row>
    <row r="408" spans="1:20" ht="14.25" customHeight="1">
      <c r="A408" s="2">
        <v>778514</v>
      </c>
      <c r="B408" s="2" t="s">
        <v>36</v>
      </c>
      <c r="C408" s="2" t="s">
        <v>41</v>
      </c>
      <c r="D408" s="2" t="s">
        <v>34</v>
      </c>
      <c r="E408" s="4">
        <v>43526.401412037034</v>
      </c>
      <c r="F408" s="4">
        <v>43536.401412037034</v>
      </c>
      <c r="G408" s="4">
        <v>43532.401412037034</v>
      </c>
      <c r="H408" s="2">
        <v>33</v>
      </c>
      <c r="I408" s="2">
        <v>126</v>
      </c>
      <c r="J408" s="2" t="s">
        <v>32</v>
      </c>
      <c r="K408" s="2" t="s">
        <v>70</v>
      </c>
      <c r="L408" s="2" t="s">
        <v>35</v>
      </c>
      <c r="M408" s="2" t="s">
        <v>59</v>
      </c>
      <c r="N408" s="2">
        <v>4</v>
      </c>
      <c r="O408" s="2">
        <v>10</v>
      </c>
      <c r="P408" s="2">
        <v>159</v>
      </c>
      <c r="Q408" s="2" t="str">
        <f>VLOOKUP(A408,'Additional Data'!$A$1:$D$9949,2,0)</f>
        <v>App</v>
      </c>
      <c r="R408" s="2" t="str">
        <f>VLOOKUP(A408,'Additional Data'!$A$1:$D$9949,4,0)</f>
        <v>Debit Card</v>
      </c>
      <c r="S408" s="5">
        <f>VLOOKUP(A408,'Additional Data'!$A$1:$D$9949,3,0)</f>
        <v>3362.568495</v>
      </c>
      <c r="T408" s="2" t="str">
        <f>HLOOKUP(B408,'Additional Data'!$F$1:$N$2,2,0)</f>
        <v>Laptop</v>
      </c>
    </row>
    <row r="409" spans="1:20" ht="14.25" customHeight="1">
      <c r="A409" s="2">
        <v>348165</v>
      </c>
      <c r="B409" s="2" t="s">
        <v>47</v>
      </c>
      <c r="C409" s="2" t="s">
        <v>41</v>
      </c>
      <c r="D409" s="2" t="s">
        <v>34</v>
      </c>
      <c r="E409" s="4">
        <v>43526.401585648149</v>
      </c>
      <c r="F409" s="4">
        <v>43533.401585648149</v>
      </c>
      <c r="G409" s="4">
        <v>43532.401585648149</v>
      </c>
      <c r="H409" s="2">
        <v>36</v>
      </c>
      <c r="I409" s="2">
        <v>114</v>
      </c>
      <c r="J409" s="2" t="s">
        <v>60</v>
      </c>
      <c r="K409" s="2" t="s">
        <v>77</v>
      </c>
      <c r="L409" s="2" t="s">
        <v>35</v>
      </c>
      <c r="M409" s="2" t="s">
        <v>59</v>
      </c>
      <c r="N409" s="2">
        <v>1</v>
      </c>
      <c r="O409" s="2">
        <v>7</v>
      </c>
      <c r="P409" s="2">
        <v>150</v>
      </c>
      <c r="Q409" s="2" t="str">
        <f>VLOOKUP(A409,'Additional Data'!$A$1:$D$9949,2,0)</f>
        <v>Website</v>
      </c>
      <c r="R409" s="2" t="str">
        <f>VLOOKUP(A409,'Additional Data'!$A$1:$D$9949,4,0)</f>
        <v>Credit Card</v>
      </c>
      <c r="S409" s="5">
        <f>VLOOKUP(A409,'Additional Data'!$A$1:$D$9949,3,0)</f>
        <v>3567.34</v>
      </c>
      <c r="T409" s="2" t="str">
        <f>HLOOKUP(B409,'Additional Data'!$F$1:$N$2,2,0)</f>
        <v>Tablet</v>
      </c>
    </row>
    <row r="410" spans="1:20" ht="14.25" customHeight="1">
      <c r="A410" s="2">
        <v>951464</v>
      </c>
      <c r="B410" s="2" t="s">
        <v>30</v>
      </c>
      <c r="C410" s="2" t="s">
        <v>32</v>
      </c>
      <c r="D410" s="2" t="s">
        <v>34</v>
      </c>
      <c r="E410" s="4">
        <v>43526.40221064815</v>
      </c>
      <c r="F410" s="4">
        <v>43534.40221064815</v>
      </c>
      <c r="G410" s="4">
        <v>43529.40221064815</v>
      </c>
      <c r="H410" s="2">
        <v>39</v>
      </c>
      <c r="I410" s="2">
        <v>124</v>
      </c>
      <c r="J410" s="2" t="s">
        <v>73</v>
      </c>
      <c r="K410" s="2" t="s">
        <v>74</v>
      </c>
      <c r="L410" s="2" t="s">
        <v>35</v>
      </c>
      <c r="M410" s="2" t="s">
        <v>71</v>
      </c>
      <c r="N410" s="2">
        <v>5</v>
      </c>
      <c r="O410" s="2">
        <v>8</v>
      </c>
      <c r="P410" s="2">
        <v>163</v>
      </c>
      <c r="Q410" s="2" t="str">
        <f>VLOOKUP(A410,'Additional Data'!$A$1:$D$9949,2,0)</f>
        <v>App</v>
      </c>
      <c r="R410" s="2" t="str">
        <f>VLOOKUP(A410,'Additional Data'!$A$1:$D$9949,4,0)</f>
        <v>Debit Card</v>
      </c>
      <c r="S410" s="5">
        <f>VLOOKUP(A410,'Additional Data'!$A$1:$D$9949,3,0)</f>
        <v>1319.3792089999999</v>
      </c>
      <c r="T410" s="2" t="str">
        <f>HLOOKUP(B410,'Additional Data'!$F$1:$N$2,2,0)</f>
        <v>PC</v>
      </c>
    </row>
    <row r="411" spans="1:20" ht="14.25" customHeight="1">
      <c r="A411" s="2">
        <v>681609</v>
      </c>
      <c r="B411" s="2" t="s">
        <v>47</v>
      </c>
      <c r="C411" s="2" t="s">
        <v>41</v>
      </c>
      <c r="D411" s="2" t="s">
        <v>34</v>
      </c>
      <c r="E411" s="4">
        <v>43526.410960648151</v>
      </c>
      <c r="F411" s="4">
        <v>43530.410960648151</v>
      </c>
      <c r="G411" s="4">
        <v>43532.410960648151</v>
      </c>
      <c r="H411" s="2">
        <v>29</v>
      </c>
      <c r="I411" s="2">
        <v>110</v>
      </c>
      <c r="J411" s="2" t="s">
        <v>60</v>
      </c>
      <c r="K411" s="2" t="s">
        <v>77</v>
      </c>
      <c r="L411" s="2" t="s">
        <v>35</v>
      </c>
      <c r="M411" s="2" t="s">
        <v>59</v>
      </c>
      <c r="N411" s="2">
        <v>-2</v>
      </c>
      <c r="O411" s="2">
        <v>4</v>
      </c>
      <c r="P411" s="2">
        <v>139</v>
      </c>
      <c r="Q411" s="2" t="str">
        <f>VLOOKUP(A411,'Additional Data'!$A$1:$D$9949,2,0)</f>
        <v>Website</v>
      </c>
      <c r="R411" s="2" t="str">
        <f>VLOOKUP(A411,'Additional Data'!$A$1:$D$9949,4,0)</f>
        <v>Credit Card</v>
      </c>
      <c r="S411" s="5">
        <f>VLOOKUP(A411,'Additional Data'!$A$1:$D$9949,3,0)</f>
        <v>953.88</v>
      </c>
      <c r="T411" s="2" t="str">
        <f>HLOOKUP(B411,'Additional Data'!$F$1:$N$2,2,0)</f>
        <v>Tablet</v>
      </c>
    </row>
    <row r="412" spans="1:20" ht="14.25" customHeight="1">
      <c r="A412" s="2">
        <v>168644</v>
      </c>
      <c r="B412" s="2" t="s">
        <v>36</v>
      </c>
      <c r="C412" s="2" t="s">
        <v>32</v>
      </c>
      <c r="D412" s="2" t="s">
        <v>34</v>
      </c>
      <c r="E412" s="4">
        <v>43526.411145833335</v>
      </c>
      <c r="F412" s="4">
        <v>43528.411145833335</v>
      </c>
      <c r="G412" s="4">
        <v>43529.411145833335</v>
      </c>
      <c r="H412" s="2">
        <v>48</v>
      </c>
      <c r="I412" s="2">
        <v>111</v>
      </c>
      <c r="J412" s="2" t="s">
        <v>60</v>
      </c>
      <c r="K412" s="2" t="s">
        <v>61</v>
      </c>
      <c r="L412" s="2" t="s">
        <v>35</v>
      </c>
      <c r="M412" s="2" t="s">
        <v>71</v>
      </c>
      <c r="N412" s="2">
        <v>-1</v>
      </c>
      <c r="O412" s="2">
        <v>2</v>
      </c>
      <c r="P412" s="2">
        <v>159</v>
      </c>
      <c r="Q412" s="2" t="str">
        <f>VLOOKUP(A412,'Additional Data'!$A$1:$D$9949,2,0)</f>
        <v>App</v>
      </c>
      <c r="R412" s="2" t="str">
        <f>VLOOKUP(A412,'Additional Data'!$A$1:$D$9949,4,0)</f>
        <v>Debit Card</v>
      </c>
      <c r="S412" s="5">
        <f>VLOOKUP(A412,'Additional Data'!$A$1:$D$9949,3,0)</f>
        <v>1466.0320770000001</v>
      </c>
      <c r="T412" s="2" t="str">
        <f>HLOOKUP(B412,'Additional Data'!$F$1:$N$2,2,0)</f>
        <v>Laptop</v>
      </c>
    </row>
    <row r="413" spans="1:20" ht="14.25" customHeight="1">
      <c r="A413" s="2">
        <v>171752</v>
      </c>
      <c r="B413" s="2" t="s">
        <v>36</v>
      </c>
      <c r="C413" s="2" t="s">
        <v>32</v>
      </c>
      <c r="D413" s="2" t="s">
        <v>34</v>
      </c>
      <c r="E413" s="4">
        <v>43526.414236111108</v>
      </c>
      <c r="F413" s="4">
        <v>43527.414236111108</v>
      </c>
      <c r="G413" s="4">
        <v>43530.414236111108</v>
      </c>
      <c r="H413" s="2">
        <v>0</v>
      </c>
      <c r="I413" s="2">
        <v>122</v>
      </c>
      <c r="J413" s="2" t="s">
        <v>32</v>
      </c>
      <c r="K413" s="2" t="s">
        <v>82</v>
      </c>
      <c r="L413" s="2" t="s">
        <v>67</v>
      </c>
      <c r="M413" s="2" t="s">
        <v>71</v>
      </c>
      <c r="N413" s="2">
        <v>-3</v>
      </c>
      <c r="O413" s="2">
        <v>1</v>
      </c>
      <c r="P413" s="2">
        <v>122</v>
      </c>
      <c r="Q413" s="2" t="str">
        <f>VLOOKUP(A413,'Additional Data'!$A$1:$D$9949,2,0)</f>
        <v>App</v>
      </c>
      <c r="R413" s="2" t="str">
        <f>VLOOKUP(A413,'Additional Data'!$A$1:$D$9949,4,0)</f>
        <v>Debit Card</v>
      </c>
      <c r="S413" s="5">
        <f>VLOOKUP(A413,'Additional Data'!$A$1:$D$9949,3,0)</f>
        <v>337.57356440000001</v>
      </c>
      <c r="T413" s="2" t="str">
        <f>HLOOKUP(B413,'Additional Data'!$F$1:$N$2,2,0)</f>
        <v>Laptop</v>
      </c>
    </row>
    <row r="414" spans="1:20" ht="14.25" customHeight="1">
      <c r="A414" s="2">
        <v>514739</v>
      </c>
      <c r="B414" s="2" t="s">
        <v>36</v>
      </c>
      <c r="C414" s="2" t="s">
        <v>32</v>
      </c>
      <c r="D414" s="2" t="s">
        <v>34</v>
      </c>
      <c r="E414" s="4">
        <v>43526.418796296297</v>
      </c>
      <c r="F414" s="4">
        <v>43533.418796296297</v>
      </c>
      <c r="G414" s="4">
        <v>43529.418796296297</v>
      </c>
      <c r="H414" s="2">
        <v>49</v>
      </c>
      <c r="I414" s="2">
        <v>122</v>
      </c>
      <c r="J414" s="2" t="s">
        <v>41</v>
      </c>
      <c r="K414" s="2" t="s">
        <v>58</v>
      </c>
      <c r="L414" s="2" t="s">
        <v>35</v>
      </c>
      <c r="M414" s="2" t="s">
        <v>59</v>
      </c>
      <c r="N414" s="2">
        <v>4</v>
      </c>
      <c r="O414" s="2">
        <v>7</v>
      </c>
      <c r="P414" s="2">
        <v>171</v>
      </c>
      <c r="Q414" s="2" t="str">
        <f>VLOOKUP(A414,'Additional Data'!$A$1:$D$9949,2,0)</f>
        <v>App</v>
      </c>
      <c r="R414" s="2" t="str">
        <f>VLOOKUP(A414,'Additional Data'!$A$1:$D$9949,4,0)</f>
        <v>Credit Card</v>
      </c>
      <c r="S414" s="5">
        <f>VLOOKUP(A414,'Additional Data'!$A$1:$D$9949,3,0)</f>
        <v>3247.1099469999999</v>
      </c>
      <c r="T414" s="2" t="str">
        <f>HLOOKUP(B414,'Additional Data'!$F$1:$N$2,2,0)</f>
        <v>Laptop</v>
      </c>
    </row>
    <row r="415" spans="1:20" ht="14.25" customHeight="1">
      <c r="A415" s="2">
        <v>972467</v>
      </c>
      <c r="B415" s="2" t="s">
        <v>46</v>
      </c>
      <c r="C415" s="2" t="s">
        <v>32</v>
      </c>
      <c r="D415" s="2" t="s">
        <v>34</v>
      </c>
      <c r="E415" s="4">
        <v>43526.425057870372</v>
      </c>
      <c r="F415" s="4">
        <v>43528.425057870372</v>
      </c>
      <c r="G415" s="4">
        <v>43532.425057870372</v>
      </c>
      <c r="H415" s="2">
        <v>36</v>
      </c>
      <c r="I415" s="2">
        <v>127</v>
      </c>
      <c r="J415" s="2" t="s">
        <v>73</v>
      </c>
      <c r="K415" s="2" t="s">
        <v>74</v>
      </c>
      <c r="L415" s="2" t="s">
        <v>35</v>
      </c>
      <c r="M415" s="2" t="s">
        <v>59</v>
      </c>
      <c r="N415" s="2">
        <v>-4</v>
      </c>
      <c r="O415" s="2">
        <v>2</v>
      </c>
      <c r="P415" s="2">
        <v>163</v>
      </c>
      <c r="Q415" s="2" t="str">
        <f>VLOOKUP(A415,'Additional Data'!$A$1:$D$9949,2,0)</f>
        <v>App</v>
      </c>
      <c r="R415" s="2" t="str">
        <f>VLOOKUP(A415,'Additional Data'!$A$1:$D$9949,4,0)</f>
        <v>Credit Card</v>
      </c>
      <c r="S415" s="5">
        <f>VLOOKUP(A415,'Additional Data'!$A$1:$D$9949,3,0)</f>
        <v>2754.7789069999999</v>
      </c>
      <c r="T415" s="2" t="str">
        <f>HLOOKUP(B415,'Additional Data'!$F$1:$N$2,2,0)</f>
        <v>TV</v>
      </c>
    </row>
    <row r="416" spans="1:20" ht="14.25" customHeight="1">
      <c r="A416" s="2">
        <v>696776</v>
      </c>
      <c r="B416" s="2" t="s">
        <v>30</v>
      </c>
      <c r="C416" s="2" t="s">
        <v>41</v>
      </c>
      <c r="D416" s="2" t="s">
        <v>34</v>
      </c>
      <c r="E416" s="4">
        <v>43526.432627314818</v>
      </c>
      <c r="F416" s="4">
        <v>43534.432627314818</v>
      </c>
      <c r="G416" s="4">
        <v>43529.432627314818</v>
      </c>
      <c r="H416" s="2">
        <v>31</v>
      </c>
      <c r="I416" s="2">
        <v>126</v>
      </c>
      <c r="J416" s="2" t="s">
        <v>73</v>
      </c>
      <c r="K416" s="2" t="s">
        <v>80</v>
      </c>
      <c r="L416" s="2" t="s">
        <v>35</v>
      </c>
      <c r="M416" s="2" t="s">
        <v>71</v>
      </c>
      <c r="N416" s="2">
        <v>5</v>
      </c>
      <c r="O416" s="2">
        <v>8</v>
      </c>
      <c r="P416" s="2">
        <v>157</v>
      </c>
      <c r="Q416" s="2" t="str">
        <f>VLOOKUP(A416,'Additional Data'!$A$1:$D$9949,2,0)</f>
        <v>App</v>
      </c>
      <c r="R416" s="2" t="str">
        <f>VLOOKUP(A416,'Additional Data'!$A$1:$D$9949,4,0)</f>
        <v>Debit Card</v>
      </c>
      <c r="S416" s="5">
        <f>VLOOKUP(A416,'Additional Data'!$A$1:$D$9949,3,0)</f>
        <v>2112.4016179999999</v>
      </c>
      <c r="T416" s="2" t="str">
        <f>HLOOKUP(B416,'Additional Data'!$F$1:$N$2,2,0)</f>
        <v>PC</v>
      </c>
    </row>
    <row r="417" spans="1:20" ht="14.25" customHeight="1">
      <c r="A417" s="2">
        <v>446729</v>
      </c>
      <c r="B417" s="2" t="s">
        <v>46</v>
      </c>
      <c r="C417" s="2" t="s">
        <v>32</v>
      </c>
      <c r="D417" s="2" t="s">
        <v>34</v>
      </c>
      <c r="E417" s="4">
        <v>43526.435902777775</v>
      </c>
      <c r="F417" s="4">
        <v>43534.435902777775</v>
      </c>
      <c r="G417" s="4">
        <v>43529.435902777775</v>
      </c>
      <c r="H417" s="2">
        <v>46</v>
      </c>
      <c r="I417" s="2">
        <v>129</v>
      </c>
      <c r="J417" s="2" t="s">
        <v>41</v>
      </c>
      <c r="K417" s="2" t="s">
        <v>58</v>
      </c>
      <c r="L417" s="2" t="s">
        <v>35</v>
      </c>
      <c r="M417" s="2" t="s">
        <v>59</v>
      </c>
      <c r="N417" s="2">
        <v>5</v>
      </c>
      <c r="O417" s="2">
        <v>8</v>
      </c>
      <c r="P417" s="2">
        <v>175</v>
      </c>
      <c r="Q417" s="2" t="str">
        <f>VLOOKUP(A417,'Additional Data'!$A$1:$D$9949,2,0)</f>
        <v>App</v>
      </c>
      <c r="R417" s="2" t="str">
        <f>VLOOKUP(A417,'Additional Data'!$A$1:$D$9949,4,0)</f>
        <v>Credit Card</v>
      </c>
      <c r="S417" s="5">
        <f>VLOOKUP(A417,'Additional Data'!$A$1:$D$9949,3,0)</f>
        <v>2991.163916</v>
      </c>
      <c r="T417" s="2" t="str">
        <f>HLOOKUP(B417,'Additional Data'!$F$1:$N$2,2,0)</f>
        <v>TV</v>
      </c>
    </row>
    <row r="418" spans="1:20" ht="14.25" customHeight="1">
      <c r="A418" s="2">
        <v>758655</v>
      </c>
      <c r="B418" s="2" t="s">
        <v>49</v>
      </c>
      <c r="C418" s="2" t="s">
        <v>41</v>
      </c>
      <c r="D418" s="2" t="s">
        <v>34</v>
      </c>
      <c r="E418" s="4">
        <v>43526.436678240738</v>
      </c>
      <c r="F418" s="4">
        <v>43531.436678240738</v>
      </c>
      <c r="G418" s="4">
        <v>43531.436678240738</v>
      </c>
      <c r="H418" s="2">
        <v>31</v>
      </c>
      <c r="I418" s="2">
        <v>111</v>
      </c>
      <c r="J418" s="2" t="s">
        <v>60</v>
      </c>
      <c r="K418" s="2" t="s">
        <v>77</v>
      </c>
      <c r="L418" s="2" t="s">
        <v>35</v>
      </c>
      <c r="M418" s="2" t="s">
        <v>59</v>
      </c>
      <c r="N418" s="2">
        <v>0</v>
      </c>
      <c r="O418" s="2">
        <v>5</v>
      </c>
      <c r="P418" s="2">
        <v>142</v>
      </c>
      <c r="Q418" s="2" t="str">
        <f>VLOOKUP(A418,'Additional Data'!$A$1:$D$9949,2,0)</f>
        <v>Website</v>
      </c>
      <c r="R418" s="2" t="str">
        <f>VLOOKUP(A418,'Additional Data'!$A$1:$D$9949,4,0)</f>
        <v>Credit Card</v>
      </c>
      <c r="S418" s="5">
        <f>VLOOKUP(A418,'Additional Data'!$A$1:$D$9949,3,0)</f>
        <v>2928.84</v>
      </c>
      <c r="T418" s="2" t="str">
        <f>HLOOKUP(B418,'Additional Data'!$F$1:$N$2,2,0)</f>
        <v>TV</v>
      </c>
    </row>
    <row r="419" spans="1:20" ht="14.25" customHeight="1">
      <c r="A419" s="2">
        <v>173681</v>
      </c>
      <c r="B419" s="2" t="s">
        <v>46</v>
      </c>
      <c r="C419" s="2" t="s">
        <v>32</v>
      </c>
      <c r="D419" s="2" t="s">
        <v>34</v>
      </c>
      <c r="E419" s="4">
        <v>43526.437256944446</v>
      </c>
      <c r="F419" s="4">
        <v>43527.437256944446</v>
      </c>
      <c r="G419" s="4">
        <v>43530.437256944446</v>
      </c>
      <c r="H419" s="2">
        <v>0</v>
      </c>
      <c r="I419" s="2">
        <v>122</v>
      </c>
      <c r="J419" s="2" t="s">
        <v>32</v>
      </c>
      <c r="K419" s="2" t="s">
        <v>82</v>
      </c>
      <c r="L419" s="2" t="s">
        <v>67</v>
      </c>
      <c r="M419" s="2" t="s">
        <v>59</v>
      </c>
      <c r="N419" s="2">
        <v>-3</v>
      </c>
      <c r="O419" s="2">
        <v>1</v>
      </c>
      <c r="P419" s="2">
        <v>122</v>
      </c>
      <c r="Q419" s="2" t="str">
        <f>VLOOKUP(A419,'Additional Data'!$A$1:$D$9949,2,0)</f>
        <v>App</v>
      </c>
      <c r="R419" s="2" t="str">
        <f>VLOOKUP(A419,'Additional Data'!$A$1:$D$9949,4,0)</f>
        <v>Credit Card</v>
      </c>
      <c r="S419" s="5">
        <f>VLOOKUP(A419,'Additional Data'!$A$1:$D$9949,3,0)</f>
        <v>1167.436322</v>
      </c>
      <c r="T419" s="2" t="str">
        <f>HLOOKUP(B419,'Additional Data'!$F$1:$N$2,2,0)</f>
        <v>TV</v>
      </c>
    </row>
    <row r="420" spans="1:20" ht="14.25" customHeight="1">
      <c r="A420" s="2">
        <v>444217</v>
      </c>
      <c r="B420" s="2" t="s">
        <v>39</v>
      </c>
      <c r="C420" s="2" t="s">
        <v>41</v>
      </c>
      <c r="D420" s="2" t="s">
        <v>34</v>
      </c>
      <c r="E420" s="4">
        <v>43526.439074074071</v>
      </c>
      <c r="F420" s="4">
        <v>43530.439074074071</v>
      </c>
      <c r="G420" s="4">
        <v>43532.439074074071</v>
      </c>
      <c r="H420" s="2">
        <v>78</v>
      </c>
      <c r="I420" s="2">
        <v>92</v>
      </c>
      <c r="J420" s="2" t="s">
        <v>63</v>
      </c>
      <c r="K420" s="2" t="s">
        <v>64</v>
      </c>
      <c r="L420" s="2" t="s">
        <v>35</v>
      </c>
      <c r="M420" s="2" t="s">
        <v>71</v>
      </c>
      <c r="N420" s="2">
        <v>-2</v>
      </c>
      <c r="O420" s="2">
        <v>4</v>
      </c>
      <c r="P420" s="2">
        <v>170</v>
      </c>
      <c r="Q420" s="2" t="str">
        <f>VLOOKUP(A420,'Additional Data'!$A$1:$D$9949,2,0)</f>
        <v>App</v>
      </c>
      <c r="R420" s="2" t="str">
        <f>VLOOKUP(A420,'Additional Data'!$A$1:$D$9949,4,0)</f>
        <v>Credit Card</v>
      </c>
      <c r="S420" s="5">
        <f>VLOOKUP(A420,'Additional Data'!$A$1:$D$9949,3,0)</f>
        <v>1582.9868389999999</v>
      </c>
      <c r="T420" s="2" t="str">
        <f>HLOOKUP(B420,'Additional Data'!$F$1:$N$2,2,0)</f>
        <v>Mobile</v>
      </c>
    </row>
    <row r="421" spans="1:20" ht="14.25" customHeight="1">
      <c r="A421" s="2">
        <v>8835</v>
      </c>
      <c r="B421" s="2" t="s">
        <v>49</v>
      </c>
      <c r="C421" s="2" t="s">
        <v>41</v>
      </c>
      <c r="D421" s="2" t="s">
        <v>34</v>
      </c>
      <c r="E421" s="4">
        <v>43526.440775462965</v>
      </c>
      <c r="F421" s="4">
        <v>43531.440775462965</v>
      </c>
      <c r="G421" s="4">
        <v>43532.440775462965</v>
      </c>
      <c r="H421" s="2">
        <v>43</v>
      </c>
      <c r="I421" s="2">
        <v>123</v>
      </c>
      <c r="J421" s="2" t="s">
        <v>32</v>
      </c>
      <c r="K421" s="2" t="s">
        <v>70</v>
      </c>
      <c r="L421" s="2" t="s">
        <v>35</v>
      </c>
      <c r="M421" s="2" t="s">
        <v>59</v>
      </c>
      <c r="N421" s="2">
        <v>-1</v>
      </c>
      <c r="O421" s="2">
        <v>5</v>
      </c>
      <c r="P421" s="2">
        <v>166</v>
      </c>
      <c r="Q421" s="2" t="str">
        <f>VLOOKUP(A421,'Additional Data'!$A$1:$D$9949,2,0)</f>
        <v>Website</v>
      </c>
      <c r="R421" s="2" t="str">
        <f>VLOOKUP(A421,'Additional Data'!$A$1:$D$9949,4,0)</f>
        <v>Credit Card</v>
      </c>
      <c r="S421" s="5">
        <f>VLOOKUP(A421,'Additional Data'!$A$1:$D$9949,3,0)</f>
        <v>1409.56</v>
      </c>
      <c r="T421" s="2" t="str">
        <f>HLOOKUP(B421,'Additional Data'!$F$1:$N$2,2,0)</f>
        <v>TV</v>
      </c>
    </row>
    <row r="422" spans="1:20" ht="14.25" customHeight="1">
      <c r="A422" s="2">
        <v>937135</v>
      </c>
      <c r="B422" s="2" t="s">
        <v>39</v>
      </c>
      <c r="C422" s="2" t="s">
        <v>32</v>
      </c>
      <c r="D422" s="2" t="s">
        <v>34</v>
      </c>
      <c r="E422" s="4">
        <v>43526.441087962965</v>
      </c>
      <c r="F422" s="4">
        <v>43530.441087962965</v>
      </c>
      <c r="G422" s="4">
        <v>43531.441087962965</v>
      </c>
      <c r="H422" s="2">
        <v>65</v>
      </c>
      <c r="I422" s="2">
        <v>87</v>
      </c>
      <c r="J422" s="2" t="s">
        <v>63</v>
      </c>
      <c r="K422" s="2" t="s">
        <v>81</v>
      </c>
      <c r="L422" s="2" t="s">
        <v>35</v>
      </c>
      <c r="M422" s="2" t="s">
        <v>71</v>
      </c>
      <c r="N422" s="2">
        <v>-1</v>
      </c>
      <c r="O422" s="2">
        <v>4</v>
      </c>
      <c r="P422" s="2">
        <v>152</v>
      </c>
      <c r="Q422" s="2" t="str">
        <f>VLOOKUP(A422,'Additional Data'!$A$1:$D$9949,2,0)</f>
        <v>App</v>
      </c>
      <c r="R422" s="2" t="str">
        <f>VLOOKUP(A422,'Additional Data'!$A$1:$D$9949,4,0)</f>
        <v>Credit Card</v>
      </c>
      <c r="S422" s="5">
        <f>VLOOKUP(A422,'Additional Data'!$A$1:$D$9949,3,0)</f>
        <v>335.08538179999999</v>
      </c>
      <c r="T422" s="2" t="str">
        <f>HLOOKUP(B422,'Additional Data'!$F$1:$N$2,2,0)</f>
        <v>Mobile</v>
      </c>
    </row>
    <row r="423" spans="1:20" ht="14.25" customHeight="1">
      <c r="A423" s="2">
        <v>918707</v>
      </c>
      <c r="B423" s="2" t="s">
        <v>39</v>
      </c>
      <c r="C423" s="2" t="s">
        <v>41</v>
      </c>
      <c r="D423" s="2" t="s">
        <v>34</v>
      </c>
      <c r="E423" s="4">
        <v>43526.44327546296</v>
      </c>
      <c r="F423" s="4">
        <v>43533.44327546296</v>
      </c>
      <c r="G423" s="4">
        <v>43532.44327546296</v>
      </c>
      <c r="H423" s="2">
        <v>30</v>
      </c>
      <c r="I423" s="2">
        <v>111</v>
      </c>
      <c r="J423" s="2" t="s">
        <v>60</v>
      </c>
      <c r="K423" s="2" t="s">
        <v>77</v>
      </c>
      <c r="L423" s="2" t="s">
        <v>35</v>
      </c>
      <c r="M423" s="2" t="s">
        <v>59</v>
      </c>
      <c r="N423" s="2">
        <v>1</v>
      </c>
      <c r="O423" s="2">
        <v>7</v>
      </c>
      <c r="P423" s="2">
        <v>141</v>
      </c>
      <c r="Q423" s="2" t="str">
        <f>VLOOKUP(A423,'Additional Data'!$A$1:$D$9949,2,0)</f>
        <v>App</v>
      </c>
      <c r="R423" s="2" t="str">
        <f>VLOOKUP(A423,'Additional Data'!$A$1:$D$9949,4,0)</f>
        <v>Credit Card</v>
      </c>
      <c r="S423" s="5">
        <f>VLOOKUP(A423,'Additional Data'!$A$1:$D$9949,3,0)</f>
        <v>1304.018795</v>
      </c>
      <c r="T423" s="2" t="str">
        <f>HLOOKUP(B423,'Additional Data'!$F$1:$N$2,2,0)</f>
        <v>Mobile</v>
      </c>
    </row>
    <row r="424" spans="1:20" ht="14.25" customHeight="1">
      <c r="A424" s="2">
        <v>199657</v>
      </c>
      <c r="B424" s="2" t="s">
        <v>47</v>
      </c>
      <c r="C424" s="2" t="s">
        <v>41</v>
      </c>
      <c r="D424" s="2" t="s">
        <v>34</v>
      </c>
      <c r="E424" s="4">
        <v>43526.450682870367</v>
      </c>
      <c r="F424" s="4">
        <v>43528.450682870367</v>
      </c>
      <c r="G424" s="4">
        <v>43530.450682870367</v>
      </c>
      <c r="H424" s="2">
        <v>62</v>
      </c>
      <c r="I424" s="2">
        <v>91</v>
      </c>
      <c r="J424" s="2" t="s">
        <v>60</v>
      </c>
      <c r="K424" s="2" t="s">
        <v>77</v>
      </c>
      <c r="L424" s="2" t="s">
        <v>35</v>
      </c>
      <c r="M424" s="2" t="s">
        <v>71</v>
      </c>
      <c r="N424" s="2">
        <v>-2</v>
      </c>
      <c r="O424" s="2">
        <v>2</v>
      </c>
      <c r="P424" s="2">
        <v>153</v>
      </c>
      <c r="Q424" s="2" t="str">
        <f>VLOOKUP(A424,'Additional Data'!$A$1:$D$9949,2,0)</f>
        <v>App</v>
      </c>
      <c r="R424" s="2" t="str">
        <f>VLOOKUP(A424,'Additional Data'!$A$1:$D$9949,4,0)</f>
        <v>Credit Card</v>
      </c>
      <c r="S424" s="5">
        <f>VLOOKUP(A424,'Additional Data'!$A$1:$D$9949,3,0)</f>
        <v>963.35528939999995</v>
      </c>
      <c r="T424" s="2" t="str">
        <f>HLOOKUP(B424,'Additional Data'!$F$1:$N$2,2,0)</f>
        <v>Tablet</v>
      </c>
    </row>
    <row r="425" spans="1:20" ht="14.25" customHeight="1">
      <c r="A425" s="2">
        <v>588364</v>
      </c>
      <c r="B425" s="2" t="s">
        <v>39</v>
      </c>
      <c r="C425" s="2" t="s">
        <v>32</v>
      </c>
      <c r="D425" s="2" t="s">
        <v>34</v>
      </c>
      <c r="E425" s="4">
        <v>43526.456562500003</v>
      </c>
      <c r="F425" s="4">
        <v>43531.456562500003</v>
      </c>
      <c r="G425" s="4">
        <v>43530.456562500003</v>
      </c>
      <c r="H425" s="2">
        <v>27</v>
      </c>
      <c r="I425" s="2">
        <v>105</v>
      </c>
      <c r="J425" s="2" t="s">
        <v>63</v>
      </c>
      <c r="K425" s="2" t="s">
        <v>81</v>
      </c>
      <c r="L425" s="2" t="s">
        <v>35</v>
      </c>
      <c r="M425" s="2" t="s">
        <v>71</v>
      </c>
      <c r="N425" s="2">
        <v>1</v>
      </c>
      <c r="O425" s="2">
        <v>5</v>
      </c>
      <c r="P425" s="2">
        <v>132</v>
      </c>
      <c r="Q425" s="2" t="str">
        <f>VLOOKUP(A425,'Additional Data'!$A$1:$D$9949,2,0)</f>
        <v>App</v>
      </c>
      <c r="R425" s="2" t="str">
        <f>VLOOKUP(A425,'Additional Data'!$A$1:$D$9949,4,0)</f>
        <v>Debit Card</v>
      </c>
      <c r="S425" s="5">
        <f>VLOOKUP(A425,'Additional Data'!$A$1:$D$9949,3,0)</f>
        <v>3392.3627550000001</v>
      </c>
      <c r="T425" s="2" t="str">
        <f>HLOOKUP(B425,'Additional Data'!$F$1:$N$2,2,0)</f>
        <v>Mobile</v>
      </c>
    </row>
    <row r="426" spans="1:20" ht="14.25" customHeight="1">
      <c r="A426" s="2">
        <v>863056</v>
      </c>
      <c r="B426" s="2" t="s">
        <v>36</v>
      </c>
      <c r="C426" s="2" t="s">
        <v>41</v>
      </c>
      <c r="D426" s="2" t="s">
        <v>34</v>
      </c>
      <c r="E426" s="4">
        <v>43526.457662037035</v>
      </c>
      <c r="F426" s="4">
        <v>43528.457662037035</v>
      </c>
      <c r="G426" s="4">
        <v>43529.457662037035</v>
      </c>
      <c r="H426" s="2">
        <v>50</v>
      </c>
      <c r="I426" s="2">
        <v>109</v>
      </c>
      <c r="J426" s="2" t="s">
        <v>60</v>
      </c>
      <c r="K426" s="2" t="s">
        <v>77</v>
      </c>
      <c r="L426" s="2" t="s">
        <v>35</v>
      </c>
      <c r="M426" s="2" t="s">
        <v>71</v>
      </c>
      <c r="N426" s="2">
        <v>-1</v>
      </c>
      <c r="O426" s="2">
        <v>2</v>
      </c>
      <c r="P426" s="2">
        <v>159</v>
      </c>
      <c r="Q426" s="2" t="str">
        <f>VLOOKUP(A426,'Additional Data'!$A$1:$D$9949,2,0)</f>
        <v>App</v>
      </c>
      <c r="R426" s="2" t="str">
        <f>VLOOKUP(A426,'Additional Data'!$A$1:$D$9949,4,0)</f>
        <v>Debit Card</v>
      </c>
      <c r="S426" s="5">
        <f>VLOOKUP(A426,'Additional Data'!$A$1:$D$9949,3,0)</f>
        <v>1062.575607</v>
      </c>
      <c r="T426" s="2" t="str">
        <f>HLOOKUP(B426,'Additional Data'!$F$1:$N$2,2,0)</f>
        <v>Laptop</v>
      </c>
    </row>
    <row r="427" spans="1:20" ht="14.25" customHeight="1">
      <c r="A427" s="2">
        <v>331610</v>
      </c>
      <c r="B427" s="2" t="s">
        <v>39</v>
      </c>
      <c r="C427" s="2" t="s">
        <v>41</v>
      </c>
      <c r="D427" s="2" t="s">
        <v>34</v>
      </c>
      <c r="E427" s="4">
        <v>43526.45784722222</v>
      </c>
      <c r="F427" s="4">
        <v>43528.45784722222</v>
      </c>
      <c r="G427" s="4">
        <v>43533.45784722222</v>
      </c>
      <c r="H427" s="2">
        <v>73</v>
      </c>
      <c r="I427" s="2">
        <v>88</v>
      </c>
      <c r="J427" s="2" t="s">
        <v>60</v>
      </c>
      <c r="K427" s="2" t="s">
        <v>77</v>
      </c>
      <c r="L427" s="2" t="s">
        <v>35</v>
      </c>
      <c r="M427" s="2" t="s">
        <v>71</v>
      </c>
      <c r="N427" s="2">
        <v>-5</v>
      </c>
      <c r="O427" s="2">
        <v>2</v>
      </c>
      <c r="P427" s="2">
        <v>161</v>
      </c>
      <c r="Q427" s="2" t="str">
        <f>VLOOKUP(A427,'Additional Data'!$A$1:$D$9949,2,0)</f>
        <v>App</v>
      </c>
      <c r="R427" s="2" t="str">
        <f>VLOOKUP(A427,'Additional Data'!$A$1:$D$9949,4,0)</f>
        <v>Debit Card</v>
      </c>
      <c r="S427" s="5">
        <f>VLOOKUP(A427,'Additional Data'!$A$1:$D$9949,3,0)</f>
        <v>1087.3825469999999</v>
      </c>
      <c r="T427" s="2" t="str">
        <f>HLOOKUP(B427,'Additional Data'!$F$1:$N$2,2,0)</f>
        <v>Mobile</v>
      </c>
    </row>
    <row r="428" spans="1:20" ht="14.25" customHeight="1">
      <c r="A428" s="2">
        <v>103874</v>
      </c>
      <c r="B428" s="2" t="s">
        <v>36</v>
      </c>
      <c r="C428" s="2" t="s">
        <v>41</v>
      </c>
      <c r="D428" s="2" t="s">
        <v>34</v>
      </c>
      <c r="E428" s="4">
        <v>43526.459062499998</v>
      </c>
      <c r="F428" s="4">
        <v>43531.459062499998</v>
      </c>
      <c r="G428" s="4">
        <v>43532.459062499998</v>
      </c>
      <c r="H428" s="2">
        <v>50</v>
      </c>
      <c r="I428" s="2">
        <v>109</v>
      </c>
      <c r="J428" s="2" t="s">
        <v>60</v>
      </c>
      <c r="K428" s="2" t="s">
        <v>77</v>
      </c>
      <c r="L428" s="2" t="s">
        <v>35</v>
      </c>
      <c r="M428" s="2" t="s">
        <v>59</v>
      </c>
      <c r="N428" s="2">
        <v>-1</v>
      </c>
      <c r="O428" s="2">
        <v>5</v>
      </c>
      <c r="P428" s="2">
        <v>159</v>
      </c>
      <c r="Q428" s="2" t="str">
        <f>VLOOKUP(A428,'Additional Data'!$A$1:$D$9949,2,0)</f>
        <v>App</v>
      </c>
      <c r="R428" s="2" t="str">
        <f>VLOOKUP(A428,'Additional Data'!$A$1:$D$9949,4,0)</f>
        <v>Debit Card</v>
      </c>
      <c r="S428" s="5">
        <f>VLOOKUP(A428,'Additional Data'!$A$1:$D$9949,3,0)</f>
        <v>1015.851816</v>
      </c>
      <c r="T428" s="2" t="str">
        <f>HLOOKUP(B428,'Additional Data'!$F$1:$N$2,2,0)</f>
        <v>Laptop</v>
      </c>
    </row>
    <row r="429" spans="1:20" ht="14.25" customHeight="1">
      <c r="A429" s="2">
        <v>934055</v>
      </c>
      <c r="B429" s="2" t="s">
        <v>48</v>
      </c>
      <c r="C429" s="2" t="s">
        <v>32</v>
      </c>
      <c r="D429" s="2" t="s">
        <v>34</v>
      </c>
      <c r="E429" s="4">
        <v>43526.462222222224</v>
      </c>
      <c r="F429" s="4">
        <v>43535.462222222224</v>
      </c>
      <c r="G429" s="4">
        <v>43529.462222222224</v>
      </c>
      <c r="H429" s="2">
        <v>40</v>
      </c>
      <c r="I429" s="2">
        <v>121</v>
      </c>
      <c r="J429" s="2" t="s">
        <v>41</v>
      </c>
      <c r="K429" s="2" t="s">
        <v>58</v>
      </c>
      <c r="L429" s="2" t="s">
        <v>35</v>
      </c>
      <c r="M429" s="2" t="s">
        <v>59</v>
      </c>
      <c r="N429" s="2">
        <v>6</v>
      </c>
      <c r="O429" s="2">
        <v>9</v>
      </c>
      <c r="P429" s="2">
        <v>161</v>
      </c>
      <c r="Q429" s="2" t="str">
        <f>VLOOKUP(A429,'Additional Data'!$A$1:$D$9949,2,0)</f>
        <v>App</v>
      </c>
      <c r="R429" s="2" t="str">
        <f>VLOOKUP(A429,'Additional Data'!$A$1:$D$9949,4,0)</f>
        <v>Credit Card</v>
      </c>
      <c r="S429" s="5">
        <f>VLOOKUP(A429,'Additional Data'!$A$1:$D$9949,3,0)</f>
        <v>1279.0124020000001</v>
      </c>
      <c r="T429" s="2" t="str">
        <f>HLOOKUP(B429,'Additional Data'!$F$1:$N$2,2,0)</f>
        <v>Gaming Console</v>
      </c>
    </row>
    <row r="430" spans="1:20" ht="14.25" customHeight="1">
      <c r="A430" s="2">
        <v>143533</v>
      </c>
      <c r="B430" s="2" t="s">
        <v>39</v>
      </c>
      <c r="C430" s="2" t="s">
        <v>41</v>
      </c>
      <c r="D430" s="2" t="s">
        <v>34</v>
      </c>
      <c r="E430" s="4">
        <v>43526.465555555558</v>
      </c>
      <c r="F430" s="4">
        <v>43531.465555555558</v>
      </c>
      <c r="G430" s="4">
        <v>43531.465555555558</v>
      </c>
      <c r="H430" s="2">
        <v>68</v>
      </c>
      <c r="I430" s="2">
        <v>88</v>
      </c>
      <c r="J430" s="2" t="s">
        <v>60</v>
      </c>
      <c r="K430" s="2" t="s">
        <v>77</v>
      </c>
      <c r="L430" s="2" t="s">
        <v>35</v>
      </c>
      <c r="M430" s="2" t="s">
        <v>71</v>
      </c>
      <c r="N430" s="2">
        <v>0</v>
      </c>
      <c r="O430" s="2">
        <v>5</v>
      </c>
      <c r="P430" s="2">
        <v>156</v>
      </c>
      <c r="Q430" s="2" t="str">
        <f>VLOOKUP(A430,'Additional Data'!$A$1:$D$9949,2,0)</f>
        <v>App</v>
      </c>
      <c r="R430" s="2" t="str">
        <f>VLOOKUP(A430,'Additional Data'!$A$1:$D$9949,4,0)</f>
        <v>Credit Card</v>
      </c>
      <c r="S430" s="5">
        <f>VLOOKUP(A430,'Additional Data'!$A$1:$D$9949,3,0)</f>
        <v>1305.644348</v>
      </c>
      <c r="T430" s="2" t="str">
        <f>HLOOKUP(B430,'Additional Data'!$F$1:$N$2,2,0)</f>
        <v>Mobile</v>
      </c>
    </row>
    <row r="431" spans="1:20" ht="14.25" customHeight="1">
      <c r="A431" s="2">
        <v>16648</v>
      </c>
      <c r="B431" s="2" t="s">
        <v>30</v>
      </c>
      <c r="C431" s="2" t="s">
        <v>32</v>
      </c>
      <c r="D431" s="2" t="s">
        <v>34</v>
      </c>
      <c r="E431" s="4">
        <v>43526.468668981484</v>
      </c>
      <c r="F431" s="4">
        <v>43530.468668981484</v>
      </c>
      <c r="G431" s="4">
        <v>43531.468668981484</v>
      </c>
      <c r="H431" s="2">
        <v>85</v>
      </c>
      <c r="I431" s="2">
        <v>107</v>
      </c>
      <c r="J431" s="2" t="s">
        <v>41</v>
      </c>
      <c r="K431" s="2" t="s">
        <v>58</v>
      </c>
      <c r="L431" s="2" t="s">
        <v>35</v>
      </c>
      <c r="M431" s="2" t="s">
        <v>71</v>
      </c>
      <c r="N431" s="2">
        <v>-1</v>
      </c>
      <c r="O431" s="2">
        <v>4</v>
      </c>
      <c r="P431" s="2">
        <v>192</v>
      </c>
      <c r="Q431" s="2" t="str">
        <f>VLOOKUP(A431,'Additional Data'!$A$1:$D$9949,2,0)</f>
        <v>App</v>
      </c>
      <c r="R431" s="2" t="str">
        <f>VLOOKUP(A431,'Additional Data'!$A$1:$D$9949,4,0)</f>
        <v>Debit Card</v>
      </c>
      <c r="S431" s="5">
        <f>VLOOKUP(A431,'Additional Data'!$A$1:$D$9949,3,0)</f>
        <v>3159.9173259999998</v>
      </c>
      <c r="T431" s="2" t="str">
        <f>HLOOKUP(B431,'Additional Data'!$F$1:$N$2,2,0)</f>
        <v>PC</v>
      </c>
    </row>
    <row r="432" spans="1:20" ht="14.25" customHeight="1">
      <c r="A432" s="2">
        <v>286987</v>
      </c>
      <c r="B432" s="2" t="s">
        <v>48</v>
      </c>
      <c r="C432" s="2" t="s">
        <v>32</v>
      </c>
      <c r="D432" s="2" t="s">
        <v>34</v>
      </c>
      <c r="E432" s="4">
        <v>43526.470763888887</v>
      </c>
      <c r="F432" s="4">
        <v>43535.470763888887</v>
      </c>
      <c r="G432" s="4">
        <v>43531.470763888887</v>
      </c>
      <c r="H432" s="2">
        <v>33</v>
      </c>
      <c r="I432" s="2">
        <v>122</v>
      </c>
      <c r="J432" s="2" t="s">
        <v>41</v>
      </c>
      <c r="K432" s="2" t="s">
        <v>58</v>
      </c>
      <c r="L432" s="2" t="s">
        <v>35</v>
      </c>
      <c r="M432" s="2" t="s">
        <v>59</v>
      </c>
      <c r="N432" s="2">
        <v>4</v>
      </c>
      <c r="O432" s="2">
        <v>9</v>
      </c>
      <c r="P432" s="2">
        <v>155</v>
      </c>
      <c r="Q432" s="2" t="str">
        <f>VLOOKUP(A432,'Additional Data'!$A$1:$D$9949,2,0)</f>
        <v>App</v>
      </c>
      <c r="R432" s="2" t="str">
        <f>VLOOKUP(A432,'Additional Data'!$A$1:$D$9949,4,0)</f>
        <v>Credit Card</v>
      </c>
      <c r="S432" s="5">
        <f>VLOOKUP(A432,'Additional Data'!$A$1:$D$9949,3,0)</f>
        <v>2095.3867300000002</v>
      </c>
      <c r="T432" s="2" t="str">
        <f>HLOOKUP(B432,'Additional Data'!$F$1:$N$2,2,0)</f>
        <v>Gaming Console</v>
      </c>
    </row>
    <row r="433" spans="1:20" ht="14.25" customHeight="1">
      <c r="A433" s="2">
        <v>686093</v>
      </c>
      <c r="B433" s="2" t="s">
        <v>39</v>
      </c>
      <c r="C433" s="2" t="s">
        <v>41</v>
      </c>
      <c r="D433" s="2" t="s">
        <v>34</v>
      </c>
      <c r="E433" s="4">
        <v>43526.472905092596</v>
      </c>
      <c r="F433" s="4">
        <v>43530.472905092596</v>
      </c>
      <c r="G433" s="4">
        <v>43533.472905092596</v>
      </c>
      <c r="H433" s="2">
        <v>63</v>
      </c>
      <c r="I433" s="2">
        <v>104</v>
      </c>
      <c r="J433" s="2" t="s">
        <v>32</v>
      </c>
      <c r="K433" s="2" t="s">
        <v>70</v>
      </c>
      <c r="L433" s="2" t="s">
        <v>35</v>
      </c>
      <c r="M433" s="2" t="s">
        <v>71</v>
      </c>
      <c r="N433" s="2">
        <v>-3</v>
      </c>
      <c r="O433" s="2">
        <v>4</v>
      </c>
      <c r="P433" s="2">
        <v>167</v>
      </c>
      <c r="Q433" s="2" t="str">
        <f>VLOOKUP(A433,'Additional Data'!$A$1:$D$9949,2,0)</f>
        <v>App</v>
      </c>
      <c r="R433" s="2" t="str">
        <f>VLOOKUP(A433,'Additional Data'!$A$1:$D$9949,4,0)</f>
        <v>Credit Card</v>
      </c>
      <c r="S433" s="5">
        <f>VLOOKUP(A433,'Additional Data'!$A$1:$D$9949,3,0)</f>
        <v>1104.0567040000001</v>
      </c>
      <c r="T433" s="2" t="str">
        <f>HLOOKUP(B433,'Additional Data'!$F$1:$N$2,2,0)</f>
        <v>Mobile</v>
      </c>
    </row>
    <row r="434" spans="1:20" ht="14.25" customHeight="1">
      <c r="A434" s="2">
        <v>563054</v>
      </c>
      <c r="B434" s="2" t="s">
        <v>48</v>
      </c>
      <c r="C434" s="2" t="s">
        <v>41</v>
      </c>
      <c r="D434" s="2" t="s">
        <v>34</v>
      </c>
      <c r="E434" s="4">
        <v>43526.474606481483</v>
      </c>
      <c r="F434" s="4">
        <v>43529.474606481483</v>
      </c>
      <c r="G434" s="4">
        <v>43529.474606481483</v>
      </c>
      <c r="H434" s="2">
        <v>0</v>
      </c>
      <c r="I434" s="2">
        <v>101</v>
      </c>
      <c r="J434" s="2" t="s">
        <v>41</v>
      </c>
      <c r="K434" s="2" t="s">
        <v>66</v>
      </c>
      <c r="L434" s="2" t="s">
        <v>67</v>
      </c>
      <c r="M434" s="2" t="s">
        <v>71</v>
      </c>
      <c r="N434" s="2">
        <v>0</v>
      </c>
      <c r="O434" s="2">
        <v>3</v>
      </c>
      <c r="P434" s="2">
        <v>101</v>
      </c>
      <c r="Q434" s="2" t="str">
        <f>VLOOKUP(A434,'Additional Data'!$A$1:$D$9949,2,0)</f>
        <v>App</v>
      </c>
      <c r="R434" s="2" t="str">
        <f>VLOOKUP(A434,'Additional Data'!$A$1:$D$9949,4,0)</f>
        <v>Debit Card</v>
      </c>
      <c r="S434" s="5">
        <f>VLOOKUP(A434,'Additional Data'!$A$1:$D$9949,3,0)</f>
        <v>1847.045742</v>
      </c>
      <c r="T434" s="2" t="str">
        <f>HLOOKUP(B434,'Additional Data'!$F$1:$N$2,2,0)</f>
        <v>Gaming Console</v>
      </c>
    </row>
    <row r="435" spans="1:20" ht="14.25" customHeight="1">
      <c r="A435" s="2">
        <v>725317</v>
      </c>
      <c r="B435" s="2" t="s">
        <v>48</v>
      </c>
      <c r="C435" s="2" t="s">
        <v>41</v>
      </c>
      <c r="D435" s="2" t="s">
        <v>34</v>
      </c>
      <c r="E435" s="4">
        <v>43526.479675925926</v>
      </c>
      <c r="F435" s="4">
        <v>43534.479675925926</v>
      </c>
      <c r="G435" s="4">
        <v>43530.479675925926</v>
      </c>
      <c r="H435" s="2">
        <v>29</v>
      </c>
      <c r="I435" s="2">
        <v>109</v>
      </c>
      <c r="J435" s="2" t="s">
        <v>60</v>
      </c>
      <c r="K435" s="2" t="s">
        <v>77</v>
      </c>
      <c r="L435" s="2" t="s">
        <v>35</v>
      </c>
      <c r="M435" s="2" t="s">
        <v>59</v>
      </c>
      <c r="N435" s="2">
        <v>4</v>
      </c>
      <c r="O435" s="2">
        <v>8</v>
      </c>
      <c r="P435" s="2">
        <v>138</v>
      </c>
      <c r="Q435" s="2" t="str">
        <f>VLOOKUP(A435,'Additional Data'!$A$1:$D$9949,2,0)</f>
        <v>App</v>
      </c>
      <c r="R435" s="2" t="str">
        <f>VLOOKUP(A435,'Additional Data'!$A$1:$D$9949,4,0)</f>
        <v>Credit Card</v>
      </c>
      <c r="S435" s="5">
        <f>VLOOKUP(A435,'Additional Data'!$A$1:$D$9949,3,0)</f>
        <v>527.27671359999999</v>
      </c>
      <c r="T435" s="2" t="str">
        <f>HLOOKUP(B435,'Additional Data'!$F$1:$N$2,2,0)</f>
        <v>Gaming Console</v>
      </c>
    </row>
    <row r="436" spans="1:20" ht="14.25" customHeight="1">
      <c r="A436" s="2">
        <v>223884</v>
      </c>
      <c r="B436" s="2" t="s">
        <v>42</v>
      </c>
      <c r="C436" s="2" t="s">
        <v>41</v>
      </c>
      <c r="D436" s="2" t="s">
        <v>34</v>
      </c>
      <c r="E436" s="4">
        <v>43526.48065972222</v>
      </c>
      <c r="F436" s="4">
        <v>43528.48065972222</v>
      </c>
      <c r="G436" s="4">
        <v>43529.48065972222</v>
      </c>
      <c r="H436" s="2">
        <v>81</v>
      </c>
      <c r="I436" s="2">
        <v>91</v>
      </c>
      <c r="J436" s="2" t="s">
        <v>60</v>
      </c>
      <c r="K436" s="2" t="s">
        <v>77</v>
      </c>
      <c r="L436" s="2" t="s">
        <v>35</v>
      </c>
      <c r="M436" s="2" t="s">
        <v>71</v>
      </c>
      <c r="N436" s="2">
        <v>-1</v>
      </c>
      <c r="O436" s="2">
        <v>2</v>
      </c>
      <c r="P436" s="2">
        <v>172</v>
      </c>
      <c r="Q436" s="2" t="str">
        <f>VLOOKUP(A436,'Additional Data'!$A$1:$D$9949,2,0)</f>
        <v>Website</v>
      </c>
      <c r="R436" s="2" t="str">
        <f>VLOOKUP(A436,'Additional Data'!$A$1:$D$9949,4,0)</f>
        <v>Debit Card</v>
      </c>
      <c r="S436" s="5">
        <f>VLOOKUP(A436,'Additional Data'!$A$1:$D$9949,3,0)</f>
        <v>1774.64</v>
      </c>
      <c r="T436" s="2" t="str">
        <f>HLOOKUP(B436,'Additional Data'!$F$1:$N$2,2,0)</f>
        <v>TV</v>
      </c>
    </row>
    <row r="437" spans="1:20" ht="14.25" customHeight="1">
      <c r="A437" s="2">
        <v>986798</v>
      </c>
      <c r="B437" s="2" t="s">
        <v>36</v>
      </c>
      <c r="C437" s="2" t="s">
        <v>32</v>
      </c>
      <c r="D437" s="2" t="s">
        <v>34</v>
      </c>
      <c r="E437" s="4">
        <v>43526.482673611114</v>
      </c>
      <c r="F437" s="4">
        <v>43534.482673611114</v>
      </c>
      <c r="G437" s="4">
        <v>43530.482673611114</v>
      </c>
      <c r="H437" s="2">
        <v>34</v>
      </c>
      <c r="I437" s="2">
        <v>128</v>
      </c>
      <c r="J437" s="2" t="s">
        <v>41</v>
      </c>
      <c r="K437" s="2" t="s">
        <v>58</v>
      </c>
      <c r="L437" s="2" t="s">
        <v>35</v>
      </c>
      <c r="M437" s="2" t="s">
        <v>59</v>
      </c>
      <c r="N437" s="2">
        <v>4</v>
      </c>
      <c r="O437" s="2">
        <v>8</v>
      </c>
      <c r="P437" s="2">
        <v>162</v>
      </c>
      <c r="Q437" s="2" t="str">
        <f>VLOOKUP(A437,'Additional Data'!$A$1:$D$9949,2,0)</f>
        <v>App</v>
      </c>
      <c r="R437" s="2" t="str">
        <f>VLOOKUP(A437,'Additional Data'!$A$1:$D$9949,4,0)</f>
        <v>Debit Card</v>
      </c>
      <c r="S437" s="5">
        <f>VLOOKUP(A437,'Additional Data'!$A$1:$D$9949,3,0)</f>
        <v>2628.5550990000002</v>
      </c>
      <c r="T437" s="2" t="str">
        <f>HLOOKUP(B437,'Additional Data'!$F$1:$N$2,2,0)</f>
        <v>Laptop</v>
      </c>
    </row>
    <row r="438" spans="1:20" ht="14.25" customHeight="1">
      <c r="A438" s="2">
        <v>229711</v>
      </c>
      <c r="B438" s="2" t="s">
        <v>47</v>
      </c>
      <c r="C438" s="2" t="s">
        <v>32</v>
      </c>
      <c r="D438" s="2" t="s">
        <v>34</v>
      </c>
      <c r="E438" s="4">
        <v>43526.485277777778</v>
      </c>
      <c r="F438" s="4">
        <v>43531.485277777778</v>
      </c>
      <c r="G438" s="4">
        <v>43533.485277777778</v>
      </c>
      <c r="H438" s="2">
        <v>48</v>
      </c>
      <c r="I438" s="2">
        <v>110</v>
      </c>
      <c r="J438" s="2" t="s">
        <v>60</v>
      </c>
      <c r="K438" s="2" t="s">
        <v>61</v>
      </c>
      <c r="L438" s="2" t="s">
        <v>35</v>
      </c>
      <c r="M438" s="2" t="s">
        <v>59</v>
      </c>
      <c r="N438" s="2">
        <v>-2</v>
      </c>
      <c r="O438" s="2">
        <v>5</v>
      </c>
      <c r="P438" s="2">
        <v>158</v>
      </c>
      <c r="Q438" s="2" t="str">
        <f>VLOOKUP(A438,'Additional Data'!$A$1:$D$9949,2,0)</f>
        <v>App</v>
      </c>
      <c r="R438" s="2" t="str">
        <f>VLOOKUP(A438,'Additional Data'!$A$1:$D$9949,4,0)</f>
        <v>Credit Card</v>
      </c>
      <c r="S438" s="5">
        <f>VLOOKUP(A438,'Additional Data'!$A$1:$D$9949,3,0)</f>
        <v>1045.662877</v>
      </c>
      <c r="T438" s="2" t="str">
        <f>HLOOKUP(B438,'Additional Data'!$F$1:$N$2,2,0)</f>
        <v>Tablet</v>
      </c>
    </row>
    <row r="439" spans="1:20" ht="14.25" customHeight="1">
      <c r="A439" s="2">
        <v>571672</v>
      </c>
      <c r="B439" s="2" t="s">
        <v>48</v>
      </c>
      <c r="C439" s="2" t="s">
        <v>32</v>
      </c>
      <c r="D439" s="2" t="s">
        <v>34</v>
      </c>
      <c r="E439" s="4">
        <v>43526.488136574073</v>
      </c>
      <c r="F439" s="4">
        <v>43533.488136574073</v>
      </c>
      <c r="G439" s="4">
        <v>43532.488136574073</v>
      </c>
      <c r="H439" s="2">
        <v>46</v>
      </c>
      <c r="I439" s="2">
        <v>112</v>
      </c>
      <c r="J439" s="2" t="s">
        <v>63</v>
      </c>
      <c r="K439" s="2" t="s">
        <v>81</v>
      </c>
      <c r="L439" s="2" t="s">
        <v>35</v>
      </c>
      <c r="M439" s="2" t="s">
        <v>71</v>
      </c>
      <c r="N439" s="2">
        <v>1</v>
      </c>
      <c r="O439" s="2">
        <v>7</v>
      </c>
      <c r="P439" s="2">
        <v>158</v>
      </c>
      <c r="Q439" s="2" t="str">
        <f>VLOOKUP(A439,'Additional Data'!$A$1:$D$9949,2,0)</f>
        <v>App</v>
      </c>
      <c r="R439" s="2" t="str">
        <f>VLOOKUP(A439,'Additional Data'!$A$1:$D$9949,4,0)</f>
        <v>Debit Card</v>
      </c>
      <c r="S439" s="5">
        <f>VLOOKUP(A439,'Additional Data'!$A$1:$D$9949,3,0)</f>
        <v>2686.6345649999998</v>
      </c>
      <c r="T439" s="2" t="str">
        <f>HLOOKUP(B439,'Additional Data'!$F$1:$N$2,2,0)</f>
        <v>Gaming Console</v>
      </c>
    </row>
    <row r="440" spans="1:20" ht="14.25" customHeight="1">
      <c r="A440" s="2">
        <v>764473</v>
      </c>
      <c r="B440" s="2" t="s">
        <v>39</v>
      </c>
      <c r="C440" s="2" t="s">
        <v>41</v>
      </c>
      <c r="D440" s="2" t="s">
        <v>34</v>
      </c>
      <c r="E440" s="4">
        <v>43526.491585648146</v>
      </c>
      <c r="F440" s="4">
        <v>43531.491585648146</v>
      </c>
      <c r="G440" s="4">
        <v>43530.491585648146</v>
      </c>
      <c r="H440" s="2">
        <v>25</v>
      </c>
      <c r="I440" s="2">
        <v>108</v>
      </c>
      <c r="J440" s="2" t="s">
        <v>63</v>
      </c>
      <c r="K440" s="2" t="s">
        <v>64</v>
      </c>
      <c r="L440" s="2" t="s">
        <v>35</v>
      </c>
      <c r="M440" s="2" t="s">
        <v>59</v>
      </c>
      <c r="N440" s="2">
        <v>1</v>
      </c>
      <c r="O440" s="2">
        <v>5</v>
      </c>
      <c r="P440" s="2">
        <v>133</v>
      </c>
      <c r="Q440" s="2" t="str">
        <f>VLOOKUP(A440,'Additional Data'!$A$1:$D$9949,2,0)</f>
        <v>App</v>
      </c>
      <c r="R440" s="2" t="str">
        <f>VLOOKUP(A440,'Additional Data'!$A$1:$D$9949,4,0)</f>
        <v>Credit Card</v>
      </c>
      <c r="S440" s="5">
        <f>VLOOKUP(A440,'Additional Data'!$A$1:$D$9949,3,0)</f>
        <v>3402.1657930000001</v>
      </c>
      <c r="T440" s="2" t="str">
        <f>HLOOKUP(B440,'Additional Data'!$F$1:$N$2,2,0)</f>
        <v>Mobile</v>
      </c>
    </row>
    <row r="441" spans="1:20" ht="14.25" customHeight="1">
      <c r="A441" s="2">
        <v>480743</v>
      </c>
      <c r="B441" s="2" t="s">
        <v>36</v>
      </c>
      <c r="C441" s="2" t="s">
        <v>32</v>
      </c>
      <c r="D441" s="2" t="s">
        <v>34</v>
      </c>
      <c r="E441" s="4">
        <v>43526.494675925926</v>
      </c>
      <c r="F441" s="4">
        <v>43532.494675925926</v>
      </c>
      <c r="G441" s="4">
        <v>43533.494675925926</v>
      </c>
      <c r="H441" s="2">
        <v>41</v>
      </c>
      <c r="I441" s="2">
        <v>127</v>
      </c>
      <c r="J441" s="2" t="s">
        <v>73</v>
      </c>
      <c r="K441" s="2" t="s">
        <v>74</v>
      </c>
      <c r="L441" s="2" t="s">
        <v>35</v>
      </c>
      <c r="M441" s="2" t="s">
        <v>59</v>
      </c>
      <c r="N441" s="2">
        <v>-1</v>
      </c>
      <c r="O441" s="2">
        <v>6</v>
      </c>
      <c r="P441" s="2">
        <v>168</v>
      </c>
      <c r="Q441" s="2" t="str">
        <f>VLOOKUP(A441,'Additional Data'!$A$1:$D$9949,2,0)</f>
        <v>App</v>
      </c>
      <c r="R441" s="2" t="str">
        <f>VLOOKUP(A441,'Additional Data'!$A$1:$D$9949,4,0)</f>
        <v>Credit Card</v>
      </c>
      <c r="S441" s="5">
        <f>VLOOKUP(A441,'Additional Data'!$A$1:$D$9949,3,0)</f>
        <v>580.46581309999999</v>
      </c>
      <c r="T441" s="2" t="str">
        <f>HLOOKUP(B441,'Additional Data'!$F$1:$N$2,2,0)</f>
        <v>Laptop</v>
      </c>
    </row>
    <row r="442" spans="1:20" ht="14.25" customHeight="1">
      <c r="A442" s="2">
        <v>6016</v>
      </c>
      <c r="B442" s="2" t="s">
        <v>36</v>
      </c>
      <c r="C442" s="2" t="s">
        <v>41</v>
      </c>
      <c r="D442" s="2" t="s">
        <v>34</v>
      </c>
      <c r="E442" s="4">
        <v>43526.496134259258</v>
      </c>
      <c r="F442" s="4">
        <v>43531.496134259258</v>
      </c>
      <c r="G442" s="4">
        <v>43529.496134259258</v>
      </c>
      <c r="H442" s="2">
        <v>29</v>
      </c>
      <c r="I442" s="2">
        <v>114</v>
      </c>
      <c r="J442" s="2" t="s">
        <v>60</v>
      </c>
      <c r="K442" s="2" t="s">
        <v>77</v>
      </c>
      <c r="L442" s="2" t="s">
        <v>35</v>
      </c>
      <c r="M442" s="2" t="s">
        <v>71</v>
      </c>
      <c r="N442" s="2">
        <v>2</v>
      </c>
      <c r="O442" s="2">
        <v>5</v>
      </c>
      <c r="P442" s="2">
        <v>143</v>
      </c>
      <c r="Q442" s="2" t="str">
        <f>VLOOKUP(A442,'Additional Data'!$A$1:$D$9949,2,0)</f>
        <v>App</v>
      </c>
      <c r="R442" s="2" t="str">
        <f>VLOOKUP(A442,'Additional Data'!$A$1:$D$9949,4,0)</f>
        <v>Debit Card</v>
      </c>
      <c r="S442" s="5">
        <f>VLOOKUP(A442,'Additional Data'!$A$1:$D$9949,3,0)</f>
        <v>1981.247292</v>
      </c>
      <c r="T442" s="2" t="str">
        <f>HLOOKUP(B442,'Additional Data'!$F$1:$N$2,2,0)</f>
        <v>Laptop</v>
      </c>
    </row>
    <row r="443" spans="1:20" ht="14.25" customHeight="1">
      <c r="A443" s="2">
        <v>463167</v>
      </c>
      <c r="B443" s="2" t="s">
        <v>47</v>
      </c>
      <c r="C443" s="2" t="s">
        <v>41</v>
      </c>
      <c r="D443" s="2" t="s">
        <v>34</v>
      </c>
      <c r="E443" s="4">
        <v>43526.49795138889</v>
      </c>
      <c r="F443" s="4">
        <v>43528.49795138889</v>
      </c>
      <c r="G443" s="4">
        <v>43531.49795138889</v>
      </c>
      <c r="H443" s="2">
        <v>64</v>
      </c>
      <c r="I443" s="2">
        <v>105</v>
      </c>
      <c r="J443" s="2" t="s">
        <v>32</v>
      </c>
      <c r="K443" s="2" t="s">
        <v>70</v>
      </c>
      <c r="L443" s="2" t="s">
        <v>35</v>
      </c>
      <c r="M443" s="2" t="s">
        <v>71</v>
      </c>
      <c r="N443" s="2">
        <v>-3</v>
      </c>
      <c r="O443" s="2">
        <v>2</v>
      </c>
      <c r="P443" s="2">
        <v>169</v>
      </c>
      <c r="Q443" s="2" t="str">
        <f>VLOOKUP(A443,'Additional Data'!$A$1:$D$9949,2,0)</f>
        <v>Website</v>
      </c>
      <c r="R443" s="2" t="str">
        <f>VLOOKUP(A443,'Additional Data'!$A$1:$D$9949,4,0)</f>
        <v>Credit Card</v>
      </c>
      <c r="S443" s="5">
        <f>VLOOKUP(A443,'Additional Data'!$A$1:$D$9949,3,0)</f>
        <v>3591.7</v>
      </c>
      <c r="T443" s="2" t="str">
        <f>HLOOKUP(B443,'Additional Data'!$F$1:$N$2,2,0)</f>
        <v>Tablet</v>
      </c>
    </row>
    <row r="444" spans="1:20" ht="14.25" customHeight="1">
      <c r="A444" s="2">
        <v>465452</v>
      </c>
      <c r="B444" s="2" t="s">
        <v>39</v>
      </c>
      <c r="C444" s="2" t="s">
        <v>41</v>
      </c>
      <c r="D444" s="2" t="s">
        <v>34</v>
      </c>
      <c r="E444" s="4">
        <v>43526.499166666668</v>
      </c>
      <c r="F444" s="4">
        <v>43530.499166666668</v>
      </c>
      <c r="G444" s="4">
        <v>43533.499166666668</v>
      </c>
      <c r="H444" s="2">
        <v>72</v>
      </c>
      <c r="I444" s="2">
        <v>103</v>
      </c>
      <c r="J444" s="2" t="s">
        <v>32</v>
      </c>
      <c r="K444" s="2" t="s">
        <v>70</v>
      </c>
      <c r="L444" s="2" t="s">
        <v>35</v>
      </c>
      <c r="M444" s="2" t="s">
        <v>71</v>
      </c>
      <c r="N444" s="2">
        <v>-3</v>
      </c>
      <c r="O444" s="2">
        <v>4</v>
      </c>
      <c r="P444" s="2">
        <v>175</v>
      </c>
      <c r="Q444" s="2" t="str">
        <f>VLOOKUP(A444,'Additional Data'!$A$1:$D$9949,2,0)</f>
        <v>App</v>
      </c>
      <c r="R444" s="2" t="str">
        <f>VLOOKUP(A444,'Additional Data'!$A$1:$D$9949,4,0)</f>
        <v>Debit Card</v>
      </c>
      <c r="S444" s="5">
        <f>VLOOKUP(A444,'Additional Data'!$A$1:$D$9949,3,0)</f>
        <v>653.08781539999995</v>
      </c>
      <c r="T444" s="2" t="str">
        <f>HLOOKUP(B444,'Additional Data'!$F$1:$N$2,2,0)</f>
        <v>Mobile</v>
      </c>
    </row>
    <row r="445" spans="1:20" ht="14.25" customHeight="1">
      <c r="A445" s="2">
        <v>168258</v>
      </c>
      <c r="B445" s="2" t="s">
        <v>48</v>
      </c>
      <c r="C445" s="2" t="s">
        <v>32</v>
      </c>
      <c r="D445" s="2" t="s">
        <v>34</v>
      </c>
      <c r="E445" s="4">
        <v>43526.504004629627</v>
      </c>
      <c r="F445" s="4">
        <v>43534.504004629627</v>
      </c>
      <c r="G445" s="4">
        <v>43530.504004629627</v>
      </c>
      <c r="H445" s="2">
        <v>28</v>
      </c>
      <c r="I445" s="2">
        <v>106</v>
      </c>
      <c r="J445" s="2" t="s">
        <v>60</v>
      </c>
      <c r="K445" s="2" t="s">
        <v>61</v>
      </c>
      <c r="L445" s="2" t="s">
        <v>35</v>
      </c>
      <c r="M445" s="2" t="s">
        <v>59</v>
      </c>
      <c r="N445" s="2">
        <v>4</v>
      </c>
      <c r="O445" s="2">
        <v>8</v>
      </c>
      <c r="P445" s="2">
        <v>134</v>
      </c>
      <c r="Q445" s="2" t="str">
        <f>VLOOKUP(A445,'Additional Data'!$A$1:$D$9949,2,0)</f>
        <v>Website</v>
      </c>
      <c r="R445" s="2" t="str">
        <f>VLOOKUP(A445,'Additional Data'!$A$1:$D$9949,4,0)</f>
        <v>Debit Card</v>
      </c>
      <c r="S445" s="5">
        <f>VLOOKUP(A445,'Additional Data'!$A$1:$D$9949,3,0)</f>
        <v>2305.42</v>
      </c>
      <c r="T445" s="2" t="str">
        <f>HLOOKUP(B445,'Additional Data'!$F$1:$N$2,2,0)</f>
        <v>Gaming Console</v>
      </c>
    </row>
    <row r="446" spans="1:20" ht="14.25" customHeight="1">
      <c r="A446" s="2">
        <v>270015</v>
      </c>
      <c r="B446" s="2" t="s">
        <v>30</v>
      </c>
      <c r="C446" s="2" t="s">
        <v>41</v>
      </c>
      <c r="D446" s="2" t="s">
        <v>34</v>
      </c>
      <c r="E446" s="4">
        <v>43526.504374999997</v>
      </c>
      <c r="F446" s="4">
        <v>43532.504374999997</v>
      </c>
      <c r="G446" s="4">
        <v>43531.504374999997</v>
      </c>
      <c r="H446" s="2">
        <v>49</v>
      </c>
      <c r="I446" s="2">
        <v>121</v>
      </c>
      <c r="J446" s="2" t="s">
        <v>32</v>
      </c>
      <c r="K446" s="2" t="s">
        <v>70</v>
      </c>
      <c r="L446" s="2" t="s">
        <v>35</v>
      </c>
      <c r="M446" s="2" t="s">
        <v>59</v>
      </c>
      <c r="N446" s="2">
        <v>1</v>
      </c>
      <c r="O446" s="2">
        <v>6</v>
      </c>
      <c r="P446" s="2">
        <v>170</v>
      </c>
      <c r="Q446" s="2" t="str">
        <f>VLOOKUP(A446,'Additional Data'!$A$1:$D$9949,2,0)</f>
        <v>Website</v>
      </c>
      <c r="R446" s="2" t="str">
        <f>VLOOKUP(A446,'Additional Data'!$A$1:$D$9949,4,0)</f>
        <v>Credit Card</v>
      </c>
      <c r="S446" s="5">
        <f>VLOOKUP(A446,'Additional Data'!$A$1:$D$9949,3,0)</f>
        <v>743.72</v>
      </c>
      <c r="T446" s="2" t="str">
        <f>HLOOKUP(B446,'Additional Data'!$F$1:$N$2,2,0)</f>
        <v>PC</v>
      </c>
    </row>
    <row r="447" spans="1:20" ht="14.25" customHeight="1">
      <c r="A447" s="2">
        <v>260810</v>
      </c>
      <c r="B447" s="2" t="s">
        <v>48</v>
      </c>
      <c r="C447" s="2" t="s">
        <v>41</v>
      </c>
      <c r="D447" s="2" t="s">
        <v>34</v>
      </c>
      <c r="E447" s="4">
        <v>43526.507708333331</v>
      </c>
      <c r="F447" s="4">
        <v>43528.507708333331</v>
      </c>
      <c r="G447" s="4">
        <v>43531.507708333331</v>
      </c>
      <c r="H447" s="2">
        <v>71</v>
      </c>
      <c r="I447" s="2">
        <v>92</v>
      </c>
      <c r="J447" s="2" t="s">
        <v>60</v>
      </c>
      <c r="K447" s="2" t="s">
        <v>77</v>
      </c>
      <c r="L447" s="2" t="s">
        <v>35</v>
      </c>
      <c r="M447" s="2" t="s">
        <v>71</v>
      </c>
      <c r="N447" s="2">
        <v>-3</v>
      </c>
      <c r="O447" s="2">
        <v>2</v>
      </c>
      <c r="P447" s="2">
        <v>163</v>
      </c>
      <c r="Q447" s="2" t="str">
        <f>VLOOKUP(A447,'Additional Data'!$A$1:$D$9949,2,0)</f>
        <v>App</v>
      </c>
      <c r="R447" s="2" t="str">
        <f>VLOOKUP(A447,'Additional Data'!$A$1:$D$9949,4,0)</f>
        <v>Debit Card</v>
      </c>
      <c r="S447" s="5">
        <f>VLOOKUP(A447,'Additional Data'!$A$1:$D$9949,3,0)</f>
        <v>2600.7327439999999</v>
      </c>
      <c r="T447" s="2" t="str">
        <f>HLOOKUP(B447,'Additional Data'!$F$1:$N$2,2,0)</f>
        <v>Gaming Console</v>
      </c>
    </row>
    <row r="448" spans="1:20" ht="14.25" customHeight="1">
      <c r="A448" s="2">
        <v>649185</v>
      </c>
      <c r="B448" s="2" t="s">
        <v>47</v>
      </c>
      <c r="C448" s="2" t="s">
        <v>41</v>
      </c>
      <c r="D448" s="2" t="s">
        <v>34</v>
      </c>
      <c r="E448" s="4">
        <v>43526.508333333331</v>
      </c>
      <c r="F448" s="4">
        <v>43530.508333333331</v>
      </c>
      <c r="G448" s="4">
        <v>43531.508333333331</v>
      </c>
      <c r="H448" s="2">
        <v>40</v>
      </c>
      <c r="I448" s="2">
        <v>107</v>
      </c>
      <c r="J448" s="2" t="s">
        <v>60</v>
      </c>
      <c r="K448" s="2" t="s">
        <v>77</v>
      </c>
      <c r="L448" s="2" t="s">
        <v>35</v>
      </c>
      <c r="M448" s="2" t="s">
        <v>59</v>
      </c>
      <c r="N448" s="2">
        <v>-1</v>
      </c>
      <c r="O448" s="2">
        <v>4</v>
      </c>
      <c r="P448" s="2">
        <v>147</v>
      </c>
      <c r="Q448" s="2" t="str">
        <f>VLOOKUP(A448,'Additional Data'!$A$1:$D$9949,2,0)</f>
        <v>Website</v>
      </c>
      <c r="R448" s="2" t="str">
        <f>VLOOKUP(A448,'Additional Data'!$A$1:$D$9949,4,0)</f>
        <v>Credit Card</v>
      </c>
      <c r="S448" s="5">
        <f>VLOOKUP(A448,'Additional Data'!$A$1:$D$9949,3,0)</f>
        <v>1267.42</v>
      </c>
      <c r="T448" s="2" t="str">
        <f>HLOOKUP(B448,'Additional Data'!$F$1:$N$2,2,0)</f>
        <v>Tablet</v>
      </c>
    </row>
    <row r="449" spans="1:20" ht="14.25" customHeight="1">
      <c r="A449" s="2">
        <v>364152</v>
      </c>
      <c r="B449" s="2" t="s">
        <v>48</v>
      </c>
      <c r="C449" s="2" t="s">
        <v>32</v>
      </c>
      <c r="D449" s="2" t="s">
        <v>34</v>
      </c>
      <c r="E449" s="4">
        <v>43526.508379629631</v>
      </c>
      <c r="F449" s="4">
        <v>43531.508379629631</v>
      </c>
      <c r="G449" s="4">
        <v>43531.508379629631</v>
      </c>
      <c r="H449" s="2">
        <v>81</v>
      </c>
      <c r="I449" s="2">
        <v>93</v>
      </c>
      <c r="J449" s="2" t="s">
        <v>60</v>
      </c>
      <c r="K449" s="2" t="s">
        <v>61</v>
      </c>
      <c r="L449" s="2" t="s">
        <v>35</v>
      </c>
      <c r="M449" s="2" t="s">
        <v>71</v>
      </c>
      <c r="N449" s="2">
        <v>0</v>
      </c>
      <c r="O449" s="2">
        <v>5</v>
      </c>
      <c r="P449" s="2">
        <v>174</v>
      </c>
      <c r="Q449" s="2" t="str">
        <f>VLOOKUP(A449,'Additional Data'!$A$1:$D$9949,2,0)</f>
        <v>Website</v>
      </c>
      <c r="R449" s="2" t="str">
        <f>VLOOKUP(A449,'Additional Data'!$A$1:$D$9949,4,0)</f>
        <v>Debit Card</v>
      </c>
      <c r="S449" s="5">
        <f>VLOOKUP(A449,'Additional Data'!$A$1:$D$9949,3,0)</f>
        <v>2863.31</v>
      </c>
      <c r="T449" s="2" t="str">
        <f>HLOOKUP(B449,'Additional Data'!$F$1:$N$2,2,0)</f>
        <v>Gaming Console</v>
      </c>
    </row>
    <row r="450" spans="1:20" ht="14.25" customHeight="1">
      <c r="A450" s="2">
        <v>200848</v>
      </c>
      <c r="B450" s="2" t="s">
        <v>42</v>
      </c>
      <c r="C450" s="2" t="s">
        <v>41</v>
      </c>
      <c r="D450" s="2" t="s">
        <v>34</v>
      </c>
      <c r="E450" s="4">
        <v>43526.514236111114</v>
      </c>
      <c r="F450" s="4">
        <v>43531.514236111114</v>
      </c>
      <c r="G450" s="4">
        <v>43531.514236111114</v>
      </c>
      <c r="H450" s="2">
        <v>29</v>
      </c>
      <c r="I450" s="2">
        <v>114</v>
      </c>
      <c r="J450" s="2" t="s">
        <v>63</v>
      </c>
      <c r="K450" s="2" t="s">
        <v>64</v>
      </c>
      <c r="L450" s="2" t="s">
        <v>35</v>
      </c>
      <c r="M450" s="2" t="s">
        <v>71</v>
      </c>
      <c r="N450" s="2">
        <v>0</v>
      </c>
      <c r="O450" s="2">
        <v>5</v>
      </c>
      <c r="P450" s="2">
        <v>143</v>
      </c>
      <c r="Q450" s="2" t="str">
        <f>VLOOKUP(A450,'Additional Data'!$A$1:$D$9949,2,0)</f>
        <v>App</v>
      </c>
      <c r="R450" s="2" t="str">
        <f>VLOOKUP(A450,'Additional Data'!$A$1:$D$9949,4,0)</f>
        <v>Debit Card</v>
      </c>
      <c r="S450" s="5">
        <f>VLOOKUP(A450,'Additional Data'!$A$1:$D$9949,3,0)</f>
        <v>1928.4975340000001</v>
      </c>
      <c r="T450" s="2" t="str">
        <f>HLOOKUP(B450,'Additional Data'!$F$1:$N$2,2,0)</f>
        <v>TV</v>
      </c>
    </row>
    <row r="451" spans="1:20" ht="14.25" customHeight="1">
      <c r="A451" s="2">
        <v>276378</v>
      </c>
      <c r="B451" s="2" t="s">
        <v>39</v>
      </c>
      <c r="C451" s="2" t="s">
        <v>32</v>
      </c>
      <c r="D451" s="2" t="s">
        <v>34</v>
      </c>
      <c r="E451" s="4">
        <v>43526.516585648147</v>
      </c>
      <c r="F451" s="4">
        <v>43528.516585648147</v>
      </c>
      <c r="G451" s="4">
        <v>43532.516585648147</v>
      </c>
      <c r="H451" s="2">
        <v>71</v>
      </c>
      <c r="I451" s="2">
        <v>94</v>
      </c>
      <c r="J451" s="2" t="s">
        <v>60</v>
      </c>
      <c r="K451" s="2" t="s">
        <v>61</v>
      </c>
      <c r="L451" s="2" t="s">
        <v>35</v>
      </c>
      <c r="M451" s="2" t="s">
        <v>71</v>
      </c>
      <c r="N451" s="2">
        <v>-4</v>
      </c>
      <c r="O451" s="2">
        <v>2</v>
      </c>
      <c r="P451" s="2">
        <v>165</v>
      </c>
      <c r="Q451" s="2" t="str">
        <f>VLOOKUP(A451,'Additional Data'!$A$1:$D$9949,2,0)</f>
        <v>Website</v>
      </c>
      <c r="R451" s="2" t="str">
        <f>VLOOKUP(A451,'Additional Data'!$A$1:$D$9949,4,0)</f>
        <v>Debit Card</v>
      </c>
      <c r="S451" s="5">
        <f>VLOOKUP(A451,'Additional Data'!$A$1:$D$9949,3,0)</f>
        <v>1334.86</v>
      </c>
      <c r="T451" s="2" t="str">
        <f>HLOOKUP(B451,'Additional Data'!$F$1:$N$2,2,0)</f>
        <v>Mobile</v>
      </c>
    </row>
    <row r="452" spans="1:20" ht="14.25" customHeight="1">
      <c r="A452" s="2">
        <v>581019</v>
      </c>
      <c r="B452" s="2" t="s">
        <v>36</v>
      </c>
      <c r="C452" s="2" t="s">
        <v>41</v>
      </c>
      <c r="D452" s="2" t="s">
        <v>34</v>
      </c>
      <c r="E452" s="4">
        <v>43526.516701388886</v>
      </c>
      <c r="F452" s="4">
        <v>43531.516701388886</v>
      </c>
      <c r="G452" s="4">
        <v>43532.516701388886</v>
      </c>
      <c r="H452" s="2">
        <v>0</v>
      </c>
      <c r="I452" s="2">
        <v>129</v>
      </c>
      <c r="J452" s="2" t="s">
        <v>41</v>
      </c>
      <c r="K452" s="2" t="s">
        <v>66</v>
      </c>
      <c r="L452" s="2" t="s">
        <v>67</v>
      </c>
      <c r="M452" s="2" t="s">
        <v>59</v>
      </c>
      <c r="N452" s="2">
        <v>-1</v>
      </c>
      <c r="O452" s="2">
        <v>5</v>
      </c>
      <c r="P452" s="2">
        <v>129</v>
      </c>
      <c r="Q452" s="2" t="str">
        <f>VLOOKUP(A452,'Additional Data'!$A$1:$D$9949,2,0)</f>
        <v>Website</v>
      </c>
      <c r="R452" s="2" t="str">
        <f>VLOOKUP(A452,'Additional Data'!$A$1:$D$9949,4,0)</f>
        <v>Credit Card</v>
      </c>
      <c r="S452" s="5">
        <f>VLOOKUP(A452,'Additional Data'!$A$1:$D$9949,3,0)</f>
        <v>2623.5</v>
      </c>
      <c r="T452" s="2" t="str">
        <f>HLOOKUP(B452,'Additional Data'!$F$1:$N$2,2,0)</f>
        <v>Laptop</v>
      </c>
    </row>
    <row r="453" spans="1:20" ht="14.25" customHeight="1">
      <c r="A453" s="2">
        <v>11940</v>
      </c>
      <c r="B453" s="2" t="s">
        <v>39</v>
      </c>
      <c r="C453" s="2" t="s">
        <v>41</v>
      </c>
      <c r="D453" s="2" t="s">
        <v>34</v>
      </c>
      <c r="E453" s="4">
        <v>43526.52616898148</v>
      </c>
      <c r="F453" s="4">
        <v>43528.52616898148</v>
      </c>
      <c r="G453" s="4">
        <v>43530.52616898148</v>
      </c>
      <c r="H453" s="2">
        <v>40</v>
      </c>
      <c r="I453" s="2">
        <v>125</v>
      </c>
      <c r="J453" s="2" t="s">
        <v>32</v>
      </c>
      <c r="K453" s="2" t="s">
        <v>70</v>
      </c>
      <c r="L453" s="2" t="s">
        <v>35</v>
      </c>
      <c r="M453" s="2" t="s">
        <v>71</v>
      </c>
      <c r="N453" s="2">
        <v>-2</v>
      </c>
      <c r="O453" s="2">
        <v>2</v>
      </c>
      <c r="P453" s="2">
        <v>165</v>
      </c>
      <c r="Q453" s="2" t="str">
        <f>VLOOKUP(A453,'Additional Data'!$A$1:$D$9949,2,0)</f>
        <v>Website</v>
      </c>
      <c r="R453" s="2" t="str">
        <f>VLOOKUP(A453,'Additional Data'!$A$1:$D$9949,4,0)</f>
        <v>Debit Card</v>
      </c>
      <c r="S453" s="5">
        <f>VLOOKUP(A453,'Additional Data'!$A$1:$D$9949,3,0)</f>
        <v>1802.29</v>
      </c>
      <c r="T453" s="2" t="str">
        <f>HLOOKUP(B453,'Additional Data'!$F$1:$N$2,2,0)</f>
        <v>Mobile</v>
      </c>
    </row>
    <row r="454" spans="1:20" ht="14.25" customHeight="1">
      <c r="A454" s="2">
        <v>292495</v>
      </c>
      <c r="B454" s="2" t="s">
        <v>36</v>
      </c>
      <c r="C454" s="2" t="s">
        <v>41</v>
      </c>
      <c r="D454" s="2" t="s">
        <v>34</v>
      </c>
      <c r="E454" s="4">
        <v>43526.533159722225</v>
      </c>
      <c r="F454" s="4">
        <v>43534.533159722225</v>
      </c>
      <c r="G454" s="4">
        <v>43531.533159722225</v>
      </c>
      <c r="H454" s="2">
        <v>41</v>
      </c>
      <c r="I454" s="2">
        <v>107</v>
      </c>
      <c r="J454" s="2" t="s">
        <v>60</v>
      </c>
      <c r="K454" s="2" t="s">
        <v>77</v>
      </c>
      <c r="L454" s="2" t="s">
        <v>35</v>
      </c>
      <c r="M454" s="2" t="s">
        <v>59</v>
      </c>
      <c r="N454" s="2">
        <v>3</v>
      </c>
      <c r="O454" s="2">
        <v>8</v>
      </c>
      <c r="P454" s="2">
        <v>148</v>
      </c>
      <c r="Q454" s="2" t="str">
        <f>VLOOKUP(A454,'Additional Data'!$A$1:$D$9949,2,0)</f>
        <v>App</v>
      </c>
      <c r="R454" s="2" t="str">
        <f>VLOOKUP(A454,'Additional Data'!$A$1:$D$9949,4,0)</f>
        <v>Cash On Delivery</v>
      </c>
      <c r="S454" s="5">
        <f>VLOOKUP(A454,'Additional Data'!$A$1:$D$9949,3,0)</f>
        <v>626.48902620000001</v>
      </c>
      <c r="T454" s="2" t="str">
        <f>HLOOKUP(B454,'Additional Data'!$F$1:$N$2,2,0)</f>
        <v>Laptop</v>
      </c>
    </row>
    <row r="455" spans="1:20" ht="14.25" customHeight="1">
      <c r="A455" s="2">
        <v>135606</v>
      </c>
      <c r="B455" s="2" t="s">
        <v>47</v>
      </c>
      <c r="C455" s="2" t="s">
        <v>41</v>
      </c>
      <c r="D455" s="2" t="s">
        <v>34</v>
      </c>
      <c r="E455" s="4">
        <v>43526.533460648148</v>
      </c>
      <c r="F455" s="4">
        <v>43530.533460648148</v>
      </c>
      <c r="G455" s="4">
        <v>43529.533460648148</v>
      </c>
      <c r="H455" s="2">
        <v>29</v>
      </c>
      <c r="I455" s="2">
        <v>120</v>
      </c>
      <c r="J455" s="2" t="s">
        <v>32</v>
      </c>
      <c r="K455" s="2" t="s">
        <v>70</v>
      </c>
      <c r="L455" s="2" t="s">
        <v>35</v>
      </c>
      <c r="M455" s="2" t="s">
        <v>59</v>
      </c>
      <c r="N455" s="2">
        <v>1</v>
      </c>
      <c r="O455" s="2">
        <v>4</v>
      </c>
      <c r="P455" s="2">
        <v>149</v>
      </c>
      <c r="Q455" s="2" t="str">
        <f>VLOOKUP(A455,'Additional Data'!$A$1:$D$9949,2,0)</f>
        <v>Website</v>
      </c>
      <c r="R455" s="2" t="str">
        <f>VLOOKUP(A455,'Additional Data'!$A$1:$D$9949,4,0)</f>
        <v>Debit Card</v>
      </c>
      <c r="S455" s="5">
        <f>VLOOKUP(A455,'Additional Data'!$A$1:$D$9949,3,0)</f>
        <v>1145.3599999999999</v>
      </c>
      <c r="T455" s="2" t="str">
        <f>HLOOKUP(B455,'Additional Data'!$F$1:$N$2,2,0)</f>
        <v>Tablet</v>
      </c>
    </row>
    <row r="456" spans="1:20" ht="14.25" customHeight="1">
      <c r="A456" s="2">
        <v>411259</v>
      </c>
      <c r="B456" s="2" t="s">
        <v>39</v>
      </c>
      <c r="C456" s="2" t="s">
        <v>32</v>
      </c>
      <c r="D456" s="2" t="s">
        <v>34</v>
      </c>
      <c r="E456" s="4">
        <v>43526.540682870371</v>
      </c>
      <c r="F456" s="4">
        <v>43531.540682870371</v>
      </c>
      <c r="G456" s="4">
        <v>43533.540682870371</v>
      </c>
      <c r="H456" s="2">
        <v>34</v>
      </c>
      <c r="I456" s="2">
        <v>124</v>
      </c>
      <c r="J456" s="2" t="s">
        <v>41</v>
      </c>
      <c r="K456" s="2" t="s">
        <v>58</v>
      </c>
      <c r="L456" s="2" t="s">
        <v>35</v>
      </c>
      <c r="M456" s="2" t="s">
        <v>59</v>
      </c>
      <c r="N456" s="2">
        <v>-2</v>
      </c>
      <c r="O456" s="2">
        <v>5</v>
      </c>
      <c r="P456" s="2">
        <v>158</v>
      </c>
      <c r="Q456" s="2" t="str">
        <f>VLOOKUP(A456,'Additional Data'!$A$1:$D$9949,2,0)</f>
        <v>App</v>
      </c>
      <c r="R456" s="2" t="str">
        <f>VLOOKUP(A456,'Additional Data'!$A$1:$D$9949,4,0)</f>
        <v>Credit Card</v>
      </c>
      <c r="S456" s="5">
        <f>VLOOKUP(A456,'Additional Data'!$A$1:$D$9949,3,0)</f>
        <v>1177.0250410000001</v>
      </c>
      <c r="T456" s="2" t="str">
        <f>HLOOKUP(B456,'Additional Data'!$F$1:$N$2,2,0)</f>
        <v>Mobile</v>
      </c>
    </row>
    <row r="457" spans="1:20" ht="14.25" customHeight="1">
      <c r="A457" s="2">
        <v>537771</v>
      </c>
      <c r="B457" s="2" t="s">
        <v>39</v>
      </c>
      <c r="C457" s="2" t="s">
        <v>41</v>
      </c>
      <c r="D457" s="2" t="s">
        <v>34</v>
      </c>
      <c r="E457" s="4">
        <v>43526.547164351854</v>
      </c>
      <c r="F457" s="4">
        <v>43530.547164351854</v>
      </c>
      <c r="G457" s="4">
        <v>43533.547164351854</v>
      </c>
      <c r="H457" s="2">
        <v>50</v>
      </c>
      <c r="I457" s="2">
        <v>114</v>
      </c>
      <c r="J457" s="2" t="s">
        <v>60</v>
      </c>
      <c r="K457" s="2" t="s">
        <v>77</v>
      </c>
      <c r="L457" s="2" t="s">
        <v>35</v>
      </c>
      <c r="M457" s="2" t="s">
        <v>59</v>
      </c>
      <c r="N457" s="2">
        <v>-3</v>
      </c>
      <c r="O457" s="2">
        <v>4</v>
      </c>
      <c r="P457" s="2">
        <v>164</v>
      </c>
      <c r="Q457" s="2" t="str">
        <f>VLOOKUP(A457,'Additional Data'!$A$1:$D$9949,2,0)</f>
        <v>Website</v>
      </c>
      <c r="R457" s="2" t="str">
        <f>VLOOKUP(A457,'Additional Data'!$A$1:$D$9949,4,0)</f>
        <v>Credit Card</v>
      </c>
      <c r="S457" s="5">
        <f>VLOOKUP(A457,'Additional Data'!$A$1:$D$9949,3,0)</f>
        <v>3383.82</v>
      </c>
      <c r="T457" s="2" t="str">
        <f>HLOOKUP(B457,'Additional Data'!$F$1:$N$2,2,0)</f>
        <v>Mobile</v>
      </c>
    </row>
    <row r="458" spans="1:20" ht="14.25" customHeight="1">
      <c r="A458" s="2">
        <v>655078</v>
      </c>
      <c r="B458" s="2" t="s">
        <v>39</v>
      </c>
      <c r="C458" s="2" t="s">
        <v>32</v>
      </c>
      <c r="D458" s="2" t="s">
        <v>34</v>
      </c>
      <c r="E458" s="4">
        <v>43526.54960648148</v>
      </c>
      <c r="F458" s="4">
        <v>43528.54960648148</v>
      </c>
      <c r="G458" s="4">
        <v>43529.54960648148</v>
      </c>
      <c r="H458" s="2">
        <v>39</v>
      </c>
      <c r="I458" s="2">
        <v>108</v>
      </c>
      <c r="J458" s="2" t="s">
        <v>63</v>
      </c>
      <c r="K458" s="2" t="s">
        <v>81</v>
      </c>
      <c r="L458" s="2" t="s">
        <v>35</v>
      </c>
      <c r="M458" s="2" t="s">
        <v>59</v>
      </c>
      <c r="N458" s="2">
        <v>-1</v>
      </c>
      <c r="O458" s="2">
        <v>2</v>
      </c>
      <c r="P458" s="2">
        <v>147</v>
      </c>
      <c r="Q458" s="2" t="str">
        <f>VLOOKUP(A458,'Additional Data'!$A$1:$D$9949,2,0)</f>
        <v>App</v>
      </c>
      <c r="R458" s="2" t="str">
        <f>VLOOKUP(A458,'Additional Data'!$A$1:$D$9949,4,0)</f>
        <v>Debit Card</v>
      </c>
      <c r="S458" s="5">
        <f>VLOOKUP(A458,'Additional Data'!$A$1:$D$9949,3,0)</f>
        <v>2939.128455</v>
      </c>
      <c r="T458" s="2" t="str">
        <f>HLOOKUP(B458,'Additional Data'!$F$1:$N$2,2,0)</f>
        <v>Mobile</v>
      </c>
    </row>
    <row r="459" spans="1:20" ht="14.25" customHeight="1">
      <c r="A459" s="2">
        <v>159219</v>
      </c>
      <c r="B459" s="2" t="s">
        <v>49</v>
      </c>
      <c r="C459" s="2" t="s">
        <v>41</v>
      </c>
      <c r="D459" s="2" t="s">
        <v>34</v>
      </c>
      <c r="E459" s="4">
        <v>43526.555428240739</v>
      </c>
      <c r="F459" s="4">
        <v>43531.555428240739</v>
      </c>
      <c r="G459" s="4">
        <v>43531.555428240739</v>
      </c>
      <c r="H459" s="2">
        <v>45</v>
      </c>
      <c r="I459" s="2">
        <v>106</v>
      </c>
      <c r="J459" s="2" t="s">
        <v>63</v>
      </c>
      <c r="K459" s="2" t="s">
        <v>64</v>
      </c>
      <c r="L459" s="2" t="s">
        <v>35</v>
      </c>
      <c r="M459" s="2" t="s">
        <v>59</v>
      </c>
      <c r="N459" s="2">
        <v>0</v>
      </c>
      <c r="O459" s="2">
        <v>5</v>
      </c>
      <c r="P459" s="2">
        <v>151</v>
      </c>
      <c r="Q459" s="2" t="str">
        <f>VLOOKUP(A459,'Additional Data'!$A$1:$D$9949,2,0)</f>
        <v>Website</v>
      </c>
      <c r="R459" s="2" t="str">
        <f>VLOOKUP(A459,'Additional Data'!$A$1:$D$9949,4,0)</f>
        <v>Credit Card</v>
      </c>
      <c r="S459" s="5">
        <f>VLOOKUP(A459,'Additional Data'!$A$1:$D$9949,3,0)</f>
        <v>2206.52</v>
      </c>
      <c r="T459" s="2" t="str">
        <f>HLOOKUP(B459,'Additional Data'!$F$1:$N$2,2,0)</f>
        <v>TV</v>
      </c>
    </row>
    <row r="460" spans="1:20" ht="14.25" customHeight="1">
      <c r="A460" s="2">
        <v>145743</v>
      </c>
      <c r="B460" s="2" t="s">
        <v>39</v>
      </c>
      <c r="C460" s="2" t="s">
        <v>41</v>
      </c>
      <c r="D460" s="2" t="s">
        <v>34</v>
      </c>
      <c r="E460" s="4">
        <v>43526.555601851855</v>
      </c>
      <c r="F460" s="4">
        <v>43529.555601851855</v>
      </c>
      <c r="G460" s="4">
        <v>43533.555601851855</v>
      </c>
      <c r="H460" s="2">
        <v>27</v>
      </c>
      <c r="I460" s="2">
        <v>125</v>
      </c>
      <c r="J460" s="2" t="s">
        <v>32</v>
      </c>
      <c r="K460" s="2" t="s">
        <v>70</v>
      </c>
      <c r="L460" s="2" t="s">
        <v>35</v>
      </c>
      <c r="M460" s="2" t="s">
        <v>59</v>
      </c>
      <c r="N460" s="2">
        <v>-4</v>
      </c>
      <c r="O460" s="2">
        <v>3</v>
      </c>
      <c r="P460" s="2">
        <v>152</v>
      </c>
      <c r="Q460" s="2" t="str">
        <f>VLOOKUP(A460,'Additional Data'!$A$1:$D$9949,2,0)</f>
        <v>Website</v>
      </c>
      <c r="R460" s="2" t="str">
        <f>VLOOKUP(A460,'Additional Data'!$A$1:$D$9949,4,0)</f>
        <v>Credit Card</v>
      </c>
      <c r="S460" s="5">
        <f>VLOOKUP(A460,'Additional Data'!$A$1:$D$9949,3,0)</f>
        <v>210.73</v>
      </c>
      <c r="T460" s="2" t="str">
        <f>HLOOKUP(B460,'Additional Data'!$F$1:$N$2,2,0)</f>
        <v>Mobile</v>
      </c>
    </row>
    <row r="461" spans="1:20" ht="14.25" customHeight="1">
      <c r="A461" s="2">
        <v>921714</v>
      </c>
      <c r="B461" s="2" t="s">
        <v>39</v>
      </c>
      <c r="C461" s="2" t="s">
        <v>32</v>
      </c>
      <c r="D461" s="2" t="s">
        <v>34</v>
      </c>
      <c r="E461" s="4">
        <v>43526.558240740742</v>
      </c>
      <c r="F461" s="4">
        <v>43535.558240740742</v>
      </c>
      <c r="G461" s="4">
        <v>43532.558240740742</v>
      </c>
      <c r="H461" s="2">
        <v>33</v>
      </c>
      <c r="I461" s="2">
        <v>114</v>
      </c>
      <c r="J461" s="2" t="s">
        <v>60</v>
      </c>
      <c r="K461" s="2" t="s">
        <v>61</v>
      </c>
      <c r="L461" s="2" t="s">
        <v>35</v>
      </c>
      <c r="M461" s="2" t="s">
        <v>59</v>
      </c>
      <c r="N461" s="2">
        <v>3</v>
      </c>
      <c r="O461" s="2">
        <v>9</v>
      </c>
      <c r="P461" s="2">
        <v>147</v>
      </c>
      <c r="Q461" s="2" t="str">
        <f>VLOOKUP(A461,'Additional Data'!$A$1:$D$9949,2,0)</f>
        <v>Website</v>
      </c>
      <c r="R461" s="2" t="str">
        <f>VLOOKUP(A461,'Additional Data'!$A$1:$D$9949,4,0)</f>
        <v>Debit Card</v>
      </c>
      <c r="S461" s="5">
        <f>VLOOKUP(A461,'Additional Data'!$A$1:$D$9949,3,0)</f>
        <v>3100.3</v>
      </c>
      <c r="T461" s="2" t="str">
        <f>HLOOKUP(B461,'Additional Data'!$F$1:$N$2,2,0)</f>
        <v>Mobile</v>
      </c>
    </row>
    <row r="462" spans="1:20" ht="14.25" customHeight="1">
      <c r="A462" s="2">
        <v>921714</v>
      </c>
      <c r="B462" s="2" t="s">
        <v>36</v>
      </c>
      <c r="C462" s="2" t="s">
        <v>41</v>
      </c>
      <c r="D462" s="2" t="s">
        <v>34</v>
      </c>
      <c r="E462" s="4">
        <v>43526.558981481481</v>
      </c>
      <c r="F462" s="4">
        <v>43535.558981481481</v>
      </c>
      <c r="G462" s="4">
        <v>43529.558981481481</v>
      </c>
      <c r="H462" s="2">
        <v>37</v>
      </c>
      <c r="I462" s="2">
        <v>114</v>
      </c>
      <c r="J462" s="2" t="s">
        <v>60</v>
      </c>
      <c r="K462" s="2" t="s">
        <v>77</v>
      </c>
      <c r="L462" s="2" t="s">
        <v>35</v>
      </c>
      <c r="M462" s="2" t="s">
        <v>59</v>
      </c>
      <c r="N462" s="2">
        <v>6</v>
      </c>
      <c r="O462" s="2">
        <v>9</v>
      </c>
      <c r="P462" s="2">
        <v>151</v>
      </c>
      <c r="Q462" s="2" t="str">
        <f>VLOOKUP(A462,'Additional Data'!$A$1:$D$9949,2,0)</f>
        <v>Website</v>
      </c>
      <c r="R462" s="2" t="str">
        <f>VLOOKUP(A462,'Additional Data'!$A$1:$D$9949,4,0)</f>
        <v>Debit Card</v>
      </c>
      <c r="S462" s="5">
        <f>VLOOKUP(A462,'Additional Data'!$A$1:$D$9949,3,0)</f>
        <v>3100.3</v>
      </c>
      <c r="T462" s="2" t="str">
        <f>HLOOKUP(B462,'Additional Data'!$F$1:$N$2,2,0)</f>
        <v>Laptop</v>
      </c>
    </row>
    <row r="463" spans="1:20" ht="14.25" customHeight="1">
      <c r="A463" s="2">
        <v>62892</v>
      </c>
      <c r="B463" s="2" t="s">
        <v>36</v>
      </c>
      <c r="C463" s="2" t="s">
        <v>32</v>
      </c>
      <c r="D463" s="2" t="s">
        <v>34</v>
      </c>
      <c r="E463" s="4">
        <v>43526.55945601852</v>
      </c>
      <c r="F463" s="4">
        <v>43528.55945601852</v>
      </c>
      <c r="G463" s="4">
        <v>43532.55945601852</v>
      </c>
      <c r="H463" s="2">
        <v>70</v>
      </c>
      <c r="I463" s="2">
        <v>95</v>
      </c>
      <c r="J463" s="2" t="s">
        <v>60</v>
      </c>
      <c r="K463" s="2" t="s">
        <v>61</v>
      </c>
      <c r="L463" s="2" t="s">
        <v>35</v>
      </c>
      <c r="M463" s="2" t="s">
        <v>71</v>
      </c>
      <c r="N463" s="2">
        <v>-4</v>
      </c>
      <c r="O463" s="2">
        <v>2</v>
      </c>
      <c r="P463" s="2">
        <v>165</v>
      </c>
      <c r="Q463" s="2" t="str">
        <f>VLOOKUP(A463,'Additional Data'!$A$1:$D$9949,2,0)</f>
        <v>Website</v>
      </c>
      <c r="R463" s="2" t="str">
        <f>VLOOKUP(A463,'Additional Data'!$A$1:$D$9949,4,0)</f>
        <v>Debit Card</v>
      </c>
      <c r="S463" s="5">
        <f>VLOOKUP(A463,'Additional Data'!$A$1:$D$9949,3,0)</f>
        <v>2826.98</v>
      </c>
      <c r="T463" s="2" t="str">
        <f>HLOOKUP(B463,'Additional Data'!$F$1:$N$2,2,0)</f>
        <v>Laptop</v>
      </c>
    </row>
    <row r="464" spans="1:20" ht="14.25" customHeight="1">
      <c r="A464" s="2">
        <v>653384</v>
      </c>
      <c r="B464" s="2" t="s">
        <v>30</v>
      </c>
      <c r="C464" s="2" t="s">
        <v>32</v>
      </c>
      <c r="D464" s="2" t="s">
        <v>34</v>
      </c>
      <c r="E464" s="4">
        <v>43526.561273148145</v>
      </c>
      <c r="F464" s="4">
        <v>43532.561273148145</v>
      </c>
      <c r="G464" s="4">
        <v>43529.561273148145</v>
      </c>
      <c r="H464" s="2">
        <v>45</v>
      </c>
      <c r="I464" s="2">
        <v>111</v>
      </c>
      <c r="J464" s="2" t="s">
        <v>63</v>
      </c>
      <c r="K464" s="2" t="s">
        <v>81</v>
      </c>
      <c r="L464" s="2" t="s">
        <v>35</v>
      </c>
      <c r="M464" s="2" t="s">
        <v>71</v>
      </c>
      <c r="N464" s="2">
        <v>3</v>
      </c>
      <c r="O464" s="2">
        <v>6</v>
      </c>
      <c r="P464" s="2">
        <v>156</v>
      </c>
      <c r="Q464" s="2" t="str">
        <f>VLOOKUP(A464,'Additional Data'!$A$1:$D$9949,2,0)</f>
        <v>App</v>
      </c>
      <c r="R464" s="2" t="str">
        <f>VLOOKUP(A464,'Additional Data'!$A$1:$D$9949,4,0)</f>
        <v>Debit Card</v>
      </c>
      <c r="S464" s="5">
        <f>VLOOKUP(A464,'Additional Data'!$A$1:$D$9949,3,0)</f>
        <v>1683.912129</v>
      </c>
      <c r="T464" s="2" t="str">
        <f>HLOOKUP(B464,'Additional Data'!$F$1:$N$2,2,0)</f>
        <v>PC</v>
      </c>
    </row>
    <row r="465" spans="1:20" ht="14.25" customHeight="1">
      <c r="A465" s="2">
        <v>812617</v>
      </c>
      <c r="B465" s="2" t="s">
        <v>36</v>
      </c>
      <c r="C465" s="2" t="s">
        <v>41</v>
      </c>
      <c r="D465" s="2" t="s">
        <v>34</v>
      </c>
      <c r="E465" s="4">
        <v>43526.562557870369</v>
      </c>
      <c r="F465" s="4">
        <v>43530.562557870369</v>
      </c>
      <c r="G465" s="4">
        <v>43529.562557870369</v>
      </c>
      <c r="H465" s="2">
        <v>0</v>
      </c>
      <c r="I465" s="2">
        <v>128</v>
      </c>
      <c r="J465" s="2" t="s">
        <v>41</v>
      </c>
      <c r="K465" s="2" t="s">
        <v>66</v>
      </c>
      <c r="L465" s="2" t="s">
        <v>67</v>
      </c>
      <c r="M465" s="2" t="s">
        <v>59</v>
      </c>
      <c r="N465" s="2">
        <v>1</v>
      </c>
      <c r="O465" s="2">
        <v>4</v>
      </c>
      <c r="P465" s="2">
        <v>128</v>
      </c>
      <c r="Q465" s="2" t="str">
        <f>VLOOKUP(A465,'Additional Data'!$A$1:$D$9949,2,0)</f>
        <v>App</v>
      </c>
      <c r="R465" s="2" t="str">
        <f>VLOOKUP(A465,'Additional Data'!$A$1:$D$9949,4,0)</f>
        <v>Credit Card</v>
      </c>
      <c r="S465" s="5">
        <f>VLOOKUP(A465,'Additional Data'!$A$1:$D$9949,3,0)</f>
        <v>961.92754660000003</v>
      </c>
      <c r="T465" s="2" t="str">
        <f>HLOOKUP(B465,'Additional Data'!$F$1:$N$2,2,0)</f>
        <v>Laptop</v>
      </c>
    </row>
    <row r="466" spans="1:20" ht="14.25" customHeight="1">
      <c r="A466" s="2">
        <v>707338</v>
      </c>
      <c r="B466" s="2" t="s">
        <v>42</v>
      </c>
      <c r="C466" s="2" t="s">
        <v>32</v>
      </c>
      <c r="D466" s="2" t="s">
        <v>34</v>
      </c>
      <c r="E466" s="4">
        <v>43526.563125000001</v>
      </c>
      <c r="F466" s="4">
        <v>43532.563125000001</v>
      </c>
      <c r="G466" s="4">
        <v>43533.563125000001</v>
      </c>
      <c r="H466" s="2">
        <v>69</v>
      </c>
      <c r="I466" s="2">
        <v>100</v>
      </c>
      <c r="J466" s="2" t="s">
        <v>41</v>
      </c>
      <c r="K466" s="2" t="s">
        <v>58</v>
      </c>
      <c r="L466" s="2" t="s">
        <v>35</v>
      </c>
      <c r="M466" s="2" t="s">
        <v>71</v>
      </c>
      <c r="N466" s="2">
        <v>-1</v>
      </c>
      <c r="O466" s="2">
        <v>6</v>
      </c>
      <c r="P466" s="2">
        <v>169</v>
      </c>
      <c r="Q466" s="2" t="str">
        <f>VLOOKUP(A466,'Additional Data'!$A$1:$D$9949,2,0)</f>
        <v>App</v>
      </c>
      <c r="R466" s="2" t="str">
        <f>VLOOKUP(A466,'Additional Data'!$A$1:$D$9949,4,0)</f>
        <v>Debit Card</v>
      </c>
      <c r="S466" s="5">
        <f>VLOOKUP(A466,'Additional Data'!$A$1:$D$9949,3,0)</f>
        <v>2518.1312520000001</v>
      </c>
      <c r="T466" s="2" t="str">
        <f>HLOOKUP(B466,'Additional Data'!$F$1:$N$2,2,0)</f>
        <v>TV</v>
      </c>
    </row>
    <row r="467" spans="1:20" ht="14.25" customHeight="1">
      <c r="A467" s="2">
        <v>13342</v>
      </c>
      <c r="B467" s="2" t="s">
        <v>47</v>
      </c>
      <c r="C467" s="2" t="s">
        <v>32</v>
      </c>
      <c r="D467" s="2" t="s">
        <v>34</v>
      </c>
      <c r="E467" s="4">
        <v>43526.564270833333</v>
      </c>
      <c r="F467" s="4">
        <v>43528.564270833333</v>
      </c>
      <c r="G467" s="4">
        <v>43529.564270833333</v>
      </c>
      <c r="H467" s="2">
        <v>67</v>
      </c>
      <c r="I467" s="2">
        <v>106</v>
      </c>
      <c r="J467" s="2" t="s">
        <v>41</v>
      </c>
      <c r="K467" s="2" t="s">
        <v>58</v>
      </c>
      <c r="L467" s="2" t="s">
        <v>35</v>
      </c>
      <c r="M467" s="2" t="s">
        <v>71</v>
      </c>
      <c r="N467" s="2">
        <v>-1</v>
      </c>
      <c r="O467" s="2">
        <v>2</v>
      </c>
      <c r="P467" s="2">
        <v>173</v>
      </c>
      <c r="Q467" s="2" t="str">
        <f>VLOOKUP(A467,'Additional Data'!$A$1:$D$9949,2,0)</f>
        <v>App</v>
      </c>
      <c r="R467" s="2" t="str">
        <f>VLOOKUP(A467,'Additional Data'!$A$1:$D$9949,4,0)</f>
        <v>Debit Card</v>
      </c>
      <c r="S467" s="5">
        <f>VLOOKUP(A467,'Additional Data'!$A$1:$D$9949,3,0)</f>
        <v>3656.1545529999999</v>
      </c>
      <c r="T467" s="2" t="str">
        <f>HLOOKUP(B467,'Additional Data'!$F$1:$N$2,2,0)</f>
        <v>Tablet</v>
      </c>
    </row>
    <row r="468" spans="1:20" ht="14.25" customHeight="1">
      <c r="A468" s="2">
        <v>341509</v>
      </c>
      <c r="B468" s="2" t="s">
        <v>46</v>
      </c>
      <c r="C468" s="2" t="s">
        <v>41</v>
      </c>
      <c r="D468" s="2" t="s">
        <v>34</v>
      </c>
      <c r="E468" s="4">
        <v>43526.567835648151</v>
      </c>
      <c r="F468" s="4">
        <v>43529.567835648151</v>
      </c>
      <c r="G468" s="4">
        <v>43529.567835648151</v>
      </c>
      <c r="H468" s="2">
        <v>41</v>
      </c>
      <c r="I468" s="2">
        <v>123</v>
      </c>
      <c r="J468" s="2" t="s">
        <v>73</v>
      </c>
      <c r="K468" s="2" t="s">
        <v>80</v>
      </c>
      <c r="L468" s="2" t="s">
        <v>35</v>
      </c>
      <c r="M468" s="2" t="s">
        <v>59</v>
      </c>
      <c r="N468" s="2">
        <v>0</v>
      </c>
      <c r="O468" s="2">
        <v>3</v>
      </c>
      <c r="P468" s="2">
        <v>164</v>
      </c>
      <c r="Q468" s="2" t="str">
        <f>VLOOKUP(A468,'Additional Data'!$A$1:$D$9949,2,0)</f>
        <v>App</v>
      </c>
      <c r="R468" s="2" t="str">
        <f>VLOOKUP(A468,'Additional Data'!$A$1:$D$9949,4,0)</f>
        <v>Cash On Delivery</v>
      </c>
      <c r="S468" s="5">
        <f>VLOOKUP(A468,'Additional Data'!$A$1:$D$9949,3,0)</f>
        <v>3744.6695759999998</v>
      </c>
      <c r="T468" s="2" t="str">
        <f>HLOOKUP(B468,'Additional Data'!$F$1:$N$2,2,0)</f>
        <v>TV</v>
      </c>
    </row>
    <row r="469" spans="1:20" ht="14.25" customHeight="1">
      <c r="A469" s="2">
        <v>458791</v>
      </c>
      <c r="B469" s="2" t="s">
        <v>36</v>
      </c>
      <c r="C469" s="2" t="s">
        <v>41</v>
      </c>
      <c r="D469" s="2" t="s">
        <v>34</v>
      </c>
      <c r="E469" s="4">
        <v>43526.569108796299</v>
      </c>
      <c r="F469" s="4">
        <v>43531.569108796299</v>
      </c>
      <c r="G469" s="4">
        <v>43532.569108796299</v>
      </c>
      <c r="H469" s="2">
        <v>42</v>
      </c>
      <c r="I469" s="2">
        <v>114</v>
      </c>
      <c r="J469" s="2" t="s">
        <v>60</v>
      </c>
      <c r="K469" s="2" t="s">
        <v>77</v>
      </c>
      <c r="L469" s="2" t="s">
        <v>35</v>
      </c>
      <c r="M469" s="2" t="s">
        <v>59</v>
      </c>
      <c r="N469" s="2">
        <v>-1</v>
      </c>
      <c r="O469" s="2">
        <v>5</v>
      </c>
      <c r="P469" s="2">
        <v>156</v>
      </c>
      <c r="Q469" s="2" t="str">
        <f>VLOOKUP(A469,'Additional Data'!$A$1:$D$9949,2,0)</f>
        <v>App</v>
      </c>
      <c r="R469" s="2" t="str">
        <f>VLOOKUP(A469,'Additional Data'!$A$1:$D$9949,4,0)</f>
        <v>Credit Card</v>
      </c>
      <c r="S469" s="5">
        <f>VLOOKUP(A469,'Additional Data'!$A$1:$D$9949,3,0)</f>
        <v>1832.9751429999999</v>
      </c>
      <c r="T469" s="2" t="str">
        <f>HLOOKUP(B469,'Additional Data'!$F$1:$N$2,2,0)</f>
        <v>Laptop</v>
      </c>
    </row>
    <row r="470" spans="1:20" ht="14.25" customHeight="1">
      <c r="A470" s="2">
        <v>476095</v>
      </c>
      <c r="B470" s="2" t="s">
        <v>39</v>
      </c>
      <c r="C470" s="2" t="s">
        <v>32</v>
      </c>
      <c r="D470" s="2" t="s">
        <v>34</v>
      </c>
      <c r="E470" s="4">
        <v>43526.570092592592</v>
      </c>
      <c r="F470" s="4">
        <v>43532.570092592592</v>
      </c>
      <c r="G470" s="4">
        <v>43533.570092592592</v>
      </c>
      <c r="H470" s="2">
        <v>36</v>
      </c>
      <c r="I470" s="2">
        <v>108</v>
      </c>
      <c r="J470" s="2" t="s">
        <v>63</v>
      </c>
      <c r="K470" s="2" t="s">
        <v>81</v>
      </c>
      <c r="L470" s="2" t="s">
        <v>35</v>
      </c>
      <c r="M470" s="2" t="s">
        <v>59</v>
      </c>
      <c r="N470" s="2">
        <v>-1</v>
      </c>
      <c r="O470" s="2">
        <v>6</v>
      </c>
      <c r="P470" s="2">
        <v>144</v>
      </c>
      <c r="Q470" s="2" t="str">
        <f>VLOOKUP(A470,'Additional Data'!$A$1:$D$9949,2,0)</f>
        <v>App</v>
      </c>
      <c r="R470" s="2" t="str">
        <f>VLOOKUP(A470,'Additional Data'!$A$1:$D$9949,4,0)</f>
        <v>Credit Card</v>
      </c>
      <c r="S470" s="5">
        <f>VLOOKUP(A470,'Additional Data'!$A$1:$D$9949,3,0)</f>
        <v>1142.6747600000001</v>
      </c>
      <c r="T470" s="2" t="str">
        <f>HLOOKUP(B470,'Additional Data'!$F$1:$N$2,2,0)</f>
        <v>Mobile</v>
      </c>
    </row>
    <row r="471" spans="1:20" ht="14.25" customHeight="1">
      <c r="A471" s="2">
        <v>62028</v>
      </c>
      <c r="B471" s="2" t="s">
        <v>39</v>
      </c>
      <c r="C471" s="2" t="s">
        <v>41</v>
      </c>
      <c r="D471" s="2" t="s">
        <v>34</v>
      </c>
      <c r="E471" s="4">
        <v>43526.570706018516</v>
      </c>
      <c r="F471" s="4">
        <v>43530.570706018516</v>
      </c>
      <c r="G471" s="4">
        <v>43529.570706018516</v>
      </c>
      <c r="H471" s="2">
        <v>59</v>
      </c>
      <c r="I471" s="2">
        <v>101</v>
      </c>
      <c r="J471" s="2" t="s">
        <v>32</v>
      </c>
      <c r="K471" s="2" t="s">
        <v>70</v>
      </c>
      <c r="L471" s="2" t="s">
        <v>35</v>
      </c>
      <c r="M471" s="2" t="s">
        <v>71</v>
      </c>
      <c r="N471" s="2">
        <v>1</v>
      </c>
      <c r="O471" s="2">
        <v>4</v>
      </c>
      <c r="P471" s="2">
        <v>160</v>
      </c>
      <c r="Q471" s="2" t="str">
        <f>VLOOKUP(A471,'Additional Data'!$A$1:$D$9949,2,0)</f>
        <v>Website</v>
      </c>
      <c r="R471" s="2" t="str">
        <f>VLOOKUP(A471,'Additional Data'!$A$1:$D$9949,4,0)</f>
        <v>Debit Card</v>
      </c>
      <c r="S471" s="5">
        <f>VLOOKUP(A471,'Additional Data'!$A$1:$D$9949,3,0)</f>
        <v>3516.66</v>
      </c>
      <c r="T471" s="2" t="str">
        <f>HLOOKUP(B471,'Additional Data'!$F$1:$N$2,2,0)</f>
        <v>Mobile</v>
      </c>
    </row>
    <row r="472" spans="1:20" ht="14.25" customHeight="1">
      <c r="A472" s="2">
        <v>556119</v>
      </c>
      <c r="B472" s="2" t="s">
        <v>36</v>
      </c>
      <c r="C472" s="2" t="s">
        <v>41</v>
      </c>
      <c r="D472" s="2" t="s">
        <v>34</v>
      </c>
      <c r="E472" s="4">
        <v>43526.570787037039</v>
      </c>
      <c r="F472" s="4">
        <v>43533.570787037039</v>
      </c>
      <c r="G472" s="4">
        <v>43530.570787037039</v>
      </c>
      <c r="H472" s="2">
        <v>48</v>
      </c>
      <c r="I472" s="2">
        <v>113</v>
      </c>
      <c r="J472" s="2" t="s">
        <v>60</v>
      </c>
      <c r="K472" s="2" t="s">
        <v>77</v>
      </c>
      <c r="L472" s="2" t="s">
        <v>35</v>
      </c>
      <c r="M472" s="2" t="s">
        <v>59</v>
      </c>
      <c r="N472" s="2">
        <v>3</v>
      </c>
      <c r="O472" s="2">
        <v>7</v>
      </c>
      <c r="P472" s="2">
        <v>161</v>
      </c>
      <c r="Q472" s="2" t="str">
        <f>VLOOKUP(A472,'Additional Data'!$A$1:$D$9949,2,0)</f>
        <v>Website</v>
      </c>
      <c r="R472" s="2" t="str">
        <f>VLOOKUP(A472,'Additional Data'!$A$1:$D$9949,4,0)</f>
        <v>Credit Card</v>
      </c>
      <c r="S472" s="5">
        <f>VLOOKUP(A472,'Additional Data'!$A$1:$D$9949,3,0)</f>
        <v>2057.88</v>
      </c>
      <c r="T472" s="2" t="str">
        <f>HLOOKUP(B472,'Additional Data'!$F$1:$N$2,2,0)</f>
        <v>Laptop</v>
      </c>
    </row>
    <row r="473" spans="1:20" ht="14.25" customHeight="1">
      <c r="A473" s="2">
        <v>152544</v>
      </c>
      <c r="B473" s="2" t="s">
        <v>36</v>
      </c>
      <c r="C473" s="2" t="s">
        <v>41</v>
      </c>
      <c r="D473" s="2" t="s">
        <v>34</v>
      </c>
      <c r="E473" s="4">
        <v>43526.574016203704</v>
      </c>
      <c r="F473" s="4">
        <v>43526.574016203704</v>
      </c>
      <c r="G473" s="4">
        <v>43529.574016203704</v>
      </c>
      <c r="H473" s="2">
        <v>0</v>
      </c>
      <c r="I473" s="2">
        <v>127</v>
      </c>
      <c r="J473" s="2" t="s">
        <v>41</v>
      </c>
      <c r="K473" s="2" t="s">
        <v>66</v>
      </c>
      <c r="L473" s="2" t="s">
        <v>67</v>
      </c>
      <c r="M473" s="2" t="s">
        <v>71</v>
      </c>
      <c r="N473" s="2">
        <v>-3</v>
      </c>
      <c r="O473" s="2">
        <v>0</v>
      </c>
      <c r="P473" s="2">
        <v>127</v>
      </c>
      <c r="Q473" s="2" t="str">
        <f>VLOOKUP(A473,'Additional Data'!$A$1:$D$9949,2,0)</f>
        <v>Website</v>
      </c>
      <c r="R473" s="2" t="str">
        <f>VLOOKUP(A473,'Additional Data'!$A$1:$D$9949,4,0)</f>
        <v>Debit Card</v>
      </c>
      <c r="S473" s="5">
        <f>VLOOKUP(A473,'Additional Data'!$A$1:$D$9949,3,0)</f>
        <v>1452.97</v>
      </c>
      <c r="T473" s="2" t="str">
        <f>HLOOKUP(B473,'Additional Data'!$F$1:$N$2,2,0)</f>
        <v>Laptop</v>
      </c>
    </row>
    <row r="474" spans="1:20" ht="14.25" customHeight="1">
      <c r="A474" s="2">
        <v>558092</v>
      </c>
      <c r="B474" s="2" t="s">
        <v>30</v>
      </c>
      <c r="C474" s="2" t="s">
        <v>41</v>
      </c>
      <c r="D474" s="2" t="s">
        <v>34</v>
      </c>
      <c r="E474" s="4">
        <v>43526.574340277781</v>
      </c>
      <c r="F474" s="4">
        <v>43529.574340277781</v>
      </c>
      <c r="G474" s="4">
        <v>43530.574340277781</v>
      </c>
      <c r="H474" s="2">
        <v>42</v>
      </c>
      <c r="I474" s="2">
        <v>129</v>
      </c>
      <c r="J474" s="2" t="s">
        <v>32</v>
      </c>
      <c r="K474" s="2" t="s">
        <v>70</v>
      </c>
      <c r="L474" s="2" t="s">
        <v>35</v>
      </c>
      <c r="M474" s="2" t="s">
        <v>71</v>
      </c>
      <c r="N474" s="2">
        <v>-1</v>
      </c>
      <c r="O474" s="2">
        <v>3</v>
      </c>
      <c r="P474" s="2">
        <v>171</v>
      </c>
      <c r="Q474" s="2" t="str">
        <f>VLOOKUP(A474,'Additional Data'!$A$1:$D$9949,2,0)</f>
        <v>App</v>
      </c>
      <c r="R474" s="2" t="str">
        <f>VLOOKUP(A474,'Additional Data'!$A$1:$D$9949,4,0)</f>
        <v>Debit Card</v>
      </c>
      <c r="S474" s="5">
        <f>VLOOKUP(A474,'Additional Data'!$A$1:$D$9949,3,0)</f>
        <v>2033.747758</v>
      </c>
      <c r="T474" s="2" t="str">
        <f>HLOOKUP(B474,'Additional Data'!$F$1:$N$2,2,0)</f>
        <v>PC</v>
      </c>
    </row>
    <row r="475" spans="1:20" ht="14.25" customHeight="1">
      <c r="A475" s="2">
        <v>722336</v>
      </c>
      <c r="B475" s="2" t="s">
        <v>30</v>
      </c>
      <c r="C475" s="2" t="s">
        <v>41</v>
      </c>
      <c r="D475" s="2" t="s">
        <v>34</v>
      </c>
      <c r="E475" s="4">
        <v>43526.575428240743</v>
      </c>
      <c r="F475" s="4">
        <v>43531.575428240743</v>
      </c>
      <c r="G475" s="4">
        <v>43531.575428240743</v>
      </c>
      <c r="H475" s="2">
        <v>66</v>
      </c>
      <c r="I475" s="2">
        <v>109</v>
      </c>
      <c r="J475" s="2" t="s">
        <v>32</v>
      </c>
      <c r="K475" s="2" t="s">
        <v>70</v>
      </c>
      <c r="L475" s="2" t="s">
        <v>35</v>
      </c>
      <c r="M475" s="2" t="s">
        <v>71</v>
      </c>
      <c r="N475" s="2">
        <v>0</v>
      </c>
      <c r="O475" s="2">
        <v>5</v>
      </c>
      <c r="P475" s="2">
        <v>175</v>
      </c>
      <c r="Q475" s="2" t="str">
        <f>VLOOKUP(A475,'Additional Data'!$A$1:$D$9949,2,0)</f>
        <v>App</v>
      </c>
      <c r="R475" s="2" t="str">
        <f>VLOOKUP(A475,'Additional Data'!$A$1:$D$9949,4,0)</f>
        <v>Debit Card</v>
      </c>
      <c r="S475" s="5">
        <f>VLOOKUP(A475,'Additional Data'!$A$1:$D$9949,3,0)</f>
        <v>1227.4860859999999</v>
      </c>
      <c r="T475" s="2" t="str">
        <f>HLOOKUP(B475,'Additional Data'!$F$1:$N$2,2,0)</f>
        <v>PC</v>
      </c>
    </row>
    <row r="476" spans="1:20" ht="14.25" customHeight="1">
      <c r="A476" s="2">
        <v>112275</v>
      </c>
      <c r="B476" s="2" t="s">
        <v>49</v>
      </c>
      <c r="C476" s="2" t="s">
        <v>32</v>
      </c>
      <c r="D476" s="2" t="s">
        <v>34</v>
      </c>
      <c r="E476" s="4">
        <v>43526.575509259259</v>
      </c>
      <c r="F476" s="4">
        <v>43527.575509259259</v>
      </c>
      <c r="G476" s="4">
        <v>43532.575509259259</v>
      </c>
      <c r="H476" s="2">
        <v>0</v>
      </c>
      <c r="I476" s="2">
        <v>100</v>
      </c>
      <c r="J476" s="2" t="s">
        <v>32</v>
      </c>
      <c r="K476" s="2" t="s">
        <v>82</v>
      </c>
      <c r="L476" s="2" t="s">
        <v>67</v>
      </c>
      <c r="M476" s="2" t="s">
        <v>71</v>
      </c>
      <c r="N476" s="2">
        <v>-5</v>
      </c>
      <c r="O476" s="2">
        <v>1</v>
      </c>
      <c r="P476" s="2">
        <v>100</v>
      </c>
      <c r="Q476" s="2" t="str">
        <f>VLOOKUP(A476,'Additional Data'!$A$1:$D$9949,2,0)</f>
        <v>Website</v>
      </c>
      <c r="R476" s="2" t="str">
        <f>VLOOKUP(A476,'Additional Data'!$A$1:$D$9949,4,0)</f>
        <v>Credit Card</v>
      </c>
      <c r="S476" s="5">
        <f>VLOOKUP(A476,'Additional Data'!$A$1:$D$9949,3,0)</f>
        <v>2818.04</v>
      </c>
      <c r="T476" s="2" t="str">
        <f>HLOOKUP(B476,'Additional Data'!$F$1:$N$2,2,0)</f>
        <v>TV</v>
      </c>
    </row>
    <row r="477" spans="1:20" ht="14.25" customHeight="1">
      <c r="A477" s="2">
        <v>188819</v>
      </c>
      <c r="B477" s="2" t="s">
        <v>48</v>
      </c>
      <c r="C477" s="2" t="s">
        <v>32</v>
      </c>
      <c r="D477" s="2" t="s">
        <v>34</v>
      </c>
      <c r="E477" s="4">
        <v>43526.580833333333</v>
      </c>
      <c r="F477" s="4">
        <v>43529.580833333333</v>
      </c>
      <c r="G477" s="4">
        <v>43531.580833333333</v>
      </c>
      <c r="H477" s="2">
        <v>45</v>
      </c>
      <c r="I477" s="2">
        <v>126</v>
      </c>
      <c r="J477" s="2" t="s">
        <v>73</v>
      </c>
      <c r="K477" s="2" t="s">
        <v>74</v>
      </c>
      <c r="L477" s="2" t="s">
        <v>35</v>
      </c>
      <c r="M477" s="2" t="s">
        <v>59</v>
      </c>
      <c r="N477" s="2">
        <v>-2</v>
      </c>
      <c r="O477" s="2">
        <v>3</v>
      </c>
      <c r="P477" s="2">
        <v>171</v>
      </c>
      <c r="Q477" s="2" t="str">
        <f>VLOOKUP(A477,'Additional Data'!$A$1:$D$9949,2,0)</f>
        <v>App</v>
      </c>
      <c r="R477" s="2" t="str">
        <f>VLOOKUP(A477,'Additional Data'!$A$1:$D$9949,4,0)</f>
        <v>Credit Card</v>
      </c>
      <c r="S477" s="5">
        <f>VLOOKUP(A477,'Additional Data'!$A$1:$D$9949,3,0)</f>
        <v>900.14558099999999</v>
      </c>
      <c r="T477" s="2" t="str">
        <f>HLOOKUP(B477,'Additional Data'!$F$1:$N$2,2,0)</f>
        <v>Gaming Console</v>
      </c>
    </row>
    <row r="478" spans="1:20" ht="14.25" customHeight="1">
      <c r="A478" s="2">
        <v>385097</v>
      </c>
      <c r="B478" s="2" t="s">
        <v>30</v>
      </c>
      <c r="C478" s="2" t="s">
        <v>41</v>
      </c>
      <c r="D478" s="2" t="s">
        <v>34</v>
      </c>
      <c r="E478" s="4">
        <v>43526.582928240743</v>
      </c>
      <c r="F478" s="4">
        <v>43533.582928240743</v>
      </c>
      <c r="G478" s="4">
        <v>43530.582928240743</v>
      </c>
      <c r="H478" s="2">
        <v>29</v>
      </c>
      <c r="I478" s="2">
        <v>115</v>
      </c>
      <c r="J478" s="2" t="s">
        <v>60</v>
      </c>
      <c r="K478" s="2" t="s">
        <v>77</v>
      </c>
      <c r="L478" s="2" t="s">
        <v>35</v>
      </c>
      <c r="M478" s="2" t="s">
        <v>59</v>
      </c>
      <c r="N478" s="2">
        <v>3</v>
      </c>
      <c r="O478" s="2">
        <v>7</v>
      </c>
      <c r="P478" s="2">
        <v>144</v>
      </c>
      <c r="Q478" s="2" t="str">
        <f>VLOOKUP(A478,'Additional Data'!$A$1:$D$9949,2,0)</f>
        <v>App</v>
      </c>
      <c r="R478" s="2" t="str">
        <f>VLOOKUP(A478,'Additional Data'!$A$1:$D$9949,4,0)</f>
        <v>Credit Card</v>
      </c>
      <c r="S478" s="5">
        <f>VLOOKUP(A478,'Additional Data'!$A$1:$D$9949,3,0)</f>
        <v>1246.8149040000001</v>
      </c>
      <c r="T478" s="2" t="str">
        <f>HLOOKUP(B478,'Additional Data'!$F$1:$N$2,2,0)</f>
        <v>PC</v>
      </c>
    </row>
    <row r="479" spans="1:20" ht="14.25" customHeight="1">
      <c r="A479" s="2">
        <v>198797</v>
      </c>
      <c r="B479" s="2" t="s">
        <v>47</v>
      </c>
      <c r="C479" s="2" t="s">
        <v>41</v>
      </c>
      <c r="D479" s="2" t="s">
        <v>34</v>
      </c>
      <c r="E479" s="4">
        <v>43526.592199074075</v>
      </c>
      <c r="F479" s="4">
        <v>43533.592199074075</v>
      </c>
      <c r="G479" s="4">
        <v>43529.592199074075</v>
      </c>
      <c r="H479" s="2">
        <v>0</v>
      </c>
      <c r="I479" s="2">
        <v>126</v>
      </c>
      <c r="J479" s="2" t="s">
        <v>41</v>
      </c>
      <c r="K479" s="2" t="s">
        <v>66</v>
      </c>
      <c r="L479" s="2" t="s">
        <v>67</v>
      </c>
      <c r="M479" s="2" t="s">
        <v>59</v>
      </c>
      <c r="N479" s="2">
        <v>4</v>
      </c>
      <c r="O479" s="2">
        <v>7</v>
      </c>
      <c r="P479" s="2">
        <v>126</v>
      </c>
      <c r="Q479" s="2" t="str">
        <f>VLOOKUP(A479,'Additional Data'!$A$1:$D$9949,2,0)</f>
        <v>App</v>
      </c>
      <c r="R479" s="2" t="str">
        <f>VLOOKUP(A479,'Additional Data'!$A$1:$D$9949,4,0)</f>
        <v>Credit Card</v>
      </c>
      <c r="S479" s="5">
        <f>VLOOKUP(A479,'Additional Data'!$A$1:$D$9949,3,0)</f>
        <v>2105.276151</v>
      </c>
      <c r="T479" s="2" t="str">
        <f>HLOOKUP(B479,'Additional Data'!$F$1:$N$2,2,0)</f>
        <v>Tablet</v>
      </c>
    </row>
    <row r="480" spans="1:20" ht="14.25" customHeight="1">
      <c r="A480" s="2">
        <v>396906</v>
      </c>
      <c r="B480" s="2" t="s">
        <v>30</v>
      </c>
      <c r="C480" s="2" t="s">
        <v>41</v>
      </c>
      <c r="D480" s="2" t="s">
        <v>34</v>
      </c>
      <c r="E480" s="4">
        <v>43526.597407407404</v>
      </c>
      <c r="F480" s="4">
        <v>43535.597407407404</v>
      </c>
      <c r="G480" s="4">
        <v>43531.597407407404</v>
      </c>
      <c r="H480" s="2">
        <v>50</v>
      </c>
      <c r="I480" s="2">
        <v>123</v>
      </c>
      <c r="J480" s="2" t="s">
        <v>32</v>
      </c>
      <c r="K480" s="2" t="s">
        <v>70</v>
      </c>
      <c r="L480" s="2" t="s">
        <v>35</v>
      </c>
      <c r="M480" s="2" t="s">
        <v>59</v>
      </c>
      <c r="N480" s="2">
        <v>4</v>
      </c>
      <c r="O480" s="2">
        <v>9</v>
      </c>
      <c r="P480" s="2">
        <v>173</v>
      </c>
      <c r="Q480" s="2" t="str">
        <f>VLOOKUP(A480,'Additional Data'!$A$1:$D$9949,2,0)</f>
        <v>Website</v>
      </c>
      <c r="R480" s="2" t="str">
        <f>VLOOKUP(A480,'Additional Data'!$A$1:$D$9949,4,0)</f>
        <v>Debit Card</v>
      </c>
      <c r="S480" s="5">
        <f>VLOOKUP(A480,'Additional Data'!$A$1:$D$9949,3,0)</f>
        <v>811.98</v>
      </c>
      <c r="T480" s="2" t="str">
        <f>HLOOKUP(B480,'Additional Data'!$F$1:$N$2,2,0)</f>
        <v>PC</v>
      </c>
    </row>
    <row r="481" spans="1:20" ht="14.25" customHeight="1">
      <c r="A481" s="2">
        <v>42556</v>
      </c>
      <c r="B481" s="2" t="s">
        <v>36</v>
      </c>
      <c r="C481" s="2" t="s">
        <v>41</v>
      </c>
      <c r="D481" s="2" t="s">
        <v>34</v>
      </c>
      <c r="E481" s="4">
        <v>43526.600173611114</v>
      </c>
      <c r="F481" s="4">
        <v>43531.600173611114</v>
      </c>
      <c r="G481" s="4">
        <v>43529.600173611114</v>
      </c>
      <c r="H481" s="2">
        <v>31</v>
      </c>
      <c r="I481" s="2">
        <v>110</v>
      </c>
      <c r="J481" s="2" t="s">
        <v>60</v>
      </c>
      <c r="K481" s="2" t="s">
        <v>77</v>
      </c>
      <c r="L481" s="2" t="s">
        <v>35</v>
      </c>
      <c r="M481" s="2" t="s">
        <v>71</v>
      </c>
      <c r="N481" s="2">
        <v>2</v>
      </c>
      <c r="O481" s="2">
        <v>5</v>
      </c>
      <c r="P481" s="2">
        <v>141</v>
      </c>
      <c r="Q481" s="2" t="str">
        <f>VLOOKUP(A481,'Additional Data'!$A$1:$D$9949,2,0)</f>
        <v>App</v>
      </c>
      <c r="R481" s="2" t="str">
        <f>VLOOKUP(A481,'Additional Data'!$A$1:$D$9949,4,0)</f>
        <v>Debit Card</v>
      </c>
      <c r="S481" s="5">
        <f>VLOOKUP(A481,'Additional Data'!$A$1:$D$9949,3,0)</f>
        <v>302.27700490000001</v>
      </c>
      <c r="T481" s="2" t="str">
        <f>HLOOKUP(B481,'Additional Data'!$F$1:$N$2,2,0)</f>
        <v>Laptop</v>
      </c>
    </row>
    <row r="482" spans="1:20" ht="14.25" customHeight="1">
      <c r="A482" s="2">
        <v>734500</v>
      </c>
      <c r="B482" s="2" t="s">
        <v>39</v>
      </c>
      <c r="C482" s="2" t="s">
        <v>32</v>
      </c>
      <c r="D482" s="2" t="s">
        <v>34</v>
      </c>
      <c r="E482" s="4">
        <v>43526.616770833331</v>
      </c>
      <c r="F482" s="4">
        <v>43529.616770833331</v>
      </c>
      <c r="G482" s="4">
        <v>43531.616770833331</v>
      </c>
      <c r="H482" s="2">
        <v>34</v>
      </c>
      <c r="I482" s="2">
        <v>126</v>
      </c>
      <c r="J482" s="2" t="s">
        <v>41</v>
      </c>
      <c r="K482" s="2" t="s">
        <v>58</v>
      </c>
      <c r="L482" s="2" t="s">
        <v>35</v>
      </c>
      <c r="M482" s="2" t="s">
        <v>71</v>
      </c>
      <c r="N482" s="2">
        <v>-2</v>
      </c>
      <c r="O482" s="2">
        <v>3</v>
      </c>
      <c r="P482" s="2">
        <v>160</v>
      </c>
      <c r="Q482" s="2" t="str">
        <f>VLOOKUP(A482,'Additional Data'!$A$1:$D$9949,2,0)</f>
        <v>App</v>
      </c>
      <c r="R482" s="2" t="str">
        <f>VLOOKUP(A482,'Additional Data'!$A$1:$D$9949,4,0)</f>
        <v>Debit Card</v>
      </c>
      <c r="S482" s="5">
        <f>VLOOKUP(A482,'Additional Data'!$A$1:$D$9949,3,0)</f>
        <v>3077.4388119999999</v>
      </c>
      <c r="T482" s="2" t="str">
        <f>HLOOKUP(B482,'Additional Data'!$F$1:$N$2,2,0)</f>
        <v>Mobile</v>
      </c>
    </row>
    <row r="483" spans="1:20" ht="14.25" customHeight="1">
      <c r="A483" s="2">
        <v>41268</v>
      </c>
      <c r="B483" s="2" t="s">
        <v>30</v>
      </c>
      <c r="C483" s="2" t="s">
        <v>41</v>
      </c>
      <c r="D483" s="2" t="s">
        <v>34</v>
      </c>
      <c r="E483" s="4">
        <v>43526.619791666664</v>
      </c>
      <c r="F483" s="4">
        <v>43528.619791666664</v>
      </c>
      <c r="G483" s="4">
        <v>43533.619791666664</v>
      </c>
      <c r="H483" s="2">
        <v>67</v>
      </c>
      <c r="I483" s="2">
        <v>92</v>
      </c>
      <c r="J483" s="2" t="s">
        <v>60</v>
      </c>
      <c r="K483" s="2" t="s">
        <v>77</v>
      </c>
      <c r="L483" s="2" t="s">
        <v>35</v>
      </c>
      <c r="M483" s="2" t="s">
        <v>71</v>
      </c>
      <c r="N483" s="2">
        <v>-5</v>
      </c>
      <c r="O483" s="2">
        <v>2</v>
      </c>
      <c r="P483" s="2">
        <v>159</v>
      </c>
      <c r="Q483" s="2" t="str">
        <f>VLOOKUP(A483,'Additional Data'!$A$1:$D$9949,2,0)</f>
        <v>Website</v>
      </c>
      <c r="R483" s="2" t="str">
        <f>VLOOKUP(A483,'Additional Data'!$A$1:$D$9949,4,0)</f>
        <v>Debit Card</v>
      </c>
      <c r="S483" s="5">
        <f>VLOOKUP(A483,'Additional Data'!$A$1:$D$9949,3,0)</f>
        <v>2212.4699999999998</v>
      </c>
      <c r="T483" s="2" t="str">
        <f>HLOOKUP(B483,'Additional Data'!$F$1:$N$2,2,0)</f>
        <v>PC</v>
      </c>
    </row>
    <row r="484" spans="1:20" ht="14.25" customHeight="1">
      <c r="A484" s="2">
        <v>526103</v>
      </c>
      <c r="B484" s="2" t="s">
        <v>46</v>
      </c>
      <c r="C484" s="2" t="s">
        <v>32</v>
      </c>
      <c r="D484" s="2" t="s">
        <v>34</v>
      </c>
      <c r="E484" s="4">
        <v>43526.624351851853</v>
      </c>
      <c r="F484" s="4">
        <v>43531.624351851853</v>
      </c>
      <c r="G484" s="4">
        <v>43529.624351851853</v>
      </c>
      <c r="H484" s="2">
        <v>70</v>
      </c>
      <c r="I484" s="2">
        <v>91</v>
      </c>
      <c r="J484" s="2" t="s">
        <v>60</v>
      </c>
      <c r="K484" s="2" t="s">
        <v>61</v>
      </c>
      <c r="L484" s="2" t="s">
        <v>35</v>
      </c>
      <c r="M484" s="2" t="s">
        <v>71</v>
      </c>
      <c r="N484" s="2">
        <v>2</v>
      </c>
      <c r="O484" s="2">
        <v>5</v>
      </c>
      <c r="P484" s="2">
        <v>161</v>
      </c>
      <c r="Q484" s="2" t="str">
        <f>VLOOKUP(A484,'Additional Data'!$A$1:$D$9949,2,0)</f>
        <v>App</v>
      </c>
      <c r="R484" s="2" t="str">
        <f>VLOOKUP(A484,'Additional Data'!$A$1:$D$9949,4,0)</f>
        <v>Credit Card</v>
      </c>
      <c r="S484" s="5">
        <f>VLOOKUP(A484,'Additional Data'!$A$1:$D$9949,3,0)</f>
        <v>3504.473567</v>
      </c>
      <c r="T484" s="2" t="str">
        <f>HLOOKUP(B484,'Additional Data'!$F$1:$N$2,2,0)</f>
        <v>TV</v>
      </c>
    </row>
    <row r="485" spans="1:20" ht="14.25" customHeight="1">
      <c r="A485" s="2">
        <v>850357</v>
      </c>
      <c r="B485" s="2" t="s">
        <v>39</v>
      </c>
      <c r="C485" s="2" t="s">
        <v>41</v>
      </c>
      <c r="D485" s="2" t="s">
        <v>34</v>
      </c>
      <c r="E485" s="4">
        <v>43526.625138888892</v>
      </c>
      <c r="F485" s="4">
        <v>43531.625138888892</v>
      </c>
      <c r="G485" s="4">
        <v>43530.625138888892</v>
      </c>
      <c r="H485" s="2">
        <v>44</v>
      </c>
      <c r="I485" s="2">
        <v>114</v>
      </c>
      <c r="J485" s="2" t="s">
        <v>63</v>
      </c>
      <c r="K485" s="2" t="s">
        <v>64</v>
      </c>
      <c r="L485" s="2" t="s">
        <v>35</v>
      </c>
      <c r="M485" s="2" t="s">
        <v>59</v>
      </c>
      <c r="N485" s="2">
        <v>1</v>
      </c>
      <c r="O485" s="2">
        <v>5</v>
      </c>
      <c r="P485" s="2">
        <v>158</v>
      </c>
      <c r="Q485" s="2" t="str">
        <f>VLOOKUP(A485,'Additional Data'!$A$1:$D$9949,2,0)</f>
        <v>App</v>
      </c>
      <c r="R485" s="2" t="str">
        <f>VLOOKUP(A485,'Additional Data'!$A$1:$D$9949,4,0)</f>
        <v>Credit Card</v>
      </c>
      <c r="S485" s="5">
        <f>VLOOKUP(A485,'Additional Data'!$A$1:$D$9949,3,0)</f>
        <v>1360.69461</v>
      </c>
      <c r="T485" s="2" t="str">
        <f>HLOOKUP(B485,'Additional Data'!$F$1:$N$2,2,0)</f>
        <v>Mobile</v>
      </c>
    </row>
    <row r="486" spans="1:20" ht="14.25" customHeight="1">
      <c r="A486" s="2">
        <v>487995</v>
      </c>
      <c r="B486" s="2" t="s">
        <v>39</v>
      </c>
      <c r="C486" s="2" t="s">
        <v>32</v>
      </c>
      <c r="D486" s="2" t="s">
        <v>34</v>
      </c>
      <c r="E486" s="4">
        <v>43526.626435185186</v>
      </c>
      <c r="F486" s="4">
        <v>43528.626435185186</v>
      </c>
      <c r="G486" s="4">
        <v>43532.626435185186</v>
      </c>
      <c r="H486" s="2">
        <v>0</v>
      </c>
      <c r="I486" s="2">
        <v>108</v>
      </c>
      <c r="J486" s="2" t="s">
        <v>32</v>
      </c>
      <c r="K486" s="2" t="s">
        <v>82</v>
      </c>
      <c r="L486" s="2" t="s">
        <v>67</v>
      </c>
      <c r="M486" s="2" t="s">
        <v>71</v>
      </c>
      <c r="N486" s="2">
        <v>-4</v>
      </c>
      <c r="O486" s="2">
        <v>2</v>
      </c>
      <c r="P486" s="2">
        <v>108</v>
      </c>
      <c r="Q486" s="2" t="str">
        <f>VLOOKUP(A486,'Additional Data'!$A$1:$D$9949,2,0)</f>
        <v>Website</v>
      </c>
      <c r="R486" s="2" t="str">
        <f>VLOOKUP(A486,'Additional Data'!$A$1:$D$9949,4,0)</f>
        <v>Credit Card</v>
      </c>
      <c r="S486" s="5">
        <f>VLOOKUP(A486,'Additional Data'!$A$1:$D$9949,3,0)</f>
        <v>1533.74</v>
      </c>
      <c r="T486" s="2" t="str">
        <f>HLOOKUP(B486,'Additional Data'!$F$1:$N$2,2,0)</f>
        <v>Mobile</v>
      </c>
    </row>
    <row r="487" spans="1:20" ht="14.25" customHeight="1">
      <c r="A487" s="2">
        <v>331969</v>
      </c>
      <c r="B487" s="2" t="s">
        <v>36</v>
      </c>
      <c r="C487" s="2" t="s">
        <v>41</v>
      </c>
      <c r="D487" s="2" t="s">
        <v>34</v>
      </c>
      <c r="E487" s="4">
        <v>43526.626898148148</v>
      </c>
      <c r="F487" s="4">
        <v>43533.626898148148</v>
      </c>
      <c r="G487" s="4">
        <v>43531.626898148148</v>
      </c>
      <c r="H487" s="2">
        <v>0</v>
      </c>
      <c r="I487" s="2">
        <v>121</v>
      </c>
      <c r="J487" s="2" t="s">
        <v>41</v>
      </c>
      <c r="K487" s="2" t="s">
        <v>66</v>
      </c>
      <c r="L487" s="2" t="s">
        <v>67</v>
      </c>
      <c r="M487" s="2" t="s">
        <v>59</v>
      </c>
      <c r="N487" s="2">
        <v>2</v>
      </c>
      <c r="O487" s="2">
        <v>7</v>
      </c>
      <c r="P487" s="2">
        <v>121</v>
      </c>
      <c r="Q487" s="2" t="str">
        <f>VLOOKUP(A487,'Additional Data'!$A$1:$D$9949,2,0)</f>
        <v>App</v>
      </c>
      <c r="R487" s="2" t="str">
        <f>VLOOKUP(A487,'Additional Data'!$A$1:$D$9949,4,0)</f>
        <v>Credit Card</v>
      </c>
      <c r="S487" s="5">
        <f>VLOOKUP(A487,'Additional Data'!$A$1:$D$9949,3,0)</f>
        <v>509.86313740000003</v>
      </c>
      <c r="T487" s="2" t="str">
        <f>HLOOKUP(B487,'Additional Data'!$F$1:$N$2,2,0)</f>
        <v>Laptop</v>
      </c>
    </row>
    <row r="488" spans="1:20" ht="14.25" customHeight="1">
      <c r="A488" s="2">
        <v>286789</v>
      </c>
      <c r="B488" s="2" t="s">
        <v>46</v>
      </c>
      <c r="C488" s="2" t="s">
        <v>41</v>
      </c>
      <c r="D488" s="2" t="s">
        <v>34</v>
      </c>
      <c r="E488" s="4">
        <v>43526.630393518521</v>
      </c>
      <c r="F488" s="4">
        <v>43531.630393518521</v>
      </c>
      <c r="G488" s="4">
        <v>43529.630393518521</v>
      </c>
      <c r="H488" s="2">
        <v>74</v>
      </c>
      <c r="I488" s="2">
        <v>87</v>
      </c>
      <c r="J488" s="2" t="s">
        <v>63</v>
      </c>
      <c r="K488" s="2" t="s">
        <v>64</v>
      </c>
      <c r="L488" s="2" t="s">
        <v>35</v>
      </c>
      <c r="M488" s="2" t="s">
        <v>71</v>
      </c>
      <c r="N488" s="2">
        <v>2</v>
      </c>
      <c r="O488" s="2">
        <v>5</v>
      </c>
      <c r="P488" s="2">
        <v>161</v>
      </c>
      <c r="Q488" s="2" t="str">
        <f>VLOOKUP(A488,'Additional Data'!$A$1:$D$9949,2,0)</f>
        <v>App</v>
      </c>
      <c r="R488" s="2" t="str">
        <f>VLOOKUP(A488,'Additional Data'!$A$1:$D$9949,4,0)</f>
        <v>Credit Card</v>
      </c>
      <c r="S488" s="5">
        <f>VLOOKUP(A488,'Additional Data'!$A$1:$D$9949,3,0)</f>
        <v>1384.3419510000001</v>
      </c>
      <c r="T488" s="2" t="str">
        <f>HLOOKUP(B488,'Additional Data'!$F$1:$N$2,2,0)</f>
        <v>TV</v>
      </c>
    </row>
    <row r="489" spans="1:20" ht="14.25" customHeight="1">
      <c r="A489" s="2">
        <v>87677</v>
      </c>
      <c r="B489" s="2" t="s">
        <v>39</v>
      </c>
      <c r="C489" s="2" t="s">
        <v>41</v>
      </c>
      <c r="D489" s="2" t="s">
        <v>34</v>
      </c>
      <c r="E489" s="4">
        <v>43526.631226851852</v>
      </c>
      <c r="F489" s="4">
        <v>43530.631226851852</v>
      </c>
      <c r="G489" s="4">
        <v>43530.631226851852</v>
      </c>
      <c r="H489" s="2">
        <v>0</v>
      </c>
      <c r="I489" s="2">
        <v>121</v>
      </c>
      <c r="J489" s="2" t="s">
        <v>41</v>
      </c>
      <c r="K489" s="2" t="s">
        <v>66</v>
      </c>
      <c r="L489" s="2" t="s">
        <v>67</v>
      </c>
      <c r="M489" s="2" t="s">
        <v>59</v>
      </c>
      <c r="N489" s="2">
        <v>0</v>
      </c>
      <c r="O489" s="2">
        <v>4</v>
      </c>
      <c r="P489" s="2">
        <v>121</v>
      </c>
      <c r="Q489" s="2" t="str">
        <f>VLOOKUP(A489,'Additional Data'!$A$1:$D$9949,2,0)</f>
        <v>App</v>
      </c>
      <c r="R489" s="2" t="str">
        <f>VLOOKUP(A489,'Additional Data'!$A$1:$D$9949,4,0)</f>
        <v>Credit Card</v>
      </c>
      <c r="S489" s="5">
        <f>VLOOKUP(A489,'Additional Data'!$A$1:$D$9949,3,0)</f>
        <v>3105.51073</v>
      </c>
      <c r="T489" s="2" t="str">
        <f>HLOOKUP(B489,'Additional Data'!$F$1:$N$2,2,0)</f>
        <v>Mobile</v>
      </c>
    </row>
    <row r="490" spans="1:20" ht="14.25" customHeight="1">
      <c r="A490" s="2">
        <v>288876</v>
      </c>
      <c r="B490" s="2" t="s">
        <v>39</v>
      </c>
      <c r="C490" s="2" t="s">
        <v>32</v>
      </c>
      <c r="D490" s="2" t="s">
        <v>34</v>
      </c>
      <c r="E490" s="4">
        <v>43526.632384259261</v>
      </c>
      <c r="F490" s="4">
        <v>43528.632384259261</v>
      </c>
      <c r="G490" s="4">
        <v>43533.632384259261</v>
      </c>
      <c r="H490" s="2">
        <v>32</v>
      </c>
      <c r="I490" s="2">
        <v>111</v>
      </c>
      <c r="J490" s="2" t="s">
        <v>60</v>
      </c>
      <c r="K490" s="2" t="s">
        <v>61</v>
      </c>
      <c r="L490" s="2" t="s">
        <v>35</v>
      </c>
      <c r="M490" s="2" t="s">
        <v>71</v>
      </c>
      <c r="N490" s="2">
        <v>-5</v>
      </c>
      <c r="O490" s="2">
        <v>2</v>
      </c>
      <c r="P490" s="2">
        <v>143</v>
      </c>
      <c r="Q490" s="2" t="str">
        <f>VLOOKUP(A490,'Additional Data'!$A$1:$D$9949,2,0)</f>
        <v>Website</v>
      </c>
      <c r="R490" s="2" t="str">
        <f>VLOOKUP(A490,'Additional Data'!$A$1:$D$9949,4,0)</f>
        <v>Debit Card</v>
      </c>
      <c r="S490" s="5">
        <f>VLOOKUP(A490,'Additional Data'!$A$1:$D$9949,3,0)</f>
        <v>2111.84</v>
      </c>
      <c r="T490" s="2" t="str">
        <f>HLOOKUP(B490,'Additional Data'!$F$1:$N$2,2,0)</f>
        <v>Mobile</v>
      </c>
    </row>
    <row r="491" spans="1:20" ht="14.25" customHeight="1">
      <c r="A491" s="2">
        <v>708330</v>
      </c>
      <c r="B491" s="2" t="s">
        <v>30</v>
      </c>
      <c r="C491" s="2" t="s">
        <v>32</v>
      </c>
      <c r="D491" s="2" t="s">
        <v>34</v>
      </c>
      <c r="E491" s="4">
        <v>43526.632476851853</v>
      </c>
      <c r="F491" s="4">
        <v>43528.632476851853</v>
      </c>
      <c r="G491" s="4">
        <v>43533.632476851853</v>
      </c>
      <c r="H491" s="2">
        <v>50</v>
      </c>
      <c r="I491" s="2">
        <v>113</v>
      </c>
      <c r="J491" s="2" t="s">
        <v>63</v>
      </c>
      <c r="K491" s="2" t="s">
        <v>81</v>
      </c>
      <c r="L491" s="2" t="s">
        <v>35</v>
      </c>
      <c r="M491" s="2" t="s">
        <v>59</v>
      </c>
      <c r="N491" s="2">
        <v>-5</v>
      </c>
      <c r="O491" s="2">
        <v>2</v>
      </c>
      <c r="P491" s="2">
        <v>163</v>
      </c>
      <c r="Q491" s="2" t="str">
        <f>VLOOKUP(A491,'Additional Data'!$A$1:$D$9949,2,0)</f>
        <v>Website</v>
      </c>
      <c r="R491" s="2" t="str">
        <f>VLOOKUP(A491,'Additional Data'!$A$1:$D$9949,4,0)</f>
        <v>Debit Card</v>
      </c>
      <c r="S491" s="5">
        <f>VLOOKUP(A491,'Additional Data'!$A$1:$D$9949,3,0)</f>
        <v>1626.53</v>
      </c>
      <c r="T491" s="2" t="str">
        <f>HLOOKUP(B491,'Additional Data'!$F$1:$N$2,2,0)</f>
        <v>PC</v>
      </c>
    </row>
    <row r="492" spans="1:20" ht="14.25" customHeight="1">
      <c r="A492" s="2">
        <v>228730</v>
      </c>
      <c r="B492" s="2" t="s">
        <v>30</v>
      </c>
      <c r="C492" s="2" t="s">
        <v>32</v>
      </c>
      <c r="D492" s="2" t="s">
        <v>34</v>
      </c>
      <c r="E492" s="4">
        <v>43526.633229166669</v>
      </c>
      <c r="F492" s="4">
        <v>43529.633229166669</v>
      </c>
      <c r="G492" s="4">
        <v>43533.633229166669</v>
      </c>
      <c r="H492" s="2">
        <v>39</v>
      </c>
      <c r="I492" s="2">
        <v>107</v>
      </c>
      <c r="J492" s="2" t="s">
        <v>63</v>
      </c>
      <c r="K492" s="2" t="s">
        <v>81</v>
      </c>
      <c r="L492" s="2" t="s">
        <v>35</v>
      </c>
      <c r="M492" s="2" t="s">
        <v>59</v>
      </c>
      <c r="N492" s="2">
        <v>-4</v>
      </c>
      <c r="O492" s="2">
        <v>3</v>
      </c>
      <c r="P492" s="2">
        <v>146</v>
      </c>
      <c r="Q492" s="2" t="str">
        <f>VLOOKUP(A492,'Additional Data'!$A$1:$D$9949,2,0)</f>
        <v>App</v>
      </c>
      <c r="R492" s="2" t="str">
        <f>VLOOKUP(A492,'Additional Data'!$A$1:$D$9949,4,0)</f>
        <v>Debit Card</v>
      </c>
      <c r="S492" s="5">
        <f>VLOOKUP(A492,'Additional Data'!$A$1:$D$9949,3,0)</f>
        <v>2639.5709499999998</v>
      </c>
      <c r="T492" s="2" t="str">
        <f>HLOOKUP(B492,'Additional Data'!$F$1:$N$2,2,0)</f>
        <v>PC</v>
      </c>
    </row>
    <row r="493" spans="1:20" ht="14.25" customHeight="1">
      <c r="A493" s="2">
        <v>540548</v>
      </c>
      <c r="B493" s="2" t="s">
        <v>36</v>
      </c>
      <c r="C493" s="2" t="s">
        <v>41</v>
      </c>
      <c r="D493" s="2" t="s">
        <v>34</v>
      </c>
      <c r="E493" s="4">
        <v>43526.635254629633</v>
      </c>
      <c r="F493" s="4">
        <v>43531.635254629633</v>
      </c>
      <c r="G493" s="4">
        <v>43532.635254629633</v>
      </c>
      <c r="H493" s="2">
        <v>43</v>
      </c>
      <c r="I493" s="2">
        <v>120</v>
      </c>
      <c r="J493" s="2" t="s">
        <v>73</v>
      </c>
      <c r="K493" s="2" t="s">
        <v>80</v>
      </c>
      <c r="L493" s="2" t="s">
        <v>35</v>
      </c>
      <c r="M493" s="2" t="s">
        <v>71</v>
      </c>
      <c r="N493" s="2">
        <v>-1</v>
      </c>
      <c r="O493" s="2">
        <v>5</v>
      </c>
      <c r="P493" s="2">
        <v>163</v>
      </c>
      <c r="Q493" s="2" t="str">
        <f>VLOOKUP(A493,'Additional Data'!$A$1:$D$9949,2,0)</f>
        <v>App</v>
      </c>
      <c r="R493" s="2" t="str">
        <f>VLOOKUP(A493,'Additional Data'!$A$1:$D$9949,4,0)</f>
        <v>Debit Card</v>
      </c>
      <c r="S493" s="5">
        <f>VLOOKUP(A493,'Additional Data'!$A$1:$D$9949,3,0)</f>
        <v>1990.8845409999999</v>
      </c>
      <c r="T493" s="2" t="str">
        <f>HLOOKUP(B493,'Additional Data'!$F$1:$N$2,2,0)</f>
        <v>Laptop</v>
      </c>
    </row>
    <row r="494" spans="1:20" ht="14.25" customHeight="1">
      <c r="A494" s="2">
        <v>691547</v>
      </c>
      <c r="B494" s="2" t="s">
        <v>39</v>
      </c>
      <c r="C494" s="2" t="s">
        <v>41</v>
      </c>
      <c r="D494" s="2" t="s">
        <v>34</v>
      </c>
      <c r="E494" s="4">
        <v>43526.638379629629</v>
      </c>
      <c r="F494" s="4">
        <v>43532.638379629629</v>
      </c>
      <c r="G494" s="4">
        <v>43529.638379629629</v>
      </c>
      <c r="H494" s="2">
        <v>65</v>
      </c>
      <c r="I494" s="2">
        <v>94</v>
      </c>
      <c r="J494" s="2" t="s">
        <v>60</v>
      </c>
      <c r="K494" s="2" t="s">
        <v>77</v>
      </c>
      <c r="L494" s="2" t="s">
        <v>35</v>
      </c>
      <c r="M494" s="2" t="s">
        <v>71</v>
      </c>
      <c r="N494" s="2">
        <v>3</v>
      </c>
      <c r="O494" s="2">
        <v>6</v>
      </c>
      <c r="P494" s="2">
        <v>159</v>
      </c>
      <c r="Q494" s="2" t="str">
        <f>VLOOKUP(A494,'Additional Data'!$A$1:$D$9949,2,0)</f>
        <v>App</v>
      </c>
      <c r="R494" s="2" t="str">
        <f>VLOOKUP(A494,'Additional Data'!$A$1:$D$9949,4,0)</f>
        <v>Credit Card</v>
      </c>
      <c r="S494" s="5">
        <f>VLOOKUP(A494,'Additional Data'!$A$1:$D$9949,3,0)</f>
        <v>2757.0619769999998</v>
      </c>
      <c r="T494" s="2" t="str">
        <f>HLOOKUP(B494,'Additional Data'!$F$1:$N$2,2,0)</f>
        <v>Mobile</v>
      </c>
    </row>
    <row r="495" spans="1:20" ht="14.25" customHeight="1">
      <c r="A495" s="2">
        <v>463211</v>
      </c>
      <c r="B495" s="2" t="s">
        <v>46</v>
      </c>
      <c r="C495" s="2" t="s">
        <v>41</v>
      </c>
      <c r="D495" s="2" t="s">
        <v>34</v>
      </c>
      <c r="E495" s="4">
        <v>43526.638981481483</v>
      </c>
      <c r="F495" s="4">
        <v>43528.638981481483</v>
      </c>
      <c r="G495" s="4">
        <v>43533.638981481483</v>
      </c>
      <c r="H495" s="2">
        <v>0</v>
      </c>
      <c r="I495" s="2">
        <v>122</v>
      </c>
      <c r="J495" s="2" t="s">
        <v>41</v>
      </c>
      <c r="K495" s="2" t="s">
        <v>66</v>
      </c>
      <c r="L495" s="2" t="s">
        <v>67</v>
      </c>
      <c r="M495" s="2" t="s">
        <v>59</v>
      </c>
      <c r="N495" s="2">
        <v>-5</v>
      </c>
      <c r="O495" s="2">
        <v>2</v>
      </c>
      <c r="P495" s="2">
        <v>122</v>
      </c>
      <c r="Q495" s="2" t="str">
        <f>VLOOKUP(A495,'Additional Data'!$A$1:$D$9949,2,0)</f>
        <v>App</v>
      </c>
      <c r="R495" s="2" t="str">
        <f>VLOOKUP(A495,'Additional Data'!$A$1:$D$9949,4,0)</f>
        <v>Cash On Delivery</v>
      </c>
      <c r="S495" s="5">
        <f>VLOOKUP(A495,'Additional Data'!$A$1:$D$9949,3,0)</f>
        <v>2552.3719230000002</v>
      </c>
      <c r="T495" s="2" t="str">
        <f>HLOOKUP(B495,'Additional Data'!$F$1:$N$2,2,0)</f>
        <v>TV</v>
      </c>
    </row>
    <row r="496" spans="1:20" ht="14.25" customHeight="1">
      <c r="A496" s="2">
        <v>313940</v>
      </c>
      <c r="B496" s="2" t="s">
        <v>42</v>
      </c>
      <c r="C496" s="2" t="s">
        <v>32</v>
      </c>
      <c r="D496" s="2" t="s">
        <v>34</v>
      </c>
      <c r="E496" s="4">
        <v>43526.644212962965</v>
      </c>
      <c r="F496" s="4">
        <v>43529.644212962965</v>
      </c>
      <c r="G496" s="4">
        <v>43531.644212962965</v>
      </c>
      <c r="H496" s="2">
        <v>38</v>
      </c>
      <c r="I496" s="2">
        <v>112</v>
      </c>
      <c r="J496" s="2" t="s">
        <v>60</v>
      </c>
      <c r="K496" s="2" t="s">
        <v>61</v>
      </c>
      <c r="L496" s="2" t="s">
        <v>35</v>
      </c>
      <c r="M496" s="2" t="s">
        <v>71</v>
      </c>
      <c r="N496" s="2">
        <v>-2</v>
      </c>
      <c r="O496" s="2">
        <v>3</v>
      </c>
      <c r="P496" s="2">
        <v>150</v>
      </c>
      <c r="Q496" s="2" t="str">
        <f>VLOOKUP(A496,'Additional Data'!$A$1:$D$9949,2,0)</f>
        <v>App</v>
      </c>
      <c r="R496" s="2" t="str">
        <f>VLOOKUP(A496,'Additional Data'!$A$1:$D$9949,4,0)</f>
        <v>Debit Card</v>
      </c>
      <c r="S496" s="5">
        <f>VLOOKUP(A496,'Additional Data'!$A$1:$D$9949,3,0)</f>
        <v>2607.2758079999999</v>
      </c>
      <c r="T496" s="2" t="str">
        <f>HLOOKUP(B496,'Additional Data'!$F$1:$N$2,2,0)</f>
        <v>TV</v>
      </c>
    </row>
    <row r="497" spans="1:20" ht="14.25" customHeight="1">
      <c r="A497" s="2">
        <v>885831</v>
      </c>
      <c r="B497" s="2" t="s">
        <v>39</v>
      </c>
      <c r="C497" s="2" t="s">
        <v>41</v>
      </c>
      <c r="D497" s="2" t="s">
        <v>34</v>
      </c>
      <c r="E497" s="4">
        <v>43526.645358796297</v>
      </c>
      <c r="F497" s="4">
        <v>43529.645358796297</v>
      </c>
      <c r="G497" s="4">
        <v>43529.645358796297</v>
      </c>
      <c r="H497" s="2">
        <v>42</v>
      </c>
      <c r="I497" s="2">
        <v>113</v>
      </c>
      <c r="J497" s="2" t="s">
        <v>63</v>
      </c>
      <c r="K497" s="2" t="s">
        <v>64</v>
      </c>
      <c r="L497" s="2" t="s">
        <v>35</v>
      </c>
      <c r="M497" s="2" t="s">
        <v>59</v>
      </c>
      <c r="N497" s="2">
        <v>0</v>
      </c>
      <c r="O497" s="2">
        <v>3</v>
      </c>
      <c r="P497" s="2">
        <v>155</v>
      </c>
      <c r="Q497" s="2" t="str">
        <f>VLOOKUP(A497,'Additional Data'!$A$1:$D$9949,2,0)</f>
        <v>Website</v>
      </c>
      <c r="R497" s="2" t="str">
        <f>VLOOKUP(A497,'Additional Data'!$A$1:$D$9949,4,0)</f>
        <v>Credit Card</v>
      </c>
      <c r="S497" s="5">
        <f>VLOOKUP(A497,'Additional Data'!$A$1:$D$9949,3,0)</f>
        <v>196.36</v>
      </c>
      <c r="T497" s="2" t="str">
        <f>HLOOKUP(B497,'Additional Data'!$F$1:$N$2,2,0)</f>
        <v>Mobile</v>
      </c>
    </row>
    <row r="498" spans="1:20" ht="14.25" customHeight="1">
      <c r="A498" s="2">
        <v>413544</v>
      </c>
      <c r="B498" s="2" t="s">
        <v>36</v>
      </c>
      <c r="C498" s="2" t="s">
        <v>32</v>
      </c>
      <c r="D498" s="2" t="s">
        <v>34</v>
      </c>
      <c r="E498" s="4">
        <v>43526.647662037038</v>
      </c>
      <c r="F498" s="4">
        <v>43532.647662037038</v>
      </c>
      <c r="G498" s="4">
        <v>43532.647662037038</v>
      </c>
      <c r="H498" s="2">
        <v>35</v>
      </c>
      <c r="I498" s="2">
        <v>109</v>
      </c>
      <c r="J498" s="2" t="s">
        <v>60</v>
      </c>
      <c r="K498" s="2" t="s">
        <v>61</v>
      </c>
      <c r="L498" s="2" t="s">
        <v>35</v>
      </c>
      <c r="M498" s="2" t="s">
        <v>71</v>
      </c>
      <c r="N498" s="2">
        <v>0</v>
      </c>
      <c r="O498" s="2">
        <v>6</v>
      </c>
      <c r="P498" s="2">
        <v>144</v>
      </c>
      <c r="Q498" s="2" t="str">
        <f>VLOOKUP(A498,'Additional Data'!$A$1:$D$9949,2,0)</f>
        <v>Website</v>
      </c>
      <c r="R498" s="2" t="str">
        <f>VLOOKUP(A498,'Additional Data'!$A$1:$D$9949,4,0)</f>
        <v>Debit Card</v>
      </c>
      <c r="S498" s="5">
        <f>VLOOKUP(A498,'Additional Data'!$A$1:$D$9949,3,0)</f>
        <v>3530.33</v>
      </c>
      <c r="T498" s="2" t="str">
        <f>HLOOKUP(B498,'Additional Data'!$F$1:$N$2,2,0)</f>
        <v>Laptop</v>
      </c>
    </row>
    <row r="499" spans="1:20" ht="14.25" customHeight="1">
      <c r="A499" s="2">
        <v>905641</v>
      </c>
      <c r="B499" s="2" t="s">
        <v>36</v>
      </c>
      <c r="C499" s="2" t="s">
        <v>32</v>
      </c>
      <c r="D499" s="2" t="s">
        <v>34</v>
      </c>
      <c r="E499" s="4">
        <v>43526.649328703701</v>
      </c>
      <c r="F499" s="4">
        <v>43530.649328703701</v>
      </c>
      <c r="G499" s="4">
        <v>43530.649328703701</v>
      </c>
      <c r="H499" s="2">
        <v>27</v>
      </c>
      <c r="I499" s="2">
        <v>106</v>
      </c>
      <c r="J499" s="2" t="s">
        <v>60</v>
      </c>
      <c r="K499" s="2" t="s">
        <v>61</v>
      </c>
      <c r="L499" s="2" t="s">
        <v>35</v>
      </c>
      <c r="M499" s="2" t="s">
        <v>59</v>
      </c>
      <c r="N499" s="2">
        <v>0</v>
      </c>
      <c r="O499" s="2">
        <v>4</v>
      </c>
      <c r="P499" s="2">
        <v>133</v>
      </c>
      <c r="Q499" s="2" t="str">
        <f>VLOOKUP(A499,'Additional Data'!$A$1:$D$9949,2,0)</f>
        <v>App</v>
      </c>
      <c r="R499" s="2" t="str">
        <f>VLOOKUP(A499,'Additional Data'!$A$1:$D$9949,4,0)</f>
        <v>Credit Card</v>
      </c>
      <c r="S499" s="5">
        <f>VLOOKUP(A499,'Additional Data'!$A$1:$D$9949,3,0)</f>
        <v>1286.723604</v>
      </c>
      <c r="T499" s="2" t="str">
        <f>HLOOKUP(B499,'Additional Data'!$F$1:$N$2,2,0)</f>
        <v>Laptop</v>
      </c>
    </row>
    <row r="500" spans="1:20" ht="14.25" customHeight="1">
      <c r="A500" s="2">
        <v>440803</v>
      </c>
      <c r="B500" s="2" t="s">
        <v>46</v>
      </c>
      <c r="C500" s="2" t="s">
        <v>41</v>
      </c>
      <c r="D500" s="2" t="s">
        <v>34</v>
      </c>
      <c r="E500" s="4">
        <v>43526.653101851851</v>
      </c>
      <c r="F500" s="4">
        <v>43528.653101851851</v>
      </c>
      <c r="G500" s="4">
        <v>43529.653101851851</v>
      </c>
      <c r="H500" s="2">
        <v>0</v>
      </c>
      <c r="I500" s="2">
        <v>102</v>
      </c>
      <c r="J500" s="2" t="s">
        <v>41</v>
      </c>
      <c r="K500" s="2" t="s">
        <v>66</v>
      </c>
      <c r="L500" s="2" t="s">
        <v>67</v>
      </c>
      <c r="M500" s="2" t="s">
        <v>71</v>
      </c>
      <c r="N500" s="2">
        <v>-1</v>
      </c>
      <c r="O500" s="2">
        <v>2</v>
      </c>
      <c r="P500" s="2">
        <v>102</v>
      </c>
      <c r="Q500" s="2" t="str">
        <f>VLOOKUP(A500,'Additional Data'!$A$1:$D$9949,2,0)</f>
        <v>App</v>
      </c>
      <c r="R500" s="2" t="str">
        <f>VLOOKUP(A500,'Additional Data'!$A$1:$D$9949,4,0)</f>
        <v>Credit Card</v>
      </c>
      <c r="S500" s="5">
        <f>VLOOKUP(A500,'Additional Data'!$A$1:$D$9949,3,0)</f>
        <v>1832.5351499999999</v>
      </c>
      <c r="T500" s="2" t="str">
        <f>HLOOKUP(B500,'Additional Data'!$F$1:$N$2,2,0)</f>
        <v>TV</v>
      </c>
    </row>
    <row r="501" spans="1:20" ht="14.25" customHeight="1">
      <c r="A501" s="2">
        <v>645790</v>
      </c>
      <c r="B501" s="2" t="s">
        <v>47</v>
      </c>
      <c r="C501" s="2" t="s">
        <v>32</v>
      </c>
      <c r="D501" s="2" t="s">
        <v>34</v>
      </c>
      <c r="E501" s="4">
        <v>43526.654097222221</v>
      </c>
      <c r="F501" s="4">
        <v>43531.654097222221</v>
      </c>
      <c r="G501" s="4">
        <v>43529.654097222221</v>
      </c>
      <c r="H501" s="2">
        <v>0</v>
      </c>
      <c r="I501" s="2">
        <v>126</v>
      </c>
      <c r="J501" s="2" t="s">
        <v>32</v>
      </c>
      <c r="K501" s="2" t="s">
        <v>82</v>
      </c>
      <c r="L501" s="2" t="s">
        <v>67</v>
      </c>
      <c r="M501" s="2" t="s">
        <v>59</v>
      </c>
      <c r="N501" s="2">
        <v>2</v>
      </c>
      <c r="O501" s="2">
        <v>5</v>
      </c>
      <c r="P501" s="2">
        <v>126</v>
      </c>
      <c r="Q501" s="2" t="str">
        <f>VLOOKUP(A501,'Additional Data'!$A$1:$D$9949,2,0)</f>
        <v>App</v>
      </c>
      <c r="R501" s="2" t="str">
        <f>VLOOKUP(A501,'Additional Data'!$A$1:$D$9949,4,0)</f>
        <v>Debit Card</v>
      </c>
      <c r="S501" s="5">
        <f>VLOOKUP(A501,'Additional Data'!$A$1:$D$9949,3,0)</f>
        <v>2954.0099730000002</v>
      </c>
      <c r="T501" s="2" t="str">
        <f>HLOOKUP(B501,'Additional Data'!$F$1:$N$2,2,0)</f>
        <v>Tablet</v>
      </c>
    </row>
    <row r="502" spans="1:20" ht="14.25" customHeight="1">
      <c r="A502" s="2">
        <v>713974</v>
      </c>
      <c r="B502" s="2" t="s">
        <v>39</v>
      </c>
      <c r="C502" s="2" t="s">
        <v>32</v>
      </c>
      <c r="D502" s="2" t="s">
        <v>34</v>
      </c>
      <c r="E502" s="4">
        <v>43526.662430555552</v>
      </c>
      <c r="F502" s="4">
        <v>43535.662430555552</v>
      </c>
      <c r="G502" s="4">
        <v>43530.662430555552</v>
      </c>
      <c r="H502" s="2">
        <v>75</v>
      </c>
      <c r="I502" s="2">
        <v>109</v>
      </c>
      <c r="J502" s="2" t="s">
        <v>73</v>
      </c>
      <c r="K502" s="2" t="s">
        <v>74</v>
      </c>
      <c r="L502" s="2" t="s">
        <v>35</v>
      </c>
      <c r="M502" s="2" t="s">
        <v>71</v>
      </c>
      <c r="N502" s="2">
        <v>5</v>
      </c>
      <c r="O502" s="2">
        <v>9</v>
      </c>
      <c r="P502" s="2">
        <v>184</v>
      </c>
      <c r="Q502" s="2" t="str">
        <f>VLOOKUP(A502,'Additional Data'!$A$1:$D$9949,2,0)</f>
        <v>App</v>
      </c>
      <c r="R502" s="2" t="str">
        <f>VLOOKUP(A502,'Additional Data'!$A$1:$D$9949,4,0)</f>
        <v>Debit Card</v>
      </c>
      <c r="S502" s="5">
        <f>VLOOKUP(A502,'Additional Data'!$A$1:$D$9949,3,0)</f>
        <v>1504.3551279999999</v>
      </c>
      <c r="T502" s="2" t="str">
        <f>HLOOKUP(B502,'Additional Data'!$F$1:$N$2,2,0)</f>
        <v>Mobile</v>
      </c>
    </row>
    <row r="503" spans="1:20" ht="14.25" customHeight="1">
      <c r="A503" s="2">
        <v>346579</v>
      </c>
      <c r="B503" s="2" t="s">
        <v>30</v>
      </c>
      <c r="C503" s="2" t="s">
        <v>32</v>
      </c>
      <c r="D503" s="2" t="s">
        <v>34</v>
      </c>
      <c r="E503" s="4">
        <v>43526.670497685183</v>
      </c>
      <c r="F503" s="4">
        <v>43528.670497685183</v>
      </c>
      <c r="G503" s="4">
        <v>43531.670497685183</v>
      </c>
      <c r="H503" s="2">
        <v>45</v>
      </c>
      <c r="I503" s="2">
        <v>125</v>
      </c>
      <c r="J503" s="2" t="s">
        <v>73</v>
      </c>
      <c r="K503" s="2" t="s">
        <v>74</v>
      </c>
      <c r="L503" s="2" t="s">
        <v>35</v>
      </c>
      <c r="M503" s="2" t="s">
        <v>59</v>
      </c>
      <c r="N503" s="2">
        <v>-3</v>
      </c>
      <c r="O503" s="2">
        <v>2</v>
      </c>
      <c r="P503" s="2">
        <v>170</v>
      </c>
      <c r="Q503" s="2" t="str">
        <f>VLOOKUP(A503,'Additional Data'!$A$1:$D$9949,2,0)</f>
        <v>App</v>
      </c>
      <c r="R503" s="2" t="str">
        <f>VLOOKUP(A503,'Additional Data'!$A$1:$D$9949,4,0)</f>
        <v>Credit Card</v>
      </c>
      <c r="S503" s="5">
        <f>VLOOKUP(A503,'Additional Data'!$A$1:$D$9949,3,0)</f>
        <v>792.27980200000002</v>
      </c>
      <c r="T503" s="2" t="str">
        <f>HLOOKUP(B503,'Additional Data'!$F$1:$N$2,2,0)</f>
        <v>PC</v>
      </c>
    </row>
    <row r="504" spans="1:20" ht="14.25" customHeight="1">
      <c r="A504" s="2">
        <v>302549</v>
      </c>
      <c r="B504" s="2" t="s">
        <v>36</v>
      </c>
      <c r="C504" s="2" t="s">
        <v>32</v>
      </c>
      <c r="D504" s="2" t="s">
        <v>34</v>
      </c>
      <c r="E504" s="4">
        <v>43526.671307870369</v>
      </c>
      <c r="F504" s="4">
        <v>43531.671307870369</v>
      </c>
      <c r="G504" s="4">
        <v>43529.671307870369</v>
      </c>
      <c r="H504" s="2">
        <v>26</v>
      </c>
      <c r="I504" s="2">
        <v>113</v>
      </c>
      <c r="J504" s="2" t="s">
        <v>60</v>
      </c>
      <c r="K504" s="2" t="s">
        <v>61</v>
      </c>
      <c r="L504" s="2" t="s">
        <v>35</v>
      </c>
      <c r="M504" s="2" t="s">
        <v>59</v>
      </c>
      <c r="N504" s="2">
        <v>2</v>
      </c>
      <c r="O504" s="2">
        <v>5</v>
      </c>
      <c r="P504" s="2">
        <v>139</v>
      </c>
      <c r="Q504" s="2" t="str">
        <f>VLOOKUP(A504,'Additional Data'!$A$1:$D$9949,2,0)</f>
        <v>App</v>
      </c>
      <c r="R504" s="2" t="str">
        <f>VLOOKUP(A504,'Additional Data'!$A$1:$D$9949,4,0)</f>
        <v>Credit Card</v>
      </c>
      <c r="S504" s="5">
        <f>VLOOKUP(A504,'Additional Data'!$A$1:$D$9949,3,0)</f>
        <v>3347.7256969999999</v>
      </c>
      <c r="T504" s="2" t="str">
        <f>HLOOKUP(B504,'Additional Data'!$F$1:$N$2,2,0)</f>
        <v>Laptop</v>
      </c>
    </row>
    <row r="505" spans="1:20" ht="14.25" customHeight="1">
      <c r="A505" s="2">
        <v>169292</v>
      </c>
      <c r="B505" s="2" t="s">
        <v>39</v>
      </c>
      <c r="C505" s="2" t="s">
        <v>41</v>
      </c>
      <c r="D505" s="2" t="s">
        <v>34</v>
      </c>
      <c r="E505" s="4">
        <v>43526.673078703701</v>
      </c>
      <c r="F505" s="4">
        <v>43526.673078703701</v>
      </c>
      <c r="G505" s="4">
        <v>43530.673078703701</v>
      </c>
      <c r="H505" s="2">
        <v>0</v>
      </c>
      <c r="I505" s="2">
        <v>126</v>
      </c>
      <c r="J505" s="2" t="s">
        <v>41</v>
      </c>
      <c r="K505" s="2" t="s">
        <v>66</v>
      </c>
      <c r="L505" s="2" t="s">
        <v>67</v>
      </c>
      <c r="M505" s="2" t="s">
        <v>71</v>
      </c>
      <c r="N505" s="2">
        <v>-4</v>
      </c>
      <c r="O505" s="2">
        <v>0</v>
      </c>
      <c r="P505" s="2">
        <v>126</v>
      </c>
      <c r="Q505" s="2" t="str">
        <f>VLOOKUP(A505,'Additional Data'!$A$1:$D$9949,2,0)</f>
        <v>App</v>
      </c>
      <c r="R505" s="2" t="str">
        <f>VLOOKUP(A505,'Additional Data'!$A$1:$D$9949,4,0)</f>
        <v>Debit Card</v>
      </c>
      <c r="S505" s="5">
        <f>VLOOKUP(A505,'Additional Data'!$A$1:$D$9949,3,0)</f>
        <v>3522.907823</v>
      </c>
      <c r="T505" s="2" t="str">
        <f>HLOOKUP(B505,'Additional Data'!$F$1:$N$2,2,0)</f>
        <v>Mobile</v>
      </c>
    </row>
    <row r="506" spans="1:20" ht="14.25" customHeight="1">
      <c r="A506" s="2">
        <v>429129</v>
      </c>
      <c r="B506" s="2" t="s">
        <v>36</v>
      </c>
      <c r="C506" s="2" t="s">
        <v>32</v>
      </c>
      <c r="D506" s="2" t="s">
        <v>34</v>
      </c>
      <c r="E506" s="4">
        <v>43526.67664351852</v>
      </c>
      <c r="F506" s="4">
        <v>43532.67664351852</v>
      </c>
      <c r="G506" s="4">
        <v>43532.67664351852</v>
      </c>
      <c r="H506" s="2">
        <v>74</v>
      </c>
      <c r="I506" s="2">
        <v>93</v>
      </c>
      <c r="J506" s="2" t="s">
        <v>60</v>
      </c>
      <c r="K506" s="2" t="s">
        <v>61</v>
      </c>
      <c r="L506" s="2" t="s">
        <v>35</v>
      </c>
      <c r="M506" s="2" t="s">
        <v>71</v>
      </c>
      <c r="N506" s="2">
        <v>0</v>
      </c>
      <c r="O506" s="2">
        <v>6</v>
      </c>
      <c r="P506" s="2">
        <v>167</v>
      </c>
      <c r="Q506" s="2" t="str">
        <f>VLOOKUP(A506,'Additional Data'!$A$1:$D$9949,2,0)</f>
        <v>Website</v>
      </c>
      <c r="R506" s="2" t="str">
        <f>VLOOKUP(A506,'Additional Data'!$A$1:$D$9949,4,0)</f>
        <v>Credit Card</v>
      </c>
      <c r="S506" s="5">
        <f>VLOOKUP(A506,'Additional Data'!$A$1:$D$9949,3,0)</f>
        <v>1848.34</v>
      </c>
      <c r="T506" s="2" t="str">
        <f>HLOOKUP(B506,'Additional Data'!$F$1:$N$2,2,0)</f>
        <v>Laptop</v>
      </c>
    </row>
    <row r="507" spans="1:20" ht="14.25" customHeight="1">
      <c r="A507" s="2">
        <v>983757</v>
      </c>
      <c r="B507" s="2" t="s">
        <v>30</v>
      </c>
      <c r="C507" s="2" t="s">
        <v>41</v>
      </c>
      <c r="D507" s="2" t="s">
        <v>34</v>
      </c>
      <c r="E507" s="4">
        <v>43526.678298611114</v>
      </c>
      <c r="F507" s="4">
        <v>43528.678298611114</v>
      </c>
      <c r="G507" s="4">
        <v>43530.678298611114</v>
      </c>
      <c r="H507" s="2">
        <v>68</v>
      </c>
      <c r="I507" s="2">
        <v>90</v>
      </c>
      <c r="J507" s="2" t="s">
        <v>60</v>
      </c>
      <c r="K507" s="2" t="s">
        <v>77</v>
      </c>
      <c r="L507" s="2" t="s">
        <v>35</v>
      </c>
      <c r="M507" s="2" t="s">
        <v>71</v>
      </c>
      <c r="N507" s="2">
        <v>-2</v>
      </c>
      <c r="O507" s="2">
        <v>2</v>
      </c>
      <c r="P507" s="2">
        <v>158</v>
      </c>
      <c r="Q507" s="2" t="str">
        <f>VLOOKUP(A507,'Additional Data'!$A$1:$D$9949,2,0)</f>
        <v>Website</v>
      </c>
      <c r="R507" s="2" t="str">
        <f>VLOOKUP(A507,'Additional Data'!$A$1:$D$9949,4,0)</f>
        <v>Credit Card</v>
      </c>
      <c r="S507" s="5">
        <f>VLOOKUP(A507,'Additional Data'!$A$1:$D$9949,3,0)</f>
        <v>859.69</v>
      </c>
      <c r="T507" s="2" t="str">
        <f>HLOOKUP(B507,'Additional Data'!$F$1:$N$2,2,0)</f>
        <v>PC</v>
      </c>
    </row>
    <row r="508" spans="1:20" ht="14.25" customHeight="1">
      <c r="A508" s="2">
        <v>751062</v>
      </c>
      <c r="B508" s="2" t="s">
        <v>36</v>
      </c>
      <c r="C508" s="2" t="s">
        <v>32</v>
      </c>
      <c r="D508" s="2" t="s">
        <v>34</v>
      </c>
      <c r="E508" s="4">
        <v>43526.680393518516</v>
      </c>
      <c r="F508" s="4">
        <v>43533.680393518516</v>
      </c>
      <c r="G508" s="4">
        <v>43529.680393518516</v>
      </c>
      <c r="H508" s="2">
        <v>48</v>
      </c>
      <c r="I508" s="2">
        <v>109</v>
      </c>
      <c r="J508" s="2" t="s">
        <v>60</v>
      </c>
      <c r="K508" s="2" t="s">
        <v>61</v>
      </c>
      <c r="L508" s="2" t="s">
        <v>35</v>
      </c>
      <c r="M508" s="2" t="s">
        <v>59</v>
      </c>
      <c r="N508" s="2">
        <v>4</v>
      </c>
      <c r="O508" s="2">
        <v>7</v>
      </c>
      <c r="P508" s="2">
        <v>157</v>
      </c>
      <c r="Q508" s="2" t="str">
        <f>VLOOKUP(A508,'Additional Data'!$A$1:$D$9949,2,0)</f>
        <v>Website</v>
      </c>
      <c r="R508" s="2" t="str">
        <f>VLOOKUP(A508,'Additional Data'!$A$1:$D$9949,4,0)</f>
        <v>Debit Card</v>
      </c>
      <c r="S508" s="5">
        <f>VLOOKUP(A508,'Additional Data'!$A$1:$D$9949,3,0)</f>
        <v>1123.24</v>
      </c>
      <c r="T508" s="2" t="str">
        <f>HLOOKUP(B508,'Additional Data'!$F$1:$N$2,2,0)</f>
        <v>Laptop</v>
      </c>
    </row>
    <row r="509" spans="1:20" ht="14.25" customHeight="1">
      <c r="A509" s="2">
        <v>818818</v>
      </c>
      <c r="B509" s="2" t="s">
        <v>39</v>
      </c>
      <c r="C509" s="2" t="s">
        <v>32</v>
      </c>
      <c r="D509" s="2" t="s">
        <v>34</v>
      </c>
      <c r="E509" s="4">
        <v>43526.680706018517</v>
      </c>
      <c r="F509" s="4">
        <v>43528.680706018517</v>
      </c>
      <c r="G509" s="4">
        <v>43529.680706018517</v>
      </c>
      <c r="H509" s="2">
        <v>65</v>
      </c>
      <c r="I509" s="2">
        <v>102</v>
      </c>
      <c r="J509" s="2" t="s">
        <v>41</v>
      </c>
      <c r="K509" s="2" t="s">
        <v>58</v>
      </c>
      <c r="L509" s="2" t="s">
        <v>35</v>
      </c>
      <c r="M509" s="2" t="s">
        <v>71</v>
      </c>
      <c r="N509" s="2">
        <v>-1</v>
      </c>
      <c r="O509" s="2">
        <v>2</v>
      </c>
      <c r="P509" s="2">
        <v>167</v>
      </c>
      <c r="Q509" s="2" t="str">
        <f>VLOOKUP(A509,'Additional Data'!$A$1:$D$9949,2,0)</f>
        <v>App</v>
      </c>
      <c r="R509" s="2" t="str">
        <f>VLOOKUP(A509,'Additional Data'!$A$1:$D$9949,4,0)</f>
        <v>Debit Card</v>
      </c>
      <c r="S509" s="5">
        <f>VLOOKUP(A509,'Additional Data'!$A$1:$D$9949,3,0)</f>
        <v>1072.9912360000001</v>
      </c>
      <c r="T509" s="2" t="str">
        <f>HLOOKUP(B509,'Additional Data'!$F$1:$N$2,2,0)</f>
        <v>Mobile</v>
      </c>
    </row>
    <row r="510" spans="1:20" ht="14.25" customHeight="1">
      <c r="A510" s="2">
        <v>330250</v>
      </c>
      <c r="B510" s="2" t="s">
        <v>39</v>
      </c>
      <c r="C510" s="2" t="s">
        <v>41</v>
      </c>
      <c r="D510" s="2" t="s">
        <v>34</v>
      </c>
      <c r="E510" s="4">
        <v>43526.68141203704</v>
      </c>
      <c r="F510" s="4">
        <v>43528.68141203704</v>
      </c>
      <c r="G510" s="4">
        <v>43531.68141203704</v>
      </c>
      <c r="H510" s="2">
        <v>85</v>
      </c>
      <c r="I510" s="2">
        <v>107</v>
      </c>
      <c r="J510" s="2" t="s">
        <v>32</v>
      </c>
      <c r="K510" s="2" t="s">
        <v>70</v>
      </c>
      <c r="L510" s="2" t="s">
        <v>35</v>
      </c>
      <c r="M510" s="2" t="s">
        <v>71</v>
      </c>
      <c r="N510" s="2">
        <v>-3</v>
      </c>
      <c r="O510" s="2">
        <v>2</v>
      </c>
      <c r="P510" s="2">
        <v>192</v>
      </c>
      <c r="Q510" s="2" t="str">
        <f>VLOOKUP(A510,'Additional Data'!$A$1:$D$9949,2,0)</f>
        <v>App</v>
      </c>
      <c r="R510" s="2" t="str">
        <f>VLOOKUP(A510,'Additional Data'!$A$1:$D$9949,4,0)</f>
        <v>Debit Card</v>
      </c>
      <c r="S510" s="5">
        <f>VLOOKUP(A510,'Additional Data'!$A$1:$D$9949,3,0)</f>
        <v>1047.916481</v>
      </c>
      <c r="T510" s="2" t="str">
        <f>HLOOKUP(B510,'Additional Data'!$F$1:$N$2,2,0)</f>
        <v>Mobile</v>
      </c>
    </row>
    <row r="511" spans="1:20" ht="14.25" customHeight="1">
      <c r="A511" s="2">
        <v>510102</v>
      </c>
      <c r="B511" s="2" t="s">
        <v>39</v>
      </c>
      <c r="C511" s="2" t="s">
        <v>32</v>
      </c>
      <c r="D511" s="2" t="s">
        <v>34</v>
      </c>
      <c r="E511" s="4">
        <v>43526.683865740742</v>
      </c>
      <c r="F511" s="4">
        <v>43530.683865740742</v>
      </c>
      <c r="G511" s="4">
        <v>43530.683865740742</v>
      </c>
      <c r="H511" s="2">
        <v>0</v>
      </c>
      <c r="I511" s="2">
        <v>122</v>
      </c>
      <c r="J511" s="2" t="s">
        <v>32</v>
      </c>
      <c r="K511" s="2" t="s">
        <v>82</v>
      </c>
      <c r="L511" s="2" t="s">
        <v>67</v>
      </c>
      <c r="M511" s="2" t="s">
        <v>59</v>
      </c>
      <c r="N511" s="2">
        <v>0</v>
      </c>
      <c r="O511" s="2">
        <v>4</v>
      </c>
      <c r="P511" s="2">
        <v>122</v>
      </c>
      <c r="Q511" s="2" t="str">
        <f>VLOOKUP(A511,'Additional Data'!$A$1:$D$9949,2,0)</f>
        <v>Website</v>
      </c>
      <c r="R511" s="2" t="str">
        <f>VLOOKUP(A511,'Additional Data'!$A$1:$D$9949,4,0)</f>
        <v>Debit Card</v>
      </c>
      <c r="S511" s="5">
        <f>VLOOKUP(A511,'Additional Data'!$A$1:$D$9949,3,0)</f>
        <v>195.67</v>
      </c>
      <c r="T511" s="2" t="str">
        <f>HLOOKUP(B511,'Additional Data'!$F$1:$N$2,2,0)</f>
        <v>Mobile</v>
      </c>
    </row>
    <row r="512" spans="1:20" ht="14.25" customHeight="1">
      <c r="A512" s="2">
        <v>102142</v>
      </c>
      <c r="B512" s="2" t="s">
        <v>30</v>
      </c>
      <c r="C512" s="2" t="s">
        <v>32</v>
      </c>
      <c r="D512" s="2" t="s">
        <v>34</v>
      </c>
      <c r="E512" s="4">
        <v>43526.685081018521</v>
      </c>
      <c r="F512" s="4">
        <v>43529.685081018521</v>
      </c>
      <c r="G512" s="4">
        <v>43532.685081018521</v>
      </c>
      <c r="H512" s="2">
        <v>36</v>
      </c>
      <c r="I512" s="2">
        <v>129</v>
      </c>
      <c r="J512" s="2" t="s">
        <v>73</v>
      </c>
      <c r="K512" s="2" t="s">
        <v>74</v>
      </c>
      <c r="L512" s="2" t="s">
        <v>35</v>
      </c>
      <c r="M512" s="2" t="s">
        <v>59</v>
      </c>
      <c r="N512" s="2">
        <v>-3</v>
      </c>
      <c r="O512" s="2">
        <v>3</v>
      </c>
      <c r="P512" s="2">
        <v>165</v>
      </c>
      <c r="Q512" s="2" t="str">
        <f>VLOOKUP(A512,'Additional Data'!$A$1:$D$9949,2,0)</f>
        <v>App</v>
      </c>
      <c r="R512" s="2" t="str">
        <f>VLOOKUP(A512,'Additional Data'!$A$1:$D$9949,4,0)</f>
        <v>Debit Card</v>
      </c>
      <c r="S512" s="5">
        <f>VLOOKUP(A512,'Additional Data'!$A$1:$D$9949,3,0)</f>
        <v>3560.3737329999999</v>
      </c>
      <c r="T512" s="2" t="str">
        <f>HLOOKUP(B512,'Additional Data'!$F$1:$N$2,2,0)</f>
        <v>PC</v>
      </c>
    </row>
    <row r="513" spans="1:20" ht="14.25" customHeight="1">
      <c r="A513" s="2">
        <v>996332</v>
      </c>
      <c r="B513" s="2" t="s">
        <v>39</v>
      </c>
      <c r="C513" s="2" t="s">
        <v>41</v>
      </c>
      <c r="D513" s="2" t="s">
        <v>34</v>
      </c>
      <c r="E513" s="4">
        <v>43526.686574074076</v>
      </c>
      <c r="F513" s="4">
        <v>43532.686574074076</v>
      </c>
      <c r="G513" s="4">
        <v>43533.686574074076</v>
      </c>
      <c r="H513" s="2">
        <v>30</v>
      </c>
      <c r="I513" s="2">
        <v>110</v>
      </c>
      <c r="J513" s="2" t="s">
        <v>60</v>
      </c>
      <c r="K513" s="2" t="s">
        <v>77</v>
      </c>
      <c r="L513" s="2" t="s">
        <v>35</v>
      </c>
      <c r="M513" s="2" t="s">
        <v>71</v>
      </c>
      <c r="N513" s="2">
        <v>-1</v>
      </c>
      <c r="O513" s="2">
        <v>6</v>
      </c>
      <c r="P513" s="2">
        <v>140</v>
      </c>
      <c r="Q513" s="2" t="str">
        <f>VLOOKUP(A513,'Additional Data'!$A$1:$D$9949,2,0)</f>
        <v>App</v>
      </c>
      <c r="R513" s="2" t="str">
        <f>VLOOKUP(A513,'Additional Data'!$A$1:$D$9949,4,0)</f>
        <v>Debit Card</v>
      </c>
      <c r="S513" s="5">
        <f>VLOOKUP(A513,'Additional Data'!$A$1:$D$9949,3,0)</f>
        <v>3593.633746</v>
      </c>
      <c r="T513" s="2" t="str">
        <f>HLOOKUP(B513,'Additional Data'!$F$1:$N$2,2,0)</f>
        <v>Mobile</v>
      </c>
    </row>
    <row r="514" spans="1:20" ht="14.25" customHeight="1">
      <c r="A514" s="2">
        <v>599300</v>
      </c>
      <c r="B514" s="2" t="s">
        <v>36</v>
      </c>
      <c r="C514" s="2" t="s">
        <v>41</v>
      </c>
      <c r="D514" s="2" t="s">
        <v>34</v>
      </c>
      <c r="E514" s="4">
        <v>43526.689803240741</v>
      </c>
      <c r="F514" s="4">
        <v>43534.689803240741</v>
      </c>
      <c r="G514" s="4">
        <v>43531.689803240741</v>
      </c>
      <c r="H514" s="2">
        <v>31</v>
      </c>
      <c r="I514" s="2">
        <v>124</v>
      </c>
      <c r="J514" s="2" t="s">
        <v>73</v>
      </c>
      <c r="K514" s="2" t="s">
        <v>80</v>
      </c>
      <c r="L514" s="2" t="s">
        <v>35</v>
      </c>
      <c r="M514" s="2" t="s">
        <v>71</v>
      </c>
      <c r="N514" s="2">
        <v>3</v>
      </c>
      <c r="O514" s="2">
        <v>8</v>
      </c>
      <c r="P514" s="2">
        <v>155</v>
      </c>
      <c r="Q514" s="2" t="str">
        <f>VLOOKUP(A514,'Additional Data'!$A$1:$D$9949,2,0)</f>
        <v>App</v>
      </c>
      <c r="R514" s="2" t="str">
        <f>VLOOKUP(A514,'Additional Data'!$A$1:$D$9949,4,0)</f>
        <v>Debit Card</v>
      </c>
      <c r="S514" s="5">
        <f>VLOOKUP(A514,'Additional Data'!$A$1:$D$9949,3,0)</f>
        <v>546.93448379999995</v>
      </c>
      <c r="T514" s="2" t="str">
        <f>HLOOKUP(B514,'Additional Data'!$F$1:$N$2,2,0)</f>
        <v>Laptop</v>
      </c>
    </row>
    <row r="515" spans="1:20" ht="14.25" customHeight="1">
      <c r="A515" s="2">
        <v>769710</v>
      </c>
      <c r="B515" s="2" t="s">
        <v>36</v>
      </c>
      <c r="C515" s="2" t="s">
        <v>32</v>
      </c>
      <c r="D515" s="2" t="s">
        <v>34</v>
      </c>
      <c r="E515" s="4">
        <v>43526.690081018518</v>
      </c>
      <c r="F515" s="4">
        <v>43530.690081018518</v>
      </c>
      <c r="G515" s="4">
        <v>43530.690081018518</v>
      </c>
      <c r="H515" s="2">
        <v>65</v>
      </c>
      <c r="I515" s="2">
        <v>92</v>
      </c>
      <c r="J515" s="2" t="s">
        <v>60</v>
      </c>
      <c r="K515" s="2" t="s">
        <v>61</v>
      </c>
      <c r="L515" s="2" t="s">
        <v>35</v>
      </c>
      <c r="M515" s="2" t="s">
        <v>71</v>
      </c>
      <c r="N515" s="2">
        <v>0</v>
      </c>
      <c r="O515" s="2">
        <v>4</v>
      </c>
      <c r="P515" s="2">
        <v>157</v>
      </c>
      <c r="Q515" s="2" t="str">
        <f>VLOOKUP(A515,'Additional Data'!$A$1:$D$9949,2,0)</f>
        <v>Website</v>
      </c>
      <c r="R515" s="2" t="str">
        <f>VLOOKUP(A515,'Additional Data'!$A$1:$D$9949,4,0)</f>
        <v>Debit Card</v>
      </c>
      <c r="S515" s="5">
        <f>VLOOKUP(A515,'Additional Data'!$A$1:$D$9949,3,0)</f>
        <v>3198.79</v>
      </c>
      <c r="T515" s="2" t="str">
        <f>HLOOKUP(B515,'Additional Data'!$F$1:$N$2,2,0)</f>
        <v>Laptop</v>
      </c>
    </row>
    <row r="516" spans="1:20" ht="14.25" customHeight="1">
      <c r="A516" s="2">
        <v>547023</v>
      </c>
      <c r="B516" s="2" t="s">
        <v>47</v>
      </c>
      <c r="C516" s="2" t="s">
        <v>32</v>
      </c>
      <c r="D516" s="2" t="s">
        <v>34</v>
      </c>
      <c r="E516" s="4">
        <v>43526.696458333332</v>
      </c>
      <c r="F516" s="4">
        <v>43531.696458333332</v>
      </c>
      <c r="G516" s="4">
        <v>43533.696458333332</v>
      </c>
      <c r="H516" s="2">
        <v>32</v>
      </c>
      <c r="I516" s="2">
        <v>123</v>
      </c>
      <c r="J516" s="2" t="s">
        <v>41</v>
      </c>
      <c r="K516" s="2" t="s">
        <v>58</v>
      </c>
      <c r="L516" s="2" t="s">
        <v>35</v>
      </c>
      <c r="M516" s="2" t="s">
        <v>59</v>
      </c>
      <c r="N516" s="2">
        <v>-2</v>
      </c>
      <c r="O516" s="2">
        <v>5</v>
      </c>
      <c r="P516" s="2">
        <v>155</v>
      </c>
      <c r="Q516" s="2" t="str">
        <f>VLOOKUP(A516,'Additional Data'!$A$1:$D$9949,2,0)</f>
        <v>Website</v>
      </c>
      <c r="R516" s="2" t="str">
        <f>VLOOKUP(A516,'Additional Data'!$A$1:$D$9949,4,0)</f>
        <v>Credit Card</v>
      </c>
      <c r="S516" s="5">
        <f>VLOOKUP(A516,'Additional Data'!$A$1:$D$9949,3,0)</f>
        <v>843.89</v>
      </c>
      <c r="T516" s="2" t="str">
        <f>HLOOKUP(B516,'Additional Data'!$F$1:$N$2,2,0)</f>
        <v>Tablet</v>
      </c>
    </row>
    <row r="517" spans="1:20" ht="14.25" customHeight="1">
      <c r="A517" s="2">
        <v>512105</v>
      </c>
      <c r="B517" s="2" t="s">
        <v>46</v>
      </c>
      <c r="C517" s="2" t="s">
        <v>32</v>
      </c>
      <c r="D517" s="2" t="s">
        <v>34</v>
      </c>
      <c r="E517" s="4">
        <v>43526.700659722221</v>
      </c>
      <c r="F517" s="4">
        <v>43531.700659722221</v>
      </c>
      <c r="G517" s="4">
        <v>43532.700659722221</v>
      </c>
      <c r="H517" s="2">
        <v>0</v>
      </c>
      <c r="I517" s="2">
        <v>120</v>
      </c>
      <c r="J517" s="2" t="s">
        <v>32</v>
      </c>
      <c r="K517" s="2" t="s">
        <v>82</v>
      </c>
      <c r="L517" s="2" t="s">
        <v>67</v>
      </c>
      <c r="M517" s="2" t="s">
        <v>59</v>
      </c>
      <c r="N517" s="2">
        <v>-1</v>
      </c>
      <c r="O517" s="2">
        <v>5</v>
      </c>
      <c r="P517" s="2">
        <v>120</v>
      </c>
      <c r="Q517" s="2" t="str">
        <f>VLOOKUP(A517,'Additional Data'!$A$1:$D$9949,2,0)</f>
        <v>App</v>
      </c>
      <c r="R517" s="2" t="str">
        <f>VLOOKUP(A517,'Additional Data'!$A$1:$D$9949,4,0)</f>
        <v>Credit Card</v>
      </c>
      <c r="S517" s="5">
        <f>VLOOKUP(A517,'Additional Data'!$A$1:$D$9949,3,0)</f>
        <v>3594.0945489999999</v>
      </c>
      <c r="T517" s="2" t="str">
        <f>HLOOKUP(B517,'Additional Data'!$F$1:$N$2,2,0)</f>
        <v>TV</v>
      </c>
    </row>
    <row r="518" spans="1:20" ht="14.25" customHeight="1">
      <c r="A518" s="2">
        <v>851061</v>
      </c>
      <c r="B518" s="2" t="s">
        <v>30</v>
      </c>
      <c r="C518" s="2" t="s">
        <v>41</v>
      </c>
      <c r="D518" s="2" t="s">
        <v>34</v>
      </c>
      <c r="E518" s="4">
        <v>43526.703344907408</v>
      </c>
      <c r="F518" s="4">
        <v>43526.703344907408</v>
      </c>
      <c r="G518" s="4">
        <v>43529.703344907408</v>
      </c>
      <c r="H518" s="2">
        <v>0</v>
      </c>
      <c r="I518" s="2">
        <v>109</v>
      </c>
      <c r="J518" s="2" t="s">
        <v>41</v>
      </c>
      <c r="K518" s="2" t="s">
        <v>66</v>
      </c>
      <c r="L518" s="2" t="s">
        <v>67</v>
      </c>
      <c r="M518" s="2" t="s">
        <v>71</v>
      </c>
      <c r="N518" s="2">
        <v>-3</v>
      </c>
      <c r="O518" s="2">
        <v>0</v>
      </c>
      <c r="P518" s="2">
        <v>109</v>
      </c>
      <c r="Q518" s="2" t="str">
        <f>VLOOKUP(A518,'Additional Data'!$A$1:$D$9949,2,0)</f>
        <v>Website</v>
      </c>
      <c r="R518" s="2" t="str">
        <f>VLOOKUP(A518,'Additional Data'!$A$1:$D$9949,4,0)</f>
        <v>Credit Card</v>
      </c>
      <c r="S518" s="5">
        <f>VLOOKUP(A518,'Additional Data'!$A$1:$D$9949,3,0)</f>
        <v>1400.39</v>
      </c>
      <c r="T518" s="2" t="str">
        <f>HLOOKUP(B518,'Additional Data'!$F$1:$N$2,2,0)</f>
        <v>PC</v>
      </c>
    </row>
    <row r="519" spans="1:20" ht="14.25" customHeight="1">
      <c r="A519" s="2">
        <v>139553</v>
      </c>
      <c r="B519" s="2" t="s">
        <v>36</v>
      </c>
      <c r="C519" s="2" t="s">
        <v>41</v>
      </c>
      <c r="D519" s="2" t="s">
        <v>34</v>
      </c>
      <c r="E519" s="4">
        <v>43526.703912037039</v>
      </c>
      <c r="F519" s="4">
        <v>43533.703912037039</v>
      </c>
      <c r="G519" s="4">
        <v>43532.703912037039</v>
      </c>
      <c r="H519" s="2">
        <v>0</v>
      </c>
      <c r="I519" s="2">
        <v>127</v>
      </c>
      <c r="J519" s="2" t="s">
        <v>41</v>
      </c>
      <c r="K519" s="2" t="s">
        <v>66</v>
      </c>
      <c r="L519" s="2" t="s">
        <v>67</v>
      </c>
      <c r="M519" s="2" t="s">
        <v>59</v>
      </c>
      <c r="N519" s="2">
        <v>1</v>
      </c>
      <c r="O519" s="2">
        <v>7</v>
      </c>
      <c r="P519" s="2">
        <v>127</v>
      </c>
      <c r="Q519" s="2" t="str">
        <f>VLOOKUP(A519,'Additional Data'!$A$1:$D$9949,2,0)</f>
        <v>App</v>
      </c>
      <c r="R519" s="2" t="str">
        <f>VLOOKUP(A519,'Additional Data'!$A$1:$D$9949,4,0)</f>
        <v>Credit Card</v>
      </c>
      <c r="S519" s="5">
        <f>VLOOKUP(A519,'Additional Data'!$A$1:$D$9949,3,0)</f>
        <v>397.09271619999998</v>
      </c>
      <c r="T519" s="2" t="str">
        <f>HLOOKUP(B519,'Additional Data'!$F$1:$N$2,2,0)</f>
        <v>Laptop</v>
      </c>
    </row>
    <row r="520" spans="1:20" ht="14.25" customHeight="1">
      <c r="A520" s="2">
        <v>86516</v>
      </c>
      <c r="B520" s="2" t="s">
        <v>47</v>
      </c>
      <c r="C520" s="2" t="s">
        <v>32</v>
      </c>
      <c r="D520" s="2" t="s">
        <v>34</v>
      </c>
      <c r="E520" s="4">
        <v>43526.705474537041</v>
      </c>
      <c r="F520" s="4">
        <v>43528.705474537041</v>
      </c>
      <c r="G520" s="4">
        <v>43529.705474537041</v>
      </c>
      <c r="H520" s="2">
        <v>26</v>
      </c>
      <c r="I520" s="2">
        <v>114</v>
      </c>
      <c r="J520" s="2" t="s">
        <v>60</v>
      </c>
      <c r="K520" s="2" t="s">
        <v>61</v>
      </c>
      <c r="L520" s="2" t="s">
        <v>35</v>
      </c>
      <c r="M520" s="2" t="s">
        <v>71</v>
      </c>
      <c r="N520" s="2">
        <v>-1</v>
      </c>
      <c r="O520" s="2">
        <v>2</v>
      </c>
      <c r="P520" s="2">
        <v>140</v>
      </c>
      <c r="Q520" s="2" t="str">
        <f>VLOOKUP(A520,'Additional Data'!$A$1:$D$9949,2,0)</f>
        <v>App</v>
      </c>
      <c r="R520" s="2" t="str">
        <f>VLOOKUP(A520,'Additional Data'!$A$1:$D$9949,4,0)</f>
        <v>Debit Card</v>
      </c>
      <c r="S520" s="5">
        <f>VLOOKUP(A520,'Additional Data'!$A$1:$D$9949,3,0)</f>
        <v>1741.373345</v>
      </c>
      <c r="T520" s="2" t="str">
        <f>HLOOKUP(B520,'Additional Data'!$F$1:$N$2,2,0)</f>
        <v>Tablet</v>
      </c>
    </row>
    <row r="521" spans="1:20" ht="14.25" customHeight="1">
      <c r="A521" s="2">
        <v>50700</v>
      </c>
      <c r="B521" s="2" t="s">
        <v>39</v>
      </c>
      <c r="C521" s="2" t="s">
        <v>41</v>
      </c>
      <c r="D521" s="2" t="s">
        <v>34</v>
      </c>
      <c r="E521" s="4">
        <v>43526.706192129626</v>
      </c>
      <c r="F521" s="4">
        <v>43531.706192129626</v>
      </c>
      <c r="G521" s="4">
        <v>43531.706192129626</v>
      </c>
      <c r="H521" s="2">
        <v>37</v>
      </c>
      <c r="I521" s="2">
        <v>121</v>
      </c>
      <c r="J521" s="2" t="s">
        <v>32</v>
      </c>
      <c r="K521" s="2" t="s">
        <v>70</v>
      </c>
      <c r="L521" s="2" t="s">
        <v>35</v>
      </c>
      <c r="M521" s="2" t="s">
        <v>71</v>
      </c>
      <c r="N521" s="2">
        <v>0</v>
      </c>
      <c r="O521" s="2">
        <v>5</v>
      </c>
      <c r="P521" s="2">
        <v>158</v>
      </c>
      <c r="Q521" s="2" t="str">
        <f>VLOOKUP(A521,'Additional Data'!$A$1:$D$9949,2,0)</f>
        <v>Website</v>
      </c>
      <c r="R521" s="2" t="str">
        <f>VLOOKUP(A521,'Additional Data'!$A$1:$D$9949,4,0)</f>
        <v>Debit Card</v>
      </c>
      <c r="S521" s="5">
        <f>VLOOKUP(A521,'Additional Data'!$A$1:$D$9949,3,0)</f>
        <v>2129.7199999999998</v>
      </c>
      <c r="T521" s="2" t="str">
        <f>HLOOKUP(B521,'Additional Data'!$F$1:$N$2,2,0)</f>
        <v>Mobile</v>
      </c>
    </row>
    <row r="522" spans="1:20" ht="14.25" customHeight="1">
      <c r="A522" s="2">
        <v>624794</v>
      </c>
      <c r="B522" s="2" t="s">
        <v>48</v>
      </c>
      <c r="C522" s="2" t="s">
        <v>41</v>
      </c>
      <c r="D522" s="2" t="s">
        <v>34</v>
      </c>
      <c r="E522" s="4">
        <v>43526.711296296293</v>
      </c>
      <c r="F522" s="4">
        <v>43533.711296296293</v>
      </c>
      <c r="G522" s="4">
        <v>43531.711296296293</v>
      </c>
      <c r="H522" s="2">
        <v>45</v>
      </c>
      <c r="I522" s="2">
        <v>107</v>
      </c>
      <c r="J522" s="2" t="s">
        <v>60</v>
      </c>
      <c r="K522" s="2" t="s">
        <v>77</v>
      </c>
      <c r="L522" s="2" t="s">
        <v>35</v>
      </c>
      <c r="M522" s="2" t="s">
        <v>59</v>
      </c>
      <c r="N522" s="2">
        <v>2</v>
      </c>
      <c r="O522" s="2">
        <v>7</v>
      </c>
      <c r="P522" s="2">
        <v>152</v>
      </c>
      <c r="Q522" s="2" t="str">
        <f>VLOOKUP(A522,'Additional Data'!$A$1:$D$9949,2,0)</f>
        <v>App</v>
      </c>
      <c r="R522" s="2" t="str">
        <f>VLOOKUP(A522,'Additional Data'!$A$1:$D$9949,4,0)</f>
        <v>Debit Card</v>
      </c>
      <c r="S522" s="5">
        <f>VLOOKUP(A522,'Additional Data'!$A$1:$D$9949,3,0)</f>
        <v>2196.3113189999999</v>
      </c>
      <c r="T522" s="2" t="str">
        <f>HLOOKUP(B522,'Additional Data'!$F$1:$N$2,2,0)</f>
        <v>Gaming Console</v>
      </c>
    </row>
    <row r="523" spans="1:20" ht="14.25" customHeight="1">
      <c r="A523" s="2">
        <v>144660</v>
      </c>
      <c r="B523" s="2" t="s">
        <v>36</v>
      </c>
      <c r="C523" s="2" t="s">
        <v>32</v>
      </c>
      <c r="D523" s="2" t="s">
        <v>34</v>
      </c>
      <c r="E523" s="4">
        <v>43526.717199074075</v>
      </c>
      <c r="F523" s="4">
        <v>43528.717199074075</v>
      </c>
      <c r="G523" s="4">
        <v>43530.717199074075</v>
      </c>
      <c r="H523" s="2">
        <v>34</v>
      </c>
      <c r="I523" s="2">
        <v>111</v>
      </c>
      <c r="J523" s="2" t="s">
        <v>60</v>
      </c>
      <c r="K523" s="2" t="s">
        <v>61</v>
      </c>
      <c r="L523" s="2" t="s">
        <v>35</v>
      </c>
      <c r="M523" s="2" t="s">
        <v>71</v>
      </c>
      <c r="N523" s="2">
        <v>-2</v>
      </c>
      <c r="O523" s="2">
        <v>2</v>
      </c>
      <c r="P523" s="2">
        <v>145</v>
      </c>
      <c r="Q523" s="2" t="str">
        <f>VLOOKUP(A523,'Additional Data'!$A$1:$D$9949,2,0)</f>
        <v>Website</v>
      </c>
      <c r="R523" s="2" t="str">
        <f>VLOOKUP(A523,'Additional Data'!$A$1:$D$9949,4,0)</f>
        <v>Debit Card</v>
      </c>
      <c r="S523" s="5">
        <f>VLOOKUP(A523,'Additional Data'!$A$1:$D$9949,3,0)</f>
        <v>740.7</v>
      </c>
      <c r="T523" s="2" t="str">
        <f>HLOOKUP(B523,'Additional Data'!$F$1:$N$2,2,0)</f>
        <v>Laptop</v>
      </c>
    </row>
    <row r="524" spans="1:20" ht="14.25" customHeight="1">
      <c r="A524" s="2">
        <v>629579</v>
      </c>
      <c r="B524" s="2" t="s">
        <v>30</v>
      </c>
      <c r="C524" s="2" t="s">
        <v>41</v>
      </c>
      <c r="D524" s="2" t="s">
        <v>34</v>
      </c>
      <c r="E524" s="4">
        <v>43526.721365740741</v>
      </c>
      <c r="F524" s="4">
        <v>43528.721365740741</v>
      </c>
      <c r="G524" s="4">
        <v>43529.721365740741</v>
      </c>
      <c r="H524" s="2">
        <v>77</v>
      </c>
      <c r="I524" s="2">
        <v>92</v>
      </c>
      <c r="J524" s="2" t="s">
        <v>60</v>
      </c>
      <c r="K524" s="2" t="s">
        <v>77</v>
      </c>
      <c r="L524" s="2" t="s">
        <v>35</v>
      </c>
      <c r="M524" s="2" t="s">
        <v>71</v>
      </c>
      <c r="N524" s="2">
        <v>-1</v>
      </c>
      <c r="O524" s="2">
        <v>2</v>
      </c>
      <c r="P524" s="2">
        <v>169</v>
      </c>
      <c r="Q524" s="2" t="str">
        <f>VLOOKUP(A524,'Additional Data'!$A$1:$D$9949,2,0)</f>
        <v>App</v>
      </c>
      <c r="R524" s="2" t="str">
        <f>VLOOKUP(A524,'Additional Data'!$A$1:$D$9949,4,0)</f>
        <v>Credit Card</v>
      </c>
      <c r="S524" s="5">
        <f>VLOOKUP(A524,'Additional Data'!$A$1:$D$9949,3,0)</f>
        <v>3106.5910600000002</v>
      </c>
      <c r="T524" s="2" t="str">
        <f>HLOOKUP(B524,'Additional Data'!$F$1:$N$2,2,0)</f>
        <v>PC</v>
      </c>
    </row>
    <row r="525" spans="1:20" ht="14.25" customHeight="1">
      <c r="A525" s="2">
        <v>869927</v>
      </c>
      <c r="B525" s="2" t="s">
        <v>47</v>
      </c>
      <c r="C525" s="2" t="s">
        <v>41</v>
      </c>
      <c r="D525" s="2" t="s">
        <v>34</v>
      </c>
      <c r="E525" s="4">
        <v>43526.72552083333</v>
      </c>
      <c r="F525" s="4">
        <v>43531.72552083333</v>
      </c>
      <c r="G525" s="4">
        <v>43529.72552083333</v>
      </c>
      <c r="H525" s="2">
        <v>42</v>
      </c>
      <c r="I525" s="2">
        <v>113</v>
      </c>
      <c r="J525" s="2" t="s">
        <v>60</v>
      </c>
      <c r="K525" s="2" t="s">
        <v>77</v>
      </c>
      <c r="L525" s="2" t="s">
        <v>35</v>
      </c>
      <c r="M525" s="2" t="s">
        <v>59</v>
      </c>
      <c r="N525" s="2">
        <v>2</v>
      </c>
      <c r="O525" s="2">
        <v>5</v>
      </c>
      <c r="P525" s="2">
        <v>155</v>
      </c>
      <c r="Q525" s="2" t="str">
        <f>VLOOKUP(A525,'Additional Data'!$A$1:$D$9949,2,0)</f>
        <v>App</v>
      </c>
      <c r="R525" s="2" t="str">
        <f>VLOOKUP(A525,'Additional Data'!$A$1:$D$9949,4,0)</f>
        <v>Credit Card</v>
      </c>
      <c r="S525" s="5">
        <f>VLOOKUP(A525,'Additional Data'!$A$1:$D$9949,3,0)</f>
        <v>586.95954659999995</v>
      </c>
      <c r="T525" s="2" t="str">
        <f>HLOOKUP(B525,'Additional Data'!$F$1:$N$2,2,0)</f>
        <v>Tablet</v>
      </c>
    </row>
    <row r="526" spans="1:20" ht="14.25" customHeight="1">
      <c r="A526" s="2">
        <v>523386</v>
      </c>
      <c r="B526" s="2" t="s">
        <v>39</v>
      </c>
      <c r="C526" s="2" t="s">
        <v>41</v>
      </c>
      <c r="D526" s="2" t="s">
        <v>34</v>
      </c>
      <c r="E526" s="4">
        <v>43526.729594907411</v>
      </c>
      <c r="F526" s="4">
        <v>43528.729594907411</v>
      </c>
      <c r="G526" s="4">
        <v>43532.729594907411</v>
      </c>
      <c r="H526" s="2">
        <v>50</v>
      </c>
      <c r="I526" s="2">
        <v>107</v>
      </c>
      <c r="J526" s="2" t="s">
        <v>63</v>
      </c>
      <c r="K526" s="2" t="s">
        <v>64</v>
      </c>
      <c r="L526" s="2" t="s">
        <v>35</v>
      </c>
      <c r="M526" s="2" t="s">
        <v>59</v>
      </c>
      <c r="N526" s="2">
        <v>-4</v>
      </c>
      <c r="O526" s="2">
        <v>2</v>
      </c>
      <c r="P526" s="2">
        <v>157</v>
      </c>
      <c r="Q526" s="2" t="str">
        <f>VLOOKUP(A526,'Additional Data'!$A$1:$D$9949,2,0)</f>
        <v>Website</v>
      </c>
      <c r="R526" s="2" t="str">
        <f>VLOOKUP(A526,'Additional Data'!$A$1:$D$9949,4,0)</f>
        <v>Debit Card</v>
      </c>
      <c r="S526" s="5">
        <f>VLOOKUP(A526,'Additional Data'!$A$1:$D$9949,3,0)</f>
        <v>645.16</v>
      </c>
      <c r="T526" s="2" t="str">
        <f>HLOOKUP(B526,'Additional Data'!$F$1:$N$2,2,0)</f>
        <v>Mobile</v>
      </c>
    </row>
    <row r="527" spans="1:20" ht="14.25" customHeight="1">
      <c r="A527" s="2">
        <v>912736</v>
      </c>
      <c r="B527" s="2" t="s">
        <v>42</v>
      </c>
      <c r="C527" s="2" t="s">
        <v>32</v>
      </c>
      <c r="D527" s="2" t="s">
        <v>34</v>
      </c>
      <c r="E527" s="4">
        <v>43526.731550925928</v>
      </c>
      <c r="F527" s="4">
        <v>43535.731550925928</v>
      </c>
      <c r="G527" s="4">
        <v>43533.731550925928</v>
      </c>
      <c r="H527" s="2">
        <v>29</v>
      </c>
      <c r="I527" s="2">
        <v>125</v>
      </c>
      <c r="J527" s="2" t="s">
        <v>73</v>
      </c>
      <c r="K527" s="2" t="s">
        <v>74</v>
      </c>
      <c r="L527" s="2" t="s">
        <v>35</v>
      </c>
      <c r="M527" s="2" t="s">
        <v>71</v>
      </c>
      <c r="N527" s="2">
        <v>2</v>
      </c>
      <c r="O527" s="2">
        <v>9</v>
      </c>
      <c r="P527" s="2">
        <v>154</v>
      </c>
      <c r="Q527" s="2" t="str">
        <f>VLOOKUP(A527,'Additional Data'!$A$1:$D$9949,2,0)</f>
        <v>App</v>
      </c>
      <c r="R527" s="2" t="str">
        <f>VLOOKUP(A527,'Additional Data'!$A$1:$D$9949,4,0)</f>
        <v>Debit Card</v>
      </c>
      <c r="S527" s="5">
        <f>VLOOKUP(A527,'Additional Data'!$A$1:$D$9949,3,0)</f>
        <v>2253.7567159999999</v>
      </c>
      <c r="T527" s="2" t="str">
        <f>HLOOKUP(B527,'Additional Data'!$F$1:$N$2,2,0)</f>
        <v>TV</v>
      </c>
    </row>
    <row r="528" spans="1:20" ht="14.25" customHeight="1">
      <c r="A528" s="2">
        <v>158778</v>
      </c>
      <c r="B528" s="2" t="s">
        <v>36</v>
      </c>
      <c r="C528" s="2" t="s">
        <v>41</v>
      </c>
      <c r="D528" s="2" t="s">
        <v>34</v>
      </c>
      <c r="E528" s="4">
        <v>43526.734861111108</v>
      </c>
      <c r="F528" s="4">
        <v>43528.734861111108</v>
      </c>
      <c r="G528" s="4">
        <v>43532.734861111108</v>
      </c>
      <c r="H528" s="2">
        <v>65</v>
      </c>
      <c r="I528" s="2">
        <v>107</v>
      </c>
      <c r="J528" s="2" t="s">
        <v>32</v>
      </c>
      <c r="K528" s="2" t="s">
        <v>70</v>
      </c>
      <c r="L528" s="2" t="s">
        <v>35</v>
      </c>
      <c r="M528" s="2" t="s">
        <v>71</v>
      </c>
      <c r="N528" s="2">
        <v>-4</v>
      </c>
      <c r="O528" s="2">
        <v>2</v>
      </c>
      <c r="P528" s="2">
        <v>172</v>
      </c>
      <c r="Q528" s="2" t="str">
        <f>VLOOKUP(A528,'Additional Data'!$A$1:$D$9949,2,0)</f>
        <v>Website</v>
      </c>
      <c r="R528" s="2" t="str">
        <f>VLOOKUP(A528,'Additional Data'!$A$1:$D$9949,4,0)</f>
        <v>Debit Card</v>
      </c>
      <c r="S528" s="5">
        <f>VLOOKUP(A528,'Additional Data'!$A$1:$D$9949,3,0)</f>
        <v>3512.44</v>
      </c>
      <c r="T528" s="2" t="str">
        <f>HLOOKUP(B528,'Additional Data'!$F$1:$N$2,2,0)</f>
        <v>Laptop</v>
      </c>
    </row>
    <row r="529" spans="1:20" ht="14.25" customHeight="1">
      <c r="A529" s="2">
        <v>827509</v>
      </c>
      <c r="B529" s="2" t="s">
        <v>39</v>
      </c>
      <c r="C529" s="2" t="s">
        <v>32</v>
      </c>
      <c r="D529" s="2" t="s">
        <v>34</v>
      </c>
      <c r="E529" s="4">
        <v>43526.74050925926</v>
      </c>
      <c r="F529" s="4">
        <v>43531.74050925926</v>
      </c>
      <c r="G529" s="4">
        <v>43529.74050925926</v>
      </c>
      <c r="H529" s="2">
        <v>49</v>
      </c>
      <c r="I529" s="2">
        <v>129</v>
      </c>
      <c r="J529" s="2" t="s">
        <v>41</v>
      </c>
      <c r="K529" s="2" t="s">
        <v>58</v>
      </c>
      <c r="L529" s="2" t="s">
        <v>35</v>
      </c>
      <c r="M529" s="2" t="s">
        <v>59</v>
      </c>
      <c r="N529" s="2">
        <v>2</v>
      </c>
      <c r="O529" s="2">
        <v>5</v>
      </c>
      <c r="P529" s="2">
        <v>178</v>
      </c>
      <c r="Q529" s="2" t="str">
        <f>VLOOKUP(A529,'Additional Data'!$A$1:$D$9949,2,0)</f>
        <v>App</v>
      </c>
      <c r="R529" s="2" t="str">
        <f>VLOOKUP(A529,'Additional Data'!$A$1:$D$9949,4,0)</f>
        <v>Credit Card</v>
      </c>
      <c r="S529" s="5">
        <f>VLOOKUP(A529,'Additional Data'!$A$1:$D$9949,3,0)</f>
        <v>1317.1239419999999</v>
      </c>
      <c r="T529" s="2" t="str">
        <f>HLOOKUP(B529,'Additional Data'!$F$1:$N$2,2,0)</f>
        <v>Mobile</v>
      </c>
    </row>
    <row r="530" spans="1:20" ht="14.25" customHeight="1">
      <c r="A530" s="2">
        <v>643933</v>
      </c>
      <c r="B530" s="2" t="s">
        <v>36</v>
      </c>
      <c r="C530" s="2" t="s">
        <v>32</v>
      </c>
      <c r="D530" s="2" t="s">
        <v>34</v>
      </c>
      <c r="E530" s="4">
        <v>43526.74391203704</v>
      </c>
      <c r="F530" s="4">
        <v>43533.74391203704</v>
      </c>
      <c r="G530" s="4">
        <v>43533.74391203704</v>
      </c>
      <c r="H530" s="2">
        <v>40</v>
      </c>
      <c r="I530" s="2">
        <v>113</v>
      </c>
      <c r="J530" s="2" t="s">
        <v>60</v>
      </c>
      <c r="K530" s="2" t="s">
        <v>61</v>
      </c>
      <c r="L530" s="2" t="s">
        <v>35</v>
      </c>
      <c r="M530" s="2" t="s">
        <v>59</v>
      </c>
      <c r="N530" s="2">
        <v>0</v>
      </c>
      <c r="O530" s="2">
        <v>7</v>
      </c>
      <c r="P530" s="2">
        <v>153</v>
      </c>
      <c r="Q530" s="2" t="str">
        <f>VLOOKUP(A530,'Additional Data'!$A$1:$D$9949,2,0)</f>
        <v>App</v>
      </c>
      <c r="R530" s="2" t="str">
        <f>VLOOKUP(A530,'Additional Data'!$A$1:$D$9949,4,0)</f>
        <v>Credit Card</v>
      </c>
      <c r="S530" s="5">
        <f>VLOOKUP(A530,'Additional Data'!$A$1:$D$9949,3,0)</f>
        <v>3179.5341739999999</v>
      </c>
      <c r="T530" s="2" t="str">
        <f>HLOOKUP(B530,'Additional Data'!$F$1:$N$2,2,0)</f>
        <v>Laptop</v>
      </c>
    </row>
    <row r="531" spans="1:20" ht="14.25" customHeight="1">
      <c r="A531" s="2">
        <v>474748</v>
      </c>
      <c r="B531" s="2" t="s">
        <v>39</v>
      </c>
      <c r="C531" s="2" t="s">
        <v>41</v>
      </c>
      <c r="D531" s="2" t="s">
        <v>34</v>
      </c>
      <c r="E531" s="4">
        <v>43526.745300925926</v>
      </c>
      <c r="F531" s="4">
        <v>43528.745300925926</v>
      </c>
      <c r="G531" s="4">
        <v>43531.745300925926</v>
      </c>
      <c r="H531" s="2">
        <v>0</v>
      </c>
      <c r="I531" s="2">
        <v>127</v>
      </c>
      <c r="J531" s="2" t="s">
        <v>41</v>
      </c>
      <c r="K531" s="2" t="s">
        <v>66</v>
      </c>
      <c r="L531" s="2" t="s">
        <v>67</v>
      </c>
      <c r="M531" s="2" t="s">
        <v>71</v>
      </c>
      <c r="N531" s="2">
        <v>-3</v>
      </c>
      <c r="O531" s="2">
        <v>2</v>
      </c>
      <c r="P531" s="2">
        <v>127</v>
      </c>
      <c r="Q531" s="2" t="str">
        <f>VLOOKUP(A531,'Additional Data'!$A$1:$D$9949,2,0)</f>
        <v>App</v>
      </c>
      <c r="R531" s="2" t="str">
        <f>VLOOKUP(A531,'Additional Data'!$A$1:$D$9949,4,0)</f>
        <v>Debit Card</v>
      </c>
      <c r="S531" s="5">
        <f>VLOOKUP(A531,'Additional Data'!$A$1:$D$9949,3,0)</f>
        <v>3681.11096</v>
      </c>
      <c r="T531" s="2" t="str">
        <f>HLOOKUP(B531,'Additional Data'!$F$1:$N$2,2,0)</f>
        <v>Mobile</v>
      </c>
    </row>
    <row r="532" spans="1:20" ht="14.25" customHeight="1">
      <c r="A532" s="2">
        <v>80721</v>
      </c>
      <c r="B532" s="2" t="s">
        <v>39</v>
      </c>
      <c r="C532" s="2" t="s">
        <v>41</v>
      </c>
      <c r="D532" s="2" t="s">
        <v>34</v>
      </c>
      <c r="E532" s="4">
        <v>43526.747083333335</v>
      </c>
      <c r="F532" s="4">
        <v>43528.747083333335</v>
      </c>
      <c r="G532" s="4">
        <v>43533.747083333335</v>
      </c>
      <c r="H532" s="2">
        <v>35</v>
      </c>
      <c r="I532" s="2">
        <v>114</v>
      </c>
      <c r="J532" s="2" t="s">
        <v>63</v>
      </c>
      <c r="K532" s="2" t="s">
        <v>64</v>
      </c>
      <c r="L532" s="2" t="s">
        <v>35</v>
      </c>
      <c r="M532" s="2" t="s">
        <v>59</v>
      </c>
      <c r="N532" s="2">
        <v>-5</v>
      </c>
      <c r="O532" s="2">
        <v>2</v>
      </c>
      <c r="P532" s="2">
        <v>149</v>
      </c>
      <c r="Q532" s="2" t="str">
        <f>VLOOKUP(A532,'Additional Data'!$A$1:$D$9949,2,0)</f>
        <v>Website</v>
      </c>
      <c r="R532" s="2" t="str">
        <f>VLOOKUP(A532,'Additional Data'!$A$1:$D$9949,4,0)</f>
        <v>Credit Card</v>
      </c>
      <c r="S532" s="5">
        <f>VLOOKUP(A532,'Additional Data'!$A$1:$D$9949,3,0)</f>
        <v>3295.88</v>
      </c>
      <c r="T532" s="2" t="str">
        <f>HLOOKUP(B532,'Additional Data'!$F$1:$N$2,2,0)</f>
        <v>Mobile</v>
      </c>
    </row>
    <row r="533" spans="1:20" ht="14.25" customHeight="1">
      <c r="A533" s="2">
        <v>541706</v>
      </c>
      <c r="B533" s="2" t="s">
        <v>48</v>
      </c>
      <c r="C533" s="2" t="s">
        <v>41</v>
      </c>
      <c r="D533" s="2" t="s">
        <v>34</v>
      </c>
      <c r="E533" s="4">
        <v>43526.749247685184</v>
      </c>
      <c r="F533" s="4">
        <v>43533.749247685184</v>
      </c>
      <c r="G533" s="4">
        <v>43531.749247685184</v>
      </c>
      <c r="H533" s="2">
        <v>31</v>
      </c>
      <c r="I533" s="2">
        <v>107</v>
      </c>
      <c r="J533" s="2" t="s">
        <v>60</v>
      </c>
      <c r="K533" s="2" t="s">
        <v>77</v>
      </c>
      <c r="L533" s="2" t="s">
        <v>35</v>
      </c>
      <c r="M533" s="2" t="s">
        <v>59</v>
      </c>
      <c r="N533" s="2">
        <v>2</v>
      </c>
      <c r="O533" s="2">
        <v>7</v>
      </c>
      <c r="P533" s="2">
        <v>138</v>
      </c>
      <c r="Q533" s="2" t="str">
        <f>VLOOKUP(A533,'Additional Data'!$A$1:$D$9949,2,0)</f>
        <v>App</v>
      </c>
      <c r="R533" s="2" t="str">
        <f>VLOOKUP(A533,'Additional Data'!$A$1:$D$9949,4,0)</f>
        <v>Debit Card</v>
      </c>
      <c r="S533" s="5">
        <f>VLOOKUP(A533,'Additional Data'!$A$1:$D$9949,3,0)</f>
        <v>1359.51251</v>
      </c>
      <c r="T533" s="2" t="str">
        <f>HLOOKUP(B533,'Additional Data'!$F$1:$N$2,2,0)</f>
        <v>Gaming Console</v>
      </c>
    </row>
    <row r="534" spans="1:20" ht="14.25" customHeight="1">
      <c r="A534" s="2">
        <v>168759</v>
      </c>
      <c r="B534" s="2" t="s">
        <v>36</v>
      </c>
      <c r="C534" s="2" t="s">
        <v>32</v>
      </c>
      <c r="D534" s="2" t="s">
        <v>34</v>
      </c>
      <c r="E534" s="4">
        <v>43526.751863425925</v>
      </c>
      <c r="F534" s="4">
        <v>43528.751863425925</v>
      </c>
      <c r="G534" s="4">
        <v>43531.751863425925</v>
      </c>
      <c r="H534" s="2">
        <v>67</v>
      </c>
      <c r="I534" s="2">
        <v>108</v>
      </c>
      <c r="J534" s="2" t="s">
        <v>41</v>
      </c>
      <c r="K534" s="2" t="s">
        <v>58</v>
      </c>
      <c r="L534" s="2" t="s">
        <v>35</v>
      </c>
      <c r="M534" s="2" t="s">
        <v>71</v>
      </c>
      <c r="N534" s="2">
        <v>-3</v>
      </c>
      <c r="O534" s="2">
        <v>2</v>
      </c>
      <c r="P534" s="2">
        <v>175</v>
      </c>
      <c r="Q534" s="2" t="str">
        <f>VLOOKUP(A534,'Additional Data'!$A$1:$D$9949,2,0)</f>
        <v>Website</v>
      </c>
      <c r="R534" s="2" t="str">
        <f>VLOOKUP(A534,'Additional Data'!$A$1:$D$9949,4,0)</f>
        <v>Credit Card</v>
      </c>
      <c r="S534" s="5">
        <f>VLOOKUP(A534,'Additional Data'!$A$1:$D$9949,3,0)</f>
        <v>3315.21</v>
      </c>
      <c r="T534" s="2" t="str">
        <f>HLOOKUP(B534,'Additional Data'!$F$1:$N$2,2,0)</f>
        <v>Laptop</v>
      </c>
    </row>
    <row r="535" spans="1:20" ht="14.25" customHeight="1">
      <c r="A535" s="2">
        <v>696241</v>
      </c>
      <c r="B535" s="2" t="s">
        <v>47</v>
      </c>
      <c r="C535" s="2" t="s">
        <v>32</v>
      </c>
      <c r="D535" s="2" t="s">
        <v>34</v>
      </c>
      <c r="E535" s="4">
        <v>43526.758101851854</v>
      </c>
      <c r="F535" s="4">
        <v>43534.758101851854</v>
      </c>
      <c r="G535" s="4">
        <v>43529.758101851854</v>
      </c>
      <c r="H535" s="2">
        <v>39</v>
      </c>
      <c r="I535" s="2">
        <v>115</v>
      </c>
      <c r="J535" s="2" t="s">
        <v>60</v>
      </c>
      <c r="K535" s="2" t="s">
        <v>61</v>
      </c>
      <c r="L535" s="2" t="s">
        <v>35</v>
      </c>
      <c r="M535" s="2" t="s">
        <v>59</v>
      </c>
      <c r="N535" s="2">
        <v>5</v>
      </c>
      <c r="O535" s="2">
        <v>8</v>
      </c>
      <c r="P535" s="2">
        <v>154</v>
      </c>
      <c r="Q535" s="2" t="str">
        <f>VLOOKUP(A535,'Additional Data'!$A$1:$D$9949,2,0)</f>
        <v>App</v>
      </c>
      <c r="R535" s="2" t="str">
        <f>VLOOKUP(A535,'Additional Data'!$A$1:$D$9949,4,0)</f>
        <v>Cash On Delivery</v>
      </c>
      <c r="S535" s="5">
        <f>VLOOKUP(A535,'Additional Data'!$A$1:$D$9949,3,0)</f>
        <v>2316.3534589999999</v>
      </c>
      <c r="T535" s="2" t="str">
        <f>HLOOKUP(B535,'Additional Data'!$F$1:$N$2,2,0)</f>
        <v>Tablet</v>
      </c>
    </row>
    <row r="536" spans="1:20" ht="14.25" customHeight="1">
      <c r="A536" s="2">
        <v>404827</v>
      </c>
      <c r="B536" s="2" t="s">
        <v>39</v>
      </c>
      <c r="C536" s="2" t="s">
        <v>41</v>
      </c>
      <c r="D536" s="2" t="s">
        <v>34</v>
      </c>
      <c r="E536" s="4">
        <v>43526.759884259256</v>
      </c>
      <c r="F536" s="4">
        <v>43529.759884259256</v>
      </c>
      <c r="G536" s="4">
        <v>43529.759884259256</v>
      </c>
      <c r="H536" s="2">
        <v>78</v>
      </c>
      <c r="I536" s="2">
        <v>87</v>
      </c>
      <c r="J536" s="2" t="s">
        <v>60</v>
      </c>
      <c r="K536" s="2" t="s">
        <v>77</v>
      </c>
      <c r="L536" s="2" t="s">
        <v>35</v>
      </c>
      <c r="M536" s="2" t="s">
        <v>71</v>
      </c>
      <c r="N536" s="2">
        <v>0</v>
      </c>
      <c r="O536" s="2">
        <v>3</v>
      </c>
      <c r="P536" s="2">
        <v>165</v>
      </c>
      <c r="Q536" s="2" t="str">
        <f>VLOOKUP(A536,'Additional Data'!$A$1:$D$9949,2,0)</f>
        <v>App</v>
      </c>
      <c r="R536" s="2" t="str">
        <f>VLOOKUP(A536,'Additional Data'!$A$1:$D$9949,4,0)</f>
        <v>Credit Card</v>
      </c>
      <c r="S536" s="5">
        <f>VLOOKUP(A536,'Additional Data'!$A$1:$D$9949,3,0)</f>
        <v>3319.4082699999999</v>
      </c>
      <c r="T536" s="2" t="str">
        <f>HLOOKUP(B536,'Additional Data'!$F$1:$N$2,2,0)</f>
        <v>Mobile</v>
      </c>
    </row>
    <row r="537" spans="1:20" ht="14.25" customHeight="1">
      <c r="A537" s="2">
        <v>436919</v>
      </c>
      <c r="B537" s="2" t="s">
        <v>47</v>
      </c>
      <c r="C537" s="2" t="s">
        <v>41</v>
      </c>
      <c r="D537" s="2" t="s">
        <v>34</v>
      </c>
      <c r="E537" s="4">
        <v>43526.762303240743</v>
      </c>
      <c r="F537" s="4">
        <v>43531.762303240743</v>
      </c>
      <c r="G537" s="4">
        <v>43529.762303240743</v>
      </c>
      <c r="H537" s="2">
        <v>37</v>
      </c>
      <c r="I537" s="2">
        <v>121</v>
      </c>
      <c r="J537" s="2" t="s">
        <v>32</v>
      </c>
      <c r="K537" s="2" t="s">
        <v>70</v>
      </c>
      <c r="L537" s="2" t="s">
        <v>35</v>
      </c>
      <c r="M537" s="2" t="s">
        <v>59</v>
      </c>
      <c r="N537" s="2">
        <v>2</v>
      </c>
      <c r="O537" s="2">
        <v>5</v>
      </c>
      <c r="P537" s="2">
        <v>158</v>
      </c>
      <c r="Q537" s="2" t="str">
        <f>VLOOKUP(A537,'Additional Data'!$A$1:$D$9949,2,0)</f>
        <v>App</v>
      </c>
      <c r="R537" s="2" t="str">
        <f>VLOOKUP(A537,'Additional Data'!$A$1:$D$9949,4,0)</f>
        <v>Cash On Delivery</v>
      </c>
      <c r="S537" s="5">
        <f>VLOOKUP(A537,'Additional Data'!$A$1:$D$9949,3,0)</f>
        <v>2773.7011670000002</v>
      </c>
      <c r="T537" s="2" t="str">
        <f>HLOOKUP(B537,'Additional Data'!$F$1:$N$2,2,0)</f>
        <v>Tablet</v>
      </c>
    </row>
    <row r="538" spans="1:20" ht="14.25" customHeight="1">
      <c r="A538" s="2">
        <v>92328</v>
      </c>
      <c r="B538" s="2" t="s">
        <v>48</v>
      </c>
      <c r="C538" s="2" t="s">
        <v>41</v>
      </c>
      <c r="D538" s="2" t="s">
        <v>34</v>
      </c>
      <c r="E538" s="4">
        <v>43526.762800925928</v>
      </c>
      <c r="F538" s="4">
        <v>43528.762800925928</v>
      </c>
      <c r="G538" s="4">
        <v>43529.762800925928</v>
      </c>
      <c r="H538" s="2">
        <v>30</v>
      </c>
      <c r="I538" s="2">
        <v>127</v>
      </c>
      <c r="J538" s="2" t="s">
        <v>32</v>
      </c>
      <c r="K538" s="2" t="s">
        <v>70</v>
      </c>
      <c r="L538" s="2" t="s">
        <v>35</v>
      </c>
      <c r="M538" s="2" t="s">
        <v>71</v>
      </c>
      <c r="N538" s="2">
        <v>-1</v>
      </c>
      <c r="O538" s="2">
        <v>2</v>
      </c>
      <c r="P538" s="2">
        <v>157</v>
      </c>
      <c r="Q538" s="2" t="str">
        <f>VLOOKUP(A538,'Additional Data'!$A$1:$D$9949,2,0)</f>
        <v>Website</v>
      </c>
      <c r="R538" s="2" t="str">
        <f>VLOOKUP(A538,'Additional Data'!$A$1:$D$9949,4,0)</f>
        <v>Debit Card</v>
      </c>
      <c r="S538" s="5">
        <f>VLOOKUP(A538,'Additional Data'!$A$1:$D$9949,3,0)</f>
        <v>3236.9</v>
      </c>
      <c r="T538" s="2" t="str">
        <f>HLOOKUP(B538,'Additional Data'!$F$1:$N$2,2,0)</f>
        <v>Gaming Console</v>
      </c>
    </row>
    <row r="539" spans="1:20" ht="14.25" customHeight="1">
      <c r="A539" s="2">
        <v>702652</v>
      </c>
      <c r="B539" s="2" t="s">
        <v>30</v>
      </c>
      <c r="C539" s="2" t="s">
        <v>41</v>
      </c>
      <c r="D539" s="2" t="s">
        <v>34</v>
      </c>
      <c r="E539" s="4">
        <v>43526.76295138889</v>
      </c>
      <c r="F539" s="4">
        <v>43529.76295138889</v>
      </c>
      <c r="G539" s="4">
        <v>43529.76295138889</v>
      </c>
      <c r="H539" s="2">
        <v>35</v>
      </c>
      <c r="I539" s="2">
        <v>112</v>
      </c>
      <c r="J539" s="2" t="s">
        <v>63</v>
      </c>
      <c r="K539" s="2" t="s">
        <v>64</v>
      </c>
      <c r="L539" s="2" t="s">
        <v>35</v>
      </c>
      <c r="M539" s="2" t="s">
        <v>71</v>
      </c>
      <c r="N539" s="2">
        <v>0</v>
      </c>
      <c r="O539" s="2">
        <v>3</v>
      </c>
      <c r="P539" s="2">
        <v>147</v>
      </c>
      <c r="Q539" s="2" t="str">
        <f>VLOOKUP(A539,'Additional Data'!$A$1:$D$9949,2,0)</f>
        <v>App</v>
      </c>
      <c r="R539" s="2" t="str">
        <f>VLOOKUP(A539,'Additional Data'!$A$1:$D$9949,4,0)</f>
        <v>Debit Card</v>
      </c>
      <c r="S539" s="5">
        <f>VLOOKUP(A539,'Additional Data'!$A$1:$D$9949,3,0)</f>
        <v>3458.042144</v>
      </c>
      <c r="T539" s="2" t="str">
        <f>HLOOKUP(B539,'Additional Data'!$F$1:$N$2,2,0)</f>
        <v>PC</v>
      </c>
    </row>
    <row r="540" spans="1:20" ht="14.25" customHeight="1">
      <c r="A540" s="2">
        <v>879102</v>
      </c>
      <c r="B540" s="2" t="s">
        <v>36</v>
      </c>
      <c r="C540" s="2" t="s">
        <v>41</v>
      </c>
      <c r="D540" s="2" t="s">
        <v>34</v>
      </c>
      <c r="E540" s="4">
        <v>43526.769490740742</v>
      </c>
      <c r="F540" s="4">
        <v>43533.769490740742</v>
      </c>
      <c r="G540" s="4">
        <v>43531.769490740742</v>
      </c>
      <c r="H540" s="2">
        <v>46</v>
      </c>
      <c r="I540" s="2">
        <v>123</v>
      </c>
      <c r="J540" s="2" t="s">
        <v>32</v>
      </c>
      <c r="K540" s="2" t="s">
        <v>70</v>
      </c>
      <c r="L540" s="2" t="s">
        <v>35</v>
      </c>
      <c r="M540" s="2" t="s">
        <v>59</v>
      </c>
      <c r="N540" s="2">
        <v>2</v>
      </c>
      <c r="O540" s="2">
        <v>7</v>
      </c>
      <c r="P540" s="2">
        <v>169</v>
      </c>
      <c r="Q540" s="2" t="str">
        <f>VLOOKUP(A540,'Additional Data'!$A$1:$D$9949,2,0)</f>
        <v>Website</v>
      </c>
      <c r="R540" s="2" t="str">
        <f>VLOOKUP(A540,'Additional Data'!$A$1:$D$9949,4,0)</f>
        <v>Debit Card</v>
      </c>
      <c r="S540" s="5">
        <f>VLOOKUP(A540,'Additional Data'!$A$1:$D$9949,3,0)</f>
        <v>536.91999999999996</v>
      </c>
      <c r="T540" s="2" t="str">
        <f>HLOOKUP(B540,'Additional Data'!$F$1:$N$2,2,0)</f>
        <v>Laptop</v>
      </c>
    </row>
    <row r="541" spans="1:20" ht="14.25" customHeight="1">
      <c r="A541" s="2">
        <v>711063</v>
      </c>
      <c r="B541" s="2" t="s">
        <v>48</v>
      </c>
      <c r="C541" s="2" t="s">
        <v>41</v>
      </c>
      <c r="D541" s="2" t="s">
        <v>34</v>
      </c>
      <c r="E541" s="4">
        <v>43526.772592592592</v>
      </c>
      <c r="F541" s="4">
        <v>43526.772592592592</v>
      </c>
      <c r="G541" s="4">
        <v>43530.772592592592</v>
      </c>
      <c r="H541" s="2">
        <v>0</v>
      </c>
      <c r="I541" s="2">
        <v>105</v>
      </c>
      <c r="J541" s="2" t="s">
        <v>41</v>
      </c>
      <c r="K541" s="2" t="s">
        <v>66</v>
      </c>
      <c r="L541" s="2" t="s">
        <v>67</v>
      </c>
      <c r="M541" s="2" t="s">
        <v>71</v>
      </c>
      <c r="N541" s="2">
        <v>-4</v>
      </c>
      <c r="O541" s="2">
        <v>0</v>
      </c>
      <c r="P541" s="2">
        <v>105</v>
      </c>
      <c r="Q541" s="2" t="str">
        <f>VLOOKUP(A541,'Additional Data'!$A$1:$D$9949,2,0)</f>
        <v>Website</v>
      </c>
      <c r="R541" s="2" t="str">
        <f>VLOOKUP(A541,'Additional Data'!$A$1:$D$9949,4,0)</f>
        <v>Credit Card</v>
      </c>
      <c r="S541" s="5">
        <f>VLOOKUP(A541,'Additional Data'!$A$1:$D$9949,3,0)</f>
        <v>1858.43</v>
      </c>
      <c r="T541" s="2" t="str">
        <f>HLOOKUP(B541,'Additional Data'!$F$1:$N$2,2,0)</f>
        <v>Gaming Console</v>
      </c>
    </row>
    <row r="542" spans="1:20" ht="14.25" customHeight="1">
      <c r="A542" s="2">
        <v>608591</v>
      </c>
      <c r="B542" s="2" t="s">
        <v>48</v>
      </c>
      <c r="C542" s="2" t="s">
        <v>32</v>
      </c>
      <c r="D542" s="2" t="s">
        <v>34</v>
      </c>
      <c r="E542" s="4">
        <v>43526.780370370368</v>
      </c>
      <c r="F542" s="4">
        <v>43528.780370370368</v>
      </c>
      <c r="G542" s="4">
        <v>43529.780370370368</v>
      </c>
      <c r="H542" s="2">
        <v>0</v>
      </c>
      <c r="I542" s="2">
        <v>126</v>
      </c>
      <c r="J542" s="2" t="s">
        <v>32</v>
      </c>
      <c r="K542" s="2" t="s">
        <v>82</v>
      </c>
      <c r="L542" s="2" t="s">
        <v>67</v>
      </c>
      <c r="M542" s="2" t="s">
        <v>59</v>
      </c>
      <c r="N542" s="2">
        <v>-1</v>
      </c>
      <c r="O542" s="2">
        <v>2</v>
      </c>
      <c r="P542" s="2">
        <v>126</v>
      </c>
      <c r="Q542" s="2" t="str">
        <f>VLOOKUP(A542,'Additional Data'!$A$1:$D$9949,2,0)</f>
        <v>App</v>
      </c>
      <c r="R542" s="2" t="str">
        <f>VLOOKUP(A542,'Additional Data'!$A$1:$D$9949,4,0)</f>
        <v>Credit Card</v>
      </c>
      <c r="S542" s="5">
        <f>VLOOKUP(A542,'Additional Data'!$A$1:$D$9949,3,0)</f>
        <v>2773.3424279999999</v>
      </c>
      <c r="T542" s="2" t="str">
        <f>HLOOKUP(B542,'Additional Data'!$F$1:$N$2,2,0)</f>
        <v>Gaming Console</v>
      </c>
    </row>
    <row r="543" spans="1:20" ht="14.25" customHeight="1">
      <c r="A543" s="2">
        <v>77755</v>
      </c>
      <c r="B543" s="2" t="s">
        <v>39</v>
      </c>
      <c r="C543" s="2" t="s">
        <v>32</v>
      </c>
      <c r="D543" s="2" t="s">
        <v>34</v>
      </c>
      <c r="E543" s="4">
        <v>43526.78570601852</v>
      </c>
      <c r="F543" s="4">
        <v>43527.78570601852</v>
      </c>
      <c r="G543" s="4">
        <v>43532.78570601852</v>
      </c>
      <c r="H543" s="2">
        <v>0</v>
      </c>
      <c r="I543" s="2">
        <v>124</v>
      </c>
      <c r="J543" s="2" t="s">
        <v>32</v>
      </c>
      <c r="K543" s="2" t="s">
        <v>82</v>
      </c>
      <c r="L543" s="2" t="s">
        <v>67</v>
      </c>
      <c r="M543" s="2" t="s">
        <v>59</v>
      </c>
      <c r="N543" s="2">
        <v>-5</v>
      </c>
      <c r="O543" s="2">
        <v>1</v>
      </c>
      <c r="P543" s="2">
        <v>124</v>
      </c>
      <c r="Q543" s="2" t="str">
        <f>VLOOKUP(A543,'Additional Data'!$A$1:$D$9949,2,0)</f>
        <v>App</v>
      </c>
      <c r="R543" s="2" t="str">
        <f>VLOOKUP(A543,'Additional Data'!$A$1:$D$9949,4,0)</f>
        <v>Credit Card</v>
      </c>
      <c r="S543" s="5">
        <f>VLOOKUP(A543,'Additional Data'!$A$1:$D$9949,3,0)</f>
        <v>1354.3377029999999</v>
      </c>
      <c r="T543" s="2" t="str">
        <f>HLOOKUP(B543,'Additional Data'!$F$1:$N$2,2,0)</f>
        <v>Mobile</v>
      </c>
    </row>
    <row r="544" spans="1:20" ht="14.25" customHeight="1">
      <c r="A544" s="2">
        <v>152920</v>
      </c>
      <c r="B544" s="2" t="s">
        <v>39</v>
      </c>
      <c r="C544" s="2" t="s">
        <v>41</v>
      </c>
      <c r="D544" s="2" t="s">
        <v>34</v>
      </c>
      <c r="E544" s="4">
        <v>43526.792557870373</v>
      </c>
      <c r="F544" s="4">
        <v>43536.792557870373</v>
      </c>
      <c r="G544" s="4">
        <v>43529.792557870373</v>
      </c>
      <c r="H544" s="2">
        <v>34</v>
      </c>
      <c r="I544" s="2">
        <v>127</v>
      </c>
      <c r="J544" s="2" t="s">
        <v>73</v>
      </c>
      <c r="K544" s="2" t="s">
        <v>80</v>
      </c>
      <c r="L544" s="2" t="s">
        <v>35</v>
      </c>
      <c r="M544" s="2" t="s">
        <v>71</v>
      </c>
      <c r="N544" s="2">
        <v>7</v>
      </c>
      <c r="O544" s="2">
        <v>10</v>
      </c>
      <c r="P544" s="2">
        <v>161</v>
      </c>
      <c r="Q544" s="2" t="str">
        <f>VLOOKUP(A544,'Additional Data'!$A$1:$D$9949,2,0)</f>
        <v>App</v>
      </c>
      <c r="R544" s="2" t="str">
        <f>VLOOKUP(A544,'Additional Data'!$A$1:$D$9949,4,0)</f>
        <v>Debit Card</v>
      </c>
      <c r="S544" s="5">
        <f>VLOOKUP(A544,'Additional Data'!$A$1:$D$9949,3,0)</f>
        <v>837.64873060000002</v>
      </c>
      <c r="T544" s="2" t="str">
        <f>HLOOKUP(B544,'Additional Data'!$F$1:$N$2,2,0)</f>
        <v>Mobile</v>
      </c>
    </row>
    <row r="545" spans="1:20" ht="14.25" customHeight="1">
      <c r="A545" s="2">
        <v>553690</v>
      </c>
      <c r="B545" s="2" t="s">
        <v>47</v>
      </c>
      <c r="C545" s="2" t="s">
        <v>32</v>
      </c>
      <c r="D545" s="2" t="s">
        <v>34</v>
      </c>
      <c r="E545" s="4">
        <v>43526.794328703705</v>
      </c>
      <c r="F545" s="4">
        <v>43532.794328703705</v>
      </c>
      <c r="G545" s="4">
        <v>43529.794328703705</v>
      </c>
      <c r="H545" s="2">
        <v>31</v>
      </c>
      <c r="I545" s="2">
        <v>126</v>
      </c>
      <c r="J545" s="2" t="s">
        <v>41</v>
      </c>
      <c r="K545" s="2" t="s">
        <v>58</v>
      </c>
      <c r="L545" s="2" t="s">
        <v>35</v>
      </c>
      <c r="M545" s="2" t="s">
        <v>59</v>
      </c>
      <c r="N545" s="2">
        <v>3</v>
      </c>
      <c r="O545" s="2">
        <v>6</v>
      </c>
      <c r="P545" s="2">
        <v>157</v>
      </c>
      <c r="Q545" s="2" t="str">
        <f>VLOOKUP(A545,'Additional Data'!$A$1:$D$9949,2,0)</f>
        <v>App</v>
      </c>
      <c r="R545" s="2" t="str">
        <f>VLOOKUP(A545,'Additional Data'!$A$1:$D$9949,4,0)</f>
        <v>Debit Card</v>
      </c>
      <c r="S545" s="5">
        <f>VLOOKUP(A545,'Additional Data'!$A$1:$D$9949,3,0)</f>
        <v>2623.506817</v>
      </c>
      <c r="T545" s="2" t="str">
        <f>HLOOKUP(B545,'Additional Data'!$F$1:$N$2,2,0)</f>
        <v>Tablet</v>
      </c>
    </row>
    <row r="546" spans="1:20" ht="14.25" customHeight="1">
      <c r="A546" s="2">
        <v>108212</v>
      </c>
      <c r="B546" s="2" t="s">
        <v>42</v>
      </c>
      <c r="C546" s="2" t="s">
        <v>41</v>
      </c>
      <c r="D546" s="2" t="s">
        <v>34</v>
      </c>
      <c r="E546" s="4">
        <v>43526.796400462961</v>
      </c>
      <c r="F546" s="4">
        <v>43528.796400462961</v>
      </c>
      <c r="G546" s="4">
        <v>43529.796400462961</v>
      </c>
      <c r="H546" s="2">
        <v>65</v>
      </c>
      <c r="I546" s="2">
        <v>86</v>
      </c>
      <c r="J546" s="2" t="s">
        <v>60</v>
      </c>
      <c r="K546" s="2" t="s">
        <v>77</v>
      </c>
      <c r="L546" s="2" t="s">
        <v>35</v>
      </c>
      <c r="M546" s="2" t="s">
        <v>71</v>
      </c>
      <c r="N546" s="2">
        <v>-1</v>
      </c>
      <c r="O546" s="2">
        <v>2</v>
      </c>
      <c r="P546" s="2">
        <v>151</v>
      </c>
      <c r="Q546" s="2" t="str">
        <f>VLOOKUP(A546,'Additional Data'!$A$1:$D$9949,2,0)</f>
        <v>App</v>
      </c>
      <c r="R546" s="2" t="str">
        <f>VLOOKUP(A546,'Additional Data'!$A$1:$D$9949,4,0)</f>
        <v>Debit Card</v>
      </c>
      <c r="S546" s="5">
        <f>VLOOKUP(A546,'Additional Data'!$A$1:$D$9949,3,0)</f>
        <v>366.30720700000001</v>
      </c>
      <c r="T546" s="2" t="str">
        <f>HLOOKUP(B546,'Additional Data'!$F$1:$N$2,2,0)</f>
        <v>TV</v>
      </c>
    </row>
    <row r="547" spans="1:20" ht="14.25" customHeight="1">
      <c r="A547" s="2">
        <v>940542</v>
      </c>
      <c r="B547" s="2" t="s">
        <v>36</v>
      </c>
      <c r="C547" s="2" t="s">
        <v>41</v>
      </c>
      <c r="D547" s="2" t="s">
        <v>34</v>
      </c>
      <c r="E547" s="4">
        <v>43526.802233796298</v>
      </c>
      <c r="F547" s="4">
        <v>43532.802233796298</v>
      </c>
      <c r="G547" s="4">
        <v>43532.802233796298</v>
      </c>
      <c r="H547" s="2">
        <v>32</v>
      </c>
      <c r="I547" s="2">
        <v>123</v>
      </c>
      <c r="J547" s="2" t="s">
        <v>32</v>
      </c>
      <c r="K547" s="2" t="s">
        <v>70</v>
      </c>
      <c r="L547" s="2" t="s">
        <v>35</v>
      </c>
      <c r="M547" s="2" t="s">
        <v>59</v>
      </c>
      <c r="N547" s="2">
        <v>0</v>
      </c>
      <c r="O547" s="2">
        <v>6</v>
      </c>
      <c r="P547" s="2">
        <v>155</v>
      </c>
      <c r="Q547" s="2" t="str">
        <f>VLOOKUP(A547,'Additional Data'!$A$1:$D$9949,2,0)</f>
        <v>Website</v>
      </c>
      <c r="R547" s="2" t="str">
        <f>VLOOKUP(A547,'Additional Data'!$A$1:$D$9949,4,0)</f>
        <v>Debit Card</v>
      </c>
      <c r="S547" s="5">
        <f>VLOOKUP(A547,'Additional Data'!$A$1:$D$9949,3,0)</f>
        <v>2789.99</v>
      </c>
      <c r="T547" s="2" t="str">
        <f>HLOOKUP(B547,'Additional Data'!$F$1:$N$2,2,0)</f>
        <v>Laptop</v>
      </c>
    </row>
    <row r="548" spans="1:20" ht="14.25" customHeight="1">
      <c r="A548" s="2">
        <v>559426</v>
      </c>
      <c r="B548" s="2" t="s">
        <v>36</v>
      </c>
      <c r="C548" s="2" t="s">
        <v>41</v>
      </c>
      <c r="D548" s="2" t="s">
        <v>34</v>
      </c>
      <c r="E548" s="4">
        <v>43526.80263888889</v>
      </c>
      <c r="F548" s="4">
        <v>43532.80263888889</v>
      </c>
      <c r="G548" s="4">
        <v>43533.80263888889</v>
      </c>
      <c r="H548" s="2">
        <v>0</v>
      </c>
      <c r="I548" s="2">
        <v>123</v>
      </c>
      <c r="J548" s="2" t="s">
        <v>41</v>
      </c>
      <c r="K548" s="2" t="s">
        <v>66</v>
      </c>
      <c r="L548" s="2" t="s">
        <v>67</v>
      </c>
      <c r="M548" s="2" t="s">
        <v>59</v>
      </c>
      <c r="N548" s="2">
        <v>-1</v>
      </c>
      <c r="O548" s="2">
        <v>6</v>
      </c>
      <c r="P548" s="2">
        <v>123</v>
      </c>
      <c r="Q548" s="2" t="str">
        <f>VLOOKUP(A548,'Additional Data'!$A$1:$D$9949,2,0)</f>
        <v>App</v>
      </c>
      <c r="R548" s="2" t="str">
        <f>VLOOKUP(A548,'Additional Data'!$A$1:$D$9949,4,0)</f>
        <v>Debit Card</v>
      </c>
      <c r="S548" s="5">
        <f>VLOOKUP(A548,'Additional Data'!$A$1:$D$9949,3,0)</f>
        <v>1836.8734899999999</v>
      </c>
      <c r="T548" s="2" t="str">
        <f>HLOOKUP(B548,'Additional Data'!$F$1:$N$2,2,0)</f>
        <v>Laptop</v>
      </c>
    </row>
    <row r="549" spans="1:20" ht="14.25" customHeight="1">
      <c r="A549" s="2">
        <v>881007</v>
      </c>
      <c r="B549" s="2" t="s">
        <v>30</v>
      </c>
      <c r="C549" s="2" t="s">
        <v>41</v>
      </c>
      <c r="D549" s="2" t="s">
        <v>34</v>
      </c>
      <c r="E549" s="4">
        <v>43526.804108796299</v>
      </c>
      <c r="F549" s="4">
        <v>43532.804108796299</v>
      </c>
      <c r="G549" s="4">
        <v>43533.804108796299</v>
      </c>
      <c r="H549" s="2">
        <v>43</v>
      </c>
      <c r="I549" s="2">
        <v>110</v>
      </c>
      <c r="J549" s="2" t="s">
        <v>60</v>
      </c>
      <c r="K549" s="2" t="s">
        <v>77</v>
      </c>
      <c r="L549" s="2" t="s">
        <v>35</v>
      </c>
      <c r="M549" s="2" t="s">
        <v>59</v>
      </c>
      <c r="N549" s="2">
        <v>-1</v>
      </c>
      <c r="O549" s="2">
        <v>6</v>
      </c>
      <c r="P549" s="2">
        <v>153</v>
      </c>
      <c r="Q549" s="2" t="str">
        <f>VLOOKUP(A549,'Additional Data'!$A$1:$D$9949,2,0)</f>
        <v>Website</v>
      </c>
      <c r="R549" s="2" t="str">
        <f>VLOOKUP(A549,'Additional Data'!$A$1:$D$9949,4,0)</f>
        <v>Credit Card</v>
      </c>
      <c r="S549" s="5">
        <f>VLOOKUP(A549,'Additional Data'!$A$1:$D$9949,3,0)</f>
        <v>1481.38</v>
      </c>
      <c r="T549" s="2" t="str">
        <f>HLOOKUP(B549,'Additional Data'!$F$1:$N$2,2,0)</f>
        <v>PC</v>
      </c>
    </row>
    <row r="550" spans="1:20" ht="14.25" customHeight="1">
      <c r="A550" s="2">
        <v>348218</v>
      </c>
      <c r="B550" s="2" t="s">
        <v>48</v>
      </c>
      <c r="C550" s="2" t="s">
        <v>41</v>
      </c>
      <c r="D550" s="2" t="s">
        <v>34</v>
      </c>
      <c r="E550" s="4">
        <v>43526.805219907408</v>
      </c>
      <c r="F550" s="4">
        <v>43529.805219907408</v>
      </c>
      <c r="G550" s="4">
        <v>43529.805219907408</v>
      </c>
      <c r="H550" s="2">
        <v>0</v>
      </c>
      <c r="I550" s="2">
        <v>122</v>
      </c>
      <c r="J550" s="2" t="s">
        <v>41</v>
      </c>
      <c r="K550" s="2" t="s">
        <v>66</v>
      </c>
      <c r="L550" s="2" t="s">
        <v>67</v>
      </c>
      <c r="M550" s="2" t="s">
        <v>59</v>
      </c>
      <c r="N550" s="2">
        <v>0</v>
      </c>
      <c r="O550" s="2">
        <v>3</v>
      </c>
      <c r="P550" s="2">
        <v>122</v>
      </c>
      <c r="Q550" s="2" t="str">
        <f>VLOOKUP(A550,'Additional Data'!$A$1:$D$9949,2,0)</f>
        <v>App</v>
      </c>
      <c r="R550" s="2" t="str">
        <f>VLOOKUP(A550,'Additional Data'!$A$1:$D$9949,4,0)</f>
        <v>Debit Card</v>
      </c>
      <c r="S550" s="5">
        <f>VLOOKUP(A550,'Additional Data'!$A$1:$D$9949,3,0)</f>
        <v>3362.832316</v>
      </c>
      <c r="T550" s="2" t="str">
        <f>HLOOKUP(B550,'Additional Data'!$F$1:$N$2,2,0)</f>
        <v>Gaming Console</v>
      </c>
    </row>
    <row r="551" spans="1:20" ht="14.25" customHeight="1">
      <c r="A551" s="2">
        <v>981674</v>
      </c>
      <c r="B551" s="2" t="s">
        <v>36</v>
      </c>
      <c r="C551" s="2" t="s">
        <v>41</v>
      </c>
      <c r="D551" s="2" t="s">
        <v>34</v>
      </c>
      <c r="E551" s="4">
        <v>43526.809224537035</v>
      </c>
      <c r="F551" s="4">
        <v>43535.809224537035</v>
      </c>
      <c r="G551" s="4">
        <v>43532.809224537035</v>
      </c>
      <c r="H551" s="2">
        <v>42</v>
      </c>
      <c r="I551" s="2">
        <v>107</v>
      </c>
      <c r="J551" s="2" t="s">
        <v>60</v>
      </c>
      <c r="K551" s="2" t="s">
        <v>77</v>
      </c>
      <c r="L551" s="2" t="s">
        <v>35</v>
      </c>
      <c r="M551" s="2" t="s">
        <v>59</v>
      </c>
      <c r="N551" s="2">
        <v>3</v>
      </c>
      <c r="O551" s="2">
        <v>9</v>
      </c>
      <c r="P551" s="2">
        <v>149</v>
      </c>
      <c r="Q551" s="2" t="str">
        <f>VLOOKUP(A551,'Additional Data'!$A$1:$D$9949,2,0)</f>
        <v>App</v>
      </c>
      <c r="R551" s="2" t="str">
        <f>VLOOKUP(A551,'Additional Data'!$A$1:$D$9949,4,0)</f>
        <v>Debit Card</v>
      </c>
      <c r="S551" s="5">
        <f>VLOOKUP(A551,'Additional Data'!$A$1:$D$9949,3,0)</f>
        <v>516.98717920000001</v>
      </c>
      <c r="T551" s="2" t="str">
        <f>HLOOKUP(B551,'Additional Data'!$F$1:$N$2,2,0)</f>
        <v>Laptop</v>
      </c>
    </row>
    <row r="552" spans="1:20" ht="14.25" customHeight="1">
      <c r="A552" s="2">
        <v>421433</v>
      </c>
      <c r="B552" s="2" t="s">
        <v>39</v>
      </c>
      <c r="C552" s="2" t="s">
        <v>32</v>
      </c>
      <c r="D552" s="2" t="s">
        <v>34</v>
      </c>
      <c r="E552" s="4">
        <v>43526.810960648145</v>
      </c>
      <c r="F552" s="4">
        <v>43529.810960648145</v>
      </c>
      <c r="G552" s="4">
        <v>43529.810960648145</v>
      </c>
      <c r="H552" s="2">
        <v>77</v>
      </c>
      <c r="I552" s="2">
        <v>90</v>
      </c>
      <c r="J552" s="2" t="s">
        <v>63</v>
      </c>
      <c r="K552" s="2" t="s">
        <v>81</v>
      </c>
      <c r="L552" s="2" t="s">
        <v>35</v>
      </c>
      <c r="M552" s="2" t="s">
        <v>71</v>
      </c>
      <c r="N552" s="2">
        <v>0</v>
      </c>
      <c r="O552" s="2">
        <v>3</v>
      </c>
      <c r="P552" s="2">
        <v>167</v>
      </c>
      <c r="Q552" s="2" t="str">
        <f>VLOOKUP(A552,'Additional Data'!$A$1:$D$9949,2,0)</f>
        <v>App</v>
      </c>
      <c r="R552" s="2" t="str">
        <f>VLOOKUP(A552,'Additional Data'!$A$1:$D$9949,4,0)</f>
        <v>Credit Card</v>
      </c>
      <c r="S552" s="5">
        <f>VLOOKUP(A552,'Additional Data'!$A$1:$D$9949,3,0)</f>
        <v>799.88013579999995</v>
      </c>
      <c r="T552" s="2" t="str">
        <f>HLOOKUP(B552,'Additional Data'!$F$1:$N$2,2,0)</f>
        <v>Mobile</v>
      </c>
    </row>
    <row r="553" spans="1:20" ht="14.25" customHeight="1">
      <c r="A553" s="2">
        <v>647248</v>
      </c>
      <c r="B553" s="2" t="s">
        <v>42</v>
      </c>
      <c r="C553" s="2" t="s">
        <v>41</v>
      </c>
      <c r="D553" s="2" t="s">
        <v>34</v>
      </c>
      <c r="E553" s="4">
        <v>43526.813125000001</v>
      </c>
      <c r="F553" s="4">
        <v>43530.813125000001</v>
      </c>
      <c r="G553" s="4">
        <v>43531.813125000001</v>
      </c>
      <c r="H553" s="2">
        <v>65</v>
      </c>
      <c r="I553" s="2">
        <v>92</v>
      </c>
      <c r="J553" s="2" t="s">
        <v>60</v>
      </c>
      <c r="K553" s="2" t="s">
        <v>77</v>
      </c>
      <c r="L553" s="2" t="s">
        <v>35</v>
      </c>
      <c r="M553" s="2" t="s">
        <v>71</v>
      </c>
      <c r="N553" s="2">
        <v>-1</v>
      </c>
      <c r="O553" s="2">
        <v>4</v>
      </c>
      <c r="P553" s="2">
        <v>157</v>
      </c>
      <c r="Q553" s="2" t="str">
        <f>VLOOKUP(A553,'Additional Data'!$A$1:$D$9949,2,0)</f>
        <v>App</v>
      </c>
      <c r="R553" s="2" t="str">
        <f>VLOOKUP(A553,'Additional Data'!$A$1:$D$9949,4,0)</f>
        <v>Debit Card</v>
      </c>
      <c r="S553" s="5">
        <f>VLOOKUP(A553,'Additional Data'!$A$1:$D$9949,3,0)</f>
        <v>2535.0491189999998</v>
      </c>
      <c r="T553" s="2" t="str">
        <f>HLOOKUP(B553,'Additional Data'!$F$1:$N$2,2,0)</f>
        <v>TV</v>
      </c>
    </row>
    <row r="554" spans="1:20" ht="14.25" customHeight="1">
      <c r="A554" s="2">
        <v>285023</v>
      </c>
      <c r="B554" s="2" t="s">
        <v>39</v>
      </c>
      <c r="C554" s="2" t="s">
        <v>41</v>
      </c>
      <c r="D554" s="2" t="s">
        <v>34</v>
      </c>
      <c r="E554" s="4">
        <v>43526.817152777781</v>
      </c>
      <c r="F554" s="4">
        <v>43529.817152777781</v>
      </c>
      <c r="G554" s="4">
        <v>43529.817152777781</v>
      </c>
      <c r="H554" s="2">
        <v>0</v>
      </c>
      <c r="I554" s="2">
        <v>105</v>
      </c>
      <c r="J554" s="2" t="s">
        <v>41</v>
      </c>
      <c r="K554" s="2" t="s">
        <v>66</v>
      </c>
      <c r="L554" s="2" t="s">
        <v>67</v>
      </c>
      <c r="M554" s="2" t="s">
        <v>71</v>
      </c>
      <c r="N554" s="2">
        <v>0</v>
      </c>
      <c r="O554" s="2">
        <v>3</v>
      </c>
      <c r="P554" s="2">
        <v>105</v>
      </c>
      <c r="Q554" s="2" t="str">
        <f>VLOOKUP(A554,'Additional Data'!$A$1:$D$9949,2,0)</f>
        <v>App</v>
      </c>
      <c r="R554" s="2" t="str">
        <f>VLOOKUP(A554,'Additional Data'!$A$1:$D$9949,4,0)</f>
        <v>Credit Card</v>
      </c>
      <c r="S554" s="5">
        <f>VLOOKUP(A554,'Additional Data'!$A$1:$D$9949,3,0)</f>
        <v>1289.6867540000001</v>
      </c>
      <c r="T554" s="2" t="str">
        <f>HLOOKUP(B554,'Additional Data'!$F$1:$N$2,2,0)</f>
        <v>Mobile</v>
      </c>
    </row>
    <row r="555" spans="1:20" ht="14.25" customHeight="1">
      <c r="A555" s="2">
        <v>493532</v>
      </c>
      <c r="B555" s="2" t="s">
        <v>39</v>
      </c>
      <c r="C555" s="2" t="s">
        <v>41</v>
      </c>
      <c r="D555" s="2" t="s">
        <v>34</v>
      </c>
      <c r="E555" s="4">
        <v>43526.820300925923</v>
      </c>
      <c r="F555" s="4">
        <v>43528.820300925923</v>
      </c>
      <c r="G555" s="4">
        <v>43530.820300925923</v>
      </c>
      <c r="H555" s="2">
        <v>31</v>
      </c>
      <c r="I555" s="2">
        <v>125</v>
      </c>
      <c r="J555" s="2" t="s">
        <v>32</v>
      </c>
      <c r="K555" s="2" t="s">
        <v>70</v>
      </c>
      <c r="L555" s="2" t="s">
        <v>35</v>
      </c>
      <c r="M555" s="2" t="s">
        <v>71</v>
      </c>
      <c r="N555" s="2">
        <v>-2</v>
      </c>
      <c r="O555" s="2">
        <v>2</v>
      </c>
      <c r="P555" s="2">
        <v>156</v>
      </c>
      <c r="Q555" s="2" t="str">
        <f>VLOOKUP(A555,'Additional Data'!$A$1:$D$9949,2,0)</f>
        <v>App</v>
      </c>
      <c r="R555" s="2" t="str">
        <f>VLOOKUP(A555,'Additional Data'!$A$1:$D$9949,4,0)</f>
        <v>Debit Card</v>
      </c>
      <c r="S555" s="5">
        <f>VLOOKUP(A555,'Additional Data'!$A$1:$D$9949,3,0)</f>
        <v>3041.514353</v>
      </c>
      <c r="T555" s="2" t="str">
        <f>HLOOKUP(B555,'Additional Data'!$F$1:$N$2,2,0)</f>
        <v>Mobile</v>
      </c>
    </row>
    <row r="556" spans="1:20" ht="14.25" customHeight="1">
      <c r="A556" s="2">
        <v>819407</v>
      </c>
      <c r="B556" s="2" t="s">
        <v>47</v>
      </c>
      <c r="C556" s="2" t="s">
        <v>41</v>
      </c>
      <c r="D556" s="2" t="s">
        <v>34</v>
      </c>
      <c r="E556" s="4">
        <v>43526.82099537037</v>
      </c>
      <c r="F556" s="4">
        <v>43534.82099537037</v>
      </c>
      <c r="G556" s="4">
        <v>43531.82099537037</v>
      </c>
      <c r="H556" s="2">
        <v>41</v>
      </c>
      <c r="I556" s="2">
        <v>126</v>
      </c>
      <c r="J556" s="2" t="s">
        <v>32</v>
      </c>
      <c r="K556" s="2" t="s">
        <v>70</v>
      </c>
      <c r="L556" s="2" t="s">
        <v>35</v>
      </c>
      <c r="M556" s="2" t="s">
        <v>59</v>
      </c>
      <c r="N556" s="2">
        <v>3</v>
      </c>
      <c r="O556" s="2">
        <v>8</v>
      </c>
      <c r="P556" s="2">
        <v>167</v>
      </c>
      <c r="Q556" s="2" t="str">
        <f>VLOOKUP(A556,'Additional Data'!$A$1:$D$9949,2,0)</f>
        <v>App</v>
      </c>
      <c r="R556" s="2" t="str">
        <f>VLOOKUP(A556,'Additional Data'!$A$1:$D$9949,4,0)</f>
        <v>Credit Card</v>
      </c>
      <c r="S556" s="5">
        <f>VLOOKUP(A556,'Additional Data'!$A$1:$D$9949,3,0)</f>
        <v>954.85054400000001</v>
      </c>
      <c r="T556" s="2" t="str">
        <f>HLOOKUP(B556,'Additional Data'!$F$1:$N$2,2,0)</f>
        <v>Tablet</v>
      </c>
    </row>
    <row r="557" spans="1:20" ht="14.25" customHeight="1">
      <c r="A557" s="2">
        <v>21039</v>
      </c>
      <c r="B557" s="2" t="s">
        <v>36</v>
      </c>
      <c r="C557" s="2" t="s">
        <v>41</v>
      </c>
      <c r="D557" s="2" t="s">
        <v>34</v>
      </c>
      <c r="E557" s="4">
        <v>43526.827175925922</v>
      </c>
      <c r="F557" s="4">
        <v>43532.827175925922</v>
      </c>
      <c r="G557" s="4">
        <v>43533.827175925922</v>
      </c>
      <c r="H557" s="2">
        <v>0</v>
      </c>
      <c r="I557" s="2">
        <v>126</v>
      </c>
      <c r="J557" s="2" t="s">
        <v>41</v>
      </c>
      <c r="K557" s="2" t="s">
        <v>66</v>
      </c>
      <c r="L557" s="2" t="s">
        <v>67</v>
      </c>
      <c r="M557" s="2" t="s">
        <v>59</v>
      </c>
      <c r="N557" s="2">
        <v>-1</v>
      </c>
      <c r="O557" s="2">
        <v>6</v>
      </c>
      <c r="P557" s="2">
        <v>126</v>
      </c>
      <c r="Q557" s="2" t="str">
        <f>VLOOKUP(A557,'Additional Data'!$A$1:$D$9949,2,0)</f>
        <v>Website</v>
      </c>
      <c r="R557" s="2" t="str">
        <f>VLOOKUP(A557,'Additional Data'!$A$1:$D$9949,4,0)</f>
        <v>Credit Card</v>
      </c>
      <c r="S557" s="5">
        <f>VLOOKUP(A557,'Additional Data'!$A$1:$D$9949,3,0)</f>
        <v>213.18</v>
      </c>
      <c r="T557" s="2" t="str">
        <f>HLOOKUP(B557,'Additional Data'!$F$1:$N$2,2,0)</f>
        <v>Laptop</v>
      </c>
    </row>
    <row r="558" spans="1:20" ht="14.25" customHeight="1">
      <c r="A558" s="2">
        <v>185595</v>
      </c>
      <c r="B558" s="2" t="s">
        <v>39</v>
      </c>
      <c r="C558" s="2" t="s">
        <v>32</v>
      </c>
      <c r="D558" s="2" t="s">
        <v>34</v>
      </c>
      <c r="E558" s="4">
        <v>43526.827407407407</v>
      </c>
      <c r="F558" s="4">
        <v>43529.827407407407</v>
      </c>
      <c r="G558" s="4">
        <v>43529.827407407407</v>
      </c>
      <c r="H558" s="2">
        <v>0</v>
      </c>
      <c r="I558" s="2">
        <v>129</v>
      </c>
      <c r="J558" s="2" t="s">
        <v>32</v>
      </c>
      <c r="K558" s="2" t="s">
        <v>82</v>
      </c>
      <c r="L558" s="2" t="s">
        <v>67</v>
      </c>
      <c r="M558" s="2" t="s">
        <v>59</v>
      </c>
      <c r="N558" s="2">
        <v>0</v>
      </c>
      <c r="O558" s="2">
        <v>3</v>
      </c>
      <c r="P558" s="2">
        <v>129</v>
      </c>
      <c r="Q558" s="2" t="str">
        <f>VLOOKUP(A558,'Additional Data'!$A$1:$D$9949,2,0)</f>
        <v>Website</v>
      </c>
      <c r="R558" s="2" t="str">
        <f>VLOOKUP(A558,'Additional Data'!$A$1:$D$9949,4,0)</f>
        <v>Credit Card</v>
      </c>
      <c r="S558" s="5">
        <f>VLOOKUP(A558,'Additional Data'!$A$1:$D$9949,3,0)</f>
        <v>2929.1</v>
      </c>
      <c r="T558" s="2" t="str">
        <f>HLOOKUP(B558,'Additional Data'!$F$1:$N$2,2,0)</f>
        <v>Mobile</v>
      </c>
    </row>
    <row r="559" spans="1:20" ht="14.25" customHeight="1">
      <c r="A559" s="2">
        <v>386239</v>
      </c>
      <c r="B559" s="2" t="s">
        <v>39</v>
      </c>
      <c r="C559" s="2" t="s">
        <v>41</v>
      </c>
      <c r="D559" s="2" t="s">
        <v>34</v>
      </c>
      <c r="E559" s="4">
        <v>43526.832719907405</v>
      </c>
      <c r="F559" s="4">
        <v>43529.832719907405</v>
      </c>
      <c r="G559" s="4">
        <v>43531.832719907405</v>
      </c>
      <c r="H559" s="2">
        <v>25</v>
      </c>
      <c r="I559" s="2">
        <v>110</v>
      </c>
      <c r="J559" s="2" t="s">
        <v>63</v>
      </c>
      <c r="K559" s="2" t="s">
        <v>64</v>
      </c>
      <c r="L559" s="2" t="s">
        <v>35</v>
      </c>
      <c r="M559" s="2" t="s">
        <v>59</v>
      </c>
      <c r="N559" s="2">
        <v>-2</v>
      </c>
      <c r="O559" s="2">
        <v>3</v>
      </c>
      <c r="P559" s="2">
        <v>135</v>
      </c>
      <c r="Q559" s="2" t="str">
        <f>VLOOKUP(A559,'Additional Data'!$A$1:$D$9949,2,0)</f>
        <v>App</v>
      </c>
      <c r="R559" s="2" t="str">
        <f>VLOOKUP(A559,'Additional Data'!$A$1:$D$9949,4,0)</f>
        <v>Cash On Delivery</v>
      </c>
      <c r="S559" s="5">
        <f>VLOOKUP(A559,'Additional Data'!$A$1:$D$9949,3,0)</f>
        <v>1583.801262</v>
      </c>
      <c r="T559" s="2" t="str">
        <f>HLOOKUP(B559,'Additional Data'!$F$1:$N$2,2,0)</f>
        <v>Mobile</v>
      </c>
    </row>
    <row r="560" spans="1:20" ht="14.25" customHeight="1">
      <c r="A560" s="2">
        <v>504853</v>
      </c>
      <c r="B560" s="2" t="s">
        <v>30</v>
      </c>
      <c r="C560" s="2" t="s">
        <v>32</v>
      </c>
      <c r="D560" s="2" t="s">
        <v>34</v>
      </c>
      <c r="E560" s="4">
        <v>43526.833391203705</v>
      </c>
      <c r="F560" s="4">
        <v>43531.833391203705</v>
      </c>
      <c r="G560" s="4">
        <v>43529.833391203705</v>
      </c>
      <c r="H560" s="2">
        <v>39</v>
      </c>
      <c r="I560" s="2">
        <v>129</v>
      </c>
      <c r="J560" s="2" t="s">
        <v>41</v>
      </c>
      <c r="K560" s="2" t="s">
        <v>58</v>
      </c>
      <c r="L560" s="2" t="s">
        <v>35</v>
      </c>
      <c r="M560" s="2" t="s">
        <v>59</v>
      </c>
      <c r="N560" s="2">
        <v>2</v>
      </c>
      <c r="O560" s="2">
        <v>5</v>
      </c>
      <c r="P560" s="2">
        <v>168</v>
      </c>
      <c r="Q560" s="2" t="str">
        <f>VLOOKUP(A560,'Additional Data'!$A$1:$D$9949,2,0)</f>
        <v>App</v>
      </c>
      <c r="R560" s="2" t="str">
        <f>VLOOKUP(A560,'Additional Data'!$A$1:$D$9949,4,0)</f>
        <v>Credit Card</v>
      </c>
      <c r="S560" s="5">
        <f>VLOOKUP(A560,'Additional Data'!$A$1:$D$9949,3,0)</f>
        <v>1538.6719399999999</v>
      </c>
      <c r="T560" s="2" t="str">
        <f>HLOOKUP(B560,'Additional Data'!$F$1:$N$2,2,0)</f>
        <v>PC</v>
      </c>
    </row>
    <row r="561" spans="1:20" ht="14.25" customHeight="1">
      <c r="A561" s="2">
        <v>26977</v>
      </c>
      <c r="B561" s="2" t="s">
        <v>39</v>
      </c>
      <c r="C561" s="2" t="s">
        <v>32</v>
      </c>
      <c r="D561" s="2" t="s">
        <v>34</v>
      </c>
      <c r="E561" s="4">
        <v>43526.836423611108</v>
      </c>
      <c r="F561" s="4">
        <v>43527.836423611108</v>
      </c>
      <c r="G561" s="4">
        <v>43530.836423611108</v>
      </c>
      <c r="H561" s="2">
        <v>0</v>
      </c>
      <c r="I561" s="2">
        <v>124</v>
      </c>
      <c r="J561" s="2" t="s">
        <v>32</v>
      </c>
      <c r="K561" s="2" t="s">
        <v>82</v>
      </c>
      <c r="L561" s="2" t="s">
        <v>67</v>
      </c>
      <c r="M561" s="2" t="s">
        <v>59</v>
      </c>
      <c r="N561" s="2">
        <v>-3</v>
      </c>
      <c r="O561" s="2">
        <v>1</v>
      </c>
      <c r="P561" s="2">
        <v>124</v>
      </c>
      <c r="Q561" s="2" t="str">
        <f>VLOOKUP(A561,'Additional Data'!$A$1:$D$9949,2,0)</f>
        <v>App</v>
      </c>
      <c r="R561" s="2" t="str">
        <f>VLOOKUP(A561,'Additional Data'!$A$1:$D$9949,4,0)</f>
        <v>Credit Card</v>
      </c>
      <c r="S561" s="5">
        <f>VLOOKUP(A561,'Additional Data'!$A$1:$D$9949,3,0)</f>
        <v>1651.3634070000001</v>
      </c>
      <c r="T561" s="2" t="str">
        <f>HLOOKUP(B561,'Additional Data'!$F$1:$N$2,2,0)</f>
        <v>Mobile</v>
      </c>
    </row>
    <row r="562" spans="1:20" ht="14.25" customHeight="1">
      <c r="A562" s="2">
        <v>746847</v>
      </c>
      <c r="B562" s="2" t="s">
        <v>47</v>
      </c>
      <c r="C562" s="2" t="s">
        <v>32</v>
      </c>
      <c r="D562" s="2" t="s">
        <v>34</v>
      </c>
      <c r="E562" s="4">
        <v>43526.838159722225</v>
      </c>
      <c r="F562" s="4">
        <v>43528.838159722225</v>
      </c>
      <c r="G562" s="4">
        <v>43530.838159722225</v>
      </c>
      <c r="H562" s="2">
        <v>75</v>
      </c>
      <c r="I562" s="2">
        <v>105</v>
      </c>
      <c r="J562" s="2" t="s">
        <v>41</v>
      </c>
      <c r="K562" s="2" t="s">
        <v>58</v>
      </c>
      <c r="L562" s="2" t="s">
        <v>35</v>
      </c>
      <c r="M562" s="2" t="s">
        <v>71</v>
      </c>
      <c r="N562" s="2">
        <v>-2</v>
      </c>
      <c r="O562" s="2">
        <v>2</v>
      </c>
      <c r="P562" s="2">
        <v>180</v>
      </c>
      <c r="Q562" s="2" t="str">
        <f>VLOOKUP(A562,'Additional Data'!$A$1:$D$9949,2,0)</f>
        <v>Website</v>
      </c>
      <c r="R562" s="2" t="str">
        <f>VLOOKUP(A562,'Additional Data'!$A$1:$D$9949,4,0)</f>
        <v>Credit Card</v>
      </c>
      <c r="S562" s="5">
        <f>VLOOKUP(A562,'Additional Data'!$A$1:$D$9949,3,0)</f>
        <v>902.06</v>
      </c>
      <c r="T562" s="2" t="str">
        <f>HLOOKUP(B562,'Additional Data'!$F$1:$N$2,2,0)</f>
        <v>Tablet</v>
      </c>
    </row>
    <row r="563" spans="1:20" ht="14.25" customHeight="1">
      <c r="A563" s="2">
        <v>560044</v>
      </c>
      <c r="B563" s="2" t="s">
        <v>36</v>
      </c>
      <c r="C563" s="2" t="s">
        <v>32</v>
      </c>
      <c r="D563" s="2" t="s">
        <v>34</v>
      </c>
      <c r="E563" s="4">
        <v>43526.838518518518</v>
      </c>
      <c r="F563" s="4">
        <v>43535.838518518518</v>
      </c>
      <c r="G563" s="4">
        <v>43530.838518518518</v>
      </c>
      <c r="H563" s="2">
        <v>37</v>
      </c>
      <c r="I563" s="2">
        <v>109</v>
      </c>
      <c r="J563" s="2" t="s">
        <v>63</v>
      </c>
      <c r="K563" s="2" t="s">
        <v>81</v>
      </c>
      <c r="L563" s="2" t="s">
        <v>35</v>
      </c>
      <c r="M563" s="2" t="s">
        <v>71</v>
      </c>
      <c r="N563" s="2">
        <v>5</v>
      </c>
      <c r="O563" s="2">
        <v>9</v>
      </c>
      <c r="P563" s="2">
        <v>146</v>
      </c>
      <c r="Q563" s="2" t="str">
        <f>VLOOKUP(A563,'Additional Data'!$A$1:$D$9949,2,0)</f>
        <v>App</v>
      </c>
      <c r="R563" s="2" t="str">
        <f>VLOOKUP(A563,'Additional Data'!$A$1:$D$9949,4,0)</f>
        <v>Debit Card</v>
      </c>
      <c r="S563" s="5">
        <f>VLOOKUP(A563,'Additional Data'!$A$1:$D$9949,3,0)</f>
        <v>2506.6548299999999</v>
      </c>
      <c r="T563" s="2" t="str">
        <f>HLOOKUP(B563,'Additional Data'!$F$1:$N$2,2,0)</f>
        <v>Laptop</v>
      </c>
    </row>
    <row r="564" spans="1:20" ht="14.25" customHeight="1">
      <c r="A564" s="2">
        <v>148789</v>
      </c>
      <c r="B564" s="2" t="s">
        <v>47</v>
      </c>
      <c r="C564" s="2" t="s">
        <v>32</v>
      </c>
      <c r="D564" s="2" t="s">
        <v>34</v>
      </c>
      <c r="E564" s="4">
        <v>43526.842916666668</v>
      </c>
      <c r="F564" s="4">
        <v>43533.842916666668</v>
      </c>
      <c r="G564" s="4">
        <v>43533.842916666668</v>
      </c>
      <c r="H564" s="2">
        <v>40</v>
      </c>
      <c r="I564" s="2">
        <v>122</v>
      </c>
      <c r="J564" s="2" t="s">
        <v>41</v>
      </c>
      <c r="K564" s="2" t="s">
        <v>58</v>
      </c>
      <c r="L564" s="2" t="s">
        <v>35</v>
      </c>
      <c r="M564" s="2" t="s">
        <v>59</v>
      </c>
      <c r="N564" s="2">
        <v>0</v>
      </c>
      <c r="O564" s="2">
        <v>7</v>
      </c>
      <c r="P564" s="2">
        <v>162</v>
      </c>
      <c r="Q564" s="2" t="str">
        <f>VLOOKUP(A564,'Additional Data'!$A$1:$D$9949,2,0)</f>
        <v>App</v>
      </c>
      <c r="R564" s="2" t="str">
        <f>VLOOKUP(A564,'Additional Data'!$A$1:$D$9949,4,0)</f>
        <v>Credit Card</v>
      </c>
      <c r="S564" s="5">
        <f>VLOOKUP(A564,'Additional Data'!$A$1:$D$9949,3,0)</f>
        <v>525.05894469999998</v>
      </c>
      <c r="T564" s="2" t="str">
        <f>HLOOKUP(B564,'Additional Data'!$F$1:$N$2,2,0)</f>
        <v>Tablet</v>
      </c>
    </row>
    <row r="565" spans="1:20" ht="14.25" customHeight="1">
      <c r="A565" s="2">
        <v>875248</v>
      </c>
      <c r="B565" s="2" t="s">
        <v>30</v>
      </c>
      <c r="C565" s="2" t="s">
        <v>41</v>
      </c>
      <c r="D565" s="2" t="s">
        <v>34</v>
      </c>
      <c r="E565" s="4">
        <v>43526.850254629629</v>
      </c>
      <c r="F565" s="4">
        <v>43532.850254629629</v>
      </c>
      <c r="G565" s="4">
        <v>43533.850254629629</v>
      </c>
      <c r="H565" s="2">
        <v>39</v>
      </c>
      <c r="I565" s="2">
        <v>112</v>
      </c>
      <c r="J565" s="2" t="s">
        <v>60</v>
      </c>
      <c r="K565" s="2" t="s">
        <v>77</v>
      </c>
      <c r="L565" s="2" t="s">
        <v>35</v>
      </c>
      <c r="M565" s="2" t="s">
        <v>71</v>
      </c>
      <c r="N565" s="2">
        <v>-1</v>
      </c>
      <c r="O565" s="2">
        <v>6</v>
      </c>
      <c r="P565" s="2">
        <v>151</v>
      </c>
      <c r="Q565" s="2" t="str">
        <f>VLOOKUP(A565,'Additional Data'!$A$1:$D$9949,2,0)</f>
        <v>App</v>
      </c>
      <c r="R565" s="2" t="str">
        <f>VLOOKUP(A565,'Additional Data'!$A$1:$D$9949,4,0)</f>
        <v>Debit Card</v>
      </c>
      <c r="S565" s="5">
        <f>VLOOKUP(A565,'Additional Data'!$A$1:$D$9949,3,0)</f>
        <v>1412.662896</v>
      </c>
      <c r="T565" s="2" t="str">
        <f>HLOOKUP(B565,'Additional Data'!$F$1:$N$2,2,0)</f>
        <v>PC</v>
      </c>
    </row>
    <row r="566" spans="1:20" ht="14.25" customHeight="1">
      <c r="A566" s="2">
        <v>736023</v>
      </c>
      <c r="B566" s="2" t="s">
        <v>30</v>
      </c>
      <c r="C566" s="2" t="s">
        <v>41</v>
      </c>
      <c r="D566" s="2" t="s">
        <v>34</v>
      </c>
      <c r="E566" s="4">
        <v>43526.853888888887</v>
      </c>
      <c r="F566" s="4">
        <v>43533.853888888887</v>
      </c>
      <c r="G566" s="4">
        <v>43530.853888888887</v>
      </c>
      <c r="H566" s="2">
        <v>47</v>
      </c>
      <c r="I566" s="2">
        <v>113</v>
      </c>
      <c r="J566" s="2" t="s">
        <v>60</v>
      </c>
      <c r="K566" s="2" t="s">
        <v>77</v>
      </c>
      <c r="L566" s="2" t="s">
        <v>35</v>
      </c>
      <c r="M566" s="2" t="s">
        <v>59</v>
      </c>
      <c r="N566" s="2">
        <v>3</v>
      </c>
      <c r="O566" s="2">
        <v>7</v>
      </c>
      <c r="P566" s="2">
        <v>160</v>
      </c>
      <c r="Q566" s="2" t="str">
        <f>VLOOKUP(A566,'Additional Data'!$A$1:$D$9949,2,0)</f>
        <v>Website</v>
      </c>
      <c r="R566" s="2" t="str">
        <f>VLOOKUP(A566,'Additional Data'!$A$1:$D$9949,4,0)</f>
        <v>Credit Card</v>
      </c>
      <c r="S566" s="5">
        <f>VLOOKUP(A566,'Additional Data'!$A$1:$D$9949,3,0)</f>
        <v>2549.77</v>
      </c>
      <c r="T566" s="2" t="str">
        <f>HLOOKUP(B566,'Additional Data'!$F$1:$N$2,2,0)</f>
        <v>PC</v>
      </c>
    </row>
    <row r="567" spans="1:20" ht="14.25" customHeight="1">
      <c r="A567" s="2">
        <v>220147</v>
      </c>
      <c r="B567" s="2" t="s">
        <v>36</v>
      </c>
      <c r="C567" s="2" t="s">
        <v>41</v>
      </c>
      <c r="D567" s="2" t="s">
        <v>34</v>
      </c>
      <c r="E567" s="4">
        <v>43526.858518518522</v>
      </c>
      <c r="F567" s="4">
        <v>43532.858518518522</v>
      </c>
      <c r="G567" s="4">
        <v>43531.858518518522</v>
      </c>
      <c r="H567" s="2">
        <v>44</v>
      </c>
      <c r="I567" s="2">
        <v>125</v>
      </c>
      <c r="J567" s="2" t="s">
        <v>73</v>
      </c>
      <c r="K567" s="2" t="s">
        <v>80</v>
      </c>
      <c r="L567" s="2" t="s">
        <v>35</v>
      </c>
      <c r="M567" s="2" t="s">
        <v>59</v>
      </c>
      <c r="N567" s="2">
        <v>1</v>
      </c>
      <c r="O567" s="2">
        <v>6</v>
      </c>
      <c r="P567" s="2">
        <v>169</v>
      </c>
      <c r="Q567" s="2" t="str">
        <f>VLOOKUP(A567,'Additional Data'!$A$1:$D$9949,2,0)</f>
        <v>App</v>
      </c>
      <c r="R567" s="2" t="str">
        <f>VLOOKUP(A567,'Additional Data'!$A$1:$D$9949,4,0)</f>
        <v>Credit Card</v>
      </c>
      <c r="S567" s="5">
        <f>VLOOKUP(A567,'Additional Data'!$A$1:$D$9949,3,0)</f>
        <v>828.88014740000006</v>
      </c>
      <c r="T567" s="2" t="str">
        <f>HLOOKUP(B567,'Additional Data'!$F$1:$N$2,2,0)</f>
        <v>Laptop</v>
      </c>
    </row>
    <row r="568" spans="1:20" ht="14.25" customHeight="1">
      <c r="A568" s="2">
        <v>781281</v>
      </c>
      <c r="B568" s="2" t="s">
        <v>49</v>
      </c>
      <c r="C568" s="2" t="s">
        <v>41</v>
      </c>
      <c r="D568" s="2" t="s">
        <v>34</v>
      </c>
      <c r="E568" s="4">
        <v>43526.866516203707</v>
      </c>
      <c r="F568" s="4">
        <v>43527.866516203707</v>
      </c>
      <c r="G568" s="4">
        <v>43530.866516203707</v>
      </c>
      <c r="H568" s="2">
        <v>0</v>
      </c>
      <c r="I568" s="2">
        <v>123</v>
      </c>
      <c r="J568" s="2" t="s">
        <v>41</v>
      </c>
      <c r="K568" s="2" t="s">
        <v>66</v>
      </c>
      <c r="L568" s="2" t="s">
        <v>67</v>
      </c>
      <c r="M568" s="2" t="s">
        <v>59</v>
      </c>
      <c r="N568" s="2">
        <v>-3</v>
      </c>
      <c r="O568" s="2">
        <v>1</v>
      </c>
      <c r="P568" s="2">
        <v>123</v>
      </c>
      <c r="Q568" s="2" t="str">
        <f>VLOOKUP(A568,'Additional Data'!$A$1:$D$9949,2,0)</f>
        <v>Website</v>
      </c>
      <c r="R568" s="2" t="str">
        <f>VLOOKUP(A568,'Additional Data'!$A$1:$D$9949,4,0)</f>
        <v>Credit Card</v>
      </c>
      <c r="S568" s="5">
        <f>VLOOKUP(A568,'Additional Data'!$A$1:$D$9949,3,0)</f>
        <v>2754.8</v>
      </c>
      <c r="T568" s="2" t="str">
        <f>HLOOKUP(B568,'Additional Data'!$F$1:$N$2,2,0)</f>
        <v>TV</v>
      </c>
    </row>
    <row r="569" spans="1:20" ht="14.25" customHeight="1">
      <c r="A569" s="2">
        <v>765188</v>
      </c>
      <c r="B569" s="2" t="s">
        <v>47</v>
      </c>
      <c r="C569" s="2" t="s">
        <v>41</v>
      </c>
      <c r="D569" s="2" t="s">
        <v>34</v>
      </c>
      <c r="E569" s="4">
        <v>43526.869826388887</v>
      </c>
      <c r="F569" s="4">
        <v>43532.869826388887</v>
      </c>
      <c r="G569" s="4">
        <v>43532.869826388887</v>
      </c>
      <c r="H569" s="2">
        <v>27</v>
      </c>
      <c r="I569" s="2">
        <v>122</v>
      </c>
      <c r="J569" s="2" t="s">
        <v>32</v>
      </c>
      <c r="K569" s="2" t="s">
        <v>70</v>
      </c>
      <c r="L569" s="2" t="s">
        <v>35</v>
      </c>
      <c r="M569" s="2" t="s">
        <v>71</v>
      </c>
      <c r="N569" s="2">
        <v>0</v>
      </c>
      <c r="O569" s="2">
        <v>6</v>
      </c>
      <c r="P569" s="2">
        <v>149</v>
      </c>
      <c r="Q569" s="2" t="str">
        <f>VLOOKUP(A569,'Additional Data'!$A$1:$D$9949,2,0)</f>
        <v>App</v>
      </c>
      <c r="R569" s="2" t="str">
        <f>VLOOKUP(A569,'Additional Data'!$A$1:$D$9949,4,0)</f>
        <v>Debit Card</v>
      </c>
      <c r="S569" s="5">
        <f>VLOOKUP(A569,'Additional Data'!$A$1:$D$9949,3,0)</f>
        <v>443.529582</v>
      </c>
      <c r="T569" s="2" t="str">
        <f>HLOOKUP(B569,'Additional Data'!$F$1:$N$2,2,0)</f>
        <v>Tablet</v>
      </c>
    </row>
    <row r="570" spans="1:20" ht="14.25" customHeight="1">
      <c r="A570" s="2">
        <v>678169</v>
      </c>
      <c r="B570" s="2" t="s">
        <v>36</v>
      </c>
      <c r="C570" s="2" t="s">
        <v>32</v>
      </c>
      <c r="D570" s="2" t="s">
        <v>34</v>
      </c>
      <c r="E570" s="4">
        <v>43526.875115740739</v>
      </c>
      <c r="F570" s="4">
        <v>43528.875115740739</v>
      </c>
      <c r="G570" s="4">
        <v>43530.875115740739</v>
      </c>
      <c r="H570" s="2">
        <v>74</v>
      </c>
      <c r="I570" s="2">
        <v>103</v>
      </c>
      <c r="J570" s="2" t="s">
        <v>41</v>
      </c>
      <c r="K570" s="2" t="s">
        <v>58</v>
      </c>
      <c r="L570" s="2" t="s">
        <v>35</v>
      </c>
      <c r="M570" s="2" t="s">
        <v>71</v>
      </c>
      <c r="N570" s="2">
        <v>-2</v>
      </c>
      <c r="O570" s="2">
        <v>2</v>
      </c>
      <c r="P570" s="2">
        <v>177</v>
      </c>
      <c r="Q570" s="2" t="str">
        <f>VLOOKUP(A570,'Additional Data'!$A$1:$D$9949,2,0)</f>
        <v>App</v>
      </c>
      <c r="R570" s="2" t="str">
        <f>VLOOKUP(A570,'Additional Data'!$A$1:$D$9949,4,0)</f>
        <v>Credit Card</v>
      </c>
      <c r="S570" s="5">
        <f>VLOOKUP(A570,'Additional Data'!$A$1:$D$9949,3,0)</f>
        <v>2378.3503030000002</v>
      </c>
      <c r="T570" s="2" t="str">
        <f>HLOOKUP(B570,'Additional Data'!$F$1:$N$2,2,0)</f>
        <v>Laptop</v>
      </c>
    </row>
    <row r="571" spans="1:20" ht="14.25" customHeight="1">
      <c r="A571" s="2">
        <v>473973</v>
      </c>
      <c r="B571" s="2" t="s">
        <v>48</v>
      </c>
      <c r="C571" s="2" t="s">
        <v>41</v>
      </c>
      <c r="D571" s="2" t="s">
        <v>34</v>
      </c>
      <c r="E571" s="4">
        <v>43526.875949074078</v>
      </c>
      <c r="F571" s="4">
        <v>43530.875949074078</v>
      </c>
      <c r="G571" s="4">
        <v>43529.875949074078</v>
      </c>
      <c r="H571" s="2">
        <v>0</v>
      </c>
      <c r="I571" s="2">
        <v>122</v>
      </c>
      <c r="J571" s="2" t="s">
        <v>41</v>
      </c>
      <c r="K571" s="2" t="s">
        <v>66</v>
      </c>
      <c r="L571" s="2" t="s">
        <v>67</v>
      </c>
      <c r="M571" s="2" t="s">
        <v>59</v>
      </c>
      <c r="N571" s="2">
        <v>1</v>
      </c>
      <c r="O571" s="2">
        <v>4</v>
      </c>
      <c r="P571" s="2">
        <v>122</v>
      </c>
      <c r="Q571" s="2" t="str">
        <f>VLOOKUP(A571,'Additional Data'!$A$1:$D$9949,2,0)</f>
        <v>Website</v>
      </c>
      <c r="R571" s="2" t="str">
        <f>VLOOKUP(A571,'Additional Data'!$A$1:$D$9949,4,0)</f>
        <v>Credit Card</v>
      </c>
      <c r="S571" s="5">
        <f>VLOOKUP(A571,'Additional Data'!$A$1:$D$9949,3,0)</f>
        <v>2966.59</v>
      </c>
      <c r="T571" s="2" t="str">
        <f>HLOOKUP(B571,'Additional Data'!$F$1:$N$2,2,0)</f>
        <v>Gaming Console</v>
      </c>
    </row>
    <row r="572" spans="1:20" ht="14.25" customHeight="1">
      <c r="A572" s="2">
        <v>77922</v>
      </c>
      <c r="B572" s="2" t="s">
        <v>39</v>
      </c>
      <c r="C572" s="2" t="s">
        <v>41</v>
      </c>
      <c r="D572" s="2" t="s">
        <v>34</v>
      </c>
      <c r="E572" s="4">
        <v>43526.876030092593</v>
      </c>
      <c r="F572" s="4">
        <v>43533.876030092593</v>
      </c>
      <c r="G572" s="4">
        <v>43531.876030092593</v>
      </c>
      <c r="H572" s="2">
        <v>0</v>
      </c>
      <c r="I572" s="2">
        <v>130</v>
      </c>
      <c r="J572" s="2" t="s">
        <v>41</v>
      </c>
      <c r="K572" s="2" t="s">
        <v>66</v>
      </c>
      <c r="L572" s="2" t="s">
        <v>67</v>
      </c>
      <c r="M572" s="2" t="s">
        <v>59</v>
      </c>
      <c r="N572" s="2">
        <v>2</v>
      </c>
      <c r="O572" s="2">
        <v>7</v>
      </c>
      <c r="P572" s="2">
        <v>130</v>
      </c>
      <c r="Q572" s="2" t="str">
        <f>VLOOKUP(A572,'Additional Data'!$A$1:$D$9949,2,0)</f>
        <v>Website</v>
      </c>
      <c r="R572" s="2" t="str">
        <f>VLOOKUP(A572,'Additional Data'!$A$1:$D$9949,4,0)</f>
        <v>Debit Card</v>
      </c>
      <c r="S572" s="5">
        <f>VLOOKUP(A572,'Additional Data'!$A$1:$D$9949,3,0)</f>
        <v>511.24</v>
      </c>
      <c r="T572" s="2" t="str">
        <f>HLOOKUP(B572,'Additional Data'!$F$1:$N$2,2,0)</f>
        <v>Mobile</v>
      </c>
    </row>
    <row r="573" spans="1:20" ht="14.25" customHeight="1">
      <c r="A573" s="2">
        <v>124559</v>
      </c>
      <c r="B573" s="2" t="s">
        <v>39</v>
      </c>
      <c r="C573" s="2" t="s">
        <v>32</v>
      </c>
      <c r="D573" s="2" t="s">
        <v>34</v>
      </c>
      <c r="E573" s="4">
        <v>43526.877708333333</v>
      </c>
      <c r="F573" s="4">
        <v>43533.877708333333</v>
      </c>
      <c r="G573" s="4">
        <v>43532.877708333333</v>
      </c>
      <c r="H573" s="2">
        <v>40</v>
      </c>
      <c r="I573" s="2">
        <v>108</v>
      </c>
      <c r="J573" s="2" t="s">
        <v>63</v>
      </c>
      <c r="K573" s="2" t="s">
        <v>81</v>
      </c>
      <c r="L573" s="2" t="s">
        <v>35</v>
      </c>
      <c r="M573" s="2" t="s">
        <v>59</v>
      </c>
      <c r="N573" s="2">
        <v>1</v>
      </c>
      <c r="O573" s="2">
        <v>7</v>
      </c>
      <c r="P573" s="2">
        <v>148</v>
      </c>
      <c r="Q573" s="2" t="str">
        <f>VLOOKUP(A573,'Additional Data'!$A$1:$D$9949,2,0)</f>
        <v>App</v>
      </c>
      <c r="R573" s="2" t="str">
        <f>VLOOKUP(A573,'Additional Data'!$A$1:$D$9949,4,0)</f>
        <v>Credit Card</v>
      </c>
      <c r="S573" s="5">
        <f>VLOOKUP(A573,'Additional Data'!$A$1:$D$9949,3,0)</f>
        <v>2262.0087739999999</v>
      </c>
      <c r="T573" s="2" t="str">
        <f>HLOOKUP(B573,'Additional Data'!$F$1:$N$2,2,0)</f>
        <v>Mobile</v>
      </c>
    </row>
    <row r="574" spans="1:20" ht="14.25" customHeight="1">
      <c r="A574" s="2">
        <v>386122</v>
      </c>
      <c r="B574" s="2" t="s">
        <v>36</v>
      </c>
      <c r="C574" s="2" t="s">
        <v>41</v>
      </c>
      <c r="D574" s="2" t="s">
        <v>34</v>
      </c>
      <c r="E574" s="4">
        <v>43526.879201388889</v>
      </c>
      <c r="F574" s="4">
        <v>43535.879201388889</v>
      </c>
      <c r="G574" s="4">
        <v>43531.879201388889</v>
      </c>
      <c r="H574" s="2">
        <v>35</v>
      </c>
      <c r="I574" s="2">
        <v>122</v>
      </c>
      <c r="J574" s="2" t="s">
        <v>32</v>
      </c>
      <c r="K574" s="2" t="s">
        <v>70</v>
      </c>
      <c r="L574" s="2" t="s">
        <v>35</v>
      </c>
      <c r="M574" s="2" t="s">
        <v>59</v>
      </c>
      <c r="N574" s="2">
        <v>4</v>
      </c>
      <c r="O574" s="2">
        <v>9</v>
      </c>
      <c r="P574" s="2">
        <v>157</v>
      </c>
      <c r="Q574" s="2" t="str">
        <f>VLOOKUP(A574,'Additional Data'!$A$1:$D$9949,2,0)</f>
        <v>App</v>
      </c>
      <c r="R574" s="2" t="str">
        <f>VLOOKUP(A574,'Additional Data'!$A$1:$D$9949,4,0)</f>
        <v>Debit Card</v>
      </c>
      <c r="S574" s="5">
        <f>VLOOKUP(A574,'Additional Data'!$A$1:$D$9949,3,0)</f>
        <v>1669.1128779999999</v>
      </c>
      <c r="T574" s="2" t="str">
        <f>HLOOKUP(B574,'Additional Data'!$F$1:$N$2,2,0)</f>
        <v>Laptop</v>
      </c>
    </row>
    <row r="575" spans="1:20" ht="14.25" customHeight="1">
      <c r="A575" s="2">
        <v>780430</v>
      </c>
      <c r="B575" s="2" t="s">
        <v>47</v>
      </c>
      <c r="C575" s="2" t="s">
        <v>41</v>
      </c>
      <c r="D575" s="2" t="s">
        <v>34</v>
      </c>
      <c r="E575" s="4">
        <v>43526.880578703705</v>
      </c>
      <c r="F575" s="4">
        <v>43531.880578703705</v>
      </c>
      <c r="G575" s="4">
        <v>43532.880578703705</v>
      </c>
      <c r="H575" s="2">
        <v>28</v>
      </c>
      <c r="I575" s="2">
        <v>129</v>
      </c>
      <c r="J575" s="2" t="s">
        <v>73</v>
      </c>
      <c r="K575" s="2" t="s">
        <v>80</v>
      </c>
      <c r="L575" s="2" t="s">
        <v>35</v>
      </c>
      <c r="M575" s="2" t="s">
        <v>59</v>
      </c>
      <c r="N575" s="2">
        <v>-1</v>
      </c>
      <c r="O575" s="2">
        <v>5</v>
      </c>
      <c r="P575" s="2">
        <v>157</v>
      </c>
      <c r="Q575" s="2" t="str">
        <f>VLOOKUP(A575,'Additional Data'!$A$1:$D$9949,2,0)</f>
        <v>App</v>
      </c>
      <c r="R575" s="2" t="str">
        <f>VLOOKUP(A575,'Additional Data'!$A$1:$D$9949,4,0)</f>
        <v>Debit Card</v>
      </c>
      <c r="S575" s="5">
        <f>VLOOKUP(A575,'Additional Data'!$A$1:$D$9949,3,0)</f>
        <v>1105.9675580000001</v>
      </c>
      <c r="T575" s="2" t="str">
        <f>HLOOKUP(B575,'Additional Data'!$F$1:$N$2,2,0)</f>
        <v>Tablet</v>
      </c>
    </row>
    <row r="576" spans="1:20" ht="14.25" customHeight="1">
      <c r="A576" s="2">
        <v>640169</v>
      </c>
      <c r="B576" s="2" t="s">
        <v>36</v>
      </c>
      <c r="C576" s="2" t="s">
        <v>32</v>
      </c>
      <c r="D576" s="2" t="s">
        <v>34</v>
      </c>
      <c r="E576" s="4">
        <v>43526.88108796296</v>
      </c>
      <c r="F576" s="4">
        <v>43527.88108796296</v>
      </c>
      <c r="G576" s="4">
        <v>43531.88108796296</v>
      </c>
      <c r="H576" s="2">
        <v>0</v>
      </c>
      <c r="I576" s="2">
        <v>122</v>
      </c>
      <c r="J576" s="2" t="s">
        <v>32</v>
      </c>
      <c r="K576" s="2" t="s">
        <v>82</v>
      </c>
      <c r="L576" s="2" t="s">
        <v>67</v>
      </c>
      <c r="M576" s="2" t="s">
        <v>59</v>
      </c>
      <c r="N576" s="2">
        <v>-4</v>
      </c>
      <c r="O576" s="2">
        <v>1</v>
      </c>
      <c r="P576" s="2">
        <v>122</v>
      </c>
      <c r="Q576" s="2" t="str">
        <f>VLOOKUP(A576,'Additional Data'!$A$1:$D$9949,2,0)</f>
        <v>App</v>
      </c>
      <c r="R576" s="2" t="str">
        <f>VLOOKUP(A576,'Additional Data'!$A$1:$D$9949,4,0)</f>
        <v>Credit Card</v>
      </c>
      <c r="S576" s="5">
        <f>VLOOKUP(A576,'Additional Data'!$A$1:$D$9949,3,0)</f>
        <v>3553.3985579999999</v>
      </c>
      <c r="T576" s="2" t="str">
        <f>HLOOKUP(B576,'Additional Data'!$F$1:$N$2,2,0)</f>
        <v>Laptop</v>
      </c>
    </row>
    <row r="577" spans="1:20" ht="14.25" customHeight="1">
      <c r="A577" s="2">
        <v>591827</v>
      </c>
      <c r="B577" s="2" t="s">
        <v>36</v>
      </c>
      <c r="C577" s="2" t="s">
        <v>32</v>
      </c>
      <c r="D577" s="2" t="s">
        <v>34</v>
      </c>
      <c r="E577" s="4">
        <v>43526.884027777778</v>
      </c>
      <c r="F577" s="4">
        <v>43532.884027777778</v>
      </c>
      <c r="G577" s="4">
        <v>43530.884027777778</v>
      </c>
      <c r="H577" s="2">
        <v>27</v>
      </c>
      <c r="I577" s="2">
        <v>114</v>
      </c>
      <c r="J577" s="2" t="s">
        <v>60</v>
      </c>
      <c r="K577" s="2" t="s">
        <v>61</v>
      </c>
      <c r="L577" s="2" t="s">
        <v>35</v>
      </c>
      <c r="M577" s="2" t="s">
        <v>59</v>
      </c>
      <c r="N577" s="2">
        <v>2</v>
      </c>
      <c r="O577" s="2">
        <v>6</v>
      </c>
      <c r="P577" s="2">
        <v>141</v>
      </c>
      <c r="Q577" s="2" t="str">
        <f>VLOOKUP(A577,'Additional Data'!$A$1:$D$9949,2,0)</f>
        <v>App</v>
      </c>
      <c r="R577" s="2" t="str">
        <f>VLOOKUP(A577,'Additional Data'!$A$1:$D$9949,4,0)</f>
        <v>Credit Card</v>
      </c>
      <c r="S577" s="5">
        <f>VLOOKUP(A577,'Additional Data'!$A$1:$D$9949,3,0)</f>
        <v>3590.1349439999999</v>
      </c>
      <c r="T577" s="2" t="str">
        <f>HLOOKUP(B577,'Additional Data'!$F$1:$N$2,2,0)</f>
        <v>Laptop</v>
      </c>
    </row>
    <row r="578" spans="1:20" ht="14.25" customHeight="1">
      <c r="A578" s="2">
        <v>995697</v>
      </c>
      <c r="B578" s="2" t="s">
        <v>49</v>
      </c>
      <c r="C578" s="2" t="s">
        <v>41</v>
      </c>
      <c r="D578" s="2" t="s">
        <v>34</v>
      </c>
      <c r="E578" s="4">
        <v>43526.88795138889</v>
      </c>
      <c r="F578" s="4">
        <v>43528.88795138889</v>
      </c>
      <c r="G578" s="4">
        <v>43530.88795138889</v>
      </c>
      <c r="H578" s="2">
        <v>0</v>
      </c>
      <c r="I578" s="2">
        <v>126</v>
      </c>
      <c r="J578" s="2" t="s">
        <v>41</v>
      </c>
      <c r="K578" s="2" t="s">
        <v>66</v>
      </c>
      <c r="L578" s="2" t="s">
        <v>67</v>
      </c>
      <c r="M578" s="2" t="s">
        <v>59</v>
      </c>
      <c r="N578" s="2">
        <v>-2</v>
      </c>
      <c r="O578" s="2">
        <v>2</v>
      </c>
      <c r="P578" s="2">
        <v>126</v>
      </c>
      <c r="Q578" s="2" t="str">
        <f>VLOOKUP(A578,'Additional Data'!$A$1:$D$9949,2,0)</f>
        <v>Website</v>
      </c>
      <c r="R578" s="2" t="str">
        <f>VLOOKUP(A578,'Additional Data'!$A$1:$D$9949,4,0)</f>
        <v>Credit Card</v>
      </c>
      <c r="S578" s="5">
        <f>VLOOKUP(A578,'Additional Data'!$A$1:$D$9949,3,0)</f>
        <v>990.92</v>
      </c>
      <c r="T578" s="2" t="str">
        <f>HLOOKUP(B578,'Additional Data'!$F$1:$N$2,2,0)</f>
        <v>TV</v>
      </c>
    </row>
    <row r="579" spans="1:20" ht="14.25" customHeight="1">
      <c r="A579" s="2">
        <v>121372</v>
      </c>
      <c r="B579" s="2" t="s">
        <v>30</v>
      </c>
      <c r="C579" s="2" t="s">
        <v>41</v>
      </c>
      <c r="D579" s="2" t="s">
        <v>34</v>
      </c>
      <c r="E579" s="4">
        <v>43526.888182870367</v>
      </c>
      <c r="F579" s="4">
        <v>43529.888182870367</v>
      </c>
      <c r="G579" s="4">
        <v>43530.888182870367</v>
      </c>
      <c r="H579" s="2">
        <v>36</v>
      </c>
      <c r="I579" s="2">
        <v>123</v>
      </c>
      <c r="J579" s="2" t="s">
        <v>32</v>
      </c>
      <c r="K579" s="2" t="s">
        <v>70</v>
      </c>
      <c r="L579" s="2" t="s">
        <v>35</v>
      </c>
      <c r="M579" s="2" t="s">
        <v>71</v>
      </c>
      <c r="N579" s="2">
        <v>-1</v>
      </c>
      <c r="O579" s="2">
        <v>3</v>
      </c>
      <c r="P579" s="2">
        <v>159</v>
      </c>
      <c r="Q579" s="2" t="str">
        <f>VLOOKUP(A579,'Additional Data'!$A$1:$D$9949,2,0)</f>
        <v>App</v>
      </c>
      <c r="R579" s="2" t="str">
        <f>VLOOKUP(A579,'Additional Data'!$A$1:$D$9949,4,0)</f>
        <v>Debit Card</v>
      </c>
      <c r="S579" s="5">
        <f>VLOOKUP(A579,'Additional Data'!$A$1:$D$9949,3,0)</f>
        <v>411.91980009999997</v>
      </c>
      <c r="T579" s="2" t="str">
        <f>HLOOKUP(B579,'Additional Data'!$F$1:$N$2,2,0)</f>
        <v>PC</v>
      </c>
    </row>
    <row r="580" spans="1:20" ht="14.25" customHeight="1">
      <c r="A580" s="2">
        <v>653773</v>
      </c>
      <c r="B580" s="2" t="s">
        <v>39</v>
      </c>
      <c r="C580" s="2" t="s">
        <v>41</v>
      </c>
      <c r="D580" s="2" t="s">
        <v>34</v>
      </c>
      <c r="E580" s="4">
        <v>43526.909872685188</v>
      </c>
      <c r="F580" s="4">
        <v>43530.909872685188</v>
      </c>
      <c r="G580" s="4">
        <v>43529.909872685188</v>
      </c>
      <c r="H580" s="2">
        <v>39</v>
      </c>
      <c r="I580" s="2">
        <v>125</v>
      </c>
      <c r="J580" s="2" t="s">
        <v>73</v>
      </c>
      <c r="K580" s="2" t="s">
        <v>80</v>
      </c>
      <c r="L580" s="2" t="s">
        <v>35</v>
      </c>
      <c r="M580" s="2" t="s">
        <v>59</v>
      </c>
      <c r="N580" s="2">
        <v>1</v>
      </c>
      <c r="O580" s="2">
        <v>4</v>
      </c>
      <c r="P580" s="2">
        <v>164</v>
      </c>
      <c r="Q580" s="2" t="str">
        <f>VLOOKUP(A580,'Additional Data'!$A$1:$D$9949,2,0)</f>
        <v>App</v>
      </c>
      <c r="R580" s="2" t="str">
        <f>VLOOKUP(A580,'Additional Data'!$A$1:$D$9949,4,0)</f>
        <v>Credit Card</v>
      </c>
      <c r="S580" s="5">
        <f>VLOOKUP(A580,'Additional Data'!$A$1:$D$9949,3,0)</f>
        <v>1846.5045680000001</v>
      </c>
      <c r="T580" s="2" t="str">
        <f>HLOOKUP(B580,'Additional Data'!$F$1:$N$2,2,0)</f>
        <v>Mobile</v>
      </c>
    </row>
    <row r="581" spans="1:20" ht="14.25" customHeight="1">
      <c r="A581" s="2">
        <v>479155</v>
      </c>
      <c r="B581" s="2" t="s">
        <v>30</v>
      </c>
      <c r="C581" s="2" t="s">
        <v>41</v>
      </c>
      <c r="D581" s="2" t="s">
        <v>34</v>
      </c>
      <c r="E581" s="4">
        <v>43526.926145833335</v>
      </c>
      <c r="F581" s="4">
        <v>43529.926145833335</v>
      </c>
      <c r="G581" s="4">
        <v>43529.926145833335</v>
      </c>
      <c r="H581" s="2">
        <v>41</v>
      </c>
      <c r="I581" s="2">
        <v>107</v>
      </c>
      <c r="J581" s="2" t="s">
        <v>60</v>
      </c>
      <c r="K581" s="2" t="s">
        <v>77</v>
      </c>
      <c r="L581" s="2" t="s">
        <v>35</v>
      </c>
      <c r="M581" s="2" t="s">
        <v>59</v>
      </c>
      <c r="N581" s="2">
        <v>0</v>
      </c>
      <c r="O581" s="2">
        <v>3</v>
      </c>
      <c r="P581" s="2">
        <v>148</v>
      </c>
      <c r="Q581" s="2" t="str">
        <f>VLOOKUP(A581,'Additional Data'!$A$1:$D$9949,2,0)</f>
        <v>App</v>
      </c>
      <c r="R581" s="2" t="str">
        <f>VLOOKUP(A581,'Additional Data'!$A$1:$D$9949,4,0)</f>
        <v>Credit Card</v>
      </c>
      <c r="S581" s="5">
        <f>VLOOKUP(A581,'Additional Data'!$A$1:$D$9949,3,0)</f>
        <v>496.8602171</v>
      </c>
      <c r="T581" s="2" t="str">
        <f>HLOOKUP(B581,'Additional Data'!$F$1:$N$2,2,0)</f>
        <v>PC</v>
      </c>
    </row>
    <row r="582" spans="1:20" ht="14.25" customHeight="1">
      <c r="A582" s="2">
        <v>823148</v>
      </c>
      <c r="B582" s="2" t="s">
        <v>47</v>
      </c>
      <c r="C582" s="2" t="s">
        <v>32</v>
      </c>
      <c r="D582" s="2" t="s">
        <v>34</v>
      </c>
      <c r="E582" s="4">
        <v>43526.927766203706</v>
      </c>
      <c r="F582" s="4">
        <v>43530.927766203706</v>
      </c>
      <c r="G582" s="4">
        <v>43529.927766203706</v>
      </c>
      <c r="H582" s="2">
        <v>26</v>
      </c>
      <c r="I582" s="2">
        <v>107</v>
      </c>
      <c r="J582" s="2" t="s">
        <v>60</v>
      </c>
      <c r="K582" s="2" t="s">
        <v>61</v>
      </c>
      <c r="L582" s="2" t="s">
        <v>35</v>
      </c>
      <c r="M582" s="2" t="s">
        <v>71</v>
      </c>
      <c r="N582" s="2">
        <v>1</v>
      </c>
      <c r="O582" s="2">
        <v>4</v>
      </c>
      <c r="P582" s="2">
        <v>133</v>
      </c>
      <c r="Q582" s="2" t="str">
        <f>VLOOKUP(A582,'Additional Data'!$A$1:$D$9949,2,0)</f>
        <v>App</v>
      </c>
      <c r="R582" s="2" t="str">
        <f>VLOOKUP(A582,'Additional Data'!$A$1:$D$9949,4,0)</f>
        <v>Debit Card</v>
      </c>
      <c r="S582" s="5">
        <f>VLOOKUP(A582,'Additional Data'!$A$1:$D$9949,3,0)</f>
        <v>1838.9526499999999</v>
      </c>
      <c r="T582" s="2" t="str">
        <f>HLOOKUP(B582,'Additional Data'!$F$1:$N$2,2,0)</f>
        <v>Tablet</v>
      </c>
    </row>
    <row r="583" spans="1:20" ht="14.25" customHeight="1">
      <c r="A583" s="2">
        <v>388959</v>
      </c>
      <c r="B583" s="2" t="s">
        <v>30</v>
      </c>
      <c r="C583" s="2" t="s">
        <v>41</v>
      </c>
      <c r="D583" s="2" t="s">
        <v>34</v>
      </c>
      <c r="E583" s="4">
        <v>43526.934652777774</v>
      </c>
      <c r="F583" s="4">
        <v>43530.934652777774</v>
      </c>
      <c r="G583" s="4">
        <v>43530.934652777774</v>
      </c>
      <c r="H583" s="2">
        <v>36</v>
      </c>
      <c r="I583" s="2">
        <v>105</v>
      </c>
      <c r="J583" s="2" t="s">
        <v>60</v>
      </c>
      <c r="K583" s="2" t="s">
        <v>77</v>
      </c>
      <c r="L583" s="2" t="s">
        <v>35</v>
      </c>
      <c r="M583" s="2" t="s">
        <v>59</v>
      </c>
      <c r="N583" s="2">
        <v>0</v>
      </c>
      <c r="O583" s="2">
        <v>4</v>
      </c>
      <c r="P583" s="2">
        <v>141</v>
      </c>
      <c r="Q583" s="2" t="str">
        <f>VLOOKUP(A583,'Additional Data'!$A$1:$D$9949,2,0)</f>
        <v>Website</v>
      </c>
      <c r="R583" s="2" t="str">
        <f>VLOOKUP(A583,'Additional Data'!$A$1:$D$9949,4,0)</f>
        <v>Credit Card</v>
      </c>
      <c r="S583" s="5">
        <f>VLOOKUP(A583,'Additional Data'!$A$1:$D$9949,3,0)</f>
        <v>237.15</v>
      </c>
      <c r="T583" s="2" t="str">
        <f>HLOOKUP(B583,'Additional Data'!$F$1:$N$2,2,0)</f>
        <v>PC</v>
      </c>
    </row>
    <row r="584" spans="1:20" ht="14.25" customHeight="1">
      <c r="A584" s="2">
        <v>55883</v>
      </c>
      <c r="B584" s="2" t="s">
        <v>48</v>
      </c>
      <c r="C584" s="2" t="s">
        <v>41</v>
      </c>
      <c r="D584" s="2" t="s">
        <v>34</v>
      </c>
      <c r="E584" s="4">
        <v>43526.935578703706</v>
      </c>
      <c r="F584" s="4">
        <v>43533.935578703706</v>
      </c>
      <c r="G584" s="4">
        <v>43532.935578703706</v>
      </c>
      <c r="H584" s="2">
        <v>41</v>
      </c>
      <c r="I584" s="2">
        <v>125</v>
      </c>
      <c r="J584" s="2" t="s">
        <v>73</v>
      </c>
      <c r="K584" s="2" t="s">
        <v>80</v>
      </c>
      <c r="L584" s="2" t="s">
        <v>35</v>
      </c>
      <c r="M584" s="2" t="s">
        <v>59</v>
      </c>
      <c r="N584" s="2">
        <v>1</v>
      </c>
      <c r="O584" s="2">
        <v>7</v>
      </c>
      <c r="P584" s="2">
        <v>166</v>
      </c>
      <c r="Q584" s="2" t="str">
        <f>VLOOKUP(A584,'Additional Data'!$A$1:$D$9949,2,0)</f>
        <v>App</v>
      </c>
      <c r="R584" s="2" t="str">
        <f>VLOOKUP(A584,'Additional Data'!$A$1:$D$9949,4,0)</f>
        <v>Credit Card</v>
      </c>
      <c r="S584" s="5">
        <f>VLOOKUP(A584,'Additional Data'!$A$1:$D$9949,3,0)</f>
        <v>3689.4098840000001</v>
      </c>
      <c r="T584" s="2" t="str">
        <f>HLOOKUP(B584,'Additional Data'!$F$1:$N$2,2,0)</f>
        <v>Gaming Console</v>
      </c>
    </row>
    <row r="585" spans="1:20" ht="14.25" customHeight="1">
      <c r="A585" s="2">
        <v>249510</v>
      </c>
      <c r="B585" s="2" t="s">
        <v>39</v>
      </c>
      <c r="C585" s="2" t="s">
        <v>41</v>
      </c>
      <c r="D585" s="2" t="s">
        <v>34</v>
      </c>
      <c r="E585" s="4">
        <v>43526.936574074076</v>
      </c>
      <c r="F585" s="4">
        <v>43532.936574074076</v>
      </c>
      <c r="G585" s="4">
        <v>43531.936574074076</v>
      </c>
      <c r="H585" s="2">
        <v>65</v>
      </c>
      <c r="I585" s="2">
        <v>86</v>
      </c>
      <c r="J585" s="2" t="s">
        <v>63</v>
      </c>
      <c r="K585" s="2" t="s">
        <v>64</v>
      </c>
      <c r="L585" s="2" t="s">
        <v>35</v>
      </c>
      <c r="M585" s="2" t="s">
        <v>71</v>
      </c>
      <c r="N585" s="2">
        <v>1</v>
      </c>
      <c r="O585" s="2">
        <v>6</v>
      </c>
      <c r="P585" s="2">
        <v>151</v>
      </c>
      <c r="Q585" s="2" t="str">
        <f>VLOOKUP(A585,'Additional Data'!$A$1:$D$9949,2,0)</f>
        <v>Website</v>
      </c>
      <c r="R585" s="2" t="str">
        <f>VLOOKUP(A585,'Additional Data'!$A$1:$D$9949,4,0)</f>
        <v>Debit Card</v>
      </c>
      <c r="S585" s="5">
        <f>VLOOKUP(A585,'Additional Data'!$A$1:$D$9949,3,0)</f>
        <v>268.01</v>
      </c>
      <c r="T585" s="2" t="str">
        <f>HLOOKUP(B585,'Additional Data'!$F$1:$N$2,2,0)</f>
        <v>Mobile</v>
      </c>
    </row>
    <row r="586" spans="1:20" ht="14.25" customHeight="1">
      <c r="A586" s="2">
        <v>288381</v>
      </c>
      <c r="B586" s="2" t="s">
        <v>36</v>
      </c>
      <c r="C586" s="2" t="s">
        <v>41</v>
      </c>
      <c r="D586" s="2" t="s">
        <v>34</v>
      </c>
      <c r="E586" s="4">
        <v>43526.938113425924</v>
      </c>
      <c r="F586" s="4">
        <v>43532.938113425924</v>
      </c>
      <c r="G586" s="4">
        <v>43531.938113425924</v>
      </c>
      <c r="H586" s="2">
        <v>68</v>
      </c>
      <c r="I586" s="2">
        <v>85</v>
      </c>
      <c r="J586" s="2" t="s">
        <v>60</v>
      </c>
      <c r="K586" s="2" t="s">
        <v>77</v>
      </c>
      <c r="L586" s="2" t="s">
        <v>35</v>
      </c>
      <c r="M586" s="2" t="s">
        <v>71</v>
      </c>
      <c r="N586" s="2">
        <v>1</v>
      </c>
      <c r="O586" s="2">
        <v>6</v>
      </c>
      <c r="P586" s="2">
        <v>153</v>
      </c>
      <c r="Q586" s="2" t="str">
        <f>VLOOKUP(A586,'Additional Data'!$A$1:$D$9949,2,0)</f>
        <v>Website</v>
      </c>
      <c r="R586" s="2" t="str">
        <f>VLOOKUP(A586,'Additional Data'!$A$1:$D$9949,4,0)</f>
        <v>Credit Card</v>
      </c>
      <c r="S586" s="5">
        <f>VLOOKUP(A586,'Additional Data'!$A$1:$D$9949,3,0)</f>
        <v>2778.83</v>
      </c>
      <c r="T586" s="2" t="str">
        <f>HLOOKUP(B586,'Additional Data'!$F$1:$N$2,2,0)</f>
        <v>Laptop</v>
      </c>
    </row>
    <row r="587" spans="1:20" ht="14.25" customHeight="1">
      <c r="A587" s="2">
        <v>506341</v>
      </c>
      <c r="B587" s="2" t="s">
        <v>36</v>
      </c>
      <c r="C587" s="2" t="s">
        <v>32</v>
      </c>
      <c r="D587" s="2" t="s">
        <v>34</v>
      </c>
      <c r="E587" s="4">
        <v>43526.940625000003</v>
      </c>
      <c r="F587" s="4">
        <v>43531.940625000003</v>
      </c>
      <c r="G587" s="4">
        <v>43530.940625000003</v>
      </c>
      <c r="H587" s="2">
        <v>0</v>
      </c>
      <c r="I587" s="2">
        <v>107</v>
      </c>
      <c r="J587" s="2" t="s">
        <v>32</v>
      </c>
      <c r="K587" s="2" t="s">
        <v>82</v>
      </c>
      <c r="L587" s="2" t="s">
        <v>67</v>
      </c>
      <c r="M587" s="2" t="s">
        <v>71</v>
      </c>
      <c r="N587" s="2">
        <v>1</v>
      </c>
      <c r="O587" s="2">
        <v>5</v>
      </c>
      <c r="P587" s="2">
        <v>107</v>
      </c>
      <c r="Q587" s="2" t="str">
        <f>VLOOKUP(A587,'Additional Data'!$A$1:$D$9949,2,0)</f>
        <v>App</v>
      </c>
      <c r="R587" s="2" t="str">
        <f>VLOOKUP(A587,'Additional Data'!$A$1:$D$9949,4,0)</f>
        <v>Credit Card</v>
      </c>
      <c r="S587" s="5">
        <f>VLOOKUP(A587,'Additional Data'!$A$1:$D$9949,3,0)</f>
        <v>1119.36016</v>
      </c>
      <c r="T587" s="2" t="str">
        <f>HLOOKUP(B587,'Additional Data'!$F$1:$N$2,2,0)</f>
        <v>Laptop</v>
      </c>
    </row>
    <row r="588" spans="1:20" ht="14.25" customHeight="1">
      <c r="A588" s="2">
        <v>945109</v>
      </c>
      <c r="B588" s="2" t="s">
        <v>30</v>
      </c>
      <c r="C588" s="2" t="s">
        <v>41</v>
      </c>
      <c r="D588" s="2" t="s">
        <v>34</v>
      </c>
      <c r="E588" s="4">
        <v>43526.943576388891</v>
      </c>
      <c r="F588" s="4">
        <v>43531.943576388891</v>
      </c>
      <c r="G588" s="4">
        <v>43533.943576388891</v>
      </c>
      <c r="H588" s="2">
        <v>28</v>
      </c>
      <c r="I588" s="2">
        <v>114</v>
      </c>
      <c r="J588" s="2" t="s">
        <v>60</v>
      </c>
      <c r="K588" s="2" t="s">
        <v>77</v>
      </c>
      <c r="L588" s="2" t="s">
        <v>35</v>
      </c>
      <c r="M588" s="2" t="s">
        <v>59</v>
      </c>
      <c r="N588" s="2">
        <v>-2</v>
      </c>
      <c r="O588" s="2">
        <v>5</v>
      </c>
      <c r="P588" s="2">
        <v>142</v>
      </c>
      <c r="Q588" s="2" t="str">
        <f>VLOOKUP(A588,'Additional Data'!$A$1:$D$9949,2,0)</f>
        <v>App</v>
      </c>
      <c r="R588" s="2" t="str">
        <f>VLOOKUP(A588,'Additional Data'!$A$1:$D$9949,4,0)</f>
        <v>Credit Card</v>
      </c>
      <c r="S588" s="5">
        <f>VLOOKUP(A588,'Additional Data'!$A$1:$D$9949,3,0)</f>
        <v>924.6850829</v>
      </c>
      <c r="T588" s="2" t="str">
        <f>HLOOKUP(B588,'Additional Data'!$F$1:$N$2,2,0)</f>
        <v>PC</v>
      </c>
    </row>
    <row r="589" spans="1:20" ht="14.25" customHeight="1">
      <c r="A589" s="2">
        <v>669445</v>
      </c>
      <c r="B589" s="2" t="s">
        <v>36</v>
      </c>
      <c r="C589" s="2" t="s">
        <v>41</v>
      </c>
      <c r="D589" s="2" t="s">
        <v>34</v>
      </c>
      <c r="E589" s="4">
        <v>43526.943715277775</v>
      </c>
      <c r="F589" s="4">
        <v>43528.943715277775</v>
      </c>
      <c r="G589" s="4">
        <v>43533.943715277775</v>
      </c>
      <c r="H589" s="2">
        <v>83</v>
      </c>
      <c r="I589" s="2">
        <v>88</v>
      </c>
      <c r="J589" s="2" t="s">
        <v>60</v>
      </c>
      <c r="K589" s="2" t="s">
        <v>77</v>
      </c>
      <c r="L589" s="2" t="s">
        <v>35</v>
      </c>
      <c r="M589" s="2" t="s">
        <v>71</v>
      </c>
      <c r="N589" s="2">
        <v>-5</v>
      </c>
      <c r="O589" s="2">
        <v>2</v>
      </c>
      <c r="P589" s="2">
        <v>171</v>
      </c>
      <c r="Q589" s="2" t="str">
        <f>VLOOKUP(A589,'Additional Data'!$A$1:$D$9949,2,0)</f>
        <v>App</v>
      </c>
      <c r="R589" s="2" t="str">
        <f>VLOOKUP(A589,'Additional Data'!$A$1:$D$9949,4,0)</f>
        <v>Cash On Delivery</v>
      </c>
      <c r="S589" s="5">
        <f>VLOOKUP(A589,'Additional Data'!$A$1:$D$9949,3,0)</f>
        <v>3354.845225</v>
      </c>
      <c r="T589" s="2" t="str">
        <f>HLOOKUP(B589,'Additional Data'!$F$1:$N$2,2,0)</f>
        <v>Laptop</v>
      </c>
    </row>
    <row r="590" spans="1:20" ht="14.25" customHeight="1">
      <c r="A590" s="2">
        <v>486832</v>
      </c>
      <c r="B590" s="2" t="s">
        <v>47</v>
      </c>
      <c r="C590" s="2" t="s">
        <v>32</v>
      </c>
      <c r="D590" s="2" t="s">
        <v>34</v>
      </c>
      <c r="E590" s="4">
        <v>43526.944768518515</v>
      </c>
      <c r="F590" s="4">
        <v>43533.944768518515</v>
      </c>
      <c r="G590" s="4">
        <v>43532.944768518515</v>
      </c>
      <c r="H590" s="2">
        <v>62</v>
      </c>
      <c r="I590" s="2">
        <v>88</v>
      </c>
      <c r="J590" s="2" t="s">
        <v>63</v>
      </c>
      <c r="K590" s="2" t="s">
        <v>81</v>
      </c>
      <c r="L590" s="2" t="s">
        <v>35</v>
      </c>
      <c r="M590" s="2" t="s">
        <v>71</v>
      </c>
      <c r="N590" s="2">
        <v>1</v>
      </c>
      <c r="O590" s="2">
        <v>7</v>
      </c>
      <c r="P590" s="2">
        <v>150</v>
      </c>
      <c r="Q590" s="2" t="str">
        <f>VLOOKUP(A590,'Additional Data'!$A$1:$D$9949,2,0)</f>
        <v>App</v>
      </c>
      <c r="R590" s="2" t="str">
        <f>VLOOKUP(A590,'Additional Data'!$A$1:$D$9949,4,0)</f>
        <v>Debit Card</v>
      </c>
      <c r="S590" s="5">
        <f>VLOOKUP(A590,'Additional Data'!$A$1:$D$9949,3,0)</f>
        <v>303.6298079</v>
      </c>
      <c r="T590" s="2" t="str">
        <f>HLOOKUP(B590,'Additional Data'!$F$1:$N$2,2,0)</f>
        <v>Tablet</v>
      </c>
    </row>
    <row r="591" spans="1:20" ht="14.25" customHeight="1">
      <c r="A591" s="2">
        <v>123295</v>
      </c>
      <c r="B591" s="2" t="s">
        <v>46</v>
      </c>
      <c r="C591" s="2" t="s">
        <v>32</v>
      </c>
      <c r="D591" s="2" t="s">
        <v>34</v>
      </c>
      <c r="E591" s="4">
        <v>43526.945486111108</v>
      </c>
      <c r="F591" s="4">
        <v>43531.945486111108</v>
      </c>
      <c r="G591" s="4">
        <v>43529.945486111108</v>
      </c>
      <c r="H591" s="2">
        <v>36</v>
      </c>
      <c r="I591" s="2">
        <v>108</v>
      </c>
      <c r="J591" s="2" t="s">
        <v>60</v>
      </c>
      <c r="K591" s="2" t="s">
        <v>61</v>
      </c>
      <c r="L591" s="2" t="s">
        <v>35</v>
      </c>
      <c r="M591" s="2" t="s">
        <v>59</v>
      </c>
      <c r="N591" s="2">
        <v>2</v>
      </c>
      <c r="O591" s="2">
        <v>5</v>
      </c>
      <c r="P591" s="2">
        <v>144</v>
      </c>
      <c r="Q591" s="2" t="str">
        <f>VLOOKUP(A591,'Additional Data'!$A$1:$D$9949,2,0)</f>
        <v>App</v>
      </c>
      <c r="R591" s="2" t="str">
        <f>VLOOKUP(A591,'Additional Data'!$A$1:$D$9949,4,0)</f>
        <v>Credit Card</v>
      </c>
      <c r="S591" s="5">
        <f>VLOOKUP(A591,'Additional Data'!$A$1:$D$9949,3,0)</f>
        <v>1273.894039</v>
      </c>
      <c r="T591" s="2" t="str">
        <f>HLOOKUP(B591,'Additional Data'!$F$1:$N$2,2,0)</f>
        <v>TV</v>
      </c>
    </row>
    <row r="592" spans="1:20" ht="14.25" customHeight="1">
      <c r="A592" s="2">
        <v>141160</v>
      </c>
      <c r="B592" s="2" t="s">
        <v>36</v>
      </c>
      <c r="C592" s="2" t="s">
        <v>32</v>
      </c>
      <c r="D592" s="2" t="s">
        <v>34</v>
      </c>
      <c r="E592" s="4">
        <v>43526.945567129631</v>
      </c>
      <c r="F592" s="4">
        <v>43526.945567129631</v>
      </c>
      <c r="G592" s="4">
        <v>43530.945567129631</v>
      </c>
      <c r="H592" s="2">
        <v>0</v>
      </c>
      <c r="I592" s="2">
        <v>103</v>
      </c>
      <c r="J592" s="2" t="s">
        <v>32</v>
      </c>
      <c r="K592" s="2" t="s">
        <v>82</v>
      </c>
      <c r="L592" s="2" t="s">
        <v>67</v>
      </c>
      <c r="M592" s="2" t="s">
        <v>71</v>
      </c>
      <c r="N592" s="2">
        <v>-4</v>
      </c>
      <c r="O592" s="2">
        <v>0</v>
      </c>
      <c r="P592" s="2">
        <v>103</v>
      </c>
      <c r="Q592" s="2" t="str">
        <f>VLOOKUP(A592,'Additional Data'!$A$1:$D$9949,2,0)</f>
        <v>App</v>
      </c>
      <c r="R592" s="2" t="str">
        <f>VLOOKUP(A592,'Additional Data'!$A$1:$D$9949,4,0)</f>
        <v>Debit Card</v>
      </c>
      <c r="S592" s="5">
        <f>VLOOKUP(A592,'Additional Data'!$A$1:$D$9949,3,0)</f>
        <v>3448.1911730000002</v>
      </c>
      <c r="T592" s="2" t="str">
        <f>HLOOKUP(B592,'Additional Data'!$F$1:$N$2,2,0)</f>
        <v>Laptop</v>
      </c>
    </row>
    <row r="593" spans="1:20" ht="14.25" customHeight="1">
      <c r="A593" s="2">
        <v>525433</v>
      </c>
      <c r="B593" s="2" t="s">
        <v>39</v>
      </c>
      <c r="C593" s="2" t="s">
        <v>41</v>
      </c>
      <c r="D593" s="2" t="s">
        <v>34</v>
      </c>
      <c r="E593" s="4">
        <v>43526.946828703702</v>
      </c>
      <c r="F593" s="4">
        <v>43533.946828703702</v>
      </c>
      <c r="G593" s="4">
        <v>43532.946828703702</v>
      </c>
      <c r="H593" s="2">
        <v>41</v>
      </c>
      <c r="I593" s="2">
        <v>127</v>
      </c>
      <c r="J593" s="2" t="s">
        <v>73</v>
      </c>
      <c r="K593" s="2" t="s">
        <v>80</v>
      </c>
      <c r="L593" s="2" t="s">
        <v>35</v>
      </c>
      <c r="M593" s="2" t="s">
        <v>59</v>
      </c>
      <c r="N593" s="2">
        <v>1</v>
      </c>
      <c r="O593" s="2">
        <v>7</v>
      </c>
      <c r="P593" s="2">
        <v>168</v>
      </c>
      <c r="Q593" s="2" t="str">
        <f>VLOOKUP(A593,'Additional Data'!$A$1:$D$9949,2,0)</f>
        <v>App</v>
      </c>
      <c r="R593" s="2" t="str">
        <f>VLOOKUP(A593,'Additional Data'!$A$1:$D$9949,4,0)</f>
        <v>Credit Card</v>
      </c>
      <c r="S593" s="5">
        <f>VLOOKUP(A593,'Additional Data'!$A$1:$D$9949,3,0)</f>
        <v>2162.4772520000001</v>
      </c>
      <c r="T593" s="2" t="str">
        <f>HLOOKUP(B593,'Additional Data'!$F$1:$N$2,2,0)</f>
        <v>Mobile</v>
      </c>
    </row>
    <row r="594" spans="1:20" ht="14.25" customHeight="1">
      <c r="A594" s="2">
        <v>921489</v>
      </c>
      <c r="B594" s="2" t="s">
        <v>36</v>
      </c>
      <c r="C594" s="2" t="s">
        <v>32</v>
      </c>
      <c r="D594" s="2" t="s">
        <v>34</v>
      </c>
      <c r="E594" s="4">
        <v>43526.951122685183</v>
      </c>
      <c r="F594" s="4">
        <v>43531.951122685183</v>
      </c>
      <c r="G594" s="4">
        <v>43530.951122685183</v>
      </c>
      <c r="H594" s="2">
        <v>27</v>
      </c>
      <c r="I594" s="2">
        <v>124</v>
      </c>
      <c r="J594" s="2" t="s">
        <v>41</v>
      </c>
      <c r="K594" s="2" t="s">
        <v>58</v>
      </c>
      <c r="L594" s="2" t="s">
        <v>35</v>
      </c>
      <c r="M594" s="2" t="s">
        <v>59</v>
      </c>
      <c r="N594" s="2">
        <v>1</v>
      </c>
      <c r="O594" s="2">
        <v>5</v>
      </c>
      <c r="P594" s="2">
        <v>151</v>
      </c>
      <c r="Q594" s="2" t="str">
        <f>VLOOKUP(A594,'Additional Data'!$A$1:$D$9949,2,0)</f>
        <v>Website</v>
      </c>
      <c r="R594" s="2" t="str">
        <f>VLOOKUP(A594,'Additional Data'!$A$1:$D$9949,4,0)</f>
        <v>Credit Card</v>
      </c>
      <c r="S594" s="5">
        <f>VLOOKUP(A594,'Additional Data'!$A$1:$D$9949,3,0)</f>
        <v>720.12</v>
      </c>
      <c r="T594" s="2" t="str">
        <f>HLOOKUP(B594,'Additional Data'!$F$1:$N$2,2,0)</f>
        <v>Laptop</v>
      </c>
    </row>
    <row r="595" spans="1:20" ht="14.25" customHeight="1">
      <c r="A595" s="2">
        <v>12037</v>
      </c>
      <c r="B595" s="2" t="s">
        <v>46</v>
      </c>
      <c r="C595" s="2" t="s">
        <v>41</v>
      </c>
      <c r="D595" s="2" t="s">
        <v>34</v>
      </c>
      <c r="E595" s="4">
        <v>43526.951249999998</v>
      </c>
      <c r="F595" s="4">
        <v>43531.951249999998</v>
      </c>
      <c r="G595" s="4">
        <v>43530.951249999998</v>
      </c>
      <c r="H595" s="2">
        <v>45</v>
      </c>
      <c r="I595" s="2">
        <v>111</v>
      </c>
      <c r="J595" s="2" t="s">
        <v>60</v>
      </c>
      <c r="K595" s="2" t="s">
        <v>77</v>
      </c>
      <c r="L595" s="2" t="s">
        <v>35</v>
      </c>
      <c r="M595" s="2" t="s">
        <v>59</v>
      </c>
      <c r="N595" s="2">
        <v>1</v>
      </c>
      <c r="O595" s="2">
        <v>5</v>
      </c>
      <c r="P595" s="2">
        <v>156</v>
      </c>
      <c r="Q595" s="2" t="str">
        <f>VLOOKUP(A595,'Additional Data'!$A$1:$D$9949,2,0)</f>
        <v>App</v>
      </c>
      <c r="R595" s="2" t="str">
        <f>VLOOKUP(A595,'Additional Data'!$A$1:$D$9949,4,0)</f>
        <v>Credit Card</v>
      </c>
      <c r="S595" s="5">
        <f>VLOOKUP(A595,'Additional Data'!$A$1:$D$9949,3,0)</f>
        <v>836.39268400000003</v>
      </c>
      <c r="T595" s="2" t="str">
        <f>HLOOKUP(B595,'Additional Data'!$F$1:$N$2,2,0)</f>
        <v>TV</v>
      </c>
    </row>
    <row r="596" spans="1:20" ht="14.25" customHeight="1">
      <c r="A596" s="2">
        <v>605039</v>
      </c>
      <c r="B596" s="2" t="s">
        <v>39</v>
      </c>
      <c r="C596" s="2" t="s">
        <v>41</v>
      </c>
      <c r="D596" s="2" t="s">
        <v>34</v>
      </c>
      <c r="E596" s="4">
        <v>43526.951562499999</v>
      </c>
      <c r="F596" s="4">
        <v>43533.951562499999</v>
      </c>
      <c r="G596" s="4">
        <v>43532.951562499999</v>
      </c>
      <c r="H596" s="2">
        <v>26</v>
      </c>
      <c r="I596" s="2">
        <v>121</v>
      </c>
      <c r="J596" s="2" t="s">
        <v>73</v>
      </c>
      <c r="K596" s="2" t="s">
        <v>80</v>
      </c>
      <c r="L596" s="2" t="s">
        <v>35</v>
      </c>
      <c r="M596" s="2" t="s">
        <v>59</v>
      </c>
      <c r="N596" s="2">
        <v>1</v>
      </c>
      <c r="O596" s="2">
        <v>7</v>
      </c>
      <c r="P596" s="2">
        <v>147</v>
      </c>
      <c r="Q596" s="2" t="str">
        <f>VLOOKUP(A596,'Additional Data'!$A$1:$D$9949,2,0)</f>
        <v>App</v>
      </c>
      <c r="R596" s="2" t="str">
        <f>VLOOKUP(A596,'Additional Data'!$A$1:$D$9949,4,0)</f>
        <v>Credit Card</v>
      </c>
      <c r="S596" s="5">
        <f>VLOOKUP(A596,'Additional Data'!$A$1:$D$9949,3,0)</f>
        <v>2330.492659</v>
      </c>
      <c r="T596" s="2" t="str">
        <f>HLOOKUP(B596,'Additional Data'!$F$1:$N$2,2,0)</f>
        <v>Mobile</v>
      </c>
    </row>
    <row r="597" spans="1:20" ht="14.25" customHeight="1">
      <c r="A597" s="2">
        <v>299715</v>
      </c>
      <c r="B597" s="2" t="s">
        <v>39</v>
      </c>
      <c r="C597" s="2" t="s">
        <v>41</v>
      </c>
      <c r="D597" s="2" t="s">
        <v>34</v>
      </c>
      <c r="E597" s="4">
        <v>43526.953773148147</v>
      </c>
      <c r="F597" s="4">
        <v>43534.953773148147</v>
      </c>
      <c r="G597" s="4">
        <v>43532.953773148147</v>
      </c>
      <c r="H597" s="2">
        <v>29</v>
      </c>
      <c r="I597" s="2">
        <v>105</v>
      </c>
      <c r="J597" s="2" t="s">
        <v>60</v>
      </c>
      <c r="K597" s="2" t="s">
        <v>77</v>
      </c>
      <c r="L597" s="2" t="s">
        <v>35</v>
      </c>
      <c r="M597" s="2" t="s">
        <v>59</v>
      </c>
      <c r="N597" s="2">
        <v>2</v>
      </c>
      <c r="O597" s="2">
        <v>8</v>
      </c>
      <c r="P597" s="2">
        <v>134</v>
      </c>
      <c r="Q597" s="2" t="str">
        <f>VLOOKUP(A597,'Additional Data'!$A$1:$D$9949,2,0)</f>
        <v>Website</v>
      </c>
      <c r="R597" s="2" t="str">
        <f>VLOOKUP(A597,'Additional Data'!$A$1:$D$9949,4,0)</f>
        <v>Credit Card</v>
      </c>
      <c r="S597" s="5">
        <f>VLOOKUP(A597,'Additional Data'!$A$1:$D$9949,3,0)</f>
        <v>1786.73</v>
      </c>
      <c r="T597" s="2" t="str">
        <f>HLOOKUP(B597,'Additional Data'!$F$1:$N$2,2,0)</f>
        <v>Mobile</v>
      </c>
    </row>
    <row r="598" spans="1:20" ht="14.25" customHeight="1">
      <c r="A598" s="2">
        <v>251467</v>
      </c>
      <c r="B598" s="2" t="s">
        <v>39</v>
      </c>
      <c r="C598" s="2" t="s">
        <v>32</v>
      </c>
      <c r="D598" s="2" t="s">
        <v>34</v>
      </c>
      <c r="E598" s="4">
        <v>43526.958483796298</v>
      </c>
      <c r="F598" s="4">
        <v>43535.958483796298</v>
      </c>
      <c r="G598" s="4">
        <v>43533.958483796298</v>
      </c>
      <c r="H598" s="2">
        <v>49</v>
      </c>
      <c r="I598" s="2">
        <v>125</v>
      </c>
      <c r="J598" s="2" t="s">
        <v>41</v>
      </c>
      <c r="K598" s="2" t="s">
        <v>58</v>
      </c>
      <c r="L598" s="2" t="s">
        <v>35</v>
      </c>
      <c r="M598" s="2" t="s">
        <v>59</v>
      </c>
      <c r="N598" s="2">
        <v>2</v>
      </c>
      <c r="O598" s="2">
        <v>9</v>
      </c>
      <c r="P598" s="2">
        <v>174</v>
      </c>
      <c r="Q598" s="2" t="str">
        <f>VLOOKUP(A598,'Additional Data'!$A$1:$D$9949,2,0)</f>
        <v>App</v>
      </c>
      <c r="R598" s="2" t="str">
        <f>VLOOKUP(A598,'Additional Data'!$A$1:$D$9949,4,0)</f>
        <v>Credit Card</v>
      </c>
      <c r="S598" s="5">
        <f>VLOOKUP(A598,'Additional Data'!$A$1:$D$9949,3,0)</f>
        <v>2005.1354879999999</v>
      </c>
      <c r="T598" s="2" t="str">
        <f>HLOOKUP(B598,'Additional Data'!$F$1:$N$2,2,0)</f>
        <v>Mobile</v>
      </c>
    </row>
    <row r="599" spans="1:20" ht="14.25" customHeight="1">
      <c r="A599" s="2">
        <v>496791</v>
      </c>
      <c r="B599" s="2" t="s">
        <v>36</v>
      </c>
      <c r="C599" s="2" t="s">
        <v>32</v>
      </c>
      <c r="D599" s="2" t="s">
        <v>34</v>
      </c>
      <c r="E599" s="4">
        <v>43526.959050925929</v>
      </c>
      <c r="F599" s="4">
        <v>43528.959050925929</v>
      </c>
      <c r="G599" s="4">
        <v>43533.959050925929</v>
      </c>
      <c r="H599" s="2">
        <v>0</v>
      </c>
      <c r="I599" s="2">
        <v>122</v>
      </c>
      <c r="J599" s="2" t="s">
        <v>32</v>
      </c>
      <c r="K599" s="2" t="s">
        <v>82</v>
      </c>
      <c r="L599" s="2" t="s">
        <v>67</v>
      </c>
      <c r="M599" s="2" t="s">
        <v>59</v>
      </c>
      <c r="N599" s="2">
        <v>-5</v>
      </c>
      <c r="O599" s="2">
        <v>2</v>
      </c>
      <c r="P599" s="2">
        <v>122</v>
      </c>
      <c r="Q599" s="2" t="str">
        <f>VLOOKUP(A599,'Additional Data'!$A$1:$D$9949,2,0)</f>
        <v>Website</v>
      </c>
      <c r="R599" s="2" t="str">
        <f>VLOOKUP(A599,'Additional Data'!$A$1:$D$9949,4,0)</f>
        <v>Credit Card</v>
      </c>
      <c r="S599" s="5">
        <f>VLOOKUP(A599,'Additional Data'!$A$1:$D$9949,3,0)</f>
        <v>1388.8</v>
      </c>
      <c r="T599" s="2" t="str">
        <f>HLOOKUP(B599,'Additional Data'!$F$1:$N$2,2,0)</f>
        <v>Laptop</v>
      </c>
    </row>
    <row r="600" spans="1:20" ht="14.25" customHeight="1">
      <c r="A600" s="2">
        <v>745538</v>
      </c>
      <c r="B600" s="2" t="s">
        <v>48</v>
      </c>
      <c r="C600" s="2" t="s">
        <v>32</v>
      </c>
      <c r="D600" s="2" t="s">
        <v>34</v>
      </c>
      <c r="E600" s="4">
        <v>43526.960381944446</v>
      </c>
      <c r="F600" s="4">
        <v>43528.960381944446</v>
      </c>
      <c r="G600" s="4">
        <v>43533.960381944446</v>
      </c>
      <c r="H600" s="2">
        <v>50</v>
      </c>
      <c r="I600" s="2">
        <v>129</v>
      </c>
      <c r="J600" s="2" t="s">
        <v>73</v>
      </c>
      <c r="K600" s="2" t="s">
        <v>74</v>
      </c>
      <c r="L600" s="2" t="s">
        <v>35</v>
      </c>
      <c r="M600" s="2" t="s">
        <v>59</v>
      </c>
      <c r="N600" s="2">
        <v>-5</v>
      </c>
      <c r="O600" s="2">
        <v>2</v>
      </c>
      <c r="P600" s="2">
        <v>179</v>
      </c>
      <c r="Q600" s="2" t="str">
        <f>VLOOKUP(A600,'Additional Data'!$A$1:$D$9949,2,0)</f>
        <v>App</v>
      </c>
      <c r="R600" s="2" t="str">
        <f>VLOOKUP(A600,'Additional Data'!$A$1:$D$9949,4,0)</f>
        <v>Debit Card</v>
      </c>
      <c r="S600" s="5">
        <f>VLOOKUP(A600,'Additional Data'!$A$1:$D$9949,3,0)</f>
        <v>957.31064779999997</v>
      </c>
      <c r="T600" s="2" t="str">
        <f>HLOOKUP(B600,'Additional Data'!$F$1:$N$2,2,0)</f>
        <v>Gaming Console</v>
      </c>
    </row>
    <row r="601" spans="1:20" ht="14.25" customHeight="1">
      <c r="A601" s="2">
        <v>373662</v>
      </c>
      <c r="B601" s="2" t="s">
        <v>42</v>
      </c>
      <c r="C601" s="2" t="s">
        <v>41</v>
      </c>
      <c r="D601" s="2" t="s">
        <v>34</v>
      </c>
      <c r="E601" s="4">
        <v>43526.963483796295</v>
      </c>
      <c r="F601" s="4">
        <v>43529.963483796295</v>
      </c>
      <c r="G601" s="4">
        <v>43529.963483796295</v>
      </c>
      <c r="H601" s="2">
        <v>29</v>
      </c>
      <c r="I601" s="2">
        <v>110</v>
      </c>
      <c r="J601" s="2" t="s">
        <v>60</v>
      </c>
      <c r="K601" s="2" t="s">
        <v>77</v>
      </c>
      <c r="L601" s="2" t="s">
        <v>35</v>
      </c>
      <c r="M601" s="2" t="s">
        <v>59</v>
      </c>
      <c r="N601" s="2">
        <v>0</v>
      </c>
      <c r="O601" s="2">
        <v>3</v>
      </c>
      <c r="P601" s="2">
        <v>139</v>
      </c>
      <c r="Q601" s="2" t="str">
        <f>VLOOKUP(A601,'Additional Data'!$A$1:$D$9949,2,0)</f>
        <v>Website</v>
      </c>
      <c r="R601" s="2" t="str">
        <f>VLOOKUP(A601,'Additional Data'!$A$1:$D$9949,4,0)</f>
        <v>Debit Card</v>
      </c>
      <c r="S601" s="5">
        <f>VLOOKUP(A601,'Additional Data'!$A$1:$D$9949,3,0)</f>
        <v>2577.34</v>
      </c>
      <c r="T601" s="2" t="str">
        <f>HLOOKUP(B601,'Additional Data'!$F$1:$N$2,2,0)</f>
        <v>TV</v>
      </c>
    </row>
    <row r="602" spans="1:20" ht="14.25" customHeight="1">
      <c r="A602" s="2">
        <v>157595</v>
      </c>
      <c r="B602" s="2" t="s">
        <v>48</v>
      </c>
      <c r="C602" s="2" t="s">
        <v>41</v>
      </c>
      <c r="D602" s="2" t="s">
        <v>34</v>
      </c>
      <c r="E602" s="4">
        <v>43526.965011574073</v>
      </c>
      <c r="F602" s="4">
        <v>43526.965011574073</v>
      </c>
      <c r="G602" s="4">
        <v>43531.965011574073</v>
      </c>
      <c r="H602" s="2">
        <v>0</v>
      </c>
      <c r="I602" s="2">
        <v>102</v>
      </c>
      <c r="J602" s="2" t="s">
        <v>41</v>
      </c>
      <c r="K602" s="2" t="s">
        <v>66</v>
      </c>
      <c r="L602" s="2" t="s">
        <v>67</v>
      </c>
      <c r="M602" s="2" t="s">
        <v>71</v>
      </c>
      <c r="N602" s="2">
        <v>-5</v>
      </c>
      <c r="O602" s="2">
        <v>0</v>
      </c>
      <c r="P602" s="2">
        <v>102</v>
      </c>
      <c r="Q602" s="2" t="str">
        <f>VLOOKUP(A602,'Additional Data'!$A$1:$D$9949,2,0)</f>
        <v>App</v>
      </c>
      <c r="R602" s="2" t="str">
        <f>VLOOKUP(A602,'Additional Data'!$A$1:$D$9949,4,0)</f>
        <v>Credit Card</v>
      </c>
      <c r="S602" s="5">
        <f>VLOOKUP(A602,'Additional Data'!$A$1:$D$9949,3,0)</f>
        <v>1501.5982939999999</v>
      </c>
      <c r="T602" s="2" t="str">
        <f>HLOOKUP(B602,'Additional Data'!$F$1:$N$2,2,0)</f>
        <v>Gaming Console</v>
      </c>
    </row>
    <row r="603" spans="1:20" ht="14.25" customHeight="1">
      <c r="A603" s="2">
        <v>207202</v>
      </c>
      <c r="B603" s="2" t="s">
        <v>39</v>
      </c>
      <c r="C603" s="2" t="s">
        <v>41</v>
      </c>
      <c r="D603" s="2" t="s">
        <v>34</v>
      </c>
      <c r="E603" s="4">
        <v>43526.965162037035</v>
      </c>
      <c r="F603" s="4">
        <v>43527.965162037035</v>
      </c>
      <c r="G603" s="4">
        <v>43532.965162037035</v>
      </c>
      <c r="H603" s="2">
        <v>0</v>
      </c>
      <c r="I603" s="2">
        <v>130</v>
      </c>
      <c r="J603" s="2" t="s">
        <v>41</v>
      </c>
      <c r="K603" s="2" t="s">
        <v>66</v>
      </c>
      <c r="L603" s="2" t="s">
        <v>67</v>
      </c>
      <c r="M603" s="2" t="s">
        <v>59</v>
      </c>
      <c r="N603" s="2">
        <v>-5</v>
      </c>
      <c r="O603" s="2">
        <v>1</v>
      </c>
      <c r="P603" s="2">
        <v>130</v>
      </c>
      <c r="Q603" s="2" t="str">
        <f>VLOOKUP(A603,'Additional Data'!$A$1:$D$9949,2,0)</f>
        <v>App</v>
      </c>
      <c r="R603" s="2" t="str">
        <f>VLOOKUP(A603,'Additional Data'!$A$1:$D$9949,4,0)</f>
        <v>Debit Card</v>
      </c>
      <c r="S603" s="5">
        <f>VLOOKUP(A603,'Additional Data'!$A$1:$D$9949,3,0)</f>
        <v>2586.00956</v>
      </c>
      <c r="T603" s="2" t="str">
        <f>HLOOKUP(B603,'Additional Data'!$F$1:$N$2,2,0)</f>
        <v>Mobile</v>
      </c>
    </row>
    <row r="604" spans="1:20" ht="14.25" customHeight="1">
      <c r="A604" s="2">
        <v>926003</v>
      </c>
      <c r="B604" s="2" t="s">
        <v>36</v>
      </c>
      <c r="C604" s="2" t="s">
        <v>41</v>
      </c>
      <c r="D604" s="2" t="s">
        <v>34</v>
      </c>
      <c r="E604" s="4">
        <v>43526.967199074075</v>
      </c>
      <c r="F604" s="4">
        <v>43532.967199074075</v>
      </c>
      <c r="G604" s="4">
        <v>43529.967199074075</v>
      </c>
      <c r="H604" s="2">
        <v>80</v>
      </c>
      <c r="I604" s="2">
        <v>106</v>
      </c>
      <c r="J604" s="2" t="s">
        <v>32</v>
      </c>
      <c r="K604" s="2" t="s">
        <v>70</v>
      </c>
      <c r="L604" s="2" t="s">
        <v>35</v>
      </c>
      <c r="M604" s="2" t="s">
        <v>71</v>
      </c>
      <c r="N604" s="2">
        <v>3</v>
      </c>
      <c r="O604" s="2">
        <v>6</v>
      </c>
      <c r="P604" s="2">
        <v>186</v>
      </c>
      <c r="Q604" s="2" t="str">
        <f>VLOOKUP(A604,'Additional Data'!$A$1:$D$9949,2,0)</f>
        <v>App</v>
      </c>
      <c r="R604" s="2" t="str">
        <f>VLOOKUP(A604,'Additional Data'!$A$1:$D$9949,4,0)</f>
        <v>Credit Card</v>
      </c>
      <c r="S604" s="5">
        <f>VLOOKUP(A604,'Additional Data'!$A$1:$D$9949,3,0)</f>
        <v>1649.7789419999999</v>
      </c>
      <c r="T604" s="2" t="str">
        <f>HLOOKUP(B604,'Additional Data'!$F$1:$N$2,2,0)</f>
        <v>Laptop</v>
      </c>
    </row>
    <row r="605" spans="1:20" ht="14.25" customHeight="1">
      <c r="A605" s="2">
        <v>662017</v>
      </c>
      <c r="B605" s="2" t="s">
        <v>48</v>
      </c>
      <c r="C605" s="2" t="s">
        <v>41</v>
      </c>
      <c r="D605" s="2" t="s">
        <v>34</v>
      </c>
      <c r="E605" s="4">
        <v>43526.976331018515</v>
      </c>
      <c r="F605" s="4">
        <v>43531.976331018515</v>
      </c>
      <c r="G605" s="4">
        <v>43529.976331018515</v>
      </c>
      <c r="H605" s="2">
        <v>25</v>
      </c>
      <c r="I605" s="2">
        <v>115</v>
      </c>
      <c r="J605" s="2" t="s">
        <v>60</v>
      </c>
      <c r="K605" s="2" t="s">
        <v>77</v>
      </c>
      <c r="L605" s="2" t="s">
        <v>35</v>
      </c>
      <c r="M605" s="2" t="s">
        <v>59</v>
      </c>
      <c r="N605" s="2">
        <v>2</v>
      </c>
      <c r="O605" s="2">
        <v>5</v>
      </c>
      <c r="P605" s="2">
        <v>140</v>
      </c>
      <c r="Q605" s="2" t="str">
        <f>VLOOKUP(A605,'Additional Data'!$A$1:$D$9949,2,0)</f>
        <v>App</v>
      </c>
      <c r="R605" s="2" t="str">
        <f>VLOOKUP(A605,'Additional Data'!$A$1:$D$9949,4,0)</f>
        <v>Credit Card</v>
      </c>
      <c r="S605" s="5">
        <f>VLOOKUP(A605,'Additional Data'!$A$1:$D$9949,3,0)</f>
        <v>3086.978654</v>
      </c>
      <c r="T605" s="2" t="str">
        <f>HLOOKUP(B605,'Additional Data'!$F$1:$N$2,2,0)</f>
        <v>Gaming Console</v>
      </c>
    </row>
    <row r="606" spans="1:20" ht="14.25" customHeight="1">
      <c r="A606" s="2">
        <v>422808</v>
      </c>
      <c r="B606" s="2" t="s">
        <v>42</v>
      </c>
      <c r="C606" s="2" t="s">
        <v>32</v>
      </c>
      <c r="D606" s="2" t="s">
        <v>34</v>
      </c>
      <c r="E606" s="4">
        <v>43526.976620370369</v>
      </c>
      <c r="F606" s="4">
        <v>43528.976620370369</v>
      </c>
      <c r="G606" s="4">
        <v>43530.976620370369</v>
      </c>
      <c r="H606" s="2">
        <v>48</v>
      </c>
      <c r="I606" s="2">
        <v>114</v>
      </c>
      <c r="J606" s="2" t="s">
        <v>60</v>
      </c>
      <c r="K606" s="2" t="s">
        <v>61</v>
      </c>
      <c r="L606" s="2" t="s">
        <v>35</v>
      </c>
      <c r="M606" s="2" t="s">
        <v>71</v>
      </c>
      <c r="N606" s="2">
        <v>-2</v>
      </c>
      <c r="O606" s="2">
        <v>2</v>
      </c>
      <c r="P606" s="2">
        <v>162</v>
      </c>
      <c r="Q606" s="2" t="str">
        <f>VLOOKUP(A606,'Additional Data'!$A$1:$D$9949,2,0)</f>
        <v>Website</v>
      </c>
      <c r="R606" s="2" t="str">
        <f>VLOOKUP(A606,'Additional Data'!$A$1:$D$9949,4,0)</f>
        <v>Debit Card</v>
      </c>
      <c r="S606" s="5">
        <f>VLOOKUP(A606,'Additional Data'!$A$1:$D$9949,3,0)</f>
        <v>341.47</v>
      </c>
      <c r="T606" s="2" t="str">
        <f>HLOOKUP(B606,'Additional Data'!$F$1:$N$2,2,0)</f>
        <v>TV</v>
      </c>
    </row>
    <row r="607" spans="1:20" ht="14.25" customHeight="1">
      <c r="A607" s="2">
        <v>778307</v>
      </c>
      <c r="B607" s="2" t="s">
        <v>39</v>
      </c>
      <c r="C607" s="2" t="s">
        <v>32</v>
      </c>
      <c r="D607" s="2" t="s">
        <v>34</v>
      </c>
      <c r="E607" s="4">
        <v>43526.976631944446</v>
      </c>
      <c r="F607" s="4">
        <v>43532.976631944446</v>
      </c>
      <c r="G607" s="4">
        <v>43529.976631944446</v>
      </c>
      <c r="H607" s="2">
        <v>35</v>
      </c>
      <c r="I607" s="2">
        <v>113</v>
      </c>
      <c r="J607" s="2" t="s">
        <v>63</v>
      </c>
      <c r="K607" s="2" t="s">
        <v>81</v>
      </c>
      <c r="L607" s="2" t="s">
        <v>35</v>
      </c>
      <c r="M607" s="2" t="s">
        <v>59</v>
      </c>
      <c r="N607" s="2">
        <v>3</v>
      </c>
      <c r="O607" s="2">
        <v>6</v>
      </c>
      <c r="P607" s="2">
        <v>148</v>
      </c>
      <c r="Q607" s="2" t="str">
        <f>VLOOKUP(A607,'Additional Data'!$A$1:$D$9949,2,0)</f>
        <v>App</v>
      </c>
      <c r="R607" s="2" t="str">
        <f>VLOOKUP(A607,'Additional Data'!$A$1:$D$9949,4,0)</f>
        <v>Credit Card</v>
      </c>
      <c r="S607" s="5">
        <f>VLOOKUP(A607,'Additional Data'!$A$1:$D$9949,3,0)</f>
        <v>3376.1568910000001</v>
      </c>
      <c r="T607" s="2" t="str">
        <f>HLOOKUP(B607,'Additional Data'!$F$1:$N$2,2,0)</f>
        <v>Mobile</v>
      </c>
    </row>
    <row r="608" spans="1:20" ht="14.25" customHeight="1">
      <c r="A608" s="2">
        <v>997494</v>
      </c>
      <c r="B608" s="2" t="s">
        <v>42</v>
      </c>
      <c r="C608" s="2" t="s">
        <v>41</v>
      </c>
      <c r="D608" s="2" t="s">
        <v>34</v>
      </c>
      <c r="E608" s="4">
        <v>43526.977326388886</v>
      </c>
      <c r="F608" s="4">
        <v>43535.977326388886</v>
      </c>
      <c r="G608" s="4">
        <v>43532.977326388886</v>
      </c>
      <c r="H608" s="2">
        <v>26</v>
      </c>
      <c r="I608" s="2">
        <v>126</v>
      </c>
      <c r="J608" s="2" t="s">
        <v>32</v>
      </c>
      <c r="K608" s="2" t="s">
        <v>70</v>
      </c>
      <c r="L608" s="2" t="s">
        <v>35</v>
      </c>
      <c r="M608" s="2" t="s">
        <v>59</v>
      </c>
      <c r="N608" s="2">
        <v>3</v>
      </c>
      <c r="O608" s="2">
        <v>9</v>
      </c>
      <c r="P608" s="2">
        <v>152</v>
      </c>
      <c r="Q608" s="2" t="str">
        <f>VLOOKUP(A608,'Additional Data'!$A$1:$D$9949,2,0)</f>
        <v>Website</v>
      </c>
      <c r="R608" s="2" t="str">
        <f>VLOOKUP(A608,'Additional Data'!$A$1:$D$9949,4,0)</f>
        <v>Debit Card</v>
      </c>
      <c r="S608" s="5">
        <f>VLOOKUP(A608,'Additional Data'!$A$1:$D$9949,3,0)</f>
        <v>3036.39</v>
      </c>
      <c r="T608" s="2" t="str">
        <f>HLOOKUP(B608,'Additional Data'!$F$1:$N$2,2,0)</f>
        <v>TV</v>
      </c>
    </row>
    <row r="609" spans="1:20" ht="14.25" customHeight="1">
      <c r="A609" s="2">
        <v>913708</v>
      </c>
      <c r="B609" s="2" t="s">
        <v>42</v>
      </c>
      <c r="C609" s="2" t="s">
        <v>41</v>
      </c>
      <c r="D609" s="2" t="s">
        <v>34</v>
      </c>
      <c r="E609" s="4">
        <v>43526.977337962962</v>
      </c>
      <c r="F609" s="4">
        <v>43529.977337962962</v>
      </c>
      <c r="G609" s="4">
        <v>43532.977337962962</v>
      </c>
      <c r="H609" s="2">
        <v>44</v>
      </c>
      <c r="I609" s="2">
        <v>106</v>
      </c>
      <c r="J609" s="2" t="s">
        <v>60</v>
      </c>
      <c r="K609" s="2" t="s">
        <v>77</v>
      </c>
      <c r="L609" s="2" t="s">
        <v>35</v>
      </c>
      <c r="M609" s="2" t="s">
        <v>71</v>
      </c>
      <c r="N609" s="2">
        <v>-3</v>
      </c>
      <c r="O609" s="2">
        <v>3</v>
      </c>
      <c r="P609" s="2">
        <v>150</v>
      </c>
      <c r="Q609" s="2" t="str">
        <f>VLOOKUP(A609,'Additional Data'!$A$1:$D$9949,2,0)</f>
        <v>App</v>
      </c>
      <c r="R609" s="2" t="str">
        <f>VLOOKUP(A609,'Additional Data'!$A$1:$D$9949,4,0)</f>
        <v>Debit Card</v>
      </c>
      <c r="S609" s="5">
        <f>VLOOKUP(A609,'Additional Data'!$A$1:$D$9949,3,0)</f>
        <v>1864.9626209999999</v>
      </c>
      <c r="T609" s="2" t="str">
        <f>HLOOKUP(B609,'Additional Data'!$F$1:$N$2,2,0)</f>
        <v>TV</v>
      </c>
    </row>
    <row r="610" spans="1:20" ht="14.25" customHeight="1">
      <c r="A610" s="2">
        <v>180055</v>
      </c>
      <c r="B610" s="2" t="s">
        <v>36</v>
      </c>
      <c r="C610" s="2" t="s">
        <v>32</v>
      </c>
      <c r="D610" s="2" t="s">
        <v>34</v>
      </c>
      <c r="E610" s="4">
        <v>43526.978206018517</v>
      </c>
      <c r="F610" s="4">
        <v>43534.978206018517</v>
      </c>
      <c r="G610" s="4">
        <v>43530.978206018517</v>
      </c>
      <c r="H610" s="2">
        <v>39</v>
      </c>
      <c r="I610" s="2">
        <v>107</v>
      </c>
      <c r="J610" s="2" t="s">
        <v>60</v>
      </c>
      <c r="K610" s="2" t="s">
        <v>61</v>
      </c>
      <c r="L610" s="2" t="s">
        <v>35</v>
      </c>
      <c r="M610" s="2" t="s">
        <v>59</v>
      </c>
      <c r="N610" s="2">
        <v>4</v>
      </c>
      <c r="O610" s="2">
        <v>8</v>
      </c>
      <c r="P610" s="2">
        <v>146</v>
      </c>
      <c r="Q610" s="2" t="str">
        <f>VLOOKUP(A610,'Additional Data'!$A$1:$D$9949,2,0)</f>
        <v>App</v>
      </c>
      <c r="R610" s="2" t="str">
        <f>VLOOKUP(A610,'Additional Data'!$A$1:$D$9949,4,0)</f>
        <v>Credit Card</v>
      </c>
      <c r="S610" s="5">
        <f>VLOOKUP(A610,'Additional Data'!$A$1:$D$9949,3,0)</f>
        <v>1662.5974120000001</v>
      </c>
      <c r="T610" s="2" t="str">
        <f>HLOOKUP(B610,'Additional Data'!$F$1:$N$2,2,0)</f>
        <v>Laptop</v>
      </c>
    </row>
    <row r="611" spans="1:20" ht="14.25" customHeight="1">
      <c r="A611" s="2">
        <v>149485</v>
      </c>
      <c r="B611" s="2" t="s">
        <v>47</v>
      </c>
      <c r="C611" s="2" t="s">
        <v>41</v>
      </c>
      <c r="D611" s="2" t="s">
        <v>34</v>
      </c>
      <c r="E611" s="4">
        <v>43526.982916666668</v>
      </c>
      <c r="F611" s="4">
        <v>43528.982916666668</v>
      </c>
      <c r="G611" s="4">
        <v>43533.982916666668</v>
      </c>
      <c r="H611" s="2">
        <v>64</v>
      </c>
      <c r="I611" s="2">
        <v>109</v>
      </c>
      <c r="J611" s="2" t="s">
        <v>32</v>
      </c>
      <c r="K611" s="2" t="s">
        <v>70</v>
      </c>
      <c r="L611" s="2" t="s">
        <v>35</v>
      </c>
      <c r="M611" s="2" t="s">
        <v>71</v>
      </c>
      <c r="N611" s="2">
        <v>-5</v>
      </c>
      <c r="O611" s="2">
        <v>2</v>
      </c>
      <c r="P611" s="2">
        <v>173</v>
      </c>
      <c r="Q611" s="2" t="str">
        <f>VLOOKUP(A611,'Additional Data'!$A$1:$D$9949,2,0)</f>
        <v>App</v>
      </c>
      <c r="R611" s="2" t="str">
        <f>VLOOKUP(A611,'Additional Data'!$A$1:$D$9949,4,0)</f>
        <v>Cash On Delivery</v>
      </c>
      <c r="S611" s="5">
        <f>VLOOKUP(A611,'Additional Data'!$A$1:$D$9949,3,0)</f>
        <v>681.59510439999997</v>
      </c>
      <c r="T611" s="2" t="str">
        <f>HLOOKUP(B611,'Additional Data'!$F$1:$N$2,2,0)</f>
        <v>Tablet</v>
      </c>
    </row>
    <row r="612" spans="1:20" ht="14.25" customHeight="1">
      <c r="A612" s="2">
        <v>837223</v>
      </c>
      <c r="B612" s="2" t="s">
        <v>30</v>
      </c>
      <c r="C612" s="2" t="s">
        <v>41</v>
      </c>
      <c r="D612" s="2" t="s">
        <v>34</v>
      </c>
      <c r="E612" s="4">
        <v>43526.983668981484</v>
      </c>
      <c r="F612" s="4">
        <v>43529.983668981484</v>
      </c>
      <c r="G612" s="4">
        <v>43533.983668981484</v>
      </c>
      <c r="H612" s="2">
        <v>0</v>
      </c>
      <c r="I612" s="2">
        <v>101</v>
      </c>
      <c r="J612" s="2" t="s">
        <v>41</v>
      </c>
      <c r="K612" s="2" t="s">
        <v>66</v>
      </c>
      <c r="L612" s="2" t="s">
        <v>67</v>
      </c>
      <c r="M612" s="2" t="s">
        <v>71</v>
      </c>
      <c r="N612" s="2">
        <v>-4</v>
      </c>
      <c r="O612" s="2">
        <v>3</v>
      </c>
      <c r="P612" s="2">
        <v>101</v>
      </c>
      <c r="Q612" s="2" t="str">
        <f>VLOOKUP(A612,'Additional Data'!$A$1:$D$9949,2,0)</f>
        <v>App</v>
      </c>
      <c r="R612" s="2" t="str">
        <f>VLOOKUP(A612,'Additional Data'!$A$1:$D$9949,4,0)</f>
        <v>Credit Card</v>
      </c>
      <c r="S612" s="5">
        <f>VLOOKUP(A612,'Additional Data'!$A$1:$D$9949,3,0)</f>
        <v>2310.4804410000002</v>
      </c>
      <c r="T612" s="2" t="str">
        <f>HLOOKUP(B612,'Additional Data'!$F$1:$N$2,2,0)</f>
        <v>PC</v>
      </c>
    </row>
    <row r="613" spans="1:20" ht="14.25" customHeight="1">
      <c r="A613" s="2">
        <v>101292</v>
      </c>
      <c r="B613" s="2" t="s">
        <v>42</v>
      </c>
      <c r="C613" s="2" t="s">
        <v>32</v>
      </c>
      <c r="D613" s="2" t="s">
        <v>34</v>
      </c>
      <c r="E613" s="4">
        <v>43526.993703703702</v>
      </c>
      <c r="F613" s="4">
        <v>43530.993703703702</v>
      </c>
      <c r="G613" s="4">
        <v>43530.993703703702</v>
      </c>
      <c r="H613" s="2">
        <v>0</v>
      </c>
      <c r="I613" s="2">
        <v>108</v>
      </c>
      <c r="J613" s="2" t="s">
        <v>32</v>
      </c>
      <c r="K613" s="2" t="s">
        <v>82</v>
      </c>
      <c r="L613" s="2" t="s">
        <v>67</v>
      </c>
      <c r="M613" s="2" t="s">
        <v>71</v>
      </c>
      <c r="N613" s="2">
        <v>0</v>
      </c>
      <c r="O613" s="2">
        <v>4</v>
      </c>
      <c r="P613" s="2">
        <v>108</v>
      </c>
      <c r="Q613" s="2" t="str">
        <f>VLOOKUP(A613,'Additional Data'!$A$1:$D$9949,2,0)</f>
        <v>Website</v>
      </c>
      <c r="R613" s="2" t="str">
        <f>VLOOKUP(A613,'Additional Data'!$A$1:$D$9949,4,0)</f>
        <v>Debit Card</v>
      </c>
      <c r="S613" s="5">
        <f>VLOOKUP(A613,'Additional Data'!$A$1:$D$9949,3,0)</f>
        <v>1217.44</v>
      </c>
      <c r="T613" s="2" t="str">
        <f>HLOOKUP(B613,'Additional Data'!$F$1:$N$2,2,0)</f>
        <v>TV</v>
      </c>
    </row>
    <row r="614" spans="1:20" ht="14.25" customHeight="1">
      <c r="A614" s="2">
        <v>876252</v>
      </c>
      <c r="B614" s="2" t="s">
        <v>42</v>
      </c>
      <c r="C614" s="2" t="s">
        <v>32</v>
      </c>
      <c r="D614" s="2" t="s">
        <v>34</v>
      </c>
      <c r="E614" s="4">
        <v>43526.993773148148</v>
      </c>
      <c r="F614" s="4">
        <v>43527.993773148148</v>
      </c>
      <c r="G614" s="4">
        <v>43530.993773148148</v>
      </c>
      <c r="H614" s="2">
        <v>0</v>
      </c>
      <c r="I614" s="2">
        <v>128</v>
      </c>
      <c r="J614" s="2" t="s">
        <v>32</v>
      </c>
      <c r="K614" s="2" t="s">
        <v>82</v>
      </c>
      <c r="L614" s="2" t="s">
        <v>67</v>
      </c>
      <c r="M614" s="2" t="s">
        <v>71</v>
      </c>
      <c r="N614" s="2">
        <v>-3</v>
      </c>
      <c r="O614" s="2">
        <v>1</v>
      </c>
      <c r="P614" s="2">
        <v>128</v>
      </c>
      <c r="Q614" s="2" t="str">
        <f>VLOOKUP(A614,'Additional Data'!$A$1:$D$9949,2,0)</f>
        <v>Website</v>
      </c>
      <c r="R614" s="2" t="str">
        <f>VLOOKUP(A614,'Additional Data'!$A$1:$D$9949,4,0)</f>
        <v>Debit Card</v>
      </c>
      <c r="S614" s="5">
        <f>VLOOKUP(A614,'Additional Data'!$A$1:$D$9949,3,0)</f>
        <v>1487.82</v>
      </c>
      <c r="T614" s="2" t="str">
        <f>HLOOKUP(B614,'Additional Data'!$F$1:$N$2,2,0)</f>
        <v>TV</v>
      </c>
    </row>
    <row r="615" spans="1:20" ht="14.25" customHeight="1">
      <c r="A615" s="2">
        <v>2305</v>
      </c>
      <c r="B615" s="2" t="s">
        <v>39</v>
      </c>
      <c r="C615" s="2" t="s">
        <v>32</v>
      </c>
      <c r="D615" s="2" t="s">
        <v>34</v>
      </c>
      <c r="E615" s="4">
        <v>43526.994872685187</v>
      </c>
      <c r="F615" s="4">
        <v>43531.994872685187</v>
      </c>
      <c r="G615" s="4">
        <v>43530.994872685187</v>
      </c>
      <c r="H615" s="2">
        <v>36</v>
      </c>
      <c r="I615" s="2">
        <v>124</v>
      </c>
      <c r="J615" s="2" t="s">
        <v>73</v>
      </c>
      <c r="K615" s="2" t="s">
        <v>74</v>
      </c>
      <c r="L615" s="2" t="s">
        <v>35</v>
      </c>
      <c r="M615" s="2" t="s">
        <v>59</v>
      </c>
      <c r="N615" s="2">
        <v>1</v>
      </c>
      <c r="O615" s="2">
        <v>5</v>
      </c>
      <c r="P615" s="2">
        <v>160</v>
      </c>
      <c r="Q615" s="2" t="str">
        <f>VLOOKUP(A615,'Additional Data'!$A$1:$D$9949,2,0)</f>
        <v>App</v>
      </c>
      <c r="R615" s="2" t="str">
        <f>VLOOKUP(A615,'Additional Data'!$A$1:$D$9949,4,0)</f>
        <v>Credit Card</v>
      </c>
      <c r="S615" s="5">
        <f>VLOOKUP(A615,'Additional Data'!$A$1:$D$9949,3,0)</f>
        <v>1354.2838369999999</v>
      </c>
      <c r="T615" s="2" t="str">
        <f>HLOOKUP(B615,'Additional Data'!$F$1:$N$2,2,0)</f>
        <v>Mobile</v>
      </c>
    </row>
    <row r="616" spans="1:20" ht="14.25" customHeight="1">
      <c r="A616" s="2">
        <v>790550</v>
      </c>
      <c r="B616" s="2" t="s">
        <v>36</v>
      </c>
      <c r="C616" s="2" t="s">
        <v>32</v>
      </c>
      <c r="D616" s="2" t="s">
        <v>34</v>
      </c>
      <c r="E616" s="4">
        <v>43526.996122685188</v>
      </c>
      <c r="F616" s="4">
        <v>43533.996122685188</v>
      </c>
      <c r="G616" s="4">
        <v>43531.996122685188</v>
      </c>
      <c r="H616" s="2">
        <v>47</v>
      </c>
      <c r="I616" s="2">
        <v>108</v>
      </c>
      <c r="J616" s="2" t="s">
        <v>63</v>
      </c>
      <c r="K616" s="2" t="s">
        <v>81</v>
      </c>
      <c r="L616" s="2" t="s">
        <v>35</v>
      </c>
      <c r="M616" s="2" t="s">
        <v>59</v>
      </c>
      <c r="N616" s="2">
        <v>2</v>
      </c>
      <c r="O616" s="2">
        <v>7</v>
      </c>
      <c r="P616" s="2">
        <v>155</v>
      </c>
      <c r="Q616" s="2" t="str">
        <f>VLOOKUP(A616,'Additional Data'!$A$1:$D$9949,2,0)</f>
        <v>App</v>
      </c>
      <c r="R616" s="2" t="str">
        <f>VLOOKUP(A616,'Additional Data'!$A$1:$D$9949,4,0)</f>
        <v>Debit Card</v>
      </c>
      <c r="S616" s="5">
        <f>VLOOKUP(A616,'Additional Data'!$A$1:$D$9949,3,0)</f>
        <v>635.68474819999994</v>
      </c>
      <c r="T616" s="2" t="str">
        <f>HLOOKUP(B616,'Additional Data'!$F$1:$N$2,2,0)</f>
        <v>Laptop</v>
      </c>
    </row>
    <row r="617" spans="1:20" ht="14.25" customHeight="1">
      <c r="A617" s="2">
        <v>78886</v>
      </c>
      <c r="B617" s="2" t="s">
        <v>39</v>
      </c>
      <c r="C617" s="2" t="s">
        <v>32</v>
      </c>
      <c r="D617" s="2" t="s">
        <v>34</v>
      </c>
      <c r="E617" s="4">
        <v>43526.998206018521</v>
      </c>
      <c r="F617" s="4">
        <v>43534.998206018521</v>
      </c>
      <c r="G617" s="4">
        <v>43530.998206018521</v>
      </c>
      <c r="H617" s="2">
        <v>31</v>
      </c>
      <c r="I617" s="2">
        <v>121</v>
      </c>
      <c r="J617" s="2" t="s">
        <v>41</v>
      </c>
      <c r="K617" s="2" t="s">
        <v>58</v>
      </c>
      <c r="L617" s="2" t="s">
        <v>35</v>
      </c>
      <c r="M617" s="2" t="s">
        <v>59</v>
      </c>
      <c r="N617" s="2">
        <v>4</v>
      </c>
      <c r="O617" s="2">
        <v>8</v>
      </c>
      <c r="P617" s="2">
        <v>152</v>
      </c>
      <c r="Q617" s="2" t="str">
        <f>VLOOKUP(A617,'Additional Data'!$A$1:$D$9949,2,0)</f>
        <v>App</v>
      </c>
      <c r="R617" s="2" t="str">
        <f>VLOOKUP(A617,'Additional Data'!$A$1:$D$9949,4,0)</f>
        <v>Debit Card</v>
      </c>
      <c r="S617" s="5">
        <f>VLOOKUP(A617,'Additional Data'!$A$1:$D$9949,3,0)</f>
        <v>319.439255</v>
      </c>
      <c r="T617" s="2" t="str">
        <f>HLOOKUP(B617,'Additional Data'!$F$1:$N$2,2,0)</f>
        <v>Mobile</v>
      </c>
    </row>
    <row r="618" spans="1:20" ht="14.25" customHeight="1">
      <c r="A618" s="2">
        <v>75558</v>
      </c>
      <c r="B618" s="2" t="s">
        <v>39</v>
      </c>
      <c r="C618" s="2" t="s">
        <v>32</v>
      </c>
      <c r="D618" s="2" t="s">
        <v>34</v>
      </c>
      <c r="E618" s="4">
        <v>43527.001192129632</v>
      </c>
      <c r="F618" s="4">
        <v>43533.001192129632</v>
      </c>
      <c r="G618" s="4">
        <v>43532.001192129632</v>
      </c>
      <c r="H618" s="2">
        <v>71</v>
      </c>
      <c r="I618" s="2">
        <v>100</v>
      </c>
      <c r="J618" s="2" t="s">
        <v>73</v>
      </c>
      <c r="K618" s="2" t="s">
        <v>74</v>
      </c>
      <c r="L618" s="2" t="s">
        <v>35</v>
      </c>
      <c r="M618" s="2" t="s">
        <v>71</v>
      </c>
      <c r="N618" s="2">
        <v>1</v>
      </c>
      <c r="O618" s="2">
        <v>6</v>
      </c>
      <c r="P618" s="2">
        <v>171</v>
      </c>
      <c r="Q618" s="2" t="str">
        <f>VLOOKUP(A618,'Additional Data'!$A$1:$D$9949,2,0)</f>
        <v>Website</v>
      </c>
      <c r="R618" s="2" t="str">
        <f>VLOOKUP(A618,'Additional Data'!$A$1:$D$9949,4,0)</f>
        <v>Debit Card</v>
      </c>
      <c r="S618" s="5">
        <f>VLOOKUP(A618,'Additional Data'!$A$1:$D$9949,3,0)</f>
        <v>1305.98</v>
      </c>
      <c r="T618" s="2" t="str">
        <f>HLOOKUP(B618,'Additional Data'!$F$1:$N$2,2,0)</f>
        <v>Mobile</v>
      </c>
    </row>
    <row r="619" spans="1:20" ht="14.25" customHeight="1">
      <c r="A619" s="2">
        <v>671075</v>
      </c>
      <c r="B619" s="2" t="s">
        <v>39</v>
      </c>
      <c r="C619" s="2" t="s">
        <v>41</v>
      </c>
      <c r="D619" s="2" t="s">
        <v>34</v>
      </c>
      <c r="E619" s="4">
        <v>43527.006180555552</v>
      </c>
      <c r="F619" s="4">
        <v>43529.006180555552</v>
      </c>
      <c r="G619" s="4">
        <v>43531.006180555552</v>
      </c>
      <c r="H619" s="2">
        <v>29</v>
      </c>
      <c r="I619" s="2">
        <v>123</v>
      </c>
      <c r="J619" s="2" t="s">
        <v>73</v>
      </c>
      <c r="K619" s="2" t="s">
        <v>80</v>
      </c>
      <c r="L619" s="2" t="s">
        <v>35</v>
      </c>
      <c r="M619" s="2" t="s">
        <v>59</v>
      </c>
      <c r="N619" s="2">
        <v>-2</v>
      </c>
      <c r="O619" s="2">
        <v>2</v>
      </c>
      <c r="P619" s="2">
        <v>152</v>
      </c>
      <c r="Q619" s="2" t="str">
        <f>VLOOKUP(A619,'Additional Data'!$A$1:$D$9949,2,0)</f>
        <v>App</v>
      </c>
      <c r="R619" s="2" t="str">
        <f>VLOOKUP(A619,'Additional Data'!$A$1:$D$9949,4,0)</f>
        <v>Credit Card</v>
      </c>
      <c r="S619" s="5">
        <f>VLOOKUP(A619,'Additional Data'!$A$1:$D$9949,3,0)</f>
        <v>2497.9659459999998</v>
      </c>
      <c r="T619" s="2" t="str">
        <f>HLOOKUP(B619,'Additional Data'!$F$1:$N$2,2,0)</f>
        <v>Mobile</v>
      </c>
    </row>
    <row r="620" spans="1:20" ht="14.25" customHeight="1">
      <c r="A620" s="2">
        <v>391610</v>
      </c>
      <c r="B620" s="2" t="s">
        <v>39</v>
      </c>
      <c r="C620" s="2" t="s">
        <v>32</v>
      </c>
      <c r="D620" s="2" t="s">
        <v>34</v>
      </c>
      <c r="E620" s="4">
        <v>43527.007777777777</v>
      </c>
      <c r="F620" s="4">
        <v>43535.007777777777</v>
      </c>
      <c r="G620" s="4">
        <v>43531.007777777777</v>
      </c>
      <c r="H620" s="2">
        <v>50</v>
      </c>
      <c r="I620" s="2">
        <v>105</v>
      </c>
      <c r="J620" s="2" t="s">
        <v>60</v>
      </c>
      <c r="K620" s="2" t="s">
        <v>61</v>
      </c>
      <c r="L620" s="2" t="s">
        <v>35</v>
      </c>
      <c r="M620" s="2" t="s">
        <v>59</v>
      </c>
      <c r="N620" s="2">
        <v>4</v>
      </c>
      <c r="O620" s="2">
        <v>8</v>
      </c>
      <c r="P620" s="2">
        <v>155</v>
      </c>
      <c r="Q620" s="2" t="str">
        <f>VLOOKUP(A620,'Additional Data'!$A$1:$D$9949,2,0)</f>
        <v>App</v>
      </c>
      <c r="R620" s="2" t="str">
        <f>VLOOKUP(A620,'Additional Data'!$A$1:$D$9949,4,0)</f>
        <v>Debit Card</v>
      </c>
      <c r="S620" s="5">
        <f>VLOOKUP(A620,'Additional Data'!$A$1:$D$9949,3,0)</f>
        <v>3243.2557040000002</v>
      </c>
      <c r="T620" s="2" t="str">
        <f>HLOOKUP(B620,'Additional Data'!$F$1:$N$2,2,0)</f>
        <v>Mobile</v>
      </c>
    </row>
    <row r="621" spans="1:20" ht="14.25" customHeight="1">
      <c r="A621" s="2">
        <v>972311</v>
      </c>
      <c r="B621" s="2" t="s">
        <v>36</v>
      </c>
      <c r="C621" s="2" t="s">
        <v>32</v>
      </c>
      <c r="D621" s="2" t="s">
        <v>34</v>
      </c>
      <c r="E621" s="4">
        <v>43527.015868055554</v>
      </c>
      <c r="F621" s="4">
        <v>43531.015868055554</v>
      </c>
      <c r="G621" s="4">
        <v>43533.015868055554</v>
      </c>
      <c r="H621" s="2">
        <v>0</v>
      </c>
      <c r="I621" s="2">
        <v>127</v>
      </c>
      <c r="J621" s="2" t="s">
        <v>32</v>
      </c>
      <c r="K621" s="2" t="s">
        <v>82</v>
      </c>
      <c r="L621" s="2" t="s">
        <v>67</v>
      </c>
      <c r="M621" s="2" t="s">
        <v>59</v>
      </c>
      <c r="N621" s="2">
        <v>-2</v>
      </c>
      <c r="O621" s="2">
        <v>4</v>
      </c>
      <c r="P621" s="2">
        <v>127</v>
      </c>
      <c r="Q621" s="2" t="str">
        <f>VLOOKUP(A621,'Additional Data'!$A$1:$D$9949,2,0)</f>
        <v>App</v>
      </c>
      <c r="R621" s="2" t="str">
        <f>VLOOKUP(A621,'Additional Data'!$A$1:$D$9949,4,0)</f>
        <v>Credit Card</v>
      </c>
      <c r="S621" s="5">
        <f>VLOOKUP(A621,'Additional Data'!$A$1:$D$9949,3,0)</f>
        <v>3226.226791</v>
      </c>
      <c r="T621" s="2" t="str">
        <f>HLOOKUP(B621,'Additional Data'!$F$1:$N$2,2,0)</f>
        <v>Laptop</v>
      </c>
    </row>
    <row r="622" spans="1:20" ht="14.25" customHeight="1">
      <c r="A622" s="2">
        <v>769517</v>
      </c>
      <c r="B622" s="2" t="s">
        <v>46</v>
      </c>
      <c r="C622" s="2" t="s">
        <v>41</v>
      </c>
      <c r="D622" s="2" t="s">
        <v>34</v>
      </c>
      <c r="E622" s="4">
        <v>43527.018657407411</v>
      </c>
      <c r="F622" s="4">
        <v>43533.018657407411</v>
      </c>
      <c r="G622" s="4">
        <v>43531.018657407411</v>
      </c>
      <c r="H622" s="2">
        <v>44</v>
      </c>
      <c r="I622" s="2">
        <v>124</v>
      </c>
      <c r="J622" s="2" t="s">
        <v>73</v>
      </c>
      <c r="K622" s="2" t="s">
        <v>80</v>
      </c>
      <c r="L622" s="2" t="s">
        <v>35</v>
      </c>
      <c r="M622" s="2" t="s">
        <v>59</v>
      </c>
      <c r="N622" s="2">
        <v>2</v>
      </c>
      <c r="O622" s="2">
        <v>6</v>
      </c>
      <c r="P622" s="2">
        <v>168</v>
      </c>
      <c r="Q622" s="2" t="str">
        <f>VLOOKUP(A622,'Additional Data'!$A$1:$D$9949,2,0)</f>
        <v>App</v>
      </c>
      <c r="R622" s="2" t="str">
        <f>VLOOKUP(A622,'Additional Data'!$A$1:$D$9949,4,0)</f>
        <v>Cash On Delivery</v>
      </c>
      <c r="S622" s="5">
        <f>VLOOKUP(A622,'Additional Data'!$A$1:$D$9949,3,0)</f>
        <v>2601.0864510000001</v>
      </c>
      <c r="T622" s="2" t="str">
        <f>HLOOKUP(B622,'Additional Data'!$F$1:$N$2,2,0)</f>
        <v>TV</v>
      </c>
    </row>
    <row r="623" spans="1:20" ht="14.25" customHeight="1">
      <c r="A623" s="2">
        <v>724824</v>
      </c>
      <c r="B623" s="2" t="s">
        <v>48</v>
      </c>
      <c r="C623" s="2" t="s">
        <v>41</v>
      </c>
      <c r="D623" s="2" t="s">
        <v>34</v>
      </c>
      <c r="E623" s="4">
        <v>43527.0233912037</v>
      </c>
      <c r="F623" s="4">
        <v>43532.0233912037</v>
      </c>
      <c r="G623" s="4">
        <v>43530.0233912037</v>
      </c>
      <c r="H623" s="2">
        <v>77</v>
      </c>
      <c r="I623" s="2">
        <v>101</v>
      </c>
      <c r="J623" s="2" t="s">
        <v>32</v>
      </c>
      <c r="K623" s="2" t="s">
        <v>70</v>
      </c>
      <c r="L623" s="2" t="s">
        <v>35</v>
      </c>
      <c r="M623" s="2" t="s">
        <v>71</v>
      </c>
      <c r="N623" s="2">
        <v>2</v>
      </c>
      <c r="O623" s="2">
        <v>5</v>
      </c>
      <c r="P623" s="2">
        <v>178</v>
      </c>
      <c r="Q623" s="2" t="str">
        <f>VLOOKUP(A623,'Additional Data'!$A$1:$D$9949,2,0)</f>
        <v>Website</v>
      </c>
      <c r="R623" s="2" t="str">
        <f>VLOOKUP(A623,'Additional Data'!$A$1:$D$9949,4,0)</f>
        <v>Debit Card</v>
      </c>
      <c r="S623" s="5">
        <f>VLOOKUP(A623,'Additional Data'!$A$1:$D$9949,3,0)</f>
        <v>2780.49</v>
      </c>
      <c r="T623" s="2" t="str">
        <f>HLOOKUP(B623,'Additional Data'!$F$1:$N$2,2,0)</f>
        <v>Gaming Console</v>
      </c>
    </row>
    <row r="624" spans="1:20" ht="14.25" customHeight="1">
      <c r="A624" s="2">
        <v>504420</v>
      </c>
      <c r="B624" s="2" t="s">
        <v>39</v>
      </c>
      <c r="C624" s="2" t="s">
        <v>41</v>
      </c>
      <c r="D624" s="2" t="s">
        <v>34</v>
      </c>
      <c r="E624" s="4">
        <v>43527.033692129633</v>
      </c>
      <c r="F624" s="4">
        <v>43532.033692129633</v>
      </c>
      <c r="G624" s="4">
        <v>43534.033692129633</v>
      </c>
      <c r="H624" s="2">
        <v>78</v>
      </c>
      <c r="I624" s="2">
        <v>109</v>
      </c>
      <c r="J624" s="2" t="s">
        <v>73</v>
      </c>
      <c r="K624" s="2" t="s">
        <v>80</v>
      </c>
      <c r="L624" s="2" t="s">
        <v>35</v>
      </c>
      <c r="M624" s="2" t="s">
        <v>71</v>
      </c>
      <c r="N624" s="2">
        <v>-2</v>
      </c>
      <c r="O624" s="2">
        <v>5</v>
      </c>
      <c r="P624" s="2">
        <v>187</v>
      </c>
      <c r="Q624" s="2" t="str">
        <f>VLOOKUP(A624,'Additional Data'!$A$1:$D$9949,2,0)</f>
        <v>Website</v>
      </c>
      <c r="R624" s="2" t="str">
        <f>VLOOKUP(A624,'Additional Data'!$A$1:$D$9949,4,0)</f>
        <v>Debit Card</v>
      </c>
      <c r="S624" s="5">
        <f>VLOOKUP(A624,'Additional Data'!$A$1:$D$9949,3,0)</f>
        <v>2995.96</v>
      </c>
      <c r="T624" s="2" t="str">
        <f>HLOOKUP(B624,'Additional Data'!$F$1:$N$2,2,0)</f>
        <v>Mobile</v>
      </c>
    </row>
    <row r="625" spans="1:20" ht="14.25" customHeight="1">
      <c r="A625" s="2">
        <v>902586</v>
      </c>
      <c r="B625" s="2" t="s">
        <v>42</v>
      </c>
      <c r="C625" s="2" t="s">
        <v>32</v>
      </c>
      <c r="D625" s="2" t="s">
        <v>34</v>
      </c>
      <c r="E625" s="4">
        <v>43527.040532407409</v>
      </c>
      <c r="F625" s="4">
        <v>43531.040532407409</v>
      </c>
      <c r="G625" s="4">
        <v>43531.040532407409</v>
      </c>
      <c r="H625" s="2">
        <v>0</v>
      </c>
      <c r="I625" s="2">
        <v>107</v>
      </c>
      <c r="J625" s="2" t="s">
        <v>32</v>
      </c>
      <c r="K625" s="2" t="s">
        <v>82</v>
      </c>
      <c r="L625" s="2" t="s">
        <v>67</v>
      </c>
      <c r="M625" s="2" t="s">
        <v>71</v>
      </c>
      <c r="N625" s="2">
        <v>0</v>
      </c>
      <c r="O625" s="2">
        <v>4</v>
      </c>
      <c r="P625" s="2">
        <v>107</v>
      </c>
      <c r="Q625" s="2" t="str">
        <f>VLOOKUP(A625,'Additional Data'!$A$1:$D$9949,2,0)</f>
        <v>Website</v>
      </c>
      <c r="R625" s="2" t="str">
        <f>VLOOKUP(A625,'Additional Data'!$A$1:$D$9949,4,0)</f>
        <v>Debit Card</v>
      </c>
      <c r="S625" s="5">
        <f>VLOOKUP(A625,'Additional Data'!$A$1:$D$9949,3,0)</f>
        <v>3588.64</v>
      </c>
      <c r="T625" s="2" t="str">
        <f>HLOOKUP(B625,'Additional Data'!$F$1:$N$2,2,0)</f>
        <v>TV</v>
      </c>
    </row>
    <row r="626" spans="1:20" ht="14.25" customHeight="1">
      <c r="A626" s="2">
        <v>266726</v>
      </c>
      <c r="B626" s="2" t="s">
        <v>42</v>
      </c>
      <c r="C626" s="2" t="s">
        <v>41</v>
      </c>
      <c r="D626" s="2" t="s">
        <v>34</v>
      </c>
      <c r="E626" s="4">
        <v>43527.041828703703</v>
      </c>
      <c r="F626" s="4">
        <v>43531.041828703703</v>
      </c>
      <c r="G626" s="4">
        <v>43531.041828703703</v>
      </c>
      <c r="H626" s="2">
        <v>49</v>
      </c>
      <c r="I626" s="2">
        <v>113</v>
      </c>
      <c r="J626" s="2" t="s">
        <v>60</v>
      </c>
      <c r="K626" s="2" t="s">
        <v>77</v>
      </c>
      <c r="L626" s="2" t="s">
        <v>35</v>
      </c>
      <c r="M626" s="2" t="s">
        <v>59</v>
      </c>
      <c r="N626" s="2">
        <v>0</v>
      </c>
      <c r="O626" s="2">
        <v>4</v>
      </c>
      <c r="P626" s="2">
        <v>162</v>
      </c>
      <c r="Q626" s="2" t="str">
        <f>VLOOKUP(A626,'Additional Data'!$A$1:$D$9949,2,0)</f>
        <v>App</v>
      </c>
      <c r="R626" s="2" t="str">
        <f>VLOOKUP(A626,'Additional Data'!$A$1:$D$9949,4,0)</f>
        <v>Debit Card</v>
      </c>
      <c r="S626" s="5">
        <f>VLOOKUP(A626,'Additional Data'!$A$1:$D$9949,3,0)</f>
        <v>728.90542140000002</v>
      </c>
      <c r="T626" s="2" t="str">
        <f>HLOOKUP(B626,'Additional Data'!$F$1:$N$2,2,0)</f>
        <v>TV</v>
      </c>
    </row>
    <row r="627" spans="1:20" ht="14.25" customHeight="1">
      <c r="A627" s="2">
        <v>810603</v>
      </c>
      <c r="B627" s="2" t="s">
        <v>49</v>
      </c>
      <c r="C627" s="2" t="s">
        <v>32</v>
      </c>
      <c r="D627" s="2" t="s">
        <v>34</v>
      </c>
      <c r="E627" s="4">
        <v>43527.042048611111</v>
      </c>
      <c r="F627" s="4">
        <v>43529.042048611111</v>
      </c>
      <c r="G627" s="4">
        <v>43532.042048611111</v>
      </c>
      <c r="H627" s="2">
        <v>50</v>
      </c>
      <c r="I627" s="2">
        <v>129</v>
      </c>
      <c r="J627" s="2" t="s">
        <v>73</v>
      </c>
      <c r="K627" s="2" t="s">
        <v>74</v>
      </c>
      <c r="L627" s="2" t="s">
        <v>35</v>
      </c>
      <c r="M627" s="2" t="s">
        <v>59</v>
      </c>
      <c r="N627" s="2">
        <v>-3</v>
      </c>
      <c r="O627" s="2">
        <v>2</v>
      </c>
      <c r="P627" s="2">
        <v>179</v>
      </c>
      <c r="Q627" s="2" t="str">
        <f>VLOOKUP(A627,'Additional Data'!$A$1:$D$9949,2,0)</f>
        <v>Website</v>
      </c>
      <c r="R627" s="2" t="str">
        <f>VLOOKUP(A627,'Additional Data'!$A$1:$D$9949,4,0)</f>
        <v>Credit Card</v>
      </c>
      <c r="S627" s="5">
        <f>VLOOKUP(A627,'Additional Data'!$A$1:$D$9949,3,0)</f>
        <v>1833.6</v>
      </c>
      <c r="T627" s="2" t="str">
        <f>HLOOKUP(B627,'Additional Data'!$F$1:$N$2,2,0)</f>
        <v>TV</v>
      </c>
    </row>
    <row r="628" spans="1:20" ht="14.25" customHeight="1">
      <c r="A628" s="2">
        <v>177835</v>
      </c>
      <c r="B628" s="2" t="s">
        <v>36</v>
      </c>
      <c r="C628" s="2" t="s">
        <v>41</v>
      </c>
      <c r="D628" s="2" t="s">
        <v>34</v>
      </c>
      <c r="E628" s="4">
        <v>43527.042453703703</v>
      </c>
      <c r="F628" s="4">
        <v>43529.042453703703</v>
      </c>
      <c r="G628" s="4">
        <v>43531.042453703703</v>
      </c>
      <c r="H628" s="2">
        <v>40</v>
      </c>
      <c r="I628" s="2">
        <v>112</v>
      </c>
      <c r="J628" s="2" t="s">
        <v>63</v>
      </c>
      <c r="K628" s="2" t="s">
        <v>64</v>
      </c>
      <c r="L628" s="2" t="s">
        <v>35</v>
      </c>
      <c r="M628" s="2" t="s">
        <v>59</v>
      </c>
      <c r="N628" s="2">
        <v>-2</v>
      </c>
      <c r="O628" s="2">
        <v>2</v>
      </c>
      <c r="P628" s="2">
        <v>152</v>
      </c>
      <c r="Q628" s="2" t="str">
        <f>VLOOKUP(A628,'Additional Data'!$A$1:$D$9949,2,0)</f>
        <v>App</v>
      </c>
      <c r="R628" s="2" t="str">
        <f>VLOOKUP(A628,'Additional Data'!$A$1:$D$9949,4,0)</f>
        <v>Cash On Delivery</v>
      </c>
      <c r="S628" s="5">
        <f>VLOOKUP(A628,'Additional Data'!$A$1:$D$9949,3,0)</f>
        <v>1119.5493630000001</v>
      </c>
      <c r="T628" s="2" t="str">
        <f>HLOOKUP(B628,'Additional Data'!$F$1:$N$2,2,0)</f>
        <v>Laptop</v>
      </c>
    </row>
    <row r="629" spans="1:20" ht="14.25" customHeight="1">
      <c r="A629" s="2">
        <v>322565</v>
      </c>
      <c r="B629" s="2" t="s">
        <v>39</v>
      </c>
      <c r="C629" s="2" t="s">
        <v>32</v>
      </c>
      <c r="D629" s="2" t="s">
        <v>34</v>
      </c>
      <c r="E629" s="4">
        <v>43527.048842592594</v>
      </c>
      <c r="F629" s="4">
        <v>43530.048842592594</v>
      </c>
      <c r="G629" s="4">
        <v>43533.048842592594</v>
      </c>
      <c r="H629" s="2">
        <v>42</v>
      </c>
      <c r="I629" s="2">
        <v>121</v>
      </c>
      <c r="J629" s="2" t="s">
        <v>73</v>
      </c>
      <c r="K629" s="2" t="s">
        <v>74</v>
      </c>
      <c r="L629" s="2" t="s">
        <v>35</v>
      </c>
      <c r="M629" s="2" t="s">
        <v>59</v>
      </c>
      <c r="N629" s="2">
        <v>-3</v>
      </c>
      <c r="O629" s="2">
        <v>3</v>
      </c>
      <c r="P629" s="2">
        <v>163</v>
      </c>
      <c r="Q629" s="2" t="str">
        <f>VLOOKUP(A629,'Additional Data'!$A$1:$D$9949,2,0)</f>
        <v>App</v>
      </c>
      <c r="R629" s="2" t="str">
        <f>VLOOKUP(A629,'Additional Data'!$A$1:$D$9949,4,0)</f>
        <v>Credit Card</v>
      </c>
      <c r="S629" s="5">
        <f>VLOOKUP(A629,'Additional Data'!$A$1:$D$9949,3,0)</f>
        <v>962.22086639999998</v>
      </c>
      <c r="T629" s="2" t="str">
        <f>HLOOKUP(B629,'Additional Data'!$F$1:$N$2,2,0)</f>
        <v>Mobile</v>
      </c>
    </row>
    <row r="630" spans="1:20" ht="14.25" customHeight="1">
      <c r="A630" s="2">
        <v>764120</v>
      </c>
      <c r="B630" s="2" t="s">
        <v>30</v>
      </c>
      <c r="C630" s="2" t="s">
        <v>41</v>
      </c>
      <c r="D630" s="2" t="s">
        <v>34</v>
      </c>
      <c r="E630" s="4">
        <v>43527.052708333336</v>
      </c>
      <c r="F630" s="4">
        <v>43532.052708333336</v>
      </c>
      <c r="G630" s="4">
        <v>43534.052708333336</v>
      </c>
      <c r="H630" s="2">
        <v>30</v>
      </c>
      <c r="I630" s="2">
        <v>124</v>
      </c>
      <c r="J630" s="2" t="s">
        <v>73</v>
      </c>
      <c r="K630" s="2" t="s">
        <v>80</v>
      </c>
      <c r="L630" s="2" t="s">
        <v>35</v>
      </c>
      <c r="M630" s="2" t="s">
        <v>71</v>
      </c>
      <c r="N630" s="2">
        <v>-2</v>
      </c>
      <c r="O630" s="2">
        <v>5</v>
      </c>
      <c r="P630" s="2">
        <v>154</v>
      </c>
      <c r="Q630" s="2" t="str">
        <f>VLOOKUP(A630,'Additional Data'!$A$1:$D$9949,2,0)</f>
        <v>App</v>
      </c>
      <c r="R630" s="2" t="str">
        <f>VLOOKUP(A630,'Additional Data'!$A$1:$D$9949,4,0)</f>
        <v>Debit Card</v>
      </c>
      <c r="S630" s="5">
        <f>VLOOKUP(A630,'Additional Data'!$A$1:$D$9949,3,0)</f>
        <v>2531.0798570000002</v>
      </c>
      <c r="T630" s="2" t="str">
        <f>HLOOKUP(B630,'Additional Data'!$F$1:$N$2,2,0)</f>
        <v>PC</v>
      </c>
    </row>
    <row r="631" spans="1:20" ht="14.25" customHeight="1">
      <c r="A631" s="2">
        <v>512494</v>
      </c>
      <c r="B631" s="2" t="s">
        <v>36</v>
      </c>
      <c r="C631" s="2" t="s">
        <v>32</v>
      </c>
      <c r="D631" s="2" t="s">
        <v>34</v>
      </c>
      <c r="E631" s="4">
        <v>43527.060069444444</v>
      </c>
      <c r="F631" s="4">
        <v>43534.060069444444</v>
      </c>
      <c r="G631" s="4">
        <v>43533.060069444444</v>
      </c>
      <c r="H631" s="2">
        <v>71</v>
      </c>
      <c r="I631" s="2">
        <v>107</v>
      </c>
      <c r="J631" s="2" t="s">
        <v>73</v>
      </c>
      <c r="K631" s="2" t="s">
        <v>74</v>
      </c>
      <c r="L631" s="2" t="s">
        <v>35</v>
      </c>
      <c r="M631" s="2" t="s">
        <v>71</v>
      </c>
      <c r="N631" s="2">
        <v>1</v>
      </c>
      <c r="O631" s="2">
        <v>7</v>
      </c>
      <c r="P631" s="2">
        <v>178</v>
      </c>
      <c r="Q631" s="2" t="str">
        <f>VLOOKUP(A631,'Additional Data'!$A$1:$D$9949,2,0)</f>
        <v>App</v>
      </c>
      <c r="R631" s="2" t="str">
        <f>VLOOKUP(A631,'Additional Data'!$A$1:$D$9949,4,0)</f>
        <v>Debit Card</v>
      </c>
      <c r="S631" s="5">
        <f>VLOOKUP(A631,'Additional Data'!$A$1:$D$9949,3,0)</f>
        <v>3360.2410970000001</v>
      </c>
      <c r="T631" s="2" t="str">
        <f>HLOOKUP(B631,'Additional Data'!$F$1:$N$2,2,0)</f>
        <v>Laptop</v>
      </c>
    </row>
    <row r="632" spans="1:20" ht="14.25" customHeight="1">
      <c r="A632" s="2">
        <v>632690</v>
      </c>
      <c r="B632" s="2" t="s">
        <v>42</v>
      </c>
      <c r="C632" s="2" t="s">
        <v>32</v>
      </c>
      <c r="D632" s="2" t="s">
        <v>34</v>
      </c>
      <c r="E632" s="4">
        <v>43527.065925925926</v>
      </c>
      <c r="F632" s="4">
        <v>43532.065925925926</v>
      </c>
      <c r="G632" s="4">
        <v>43533.065925925926</v>
      </c>
      <c r="H632" s="2">
        <v>0</v>
      </c>
      <c r="I632" s="2">
        <v>129</v>
      </c>
      <c r="J632" s="2" t="s">
        <v>32</v>
      </c>
      <c r="K632" s="2" t="s">
        <v>82</v>
      </c>
      <c r="L632" s="2" t="s">
        <v>67</v>
      </c>
      <c r="M632" s="2" t="s">
        <v>59</v>
      </c>
      <c r="N632" s="2">
        <v>-1</v>
      </c>
      <c r="O632" s="2">
        <v>5</v>
      </c>
      <c r="P632" s="2">
        <v>129</v>
      </c>
      <c r="Q632" s="2" t="str">
        <f>VLOOKUP(A632,'Additional Data'!$A$1:$D$9949,2,0)</f>
        <v>App</v>
      </c>
      <c r="R632" s="2" t="str">
        <f>VLOOKUP(A632,'Additional Data'!$A$1:$D$9949,4,0)</f>
        <v>Debit Card</v>
      </c>
      <c r="S632" s="5">
        <f>VLOOKUP(A632,'Additional Data'!$A$1:$D$9949,3,0)</f>
        <v>2261.2249459999998</v>
      </c>
      <c r="T632" s="2" t="str">
        <f>HLOOKUP(B632,'Additional Data'!$F$1:$N$2,2,0)</f>
        <v>TV</v>
      </c>
    </row>
    <row r="633" spans="1:20" ht="14.25" customHeight="1">
      <c r="A633" s="2">
        <v>420969</v>
      </c>
      <c r="B633" s="2" t="s">
        <v>36</v>
      </c>
      <c r="C633" s="2" t="s">
        <v>41</v>
      </c>
      <c r="D633" s="2" t="s">
        <v>34</v>
      </c>
      <c r="E633" s="4">
        <v>43527.071712962963</v>
      </c>
      <c r="F633" s="4">
        <v>43530.071712962963</v>
      </c>
      <c r="G633" s="4">
        <v>43532.071712962963</v>
      </c>
      <c r="H633" s="2">
        <v>76</v>
      </c>
      <c r="I633" s="2">
        <v>91</v>
      </c>
      <c r="J633" s="2" t="s">
        <v>60</v>
      </c>
      <c r="K633" s="2" t="s">
        <v>77</v>
      </c>
      <c r="L633" s="2" t="s">
        <v>35</v>
      </c>
      <c r="M633" s="2" t="s">
        <v>71</v>
      </c>
      <c r="N633" s="2">
        <v>-2</v>
      </c>
      <c r="O633" s="2">
        <v>3</v>
      </c>
      <c r="P633" s="2">
        <v>167</v>
      </c>
      <c r="Q633" s="2" t="str">
        <f>VLOOKUP(A633,'Additional Data'!$A$1:$D$9949,2,0)</f>
        <v>Website</v>
      </c>
      <c r="R633" s="2" t="str">
        <f>VLOOKUP(A633,'Additional Data'!$A$1:$D$9949,4,0)</f>
        <v>Credit Card</v>
      </c>
      <c r="S633" s="5">
        <f>VLOOKUP(A633,'Additional Data'!$A$1:$D$9949,3,0)</f>
        <v>501.11</v>
      </c>
      <c r="T633" s="2" t="str">
        <f>HLOOKUP(B633,'Additional Data'!$F$1:$N$2,2,0)</f>
        <v>Laptop</v>
      </c>
    </row>
    <row r="634" spans="1:20" ht="14.25" customHeight="1">
      <c r="A634" s="2">
        <v>424689</v>
      </c>
      <c r="B634" s="2" t="s">
        <v>36</v>
      </c>
      <c r="C634" s="2" t="s">
        <v>41</v>
      </c>
      <c r="D634" s="2" t="s">
        <v>34</v>
      </c>
      <c r="E634" s="4">
        <v>43527.07545138889</v>
      </c>
      <c r="F634" s="4">
        <v>43529.07545138889</v>
      </c>
      <c r="G634" s="4">
        <v>43530.07545138889</v>
      </c>
      <c r="H634" s="2">
        <v>33</v>
      </c>
      <c r="I634" s="2">
        <v>124</v>
      </c>
      <c r="J634" s="2" t="s">
        <v>73</v>
      </c>
      <c r="K634" s="2" t="s">
        <v>80</v>
      </c>
      <c r="L634" s="2" t="s">
        <v>35</v>
      </c>
      <c r="M634" s="2" t="s">
        <v>59</v>
      </c>
      <c r="N634" s="2">
        <v>-1</v>
      </c>
      <c r="O634" s="2">
        <v>2</v>
      </c>
      <c r="P634" s="2">
        <v>157</v>
      </c>
      <c r="Q634" s="2" t="str">
        <f>VLOOKUP(A634,'Additional Data'!$A$1:$D$9949,2,0)</f>
        <v>Website</v>
      </c>
      <c r="R634" s="2" t="str">
        <f>VLOOKUP(A634,'Additional Data'!$A$1:$D$9949,4,0)</f>
        <v>Credit Card</v>
      </c>
      <c r="S634" s="5">
        <f>VLOOKUP(A634,'Additional Data'!$A$1:$D$9949,3,0)</f>
        <v>1703.32</v>
      </c>
      <c r="T634" s="2" t="str">
        <f>HLOOKUP(B634,'Additional Data'!$F$1:$N$2,2,0)</f>
        <v>Laptop</v>
      </c>
    </row>
    <row r="635" spans="1:20" ht="14.25" customHeight="1">
      <c r="A635" s="2">
        <v>346152</v>
      </c>
      <c r="B635" s="2" t="s">
        <v>39</v>
      </c>
      <c r="C635" s="2" t="s">
        <v>32</v>
      </c>
      <c r="D635" s="2" t="s">
        <v>34</v>
      </c>
      <c r="E635" s="4">
        <v>43527.080891203703</v>
      </c>
      <c r="F635" s="4">
        <v>43532.080891203703</v>
      </c>
      <c r="G635" s="4">
        <v>43533.080891203703</v>
      </c>
      <c r="H635" s="2">
        <v>66</v>
      </c>
      <c r="I635" s="2">
        <v>88</v>
      </c>
      <c r="J635" s="2" t="s">
        <v>60</v>
      </c>
      <c r="K635" s="2" t="s">
        <v>61</v>
      </c>
      <c r="L635" s="2" t="s">
        <v>35</v>
      </c>
      <c r="M635" s="2" t="s">
        <v>71</v>
      </c>
      <c r="N635" s="2">
        <v>-1</v>
      </c>
      <c r="O635" s="2">
        <v>5</v>
      </c>
      <c r="P635" s="2">
        <v>154</v>
      </c>
      <c r="Q635" s="2" t="str">
        <f>VLOOKUP(A635,'Additional Data'!$A$1:$D$9949,2,0)</f>
        <v>Website</v>
      </c>
      <c r="R635" s="2" t="str">
        <f>VLOOKUP(A635,'Additional Data'!$A$1:$D$9949,4,0)</f>
        <v>Debit Card</v>
      </c>
      <c r="S635" s="5">
        <f>VLOOKUP(A635,'Additional Data'!$A$1:$D$9949,3,0)</f>
        <v>3156.99</v>
      </c>
      <c r="T635" s="2" t="str">
        <f>HLOOKUP(B635,'Additional Data'!$F$1:$N$2,2,0)</f>
        <v>Mobile</v>
      </c>
    </row>
    <row r="636" spans="1:20" ht="14.25" customHeight="1">
      <c r="A636" s="2">
        <v>403329</v>
      </c>
      <c r="B636" s="2" t="s">
        <v>49</v>
      </c>
      <c r="C636" s="2" t="s">
        <v>41</v>
      </c>
      <c r="D636" s="2" t="s">
        <v>34</v>
      </c>
      <c r="E636" s="4">
        <v>43527.082858796297</v>
      </c>
      <c r="F636" s="4">
        <v>43531.082858796297</v>
      </c>
      <c r="G636" s="4">
        <v>43530.082858796297</v>
      </c>
      <c r="H636" s="2">
        <v>0</v>
      </c>
      <c r="I636" s="2">
        <v>121</v>
      </c>
      <c r="J636" s="2" t="s">
        <v>41</v>
      </c>
      <c r="K636" s="2" t="s">
        <v>66</v>
      </c>
      <c r="L636" s="2" t="s">
        <v>67</v>
      </c>
      <c r="M636" s="2" t="s">
        <v>59</v>
      </c>
      <c r="N636" s="2">
        <v>1</v>
      </c>
      <c r="O636" s="2">
        <v>4</v>
      </c>
      <c r="P636" s="2">
        <v>121</v>
      </c>
      <c r="Q636" s="2" t="str">
        <f>VLOOKUP(A636,'Additional Data'!$A$1:$D$9949,2,0)</f>
        <v>Website</v>
      </c>
      <c r="R636" s="2" t="str">
        <f>VLOOKUP(A636,'Additional Data'!$A$1:$D$9949,4,0)</f>
        <v>Credit Card</v>
      </c>
      <c r="S636" s="5">
        <f>VLOOKUP(A636,'Additional Data'!$A$1:$D$9949,3,0)</f>
        <v>637.1</v>
      </c>
      <c r="T636" s="2" t="str">
        <f>HLOOKUP(B636,'Additional Data'!$F$1:$N$2,2,0)</f>
        <v>TV</v>
      </c>
    </row>
    <row r="637" spans="1:20" ht="14.25" customHeight="1">
      <c r="A637" s="2">
        <v>19112</v>
      </c>
      <c r="B637" s="2" t="s">
        <v>39</v>
      </c>
      <c r="C637" s="2" t="s">
        <v>32</v>
      </c>
      <c r="D637" s="2" t="s">
        <v>34</v>
      </c>
      <c r="E637" s="4">
        <v>43527.090046296296</v>
      </c>
      <c r="F637" s="4">
        <v>43533.090046296296</v>
      </c>
      <c r="G637" s="4">
        <v>43534.090046296296</v>
      </c>
      <c r="H637" s="2">
        <v>48</v>
      </c>
      <c r="I637" s="2">
        <v>121</v>
      </c>
      <c r="J637" s="2" t="s">
        <v>41</v>
      </c>
      <c r="K637" s="2" t="s">
        <v>58</v>
      </c>
      <c r="L637" s="2" t="s">
        <v>35</v>
      </c>
      <c r="M637" s="2" t="s">
        <v>71</v>
      </c>
      <c r="N637" s="2">
        <v>-1</v>
      </c>
      <c r="O637" s="2">
        <v>6</v>
      </c>
      <c r="P637" s="2">
        <v>169</v>
      </c>
      <c r="Q637" s="2" t="str">
        <f>VLOOKUP(A637,'Additional Data'!$A$1:$D$9949,2,0)</f>
        <v>App</v>
      </c>
      <c r="R637" s="2" t="str">
        <f>VLOOKUP(A637,'Additional Data'!$A$1:$D$9949,4,0)</f>
        <v>Debit Card</v>
      </c>
      <c r="S637" s="5">
        <f>VLOOKUP(A637,'Additional Data'!$A$1:$D$9949,3,0)</f>
        <v>2132.624992</v>
      </c>
      <c r="T637" s="2" t="str">
        <f>HLOOKUP(B637,'Additional Data'!$F$1:$N$2,2,0)</f>
        <v>Mobile</v>
      </c>
    </row>
    <row r="638" spans="1:20" ht="14.25" customHeight="1">
      <c r="A638" s="2">
        <v>958908</v>
      </c>
      <c r="B638" s="2" t="s">
        <v>39</v>
      </c>
      <c r="C638" s="2" t="s">
        <v>32</v>
      </c>
      <c r="D638" s="2" t="s">
        <v>34</v>
      </c>
      <c r="E638" s="4">
        <v>43527.091273148151</v>
      </c>
      <c r="F638" s="4">
        <v>43529.091273148151</v>
      </c>
      <c r="G638" s="4">
        <v>43534.091273148151</v>
      </c>
      <c r="H638" s="2">
        <v>46</v>
      </c>
      <c r="I638" s="2">
        <v>112</v>
      </c>
      <c r="J638" s="2" t="s">
        <v>60</v>
      </c>
      <c r="K638" s="2" t="s">
        <v>61</v>
      </c>
      <c r="L638" s="2" t="s">
        <v>35</v>
      </c>
      <c r="M638" s="2" t="s">
        <v>71</v>
      </c>
      <c r="N638" s="2">
        <v>-5</v>
      </c>
      <c r="O638" s="2">
        <v>2</v>
      </c>
      <c r="P638" s="2">
        <v>158</v>
      </c>
      <c r="Q638" s="2" t="str">
        <f>VLOOKUP(A638,'Additional Data'!$A$1:$D$9949,2,0)</f>
        <v>Website</v>
      </c>
      <c r="R638" s="2" t="str">
        <f>VLOOKUP(A638,'Additional Data'!$A$1:$D$9949,4,0)</f>
        <v>Debit Card</v>
      </c>
      <c r="S638" s="5">
        <f>VLOOKUP(A638,'Additional Data'!$A$1:$D$9949,3,0)</f>
        <v>1752.34</v>
      </c>
      <c r="T638" s="2" t="str">
        <f>HLOOKUP(B638,'Additional Data'!$F$1:$N$2,2,0)</f>
        <v>Mobile</v>
      </c>
    </row>
    <row r="639" spans="1:20" ht="14.25" customHeight="1">
      <c r="A639" s="2">
        <v>195198</v>
      </c>
      <c r="B639" s="2" t="s">
        <v>36</v>
      </c>
      <c r="C639" s="2" t="s">
        <v>41</v>
      </c>
      <c r="D639" s="2" t="s">
        <v>34</v>
      </c>
      <c r="E639" s="4">
        <v>43527.096435185187</v>
      </c>
      <c r="F639" s="4">
        <v>43527.096435185187</v>
      </c>
      <c r="G639" s="4">
        <v>43532.096435185187</v>
      </c>
      <c r="H639" s="2">
        <v>0</v>
      </c>
      <c r="I639" s="2">
        <v>109</v>
      </c>
      <c r="J639" s="2" t="s">
        <v>41</v>
      </c>
      <c r="K639" s="2" t="s">
        <v>66</v>
      </c>
      <c r="L639" s="2" t="s">
        <v>67</v>
      </c>
      <c r="M639" s="2" t="s">
        <v>71</v>
      </c>
      <c r="N639" s="2">
        <v>-5</v>
      </c>
      <c r="O639" s="2">
        <v>0</v>
      </c>
      <c r="P639" s="2">
        <v>109</v>
      </c>
      <c r="Q639" s="2" t="str">
        <f>VLOOKUP(A639,'Additional Data'!$A$1:$D$9949,2,0)</f>
        <v>Website</v>
      </c>
      <c r="R639" s="2" t="str">
        <f>VLOOKUP(A639,'Additional Data'!$A$1:$D$9949,4,0)</f>
        <v>Debit Card</v>
      </c>
      <c r="S639" s="5">
        <f>VLOOKUP(A639,'Additional Data'!$A$1:$D$9949,3,0)</f>
        <v>1915.04</v>
      </c>
      <c r="T639" s="2" t="str">
        <f>HLOOKUP(B639,'Additional Data'!$F$1:$N$2,2,0)</f>
        <v>Laptop</v>
      </c>
    </row>
    <row r="640" spans="1:20" ht="14.25" customHeight="1">
      <c r="A640" s="2">
        <v>706935</v>
      </c>
      <c r="B640" s="2" t="s">
        <v>47</v>
      </c>
      <c r="C640" s="2" t="s">
        <v>32</v>
      </c>
      <c r="D640" s="2" t="s">
        <v>34</v>
      </c>
      <c r="E640" s="4">
        <v>43527.106736111113</v>
      </c>
      <c r="F640" s="4">
        <v>43534.106736111113</v>
      </c>
      <c r="G640" s="4">
        <v>43530.106736111113</v>
      </c>
      <c r="H640" s="2">
        <v>36</v>
      </c>
      <c r="I640" s="2">
        <v>110</v>
      </c>
      <c r="J640" s="2" t="s">
        <v>60</v>
      </c>
      <c r="K640" s="2" t="s">
        <v>61</v>
      </c>
      <c r="L640" s="2" t="s">
        <v>35</v>
      </c>
      <c r="M640" s="2" t="s">
        <v>59</v>
      </c>
      <c r="N640" s="2">
        <v>4</v>
      </c>
      <c r="O640" s="2">
        <v>7</v>
      </c>
      <c r="P640" s="2">
        <v>146</v>
      </c>
      <c r="Q640" s="2" t="str">
        <f>VLOOKUP(A640,'Additional Data'!$A$1:$D$9949,2,0)</f>
        <v>Website</v>
      </c>
      <c r="R640" s="2" t="str">
        <f>VLOOKUP(A640,'Additional Data'!$A$1:$D$9949,4,0)</f>
        <v>Credit Card</v>
      </c>
      <c r="S640" s="5">
        <f>VLOOKUP(A640,'Additional Data'!$A$1:$D$9949,3,0)</f>
        <v>2400.04</v>
      </c>
      <c r="T640" s="2" t="str">
        <f>HLOOKUP(B640,'Additional Data'!$F$1:$N$2,2,0)</f>
        <v>Tablet</v>
      </c>
    </row>
    <row r="641" spans="1:20" ht="14.25" customHeight="1">
      <c r="A641" s="2">
        <v>573062</v>
      </c>
      <c r="B641" s="2" t="s">
        <v>36</v>
      </c>
      <c r="C641" s="2" t="s">
        <v>41</v>
      </c>
      <c r="D641" s="2" t="s">
        <v>34</v>
      </c>
      <c r="E641" s="4">
        <v>43527.10732638889</v>
      </c>
      <c r="F641" s="4">
        <v>43530.10732638889</v>
      </c>
      <c r="G641" s="4">
        <v>43533.10732638889</v>
      </c>
      <c r="H641" s="2">
        <v>0</v>
      </c>
      <c r="I641" s="2">
        <v>102</v>
      </c>
      <c r="J641" s="2" t="s">
        <v>41</v>
      </c>
      <c r="K641" s="2" t="s">
        <v>66</v>
      </c>
      <c r="L641" s="2" t="s">
        <v>67</v>
      </c>
      <c r="M641" s="2" t="s">
        <v>71</v>
      </c>
      <c r="N641" s="2">
        <v>-3</v>
      </c>
      <c r="O641" s="2">
        <v>3</v>
      </c>
      <c r="P641" s="2">
        <v>102</v>
      </c>
      <c r="Q641" s="2" t="str">
        <f>VLOOKUP(A641,'Additional Data'!$A$1:$D$9949,2,0)</f>
        <v>App</v>
      </c>
      <c r="R641" s="2" t="str">
        <f>VLOOKUP(A641,'Additional Data'!$A$1:$D$9949,4,0)</f>
        <v>Debit Card</v>
      </c>
      <c r="S641" s="5">
        <f>VLOOKUP(A641,'Additional Data'!$A$1:$D$9949,3,0)</f>
        <v>1756.6975010000001</v>
      </c>
      <c r="T641" s="2" t="str">
        <f>HLOOKUP(B641,'Additional Data'!$F$1:$N$2,2,0)</f>
        <v>Laptop</v>
      </c>
    </row>
    <row r="642" spans="1:20" ht="14.25" customHeight="1">
      <c r="A642" s="2">
        <v>101321</v>
      </c>
      <c r="B642" s="2" t="s">
        <v>39</v>
      </c>
      <c r="C642" s="2" t="s">
        <v>41</v>
      </c>
      <c r="D642" s="2" t="s">
        <v>34</v>
      </c>
      <c r="E642" s="4">
        <v>43527.108368055553</v>
      </c>
      <c r="F642" s="4">
        <v>43536.108368055553</v>
      </c>
      <c r="G642" s="4">
        <v>43530.108368055553</v>
      </c>
      <c r="H642" s="2">
        <v>36</v>
      </c>
      <c r="I642" s="2">
        <v>125</v>
      </c>
      <c r="J642" s="2" t="s">
        <v>32</v>
      </c>
      <c r="K642" s="2" t="s">
        <v>70</v>
      </c>
      <c r="L642" s="2" t="s">
        <v>35</v>
      </c>
      <c r="M642" s="2" t="s">
        <v>59</v>
      </c>
      <c r="N642" s="2">
        <v>6</v>
      </c>
      <c r="O642" s="2">
        <v>9</v>
      </c>
      <c r="P642" s="2">
        <v>161</v>
      </c>
      <c r="Q642" s="2" t="str">
        <f>VLOOKUP(A642,'Additional Data'!$A$1:$D$9949,2,0)</f>
        <v>App</v>
      </c>
      <c r="R642" s="2" t="str">
        <f>VLOOKUP(A642,'Additional Data'!$A$1:$D$9949,4,0)</f>
        <v>Credit Card</v>
      </c>
      <c r="S642" s="5">
        <f>VLOOKUP(A642,'Additional Data'!$A$1:$D$9949,3,0)</f>
        <v>2283.5556900000001</v>
      </c>
      <c r="T642" s="2" t="str">
        <f>HLOOKUP(B642,'Additional Data'!$F$1:$N$2,2,0)</f>
        <v>Mobile</v>
      </c>
    </row>
    <row r="643" spans="1:20" ht="14.25" customHeight="1">
      <c r="A643" s="2">
        <v>605514</v>
      </c>
      <c r="B643" s="2" t="s">
        <v>42</v>
      </c>
      <c r="C643" s="2" t="s">
        <v>32</v>
      </c>
      <c r="D643" s="2" t="s">
        <v>34</v>
      </c>
      <c r="E643" s="4">
        <v>43527.109363425923</v>
      </c>
      <c r="F643" s="4">
        <v>43531.109363425923</v>
      </c>
      <c r="G643" s="4">
        <v>43533.109363425923</v>
      </c>
      <c r="H643" s="2">
        <v>31</v>
      </c>
      <c r="I643" s="2">
        <v>123</v>
      </c>
      <c r="J643" s="2" t="s">
        <v>73</v>
      </c>
      <c r="K643" s="2" t="s">
        <v>74</v>
      </c>
      <c r="L643" s="2" t="s">
        <v>35</v>
      </c>
      <c r="M643" s="2" t="s">
        <v>59</v>
      </c>
      <c r="N643" s="2">
        <v>-2</v>
      </c>
      <c r="O643" s="2">
        <v>4</v>
      </c>
      <c r="P643" s="2">
        <v>154</v>
      </c>
      <c r="Q643" s="2" t="str">
        <f>VLOOKUP(A643,'Additional Data'!$A$1:$D$9949,2,0)</f>
        <v>Website</v>
      </c>
      <c r="R643" s="2" t="str">
        <f>VLOOKUP(A643,'Additional Data'!$A$1:$D$9949,4,0)</f>
        <v>Debit Card</v>
      </c>
      <c r="S643" s="5">
        <f>VLOOKUP(A643,'Additional Data'!$A$1:$D$9949,3,0)</f>
        <v>516.80999999999995</v>
      </c>
      <c r="T643" s="2" t="str">
        <f>HLOOKUP(B643,'Additional Data'!$F$1:$N$2,2,0)</f>
        <v>TV</v>
      </c>
    </row>
    <row r="644" spans="1:20" ht="14.25" customHeight="1">
      <c r="A644" s="2">
        <v>123215</v>
      </c>
      <c r="B644" s="2" t="s">
        <v>46</v>
      </c>
      <c r="C644" s="2" t="s">
        <v>32</v>
      </c>
      <c r="D644" s="2" t="s">
        <v>34</v>
      </c>
      <c r="E644" s="4">
        <v>43527.118437500001</v>
      </c>
      <c r="F644" s="4">
        <v>43536.118437500001</v>
      </c>
      <c r="G644" s="4">
        <v>43531.118437500001</v>
      </c>
      <c r="H644" s="2">
        <v>32</v>
      </c>
      <c r="I644" s="2">
        <v>124</v>
      </c>
      <c r="J644" s="2" t="s">
        <v>41</v>
      </c>
      <c r="K644" s="2" t="s">
        <v>58</v>
      </c>
      <c r="L644" s="2" t="s">
        <v>35</v>
      </c>
      <c r="M644" s="2" t="s">
        <v>59</v>
      </c>
      <c r="N644" s="2">
        <v>5</v>
      </c>
      <c r="O644" s="2">
        <v>9</v>
      </c>
      <c r="P644" s="2">
        <v>156</v>
      </c>
      <c r="Q644" s="2" t="str">
        <f>VLOOKUP(A644,'Additional Data'!$A$1:$D$9949,2,0)</f>
        <v>App</v>
      </c>
      <c r="R644" s="2" t="str">
        <f>VLOOKUP(A644,'Additional Data'!$A$1:$D$9949,4,0)</f>
        <v>Credit Card</v>
      </c>
      <c r="S644" s="5">
        <f>VLOOKUP(A644,'Additional Data'!$A$1:$D$9949,3,0)</f>
        <v>2838.377105</v>
      </c>
      <c r="T644" s="2" t="str">
        <f>HLOOKUP(B644,'Additional Data'!$F$1:$N$2,2,0)</f>
        <v>TV</v>
      </c>
    </row>
    <row r="645" spans="1:20" ht="14.25" customHeight="1">
      <c r="A645" s="2">
        <v>234385</v>
      </c>
      <c r="B645" s="2" t="s">
        <v>47</v>
      </c>
      <c r="C645" s="2" t="s">
        <v>41</v>
      </c>
      <c r="D645" s="2" t="s">
        <v>34</v>
      </c>
      <c r="E645" s="4">
        <v>43527.125821759262</v>
      </c>
      <c r="F645" s="4">
        <v>43529.125821759262</v>
      </c>
      <c r="G645" s="4">
        <v>43532.125821759262</v>
      </c>
      <c r="H645" s="2">
        <v>0</v>
      </c>
      <c r="I645" s="2">
        <v>125</v>
      </c>
      <c r="J645" s="2" t="s">
        <v>41</v>
      </c>
      <c r="K645" s="2" t="s">
        <v>66</v>
      </c>
      <c r="L645" s="2" t="s">
        <v>67</v>
      </c>
      <c r="M645" s="2" t="s">
        <v>59</v>
      </c>
      <c r="N645" s="2">
        <v>-3</v>
      </c>
      <c r="O645" s="2">
        <v>2</v>
      </c>
      <c r="P645" s="2">
        <v>125</v>
      </c>
      <c r="Q645" s="2" t="str">
        <f>VLOOKUP(A645,'Additional Data'!$A$1:$D$9949,2,0)</f>
        <v>App</v>
      </c>
      <c r="R645" s="2" t="str">
        <f>VLOOKUP(A645,'Additional Data'!$A$1:$D$9949,4,0)</f>
        <v>Credit Card</v>
      </c>
      <c r="S645" s="5">
        <f>VLOOKUP(A645,'Additional Data'!$A$1:$D$9949,3,0)</f>
        <v>2191.7805840000001</v>
      </c>
      <c r="T645" s="2" t="str">
        <f>HLOOKUP(B645,'Additional Data'!$F$1:$N$2,2,0)</f>
        <v>Tablet</v>
      </c>
    </row>
    <row r="646" spans="1:20" ht="14.25" customHeight="1">
      <c r="A646" s="2">
        <v>587937</v>
      </c>
      <c r="B646" s="2" t="s">
        <v>30</v>
      </c>
      <c r="C646" s="2" t="s">
        <v>41</v>
      </c>
      <c r="D646" s="2" t="s">
        <v>34</v>
      </c>
      <c r="E646" s="4">
        <v>43527.139305555553</v>
      </c>
      <c r="F646" s="4">
        <v>43529.139305555553</v>
      </c>
      <c r="G646" s="4">
        <v>43532.139305555553</v>
      </c>
      <c r="H646" s="2">
        <v>71</v>
      </c>
      <c r="I646" s="2">
        <v>87</v>
      </c>
      <c r="J646" s="2" t="s">
        <v>60</v>
      </c>
      <c r="K646" s="2" t="s">
        <v>77</v>
      </c>
      <c r="L646" s="2" t="s">
        <v>35</v>
      </c>
      <c r="M646" s="2" t="s">
        <v>71</v>
      </c>
      <c r="N646" s="2">
        <v>-3</v>
      </c>
      <c r="O646" s="2">
        <v>2</v>
      </c>
      <c r="P646" s="2">
        <v>158</v>
      </c>
      <c r="Q646" s="2" t="str">
        <f>VLOOKUP(A646,'Additional Data'!$A$1:$D$9949,2,0)</f>
        <v>Website</v>
      </c>
      <c r="R646" s="2" t="str">
        <f>VLOOKUP(A646,'Additional Data'!$A$1:$D$9949,4,0)</f>
        <v>Cash On Delivery</v>
      </c>
      <c r="S646" s="5">
        <f>VLOOKUP(A646,'Additional Data'!$A$1:$D$9949,3,0)</f>
        <v>758.8</v>
      </c>
      <c r="T646" s="2" t="str">
        <f>HLOOKUP(B646,'Additional Data'!$F$1:$N$2,2,0)</f>
        <v>PC</v>
      </c>
    </row>
    <row r="647" spans="1:20" ht="14.25" customHeight="1">
      <c r="A647" s="2">
        <v>750050</v>
      </c>
      <c r="B647" s="2" t="s">
        <v>36</v>
      </c>
      <c r="C647" s="2" t="s">
        <v>41</v>
      </c>
      <c r="D647" s="2" t="s">
        <v>34</v>
      </c>
      <c r="E647" s="4">
        <v>43527.147094907406</v>
      </c>
      <c r="F647" s="4">
        <v>43530.147094907406</v>
      </c>
      <c r="G647" s="4">
        <v>43530.147094907406</v>
      </c>
      <c r="H647" s="2">
        <v>0</v>
      </c>
      <c r="I647" s="2">
        <v>104</v>
      </c>
      <c r="J647" s="2" t="s">
        <v>41</v>
      </c>
      <c r="K647" s="2" t="s">
        <v>66</v>
      </c>
      <c r="L647" s="2" t="s">
        <v>67</v>
      </c>
      <c r="M647" s="2" t="s">
        <v>71</v>
      </c>
      <c r="N647" s="2">
        <v>0</v>
      </c>
      <c r="O647" s="2">
        <v>3</v>
      </c>
      <c r="P647" s="2">
        <v>104</v>
      </c>
      <c r="Q647" s="2" t="str">
        <f>VLOOKUP(A647,'Additional Data'!$A$1:$D$9949,2,0)</f>
        <v>App</v>
      </c>
      <c r="R647" s="2" t="str">
        <f>VLOOKUP(A647,'Additional Data'!$A$1:$D$9949,4,0)</f>
        <v>Debit Card</v>
      </c>
      <c r="S647" s="5">
        <f>VLOOKUP(A647,'Additional Data'!$A$1:$D$9949,3,0)</f>
        <v>3772.0850390000001</v>
      </c>
      <c r="T647" s="2" t="str">
        <f>HLOOKUP(B647,'Additional Data'!$F$1:$N$2,2,0)</f>
        <v>Laptop</v>
      </c>
    </row>
    <row r="648" spans="1:20" ht="14.25" customHeight="1">
      <c r="A648" s="2">
        <v>49247</v>
      </c>
      <c r="B648" s="2" t="s">
        <v>30</v>
      </c>
      <c r="C648" s="2" t="s">
        <v>41</v>
      </c>
      <c r="D648" s="2" t="s">
        <v>34</v>
      </c>
      <c r="E648" s="4">
        <v>43527.147928240738</v>
      </c>
      <c r="F648" s="4">
        <v>43529.147928240738</v>
      </c>
      <c r="G648" s="4">
        <v>43533.147928240738</v>
      </c>
      <c r="H648" s="2">
        <v>0</v>
      </c>
      <c r="I648" s="2">
        <v>126</v>
      </c>
      <c r="J648" s="2" t="s">
        <v>41</v>
      </c>
      <c r="K648" s="2" t="s">
        <v>66</v>
      </c>
      <c r="L648" s="2" t="s">
        <v>67</v>
      </c>
      <c r="M648" s="2" t="s">
        <v>59</v>
      </c>
      <c r="N648" s="2">
        <v>-4</v>
      </c>
      <c r="O648" s="2">
        <v>2</v>
      </c>
      <c r="P648" s="2">
        <v>126</v>
      </c>
      <c r="Q648" s="2" t="str">
        <f>VLOOKUP(A648,'Additional Data'!$A$1:$D$9949,2,0)</f>
        <v>App</v>
      </c>
      <c r="R648" s="2" t="str">
        <f>VLOOKUP(A648,'Additional Data'!$A$1:$D$9949,4,0)</f>
        <v>Credit Card</v>
      </c>
      <c r="S648" s="5">
        <f>VLOOKUP(A648,'Additional Data'!$A$1:$D$9949,3,0)</f>
        <v>1973.8289</v>
      </c>
      <c r="T648" s="2" t="str">
        <f>HLOOKUP(B648,'Additional Data'!$F$1:$N$2,2,0)</f>
        <v>PC</v>
      </c>
    </row>
    <row r="649" spans="1:20" ht="14.25" customHeight="1">
      <c r="A649" s="2">
        <v>895585</v>
      </c>
      <c r="B649" s="2" t="s">
        <v>36</v>
      </c>
      <c r="C649" s="2" t="s">
        <v>41</v>
      </c>
      <c r="D649" s="2" t="s">
        <v>34</v>
      </c>
      <c r="E649" s="4">
        <v>43527.149421296293</v>
      </c>
      <c r="F649" s="4">
        <v>43533.149421296293</v>
      </c>
      <c r="G649" s="4">
        <v>43531.149421296293</v>
      </c>
      <c r="H649" s="2">
        <v>0</v>
      </c>
      <c r="I649" s="2">
        <v>121</v>
      </c>
      <c r="J649" s="2" t="s">
        <v>41</v>
      </c>
      <c r="K649" s="2" t="s">
        <v>66</v>
      </c>
      <c r="L649" s="2" t="s">
        <v>67</v>
      </c>
      <c r="M649" s="2" t="s">
        <v>59</v>
      </c>
      <c r="N649" s="2">
        <v>2</v>
      </c>
      <c r="O649" s="2">
        <v>6</v>
      </c>
      <c r="P649" s="2">
        <v>121</v>
      </c>
      <c r="Q649" s="2" t="str">
        <f>VLOOKUP(A649,'Additional Data'!$A$1:$D$9949,2,0)</f>
        <v>App</v>
      </c>
      <c r="R649" s="2" t="str">
        <f>VLOOKUP(A649,'Additional Data'!$A$1:$D$9949,4,0)</f>
        <v>Credit Card</v>
      </c>
      <c r="S649" s="5">
        <f>VLOOKUP(A649,'Additional Data'!$A$1:$D$9949,3,0)</f>
        <v>3495.8994579999999</v>
      </c>
      <c r="T649" s="2" t="str">
        <f>HLOOKUP(B649,'Additional Data'!$F$1:$N$2,2,0)</f>
        <v>Laptop</v>
      </c>
    </row>
    <row r="650" spans="1:20" ht="14.25" customHeight="1">
      <c r="A650" s="2">
        <v>505374</v>
      </c>
      <c r="B650" s="2" t="s">
        <v>39</v>
      </c>
      <c r="C650" s="2" t="s">
        <v>32</v>
      </c>
      <c r="D650" s="2" t="s">
        <v>34</v>
      </c>
      <c r="E650" s="4">
        <v>43527.159166666665</v>
      </c>
      <c r="F650" s="4">
        <v>43531.159166666665</v>
      </c>
      <c r="G650" s="4">
        <v>43530.159166666665</v>
      </c>
      <c r="H650" s="2">
        <v>40</v>
      </c>
      <c r="I650" s="2">
        <v>110</v>
      </c>
      <c r="J650" s="2" t="s">
        <v>60</v>
      </c>
      <c r="K650" s="2" t="s">
        <v>61</v>
      </c>
      <c r="L650" s="2" t="s">
        <v>35</v>
      </c>
      <c r="M650" s="2" t="s">
        <v>59</v>
      </c>
      <c r="N650" s="2">
        <v>1</v>
      </c>
      <c r="O650" s="2">
        <v>4</v>
      </c>
      <c r="P650" s="2">
        <v>150</v>
      </c>
      <c r="Q650" s="2" t="str">
        <f>VLOOKUP(A650,'Additional Data'!$A$1:$D$9949,2,0)</f>
        <v>Website</v>
      </c>
      <c r="R650" s="2" t="str">
        <f>VLOOKUP(A650,'Additional Data'!$A$1:$D$9949,4,0)</f>
        <v>Debit Card</v>
      </c>
      <c r="S650" s="5">
        <f>VLOOKUP(A650,'Additional Data'!$A$1:$D$9949,3,0)</f>
        <v>2343.5300000000002</v>
      </c>
      <c r="T650" s="2" t="str">
        <f>HLOOKUP(B650,'Additional Data'!$F$1:$N$2,2,0)</f>
        <v>Mobile</v>
      </c>
    </row>
    <row r="651" spans="1:20" ht="14.25" customHeight="1">
      <c r="A651" s="2">
        <v>902673</v>
      </c>
      <c r="B651" s="2" t="s">
        <v>36</v>
      </c>
      <c r="C651" s="2" t="s">
        <v>32</v>
      </c>
      <c r="D651" s="2" t="s">
        <v>34</v>
      </c>
      <c r="E651" s="4">
        <v>43527.159699074073</v>
      </c>
      <c r="F651" s="4">
        <v>43529.159699074073</v>
      </c>
      <c r="G651" s="4">
        <v>43531.159699074073</v>
      </c>
      <c r="H651" s="2">
        <v>0</v>
      </c>
      <c r="I651" s="2">
        <v>122</v>
      </c>
      <c r="J651" s="2" t="s">
        <v>32</v>
      </c>
      <c r="K651" s="2" t="s">
        <v>82</v>
      </c>
      <c r="L651" s="2" t="s">
        <v>67</v>
      </c>
      <c r="M651" s="2" t="s">
        <v>59</v>
      </c>
      <c r="N651" s="2">
        <v>-2</v>
      </c>
      <c r="O651" s="2">
        <v>2</v>
      </c>
      <c r="P651" s="2">
        <v>122</v>
      </c>
      <c r="Q651" s="2" t="str">
        <f>VLOOKUP(A651,'Additional Data'!$A$1:$D$9949,2,0)</f>
        <v>Website</v>
      </c>
      <c r="R651" s="2" t="str">
        <f>VLOOKUP(A651,'Additional Data'!$A$1:$D$9949,4,0)</f>
        <v>Credit Card</v>
      </c>
      <c r="S651" s="5">
        <f>VLOOKUP(A651,'Additional Data'!$A$1:$D$9949,3,0)</f>
        <v>2313.9</v>
      </c>
      <c r="T651" s="2" t="str">
        <f>HLOOKUP(B651,'Additional Data'!$F$1:$N$2,2,0)</f>
        <v>Laptop</v>
      </c>
    </row>
    <row r="652" spans="1:20" ht="14.25" customHeight="1">
      <c r="A652" s="2">
        <v>505350</v>
      </c>
      <c r="B652" s="2" t="s">
        <v>39</v>
      </c>
      <c r="C652" s="2" t="s">
        <v>32</v>
      </c>
      <c r="D652" s="2" t="s">
        <v>34</v>
      </c>
      <c r="E652" s="4">
        <v>43527.160393518519</v>
      </c>
      <c r="F652" s="4">
        <v>43532.160393518519</v>
      </c>
      <c r="G652" s="4">
        <v>43531.160393518519</v>
      </c>
      <c r="H652" s="2">
        <v>35</v>
      </c>
      <c r="I652" s="2">
        <v>124</v>
      </c>
      <c r="J652" s="2" t="s">
        <v>41</v>
      </c>
      <c r="K652" s="2" t="s">
        <v>58</v>
      </c>
      <c r="L652" s="2" t="s">
        <v>35</v>
      </c>
      <c r="M652" s="2" t="s">
        <v>59</v>
      </c>
      <c r="N652" s="2">
        <v>1</v>
      </c>
      <c r="O652" s="2">
        <v>5</v>
      </c>
      <c r="P652" s="2">
        <v>159</v>
      </c>
      <c r="Q652" s="2" t="str">
        <f>VLOOKUP(A652,'Additional Data'!$A$1:$D$9949,2,0)</f>
        <v>Website</v>
      </c>
      <c r="R652" s="2" t="str">
        <f>VLOOKUP(A652,'Additional Data'!$A$1:$D$9949,4,0)</f>
        <v>Debit Card</v>
      </c>
      <c r="S652" s="5">
        <f>VLOOKUP(A652,'Additional Data'!$A$1:$D$9949,3,0)</f>
        <v>3306.45</v>
      </c>
      <c r="T652" s="2" t="str">
        <f>HLOOKUP(B652,'Additional Data'!$F$1:$N$2,2,0)</f>
        <v>Mobile</v>
      </c>
    </row>
    <row r="653" spans="1:20" ht="14.25" customHeight="1">
      <c r="A653" s="2">
        <v>354545</v>
      </c>
      <c r="B653" s="2" t="s">
        <v>39</v>
      </c>
      <c r="C653" s="2" t="s">
        <v>41</v>
      </c>
      <c r="D653" s="2" t="s">
        <v>34</v>
      </c>
      <c r="E653" s="4">
        <v>43527.160520833335</v>
      </c>
      <c r="F653" s="4">
        <v>43533.160520833335</v>
      </c>
      <c r="G653" s="4">
        <v>43531.160520833335</v>
      </c>
      <c r="H653" s="2">
        <v>35</v>
      </c>
      <c r="I653" s="2">
        <v>111</v>
      </c>
      <c r="J653" s="2" t="s">
        <v>63</v>
      </c>
      <c r="K653" s="2" t="s">
        <v>64</v>
      </c>
      <c r="L653" s="2" t="s">
        <v>35</v>
      </c>
      <c r="M653" s="2" t="s">
        <v>59</v>
      </c>
      <c r="N653" s="2">
        <v>2</v>
      </c>
      <c r="O653" s="2">
        <v>6</v>
      </c>
      <c r="P653" s="2">
        <v>146</v>
      </c>
      <c r="Q653" s="2" t="str">
        <f>VLOOKUP(A653,'Additional Data'!$A$1:$D$9949,2,0)</f>
        <v>App</v>
      </c>
      <c r="R653" s="2" t="str">
        <f>VLOOKUP(A653,'Additional Data'!$A$1:$D$9949,4,0)</f>
        <v>Credit Card</v>
      </c>
      <c r="S653" s="5">
        <f>VLOOKUP(A653,'Additional Data'!$A$1:$D$9949,3,0)</f>
        <v>3645.1899960000001</v>
      </c>
      <c r="T653" s="2" t="str">
        <f>HLOOKUP(B653,'Additional Data'!$F$1:$N$2,2,0)</f>
        <v>Mobile</v>
      </c>
    </row>
    <row r="654" spans="1:20" ht="14.25" customHeight="1">
      <c r="A654" s="2">
        <v>641698</v>
      </c>
      <c r="B654" s="2" t="s">
        <v>36</v>
      </c>
      <c r="C654" s="2" t="s">
        <v>32</v>
      </c>
      <c r="D654" s="2" t="s">
        <v>34</v>
      </c>
      <c r="E654" s="4">
        <v>43527.165185185186</v>
      </c>
      <c r="F654" s="4">
        <v>43533.165185185186</v>
      </c>
      <c r="G654" s="4">
        <v>43532.165185185186</v>
      </c>
      <c r="H654" s="2">
        <v>40</v>
      </c>
      <c r="I654" s="2">
        <v>123</v>
      </c>
      <c r="J654" s="2" t="s">
        <v>73</v>
      </c>
      <c r="K654" s="2" t="s">
        <v>74</v>
      </c>
      <c r="L654" s="2" t="s">
        <v>35</v>
      </c>
      <c r="M654" s="2" t="s">
        <v>59</v>
      </c>
      <c r="N654" s="2">
        <v>1</v>
      </c>
      <c r="O654" s="2">
        <v>6</v>
      </c>
      <c r="P654" s="2">
        <v>163</v>
      </c>
      <c r="Q654" s="2" t="str">
        <f>VLOOKUP(A654,'Additional Data'!$A$1:$D$9949,2,0)</f>
        <v>App</v>
      </c>
      <c r="R654" s="2" t="str">
        <f>VLOOKUP(A654,'Additional Data'!$A$1:$D$9949,4,0)</f>
        <v>Debit Card</v>
      </c>
      <c r="S654" s="5">
        <f>VLOOKUP(A654,'Additional Data'!$A$1:$D$9949,3,0)</f>
        <v>1206.023005</v>
      </c>
      <c r="T654" s="2" t="str">
        <f>HLOOKUP(B654,'Additional Data'!$F$1:$N$2,2,0)</f>
        <v>Laptop</v>
      </c>
    </row>
    <row r="655" spans="1:20" ht="14.25" customHeight="1">
      <c r="A655" s="2">
        <v>897125</v>
      </c>
      <c r="B655" s="2" t="s">
        <v>48</v>
      </c>
      <c r="C655" s="2" t="s">
        <v>32</v>
      </c>
      <c r="D655" s="2" t="s">
        <v>34</v>
      </c>
      <c r="E655" s="4">
        <v>43527.169675925928</v>
      </c>
      <c r="F655" s="4">
        <v>43530.169675925928</v>
      </c>
      <c r="G655" s="4">
        <v>43532.169675925928</v>
      </c>
      <c r="H655" s="2">
        <v>65</v>
      </c>
      <c r="I655" s="2">
        <v>87</v>
      </c>
      <c r="J655" s="2" t="s">
        <v>60</v>
      </c>
      <c r="K655" s="2" t="s">
        <v>61</v>
      </c>
      <c r="L655" s="2" t="s">
        <v>35</v>
      </c>
      <c r="M655" s="2" t="s">
        <v>71</v>
      </c>
      <c r="N655" s="2">
        <v>-2</v>
      </c>
      <c r="O655" s="2">
        <v>3</v>
      </c>
      <c r="P655" s="2">
        <v>152</v>
      </c>
      <c r="Q655" s="2" t="str">
        <f>VLOOKUP(A655,'Additional Data'!$A$1:$D$9949,2,0)</f>
        <v>App</v>
      </c>
      <c r="R655" s="2" t="str">
        <f>VLOOKUP(A655,'Additional Data'!$A$1:$D$9949,4,0)</f>
        <v>Credit Card</v>
      </c>
      <c r="S655" s="5">
        <f>VLOOKUP(A655,'Additional Data'!$A$1:$D$9949,3,0)</f>
        <v>621.47254599999997</v>
      </c>
      <c r="T655" s="2" t="str">
        <f>HLOOKUP(B655,'Additional Data'!$F$1:$N$2,2,0)</f>
        <v>Gaming Console</v>
      </c>
    </row>
    <row r="656" spans="1:20" ht="14.25" customHeight="1">
      <c r="A656" s="2">
        <v>866387</v>
      </c>
      <c r="B656" s="2" t="s">
        <v>36</v>
      </c>
      <c r="C656" s="2" t="s">
        <v>32</v>
      </c>
      <c r="D656" s="2" t="s">
        <v>34</v>
      </c>
      <c r="E656" s="4">
        <v>43527.17355324074</v>
      </c>
      <c r="F656" s="4">
        <v>43534.17355324074</v>
      </c>
      <c r="G656" s="4">
        <v>43530.17355324074</v>
      </c>
      <c r="H656" s="2">
        <v>67</v>
      </c>
      <c r="I656" s="2">
        <v>104</v>
      </c>
      <c r="J656" s="2" t="s">
        <v>73</v>
      </c>
      <c r="K656" s="2" t="s">
        <v>74</v>
      </c>
      <c r="L656" s="2" t="s">
        <v>35</v>
      </c>
      <c r="M656" s="2" t="s">
        <v>71</v>
      </c>
      <c r="N656" s="2">
        <v>4</v>
      </c>
      <c r="O656" s="2">
        <v>7</v>
      </c>
      <c r="P656" s="2">
        <v>171</v>
      </c>
      <c r="Q656" s="2" t="str">
        <f>VLOOKUP(A656,'Additional Data'!$A$1:$D$9949,2,0)</f>
        <v>App</v>
      </c>
      <c r="R656" s="2" t="str">
        <f>VLOOKUP(A656,'Additional Data'!$A$1:$D$9949,4,0)</f>
        <v>Credit Card</v>
      </c>
      <c r="S656" s="5">
        <f>VLOOKUP(A656,'Additional Data'!$A$1:$D$9949,3,0)</f>
        <v>1224.3869090000001</v>
      </c>
      <c r="T656" s="2" t="str">
        <f>HLOOKUP(B656,'Additional Data'!$F$1:$N$2,2,0)</f>
        <v>Laptop</v>
      </c>
    </row>
    <row r="657" spans="1:20" ht="14.25" customHeight="1">
      <c r="A657" s="2">
        <v>868986</v>
      </c>
      <c r="B657" s="2" t="s">
        <v>36</v>
      </c>
      <c r="C657" s="2" t="s">
        <v>41</v>
      </c>
      <c r="D657" s="2" t="s">
        <v>34</v>
      </c>
      <c r="E657" s="4">
        <v>43527.174016203702</v>
      </c>
      <c r="F657" s="4">
        <v>43532.174016203702</v>
      </c>
      <c r="G657" s="4">
        <v>43532.174016203702</v>
      </c>
      <c r="H657" s="2">
        <v>38</v>
      </c>
      <c r="I657" s="2">
        <v>110</v>
      </c>
      <c r="J657" s="2" t="s">
        <v>63</v>
      </c>
      <c r="K657" s="2" t="s">
        <v>64</v>
      </c>
      <c r="L657" s="2" t="s">
        <v>35</v>
      </c>
      <c r="M657" s="2" t="s">
        <v>59</v>
      </c>
      <c r="N657" s="2">
        <v>0</v>
      </c>
      <c r="O657" s="2">
        <v>5</v>
      </c>
      <c r="P657" s="2">
        <v>148</v>
      </c>
      <c r="Q657" s="2" t="str">
        <f>VLOOKUP(A657,'Additional Data'!$A$1:$D$9949,2,0)</f>
        <v>Website</v>
      </c>
      <c r="R657" s="2" t="str">
        <f>VLOOKUP(A657,'Additional Data'!$A$1:$D$9949,4,0)</f>
        <v>Debit Card</v>
      </c>
      <c r="S657" s="5">
        <f>VLOOKUP(A657,'Additional Data'!$A$1:$D$9949,3,0)</f>
        <v>3434.13</v>
      </c>
      <c r="T657" s="2" t="str">
        <f>HLOOKUP(B657,'Additional Data'!$F$1:$N$2,2,0)</f>
        <v>Laptop</v>
      </c>
    </row>
    <row r="658" spans="1:20" ht="14.25" customHeight="1">
      <c r="A658" s="2">
        <v>206665</v>
      </c>
      <c r="B658" s="2" t="s">
        <v>47</v>
      </c>
      <c r="C658" s="2" t="s">
        <v>32</v>
      </c>
      <c r="D658" s="2" t="s">
        <v>34</v>
      </c>
      <c r="E658" s="4">
        <v>43527.176655092589</v>
      </c>
      <c r="F658" s="4">
        <v>43532.176655092589</v>
      </c>
      <c r="G658" s="4">
        <v>43532.176655092589</v>
      </c>
      <c r="H658" s="2">
        <v>39</v>
      </c>
      <c r="I658" s="2">
        <v>113</v>
      </c>
      <c r="J658" s="2" t="s">
        <v>60</v>
      </c>
      <c r="K658" s="2" t="s">
        <v>61</v>
      </c>
      <c r="L658" s="2" t="s">
        <v>35</v>
      </c>
      <c r="M658" s="2" t="s">
        <v>59</v>
      </c>
      <c r="N658" s="2">
        <v>0</v>
      </c>
      <c r="O658" s="2">
        <v>5</v>
      </c>
      <c r="P658" s="2">
        <v>152</v>
      </c>
      <c r="Q658" s="2" t="str">
        <f>VLOOKUP(A658,'Additional Data'!$A$1:$D$9949,2,0)</f>
        <v>App</v>
      </c>
      <c r="R658" s="2" t="str">
        <f>VLOOKUP(A658,'Additional Data'!$A$1:$D$9949,4,0)</f>
        <v>Credit Card</v>
      </c>
      <c r="S658" s="5">
        <f>VLOOKUP(A658,'Additional Data'!$A$1:$D$9949,3,0)</f>
        <v>607.63044200000002</v>
      </c>
      <c r="T658" s="2" t="str">
        <f>HLOOKUP(B658,'Additional Data'!$F$1:$N$2,2,0)</f>
        <v>Tablet</v>
      </c>
    </row>
    <row r="659" spans="1:20" ht="14.25" customHeight="1">
      <c r="A659" s="2">
        <v>101828</v>
      </c>
      <c r="B659" s="2" t="s">
        <v>47</v>
      </c>
      <c r="C659" s="2" t="s">
        <v>32</v>
      </c>
      <c r="D659" s="2" t="s">
        <v>34</v>
      </c>
      <c r="E659" s="4">
        <v>43527.179363425923</v>
      </c>
      <c r="F659" s="4">
        <v>43530.179363425923</v>
      </c>
      <c r="G659" s="4">
        <v>43531.179363425923</v>
      </c>
      <c r="H659" s="2">
        <v>0</v>
      </c>
      <c r="I659" s="2">
        <v>121</v>
      </c>
      <c r="J659" s="2" t="s">
        <v>32</v>
      </c>
      <c r="K659" s="2" t="s">
        <v>82</v>
      </c>
      <c r="L659" s="2" t="s">
        <v>67</v>
      </c>
      <c r="M659" s="2" t="s">
        <v>71</v>
      </c>
      <c r="N659" s="2">
        <v>-1</v>
      </c>
      <c r="O659" s="2">
        <v>3</v>
      </c>
      <c r="P659" s="2">
        <v>121</v>
      </c>
      <c r="Q659" s="2" t="str">
        <f>VLOOKUP(A659,'Additional Data'!$A$1:$D$9949,2,0)</f>
        <v>App</v>
      </c>
      <c r="R659" s="2" t="str">
        <f>VLOOKUP(A659,'Additional Data'!$A$1:$D$9949,4,0)</f>
        <v>Debit Card</v>
      </c>
      <c r="S659" s="5">
        <f>VLOOKUP(A659,'Additional Data'!$A$1:$D$9949,3,0)</f>
        <v>1585.782688</v>
      </c>
      <c r="T659" s="2" t="str">
        <f>HLOOKUP(B659,'Additional Data'!$F$1:$N$2,2,0)</f>
        <v>Tablet</v>
      </c>
    </row>
    <row r="660" spans="1:20" ht="14.25" customHeight="1">
      <c r="A660" s="2">
        <v>308089</v>
      </c>
      <c r="B660" s="2" t="s">
        <v>30</v>
      </c>
      <c r="C660" s="2" t="s">
        <v>41</v>
      </c>
      <c r="D660" s="2" t="s">
        <v>34</v>
      </c>
      <c r="E660" s="4">
        <v>43527.184525462966</v>
      </c>
      <c r="F660" s="4">
        <v>43533.184525462966</v>
      </c>
      <c r="G660" s="4">
        <v>43530.184525462966</v>
      </c>
      <c r="H660" s="2">
        <v>0</v>
      </c>
      <c r="I660" s="2">
        <v>126</v>
      </c>
      <c r="J660" s="2" t="s">
        <v>41</v>
      </c>
      <c r="K660" s="2" t="s">
        <v>66</v>
      </c>
      <c r="L660" s="2" t="s">
        <v>67</v>
      </c>
      <c r="M660" s="2" t="s">
        <v>59</v>
      </c>
      <c r="N660" s="2">
        <v>3</v>
      </c>
      <c r="O660" s="2">
        <v>6</v>
      </c>
      <c r="P660" s="2">
        <v>126</v>
      </c>
      <c r="Q660" s="2" t="str">
        <f>VLOOKUP(A660,'Additional Data'!$A$1:$D$9949,2,0)</f>
        <v>App</v>
      </c>
      <c r="R660" s="2" t="str">
        <f>VLOOKUP(A660,'Additional Data'!$A$1:$D$9949,4,0)</f>
        <v>Credit Card</v>
      </c>
      <c r="S660" s="5">
        <f>VLOOKUP(A660,'Additional Data'!$A$1:$D$9949,3,0)</f>
        <v>2183.479746</v>
      </c>
      <c r="T660" s="2" t="str">
        <f>HLOOKUP(B660,'Additional Data'!$F$1:$N$2,2,0)</f>
        <v>PC</v>
      </c>
    </row>
    <row r="661" spans="1:20" ht="14.25" customHeight="1">
      <c r="A661" s="2">
        <v>676675</v>
      </c>
      <c r="B661" s="2" t="s">
        <v>30</v>
      </c>
      <c r="C661" s="2" t="s">
        <v>32</v>
      </c>
      <c r="D661" s="2" t="s">
        <v>34</v>
      </c>
      <c r="E661" s="4">
        <v>43527.186215277776</v>
      </c>
      <c r="F661" s="4">
        <v>43531.186215277776</v>
      </c>
      <c r="G661" s="4">
        <v>43532.186215277776</v>
      </c>
      <c r="H661" s="2">
        <v>0</v>
      </c>
      <c r="I661" s="2">
        <v>130</v>
      </c>
      <c r="J661" s="2" t="s">
        <v>32</v>
      </c>
      <c r="K661" s="2" t="s">
        <v>82</v>
      </c>
      <c r="L661" s="2" t="s">
        <v>67</v>
      </c>
      <c r="M661" s="2" t="s">
        <v>59</v>
      </c>
      <c r="N661" s="2">
        <v>-1</v>
      </c>
      <c r="O661" s="2">
        <v>4</v>
      </c>
      <c r="P661" s="2">
        <v>130</v>
      </c>
      <c r="Q661" s="2" t="str">
        <f>VLOOKUP(A661,'Additional Data'!$A$1:$D$9949,2,0)</f>
        <v>App</v>
      </c>
      <c r="R661" s="2" t="str">
        <f>VLOOKUP(A661,'Additional Data'!$A$1:$D$9949,4,0)</f>
        <v>Credit Card</v>
      </c>
      <c r="S661" s="5">
        <f>VLOOKUP(A661,'Additional Data'!$A$1:$D$9949,3,0)</f>
        <v>931.50280559999999</v>
      </c>
      <c r="T661" s="2" t="str">
        <f>HLOOKUP(B661,'Additional Data'!$F$1:$N$2,2,0)</f>
        <v>PC</v>
      </c>
    </row>
    <row r="662" spans="1:20" ht="14.25" customHeight="1">
      <c r="A662" s="2">
        <v>506060</v>
      </c>
      <c r="B662" s="2" t="s">
        <v>39</v>
      </c>
      <c r="C662" s="2" t="s">
        <v>41</v>
      </c>
      <c r="D662" s="2" t="s">
        <v>34</v>
      </c>
      <c r="E662" s="4">
        <v>43527.186863425923</v>
      </c>
      <c r="F662" s="4">
        <v>43529.186863425923</v>
      </c>
      <c r="G662" s="4">
        <v>43533.186863425923</v>
      </c>
      <c r="H662" s="2">
        <v>31</v>
      </c>
      <c r="I662" s="2">
        <v>121</v>
      </c>
      <c r="J662" s="2" t="s">
        <v>32</v>
      </c>
      <c r="K662" s="2" t="s">
        <v>70</v>
      </c>
      <c r="L662" s="2" t="s">
        <v>35</v>
      </c>
      <c r="M662" s="2" t="s">
        <v>71</v>
      </c>
      <c r="N662" s="2">
        <v>-4</v>
      </c>
      <c r="O662" s="2">
        <v>2</v>
      </c>
      <c r="P662" s="2">
        <v>152</v>
      </c>
      <c r="Q662" s="2" t="str">
        <f>VLOOKUP(A662,'Additional Data'!$A$1:$D$9949,2,0)</f>
        <v>App</v>
      </c>
      <c r="R662" s="2" t="str">
        <f>VLOOKUP(A662,'Additional Data'!$A$1:$D$9949,4,0)</f>
        <v>Debit Card</v>
      </c>
      <c r="S662" s="5">
        <f>VLOOKUP(A662,'Additional Data'!$A$1:$D$9949,3,0)</f>
        <v>3482.7547</v>
      </c>
      <c r="T662" s="2" t="str">
        <f>HLOOKUP(B662,'Additional Data'!$F$1:$N$2,2,0)</f>
        <v>Mobile</v>
      </c>
    </row>
    <row r="663" spans="1:20" ht="14.25" customHeight="1">
      <c r="A663" s="2">
        <v>787440</v>
      </c>
      <c r="B663" s="2" t="s">
        <v>30</v>
      </c>
      <c r="C663" s="2" t="s">
        <v>32</v>
      </c>
      <c r="D663" s="2" t="s">
        <v>34</v>
      </c>
      <c r="E663" s="4">
        <v>43527.187361111108</v>
      </c>
      <c r="F663" s="4">
        <v>43529.187361111108</v>
      </c>
      <c r="G663" s="4">
        <v>43530.187361111108</v>
      </c>
      <c r="H663" s="2">
        <v>28</v>
      </c>
      <c r="I663" s="2">
        <v>125</v>
      </c>
      <c r="J663" s="2" t="s">
        <v>41</v>
      </c>
      <c r="K663" s="2" t="s">
        <v>58</v>
      </c>
      <c r="L663" s="2" t="s">
        <v>35</v>
      </c>
      <c r="M663" s="2" t="s">
        <v>71</v>
      </c>
      <c r="N663" s="2">
        <v>-1</v>
      </c>
      <c r="O663" s="2">
        <v>2</v>
      </c>
      <c r="P663" s="2">
        <v>153</v>
      </c>
      <c r="Q663" s="2" t="str">
        <f>VLOOKUP(A663,'Additional Data'!$A$1:$D$9949,2,0)</f>
        <v>Website</v>
      </c>
      <c r="R663" s="2" t="str">
        <f>VLOOKUP(A663,'Additional Data'!$A$1:$D$9949,4,0)</f>
        <v>Debit Card</v>
      </c>
      <c r="S663" s="5">
        <f>VLOOKUP(A663,'Additional Data'!$A$1:$D$9949,3,0)</f>
        <v>2797.73</v>
      </c>
      <c r="T663" s="2" t="str">
        <f>HLOOKUP(B663,'Additional Data'!$F$1:$N$2,2,0)</f>
        <v>PC</v>
      </c>
    </row>
    <row r="664" spans="1:20" ht="14.25" customHeight="1">
      <c r="A664" s="2">
        <v>443751</v>
      </c>
      <c r="B664" s="2" t="s">
        <v>49</v>
      </c>
      <c r="C664" s="2" t="s">
        <v>41</v>
      </c>
      <c r="D664" s="2" t="s">
        <v>34</v>
      </c>
      <c r="E664" s="4">
        <v>43527.1874537037</v>
      </c>
      <c r="F664" s="4">
        <v>43536.1874537037</v>
      </c>
      <c r="G664" s="4">
        <v>43534.1874537037</v>
      </c>
      <c r="H664" s="2">
        <v>34</v>
      </c>
      <c r="I664" s="2">
        <v>109</v>
      </c>
      <c r="J664" s="2" t="s">
        <v>60</v>
      </c>
      <c r="K664" s="2" t="s">
        <v>77</v>
      </c>
      <c r="L664" s="2" t="s">
        <v>35</v>
      </c>
      <c r="M664" s="2" t="s">
        <v>59</v>
      </c>
      <c r="N664" s="2">
        <v>2</v>
      </c>
      <c r="O664" s="2">
        <v>9</v>
      </c>
      <c r="P664" s="2">
        <v>143</v>
      </c>
      <c r="Q664" s="2" t="str">
        <f>VLOOKUP(A664,'Additional Data'!$A$1:$D$9949,2,0)</f>
        <v>Website</v>
      </c>
      <c r="R664" s="2" t="str">
        <f>VLOOKUP(A664,'Additional Data'!$A$1:$D$9949,4,0)</f>
        <v>Cash On Delivery</v>
      </c>
      <c r="S664" s="5">
        <f>VLOOKUP(A664,'Additional Data'!$A$1:$D$9949,3,0)</f>
        <v>258.85000000000002</v>
      </c>
      <c r="T664" s="2" t="str">
        <f>HLOOKUP(B664,'Additional Data'!$F$1:$N$2,2,0)</f>
        <v>TV</v>
      </c>
    </row>
    <row r="665" spans="1:20" ht="14.25" customHeight="1">
      <c r="A665" s="2">
        <v>142443</v>
      </c>
      <c r="B665" s="2" t="s">
        <v>39</v>
      </c>
      <c r="C665" s="2" t="s">
        <v>32</v>
      </c>
      <c r="D665" s="2" t="s">
        <v>34</v>
      </c>
      <c r="E665" s="4">
        <v>43527.197974537034</v>
      </c>
      <c r="F665" s="4">
        <v>43531.197974537034</v>
      </c>
      <c r="G665" s="4">
        <v>43534.197974537034</v>
      </c>
      <c r="H665" s="2">
        <v>73</v>
      </c>
      <c r="I665" s="2">
        <v>91</v>
      </c>
      <c r="J665" s="2" t="s">
        <v>60</v>
      </c>
      <c r="K665" s="2" t="s">
        <v>61</v>
      </c>
      <c r="L665" s="2" t="s">
        <v>35</v>
      </c>
      <c r="M665" s="2" t="s">
        <v>71</v>
      </c>
      <c r="N665" s="2">
        <v>-3</v>
      </c>
      <c r="O665" s="2">
        <v>4</v>
      </c>
      <c r="P665" s="2">
        <v>164</v>
      </c>
      <c r="Q665" s="2" t="str">
        <f>VLOOKUP(A665,'Additional Data'!$A$1:$D$9949,2,0)</f>
        <v>Website</v>
      </c>
      <c r="R665" s="2" t="str">
        <f>VLOOKUP(A665,'Additional Data'!$A$1:$D$9949,4,0)</f>
        <v>Cash On Delivery</v>
      </c>
      <c r="S665" s="5">
        <f>VLOOKUP(A665,'Additional Data'!$A$1:$D$9949,3,0)</f>
        <v>3518.44</v>
      </c>
      <c r="T665" s="2" t="str">
        <f>HLOOKUP(B665,'Additional Data'!$F$1:$N$2,2,0)</f>
        <v>Mobile</v>
      </c>
    </row>
    <row r="666" spans="1:20" ht="14.25" customHeight="1">
      <c r="A666" s="2">
        <v>718203</v>
      </c>
      <c r="B666" s="2" t="s">
        <v>49</v>
      </c>
      <c r="C666" s="2" t="s">
        <v>32</v>
      </c>
      <c r="D666" s="2" t="s">
        <v>34</v>
      </c>
      <c r="E666" s="4">
        <v>43527.200555555559</v>
      </c>
      <c r="F666" s="4">
        <v>43530.200555555559</v>
      </c>
      <c r="G666" s="4">
        <v>43531.200555555559</v>
      </c>
      <c r="H666" s="2">
        <v>36</v>
      </c>
      <c r="I666" s="2">
        <v>120</v>
      </c>
      <c r="J666" s="2" t="s">
        <v>41</v>
      </c>
      <c r="K666" s="2" t="s">
        <v>58</v>
      </c>
      <c r="L666" s="2" t="s">
        <v>35</v>
      </c>
      <c r="M666" s="2" t="s">
        <v>59</v>
      </c>
      <c r="N666" s="2">
        <v>-1</v>
      </c>
      <c r="O666" s="2">
        <v>3</v>
      </c>
      <c r="P666" s="2">
        <v>156</v>
      </c>
      <c r="Q666" s="2" t="str">
        <f>VLOOKUP(A666,'Additional Data'!$A$1:$D$9949,2,0)</f>
        <v>Website</v>
      </c>
      <c r="R666" s="2" t="str">
        <f>VLOOKUP(A666,'Additional Data'!$A$1:$D$9949,4,0)</f>
        <v>Credit Card</v>
      </c>
      <c r="S666" s="5">
        <f>VLOOKUP(A666,'Additional Data'!$A$1:$D$9949,3,0)</f>
        <v>723.96</v>
      </c>
      <c r="T666" s="2" t="str">
        <f>HLOOKUP(B666,'Additional Data'!$F$1:$N$2,2,0)</f>
        <v>TV</v>
      </c>
    </row>
    <row r="667" spans="1:20" ht="14.25" customHeight="1">
      <c r="A667" s="2">
        <v>41098</v>
      </c>
      <c r="B667" s="2" t="s">
        <v>30</v>
      </c>
      <c r="C667" s="2" t="s">
        <v>41</v>
      </c>
      <c r="D667" s="2" t="s">
        <v>34</v>
      </c>
      <c r="E667" s="4">
        <v>43527.201689814814</v>
      </c>
      <c r="F667" s="4">
        <v>43534.201689814814</v>
      </c>
      <c r="G667" s="4">
        <v>43534.201689814814</v>
      </c>
      <c r="H667" s="2">
        <v>82</v>
      </c>
      <c r="I667" s="2">
        <v>89</v>
      </c>
      <c r="J667" s="2" t="s">
        <v>63</v>
      </c>
      <c r="K667" s="2" t="s">
        <v>64</v>
      </c>
      <c r="L667" s="2" t="s">
        <v>35</v>
      </c>
      <c r="M667" s="2" t="s">
        <v>71</v>
      </c>
      <c r="N667" s="2">
        <v>0</v>
      </c>
      <c r="O667" s="2">
        <v>7</v>
      </c>
      <c r="P667" s="2">
        <v>171</v>
      </c>
      <c r="Q667" s="2" t="str">
        <f>VLOOKUP(A667,'Additional Data'!$A$1:$D$9949,2,0)</f>
        <v>App</v>
      </c>
      <c r="R667" s="2" t="str">
        <f>VLOOKUP(A667,'Additional Data'!$A$1:$D$9949,4,0)</f>
        <v>Debit Card</v>
      </c>
      <c r="S667" s="5">
        <f>VLOOKUP(A667,'Additional Data'!$A$1:$D$9949,3,0)</f>
        <v>2196.8620110000002</v>
      </c>
      <c r="T667" s="2" t="str">
        <f>HLOOKUP(B667,'Additional Data'!$F$1:$N$2,2,0)</f>
        <v>PC</v>
      </c>
    </row>
    <row r="668" spans="1:20" ht="14.25" customHeight="1">
      <c r="A668" s="2">
        <v>938521</v>
      </c>
      <c r="B668" s="2" t="s">
        <v>46</v>
      </c>
      <c r="C668" s="2" t="s">
        <v>41</v>
      </c>
      <c r="D668" s="2" t="s">
        <v>34</v>
      </c>
      <c r="E668" s="4">
        <v>43527.211643518516</v>
      </c>
      <c r="F668" s="4">
        <v>43532.211643518516</v>
      </c>
      <c r="G668" s="4">
        <v>43534.211643518516</v>
      </c>
      <c r="H668" s="2">
        <v>39</v>
      </c>
      <c r="I668" s="2">
        <v>111</v>
      </c>
      <c r="J668" s="2" t="s">
        <v>63</v>
      </c>
      <c r="K668" s="2" t="s">
        <v>64</v>
      </c>
      <c r="L668" s="2" t="s">
        <v>35</v>
      </c>
      <c r="M668" s="2" t="s">
        <v>59</v>
      </c>
      <c r="N668" s="2">
        <v>-2</v>
      </c>
      <c r="O668" s="2">
        <v>5</v>
      </c>
      <c r="P668" s="2">
        <v>150</v>
      </c>
      <c r="Q668" s="2" t="str">
        <f>VLOOKUP(A668,'Additional Data'!$A$1:$D$9949,2,0)</f>
        <v>App</v>
      </c>
      <c r="R668" s="2" t="str">
        <f>VLOOKUP(A668,'Additional Data'!$A$1:$D$9949,4,0)</f>
        <v>Credit Card</v>
      </c>
      <c r="S668" s="5">
        <f>VLOOKUP(A668,'Additional Data'!$A$1:$D$9949,3,0)</f>
        <v>994.24307899999997</v>
      </c>
      <c r="T668" s="2" t="str">
        <f>HLOOKUP(B668,'Additional Data'!$F$1:$N$2,2,0)</f>
        <v>TV</v>
      </c>
    </row>
    <row r="669" spans="1:20" ht="14.25" customHeight="1">
      <c r="A669" s="2">
        <v>111</v>
      </c>
      <c r="B669" s="2" t="s">
        <v>49</v>
      </c>
      <c r="C669" s="2" t="s">
        <v>32</v>
      </c>
      <c r="D669" s="2" t="s">
        <v>34</v>
      </c>
      <c r="E669" s="4">
        <v>43527.212037037039</v>
      </c>
      <c r="F669" s="4">
        <v>43536.212037037039</v>
      </c>
      <c r="G669" s="4">
        <v>43533.212037037039</v>
      </c>
      <c r="H669" s="2">
        <v>34</v>
      </c>
      <c r="I669" s="2">
        <v>123</v>
      </c>
      <c r="J669" s="2" t="s">
        <v>41</v>
      </c>
      <c r="K669" s="2" t="s">
        <v>58</v>
      </c>
      <c r="L669" s="2" t="s">
        <v>35</v>
      </c>
      <c r="M669" s="2" t="s">
        <v>59</v>
      </c>
      <c r="N669" s="2">
        <v>3</v>
      </c>
      <c r="O669" s="2">
        <v>9</v>
      </c>
      <c r="P669" s="2">
        <v>157</v>
      </c>
      <c r="Q669" s="2" t="str">
        <f>VLOOKUP(A669,'Additional Data'!$A$1:$D$9949,2,0)</f>
        <v>Website</v>
      </c>
      <c r="R669" s="2" t="str">
        <f>VLOOKUP(A669,'Additional Data'!$A$1:$D$9949,4,0)</f>
        <v>Credit Card</v>
      </c>
      <c r="S669" s="5">
        <f>VLOOKUP(A669,'Additional Data'!$A$1:$D$9949,3,0)</f>
        <v>2707.43</v>
      </c>
      <c r="T669" s="2" t="str">
        <f>HLOOKUP(B669,'Additional Data'!$F$1:$N$2,2,0)</f>
        <v>TV</v>
      </c>
    </row>
    <row r="670" spans="1:20" ht="14.25" customHeight="1">
      <c r="A670" s="2">
        <v>577870</v>
      </c>
      <c r="B670" s="2" t="s">
        <v>48</v>
      </c>
      <c r="C670" s="2" t="s">
        <v>32</v>
      </c>
      <c r="D670" s="2" t="s">
        <v>34</v>
      </c>
      <c r="E670" s="4">
        <v>43527.212326388886</v>
      </c>
      <c r="F670" s="4">
        <v>43535.212326388886</v>
      </c>
      <c r="G670" s="4">
        <v>43530.212326388886</v>
      </c>
      <c r="H670" s="2">
        <v>58</v>
      </c>
      <c r="I670" s="2">
        <v>106</v>
      </c>
      <c r="J670" s="2" t="s">
        <v>73</v>
      </c>
      <c r="K670" s="2" t="s">
        <v>74</v>
      </c>
      <c r="L670" s="2" t="s">
        <v>35</v>
      </c>
      <c r="M670" s="2" t="s">
        <v>71</v>
      </c>
      <c r="N670" s="2">
        <v>5</v>
      </c>
      <c r="O670" s="2">
        <v>8</v>
      </c>
      <c r="P670" s="2">
        <v>164</v>
      </c>
      <c r="Q670" s="2" t="str">
        <f>VLOOKUP(A670,'Additional Data'!$A$1:$D$9949,2,0)</f>
        <v>App</v>
      </c>
      <c r="R670" s="2" t="str">
        <f>VLOOKUP(A670,'Additional Data'!$A$1:$D$9949,4,0)</f>
        <v>Debit Card</v>
      </c>
      <c r="S670" s="5">
        <f>VLOOKUP(A670,'Additional Data'!$A$1:$D$9949,3,0)</f>
        <v>1328.062488</v>
      </c>
      <c r="T670" s="2" t="str">
        <f>HLOOKUP(B670,'Additional Data'!$F$1:$N$2,2,0)</f>
        <v>Gaming Console</v>
      </c>
    </row>
    <row r="671" spans="1:20" ht="14.25" customHeight="1">
      <c r="A671" s="2">
        <v>907102</v>
      </c>
      <c r="B671" s="2" t="s">
        <v>30</v>
      </c>
      <c r="C671" s="2" t="s">
        <v>32</v>
      </c>
      <c r="D671" s="2" t="s">
        <v>34</v>
      </c>
      <c r="E671" s="4">
        <v>43527.216932870368</v>
      </c>
      <c r="F671" s="4">
        <v>43529.216932870368</v>
      </c>
      <c r="G671" s="4">
        <v>43531.216932870368</v>
      </c>
      <c r="H671" s="2">
        <v>0</v>
      </c>
      <c r="I671" s="2">
        <v>129</v>
      </c>
      <c r="J671" s="2" t="s">
        <v>32</v>
      </c>
      <c r="K671" s="2" t="s">
        <v>82</v>
      </c>
      <c r="L671" s="2" t="s">
        <v>67</v>
      </c>
      <c r="M671" s="2" t="s">
        <v>59</v>
      </c>
      <c r="N671" s="2">
        <v>-2</v>
      </c>
      <c r="O671" s="2">
        <v>2</v>
      </c>
      <c r="P671" s="2">
        <v>129</v>
      </c>
      <c r="Q671" s="2" t="str">
        <f>VLOOKUP(A671,'Additional Data'!$A$1:$D$9949,2,0)</f>
        <v>App</v>
      </c>
      <c r="R671" s="2" t="str">
        <f>VLOOKUP(A671,'Additional Data'!$A$1:$D$9949,4,0)</f>
        <v>Debit Card</v>
      </c>
      <c r="S671" s="5">
        <f>VLOOKUP(A671,'Additional Data'!$A$1:$D$9949,3,0)</f>
        <v>2175.3802340000002</v>
      </c>
      <c r="T671" s="2" t="str">
        <f>HLOOKUP(B671,'Additional Data'!$F$1:$N$2,2,0)</f>
        <v>PC</v>
      </c>
    </row>
    <row r="672" spans="1:20" ht="14.25" customHeight="1">
      <c r="A672" s="2">
        <v>378426</v>
      </c>
      <c r="B672" s="2" t="s">
        <v>47</v>
      </c>
      <c r="C672" s="2" t="s">
        <v>41</v>
      </c>
      <c r="D672" s="2" t="s">
        <v>34</v>
      </c>
      <c r="E672" s="4">
        <v>43527.22797453704</v>
      </c>
      <c r="F672" s="4">
        <v>43533.22797453704</v>
      </c>
      <c r="G672" s="4">
        <v>43534.22797453704</v>
      </c>
      <c r="H672" s="2">
        <v>47</v>
      </c>
      <c r="I672" s="2">
        <v>109</v>
      </c>
      <c r="J672" s="2" t="s">
        <v>60</v>
      </c>
      <c r="K672" s="2" t="s">
        <v>77</v>
      </c>
      <c r="L672" s="2" t="s">
        <v>35</v>
      </c>
      <c r="M672" s="2" t="s">
        <v>59</v>
      </c>
      <c r="N672" s="2">
        <v>-1</v>
      </c>
      <c r="O672" s="2">
        <v>6</v>
      </c>
      <c r="P672" s="2">
        <v>156</v>
      </c>
      <c r="Q672" s="2" t="str">
        <f>VLOOKUP(A672,'Additional Data'!$A$1:$D$9949,2,0)</f>
        <v>Website</v>
      </c>
      <c r="R672" s="2" t="str">
        <f>VLOOKUP(A672,'Additional Data'!$A$1:$D$9949,4,0)</f>
        <v>Debit Card</v>
      </c>
      <c r="S672" s="5">
        <f>VLOOKUP(A672,'Additional Data'!$A$1:$D$9949,3,0)</f>
        <v>1614.53</v>
      </c>
      <c r="T672" s="2" t="str">
        <f>HLOOKUP(B672,'Additional Data'!$F$1:$N$2,2,0)</f>
        <v>Tablet</v>
      </c>
    </row>
    <row r="673" spans="1:20" ht="14.25" customHeight="1">
      <c r="A673" s="2">
        <v>116628</v>
      </c>
      <c r="B673" s="2" t="s">
        <v>36</v>
      </c>
      <c r="C673" s="2" t="s">
        <v>32</v>
      </c>
      <c r="D673" s="2" t="s">
        <v>34</v>
      </c>
      <c r="E673" s="4">
        <v>43527.228275462963</v>
      </c>
      <c r="F673" s="4">
        <v>43530.228275462963</v>
      </c>
      <c r="G673" s="4">
        <v>43533.228275462963</v>
      </c>
      <c r="H673" s="2">
        <v>0</v>
      </c>
      <c r="I673" s="2">
        <v>104</v>
      </c>
      <c r="J673" s="2" t="s">
        <v>32</v>
      </c>
      <c r="K673" s="2" t="s">
        <v>82</v>
      </c>
      <c r="L673" s="2" t="s">
        <v>67</v>
      </c>
      <c r="M673" s="2" t="s">
        <v>71</v>
      </c>
      <c r="N673" s="2">
        <v>-3</v>
      </c>
      <c r="O673" s="2">
        <v>3</v>
      </c>
      <c r="P673" s="2">
        <v>104</v>
      </c>
      <c r="Q673" s="2" t="str">
        <f>VLOOKUP(A673,'Additional Data'!$A$1:$D$9949,2,0)</f>
        <v>Website</v>
      </c>
      <c r="R673" s="2" t="str">
        <f>VLOOKUP(A673,'Additional Data'!$A$1:$D$9949,4,0)</f>
        <v>Debit Card</v>
      </c>
      <c r="S673" s="5">
        <f>VLOOKUP(A673,'Additional Data'!$A$1:$D$9949,3,0)</f>
        <v>1668.47</v>
      </c>
      <c r="T673" s="2" t="str">
        <f>HLOOKUP(B673,'Additional Data'!$F$1:$N$2,2,0)</f>
        <v>Laptop</v>
      </c>
    </row>
    <row r="674" spans="1:20" ht="14.25" customHeight="1">
      <c r="A674" s="2">
        <v>713562</v>
      </c>
      <c r="B674" s="2" t="s">
        <v>48</v>
      </c>
      <c r="C674" s="2" t="s">
        <v>32</v>
      </c>
      <c r="D674" s="2" t="s">
        <v>34</v>
      </c>
      <c r="E674" s="4">
        <v>43527.232187499998</v>
      </c>
      <c r="F674" s="4">
        <v>43534.232187499998</v>
      </c>
      <c r="G674" s="4">
        <v>43531.232187499998</v>
      </c>
      <c r="H674" s="2">
        <v>77</v>
      </c>
      <c r="I674" s="2">
        <v>93</v>
      </c>
      <c r="J674" s="2" t="s">
        <v>63</v>
      </c>
      <c r="K674" s="2" t="s">
        <v>81</v>
      </c>
      <c r="L674" s="2" t="s">
        <v>35</v>
      </c>
      <c r="M674" s="2" t="s">
        <v>71</v>
      </c>
      <c r="N674" s="2">
        <v>3</v>
      </c>
      <c r="O674" s="2">
        <v>7</v>
      </c>
      <c r="P674" s="2">
        <v>170</v>
      </c>
      <c r="Q674" s="2" t="str">
        <f>VLOOKUP(A674,'Additional Data'!$A$1:$D$9949,2,0)</f>
        <v>Website</v>
      </c>
      <c r="R674" s="2" t="str">
        <f>VLOOKUP(A674,'Additional Data'!$A$1:$D$9949,4,0)</f>
        <v>Debit Card</v>
      </c>
      <c r="S674" s="5">
        <f>VLOOKUP(A674,'Additional Data'!$A$1:$D$9949,3,0)</f>
        <v>2648.55</v>
      </c>
      <c r="T674" s="2" t="str">
        <f>HLOOKUP(B674,'Additional Data'!$F$1:$N$2,2,0)</f>
        <v>Gaming Console</v>
      </c>
    </row>
    <row r="675" spans="1:20" ht="14.25" customHeight="1">
      <c r="A675" s="2">
        <v>759711</v>
      </c>
      <c r="B675" s="2" t="s">
        <v>36</v>
      </c>
      <c r="C675" s="2" t="s">
        <v>41</v>
      </c>
      <c r="D675" s="2" t="s">
        <v>34</v>
      </c>
      <c r="E675" s="4">
        <v>43527.233749999999</v>
      </c>
      <c r="F675" s="4">
        <v>43528.233749999999</v>
      </c>
      <c r="G675" s="4">
        <v>43533.233749999999</v>
      </c>
      <c r="H675" s="2">
        <v>0</v>
      </c>
      <c r="I675" s="2">
        <v>102</v>
      </c>
      <c r="J675" s="2" t="s">
        <v>41</v>
      </c>
      <c r="K675" s="2" t="s">
        <v>66</v>
      </c>
      <c r="L675" s="2" t="s">
        <v>67</v>
      </c>
      <c r="M675" s="2" t="s">
        <v>71</v>
      </c>
      <c r="N675" s="2">
        <v>-5</v>
      </c>
      <c r="O675" s="2">
        <v>1</v>
      </c>
      <c r="P675" s="2">
        <v>102</v>
      </c>
      <c r="Q675" s="2" t="str">
        <f>VLOOKUP(A675,'Additional Data'!$A$1:$D$9949,2,0)</f>
        <v>Website</v>
      </c>
      <c r="R675" s="2" t="str">
        <f>VLOOKUP(A675,'Additional Data'!$A$1:$D$9949,4,0)</f>
        <v>Credit Card</v>
      </c>
      <c r="S675" s="5">
        <f>VLOOKUP(A675,'Additional Data'!$A$1:$D$9949,3,0)</f>
        <v>1354.46</v>
      </c>
      <c r="T675" s="2" t="str">
        <f>HLOOKUP(B675,'Additional Data'!$F$1:$N$2,2,0)</f>
        <v>Laptop</v>
      </c>
    </row>
    <row r="676" spans="1:20" ht="14.25" customHeight="1">
      <c r="A676" s="2">
        <v>102882</v>
      </c>
      <c r="B676" s="2" t="s">
        <v>36</v>
      </c>
      <c r="C676" s="2" t="s">
        <v>41</v>
      </c>
      <c r="D676" s="2" t="s">
        <v>34</v>
      </c>
      <c r="E676" s="4">
        <v>43527.235555555555</v>
      </c>
      <c r="F676" s="4">
        <v>43529.235555555555</v>
      </c>
      <c r="G676" s="4">
        <v>43534.235555555555</v>
      </c>
      <c r="H676" s="2">
        <v>79</v>
      </c>
      <c r="I676" s="2">
        <v>105</v>
      </c>
      <c r="J676" s="2" t="s">
        <v>32</v>
      </c>
      <c r="K676" s="2" t="s">
        <v>70</v>
      </c>
      <c r="L676" s="2" t="s">
        <v>35</v>
      </c>
      <c r="M676" s="2" t="s">
        <v>71</v>
      </c>
      <c r="N676" s="2">
        <v>-5</v>
      </c>
      <c r="O676" s="2">
        <v>2</v>
      </c>
      <c r="P676" s="2">
        <v>184</v>
      </c>
      <c r="Q676" s="2" t="str">
        <f>VLOOKUP(A676,'Additional Data'!$A$1:$D$9949,2,0)</f>
        <v>Website</v>
      </c>
      <c r="R676" s="2" t="str">
        <f>VLOOKUP(A676,'Additional Data'!$A$1:$D$9949,4,0)</f>
        <v>Debit Card</v>
      </c>
      <c r="S676" s="5">
        <f>VLOOKUP(A676,'Additional Data'!$A$1:$D$9949,3,0)</f>
        <v>3599.72</v>
      </c>
      <c r="T676" s="2" t="str">
        <f>HLOOKUP(B676,'Additional Data'!$F$1:$N$2,2,0)</f>
        <v>Laptop</v>
      </c>
    </row>
    <row r="677" spans="1:20" ht="14.25" customHeight="1">
      <c r="A677" s="2">
        <v>385988</v>
      </c>
      <c r="B677" s="2" t="s">
        <v>30</v>
      </c>
      <c r="C677" s="2" t="s">
        <v>41</v>
      </c>
      <c r="D677" s="2" t="s">
        <v>34</v>
      </c>
      <c r="E677" s="4">
        <v>43527.237581018519</v>
      </c>
      <c r="F677" s="4">
        <v>43532.237581018519</v>
      </c>
      <c r="G677" s="4">
        <v>43532.237581018519</v>
      </c>
      <c r="H677" s="2">
        <v>0</v>
      </c>
      <c r="I677" s="2">
        <v>124</v>
      </c>
      <c r="J677" s="2" t="s">
        <v>41</v>
      </c>
      <c r="K677" s="2" t="s">
        <v>66</v>
      </c>
      <c r="L677" s="2" t="s">
        <v>67</v>
      </c>
      <c r="M677" s="2" t="s">
        <v>71</v>
      </c>
      <c r="N677" s="2">
        <v>0</v>
      </c>
      <c r="O677" s="2">
        <v>5</v>
      </c>
      <c r="P677" s="2">
        <v>124</v>
      </c>
      <c r="Q677" s="2" t="str">
        <f>VLOOKUP(A677,'Additional Data'!$A$1:$D$9949,2,0)</f>
        <v>App</v>
      </c>
      <c r="R677" s="2" t="str">
        <f>VLOOKUP(A677,'Additional Data'!$A$1:$D$9949,4,0)</f>
        <v>Debit Card</v>
      </c>
      <c r="S677" s="5">
        <f>VLOOKUP(A677,'Additional Data'!$A$1:$D$9949,3,0)</f>
        <v>2308.4134039999999</v>
      </c>
      <c r="T677" s="2" t="str">
        <f>HLOOKUP(B677,'Additional Data'!$F$1:$N$2,2,0)</f>
        <v>PC</v>
      </c>
    </row>
    <row r="678" spans="1:20" ht="14.25" customHeight="1">
      <c r="A678" s="2">
        <v>765659</v>
      </c>
      <c r="B678" s="2" t="s">
        <v>39</v>
      </c>
      <c r="C678" s="2" t="s">
        <v>32</v>
      </c>
      <c r="D678" s="2" t="s">
        <v>34</v>
      </c>
      <c r="E678" s="4">
        <v>43527.248900462961</v>
      </c>
      <c r="F678" s="4">
        <v>43529.248900462961</v>
      </c>
      <c r="G678" s="4">
        <v>43533.248900462961</v>
      </c>
      <c r="H678" s="2">
        <v>29</v>
      </c>
      <c r="I678" s="2">
        <v>130</v>
      </c>
      <c r="J678" s="2" t="s">
        <v>73</v>
      </c>
      <c r="K678" s="2" t="s">
        <v>74</v>
      </c>
      <c r="L678" s="2" t="s">
        <v>35</v>
      </c>
      <c r="M678" s="2" t="s">
        <v>59</v>
      </c>
      <c r="N678" s="2">
        <v>-4</v>
      </c>
      <c r="O678" s="2">
        <v>2</v>
      </c>
      <c r="P678" s="2">
        <v>159</v>
      </c>
      <c r="Q678" s="2" t="str">
        <f>VLOOKUP(A678,'Additional Data'!$A$1:$D$9949,2,0)</f>
        <v>App</v>
      </c>
      <c r="R678" s="2" t="str">
        <f>VLOOKUP(A678,'Additional Data'!$A$1:$D$9949,4,0)</f>
        <v>Credit Card</v>
      </c>
      <c r="S678" s="5">
        <f>VLOOKUP(A678,'Additional Data'!$A$1:$D$9949,3,0)</f>
        <v>2656.7148280000001</v>
      </c>
      <c r="T678" s="2" t="str">
        <f>HLOOKUP(B678,'Additional Data'!$F$1:$N$2,2,0)</f>
        <v>Mobile</v>
      </c>
    </row>
    <row r="679" spans="1:20" ht="14.25" customHeight="1">
      <c r="A679" s="2">
        <v>706033</v>
      </c>
      <c r="B679" s="2" t="s">
        <v>30</v>
      </c>
      <c r="C679" s="2" t="s">
        <v>32</v>
      </c>
      <c r="D679" s="2" t="s">
        <v>34</v>
      </c>
      <c r="E679" s="4">
        <v>43527.249479166669</v>
      </c>
      <c r="F679" s="4">
        <v>43533.249479166669</v>
      </c>
      <c r="G679" s="4">
        <v>43530.249479166669</v>
      </c>
      <c r="H679" s="2">
        <v>32</v>
      </c>
      <c r="I679" s="2">
        <v>107</v>
      </c>
      <c r="J679" s="2" t="s">
        <v>60</v>
      </c>
      <c r="K679" s="2" t="s">
        <v>61</v>
      </c>
      <c r="L679" s="2" t="s">
        <v>35</v>
      </c>
      <c r="M679" s="2" t="s">
        <v>59</v>
      </c>
      <c r="N679" s="2">
        <v>3</v>
      </c>
      <c r="O679" s="2">
        <v>6</v>
      </c>
      <c r="P679" s="2">
        <v>139</v>
      </c>
      <c r="Q679" s="2" t="str">
        <f>VLOOKUP(A679,'Additional Data'!$A$1:$D$9949,2,0)</f>
        <v>App</v>
      </c>
      <c r="R679" s="2" t="str">
        <f>VLOOKUP(A679,'Additional Data'!$A$1:$D$9949,4,0)</f>
        <v>Credit Card</v>
      </c>
      <c r="S679" s="5">
        <f>VLOOKUP(A679,'Additional Data'!$A$1:$D$9949,3,0)</f>
        <v>3531.169883</v>
      </c>
      <c r="T679" s="2" t="str">
        <f>HLOOKUP(B679,'Additional Data'!$F$1:$N$2,2,0)</f>
        <v>PC</v>
      </c>
    </row>
    <row r="680" spans="1:20" ht="14.25" customHeight="1">
      <c r="A680" s="2">
        <v>641104</v>
      </c>
      <c r="B680" s="2" t="s">
        <v>39</v>
      </c>
      <c r="C680" s="2" t="s">
        <v>41</v>
      </c>
      <c r="D680" s="2" t="s">
        <v>34</v>
      </c>
      <c r="E680" s="4">
        <v>43527.251851851855</v>
      </c>
      <c r="F680" s="4">
        <v>43536.251851851855</v>
      </c>
      <c r="G680" s="4">
        <v>43533.251851851855</v>
      </c>
      <c r="H680" s="2">
        <v>33</v>
      </c>
      <c r="I680" s="2">
        <v>106</v>
      </c>
      <c r="J680" s="2" t="s">
        <v>63</v>
      </c>
      <c r="K680" s="2" t="s">
        <v>64</v>
      </c>
      <c r="L680" s="2" t="s">
        <v>35</v>
      </c>
      <c r="M680" s="2" t="s">
        <v>71</v>
      </c>
      <c r="N680" s="2">
        <v>3</v>
      </c>
      <c r="O680" s="2">
        <v>9</v>
      </c>
      <c r="P680" s="2">
        <v>139</v>
      </c>
      <c r="Q680" s="2" t="str">
        <f>VLOOKUP(A680,'Additional Data'!$A$1:$D$9949,2,0)</f>
        <v>App</v>
      </c>
      <c r="R680" s="2" t="str">
        <f>VLOOKUP(A680,'Additional Data'!$A$1:$D$9949,4,0)</f>
        <v>Debit Card</v>
      </c>
      <c r="S680" s="5">
        <f>VLOOKUP(A680,'Additional Data'!$A$1:$D$9949,3,0)</f>
        <v>3003.0729339999998</v>
      </c>
      <c r="T680" s="2" t="str">
        <f>HLOOKUP(B680,'Additional Data'!$F$1:$N$2,2,0)</f>
        <v>Mobile</v>
      </c>
    </row>
    <row r="681" spans="1:20" ht="14.25" customHeight="1">
      <c r="A681" s="2">
        <v>652613</v>
      </c>
      <c r="B681" s="2" t="s">
        <v>48</v>
      </c>
      <c r="C681" s="2" t="s">
        <v>32</v>
      </c>
      <c r="D681" s="2" t="s">
        <v>34</v>
      </c>
      <c r="E681" s="4">
        <v>43527.253831018519</v>
      </c>
      <c r="F681" s="4">
        <v>43531.253831018519</v>
      </c>
      <c r="G681" s="4">
        <v>43531.253831018519</v>
      </c>
      <c r="H681" s="2">
        <v>73</v>
      </c>
      <c r="I681" s="2">
        <v>102</v>
      </c>
      <c r="J681" s="2" t="s">
        <v>41</v>
      </c>
      <c r="K681" s="2" t="s">
        <v>58</v>
      </c>
      <c r="L681" s="2" t="s">
        <v>35</v>
      </c>
      <c r="M681" s="2" t="s">
        <v>71</v>
      </c>
      <c r="N681" s="2">
        <v>0</v>
      </c>
      <c r="O681" s="2">
        <v>4</v>
      </c>
      <c r="P681" s="2">
        <v>175</v>
      </c>
      <c r="Q681" s="2" t="str">
        <f>VLOOKUP(A681,'Additional Data'!$A$1:$D$9949,2,0)</f>
        <v>App</v>
      </c>
      <c r="R681" s="2" t="str">
        <f>VLOOKUP(A681,'Additional Data'!$A$1:$D$9949,4,0)</f>
        <v>Credit Card</v>
      </c>
      <c r="S681" s="5">
        <f>VLOOKUP(A681,'Additional Data'!$A$1:$D$9949,3,0)</f>
        <v>1297.203426</v>
      </c>
      <c r="T681" s="2" t="str">
        <f>HLOOKUP(B681,'Additional Data'!$F$1:$N$2,2,0)</f>
        <v>Gaming Console</v>
      </c>
    </row>
    <row r="682" spans="1:20" ht="14.25" customHeight="1">
      <c r="A682" s="2">
        <v>197993</v>
      </c>
      <c r="B682" s="2" t="s">
        <v>36</v>
      </c>
      <c r="C682" s="2" t="s">
        <v>41</v>
      </c>
      <c r="D682" s="2" t="s">
        <v>34</v>
      </c>
      <c r="E682" s="4">
        <v>43527.258449074077</v>
      </c>
      <c r="F682" s="4">
        <v>43529.258449074077</v>
      </c>
      <c r="G682" s="4">
        <v>43532.258449074077</v>
      </c>
      <c r="H682" s="2">
        <v>0</v>
      </c>
      <c r="I682" s="2">
        <v>128</v>
      </c>
      <c r="J682" s="2" t="s">
        <v>41</v>
      </c>
      <c r="K682" s="2" t="s">
        <v>66</v>
      </c>
      <c r="L682" s="2" t="s">
        <v>67</v>
      </c>
      <c r="M682" s="2" t="s">
        <v>59</v>
      </c>
      <c r="N682" s="2">
        <v>-3</v>
      </c>
      <c r="O682" s="2">
        <v>2</v>
      </c>
      <c r="P682" s="2">
        <v>128</v>
      </c>
      <c r="Q682" s="2" t="str">
        <f>VLOOKUP(A682,'Additional Data'!$A$1:$D$9949,2,0)</f>
        <v>App</v>
      </c>
      <c r="R682" s="2" t="str">
        <f>VLOOKUP(A682,'Additional Data'!$A$1:$D$9949,4,0)</f>
        <v>Credit Card</v>
      </c>
      <c r="S682" s="5">
        <f>VLOOKUP(A682,'Additional Data'!$A$1:$D$9949,3,0)</f>
        <v>3242.9801819999998</v>
      </c>
      <c r="T682" s="2" t="str">
        <f>HLOOKUP(B682,'Additional Data'!$F$1:$N$2,2,0)</f>
        <v>Laptop</v>
      </c>
    </row>
    <row r="683" spans="1:20" ht="14.25" customHeight="1">
      <c r="A683" s="2">
        <v>534219</v>
      </c>
      <c r="B683" s="2" t="s">
        <v>30</v>
      </c>
      <c r="C683" s="2" t="s">
        <v>41</v>
      </c>
      <c r="D683" s="2" t="s">
        <v>34</v>
      </c>
      <c r="E683" s="4">
        <v>43527.259930555556</v>
      </c>
      <c r="F683" s="4">
        <v>43534.259930555556</v>
      </c>
      <c r="G683" s="4">
        <v>43534.259930555556</v>
      </c>
      <c r="H683" s="2">
        <v>0</v>
      </c>
      <c r="I683" s="2">
        <v>121</v>
      </c>
      <c r="J683" s="2" t="s">
        <v>41</v>
      </c>
      <c r="K683" s="2" t="s">
        <v>66</v>
      </c>
      <c r="L683" s="2" t="s">
        <v>67</v>
      </c>
      <c r="M683" s="2" t="s">
        <v>59</v>
      </c>
      <c r="N683" s="2">
        <v>0</v>
      </c>
      <c r="O683" s="2">
        <v>7</v>
      </c>
      <c r="P683" s="2">
        <v>121</v>
      </c>
      <c r="Q683" s="2" t="str">
        <f>VLOOKUP(A683,'Additional Data'!$A$1:$D$9949,2,0)</f>
        <v>Website</v>
      </c>
      <c r="R683" s="2" t="str">
        <f>VLOOKUP(A683,'Additional Data'!$A$1:$D$9949,4,0)</f>
        <v>Cash On Delivery</v>
      </c>
      <c r="S683" s="5">
        <f>VLOOKUP(A683,'Additional Data'!$A$1:$D$9949,3,0)</f>
        <v>188.49</v>
      </c>
      <c r="T683" s="2" t="str">
        <f>HLOOKUP(B683,'Additional Data'!$F$1:$N$2,2,0)</f>
        <v>PC</v>
      </c>
    </row>
    <row r="684" spans="1:20" ht="14.25" customHeight="1">
      <c r="A684" s="2">
        <v>197448</v>
      </c>
      <c r="B684" s="2" t="s">
        <v>30</v>
      </c>
      <c r="C684" s="2" t="s">
        <v>32</v>
      </c>
      <c r="D684" s="2" t="s">
        <v>34</v>
      </c>
      <c r="E684" s="4">
        <v>43527.267372685186</v>
      </c>
      <c r="F684" s="4">
        <v>43530.267372685186</v>
      </c>
      <c r="G684" s="4">
        <v>43534.267372685186</v>
      </c>
      <c r="H684" s="2">
        <v>49</v>
      </c>
      <c r="I684" s="2">
        <v>111</v>
      </c>
      <c r="J684" s="2" t="s">
        <v>60</v>
      </c>
      <c r="K684" s="2" t="s">
        <v>61</v>
      </c>
      <c r="L684" s="2" t="s">
        <v>35</v>
      </c>
      <c r="M684" s="2" t="s">
        <v>71</v>
      </c>
      <c r="N684" s="2">
        <v>-4</v>
      </c>
      <c r="O684" s="2">
        <v>3</v>
      </c>
      <c r="P684" s="2">
        <v>160</v>
      </c>
      <c r="Q684" s="2" t="str">
        <f>VLOOKUP(A684,'Additional Data'!$A$1:$D$9949,2,0)</f>
        <v>Website</v>
      </c>
      <c r="R684" s="2" t="str">
        <f>VLOOKUP(A684,'Additional Data'!$A$1:$D$9949,4,0)</f>
        <v>Debit Card</v>
      </c>
      <c r="S684" s="5">
        <f>VLOOKUP(A684,'Additional Data'!$A$1:$D$9949,3,0)</f>
        <v>1287.1300000000001</v>
      </c>
      <c r="T684" s="2" t="str">
        <f>HLOOKUP(B684,'Additional Data'!$F$1:$N$2,2,0)</f>
        <v>PC</v>
      </c>
    </row>
    <row r="685" spans="1:20" ht="14.25" customHeight="1">
      <c r="A685" s="2">
        <v>714855</v>
      </c>
      <c r="B685" s="2" t="s">
        <v>39</v>
      </c>
      <c r="C685" s="2" t="s">
        <v>41</v>
      </c>
      <c r="D685" s="2" t="s">
        <v>34</v>
      </c>
      <c r="E685" s="4">
        <v>43527.267384259256</v>
      </c>
      <c r="F685" s="4">
        <v>43535.267384259256</v>
      </c>
      <c r="G685" s="4">
        <v>43532.267384259256</v>
      </c>
      <c r="H685" s="2">
        <v>30</v>
      </c>
      <c r="I685" s="2">
        <v>111</v>
      </c>
      <c r="J685" s="2" t="s">
        <v>60</v>
      </c>
      <c r="K685" s="2" t="s">
        <v>77</v>
      </c>
      <c r="L685" s="2" t="s">
        <v>35</v>
      </c>
      <c r="M685" s="2" t="s">
        <v>59</v>
      </c>
      <c r="N685" s="2">
        <v>3</v>
      </c>
      <c r="O685" s="2">
        <v>8</v>
      </c>
      <c r="P685" s="2">
        <v>141</v>
      </c>
      <c r="Q685" s="2" t="str">
        <f>VLOOKUP(A685,'Additional Data'!$A$1:$D$9949,2,0)</f>
        <v>Website</v>
      </c>
      <c r="R685" s="2" t="str">
        <f>VLOOKUP(A685,'Additional Data'!$A$1:$D$9949,4,0)</f>
        <v>Credit Card</v>
      </c>
      <c r="S685" s="5">
        <f>VLOOKUP(A685,'Additional Data'!$A$1:$D$9949,3,0)</f>
        <v>276.07</v>
      </c>
      <c r="T685" s="2" t="str">
        <f>HLOOKUP(B685,'Additional Data'!$F$1:$N$2,2,0)</f>
        <v>Mobile</v>
      </c>
    </row>
    <row r="686" spans="1:20" ht="14.25" customHeight="1">
      <c r="A686" s="2">
        <v>570042</v>
      </c>
      <c r="B686" s="2" t="s">
        <v>39</v>
      </c>
      <c r="C686" s="2" t="s">
        <v>32</v>
      </c>
      <c r="D686" s="2" t="s">
        <v>34</v>
      </c>
      <c r="E686" s="4">
        <v>43527.27171296296</v>
      </c>
      <c r="F686" s="4">
        <v>43530.27171296296</v>
      </c>
      <c r="G686" s="4">
        <v>43533.27171296296</v>
      </c>
      <c r="H686" s="2">
        <v>0</v>
      </c>
      <c r="I686" s="2">
        <v>122</v>
      </c>
      <c r="J686" s="2" t="s">
        <v>32</v>
      </c>
      <c r="K686" s="2" t="s">
        <v>82</v>
      </c>
      <c r="L686" s="2" t="s">
        <v>67</v>
      </c>
      <c r="M686" s="2" t="s">
        <v>59</v>
      </c>
      <c r="N686" s="2">
        <v>-3</v>
      </c>
      <c r="O686" s="2">
        <v>3</v>
      </c>
      <c r="P686" s="2">
        <v>122</v>
      </c>
      <c r="Q686" s="2" t="str">
        <f>VLOOKUP(A686,'Additional Data'!$A$1:$D$9949,2,0)</f>
        <v>Website</v>
      </c>
      <c r="R686" s="2" t="str">
        <f>VLOOKUP(A686,'Additional Data'!$A$1:$D$9949,4,0)</f>
        <v>Debit Card</v>
      </c>
      <c r="S686" s="5">
        <f>VLOOKUP(A686,'Additional Data'!$A$1:$D$9949,3,0)</f>
        <v>2360.38</v>
      </c>
      <c r="T686" s="2" t="str">
        <f>HLOOKUP(B686,'Additional Data'!$F$1:$N$2,2,0)</f>
        <v>Mobile</v>
      </c>
    </row>
    <row r="687" spans="1:20" ht="14.25" customHeight="1">
      <c r="A687" s="2">
        <v>675742</v>
      </c>
      <c r="B687" s="2" t="s">
        <v>42</v>
      </c>
      <c r="C687" s="2" t="s">
        <v>41</v>
      </c>
      <c r="D687" s="2" t="s">
        <v>34</v>
      </c>
      <c r="E687" s="4">
        <v>43527.272650462961</v>
      </c>
      <c r="F687" s="4">
        <v>43529.272650462961</v>
      </c>
      <c r="G687" s="4">
        <v>43533.272650462961</v>
      </c>
      <c r="H687" s="2">
        <v>61</v>
      </c>
      <c r="I687" s="2">
        <v>88</v>
      </c>
      <c r="J687" s="2" t="s">
        <v>60</v>
      </c>
      <c r="K687" s="2" t="s">
        <v>77</v>
      </c>
      <c r="L687" s="2" t="s">
        <v>35</v>
      </c>
      <c r="M687" s="2" t="s">
        <v>71</v>
      </c>
      <c r="N687" s="2">
        <v>-4</v>
      </c>
      <c r="O687" s="2">
        <v>2</v>
      </c>
      <c r="P687" s="2">
        <v>149</v>
      </c>
      <c r="Q687" s="2" t="str">
        <f>VLOOKUP(A687,'Additional Data'!$A$1:$D$9949,2,0)</f>
        <v>App</v>
      </c>
      <c r="R687" s="2" t="str">
        <f>VLOOKUP(A687,'Additional Data'!$A$1:$D$9949,4,0)</f>
        <v>Debit Card</v>
      </c>
      <c r="S687" s="5">
        <f>VLOOKUP(A687,'Additional Data'!$A$1:$D$9949,3,0)</f>
        <v>623.19597480000004</v>
      </c>
      <c r="T687" s="2" t="str">
        <f>HLOOKUP(B687,'Additional Data'!$F$1:$N$2,2,0)</f>
        <v>TV</v>
      </c>
    </row>
    <row r="688" spans="1:20" ht="14.25" customHeight="1">
      <c r="A688" s="2">
        <v>202739</v>
      </c>
      <c r="B688" s="2" t="s">
        <v>36</v>
      </c>
      <c r="C688" s="2" t="s">
        <v>41</v>
      </c>
      <c r="D688" s="2" t="s">
        <v>34</v>
      </c>
      <c r="E688" s="4">
        <v>43527.276423611111</v>
      </c>
      <c r="F688" s="4">
        <v>43529.276423611111</v>
      </c>
      <c r="G688" s="4">
        <v>43533.276423611111</v>
      </c>
      <c r="H688" s="2">
        <v>87</v>
      </c>
      <c r="I688" s="2">
        <v>104</v>
      </c>
      <c r="J688" s="2" t="s">
        <v>32</v>
      </c>
      <c r="K688" s="2" t="s">
        <v>70</v>
      </c>
      <c r="L688" s="2" t="s">
        <v>35</v>
      </c>
      <c r="M688" s="2" t="s">
        <v>71</v>
      </c>
      <c r="N688" s="2">
        <v>-4</v>
      </c>
      <c r="O688" s="2">
        <v>2</v>
      </c>
      <c r="P688" s="2">
        <v>191</v>
      </c>
      <c r="Q688" s="2" t="str">
        <f>VLOOKUP(A688,'Additional Data'!$A$1:$D$9949,2,0)</f>
        <v>App</v>
      </c>
      <c r="R688" s="2" t="str">
        <f>VLOOKUP(A688,'Additional Data'!$A$1:$D$9949,4,0)</f>
        <v>Credit Card</v>
      </c>
      <c r="S688" s="5">
        <f>VLOOKUP(A688,'Additional Data'!$A$1:$D$9949,3,0)</f>
        <v>2049.0070190000001</v>
      </c>
      <c r="T688" s="2" t="str">
        <f>HLOOKUP(B688,'Additional Data'!$F$1:$N$2,2,0)</f>
        <v>Laptop</v>
      </c>
    </row>
    <row r="689" spans="1:20" ht="14.25" customHeight="1">
      <c r="A689" s="2">
        <v>376307</v>
      </c>
      <c r="B689" s="2" t="s">
        <v>36</v>
      </c>
      <c r="C689" s="2" t="s">
        <v>41</v>
      </c>
      <c r="D689" s="2" t="s">
        <v>34</v>
      </c>
      <c r="E689" s="4">
        <v>43527.27853009259</v>
      </c>
      <c r="F689" s="4">
        <v>43531.27853009259</v>
      </c>
      <c r="G689" s="4">
        <v>43530.27853009259</v>
      </c>
      <c r="H689" s="2">
        <v>0</v>
      </c>
      <c r="I689" s="2">
        <v>129</v>
      </c>
      <c r="J689" s="2" t="s">
        <v>41</v>
      </c>
      <c r="K689" s="2" t="s">
        <v>66</v>
      </c>
      <c r="L689" s="2" t="s">
        <v>67</v>
      </c>
      <c r="M689" s="2" t="s">
        <v>59</v>
      </c>
      <c r="N689" s="2">
        <v>1</v>
      </c>
      <c r="O689" s="2">
        <v>4</v>
      </c>
      <c r="P689" s="2">
        <v>129</v>
      </c>
      <c r="Q689" s="2" t="str">
        <f>VLOOKUP(A689,'Additional Data'!$A$1:$D$9949,2,0)</f>
        <v>App</v>
      </c>
      <c r="R689" s="2" t="str">
        <f>VLOOKUP(A689,'Additional Data'!$A$1:$D$9949,4,0)</f>
        <v>Credit Card</v>
      </c>
      <c r="S689" s="5">
        <f>VLOOKUP(A689,'Additional Data'!$A$1:$D$9949,3,0)</f>
        <v>3104.4437320000002</v>
      </c>
      <c r="T689" s="2" t="str">
        <f>HLOOKUP(B689,'Additional Data'!$F$1:$N$2,2,0)</f>
        <v>Laptop</v>
      </c>
    </row>
    <row r="690" spans="1:20" ht="14.25" customHeight="1">
      <c r="A690" s="2">
        <v>992229</v>
      </c>
      <c r="B690" s="2" t="s">
        <v>30</v>
      </c>
      <c r="C690" s="2" t="s">
        <v>32</v>
      </c>
      <c r="D690" s="2" t="s">
        <v>34</v>
      </c>
      <c r="E690" s="4">
        <v>43527.284409722219</v>
      </c>
      <c r="F690" s="4">
        <v>43534.284409722219</v>
      </c>
      <c r="G690" s="4">
        <v>43533.284409722219</v>
      </c>
      <c r="H690" s="2">
        <v>43</v>
      </c>
      <c r="I690" s="2">
        <v>111</v>
      </c>
      <c r="J690" s="2" t="s">
        <v>60</v>
      </c>
      <c r="K690" s="2" t="s">
        <v>61</v>
      </c>
      <c r="L690" s="2" t="s">
        <v>35</v>
      </c>
      <c r="M690" s="2" t="s">
        <v>59</v>
      </c>
      <c r="N690" s="2">
        <v>1</v>
      </c>
      <c r="O690" s="2">
        <v>7</v>
      </c>
      <c r="P690" s="2">
        <v>154</v>
      </c>
      <c r="Q690" s="2" t="str">
        <f>VLOOKUP(A690,'Additional Data'!$A$1:$D$9949,2,0)</f>
        <v>Website</v>
      </c>
      <c r="R690" s="2" t="str">
        <f>VLOOKUP(A690,'Additional Data'!$A$1:$D$9949,4,0)</f>
        <v>Cash On Delivery</v>
      </c>
      <c r="S690" s="5">
        <f>VLOOKUP(A690,'Additional Data'!$A$1:$D$9949,3,0)</f>
        <v>1429.74</v>
      </c>
      <c r="T690" s="2" t="str">
        <f>HLOOKUP(B690,'Additional Data'!$F$1:$N$2,2,0)</f>
        <v>PC</v>
      </c>
    </row>
    <row r="691" spans="1:20" ht="14.25" customHeight="1">
      <c r="A691" s="2">
        <v>553995</v>
      </c>
      <c r="B691" s="2" t="s">
        <v>30</v>
      </c>
      <c r="C691" s="2" t="s">
        <v>41</v>
      </c>
      <c r="D691" s="2" t="s">
        <v>34</v>
      </c>
      <c r="E691" s="4">
        <v>43527.284618055557</v>
      </c>
      <c r="F691" s="4">
        <v>43531.284618055557</v>
      </c>
      <c r="G691" s="4">
        <v>43531.284618055557</v>
      </c>
      <c r="H691" s="2">
        <v>69</v>
      </c>
      <c r="I691" s="2">
        <v>92</v>
      </c>
      <c r="J691" s="2" t="s">
        <v>60</v>
      </c>
      <c r="K691" s="2" t="s">
        <v>77</v>
      </c>
      <c r="L691" s="2" t="s">
        <v>35</v>
      </c>
      <c r="M691" s="2" t="s">
        <v>71</v>
      </c>
      <c r="N691" s="2">
        <v>0</v>
      </c>
      <c r="O691" s="2">
        <v>4</v>
      </c>
      <c r="P691" s="2">
        <v>161</v>
      </c>
      <c r="Q691" s="2" t="str">
        <f>VLOOKUP(A691,'Additional Data'!$A$1:$D$9949,2,0)</f>
        <v>Website</v>
      </c>
      <c r="R691" s="2" t="str">
        <f>VLOOKUP(A691,'Additional Data'!$A$1:$D$9949,4,0)</f>
        <v>Credit Card</v>
      </c>
      <c r="S691" s="5">
        <f>VLOOKUP(A691,'Additional Data'!$A$1:$D$9949,3,0)</f>
        <v>637.77</v>
      </c>
      <c r="T691" s="2" t="str">
        <f>HLOOKUP(B691,'Additional Data'!$F$1:$N$2,2,0)</f>
        <v>PC</v>
      </c>
    </row>
    <row r="692" spans="1:20" ht="14.25" customHeight="1">
      <c r="A692" s="2">
        <v>257892</v>
      </c>
      <c r="B692" s="2" t="s">
        <v>36</v>
      </c>
      <c r="C692" s="2" t="s">
        <v>41</v>
      </c>
      <c r="D692" s="2" t="s">
        <v>34</v>
      </c>
      <c r="E692" s="4">
        <v>43527.286087962966</v>
      </c>
      <c r="F692" s="4">
        <v>43531.286087962966</v>
      </c>
      <c r="G692" s="4">
        <v>43530.286087962966</v>
      </c>
      <c r="H692" s="2">
        <v>41</v>
      </c>
      <c r="I692" s="2">
        <v>107</v>
      </c>
      <c r="J692" s="2" t="s">
        <v>63</v>
      </c>
      <c r="K692" s="2" t="s">
        <v>64</v>
      </c>
      <c r="L692" s="2" t="s">
        <v>35</v>
      </c>
      <c r="M692" s="2" t="s">
        <v>71</v>
      </c>
      <c r="N692" s="2">
        <v>1</v>
      </c>
      <c r="O692" s="2">
        <v>4</v>
      </c>
      <c r="P692" s="2">
        <v>148</v>
      </c>
      <c r="Q692" s="2" t="str">
        <f>VLOOKUP(A692,'Additional Data'!$A$1:$D$9949,2,0)</f>
        <v>Website</v>
      </c>
      <c r="R692" s="2" t="str">
        <f>VLOOKUP(A692,'Additional Data'!$A$1:$D$9949,4,0)</f>
        <v>Debit Card</v>
      </c>
      <c r="S692" s="5">
        <f>VLOOKUP(A692,'Additional Data'!$A$1:$D$9949,3,0)</f>
        <v>1572.05</v>
      </c>
      <c r="T692" s="2" t="str">
        <f>HLOOKUP(B692,'Additional Data'!$F$1:$N$2,2,0)</f>
        <v>Laptop</v>
      </c>
    </row>
    <row r="693" spans="1:20" ht="14.25" customHeight="1">
      <c r="A693" s="2">
        <v>532491</v>
      </c>
      <c r="B693" s="2" t="s">
        <v>47</v>
      </c>
      <c r="C693" s="2" t="s">
        <v>41</v>
      </c>
      <c r="D693" s="2" t="s">
        <v>34</v>
      </c>
      <c r="E693" s="4">
        <v>43527.289641203701</v>
      </c>
      <c r="F693" s="4">
        <v>43533.289641203701</v>
      </c>
      <c r="G693" s="4">
        <v>43532.289641203701</v>
      </c>
      <c r="H693" s="2">
        <v>0</v>
      </c>
      <c r="I693" s="2">
        <v>122</v>
      </c>
      <c r="J693" s="2" t="s">
        <v>41</v>
      </c>
      <c r="K693" s="2" t="s">
        <v>66</v>
      </c>
      <c r="L693" s="2" t="s">
        <v>67</v>
      </c>
      <c r="M693" s="2" t="s">
        <v>59</v>
      </c>
      <c r="N693" s="2">
        <v>1</v>
      </c>
      <c r="O693" s="2">
        <v>6</v>
      </c>
      <c r="P693" s="2">
        <v>122</v>
      </c>
      <c r="Q693" s="2" t="str">
        <f>VLOOKUP(A693,'Additional Data'!$A$1:$D$9949,2,0)</f>
        <v>Website</v>
      </c>
      <c r="R693" s="2" t="str">
        <f>VLOOKUP(A693,'Additional Data'!$A$1:$D$9949,4,0)</f>
        <v>Credit Card</v>
      </c>
      <c r="S693" s="5">
        <f>VLOOKUP(A693,'Additional Data'!$A$1:$D$9949,3,0)</f>
        <v>3406.86</v>
      </c>
      <c r="T693" s="2" t="str">
        <f>HLOOKUP(B693,'Additional Data'!$F$1:$N$2,2,0)</f>
        <v>Tablet</v>
      </c>
    </row>
    <row r="694" spans="1:20" ht="14.25" customHeight="1">
      <c r="A694" s="2">
        <v>977634</v>
      </c>
      <c r="B694" s="2" t="s">
        <v>39</v>
      </c>
      <c r="C694" s="2" t="s">
        <v>41</v>
      </c>
      <c r="D694" s="2" t="s">
        <v>34</v>
      </c>
      <c r="E694" s="4">
        <v>43527.294456018521</v>
      </c>
      <c r="F694" s="4">
        <v>43534.294456018521</v>
      </c>
      <c r="G694" s="4">
        <v>43534.294456018521</v>
      </c>
      <c r="H694" s="2">
        <v>45</v>
      </c>
      <c r="I694" s="2">
        <v>123</v>
      </c>
      <c r="J694" s="2" t="s">
        <v>32</v>
      </c>
      <c r="K694" s="2" t="s">
        <v>70</v>
      </c>
      <c r="L694" s="2" t="s">
        <v>35</v>
      </c>
      <c r="M694" s="2" t="s">
        <v>59</v>
      </c>
      <c r="N694" s="2">
        <v>0</v>
      </c>
      <c r="O694" s="2">
        <v>7</v>
      </c>
      <c r="P694" s="2">
        <v>168</v>
      </c>
      <c r="Q694" s="2" t="str">
        <f>VLOOKUP(A694,'Additional Data'!$A$1:$D$9949,2,0)</f>
        <v>Website</v>
      </c>
      <c r="R694" s="2" t="str">
        <f>VLOOKUP(A694,'Additional Data'!$A$1:$D$9949,4,0)</f>
        <v>Debit Card</v>
      </c>
      <c r="S694" s="5">
        <f>VLOOKUP(A694,'Additional Data'!$A$1:$D$9949,3,0)</f>
        <v>2683.05</v>
      </c>
      <c r="T694" s="2" t="str">
        <f>HLOOKUP(B694,'Additional Data'!$F$1:$N$2,2,0)</f>
        <v>Mobile</v>
      </c>
    </row>
    <row r="695" spans="1:20" ht="14.25" customHeight="1">
      <c r="A695" s="2">
        <v>731339</v>
      </c>
      <c r="B695" s="2" t="s">
        <v>36</v>
      </c>
      <c r="C695" s="2" t="s">
        <v>32</v>
      </c>
      <c r="D695" s="2" t="s">
        <v>34</v>
      </c>
      <c r="E695" s="4">
        <v>43527.301041666666</v>
      </c>
      <c r="F695" s="4">
        <v>43536.301041666666</v>
      </c>
      <c r="G695" s="4">
        <v>43530.301041666666</v>
      </c>
      <c r="H695" s="2">
        <v>28</v>
      </c>
      <c r="I695" s="2">
        <v>113</v>
      </c>
      <c r="J695" s="2" t="s">
        <v>60</v>
      </c>
      <c r="K695" s="2" t="s">
        <v>61</v>
      </c>
      <c r="L695" s="2" t="s">
        <v>35</v>
      </c>
      <c r="M695" s="2" t="s">
        <v>59</v>
      </c>
      <c r="N695" s="2">
        <v>6</v>
      </c>
      <c r="O695" s="2">
        <v>9</v>
      </c>
      <c r="P695" s="2">
        <v>141</v>
      </c>
      <c r="Q695" s="2" t="str">
        <f>VLOOKUP(A695,'Additional Data'!$A$1:$D$9949,2,0)</f>
        <v>App</v>
      </c>
      <c r="R695" s="2" t="str">
        <f>VLOOKUP(A695,'Additional Data'!$A$1:$D$9949,4,0)</f>
        <v>Cash On Delivery</v>
      </c>
      <c r="S695" s="5">
        <f>VLOOKUP(A695,'Additional Data'!$A$1:$D$9949,3,0)</f>
        <v>514.34442449999995</v>
      </c>
      <c r="T695" s="2" t="str">
        <f>HLOOKUP(B695,'Additional Data'!$F$1:$N$2,2,0)</f>
        <v>Laptop</v>
      </c>
    </row>
    <row r="696" spans="1:20" ht="14.25" customHeight="1">
      <c r="A696" s="2">
        <v>474684</v>
      </c>
      <c r="B696" s="2" t="s">
        <v>39</v>
      </c>
      <c r="C696" s="2" t="s">
        <v>32</v>
      </c>
      <c r="D696" s="2" t="s">
        <v>34</v>
      </c>
      <c r="E696" s="4">
        <v>43527.301817129628</v>
      </c>
      <c r="F696" s="4">
        <v>43530.301817129628</v>
      </c>
      <c r="G696" s="4">
        <v>43533.301817129628</v>
      </c>
      <c r="H696" s="2">
        <v>32</v>
      </c>
      <c r="I696" s="2">
        <v>110</v>
      </c>
      <c r="J696" s="2" t="s">
        <v>60</v>
      </c>
      <c r="K696" s="2" t="s">
        <v>61</v>
      </c>
      <c r="L696" s="2" t="s">
        <v>35</v>
      </c>
      <c r="M696" s="2" t="s">
        <v>71</v>
      </c>
      <c r="N696" s="2">
        <v>-3</v>
      </c>
      <c r="O696" s="2">
        <v>3</v>
      </c>
      <c r="P696" s="2">
        <v>142</v>
      </c>
      <c r="Q696" s="2" t="str">
        <f>VLOOKUP(A696,'Additional Data'!$A$1:$D$9949,2,0)</f>
        <v>Website</v>
      </c>
      <c r="R696" s="2" t="str">
        <f>VLOOKUP(A696,'Additional Data'!$A$1:$D$9949,4,0)</f>
        <v>Debit Card</v>
      </c>
      <c r="S696" s="5">
        <f>VLOOKUP(A696,'Additional Data'!$A$1:$D$9949,3,0)</f>
        <v>2119.9</v>
      </c>
      <c r="T696" s="2" t="str">
        <f>HLOOKUP(B696,'Additional Data'!$F$1:$N$2,2,0)</f>
        <v>Mobile</v>
      </c>
    </row>
    <row r="697" spans="1:20" ht="14.25" customHeight="1">
      <c r="A697" s="2">
        <v>556843</v>
      </c>
      <c r="B697" s="2" t="s">
        <v>39</v>
      </c>
      <c r="C697" s="2" t="s">
        <v>32</v>
      </c>
      <c r="D697" s="2" t="s">
        <v>34</v>
      </c>
      <c r="E697" s="4">
        <v>43527.307534722226</v>
      </c>
      <c r="F697" s="4">
        <v>43534.307534722226</v>
      </c>
      <c r="G697" s="4">
        <v>43531.307534722226</v>
      </c>
      <c r="H697" s="2">
        <v>35</v>
      </c>
      <c r="I697" s="2">
        <v>127</v>
      </c>
      <c r="J697" s="2" t="s">
        <v>41</v>
      </c>
      <c r="K697" s="2" t="s">
        <v>58</v>
      </c>
      <c r="L697" s="2" t="s">
        <v>35</v>
      </c>
      <c r="M697" s="2" t="s">
        <v>59</v>
      </c>
      <c r="N697" s="2">
        <v>3</v>
      </c>
      <c r="O697" s="2">
        <v>7</v>
      </c>
      <c r="P697" s="2">
        <v>162</v>
      </c>
      <c r="Q697" s="2" t="str">
        <f>VLOOKUP(A697,'Additional Data'!$A$1:$D$9949,2,0)</f>
        <v>App</v>
      </c>
      <c r="R697" s="2" t="str">
        <f>VLOOKUP(A697,'Additional Data'!$A$1:$D$9949,4,0)</f>
        <v>Cash On Delivery</v>
      </c>
      <c r="S697" s="5">
        <f>VLOOKUP(A697,'Additional Data'!$A$1:$D$9949,3,0)</f>
        <v>3079.5543069999999</v>
      </c>
      <c r="T697" s="2" t="str">
        <f>HLOOKUP(B697,'Additional Data'!$F$1:$N$2,2,0)</f>
        <v>Mobile</v>
      </c>
    </row>
    <row r="698" spans="1:20" ht="14.25" customHeight="1">
      <c r="A698" s="2">
        <v>277235</v>
      </c>
      <c r="B698" s="2" t="s">
        <v>36</v>
      </c>
      <c r="C698" s="2" t="s">
        <v>41</v>
      </c>
      <c r="D698" s="2" t="s">
        <v>34</v>
      </c>
      <c r="E698" s="4">
        <v>43527.309664351851</v>
      </c>
      <c r="F698" s="4">
        <v>43530.309664351851</v>
      </c>
      <c r="G698" s="4">
        <v>43531.309664351851</v>
      </c>
      <c r="H698" s="2">
        <v>36</v>
      </c>
      <c r="I698" s="2">
        <v>126</v>
      </c>
      <c r="J698" s="2" t="s">
        <v>73</v>
      </c>
      <c r="K698" s="2" t="s">
        <v>80</v>
      </c>
      <c r="L698" s="2" t="s">
        <v>35</v>
      </c>
      <c r="M698" s="2" t="s">
        <v>59</v>
      </c>
      <c r="N698" s="2">
        <v>-1</v>
      </c>
      <c r="O698" s="2">
        <v>3</v>
      </c>
      <c r="P698" s="2">
        <v>162</v>
      </c>
      <c r="Q698" s="2" t="str">
        <f>VLOOKUP(A698,'Additional Data'!$A$1:$D$9949,2,0)</f>
        <v>App</v>
      </c>
      <c r="R698" s="2" t="str">
        <f>VLOOKUP(A698,'Additional Data'!$A$1:$D$9949,4,0)</f>
        <v>Cash On Delivery</v>
      </c>
      <c r="S698" s="5">
        <f>VLOOKUP(A698,'Additional Data'!$A$1:$D$9949,3,0)</f>
        <v>1214.3281770000001</v>
      </c>
      <c r="T698" s="2" t="str">
        <f>HLOOKUP(B698,'Additional Data'!$F$1:$N$2,2,0)</f>
        <v>Laptop</v>
      </c>
    </row>
    <row r="699" spans="1:20" ht="14.25" customHeight="1">
      <c r="A699" s="2">
        <v>945904</v>
      </c>
      <c r="B699" s="2" t="s">
        <v>36</v>
      </c>
      <c r="C699" s="2" t="s">
        <v>41</v>
      </c>
      <c r="D699" s="2" t="s">
        <v>34</v>
      </c>
      <c r="E699" s="4">
        <v>43527.311666666668</v>
      </c>
      <c r="F699" s="4">
        <v>43531.311666666668</v>
      </c>
      <c r="G699" s="4">
        <v>43531.311666666668</v>
      </c>
      <c r="H699" s="2">
        <v>62</v>
      </c>
      <c r="I699" s="2">
        <v>106</v>
      </c>
      <c r="J699" s="2" t="s">
        <v>32</v>
      </c>
      <c r="K699" s="2" t="s">
        <v>70</v>
      </c>
      <c r="L699" s="2" t="s">
        <v>35</v>
      </c>
      <c r="M699" s="2" t="s">
        <v>71</v>
      </c>
      <c r="N699" s="2">
        <v>0</v>
      </c>
      <c r="O699" s="2">
        <v>4</v>
      </c>
      <c r="P699" s="2">
        <v>168</v>
      </c>
      <c r="Q699" s="2" t="str">
        <f>VLOOKUP(A699,'Additional Data'!$A$1:$D$9949,2,0)</f>
        <v>App</v>
      </c>
      <c r="R699" s="2" t="str">
        <f>VLOOKUP(A699,'Additional Data'!$A$1:$D$9949,4,0)</f>
        <v>Debit Card</v>
      </c>
      <c r="S699" s="5">
        <f>VLOOKUP(A699,'Additional Data'!$A$1:$D$9949,3,0)</f>
        <v>2127.457386</v>
      </c>
      <c r="T699" s="2" t="str">
        <f>HLOOKUP(B699,'Additional Data'!$F$1:$N$2,2,0)</f>
        <v>Laptop</v>
      </c>
    </row>
    <row r="700" spans="1:20" ht="14.25" customHeight="1">
      <c r="A700" s="2">
        <v>846445</v>
      </c>
      <c r="B700" s="2" t="s">
        <v>47</v>
      </c>
      <c r="C700" s="2" t="s">
        <v>41</v>
      </c>
      <c r="D700" s="2" t="s">
        <v>34</v>
      </c>
      <c r="E700" s="4">
        <v>43527.311898148146</v>
      </c>
      <c r="F700" s="4">
        <v>43533.311898148146</v>
      </c>
      <c r="G700" s="4">
        <v>43534.311898148146</v>
      </c>
      <c r="H700" s="2">
        <v>71</v>
      </c>
      <c r="I700" s="2">
        <v>102</v>
      </c>
      <c r="J700" s="2" t="s">
        <v>32</v>
      </c>
      <c r="K700" s="2" t="s">
        <v>70</v>
      </c>
      <c r="L700" s="2" t="s">
        <v>35</v>
      </c>
      <c r="M700" s="2" t="s">
        <v>71</v>
      </c>
      <c r="N700" s="2">
        <v>-1</v>
      </c>
      <c r="O700" s="2">
        <v>6</v>
      </c>
      <c r="P700" s="2">
        <v>173</v>
      </c>
      <c r="Q700" s="2" t="str">
        <f>VLOOKUP(A700,'Additional Data'!$A$1:$D$9949,2,0)</f>
        <v>App</v>
      </c>
      <c r="R700" s="2" t="str">
        <f>VLOOKUP(A700,'Additional Data'!$A$1:$D$9949,4,0)</f>
        <v>Credit Card</v>
      </c>
      <c r="S700" s="5">
        <f>VLOOKUP(A700,'Additional Data'!$A$1:$D$9949,3,0)</f>
        <v>1657.8651580000001</v>
      </c>
      <c r="T700" s="2" t="str">
        <f>HLOOKUP(B700,'Additional Data'!$F$1:$N$2,2,0)</f>
        <v>Tablet</v>
      </c>
    </row>
    <row r="701" spans="1:20" ht="14.25" customHeight="1">
      <c r="A701" s="2">
        <v>171977</v>
      </c>
      <c r="B701" s="2" t="s">
        <v>39</v>
      </c>
      <c r="C701" s="2" t="s">
        <v>41</v>
      </c>
      <c r="D701" s="2" t="s">
        <v>34</v>
      </c>
      <c r="E701" s="4">
        <v>43527.312372685185</v>
      </c>
      <c r="F701" s="4">
        <v>43532.312372685185</v>
      </c>
      <c r="G701" s="4">
        <v>43530.312372685185</v>
      </c>
      <c r="H701" s="2">
        <v>79</v>
      </c>
      <c r="I701" s="2">
        <v>95</v>
      </c>
      <c r="J701" s="2" t="s">
        <v>63</v>
      </c>
      <c r="K701" s="2" t="s">
        <v>64</v>
      </c>
      <c r="L701" s="2" t="s">
        <v>35</v>
      </c>
      <c r="M701" s="2" t="s">
        <v>71</v>
      </c>
      <c r="N701" s="2">
        <v>2</v>
      </c>
      <c r="O701" s="2">
        <v>5</v>
      </c>
      <c r="P701" s="2">
        <v>174</v>
      </c>
      <c r="Q701" s="2" t="str">
        <f>VLOOKUP(A701,'Additional Data'!$A$1:$D$9949,2,0)</f>
        <v>App</v>
      </c>
      <c r="R701" s="2" t="str">
        <f>VLOOKUP(A701,'Additional Data'!$A$1:$D$9949,4,0)</f>
        <v>Credit Card</v>
      </c>
      <c r="S701" s="5">
        <f>VLOOKUP(A701,'Additional Data'!$A$1:$D$9949,3,0)</f>
        <v>3114.9570560000002</v>
      </c>
      <c r="T701" s="2" t="str">
        <f>HLOOKUP(B701,'Additional Data'!$F$1:$N$2,2,0)</f>
        <v>Mobile</v>
      </c>
    </row>
    <row r="702" spans="1:20" ht="14.25" customHeight="1">
      <c r="A702" s="2">
        <v>366507</v>
      </c>
      <c r="B702" s="2" t="s">
        <v>49</v>
      </c>
      <c r="C702" s="2" t="s">
        <v>32</v>
      </c>
      <c r="D702" s="2" t="s">
        <v>34</v>
      </c>
      <c r="E702" s="4">
        <v>43527.313020833331</v>
      </c>
      <c r="F702" s="4">
        <v>43533.313020833331</v>
      </c>
      <c r="G702" s="4">
        <v>43532.313020833331</v>
      </c>
      <c r="H702" s="2">
        <v>64</v>
      </c>
      <c r="I702" s="2">
        <v>94</v>
      </c>
      <c r="J702" s="2" t="s">
        <v>60</v>
      </c>
      <c r="K702" s="2" t="s">
        <v>61</v>
      </c>
      <c r="L702" s="2" t="s">
        <v>35</v>
      </c>
      <c r="M702" s="2" t="s">
        <v>71</v>
      </c>
      <c r="N702" s="2">
        <v>1</v>
      </c>
      <c r="O702" s="2">
        <v>6</v>
      </c>
      <c r="P702" s="2">
        <v>158</v>
      </c>
      <c r="Q702" s="2" t="str">
        <f>VLOOKUP(A702,'Additional Data'!$A$1:$D$9949,2,0)</f>
        <v>Website</v>
      </c>
      <c r="R702" s="2" t="str">
        <f>VLOOKUP(A702,'Additional Data'!$A$1:$D$9949,4,0)</f>
        <v>Credit Card</v>
      </c>
      <c r="S702" s="5">
        <f>VLOOKUP(A702,'Additional Data'!$A$1:$D$9949,3,0)</f>
        <v>343.16</v>
      </c>
      <c r="T702" s="2" t="str">
        <f>HLOOKUP(B702,'Additional Data'!$F$1:$N$2,2,0)</f>
        <v>TV</v>
      </c>
    </row>
    <row r="703" spans="1:20" ht="14.25" customHeight="1">
      <c r="A703" s="2">
        <v>7508</v>
      </c>
      <c r="B703" s="2" t="s">
        <v>30</v>
      </c>
      <c r="C703" s="2" t="s">
        <v>41</v>
      </c>
      <c r="D703" s="2" t="s">
        <v>34</v>
      </c>
      <c r="E703" s="4">
        <v>43527.320636574077</v>
      </c>
      <c r="F703" s="4">
        <v>43531.320636574077</v>
      </c>
      <c r="G703" s="4">
        <v>43530.320636574077</v>
      </c>
      <c r="H703" s="2">
        <v>0</v>
      </c>
      <c r="I703" s="2">
        <v>107</v>
      </c>
      <c r="J703" s="2" t="s">
        <v>41</v>
      </c>
      <c r="K703" s="2" t="s">
        <v>66</v>
      </c>
      <c r="L703" s="2" t="s">
        <v>67</v>
      </c>
      <c r="M703" s="2" t="s">
        <v>71</v>
      </c>
      <c r="N703" s="2">
        <v>1</v>
      </c>
      <c r="O703" s="2">
        <v>4</v>
      </c>
      <c r="P703" s="2">
        <v>107</v>
      </c>
      <c r="Q703" s="2" t="str">
        <f>VLOOKUP(A703,'Additional Data'!$A$1:$D$9949,2,0)</f>
        <v>App</v>
      </c>
      <c r="R703" s="2" t="str">
        <f>VLOOKUP(A703,'Additional Data'!$A$1:$D$9949,4,0)</f>
        <v>Debit Card</v>
      </c>
      <c r="S703" s="5">
        <f>VLOOKUP(A703,'Additional Data'!$A$1:$D$9949,3,0)</f>
        <v>2426.921237</v>
      </c>
      <c r="T703" s="2" t="str">
        <f>HLOOKUP(B703,'Additional Data'!$F$1:$N$2,2,0)</f>
        <v>PC</v>
      </c>
    </row>
    <row r="704" spans="1:20" ht="14.25" customHeight="1">
      <c r="A704" s="2">
        <v>409055</v>
      </c>
      <c r="B704" s="2" t="s">
        <v>30</v>
      </c>
      <c r="C704" s="2" t="s">
        <v>41</v>
      </c>
      <c r="D704" s="2" t="s">
        <v>34</v>
      </c>
      <c r="E704" s="4">
        <v>43527.321655092594</v>
      </c>
      <c r="F704" s="4">
        <v>43536.321655092594</v>
      </c>
      <c r="G704" s="4">
        <v>43533.321655092594</v>
      </c>
      <c r="H704" s="2">
        <v>35</v>
      </c>
      <c r="I704" s="2">
        <v>130</v>
      </c>
      <c r="J704" s="2" t="s">
        <v>32</v>
      </c>
      <c r="K704" s="2" t="s">
        <v>70</v>
      </c>
      <c r="L704" s="2" t="s">
        <v>35</v>
      </c>
      <c r="M704" s="2" t="s">
        <v>59</v>
      </c>
      <c r="N704" s="2">
        <v>3</v>
      </c>
      <c r="O704" s="2">
        <v>9</v>
      </c>
      <c r="P704" s="2">
        <v>165</v>
      </c>
      <c r="Q704" s="2" t="str">
        <f>VLOOKUP(A704,'Additional Data'!$A$1:$D$9949,2,0)</f>
        <v>App</v>
      </c>
      <c r="R704" s="2" t="str">
        <f>VLOOKUP(A704,'Additional Data'!$A$1:$D$9949,4,0)</f>
        <v>Credit Card</v>
      </c>
      <c r="S704" s="5">
        <f>VLOOKUP(A704,'Additional Data'!$A$1:$D$9949,3,0)</f>
        <v>3476.6421970000001</v>
      </c>
      <c r="T704" s="2" t="str">
        <f>HLOOKUP(B704,'Additional Data'!$F$1:$N$2,2,0)</f>
        <v>PC</v>
      </c>
    </row>
    <row r="705" spans="1:20" ht="14.25" customHeight="1">
      <c r="A705" s="2">
        <v>768435</v>
      </c>
      <c r="B705" s="2" t="s">
        <v>48</v>
      </c>
      <c r="C705" s="2" t="s">
        <v>41</v>
      </c>
      <c r="D705" s="2" t="s">
        <v>34</v>
      </c>
      <c r="E705" s="4">
        <v>43527.323506944442</v>
      </c>
      <c r="F705" s="4">
        <v>43534.323506944442</v>
      </c>
      <c r="G705" s="4">
        <v>43533.323506944442</v>
      </c>
      <c r="H705" s="2">
        <v>41</v>
      </c>
      <c r="I705" s="2">
        <v>123</v>
      </c>
      <c r="J705" s="2" t="s">
        <v>73</v>
      </c>
      <c r="K705" s="2" t="s">
        <v>80</v>
      </c>
      <c r="L705" s="2" t="s">
        <v>35</v>
      </c>
      <c r="M705" s="2" t="s">
        <v>59</v>
      </c>
      <c r="N705" s="2">
        <v>1</v>
      </c>
      <c r="O705" s="2">
        <v>7</v>
      </c>
      <c r="P705" s="2">
        <v>164</v>
      </c>
      <c r="Q705" s="2" t="str">
        <f>VLOOKUP(A705,'Additional Data'!$A$1:$D$9949,2,0)</f>
        <v>Website</v>
      </c>
      <c r="R705" s="2" t="str">
        <f>VLOOKUP(A705,'Additional Data'!$A$1:$D$9949,4,0)</f>
        <v>Credit Card</v>
      </c>
      <c r="S705" s="5">
        <f>VLOOKUP(A705,'Additional Data'!$A$1:$D$9949,3,0)</f>
        <v>2364.2600000000002</v>
      </c>
      <c r="T705" s="2" t="str">
        <f>HLOOKUP(B705,'Additional Data'!$F$1:$N$2,2,0)</f>
        <v>Gaming Console</v>
      </c>
    </row>
    <row r="706" spans="1:20" ht="14.25" customHeight="1">
      <c r="A706" s="2">
        <v>904751</v>
      </c>
      <c r="B706" s="2" t="s">
        <v>36</v>
      </c>
      <c r="C706" s="2" t="s">
        <v>32</v>
      </c>
      <c r="D706" s="2" t="s">
        <v>34</v>
      </c>
      <c r="E706" s="4">
        <v>43527.326562499999</v>
      </c>
      <c r="F706" s="4">
        <v>43532.326562499999</v>
      </c>
      <c r="G706" s="4">
        <v>43533.326562499999</v>
      </c>
      <c r="H706" s="2">
        <v>65</v>
      </c>
      <c r="I706" s="2">
        <v>89</v>
      </c>
      <c r="J706" s="2" t="s">
        <v>63</v>
      </c>
      <c r="K706" s="2" t="s">
        <v>81</v>
      </c>
      <c r="L706" s="2" t="s">
        <v>35</v>
      </c>
      <c r="M706" s="2" t="s">
        <v>71</v>
      </c>
      <c r="N706" s="2">
        <v>-1</v>
      </c>
      <c r="O706" s="2">
        <v>5</v>
      </c>
      <c r="P706" s="2">
        <v>154</v>
      </c>
      <c r="Q706" s="2" t="str">
        <f>VLOOKUP(A706,'Additional Data'!$A$1:$D$9949,2,0)</f>
        <v>App</v>
      </c>
      <c r="R706" s="2" t="str">
        <f>VLOOKUP(A706,'Additional Data'!$A$1:$D$9949,4,0)</f>
        <v>Credit Card</v>
      </c>
      <c r="S706" s="5">
        <f>VLOOKUP(A706,'Additional Data'!$A$1:$D$9949,3,0)</f>
        <v>1011.320723</v>
      </c>
      <c r="T706" s="2" t="str">
        <f>HLOOKUP(B706,'Additional Data'!$F$1:$N$2,2,0)</f>
        <v>Laptop</v>
      </c>
    </row>
    <row r="707" spans="1:20" ht="14.25" customHeight="1">
      <c r="A707" s="2">
        <v>958427</v>
      </c>
      <c r="B707" s="2" t="s">
        <v>48</v>
      </c>
      <c r="C707" s="2" t="s">
        <v>41</v>
      </c>
      <c r="D707" s="2" t="s">
        <v>34</v>
      </c>
      <c r="E707" s="4">
        <v>43527.328750000001</v>
      </c>
      <c r="F707" s="4">
        <v>43530.328750000001</v>
      </c>
      <c r="G707" s="4">
        <v>43531.328750000001</v>
      </c>
      <c r="H707" s="2">
        <v>41</v>
      </c>
      <c r="I707" s="2">
        <v>110</v>
      </c>
      <c r="J707" s="2" t="s">
        <v>60</v>
      </c>
      <c r="K707" s="2" t="s">
        <v>77</v>
      </c>
      <c r="L707" s="2" t="s">
        <v>35</v>
      </c>
      <c r="M707" s="2" t="s">
        <v>59</v>
      </c>
      <c r="N707" s="2">
        <v>-1</v>
      </c>
      <c r="O707" s="2">
        <v>3</v>
      </c>
      <c r="P707" s="2">
        <v>151</v>
      </c>
      <c r="Q707" s="2" t="str">
        <f>VLOOKUP(A707,'Additional Data'!$A$1:$D$9949,2,0)</f>
        <v>App</v>
      </c>
      <c r="R707" s="2" t="str">
        <f>VLOOKUP(A707,'Additional Data'!$A$1:$D$9949,4,0)</f>
        <v>Credit Card</v>
      </c>
      <c r="S707" s="5">
        <f>VLOOKUP(A707,'Additional Data'!$A$1:$D$9949,3,0)</f>
        <v>1855.0027669999999</v>
      </c>
      <c r="T707" s="2" t="str">
        <f>HLOOKUP(B707,'Additional Data'!$F$1:$N$2,2,0)</f>
        <v>Gaming Console</v>
      </c>
    </row>
    <row r="708" spans="1:20" ht="14.25" customHeight="1">
      <c r="A708" s="2">
        <v>291640</v>
      </c>
      <c r="B708" s="2" t="s">
        <v>47</v>
      </c>
      <c r="C708" s="2" t="s">
        <v>32</v>
      </c>
      <c r="D708" s="2" t="s">
        <v>34</v>
      </c>
      <c r="E708" s="4">
        <v>43527.331562500003</v>
      </c>
      <c r="F708" s="4">
        <v>43529.331562500003</v>
      </c>
      <c r="G708" s="4">
        <v>43530.331562500003</v>
      </c>
      <c r="H708" s="2">
        <v>37</v>
      </c>
      <c r="I708" s="2">
        <v>113</v>
      </c>
      <c r="J708" s="2" t="s">
        <v>60</v>
      </c>
      <c r="K708" s="2" t="s">
        <v>61</v>
      </c>
      <c r="L708" s="2" t="s">
        <v>35</v>
      </c>
      <c r="M708" s="2" t="s">
        <v>71</v>
      </c>
      <c r="N708" s="2">
        <v>-1</v>
      </c>
      <c r="O708" s="2">
        <v>2</v>
      </c>
      <c r="P708" s="2">
        <v>150</v>
      </c>
      <c r="Q708" s="2" t="str">
        <f>VLOOKUP(A708,'Additional Data'!$A$1:$D$9949,2,0)</f>
        <v>App</v>
      </c>
      <c r="R708" s="2" t="str">
        <f>VLOOKUP(A708,'Additional Data'!$A$1:$D$9949,4,0)</f>
        <v>Debit Card</v>
      </c>
      <c r="S708" s="5">
        <f>VLOOKUP(A708,'Additional Data'!$A$1:$D$9949,3,0)</f>
        <v>1977.4132830000001</v>
      </c>
      <c r="T708" s="2" t="str">
        <f>HLOOKUP(B708,'Additional Data'!$F$1:$N$2,2,0)</f>
        <v>Tablet</v>
      </c>
    </row>
    <row r="709" spans="1:20" ht="14.25" customHeight="1">
      <c r="A709" s="2">
        <v>829271</v>
      </c>
      <c r="B709" s="2" t="s">
        <v>30</v>
      </c>
      <c r="C709" s="2" t="s">
        <v>41</v>
      </c>
      <c r="D709" s="2" t="s">
        <v>34</v>
      </c>
      <c r="E709" s="4">
        <v>43527.336747685185</v>
      </c>
      <c r="F709" s="4">
        <v>43536.336747685185</v>
      </c>
      <c r="G709" s="4">
        <v>43533.336747685185</v>
      </c>
      <c r="H709" s="2">
        <v>36</v>
      </c>
      <c r="I709" s="2">
        <v>130</v>
      </c>
      <c r="J709" s="2" t="s">
        <v>32</v>
      </c>
      <c r="K709" s="2" t="s">
        <v>70</v>
      </c>
      <c r="L709" s="2" t="s">
        <v>35</v>
      </c>
      <c r="M709" s="2" t="s">
        <v>59</v>
      </c>
      <c r="N709" s="2">
        <v>3</v>
      </c>
      <c r="O709" s="2">
        <v>9</v>
      </c>
      <c r="P709" s="2">
        <v>166</v>
      </c>
      <c r="Q709" s="2" t="str">
        <f>VLOOKUP(A709,'Additional Data'!$A$1:$D$9949,2,0)</f>
        <v>App</v>
      </c>
      <c r="R709" s="2" t="str">
        <f>VLOOKUP(A709,'Additional Data'!$A$1:$D$9949,4,0)</f>
        <v>Credit Card</v>
      </c>
      <c r="S709" s="5">
        <f>VLOOKUP(A709,'Additional Data'!$A$1:$D$9949,3,0)</f>
        <v>1257.4433389999999</v>
      </c>
      <c r="T709" s="2" t="str">
        <f>HLOOKUP(B709,'Additional Data'!$F$1:$N$2,2,0)</f>
        <v>PC</v>
      </c>
    </row>
    <row r="710" spans="1:20" ht="14.25" customHeight="1">
      <c r="A710" s="2">
        <v>33810</v>
      </c>
      <c r="B710" s="2" t="s">
        <v>47</v>
      </c>
      <c r="C710" s="2" t="s">
        <v>41</v>
      </c>
      <c r="D710" s="2" t="s">
        <v>34</v>
      </c>
      <c r="E710" s="4">
        <v>43527.338020833333</v>
      </c>
      <c r="F710" s="4">
        <v>43534.338020833333</v>
      </c>
      <c r="G710" s="4">
        <v>43533.338020833333</v>
      </c>
      <c r="H710" s="2">
        <v>28</v>
      </c>
      <c r="I710" s="2">
        <v>130</v>
      </c>
      <c r="J710" s="2" t="s">
        <v>73</v>
      </c>
      <c r="K710" s="2" t="s">
        <v>80</v>
      </c>
      <c r="L710" s="2" t="s">
        <v>35</v>
      </c>
      <c r="M710" s="2" t="s">
        <v>59</v>
      </c>
      <c r="N710" s="2">
        <v>1</v>
      </c>
      <c r="O710" s="2">
        <v>7</v>
      </c>
      <c r="P710" s="2">
        <v>158</v>
      </c>
      <c r="Q710" s="2" t="str">
        <f>VLOOKUP(A710,'Additional Data'!$A$1:$D$9949,2,0)</f>
        <v>Website</v>
      </c>
      <c r="R710" s="2" t="str">
        <f>VLOOKUP(A710,'Additional Data'!$A$1:$D$9949,4,0)</f>
        <v>Debit Card</v>
      </c>
      <c r="S710" s="5">
        <f>VLOOKUP(A710,'Additional Data'!$A$1:$D$9949,3,0)</f>
        <v>3189.18</v>
      </c>
      <c r="T710" s="2" t="str">
        <f>HLOOKUP(B710,'Additional Data'!$F$1:$N$2,2,0)</f>
        <v>Tablet</v>
      </c>
    </row>
    <row r="711" spans="1:20" ht="14.25" customHeight="1">
      <c r="A711" s="2">
        <v>955730</v>
      </c>
      <c r="B711" s="2" t="s">
        <v>47</v>
      </c>
      <c r="C711" s="2" t="s">
        <v>32</v>
      </c>
      <c r="D711" s="2" t="s">
        <v>34</v>
      </c>
      <c r="E711" s="4">
        <v>43527.340486111112</v>
      </c>
      <c r="F711" s="4">
        <v>43530.340486111112</v>
      </c>
      <c r="G711" s="4">
        <v>43533.340486111112</v>
      </c>
      <c r="H711" s="2">
        <v>0</v>
      </c>
      <c r="I711" s="2">
        <v>125</v>
      </c>
      <c r="J711" s="2" t="s">
        <v>32</v>
      </c>
      <c r="K711" s="2" t="s">
        <v>82</v>
      </c>
      <c r="L711" s="2" t="s">
        <v>67</v>
      </c>
      <c r="M711" s="2" t="s">
        <v>59</v>
      </c>
      <c r="N711" s="2">
        <v>-3</v>
      </c>
      <c r="O711" s="2">
        <v>3</v>
      </c>
      <c r="P711" s="2">
        <v>125</v>
      </c>
      <c r="Q711" s="2" t="str">
        <f>VLOOKUP(A711,'Additional Data'!$A$1:$D$9949,2,0)</f>
        <v>App</v>
      </c>
      <c r="R711" s="2" t="str">
        <f>VLOOKUP(A711,'Additional Data'!$A$1:$D$9949,4,0)</f>
        <v>Debit Card</v>
      </c>
      <c r="S711" s="5">
        <f>VLOOKUP(A711,'Additional Data'!$A$1:$D$9949,3,0)</f>
        <v>1566.3755080000001</v>
      </c>
      <c r="T711" s="2" t="str">
        <f>HLOOKUP(B711,'Additional Data'!$F$1:$N$2,2,0)</f>
        <v>Tablet</v>
      </c>
    </row>
    <row r="712" spans="1:20" ht="14.25" customHeight="1">
      <c r="A712" s="2">
        <v>453223</v>
      </c>
      <c r="B712" s="2" t="s">
        <v>46</v>
      </c>
      <c r="C712" s="2" t="s">
        <v>41</v>
      </c>
      <c r="D712" s="2" t="s">
        <v>34</v>
      </c>
      <c r="E712" s="4">
        <v>43527.344907407409</v>
      </c>
      <c r="F712" s="4">
        <v>43532.344907407409</v>
      </c>
      <c r="G712" s="4">
        <v>43532.344907407409</v>
      </c>
      <c r="H712" s="2">
        <v>40</v>
      </c>
      <c r="I712" s="2">
        <v>106</v>
      </c>
      <c r="J712" s="2" t="s">
        <v>63</v>
      </c>
      <c r="K712" s="2" t="s">
        <v>64</v>
      </c>
      <c r="L712" s="2" t="s">
        <v>35</v>
      </c>
      <c r="M712" s="2" t="s">
        <v>59</v>
      </c>
      <c r="N712" s="2">
        <v>0</v>
      </c>
      <c r="O712" s="2">
        <v>5</v>
      </c>
      <c r="P712" s="2">
        <v>146</v>
      </c>
      <c r="Q712" s="2" t="str">
        <f>VLOOKUP(A712,'Additional Data'!$A$1:$D$9949,2,0)</f>
        <v>App</v>
      </c>
      <c r="R712" s="2" t="str">
        <f>VLOOKUP(A712,'Additional Data'!$A$1:$D$9949,4,0)</f>
        <v>Credit Card</v>
      </c>
      <c r="S712" s="5">
        <f>VLOOKUP(A712,'Additional Data'!$A$1:$D$9949,3,0)</f>
        <v>3325.0128559999998</v>
      </c>
      <c r="T712" s="2" t="str">
        <f>HLOOKUP(B712,'Additional Data'!$F$1:$N$2,2,0)</f>
        <v>TV</v>
      </c>
    </row>
    <row r="713" spans="1:20" ht="14.25" customHeight="1">
      <c r="A713" s="2">
        <v>389782</v>
      </c>
      <c r="B713" s="2" t="s">
        <v>30</v>
      </c>
      <c r="C713" s="2" t="s">
        <v>32</v>
      </c>
      <c r="D713" s="2" t="s">
        <v>34</v>
      </c>
      <c r="E713" s="4">
        <v>43527.347326388888</v>
      </c>
      <c r="F713" s="4">
        <v>43530.347326388888</v>
      </c>
      <c r="G713" s="4">
        <v>43534.347326388888</v>
      </c>
      <c r="H713" s="2">
        <v>40</v>
      </c>
      <c r="I713" s="2">
        <v>109</v>
      </c>
      <c r="J713" s="2" t="s">
        <v>60</v>
      </c>
      <c r="K713" s="2" t="s">
        <v>61</v>
      </c>
      <c r="L713" s="2" t="s">
        <v>35</v>
      </c>
      <c r="M713" s="2" t="s">
        <v>59</v>
      </c>
      <c r="N713" s="2">
        <v>-4</v>
      </c>
      <c r="O713" s="2">
        <v>3</v>
      </c>
      <c r="P713" s="2">
        <v>149</v>
      </c>
      <c r="Q713" s="2" t="str">
        <f>VLOOKUP(A713,'Additional Data'!$A$1:$D$9949,2,0)</f>
        <v>App</v>
      </c>
      <c r="R713" s="2" t="str">
        <f>VLOOKUP(A713,'Additional Data'!$A$1:$D$9949,4,0)</f>
        <v>Debit Card</v>
      </c>
      <c r="S713" s="5">
        <f>VLOOKUP(A713,'Additional Data'!$A$1:$D$9949,3,0)</f>
        <v>2235.701266</v>
      </c>
      <c r="T713" s="2" t="str">
        <f>HLOOKUP(B713,'Additional Data'!$F$1:$N$2,2,0)</f>
        <v>PC</v>
      </c>
    </row>
    <row r="714" spans="1:20" ht="14.25" customHeight="1">
      <c r="A714" s="2">
        <v>590049</v>
      </c>
      <c r="B714" s="2" t="s">
        <v>47</v>
      </c>
      <c r="C714" s="2" t="s">
        <v>41</v>
      </c>
      <c r="D714" s="2" t="s">
        <v>34</v>
      </c>
      <c r="E714" s="4">
        <v>43527.348240740743</v>
      </c>
      <c r="F714" s="4">
        <v>43536.348240740743</v>
      </c>
      <c r="G714" s="4">
        <v>43530.348240740743</v>
      </c>
      <c r="H714" s="2">
        <v>28</v>
      </c>
      <c r="I714" s="2">
        <v>122</v>
      </c>
      <c r="J714" s="2" t="s">
        <v>32</v>
      </c>
      <c r="K714" s="2" t="s">
        <v>70</v>
      </c>
      <c r="L714" s="2" t="s">
        <v>35</v>
      </c>
      <c r="M714" s="2" t="s">
        <v>59</v>
      </c>
      <c r="N714" s="2">
        <v>6</v>
      </c>
      <c r="O714" s="2">
        <v>9</v>
      </c>
      <c r="P714" s="2">
        <v>150</v>
      </c>
      <c r="Q714" s="2" t="str">
        <f>VLOOKUP(A714,'Additional Data'!$A$1:$D$9949,2,0)</f>
        <v>Website</v>
      </c>
      <c r="R714" s="2" t="str">
        <f>VLOOKUP(A714,'Additional Data'!$A$1:$D$9949,4,0)</f>
        <v>Credit Card</v>
      </c>
      <c r="S714" s="5">
        <f>VLOOKUP(A714,'Additional Data'!$A$1:$D$9949,3,0)</f>
        <v>3255.13</v>
      </c>
      <c r="T714" s="2" t="str">
        <f>HLOOKUP(B714,'Additional Data'!$F$1:$N$2,2,0)</f>
        <v>Tablet</v>
      </c>
    </row>
    <row r="715" spans="1:20" ht="14.25" customHeight="1">
      <c r="A715" s="2">
        <v>562475</v>
      </c>
      <c r="B715" s="2" t="s">
        <v>48</v>
      </c>
      <c r="C715" s="2" t="s">
        <v>32</v>
      </c>
      <c r="D715" s="2" t="s">
        <v>34</v>
      </c>
      <c r="E715" s="4">
        <v>43527.349826388891</v>
      </c>
      <c r="F715" s="4">
        <v>43531.349826388891</v>
      </c>
      <c r="G715" s="4">
        <v>43530.349826388891</v>
      </c>
      <c r="H715" s="2">
        <v>50</v>
      </c>
      <c r="I715" s="2">
        <v>121</v>
      </c>
      <c r="J715" s="2" t="s">
        <v>73</v>
      </c>
      <c r="K715" s="2" t="s">
        <v>74</v>
      </c>
      <c r="L715" s="2" t="s">
        <v>35</v>
      </c>
      <c r="M715" s="2" t="s">
        <v>59</v>
      </c>
      <c r="N715" s="2">
        <v>1</v>
      </c>
      <c r="O715" s="2">
        <v>4</v>
      </c>
      <c r="P715" s="2">
        <v>171</v>
      </c>
      <c r="Q715" s="2" t="str">
        <f>VLOOKUP(A715,'Additional Data'!$A$1:$D$9949,2,0)</f>
        <v>App</v>
      </c>
      <c r="R715" s="2" t="str">
        <f>VLOOKUP(A715,'Additional Data'!$A$1:$D$9949,4,0)</f>
        <v>Credit Card</v>
      </c>
      <c r="S715" s="5">
        <f>VLOOKUP(A715,'Additional Data'!$A$1:$D$9949,3,0)</f>
        <v>1665.467531</v>
      </c>
      <c r="T715" s="2" t="str">
        <f>HLOOKUP(B715,'Additional Data'!$F$1:$N$2,2,0)</f>
        <v>Gaming Console</v>
      </c>
    </row>
    <row r="716" spans="1:20" ht="14.25" customHeight="1">
      <c r="A716" s="2">
        <v>101282</v>
      </c>
      <c r="B716" s="2" t="s">
        <v>42</v>
      </c>
      <c r="C716" s="2" t="s">
        <v>41</v>
      </c>
      <c r="D716" s="2" t="s">
        <v>34</v>
      </c>
      <c r="E716" s="4">
        <v>43527.350393518522</v>
      </c>
      <c r="F716" s="4">
        <v>43532.350393518522</v>
      </c>
      <c r="G716" s="4">
        <v>43533.350393518522</v>
      </c>
      <c r="H716" s="2">
        <v>31</v>
      </c>
      <c r="I716" s="2">
        <v>107</v>
      </c>
      <c r="J716" s="2" t="s">
        <v>63</v>
      </c>
      <c r="K716" s="2" t="s">
        <v>64</v>
      </c>
      <c r="L716" s="2" t="s">
        <v>35</v>
      </c>
      <c r="M716" s="2" t="s">
        <v>59</v>
      </c>
      <c r="N716" s="2">
        <v>-1</v>
      </c>
      <c r="O716" s="2">
        <v>5</v>
      </c>
      <c r="P716" s="2">
        <v>138</v>
      </c>
      <c r="Q716" s="2" t="str">
        <f>VLOOKUP(A716,'Additional Data'!$A$1:$D$9949,2,0)</f>
        <v>App</v>
      </c>
      <c r="R716" s="2" t="str">
        <f>VLOOKUP(A716,'Additional Data'!$A$1:$D$9949,4,0)</f>
        <v>Debit Card</v>
      </c>
      <c r="S716" s="5">
        <f>VLOOKUP(A716,'Additional Data'!$A$1:$D$9949,3,0)</f>
        <v>2948.1300919999999</v>
      </c>
      <c r="T716" s="2" t="str">
        <f>HLOOKUP(B716,'Additional Data'!$F$1:$N$2,2,0)</f>
        <v>TV</v>
      </c>
    </row>
    <row r="717" spans="1:20" ht="14.25" customHeight="1">
      <c r="A717" s="2">
        <v>478547</v>
      </c>
      <c r="B717" s="2" t="s">
        <v>39</v>
      </c>
      <c r="C717" s="2" t="s">
        <v>41</v>
      </c>
      <c r="D717" s="2" t="s">
        <v>34</v>
      </c>
      <c r="E717" s="4">
        <v>43527.351261574076</v>
      </c>
      <c r="F717" s="4">
        <v>43532.351261574076</v>
      </c>
      <c r="G717" s="4">
        <v>43533.351261574076</v>
      </c>
      <c r="H717" s="2">
        <v>0</v>
      </c>
      <c r="I717" s="2">
        <v>109</v>
      </c>
      <c r="J717" s="2" t="s">
        <v>41</v>
      </c>
      <c r="K717" s="2" t="s">
        <v>66</v>
      </c>
      <c r="L717" s="2" t="s">
        <v>67</v>
      </c>
      <c r="M717" s="2" t="s">
        <v>71</v>
      </c>
      <c r="N717" s="2">
        <v>-1</v>
      </c>
      <c r="O717" s="2">
        <v>5</v>
      </c>
      <c r="P717" s="2">
        <v>109</v>
      </c>
      <c r="Q717" s="2" t="str">
        <f>VLOOKUP(A717,'Additional Data'!$A$1:$D$9949,2,0)</f>
        <v>App</v>
      </c>
      <c r="R717" s="2" t="str">
        <f>VLOOKUP(A717,'Additional Data'!$A$1:$D$9949,4,0)</f>
        <v>Credit Card</v>
      </c>
      <c r="S717" s="5">
        <f>VLOOKUP(A717,'Additional Data'!$A$1:$D$9949,3,0)</f>
        <v>2465.4729790000001</v>
      </c>
      <c r="T717" s="2" t="str">
        <f>HLOOKUP(B717,'Additional Data'!$F$1:$N$2,2,0)</f>
        <v>Mobile</v>
      </c>
    </row>
    <row r="718" spans="1:20" ht="14.25" customHeight="1">
      <c r="A718" s="2">
        <v>322739</v>
      </c>
      <c r="B718" s="2" t="s">
        <v>46</v>
      </c>
      <c r="C718" s="2" t="s">
        <v>41</v>
      </c>
      <c r="D718" s="2" t="s">
        <v>34</v>
      </c>
      <c r="E718" s="4">
        <v>43527.355300925927</v>
      </c>
      <c r="F718" s="4">
        <v>43530.355300925927</v>
      </c>
      <c r="G718" s="4">
        <v>43532.355300925927</v>
      </c>
      <c r="H718" s="2">
        <v>43</v>
      </c>
      <c r="I718" s="2">
        <v>111</v>
      </c>
      <c r="J718" s="2" t="s">
        <v>60</v>
      </c>
      <c r="K718" s="2" t="s">
        <v>77</v>
      </c>
      <c r="L718" s="2" t="s">
        <v>35</v>
      </c>
      <c r="M718" s="2" t="s">
        <v>59</v>
      </c>
      <c r="N718" s="2">
        <v>-2</v>
      </c>
      <c r="O718" s="2">
        <v>3</v>
      </c>
      <c r="P718" s="2">
        <v>154</v>
      </c>
      <c r="Q718" s="2" t="str">
        <f>VLOOKUP(A718,'Additional Data'!$A$1:$D$9949,2,0)</f>
        <v>App</v>
      </c>
      <c r="R718" s="2" t="str">
        <f>VLOOKUP(A718,'Additional Data'!$A$1:$D$9949,4,0)</f>
        <v>Credit Card</v>
      </c>
      <c r="S718" s="5">
        <f>VLOOKUP(A718,'Additional Data'!$A$1:$D$9949,3,0)</f>
        <v>797.28442340000004</v>
      </c>
      <c r="T718" s="2" t="str">
        <f>HLOOKUP(B718,'Additional Data'!$F$1:$N$2,2,0)</f>
        <v>TV</v>
      </c>
    </row>
    <row r="719" spans="1:20" ht="14.25" customHeight="1">
      <c r="A719" s="2">
        <v>880643</v>
      </c>
      <c r="B719" s="2" t="s">
        <v>39</v>
      </c>
      <c r="C719" s="2" t="s">
        <v>32</v>
      </c>
      <c r="D719" s="2" t="s">
        <v>34</v>
      </c>
      <c r="E719" s="4">
        <v>43527.355370370373</v>
      </c>
      <c r="F719" s="4">
        <v>43527.355370370373</v>
      </c>
      <c r="G719" s="4">
        <v>43531.355370370373</v>
      </c>
      <c r="H719" s="2">
        <v>0</v>
      </c>
      <c r="I719" s="2">
        <v>123</v>
      </c>
      <c r="J719" s="2" t="s">
        <v>32</v>
      </c>
      <c r="K719" s="2" t="s">
        <v>82</v>
      </c>
      <c r="L719" s="2" t="s">
        <v>67</v>
      </c>
      <c r="M719" s="2" t="s">
        <v>59</v>
      </c>
      <c r="N719" s="2">
        <v>-4</v>
      </c>
      <c r="O719" s="2">
        <v>0</v>
      </c>
      <c r="P719" s="2">
        <v>123</v>
      </c>
      <c r="Q719" s="2" t="str">
        <f>VLOOKUP(A719,'Additional Data'!$A$1:$D$9949,2,0)</f>
        <v>App</v>
      </c>
      <c r="R719" s="2" t="str">
        <f>VLOOKUP(A719,'Additional Data'!$A$1:$D$9949,4,0)</f>
        <v>Credit Card</v>
      </c>
      <c r="S719" s="5">
        <f>VLOOKUP(A719,'Additional Data'!$A$1:$D$9949,3,0)</f>
        <v>2967.001542</v>
      </c>
      <c r="T719" s="2" t="str">
        <f>HLOOKUP(B719,'Additional Data'!$F$1:$N$2,2,0)</f>
        <v>Mobile</v>
      </c>
    </row>
    <row r="720" spans="1:20" ht="14.25" customHeight="1">
      <c r="A720" s="2">
        <v>146767</v>
      </c>
      <c r="B720" s="2" t="s">
        <v>30</v>
      </c>
      <c r="C720" s="2" t="s">
        <v>41</v>
      </c>
      <c r="D720" s="2" t="s">
        <v>34</v>
      </c>
      <c r="E720" s="4">
        <v>43527.355682870373</v>
      </c>
      <c r="F720" s="4">
        <v>43533.355682870373</v>
      </c>
      <c r="G720" s="4">
        <v>43531.355682870373</v>
      </c>
      <c r="H720" s="2">
        <v>67</v>
      </c>
      <c r="I720" s="2">
        <v>93</v>
      </c>
      <c r="J720" s="2" t="s">
        <v>60</v>
      </c>
      <c r="K720" s="2" t="s">
        <v>77</v>
      </c>
      <c r="L720" s="2" t="s">
        <v>35</v>
      </c>
      <c r="M720" s="2" t="s">
        <v>71</v>
      </c>
      <c r="N720" s="2">
        <v>2</v>
      </c>
      <c r="O720" s="2">
        <v>6</v>
      </c>
      <c r="P720" s="2">
        <v>160</v>
      </c>
      <c r="Q720" s="2" t="str">
        <f>VLOOKUP(A720,'Additional Data'!$A$1:$D$9949,2,0)</f>
        <v>App</v>
      </c>
      <c r="R720" s="2" t="str">
        <f>VLOOKUP(A720,'Additional Data'!$A$1:$D$9949,4,0)</f>
        <v>Credit Card</v>
      </c>
      <c r="S720" s="5">
        <f>VLOOKUP(A720,'Additional Data'!$A$1:$D$9949,3,0)</f>
        <v>1965.26593</v>
      </c>
      <c r="T720" s="2" t="str">
        <f>HLOOKUP(B720,'Additional Data'!$F$1:$N$2,2,0)</f>
        <v>PC</v>
      </c>
    </row>
    <row r="721" spans="1:20" ht="14.25" customHeight="1">
      <c r="A721" s="2">
        <v>660349</v>
      </c>
      <c r="B721" s="2" t="s">
        <v>36</v>
      </c>
      <c r="C721" s="2" t="s">
        <v>32</v>
      </c>
      <c r="D721" s="2" t="s">
        <v>34</v>
      </c>
      <c r="E721" s="4">
        <v>43527.357662037037</v>
      </c>
      <c r="F721" s="4">
        <v>43536.357662037037</v>
      </c>
      <c r="G721" s="4">
        <v>43532.357662037037</v>
      </c>
      <c r="H721" s="2">
        <v>26</v>
      </c>
      <c r="I721" s="2">
        <v>127</v>
      </c>
      <c r="J721" s="2" t="s">
        <v>41</v>
      </c>
      <c r="K721" s="2" t="s">
        <v>58</v>
      </c>
      <c r="L721" s="2" t="s">
        <v>35</v>
      </c>
      <c r="M721" s="2" t="s">
        <v>59</v>
      </c>
      <c r="N721" s="2">
        <v>4</v>
      </c>
      <c r="O721" s="2">
        <v>9</v>
      </c>
      <c r="P721" s="2">
        <v>153</v>
      </c>
      <c r="Q721" s="2" t="str">
        <f>VLOOKUP(A721,'Additional Data'!$A$1:$D$9949,2,0)</f>
        <v>App</v>
      </c>
      <c r="R721" s="2" t="str">
        <f>VLOOKUP(A721,'Additional Data'!$A$1:$D$9949,4,0)</f>
        <v>Credit Card</v>
      </c>
      <c r="S721" s="5">
        <f>VLOOKUP(A721,'Additional Data'!$A$1:$D$9949,3,0)</f>
        <v>3268.7397289999999</v>
      </c>
      <c r="T721" s="2" t="str">
        <f>HLOOKUP(B721,'Additional Data'!$F$1:$N$2,2,0)</f>
        <v>Laptop</v>
      </c>
    </row>
    <row r="722" spans="1:20" ht="14.25" customHeight="1">
      <c r="A722" s="2">
        <v>475044</v>
      </c>
      <c r="B722" s="2" t="s">
        <v>30</v>
      </c>
      <c r="C722" s="2" t="s">
        <v>41</v>
      </c>
      <c r="D722" s="2" t="s">
        <v>34</v>
      </c>
      <c r="E722" s="4">
        <v>43527.364236111112</v>
      </c>
      <c r="F722" s="4">
        <v>43532.364236111112</v>
      </c>
      <c r="G722" s="4">
        <v>43534.364236111112</v>
      </c>
      <c r="H722" s="2">
        <v>41</v>
      </c>
      <c r="I722" s="2">
        <v>110</v>
      </c>
      <c r="J722" s="2" t="s">
        <v>60</v>
      </c>
      <c r="K722" s="2" t="s">
        <v>77</v>
      </c>
      <c r="L722" s="2" t="s">
        <v>35</v>
      </c>
      <c r="M722" s="2" t="s">
        <v>71</v>
      </c>
      <c r="N722" s="2">
        <v>-2</v>
      </c>
      <c r="O722" s="2">
        <v>5</v>
      </c>
      <c r="P722" s="2">
        <v>151</v>
      </c>
      <c r="Q722" s="2" t="str">
        <f>VLOOKUP(A722,'Additional Data'!$A$1:$D$9949,2,0)</f>
        <v>Website</v>
      </c>
      <c r="R722" s="2" t="str">
        <f>VLOOKUP(A722,'Additional Data'!$A$1:$D$9949,4,0)</f>
        <v>Debit Card</v>
      </c>
      <c r="S722" s="5">
        <f>VLOOKUP(A722,'Additional Data'!$A$1:$D$9949,3,0)</f>
        <v>579.33000000000004</v>
      </c>
      <c r="T722" s="2" t="str">
        <f>HLOOKUP(B722,'Additional Data'!$F$1:$N$2,2,0)</f>
        <v>PC</v>
      </c>
    </row>
    <row r="723" spans="1:20" ht="14.25" customHeight="1">
      <c r="A723" s="2">
        <v>344360</v>
      </c>
      <c r="B723" s="2" t="s">
        <v>30</v>
      </c>
      <c r="C723" s="2" t="s">
        <v>32</v>
      </c>
      <c r="D723" s="2" t="s">
        <v>34</v>
      </c>
      <c r="E723" s="4">
        <v>43527.366157407407</v>
      </c>
      <c r="F723" s="4">
        <v>43529.366157407407</v>
      </c>
      <c r="G723" s="4">
        <v>43532.366157407407</v>
      </c>
      <c r="H723" s="2">
        <v>27</v>
      </c>
      <c r="I723" s="2">
        <v>113</v>
      </c>
      <c r="J723" s="2" t="s">
        <v>60</v>
      </c>
      <c r="K723" s="2" t="s">
        <v>61</v>
      </c>
      <c r="L723" s="2" t="s">
        <v>35</v>
      </c>
      <c r="M723" s="2" t="s">
        <v>71</v>
      </c>
      <c r="N723" s="2">
        <v>-3</v>
      </c>
      <c r="O723" s="2">
        <v>2</v>
      </c>
      <c r="P723" s="2">
        <v>140</v>
      </c>
      <c r="Q723" s="2" t="str">
        <f>VLOOKUP(A723,'Additional Data'!$A$1:$D$9949,2,0)</f>
        <v>App</v>
      </c>
      <c r="R723" s="2" t="str">
        <f>VLOOKUP(A723,'Additional Data'!$A$1:$D$9949,4,0)</f>
        <v>Debit Card</v>
      </c>
      <c r="S723" s="5">
        <f>VLOOKUP(A723,'Additional Data'!$A$1:$D$9949,3,0)</f>
        <v>2244.0835109999998</v>
      </c>
      <c r="T723" s="2" t="str">
        <f>HLOOKUP(B723,'Additional Data'!$F$1:$N$2,2,0)</f>
        <v>PC</v>
      </c>
    </row>
    <row r="724" spans="1:20" ht="14.25" customHeight="1">
      <c r="A724" s="2">
        <v>935994</v>
      </c>
      <c r="B724" s="2" t="s">
        <v>42</v>
      </c>
      <c r="C724" s="2" t="s">
        <v>32</v>
      </c>
      <c r="D724" s="2" t="s">
        <v>34</v>
      </c>
      <c r="E724" s="4">
        <v>43527.367152777777</v>
      </c>
      <c r="F724" s="4">
        <v>43531.367152777777</v>
      </c>
      <c r="G724" s="4">
        <v>43534.367152777777</v>
      </c>
      <c r="H724" s="2">
        <v>45</v>
      </c>
      <c r="I724" s="2">
        <v>108</v>
      </c>
      <c r="J724" s="2" t="s">
        <v>63</v>
      </c>
      <c r="K724" s="2" t="s">
        <v>81</v>
      </c>
      <c r="L724" s="2" t="s">
        <v>35</v>
      </c>
      <c r="M724" s="2" t="s">
        <v>59</v>
      </c>
      <c r="N724" s="2">
        <v>-3</v>
      </c>
      <c r="O724" s="2">
        <v>4</v>
      </c>
      <c r="P724" s="2">
        <v>153</v>
      </c>
      <c r="Q724" s="2" t="str">
        <f>VLOOKUP(A724,'Additional Data'!$A$1:$D$9949,2,0)</f>
        <v>Website</v>
      </c>
      <c r="R724" s="2" t="str">
        <f>VLOOKUP(A724,'Additional Data'!$A$1:$D$9949,4,0)</f>
        <v>Debit Card</v>
      </c>
      <c r="S724" s="5">
        <f>VLOOKUP(A724,'Additional Data'!$A$1:$D$9949,3,0)</f>
        <v>3561.29</v>
      </c>
      <c r="T724" s="2" t="str">
        <f>HLOOKUP(B724,'Additional Data'!$F$1:$N$2,2,0)</f>
        <v>TV</v>
      </c>
    </row>
    <row r="725" spans="1:20" ht="14.25" customHeight="1">
      <c r="A725" s="2">
        <v>489807</v>
      </c>
      <c r="B725" s="2" t="s">
        <v>39</v>
      </c>
      <c r="C725" s="2" t="s">
        <v>32</v>
      </c>
      <c r="D725" s="2" t="s">
        <v>34</v>
      </c>
      <c r="E725" s="4">
        <v>43527.371307870373</v>
      </c>
      <c r="F725" s="4">
        <v>43530.371307870373</v>
      </c>
      <c r="G725" s="4">
        <v>43533.371307870373</v>
      </c>
      <c r="H725" s="2">
        <v>35</v>
      </c>
      <c r="I725" s="2">
        <v>113</v>
      </c>
      <c r="J725" s="2" t="s">
        <v>63</v>
      </c>
      <c r="K725" s="2" t="s">
        <v>81</v>
      </c>
      <c r="L725" s="2" t="s">
        <v>35</v>
      </c>
      <c r="M725" s="2" t="s">
        <v>59</v>
      </c>
      <c r="N725" s="2">
        <v>-3</v>
      </c>
      <c r="O725" s="2">
        <v>3</v>
      </c>
      <c r="P725" s="2">
        <v>148</v>
      </c>
      <c r="Q725" s="2" t="str">
        <f>VLOOKUP(A725,'Additional Data'!$A$1:$D$9949,2,0)</f>
        <v>Website</v>
      </c>
      <c r="R725" s="2" t="str">
        <f>VLOOKUP(A725,'Additional Data'!$A$1:$D$9949,4,0)</f>
        <v>Credit Card</v>
      </c>
      <c r="S725" s="5">
        <f>VLOOKUP(A725,'Additional Data'!$A$1:$D$9949,3,0)</f>
        <v>189.17</v>
      </c>
      <c r="T725" s="2" t="str">
        <f>HLOOKUP(B725,'Additional Data'!$F$1:$N$2,2,0)</f>
        <v>Mobile</v>
      </c>
    </row>
    <row r="726" spans="1:20" ht="14.25" customHeight="1">
      <c r="A726" s="2">
        <v>99598</v>
      </c>
      <c r="B726" s="2" t="s">
        <v>36</v>
      </c>
      <c r="C726" s="2" t="s">
        <v>32</v>
      </c>
      <c r="D726" s="2" t="s">
        <v>34</v>
      </c>
      <c r="E726" s="4">
        <v>43527.373749999999</v>
      </c>
      <c r="F726" s="4">
        <v>43531.373749999999</v>
      </c>
      <c r="G726" s="4">
        <v>43530.373749999999</v>
      </c>
      <c r="H726" s="2">
        <v>29</v>
      </c>
      <c r="I726" s="2">
        <v>125</v>
      </c>
      <c r="J726" s="2" t="s">
        <v>41</v>
      </c>
      <c r="K726" s="2" t="s">
        <v>58</v>
      </c>
      <c r="L726" s="2" t="s">
        <v>35</v>
      </c>
      <c r="M726" s="2" t="s">
        <v>59</v>
      </c>
      <c r="N726" s="2">
        <v>1</v>
      </c>
      <c r="O726" s="2">
        <v>4</v>
      </c>
      <c r="P726" s="2">
        <v>154</v>
      </c>
      <c r="Q726" s="2" t="str">
        <f>VLOOKUP(A726,'Additional Data'!$A$1:$D$9949,2,0)</f>
        <v>App</v>
      </c>
      <c r="R726" s="2" t="str">
        <f>VLOOKUP(A726,'Additional Data'!$A$1:$D$9949,4,0)</f>
        <v>Debit Card</v>
      </c>
      <c r="S726" s="5">
        <f>VLOOKUP(A726,'Additional Data'!$A$1:$D$9949,3,0)</f>
        <v>1807.476629</v>
      </c>
      <c r="T726" s="2" t="str">
        <f>HLOOKUP(B726,'Additional Data'!$F$1:$N$2,2,0)</f>
        <v>Laptop</v>
      </c>
    </row>
    <row r="727" spans="1:20" ht="14.25" customHeight="1">
      <c r="A727" s="2">
        <v>999146</v>
      </c>
      <c r="B727" s="2" t="s">
        <v>39</v>
      </c>
      <c r="C727" s="2" t="s">
        <v>32</v>
      </c>
      <c r="D727" s="2" t="s">
        <v>34</v>
      </c>
      <c r="E727" s="4">
        <v>43527.376655092594</v>
      </c>
      <c r="F727" s="4">
        <v>43535.376655092594</v>
      </c>
      <c r="G727" s="4">
        <v>43531.376655092594</v>
      </c>
      <c r="H727" s="2">
        <v>49</v>
      </c>
      <c r="I727" s="2">
        <v>112</v>
      </c>
      <c r="J727" s="2" t="s">
        <v>60</v>
      </c>
      <c r="K727" s="2" t="s">
        <v>61</v>
      </c>
      <c r="L727" s="2" t="s">
        <v>35</v>
      </c>
      <c r="M727" s="2" t="s">
        <v>59</v>
      </c>
      <c r="N727" s="2">
        <v>4</v>
      </c>
      <c r="O727" s="2">
        <v>8</v>
      </c>
      <c r="P727" s="2">
        <v>161</v>
      </c>
      <c r="Q727" s="2" t="str">
        <f>VLOOKUP(A727,'Additional Data'!$A$1:$D$9949,2,0)</f>
        <v>App</v>
      </c>
      <c r="R727" s="2" t="str">
        <f>VLOOKUP(A727,'Additional Data'!$A$1:$D$9949,4,0)</f>
        <v>Debit Card</v>
      </c>
      <c r="S727" s="5">
        <f>VLOOKUP(A727,'Additional Data'!$A$1:$D$9949,3,0)</f>
        <v>3629.7734289999999</v>
      </c>
      <c r="T727" s="2" t="str">
        <f>HLOOKUP(B727,'Additional Data'!$F$1:$N$2,2,0)</f>
        <v>Mobile</v>
      </c>
    </row>
    <row r="728" spans="1:20" ht="14.25" customHeight="1">
      <c r="A728" s="2">
        <v>388880</v>
      </c>
      <c r="B728" s="2" t="s">
        <v>39</v>
      </c>
      <c r="C728" s="2" t="s">
        <v>32</v>
      </c>
      <c r="D728" s="2" t="s">
        <v>34</v>
      </c>
      <c r="E728" s="4">
        <v>43527.377141203702</v>
      </c>
      <c r="F728" s="4">
        <v>43531.377141203702</v>
      </c>
      <c r="G728" s="4">
        <v>43534.377141203702</v>
      </c>
      <c r="H728" s="2">
        <v>44</v>
      </c>
      <c r="I728" s="2">
        <v>110</v>
      </c>
      <c r="J728" s="2" t="s">
        <v>60</v>
      </c>
      <c r="K728" s="2" t="s">
        <v>61</v>
      </c>
      <c r="L728" s="2" t="s">
        <v>35</v>
      </c>
      <c r="M728" s="2" t="s">
        <v>71</v>
      </c>
      <c r="N728" s="2">
        <v>-3</v>
      </c>
      <c r="O728" s="2">
        <v>4</v>
      </c>
      <c r="P728" s="2">
        <v>154</v>
      </c>
      <c r="Q728" s="2" t="str">
        <f>VLOOKUP(A728,'Additional Data'!$A$1:$D$9949,2,0)</f>
        <v>App</v>
      </c>
      <c r="R728" s="2" t="str">
        <f>VLOOKUP(A728,'Additional Data'!$A$1:$D$9949,4,0)</f>
        <v>Debit Card</v>
      </c>
      <c r="S728" s="5">
        <f>VLOOKUP(A728,'Additional Data'!$A$1:$D$9949,3,0)</f>
        <v>3743.5248769999998</v>
      </c>
      <c r="T728" s="2" t="str">
        <f>HLOOKUP(B728,'Additional Data'!$F$1:$N$2,2,0)</f>
        <v>Mobile</v>
      </c>
    </row>
    <row r="729" spans="1:20" ht="14.25" customHeight="1">
      <c r="A729" s="2">
        <v>110793</v>
      </c>
      <c r="B729" s="2" t="s">
        <v>39</v>
      </c>
      <c r="C729" s="2" t="s">
        <v>41</v>
      </c>
      <c r="D729" s="2" t="s">
        <v>34</v>
      </c>
      <c r="E729" s="4">
        <v>43527.379571759258</v>
      </c>
      <c r="F729" s="4">
        <v>43534.379571759258</v>
      </c>
      <c r="G729" s="4">
        <v>43532.379571759258</v>
      </c>
      <c r="H729" s="2">
        <v>38</v>
      </c>
      <c r="I729" s="2">
        <v>110</v>
      </c>
      <c r="J729" s="2" t="s">
        <v>60</v>
      </c>
      <c r="K729" s="2" t="s">
        <v>77</v>
      </c>
      <c r="L729" s="2" t="s">
        <v>35</v>
      </c>
      <c r="M729" s="2" t="s">
        <v>59</v>
      </c>
      <c r="N729" s="2">
        <v>2</v>
      </c>
      <c r="O729" s="2">
        <v>7</v>
      </c>
      <c r="P729" s="2">
        <v>148</v>
      </c>
      <c r="Q729" s="2" t="str">
        <f>VLOOKUP(A729,'Additional Data'!$A$1:$D$9949,2,0)</f>
        <v>Website</v>
      </c>
      <c r="R729" s="2" t="str">
        <f>VLOOKUP(A729,'Additional Data'!$A$1:$D$9949,4,0)</f>
        <v>Credit Card</v>
      </c>
      <c r="S729" s="5">
        <f>VLOOKUP(A729,'Additional Data'!$A$1:$D$9949,3,0)</f>
        <v>180.21</v>
      </c>
      <c r="T729" s="2" t="str">
        <f>HLOOKUP(B729,'Additional Data'!$F$1:$N$2,2,0)</f>
        <v>Mobile</v>
      </c>
    </row>
    <row r="730" spans="1:20" ht="14.25" customHeight="1">
      <c r="A730" s="2">
        <v>93123</v>
      </c>
      <c r="B730" s="2" t="s">
        <v>36</v>
      </c>
      <c r="C730" s="2" t="s">
        <v>32</v>
      </c>
      <c r="D730" s="2" t="s">
        <v>34</v>
      </c>
      <c r="E730" s="4">
        <v>43527.385254629633</v>
      </c>
      <c r="F730" s="4">
        <v>43534.385254629633</v>
      </c>
      <c r="G730" s="4">
        <v>43532.385254629633</v>
      </c>
      <c r="H730" s="2">
        <v>36</v>
      </c>
      <c r="I730" s="2">
        <v>124</v>
      </c>
      <c r="J730" s="2" t="s">
        <v>41</v>
      </c>
      <c r="K730" s="2" t="s">
        <v>58</v>
      </c>
      <c r="L730" s="2" t="s">
        <v>35</v>
      </c>
      <c r="M730" s="2" t="s">
        <v>59</v>
      </c>
      <c r="N730" s="2">
        <v>2</v>
      </c>
      <c r="O730" s="2">
        <v>7</v>
      </c>
      <c r="P730" s="2">
        <v>160</v>
      </c>
      <c r="Q730" s="2" t="str">
        <f>VLOOKUP(A730,'Additional Data'!$A$1:$D$9949,2,0)</f>
        <v>Website</v>
      </c>
      <c r="R730" s="2" t="str">
        <f>VLOOKUP(A730,'Additional Data'!$A$1:$D$9949,4,0)</f>
        <v>Credit Card</v>
      </c>
      <c r="S730" s="5">
        <f>VLOOKUP(A730,'Additional Data'!$A$1:$D$9949,3,0)</f>
        <v>3151.99</v>
      </c>
      <c r="T730" s="2" t="str">
        <f>HLOOKUP(B730,'Additional Data'!$F$1:$N$2,2,0)</f>
        <v>Laptop</v>
      </c>
    </row>
    <row r="731" spans="1:20" ht="14.25" customHeight="1">
      <c r="A731" s="2">
        <v>885892</v>
      </c>
      <c r="B731" s="2" t="s">
        <v>36</v>
      </c>
      <c r="C731" s="2" t="s">
        <v>41</v>
      </c>
      <c r="D731" s="2" t="s">
        <v>34</v>
      </c>
      <c r="E731" s="4">
        <v>43527.389050925929</v>
      </c>
      <c r="F731" s="4">
        <v>43530.389050925929</v>
      </c>
      <c r="G731" s="4">
        <v>43530.389050925929</v>
      </c>
      <c r="H731" s="2">
        <v>0</v>
      </c>
      <c r="I731" s="2">
        <v>110</v>
      </c>
      <c r="J731" s="2" t="s">
        <v>41</v>
      </c>
      <c r="K731" s="2" t="s">
        <v>66</v>
      </c>
      <c r="L731" s="2" t="s">
        <v>67</v>
      </c>
      <c r="M731" s="2" t="s">
        <v>71</v>
      </c>
      <c r="N731" s="2">
        <v>0</v>
      </c>
      <c r="O731" s="2">
        <v>3</v>
      </c>
      <c r="P731" s="2">
        <v>110</v>
      </c>
      <c r="Q731" s="2" t="str">
        <f>VLOOKUP(A731,'Additional Data'!$A$1:$D$9949,2,0)</f>
        <v>App</v>
      </c>
      <c r="R731" s="2" t="str">
        <f>VLOOKUP(A731,'Additional Data'!$A$1:$D$9949,4,0)</f>
        <v>Debit Card</v>
      </c>
      <c r="S731" s="5">
        <f>VLOOKUP(A731,'Additional Data'!$A$1:$D$9949,3,0)</f>
        <v>1953.3257169999999</v>
      </c>
      <c r="T731" s="2" t="str">
        <f>HLOOKUP(B731,'Additional Data'!$F$1:$N$2,2,0)</f>
        <v>Laptop</v>
      </c>
    </row>
    <row r="732" spans="1:20" ht="14.25" customHeight="1">
      <c r="A732" s="2">
        <v>772560</v>
      </c>
      <c r="B732" s="2" t="s">
        <v>42</v>
      </c>
      <c r="C732" s="2" t="s">
        <v>41</v>
      </c>
      <c r="D732" s="2" t="s">
        <v>34</v>
      </c>
      <c r="E732" s="4">
        <v>43527.394837962966</v>
      </c>
      <c r="F732" s="4">
        <v>43534.394837962966</v>
      </c>
      <c r="G732" s="4">
        <v>43534.394837962966</v>
      </c>
      <c r="H732" s="2">
        <v>71</v>
      </c>
      <c r="I732" s="2">
        <v>100</v>
      </c>
      <c r="J732" s="2" t="s">
        <v>73</v>
      </c>
      <c r="K732" s="2" t="s">
        <v>80</v>
      </c>
      <c r="L732" s="2" t="s">
        <v>35</v>
      </c>
      <c r="M732" s="2" t="s">
        <v>71</v>
      </c>
      <c r="N732" s="2">
        <v>0</v>
      </c>
      <c r="O732" s="2">
        <v>7</v>
      </c>
      <c r="P732" s="2">
        <v>171</v>
      </c>
      <c r="Q732" s="2" t="str">
        <f>VLOOKUP(A732,'Additional Data'!$A$1:$D$9949,2,0)</f>
        <v>Website</v>
      </c>
      <c r="R732" s="2" t="str">
        <f>VLOOKUP(A732,'Additional Data'!$A$1:$D$9949,4,0)</f>
        <v>Debit Card</v>
      </c>
      <c r="S732" s="5">
        <f>VLOOKUP(A732,'Additional Data'!$A$1:$D$9949,3,0)</f>
        <v>1020.96</v>
      </c>
      <c r="T732" s="2" t="str">
        <f>HLOOKUP(B732,'Additional Data'!$F$1:$N$2,2,0)</f>
        <v>TV</v>
      </c>
    </row>
    <row r="733" spans="1:20" ht="14.25" customHeight="1">
      <c r="A733" s="2">
        <v>450661</v>
      </c>
      <c r="B733" s="2" t="s">
        <v>36</v>
      </c>
      <c r="C733" s="2" t="s">
        <v>32</v>
      </c>
      <c r="D733" s="2" t="s">
        <v>34</v>
      </c>
      <c r="E733" s="4">
        <v>43527.394837962966</v>
      </c>
      <c r="F733" s="4">
        <v>43533.394837962966</v>
      </c>
      <c r="G733" s="4">
        <v>43531.394837962966</v>
      </c>
      <c r="H733" s="2">
        <v>29</v>
      </c>
      <c r="I733" s="2">
        <v>108</v>
      </c>
      <c r="J733" s="2" t="s">
        <v>60</v>
      </c>
      <c r="K733" s="2" t="s">
        <v>61</v>
      </c>
      <c r="L733" s="2" t="s">
        <v>35</v>
      </c>
      <c r="M733" s="2" t="s">
        <v>59</v>
      </c>
      <c r="N733" s="2">
        <v>2</v>
      </c>
      <c r="O733" s="2">
        <v>6</v>
      </c>
      <c r="P733" s="2">
        <v>137</v>
      </c>
      <c r="Q733" s="2" t="str">
        <f>VLOOKUP(A733,'Additional Data'!$A$1:$D$9949,2,0)</f>
        <v>App</v>
      </c>
      <c r="R733" s="2" t="str">
        <f>VLOOKUP(A733,'Additional Data'!$A$1:$D$9949,4,0)</f>
        <v>Credit Card</v>
      </c>
      <c r="S733" s="5">
        <f>VLOOKUP(A733,'Additional Data'!$A$1:$D$9949,3,0)</f>
        <v>1629.041144</v>
      </c>
      <c r="T733" s="2" t="str">
        <f>HLOOKUP(B733,'Additional Data'!$F$1:$N$2,2,0)</f>
        <v>Laptop</v>
      </c>
    </row>
    <row r="734" spans="1:20" ht="14.25" customHeight="1">
      <c r="A734" s="2">
        <v>793824</v>
      </c>
      <c r="B734" s="2" t="s">
        <v>36</v>
      </c>
      <c r="C734" s="2" t="s">
        <v>41</v>
      </c>
      <c r="D734" s="2" t="s">
        <v>34</v>
      </c>
      <c r="E734" s="4">
        <v>43527.394930555558</v>
      </c>
      <c r="F734" s="4">
        <v>43534.394930555558</v>
      </c>
      <c r="G734" s="4">
        <v>43531.394930555558</v>
      </c>
      <c r="H734" s="2">
        <v>50</v>
      </c>
      <c r="I734" s="2">
        <v>127</v>
      </c>
      <c r="J734" s="2" t="s">
        <v>73</v>
      </c>
      <c r="K734" s="2" t="s">
        <v>80</v>
      </c>
      <c r="L734" s="2" t="s">
        <v>35</v>
      </c>
      <c r="M734" s="2" t="s">
        <v>71</v>
      </c>
      <c r="N734" s="2">
        <v>3</v>
      </c>
      <c r="O734" s="2">
        <v>7</v>
      </c>
      <c r="P734" s="2">
        <v>177</v>
      </c>
      <c r="Q734" s="2" t="str">
        <f>VLOOKUP(A734,'Additional Data'!$A$1:$D$9949,2,0)</f>
        <v>Website</v>
      </c>
      <c r="R734" s="2" t="str">
        <f>VLOOKUP(A734,'Additional Data'!$A$1:$D$9949,4,0)</f>
        <v>Debit Card</v>
      </c>
      <c r="S734" s="5">
        <f>VLOOKUP(A734,'Additional Data'!$A$1:$D$9949,3,0)</f>
        <v>2419.54</v>
      </c>
      <c r="T734" s="2" t="str">
        <f>HLOOKUP(B734,'Additional Data'!$F$1:$N$2,2,0)</f>
        <v>Laptop</v>
      </c>
    </row>
    <row r="735" spans="1:20" ht="14.25" customHeight="1">
      <c r="A735" s="2">
        <v>684887</v>
      </c>
      <c r="B735" s="2" t="s">
        <v>30</v>
      </c>
      <c r="C735" s="2" t="s">
        <v>41</v>
      </c>
      <c r="D735" s="2" t="s">
        <v>34</v>
      </c>
      <c r="E735" s="4">
        <v>43527.397245370368</v>
      </c>
      <c r="F735" s="4">
        <v>43531.397245370368</v>
      </c>
      <c r="G735" s="4">
        <v>43532.397245370368</v>
      </c>
      <c r="H735" s="2">
        <v>33</v>
      </c>
      <c r="I735" s="2">
        <v>115</v>
      </c>
      <c r="J735" s="2" t="s">
        <v>60</v>
      </c>
      <c r="K735" s="2" t="s">
        <v>77</v>
      </c>
      <c r="L735" s="2" t="s">
        <v>35</v>
      </c>
      <c r="M735" s="2" t="s">
        <v>59</v>
      </c>
      <c r="N735" s="2">
        <v>-1</v>
      </c>
      <c r="O735" s="2">
        <v>4</v>
      </c>
      <c r="P735" s="2">
        <v>148</v>
      </c>
      <c r="Q735" s="2" t="str">
        <f>VLOOKUP(A735,'Additional Data'!$A$1:$D$9949,2,0)</f>
        <v>App</v>
      </c>
      <c r="R735" s="2" t="str">
        <f>VLOOKUP(A735,'Additional Data'!$A$1:$D$9949,4,0)</f>
        <v>Cash On Delivery</v>
      </c>
      <c r="S735" s="5">
        <f>VLOOKUP(A735,'Additional Data'!$A$1:$D$9949,3,0)</f>
        <v>475.43718890000002</v>
      </c>
      <c r="T735" s="2" t="str">
        <f>HLOOKUP(B735,'Additional Data'!$F$1:$N$2,2,0)</f>
        <v>PC</v>
      </c>
    </row>
    <row r="736" spans="1:20" ht="14.25" customHeight="1">
      <c r="A736" s="2">
        <v>150033</v>
      </c>
      <c r="B736" s="2" t="s">
        <v>36</v>
      </c>
      <c r="C736" s="2" t="s">
        <v>41</v>
      </c>
      <c r="D736" s="2" t="s">
        <v>34</v>
      </c>
      <c r="E736" s="4">
        <v>43527.399861111109</v>
      </c>
      <c r="F736" s="4">
        <v>43529.399861111109</v>
      </c>
      <c r="G736" s="4">
        <v>43534.399861111109</v>
      </c>
      <c r="H736" s="2">
        <v>64</v>
      </c>
      <c r="I736" s="2">
        <v>109</v>
      </c>
      <c r="J736" s="2" t="s">
        <v>32</v>
      </c>
      <c r="K736" s="2" t="s">
        <v>70</v>
      </c>
      <c r="L736" s="2" t="s">
        <v>35</v>
      </c>
      <c r="M736" s="2" t="s">
        <v>71</v>
      </c>
      <c r="N736" s="2">
        <v>-5</v>
      </c>
      <c r="O736" s="2">
        <v>2</v>
      </c>
      <c r="P736" s="2">
        <v>173</v>
      </c>
      <c r="Q736" s="2" t="str">
        <f>VLOOKUP(A736,'Additional Data'!$A$1:$D$9949,2,0)</f>
        <v>Website</v>
      </c>
      <c r="R736" s="2" t="str">
        <f>VLOOKUP(A736,'Additional Data'!$A$1:$D$9949,4,0)</f>
        <v>Credit Card</v>
      </c>
      <c r="S736" s="5">
        <f>VLOOKUP(A736,'Additional Data'!$A$1:$D$9949,3,0)</f>
        <v>3477.52</v>
      </c>
      <c r="T736" s="2" t="str">
        <f>HLOOKUP(B736,'Additional Data'!$F$1:$N$2,2,0)</f>
        <v>Laptop</v>
      </c>
    </row>
    <row r="737" spans="1:20" ht="14.25" customHeight="1">
      <c r="A737" s="2">
        <v>56123</v>
      </c>
      <c r="B737" s="2" t="s">
        <v>39</v>
      </c>
      <c r="C737" s="2" t="s">
        <v>32</v>
      </c>
      <c r="D737" s="2" t="s">
        <v>34</v>
      </c>
      <c r="E737" s="4">
        <v>43527.401076388887</v>
      </c>
      <c r="F737" s="4">
        <v>43529.401076388887</v>
      </c>
      <c r="G737" s="4">
        <v>43532.401076388887</v>
      </c>
      <c r="H737" s="2">
        <v>27</v>
      </c>
      <c r="I737" s="2">
        <v>129</v>
      </c>
      <c r="J737" s="2" t="s">
        <v>73</v>
      </c>
      <c r="K737" s="2" t="s">
        <v>74</v>
      </c>
      <c r="L737" s="2" t="s">
        <v>35</v>
      </c>
      <c r="M737" s="2" t="s">
        <v>59</v>
      </c>
      <c r="N737" s="2">
        <v>-3</v>
      </c>
      <c r="O737" s="2">
        <v>2</v>
      </c>
      <c r="P737" s="2">
        <v>156</v>
      </c>
      <c r="Q737" s="2" t="str">
        <f>VLOOKUP(A737,'Additional Data'!$A$1:$D$9949,2,0)</f>
        <v>App</v>
      </c>
      <c r="R737" s="2" t="str">
        <f>VLOOKUP(A737,'Additional Data'!$A$1:$D$9949,4,0)</f>
        <v>Credit Card</v>
      </c>
      <c r="S737" s="5">
        <f>VLOOKUP(A737,'Additional Data'!$A$1:$D$9949,3,0)</f>
        <v>1276.9656150000001</v>
      </c>
      <c r="T737" s="2" t="str">
        <f>HLOOKUP(B737,'Additional Data'!$F$1:$N$2,2,0)</f>
        <v>Mobile</v>
      </c>
    </row>
    <row r="738" spans="1:20" ht="14.25" customHeight="1">
      <c r="A738" s="2">
        <v>44146</v>
      </c>
      <c r="B738" s="2" t="s">
        <v>36</v>
      </c>
      <c r="C738" s="2" t="s">
        <v>41</v>
      </c>
      <c r="D738" s="2" t="s">
        <v>34</v>
      </c>
      <c r="E738" s="4">
        <v>43527.407060185185</v>
      </c>
      <c r="F738" s="4">
        <v>43531.407060185185</v>
      </c>
      <c r="G738" s="4">
        <v>43534.407060185185</v>
      </c>
      <c r="H738" s="2">
        <v>0</v>
      </c>
      <c r="I738" s="2">
        <v>121</v>
      </c>
      <c r="J738" s="2" t="s">
        <v>41</v>
      </c>
      <c r="K738" s="2" t="s">
        <v>66</v>
      </c>
      <c r="L738" s="2" t="s">
        <v>67</v>
      </c>
      <c r="M738" s="2" t="s">
        <v>59</v>
      </c>
      <c r="N738" s="2">
        <v>-3</v>
      </c>
      <c r="O738" s="2">
        <v>4</v>
      </c>
      <c r="P738" s="2">
        <v>121</v>
      </c>
      <c r="Q738" s="2" t="str">
        <f>VLOOKUP(A738,'Additional Data'!$A$1:$D$9949,2,0)</f>
        <v>App</v>
      </c>
      <c r="R738" s="2" t="str">
        <f>VLOOKUP(A738,'Additional Data'!$A$1:$D$9949,4,0)</f>
        <v>Debit Card</v>
      </c>
      <c r="S738" s="5">
        <f>VLOOKUP(A738,'Additional Data'!$A$1:$D$9949,3,0)</f>
        <v>594.07461890000002</v>
      </c>
      <c r="T738" s="2" t="str">
        <f>HLOOKUP(B738,'Additional Data'!$F$1:$N$2,2,0)</f>
        <v>Laptop</v>
      </c>
    </row>
    <row r="739" spans="1:20" ht="14.25" customHeight="1">
      <c r="A739" s="2">
        <v>201712</v>
      </c>
      <c r="B739" s="2" t="s">
        <v>30</v>
      </c>
      <c r="C739" s="2" t="s">
        <v>32</v>
      </c>
      <c r="D739" s="2" t="s">
        <v>34</v>
      </c>
      <c r="E739" s="4">
        <v>43527.408726851849</v>
      </c>
      <c r="F739" s="4">
        <v>43535.408726851849</v>
      </c>
      <c r="G739" s="4">
        <v>43531.408726851849</v>
      </c>
      <c r="H739" s="2">
        <v>77</v>
      </c>
      <c r="I739" s="2">
        <v>85</v>
      </c>
      <c r="J739" s="2" t="s">
        <v>63</v>
      </c>
      <c r="K739" s="2" t="s">
        <v>81</v>
      </c>
      <c r="L739" s="2" t="s">
        <v>35</v>
      </c>
      <c r="M739" s="2" t="s">
        <v>71</v>
      </c>
      <c r="N739" s="2">
        <v>4</v>
      </c>
      <c r="O739" s="2">
        <v>8</v>
      </c>
      <c r="P739" s="2">
        <v>162</v>
      </c>
      <c r="Q739" s="2" t="str">
        <f>VLOOKUP(A739,'Additional Data'!$A$1:$D$9949,2,0)</f>
        <v>App</v>
      </c>
      <c r="R739" s="2" t="str">
        <f>VLOOKUP(A739,'Additional Data'!$A$1:$D$9949,4,0)</f>
        <v>Debit Card</v>
      </c>
      <c r="S739" s="5">
        <f>VLOOKUP(A739,'Additional Data'!$A$1:$D$9949,3,0)</f>
        <v>1311.125528</v>
      </c>
      <c r="T739" s="2" t="str">
        <f>HLOOKUP(B739,'Additional Data'!$F$1:$N$2,2,0)</f>
        <v>PC</v>
      </c>
    </row>
    <row r="740" spans="1:20" ht="14.25" customHeight="1">
      <c r="A740" s="2">
        <v>997988</v>
      </c>
      <c r="B740" s="2" t="s">
        <v>36</v>
      </c>
      <c r="C740" s="2" t="s">
        <v>32</v>
      </c>
      <c r="D740" s="2" t="s">
        <v>34</v>
      </c>
      <c r="E740" s="4">
        <v>43527.411736111113</v>
      </c>
      <c r="F740" s="4">
        <v>43529.411736111113</v>
      </c>
      <c r="G740" s="4">
        <v>43534.411736111113</v>
      </c>
      <c r="H740" s="2">
        <v>25</v>
      </c>
      <c r="I740" s="2">
        <v>123</v>
      </c>
      <c r="J740" s="2" t="s">
        <v>41</v>
      </c>
      <c r="K740" s="2" t="s">
        <v>58</v>
      </c>
      <c r="L740" s="2" t="s">
        <v>35</v>
      </c>
      <c r="M740" s="2" t="s">
        <v>71</v>
      </c>
      <c r="N740" s="2">
        <v>-5</v>
      </c>
      <c r="O740" s="2">
        <v>2</v>
      </c>
      <c r="P740" s="2">
        <v>148</v>
      </c>
      <c r="Q740" s="2" t="str">
        <f>VLOOKUP(A740,'Additional Data'!$A$1:$D$9949,2,0)</f>
        <v>App</v>
      </c>
      <c r="R740" s="2" t="str">
        <f>VLOOKUP(A740,'Additional Data'!$A$1:$D$9949,4,0)</f>
        <v>Debit Card</v>
      </c>
      <c r="S740" s="5">
        <f>VLOOKUP(A740,'Additional Data'!$A$1:$D$9949,3,0)</f>
        <v>298.18591049999998</v>
      </c>
      <c r="T740" s="2" t="str">
        <f>HLOOKUP(B740,'Additional Data'!$F$1:$N$2,2,0)</f>
        <v>Laptop</v>
      </c>
    </row>
    <row r="741" spans="1:20" ht="14.25" customHeight="1">
      <c r="A741" s="2">
        <v>123963</v>
      </c>
      <c r="B741" s="2" t="s">
        <v>39</v>
      </c>
      <c r="C741" s="2" t="s">
        <v>32</v>
      </c>
      <c r="D741" s="2" t="s">
        <v>34</v>
      </c>
      <c r="E741" s="4">
        <v>43527.412569444445</v>
      </c>
      <c r="F741" s="4">
        <v>43537.412569444445</v>
      </c>
      <c r="G741" s="4">
        <v>43530.412569444445</v>
      </c>
      <c r="H741" s="2">
        <v>78</v>
      </c>
      <c r="I741" s="2">
        <v>103</v>
      </c>
      <c r="J741" s="2" t="s">
        <v>73</v>
      </c>
      <c r="K741" s="2" t="s">
        <v>74</v>
      </c>
      <c r="L741" s="2" t="s">
        <v>35</v>
      </c>
      <c r="M741" s="2" t="s">
        <v>71</v>
      </c>
      <c r="N741" s="2">
        <v>7</v>
      </c>
      <c r="O741" s="2">
        <v>10</v>
      </c>
      <c r="P741" s="2">
        <v>181</v>
      </c>
      <c r="Q741" s="2" t="str">
        <f>VLOOKUP(A741,'Additional Data'!$A$1:$D$9949,2,0)</f>
        <v>Website</v>
      </c>
      <c r="R741" s="2" t="str">
        <f>VLOOKUP(A741,'Additional Data'!$A$1:$D$9949,4,0)</f>
        <v>Cash On Delivery</v>
      </c>
      <c r="S741" s="5">
        <f>VLOOKUP(A741,'Additional Data'!$A$1:$D$9949,3,0)</f>
        <v>2955.18</v>
      </c>
      <c r="T741" s="2" t="str">
        <f>HLOOKUP(B741,'Additional Data'!$F$1:$N$2,2,0)</f>
        <v>Mobile</v>
      </c>
    </row>
    <row r="742" spans="1:20" ht="14.25" customHeight="1">
      <c r="A742" s="2">
        <v>404320</v>
      </c>
      <c r="B742" s="2" t="s">
        <v>36</v>
      </c>
      <c r="C742" s="2" t="s">
        <v>41</v>
      </c>
      <c r="D742" s="2" t="s">
        <v>34</v>
      </c>
      <c r="E742" s="4">
        <v>43527.413541666669</v>
      </c>
      <c r="F742" s="4">
        <v>43531.413541666669</v>
      </c>
      <c r="G742" s="4">
        <v>43530.413541666669</v>
      </c>
      <c r="H742" s="2">
        <v>0</v>
      </c>
      <c r="I742" s="2">
        <v>109</v>
      </c>
      <c r="J742" s="2" t="s">
        <v>41</v>
      </c>
      <c r="K742" s="2" t="s">
        <v>66</v>
      </c>
      <c r="L742" s="2" t="s">
        <v>67</v>
      </c>
      <c r="M742" s="2" t="s">
        <v>71</v>
      </c>
      <c r="N742" s="2">
        <v>1</v>
      </c>
      <c r="O742" s="2">
        <v>4</v>
      </c>
      <c r="P742" s="2">
        <v>109</v>
      </c>
      <c r="Q742" s="2" t="str">
        <f>VLOOKUP(A742,'Additional Data'!$A$1:$D$9949,2,0)</f>
        <v>App</v>
      </c>
      <c r="R742" s="2" t="str">
        <f>VLOOKUP(A742,'Additional Data'!$A$1:$D$9949,4,0)</f>
        <v>Debit Card</v>
      </c>
      <c r="S742" s="5">
        <f>VLOOKUP(A742,'Additional Data'!$A$1:$D$9949,3,0)</f>
        <v>1047.1297649999999</v>
      </c>
      <c r="T742" s="2" t="str">
        <f>HLOOKUP(B742,'Additional Data'!$F$1:$N$2,2,0)</f>
        <v>Laptop</v>
      </c>
    </row>
    <row r="743" spans="1:20" ht="14.25" customHeight="1">
      <c r="A743" s="2">
        <v>777108</v>
      </c>
      <c r="B743" s="2" t="s">
        <v>36</v>
      </c>
      <c r="C743" s="2" t="s">
        <v>32</v>
      </c>
      <c r="D743" s="2" t="s">
        <v>34</v>
      </c>
      <c r="E743" s="4">
        <v>43527.416018518517</v>
      </c>
      <c r="F743" s="4">
        <v>43532.416018518517</v>
      </c>
      <c r="G743" s="4">
        <v>43534.416018518517</v>
      </c>
      <c r="H743" s="2">
        <v>42</v>
      </c>
      <c r="I743" s="2">
        <v>105</v>
      </c>
      <c r="J743" s="2" t="s">
        <v>63</v>
      </c>
      <c r="K743" s="2" t="s">
        <v>81</v>
      </c>
      <c r="L743" s="2" t="s">
        <v>35</v>
      </c>
      <c r="M743" s="2" t="s">
        <v>71</v>
      </c>
      <c r="N743" s="2">
        <v>-2</v>
      </c>
      <c r="O743" s="2">
        <v>5</v>
      </c>
      <c r="P743" s="2">
        <v>147</v>
      </c>
      <c r="Q743" s="2" t="str">
        <f>VLOOKUP(A743,'Additional Data'!$A$1:$D$9949,2,0)</f>
        <v>Website</v>
      </c>
      <c r="R743" s="2" t="str">
        <f>VLOOKUP(A743,'Additional Data'!$A$1:$D$9949,4,0)</f>
        <v>Debit Card</v>
      </c>
      <c r="S743" s="5">
        <f>VLOOKUP(A743,'Additional Data'!$A$1:$D$9949,3,0)</f>
        <v>2176.56</v>
      </c>
      <c r="T743" s="2" t="str">
        <f>HLOOKUP(B743,'Additional Data'!$F$1:$N$2,2,0)</f>
        <v>Laptop</v>
      </c>
    </row>
    <row r="744" spans="1:20" ht="14.25" customHeight="1">
      <c r="A744" s="2">
        <v>107707</v>
      </c>
      <c r="B744" s="2" t="s">
        <v>36</v>
      </c>
      <c r="C744" s="2" t="s">
        <v>32</v>
      </c>
      <c r="D744" s="2" t="s">
        <v>34</v>
      </c>
      <c r="E744" s="4">
        <v>43527.416354166664</v>
      </c>
      <c r="F744" s="4">
        <v>43531.416354166664</v>
      </c>
      <c r="G744" s="4">
        <v>43534.416354166664</v>
      </c>
      <c r="H744" s="2">
        <v>45</v>
      </c>
      <c r="I744" s="2">
        <v>106</v>
      </c>
      <c r="J744" s="2" t="s">
        <v>60</v>
      </c>
      <c r="K744" s="2" t="s">
        <v>61</v>
      </c>
      <c r="L744" s="2" t="s">
        <v>35</v>
      </c>
      <c r="M744" s="2" t="s">
        <v>59</v>
      </c>
      <c r="N744" s="2">
        <v>-3</v>
      </c>
      <c r="O744" s="2">
        <v>4</v>
      </c>
      <c r="P744" s="2">
        <v>151</v>
      </c>
      <c r="Q744" s="2" t="str">
        <f>VLOOKUP(A744,'Additional Data'!$A$1:$D$9949,2,0)</f>
        <v>App</v>
      </c>
      <c r="R744" s="2" t="str">
        <f>VLOOKUP(A744,'Additional Data'!$A$1:$D$9949,4,0)</f>
        <v>Credit Card</v>
      </c>
      <c r="S744" s="5">
        <f>VLOOKUP(A744,'Additional Data'!$A$1:$D$9949,3,0)</f>
        <v>3422.4733670000001</v>
      </c>
      <c r="T744" s="2" t="str">
        <f>HLOOKUP(B744,'Additional Data'!$F$1:$N$2,2,0)</f>
        <v>Laptop</v>
      </c>
    </row>
    <row r="745" spans="1:20" ht="14.25" customHeight="1">
      <c r="A745" s="2">
        <v>655038</v>
      </c>
      <c r="B745" s="2" t="s">
        <v>48</v>
      </c>
      <c r="C745" s="2" t="s">
        <v>32</v>
      </c>
      <c r="D745" s="2" t="s">
        <v>34</v>
      </c>
      <c r="E745" s="4">
        <v>43527.420057870368</v>
      </c>
      <c r="F745" s="4">
        <v>43529.420057870368</v>
      </c>
      <c r="G745" s="4">
        <v>43534.420057870368</v>
      </c>
      <c r="H745" s="2">
        <v>75</v>
      </c>
      <c r="I745" s="2">
        <v>101</v>
      </c>
      <c r="J745" s="2" t="s">
        <v>41</v>
      </c>
      <c r="K745" s="2" t="s">
        <v>58</v>
      </c>
      <c r="L745" s="2" t="s">
        <v>35</v>
      </c>
      <c r="M745" s="2" t="s">
        <v>71</v>
      </c>
      <c r="N745" s="2">
        <v>-5</v>
      </c>
      <c r="O745" s="2">
        <v>2</v>
      </c>
      <c r="P745" s="2">
        <v>176</v>
      </c>
      <c r="Q745" s="2" t="str">
        <f>VLOOKUP(A745,'Additional Data'!$A$1:$D$9949,2,0)</f>
        <v>Website</v>
      </c>
      <c r="R745" s="2" t="str">
        <f>VLOOKUP(A745,'Additional Data'!$A$1:$D$9949,4,0)</f>
        <v>Debit Card</v>
      </c>
      <c r="S745" s="5">
        <f>VLOOKUP(A745,'Additional Data'!$A$1:$D$9949,3,0)</f>
        <v>261.06</v>
      </c>
      <c r="T745" s="2" t="str">
        <f>HLOOKUP(B745,'Additional Data'!$F$1:$N$2,2,0)</f>
        <v>Gaming Console</v>
      </c>
    </row>
    <row r="746" spans="1:20" ht="14.25" customHeight="1">
      <c r="A746" s="2">
        <v>295413</v>
      </c>
      <c r="B746" s="2" t="s">
        <v>48</v>
      </c>
      <c r="C746" s="2" t="s">
        <v>41</v>
      </c>
      <c r="D746" s="2" t="s">
        <v>34</v>
      </c>
      <c r="E746" s="4">
        <v>43527.420428240737</v>
      </c>
      <c r="F746" s="4">
        <v>43530.420428240737</v>
      </c>
      <c r="G746" s="4">
        <v>43530.420428240737</v>
      </c>
      <c r="H746" s="2">
        <v>0</v>
      </c>
      <c r="I746" s="2">
        <v>106</v>
      </c>
      <c r="J746" s="2" t="s">
        <v>41</v>
      </c>
      <c r="K746" s="2" t="s">
        <v>66</v>
      </c>
      <c r="L746" s="2" t="s">
        <v>67</v>
      </c>
      <c r="M746" s="2" t="s">
        <v>71</v>
      </c>
      <c r="N746" s="2">
        <v>0</v>
      </c>
      <c r="O746" s="2">
        <v>3</v>
      </c>
      <c r="P746" s="2">
        <v>106</v>
      </c>
      <c r="Q746" s="2" t="str">
        <f>VLOOKUP(A746,'Additional Data'!$A$1:$D$9949,2,0)</f>
        <v>Website</v>
      </c>
      <c r="R746" s="2" t="str">
        <f>VLOOKUP(A746,'Additional Data'!$A$1:$D$9949,4,0)</f>
        <v>Credit Card</v>
      </c>
      <c r="S746" s="5">
        <f>VLOOKUP(A746,'Additional Data'!$A$1:$D$9949,3,0)</f>
        <v>3220.46</v>
      </c>
      <c r="T746" s="2" t="str">
        <f>HLOOKUP(B746,'Additional Data'!$F$1:$N$2,2,0)</f>
        <v>Gaming Console</v>
      </c>
    </row>
    <row r="747" spans="1:20" ht="14.25" customHeight="1">
      <c r="A747" s="2">
        <v>372283</v>
      </c>
      <c r="B747" s="2" t="s">
        <v>36</v>
      </c>
      <c r="C747" s="2" t="s">
        <v>41</v>
      </c>
      <c r="D747" s="2" t="s">
        <v>34</v>
      </c>
      <c r="E747" s="4">
        <v>43527.421770833331</v>
      </c>
      <c r="F747" s="4">
        <v>43532.421770833331</v>
      </c>
      <c r="G747" s="4">
        <v>43531.421770833331</v>
      </c>
      <c r="H747" s="2">
        <v>0</v>
      </c>
      <c r="I747" s="2">
        <v>100</v>
      </c>
      <c r="J747" s="2" t="s">
        <v>41</v>
      </c>
      <c r="K747" s="2" t="s">
        <v>66</v>
      </c>
      <c r="L747" s="2" t="s">
        <v>67</v>
      </c>
      <c r="M747" s="2" t="s">
        <v>71</v>
      </c>
      <c r="N747" s="2">
        <v>1</v>
      </c>
      <c r="O747" s="2">
        <v>5</v>
      </c>
      <c r="P747" s="2">
        <v>100</v>
      </c>
      <c r="Q747" s="2" t="str">
        <f>VLOOKUP(A747,'Additional Data'!$A$1:$D$9949,2,0)</f>
        <v>App</v>
      </c>
      <c r="R747" s="2" t="str">
        <f>VLOOKUP(A747,'Additional Data'!$A$1:$D$9949,4,0)</f>
        <v>Credit Card</v>
      </c>
      <c r="S747" s="5">
        <f>VLOOKUP(A747,'Additional Data'!$A$1:$D$9949,3,0)</f>
        <v>3678.7787530000001</v>
      </c>
      <c r="T747" s="2" t="str">
        <f>HLOOKUP(B747,'Additional Data'!$F$1:$N$2,2,0)</f>
        <v>Laptop</v>
      </c>
    </row>
    <row r="748" spans="1:20" ht="14.25" customHeight="1">
      <c r="A748" s="2">
        <v>912076</v>
      </c>
      <c r="B748" s="2" t="s">
        <v>39</v>
      </c>
      <c r="C748" s="2" t="s">
        <v>41</v>
      </c>
      <c r="D748" s="2" t="s">
        <v>34</v>
      </c>
      <c r="E748" s="4">
        <v>43527.427118055559</v>
      </c>
      <c r="F748" s="4">
        <v>43529.427118055559</v>
      </c>
      <c r="G748" s="4">
        <v>43532.427118055559</v>
      </c>
      <c r="H748" s="2">
        <v>0</v>
      </c>
      <c r="I748" s="2">
        <v>103</v>
      </c>
      <c r="J748" s="2" t="s">
        <v>41</v>
      </c>
      <c r="K748" s="2" t="s">
        <v>66</v>
      </c>
      <c r="L748" s="2" t="s">
        <v>67</v>
      </c>
      <c r="M748" s="2" t="s">
        <v>71</v>
      </c>
      <c r="N748" s="2">
        <v>-3</v>
      </c>
      <c r="O748" s="2">
        <v>2</v>
      </c>
      <c r="P748" s="2">
        <v>103</v>
      </c>
      <c r="Q748" s="2" t="str">
        <f>VLOOKUP(A748,'Additional Data'!$A$1:$D$9949,2,0)</f>
        <v>App</v>
      </c>
      <c r="R748" s="2" t="str">
        <f>VLOOKUP(A748,'Additional Data'!$A$1:$D$9949,4,0)</f>
        <v>Debit Card</v>
      </c>
      <c r="S748" s="5">
        <f>VLOOKUP(A748,'Additional Data'!$A$1:$D$9949,3,0)</f>
        <v>1299.7918380000001</v>
      </c>
      <c r="T748" s="2" t="str">
        <f>HLOOKUP(B748,'Additional Data'!$F$1:$N$2,2,0)</f>
        <v>Mobile</v>
      </c>
    </row>
    <row r="749" spans="1:20" ht="14.25" customHeight="1">
      <c r="A749" s="2">
        <v>685253</v>
      </c>
      <c r="B749" s="2" t="s">
        <v>39</v>
      </c>
      <c r="C749" s="2" t="s">
        <v>41</v>
      </c>
      <c r="D749" s="2" t="s">
        <v>34</v>
      </c>
      <c r="E749" s="4">
        <v>43527.432071759256</v>
      </c>
      <c r="F749" s="4">
        <v>43531.432071759256</v>
      </c>
      <c r="G749" s="4">
        <v>43534.432071759256</v>
      </c>
      <c r="H749" s="2">
        <v>0</v>
      </c>
      <c r="I749" s="2">
        <v>129</v>
      </c>
      <c r="J749" s="2" t="s">
        <v>41</v>
      </c>
      <c r="K749" s="2" t="s">
        <v>66</v>
      </c>
      <c r="L749" s="2" t="s">
        <v>67</v>
      </c>
      <c r="M749" s="2" t="s">
        <v>59</v>
      </c>
      <c r="N749" s="2">
        <v>-3</v>
      </c>
      <c r="O749" s="2">
        <v>4</v>
      </c>
      <c r="P749" s="2">
        <v>129</v>
      </c>
      <c r="Q749" s="2" t="str">
        <f>VLOOKUP(A749,'Additional Data'!$A$1:$D$9949,2,0)</f>
        <v>App</v>
      </c>
      <c r="R749" s="2" t="str">
        <f>VLOOKUP(A749,'Additional Data'!$A$1:$D$9949,4,0)</f>
        <v>Credit Card</v>
      </c>
      <c r="S749" s="5">
        <f>VLOOKUP(A749,'Additional Data'!$A$1:$D$9949,3,0)</f>
        <v>2976.8579770000001</v>
      </c>
      <c r="T749" s="2" t="str">
        <f>HLOOKUP(B749,'Additional Data'!$F$1:$N$2,2,0)</f>
        <v>Mobile</v>
      </c>
    </row>
    <row r="750" spans="1:20" ht="14.25" customHeight="1">
      <c r="A750" s="2">
        <v>74428</v>
      </c>
      <c r="B750" s="2" t="s">
        <v>36</v>
      </c>
      <c r="C750" s="2" t="s">
        <v>41</v>
      </c>
      <c r="D750" s="2" t="s">
        <v>34</v>
      </c>
      <c r="E750" s="4">
        <v>43527.435613425929</v>
      </c>
      <c r="F750" s="4">
        <v>43528.435613425929</v>
      </c>
      <c r="G750" s="4">
        <v>43531.435613425929</v>
      </c>
      <c r="H750" s="2">
        <v>0</v>
      </c>
      <c r="I750" s="2">
        <v>104</v>
      </c>
      <c r="J750" s="2" t="s">
        <v>41</v>
      </c>
      <c r="K750" s="2" t="s">
        <v>66</v>
      </c>
      <c r="L750" s="2" t="s">
        <v>67</v>
      </c>
      <c r="M750" s="2" t="s">
        <v>71</v>
      </c>
      <c r="N750" s="2">
        <v>-3</v>
      </c>
      <c r="O750" s="2">
        <v>1</v>
      </c>
      <c r="P750" s="2">
        <v>104</v>
      </c>
      <c r="Q750" s="2" t="str">
        <f>VLOOKUP(A750,'Additional Data'!$A$1:$D$9949,2,0)</f>
        <v>App</v>
      </c>
      <c r="R750" s="2" t="str">
        <f>VLOOKUP(A750,'Additional Data'!$A$1:$D$9949,4,0)</f>
        <v>Debit Card</v>
      </c>
      <c r="S750" s="5">
        <f>VLOOKUP(A750,'Additional Data'!$A$1:$D$9949,3,0)</f>
        <v>666.81883440000001</v>
      </c>
      <c r="T750" s="2" t="str">
        <f>HLOOKUP(B750,'Additional Data'!$F$1:$N$2,2,0)</f>
        <v>Laptop</v>
      </c>
    </row>
    <row r="751" spans="1:20" ht="14.25" customHeight="1">
      <c r="A751" s="2">
        <v>813471</v>
      </c>
      <c r="B751" s="2" t="s">
        <v>48</v>
      </c>
      <c r="C751" s="2" t="s">
        <v>32</v>
      </c>
      <c r="D751" s="2" t="s">
        <v>34</v>
      </c>
      <c r="E751" s="4">
        <v>43527.436701388891</v>
      </c>
      <c r="F751" s="4">
        <v>43531.436701388891</v>
      </c>
      <c r="G751" s="4">
        <v>43532.436701388891</v>
      </c>
      <c r="H751" s="2">
        <v>0</v>
      </c>
      <c r="I751" s="2">
        <v>127</v>
      </c>
      <c r="J751" s="2" t="s">
        <v>32</v>
      </c>
      <c r="K751" s="2" t="s">
        <v>82</v>
      </c>
      <c r="L751" s="2" t="s">
        <v>67</v>
      </c>
      <c r="M751" s="2" t="s">
        <v>59</v>
      </c>
      <c r="N751" s="2">
        <v>-1</v>
      </c>
      <c r="O751" s="2">
        <v>4</v>
      </c>
      <c r="P751" s="2">
        <v>127</v>
      </c>
      <c r="Q751" s="2" t="str">
        <f>VLOOKUP(A751,'Additional Data'!$A$1:$D$9949,2,0)</f>
        <v>Website</v>
      </c>
      <c r="R751" s="2" t="str">
        <f>VLOOKUP(A751,'Additional Data'!$A$1:$D$9949,4,0)</f>
        <v>Credit Card</v>
      </c>
      <c r="S751" s="5">
        <f>VLOOKUP(A751,'Additional Data'!$A$1:$D$9949,3,0)</f>
        <v>644.66</v>
      </c>
      <c r="T751" s="2" t="str">
        <f>HLOOKUP(B751,'Additional Data'!$F$1:$N$2,2,0)</f>
        <v>Gaming Console</v>
      </c>
    </row>
    <row r="752" spans="1:20" ht="14.25" customHeight="1">
      <c r="A752" s="2">
        <v>409375</v>
      </c>
      <c r="B752" s="2" t="s">
        <v>47</v>
      </c>
      <c r="C752" s="2" t="s">
        <v>41</v>
      </c>
      <c r="D752" s="2" t="s">
        <v>34</v>
      </c>
      <c r="E752" s="4">
        <v>43527.436736111114</v>
      </c>
      <c r="F752" s="4">
        <v>43534.436736111114</v>
      </c>
      <c r="G752" s="4">
        <v>43531.436736111114</v>
      </c>
      <c r="H752" s="2">
        <v>45</v>
      </c>
      <c r="I752" s="2">
        <v>129</v>
      </c>
      <c r="J752" s="2" t="s">
        <v>32</v>
      </c>
      <c r="K752" s="2" t="s">
        <v>70</v>
      </c>
      <c r="L752" s="2" t="s">
        <v>35</v>
      </c>
      <c r="M752" s="2" t="s">
        <v>59</v>
      </c>
      <c r="N752" s="2">
        <v>3</v>
      </c>
      <c r="O752" s="2">
        <v>7</v>
      </c>
      <c r="P752" s="2">
        <v>174</v>
      </c>
      <c r="Q752" s="2" t="str">
        <f>VLOOKUP(A752,'Additional Data'!$A$1:$D$9949,2,0)</f>
        <v>App</v>
      </c>
      <c r="R752" s="2" t="str">
        <f>VLOOKUP(A752,'Additional Data'!$A$1:$D$9949,4,0)</f>
        <v>Credit Card</v>
      </c>
      <c r="S752" s="5">
        <f>VLOOKUP(A752,'Additional Data'!$A$1:$D$9949,3,0)</f>
        <v>981.65177349999999</v>
      </c>
      <c r="T752" s="2" t="str">
        <f>HLOOKUP(B752,'Additional Data'!$F$1:$N$2,2,0)</f>
        <v>Tablet</v>
      </c>
    </row>
    <row r="753" spans="1:20" ht="14.25" customHeight="1">
      <c r="A753" s="2">
        <v>446698</v>
      </c>
      <c r="B753" s="2" t="s">
        <v>36</v>
      </c>
      <c r="C753" s="2" t="s">
        <v>41</v>
      </c>
      <c r="D753" s="2" t="s">
        <v>34</v>
      </c>
      <c r="E753" s="4">
        <v>43527.451331018521</v>
      </c>
      <c r="F753" s="4">
        <v>43529.451331018521</v>
      </c>
      <c r="G753" s="4">
        <v>43534.451331018521</v>
      </c>
      <c r="H753" s="2">
        <v>75</v>
      </c>
      <c r="I753" s="2">
        <v>106</v>
      </c>
      <c r="J753" s="2" t="s">
        <v>32</v>
      </c>
      <c r="K753" s="2" t="s">
        <v>70</v>
      </c>
      <c r="L753" s="2" t="s">
        <v>35</v>
      </c>
      <c r="M753" s="2" t="s">
        <v>71</v>
      </c>
      <c r="N753" s="2">
        <v>-5</v>
      </c>
      <c r="O753" s="2">
        <v>2</v>
      </c>
      <c r="P753" s="2">
        <v>181</v>
      </c>
      <c r="Q753" s="2" t="str">
        <f>VLOOKUP(A753,'Additional Data'!$A$1:$D$9949,2,0)</f>
        <v>App</v>
      </c>
      <c r="R753" s="2" t="str">
        <f>VLOOKUP(A753,'Additional Data'!$A$1:$D$9949,4,0)</f>
        <v>Debit Card</v>
      </c>
      <c r="S753" s="5">
        <f>VLOOKUP(A753,'Additional Data'!$A$1:$D$9949,3,0)</f>
        <v>3280.402634</v>
      </c>
      <c r="T753" s="2" t="str">
        <f>HLOOKUP(B753,'Additional Data'!$F$1:$N$2,2,0)</f>
        <v>Laptop</v>
      </c>
    </row>
    <row r="754" spans="1:20" ht="14.25" customHeight="1">
      <c r="A754" s="2">
        <v>420502</v>
      </c>
      <c r="B754" s="2" t="s">
        <v>42</v>
      </c>
      <c r="C754" s="2" t="s">
        <v>32</v>
      </c>
      <c r="D754" s="2" t="s">
        <v>34</v>
      </c>
      <c r="E754" s="4">
        <v>43527.458321759259</v>
      </c>
      <c r="F754" s="4">
        <v>43533.458321759259</v>
      </c>
      <c r="G754" s="4">
        <v>43530.458321759259</v>
      </c>
      <c r="H754" s="2">
        <v>49</v>
      </c>
      <c r="I754" s="2">
        <v>112</v>
      </c>
      <c r="J754" s="2" t="s">
        <v>60</v>
      </c>
      <c r="K754" s="2" t="s">
        <v>61</v>
      </c>
      <c r="L754" s="2" t="s">
        <v>35</v>
      </c>
      <c r="M754" s="2" t="s">
        <v>59</v>
      </c>
      <c r="N754" s="2">
        <v>3</v>
      </c>
      <c r="O754" s="2">
        <v>6</v>
      </c>
      <c r="P754" s="2">
        <v>161</v>
      </c>
      <c r="Q754" s="2" t="str">
        <f>VLOOKUP(A754,'Additional Data'!$A$1:$D$9949,2,0)</f>
        <v>App</v>
      </c>
      <c r="R754" s="2" t="str">
        <f>VLOOKUP(A754,'Additional Data'!$A$1:$D$9949,4,0)</f>
        <v>Debit Card</v>
      </c>
      <c r="S754" s="5">
        <f>VLOOKUP(A754,'Additional Data'!$A$1:$D$9949,3,0)</f>
        <v>365.9273207</v>
      </c>
      <c r="T754" s="2" t="str">
        <f>HLOOKUP(B754,'Additional Data'!$F$1:$N$2,2,0)</f>
        <v>TV</v>
      </c>
    </row>
    <row r="755" spans="1:20" ht="14.25" customHeight="1">
      <c r="A755" s="2">
        <v>489790</v>
      </c>
      <c r="B755" s="2" t="s">
        <v>39</v>
      </c>
      <c r="C755" s="2" t="s">
        <v>41</v>
      </c>
      <c r="D755" s="2" t="s">
        <v>34</v>
      </c>
      <c r="E755" s="4">
        <v>43527.459745370368</v>
      </c>
      <c r="F755" s="4">
        <v>43533.459745370368</v>
      </c>
      <c r="G755" s="4">
        <v>43533.459745370368</v>
      </c>
      <c r="H755" s="2">
        <v>82</v>
      </c>
      <c r="I755" s="2">
        <v>86</v>
      </c>
      <c r="J755" s="2" t="s">
        <v>60</v>
      </c>
      <c r="K755" s="2" t="s">
        <v>77</v>
      </c>
      <c r="L755" s="2" t="s">
        <v>35</v>
      </c>
      <c r="M755" s="2" t="s">
        <v>71</v>
      </c>
      <c r="N755" s="2">
        <v>0</v>
      </c>
      <c r="O755" s="2">
        <v>6</v>
      </c>
      <c r="P755" s="2">
        <v>168</v>
      </c>
      <c r="Q755" s="2" t="str">
        <f>VLOOKUP(A755,'Additional Data'!$A$1:$D$9949,2,0)</f>
        <v>App</v>
      </c>
      <c r="R755" s="2" t="str">
        <f>VLOOKUP(A755,'Additional Data'!$A$1:$D$9949,4,0)</f>
        <v>Debit Card</v>
      </c>
      <c r="S755" s="5">
        <f>VLOOKUP(A755,'Additional Data'!$A$1:$D$9949,3,0)</f>
        <v>1848.934444</v>
      </c>
      <c r="T755" s="2" t="str">
        <f>HLOOKUP(B755,'Additional Data'!$F$1:$N$2,2,0)</f>
        <v>Mobile</v>
      </c>
    </row>
    <row r="756" spans="1:20" ht="14.25" customHeight="1">
      <c r="A756" s="2">
        <v>500185</v>
      </c>
      <c r="B756" s="2" t="s">
        <v>39</v>
      </c>
      <c r="C756" s="2" t="s">
        <v>41</v>
      </c>
      <c r="D756" s="2" t="s">
        <v>34</v>
      </c>
      <c r="E756" s="4">
        <v>43527.463599537034</v>
      </c>
      <c r="F756" s="4">
        <v>43531.463599537034</v>
      </c>
      <c r="G756" s="4">
        <v>43534.463599537034</v>
      </c>
      <c r="H756" s="2">
        <v>0</v>
      </c>
      <c r="I756" s="2">
        <v>105</v>
      </c>
      <c r="J756" s="2" t="s">
        <v>41</v>
      </c>
      <c r="K756" s="2" t="s">
        <v>66</v>
      </c>
      <c r="L756" s="2" t="s">
        <v>67</v>
      </c>
      <c r="M756" s="2" t="s">
        <v>71</v>
      </c>
      <c r="N756" s="2">
        <v>-3</v>
      </c>
      <c r="O756" s="2">
        <v>4</v>
      </c>
      <c r="P756" s="2">
        <v>105</v>
      </c>
      <c r="Q756" s="2" t="str">
        <f>VLOOKUP(A756,'Additional Data'!$A$1:$D$9949,2,0)</f>
        <v>App</v>
      </c>
      <c r="R756" s="2" t="str">
        <f>VLOOKUP(A756,'Additional Data'!$A$1:$D$9949,4,0)</f>
        <v>Cash On Delivery</v>
      </c>
      <c r="S756" s="5">
        <f>VLOOKUP(A756,'Additional Data'!$A$1:$D$9949,3,0)</f>
        <v>1857.65002</v>
      </c>
      <c r="T756" s="2" t="str">
        <f>HLOOKUP(B756,'Additional Data'!$F$1:$N$2,2,0)</f>
        <v>Mobile</v>
      </c>
    </row>
    <row r="757" spans="1:20" ht="14.25" customHeight="1">
      <c r="A757" s="2">
        <v>294420</v>
      </c>
      <c r="B757" s="2" t="s">
        <v>30</v>
      </c>
      <c r="C757" s="2" t="s">
        <v>41</v>
      </c>
      <c r="D757" s="2" t="s">
        <v>34</v>
      </c>
      <c r="E757" s="4">
        <v>43527.464178240742</v>
      </c>
      <c r="F757" s="4">
        <v>43529.464178240742</v>
      </c>
      <c r="G757" s="4">
        <v>43530.464178240742</v>
      </c>
      <c r="H757" s="2">
        <v>43</v>
      </c>
      <c r="I757" s="2">
        <v>113</v>
      </c>
      <c r="J757" s="2" t="s">
        <v>60</v>
      </c>
      <c r="K757" s="2" t="s">
        <v>77</v>
      </c>
      <c r="L757" s="2" t="s">
        <v>35</v>
      </c>
      <c r="M757" s="2" t="s">
        <v>71</v>
      </c>
      <c r="N757" s="2">
        <v>-1</v>
      </c>
      <c r="O757" s="2">
        <v>2</v>
      </c>
      <c r="P757" s="2">
        <v>156</v>
      </c>
      <c r="Q757" s="2" t="str">
        <f>VLOOKUP(A757,'Additional Data'!$A$1:$D$9949,2,0)</f>
        <v>Website</v>
      </c>
      <c r="R757" s="2" t="str">
        <f>VLOOKUP(A757,'Additional Data'!$A$1:$D$9949,4,0)</f>
        <v>Debit Card</v>
      </c>
      <c r="S757" s="5">
        <f>VLOOKUP(A757,'Additional Data'!$A$1:$D$9949,3,0)</f>
        <v>3113.45</v>
      </c>
      <c r="T757" s="2" t="str">
        <f>HLOOKUP(B757,'Additional Data'!$F$1:$N$2,2,0)</f>
        <v>PC</v>
      </c>
    </row>
    <row r="758" spans="1:20" ht="14.25" customHeight="1">
      <c r="A758" s="2">
        <v>748905</v>
      </c>
      <c r="B758" s="2" t="s">
        <v>36</v>
      </c>
      <c r="C758" s="2" t="s">
        <v>32</v>
      </c>
      <c r="D758" s="2" t="s">
        <v>34</v>
      </c>
      <c r="E758" s="4">
        <v>43527.465856481482</v>
      </c>
      <c r="F758" s="4">
        <v>43532.465856481482</v>
      </c>
      <c r="G758" s="4">
        <v>43533.465856481482</v>
      </c>
      <c r="H758" s="2">
        <v>35</v>
      </c>
      <c r="I758" s="2">
        <v>108</v>
      </c>
      <c r="J758" s="2" t="s">
        <v>60</v>
      </c>
      <c r="K758" s="2" t="s">
        <v>61</v>
      </c>
      <c r="L758" s="2" t="s">
        <v>35</v>
      </c>
      <c r="M758" s="2" t="s">
        <v>59</v>
      </c>
      <c r="N758" s="2">
        <v>-1</v>
      </c>
      <c r="O758" s="2">
        <v>5</v>
      </c>
      <c r="P758" s="2">
        <v>143</v>
      </c>
      <c r="Q758" s="2" t="str">
        <f>VLOOKUP(A758,'Additional Data'!$A$1:$D$9949,2,0)</f>
        <v>Website</v>
      </c>
      <c r="R758" s="2" t="str">
        <f>VLOOKUP(A758,'Additional Data'!$A$1:$D$9949,4,0)</f>
        <v>Credit Card</v>
      </c>
      <c r="S758" s="5">
        <f>VLOOKUP(A758,'Additional Data'!$A$1:$D$9949,3,0)</f>
        <v>1039.48</v>
      </c>
      <c r="T758" s="2" t="str">
        <f>HLOOKUP(B758,'Additional Data'!$F$1:$N$2,2,0)</f>
        <v>Laptop</v>
      </c>
    </row>
    <row r="759" spans="1:20" ht="14.25" customHeight="1">
      <c r="A759" s="2">
        <v>551340</v>
      </c>
      <c r="B759" s="2" t="s">
        <v>30</v>
      </c>
      <c r="C759" s="2" t="s">
        <v>41</v>
      </c>
      <c r="D759" s="2" t="s">
        <v>34</v>
      </c>
      <c r="E759" s="4">
        <v>43527.467094907406</v>
      </c>
      <c r="F759" s="4">
        <v>43533.467094907406</v>
      </c>
      <c r="G759" s="4">
        <v>43534.467094907406</v>
      </c>
      <c r="H759" s="2">
        <v>44</v>
      </c>
      <c r="I759" s="2">
        <v>106</v>
      </c>
      <c r="J759" s="2" t="s">
        <v>60</v>
      </c>
      <c r="K759" s="2" t="s">
        <v>77</v>
      </c>
      <c r="L759" s="2" t="s">
        <v>35</v>
      </c>
      <c r="M759" s="2" t="s">
        <v>71</v>
      </c>
      <c r="N759" s="2">
        <v>-1</v>
      </c>
      <c r="O759" s="2">
        <v>6</v>
      </c>
      <c r="P759" s="2">
        <v>150</v>
      </c>
      <c r="Q759" s="2" t="str">
        <f>VLOOKUP(A759,'Additional Data'!$A$1:$D$9949,2,0)</f>
        <v>Website</v>
      </c>
      <c r="R759" s="2" t="str">
        <f>VLOOKUP(A759,'Additional Data'!$A$1:$D$9949,4,0)</f>
        <v>Debit Card</v>
      </c>
      <c r="S759" s="5">
        <f>VLOOKUP(A759,'Additional Data'!$A$1:$D$9949,3,0)</f>
        <v>695.34</v>
      </c>
      <c r="T759" s="2" t="str">
        <f>HLOOKUP(B759,'Additional Data'!$F$1:$N$2,2,0)</f>
        <v>PC</v>
      </c>
    </row>
    <row r="760" spans="1:20" ht="14.25" customHeight="1">
      <c r="A760" s="2">
        <v>520569</v>
      </c>
      <c r="B760" s="2" t="s">
        <v>49</v>
      </c>
      <c r="C760" s="2" t="s">
        <v>32</v>
      </c>
      <c r="D760" s="2" t="s">
        <v>34</v>
      </c>
      <c r="E760" s="4">
        <v>43527.47215277778</v>
      </c>
      <c r="F760" s="4">
        <v>43534.47215277778</v>
      </c>
      <c r="G760" s="4">
        <v>43532.47215277778</v>
      </c>
      <c r="H760" s="2">
        <v>25</v>
      </c>
      <c r="I760" s="2">
        <v>110</v>
      </c>
      <c r="J760" s="2" t="s">
        <v>60</v>
      </c>
      <c r="K760" s="2" t="s">
        <v>61</v>
      </c>
      <c r="L760" s="2" t="s">
        <v>35</v>
      </c>
      <c r="M760" s="2" t="s">
        <v>59</v>
      </c>
      <c r="N760" s="2">
        <v>2</v>
      </c>
      <c r="O760" s="2">
        <v>7</v>
      </c>
      <c r="P760" s="2">
        <v>135</v>
      </c>
      <c r="Q760" s="2" t="str">
        <f>VLOOKUP(A760,'Additional Data'!$A$1:$D$9949,2,0)</f>
        <v>Website</v>
      </c>
      <c r="R760" s="2" t="str">
        <f>VLOOKUP(A760,'Additional Data'!$A$1:$D$9949,4,0)</f>
        <v>Cash On Delivery</v>
      </c>
      <c r="S760" s="5">
        <f>VLOOKUP(A760,'Additional Data'!$A$1:$D$9949,3,0)</f>
        <v>2936.21</v>
      </c>
      <c r="T760" s="2" t="str">
        <f>HLOOKUP(B760,'Additional Data'!$F$1:$N$2,2,0)</f>
        <v>TV</v>
      </c>
    </row>
    <row r="761" spans="1:20" ht="14.25" customHeight="1">
      <c r="A761" s="2">
        <v>267170</v>
      </c>
      <c r="B761" s="2" t="s">
        <v>48</v>
      </c>
      <c r="C761" s="2" t="s">
        <v>32</v>
      </c>
      <c r="D761" s="2" t="s">
        <v>34</v>
      </c>
      <c r="E761" s="4">
        <v>43527.47283564815</v>
      </c>
      <c r="F761" s="4">
        <v>43533.47283564815</v>
      </c>
      <c r="G761" s="4">
        <v>43530.47283564815</v>
      </c>
      <c r="H761" s="2">
        <v>41</v>
      </c>
      <c r="I761" s="2">
        <v>105</v>
      </c>
      <c r="J761" s="2" t="s">
        <v>63</v>
      </c>
      <c r="K761" s="2" t="s">
        <v>81</v>
      </c>
      <c r="L761" s="2" t="s">
        <v>35</v>
      </c>
      <c r="M761" s="2" t="s">
        <v>59</v>
      </c>
      <c r="N761" s="2">
        <v>3</v>
      </c>
      <c r="O761" s="2">
        <v>6</v>
      </c>
      <c r="P761" s="2">
        <v>146</v>
      </c>
      <c r="Q761" s="2" t="str">
        <f>VLOOKUP(A761,'Additional Data'!$A$1:$D$9949,2,0)</f>
        <v>App</v>
      </c>
      <c r="R761" s="2" t="str">
        <f>VLOOKUP(A761,'Additional Data'!$A$1:$D$9949,4,0)</f>
        <v>Debit Card</v>
      </c>
      <c r="S761" s="5">
        <f>VLOOKUP(A761,'Additional Data'!$A$1:$D$9949,3,0)</f>
        <v>2963.7674440000001</v>
      </c>
      <c r="T761" s="2" t="str">
        <f>HLOOKUP(B761,'Additional Data'!$F$1:$N$2,2,0)</f>
        <v>Gaming Console</v>
      </c>
    </row>
    <row r="762" spans="1:20" ht="14.25" customHeight="1">
      <c r="A762" s="2">
        <v>326711</v>
      </c>
      <c r="B762" s="2" t="s">
        <v>46</v>
      </c>
      <c r="C762" s="2" t="s">
        <v>41</v>
      </c>
      <c r="D762" s="2" t="s">
        <v>34</v>
      </c>
      <c r="E762" s="4">
        <v>43527.473865740743</v>
      </c>
      <c r="F762" s="4">
        <v>43531.473865740743</v>
      </c>
      <c r="G762" s="4">
        <v>43532.473865740743</v>
      </c>
      <c r="H762" s="2">
        <v>43</v>
      </c>
      <c r="I762" s="2">
        <v>120</v>
      </c>
      <c r="J762" s="2" t="s">
        <v>32</v>
      </c>
      <c r="K762" s="2" t="s">
        <v>70</v>
      </c>
      <c r="L762" s="2" t="s">
        <v>35</v>
      </c>
      <c r="M762" s="2" t="s">
        <v>59</v>
      </c>
      <c r="N762" s="2">
        <v>-1</v>
      </c>
      <c r="O762" s="2">
        <v>4</v>
      </c>
      <c r="P762" s="2">
        <v>163</v>
      </c>
      <c r="Q762" s="2" t="str">
        <f>VLOOKUP(A762,'Additional Data'!$A$1:$D$9949,2,0)</f>
        <v>App</v>
      </c>
      <c r="R762" s="2" t="str">
        <f>VLOOKUP(A762,'Additional Data'!$A$1:$D$9949,4,0)</f>
        <v>Cash On Delivery</v>
      </c>
      <c r="S762" s="5">
        <f>VLOOKUP(A762,'Additional Data'!$A$1:$D$9949,3,0)</f>
        <v>2073.656864</v>
      </c>
      <c r="T762" s="2" t="str">
        <f>HLOOKUP(B762,'Additional Data'!$F$1:$N$2,2,0)</f>
        <v>TV</v>
      </c>
    </row>
    <row r="763" spans="1:20" ht="14.25" customHeight="1">
      <c r="A763" s="2">
        <v>629337</v>
      </c>
      <c r="B763" s="2" t="s">
        <v>36</v>
      </c>
      <c r="C763" s="2" t="s">
        <v>41</v>
      </c>
      <c r="D763" s="2" t="s">
        <v>34</v>
      </c>
      <c r="E763" s="4">
        <v>43527.474537037036</v>
      </c>
      <c r="F763" s="4">
        <v>43530.474537037036</v>
      </c>
      <c r="G763" s="4">
        <v>43530.474537037036</v>
      </c>
      <c r="H763" s="2">
        <v>25</v>
      </c>
      <c r="I763" s="2">
        <v>110</v>
      </c>
      <c r="J763" s="2" t="s">
        <v>60</v>
      </c>
      <c r="K763" s="2" t="s">
        <v>77</v>
      </c>
      <c r="L763" s="2" t="s">
        <v>35</v>
      </c>
      <c r="M763" s="2" t="s">
        <v>59</v>
      </c>
      <c r="N763" s="2">
        <v>0</v>
      </c>
      <c r="O763" s="2">
        <v>3</v>
      </c>
      <c r="P763" s="2">
        <v>135</v>
      </c>
      <c r="Q763" s="2" t="str">
        <f>VLOOKUP(A763,'Additional Data'!$A$1:$D$9949,2,0)</f>
        <v>Website</v>
      </c>
      <c r="R763" s="2" t="str">
        <f>VLOOKUP(A763,'Additional Data'!$A$1:$D$9949,4,0)</f>
        <v>Credit Card</v>
      </c>
      <c r="S763" s="5">
        <f>VLOOKUP(A763,'Additional Data'!$A$1:$D$9949,3,0)</f>
        <v>2480.9299999999998</v>
      </c>
      <c r="T763" s="2" t="str">
        <f>HLOOKUP(B763,'Additional Data'!$F$1:$N$2,2,0)</f>
        <v>Laptop</v>
      </c>
    </row>
    <row r="764" spans="1:20" ht="14.25" customHeight="1">
      <c r="A764" s="2">
        <v>33085</v>
      </c>
      <c r="B764" s="2" t="s">
        <v>39</v>
      </c>
      <c r="C764" s="2" t="s">
        <v>32</v>
      </c>
      <c r="D764" s="2" t="s">
        <v>34</v>
      </c>
      <c r="E764" s="4">
        <v>43527.475034722222</v>
      </c>
      <c r="F764" s="4">
        <v>43531.475034722222</v>
      </c>
      <c r="G764" s="4">
        <v>43530.475034722222</v>
      </c>
      <c r="H764" s="2">
        <v>33</v>
      </c>
      <c r="I764" s="2">
        <v>112</v>
      </c>
      <c r="J764" s="2" t="s">
        <v>63</v>
      </c>
      <c r="K764" s="2" t="s">
        <v>81</v>
      </c>
      <c r="L764" s="2" t="s">
        <v>35</v>
      </c>
      <c r="M764" s="2" t="s">
        <v>59</v>
      </c>
      <c r="N764" s="2">
        <v>1</v>
      </c>
      <c r="O764" s="2">
        <v>4</v>
      </c>
      <c r="P764" s="2">
        <v>145</v>
      </c>
      <c r="Q764" s="2" t="str">
        <f>VLOOKUP(A764,'Additional Data'!$A$1:$D$9949,2,0)</f>
        <v>App</v>
      </c>
      <c r="R764" s="2" t="str">
        <f>VLOOKUP(A764,'Additional Data'!$A$1:$D$9949,4,0)</f>
        <v>Credit Card</v>
      </c>
      <c r="S764" s="5">
        <f>VLOOKUP(A764,'Additional Data'!$A$1:$D$9949,3,0)</f>
        <v>3313.5710680000002</v>
      </c>
      <c r="T764" s="2" t="str">
        <f>HLOOKUP(B764,'Additional Data'!$F$1:$N$2,2,0)</f>
        <v>Mobile</v>
      </c>
    </row>
    <row r="765" spans="1:20" ht="14.25" customHeight="1">
      <c r="A765" s="2">
        <v>330104</v>
      </c>
      <c r="B765" s="2" t="s">
        <v>30</v>
      </c>
      <c r="C765" s="2" t="s">
        <v>41</v>
      </c>
      <c r="D765" s="2" t="s">
        <v>34</v>
      </c>
      <c r="E765" s="4">
        <v>43527.476261574076</v>
      </c>
      <c r="F765" s="4">
        <v>43531.476261574076</v>
      </c>
      <c r="G765" s="4">
        <v>43530.476261574076</v>
      </c>
      <c r="H765" s="2">
        <v>46</v>
      </c>
      <c r="I765" s="2">
        <v>112</v>
      </c>
      <c r="J765" s="2" t="s">
        <v>60</v>
      </c>
      <c r="K765" s="2" t="s">
        <v>77</v>
      </c>
      <c r="L765" s="2" t="s">
        <v>35</v>
      </c>
      <c r="M765" s="2" t="s">
        <v>71</v>
      </c>
      <c r="N765" s="2">
        <v>1</v>
      </c>
      <c r="O765" s="2">
        <v>4</v>
      </c>
      <c r="P765" s="2">
        <v>158</v>
      </c>
      <c r="Q765" s="2" t="str">
        <f>VLOOKUP(A765,'Additional Data'!$A$1:$D$9949,2,0)</f>
        <v>App</v>
      </c>
      <c r="R765" s="2" t="str">
        <f>VLOOKUP(A765,'Additional Data'!$A$1:$D$9949,4,0)</f>
        <v>Debit Card</v>
      </c>
      <c r="S765" s="5">
        <f>VLOOKUP(A765,'Additional Data'!$A$1:$D$9949,3,0)</f>
        <v>1914.619185</v>
      </c>
      <c r="T765" s="2" t="str">
        <f>HLOOKUP(B765,'Additional Data'!$F$1:$N$2,2,0)</f>
        <v>PC</v>
      </c>
    </row>
    <row r="766" spans="1:20" ht="14.25" customHeight="1">
      <c r="A766" s="2">
        <v>327369</v>
      </c>
      <c r="B766" s="2" t="s">
        <v>47</v>
      </c>
      <c r="C766" s="2" t="s">
        <v>41</v>
      </c>
      <c r="D766" s="2" t="s">
        <v>34</v>
      </c>
      <c r="E766" s="4">
        <v>43527.477037037039</v>
      </c>
      <c r="F766" s="4">
        <v>43533.477037037039</v>
      </c>
      <c r="G766" s="4">
        <v>43532.477037037039</v>
      </c>
      <c r="H766" s="2">
        <v>26</v>
      </c>
      <c r="I766" s="2">
        <v>123</v>
      </c>
      <c r="J766" s="2" t="s">
        <v>32</v>
      </c>
      <c r="K766" s="2" t="s">
        <v>70</v>
      </c>
      <c r="L766" s="2" t="s">
        <v>35</v>
      </c>
      <c r="M766" s="2" t="s">
        <v>59</v>
      </c>
      <c r="N766" s="2">
        <v>1</v>
      </c>
      <c r="O766" s="2">
        <v>6</v>
      </c>
      <c r="P766" s="2">
        <v>149</v>
      </c>
      <c r="Q766" s="2" t="str">
        <f>VLOOKUP(A766,'Additional Data'!$A$1:$D$9949,2,0)</f>
        <v>Website</v>
      </c>
      <c r="R766" s="2" t="str">
        <f>VLOOKUP(A766,'Additional Data'!$A$1:$D$9949,4,0)</f>
        <v>Cash On Delivery</v>
      </c>
      <c r="S766" s="5">
        <f>VLOOKUP(A766,'Additional Data'!$A$1:$D$9949,3,0)</f>
        <v>1837.97</v>
      </c>
      <c r="T766" s="2" t="str">
        <f>HLOOKUP(B766,'Additional Data'!$F$1:$N$2,2,0)</f>
        <v>Tablet</v>
      </c>
    </row>
    <row r="767" spans="1:20" ht="14.25" customHeight="1">
      <c r="A767" s="2">
        <v>595640</v>
      </c>
      <c r="B767" s="2" t="s">
        <v>39</v>
      </c>
      <c r="C767" s="2" t="s">
        <v>32</v>
      </c>
      <c r="D767" s="2" t="s">
        <v>34</v>
      </c>
      <c r="E767" s="4">
        <v>43527.477141203701</v>
      </c>
      <c r="F767" s="4">
        <v>43531.477141203701</v>
      </c>
      <c r="G767" s="4">
        <v>43533.477141203701</v>
      </c>
      <c r="H767" s="2">
        <v>49</v>
      </c>
      <c r="I767" s="2">
        <v>123</v>
      </c>
      <c r="J767" s="2" t="s">
        <v>41</v>
      </c>
      <c r="K767" s="2" t="s">
        <v>58</v>
      </c>
      <c r="L767" s="2" t="s">
        <v>35</v>
      </c>
      <c r="M767" s="2" t="s">
        <v>71</v>
      </c>
      <c r="N767" s="2">
        <v>-2</v>
      </c>
      <c r="O767" s="2">
        <v>4</v>
      </c>
      <c r="P767" s="2">
        <v>172</v>
      </c>
      <c r="Q767" s="2" t="str">
        <f>VLOOKUP(A767,'Additional Data'!$A$1:$D$9949,2,0)</f>
        <v>App</v>
      </c>
      <c r="R767" s="2" t="str">
        <f>VLOOKUP(A767,'Additional Data'!$A$1:$D$9949,4,0)</f>
        <v>Debit Card</v>
      </c>
      <c r="S767" s="5">
        <f>VLOOKUP(A767,'Additional Data'!$A$1:$D$9949,3,0)</f>
        <v>2232.61589</v>
      </c>
      <c r="T767" s="2" t="str">
        <f>HLOOKUP(B767,'Additional Data'!$F$1:$N$2,2,0)</f>
        <v>Mobile</v>
      </c>
    </row>
    <row r="768" spans="1:20" ht="14.25" customHeight="1">
      <c r="A768" s="2">
        <v>892748</v>
      </c>
      <c r="B768" s="2" t="s">
        <v>36</v>
      </c>
      <c r="C768" s="2" t="s">
        <v>41</v>
      </c>
      <c r="D768" s="2" t="s">
        <v>34</v>
      </c>
      <c r="E768" s="4">
        <v>43527.478935185187</v>
      </c>
      <c r="F768" s="4">
        <v>43528.478935185187</v>
      </c>
      <c r="G768" s="4">
        <v>43534.478935185187</v>
      </c>
      <c r="H768" s="2">
        <v>0</v>
      </c>
      <c r="I768" s="2">
        <v>120</v>
      </c>
      <c r="J768" s="2" t="s">
        <v>41</v>
      </c>
      <c r="K768" s="2" t="s">
        <v>66</v>
      </c>
      <c r="L768" s="2" t="s">
        <v>67</v>
      </c>
      <c r="M768" s="2" t="s">
        <v>71</v>
      </c>
      <c r="N768" s="2">
        <v>-6</v>
      </c>
      <c r="O768" s="2">
        <v>1</v>
      </c>
      <c r="P768" s="2">
        <v>120</v>
      </c>
      <c r="Q768" s="2" t="str">
        <f>VLOOKUP(A768,'Additional Data'!$A$1:$D$9949,2,0)</f>
        <v>App</v>
      </c>
      <c r="R768" s="2" t="str">
        <f>VLOOKUP(A768,'Additional Data'!$A$1:$D$9949,4,0)</f>
        <v>Debit Card</v>
      </c>
      <c r="S768" s="5">
        <f>VLOOKUP(A768,'Additional Data'!$A$1:$D$9949,3,0)</f>
        <v>2499.3789750000001</v>
      </c>
      <c r="T768" s="2" t="str">
        <f>HLOOKUP(B768,'Additional Data'!$F$1:$N$2,2,0)</f>
        <v>Laptop</v>
      </c>
    </row>
    <row r="769" spans="1:20" ht="14.25" customHeight="1">
      <c r="A769" s="2">
        <v>683617</v>
      </c>
      <c r="B769" s="2" t="s">
        <v>30</v>
      </c>
      <c r="C769" s="2" t="s">
        <v>32</v>
      </c>
      <c r="D769" s="2" t="s">
        <v>34</v>
      </c>
      <c r="E769" s="4">
        <v>43527.490381944444</v>
      </c>
      <c r="F769" s="4">
        <v>43534.490381944444</v>
      </c>
      <c r="G769" s="4">
        <v>43532.490381944444</v>
      </c>
      <c r="H769" s="2">
        <v>37</v>
      </c>
      <c r="I769" s="2">
        <v>127</v>
      </c>
      <c r="J769" s="2" t="s">
        <v>41</v>
      </c>
      <c r="K769" s="2" t="s">
        <v>58</v>
      </c>
      <c r="L769" s="2" t="s">
        <v>35</v>
      </c>
      <c r="M769" s="2" t="s">
        <v>59</v>
      </c>
      <c r="N769" s="2">
        <v>2</v>
      </c>
      <c r="O769" s="2">
        <v>7</v>
      </c>
      <c r="P769" s="2">
        <v>164</v>
      </c>
      <c r="Q769" s="2" t="str">
        <f>VLOOKUP(A769,'Additional Data'!$A$1:$D$9949,2,0)</f>
        <v>App</v>
      </c>
      <c r="R769" s="2" t="str">
        <f>VLOOKUP(A769,'Additional Data'!$A$1:$D$9949,4,0)</f>
        <v>Credit Card</v>
      </c>
      <c r="S769" s="5">
        <f>VLOOKUP(A769,'Additional Data'!$A$1:$D$9949,3,0)</f>
        <v>3307.3142379999999</v>
      </c>
      <c r="T769" s="2" t="str">
        <f>HLOOKUP(B769,'Additional Data'!$F$1:$N$2,2,0)</f>
        <v>PC</v>
      </c>
    </row>
    <row r="770" spans="1:20" ht="14.25" customHeight="1">
      <c r="A770" s="2">
        <v>726305</v>
      </c>
      <c r="B770" s="2" t="s">
        <v>39</v>
      </c>
      <c r="C770" s="2" t="s">
        <v>32</v>
      </c>
      <c r="D770" s="2" t="s">
        <v>34</v>
      </c>
      <c r="E770" s="4">
        <v>43527.498240740744</v>
      </c>
      <c r="F770" s="4">
        <v>43530.498240740744</v>
      </c>
      <c r="G770" s="4">
        <v>43532.498240740744</v>
      </c>
      <c r="H770" s="2">
        <v>33</v>
      </c>
      <c r="I770" s="2">
        <v>129</v>
      </c>
      <c r="J770" s="2" t="s">
        <v>41</v>
      </c>
      <c r="K770" s="2" t="s">
        <v>58</v>
      </c>
      <c r="L770" s="2" t="s">
        <v>35</v>
      </c>
      <c r="M770" s="2" t="s">
        <v>59</v>
      </c>
      <c r="N770" s="2">
        <v>-2</v>
      </c>
      <c r="O770" s="2">
        <v>3</v>
      </c>
      <c r="P770" s="2">
        <v>162</v>
      </c>
      <c r="Q770" s="2" t="str">
        <f>VLOOKUP(A770,'Additional Data'!$A$1:$D$9949,2,0)</f>
        <v>App</v>
      </c>
      <c r="R770" s="2" t="str">
        <f>VLOOKUP(A770,'Additional Data'!$A$1:$D$9949,4,0)</f>
        <v>Credit Card</v>
      </c>
      <c r="S770" s="5">
        <f>VLOOKUP(A770,'Additional Data'!$A$1:$D$9949,3,0)</f>
        <v>2076.3947440000002</v>
      </c>
      <c r="T770" s="2" t="str">
        <f>HLOOKUP(B770,'Additional Data'!$F$1:$N$2,2,0)</f>
        <v>Mobile</v>
      </c>
    </row>
    <row r="771" spans="1:20" ht="14.25" customHeight="1">
      <c r="A771" s="2">
        <v>762885</v>
      </c>
      <c r="B771" s="2" t="s">
        <v>39</v>
      </c>
      <c r="C771" s="2" t="s">
        <v>32</v>
      </c>
      <c r="D771" s="2" t="s">
        <v>34</v>
      </c>
      <c r="E771" s="4">
        <v>43527.498518518521</v>
      </c>
      <c r="F771" s="4">
        <v>43530.498518518521</v>
      </c>
      <c r="G771" s="4">
        <v>43534.498518518521</v>
      </c>
      <c r="H771" s="2">
        <v>34</v>
      </c>
      <c r="I771" s="2">
        <v>122</v>
      </c>
      <c r="J771" s="2" t="s">
        <v>41</v>
      </c>
      <c r="K771" s="2" t="s">
        <v>58</v>
      </c>
      <c r="L771" s="2" t="s">
        <v>35</v>
      </c>
      <c r="M771" s="2" t="s">
        <v>59</v>
      </c>
      <c r="N771" s="2">
        <v>-4</v>
      </c>
      <c r="O771" s="2">
        <v>3</v>
      </c>
      <c r="P771" s="2">
        <v>156</v>
      </c>
      <c r="Q771" s="2" t="str">
        <f>VLOOKUP(A771,'Additional Data'!$A$1:$D$9949,2,0)</f>
        <v>Website</v>
      </c>
      <c r="R771" s="2" t="str">
        <f>VLOOKUP(A771,'Additional Data'!$A$1:$D$9949,4,0)</f>
        <v>Credit Card</v>
      </c>
      <c r="S771" s="5">
        <f>VLOOKUP(A771,'Additional Data'!$A$1:$D$9949,3,0)</f>
        <v>3567.18</v>
      </c>
      <c r="T771" s="2" t="str">
        <f>HLOOKUP(B771,'Additional Data'!$F$1:$N$2,2,0)</f>
        <v>Mobile</v>
      </c>
    </row>
    <row r="772" spans="1:20" ht="14.25" customHeight="1">
      <c r="A772" s="2">
        <v>998219</v>
      </c>
      <c r="B772" s="2" t="s">
        <v>36</v>
      </c>
      <c r="C772" s="2" t="s">
        <v>32</v>
      </c>
      <c r="D772" s="2" t="s">
        <v>34</v>
      </c>
      <c r="E772" s="4">
        <v>43527.498599537037</v>
      </c>
      <c r="F772" s="4">
        <v>43537.498599537037</v>
      </c>
      <c r="G772" s="4">
        <v>43530.498599537037</v>
      </c>
      <c r="H772" s="2">
        <v>76</v>
      </c>
      <c r="I772" s="2">
        <v>110</v>
      </c>
      <c r="J772" s="2" t="s">
        <v>73</v>
      </c>
      <c r="K772" s="2" t="s">
        <v>74</v>
      </c>
      <c r="L772" s="2" t="s">
        <v>35</v>
      </c>
      <c r="M772" s="2" t="s">
        <v>71</v>
      </c>
      <c r="N772" s="2">
        <v>7</v>
      </c>
      <c r="O772" s="2">
        <v>10</v>
      </c>
      <c r="P772" s="2">
        <v>186</v>
      </c>
      <c r="Q772" s="2" t="str">
        <f>VLOOKUP(A772,'Additional Data'!$A$1:$D$9949,2,0)</f>
        <v>App</v>
      </c>
      <c r="R772" s="2" t="str">
        <f>VLOOKUP(A772,'Additional Data'!$A$1:$D$9949,4,0)</f>
        <v>Credit Card</v>
      </c>
      <c r="S772" s="5">
        <f>VLOOKUP(A772,'Additional Data'!$A$1:$D$9949,3,0)</f>
        <v>3260.0710220000001</v>
      </c>
      <c r="T772" s="2" t="str">
        <f>HLOOKUP(B772,'Additional Data'!$F$1:$N$2,2,0)</f>
        <v>Laptop</v>
      </c>
    </row>
    <row r="773" spans="1:20" ht="14.25" customHeight="1">
      <c r="A773" s="2">
        <v>506525</v>
      </c>
      <c r="B773" s="2" t="s">
        <v>39</v>
      </c>
      <c r="C773" s="2" t="s">
        <v>41</v>
      </c>
      <c r="D773" s="2" t="s">
        <v>34</v>
      </c>
      <c r="E773" s="4">
        <v>43527.510949074072</v>
      </c>
      <c r="F773" s="4">
        <v>43536.510949074072</v>
      </c>
      <c r="G773" s="4">
        <v>43534.510949074072</v>
      </c>
      <c r="H773" s="2">
        <v>30</v>
      </c>
      <c r="I773" s="2">
        <v>111</v>
      </c>
      <c r="J773" s="2" t="s">
        <v>60</v>
      </c>
      <c r="K773" s="2" t="s">
        <v>77</v>
      </c>
      <c r="L773" s="2" t="s">
        <v>35</v>
      </c>
      <c r="M773" s="2" t="s">
        <v>59</v>
      </c>
      <c r="N773" s="2">
        <v>2</v>
      </c>
      <c r="O773" s="2">
        <v>9</v>
      </c>
      <c r="P773" s="2">
        <v>141</v>
      </c>
      <c r="Q773" s="2" t="str">
        <f>VLOOKUP(A773,'Additional Data'!$A$1:$D$9949,2,0)</f>
        <v>App</v>
      </c>
      <c r="R773" s="2" t="str">
        <f>VLOOKUP(A773,'Additional Data'!$A$1:$D$9949,4,0)</f>
        <v>Credit Card</v>
      </c>
      <c r="S773" s="5">
        <f>VLOOKUP(A773,'Additional Data'!$A$1:$D$9949,3,0)</f>
        <v>1319.867712</v>
      </c>
      <c r="T773" s="2" t="str">
        <f>HLOOKUP(B773,'Additional Data'!$F$1:$N$2,2,0)</f>
        <v>Mobile</v>
      </c>
    </row>
    <row r="774" spans="1:20" ht="14.25" customHeight="1">
      <c r="A774" s="2">
        <v>781939</v>
      </c>
      <c r="B774" s="2" t="s">
        <v>36</v>
      </c>
      <c r="C774" s="2" t="s">
        <v>32</v>
      </c>
      <c r="D774" s="2" t="s">
        <v>34</v>
      </c>
      <c r="E774" s="4">
        <v>43527.514282407406</v>
      </c>
      <c r="F774" s="4">
        <v>43532.514282407406</v>
      </c>
      <c r="G774" s="4">
        <v>43530.514282407406</v>
      </c>
      <c r="H774" s="2">
        <v>0</v>
      </c>
      <c r="I774" s="2">
        <v>106</v>
      </c>
      <c r="J774" s="2" t="s">
        <v>32</v>
      </c>
      <c r="K774" s="2" t="s">
        <v>82</v>
      </c>
      <c r="L774" s="2" t="s">
        <v>67</v>
      </c>
      <c r="M774" s="2" t="s">
        <v>71</v>
      </c>
      <c r="N774" s="2">
        <v>2</v>
      </c>
      <c r="O774" s="2">
        <v>5</v>
      </c>
      <c r="P774" s="2">
        <v>106</v>
      </c>
      <c r="Q774" s="2" t="str">
        <f>VLOOKUP(A774,'Additional Data'!$A$1:$D$9949,2,0)</f>
        <v>App</v>
      </c>
      <c r="R774" s="2" t="str">
        <f>VLOOKUP(A774,'Additional Data'!$A$1:$D$9949,4,0)</f>
        <v>Credit Card</v>
      </c>
      <c r="S774" s="5">
        <f>VLOOKUP(A774,'Additional Data'!$A$1:$D$9949,3,0)</f>
        <v>2192.37282</v>
      </c>
      <c r="T774" s="2" t="str">
        <f>HLOOKUP(B774,'Additional Data'!$F$1:$N$2,2,0)</f>
        <v>Laptop</v>
      </c>
    </row>
    <row r="775" spans="1:20" ht="14.25" customHeight="1">
      <c r="A775" s="2">
        <v>709557</v>
      </c>
      <c r="B775" s="2" t="s">
        <v>39</v>
      </c>
      <c r="C775" s="2" t="s">
        <v>41</v>
      </c>
      <c r="D775" s="2" t="s">
        <v>34</v>
      </c>
      <c r="E775" s="4">
        <v>43527.516226851854</v>
      </c>
      <c r="F775" s="4">
        <v>43536.516226851854</v>
      </c>
      <c r="G775" s="4">
        <v>43531.516226851854</v>
      </c>
      <c r="H775" s="2">
        <v>36</v>
      </c>
      <c r="I775" s="2">
        <v>122</v>
      </c>
      <c r="J775" s="2" t="s">
        <v>32</v>
      </c>
      <c r="K775" s="2" t="s">
        <v>70</v>
      </c>
      <c r="L775" s="2" t="s">
        <v>35</v>
      </c>
      <c r="M775" s="2" t="s">
        <v>59</v>
      </c>
      <c r="N775" s="2">
        <v>5</v>
      </c>
      <c r="O775" s="2">
        <v>9</v>
      </c>
      <c r="P775" s="2">
        <v>158</v>
      </c>
      <c r="Q775" s="2" t="str">
        <f>VLOOKUP(A775,'Additional Data'!$A$1:$D$9949,2,0)</f>
        <v>Website</v>
      </c>
      <c r="R775" s="2" t="str">
        <f>VLOOKUP(A775,'Additional Data'!$A$1:$D$9949,4,0)</f>
        <v>Credit Card</v>
      </c>
      <c r="S775" s="5">
        <f>VLOOKUP(A775,'Additional Data'!$A$1:$D$9949,3,0)</f>
        <v>1047.44</v>
      </c>
      <c r="T775" s="2" t="str">
        <f>HLOOKUP(B775,'Additional Data'!$F$1:$N$2,2,0)</f>
        <v>Mobile</v>
      </c>
    </row>
    <row r="776" spans="1:20" ht="14.25" customHeight="1">
      <c r="A776" s="2">
        <v>567405</v>
      </c>
      <c r="B776" s="2" t="s">
        <v>39</v>
      </c>
      <c r="C776" s="2" t="s">
        <v>32</v>
      </c>
      <c r="D776" s="2" t="s">
        <v>34</v>
      </c>
      <c r="E776" s="4">
        <v>43527.516655092593</v>
      </c>
      <c r="F776" s="4">
        <v>43531.516655092593</v>
      </c>
      <c r="G776" s="4">
        <v>43534.516655092593</v>
      </c>
      <c r="H776" s="2">
        <v>0</v>
      </c>
      <c r="I776" s="2">
        <v>108</v>
      </c>
      <c r="J776" s="2" t="s">
        <v>32</v>
      </c>
      <c r="K776" s="2" t="s">
        <v>82</v>
      </c>
      <c r="L776" s="2" t="s">
        <v>67</v>
      </c>
      <c r="M776" s="2" t="s">
        <v>71</v>
      </c>
      <c r="N776" s="2">
        <v>-3</v>
      </c>
      <c r="O776" s="2">
        <v>4</v>
      </c>
      <c r="P776" s="2">
        <v>108</v>
      </c>
      <c r="Q776" s="2" t="str">
        <f>VLOOKUP(A776,'Additional Data'!$A$1:$D$9949,2,0)</f>
        <v>Website</v>
      </c>
      <c r="R776" s="2" t="str">
        <f>VLOOKUP(A776,'Additional Data'!$A$1:$D$9949,4,0)</f>
        <v>Credit Card</v>
      </c>
      <c r="S776" s="5">
        <f>VLOOKUP(A776,'Additional Data'!$A$1:$D$9949,3,0)</f>
        <v>801.9</v>
      </c>
      <c r="T776" s="2" t="str">
        <f>HLOOKUP(B776,'Additional Data'!$F$1:$N$2,2,0)</f>
        <v>Mobile</v>
      </c>
    </row>
    <row r="777" spans="1:20" ht="14.25" customHeight="1">
      <c r="A777" s="2">
        <v>990525</v>
      </c>
      <c r="B777" s="2" t="s">
        <v>39</v>
      </c>
      <c r="C777" s="2" t="s">
        <v>32</v>
      </c>
      <c r="D777" s="2" t="s">
        <v>34</v>
      </c>
      <c r="E777" s="4">
        <v>43527.519305555557</v>
      </c>
      <c r="F777" s="4">
        <v>43531.519305555557</v>
      </c>
      <c r="G777" s="4">
        <v>43534.519305555557</v>
      </c>
      <c r="H777" s="2">
        <v>70</v>
      </c>
      <c r="I777" s="2">
        <v>88</v>
      </c>
      <c r="J777" s="2" t="s">
        <v>63</v>
      </c>
      <c r="K777" s="2" t="s">
        <v>81</v>
      </c>
      <c r="L777" s="2" t="s">
        <v>35</v>
      </c>
      <c r="M777" s="2" t="s">
        <v>71</v>
      </c>
      <c r="N777" s="2">
        <v>-3</v>
      </c>
      <c r="O777" s="2">
        <v>4</v>
      </c>
      <c r="P777" s="2">
        <v>158</v>
      </c>
      <c r="Q777" s="2" t="str">
        <f>VLOOKUP(A777,'Additional Data'!$A$1:$D$9949,2,0)</f>
        <v>Website</v>
      </c>
      <c r="R777" s="2" t="str">
        <f>VLOOKUP(A777,'Additional Data'!$A$1:$D$9949,4,0)</f>
        <v>Credit Card</v>
      </c>
      <c r="S777" s="5">
        <f>VLOOKUP(A777,'Additional Data'!$A$1:$D$9949,3,0)</f>
        <v>2778.05</v>
      </c>
      <c r="T777" s="2" t="str">
        <f>HLOOKUP(B777,'Additional Data'!$F$1:$N$2,2,0)</f>
        <v>Mobile</v>
      </c>
    </row>
    <row r="778" spans="1:20" ht="14.25" customHeight="1">
      <c r="A778" s="2">
        <v>130978</v>
      </c>
      <c r="B778" s="2" t="s">
        <v>48</v>
      </c>
      <c r="C778" s="2" t="s">
        <v>32</v>
      </c>
      <c r="D778" s="2" t="s">
        <v>34</v>
      </c>
      <c r="E778" s="4">
        <v>43527.531435185185</v>
      </c>
      <c r="F778" s="4">
        <v>43527.531435185185</v>
      </c>
      <c r="G778" s="4">
        <v>43531.531435185185</v>
      </c>
      <c r="H778" s="2">
        <v>0</v>
      </c>
      <c r="I778" s="2">
        <v>127</v>
      </c>
      <c r="J778" s="2" t="s">
        <v>32</v>
      </c>
      <c r="K778" s="2" t="s">
        <v>82</v>
      </c>
      <c r="L778" s="2" t="s">
        <v>67</v>
      </c>
      <c r="M778" s="2" t="s">
        <v>59</v>
      </c>
      <c r="N778" s="2">
        <v>-4</v>
      </c>
      <c r="O778" s="2">
        <v>0</v>
      </c>
      <c r="P778" s="2">
        <v>127</v>
      </c>
      <c r="Q778" s="2" t="str">
        <f>VLOOKUP(A778,'Additional Data'!$A$1:$D$9949,2,0)</f>
        <v>App</v>
      </c>
      <c r="R778" s="2" t="str">
        <f>VLOOKUP(A778,'Additional Data'!$A$1:$D$9949,4,0)</f>
        <v>Debit Card</v>
      </c>
      <c r="S778" s="5">
        <f>VLOOKUP(A778,'Additional Data'!$A$1:$D$9949,3,0)</f>
        <v>2576.5043930000002</v>
      </c>
      <c r="T778" s="2" t="str">
        <f>HLOOKUP(B778,'Additional Data'!$F$1:$N$2,2,0)</f>
        <v>Gaming Console</v>
      </c>
    </row>
    <row r="779" spans="1:20" ht="14.25" customHeight="1">
      <c r="A779" s="2">
        <v>43998</v>
      </c>
      <c r="B779" s="2" t="s">
        <v>36</v>
      </c>
      <c r="C779" s="2" t="s">
        <v>41</v>
      </c>
      <c r="D779" s="2" t="s">
        <v>34</v>
      </c>
      <c r="E779" s="4">
        <v>43527.534398148149</v>
      </c>
      <c r="F779" s="4">
        <v>43529.534398148149</v>
      </c>
      <c r="G779" s="4">
        <v>43533.534398148149</v>
      </c>
      <c r="H779" s="2">
        <v>63</v>
      </c>
      <c r="I779" s="2">
        <v>106</v>
      </c>
      <c r="J779" s="2" t="s">
        <v>32</v>
      </c>
      <c r="K779" s="2" t="s">
        <v>70</v>
      </c>
      <c r="L779" s="2" t="s">
        <v>35</v>
      </c>
      <c r="M779" s="2" t="s">
        <v>71</v>
      </c>
      <c r="N779" s="2">
        <v>-4</v>
      </c>
      <c r="O779" s="2">
        <v>2</v>
      </c>
      <c r="P779" s="2">
        <v>169</v>
      </c>
      <c r="Q779" s="2" t="str">
        <f>VLOOKUP(A779,'Additional Data'!$A$1:$D$9949,2,0)</f>
        <v>Website</v>
      </c>
      <c r="R779" s="2" t="str">
        <f>VLOOKUP(A779,'Additional Data'!$A$1:$D$9949,4,0)</f>
        <v>Debit Card</v>
      </c>
      <c r="S779" s="5">
        <f>VLOOKUP(A779,'Additional Data'!$A$1:$D$9949,3,0)</f>
        <v>845.95</v>
      </c>
      <c r="T779" s="2" t="str">
        <f>HLOOKUP(B779,'Additional Data'!$F$1:$N$2,2,0)</f>
        <v>Laptop</v>
      </c>
    </row>
    <row r="780" spans="1:20" ht="14.25" customHeight="1">
      <c r="A780" s="2">
        <v>692335</v>
      </c>
      <c r="B780" s="2" t="s">
        <v>48</v>
      </c>
      <c r="C780" s="2" t="s">
        <v>32</v>
      </c>
      <c r="D780" s="2" t="s">
        <v>34</v>
      </c>
      <c r="E780" s="4">
        <v>43527.536030092589</v>
      </c>
      <c r="F780" s="4">
        <v>43535.536030092589</v>
      </c>
      <c r="G780" s="4">
        <v>43533.536030092589</v>
      </c>
      <c r="H780" s="2">
        <v>69</v>
      </c>
      <c r="I780" s="2">
        <v>85</v>
      </c>
      <c r="J780" s="2" t="s">
        <v>63</v>
      </c>
      <c r="K780" s="2" t="s">
        <v>81</v>
      </c>
      <c r="L780" s="2" t="s">
        <v>35</v>
      </c>
      <c r="M780" s="2" t="s">
        <v>71</v>
      </c>
      <c r="N780" s="2">
        <v>2</v>
      </c>
      <c r="O780" s="2">
        <v>8</v>
      </c>
      <c r="P780" s="2">
        <v>154</v>
      </c>
      <c r="Q780" s="2" t="str">
        <f>VLOOKUP(A780,'Additional Data'!$A$1:$D$9949,2,0)</f>
        <v>App</v>
      </c>
      <c r="R780" s="2" t="str">
        <f>VLOOKUP(A780,'Additional Data'!$A$1:$D$9949,4,0)</f>
        <v>Cash On Delivery</v>
      </c>
      <c r="S780" s="5">
        <f>VLOOKUP(A780,'Additional Data'!$A$1:$D$9949,3,0)</f>
        <v>1397.442499</v>
      </c>
      <c r="T780" s="2" t="str">
        <f>HLOOKUP(B780,'Additional Data'!$F$1:$N$2,2,0)</f>
        <v>Gaming Console</v>
      </c>
    </row>
    <row r="781" spans="1:20" ht="14.25" customHeight="1">
      <c r="A781" s="2">
        <v>695883</v>
      </c>
      <c r="B781" s="2" t="s">
        <v>36</v>
      </c>
      <c r="C781" s="2" t="s">
        <v>32</v>
      </c>
      <c r="D781" s="2" t="s">
        <v>34</v>
      </c>
      <c r="E781" s="4">
        <v>43527.537222222221</v>
      </c>
      <c r="F781" s="4">
        <v>43529.537222222221</v>
      </c>
      <c r="G781" s="4">
        <v>43532.537222222221</v>
      </c>
      <c r="H781" s="2">
        <v>69</v>
      </c>
      <c r="I781" s="2">
        <v>89</v>
      </c>
      <c r="J781" s="2" t="s">
        <v>60</v>
      </c>
      <c r="K781" s="2" t="s">
        <v>61</v>
      </c>
      <c r="L781" s="2" t="s">
        <v>35</v>
      </c>
      <c r="M781" s="2" t="s">
        <v>71</v>
      </c>
      <c r="N781" s="2">
        <v>-3</v>
      </c>
      <c r="O781" s="2">
        <v>2</v>
      </c>
      <c r="P781" s="2">
        <v>158</v>
      </c>
      <c r="Q781" s="2" t="str">
        <f>VLOOKUP(A781,'Additional Data'!$A$1:$D$9949,2,0)</f>
        <v>Website</v>
      </c>
      <c r="R781" s="2" t="str">
        <f>VLOOKUP(A781,'Additional Data'!$A$1:$D$9949,4,0)</f>
        <v>Credit Card</v>
      </c>
      <c r="S781" s="5">
        <f>VLOOKUP(A781,'Additional Data'!$A$1:$D$9949,3,0)</f>
        <v>257</v>
      </c>
      <c r="T781" s="2" t="str">
        <f>HLOOKUP(B781,'Additional Data'!$F$1:$N$2,2,0)</f>
        <v>Laptop</v>
      </c>
    </row>
    <row r="782" spans="1:20" ht="14.25" customHeight="1">
      <c r="A782" s="2">
        <v>986235</v>
      </c>
      <c r="B782" s="2" t="s">
        <v>47</v>
      </c>
      <c r="C782" s="2" t="s">
        <v>41</v>
      </c>
      <c r="D782" s="2" t="s">
        <v>34</v>
      </c>
      <c r="E782" s="4">
        <v>43527.537800925929</v>
      </c>
      <c r="F782" s="4">
        <v>43532.537800925929</v>
      </c>
      <c r="G782" s="4">
        <v>43534.537800925929</v>
      </c>
      <c r="H782" s="2">
        <v>0</v>
      </c>
      <c r="I782" s="2">
        <v>129</v>
      </c>
      <c r="J782" s="2" t="s">
        <v>41</v>
      </c>
      <c r="K782" s="2" t="s">
        <v>66</v>
      </c>
      <c r="L782" s="2" t="s">
        <v>67</v>
      </c>
      <c r="M782" s="2" t="s">
        <v>59</v>
      </c>
      <c r="N782" s="2">
        <v>-2</v>
      </c>
      <c r="O782" s="2">
        <v>5</v>
      </c>
      <c r="P782" s="2">
        <v>129</v>
      </c>
      <c r="Q782" s="2" t="str">
        <f>VLOOKUP(A782,'Additional Data'!$A$1:$D$9949,2,0)</f>
        <v>Website</v>
      </c>
      <c r="R782" s="2" t="str">
        <f>VLOOKUP(A782,'Additional Data'!$A$1:$D$9949,4,0)</f>
        <v>Credit Card</v>
      </c>
      <c r="S782" s="5">
        <f>VLOOKUP(A782,'Additional Data'!$A$1:$D$9949,3,0)</f>
        <v>397.39</v>
      </c>
      <c r="T782" s="2" t="str">
        <f>HLOOKUP(B782,'Additional Data'!$F$1:$N$2,2,0)</f>
        <v>Tablet</v>
      </c>
    </row>
    <row r="783" spans="1:20" ht="14.25" customHeight="1">
      <c r="A783" s="2">
        <v>30728</v>
      </c>
      <c r="B783" s="2" t="s">
        <v>30</v>
      </c>
      <c r="C783" s="2" t="s">
        <v>32</v>
      </c>
      <c r="D783" s="2" t="s">
        <v>34</v>
      </c>
      <c r="E783" s="4">
        <v>43527.538252314815</v>
      </c>
      <c r="F783" s="4">
        <v>43529.538252314815</v>
      </c>
      <c r="G783" s="4">
        <v>43533.538252314815</v>
      </c>
      <c r="H783" s="2">
        <v>0</v>
      </c>
      <c r="I783" s="2">
        <v>130</v>
      </c>
      <c r="J783" s="2" t="s">
        <v>32</v>
      </c>
      <c r="K783" s="2" t="s">
        <v>82</v>
      </c>
      <c r="L783" s="2" t="s">
        <v>67</v>
      </c>
      <c r="M783" s="2" t="s">
        <v>71</v>
      </c>
      <c r="N783" s="2">
        <v>-4</v>
      </c>
      <c r="O783" s="2">
        <v>2</v>
      </c>
      <c r="P783" s="2">
        <v>130</v>
      </c>
      <c r="Q783" s="2" t="str">
        <f>VLOOKUP(A783,'Additional Data'!$A$1:$D$9949,2,0)</f>
        <v>App</v>
      </c>
      <c r="R783" s="2" t="str">
        <f>VLOOKUP(A783,'Additional Data'!$A$1:$D$9949,4,0)</f>
        <v>Debit Card</v>
      </c>
      <c r="S783" s="5">
        <f>VLOOKUP(A783,'Additional Data'!$A$1:$D$9949,3,0)</f>
        <v>2235.0726239999999</v>
      </c>
      <c r="T783" s="2" t="str">
        <f>HLOOKUP(B783,'Additional Data'!$F$1:$N$2,2,0)</f>
        <v>PC</v>
      </c>
    </row>
    <row r="784" spans="1:20" ht="14.25" customHeight="1">
      <c r="A784" s="2">
        <v>102325</v>
      </c>
      <c r="B784" s="2" t="s">
        <v>46</v>
      </c>
      <c r="C784" s="2" t="s">
        <v>41</v>
      </c>
      <c r="D784" s="2" t="s">
        <v>34</v>
      </c>
      <c r="E784" s="4">
        <v>43527.540671296294</v>
      </c>
      <c r="F784" s="4">
        <v>43531.540671296294</v>
      </c>
      <c r="G784" s="4">
        <v>43532.540671296294</v>
      </c>
      <c r="H784" s="2">
        <v>26</v>
      </c>
      <c r="I784" s="2">
        <v>109</v>
      </c>
      <c r="J784" s="2" t="s">
        <v>60</v>
      </c>
      <c r="K784" s="2" t="s">
        <v>77</v>
      </c>
      <c r="L784" s="2" t="s">
        <v>35</v>
      </c>
      <c r="M784" s="2" t="s">
        <v>59</v>
      </c>
      <c r="N784" s="2">
        <v>-1</v>
      </c>
      <c r="O784" s="2">
        <v>4</v>
      </c>
      <c r="P784" s="2">
        <v>135</v>
      </c>
      <c r="Q784" s="2" t="str">
        <f>VLOOKUP(A784,'Additional Data'!$A$1:$D$9949,2,0)</f>
        <v>App</v>
      </c>
      <c r="R784" s="2" t="str">
        <f>VLOOKUP(A784,'Additional Data'!$A$1:$D$9949,4,0)</f>
        <v>Credit Card</v>
      </c>
      <c r="S784" s="5">
        <f>VLOOKUP(A784,'Additional Data'!$A$1:$D$9949,3,0)</f>
        <v>1552.4244000000001</v>
      </c>
      <c r="T784" s="2" t="str">
        <f>HLOOKUP(B784,'Additional Data'!$F$1:$N$2,2,0)</f>
        <v>TV</v>
      </c>
    </row>
    <row r="785" spans="1:20" ht="14.25" customHeight="1">
      <c r="A785" s="2">
        <v>272959</v>
      </c>
      <c r="B785" s="2" t="s">
        <v>47</v>
      </c>
      <c r="C785" s="2" t="s">
        <v>41</v>
      </c>
      <c r="D785" s="2" t="s">
        <v>34</v>
      </c>
      <c r="E785" s="4">
        <v>43527.542881944442</v>
      </c>
      <c r="F785" s="4">
        <v>43533.542881944442</v>
      </c>
      <c r="G785" s="4">
        <v>43530.542881944442</v>
      </c>
      <c r="H785" s="2">
        <v>39</v>
      </c>
      <c r="I785" s="2">
        <v>109</v>
      </c>
      <c r="J785" s="2" t="s">
        <v>60</v>
      </c>
      <c r="K785" s="2" t="s">
        <v>77</v>
      </c>
      <c r="L785" s="2" t="s">
        <v>35</v>
      </c>
      <c r="M785" s="2" t="s">
        <v>59</v>
      </c>
      <c r="N785" s="2">
        <v>3</v>
      </c>
      <c r="O785" s="2">
        <v>6</v>
      </c>
      <c r="P785" s="2">
        <v>148</v>
      </c>
      <c r="Q785" s="2" t="str">
        <f>VLOOKUP(A785,'Additional Data'!$A$1:$D$9949,2,0)</f>
        <v>App</v>
      </c>
      <c r="R785" s="2" t="str">
        <f>VLOOKUP(A785,'Additional Data'!$A$1:$D$9949,4,0)</f>
        <v>Credit Card</v>
      </c>
      <c r="S785" s="5">
        <f>VLOOKUP(A785,'Additional Data'!$A$1:$D$9949,3,0)</f>
        <v>2360.0830150000002</v>
      </c>
      <c r="T785" s="2" t="str">
        <f>HLOOKUP(B785,'Additional Data'!$F$1:$N$2,2,0)</f>
        <v>Tablet</v>
      </c>
    </row>
    <row r="786" spans="1:20" ht="14.25" customHeight="1">
      <c r="A786" s="2">
        <v>828328</v>
      </c>
      <c r="B786" s="2" t="s">
        <v>36</v>
      </c>
      <c r="C786" s="2" t="s">
        <v>41</v>
      </c>
      <c r="D786" s="2" t="s">
        <v>34</v>
      </c>
      <c r="E786" s="4">
        <v>43527.549826388888</v>
      </c>
      <c r="F786" s="4">
        <v>43529.549826388888</v>
      </c>
      <c r="G786" s="4">
        <v>43532.549826388888</v>
      </c>
      <c r="H786" s="2">
        <v>33</v>
      </c>
      <c r="I786" s="2">
        <v>112</v>
      </c>
      <c r="J786" s="2" t="s">
        <v>60</v>
      </c>
      <c r="K786" s="2" t="s">
        <v>77</v>
      </c>
      <c r="L786" s="2" t="s">
        <v>35</v>
      </c>
      <c r="M786" s="2" t="s">
        <v>71</v>
      </c>
      <c r="N786" s="2">
        <v>-3</v>
      </c>
      <c r="O786" s="2">
        <v>2</v>
      </c>
      <c r="P786" s="2">
        <v>145</v>
      </c>
      <c r="Q786" s="2" t="str">
        <f>VLOOKUP(A786,'Additional Data'!$A$1:$D$9949,2,0)</f>
        <v>App</v>
      </c>
      <c r="R786" s="2" t="str">
        <f>VLOOKUP(A786,'Additional Data'!$A$1:$D$9949,4,0)</f>
        <v>Debit Card</v>
      </c>
      <c r="S786" s="5">
        <f>VLOOKUP(A786,'Additional Data'!$A$1:$D$9949,3,0)</f>
        <v>2654.0776649999998</v>
      </c>
      <c r="T786" s="2" t="str">
        <f>HLOOKUP(B786,'Additional Data'!$F$1:$N$2,2,0)</f>
        <v>Laptop</v>
      </c>
    </row>
    <row r="787" spans="1:20" ht="14.25" customHeight="1">
      <c r="A787" s="2">
        <v>721481</v>
      </c>
      <c r="B787" s="2" t="s">
        <v>47</v>
      </c>
      <c r="C787" s="2" t="s">
        <v>41</v>
      </c>
      <c r="D787" s="2" t="s">
        <v>34</v>
      </c>
      <c r="E787" s="4">
        <v>43527.553298611114</v>
      </c>
      <c r="F787" s="4">
        <v>43534.553298611114</v>
      </c>
      <c r="G787" s="4">
        <v>43530.553298611114</v>
      </c>
      <c r="H787" s="2">
        <v>40</v>
      </c>
      <c r="I787" s="2">
        <v>123</v>
      </c>
      <c r="J787" s="2" t="s">
        <v>73</v>
      </c>
      <c r="K787" s="2" t="s">
        <v>80</v>
      </c>
      <c r="L787" s="2" t="s">
        <v>35</v>
      </c>
      <c r="M787" s="2" t="s">
        <v>59</v>
      </c>
      <c r="N787" s="2">
        <v>4</v>
      </c>
      <c r="O787" s="2">
        <v>7</v>
      </c>
      <c r="P787" s="2">
        <v>163</v>
      </c>
      <c r="Q787" s="2" t="str">
        <f>VLOOKUP(A787,'Additional Data'!$A$1:$D$9949,2,0)</f>
        <v>App</v>
      </c>
      <c r="R787" s="2" t="str">
        <f>VLOOKUP(A787,'Additional Data'!$A$1:$D$9949,4,0)</f>
        <v>Credit Card</v>
      </c>
      <c r="S787" s="5">
        <f>VLOOKUP(A787,'Additional Data'!$A$1:$D$9949,3,0)</f>
        <v>1904.209691</v>
      </c>
      <c r="T787" s="2" t="str">
        <f>HLOOKUP(B787,'Additional Data'!$F$1:$N$2,2,0)</f>
        <v>Tablet</v>
      </c>
    </row>
    <row r="788" spans="1:20" ht="14.25" customHeight="1">
      <c r="A788" s="2">
        <v>68203</v>
      </c>
      <c r="B788" s="2" t="s">
        <v>30</v>
      </c>
      <c r="C788" s="2" t="s">
        <v>32</v>
      </c>
      <c r="D788" s="2" t="s">
        <v>34</v>
      </c>
      <c r="E788" s="4">
        <v>43527.554085648146</v>
      </c>
      <c r="F788" s="4">
        <v>43532.554085648146</v>
      </c>
      <c r="G788" s="4">
        <v>43534.554085648146</v>
      </c>
      <c r="H788" s="2">
        <v>68</v>
      </c>
      <c r="I788" s="2">
        <v>106</v>
      </c>
      <c r="J788" s="2" t="s">
        <v>73</v>
      </c>
      <c r="K788" s="2" t="s">
        <v>74</v>
      </c>
      <c r="L788" s="2" t="s">
        <v>35</v>
      </c>
      <c r="M788" s="2" t="s">
        <v>71</v>
      </c>
      <c r="N788" s="2">
        <v>-2</v>
      </c>
      <c r="O788" s="2">
        <v>5</v>
      </c>
      <c r="P788" s="2">
        <v>174</v>
      </c>
      <c r="Q788" s="2" t="str">
        <f>VLOOKUP(A788,'Additional Data'!$A$1:$D$9949,2,0)</f>
        <v>App</v>
      </c>
      <c r="R788" s="2" t="str">
        <f>VLOOKUP(A788,'Additional Data'!$A$1:$D$9949,4,0)</f>
        <v>Credit Card</v>
      </c>
      <c r="S788" s="5">
        <f>VLOOKUP(A788,'Additional Data'!$A$1:$D$9949,3,0)</f>
        <v>1363.924092</v>
      </c>
      <c r="T788" s="2" t="str">
        <f>HLOOKUP(B788,'Additional Data'!$F$1:$N$2,2,0)</f>
        <v>PC</v>
      </c>
    </row>
    <row r="789" spans="1:20" ht="14.25" customHeight="1">
      <c r="A789" s="2">
        <v>642847</v>
      </c>
      <c r="B789" s="2" t="s">
        <v>46</v>
      </c>
      <c r="C789" s="2" t="s">
        <v>32</v>
      </c>
      <c r="D789" s="2" t="s">
        <v>34</v>
      </c>
      <c r="E789" s="4">
        <v>43527.557881944442</v>
      </c>
      <c r="F789" s="4">
        <v>43531.557881944442</v>
      </c>
      <c r="G789" s="4">
        <v>43534.557881944442</v>
      </c>
      <c r="H789" s="2">
        <v>47</v>
      </c>
      <c r="I789" s="2">
        <v>108</v>
      </c>
      <c r="J789" s="2" t="s">
        <v>60</v>
      </c>
      <c r="K789" s="2" t="s">
        <v>61</v>
      </c>
      <c r="L789" s="2" t="s">
        <v>35</v>
      </c>
      <c r="M789" s="2" t="s">
        <v>59</v>
      </c>
      <c r="N789" s="2">
        <v>-3</v>
      </c>
      <c r="O789" s="2">
        <v>4</v>
      </c>
      <c r="P789" s="2">
        <v>155</v>
      </c>
      <c r="Q789" s="2" t="str">
        <f>VLOOKUP(A789,'Additional Data'!$A$1:$D$9949,2,0)</f>
        <v>App</v>
      </c>
      <c r="R789" s="2" t="str">
        <f>VLOOKUP(A789,'Additional Data'!$A$1:$D$9949,4,0)</f>
        <v>Credit Card</v>
      </c>
      <c r="S789" s="5">
        <f>VLOOKUP(A789,'Additional Data'!$A$1:$D$9949,3,0)</f>
        <v>2908.9893080000002</v>
      </c>
      <c r="T789" s="2" t="str">
        <f>HLOOKUP(B789,'Additional Data'!$F$1:$N$2,2,0)</f>
        <v>TV</v>
      </c>
    </row>
    <row r="790" spans="1:20" ht="14.25" customHeight="1">
      <c r="A790" s="2">
        <v>363867</v>
      </c>
      <c r="B790" s="2" t="s">
        <v>47</v>
      </c>
      <c r="C790" s="2" t="s">
        <v>41</v>
      </c>
      <c r="D790" s="2" t="s">
        <v>34</v>
      </c>
      <c r="E790" s="4">
        <v>43527.558703703704</v>
      </c>
      <c r="F790" s="4">
        <v>43535.558703703704</v>
      </c>
      <c r="G790" s="4">
        <v>43534.558703703704</v>
      </c>
      <c r="H790" s="2">
        <v>48</v>
      </c>
      <c r="I790" s="2">
        <v>109</v>
      </c>
      <c r="J790" s="2" t="s">
        <v>60</v>
      </c>
      <c r="K790" s="2" t="s">
        <v>77</v>
      </c>
      <c r="L790" s="2" t="s">
        <v>35</v>
      </c>
      <c r="M790" s="2" t="s">
        <v>59</v>
      </c>
      <c r="N790" s="2">
        <v>1</v>
      </c>
      <c r="O790" s="2">
        <v>8</v>
      </c>
      <c r="P790" s="2">
        <v>157</v>
      </c>
      <c r="Q790" s="2" t="str">
        <f>VLOOKUP(A790,'Additional Data'!$A$1:$D$9949,2,0)</f>
        <v>Website</v>
      </c>
      <c r="R790" s="2" t="str">
        <f>VLOOKUP(A790,'Additional Data'!$A$1:$D$9949,4,0)</f>
        <v>Cash On Delivery</v>
      </c>
      <c r="S790" s="5">
        <f>VLOOKUP(A790,'Additional Data'!$A$1:$D$9949,3,0)</f>
        <v>585.85</v>
      </c>
      <c r="T790" s="2" t="str">
        <f>HLOOKUP(B790,'Additional Data'!$F$1:$N$2,2,0)</f>
        <v>Tablet</v>
      </c>
    </row>
    <row r="791" spans="1:20" ht="14.25" customHeight="1">
      <c r="A791" s="2">
        <v>140355</v>
      </c>
      <c r="B791" s="2" t="s">
        <v>36</v>
      </c>
      <c r="C791" s="2" t="s">
        <v>32</v>
      </c>
      <c r="D791" s="2" t="s">
        <v>34</v>
      </c>
      <c r="E791" s="4">
        <v>43527.561643518522</v>
      </c>
      <c r="F791" s="4">
        <v>43529.561643518522</v>
      </c>
      <c r="G791" s="4">
        <v>43530.561643518522</v>
      </c>
      <c r="H791" s="2">
        <v>46</v>
      </c>
      <c r="I791" s="2">
        <v>120</v>
      </c>
      <c r="J791" s="2" t="s">
        <v>73</v>
      </c>
      <c r="K791" s="2" t="s">
        <v>74</v>
      </c>
      <c r="L791" s="2" t="s">
        <v>35</v>
      </c>
      <c r="M791" s="2" t="s">
        <v>59</v>
      </c>
      <c r="N791" s="2">
        <v>-1</v>
      </c>
      <c r="O791" s="2">
        <v>2</v>
      </c>
      <c r="P791" s="2">
        <v>166</v>
      </c>
      <c r="Q791" s="2" t="str">
        <f>VLOOKUP(A791,'Additional Data'!$A$1:$D$9949,2,0)</f>
        <v>Website</v>
      </c>
      <c r="R791" s="2" t="str">
        <f>VLOOKUP(A791,'Additional Data'!$A$1:$D$9949,4,0)</f>
        <v>Credit Card</v>
      </c>
      <c r="S791" s="5">
        <f>VLOOKUP(A791,'Additional Data'!$A$1:$D$9949,3,0)</f>
        <v>1274.4100000000001</v>
      </c>
      <c r="T791" s="2" t="str">
        <f>HLOOKUP(B791,'Additional Data'!$F$1:$N$2,2,0)</f>
        <v>Laptop</v>
      </c>
    </row>
    <row r="792" spans="1:20" ht="14.25" customHeight="1">
      <c r="A792" s="2">
        <v>140965</v>
      </c>
      <c r="B792" s="2" t="s">
        <v>39</v>
      </c>
      <c r="C792" s="2" t="s">
        <v>41</v>
      </c>
      <c r="D792" s="2" t="s">
        <v>34</v>
      </c>
      <c r="E792" s="4">
        <v>43527.563425925924</v>
      </c>
      <c r="F792" s="4">
        <v>43533.563425925924</v>
      </c>
      <c r="G792" s="4">
        <v>43534.563425925924</v>
      </c>
      <c r="H792" s="2">
        <v>41</v>
      </c>
      <c r="I792" s="2">
        <v>106</v>
      </c>
      <c r="J792" s="2" t="s">
        <v>60</v>
      </c>
      <c r="K792" s="2" t="s">
        <v>77</v>
      </c>
      <c r="L792" s="2" t="s">
        <v>35</v>
      </c>
      <c r="M792" s="2" t="s">
        <v>59</v>
      </c>
      <c r="N792" s="2">
        <v>-1</v>
      </c>
      <c r="O792" s="2">
        <v>6</v>
      </c>
      <c r="P792" s="2">
        <v>147</v>
      </c>
      <c r="Q792" s="2" t="str">
        <f>VLOOKUP(A792,'Additional Data'!$A$1:$D$9949,2,0)</f>
        <v>App</v>
      </c>
      <c r="R792" s="2" t="str">
        <f>VLOOKUP(A792,'Additional Data'!$A$1:$D$9949,4,0)</f>
        <v>Credit Card</v>
      </c>
      <c r="S792" s="5">
        <f>VLOOKUP(A792,'Additional Data'!$A$1:$D$9949,3,0)</f>
        <v>2827.1306460000001</v>
      </c>
      <c r="T792" s="2" t="str">
        <f>HLOOKUP(B792,'Additional Data'!$F$1:$N$2,2,0)</f>
        <v>Mobile</v>
      </c>
    </row>
    <row r="793" spans="1:20" ht="14.25" customHeight="1">
      <c r="A793" s="2">
        <v>759844</v>
      </c>
      <c r="B793" s="2" t="s">
        <v>36</v>
      </c>
      <c r="C793" s="2" t="s">
        <v>41</v>
      </c>
      <c r="D793" s="2" t="s">
        <v>34</v>
      </c>
      <c r="E793" s="4">
        <v>43527.568298611113</v>
      </c>
      <c r="F793" s="4">
        <v>43531.568298611113</v>
      </c>
      <c r="G793" s="4">
        <v>43532.568298611113</v>
      </c>
      <c r="H793" s="2">
        <v>0</v>
      </c>
      <c r="I793" s="2">
        <v>106</v>
      </c>
      <c r="J793" s="2" t="s">
        <v>41</v>
      </c>
      <c r="K793" s="2" t="s">
        <v>66</v>
      </c>
      <c r="L793" s="2" t="s">
        <v>67</v>
      </c>
      <c r="M793" s="2" t="s">
        <v>71</v>
      </c>
      <c r="N793" s="2">
        <v>-1</v>
      </c>
      <c r="O793" s="2">
        <v>4</v>
      </c>
      <c r="P793" s="2">
        <v>106</v>
      </c>
      <c r="Q793" s="2" t="str">
        <f>VLOOKUP(A793,'Additional Data'!$A$1:$D$9949,2,0)</f>
        <v>App</v>
      </c>
      <c r="R793" s="2" t="str">
        <f>VLOOKUP(A793,'Additional Data'!$A$1:$D$9949,4,0)</f>
        <v>Debit Card</v>
      </c>
      <c r="S793" s="5">
        <f>VLOOKUP(A793,'Additional Data'!$A$1:$D$9949,3,0)</f>
        <v>3197.0785000000001</v>
      </c>
      <c r="T793" s="2" t="str">
        <f>HLOOKUP(B793,'Additional Data'!$F$1:$N$2,2,0)</f>
        <v>Laptop</v>
      </c>
    </row>
    <row r="794" spans="1:20" ht="14.25" customHeight="1">
      <c r="A794" s="2">
        <v>36620</v>
      </c>
      <c r="B794" s="2" t="s">
        <v>39</v>
      </c>
      <c r="C794" s="2" t="s">
        <v>32</v>
      </c>
      <c r="D794" s="2" t="s">
        <v>34</v>
      </c>
      <c r="E794" s="4">
        <v>43527.56958333333</v>
      </c>
      <c r="F794" s="4">
        <v>43533.56958333333</v>
      </c>
      <c r="G794" s="4">
        <v>43534.56958333333</v>
      </c>
      <c r="H794" s="2">
        <v>39</v>
      </c>
      <c r="I794" s="2">
        <v>123</v>
      </c>
      <c r="J794" s="2" t="s">
        <v>41</v>
      </c>
      <c r="K794" s="2" t="s">
        <v>58</v>
      </c>
      <c r="L794" s="2" t="s">
        <v>35</v>
      </c>
      <c r="M794" s="2" t="s">
        <v>71</v>
      </c>
      <c r="N794" s="2">
        <v>-1</v>
      </c>
      <c r="O794" s="2">
        <v>6</v>
      </c>
      <c r="P794" s="2">
        <v>162</v>
      </c>
      <c r="Q794" s="2" t="str">
        <f>VLOOKUP(A794,'Additional Data'!$A$1:$D$9949,2,0)</f>
        <v>App</v>
      </c>
      <c r="R794" s="2" t="str">
        <f>VLOOKUP(A794,'Additional Data'!$A$1:$D$9949,4,0)</f>
        <v>Debit Card</v>
      </c>
      <c r="S794" s="5">
        <f>VLOOKUP(A794,'Additional Data'!$A$1:$D$9949,3,0)</f>
        <v>1098.753379</v>
      </c>
      <c r="T794" s="2" t="str">
        <f>HLOOKUP(B794,'Additional Data'!$F$1:$N$2,2,0)</f>
        <v>Mobile</v>
      </c>
    </row>
    <row r="795" spans="1:20" ht="14.25" customHeight="1">
      <c r="A795" s="2">
        <v>760989</v>
      </c>
      <c r="B795" s="2" t="s">
        <v>48</v>
      </c>
      <c r="C795" s="2" t="s">
        <v>41</v>
      </c>
      <c r="D795" s="2" t="s">
        <v>34</v>
      </c>
      <c r="E795" s="4">
        <v>43527.569675925923</v>
      </c>
      <c r="F795" s="4">
        <v>43530.569675925923</v>
      </c>
      <c r="G795" s="4">
        <v>43533.569675925923</v>
      </c>
      <c r="H795" s="2">
        <v>38</v>
      </c>
      <c r="I795" s="2">
        <v>113</v>
      </c>
      <c r="J795" s="2" t="s">
        <v>63</v>
      </c>
      <c r="K795" s="2" t="s">
        <v>64</v>
      </c>
      <c r="L795" s="2" t="s">
        <v>35</v>
      </c>
      <c r="M795" s="2" t="s">
        <v>59</v>
      </c>
      <c r="N795" s="2">
        <v>-3</v>
      </c>
      <c r="O795" s="2">
        <v>3</v>
      </c>
      <c r="P795" s="2">
        <v>151</v>
      </c>
      <c r="Q795" s="2" t="str">
        <f>VLOOKUP(A795,'Additional Data'!$A$1:$D$9949,2,0)</f>
        <v>Website</v>
      </c>
      <c r="R795" s="2" t="str">
        <f>VLOOKUP(A795,'Additional Data'!$A$1:$D$9949,4,0)</f>
        <v>Credit Card</v>
      </c>
      <c r="S795" s="5">
        <f>VLOOKUP(A795,'Additional Data'!$A$1:$D$9949,3,0)</f>
        <v>243.85</v>
      </c>
      <c r="T795" s="2" t="str">
        <f>HLOOKUP(B795,'Additional Data'!$F$1:$N$2,2,0)</f>
        <v>Gaming Console</v>
      </c>
    </row>
    <row r="796" spans="1:20" ht="14.25" customHeight="1">
      <c r="A796" s="2">
        <v>276564</v>
      </c>
      <c r="B796" s="2" t="s">
        <v>36</v>
      </c>
      <c r="C796" s="2" t="s">
        <v>41</v>
      </c>
      <c r="D796" s="2" t="s">
        <v>34</v>
      </c>
      <c r="E796" s="4">
        <v>43527.571759259263</v>
      </c>
      <c r="F796" s="4">
        <v>43531.571759259263</v>
      </c>
      <c r="G796" s="4">
        <v>43530.571759259263</v>
      </c>
      <c r="H796" s="2">
        <v>0</v>
      </c>
      <c r="I796" s="2">
        <v>121</v>
      </c>
      <c r="J796" s="2" t="s">
        <v>41</v>
      </c>
      <c r="K796" s="2" t="s">
        <v>66</v>
      </c>
      <c r="L796" s="2" t="s">
        <v>67</v>
      </c>
      <c r="M796" s="2" t="s">
        <v>71</v>
      </c>
      <c r="N796" s="2">
        <v>1</v>
      </c>
      <c r="O796" s="2">
        <v>4</v>
      </c>
      <c r="P796" s="2">
        <v>121</v>
      </c>
      <c r="Q796" s="2" t="str">
        <f>VLOOKUP(A796,'Additional Data'!$A$1:$D$9949,2,0)</f>
        <v>Website</v>
      </c>
      <c r="R796" s="2" t="str">
        <f>VLOOKUP(A796,'Additional Data'!$A$1:$D$9949,4,0)</f>
        <v>Debit Card</v>
      </c>
      <c r="S796" s="5">
        <f>VLOOKUP(A796,'Additional Data'!$A$1:$D$9949,3,0)</f>
        <v>229.17</v>
      </c>
      <c r="T796" s="2" t="str">
        <f>HLOOKUP(B796,'Additional Data'!$F$1:$N$2,2,0)</f>
        <v>Laptop</v>
      </c>
    </row>
    <row r="797" spans="1:20" ht="14.25" customHeight="1">
      <c r="A797" s="2">
        <v>347773</v>
      </c>
      <c r="B797" s="2" t="s">
        <v>36</v>
      </c>
      <c r="C797" s="2" t="s">
        <v>41</v>
      </c>
      <c r="D797" s="2" t="s">
        <v>34</v>
      </c>
      <c r="E797" s="4">
        <v>43527.580509259256</v>
      </c>
      <c r="F797" s="4">
        <v>43531.580509259256</v>
      </c>
      <c r="G797" s="4">
        <v>43531.580509259256</v>
      </c>
      <c r="H797" s="2">
        <v>0</v>
      </c>
      <c r="I797" s="2">
        <v>121</v>
      </c>
      <c r="J797" s="2" t="s">
        <v>41</v>
      </c>
      <c r="K797" s="2" t="s">
        <v>66</v>
      </c>
      <c r="L797" s="2" t="s">
        <v>67</v>
      </c>
      <c r="M797" s="2" t="s">
        <v>59</v>
      </c>
      <c r="N797" s="2">
        <v>0</v>
      </c>
      <c r="O797" s="2">
        <v>4</v>
      </c>
      <c r="P797" s="2">
        <v>121</v>
      </c>
      <c r="Q797" s="2" t="str">
        <f>VLOOKUP(A797,'Additional Data'!$A$1:$D$9949,2,0)</f>
        <v>App</v>
      </c>
      <c r="R797" s="2" t="str">
        <f>VLOOKUP(A797,'Additional Data'!$A$1:$D$9949,4,0)</f>
        <v>Credit Card</v>
      </c>
      <c r="S797" s="5">
        <f>VLOOKUP(A797,'Additional Data'!$A$1:$D$9949,3,0)</f>
        <v>1356.0835529999999</v>
      </c>
      <c r="T797" s="2" t="str">
        <f>HLOOKUP(B797,'Additional Data'!$F$1:$N$2,2,0)</f>
        <v>Laptop</v>
      </c>
    </row>
    <row r="798" spans="1:20" ht="14.25" customHeight="1">
      <c r="A798" s="2">
        <v>450636</v>
      </c>
      <c r="B798" s="2" t="s">
        <v>36</v>
      </c>
      <c r="C798" s="2" t="s">
        <v>32</v>
      </c>
      <c r="D798" s="2" t="s">
        <v>34</v>
      </c>
      <c r="E798" s="4">
        <v>43527.581701388888</v>
      </c>
      <c r="F798" s="4">
        <v>43529.581701388888</v>
      </c>
      <c r="G798" s="4">
        <v>43533.581701388888</v>
      </c>
      <c r="H798" s="2">
        <v>67</v>
      </c>
      <c r="I798" s="2">
        <v>91</v>
      </c>
      <c r="J798" s="2" t="s">
        <v>60</v>
      </c>
      <c r="K798" s="2" t="s">
        <v>61</v>
      </c>
      <c r="L798" s="2" t="s">
        <v>35</v>
      </c>
      <c r="M798" s="2" t="s">
        <v>71</v>
      </c>
      <c r="N798" s="2">
        <v>-4</v>
      </c>
      <c r="O798" s="2">
        <v>2</v>
      </c>
      <c r="P798" s="2">
        <v>158</v>
      </c>
      <c r="Q798" s="2" t="str">
        <f>VLOOKUP(A798,'Additional Data'!$A$1:$D$9949,2,0)</f>
        <v>Website</v>
      </c>
      <c r="R798" s="2" t="str">
        <f>VLOOKUP(A798,'Additional Data'!$A$1:$D$9949,4,0)</f>
        <v>Debit Card</v>
      </c>
      <c r="S798" s="5">
        <f>VLOOKUP(A798,'Additional Data'!$A$1:$D$9949,3,0)</f>
        <v>774.98</v>
      </c>
      <c r="T798" s="2" t="str">
        <f>HLOOKUP(B798,'Additional Data'!$F$1:$N$2,2,0)</f>
        <v>Laptop</v>
      </c>
    </row>
    <row r="799" spans="1:20" ht="14.25" customHeight="1">
      <c r="A799" s="2">
        <v>381073</v>
      </c>
      <c r="B799" s="2" t="s">
        <v>39</v>
      </c>
      <c r="C799" s="2" t="s">
        <v>32</v>
      </c>
      <c r="D799" s="2" t="s">
        <v>34</v>
      </c>
      <c r="E799" s="4">
        <v>43527.589745370373</v>
      </c>
      <c r="F799" s="4">
        <v>43533.589745370373</v>
      </c>
      <c r="G799" s="4">
        <v>43533.589745370373</v>
      </c>
      <c r="H799" s="2">
        <v>69</v>
      </c>
      <c r="I799" s="2">
        <v>106</v>
      </c>
      <c r="J799" s="2" t="s">
        <v>41</v>
      </c>
      <c r="K799" s="2" t="s">
        <v>58</v>
      </c>
      <c r="L799" s="2" t="s">
        <v>35</v>
      </c>
      <c r="M799" s="2" t="s">
        <v>71</v>
      </c>
      <c r="N799" s="2">
        <v>0</v>
      </c>
      <c r="O799" s="2">
        <v>6</v>
      </c>
      <c r="P799" s="2">
        <v>175</v>
      </c>
      <c r="Q799" s="2" t="str">
        <f>VLOOKUP(A799,'Additional Data'!$A$1:$D$9949,2,0)</f>
        <v>App</v>
      </c>
      <c r="R799" s="2" t="str">
        <f>VLOOKUP(A799,'Additional Data'!$A$1:$D$9949,4,0)</f>
        <v>Cash On Delivery</v>
      </c>
      <c r="S799" s="5">
        <f>VLOOKUP(A799,'Additional Data'!$A$1:$D$9949,3,0)</f>
        <v>1372.8621700000001</v>
      </c>
      <c r="T799" s="2" t="str">
        <f>HLOOKUP(B799,'Additional Data'!$F$1:$N$2,2,0)</f>
        <v>Mobile</v>
      </c>
    </row>
    <row r="800" spans="1:20" ht="14.25" customHeight="1">
      <c r="A800" s="2">
        <v>890694</v>
      </c>
      <c r="B800" s="2" t="s">
        <v>39</v>
      </c>
      <c r="C800" s="2" t="s">
        <v>41</v>
      </c>
      <c r="D800" s="2" t="s">
        <v>34</v>
      </c>
      <c r="E800" s="4">
        <v>43527.595717592594</v>
      </c>
      <c r="F800" s="4">
        <v>43531.595717592594</v>
      </c>
      <c r="G800" s="4">
        <v>43530.595717592594</v>
      </c>
      <c r="H800" s="2">
        <v>43</v>
      </c>
      <c r="I800" s="2">
        <v>106</v>
      </c>
      <c r="J800" s="2" t="s">
        <v>63</v>
      </c>
      <c r="K800" s="2" t="s">
        <v>64</v>
      </c>
      <c r="L800" s="2" t="s">
        <v>35</v>
      </c>
      <c r="M800" s="2" t="s">
        <v>59</v>
      </c>
      <c r="N800" s="2">
        <v>1</v>
      </c>
      <c r="O800" s="2">
        <v>4</v>
      </c>
      <c r="P800" s="2">
        <v>149</v>
      </c>
      <c r="Q800" s="2" t="str">
        <f>VLOOKUP(A800,'Additional Data'!$A$1:$D$9949,2,0)</f>
        <v>Website</v>
      </c>
      <c r="R800" s="2" t="str">
        <f>VLOOKUP(A800,'Additional Data'!$A$1:$D$9949,4,0)</f>
        <v>Debit Card</v>
      </c>
      <c r="S800" s="5">
        <f>VLOOKUP(A800,'Additional Data'!$A$1:$D$9949,3,0)</f>
        <v>322.48</v>
      </c>
      <c r="T800" s="2" t="str">
        <f>HLOOKUP(B800,'Additional Data'!$F$1:$N$2,2,0)</f>
        <v>Mobile</v>
      </c>
    </row>
    <row r="801" spans="1:20" ht="14.25" customHeight="1">
      <c r="A801" s="2">
        <v>26305</v>
      </c>
      <c r="B801" s="2" t="s">
        <v>36</v>
      </c>
      <c r="C801" s="2" t="s">
        <v>32</v>
      </c>
      <c r="D801" s="2" t="s">
        <v>34</v>
      </c>
      <c r="E801" s="4">
        <v>43527.598599537036</v>
      </c>
      <c r="F801" s="4">
        <v>43531.598599537036</v>
      </c>
      <c r="G801" s="4">
        <v>43530.598599537036</v>
      </c>
      <c r="H801" s="2">
        <v>0</v>
      </c>
      <c r="I801" s="2">
        <v>121</v>
      </c>
      <c r="J801" s="2" t="s">
        <v>32</v>
      </c>
      <c r="K801" s="2" t="s">
        <v>82</v>
      </c>
      <c r="L801" s="2" t="s">
        <v>67</v>
      </c>
      <c r="M801" s="2" t="s">
        <v>59</v>
      </c>
      <c r="N801" s="2">
        <v>1</v>
      </c>
      <c r="O801" s="2">
        <v>4</v>
      </c>
      <c r="P801" s="2">
        <v>121</v>
      </c>
      <c r="Q801" s="2" t="str">
        <f>VLOOKUP(A801,'Additional Data'!$A$1:$D$9949,2,0)</f>
        <v>App</v>
      </c>
      <c r="R801" s="2" t="str">
        <f>VLOOKUP(A801,'Additional Data'!$A$1:$D$9949,4,0)</f>
        <v>Credit Card</v>
      </c>
      <c r="S801" s="5">
        <f>VLOOKUP(A801,'Additional Data'!$A$1:$D$9949,3,0)</f>
        <v>2900.7627360000001</v>
      </c>
      <c r="T801" s="2" t="str">
        <f>HLOOKUP(B801,'Additional Data'!$F$1:$N$2,2,0)</f>
        <v>Laptop</v>
      </c>
    </row>
    <row r="802" spans="1:20" ht="14.25" customHeight="1">
      <c r="A802" s="2">
        <v>558195</v>
      </c>
      <c r="B802" s="2" t="s">
        <v>36</v>
      </c>
      <c r="C802" s="2" t="s">
        <v>41</v>
      </c>
      <c r="D802" s="2" t="s">
        <v>34</v>
      </c>
      <c r="E802" s="4">
        <v>43527.602303240739</v>
      </c>
      <c r="F802" s="4">
        <v>43533.602303240739</v>
      </c>
      <c r="G802" s="4">
        <v>43531.602303240739</v>
      </c>
      <c r="H802" s="2">
        <v>48</v>
      </c>
      <c r="I802" s="2">
        <v>110</v>
      </c>
      <c r="J802" s="2" t="s">
        <v>63</v>
      </c>
      <c r="K802" s="2" t="s">
        <v>64</v>
      </c>
      <c r="L802" s="2" t="s">
        <v>35</v>
      </c>
      <c r="M802" s="2" t="s">
        <v>59</v>
      </c>
      <c r="N802" s="2">
        <v>2</v>
      </c>
      <c r="O802" s="2">
        <v>6</v>
      </c>
      <c r="P802" s="2">
        <v>158</v>
      </c>
      <c r="Q802" s="2" t="str">
        <f>VLOOKUP(A802,'Additional Data'!$A$1:$D$9949,2,0)</f>
        <v>Website</v>
      </c>
      <c r="R802" s="2" t="str">
        <f>VLOOKUP(A802,'Additional Data'!$A$1:$D$9949,4,0)</f>
        <v>Credit Card</v>
      </c>
      <c r="S802" s="5">
        <f>VLOOKUP(A802,'Additional Data'!$A$1:$D$9949,3,0)</f>
        <v>393.73</v>
      </c>
      <c r="T802" s="2" t="str">
        <f>HLOOKUP(B802,'Additional Data'!$F$1:$N$2,2,0)</f>
        <v>Laptop</v>
      </c>
    </row>
    <row r="803" spans="1:20" ht="14.25" customHeight="1">
      <c r="A803" s="2">
        <v>83186</v>
      </c>
      <c r="B803" s="2" t="s">
        <v>48</v>
      </c>
      <c r="C803" s="2" t="s">
        <v>41</v>
      </c>
      <c r="D803" s="2" t="s">
        <v>34</v>
      </c>
      <c r="E803" s="4">
        <v>43527.608124999999</v>
      </c>
      <c r="F803" s="4">
        <v>43535.608124999999</v>
      </c>
      <c r="G803" s="4">
        <v>43530.608124999999</v>
      </c>
      <c r="H803" s="2">
        <v>45</v>
      </c>
      <c r="I803" s="2">
        <v>106</v>
      </c>
      <c r="J803" s="2" t="s">
        <v>60</v>
      </c>
      <c r="K803" s="2" t="s">
        <v>77</v>
      </c>
      <c r="L803" s="2" t="s">
        <v>35</v>
      </c>
      <c r="M803" s="2" t="s">
        <v>59</v>
      </c>
      <c r="N803" s="2">
        <v>5</v>
      </c>
      <c r="O803" s="2">
        <v>8</v>
      </c>
      <c r="P803" s="2">
        <v>151</v>
      </c>
      <c r="Q803" s="2" t="str">
        <f>VLOOKUP(A803,'Additional Data'!$A$1:$D$9949,2,0)</f>
        <v>App</v>
      </c>
      <c r="R803" s="2" t="str">
        <f>VLOOKUP(A803,'Additional Data'!$A$1:$D$9949,4,0)</f>
        <v>Debit Card</v>
      </c>
      <c r="S803" s="5">
        <f>VLOOKUP(A803,'Additional Data'!$A$1:$D$9949,3,0)</f>
        <v>3605.5118080000002</v>
      </c>
      <c r="T803" s="2" t="str">
        <f>HLOOKUP(B803,'Additional Data'!$F$1:$N$2,2,0)</f>
        <v>Gaming Console</v>
      </c>
    </row>
    <row r="804" spans="1:20" ht="14.25" customHeight="1">
      <c r="A804" s="2">
        <v>440631</v>
      </c>
      <c r="B804" s="2" t="s">
        <v>30</v>
      </c>
      <c r="C804" s="2" t="s">
        <v>32</v>
      </c>
      <c r="D804" s="2" t="s">
        <v>34</v>
      </c>
      <c r="E804" s="4">
        <v>43527.611296296294</v>
      </c>
      <c r="F804" s="4">
        <v>43536.611296296294</v>
      </c>
      <c r="G804" s="4">
        <v>43531.611296296294</v>
      </c>
      <c r="H804" s="2">
        <v>39</v>
      </c>
      <c r="I804" s="2">
        <v>121</v>
      </c>
      <c r="J804" s="2" t="s">
        <v>41</v>
      </c>
      <c r="K804" s="2" t="s">
        <v>58</v>
      </c>
      <c r="L804" s="2" t="s">
        <v>35</v>
      </c>
      <c r="M804" s="2" t="s">
        <v>59</v>
      </c>
      <c r="N804" s="2">
        <v>5</v>
      </c>
      <c r="O804" s="2">
        <v>9</v>
      </c>
      <c r="P804" s="2">
        <v>160</v>
      </c>
      <c r="Q804" s="2" t="str">
        <f>VLOOKUP(A804,'Additional Data'!$A$1:$D$9949,2,0)</f>
        <v>Website</v>
      </c>
      <c r="R804" s="2" t="str">
        <f>VLOOKUP(A804,'Additional Data'!$A$1:$D$9949,4,0)</f>
        <v>Credit Card</v>
      </c>
      <c r="S804" s="5">
        <f>VLOOKUP(A804,'Additional Data'!$A$1:$D$9949,3,0)</f>
        <v>813.2</v>
      </c>
      <c r="T804" s="2" t="str">
        <f>HLOOKUP(B804,'Additional Data'!$F$1:$N$2,2,0)</f>
        <v>PC</v>
      </c>
    </row>
    <row r="805" spans="1:20" ht="14.25" customHeight="1">
      <c r="A805" s="2">
        <v>522257</v>
      </c>
      <c r="B805" s="2" t="s">
        <v>36</v>
      </c>
      <c r="C805" s="2" t="s">
        <v>41</v>
      </c>
      <c r="D805" s="2" t="s">
        <v>34</v>
      </c>
      <c r="E805" s="4">
        <v>43527.612245370372</v>
      </c>
      <c r="F805" s="4">
        <v>43532.612245370372</v>
      </c>
      <c r="G805" s="4">
        <v>43534.612245370372</v>
      </c>
      <c r="H805" s="2">
        <v>48</v>
      </c>
      <c r="I805" s="2">
        <v>107</v>
      </c>
      <c r="J805" s="2" t="s">
        <v>60</v>
      </c>
      <c r="K805" s="2" t="s">
        <v>77</v>
      </c>
      <c r="L805" s="2" t="s">
        <v>35</v>
      </c>
      <c r="M805" s="2" t="s">
        <v>59</v>
      </c>
      <c r="N805" s="2">
        <v>-2</v>
      </c>
      <c r="O805" s="2">
        <v>5</v>
      </c>
      <c r="P805" s="2">
        <v>155</v>
      </c>
      <c r="Q805" s="2" t="str">
        <f>VLOOKUP(A805,'Additional Data'!$A$1:$D$9949,2,0)</f>
        <v>App</v>
      </c>
      <c r="R805" s="2" t="str">
        <f>VLOOKUP(A805,'Additional Data'!$A$1:$D$9949,4,0)</f>
        <v>Credit Card</v>
      </c>
      <c r="S805" s="5">
        <f>VLOOKUP(A805,'Additional Data'!$A$1:$D$9949,3,0)</f>
        <v>877.03899079999997</v>
      </c>
      <c r="T805" s="2" t="str">
        <f>HLOOKUP(B805,'Additional Data'!$F$1:$N$2,2,0)</f>
        <v>Laptop</v>
      </c>
    </row>
    <row r="806" spans="1:20" ht="14.25" customHeight="1">
      <c r="A806" s="2">
        <v>647994</v>
      </c>
      <c r="B806" s="2" t="s">
        <v>47</v>
      </c>
      <c r="C806" s="2" t="s">
        <v>41</v>
      </c>
      <c r="D806" s="2" t="s">
        <v>34</v>
      </c>
      <c r="E806" s="4">
        <v>43527.617662037039</v>
      </c>
      <c r="F806" s="4">
        <v>43530.617662037039</v>
      </c>
      <c r="G806" s="4">
        <v>43532.617662037039</v>
      </c>
      <c r="H806" s="2">
        <v>42</v>
      </c>
      <c r="I806" s="2">
        <v>112</v>
      </c>
      <c r="J806" s="2" t="s">
        <v>63</v>
      </c>
      <c r="K806" s="2" t="s">
        <v>64</v>
      </c>
      <c r="L806" s="2" t="s">
        <v>35</v>
      </c>
      <c r="M806" s="2" t="s">
        <v>59</v>
      </c>
      <c r="N806" s="2">
        <v>-2</v>
      </c>
      <c r="O806" s="2">
        <v>3</v>
      </c>
      <c r="P806" s="2">
        <v>154</v>
      </c>
      <c r="Q806" s="2" t="str">
        <f>VLOOKUP(A806,'Additional Data'!$A$1:$D$9949,2,0)</f>
        <v>Website</v>
      </c>
      <c r="R806" s="2" t="str">
        <f>VLOOKUP(A806,'Additional Data'!$A$1:$D$9949,4,0)</f>
        <v>Debit Card</v>
      </c>
      <c r="S806" s="5">
        <f>VLOOKUP(A806,'Additional Data'!$A$1:$D$9949,3,0)</f>
        <v>899.36</v>
      </c>
      <c r="T806" s="2" t="str">
        <f>HLOOKUP(B806,'Additional Data'!$F$1:$N$2,2,0)</f>
        <v>Tablet</v>
      </c>
    </row>
    <row r="807" spans="1:20" ht="14.25" customHeight="1">
      <c r="A807" s="2">
        <v>788379</v>
      </c>
      <c r="B807" s="2" t="s">
        <v>48</v>
      </c>
      <c r="C807" s="2" t="s">
        <v>32</v>
      </c>
      <c r="D807" s="2" t="s">
        <v>34</v>
      </c>
      <c r="E807" s="4">
        <v>43527.62296296296</v>
      </c>
      <c r="F807" s="4">
        <v>43532.62296296296</v>
      </c>
      <c r="G807" s="4">
        <v>43530.62296296296</v>
      </c>
      <c r="H807" s="2">
        <v>0</v>
      </c>
      <c r="I807" s="2">
        <v>127</v>
      </c>
      <c r="J807" s="2" t="s">
        <v>32</v>
      </c>
      <c r="K807" s="2" t="s">
        <v>82</v>
      </c>
      <c r="L807" s="2" t="s">
        <v>67</v>
      </c>
      <c r="M807" s="2" t="s">
        <v>59</v>
      </c>
      <c r="N807" s="2">
        <v>2</v>
      </c>
      <c r="O807" s="2">
        <v>5</v>
      </c>
      <c r="P807" s="2">
        <v>127</v>
      </c>
      <c r="Q807" s="2" t="str">
        <f>VLOOKUP(A807,'Additional Data'!$A$1:$D$9949,2,0)</f>
        <v>Website</v>
      </c>
      <c r="R807" s="2" t="str">
        <f>VLOOKUP(A807,'Additional Data'!$A$1:$D$9949,4,0)</f>
        <v>Credit Card</v>
      </c>
      <c r="S807" s="5">
        <f>VLOOKUP(A807,'Additional Data'!$A$1:$D$9949,3,0)</f>
        <v>1337.9</v>
      </c>
      <c r="T807" s="2" t="str">
        <f>HLOOKUP(B807,'Additional Data'!$F$1:$N$2,2,0)</f>
        <v>Gaming Console</v>
      </c>
    </row>
    <row r="808" spans="1:20" ht="14.25" customHeight="1">
      <c r="A808" s="2">
        <v>904689</v>
      </c>
      <c r="B808" s="2" t="s">
        <v>39</v>
      </c>
      <c r="C808" s="2" t="s">
        <v>32</v>
      </c>
      <c r="D808" s="2" t="s">
        <v>34</v>
      </c>
      <c r="E808" s="4">
        <v>43527.62940972222</v>
      </c>
      <c r="F808" s="4">
        <v>43530.62940972222</v>
      </c>
      <c r="G808" s="4">
        <v>43533.62940972222</v>
      </c>
      <c r="H808" s="2">
        <v>0</v>
      </c>
      <c r="I808" s="2">
        <v>129</v>
      </c>
      <c r="J808" s="2" t="s">
        <v>32</v>
      </c>
      <c r="K808" s="2" t="s">
        <v>82</v>
      </c>
      <c r="L808" s="2" t="s">
        <v>67</v>
      </c>
      <c r="M808" s="2" t="s">
        <v>59</v>
      </c>
      <c r="N808" s="2">
        <v>-3</v>
      </c>
      <c r="O808" s="2">
        <v>3</v>
      </c>
      <c r="P808" s="2">
        <v>129</v>
      </c>
      <c r="Q808" s="2" t="str">
        <f>VLOOKUP(A808,'Additional Data'!$A$1:$D$9949,2,0)</f>
        <v>Website</v>
      </c>
      <c r="R808" s="2" t="str">
        <f>VLOOKUP(A808,'Additional Data'!$A$1:$D$9949,4,0)</f>
        <v>Credit Card</v>
      </c>
      <c r="S808" s="5">
        <f>VLOOKUP(A808,'Additional Data'!$A$1:$D$9949,3,0)</f>
        <v>1376.2</v>
      </c>
      <c r="T808" s="2" t="str">
        <f>HLOOKUP(B808,'Additional Data'!$F$1:$N$2,2,0)</f>
        <v>Mobile</v>
      </c>
    </row>
    <row r="809" spans="1:20" ht="14.25" customHeight="1">
      <c r="A809" s="2">
        <v>869823</v>
      </c>
      <c r="B809" s="2" t="s">
        <v>36</v>
      </c>
      <c r="C809" s="2" t="s">
        <v>41</v>
      </c>
      <c r="D809" s="2" t="s">
        <v>34</v>
      </c>
      <c r="E809" s="4">
        <v>43527.630659722221</v>
      </c>
      <c r="F809" s="4">
        <v>43536.630659722221</v>
      </c>
      <c r="G809" s="4">
        <v>43531.630659722221</v>
      </c>
      <c r="H809" s="2">
        <v>28</v>
      </c>
      <c r="I809" s="2">
        <v>122</v>
      </c>
      <c r="J809" s="2" t="s">
        <v>32</v>
      </c>
      <c r="K809" s="2" t="s">
        <v>70</v>
      </c>
      <c r="L809" s="2" t="s">
        <v>35</v>
      </c>
      <c r="M809" s="2" t="s">
        <v>59</v>
      </c>
      <c r="N809" s="2">
        <v>5</v>
      </c>
      <c r="O809" s="2">
        <v>9</v>
      </c>
      <c r="P809" s="2">
        <v>150</v>
      </c>
      <c r="Q809" s="2" t="str">
        <f>VLOOKUP(A809,'Additional Data'!$A$1:$D$9949,2,0)</f>
        <v>Website</v>
      </c>
      <c r="R809" s="2" t="str">
        <f>VLOOKUP(A809,'Additional Data'!$A$1:$D$9949,4,0)</f>
        <v>Credit Card</v>
      </c>
      <c r="S809" s="5">
        <f>VLOOKUP(A809,'Additional Data'!$A$1:$D$9949,3,0)</f>
        <v>2470.9899999999998</v>
      </c>
      <c r="T809" s="2" t="str">
        <f>HLOOKUP(B809,'Additional Data'!$F$1:$N$2,2,0)</f>
        <v>Laptop</v>
      </c>
    </row>
    <row r="810" spans="1:20" ht="14.25" customHeight="1">
      <c r="A810" s="2">
        <v>2608</v>
      </c>
      <c r="B810" s="2" t="s">
        <v>36</v>
      </c>
      <c r="C810" s="2" t="s">
        <v>32</v>
      </c>
      <c r="D810" s="2" t="s">
        <v>34</v>
      </c>
      <c r="E810" s="4">
        <v>43527.632118055553</v>
      </c>
      <c r="F810" s="4">
        <v>43529.632118055553</v>
      </c>
      <c r="G810" s="4">
        <v>43534.632118055553</v>
      </c>
      <c r="H810" s="2">
        <v>39</v>
      </c>
      <c r="I810" s="2">
        <v>129</v>
      </c>
      <c r="J810" s="2" t="s">
        <v>41</v>
      </c>
      <c r="K810" s="2" t="s">
        <v>58</v>
      </c>
      <c r="L810" s="2" t="s">
        <v>35</v>
      </c>
      <c r="M810" s="2" t="s">
        <v>71</v>
      </c>
      <c r="N810" s="2">
        <v>-5</v>
      </c>
      <c r="O810" s="2">
        <v>2</v>
      </c>
      <c r="P810" s="2">
        <v>168</v>
      </c>
      <c r="Q810" s="2" t="str">
        <f>VLOOKUP(A810,'Additional Data'!$A$1:$D$9949,2,0)</f>
        <v>App</v>
      </c>
      <c r="R810" s="2" t="str">
        <f>VLOOKUP(A810,'Additional Data'!$A$1:$D$9949,4,0)</f>
        <v>Debit Card</v>
      </c>
      <c r="S810" s="5">
        <f>VLOOKUP(A810,'Additional Data'!$A$1:$D$9949,3,0)</f>
        <v>3407.3443590000002</v>
      </c>
      <c r="T810" s="2" t="str">
        <f>HLOOKUP(B810,'Additional Data'!$F$1:$N$2,2,0)</f>
        <v>Laptop</v>
      </c>
    </row>
    <row r="811" spans="1:20" ht="14.25" customHeight="1">
      <c r="A811" s="2">
        <v>892645</v>
      </c>
      <c r="B811" s="2" t="s">
        <v>46</v>
      </c>
      <c r="C811" s="2" t="s">
        <v>32</v>
      </c>
      <c r="D811" s="2" t="s">
        <v>34</v>
      </c>
      <c r="E811" s="4">
        <v>43527.637314814812</v>
      </c>
      <c r="F811" s="4">
        <v>43533.637314814812</v>
      </c>
      <c r="G811" s="4">
        <v>43531.637314814812</v>
      </c>
      <c r="H811" s="2">
        <v>0</v>
      </c>
      <c r="I811" s="2">
        <v>130</v>
      </c>
      <c r="J811" s="2" t="s">
        <v>32</v>
      </c>
      <c r="K811" s="2" t="s">
        <v>82</v>
      </c>
      <c r="L811" s="2" t="s">
        <v>67</v>
      </c>
      <c r="M811" s="2" t="s">
        <v>59</v>
      </c>
      <c r="N811" s="2">
        <v>2</v>
      </c>
      <c r="O811" s="2">
        <v>6</v>
      </c>
      <c r="P811" s="2">
        <v>130</v>
      </c>
      <c r="Q811" s="2" t="str">
        <f>VLOOKUP(A811,'Additional Data'!$A$1:$D$9949,2,0)</f>
        <v>App</v>
      </c>
      <c r="R811" s="2" t="str">
        <f>VLOOKUP(A811,'Additional Data'!$A$1:$D$9949,4,0)</f>
        <v>Credit Card</v>
      </c>
      <c r="S811" s="5">
        <f>VLOOKUP(A811,'Additional Data'!$A$1:$D$9949,3,0)</f>
        <v>971.22182680000003</v>
      </c>
      <c r="T811" s="2" t="str">
        <f>HLOOKUP(B811,'Additional Data'!$F$1:$N$2,2,0)</f>
        <v>TV</v>
      </c>
    </row>
    <row r="812" spans="1:20" ht="14.25" customHeight="1">
      <c r="A812" s="2">
        <v>976041</v>
      </c>
      <c r="B812" s="2" t="s">
        <v>49</v>
      </c>
      <c r="C812" s="2" t="s">
        <v>32</v>
      </c>
      <c r="D812" s="2" t="s">
        <v>34</v>
      </c>
      <c r="E812" s="4">
        <v>43527.639594907407</v>
      </c>
      <c r="F812" s="4">
        <v>43529.639594907407</v>
      </c>
      <c r="G812" s="4">
        <v>43530.639594907407</v>
      </c>
      <c r="H812" s="2">
        <v>72</v>
      </c>
      <c r="I812" s="2">
        <v>95</v>
      </c>
      <c r="J812" s="2" t="s">
        <v>60</v>
      </c>
      <c r="K812" s="2" t="s">
        <v>61</v>
      </c>
      <c r="L812" s="2" t="s">
        <v>35</v>
      </c>
      <c r="M812" s="2" t="s">
        <v>71</v>
      </c>
      <c r="N812" s="2">
        <v>-1</v>
      </c>
      <c r="O812" s="2">
        <v>2</v>
      </c>
      <c r="P812" s="2">
        <v>167</v>
      </c>
      <c r="Q812" s="2" t="str">
        <f>VLOOKUP(A812,'Additional Data'!$A$1:$D$9949,2,0)</f>
        <v>Website</v>
      </c>
      <c r="R812" s="2" t="str">
        <f>VLOOKUP(A812,'Additional Data'!$A$1:$D$9949,4,0)</f>
        <v>Credit Card</v>
      </c>
      <c r="S812" s="5">
        <f>VLOOKUP(A812,'Additional Data'!$A$1:$D$9949,3,0)</f>
        <v>1537.3</v>
      </c>
      <c r="T812" s="2" t="str">
        <f>HLOOKUP(B812,'Additional Data'!$F$1:$N$2,2,0)</f>
        <v>TV</v>
      </c>
    </row>
    <row r="813" spans="1:20" ht="14.25" customHeight="1">
      <c r="A813" s="2">
        <v>769575</v>
      </c>
      <c r="B813" s="2" t="s">
        <v>47</v>
      </c>
      <c r="C813" s="2" t="s">
        <v>41</v>
      </c>
      <c r="D813" s="2" t="s">
        <v>34</v>
      </c>
      <c r="E813" s="4">
        <v>43527.641041666669</v>
      </c>
      <c r="F813" s="4">
        <v>43533.641041666669</v>
      </c>
      <c r="G813" s="4">
        <v>43531.641041666669</v>
      </c>
      <c r="H813" s="2">
        <v>68</v>
      </c>
      <c r="I813" s="2">
        <v>107</v>
      </c>
      <c r="J813" s="2" t="s">
        <v>73</v>
      </c>
      <c r="K813" s="2" t="s">
        <v>80</v>
      </c>
      <c r="L813" s="2" t="s">
        <v>35</v>
      </c>
      <c r="M813" s="2" t="s">
        <v>71</v>
      </c>
      <c r="N813" s="2">
        <v>2</v>
      </c>
      <c r="O813" s="2">
        <v>6</v>
      </c>
      <c r="P813" s="2">
        <v>175</v>
      </c>
      <c r="Q813" s="2" t="str">
        <f>VLOOKUP(A813,'Additional Data'!$A$1:$D$9949,2,0)</f>
        <v>Website</v>
      </c>
      <c r="R813" s="2" t="str">
        <f>VLOOKUP(A813,'Additional Data'!$A$1:$D$9949,4,0)</f>
        <v>Credit Card</v>
      </c>
      <c r="S813" s="5">
        <f>VLOOKUP(A813,'Additional Data'!$A$1:$D$9949,3,0)</f>
        <v>1853.29</v>
      </c>
      <c r="T813" s="2" t="str">
        <f>HLOOKUP(B813,'Additional Data'!$F$1:$N$2,2,0)</f>
        <v>Tablet</v>
      </c>
    </row>
    <row r="814" spans="1:20" ht="14.25" customHeight="1">
      <c r="A814" s="2">
        <v>273623</v>
      </c>
      <c r="B814" s="2" t="s">
        <v>30</v>
      </c>
      <c r="C814" s="2" t="s">
        <v>32</v>
      </c>
      <c r="D814" s="2" t="s">
        <v>34</v>
      </c>
      <c r="E814" s="4">
        <v>43527.643182870372</v>
      </c>
      <c r="F814" s="4">
        <v>43529.643182870372</v>
      </c>
      <c r="G814" s="4">
        <v>43531.643182870372</v>
      </c>
      <c r="H814" s="2">
        <v>48</v>
      </c>
      <c r="I814" s="2">
        <v>123</v>
      </c>
      <c r="J814" s="2" t="s">
        <v>73</v>
      </c>
      <c r="K814" s="2" t="s">
        <v>74</v>
      </c>
      <c r="L814" s="2" t="s">
        <v>35</v>
      </c>
      <c r="M814" s="2" t="s">
        <v>59</v>
      </c>
      <c r="N814" s="2">
        <v>-2</v>
      </c>
      <c r="O814" s="2">
        <v>2</v>
      </c>
      <c r="P814" s="2">
        <v>171</v>
      </c>
      <c r="Q814" s="2" t="str">
        <f>VLOOKUP(A814,'Additional Data'!$A$1:$D$9949,2,0)</f>
        <v>App</v>
      </c>
      <c r="R814" s="2" t="str">
        <f>VLOOKUP(A814,'Additional Data'!$A$1:$D$9949,4,0)</f>
        <v>Cash On Delivery</v>
      </c>
      <c r="S814" s="5">
        <f>VLOOKUP(A814,'Additional Data'!$A$1:$D$9949,3,0)</f>
        <v>1123.844677</v>
      </c>
      <c r="T814" s="2" t="str">
        <f>HLOOKUP(B814,'Additional Data'!$F$1:$N$2,2,0)</f>
        <v>PC</v>
      </c>
    </row>
    <row r="815" spans="1:20" ht="14.25" customHeight="1">
      <c r="A815" s="2">
        <v>603220</v>
      </c>
      <c r="B815" s="2" t="s">
        <v>39</v>
      </c>
      <c r="C815" s="2" t="s">
        <v>41</v>
      </c>
      <c r="D815" s="2" t="s">
        <v>34</v>
      </c>
      <c r="E815" s="4">
        <v>43527.643645833334</v>
      </c>
      <c r="F815" s="4">
        <v>43534.643645833334</v>
      </c>
      <c r="G815" s="4">
        <v>43531.643645833334</v>
      </c>
      <c r="H815" s="2">
        <v>47</v>
      </c>
      <c r="I815" s="2">
        <v>122</v>
      </c>
      <c r="J815" s="2" t="s">
        <v>73</v>
      </c>
      <c r="K815" s="2" t="s">
        <v>80</v>
      </c>
      <c r="L815" s="2" t="s">
        <v>35</v>
      </c>
      <c r="M815" s="2" t="s">
        <v>71</v>
      </c>
      <c r="N815" s="2">
        <v>3</v>
      </c>
      <c r="O815" s="2">
        <v>7</v>
      </c>
      <c r="P815" s="2">
        <v>169</v>
      </c>
      <c r="Q815" s="2" t="str">
        <f>VLOOKUP(A815,'Additional Data'!$A$1:$D$9949,2,0)</f>
        <v>App</v>
      </c>
      <c r="R815" s="2" t="str">
        <f>VLOOKUP(A815,'Additional Data'!$A$1:$D$9949,4,0)</f>
        <v>Debit Card</v>
      </c>
      <c r="S815" s="5">
        <f>VLOOKUP(A815,'Additional Data'!$A$1:$D$9949,3,0)</f>
        <v>1527.400658</v>
      </c>
      <c r="T815" s="2" t="str">
        <f>HLOOKUP(B815,'Additional Data'!$F$1:$N$2,2,0)</f>
        <v>Mobile</v>
      </c>
    </row>
    <row r="816" spans="1:20" ht="14.25" customHeight="1">
      <c r="A816" s="2">
        <v>327723</v>
      </c>
      <c r="B816" s="2" t="s">
        <v>36</v>
      </c>
      <c r="C816" s="2" t="s">
        <v>41</v>
      </c>
      <c r="D816" s="2" t="s">
        <v>34</v>
      </c>
      <c r="E816" s="4">
        <v>43527.647604166668</v>
      </c>
      <c r="F816" s="4">
        <v>43530.647604166668</v>
      </c>
      <c r="G816" s="4">
        <v>43533.647604166668</v>
      </c>
      <c r="H816" s="2">
        <v>34</v>
      </c>
      <c r="I816" s="2">
        <v>120</v>
      </c>
      <c r="J816" s="2" t="s">
        <v>73</v>
      </c>
      <c r="K816" s="2" t="s">
        <v>80</v>
      </c>
      <c r="L816" s="2" t="s">
        <v>35</v>
      </c>
      <c r="M816" s="2" t="s">
        <v>59</v>
      </c>
      <c r="N816" s="2">
        <v>-3</v>
      </c>
      <c r="O816" s="2">
        <v>3</v>
      </c>
      <c r="P816" s="2">
        <v>154</v>
      </c>
      <c r="Q816" s="2" t="str">
        <f>VLOOKUP(A816,'Additional Data'!$A$1:$D$9949,2,0)</f>
        <v>Website</v>
      </c>
      <c r="R816" s="2" t="str">
        <f>VLOOKUP(A816,'Additional Data'!$A$1:$D$9949,4,0)</f>
        <v>Credit Card</v>
      </c>
      <c r="S816" s="5">
        <f>VLOOKUP(A816,'Additional Data'!$A$1:$D$9949,3,0)</f>
        <v>312.14999999999998</v>
      </c>
      <c r="T816" s="2" t="str">
        <f>HLOOKUP(B816,'Additional Data'!$F$1:$N$2,2,0)</f>
        <v>Laptop</v>
      </c>
    </row>
    <row r="817" spans="1:20" ht="14.25" customHeight="1">
      <c r="A817" s="2">
        <v>912301</v>
      </c>
      <c r="B817" s="2" t="s">
        <v>30</v>
      </c>
      <c r="C817" s="2" t="s">
        <v>41</v>
      </c>
      <c r="D817" s="2" t="s">
        <v>34</v>
      </c>
      <c r="E817" s="4">
        <v>43527.649363425924</v>
      </c>
      <c r="F817" s="4">
        <v>43531.649363425924</v>
      </c>
      <c r="G817" s="4">
        <v>43530.649363425924</v>
      </c>
      <c r="H817" s="2">
        <v>38</v>
      </c>
      <c r="I817" s="2">
        <v>125</v>
      </c>
      <c r="J817" s="2" t="s">
        <v>32</v>
      </c>
      <c r="K817" s="2" t="s">
        <v>70</v>
      </c>
      <c r="L817" s="2" t="s">
        <v>35</v>
      </c>
      <c r="M817" s="2" t="s">
        <v>59</v>
      </c>
      <c r="N817" s="2">
        <v>1</v>
      </c>
      <c r="O817" s="2">
        <v>4</v>
      </c>
      <c r="P817" s="2">
        <v>163</v>
      </c>
      <c r="Q817" s="2" t="str">
        <f>VLOOKUP(A817,'Additional Data'!$A$1:$D$9949,2,0)</f>
        <v>App</v>
      </c>
      <c r="R817" s="2" t="str">
        <f>VLOOKUP(A817,'Additional Data'!$A$1:$D$9949,4,0)</f>
        <v>Credit Card</v>
      </c>
      <c r="S817" s="5">
        <f>VLOOKUP(A817,'Additional Data'!$A$1:$D$9949,3,0)</f>
        <v>3066.5863549999999</v>
      </c>
      <c r="T817" s="2" t="str">
        <f>HLOOKUP(B817,'Additional Data'!$F$1:$N$2,2,0)</f>
        <v>PC</v>
      </c>
    </row>
    <row r="818" spans="1:20" ht="14.25" customHeight="1">
      <c r="A818" s="2">
        <v>400958</v>
      </c>
      <c r="B818" s="2" t="s">
        <v>39</v>
      </c>
      <c r="C818" s="2" t="s">
        <v>41</v>
      </c>
      <c r="D818" s="2" t="s">
        <v>34</v>
      </c>
      <c r="E818" s="4">
        <v>43527.657060185185</v>
      </c>
      <c r="F818" s="4">
        <v>43530.657060185185</v>
      </c>
      <c r="G818" s="4">
        <v>43531.657060185185</v>
      </c>
      <c r="H818" s="2">
        <v>39</v>
      </c>
      <c r="I818" s="2">
        <v>114</v>
      </c>
      <c r="J818" s="2" t="s">
        <v>60</v>
      </c>
      <c r="K818" s="2" t="s">
        <v>77</v>
      </c>
      <c r="L818" s="2" t="s">
        <v>35</v>
      </c>
      <c r="M818" s="2" t="s">
        <v>59</v>
      </c>
      <c r="N818" s="2">
        <v>-1</v>
      </c>
      <c r="O818" s="2">
        <v>3</v>
      </c>
      <c r="P818" s="2">
        <v>153</v>
      </c>
      <c r="Q818" s="2" t="str">
        <f>VLOOKUP(A818,'Additional Data'!$A$1:$D$9949,2,0)</f>
        <v>App</v>
      </c>
      <c r="R818" s="2" t="str">
        <f>VLOOKUP(A818,'Additional Data'!$A$1:$D$9949,4,0)</f>
        <v>Debit Card</v>
      </c>
      <c r="S818" s="5">
        <f>VLOOKUP(A818,'Additional Data'!$A$1:$D$9949,3,0)</f>
        <v>2309.0824480000001</v>
      </c>
      <c r="T818" s="2" t="str">
        <f>HLOOKUP(B818,'Additional Data'!$F$1:$N$2,2,0)</f>
        <v>Mobile</v>
      </c>
    </row>
    <row r="819" spans="1:20" ht="14.25" customHeight="1">
      <c r="A819" s="2">
        <v>544245</v>
      </c>
      <c r="B819" s="2" t="s">
        <v>39</v>
      </c>
      <c r="C819" s="2" t="s">
        <v>32</v>
      </c>
      <c r="D819" s="2" t="s">
        <v>34</v>
      </c>
      <c r="E819" s="4">
        <v>43527.657233796293</v>
      </c>
      <c r="F819" s="4">
        <v>43533.657233796293</v>
      </c>
      <c r="G819" s="4">
        <v>43533.657233796293</v>
      </c>
      <c r="H819" s="2">
        <v>43</v>
      </c>
      <c r="I819" s="2">
        <v>108</v>
      </c>
      <c r="J819" s="2" t="s">
        <v>60</v>
      </c>
      <c r="K819" s="2" t="s">
        <v>61</v>
      </c>
      <c r="L819" s="2" t="s">
        <v>35</v>
      </c>
      <c r="M819" s="2" t="s">
        <v>59</v>
      </c>
      <c r="N819" s="2">
        <v>0</v>
      </c>
      <c r="O819" s="2">
        <v>6</v>
      </c>
      <c r="P819" s="2">
        <v>151</v>
      </c>
      <c r="Q819" s="2" t="str">
        <f>VLOOKUP(A819,'Additional Data'!$A$1:$D$9949,2,0)</f>
        <v>Website</v>
      </c>
      <c r="R819" s="2" t="str">
        <f>VLOOKUP(A819,'Additional Data'!$A$1:$D$9949,4,0)</f>
        <v>Credit Card</v>
      </c>
      <c r="S819" s="5">
        <f>VLOOKUP(A819,'Additional Data'!$A$1:$D$9949,3,0)</f>
        <v>2860.12</v>
      </c>
      <c r="T819" s="2" t="str">
        <f>HLOOKUP(B819,'Additional Data'!$F$1:$N$2,2,0)</f>
        <v>Mobile</v>
      </c>
    </row>
    <row r="820" spans="1:20" ht="14.25" customHeight="1">
      <c r="A820" s="2">
        <v>2445</v>
      </c>
      <c r="B820" s="2" t="s">
        <v>36</v>
      </c>
      <c r="C820" s="2" t="s">
        <v>32</v>
      </c>
      <c r="D820" s="2" t="s">
        <v>34</v>
      </c>
      <c r="E820" s="4">
        <v>43527.657696759263</v>
      </c>
      <c r="F820" s="4">
        <v>43530.657696759263</v>
      </c>
      <c r="G820" s="4">
        <v>43532.657696759263</v>
      </c>
      <c r="H820" s="2">
        <v>44</v>
      </c>
      <c r="I820" s="2">
        <v>130</v>
      </c>
      <c r="J820" s="2" t="s">
        <v>41</v>
      </c>
      <c r="K820" s="2" t="s">
        <v>58</v>
      </c>
      <c r="L820" s="2" t="s">
        <v>35</v>
      </c>
      <c r="M820" s="2" t="s">
        <v>59</v>
      </c>
      <c r="N820" s="2">
        <v>-2</v>
      </c>
      <c r="O820" s="2">
        <v>3</v>
      </c>
      <c r="P820" s="2">
        <v>174</v>
      </c>
      <c r="Q820" s="2" t="str">
        <f>VLOOKUP(A820,'Additional Data'!$A$1:$D$9949,2,0)</f>
        <v>Website</v>
      </c>
      <c r="R820" s="2" t="str">
        <f>VLOOKUP(A820,'Additional Data'!$A$1:$D$9949,4,0)</f>
        <v>Credit Card</v>
      </c>
      <c r="S820" s="5">
        <f>VLOOKUP(A820,'Additional Data'!$A$1:$D$9949,3,0)</f>
        <v>1325.52</v>
      </c>
      <c r="T820" s="2" t="str">
        <f>HLOOKUP(B820,'Additional Data'!$F$1:$N$2,2,0)</f>
        <v>Laptop</v>
      </c>
    </row>
    <row r="821" spans="1:20" ht="14.25" customHeight="1">
      <c r="A821" s="2">
        <v>674736</v>
      </c>
      <c r="B821" s="2" t="s">
        <v>30</v>
      </c>
      <c r="C821" s="2" t="s">
        <v>32</v>
      </c>
      <c r="D821" s="2" t="s">
        <v>34</v>
      </c>
      <c r="E821" s="4">
        <v>43527.67328703704</v>
      </c>
      <c r="F821" s="4">
        <v>43533.67328703704</v>
      </c>
      <c r="G821" s="4">
        <v>43530.67328703704</v>
      </c>
      <c r="H821" s="2">
        <v>43</v>
      </c>
      <c r="I821" s="2">
        <v>123</v>
      </c>
      <c r="J821" s="2" t="s">
        <v>73</v>
      </c>
      <c r="K821" s="2" t="s">
        <v>74</v>
      </c>
      <c r="L821" s="2" t="s">
        <v>35</v>
      </c>
      <c r="M821" s="2" t="s">
        <v>71</v>
      </c>
      <c r="N821" s="2">
        <v>3</v>
      </c>
      <c r="O821" s="2">
        <v>6</v>
      </c>
      <c r="P821" s="2">
        <v>166</v>
      </c>
      <c r="Q821" s="2" t="str">
        <f>VLOOKUP(A821,'Additional Data'!$A$1:$D$9949,2,0)</f>
        <v>Website</v>
      </c>
      <c r="R821" s="2" t="str">
        <f>VLOOKUP(A821,'Additional Data'!$A$1:$D$9949,4,0)</f>
        <v>Debit Card</v>
      </c>
      <c r="S821" s="5">
        <f>VLOOKUP(A821,'Additional Data'!$A$1:$D$9949,3,0)</f>
        <v>1774.08</v>
      </c>
      <c r="T821" s="2" t="str">
        <f>HLOOKUP(B821,'Additional Data'!$F$1:$N$2,2,0)</f>
        <v>PC</v>
      </c>
    </row>
    <row r="822" spans="1:20" ht="14.25" customHeight="1">
      <c r="A822" s="2">
        <v>352117</v>
      </c>
      <c r="B822" s="2" t="s">
        <v>39</v>
      </c>
      <c r="C822" s="2" t="s">
        <v>32</v>
      </c>
      <c r="D822" s="2" t="s">
        <v>34</v>
      </c>
      <c r="E822" s="4">
        <v>43527.676111111112</v>
      </c>
      <c r="F822" s="4">
        <v>43529.676111111112</v>
      </c>
      <c r="G822" s="4">
        <v>43533.676111111112</v>
      </c>
      <c r="H822" s="2">
        <v>38</v>
      </c>
      <c r="I822" s="2">
        <v>111</v>
      </c>
      <c r="J822" s="2" t="s">
        <v>63</v>
      </c>
      <c r="K822" s="2" t="s">
        <v>81</v>
      </c>
      <c r="L822" s="2" t="s">
        <v>35</v>
      </c>
      <c r="M822" s="2" t="s">
        <v>59</v>
      </c>
      <c r="N822" s="2">
        <v>-4</v>
      </c>
      <c r="O822" s="2">
        <v>2</v>
      </c>
      <c r="P822" s="2">
        <v>149</v>
      </c>
      <c r="Q822" s="2" t="str">
        <f>VLOOKUP(A822,'Additional Data'!$A$1:$D$9949,2,0)</f>
        <v>App</v>
      </c>
      <c r="R822" s="2" t="str">
        <f>VLOOKUP(A822,'Additional Data'!$A$1:$D$9949,4,0)</f>
        <v>Credit Card</v>
      </c>
      <c r="S822" s="5">
        <f>VLOOKUP(A822,'Additional Data'!$A$1:$D$9949,3,0)</f>
        <v>2978.0359199999998</v>
      </c>
      <c r="T822" s="2" t="str">
        <f>HLOOKUP(B822,'Additional Data'!$F$1:$N$2,2,0)</f>
        <v>Mobile</v>
      </c>
    </row>
    <row r="823" spans="1:20" ht="14.25" customHeight="1">
      <c r="A823" s="2">
        <v>129929</v>
      </c>
      <c r="B823" s="2" t="s">
        <v>48</v>
      </c>
      <c r="C823" s="2" t="s">
        <v>41</v>
      </c>
      <c r="D823" s="2" t="s">
        <v>34</v>
      </c>
      <c r="E823" s="4">
        <v>43527.682199074072</v>
      </c>
      <c r="F823" s="4">
        <v>43530.682199074072</v>
      </c>
      <c r="G823" s="4">
        <v>43534.682199074072</v>
      </c>
      <c r="H823" s="2">
        <v>49</v>
      </c>
      <c r="I823" s="2">
        <v>109</v>
      </c>
      <c r="J823" s="2" t="s">
        <v>60</v>
      </c>
      <c r="K823" s="2" t="s">
        <v>77</v>
      </c>
      <c r="L823" s="2" t="s">
        <v>35</v>
      </c>
      <c r="M823" s="2" t="s">
        <v>59</v>
      </c>
      <c r="N823" s="2">
        <v>-4</v>
      </c>
      <c r="O823" s="2">
        <v>3</v>
      </c>
      <c r="P823" s="2">
        <v>158</v>
      </c>
      <c r="Q823" s="2" t="str">
        <f>VLOOKUP(A823,'Additional Data'!$A$1:$D$9949,2,0)</f>
        <v>App</v>
      </c>
      <c r="R823" s="2" t="str">
        <f>VLOOKUP(A823,'Additional Data'!$A$1:$D$9949,4,0)</f>
        <v>Credit Card</v>
      </c>
      <c r="S823" s="5">
        <f>VLOOKUP(A823,'Additional Data'!$A$1:$D$9949,3,0)</f>
        <v>1671.8479319999999</v>
      </c>
      <c r="T823" s="2" t="str">
        <f>HLOOKUP(B823,'Additional Data'!$F$1:$N$2,2,0)</f>
        <v>Gaming Console</v>
      </c>
    </row>
    <row r="824" spans="1:20" ht="14.25" customHeight="1">
      <c r="A824" s="2">
        <v>842140</v>
      </c>
      <c r="B824" s="2" t="s">
        <v>42</v>
      </c>
      <c r="C824" s="2" t="s">
        <v>41</v>
      </c>
      <c r="D824" s="2" t="s">
        <v>34</v>
      </c>
      <c r="E824" s="4">
        <v>43527.683391203704</v>
      </c>
      <c r="F824" s="4">
        <v>43532.683391203704</v>
      </c>
      <c r="G824" s="4">
        <v>43531.683391203704</v>
      </c>
      <c r="H824" s="2">
        <v>0</v>
      </c>
      <c r="I824" s="2">
        <v>109</v>
      </c>
      <c r="J824" s="2" t="s">
        <v>41</v>
      </c>
      <c r="K824" s="2" t="s">
        <v>66</v>
      </c>
      <c r="L824" s="2" t="s">
        <v>67</v>
      </c>
      <c r="M824" s="2" t="s">
        <v>71</v>
      </c>
      <c r="N824" s="2">
        <v>1</v>
      </c>
      <c r="O824" s="2">
        <v>5</v>
      </c>
      <c r="P824" s="2">
        <v>109</v>
      </c>
      <c r="Q824" s="2" t="str">
        <f>VLOOKUP(A824,'Additional Data'!$A$1:$D$9949,2,0)</f>
        <v>App</v>
      </c>
      <c r="R824" s="2" t="str">
        <f>VLOOKUP(A824,'Additional Data'!$A$1:$D$9949,4,0)</f>
        <v>Debit Card</v>
      </c>
      <c r="S824" s="5">
        <f>VLOOKUP(A824,'Additional Data'!$A$1:$D$9949,3,0)</f>
        <v>1538.6801949999999</v>
      </c>
      <c r="T824" s="2" t="str">
        <f>HLOOKUP(B824,'Additional Data'!$F$1:$N$2,2,0)</f>
        <v>TV</v>
      </c>
    </row>
    <row r="825" spans="1:20" ht="14.25" customHeight="1">
      <c r="A825" s="2">
        <v>439678</v>
      </c>
      <c r="B825" s="2" t="s">
        <v>47</v>
      </c>
      <c r="C825" s="2" t="s">
        <v>41</v>
      </c>
      <c r="D825" s="2" t="s">
        <v>34</v>
      </c>
      <c r="E825" s="4">
        <v>43527.683946759258</v>
      </c>
      <c r="F825" s="4">
        <v>43534.683946759258</v>
      </c>
      <c r="G825" s="4">
        <v>43532.683946759258</v>
      </c>
      <c r="H825" s="2">
        <v>62</v>
      </c>
      <c r="I825" s="2">
        <v>104</v>
      </c>
      <c r="J825" s="2" t="s">
        <v>73</v>
      </c>
      <c r="K825" s="2" t="s">
        <v>80</v>
      </c>
      <c r="L825" s="2" t="s">
        <v>35</v>
      </c>
      <c r="M825" s="2" t="s">
        <v>71</v>
      </c>
      <c r="N825" s="2">
        <v>2</v>
      </c>
      <c r="O825" s="2">
        <v>7</v>
      </c>
      <c r="P825" s="2">
        <v>166</v>
      </c>
      <c r="Q825" s="2" t="str">
        <f>VLOOKUP(A825,'Additional Data'!$A$1:$D$9949,2,0)</f>
        <v>App</v>
      </c>
      <c r="R825" s="2" t="str">
        <f>VLOOKUP(A825,'Additional Data'!$A$1:$D$9949,4,0)</f>
        <v>Debit Card</v>
      </c>
      <c r="S825" s="5">
        <f>VLOOKUP(A825,'Additional Data'!$A$1:$D$9949,3,0)</f>
        <v>2631.4438660000001</v>
      </c>
      <c r="T825" s="2" t="str">
        <f>HLOOKUP(B825,'Additional Data'!$F$1:$N$2,2,0)</f>
        <v>Tablet</v>
      </c>
    </row>
    <row r="826" spans="1:20" ht="14.25" customHeight="1">
      <c r="A826" s="2">
        <v>723607</v>
      </c>
      <c r="B826" s="2" t="s">
        <v>30</v>
      </c>
      <c r="C826" s="2" t="s">
        <v>32</v>
      </c>
      <c r="D826" s="2" t="s">
        <v>34</v>
      </c>
      <c r="E826" s="4">
        <v>43527.685532407406</v>
      </c>
      <c r="F826" s="4">
        <v>43533.685532407406</v>
      </c>
      <c r="G826" s="4">
        <v>43533.685532407406</v>
      </c>
      <c r="H826" s="2">
        <v>50</v>
      </c>
      <c r="I826" s="2">
        <v>108</v>
      </c>
      <c r="J826" s="2" t="s">
        <v>60</v>
      </c>
      <c r="K826" s="2" t="s">
        <v>61</v>
      </c>
      <c r="L826" s="2" t="s">
        <v>35</v>
      </c>
      <c r="M826" s="2" t="s">
        <v>59</v>
      </c>
      <c r="N826" s="2">
        <v>0</v>
      </c>
      <c r="O826" s="2">
        <v>6</v>
      </c>
      <c r="P826" s="2">
        <v>158</v>
      </c>
      <c r="Q826" s="2" t="str">
        <f>VLOOKUP(A826,'Additional Data'!$A$1:$D$9949,2,0)</f>
        <v>App</v>
      </c>
      <c r="R826" s="2" t="str">
        <f>VLOOKUP(A826,'Additional Data'!$A$1:$D$9949,4,0)</f>
        <v>Credit Card</v>
      </c>
      <c r="S826" s="5">
        <f>VLOOKUP(A826,'Additional Data'!$A$1:$D$9949,3,0)</f>
        <v>3139.4433319999998</v>
      </c>
      <c r="T826" s="2" t="str">
        <f>HLOOKUP(B826,'Additional Data'!$F$1:$N$2,2,0)</f>
        <v>PC</v>
      </c>
    </row>
    <row r="827" spans="1:20" ht="14.25" customHeight="1">
      <c r="A827" s="2">
        <v>710278</v>
      </c>
      <c r="B827" s="2" t="s">
        <v>47</v>
      </c>
      <c r="C827" s="2" t="s">
        <v>41</v>
      </c>
      <c r="D827" s="2" t="s">
        <v>34</v>
      </c>
      <c r="E827" s="4">
        <v>43527.686689814815</v>
      </c>
      <c r="F827" s="4">
        <v>43536.686689814815</v>
      </c>
      <c r="G827" s="4">
        <v>43533.686689814815</v>
      </c>
      <c r="H827" s="2">
        <v>34</v>
      </c>
      <c r="I827" s="2">
        <v>107</v>
      </c>
      <c r="J827" s="2" t="s">
        <v>60</v>
      </c>
      <c r="K827" s="2" t="s">
        <v>77</v>
      </c>
      <c r="L827" s="2" t="s">
        <v>35</v>
      </c>
      <c r="M827" s="2" t="s">
        <v>59</v>
      </c>
      <c r="N827" s="2">
        <v>3</v>
      </c>
      <c r="O827" s="2">
        <v>9</v>
      </c>
      <c r="P827" s="2">
        <v>141</v>
      </c>
      <c r="Q827" s="2" t="str">
        <f>VLOOKUP(A827,'Additional Data'!$A$1:$D$9949,2,0)</f>
        <v>App</v>
      </c>
      <c r="R827" s="2" t="str">
        <f>VLOOKUP(A827,'Additional Data'!$A$1:$D$9949,4,0)</f>
        <v>Debit Card</v>
      </c>
      <c r="S827" s="5">
        <f>VLOOKUP(A827,'Additional Data'!$A$1:$D$9949,3,0)</f>
        <v>631.04993060000004</v>
      </c>
      <c r="T827" s="2" t="str">
        <f>HLOOKUP(B827,'Additional Data'!$F$1:$N$2,2,0)</f>
        <v>Tablet</v>
      </c>
    </row>
    <row r="828" spans="1:20" ht="14.25" customHeight="1">
      <c r="A828" s="2">
        <v>64104</v>
      </c>
      <c r="B828" s="2" t="s">
        <v>30</v>
      </c>
      <c r="C828" s="2" t="s">
        <v>32</v>
      </c>
      <c r="D828" s="2" t="s">
        <v>34</v>
      </c>
      <c r="E828" s="4">
        <v>43527.688680555555</v>
      </c>
      <c r="F828" s="4">
        <v>43529.688680555555</v>
      </c>
      <c r="G828" s="4">
        <v>43532.688680555555</v>
      </c>
      <c r="H828" s="2">
        <v>67</v>
      </c>
      <c r="I828" s="2">
        <v>103</v>
      </c>
      <c r="J828" s="2" t="s">
        <v>41</v>
      </c>
      <c r="K828" s="2" t="s">
        <v>58</v>
      </c>
      <c r="L828" s="2" t="s">
        <v>35</v>
      </c>
      <c r="M828" s="2" t="s">
        <v>71</v>
      </c>
      <c r="N828" s="2">
        <v>-3</v>
      </c>
      <c r="O828" s="2">
        <v>2</v>
      </c>
      <c r="P828" s="2">
        <v>170</v>
      </c>
      <c r="Q828" s="2" t="str">
        <f>VLOOKUP(A828,'Additional Data'!$A$1:$D$9949,2,0)</f>
        <v>Website</v>
      </c>
      <c r="R828" s="2" t="str">
        <f>VLOOKUP(A828,'Additional Data'!$A$1:$D$9949,4,0)</f>
        <v>Debit Card</v>
      </c>
      <c r="S828" s="5">
        <f>VLOOKUP(A828,'Additional Data'!$A$1:$D$9949,3,0)</f>
        <v>618.29</v>
      </c>
      <c r="T828" s="2" t="str">
        <f>HLOOKUP(B828,'Additional Data'!$F$1:$N$2,2,0)</f>
        <v>PC</v>
      </c>
    </row>
    <row r="829" spans="1:20" ht="14.25" customHeight="1">
      <c r="A829" s="2">
        <v>687925</v>
      </c>
      <c r="B829" s="2" t="s">
        <v>47</v>
      </c>
      <c r="C829" s="2" t="s">
        <v>41</v>
      </c>
      <c r="D829" s="2" t="s">
        <v>34</v>
      </c>
      <c r="E829" s="4">
        <v>43527.698634259257</v>
      </c>
      <c r="F829" s="4">
        <v>43534.698634259257</v>
      </c>
      <c r="G829" s="4">
        <v>43533.698634259257</v>
      </c>
      <c r="H829" s="2">
        <v>42</v>
      </c>
      <c r="I829" s="2">
        <v>109</v>
      </c>
      <c r="J829" s="2" t="s">
        <v>60</v>
      </c>
      <c r="K829" s="2" t="s">
        <v>77</v>
      </c>
      <c r="L829" s="2" t="s">
        <v>35</v>
      </c>
      <c r="M829" s="2" t="s">
        <v>59</v>
      </c>
      <c r="N829" s="2">
        <v>1</v>
      </c>
      <c r="O829" s="2">
        <v>7</v>
      </c>
      <c r="P829" s="2">
        <v>151</v>
      </c>
      <c r="Q829" s="2" t="str">
        <f>VLOOKUP(A829,'Additional Data'!$A$1:$D$9949,2,0)</f>
        <v>App</v>
      </c>
      <c r="R829" s="2" t="str">
        <f>VLOOKUP(A829,'Additional Data'!$A$1:$D$9949,4,0)</f>
        <v>Cash On Delivery</v>
      </c>
      <c r="S829" s="5">
        <f>VLOOKUP(A829,'Additional Data'!$A$1:$D$9949,3,0)</f>
        <v>1465.3404149999999</v>
      </c>
      <c r="T829" s="2" t="str">
        <f>HLOOKUP(B829,'Additional Data'!$F$1:$N$2,2,0)</f>
        <v>Tablet</v>
      </c>
    </row>
    <row r="830" spans="1:20" ht="14.25" customHeight="1">
      <c r="A830" s="2">
        <v>866039</v>
      </c>
      <c r="B830" s="2" t="s">
        <v>47</v>
      </c>
      <c r="C830" s="2" t="s">
        <v>41</v>
      </c>
      <c r="D830" s="2" t="s">
        <v>34</v>
      </c>
      <c r="E830" s="4">
        <v>43527.707129629627</v>
      </c>
      <c r="F830" s="4">
        <v>43530.707129629627</v>
      </c>
      <c r="G830" s="4">
        <v>43531.707129629627</v>
      </c>
      <c r="H830" s="2">
        <v>31</v>
      </c>
      <c r="I830" s="2">
        <v>115</v>
      </c>
      <c r="J830" s="2" t="s">
        <v>60</v>
      </c>
      <c r="K830" s="2" t="s">
        <v>77</v>
      </c>
      <c r="L830" s="2" t="s">
        <v>35</v>
      </c>
      <c r="M830" s="2" t="s">
        <v>59</v>
      </c>
      <c r="N830" s="2">
        <v>-1</v>
      </c>
      <c r="O830" s="2">
        <v>3</v>
      </c>
      <c r="P830" s="2">
        <v>146</v>
      </c>
      <c r="Q830" s="2" t="str">
        <f>VLOOKUP(A830,'Additional Data'!$A$1:$D$9949,2,0)</f>
        <v>App</v>
      </c>
      <c r="R830" s="2" t="str">
        <f>VLOOKUP(A830,'Additional Data'!$A$1:$D$9949,4,0)</f>
        <v>Credit Card</v>
      </c>
      <c r="S830" s="5">
        <f>VLOOKUP(A830,'Additional Data'!$A$1:$D$9949,3,0)</f>
        <v>1535.39365</v>
      </c>
      <c r="T830" s="2" t="str">
        <f>HLOOKUP(B830,'Additional Data'!$F$1:$N$2,2,0)</f>
        <v>Tablet</v>
      </c>
    </row>
    <row r="831" spans="1:20" ht="14.25" customHeight="1">
      <c r="A831" s="2">
        <v>107489</v>
      </c>
      <c r="B831" s="2" t="s">
        <v>36</v>
      </c>
      <c r="C831" s="2" t="s">
        <v>41</v>
      </c>
      <c r="D831" s="2" t="s">
        <v>34</v>
      </c>
      <c r="E831" s="4">
        <v>43527.708854166667</v>
      </c>
      <c r="F831" s="4">
        <v>43532.708854166667</v>
      </c>
      <c r="G831" s="4">
        <v>43533.708854166667</v>
      </c>
      <c r="H831" s="2">
        <v>25</v>
      </c>
      <c r="I831" s="2">
        <v>113</v>
      </c>
      <c r="J831" s="2" t="s">
        <v>60</v>
      </c>
      <c r="K831" s="2" t="s">
        <v>77</v>
      </c>
      <c r="L831" s="2" t="s">
        <v>35</v>
      </c>
      <c r="M831" s="2" t="s">
        <v>59</v>
      </c>
      <c r="N831" s="2">
        <v>-1</v>
      </c>
      <c r="O831" s="2">
        <v>5</v>
      </c>
      <c r="P831" s="2">
        <v>138</v>
      </c>
      <c r="Q831" s="2" t="str">
        <f>VLOOKUP(A831,'Additional Data'!$A$1:$D$9949,2,0)</f>
        <v>App</v>
      </c>
      <c r="R831" s="2" t="str">
        <f>VLOOKUP(A831,'Additional Data'!$A$1:$D$9949,4,0)</f>
        <v>Credit Card</v>
      </c>
      <c r="S831" s="5">
        <f>VLOOKUP(A831,'Additional Data'!$A$1:$D$9949,3,0)</f>
        <v>2466.0557680000002</v>
      </c>
      <c r="T831" s="2" t="str">
        <f>HLOOKUP(B831,'Additional Data'!$F$1:$N$2,2,0)</f>
        <v>Laptop</v>
      </c>
    </row>
    <row r="832" spans="1:20" ht="14.25" customHeight="1">
      <c r="A832" s="2">
        <v>608645</v>
      </c>
      <c r="B832" s="2" t="s">
        <v>39</v>
      </c>
      <c r="C832" s="2" t="s">
        <v>41</v>
      </c>
      <c r="D832" s="2" t="s">
        <v>34</v>
      </c>
      <c r="E832" s="4">
        <v>43527.717453703706</v>
      </c>
      <c r="F832" s="4">
        <v>43532.717453703706</v>
      </c>
      <c r="G832" s="4">
        <v>43530.717453703706</v>
      </c>
      <c r="H832" s="2">
        <v>0</v>
      </c>
      <c r="I832" s="2">
        <v>130</v>
      </c>
      <c r="J832" s="2" t="s">
        <v>41</v>
      </c>
      <c r="K832" s="2" t="s">
        <v>66</v>
      </c>
      <c r="L832" s="2" t="s">
        <v>67</v>
      </c>
      <c r="M832" s="2" t="s">
        <v>59</v>
      </c>
      <c r="N832" s="2">
        <v>2</v>
      </c>
      <c r="O832" s="2">
        <v>5</v>
      </c>
      <c r="P832" s="2">
        <v>130</v>
      </c>
      <c r="Q832" s="2" t="str">
        <f>VLOOKUP(A832,'Additional Data'!$A$1:$D$9949,2,0)</f>
        <v>App</v>
      </c>
      <c r="R832" s="2" t="str">
        <f>VLOOKUP(A832,'Additional Data'!$A$1:$D$9949,4,0)</f>
        <v>Credit Card</v>
      </c>
      <c r="S832" s="5">
        <f>VLOOKUP(A832,'Additional Data'!$A$1:$D$9949,3,0)</f>
        <v>2711.3495090000001</v>
      </c>
      <c r="T832" s="2" t="str">
        <f>HLOOKUP(B832,'Additional Data'!$F$1:$N$2,2,0)</f>
        <v>Mobile</v>
      </c>
    </row>
    <row r="833" spans="1:20" ht="14.25" customHeight="1">
      <c r="A833" s="2">
        <v>553216</v>
      </c>
      <c r="B833" s="2" t="s">
        <v>30</v>
      </c>
      <c r="C833" s="2" t="s">
        <v>41</v>
      </c>
      <c r="D833" s="2" t="s">
        <v>34</v>
      </c>
      <c r="E833" s="4">
        <v>43527.717499999999</v>
      </c>
      <c r="F833" s="4">
        <v>43533.717499999999</v>
      </c>
      <c r="G833" s="4">
        <v>43530.717499999999</v>
      </c>
      <c r="H833" s="2">
        <v>66</v>
      </c>
      <c r="I833" s="2">
        <v>92</v>
      </c>
      <c r="J833" s="2" t="s">
        <v>60</v>
      </c>
      <c r="K833" s="2" t="s">
        <v>77</v>
      </c>
      <c r="L833" s="2" t="s">
        <v>35</v>
      </c>
      <c r="M833" s="2" t="s">
        <v>71</v>
      </c>
      <c r="N833" s="2">
        <v>3</v>
      </c>
      <c r="O833" s="2">
        <v>6</v>
      </c>
      <c r="P833" s="2">
        <v>158</v>
      </c>
      <c r="Q833" s="2" t="str">
        <f>VLOOKUP(A833,'Additional Data'!$A$1:$D$9949,2,0)</f>
        <v>App</v>
      </c>
      <c r="R833" s="2" t="str">
        <f>VLOOKUP(A833,'Additional Data'!$A$1:$D$9949,4,0)</f>
        <v>Debit Card</v>
      </c>
      <c r="S833" s="5">
        <f>VLOOKUP(A833,'Additional Data'!$A$1:$D$9949,3,0)</f>
        <v>2038.330522</v>
      </c>
      <c r="T833" s="2" t="str">
        <f>HLOOKUP(B833,'Additional Data'!$F$1:$N$2,2,0)</f>
        <v>PC</v>
      </c>
    </row>
    <row r="834" spans="1:20" ht="14.25" customHeight="1">
      <c r="A834" s="2">
        <v>481597</v>
      </c>
      <c r="B834" s="2" t="s">
        <v>36</v>
      </c>
      <c r="C834" s="2" t="s">
        <v>41</v>
      </c>
      <c r="D834" s="2" t="s">
        <v>34</v>
      </c>
      <c r="E834" s="4">
        <v>43527.723726851851</v>
      </c>
      <c r="F834" s="4">
        <v>43534.723726851851</v>
      </c>
      <c r="G834" s="4">
        <v>43531.723726851851</v>
      </c>
      <c r="H834" s="2">
        <v>27</v>
      </c>
      <c r="I834" s="2">
        <v>110</v>
      </c>
      <c r="J834" s="2" t="s">
        <v>60</v>
      </c>
      <c r="K834" s="2" t="s">
        <v>77</v>
      </c>
      <c r="L834" s="2" t="s">
        <v>35</v>
      </c>
      <c r="M834" s="2" t="s">
        <v>59</v>
      </c>
      <c r="N834" s="2">
        <v>3</v>
      </c>
      <c r="O834" s="2">
        <v>7</v>
      </c>
      <c r="P834" s="2">
        <v>137</v>
      </c>
      <c r="Q834" s="2" t="str">
        <f>VLOOKUP(A834,'Additional Data'!$A$1:$D$9949,2,0)</f>
        <v>App</v>
      </c>
      <c r="R834" s="2" t="str">
        <f>VLOOKUP(A834,'Additional Data'!$A$1:$D$9949,4,0)</f>
        <v>Credit Card</v>
      </c>
      <c r="S834" s="5">
        <f>VLOOKUP(A834,'Additional Data'!$A$1:$D$9949,3,0)</f>
        <v>411.9109259</v>
      </c>
      <c r="T834" s="2" t="str">
        <f>HLOOKUP(B834,'Additional Data'!$F$1:$N$2,2,0)</f>
        <v>Laptop</v>
      </c>
    </row>
    <row r="835" spans="1:20" ht="14.25" customHeight="1">
      <c r="A835" s="2">
        <v>819948</v>
      </c>
      <c r="B835" s="2" t="s">
        <v>39</v>
      </c>
      <c r="C835" s="2" t="s">
        <v>41</v>
      </c>
      <c r="D835" s="2" t="s">
        <v>34</v>
      </c>
      <c r="E835" s="4">
        <v>43527.724166666667</v>
      </c>
      <c r="F835" s="4">
        <v>43529.724166666667</v>
      </c>
      <c r="G835" s="4">
        <v>43532.724166666667</v>
      </c>
      <c r="H835" s="2">
        <v>29</v>
      </c>
      <c r="I835" s="2">
        <v>127</v>
      </c>
      <c r="J835" s="2" t="s">
        <v>32</v>
      </c>
      <c r="K835" s="2" t="s">
        <v>70</v>
      </c>
      <c r="L835" s="2" t="s">
        <v>35</v>
      </c>
      <c r="M835" s="2" t="s">
        <v>71</v>
      </c>
      <c r="N835" s="2">
        <v>-3</v>
      </c>
      <c r="O835" s="2">
        <v>2</v>
      </c>
      <c r="P835" s="2">
        <v>156</v>
      </c>
      <c r="Q835" s="2" t="str">
        <f>VLOOKUP(A835,'Additional Data'!$A$1:$D$9949,2,0)</f>
        <v>Website</v>
      </c>
      <c r="R835" s="2" t="str">
        <f>VLOOKUP(A835,'Additional Data'!$A$1:$D$9949,4,0)</f>
        <v>Debit Card</v>
      </c>
      <c r="S835" s="5">
        <f>VLOOKUP(A835,'Additional Data'!$A$1:$D$9949,3,0)</f>
        <v>3356.16</v>
      </c>
      <c r="T835" s="2" t="str">
        <f>HLOOKUP(B835,'Additional Data'!$F$1:$N$2,2,0)</f>
        <v>Mobile</v>
      </c>
    </row>
    <row r="836" spans="1:20" ht="14.25" customHeight="1">
      <c r="A836" s="2">
        <v>303499</v>
      </c>
      <c r="B836" s="2" t="s">
        <v>30</v>
      </c>
      <c r="C836" s="2" t="s">
        <v>32</v>
      </c>
      <c r="D836" s="2" t="s">
        <v>34</v>
      </c>
      <c r="E836" s="4">
        <v>43527.727418981478</v>
      </c>
      <c r="F836" s="4">
        <v>43533.727418981478</v>
      </c>
      <c r="G836" s="4">
        <v>43530.727418981478</v>
      </c>
      <c r="H836" s="2">
        <v>68</v>
      </c>
      <c r="I836" s="2">
        <v>108</v>
      </c>
      <c r="J836" s="2" t="s">
        <v>41</v>
      </c>
      <c r="K836" s="2" t="s">
        <v>58</v>
      </c>
      <c r="L836" s="2" t="s">
        <v>35</v>
      </c>
      <c r="M836" s="2" t="s">
        <v>71</v>
      </c>
      <c r="N836" s="2">
        <v>3</v>
      </c>
      <c r="O836" s="2">
        <v>6</v>
      </c>
      <c r="P836" s="2">
        <v>176</v>
      </c>
      <c r="Q836" s="2" t="str">
        <f>VLOOKUP(A836,'Additional Data'!$A$1:$D$9949,2,0)</f>
        <v>App</v>
      </c>
      <c r="R836" s="2" t="str">
        <f>VLOOKUP(A836,'Additional Data'!$A$1:$D$9949,4,0)</f>
        <v>Cash On Delivery</v>
      </c>
      <c r="S836" s="5">
        <f>VLOOKUP(A836,'Additional Data'!$A$1:$D$9949,3,0)</f>
        <v>3079.830641</v>
      </c>
      <c r="T836" s="2" t="str">
        <f>HLOOKUP(B836,'Additional Data'!$F$1:$N$2,2,0)</f>
        <v>PC</v>
      </c>
    </row>
    <row r="837" spans="1:20" ht="14.25" customHeight="1">
      <c r="A837" s="2">
        <v>995244</v>
      </c>
      <c r="B837" s="2" t="s">
        <v>39</v>
      </c>
      <c r="C837" s="2" t="s">
        <v>41</v>
      </c>
      <c r="D837" s="2" t="s">
        <v>34</v>
      </c>
      <c r="E837" s="4">
        <v>43527.72928240741</v>
      </c>
      <c r="F837" s="4">
        <v>43532.72928240741</v>
      </c>
      <c r="G837" s="4">
        <v>43534.72928240741</v>
      </c>
      <c r="H837" s="2">
        <v>35</v>
      </c>
      <c r="I837" s="2">
        <v>109</v>
      </c>
      <c r="J837" s="2" t="s">
        <v>63</v>
      </c>
      <c r="K837" s="2" t="s">
        <v>64</v>
      </c>
      <c r="L837" s="2" t="s">
        <v>35</v>
      </c>
      <c r="M837" s="2" t="s">
        <v>71</v>
      </c>
      <c r="N837" s="2">
        <v>-2</v>
      </c>
      <c r="O837" s="2">
        <v>5</v>
      </c>
      <c r="P837" s="2">
        <v>144</v>
      </c>
      <c r="Q837" s="2" t="str">
        <f>VLOOKUP(A837,'Additional Data'!$A$1:$D$9949,2,0)</f>
        <v>Website</v>
      </c>
      <c r="R837" s="2" t="str">
        <f>VLOOKUP(A837,'Additional Data'!$A$1:$D$9949,4,0)</f>
        <v>Debit Card</v>
      </c>
      <c r="S837" s="5">
        <f>VLOOKUP(A837,'Additional Data'!$A$1:$D$9949,3,0)</f>
        <v>261.89999999999998</v>
      </c>
      <c r="T837" s="2" t="str">
        <f>HLOOKUP(B837,'Additional Data'!$F$1:$N$2,2,0)</f>
        <v>Mobile</v>
      </c>
    </row>
    <row r="838" spans="1:20" ht="14.25" customHeight="1">
      <c r="A838" s="2">
        <v>531783</v>
      </c>
      <c r="B838" s="2" t="s">
        <v>39</v>
      </c>
      <c r="C838" s="2" t="s">
        <v>32</v>
      </c>
      <c r="D838" s="2" t="s">
        <v>34</v>
      </c>
      <c r="E838" s="4">
        <v>43527.735613425924</v>
      </c>
      <c r="F838" s="4">
        <v>43534.735613425924</v>
      </c>
      <c r="G838" s="4">
        <v>43534.735613425924</v>
      </c>
      <c r="H838" s="2">
        <v>44</v>
      </c>
      <c r="I838" s="2">
        <v>111</v>
      </c>
      <c r="J838" s="2" t="s">
        <v>63</v>
      </c>
      <c r="K838" s="2" t="s">
        <v>81</v>
      </c>
      <c r="L838" s="2" t="s">
        <v>35</v>
      </c>
      <c r="M838" s="2" t="s">
        <v>59</v>
      </c>
      <c r="N838" s="2">
        <v>0</v>
      </c>
      <c r="O838" s="2">
        <v>7</v>
      </c>
      <c r="P838" s="2">
        <v>155</v>
      </c>
      <c r="Q838" s="2" t="str">
        <f>VLOOKUP(A838,'Additional Data'!$A$1:$D$9949,2,0)</f>
        <v>Website</v>
      </c>
      <c r="R838" s="2" t="str">
        <f>VLOOKUP(A838,'Additional Data'!$A$1:$D$9949,4,0)</f>
        <v>Cash On Delivery</v>
      </c>
      <c r="S838" s="5">
        <f>VLOOKUP(A838,'Additional Data'!$A$1:$D$9949,3,0)</f>
        <v>342.99</v>
      </c>
      <c r="T838" s="2" t="str">
        <f>HLOOKUP(B838,'Additional Data'!$F$1:$N$2,2,0)</f>
        <v>Mobile</v>
      </c>
    </row>
    <row r="839" spans="1:20" ht="14.25" customHeight="1">
      <c r="A839" s="2">
        <v>990693</v>
      </c>
      <c r="B839" s="2" t="s">
        <v>39</v>
      </c>
      <c r="C839" s="2" t="s">
        <v>32</v>
      </c>
      <c r="D839" s="2" t="s">
        <v>34</v>
      </c>
      <c r="E839" s="4">
        <v>43527.737129629626</v>
      </c>
      <c r="F839" s="4">
        <v>43535.737129629626</v>
      </c>
      <c r="G839" s="4">
        <v>43531.737129629626</v>
      </c>
      <c r="H839" s="2">
        <v>38</v>
      </c>
      <c r="I839" s="2">
        <v>129</v>
      </c>
      <c r="J839" s="2" t="s">
        <v>41</v>
      </c>
      <c r="K839" s="2" t="s">
        <v>58</v>
      </c>
      <c r="L839" s="2" t="s">
        <v>35</v>
      </c>
      <c r="M839" s="2" t="s">
        <v>59</v>
      </c>
      <c r="N839" s="2">
        <v>4</v>
      </c>
      <c r="O839" s="2">
        <v>8</v>
      </c>
      <c r="P839" s="2">
        <v>167</v>
      </c>
      <c r="Q839" s="2" t="str">
        <f>VLOOKUP(A839,'Additional Data'!$A$1:$D$9949,2,0)</f>
        <v>Website</v>
      </c>
      <c r="R839" s="2" t="str">
        <f>VLOOKUP(A839,'Additional Data'!$A$1:$D$9949,4,0)</f>
        <v>Credit Card</v>
      </c>
      <c r="S839" s="5">
        <f>VLOOKUP(A839,'Additional Data'!$A$1:$D$9949,3,0)</f>
        <v>2310.69</v>
      </c>
      <c r="T839" s="2" t="str">
        <f>HLOOKUP(B839,'Additional Data'!$F$1:$N$2,2,0)</f>
        <v>Mobile</v>
      </c>
    </row>
    <row r="840" spans="1:20" ht="14.25" customHeight="1">
      <c r="A840" s="2">
        <v>537074</v>
      </c>
      <c r="B840" s="2" t="s">
        <v>36</v>
      </c>
      <c r="C840" s="2" t="s">
        <v>41</v>
      </c>
      <c r="D840" s="2" t="s">
        <v>34</v>
      </c>
      <c r="E840" s="4">
        <v>43527.739502314813</v>
      </c>
      <c r="F840" s="4">
        <v>43530.739502314813</v>
      </c>
      <c r="G840" s="4">
        <v>43534.739502314813</v>
      </c>
      <c r="H840" s="2">
        <v>0</v>
      </c>
      <c r="I840" s="2">
        <v>126</v>
      </c>
      <c r="J840" s="2" t="s">
        <v>41</v>
      </c>
      <c r="K840" s="2" t="s">
        <v>66</v>
      </c>
      <c r="L840" s="2" t="s">
        <v>67</v>
      </c>
      <c r="M840" s="2" t="s">
        <v>59</v>
      </c>
      <c r="N840" s="2">
        <v>-4</v>
      </c>
      <c r="O840" s="2">
        <v>3</v>
      </c>
      <c r="P840" s="2">
        <v>126</v>
      </c>
      <c r="Q840" s="2" t="str">
        <f>VLOOKUP(A840,'Additional Data'!$A$1:$D$9949,2,0)</f>
        <v>App</v>
      </c>
      <c r="R840" s="2" t="str">
        <f>VLOOKUP(A840,'Additional Data'!$A$1:$D$9949,4,0)</f>
        <v>Debit Card</v>
      </c>
      <c r="S840" s="5">
        <f>VLOOKUP(A840,'Additional Data'!$A$1:$D$9949,3,0)</f>
        <v>2830.3544860000002</v>
      </c>
      <c r="T840" s="2" t="str">
        <f>HLOOKUP(B840,'Additional Data'!$F$1:$N$2,2,0)</f>
        <v>Laptop</v>
      </c>
    </row>
    <row r="841" spans="1:20" ht="14.25" customHeight="1">
      <c r="A841" s="2">
        <v>676878</v>
      </c>
      <c r="B841" s="2" t="s">
        <v>42</v>
      </c>
      <c r="C841" s="2" t="s">
        <v>41</v>
      </c>
      <c r="D841" s="2" t="s">
        <v>34</v>
      </c>
      <c r="E841" s="4">
        <v>43527.74119212963</v>
      </c>
      <c r="F841" s="4">
        <v>43534.74119212963</v>
      </c>
      <c r="G841" s="4">
        <v>43533.74119212963</v>
      </c>
      <c r="H841" s="2">
        <v>38</v>
      </c>
      <c r="I841" s="2">
        <v>105</v>
      </c>
      <c r="J841" s="2" t="s">
        <v>63</v>
      </c>
      <c r="K841" s="2" t="s">
        <v>64</v>
      </c>
      <c r="L841" s="2" t="s">
        <v>35</v>
      </c>
      <c r="M841" s="2" t="s">
        <v>59</v>
      </c>
      <c r="N841" s="2">
        <v>1</v>
      </c>
      <c r="O841" s="2">
        <v>7</v>
      </c>
      <c r="P841" s="2">
        <v>143</v>
      </c>
      <c r="Q841" s="2" t="str">
        <f>VLOOKUP(A841,'Additional Data'!$A$1:$D$9949,2,0)</f>
        <v>Website</v>
      </c>
      <c r="R841" s="2" t="str">
        <f>VLOOKUP(A841,'Additional Data'!$A$1:$D$9949,4,0)</f>
        <v>Debit Card</v>
      </c>
      <c r="S841" s="5">
        <f>VLOOKUP(A841,'Additional Data'!$A$1:$D$9949,3,0)</f>
        <v>1613.59</v>
      </c>
      <c r="T841" s="2" t="str">
        <f>HLOOKUP(B841,'Additional Data'!$F$1:$N$2,2,0)</f>
        <v>TV</v>
      </c>
    </row>
    <row r="842" spans="1:20" ht="14.25" customHeight="1">
      <c r="A842" s="2">
        <v>989302</v>
      </c>
      <c r="B842" s="2" t="s">
        <v>42</v>
      </c>
      <c r="C842" s="2" t="s">
        <v>41</v>
      </c>
      <c r="D842" s="2" t="s">
        <v>34</v>
      </c>
      <c r="E842" s="4">
        <v>43527.744421296295</v>
      </c>
      <c r="F842" s="4">
        <v>43530.744421296295</v>
      </c>
      <c r="G842" s="4">
        <v>43534.744421296295</v>
      </c>
      <c r="H842" s="2">
        <v>0</v>
      </c>
      <c r="I842" s="2">
        <v>103</v>
      </c>
      <c r="J842" s="2" t="s">
        <v>41</v>
      </c>
      <c r="K842" s="2" t="s">
        <v>66</v>
      </c>
      <c r="L842" s="2" t="s">
        <v>67</v>
      </c>
      <c r="M842" s="2" t="s">
        <v>71</v>
      </c>
      <c r="N842" s="2">
        <v>-4</v>
      </c>
      <c r="O842" s="2">
        <v>3</v>
      </c>
      <c r="P842" s="2">
        <v>103</v>
      </c>
      <c r="Q842" s="2" t="str">
        <f>VLOOKUP(A842,'Additional Data'!$A$1:$D$9949,2,0)</f>
        <v>App</v>
      </c>
      <c r="R842" s="2" t="str">
        <f>VLOOKUP(A842,'Additional Data'!$A$1:$D$9949,4,0)</f>
        <v>Debit Card</v>
      </c>
      <c r="S842" s="5">
        <f>VLOOKUP(A842,'Additional Data'!$A$1:$D$9949,3,0)</f>
        <v>2717.0068120000001</v>
      </c>
      <c r="T842" s="2" t="str">
        <f>HLOOKUP(B842,'Additional Data'!$F$1:$N$2,2,0)</f>
        <v>TV</v>
      </c>
    </row>
    <row r="843" spans="1:20" ht="14.25" customHeight="1">
      <c r="A843" s="2">
        <v>763301</v>
      </c>
      <c r="B843" s="2" t="s">
        <v>30</v>
      </c>
      <c r="C843" s="2" t="s">
        <v>41</v>
      </c>
      <c r="D843" s="2" t="s">
        <v>34</v>
      </c>
      <c r="E843" s="4">
        <v>43527.745972222219</v>
      </c>
      <c r="F843" s="4">
        <v>43530.745972222219</v>
      </c>
      <c r="G843" s="4">
        <v>43530.745972222219</v>
      </c>
      <c r="H843" s="2">
        <v>67</v>
      </c>
      <c r="I843" s="2">
        <v>86</v>
      </c>
      <c r="J843" s="2" t="s">
        <v>63</v>
      </c>
      <c r="K843" s="2" t="s">
        <v>64</v>
      </c>
      <c r="L843" s="2" t="s">
        <v>35</v>
      </c>
      <c r="M843" s="2" t="s">
        <v>71</v>
      </c>
      <c r="N843" s="2">
        <v>0</v>
      </c>
      <c r="O843" s="2">
        <v>3</v>
      </c>
      <c r="P843" s="2">
        <v>153</v>
      </c>
      <c r="Q843" s="2" t="str">
        <f>VLOOKUP(A843,'Additional Data'!$A$1:$D$9949,2,0)</f>
        <v>App</v>
      </c>
      <c r="R843" s="2" t="str">
        <f>VLOOKUP(A843,'Additional Data'!$A$1:$D$9949,4,0)</f>
        <v>Cash On Delivery</v>
      </c>
      <c r="S843" s="5">
        <f>VLOOKUP(A843,'Additional Data'!$A$1:$D$9949,3,0)</f>
        <v>1460.5521450000001</v>
      </c>
      <c r="T843" s="2" t="str">
        <f>HLOOKUP(B843,'Additional Data'!$F$1:$N$2,2,0)</f>
        <v>PC</v>
      </c>
    </row>
    <row r="844" spans="1:20" ht="14.25" customHeight="1">
      <c r="A844" s="2">
        <v>588110</v>
      </c>
      <c r="B844" s="2" t="s">
        <v>30</v>
      </c>
      <c r="C844" s="2" t="s">
        <v>32</v>
      </c>
      <c r="D844" s="2" t="s">
        <v>34</v>
      </c>
      <c r="E844" s="4">
        <v>43527.746574074074</v>
      </c>
      <c r="F844" s="4">
        <v>43533.746574074074</v>
      </c>
      <c r="G844" s="4">
        <v>43534.746574074074</v>
      </c>
      <c r="H844" s="2">
        <v>43</v>
      </c>
      <c r="I844" s="2">
        <v>111</v>
      </c>
      <c r="J844" s="2" t="s">
        <v>60</v>
      </c>
      <c r="K844" s="2" t="s">
        <v>61</v>
      </c>
      <c r="L844" s="2" t="s">
        <v>35</v>
      </c>
      <c r="M844" s="2" t="s">
        <v>59</v>
      </c>
      <c r="N844" s="2">
        <v>-1</v>
      </c>
      <c r="O844" s="2">
        <v>6</v>
      </c>
      <c r="P844" s="2">
        <v>154</v>
      </c>
      <c r="Q844" s="2" t="str">
        <f>VLOOKUP(A844,'Additional Data'!$A$1:$D$9949,2,0)</f>
        <v>App</v>
      </c>
      <c r="R844" s="2" t="str">
        <f>VLOOKUP(A844,'Additional Data'!$A$1:$D$9949,4,0)</f>
        <v>Debit Card</v>
      </c>
      <c r="S844" s="5">
        <f>VLOOKUP(A844,'Additional Data'!$A$1:$D$9949,3,0)</f>
        <v>1273.6463659999999</v>
      </c>
      <c r="T844" s="2" t="str">
        <f>HLOOKUP(B844,'Additional Data'!$F$1:$N$2,2,0)</f>
        <v>PC</v>
      </c>
    </row>
    <row r="845" spans="1:20" ht="14.25" customHeight="1">
      <c r="A845" s="2">
        <v>723907</v>
      </c>
      <c r="B845" s="2" t="s">
        <v>39</v>
      </c>
      <c r="C845" s="2" t="s">
        <v>41</v>
      </c>
      <c r="D845" s="2" t="s">
        <v>34</v>
      </c>
      <c r="E845" s="4">
        <v>43527.747002314813</v>
      </c>
      <c r="F845" s="4">
        <v>43531.747002314813</v>
      </c>
      <c r="G845" s="4">
        <v>43534.747002314813</v>
      </c>
      <c r="H845" s="2">
        <v>0</v>
      </c>
      <c r="I845" s="2">
        <v>128</v>
      </c>
      <c r="J845" s="2" t="s">
        <v>41</v>
      </c>
      <c r="K845" s="2" t="s">
        <v>66</v>
      </c>
      <c r="L845" s="2" t="s">
        <v>67</v>
      </c>
      <c r="M845" s="2" t="s">
        <v>59</v>
      </c>
      <c r="N845" s="2">
        <v>-3</v>
      </c>
      <c r="O845" s="2">
        <v>4</v>
      </c>
      <c r="P845" s="2">
        <v>128</v>
      </c>
      <c r="Q845" s="2" t="str">
        <f>VLOOKUP(A845,'Additional Data'!$A$1:$D$9949,2,0)</f>
        <v>App</v>
      </c>
      <c r="R845" s="2" t="str">
        <f>VLOOKUP(A845,'Additional Data'!$A$1:$D$9949,4,0)</f>
        <v>Credit Card</v>
      </c>
      <c r="S845" s="5">
        <f>VLOOKUP(A845,'Additional Data'!$A$1:$D$9949,3,0)</f>
        <v>949.90989679999996</v>
      </c>
      <c r="T845" s="2" t="str">
        <f>HLOOKUP(B845,'Additional Data'!$F$1:$N$2,2,0)</f>
        <v>Mobile</v>
      </c>
    </row>
    <row r="846" spans="1:20" ht="14.25" customHeight="1">
      <c r="A846" s="2">
        <v>274524</v>
      </c>
      <c r="B846" s="2" t="s">
        <v>39</v>
      </c>
      <c r="C846" s="2" t="s">
        <v>32</v>
      </c>
      <c r="D846" s="2" t="s">
        <v>34</v>
      </c>
      <c r="E846" s="4">
        <v>43527.750138888892</v>
      </c>
      <c r="F846" s="4">
        <v>43529.750138888892</v>
      </c>
      <c r="G846" s="4">
        <v>43533.750138888892</v>
      </c>
      <c r="H846" s="2">
        <v>34</v>
      </c>
      <c r="I846" s="2">
        <v>108</v>
      </c>
      <c r="J846" s="2" t="s">
        <v>60</v>
      </c>
      <c r="K846" s="2" t="s">
        <v>61</v>
      </c>
      <c r="L846" s="2" t="s">
        <v>35</v>
      </c>
      <c r="M846" s="2" t="s">
        <v>71</v>
      </c>
      <c r="N846" s="2">
        <v>-4</v>
      </c>
      <c r="O846" s="2">
        <v>2</v>
      </c>
      <c r="P846" s="2">
        <v>142</v>
      </c>
      <c r="Q846" s="2" t="str">
        <f>VLOOKUP(A846,'Additional Data'!$A$1:$D$9949,2,0)</f>
        <v>Website</v>
      </c>
      <c r="R846" s="2" t="str">
        <f>VLOOKUP(A846,'Additional Data'!$A$1:$D$9949,4,0)</f>
        <v>Debit Card</v>
      </c>
      <c r="S846" s="5">
        <f>VLOOKUP(A846,'Additional Data'!$A$1:$D$9949,3,0)</f>
        <v>939.17</v>
      </c>
      <c r="T846" s="2" t="str">
        <f>HLOOKUP(B846,'Additional Data'!$F$1:$N$2,2,0)</f>
        <v>Mobile</v>
      </c>
    </row>
    <row r="847" spans="1:20" ht="14.25" customHeight="1">
      <c r="A847" s="2">
        <v>829821</v>
      </c>
      <c r="B847" s="2" t="s">
        <v>30</v>
      </c>
      <c r="C847" s="2" t="s">
        <v>32</v>
      </c>
      <c r="D847" s="2" t="s">
        <v>34</v>
      </c>
      <c r="E847" s="4">
        <v>43527.755474537036</v>
      </c>
      <c r="F847" s="4">
        <v>43531.755474537036</v>
      </c>
      <c r="G847" s="4">
        <v>43532.755474537036</v>
      </c>
      <c r="H847" s="2">
        <v>48</v>
      </c>
      <c r="I847" s="2">
        <v>110</v>
      </c>
      <c r="J847" s="2" t="s">
        <v>60</v>
      </c>
      <c r="K847" s="2" t="s">
        <v>61</v>
      </c>
      <c r="L847" s="2" t="s">
        <v>35</v>
      </c>
      <c r="M847" s="2" t="s">
        <v>59</v>
      </c>
      <c r="N847" s="2">
        <v>-1</v>
      </c>
      <c r="O847" s="2">
        <v>4</v>
      </c>
      <c r="P847" s="2">
        <v>158</v>
      </c>
      <c r="Q847" s="2" t="str">
        <f>VLOOKUP(A847,'Additional Data'!$A$1:$D$9949,2,0)</f>
        <v>Website</v>
      </c>
      <c r="R847" s="2" t="str">
        <f>VLOOKUP(A847,'Additional Data'!$A$1:$D$9949,4,0)</f>
        <v>Credit Card</v>
      </c>
      <c r="S847" s="5">
        <f>VLOOKUP(A847,'Additional Data'!$A$1:$D$9949,3,0)</f>
        <v>2150.38</v>
      </c>
      <c r="T847" s="2" t="str">
        <f>HLOOKUP(B847,'Additional Data'!$F$1:$N$2,2,0)</f>
        <v>PC</v>
      </c>
    </row>
    <row r="848" spans="1:20" ht="14.25" customHeight="1">
      <c r="A848" s="2">
        <v>322073</v>
      </c>
      <c r="B848" s="2" t="s">
        <v>30</v>
      </c>
      <c r="C848" s="2" t="s">
        <v>32</v>
      </c>
      <c r="D848" s="2" t="s">
        <v>34</v>
      </c>
      <c r="E848" s="4">
        <v>43527.758645833332</v>
      </c>
      <c r="F848" s="4">
        <v>43533.758645833332</v>
      </c>
      <c r="G848" s="4">
        <v>43532.758645833332</v>
      </c>
      <c r="H848" s="2">
        <v>64</v>
      </c>
      <c r="I848" s="2">
        <v>91</v>
      </c>
      <c r="J848" s="2" t="s">
        <v>63</v>
      </c>
      <c r="K848" s="2" t="s">
        <v>81</v>
      </c>
      <c r="L848" s="2" t="s">
        <v>35</v>
      </c>
      <c r="M848" s="2" t="s">
        <v>71</v>
      </c>
      <c r="N848" s="2">
        <v>1</v>
      </c>
      <c r="O848" s="2">
        <v>6</v>
      </c>
      <c r="P848" s="2">
        <v>155</v>
      </c>
      <c r="Q848" s="2" t="str">
        <f>VLOOKUP(A848,'Additional Data'!$A$1:$D$9949,2,0)</f>
        <v>App</v>
      </c>
      <c r="R848" s="2" t="str">
        <f>VLOOKUP(A848,'Additional Data'!$A$1:$D$9949,4,0)</f>
        <v>Credit Card</v>
      </c>
      <c r="S848" s="5">
        <f>VLOOKUP(A848,'Additional Data'!$A$1:$D$9949,3,0)</f>
        <v>2090.8103420000002</v>
      </c>
      <c r="T848" s="2" t="str">
        <f>HLOOKUP(B848,'Additional Data'!$F$1:$N$2,2,0)</f>
        <v>PC</v>
      </c>
    </row>
    <row r="849" spans="1:20" ht="14.25" customHeight="1">
      <c r="A849" s="2">
        <v>743114</v>
      </c>
      <c r="B849" s="2" t="s">
        <v>42</v>
      </c>
      <c r="C849" s="2" t="s">
        <v>32</v>
      </c>
      <c r="D849" s="2" t="s">
        <v>34</v>
      </c>
      <c r="E849" s="4">
        <v>43527.75953703704</v>
      </c>
      <c r="F849" s="4">
        <v>43530.75953703704</v>
      </c>
      <c r="G849" s="4">
        <v>43530.75953703704</v>
      </c>
      <c r="H849" s="2">
        <v>78</v>
      </c>
      <c r="I849" s="2">
        <v>87</v>
      </c>
      <c r="J849" s="2" t="s">
        <v>63</v>
      </c>
      <c r="K849" s="2" t="s">
        <v>81</v>
      </c>
      <c r="L849" s="2" t="s">
        <v>35</v>
      </c>
      <c r="M849" s="2" t="s">
        <v>71</v>
      </c>
      <c r="N849" s="2">
        <v>0</v>
      </c>
      <c r="O849" s="2">
        <v>3</v>
      </c>
      <c r="P849" s="2">
        <v>165</v>
      </c>
      <c r="Q849" s="2" t="str">
        <f>VLOOKUP(A849,'Additional Data'!$A$1:$D$9949,2,0)</f>
        <v>App</v>
      </c>
      <c r="R849" s="2" t="str">
        <f>VLOOKUP(A849,'Additional Data'!$A$1:$D$9949,4,0)</f>
        <v>Debit Card</v>
      </c>
      <c r="S849" s="5">
        <f>VLOOKUP(A849,'Additional Data'!$A$1:$D$9949,3,0)</f>
        <v>1563.5689669999999</v>
      </c>
      <c r="T849" s="2" t="str">
        <f>HLOOKUP(B849,'Additional Data'!$F$1:$N$2,2,0)</f>
        <v>TV</v>
      </c>
    </row>
    <row r="850" spans="1:20" ht="14.25" customHeight="1">
      <c r="A850" s="2">
        <v>473335</v>
      </c>
      <c r="B850" s="2" t="s">
        <v>39</v>
      </c>
      <c r="C850" s="2" t="s">
        <v>32</v>
      </c>
      <c r="D850" s="2" t="s">
        <v>34</v>
      </c>
      <c r="E850" s="4">
        <v>43527.763136574074</v>
      </c>
      <c r="F850" s="4">
        <v>43530.763136574074</v>
      </c>
      <c r="G850" s="4">
        <v>43530.763136574074</v>
      </c>
      <c r="H850" s="2">
        <v>28</v>
      </c>
      <c r="I850" s="2">
        <v>108</v>
      </c>
      <c r="J850" s="2" t="s">
        <v>60</v>
      </c>
      <c r="K850" s="2" t="s">
        <v>61</v>
      </c>
      <c r="L850" s="2" t="s">
        <v>35</v>
      </c>
      <c r="M850" s="2" t="s">
        <v>59</v>
      </c>
      <c r="N850" s="2">
        <v>0</v>
      </c>
      <c r="O850" s="2">
        <v>3</v>
      </c>
      <c r="P850" s="2">
        <v>136</v>
      </c>
      <c r="Q850" s="2" t="str">
        <f>VLOOKUP(A850,'Additional Data'!$A$1:$D$9949,2,0)</f>
        <v>App</v>
      </c>
      <c r="R850" s="2" t="str">
        <f>VLOOKUP(A850,'Additional Data'!$A$1:$D$9949,4,0)</f>
        <v>Credit Card</v>
      </c>
      <c r="S850" s="5">
        <f>VLOOKUP(A850,'Additional Data'!$A$1:$D$9949,3,0)</f>
        <v>2518.0729769999998</v>
      </c>
      <c r="T850" s="2" t="str">
        <f>HLOOKUP(B850,'Additional Data'!$F$1:$N$2,2,0)</f>
        <v>Mobile</v>
      </c>
    </row>
    <row r="851" spans="1:20" ht="14.25" customHeight="1">
      <c r="A851" s="2">
        <v>195924</v>
      </c>
      <c r="B851" s="2" t="s">
        <v>39</v>
      </c>
      <c r="C851" s="2" t="s">
        <v>41</v>
      </c>
      <c r="D851" s="2" t="s">
        <v>34</v>
      </c>
      <c r="E851" s="4">
        <v>43527.763171296298</v>
      </c>
      <c r="F851" s="4">
        <v>43530.763171296298</v>
      </c>
      <c r="G851" s="4">
        <v>43533.763171296298</v>
      </c>
      <c r="H851" s="2">
        <v>27</v>
      </c>
      <c r="I851" s="2">
        <v>123</v>
      </c>
      <c r="J851" s="2" t="s">
        <v>32</v>
      </c>
      <c r="K851" s="2" t="s">
        <v>70</v>
      </c>
      <c r="L851" s="2" t="s">
        <v>35</v>
      </c>
      <c r="M851" s="2" t="s">
        <v>71</v>
      </c>
      <c r="N851" s="2">
        <v>-3</v>
      </c>
      <c r="O851" s="2">
        <v>3</v>
      </c>
      <c r="P851" s="2">
        <v>150</v>
      </c>
      <c r="Q851" s="2" t="str">
        <f>VLOOKUP(A851,'Additional Data'!$A$1:$D$9949,2,0)</f>
        <v>Website</v>
      </c>
      <c r="R851" s="2" t="str">
        <f>VLOOKUP(A851,'Additional Data'!$A$1:$D$9949,4,0)</f>
        <v>Debit Card</v>
      </c>
      <c r="S851" s="5">
        <f>VLOOKUP(A851,'Additional Data'!$A$1:$D$9949,3,0)</f>
        <v>3089.05</v>
      </c>
      <c r="T851" s="2" t="str">
        <f>HLOOKUP(B851,'Additional Data'!$F$1:$N$2,2,0)</f>
        <v>Mobile</v>
      </c>
    </row>
    <row r="852" spans="1:20" ht="14.25" customHeight="1">
      <c r="A852" s="2">
        <v>959459</v>
      </c>
      <c r="B852" s="2" t="s">
        <v>36</v>
      </c>
      <c r="C852" s="2" t="s">
        <v>41</v>
      </c>
      <c r="D852" s="2" t="s">
        <v>34</v>
      </c>
      <c r="E852" s="4">
        <v>43527.770821759259</v>
      </c>
      <c r="F852" s="4">
        <v>43529.770821759259</v>
      </c>
      <c r="G852" s="4">
        <v>43533.770821759259</v>
      </c>
      <c r="H852" s="2">
        <v>77</v>
      </c>
      <c r="I852" s="2">
        <v>91</v>
      </c>
      <c r="J852" s="2" t="s">
        <v>60</v>
      </c>
      <c r="K852" s="2" t="s">
        <v>77</v>
      </c>
      <c r="L852" s="2" t="s">
        <v>35</v>
      </c>
      <c r="M852" s="2" t="s">
        <v>71</v>
      </c>
      <c r="N852" s="2">
        <v>-4</v>
      </c>
      <c r="O852" s="2">
        <v>2</v>
      </c>
      <c r="P852" s="2">
        <v>168</v>
      </c>
      <c r="Q852" s="2" t="str">
        <f>VLOOKUP(A852,'Additional Data'!$A$1:$D$9949,2,0)</f>
        <v>App</v>
      </c>
      <c r="R852" s="2" t="str">
        <f>VLOOKUP(A852,'Additional Data'!$A$1:$D$9949,4,0)</f>
        <v>Credit Card</v>
      </c>
      <c r="S852" s="5">
        <f>VLOOKUP(A852,'Additional Data'!$A$1:$D$9949,3,0)</f>
        <v>1204.2041529999999</v>
      </c>
      <c r="T852" s="2" t="str">
        <f>HLOOKUP(B852,'Additional Data'!$F$1:$N$2,2,0)</f>
        <v>Laptop</v>
      </c>
    </row>
    <row r="853" spans="1:20" ht="14.25" customHeight="1">
      <c r="A853" s="2">
        <v>100119</v>
      </c>
      <c r="B853" s="2" t="s">
        <v>47</v>
      </c>
      <c r="C853" s="2" t="s">
        <v>41</v>
      </c>
      <c r="D853" s="2" t="s">
        <v>34</v>
      </c>
      <c r="E853" s="4">
        <v>43527.777106481481</v>
      </c>
      <c r="F853" s="4">
        <v>43536.777106481481</v>
      </c>
      <c r="G853" s="4">
        <v>43534.777106481481</v>
      </c>
      <c r="H853" s="2">
        <v>39</v>
      </c>
      <c r="I853" s="2">
        <v>112</v>
      </c>
      <c r="J853" s="2" t="s">
        <v>60</v>
      </c>
      <c r="K853" s="2" t="s">
        <v>77</v>
      </c>
      <c r="L853" s="2" t="s">
        <v>35</v>
      </c>
      <c r="M853" s="2" t="s">
        <v>59</v>
      </c>
      <c r="N853" s="2">
        <v>2</v>
      </c>
      <c r="O853" s="2">
        <v>9</v>
      </c>
      <c r="P853" s="2">
        <v>151</v>
      </c>
      <c r="Q853" s="2" t="str">
        <f>VLOOKUP(A853,'Additional Data'!$A$1:$D$9949,2,0)</f>
        <v>Website</v>
      </c>
      <c r="R853" s="2" t="str">
        <f>VLOOKUP(A853,'Additional Data'!$A$1:$D$9949,4,0)</f>
        <v>Credit Card</v>
      </c>
      <c r="S853" s="5">
        <f>VLOOKUP(A853,'Additional Data'!$A$1:$D$9949,3,0)</f>
        <v>564.63</v>
      </c>
      <c r="T853" s="2" t="str">
        <f>HLOOKUP(B853,'Additional Data'!$F$1:$N$2,2,0)</f>
        <v>Tablet</v>
      </c>
    </row>
    <row r="854" spans="1:20" ht="14.25" customHeight="1">
      <c r="A854" s="2">
        <v>917208</v>
      </c>
      <c r="B854" s="2" t="s">
        <v>39</v>
      </c>
      <c r="C854" s="2" t="s">
        <v>41</v>
      </c>
      <c r="D854" s="2" t="s">
        <v>34</v>
      </c>
      <c r="E854" s="4">
        <v>43527.778541666667</v>
      </c>
      <c r="F854" s="4">
        <v>43533.778541666667</v>
      </c>
      <c r="G854" s="4">
        <v>43531.778541666667</v>
      </c>
      <c r="H854" s="2">
        <v>68</v>
      </c>
      <c r="I854" s="2">
        <v>106</v>
      </c>
      <c r="J854" s="2" t="s">
        <v>73</v>
      </c>
      <c r="K854" s="2" t="s">
        <v>80</v>
      </c>
      <c r="L854" s="2" t="s">
        <v>35</v>
      </c>
      <c r="M854" s="2" t="s">
        <v>71</v>
      </c>
      <c r="N854" s="2">
        <v>2</v>
      </c>
      <c r="O854" s="2">
        <v>6</v>
      </c>
      <c r="P854" s="2">
        <v>174</v>
      </c>
      <c r="Q854" s="2" t="str">
        <f>VLOOKUP(A854,'Additional Data'!$A$1:$D$9949,2,0)</f>
        <v>Website</v>
      </c>
      <c r="R854" s="2" t="str">
        <f>VLOOKUP(A854,'Additional Data'!$A$1:$D$9949,4,0)</f>
        <v>Debit Card</v>
      </c>
      <c r="S854" s="5">
        <f>VLOOKUP(A854,'Additional Data'!$A$1:$D$9949,3,0)</f>
        <v>2557.5300000000002</v>
      </c>
      <c r="T854" s="2" t="str">
        <f>HLOOKUP(B854,'Additional Data'!$F$1:$N$2,2,0)</f>
        <v>Mobile</v>
      </c>
    </row>
    <row r="855" spans="1:20" ht="14.25" customHeight="1">
      <c r="A855" s="2">
        <v>61517</v>
      </c>
      <c r="B855" s="2" t="s">
        <v>39</v>
      </c>
      <c r="C855" s="2" t="s">
        <v>32</v>
      </c>
      <c r="D855" s="2" t="s">
        <v>34</v>
      </c>
      <c r="E855" s="4">
        <v>43527.780046296299</v>
      </c>
      <c r="F855" s="4">
        <v>43529.780046296299</v>
      </c>
      <c r="G855" s="4">
        <v>43531.780046296299</v>
      </c>
      <c r="H855" s="2">
        <v>76</v>
      </c>
      <c r="I855" s="2">
        <v>92</v>
      </c>
      <c r="J855" s="2" t="s">
        <v>60</v>
      </c>
      <c r="K855" s="2" t="s">
        <v>61</v>
      </c>
      <c r="L855" s="2" t="s">
        <v>35</v>
      </c>
      <c r="M855" s="2" t="s">
        <v>71</v>
      </c>
      <c r="N855" s="2">
        <v>-2</v>
      </c>
      <c r="O855" s="2">
        <v>2</v>
      </c>
      <c r="P855" s="2">
        <v>168</v>
      </c>
      <c r="Q855" s="2" t="str">
        <f>VLOOKUP(A855,'Additional Data'!$A$1:$D$9949,2,0)</f>
        <v>App</v>
      </c>
      <c r="R855" s="2" t="str">
        <f>VLOOKUP(A855,'Additional Data'!$A$1:$D$9949,4,0)</f>
        <v>Credit Card</v>
      </c>
      <c r="S855" s="5">
        <f>VLOOKUP(A855,'Additional Data'!$A$1:$D$9949,3,0)</f>
        <v>1903.070303</v>
      </c>
      <c r="T855" s="2" t="str">
        <f>HLOOKUP(B855,'Additional Data'!$F$1:$N$2,2,0)</f>
        <v>Mobile</v>
      </c>
    </row>
    <row r="856" spans="1:20" ht="14.25" customHeight="1">
      <c r="A856" s="2">
        <v>12491</v>
      </c>
      <c r="B856" s="2" t="s">
        <v>39</v>
      </c>
      <c r="C856" s="2" t="s">
        <v>41</v>
      </c>
      <c r="D856" s="2" t="s">
        <v>34</v>
      </c>
      <c r="E856" s="4">
        <v>43527.786574074074</v>
      </c>
      <c r="F856" s="4">
        <v>43533.786574074074</v>
      </c>
      <c r="G856" s="4">
        <v>43533.786574074074</v>
      </c>
      <c r="H856" s="2">
        <v>28</v>
      </c>
      <c r="I856" s="2">
        <v>123</v>
      </c>
      <c r="J856" s="2" t="s">
        <v>32</v>
      </c>
      <c r="K856" s="2" t="s">
        <v>70</v>
      </c>
      <c r="L856" s="2" t="s">
        <v>35</v>
      </c>
      <c r="M856" s="2" t="s">
        <v>59</v>
      </c>
      <c r="N856" s="2">
        <v>0</v>
      </c>
      <c r="O856" s="2">
        <v>6</v>
      </c>
      <c r="P856" s="2">
        <v>151</v>
      </c>
      <c r="Q856" s="2" t="str">
        <f>VLOOKUP(A856,'Additional Data'!$A$1:$D$9949,2,0)</f>
        <v>App</v>
      </c>
      <c r="R856" s="2" t="str">
        <f>VLOOKUP(A856,'Additional Data'!$A$1:$D$9949,4,0)</f>
        <v>Credit Card</v>
      </c>
      <c r="S856" s="5">
        <f>VLOOKUP(A856,'Additional Data'!$A$1:$D$9949,3,0)</f>
        <v>414.63381379999998</v>
      </c>
      <c r="T856" s="2" t="str">
        <f>HLOOKUP(B856,'Additional Data'!$F$1:$N$2,2,0)</f>
        <v>Mobile</v>
      </c>
    </row>
    <row r="857" spans="1:20" ht="14.25" customHeight="1">
      <c r="A857" s="2">
        <v>521457</v>
      </c>
      <c r="B857" s="2" t="s">
        <v>39</v>
      </c>
      <c r="C857" s="2" t="s">
        <v>41</v>
      </c>
      <c r="D857" s="2" t="s">
        <v>34</v>
      </c>
      <c r="E857" s="4">
        <v>43527.786712962959</v>
      </c>
      <c r="F857" s="4">
        <v>43531.786712962959</v>
      </c>
      <c r="G857" s="4">
        <v>43534.786712962959</v>
      </c>
      <c r="H857" s="2">
        <v>0</v>
      </c>
      <c r="I857" s="2">
        <v>127</v>
      </c>
      <c r="J857" s="2" t="s">
        <v>41</v>
      </c>
      <c r="K857" s="2" t="s">
        <v>66</v>
      </c>
      <c r="L857" s="2" t="s">
        <v>67</v>
      </c>
      <c r="M857" s="2" t="s">
        <v>59</v>
      </c>
      <c r="N857" s="2">
        <v>-3</v>
      </c>
      <c r="O857" s="2">
        <v>4</v>
      </c>
      <c r="P857" s="2">
        <v>127</v>
      </c>
      <c r="Q857" s="2" t="str">
        <f>VLOOKUP(A857,'Additional Data'!$A$1:$D$9949,2,0)</f>
        <v>Website</v>
      </c>
      <c r="R857" s="2" t="str">
        <f>VLOOKUP(A857,'Additional Data'!$A$1:$D$9949,4,0)</f>
        <v>Credit Card</v>
      </c>
      <c r="S857" s="5">
        <f>VLOOKUP(A857,'Additional Data'!$A$1:$D$9949,3,0)</f>
        <v>3126.02</v>
      </c>
      <c r="T857" s="2" t="str">
        <f>HLOOKUP(B857,'Additional Data'!$F$1:$N$2,2,0)</f>
        <v>Mobile</v>
      </c>
    </row>
    <row r="858" spans="1:20" ht="14.25" customHeight="1">
      <c r="A858" s="2">
        <v>543116</v>
      </c>
      <c r="B858" s="2" t="s">
        <v>36</v>
      </c>
      <c r="C858" s="2" t="s">
        <v>41</v>
      </c>
      <c r="D858" s="2" t="s">
        <v>34</v>
      </c>
      <c r="E858" s="4">
        <v>43527.789618055554</v>
      </c>
      <c r="F858" s="4">
        <v>43535.789618055554</v>
      </c>
      <c r="G858" s="4">
        <v>43534.789618055554</v>
      </c>
      <c r="H858" s="2">
        <v>31</v>
      </c>
      <c r="I858" s="2">
        <v>125</v>
      </c>
      <c r="J858" s="2" t="s">
        <v>73</v>
      </c>
      <c r="K858" s="2" t="s">
        <v>80</v>
      </c>
      <c r="L858" s="2" t="s">
        <v>35</v>
      </c>
      <c r="M858" s="2" t="s">
        <v>71</v>
      </c>
      <c r="N858" s="2">
        <v>1</v>
      </c>
      <c r="O858" s="2">
        <v>8</v>
      </c>
      <c r="P858" s="2">
        <v>156</v>
      </c>
      <c r="Q858" s="2" t="str">
        <f>VLOOKUP(A858,'Additional Data'!$A$1:$D$9949,2,0)</f>
        <v>App</v>
      </c>
      <c r="R858" s="2" t="str">
        <f>VLOOKUP(A858,'Additional Data'!$A$1:$D$9949,4,0)</f>
        <v>Debit Card</v>
      </c>
      <c r="S858" s="5">
        <f>VLOOKUP(A858,'Additional Data'!$A$1:$D$9949,3,0)</f>
        <v>1584.6568139999999</v>
      </c>
      <c r="T858" s="2" t="str">
        <f>HLOOKUP(B858,'Additional Data'!$F$1:$N$2,2,0)</f>
        <v>Laptop</v>
      </c>
    </row>
    <row r="859" spans="1:20" ht="14.25" customHeight="1">
      <c r="A859" s="2">
        <v>824793</v>
      </c>
      <c r="B859" s="2" t="s">
        <v>39</v>
      </c>
      <c r="C859" s="2" t="s">
        <v>41</v>
      </c>
      <c r="D859" s="2" t="s">
        <v>34</v>
      </c>
      <c r="E859" s="4">
        <v>43527.790694444448</v>
      </c>
      <c r="F859" s="4">
        <v>43532.790694444448</v>
      </c>
      <c r="G859" s="4">
        <v>43530.790694444448</v>
      </c>
      <c r="H859" s="2">
        <v>77</v>
      </c>
      <c r="I859" s="2">
        <v>91</v>
      </c>
      <c r="J859" s="2" t="s">
        <v>60</v>
      </c>
      <c r="K859" s="2" t="s">
        <v>77</v>
      </c>
      <c r="L859" s="2" t="s">
        <v>35</v>
      </c>
      <c r="M859" s="2" t="s">
        <v>71</v>
      </c>
      <c r="N859" s="2">
        <v>2</v>
      </c>
      <c r="O859" s="2">
        <v>5</v>
      </c>
      <c r="P859" s="2">
        <v>168</v>
      </c>
      <c r="Q859" s="2" t="str">
        <f>VLOOKUP(A859,'Additional Data'!$A$1:$D$9949,2,0)</f>
        <v>Website</v>
      </c>
      <c r="R859" s="2" t="str">
        <f>VLOOKUP(A859,'Additional Data'!$A$1:$D$9949,4,0)</f>
        <v>Credit Card</v>
      </c>
      <c r="S859" s="5">
        <f>VLOOKUP(A859,'Additional Data'!$A$1:$D$9949,3,0)</f>
        <v>3538.28</v>
      </c>
      <c r="T859" s="2" t="str">
        <f>HLOOKUP(B859,'Additional Data'!$F$1:$N$2,2,0)</f>
        <v>Mobile</v>
      </c>
    </row>
    <row r="860" spans="1:20" ht="14.25" customHeight="1">
      <c r="A860" s="2">
        <v>880733</v>
      </c>
      <c r="B860" s="2" t="s">
        <v>39</v>
      </c>
      <c r="C860" s="2" t="s">
        <v>32</v>
      </c>
      <c r="D860" s="2" t="s">
        <v>34</v>
      </c>
      <c r="E860" s="4">
        <v>43527.795624999999</v>
      </c>
      <c r="F860" s="4">
        <v>43528.795624999999</v>
      </c>
      <c r="G860" s="4">
        <v>43532.795624999999</v>
      </c>
      <c r="H860" s="2">
        <v>0</v>
      </c>
      <c r="I860" s="2">
        <v>129</v>
      </c>
      <c r="J860" s="2" t="s">
        <v>32</v>
      </c>
      <c r="K860" s="2" t="s">
        <v>82</v>
      </c>
      <c r="L860" s="2" t="s">
        <v>67</v>
      </c>
      <c r="M860" s="2" t="s">
        <v>59</v>
      </c>
      <c r="N860" s="2">
        <v>-4</v>
      </c>
      <c r="O860" s="2">
        <v>1</v>
      </c>
      <c r="P860" s="2">
        <v>129</v>
      </c>
      <c r="Q860" s="2" t="str">
        <f>VLOOKUP(A860,'Additional Data'!$A$1:$D$9949,2,0)</f>
        <v>App</v>
      </c>
      <c r="R860" s="2" t="str">
        <f>VLOOKUP(A860,'Additional Data'!$A$1:$D$9949,4,0)</f>
        <v>Cash On Delivery</v>
      </c>
      <c r="S860" s="5">
        <f>VLOOKUP(A860,'Additional Data'!$A$1:$D$9949,3,0)</f>
        <v>1762.065149</v>
      </c>
      <c r="T860" s="2" t="str">
        <f>HLOOKUP(B860,'Additional Data'!$F$1:$N$2,2,0)</f>
        <v>Mobile</v>
      </c>
    </row>
    <row r="861" spans="1:20" ht="14.25" customHeight="1">
      <c r="A861" s="2">
        <v>710889</v>
      </c>
      <c r="B861" s="2" t="s">
        <v>47</v>
      </c>
      <c r="C861" s="2" t="s">
        <v>41</v>
      </c>
      <c r="D861" s="2" t="s">
        <v>34</v>
      </c>
      <c r="E861" s="4">
        <v>43527.800347222219</v>
      </c>
      <c r="F861" s="4">
        <v>43533.800347222219</v>
      </c>
      <c r="G861" s="4">
        <v>43532.800347222219</v>
      </c>
      <c r="H861" s="2">
        <v>33</v>
      </c>
      <c r="I861" s="2">
        <v>113</v>
      </c>
      <c r="J861" s="2" t="s">
        <v>60</v>
      </c>
      <c r="K861" s="2" t="s">
        <v>77</v>
      </c>
      <c r="L861" s="2" t="s">
        <v>35</v>
      </c>
      <c r="M861" s="2" t="s">
        <v>59</v>
      </c>
      <c r="N861" s="2">
        <v>1</v>
      </c>
      <c r="O861" s="2">
        <v>6</v>
      </c>
      <c r="P861" s="2">
        <v>146</v>
      </c>
      <c r="Q861" s="2" t="str">
        <f>VLOOKUP(A861,'Additional Data'!$A$1:$D$9949,2,0)</f>
        <v>Website</v>
      </c>
      <c r="R861" s="2" t="str">
        <f>VLOOKUP(A861,'Additional Data'!$A$1:$D$9949,4,0)</f>
        <v>Credit Card</v>
      </c>
      <c r="S861" s="5">
        <f>VLOOKUP(A861,'Additional Data'!$A$1:$D$9949,3,0)</f>
        <v>1410.98</v>
      </c>
      <c r="T861" s="2" t="str">
        <f>HLOOKUP(B861,'Additional Data'!$F$1:$N$2,2,0)</f>
        <v>Tablet</v>
      </c>
    </row>
    <row r="862" spans="1:20" ht="14.25" customHeight="1">
      <c r="A862" s="2">
        <v>133505</v>
      </c>
      <c r="B862" s="2" t="s">
        <v>30</v>
      </c>
      <c r="C862" s="2" t="s">
        <v>41</v>
      </c>
      <c r="D862" s="2" t="s">
        <v>34</v>
      </c>
      <c r="E862" s="4">
        <v>43527.811724537038</v>
      </c>
      <c r="F862" s="4">
        <v>43529.811724537038</v>
      </c>
      <c r="G862" s="4">
        <v>43533.811724537038</v>
      </c>
      <c r="H862" s="2">
        <v>37</v>
      </c>
      <c r="I862" s="2">
        <v>110</v>
      </c>
      <c r="J862" s="2" t="s">
        <v>63</v>
      </c>
      <c r="K862" s="2" t="s">
        <v>64</v>
      </c>
      <c r="L862" s="2" t="s">
        <v>35</v>
      </c>
      <c r="M862" s="2" t="s">
        <v>59</v>
      </c>
      <c r="N862" s="2">
        <v>-4</v>
      </c>
      <c r="O862" s="2">
        <v>2</v>
      </c>
      <c r="P862" s="2">
        <v>147</v>
      </c>
      <c r="Q862" s="2" t="str">
        <f>VLOOKUP(A862,'Additional Data'!$A$1:$D$9949,2,0)</f>
        <v>App</v>
      </c>
      <c r="R862" s="2" t="str">
        <f>VLOOKUP(A862,'Additional Data'!$A$1:$D$9949,4,0)</f>
        <v>Credit Card</v>
      </c>
      <c r="S862" s="5">
        <f>VLOOKUP(A862,'Additional Data'!$A$1:$D$9949,3,0)</f>
        <v>2441.966093</v>
      </c>
      <c r="T862" s="2" t="str">
        <f>HLOOKUP(B862,'Additional Data'!$F$1:$N$2,2,0)</f>
        <v>PC</v>
      </c>
    </row>
    <row r="863" spans="1:20" ht="14.25" customHeight="1">
      <c r="A863" s="2">
        <v>163474</v>
      </c>
      <c r="B863" s="2" t="s">
        <v>36</v>
      </c>
      <c r="C863" s="2" t="s">
        <v>41</v>
      </c>
      <c r="D863" s="2" t="s">
        <v>34</v>
      </c>
      <c r="E863" s="4">
        <v>43527.812824074077</v>
      </c>
      <c r="F863" s="4">
        <v>43530.812824074077</v>
      </c>
      <c r="G863" s="4">
        <v>43531.812824074077</v>
      </c>
      <c r="H863" s="2">
        <v>0</v>
      </c>
      <c r="I863" s="2">
        <v>124</v>
      </c>
      <c r="J863" s="2" t="s">
        <v>41</v>
      </c>
      <c r="K863" s="2" t="s">
        <v>66</v>
      </c>
      <c r="L863" s="2" t="s">
        <v>67</v>
      </c>
      <c r="M863" s="2" t="s">
        <v>59</v>
      </c>
      <c r="N863" s="2">
        <v>-1</v>
      </c>
      <c r="O863" s="2">
        <v>3</v>
      </c>
      <c r="P863" s="2">
        <v>124</v>
      </c>
      <c r="Q863" s="2" t="str">
        <f>VLOOKUP(A863,'Additional Data'!$A$1:$D$9949,2,0)</f>
        <v>App</v>
      </c>
      <c r="R863" s="2" t="str">
        <f>VLOOKUP(A863,'Additional Data'!$A$1:$D$9949,4,0)</f>
        <v>Debit Card</v>
      </c>
      <c r="S863" s="5">
        <f>VLOOKUP(A863,'Additional Data'!$A$1:$D$9949,3,0)</f>
        <v>949.93881009999996</v>
      </c>
      <c r="T863" s="2" t="str">
        <f>HLOOKUP(B863,'Additional Data'!$F$1:$N$2,2,0)</f>
        <v>Laptop</v>
      </c>
    </row>
    <row r="864" spans="1:20" ht="14.25" customHeight="1">
      <c r="A864" s="2">
        <v>332123</v>
      </c>
      <c r="B864" s="2" t="s">
        <v>36</v>
      </c>
      <c r="C864" s="2" t="s">
        <v>32</v>
      </c>
      <c r="D864" s="2" t="s">
        <v>34</v>
      </c>
      <c r="E864" s="4">
        <v>43527.823495370372</v>
      </c>
      <c r="F864" s="4">
        <v>43530.823495370372</v>
      </c>
      <c r="G864" s="4">
        <v>43531.823495370372</v>
      </c>
      <c r="H864" s="2">
        <v>64</v>
      </c>
      <c r="I864" s="2">
        <v>102</v>
      </c>
      <c r="J864" s="2" t="s">
        <v>41</v>
      </c>
      <c r="K864" s="2" t="s">
        <v>58</v>
      </c>
      <c r="L864" s="2" t="s">
        <v>35</v>
      </c>
      <c r="M864" s="2" t="s">
        <v>71</v>
      </c>
      <c r="N864" s="2">
        <v>-1</v>
      </c>
      <c r="O864" s="2">
        <v>3</v>
      </c>
      <c r="P864" s="2">
        <v>166</v>
      </c>
      <c r="Q864" s="2" t="str">
        <f>VLOOKUP(A864,'Additional Data'!$A$1:$D$9949,2,0)</f>
        <v>App</v>
      </c>
      <c r="R864" s="2" t="str">
        <f>VLOOKUP(A864,'Additional Data'!$A$1:$D$9949,4,0)</f>
        <v>Credit Card</v>
      </c>
      <c r="S864" s="5">
        <f>VLOOKUP(A864,'Additional Data'!$A$1:$D$9949,3,0)</f>
        <v>2524.8940219999999</v>
      </c>
      <c r="T864" s="2" t="str">
        <f>HLOOKUP(B864,'Additional Data'!$F$1:$N$2,2,0)</f>
        <v>Laptop</v>
      </c>
    </row>
    <row r="865" spans="1:20" ht="14.25" customHeight="1">
      <c r="A865" s="2">
        <v>106118</v>
      </c>
      <c r="B865" s="2" t="s">
        <v>47</v>
      </c>
      <c r="C865" s="2" t="s">
        <v>41</v>
      </c>
      <c r="D865" s="2" t="s">
        <v>34</v>
      </c>
      <c r="E865" s="4">
        <v>43527.823576388888</v>
      </c>
      <c r="F865" s="4">
        <v>43534.823576388888</v>
      </c>
      <c r="G865" s="4">
        <v>43532.823576388888</v>
      </c>
      <c r="H865" s="2">
        <v>87</v>
      </c>
      <c r="I865" s="2">
        <v>103</v>
      </c>
      <c r="J865" s="2" t="s">
        <v>73</v>
      </c>
      <c r="K865" s="2" t="s">
        <v>80</v>
      </c>
      <c r="L865" s="2" t="s">
        <v>35</v>
      </c>
      <c r="M865" s="2" t="s">
        <v>71</v>
      </c>
      <c r="N865" s="2">
        <v>2</v>
      </c>
      <c r="O865" s="2">
        <v>7</v>
      </c>
      <c r="P865" s="2">
        <v>190</v>
      </c>
      <c r="Q865" s="2" t="str">
        <f>VLOOKUP(A865,'Additional Data'!$A$1:$D$9949,2,0)</f>
        <v>App</v>
      </c>
      <c r="R865" s="2" t="str">
        <f>VLOOKUP(A865,'Additional Data'!$A$1:$D$9949,4,0)</f>
        <v>Debit Card</v>
      </c>
      <c r="S865" s="5">
        <f>VLOOKUP(A865,'Additional Data'!$A$1:$D$9949,3,0)</f>
        <v>550.33132330000001</v>
      </c>
      <c r="T865" s="2" t="str">
        <f>HLOOKUP(B865,'Additional Data'!$F$1:$N$2,2,0)</f>
        <v>Tablet</v>
      </c>
    </row>
    <row r="866" spans="1:20" ht="14.25" customHeight="1">
      <c r="A866" s="2">
        <v>193581</v>
      </c>
      <c r="B866" s="2" t="s">
        <v>49</v>
      </c>
      <c r="C866" s="2" t="s">
        <v>41</v>
      </c>
      <c r="D866" s="2" t="s">
        <v>34</v>
      </c>
      <c r="E866" s="4">
        <v>43527.825208333335</v>
      </c>
      <c r="F866" s="4">
        <v>43534.825208333335</v>
      </c>
      <c r="G866" s="4">
        <v>43530.825208333335</v>
      </c>
      <c r="H866" s="2">
        <v>0</v>
      </c>
      <c r="I866" s="2">
        <v>129</v>
      </c>
      <c r="J866" s="2" t="s">
        <v>41</v>
      </c>
      <c r="K866" s="2" t="s">
        <v>66</v>
      </c>
      <c r="L866" s="2" t="s">
        <v>67</v>
      </c>
      <c r="M866" s="2" t="s">
        <v>59</v>
      </c>
      <c r="N866" s="2">
        <v>4</v>
      </c>
      <c r="O866" s="2">
        <v>7</v>
      </c>
      <c r="P866" s="2">
        <v>129</v>
      </c>
      <c r="Q866" s="2" t="str">
        <f>VLOOKUP(A866,'Additional Data'!$A$1:$D$9949,2,0)</f>
        <v>Website</v>
      </c>
      <c r="R866" s="2" t="str">
        <f>VLOOKUP(A866,'Additional Data'!$A$1:$D$9949,4,0)</f>
        <v>Credit Card</v>
      </c>
      <c r="S866" s="5">
        <f>VLOOKUP(A866,'Additional Data'!$A$1:$D$9949,3,0)</f>
        <v>2894.75</v>
      </c>
      <c r="T866" s="2" t="str">
        <f>HLOOKUP(B866,'Additional Data'!$F$1:$N$2,2,0)</f>
        <v>TV</v>
      </c>
    </row>
    <row r="867" spans="1:20" ht="14.25" customHeight="1">
      <c r="A867" s="2">
        <v>617326</v>
      </c>
      <c r="B867" s="2" t="s">
        <v>36</v>
      </c>
      <c r="C867" s="2" t="s">
        <v>41</v>
      </c>
      <c r="D867" s="2" t="s">
        <v>34</v>
      </c>
      <c r="E867" s="4">
        <v>43527.826655092591</v>
      </c>
      <c r="F867" s="4">
        <v>43532.826655092591</v>
      </c>
      <c r="G867" s="4">
        <v>43532.826655092591</v>
      </c>
      <c r="H867" s="2">
        <v>37</v>
      </c>
      <c r="I867" s="2">
        <v>115</v>
      </c>
      <c r="J867" s="2" t="s">
        <v>60</v>
      </c>
      <c r="K867" s="2" t="s">
        <v>77</v>
      </c>
      <c r="L867" s="2" t="s">
        <v>35</v>
      </c>
      <c r="M867" s="2" t="s">
        <v>59</v>
      </c>
      <c r="N867" s="2">
        <v>0</v>
      </c>
      <c r="O867" s="2">
        <v>5</v>
      </c>
      <c r="P867" s="2">
        <v>152</v>
      </c>
      <c r="Q867" s="2" t="str">
        <f>VLOOKUP(A867,'Additional Data'!$A$1:$D$9949,2,0)</f>
        <v>App</v>
      </c>
      <c r="R867" s="2" t="str">
        <f>VLOOKUP(A867,'Additional Data'!$A$1:$D$9949,4,0)</f>
        <v>Debit Card</v>
      </c>
      <c r="S867" s="5">
        <f>VLOOKUP(A867,'Additional Data'!$A$1:$D$9949,3,0)</f>
        <v>3573.324388</v>
      </c>
      <c r="T867" s="2" t="str">
        <f>HLOOKUP(B867,'Additional Data'!$F$1:$N$2,2,0)</f>
        <v>Laptop</v>
      </c>
    </row>
    <row r="868" spans="1:20" ht="14.25" customHeight="1">
      <c r="A868" s="2">
        <v>949759</v>
      </c>
      <c r="B868" s="2" t="s">
        <v>30</v>
      </c>
      <c r="C868" s="2" t="s">
        <v>32</v>
      </c>
      <c r="D868" s="2" t="s">
        <v>34</v>
      </c>
      <c r="E868" s="4">
        <v>43527.831446759257</v>
      </c>
      <c r="F868" s="4">
        <v>43529.831446759257</v>
      </c>
      <c r="G868" s="4">
        <v>43532.831446759257</v>
      </c>
      <c r="H868" s="2">
        <v>70</v>
      </c>
      <c r="I868" s="2">
        <v>90</v>
      </c>
      <c r="J868" s="2" t="s">
        <v>60</v>
      </c>
      <c r="K868" s="2" t="s">
        <v>61</v>
      </c>
      <c r="L868" s="2" t="s">
        <v>35</v>
      </c>
      <c r="M868" s="2" t="s">
        <v>71</v>
      </c>
      <c r="N868" s="2">
        <v>-3</v>
      </c>
      <c r="O868" s="2">
        <v>2</v>
      </c>
      <c r="P868" s="2">
        <v>160</v>
      </c>
      <c r="Q868" s="2" t="str">
        <f>VLOOKUP(A868,'Additional Data'!$A$1:$D$9949,2,0)</f>
        <v>App</v>
      </c>
      <c r="R868" s="2" t="str">
        <f>VLOOKUP(A868,'Additional Data'!$A$1:$D$9949,4,0)</f>
        <v>Credit Card</v>
      </c>
      <c r="S868" s="5">
        <f>VLOOKUP(A868,'Additional Data'!$A$1:$D$9949,3,0)</f>
        <v>2587.9502830000001</v>
      </c>
      <c r="T868" s="2" t="str">
        <f>HLOOKUP(B868,'Additional Data'!$F$1:$N$2,2,0)</f>
        <v>PC</v>
      </c>
    </row>
    <row r="869" spans="1:20" ht="14.25" customHeight="1">
      <c r="A869" s="2">
        <v>731862</v>
      </c>
      <c r="B869" s="2" t="s">
        <v>39</v>
      </c>
      <c r="C869" s="2" t="s">
        <v>32</v>
      </c>
      <c r="D869" s="2" t="s">
        <v>34</v>
      </c>
      <c r="E869" s="4">
        <v>43527.845150462963</v>
      </c>
      <c r="F869" s="4">
        <v>43531.845150462963</v>
      </c>
      <c r="G869" s="4">
        <v>43531.845150462963</v>
      </c>
      <c r="H869" s="2">
        <v>47</v>
      </c>
      <c r="I869" s="2">
        <v>112</v>
      </c>
      <c r="J869" s="2" t="s">
        <v>60</v>
      </c>
      <c r="K869" s="2" t="s">
        <v>61</v>
      </c>
      <c r="L869" s="2" t="s">
        <v>35</v>
      </c>
      <c r="M869" s="2" t="s">
        <v>59</v>
      </c>
      <c r="N869" s="2">
        <v>0</v>
      </c>
      <c r="O869" s="2">
        <v>4</v>
      </c>
      <c r="P869" s="2">
        <v>159</v>
      </c>
      <c r="Q869" s="2" t="str">
        <f>VLOOKUP(A869,'Additional Data'!$A$1:$D$9949,2,0)</f>
        <v>Website</v>
      </c>
      <c r="R869" s="2" t="str">
        <f>VLOOKUP(A869,'Additional Data'!$A$1:$D$9949,4,0)</f>
        <v>Debit Card</v>
      </c>
      <c r="S869" s="5">
        <f>VLOOKUP(A869,'Additional Data'!$A$1:$D$9949,3,0)</f>
        <v>2738.44</v>
      </c>
      <c r="T869" s="2" t="str">
        <f>HLOOKUP(B869,'Additional Data'!$F$1:$N$2,2,0)</f>
        <v>Mobile</v>
      </c>
    </row>
    <row r="870" spans="1:20" ht="14.25" customHeight="1">
      <c r="A870" s="2">
        <v>347527</v>
      </c>
      <c r="B870" s="2" t="s">
        <v>36</v>
      </c>
      <c r="C870" s="2" t="s">
        <v>41</v>
      </c>
      <c r="D870" s="2" t="s">
        <v>34</v>
      </c>
      <c r="E870" s="4">
        <v>43527.846273148149</v>
      </c>
      <c r="F870" s="4">
        <v>43529.846273148149</v>
      </c>
      <c r="G870" s="4">
        <v>43531.846273148149</v>
      </c>
      <c r="H870" s="2">
        <v>0</v>
      </c>
      <c r="I870" s="2">
        <v>106</v>
      </c>
      <c r="J870" s="2" t="s">
        <v>41</v>
      </c>
      <c r="K870" s="2" t="s">
        <v>66</v>
      </c>
      <c r="L870" s="2" t="s">
        <v>67</v>
      </c>
      <c r="M870" s="2" t="s">
        <v>71</v>
      </c>
      <c r="N870" s="2">
        <v>-2</v>
      </c>
      <c r="O870" s="2">
        <v>2</v>
      </c>
      <c r="P870" s="2">
        <v>106</v>
      </c>
      <c r="Q870" s="2" t="str">
        <f>VLOOKUP(A870,'Additional Data'!$A$1:$D$9949,2,0)</f>
        <v>App</v>
      </c>
      <c r="R870" s="2" t="str">
        <f>VLOOKUP(A870,'Additional Data'!$A$1:$D$9949,4,0)</f>
        <v>Credit Card</v>
      </c>
      <c r="S870" s="5">
        <f>VLOOKUP(A870,'Additional Data'!$A$1:$D$9949,3,0)</f>
        <v>3836.6521640000001</v>
      </c>
      <c r="T870" s="2" t="str">
        <f>HLOOKUP(B870,'Additional Data'!$F$1:$N$2,2,0)</f>
        <v>Laptop</v>
      </c>
    </row>
    <row r="871" spans="1:20" ht="14.25" customHeight="1">
      <c r="A871" s="2">
        <v>899244</v>
      </c>
      <c r="B871" s="2" t="s">
        <v>30</v>
      </c>
      <c r="C871" s="2" t="s">
        <v>32</v>
      </c>
      <c r="D871" s="2" t="s">
        <v>34</v>
      </c>
      <c r="E871" s="4">
        <v>43527.855069444442</v>
      </c>
      <c r="F871" s="4">
        <v>43533.855069444442</v>
      </c>
      <c r="G871" s="4">
        <v>43531.855069444442</v>
      </c>
      <c r="H871" s="2">
        <v>50</v>
      </c>
      <c r="I871" s="2">
        <v>109</v>
      </c>
      <c r="J871" s="2" t="s">
        <v>60</v>
      </c>
      <c r="K871" s="2" t="s">
        <v>61</v>
      </c>
      <c r="L871" s="2" t="s">
        <v>35</v>
      </c>
      <c r="M871" s="2" t="s">
        <v>71</v>
      </c>
      <c r="N871" s="2">
        <v>2</v>
      </c>
      <c r="O871" s="2">
        <v>6</v>
      </c>
      <c r="P871" s="2">
        <v>159</v>
      </c>
      <c r="Q871" s="2" t="str">
        <f>VLOOKUP(A871,'Additional Data'!$A$1:$D$9949,2,0)</f>
        <v>Website</v>
      </c>
      <c r="R871" s="2" t="str">
        <f>VLOOKUP(A871,'Additional Data'!$A$1:$D$9949,4,0)</f>
        <v>Debit Card</v>
      </c>
      <c r="S871" s="5">
        <f>VLOOKUP(A871,'Additional Data'!$A$1:$D$9949,3,0)</f>
        <v>180.85</v>
      </c>
      <c r="T871" s="2" t="str">
        <f>HLOOKUP(B871,'Additional Data'!$F$1:$N$2,2,0)</f>
        <v>PC</v>
      </c>
    </row>
    <row r="872" spans="1:20" ht="14.25" customHeight="1">
      <c r="A872" s="2">
        <v>579298</v>
      </c>
      <c r="B872" s="2" t="s">
        <v>39</v>
      </c>
      <c r="C872" s="2" t="s">
        <v>41</v>
      </c>
      <c r="D872" s="2" t="s">
        <v>34</v>
      </c>
      <c r="E872" s="4">
        <v>43527.857557870368</v>
      </c>
      <c r="F872" s="4">
        <v>43531.857557870368</v>
      </c>
      <c r="G872" s="4">
        <v>43531.857557870368</v>
      </c>
      <c r="H872" s="2">
        <v>0</v>
      </c>
      <c r="I872" s="2">
        <v>102</v>
      </c>
      <c r="J872" s="2" t="s">
        <v>41</v>
      </c>
      <c r="K872" s="2" t="s">
        <v>66</v>
      </c>
      <c r="L872" s="2" t="s">
        <v>67</v>
      </c>
      <c r="M872" s="2" t="s">
        <v>71</v>
      </c>
      <c r="N872" s="2">
        <v>0</v>
      </c>
      <c r="O872" s="2">
        <v>4</v>
      </c>
      <c r="P872" s="2">
        <v>102</v>
      </c>
      <c r="Q872" s="2" t="str">
        <f>VLOOKUP(A872,'Additional Data'!$A$1:$D$9949,2,0)</f>
        <v>App</v>
      </c>
      <c r="R872" s="2" t="str">
        <f>VLOOKUP(A872,'Additional Data'!$A$1:$D$9949,4,0)</f>
        <v>Debit Card</v>
      </c>
      <c r="S872" s="5">
        <f>VLOOKUP(A872,'Additional Data'!$A$1:$D$9949,3,0)</f>
        <v>3350.6192799999999</v>
      </c>
      <c r="T872" s="2" t="str">
        <f>HLOOKUP(B872,'Additional Data'!$F$1:$N$2,2,0)</f>
        <v>Mobile</v>
      </c>
    </row>
    <row r="873" spans="1:20" ht="14.25" customHeight="1">
      <c r="A873" s="2">
        <v>981385</v>
      </c>
      <c r="B873" s="2" t="s">
        <v>36</v>
      </c>
      <c r="C873" s="2" t="s">
        <v>32</v>
      </c>
      <c r="D873" s="2" t="s">
        <v>34</v>
      </c>
      <c r="E873" s="4">
        <v>43527.859571759262</v>
      </c>
      <c r="F873" s="4">
        <v>43531.859571759262</v>
      </c>
      <c r="G873" s="4">
        <v>43534.859571759262</v>
      </c>
      <c r="H873" s="2">
        <v>37</v>
      </c>
      <c r="I873" s="2">
        <v>108</v>
      </c>
      <c r="J873" s="2" t="s">
        <v>60</v>
      </c>
      <c r="K873" s="2" t="s">
        <v>61</v>
      </c>
      <c r="L873" s="2" t="s">
        <v>35</v>
      </c>
      <c r="M873" s="2" t="s">
        <v>59</v>
      </c>
      <c r="N873" s="2">
        <v>-3</v>
      </c>
      <c r="O873" s="2">
        <v>4</v>
      </c>
      <c r="P873" s="2">
        <v>145</v>
      </c>
      <c r="Q873" s="2" t="str">
        <f>VLOOKUP(A873,'Additional Data'!$A$1:$D$9949,2,0)</f>
        <v>App</v>
      </c>
      <c r="R873" s="2" t="str">
        <f>VLOOKUP(A873,'Additional Data'!$A$1:$D$9949,4,0)</f>
        <v>Credit Card</v>
      </c>
      <c r="S873" s="5">
        <f>VLOOKUP(A873,'Additional Data'!$A$1:$D$9949,3,0)</f>
        <v>1986.5919100000001</v>
      </c>
      <c r="T873" s="2" t="str">
        <f>HLOOKUP(B873,'Additional Data'!$F$1:$N$2,2,0)</f>
        <v>Laptop</v>
      </c>
    </row>
    <row r="874" spans="1:20" ht="14.25" customHeight="1">
      <c r="A874" s="2">
        <v>443284</v>
      </c>
      <c r="B874" s="2" t="s">
        <v>48</v>
      </c>
      <c r="C874" s="2" t="s">
        <v>41</v>
      </c>
      <c r="D874" s="2" t="s">
        <v>34</v>
      </c>
      <c r="E874" s="4">
        <v>43527.860625000001</v>
      </c>
      <c r="F874" s="4">
        <v>43530.860625000001</v>
      </c>
      <c r="G874" s="4">
        <v>43534.860625000001</v>
      </c>
      <c r="H874" s="2">
        <v>42</v>
      </c>
      <c r="I874" s="2">
        <v>105</v>
      </c>
      <c r="J874" s="2" t="s">
        <v>63</v>
      </c>
      <c r="K874" s="2" t="s">
        <v>64</v>
      </c>
      <c r="L874" s="2" t="s">
        <v>35</v>
      </c>
      <c r="M874" s="2" t="s">
        <v>71</v>
      </c>
      <c r="N874" s="2">
        <v>-4</v>
      </c>
      <c r="O874" s="2">
        <v>3</v>
      </c>
      <c r="P874" s="2">
        <v>147</v>
      </c>
      <c r="Q874" s="2" t="str">
        <f>VLOOKUP(A874,'Additional Data'!$A$1:$D$9949,2,0)</f>
        <v>App</v>
      </c>
      <c r="R874" s="2" t="str">
        <f>VLOOKUP(A874,'Additional Data'!$A$1:$D$9949,4,0)</f>
        <v>Debit Card</v>
      </c>
      <c r="S874" s="5">
        <f>VLOOKUP(A874,'Additional Data'!$A$1:$D$9949,3,0)</f>
        <v>2100.2138970000001</v>
      </c>
      <c r="T874" s="2" t="str">
        <f>HLOOKUP(B874,'Additional Data'!$F$1:$N$2,2,0)</f>
        <v>Gaming Console</v>
      </c>
    </row>
    <row r="875" spans="1:20" ht="14.25" customHeight="1">
      <c r="A875" s="2">
        <v>188760</v>
      </c>
      <c r="B875" s="2" t="s">
        <v>36</v>
      </c>
      <c r="C875" s="2" t="s">
        <v>32</v>
      </c>
      <c r="D875" s="2" t="s">
        <v>34</v>
      </c>
      <c r="E875" s="4">
        <v>43527.862175925926</v>
      </c>
      <c r="F875" s="4">
        <v>43529.862175925926</v>
      </c>
      <c r="G875" s="4">
        <v>43533.862175925926</v>
      </c>
      <c r="H875" s="2">
        <v>32</v>
      </c>
      <c r="I875" s="2">
        <v>109</v>
      </c>
      <c r="J875" s="2" t="s">
        <v>60</v>
      </c>
      <c r="K875" s="2" t="s">
        <v>61</v>
      </c>
      <c r="L875" s="2" t="s">
        <v>35</v>
      </c>
      <c r="M875" s="2" t="s">
        <v>71</v>
      </c>
      <c r="N875" s="2">
        <v>-4</v>
      </c>
      <c r="O875" s="2">
        <v>2</v>
      </c>
      <c r="P875" s="2">
        <v>141</v>
      </c>
      <c r="Q875" s="2" t="str">
        <f>VLOOKUP(A875,'Additional Data'!$A$1:$D$9949,2,0)</f>
        <v>Website</v>
      </c>
      <c r="R875" s="2" t="str">
        <f>VLOOKUP(A875,'Additional Data'!$A$1:$D$9949,4,0)</f>
        <v>Debit Card</v>
      </c>
      <c r="S875" s="5">
        <f>VLOOKUP(A875,'Additional Data'!$A$1:$D$9949,3,0)</f>
        <v>3133.02</v>
      </c>
      <c r="T875" s="2" t="str">
        <f>HLOOKUP(B875,'Additional Data'!$F$1:$N$2,2,0)</f>
        <v>Laptop</v>
      </c>
    </row>
    <row r="876" spans="1:20" ht="14.25" customHeight="1">
      <c r="A876" s="2">
        <v>104012</v>
      </c>
      <c r="B876" s="2" t="s">
        <v>48</v>
      </c>
      <c r="C876" s="2" t="s">
        <v>41</v>
      </c>
      <c r="D876" s="2" t="s">
        <v>34</v>
      </c>
      <c r="E876" s="4">
        <v>43527.863726851851</v>
      </c>
      <c r="F876" s="4">
        <v>43531.863726851851</v>
      </c>
      <c r="G876" s="4">
        <v>43530.863726851851</v>
      </c>
      <c r="H876" s="2">
        <v>71</v>
      </c>
      <c r="I876" s="2">
        <v>107</v>
      </c>
      <c r="J876" s="2" t="s">
        <v>32</v>
      </c>
      <c r="K876" s="2" t="s">
        <v>70</v>
      </c>
      <c r="L876" s="2" t="s">
        <v>35</v>
      </c>
      <c r="M876" s="2" t="s">
        <v>71</v>
      </c>
      <c r="N876" s="2">
        <v>1</v>
      </c>
      <c r="O876" s="2">
        <v>4</v>
      </c>
      <c r="P876" s="2">
        <v>178</v>
      </c>
      <c r="Q876" s="2" t="str">
        <f>VLOOKUP(A876,'Additional Data'!$A$1:$D$9949,2,0)</f>
        <v>App</v>
      </c>
      <c r="R876" s="2" t="str">
        <f>VLOOKUP(A876,'Additional Data'!$A$1:$D$9949,4,0)</f>
        <v>Debit Card</v>
      </c>
      <c r="S876" s="5">
        <f>VLOOKUP(A876,'Additional Data'!$A$1:$D$9949,3,0)</f>
        <v>2395.431818</v>
      </c>
      <c r="T876" s="2" t="str">
        <f>HLOOKUP(B876,'Additional Data'!$F$1:$N$2,2,0)</f>
        <v>Gaming Console</v>
      </c>
    </row>
    <row r="877" spans="1:20" ht="14.25" customHeight="1">
      <c r="A877" s="2">
        <v>873479</v>
      </c>
      <c r="B877" s="2" t="s">
        <v>30</v>
      </c>
      <c r="C877" s="2" t="s">
        <v>32</v>
      </c>
      <c r="D877" s="2" t="s">
        <v>34</v>
      </c>
      <c r="E877" s="4">
        <v>43527.864976851852</v>
      </c>
      <c r="F877" s="4">
        <v>43530.864976851852</v>
      </c>
      <c r="G877" s="4">
        <v>43530.864976851852</v>
      </c>
      <c r="H877" s="2">
        <v>0</v>
      </c>
      <c r="I877" s="2">
        <v>106</v>
      </c>
      <c r="J877" s="2" t="s">
        <v>32</v>
      </c>
      <c r="K877" s="2" t="s">
        <v>82</v>
      </c>
      <c r="L877" s="2" t="s">
        <v>67</v>
      </c>
      <c r="M877" s="2" t="s">
        <v>71</v>
      </c>
      <c r="N877" s="2">
        <v>0</v>
      </c>
      <c r="O877" s="2">
        <v>3</v>
      </c>
      <c r="P877" s="2">
        <v>106</v>
      </c>
      <c r="Q877" s="2" t="str">
        <f>VLOOKUP(A877,'Additional Data'!$A$1:$D$9949,2,0)</f>
        <v>App</v>
      </c>
      <c r="R877" s="2" t="str">
        <f>VLOOKUP(A877,'Additional Data'!$A$1:$D$9949,4,0)</f>
        <v>Credit Card</v>
      </c>
      <c r="S877" s="5">
        <f>VLOOKUP(A877,'Additional Data'!$A$1:$D$9949,3,0)</f>
        <v>2290.1115020000002</v>
      </c>
      <c r="T877" s="2" t="str">
        <f>HLOOKUP(B877,'Additional Data'!$F$1:$N$2,2,0)</f>
        <v>PC</v>
      </c>
    </row>
    <row r="878" spans="1:20" ht="14.25" customHeight="1">
      <c r="A878" s="2">
        <v>266510</v>
      </c>
      <c r="B878" s="2" t="s">
        <v>39</v>
      </c>
      <c r="C878" s="2" t="s">
        <v>41</v>
      </c>
      <c r="D878" s="2" t="s">
        <v>34</v>
      </c>
      <c r="E878" s="4">
        <v>43527.867418981485</v>
      </c>
      <c r="F878" s="4">
        <v>43529.867418981485</v>
      </c>
      <c r="G878" s="4">
        <v>43532.867418981485</v>
      </c>
      <c r="H878" s="2">
        <v>38</v>
      </c>
      <c r="I878" s="2">
        <v>106</v>
      </c>
      <c r="J878" s="2" t="s">
        <v>63</v>
      </c>
      <c r="K878" s="2" t="s">
        <v>64</v>
      </c>
      <c r="L878" s="2" t="s">
        <v>35</v>
      </c>
      <c r="M878" s="2" t="s">
        <v>59</v>
      </c>
      <c r="N878" s="2">
        <v>-3</v>
      </c>
      <c r="O878" s="2">
        <v>2</v>
      </c>
      <c r="P878" s="2">
        <v>144</v>
      </c>
      <c r="Q878" s="2" t="str">
        <f>VLOOKUP(A878,'Additional Data'!$A$1:$D$9949,2,0)</f>
        <v>App</v>
      </c>
      <c r="R878" s="2" t="str">
        <f>VLOOKUP(A878,'Additional Data'!$A$1:$D$9949,4,0)</f>
        <v>Debit Card</v>
      </c>
      <c r="S878" s="5">
        <f>VLOOKUP(A878,'Additional Data'!$A$1:$D$9949,3,0)</f>
        <v>675.03036420000001</v>
      </c>
      <c r="T878" s="2" t="str">
        <f>HLOOKUP(B878,'Additional Data'!$F$1:$N$2,2,0)</f>
        <v>Mobile</v>
      </c>
    </row>
    <row r="879" spans="1:20" ht="14.25" customHeight="1">
      <c r="A879" s="2">
        <v>243070</v>
      </c>
      <c r="B879" s="2" t="s">
        <v>42</v>
      </c>
      <c r="C879" s="2" t="s">
        <v>41</v>
      </c>
      <c r="D879" s="2" t="s">
        <v>34</v>
      </c>
      <c r="E879" s="4">
        <v>43527.874745370369</v>
      </c>
      <c r="F879" s="4">
        <v>43536.874745370369</v>
      </c>
      <c r="G879" s="4">
        <v>43530.874745370369</v>
      </c>
      <c r="H879" s="2">
        <v>36</v>
      </c>
      <c r="I879" s="2">
        <v>110</v>
      </c>
      <c r="J879" s="2" t="s">
        <v>60</v>
      </c>
      <c r="K879" s="2" t="s">
        <v>77</v>
      </c>
      <c r="L879" s="2" t="s">
        <v>35</v>
      </c>
      <c r="M879" s="2" t="s">
        <v>59</v>
      </c>
      <c r="N879" s="2">
        <v>6</v>
      </c>
      <c r="O879" s="2">
        <v>9</v>
      </c>
      <c r="P879" s="2">
        <v>146</v>
      </c>
      <c r="Q879" s="2" t="str">
        <f>VLOOKUP(A879,'Additional Data'!$A$1:$D$9949,2,0)</f>
        <v>App</v>
      </c>
      <c r="R879" s="2" t="str">
        <f>VLOOKUP(A879,'Additional Data'!$A$1:$D$9949,4,0)</f>
        <v>Debit Card</v>
      </c>
      <c r="S879" s="5">
        <f>VLOOKUP(A879,'Additional Data'!$A$1:$D$9949,3,0)</f>
        <v>2115.1998549999998</v>
      </c>
      <c r="T879" s="2" t="str">
        <f>HLOOKUP(B879,'Additional Data'!$F$1:$N$2,2,0)</f>
        <v>TV</v>
      </c>
    </row>
    <row r="880" spans="1:20" ht="14.25" customHeight="1">
      <c r="A880" s="2">
        <v>375012</v>
      </c>
      <c r="B880" s="2" t="s">
        <v>36</v>
      </c>
      <c r="C880" s="2" t="s">
        <v>32</v>
      </c>
      <c r="D880" s="2" t="s">
        <v>34</v>
      </c>
      <c r="E880" s="4">
        <v>43527.874907407408</v>
      </c>
      <c r="F880" s="4">
        <v>43532.874907407408</v>
      </c>
      <c r="G880" s="4">
        <v>43532.874907407408</v>
      </c>
      <c r="H880" s="2">
        <v>39</v>
      </c>
      <c r="I880" s="2">
        <v>114</v>
      </c>
      <c r="J880" s="2" t="s">
        <v>60</v>
      </c>
      <c r="K880" s="2" t="s">
        <v>61</v>
      </c>
      <c r="L880" s="2" t="s">
        <v>35</v>
      </c>
      <c r="M880" s="2" t="s">
        <v>71</v>
      </c>
      <c r="N880" s="2">
        <v>0</v>
      </c>
      <c r="O880" s="2">
        <v>5</v>
      </c>
      <c r="P880" s="2">
        <v>153</v>
      </c>
      <c r="Q880" s="2" t="str">
        <f>VLOOKUP(A880,'Additional Data'!$A$1:$D$9949,2,0)</f>
        <v>Website</v>
      </c>
      <c r="R880" s="2" t="str">
        <f>VLOOKUP(A880,'Additional Data'!$A$1:$D$9949,4,0)</f>
        <v>Debit Card</v>
      </c>
      <c r="S880" s="5">
        <f>VLOOKUP(A880,'Additional Data'!$A$1:$D$9949,3,0)</f>
        <v>3181.6</v>
      </c>
      <c r="T880" s="2" t="str">
        <f>HLOOKUP(B880,'Additional Data'!$F$1:$N$2,2,0)</f>
        <v>Laptop</v>
      </c>
    </row>
    <row r="881" spans="1:20" ht="14.25" customHeight="1">
      <c r="A881" s="2">
        <v>522406</v>
      </c>
      <c r="B881" s="2" t="s">
        <v>30</v>
      </c>
      <c r="C881" s="2" t="s">
        <v>41</v>
      </c>
      <c r="D881" s="2" t="s">
        <v>34</v>
      </c>
      <c r="E881" s="4">
        <v>43527.877662037034</v>
      </c>
      <c r="F881" s="4">
        <v>43534.877662037034</v>
      </c>
      <c r="G881" s="4">
        <v>43532.877662037034</v>
      </c>
      <c r="H881" s="2">
        <v>28</v>
      </c>
      <c r="I881" s="2">
        <v>128</v>
      </c>
      <c r="J881" s="2" t="s">
        <v>73</v>
      </c>
      <c r="K881" s="2" t="s">
        <v>80</v>
      </c>
      <c r="L881" s="2" t="s">
        <v>35</v>
      </c>
      <c r="M881" s="2" t="s">
        <v>59</v>
      </c>
      <c r="N881" s="2">
        <v>2</v>
      </c>
      <c r="O881" s="2">
        <v>7</v>
      </c>
      <c r="P881" s="2">
        <v>156</v>
      </c>
      <c r="Q881" s="2" t="str">
        <f>VLOOKUP(A881,'Additional Data'!$A$1:$D$9949,2,0)</f>
        <v>App</v>
      </c>
      <c r="R881" s="2" t="str">
        <f>VLOOKUP(A881,'Additional Data'!$A$1:$D$9949,4,0)</f>
        <v>Debit Card</v>
      </c>
      <c r="S881" s="5">
        <f>VLOOKUP(A881,'Additional Data'!$A$1:$D$9949,3,0)</f>
        <v>2474.370934</v>
      </c>
      <c r="T881" s="2" t="str">
        <f>HLOOKUP(B881,'Additional Data'!$F$1:$N$2,2,0)</f>
        <v>PC</v>
      </c>
    </row>
    <row r="882" spans="1:20" ht="14.25" customHeight="1">
      <c r="A882" s="2">
        <v>81357</v>
      </c>
      <c r="B882" s="2" t="s">
        <v>39</v>
      </c>
      <c r="C882" s="2" t="s">
        <v>41</v>
      </c>
      <c r="D882" s="2" t="s">
        <v>34</v>
      </c>
      <c r="E882" s="4">
        <v>43527.880416666667</v>
      </c>
      <c r="F882" s="4">
        <v>43533.880416666667</v>
      </c>
      <c r="G882" s="4">
        <v>43530.880416666667</v>
      </c>
      <c r="H882" s="2">
        <v>64</v>
      </c>
      <c r="I882" s="2">
        <v>104</v>
      </c>
      <c r="J882" s="2" t="s">
        <v>32</v>
      </c>
      <c r="K882" s="2" t="s">
        <v>70</v>
      </c>
      <c r="L882" s="2" t="s">
        <v>35</v>
      </c>
      <c r="M882" s="2" t="s">
        <v>71</v>
      </c>
      <c r="N882" s="2">
        <v>3</v>
      </c>
      <c r="O882" s="2">
        <v>6</v>
      </c>
      <c r="P882" s="2">
        <v>168</v>
      </c>
      <c r="Q882" s="2" t="str">
        <f>VLOOKUP(A882,'Additional Data'!$A$1:$D$9949,2,0)</f>
        <v>Website</v>
      </c>
      <c r="R882" s="2" t="str">
        <f>VLOOKUP(A882,'Additional Data'!$A$1:$D$9949,4,0)</f>
        <v>Credit Card</v>
      </c>
      <c r="S882" s="5">
        <f>VLOOKUP(A882,'Additional Data'!$A$1:$D$9949,3,0)</f>
        <v>1223.5899999999999</v>
      </c>
      <c r="T882" s="2" t="str">
        <f>HLOOKUP(B882,'Additional Data'!$F$1:$N$2,2,0)</f>
        <v>Mobile</v>
      </c>
    </row>
    <row r="883" spans="1:20" ht="14.25" customHeight="1">
      <c r="A883" s="2">
        <v>865898</v>
      </c>
      <c r="B883" s="2" t="s">
        <v>48</v>
      </c>
      <c r="C883" s="2" t="s">
        <v>32</v>
      </c>
      <c r="D883" s="2" t="s">
        <v>34</v>
      </c>
      <c r="E883" s="4">
        <v>43527.882928240739</v>
      </c>
      <c r="F883" s="4">
        <v>43532.882928240739</v>
      </c>
      <c r="G883" s="4">
        <v>43530.882928240739</v>
      </c>
      <c r="H883" s="2">
        <v>49</v>
      </c>
      <c r="I883" s="2">
        <v>107</v>
      </c>
      <c r="J883" s="2" t="s">
        <v>60</v>
      </c>
      <c r="K883" s="2" t="s">
        <v>61</v>
      </c>
      <c r="L883" s="2" t="s">
        <v>35</v>
      </c>
      <c r="M883" s="2" t="s">
        <v>59</v>
      </c>
      <c r="N883" s="2">
        <v>2</v>
      </c>
      <c r="O883" s="2">
        <v>5</v>
      </c>
      <c r="P883" s="2">
        <v>156</v>
      </c>
      <c r="Q883" s="2" t="str">
        <f>VLOOKUP(A883,'Additional Data'!$A$1:$D$9949,2,0)</f>
        <v>App</v>
      </c>
      <c r="R883" s="2" t="str">
        <f>VLOOKUP(A883,'Additional Data'!$A$1:$D$9949,4,0)</f>
        <v>Debit Card</v>
      </c>
      <c r="S883" s="5">
        <f>VLOOKUP(A883,'Additional Data'!$A$1:$D$9949,3,0)</f>
        <v>194.79213999999999</v>
      </c>
      <c r="T883" s="2" t="str">
        <f>HLOOKUP(B883,'Additional Data'!$F$1:$N$2,2,0)</f>
        <v>Gaming Console</v>
      </c>
    </row>
    <row r="884" spans="1:20" ht="14.25" customHeight="1">
      <c r="A884" s="2">
        <v>847236</v>
      </c>
      <c r="B884" s="2" t="s">
        <v>36</v>
      </c>
      <c r="C884" s="2" t="s">
        <v>32</v>
      </c>
      <c r="D884" s="2" t="s">
        <v>34</v>
      </c>
      <c r="E884" s="4">
        <v>43527.887141203704</v>
      </c>
      <c r="F884" s="4">
        <v>43531.887141203704</v>
      </c>
      <c r="G884" s="4">
        <v>43530.887141203704</v>
      </c>
      <c r="H884" s="2">
        <v>0</v>
      </c>
      <c r="I884" s="2">
        <v>121</v>
      </c>
      <c r="J884" s="2" t="s">
        <v>32</v>
      </c>
      <c r="K884" s="2" t="s">
        <v>82</v>
      </c>
      <c r="L884" s="2" t="s">
        <v>67</v>
      </c>
      <c r="M884" s="2" t="s">
        <v>71</v>
      </c>
      <c r="N884" s="2">
        <v>1</v>
      </c>
      <c r="O884" s="2">
        <v>4</v>
      </c>
      <c r="P884" s="2">
        <v>121</v>
      </c>
      <c r="Q884" s="2" t="str">
        <f>VLOOKUP(A884,'Additional Data'!$A$1:$D$9949,2,0)</f>
        <v>Website</v>
      </c>
      <c r="R884" s="2" t="str">
        <f>VLOOKUP(A884,'Additional Data'!$A$1:$D$9949,4,0)</f>
        <v>Debit Card</v>
      </c>
      <c r="S884" s="5">
        <f>VLOOKUP(A884,'Additional Data'!$A$1:$D$9949,3,0)</f>
        <v>1299.31</v>
      </c>
      <c r="T884" s="2" t="str">
        <f>HLOOKUP(B884,'Additional Data'!$F$1:$N$2,2,0)</f>
        <v>Laptop</v>
      </c>
    </row>
    <row r="885" spans="1:20" ht="14.25" customHeight="1">
      <c r="A885" s="2">
        <v>955159</v>
      </c>
      <c r="B885" s="2" t="s">
        <v>36</v>
      </c>
      <c r="C885" s="2" t="s">
        <v>32</v>
      </c>
      <c r="D885" s="2" t="s">
        <v>34</v>
      </c>
      <c r="E885" s="4">
        <v>43527.892245370371</v>
      </c>
      <c r="F885" s="4">
        <v>43530.892245370371</v>
      </c>
      <c r="G885" s="4">
        <v>43533.892245370371</v>
      </c>
      <c r="H885" s="2">
        <v>35</v>
      </c>
      <c r="I885" s="2">
        <v>125</v>
      </c>
      <c r="J885" s="2" t="s">
        <v>41</v>
      </c>
      <c r="K885" s="2" t="s">
        <v>58</v>
      </c>
      <c r="L885" s="2" t="s">
        <v>35</v>
      </c>
      <c r="M885" s="2" t="s">
        <v>59</v>
      </c>
      <c r="N885" s="2">
        <v>-3</v>
      </c>
      <c r="O885" s="2">
        <v>3</v>
      </c>
      <c r="P885" s="2">
        <v>160</v>
      </c>
      <c r="Q885" s="2" t="str">
        <f>VLOOKUP(A885,'Additional Data'!$A$1:$D$9949,2,0)</f>
        <v>App</v>
      </c>
      <c r="R885" s="2" t="str">
        <f>VLOOKUP(A885,'Additional Data'!$A$1:$D$9949,4,0)</f>
        <v>Credit Card</v>
      </c>
      <c r="S885" s="5">
        <f>VLOOKUP(A885,'Additional Data'!$A$1:$D$9949,3,0)</f>
        <v>541.51366610000002</v>
      </c>
      <c r="T885" s="2" t="str">
        <f>HLOOKUP(B885,'Additional Data'!$F$1:$N$2,2,0)</f>
        <v>Laptop</v>
      </c>
    </row>
    <row r="886" spans="1:20" ht="14.25" customHeight="1">
      <c r="A886" s="2">
        <v>455099</v>
      </c>
      <c r="B886" s="2" t="s">
        <v>46</v>
      </c>
      <c r="C886" s="2" t="s">
        <v>41</v>
      </c>
      <c r="D886" s="2" t="s">
        <v>34</v>
      </c>
      <c r="E886" s="4">
        <v>43527.895266203705</v>
      </c>
      <c r="F886" s="4">
        <v>43530.895266203705</v>
      </c>
      <c r="G886" s="4">
        <v>43530.895266203705</v>
      </c>
      <c r="H886" s="2">
        <v>34</v>
      </c>
      <c r="I886" s="2">
        <v>111</v>
      </c>
      <c r="J886" s="2" t="s">
        <v>63</v>
      </c>
      <c r="K886" s="2" t="s">
        <v>64</v>
      </c>
      <c r="L886" s="2" t="s">
        <v>35</v>
      </c>
      <c r="M886" s="2" t="s">
        <v>59</v>
      </c>
      <c r="N886" s="2">
        <v>0</v>
      </c>
      <c r="O886" s="2">
        <v>3</v>
      </c>
      <c r="P886" s="2">
        <v>145</v>
      </c>
      <c r="Q886" s="2" t="str">
        <f>VLOOKUP(A886,'Additional Data'!$A$1:$D$9949,2,0)</f>
        <v>App</v>
      </c>
      <c r="R886" s="2" t="str">
        <f>VLOOKUP(A886,'Additional Data'!$A$1:$D$9949,4,0)</f>
        <v>Credit Card</v>
      </c>
      <c r="S886" s="5">
        <f>VLOOKUP(A886,'Additional Data'!$A$1:$D$9949,3,0)</f>
        <v>562.29301829999997</v>
      </c>
      <c r="T886" s="2" t="str">
        <f>HLOOKUP(B886,'Additional Data'!$F$1:$N$2,2,0)</f>
        <v>TV</v>
      </c>
    </row>
    <row r="887" spans="1:20" ht="14.25" customHeight="1">
      <c r="A887" s="2">
        <v>10790</v>
      </c>
      <c r="B887" s="2" t="s">
        <v>36</v>
      </c>
      <c r="C887" s="2" t="s">
        <v>41</v>
      </c>
      <c r="D887" s="2" t="s">
        <v>34</v>
      </c>
      <c r="E887" s="4">
        <v>43527.901203703703</v>
      </c>
      <c r="F887" s="4">
        <v>43529.901203703703</v>
      </c>
      <c r="G887" s="4">
        <v>43530.901203703703</v>
      </c>
      <c r="H887" s="2">
        <v>0</v>
      </c>
      <c r="I887" s="2">
        <v>126</v>
      </c>
      <c r="J887" s="2" t="s">
        <v>41</v>
      </c>
      <c r="K887" s="2" t="s">
        <v>66</v>
      </c>
      <c r="L887" s="2" t="s">
        <v>67</v>
      </c>
      <c r="M887" s="2" t="s">
        <v>59</v>
      </c>
      <c r="N887" s="2">
        <v>-1</v>
      </c>
      <c r="O887" s="2">
        <v>2</v>
      </c>
      <c r="P887" s="2">
        <v>126</v>
      </c>
      <c r="Q887" s="2" t="str">
        <f>VLOOKUP(A887,'Additional Data'!$A$1:$D$9949,2,0)</f>
        <v>App</v>
      </c>
      <c r="R887" s="2" t="str">
        <f>VLOOKUP(A887,'Additional Data'!$A$1:$D$9949,4,0)</f>
        <v>Debit Card</v>
      </c>
      <c r="S887" s="5">
        <f>VLOOKUP(A887,'Additional Data'!$A$1:$D$9949,3,0)</f>
        <v>508.80694649999998</v>
      </c>
      <c r="T887" s="2" t="str">
        <f>HLOOKUP(B887,'Additional Data'!$F$1:$N$2,2,0)</f>
        <v>Laptop</v>
      </c>
    </row>
    <row r="888" spans="1:20" ht="14.25" customHeight="1">
      <c r="A888" s="2">
        <v>977315</v>
      </c>
      <c r="B888" s="2" t="s">
        <v>30</v>
      </c>
      <c r="C888" s="2" t="s">
        <v>41</v>
      </c>
      <c r="D888" s="2" t="s">
        <v>34</v>
      </c>
      <c r="E888" s="4">
        <v>43527.902037037034</v>
      </c>
      <c r="F888" s="4">
        <v>43529.902037037034</v>
      </c>
      <c r="G888" s="4">
        <v>43533.902037037034</v>
      </c>
      <c r="H888" s="2">
        <v>0</v>
      </c>
      <c r="I888" s="2">
        <v>121</v>
      </c>
      <c r="J888" s="2" t="s">
        <v>41</v>
      </c>
      <c r="K888" s="2" t="s">
        <v>66</v>
      </c>
      <c r="L888" s="2" t="s">
        <v>67</v>
      </c>
      <c r="M888" s="2" t="s">
        <v>59</v>
      </c>
      <c r="N888" s="2">
        <v>-4</v>
      </c>
      <c r="O888" s="2">
        <v>2</v>
      </c>
      <c r="P888" s="2">
        <v>121</v>
      </c>
      <c r="Q888" s="2" t="str">
        <f>VLOOKUP(A888,'Additional Data'!$A$1:$D$9949,2,0)</f>
        <v>App</v>
      </c>
      <c r="R888" s="2" t="str">
        <f>VLOOKUP(A888,'Additional Data'!$A$1:$D$9949,4,0)</f>
        <v>Credit Card</v>
      </c>
      <c r="S888" s="5">
        <f>VLOOKUP(A888,'Additional Data'!$A$1:$D$9949,3,0)</f>
        <v>511.24334249999998</v>
      </c>
      <c r="T888" s="2" t="str">
        <f>HLOOKUP(B888,'Additional Data'!$F$1:$N$2,2,0)</f>
        <v>PC</v>
      </c>
    </row>
    <row r="889" spans="1:20" ht="14.25" customHeight="1">
      <c r="A889" s="2">
        <v>489324</v>
      </c>
      <c r="B889" s="2" t="s">
        <v>42</v>
      </c>
      <c r="C889" s="2" t="s">
        <v>32</v>
      </c>
      <c r="D889" s="2" t="s">
        <v>34</v>
      </c>
      <c r="E889" s="4">
        <v>43527.902326388888</v>
      </c>
      <c r="F889" s="4">
        <v>43532.902326388888</v>
      </c>
      <c r="G889" s="4">
        <v>43534.902326388888</v>
      </c>
      <c r="H889" s="2">
        <v>87</v>
      </c>
      <c r="I889" s="2">
        <v>100</v>
      </c>
      <c r="J889" s="2" t="s">
        <v>41</v>
      </c>
      <c r="K889" s="2" t="s">
        <v>58</v>
      </c>
      <c r="L889" s="2" t="s">
        <v>35</v>
      </c>
      <c r="M889" s="2" t="s">
        <v>71</v>
      </c>
      <c r="N889" s="2">
        <v>-2</v>
      </c>
      <c r="O889" s="2">
        <v>5</v>
      </c>
      <c r="P889" s="2">
        <v>187</v>
      </c>
      <c r="Q889" s="2" t="str">
        <f>VLOOKUP(A889,'Additional Data'!$A$1:$D$9949,2,0)</f>
        <v>Website</v>
      </c>
      <c r="R889" s="2" t="str">
        <f>VLOOKUP(A889,'Additional Data'!$A$1:$D$9949,4,0)</f>
        <v>Debit Card</v>
      </c>
      <c r="S889" s="5">
        <f>VLOOKUP(A889,'Additional Data'!$A$1:$D$9949,3,0)</f>
        <v>3343.68</v>
      </c>
      <c r="T889" s="2" t="str">
        <f>HLOOKUP(B889,'Additional Data'!$F$1:$N$2,2,0)</f>
        <v>TV</v>
      </c>
    </row>
    <row r="890" spans="1:20" ht="14.25" customHeight="1">
      <c r="A890" s="2">
        <v>588607</v>
      </c>
      <c r="B890" s="2" t="s">
        <v>47</v>
      </c>
      <c r="C890" s="2" t="s">
        <v>41</v>
      </c>
      <c r="D890" s="2" t="s">
        <v>34</v>
      </c>
      <c r="E890" s="4">
        <v>43527.905462962961</v>
      </c>
      <c r="F890" s="4">
        <v>43530.905462962961</v>
      </c>
      <c r="G890" s="4">
        <v>43532.905462962961</v>
      </c>
      <c r="H890" s="2">
        <v>28</v>
      </c>
      <c r="I890" s="2">
        <v>129</v>
      </c>
      <c r="J890" s="2" t="s">
        <v>73</v>
      </c>
      <c r="K890" s="2" t="s">
        <v>80</v>
      </c>
      <c r="L890" s="2" t="s">
        <v>35</v>
      </c>
      <c r="M890" s="2" t="s">
        <v>59</v>
      </c>
      <c r="N890" s="2">
        <v>-2</v>
      </c>
      <c r="O890" s="2">
        <v>3</v>
      </c>
      <c r="P890" s="2">
        <v>157</v>
      </c>
      <c r="Q890" s="2" t="str">
        <f>VLOOKUP(A890,'Additional Data'!$A$1:$D$9949,2,0)</f>
        <v>App</v>
      </c>
      <c r="R890" s="2" t="str">
        <f>VLOOKUP(A890,'Additional Data'!$A$1:$D$9949,4,0)</f>
        <v>Credit Card</v>
      </c>
      <c r="S890" s="5">
        <f>VLOOKUP(A890,'Additional Data'!$A$1:$D$9949,3,0)</f>
        <v>2746.061831</v>
      </c>
      <c r="T890" s="2" t="str">
        <f>HLOOKUP(B890,'Additional Data'!$F$1:$N$2,2,0)</f>
        <v>Tablet</v>
      </c>
    </row>
    <row r="891" spans="1:20" ht="14.25" customHeight="1">
      <c r="A891" s="2">
        <v>222466</v>
      </c>
      <c r="B891" s="2" t="s">
        <v>42</v>
      </c>
      <c r="C891" s="2" t="s">
        <v>32</v>
      </c>
      <c r="D891" s="2" t="s">
        <v>34</v>
      </c>
      <c r="E891" s="4">
        <v>43527.905763888892</v>
      </c>
      <c r="F891" s="4">
        <v>43529.905763888892</v>
      </c>
      <c r="G891" s="4">
        <v>43531.905763888892</v>
      </c>
      <c r="H891" s="2">
        <v>68</v>
      </c>
      <c r="I891" s="2">
        <v>94</v>
      </c>
      <c r="J891" s="2" t="s">
        <v>60</v>
      </c>
      <c r="K891" s="2" t="s">
        <v>61</v>
      </c>
      <c r="L891" s="2" t="s">
        <v>35</v>
      </c>
      <c r="M891" s="2" t="s">
        <v>71</v>
      </c>
      <c r="N891" s="2">
        <v>-2</v>
      </c>
      <c r="O891" s="2">
        <v>2</v>
      </c>
      <c r="P891" s="2">
        <v>162</v>
      </c>
      <c r="Q891" s="2" t="str">
        <f>VLOOKUP(A891,'Additional Data'!$A$1:$D$9949,2,0)</f>
        <v>App</v>
      </c>
      <c r="R891" s="2" t="str">
        <f>VLOOKUP(A891,'Additional Data'!$A$1:$D$9949,4,0)</f>
        <v>Debit Card</v>
      </c>
      <c r="S891" s="5">
        <f>VLOOKUP(A891,'Additional Data'!$A$1:$D$9949,3,0)</f>
        <v>1138.6553269999999</v>
      </c>
      <c r="T891" s="2" t="str">
        <f>HLOOKUP(B891,'Additional Data'!$F$1:$N$2,2,0)</f>
        <v>TV</v>
      </c>
    </row>
    <row r="892" spans="1:20" ht="14.25" customHeight="1">
      <c r="A892" s="2">
        <v>453508</v>
      </c>
      <c r="B892" s="2" t="s">
        <v>42</v>
      </c>
      <c r="C892" s="2" t="s">
        <v>32</v>
      </c>
      <c r="D892" s="2" t="s">
        <v>34</v>
      </c>
      <c r="E892" s="4">
        <v>43527.908495370371</v>
      </c>
      <c r="F892" s="4">
        <v>43535.908495370371</v>
      </c>
      <c r="G892" s="4">
        <v>43531.908495370371</v>
      </c>
      <c r="H892" s="2">
        <v>32</v>
      </c>
      <c r="I892" s="2">
        <v>113</v>
      </c>
      <c r="J892" s="2" t="s">
        <v>63</v>
      </c>
      <c r="K892" s="2" t="s">
        <v>81</v>
      </c>
      <c r="L892" s="2" t="s">
        <v>35</v>
      </c>
      <c r="M892" s="2" t="s">
        <v>71</v>
      </c>
      <c r="N892" s="2">
        <v>4</v>
      </c>
      <c r="O892" s="2">
        <v>8</v>
      </c>
      <c r="P892" s="2">
        <v>145</v>
      </c>
      <c r="Q892" s="2" t="str">
        <f>VLOOKUP(A892,'Additional Data'!$A$1:$D$9949,2,0)</f>
        <v>App</v>
      </c>
      <c r="R892" s="2" t="str">
        <f>VLOOKUP(A892,'Additional Data'!$A$1:$D$9949,4,0)</f>
        <v>Debit Card</v>
      </c>
      <c r="S892" s="5">
        <f>VLOOKUP(A892,'Additional Data'!$A$1:$D$9949,3,0)</f>
        <v>2050.3019610000001</v>
      </c>
      <c r="T892" s="2" t="str">
        <f>HLOOKUP(B892,'Additional Data'!$F$1:$N$2,2,0)</f>
        <v>TV</v>
      </c>
    </row>
    <row r="893" spans="1:20" ht="14.25" customHeight="1">
      <c r="A893" s="2">
        <v>117740</v>
      </c>
      <c r="B893" s="2" t="s">
        <v>36</v>
      </c>
      <c r="C893" s="2" t="s">
        <v>32</v>
      </c>
      <c r="D893" s="2" t="s">
        <v>34</v>
      </c>
      <c r="E893" s="4">
        <v>43527.909756944442</v>
      </c>
      <c r="F893" s="4">
        <v>43530.909756944442</v>
      </c>
      <c r="G893" s="4">
        <v>43534.909756944442</v>
      </c>
      <c r="H893" s="2">
        <v>0</v>
      </c>
      <c r="I893" s="2">
        <v>128</v>
      </c>
      <c r="J893" s="2" t="s">
        <v>32</v>
      </c>
      <c r="K893" s="2" t="s">
        <v>82</v>
      </c>
      <c r="L893" s="2" t="s">
        <v>67</v>
      </c>
      <c r="M893" s="2" t="s">
        <v>71</v>
      </c>
      <c r="N893" s="2">
        <v>-4</v>
      </c>
      <c r="O893" s="2">
        <v>3</v>
      </c>
      <c r="P893" s="2">
        <v>128</v>
      </c>
      <c r="Q893" s="2" t="str">
        <f>VLOOKUP(A893,'Additional Data'!$A$1:$D$9949,2,0)</f>
        <v>App</v>
      </c>
      <c r="R893" s="2" t="str">
        <f>VLOOKUP(A893,'Additional Data'!$A$1:$D$9949,4,0)</f>
        <v>Debit Card</v>
      </c>
      <c r="S893" s="5">
        <f>VLOOKUP(A893,'Additional Data'!$A$1:$D$9949,3,0)</f>
        <v>3441.8286170000001</v>
      </c>
      <c r="T893" s="2" t="str">
        <f>HLOOKUP(B893,'Additional Data'!$F$1:$N$2,2,0)</f>
        <v>Laptop</v>
      </c>
    </row>
    <row r="894" spans="1:20" ht="14.25" customHeight="1">
      <c r="A894" s="2">
        <v>442876</v>
      </c>
      <c r="B894" s="2" t="s">
        <v>30</v>
      </c>
      <c r="C894" s="2" t="s">
        <v>41</v>
      </c>
      <c r="D894" s="2" t="s">
        <v>34</v>
      </c>
      <c r="E894" s="4">
        <v>43527.91201388889</v>
      </c>
      <c r="F894" s="4">
        <v>43536.91201388889</v>
      </c>
      <c r="G894" s="4">
        <v>43534.91201388889</v>
      </c>
      <c r="H894" s="2">
        <v>36</v>
      </c>
      <c r="I894" s="2">
        <v>113</v>
      </c>
      <c r="J894" s="2" t="s">
        <v>63</v>
      </c>
      <c r="K894" s="2" t="s">
        <v>64</v>
      </c>
      <c r="L894" s="2" t="s">
        <v>35</v>
      </c>
      <c r="M894" s="2" t="s">
        <v>71</v>
      </c>
      <c r="N894" s="2">
        <v>2</v>
      </c>
      <c r="O894" s="2">
        <v>9</v>
      </c>
      <c r="P894" s="2">
        <v>149</v>
      </c>
      <c r="Q894" s="2" t="str">
        <f>VLOOKUP(A894,'Additional Data'!$A$1:$D$9949,2,0)</f>
        <v>App</v>
      </c>
      <c r="R894" s="2" t="str">
        <f>VLOOKUP(A894,'Additional Data'!$A$1:$D$9949,4,0)</f>
        <v>Debit Card</v>
      </c>
      <c r="S894" s="5">
        <f>VLOOKUP(A894,'Additional Data'!$A$1:$D$9949,3,0)</f>
        <v>881.31121870000004</v>
      </c>
      <c r="T894" s="2" t="str">
        <f>HLOOKUP(B894,'Additional Data'!$F$1:$N$2,2,0)</f>
        <v>PC</v>
      </c>
    </row>
    <row r="895" spans="1:20" ht="14.25" customHeight="1">
      <c r="A895" s="2">
        <v>86846</v>
      </c>
      <c r="B895" s="2" t="s">
        <v>48</v>
      </c>
      <c r="C895" s="2" t="s">
        <v>32</v>
      </c>
      <c r="D895" s="2" t="s">
        <v>34</v>
      </c>
      <c r="E895" s="4">
        <v>43527.917928240742</v>
      </c>
      <c r="F895" s="4">
        <v>43535.917928240742</v>
      </c>
      <c r="G895" s="4">
        <v>43531.917928240742</v>
      </c>
      <c r="H895" s="2">
        <v>33</v>
      </c>
      <c r="I895" s="2">
        <v>114</v>
      </c>
      <c r="J895" s="2" t="s">
        <v>60</v>
      </c>
      <c r="K895" s="2" t="s">
        <v>61</v>
      </c>
      <c r="L895" s="2" t="s">
        <v>35</v>
      </c>
      <c r="M895" s="2" t="s">
        <v>59</v>
      </c>
      <c r="N895" s="2">
        <v>4</v>
      </c>
      <c r="O895" s="2">
        <v>8</v>
      </c>
      <c r="P895" s="2">
        <v>147</v>
      </c>
      <c r="Q895" s="2" t="str">
        <f>VLOOKUP(A895,'Additional Data'!$A$1:$D$9949,2,0)</f>
        <v>App</v>
      </c>
      <c r="R895" s="2" t="str">
        <f>VLOOKUP(A895,'Additional Data'!$A$1:$D$9949,4,0)</f>
        <v>Debit Card</v>
      </c>
      <c r="S895" s="5">
        <f>VLOOKUP(A895,'Additional Data'!$A$1:$D$9949,3,0)</f>
        <v>1852.2572399999999</v>
      </c>
      <c r="T895" s="2" t="str">
        <f>HLOOKUP(B895,'Additional Data'!$F$1:$N$2,2,0)</f>
        <v>Gaming Console</v>
      </c>
    </row>
    <row r="896" spans="1:20" ht="14.25" customHeight="1">
      <c r="A896" s="2">
        <v>767785</v>
      </c>
      <c r="B896" s="2" t="s">
        <v>39</v>
      </c>
      <c r="C896" s="2" t="s">
        <v>32</v>
      </c>
      <c r="D896" s="2" t="s">
        <v>34</v>
      </c>
      <c r="E896" s="4">
        <v>43527.921319444446</v>
      </c>
      <c r="F896" s="4">
        <v>43528.921319444446</v>
      </c>
      <c r="G896" s="4">
        <v>43530.921319444446</v>
      </c>
      <c r="H896" s="2">
        <v>0</v>
      </c>
      <c r="I896" s="2">
        <v>127</v>
      </c>
      <c r="J896" s="2" t="s">
        <v>32</v>
      </c>
      <c r="K896" s="2" t="s">
        <v>82</v>
      </c>
      <c r="L896" s="2" t="s">
        <v>67</v>
      </c>
      <c r="M896" s="2" t="s">
        <v>59</v>
      </c>
      <c r="N896" s="2">
        <v>-2</v>
      </c>
      <c r="O896" s="2">
        <v>1</v>
      </c>
      <c r="P896" s="2">
        <v>127</v>
      </c>
      <c r="Q896" s="2" t="str">
        <f>VLOOKUP(A896,'Additional Data'!$A$1:$D$9949,2,0)</f>
        <v>App</v>
      </c>
      <c r="R896" s="2" t="str">
        <f>VLOOKUP(A896,'Additional Data'!$A$1:$D$9949,4,0)</f>
        <v>Credit Card</v>
      </c>
      <c r="S896" s="5">
        <f>VLOOKUP(A896,'Additional Data'!$A$1:$D$9949,3,0)</f>
        <v>2178.1952150000002</v>
      </c>
      <c r="T896" s="2" t="str">
        <f>HLOOKUP(B896,'Additional Data'!$F$1:$N$2,2,0)</f>
        <v>Mobile</v>
      </c>
    </row>
    <row r="897" spans="1:20" ht="14.25" customHeight="1">
      <c r="A897" s="2">
        <v>693914</v>
      </c>
      <c r="B897" s="2" t="s">
        <v>36</v>
      </c>
      <c r="C897" s="2" t="s">
        <v>41</v>
      </c>
      <c r="D897" s="2" t="s">
        <v>34</v>
      </c>
      <c r="E897" s="4">
        <v>43527.926215277781</v>
      </c>
      <c r="F897" s="4">
        <v>43529.926215277781</v>
      </c>
      <c r="G897" s="4">
        <v>43532.926215277781</v>
      </c>
      <c r="H897" s="2">
        <v>38</v>
      </c>
      <c r="I897" s="2">
        <v>114</v>
      </c>
      <c r="J897" s="2" t="s">
        <v>63</v>
      </c>
      <c r="K897" s="2" t="s">
        <v>64</v>
      </c>
      <c r="L897" s="2" t="s">
        <v>35</v>
      </c>
      <c r="M897" s="2" t="s">
        <v>59</v>
      </c>
      <c r="N897" s="2">
        <v>-3</v>
      </c>
      <c r="O897" s="2">
        <v>2</v>
      </c>
      <c r="P897" s="2">
        <v>152</v>
      </c>
      <c r="Q897" s="2" t="str">
        <f>VLOOKUP(A897,'Additional Data'!$A$1:$D$9949,2,0)</f>
        <v>App</v>
      </c>
      <c r="R897" s="2" t="str">
        <f>VLOOKUP(A897,'Additional Data'!$A$1:$D$9949,4,0)</f>
        <v>Debit Card</v>
      </c>
      <c r="S897" s="5">
        <f>VLOOKUP(A897,'Additional Data'!$A$1:$D$9949,3,0)</f>
        <v>1570.6134750000001</v>
      </c>
      <c r="T897" s="2" t="str">
        <f>HLOOKUP(B897,'Additional Data'!$F$1:$N$2,2,0)</f>
        <v>Laptop</v>
      </c>
    </row>
    <row r="898" spans="1:20" ht="14.25" customHeight="1">
      <c r="A898" s="2">
        <v>359290</v>
      </c>
      <c r="B898" s="2" t="s">
        <v>36</v>
      </c>
      <c r="C898" s="2" t="s">
        <v>32</v>
      </c>
      <c r="D898" s="2" t="s">
        <v>34</v>
      </c>
      <c r="E898" s="4">
        <v>43527.930034722223</v>
      </c>
      <c r="F898" s="4">
        <v>43530.930034722223</v>
      </c>
      <c r="G898" s="4">
        <v>43531.930034722223</v>
      </c>
      <c r="H898" s="2">
        <v>63</v>
      </c>
      <c r="I898" s="2">
        <v>91</v>
      </c>
      <c r="J898" s="2" t="s">
        <v>60</v>
      </c>
      <c r="K898" s="2" t="s">
        <v>61</v>
      </c>
      <c r="L898" s="2" t="s">
        <v>35</v>
      </c>
      <c r="M898" s="2" t="s">
        <v>71</v>
      </c>
      <c r="N898" s="2">
        <v>-1</v>
      </c>
      <c r="O898" s="2">
        <v>3</v>
      </c>
      <c r="P898" s="2">
        <v>154</v>
      </c>
      <c r="Q898" s="2" t="str">
        <f>VLOOKUP(A898,'Additional Data'!$A$1:$D$9949,2,0)</f>
        <v>App</v>
      </c>
      <c r="R898" s="2" t="str">
        <f>VLOOKUP(A898,'Additional Data'!$A$1:$D$9949,4,0)</f>
        <v>Debit Card</v>
      </c>
      <c r="S898" s="5">
        <f>VLOOKUP(A898,'Additional Data'!$A$1:$D$9949,3,0)</f>
        <v>580.74524340000005</v>
      </c>
      <c r="T898" s="2" t="str">
        <f>HLOOKUP(B898,'Additional Data'!$F$1:$N$2,2,0)</f>
        <v>Laptop</v>
      </c>
    </row>
    <row r="899" spans="1:20" ht="14.25" customHeight="1">
      <c r="A899" s="2">
        <v>241812</v>
      </c>
      <c r="B899" s="2" t="s">
        <v>39</v>
      </c>
      <c r="C899" s="2" t="s">
        <v>32</v>
      </c>
      <c r="D899" s="2" t="s">
        <v>34</v>
      </c>
      <c r="E899" s="4">
        <v>43527.933634259258</v>
      </c>
      <c r="F899" s="4">
        <v>43533.933634259258</v>
      </c>
      <c r="G899" s="4">
        <v>43534.933634259258</v>
      </c>
      <c r="H899" s="2">
        <v>82</v>
      </c>
      <c r="I899" s="2">
        <v>95</v>
      </c>
      <c r="J899" s="2" t="s">
        <v>63</v>
      </c>
      <c r="K899" s="2" t="s">
        <v>81</v>
      </c>
      <c r="L899" s="2" t="s">
        <v>35</v>
      </c>
      <c r="M899" s="2" t="s">
        <v>71</v>
      </c>
      <c r="N899" s="2">
        <v>-1</v>
      </c>
      <c r="O899" s="2">
        <v>6</v>
      </c>
      <c r="P899" s="2">
        <v>177</v>
      </c>
      <c r="Q899" s="2" t="str">
        <f>VLOOKUP(A899,'Additional Data'!$A$1:$D$9949,2,0)</f>
        <v>Website</v>
      </c>
      <c r="R899" s="2" t="str">
        <f>VLOOKUP(A899,'Additional Data'!$A$1:$D$9949,4,0)</f>
        <v>Debit Card</v>
      </c>
      <c r="S899" s="5">
        <f>VLOOKUP(A899,'Additional Data'!$A$1:$D$9949,3,0)</f>
        <v>1237.6300000000001</v>
      </c>
      <c r="T899" s="2" t="str">
        <f>HLOOKUP(B899,'Additional Data'!$F$1:$N$2,2,0)</f>
        <v>Mobile</v>
      </c>
    </row>
    <row r="900" spans="1:20" ht="14.25" customHeight="1">
      <c r="A900" s="2">
        <v>295679</v>
      </c>
      <c r="B900" s="2" t="s">
        <v>39</v>
      </c>
      <c r="C900" s="2" t="s">
        <v>41</v>
      </c>
      <c r="D900" s="2" t="s">
        <v>34</v>
      </c>
      <c r="E900" s="4">
        <v>43527.933865740742</v>
      </c>
      <c r="F900" s="4">
        <v>43531.933865740742</v>
      </c>
      <c r="G900" s="4">
        <v>43530.933865740742</v>
      </c>
      <c r="H900" s="2">
        <v>80</v>
      </c>
      <c r="I900" s="2">
        <v>90</v>
      </c>
      <c r="J900" s="2" t="s">
        <v>60</v>
      </c>
      <c r="K900" s="2" t="s">
        <v>77</v>
      </c>
      <c r="L900" s="2" t="s">
        <v>35</v>
      </c>
      <c r="M900" s="2" t="s">
        <v>71</v>
      </c>
      <c r="N900" s="2">
        <v>1</v>
      </c>
      <c r="O900" s="2">
        <v>4</v>
      </c>
      <c r="P900" s="2">
        <v>170</v>
      </c>
      <c r="Q900" s="2" t="str">
        <f>VLOOKUP(A900,'Additional Data'!$A$1:$D$9949,2,0)</f>
        <v>App</v>
      </c>
      <c r="R900" s="2" t="str">
        <f>VLOOKUP(A900,'Additional Data'!$A$1:$D$9949,4,0)</f>
        <v>Credit Card</v>
      </c>
      <c r="S900" s="5">
        <f>VLOOKUP(A900,'Additional Data'!$A$1:$D$9949,3,0)</f>
        <v>1558.6616079999999</v>
      </c>
      <c r="T900" s="2" t="str">
        <f>HLOOKUP(B900,'Additional Data'!$F$1:$N$2,2,0)</f>
        <v>Mobile</v>
      </c>
    </row>
    <row r="901" spans="1:20" ht="14.25" customHeight="1">
      <c r="A901" s="2">
        <v>887149</v>
      </c>
      <c r="B901" s="2" t="s">
        <v>46</v>
      </c>
      <c r="C901" s="2" t="s">
        <v>32</v>
      </c>
      <c r="D901" s="2" t="s">
        <v>34</v>
      </c>
      <c r="E901" s="4">
        <v>43527.937916666669</v>
      </c>
      <c r="F901" s="4">
        <v>43532.937916666669</v>
      </c>
      <c r="G901" s="4">
        <v>43533.937916666669</v>
      </c>
      <c r="H901" s="2">
        <v>30</v>
      </c>
      <c r="I901" s="2">
        <v>128</v>
      </c>
      <c r="J901" s="2" t="s">
        <v>41</v>
      </c>
      <c r="K901" s="2" t="s">
        <v>58</v>
      </c>
      <c r="L901" s="2" t="s">
        <v>35</v>
      </c>
      <c r="M901" s="2" t="s">
        <v>59</v>
      </c>
      <c r="N901" s="2">
        <v>-1</v>
      </c>
      <c r="O901" s="2">
        <v>5</v>
      </c>
      <c r="P901" s="2">
        <v>158</v>
      </c>
      <c r="Q901" s="2" t="str">
        <f>VLOOKUP(A901,'Additional Data'!$A$1:$D$9949,2,0)</f>
        <v>App</v>
      </c>
      <c r="R901" s="2" t="str">
        <f>VLOOKUP(A901,'Additional Data'!$A$1:$D$9949,4,0)</f>
        <v>Credit Card</v>
      </c>
      <c r="S901" s="5">
        <f>VLOOKUP(A901,'Additional Data'!$A$1:$D$9949,3,0)</f>
        <v>3243.0106559999999</v>
      </c>
      <c r="T901" s="2" t="str">
        <f>HLOOKUP(B901,'Additional Data'!$F$1:$N$2,2,0)</f>
        <v>TV</v>
      </c>
    </row>
    <row r="902" spans="1:20" ht="14.25" customHeight="1">
      <c r="A902" s="2">
        <v>880551</v>
      </c>
      <c r="B902" s="2" t="s">
        <v>39</v>
      </c>
      <c r="C902" s="2" t="s">
        <v>41</v>
      </c>
      <c r="D902" s="2" t="s">
        <v>34</v>
      </c>
      <c r="E902" s="4">
        <v>43527.960046296299</v>
      </c>
      <c r="F902" s="4">
        <v>43534.960046296299</v>
      </c>
      <c r="G902" s="4">
        <v>43530.960046296299</v>
      </c>
      <c r="H902" s="2">
        <v>25</v>
      </c>
      <c r="I902" s="2">
        <v>113</v>
      </c>
      <c r="J902" s="2" t="s">
        <v>60</v>
      </c>
      <c r="K902" s="2" t="s">
        <v>77</v>
      </c>
      <c r="L902" s="2" t="s">
        <v>35</v>
      </c>
      <c r="M902" s="2" t="s">
        <v>59</v>
      </c>
      <c r="N902" s="2">
        <v>4</v>
      </c>
      <c r="O902" s="2">
        <v>7</v>
      </c>
      <c r="P902" s="2">
        <v>138</v>
      </c>
      <c r="Q902" s="2" t="str">
        <f>VLOOKUP(A902,'Additional Data'!$A$1:$D$9949,2,0)</f>
        <v>Website</v>
      </c>
      <c r="R902" s="2" t="str">
        <f>VLOOKUP(A902,'Additional Data'!$A$1:$D$9949,4,0)</f>
        <v>Cash On Delivery</v>
      </c>
      <c r="S902" s="5">
        <f>VLOOKUP(A902,'Additional Data'!$A$1:$D$9949,3,0)</f>
        <v>1536.94</v>
      </c>
      <c r="T902" s="2" t="str">
        <f>HLOOKUP(B902,'Additional Data'!$F$1:$N$2,2,0)</f>
        <v>Mobile</v>
      </c>
    </row>
    <row r="903" spans="1:20" ht="14.25" customHeight="1">
      <c r="A903" s="2">
        <v>28914</v>
      </c>
      <c r="B903" s="2" t="s">
        <v>39</v>
      </c>
      <c r="C903" s="2" t="s">
        <v>41</v>
      </c>
      <c r="D903" s="2" t="s">
        <v>34</v>
      </c>
      <c r="E903" s="4">
        <v>43527.965370370373</v>
      </c>
      <c r="F903" s="4">
        <v>43534.965370370373</v>
      </c>
      <c r="G903" s="4">
        <v>43530.965370370373</v>
      </c>
      <c r="H903" s="2">
        <v>33</v>
      </c>
      <c r="I903" s="2">
        <v>108</v>
      </c>
      <c r="J903" s="2" t="s">
        <v>60</v>
      </c>
      <c r="K903" s="2" t="s">
        <v>77</v>
      </c>
      <c r="L903" s="2" t="s">
        <v>35</v>
      </c>
      <c r="M903" s="2" t="s">
        <v>59</v>
      </c>
      <c r="N903" s="2">
        <v>4</v>
      </c>
      <c r="O903" s="2">
        <v>7</v>
      </c>
      <c r="P903" s="2">
        <v>141</v>
      </c>
      <c r="Q903" s="2" t="str">
        <f>VLOOKUP(A903,'Additional Data'!$A$1:$D$9949,2,0)</f>
        <v>Website</v>
      </c>
      <c r="R903" s="2" t="str">
        <f>VLOOKUP(A903,'Additional Data'!$A$1:$D$9949,4,0)</f>
        <v>Debit Card</v>
      </c>
      <c r="S903" s="5">
        <f>VLOOKUP(A903,'Additional Data'!$A$1:$D$9949,3,0)</f>
        <v>1824.28</v>
      </c>
      <c r="T903" s="2" t="str">
        <f>HLOOKUP(B903,'Additional Data'!$F$1:$N$2,2,0)</f>
        <v>Mobile</v>
      </c>
    </row>
    <row r="904" spans="1:20" ht="14.25" customHeight="1">
      <c r="A904" s="2">
        <v>124307</v>
      </c>
      <c r="B904" s="2" t="s">
        <v>46</v>
      </c>
      <c r="C904" s="2" t="s">
        <v>41</v>
      </c>
      <c r="D904" s="2" t="s">
        <v>34</v>
      </c>
      <c r="E904" s="4">
        <v>43527.965613425928</v>
      </c>
      <c r="F904" s="4">
        <v>43529.965613425928</v>
      </c>
      <c r="G904" s="4">
        <v>43530.965613425928</v>
      </c>
      <c r="H904" s="2">
        <v>38</v>
      </c>
      <c r="I904" s="2">
        <v>128</v>
      </c>
      <c r="J904" s="2" t="s">
        <v>73</v>
      </c>
      <c r="K904" s="2" t="s">
        <v>80</v>
      </c>
      <c r="L904" s="2" t="s">
        <v>35</v>
      </c>
      <c r="M904" s="2" t="s">
        <v>59</v>
      </c>
      <c r="N904" s="2">
        <v>-1</v>
      </c>
      <c r="O904" s="2">
        <v>2</v>
      </c>
      <c r="P904" s="2">
        <v>166</v>
      </c>
      <c r="Q904" s="2" t="str">
        <f>VLOOKUP(A904,'Additional Data'!$A$1:$D$9949,2,0)</f>
        <v>App</v>
      </c>
      <c r="R904" s="2" t="str">
        <f>VLOOKUP(A904,'Additional Data'!$A$1:$D$9949,4,0)</f>
        <v>Credit Card</v>
      </c>
      <c r="S904" s="5">
        <f>VLOOKUP(A904,'Additional Data'!$A$1:$D$9949,3,0)</f>
        <v>3467.36825</v>
      </c>
      <c r="T904" s="2" t="str">
        <f>HLOOKUP(B904,'Additional Data'!$F$1:$N$2,2,0)</f>
        <v>TV</v>
      </c>
    </row>
    <row r="905" spans="1:20" ht="14.25" customHeight="1">
      <c r="A905" s="2">
        <v>937993</v>
      </c>
      <c r="B905" s="2" t="s">
        <v>36</v>
      </c>
      <c r="C905" s="2" t="s">
        <v>32</v>
      </c>
      <c r="D905" s="2" t="s">
        <v>34</v>
      </c>
      <c r="E905" s="4">
        <v>43527.966446759259</v>
      </c>
      <c r="F905" s="4">
        <v>43529.966446759259</v>
      </c>
      <c r="G905" s="4">
        <v>43531.966446759259</v>
      </c>
      <c r="H905" s="2">
        <v>75</v>
      </c>
      <c r="I905" s="2">
        <v>95</v>
      </c>
      <c r="J905" s="2" t="s">
        <v>60</v>
      </c>
      <c r="K905" s="2" t="s">
        <v>61</v>
      </c>
      <c r="L905" s="2" t="s">
        <v>35</v>
      </c>
      <c r="M905" s="2" t="s">
        <v>71</v>
      </c>
      <c r="N905" s="2">
        <v>-2</v>
      </c>
      <c r="O905" s="2">
        <v>2</v>
      </c>
      <c r="P905" s="2">
        <v>170</v>
      </c>
      <c r="Q905" s="2" t="str">
        <f>VLOOKUP(A905,'Additional Data'!$A$1:$D$9949,2,0)</f>
        <v>App</v>
      </c>
      <c r="R905" s="2" t="str">
        <f>VLOOKUP(A905,'Additional Data'!$A$1:$D$9949,4,0)</f>
        <v>Cash On Delivery</v>
      </c>
      <c r="S905" s="5">
        <f>VLOOKUP(A905,'Additional Data'!$A$1:$D$9949,3,0)</f>
        <v>2656.8447179999998</v>
      </c>
      <c r="T905" s="2" t="str">
        <f>HLOOKUP(B905,'Additional Data'!$F$1:$N$2,2,0)</f>
        <v>Laptop</v>
      </c>
    </row>
    <row r="906" spans="1:20" ht="14.25" customHeight="1">
      <c r="A906" s="2">
        <v>918294</v>
      </c>
      <c r="B906" s="2" t="s">
        <v>36</v>
      </c>
      <c r="C906" s="2" t="s">
        <v>41</v>
      </c>
      <c r="D906" s="2" t="s">
        <v>34</v>
      </c>
      <c r="E906" s="4">
        <v>43527.966782407406</v>
      </c>
      <c r="F906" s="4">
        <v>43532.966782407406</v>
      </c>
      <c r="G906" s="4">
        <v>43534.966782407406</v>
      </c>
      <c r="H906" s="2">
        <v>45</v>
      </c>
      <c r="I906" s="2">
        <v>128</v>
      </c>
      <c r="J906" s="2" t="s">
        <v>32</v>
      </c>
      <c r="K906" s="2" t="s">
        <v>70</v>
      </c>
      <c r="L906" s="2" t="s">
        <v>35</v>
      </c>
      <c r="M906" s="2" t="s">
        <v>59</v>
      </c>
      <c r="N906" s="2">
        <v>-2</v>
      </c>
      <c r="O906" s="2">
        <v>5</v>
      </c>
      <c r="P906" s="2">
        <v>173</v>
      </c>
      <c r="Q906" s="2" t="str">
        <f>VLOOKUP(A906,'Additional Data'!$A$1:$D$9949,2,0)</f>
        <v>Website</v>
      </c>
      <c r="R906" s="2" t="str">
        <f>VLOOKUP(A906,'Additional Data'!$A$1:$D$9949,4,0)</f>
        <v>Debit Card</v>
      </c>
      <c r="S906" s="5">
        <f>VLOOKUP(A906,'Additional Data'!$A$1:$D$9949,3,0)</f>
        <v>3311.29</v>
      </c>
      <c r="T906" s="2" t="str">
        <f>HLOOKUP(B906,'Additional Data'!$F$1:$N$2,2,0)</f>
        <v>Laptop</v>
      </c>
    </row>
    <row r="907" spans="1:20" ht="14.25" customHeight="1">
      <c r="A907" s="2">
        <v>551260</v>
      </c>
      <c r="B907" s="2" t="s">
        <v>36</v>
      </c>
      <c r="C907" s="2" t="s">
        <v>32</v>
      </c>
      <c r="D907" s="2" t="s">
        <v>34</v>
      </c>
      <c r="E907" s="4">
        <v>43527.970613425925</v>
      </c>
      <c r="F907" s="4">
        <v>43529.970613425925</v>
      </c>
      <c r="G907" s="4">
        <v>43533.970613425925</v>
      </c>
      <c r="H907" s="2">
        <v>0</v>
      </c>
      <c r="I907" s="2">
        <v>126</v>
      </c>
      <c r="J907" s="2" t="s">
        <v>32</v>
      </c>
      <c r="K907" s="2" t="s">
        <v>82</v>
      </c>
      <c r="L907" s="2" t="s">
        <v>67</v>
      </c>
      <c r="M907" s="2" t="s">
        <v>71</v>
      </c>
      <c r="N907" s="2">
        <v>-4</v>
      </c>
      <c r="O907" s="2">
        <v>2</v>
      </c>
      <c r="P907" s="2">
        <v>126</v>
      </c>
      <c r="Q907" s="2" t="str">
        <f>VLOOKUP(A907,'Additional Data'!$A$1:$D$9949,2,0)</f>
        <v>App</v>
      </c>
      <c r="R907" s="2" t="str">
        <f>VLOOKUP(A907,'Additional Data'!$A$1:$D$9949,4,0)</f>
        <v>Debit Card</v>
      </c>
      <c r="S907" s="5">
        <f>VLOOKUP(A907,'Additional Data'!$A$1:$D$9949,3,0)</f>
        <v>684.6888639</v>
      </c>
      <c r="T907" s="2" t="str">
        <f>HLOOKUP(B907,'Additional Data'!$F$1:$N$2,2,0)</f>
        <v>Laptop</v>
      </c>
    </row>
    <row r="908" spans="1:20" ht="14.25" customHeight="1">
      <c r="A908" s="2">
        <v>434029</v>
      </c>
      <c r="B908" s="2" t="s">
        <v>39</v>
      </c>
      <c r="C908" s="2" t="s">
        <v>41</v>
      </c>
      <c r="D908" s="2" t="s">
        <v>34</v>
      </c>
      <c r="E908" s="4">
        <v>43527.971076388887</v>
      </c>
      <c r="F908" s="4">
        <v>43533.971076388887</v>
      </c>
      <c r="G908" s="4">
        <v>43530.971076388887</v>
      </c>
      <c r="H908" s="2">
        <v>45</v>
      </c>
      <c r="I908" s="2">
        <v>124</v>
      </c>
      <c r="J908" s="2" t="s">
        <v>73</v>
      </c>
      <c r="K908" s="2" t="s">
        <v>80</v>
      </c>
      <c r="L908" s="2" t="s">
        <v>35</v>
      </c>
      <c r="M908" s="2" t="s">
        <v>59</v>
      </c>
      <c r="N908" s="2">
        <v>3</v>
      </c>
      <c r="O908" s="2">
        <v>6</v>
      </c>
      <c r="P908" s="2">
        <v>169</v>
      </c>
      <c r="Q908" s="2" t="str">
        <f>VLOOKUP(A908,'Additional Data'!$A$1:$D$9949,2,0)</f>
        <v>App</v>
      </c>
      <c r="R908" s="2" t="str">
        <f>VLOOKUP(A908,'Additional Data'!$A$1:$D$9949,4,0)</f>
        <v>Credit Card</v>
      </c>
      <c r="S908" s="5">
        <f>VLOOKUP(A908,'Additional Data'!$A$1:$D$9949,3,0)</f>
        <v>1962.5585229999999</v>
      </c>
      <c r="T908" s="2" t="str">
        <f>HLOOKUP(B908,'Additional Data'!$F$1:$N$2,2,0)</f>
        <v>Mobile</v>
      </c>
    </row>
    <row r="909" spans="1:20" ht="14.25" customHeight="1">
      <c r="A909" s="2">
        <v>168789</v>
      </c>
      <c r="B909" s="2" t="s">
        <v>36</v>
      </c>
      <c r="C909" s="2" t="s">
        <v>32</v>
      </c>
      <c r="D909" s="2" t="s">
        <v>34</v>
      </c>
      <c r="E909" s="4">
        <v>43527.978877314818</v>
      </c>
      <c r="F909" s="4">
        <v>43534.978877314818</v>
      </c>
      <c r="G909" s="4">
        <v>43533.978877314818</v>
      </c>
      <c r="H909" s="2">
        <v>34</v>
      </c>
      <c r="I909" s="2">
        <v>121</v>
      </c>
      <c r="J909" s="2" t="s">
        <v>41</v>
      </c>
      <c r="K909" s="2" t="s">
        <v>58</v>
      </c>
      <c r="L909" s="2" t="s">
        <v>35</v>
      </c>
      <c r="M909" s="2" t="s">
        <v>59</v>
      </c>
      <c r="N909" s="2">
        <v>1</v>
      </c>
      <c r="O909" s="2">
        <v>7</v>
      </c>
      <c r="P909" s="2">
        <v>155</v>
      </c>
      <c r="Q909" s="2" t="str">
        <f>VLOOKUP(A909,'Additional Data'!$A$1:$D$9949,2,0)</f>
        <v>Website</v>
      </c>
      <c r="R909" s="2" t="str">
        <f>VLOOKUP(A909,'Additional Data'!$A$1:$D$9949,4,0)</f>
        <v>Credit Card</v>
      </c>
      <c r="S909" s="5">
        <f>VLOOKUP(A909,'Additional Data'!$A$1:$D$9949,3,0)</f>
        <v>2392.96</v>
      </c>
      <c r="T909" s="2" t="str">
        <f>HLOOKUP(B909,'Additional Data'!$F$1:$N$2,2,0)</f>
        <v>Laptop</v>
      </c>
    </row>
    <row r="910" spans="1:20" ht="14.25" customHeight="1">
      <c r="A910" s="2">
        <v>247206</v>
      </c>
      <c r="B910" s="2" t="s">
        <v>42</v>
      </c>
      <c r="C910" s="2" t="s">
        <v>41</v>
      </c>
      <c r="D910" s="2" t="s">
        <v>34</v>
      </c>
      <c r="E910" s="4">
        <v>43527.979548611111</v>
      </c>
      <c r="F910" s="4">
        <v>43531.979548611111</v>
      </c>
      <c r="G910" s="4">
        <v>43533.979548611111</v>
      </c>
      <c r="H910" s="2">
        <v>43</v>
      </c>
      <c r="I910" s="2">
        <v>110</v>
      </c>
      <c r="J910" s="2" t="s">
        <v>60</v>
      </c>
      <c r="K910" s="2" t="s">
        <v>77</v>
      </c>
      <c r="L910" s="2" t="s">
        <v>35</v>
      </c>
      <c r="M910" s="2" t="s">
        <v>59</v>
      </c>
      <c r="N910" s="2">
        <v>-2</v>
      </c>
      <c r="O910" s="2">
        <v>4</v>
      </c>
      <c r="P910" s="2">
        <v>153</v>
      </c>
      <c r="Q910" s="2" t="str">
        <f>VLOOKUP(A910,'Additional Data'!$A$1:$D$9949,2,0)</f>
        <v>Website</v>
      </c>
      <c r="R910" s="2" t="str">
        <f>VLOOKUP(A910,'Additional Data'!$A$1:$D$9949,4,0)</f>
        <v>Debit Card</v>
      </c>
      <c r="S910" s="5">
        <f>VLOOKUP(A910,'Additional Data'!$A$1:$D$9949,3,0)</f>
        <v>738.16</v>
      </c>
      <c r="T910" s="2" t="str">
        <f>HLOOKUP(B910,'Additional Data'!$F$1:$N$2,2,0)</f>
        <v>TV</v>
      </c>
    </row>
    <row r="911" spans="1:20" ht="14.25" customHeight="1">
      <c r="A911" s="2">
        <v>240626</v>
      </c>
      <c r="B911" s="2" t="s">
        <v>39</v>
      </c>
      <c r="C911" s="2" t="s">
        <v>32</v>
      </c>
      <c r="D911" s="2" t="s">
        <v>34</v>
      </c>
      <c r="E911" s="4">
        <v>43527.980266203704</v>
      </c>
      <c r="F911" s="4">
        <v>43529.980266203704</v>
      </c>
      <c r="G911" s="4">
        <v>43532.980266203704</v>
      </c>
      <c r="H911" s="2">
        <v>60</v>
      </c>
      <c r="I911" s="2">
        <v>102</v>
      </c>
      <c r="J911" s="2" t="s">
        <v>41</v>
      </c>
      <c r="K911" s="2" t="s">
        <v>58</v>
      </c>
      <c r="L911" s="2" t="s">
        <v>35</v>
      </c>
      <c r="M911" s="2" t="s">
        <v>71</v>
      </c>
      <c r="N911" s="2">
        <v>-3</v>
      </c>
      <c r="O911" s="2">
        <v>2</v>
      </c>
      <c r="P911" s="2">
        <v>162</v>
      </c>
      <c r="Q911" s="2" t="str">
        <f>VLOOKUP(A911,'Additional Data'!$A$1:$D$9949,2,0)</f>
        <v>App</v>
      </c>
      <c r="R911" s="2" t="str">
        <f>VLOOKUP(A911,'Additional Data'!$A$1:$D$9949,4,0)</f>
        <v>Debit Card</v>
      </c>
      <c r="S911" s="5">
        <f>VLOOKUP(A911,'Additional Data'!$A$1:$D$9949,3,0)</f>
        <v>1181.2929340000001</v>
      </c>
      <c r="T911" s="2" t="str">
        <f>HLOOKUP(B911,'Additional Data'!$F$1:$N$2,2,0)</f>
        <v>Mobile</v>
      </c>
    </row>
    <row r="912" spans="1:20" ht="14.25" customHeight="1">
      <c r="A912" s="2">
        <v>340998</v>
      </c>
      <c r="B912" s="2" t="s">
        <v>36</v>
      </c>
      <c r="C912" s="2" t="s">
        <v>41</v>
      </c>
      <c r="D912" s="2" t="s">
        <v>34</v>
      </c>
      <c r="E912" s="4">
        <v>43527.99355324074</v>
      </c>
      <c r="F912" s="4">
        <v>43533.99355324074</v>
      </c>
      <c r="G912" s="4">
        <v>43532.99355324074</v>
      </c>
      <c r="H912" s="2">
        <v>49</v>
      </c>
      <c r="I912" s="2">
        <v>105</v>
      </c>
      <c r="J912" s="2" t="s">
        <v>60</v>
      </c>
      <c r="K912" s="2" t="s">
        <v>77</v>
      </c>
      <c r="L912" s="2" t="s">
        <v>35</v>
      </c>
      <c r="M912" s="2" t="s">
        <v>59</v>
      </c>
      <c r="N912" s="2">
        <v>1</v>
      </c>
      <c r="O912" s="2">
        <v>6</v>
      </c>
      <c r="P912" s="2">
        <v>154</v>
      </c>
      <c r="Q912" s="2" t="str">
        <f>VLOOKUP(A912,'Additional Data'!$A$1:$D$9949,2,0)</f>
        <v>Website</v>
      </c>
      <c r="R912" s="2" t="str">
        <f>VLOOKUP(A912,'Additional Data'!$A$1:$D$9949,4,0)</f>
        <v>Debit Card</v>
      </c>
      <c r="S912" s="5">
        <f>VLOOKUP(A912,'Additional Data'!$A$1:$D$9949,3,0)</f>
        <v>492.24</v>
      </c>
      <c r="T912" s="2" t="str">
        <f>HLOOKUP(B912,'Additional Data'!$F$1:$N$2,2,0)</f>
        <v>Laptop</v>
      </c>
    </row>
    <row r="913" spans="1:20" ht="14.25" customHeight="1">
      <c r="A913" s="2">
        <v>481040</v>
      </c>
      <c r="B913" s="2" t="s">
        <v>39</v>
      </c>
      <c r="C913" s="2" t="s">
        <v>41</v>
      </c>
      <c r="D913" s="2" t="s">
        <v>34</v>
      </c>
      <c r="E913" s="4">
        <v>43527.994351851848</v>
      </c>
      <c r="F913" s="4">
        <v>43531.994351851848</v>
      </c>
      <c r="G913" s="4">
        <v>43531.994351851848</v>
      </c>
      <c r="H913" s="2">
        <v>74</v>
      </c>
      <c r="I913" s="2">
        <v>93</v>
      </c>
      <c r="J913" s="2" t="s">
        <v>60</v>
      </c>
      <c r="K913" s="2" t="s">
        <v>77</v>
      </c>
      <c r="L913" s="2" t="s">
        <v>35</v>
      </c>
      <c r="M913" s="2" t="s">
        <v>71</v>
      </c>
      <c r="N913" s="2">
        <v>0</v>
      </c>
      <c r="O913" s="2">
        <v>4</v>
      </c>
      <c r="P913" s="2">
        <v>167</v>
      </c>
      <c r="Q913" s="2" t="str">
        <f>VLOOKUP(A913,'Additional Data'!$A$1:$D$9949,2,0)</f>
        <v>App</v>
      </c>
      <c r="R913" s="2" t="str">
        <f>VLOOKUP(A913,'Additional Data'!$A$1:$D$9949,4,0)</f>
        <v>Debit Card</v>
      </c>
      <c r="S913" s="5">
        <f>VLOOKUP(A913,'Additional Data'!$A$1:$D$9949,3,0)</f>
        <v>1802.90625</v>
      </c>
      <c r="T913" s="2" t="str">
        <f>HLOOKUP(B913,'Additional Data'!$F$1:$N$2,2,0)</f>
        <v>Mobile</v>
      </c>
    </row>
    <row r="914" spans="1:20" ht="14.25" customHeight="1">
      <c r="A914" s="2">
        <v>118101</v>
      </c>
      <c r="B914" s="2" t="s">
        <v>30</v>
      </c>
      <c r="C914" s="2" t="s">
        <v>32</v>
      </c>
      <c r="D914" s="2" t="s">
        <v>34</v>
      </c>
      <c r="E914" s="4">
        <v>43527.995567129627</v>
      </c>
      <c r="F914" s="4">
        <v>43529.995567129627</v>
      </c>
      <c r="G914" s="4">
        <v>43531.995567129627</v>
      </c>
      <c r="H914" s="2">
        <v>0</v>
      </c>
      <c r="I914" s="2">
        <v>122</v>
      </c>
      <c r="J914" s="2" t="s">
        <v>32</v>
      </c>
      <c r="K914" s="2" t="s">
        <v>82</v>
      </c>
      <c r="L914" s="2" t="s">
        <v>67</v>
      </c>
      <c r="M914" s="2" t="s">
        <v>59</v>
      </c>
      <c r="N914" s="2">
        <v>-2</v>
      </c>
      <c r="O914" s="2">
        <v>2</v>
      </c>
      <c r="P914" s="2">
        <v>122</v>
      </c>
      <c r="Q914" s="2" t="str">
        <f>VLOOKUP(A914,'Additional Data'!$A$1:$D$9949,2,0)</f>
        <v>Website</v>
      </c>
      <c r="R914" s="2" t="str">
        <f>VLOOKUP(A914,'Additional Data'!$A$1:$D$9949,4,0)</f>
        <v>Credit Card</v>
      </c>
      <c r="S914" s="5">
        <f>VLOOKUP(A914,'Additional Data'!$A$1:$D$9949,3,0)</f>
        <v>251.07</v>
      </c>
      <c r="T914" s="2" t="str">
        <f>HLOOKUP(B914,'Additional Data'!$F$1:$N$2,2,0)</f>
        <v>PC</v>
      </c>
    </row>
    <row r="915" spans="1:20" ht="14.25" customHeight="1">
      <c r="A915" s="2">
        <v>196092</v>
      </c>
      <c r="B915" s="2" t="s">
        <v>39</v>
      </c>
      <c r="C915" s="2" t="s">
        <v>32</v>
      </c>
      <c r="D915" s="2" t="s">
        <v>34</v>
      </c>
      <c r="E915" s="4">
        <v>43527.997789351852</v>
      </c>
      <c r="F915" s="4">
        <v>43532.997789351852</v>
      </c>
      <c r="G915" s="4">
        <v>43533.997789351852</v>
      </c>
      <c r="H915" s="2">
        <v>0</v>
      </c>
      <c r="I915" s="2">
        <v>124</v>
      </c>
      <c r="J915" s="2" t="s">
        <v>32</v>
      </c>
      <c r="K915" s="2" t="s">
        <v>82</v>
      </c>
      <c r="L915" s="2" t="s">
        <v>67</v>
      </c>
      <c r="M915" s="2" t="s">
        <v>71</v>
      </c>
      <c r="N915" s="2">
        <v>-1</v>
      </c>
      <c r="O915" s="2">
        <v>5</v>
      </c>
      <c r="P915" s="2">
        <v>124</v>
      </c>
      <c r="Q915" s="2" t="str">
        <f>VLOOKUP(A915,'Additional Data'!$A$1:$D$9949,2,0)</f>
        <v>Website</v>
      </c>
      <c r="R915" s="2" t="str">
        <f>VLOOKUP(A915,'Additional Data'!$A$1:$D$9949,4,0)</f>
        <v>Debit Card</v>
      </c>
      <c r="S915" s="5">
        <f>VLOOKUP(A915,'Additional Data'!$A$1:$D$9949,3,0)</f>
        <v>1819.09</v>
      </c>
      <c r="T915" s="2" t="str">
        <f>HLOOKUP(B915,'Additional Data'!$F$1:$N$2,2,0)</f>
        <v>Mobile</v>
      </c>
    </row>
    <row r="916" spans="1:20" ht="14.25" customHeight="1">
      <c r="A916" s="2">
        <v>19188</v>
      </c>
      <c r="B916" s="2" t="s">
        <v>30</v>
      </c>
      <c r="C916" s="2" t="s">
        <v>41</v>
      </c>
      <c r="D916" s="2" t="s">
        <v>34</v>
      </c>
      <c r="E916" s="4">
        <v>43527.999907407408</v>
      </c>
      <c r="F916" s="4">
        <v>43533.999907407408</v>
      </c>
      <c r="G916" s="4">
        <v>43534.999907407408</v>
      </c>
      <c r="H916" s="2">
        <v>82</v>
      </c>
      <c r="I916" s="2">
        <v>87</v>
      </c>
      <c r="J916" s="2" t="s">
        <v>60</v>
      </c>
      <c r="K916" s="2" t="s">
        <v>77</v>
      </c>
      <c r="L916" s="2" t="s">
        <v>35</v>
      </c>
      <c r="M916" s="2" t="s">
        <v>71</v>
      </c>
      <c r="N916" s="2">
        <v>-1</v>
      </c>
      <c r="O916" s="2">
        <v>6</v>
      </c>
      <c r="P916" s="2">
        <v>169</v>
      </c>
      <c r="Q916" s="2" t="str">
        <f>VLOOKUP(A916,'Additional Data'!$A$1:$D$9949,2,0)</f>
        <v>Website</v>
      </c>
      <c r="R916" s="2" t="str">
        <f>VLOOKUP(A916,'Additional Data'!$A$1:$D$9949,4,0)</f>
        <v>Debit Card</v>
      </c>
      <c r="S916" s="5">
        <f>VLOOKUP(A916,'Additional Data'!$A$1:$D$9949,3,0)</f>
        <v>1482.8</v>
      </c>
      <c r="T916" s="2" t="str">
        <f>HLOOKUP(B916,'Additional Data'!$F$1:$N$2,2,0)</f>
        <v>PC</v>
      </c>
    </row>
    <row r="917" spans="1:20" ht="14.25" customHeight="1">
      <c r="A917" s="2">
        <v>933310</v>
      </c>
      <c r="B917" s="2" t="s">
        <v>39</v>
      </c>
      <c r="C917" s="2" t="s">
        <v>32</v>
      </c>
      <c r="D917" s="2" t="s">
        <v>34</v>
      </c>
      <c r="E917" s="4">
        <v>43528.005868055552</v>
      </c>
      <c r="F917" s="4">
        <v>43532.005868055552</v>
      </c>
      <c r="G917" s="4">
        <v>43531.005868055552</v>
      </c>
      <c r="H917" s="2">
        <v>0</v>
      </c>
      <c r="I917" s="2">
        <v>128</v>
      </c>
      <c r="J917" s="2" t="s">
        <v>32</v>
      </c>
      <c r="K917" s="2" t="s">
        <v>82</v>
      </c>
      <c r="L917" s="2" t="s">
        <v>67</v>
      </c>
      <c r="M917" s="2" t="s">
        <v>59</v>
      </c>
      <c r="N917" s="2">
        <v>1</v>
      </c>
      <c r="O917" s="2">
        <v>4</v>
      </c>
      <c r="P917" s="2">
        <v>128</v>
      </c>
      <c r="Q917" s="2" t="str">
        <f>VLOOKUP(A917,'Additional Data'!$A$1:$D$9949,2,0)</f>
        <v>App</v>
      </c>
      <c r="R917" s="2" t="str">
        <f>VLOOKUP(A917,'Additional Data'!$A$1:$D$9949,4,0)</f>
        <v>Debit Card</v>
      </c>
      <c r="S917" s="5">
        <f>VLOOKUP(A917,'Additional Data'!$A$1:$D$9949,3,0)</f>
        <v>652.88934159999997</v>
      </c>
      <c r="T917" s="2" t="str">
        <f>HLOOKUP(B917,'Additional Data'!$F$1:$N$2,2,0)</f>
        <v>Mobile</v>
      </c>
    </row>
    <row r="918" spans="1:20" ht="14.25" customHeight="1">
      <c r="A918" s="2">
        <v>554580</v>
      </c>
      <c r="B918" s="2" t="s">
        <v>39</v>
      </c>
      <c r="C918" s="2" t="s">
        <v>32</v>
      </c>
      <c r="D918" s="2" t="s">
        <v>34</v>
      </c>
      <c r="E918" s="4">
        <v>43528.011458333334</v>
      </c>
      <c r="F918" s="4">
        <v>43528.011458333334</v>
      </c>
      <c r="G918" s="4">
        <v>43534.011458333334</v>
      </c>
      <c r="H918" s="2">
        <v>0</v>
      </c>
      <c r="I918" s="2">
        <v>127</v>
      </c>
      <c r="J918" s="2" t="s">
        <v>32</v>
      </c>
      <c r="K918" s="2" t="s">
        <v>82</v>
      </c>
      <c r="L918" s="2" t="s">
        <v>67</v>
      </c>
      <c r="M918" s="2" t="s">
        <v>71</v>
      </c>
      <c r="N918" s="2">
        <v>-6</v>
      </c>
      <c r="O918" s="2">
        <v>0</v>
      </c>
      <c r="P918" s="2">
        <v>127</v>
      </c>
      <c r="Q918" s="2" t="str">
        <f>VLOOKUP(A918,'Additional Data'!$A$1:$D$9949,2,0)</f>
        <v>Website</v>
      </c>
      <c r="R918" s="2" t="str">
        <f>VLOOKUP(A918,'Additional Data'!$A$1:$D$9949,4,0)</f>
        <v>Debit Card</v>
      </c>
      <c r="S918" s="5">
        <f>VLOOKUP(A918,'Additional Data'!$A$1:$D$9949,3,0)</f>
        <v>1488.27</v>
      </c>
      <c r="T918" s="2" t="str">
        <f>HLOOKUP(B918,'Additional Data'!$F$1:$N$2,2,0)</f>
        <v>Mobile</v>
      </c>
    </row>
    <row r="919" spans="1:20" ht="14.25" customHeight="1">
      <c r="A919" s="2">
        <v>212838</v>
      </c>
      <c r="B919" s="2" t="s">
        <v>47</v>
      </c>
      <c r="C919" s="2" t="s">
        <v>41</v>
      </c>
      <c r="D919" s="2" t="s">
        <v>34</v>
      </c>
      <c r="E919" s="4">
        <v>43528.015428240738</v>
      </c>
      <c r="F919" s="4">
        <v>43537.015428240738</v>
      </c>
      <c r="G919" s="4">
        <v>43534.015428240738</v>
      </c>
      <c r="H919" s="2">
        <v>40</v>
      </c>
      <c r="I919" s="2">
        <v>112</v>
      </c>
      <c r="J919" s="2" t="s">
        <v>60</v>
      </c>
      <c r="K919" s="2" t="s">
        <v>77</v>
      </c>
      <c r="L919" s="2" t="s">
        <v>35</v>
      </c>
      <c r="M919" s="2" t="s">
        <v>59</v>
      </c>
      <c r="N919" s="2">
        <v>3</v>
      </c>
      <c r="O919" s="2">
        <v>9</v>
      </c>
      <c r="P919" s="2">
        <v>152</v>
      </c>
      <c r="Q919" s="2" t="str">
        <f>VLOOKUP(A919,'Additional Data'!$A$1:$D$9949,2,0)</f>
        <v>Website</v>
      </c>
      <c r="R919" s="2" t="str">
        <f>VLOOKUP(A919,'Additional Data'!$A$1:$D$9949,4,0)</f>
        <v>Debit Card</v>
      </c>
      <c r="S919" s="5">
        <f>VLOOKUP(A919,'Additional Data'!$A$1:$D$9949,3,0)</f>
        <v>465.95</v>
      </c>
      <c r="T919" s="2" t="str">
        <f>HLOOKUP(B919,'Additional Data'!$F$1:$N$2,2,0)</f>
        <v>Tablet</v>
      </c>
    </row>
    <row r="920" spans="1:20" ht="14.25" customHeight="1">
      <c r="A920" s="2">
        <v>442457</v>
      </c>
      <c r="B920" s="2" t="s">
        <v>36</v>
      </c>
      <c r="C920" s="2" t="s">
        <v>41</v>
      </c>
      <c r="D920" s="2" t="s">
        <v>34</v>
      </c>
      <c r="E920" s="4">
        <v>43528.017824074072</v>
      </c>
      <c r="F920" s="4">
        <v>43535.017824074072</v>
      </c>
      <c r="G920" s="4">
        <v>43531.017824074072</v>
      </c>
      <c r="H920" s="2">
        <v>46</v>
      </c>
      <c r="I920" s="2">
        <v>124</v>
      </c>
      <c r="J920" s="2" t="s">
        <v>32</v>
      </c>
      <c r="K920" s="2" t="s">
        <v>70</v>
      </c>
      <c r="L920" s="2" t="s">
        <v>35</v>
      </c>
      <c r="M920" s="2" t="s">
        <v>59</v>
      </c>
      <c r="N920" s="2">
        <v>4</v>
      </c>
      <c r="O920" s="2">
        <v>7</v>
      </c>
      <c r="P920" s="2">
        <v>170</v>
      </c>
      <c r="Q920" s="2" t="str">
        <f>VLOOKUP(A920,'Additional Data'!$A$1:$D$9949,2,0)</f>
        <v>App</v>
      </c>
      <c r="R920" s="2" t="str">
        <f>VLOOKUP(A920,'Additional Data'!$A$1:$D$9949,4,0)</f>
        <v>Credit Card</v>
      </c>
      <c r="S920" s="5">
        <f>VLOOKUP(A920,'Additional Data'!$A$1:$D$9949,3,0)</f>
        <v>2519.6864850000002</v>
      </c>
      <c r="T920" s="2" t="str">
        <f>HLOOKUP(B920,'Additional Data'!$F$1:$N$2,2,0)</f>
        <v>Laptop</v>
      </c>
    </row>
    <row r="921" spans="1:20" ht="14.25" customHeight="1">
      <c r="A921" s="2">
        <v>558440</v>
      </c>
      <c r="B921" s="2" t="s">
        <v>36</v>
      </c>
      <c r="C921" s="2" t="s">
        <v>32</v>
      </c>
      <c r="D921" s="2" t="s">
        <v>34</v>
      </c>
      <c r="E921" s="4">
        <v>43528.024375000001</v>
      </c>
      <c r="F921" s="4">
        <v>43536.024375000001</v>
      </c>
      <c r="G921" s="4">
        <v>43533.024375000001</v>
      </c>
      <c r="H921" s="2">
        <v>73</v>
      </c>
      <c r="I921" s="2">
        <v>107</v>
      </c>
      <c r="J921" s="2" t="s">
        <v>73</v>
      </c>
      <c r="K921" s="2" t="s">
        <v>74</v>
      </c>
      <c r="L921" s="2" t="s">
        <v>35</v>
      </c>
      <c r="M921" s="2" t="s">
        <v>71</v>
      </c>
      <c r="N921" s="2">
        <v>3</v>
      </c>
      <c r="O921" s="2">
        <v>8</v>
      </c>
      <c r="P921" s="2">
        <v>180</v>
      </c>
      <c r="Q921" s="2" t="str">
        <f>VLOOKUP(A921,'Additional Data'!$A$1:$D$9949,2,0)</f>
        <v>App</v>
      </c>
      <c r="R921" s="2" t="str">
        <f>VLOOKUP(A921,'Additional Data'!$A$1:$D$9949,4,0)</f>
        <v>Debit Card</v>
      </c>
      <c r="S921" s="5">
        <f>VLOOKUP(A921,'Additional Data'!$A$1:$D$9949,3,0)</f>
        <v>900.2862351</v>
      </c>
      <c r="T921" s="2" t="str">
        <f>HLOOKUP(B921,'Additional Data'!$F$1:$N$2,2,0)</f>
        <v>Laptop</v>
      </c>
    </row>
    <row r="922" spans="1:20" ht="14.25" customHeight="1">
      <c r="A922" s="2">
        <v>108576</v>
      </c>
      <c r="B922" s="2" t="s">
        <v>36</v>
      </c>
      <c r="C922" s="2" t="s">
        <v>32</v>
      </c>
      <c r="D922" s="2" t="s">
        <v>34</v>
      </c>
      <c r="E922" s="4">
        <v>43528.026342592595</v>
      </c>
      <c r="F922" s="4">
        <v>43534.026342592595</v>
      </c>
      <c r="G922" s="4">
        <v>43533.026342592595</v>
      </c>
      <c r="H922" s="2">
        <v>43</v>
      </c>
      <c r="I922" s="2">
        <v>106</v>
      </c>
      <c r="J922" s="2" t="s">
        <v>60</v>
      </c>
      <c r="K922" s="2" t="s">
        <v>61</v>
      </c>
      <c r="L922" s="2" t="s">
        <v>35</v>
      </c>
      <c r="M922" s="2" t="s">
        <v>71</v>
      </c>
      <c r="N922" s="2">
        <v>1</v>
      </c>
      <c r="O922" s="2">
        <v>6</v>
      </c>
      <c r="P922" s="2">
        <v>149</v>
      </c>
      <c r="Q922" s="2" t="str">
        <f>VLOOKUP(A922,'Additional Data'!$A$1:$D$9949,2,0)</f>
        <v>Website</v>
      </c>
      <c r="R922" s="2" t="str">
        <f>VLOOKUP(A922,'Additional Data'!$A$1:$D$9949,4,0)</f>
        <v>Debit Card</v>
      </c>
      <c r="S922" s="5">
        <f>VLOOKUP(A922,'Additional Data'!$A$1:$D$9949,3,0)</f>
        <v>2480.66</v>
      </c>
      <c r="T922" s="2" t="str">
        <f>HLOOKUP(B922,'Additional Data'!$F$1:$N$2,2,0)</f>
        <v>Laptop</v>
      </c>
    </row>
    <row r="923" spans="1:20" ht="14.25" customHeight="1">
      <c r="A923" s="2">
        <v>137635</v>
      </c>
      <c r="B923" s="2" t="s">
        <v>47</v>
      </c>
      <c r="C923" s="2" t="s">
        <v>41</v>
      </c>
      <c r="D923" s="2" t="s">
        <v>34</v>
      </c>
      <c r="E923" s="4">
        <v>43528.026354166665</v>
      </c>
      <c r="F923" s="4">
        <v>43531.026354166665</v>
      </c>
      <c r="G923" s="4">
        <v>43535.026354166665</v>
      </c>
      <c r="H923" s="2">
        <v>0</v>
      </c>
      <c r="I923" s="2">
        <v>128</v>
      </c>
      <c r="J923" s="2" t="s">
        <v>41</v>
      </c>
      <c r="K923" s="2" t="s">
        <v>66</v>
      </c>
      <c r="L923" s="2" t="s">
        <v>67</v>
      </c>
      <c r="M923" s="2" t="s">
        <v>59</v>
      </c>
      <c r="N923" s="2">
        <v>-4</v>
      </c>
      <c r="O923" s="2">
        <v>3</v>
      </c>
      <c r="P923" s="2">
        <v>128</v>
      </c>
      <c r="Q923" s="2" t="str">
        <f>VLOOKUP(A923,'Additional Data'!$A$1:$D$9949,2,0)</f>
        <v>App</v>
      </c>
      <c r="R923" s="2" t="str">
        <f>VLOOKUP(A923,'Additional Data'!$A$1:$D$9949,4,0)</f>
        <v>Credit Card</v>
      </c>
      <c r="S923" s="5">
        <f>VLOOKUP(A923,'Additional Data'!$A$1:$D$9949,3,0)</f>
        <v>377.65077179999997</v>
      </c>
      <c r="T923" s="2" t="str">
        <f>HLOOKUP(B923,'Additional Data'!$F$1:$N$2,2,0)</f>
        <v>Tablet</v>
      </c>
    </row>
    <row r="924" spans="1:20" ht="14.25" customHeight="1">
      <c r="A924" s="2">
        <v>746025</v>
      </c>
      <c r="B924" s="2" t="s">
        <v>47</v>
      </c>
      <c r="C924" s="2" t="s">
        <v>41</v>
      </c>
      <c r="D924" s="2" t="s">
        <v>34</v>
      </c>
      <c r="E924" s="4">
        <v>43528.029618055552</v>
      </c>
      <c r="F924" s="4">
        <v>43530.029618055552</v>
      </c>
      <c r="G924" s="4">
        <v>43535.029618055552</v>
      </c>
      <c r="H924" s="2">
        <v>67</v>
      </c>
      <c r="I924" s="2">
        <v>103</v>
      </c>
      <c r="J924" s="2" t="s">
        <v>32</v>
      </c>
      <c r="K924" s="2" t="s">
        <v>70</v>
      </c>
      <c r="L924" s="2" t="s">
        <v>35</v>
      </c>
      <c r="M924" s="2" t="s">
        <v>71</v>
      </c>
      <c r="N924" s="2">
        <v>-5</v>
      </c>
      <c r="O924" s="2">
        <v>2</v>
      </c>
      <c r="P924" s="2">
        <v>170</v>
      </c>
      <c r="Q924" s="2" t="str">
        <f>VLOOKUP(A924,'Additional Data'!$A$1:$D$9949,2,0)</f>
        <v>Website</v>
      </c>
      <c r="R924" s="2" t="str">
        <f>VLOOKUP(A924,'Additional Data'!$A$1:$D$9949,4,0)</f>
        <v>Cash On Delivery</v>
      </c>
      <c r="S924" s="5">
        <f>VLOOKUP(A924,'Additional Data'!$A$1:$D$9949,3,0)</f>
        <v>1718.88</v>
      </c>
      <c r="T924" s="2" t="str">
        <f>HLOOKUP(B924,'Additional Data'!$F$1:$N$2,2,0)</f>
        <v>Tablet</v>
      </c>
    </row>
    <row r="925" spans="1:20" ht="14.25" customHeight="1">
      <c r="A925" s="2">
        <v>749960</v>
      </c>
      <c r="B925" s="2" t="s">
        <v>30</v>
      </c>
      <c r="C925" s="2" t="s">
        <v>41</v>
      </c>
      <c r="D925" s="2" t="s">
        <v>34</v>
      </c>
      <c r="E925" s="4">
        <v>43528.037673611114</v>
      </c>
      <c r="F925" s="4">
        <v>43532.037673611114</v>
      </c>
      <c r="G925" s="4">
        <v>43533.037673611114</v>
      </c>
      <c r="H925" s="2">
        <v>0</v>
      </c>
      <c r="I925" s="2">
        <v>103</v>
      </c>
      <c r="J925" s="2" t="s">
        <v>41</v>
      </c>
      <c r="K925" s="2" t="s">
        <v>66</v>
      </c>
      <c r="L925" s="2" t="s">
        <v>67</v>
      </c>
      <c r="M925" s="2" t="s">
        <v>71</v>
      </c>
      <c r="N925" s="2">
        <v>-1</v>
      </c>
      <c r="O925" s="2">
        <v>4</v>
      </c>
      <c r="P925" s="2">
        <v>103</v>
      </c>
      <c r="Q925" s="2" t="str">
        <f>VLOOKUP(A925,'Additional Data'!$A$1:$D$9949,2,0)</f>
        <v>App</v>
      </c>
      <c r="R925" s="2" t="str">
        <f>VLOOKUP(A925,'Additional Data'!$A$1:$D$9949,4,0)</f>
        <v>Debit Card</v>
      </c>
      <c r="S925" s="5">
        <f>VLOOKUP(A925,'Additional Data'!$A$1:$D$9949,3,0)</f>
        <v>3181.4846349999998</v>
      </c>
      <c r="T925" s="2" t="str">
        <f>HLOOKUP(B925,'Additional Data'!$F$1:$N$2,2,0)</f>
        <v>PC</v>
      </c>
    </row>
    <row r="926" spans="1:20" ht="14.25" customHeight="1">
      <c r="A926" s="2">
        <v>185855</v>
      </c>
      <c r="B926" s="2" t="s">
        <v>47</v>
      </c>
      <c r="C926" s="2" t="s">
        <v>32</v>
      </c>
      <c r="D926" s="2" t="s">
        <v>34</v>
      </c>
      <c r="E926" s="4">
        <v>43528.038460648146</v>
      </c>
      <c r="F926" s="4">
        <v>43528.038460648146</v>
      </c>
      <c r="G926" s="4">
        <v>43533.038460648146</v>
      </c>
      <c r="H926" s="2">
        <v>0</v>
      </c>
      <c r="I926" s="2">
        <v>125</v>
      </c>
      <c r="J926" s="2" t="s">
        <v>32</v>
      </c>
      <c r="K926" s="2" t="s">
        <v>82</v>
      </c>
      <c r="L926" s="2" t="s">
        <v>67</v>
      </c>
      <c r="M926" s="2" t="s">
        <v>59</v>
      </c>
      <c r="N926" s="2">
        <v>-5</v>
      </c>
      <c r="O926" s="2">
        <v>0</v>
      </c>
      <c r="P926" s="2">
        <v>125</v>
      </c>
      <c r="Q926" s="2" t="str">
        <f>VLOOKUP(A926,'Additional Data'!$A$1:$D$9949,2,0)</f>
        <v>App</v>
      </c>
      <c r="R926" s="2" t="str">
        <f>VLOOKUP(A926,'Additional Data'!$A$1:$D$9949,4,0)</f>
        <v>Credit Card</v>
      </c>
      <c r="S926" s="5">
        <f>VLOOKUP(A926,'Additional Data'!$A$1:$D$9949,3,0)</f>
        <v>2754.7281330000001</v>
      </c>
      <c r="T926" s="2" t="str">
        <f>HLOOKUP(B926,'Additional Data'!$F$1:$N$2,2,0)</f>
        <v>Tablet</v>
      </c>
    </row>
    <row r="927" spans="1:20" ht="14.25" customHeight="1">
      <c r="A927" s="2">
        <v>464475</v>
      </c>
      <c r="B927" s="2" t="s">
        <v>39</v>
      </c>
      <c r="C927" s="2" t="s">
        <v>41</v>
      </c>
      <c r="D927" s="2" t="s">
        <v>34</v>
      </c>
      <c r="E927" s="4">
        <v>43528.040393518517</v>
      </c>
      <c r="F927" s="4">
        <v>43534.040393518517</v>
      </c>
      <c r="G927" s="4">
        <v>43532.040393518517</v>
      </c>
      <c r="H927" s="2">
        <v>30</v>
      </c>
      <c r="I927" s="2">
        <v>106</v>
      </c>
      <c r="J927" s="2" t="s">
        <v>60</v>
      </c>
      <c r="K927" s="2" t="s">
        <v>77</v>
      </c>
      <c r="L927" s="2" t="s">
        <v>35</v>
      </c>
      <c r="M927" s="2" t="s">
        <v>59</v>
      </c>
      <c r="N927" s="2">
        <v>2</v>
      </c>
      <c r="O927" s="2">
        <v>6</v>
      </c>
      <c r="P927" s="2">
        <v>136</v>
      </c>
      <c r="Q927" s="2" t="str">
        <f>VLOOKUP(A927,'Additional Data'!$A$1:$D$9949,2,0)</f>
        <v>Website</v>
      </c>
      <c r="R927" s="2" t="str">
        <f>VLOOKUP(A927,'Additional Data'!$A$1:$D$9949,4,0)</f>
        <v>Credit Card</v>
      </c>
      <c r="S927" s="5">
        <f>VLOOKUP(A927,'Additional Data'!$A$1:$D$9949,3,0)</f>
        <v>1832.71</v>
      </c>
      <c r="T927" s="2" t="str">
        <f>HLOOKUP(B927,'Additional Data'!$F$1:$N$2,2,0)</f>
        <v>Mobile</v>
      </c>
    </row>
    <row r="928" spans="1:20" ht="14.25" customHeight="1">
      <c r="A928" s="2">
        <v>784583</v>
      </c>
      <c r="B928" s="2" t="s">
        <v>48</v>
      </c>
      <c r="C928" s="2" t="s">
        <v>32</v>
      </c>
      <c r="D928" s="2" t="s">
        <v>34</v>
      </c>
      <c r="E928" s="4">
        <v>43528.041643518518</v>
      </c>
      <c r="F928" s="4">
        <v>43533.041643518518</v>
      </c>
      <c r="G928" s="4">
        <v>43533.041643518518</v>
      </c>
      <c r="H928" s="2">
        <v>25</v>
      </c>
      <c r="I928" s="2">
        <v>109</v>
      </c>
      <c r="J928" s="2" t="s">
        <v>63</v>
      </c>
      <c r="K928" s="2" t="s">
        <v>81</v>
      </c>
      <c r="L928" s="2" t="s">
        <v>35</v>
      </c>
      <c r="M928" s="2" t="s">
        <v>59</v>
      </c>
      <c r="N928" s="2">
        <v>0</v>
      </c>
      <c r="O928" s="2">
        <v>5</v>
      </c>
      <c r="P928" s="2">
        <v>134</v>
      </c>
      <c r="Q928" s="2" t="str">
        <f>VLOOKUP(A928,'Additional Data'!$A$1:$D$9949,2,0)</f>
        <v>App</v>
      </c>
      <c r="R928" s="2" t="str">
        <f>VLOOKUP(A928,'Additional Data'!$A$1:$D$9949,4,0)</f>
        <v>Credit Card</v>
      </c>
      <c r="S928" s="5">
        <f>VLOOKUP(A928,'Additional Data'!$A$1:$D$9949,3,0)</f>
        <v>941.26999409999996</v>
      </c>
      <c r="T928" s="2" t="str">
        <f>HLOOKUP(B928,'Additional Data'!$F$1:$N$2,2,0)</f>
        <v>Gaming Console</v>
      </c>
    </row>
    <row r="929" spans="1:20" ht="14.25" customHeight="1">
      <c r="A929" s="2">
        <v>774048</v>
      </c>
      <c r="B929" s="2" t="s">
        <v>39</v>
      </c>
      <c r="C929" s="2" t="s">
        <v>32</v>
      </c>
      <c r="D929" s="2" t="s">
        <v>34</v>
      </c>
      <c r="E929" s="4">
        <v>43528.044895833336</v>
      </c>
      <c r="F929" s="4">
        <v>43538.044895833336</v>
      </c>
      <c r="G929" s="4">
        <v>43533.044895833336</v>
      </c>
      <c r="H929" s="2">
        <v>44</v>
      </c>
      <c r="I929" s="2">
        <v>122</v>
      </c>
      <c r="J929" s="2" t="s">
        <v>73</v>
      </c>
      <c r="K929" s="2" t="s">
        <v>74</v>
      </c>
      <c r="L929" s="2" t="s">
        <v>35</v>
      </c>
      <c r="M929" s="2" t="s">
        <v>71</v>
      </c>
      <c r="N929" s="2">
        <v>5</v>
      </c>
      <c r="O929" s="2">
        <v>10</v>
      </c>
      <c r="P929" s="2">
        <v>166</v>
      </c>
      <c r="Q929" s="2" t="str">
        <f>VLOOKUP(A929,'Additional Data'!$A$1:$D$9949,2,0)</f>
        <v>Website</v>
      </c>
      <c r="R929" s="2" t="str">
        <f>VLOOKUP(A929,'Additional Data'!$A$1:$D$9949,4,0)</f>
        <v>Debit Card</v>
      </c>
      <c r="S929" s="5">
        <f>VLOOKUP(A929,'Additional Data'!$A$1:$D$9949,3,0)</f>
        <v>2399.83</v>
      </c>
      <c r="T929" s="2" t="str">
        <f>HLOOKUP(B929,'Additional Data'!$F$1:$N$2,2,0)</f>
        <v>Mobile</v>
      </c>
    </row>
    <row r="930" spans="1:20" ht="14.25" customHeight="1">
      <c r="A930" s="2">
        <v>128822</v>
      </c>
      <c r="B930" s="2" t="s">
        <v>36</v>
      </c>
      <c r="C930" s="2" t="s">
        <v>32</v>
      </c>
      <c r="D930" s="2" t="s">
        <v>34</v>
      </c>
      <c r="E930" s="4">
        <v>43528.04791666667</v>
      </c>
      <c r="F930" s="4">
        <v>43534.04791666667</v>
      </c>
      <c r="G930" s="4">
        <v>43534.04791666667</v>
      </c>
      <c r="H930" s="2">
        <v>29</v>
      </c>
      <c r="I930" s="2">
        <v>114</v>
      </c>
      <c r="J930" s="2" t="s">
        <v>63</v>
      </c>
      <c r="K930" s="2" t="s">
        <v>81</v>
      </c>
      <c r="L930" s="2" t="s">
        <v>35</v>
      </c>
      <c r="M930" s="2" t="s">
        <v>59</v>
      </c>
      <c r="N930" s="2">
        <v>0</v>
      </c>
      <c r="O930" s="2">
        <v>6</v>
      </c>
      <c r="P930" s="2">
        <v>143</v>
      </c>
      <c r="Q930" s="2" t="str">
        <f>VLOOKUP(A930,'Additional Data'!$A$1:$D$9949,2,0)</f>
        <v>App</v>
      </c>
      <c r="R930" s="2" t="str">
        <f>VLOOKUP(A930,'Additional Data'!$A$1:$D$9949,4,0)</f>
        <v>Debit Card</v>
      </c>
      <c r="S930" s="5">
        <f>VLOOKUP(A930,'Additional Data'!$A$1:$D$9949,3,0)</f>
        <v>1326.8515580000001</v>
      </c>
      <c r="T930" s="2" t="str">
        <f>HLOOKUP(B930,'Additional Data'!$F$1:$N$2,2,0)</f>
        <v>Laptop</v>
      </c>
    </row>
    <row r="931" spans="1:20" ht="14.25" customHeight="1">
      <c r="A931" s="2">
        <v>233956</v>
      </c>
      <c r="B931" s="2" t="s">
        <v>30</v>
      </c>
      <c r="C931" s="2" t="s">
        <v>32</v>
      </c>
      <c r="D931" s="2" t="s">
        <v>34</v>
      </c>
      <c r="E931" s="4">
        <v>43528.050902777781</v>
      </c>
      <c r="F931" s="4">
        <v>43534.050902777781</v>
      </c>
      <c r="G931" s="4">
        <v>43532.050902777781</v>
      </c>
      <c r="H931" s="2">
        <v>38</v>
      </c>
      <c r="I931" s="2">
        <v>123</v>
      </c>
      <c r="J931" s="2" t="s">
        <v>41</v>
      </c>
      <c r="K931" s="2" t="s">
        <v>58</v>
      </c>
      <c r="L931" s="2" t="s">
        <v>35</v>
      </c>
      <c r="M931" s="2" t="s">
        <v>71</v>
      </c>
      <c r="N931" s="2">
        <v>2</v>
      </c>
      <c r="O931" s="2">
        <v>6</v>
      </c>
      <c r="P931" s="2">
        <v>161</v>
      </c>
      <c r="Q931" s="2" t="str">
        <f>VLOOKUP(A931,'Additional Data'!$A$1:$D$9949,2,0)</f>
        <v>App</v>
      </c>
      <c r="R931" s="2" t="str">
        <f>VLOOKUP(A931,'Additional Data'!$A$1:$D$9949,4,0)</f>
        <v>Debit Card</v>
      </c>
      <c r="S931" s="5">
        <f>VLOOKUP(A931,'Additional Data'!$A$1:$D$9949,3,0)</f>
        <v>1079.598471</v>
      </c>
      <c r="T931" s="2" t="str">
        <f>HLOOKUP(B931,'Additional Data'!$F$1:$N$2,2,0)</f>
        <v>PC</v>
      </c>
    </row>
    <row r="932" spans="1:20" ht="14.25" customHeight="1">
      <c r="A932" s="2">
        <v>251056</v>
      </c>
      <c r="B932" s="2" t="s">
        <v>39</v>
      </c>
      <c r="C932" s="2" t="s">
        <v>41</v>
      </c>
      <c r="D932" s="2" t="s">
        <v>34</v>
      </c>
      <c r="E932" s="4">
        <v>43528.052442129629</v>
      </c>
      <c r="F932" s="4">
        <v>43530.052442129629</v>
      </c>
      <c r="G932" s="4">
        <v>43531.052442129629</v>
      </c>
      <c r="H932" s="2">
        <v>71</v>
      </c>
      <c r="I932" s="2">
        <v>89</v>
      </c>
      <c r="J932" s="2" t="s">
        <v>60</v>
      </c>
      <c r="K932" s="2" t="s">
        <v>77</v>
      </c>
      <c r="L932" s="2" t="s">
        <v>35</v>
      </c>
      <c r="M932" s="2" t="s">
        <v>71</v>
      </c>
      <c r="N932" s="2">
        <v>-1</v>
      </c>
      <c r="O932" s="2">
        <v>2</v>
      </c>
      <c r="P932" s="2">
        <v>160</v>
      </c>
      <c r="Q932" s="2" t="str">
        <f>VLOOKUP(A932,'Additional Data'!$A$1:$D$9949,2,0)</f>
        <v>App</v>
      </c>
      <c r="R932" s="2" t="str">
        <f>VLOOKUP(A932,'Additional Data'!$A$1:$D$9949,4,0)</f>
        <v>Debit Card</v>
      </c>
      <c r="S932" s="5">
        <f>VLOOKUP(A932,'Additional Data'!$A$1:$D$9949,3,0)</f>
        <v>1882.524371</v>
      </c>
      <c r="T932" s="2" t="str">
        <f>HLOOKUP(B932,'Additional Data'!$F$1:$N$2,2,0)</f>
        <v>Mobile</v>
      </c>
    </row>
    <row r="933" spans="1:20" ht="14.25" customHeight="1">
      <c r="A933" s="2">
        <v>880884</v>
      </c>
      <c r="B933" s="2" t="s">
        <v>30</v>
      </c>
      <c r="C933" s="2" t="s">
        <v>41</v>
      </c>
      <c r="D933" s="2" t="s">
        <v>34</v>
      </c>
      <c r="E933" s="4">
        <v>43528.05327546296</v>
      </c>
      <c r="F933" s="4">
        <v>43530.05327546296</v>
      </c>
      <c r="G933" s="4">
        <v>43532.05327546296</v>
      </c>
      <c r="H933" s="2">
        <v>32</v>
      </c>
      <c r="I933" s="2">
        <v>128</v>
      </c>
      <c r="J933" s="2" t="s">
        <v>32</v>
      </c>
      <c r="K933" s="2" t="s">
        <v>70</v>
      </c>
      <c r="L933" s="2" t="s">
        <v>35</v>
      </c>
      <c r="M933" s="2" t="s">
        <v>71</v>
      </c>
      <c r="N933" s="2">
        <v>-2</v>
      </c>
      <c r="O933" s="2">
        <v>2</v>
      </c>
      <c r="P933" s="2">
        <v>160</v>
      </c>
      <c r="Q933" s="2" t="str">
        <f>VLOOKUP(A933,'Additional Data'!$A$1:$D$9949,2,0)</f>
        <v>Website</v>
      </c>
      <c r="R933" s="2" t="str">
        <f>VLOOKUP(A933,'Additional Data'!$A$1:$D$9949,4,0)</f>
        <v>Debit Card</v>
      </c>
      <c r="S933" s="5">
        <f>VLOOKUP(A933,'Additional Data'!$A$1:$D$9949,3,0)</f>
        <v>3426.86</v>
      </c>
      <c r="T933" s="2" t="str">
        <f>HLOOKUP(B933,'Additional Data'!$F$1:$N$2,2,0)</f>
        <v>PC</v>
      </c>
    </row>
    <row r="934" spans="1:20" ht="14.25" customHeight="1">
      <c r="A934" s="2">
        <v>522168</v>
      </c>
      <c r="B934" s="2" t="s">
        <v>42</v>
      </c>
      <c r="C934" s="2" t="s">
        <v>32</v>
      </c>
      <c r="D934" s="2" t="s">
        <v>34</v>
      </c>
      <c r="E934" s="4">
        <v>43528.055891203701</v>
      </c>
      <c r="F934" s="4">
        <v>43531.055891203701</v>
      </c>
      <c r="G934" s="4">
        <v>43532.055891203701</v>
      </c>
      <c r="H934" s="2">
        <v>32</v>
      </c>
      <c r="I934" s="2">
        <v>114</v>
      </c>
      <c r="J934" s="2" t="s">
        <v>63</v>
      </c>
      <c r="K934" s="2" t="s">
        <v>81</v>
      </c>
      <c r="L934" s="2" t="s">
        <v>35</v>
      </c>
      <c r="M934" s="2" t="s">
        <v>71</v>
      </c>
      <c r="N934" s="2">
        <v>-1</v>
      </c>
      <c r="O934" s="2">
        <v>3</v>
      </c>
      <c r="P934" s="2">
        <v>146</v>
      </c>
      <c r="Q934" s="2" t="str">
        <f>VLOOKUP(A934,'Additional Data'!$A$1:$D$9949,2,0)</f>
        <v>Website</v>
      </c>
      <c r="R934" s="2" t="str">
        <f>VLOOKUP(A934,'Additional Data'!$A$1:$D$9949,4,0)</f>
        <v>Debit Card</v>
      </c>
      <c r="S934" s="5">
        <f>VLOOKUP(A934,'Additional Data'!$A$1:$D$9949,3,0)</f>
        <v>3296.49</v>
      </c>
      <c r="T934" s="2" t="str">
        <f>HLOOKUP(B934,'Additional Data'!$F$1:$N$2,2,0)</f>
        <v>TV</v>
      </c>
    </row>
    <row r="935" spans="1:20" ht="14.25" customHeight="1">
      <c r="A935" s="2">
        <v>434060</v>
      </c>
      <c r="B935" s="2" t="s">
        <v>36</v>
      </c>
      <c r="C935" s="2" t="s">
        <v>32</v>
      </c>
      <c r="D935" s="2" t="s">
        <v>34</v>
      </c>
      <c r="E935" s="4">
        <v>43528.055937500001</v>
      </c>
      <c r="F935" s="4">
        <v>43531.055937500001</v>
      </c>
      <c r="G935" s="4">
        <v>43532.055937500001</v>
      </c>
      <c r="H935" s="2">
        <v>48</v>
      </c>
      <c r="I935" s="2">
        <v>114</v>
      </c>
      <c r="J935" s="2" t="s">
        <v>60</v>
      </c>
      <c r="K935" s="2" t="s">
        <v>61</v>
      </c>
      <c r="L935" s="2" t="s">
        <v>35</v>
      </c>
      <c r="M935" s="2" t="s">
        <v>71</v>
      </c>
      <c r="N935" s="2">
        <v>-1</v>
      </c>
      <c r="O935" s="2">
        <v>3</v>
      </c>
      <c r="P935" s="2">
        <v>162</v>
      </c>
      <c r="Q935" s="2" t="str">
        <f>VLOOKUP(A935,'Additional Data'!$A$1:$D$9949,2,0)</f>
        <v>App</v>
      </c>
      <c r="R935" s="2" t="str">
        <f>VLOOKUP(A935,'Additional Data'!$A$1:$D$9949,4,0)</f>
        <v>Debit Card</v>
      </c>
      <c r="S935" s="5">
        <f>VLOOKUP(A935,'Additional Data'!$A$1:$D$9949,3,0)</f>
        <v>2380.5799569999999</v>
      </c>
      <c r="T935" s="2" t="str">
        <f>HLOOKUP(B935,'Additional Data'!$F$1:$N$2,2,0)</f>
        <v>Laptop</v>
      </c>
    </row>
    <row r="936" spans="1:20" ht="14.25" customHeight="1">
      <c r="A936" s="2">
        <v>175756</v>
      </c>
      <c r="B936" s="2" t="s">
        <v>47</v>
      </c>
      <c r="C936" s="2" t="s">
        <v>32</v>
      </c>
      <c r="D936" s="2" t="s">
        <v>34</v>
      </c>
      <c r="E936" s="4">
        <v>43528.059525462966</v>
      </c>
      <c r="F936" s="4">
        <v>43530.059525462966</v>
      </c>
      <c r="G936" s="4">
        <v>43531.059525462966</v>
      </c>
      <c r="H936" s="2">
        <v>40</v>
      </c>
      <c r="I936" s="2">
        <v>112</v>
      </c>
      <c r="J936" s="2" t="s">
        <v>60</v>
      </c>
      <c r="K936" s="2" t="s">
        <v>61</v>
      </c>
      <c r="L936" s="2" t="s">
        <v>35</v>
      </c>
      <c r="M936" s="2" t="s">
        <v>71</v>
      </c>
      <c r="N936" s="2">
        <v>-1</v>
      </c>
      <c r="O936" s="2">
        <v>2</v>
      </c>
      <c r="P936" s="2">
        <v>152</v>
      </c>
      <c r="Q936" s="2" t="str">
        <f>VLOOKUP(A936,'Additional Data'!$A$1:$D$9949,2,0)</f>
        <v>App</v>
      </c>
      <c r="R936" s="2" t="str">
        <f>VLOOKUP(A936,'Additional Data'!$A$1:$D$9949,4,0)</f>
        <v>Debit Card</v>
      </c>
      <c r="S936" s="5">
        <f>VLOOKUP(A936,'Additional Data'!$A$1:$D$9949,3,0)</f>
        <v>2425.8858460000001</v>
      </c>
      <c r="T936" s="2" t="str">
        <f>HLOOKUP(B936,'Additional Data'!$F$1:$N$2,2,0)</f>
        <v>Tablet</v>
      </c>
    </row>
    <row r="937" spans="1:20" ht="14.25" customHeight="1">
      <c r="A937" s="2">
        <v>645636</v>
      </c>
      <c r="B937" s="2" t="s">
        <v>36</v>
      </c>
      <c r="C937" s="2" t="s">
        <v>41</v>
      </c>
      <c r="D937" s="2" t="s">
        <v>34</v>
      </c>
      <c r="E937" s="4">
        <v>43528.060543981483</v>
      </c>
      <c r="F937" s="4">
        <v>43530.060543981483</v>
      </c>
      <c r="G937" s="4">
        <v>43532.060543981483</v>
      </c>
      <c r="H937" s="2">
        <v>37</v>
      </c>
      <c r="I937" s="2">
        <v>111</v>
      </c>
      <c r="J937" s="2" t="s">
        <v>60</v>
      </c>
      <c r="K937" s="2" t="s">
        <v>77</v>
      </c>
      <c r="L937" s="2" t="s">
        <v>35</v>
      </c>
      <c r="M937" s="2" t="s">
        <v>71</v>
      </c>
      <c r="N937" s="2">
        <v>-2</v>
      </c>
      <c r="O937" s="2">
        <v>2</v>
      </c>
      <c r="P937" s="2">
        <v>148</v>
      </c>
      <c r="Q937" s="2" t="str">
        <f>VLOOKUP(A937,'Additional Data'!$A$1:$D$9949,2,0)</f>
        <v>Website</v>
      </c>
      <c r="R937" s="2" t="str">
        <f>VLOOKUP(A937,'Additional Data'!$A$1:$D$9949,4,0)</f>
        <v>Debit Card</v>
      </c>
      <c r="S937" s="5">
        <f>VLOOKUP(A937,'Additional Data'!$A$1:$D$9949,3,0)</f>
        <v>985.72</v>
      </c>
      <c r="T937" s="2" t="str">
        <f>HLOOKUP(B937,'Additional Data'!$F$1:$N$2,2,0)</f>
        <v>Laptop</v>
      </c>
    </row>
    <row r="938" spans="1:20" ht="14.25" customHeight="1">
      <c r="A938" s="2">
        <v>400996</v>
      </c>
      <c r="B938" s="2" t="s">
        <v>39</v>
      </c>
      <c r="C938" s="2" t="s">
        <v>41</v>
      </c>
      <c r="D938" s="2" t="s">
        <v>34</v>
      </c>
      <c r="E938" s="4">
        <v>43528.078298611108</v>
      </c>
      <c r="F938" s="4">
        <v>43528.078298611108</v>
      </c>
      <c r="G938" s="4">
        <v>43534.078298611108</v>
      </c>
      <c r="H938" s="2">
        <v>0</v>
      </c>
      <c r="I938" s="2">
        <v>120</v>
      </c>
      <c r="J938" s="2" t="s">
        <v>41</v>
      </c>
      <c r="K938" s="2" t="s">
        <v>66</v>
      </c>
      <c r="L938" s="2" t="s">
        <v>67</v>
      </c>
      <c r="M938" s="2" t="s">
        <v>71</v>
      </c>
      <c r="N938" s="2">
        <v>-6</v>
      </c>
      <c r="O938" s="2">
        <v>0</v>
      </c>
      <c r="P938" s="2">
        <v>120</v>
      </c>
      <c r="Q938" s="2" t="str">
        <f>VLOOKUP(A938,'Additional Data'!$A$1:$D$9949,2,0)</f>
        <v>App</v>
      </c>
      <c r="R938" s="2" t="str">
        <f>VLOOKUP(A938,'Additional Data'!$A$1:$D$9949,4,0)</f>
        <v>Debit Card</v>
      </c>
      <c r="S938" s="5">
        <f>VLOOKUP(A938,'Additional Data'!$A$1:$D$9949,3,0)</f>
        <v>3570.0741349999998</v>
      </c>
      <c r="T938" s="2" t="str">
        <f>HLOOKUP(B938,'Additional Data'!$F$1:$N$2,2,0)</f>
        <v>Mobile</v>
      </c>
    </row>
    <row r="939" spans="1:20" ht="14.25" customHeight="1">
      <c r="A939" s="2">
        <v>438657</v>
      </c>
      <c r="B939" s="2" t="s">
        <v>30</v>
      </c>
      <c r="C939" s="2" t="s">
        <v>32</v>
      </c>
      <c r="D939" s="2" t="s">
        <v>34</v>
      </c>
      <c r="E939" s="4">
        <v>43528.084016203706</v>
      </c>
      <c r="F939" s="4">
        <v>43533.084016203706</v>
      </c>
      <c r="G939" s="4">
        <v>43535.084016203706</v>
      </c>
      <c r="H939" s="2">
        <v>0</v>
      </c>
      <c r="I939" s="2">
        <v>100</v>
      </c>
      <c r="J939" s="2" t="s">
        <v>32</v>
      </c>
      <c r="K939" s="2" t="s">
        <v>82</v>
      </c>
      <c r="L939" s="2" t="s">
        <v>67</v>
      </c>
      <c r="M939" s="2" t="s">
        <v>71</v>
      </c>
      <c r="N939" s="2">
        <v>-2</v>
      </c>
      <c r="O939" s="2">
        <v>5</v>
      </c>
      <c r="P939" s="2">
        <v>100</v>
      </c>
      <c r="Q939" s="2" t="str">
        <f>VLOOKUP(A939,'Additional Data'!$A$1:$D$9949,2,0)</f>
        <v>Website</v>
      </c>
      <c r="R939" s="2" t="str">
        <f>VLOOKUP(A939,'Additional Data'!$A$1:$D$9949,4,0)</f>
        <v>Credit Card</v>
      </c>
      <c r="S939" s="5">
        <f>VLOOKUP(A939,'Additional Data'!$A$1:$D$9949,3,0)</f>
        <v>1690.91</v>
      </c>
      <c r="T939" s="2" t="str">
        <f>HLOOKUP(B939,'Additional Data'!$F$1:$N$2,2,0)</f>
        <v>PC</v>
      </c>
    </row>
    <row r="940" spans="1:20" ht="14.25" customHeight="1">
      <c r="A940" s="2">
        <v>850856</v>
      </c>
      <c r="B940" s="2" t="s">
        <v>47</v>
      </c>
      <c r="C940" s="2" t="s">
        <v>32</v>
      </c>
      <c r="D940" s="2" t="s">
        <v>34</v>
      </c>
      <c r="E940" s="4">
        <v>43528.084456018521</v>
      </c>
      <c r="F940" s="4">
        <v>43533.084456018521</v>
      </c>
      <c r="G940" s="4">
        <v>43533.084456018521</v>
      </c>
      <c r="H940" s="2">
        <v>66</v>
      </c>
      <c r="I940" s="2">
        <v>91</v>
      </c>
      <c r="J940" s="2" t="s">
        <v>63</v>
      </c>
      <c r="K940" s="2" t="s">
        <v>81</v>
      </c>
      <c r="L940" s="2" t="s">
        <v>35</v>
      </c>
      <c r="M940" s="2" t="s">
        <v>71</v>
      </c>
      <c r="N940" s="2">
        <v>0</v>
      </c>
      <c r="O940" s="2">
        <v>5</v>
      </c>
      <c r="P940" s="2">
        <v>157</v>
      </c>
      <c r="Q940" s="2" t="str">
        <f>VLOOKUP(A940,'Additional Data'!$A$1:$D$9949,2,0)</f>
        <v>App</v>
      </c>
      <c r="R940" s="2" t="str">
        <f>VLOOKUP(A940,'Additional Data'!$A$1:$D$9949,4,0)</f>
        <v>Debit Card</v>
      </c>
      <c r="S940" s="5">
        <f>VLOOKUP(A940,'Additional Data'!$A$1:$D$9949,3,0)</f>
        <v>3115.9166789999999</v>
      </c>
      <c r="T940" s="2" t="str">
        <f>HLOOKUP(B940,'Additional Data'!$F$1:$N$2,2,0)</f>
        <v>Tablet</v>
      </c>
    </row>
    <row r="941" spans="1:20" ht="14.25" customHeight="1">
      <c r="A941" s="2">
        <v>481579</v>
      </c>
      <c r="B941" s="2" t="s">
        <v>46</v>
      </c>
      <c r="C941" s="2" t="s">
        <v>41</v>
      </c>
      <c r="D941" s="2" t="s">
        <v>34</v>
      </c>
      <c r="E941" s="4">
        <v>43528.087696759256</v>
      </c>
      <c r="F941" s="4">
        <v>43532.087696759256</v>
      </c>
      <c r="G941" s="4">
        <v>43532.087696759256</v>
      </c>
      <c r="H941" s="2">
        <v>37</v>
      </c>
      <c r="I941" s="2">
        <v>108</v>
      </c>
      <c r="J941" s="2" t="s">
        <v>60</v>
      </c>
      <c r="K941" s="2" t="s">
        <v>77</v>
      </c>
      <c r="L941" s="2" t="s">
        <v>35</v>
      </c>
      <c r="M941" s="2" t="s">
        <v>59</v>
      </c>
      <c r="N941" s="2">
        <v>0</v>
      </c>
      <c r="O941" s="2">
        <v>4</v>
      </c>
      <c r="P941" s="2">
        <v>145</v>
      </c>
      <c r="Q941" s="2" t="str">
        <f>VLOOKUP(A941,'Additional Data'!$A$1:$D$9949,2,0)</f>
        <v>App</v>
      </c>
      <c r="R941" s="2" t="str">
        <f>VLOOKUP(A941,'Additional Data'!$A$1:$D$9949,4,0)</f>
        <v>Cash On Delivery</v>
      </c>
      <c r="S941" s="5">
        <f>VLOOKUP(A941,'Additional Data'!$A$1:$D$9949,3,0)</f>
        <v>3728.4281900000001</v>
      </c>
      <c r="T941" s="2" t="str">
        <f>HLOOKUP(B941,'Additional Data'!$F$1:$N$2,2,0)</f>
        <v>TV</v>
      </c>
    </row>
    <row r="942" spans="1:20" ht="14.25" customHeight="1">
      <c r="A942" s="2">
        <v>557507</v>
      </c>
      <c r="B942" s="2" t="s">
        <v>30</v>
      </c>
      <c r="C942" s="2" t="s">
        <v>32</v>
      </c>
      <c r="D942" s="2" t="s">
        <v>34</v>
      </c>
      <c r="E942" s="4">
        <v>43528.088206018518</v>
      </c>
      <c r="F942" s="4">
        <v>43530.088206018518</v>
      </c>
      <c r="G942" s="4">
        <v>43533.088206018518</v>
      </c>
      <c r="H942" s="2">
        <v>32</v>
      </c>
      <c r="I942" s="2">
        <v>128</v>
      </c>
      <c r="J942" s="2" t="s">
        <v>73</v>
      </c>
      <c r="K942" s="2" t="s">
        <v>74</v>
      </c>
      <c r="L942" s="2" t="s">
        <v>35</v>
      </c>
      <c r="M942" s="2" t="s">
        <v>59</v>
      </c>
      <c r="N942" s="2">
        <v>-3</v>
      </c>
      <c r="O942" s="2">
        <v>2</v>
      </c>
      <c r="P942" s="2">
        <v>160</v>
      </c>
      <c r="Q942" s="2" t="str">
        <f>VLOOKUP(A942,'Additional Data'!$A$1:$D$9949,2,0)</f>
        <v>App</v>
      </c>
      <c r="R942" s="2" t="str">
        <f>VLOOKUP(A942,'Additional Data'!$A$1:$D$9949,4,0)</f>
        <v>Credit Card</v>
      </c>
      <c r="S942" s="5">
        <f>VLOOKUP(A942,'Additional Data'!$A$1:$D$9949,3,0)</f>
        <v>3725.8777180000002</v>
      </c>
      <c r="T942" s="2" t="str">
        <f>HLOOKUP(B942,'Additional Data'!$F$1:$N$2,2,0)</f>
        <v>PC</v>
      </c>
    </row>
    <row r="943" spans="1:20" ht="14.25" customHeight="1">
      <c r="A943" s="2">
        <v>587728</v>
      </c>
      <c r="B943" s="2" t="s">
        <v>47</v>
      </c>
      <c r="C943" s="2" t="s">
        <v>32</v>
      </c>
      <c r="D943" s="2" t="s">
        <v>34</v>
      </c>
      <c r="E943" s="4">
        <v>43528.088946759257</v>
      </c>
      <c r="F943" s="4">
        <v>43532.088946759257</v>
      </c>
      <c r="G943" s="4">
        <v>43532.088946759257</v>
      </c>
      <c r="H943" s="2">
        <v>49</v>
      </c>
      <c r="I943" s="2">
        <v>113</v>
      </c>
      <c r="J943" s="2" t="s">
        <v>60</v>
      </c>
      <c r="K943" s="2" t="s">
        <v>61</v>
      </c>
      <c r="L943" s="2" t="s">
        <v>35</v>
      </c>
      <c r="M943" s="2" t="s">
        <v>71</v>
      </c>
      <c r="N943" s="2">
        <v>0</v>
      </c>
      <c r="O943" s="2">
        <v>4</v>
      </c>
      <c r="P943" s="2">
        <v>162</v>
      </c>
      <c r="Q943" s="2" t="str">
        <f>VLOOKUP(A943,'Additional Data'!$A$1:$D$9949,2,0)</f>
        <v>App</v>
      </c>
      <c r="R943" s="2" t="str">
        <f>VLOOKUP(A943,'Additional Data'!$A$1:$D$9949,4,0)</f>
        <v>Debit Card</v>
      </c>
      <c r="S943" s="5">
        <f>VLOOKUP(A943,'Additional Data'!$A$1:$D$9949,3,0)</f>
        <v>3572.4221680000001</v>
      </c>
      <c r="T943" s="2" t="str">
        <f>HLOOKUP(B943,'Additional Data'!$F$1:$N$2,2,0)</f>
        <v>Tablet</v>
      </c>
    </row>
    <row r="944" spans="1:20" ht="14.25" customHeight="1">
      <c r="A944" s="2">
        <v>864214</v>
      </c>
      <c r="B944" s="2" t="s">
        <v>36</v>
      </c>
      <c r="C944" s="2" t="s">
        <v>32</v>
      </c>
      <c r="D944" s="2" t="s">
        <v>34</v>
      </c>
      <c r="E944" s="4">
        <v>43528.090752314813</v>
      </c>
      <c r="F944" s="4">
        <v>43530.090752314813</v>
      </c>
      <c r="G944" s="4">
        <v>43532.090752314813</v>
      </c>
      <c r="H944" s="2">
        <v>79</v>
      </c>
      <c r="I944" s="2">
        <v>107</v>
      </c>
      <c r="J944" s="2" t="s">
        <v>41</v>
      </c>
      <c r="K944" s="2" t="s">
        <v>58</v>
      </c>
      <c r="L944" s="2" t="s">
        <v>35</v>
      </c>
      <c r="M944" s="2" t="s">
        <v>71</v>
      </c>
      <c r="N944" s="2">
        <v>-2</v>
      </c>
      <c r="O944" s="2">
        <v>2</v>
      </c>
      <c r="P944" s="2">
        <v>186</v>
      </c>
      <c r="Q944" s="2" t="str">
        <f>VLOOKUP(A944,'Additional Data'!$A$1:$D$9949,2,0)</f>
        <v>App</v>
      </c>
      <c r="R944" s="2" t="str">
        <f>VLOOKUP(A944,'Additional Data'!$A$1:$D$9949,4,0)</f>
        <v>Debit Card</v>
      </c>
      <c r="S944" s="5">
        <f>VLOOKUP(A944,'Additional Data'!$A$1:$D$9949,3,0)</f>
        <v>2757.2951309999999</v>
      </c>
      <c r="T944" s="2" t="str">
        <f>HLOOKUP(B944,'Additional Data'!$F$1:$N$2,2,0)</f>
        <v>Laptop</v>
      </c>
    </row>
    <row r="945" spans="1:20" ht="14.25" customHeight="1">
      <c r="A945" s="2">
        <v>227643</v>
      </c>
      <c r="B945" s="2" t="s">
        <v>39</v>
      </c>
      <c r="C945" s="2" t="s">
        <v>41</v>
      </c>
      <c r="D945" s="2" t="s">
        <v>34</v>
      </c>
      <c r="E945" s="4">
        <v>43528.09107638889</v>
      </c>
      <c r="F945" s="4">
        <v>43535.09107638889</v>
      </c>
      <c r="G945" s="4">
        <v>43531.09107638889</v>
      </c>
      <c r="H945" s="2">
        <v>0</v>
      </c>
      <c r="I945" s="2">
        <v>122</v>
      </c>
      <c r="J945" s="2" t="s">
        <v>41</v>
      </c>
      <c r="K945" s="2" t="s">
        <v>66</v>
      </c>
      <c r="L945" s="2" t="s">
        <v>67</v>
      </c>
      <c r="M945" s="2" t="s">
        <v>59</v>
      </c>
      <c r="N945" s="2">
        <v>4</v>
      </c>
      <c r="O945" s="2">
        <v>7</v>
      </c>
      <c r="P945" s="2">
        <v>122</v>
      </c>
      <c r="Q945" s="2" t="str">
        <f>VLOOKUP(A945,'Additional Data'!$A$1:$D$9949,2,0)</f>
        <v>Website</v>
      </c>
      <c r="R945" s="2" t="str">
        <f>VLOOKUP(A945,'Additional Data'!$A$1:$D$9949,4,0)</f>
        <v>Credit Card</v>
      </c>
      <c r="S945" s="5">
        <f>VLOOKUP(A945,'Additional Data'!$A$1:$D$9949,3,0)</f>
        <v>1998.96</v>
      </c>
      <c r="T945" s="2" t="str">
        <f>HLOOKUP(B945,'Additional Data'!$F$1:$N$2,2,0)</f>
        <v>Mobile</v>
      </c>
    </row>
    <row r="946" spans="1:20" ht="14.25" customHeight="1">
      <c r="A946" s="2">
        <v>112726</v>
      </c>
      <c r="B946" s="2" t="s">
        <v>42</v>
      </c>
      <c r="C946" s="2" t="s">
        <v>41</v>
      </c>
      <c r="D946" s="2" t="s">
        <v>34</v>
      </c>
      <c r="E946" s="4">
        <v>43528.094050925924</v>
      </c>
      <c r="F946" s="4">
        <v>43530.094050925924</v>
      </c>
      <c r="G946" s="4">
        <v>43535.094050925924</v>
      </c>
      <c r="H946" s="2">
        <v>0</v>
      </c>
      <c r="I946" s="2">
        <v>124</v>
      </c>
      <c r="J946" s="2" t="s">
        <v>41</v>
      </c>
      <c r="K946" s="2" t="s">
        <v>66</v>
      </c>
      <c r="L946" s="2" t="s">
        <v>67</v>
      </c>
      <c r="M946" s="2" t="s">
        <v>59</v>
      </c>
      <c r="N946" s="2">
        <v>-5</v>
      </c>
      <c r="O946" s="2">
        <v>2</v>
      </c>
      <c r="P946" s="2">
        <v>124</v>
      </c>
      <c r="Q946" s="2" t="str">
        <f>VLOOKUP(A946,'Additional Data'!$A$1:$D$9949,2,0)</f>
        <v>App</v>
      </c>
      <c r="R946" s="2" t="str">
        <f>VLOOKUP(A946,'Additional Data'!$A$1:$D$9949,4,0)</f>
        <v>Debit Card</v>
      </c>
      <c r="S946" s="5">
        <f>VLOOKUP(A946,'Additional Data'!$A$1:$D$9949,3,0)</f>
        <v>2734.569544</v>
      </c>
      <c r="T946" s="2" t="str">
        <f>HLOOKUP(B946,'Additional Data'!$F$1:$N$2,2,0)</f>
        <v>TV</v>
      </c>
    </row>
    <row r="947" spans="1:20" ht="14.25" customHeight="1">
      <c r="A947" s="2">
        <v>112789</v>
      </c>
      <c r="B947" s="2" t="s">
        <v>46</v>
      </c>
      <c r="C947" s="2" t="s">
        <v>32</v>
      </c>
      <c r="D947" s="2" t="s">
        <v>34</v>
      </c>
      <c r="E947" s="4">
        <v>43528.097268518519</v>
      </c>
      <c r="F947" s="4">
        <v>43533.097268518519</v>
      </c>
      <c r="G947" s="4">
        <v>43535.097268518519</v>
      </c>
      <c r="H947" s="2">
        <v>83</v>
      </c>
      <c r="I947" s="2">
        <v>103</v>
      </c>
      <c r="J947" s="2" t="s">
        <v>41</v>
      </c>
      <c r="K947" s="2" t="s">
        <v>58</v>
      </c>
      <c r="L947" s="2" t="s">
        <v>35</v>
      </c>
      <c r="M947" s="2" t="s">
        <v>71</v>
      </c>
      <c r="N947" s="2">
        <v>-2</v>
      </c>
      <c r="O947" s="2">
        <v>5</v>
      </c>
      <c r="P947" s="2">
        <v>186</v>
      </c>
      <c r="Q947" s="2" t="str">
        <f>VLOOKUP(A947,'Additional Data'!$A$1:$D$9949,2,0)</f>
        <v>App</v>
      </c>
      <c r="R947" s="2" t="str">
        <f>VLOOKUP(A947,'Additional Data'!$A$1:$D$9949,4,0)</f>
        <v>Credit Card</v>
      </c>
      <c r="S947" s="5">
        <f>VLOOKUP(A947,'Additional Data'!$A$1:$D$9949,3,0)</f>
        <v>1666.971503</v>
      </c>
      <c r="T947" s="2" t="str">
        <f>HLOOKUP(B947,'Additional Data'!$F$1:$N$2,2,0)</f>
        <v>TV</v>
      </c>
    </row>
    <row r="948" spans="1:20" ht="14.25" customHeight="1">
      <c r="A948" s="2">
        <v>705834</v>
      </c>
      <c r="B948" s="2" t="s">
        <v>39</v>
      </c>
      <c r="C948" s="2" t="s">
        <v>41</v>
      </c>
      <c r="D948" s="2" t="s">
        <v>34</v>
      </c>
      <c r="E948" s="4">
        <v>43528.101527777777</v>
      </c>
      <c r="F948" s="4">
        <v>43533.101527777777</v>
      </c>
      <c r="G948" s="4">
        <v>43534.101527777777</v>
      </c>
      <c r="H948" s="2">
        <v>0</v>
      </c>
      <c r="I948" s="2">
        <v>103</v>
      </c>
      <c r="J948" s="2" t="s">
        <v>41</v>
      </c>
      <c r="K948" s="2" t="s">
        <v>66</v>
      </c>
      <c r="L948" s="2" t="s">
        <v>67</v>
      </c>
      <c r="M948" s="2" t="s">
        <v>71</v>
      </c>
      <c r="N948" s="2">
        <v>-1</v>
      </c>
      <c r="O948" s="2">
        <v>5</v>
      </c>
      <c r="P948" s="2">
        <v>103</v>
      </c>
      <c r="Q948" s="2" t="str">
        <f>VLOOKUP(A948,'Additional Data'!$A$1:$D$9949,2,0)</f>
        <v>Website</v>
      </c>
      <c r="R948" s="2" t="str">
        <f>VLOOKUP(A948,'Additional Data'!$A$1:$D$9949,4,0)</f>
        <v>Debit Card</v>
      </c>
      <c r="S948" s="5">
        <f>VLOOKUP(A948,'Additional Data'!$A$1:$D$9949,3,0)</f>
        <v>2511.6999999999998</v>
      </c>
      <c r="T948" s="2" t="str">
        <f>HLOOKUP(B948,'Additional Data'!$F$1:$N$2,2,0)</f>
        <v>Mobile</v>
      </c>
    </row>
    <row r="949" spans="1:20" ht="14.25" customHeight="1">
      <c r="A949" s="2">
        <v>378385</v>
      </c>
      <c r="B949" s="2" t="s">
        <v>36</v>
      </c>
      <c r="C949" s="2" t="s">
        <v>41</v>
      </c>
      <c r="D949" s="2" t="s">
        <v>34</v>
      </c>
      <c r="E949" s="4">
        <v>43528.103182870371</v>
      </c>
      <c r="F949" s="4">
        <v>43534.103182870371</v>
      </c>
      <c r="G949" s="4">
        <v>43535.103182870371</v>
      </c>
      <c r="H949" s="2">
        <v>46</v>
      </c>
      <c r="I949" s="2">
        <v>109</v>
      </c>
      <c r="J949" s="2" t="s">
        <v>63</v>
      </c>
      <c r="K949" s="2" t="s">
        <v>64</v>
      </c>
      <c r="L949" s="2" t="s">
        <v>35</v>
      </c>
      <c r="M949" s="2" t="s">
        <v>59</v>
      </c>
      <c r="N949" s="2">
        <v>-1</v>
      </c>
      <c r="O949" s="2">
        <v>6</v>
      </c>
      <c r="P949" s="2">
        <v>155</v>
      </c>
      <c r="Q949" s="2" t="str">
        <f>VLOOKUP(A949,'Additional Data'!$A$1:$D$9949,2,0)</f>
        <v>App</v>
      </c>
      <c r="R949" s="2" t="str">
        <f>VLOOKUP(A949,'Additional Data'!$A$1:$D$9949,4,0)</f>
        <v>Cash On Delivery</v>
      </c>
      <c r="S949" s="5">
        <f>VLOOKUP(A949,'Additional Data'!$A$1:$D$9949,3,0)</f>
        <v>2117.8838430000001</v>
      </c>
      <c r="T949" s="2" t="str">
        <f>HLOOKUP(B949,'Additional Data'!$F$1:$N$2,2,0)</f>
        <v>Laptop</v>
      </c>
    </row>
    <row r="950" spans="1:20" ht="14.25" customHeight="1">
      <c r="A950" s="2">
        <v>605473</v>
      </c>
      <c r="B950" s="2" t="s">
        <v>48</v>
      </c>
      <c r="C950" s="2" t="s">
        <v>41</v>
      </c>
      <c r="D950" s="2" t="s">
        <v>34</v>
      </c>
      <c r="E950" s="4">
        <v>43528.104467592595</v>
      </c>
      <c r="F950" s="4">
        <v>43530.104467592595</v>
      </c>
      <c r="G950" s="4">
        <v>43534.104467592595</v>
      </c>
      <c r="H950" s="2">
        <v>35</v>
      </c>
      <c r="I950" s="2">
        <v>128</v>
      </c>
      <c r="J950" s="2" t="s">
        <v>73</v>
      </c>
      <c r="K950" s="2" t="s">
        <v>80</v>
      </c>
      <c r="L950" s="2" t="s">
        <v>35</v>
      </c>
      <c r="M950" s="2" t="s">
        <v>59</v>
      </c>
      <c r="N950" s="2">
        <v>-4</v>
      </c>
      <c r="O950" s="2">
        <v>2</v>
      </c>
      <c r="P950" s="2">
        <v>163</v>
      </c>
      <c r="Q950" s="2" t="str">
        <f>VLOOKUP(A950,'Additional Data'!$A$1:$D$9949,2,0)</f>
        <v>App</v>
      </c>
      <c r="R950" s="2" t="str">
        <f>VLOOKUP(A950,'Additional Data'!$A$1:$D$9949,4,0)</f>
        <v>Credit Card</v>
      </c>
      <c r="S950" s="5">
        <f>VLOOKUP(A950,'Additional Data'!$A$1:$D$9949,3,0)</f>
        <v>2344.9694519999998</v>
      </c>
      <c r="T950" s="2" t="str">
        <f>HLOOKUP(B950,'Additional Data'!$F$1:$N$2,2,0)</f>
        <v>Gaming Console</v>
      </c>
    </row>
    <row r="951" spans="1:20" ht="14.25" customHeight="1">
      <c r="A951" s="2">
        <v>900207</v>
      </c>
      <c r="B951" s="2" t="s">
        <v>36</v>
      </c>
      <c r="C951" s="2" t="s">
        <v>41</v>
      </c>
      <c r="D951" s="2" t="s">
        <v>34</v>
      </c>
      <c r="E951" s="4">
        <v>43528.105034722219</v>
      </c>
      <c r="F951" s="4">
        <v>43533.105034722219</v>
      </c>
      <c r="G951" s="4">
        <v>43533.105034722219</v>
      </c>
      <c r="H951" s="2">
        <v>0</v>
      </c>
      <c r="I951" s="2">
        <v>105</v>
      </c>
      <c r="J951" s="2" t="s">
        <v>41</v>
      </c>
      <c r="K951" s="2" t="s">
        <v>66</v>
      </c>
      <c r="L951" s="2" t="s">
        <v>67</v>
      </c>
      <c r="M951" s="2" t="s">
        <v>71</v>
      </c>
      <c r="N951" s="2">
        <v>0</v>
      </c>
      <c r="O951" s="2">
        <v>5</v>
      </c>
      <c r="P951" s="2">
        <v>105</v>
      </c>
      <c r="Q951" s="2" t="str">
        <f>VLOOKUP(A951,'Additional Data'!$A$1:$D$9949,2,0)</f>
        <v>Website</v>
      </c>
      <c r="R951" s="2" t="str">
        <f>VLOOKUP(A951,'Additional Data'!$A$1:$D$9949,4,0)</f>
        <v>Cash On Delivery</v>
      </c>
      <c r="S951" s="5">
        <f>VLOOKUP(A951,'Additional Data'!$A$1:$D$9949,3,0)</f>
        <v>861.94</v>
      </c>
      <c r="T951" s="2" t="str">
        <f>HLOOKUP(B951,'Additional Data'!$F$1:$N$2,2,0)</f>
        <v>Laptop</v>
      </c>
    </row>
    <row r="952" spans="1:20" ht="14.25" customHeight="1">
      <c r="A952" s="2">
        <v>299443</v>
      </c>
      <c r="B952" s="2" t="s">
        <v>39</v>
      </c>
      <c r="C952" s="2" t="s">
        <v>41</v>
      </c>
      <c r="D952" s="2" t="s">
        <v>34</v>
      </c>
      <c r="E952" s="4">
        <v>43528.106354166666</v>
      </c>
      <c r="F952" s="4">
        <v>43530.106354166666</v>
      </c>
      <c r="G952" s="4">
        <v>43531.106354166666</v>
      </c>
      <c r="H952" s="2">
        <v>32</v>
      </c>
      <c r="I952" s="2">
        <v>110</v>
      </c>
      <c r="J952" s="2" t="s">
        <v>63</v>
      </c>
      <c r="K952" s="2" t="s">
        <v>64</v>
      </c>
      <c r="L952" s="2" t="s">
        <v>35</v>
      </c>
      <c r="M952" s="2" t="s">
        <v>59</v>
      </c>
      <c r="N952" s="2">
        <v>-1</v>
      </c>
      <c r="O952" s="2">
        <v>2</v>
      </c>
      <c r="P952" s="2">
        <v>142</v>
      </c>
      <c r="Q952" s="2" t="str">
        <f>VLOOKUP(A952,'Additional Data'!$A$1:$D$9949,2,0)</f>
        <v>App</v>
      </c>
      <c r="R952" s="2" t="str">
        <f>VLOOKUP(A952,'Additional Data'!$A$1:$D$9949,4,0)</f>
        <v>Credit Card</v>
      </c>
      <c r="S952" s="5">
        <f>VLOOKUP(A952,'Additional Data'!$A$1:$D$9949,3,0)</f>
        <v>2527.4323589999999</v>
      </c>
      <c r="T952" s="2" t="str">
        <f>HLOOKUP(B952,'Additional Data'!$F$1:$N$2,2,0)</f>
        <v>Mobile</v>
      </c>
    </row>
    <row r="953" spans="1:20" ht="14.25" customHeight="1">
      <c r="A953" s="2">
        <v>134777</v>
      </c>
      <c r="B953" s="2" t="s">
        <v>36</v>
      </c>
      <c r="C953" s="2" t="s">
        <v>32</v>
      </c>
      <c r="D953" s="2" t="s">
        <v>34</v>
      </c>
      <c r="E953" s="4">
        <v>43528.108807870369</v>
      </c>
      <c r="F953" s="4">
        <v>43530.108807870369</v>
      </c>
      <c r="G953" s="4">
        <v>43533.108807870369</v>
      </c>
      <c r="H953" s="2">
        <v>84</v>
      </c>
      <c r="I953" s="2">
        <v>110</v>
      </c>
      <c r="J953" s="2" t="s">
        <v>41</v>
      </c>
      <c r="K953" s="2" t="s">
        <v>58</v>
      </c>
      <c r="L953" s="2" t="s">
        <v>35</v>
      </c>
      <c r="M953" s="2" t="s">
        <v>71</v>
      </c>
      <c r="N953" s="2">
        <v>-3</v>
      </c>
      <c r="O953" s="2">
        <v>2</v>
      </c>
      <c r="P953" s="2">
        <v>194</v>
      </c>
      <c r="Q953" s="2" t="str">
        <f>VLOOKUP(A953,'Additional Data'!$A$1:$D$9949,2,0)</f>
        <v>App</v>
      </c>
      <c r="R953" s="2" t="str">
        <f>VLOOKUP(A953,'Additional Data'!$A$1:$D$9949,4,0)</f>
        <v>Credit Card</v>
      </c>
      <c r="S953" s="5">
        <f>VLOOKUP(A953,'Additional Data'!$A$1:$D$9949,3,0)</f>
        <v>786.5990395</v>
      </c>
      <c r="T953" s="2" t="str">
        <f>HLOOKUP(B953,'Additional Data'!$F$1:$N$2,2,0)</f>
        <v>Laptop</v>
      </c>
    </row>
    <row r="954" spans="1:20" ht="14.25" customHeight="1">
      <c r="A954" s="2">
        <v>297920</v>
      </c>
      <c r="B954" s="2" t="s">
        <v>42</v>
      </c>
      <c r="C954" s="2" t="s">
        <v>32</v>
      </c>
      <c r="D954" s="2" t="s">
        <v>34</v>
      </c>
      <c r="E954" s="4">
        <v>43528.112314814818</v>
      </c>
      <c r="F954" s="4">
        <v>43530.112314814818</v>
      </c>
      <c r="G954" s="4">
        <v>43534.112314814818</v>
      </c>
      <c r="H954" s="2">
        <v>36</v>
      </c>
      <c r="I954" s="2">
        <v>106</v>
      </c>
      <c r="J954" s="2" t="s">
        <v>60</v>
      </c>
      <c r="K954" s="2" t="s">
        <v>61</v>
      </c>
      <c r="L954" s="2" t="s">
        <v>35</v>
      </c>
      <c r="M954" s="2" t="s">
        <v>71</v>
      </c>
      <c r="N954" s="2">
        <v>-4</v>
      </c>
      <c r="O954" s="2">
        <v>2</v>
      </c>
      <c r="P954" s="2">
        <v>142</v>
      </c>
      <c r="Q954" s="2" t="str">
        <f>VLOOKUP(A954,'Additional Data'!$A$1:$D$9949,2,0)</f>
        <v>App</v>
      </c>
      <c r="R954" s="2" t="str">
        <f>VLOOKUP(A954,'Additional Data'!$A$1:$D$9949,4,0)</f>
        <v>Debit Card</v>
      </c>
      <c r="S954" s="5">
        <f>VLOOKUP(A954,'Additional Data'!$A$1:$D$9949,3,0)</f>
        <v>2253.6238819999999</v>
      </c>
      <c r="T954" s="2" t="str">
        <f>HLOOKUP(B954,'Additional Data'!$F$1:$N$2,2,0)</f>
        <v>TV</v>
      </c>
    </row>
    <row r="955" spans="1:20" ht="14.25" customHeight="1">
      <c r="A955" s="2">
        <v>596669</v>
      </c>
      <c r="B955" s="2" t="s">
        <v>39</v>
      </c>
      <c r="C955" s="2" t="s">
        <v>41</v>
      </c>
      <c r="D955" s="2" t="s">
        <v>34</v>
      </c>
      <c r="E955" s="4">
        <v>43528.112696759257</v>
      </c>
      <c r="F955" s="4">
        <v>43532.112696759257</v>
      </c>
      <c r="G955" s="4">
        <v>43533.112696759257</v>
      </c>
      <c r="H955" s="2">
        <v>39</v>
      </c>
      <c r="I955" s="2">
        <v>115</v>
      </c>
      <c r="J955" s="2" t="s">
        <v>63</v>
      </c>
      <c r="K955" s="2" t="s">
        <v>64</v>
      </c>
      <c r="L955" s="2" t="s">
        <v>35</v>
      </c>
      <c r="M955" s="2" t="s">
        <v>59</v>
      </c>
      <c r="N955" s="2">
        <v>-1</v>
      </c>
      <c r="O955" s="2">
        <v>4</v>
      </c>
      <c r="P955" s="2">
        <v>154</v>
      </c>
      <c r="Q955" s="2" t="str">
        <f>VLOOKUP(A955,'Additional Data'!$A$1:$D$9949,2,0)</f>
        <v>App</v>
      </c>
      <c r="R955" s="2" t="str">
        <f>VLOOKUP(A955,'Additional Data'!$A$1:$D$9949,4,0)</f>
        <v>Credit Card</v>
      </c>
      <c r="S955" s="5">
        <f>VLOOKUP(A955,'Additional Data'!$A$1:$D$9949,3,0)</f>
        <v>367.21787260000002</v>
      </c>
      <c r="T955" s="2" t="str">
        <f>HLOOKUP(B955,'Additional Data'!$F$1:$N$2,2,0)</f>
        <v>Mobile</v>
      </c>
    </row>
    <row r="956" spans="1:20" ht="14.25" customHeight="1">
      <c r="A956" s="2">
        <v>325533</v>
      </c>
      <c r="B956" s="2" t="s">
        <v>39</v>
      </c>
      <c r="C956" s="2" t="s">
        <v>41</v>
      </c>
      <c r="D956" s="2" t="s">
        <v>34</v>
      </c>
      <c r="E956" s="4">
        <v>43528.115219907406</v>
      </c>
      <c r="F956" s="4">
        <v>43535.115219907406</v>
      </c>
      <c r="G956" s="4">
        <v>43532.115219907406</v>
      </c>
      <c r="H956" s="2">
        <v>33</v>
      </c>
      <c r="I956" s="2">
        <v>120</v>
      </c>
      <c r="J956" s="2" t="s">
        <v>73</v>
      </c>
      <c r="K956" s="2" t="s">
        <v>80</v>
      </c>
      <c r="L956" s="2" t="s">
        <v>35</v>
      </c>
      <c r="M956" s="2" t="s">
        <v>59</v>
      </c>
      <c r="N956" s="2">
        <v>3</v>
      </c>
      <c r="O956" s="2">
        <v>7</v>
      </c>
      <c r="P956" s="2">
        <v>153</v>
      </c>
      <c r="Q956" s="2" t="str">
        <f>VLOOKUP(A956,'Additional Data'!$A$1:$D$9949,2,0)</f>
        <v>Website</v>
      </c>
      <c r="R956" s="2" t="str">
        <f>VLOOKUP(A956,'Additional Data'!$A$1:$D$9949,4,0)</f>
        <v>Credit Card</v>
      </c>
      <c r="S956" s="5">
        <f>VLOOKUP(A956,'Additional Data'!$A$1:$D$9949,3,0)</f>
        <v>324.70999999999998</v>
      </c>
      <c r="T956" s="2" t="str">
        <f>HLOOKUP(B956,'Additional Data'!$F$1:$N$2,2,0)</f>
        <v>Mobile</v>
      </c>
    </row>
    <row r="957" spans="1:20" ht="14.25" customHeight="1">
      <c r="A957" s="2">
        <v>833054</v>
      </c>
      <c r="B957" s="2" t="s">
        <v>42</v>
      </c>
      <c r="C957" s="2" t="s">
        <v>32</v>
      </c>
      <c r="D957" s="2" t="s">
        <v>34</v>
      </c>
      <c r="E957" s="4">
        <v>43528.118101851855</v>
      </c>
      <c r="F957" s="4">
        <v>43534.118101851855</v>
      </c>
      <c r="G957" s="4">
        <v>43535.118101851855</v>
      </c>
      <c r="H957" s="2">
        <v>37</v>
      </c>
      <c r="I957" s="2">
        <v>121</v>
      </c>
      <c r="J957" s="2" t="s">
        <v>41</v>
      </c>
      <c r="K957" s="2" t="s">
        <v>58</v>
      </c>
      <c r="L957" s="2" t="s">
        <v>35</v>
      </c>
      <c r="M957" s="2" t="s">
        <v>59</v>
      </c>
      <c r="N957" s="2">
        <v>-1</v>
      </c>
      <c r="O957" s="2">
        <v>6</v>
      </c>
      <c r="P957" s="2">
        <v>158</v>
      </c>
      <c r="Q957" s="2" t="str">
        <f>VLOOKUP(A957,'Additional Data'!$A$1:$D$9949,2,0)</f>
        <v>App</v>
      </c>
      <c r="R957" s="2" t="str">
        <f>VLOOKUP(A957,'Additional Data'!$A$1:$D$9949,4,0)</f>
        <v>Debit Card</v>
      </c>
      <c r="S957" s="5">
        <f>VLOOKUP(A957,'Additional Data'!$A$1:$D$9949,3,0)</f>
        <v>1433.358082</v>
      </c>
      <c r="T957" s="2" t="str">
        <f>HLOOKUP(B957,'Additional Data'!$F$1:$N$2,2,0)</f>
        <v>TV</v>
      </c>
    </row>
    <row r="958" spans="1:20" ht="14.25" customHeight="1">
      <c r="A958" s="2">
        <v>392900</v>
      </c>
      <c r="B958" s="2" t="s">
        <v>42</v>
      </c>
      <c r="C958" s="2" t="s">
        <v>32</v>
      </c>
      <c r="D958" s="2" t="s">
        <v>34</v>
      </c>
      <c r="E958" s="4">
        <v>43528.126909722225</v>
      </c>
      <c r="F958" s="4">
        <v>43528.126909722225</v>
      </c>
      <c r="G958" s="4">
        <v>43531.126909722225</v>
      </c>
      <c r="H958" s="2">
        <v>0</v>
      </c>
      <c r="I958" s="2">
        <v>129</v>
      </c>
      <c r="J958" s="2" t="s">
        <v>32</v>
      </c>
      <c r="K958" s="2" t="s">
        <v>82</v>
      </c>
      <c r="L958" s="2" t="s">
        <v>67</v>
      </c>
      <c r="M958" s="2" t="s">
        <v>71</v>
      </c>
      <c r="N958" s="2">
        <v>-3</v>
      </c>
      <c r="O958" s="2">
        <v>0</v>
      </c>
      <c r="P958" s="2">
        <v>129</v>
      </c>
      <c r="Q958" s="2" t="str">
        <f>VLOOKUP(A958,'Additional Data'!$A$1:$D$9949,2,0)</f>
        <v>App</v>
      </c>
      <c r="R958" s="2" t="str">
        <f>VLOOKUP(A958,'Additional Data'!$A$1:$D$9949,4,0)</f>
        <v>Debit Card</v>
      </c>
      <c r="S958" s="5">
        <f>VLOOKUP(A958,'Additional Data'!$A$1:$D$9949,3,0)</f>
        <v>2551.7642620000001</v>
      </c>
      <c r="T958" s="2" t="str">
        <f>HLOOKUP(B958,'Additional Data'!$F$1:$N$2,2,0)</f>
        <v>TV</v>
      </c>
    </row>
    <row r="959" spans="1:20" ht="14.25" customHeight="1">
      <c r="A959" s="2">
        <v>536059</v>
      </c>
      <c r="B959" s="2" t="s">
        <v>36</v>
      </c>
      <c r="C959" s="2" t="s">
        <v>32</v>
      </c>
      <c r="D959" s="2" t="s">
        <v>34</v>
      </c>
      <c r="E959" s="4">
        <v>43528.127442129633</v>
      </c>
      <c r="F959" s="4">
        <v>43535.127442129633</v>
      </c>
      <c r="G959" s="4">
        <v>43533.127442129633</v>
      </c>
      <c r="H959" s="2">
        <v>50</v>
      </c>
      <c r="I959" s="2">
        <v>128</v>
      </c>
      <c r="J959" s="2" t="s">
        <v>41</v>
      </c>
      <c r="K959" s="2" t="s">
        <v>58</v>
      </c>
      <c r="L959" s="2" t="s">
        <v>35</v>
      </c>
      <c r="M959" s="2" t="s">
        <v>59</v>
      </c>
      <c r="N959" s="2">
        <v>2</v>
      </c>
      <c r="O959" s="2">
        <v>7</v>
      </c>
      <c r="P959" s="2">
        <v>178</v>
      </c>
      <c r="Q959" s="2" t="str">
        <f>VLOOKUP(A959,'Additional Data'!$A$1:$D$9949,2,0)</f>
        <v>App</v>
      </c>
      <c r="R959" s="2" t="str">
        <f>VLOOKUP(A959,'Additional Data'!$A$1:$D$9949,4,0)</f>
        <v>Credit Card</v>
      </c>
      <c r="S959" s="5">
        <f>VLOOKUP(A959,'Additional Data'!$A$1:$D$9949,3,0)</f>
        <v>761.29372090000004</v>
      </c>
      <c r="T959" s="2" t="str">
        <f>HLOOKUP(B959,'Additional Data'!$F$1:$N$2,2,0)</f>
        <v>Laptop</v>
      </c>
    </row>
    <row r="960" spans="1:20" ht="14.25" customHeight="1">
      <c r="A960" s="2">
        <v>400758</v>
      </c>
      <c r="B960" s="2" t="s">
        <v>39</v>
      </c>
      <c r="C960" s="2" t="s">
        <v>41</v>
      </c>
      <c r="D960" s="2" t="s">
        <v>34</v>
      </c>
      <c r="E960" s="4">
        <v>43528.127870370372</v>
      </c>
      <c r="F960" s="4">
        <v>43533.127870370372</v>
      </c>
      <c r="G960" s="4">
        <v>43531.127870370372</v>
      </c>
      <c r="H960" s="2">
        <v>34</v>
      </c>
      <c r="I960" s="2">
        <v>105</v>
      </c>
      <c r="J960" s="2" t="s">
        <v>63</v>
      </c>
      <c r="K960" s="2" t="s">
        <v>64</v>
      </c>
      <c r="L960" s="2" t="s">
        <v>35</v>
      </c>
      <c r="M960" s="2" t="s">
        <v>59</v>
      </c>
      <c r="N960" s="2">
        <v>2</v>
      </c>
      <c r="O960" s="2">
        <v>5</v>
      </c>
      <c r="P960" s="2">
        <v>139</v>
      </c>
      <c r="Q960" s="2" t="str">
        <f>VLOOKUP(A960,'Additional Data'!$A$1:$D$9949,2,0)</f>
        <v>Website</v>
      </c>
      <c r="R960" s="2" t="str">
        <f>VLOOKUP(A960,'Additional Data'!$A$1:$D$9949,4,0)</f>
        <v>Debit Card</v>
      </c>
      <c r="S960" s="5">
        <f>VLOOKUP(A960,'Additional Data'!$A$1:$D$9949,3,0)</f>
        <v>2375.11</v>
      </c>
      <c r="T960" s="2" t="str">
        <f>HLOOKUP(B960,'Additional Data'!$F$1:$N$2,2,0)</f>
        <v>Mobile</v>
      </c>
    </row>
    <row r="961" spans="1:20" ht="14.25" customHeight="1">
      <c r="A961" s="2">
        <v>191658</v>
      </c>
      <c r="B961" s="2" t="s">
        <v>47</v>
      </c>
      <c r="C961" s="2" t="s">
        <v>32</v>
      </c>
      <c r="D961" s="2" t="s">
        <v>34</v>
      </c>
      <c r="E961" s="4">
        <v>43528.129942129628</v>
      </c>
      <c r="F961" s="4">
        <v>43536.129942129628</v>
      </c>
      <c r="G961" s="4">
        <v>43531.129942129628</v>
      </c>
      <c r="H961" s="2">
        <v>44</v>
      </c>
      <c r="I961" s="2">
        <v>128</v>
      </c>
      <c r="J961" s="2" t="s">
        <v>41</v>
      </c>
      <c r="K961" s="2" t="s">
        <v>58</v>
      </c>
      <c r="L961" s="2" t="s">
        <v>35</v>
      </c>
      <c r="M961" s="2" t="s">
        <v>59</v>
      </c>
      <c r="N961" s="2">
        <v>5</v>
      </c>
      <c r="O961" s="2">
        <v>8</v>
      </c>
      <c r="P961" s="2">
        <v>172</v>
      </c>
      <c r="Q961" s="2" t="str">
        <f>VLOOKUP(A961,'Additional Data'!$A$1:$D$9949,2,0)</f>
        <v>Website</v>
      </c>
      <c r="R961" s="2" t="str">
        <f>VLOOKUP(A961,'Additional Data'!$A$1:$D$9949,4,0)</f>
        <v>Debit Card</v>
      </c>
      <c r="S961" s="5">
        <f>VLOOKUP(A961,'Additional Data'!$A$1:$D$9949,3,0)</f>
        <v>3350.66</v>
      </c>
      <c r="T961" s="2" t="str">
        <f>HLOOKUP(B961,'Additional Data'!$F$1:$N$2,2,0)</f>
        <v>Tablet</v>
      </c>
    </row>
    <row r="962" spans="1:20" ht="14.25" customHeight="1">
      <c r="A962" s="2">
        <v>472978</v>
      </c>
      <c r="B962" s="2" t="s">
        <v>36</v>
      </c>
      <c r="C962" s="2" t="s">
        <v>41</v>
      </c>
      <c r="D962" s="2" t="s">
        <v>34</v>
      </c>
      <c r="E962" s="4">
        <v>43528.133599537039</v>
      </c>
      <c r="F962" s="4">
        <v>43533.133599537039</v>
      </c>
      <c r="G962" s="4">
        <v>43534.133599537039</v>
      </c>
      <c r="H962" s="2">
        <v>29</v>
      </c>
      <c r="I962" s="2">
        <v>126</v>
      </c>
      <c r="J962" s="2" t="s">
        <v>73</v>
      </c>
      <c r="K962" s="2" t="s">
        <v>80</v>
      </c>
      <c r="L962" s="2" t="s">
        <v>35</v>
      </c>
      <c r="M962" s="2" t="s">
        <v>59</v>
      </c>
      <c r="N962" s="2">
        <v>-1</v>
      </c>
      <c r="O962" s="2">
        <v>5</v>
      </c>
      <c r="P962" s="2">
        <v>155</v>
      </c>
      <c r="Q962" s="2" t="str">
        <f>VLOOKUP(A962,'Additional Data'!$A$1:$D$9949,2,0)</f>
        <v>App</v>
      </c>
      <c r="R962" s="2" t="str">
        <f>VLOOKUP(A962,'Additional Data'!$A$1:$D$9949,4,0)</f>
        <v>Debit Card</v>
      </c>
      <c r="S962" s="5">
        <f>VLOOKUP(A962,'Additional Data'!$A$1:$D$9949,3,0)</f>
        <v>1862.099684</v>
      </c>
      <c r="T962" s="2" t="str">
        <f>HLOOKUP(B962,'Additional Data'!$F$1:$N$2,2,0)</f>
        <v>Laptop</v>
      </c>
    </row>
    <row r="963" spans="1:20" ht="14.25" customHeight="1">
      <c r="A963" s="2">
        <v>89640</v>
      </c>
      <c r="B963" s="2" t="s">
        <v>39</v>
      </c>
      <c r="C963" s="2" t="s">
        <v>32</v>
      </c>
      <c r="D963" s="2" t="s">
        <v>34</v>
      </c>
      <c r="E963" s="4">
        <v>43528.138159722221</v>
      </c>
      <c r="F963" s="4">
        <v>43530.138159722221</v>
      </c>
      <c r="G963" s="4">
        <v>43532.138159722221</v>
      </c>
      <c r="H963" s="2">
        <v>46</v>
      </c>
      <c r="I963" s="2">
        <v>109</v>
      </c>
      <c r="J963" s="2" t="s">
        <v>60</v>
      </c>
      <c r="K963" s="2" t="s">
        <v>61</v>
      </c>
      <c r="L963" s="2" t="s">
        <v>35</v>
      </c>
      <c r="M963" s="2" t="s">
        <v>71</v>
      </c>
      <c r="N963" s="2">
        <v>-2</v>
      </c>
      <c r="O963" s="2">
        <v>2</v>
      </c>
      <c r="P963" s="2">
        <v>155</v>
      </c>
      <c r="Q963" s="2" t="str">
        <f>VLOOKUP(A963,'Additional Data'!$A$1:$D$9949,2,0)</f>
        <v>Website</v>
      </c>
      <c r="R963" s="2" t="str">
        <f>VLOOKUP(A963,'Additional Data'!$A$1:$D$9949,4,0)</f>
        <v>Debit Card</v>
      </c>
      <c r="S963" s="5">
        <f>VLOOKUP(A963,'Additional Data'!$A$1:$D$9949,3,0)</f>
        <v>422.57</v>
      </c>
      <c r="T963" s="2" t="str">
        <f>HLOOKUP(B963,'Additional Data'!$F$1:$N$2,2,0)</f>
        <v>Mobile</v>
      </c>
    </row>
    <row r="964" spans="1:20" ht="14.25" customHeight="1">
      <c r="A964" s="2">
        <v>59870</v>
      </c>
      <c r="B964" s="2" t="s">
        <v>47</v>
      </c>
      <c r="C964" s="2" t="s">
        <v>41</v>
      </c>
      <c r="D964" s="2" t="s">
        <v>34</v>
      </c>
      <c r="E964" s="4">
        <v>43528.139189814814</v>
      </c>
      <c r="F964" s="4">
        <v>43531.139189814814</v>
      </c>
      <c r="G964" s="4">
        <v>43535.139189814814</v>
      </c>
      <c r="H964" s="2">
        <v>28</v>
      </c>
      <c r="I964" s="2">
        <v>108</v>
      </c>
      <c r="J964" s="2" t="s">
        <v>63</v>
      </c>
      <c r="K964" s="2" t="s">
        <v>64</v>
      </c>
      <c r="L964" s="2" t="s">
        <v>35</v>
      </c>
      <c r="M964" s="2" t="s">
        <v>59</v>
      </c>
      <c r="N964" s="2">
        <v>-4</v>
      </c>
      <c r="O964" s="2">
        <v>3</v>
      </c>
      <c r="P964" s="2">
        <v>136</v>
      </c>
      <c r="Q964" s="2" t="str">
        <f>VLOOKUP(A964,'Additional Data'!$A$1:$D$9949,2,0)</f>
        <v>App</v>
      </c>
      <c r="R964" s="2" t="str">
        <f>VLOOKUP(A964,'Additional Data'!$A$1:$D$9949,4,0)</f>
        <v>Debit Card</v>
      </c>
      <c r="S964" s="5">
        <f>VLOOKUP(A964,'Additional Data'!$A$1:$D$9949,3,0)</f>
        <v>536.03523729999995</v>
      </c>
      <c r="T964" s="2" t="str">
        <f>HLOOKUP(B964,'Additional Data'!$F$1:$N$2,2,0)</f>
        <v>Tablet</v>
      </c>
    </row>
    <row r="965" spans="1:20" ht="14.25" customHeight="1">
      <c r="A965" s="2">
        <v>918778</v>
      </c>
      <c r="B965" s="2" t="s">
        <v>39</v>
      </c>
      <c r="C965" s="2" t="s">
        <v>41</v>
      </c>
      <c r="D965" s="2" t="s">
        <v>34</v>
      </c>
      <c r="E965" s="4">
        <v>43528.139386574076</v>
      </c>
      <c r="F965" s="4">
        <v>43536.139386574076</v>
      </c>
      <c r="G965" s="4">
        <v>43532.139386574076</v>
      </c>
      <c r="H965" s="2">
        <v>50</v>
      </c>
      <c r="I965" s="2">
        <v>113</v>
      </c>
      <c r="J965" s="2" t="s">
        <v>60</v>
      </c>
      <c r="K965" s="2" t="s">
        <v>77</v>
      </c>
      <c r="L965" s="2" t="s">
        <v>35</v>
      </c>
      <c r="M965" s="2" t="s">
        <v>59</v>
      </c>
      <c r="N965" s="2">
        <v>4</v>
      </c>
      <c r="O965" s="2">
        <v>8</v>
      </c>
      <c r="P965" s="2">
        <v>163</v>
      </c>
      <c r="Q965" s="2" t="str">
        <f>VLOOKUP(A965,'Additional Data'!$A$1:$D$9949,2,0)</f>
        <v>App</v>
      </c>
      <c r="R965" s="2" t="str">
        <f>VLOOKUP(A965,'Additional Data'!$A$1:$D$9949,4,0)</f>
        <v>Debit Card</v>
      </c>
      <c r="S965" s="5">
        <f>VLOOKUP(A965,'Additional Data'!$A$1:$D$9949,3,0)</f>
        <v>2135.6981780000001</v>
      </c>
      <c r="T965" s="2" t="str">
        <f>HLOOKUP(B965,'Additional Data'!$F$1:$N$2,2,0)</f>
        <v>Mobile</v>
      </c>
    </row>
    <row r="966" spans="1:20" ht="14.25" customHeight="1">
      <c r="A966" s="2">
        <v>661035</v>
      </c>
      <c r="B966" s="2" t="s">
        <v>47</v>
      </c>
      <c r="C966" s="2" t="s">
        <v>32</v>
      </c>
      <c r="D966" s="2" t="s">
        <v>34</v>
      </c>
      <c r="E966" s="4">
        <v>43528.154340277775</v>
      </c>
      <c r="F966" s="4">
        <v>43532.154340277775</v>
      </c>
      <c r="G966" s="4">
        <v>43533.154340277775</v>
      </c>
      <c r="H966" s="2">
        <v>45</v>
      </c>
      <c r="I966" s="2">
        <v>112</v>
      </c>
      <c r="J966" s="2" t="s">
        <v>63</v>
      </c>
      <c r="K966" s="2" t="s">
        <v>81</v>
      </c>
      <c r="L966" s="2" t="s">
        <v>35</v>
      </c>
      <c r="M966" s="2" t="s">
        <v>59</v>
      </c>
      <c r="N966" s="2">
        <v>-1</v>
      </c>
      <c r="O966" s="2">
        <v>4</v>
      </c>
      <c r="P966" s="2">
        <v>157</v>
      </c>
      <c r="Q966" s="2" t="str">
        <f>VLOOKUP(A966,'Additional Data'!$A$1:$D$9949,2,0)</f>
        <v>Website</v>
      </c>
      <c r="R966" s="2" t="str">
        <f>VLOOKUP(A966,'Additional Data'!$A$1:$D$9949,4,0)</f>
        <v>Credit Card</v>
      </c>
      <c r="S966" s="5">
        <f>VLOOKUP(A966,'Additional Data'!$A$1:$D$9949,3,0)</f>
        <v>1044.0999999999999</v>
      </c>
      <c r="T966" s="2" t="str">
        <f>HLOOKUP(B966,'Additional Data'!$F$1:$N$2,2,0)</f>
        <v>Tablet</v>
      </c>
    </row>
    <row r="967" spans="1:20" ht="14.25" customHeight="1">
      <c r="A967" s="2">
        <v>732532</v>
      </c>
      <c r="B967" s="2" t="s">
        <v>47</v>
      </c>
      <c r="C967" s="2" t="s">
        <v>32</v>
      </c>
      <c r="D967" s="2" t="s">
        <v>34</v>
      </c>
      <c r="E967" s="4">
        <v>43528.157430555555</v>
      </c>
      <c r="F967" s="4">
        <v>43530.157430555555</v>
      </c>
      <c r="G967" s="4">
        <v>43535.157430555555</v>
      </c>
      <c r="H967" s="2">
        <v>35</v>
      </c>
      <c r="I967" s="2">
        <v>125</v>
      </c>
      <c r="J967" s="2" t="s">
        <v>41</v>
      </c>
      <c r="K967" s="2" t="s">
        <v>58</v>
      </c>
      <c r="L967" s="2" t="s">
        <v>35</v>
      </c>
      <c r="M967" s="2" t="s">
        <v>71</v>
      </c>
      <c r="N967" s="2">
        <v>-5</v>
      </c>
      <c r="O967" s="2">
        <v>2</v>
      </c>
      <c r="P967" s="2">
        <v>160</v>
      </c>
      <c r="Q967" s="2" t="str">
        <f>VLOOKUP(A967,'Additional Data'!$A$1:$D$9949,2,0)</f>
        <v>App</v>
      </c>
      <c r="R967" s="2" t="str">
        <f>VLOOKUP(A967,'Additional Data'!$A$1:$D$9949,4,0)</f>
        <v>Debit Card</v>
      </c>
      <c r="S967" s="5">
        <f>VLOOKUP(A967,'Additional Data'!$A$1:$D$9949,3,0)</f>
        <v>784.06847949999997</v>
      </c>
      <c r="T967" s="2" t="str">
        <f>HLOOKUP(B967,'Additional Data'!$F$1:$N$2,2,0)</f>
        <v>Tablet</v>
      </c>
    </row>
    <row r="968" spans="1:20" ht="14.25" customHeight="1">
      <c r="A968" s="2">
        <v>243367</v>
      </c>
      <c r="B968" s="2" t="s">
        <v>39</v>
      </c>
      <c r="C968" s="2" t="s">
        <v>41</v>
      </c>
      <c r="D968" s="2" t="s">
        <v>34</v>
      </c>
      <c r="E968" s="4">
        <v>43528.159618055557</v>
      </c>
      <c r="F968" s="4">
        <v>43534.159618055557</v>
      </c>
      <c r="G968" s="4">
        <v>43533.159618055557</v>
      </c>
      <c r="H968" s="2">
        <v>81</v>
      </c>
      <c r="I968" s="2">
        <v>106</v>
      </c>
      <c r="J968" s="2" t="s">
        <v>32</v>
      </c>
      <c r="K968" s="2" t="s">
        <v>70</v>
      </c>
      <c r="L968" s="2" t="s">
        <v>35</v>
      </c>
      <c r="M968" s="2" t="s">
        <v>71</v>
      </c>
      <c r="N968" s="2">
        <v>1</v>
      </c>
      <c r="O968" s="2">
        <v>6</v>
      </c>
      <c r="P968" s="2">
        <v>187</v>
      </c>
      <c r="Q968" s="2" t="str">
        <f>VLOOKUP(A968,'Additional Data'!$A$1:$D$9949,2,0)</f>
        <v>App</v>
      </c>
      <c r="R968" s="2" t="str">
        <f>VLOOKUP(A968,'Additional Data'!$A$1:$D$9949,4,0)</f>
        <v>Credit Card</v>
      </c>
      <c r="S968" s="5">
        <f>VLOOKUP(A968,'Additional Data'!$A$1:$D$9949,3,0)</f>
        <v>871.41764260000002</v>
      </c>
      <c r="T968" s="2" t="str">
        <f>HLOOKUP(B968,'Additional Data'!$F$1:$N$2,2,0)</f>
        <v>Mobile</v>
      </c>
    </row>
    <row r="969" spans="1:20" ht="14.25" customHeight="1">
      <c r="A969" s="2">
        <v>845449</v>
      </c>
      <c r="B969" s="2" t="s">
        <v>39</v>
      </c>
      <c r="C969" s="2" t="s">
        <v>41</v>
      </c>
      <c r="D969" s="2" t="s">
        <v>34</v>
      </c>
      <c r="E969" s="4">
        <v>43528.160567129627</v>
      </c>
      <c r="F969" s="4">
        <v>43533.160567129627</v>
      </c>
      <c r="G969" s="4">
        <v>43535.160567129627</v>
      </c>
      <c r="H969" s="2">
        <v>0</v>
      </c>
      <c r="I969" s="2">
        <v>120</v>
      </c>
      <c r="J969" s="2" t="s">
        <v>41</v>
      </c>
      <c r="K969" s="2" t="s">
        <v>66</v>
      </c>
      <c r="L969" s="2" t="s">
        <v>67</v>
      </c>
      <c r="M969" s="2" t="s">
        <v>59</v>
      </c>
      <c r="N969" s="2">
        <v>-2</v>
      </c>
      <c r="O969" s="2">
        <v>5</v>
      </c>
      <c r="P969" s="2">
        <v>120</v>
      </c>
      <c r="Q969" s="2" t="str">
        <f>VLOOKUP(A969,'Additional Data'!$A$1:$D$9949,2,0)</f>
        <v>App</v>
      </c>
      <c r="R969" s="2" t="str">
        <f>VLOOKUP(A969,'Additional Data'!$A$1:$D$9949,4,0)</f>
        <v>Credit Card</v>
      </c>
      <c r="S969" s="5">
        <f>VLOOKUP(A969,'Additional Data'!$A$1:$D$9949,3,0)</f>
        <v>3444.419253</v>
      </c>
      <c r="T969" s="2" t="str">
        <f>HLOOKUP(B969,'Additional Data'!$F$1:$N$2,2,0)</f>
        <v>Mobile</v>
      </c>
    </row>
    <row r="970" spans="1:20" ht="14.25" customHeight="1">
      <c r="A970" s="2">
        <v>491820</v>
      </c>
      <c r="B970" s="2" t="s">
        <v>47</v>
      </c>
      <c r="C970" s="2" t="s">
        <v>32</v>
      </c>
      <c r="D970" s="2" t="s">
        <v>34</v>
      </c>
      <c r="E970" s="4">
        <v>43528.160624999997</v>
      </c>
      <c r="F970" s="4">
        <v>43532.160624999997</v>
      </c>
      <c r="G970" s="4">
        <v>43535.160624999997</v>
      </c>
      <c r="H970" s="2">
        <v>43</v>
      </c>
      <c r="I970" s="2">
        <v>106</v>
      </c>
      <c r="J970" s="2" t="s">
        <v>60</v>
      </c>
      <c r="K970" s="2" t="s">
        <v>61</v>
      </c>
      <c r="L970" s="2" t="s">
        <v>35</v>
      </c>
      <c r="M970" s="2" t="s">
        <v>71</v>
      </c>
      <c r="N970" s="2">
        <v>-3</v>
      </c>
      <c r="O970" s="2">
        <v>4</v>
      </c>
      <c r="P970" s="2">
        <v>149</v>
      </c>
      <c r="Q970" s="2" t="str">
        <f>VLOOKUP(A970,'Additional Data'!$A$1:$D$9949,2,0)</f>
        <v>Website</v>
      </c>
      <c r="R970" s="2" t="str">
        <f>VLOOKUP(A970,'Additional Data'!$A$1:$D$9949,4,0)</f>
        <v>Debit Card</v>
      </c>
      <c r="S970" s="5">
        <f>VLOOKUP(A970,'Additional Data'!$A$1:$D$9949,3,0)</f>
        <v>2693.06</v>
      </c>
      <c r="T970" s="2" t="str">
        <f>HLOOKUP(B970,'Additional Data'!$F$1:$N$2,2,0)</f>
        <v>Tablet</v>
      </c>
    </row>
    <row r="971" spans="1:20" ht="14.25" customHeight="1">
      <c r="A971" s="2">
        <v>250951</v>
      </c>
      <c r="B971" s="2" t="s">
        <v>36</v>
      </c>
      <c r="C971" s="2" t="s">
        <v>32</v>
      </c>
      <c r="D971" s="2" t="s">
        <v>34</v>
      </c>
      <c r="E971" s="4">
        <v>43528.162314814814</v>
      </c>
      <c r="F971" s="4">
        <v>43535.162314814814</v>
      </c>
      <c r="G971" s="4">
        <v>43533.162314814814</v>
      </c>
      <c r="H971" s="2">
        <v>27</v>
      </c>
      <c r="I971" s="2">
        <v>127</v>
      </c>
      <c r="J971" s="2" t="s">
        <v>41</v>
      </c>
      <c r="K971" s="2" t="s">
        <v>58</v>
      </c>
      <c r="L971" s="2" t="s">
        <v>35</v>
      </c>
      <c r="M971" s="2" t="s">
        <v>59</v>
      </c>
      <c r="N971" s="2">
        <v>2</v>
      </c>
      <c r="O971" s="2">
        <v>7</v>
      </c>
      <c r="P971" s="2">
        <v>154</v>
      </c>
      <c r="Q971" s="2" t="str">
        <f>VLOOKUP(A971,'Additional Data'!$A$1:$D$9949,2,0)</f>
        <v>App</v>
      </c>
      <c r="R971" s="2" t="str">
        <f>VLOOKUP(A971,'Additional Data'!$A$1:$D$9949,4,0)</f>
        <v>Credit Card</v>
      </c>
      <c r="S971" s="5">
        <f>VLOOKUP(A971,'Additional Data'!$A$1:$D$9949,3,0)</f>
        <v>3427.0742639999999</v>
      </c>
      <c r="T971" s="2" t="str">
        <f>HLOOKUP(B971,'Additional Data'!$F$1:$N$2,2,0)</f>
        <v>Laptop</v>
      </c>
    </row>
    <row r="972" spans="1:20" ht="14.25" customHeight="1">
      <c r="A972" s="2">
        <v>496184</v>
      </c>
      <c r="B972" s="2" t="s">
        <v>36</v>
      </c>
      <c r="C972" s="2" t="s">
        <v>32</v>
      </c>
      <c r="D972" s="2" t="s">
        <v>34</v>
      </c>
      <c r="E972" s="4">
        <v>43528.162638888891</v>
      </c>
      <c r="F972" s="4">
        <v>43533.162638888891</v>
      </c>
      <c r="G972" s="4">
        <v>43533.162638888891</v>
      </c>
      <c r="H972" s="2">
        <v>44</v>
      </c>
      <c r="I972" s="2">
        <v>106</v>
      </c>
      <c r="J972" s="2" t="s">
        <v>60</v>
      </c>
      <c r="K972" s="2" t="s">
        <v>61</v>
      </c>
      <c r="L972" s="2" t="s">
        <v>35</v>
      </c>
      <c r="M972" s="2" t="s">
        <v>71</v>
      </c>
      <c r="N972" s="2">
        <v>0</v>
      </c>
      <c r="O972" s="2">
        <v>5</v>
      </c>
      <c r="P972" s="2">
        <v>150</v>
      </c>
      <c r="Q972" s="2" t="str">
        <f>VLOOKUP(A972,'Additional Data'!$A$1:$D$9949,2,0)</f>
        <v>App</v>
      </c>
      <c r="R972" s="2" t="str">
        <f>VLOOKUP(A972,'Additional Data'!$A$1:$D$9949,4,0)</f>
        <v>Debit Card</v>
      </c>
      <c r="S972" s="5">
        <f>VLOOKUP(A972,'Additional Data'!$A$1:$D$9949,3,0)</f>
        <v>679.10233000000005</v>
      </c>
      <c r="T972" s="2" t="str">
        <f>HLOOKUP(B972,'Additional Data'!$F$1:$N$2,2,0)</f>
        <v>Laptop</v>
      </c>
    </row>
    <row r="973" spans="1:20" ht="14.25" customHeight="1">
      <c r="A973" s="2">
        <v>649939</v>
      </c>
      <c r="B973" s="2" t="s">
        <v>30</v>
      </c>
      <c r="C973" s="2" t="s">
        <v>41</v>
      </c>
      <c r="D973" s="2" t="s">
        <v>34</v>
      </c>
      <c r="E973" s="4">
        <v>43528.171701388892</v>
      </c>
      <c r="F973" s="4">
        <v>43533.171701388892</v>
      </c>
      <c r="G973" s="4">
        <v>43531.171701388892</v>
      </c>
      <c r="H973" s="2">
        <v>40</v>
      </c>
      <c r="I973" s="2">
        <v>111</v>
      </c>
      <c r="J973" s="2" t="s">
        <v>60</v>
      </c>
      <c r="K973" s="2" t="s">
        <v>77</v>
      </c>
      <c r="L973" s="2" t="s">
        <v>35</v>
      </c>
      <c r="M973" s="2" t="s">
        <v>59</v>
      </c>
      <c r="N973" s="2">
        <v>2</v>
      </c>
      <c r="O973" s="2">
        <v>5</v>
      </c>
      <c r="P973" s="2">
        <v>151</v>
      </c>
      <c r="Q973" s="2" t="str">
        <f>VLOOKUP(A973,'Additional Data'!$A$1:$D$9949,2,0)</f>
        <v>App</v>
      </c>
      <c r="R973" s="2" t="str">
        <f>VLOOKUP(A973,'Additional Data'!$A$1:$D$9949,4,0)</f>
        <v>Credit Card</v>
      </c>
      <c r="S973" s="5">
        <f>VLOOKUP(A973,'Additional Data'!$A$1:$D$9949,3,0)</f>
        <v>2722.3385480000002</v>
      </c>
      <c r="T973" s="2" t="str">
        <f>HLOOKUP(B973,'Additional Data'!$F$1:$N$2,2,0)</f>
        <v>PC</v>
      </c>
    </row>
    <row r="974" spans="1:20" ht="14.25" customHeight="1">
      <c r="A974" s="2">
        <v>667823</v>
      </c>
      <c r="B974" s="2" t="s">
        <v>36</v>
      </c>
      <c r="C974" s="2" t="s">
        <v>32</v>
      </c>
      <c r="D974" s="2" t="s">
        <v>34</v>
      </c>
      <c r="E974" s="4">
        <v>43528.172650462962</v>
      </c>
      <c r="F974" s="4">
        <v>43534.172650462962</v>
      </c>
      <c r="G974" s="4">
        <v>43533.172650462962</v>
      </c>
      <c r="H974" s="2">
        <v>0</v>
      </c>
      <c r="I974" s="2">
        <v>130</v>
      </c>
      <c r="J974" s="2" t="s">
        <v>32</v>
      </c>
      <c r="K974" s="2" t="s">
        <v>82</v>
      </c>
      <c r="L974" s="2" t="s">
        <v>67</v>
      </c>
      <c r="M974" s="2" t="s">
        <v>59</v>
      </c>
      <c r="N974" s="2">
        <v>1</v>
      </c>
      <c r="O974" s="2">
        <v>6</v>
      </c>
      <c r="P974" s="2">
        <v>130</v>
      </c>
      <c r="Q974" s="2" t="str">
        <f>VLOOKUP(A974,'Additional Data'!$A$1:$D$9949,2,0)</f>
        <v>App</v>
      </c>
      <c r="R974" s="2" t="str">
        <f>VLOOKUP(A974,'Additional Data'!$A$1:$D$9949,4,0)</f>
        <v>Credit Card</v>
      </c>
      <c r="S974" s="5">
        <f>VLOOKUP(A974,'Additional Data'!$A$1:$D$9949,3,0)</f>
        <v>2537.5498069999999</v>
      </c>
      <c r="T974" s="2" t="str">
        <f>HLOOKUP(B974,'Additional Data'!$F$1:$N$2,2,0)</f>
        <v>Laptop</v>
      </c>
    </row>
    <row r="975" spans="1:20" ht="14.25" customHeight="1">
      <c r="A975" s="2">
        <v>866304</v>
      </c>
      <c r="B975" s="2" t="s">
        <v>36</v>
      </c>
      <c r="C975" s="2" t="s">
        <v>32</v>
      </c>
      <c r="D975" s="2" t="s">
        <v>34</v>
      </c>
      <c r="E975" s="4">
        <v>43528.1871875</v>
      </c>
      <c r="F975" s="4">
        <v>43533.1871875</v>
      </c>
      <c r="G975" s="4">
        <v>43531.1871875</v>
      </c>
      <c r="H975" s="2">
        <v>0</v>
      </c>
      <c r="I975" s="2">
        <v>121</v>
      </c>
      <c r="J975" s="2" t="s">
        <v>32</v>
      </c>
      <c r="K975" s="2" t="s">
        <v>82</v>
      </c>
      <c r="L975" s="2" t="s">
        <v>67</v>
      </c>
      <c r="M975" s="2" t="s">
        <v>71</v>
      </c>
      <c r="N975" s="2">
        <v>2</v>
      </c>
      <c r="O975" s="2">
        <v>5</v>
      </c>
      <c r="P975" s="2">
        <v>121</v>
      </c>
      <c r="Q975" s="2" t="str">
        <f>VLOOKUP(A975,'Additional Data'!$A$1:$D$9949,2,0)</f>
        <v>Website</v>
      </c>
      <c r="R975" s="2" t="str">
        <f>VLOOKUP(A975,'Additional Data'!$A$1:$D$9949,4,0)</f>
        <v>Debit Card</v>
      </c>
      <c r="S975" s="5">
        <f>VLOOKUP(A975,'Additional Data'!$A$1:$D$9949,3,0)</f>
        <v>2646.25</v>
      </c>
      <c r="T975" s="2" t="str">
        <f>HLOOKUP(B975,'Additional Data'!$F$1:$N$2,2,0)</f>
        <v>Laptop</v>
      </c>
    </row>
    <row r="976" spans="1:20" ht="14.25" customHeight="1">
      <c r="A976" s="2">
        <v>228046</v>
      </c>
      <c r="B976" s="2" t="s">
        <v>30</v>
      </c>
      <c r="C976" s="2" t="s">
        <v>41</v>
      </c>
      <c r="D976" s="2" t="s">
        <v>34</v>
      </c>
      <c r="E976" s="4">
        <v>43528.18986111111</v>
      </c>
      <c r="F976" s="4">
        <v>43535.18986111111</v>
      </c>
      <c r="G976" s="4">
        <v>43533.18986111111</v>
      </c>
      <c r="H976" s="2">
        <v>27</v>
      </c>
      <c r="I976" s="2">
        <v>108</v>
      </c>
      <c r="J976" s="2" t="s">
        <v>60</v>
      </c>
      <c r="K976" s="2" t="s">
        <v>77</v>
      </c>
      <c r="L976" s="2" t="s">
        <v>35</v>
      </c>
      <c r="M976" s="2" t="s">
        <v>59</v>
      </c>
      <c r="N976" s="2">
        <v>2</v>
      </c>
      <c r="O976" s="2">
        <v>7</v>
      </c>
      <c r="P976" s="2">
        <v>135</v>
      </c>
      <c r="Q976" s="2" t="str">
        <f>VLOOKUP(A976,'Additional Data'!$A$1:$D$9949,2,0)</f>
        <v>App</v>
      </c>
      <c r="R976" s="2" t="str">
        <f>VLOOKUP(A976,'Additional Data'!$A$1:$D$9949,4,0)</f>
        <v>Debit Card</v>
      </c>
      <c r="S976" s="5">
        <f>VLOOKUP(A976,'Additional Data'!$A$1:$D$9949,3,0)</f>
        <v>1052.0515519999999</v>
      </c>
      <c r="T976" s="2" t="str">
        <f>HLOOKUP(B976,'Additional Data'!$F$1:$N$2,2,0)</f>
        <v>PC</v>
      </c>
    </row>
    <row r="977" spans="1:20" ht="14.25" customHeight="1">
      <c r="A977" s="2">
        <v>307900</v>
      </c>
      <c r="B977" s="2" t="s">
        <v>39</v>
      </c>
      <c r="C977" s="2" t="s">
        <v>41</v>
      </c>
      <c r="D977" s="2" t="s">
        <v>34</v>
      </c>
      <c r="E977" s="4">
        <v>43528.210543981484</v>
      </c>
      <c r="F977" s="4">
        <v>43530.210543981484</v>
      </c>
      <c r="G977" s="4">
        <v>43533.210543981484</v>
      </c>
      <c r="H977" s="2">
        <v>28</v>
      </c>
      <c r="I977" s="2">
        <v>114</v>
      </c>
      <c r="J977" s="2" t="s">
        <v>60</v>
      </c>
      <c r="K977" s="2" t="s">
        <v>77</v>
      </c>
      <c r="L977" s="2" t="s">
        <v>35</v>
      </c>
      <c r="M977" s="2" t="s">
        <v>71</v>
      </c>
      <c r="N977" s="2">
        <v>-3</v>
      </c>
      <c r="O977" s="2">
        <v>2</v>
      </c>
      <c r="P977" s="2">
        <v>142</v>
      </c>
      <c r="Q977" s="2" t="str">
        <f>VLOOKUP(A977,'Additional Data'!$A$1:$D$9949,2,0)</f>
        <v>App</v>
      </c>
      <c r="R977" s="2" t="str">
        <f>VLOOKUP(A977,'Additional Data'!$A$1:$D$9949,4,0)</f>
        <v>Debit Card</v>
      </c>
      <c r="S977" s="5">
        <f>VLOOKUP(A977,'Additional Data'!$A$1:$D$9949,3,0)</f>
        <v>1453.1917510000001</v>
      </c>
      <c r="T977" s="2" t="str">
        <f>HLOOKUP(B977,'Additional Data'!$F$1:$N$2,2,0)</f>
        <v>Mobile</v>
      </c>
    </row>
    <row r="978" spans="1:20" ht="14.25" customHeight="1">
      <c r="A978" s="2">
        <v>630963</v>
      </c>
      <c r="B978" s="2" t="s">
        <v>39</v>
      </c>
      <c r="C978" s="2" t="s">
        <v>32</v>
      </c>
      <c r="D978" s="2" t="s">
        <v>34</v>
      </c>
      <c r="E978" s="4">
        <v>43528.217245370368</v>
      </c>
      <c r="F978" s="4">
        <v>43531.217245370368</v>
      </c>
      <c r="G978" s="4">
        <v>43535.217245370368</v>
      </c>
      <c r="H978" s="2">
        <v>0</v>
      </c>
      <c r="I978" s="2">
        <v>123</v>
      </c>
      <c r="J978" s="2" t="s">
        <v>32</v>
      </c>
      <c r="K978" s="2" t="s">
        <v>82</v>
      </c>
      <c r="L978" s="2" t="s">
        <v>67</v>
      </c>
      <c r="M978" s="2" t="s">
        <v>59</v>
      </c>
      <c r="N978" s="2">
        <v>-4</v>
      </c>
      <c r="O978" s="2">
        <v>3</v>
      </c>
      <c r="P978" s="2">
        <v>123</v>
      </c>
      <c r="Q978" s="2" t="str">
        <f>VLOOKUP(A978,'Additional Data'!$A$1:$D$9949,2,0)</f>
        <v>Website</v>
      </c>
      <c r="R978" s="2" t="str">
        <f>VLOOKUP(A978,'Additional Data'!$A$1:$D$9949,4,0)</f>
        <v>Credit Card</v>
      </c>
      <c r="S978" s="5">
        <f>VLOOKUP(A978,'Additional Data'!$A$1:$D$9949,3,0)</f>
        <v>2747.15</v>
      </c>
      <c r="T978" s="2" t="str">
        <f>HLOOKUP(B978,'Additional Data'!$F$1:$N$2,2,0)</f>
        <v>Mobile</v>
      </c>
    </row>
    <row r="979" spans="1:20" ht="14.25" customHeight="1">
      <c r="A979" s="2">
        <v>659325</v>
      </c>
      <c r="B979" s="2" t="s">
        <v>36</v>
      </c>
      <c r="C979" s="2" t="s">
        <v>32</v>
      </c>
      <c r="D979" s="2" t="s">
        <v>34</v>
      </c>
      <c r="E979" s="4">
        <v>43528.221759259257</v>
      </c>
      <c r="F979" s="4">
        <v>43534.221759259257</v>
      </c>
      <c r="G979" s="4">
        <v>43533.221759259257</v>
      </c>
      <c r="H979" s="2">
        <v>48</v>
      </c>
      <c r="I979" s="2">
        <v>111</v>
      </c>
      <c r="J979" s="2" t="s">
        <v>60</v>
      </c>
      <c r="K979" s="2" t="s">
        <v>61</v>
      </c>
      <c r="L979" s="2" t="s">
        <v>35</v>
      </c>
      <c r="M979" s="2" t="s">
        <v>59</v>
      </c>
      <c r="N979" s="2">
        <v>1</v>
      </c>
      <c r="O979" s="2">
        <v>6</v>
      </c>
      <c r="P979" s="2">
        <v>159</v>
      </c>
      <c r="Q979" s="2" t="str">
        <f>VLOOKUP(A979,'Additional Data'!$A$1:$D$9949,2,0)</f>
        <v>Website</v>
      </c>
      <c r="R979" s="2" t="str">
        <f>VLOOKUP(A979,'Additional Data'!$A$1:$D$9949,4,0)</f>
        <v>Credit Card</v>
      </c>
      <c r="S979" s="5">
        <f>VLOOKUP(A979,'Additional Data'!$A$1:$D$9949,3,0)</f>
        <v>3565.24</v>
      </c>
      <c r="T979" s="2" t="str">
        <f>HLOOKUP(B979,'Additional Data'!$F$1:$N$2,2,0)</f>
        <v>Laptop</v>
      </c>
    </row>
    <row r="980" spans="1:20" ht="14.25" customHeight="1">
      <c r="A980" s="2">
        <v>370960</v>
      </c>
      <c r="B980" s="2" t="s">
        <v>42</v>
      </c>
      <c r="C980" s="2" t="s">
        <v>41</v>
      </c>
      <c r="D980" s="2" t="s">
        <v>34</v>
      </c>
      <c r="E980" s="4">
        <v>43528.229155092595</v>
      </c>
      <c r="F980" s="4">
        <v>43534.229155092595</v>
      </c>
      <c r="G980" s="4">
        <v>43534.229155092595</v>
      </c>
      <c r="H980" s="2">
        <v>50</v>
      </c>
      <c r="I980" s="2">
        <v>127</v>
      </c>
      <c r="J980" s="2" t="s">
        <v>32</v>
      </c>
      <c r="K980" s="2" t="s">
        <v>70</v>
      </c>
      <c r="L980" s="2" t="s">
        <v>35</v>
      </c>
      <c r="M980" s="2" t="s">
        <v>71</v>
      </c>
      <c r="N980" s="2">
        <v>0</v>
      </c>
      <c r="O980" s="2">
        <v>6</v>
      </c>
      <c r="P980" s="2">
        <v>177</v>
      </c>
      <c r="Q980" s="2" t="str">
        <f>VLOOKUP(A980,'Additional Data'!$A$1:$D$9949,2,0)</f>
        <v>App</v>
      </c>
      <c r="R980" s="2" t="str">
        <f>VLOOKUP(A980,'Additional Data'!$A$1:$D$9949,4,0)</f>
        <v>Debit Card</v>
      </c>
      <c r="S980" s="5">
        <f>VLOOKUP(A980,'Additional Data'!$A$1:$D$9949,3,0)</f>
        <v>2330.3889370000002</v>
      </c>
      <c r="T980" s="2" t="str">
        <f>HLOOKUP(B980,'Additional Data'!$F$1:$N$2,2,0)</f>
        <v>TV</v>
      </c>
    </row>
    <row r="981" spans="1:20" ht="14.25" customHeight="1">
      <c r="A981" s="2">
        <v>169703</v>
      </c>
      <c r="B981" s="2" t="s">
        <v>39</v>
      </c>
      <c r="C981" s="2" t="s">
        <v>41</v>
      </c>
      <c r="D981" s="2" t="s">
        <v>34</v>
      </c>
      <c r="E981" s="4">
        <v>43528.22965277778</v>
      </c>
      <c r="F981" s="4">
        <v>43534.22965277778</v>
      </c>
      <c r="G981" s="4">
        <v>43531.22965277778</v>
      </c>
      <c r="H981" s="2">
        <v>0</v>
      </c>
      <c r="I981" s="2">
        <v>129</v>
      </c>
      <c r="J981" s="2" t="s">
        <v>41</v>
      </c>
      <c r="K981" s="2" t="s">
        <v>66</v>
      </c>
      <c r="L981" s="2" t="s">
        <v>67</v>
      </c>
      <c r="M981" s="2" t="s">
        <v>59</v>
      </c>
      <c r="N981" s="2">
        <v>3</v>
      </c>
      <c r="O981" s="2">
        <v>6</v>
      </c>
      <c r="P981" s="2">
        <v>129</v>
      </c>
      <c r="Q981" s="2" t="str">
        <f>VLOOKUP(A981,'Additional Data'!$A$1:$D$9949,2,0)</f>
        <v>App</v>
      </c>
      <c r="R981" s="2" t="str">
        <f>VLOOKUP(A981,'Additional Data'!$A$1:$D$9949,4,0)</f>
        <v>Credit Card</v>
      </c>
      <c r="S981" s="5">
        <f>VLOOKUP(A981,'Additional Data'!$A$1:$D$9949,3,0)</f>
        <v>1954.1315540000001</v>
      </c>
      <c r="T981" s="2" t="str">
        <f>HLOOKUP(B981,'Additional Data'!$F$1:$N$2,2,0)</f>
        <v>Mobile</v>
      </c>
    </row>
    <row r="982" spans="1:20" ht="14.25" customHeight="1">
      <c r="A982" s="2">
        <v>739577</v>
      </c>
      <c r="B982" s="2" t="s">
        <v>39</v>
      </c>
      <c r="C982" s="2" t="s">
        <v>41</v>
      </c>
      <c r="D982" s="2" t="s">
        <v>34</v>
      </c>
      <c r="E982" s="4">
        <v>43528.233043981483</v>
      </c>
      <c r="F982" s="4">
        <v>43528.233043981483</v>
      </c>
      <c r="G982" s="4">
        <v>43532.233043981483</v>
      </c>
      <c r="H982" s="2">
        <v>0</v>
      </c>
      <c r="I982" s="2">
        <v>108</v>
      </c>
      <c r="J982" s="2" t="s">
        <v>41</v>
      </c>
      <c r="K982" s="2" t="s">
        <v>66</v>
      </c>
      <c r="L982" s="2" t="s">
        <v>67</v>
      </c>
      <c r="M982" s="2" t="s">
        <v>71</v>
      </c>
      <c r="N982" s="2">
        <v>-4</v>
      </c>
      <c r="O982" s="2">
        <v>0</v>
      </c>
      <c r="P982" s="2">
        <v>108</v>
      </c>
      <c r="Q982" s="2" t="str">
        <f>VLOOKUP(A982,'Additional Data'!$A$1:$D$9949,2,0)</f>
        <v>App</v>
      </c>
      <c r="R982" s="2" t="str">
        <f>VLOOKUP(A982,'Additional Data'!$A$1:$D$9949,4,0)</f>
        <v>Credit Card</v>
      </c>
      <c r="S982" s="5">
        <f>VLOOKUP(A982,'Additional Data'!$A$1:$D$9949,3,0)</f>
        <v>2308.0401059999999</v>
      </c>
      <c r="T982" s="2" t="str">
        <f>HLOOKUP(B982,'Additional Data'!$F$1:$N$2,2,0)</f>
        <v>Mobile</v>
      </c>
    </row>
    <row r="983" spans="1:20" ht="14.25" customHeight="1">
      <c r="A983" s="2">
        <v>619096</v>
      </c>
      <c r="B983" s="2" t="s">
        <v>30</v>
      </c>
      <c r="C983" s="2" t="s">
        <v>41</v>
      </c>
      <c r="D983" s="2" t="s">
        <v>34</v>
      </c>
      <c r="E983" s="4">
        <v>43528.233287037037</v>
      </c>
      <c r="F983" s="4">
        <v>43531.233287037037</v>
      </c>
      <c r="G983" s="4">
        <v>43533.233287037037</v>
      </c>
      <c r="H983" s="2">
        <v>69</v>
      </c>
      <c r="I983" s="2">
        <v>95</v>
      </c>
      <c r="J983" s="2" t="s">
        <v>63</v>
      </c>
      <c r="K983" s="2" t="s">
        <v>64</v>
      </c>
      <c r="L983" s="2" t="s">
        <v>35</v>
      </c>
      <c r="M983" s="2" t="s">
        <v>71</v>
      </c>
      <c r="N983" s="2">
        <v>-2</v>
      </c>
      <c r="O983" s="2">
        <v>3</v>
      </c>
      <c r="P983" s="2">
        <v>164</v>
      </c>
      <c r="Q983" s="2" t="str">
        <f>VLOOKUP(A983,'Additional Data'!$A$1:$D$9949,2,0)</f>
        <v>App</v>
      </c>
      <c r="R983" s="2" t="str">
        <f>VLOOKUP(A983,'Additional Data'!$A$1:$D$9949,4,0)</f>
        <v>Debit Card</v>
      </c>
      <c r="S983" s="5">
        <f>VLOOKUP(A983,'Additional Data'!$A$1:$D$9949,3,0)</f>
        <v>2832.7101520000001</v>
      </c>
      <c r="T983" s="2" t="str">
        <f>HLOOKUP(B983,'Additional Data'!$F$1:$N$2,2,0)</f>
        <v>PC</v>
      </c>
    </row>
    <row r="984" spans="1:20" ht="14.25" customHeight="1">
      <c r="A984" s="2">
        <v>631135</v>
      </c>
      <c r="B984" s="2" t="s">
        <v>47</v>
      </c>
      <c r="C984" s="2" t="s">
        <v>41</v>
      </c>
      <c r="D984" s="2" t="s">
        <v>34</v>
      </c>
      <c r="E984" s="4">
        <v>43528.234953703701</v>
      </c>
      <c r="F984" s="4">
        <v>43536.234953703701</v>
      </c>
      <c r="G984" s="4">
        <v>43532.234953703701</v>
      </c>
      <c r="H984" s="2">
        <v>79</v>
      </c>
      <c r="I984" s="2">
        <v>107</v>
      </c>
      <c r="J984" s="2" t="s">
        <v>73</v>
      </c>
      <c r="K984" s="2" t="s">
        <v>80</v>
      </c>
      <c r="L984" s="2" t="s">
        <v>35</v>
      </c>
      <c r="M984" s="2" t="s">
        <v>71</v>
      </c>
      <c r="N984" s="2">
        <v>4</v>
      </c>
      <c r="O984" s="2">
        <v>8</v>
      </c>
      <c r="P984" s="2">
        <v>186</v>
      </c>
      <c r="Q984" s="2" t="str">
        <f>VLOOKUP(A984,'Additional Data'!$A$1:$D$9949,2,0)</f>
        <v>App</v>
      </c>
      <c r="R984" s="2" t="str">
        <f>VLOOKUP(A984,'Additional Data'!$A$1:$D$9949,4,0)</f>
        <v>Credit Card</v>
      </c>
      <c r="S984" s="5">
        <f>VLOOKUP(A984,'Additional Data'!$A$1:$D$9949,3,0)</f>
        <v>646.38589660000002</v>
      </c>
      <c r="T984" s="2" t="str">
        <f>HLOOKUP(B984,'Additional Data'!$F$1:$N$2,2,0)</f>
        <v>Tablet</v>
      </c>
    </row>
    <row r="985" spans="1:20" ht="14.25" customHeight="1">
      <c r="A985" s="2">
        <v>882197</v>
      </c>
      <c r="B985" s="2" t="s">
        <v>36</v>
      </c>
      <c r="C985" s="2" t="s">
        <v>32</v>
      </c>
      <c r="D985" s="2" t="s">
        <v>34</v>
      </c>
      <c r="E985" s="4">
        <v>43528.24113425926</v>
      </c>
      <c r="F985" s="4">
        <v>43530.24113425926</v>
      </c>
      <c r="G985" s="4">
        <v>43531.24113425926</v>
      </c>
      <c r="H985" s="2">
        <v>37</v>
      </c>
      <c r="I985" s="2">
        <v>128</v>
      </c>
      <c r="J985" s="2" t="s">
        <v>73</v>
      </c>
      <c r="K985" s="2" t="s">
        <v>74</v>
      </c>
      <c r="L985" s="2" t="s">
        <v>35</v>
      </c>
      <c r="M985" s="2" t="s">
        <v>59</v>
      </c>
      <c r="N985" s="2">
        <v>-1</v>
      </c>
      <c r="O985" s="2">
        <v>2</v>
      </c>
      <c r="P985" s="2">
        <v>165</v>
      </c>
      <c r="Q985" s="2" t="str">
        <f>VLOOKUP(A985,'Additional Data'!$A$1:$D$9949,2,0)</f>
        <v>App</v>
      </c>
      <c r="R985" s="2" t="str">
        <f>VLOOKUP(A985,'Additional Data'!$A$1:$D$9949,4,0)</f>
        <v>Credit Card</v>
      </c>
      <c r="S985" s="5">
        <f>VLOOKUP(A985,'Additional Data'!$A$1:$D$9949,3,0)</f>
        <v>498.29101050000003</v>
      </c>
      <c r="T985" s="2" t="str">
        <f>HLOOKUP(B985,'Additional Data'!$F$1:$N$2,2,0)</f>
        <v>Laptop</v>
      </c>
    </row>
    <row r="986" spans="1:20" ht="14.25" customHeight="1">
      <c r="A986" s="2">
        <v>804662</v>
      </c>
      <c r="B986" s="2" t="s">
        <v>39</v>
      </c>
      <c r="C986" s="2" t="s">
        <v>41</v>
      </c>
      <c r="D986" s="2" t="s">
        <v>34</v>
      </c>
      <c r="E986" s="4">
        <v>43528.243217592593</v>
      </c>
      <c r="F986" s="4">
        <v>43531.243217592593</v>
      </c>
      <c r="G986" s="4">
        <v>43534.243217592593</v>
      </c>
      <c r="H986" s="2">
        <v>73</v>
      </c>
      <c r="I986" s="2">
        <v>93</v>
      </c>
      <c r="J986" s="2" t="s">
        <v>60</v>
      </c>
      <c r="K986" s="2" t="s">
        <v>77</v>
      </c>
      <c r="L986" s="2" t="s">
        <v>35</v>
      </c>
      <c r="M986" s="2" t="s">
        <v>71</v>
      </c>
      <c r="N986" s="2">
        <v>-3</v>
      </c>
      <c r="O986" s="2">
        <v>3</v>
      </c>
      <c r="P986" s="2">
        <v>166</v>
      </c>
      <c r="Q986" s="2" t="str">
        <f>VLOOKUP(A986,'Additional Data'!$A$1:$D$9949,2,0)</f>
        <v>App</v>
      </c>
      <c r="R986" s="2" t="str">
        <f>VLOOKUP(A986,'Additional Data'!$A$1:$D$9949,4,0)</f>
        <v>Debit Card</v>
      </c>
      <c r="S986" s="5">
        <f>VLOOKUP(A986,'Additional Data'!$A$1:$D$9949,3,0)</f>
        <v>3656.6900540000001</v>
      </c>
      <c r="T986" s="2" t="str">
        <f>HLOOKUP(B986,'Additional Data'!$F$1:$N$2,2,0)</f>
        <v>Mobile</v>
      </c>
    </row>
    <row r="987" spans="1:20" ht="14.25" customHeight="1">
      <c r="A987" s="2">
        <v>549679</v>
      </c>
      <c r="B987" s="2" t="s">
        <v>30</v>
      </c>
      <c r="C987" s="2" t="s">
        <v>41</v>
      </c>
      <c r="D987" s="2" t="s">
        <v>34</v>
      </c>
      <c r="E987" s="4">
        <v>43528.25099537037</v>
      </c>
      <c r="F987" s="4">
        <v>43532.25099537037</v>
      </c>
      <c r="G987" s="4">
        <v>43531.25099537037</v>
      </c>
      <c r="H987" s="2">
        <v>31</v>
      </c>
      <c r="I987" s="2">
        <v>124</v>
      </c>
      <c r="J987" s="2" t="s">
        <v>73</v>
      </c>
      <c r="K987" s="2" t="s">
        <v>80</v>
      </c>
      <c r="L987" s="2" t="s">
        <v>35</v>
      </c>
      <c r="M987" s="2" t="s">
        <v>59</v>
      </c>
      <c r="N987" s="2">
        <v>1</v>
      </c>
      <c r="O987" s="2">
        <v>4</v>
      </c>
      <c r="P987" s="2">
        <v>155</v>
      </c>
      <c r="Q987" s="2" t="str">
        <f>VLOOKUP(A987,'Additional Data'!$A$1:$D$9949,2,0)</f>
        <v>App</v>
      </c>
      <c r="R987" s="2" t="str">
        <f>VLOOKUP(A987,'Additional Data'!$A$1:$D$9949,4,0)</f>
        <v>Credit Card</v>
      </c>
      <c r="S987" s="5">
        <f>VLOOKUP(A987,'Additional Data'!$A$1:$D$9949,3,0)</f>
        <v>1153.8531330000001</v>
      </c>
      <c r="T987" s="2" t="str">
        <f>HLOOKUP(B987,'Additional Data'!$F$1:$N$2,2,0)</f>
        <v>PC</v>
      </c>
    </row>
    <row r="988" spans="1:20" ht="14.25" customHeight="1">
      <c r="A988" s="2">
        <v>357366</v>
      </c>
      <c r="B988" s="2" t="s">
        <v>30</v>
      </c>
      <c r="C988" s="2" t="s">
        <v>32</v>
      </c>
      <c r="D988" s="2" t="s">
        <v>34</v>
      </c>
      <c r="E988" s="4">
        <v>43528.267951388887</v>
      </c>
      <c r="F988" s="4">
        <v>43530.267951388887</v>
      </c>
      <c r="G988" s="4">
        <v>43531.267951388887</v>
      </c>
      <c r="H988" s="2">
        <v>40</v>
      </c>
      <c r="I988" s="2">
        <v>106</v>
      </c>
      <c r="J988" s="2" t="s">
        <v>63</v>
      </c>
      <c r="K988" s="2" t="s">
        <v>81</v>
      </c>
      <c r="L988" s="2" t="s">
        <v>35</v>
      </c>
      <c r="M988" s="2" t="s">
        <v>59</v>
      </c>
      <c r="N988" s="2">
        <v>-1</v>
      </c>
      <c r="O988" s="2">
        <v>2</v>
      </c>
      <c r="P988" s="2">
        <v>146</v>
      </c>
      <c r="Q988" s="2" t="str">
        <f>VLOOKUP(A988,'Additional Data'!$A$1:$D$9949,2,0)</f>
        <v>Website</v>
      </c>
      <c r="R988" s="2" t="str">
        <f>VLOOKUP(A988,'Additional Data'!$A$1:$D$9949,4,0)</f>
        <v>Debit Card</v>
      </c>
      <c r="S988" s="5">
        <f>VLOOKUP(A988,'Additional Data'!$A$1:$D$9949,3,0)</f>
        <v>3497.73</v>
      </c>
      <c r="T988" s="2" t="str">
        <f>HLOOKUP(B988,'Additional Data'!$F$1:$N$2,2,0)</f>
        <v>PC</v>
      </c>
    </row>
    <row r="989" spans="1:20" ht="14.25" customHeight="1">
      <c r="A989" s="2">
        <v>504954</v>
      </c>
      <c r="B989" s="2" t="s">
        <v>42</v>
      </c>
      <c r="C989" s="2" t="s">
        <v>41</v>
      </c>
      <c r="D989" s="2" t="s">
        <v>34</v>
      </c>
      <c r="E989" s="4">
        <v>43528.274606481478</v>
      </c>
      <c r="F989" s="4">
        <v>43531.274606481478</v>
      </c>
      <c r="G989" s="4">
        <v>43532.274606481478</v>
      </c>
      <c r="H989" s="2">
        <v>43</v>
      </c>
      <c r="I989" s="2">
        <v>107</v>
      </c>
      <c r="J989" s="2" t="s">
        <v>63</v>
      </c>
      <c r="K989" s="2" t="s">
        <v>64</v>
      </c>
      <c r="L989" s="2" t="s">
        <v>35</v>
      </c>
      <c r="M989" s="2" t="s">
        <v>59</v>
      </c>
      <c r="N989" s="2">
        <v>-1</v>
      </c>
      <c r="O989" s="2">
        <v>3</v>
      </c>
      <c r="P989" s="2">
        <v>150</v>
      </c>
      <c r="Q989" s="2" t="str">
        <f>VLOOKUP(A989,'Additional Data'!$A$1:$D$9949,2,0)</f>
        <v>Website</v>
      </c>
      <c r="R989" s="2" t="str">
        <f>VLOOKUP(A989,'Additional Data'!$A$1:$D$9949,4,0)</f>
        <v>Debit Card</v>
      </c>
      <c r="S989" s="5">
        <f>VLOOKUP(A989,'Additional Data'!$A$1:$D$9949,3,0)</f>
        <v>2849.02</v>
      </c>
      <c r="T989" s="2" t="str">
        <f>HLOOKUP(B989,'Additional Data'!$F$1:$N$2,2,0)</f>
        <v>TV</v>
      </c>
    </row>
    <row r="990" spans="1:20" ht="14.25" customHeight="1">
      <c r="A990" s="2">
        <v>487385</v>
      </c>
      <c r="B990" s="2" t="s">
        <v>39</v>
      </c>
      <c r="C990" s="2" t="s">
        <v>41</v>
      </c>
      <c r="D990" s="2" t="s">
        <v>34</v>
      </c>
      <c r="E990" s="4">
        <v>43528.277048611111</v>
      </c>
      <c r="F990" s="4">
        <v>43531.277048611111</v>
      </c>
      <c r="G990" s="4">
        <v>43531.277048611111</v>
      </c>
      <c r="H990" s="2">
        <v>67</v>
      </c>
      <c r="I990" s="2">
        <v>92</v>
      </c>
      <c r="J990" s="2" t="s">
        <v>63</v>
      </c>
      <c r="K990" s="2" t="s">
        <v>64</v>
      </c>
      <c r="L990" s="2" t="s">
        <v>35</v>
      </c>
      <c r="M990" s="2" t="s">
        <v>71</v>
      </c>
      <c r="N990" s="2">
        <v>0</v>
      </c>
      <c r="O990" s="2">
        <v>3</v>
      </c>
      <c r="P990" s="2">
        <v>159</v>
      </c>
      <c r="Q990" s="2" t="str">
        <f>VLOOKUP(A990,'Additional Data'!$A$1:$D$9949,2,0)</f>
        <v>App</v>
      </c>
      <c r="R990" s="2" t="str">
        <f>VLOOKUP(A990,'Additional Data'!$A$1:$D$9949,4,0)</f>
        <v>Credit Card</v>
      </c>
      <c r="S990" s="5">
        <f>VLOOKUP(A990,'Additional Data'!$A$1:$D$9949,3,0)</f>
        <v>3780.4388100000001</v>
      </c>
      <c r="T990" s="2" t="str">
        <f>HLOOKUP(B990,'Additional Data'!$F$1:$N$2,2,0)</f>
        <v>Mobile</v>
      </c>
    </row>
    <row r="991" spans="1:20" ht="14.25" customHeight="1">
      <c r="A991" s="2">
        <v>675845</v>
      </c>
      <c r="B991" s="2" t="s">
        <v>39</v>
      </c>
      <c r="C991" s="2" t="s">
        <v>41</v>
      </c>
      <c r="D991" s="2" t="s">
        <v>34</v>
      </c>
      <c r="E991" s="4">
        <v>43528.284780092596</v>
      </c>
      <c r="F991" s="4">
        <v>43534.284780092596</v>
      </c>
      <c r="G991" s="4">
        <v>43533.284780092596</v>
      </c>
      <c r="H991" s="2">
        <v>82</v>
      </c>
      <c r="I991" s="2">
        <v>89</v>
      </c>
      <c r="J991" s="2" t="s">
        <v>60</v>
      </c>
      <c r="K991" s="2" t="s">
        <v>77</v>
      </c>
      <c r="L991" s="2" t="s">
        <v>35</v>
      </c>
      <c r="M991" s="2" t="s">
        <v>71</v>
      </c>
      <c r="N991" s="2">
        <v>1</v>
      </c>
      <c r="O991" s="2">
        <v>6</v>
      </c>
      <c r="P991" s="2">
        <v>171</v>
      </c>
      <c r="Q991" s="2" t="str">
        <f>VLOOKUP(A991,'Additional Data'!$A$1:$D$9949,2,0)</f>
        <v>App</v>
      </c>
      <c r="R991" s="2" t="str">
        <f>VLOOKUP(A991,'Additional Data'!$A$1:$D$9949,4,0)</f>
        <v>Credit Card</v>
      </c>
      <c r="S991" s="5">
        <f>VLOOKUP(A991,'Additional Data'!$A$1:$D$9949,3,0)</f>
        <v>720.84130540000001</v>
      </c>
      <c r="T991" s="2" t="str">
        <f>HLOOKUP(B991,'Additional Data'!$F$1:$N$2,2,0)</f>
        <v>Mobile</v>
      </c>
    </row>
    <row r="992" spans="1:20" ht="14.25" customHeight="1">
      <c r="A992" s="2">
        <v>31837</v>
      </c>
      <c r="B992" s="2" t="s">
        <v>36</v>
      </c>
      <c r="C992" s="2" t="s">
        <v>41</v>
      </c>
      <c r="D992" s="2" t="s">
        <v>34</v>
      </c>
      <c r="E992" s="4">
        <v>43528.28634259259</v>
      </c>
      <c r="F992" s="4">
        <v>43530.28634259259</v>
      </c>
      <c r="G992" s="4">
        <v>43534.28634259259</v>
      </c>
      <c r="H992" s="2">
        <v>27</v>
      </c>
      <c r="I992" s="2">
        <v>113</v>
      </c>
      <c r="J992" s="2" t="s">
        <v>63</v>
      </c>
      <c r="K992" s="2" t="s">
        <v>64</v>
      </c>
      <c r="L992" s="2" t="s">
        <v>35</v>
      </c>
      <c r="M992" s="2" t="s">
        <v>59</v>
      </c>
      <c r="N992" s="2">
        <v>-4</v>
      </c>
      <c r="O992" s="2">
        <v>2</v>
      </c>
      <c r="P992" s="2">
        <v>140</v>
      </c>
      <c r="Q992" s="2" t="str">
        <f>VLOOKUP(A992,'Additional Data'!$A$1:$D$9949,2,0)</f>
        <v>App</v>
      </c>
      <c r="R992" s="2" t="str">
        <f>VLOOKUP(A992,'Additional Data'!$A$1:$D$9949,4,0)</f>
        <v>Credit Card</v>
      </c>
      <c r="S992" s="5">
        <f>VLOOKUP(A992,'Additional Data'!$A$1:$D$9949,3,0)</f>
        <v>2085.0831039999998</v>
      </c>
      <c r="T992" s="2" t="str">
        <f>HLOOKUP(B992,'Additional Data'!$F$1:$N$2,2,0)</f>
        <v>Laptop</v>
      </c>
    </row>
    <row r="993" spans="1:20" ht="14.25" customHeight="1">
      <c r="A993" s="2">
        <v>408672</v>
      </c>
      <c r="B993" s="2" t="s">
        <v>39</v>
      </c>
      <c r="C993" s="2" t="s">
        <v>41</v>
      </c>
      <c r="D993" s="2" t="s">
        <v>34</v>
      </c>
      <c r="E993" s="4">
        <v>43528.289780092593</v>
      </c>
      <c r="F993" s="4">
        <v>43532.289780092593</v>
      </c>
      <c r="G993" s="4">
        <v>43535.289780092593</v>
      </c>
      <c r="H993" s="2">
        <v>0</v>
      </c>
      <c r="I993" s="2">
        <v>106</v>
      </c>
      <c r="J993" s="2" t="s">
        <v>41</v>
      </c>
      <c r="K993" s="2" t="s">
        <v>66</v>
      </c>
      <c r="L993" s="2" t="s">
        <v>67</v>
      </c>
      <c r="M993" s="2" t="s">
        <v>71</v>
      </c>
      <c r="N993" s="2">
        <v>-3</v>
      </c>
      <c r="O993" s="2">
        <v>4</v>
      </c>
      <c r="P993" s="2">
        <v>106</v>
      </c>
      <c r="Q993" s="2" t="str">
        <f>VLOOKUP(A993,'Additional Data'!$A$1:$D$9949,2,0)</f>
        <v>Website</v>
      </c>
      <c r="R993" s="2" t="str">
        <f>VLOOKUP(A993,'Additional Data'!$A$1:$D$9949,4,0)</f>
        <v>Debit Card</v>
      </c>
      <c r="S993" s="5">
        <f>VLOOKUP(A993,'Additional Data'!$A$1:$D$9949,3,0)</f>
        <v>983.57</v>
      </c>
      <c r="T993" s="2" t="str">
        <f>HLOOKUP(B993,'Additional Data'!$F$1:$N$2,2,0)</f>
        <v>Mobile</v>
      </c>
    </row>
    <row r="994" spans="1:20" ht="14.25" customHeight="1">
      <c r="A994" s="2">
        <v>32426</v>
      </c>
      <c r="B994" s="2" t="s">
        <v>36</v>
      </c>
      <c r="C994" s="2" t="s">
        <v>32</v>
      </c>
      <c r="D994" s="2" t="s">
        <v>34</v>
      </c>
      <c r="E994" s="4">
        <v>43528.290486111109</v>
      </c>
      <c r="F994" s="4">
        <v>43532.290486111109</v>
      </c>
      <c r="G994" s="4">
        <v>43534.290486111109</v>
      </c>
      <c r="H994" s="2">
        <v>26</v>
      </c>
      <c r="I994" s="2">
        <v>126</v>
      </c>
      <c r="J994" s="2" t="s">
        <v>41</v>
      </c>
      <c r="K994" s="2" t="s">
        <v>58</v>
      </c>
      <c r="L994" s="2" t="s">
        <v>35</v>
      </c>
      <c r="M994" s="2" t="s">
        <v>59</v>
      </c>
      <c r="N994" s="2">
        <v>-2</v>
      </c>
      <c r="O994" s="2">
        <v>4</v>
      </c>
      <c r="P994" s="2">
        <v>152</v>
      </c>
      <c r="Q994" s="2" t="str">
        <f>VLOOKUP(A994,'Additional Data'!$A$1:$D$9949,2,0)</f>
        <v>App</v>
      </c>
      <c r="R994" s="2" t="str">
        <f>VLOOKUP(A994,'Additional Data'!$A$1:$D$9949,4,0)</f>
        <v>Debit Card</v>
      </c>
      <c r="S994" s="5">
        <f>VLOOKUP(A994,'Additional Data'!$A$1:$D$9949,3,0)</f>
        <v>2660.3512460000002</v>
      </c>
      <c r="T994" s="2" t="str">
        <f>HLOOKUP(B994,'Additional Data'!$F$1:$N$2,2,0)</f>
        <v>Laptop</v>
      </c>
    </row>
    <row r="995" spans="1:20" ht="14.25" customHeight="1">
      <c r="A995" s="2">
        <v>688557</v>
      </c>
      <c r="B995" s="2" t="s">
        <v>30</v>
      </c>
      <c r="C995" s="2" t="s">
        <v>32</v>
      </c>
      <c r="D995" s="2" t="s">
        <v>34</v>
      </c>
      <c r="E995" s="4">
        <v>43528.292337962965</v>
      </c>
      <c r="F995" s="4">
        <v>43535.292337962965</v>
      </c>
      <c r="G995" s="4">
        <v>43534.292337962965</v>
      </c>
      <c r="H995" s="2">
        <v>49</v>
      </c>
      <c r="I995" s="2">
        <v>126</v>
      </c>
      <c r="J995" s="2" t="s">
        <v>41</v>
      </c>
      <c r="K995" s="2" t="s">
        <v>58</v>
      </c>
      <c r="L995" s="2" t="s">
        <v>35</v>
      </c>
      <c r="M995" s="2" t="s">
        <v>59</v>
      </c>
      <c r="N995" s="2">
        <v>1</v>
      </c>
      <c r="O995" s="2">
        <v>7</v>
      </c>
      <c r="P995" s="2">
        <v>175</v>
      </c>
      <c r="Q995" s="2" t="str">
        <f>VLOOKUP(A995,'Additional Data'!$A$1:$D$9949,2,0)</f>
        <v>Website</v>
      </c>
      <c r="R995" s="2" t="str">
        <f>VLOOKUP(A995,'Additional Data'!$A$1:$D$9949,4,0)</f>
        <v>Credit Card</v>
      </c>
      <c r="S995" s="5">
        <f>VLOOKUP(A995,'Additional Data'!$A$1:$D$9949,3,0)</f>
        <v>882.1</v>
      </c>
      <c r="T995" s="2" t="str">
        <f>HLOOKUP(B995,'Additional Data'!$F$1:$N$2,2,0)</f>
        <v>PC</v>
      </c>
    </row>
    <row r="996" spans="1:20" ht="14.25" customHeight="1">
      <c r="A996" s="2">
        <v>733044</v>
      </c>
      <c r="B996" s="2" t="s">
        <v>30</v>
      </c>
      <c r="C996" s="2" t="s">
        <v>41</v>
      </c>
      <c r="D996" s="2" t="s">
        <v>34</v>
      </c>
      <c r="E996" s="4">
        <v>43528.300787037035</v>
      </c>
      <c r="F996" s="4">
        <v>43533.300787037035</v>
      </c>
      <c r="G996" s="4">
        <v>43533.300787037035</v>
      </c>
      <c r="H996" s="2">
        <v>62</v>
      </c>
      <c r="I996" s="2">
        <v>100</v>
      </c>
      <c r="J996" s="2" t="s">
        <v>32</v>
      </c>
      <c r="K996" s="2" t="s">
        <v>70</v>
      </c>
      <c r="L996" s="2" t="s">
        <v>35</v>
      </c>
      <c r="M996" s="2" t="s">
        <v>71</v>
      </c>
      <c r="N996" s="2">
        <v>0</v>
      </c>
      <c r="O996" s="2">
        <v>5</v>
      </c>
      <c r="P996" s="2">
        <v>162</v>
      </c>
      <c r="Q996" s="2" t="str">
        <f>VLOOKUP(A996,'Additional Data'!$A$1:$D$9949,2,0)</f>
        <v>Website</v>
      </c>
      <c r="R996" s="2" t="str">
        <f>VLOOKUP(A996,'Additional Data'!$A$1:$D$9949,4,0)</f>
        <v>Debit Card</v>
      </c>
      <c r="S996" s="5">
        <f>VLOOKUP(A996,'Additional Data'!$A$1:$D$9949,3,0)</f>
        <v>2508.88</v>
      </c>
      <c r="T996" s="2" t="str">
        <f>HLOOKUP(B996,'Additional Data'!$F$1:$N$2,2,0)</f>
        <v>PC</v>
      </c>
    </row>
    <row r="997" spans="1:20" ht="14.25" customHeight="1">
      <c r="A997" s="2">
        <v>977110</v>
      </c>
      <c r="B997" s="2" t="s">
        <v>48</v>
      </c>
      <c r="C997" s="2" t="s">
        <v>41</v>
      </c>
      <c r="D997" s="2" t="s">
        <v>34</v>
      </c>
      <c r="E997" s="4">
        <v>43528.311412037037</v>
      </c>
      <c r="F997" s="4">
        <v>43531.311412037037</v>
      </c>
      <c r="G997" s="4">
        <v>43535.311412037037</v>
      </c>
      <c r="H997" s="2">
        <v>45</v>
      </c>
      <c r="I997" s="2">
        <v>114</v>
      </c>
      <c r="J997" s="2" t="s">
        <v>60</v>
      </c>
      <c r="K997" s="2" t="s">
        <v>77</v>
      </c>
      <c r="L997" s="2" t="s">
        <v>35</v>
      </c>
      <c r="M997" s="2" t="s">
        <v>59</v>
      </c>
      <c r="N997" s="2">
        <v>-4</v>
      </c>
      <c r="O997" s="2">
        <v>3</v>
      </c>
      <c r="P997" s="2">
        <v>159</v>
      </c>
      <c r="Q997" s="2" t="str">
        <f>VLOOKUP(A997,'Additional Data'!$A$1:$D$9949,2,0)</f>
        <v>App</v>
      </c>
      <c r="R997" s="2" t="str">
        <f>VLOOKUP(A997,'Additional Data'!$A$1:$D$9949,4,0)</f>
        <v>Debit Card</v>
      </c>
      <c r="S997" s="5">
        <f>VLOOKUP(A997,'Additional Data'!$A$1:$D$9949,3,0)</f>
        <v>2752.1454319999998</v>
      </c>
      <c r="T997" s="2" t="str">
        <f>HLOOKUP(B997,'Additional Data'!$F$1:$N$2,2,0)</f>
        <v>Gaming Console</v>
      </c>
    </row>
    <row r="998" spans="1:20" ht="14.25" customHeight="1">
      <c r="A998" s="2">
        <v>454739</v>
      </c>
      <c r="B998" s="2" t="s">
        <v>30</v>
      </c>
      <c r="C998" s="2" t="s">
        <v>32</v>
      </c>
      <c r="D998" s="2" t="s">
        <v>34</v>
      </c>
      <c r="E998" s="4">
        <v>43528.3125</v>
      </c>
      <c r="F998" s="4">
        <v>43532.3125</v>
      </c>
      <c r="G998" s="4">
        <v>43531.3125</v>
      </c>
      <c r="H998" s="2">
        <v>35</v>
      </c>
      <c r="I998" s="2">
        <v>125</v>
      </c>
      <c r="J998" s="2" t="s">
        <v>41</v>
      </c>
      <c r="K998" s="2" t="s">
        <v>58</v>
      </c>
      <c r="L998" s="2" t="s">
        <v>35</v>
      </c>
      <c r="M998" s="2" t="s">
        <v>59</v>
      </c>
      <c r="N998" s="2">
        <v>1</v>
      </c>
      <c r="O998" s="2">
        <v>4</v>
      </c>
      <c r="P998" s="2">
        <v>160</v>
      </c>
      <c r="Q998" s="2" t="str">
        <f>VLOOKUP(A998,'Additional Data'!$A$1:$D$9949,2,0)</f>
        <v>App</v>
      </c>
      <c r="R998" s="2" t="str">
        <f>VLOOKUP(A998,'Additional Data'!$A$1:$D$9949,4,0)</f>
        <v>Credit Card</v>
      </c>
      <c r="S998" s="5">
        <f>VLOOKUP(A998,'Additional Data'!$A$1:$D$9949,3,0)</f>
        <v>1804.7607270000001</v>
      </c>
      <c r="T998" s="2" t="str">
        <f>HLOOKUP(B998,'Additional Data'!$F$1:$N$2,2,0)</f>
        <v>PC</v>
      </c>
    </row>
    <row r="999" spans="1:20" ht="14.25" customHeight="1">
      <c r="A999" s="2">
        <v>75442</v>
      </c>
      <c r="B999" s="2" t="s">
        <v>39</v>
      </c>
      <c r="C999" s="2" t="s">
        <v>41</v>
      </c>
      <c r="D999" s="2" t="s">
        <v>34</v>
      </c>
      <c r="E999" s="4">
        <v>43528.313043981485</v>
      </c>
      <c r="F999" s="4">
        <v>43533.313043981485</v>
      </c>
      <c r="G999" s="4">
        <v>43535.313043981485</v>
      </c>
      <c r="H999" s="2">
        <v>28</v>
      </c>
      <c r="I999" s="2">
        <v>121</v>
      </c>
      <c r="J999" s="2" t="s">
        <v>32</v>
      </c>
      <c r="K999" s="2" t="s">
        <v>70</v>
      </c>
      <c r="L999" s="2" t="s">
        <v>35</v>
      </c>
      <c r="M999" s="2" t="s">
        <v>59</v>
      </c>
      <c r="N999" s="2">
        <v>-2</v>
      </c>
      <c r="O999" s="2">
        <v>5</v>
      </c>
      <c r="P999" s="2">
        <v>149</v>
      </c>
      <c r="Q999" s="2" t="str">
        <f>VLOOKUP(A999,'Additional Data'!$A$1:$D$9949,2,0)</f>
        <v>App</v>
      </c>
      <c r="R999" s="2" t="str">
        <f>VLOOKUP(A999,'Additional Data'!$A$1:$D$9949,4,0)</f>
        <v>Debit Card</v>
      </c>
      <c r="S999" s="5">
        <f>VLOOKUP(A999,'Additional Data'!$A$1:$D$9949,3,0)</f>
        <v>1756.888003</v>
      </c>
      <c r="T999" s="2" t="str">
        <f>HLOOKUP(B999,'Additional Data'!$F$1:$N$2,2,0)</f>
        <v>Mobile</v>
      </c>
    </row>
    <row r="1000" spans="1:20" ht="14.25" customHeight="1">
      <c r="A1000" s="2">
        <v>595046</v>
      </c>
      <c r="B1000" s="2" t="s">
        <v>47</v>
      </c>
      <c r="C1000" s="2" t="s">
        <v>32</v>
      </c>
      <c r="D1000" s="2" t="s">
        <v>34</v>
      </c>
      <c r="E1000" s="4">
        <v>43528.319652777776</v>
      </c>
      <c r="F1000" s="4">
        <v>43533.319652777776</v>
      </c>
      <c r="G1000" s="4">
        <v>43532.319652777776</v>
      </c>
      <c r="H1000" s="2">
        <v>83</v>
      </c>
      <c r="I1000" s="2">
        <v>104</v>
      </c>
      <c r="J1000" s="2" t="s">
        <v>41</v>
      </c>
      <c r="K1000" s="2" t="s">
        <v>58</v>
      </c>
      <c r="L1000" s="2" t="s">
        <v>35</v>
      </c>
      <c r="M1000" s="2" t="s">
        <v>71</v>
      </c>
      <c r="N1000" s="2">
        <v>1</v>
      </c>
      <c r="O1000" s="2">
        <v>5</v>
      </c>
      <c r="P1000" s="2">
        <v>187</v>
      </c>
      <c r="Q1000" s="2" t="str">
        <f>VLOOKUP(A1000,'Additional Data'!$A$1:$D$9949,2,0)</f>
        <v>App</v>
      </c>
      <c r="R1000" s="2" t="str">
        <f>VLOOKUP(A1000,'Additional Data'!$A$1:$D$9949,4,0)</f>
        <v>Debit Card</v>
      </c>
      <c r="S1000" s="5">
        <f>VLOOKUP(A1000,'Additional Data'!$A$1:$D$9949,3,0)</f>
        <v>1040.539184</v>
      </c>
      <c r="T1000" s="2" t="str">
        <f>HLOOKUP(B1000,'Additional Data'!$F$1:$N$2,2,0)</f>
        <v>Tablet</v>
      </c>
    </row>
    <row r="1001" spans="1:20" ht="14.25" customHeight="1">
      <c r="A1001" s="2">
        <v>910369</v>
      </c>
      <c r="B1001" s="2" t="s">
        <v>48</v>
      </c>
      <c r="C1001" s="2" t="s">
        <v>41</v>
      </c>
      <c r="D1001" s="2" t="s">
        <v>34</v>
      </c>
      <c r="E1001" s="4">
        <v>43528.324965277781</v>
      </c>
      <c r="F1001" s="4">
        <v>43535.324965277781</v>
      </c>
      <c r="G1001" s="4">
        <v>43532.324965277781</v>
      </c>
      <c r="H1001" s="2">
        <v>37</v>
      </c>
      <c r="I1001" s="2">
        <v>113</v>
      </c>
      <c r="J1001" s="2" t="s">
        <v>60</v>
      </c>
      <c r="K1001" s="2" t="s">
        <v>77</v>
      </c>
      <c r="L1001" s="2" t="s">
        <v>35</v>
      </c>
      <c r="M1001" s="2" t="s">
        <v>59</v>
      </c>
      <c r="N1001" s="2">
        <v>3</v>
      </c>
      <c r="O1001" s="2">
        <v>7</v>
      </c>
      <c r="P1001" s="2">
        <v>150</v>
      </c>
      <c r="Q1001" s="2" t="str">
        <f>VLOOKUP(A1001,'Additional Data'!$A$1:$D$9949,2,0)</f>
        <v>App</v>
      </c>
      <c r="R1001" s="2" t="str">
        <f>VLOOKUP(A1001,'Additional Data'!$A$1:$D$9949,4,0)</f>
        <v>Credit Card</v>
      </c>
      <c r="S1001" s="5">
        <f>VLOOKUP(A1001,'Additional Data'!$A$1:$D$9949,3,0)</f>
        <v>1482.3191240000001</v>
      </c>
      <c r="T1001" s="2" t="str">
        <f>HLOOKUP(B1001,'Additional Data'!$F$1:$N$2,2,0)</f>
        <v>Gaming Console</v>
      </c>
    </row>
    <row r="1002" spans="1:20" ht="14.25" customHeight="1">
      <c r="A1002" s="2">
        <v>938257</v>
      </c>
      <c r="B1002" s="2" t="s">
        <v>30</v>
      </c>
      <c r="C1002" s="2" t="s">
        <v>41</v>
      </c>
      <c r="D1002" s="2" t="s">
        <v>34</v>
      </c>
      <c r="E1002" s="4">
        <v>43528.325509259259</v>
      </c>
      <c r="F1002" s="4">
        <v>43533.325509259259</v>
      </c>
      <c r="G1002" s="4">
        <v>43535.325509259259</v>
      </c>
      <c r="H1002" s="2">
        <v>43</v>
      </c>
      <c r="I1002" s="2">
        <v>113</v>
      </c>
      <c r="J1002" s="2" t="s">
        <v>63</v>
      </c>
      <c r="K1002" s="2" t="s">
        <v>64</v>
      </c>
      <c r="L1002" s="2" t="s">
        <v>35</v>
      </c>
      <c r="M1002" s="2" t="s">
        <v>59</v>
      </c>
      <c r="N1002" s="2">
        <v>-2</v>
      </c>
      <c r="O1002" s="2">
        <v>5</v>
      </c>
      <c r="P1002" s="2">
        <v>156</v>
      </c>
      <c r="Q1002" s="2" t="str">
        <f>VLOOKUP(A1002,'Additional Data'!$A$1:$D$9949,2,0)</f>
        <v>App</v>
      </c>
      <c r="R1002" s="2" t="str">
        <f>VLOOKUP(A1002,'Additional Data'!$A$1:$D$9949,4,0)</f>
        <v>Credit Card</v>
      </c>
      <c r="S1002" s="5">
        <f>VLOOKUP(A1002,'Additional Data'!$A$1:$D$9949,3,0)</f>
        <v>673.89357189999998</v>
      </c>
      <c r="T1002" s="2" t="str">
        <f>HLOOKUP(B1002,'Additional Data'!$F$1:$N$2,2,0)</f>
        <v>PC</v>
      </c>
    </row>
    <row r="1003" spans="1:20" ht="14.25" customHeight="1">
      <c r="A1003" s="2">
        <v>606372</v>
      </c>
      <c r="B1003" s="2" t="s">
        <v>48</v>
      </c>
      <c r="C1003" s="2" t="s">
        <v>41</v>
      </c>
      <c r="D1003" s="2" t="s">
        <v>34</v>
      </c>
      <c r="E1003" s="4">
        <v>43528.328229166669</v>
      </c>
      <c r="F1003" s="4">
        <v>43530.328229166669</v>
      </c>
      <c r="G1003" s="4">
        <v>43534.328229166669</v>
      </c>
      <c r="H1003" s="2">
        <v>0</v>
      </c>
      <c r="I1003" s="2">
        <v>110</v>
      </c>
      <c r="J1003" s="2" t="s">
        <v>41</v>
      </c>
      <c r="K1003" s="2" t="s">
        <v>66</v>
      </c>
      <c r="L1003" s="2" t="s">
        <v>67</v>
      </c>
      <c r="M1003" s="2" t="s">
        <v>71</v>
      </c>
      <c r="N1003" s="2">
        <v>-4</v>
      </c>
      <c r="O1003" s="2">
        <v>2</v>
      </c>
      <c r="P1003" s="2">
        <v>110</v>
      </c>
      <c r="Q1003" s="2" t="str">
        <f>VLOOKUP(A1003,'Additional Data'!$A$1:$D$9949,2,0)</f>
        <v>Website</v>
      </c>
      <c r="R1003" s="2" t="str">
        <f>VLOOKUP(A1003,'Additional Data'!$A$1:$D$9949,4,0)</f>
        <v>Debit Card</v>
      </c>
      <c r="S1003" s="5">
        <f>VLOOKUP(A1003,'Additional Data'!$A$1:$D$9949,3,0)</f>
        <v>2045.9</v>
      </c>
      <c r="T1003" s="2" t="str">
        <f>HLOOKUP(B1003,'Additional Data'!$F$1:$N$2,2,0)</f>
        <v>Gaming Console</v>
      </c>
    </row>
    <row r="1004" spans="1:20" ht="14.25" customHeight="1">
      <c r="A1004" s="2">
        <v>554789</v>
      </c>
      <c r="B1004" s="2" t="s">
        <v>36</v>
      </c>
      <c r="C1004" s="2" t="s">
        <v>41</v>
      </c>
      <c r="D1004" s="2" t="s">
        <v>34</v>
      </c>
      <c r="E1004" s="4">
        <v>43528.329293981478</v>
      </c>
      <c r="F1004" s="4">
        <v>43530.329293981478</v>
      </c>
      <c r="G1004" s="4">
        <v>43532.329293981478</v>
      </c>
      <c r="H1004" s="2">
        <v>48</v>
      </c>
      <c r="I1004" s="2">
        <v>126</v>
      </c>
      <c r="J1004" s="2" t="s">
        <v>73</v>
      </c>
      <c r="K1004" s="2" t="s">
        <v>80</v>
      </c>
      <c r="L1004" s="2" t="s">
        <v>35</v>
      </c>
      <c r="M1004" s="2" t="s">
        <v>59</v>
      </c>
      <c r="N1004" s="2">
        <v>-2</v>
      </c>
      <c r="O1004" s="2">
        <v>2</v>
      </c>
      <c r="P1004" s="2">
        <v>174</v>
      </c>
      <c r="Q1004" s="2" t="str">
        <f>VLOOKUP(A1004,'Additional Data'!$A$1:$D$9949,2,0)</f>
        <v>App</v>
      </c>
      <c r="R1004" s="2" t="str">
        <f>VLOOKUP(A1004,'Additional Data'!$A$1:$D$9949,4,0)</f>
        <v>Credit Card</v>
      </c>
      <c r="S1004" s="5">
        <f>VLOOKUP(A1004,'Additional Data'!$A$1:$D$9949,3,0)</f>
        <v>2236.6929970000001</v>
      </c>
      <c r="T1004" s="2" t="str">
        <f>HLOOKUP(B1004,'Additional Data'!$F$1:$N$2,2,0)</f>
        <v>Laptop</v>
      </c>
    </row>
    <row r="1005" spans="1:20" ht="14.25" customHeight="1">
      <c r="A1005" s="2">
        <v>285202</v>
      </c>
      <c r="B1005" s="2" t="s">
        <v>39</v>
      </c>
      <c r="C1005" s="2" t="s">
        <v>41</v>
      </c>
      <c r="D1005" s="2" t="s">
        <v>34</v>
      </c>
      <c r="E1005" s="4">
        <v>43528.336238425924</v>
      </c>
      <c r="F1005" s="4">
        <v>43530.336238425924</v>
      </c>
      <c r="G1005" s="4">
        <v>43531.336238425924</v>
      </c>
      <c r="H1005" s="2">
        <v>83</v>
      </c>
      <c r="I1005" s="2">
        <v>95</v>
      </c>
      <c r="J1005" s="2" t="s">
        <v>60</v>
      </c>
      <c r="K1005" s="2" t="s">
        <v>77</v>
      </c>
      <c r="L1005" s="2" t="s">
        <v>35</v>
      </c>
      <c r="M1005" s="2" t="s">
        <v>71</v>
      </c>
      <c r="N1005" s="2">
        <v>-1</v>
      </c>
      <c r="O1005" s="2">
        <v>2</v>
      </c>
      <c r="P1005" s="2">
        <v>178</v>
      </c>
      <c r="Q1005" s="2" t="str">
        <f>VLOOKUP(A1005,'Additional Data'!$A$1:$D$9949,2,0)</f>
        <v>App</v>
      </c>
      <c r="R1005" s="2" t="str">
        <f>VLOOKUP(A1005,'Additional Data'!$A$1:$D$9949,4,0)</f>
        <v>Debit Card</v>
      </c>
      <c r="S1005" s="5">
        <f>VLOOKUP(A1005,'Additional Data'!$A$1:$D$9949,3,0)</f>
        <v>2385.381429</v>
      </c>
      <c r="T1005" s="2" t="str">
        <f>HLOOKUP(B1005,'Additional Data'!$F$1:$N$2,2,0)</f>
        <v>Mobile</v>
      </c>
    </row>
    <row r="1006" spans="1:20" ht="14.25" customHeight="1">
      <c r="A1006" s="2">
        <v>829750</v>
      </c>
      <c r="B1006" s="2" t="s">
        <v>39</v>
      </c>
      <c r="C1006" s="2" t="s">
        <v>32</v>
      </c>
      <c r="D1006" s="2" t="s">
        <v>34</v>
      </c>
      <c r="E1006" s="4">
        <v>43528.343611111108</v>
      </c>
      <c r="F1006" s="4">
        <v>43534.343611111108</v>
      </c>
      <c r="G1006" s="4">
        <v>43535.343611111108</v>
      </c>
      <c r="H1006" s="2">
        <v>32</v>
      </c>
      <c r="I1006" s="2">
        <v>114</v>
      </c>
      <c r="J1006" s="2" t="s">
        <v>60</v>
      </c>
      <c r="K1006" s="2" t="s">
        <v>61</v>
      </c>
      <c r="L1006" s="2" t="s">
        <v>35</v>
      </c>
      <c r="M1006" s="2" t="s">
        <v>59</v>
      </c>
      <c r="N1006" s="2">
        <v>-1</v>
      </c>
      <c r="O1006" s="2">
        <v>6</v>
      </c>
      <c r="P1006" s="2">
        <v>146</v>
      </c>
      <c r="Q1006" s="2" t="str">
        <f>VLOOKUP(A1006,'Additional Data'!$A$1:$D$9949,2,0)</f>
        <v>App</v>
      </c>
      <c r="R1006" s="2" t="str">
        <f>VLOOKUP(A1006,'Additional Data'!$A$1:$D$9949,4,0)</f>
        <v>Debit Card</v>
      </c>
      <c r="S1006" s="5">
        <f>VLOOKUP(A1006,'Additional Data'!$A$1:$D$9949,3,0)</f>
        <v>3685.979523</v>
      </c>
      <c r="T1006" s="2" t="str">
        <f>HLOOKUP(B1006,'Additional Data'!$F$1:$N$2,2,0)</f>
        <v>Mobile</v>
      </c>
    </row>
    <row r="1007" spans="1:20" ht="14.25" customHeight="1">
      <c r="A1007" s="2">
        <v>178766</v>
      </c>
      <c r="B1007" s="2" t="s">
        <v>36</v>
      </c>
      <c r="C1007" s="2" t="s">
        <v>41</v>
      </c>
      <c r="D1007" s="2" t="s">
        <v>34</v>
      </c>
      <c r="E1007" s="4">
        <v>43528.346956018519</v>
      </c>
      <c r="F1007" s="4">
        <v>43531.346956018519</v>
      </c>
      <c r="G1007" s="4">
        <v>43533.346956018519</v>
      </c>
      <c r="H1007" s="2">
        <v>40</v>
      </c>
      <c r="I1007" s="2">
        <v>129</v>
      </c>
      <c r="J1007" s="2" t="s">
        <v>73</v>
      </c>
      <c r="K1007" s="2" t="s">
        <v>80</v>
      </c>
      <c r="L1007" s="2" t="s">
        <v>35</v>
      </c>
      <c r="M1007" s="2" t="s">
        <v>59</v>
      </c>
      <c r="N1007" s="2">
        <v>-2</v>
      </c>
      <c r="O1007" s="2">
        <v>3</v>
      </c>
      <c r="P1007" s="2">
        <v>169</v>
      </c>
      <c r="Q1007" s="2" t="str">
        <f>VLOOKUP(A1007,'Additional Data'!$A$1:$D$9949,2,0)</f>
        <v>App</v>
      </c>
      <c r="R1007" s="2" t="str">
        <f>VLOOKUP(A1007,'Additional Data'!$A$1:$D$9949,4,0)</f>
        <v>Debit Card</v>
      </c>
      <c r="S1007" s="5">
        <f>VLOOKUP(A1007,'Additional Data'!$A$1:$D$9949,3,0)</f>
        <v>2329.8470299999999</v>
      </c>
      <c r="T1007" s="2" t="str">
        <f>HLOOKUP(B1007,'Additional Data'!$F$1:$N$2,2,0)</f>
        <v>Laptop</v>
      </c>
    </row>
    <row r="1008" spans="1:20" ht="14.25" customHeight="1">
      <c r="A1008" s="2">
        <v>64570</v>
      </c>
      <c r="B1008" s="2" t="s">
        <v>36</v>
      </c>
      <c r="C1008" s="2" t="s">
        <v>32</v>
      </c>
      <c r="D1008" s="2" t="s">
        <v>34</v>
      </c>
      <c r="E1008" s="4">
        <v>43528.348495370374</v>
      </c>
      <c r="F1008" s="4">
        <v>43532.348495370374</v>
      </c>
      <c r="G1008" s="4">
        <v>43534.348495370374</v>
      </c>
      <c r="H1008" s="2">
        <v>0</v>
      </c>
      <c r="I1008" s="2">
        <v>103</v>
      </c>
      <c r="J1008" s="2" t="s">
        <v>32</v>
      </c>
      <c r="K1008" s="2" t="s">
        <v>82</v>
      </c>
      <c r="L1008" s="2" t="s">
        <v>67</v>
      </c>
      <c r="M1008" s="2" t="s">
        <v>71</v>
      </c>
      <c r="N1008" s="2">
        <v>-2</v>
      </c>
      <c r="O1008" s="2">
        <v>4</v>
      </c>
      <c r="P1008" s="2">
        <v>103</v>
      </c>
      <c r="Q1008" s="2" t="str">
        <f>VLOOKUP(A1008,'Additional Data'!$A$1:$D$9949,2,0)</f>
        <v>App</v>
      </c>
      <c r="R1008" s="2" t="str">
        <f>VLOOKUP(A1008,'Additional Data'!$A$1:$D$9949,4,0)</f>
        <v>Debit Card</v>
      </c>
      <c r="S1008" s="5">
        <f>VLOOKUP(A1008,'Additional Data'!$A$1:$D$9949,3,0)</f>
        <v>1762.699024</v>
      </c>
      <c r="T1008" s="2" t="str">
        <f>HLOOKUP(B1008,'Additional Data'!$F$1:$N$2,2,0)</f>
        <v>Laptop</v>
      </c>
    </row>
    <row r="1009" spans="1:20" ht="14.25" customHeight="1">
      <c r="A1009" s="2">
        <v>511950</v>
      </c>
      <c r="B1009" s="2" t="s">
        <v>42</v>
      </c>
      <c r="C1009" s="2" t="s">
        <v>41</v>
      </c>
      <c r="D1009" s="2" t="s">
        <v>34</v>
      </c>
      <c r="E1009" s="4">
        <v>43528.349432870367</v>
      </c>
      <c r="F1009" s="4">
        <v>43528.349432870367</v>
      </c>
      <c r="G1009" s="4">
        <v>43535.349432870367</v>
      </c>
      <c r="H1009" s="2">
        <v>0</v>
      </c>
      <c r="I1009" s="2">
        <v>110</v>
      </c>
      <c r="J1009" s="2" t="s">
        <v>41</v>
      </c>
      <c r="K1009" s="2" t="s">
        <v>66</v>
      </c>
      <c r="L1009" s="2" t="s">
        <v>67</v>
      </c>
      <c r="M1009" s="2" t="s">
        <v>71</v>
      </c>
      <c r="N1009" s="2">
        <v>-7</v>
      </c>
      <c r="O1009" s="2">
        <v>0</v>
      </c>
      <c r="P1009" s="2">
        <v>110</v>
      </c>
      <c r="Q1009" s="2" t="str">
        <f>VLOOKUP(A1009,'Additional Data'!$A$1:$D$9949,2,0)</f>
        <v>Website</v>
      </c>
      <c r="R1009" s="2" t="str">
        <f>VLOOKUP(A1009,'Additional Data'!$A$1:$D$9949,4,0)</f>
        <v>Debit Card</v>
      </c>
      <c r="S1009" s="5">
        <f>VLOOKUP(A1009,'Additional Data'!$A$1:$D$9949,3,0)</f>
        <v>1392.21</v>
      </c>
      <c r="T1009" s="2" t="str">
        <f>HLOOKUP(B1009,'Additional Data'!$F$1:$N$2,2,0)</f>
        <v>TV</v>
      </c>
    </row>
    <row r="1010" spans="1:20" ht="14.25" customHeight="1">
      <c r="A1010" s="2">
        <v>580374</v>
      </c>
      <c r="B1010" s="2" t="s">
        <v>48</v>
      </c>
      <c r="C1010" s="2" t="s">
        <v>41</v>
      </c>
      <c r="D1010" s="2" t="s">
        <v>34</v>
      </c>
      <c r="E1010" s="4">
        <v>43528.34957175926</v>
      </c>
      <c r="F1010" s="4">
        <v>43530.34957175926</v>
      </c>
      <c r="G1010" s="4">
        <v>43535.34957175926</v>
      </c>
      <c r="H1010" s="2">
        <v>30</v>
      </c>
      <c r="I1010" s="2">
        <v>124</v>
      </c>
      <c r="J1010" s="2" t="s">
        <v>73</v>
      </c>
      <c r="K1010" s="2" t="s">
        <v>80</v>
      </c>
      <c r="L1010" s="2" t="s">
        <v>35</v>
      </c>
      <c r="M1010" s="2" t="s">
        <v>59</v>
      </c>
      <c r="N1010" s="2">
        <v>-5</v>
      </c>
      <c r="O1010" s="2">
        <v>2</v>
      </c>
      <c r="P1010" s="2">
        <v>154</v>
      </c>
      <c r="Q1010" s="2" t="str">
        <f>VLOOKUP(A1010,'Additional Data'!$A$1:$D$9949,2,0)</f>
        <v>Website</v>
      </c>
      <c r="R1010" s="2" t="str">
        <f>VLOOKUP(A1010,'Additional Data'!$A$1:$D$9949,4,0)</f>
        <v>Debit Card</v>
      </c>
      <c r="S1010" s="5">
        <f>VLOOKUP(A1010,'Additional Data'!$A$1:$D$9949,3,0)</f>
        <v>1369.8</v>
      </c>
      <c r="T1010" s="2" t="str">
        <f>HLOOKUP(B1010,'Additional Data'!$F$1:$N$2,2,0)</f>
        <v>Gaming Console</v>
      </c>
    </row>
    <row r="1011" spans="1:20" ht="14.25" customHeight="1">
      <c r="A1011" s="2">
        <v>160163</v>
      </c>
      <c r="B1011" s="2" t="s">
        <v>30</v>
      </c>
      <c r="C1011" s="2" t="s">
        <v>41</v>
      </c>
      <c r="D1011" s="2" t="s">
        <v>34</v>
      </c>
      <c r="E1011" s="4">
        <v>43528.349791666667</v>
      </c>
      <c r="F1011" s="4">
        <v>43535.349791666667</v>
      </c>
      <c r="G1011" s="4">
        <v>43532.349791666667</v>
      </c>
      <c r="H1011" s="2">
        <v>0</v>
      </c>
      <c r="I1011" s="2">
        <v>127</v>
      </c>
      <c r="J1011" s="2" t="s">
        <v>41</v>
      </c>
      <c r="K1011" s="2" t="s">
        <v>66</v>
      </c>
      <c r="L1011" s="2" t="s">
        <v>67</v>
      </c>
      <c r="M1011" s="2" t="s">
        <v>59</v>
      </c>
      <c r="N1011" s="2">
        <v>3</v>
      </c>
      <c r="O1011" s="2">
        <v>7</v>
      </c>
      <c r="P1011" s="2">
        <v>127</v>
      </c>
      <c r="Q1011" s="2" t="str">
        <f>VLOOKUP(A1011,'Additional Data'!$A$1:$D$9949,2,0)</f>
        <v>App</v>
      </c>
      <c r="R1011" s="2" t="str">
        <f>VLOOKUP(A1011,'Additional Data'!$A$1:$D$9949,4,0)</f>
        <v>Credit Card</v>
      </c>
      <c r="S1011" s="5">
        <f>VLOOKUP(A1011,'Additional Data'!$A$1:$D$9949,3,0)</f>
        <v>2452.4813509999999</v>
      </c>
      <c r="T1011" s="2" t="str">
        <f>HLOOKUP(B1011,'Additional Data'!$F$1:$N$2,2,0)</f>
        <v>PC</v>
      </c>
    </row>
    <row r="1012" spans="1:20" ht="14.25" customHeight="1">
      <c r="A1012" s="2">
        <v>789563</v>
      </c>
      <c r="B1012" s="2" t="s">
        <v>46</v>
      </c>
      <c r="C1012" s="2" t="s">
        <v>32</v>
      </c>
      <c r="D1012" s="2" t="s">
        <v>34</v>
      </c>
      <c r="E1012" s="4">
        <v>43528.356030092589</v>
      </c>
      <c r="F1012" s="4">
        <v>43533.356030092589</v>
      </c>
      <c r="G1012" s="4">
        <v>43531.356030092589</v>
      </c>
      <c r="H1012" s="2">
        <v>0</v>
      </c>
      <c r="I1012" s="2">
        <v>123</v>
      </c>
      <c r="J1012" s="2" t="s">
        <v>32</v>
      </c>
      <c r="K1012" s="2" t="s">
        <v>82</v>
      </c>
      <c r="L1012" s="2" t="s">
        <v>67</v>
      </c>
      <c r="M1012" s="2" t="s">
        <v>59</v>
      </c>
      <c r="N1012" s="2">
        <v>2</v>
      </c>
      <c r="O1012" s="2">
        <v>5</v>
      </c>
      <c r="P1012" s="2">
        <v>123</v>
      </c>
      <c r="Q1012" s="2" t="str">
        <f>VLOOKUP(A1012,'Additional Data'!$A$1:$D$9949,2,0)</f>
        <v>App</v>
      </c>
      <c r="R1012" s="2" t="str">
        <f>VLOOKUP(A1012,'Additional Data'!$A$1:$D$9949,4,0)</f>
        <v>Credit Card</v>
      </c>
      <c r="S1012" s="5">
        <f>VLOOKUP(A1012,'Additional Data'!$A$1:$D$9949,3,0)</f>
        <v>3038.2960189999999</v>
      </c>
      <c r="T1012" s="2" t="str">
        <f>HLOOKUP(B1012,'Additional Data'!$F$1:$N$2,2,0)</f>
        <v>TV</v>
      </c>
    </row>
    <row r="1013" spans="1:20" ht="14.25" customHeight="1">
      <c r="A1013" s="2">
        <v>544286</v>
      </c>
      <c r="B1013" s="2" t="s">
        <v>39</v>
      </c>
      <c r="C1013" s="2" t="s">
        <v>41</v>
      </c>
      <c r="D1013" s="2" t="s">
        <v>34</v>
      </c>
      <c r="E1013" s="4">
        <v>43528.360486111109</v>
      </c>
      <c r="F1013" s="4">
        <v>43532.360486111109</v>
      </c>
      <c r="G1013" s="4">
        <v>43533.360486111109</v>
      </c>
      <c r="H1013" s="2">
        <v>0</v>
      </c>
      <c r="I1013" s="2">
        <v>129</v>
      </c>
      <c r="J1013" s="2" t="s">
        <v>41</v>
      </c>
      <c r="K1013" s="2" t="s">
        <v>66</v>
      </c>
      <c r="L1013" s="2" t="s">
        <v>67</v>
      </c>
      <c r="M1013" s="2" t="s">
        <v>59</v>
      </c>
      <c r="N1013" s="2">
        <v>-1</v>
      </c>
      <c r="O1013" s="2">
        <v>4</v>
      </c>
      <c r="P1013" s="2">
        <v>129</v>
      </c>
      <c r="Q1013" s="2" t="str">
        <f>VLOOKUP(A1013,'Additional Data'!$A$1:$D$9949,2,0)</f>
        <v>App</v>
      </c>
      <c r="R1013" s="2" t="str">
        <f>VLOOKUP(A1013,'Additional Data'!$A$1:$D$9949,4,0)</f>
        <v>Debit Card</v>
      </c>
      <c r="S1013" s="5">
        <f>VLOOKUP(A1013,'Additional Data'!$A$1:$D$9949,3,0)</f>
        <v>1683.4433489999999</v>
      </c>
      <c r="T1013" s="2" t="str">
        <f>HLOOKUP(B1013,'Additional Data'!$F$1:$N$2,2,0)</f>
        <v>Mobile</v>
      </c>
    </row>
    <row r="1014" spans="1:20" ht="14.25" customHeight="1">
      <c r="A1014" s="2">
        <v>147063</v>
      </c>
      <c r="B1014" s="2" t="s">
        <v>47</v>
      </c>
      <c r="C1014" s="2" t="s">
        <v>41</v>
      </c>
      <c r="D1014" s="2" t="s">
        <v>34</v>
      </c>
      <c r="E1014" s="4">
        <v>43528.360868055555</v>
      </c>
      <c r="F1014" s="4">
        <v>43531.360868055555</v>
      </c>
      <c r="G1014" s="4">
        <v>43535.360868055555</v>
      </c>
      <c r="H1014" s="2">
        <v>38</v>
      </c>
      <c r="I1014" s="2">
        <v>114</v>
      </c>
      <c r="J1014" s="2" t="s">
        <v>60</v>
      </c>
      <c r="K1014" s="2" t="s">
        <v>77</v>
      </c>
      <c r="L1014" s="2" t="s">
        <v>35</v>
      </c>
      <c r="M1014" s="2" t="s">
        <v>59</v>
      </c>
      <c r="N1014" s="2">
        <v>-4</v>
      </c>
      <c r="O1014" s="2">
        <v>3</v>
      </c>
      <c r="P1014" s="2">
        <v>152</v>
      </c>
      <c r="Q1014" s="2" t="str">
        <f>VLOOKUP(A1014,'Additional Data'!$A$1:$D$9949,2,0)</f>
        <v>Website</v>
      </c>
      <c r="R1014" s="2" t="str">
        <f>VLOOKUP(A1014,'Additional Data'!$A$1:$D$9949,4,0)</f>
        <v>Cash On Delivery</v>
      </c>
      <c r="S1014" s="5">
        <f>VLOOKUP(A1014,'Additional Data'!$A$1:$D$9949,3,0)</f>
        <v>2664.3</v>
      </c>
      <c r="T1014" s="2" t="str">
        <f>HLOOKUP(B1014,'Additional Data'!$F$1:$N$2,2,0)</f>
        <v>Tablet</v>
      </c>
    </row>
    <row r="1015" spans="1:20" ht="14.25" customHeight="1">
      <c r="A1015" s="2">
        <v>113262</v>
      </c>
      <c r="B1015" s="2" t="s">
        <v>39</v>
      </c>
      <c r="C1015" s="2" t="s">
        <v>32</v>
      </c>
      <c r="D1015" s="2" t="s">
        <v>34</v>
      </c>
      <c r="E1015" s="4">
        <v>43528.364131944443</v>
      </c>
      <c r="F1015" s="4">
        <v>43531.364131944443</v>
      </c>
      <c r="G1015" s="4">
        <v>43532.364131944443</v>
      </c>
      <c r="H1015" s="2">
        <v>44</v>
      </c>
      <c r="I1015" s="2">
        <v>115</v>
      </c>
      <c r="J1015" s="2" t="s">
        <v>60</v>
      </c>
      <c r="K1015" s="2" t="s">
        <v>61</v>
      </c>
      <c r="L1015" s="2" t="s">
        <v>35</v>
      </c>
      <c r="M1015" s="2" t="s">
        <v>59</v>
      </c>
      <c r="N1015" s="2">
        <v>-1</v>
      </c>
      <c r="O1015" s="2">
        <v>3</v>
      </c>
      <c r="P1015" s="2">
        <v>159</v>
      </c>
      <c r="Q1015" s="2" t="str">
        <f>VLOOKUP(A1015,'Additional Data'!$A$1:$D$9949,2,0)</f>
        <v>Website</v>
      </c>
      <c r="R1015" s="2" t="str">
        <f>VLOOKUP(A1015,'Additional Data'!$A$1:$D$9949,4,0)</f>
        <v>Debit Card</v>
      </c>
      <c r="S1015" s="5">
        <f>VLOOKUP(A1015,'Additional Data'!$A$1:$D$9949,3,0)</f>
        <v>2784.28</v>
      </c>
      <c r="T1015" s="2" t="str">
        <f>HLOOKUP(B1015,'Additional Data'!$F$1:$N$2,2,0)</f>
        <v>Mobile</v>
      </c>
    </row>
    <row r="1016" spans="1:20" ht="14.25" customHeight="1">
      <c r="A1016" s="2">
        <v>966853</v>
      </c>
      <c r="B1016" s="2" t="s">
        <v>30</v>
      </c>
      <c r="C1016" s="2" t="s">
        <v>41</v>
      </c>
      <c r="D1016" s="2" t="s">
        <v>34</v>
      </c>
      <c r="E1016" s="4">
        <v>43528.364791666667</v>
      </c>
      <c r="F1016" s="4">
        <v>43537.364791666667</v>
      </c>
      <c r="G1016" s="4">
        <v>43531.364791666667</v>
      </c>
      <c r="H1016" s="2">
        <v>30</v>
      </c>
      <c r="I1016" s="2">
        <v>110</v>
      </c>
      <c r="J1016" s="2" t="s">
        <v>60</v>
      </c>
      <c r="K1016" s="2" t="s">
        <v>77</v>
      </c>
      <c r="L1016" s="2" t="s">
        <v>35</v>
      </c>
      <c r="M1016" s="2" t="s">
        <v>59</v>
      </c>
      <c r="N1016" s="2">
        <v>6</v>
      </c>
      <c r="O1016" s="2">
        <v>9</v>
      </c>
      <c r="P1016" s="2">
        <v>140</v>
      </c>
      <c r="Q1016" s="2" t="str">
        <f>VLOOKUP(A1016,'Additional Data'!$A$1:$D$9949,2,0)</f>
        <v>App</v>
      </c>
      <c r="R1016" s="2" t="str">
        <f>VLOOKUP(A1016,'Additional Data'!$A$1:$D$9949,4,0)</f>
        <v>Credit Card</v>
      </c>
      <c r="S1016" s="5">
        <f>VLOOKUP(A1016,'Additional Data'!$A$1:$D$9949,3,0)</f>
        <v>890.35608790000003</v>
      </c>
      <c r="T1016" s="2" t="str">
        <f>HLOOKUP(B1016,'Additional Data'!$F$1:$N$2,2,0)</f>
        <v>PC</v>
      </c>
    </row>
    <row r="1017" spans="1:20" ht="14.25" customHeight="1">
      <c r="A1017" s="2">
        <v>665328</v>
      </c>
      <c r="B1017" s="2" t="s">
        <v>47</v>
      </c>
      <c r="C1017" s="2" t="s">
        <v>41</v>
      </c>
      <c r="D1017" s="2" t="s">
        <v>34</v>
      </c>
      <c r="E1017" s="4">
        <v>43528.377141203702</v>
      </c>
      <c r="F1017" s="4">
        <v>43534.377141203702</v>
      </c>
      <c r="G1017" s="4">
        <v>43535.377141203702</v>
      </c>
      <c r="H1017" s="2">
        <v>72</v>
      </c>
      <c r="I1017" s="2">
        <v>88</v>
      </c>
      <c r="J1017" s="2" t="s">
        <v>60</v>
      </c>
      <c r="K1017" s="2" t="s">
        <v>77</v>
      </c>
      <c r="L1017" s="2" t="s">
        <v>35</v>
      </c>
      <c r="M1017" s="2" t="s">
        <v>71</v>
      </c>
      <c r="N1017" s="2">
        <v>-1</v>
      </c>
      <c r="O1017" s="2">
        <v>6</v>
      </c>
      <c r="P1017" s="2">
        <v>160</v>
      </c>
      <c r="Q1017" s="2" t="str">
        <f>VLOOKUP(A1017,'Additional Data'!$A$1:$D$9949,2,0)</f>
        <v>Website</v>
      </c>
      <c r="R1017" s="2" t="str">
        <f>VLOOKUP(A1017,'Additional Data'!$A$1:$D$9949,4,0)</f>
        <v>Debit Card</v>
      </c>
      <c r="S1017" s="5">
        <f>VLOOKUP(A1017,'Additional Data'!$A$1:$D$9949,3,0)</f>
        <v>1763.69</v>
      </c>
      <c r="T1017" s="2" t="str">
        <f>HLOOKUP(B1017,'Additional Data'!$F$1:$N$2,2,0)</f>
        <v>Tablet</v>
      </c>
    </row>
    <row r="1018" spans="1:20" ht="14.25" customHeight="1">
      <c r="A1018" s="2">
        <v>558755</v>
      </c>
      <c r="B1018" s="2" t="s">
        <v>39</v>
      </c>
      <c r="C1018" s="2" t="s">
        <v>41</v>
      </c>
      <c r="D1018" s="2" t="s">
        <v>34</v>
      </c>
      <c r="E1018" s="4">
        <v>43528.378333333334</v>
      </c>
      <c r="F1018" s="4">
        <v>43532.378333333334</v>
      </c>
      <c r="G1018" s="4">
        <v>43533.378333333334</v>
      </c>
      <c r="H1018" s="2">
        <v>48</v>
      </c>
      <c r="I1018" s="2">
        <v>115</v>
      </c>
      <c r="J1018" s="2" t="s">
        <v>60</v>
      </c>
      <c r="K1018" s="2" t="s">
        <v>77</v>
      </c>
      <c r="L1018" s="2" t="s">
        <v>35</v>
      </c>
      <c r="M1018" s="2" t="s">
        <v>59</v>
      </c>
      <c r="N1018" s="2">
        <v>-1</v>
      </c>
      <c r="O1018" s="2">
        <v>4</v>
      </c>
      <c r="P1018" s="2">
        <v>163</v>
      </c>
      <c r="Q1018" s="2" t="str">
        <f>VLOOKUP(A1018,'Additional Data'!$A$1:$D$9949,2,0)</f>
        <v>App</v>
      </c>
      <c r="R1018" s="2" t="str">
        <f>VLOOKUP(A1018,'Additional Data'!$A$1:$D$9949,4,0)</f>
        <v>Credit Card</v>
      </c>
      <c r="S1018" s="5">
        <f>VLOOKUP(A1018,'Additional Data'!$A$1:$D$9949,3,0)</f>
        <v>2425.9149480000001</v>
      </c>
      <c r="T1018" s="2" t="str">
        <f>HLOOKUP(B1018,'Additional Data'!$F$1:$N$2,2,0)</f>
        <v>Mobile</v>
      </c>
    </row>
    <row r="1019" spans="1:20" ht="14.25" customHeight="1">
      <c r="A1019" s="2">
        <v>117982</v>
      </c>
      <c r="B1019" s="2" t="s">
        <v>39</v>
      </c>
      <c r="C1019" s="2" t="s">
        <v>41</v>
      </c>
      <c r="D1019" s="2" t="s">
        <v>34</v>
      </c>
      <c r="E1019" s="4">
        <v>43528.379861111112</v>
      </c>
      <c r="F1019" s="4">
        <v>43531.379861111112</v>
      </c>
      <c r="G1019" s="4">
        <v>43535.379861111112</v>
      </c>
      <c r="H1019" s="2">
        <v>0</v>
      </c>
      <c r="I1019" s="2">
        <v>126</v>
      </c>
      <c r="J1019" s="2" t="s">
        <v>41</v>
      </c>
      <c r="K1019" s="2" t="s">
        <v>66</v>
      </c>
      <c r="L1019" s="2" t="s">
        <v>67</v>
      </c>
      <c r="M1019" s="2" t="s">
        <v>59</v>
      </c>
      <c r="N1019" s="2">
        <v>-4</v>
      </c>
      <c r="O1019" s="2">
        <v>3</v>
      </c>
      <c r="P1019" s="2">
        <v>126</v>
      </c>
      <c r="Q1019" s="2" t="str">
        <f>VLOOKUP(A1019,'Additional Data'!$A$1:$D$9949,2,0)</f>
        <v>App</v>
      </c>
      <c r="R1019" s="2" t="str">
        <f>VLOOKUP(A1019,'Additional Data'!$A$1:$D$9949,4,0)</f>
        <v>Debit Card</v>
      </c>
      <c r="S1019" s="5">
        <f>VLOOKUP(A1019,'Additional Data'!$A$1:$D$9949,3,0)</f>
        <v>3496.1609520000002</v>
      </c>
      <c r="T1019" s="2" t="str">
        <f>HLOOKUP(B1019,'Additional Data'!$F$1:$N$2,2,0)</f>
        <v>Mobile</v>
      </c>
    </row>
    <row r="1020" spans="1:20" ht="14.25" customHeight="1">
      <c r="A1020" s="2">
        <v>845768</v>
      </c>
      <c r="B1020" s="2" t="s">
        <v>36</v>
      </c>
      <c r="C1020" s="2" t="s">
        <v>41</v>
      </c>
      <c r="D1020" s="2" t="s">
        <v>34</v>
      </c>
      <c r="E1020" s="4">
        <v>43528.387789351851</v>
      </c>
      <c r="F1020" s="4">
        <v>43535.387789351851</v>
      </c>
      <c r="G1020" s="4">
        <v>43531.387789351851</v>
      </c>
      <c r="H1020" s="2">
        <v>49</v>
      </c>
      <c r="I1020" s="2">
        <v>106</v>
      </c>
      <c r="J1020" s="2" t="s">
        <v>63</v>
      </c>
      <c r="K1020" s="2" t="s">
        <v>64</v>
      </c>
      <c r="L1020" s="2" t="s">
        <v>35</v>
      </c>
      <c r="M1020" s="2" t="s">
        <v>71</v>
      </c>
      <c r="N1020" s="2">
        <v>4</v>
      </c>
      <c r="O1020" s="2">
        <v>7</v>
      </c>
      <c r="P1020" s="2">
        <v>155</v>
      </c>
      <c r="Q1020" s="2" t="str">
        <f>VLOOKUP(A1020,'Additional Data'!$A$1:$D$9949,2,0)</f>
        <v>App</v>
      </c>
      <c r="R1020" s="2" t="str">
        <f>VLOOKUP(A1020,'Additional Data'!$A$1:$D$9949,4,0)</f>
        <v>Debit Card</v>
      </c>
      <c r="S1020" s="5">
        <f>VLOOKUP(A1020,'Additional Data'!$A$1:$D$9949,3,0)</f>
        <v>2580.214543</v>
      </c>
      <c r="T1020" s="2" t="str">
        <f>HLOOKUP(B1020,'Additional Data'!$F$1:$N$2,2,0)</f>
        <v>Laptop</v>
      </c>
    </row>
    <row r="1021" spans="1:20" ht="14.25" customHeight="1">
      <c r="A1021" s="2">
        <v>815224</v>
      </c>
      <c r="B1021" s="2" t="s">
        <v>36</v>
      </c>
      <c r="C1021" s="2" t="s">
        <v>32</v>
      </c>
      <c r="D1021" s="2" t="s">
        <v>34</v>
      </c>
      <c r="E1021" s="4">
        <v>43528.38921296296</v>
      </c>
      <c r="F1021" s="4">
        <v>43530.38921296296</v>
      </c>
      <c r="G1021" s="4">
        <v>43531.38921296296</v>
      </c>
      <c r="H1021" s="2">
        <v>44</v>
      </c>
      <c r="I1021" s="2">
        <v>106</v>
      </c>
      <c r="J1021" s="2" t="s">
        <v>60</v>
      </c>
      <c r="K1021" s="2" t="s">
        <v>61</v>
      </c>
      <c r="L1021" s="2" t="s">
        <v>35</v>
      </c>
      <c r="M1021" s="2" t="s">
        <v>71</v>
      </c>
      <c r="N1021" s="2">
        <v>-1</v>
      </c>
      <c r="O1021" s="2">
        <v>2</v>
      </c>
      <c r="P1021" s="2">
        <v>150</v>
      </c>
      <c r="Q1021" s="2" t="str">
        <f>VLOOKUP(A1021,'Additional Data'!$A$1:$D$9949,2,0)</f>
        <v>App</v>
      </c>
      <c r="R1021" s="2" t="str">
        <f>VLOOKUP(A1021,'Additional Data'!$A$1:$D$9949,4,0)</f>
        <v>Debit Card</v>
      </c>
      <c r="S1021" s="5">
        <f>VLOOKUP(A1021,'Additional Data'!$A$1:$D$9949,3,0)</f>
        <v>616.65892240000005</v>
      </c>
      <c r="T1021" s="2" t="str">
        <f>HLOOKUP(B1021,'Additional Data'!$F$1:$N$2,2,0)</f>
        <v>Laptop</v>
      </c>
    </row>
    <row r="1022" spans="1:20" ht="14.25" customHeight="1">
      <c r="A1022" s="2">
        <v>8076</v>
      </c>
      <c r="B1022" s="2" t="s">
        <v>48</v>
      </c>
      <c r="C1022" s="2" t="s">
        <v>32</v>
      </c>
      <c r="D1022" s="2" t="s">
        <v>34</v>
      </c>
      <c r="E1022" s="4">
        <v>43528.393263888887</v>
      </c>
      <c r="F1022" s="4">
        <v>43533.393263888887</v>
      </c>
      <c r="G1022" s="4">
        <v>43533.393263888887</v>
      </c>
      <c r="H1022" s="2">
        <v>0</v>
      </c>
      <c r="I1022" s="2">
        <v>123</v>
      </c>
      <c r="J1022" s="2" t="s">
        <v>32</v>
      </c>
      <c r="K1022" s="2" t="s">
        <v>82</v>
      </c>
      <c r="L1022" s="2" t="s">
        <v>67</v>
      </c>
      <c r="M1022" s="2" t="s">
        <v>71</v>
      </c>
      <c r="N1022" s="2">
        <v>0</v>
      </c>
      <c r="O1022" s="2">
        <v>5</v>
      </c>
      <c r="P1022" s="2">
        <v>123</v>
      </c>
      <c r="Q1022" s="2" t="str">
        <f>VLOOKUP(A1022,'Additional Data'!$A$1:$D$9949,2,0)</f>
        <v>Website</v>
      </c>
      <c r="R1022" s="2" t="str">
        <f>VLOOKUP(A1022,'Additional Data'!$A$1:$D$9949,4,0)</f>
        <v>Debit Card</v>
      </c>
      <c r="S1022" s="5">
        <f>VLOOKUP(A1022,'Additional Data'!$A$1:$D$9949,3,0)</f>
        <v>1841.43</v>
      </c>
      <c r="T1022" s="2" t="str">
        <f>HLOOKUP(B1022,'Additional Data'!$F$1:$N$2,2,0)</f>
        <v>Gaming Console</v>
      </c>
    </row>
    <row r="1023" spans="1:20" ht="14.25" customHeight="1">
      <c r="A1023" s="2">
        <v>647550</v>
      </c>
      <c r="B1023" s="2" t="s">
        <v>36</v>
      </c>
      <c r="C1023" s="2" t="s">
        <v>32</v>
      </c>
      <c r="D1023" s="2" t="s">
        <v>34</v>
      </c>
      <c r="E1023" s="4">
        <v>43528.396134259259</v>
      </c>
      <c r="F1023" s="4">
        <v>43532.396134259259</v>
      </c>
      <c r="G1023" s="4">
        <v>43532.396134259259</v>
      </c>
      <c r="H1023" s="2">
        <v>0</v>
      </c>
      <c r="I1023" s="2">
        <v>126</v>
      </c>
      <c r="J1023" s="2" t="s">
        <v>32</v>
      </c>
      <c r="K1023" s="2" t="s">
        <v>82</v>
      </c>
      <c r="L1023" s="2" t="s">
        <v>67</v>
      </c>
      <c r="M1023" s="2" t="s">
        <v>59</v>
      </c>
      <c r="N1023" s="2">
        <v>0</v>
      </c>
      <c r="O1023" s="2">
        <v>4</v>
      </c>
      <c r="P1023" s="2">
        <v>126</v>
      </c>
      <c r="Q1023" s="2" t="str">
        <f>VLOOKUP(A1023,'Additional Data'!$A$1:$D$9949,2,0)</f>
        <v>Website</v>
      </c>
      <c r="R1023" s="2" t="str">
        <f>VLOOKUP(A1023,'Additional Data'!$A$1:$D$9949,4,0)</f>
        <v>Debit Card</v>
      </c>
      <c r="S1023" s="5">
        <f>VLOOKUP(A1023,'Additional Data'!$A$1:$D$9949,3,0)</f>
        <v>3068</v>
      </c>
      <c r="T1023" s="2" t="str">
        <f>HLOOKUP(B1023,'Additional Data'!$F$1:$N$2,2,0)</f>
        <v>Laptop</v>
      </c>
    </row>
    <row r="1024" spans="1:20" ht="14.25" customHeight="1">
      <c r="A1024" s="2">
        <v>372074</v>
      </c>
      <c r="B1024" s="2" t="s">
        <v>30</v>
      </c>
      <c r="C1024" s="2" t="s">
        <v>41</v>
      </c>
      <c r="D1024" s="2" t="s">
        <v>34</v>
      </c>
      <c r="E1024" s="4">
        <v>43528.39775462963</v>
      </c>
      <c r="F1024" s="4">
        <v>43533.39775462963</v>
      </c>
      <c r="G1024" s="4">
        <v>43533.39775462963</v>
      </c>
      <c r="H1024" s="2">
        <v>0</v>
      </c>
      <c r="I1024" s="2">
        <v>129</v>
      </c>
      <c r="J1024" s="2" t="s">
        <v>41</v>
      </c>
      <c r="K1024" s="2" t="s">
        <v>66</v>
      </c>
      <c r="L1024" s="2" t="s">
        <v>67</v>
      </c>
      <c r="M1024" s="2" t="s">
        <v>59</v>
      </c>
      <c r="N1024" s="2">
        <v>0</v>
      </c>
      <c r="O1024" s="2">
        <v>5</v>
      </c>
      <c r="P1024" s="2">
        <v>129</v>
      </c>
      <c r="Q1024" s="2" t="str">
        <f>VLOOKUP(A1024,'Additional Data'!$A$1:$D$9949,2,0)</f>
        <v>App</v>
      </c>
      <c r="R1024" s="2" t="str">
        <f>VLOOKUP(A1024,'Additional Data'!$A$1:$D$9949,4,0)</f>
        <v>Debit Card</v>
      </c>
      <c r="S1024" s="5">
        <f>VLOOKUP(A1024,'Additional Data'!$A$1:$D$9949,3,0)</f>
        <v>3587.1656739999999</v>
      </c>
      <c r="T1024" s="2" t="str">
        <f>HLOOKUP(B1024,'Additional Data'!$F$1:$N$2,2,0)</f>
        <v>PC</v>
      </c>
    </row>
    <row r="1025" spans="1:20" ht="14.25" customHeight="1">
      <c r="A1025" s="2">
        <v>617806</v>
      </c>
      <c r="B1025" s="2" t="s">
        <v>47</v>
      </c>
      <c r="C1025" s="2" t="s">
        <v>32</v>
      </c>
      <c r="D1025" s="2" t="s">
        <v>34</v>
      </c>
      <c r="E1025" s="4">
        <v>43528.397847222222</v>
      </c>
      <c r="F1025" s="4">
        <v>43528.397847222222</v>
      </c>
      <c r="G1025" s="4">
        <v>43531.397847222222</v>
      </c>
      <c r="H1025" s="2">
        <v>0</v>
      </c>
      <c r="I1025" s="2">
        <v>104</v>
      </c>
      <c r="J1025" s="2" t="s">
        <v>32</v>
      </c>
      <c r="K1025" s="2" t="s">
        <v>82</v>
      </c>
      <c r="L1025" s="2" t="s">
        <v>67</v>
      </c>
      <c r="M1025" s="2" t="s">
        <v>71</v>
      </c>
      <c r="N1025" s="2">
        <v>-3</v>
      </c>
      <c r="O1025" s="2">
        <v>0</v>
      </c>
      <c r="P1025" s="2">
        <v>104</v>
      </c>
      <c r="Q1025" s="2" t="str">
        <f>VLOOKUP(A1025,'Additional Data'!$A$1:$D$9949,2,0)</f>
        <v>App</v>
      </c>
      <c r="R1025" s="2" t="str">
        <f>VLOOKUP(A1025,'Additional Data'!$A$1:$D$9949,4,0)</f>
        <v>Debit Card</v>
      </c>
      <c r="S1025" s="5">
        <f>VLOOKUP(A1025,'Additional Data'!$A$1:$D$9949,3,0)</f>
        <v>2123.3295130000001</v>
      </c>
      <c r="T1025" s="2" t="str">
        <f>HLOOKUP(B1025,'Additional Data'!$F$1:$N$2,2,0)</f>
        <v>Tablet</v>
      </c>
    </row>
    <row r="1026" spans="1:20" ht="14.25" customHeight="1">
      <c r="A1026" s="2">
        <v>988385</v>
      </c>
      <c r="B1026" s="2" t="s">
        <v>39</v>
      </c>
      <c r="C1026" s="2" t="s">
        <v>41</v>
      </c>
      <c r="D1026" s="2" t="s">
        <v>34</v>
      </c>
      <c r="E1026" s="4">
        <v>43528.3984837963</v>
      </c>
      <c r="F1026" s="4">
        <v>43528.3984837963</v>
      </c>
      <c r="G1026" s="4">
        <v>43531.3984837963</v>
      </c>
      <c r="H1026" s="2">
        <v>0</v>
      </c>
      <c r="I1026" s="2">
        <v>104</v>
      </c>
      <c r="J1026" s="2" t="s">
        <v>41</v>
      </c>
      <c r="K1026" s="2" t="s">
        <v>66</v>
      </c>
      <c r="L1026" s="2" t="s">
        <v>67</v>
      </c>
      <c r="M1026" s="2" t="s">
        <v>71</v>
      </c>
      <c r="N1026" s="2">
        <v>-3</v>
      </c>
      <c r="O1026" s="2">
        <v>0</v>
      </c>
      <c r="P1026" s="2">
        <v>104</v>
      </c>
      <c r="Q1026" s="2" t="str">
        <f>VLOOKUP(A1026,'Additional Data'!$A$1:$D$9949,2,0)</f>
        <v>App</v>
      </c>
      <c r="R1026" s="2" t="str">
        <f>VLOOKUP(A1026,'Additional Data'!$A$1:$D$9949,4,0)</f>
        <v>Credit Card</v>
      </c>
      <c r="S1026" s="5">
        <f>VLOOKUP(A1026,'Additional Data'!$A$1:$D$9949,3,0)</f>
        <v>2592.3322240000002</v>
      </c>
      <c r="T1026" s="2" t="str">
        <f>HLOOKUP(B1026,'Additional Data'!$F$1:$N$2,2,0)</f>
        <v>Mobile</v>
      </c>
    </row>
    <row r="1027" spans="1:20" ht="14.25" customHeight="1">
      <c r="A1027" s="2">
        <v>272957</v>
      </c>
      <c r="B1027" s="2" t="s">
        <v>48</v>
      </c>
      <c r="C1027" s="2" t="s">
        <v>41</v>
      </c>
      <c r="D1027" s="2" t="s">
        <v>34</v>
      </c>
      <c r="E1027" s="4">
        <v>43528.415127314816</v>
      </c>
      <c r="F1027" s="4">
        <v>43530.415127314816</v>
      </c>
      <c r="G1027" s="4">
        <v>43535.415127314816</v>
      </c>
      <c r="H1027" s="2">
        <v>0</v>
      </c>
      <c r="I1027" s="2">
        <v>122</v>
      </c>
      <c r="J1027" s="2" t="s">
        <v>41</v>
      </c>
      <c r="K1027" s="2" t="s">
        <v>66</v>
      </c>
      <c r="L1027" s="2" t="s">
        <v>67</v>
      </c>
      <c r="M1027" s="2" t="s">
        <v>59</v>
      </c>
      <c r="N1027" s="2">
        <v>-5</v>
      </c>
      <c r="O1027" s="2">
        <v>2</v>
      </c>
      <c r="P1027" s="2">
        <v>122</v>
      </c>
      <c r="Q1027" s="2" t="str">
        <f>VLOOKUP(A1027,'Additional Data'!$A$1:$D$9949,2,0)</f>
        <v>App</v>
      </c>
      <c r="R1027" s="2" t="str">
        <f>VLOOKUP(A1027,'Additional Data'!$A$1:$D$9949,4,0)</f>
        <v>Credit Card</v>
      </c>
      <c r="S1027" s="5">
        <f>VLOOKUP(A1027,'Additional Data'!$A$1:$D$9949,3,0)</f>
        <v>373.49515209999998</v>
      </c>
      <c r="T1027" s="2" t="str">
        <f>HLOOKUP(B1027,'Additional Data'!$F$1:$N$2,2,0)</f>
        <v>Gaming Console</v>
      </c>
    </row>
    <row r="1028" spans="1:20" ht="14.25" customHeight="1">
      <c r="A1028" s="2">
        <v>631059</v>
      </c>
      <c r="B1028" s="2" t="s">
        <v>36</v>
      </c>
      <c r="C1028" s="2" t="s">
        <v>32</v>
      </c>
      <c r="D1028" s="2" t="s">
        <v>34</v>
      </c>
      <c r="E1028" s="4">
        <v>43528.418171296296</v>
      </c>
      <c r="F1028" s="4">
        <v>43536.418171296296</v>
      </c>
      <c r="G1028" s="4">
        <v>43532.418171296296</v>
      </c>
      <c r="H1028" s="2">
        <v>40</v>
      </c>
      <c r="I1028" s="2">
        <v>112</v>
      </c>
      <c r="J1028" s="2" t="s">
        <v>60</v>
      </c>
      <c r="K1028" s="2" t="s">
        <v>61</v>
      </c>
      <c r="L1028" s="2" t="s">
        <v>35</v>
      </c>
      <c r="M1028" s="2" t="s">
        <v>59</v>
      </c>
      <c r="N1028" s="2">
        <v>4</v>
      </c>
      <c r="O1028" s="2">
        <v>8</v>
      </c>
      <c r="P1028" s="2">
        <v>152</v>
      </c>
      <c r="Q1028" s="2" t="str">
        <f>VLOOKUP(A1028,'Additional Data'!$A$1:$D$9949,2,0)</f>
        <v>Website</v>
      </c>
      <c r="R1028" s="2" t="str">
        <f>VLOOKUP(A1028,'Additional Data'!$A$1:$D$9949,4,0)</f>
        <v>Credit Card</v>
      </c>
      <c r="S1028" s="5">
        <f>VLOOKUP(A1028,'Additional Data'!$A$1:$D$9949,3,0)</f>
        <v>3430.06</v>
      </c>
      <c r="T1028" s="2" t="str">
        <f>HLOOKUP(B1028,'Additional Data'!$F$1:$N$2,2,0)</f>
        <v>Laptop</v>
      </c>
    </row>
    <row r="1029" spans="1:20" ht="14.25" customHeight="1">
      <c r="A1029" s="2">
        <v>520194</v>
      </c>
      <c r="B1029" s="2" t="s">
        <v>39</v>
      </c>
      <c r="C1029" s="2" t="s">
        <v>32</v>
      </c>
      <c r="D1029" s="2" t="s">
        <v>34</v>
      </c>
      <c r="E1029" s="4">
        <v>43528.418402777781</v>
      </c>
      <c r="F1029" s="4">
        <v>43537.418402777781</v>
      </c>
      <c r="G1029" s="4">
        <v>43534.418402777781</v>
      </c>
      <c r="H1029" s="2">
        <v>79</v>
      </c>
      <c r="I1029" s="2">
        <v>107</v>
      </c>
      <c r="J1029" s="2" t="s">
        <v>73</v>
      </c>
      <c r="K1029" s="2" t="s">
        <v>74</v>
      </c>
      <c r="L1029" s="2" t="s">
        <v>35</v>
      </c>
      <c r="M1029" s="2" t="s">
        <v>71</v>
      </c>
      <c r="N1029" s="2">
        <v>3</v>
      </c>
      <c r="O1029" s="2">
        <v>9</v>
      </c>
      <c r="P1029" s="2">
        <v>186</v>
      </c>
      <c r="Q1029" s="2" t="str">
        <f>VLOOKUP(A1029,'Additional Data'!$A$1:$D$9949,2,0)</f>
        <v>Website</v>
      </c>
      <c r="R1029" s="2" t="str">
        <f>VLOOKUP(A1029,'Additional Data'!$A$1:$D$9949,4,0)</f>
        <v>Debit Card</v>
      </c>
      <c r="S1029" s="5">
        <f>VLOOKUP(A1029,'Additional Data'!$A$1:$D$9949,3,0)</f>
        <v>1610.15</v>
      </c>
      <c r="T1029" s="2" t="str">
        <f>HLOOKUP(B1029,'Additional Data'!$F$1:$N$2,2,0)</f>
        <v>Mobile</v>
      </c>
    </row>
    <row r="1030" spans="1:20" ht="14.25" customHeight="1">
      <c r="A1030" s="2">
        <v>273929</v>
      </c>
      <c r="B1030" s="2" t="s">
        <v>47</v>
      </c>
      <c r="C1030" s="2" t="s">
        <v>41</v>
      </c>
      <c r="D1030" s="2" t="s">
        <v>34</v>
      </c>
      <c r="E1030" s="4">
        <v>43528.418425925927</v>
      </c>
      <c r="F1030" s="4">
        <v>43533.418425925927</v>
      </c>
      <c r="G1030" s="4">
        <v>43531.418425925927</v>
      </c>
      <c r="H1030" s="2">
        <v>36</v>
      </c>
      <c r="I1030" s="2">
        <v>113</v>
      </c>
      <c r="J1030" s="2" t="s">
        <v>63</v>
      </c>
      <c r="K1030" s="2" t="s">
        <v>64</v>
      </c>
      <c r="L1030" s="2" t="s">
        <v>35</v>
      </c>
      <c r="M1030" s="2" t="s">
        <v>59</v>
      </c>
      <c r="N1030" s="2">
        <v>2</v>
      </c>
      <c r="O1030" s="2">
        <v>5</v>
      </c>
      <c r="P1030" s="2">
        <v>149</v>
      </c>
      <c r="Q1030" s="2" t="str">
        <f>VLOOKUP(A1030,'Additional Data'!$A$1:$D$9949,2,0)</f>
        <v>App</v>
      </c>
      <c r="R1030" s="2" t="str">
        <f>VLOOKUP(A1030,'Additional Data'!$A$1:$D$9949,4,0)</f>
        <v>Credit Card</v>
      </c>
      <c r="S1030" s="5">
        <f>VLOOKUP(A1030,'Additional Data'!$A$1:$D$9949,3,0)</f>
        <v>1438.3647060000001</v>
      </c>
      <c r="T1030" s="2" t="str">
        <f>HLOOKUP(B1030,'Additional Data'!$F$1:$N$2,2,0)</f>
        <v>Tablet</v>
      </c>
    </row>
    <row r="1031" spans="1:20" ht="14.25" customHeight="1">
      <c r="A1031" s="2">
        <v>54078</v>
      </c>
      <c r="B1031" s="2" t="s">
        <v>42</v>
      </c>
      <c r="C1031" s="2" t="s">
        <v>32</v>
      </c>
      <c r="D1031" s="2" t="s">
        <v>34</v>
      </c>
      <c r="E1031" s="4">
        <v>43528.420358796298</v>
      </c>
      <c r="F1031" s="4">
        <v>43532.420358796298</v>
      </c>
      <c r="G1031" s="4">
        <v>43535.420358796298</v>
      </c>
      <c r="H1031" s="2">
        <v>29</v>
      </c>
      <c r="I1031" s="2">
        <v>124</v>
      </c>
      <c r="J1031" s="2" t="s">
        <v>41</v>
      </c>
      <c r="K1031" s="2" t="s">
        <v>58</v>
      </c>
      <c r="L1031" s="2" t="s">
        <v>35</v>
      </c>
      <c r="M1031" s="2" t="s">
        <v>59</v>
      </c>
      <c r="N1031" s="2">
        <v>-3</v>
      </c>
      <c r="O1031" s="2">
        <v>4</v>
      </c>
      <c r="P1031" s="2">
        <v>153</v>
      </c>
      <c r="Q1031" s="2" t="str">
        <f>VLOOKUP(A1031,'Additional Data'!$A$1:$D$9949,2,0)</f>
        <v>Website</v>
      </c>
      <c r="R1031" s="2" t="str">
        <f>VLOOKUP(A1031,'Additional Data'!$A$1:$D$9949,4,0)</f>
        <v>Debit Card</v>
      </c>
      <c r="S1031" s="5">
        <f>VLOOKUP(A1031,'Additional Data'!$A$1:$D$9949,3,0)</f>
        <v>3282.83</v>
      </c>
      <c r="T1031" s="2" t="str">
        <f>HLOOKUP(B1031,'Additional Data'!$F$1:$N$2,2,0)</f>
        <v>TV</v>
      </c>
    </row>
    <row r="1032" spans="1:20" ht="14.25" customHeight="1">
      <c r="A1032" s="2">
        <v>407466</v>
      </c>
      <c r="B1032" s="2" t="s">
        <v>39</v>
      </c>
      <c r="C1032" s="2" t="s">
        <v>32</v>
      </c>
      <c r="D1032" s="2" t="s">
        <v>34</v>
      </c>
      <c r="E1032" s="4">
        <v>43528.421168981484</v>
      </c>
      <c r="F1032" s="4">
        <v>43530.421168981484</v>
      </c>
      <c r="G1032" s="4">
        <v>43532.421168981484</v>
      </c>
      <c r="H1032" s="2">
        <v>48</v>
      </c>
      <c r="I1032" s="2">
        <v>124</v>
      </c>
      <c r="J1032" s="2" t="s">
        <v>73</v>
      </c>
      <c r="K1032" s="2" t="s">
        <v>74</v>
      </c>
      <c r="L1032" s="2" t="s">
        <v>35</v>
      </c>
      <c r="M1032" s="2" t="s">
        <v>59</v>
      </c>
      <c r="N1032" s="2">
        <v>-2</v>
      </c>
      <c r="O1032" s="2">
        <v>2</v>
      </c>
      <c r="P1032" s="2">
        <v>172</v>
      </c>
      <c r="Q1032" s="2" t="str">
        <f>VLOOKUP(A1032,'Additional Data'!$A$1:$D$9949,2,0)</f>
        <v>Website</v>
      </c>
      <c r="R1032" s="2" t="str">
        <f>VLOOKUP(A1032,'Additional Data'!$A$1:$D$9949,4,0)</f>
        <v>Debit Card</v>
      </c>
      <c r="S1032" s="5">
        <f>VLOOKUP(A1032,'Additional Data'!$A$1:$D$9949,3,0)</f>
        <v>865.18</v>
      </c>
      <c r="T1032" s="2" t="str">
        <f>HLOOKUP(B1032,'Additional Data'!$F$1:$N$2,2,0)</f>
        <v>Mobile</v>
      </c>
    </row>
    <row r="1033" spans="1:20" ht="14.25" customHeight="1">
      <c r="A1033" s="2">
        <v>330865</v>
      </c>
      <c r="B1033" s="2" t="s">
        <v>47</v>
      </c>
      <c r="C1033" s="2" t="s">
        <v>41</v>
      </c>
      <c r="D1033" s="2" t="s">
        <v>34</v>
      </c>
      <c r="E1033" s="4">
        <v>43528.422696759262</v>
      </c>
      <c r="F1033" s="4">
        <v>43530.422696759262</v>
      </c>
      <c r="G1033" s="4">
        <v>43535.422696759262</v>
      </c>
      <c r="H1033" s="2">
        <v>37</v>
      </c>
      <c r="I1033" s="2">
        <v>114</v>
      </c>
      <c r="J1033" s="2" t="s">
        <v>63</v>
      </c>
      <c r="K1033" s="2" t="s">
        <v>64</v>
      </c>
      <c r="L1033" s="2" t="s">
        <v>35</v>
      </c>
      <c r="M1033" s="2" t="s">
        <v>59</v>
      </c>
      <c r="N1033" s="2">
        <v>-5</v>
      </c>
      <c r="O1033" s="2">
        <v>2</v>
      </c>
      <c r="P1033" s="2">
        <v>151</v>
      </c>
      <c r="Q1033" s="2" t="str">
        <f>VLOOKUP(A1033,'Additional Data'!$A$1:$D$9949,2,0)</f>
        <v>App</v>
      </c>
      <c r="R1033" s="2" t="str">
        <f>VLOOKUP(A1033,'Additional Data'!$A$1:$D$9949,4,0)</f>
        <v>Credit Card</v>
      </c>
      <c r="S1033" s="5">
        <f>VLOOKUP(A1033,'Additional Data'!$A$1:$D$9949,3,0)</f>
        <v>1052.855071</v>
      </c>
      <c r="T1033" s="2" t="str">
        <f>HLOOKUP(B1033,'Additional Data'!$F$1:$N$2,2,0)</f>
        <v>Tablet</v>
      </c>
    </row>
    <row r="1034" spans="1:20" ht="14.25" customHeight="1">
      <c r="A1034" s="2">
        <v>342976</v>
      </c>
      <c r="B1034" s="2" t="s">
        <v>30</v>
      </c>
      <c r="C1034" s="2" t="s">
        <v>32</v>
      </c>
      <c r="D1034" s="2" t="s">
        <v>34</v>
      </c>
      <c r="E1034" s="4">
        <v>43528.424675925926</v>
      </c>
      <c r="F1034" s="4">
        <v>43530.424675925926</v>
      </c>
      <c r="G1034" s="4">
        <v>43534.424675925926</v>
      </c>
      <c r="H1034" s="2">
        <v>57</v>
      </c>
      <c r="I1034" s="2">
        <v>94</v>
      </c>
      <c r="J1034" s="2" t="s">
        <v>60</v>
      </c>
      <c r="K1034" s="2" t="s">
        <v>61</v>
      </c>
      <c r="L1034" s="2" t="s">
        <v>35</v>
      </c>
      <c r="M1034" s="2" t="s">
        <v>71</v>
      </c>
      <c r="N1034" s="2">
        <v>-4</v>
      </c>
      <c r="O1034" s="2">
        <v>2</v>
      </c>
      <c r="P1034" s="2">
        <v>151</v>
      </c>
      <c r="Q1034" s="2" t="str">
        <f>VLOOKUP(A1034,'Additional Data'!$A$1:$D$9949,2,0)</f>
        <v>App</v>
      </c>
      <c r="R1034" s="2" t="str">
        <f>VLOOKUP(A1034,'Additional Data'!$A$1:$D$9949,4,0)</f>
        <v>Debit Card</v>
      </c>
      <c r="S1034" s="5">
        <f>VLOOKUP(A1034,'Additional Data'!$A$1:$D$9949,3,0)</f>
        <v>2439.5602909999998</v>
      </c>
      <c r="T1034" s="2" t="str">
        <f>HLOOKUP(B1034,'Additional Data'!$F$1:$N$2,2,0)</f>
        <v>PC</v>
      </c>
    </row>
    <row r="1035" spans="1:20" ht="14.25" customHeight="1">
      <c r="A1035" s="2">
        <v>676812</v>
      </c>
      <c r="B1035" s="2" t="s">
        <v>39</v>
      </c>
      <c r="C1035" s="2" t="s">
        <v>41</v>
      </c>
      <c r="D1035" s="2" t="s">
        <v>34</v>
      </c>
      <c r="E1035" s="4">
        <v>43528.426018518519</v>
      </c>
      <c r="F1035" s="4">
        <v>43536.426018518519</v>
      </c>
      <c r="G1035" s="4">
        <v>43531.426018518519</v>
      </c>
      <c r="H1035" s="2">
        <v>62</v>
      </c>
      <c r="I1035" s="2">
        <v>86</v>
      </c>
      <c r="J1035" s="2" t="s">
        <v>63</v>
      </c>
      <c r="K1035" s="2" t="s">
        <v>64</v>
      </c>
      <c r="L1035" s="2" t="s">
        <v>35</v>
      </c>
      <c r="M1035" s="2" t="s">
        <v>71</v>
      </c>
      <c r="N1035" s="2">
        <v>5</v>
      </c>
      <c r="O1035" s="2">
        <v>8</v>
      </c>
      <c r="P1035" s="2">
        <v>148</v>
      </c>
      <c r="Q1035" s="2" t="str">
        <f>VLOOKUP(A1035,'Additional Data'!$A$1:$D$9949,2,0)</f>
        <v>Website</v>
      </c>
      <c r="R1035" s="2" t="str">
        <f>VLOOKUP(A1035,'Additional Data'!$A$1:$D$9949,4,0)</f>
        <v>Debit Card</v>
      </c>
      <c r="S1035" s="5">
        <f>VLOOKUP(A1035,'Additional Data'!$A$1:$D$9949,3,0)</f>
        <v>728.24</v>
      </c>
      <c r="T1035" s="2" t="str">
        <f>HLOOKUP(B1035,'Additional Data'!$F$1:$N$2,2,0)</f>
        <v>Mobile</v>
      </c>
    </row>
    <row r="1036" spans="1:20" ht="14.25" customHeight="1">
      <c r="A1036" s="2">
        <v>199382</v>
      </c>
      <c r="B1036" s="2" t="s">
        <v>36</v>
      </c>
      <c r="C1036" s="2" t="s">
        <v>41</v>
      </c>
      <c r="D1036" s="2" t="s">
        <v>34</v>
      </c>
      <c r="E1036" s="4">
        <v>43528.432719907411</v>
      </c>
      <c r="F1036" s="4">
        <v>43529.432719907411</v>
      </c>
      <c r="G1036" s="4">
        <v>43532.432719907411</v>
      </c>
      <c r="H1036" s="2">
        <v>0</v>
      </c>
      <c r="I1036" s="2">
        <v>129</v>
      </c>
      <c r="J1036" s="2" t="s">
        <v>41</v>
      </c>
      <c r="K1036" s="2" t="s">
        <v>66</v>
      </c>
      <c r="L1036" s="2" t="s">
        <v>67</v>
      </c>
      <c r="M1036" s="2" t="s">
        <v>59</v>
      </c>
      <c r="N1036" s="2">
        <v>-3</v>
      </c>
      <c r="O1036" s="2">
        <v>1</v>
      </c>
      <c r="P1036" s="2">
        <v>129</v>
      </c>
      <c r="Q1036" s="2" t="str">
        <f>VLOOKUP(A1036,'Additional Data'!$A$1:$D$9949,2,0)</f>
        <v>App</v>
      </c>
      <c r="R1036" s="2" t="str">
        <f>VLOOKUP(A1036,'Additional Data'!$A$1:$D$9949,4,0)</f>
        <v>Debit Card</v>
      </c>
      <c r="S1036" s="5">
        <f>VLOOKUP(A1036,'Additional Data'!$A$1:$D$9949,3,0)</f>
        <v>3199.524418</v>
      </c>
      <c r="T1036" s="2" t="str">
        <f>HLOOKUP(B1036,'Additional Data'!$F$1:$N$2,2,0)</f>
        <v>Laptop</v>
      </c>
    </row>
    <row r="1037" spans="1:20" ht="14.25" customHeight="1">
      <c r="A1037" s="2">
        <v>712046</v>
      </c>
      <c r="B1037" s="2" t="s">
        <v>36</v>
      </c>
      <c r="C1037" s="2" t="s">
        <v>41</v>
      </c>
      <c r="D1037" s="2" t="s">
        <v>34</v>
      </c>
      <c r="E1037" s="4">
        <v>43528.435115740744</v>
      </c>
      <c r="F1037" s="4">
        <v>43537.435115740744</v>
      </c>
      <c r="G1037" s="4">
        <v>43533.435115740744</v>
      </c>
      <c r="H1037" s="2">
        <v>86</v>
      </c>
      <c r="I1037" s="2">
        <v>101</v>
      </c>
      <c r="J1037" s="2" t="s">
        <v>73</v>
      </c>
      <c r="K1037" s="2" t="s">
        <v>80</v>
      </c>
      <c r="L1037" s="2" t="s">
        <v>35</v>
      </c>
      <c r="M1037" s="2" t="s">
        <v>71</v>
      </c>
      <c r="N1037" s="2">
        <v>4</v>
      </c>
      <c r="O1037" s="2">
        <v>9</v>
      </c>
      <c r="P1037" s="2">
        <v>187</v>
      </c>
      <c r="Q1037" s="2" t="str">
        <f>VLOOKUP(A1037,'Additional Data'!$A$1:$D$9949,2,0)</f>
        <v>App</v>
      </c>
      <c r="R1037" s="2" t="str">
        <f>VLOOKUP(A1037,'Additional Data'!$A$1:$D$9949,4,0)</f>
        <v>Debit Card</v>
      </c>
      <c r="S1037" s="5">
        <f>VLOOKUP(A1037,'Additional Data'!$A$1:$D$9949,3,0)</f>
        <v>1243.5411039999999</v>
      </c>
      <c r="T1037" s="2" t="str">
        <f>HLOOKUP(B1037,'Additional Data'!$F$1:$N$2,2,0)</f>
        <v>Laptop</v>
      </c>
    </row>
    <row r="1038" spans="1:20" ht="14.25" customHeight="1">
      <c r="A1038" s="2">
        <v>753083</v>
      </c>
      <c r="B1038" s="2" t="s">
        <v>36</v>
      </c>
      <c r="C1038" s="2" t="s">
        <v>32</v>
      </c>
      <c r="D1038" s="2" t="s">
        <v>34</v>
      </c>
      <c r="E1038" s="4">
        <v>43528.443981481483</v>
      </c>
      <c r="F1038" s="4">
        <v>43536.443981481483</v>
      </c>
      <c r="G1038" s="4">
        <v>43531.443981481483</v>
      </c>
      <c r="H1038" s="2">
        <v>30</v>
      </c>
      <c r="I1038" s="2">
        <v>111</v>
      </c>
      <c r="J1038" s="2" t="s">
        <v>60</v>
      </c>
      <c r="K1038" s="2" t="s">
        <v>61</v>
      </c>
      <c r="L1038" s="2" t="s">
        <v>35</v>
      </c>
      <c r="M1038" s="2" t="s">
        <v>59</v>
      </c>
      <c r="N1038" s="2">
        <v>5</v>
      </c>
      <c r="O1038" s="2">
        <v>8</v>
      </c>
      <c r="P1038" s="2">
        <v>141</v>
      </c>
      <c r="Q1038" s="2" t="str">
        <f>VLOOKUP(A1038,'Additional Data'!$A$1:$D$9949,2,0)</f>
        <v>App</v>
      </c>
      <c r="R1038" s="2" t="str">
        <f>VLOOKUP(A1038,'Additional Data'!$A$1:$D$9949,4,0)</f>
        <v>Credit Card</v>
      </c>
      <c r="S1038" s="5">
        <f>VLOOKUP(A1038,'Additional Data'!$A$1:$D$9949,3,0)</f>
        <v>2322.9088390000002</v>
      </c>
      <c r="T1038" s="2" t="str">
        <f>HLOOKUP(B1038,'Additional Data'!$F$1:$N$2,2,0)</f>
        <v>Laptop</v>
      </c>
    </row>
    <row r="1039" spans="1:20" ht="14.25" customHeight="1">
      <c r="A1039" s="2">
        <v>63529</v>
      </c>
      <c r="B1039" s="2" t="s">
        <v>36</v>
      </c>
      <c r="C1039" s="2" t="s">
        <v>41</v>
      </c>
      <c r="D1039" s="2" t="s">
        <v>34</v>
      </c>
      <c r="E1039" s="4">
        <v>43528.445729166669</v>
      </c>
      <c r="F1039" s="4">
        <v>43535.445729166669</v>
      </c>
      <c r="G1039" s="4">
        <v>43531.445729166669</v>
      </c>
      <c r="H1039" s="2">
        <v>48</v>
      </c>
      <c r="I1039" s="2">
        <v>108</v>
      </c>
      <c r="J1039" s="2" t="s">
        <v>60</v>
      </c>
      <c r="K1039" s="2" t="s">
        <v>77</v>
      </c>
      <c r="L1039" s="2" t="s">
        <v>35</v>
      </c>
      <c r="M1039" s="2" t="s">
        <v>59</v>
      </c>
      <c r="N1039" s="2">
        <v>4</v>
      </c>
      <c r="O1039" s="2">
        <v>7</v>
      </c>
      <c r="P1039" s="2">
        <v>156</v>
      </c>
      <c r="Q1039" s="2" t="str">
        <f>VLOOKUP(A1039,'Additional Data'!$A$1:$D$9949,2,0)</f>
        <v>App</v>
      </c>
      <c r="R1039" s="2" t="str">
        <f>VLOOKUP(A1039,'Additional Data'!$A$1:$D$9949,4,0)</f>
        <v>Credit Card</v>
      </c>
      <c r="S1039" s="5">
        <f>VLOOKUP(A1039,'Additional Data'!$A$1:$D$9949,3,0)</f>
        <v>3440.8733579999998</v>
      </c>
      <c r="T1039" s="2" t="str">
        <f>HLOOKUP(B1039,'Additional Data'!$F$1:$N$2,2,0)</f>
        <v>Laptop</v>
      </c>
    </row>
    <row r="1040" spans="1:20" ht="14.25" customHeight="1">
      <c r="A1040" s="2">
        <v>514063</v>
      </c>
      <c r="B1040" s="2" t="s">
        <v>39</v>
      </c>
      <c r="C1040" s="2" t="s">
        <v>41</v>
      </c>
      <c r="D1040" s="2" t="s">
        <v>34</v>
      </c>
      <c r="E1040" s="4">
        <v>43528.448564814818</v>
      </c>
      <c r="F1040" s="4">
        <v>43537.448564814818</v>
      </c>
      <c r="G1040" s="4">
        <v>43531.448564814818</v>
      </c>
      <c r="H1040" s="2">
        <v>30</v>
      </c>
      <c r="I1040" s="2">
        <v>110</v>
      </c>
      <c r="J1040" s="2" t="s">
        <v>60</v>
      </c>
      <c r="K1040" s="2" t="s">
        <v>77</v>
      </c>
      <c r="L1040" s="2" t="s">
        <v>35</v>
      </c>
      <c r="M1040" s="2" t="s">
        <v>59</v>
      </c>
      <c r="N1040" s="2">
        <v>6</v>
      </c>
      <c r="O1040" s="2">
        <v>9</v>
      </c>
      <c r="P1040" s="2">
        <v>140</v>
      </c>
      <c r="Q1040" s="2" t="str">
        <f>VLOOKUP(A1040,'Additional Data'!$A$1:$D$9949,2,0)</f>
        <v>App</v>
      </c>
      <c r="R1040" s="2" t="str">
        <f>VLOOKUP(A1040,'Additional Data'!$A$1:$D$9949,4,0)</f>
        <v>Credit Card</v>
      </c>
      <c r="S1040" s="5">
        <f>VLOOKUP(A1040,'Additional Data'!$A$1:$D$9949,3,0)</f>
        <v>550.30847210000002</v>
      </c>
      <c r="T1040" s="2" t="str">
        <f>HLOOKUP(B1040,'Additional Data'!$F$1:$N$2,2,0)</f>
        <v>Mobile</v>
      </c>
    </row>
    <row r="1041" spans="1:20" ht="14.25" customHeight="1">
      <c r="A1041" s="2">
        <v>766349</v>
      </c>
      <c r="B1041" s="2" t="s">
        <v>36</v>
      </c>
      <c r="C1041" s="2" t="s">
        <v>41</v>
      </c>
      <c r="D1041" s="2" t="s">
        <v>34</v>
      </c>
      <c r="E1041" s="4">
        <v>43528.449479166666</v>
      </c>
      <c r="F1041" s="4">
        <v>43532.449479166666</v>
      </c>
      <c r="G1041" s="4">
        <v>43534.449479166666</v>
      </c>
      <c r="H1041" s="2">
        <v>0</v>
      </c>
      <c r="I1041" s="2">
        <v>126</v>
      </c>
      <c r="J1041" s="2" t="s">
        <v>41</v>
      </c>
      <c r="K1041" s="2" t="s">
        <v>66</v>
      </c>
      <c r="L1041" s="2" t="s">
        <v>67</v>
      </c>
      <c r="M1041" s="2" t="s">
        <v>59</v>
      </c>
      <c r="N1041" s="2">
        <v>-2</v>
      </c>
      <c r="O1041" s="2">
        <v>4</v>
      </c>
      <c r="P1041" s="2">
        <v>126</v>
      </c>
      <c r="Q1041" s="2" t="str">
        <f>VLOOKUP(A1041,'Additional Data'!$A$1:$D$9949,2,0)</f>
        <v>App</v>
      </c>
      <c r="R1041" s="2" t="str">
        <f>VLOOKUP(A1041,'Additional Data'!$A$1:$D$9949,4,0)</f>
        <v>Credit Card</v>
      </c>
      <c r="S1041" s="5">
        <f>VLOOKUP(A1041,'Additional Data'!$A$1:$D$9949,3,0)</f>
        <v>2067.76136</v>
      </c>
      <c r="T1041" s="2" t="str">
        <f>HLOOKUP(B1041,'Additional Data'!$F$1:$N$2,2,0)</f>
        <v>Laptop</v>
      </c>
    </row>
    <row r="1042" spans="1:20" ht="14.25" customHeight="1">
      <c r="A1042" s="2">
        <v>734639</v>
      </c>
      <c r="B1042" s="2" t="s">
        <v>48</v>
      </c>
      <c r="C1042" s="2" t="s">
        <v>32</v>
      </c>
      <c r="D1042" s="2" t="s">
        <v>34</v>
      </c>
      <c r="E1042" s="4">
        <v>43528.457071759258</v>
      </c>
      <c r="F1042" s="4">
        <v>43530.457071759258</v>
      </c>
      <c r="G1042" s="4">
        <v>43534.457071759258</v>
      </c>
      <c r="H1042" s="2">
        <v>29</v>
      </c>
      <c r="I1042" s="2">
        <v>107</v>
      </c>
      <c r="J1042" s="2" t="s">
        <v>63</v>
      </c>
      <c r="K1042" s="2" t="s">
        <v>81</v>
      </c>
      <c r="L1042" s="2" t="s">
        <v>35</v>
      </c>
      <c r="M1042" s="2" t="s">
        <v>59</v>
      </c>
      <c r="N1042" s="2">
        <v>-4</v>
      </c>
      <c r="O1042" s="2">
        <v>2</v>
      </c>
      <c r="P1042" s="2">
        <v>136</v>
      </c>
      <c r="Q1042" s="2" t="str">
        <f>VLOOKUP(A1042,'Additional Data'!$A$1:$D$9949,2,0)</f>
        <v>App</v>
      </c>
      <c r="R1042" s="2" t="str">
        <f>VLOOKUP(A1042,'Additional Data'!$A$1:$D$9949,4,0)</f>
        <v>Credit Card</v>
      </c>
      <c r="S1042" s="5">
        <f>VLOOKUP(A1042,'Additional Data'!$A$1:$D$9949,3,0)</f>
        <v>1288.8521410000001</v>
      </c>
      <c r="T1042" s="2" t="str">
        <f>HLOOKUP(B1042,'Additional Data'!$F$1:$N$2,2,0)</f>
        <v>Gaming Console</v>
      </c>
    </row>
    <row r="1043" spans="1:20" ht="14.25" customHeight="1">
      <c r="A1043" s="2">
        <v>243184</v>
      </c>
      <c r="B1043" s="2" t="s">
        <v>36</v>
      </c>
      <c r="C1043" s="2" t="s">
        <v>41</v>
      </c>
      <c r="D1043" s="2" t="s">
        <v>34</v>
      </c>
      <c r="E1043" s="4">
        <v>43528.460648148146</v>
      </c>
      <c r="F1043" s="4">
        <v>43532.460648148146</v>
      </c>
      <c r="G1043" s="4">
        <v>43531.460648148146</v>
      </c>
      <c r="H1043" s="2">
        <v>36</v>
      </c>
      <c r="I1043" s="2">
        <v>123</v>
      </c>
      <c r="J1043" s="2" t="s">
        <v>32</v>
      </c>
      <c r="K1043" s="2" t="s">
        <v>70</v>
      </c>
      <c r="L1043" s="2" t="s">
        <v>35</v>
      </c>
      <c r="M1043" s="2" t="s">
        <v>71</v>
      </c>
      <c r="N1043" s="2">
        <v>1</v>
      </c>
      <c r="O1043" s="2">
        <v>4</v>
      </c>
      <c r="P1043" s="2">
        <v>159</v>
      </c>
      <c r="Q1043" s="2" t="str">
        <f>VLOOKUP(A1043,'Additional Data'!$A$1:$D$9949,2,0)</f>
        <v>App</v>
      </c>
      <c r="R1043" s="2" t="str">
        <f>VLOOKUP(A1043,'Additional Data'!$A$1:$D$9949,4,0)</f>
        <v>Debit Card</v>
      </c>
      <c r="S1043" s="5">
        <f>VLOOKUP(A1043,'Additional Data'!$A$1:$D$9949,3,0)</f>
        <v>2823.2468749999998</v>
      </c>
      <c r="T1043" s="2" t="str">
        <f>HLOOKUP(B1043,'Additional Data'!$F$1:$N$2,2,0)</f>
        <v>Laptop</v>
      </c>
    </row>
    <row r="1044" spans="1:20" ht="14.25" customHeight="1">
      <c r="A1044" s="2">
        <v>105071</v>
      </c>
      <c r="B1044" s="2" t="s">
        <v>39</v>
      </c>
      <c r="C1044" s="2" t="s">
        <v>41</v>
      </c>
      <c r="D1044" s="2" t="s">
        <v>34</v>
      </c>
      <c r="E1044" s="4">
        <v>43528.475138888891</v>
      </c>
      <c r="F1044" s="4">
        <v>43533.475138888891</v>
      </c>
      <c r="G1044" s="4">
        <v>43534.475138888891</v>
      </c>
      <c r="H1044" s="2">
        <v>48</v>
      </c>
      <c r="I1044" s="2">
        <v>121</v>
      </c>
      <c r="J1044" s="2" t="s">
        <v>32</v>
      </c>
      <c r="K1044" s="2" t="s">
        <v>70</v>
      </c>
      <c r="L1044" s="2" t="s">
        <v>35</v>
      </c>
      <c r="M1044" s="2" t="s">
        <v>59</v>
      </c>
      <c r="N1044" s="2">
        <v>-1</v>
      </c>
      <c r="O1044" s="2">
        <v>5</v>
      </c>
      <c r="P1044" s="2">
        <v>169</v>
      </c>
      <c r="Q1044" s="2" t="str">
        <f>VLOOKUP(A1044,'Additional Data'!$A$1:$D$9949,2,0)</f>
        <v>App</v>
      </c>
      <c r="R1044" s="2" t="str">
        <f>VLOOKUP(A1044,'Additional Data'!$A$1:$D$9949,4,0)</f>
        <v>Credit Card</v>
      </c>
      <c r="S1044" s="5">
        <f>VLOOKUP(A1044,'Additional Data'!$A$1:$D$9949,3,0)</f>
        <v>530.77620679999995</v>
      </c>
      <c r="T1044" s="2" t="str">
        <f>HLOOKUP(B1044,'Additional Data'!$F$1:$N$2,2,0)</f>
        <v>Mobile</v>
      </c>
    </row>
    <row r="1045" spans="1:20" ht="14.25" customHeight="1">
      <c r="A1045" s="2">
        <v>81876</v>
      </c>
      <c r="B1045" s="2" t="s">
        <v>30</v>
      </c>
      <c r="C1045" s="2" t="s">
        <v>41</v>
      </c>
      <c r="D1045" s="2" t="s">
        <v>34</v>
      </c>
      <c r="E1045" s="4">
        <v>43528.491377314815</v>
      </c>
      <c r="F1045" s="4">
        <v>43528.491377314815</v>
      </c>
      <c r="G1045" s="4">
        <v>43533.491377314815</v>
      </c>
      <c r="H1045" s="2">
        <v>0</v>
      </c>
      <c r="I1045" s="2">
        <v>123</v>
      </c>
      <c r="J1045" s="2" t="s">
        <v>41</v>
      </c>
      <c r="K1045" s="2" t="s">
        <v>66</v>
      </c>
      <c r="L1045" s="2" t="s">
        <v>67</v>
      </c>
      <c r="M1045" s="2" t="s">
        <v>71</v>
      </c>
      <c r="N1045" s="2">
        <v>-5</v>
      </c>
      <c r="O1045" s="2">
        <v>0</v>
      </c>
      <c r="P1045" s="2">
        <v>123</v>
      </c>
      <c r="Q1045" s="2" t="str">
        <f>VLOOKUP(A1045,'Additional Data'!$A$1:$D$9949,2,0)</f>
        <v>Website</v>
      </c>
      <c r="R1045" s="2" t="str">
        <f>VLOOKUP(A1045,'Additional Data'!$A$1:$D$9949,4,0)</f>
        <v>Debit Card</v>
      </c>
      <c r="S1045" s="5">
        <f>VLOOKUP(A1045,'Additional Data'!$A$1:$D$9949,3,0)</f>
        <v>1002.86</v>
      </c>
      <c r="T1045" s="2" t="str">
        <f>HLOOKUP(B1045,'Additional Data'!$F$1:$N$2,2,0)</f>
        <v>PC</v>
      </c>
    </row>
    <row r="1046" spans="1:20" ht="14.25" customHeight="1">
      <c r="A1046" s="2">
        <v>348873</v>
      </c>
      <c r="B1046" s="2" t="s">
        <v>39</v>
      </c>
      <c r="C1046" s="2" t="s">
        <v>41</v>
      </c>
      <c r="D1046" s="2" t="s">
        <v>34</v>
      </c>
      <c r="E1046" s="4">
        <v>43528.492013888892</v>
      </c>
      <c r="F1046" s="4">
        <v>43532.492013888892</v>
      </c>
      <c r="G1046" s="4">
        <v>43531.492013888892</v>
      </c>
      <c r="H1046" s="2">
        <v>78</v>
      </c>
      <c r="I1046" s="2">
        <v>90</v>
      </c>
      <c r="J1046" s="2" t="s">
        <v>63</v>
      </c>
      <c r="K1046" s="2" t="s">
        <v>64</v>
      </c>
      <c r="L1046" s="2" t="s">
        <v>35</v>
      </c>
      <c r="M1046" s="2" t="s">
        <v>71</v>
      </c>
      <c r="N1046" s="2">
        <v>1</v>
      </c>
      <c r="O1046" s="2">
        <v>4</v>
      </c>
      <c r="P1046" s="2">
        <v>168</v>
      </c>
      <c r="Q1046" s="2" t="str">
        <f>VLOOKUP(A1046,'Additional Data'!$A$1:$D$9949,2,0)</f>
        <v>Website</v>
      </c>
      <c r="R1046" s="2" t="str">
        <f>VLOOKUP(A1046,'Additional Data'!$A$1:$D$9949,4,0)</f>
        <v>Cash On Delivery</v>
      </c>
      <c r="S1046" s="5">
        <f>VLOOKUP(A1046,'Additional Data'!$A$1:$D$9949,3,0)</f>
        <v>1956.63</v>
      </c>
      <c r="T1046" s="2" t="str">
        <f>HLOOKUP(B1046,'Additional Data'!$F$1:$N$2,2,0)</f>
        <v>Mobile</v>
      </c>
    </row>
    <row r="1047" spans="1:20" ht="14.25" customHeight="1">
      <c r="A1047" s="2">
        <v>979497</v>
      </c>
      <c r="B1047" s="2" t="s">
        <v>36</v>
      </c>
      <c r="C1047" s="2" t="s">
        <v>41</v>
      </c>
      <c r="D1047" s="2" t="s">
        <v>34</v>
      </c>
      <c r="E1047" s="4">
        <v>43528.495057870372</v>
      </c>
      <c r="F1047" s="4">
        <v>43528.495057870372</v>
      </c>
      <c r="G1047" s="4">
        <v>43535.495057870372</v>
      </c>
      <c r="H1047" s="2">
        <v>0</v>
      </c>
      <c r="I1047" s="2">
        <v>105</v>
      </c>
      <c r="J1047" s="2" t="s">
        <v>41</v>
      </c>
      <c r="K1047" s="2" t="s">
        <v>66</v>
      </c>
      <c r="L1047" s="2" t="s">
        <v>67</v>
      </c>
      <c r="M1047" s="2" t="s">
        <v>71</v>
      </c>
      <c r="N1047" s="2">
        <v>-7</v>
      </c>
      <c r="O1047" s="2">
        <v>0</v>
      </c>
      <c r="P1047" s="2">
        <v>105</v>
      </c>
      <c r="Q1047" s="2" t="str">
        <f>VLOOKUP(A1047,'Additional Data'!$A$1:$D$9949,2,0)</f>
        <v>Website</v>
      </c>
      <c r="R1047" s="2" t="str">
        <f>VLOOKUP(A1047,'Additional Data'!$A$1:$D$9949,4,0)</f>
        <v>Credit Card</v>
      </c>
      <c r="S1047" s="5">
        <f>VLOOKUP(A1047,'Additional Data'!$A$1:$D$9949,3,0)</f>
        <v>3076.47</v>
      </c>
      <c r="T1047" s="2" t="str">
        <f>HLOOKUP(B1047,'Additional Data'!$F$1:$N$2,2,0)</f>
        <v>Laptop</v>
      </c>
    </row>
    <row r="1048" spans="1:20" ht="14.25" customHeight="1">
      <c r="A1048" s="2">
        <v>174485</v>
      </c>
      <c r="B1048" s="2" t="s">
        <v>39</v>
      </c>
      <c r="C1048" s="2" t="s">
        <v>41</v>
      </c>
      <c r="D1048" s="2" t="s">
        <v>34</v>
      </c>
      <c r="E1048" s="4">
        <v>43528.501018518517</v>
      </c>
      <c r="F1048" s="4">
        <v>43534.501018518517</v>
      </c>
      <c r="G1048" s="4">
        <v>43534.501018518517</v>
      </c>
      <c r="H1048" s="2">
        <v>41</v>
      </c>
      <c r="I1048" s="2">
        <v>124</v>
      </c>
      <c r="J1048" s="2" t="s">
        <v>32</v>
      </c>
      <c r="K1048" s="2" t="s">
        <v>70</v>
      </c>
      <c r="L1048" s="2" t="s">
        <v>35</v>
      </c>
      <c r="M1048" s="2" t="s">
        <v>59</v>
      </c>
      <c r="N1048" s="2">
        <v>0</v>
      </c>
      <c r="O1048" s="2">
        <v>6</v>
      </c>
      <c r="P1048" s="2">
        <v>165</v>
      </c>
      <c r="Q1048" s="2" t="str">
        <f>VLOOKUP(A1048,'Additional Data'!$A$1:$D$9949,2,0)</f>
        <v>App</v>
      </c>
      <c r="R1048" s="2" t="str">
        <f>VLOOKUP(A1048,'Additional Data'!$A$1:$D$9949,4,0)</f>
        <v>Credit Card</v>
      </c>
      <c r="S1048" s="5">
        <f>VLOOKUP(A1048,'Additional Data'!$A$1:$D$9949,3,0)</f>
        <v>1675.45379</v>
      </c>
      <c r="T1048" s="2" t="str">
        <f>HLOOKUP(B1048,'Additional Data'!$F$1:$N$2,2,0)</f>
        <v>Mobile</v>
      </c>
    </row>
    <row r="1049" spans="1:20" ht="14.25" customHeight="1">
      <c r="A1049" s="2">
        <v>919851</v>
      </c>
      <c r="B1049" s="2" t="s">
        <v>39</v>
      </c>
      <c r="C1049" s="2" t="s">
        <v>41</v>
      </c>
      <c r="D1049" s="2" t="s">
        <v>34</v>
      </c>
      <c r="E1049" s="4">
        <v>43528.506307870368</v>
      </c>
      <c r="F1049" s="4">
        <v>43536.506307870368</v>
      </c>
      <c r="G1049" s="4">
        <v>43532.506307870368</v>
      </c>
      <c r="H1049" s="2">
        <v>77</v>
      </c>
      <c r="I1049" s="2">
        <v>106</v>
      </c>
      <c r="J1049" s="2" t="s">
        <v>73</v>
      </c>
      <c r="K1049" s="2" t="s">
        <v>80</v>
      </c>
      <c r="L1049" s="2" t="s">
        <v>35</v>
      </c>
      <c r="M1049" s="2" t="s">
        <v>71</v>
      </c>
      <c r="N1049" s="2">
        <v>4</v>
      </c>
      <c r="O1049" s="2">
        <v>8</v>
      </c>
      <c r="P1049" s="2">
        <v>183</v>
      </c>
      <c r="Q1049" s="2" t="str">
        <f>VLOOKUP(A1049,'Additional Data'!$A$1:$D$9949,2,0)</f>
        <v>Website</v>
      </c>
      <c r="R1049" s="2" t="str">
        <f>VLOOKUP(A1049,'Additional Data'!$A$1:$D$9949,4,0)</f>
        <v>Credit Card</v>
      </c>
      <c r="S1049" s="5">
        <f>VLOOKUP(A1049,'Additional Data'!$A$1:$D$9949,3,0)</f>
        <v>413.9</v>
      </c>
      <c r="T1049" s="2" t="str">
        <f>HLOOKUP(B1049,'Additional Data'!$F$1:$N$2,2,0)</f>
        <v>Mobile</v>
      </c>
    </row>
    <row r="1050" spans="1:20" ht="14.25" customHeight="1">
      <c r="A1050" s="2">
        <v>5026</v>
      </c>
      <c r="B1050" s="2" t="s">
        <v>42</v>
      </c>
      <c r="C1050" s="2" t="s">
        <v>41</v>
      </c>
      <c r="D1050" s="2" t="s">
        <v>34</v>
      </c>
      <c r="E1050" s="4">
        <v>43528.510775462964</v>
      </c>
      <c r="F1050" s="4">
        <v>43534.510775462964</v>
      </c>
      <c r="G1050" s="4">
        <v>43531.510775462964</v>
      </c>
      <c r="H1050" s="2">
        <v>78</v>
      </c>
      <c r="I1050" s="2">
        <v>109</v>
      </c>
      <c r="J1050" s="2" t="s">
        <v>73</v>
      </c>
      <c r="K1050" s="2" t="s">
        <v>80</v>
      </c>
      <c r="L1050" s="2" t="s">
        <v>35</v>
      </c>
      <c r="M1050" s="2" t="s">
        <v>71</v>
      </c>
      <c r="N1050" s="2">
        <v>3</v>
      </c>
      <c r="O1050" s="2">
        <v>6</v>
      </c>
      <c r="P1050" s="2">
        <v>187</v>
      </c>
      <c r="Q1050" s="2" t="str">
        <f>VLOOKUP(A1050,'Additional Data'!$A$1:$D$9949,2,0)</f>
        <v>App</v>
      </c>
      <c r="R1050" s="2" t="str">
        <f>VLOOKUP(A1050,'Additional Data'!$A$1:$D$9949,4,0)</f>
        <v>Debit Card</v>
      </c>
      <c r="S1050" s="5">
        <f>VLOOKUP(A1050,'Additional Data'!$A$1:$D$9949,3,0)</f>
        <v>3491.476952</v>
      </c>
      <c r="T1050" s="2" t="str">
        <f>HLOOKUP(B1050,'Additional Data'!$F$1:$N$2,2,0)</f>
        <v>TV</v>
      </c>
    </row>
    <row r="1051" spans="1:20" ht="14.25" customHeight="1">
      <c r="A1051" s="2">
        <v>623666</v>
      </c>
      <c r="B1051" s="2" t="s">
        <v>39</v>
      </c>
      <c r="C1051" s="2" t="s">
        <v>41</v>
      </c>
      <c r="D1051" s="2" t="s">
        <v>34</v>
      </c>
      <c r="E1051" s="4">
        <v>43528.514016203706</v>
      </c>
      <c r="F1051" s="4">
        <v>43535.514016203706</v>
      </c>
      <c r="G1051" s="4">
        <v>43531.514016203706</v>
      </c>
      <c r="H1051" s="2">
        <v>0</v>
      </c>
      <c r="I1051" s="2">
        <v>122</v>
      </c>
      <c r="J1051" s="2" t="s">
        <v>41</v>
      </c>
      <c r="K1051" s="2" t="s">
        <v>66</v>
      </c>
      <c r="L1051" s="2" t="s">
        <v>67</v>
      </c>
      <c r="M1051" s="2" t="s">
        <v>59</v>
      </c>
      <c r="N1051" s="2">
        <v>4</v>
      </c>
      <c r="O1051" s="2">
        <v>7</v>
      </c>
      <c r="P1051" s="2">
        <v>122</v>
      </c>
      <c r="Q1051" s="2" t="str">
        <f>VLOOKUP(A1051,'Additional Data'!$A$1:$D$9949,2,0)</f>
        <v>App</v>
      </c>
      <c r="R1051" s="2" t="str">
        <f>VLOOKUP(A1051,'Additional Data'!$A$1:$D$9949,4,0)</f>
        <v>Debit Card</v>
      </c>
      <c r="S1051" s="5">
        <f>VLOOKUP(A1051,'Additional Data'!$A$1:$D$9949,3,0)</f>
        <v>1841.6616759999999</v>
      </c>
      <c r="T1051" s="2" t="str">
        <f>HLOOKUP(B1051,'Additional Data'!$F$1:$N$2,2,0)</f>
        <v>Mobile</v>
      </c>
    </row>
    <row r="1052" spans="1:20" ht="14.25" customHeight="1">
      <c r="A1052" s="2">
        <v>553036</v>
      </c>
      <c r="B1052" s="2" t="s">
        <v>42</v>
      </c>
      <c r="C1052" s="2" t="s">
        <v>41</v>
      </c>
      <c r="D1052" s="2" t="s">
        <v>34</v>
      </c>
      <c r="E1052" s="4">
        <v>43528.516446759262</v>
      </c>
      <c r="F1052" s="4">
        <v>43530.516446759262</v>
      </c>
      <c r="G1052" s="4">
        <v>43533.516446759262</v>
      </c>
      <c r="H1052" s="2">
        <v>62</v>
      </c>
      <c r="I1052" s="2">
        <v>95</v>
      </c>
      <c r="J1052" s="2" t="s">
        <v>60</v>
      </c>
      <c r="K1052" s="2" t="s">
        <v>77</v>
      </c>
      <c r="L1052" s="2" t="s">
        <v>35</v>
      </c>
      <c r="M1052" s="2" t="s">
        <v>71</v>
      </c>
      <c r="N1052" s="2">
        <v>-3</v>
      </c>
      <c r="O1052" s="2">
        <v>2</v>
      </c>
      <c r="P1052" s="2">
        <v>157</v>
      </c>
      <c r="Q1052" s="2" t="str">
        <f>VLOOKUP(A1052,'Additional Data'!$A$1:$D$9949,2,0)</f>
        <v>App</v>
      </c>
      <c r="R1052" s="2" t="str">
        <f>VLOOKUP(A1052,'Additional Data'!$A$1:$D$9949,4,0)</f>
        <v>Debit Card</v>
      </c>
      <c r="S1052" s="5">
        <f>VLOOKUP(A1052,'Additional Data'!$A$1:$D$9949,3,0)</f>
        <v>1930.605184</v>
      </c>
      <c r="T1052" s="2" t="str">
        <f>HLOOKUP(B1052,'Additional Data'!$F$1:$N$2,2,0)</f>
        <v>TV</v>
      </c>
    </row>
    <row r="1053" spans="1:20" ht="14.25" customHeight="1">
      <c r="A1053" s="2">
        <v>961764</v>
      </c>
      <c r="B1053" s="2" t="s">
        <v>39</v>
      </c>
      <c r="C1053" s="2" t="s">
        <v>41</v>
      </c>
      <c r="D1053" s="2" t="s">
        <v>34</v>
      </c>
      <c r="E1053" s="4">
        <v>43528.517893518518</v>
      </c>
      <c r="F1053" s="4">
        <v>43531.517893518518</v>
      </c>
      <c r="G1053" s="4">
        <v>43533.517893518518</v>
      </c>
      <c r="H1053" s="2">
        <v>0</v>
      </c>
      <c r="I1053" s="2">
        <v>127</v>
      </c>
      <c r="J1053" s="2" t="s">
        <v>41</v>
      </c>
      <c r="K1053" s="2" t="s">
        <v>66</v>
      </c>
      <c r="L1053" s="2" t="s">
        <v>67</v>
      </c>
      <c r="M1053" s="2" t="s">
        <v>71</v>
      </c>
      <c r="N1053" s="2">
        <v>-2</v>
      </c>
      <c r="O1053" s="2">
        <v>3</v>
      </c>
      <c r="P1053" s="2">
        <v>127</v>
      </c>
      <c r="Q1053" s="2" t="str">
        <f>VLOOKUP(A1053,'Additional Data'!$A$1:$D$9949,2,0)</f>
        <v>Website</v>
      </c>
      <c r="R1053" s="2" t="str">
        <f>VLOOKUP(A1053,'Additional Data'!$A$1:$D$9949,4,0)</f>
        <v>Debit Card</v>
      </c>
      <c r="S1053" s="5">
        <f>VLOOKUP(A1053,'Additional Data'!$A$1:$D$9949,3,0)</f>
        <v>2014.55</v>
      </c>
      <c r="T1053" s="2" t="str">
        <f>HLOOKUP(B1053,'Additional Data'!$F$1:$N$2,2,0)</f>
        <v>Mobile</v>
      </c>
    </row>
    <row r="1054" spans="1:20" ht="14.25" customHeight="1">
      <c r="A1054" s="2">
        <v>923214</v>
      </c>
      <c r="B1054" s="2" t="s">
        <v>30</v>
      </c>
      <c r="C1054" s="2" t="s">
        <v>41</v>
      </c>
      <c r="D1054" s="2" t="s">
        <v>34</v>
      </c>
      <c r="E1054" s="4">
        <v>43528.518263888887</v>
      </c>
      <c r="F1054" s="4">
        <v>43530.518263888887</v>
      </c>
      <c r="G1054" s="4">
        <v>43531.518263888887</v>
      </c>
      <c r="H1054" s="2">
        <v>62</v>
      </c>
      <c r="I1054" s="2">
        <v>91</v>
      </c>
      <c r="J1054" s="2" t="s">
        <v>60</v>
      </c>
      <c r="K1054" s="2" t="s">
        <v>77</v>
      </c>
      <c r="L1054" s="2" t="s">
        <v>35</v>
      </c>
      <c r="M1054" s="2" t="s">
        <v>71</v>
      </c>
      <c r="N1054" s="2">
        <v>-1</v>
      </c>
      <c r="O1054" s="2">
        <v>2</v>
      </c>
      <c r="P1054" s="2">
        <v>153</v>
      </c>
      <c r="Q1054" s="2" t="str">
        <f>VLOOKUP(A1054,'Additional Data'!$A$1:$D$9949,2,0)</f>
        <v>Website</v>
      </c>
      <c r="R1054" s="2" t="str">
        <f>VLOOKUP(A1054,'Additional Data'!$A$1:$D$9949,4,0)</f>
        <v>Debit Card</v>
      </c>
      <c r="S1054" s="5">
        <f>VLOOKUP(A1054,'Additional Data'!$A$1:$D$9949,3,0)</f>
        <v>718.85</v>
      </c>
      <c r="T1054" s="2" t="str">
        <f>HLOOKUP(B1054,'Additional Data'!$F$1:$N$2,2,0)</f>
        <v>PC</v>
      </c>
    </row>
    <row r="1055" spans="1:20" ht="14.25" customHeight="1">
      <c r="A1055" s="2">
        <v>903879</v>
      </c>
      <c r="B1055" s="2" t="s">
        <v>47</v>
      </c>
      <c r="C1055" s="2" t="s">
        <v>32</v>
      </c>
      <c r="D1055" s="2" t="s">
        <v>34</v>
      </c>
      <c r="E1055" s="4">
        <v>43528.519791666666</v>
      </c>
      <c r="F1055" s="4">
        <v>43536.519791666666</v>
      </c>
      <c r="G1055" s="4">
        <v>43534.519791666666</v>
      </c>
      <c r="H1055" s="2">
        <v>45</v>
      </c>
      <c r="I1055" s="2">
        <v>124</v>
      </c>
      <c r="J1055" s="2" t="s">
        <v>41</v>
      </c>
      <c r="K1055" s="2" t="s">
        <v>58</v>
      </c>
      <c r="L1055" s="2" t="s">
        <v>35</v>
      </c>
      <c r="M1055" s="2" t="s">
        <v>59</v>
      </c>
      <c r="N1055" s="2">
        <v>2</v>
      </c>
      <c r="O1055" s="2">
        <v>8</v>
      </c>
      <c r="P1055" s="2">
        <v>169</v>
      </c>
      <c r="Q1055" s="2" t="str">
        <f>VLOOKUP(A1055,'Additional Data'!$A$1:$D$9949,2,0)</f>
        <v>Website</v>
      </c>
      <c r="R1055" s="2" t="str">
        <f>VLOOKUP(A1055,'Additional Data'!$A$1:$D$9949,4,0)</f>
        <v>Credit Card</v>
      </c>
      <c r="S1055" s="5">
        <f>VLOOKUP(A1055,'Additional Data'!$A$1:$D$9949,3,0)</f>
        <v>1198.95</v>
      </c>
      <c r="T1055" s="2" t="str">
        <f>HLOOKUP(B1055,'Additional Data'!$F$1:$N$2,2,0)</f>
        <v>Tablet</v>
      </c>
    </row>
    <row r="1056" spans="1:20" ht="14.25" customHeight="1">
      <c r="A1056" s="2">
        <v>218357</v>
      </c>
      <c r="B1056" s="2" t="s">
        <v>39</v>
      </c>
      <c r="C1056" s="2" t="s">
        <v>41</v>
      </c>
      <c r="D1056" s="2" t="s">
        <v>34</v>
      </c>
      <c r="E1056" s="4">
        <v>43528.534120370372</v>
      </c>
      <c r="F1056" s="4">
        <v>43535.534120370372</v>
      </c>
      <c r="G1056" s="4">
        <v>43534.534120370372</v>
      </c>
      <c r="H1056" s="2">
        <v>48</v>
      </c>
      <c r="I1056" s="2">
        <v>113</v>
      </c>
      <c r="J1056" s="2" t="s">
        <v>63</v>
      </c>
      <c r="K1056" s="2" t="s">
        <v>64</v>
      </c>
      <c r="L1056" s="2" t="s">
        <v>35</v>
      </c>
      <c r="M1056" s="2" t="s">
        <v>59</v>
      </c>
      <c r="N1056" s="2">
        <v>1</v>
      </c>
      <c r="O1056" s="2">
        <v>7</v>
      </c>
      <c r="P1056" s="2">
        <v>161</v>
      </c>
      <c r="Q1056" s="2" t="str">
        <f>VLOOKUP(A1056,'Additional Data'!$A$1:$D$9949,2,0)</f>
        <v>App</v>
      </c>
      <c r="R1056" s="2" t="str">
        <f>VLOOKUP(A1056,'Additional Data'!$A$1:$D$9949,4,0)</f>
        <v>Credit Card</v>
      </c>
      <c r="S1056" s="5">
        <f>VLOOKUP(A1056,'Additional Data'!$A$1:$D$9949,3,0)</f>
        <v>2384.8082039999999</v>
      </c>
      <c r="T1056" s="2" t="str">
        <f>HLOOKUP(B1056,'Additional Data'!$F$1:$N$2,2,0)</f>
        <v>Mobile</v>
      </c>
    </row>
    <row r="1057" spans="1:20" ht="14.25" customHeight="1">
      <c r="A1057" s="2">
        <v>117498</v>
      </c>
      <c r="B1057" s="2" t="s">
        <v>39</v>
      </c>
      <c r="C1057" s="2" t="s">
        <v>32</v>
      </c>
      <c r="D1057" s="2" t="s">
        <v>34</v>
      </c>
      <c r="E1057" s="4">
        <v>43528.541203703702</v>
      </c>
      <c r="F1057" s="4">
        <v>43537.541203703702</v>
      </c>
      <c r="G1057" s="4">
        <v>43533.541203703702</v>
      </c>
      <c r="H1057" s="2">
        <v>35</v>
      </c>
      <c r="I1057" s="2">
        <v>110</v>
      </c>
      <c r="J1057" s="2" t="s">
        <v>60</v>
      </c>
      <c r="K1057" s="2" t="s">
        <v>61</v>
      </c>
      <c r="L1057" s="2" t="s">
        <v>35</v>
      </c>
      <c r="M1057" s="2" t="s">
        <v>59</v>
      </c>
      <c r="N1057" s="2">
        <v>4</v>
      </c>
      <c r="O1057" s="2">
        <v>9</v>
      </c>
      <c r="P1057" s="2">
        <v>145</v>
      </c>
      <c r="Q1057" s="2" t="str">
        <f>VLOOKUP(A1057,'Additional Data'!$A$1:$D$9949,2,0)</f>
        <v>Website</v>
      </c>
      <c r="R1057" s="2" t="str">
        <f>VLOOKUP(A1057,'Additional Data'!$A$1:$D$9949,4,0)</f>
        <v>Debit Card</v>
      </c>
      <c r="S1057" s="5">
        <f>VLOOKUP(A1057,'Additional Data'!$A$1:$D$9949,3,0)</f>
        <v>181.51</v>
      </c>
      <c r="T1057" s="2" t="str">
        <f>HLOOKUP(B1057,'Additional Data'!$F$1:$N$2,2,0)</f>
        <v>Mobile</v>
      </c>
    </row>
    <row r="1058" spans="1:20" ht="14.25" customHeight="1">
      <c r="A1058" s="2">
        <v>441659</v>
      </c>
      <c r="B1058" s="2" t="s">
        <v>46</v>
      </c>
      <c r="C1058" s="2" t="s">
        <v>41</v>
      </c>
      <c r="D1058" s="2" t="s">
        <v>34</v>
      </c>
      <c r="E1058" s="4">
        <v>43528.542349537034</v>
      </c>
      <c r="F1058" s="4">
        <v>43529.542349537034</v>
      </c>
      <c r="G1058" s="4">
        <v>43533.542349537034</v>
      </c>
      <c r="H1058" s="2">
        <v>0</v>
      </c>
      <c r="I1058" s="2">
        <v>104</v>
      </c>
      <c r="J1058" s="2" t="s">
        <v>41</v>
      </c>
      <c r="K1058" s="2" t="s">
        <v>66</v>
      </c>
      <c r="L1058" s="2" t="s">
        <v>67</v>
      </c>
      <c r="M1058" s="2" t="s">
        <v>71</v>
      </c>
      <c r="N1058" s="2">
        <v>-4</v>
      </c>
      <c r="O1058" s="2">
        <v>1</v>
      </c>
      <c r="P1058" s="2">
        <v>104</v>
      </c>
      <c r="Q1058" s="2" t="str">
        <f>VLOOKUP(A1058,'Additional Data'!$A$1:$D$9949,2,0)</f>
        <v>App</v>
      </c>
      <c r="R1058" s="2" t="str">
        <f>VLOOKUP(A1058,'Additional Data'!$A$1:$D$9949,4,0)</f>
        <v>Credit Card</v>
      </c>
      <c r="S1058" s="5">
        <f>VLOOKUP(A1058,'Additional Data'!$A$1:$D$9949,3,0)</f>
        <v>2435.8793430000001</v>
      </c>
      <c r="T1058" s="2" t="str">
        <f>HLOOKUP(B1058,'Additional Data'!$F$1:$N$2,2,0)</f>
        <v>TV</v>
      </c>
    </row>
    <row r="1059" spans="1:20" ht="14.25" customHeight="1">
      <c r="A1059" s="2">
        <v>206522</v>
      </c>
      <c r="B1059" s="2" t="s">
        <v>42</v>
      </c>
      <c r="C1059" s="2" t="s">
        <v>41</v>
      </c>
      <c r="D1059" s="2" t="s">
        <v>34</v>
      </c>
      <c r="E1059" s="4">
        <v>43528.546180555553</v>
      </c>
      <c r="F1059" s="4">
        <v>43531.546180555553</v>
      </c>
      <c r="G1059" s="4">
        <v>43535.546180555553</v>
      </c>
      <c r="H1059" s="2">
        <v>58</v>
      </c>
      <c r="I1059" s="2">
        <v>107</v>
      </c>
      <c r="J1059" s="2" t="s">
        <v>32</v>
      </c>
      <c r="K1059" s="2" t="s">
        <v>70</v>
      </c>
      <c r="L1059" s="2" t="s">
        <v>35</v>
      </c>
      <c r="M1059" s="2" t="s">
        <v>71</v>
      </c>
      <c r="N1059" s="2">
        <v>-4</v>
      </c>
      <c r="O1059" s="2">
        <v>3</v>
      </c>
      <c r="P1059" s="2">
        <v>165</v>
      </c>
      <c r="Q1059" s="2" t="str">
        <f>VLOOKUP(A1059,'Additional Data'!$A$1:$D$9949,2,0)</f>
        <v>App</v>
      </c>
      <c r="R1059" s="2" t="str">
        <f>VLOOKUP(A1059,'Additional Data'!$A$1:$D$9949,4,0)</f>
        <v>Debit Card</v>
      </c>
      <c r="S1059" s="5">
        <f>VLOOKUP(A1059,'Additional Data'!$A$1:$D$9949,3,0)</f>
        <v>836.94478189999995</v>
      </c>
      <c r="T1059" s="2" t="str">
        <f>HLOOKUP(B1059,'Additional Data'!$F$1:$N$2,2,0)</f>
        <v>TV</v>
      </c>
    </row>
    <row r="1060" spans="1:20" ht="14.25" customHeight="1">
      <c r="A1060" s="2">
        <v>106431</v>
      </c>
      <c r="B1060" s="2" t="s">
        <v>36</v>
      </c>
      <c r="C1060" s="2" t="s">
        <v>32</v>
      </c>
      <c r="D1060" s="2" t="s">
        <v>34</v>
      </c>
      <c r="E1060" s="4">
        <v>43528.546979166669</v>
      </c>
      <c r="F1060" s="4">
        <v>43534.546979166669</v>
      </c>
      <c r="G1060" s="4">
        <v>43531.546979166669</v>
      </c>
      <c r="H1060" s="2">
        <v>0</v>
      </c>
      <c r="I1060" s="2">
        <v>127</v>
      </c>
      <c r="J1060" s="2" t="s">
        <v>32</v>
      </c>
      <c r="K1060" s="2" t="s">
        <v>82</v>
      </c>
      <c r="L1060" s="2" t="s">
        <v>67</v>
      </c>
      <c r="M1060" s="2" t="s">
        <v>59</v>
      </c>
      <c r="N1060" s="2">
        <v>3</v>
      </c>
      <c r="O1060" s="2">
        <v>6</v>
      </c>
      <c r="P1060" s="2">
        <v>127</v>
      </c>
      <c r="Q1060" s="2" t="str">
        <f>VLOOKUP(A1060,'Additional Data'!$A$1:$D$9949,2,0)</f>
        <v>Website</v>
      </c>
      <c r="R1060" s="2" t="str">
        <f>VLOOKUP(A1060,'Additional Data'!$A$1:$D$9949,4,0)</f>
        <v>Credit Card</v>
      </c>
      <c r="S1060" s="5">
        <f>VLOOKUP(A1060,'Additional Data'!$A$1:$D$9949,3,0)</f>
        <v>2589.3000000000002</v>
      </c>
      <c r="T1060" s="2" t="str">
        <f>HLOOKUP(B1060,'Additional Data'!$F$1:$N$2,2,0)</f>
        <v>Laptop</v>
      </c>
    </row>
    <row r="1061" spans="1:20" ht="14.25" customHeight="1">
      <c r="A1061" s="2">
        <v>460214</v>
      </c>
      <c r="B1061" s="2" t="s">
        <v>47</v>
      </c>
      <c r="C1061" s="2" t="s">
        <v>41</v>
      </c>
      <c r="D1061" s="2" t="s">
        <v>34</v>
      </c>
      <c r="E1061" s="4">
        <v>43528.551018518519</v>
      </c>
      <c r="F1061" s="4">
        <v>43532.551018518519</v>
      </c>
      <c r="G1061" s="4">
        <v>43532.551018518519</v>
      </c>
      <c r="H1061" s="2">
        <v>0</v>
      </c>
      <c r="I1061" s="2">
        <v>125</v>
      </c>
      <c r="J1061" s="2" t="s">
        <v>41</v>
      </c>
      <c r="K1061" s="2" t="s">
        <v>66</v>
      </c>
      <c r="L1061" s="2" t="s">
        <v>67</v>
      </c>
      <c r="M1061" s="2" t="s">
        <v>59</v>
      </c>
      <c r="N1061" s="2">
        <v>0</v>
      </c>
      <c r="O1061" s="2">
        <v>4</v>
      </c>
      <c r="P1061" s="2">
        <v>125</v>
      </c>
      <c r="Q1061" s="2" t="str">
        <f>VLOOKUP(A1061,'Additional Data'!$A$1:$D$9949,2,0)</f>
        <v>App</v>
      </c>
      <c r="R1061" s="2" t="str">
        <f>VLOOKUP(A1061,'Additional Data'!$A$1:$D$9949,4,0)</f>
        <v>Debit Card</v>
      </c>
      <c r="S1061" s="5">
        <f>VLOOKUP(A1061,'Additional Data'!$A$1:$D$9949,3,0)</f>
        <v>1250.494254</v>
      </c>
      <c r="T1061" s="2" t="str">
        <f>HLOOKUP(B1061,'Additional Data'!$F$1:$N$2,2,0)</f>
        <v>Tablet</v>
      </c>
    </row>
    <row r="1062" spans="1:20" ht="14.25" customHeight="1">
      <c r="A1062" s="2">
        <v>677502</v>
      </c>
      <c r="B1062" s="2" t="s">
        <v>42</v>
      </c>
      <c r="C1062" s="2" t="s">
        <v>32</v>
      </c>
      <c r="D1062" s="2" t="s">
        <v>34</v>
      </c>
      <c r="E1062" s="4">
        <v>43528.553379629629</v>
      </c>
      <c r="F1062" s="4">
        <v>43536.553379629629</v>
      </c>
      <c r="G1062" s="4">
        <v>43533.553379629629</v>
      </c>
      <c r="H1062" s="2">
        <v>41</v>
      </c>
      <c r="I1062" s="2">
        <v>126</v>
      </c>
      <c r="J1062" s="2" t="s">
        <v>41</v>
      </c>
      <c r="K1062" s="2" t="s">
        <v>58</v>
      </c>
      <c r="L1062" s="2" t="s">
        <v>35</v>
      </c>
      <c r="M1062" s="2" t="s">
        <v>59</v>
      </c>
      <c r="N1062" s="2">
        <v>3</v>
      </c>
      <c r="O1062" s="2">
        <v>8</v>
      </c>
      <c r="P1062" s="2">
        <v>167</v>
      </c>
      <c r="Q1062" s="2" t="str">
        <f>VLOOKUP(A1062,'Additional Data'!$A$1:$D$9949,2,0)</f>
        <v>Website</v>
      </c>
      <c r="R1062" s="2" t="str">
        <f>VLOOKUP(A1062,'Additional Data'!$A$1:$D$9949,4,0)</f>
        <v>Debit Card</v>
      </c>
      <c r="S1062" s="5">
        <f>VLOOKUP(A1062,'Additional Data'!$A$1:$D$9949,3,0)</f>
        <v>3378.09</v>
      </c>
      <c r="T1062" s="2" t="str">
        <f>HLOOKUP(B1062,'Additional Data'!$F$1:$N$2,2,0)</f>
        <v>TV</v>
      </c>
    </row>
    <row r="1063" spans="1:20" ht="14.25" customHeight="1">
      <c r="A1063" s="2">
        <v>134157</v>
      </c>
      <c r="B1063" s="2" t="s">
        <v>39</v>
      </c>
      <c r="C1063" s="2" t="s">
        <v>41</v>
      </c>
      <c r="D1063" s="2" t="s">
        <v>34</v>
      </c>
      <c r="E1063" s="4">
        <v>43528.560289351852</v>
      </c>
      <c r="F1063" s="4">
        <v>43537.560289351852</v>
      </c>
      <c r="G1063" s="4">
        <v>43531.560289351852</v>
      </c>
      <c r="H1063" s="2">
        <v>88</v>
      </c>
      <c r="I1063" s="2">
        <v>93</v>
      </c>
      <c r="J1063" s="2" t="s">
        <v>63</v>
      </c>
      <c r="K1063" s="2" t="s">
        <v>64</v>
      </c>
      <c r="L1063" s="2" t="s">
        <v>35</v>
      </c>
      <c r="M1063" s="2" t="s">
        <v>71</v>
      </c>
      <c r="N1063" s="2">
        <v>6</v>
      </c>
      <c r="O1063" s="2">
        <v>9</v>
      </c>
      <c r="P1063" s="2">
        <v>181</v>
      </c>
      <c r="Q1063" s="2" t="str">
        <f>VLOOKUP(A1063,'Additional Data'!$A$1:$D$9949,2,0)</f>
        <v>Website</v>
      </c>
      <c r="R1063" s="2" t="str">
        <f>VLOOKUP(A1063,'Additional Data'!$A$1:$D$9949,4,0)</f>
        <v>Credit Card</v>
      </c>
      <c r="S1063" s="5">
        <f>VLOOKUP(A1063,'Additional Data'!$A$1:$D$9949,3,0)</f>
        <v>472.88</v>
      </c>
      <c r="T1063" s="2" t="str">
        <f>HLOOKUP(B1063,'Additional Data'!$F$1:$N$2,2,0)</f>
        <v>Mobile</v>
      </c>
    </row>
    <row r="1064" spans="1:20" ht="14.25" customHeight="1">
      <c r="A1064" s="2">
        <v>445618</v>
      </c>
      <c r="B1064" s="2" t="s">
        <v>47</v>
      </c>
      <c r="C1064" s="2" t="s">
        <v>41</v>
      </c>
      <c r="D1064" s="2" t="s">
        <v>34</v>
      </c>
      <c r="E1064" s="4">
        <v>43528.567291666666</v>
      </c>
      <c r="F1064" s="4">
        <v>43530.567291666666</v>
      </c>
      <c r="G1064" s="4">
        <v>43531.567291666666</v>
      </c>
      <c r="H1064" s="2">
        <v>37</v>
      </c>
      <c r="I1064" s="2">
        <v>111</v>
      </c>
      <c r="J1064" s="2" t="s">
        <v>63</v>
      </c>
      <c r="K1064" s="2" t="s">
        <v>64</v>
      </c>
      <c r="L1064" s="2" t="s">
        <v>35</v>
      </c>
      <c r="M1064" s="2" t="s">
        <v>59</v>
      </c>
      <c r="N1064" s="2">
        <v>-1</v>
      </c>
      <c r="O1064" s="2">
        <v>2</v>
      </c>
      <c r="P1064" s="2">
        <v>148</v>
      </c>
      <c r="Q1064" s="2" t="str">
        <f>VLOOKUP(A1064,'Additional Data'!$A$1:$D$9949,2,0)</f>
        <v>App</v>
      </c>
      <c r="R1064" s="2" t="str">
        <f>VLOOKUP(A1064,'Additional Data'!$A$1:$D$9949,4,0)</f>
        <v>Debit Card</v>
      </c>
      <c r="S1064" s="5">
        <f>VLOOKUP(A1064,'Additional Data'!$A$1:$D$9949,3,0)</f>
        <v>3143.3210049999998</v>
      </c>
      <c r="T1064" s="2" t="str">
        <f>HLOOKUP(B1064,'Additional Data'!$F$1:$N$2,2,0)</f>
        <v>Tablet</v>
      </c>
    </row>
    <row r="1065" spans="1:20" ht="14.25" customHeight="1">
      <c r="A1065" s="2">
        <v>769008</v>
      </c>
      <c r="B1065" s="2" t="s">
        <v>39</v>
      </c>
      <c r="C1065" s="2" t="s">
        <v>32</v>
      </c>
      <c r="D1065" s="2" t="s">
        <v>34</v>
      </c>
      <c r="E1065" s="4">
        <v>43528.568101851852</v>
      </c>
      <c r="F1065" s="4">
        <v>43533.568101851852</v>
      </c>
      <c r="G1065" s="4">
        <v>43531.568101851852</v>
      </c>
      <c r="H1065" s="2">
        <v>40</v>
      </c>
      <c r="I1065" s="2">
        <v>113</v>
      </c>
      <c r="J1065" s="2" t="s">
        <v>60</v>
      </c>
      <c r="K1065" s="2" t="s">
        <v>61</v>
      </c>
      <c r="L1065" s="2" t="s">
        <v>35</v>
      </c>
      <c r="M1065" s="2" t="s">
        <v>71</v>
      </c>
      <c r="N1065" s="2">
        <v>2</v>
      </c>
      <c r="O1065" s="2">
        <v>5</v>
      </c>
      <c r="P1065" s="2">
        <v>153</v>
      </c>
      <c r="Q1065" s="2" t="str">
        <f>VLOOKUP(A1065,'Additional Data'!$A$1:$D$9949,2,0)</f>
        <v>Website</v>
      </c>
      <c r="R1065" s="2" t="str">
        <f>VLOOKUP(A1065,'Additional Data'!$A$1:$D$9949,4,0)</f>
        <v>Debit Card</v>
      </c>
      <c r="S1065" s="5">
        <f>VLOOKUP(A1065,'Additional Data'!$A$1:$D$9949,3,0)</f>
        <v>917.32</v>
      </c>
      <c r="T1065" s="2" t="str">
        <f>HLOOKUP(B1065,'Additional Data'!$F$1:$N$2,2,0)</f>
        <v>Mobile</v>
      </c>
    </row>
    <row r="1066" spans="1:20" ht="14.25" customHeight="1">
      <c r="A1066" s="2">
        <v>267112</v>
      </c>
      <c r="B1066" s="2" t="s">
        <v>42</v>
      </c>
      <c r="C1066" s="2" t="s">
        <v>41</v>
      </c>
      <c r="D1066" s="2" t="s">
        <v>34</v>
      </c>
      <c r="E1066" s="4">
        <v>43528.5703587963</v>
      </c>
      <c r="F1066" s="4">
        <v>43538.5703587963</v>
      </c>
      <c r="G1066" s="4">
        <v>43534.5703587963</v>
      </c>
      <c r="H1066" s="2">
        <v>30</v>
      </c>
      <c r="I1066" s="2">
        <v>124</v>
      </c>
      <c r="J1066" s="2" t="s">
        <v>73</v>
      </c>
      <c r="K1066" s="2" t="s">
        <v>80</v>
      </c>
      <c r="L1066" s="2" t="s">
        <v>35</v>
      </c>
      <c r="M1066" s="2" t="s">
        <v>71</v>
      </c>
      <c r="N1066" s="2">
        <v>4</v>
      </c>
      <c r="O1066" s="2">
        <v>10</v>
      </c>
      <c r="P1066" s="2">
        <v>154</v>
      </c>
      <c r="Q1066" s="2" t="str">
        <f>VLOOKUP(A1066,'Additional Data'!$A$1:$D$9949,2,0)</f>
        <v>App</v>
      </c>
      <c r="R1066" s="2" t="str">
        <f>VLOOKUP(A1066,'Additional Data'!$A$1:$D$9949,4,0)</f>
        <v>Debit Card</v>
      </c>
      <c r="S1066" s="5">
        <f>VLOOKUP(A1066,'Additional Data'!$A$1:$D$9949,3,0)</f>
        <v>1313.482154</v>
      </c>
      <c r="T1066" s="2" t="str">
        <f>HLOOKUP(B1066,'Additional Data'!$F$1:$N$2,2,0)</f>
        <v>TV</v>
      </c>
    </row>
    <row r="1067" spans="1:20" ht="14.25" customHeight="1">
      <c r="A1067" s="2">
        <v>281985</v>
      </c>
      <c r="B1067" s="2" t="s">
        <v>39</v>
      </c>
      <c r="C1067" s="2" t="s">
        <v>41</v>
      </c>
      <c r="D1067" s="2" t="s">
        <v>34</v>
      </c>
      <c r="E1067" s="4">
        <v>43528.570937500001</v>
      </c>
      <c r="F1067" s="4">
        <v>43533.570937500001</v>
      </c>
      <c r="G1067" s="4">
        <v>43531.570937500001</v>
      </c>
      <c r="H1067" s="2">
        <v>50</v>
      </c>
      <c r="I1067" s="2">
        <v>126</v>
      </c>
      <c r="J1067" s="2" t="s">
        <v>32</v>
      </c>
      <c r="K1067" s="2" t="s">
        <v>70</v>
      </c>
      <c r="L1067" s="2" t="s">
        <v>35</v>
      </c>
      <c r="M1067" s="2" t="s">
        <v>59</v>
      </c>
      <c r="N1067" s="2">
        <v>2</v>
      </c>
      <c r="O1067" s="2">
        <v>5</v>
      </c>
      <c r="P1067" s="2">
        <v>176</v>
      </c>
      <c r="Q1067" s="2" t="str">
        <f>VLOOKUP(A1067,'Additional Data'!$A$1:$D$9949,2,0)</f>
        <v>Website</v>
      </c>
      <c r="R1067" s="2" t="str">
        <f>VLOOKUP(A1067,'Additional Data'!$A$1:$D$9949,4,0)</f>
        <v>Credit Card</v>
      </c>
      <c r="S1067" s="5">
        <f>VLOOKUP(A1067,'Additional Data'!$A$1:$D$9949,3,0)</f>
        <v>2076.73</v>
      </c>
      <c r="T1067" s="2" t="str">
        <f>HLOOKUP(B1067,'Additional Data'!$F$1:$N$2,2,0)</f>
        <v>Mobile</v>
      </c>
    </row>
    <row r="1068" spans="1:20" ht="14.25" customHeight="1">
      <c r="A1068" s="2">
        <v>662342</v>
      </c>
      <c r="B1068" s="2" t="s">
        <v>36</v>
      </c>
      <c r="C1068" s="2" t="s">
        <v>32</v>
      </c>
      <c r="D1068" s="2" t="s">
        <v>34</v>
      </c>
      <c r="E1068" s="4">
        <v>43528.573819444442</v>
      </c>
      <c r="F1068" s="4">
        <v>43533.573819444442</v>
      </c>
      <c r="G1068" s="4">
        <v>43534.573819444442</v>
      </c>
      <c r="H1068" s="2">
        <v>30</v>
      </c>
      <c r="I1068" s="2">
        <v>128</v>
      </c>
      <c r="J1068" s="2" t="s">
        <v>41</v>
      </c>
      <c r="K1068" s="2" t="s">
        <v>58</v>
      </c>
      <c r="L1068" s="2" t="s">
        <v>35</v>
      </c>
      <c r="M1068" s="2" t="s">
        <v>59</v>
      </c>
      <c r="N1068" s="2">
        <v>-1</v>
      </c>
      <c r="O1068" s="2">
        <v>5</v>
      </c>
      <c r="P1068" s="2">
        <v>158</v>
      </c>
      <c r="Q1068" s="2" t="str">
        <f>VLOOKUP(A1068,'Additional Data'!$A$1:$D$9949,2,0)</f>
        <v>App</v>
      </c>
      <c r="R1068" s="2" t="str">
        <f>VLOOKUP(A1068,'Additional Data'!$A$1:$D$9949,4,0)</f>
        <v>Debit Card</v>
      </c>
      <c r="S1068" s="5">
        <f>VLOOKUP(A1068,'Additional Data'!$A$1:$D$9949,3,0)</f>
        <v>1044.882591</v>
      </c>
      <c r="T1068" s="2" t="str">
        <f>HLOOKUP(B1068,'Additional Data'!$F$1:$N$2,2,0)</f>
        <v>Laptop</v>
      </c>
    </row>
    <row r="1069" spans="1:20" ht="14.25" customHeight="1">
      <c r="A1069" s="2">
        <v>281658</v>
      </c>
      <c r="B1069" s="2" t="s">
        <v>48</v>
      </c>
      <c r="C1069" s="2" t="s">
        <v>32</v>
      </c>
      <c r="D1069" s="2" t="s">
        <v>34</v>
      </c>
      <c r="E1069" s="4">
        <v>43528.578645833331</v>
      </c>
      <c r="F1069" s="4">
        <v>43533.578645833331</v>
      </c>
      <c r="G1069" s="4">
        <v>43535.578645833331</v>
      </c>
      <c r="H1069" s="2">
        <v>41</v>
      </c>
      <c r="I1069" s="2">
        <v>128</v>
      </c>
      <c r="J1069" s="2" t="s">
        <v>41</v>
      </c>
      <c r="K1069" s="2" t="s">
        <v>58</v>
      </c>
      <c r="L1069" s="2" t="s">
        <v>35</v>
      </c>
      <c r="M1069" s="2" t="s">
        <v>59</v>
      </c>
      <c r="N1069" s="2">
        <v>-2</v>
      </c>
      <c r="O1069" s="2">
        <v>5</v>
      </c>
      <c r="P1069" s="2">
        <v>169</v>
      </c>
      <c r="Q1069" s="2" t="str">
        <f>VLOOKUP(A1069,'Additional Data'!$A$1:$D$9949,2,0)</f>
        <v>Website</v>
      </c>
      <c r="R1069" s="2" t="str">
        <f>VLOOKUP(A1069,'Additional Data'!$A$1:$D$9949,4,0)</f>
        <v>Debit Card</v>
      </c>
      <c r="S1069" s="5">
        <f>VLOOKUP(A1069,'Additional Data'!$A$1:$D$9949,3,0)</f>
        <v>2487.12</v>
      </c>
      <c r="T1069" s="2" t="str">
        <f>HLOOKUP(B1069,'Additional Data'!$F$1:$N$2,2,0)</f>
        <v>Gaming Console</v>
      </c>
    </row>
    <row r="1070" spans="1:20" ht="14.25" customHeight="1">
      <c r="A1070" s="2">
        <v>262905</v>
      </c>
      <c r="B1070" s="2" t="s">
        <v>39</v>
      </c>
      <c r="C1070" s="2" t="s">
        <v>41</v>
      </c>
      <c r="D1070" s="2" t="s">
        <v>34</v>
      </c>
      <c r="E1070" s="4">
        <v>43528.579155092593</v>
      </c>
      <c r="F1070" s="4">
        <v>43532.579155092593</v>
      </c>
      <c r="G1070" s="4">
        <v>43534.579155092593</v>
      </c>
      <c r="H1070" s="2">
        <v>25</v>
      </c>
      <c r="I1070" s="2">
        <v>125</v>
      </c>
      <c r="J1070" s="2" t="s">
        <v>32</v>
      </c>
      <c r="K1070" s="2" t="s">
        <v>70</v>
      </c>
      <c r="L1070" s="2" t="s">
        <v>35</v>
      </c>
      <c r="M1070" s="2" t="s">
        <v>59</v>
      </c>
      <c r="N1070" s="2">
        <v>-2</v>
      </c>
      <c r="O1070" s="2">
        <v>4</v>
      </c>
      <c r="P1070" s="2">
        <v>150</v>
      </c>
      <c r="Q1070" s="2" t="str">
        <f>VLOOKUP(A1070,'Additional Data'!$A$1:$D$9949,2,0)</f>
        <v>Website</v>
      </c>
      <c r="R1070" s="2" t="str">
        <f>VLOOKUP(A1070,'Additional Data'!$A$1:$D$9949,4,0)</f>
        <v>Credit Card</v>
      </c>
      <c r="S1070" s="5">
        <f>VLOOKUP(A1070,'Additional Data'!$A$1:$D$9949,3,0)</f>
        <v>1530.28</v>
      </c>
      <c r="T1070" s="2" t="str">
        <f>HLOOKUP(B1070,'Additional Data'!$F$1:$N$2,2,0)</f>
        <v>Mobile</v>
      </c>
    </row>
    <row r="1071" spans="1:20" ht="14.25" customHeight="1">
      <c r="A1071" s="2">
        <v>662223</v>
      </c>
      <c r="B1071" s="2" t="s">
        <v>39</v>
      </c>
      <c r="C1071" s="2" t="s">
        <v>32</v>
      </c>
      <c r="D1071" s="2" t="s">
        <v>34</v>
      </c>
      <c r="E1071" s="4">
        <v>43528.579201388886</v>
      </c>
      <c r="F1071" s="4">
        <v>43533.579201388886</v>
      </c>
      <c r="G1071" s="4">
        <v>43534.579201388886</v>
      </c>
      <c r="H1071" s="2">
        <v>78</v>
      </c>
      <c r="I1071" s="2">
        <v>107</v>
      </c>
      <c r="J1071" s="2" t="s">
        <v>73</v>
      </c>
      <c r="K1071" s="2" t="s">
        <v>74</v>
      </c>
      <c r="L1071" s="2" t="s">
        <v>35</v>
      </c>
      <c r="M1071" s="2" t="s">
        <v>71</v>
      </c>
      <c r="N1071" s="2">
        <v>-1</v>
      </c>
      <c r="O1071" s="2">
        <v>5</v>
      </c>
      <c r="P1071" s="2">
        <v>185</v>
      </c>
      <c r="Q1071" s="2" t="str">
        <f>VLOOKUP(A1071,'Additional Data'!$A$1:$D$9949,2,0)</f>
        <v>Website</v>
      </c>
      <c r="R1071" s="2" t="str">
        <f>VLOOKUP(A1071,'Additional Data'!$A$1:$D$9949,4,0)</f>
        <v>Credit Card</v>
      </c>
      <c r="S1071" s="5">
        <f>VLOOKUP(A1071,'Additional Data'!$A$1:$D$9949,3,0)</f>
        <v>2212.94</v>
      </c>
      <c r="T1071" s="2" t="str">
        <f>HLOOKUP(B1071,'Additional Data'!$F$1:$N$2,2,0)</f>
        <v>Mobile</v>
      </c>
    </row>
    <row r="1072" spans="1:20" ht="14.25" customHeight="1">
      <c r="A1072" s="2">
        <v>254620</v>
      </c>
      <c r="B1072" s="2" t="s">
        <v>48</v>
      </c>
      <c r="C1072" s="2" t="s">
        <v>32</v>
      </c>
      <c r="D1072" s="2" t="s">
        <v>34</v>
      </c>
      <c r="E1072" s="4">
        <v>43528.579733796294</v>
      </c>
      <c r="F1072" s="4">
        <v>43530.579733796294</v>
      </c>
      <c r="G1072" s="4">
        <v>43531.579733796294</v>
      </c>
      <c r="H1072" s="2">
        <v>0</v>
      </c>
      <c r="I1072" s="2">
        <v>126</v>
      </c>
      <c r="J1072" s="2" t="s">
        <v>32</v>
      </c>
      <c r="K1072" s="2" t="s">
        <v>82</v>
      </c>
      <c r="L1072" s="2" t="s">
        <v>67</v>
      </c>
      <c r="M1072" s="2" t="s">
        <v>71</v>
      </c>
      <c r="N1072" s="2">
        <v>-1</v>
      </c>
      <c r="O1072" s="2">
        <v>2</v>
      </c>
      <c r="P1072" s="2">
        <v>126</v>
      </c>
      <c r="Q1072" s="2" t="str">
        <f>VLOOKUP(A1072,'Additional Data'!$A$1:$D$9949,2,0)</f>
        <v>App</v>
      </c>
      <c r="R1072" s="2" t="str">
        <f>VLOOKUP(A1072,'Additional Data'!$A$1:$D$9949,4,0)</f>
        <v>Debit Card</v>
      </c>
      <c r="S1072" s="5">
        <f>VLOOKUP(A1072,'Additional Data'!$A$1:$D$9949,3,0)</f>
        <v>594.68811589999996</v>
      </c>
      <c r="T1072" s="2" t="str">
        <f>HLOOKUP(B1072,'Additional Data'!$F$1:$N$2,2,0)</f>
        <v>Gaming Console</v>
      </c>
    </row>
    <row r="1073" spans="1:20" ht="14.25" customHeight="1">
      <c r="A1073" s="2">
        <v>240328</v>
      </c>
      <c r="B1073" s="2" t="s">
        <v>39</v>
      </c>
      <c r="C1073" s="2" t="s">
        <v>41</v>
      </c>
      <c r="D1073" s="2" t="s">
        <v>34</v>
      </c>
      <c r="E1073" s="4">
        <v>43528.581863425927</v>
      </c>
      <c r="F1073" s="4">
        <v>43530.581863425927</v>
      </c>
      <c r="G1073" s="4">
        <v>43533.581863425927</v>
      </c>
      <c r="H1073" s="2">
        <v>64</v>
      </c>
      <c r="I1073" s="2">
        <v>87</v>
      </c>
      <c r="J1073" s="2" t="s">
        <v>60</v>
      </c>
      <c r="K1073" s="2" t="s">
        <v>77</v>
      </c>
      <c r="L1073" s="2" t="s">
        <v>35</v>
      </c>
      <c r="M1073" s="2" t="s">
        <v>71</v>
      </c>
      <c r="N1073" s="2">
        <v>-3</v>
      </c>
      <c r="O1073" s="2">
        <v>2</v>
      </c>
      <c r="P1073" s="2">
        <v>151</v>
      </c>
      <c r="Q1073" s="2" t="str">
        <f>VLOOKUP(A1073,'Additional Data'!$A$1:$D$9949,2,0)</f>
        <v>App</v>
      </c>
      <c r="R1073" s="2" t="str">
        <f>VLOOKUP(A1073,'Additional Data'!$A$1:$D$9949,4,0)</f>
        <v>Debit Card</v>
      </c>
      <c r="S1073" s="5">
        <f>VLOOKUP(A1073,'Additional Data'!$A$1:$D$9949,3,0)</f>
        <v>607.76749540000003</v>
      </c>
      <c r="T1073" s="2" t="str">
        <f>HLOOKUP(B1073,'Additional Data'!$F$1:$N$2,2,0)</f>
        <v>Mobile</v>
      </c>
    </row>
    <row r="1074" spans="1:20" ht="14.25" customHeight="1">
      <c r="A1074" s="2">
        <v>883932</v>
      </c>
      <c r="B1074" s="2" t="s">
        <v>30</v>
      </c>
      <c r="C1074" s="2" t="s">
        <v>41</v>
      </c>
      <c r="D1074" s="2" t="s">
        <v>34</v>
      </c>
      <c r="E1074" s="4">
        <v>43528.585046296299</v>
      </c>
      <c r="F1074" s="4">
        <v>43539.585046296299</v>
      </c>
      <c r="G1074" s="4">
        <v>43533.585046296299</v>
      </c>
      <c r="H1074" s="2">
        <v>86</v>
      </c>
      <c r="I1074" s="2">
        <v>108</v>
      </c>
      <c r="J1074" s="2" t="s">
        <v>73</v>
      </c>
      <c r="K1074" s="2" t="s">
        <v>80</v>
      </c>
      <c r="L1074" s="2" t="s">
        <v>35</v>
      </c>
      <c r="M1074" s="2" t="s">
        <v>71</v>
      </c>
      <c r="N1074" s="2">
        <v>6</v>
      </c>
      <c r="O1074" s="2">
        <v>11</v>
      </c>
      <c r="P1074" s="2">
        <v>194</v>
      </c>
      <c r="Q1074" s="2" t="str">
        <f>VLOOKUP(A1074,'Additional Data'!$A$1:$D$9949,2,0)</f>
        <v>Website</v>
      </c>
      <c r="R1074" s="2" t="str">
        <f>VLOOKUP(A1074,'Additional Data'!$A$1:$D$9949,4,0)</f>
        <v>Debit Card</v>
      </c>
      <c r="S1074" s="5">
        <f>VLOOKUP(A1074,'Additional Data'!$A$1:$D$9949,3,0)</f>
        <v>546.51</v>
      </c>
      <c r="T1074" s="2" t="str">
        <f>HLOOKUP(B1074,'Additional Data'!$F$1:$N$2,2,0)</f>
        <v>PC</v>
      </c>
    </row>
    <row r="1075" spans="1:20" ht="14.25" customHeight="1">
      <c r="A1075" s="2">
        <v>732729</v>
      </c>
      <c r="B1075" s="2" t="s">
        <v>49</v>
      </c>
      <c r="C1075" s="2" t="s">
        <v>41</v>
      </c>
      <c r="D1075" s="2" t="s">
        <v>34</v>
      </c>
      <c r="E1075" s="4">
        <v>43528.587731481479</v>
      </c>
      <c r="F1075" s="4">
        <v>43531.587731481479</v>
      </c>
      <c r="G1075" s="4">
        <v>43534.587731481479</v>
      </c>
      <c r="H1075" s="2">
        <v>67</v>
      </c>
      <c r="I1075" s="2">
        <v>88</v>
      </c>
      <c r="J1075" s="2" t="s">
        <v>60</v>
      </c>
      <c r="K1075" s="2" t="s">
        <v>77</v>
      </c>
      <c r="L1075" s="2" t="s">
        <v>35</v>
      </c>
      <c r="M1075" s="2" t="s">
        <v>71</v>
      </c>
      <c r="N1075" s="2">
        <v>-3</v>
      </c>
      <c r="O1075" s="2">
        <v>3</v>
      </c>
      <c r="P1075" s="2">
        <v>155</v>
      </c>
      <c r="Q1075" s="2" t="str">
        <f>VLOOKUP(A1075,'Additional Data'!$A$1:$D$9949,2,0)</f>
        <v>Website</v>
      </c>
      <c r="R1075" s="2" t="str">
        <f>VLOOKUP(A1075,'Additional Data'!$A$1:$D$9949,4,0)</f>
        <v>Credit Card</v>
      </c>
      <c r="S1075" s="5">
        <f>VLOOKUP(A1075,'Additional Data'!$A$1:$D$9949,3,0)</f>
        <v>1644.75</v>
      </c>
      <c r="T1075" s="2" t="str">
        <f>HLOOKUP(B1075,'Additional Data'!$F$1:$N$2,2,0)</f>
        <v>TV</v>
      </c>
    </row>
    <row r="1076" spans="1:20" ht="14.25" customHeight="1">
      <c r="A1076" s="2">
        <v>690151</v>
      </c>
      <c r="B1076" s="2" t="s">
        <v>30</v>
      </c>
      <c r="C1076" s="2" t="s">
        <v>41</v>
      </c>
      <c r="D1076" s="2" t="s">
        <v>34</v>
      </c>
      <c r="E1076" s="4">
        <v>43528.593148148146</v>
      </c>
      <c r="F1076" s="4">
        <v>43534.593148148146</v>
      </c>
      <c r="G1076" s="4">
        <v>43532.593148148146</v>
      </c>
      <c r="H1076" s="2">
        <v>47</v>
      </c>
      <c r="I1076" s="2">
        <v>112</v>
      </c>
      <c r="J1076" s="2" t="s">
        <v>60</v>
      </c>
      <c r="K1076" s="2" t="s">
        <v>77</v>
      </c>
      <c r="L1076" s="2" t="s">
        <v>35</v>
      </c>
      <c r="M1076" s="2" t="s">
        <v>59</v>
      </c>
      <c r="N1076" s="2">
        <v>2</v>
      </c>
      <c r="O1076" s="2">
        <v>6</v>
      </c>
      <c r="P1076" s="2">
        <v>159</v>
      </c>
      <c r="Q1076" s="2" t="str">
        <f>VLOOKUP(A1076,'Additional Data'!$A$1:$D$9949,2,0)</f>
        <v>App</v>
      </c>
      <c r="R1076" s="2" t="str">
        <f>VLOOKUP(A1076,'Additional Data'!$A$1:$D$9949,4,0)</f>
        <v>Cash On Delivery</v>
      </c>
      <c r="S1076" s="5">
        <f>VLOOKUP(A1076,'Additional Data'!$A$1:$D$9949,3,0)</f>
        <v>1013.775529</v>
      </c>
      <c r="T1076" s="2" t="str">
        <f>HLOOKUP(B1076,'Additional Data'!$F$1:$N$2,2,0)</f>
        <v>PC</v>
      </c>
    </row>
    <row r="1077" spans="1:20" ht="14.25" customHeight="1">
      <c r="A1077" s="2">
        <v>626319</v>
      </c>
      <c r="B1077" s="2" t="s">
        <v>39</v>
      </c>
      <c r="C1077" s="2" t="s">
        <v>41</v>
      </c>
      <c r="D1077" s="2" t="s">
        <v>34</v>
      </c>
      <c r="E1077" s="4">
        <v>43528.593969907408</v>
      </c>
      <c r="F1077" s="4">
        <v>43530.593969907408</v>
      </c>
      <c r="G1077" s="4">
        <v>43531.593969907408</v>
      </c>
      <c r="H1077" s="2">
        <v>78</v>
      </c>
      <c r="I1077" s="2">
        <v>93</v>
      </c>
      <c r="J1077" s="2" t="s">
        <v>60</v>
      </c>
      <c r="K1077" s="2" t="s">
        <v>77</v>
      </c>
      <c r="L1077" s="2" t="s">
        <v>35</v>
      </c>
      <c r="M1077" s="2" t="s">
        <v>71</v>
      </c>
      <c r="N1077" s="2">
        <v>-1</v>
      </c>
      <c r="O1077" s="2">
        <v>2</v>
      </c>
      <c r="P1077" s="2">
        <v>171</v>
      </c>
      <c r="Q1077" s="2" t="str">
        <f>VLOOKUP(A1077,'Additional Data'!$A$1:$D$9949,2,0)</f>
        <v>Website</v>
      </c>
      <c r="R1077" s="2" t="str">
        <f>VLOOKUP(A1077,'Additional Data'!$A$1:$D$9949,4,0)</f>
        <v>Credit Card</v>
      </c>
      <c r="S1077" s="5">
        <f>VLOOKUP(A1077,'Additional Data'!$A$1:$D$9949,3,0)</f>
        <v>2964.44</v>
      </c>
      <c r="T1077" s="2" t="str">
        <f>HLOOKUP(B1077,'Additional Data'!$F$1:$N$2,2,0)</f>
        <v>Mobile</v>
      </c>
    </row>
    <row r="1078" spans="1:20" ht="14.25" customHeight="1">
      <c r="A1078" s="2">
        <v>734372</v>
      </c>
      <c r="B1078" s="2" t="s">
        <v>48</v>
      </c>
      <c r="C1078" s="2" t="s">
        <v>41</v>
      </c>
      <c r="D1078" s="2" t="s">
        <v>34</v>
      </c>
      <c r="E1078" s="4">
        <v>43528.597604166665</v>
      </c>
      <c r="F1078" s="4">
        <v>43530.597604166665</v>
      </c>
      <c r="G1078" s="4">
        <v>43535.597604166665</v>
      </c>
      <c r="H1078" s="2">
        <v>37</v>
      </c>
      <c r="I1078" s="2">
        <v>109</v>
      </c>
      <c r="J1078" s="2" t="s">
        <v>60</v>
      </c>
      <c r="K1078" s="2" t="s">
        <v>77</v>
      </c>
      <c r="L1078" s="2" t="s">
        <v>35</v>
      </c>
      <c r="M1078" s="2" t="s">
        <v>71</v>
      </c>
      <c r="N1078" s="2">
        <v>-5</v>
      </c>
      <c r="O1078" s="2">
        <v>2</v>
      </c>
      <c r="P1078" s="2">
        <v>146</v>
      </c>
      <c r="Q1078" s="2" t="str">
        <f>VLOOKUP(A1078,'Additional Data'!$A$1:$D$9949,2,0)</f>
        <v>App</v>
      </c>
      <c r="R1078" s="2" t="str">
        <f>VLOOKUP(A1078,'Additional Data'!$A$1:$D$9949,4,0)</f>
        <v>Debit Card</v>
      </c>
      <c r="S1078" s="5">
        <f>VLOOKUP(A1078,'Additional Data'!$A$1:$D$9949,3,0)</f>
        <v>3669.979652</v>
      </c>
      <c r="T1078" s="2" t="str">
        <f>HLOOKUP(B1078,'Additional Data'!$F$1:$N$2,2,0)</f>
        <v>Gaming Console</v>
      </c>
    </row>
    <row r="1079" spans="1:20" ht="14.25" customHeight="1">
      <c r="A1079" s="2">
        <v>74022</v>
      </c>
      <c r="B1079" s="2" t="s">
        <v>39</v>
      </c>
      <c r="C1079" s="2" t="s">
        <v>41</v>
      </c>
      <c r="D1079" s="2" t="s">
        <v>34</v>
      </c>
      <c r="E1079" s="4">
        <v>43528.598402777781</v>
      </c>
      <c r="F1079" s="4">
        <v>43531.598402777781</v>
      </c>
      <c r="G1079" s="4">
        <v>43534.598402777781</v>
      </c>
      <c r="H1079" s="2">
        <v>0</v>
      </c>
      <c r="I1079" s="2">
        <v>109</v>
      </c>
      <c r="J1079" s="2" t="s">
        <v>41</v>
      </c>
      <c r="K1079" s="2" t="s">
        <v>66</v>
      </c>
      <c r="L1079" s="2" t="s">
        <v>67</v>
      </c>
      <c r="M1079" s="2" t="s">
        <v>71</v>
      </c>
      <c r="N1079" s="2">
        <v>-3</v>
      </c>
      <c r="O1079" s="2">
        <v>3</v>
      </c>
      <c r="P1079" s="2">
        <v>109</v>
      </c>
      <c r="Q1079" s="2" t="str">
        <f>VLOOKUP(A1079,'Additional Data'!$A$1:$D$9949,2,0)</f>
        <v>Website</v>
      </c>
      <c r="R1079" s="2" t="str">
        <f>VLOOKUP(A1079,'Additional Data'!$A$1:$D$9949,4,0)</f>
        <v>Debit Card</v>
      </c>
      <c r="S1079" s="5">
        <f>VLOOKUP(A1079,'Additional Data'!$A$1:$D$9949,3,0)</f>
        <v>2017.22</v>
      </c>
      <c r="T1079" s="2" t="str">
        <f>HLOOKUP(B1079,'Additional Data'!$F$1:$N$2,2,0)</f>
        <v>Mobile</v>
      </c>
    </row>
    <row r="1080" spans="1:20" ht="14.25" customHeight="1">
      <c r="A1080" s="2">
        <v>145770</v>
      </c>
      <c r="B1080" s="2" t="s">
        <v>39</v>
      </c>
      <c r="C1080" s="2" t="s">
        <v>32</v>
      </c>
      <c r="D1080" s="2" t="s">
        <v>34</v>
      </c>
      <c r="E1080" s="4">
        <v>43528.602106481485</v>
      </c>
      <c r="F1080" s="4">
        <v>43532.602106481485</v>
      </c>
      <c r="G1080" s="4">
        <v>43532.602106481485</v>
      </c>
      <c r="H1080" s="2">
        <v>37</v>
      </c>
      <c r="I1080" s="2">
        <v>128</v>
      </c>
      <c r="J1080" s="2" t="s">
        <v>41</v>
      </c>
      <c r="K1080" s="2" t="s">
        <v>58</v>
      </c>
      <c r="L1080" s="2" t="s">
        <v>35</v>
      </c>
      <c r="M1080" s="2" t="s">
        <v>59</v>
      </c>
      <c r="N1080" s="2">
        <v>0</v>
      </c>
      <c r="O1080" s="2">
        <v>4</v>
      </c>
      <c r="P1080" s="2">
        <v>165</v>
      </c>
      <c r="Q1080" s="2" t="str">
        <f>VLOOKUP(A1080,'Additional Data'!$A$1:$D$9949,2,0)</f>
        <v>Website</v>
      </c>
      <c r="R1080" s="2" t="str">
        <f>VLOOKUP(A1080,'Additional Data'!$A$1:$D$9949,4,0)</f>
        <v>Debit Card</v>
      </c>
      <c r="S1080" s="5">
        <f>VLOOKUP(A1080,'Additional Data'!$A$1:$D$9949,3,0)</f>
        <v>1150.8699999999999</v>
      </c>
      <c r="T1080" s="2" t="str">
        <f>HLOOKUP(B1080,'Additional Data'!$F$1:$N$2,2,0)</f>
        <v>Mobile</v>
      </c>
    </row>
    <row r="1081" spans="1:20" ht="14.25" customHeight="1">
      <c r="A1081" s="2">
        <v>536120</v>
      </c>
      <c r="B1081" s="2" t="s">
        <v>47</v>
      </c>
      <c r="C1081" s="2" t="s">
        <v>41</v>
      </c>
      <c r="D1081" s="2" t="s">
        <v>34</v>
      </c>
      <c r="E1081" s="4">
        <v>43528.60670138889</v>
      </c>
      <c r="F1081" s="4">
        <v>43533.60670138889</v>
      </c>
      <c r="G1081" s="4">
        <v>43535.60670138889</v>
      </c>
      <c r="H1081" s="2">
        <v>32</v>
      </c>
      <c r="I1081" s="2">
        <v>111</v>
      </c>
      <c r="J1081" s="2" t="s">
        <v>60</v>
      </c>
      <c r="K1081" s="2" t="s">
        <v>77</v>
      </c>
      <c r="L1081" s="2" t="s">
        <v>35</v>
      </c>
      <c r="M1081" s="2" t="s">
        <v>71</v>
      </c>
      <c r="N1081" s="2">
        <v>-2</v>
      </c>
      <c r="O1081" s="2">
        <v>5</v>
      </c>
      <c r="P1081" s="2">
        <v>143</v>
      </c>
      <c r="Q1081" s="2" t="str">
        <f>VLOOKUP(A1081,'Additional Data'!$A$1:$D$9949,2,0)</f>
        <v>App</v>
      </c>
      <c r="R1081" s="2" t="str">
        <f>VLOOKUP(A1081,'Additional Data'!$A$1:$D$9949,4,0)</f>
        <v>Debit Card</v>
      </c>
      <c r="S1081" s="5">
        <f>VLOOKUP(A1081,'Additional Data'!$A$1:$D$9949,3,0)</f>
        <v>3041.2588860000001</v>
      </c>
      <c r="T1081" s="2" t="str">
        <f>HLOOKUP(B1081,'Additional Data'!$F$1:$N$2,2,0)</f>
        <v>Tablet</v>
      </c>
    </row>
    <row r="1082" spans="1:20" ht="14.25" customHeight="1">
      <c r="A1082" s="2">
        <v>180847</v>
      </c>
      <c r="B1082" s="2" t="s">
        <v>36</v>
      </c>
      <c r="C1082" s="2" t="s">
        <v>41</v>
      </c>
      <c r="D1082" s="2" t="s">
        <v>34</v>
      </c>
      <c r="E1082" s="4">
        <v>43528.611192129632</v>
      </c>
      <c r="F1082" s="4">
        <v>43530.611192129632</v>
      </c>
      <c r="G1082" s="4">
        <v>43534.611192129632</v>
      </c>
      <c r="H1082" s="2">
        <v>72</v>
      </c>
      <c r="I1082" s="2">
        <v>89</v>
      </c>
      <c r="J1082" s="2" t="s">
        <v>60</v>
      </c>
      <c r="K1082" s="2" t="s">
        <v>77</v>
      </c>
      <c r="L1082" s="2" t="s">
        <v>35</v>
      </c>
      <c r="M1082" s="2" t="s">
        <v>71</v>
      </c>
      <c r="N1082" s="2">
        <v>-4</v>
      </c>
      <c r="O1082" s="2">
        <v>2</v>
      </c>
      <c r="P1082" s="2">
        <v>161</v>
      </c>
      <c r="Q1082" s="2" t="str">
        <f>VLOOKUP(A1082,'Additional Data'!$A$1:$D$9949,2,0)</f>
        <v>App</v>
      </c>
      <c r="R1082" s="2" t="str">
        <f>VLOOKUP(A1082,'Additional Data'!$A$1:$D$9949,4,0)</f>
        <v>Credit Card</v>
      </c>
      <c r="S1082" s="5">
        <f>VLOOKUP(A1082,'Additional Data'!$A$1:$D$9949,3,0)</f>
        <v>3131.1757720000001</v>
      </c>
      <c r="T1082" s="2" t="str">
        <f>HLOOKUP(B1082,'Additional Data'!$F$1:$N$2,2,0)</f>
        <v>Laptop</v>
      </c>
    </row>
    <row r="1083" spans="1:20" ht="14.25" customHeight="1">
      <c r="A1083" s="2">
        <v>572037</v>
      </c>
      <c r="B1083" s="2" t="s">
        <v>36</v>
      </c>
      <c r="C1083" s="2" t="s">
        <v>32</v>
      </c>
      <c r="D1083" s="2" t="s">
        <v>34</v>
      </c>
      <c r="E1083" s="4">
        <v>43528.62190972222</v>
      </c>
      <c r="F1083" s="4">
        <v>43535.62190972222</v>
      </c>
      <c r="G1083" s="4">
        <v>43535.62190972222</v>
      </c>
      <c r="H1083" s="2">
        <v>31</v>
      </c>
      <c r="I1083" s="2">
        <v>108</v>
      </c>
      <c r="J1083" s="2" t="s">
        <v>60</v>
      </c>
      <c r="K1083" s="2" t="s">
        <v>61</v>
      </c>
      <c r="L1083" s="2" t="s">
        <v>35</v>
      </c>
      <c r="M1083" s="2" t="s">
        <v>59</v>
      </c>
      <c r="N1083" s="2">
        <v>0</v>
      </c>
      <c r="O1083" s="2">
        <v>7</v>
      </c>
      <c r="P1083" s="2">
        <v>139</v>
      </c>
      <c r="Q1083" s="2" t="str">
        <f>VLOOKUP(A1083,'Additional Data'!$A$1:$D$9949,2,0)</f>
        <v>Website</v>
      </c>
      <c r="R1083" s="2" t="str">
        <f>VLOOKUP(A1083,'Additional Data'!$A$1:$D$9949,4,0)</f>
        <v>Credit Card</v>
      </c>
      <c r="S1083" s="5">
        <f>VLOOKUP(A1083,'Additional Data'!$A$1:$D$9949,3,0)</f>
        <v>565.35</v>
      </c>
      <c r="T1083" s="2" t="str">
        <f>HLOOKUP(B1083,'Additional Data'!$F$1:$N$2,2,0)</f>
        <v>Laptop</v>
      </c>
    </row>
    <row r="1084" spans="1:20" ht="14.25" customHeight="1">
      <c r="A1084" s="2">
        <v>467940</v>
      </c>
      <c r="B1084" s="2" t="s">
        <v>36</v>
      </c>
      <c r="C1084" s="2" t="s">
        <v>32</v>
      </c>
      <c r="D1084" s="2" t="s">
        <v>34</v>
      </c>
      <c r="E1084" s="4">
        <v>43528.627488425926</v>
      </c>
      <c r="F1084" s="4">
        <v>43534.627488425926</v>
      </c>
      <c r="G1084" s="4">
        <v>43532.627488425926</v>
      </c>
      <c r="H1084" s="2">
        <v>64</v>
      </c>
      <c r="I1084" s="2">
        <v>91</v>
      </c>
      <c r="J1084" s="2" t="s">
        <v>63</v>
      </c>
      <c r="K1084" s="2" t="s">
        <v>81</v>
      </c>
      <c r="L1084" s="2" t="s">
        <v>35</v>
      </c>
      <c r="M1084" s="2" t="s">
        <v>71</v>
      </c>
      <c r="N1084" s="2">
        <v>2</v>
      </c>
      <c r="O1084" s="2">
        <v>6</v>
      </c>
      <c r="P1084" s="2">
        <v>155</v>
      </c>
      <c r="Q1084" s="2" t="str">
        <f>VLOOKUP(A1084,'Additional Data'!$A$1:$D$9949,2,0)</f>
        <v>Website</v>
      </c>
      <c r="R1084" s="2" t="str">
        <f>VLOOKUP(A1084,'Additional Data'!$A$1:$D$9949,4,0)</f>
        <v>Debit Card</v>
      </c>
      <c r="S1084" s="5">
        <f>VLOOKUP(A1084,'Additional Data'!$A$1:$D$9949,3,0)</f>
        <v>1119.53</v>
      </c>
      <c r="T1084" s="2" t="str">
        <f>HLOOKUP(B1084,'Additional Data'!$F$1:$N$2,2,0)</f>
        <v>Laptop</v>
      </c>
    </row>
    <row r="1085" spans="1:20" ht="14.25" customHeight="1">
      <c r="A1085" s="2">
        <v>861021</v>
      </c>
      <c r="B1085" s="2" t="s">
        <v>39</v>
      </c>
      <c r="C1085" s="2" t="s">
        <v>41</v>
      </c>
      <c r="D1085" s="2" t="s">
        <v>34</v>
      </c>
      <c r="E1085" s="4">
        <v>43528.632835648146</v>
      </c>
      <c r="F1085" s="4">
        <v>43533.632835648146</v>
      </c>
      <c r="G1085" s="4">
        <v>43535.632835648146</v>
      </c>
      <c r="H1085" s="2">
        <v>0</v>
      </c>
      <c r="I1085" s="2">
        <v>122</v>
      </c>
      <c r="J1085" s="2" t="s">
        <v>41</v>
      </c>
      <c r="K1085" s="2" t="s">
        <v>66</v>
      </c>
      <c r="L1085" s="2" t="s">
        <v>67</v>
      </c>
      <c r="M1085" s="2" t="s">
        <v>59</v>
      </c>
      <c r="N1085" s="2">
        <v>-2</v>
      </c>
      <c r="O1085" s="2">
        <v>5</v>
      </c>
      <c r="P1085" s="2">
        <v>122</v>
      </c>
      <c r="Q1085" s="2" t="str">
        <f>VLOOKUP(A1085,'Additional Data'!$A$1:$D$9949,2,0)</f>
        <v>Website</v>
      </c>
      <c r="R1085" s="2" t="str">
        <f>VLOOKUP(A1085,'Additional Data'!$A$1:$D$9949,4,0)</f>
        <v>Cash On Delivery</v>
      </c>
      <c r="S1085" s="5">
        <f>VLOOKUP(A1085,'Additional Data'!$A$1:$D$9949,3,0)</f>
        <v>832.05</v>
      </c>
      <c r="T1085" s="2" t="str">
        <f>HLOOKUP(B1085,'Additional Data'!$F$1:$N$2,2,0)</f>
        <v>Mobile</v>
      </c>
    </row>
    <row r="1086" spans="1:20" ht="14.25" customHeight="1">
      <c r="A1086" s="2">
        <v>409217</v>
      </c>
      <c r="B1086" s="2" t="s">
        <v>39</v>
      </c>
      <c r="C1086" s="2" t="s">
        <v>41</v>
      </c>
      <c r="D1086" s="2" t="s">
        <v>34</v>
      </c>
      <c r="E1086" s="4">
        <v>43528.636030092595</v>
      </c>
      <c r="F1086" s="4">
        <v>43535.636030092595</v>
      </c>
      <c r="G1086" s="4">
        <v>43532.636030092595</v>
      </c>
      <c r="H1086" s="2">
        <v>38</v>
      </c>
      <c r="I1086" s="2">
        <v>129</v>
      </c>
      <c r="J1086" s="2" t="s">
        <v>32</v>
      </c>
      <c r="K1086" s="2" t="s">
        <v>70</v>
      </c>
      <c r="L1086" s="2" t="s">
        <v>35</v>
      </c>
      <c r="M1086" s="2" t="s">
        <v>59</v>
      </c>
      <c r="N1086" s="2">
        <v>3</v>
      </c>
      <c r="O1086" s="2">
        <v>7</v>
      </c>
      <c r="P1086" s="2">
        <v>167</v>
      </c>
      <c r="Q1086" s="2" t="str">
        <f>VLOOKUP(A1086,'Additional Data'!$A$1:$D$9949,2,0)</f>
        <v>App</v>
      </c>
      <c r="R1086" s="2" t="str">
        <f>VLOOKUP(A1086,'Additional Data'!$A$1:$D$9949,4,0)</f>
        <v>Credit Card</v>
      </c>
      <c r="S1086" s="5">
        <f>VLOOKUP(A1086,'Additional Data'!$A$1:$D$9949,3,0)</f>
        <v>811.9178134</v>
      </c>
      <c r="T1086" s="2" t="str">
        <f>HLOOKUP(B1086,'Additional Data'!$F$1:$N$2,2,0)</f>
        <v>Mobile</v>
      </c>
    </row>
    <row r="1087" spans="1:20" ht="14.25" customHeight="1">
      <c r="A1087" s="2">
        <v>525953</v>
      </c>
      <c r="B1087" s="2" t="s">
        <v>39</v>
      </c>
      <c r="C1087" s="2" t="s">
        <v>41</v>
      </c>
      <c r="D1087" s="2" t="s">
        <v>34</v>
      </c>
      <c r="E1087" s="4">
        <v>43528.637280092589</v>
      </c>
      <c r="F1087" s="4">
        <v>43530.637280092589</v>
      </c>
      <c r="G1087" s="4">
        <v>43534.637280092589</v>
      </c>
      <c r="H1087" s="2">
        <v>75</v>
      </c>
      <c r="I1087" s="2">
        <v>110</v>
      </c>
      <c r="J1087" s="2" t="s">
        <v>32</v>
      </c>
      <c r="K1087" s="2" t="s">
        <v>70</v>
      </c>
      <c r="L1087" s="2" t="s">
        <v>35</v>
      </c>
      <c r="M1087" s="2" t="s">
        <v>71</v>
      </c>
      <c r="N1087" s="2">
        <v>-4</v>
      </c>
      <c r="O1087" s="2">
        <v>2</v>
      </c>
      <c r="P1087" s="2">
        <v>185</v>
      </c>
      <c r="Q1087" s="2" t="str">
        <f>VLOOKUP(A1087,'Additional Data'!$A$1:$D$9949,2,0)</f>
        <v>App</v>
      </c>
      <c r="R1087" s="2" t="str">
        <f>VLOOKUP(A1087,'Additional Data'!$A$1:$D$9949,4,0)</f>
        <v>Credit Card</v>
      </c>
      <c r="S1087" s="5">
        <f>VLOOKUP(A1087,'Additional Data'!$A$1:$D$9949,3,0)</f>
        <v>1737.263066</v>
      </c>
      <c r="T1087" s="2" t="str">
        <f>HLOOKUP(B1087,'Additional Data'!$F$1:$N$2,2,0)</f>
        <v>Mobile</v>
      </c>
    </row>
    <row r="1088" spans="1:20" ht="14.25" customHeight="1">
      <c r="A1088" s="2">
        <v>331284</v>
      </c>
      <c r="B1088" s="2" t="s">
        <v>47</v>
      </c>
      <c r="C1088" s="2" t="s">
        <v>41</v>
      </c>
      <c r="D1088" s="2" t="s">
        <v>34</v>
      </c>
      <c r="E1088" s="4">
        <v>43528.639618055553</v>
      </c>
      <c r="F1088" s="4">
        <v>43528.639618055553</v>
      </c>
      <c r="G1088" s="4">
        <v>43532.639618055553</v>
      </c>
      <c r="H1088" s="2">
        <v>0</v>
      </c>
      <c r="I1088" s="2">
        <v>120</v>
      </c>
      <c r="J1088" s="2" t="s">
        <v>41</v>
      </c>
      <c r="K1088" s="2" t="s">
        <v>66</v>
      </c>
      <c r="L1088" s="2" t="s">
        <v>67</v>
      </c>
      <c r="M1088" s="2" t="s">
        <v>71</v>
      </c>
      <c r="N1088" s="2">
        <v>-4</v>
      </c>
      <c r="O1088" s="2">
        <v>0</v>
      </c>
      <c r="P1088" s="2">
        <v>120</v>
      </c>
      <c r="Q1088" s="2" t="str">
        <f>VLOOKUP(A1088,'Additional Data'!$A$1:$D$9949,2,0)</f>
        <v>Website</v>
      </c>
      <c r="R1088" s="2" t="str">
        <f>VLOOKUP(A1088,'Additional Data'!$A$1:$D$9949,4,0)</f>
        <v>Debit Card</v>
      </c>
      <c r="S1088" s="5">
        <f>VLOOKUP(A1088,'Additional Data'!$A$1:$D$9949,3,0)</f>
        <v>3565.81</v>
      </c>
      <c r="T1088" s="2" t="str">
        <f>HLOOKUP(B1088,'Additional Data'!$F$1:$N$2,2,0)</f>
        <v>Tablet</v>
      </c>
    </row>
    <row r="1089" spans="1:20" ht="14.25" customHeight="1">
      <c r="A1089" s="2">
        <v>653393</v>
      </c>
      <c r="B1089" s="2" t="s">
        <v>39</v>
      </c>
      <c r="C1089" s="2" t="s">
        <v>41</v>
      </c>
      <c r="D1089" s="2" t="s">
        <v>34</v>
      </c>
      <c r="E1089" s="4">
        <v>43528.641203703701</v>
      </c>
      <c r="F1089" s="4">
        <v>43536.641203703701</v>
      </c>
      <c r="G1089" s="4">
        <v>43533.641203703701</v>
      </c>
      <c r="H1089" s="2">
        <v>28</v>
      </c>
      <c r="I1089" s="2">
        <v>107</v>
      </c>
      <c r="J1089" s="2" t="s">
        <v>60</v>
      </c>
      <c r="K1089" s="2" t="s">
        <v>77</v>
      </c>
      <c r="L1089" s="2" t="s">
        <v>35</v>
      </c>
      <c r="M1089" s="2" t="s">
        <v>59</v>
      </c>
      <c r="N1089" s="2">
        <v>3</v>
      </c>
      <c r="O1089" s="2">
        <v>8</v>
      </c>
      <c r="P1089" s="2">
        <v>135</v>
      </c>
      <c r="Q1089" s="2" t="str">
        <f>VLOOKUP(A1089,'Additional Data'!$A$1:$D$9949,2,0)</f>
        <v>App</v>
      </c>
      <c r="R1089" s="2" t="str">
        <f>VLOOKUP(A1089,'Additional Data'!$A$1:$D$9949,4,0)</f>
        <v>Credit Card</v>
      </c>
      <c r="S1089" s="5">
        <f>VLOOKUP(A1089,'Additional Data'!$A$1:$D$9949,3,0)</f>
        <v>2197.677494</v>
      </c>
      <c r="T1089" s="2" t="str">
        <f>HLOOKUP(B1089,'Additional Data'!$F$1:$N$2,2,0)</f>
        <v>Mobile</v>
      </c>
    </row>
    <row r="1090" spans="1:20" ht="14.25" customHeight="1">
      <c r="A1090" s="2">
        <v>272237</v>
      </c>
      <c r="B1090" s="2" t="s">
        <v>36</v>
      </c>
      <c r="C1090" s="2" t="s">
        <v>32</v>
      </c>
      <c r="D1090" s="2" t="s">
        <v>34</v>
      </c>
      <c r="E1090" s="4">
        <v>43528.641770833332</v>
      </c>
      <c r="F1090" s="4">
        <v>43534.641770833332</v>
      </c>
      <c r="G1090" s="4">
        <v>43531.641770833332</v>
      </c>
      <c r="H1090" s="2">
        <v>67</v>
      </c>
      <c r="I1090" s="2">
        <v>92</v>
      </c>
      <c r="J1090" s="2" t="s">
        <v>63</v>
      </c>
      <c r="K1090" s="2" t="s">
        <v>81</v>
      </c>
      <c r="L1090" s="2" t="s">
        <v>35</v>
      </c>
      <c r="M1090" s="2" t="s">
        <v>71</v>
      </c>
      <c r="N1090" s="2">
        <v>3</v>
      </c>
      <c r="O1090" s="2">
        <v>6</v>
      </c>
      <c r="P1090" s="2">
        <v>159</v>
      </c>
      <c r="Q1090" s="2" t="str">
        <f>VLOOKUP(A1090,'Additional Data'!$A$1:$D$9949,2,0)</f>
        <v>App</v>
      </c>
      <c r="R1090" s="2" t="str">
        <f>VLOOKUP(A1090,'Additional Data'!$A$1:$D$9949,4,0)</f>
        <v>Cash On Delivery</v>
      </c>
      <c r="S1090" s="5">
        <f>VLOOKUP(A1090,'Additional Data'!$A$1:$D$9949,3,0)</f>
        <v>3637.9696709999998</v>
      </c>
      <c r="T1090" s="2" t="str">
        <f>HLOOKUP(B1090,'Additional Data'!$F$1:$N$2,2,0)</f>
        <v>Laptop</v>
      </c>
    </row>
    <row r="1091" spans="1:20" ht="14.25" customHeight="1">
      <c r="A1091" s="2">
        <v>904060</v>
      </c>
      <c r="B1091" s="2" t="s">
        <v>42</v>
      </c>
      <c r="C1091" s="2" t="s">
        <v>32</v>
      </c>
      <c r="D1091" s="2" t="s">
        <v>34</v>
      </c>
      <c r="E1091" s="4">
        <v>43528.652222222219</v>
      </c>
      <c r="F1091" s="4">
        <v>43533.652222222219</v>
      </c>
      <c r="G1091" s="4">
        <v>43534.652222222219</v>
      </c>
      <c r="H1091" s="2">
        <v>29</v>
      </c>
      <c r="I1091" s="2">
        <v>128</v>
      </c>
      <c r="J1091" s="2" t="s">
        <v>41</v>
      </c>
      <c r="K1091" s="2" t="s">
        <v>58</v>
      </c>
      <c r="L1091" s="2" t="s">
        <v>35</v>
      </c>
      <c r="M1091" s="2" t="s">
        <v>71</v>
      </c>
      <c r="N1091" s="2">
        <v>-1</v>
      </c>
      <c r="O1091" s="2">
        <v>5</v>
      </c>
      <c r="P1091" s="2">
        <v>157</v>
      </c>
      <c r="Q1091" s="2" t="str">
        <f>VLOOKUP(A1091,'Additional Data'!$A$1:$D$9949,2,0)</f>
        <v>App</v>
      </c>
      <c r="R1091" s="2" t="str">
        <f>VLOOKUP(A1091,'Additional Data'!$A$1:$D$9949,4,0)</f>
        <v>Debit Card</v>
      </c>
      <c r="S1091" s="5">
        <f>VLOOKUP(A1091,'Additional Data'!$A$1:$D$9949,3,0)</f>
        <v>2967.7244970000002</v>
      </c>
      <c r="T1091" s="2" t="str">
        <f>HLOOKUP(B1091,'Additional Data'!$F$1:$N$2,2,0)</f>
        <v>TV</v>
      </c>
    </row>
    <row r="1092" spans="1:20" ht="14.25" customHeight="1">
      <c r="A1092" s="2">
        <v>370860</v>
      </c>
      <c r="B1092" s="2" t="s">
        <v>48</v>
      </c>
      <c r="C1092" s="2" t="s">
        <v>41</v>
      </c>
      <c r="D1092" s="2" t="s">
        <v>34</v>
      </c>
      <c r="E1092" s="4">
        <v>43528.655127314814</v>
      </c>
      <c r="F1092" s="4">
        <v>43531.655127314814</v>
      </c>
      <c r="G1092" s="4">
        <v>43535.655127314814</v>
      </c>
      <c r="H1092" s="2">
        <v>36</v>
      </c>
      <c r="I1092" s="2">
        <v>113</v>
      </c>
      <c r="J1092" s="2" t="s">
        <v>60</v>
      </c>
      <c r="K1092" s="2" t="s">
        <v>77</v>
      </c>
      <c r="L1092" s="2" t="s">
        <v>35</v>
      </c>
      <c r="M1092" s="2" t="s">
        <v>71</v>
      </c>
      <c r="N1092" s="2">
        <v>-4</v>
      </c>
      <c r="O1092" s="2">
        <v>3</v>
      </c>
      <c r="P1092" s="2">
        <v>149</v>
      </c>
      <c r="Q1092" s="2" t="str">
        <f>VLOOKUP(A1092,'Additional Data'!$A$1:$D$9949,2,0)</f>
        <v>Website</v>
      </c>
      <c r="R1092" s="2" t="str">
        <f>VLOOKUP(A1092,'Additional Data'!$A$1:$D$9949,4,0)</f>
        <v>Debit Card</v>
      </c>
      <c r="S1092" s="5">
        <f>VLOOKUP(A1092,'Additional Data'!$A$1:$D$9949,3,0)</f>
        <v>1499.45</v>
      </c>
      <c r="T1092" s="2" t="str">
        <f>HLOOKUP(B1092,'Additional Data'!$F$1:$N$2,2,0)</f>
        <v>Gaming Console</v>
      </c>
    </row>
    <row r="1093" spans="1:20" ht="14.25" customHeight="1">
      <c r="A1093" s="2">
        <v>376372</v>
      </c>
      <c r="B1093" s="2" t="s">
        <v>36</v>
      </c>
      <c r="C1093" s="2" t="s">
        <v>41</v>
      </c>
      <c r="D1093" s="2" t="s">
        <v>34</v>
      </c>
      <c r="E1093" s="4">
        <v>43528.655462962961</v>
      </c>
      <c r="F1093" s="4">
        <v>43538.655462962961</v>
      </c>
      <c r="G1093" s="4">
        <v>43532.655462962961</v>
      </c>
      <c r="H1093" s="2">
        <v>48</v>
      </c>
      <c r="I1093" s="2">
        <v>129</v>
      </c>
      <c r="J1093" s="2" t="s">
        <v>73</v>
      </c>
      <c r="K1093" s="2" t="s">
        <v>80</v>
      </c>
      <c r="L1093" s="2" t="s">
        <v>35</v>
      </c>
      <c r="M1093" s="2" t="s">
        <v>71</v>
      </c>
      <c r="N1093" s="2">
        <v>6</v>
      </c>
      <c r="O1093" s="2">
        <v>10</v>
      </c>
      <c r="P1093" s="2">
        <v>177</v>
      </c>
      <c r="Q1093" s="2" t="str">
        <f>VLOOKUP(A1093,'Additional Data'!$A$1:$D$9949,2,0)</f>
        <v>App</v>
      </c>
      <c r="R1093" s="2" t="str">
        <f>VLOOKUP(A1093,'Additional Data'!$A$1:$D$9949,4,0)</f>
        <v>Debit Card</v>
      </c>
      <c r="S1093" s="5">
        <f>VLOOKUP(A1093,'Additional Data'!$A$1:$D$9949,3,0)</f>
        <v>1535.4629689999999</v>
      </c>
      <c r="T1093" s="2" t="str">
        <f>HLOOKUP(B1093,'Additional Data'!$F$1:$N$2,2,0)</f>
        <v>Laptop</v>
      </c>
    </row>
    <row r="1094" spans="1:20" ht="14.25" customHeight="1">
      <c r="A1094" s="2">
        <v>341484</v>
      </c>
      <c r="B1094" s="2" t="s">
        <v>39</v>
      </c>
      <c r="C1094" s="2" t="s">
        <v>32</v>
      </c>
      <c r="D1094" s="2" t="s">
        <v>34</v>
      </c>
      <c r="E1094" s="4">
        <v>43528.657962962963</v>
      </c>
      <c r="F1094" s="4">
        <v>43532.657962962963</v>
      </c>
      <c r="G1094" s="4">
        <v>43534.657962962963</v>
      </c>
      <c r="H1094" s="2">
        <v>41</v>
      </c>
      <c r="I1094" s="2">
        <v>126</v>
      </c>
      <c r="J1094" s="2" t="s">
        <v>41</v>
      </c>
      <c r="K1094" s="2" t="s">
        <v>58</v>
      </c>
      <c r="L1094" s="2" t="s">
        <v>35</v>
      </c>
      <c r="M1094" s="2" t="s">
        <v>71</v>
      </c>
      <c r="N1094" s="2">
        <v>-2</v>
      </c>
      <c r="O1094" s="2">
        <v>4</v>
      </c>
      <c r="P1094" s="2">
        <v>167</v>
      </c>
      <c r="Q1094" s="2" t="str">
        <f>VLOOKUP(A1094,'Additional Data'!$A$1:$D$9949,2,0)</f>
        <v>Website</v>
      </c>
      <c r="R1094" s="2" t="str">
        <f>VLOOKUP(A1094,'Additional Data'!$A$1:$D$9949,4,0)</f>
        <v>Debit Card</v>
      </c>
      <c r="S1094" s="5">
        <f>VLOOKUP(A1094,'Additional Data'!$A$1:$D$9949,3,0)</f>
        <v>3007.71</v>
      </c>
      <c r="T1094" s="2" t="str">
        <f>HLOOKUP(B1094,'Additional Data'!$F$1:$N$2,2,0)</f>
        <v>Mobile</v>
      </c>
    </row>
    <row r="1095" spans="1:20" ht="14.25" customHeight="1">
      <c r="A1095" s="2">
        <v>786948</v>
      </c>
      <c r="B1095" s="2" t="s">
        <v>42</v>
      </c>
      <c r="C1095" s="2" t="s">
        <v>41</v>
      </c>
      <c r="D1095" s="2" t="s">
        <v>34</v>
      </c>
      <c r="E1095" s="4">
        <v>43528.659872685188</v>
      </c>
      <c r="F1095" s="4">
        <v>43537.659872685188</v>
      </c>
      <c r="G1095" s="4">
        <v>43531.659872685188</v>
      </c>
      <c r="H1095" s="2">
        <v>31</v>
      </c>
      <c r="I1095" s="2">
        <v>125</v>
      </c>
      <c r="J1095" s="2" t="s">
        <v>73</v>
      </c>
      <c r="K1095" s="2" t="s">
        <v>80</v>
      </c>
      <c r="L1095" s="2" t="s">
        <v>35</v>
      </c>
      <c r="M1095" s="2" t="s">
        <v>71</v>
      </c>
      <c r="N1095" s="2">
        <v>6</v>
      </c>
      <c r="O1095" s="2">
        <v>9</v>
      </c>
      <c r="P1095" s="2">
        <v>156</v>
      </c>
      <c r="Q1095" s="2" t="str">
        <f>VLOOKUP(A1095,'Additional Data'!$A$1:$D$9949,2,0)</f>
        <v>Website</v>
      </c>
      <c r="R1095" s="2" t="str">
        <f>VLOOKUP(A1095,'Additional Data'!$A$1:$D$9949,4,0)</f>
        <v>Debit Card</v>
      </c>
      <c r="S1095" s="5">
        <f>VLOOKUP(A1095,'Additional Data'!$A$1:$D$9949,3,0)</f>
        <v>2426.2199999999998</v>
      </c>
      <c r="T1095" s="2" t="str">
        <f>HLOOKUP(B1095,'Additional Data'!$F$1:$N$2,2,0)</f>
        <v>TV</v>
      </c>
    </row>
    <row r="1096" spans="1:20" ht="14.25" customHeight="1">
      <c r="A1096" s="2">
        <v>799771</v>
      </c>
      <c r="B1096" s="2" t="s">
        <v>39</v>
      </c>
      <c r="C1096" s="2" t="s">
        <v>41</v>
      </c>
      <c r="D1096" s="2" t="s">
        <v>34</v>
      </c>
      <c r="E1096" s="4">
        <v>43528.665821759256</v>
      </c>
      <c r="F1096" s="4">
        <v>43538.665821759256</v>
      </c>
      <c r="G1096" s="4">
        <v>43531.665821759256</v>
      </c>
      <c r="H1096" s="2">
        <v>42</v>
      </c>
      <c r="I1096" s="2">
        <v>127</v>
      </c>
      <c r="J1096" s="2" t="s">
        <v>32</v>
      </c>
      <c r="K1096" s="2" t="s">
        <v>70</v>
      </c>
      <c r="L1096" s="2" t="s">
        <v>35</v>
      </c>
      <c r="M1096" s="2" t="s">
        <v>59</v>
      </c>
      <c r="N1096" s="2">
        <v>7</v>
      </c>
      <c r="O1096" s="2">
        <v>10</v>
      </c>
      <c r="P1096" s="2">
        <v>169</v>
      </c>
      <c r="Q1096" s="2" t="str">
        <f>VLOOKUP(A1096,'Additional Data'!$A$1:$D$9949,2,0)</f>
        <v>App</v>
      </c>
      <c r="R1096" s="2" t="str">
        <f>VLOOKUP(A1096,'Additional Data'!$A$1:$D$9949,4,0)</f>
        <v>Cash On Delivery</v>
      </c>
      <c r="S1096" s="5">
        <f>VLOOKUP(A1096,'Additional Data'!$A$1:$D$9949,3,0)</f>
        <v>2439.631179</v>
      </c>
      <c r="T1096" s="2" t="str">
        <f>HLOOKUP(B1096,'Additional Data'!$F$1:$N$2,2,0)</f>
        <v>Mobile</v>
      </c>
    </row>
    <row r="1097" spans="1:20" ht="14.25" customHeight="1">
      <c r="A1097" s="2">
        <v>843993</v>
      </c>
      <c r="B1097" s="2" t="s">
        <v>39</v>
      </c>
      <c r="C1097" s="2" t="s">
        <v>32</v>
      </c>
      <c r="D1097" s="2" t="s">
        <v>34</v>
      </c>
      <c r="E1097" s="4">
        <v>43528.666030092594</v>
      </c>
      <c r="F1097" s="4">
        <v>43534.666030092594</v>
      </c>
      <c r="G1097" s="4">
        <v>43532.666030092594</v>
      </c>
      <c r="H1097" s="2">
        <v>27</v>
      </c>
      <c r="I1097" s="2">
        <v>123</v>
      </c>
      <c r="J1097" s="2" t="s">
        <v>41</v>
      </c>
      <c r="K1097" s="2" t="s">
        <v>58</v>
      </c>
      <c r="L1097" s="2" t="s">
        <v>35</v>
      </c>
      <c r="M1097" s="2" t="s">
        <v>59</v>
      </c>
      <c r="N1097" s="2">
        <v>2</v>
      </c>
      <c r="O1097" s="2">
        <v>6</v>
      </c>
      <c r="P1097" s="2">
        <v>150</v>
      </c>
      <c r="Q1097" s="2" t="str">
        <f>VLOOKUP(A1097,'Additional Data'!$A$1:$D$9949,2,0)</f>
        <v>Website</v>
      </c>
      <c r="R1097" s="2" t="str">
        <f>VLOOKUP(A1097,'Additional Data'!$A$1:$D$9949,4,0)</f>
        <v>Credit Card</v>
      </c>
      <c r="S1097" s="5">
        <f>VLOOKUP(A1097,'Additional Data'!$A$1:$D$9949,3,0)</f>
        <v>2133.5700000000002</v>
      </c>
      <c r="T1097" s="2" t="str">
        <f>HLOOKUP(B1097,'Additional Data'!$F$1:$N$2,2,0)</f>
        <v>Mobile</v>
      </c>
    </row>
    <row r="1098" spans="1:20" ht="14.25" customHeight="1">
      <c r="A1098" s="2">
        <v>274180</v>
      </c>
      <c r="B1098" s="2" t="s">
        <v>42</v>
      </c>
      <c r="C1098" s="2" t="s">
        <v>32</v>
      </c>
      <c r="D1098" s="2" t="s">
        <v>34</v>
      </c>
      <c r="E1098" s="4">
        <v>43528.669074074074</v>
      </c>
      <c r="F1098" s="4">
        <v>43530.669074074074</v>
      </c>
      <c r="G1098" s="4">
        <v>43534.669074074074</v>
      </c>
      <c r="H1098" s="2">
        <v>30</v>
      </c>
      <c r="I1098" s="2">
        <v>111</v>
      </c>
      <c r="J1098" s="2" t="s">
        <v>60</v>
      </c>
      <c r="K1098" s="2" t="s">
        <v>61</v>
      </c>
      <c r="L1098" s="2" t="s">
        <v>35</v>
      </c>
      <c r="M1098" s="2" t="s">
        <v>71</v>
      </c>
      <c r="N1098" s="2">
        <v>-4</v>
      </c>
      <c r="O1098" s="2">
        <v>2</v>
      </c>
      <c r="P1098" s="2">
        <v>141</v>
      </c>
      <c r="Q1098" s="2" t="str">
        <f>VLOOKUP(A1098,'Additional Data'!$A$1:$D$9949,2,0)</f>
        <v>App</v>
      </c>
      <c r="R1098" s="2" t="str">
        <f>VLOOKUP(A1098,'Additional Data'!$A$1:$D$9949,4,0)</f>
        <v>Debit Card</v>
      </c>
      <c r="S1098" s="5">
        <f>VLOOKUP(A1098,'Additional Data'!$A$1:$D$9949,3,0)</f>
        <v>3185.7095680000002</v>
      </c>
      <c r="T1098" s="2" t="str">
        <f>HLOOKUP(B1098,'Additional Data'!$F$1:$N$2,2,0)</f>
        <v>TV</v>
      </c>
    </row>
    <row r="1099" spans="1:20" ht="14.25" customHeight="1">
      <c r="A1099" s="2">
        <v>666630</v>
      </c>
      <c r="B1099" s="2" t="s">
        <v>30</v>
      </c>
      <c r="C1099" s="2" t="s">
        <v>41</v>
      </c>
      <c r="D1099" s="2" t="s">
        <v>34</v>
      </c>
      <c r="E1099" s="4">
        <v>43528.672719907408</v>
      </c>
      <c r="F1099" s="4">
        <v>43531.672719907408</v>
      </c>
      <c r="G1099" s="4">
        <v>43533.672719907408</v>
      </c>
      <c r="H1099" s="2">
        <v>0</v>
      </c>
      <c r="I1099" s="2">
        <v>129</v>
      </c>
      <c r="J1099" s="2" t="s">
        <v>41</v>
      </c>
      <c r="K1099" s="2" t="s">
        <v>66</v>
      </c>
      <c r="L1099" s="2" t="s">
        <v>67</v>
      </c>
      <c r="M1099" s="2" t="s">
        <v>59</v>
      </c>
      <c r="N1099" s="2">
        <v>-2</v>
      </c>
      <c r="O1099" s="2">
        <v>3</v>
      </c>
      <c r="P1099" s="2">
        <v>129</v>
      </c>
      <c r="Q1099" s="2" t="str">
        <f>VLOOKUP(A1099,'Additional Data'!$A$1:$D$9949,2,0)</f>
        <v>Website</v>
      </c>
      <c r="R1099" s="2" t="str">
        <f>VLOOKUP(A1099,'Additional Data'!$A$1:$D$9949,4,0)</f>
        <v>Debit Card</v>
      </c>
      <c r="S1099" s="5">
        <f>VLOOKUP(A1099,'Additional Data'!$A$1:$D$9949,3,0)</f>
        <v>1838.47</v>
      </c>
      <c r="T1099" s="2" t="str">
        <f>HLOOKUP(B1099,'Additional Data'!$F$1:$N$2,2,0)</f>
        <v>PC</v>
      </c>
    </row>
    <row r="1100" spans="1:20" ht="14.25" customHeight="1">
      <c r="A1100" s="2">
        <v>707188</v>
      </c>
      <c r="B1100" s="2" t="s">
        <v>39</v>
      </c>
      <c r="C1100" s="2" t="s">
        <v>32</v>
      </c>
      <c r="D1100" s="2" t="s">
        <v>34</v>
      </c>
      <c r="E1100" s="4">
        <v>43528.678078703706</v>
      </c>
      <c r="F1100" s="4">
        <v>43534.678078703706</v>
      </c>
      <c r="G1100" s="4">
        <v>43533.678078703706</v>
      </c>
      <c r="H1100" s="2">
        <v>71</v>
      </c>
      <c r="I1100" s="2">
        <v>108</v>
      </c>
      <c r="J1100" s="2" t="s">
        <v>73</v>
      </c>
      <c r="K1100" s="2" t="s">
        <v>74</v>
      </c>
      <c r="L1100" s="2" t="s">
        <v>35</v>
      </c>
      <c r="M1100" s="2" t="s">
        <v>71</v>
      </c>
      <c r="N1100" s="2">
        <v>1</v>
      </c>
      <c r="O1100" s="2">
        <v>6</v>
      </c>
      <c r="P1100" s="2">
        <v>179</v>
      </c>
      <c r="Q1100" s="2" t="str">
        <f>VLOOKUP(A1100,'Additional Data'!$A$1:$D$9949,2,0)</f>
        <v>App</v>
      </c>
      <c r="R1100" s="2" t="str">
        <f>VLOOKUP(A1100,'Additional Data'!$A$1:$D$9949,4,0)</f>
        <v>Debit Card</v>
      </c>
      <c r="S1100" s="5">
        <f>VLOOKUP(A1100,'Additional Data'!$A$1:$D$9949,3,0)</f>
        <v>1348.4367420000001</v>
      </c>
      <c r="T1100" s="2" t="str">
        <f>HLOOKUP(B1100,'Additional Data'!$F$1:$N$2,2,0)</f>
        <v>Mobile</v>
      </c>
    </row>
    <row r="1101" spans="1:20" ht="14.25" customHeight="1">
      <c r="A1101" s="2">
        <v>463386</v>
      </c>
      <c r="B1101" s="2" t="s">
        <v>39</v>
      </c>
      <c r="C1101" s="2" t="s">
        <v>41</v>
      </c>
      <c r="D1101" s="2" t="s">
        <v>34</v>
      </c>
      <c r="E1101" s="4">
        <v>43528.678310185183</v>
      </c>
      <c r="F1101" s="4">
        <v>43530.678310185183</v>
      </c>
      <c r="G1101" s="4">
        <v>43533.678310185183</v>
      </c>
      <c r="H1101" s="2">
        <v>0</v>
      </c>
      <c r="I1101" s="2">
        <v>122</v>
      </c>
      <c r="J1101" s="2" t="s">
        <v>41</v>
      </c>
      <c r="K1101" s="2" t="s">
        <v>66</v>
      </c>
      <c r="L1101" s="2" t="s">
        <v>67</v>
      </c>
      <c r="M1101" s="2" t="s">
        <v>59</v>
      </c>
      <c r="N1101" s="2">
        <v>-3</v>
      </c>
      <c r="O1101" s="2">
        <v>2</v>
      </c>
      <c r="P1101" s="2">
        <v>122</v>
      </c>
      <c r="Q1101" s="2" t="str">
        <f>VLOOKUP(A1101,'Additional Data'!$A$1:$D$9949,2,0)</f>
        <v>Website</v>
      </c>
      <c r="R1101" s="2" t="str">
        <f>VLOOKUP(A1101,'Additional Data'!$A$1:$D$9949,4,0)</f>
        <v>Debit Card</v>
      </c>
      <c r="S1101" s="5">
        <f>VLOOKUP(A1101,'Additional Data'!$A$1:$D$9949,3,0)</f>
        <v>2545.66</v>
      </c>
      <c r="T1101" s="2" t="str">
        <f>HLOOKUP(B1101,'Additional Data'!$F$1:$N$2,2,0)</f>
        <v>Mobile</v>
      </c>
    </row>
    <row r="1102" spans="1:20" ht="14.25" customHeight="1">
      <c r="A1102" s="2">
        <v>815660</v>
      </c>
      <c r="B1102" s="2" t="s">
        <v>36</v>
      </c>
      <c r="C1102" s="2" t="s">
        <v>41</v>
      </c>
      <c r="D1102" s="2" t="s">
        <v>34</v>
      </c>
      <c r="E1102" s="4">
        <v>43528.678599537037</v>
      </c>
      <c r="F1102" s="4">
        <v>43533.678599537037</v>
      </c>
      <c r="G1102" s="4">
        <v>43534.678599537037</v>
      </c>
      <c r="H1102" s="2">
        <v>0</v>
      </c>
      <c r="I1102" s="2">
        <v>124</v>
      </c>
      <c r="J1102" s="2" t="s">
        <v>41</v>
      </c>
      <c r="K1102" s="2" t="s">
        <v>66</v>
      </c>
      <c r="L1102" s="2" t="s">
        <v>67</v>
      </c>
      <c r="M1102" s="2" t="s">
        <v>71</v>
      </c>
      <c r="N1102" s="2">
        <v>-1</v>
      </c>
      <c r="O1102" s="2">
        <v>5</v>
      </c>
      <c r="P1102" s="2">
        <v>124</v>
      </c>
      <c r="Q1102" s="2" t="str">
        <f>VLOOKUP(A1102,'Additional Data'!$A$1:$D$9949,2,0)</f>
        <v>App</v>
      </c>
      <c r="R1102" s="2" t="str">
        <f>VLOOKUP(A1102,'Additional Data'!$A$1:$D$9949,4,0)</f>
        <v>Debit Card</v>
      </c>
      <c r="S1102" s="5">
        <f>VLOOKUP(A1102,'Additional Data'!$A$1:$D$9949,3,0)</f>
        <v>3263.6169460000001</v>
      </c>
      <c r="T1102" s="2" t="str">
        <f>HLOOKUP(B1102,'Additional Data'!$F$1:$N$2,2,0)</f>
        <v>Laptop</v>
      </c>
    </row>
    <row r="1103" spans="1:20" ht="14.25" customHeight="1">
      <c r="A1103" s="2">
        <v>491128</v>
      </c>
      <c r="B1103" s="2" t="s">
        <v>36</v>
      </c>
      <c r="C1103" s="2" t="s">
        <v>41</v>
      </c>
      <c r="D1103" s="2" t="s">
        <v>34</v>
      </c>
      <c r="E1103" s="4">
        <v>43528.678715277776</v>
      </c>
      <c r="F1103" s="4">
        <v>43532.678715277776</v>
      </c>
      <c r="G1103" s="4">
        <v>43535.678715277776</v>
      </c>
      <c r="H1103" s="2">
        <v>79</v>
      </c>
      <c r="I1103" s="2">
        <v>87</v>
      </c>
      <c r="J1103" s="2" t="s">
        <v>63</v>
      </c>
      <c r="K1103" s="2" t="s">
        <v>64</v>
      </c>
      <c r="L1103" s="2" t="s">
        <v>35</v>
      </c>
      <c r="M1103" s="2" t="s">
        <v>71</v>
      </c>
      <c r="N1103" s="2">
        <v>-3</v>
      </c>
      <c r="O1103" s="2">
        <v>4</v>
      </c>
      <c r="P1103" s="2">
        <v>166</v>
      </c>
      <c r="Q1103" s="2" t="str">
        <f>VLOOKUP(A1103,'Additional Data'!$A$1:$D$9949,2,0)</f>
        <v>App</v>
      </c>
      <c r="R1103" s="2" t="str">
        <f>VLOOKUP(A1103,'Additional Data'!$A$1:$D$9949,4,0)</f>
        <v>Debit Card</v>
      </c>
      <c r="S1103" s="5">
        <f>VLOOKUP(A1103,'Additional Data'!$A$1:$D$9949,3,0)</f>
        <v>2976.305609</v>
      </c>
      <c r="T1103" s="2" t="str">
        <f>HLOOKUP(B1103,'Additional Data'!$F$1:$N$2,2,0)</f>
        <v>Laptop</v>
      </c>
    </row>
    <row r="1104" spans="1:20" ht="14.25" customHeight="1">
      <c r="A1104" s="2">
        <v>415488</v>
      </c>
      <c r="B1104" s="2" t="s">
        <v>47</v>
      </c>
      <c r="C1104" s="2" t="s">
        <v>41</v>
      </c>
      <c r="D1104" s="2" t="s">
        <v>34</v>
      </c>
      <c r="E1104" s="4">
        <v>43528.684432870374</v>
      </c>
      <c r="F1104" s="4">
        <v>43530.684432870374</v>
      </c>
      <c r="G1104" s="4">
        <v>43531.684432870374</v>
      </c>
      <c r="H1104" s="2">
        <v>40</v>
      </c>
      <c r="I1104" s="2">
        <v>114</v>
      </c>
      <c r="J1104" s="2" t="s">
        <v>60</v>
      </c>
      <c r="K1104" s="2" t="s">
        <v>77</v>
      </c>
      <c r="L1104" s="2" t="s">
        <v>35</v>
      </c>
      <c r="M1104" s="2" t="s">
        <v>71</v>
      </c>
      <c r="N1104" s="2">
        <v>-1</v>
      </c>
      <c r="O1104" s="2">
        <v>2</v>
      </c>
      <c r="P1104" s="2">
        <v>154</v>
      </c>
      <c r="Q1104" s="2" t="str">
        <f>VLOOKUP(A1104,'Additional Data'!$A$1:$D$9949,2,0)</f>
        <v>Website</v>
      </c>
      <c r="R1104" s="2" t="str">
        <f>VLOOKUP(A1104,'Additional Data'!$A$1:$D$9949,4,0)</f>
        <v>Debit Card</v>
      </c>
      <c r="S1104" s="5">
        <f>VLOOKUP(A1104,'Additional Data'!$A$1:$D$9949,3,0)</f>
        <v>2829.61</v>
      </c>
      <c r="T1104" s="2" t="str">
        <f>HLOOKUP(B1104,'Additional Data'!$F$1:$N$2,2,0)</f>
        <v>Tablet</v>
      </c>
    </row>
    <row r="1105" spans="1:20" ht="14.25" customHeight="1">
      <c r="A1105" s="2">
        <v>12942</v>
      </c>
      <c r="B1105" s="2" t="s">
        <v>39</v>
      </c>
      <c r="C1105" s="2" t="s">
        <v>32</v>
      </c>
      <c r="D1105" s="2" t="s">
        <v>34</v>
      </c>
      <c r="E1105" s="4">
        <v>43528.693310185183</v>
      </c>
      <c r="F1105" s="4">
        <v>43532.693310185183</v>
      </c>
      <c r="G1105" s="4">
        <v>43535.693310185183</v>
      </c>
      <c r="H1105" s="2">
        <v>38</v>
      </c>
      <c r="I1105" s="2">
        <v>113</v>
      </c>
      <c r="J1105" s="2" t="s">
        <v>60</v>
      </c>
      <c r="K1105" s="2" t="s">
        <v>61</v>
      </c>
      <c r="L1105" s="2" t="s">
        <v>35</v>
      </c>
      <c r="M1105" s="2" t="s">
        <v>59</v>
      </c>
      <c r="N1105" s="2">
        <v>-3</v>
      </c>
      <c r="O1105" s="2">
        <v>4</v>
      </c>
      <c r="P1105" s="2">
        <v>151</v>
      </c>
      <c r="Q1105" s="2" t="str">
        <f>VLOOKUP(A1105,'Additional Data'!$A$1:$D$9949,2,0)</f>
        <v>Website</v>
      </c>
      <c r="R1105" s="2" t="str">
        <f>VLOOKUP(A1105,'Additional Data'!$A$1:$D$9949,4,0)</f>
        <v>Debit Card</v>
      </c>
      <c r="S1105" s="5">
        <f>VLOOKUP(A1105,'Additional Data'!$A$1:$D$9949,3,0)</f>
        <v>1434.38</v>
      </c>
      <c r="T1105" s="2" t="str">
        <f>HLOOKUP(B1105,'Additional Data'!$F$1:$N$2,2,0)</f>
        <v>Mobile</v>
      </c>
    </row>
    <row r="1106" spans="1:20" ht="14.25" customHeight="1">
      <c r="A1106" s="2">
        <v>864624</v>
      </c>
      <c r="B1106" s="2" t="s">
        <v>36</v>
      </c>
      <c r="C1106" s="2" t="s">
        <v>41</v>
      </c>
      <c r="D1106" s="2" t="s">
        <v>34</v>
      </c>
      <c r="E1106" s="4">
        <v>43528.696423611109</v>
      </c>
      <c r="F1106" s="4">
        <v>43534.696423611109</v>
      </c>
      <c r="G1106" s="4">
        <v>43535.696423611109</v>
      </c>
      <c r="H1106" s="2">
        <v>37</v>
      </c>
      <c r="I1106" s="2">
        <v>109</v>
      </c>
      <c r="J1106" s="2" t="s">
        <v>60</v>
      </c>
      <c r="K1106" s="2" t="s">
        <v>77</v>
      </c>
      <c r="L1106" s="2" t="s">
        <v>35</v>
      </c>
      <c r="M1106" s="2" t="s">
        <v>71</v>
      </c>
      <c r="N1106" s="2">
        <v>-1</v>
      </c>
      <c r="O1106" s="2">
        <v>6</v>
      </c>
      <c r="P1106" s="2">
        <v>146</v>
      </c>
      <c r="Q1106" s="2" t="str">
        <f>VLOOKUP(A1106,'Additional Data'!$A$1:$D$9949,2,0)</f>
        <v>Website</v>
      </c>
      <c r="R1106" s="2" t="str">
        <f>VLOOKUP(A1106,'Additional Data'!$A$1:$D$9949,4,0)</f>
        <v>Debit Card</v>
      </c>
      <c r="S1106" s="5">
        <f>VLOOKUP(A1106,'Additional Data'!$A$1:$D$9949,3,0)</f>
        <v>3457.41</v>
      </c>
      <c r="T1106" s="2" t="str">
        <f>HLOOKUP(B1106,'Additional Data'!$F$1:$N$2,2,0)</f>
        <v>Laptop</v>
      </c>
    </row>
    <row r="1107" spans="1:20" ht="14.25" customHeight="1">
      <c r="A1107" s="2">
        <v>230792</v>
      </c>
      <c r="B1107" s="2" t="s">
        <v>36</v>
      </c>
      <c r="C1107" s="2" t="s">
        <v>41</v>
      </c>
      <c r="D1107" s="2" t="s">
        <v>34</v>
      </c>
      <c r="E1107" s="4">
        <v>43528.698206018518</v>
      </c>
      <c r="F1107" s="4">
        <v>43539.698206018518</v>
      </c>
      <c r="G1107" s="4">
        <v>43533.698206018518</v>
      </c>
      <c r="H1107" s="2">
        <v>41</v>
      </c>
      <c r="I1107" s="2">
        <v>122</v>
      </c>
      <c r="J1107" s="2" t="s">
        <v>73</v>
      </c>
      <c r="K1107" s="2" t="s">
        <v>80</v>
      </c>
      <c r="L1107" s="2" t="s">
        <v>35</v>
      </c>
      <c r="M1107" s="2" t="s">
        <v>71</v>
      </c>
      <c r="N1107" s="2">
        <v>6</v>
      </c>
      <c r="O1107" s="2">
        <v>11</v>
      </c>
      <c r="P1107" s="2">
        <v>163</v>
      </c>
      <c r="Q1107" s="2" t="str">
        <f>VLOOKUP(A1107,'Additional Data'!$A$1:$D$9949,2,0)</f>
        <v>App</v>
      </c>
      <c r="R1107" s="2" t="str">
        <f>VLOOKUP(A1107,'Additional Data'!$A$1:$D$9949,4,0)</f>
        <v>Debit Card</v>
      </c>
      <c r="S1107" s="5">
        <f>VLOOKUP(A1107,'Additional Data'!$A$1:$D$9949,3,0)</f>
        <v>947.75869780000005</v>
      </c>
      <c r="T1107" s="2" t="str">
        <f>HLOOKUP(B1107,'Additional Data'!$F$1:$N$2,2,0)</f>
        <v>Laptop</v>
      </c>
    </row>
    <row r="1108" spans="1:20" ht="14.25" customHeight="1">
      <c r="A1108" s="2">
        <v>211980</v>
      </c>
      <c r="B1108" s="2" t="s">
        <v>30</v>
      </c>
      <c r="C1108" s="2" t="s">
        <v>41</v>
      </c>
      <c r="D1108" s="2" t="s">
        <v>34</v>
      </c>
      <c r="E1108" s="4">
        <v>43528.700208333335</v>
      </c>
      <c r="F1108" s="4">
        <v>43529.700208333335</v>
      </c>
      <c r="G1108" s="4">
        <v>43534.700208333335</v>
      </c>
      <c r="H1108" s="2">
        <v>0</v>
      </c>
      <c r="I1108" s="2">
        <v>127</v>
      </c>
      <c r="J1108" s="2" t="s">
        <v>41</v>
      </c>
      <c r="K1108" s="2" t="s">
        <v>66</v>
      </c>
      <c r="L1108" s="2" t="s">
        <v>67</v>
      </c>
      <c r="M1108" s="2" t="s">
        <v>71</v>
      </c>
      <c r="N1108" s="2">
        <v>-5</v>
      </c>
      <c r="O1108" s="2">
        <v>1</v>
      </c>
      <c r="P1108" s="2">
        <v>127</v>
      </c>
      <c r="Q1108" s="2" t="str">
        <f>VLOOKUP(A1108,'Additional Data'!$A$1:$D$9949,2,0)</f>
        <v>Website</v>
      </c>
      <c r="R1108" s="2" t="str">
        <f>VLOOKUP(A1108,'Additional Data'!$A$1:$D$9949,4,0)</f>
        <v>Debit Card</v>
      </c>
      <c r="S1108" s="5">
        <f>VLOOKUP(A1108,'Additional Data'!$A$1:$D$9949,3,0)</f>
        <v>1339.13</v>
      </c>
      <c r="T1108" s="2" t="str">
        <f>HLOOKUP(B1108,'Additional Data'!$F$1:$N$2,2,0)</f>
        <v>PC</v>
      </c>
    </row>
    <row r="1109" spans="1:20" ht="14.25" customHeight="1">
      <c r="A1109" s="2">
        <v>6593</v>
      </c>
      <c r="B1109" s="2" t="s">
        <v>48</v>
      </c>
      <c r="C1109" s="2" t="s">
        <v>32</v>
      </c>
      <c r="D1109" s="2" t="s">
        <v>34</v>
      </c>
      <c r="E1109" s="4">
        <v>43528.701180555552</v>
      </c>
      <c r="F1109" s="4">
        <v>43532.701180555552</v>
      </c>
      <c r="G1109" s="4">
        <v>43534.701180555552</v>
      </c>
      <c r="H1109" s="2">
        <v>81</v>
      </c>
      <c r="I1109" s="2">
        <v>101</v>
      </c>
      <c r="J1109" s="2" t="s">
        <v>73</v>
      </c>
      <c r="K1109" s="2" t="s">
        <v>74</v>
      </c>
      <c r="L1109" s="2" t="s">
        <v>35</v>
      </c>
      <c r="M1109" s="2" t="s">
        <v>71</v>
      </c>
      <c r="N1109" s="2">
        <v>-2</v>
      </c>
      <c r="O1109" s="2">
        <v>4</v>
      </c>
      <c r="P1109" s="2">
        <v>182</v>
      </c>
      <c r="Q1109" s="2" t="str">
        <f>VLOOKUP(A1109,'Additional Data'!$A$1:$D$9949,2,0)</f>
        <v>App</v>
      </c>
      <c r="R1109" s="2" t="str">
        <f>VLOOKUP(A1109,'Additional Data'!$A$1:$D$9949,4,0)</f>
        <v>Credit Card</v>
      </c>
      <c r="S1109" s="5">
        <f>VLOOKUP(A1109,'Additional Data'!$A$1:$D$9949,3,0)</f>
        <v>2100.6391210000002</v>
      </c>
      <c r="T1109" s="2" t="str">
        <f>HLOOKUP(B1109,'Additional Data'!$F$1:$N$2,2,0)</f>
        <v>Gaming Console</v>
      </c>
    </row>
    <row r="1110" spans="1:20" ht="14.25" customHeight="1">
      <c r="A1110" s="2">
        <v>449445</v>
      </c>
      <c r="B1110" s="2" t="s">
        <v>49</v>
      </c>
      <c r="C1110" s="2" t="s">
        <v>41</v>
      </c>
      <c r="D1110" s="2" t="s">
        <v>34</v>
      </c>
      <c r="E1110" s="4">
        <v>43528.703923611109</v>
      </c>
      <c r="F1110" s="4">
        <v>43533.703923611109</v>
      </c>
      <c r="G1110" s="4">
        <v>43535.703923611109</v>
      </c>
      <c r="H1110" s="2">
        <v>0</v>
      </c>
      <c r="I1110" s="2">
        <v>109</v>
      </c>
      <c r="J1110" s="2" t="s">
        <v>41</v>
      </c>
      <c r="K1110" s="2" t="s">
        <v>66</v>
      </c>
      <c r="L1110" s="2" t="s">
        <v>67</v>
      </c>
      <c r="M1110" s="2" t="s">
        <v>71</v>
      </c>
      <c r="N1110" s="2">
        <v>-2</v>
      </c>
      <c r="O1110" s="2">
        <v>5</v>
      </c>
      <c r="P1110" s="2">
        <v>109</v>
      </c>
      <c r="Q1110" s="2" t="str">
        <f>VLOOKUP(A1110,'Additional Data'!$A$1:$D$9949,2,0)</f>
        <v>Website</v>
      </c>
      <c r="R1110" s="2" t="str">
        <f>VLOOKUP(A1110,'Additional Data'!$A$1:$D$9949,4,0)</f>
        <v>Credit Card</v>
      </c>
      <c r="S1110" s="5">
        <f>VLOOKUP(A1110,'Additional Data'!$A$1:$D$9949,3,0)</f>
        <v>2732.64</v>
      </c>
      <c r="T1110" s="2" t="str">
        <f>HLOOKUP(B1110,'Additional Data'!$F$1:$N$2,2,0)</f>
        <v>TV</v>
      </c>
    </row>
    <row r="1111" spans="1:20" ht="14.25" customHeight="1">
      <c r="A1111" s="2">
        <v>251709</v>
      </c>
      <c r="B1111" s="2" t="s">
        <v>39</v>
      </c>
      <c r="C1111" s="2" t="s">
        <v>41</v>
      </c>
      <c r="D1111" s="2" t="s">
        <v>34</v>
      </c>
      <c r="E1111" s="4">
        <v>43528.708425925928</v>
      </c>
      <c r="F1111" s="4">
        <v>43532.708425925928</v>
      </c>
      <c r="G1111" s="4">
        <v>43531.708425925928</v>
      </c>
      <c r="H1111" s="2">
        <v>33</v>
      </c>
      <c r="I1111" s="2">
        <v>129</v>
      </c>
      <c r="J1111" s="2" t="s">
        <v>32</v>
      </c>
      <c r="K1111" s="2" t="s">
        <v>70</v>
      </c>
      <c r="L1111" s="2" t="s">
        <v>35</v>
      </c>
      <c r="M1111" s="2" t="s">
        <v>59</v>
      </c>
      <c r="N1111" s="2">
        <v>1</v>
      </c>
      <c r="O1111" s="2">
        <v>4</v>
      </c>
      <c r="P1111" s="2">
        <v>162</v>
      </c>
      <c r="Q1111" s="2" t="str">
        <f>VLOOKUP(A1111,'Additional Data'!$A$1:$D$9949,2,0)</f>
        <v>Website</v>
      </c>
      <c r="R1111" s="2" t="str">
        <f>VLOOKUP(A1111,'Additional Data'!$A$1:$D$9949,4,0)</f>
        <v>Credit Card</v>
      </c>
      <c r="S1111" s="5">
        <f>VLOOKUP(A1111,'Additional Data'!$A$1:$D$9949,3,0)</f>
        <v>2767.46</v>
      </c>
      <c r="T1111" s="2" t="str">
        <f>HLOOKUP(B1111,'Additional Data'!$F$1:$N$2,2,0)</f>
        <v>Mobile</v>
      </c>
    </row>
    <row r="1112" spans="1:20" ht="14.25" customHeight="1">
      <c r="A1112" s="2">
        <v>432284</v>
      </c>
      <c r="B1112" s="2" t="s">
        <v>39</v>
      </c>
      <c r="C1112" s="2" t="s">
        <v>41</v>
      </c>
      <c r="D1112" s="2" t="s">
        <v>34</v>
      </c>
      <c r="E1112" s="4">
        <v>43528.710335648146</v>
      </c>
      <c r="F1112" s="4">
        <v>43530.710335648146</v>
      </c>
      <c r="G1112" s="4">
        <v>43532.710335648146</v>
      </c>
      <c r="H1112" s="2">
        <v>0</v>
      </c>
      <c r="I1112" s="2">
        <v>109</v>
      </c>
      <c r="J1112" s="2" t="s">
        <v>41</v>
      </c>
      <c r="K1112" s="2" t="s">
        <v>66</v>
      </c>
      <c r="L1112" s="2" t="s">
        <v>67</v>
      </c>
      <c r="M1112" s="2" t="s">
        <v>71</v>
      </c>
      <c r="N1112" s="2">
        <v>-2</v>
      </c>
      <c r="O1112" s="2">
        <v>2</v>
      </c>
      <c r="P1112" s="2">
        <v>109</v>
      </c>
      <c r="Q1112" s="2" t="str">
        <f>VLOOKUP(A1112,'Additional Data'!$A$1:$D$9949,2,0)</f>
        <v>App</v>
      </c>
      <c r="R1112" s="2" t="str">
        <f>VLOOKUP(A1112,'Additional Data'!$A$1:$D$9949,4,0)</f>
        <v>Debit Card</v>
      </c>
      <c r="S1112" s="5">
        <f>VLOOKUP(A1112,'Additional Data'!$A$1:$D$9949,3,0)</f>
        <v>1246.536554</v>
      </c>
      <c r="T1112" s="2" t="str">
        <f>HLOOKUP(B1112,'Additional Data'!$F$1:$N$2,2,0)</f>
        <v>Mobile</v>
      </c>
    </row>
    <row r="1113" spans="1:20" ht="14.25" customHeight="1">
      <c r="A1113" s="2">
        <v>421580</v>
      </c>
      <c r="B1113" s="2" t="s">
        <v>47</v>
      </c>
      <c r="C1113" s="2" t="s">
        <v>32</v>
      </c>
      <c r="D1113" s="2" t="s">
        <v>34</v>
      </c>
      <c r="E1113" s="4">
        <v>43528.710682870369</v>
      </c>
      <c r="F1113" s="4">
        <v>43530.710682870369</v>
      </c>
      <c r="G1113" s="4">
        <v>43531.710682870369</v>
      </c>
      <c r="H1113" s="2">
        <v>32</v>
      </c>
      <c r="I1113" s="2">
        <v>128</v>
      </c>
      <c r="J1113" s="2" t="s">
        <v>41</v>
      </c>
      <c r="K1113" s="2" t="s">
        <v>58</v>
      </c>
      <c r="L1113" s="2" t="s">
        <v>35</v>
      </c>
      <c r="M1113" s="2" t="s">
        <v>71</v>
      </c>
      <c r="N1113" s="2">
        <v>-1</v>
      </c>
      <c r="O1113" s="2">
        <v>2</v>
      </c>
      <c r="P1113" s="2">
        <v>160</v>
      </c>
      <c r="Q1113" s="2" t="str">
        <f>VLOOKUP(A1113,'Additional Data'!$A$1:$D$9949,2,0)</f>
        <v>App</v>
      </c>
      <c r="R1113" s="2" t="str">
        <f>VLOOKUP(A1113,'Additional Data'!$A$1:$D$9949,4,0)</f>
        <v>Debit Card</v>
      </c>
      <c r="S1113" s="5">
        <f>VLOOKUP(A1113,'Additional Data'!$A$1:$D$9949,3,0)</f>
        <v>661.91173800000001</v>
      </c>
      <c r="T1113" s="2" t="str">
        <f>HLOOKUP(B1113,'Additional Data'!$F$1:$N$2,2,0)</f>
        <v>Tablet</v>
      </c>
    </row>
    <row r="1114" spans="1:20" ht="14.25" customHeight="1">
      <c r="A1114" s="2">
        <v>754777</v>
      </c>
      <c r="B1114" s="2" t="s">
        <v>46</v>
      </c>
      <c r="C1114" s="2" t="s">
        <v>32</v>
      </c>
      <c r="D1114" s="2" t="s">
        <v>34</v>
      </c>
      <c r="E1114" s="4">
        <v>43528.715312499997</v>
      </c>
      <c r="F1114" s="4">
        <v>43534.715312499997</v>
      </c>
      <c r="G1114" s="4">
        <v>43531.715312499997</v>
      </c>
      <c r="H1114" s="2">
        <v>30</v>
      </c>
      <c r="I1114" s="2">
        <v>113</v>
      </c>
      <c r="J1114" s="2" t="s">
        <v>63</v>
      </c>
      <c r="K1114" s="2" t="s">
        <v>81</v>
      </c>
      <c r="L1114" s="2" t="s">
        <v>35</v>
      </c>
      <c r="M1114" s="2" t="s">
        <v>59</v>
      </c>
      <c r="N1114" s="2">
        <v>3</v>
      </c>
      <c r="O1114" s="2">
        <v>6</v>
      </c>
      <c r="P1114" s="2">
        <v>143</v>
      </c>
      <c r="Q1114" s="2" t="str">
        <f>VLOOKUP(A1114,'Additional Data'!$A$1:$D$9949,2,0)</f>
        <v>App</v>
      </c>
      <c r="R1114" s="2" t="str">
        <f>VLOOKUP(A1114,'Additional Data'!$A$1:$D$9949,4,0)</f>
        <v>Credit Card</v>
      </c>
      <c r="S1114" s="5">
        <f>VLOOKUP(A1114,'Additional Data'!$A$1:$D$9949,3,0)</f>
        <v>2360.344873</v>
      </c>
      <c r="T1114" s="2" t="str">
        <f>HLOOKUP(B1114,'Additional Data'!$F$1:$N$2,2,0)</f>
        <v>TV</v>
      </c>
    </row>
    <row r="1115" spans="1:20" ht="14.25" customHeight="1">
      <c r="A1115" s="2">
        <v>861056</v>
      </c>
      <c r="B1115" s="2" t="s">
        <v>39</v>
      </c>
      <c r="C1115" s="2" t="s">
        <v>41</v>
      </c>
      <c r="D1115" s="2" t="s">
        <v>34</v>
      </c>
      <c r="E1115" s="4">
        <v>43528.715925925928</v>
      </c>
      <c r="F1115" s="4">
        <v>43532.715925925928</v>
      </c>
      <c r="G1115" s="4">
        <v>43535.715925925928</v>
      </c>
      <c r="H1115" s="2">
        <v>33</v>
      </c>
      <c r="I1115" s="2">
        <v>122</v>
      </c>
      <c r="J1115" s="2" t="s">
        <v>32</v>
      </c>
      <c r="K1115" s="2" t="s">
        <v>70</v>
      </c>
      <c r="L1115" s="2" t="s">
        <v>35</v>
      </c>
      <c r="M1115" s="2" t="s">
        <v>71</v>
      </c>
      <c r="N1115" s="2">
        <v>-3</v>
      </c>
      <c r="O1115" s="2">
        <v>4</v>
      </c>
      <c r="P1115" s="2">
        <v>155</v>
      </c>
      <c r="Q1115" s="2" t="str">
        <f>VLOOKUP(A1115,'Additional Data'!$A$1:$D$9949,2,0)</f>
        <v>App</v>
      </c>
      <c r="R1115" s="2" t="str">
        <f>VLOOKUP(A1115,'Additional Data'!$A$1:$D$9949,4,0)</f>
        <v>Debit Card</v>
      </c>
      <c r="S1115" s="5">
        <f>VLOOKUP(A1115,'Additional Data'!$A$1:$D$9949,3,0)</f>
        <v>2623.5354130000001</v>
      </c>
      <c r="T1115" s="2" t="str">
        <f>HLOOKUP(B1115,'Additional Data'!$F$1:$N$2,2,0)</f>
        <v>Mobile</v>
      </c>
    </row>
    <row r="1116" spans="1:20" ht="14.25" customHeight="1">
      <c r="A1116" s="2">
        <v>644925</v>
      </c>
      <c r="B1116" s="2" t="s">
        <v>30</v>
      </c>
      <c r="C1116" s="2" t="s">
        <v>32</v>
      </c>
      <c r="D1116" s="2" t="s">
        <v>34</v>
      </c>
      <c r="E1116" s="4">
        <v>43528.71603009259</v>
      </c>
      <c r="F1116" s="4">
        <v>43534.71603009259</v>
      </c>
      <c r="G1116" s="4">
        <v>43533.71603009259</v>
      </c>
      <c r="H1116" s="2">
        <v>79</v>
      </c>
      <c r="I1116" s="2">
        <v>91</v>
      </c>
      <c r="J1116" s="2" t="s">
        <v>60</v>
      </c>
      <c r="K1116" s="2" t="s">
        <v>61</v>
      </c>
      <c r="L1116" s="2" t="s">
        <v>35</v>
      </c>
      <c r="M1116" s="2" t="s">
        <v>71</v>
      </c>
      <c r="N1116" s="2">
        <v>1</v>
      </c>
      <c r="O1116" s="2">
        <v>6</v>
      </c>
      <c r="P1116" s="2">
        <v>170</v>
      </c>
      <c r="Q1116" s="2" t="str">
        <f>VLOOKUP(A1116,'Additional Data'!$A$1:$D$9949,2,0)</f>
        <v>Website</v>
      </c>
      <c r="R1116" s="2" t="str">
        <f>VLOOKUP(A1116,'Additional Data'!$A$1:$D$9949,4,0)</f>
        <v>Credit Card</v>
      </c>
      <c r="S1116" s="5">
        <f>VLOOKUP(A1116,'Additional Data'!$A$1:$D$9949,3,0)</f>
        <v>2828.99</v>
      </c>
      <c r="T1116" s="2" t="str">
        <f>HLOOKUP(B1116,'Additional Data'!$F$1:$N$2,2,0)</f>
        <v>PC</v>
      </c>
    </row>
    <row r="1117" spans="1:20" ht="14.25" customHeight="1">
      <c r="A1117" s="2">
        <v>996345</v>
      </c>
      <c r="B1117" s="2" t="s">
        <v>30</v>
      </c>
      <c r="C1117" s="2" t="s">
        <v>41</v>
      </c>
      <c r="D1117" s="2" t="s">
        <v>34</v>
      </c>
      <c r="E1117" s="4">
        <v>43528.71912037037</v>
      </c>
      <c r="F1117" s="4">
        <v>43534.71912037037</v>
      </c>
      <c r="G1117" s="4">
        <v>43533.71912037037</v>
      </c>
      <c r="H1117" s="2">
        <v>25</v>
      </c>
      <c r="I1117" s="2">
        <v>127</v>
      </c>
      <c r="J1117" s="2" t="s">
        <v>73</v>
      </c>
      <c r="K1117" s="2" t="s">
        <v>80</v>
      </c>
      <c r="L1117" s="2" t="s">
        <v>35</v>
      </c>
      <c r="M1117" s="2" t="s">
        <v>59</v>
      </c>
      <c r="N1117" s="2">
        <v>1</v>
      </c>
      <c r="O1117" s="2">
        <v>6</v>
      </c>
      <c r="P1117" s="2">
        <v>152</v>
      </c>
      <c r="Q1117" s="2" t="str">
        <f>VLOOKUP(A1117,'Additional Data'!$A$1:$D$9949,2,0)</f>
        <v>Website</v>
      </c>
      <c r="R1117" s="2" t="str">
        <f>VLOOKUP(A1117,'Additional Data'!$A$1:$D$9949,4,0)</f>
        <v>Cash On Delivery</v>
      </c>
      <c r="S1117" s="5">
        <f>VLOOKUP(A1117,'Additional Data'!$A$1:$D$9949,3,0)</f>
        <v>1011.93</v>
      </c>
      <c r="T1117" s="2" t="str">
        <f>HLOOKUP(B1117,'Additional Data'!$F$1:$N$2,2,0)</f>
        <v>PC</v>
      </c>
    </row>
    <row r="1118" spans="1:20" ht="14.25" customHeight="1">
      <c r="A1118" s="2">
        <v>644938</v>
      </c>
      <c r="B1118" s="2" t="s">
        <v>42</v>
      </c>
      <c r="C1118" s="2" t="s">
        <v>32</v>
      </c>
      <c r="D1118" s="2" t="s">
        <v>34</v>
      </c>
      <c r="E1118" s="4">
        <v>43528.723935185182</v>
      </c>
      <c r="F1118" s="4">
        <v>43532.723935185182</v>
      </c>
      <c r="G1118" s="4">
        <v>43531.723935185182</v>
      </c>
      <c r="H1118" s="2">
        <v>63</v>
      </c>
      <c r="I1118" s="2">
        <v>107</v>
      </c>
      <c r="J1118" s="2" t="s">
        <v>73</v>
      </c>
      <c r="K1118" s="2" t="s">
        <v>74</v>
      </c>
      <c r="L1118" s="2" t="s">
        <v>35</v>
      </c>
      <c r="M1118" s="2" t="s">
        <v>71</v>
      </c>
      <c r="N1118" s="2">
        <v>1</v>
      </c>
      <c r="O1118" s="2">
        <v>4</v>
      </c>
      <c r="P1118" s="2">
        <v>170</v>
      </c>
      <c r="Q1118" s="2" t="str">
        <f>VLOOKUP(A1118,'Additional Data'!$A$1:$D$9949,2,0)</f>
        <v>App</v>
      </c>
      <c r="R1118" s="2" t="str">
        <f>VLOOKUP(A1118,'Additional Data'!$A$1:$D$9949,4,0)</f>
        <v>Debit Card</v>
      </c>
      <c r="S1118" s="5">
        <f>VLOOKUP(A1118,'Additional Data'!$A$1:$D$9949,3,0)</f>
        <v>2164.6287729999999</v>
      </c>
      <c r="T1118" s="2" t="str">
        <f>HLOOKUP(B1118,'Additional Data'!$F$1:$N$2,2,0)</f>
        <v>TV</v>
      </c>
    </row>
    <row r="1119" spans="1:20" ht="14.25" customHeight="1">
      <c r="A1119" s="2">
        <v>664364</v>
      </c>
      <c r="B1119" s="2" t="s">
        <v>42</v>
      </c>
      <c r="C1119" s="2" t="s">
        <v>41</v>
      </c>
      <c r="D1119" s="2" t="s">
        <v>34</v>
      </c>
      <c r="E1119" s="4">
        <v>43528.726111111115</v>
      </c>
      <c r="F1119" s="4">
        <v>43531.726111111115</v>
      </c>
      <c r="G1119" s="4">
        <v>43535.726111111115</v>
      </c>
      <c r="H1119" s="2">
        <v>40</v>
      </c>
      <c r="I1119" s="2">
        <v>127</v>
      </c>
      <c r="J1119" s="2" t="s">
        <v>32</v>
      </c>
      <c r="K1119" s="2" t="s">
        <v>70</v>
      </c>
      <c r="L1119" s="2" t="s">
        <v>35</v>
      </c>
      <c r="M1119" s="2" t="s">
        <v>71</v>
      </c>
      <c r="N1119" s="2">
        <v>-4</v>
      </c>
      <c r="O1119" s="2">
        <v>3</v>
      </c>
      <c r="P1119" s="2">
        <v>167</v>
      </c>
      <c r="Q1119" s="2" t="str">
        <f>VLOOKUP(A1119,'Additional Data'!$A$1:$D$9949,2,0)</f>
        <v>App</v>
      </c>
      <c r="R1119" s="2" t="str">
        <f>VLOOKUP(A1119,'Additional Data'!$A$1:$D$9949,4,0)</f>
        <v>Debit Card</v>
      </c>
      <c r="S1119" s="5">
        <f>VLOOKUP(A1119,'Additional Data'!$A$1:$D$9949,3,0)</f>
        <v>3738.0423949999999</v>
      </c>
      <c r="T1119" s="2" t="str">
        <f>HLOOKUP(B1119,'Additional Data'!$F$1:$N$2,2,0)</f>
        <v>TV</v>
      </c>
    </row>
    <row r="1120" spans="1:20" ht="14.25" customHeight="1">
      <c r="A1120" s="2">
        <v>560973</v>
      </c>
      <c r="B1120" s="2" t="s">
        <v>36</v>
      </c>
      <c r="C1120" s="2" t="s">
        <v>32</v>
      </c>
      <c r="D1120" s="2" t="s">
        <v>34</v>
      </c>
      <c r="E1120" s="4">
        <v>43528.72855324074</v>
      </c>
      <c r="F1120" s="4">
        <v>43528.72855324074</v>
      </c>
      <c r="G1120" s="4">
        <v>43533.72855324074</v>
      </c>
      <c r="H1120" s="2">
        <v>0</v>
      </c>
      <c r="I1120" s="2">
        <v>125</v>
      </c>
      <c r="J1120" s="2" t="s">
        <v>32</v>
      </c>
      <c r="K1120" s="2" t="s">
        <v>82</v>
      </c>
      <c r="L1120" s="2" t="s">
        <v>67</v>
      </c>
      <c r="M1120" s="2" t="s">
        <v>59</v>
      </c>
      <c r="N1120" s="2">
        <v>-5</v>
      </c>
      <c r="O1120" s="2">
        <v>0</v>
      </c>
      <c r="P1120" s="2">
        <v>125</v>
      </c>
      <c r="Q1120" s="2" t="str">
        <f>VLOOKUP(A1120,'Additional Data'!$A$1:$D$9949,2,0)</f>
        <v>Website</v>
      </c>
      <c r="R1120" s="2" t="str">
        <f>VLOOKUP(A1120,'Additional Data'!$A$1:$D$9949,4,0)</f>
        <v>Cash On Delivery</v>
      </c>
      <c r="S1120" s="5">
        <f>VLOOKUP(A1120,'Additional Data'!$A$1:$D$9949,3,0)</f>
        <v>1341.14</v>
      </c>
      <c r="T1120" s="2" t="str">
        <f>HLOOKUP(B1120,'Additional Data'!$F$1:$N$2,2,0)</f>
        <v>Laptop</v>
      </c>
    </row>
    <row r="1121" spans="1:20" ht="14.25" customHeight="1">
      <c r="A1121" s="2">
        <v>543602</v>
      </c>
      <c r="B1121" s="2" t="s">
        <v>42</v>
      </c>
      <c r="C1121" s="2" t="s">
        <v>41</v>
      </c>
      <c r="D1121" s="2" t="s">
        <v>34</v>
      </c>
      <c r="E1121" s="4">
        <v>43528.733136574076</v>
      </c>
      <c r="F1121" s="4">
        <v>43532.733136574076</v>
      </c>
      <c r="G1121" s="4">
        <v>43531.733136574076</v>
      </c>
      <c r="H1121" s="2">
        <v>45</v>
      </c>
      <c r="I1121" s="2">
        <v>111</v>
      </c>
      <c r="J1121" s="2" t="s">
        <v>60</v>
      </c>
      <c r="K1121" s="2" t="s">
        <v>77</v>
      </c>
      <c r="L1121" s="2" t="s">
        <v>35</v>
      </c>
      <c r="M1121" s="2" t="s">
        <v>59</v>
      </c>
      <c r="N1121" s="2">
        <v>1</v>
      </c>
      <c r="O1121" s="2">
        <v>4</v>
      </c>
      <c r="P1121" s="2">
        <v>156</v>
      </c>
      <c r="Q1121" s="2" t="str">
        <f>VLOOKUP(A1121,'Additional Data'!$A$1:$D$9949,2,0)</f>
        <v>App</v>
      </c>
      <c r="R1121" s="2" t="str">
        <f>VLOOKUP(A1121,'Additional Data'!$A$1:$D$9949,4,0)</f>
        <v>Debit Card</v>
      </c>
      <c r="S1121" s="5">
        <f>VLOOKUP(A1121,'Additional Data'!$A$1:$D$9949,3,0)</f>
        <v>827.48081479999996</v>
      </c>
      <c r="T1121" s="2" t="str">
        <f>HLOOKUP(B1121,'Additional Data'!$F$1:$N$2,2,0)</f>
        <v>TV</v>
      </c>
    </row>
    <row r="1122" spans="1:20" ht="14.25" customHeight="1">
      <c r="A1122" s="2">
        <v>549075</v>
      </c>
      <c r="B1122" s="2" t="s">
        <v>39</v>
      </c>
      <c r="C1122" s="2" t="s">
        <v>32</v>
      </c>
      <c r="D1122" s="2" t="s">
        <v>34</v>
      </c>
      <c r="E1122" s="4">
        <v>43528.735532407409</v>
      </c>
      <c r="F1122" s="4">
        <v>43536.735532407409</v>
      </c>
      <c r="G1122" s="4">
        <v>43535.735532407409</v>
      </c>
      <c r="H1122" s="2">
        <v>50</v>
      </c>
      <c r="I1122" s="2">
        <v>107</v>
      </c>
      <c r="J1122" s="2" t="s">
        <v>60</v>
      </c>
      <c r="K1122" s="2" t="s">
        <v>61</v>
      </c>
      <c r="L1122" s="2" t="s">
        <v>35</v>
      </c>
      <c r="M1122" s="2" t="s">
        <v>59</v>
      </c>
      <c r="N1122" s="2">
        <v>1</v>
      </c>
      <c r="O1122" s="2">
        <v>8</v>
      </c>
      <c r="P1122" s="2">
        <v>157</v>
      </c>
      <c r="Q1122" s="2" t="str">
        <f>VLOOKUP(A1122,'Additional Data'!$A$1:$D$9949,2,0)</f>
        <v>Website</v>
      </c>
      <c r="R1122" s="2" t="str">
        <f>VLOOKUP(A1122,'Additional Data'!$A$1:$D$9949,4,0)</f>
        <v>Credit Card</v>
      </c>
      <c r="S1122" s="5">
        <f>VLOOKUP(A1122,'Additional Data'!$A$1:$D$9949,3,0)</f>
        <v>2089.6</v>
      </c>
      <c r="T1122" s="2" t="str">
        <f>HLOOKUP(B1122,'Additional Data'!$F$1:$N$2,2,0)</f>
        <v>Mobile</v>
      </c>
    </row>
    <row r="1123" spans="1:20" ht="14.25" customHeight="1">
      <c r="A1123" s="2">
        <v>166696</v>
      </c>
      <c r="B1123" s="2" t="s">
        <v>39</v>
      </c>
      <c r="C1123" s="2" t="s">
        <v>32</v>
      </c>
      <c r="D1123" s="2" t="s">
        <v>34</v>
      </c>
      <c r="E1123" s="4">
        <v>43528.73746527778</v>
      </c>
      <c r="F1123" s="4">
        <v>43529.73746527778</v>
      </c>
      <c r="G1123" s="4">
        <v>43531.73746527778</v>
      </c>
      <c r="H1123" s="2">
        <v>0</v>
      </c>
      <c r="I1123" s="2">
        <v>105</v>
      </c>
      <c r="J1123" s="2" t="s">
        <v>32</v>
      </c>
      <c r="K1123" s="2" t="s">
        <v>82</v>
      </c>
      <c r="L1123" s="2" t="s">
        <v>67</v>
      </c>
      <c r="M1123" s="2" t="s">
        <v>71</v>
      </c>
      <c r="N1123" s="2">
        <v>-2</v>
      </c>
      <c r="O1123" s="2">
        <v>1</v>
      </c>
      <c r="P1123" s="2">
        <v>105</v>
      </c>
      <c r="Q1123" s="2" t="str">
        <f>VLOOKUP(A1123,'Additional Data'!$A$1:$D$9949,2,0)</f>
        <v>App</v>
      </c>
      <c r="R1123" s="2" t="str">
        <f>VLOOKUP(A1123,'Additional Data'!$A$1:$D$9949,4,0)</f>
        <v>Debit Card</v>
      </c>
      <c r="S1123" s="5">
        <f>VLOOKUP(A1123,'Additional Data'!$A$1:$D$9949,3,0)</f>
        <v>502.44284379999999</v>
      </c>
      <c r="T1123" s="2" t="str">
        <f>HLOOKUP(B1123,'Additional Data'!$F$1:$N$2,2,0)</f>
        <v>Mobile</v>
      </c>
    </row>
    <row r="1124" spans="1:20" ht="14.25" customHeight="1">
      <c r="A1124" s="2">
        <v>434564</v>
      </c>
      <c r="B1124" s="2" t="s">
        <v>39</v>
      </c>
      <c r="C1124" s="2" t="s">
        <v>32</v>
      </c>
      <c r="D1124" s="2" t="s">
        <v>34</v>
      </c>
      <c r="E1124" s="4">
        <v>43528.738136574073</v>
      </c>
      <c r="F1124" s="4">
        <v>43533.738136574073</v>
      </c>
      <c r="G1124" s="4">
        <v>43533.738136574073</v>
      </c>
      <c r="H1124" s="2">
        <v>26</v>
      </c>
      <c r="I1124" s="2">
        <v>111</v>
      </c>
      <c r="J1124" s="2" t="s">
        <v>60</v>
      </c>
      <c r="K1124" s="2" t="s">
        <v>61</v>
      </c>
      <c r="L1124" s="2" t="s">
        <v>35</v>
      </c>
      <c r="M1124" s="2" t="s">
        <v>71</v>
      </c>
      <c r="N1124" s="2">
        <v>0</v>
      </c>
      <c r="O1124" s="2">
        <v>5</v>
      </c>
      <c r="P1124" s="2">
        <v>137</v>
      </c>
      <c r="Q1124" s="2" t="str">
        <f>VLOOKUP(A1124,'Additional Data'!$A$1:$D$9949,2,0)</f>
        <v>App</v>
      </c>
      <c r="R1124" s="2" t="str">
        <f>VLOOKUP(A1124,'Additional Data'!$A$1:$D$9949,4,0)</f>
        <v>Debit Card</v>
      </c>
      <c r="S1124" s="5">
        <f>VLOOKUP(A1124,'Additional Data'!$A$1:$D$9949,3,0)</f>
        <v>1224.1260159999999</v>
      </c>
      <c r="T1124" s="2" t="str">
        <f>HLOOKUP(B1124,'Additional Data'!$F$1:$N$2,2,0)</f>
        <v>Mobile</v>
      </c>
    </row>
    <row r="1125" spans="1:20" ht="14.25" customHeight="1">
      <c r="A1125" s="2">
        <v>573556</v>
      </c>
      <c r="B1125" s="2" t="s">
        <v>30</v>
      </c>
      <c r="C1125" s="2" t="s">
        <v>41</v>
      </c>
      <c r="D1125" s="2" t="s">
        <v>34</v>
      </c>
      <c r="E1125" s="4">
        <v>43528.742048611108</v>
      </c>
      <c r="F1125" s="4">
        <v>43532.742048611108</v>
      </c>
      <c r="G1125" s="4">
        <v>43534.742048611108</v>
      </c>
      <c r="H1125" s="2">
        <v>70</v>
      </c>
      <c r="I1125" s="2">
        <v>106</v>
      </c>
      <c r="J1125" s="2" t="s">
        <v>32</v>
      </c>
      <c r="K1125" s="2" t="s">
        <v>70</v>
      </c>
      <c r="L1125" s="2" t="s">
        <v>35</v>
      </c>
      <c r="M1125" s="2" t="s">
        <v>71</v>
      </c>
      <c r="N1125" s="2">
        <v>-2</v>
      </c>
      <c r="O1125" s="2">
        <v>4</v>
      </c>
      <c r="P1125" s="2">
        <v>176</v>
      </c>
      <c r="Q1125" s="2" t="str">
        <f>VLOOKUP(A1125,'Additional Data'!$A$1:$D$9949,2,0)</f>
        <v>App</v>
      </c>
      <c r="R1125" s="2" t="str">
        <f>VLOOKUP(A1125,'Additional Data'!$A$1:$D$9949,4,0)</f>
        <v>Debit Card</v>
      </c>
      <c r="S1125" s="5">
        <f>VLOOKUP(A1125,'Additional Data'!$A$1:$D$9949,3,0)</f>
        <v>2255.517382</v>
      </c>
      <c r="T1125" s="2" t="str">
        <f>HLOOKUP(B1125,'Additional Data'!$F$1:$N$2,2,0)</f>
        <v>PC</v>
      </c>
    </row>
    <row r="1126" spans="1:20" ht="14.25" customHeight="1">
      <c r="A1126" s="2">
        <v>146329</v>
      </c>
      <c r="B1126" s="2" t="s">
        <v>30</v>
      </c>
      <c r="C1126" s="2" t="s">
        <v>32</v>
      </c>
      <c r="D1126" s="2" t="s">
        <v>34</v>
      </c>
      <c r="E1126" s="4">
        <v>43528.752118055556</v>
      </c>
      <c r="F1126" s="4">
        <v>43534.752118055556</v>
      </c>
      <c r="G1126" s="4">
        <v>43535.752118055556</v>
      </c>
      <c r="H1126" s="2">
        <v>38</v>
      </c>
      <c r="I1126" s="2">
        <v>113</v>
      </c>
      <c r="J1126" s="2" t="s">
        <v>60</v>
      </c>
      <c r="K1126" s="2" t="s">
        <v>61</v>
      </c>
      <c r="L1126" s="2" t="s">
        <v>35</v>
      </c>
      <c r="M1126" s="2" t="s">
        <v>59</v>
      </c>
      <c r="N1126" s="2">
        <v>-1</v>
      </c>
      <c r="O1126" s="2">
        <v>6</v>
      </c>
      <c r="P1126" s="2">
        <v>151</v>
      </c>
      <c r="Q1126" s="2" t="str">
        <f>VLOOKUP(A1126,'Additional Data'!$A$1:$D$9949,2,0)</f>
        <v>App</v>
      </c>
      <c r="R1126" s="2" t="str">
        <f>VLOOKUP(A1126,'Additional Data'!$A$1:$D$9949,4,0)</f>
        <v>Credit Card</v>
      </c>
      <c r="S1126" s="5">
        <f>VLOOKUP(A1126,'Additional Data'!$A$1:$D$9949,3,0)</f>
        <v>2073.7759970000002</v>
      </c>
      <c r="T1126" s="2" t="str">
        <f>HLOOKUP(B1126,'Additional Data'!$F$1:$N$2,2,0)</f>
        <v>PC</v>
      </c>
    </row>
    <row r="1127" spans="1:20" ht="14.25" customHeight="1">
      <c r="A1127" s="2">
        <v>742919</v>
      </c>
      <c r="B1127" s="2" t="s">
        <v>39</v>
      </c>
      <c r="C1127" s="2" t="s">
        <v>41</v>
      </c>
      <c r="D1127" s="2" t="s">
        <v>34</v>
      </c>
      <c r="E1127" s="4">
        <v>43528.761956018519</v>
      </c>
      <c r="F1127" s="4">
        <v>43531.761956018519</v>
      </c>
      <c r="G1127" s="4">
        <v>43535.761956018519</v>
      </c>
      <c r="H1127" s="2">
        <v>69</v>
      </c>
      <c r="I1127" s="2">
        <v>89</v>
      </c>
      <c r="J1127" s="2" t="s">
        <v>60</v>
      </c>
      <c r="K1127" s="2" t="s">
        <v>77</v>
      </c>
      <c r="L1127" s="2" t="s">
        <v>35</v>
      </c>
      <c r="M1127" s="2" t="s">
        <v>71</v>
      </c>
      <c r="N1127" s="2">
        <v>-4</v>
      </c>
      <c r="O1127" s="2">
        <v>3</v>
      </c>
      <c r="P1127" s="2">
        <v>158</v>
      </c>
      <c r="Q1127" s="2" t="str">
        <f>VLOOKUP(A1127,'Additional Data'!$A$1:$D$9949,2,0)</f>
        <v>App</v>
      </c>
      <c r="R1127" s="2" t="str">
        <f>VLOOKUP(A1127,'Additional Data'!$A$1:$D$9949,4,0)</f>
        <v>Credit Card</v>
      </c>
      <c r="S1127" s="5">
        <f>VLOOKUP(A1127,'Additional Data'!$A$1:$D$9949,3,0)</f>
        <v>3620.652963</v>
      </c>
      <c r="T1127" s="2" t="str">
        <f>HLOOKUP(B1127,'Additional Data'!$F$1:$N$2,2,0)</f>
        <v>Mobile</v>
      </c>
    </row>
    <row r="1128" spans="1:20" ht="14.25" customHeight="1">
      <c r="A1128" s="2">
        <v>480275</v>
      </c>
      <c r="B1128" s="2" t="s">
        <v>30</v>
      </c>
      <c r="C1128" s="2" t="s">
        <v>32</v>
      </c>
      <c r="D1128" s="2" t="s">
        <v>34</v>
      </c>
      <c r="E1128" s="4">
        <v>43528.76353009259</v>
      </c>
      <c r="F1128" s="4">
        <v>43533.76353009259</v>
      </c>
      <c r="G1128" s="4">
        <v>43533.76353009259</v>
      </c>
      <c r="H1128" s="2">
        <v>44</v>
      </c>
      <c r="I1128" s="2">
        <v>114</v>
      </c>
      <c r="J1128" s="2" t="s">
        <v>60</v>
      </c>
      <c r="K1128" s="2" t="s">
        <v>61</v>
      </c>
      <c r="L1128" s="2" t="s">
        <v>35</v>
      </c>
      <c r="M1128" s="2" t="s">
        <v>59</v>
      </c>
      <c r="N1128" s="2">
        <v>0</v>
      </c>
      <c r="O1128" s="2">
        <v>5</v>
      </c>
      <c r="P1128" s="2">
        <v>158</v>
      </c>
      <c r="Q1128" s="2" t="str">
        <f>VLOOKUP(A1128,'Additional Data'!$A$1:$D$9949,2,0)</f>
        <v>App</v>
      </c>
      <c r="R1128" s="2" t="str">
        <f>VLOOKUP(A1128,'Additional Data'!$A$1:$D$9949,4,0)</f>
        <v>Credit Card</v>
      </c>
      <c r="S1128" s="5">
        <f>VLOOKUP(A1128,'Additional Data'!$A$1:$D$9949,3,0)</f>
        <v>579.57459140000003</v>
      </c>
      <c r="T1128" s="2" t="str">
        <f>HLOOKUP(B1128,'Additional Data'!$F$1:$N$2,2,0)</f>
        <v>PC</v>
      </c>
    </row>
    <row r="1129" spans="1:20" ht="14.25" customHeight="1">
      <c r="A1129" s="2">
        <v>971935</v>
      </c>
      <c r="B1129" s="2" t="s">
        <v>30</v>
      </c>
      <c r="C1129" s="2" t="s">
        <v>32</v>
      </c>
      <c r="D1129" s="2" t="s">
        <v>34</v>
      </c>
      <c r="E1129" s="4">
        <v>43528.763564814813</v>
      </c>
      <c r="F1129" s="4">
        <v>43530.763564814813</v>
      </c>
      <c r="G1129" s="4">
        <v>43534.763564814813</v>
      </c>
      <c r="H1129" s="2">
        <v>84</v>
      </c>
      <c r="I1129" s="2">
        <v>109</v>
      </c>
      <c r="J1129" s="2" t="s">
        <v>41</v>
      </c>
      <c r="K1129" s="2" t="s">
        <v>58</v>
      </c>
      <c r="L1129" s="2" t="s">
        <v>35</v>
      </c>
      <c r="M1129" s="2" t="s">
        <v>71</v>
      </c>
      <c r="N1129" s="2">
        <v>-4</v>
      </c>
      <c r="O1129" s="2">
        <v>2</v>
      </c>
      <c r="P1129" s="2">
        <v>193</v>
      </c>
      <c r="Q1129" s="2" t="str">
        <f>VLOOKUP(A1129,'Additional Data'!$A$1:$D$9949,2,0)</f>
        <v>App</v>
      </c>
      <c r="R1129" s="2" t="str">
        <f>VLOOKUP(A1129,'Additional Data'!$A$1:$D$9949,4,0)</f>
        <v>Credit Card</v>
      </c>
      <c r="S1129" s="5">
        <f>VLOOKUP(A1129,'Additional Data'!$A$1:$D$9949,3,0)</f>
        <v>2676.4196069999998</v>
      </c>
      <c r="T1129" s="2" t="str">
        <f>HLOOKUP(B1129,'Additional Data'!$F$1:$N$2,2,0)</f>
        <v>PC</v>
      </c>
    </row>
    <row r="1130" spans="1:20" ht="14.25" customHeight="1">
      <c r="A1130" s="2">
        <v>421332</v>
      </c>
      <c r="B1130" s="2" t="s">
        <v>42</v>
      </c>
      <c r="C1130" s="2" t="s">
        <v>32</v>
      </c>
      <c r="D1130" s="2" t="s">
        <v>34</v>
      </c>
      <c r="E1130" s="4">
        <v>43528.765590277777</v>
      </c>
      <c r="F1130" s="4">
        <v>43538.765590277777</v>
      </c>
      <c r="G1130" s="4">
        <v>43531.765590277777</v>
      </c>
      <c r="H1130" s="2">
        <v>65</v>
      </c>
      <c r="I1130" s="2">
        <v>100</v>
      </c>
      <c r="J1130" s="2" t="s">
        <v>73</v>
      </c>
      <c r="K1130" s="2" t="s">
        <v>74</v>
      </c>
      <c r="L1130" s="2" t="s">
        <v>35</v>
      </c>
      <c r="M1130" s="2" t="s">
        <v>71</v>
      </c>
      <c r="N1130" s="2">
        <v>7</v>
      </c>
      <c r="O1130" s="2">
        <v>10</v>
      </c>
      <c r="P1130" s="2">
        <v>165</v>
      </c>
      <c r="Q1130" s="2" t="str">
        <f>VLOOKUP(A1130,'Additional Data'!$A$1:$D$9949,2,0)</f>
        <v>Website</v>
      </c>
      <c r="R1130" s="2" t="str">
        <f>VLOOKUP(A1130,'Additional Data'!$A$1:$D$9949,4,0)</f>
        <v>Debit Card</v>
      </c>
      <c r="S1130" s="5">
        <f>VLOOKUP(A1130,'Additional Data'!$A$1:$D$9949,3,0)</f>
        <v>1042.3699999999999</v>
      </c>
      <c r="T1130" s="2" t="str">
        <f>HLOOKUP(B1130,'Additional Data'!$F$1:$N$2,2,0)</f>
        <v>TV</v>
      </c>
    </row>
    <row r="1131" spans="1:20" ht="14.25" customHeight="1">
      <c r="A1131" s="2">
        <v>389064</v>
      </c>
      <c r="B1131" s="2" t="s">
        <v>36</v>
      </c>
      <c r="C1131" s="2" t="s">
        <v>41</v>
      </c>
      <c r="D1131" s="2" t="s">
        <v>34</v>
      </c>
      <c r="E1131" s="4">
        <v>43528.7656712963</v>
      </c>
      <c r="F1131" s="4">
        <v>43531.7656712963</v>
      </c>
      <c r="G1131" s="4">
        <v>43531.7656712963</v>
      </c>
      <c r="H1131" s="2">
        <v>0</v>
      </c>
      <c r="I1131" s="2">
        <v>130</v>
      </c>
      <c r="J1131" s="2" t="s">
        <v>41</v>
      </c>
      <c r="K1131" s="2" t="s">
        <v>66</v>
      </c>
      <c r="L1131" s="2" t="s">
        <v>67</v>
      </c>
      <c r="M1131" s="2" t="s">
        <v>71</v>
      </c>
      <c r="N1131" s="2">
        <v>0</v>
      </c>
      <c r="O1131" s="2">
        <v>3</v>
      </c>
      <c r="P1131" s="2">
        <v>130</v>
      </c>
      <c r="Q1131" s="2" t="str">
        <f>VLOOKUP(A1131,'Additional Data'!$A$1:$D$9949,2,0)</f>
        <v>Website</v>
      </c>
      <c r="R1131" s="2" t="str">
        <f>VLOOKUP(A1131,'Additional Data'!$A$1:$D$9949,4,0)</f>
        <v>Debit Card</v>
      </c>
      <c r="S1131" s="5">
        <f>VLOOKUP(A1131,'Additional Data'!$A$1:$D$9949,3,0)</f>
        <v>376.19</v>
      </c>
      <c r="T1131" s="2" t="str">
        <f>HLOOKUP(B1131,'Additional Data'!$F$1:$N$2,2,0)</f>
        <v>Laptop</v>
      </c>
    </row>
    <row r="1132" spans="1:20" ht="14.25" customHeight="1">
      <c r="A1132" s="2">
        <v>502739</v>
      </c>
      <c r="B1132" s="2" t="s">
        <v>47</v>
      </c>
      <c r="C1132" s="2" t="s">
        <v>41</v>
      </c>
      <c r="D1132" s="2" t="s">
        <v>34</v>
      </c>
      <c r="E1132" s="4">
        <v>43528.766643518517</v>
      </c>
      <c r="F1132" s="4">
        <v>43538.766643518517</v>
      </c>
      <c r="G1132" s="4">
        <v>43535.766643518517</v>
      </c>
      <c r="H1132" s="2">
        <v>46</v>
      </c>
      <c r="I1132" s="2">
        <v>124</v>
      </c>
      <c r="J1132" s="2" t="s">
        <v>32</v>
      </c>
      <c r="K1132" s="2" t="s">
        <v>70</v>
      </c>
      <c r="L1132" s="2" t="s">
        <v>35</v>
      </c>
      <c r="M1132" s="2" t="s">
        <v>59</v>
      </c>
      <c r="N1132" s="2">
        <v>3</v>
      </c>
      <c r="O1132" s="2">
        <v>10</v>
      </c>
      <c r="P1132" s="2">
        <v>170</v>
      </c>
      <c r="Q1132" s="2" t="str">
        <f>VLOOKUP(A1132,'Additional Data'!$A$1:$D$9949,2,0)</f>
        <v>App</v>
      </c>
      <c r="R1132" s="2" t="str">
        <f>VLOOKUP(A1132,'Additional Data'!$A$1:$D$9949,4,0)</f>
        <v>Credit Card</v>
      </c>
      <c r="S1132" s="5">
        <f>VLOOKUP(A1132,'Additional Data'!$A$1:$D$9949,3,0)</f>
        <v>908.23091260000001</v>
      </c>
      <c r="T1132" s="2" t="str">
        <f>HLOOKUP(B1132,'Additional Data'!$F$1:$N$2,2,0)</f>
        <v>Tablet</v>
      </c>
    </row>
    <row r="1133" spans="1:20" ht="14.25" customHeight="1">
      <c r="A1133" s="2">
        <v>151939</v>
      </c>
      <c r="B1133" s="2" t="s">
        <v>39</v>
      </c>
      <c r="C1133" s="2" t="s">
        <v>41</v>
      </c>
      <c r="D1133" s="2" t="s">
        <v>34</v>
      </c>
      <c r="E1133" s="4">
        <v>43528.767557870371</v>
      </c>
      <c r="F1133" s="4">
        <v>43536.767557870371</v>
      </c>
      <c r="G1133" s="4">
        <v>43535.767557870371</v>
      </c>
      <c r="H1133" s="2">
        <v>29</v>
      </c>
      <c r="I1133" s="2">
        <v>125</v>
      </c>
      <c r="J1133" s="2" t="s">
        <v>32</v>
      </c>
      <c r="K1133" s="2" t="s">
        <v>70</v>
      </c>
      <c r="L1133" s="2" t="s">
        <v>35</v>
      </c>
      <c r="M1133" s="2" t="s">
        <v>59</v>
      </c>
      <c r="N1133" s="2">
        <v>1</v>
      </c>
      <c r="O1133" s="2">
        <v>8</v>
      </c>
      <c r="P1133" s="2">
        <v>154</v>
      </c>
      <c r="Q1133" s="2" t="str">
        <f>VLOOKUP(A1133,'Additional Data'!$A$1:$D$9949,2,0)</f>
        <v>App</v>
      </c>
      <c r="R1133" s="2" t="str">
        <f>VLOOKUP(A1133,'Additional Data'!$A$1:$D$9949,4,0)</f>
        <v>Credit Card</v>
      </c>
      <c r="S1133" s="5">
        <f>VLOOKUP(A1133,'Additional Data'!$A$1:$D$9949,3,0)</f>
        <v>3177.0826579999998</v>
      </c>
      <c r="T1133" s="2" t="str">
        <f>HLOOKUP(B1133,'Additional Data'!$F$1:$N$2,2,0)</f>
        <v>Mobile</v>
      </c>
    </row>
    <row r="1134" spans="1:20" ht="14.25" customHeight="1">
      <c r="A1134" s="2">
        <v>996475</v>
      </c>
      <c r="B1134" s="2" t="s">
        <v>46</v>
      </c>
      <c r="C1134" s="2" t="s">
        <v>32</v>
      </c>
      <c r="D1134" s="2" t="s">
        <v>34</v>
      </c>
      <c r="E1134" s="4">
        <v>43528.77134259259</v>
      </c>
      <c r="F1134" s="4">
        <v>43532.77134259259</v>
      </c>
      <c r="G1134" s="4">
        <v>43534.77134259259</v>
      </c>
      <c r="H1134" s="2">
        <v>30</v>
      </c>
      <c r="I1134" s="2">
        <v>127</v>
      </c>
      <c r="J1134" s="2" t="s">
        <v>73</v>
      </c>
      <c r="K1134" s="2" t="s">
        <v>74</v>
      </c>
      <c r="L1134" s="2" t="s">
        <v>35</v>
      </c>
      <c r="M1134" s="2" t="s">
        <v>59</v>
      </c>
      <c r="N1134" s="2">
        <v>-2</v>
      </c>
      <c r="O1134" s="2">
        <v>4</v>
      </c>
      <c r="P1134" s="2">
        <v>157</v>
      </c>
      <c r="Q1134" s="2" t="str">
        <f>VLOOKUP(A1134,'Additional Data'!$A$1:$D$9949,2,0)</f>
        <v>App</v>
      </c>
      <c r="R1134" s="2" t="str">
        <f>VLOOKUP(A1134,'Additional Data'!$A$1:$D$9949,4,0)</f>
        <v>Credit Card</v>
      </c>
      <c r="S1134" s="5">
        <f>VLOOKUP(A1134,'Additional Data'!$A$1:$D$9949,3,0)</f>
        <v>1183.614204</v>
      </c>
      <c r="T1134" s="2" t="str">
        <f>HLOOKUP(B1134,'Additional Data'!$F$1:$N$2,2,0)</f>
        <v>TV</v>
      </c>
    </row>
    <row r="1135" spans="1:20" ht="14.25" customHeight="1">
      <c r="A1135" s="2">
        <v>72243</v>
      </c>
      <c r="B1135" s="2" t="s">
        <v>36</v>
      </c>
      <c r="C1135" s="2" t="s">
        <v>41</v>
      </c>
      <c r="D1135" s="2" t="s">
        <v>34</v>
      </c>
      <c r="E1135" s="4">
        <v>43528.773946759262</v>
      </c>
      <c r="F1135" s="4">
        <v>43533.773946759262</v>
      </c>
      <c r="G1135" s="4">
        <v>43532.773946759262</v>
      </c>
      <c r="H1135" s="2">
        <v>73</v>
      </c>
      <c r="I1135" s="2">
        <v>108</v>
      </c>
      <c r="J1135" s="2" t="s">
        <v>32</v>
      </c>
      <c r="K1135" s="2" t="s">
        <v>70</v>
      </c>
      <c r="L1135" s="2" t="s">
        <v>35</v>
      </c>
      <c r="M1135" s="2" t="s">
        <v>71</v>
      </c>
      <c r="N1135" s="2">
        <v>1</v>
      </c>
      <c r="O1135" s="2">
        <v>5</v>
      </c>
      <c r="P1135" s="2">
        <v>181</v>
      </c>
      <c r="Q1135" s="2" t="str">
        <f>VLOOKUP(A1135,'Additional Data'!$A$1:$D$9949,2,0)</f>
        <v>Website</v>
      </c>
      <c r="R1135" s="2" t="str">
        <f>VLOOKUP(A1135,'Additional Data'!$A$1:$D$9949,4,0)</f>
        <v>Credit Card</v>
      </c>
      <c r="S1135" s="5">
        <f>VLOOKUP(A1135,'Additional Data'!$A$1:$D$9949,3,0)</f>
        <v>630.65</v>
      </c>
      <c r="T1135" s="2" t="str">
        <f>HLOOKUP(B1135,'Additional Data'!$F$1:$N$2,2,0)</f>
        <v>Laptop</v>
      </c>
    </row>
    <row r="1136" spans="1:20" ht="14.25" customHeight="1">
      <c r="A1136" s="2">
        <v>846959</v>
      </c>
      <c r="B1136" s="2" t="s">
        <v>30</v>
      </c>
      <c r="C1136" s="2" t="s">
        <v>32</v>
      </c>
      <c r="D1136" s="2" t="s">
        <v>34</v>
      </c>
      <c r="E1136" s="4">
        <v>43528.774907407409</v>
      </c>
      <c r="F1136" s="4">
        <v>43533.774907407409</v>
      </c>
      <c r="G1136" s="4">
        <v>43534.774907407409</v>
      </c>
      <c r="H1136" s="2">
        <v>26</v>
      </c>
      <c r="I1136" s="2">
        <v>129</v>
      </c>
      <c r="J1136" s="2" t="s">
        <v>41</v>
      </c>
      <c r="K1136" s="2" t="s">
        <v>58</v>
      </c>
      <c r="L1136" s="2" t="s">
        <v>35</v>
      </c>
      <c r="M1136" s="2" t="s">
        <v>59</v>
      </c>
      <c r="N1136" s="2">
        <v>-1</v>
      </c>
      <c r="O1136" s="2">
        <v>5</v>
      </c>
      <c r="P1136" s="2">
        <v>155</v>
      </c>
      <c r="Q1136" s="2" t="str">
        <f>VLOOKUP(A1136,'Additional Data'!$A$1:$D$9949,2,0)</f>
        <v>App</v>
      </c>
      <c r="R1136" s="2" t="str">
        <f>VLOOKUP(A1136,'Additional Data'!$A$1:$D$9949,4,0)</f>
        <v>Credit Card</v>
      </c>
      <c r="S1136" s="5">
        <f>VLOOKUP(A1136,'Additional Data'!$A$1:$D$9949,3,0)</f>
        <v>1817.4665150000001</v>
      </c>
      <c r="T1136" s="2" t="str">
        <f>HLOOKUP(B1136,'Additional Data'!$F$1:$N$2,2,0)</f>
        <v>PC</v>
      </c>
    </row>
    <row r="1137" spans="1:20" ht="14.25" customHeight="1">
      <c r="A1137" s="2">
        <v>657757</v>
      </c>
      <c r="B1137" s="2" t="s">
        <v>39</v>
      </c>
      <c r="C1137" s="2" t="s">
        <v>41</v>
      </c>
      <c r="D1137" s="2" t="s">
        <v>34</v>
      </c>
      <c r="E1137" s="4">
        <v>43528.775659722225</v>
      </c>
      <c r="F1137" s="4">
        <v>43530.775659722225</v>
      </c>
      <c r="G1137" s="4">
        <v>43531.775659722225</v>
      </c>
      <c r="H1137" s="2">
        <v>0</v>
      </c>
      <c r="I1137" s="2">
        <v>128</v>
      </c>
      <c r="J1137" s="2" t="s">
        <v>41</v>
      </c>
      <c r="K1137" s="2" t="s">
        <v>66</v>
      </c>
      <c r="L1137" s="2" t="s">
        <v>67</v>
      </c>
      <c r="M1137" s="2" t="s">
        <v>59</v>
      </c>
      <c r="N1137" s="2">
        <v>-1</v>
      </c>
      <c r="O1137" s="2">
        <v>2</v>
      </c>
      <c r="P1137" s="2">
        <v>128</v>
      </c>
      <c r="Q1137" s="2" t="str">
        <f>VLOOKUP(A1137,'Additional Data'!$A$1:$D$9949,2,0)</f>
        <v>App</v>
      </c>
      <c r="R1137" s="2" t="str">
        <f>VLOOKUP(A1137,'Additional Data'!$A$1:$D$9949,4,0)</f>
        <v>Credit Card</v>
      </c>
      <c r="S1137" s="5">
        <f>VLOOKUP(A1137,'Additional Data'!$A$1:$D$9949,3,0)</f>
        <v>1999.2651109999999</v>
      </c>
      <c r="T1137" s="2" t="str">
        <f>HLOOKUP(B1137,'Additional Data'!$F$1:$N$2,2,0)</f>
        <v>Mobile</v>
      </c>
    </row>
    <row r="1138" spans="1:20" ht="14.25" customHeight="1">
      <c r="A1138" s="2">
        <v>437687</v>
      </c>
      <c r="B1138" s="2" t="s">
        <v>48</v>
      </c>
      <c r="C1138" s="2" t="s">
        <v>32</v>
      </c>
      <c r="D1138" s="2" t="s">
        <v>34</v>
      </c>
      <c r="E1138" s="4">
        <v>43528.77721064815</v>
      </c>
      <c r="F1138" s="4">
        <v>43535.77721064815</v>
      </c>
      <c r="G1138" s="4">
        <v>43534.77721064815</v>
      </c>
      <c r="H1138" s="2">
        <v>48</v>
      </c>
      <c r="I1138" s="2">
        <v>126</v>
      </c>
      <c r="J1138" s="2" t="s">
        <v>41</v>
      </c>
      <c r="K1138" s="2" t="s">
        <v>58</v>
      </c>
      <c r="L1138" s="2" t="s">
        <v>35</v>
      </c>
      <c r="M1138" s="2" t="s">
        <v>59</v>
      </c>
      <c r="N1138" s="2">
        <v>1</v>
      </c>
      <c r="O1138" s="2">
        <v>7</v>
      </c>
      <c r="P1138" s="2">
        <v>174</v>
      </c>
      <c r="Q1138" s="2" t="str">
        <f>VLOOKUP(A1138,'Additional Data'!$A$1:$D$9949,2,0)</f>
        <v>App</v>
      </c>
      <c r="R1138" s="2" t="str">
        <f>VLOOKUP(A1138,'Additional Data'!$A$1:$D$9949,4,0)</f>
        <v>Credit Card</v>
      </c>
      <c r="S1138" s="5">
        <f>VLOOKUP(A1138,'Additional Data'!$A$1:$D$9949,3,0)</f>
        <v>2825.8198179999999</v>
      </c>
      <c r="T1138" s="2" t="str">
        <f>HLOOKUP(B1138,'Additional Data'!$F$1:$N$2,2,0)</f>
        <v>Gaming Console</v>
      </c>
    </row>
    <row r="1139" spans="1:20" ht="14.25" customHeight="1">
      <c r="A1139" s="2">
        <v>165913</v>
      </c>
      <c r="B1139" s="2" t="s">
        <v>39</v>
      </c>
      <c r="C1139" s="2" t="s">
        <v>41</v>
      </c>
      <c r="D1139" s="2" t="s">
        <v>34</v>
      </c>
      <c r="E1139" s="4">
        <v>43528.779907407406</v>
      </c>
      <c r="F1139" s="4">
        <v>43532.779907407406</v>
      </c>
      <c r="G1139" s="4">
        <v>43533.779907407406</v>
      </c>
      <c r="H1139" s="2">
        <v>0</v>
      </c>
      <c r="I1139" s="2">
        <v>122</v>
      </c>
      <c r="J1139" s="2" t="s">
        <v>41</v>
      </c>
      <c r="K1139" s="2" t="s">
        <v>66</v>
      </c>
      <c r="L1139" s="2" t="s">
        <v>67</v>
      </c>
      <c r="M1139" s="2" t="s">
        <v>59</v>
      </c>
      <c r="N1139" s="2">
        <v>-1</v>
      </c>
      <c r="O1139" s="2">
        <v>4</v>
      </c>
      <c r="P1139" s="2">
        <v>122</v>
      </c>
      <c r="Q1139" s="2" t="str">
        <f>VLOOKUP(A1139,'Additional Data'!$A$1:$D$9949,2,0)</f>
        <v>App</v>
      </c>
      <c r="R1139" s="2" t="str">
        <f>VLOOKUP(A1139,'Additional Data'!$A$1:$D$9949,4,0)</f>
        <v>Credit Card</v>
      </c>
      <c r="S1139" s="5">
        <f>VLOOKUP(A1139,'Additional Data'!$A$1:$D$9949,3,0)</f>
        <v>1794.2073069999999</v>
      </c>
      <c r="T1139" s="2" t="str">
        <f>HLOOKUP(B1139,'Additional Data'!$F$1:$N$2,2,0)</f>
        <v>Mobile</v>
      </c>
    </row>
    <row r="1140" spans="1:20" ht="14.25" customHeight="1">
      <c r="A1140" s="2">
        <v>202159</v>
      </c>
      <c r="B1140" s="2" t="s">
        <v>47</v>
      </c>
      <c r="C1140" s="2" t="s">
        <v>41</v>
      </c>
      <c r="D1140" s="2" t="s">
        <v>34</v>
      </c>
      <c r="E1140" s="4">
        <v>43528.784375000003</v>
      </c>
      <c r="F1140" s="4">
        <v>43533.784375000003</v>
      </c>
      <c r="G1140" s="4">
        <v>43534.784375000003</v>
      </c>
      <c r="H1140" s="2">
        <v>43</v>
      </c>
      <c r="I1140" s="2">
        <v>108</v>
      </c>
      <c r="J1140" s="2" t="s">
        <v>63</v>
      </c>
      <c r="K1140" s="2" t="s">
        <v>64</v>
      </c>
      <c r="L1140" s="2" t="s">
        <v>35</v>
      </c>
      <c r="M1140" s="2" t="s">
        <v>59</v>
      </c>
      <c r="N1140" s="2">
        <v>-1</v>
      </c>
      <c r="O1140" s="2">
        <v>5</v>
      </c>
      <c r="P1140" s="2">
        <v>151</v>
      </c>
      <c r="Q1140" s="2" t="str">
        <f>VLOOKUP(A1140,'Additional Data'!$A$1:$D$9949,2,0)</f>
        <v>App</v>
      </c>
      <c r="R1140" s="2" t="str">
        <f>VLOOKUP(A1140,'Additional Data'!$A$1:$D$9949,4,0)</f>
        <v>Credit Card</v>
      </c>
      <c r="S1140" s="5">
        <f>VLOOKUP(A1140,'Additional Data'!$A$1:$D$9949,3,0)</f>
        <v>2457.2024339999998</v>
      </c>
      <c r="T1140" s="2" t="str">
        <f>HLOOKUP(B1140,'Additional Data'!$F$1:$N$2,2,0)</f>
        <v>Tablet</v>
      </c>
    </row>
    <row r="1141" spans="1:20" ht="14.25" customHeight="1">
      <c r="A1141" s="2">
        <v>536337</v>
      </c>
      <c r="B1141" s="2" t="s">
        <v>39</v>
      </c>
      <c r="C1141" s="2" t="s">
        <v>41</v>
      </c>
      <c r="D1141" s="2" t="s">
        <v>34</v>
      </c>
      <c r="E1141" s="4">
        <v>43528.784583333334</v>
      </c>
      <c r="F1141" s="4">
        <v>43533.784583333334</v>
      </c>
      <c r="G1141" s="4">
        <v>43534.784583333334</v>
      </c>
      <c r="H1141" s="2">
        <v>0</v>
      </c>
      <c r="I1141" s="2">
        <v>103</v>
      </c>
      <c r="J1141" s="2" t="s">
        <v>41</v>
      </c>
      <c r="K1141" s="2" t="s">
        <v>66</v>
      </c>
      <c r="L1141" s="2" t="s">
        <v>67</v>
      </c>
      <c r="M1141" s="2" t="s">
        <v>71</v>
      </c>
      <c r="N1141" s="2">
        <v>-1</v>
      </c>
      <c r="O1141" s="2">
        <v>5</v>
      </c>
      <c r="P1141" s="2">
        <v>103</v>
      </c>
      <c r="Q1141" s="2" t="str">
        <f>VLOOKUP(A1141,'Additional Data'!$A$1:$D$9949,2,0)</f>
        <v>Website</v>
      </c>
      <c r="R1141" s="2" t="str">
        <f>VLOOKUP(A1141,'Additional Data'!$A$1:$D$9949,4,0)</f>
        <v>Credit Card</v>
      </c>
      <c r="S1141" s="5">
        <f>VLOOKUP(A1141,'Additional Data'!$A$1:$D$9949,3,0)</f>
        <v>231.1</v>
      </c>
      <c r="T1141" s="2" t="str">
        <f>HLOOKUP(B1141,'Additional Data'!$F$1:$N$2,2,0)</f>
        <v>Mobile</v>
      </c>
    </row>
    <row r="1142" spans="1:20" ht="14.25" customHeight="1">
      <c r="A1142" s="2">
        <v>9537</v>
      </c>
      <c r="B1142" s="2" t="s">
        <v>36</v>
      </c>
      <c r="C1142" s="2" t="s">
        <v>32</v>
      </c>
      <c r="D1142" s="2" t="s">
        <v>34</v>
      </c>
      <c r="E1142" s="4">
        <v>43528.78702546296</v>
      </c>
      <c r="F1142" s="4">
        <v>43534.78702546296</v>
      </c>
      <c r="G1142" s="4">
        <v>43532.78702546296</v>
      </c>
      <c r="H1142" s="2">
        <v>86</v>
      </c>
      <c r="I1142" s="2">
        <v>108</v>
      </c>
      <c r="J1142" s="2" t="s">
        <v>41</v>
      </c>
      <c r="K1142" s="2" t="s">
        <v>58</v>
      </c>
      <c r="L1142" s="2" t="s">
        <v>35</v>
      </c>
      <c r="M1142" s="2" t="s">
        <v>71</v>
      </c>
      <c r="N1142" s="2">
        <v>2</v>
      </c>
      <c r="O1142" s="2">
        <v>6</v>
      </c>
      <c r="P1142" s="2">
        <v>194</v>
      </c>
      <c r="Q1142" s="2" t="str">
        <f>VLOOKUP(A1142,'Additional Data'!$A$1:$D$9949,2,0)</f>
        <v>Website</v>
      </c>
      <c r="R1142" s="2" t="str">
        <f>VLOOKUP(A1142,'Additional Data'!$A$1:$D$9949,4,0)</f>
        <v>Credit Card</v>
      </c>
      <c r="S1142" s="5">
        <f>VLOOKUP(A1142,'Additional Data'!$A$1:$D$9949,3,0)</f>
        <v>2285.9299999999998</v>
      </c>
      <c r="T1142" s="2" t="str">
        <f>HLOOKUP(B1142,'Additional Data'!$F$1:$N$2,2,0)</f>
        <v>Laptop</v>
      </c>
    </row>
    <row r="1143" spans="1:20" ht="14.25" customHeight="1">
      <c r="A1143" s="2">
        <v>950883</v>
      </c>
      <c r="B1143" s="2" t="s">
        <v>30</v>
      </c>
      <c r="C1143" s="2" t="s">
        <v>41</v>
      </c>
      <c r="D1143" s="2" t="s">
        <v>34</v>
      </c>
      <c r="E1143" s="4">
        <v>43528.787372685183</v>
      </c>
      <c r="F1143" s="4">
        <v>43535.787372685183</v>
      </c>
      <c r="G1143" s="4">
        <v>43534.787372685183</v>
      </c>
      <c r="H1143" s="2">
        <v>0</v>
      </c>
      <c r="I1143" s="2">
        <v>122</v>
      </c>
      <c r="J1143" s="2" t="s">
        <v>41</v>
      </c>
      <c r="K1143" s="2" t="s">
        <v>66</v>
      </c>
      <c r="L1143" s="2" t="s">
        <v>67</v>
      </c>
      <c r="M1143" s="2" t="s">
        <v>59</v>
      </c>
      <c r="N1143" s="2">
        <v>1</v>
      </c>
      <c r="O1143" s="2">
        <v>7</v>
      </c>
      <c r="P1143" s="2">
        <v>122</v>
      </c>
      <c r="Q1143" s="2" t="str">
        <f>VLOOKUP(A1143,'Additional Data'!$A$1:$D$9949,2,0)</f>
        <v>Website</v>
      </c>
      <c r="R1143" s="2" t="str">
        <f>VLOOKUP(A1143,'Additional Data'!$A$1:$D$9949,4,0)</f>
        <v>Credit Card</v>
      </c>
      <c r="S1143" s="5">
        <f>VLOOKUP(A1143,'Additional Data'!$A$1:$D$9949,3,0)</f>
        <v>2529.4299999999998</v>
      </c>
      <c r="T1143" s="2" t="str">
        <f>HLOOKUP(B1143,'Additional Data'!$F$1:$N$2,2,0)</f>
        <v>PC</v>
      </c>
    </row>
    <row r="1144" spans="1:20" ht="14.25" customHeight="1">
      <c r="A1144" s="2">
        <v>386454</v>
      </c>
      <c r="B1144" s="2" t="s">
        <v>36</v>
      </c>
      <c r="C1144" s="2" t="s">
        <v>41</v>
      </c>
      <c r="D1144" s="2" t="s">
        <v>34</v>
      </c>
      <c r="E1144" s="4">
        <v>43528.789340277777</v>
      </c>
      <c r="F1144" s="4">
        <v>43535.789340277777</v>
      </c>
      <c r="G1144" s="4">
        <v>43532.789340277777</v>
      </c>
      <c r="H1144" s="2">
        <v>37</v>
      </c>
      <c r="I1144" s="2">
        <v>126</v>
      </c>
      <c r="J1144" s="2" t="s">
        <v>32</v>
      </c>
      <c r="K1144" s="2" t="s">
        <v>70</v>
      </c>
      <c r="L1144" s="2" t="s">
        <v>35</v>
      </c>
      <c r="M1144" s="2" t="s">
        <v>59</v>
      </c>
      <c r="N1144" s="2">
        <v>3</v>
      </c>
      <c r="O1144" s="2">
        <v>7</v>
      </c>
      <c r="P1144" s="2">
        <v>163</v>
      </c>
      <c r="Q1144" s="2" t="str">
        <f>VLOOKUP(A1144,'Additional Data'!$A$1:$D$9949,2,0)</f>
        <v>Website</v>
      </c>
      <c r="R1144" s="2" t="str">
        <f>VLOOKUP(A1144,'Additional Data'!$A$1:$D$9949,4,0)</f>
        <v>Debit Card</v>
      </c>
      <c r="S1144" s="5">
        <f>VLOOKUP(A1144,'Additional Data'!$A$1:$D$9949,3,0)</f>
        <v>2097.61</v>
      </c>
      <c r="T1144" s="2" t="str">
        <f>HLOOKUP(B1144,'Additional Data'!$F$1:$N$2,2,0)</f>
        <v>Laptop</v>
      </c>
    </row>
    <row r="1145" spans="1:20" ht="14.25" customHeight="1">
      <c r="A1145" s="2">
        <v>212937</v>
      </c>
      <c r="B1145" s="2" t="s">
        <v>36</v>
      </c>
      <c r="C1145" s="2" t="s">
        <v>32</v>
      </c>
      <c r="D1145" s="2" t="s">
        <v>34</v>
      </c>
      <c r="E1145" s="4">
        <v>43528.790613425925</v>
      </c>
      <c r="F1145" s="4">
        <v>43530.790613425925</v>
      </c>
      <c r="G1145" s="4">
        <v>43532.790613425925</v>
      </c>
      <c r="H1145" s="2">
        <v>72</v>
      </c>
      <c r="I1145" s="2">
        <v>91</v>
      </c>
      <c r="J1145" s="2" t="s">
        <v>60</v>
      </c>
      <c r="K1145" s="2" t="s">
        <v>61</v>
      </c>
      <c r="L1145" s="2" t="s">
        <v>35</v>
      </c>
      <c r="M1145" s="2" t="s">
        <v>71</v>
      </c>
      <c r="N1145" s="2">
        <v>-2</v>
      </c>
      <c r="O1145" s="2">
        <v>2</v>
      </c>
      <c r="P1145" s="2">
        <v>163</v>
      </c>
      <c r="Q1145" s="2" t="str">
        <f>VLOOKUP(A1145,'Additional Data'!$A$1:$D$9949,2,0)</f>
        <v>Website</v>
      </c>
      <c r="R1145" s="2" t="str">
        <f>VLOOKUP(A1145,'Additional Data'!$A$1:$D$9949,4,0)</f>
        <v>Credit Card</v>
      </c>
      <c r="S1145" s="5">
        <f>VLOOKUP(A1145,'Additional Data'!$A$1:$D$9949,3,0)</f>
        <v>1927.28</v>
      </c>
      <c r="T1145" s="2" t="str">
        <f>HLOOKUP(B1145,'Additional Data'!$F$1:$N$2,2,0)</f>
        <v>Laptop</v>
      </c>
    </row>
    <row r="1146" spans="1:20" ht="14.25" customHeight="1">
      <c r="A1146" s="2">
        <v>812922</v>
      </c>
      <c r="B1146" s="2" t="s">
        <v>47</v>
      </c>
      <c r="C1146" s="2" t="s">
        <v>41</v>
      </c>
      <c r="D1146" s="2" t="s">
        <v>34</v>
      </c>
      <c r="E1146" s="4">
        <v>43528.795405092591</v>
      </c>
      <c r="F1146" s="4">
        <v>43530.795405092591</v>
      </c>
      <c r="G1146" s="4">
        <v>43531.795405092591</v>
      </c>
      <c r="H1146" s="2">
        <v>31</v>
      </c>
      <c r="I1146" s="2">
        <v>110</v>
      </c>
      <c r="J1146" s="2" t="s">
        <v>63</v>
      </c>
      <c r="K1146" s="2" t="s">
        <v>64</v>
      </c>
      <c r="L1146" s="2" t="s">
        <v>35</v>
      </c>
      <c r="M1146" s="2" t="s">
        <v>59</v>
      </c>
      <c r="N1146" s="2">
        <v>-1</v>
      </c>
      <c r="O1146" s="2">
        <v>2</v>
      </c>
      <c r="P1146" s="2">
        <v>141</v>
      </c>
      <c r="Q1146" s="2" t="str">
        <f>VLOOKUP(A1146,'Additional Data'!$A$1:$D$9949,2,0)</f>
        <v>Website</v>
      </c>
      <c r="R1146" s="2" t="str">
        <f>VLOOKUP(A1146,'Additional Data'!$A$1:$D$9949,4,0)</f>
        <v>Debit Card</v>
      </c>
      <c r="S1146" s="5">
        <f>VLOOKUP(A1146,'Additional Data'!$A$1:$D$9949,3,0)</f>
        <v>2310.23</v>
      </c>
      <c r="T1146" s="2" t="str">
        <f>HLOOKUP(B1146,'Additional Data'!$F$1:$N$2,2,0)</f>
        <v>Tablet</v>
      </c>
    </row>
    <row r="1147" spans="1:20" ht="14.25" customHeight="1">
      <c r="A1147" s="2">
        <v>666912</v>
      </c>
      <c r="B1147" s="2" t="s">
        <v>39</v>
      </c>
      <c r="C1147" s="2" t="s">
        <v>32</v>
      </c>
      <c r="D1147" s="2" t="s">
        <v>34</v>
      </c>
      <c r="E1147" s="4">
        <v>43528.796307870369</v>
      </c>
      <c r="F1147" s="4">
        <v>43531.796307870369</v>
      </c>
      <c r="G1147" s="4">
        <v>43531.796307870369</v>
      </c>
      <c r="H1147" s="2">
        <v>26</v>
      </c>
      <c r="I1147" s="2">
        <v>124</v>
      </c>
      <c r="J1147" s="2" t="s">
        <v>41</v>
      </c>
      <c r="K1147" s="2" t="s">
        <v>58</v>
      </c>
      <c r="L1147" s="2" t="s">
        <v>35</v>
      </c>
      <c r="M1147" s="2" t="s">
        <v>71</v>
      </c>
      <c r="N1147" s="2">
        <v>0</v>
      </c>
      <c r="O1147" s="2">
        <v>3</v>
      </c>
      <c r="P1147" s="2">
        <v>150</v>
      </c>
      <c r="Q1147" s="2" t="str">
        <f>VLOOKUP(A1147,'Additional Data'!$A$1:$D$9949,2,0)</f>
        <v>Website</v>
      </c>
      <c r="R1147" s="2" t="str">
        <f>VLOOKUP(A1147,'Additional Data'!$A$1:$D$9949,4,0)</f>
        <v>Debit Card</v>
      </c>
      <c r="S1147" s="5">
        <f>VLOOKUP(A1147,'Additional Data'!$A$1:$D$9949,3,0)</f>
        <v>616.57000000000005</v>
      </c>
      <c r="T1147" s="2" t="str">
        <f>HLOOKUP(B1147,'Additional Data'!$F$1:$N$2,2,0)</f>
        <v>Mobile</v>
      </c>
    </row>
    <row r="1148" spans="1:20" ht="14.25" customHeight="1">
      <c r="A1148" s="2">
        <v>647410</v>
      </c>
      <c r="B1148" s="2" t="s">
        <v>39</v>
      </c>
      <c r="C1148" s="2" t="s">
        <v>41</v>
      </c>
      <c r="D1148" s="2" t="s">
        <v>34</v>
      </c>
      <c r="E1148" s="4">
        <v>43528.796354166669</v>
      </c>
      <c r="F1148" s="4">
        <v>43532.796354166669</v>
      </c>
      <c r="G1148" s="4">
        <v>43532.796354166669</v>
      </c>
      <c r="H1148" s="2">
        <v>25</v>
      </c>
      <c r="I1148" s="2">
        <v>120</v>
      </c>
      <c r="J1148" s="2" t="s">
        <v>32</v>
      </c>
      <c r="K1148" s="2" t="s">
        <v>70</v>
      </c>
      <c r="L1148" s="2" t="s">
        <v>35</v>
      </c>
      <c r="M1148" s="2" t="s">
        <v>59</v>
      </c>
      <c r="N1148" s="2">
        <v>0</v>
      </c>
      <c r="O1148" s="2">
        <v>4</v>
      </c>
      <c r="P1148" s="2">
        <v>145</v>
      </c>
      <c r="Q1148" s="2" t="str">
        <f>VLOOKUP(A1148,'Additional Data'!$A$1:$D$9949,2,0)</f>
        <v>App</v>
      </c>
      <c r="R1148" s="2" t="str">
        <f>VLOOKUP(A1148,'Additional Data'!$A$1:$D$9949,4,0)</f>
        <v>Debit Card</v>
      </c>
      <c r="S1148" s="5">
        <f>VLOOKUP(A1148,'Additional Data'!$A$1:$D$9949,3,0)</f>
        <v>3243.9570610000001</v>
      </c>
      <c r="T1148" s="2" t="str">
        <f>HLOOKUP(B1148,'Additional Data'!$F$1:$N$2,2,0)</f>
        <v>Mobile</v>
      </c>
    </row>
    <row r="1149" spans="1:20" ht="14.25" customHeight="1">
      <c r="A1149" s="2">
        <v>661526</v>
      </c>
      <c r="B1149" s="2" t="s">
        <v>36</v>
      </c>
      <c r="C1149" s="2" t="s">
        <v>41</v>
      </c>
      <c r="D1149" s="2" t="s">
        <v>34</v>
      </c>
      <c r="E1149" s="4">
        <v>43528.804571759261</v>
      </c>
      <c r="F1149" s="4">
        <v>43536.804571759261</v>
      </c>
      <c r="G1149" s="4">
        <v>43531.804571759261</v>
      </c>
      <c r="H1149" s="2">
        <v>26</v>
      </c>
      <c r="I1149" s="2">
        <v>107</v>
      </c>
      <c r="J1149" s="2" t="s">
        <v>60</v>
      </c>
      <c r="K1149" s="2" t="s">
        <v>77</v>
      </c>
      <c r="L1149" s="2" t="s">
        <v>35</v>
      </c>
      <c r="M1149" s="2" t="s">
        <v>59</v>
      </c>
      <c r="N1149" s="2">
        <v>5</v>
      </c>
      <c r="O1149" s="2">
        <v>8</v>
      </c>
      <c r="P1149" s="2">
        <v>133</v>
      </c>
      <c r="Q1149" s="2" t="str">
        <f>VLOOKUP(A1149,'Additional Data'!$A$1:$D$9949,2,0)</f>
        <v>App</v>
      </c>
      <c r="R1149" s="2" t="str">
        <f>VLOOKUP(A1149,'Additional Data'!$A$1:$D$9949,4,0)</f>
        <v>Debit Card</v>
      </c>
      <c r="S1149" s="5">
        <f>VLOOKUP(A1149,'Additional Data'!$A$1:$D$9949,3,0)</f>
        <v>2550.268376</v>
      </c>
      <c r="T1149" s="2" t="str">
        <f>HLOOKUP(B1149,'Additional Data'!$F$1:$N$2,2,0)</f>
        <v>Laptop</v>
      </c>
    </row>
    <row r="1150" spans="1:20" ht="14.25" customHeight="1">
      <c r="A1150" s="2">
        <v>157043</v>
      </c>
      <c r="B1150" s="2" t="s">
        <v>39</v>
      </c>
      <c r="C1150" s="2" t="s">
        <v>32</v>
      </c>
      <c r="D1150" s="2" t="s">
        <v>34</v>
      </c>
      <c r="E1150" s="4">
        <v>43528.806597222225</v>
      </c>
      <c r="F1150" s="4">
        <v>43528.806597222225</v>
      </c>
      <c r="G1150" s="4">
        <v>43531.806597222225</v>
      </c>
      <c r="H1150" s="2">
        <v>0</v>
      </c>
      <c r="I1150" s="2">
        <v>109</v>
      </c>
      <c r="J1150" s="2" t="s">
        <v>32</v>
      </c>
      <c r="K1150" s="2" t="s">
        <v>82</v>
      </c>
      <c r="L1150" s="2" t="s">
        <v>67</v>
      </c>
      <c r="M1150" s="2" t="s">
        <v>71</v>
      </c>
      <c r="N1150" s="2">
        <v>-3</v>
      </c>
      <c r="O1150" s="2">
        <v>0</v>
      </c>
      <c r="P1150" s="2">
        <v>109</v>
      </c>
      <c r="Q1150" s="2" t="str">
        <f>VLOOKUP(A1150,'Additional Data'!$A$1:$D$9949,2,0)</f>
        <v>App</v>
      </c>
      <c r="R1150" s="2" t="str">
        <f>VLOOKUP(A1150,'Additional Data'!$A$1:$D$9949,4,0)</f>
        <v>Credit Card</v>
      </c>
      <c r="S1150" s="5">
        <f>VLOOKUP(A1150,'Additional Data'!$A$1:$D$9949,3,0)</f>
        <v>3235.0814580000001</v>
      </c>
      <c r="T1150" s="2" t="str">
        <f>HLOOKUP(B1150,'Additional Data'!$F$1:$N$2,2,0)</f>
        <v>Mobile</v>
      </c>
    </row>
    <row r="1151" spans="1:20" ht="14.25" customHeight="1">
      <c r="A1151" s="2">
        <v>442270</v>
      </c>
      <c r="B1151" s="2" t="s">
        <v>39</v>
      </c>
      <c r="C1151" s="2" t="s">
        <v>32</v>
      </c>
      <c r="D1151" s="2" t="s">
        <v>34</v>
      </c>
      <c r="E1151" s="4">
        <v>43528.807800925926</v>
      </c>
      <c r="F1151" s="4">
        <v>43535.807800925926</v>
      </c>
      <c r="G1151" s="4">
        <v>43531.807800925926</v>
      </c>
      <c r="H1151" s="2">
        <v>47</v>
      </c>
      <c r="I1151" s="2">
        <v>108</v>
      </c>
      <c r="J1151" s="2" t="s">
        <v>60</v>
      </c>
      <c r="K1151" s="2" t="s">
        <v>61</v>
      </c>
      <c r="L1151" s="2" t="s">
        <v>35</v>
      </c>
      <c r="M1151" s="2" t="s">
        <v>59</v>
      </c>
      <c r="N1151" s="2">
        <v>4</v>
      </c>
      <c r="O1151" s="2">
        <v>7</v>
      </c>
      <c r="P1151" s="2">
        <v>155</v>
      </c>
      <c r="Q1151" s="2" t="str">
        <f>VLOOKUP(A1151,'Additional Data'!$A$1:$D$9949,2,0)</f>
        <v>App</v>
      </c>
      <c r="R1151" s="2" t="str">
        <f>VLOOKUP(A1151,'Additional Data'!$A$1:$D$9949,4,0)</f>
        <v>Debit Card</v>
      </c>
      <c r="S1151" s="5">
        <f>VLOOKUP(A1151,'Additional Data'!$A$1:$D$9949,3,0)</f>
        <v>1438.7562</v>
      </c>
      <c r="T1151" s="2" t="str">
        <f>HLOOKUP(B1151,'Additional Data'!$F$1:$N$2,2,0)</f>
        <v>Mobile</v>
      </c>
    </row>
    <row r="1152" spans="1:20" ht="14.25" customHeight="1">
      <c r="A1152" s="2">
        <v>932091</v>
      </c>
      <c r="B1152" s="2" t="s">
        <v>49</v>
      </c>
      <c r="C1152" s="2" t="s">
        <v>41</v>
      </c>
      <c r="D1152" s="2" t="s">
        <v>34</v>
      </c>
      <c r="E1152" s="4">
        <v>43528.811377314814</v>
      </c>
      <c r="F1152" s="4">
        <v>43530.811377314814</v>
      </c>
      <c r="G1152" s="4">
        <v>43531.811377314814</v>
      </c>
      <c r="H1152" s="2">
        <v>65</v>
      </c>
      <c r="I1152" s="2">
        <v>102</v>
      </c>
      <c r="J1152" s="2" t="s">
        <v>32</v>
      </c>
      <c r="K1152" s="2" t="s">
        <v>70</v>
      </c>
      <c r="L1152" s="2" t="s">
        <v>35</v>
      </c>
      <c r="M1152" s="2" t="s">
        <v>71</v>
      </c>
      <c r="N1152" s="2">
        <v>-1</v>
      </c>
      <c r="O1152" s="2">
        <v>2</v>
      </c>
      <c r="P1152" s="2">
        <v>167</v>
      </c>
      <c r="Q1152" s="2" t="str">
        <f>VLOOKUP(A1152,'Additional Data'!$A$1:$D$9949,2,0)</f>
        <v>Website</v>
      </c>
      <c r="R1152" s="2" t="str">
        <f>VLOOKUP(A1152,'Additional Data'!$A$1:$D$9949,4,0)</f>
        <v>Credit Card</v>
      </c>
      <c r="S1152" s="5">
        <f>VLOOKUP(A1152,'Additional Data'!$A$1:$D$9949,3,0)</f>
        <v>1412.65</v>
      </c>
      <c r="T1152" s="2" t="str">
        <f>HLOOKUP(B1152,'Additional Data'!$F$1:$N$2,2,0)</f>
        <v>TV</v>
      </c>
    </row>
    <row r="1153" spans="1:20" ht="14.25" customHeight="1">
      <c r="A1153" s="2">
        <v>634534</v>
      </c>
      <c r="B1153" s="2" t="s">
        <v>36</v>
      </c>
      <c r="C1153" s="2" t="s">
        <v>32</v>
      </c>
      <c r="D1153" s="2" t="s">
        <v>34</v>
      </c>
      <c r="E1153" s="4">
        <v>43528.815196759257</v>
      </c>
      <c r="F1153" s="4">
        <v>43528.815196759257</v>
      </c>
      <c r="G1153" s="4">
        <v>43532.815196759257</v>
      </c>
      <c r="H1153" s="2">
        <v>0</v>
      </c>
      <c r="I1153" s="2">
        <v>124</v>
      </c>
      <c r="J1153" s="2" t="s">
        <v>32</v>
      </c>
      <c r="K1153" s="2" t="s">
        <v>82</v>
      </c>
      <c r="L1153" s="2" t="s">
        <v>67</v>
      </c>
      <c r="M1153" s="2" t="s">
        <v>59</v>
      </c>
      <c r="N1153" s="2">
        <v>-4</v>
      </c>
      <c r="O1153" s="2">
        <v>0</v>
      </c>
      <c r="P1153" s="2">
        <v>124</v>
      </c>
      <c r="Q1153" s="2" t="str">
        <f>VLOOKUP(A1153,'Additional Data'!$A$1:$D$9949,2,0)</f>
        <v>App</v>
      </c>
      <c r="R1153" s="2" t="str">
        <f>VLOOKUP(A1153,'Additional Data'!$A$1:$D$9949,4,0)</f>
        <v>Debit Card</v>
      </c>
      <c r="S1153" s="5">
        <f>VLOOKUP(A1153,'Additional Data'!$A$1:$D$9949,3,0)</f>
        <v>2807.4195049999998</v>
      </c>
      <c r="T1153" s="2" t="str">
        <f>HLOOKUP(B1153,'Additional Data'!$F$1:$N$2,2,0)</f>
        <v>Laptop</v>
      </c>
    </row>
    <row r="1154" spans="1:20" ht="14.25" customHeight="1">
      <c r="A1154" s="2">
        <v>553522</v>
      </c>
      <c r="B1154" s="2" t="s">
        <v>36</v>
      </c>
      <c r="C1154" s="2" t="s">
        <v>41</v>
      </c>
      <c r="D1154" s="2" t="s">
        <v>34</v>
      </c>
      <c r="E1154" s="4">
        <v>43528.81559027778</v>
      </c>
      <c r="F1154" s="4">
        <v>43531.81559027778</v>
      </c>
      <c r="G1154" s="4">
        <v>43532.81559027778</v>
      </c>
      <c r="H1154" s="2">
        <v>58</v>
      </c>
      <c r="I1154" s="2">
        <v>93</v>
      </c>
      <c r="J1154" s="2" t="s">
        <v>63</v>
      </c>
      <c r="K1154" s="2" t="s">
        <v>64</v>
      </c>
      <c r="L1154" s="2" t="s">
        <v>35</v>
      </c>
      <c r="M1154" s="2" t="s">
        <v>71</v>
      </c>
      <c r="N1154" s="2">
        <v>-1</v>
      </c>
      <c r="O1154" s="2">
        <v>3</v>
      </c>
      <c r="P1154" s="2">
        <v>151</v>
      </c>
      <c r="Q1154" s="2" t="str">
        <f>VLOOKUP(A1154,'Additional Data'!$A$1:$D$9949,2,0)</f>
        <v>App</v>
      </c>
      <c r="R1154" s="2" t="str">
        <f>VLOOKUP(A1154,'Additional Data'!$A$1:$D$9949,4,0)</f>
        <v>Debit Card</v>
      </c>
      <c r="S1154" s="5">
        <f>VLOOKUP(A1154,'Additional Data'!$A$1:$D$9949,3,0)</f>
        <v>3445.9798580000001</v>
      </c>
      <c r="T1154" s="2" t="str">
        <f>HLOOKUP(B1154,'Additional Data'!$F$1:$N$2,2,0)</f>
        <v>Laptop</v>
      </c>
    </row>
    <row r="1155" spans="1:20" ht="14.25" customHeight="1">
      <c r="A1155" s="2">
        <v>320495</v>
      </c>
      <c r="B1155" s="2" t="s">
        <v>30</v>
      </c>
      <c r="C1155" s="2" t="s">
        <v>32</v>
      </c>
      <c r="D1155" s="2" t="s">
        <v>34</v>
      </c>
      <c r="E1155" s="4">
        <v>43528.815787037034</v>
      </c>
      <c r="F1155" s="4">
        <v>43530.815787037034</v>
      </c>
      <c r="G1155" s="4">
        <v>43534.815787037034</v>
      </c>
      <c r="H1155" s="2">
        <v>71</v>
      </c>
      <c r="I1155" s="2">
        <v>87</v>
      </c>
      <c r="J1155" s="2" t="s">
        <v>60</v>
      </c>
      <c r="K1155" s="2" t="s">
        <v>61</v>
      </c>
      <c r="L1155" s="2" t="s">
        <v>35</v>
      </c>
      <c r="M1155" s="2" t="s">
        <v>71</v>
      </c>
      <c r="N1155" s="2">
        <v>-4</v>
      </c>
      <c r="O1155" s="2">
        <v>2</v>
      </c>
      <c r="P1155" s="2">
        <v>158</v>
      </c>
      <c r="Q1155" s="2" t="str">
        <f>VLOOKUP(A1155,'Additional Data'!$A$1:$D$9949,2,0)</f>
        <v>App</v>
      </c>
      <c r="R1155" s="2" t="str">
        <f>VLOOKUP(A1155,'Additional Data'!$A$1:$D$9949,4,0)</f>
        <v>Cash On Delivery</v>
      </c>
      <c r="S1155" s="5">
        <f>VLOOKUP(A1155,'Additional Data'!$A$1:$D$9949,3,0)</f>
        <v>1271.11015</v>
      </c>
      <c r="T1155" s="2" t="str">
        <f>HLOOKUP(B1155,'Additional Data'!$F$1:$N$2,2,0)</f>
        <v>PC</v>
      </c>
    </row>
    <row r="1156" spans="1:20" ht="14.25" customHeight="1">
      <c r="A1156" s="2">
        <v>981044</v>
      </c>
      <c r="B1156" s="2" t="s">
        <v>30</v>
      </c>
      <c r="C1156" s="2" t="s">
        <v>32</v>
      </c>
      <c r="D1156" s="2" t="s">
        <v>34</v>
      </c>
      <c r="E1156" s="4">
        <v>43528.822962962964</v>
      </c>
      <c r="F1156" s="4">
        <v>43532.822962962964</v>
      </c>
      <c r="G1156" s="4">
        <v>43534.822962962964</v>
      </c>
      <c r="H1156" s="2">
        <v>67</v>
      </c>
      <c r="I1156" s="2">
        <v>92</v>
      </c>
      <c r="J1156" s="2" t="s">
        <v>60</v>
      </c>
      <c r="K1156" s="2" t="s">
        <v>61</v>
      </c>
      <c r="L1156" s="2" t="s">
        <v>35</v>
      </c>
      <c r="M1156" s="2" t="s">
        <v>71</v>
      </c>
      <c r="N1156" s="2">
        <v>-2</v>
      </c>
      <c r="O1156" s="2">
        <v>4</v>
      </c>
      <c r="P1156" s="2">
        <v>159</v>
      </c>
      <c r="Q1156" s="2" t="str">
        <f>VLOOKUP(A1156,'Additional Data'!$A$1:$D$9949,2,0)</f>
        <v>App</v>
      </c>
      <c r="R1156" s="2" t="str">
        <f>VLOOKUP(A1156,'Additional Data'!$A$1:$D$9949,4,0)</f>
        <v>Debit Card</v>
      </c>
      <c r="S1156" s="5">
        <f>VLOOKUP(A1156,'Additional Data'!$A$1:$D$9949,3,0)</f>
        <v>1157.269994</v>
      </c>
      <c r="T1156" s="2" t="str">
        <f>HLOOKUP(B1156,'Additional Data'!$F$1:$N$2,2,0)</f>
        <v>PC</v>
      </c>
    </row>
    <row r="1157" spans="1:20" ht="14.25" customHeight="1">
      <c r="A1157" s="2">
        <v>457049</v>
      </c>
      <c r="B1157" s="2" t="s">
        <v>39</v>
      </c>
      <c r="C1157" s="2" t="s">
        <v>41</v>
      </c>
      <c r="D1157" s="2" t="s">
        <v>34</v>
      </c>
      <c r="E1157" s="4">
        <v>43528.823078703703</v>
      </c>
      <c r="F1157" s="4">
        <v>43532.823078703703</v>
      </c>
      <c r="G1157" s="4">
        <v>43534.823078703703</v>
      </c>
      <c r="H1157" s="2">
        <v>26</v>
      </c>
      <c r="I1157" s="2">
        <v>106</v>
      </c>
      <c r="J1157" s="2" t="s">
        <v>60</v>
      </c>
      <c r="K1157" s="2" t="s">
        <v>77</v>
      </c>
      <c r="L1157" s="2" t="s">
        <v>35</v>
      </c>
      <c r="M1157" s="2" t="s">
        <v>59</v>
      </c>
      <c r="N1157" s="2">
        <v>-2</v>
      </c>
      <c r="O1157" s="2">
        <v>4</v>
      </c>
      <c r="P1157" s="2">
        <v>132</v>
      </c>
      <c r="Q1157" s="2" t="str">
        <f>VLOOKUP(A1157,'Additional Data'!$A$1:$D$9949,2,0)</f>
        <v>App</v>
      </c>
      <c r="R1157" s="2" t="str">
        <f>VLOOKUP(A1157,'Additional Data'!$A$1:$D$9949,4,0)</f>
        <v>Credit Card</v>
      </c>
      <c r="S1157" s="5">
        <f>VLOOKUP(A1157,'Additional Data'!$A$1:$D$9949,3,0)</f>
        <v>2866.1117640000002</v>
      </c>
      <c r="T1157" s="2" t="str">
        <f>HLOOKUP(B1157,'Additional Data'!$F$1:$N$2,2,0)</f>
        <v>Mobile</v>
      </c>
    </row>
    <row r="1158" spans="1:20" ht="14.25" customHeight="1">
      <c r="A1158" s="2">
        <v>78609</v>
      </c>
      <c r="B1158" s="2" t="s">
        <v>39</v>
      </c>
      <c r="C1158" s="2" t="s">
        <v>32</v>
      </c>
      <c r="D1158" s="2" t="s">
        <v>34</v>
      </c>
      <c r="E1158" s="4">
        <v>43528.829328703701</v>
      </c>
      <c r="F1158" s="4">
        <v>43534.829328703701</v>
      </c>
      <c r="G1158" s="4">
        <v>43532.829328703701</v>
      </c>
      <c r="H1158" s="2">
        <v>43</v>
      </c>
      <c r="I1158" s="2">
        <v>121</v>
      </c>
      <c r="J1158" s="2" t="s">
        <v>41</v>
      </c>
      <c r="K1158" s="2" t="s">
        <v>58</v>
      </c>
      <c r="L1158" s="2" t="s">
        <v>35</v>
      </c>
      <c r="M1158" s="2" t="s">
        <v>59</v>
      </c>
      <c r="N1158" s="2">
        <v>2</v>
      </c>
      <c r="O1158" s="2">
        <v>6</v>
      </c>
      <c r="P1158" s="2">
        <v>164</v>
      </c>
      <c r="Q1158" s="2" t="str">
        <f>VLOOKUP(A1158,'Additional Data'!$A$1:$D$9949,2,0)</f>
        <v>Website</v>
      </c>
      <c r="R1158" s="2" t="str">
        <f>VLOOKUP(A1158,'Additional Data'!$A$1:$D$9949,4,0)</f>
        <v>Credit Card</v>
      </c>
      <c r="S1158" s="5">
        <f>VLOOKUP(A1158,'Additional Data'!$A$1:$D$9949,3,0)</f>
        <v>495.69</v>
      </c>
      <c r="T1158" s="2" t="str">
        <f>HLOOKUP(B1158,'Additional Data'!$F$1:$N$2,2,0)</f>
        <v>Mobile</v>
      </c>
    </row>
    <row r="1159" spans="1:20" ht="14.25" customHeight="1">
      <c r="A1159" s="2">
        <v>901790</v>
      </c>
      <c r="B1159" s="2" t="s">
        <v>39</v>
      </c>
      <c r="C1159" s="2" t="s">
        <v>41</v>
      </c>
      <c r="D1159" s="2" t="s">
        <v>34</v>
      </c>
      <c r="E1159" s="4">
        <v>43528.831747685188</v>
      </c>
      <c r="F1159" s="4">
        <v>43530.831747685188</v>
      </c>
      <c r="G1159" s="4">
        <v>43534.831747685188</v>
      </c>
      <c r="H1159" s="2">
        <v>33</v>
      </c>
      <c r="I1159" s="2">
        <v>127</v>
      </c>
      <c r="J1159" s="2" t="s">
        <v>73</v>
      </c>
      <c r="K1159" s="2" t="s">
        <v>80</v>
      </c>
      <c r="L1159" s="2" t="s">
        <v>35</v>
      </c>
      <c r="M1159" s="2" t="s">
        <v>59</v>
      </c>
      <c r="N1159" s="2">
        <v>-4</v>
      </c>
      <c r="O1159" s="2">
        <v>2</v>
      </c>
      <c r="P1159" s="2">
        <v>160</v>
      </c>
      <c r="Q1159" s="2" t="str">
        <f>VLOOKUP(A1159,'Additional Data'!$A$1:$D$9949,2,0)</f>
        <v>App</v>
      </c>
      <c r="R1159" s="2" t="str">
        <f>VLOOKUP(A1159,'Additional Data'!$A$1:$D$9949,4,0)</f>
        <v>Debit Card</v>
      </c>
      <c r="S1159" s="5">
        <f>VLOOKUP(A1159,'Additional Data'!$A$1:$D$9949,3,0)</f>
        <v>2535.4953089999999</v>
      </c>
      <c r="T1159" s="2" t="str">
        <f>HLOOKUP(B1159,'Additional Data'!$F$1:$N$2,2,0)</f>
        <v>Mobile</v>
      </c>
    </row>
    <row r="1160" spans="1:20" ht="14.25" customHeight="1">
      <c r="A1160" s="2">
        <v>227474</v>
      </c>
      <c r="B1160" s="2" t="s">
        <v>36</v>
      </c>
      <c r="C1160" s="2" t="s">
        <v>41</v>
      </c>
      <c r="D1160" s="2" t="s">
        <v>34</v>
      </c>
      <c r="E1160" s="4">
        <v>43528.844305555554</v>
      </c>
      <c r="F1160" s="4">
        <v>43533.844305555554</v>
      </c>
      <c r="G1160" s="4">
        <v>43535.844305555554</v>
      </c>
      <c r="H1160" s="2">
        <v>36</v>
      </c>
      <c r="I1160" s="2">
        <v>120</v>
      </c>
      <c r="J1160" s="2" t="s">
        <v>32</v>
      </c>
      <c r="K1160" s="2" t="s">
        <v>70</v>
      </c>
      <c r="L1160" s="2" t="s">
        <v>35</v>
      </c>
      <c r="M1160" s="2" t="s">
        <v>59</v>
      </c>
      <c r="N1160" s="2">
        <v>-2</v>
      </c>
      <c r="O1160" s="2">
        <v>5</v>
      </c>
      <c r="P1160" s="2">
        <v>156</v>
      </c>
      <c r="Q1160" s="2" t="str">
        <f>VLOOKUP(A1160,'Additional Data'!$A$1:$D$9949,2,0)</f>
        <v>App</v>
      </c>
      <c r="R1160" s="2" t="str">
        <f>VLOOKUP(A1160,'Additional Data'!$A$1:$D$9949,4,0)</f>
        <v>Debit Card</v>
      </c>
      <c r="S1160" s="5">
        <f>VLOOKUP(A1160,'Additional Data'!$A$1:$D$9949,3,0)</f>
        <v>3066.6480750000001</v>
      </c>
      <c r="T1160" s="2" t="str">
        <f>HLOOKUP(B1160,'Additional Data'!$F$1:$N$2,2,0)</f>
        <v>Laptop</v>
      </c>
    </row>
    <row r="1161" spans="1:20" ht="14.25" customHeight="1">
      <c r="A1161" s="2">
        <v>7967</v>
      </c>
      <c r="B1161" s="2" t="s">
        <v>47</v>
      </c>
      <c r="C1161" s="2" t="s">
        <v>41</v>
      </c>
      <c r="D1161" s="2" t="s">
        <v>34</v>
      </c>
      <c r="E1161" s="4">
        <v>43528.846053240741</v>
      </c>
      <c r="F1161" s="4">
        <v>43529.846053240741</v>
      </c>
      <c r="G1161" s="4">
        <v>43532.846053240741</v>
      </c>
      <c r="H1161" s="2">
        <v>0</v>
      </c>
      <c r="I1161" s="2">
        <v>124</v>
      </c>
      <c r="J1161" s="2" t="s">
        <v>41</v>
      </c>
      <c r="K1161" s="2" t="s">
        <v>66</v>
      </c>
      <c r="L1161" s="2" t="s">
        <v>67</v>
      </c>
      <c r="M1161" s="2" t="s">
        <v>59</v>
      </c>
      <c r="N1161" s="2">
        <v>-3</v>
      </c>
      <c r="O1161" s="2">
        <v>1</v>
      </c>
      <c r="P1161" s="2">
        <v>124</v>
      </c>
      <c r="Q1161" s="2" t="str">
        <f>VLOOKUP(A1161,'Additional Data'!$A$1:$D$9949,2,0)</f>
        <v>App</v>
      </c>
      <c r="R1161" s="2" t="str">
        <f>VLOOKUP(A1161,'Additional Data'!$A$1:$D$9949,4,0)</f>
        <v>Credit Card</v>
      </c>
      <c r="S1161" s="5">
        <f>VLOOKUP(A1161,'Additional Data'!$A$1:$D$9949,3,0)</f>
        <v>2037.623137</v>
      </c>
      <c r="T1161" s="2" t="str">
        <f>HLOOKUP(B1161,'Additional Data'!$F$1:$N$2,2,0)</f>
        <v>Tablet</v>
      </c>
    </row>
    <row r="1162" spans="1:20" ht="14.25" customHeight="1">
      <c r="A1162" s="2">
        <v>73200</v>
      </c>
      <c r="B1162" s="2" t="s">
        <v>36</v>
      </c>
      <c r="C1162" s="2" t="s">
        <v>41</v>
      </c>
      <c r="D1162" s="2" t="s">
        <v>34</v>
      </c>
      <c r="E1162" s="4">
        <v>43528.846643518518</v>
      </c>
      <c r="F1162" s="4">
        <v>43532.846643518518</v>
      </c>
      <c r="G1162" s="4">
        <v>43535.846643518518</v>
      </c>
      <c r="H1162" s="2">
        <v>38</v>
      </c>
      <c r="I1162" s="2">
        <v>122</v>
      </c>
      <c r="J1162" s="2" t="s">
        <v>32</v>
      </c>
      <c r="K1162" s="2" t="s">
        <v>70</v>
      </c>
      <c r="L1162" s="2" t="s">
        <v>35</v>
      </c>
      <c r="M1162" s="2" t="s">
        <v>71</v>
      </c>
      <c r="N1162" s="2">
        <v>-3</v>
      </c>
      <c r="O1162" s="2">
        <v>4</v>
      </c>
      <c r="P1162" s="2">
        <v>160</v>
      </c>
      <c r="Q1162" s="2" t="str">
        <f>VLOOKUP(A1162,'Additional Data'!$A$1:$D$9949,2,0)</f>
        <v>Website</v>
      </c>
      <c r="R1162" s="2" t="str">
        <f>VLOOKUP(A1162,'Additional Data'!$A$1:$D$9949,4,0)</f>
        <v>Debit Card</v>
      </c>
      <c r="S1162" s="5">
        <f>VLOOKUP(A1162,'Additional Data'!$A$1:$D$9949,3,0)</f>
        <v>2891.51</v>
      </c>
      <c r="T1162" s="2" t="str">
        <f>HLOOKUP(B1162,'Additional Data'!$F$1:$N$2,2,0)</f>
        <v>Laptop</v>
      </c>
    </row>
    <row r="1163" spans="1:20" ht="14.25" customHeight="1">
      <c r="A1163" s="2">
        <v>152532</v>
      </c>
      <c r="B1163" s="2" t="s">
        <v>47</v>
      </c>
      <c r="C1163" s="2" t="s">
        <v>32</v>
      </c>
      <c r="D1163" s="2" t="s">
        <v>34</v>
      </c>
      <c r="E1163" s="4">
        <v>43528.849745370368</v>
      </c>
      <c r="F1163" s="4">
        <v>43535.849745370368</v>
      </c>
      <c r="G1163" s="4">
        <v>43534.849745370368</v>
      </c>
      <c r="H1163" s="2">
        <v>77</v>
      </c>
      <c r="I1163" s="2">
        <v>102</v>
      </c>
      <c r="J1163" s="2" t="s">
        <v>73</v>
      </c>
      <c r="K1163" s="2" t="s">
        <v>74</v>
      </c>
      <c r="L1163" s="2" t="s">
        <v>35</v>
      </c>
      <c r="M1163" s="2" t="s">
        <v>71</v>
      </c>
      <c r="N1163" s="2">
        <v>1</v>
      </c>
      <c r="O1163" s="2">
        <v>7</v>
      </c>
      <c r="P1163" s="2">
        <v>179</v>
      </c>
      <c r="Q1163" s="2" t="str">
        <f>VLOOKUP(A1163,'Additional Data'!$A$1:$D$9949,2,0)</f>
        <v>Website</v>
      </c>
      <c r="R1163" s="2" t="str">
        <f>VLOOKUP(A1163,'Additional Data'!$A$1:$D$9949,4,0)</f>
        <v>Debit Card</v>
      </c>
      <c r="S1163" s="5">
        <f>VLOOKUP(A1163,'Additional Data'!$A$1:$D$9949,3,0)</f>
        <v>2518.09</v>
      </c>
      <c r="T1163" s="2" t="str">
        <f>HLOOKUP(B1163,'Additional Data'!$F$1:$N$2,2,0)</f>
        <v>Tablet</v>
      </c>
    </row>
    <row r="1164" spans="1:20" ht="14.25" customHeight="1">
      <c r="A1164" s="2">
        <v>801924</v>
      </c>
      <c r="B1164" s="2" t="s">
        <v>48</v>
      </c>
      <c r="C1164" s="2" t="s">
        <v>41</v>
      </c>
      <c r="D1164" s="2" t="s">
        <v>34</v>
      </c>
      <c r="E1164" s="4">
        <v>43528.850543981483</v>
      </c>
      <c r="F1164" s="4">
        <v>43534.850543981483</v>
      </c>
      <c r="G1164" s="4">
        <v>43533.850543981483</v>
      </c>
      <c r="H1164" s="2">
        <v>78</v>
      </c>
      <c r="I1164" s="2">
        <v>92</v>
      </c>
      <c r="J1164" s="2" t="s">
        <v>60</v>
      </c>
      <c r="K1164" s="2" t="s">
        <v>77</v>
      </c>
      <c r="L1164" s="2" t="s">
        <v>35</v>
      </c>
      <c r="M1164" s="2" t="s">
        <v>71</v>
      </c>
      <c r="N1164" s="2">
        <v>1</v>
      </c>
      <c r="O1164" s="2">
        <v>6</v>
      </c>
      <c r="P1164" s="2">
        <v>170</v>
      </c>
      <c r="Q1164" s="2" t="str">
        <f>VLOOKUP(A1164,'Additional Data'!$A$1:$D$9949,2,0)</f>
        <v>Website</v>
      </c>
      <c r="R1164" s="2" t="str">
        <f>VLOOKUP(A1164,'Additional Data'!$A$1:$D$9949,4,0)</f>
        <v>Debit Card</v>
      </c>
      <c r="S1164" s="5">
        <f>VLOOKUP(A1164,'Additional Data'!$A$1:$D$9949,3,0)</f>
        <v>745.64</v>
      </c>
      <c r="T1164" s="2" t="str">
        <f>HLOOKUP(B1164,'Additional Data'!$F$1:$N$2,2,0)</f>
        <v>Gaming Console</v>
      </c>
    </row>
    <row r="1165" spans="1:20" ht="14.25" customHeight="1">
      <c r="A1165" s="2">
        <v>39388</v>
      </c>
      <c r="B1165" s="2" t="s">
        <v>39</v>
      </c>
      <c r="C1165" s="2" t="s">
        <v>32</v>
      </c>
      <c r="D1165" s="2" t="s">
        <v>34</v>
      </c>
      <c r="E1165" s="4">
        <v>43528.850891203707</v>
      </c>
      <c r="F1165" s="4">
        <v>43530.850891203707</v>
      </c>
      <c r="G1165" s="4">
        <v>43531.850891203707</v>
      </c>
      <c r="H1165" s="2">
        <v>45</v>
      </c>
      <c r="I1165" s="2">
        <v>121</v>
      </c>
      <c r="J1165" s="2" t="s">
        <v>41</v>
      </c>
      <c r="K1165" s="2" t="s">
        <v>58</v>
      </c>
      <c r="L1165" s="2" t="s">
        <v>35</v>
      </c>
      <c r="M1165" s="2" t="s">
        <v>71</v>
      </c>
      <c r="N1165" s="2">
        <v>-1</v>
      </c>
      <c r="O1165" s="2">
        <v>2</v>
      </c>
      <c r="P1165" s="2">
        <v>166</v>
      </c>
      <c r="Q1165" s="2" t="str">
        <f>VLOOKUP(A1165,'Additional Data'!$A$1:$D$9949,2,0)</f>
        <v>App</v>
      </c>
      <c r="R1165" s="2" t="str">
        <f>VLOOKUP(A1165,'Additional Data'!$A$1:$D$9949,4,0)</f>
        <v>Debit Card</v>
      </c>
      <c r="S1165" s="5">
        <f>VLOOKUP(A1165,'Additional Data'!$A$1:$D$9949,3,0)</f>
        <v>1186.6723910000001</v>
      </c>
      <c r="T1165" s="2" t="str">
        <f>HLOOKUP(B1165,'Additional Data'!$F$1:$N$2,2,0)</f>
        <v>Mobile</v>
      </c>
    </row>
    <row r="1166" spans="1:20" ht="14.25" customHeight="1">
      <c r="A1166" s="2">
        <v>898389</v>
      </c>
      <c r="B1166" s="2" t="s">
        <v>39</v>
      </c>
      <c r="C1166" s="2" t="s">
        <v>32</v>
      </c>
      <c r="D1166" s="2" t="s">
        <v>34</v>
      </c>
      <c r="E1166" s="4">
        <v>43528.852986111109</v>
      </c>
      <c r="F1166" s="4">
        <v>43529.852986111109</v>
      </c>
      <c r="G1166" s="4">
        <v>43535.852986111109</v>
      </c>
      <c r="H1166" s="2">
        <v>0</v>
      </c>
      <c r="I1166" s="2">
        <v>106</v>
      </c>
      <c r="J1166" s="2" t="s">
        <v>32</v>
      </c>
      <c r="K1166" s="2" t="s">
        <v>82</v>
      </c>
      <c r="L1166" s="2" t="s">
        <v>67</v>
      </c>
      <c r="M1166" s="2" t="s">
        <v>71</v>
      </c>
      <c r="N1166" s="2">
        <v>-6</v>
      </c>
      <c r="O1166" s="2">
        <v>1</v>
      </c>
      <c r="P1166" s="2">
        <v>106</v>
      </c>
      <c r="Q1166" s="2" t="str">
        <f>VLOOKUP(A1166,'Additional Data'!$A$1:$D$9949,2,0)</f>
        <v>Website</v>
      </c>
      <c r="R1166" s="2" t="str">
        <f>VLOOKUP(A1166,'Additional Data'!$A$1:$D$9949,4,0)</f>
        <v>Credit Card</v>
      </c>
      <c r="S1166" s="5">
        <f>VLOOKUP(A1166,'Additional Data'!$A$1:$D$9949,3,0)</f>
        <v>882.53</v>
      </c>
      <c r="T1166" s="2" t="str">
        <f>HLOOKUP(B1166,'Additional Data'!$F$1:$N$2,2,0)</f>
        <v>Mobile</v>
      </c>
    </row>
    <row r="1167" spans="1:20" ht="14.25" customHeight="1">
      <c r="A1167" s="2">
        <v>757627</v>
      </c>
      <c r="B1167" s="2" t="s">
        <v>39</v>
      </c>
      <c r="C1167" s="2" t="s">
        <v>32</v>
      </c>
      <c r="D1167" s="2" t="s">
        <v>34</v>
      </c>
      <c r="E1167" s="4">
        <v>43528.854375000003</v>
      </c>
      <c r="F1167" s="4">
        <v>43532.854375000003</v>
      </c>
      <c r="G1167" s="4">
        <v>43535.854375000003</v>
      </c>
      <c r="H1167" s="2">
        <v>0</v>
      </c>
      <c r="I1167" s="2">
        <v>104</v>
      </c>
      <c r="J1167" s="2" t="s">
        <v>32</v>
      </c>
      <c r="K1167" s="2" t="s">
        <v>82</v>
      </c>
      <c r="L1167" s="2" t="s">
        <v>67</v>
      </c>
      <c r="M1167" s="2" t="s">
        <v>71</v>
      </c>
      <c r="N1167" s="2">
        <v>-3</v>
      </c>
      <c r="O1167" s="2">
        <v>4</v>
      </c>
      <c r="P1167" s="2">
        <v>104</v>
      </c>
      <c r="Q1167" s="2" t="str">
        <f>VLOOKUP(A1167,'Additional Data'!$A$1:$D$9949,2,0)</f>
        <v>App</v>
      </c>
      <c r="R1167" s="2" t="str">
        <f>VLOOKUP(A1167,'Additional Data'!$A$1:$D$9949,4,0)</f>
        <v>Credit Card</v>
      </c>
      <c r="S1167" s="5">
        <f>VLOOKUP(A1167,'Additional Data'!$A$1:$D$9949,3,0)</f>
        <v>3772.6774399999999</v>
      </c>
      <c r="T1167" s="2" t="str">
        <f>HLOOKUP(B1167,'Additional Data'!$F$1:$N$2,2,0)</f>
        <v>Mobile</v>
      </c>
    </row>
    <row r="1168" spans="1:20" ht="14.25" customHeight="1">
      <c r="A1168" s="2">
        <v>978354</v>
      </c>
      <c r="B1168" s="2" t="s">
        <v>42</v>
      </c>
      <c r="C1168" s="2" t="s">
        <v>32</v>
      </c>
      <c r="D1168" s="2" t="s">
        <v>34</v>
      </c>
      <c r="E1168" s="4">
        <v>43528.856134259258</v>
      </c>
      <c r="F1168" s="4">
        <v>43532.856134259258</v>
      </c>
      <c r="G1168" s="4">
        <v>43534.856134259258</v>
      </c>
      <c r="H1168" s="2">
        <v>0</v>
      </c>
      <c r="I1168" s="2">
        <v>120</v>
      </c>
      <c r="J1168" s="2" t="s">
        <v>32</v>
      </c>
      <c r="K1168" s="2" t="s">
        <v>82</v>
      </c>
      <c r="L1168" s="2" t="s">
        <v>67</v>
      </c>
      <c r="M1168" s="2" t="s">
        <v>59</v>
      </c>
      <c r="N1168" s="2">
        <v>-2</v>
      </c>
      <c r="O1168" s="2">
        <v>4</v>
      </c>
      <c r="P1168" s="2">
        <v>120</v>
      </c>
      <c r="Q1168" s="2" t="str">
        <f>VLOOKUP(A1168,'Additional Data'!$A$1:$D$9949,2,0)</f>
        <v>Website</v>
      </c>
      <c r="R1168" s="2" t="str">
        <f>VLOOKUP(A1168,'Additional Data'!$A$1:$D$9949,4,0)</f>
        <v>Debit Card</v>
      </c>
      <c r="S1168" s="5">
        <f>VLOOKUP(A1168,'Additional Data'!$A$1:$D$9949,3,0)</f>
        <v>2895.43</v>
      </c>
      <c r="T1168" s="2" t="str">
        <f>HLOOKUP(B1168,'Additional Data'!$F$1:$N$2,2,0)</f>
        <v>TV</v>
      </c>
    </row>
    <row r="1169" spans="1:20" ht="14.25" customHeight="1">
      <c r="A1169" s="2">
        <v>618430</v>
      </c>
      <c r="B1169" s="2" t="s">
        <v>36</v>
      </c>
      <c r="C1169" s="2" t="s">
        <v>41</v>
      </c>
      <c r="D1169" s="2" t="s">
        <v>34</v>
      </c>
      <c r="E1169" s="4">
        <v>43528.856828703705</v>
      </c>
      <c r="F1169" s="4">
        <v>43537.856828703705</v>
      </c>
      <c r="G1169" s="4">
        <v>43532.856828703705</v>
      </c>
      <c r="H1169" s="2">
        <v>59</v>
      </c>
      <c r="I1169" s="2">
        <v>101</v>
      </c>
      <c r="J1169" s="2" t="s">
        <v>73</v>
      </c>
      <c r="K1169" s="2" t="s">
        <v>80</v>
      </c>
      <c r="L1169" s="2" t="s">
        <v>35</v>
      </c>
      <c r="M1169" s="2" t="s">
        <v>71</v>
      </c>
      <c r="N1169" s="2">
        <v>5</v>
      </c>
      <c r="O1169" s="2">
        <v>9</v>
      </c>
      <c r="P1169" s="2">
        <v>160</v>
      </c>
      <c r="Q1169" s="2" t="str">
        <f>VLOOKUP(A1169,'Additional Data'!$A$1:$D$9949,2,0)</f>
        <v>App</v>
      </c>
      <c r="R1169" s="2" t="str">
        <f>VLOOKUP(A1169,'Additional Data'!$A$1:$D$9949,4,0)</f>
        <v>Debit Card</v>
      </c>
      <c r="S1169" s="5">
        <f>VLOOKUP(A1169,'Additional Data'!$A$1:$D$9949,3,0)</f>
        <v>1955.341338</v>
      </c>
      <c r="T1169" s="2" t="str">
        <f>HLOOKUP(B1169,'Additional Data'!$F$1:$N$2,2,0)</f>
        <v>Laptop</v>
      </c>
    </row>
    <row r="1170" spans="1:20" ht="14.25" customHeight="1">
      <c r="A1170" s="2">
        <v>454834</v>
      </c>
      <c r="B1170" s="2" t="s">
        <v>42</v>
      </c>
      <c r="C1170" s="2" t="s">
        <v>32</v>
      </c>
      <c r="D1170" s="2" t="s">
        <v>34</v>
      </c>
      <c r="E1170" s="4">
        <v>43528.859965277778</v>
      </c>
      <c r="F1170" s="4">
        <v>43535.859965277778</v>
      </c>
      <c r="G1170" s="4">
        <v>43531.859965277778</v>
      </c>
      <c r="H1170" s="2">
        <v>37</v>
      </c>
      <c r="I1170" s="2">
        <v>114</v>
      </c>
      <c r="J1170" s="2" t="s">
        <v>63</v>
      </c>
      <c r="K1170" s="2" t="s">
        <v>81</v>
      </c>
      <c r="L1170" s="2" t="s">
        <v>35</v>
      </c>
      <c r="M1170" s="2" t="s">
        <v>59</v>
      </c>
      <c r="N1170" s="2">
        <v>4</v>
      </c>
      <c r="O1170" s="2">
        <v>7</v>
      </c>
      <c r="P1170" s="2">
        <v>151</v>
      </c>
      <c r="Q1170" s="2" t="str">
        <f>VLOOKUP(A1170,'Additional Data'!$A$1:$D$9949,2,0)</f>
        <v>App</v>
      </c>
      <c r="R1170" s="2" t="str">
        <f>VLOOKUP(A1170,'Additional Data'!$A$1:$D$9949,4,0)</f>
        <v>Debit Card</v>
      </c>
      <c r="S1170" s="5">
        <f>VLOOKUP(A1170,'Additional Data'!$A$1:$D$9949,3,0)</f>
        <v>3640.4159079999999</v>
      </c>
      <c r="T1170" s="2" t="str">
        <f>HLOOKUP(B1170,'Additional Data'!$F$1:$N$2,2,0)</f>
        <v>TV</v>
      </c>
    </row>
    <row r="1171" spans="1:20" ht="14.25" customHeight="1">
      <c r="A1171" s="2">
        <v>97209</v>
      </c>
      <c r="B1171" s="2" t="s">
        <v>49</v>
      </c>
      <c r="C1171" s="2" t="s">
        <v>41</v>
      </c>
      <c r="D1171" s="2" t="s">
        <v>34</v>
      </c>
      <c r="E1171" s="4">
        <v>43528.861215277779</v>
      </c>
      <c r="F1171" s="4">
        <v>43534.861215277779</v>
      </c>
      <c r="G1171" s="4">
        <v>43531.861215277779</v>
      </c>
      <c r="H1171" s="2">
        <v>43</v>
      </c>
      <c r="I1171" s="2">
        <v>122</v>
      </c>
      <c r="J1171" s="2" t="s">
        <v>32</v>
      </c>
      <c r="K1171" s="2" t="s">
        <v>70</v>
      </c>
      <c r="L1171" s="2" t="s">
        <v>35</v>
      </c>
      <c r="M1171" s="2" t="s">
        <v>59</v>
      </c>
      <c r="N1171" s="2">
        <v>3</v>
      </c>
      <c r="O1171" s="2">
        <v>6</v>
      </c>
      <c r="P1171" s="2">
        <v>165</v>
      </c>
      <c r="Q1171" s="2" t="str">
        <f>VLOOKUP(A1171,'Additional Data'!$A$1:$D$9949,2,0)</f>
        <v>Website</v>
      </c>
      <c r="R1171" s="2" t="str">
        <f>VLOOKUP(A1171,'Additional Data'!$A$1:$D$9949,4,0)</f>
        <v>Cash On Delivery</v>
      </c>
      <c r="S1171" s="5">
        <f>VLOOKUP(A1171,'Additional Data'!$A$1:$D$9949,3,0)</f>
        <v>1387.59</v>
      </c>
      <c r="T1171" s="2" t="str">
        <f>HLOOKUP(B1171,'Additional Data'!$F$1:$N$2,2,0)</f>
        <v>TV</v>
      </c>
    </row>
    <row r="1172" spans="1:20" ht="14.25" customHeight="1">
      <c r="A1172" s="2">
        <v>599593</v>
      </c>
      <c r="B1172" s="2" t="s">
        <v>30</v>
      </c>
      <c r="C1172" s="2" t="s">
        <v>32</v>
      </c>
      <c r="D1172" s="2" t="s">
        <v>34</v>
      </c>
      <c r="E1172" s="4">
        <v>43528.869687500002</v>
      </c>
      <c r="F1172" s="4">
        <v>43535.869687500002</v>
      </c>
      <c r="G1172" s="4">
        <v>43531.869687500002</v>
      </c>
      <c r="H1172" s="2">
        <v>41</v>
      </c>
      <c r="I1172" s="2">
        <v>128</v>
      </c>
      <c r="J1172" s="2" t="s">
        <v>41</v>
      </c>
      <c r="K1172" s="2" t="s">
        <v>58</v>
      </c>
      <c r="L1172" s="2" t="s">
        <v>35</v>
      </c>
      <c r="M1172" s="2" t="s">
        <v>59</v>
      </c>
      <c r="N1172" s="2">
        <v>4</v>
      </c>
      <c r="O1172" s="2">
        <v>7</v>
      </c>
      <c r="P1172" s="2">
        <v>169</v>
      </c>
      <c r="Q1172" s="2" t="str">
        <f>VLOOKUP(A1172,'Additional Data'!$A$1:$D$9949,2,0)</f>
        <v>App</v>
      </c>
      <c r="R1172" s="2" t="str">
        <f>VLOOKUP(A1172,'Additional Data'!$A$1:$D$9949,4,0)</f>
        <v>Credit Card</v>
      </c>
      <c r="S1172" s="5">
        <f>VLOOKUP(A1172,'Additional Data'!$A$1:$D$9949,3,0)</f>
        <v>866.67608689999997</v>
      </c>
      <c r="T1172" s="2" t="str">
        <f>HLOOKUP(B1172,'Additional Data'!$F$1:$N$2,2,0)</f>
        <v>PC</v>
      </c>
    </row>
    <row r="1173" spans="1:20" ht="14.25" customHeight="1">
      <c r="A1173" s="2">
        <v>131293</v>
      </c>
      <c r="B1173" s="2" t="s">
        <v>46</v>
      </c>
      <c r="C1173" s="2" t="s">
        <v>41</v>
      </c>
      <c r="D1173" s="2" t="s">
        <v>34</v>
      </c>
      <c r="E1173" s="4">
        <v>43528.875613425924</v>
      </c>
      <c r="F1173" s="4">
        <v>43532.875613425924</v>
      </c>
      <c r="G1173" s="4">
        <v>43531.875613425924</v>
      </c>
      <c r="H1173" s="2">
        <v>0</v>
      </c>
      <c r="I1173" s="2">
        <v>126</v>
      </c>
      <c r="J1173" s="2" t="s">
        <v>41</v>
      </c>
      <c r="K1173" s="2" t="s">
        <v>66</v>
      </c>
      <c r="L1173" s="2" t="s">
        <v>67</v>
      </c>
      <c r="M1173" s="2" t="s">
        <v>59</v>
      </c>
      <c r="N1173" s="2">
        <v>1</v>
      </c>
      <c r="O1173" s="2">
        <v>4</v>
      </c>
      <c r="P1173" s="2">
        <v>126</v>
      </c>
      <c r="Q1173" s="2" t="str">
        <f>VLOOKUP(A1173,'Additional Data'!$A$1:$D$9949,2,0)</f>
        <v>App</v>
      </c>
      <c r="R1173" s="2" t="str">
        <f>VLOOKUP(A1173,'Additional Data'!$A$1:$D$9949,4,0)</f>
        <v>Credit Card</v>
      </c>
      <c r="S1173" s="5">
        <f>VLOOKUP(A1173,'Additional Data'!$A$1:$D$9949,3,0)</f>
        <v>813.69913199999996</v>
      </c>
      <c r="T1173" s="2" t="str">
        <f>HLOOKUP(B1173,'Additional Data'!$F$1:$N$2,2,0)</f>
        <v>TV</v>
      </c>
    </row>
    <row r="1174" spans="1:20" ht="14.25" customHeight="1">
      <c r="A1174" s="2">
        <v>820631</v>
      </c>
      <c r="B1174" s="2" t="s">
        <v>47</v>
      </c>
      <c r="C1174" s="2" t="s">
        <v>41</v>
      </c>
      <c r="D1174" s="2" t="s">
        <v>34</v>
      </c>
      <c r="E1174" s="4">
        <v>43528.876400462963</v>
      </c>
      <c r="F1174" s="4">
        <v>43535.876400462963</v>
      </c>
      <c r="G1174" s="4">
        <v>43535.876400462963</v>
      </c>
      <c r="H1174" s="2">
        <v>0</v>
      </c>
      <c r="I1174" s="2">
        <v>122</v>
      </c>
      <c r="J1174" s="2" t="s">
        <v>41</v>
      </c>
      <c r="K1174" s="2" t="s">
        <v>66</v>
      </c>
      <c r="L1174" s="2" t="s">
        <v>67</v>
      </c>
      <c r="M1174" s="2" t="s">
        <v>59</v>
      </c>
      <c r="N1174" s="2">
        <v>0</v>
      </c>
      <c r="O1174" s="2">
        <v>7</v>
      </c>
      <c r="P1174" s="2">
        <v>122</v>
      </c>
      <c r="Q1174" s="2" t="str">
        <f>VLOOKUP(A1174,'Additional Data'!$A$1:$D$9949,2,0)</f>
        <v>App</v>
      </c>
      <c r="R1174" s="2" t="str">
        <f>VLOOKUP(A1174,'Additional Data'!$A$1:$D$9949,4,0)</f>
        <v>Cash On Delivery</v>
      </c>
      <c r="S1174" s="5">
        <f>VLOOKUP(A1174,'Additional Data'!$A$1:$D$9949,3,0)</f>
        <v>2631.0032959999999</v>
      </c>
      <c r="T1174" s="2" t="str">
        <f>HLOOKUP(B1174,'Additional Data'!$F$1:$N$2,2,0)</f>
        <v>Tablet</v>
      </c>
    </row>
    <row r="1175" spans="1:20" ht="14.25" customHeight="1">
      <c r="A1175" s="2">
        <v>21665</v>
      </c>
      <c r="B1175" s="2" t="s">
        <v>30</v>
      </c>
      <c r="C1175" s="2" t="s">
        <v>41</v>
      </c>
      <c r="D1175" s="2" t="s">
        <v>34</v>
      </c>
      <c r="E1175" s="4">
        <v>43528.87736111111</v>
      </c>
      <c r="F1175" s="4">
        <v>43534.87736111111</v>
      </c>
      <c r="G1175" s="4">
        <v>43535.87736111111</v>
      </c>
      <c r="H1175" s="2">
        <v>47</v>
      </c>
      <c r="I1175" s="2">
        <v>126</v>
      </c>
      <c r="J1175" s="2" t="s">
        <v>32</v>
      </c>
      <c r="K1175" s="2" t="s">
        <v>70</v>
      </c>
      <c r="L1175" s="2" t="s">
        <v>35</v>
      </c>
      <c r="M1175" s="2" t="s">
        <v>59</v>
      </c>
      <c r="N1175" s="2">
        <v>-1</v>
      </c>
      <c r="O1175" s="2">
        <v>6</v>
      </c>
      <c r="P1175" s="2">
        <v>173</v>
      </c>
      <c r="Q1175" s="2" t="str">
        <f>VLOOKUP(A1175,'Additional Data'!$A$1:$D$9949,2,0)</f>
        <v>App</v>
      </c>
      <c r="R1175" s="2" t="str">
        <f>VLOOKUP(A1175,'Additional Data'!$A$1:$D$9949,4,0)</f>
        <v>Cash On Delivery</v>
      </c>
      <c r="S1175" s="5">
        <f>VLOOKUP(A1175,'Additional Data'!$A$1:$D$9949,3,0)</f>
        <v>2741.189644</v>
      </c>
      <c r="T1175" s="2" t="str">
        <f>HLOOKUP(B1175,'Additional Data'!$F$1:$N$2,2,0)</f>
        <v>PC</v>
      </c>
    </row>
    <row r="1176" spans="1:20" ht="14.25" customHeight="1">
      <c r="A1176" s="2">
        <v>351766</v>
      </c>
      <c r="B1176" s="2" t="s">
        <v>36</v>
      </c>
      <c r="C1176" s="2" t="s">
        <v>32</v>
      </c>
      <c r="D1176" s="2" t="s">
        <v>34</v>
      </c>
      <c r="E1176" s="4">
        <v>43528.880497685182</v>
      </c>
      <c r="F1176" s="4">
        <v>43537.880497685182</v>
      </c>
      <c r="G1176" s="4">
        <v>43533.880497685182</v>
      </c>
      <c r="H1176" s="2">
        <v>30</v>
      </c>
      <c r="I1176" s="2">
        <v>123</v>
      </c>
      <c r="J1176" s="2" t="s">
        <v>41</v>
      </c>
      <c r="K1176" s="2" t="s">
        <v>58</v>
      </c>
      <c r="L1176" s="2" t="s">
        <v>35</v>
      </c>
      <c r="M1176" s="2" t="s">
        <v>59</v>
      </c>
      <c r="N1176" s="2">
        <v>4</v>
      </c>
      <c r="O1176" s="2">
        <v>9</v>
      </c>
      <c r="P1176" s="2">
        <v>153</v>
      </c>
      <c r="Q1176" s="2" t="str">
        <f>VLOOKUP(A1176,'Additional Data'!$A$1:$D$9949,2,0)</f>
        <v>App</v>
      </c>
      <c r="R1176" s="2" t="str">
        <f>VLOOKUP(A1176,'Additional Data'!$A$1:$D$9949,4,0)</f>
        <v>Debit Card</v>
      </c>
      <c r="S1176" s="5">
        <f>VLOOKUP(A1176,'Additional Data'!$A$1:$D$9949,3,0)</f>
        <v>534.35634319999997</v>
      </c>
      <c r="T1176" s="2" t="str">
        <f>HLOOKUP(B1176,'Additional Data'!$F$1:$N$2,2,0)</f>
        <v>Laptop</v>
      </c>
    </row>
    <row r="1177" spans="1:20" ht="14.25" customHeight="1">
      <c r="A1177" s="2">
        <v>882776</v>
      </c>
      <c r="B1177" s="2" t="s">
        <v>48</v>
      </c>
      <c r="C1177" s="2" t="s">
        <v>32</v>
      </c>
      <c r="D1177" s="2" t="s">
        <v>34</v>
      </c>
      <c r="E1177" s="4">
        <v>43528.880648148152</v>
      </c>
      <c r="F1177" s="4">
        <v>43538.880648148152</v>
      </c>
      <c r="G1177" s="4">
        <v>43535.880648148152</v>
      </c>
      <c r="H1177" s="2">
        <v>35</v>
      </c>
      <c r="I1177" s="2">
        <v>127</v>
      </c>
      <c r="J1177" s="2" t="s">
        <v>73</v>
      </c>
      <c r="K1177" s="2" t="s">
        <v>74</v>
      </c>
      <c r="L1177" s="2" t="s">
        <v>35</v>
      </c>
      <c r="M1177" s="2" t="s">
        <v>71</v>
      </c>
      <c r="N1177" s="2">
        <v>3</v>
      </c>
      <c r="O1177" s="2">
        <v>10</v>
      </c>
      <c r="P1177" s="2">
        <v>162</v>
      </c>
      <c r="Q1177" s="2" t="str">
        <f>VLOOKUP(A1177,'Additional Data'!$A$1:$D$9949,2,0)</f>
        <v>App</v>
      </c>
      <c r="R1177" s="2" t="str">
        <f>VLOOKUP(A1177,'Additional Data'!$A$1:$D$9949,4,0)</f>
        <v>Debit Card</v>
      </c>
      <c r="S1177" s="5">
        <f>VLOOKUP(A1177,'Additional Data'!$A$1:$D$9949,3,0)</f>
        <v>3567.7260780000001</v>
      </c>
      <c r="T1177" s="2" t="str">
        <f>HLOOKUP(B1177,'Additional Data'!$F$1:$N$2,2,0)</f>
        <v>Gaming Console</v>
      </c>
    </row>
    <row r="1178" spans="1:20" ht="14.25" customHeight="1">
      <c r="A1178" s="2">
        <v>558559</v>
      </c>
      <c r="B1178" s="2" t="s">
        <v>46</v>
      </c>
      <c r="C1178" s="2" t="s">
        <v>41</v>
      </c>
      <c r="D1178" s="2" t="s">
        <v>34</v>
      </c>
      <c r="E1178" s="4">
        <v>43528.888495370367</v>
      </c>
      <c r="F1178" s="4">
        <v>43533.888495370367</v>
      </c>
      <c r="G1178" s="4">
        <v>43535.888495370367</v>
      </c>
      <c r="H1178" s="2">
        <v>42</v>
      </c>
      <c r="I1178" s="2">
        <v>125</v>
      </c>
      <c r="J1178" s="2" t="s">
        <v>32</v>
      </c>
      <c r="K1178" s="2" t="s">
        <v>70</v>
      </c>
      <c r="L1178" s="2" t="s">
        <v>35</v>
      </c>
      <c r="M1178" s="2" t="s">
        <v>59</v>
      </c>
      <c r="N1178" s="2">
        <v>-2</v>
      </c>
      <c r="O1178" s="2">
        <v>5</v>
      </c>
      <c r="P1178" s="2">
        <v>167</v>
      </c>
      <c r="Q1178" s="2" t="str">
        <f>VLOOKUP(A1178,'Additional Data'!$A$1:$D$9949,2,0)</f>
        <v>App</v>
      </c>
      <c r="R1178" s="2" t="str">
        <f>VLOOKUP(A1178,'Additional Data'!$A$1:$D$9949,4,0)</f>
        <v>Credit Card</v>
      </c>
      <c r="S1178" s="5">
        <f>VLOOKUP(A1178,'Additional Data'!$A$1:$D$9949,3,0)</f>
        <v>2134.8489559999998</v>
      </c>
      <c r="T1178" s="2" t="str">
        <f>HLOOKUP(B1178,'Additional Data'!$F$1:$N$2,2,0)</f>
        <v>TV</v>
      </c>
    </row>
    <row r="1179" spans="1:20" ht="14.25" customHeight="1">
      <c r="A1179" s="2">
        <v>705929</v>
      </c>
      <c r="B1179" s="2" t="s">
        <v>39</v>
      </c>
      <c r="C1179" s="2" t="s">
        <v>41</v>
      </c>
      <c r="D1179" s="2" t="s">
        <v>34</v>
      </c>
      <c r="E1179" s="4">
        <v>43528.889479166668</v>
      </c>
      <c r="F1179" s="4">
        <v>43531.889479166668</v>
      </c>
      <c r="G1179" s="4">
        <v>43534.889479166668</v>
      </c>
      <c r="H1179" s="2">
        <v>73</v>
      </c>
      <c r="I1179" s="2">
        <v>100</v>
      </c>
      <c r="J1179" s="2" t="s">
        <v>32</v>
      </c>
      <c r="K1179" s="2" t="s">
        <v>70</v>
      </c>
      <c r="L1179" s="2" t="s">
        <v>35</v>
      </c>
      <c r="M1179" s="2" t="s">
        <v>71</v>
      </c>
      <c r="N1179" s="2">
        <v>-3</v>
      </c>
      <c r="O1179" s="2">
        <v>3</v>
      </c>
      <c r="P1179" s="2">
        <v>173</v>
      </c>
      <c r="Q1179" s="2" t="str">
        <f>VLOOKUP(A1179,'Additional Data'!$A$1:$D$9949,2,0)</f>
        <v>App</v>
      </c>
      <c r="R1179" s="2" t="str">
        <f>VLOOKUP(A1179,'Additional Data'!$A$1:$D$9949,4,0)</f>
        <v>Cash On Delivery</v>
      </c>
      <c r="S1179" s="5">
        <f>VLOOKUP(A1179,'Additional Data'!$A$1:$D$9949,3,0)</f>
        <v>1659.1905609999999</v>
      </c>
      <c r="T1179" s="2" t="str">
        <f>HLOOKUP(B1179,'Additional Data'!$F$1:$N$2,2,0)</f>
        <v>Mobile</v>
      </c>
    </row>
    <row r="1180" spans="1:20" ht="14.25" customHeight="1">
      <c r="A1180" s="2">
        <v>311186</v>
      </c>
      <c r="B1180" s="2" t="s">
        <v>30</v>
      </c>
      <c r="C1180" s="2" t="s">
        <v>41</v>
      </c>
      <c r="D1180" s="2" t="s">
        <v>34</v>
      </c>
      <c r="E1180" s="4">
        <v>43528.897893518515</v>
      </c>
      <c r="F1180" s="4">
        <v>43532.897893518515</v>
      </c>
      <c r="G1180" s="4">
        <v>43534.897893518515</v>
      </c>
      <c r="H1180" s="2">
        <v>0</v>
      </c>
      <c r="I1180" s="2">
        <v>124</v>
      </c>
      <c r="J1180" s="2" t="s">
        <v>41</v>
      </c>
      <c r="K1180" s="2" t="s">
        <v>66</v>
      </c>
      <c r="L1180" s="2" t="s">
        <v>67</v>
      </c>
      <c r="M1180" s="2" t="s">
        <v>59</v>
      </c>
      <c r="N1180" s="2">
        <v>-2</v>
      </c>
      <c r="O1180" s="2">
        <v>4</v>
      </c>
      <c r="P1180" s="2">
        <v>124</v>
      </c>
      <c r="Q1180" s="2" t="str">
        <f>VLOOKUP(A1180,'Additional Data'!$A$1:$D$9949,2,0)</f>
        <v>App</v>
      </c>
      <c r="R1180" s="2" t="str">
        <f>VLOOKUP(A1180,'Additional Data'!$A$1:$D$9949,4,0)</f>
        <v>Debit Card</v>
      </c>
      <c r="S1180" s="5">
        <f>VLOOKUP(A1180,'Additional Data'!$A$1:$D$9949,3,0)</f>
        <v>1388.4143469999999</v>
      </c>
      <c r="T1180" s="2" t="str">
        <f>HLOOKUP(B1180,'Additional Data'!$F$1:$N$2,2,0)</f>
        <v>PC</v>
      </c>
    </row>
    <row r="1181" spans="1:20" ht="14.25" customHeight="1">
      <c r="A1181" s="2">
        <v>956080</v>
      </c>
      <c r="B1181" s="2" t="s">
        <v>30</v>
      </c>
      <c r="C1181" s="2" t="s">
        <v>41</v>
      </c>
      <c r="D1181" s="2" t="s">
        <v>34</v>
      </c>
      <c r="E1181" s="4">
        <v>43528.899918981479</v>
      </c>
      <c r="F1181" s="4">
        <v>43530.899918981479</v>
      </c>
      <c r="G1181" s="4">
        <v>43534.899918981479</v>
      </c>
      <c r="H1181" s="2">
        <v>42</v>
      </c>
      <c r="I1181" s="2">
        <v>127</v>
      </c>
      <c r="J1181" s="2" t="s">
        <v>32</v>
      </c>
      <c r="K1181" s="2" t="s">
        <v>70</v>
      </c>
      <c r="L1181" s="2" t="s">
        <v>35</v>
      </c>
      <c r="M1181" s="2" t="s">
        <v>71</v>
      </c>
      <c r="N1181" s="2">
        <v>-4</v>
      </c>
      <c r="O1181" s="2">
        <v>2</v>
      </c>
      <c r="P1181" s="2">
        <v>169</v>
      </c>
      <c r="Q1181" s="2" t="str">
        <f>VLOOKUP(A1181,'Additional Data'!$A$1:$D$9949,2,0)</f>
        <v>App</v>
      </c>
      <c r="R1181" s="2" t="str">
        <f>VLOOKUP(A1181,'Additional Data'!$A$1:$D$9949,4,0)</f>
        <v>Debit Card</v>
      </c>
      <c r="S1181" s="5">
        <f>VLOOKUP(A1181,'Additional Data'!$A$1:$D$9949,3,0)</f>
        <v>2029.9861080000001</v>
      </c>
      <c r="T1181" s="2" t="str">
        <f>HLOOKUP(B1181,'Additional Data'!$F$1:$N$2,2,0)</f>
        <v>PC</v>
      </c>
    </row>
    <row r="1182" spans="1:20" ht="14.25" customHeight="1">
      <c r="A1182" s="2">
        <v>348655</v>
      </c>
      <c r="B1182" s="2" t="s">
        <v>30</v>
      </c>
      <c r="C1182" s="2" t="s">
        <v>32</v>
      </c>
      <c r="D1182" s="2" t="s">
        <v>34</v>
      </c>
      <c r="E1182" s="4">
        <v>43528.903981481482</v>
      </c>
      <c r="F1182" s="4">
        <v>43532.903981481482</v>
      </c>
      <c r="G1182" s="4">
        <v>43532.903981481482</v>
      </c>
      <c r="H1182" s="2">
        <v>46</v>
      </c>
      <c r="I1182" s="2">
        <v>109</v>
      </c>
      <c r="J1182" s="2" t="s">
        <v>63</v>
      </c>
      <c r="K1182" s="2" t="s">
        <v>81</v>
      </c>
      <c r="L1182" s="2" t="s">
        <v>35</v>
      </c>
      <c r="M1182" s="2" t="s">
        <v>59</v>
      </c>
      <c r="N1182" s="2">
        <v>0</v>
      </c>
      <c r="O1182" s="2">
        <v>4</v>
      </c>
      <c r="P1182" s="2">
        <v>155</v>
      </c>
      <c r="Q1182" s="2" t="str">
        <f>VLOOKUP(A1182,'Additional Data'!$A$1:$D$9949,2,0)</f>
        <v>App</v>
      </c>
      <c r="R1182" s="2" t="str">
        <f>VLOOKUP(A1182,'Additional Data'!$A$1:$D$9949,4,0)</f>
        <v>Credit Card</v>
      </c>
      <c r="S1182" s="5">
        <f>VLOOKUP(A1182,'Additional Data'!$A$1:$D$9949,3,0)</f>
        <v>887.73349729999995</v>
      </c>
      <c r="T1182" s="2" t="str">
        <f>HLOOKUP(B1182,'Additional Data'!$F$1:$N$2,2,0)</f>
        <v>PC</v>
      </c>
    </row>
    <row r="1183" spans="1:20" ht="14.25" customHeight="1">
      <c r="A1183" s="2">
        <v>807889</v>
      </c>
      <c r="B1183" s="2" t="s">
        <v>30</v>
      </c>
      <c r="C1183" s="2" t="s">
        <v>41</v>
      </c>
      <c r="D1183" s="2" t="s">
        <v>34</v>
      </c>
      <c r="E1183" s="4">
        <v>43528.910381944443</v>
      </c>
      <c r="F1183" s="4">
        <v>43531.910381944443</v>
      </c>
      <c r="G1183" s="4">
        <v>43532.910381944443</v>
      </c>
      <c r="H1183" s="2">
        <v>0</v>
      </c>
      <c r="I1183" s="2">
        <v>122</v>
      </c>
      <c r="J1183" s="2" t="s">
        <v>41</v>
      </c>
      <c r="K1183" s="2" t="s">
        <v>66</v>
      </c>
      <c r="L1183" s="2" t="s">
        <v>67</v>
      </c>
      <c r="M1183" s="2" t="s">
        <v>59</v>
      </c>
      <c r="N1183" s="2">
        <v>-1</v>
      </c>
      <c r="O1183" s="2">
        <v>3</v>
      </c>
      <c r="P1183" s="2">
        <v>122</v>
      </c>
      <c r="Q1183" s="2" t="str">
        <f>VLOOKUP(A1183,'Additional Data'!$A$1:$D$9949,2,0)</f>
        <v>App</v>
      </c>
      <c r="R1183" s="2" t="str">
        <f>VLOOKUP(A1183,'Additional Data'!$A$1:$D$9949,4,0)</f>
        <v>Credit Card</v>
      </c>
      <c r="S1183" s="5">
        <f>VLOOKUP(A1183,'Additional Data'!$A$1:$D$9949,3,0)</f>
        <v>663.66624300000001</v>
      </c>
      <c r="T1183" s="2" t="str">
        <f>HLOOKUP(B1183,'Additional Data'!$F$1:$N$2,2,0)</f>
        <v>PC</v>
      </c>
    </row>
    <row r="1184" spans="1:20" ht="14.25" customHeight="1">
      <c r="A1184" s="2">
        <v>134007</v>
      </c>
      <c r="B1184" s="2" t="s">
        <v>39</v>
      </c>
      <c r="C1184" s="2" t="s">
        <v>32</v>
      </c>
      <c r="D1184" s="2" t="s">
        <v>34</v>
      </c>
      <c r="E1184" s="4">
        <v>43528.913344907407</v>
      </c>
      <c r="F1184" s="4">
        <v>43528.913344907407</v>
      </c>
      <c r="G1184" s="4">
        <v>43534.913344907407</v>
      </c>
      <c r="H1184" s="2">
        <v>0</v>
      </c>
      <c r="I1184" s="2">
        <v>127</v>
      </c>
      <c r="J1184" s="2" t="s">
        <v>32</v>
      </c>
      <c r="K1184" s="2" t="s">
        <v>82</v>
      </c>
      <c r="L1184" s="2" t="s">
        <v>67</v>
      </c>
      <c r="M1184" s="2" t="s">
        <v>59</v>
      </c>
      <c r="N1184" s="2">
        <v>-6</v>
      </c>
      <c r="O1184" s="2">
        <v>0</v>
      </c>
      <c r="P1184" s="2">
        <v>127</v>
      </c>
      <c r="Q1184" s="2" t="str">
        <f>VLOOKUP(A1184,'Additional Data'!$A$1:$D$9949,2,0)</f>
        <v>Website</v>
      </c>
      <c r="R1184" s="2" t="str">
        <f>VLOOKUP(A1184,'Additional Data'!$A$1:$D$9949,4,0)</f>
        <v>Credit Card</v>
      </c>
      <c r="S1184" s="5">
        <f>VLOOKUP(A1184,'Additional Data'!$A$1:$D$9949,3,0)</f>
        <v>2668.89</v>
      </c>
      <c r="T1184" s="2" t="str">
        <f>HLOOKUP(B1184,'Additional Data'!$F$1:$N$2,2,0)</f>
        <v>Mobile</v>
      </c>
    </row>
    <row r="1185" spans="1:20" ht="14.25" customHeight="1">
      <c r="A1185" s="2">
        <v>122520</v>
      </c>
      <c r="B1185" s="2" t="s">
        <v>48</v>
      </c>
      <c r="C1185" s="2" t="s">
        <v>32</v>
      </c>
      <c r="D1185" s="2" t="s">
        <v>34</v>
      </c>
      <c r="E1185" s="4">
        <v>43528.920567129629</v>
      </c>
      <c r="F1185" s="4">
        <v>43535.920567129629</v>
      </c>
      <c r="G1185" s="4">
        <v>43532.920567129629</v>
      </c>
      <c r="H1185" s="2">
        <v>74</v>
      </c>
      <c r="I1185" s="2">
        <v>87</v>
      </c>
      <c r="J1185" s="2" t="s">
        <v>63</v>
      </c>
      <c r="K1185" s="2" t="s">
        <v>81</v>
      </c>
      <c r="L1185" s="2" t="s">
        <v>35</v>
      </c>
      <c r="M1185" s="2" t="s">
        <v>71</v>
      </c>
      <c r="N1185" s="2">
        <v>3</v>
      </c>
      <c r="O1185" s="2">
        <v>7</v>
      </c>
      <c r="P1185" s="2">
        <v>161</v>
      </c>
      <c r="Q1185" s="2" t="str">
        <f>VLOOKUP(A1185,'Additional Data'!$A$1:$D$9949,2,0)</f>
        <v>Website</v>
      </c>
      <c r="R1185" s="2" t="str">
        <f>VLOOKUP(A1185,'Additional Data'!$A$1:$D$9949,4,0)</f>
        <v>Debit Card</v>
      </c>
      <c r="S1185" s="5">
        <f>VLOOKUP(A1185,'Additional Data'!$A$1:$D$9949,3,0)</f>
        <v>676.49</v>
      </c>
      <c r="T1185" s="2" t="str">
        <f>HLOOKUP(B1185,'Additional Data'!$F$1:$N$2,2,0)</f>
        <v>Gaming Console</v>
      </c>
    </row>
    <row r="1186" spans="1:20" ht="14.25" customHeight="1">
      <c r="A1186" s="2">
        <v>752562</v>
      </c>
      <c r="B1186" s="2" t="s">
        <v>30</v>
      </c>
      <c r="C1186" s="2" t="s">
        <v>41</v>
      </c>
      <c r="D1186" s="2" t="s">
        <v>34</v>
      </c>
      <c r="E1186" s="4">
        <v>43528.923692129632</v>
      </c>
      <c r="F1186" s="4">
        <v>43530.923692129632</v>
      </c>
      <c r="G1186" s="4">
        <v>43533.923692129632</v>
      </c>
      <c r="H1186" s="2">
        <v>57</v>
      </c>
      <c r="I1186" s="2">
        <v>85</v>
      </c>
      <c r="J1186" s="2" t="s">
        <v>60</v>
      </c>
      <c r="K1186" s="2" t="s">
        <v>77</v>
      </c>
      <c r="L1186" s="2" t="s">
        <v>35</v>
      </c>
      <c r="M1186" s="2" t="s">
        <v>71</v>
      </c>
      <c r="N1186" s="2">
        <v>-3</v>
      </c>
      <c r="O1186" s="2">
        <v>2</v>
      </c>
      <c r="P1186" s="2">
        <v>142</v>
      </c>
      <c r="Q1186" s="2" t="str">
        <f>VLOOKUP(A1186,'Additional Data'!$A$1:$D$9949,2,0)</f>
        <v>Website</v>
      </c>
      <c r="R1186" s="2" t="str">
        <f>VLOOKUP(A1186,'Additional Data'!$A$1:$D$9949,4,0)</f>
        <v>Debit Card</v>
      </c>
      <c r="S1186" s="5">
        <f>VLOOKUP(A1186,'Additional Data'!$A$1:$D$9949,3,0)</f>
        <v>585.03</v>
      </c>
      <c r="T1186" s="2" t="str">
        <f>HLOOKUP(B1186,'Additional Data'!$F$1:$N$2,2,0)</f>
        <v>PC</v>
      </c>
    </row>
    <row r="1187" spans="1:20" ht="14.25" customHeight="1">
      <c r="A1187" s="2">
        <v>452597</v>
      </c>
      <c r="B1187" s="2" t="s">
        <v>30</v>
      </c>
      <c r="C1187" s="2" t="s">
        <v>41</v>
      </c>
      <c r="D1187" s="2" t="s">
        <v>34</v>
      </c>
      <c r="E1187" s="4">
        <v>43528.929097222222</v>
      </c>
      <c r="F1187" s="4">
        <v>43535.929097222222</v>
      </c>
      <c r="G1187" s="4">
        <v>43531.929097222222</v>
      </c>
      <c r="H1187" s="2">
        <v>78</v>
      </c>
      <c r="I1187" s="2">
        <v>89</v>
      </c>
      <c r="J1187" s="2" t="s">
        <v>63</v>
      </c>
      <c r="K1187" s="2" t="s">
        <v>64</v>
      </c>
      <c r="L1187" s="2" t="s">
        <v>35</v>
      </c>
      <c r="M1187" s="2" t="s">
        <v>71</v>
      </c>
      <c r="N1187" s="2">
        <v>4</v>
      </c>
      <c r="O1187" s="2">
        <v>7</v>
      </c>
      <c r="P1187" s="2">
        <v>167</v>
      </c>
      <c r="Q1187" s="2" t="str">
        <f>VLOOKUP(A1187,'Additional Data'!$A$1:$D$9949,2,0)</f>
        <v>App</v>
      </c>
      <c r="R1187" s="2" t="str">
        <f>VLOOKUP(A1187,'Additional Data'!$A$1:$D$9949,4,0)</f>
        <v>Credit Card</v>
      </c>
      <c r="S1187" s="5">
        <f>VLOOKUP(A1187,'Additional Data'!$A$1:$D$9949,3,0)</f>
        <v>719.54286539999998</v>
      </c>
      <c r="T1187" s="2" t="str">
        <f>HLOOKUP(B1187,'Additional Data'!$F$1:$N$2,2,0)</f>
        <v>PC</v>
      </c>
    </row>
    <row r="1188" spans="1:20" ht="14.25" customHeight="1">
      <c r="A1188" s="2">
        <v>638684</v>
      </c>
      <c r="B1188" s="2" t="s">
        <v>39</v>
      </c>
      <c r="C1188" s="2" t="s">
        <v>41</v>
      </c>
      <c r="D1188" s="2" t="s">
        <v>34</v>
      </c>
      <c r="E1188" s="4">
        <v>43528.94017361111</v>
      </c>
      <c r="F1188" s="4">
        <v>43530.94017361111</v>
      </c>
      <c r="G1188" s="4">
        <v>43531.94017361111</v>
      </c>
      <c r="H1188" s="2">
        <v>34</v>
      </c>
      <c r="I1188" s="2">
        <v>114</v>
      </c>
      <c r="J1188" s="2" t="s">
        <v>60</v>
      </c>
      <c r="K1188" s="2" t="s">
        <v>77</v>
      </c>
      <c r="L1188" s="2" t="s">
        <v>35</v>
      </c>
      <c r="M1188" s="2" t="s">
        <v>71</v>
      </c>
      <c r="N1188" s="2">
        <v>-1</v>
      </c>
      <c r="O1188" s="2">
        <v>2</v>
      </c>
      <c r="P1188" s="2">
        <v>148</v>
      </c>
      <c r="Q1188" s="2" t="str">
        <f>VLOOKUP(A1188,'Additional Data'!$A$1:$D$9949,2,0)</f>
        <v>App</v>
      </c>
      <c r="R1188" s="2" t="str">
        <f>VLOOKUP(A1188,'Additional Data'!$A$1:$D$9949,4,0)</f>
        <v>Debit Card</v>
      </c>
      <c r="S1188" s="5">
        <f>VLOOKUP(A1188,'Additional Data'!$A$1:$D$9949,3,0)</f>
        <v>2214.7564259999999</v>
      </c>
      <c r="T1188" s="2" t="str">
        <f>HLOOKUP(B1188,'Additional Data'!$F$1:$N$2,2,0)</f>
        <v>Mobile</v>
      </c>
    </row>
    <row r="1189" spans="1:20" ht="14.25" customHeight="1">
      <c r="A1189" s="2">
        <v>364057</v>
      </c>
      <c r="B1189" s="2" t="s">
        <v>30</v>
      </c>
      <c r="C1189" s="2" t="s">
        <v>41</v>
      </c>
      <c r="D1189" s="2" t="s">
        <v>34</v>
      </c>
      <c r="E1189" s="4">
        <v>43528.944525462961</v>
      </c>
      <c r="F1189" s="4">
        <v>43534.944525462961</v>
      </c>
      <c r="G1189" s="4">
        <v>43532.944525462961</v>
      </c>
      <c r="H1189" s="2">
        <v>50</v>
      </c>
      <c r="I1189" s="2">
        <v>120</v>
      </c>
      <c r="J1189" s="2" t="s">
        <v>32</v>
      </c>
      <c r="K1189" s="2" t="s">
        <v>70</v>
      </c>
      <c r="L1189" s="2" t="s">
        <v>35</v>
      </c>
      <c r="M1189" s="2" t="s">
        <v>59</v>
      </c>
      <c r="N1189" s="2">
        <v>2</v>
      </c>
      <c r="O1189" s="2">
        <v>6</v>
      </c>
      <c r="P1189" s="2">
        <v>170</v>
      </c>
      <c r="Q1189" s="2" t="str">
        <f>VLOOKUP(A1189,'Additional Data'!$A$1:$D$9949,2,0)</f>
        <v>App</v>
      </c>
      <c r="R1189" s="2" t="str">
        <f>VLOOKUP(A1189,'Additional Data'!$A$1:$D$9949,4,0)</f>
        <v>Credit Card</v>
      </c>
      <c r="S1189" s="5">
        <f>VLOOKUP(A1189,'Additional Data'!$A$1:$D$9949,3,0)</f>
        <v>539.41381279999996</v>
      </c>
      <c r="T1189" s="2" t="str">
        <f>HLOOKUP(B1189,'Additional Data'!$F$1:$N$2,2,0)</f>
        <v>PC</v>
      </c>
    </row>
    <row r="1190" spans="1:20" ht="14.25" customHeight="1">
      <c r="A1190" s="2">
        <v>980268</v>
      </c>
      <c r="B1190" s="2" t="s">
        <v>39</v>
      </c>
      <c r="C1190" s="2" t="s">
        <v>32</v>
      </c>
      <c r="D1190" s="2" t="s">
        <v>34</v>
      </c>
      <c r="E1190" s="4">
        <v>43528.951157407406</v>
      </c>
      <c r="F1190" s="4">
        <v>43535.951157407406</v>
      </c>
      <c r="G1190" s="4">
        <v>43532.951157407406</v>
      </c>
      <c r="H1190" s="2">
        <v>29</v>
      </c>
      <c r="I1190" s="2">
        <v>126</v>
      </c>
      <c r="J1190" s="2" t="s">
        <v>73</v>
      </c>
      <c r="K1190" s="2" t="s">
        <v>74</v>
      </c>
      <c r="L1190" s="2" t="s">
        <v>35</v>
      </c>
      <c r="M1190" s="2" t="s">
        <v>71</v>
      </c>
      <c r="N1190" s="2">
        <v>3</v>
      </c>
      <c r="O1190" s="2">
        <v>7</v>
      </c>
      <c r="P1190" s="2">
        <v>155</v>
      </c>
      <c r="Q1190" s="2" t="str">
        <f>VLOOKUP(A1190,'Additional Data'!$A$1:$D$9949,2,0)</f>
        <v>Website</v>
      </c>
      <c r="R1190" s="2" t="str">
        <f>VLOOKUP(A1190,'Additional Data'!$A$1:$D$9949,4,0)</f>
        <v>Debit Card</v>
      </c>
      <c r="S1190" s="5">
        <f>VLOOKUP(A1190,'Additional Data'!$A$1:$D$9949,3,0)</f>
        <v>2652.02</v>
      </c>
      <c r="T1190" s="2" t="str">
        <f>HLOOKUP(B1190,'Additional Data'!$F$1:$N$2,2,0)</f>
        <v>Mobile</v>
      </c>
    </row>
    <row r="1191" spans="1:20" ht="14.25" customHeight="1">
      <c r="A1191" s="2">
        <v>9482</v>
      </c>
      <c r="B1191" s="2" t="s">
        <v>47</v>
      </c>
      <c r="C1191" s="2" t="s">
        <v>41</v>
      </c>
      <c r="D1191" s="2" t="s">
        <v>34</v>
      </c>
      <c r="E1191" s="4">
        <v>43528.952731481484</v>
      </c>
      <c r="F1191" s="4">
        <v>43531.952731481484</v>
      </c>
      <c r="G1191" s="4">
        <v>43532.952731481484</v>
      </c>
      <c r="H1191" s="2">
        <v>44</v>
      </c>
      <c r="I1191" s="2">
        <v>108</v>
      </c>
      <c r="J1191" s="2" t="s">
        <v>60</v>
      </c>
      <c r="K1191" s="2" t="s">
        <v>77</v>
      </c>
      <c r="L1191" s="2" t="s">
        <v>35</v>
      </c>
      <c r="M1191" s="2" t="s">
        <v>59</v>
      </c>
      <c r="N1191" s="2">
        <v>-1</v>
      </c>
      <c r="O1191" s="2">
        <v>3</v>
      </c>
      <c r="P1191" s="2">
        <v>152</v>
      </c>
      <c r="Q1191" s="2" t="str">
        <f>VLOOKUP(A1191,'Additional Data'!$A$1:$D$9949,2,0)</f>
        <v>App</v>
      </c>
      <c r="R1191" s="2" t="str">
        <f>VLOOKUP(A1191,'Additional Data'!$A$1:$D$9949,4,0)</f>
        <v>Debit Card</v>
      </c>
      <c r="S1191" s="5">
        <f>VLOOKUP(A1191,'Additional Data'!$A$1:$D$9949,3,0)</f>
        <v>3307.3616529999999</v>
      </c>
      <c r="T1191" s="2" t="str">
        <f>HLOOKUP(B1191,'Additional Data'!$F$1:$N$2,2,0)</f>
        <v>Tablet</v>
      </c>
    </row>
    <row r="1192" spans="1:20" ht="14.25" customHeight="1">
      <c r="A1192" s="2">
        <v>144517</v>
      </c>
      <c r="B1192" s="2" t="s">
        <v>39</v>
      </c>
      <c r="C1192" s="2" t="s">
        <v>32</v>
      </c>
      <c r="D1192" s="2" t="s">
        <v>34</v>
      </c>
      <c r="E1192" s="4">
        <v>43528.957569444443</v>
      </c>
      <c r="F1192" s="4">
        <v>43533.957569444443</v>
      </c>
      <c r="G1192" s="4">
        <v>43534.957569444443</v>
      </c>
      <c r="H1192" s="2">
        <v>69</v>
      </c>
      <c r="I1192" s="2">
        <v>92</v>
      </c>
      <c r="J1192" s="2" t="s">
        <v>60</v>
      </c>
      <c r="K1192" s="2" t="s">
        <v>61</v>
      </c>
      <c r="L1192" s="2" t="s">
        <v>35</v>
      </c>
      <c r="M1192" s="2" t="s">
        <v>71</v>
      </c>
      <c r="N1192" s="2">
        <v>-1</v>
      </c>
      <c r="O1192" s="2">
        <v>5</v>
      </c>
      <c r="P1192" s="2">
        <v>161</v>
      </c>
      <c r="Q1192" s="2" t="str">
        <f>VLOOKUP(A1192,'Additional Data'!$A$1:$D$9949,2,0)</f>
        <v>App</v>
      </c>
      <c r="R1192" s="2" t="str">
        <f>VLOOKUP(A1192,'Additional Data'!$A$1:$D$9949,4,0)</f>
        <v>Credit Card</v>
      </c>
      <c r="S1192" s="5">
        <f>VLOOKUP(A1192,'Additional Data'!$A$1:$D$9949,3,0)</f>
        <v>2380.0845260000001</v>
      </c>
      <c r="T1192" s="2" t="str">
        <f>HLOOKUP(B1192,'Additional Data'!$F$1:$N$2,2,0)</f>
        <v>Mobile</v>
      </c>
    </row>
    <row r="1193" spans="1:20" ht="14.25" customHeight="1">
      <c r="A1193" s="2">
        <v>90179</v>
      </c>
      <c r="B1193" s="2" t="s">
        <v>39</v>
      </c>
      <c r="C1193" s="2" t="s">
        <v>41</v>
      </c>
      <c r="D1193" s="2" t="s">
        <v>34</v>
      </c>
      <c r="E1193" s="4">
        <v>43528.96435185185</v>
      </c>
      <c r="F1193" s="4">
        <v>43532.96435185185</v>
      </c>
      <c r="G1193" s="4">
        <v>43531.96435185185</v>
      </c>
      <c r="H1193" s="2">
        <v>79</v>
      </c>
      <c r="I1193" s="2">
        <v>101</v>
      </c>
      <c r="J1193" s="2" t="s">
        <v>32</v>
      </c>
      <c r="K1193" s="2" t="s">
        <v>70</v>
      </c>
      <c r="L1193" s="2" t="s">
        <v>35</v>
      </c>
      <c r="M1193" s="2" t="s">
        <v>71</v>
      </c>
      <c r="N1193" s="2">
        <v>1</v>
      </c>
      <c r="O1193" s="2">
        <v>4</v>
      </c>
      <c r="P1193" s="2">
        <v>180</v>
      </c>
      <c r="Q1193" s="2" t="str">
        <f>VLOOKUP(A1193,'Additional Data'!$A$1:$D$9949,2,0)</f>
        <v>App</v>
      </c>
      <c r="R1193" s="2" t="str">
        <f>VLOOKUP(A1193,'Additional Data'!$A$1:$D$9949,4,0)</f>
        <v>Credit Card</v>
      </c>
      <c r="S1193" s="5">
        <f>VLOOKUP(A1193,'Additional Data'!$A$1:$D$9949,3,0)</f>
        <v>3082.7608319999999</v>
      </c>
      <c r="T1193" s="2" t="str">
        <f>HLOOKUP(B1193,'Additional Data'!$F$1:$N$2,2,0)</f>
        <v>Mobile</v>
      </c>
    </row>
    <row r="1194" spans="1:20" ht="14.25" customHeight="1">
      <c r="A1194" s="2">
        <v>889467</v>
      </c>
      <c r="B1194" s="2" t="s">
        <v>39</v>
      </c>
      <c r="C1194" s="2" t="s">
        <v>41</v>
      </c>
      <c r="D1194" s="2" t="s">
        <v>34</v>
      </c>
      <c r="E1194" s="4">
        <v>43528.966458333336</v>
      </c>
      <c r="F1194" s="4">
        <v>43534.966458333336</v>
      </c>
      <c r="G1194" s="4">
        <v>43535.966458333336</v>
      </c>
      <c r="H1194" s="2">
        <v>70</v>
      </c>
      <c r="I1194" s="2">
        <v>105</v>
      </c>
      <c r="J1194" s="2" t="s">
        <v>73</v>
      </c>
      <c r="K1194" s="2" t="s">
        <v>80</v>
      </c>
      <c r="L1194" s="2" t="s">
        <v>35</v>
      </c>
      <c r="M1194" s="2" t="s">
        <v>71</v>
      </c>
      <c r="N1194" s="2">
        <v>-1</v>
      </c>
      <c r="O1194" s="2">
        <v>6</v>
      </c>
      <c r="P1194" s="2">
        <v>175</v>
      </c>
      <c r="Q1194" s="2" t="str">
        <f>VLOOKUP(A1194,'Additional Data'!$A$1:$D$9949,2,0)</f>
        <v>Website</v>
      </c>
      <c r="R1194" s="2" t="str">
        <f>VLOOKUP(A1194,'Additional Data'!$A$1:$D$9949,4,0)</f>
        <v>Credit Card</v>
      </c>
      <c r="S1194" s="5">
        <f>VLOOKUP(A1194,'Additional Data'!$A$1:$D$9949,3,0)</f>
        <v>576.22</v>
      </c>
      <c r="T1194" s="2" t="str">
        <f>HLOOKUP(B1194,'Additional Data'!$F$1:$N$2,2,0)</f>
        <v>Mobile</v>
      </c>
    </row>
    <row r="1195" spans="1:20" ht="14.25" customHeight="1">
      <c r="A1195" s="2">
        <v>953625</v>
      </c>
      <c r="B1195" s="2" t="s">
        <v>36</v>
      </c>
      <c r="C1195" s="2" t="s">
        <v>41</v>
      </c>
      <c r="D1195" s="2" t="s">
        <v>34</v>
      </c>
      <c r="E1195" s="4">
        <v>43528.970196759263</v>
      </c>
      <c r="F1195" s="4">
        <v>43531.970196759263</v>
      </c>
      <c r="G1195" s="4">
        <v>43532.970196759263</v>
      </c>
      <c r="H1195" s="2">
        <v>36</v>
      </c>
      <c r="I1195" s="2">
        <v>121</v>
      </c>
      <c r="J1195" s="2" t="s">
        <v>73</v>
      </c>
      <c r="K1195" s="2" t="s">
        <v>80</v>
      </c>
      <c r="L1195" s="2" t="s">
        <v>35</v>
      </c>
      <c r="M1195" s="2" t="s">
        <v>59</v>
      </c>
      <c r="N1195" s="2">
        <v>-1</v>
      </c>
      <c r="O1195" s="2">
        <v>3</v>
      </c>
      <c r="P1195" s="2">
        <v>157</v>
      </c>
      <c r="Q1195" s="2" t="str">
        <f>VLOOKUP(A1195,'Additional Data'!$A$1:$D$9949,2,0)</f>
        <v>Website</v>
      </c>
      <c r="R1195" s="2" t="str">
        <f>VLOOKUP(A1195,'Additional Data'!$A$1:$D$9949,4,0)</f>
        <v>Credit Card</v>
      </c>
      <c r="S1195" s="5">
        <f>VLOOKUP(A1195,'Additional Data'!$A$1:$D$9949,3,0)</f>
        <v>952.12</v>
      </c>
      <c r="T1195" s="2" t="str">
        <f>HLOOKUP(B1195,'Additional Data'!$F$1:$N$2,2,0)</f>
        <v>Laptop</v>
      </c>
    </row>
    <row r="1196" spans="1:20" ht="14.25" customHeight="1">
      <c r="A1196" s="2">
        <v>489252</v>
      </c>
      <c r="B1196" s="2" t="s">
        <v>39</v>
      </c>
      <c r="C1196" s="2" t="s">
        <v>32</v>
      </c>
      <c r="D1196" s="2" t="s">
        <v>34</v>
      </c>
      <c r="E1196" s="4">
        <v>43528.973275462966</v>
      </c>
      <c r="F1196" s="4">
        <v>43531.973275462966</v>
      </c>
      <c r="G1196" s="4">
        <v>43533.973275462966</v>
      </c>
      <c r="H1196" s="2">
        <v>45</v>
      </c>
      <c r="I1196" s="2">
        <v>107</v>
      </c>
      <c r="J1196" s="2" t="s">
        <v>60</v>
      </c>
      <c r="K1196" s="2" t="s">
        <v>61</v>
      </c>
      <c r="L1196" s="2" t="s">
        <v>35</v>
      </c>
      <c r="M1196" s="2" t="s">
        <v>71</v>
      </c>
      <c r="N1196" s="2">
        <v>-2</v>
      </c>
      <c r="O1196" s="2">
        <v>3</v>
      </c>
      <c r="P1196" s="2">
        <v>152</v>
      </c>
      <c r="Q1196" s="2" t="str">
        <f>VLOOKUP(A1196,'Additional Data'!$A$1:$D$9949,2,0)</f>
        <v>Website</v>
      </c>
      <c r="R1196" s="2" t="str">
        <f>VLOOKUP(A1196,'Additional Data'!$A$1:$D$9949,4,0)</f>
        <v>Debit Card</v>
      </c>
      <c r="S1196" s="5">
        <f>VLOOKUP(A1196,'Additional Data'!$A$1:$D$9949,3,0)</f>
        <v>1808.42</v>
      </c>
      <c r="T1196" s="2" t="str">
        <f>HLOOKUP(B1196,'Additional Data'!$F$1:$N$2,2,0)</f>
        <v>Mobile</v>
      </c>
    </row>
    <row r="1197" spans="1:20" ht="14.25" customHeight="1">
      <c r="A1197" s="2">
        <v>14864</v>
      </c>
      <c r="B1197" s="2" t="s">
        <v>39</v>
      </c>
      <c r="C1197" s="2" t="s">
        <v>41</v>
      </c>
      <c r="D1197" s="2" t="s">
        <v>34</v>
      </c>
      <c r="E1197" s="4">
        <v>43528.975173611114</v>
      </c>
      <c r="F1197" s="4">
        <v>43533.975173611114</v>
      </c>
      <c r="G1197" s="4">
        <v>43532.975173611114</v>
      </c>
      <c r="H1197" s="2">
        <v>29</v>
      </c>
      <c r="I1197" s="2">
        <v>130</v>
      </c>
      <c r="J1197" s="2" t="s">
        <v>73</v>
      </c>
      <c r="K1197" s="2" t="s">
        <v>80</v>
      </c>
      <c r="L1197" s="2" t="s">
        <v>35</v>
      </c>
      <c r="M1197" s="2" t="s">
        <v>71</v>
      </c>
      <c r="N1197" s="2">
        <v>1</v>
      </c>
      <c r="O1197" s="2">
        <v>5</v>
      </c>
      <c r="P1197" s="2">
        <v>159</v>
      </c>
      <c r="Q1197" s="2" t="str">
        <f>VLOOKUP(A1197,'Additional Data'!$A$1:$D$9949,2,0)</f>
        <v>App</v>
      </c>
      <c r="R1197" s="2" t="str">
        <f>VLOOKUP(A1197,'Additional Data'!$A$1:$D$9949,4,0)</f>
        <v>Debit Card</v>
      </c>
      <c r="S1197" s="5">
        <f>VLOOKUP(A1197,'Additional Data'!$A$1:$D$9949,3,0)</f>
        <v>1279.2460000000001</v>
      </c>
      <c r="T1197" s="2" t="str">
        <f>HLOOKUP(B1197,'Additional Data'!$F$1:$N$2,2,0)</f>
        <v>Mobile</v>
      </c>
    </row>
    <row r="1198" spans="1:20" ht="14.25" customHeight="1">
      <c r="A1198" s="2">
        <v>721885</v>
      </c>
      <c r="B1198" s="2" t="s">
        <v>36</v>
      </c>
      <c r="C1198" s="2" t="s">
        <v>41</v>
      </c>
      <c r="D1198" s="2" t="s">
        <v>34</v>
      </c>
      <c r="E1198" s="4">
        <v>43528.977581018517</v>
      </c>
      <c r="F1198" s="4">
        <v>43532.977581018517</v>
      </c>
      <c r="G1198" s="4">
        <v>43534.977581018517</v>
      </c>
      <c r="H1198" s="2">
        <v>33</v>
      </c>
      <c r="I1198" s="2">
        <v>126</v>
      </c>
      <c r="J1198" s="2" t="s">
        <v>73</v>
      </c>
      <c r="K1198" s="2" t="s">
        <v>80</v>
      </c>
      <c r="L1198" s="2" t="s">
        <v>35</v>
      </c>
      <c r="M1198" s="2" t="s">
        <v>59</v>
      </c>
      <c r="N1198" s="2">
        <v>-2</v>
      </c>
      <c r="O1198" s="2">
        <v>4</v>
      </c>
      <c r="P1198" s="2">
        <v>159</v>
      </c>
      <c r="Q1198" s="2" t="str">
        <f>VLOOKUP(A1198,'Additional Data'!$A$1:$D$9949,2,0)</f>
        <v>App</v>
      </c>
      <c r="R1198" s="2" t="str">
        <f>VLOOKUP(A1198,'Additional Data'!$A$1:$D$9949,4,0)</f>
        <v>Credit Card</v>
      </c>
      <c r="S1198" s="5">
        <f>VLOOKUP(A1198,'Additional Data'!$A$1:$D$9949,3,0)</f>
        <v>2039.0733210000001</v>
      </c>
      <c r="T1198" s="2" t="str">
        <f>HLOOKUP(B1198,'Additional Data'!$F$1:$N$2,2,0)</f>
        <v>Laptop</v>
      </c>
    </row>
    <row r="1199" spans="1:20" ht="14.25" customHeight="1">
      <c r="A1199" s="2">
        <v>391570</v>
      </c>
      <c r="B1199" s="2" t="s">
        <v>47</v>
      </c>
      <c r="C1199" s="2" t="s">
        <v>41</v>
      </c>
      <c r="D1199" s="2" t="s">
        <v>34</v>
      </c>
      <c r="E1199" s="4">
        <v>43528.98033564815</v>
      </c>
      <c r="F1199" s="4">
        <v>43535.98033564815</v>
      </c>
      <c r="G1199" s="4">
        <v>43532.98033564815</v>
      </c>
      <c r="H1199" s="2">
        <v>65</v>
      </c>
      <c r="I1199" s="2">
        <v>94</v>
      </c>
      <c r="J1199" s="2" t="s">
        <v>63</v>
      </c>
      <c r="K1199" s="2" t="s">
        <v>64</v>
      </c>
      <c r="L1199" s="2" t="s">
        <v>35</v>
      </c>
      <c r="M1199" s="2" t="s">
        <v>71</v>
      </c>
      <c r="N1199" s="2">
        <v>3</v>
      </c>
      <c r="O1199" s="2">
        <v>7</v>
      </c>
      <c r="P1199" s="2">
        <v>159</v>
      </c>
      <c r="Q1199" s="2" t="str">
        <f>VLOOKUP(A1199,'Additional Data'!$A$1:$D$9949,2,0)</f>
        <v>App</v>
      </c>
      <c r="R1199" s="2" t="str">
        <f>VLOOKUP(A1199,'Additional Data'!$A$1:$D$9949,4,0)</f>
        <v>Debit Card</v>
      </c>
      <c r="S1199" s="5">
        <f>VLOOKUP(A1199,'Additional Data'!$A$1:$D$9949,3,0)</f>
        <v>295.75243849999998</v>
      </c>
      <c r="T1199" s="2" t="str">
        <f>HLOOKUP(B1199,'Additional Data'!$F$1:$N$2,2,0)</f>
        <v>Tablet</v>
      </c>
    </row>
    <row r="1200" spans="1:20" ht="14.25" customHeight="1">
      <c r="A1200" s="2">
        <v>8367</v>
      </c>
      <c r="B1200" s="2" t="s">
        <v>49</v>
      </c>
      <c r="C1200" s="2" t="s">
        <v>41</v>
      </c>
      <c r="D1200" s="2" t="s">
        <v>34</v>
      </c>
      <c r="E1200" s="4">
        <v>43528.984409722223</v>
      </c>
      <c r="F1200" s="4">
        <v>43534.984409722223</v>
      </c>
      <c r="G1200" s="4">
        <v>43532.984409722223</v>
      </c>
      <c r="H1200" s="2">
        <v>49</v>
      </c>
      <c r="I1200" s="2">
        <v>115</v>
      </c>
      <c r="J1200" s="2" t="s">
        <v>63</v>
      </c>
      <c r="K1200" s="2" t="s">
        <v>64</v>
      </c>
      <c r="L1200" s="2" t="s">
        <v>35</v>
      </c>
      <c r="M1200" s="2" t="s">
        <v>59</v>
      </c>
      <c r="N1200" s="2">
        <v>2</v>
      </c>
      <c r="O1200" s="2">
        <v>6</v>
      </c>
      <c r="P1200" s="2">
        <v>164</v>
      </c>
      <c r="Q1200" s="2" t="str">
        <f>VLOOKUP(A1200,'Additional Data'!$A$1:$D$9949,2,0)</f>
        <v>Website</v>
      </c>
      <c r="R1200" s="2" t="str">
        <f>VLOOKUP(A1200,'Additional Data'!$A$1:$D$9949,4,0)</f>
        <v>Credit Card</v>
      </c>
      <c r="S1200" s="5">
        <f>VLOOKUP(A1200,'Additional Data'!$A$1:$D$9949,3,0)</f>
        <v>401.18</v>
      </c>
      <c r="T1200" s="2" t="str">
        <f>HLOOKUP(B1200,'Additional Data'!$F$1:$N$2,2,0)</f>
        <v>TV</v>
      </c>
    </row>
    <row r="1201" spans="1:20" ht="14.25" customHeight="1">
      <c r="A1201" s="2">
        <v>672039</v>
      </c>
      <c r="B1201" s="2" t="s">
        <v>39</v>
      </c>
      <c r="C1201" s="2" t="s">
        <v>41</v>
      </c>
      <c r="D1201" s="2" t="s">
        <v>34</v>
      </c>
      <c r="E1201" s="4">
        <v>43528.998136574075</v>
      </c>
      <c r="F1201" s="4">
        <v>43535.998136574075</v>
      </c>
      <c r="G1201" s="4">
        <v>43535.998136574075</v>
      </c>
      <c r="H1201" s="2">
        <v>0</v>
      </c>
      <c r="I1201" s="2">
        <v>126</v>
      </c>
      <c r="J1201" s="2" t="s">
        <v>41</v>
      </c>
      <c r="K1201" s="2" t="s">
        <v>66</v>
      </c>
      <c r="L1201" s="2" t="s">
        <v>67</v>
      </c>
      <c r="M1201" s="2" t="s">
        <v>59</v>
      </c>
      <c r="N1201" s="2">
        <v>0</v>
      </c>
      <c r="O1201" s="2">
        <v>7</v>
      </c>
      <c r="P1201" s="2">
        <v>126</v>
      </c>
      <c r="Q1201" s="2" t="str">
        <f>VLOOKUP(A1201,'Additional Data'!$A$1:$D$9949,2,0)</f>
        <v>Website</v>
      </c>
      <c r="R1201" s="2" t="str">
        <f>VLOOKUP(A1201,'Additional Data'!$A$1:$D$9949,4,0)</f>
        <v>Credit Card</v>
      </c>
      <c r="S1201" s="5">
        <f>VLOOKUP(A1201,'Additional Data'!$A$1:$D$9949,3,0)</f>
        <v>1091.19</v>
      </c>
      <c r="T1201" s="2" t="str">
        <f>HLOOKUP(B1201,'Additional Data'!$F$1:$N$2,2,0)</f>
        <v>Mobile</v>
      </c>
    </row>
    <row r="1202" spans="1:20" ht="14.25" customHeight="1">
      <c r="A1202" s="2">
        <v>753448</v>
      </c>
      <c r="B1202" s="2" t="s">
        <v>47</v>
      </c>
      <c r="C1202" s="2" t="s">
        <v>41</v>
      </c>
      <c r="D1202" s="2" t="s">
        <v>34</v>
      </c>
      <c r="E1202" s="4">
        <v>43529.013379629629</v>
      </c>
      <c r="F1202" s="4">
        <v>43534.013379629629</v>
      </c>
      <c r="G1202" s="4">
        <v>43536.013379629629</v>
      </c>
      <c r="H1202" s="2">
        <v>0</v>
      </c>
      <c r="I1202" s="2">
        <v>126</v>
      </c>
      <c r="J1202" s="2" t="s">
        <v>41</v>
      </c>
      <c r="K1202" s="2" t="s">
        <v>66</v>
      </c>
      <c r="L1202" s="2" t="s">
        <v>67</v>
      </c>
      <c r="M1202" s="2" t="s">
        <v>71</v>
      </c>
      <c r="N1202" s="2">
        <v>-2</v>
      </c>
      <c r="O1202" s="2">
        <v>5</v>
      </c>
      <c r="P1202" s="2">
        <v>126</v>
      </c>
      <c r="Q1202" s="2" t="str">
        <f>VLOOKUP(A1202,'Additional Data'!$A$1:$D$9949,2,0)</f>
        <v>App</v>
      </c>
      <c r="R1202" s="2" t="str">
        <f>VLOOKUP(A1202,'Additional Data'!$A$1:$D$9949,4,0)</f>
        <v>Debit Card</v>
      </c>
      <c r="S1202" s="5">
        <f>VLOOKUP(A1202,'Additional Data'!$A$1:$D$9949,3,0)</f>
        <v>3137.773807</v>
      </c>
      <c r="T1202" s="2" t="str">
        <f>HLOOKUP(B1202,'Additional Data'!$F$1:$N$2,2,0)</f>
        <v>Tablet</v>
      </c>
    </row>
    <row r="1203" spans="1:20" ht="14.25" customHeight="1">
      <c r="A1203" s="2">
        <v>834888</v>
      </c>
      <c r="B1203" s="2" t="s">
        <v>39</v>
      </c>
      <c r="C1203" s="2" t="s">
        <v>41</v>
      </c>
      <c r="D1203" s="2" t="s">
        <v>34</v>
      </c>
      <c r="E1203" s="4">
        <v>43529.013819444444</v>
      </c>
      <c r="F1203" s="4">
        <v>43531.013819444444</v>
      </c>
      <c r="G1203" s="4">
        <v>43536.013819444444</v>
      </c>
      <c r="H1203" s="2">
        <v>35</v>
      </c>
      <c r="I1203" s="2">
        <v>129</v>
      </c>
      <c r="J1203" s="2" t="s">
        <v>32</v>
      </c>
      <c r="K1203" s="2" t="s">
        <v>70</v>
      </c>
      <c r="L1203" s="2" t="s">
        <v>35</v>
      </c>
      <c r="M1203" s="2" t="s">
        <v>71</v>
      </c>
      <c r="N1203" s="2">
        <v>-5</v>
      </c>
      <c r="O1203" s="2">
        <v>2</v>
      </c>
      <c r="P1203" s="2">
        <v>164</v>
      </c>
      <c r="Q1203" s="2" t="str">
        <f>VLOOKUP(A1203,'Additional Data'!$A$1:$D$9949,2,0)</f>
        <v>Website</v>
      </c>
      <c r="R1203" s="2" t="str">
        <f>VLOOKUP(A1203,'Additional Data'!$A$1:$D$9949,4,0)</f>
        <v>Debit Card</v>
      </c>
      <c r="S1203" s="5">
        <f>VLOOKUP(A1203,'Additional Data'!$A$1:$D$9949,3,0)</f>
        <v>2720.86</v>
      </c>
      <c r="T1203" s="2" t="str">
        <f>HLOOKUP(B1203,'Additional Data'!$F$1:$N$2,2,0)</f>
        <v>Mobile</v>
      </c>
    </row>
    <row r="1204" spans="1:20" ht="14.25" customHeight="1">
      <c r="A1204" s="2">
        <v>758074</v>
      </c>
      <c r="B1204" s="2" t="s">
        <v>47</v>
      </c>
      <c r="C1204" s="2" t="s">
        <v>41</v>
      </c>
      <c r="D1204" s="2" t="s">
        <v>34</v>
      </c>
      <c r="E1204" s="4">
        <v>43529.019675925927</v>
      </c>
      <c r="F1204" s="4">
        <v>43531.019675925927</v>
      </c>
      <c r="G1204" s="4">
        <v>43535.019675925927</v>
      </c>
      <c r="H1204" s="2">
        <v>31</v>
      </c>
      <c r="I1204" s="2">
        <v>115</v>
      </c>
      <c r="J1204" s="2" t="s">
        <v>63</v>
      </c>
      <c r="K1204" s="2" t="s">
        <v>64</v>
      </c>
      <c r="L1204" s="2" t="s">
        <v>35</v>
      </c>
      <c r="M1204" s="2" t="s">
        <v>59</v>
      </c>
      <c r="N1204" s="2">
        <v>-4</v>
      </c>
      <c r="O1204" s="2">
        <v>2</v>
      </c>
      <c r="P1204" s="2">
        <v>146</v>
      </c>
      <c r="Q1204" s="2" t="str">
        <f>VLOOKUP(A1204,'Additional Data'!$A$1:$D$9949,2,0)</f>
        <v>App</v>
      </c>
      <c r="R1204" s="2" t="str">
        <f>VLOOKUP(A1204,'Additional Data'!$A$1:$D$9949,4,0)</f>
        <v>Debit Card</v>
      </c>
      <c r="S1204" s="5">
        <f>VLOOKUP(A1204,'Additional Data'!$A$1:$D$9949,3,0)</f>
        <v>596.35156070000005</v>
      </c>
      <c r="T1204" s="2" t="str">
        <f>HLOOKUP(B1204,'Additional Data'!$F$1:$N$2,2,0)</f>
        <v>Tablet</v>
      </c>
    </row>
    <row r="1205" spans="1:20" ht="14.25" customHeight="1">
      <c r="A1205" s="2">
        <v>529134</v>
      </c>
      <c r="B1205" s="2" t="s">
        <v>47</v>
      </c>
      <c r="C1205" s="2" t="s">
        <v>32</v>
      </c>
      <c r="D1205" s="2" t="s">
        <v>34</v>
      </c>
      <c r="E1205" s="4">
        <v>43529.027881944443</v>
      </c>
      <c r="F1205" s="4">
        <v>43535.027881944443</v>
      </c>
      <c r="G1205" s="4">
        <v>43536.027881944443</v>
      </c>
      <c r="H1205" s="2">
        <v>41</v>
      </c>
      <c r="I1205" s="2">
        <v>125</v>
      </c>
      <c r="J1205" s="2" t="s">
        <v>73</v>
      </c>
      <c r="K1205" s="2" t="s">
        <v>74</v>
      </c>
      <c r="L1205" s="2" t="s">
        <v>35</v>
      </c>
      <c r="M1205" s="2" t="s">
        <v>59</v>
      </c>
      <c r="N1205" s="2">
        <v>-1</v>
      </c>
      <c r="O1205" s="2">
        <v>6</v>
      </c>
      <c r="P1205" s="2">
        <v>166</v>
      </c>
      <c r="Q1205" s="2" t="str">
        <f>VLOOKUP(A1205,'Additional Data'!$A$1:$D$9949,2,0)</f>
        <v>Website</v>
      </c>
      <c r="R1205" s="2" t="str">
        <f>VLOOKUP(A1205,'Additional Data'!$A$1:$D$9949,4,0)</f>
        <v>Debit Card</v>
      </c>
      <c r="S1205" s="5">
        <f>VLOOKUP(A1205,'Additional Data'!$A$1:$D$9949,3,0)</f>
        <v>2035.69</v>
      </c>
      <c r="T1205" s="2" t="str">
        <f>HLOOKUP(B1205,'Additional Data'!$F$1:$N$2,2,0)</f>
        <v>Tablet</v>
      </c>
    </row>
    <row r="1206" spans="1:20" ht="14.25" customHeight="1">
      <c r="A1206" s="2">
        <v>885932</v>
      </c>
      <c r="B1206" s="2" t="s">
        <v>30</v>
      </c>
      <c r="C1206" s="2" t="s">
        <v>41</v>
      </c>
      <c r="D1206" s="2" t="s">
        <v>34</v>
      </c>
      <c r="E1206" s="4">
        <v>43529.027951388889</v>
      </c>
      <c r="F1206" s="4">
        <v>43532.027951388889</v>
      </c>
      <c r="G1206" s="4">
        <v>43536.027951388889</v>
      </c>
      <c r="H1206" s="2">
        <v>32</v>
      </c>
      <c r="I1206" s="2">
        <v>120</v>
      </c>
      <c r="J1206" s="2" t="s">
        <v>32</v>
      </c>
      <c r="K1206" s="2" t="s">
        <v>70</v>
      </c>
      <c r="L1206" s="2" t="s">
        <v>35</v>
      </c>
      <c r="M1206" s="2" t="s">
        <v>71</v>
      </c>
      <c r="N1206" s="2">
        <v>-4</v>
      </c>
      <c r="O1206" s="2">
        <v>3</v>
      </c>
      <c r="P1206" s="2">
        <v>152</v>
      </c>
      <c r="Q1206" s="2" t="str">
        <f>VLOOKUP(A1206,'Additional Data'!$A$1:$D$9949,2,0)</f>
        <v>App</v>
      </c>
      <c r="R1206" s="2" t="str">
        <f>VLOOKUP(A1206,'Additional Data'!$A$1:$D$9949,4,0)</f>
        <v>Debit Card</v>
      </c>
      <c r="S1206" s="5">
        <f>VLOOKUP(A1206,'Additional Data'!$A$1:$D$9949,3,0)</f>
        <v>3379.7430210000002</v>
      </c>
      <c r="T1206" s="2" t="str">
        <f>HLOOKUP(B1206,'Additional Data'!$F$1:$N$2,2,0)</f>
        <v>PC</v>
      </c>
    </row>
    <row r="1207" spans="1:20" ht="14.25" customHeight="1">
      <c r="A1207" s="2">
        <v>914254</v>
      </c>
      <c r="B1207" s="2" t="s">
        <v>42</v>
      </c>
      <c r="C1207" s="2" t="s">
        <v>41</v>
      </c>
      <c r="D1207" s="2" t="s">
        <v>34</v>
      </c>
      <c r="E1207" s="4">
        <v>43529.030023148145</v>
      </c>
      <c r="F1207" s="4">
        <v>43530.030023148145</v>
      </c>
      <c r="G1207" s="4">
        <v>43534.030023148145</v>
      </c>
      <c r="H1207" s="2">
        <v>0</v>
      </c>
      <c r="I1207" s="2">
        <v>107</v>
      </c>
      <c r="J1207" s="2" t="s">
        <v>41</v>
      </c>
      <c r="K1207" s="2" t="s">
        <v>66</v>
      </c>
      <c r="L1207" s="2" t="s">
        <v>67</v>
      </c>
      <c r="M1207" s="2" t="s">
        <v>71</v>
      </c>
      <c r="N1207" s="2">
        <v>-4</v>
      </c>
      <c r="O1207" s="2">
        <v>1</v>
      </c>
      <c r="P1207" s="2">
        <v>107</v>
      </c>
      <c r="Q1207" s="2" t="str">
        <f>VLOOKUP(A1207,'Additional Data'!$A$1:$D$9949,2,0)</f>
        <v>App</v>
      </c>
      <c r="R1207" s="2" t="str">
        <f>VLOOKUP(A1207,'Additional Data'!$A$1:$D$9949,4,0)</f>
        <v>Debit Card</v>
      </c>
      <c r="S1207" s="5">
        <f>VLOOKUP(A1207,'Additional Data'!$A$1:$D$9949,3,0)</f>
        <v>1270.805265</v>
      </c>
      <c r="T1207" s="2" t="str">
        <f>HLOOKUP(B1207,'Additional Data'!$F$1:$N$2,2,0)</f>
        <v>TV</v>
      </c>
    </row>
    <row r="1208" spans="1:20" ht="14.25" customHeight="1">
      <c r="A1208" s="2">
        <v>691366</v>
      </c>
      <c r="B1208" s="2" t="s">
        <v>36</v>
      </c>
      <c r="C1208" s="2" t="s">
        <v>41</v>
      </c>
      <c r="D1208" s="2" t="s">
        <v>34</v>
      </c>
      <c r="E1208" s="4">
        <v>43529.032037037039</v>
      </c>
      <c r="F1208" s="4">
        <v>43537.032037037039</v>
      </c>
      <c r="G1208" s="4">
        <v>43536.032037037039</v>
      </c>
      <c r="H1208" s="2">
        <v>44</v>
      </c>
      <c r="I1208" s="2">
        <v>113</v>
      </c>
      <c r="J1208" s="2" t="s">
        <v>60</v>
      </c>
      <c r="K1208" s="2" t="s">
        <v>77</v>
      </c>
      <c r="L1208" s="2" t="s">
        <v>35</v>
      </c>
      <c r="M1208" s="2" t="s">
        <v>59</v>
      </c>
      <c r="N1208" s="2">
        <v>1</v>
      </c>
      <c r="O1208" s="2">
        <v>8</v>
      </c>
      <c r="P1208" s="2">
        <v>157</v>
      </c>
      <c r="Q1208" s="2" t="str">
        <f>VLOOKUP(A1208,'Additional Data'!$A$1:$D$9949,2,0)</f>
        <v>App</v>
      </c>
      <c r="R1208" s="2" t="str">
        <f>VLOOKUP(A1208,'Additional Data'!$A$1:$D$9949,4,0)</f>
        <v>Debit Card</v>
      </c>
      <c r="S1208" s="5">
        <f>VLOOKUP(A1208,'Additional Data'!$A$1:$D$9949,3,0)</f>
        <v>2203.131977</v>
      </c>
      <c r="T1208" s="2" t="str">
        <f>HLOOKUP(B1208,'Additional Data'!$F$1:$N$2,2,0)</f>
        <v>Laptop</v>
      </c>
    </row>
    <row r="1209" spans="1:20" ht="14.25" customHeight="1">
      <c r="A1209" s="2">
        <v>947345</v>
      </c>
      <c r="B1209" s="2" t="s">
        <v>36</v>
      </c>
      <c r="C1209" s="2" t="s">
        <v>41</v>
      </c>
      <c r="D1209" s="2" t="s">
        <v>34</v>
      </c>
      <c r="E1209" s="4">
        <v>43529.033472222225</v>
      </c>
      <c r="F1209" s="4">
        <v>43531.033472222225</v>
      </c>
      <c r="G1209" s="4">
        <v>43534.033472222225</v>
      </c>
      <c r="H1209" s="2">
        <v>48</v>
      </c>
      <c r="I1209" s="2">
        <v>130</v>
      </c>
      <c r="J1209" s="2" t="s">
        <v>73</v>
      </c>
      <c r="K1209" s="2" t="s">
        <v>80</v>
      </c>
      <c r="L1209" s="2" t="s">
        <v>35</v>
      </c>
      <c r="M1209" s="2" t="s">
        <v>59</v>
      </c>
      <c r="N1209" s="2">
        <v>-3</v>
      </c>
      <c r="O1209" s="2">
        <v>2</v>
      </c>
      <c r="P1209" s="2">
        <v>178</v>
      </c>
      <c r="Q1209" s="2" t="str">
        <f>VLOOKUP(A1209,'Additional Data'!$A$1:$D$9949,2,0)</f>
        <v>App</v>
      </c>
      <c r="R1209" s="2" t="str">
        <f>VLOOKUP(A1209,'Additional Data'!$A$1:$D$9949,4,0)</f>
        <v>Cash On Delivery</v>
      </c>
      <c r="S1209" s="5">
        <f>VLOOKUP(A1209,'Additional Data'!$A$1:$D$9949,3,0)</f>
        <v>1800.8516050000001</v>
      </c>
      <c r="T1209" s="2" t="str">
        <f>HLOOKUP(B1209,'Additional Data'!$F$1:$N$2,2,0)</f>
        <v>Laptop</v>
      </c>
    </row>
    <row r="1210" spans="1:20" ht="14.25" customHeight="1">
      <c r="A1210" s="2">
        <v>370011</v>
      </c>
      <c r="B1210" s="2" t="s">
        <v>47</v>
      </c>
      <c r="C1210" s="2" t="s">
        <v>41</v>
      </c>
      <c r="D1210" s="2" t="s">
        <v>34</v>
      </c>
      <c r="E1210" s="4">
        <v>43529.035497685189</v>
      </c>
      <c r="F1210" s="4">
        <v>43531.035497685189</v>
      </c>
      <c r="G1210" s="4">
        <v>43534.035497685189</v>
      </c>
      <c r="H1210" s="2">
        <v>0</v>
      </c>
      <c r="I1210" s="2">
        <v>127</v>
      </c>
      <c r="J1210" s="2" t="s">
        <v>41</v>
      </c>
      <c r="K1210" s="2" t="s">
        <v>66</v>
      </c>
      <c r="L1210" s="2" t="s">
        <v>67</v>
      </c>
      <c r="M1210" s="2" t="s">
        <v>59</v>
      </c>
      <c r="N1210" s="2">
        <v>-3</v>
      </c>
      <c r="O1210" s="2">
        <v>2</v>
      </c>
      <c r="P1210" s="2">
        <v>127</v>
      </c>
      <c r="Q1210" s="2" t="str">
        <f>VLOOKUP(A1210,'Additional Data'!$A$1:$D$9949,2,0)</f>
        <v>Website</v>
      </c>
      <c r="R1210" s="2" t="str">
        <f>VLOOKUP(A1210,'Additional Data'!$A$1:$D$9949,4,0)</f>
        <v>Credit Card</v>
      </c>
      <c r="S1210" s="5">
        <f>VLOOKUP(A1210,'Additional Data'!$A$1:$D$9949,3,0)</f>
        <v>1625.33</v>
      </c>
      <c r="T1210" s="2" t="str">
        <f>HLOOKUP(B1210,'Additional Data'!$F$1:$N$2,2,0)</f>
        <v>Tablet</v>
      </c>
    </row>
    <row r="1211" spans="1:20" ht="14.25" customHeight="1">
      <c r="A1211" s="2">
        <v>415262</v>
      </c>
      <c r="B1211" s="2" t="s">
        <v>36</v>
      </c>
      <c r="C1211" s="2" t="s">
        <v>41</v>
      </c>
      <c r="D1211" s="2" t="s">
        <v>34</v>
      </c>
      <c r="E1211" s="4">
        <v>43529.03628472222</v>
      </c>
      <c r="F1211" s="4">
        <v>43536.03628472222</v>
      </c>
      <c r="G1211" s="4">
        <v>43532.03628472222</v>
      </c>
      <c r="H1211" s="2">
        <v>36</v>
      </c>
      <c r="I1211" s="2">
        <v>115</v>
      </c>
      <c r="J1211" s="2" t="s">
        <v>60</v>
      </c>
      <c r="K1211" s="2" t="s">
        <v>77</v>
      </c>
      <c r="L1211" s="2" t="s">
        <v>35</v>
      </c>
      <c r="M1211" s="2" t="s">
        <v>59</v>
      </c>
      <c r="N1211" s="2">
        <v>4</v>
      </c>
      <c r="O1211" s="2">
        <v>7</v>
      </c>
      <c r="P1211" s="2">
        <v>151</v>
      </c>
      <c r="Q1211" s="2" t="str">
        <f>VLOOKUP(A1211,'Additional Data'!$A$1:$D$9949,2,0)</f>
        <v>App</v>
      </c>
      <c r="R1211" s="2" t="str">
        <f>VLOOKUP(A1211,'Additional Data'!$A$1:$D$9949,4,0)</f>
        <v>Debit Card</v>
      </c>
      <c r="S1211" s="5">
        <f>VLOOKUP(A1211,'Additional Data'!$A$1:$D$9949,3,0)</f>
        <v>2859.1734470000001</v>
      </c>
      <c r="T1211" s="2" t="str">
        <f>HLOOKUP(B1211,'Additional Data'!$F$1:$N$2,2,0)</f>
        <v>Laptop</v>
      </c>
    </row>
    <row r="1212" spans="1:20" ht="14.25" customHeight="1">
      <c r="A1212" s="2">
        <v>674766</v>
      </c>
      <c r="B1212" s="2" t="s">
        <v>36</v>
      </c>
      <c r="C1212" s="2" t="s">
        <v>32</v>
      </c>
      <c r="D1212" s="2" t="s">
        <v>34</v>
      </c>
      <c r="E1212" s="4">
        <v>43529.040497685186</v>
      </c>
      <c r="F1212" s="4">
        <v>43535.040497685186</v>
      </c>
      <c r="G1212" s="4">
        <v>43533.040497685186</v>
      </c>
      <c r="H1212" s="2">
        <v>41</v>
      </c>
      <c r="I1212" s="2">
        <v>108</v>
      </c>
      <c r="J1212" s="2" t="s">
        <v>60</v>
      </c>
      <c r="K1212" s="2" t="s">
        <v>61</v>
      </c>
      <c r="L1212" s="2" t="s">
        <v>35</v>
      </c>
      <c r="M1212" s="2" t="s">
        <v>59</v>
      </c>
      <c r="N1212" s="2">
        <v>2</v>
      </c>
      <c r="O1212" s="2">
        <v>6</v>
      </c>
      <c r="P1212" s="2">
        <v>149</v>
      </c>
      <c r="Q1212" s="2" t="str">
        <f>VLOOKUP(A1212,'Additional Data'!$A$1:$D$9949,2,0)</f>
        <v>Website</v>
      </c>
      <c r="R1212" s="2" t="str">
        <f>VLOOKUP(A1212,'Additional Data'!$A$1:$D$9949,4,0)</f>
        <v>Debit Card</v>
      </c>
      <c r="S1212" s="5">
        <f>VLOOKUP(A1212,'Additional Data'!$A$1:$D$9949,3,0)</f>
        <v>3078.21</v>
      </c>
      <c r="T1212" s="2" t="str">
        <f>HLOOKUP(B1212,'Additional Data'!$F$1:$N$2,2,0)</f>
        <v>Laptop</v>
      </c>
    </row>
    <row r="1213" spans="1:20" ht="14.25" customHeight="1">
      <c r="A1213" s="2">
        <v>161482</v>
      </c>
      <c r="B1213" s="2" t="s">
        <v>36</v>
      </c>
      <c r="C1213" s="2" t="s">
        <v>41</v>
      </c>
      <c r="D1213" s="2" t="s">
        <v>34</v>
      </c>
      <c r="E1213" s="4">
        <v>43529.041192129633</v>
      </c>
      <c r="F1213" s="4">
        <v>43533.041192129633</v>
      </c>
      <c r="G1213" s="4">
        <v>43533.041192129633</v>
      </c>
      <c r="H1213" s="2">
        <v>37</v>
      </c>
      <c r="I1213" s="2">
        <v>110</v>
      </c>
      <c r="J1213" s="2" t="s">
        <v>60</v>
      </c>
      <c r="K1213" s="2" t="s">
        <v>77</v>
      </c>
      <c r="L1213" s="2" t="s">
        <v>35</v>
      </c>
      <c r="M1213" s="2" t="s">
        <v>59</v>
      </c>
      <c r="N1213" s="2">
        <v>0</v>
      </c>
      <c r="O1213" s="2">
        <v>4</v>
      </c>
      <c r="P1213" s="2">
        <v>147</v>
      </c>
      <c r="Q1213" s="2" t="str">
        <f>VLOOKUP(A1213,'Additional Data'!$A$1:$D$9949,2,0)</f>
        <v>App</v>
      </c>
      <c r="R1213" s="2" t="str">
        <f>VLOOKUP(A1213,'Additional Data'!$A$1:$D$9949,4,0)</f>
        <v>Debit Card</v>
      </c>
      <c r="S1213" s="5">
        <f>VLOOKUP(A1213,'Additional Data'!$A$1:$D$9949,3,0)</f>
        <v>738.41725199999996</v>
      </c>
      <c r="T1213" s="2" t="str">
        <f>HLOOKUP(B1213,'Additional Data'!$F$1:$N$2,2,0)</f>
        <v>Laptop</v>
      </c>
    </row>
    <row r="1214" spans="1:20" ht="14.25" customHeight="1">
      <c r="A1214" s="2">
        <v>35020</v>
      </c>
      <c r="B1214" s="2" t="s">
        <v>42</v>
      </c>
      <c r="C1214" s="2" t="s">
        <v>41</v>
      </c>
      <c r="D1214" s="2" t="s">
        <v>34</v>
      </c>
      <c r="E1214" s="4">
        <v>43529.044849537036</v>
      </c>
      <c r="F1214" s="4">
        <v>43533.044849537036</v>
      </c>
      <c r="G1214" s="4">
        <v>43532.044849537036</v>
      </c>
      <c r="H1214" s="2">
        <v>0</v>
      </c>
      <c r="I1214" s="2">
        <v>130</v>
      </c>
      <c r="J1214" s="2" t="s">
        <v>41</v>
      </c>
      <c r="K1214" s="2" t="s">
        <v>66</v>
      </c>
      <c r="L1214" s="2" t="s">
        <v>67</v>
      </c>
      <c r="M1214" s="2" t="s">
        <v>71</v>
      </c>
      <c r="N1214" s="2">
        <v>1</v>
      </c>
      <c r="O1214" s="2">
        <v>4</v>
      </c>
      <c r="P1214" s="2">
        <v>130</v>
      </c>
      <c r="Q1214" s="2" t="str">
        <f>VLOOKUP(A1214,'Additional Data'!$A$1:$D$9949,2,0)</f>
        <v>App</v>
      </c>
      <c r="R1214" s="2" t="str">
        <f>VLOOKUP(A1214,'Additional Data'!$A$1:$D$9949,4,0)</f>
        <v>Debit Card</v>
      </c>
      <c r="S1214" s="5">
        <f>VLOOKUP(A1214,'Additional Data'!$A$1:$D$9949,3,0)</f>
        <v>442.02379150000002</v>
      </c>
      <c r="T1214" s="2" t="str">
        <f>HLOOKUP(B1214,'Additional Data'!$F$1:$N$2,2,0)</f>
        <v>TV</v>
      </c>
    </row>
    <row r="1215" spans="1:20" ht="14.25" customHeight="1">
      <c r="A1215" s="2">
        <v>462206</v>
      </c>
      <c r="B1215" s="2" t="s">
        <v>39</v>
      </c>
      <c r="C1215" s="2" t="s">
        <v>32</v>
      </c>
      <c r="D1215" s="2" t="s">
        <v>34</v>
      </c>
      <c r="E1215" s="4">
        <v>43529.049849537034</v>
      </c>
      <c r="F1215" s="4">
        <v>43532.049849537034</v>
      </c>
      <c r="G1215" s="4">
        <v>43536.049849537034</v>
      </c>
      <c r="H1215" s="2">
        <v>27</v>
      </c>
      <c r="I1215" s="2">
        <v>108</v>
      </c>
      <c r="J1215" s="2" t="s">
        <v>60</v>
      </c>
      <c r="K1215" s="2" t="s">
        <v>61</v>
      </c>
      <c r="L1215" s="2" t="s">
        <v>35</v>
      </c>
      <c r="M1215" s="2" t="s">
        <v>59</v>
      </c>
      <c r="N1215" s="2">
        <v>-4</v>
      </c>
      <c r="O1215" s="2">
        <v>3</v>
      </c>
      <c r="P1215" s="2">
        <v>135</v>
      </c>
      <c r="Q1215" s="2" t="str">
        <f>VLOOKUP(A1215,'Additional Data'!$A$1:$D$9949,2,0)</f>
        <v>App</v>
      </c>
      <c r="R1215" s="2" t="str">
        <f>VLOOKUP(A1215,'Additional Data'!$A$1:$D$9949,4,0)</f>
        <v>Debit Card</v>
      </c>
      <c r="S1215" s="5">
        <f>VLOOKUP(A1215,'Additional Data'!$A$1:$D$9949,3,0)</f>
        <v>839.41595080000002</v>
      </c>
      <c r="T1215" s="2" t="str">
        <f>HLOOKUP(B1215,'Additional Data'!$F$1:$N$2,2,0)</f>
        <v>Mobile</v>
      </c>
    </row>
    <row r="1216" spans="1:20" ht="14.25" customHeight="1">
      <c r="A1216" s="2">
        <v>100067</v>
      </c>
      <c r="B1216" s="2" t="s">
        <v>36</v>
      </c>
      <c r="C1216" s="2" t="s">
        <v>41</v>
      </c>
      <c r="D1216" s="2" t="s">
        <v>34</v>
      </c>
      <c r="E1216" s="4">
        <v>43529.052094907405</v>
      </c>
      <c r="F1216" s="4">
        <v>43535.052094907405</v>
      </c>
      <c r="G1216" s="4">
        <v>43534.052094907405</v>
      </c>
      <c r="H1216" s="2">
        <v>59</v>
      </c>
      <c r="I1216" s="2">
        <v>104</v>
      </c>
      <c r="J1216" s="2" t="s">
        <v>32</v>
      </c>
      <c r="K1216" s="2" t="s">
        <v>70</v>
      </c>
      <c r="L1216" s="2" t="s">
        <v>35</v>
      </c>
      <c r="M1216" s="2" t="s">
        <v>71</v>
      </c>
      <c r="N1216" s="2">
        <v>1</v>
      </c>
      <c r="O1216" s="2">
        <v>6</v>
      </c>
      <c r="P1216" s="2">
        <v>163</v>
      </c>
      <c r="Q1216" s="2" t="str">
        <f>VLOOKUP(A1216,'Additional Data'!$A$1:$D$9949,2,0)</f>
        <v>App</v>
      </c>
      <c r="R1216" s="2" t="str">
        <f>VLOOKUP(A1216,'Additional Data'!$A$1:$D$9949,4,0)</f>
        <v>Credit Card</v>
      </c>
      <c r="S1216" s="5">
        <f>VLOOKUP(A1216,'Additional Data'!$A$1:$D$9949,3,0)</f>
        <v>2956.4200519999999</v>
      </c>
      <c r="T1216" s="2" t="str">
        <f>HLOOKUP(B1216,'Additional Data'!$F$1:$N$2,2,0)</f>
        <v>Laptop</v>
      </c>
    </row>
    <row r="1217" spans="1:20" ht="14.25" customHeight="1">
      <c r="A1217" s="2">
        <v>710717</v>
      </c>
      <c r="B1217" s="2" t="s">
        <v>30</v>
      </c>
      <c r="C1217" s="2" t="s">
        <v>32</v>
      </c>
      <c r="D1217" s="2" t="s">
        <v>34</v>
      </c>
      <c r="E1217" s="4">
        <v>43529.05228009259</v>
      </c>
      <c r="F1217" s="4">
        <v>43533.05228009259</v>
      </c>
      <c r="G1217" s="4">
        <v>43532.05228009259</v>
      </c>
      <c r="H1217" s="2">
        <v>0</v>
      </c>
      <c r="I1217" s="2">
        <v>128</v>
      </c>
      <c r="J1217" s="2" t="s">
        <v>32</v>
      </c>
      <c r="K1217" s="2" t="s">
        <v>82</v>
      </c>
      <c r="L1217" s="2" t="s">
        <v>67</v>
      </c>
      <c r="M1217" s="2" t="s">
        <v>59</v>
      </c>
      <c r="N1217" s="2">
        <v>1</v>
      </c>
      <c r="O1217" s="2">
        <v>4</v>
      </c>
      <c r="P1217" s="2">
        <v>128</v>
      </c>
      <c r="Q1217" s="2" t="str">
        <f>VLOOKUP(A1217,'Additional Data'!$A$1:$D$9949,2,0)</f>
        <v>App</v>
      </c>
      <c r="R1217" s="2" t="str">
        <f>VLOOKUP(A1217,'Additional Data'!$A$1:$D$9949,4,0)</f>
        <v>Cash On Delivery</v>
      </c>
      <c r="S1217" s="5">
        <f>VLOOKUP(A1217,'Additional Data'!$A$1:$D$9949,3,0)</f>
        <v>3479.313232</v>
      </c>
      <c r="T1217" s="2" t="str">
        <f>HLOOKUP(B1217,'Additional Data'!$F$1:$N$2,2,0)</f>
        <v>PC</v>
      </c>
    </row>
    <row r="1218" spans="1:20" ht="14.25" customHeight="1">
      <c r="A1218" s="2">
        <v>843607</v>
      </c>
      <c r="B1218" s="2" t="s">
        <v>39</v>
      </c>
      <c r="C1218" s="2" t="s">
        <v>32</v>
      </c>
      <c r="D1218" s="2" t="s">
        <v>34</v>
      </c>
      <c r="E1218" s="4">
        <v>43529.052939814814</v>
      </c>
      <c r="F1218" s="4">
        <v>43536.052939814814</v>
      </c>
      <c r="G1218" s="4">
        <v>43536.052939814814</v>
      </c>
      <c r="H1218" s="2">
        <v>27</v>
      </c>
      <c r="I1218" s="2">
        <v>106</v>
      </c>
      <c r="J1218" s="2" t="s">
        <v>60</v>
      </c>
      <c r="K1218" s="2" t="s">
        <v>61</v>
      </c>
      <c r="L1218" s="2" t="s">
        <v>35</v>
      </c>
      <c r="M1218" s="2" t="s">
        <v>59</v>
      </c>
      <c r="N1218" s="2">
        <v>0</v>
      </c>
      <c r="O1218" s="2">
        <v>7</v>
      </c>
      <c r="P1218" s="2">
        <v>133</v>
      </c>
      <c r="Q1218" s="2" t="str">
        <f>VLOOKUP(A1218,'Additional Data'!$A$1:$D$9949,2,0)</f>
        <v>App</v>
      </c>
      <c r="R1218" s="2" t="str">
        <f>VLOOKUP(A1218,'Additional Data'!$A$1:$D$9949,4,0)</f>
        <v>Credit Card</v>
      </c>
      <c r="S1218" s="5">
        <f>VLOOKUP(A1218,'Additional Data'!$A$1:$D$9949,3,0)</f>
        <v>2034.2609789999999</v>
      </c>
      <c r="T1218" s="2" t="str">
        <f>HLOOKUP(B1218,'Additional Data'!$F$1:$N$2,2,0)</f>
        <v>Mobile</v>
      </c>
    </row>
    <row r="1219" spans="1:20" ht="14.25" customHeight="1">
      <c r="A1219" s="2">
        <v>495120</v>
      </c>
      <c r="B1219" s="2" t="s">
        <v>47</v>
      </c>
      <c r="C1219" s="2" t="s">
        <v>32</v>
      </c>
      <c r="D1219" s="2" t="s">
        <v>34</v>
      </c>
      <c r="E1219" s="4">
        <v>43529.053298611114</v>
      </c>
      <c r="F1219" s="4">
        <v>43533.053298611114</v>
      </c>
      <c r="G1219" s="4">
        <v>43534.053298611114</v>
      </c>
      <c r="H1219" s="2">
        <v>43</v>
      </c>
      <c r="I1219" s="2">
        <v>129</v>
      </c>
      <c r="J1219" s="2" t="s">
        <v>73</v>
      </c>
      <c r="K1219" s="2" t="s">
        <v>74</v>
      </c>
      <c r="L1219" s="2" t="s">
        <v>35</v>
      </c>
      <c r="M1219" s="2" t="s">
        <v>71</v>
      </c>
      <c r="N1219" s="2">
        <v>-1</v>
      </c>
      <c r="O1219" s="2">
        <v>4</v>
      </c>
      <c r="P1219" s="2">
        <v>172</v>
      </c>
      <c r="Q1219" s="2" t="str">
        <f>VLOOKUP(A1219,'Additional Data'!$A$1:$D$9949,2,0)</f>
        <v>Website</v>
      </c>
      <c r="R1219" s="2" t="str">
        <f>VLOOKUP(A1219,'Additional Data'!$A$1:$D$9949,4,0)</f>
        <v>Debit Card</v>
      </c>
      <c r="S1219" s="5">
        <f>VLOOKUP(A1219,'Additional Data'!$A$1:$D$9949,3,0)</f>
        <v>2069.44</v>
      </c>
      <c r="T1219" s="2" t="str">
        <f>HLOOKUP(B1219,'Additional Data'!$F$1:$N$2,2,0)</f>
        <v>Tablet</v>
      </c>
    </row>
    <row r="1220" spans="1:20" ht="14.25" customHeight="1">
      <c r="A1220" s="2">
        <v>818157</v>
      </c>
      <c r="B1220" s="2" t="s">
        <v>36</v>
      </c>
      <c r="C1220" s="2" t="s">
        <v>41</v>
      </c>
      <c r="D1220" s="2" t="s">
        <v>34</v>
      </c>
      <c r="E1220" s="4">
        <v>43529.058298611111</v>
      </c>
      <c r="F1220" s="4">
        <v>43538.058298611111</v>
      </c>
      <c r="G1220" s="4">
        <v>43535.058298611111</v>
      </c>
      <c r="H1220" s="2">
        <v>31</v>
      </c>
      <c r="I1220" s="2">
        <v>107</v>
      </c>
      <c r="J1220" s="2" t="s">
        <v>60</v>
      </c>
      <c r="K1220" s="2" t="s">
        <v>77</v>
      </c>
      <c r="L1220" s="2" t="s">
        <v>35</v>
      </c>
      <c r="M1220" s="2" t="s">
        <v>59</v>
      </c>
      <c r="N1220" s="2">
        <v>3</v>
      </c>
      <c r="O1220" s="2">
        <v>9</v>
      </c>
      <c r="P1220" s="2">
        <v>138</v>
      </c>
      <c r="Q1220" s="2" t="str">
        <f>VLOOKUP(A1220,'Additional Data'!$A$1:$D$9949,2,0)</f>
        <v>Website</v>
      </c>
      <c r="R1220" s="2" t="str">
        <f>VLOOKUP(A1220,'Additional Data'!$A$1:$D$9949,4,0)</f>
        <v>Credit Card</v>
      </c>
      <c r="S1220" s="5">
        <f>VLOOKUP(A1220,'Additional Data'!$A$1:$D$9949,3,0)</f>
        <v>3031.54</v>
      </c>
      <c r="T1220" s="2" t="str">
        <f>HLOOKUP(B1220,'Additional Data'!$F$1:$N$2,2,0)</f>
        <v>Laptop</v>
      </c>
    </row>
    <row r="1221" spans="1:20" ht="14.25" customHeight="1">
      <c r="A1221" s="2">
        <v>552224</v>
      </c>
      <c r="B1221" s="2" t="s">
        <v>48</v>
      </c>
      <c r="C1221" s="2" t="s">
        <v>41</v>
      </c>
      <c r="D1221" s="2" t="s">
        <v>34</v>
      </c>
      <c r="E1221" s="4">
        <v>43529.060104166667</v>
      </c>
      <c r="F1221" s="4">
        <v>43531.060104166667</v>
      </c>
      <c r="G1221" s="4">
        <v>43535.060104166667</v>
      </c>
      <c r="H1221" s="2">
        <v>35</v>
      </c>
      <c r="I1221" s="2">
        <v>114</v>
      </c>
      <c r="J1221" s="2" t="s">
        <v>60</v>
      </c>
      <c r="K1221" s="2" t="s">
        <v>77</v>
      </c>
      <c r="L1221" s="2" t="s">
        <v>35</v>
      </c>
      <c r="M1221" s="2" t="s">
        <v>71</v>
      </c>
      <c r="N1221" s="2">
        <v>-4</v>
      </c>
      <c r="O1221" s="2">
        <v>2</v>
      </c>
      <c r="P1221" s="2">
        <v>149</v>
      </c>
      <c r="Q1221" s="2" t="str">
        <f>VLOOKUP(A1221,'Additional Data'!$A$1:$D$9949,2,0)</f>
        <v>App</v>
      </c>
      <c r="R1221" s="2" t="str">
        <f>VLOOKUP(A1221,'Additional Data'!$A$1:$D$9949,4,0)</f>
        <v>Debit Card</v>
      </c>
      <c r="S1221" s="5">
        <f>VLOOKUP(A1221,'Additional Data'!$A$1:$D$9949,3,0)</f>
        <v>859.77472030000001</v>
      </c>
      <c r="T1221" s="2" t="str">
        <f>HLOOKUP(B1221,'Additional Data'!$F$1:$N$2,2,0)</f>
        <v>Gaming Console</v>
      </c>
    </row>
    <row r="1222" spans="1:20" ht="14.25" customHeight="1">
      <c r="A1222" s="2">
        <v>308348</v>
      </c>
      <c r="B1222" s="2" t="s">
        <v>42</v>
      </c>
      <c r="C1222" s="2" t="s">
        <v>41</v>
      </c>
      <c r="D1222" s="2" t="s">
        <v>34</v>
      </c>
      <c r="E1222" s="4">
        <v>43529.060185185182</v>
      </c>
      <c r="F1222" s="4">
        <v>43534.060185185182</v>
      </c>
      <c r="G1222" s="4">
        <v>43533.060185185182</v>
      </c>
      <c r="H1222" s="2">
        <v>42</v>
      </c>
      <c r="I1222" s="2">
        <v>128</v>
      </c>
      <c r="J1222" s="2" t="s">
        <v>73</v>
      </c>
      <c r="K1222" s="2" t="s">
        <v>80</v>
      </c>
      <c r="L1222" s="2" t="s">
        <v>35</v>
      </c>
      <c r="M1222" s="2" t="s">
        <v>71</v>
      </c>
      <c r="N1222" s="2">
        <v>1</v>
      </c>
      <c r="O1222" s="2">
        <v>5</v>
      </c>
      <c r="P1222" s="2">
        <v>170</v>
      </c>
      <c r="Q1222" s="2" t="str">
        <f>VLOOKUP(A1222,'Additional Data'!$A$1:$D$9949,2,0)</f>
        <v>App</v>
      </c>
      <c r="R1222" s="2" t="str">
        <f>VLOOKUP(A1222,'Additional Data'!$A$1:$D$9949,4,0)</f>
        <v>Debit Card</v>
      </c>
      <c r="S1222" s="5">
        <f>VLOOKUP(A1222,'Additional Data'!$A$1:$D$9949,3,0)</f>
        <v>1865.0453170000001</v>
      </c>
      <c r="T1222" s="2" t="str">
        <f>HLOOKUP(B1222,'Additional Data'!$F$1:$N$2,2,0)</f>
        <v>TV</v>
      </c>
    </row>
    <row r="1223" spans="1:20" ht="14.25" customHeight="1">
      <c r="A1223" s="2">
        <v>473330</v>
      </c>
      <c r="B1223" s="2" t="s">
        <v>39</v>
      </c>
      <c r="C1223" s="2" t="s">
        <v>32</v>
      </c>
      <c r="D1223" s="2" t="s">
        <v>34</v>
      </c>
      <c r="E1223" s="4">
        <v>43529.062754629631</v>
      </c>
      <c r="F1223" s="4">
        <v>43531.062754629631</v>
      </c>
      <c r="G1223" s="4">
        <v>43532.062754629631</v>
      </c>
      <c r="H1223" s="2">
        <v>31</v>
      </c>
      <c r="I1223" s="2">
        <v>126</v>
      </c>
      <c r="J1223" s="2" t="s">
        <v>73</v>
      </c>
      <c r="K1223" s="2" t="s">
        <v>74</v>
      </c>
      <c r="L1223" s="2" t="s">
        <v>35</v>
      </c>
      <c r="M1223" s="2" t="s">
        <v>59</v>
      </c>
      <c r="N1223" s="2">
        <v>-1</v>
      </c>
      <c r="O1223" s="2">
        <v>2</v>
      </c>
      <c r="P1223" s="2">
        <v>157</v>
      </c>
      <c r="Q1223" s="2" t="str">
        <f>VLOOKUP(A1223,'Additional Data'!$A$1:$D$9949,2,0)</f>
        <v>App</v>
      </c>
      <c r="R1223" s="2" t="str">
        <f>VLOOKUP(A1223,'Additional Data'!$A$1:$D$9949,4,0)</f>
        <v>Debit Card</v>
      </c>
      <c r="S1223" s="5">
        <f>VLOOKUP(A1223,'Additional Data'!$A$1:$D$9949,3,0)</f>
        <v>2006.8989369999999</v>
      </c>
      <c r="T1223" s="2" t="str">
        <f>HLOOKUP(B1223,'Additional Data'!$F$1:$N$2,2,0)</f>
        <v>Mobile</v>
      </c>
    </row>
    <row r="1224" spans="1:20" ht="14.25" customHeight="1">
      <c r="A1224" s="2">
        <v>304979</v>
      </c>
      <c r="B1224" s="2" t="s">
        <v>46</v>
      </c>
      <c r="C1224" s="2" t="s">
        <v>41</v>
      </c>
      <c r="D1224" s="2" t="s">
        <v>34</v>
      </c>
      <c r="E1224" s="4">
        <v>43529.070231481484</v>
      </c>
      <c r="F1224" s="4">
        <v>43534.070231481484</v>
      </c>
      <c r="G1224" s="4">
        <v>43532.070231481484</v>
      </c>
      <c r="H1224" s="2">
        <v>39</v>
      </c>
      <c r="I1224" s="2">
        <v>125</v>
      </c>
      <c r="J1224" s="2" t="s">
        <v>73</v>
      </c>
      <c r="K1224" s="2" t="s">
        <v>80</v>
      </c>
      <c r="L1224" s="2" t="s">
        <v>35</v>
      </c>
      <c r="M1224" s="2" t="s">
        <v>59</v>
      </c>
      <c r="N1224" s="2">
        <v>2</v>
      </c>
      <c r="O1224" s="2">
        <v>5</v>
      </c>
      <c r="P1224" s="2">
        <v>164</v>
      </c>
      <c r="Q1224" s="2" t="str">
        <f>VLOOKUP(A1224,'Additional Data'!$A$1:$D$9949,2,0)</f>
        <v>App</v>
      </c>
      <c r="R1224" s="2" t="str">
        <f>VLOOKUP(A1224,'Additional Data'!$A$1:$D$9949,4,0)</f>
        <v>Credit Card</v>
      </c>
      <c r="S1224" s="5">
        <f>VLOOKUP(A1224,'Additional Data'!$A$1:$D$9949,3,0)</f>
        <v>2340.9130359999999</v>
      </c>
      <c r="T1224" s="2" t="str">
        <f>HLOOKUP(B1224,'Additional Data'!$F$1:$N$2,2,0)</f>
        <v>TV</v>
      </c>
    </row>
    <row r="1225" spans="1:20" ht="14.25" customHeight="1">
      <c r="A1225" s="2">
        <v>427670</v>
      </c>
      <c r="B1225" s="2" t="s">
        <v>47</v>
      </c>
      <c r="C1225" s="2" t="s">
        <v>32</v>
      </c>
      <c r="D1225" s="2" t="s">
        <v>34</v>
      </c>
      <c r="E1225" s="4">
        <v>43529.07068287037</v>
      </c>
      <c r="F1225" s="4">
        <v>43531.07068287037</v>
      </c>
      <c r="G1225" s="4">
        <v>43533.07068287037</v>
      </c>
      <c r="H1225" s="2">
        <v>70</v>
      </c>
      <c r="I1225" s="2">
        <v>106</v>
      </c>
      <c r="J1225" s="2" t="s">
        <v>41</v>
      </c>
      <c r="K1225" s="2" t="s">
        <v>58</v>
      </c>
      <c r="L1225" s="2" t="s">
        <v>35</v>
      </c>
      <c r="M1225" s="2" t="s">
        <v>71</v>
      </c>
      <c r="N1225" s="2">
        <v>-2</v>
      </c>
      <c r="O1225" s="2">
        <v>2</v>
      </c>
      <c r="P1225" s="2">
        <v>176</v>
      </c>
      <c r="Q1225" s="2" t="str">
        <f>VLOOKUP(A1225,'Additional Data'!$A$1:$D$9949,2,0)</f>
        <v>App</v>
      </c>
      <c r="R1225" s="2" t="str">
        <f>VLOOKUP(A1225,'Additional Data'!$A$1:$D$9949,4,0)</f>
        <v>Debit Card</v>
      </c>
      <c r="S1225" s="5">
        <f>VLOOKUP(A1225,'Additional Data'!$A$1:$D$9949,3,0)</f>
        <v>3762.913591</v>
      </c>
      <c r="T1225" s="2" t="str">
        <f>HLOOKUP(B1225,'Additional Data'!$F$1:$N$2,2,0)</f>
        <v>Tablet</v>
      </c>
    </row>
    <row r="1226" spans="1:20" ht="14.25" customHeight="1">
      <c r="A1226" s="2">
        <v>903391</v>
      </c>
      <c r="B1226" s="2" t="s">
        <v>46</v>
      </c>
      <c r="C1226" s="2" t="s">
        <v>41</v>
      </c>
      <c r="D1226" s="2" t="s">
        <v>34</v>
      </c>
      <c r="E1226" s="4">
        <v>43529.073206018518</v>
      </c>
      <c r="F1226" s="4">
        <v>43535.073206018518</v>
      </c>
      <c r="G1226" s="4">
        <v>43532.073206018518</v>
      </c>
      <c r="H1226" s="2">
        <v>68</v>
      </c>
      <c r="I1226" s="2">
        <v>105</v>
      </c>
      <c r="J1226" s="2" t="s">
        <v>32</v>
      </c>
      <c r="K1226" s="2" t="s">
        <v>70</v>
      </c>
      <c r="L1226" s="2" t="s">
        <v>35</v>
      </c>
      <c r="M1226" s="2" t="s">
        <v>71</v>
      </c>
      <c r="N1226" s="2">
        <v>3</v>
      </c>
      <c r="O1226" s="2">
        <v>6</v>
      </c>
      <c r="P1226" s="2">
        <v>173</v>
      </c>
      <c r="Q1226" s="2" t="str">
        <f>VLOOKUP(A1226,'Additional Data'!$A$1:$D$9949,2,0)</f>
        <v>App</v>
      </c>
      <c r="R1226" s="2" t="str">
        <f>VLOOKUP(A1226,'Additional Data'!$A$1:$D$9949,4,0)</f>
        <v>Credit Card</v>
      </c>
      <c r="S1226" s="5">
        <f>VLOOKUP(A1226,'Additional Data'!$A$1:$D$9949,3,0)</f>
        <v>1660.1627779999999</v>
      </c>
      <c r="T1226" s="2" t="str">
        <f>HLOOKUP(B1226,'Additional Data'!$F$1:$N$2,2,0)</f>
        <v>TV</v>
      </c>
    </row>
    <row r="1227" spans="1:20" ht="14.25" customHeight="1">
      <c r="A1227" s="2">
        <v>50941</v>
      </c>
      <c r="B1227" s="2" t="s">
        <v>36</v>
      </c>
      <c r="C1227" s="2" t="s">
        <v>41</v>
      </c>
      <c r="D1227" s="2" t="s">
        <v>34</v>
      </c>
      <c r="E1227" s="4">
        <v>43529.076909722222</v>
      </c>
      <c r="F1227" s="4">
        <v>43538.076909722222</v>
      </c>
      <c r="G1227" s="4">
        <v>43535.076909722222</v>
      </c>
      <c r="H1227" s="2">
        <v>47</v>
      </c>
      <c r="I1227" s="2">
        <v>110</v>
      </c>
      <c r="J1227" s="2" t="s">
        <v>60</v>
      </c>
      <c r="K1227" s="2" t="s">
        <v>77</v>
      </c>
      <c r="L1227" s="2" t="s">
        <v>35</v>
      </c>
      <c r="M1227" s="2" t="s">
        <v>59</v>
      </c>
      <c r="N1227" s="2">
        <v>3</v>
      </c>
      <c r="O1227" s="2">
        <v>9</v>
      </c>
      <c r="P1227" s="2">
        <v>157</v>
      </c>
      <c r="Q1227" s="2" t="str">
        <f>VLOOKUP(A1227,'Additional Data'!$A$1:$D$9949,2,0)</f>
        <v>App</v>
      </c>
      <c r="R1227" s="2" t="str">
        <f>VLOOKUP(A1227,'Additional Data'!$A$1:$D$9949,4,0)</f>
        <v>Credit Card</v>
      </c>
      <c r="S1227" s="5">
        <f>VLOOKUP(A1227,'Additional Data'!$A$1:$D$9949,3,0)</f>
        <v>3328.6154839999999</v>
      </c>
      <c r="T1227" s="2" t="str">
        <f>HLOOKUP(B1227,'Additional Data'!$F$1:$N$2,2,0)</f>
        <v>Laptop</v>
      </c>
    </row>
    <row r="1228" spans="1:20" ht="14.25" customHeight="1">
      <c r="A1228" s="2">
        <v>888203</v>
      </c>
      <c r="B1228" s="2" t="s">
        <v>30</v>
      </c>
      <c r="C1228" s="2" t="s">
        <v>41</v>
      </c>
      <c r="D1228" s="2" t="s">
        <v>34</v>
      </c>
      <c r="E1228" s="4">
        <v>43529.078125</v>
      </c>
      <c r="F1228" s="4">
        <v>43536.078125</v>
      </c>
      <c r="G1228" s="4">
        <v>43532.078125</v>
      </c>
      <c r="H1228" s="2">
        <v>38</v>
      </c>
      <c r="I1228" s="2">
        <v>109</v>
      </c>
      <c r="J1228" s="2" t="s">
        <v>63</v>
      </c>
      <c r="K1228" s="2" t="s">
        <v>64</v>
      </c>
      <c r="L1228" s="2" t="s">
        <v>35</v>
      </c>
      <c r="M1228" s="2" t="s">
        <v>59</v>
      </c>
      <c r="N1228" s="2">
        <v>4</v>
      </c>
      <c r="O1228" s="2">
        <v>7</v>
      </c>
      <c r="P1228" s="2">
        <v>147</v>
      </c>
      <c r="Q1228" s="2" t="str">
        <f>VLOOKUP(A1228,'Additional Data'!$A$1:$D$9949,2,0)</f>
        <v>App</v>
      </c>
      <c r="R1228" s="2" t="str">
        <f>VLOOKUP(A1228,'Additional Data'!$A$1:$D$9949,4,0)</f>
        <v>Credit Card</v>
      </c>
      <c r="S1228" s="5">
        <f>VLOOKUP(A1228,'Additional Data'!$A$1:$D$9949,3,0)</f>
        <v>3669.2802830000001</v>
      </c>
      <c r="T1228" s="2" t="str">
        <f>HLOOKUP(B1228,'Additional Data'!$F$1:$N$2,2,0)</f>
        <v>PC</v>
      </c>
    </row>
    <row r="1229" spans="1:20" ht="14.25" customHeight="1">
      <c r="A1229" s="2">
        <v>310257</v>
      </c>
      <c r="B1229" s="2" t="s">
        <v>36</v>
      </c>
      <c r="C1229" s="2" t="s">
        <v>41</v>
      </c>
      <c r="D1229" s="2" t="s">
        <v>34</v>
      </c>
      <c r="E1229" s="4">
        <v>43529.079062500001</v>
      </c>
      <c r="F1229" s="4">
        <v>43534.079062500001</v>
      </c>
      <c r="G1229" s="4">
        <v>43534.079062500001</v>
      </c>
      <c r="H1229" s="2">
        <v>0</v>
      </c>
      <c r="I1229" s="2">
        <v>127</v>
      </c>
      <c r="J1229" s="2" t="s">
        <v>41</v>
      </c>
      <c r="K1229" s="2" t="s">
        <v>66</v>
      </c>
      <c r="L1229" s="2" t="s">
        <v>67</v>
      </c>
      <c r="M1229" s="2" t="s">
        <v>59</v>
      </c>
      <c r="N1229" s="2">
        <v>0</v>
      </c>
      <c r="O1229" s="2">
        <v>5</v>
      </c>
      <c r="P1229" s="2">
        <v>127</v>
      </c>
      <c r="Q1229" s="2" t="str">
        <f>VLOOKUP(A1229,'Additional Data'!$A$1:$D$9949,2,0)</f>
        <v>Website</v>
      </c>
      <c r="R1229" s="2" t="str">
        <f>VLOOKUP(A1229,'Additional Data'!$A$1:$D$9949,4,0)</f>
        <v>Credit Card</v>
      </c>
      <c r="S1229" s="5">
        <f>VLOOKUP(A1229,'Additional Data'!$A$1:$D$9949,3,0)</f>
        <v>1785.58</v>
      </c>
      <c r="T1229" s="2" t="str">
        <f>HLOOKUP(B1229,'Additional Data'!$F$1:$N$2,2,0)</f>
        <v>Laptop</v>
      </c>
    </row>
    <row r="1230" spans="1:20" ht="14.25" customHeight="1">
      <c r="A1230" s="2">
        <v>224056</v>
      </c>
      <c r="B1230" s="2" t="s">
        <v>42</v>
      </c>
      <c r="C1230" s="2" t="s">
        <v>41</v>
      </c>
      <c r="D1230" s="2" t="s">
        <v>34</v>
      </c>
      <c r="E1230" s="4">
        <v>43529.081261574072</v>
      </c>
      <c r="F1230" s="4">
        <v>43529.081261574072</v>
      </c>
      <c r="G1230" s="4">
        <v>43533.081261574072</v>
      </c>
      <c r="H1230" s="2">
        <v>0</v>
      </c>
      <c r="I1230" s="2">
        <v>126</v>
      </c>
      <c r="J1230" s="2" t="s">
        <v>41</v>
      </c>
      <c r="K1230" s="2" t="s">
        <v>66</v>
      </c>
      <c r="L1230" s="2" t="s">
        <v>67</v>
      </c>
      <c r="M1230" s="2" t="s">
        <v>71</v>
      </c>
      <c r="N1230" s="2">
        <v>-4</v>
      </c>
      <c r="O1230" s="2">
        <v>0</v>
      </c>
      <c r="P1230" s="2">
        <v>126</v>
      </c>
      <c r="Q1230" s="2" t="str">
        <f>VLOOKUP(A1230,'Additional Data'!$A$1:$D$9949,2,0)</f>
        <v>App</v>
      </c>
      <c r="R1230" s="2" t="str">
        <f>VLOOKUP(A1230,'Additional Data'!$A$1:$D$9949,4,0)</f>
        <v>Debit Card</v>
      </c>
      <c r="S1230" s="5">
        <f>VLOOKUP(A1230,'Additional Data'!$A$1:$D$9949,3,0)</f>
        <v>3111.7703350000002</v>
      </c>
      <c r="T1230" s="2" t="str">
        <f>HLOOKUP(B1230,'Additional Data'!$F$1:$N$2,2,0)</f>
        <v>TV</v>
      </c>
    </row>
    <row r="1231" spans="1:20" ht="14.25" customHeight="1">
      <c r="A1231" s="2">
        <v>811504</v>
      </c>
      <c r="B1231" s="2" t="s">
        <v>48</v>
      </c>
      <c r="C1231" s="2" t="s">
        <v>32</v>
      </c>
      <c r="D1231" s="2" t="s">
        <v>34</v>
      </c>
      <c r="E1231" s="4">
        <v>43529.085011574076</v>
      </c>
      <c r="F1231" s="4">
        <v>43534.085011574076</v>
      </c>
      <c r="G1231" s="4">
        <v>43536.085011574076</v>
      </c>
      <c r="H1231" s="2">
        <v>43</v>
      </c>
      <c r="I1231" s="2">
        <v>124</v>
      </c>
      <c r="J1231" s="2" t="s">
        <v>41</v>
      </c>
      <c r="K1231" s="2" t="s">
        <v>58</v>
      </c>
      <c r="L1231" s="2" t="s">
        <v>35</v>
      </c>
      <c r="M1231" s="2" t="s">
        <v>71</v>
      </c>
      <c r="N1231" s="2">
        <v>-2</v>
      </c>
      <c r="O1231" s="2">
        <v>5</v>
      </c>
      <c r="P1231" s="2">
        <v>167</v>
      </c>
      <c r="Q1231" s="2" t="str">
        <f>VLOOKUP(A1231,'Additional Data'!$A$1:$D$9949,2,0)</f>
        <v>App</v>
      </c>
      <c r="R1231" s="2" t="str">
        <f>VLOOKUP(A1231,'Additional Data'!$A$1:$D$9949,4,0)</f>
        <v>Debit Card</v>
      </c>
      <c r="S1231" s="5">
        <f>VLOOKUP(A1231,'Additional Data'!$A$1:$D$9949,3,0)</f>
        <v>3734.0237360000001</v>
      </c>
      <c r="T1231" s="2" t="str">
        <f>HLOOKUP(B1231,'Additional Data'!$F$1:$N$2,2,0)</f>
        <v>Gaming Console</v>
      </c>
    </row>
    <row r="1232" spans="1:20" ht="14.25" customHeight="1">
      <c r="A1232" s="2">
        <v>131354</v>
      </c>
      <c r="B1232" s="2" t="s">
        <v>48</v>
      </c>
      <c r="C1232" s="2" t="s">
        <v>41</v>
      </c>
      <c r="D1232" s="2" t="s">
        <v>34</v>
      </c>
      <c r="E1232" s="4">
        <v>43529.08520833333</v>
      </c>
      <c r="F1232" s="4">
        <v>43534.08520833333</v>
      </c>
      <c r="G1232" s="4">
        <v>43534.08520833333</v>
      </c>
      <c r="H1232" s="2">
        <v>26</v>
      </c>
      <c r="I1232" s="2">
        <v>120</v>
      </c>
      <c r="J1232" s="2" t="s">
        <v>73</v>
      </c>
      <c r="K1232" s="2" t="s">
        <v>80</v>
      </c>
      <c r="L1232" s="2" t="s">
        <v>35</v>
      </c>
      <c r="M1232" s="2" t="s">
        <v>59</v>
      </c>
      <c r="N1232" s="2">
        <v>0</v>
      </c>
      <c r="O1232" s="2">
        <v>5</v>
      </c>
      <c r="P1232" s="2">
        <v>146</v>
      </c>
      <c r="Q1232" s="2" t="str">
        <f>VLOOKUP(A1232,'Additional Data'!$A$1:$D$9949,2,0)</f>
        <v>App</v>
      </c>
      <c r="R1232" s="2" t="str">
        <f>VLOOKUP(A1232,'Additional Data'!$A$1:$D$9949,4,0)</f>
        <v>Debit Card</v>
      </c>
      <c r="S1232" s="5">
        <f>VLOOKUP(A1232,'Additional Data'!$A$1:$D$9949,3,0)</f>
        <v>1964.7940940000001</v>
      </c>
      <c r="T1232" s="2" t="str">
        <f>HLOOKUP(B1232,'Additional Data'!$F$1:$N$2,2,0)</f>
        <v>Gaming Console</v>
      </c>
    </row>
    <row r="1233" spans="1:20" ht="14.25" customHeight="1">
      <c r="A1233" s="2">
        <v>324841</v>
      </c>
      <c r="B1233" s="2" t="s">
        <v>39</v>
      </c>
      <c r="C1233" s="2" t="s">
        <v>32</v>
      </c>
      <c r="D1233" s="2" t="s">
        <v>34</v>
      </c>
      <c r="E1233" s="4">
        <v>43529.090277777781</v>
      </c>
      <c r="F1233" s="4">
        <v>43535.090277777781</v>
      </c>
      <c r="G1233" s="4">
        <v>43532.090277777781</v>
      </c>
      <c r="H1233" s="2">
        <v>31</v>
      </c>
      <c r="I1233" s="2">
        <v>124</v>
      </c>
      <c r="J1233" s="2" t="s">
        <v>41</v>
      </c>
      <c r="K1233" s="2" t="s">
        <v>58</v>
      </c>
      <c r="L1233" s="2" t="s">
        <v>35</v>
      </c>
      <c r="M1233" s="2" t="s">
        <v>59</v>
      </c>
      <c r="N1233" s="2">
        <v>3</v>
      </c>
      <c r="O1233" s="2">
        <v>6</v>
      </c>
      <c r="P1233" s="2">
        <v>155</v>
      </c>
      <c r="Q1233" s="2" t="str">
        <f>VLOOKUP(A1233,'Additional Data'!$A$1:$D$9949,2,0)</f>
        <v>App</v>
      </c>
      <c r="R1233" s="2" t="str">
        <f>VLOOKUP(A1233,'Additional Data'!$A$1:$D$9949,4,0)</f>
        <v>Credit Card</v>
      </c>
      <c r="S1233" s="5">
        <f>VLOOKUP(A1233,'Additional Data'!$A$1:$D$9949,3,0)</f>
        <v>931.04367420000005</v>
      </c>
      <c r="T1233" s="2" t="str">
        <f>HLOOKUP(B1233,'Additional Data'!$F$1:$N$2,2,0)</f>
        <v>Mobile</v>
      </c>
    </row>
    <row r="1234" spans="1:20" ht="14.25" customHeight="1">
      <c r="A1234" s="2">
        <v>981072</v>
      </c>
      <c r="B1234" s="2" t="s">
        <v>36</v>
      </c>
      <c r="C1234" s="2" t="s">
        <v>41</v>
      </c>
      <c r="D1234" s="2" t="s">
        <v>34</v>
      </c>
      <c r="E1234" s="4">
        <v>43529.096817129626</v>
      </c>
      <c r="F1234" s="4">
        <v>43530.096817129626</v>
      </c>
      <c r="G1234" s="4">
        <v>43534.096817129626</v>
      </c>
      <c r="H1234" s="2">
        <v>0</v>
      </c>
      <c r="I1234" s="2">
        <v>128</v>
      </c>
      <c r="J1234" s="2" t="s">
        <v>41</v>
      </c>
      <c r="K1234" s="2" t="s">
        <v>66</v>
      </c>
      <c r="L1234" s="2" t="s">
        <v>67</v>
      </c>
      <c r="M1234" s="2" t="s">
        <v>71</v>
      </c>
      <c r="N1234" s="2">
        <v>-4</v>
      </c>
      <c r="O1234" s="2">
        <v>1</v>
      </c>
      <c r="P1234" s="2">
        <v>128</v>
      </c>
      <c r="Q1234" s="2" t="str">
        <f>VLOOKUP(A1234,'Additional Data'!$A$1:$D$9949,2,0)</f>
        <v>Website</v>
      </c>
      <c r="R1234" s="2" t="str">
        <f>VLOOKUP(A1234,'Additional Data'!$A$1:$D$9949,4,0)</f>
        <v>Debit Card</v>
      </c>
      <c r="S1234" s="5">
        <f>VLOOKUP(A1234,'Additional Data'!$A$1:$D$9949,3,0)</f>
        <v>725.87</v>
      </c>
      <c r="T1234" s="2" t="str">
        <f>HLOOKUP(B1234,'Additional Data'!$F$1:$N$2,2,0)</f>
        <v>Laptop</v>
      </c>
    </row>
    <row r="1235" spans="1:20" ht="14.25" customHeight="1">
      <c r="A1235" s="2">
        <v>100345</v>
      </c>
      <c r="B1235" s="2" t="s">
        <v>39</v>
      </c>
      <c r="C1235" s="2" t="s">
        <v>41</v>
      </c>
      <c r="D1235" s="2" t="s">
        <v>34</v>
      </c>
      <c r="E1235" s="4">
        <v>43529.097812499997</v>
      </c>
      <c r="F1235" s="4">
        <v>43531.097812499997</v>
      </c>
      <c r="G1235" s="4">
        <v>43535.097812499997</v>
      </c>
      <c r="H1235" s="2">
        <v>49</v>
      </c>
      <c r="I1235" s="2">
        <v>124</v>
      </c>
      <c r="J1235" s="2" t="s">
        <v>73</v>
      </c>
      <c r="K1235" s="2" t="s">
        <v>80</v>
      </c>
      <c r="L1235" s="2" t="s">
        <v>35</v>
      </c>
      <c r="M1235" s="2" t="s">
        <v>59</v>
      </c>
      <c r="N1235" s="2">
        <v>-4</v>
      </c>
      <c r="O1235" s="2">
        <v>2</v>
      </c>
      <c r="P1235" s="2">
        <v>173</v>
      </c>
      <c r="Q1235" s="2" t="str">
        <f>VLOOKUP(A1235,'Additional Data'!$A$1:$D$9949,2,0)</f>
        <v>App</v>
      </c>
      <c r="R1235" s="2" t="str">
        <f>VLOOKUP(A1235,'Additional Data'!$A$1:$D$9949,4,0)</f>
        <v>Cash On Delivery</v>
      </c>
      <c r="S1235" s="5">
        <f>VLOOKUP(A1235,'Additional Data'!$A$1:$D$9949,3,0)</f>
        <v>3129.4541479999998</v>
      </c>
      <c r="T1235" s="2" t="str">
        <f>HLOOKUP(B1235,'Additional Data'!$F$1:$N$2,2,0)</f>
        <v>Mobile</v>
      </c>
    </row>
    <row r="1236" spans="1:20" ht="14.25" customHeight="1">
      <c r="A1236" s="2">
        <v>859146</v>
      </c>
      <c r="B1236" s="2" t="s">
        <v>36</v>
      </c>
      <c r="C1236" s="2" t="s">
        <v>41</v>
      </c>
      <c r="D1236" s="2" t="s">
        <v>34</v>
      </c>
      <c r="E1236" s="4">
        <v>43529.09957175926</v>
      </c>
      <c r="F1236" s="4">
        <v>43531.09957175926</v>
      </c>
      <c r="G1236" s="4">
        <v>43534.09957175926</v>
      </c>
      <c r="H1236" s="2">
        <v>57</v>
      </c>
      <c r="I1236" s="2">
        <v>90</v>
      </c>
      <c r="J1236" s="2" t="s">
        <v>60</v>
      </c>
      <c r="K1236" s="2" t="s">
        <v>77</v>
      </c>
      <c r="L1236" s="2" t="s">
        <v>35</v>
      </c>
      <c r="M1236" s="2" t="s">
        <v>71</v>
      </c>
      <c r="N1236" s="2">
        <v>-3</v>
      </c>
      <c r="O1236" s="2">
        <v>2</v>
      </c>
      <c r="P1236" s="2">
        <v>147</v>
      </c>
      <c r="Q1236" s="2" t="str">
        <f>VLOOKUP(A1236,'Additional Data'!$A$1:$D$9949,2,0)</f>
        <v>Website</v>
      </c>
      <c r="R1236" s="2" t="str">
        <f>VLOOKUP(A1236,'Additional Data'!$A$1:$D$9949,4,0)</f>
        <v>Debit Card</v>
      </c>
      <c r="S1236" s="5">
        <f>VLOOKUP(A1236,'Additional Data'!$A$1:$D$9949,3,0)</f>
        <v>2498.42</v>
      </c>
      <c r="T1236" s="2" t="str">
        <f>HLOOKUP(B1236,'Additional Data'!$F$1:$N$2,2,0)</f>
        <v>Laptop</v>
      </c>
    </row>
    <row r="1237" spans="1:20" ht="14.25" customHeight="1">
      <c r="A1237" s="2">
        <v>805703</v>
      </c>
      <c r="B1237" s="2" t="s">
        <v>48</v>
      </c>
      <c r="C1237" s="2" t="s">
        <v>32</v>
      </c>
      <c r="D1237" s="2" t="s">
        <v>34</v>
      </c>
      <c r="E1237" s="4">
        <v>43529.100138888891</v>
      </c>
      <c r="F1237" s="4">
        <v>43533.100138888891</v>
      </c>
      <c r="G1237" s="4">
        <v>43533.100138888891</v>
      </c>
      <c r="H1237" s="2">
        <v>48</v>
      </c>
      <c r="I1237" s="2">
        <v>106</v>
      </c>
      <c r="J1237" s="2" t="s">
        <v>63</v>
      </c>
      <c r="K1237" s="2" t="s">
        <v>81</v>
      </c>
      <c r="L1237" s="2" t="s">
        <v>35</v>
      </c>
      <c r="M1237" s="2" t="s">
        <v>59</v>
      </c>
      <c r="N1237" s="2">
        <v>0</v>
      </c>
      <c r="O1237" s="2">
        <v>4</v>
      </c>
      <c r="P1237" s="2">
        <v>154</v>
      </c>
      <c r="Q1237" s="2" t="str">
        <f>VLOOKUP(A1237,'Additional Data'!$A$1:$D$9949,2,0)</f>
        <v>App</v>
      </c>
      <c r="R1237" s="2" t="str">
        <f>VLOOKUP(A1237,'Additional Data'!$A$1:$D$9949,4,0)</f>
        <v>Credit Card</v>
      </c>
      <c r="S1237" s="5">
        <f>VLOOKUP(A1237,'Additional Data'!$A$1:$D$9949,3,0)</f>
        <v>2145.1241100000002</v>
      </c>
      <c r="T1237" s="2" t="str">
        <f>HLOOKUP(B1237,'Additional Data'!$F$1:$N$2,2,0)</f>
        <v>Gaming Console</v>
      </c>
    </row>
    <row r="1238" spans="1:20" ht="14.25" customHeight="1">
      <c r="A1238" s="2">
        <v>21526</v>
      </c>
      <c r="B1238" s="2" t="s">
        <v>42</v>
      </c>
      <c r="C1238" s="2" t="s">
        <v>32</v>
      </c>
      <c r="D1238" s="2" t="s">
        <v>34</v>
      </c>
      <c r="E1238" s="4">
        <v>43529.107071759259</v>
      </c>
      <c r="F1238" s="4">
        <v>43534.107071759259</v>
      </c>
      <c r="G1238" s="4">
        <v>43533.107071759259</v>
      </c>
      <c r="H1238" s="2">
        <v>43</v>
      </c>
      <c r="I1238" s="2">
        <v>108</v>
      </c>
      <c r="J1238" s="2" t="s">
        <v>60</v>
      </c>
      <c r="K1238" s="2" t="s">
        <v>61</v>
      </c>
      <c r="L1238" s="2" t="s">
        <v>35</v>
      </c>
      <c r="M1238" s="2" t="s">
        <v>59</v>
      </c>
      <c r="N1238" s="2">
        <v>1</v>
      </c>
      <c r="O1238" s="2">
        <v>5</v>
      </c>
      <c r="P1238" s="2">
        <v>151</v>
      </c>
      <c r="Q1238" s="2" t="str">
        <f>VLOOKUP(A1238,'Additional Data'!$A$1:$D$9949,2,0)</f>
        <v>App</v>
      </c>
      <c r="R1238" s="2" t="str">
        <f>VLOOKUP(A1238,'Additional Data'!$A$1:$D$9949,4,0)</f>
        <v>Debit Card</v>
      </c>
      <c r="S1238" s="5">
        <f>VLOOKUP(A1238,'Additional Data'!$A$1:$D$9949,3,0)</f>
        <v>3270.0206840000001</v>
      </c>
      <c r="T1238" s="2" t="str">
        <f>HLOOKUP(B1238,'Additional Data'!$F$1:$N$2,2,0)</f>
        <v>TV</v>
      </c>
    </row>
    <row r="1239" spans="1:20" ht="14.25" customHeight="1">
      <c r="A1239" s="2">
        <v>66742</v>
      </c>
      <c r="B1239" s="2" t="s">
        <v>30</v>
      </c>
      <c r="C1239" s="2" t="s">
        <v>41</v>
      </c>
      <c r="D1239" s="2" t="s">
        <v>34</v>
      </c>
      <c r="E1239" s="4">
        <v>43529.110856481479</v>
      </c>
      <c r="F1239" s="4">
        <v>43536.110856481479</v>
      </c>
      <c r="G1239" s="4">
        <v>43533.110856481479</v>
      </c>
      <c r="H1239" s="2">
        <v>25</v>
      </c>
      <c r="I1239" s="2">
        <v>113</v>
      </c>
      <c r="J1239" s="2" t="s">
        <v>60</v>
      </c>
      <c r="K1239" s="2" t="s">
        <v>77</v>
      </c>
      <c r="L1239" s="2" t="s">
        <v>35</v>
      </c>
      <c r="M1239" s="2" t="s">
        <v>59</v>
      </c>
      <c r="N1239" s="2">
        <v>3</v>
      </c>
      <c r="O1239" s="2">
        <v>7</v>
      </c>
      <c r="P1239" s="2">
        <v>138</v>
      </c>
      <c r="Q1239" s="2" t="str">
        <f>VLOOKUP(A1239,'Additional Data'!$A$1:$D$9949,2,0)</f>
        <v>App</v>
      </c>
      <c r="R1239" s="2" t="str">
        <f>VLOOKUP(A1239,'Additional Data'!$A$1:$D$9949,4,0)</f>
        <v>Debit Card</v>
      </c>
      <c r="S1239" s="5">
        <f>VLOOKUP(A1239,'Additional Data'!$A$1:$D$9949,3,0)</f>
        <v>1593.0788809999999</v>
      </c>
      <c r="T1239" s="2" t="str">
        <f>HLOOKUP(B1239,'Additional Data'!$F$1:$N$2,2,0)</f>
        <v>PC</v>
      </c>
    </row>
    <row r="1240" spans="1:20" ht="14.25" customHeight="1">
      <c r="A1240" s="2">
        <v>88560</v>
      </c>
      <c r="B1240" s="2" t="s">
        <v>36</v>
      </c>
      <c r="C1240" s="2" t="s">
        <v>41</v>
      </c>
      <c r="D1240" s="2" t="s">
        <v>34</v>
      </c>
      <c r="E1240" s="4">
        <v>43529.112233796295</v>
      </c>
      <c r="F1240" s="4">
        <v>43529.112233796295</v>
      </c>
      <c r="G1240" s="4">
        <v>43535.112233796295</v>
      </c>
      <c r="H1240" s="2">
        <v>0</v>
      </c>
      <c r="I1240" s="2">
        <v>109</v>
      </c>
      <c r="J1240" s="2" t="s">
        <v>41</v>
      </c>
      <c r="K1240" s="2" t="s">
        <v>66</v>
      </c>
      <c r="L1240" s="2" t="s">
        <v>67</v>
      </c>
      <c r="M1240" s="2" t="s">
        <v>71</v>
      </c>
      <c r="N1240" s="2">
        <v>-6</v>
      </c>
      <c r="O1240" s="2">
        <v>0</v>
      </c>
      <c r="P1240" s="2">
        <v>109</v>
      </c>
      <c r="Q1240" s="2" t="str">
        <f>VLOOKUP(A1240,'Additional Data'!$A$1:$D$9949,2,0)</f>
        <v>Website</v>
      </c>
      <c r="R1240" s="2" t="str">
        <f>VLOOKUP(A1240,'Additional Data'!$A$1:$D$9949,4,0)</f>
        <v>Debit Card</v>
      </c>
      <c r="S1240" s="5">
        <f>VLOOKUP(A1240,'Additional Data'!$A$1:$D$9949,3,0)</f>
        <v>3193.81</v>
      </c>
      <c r="T1240" s="2" t="str">
        <f>HLOOKUP(B1240,'Additional Data'!$F$1:$N$2,2,0)</f>
        <v>Laptop</v>
      </c>
    </row>
    <row r="1241" spans="1:20" ht="14.25" customHeight="1">
      <c r="A1241" s="2">
        <v>934013</v>
      </c>
      <c r="B1241" s="2" t="s">
        <v>39</v>
      </c>
      <c r="C1241" s="2" t="s">
        <v>32</v>
      </c>
      <c r="D1241" s="2" t="s">
        <v>34</v>
      </c>
      <c r="E1241" s="4">
        <v>43529.116377314815</v>
      </c>
      <c r="F1241" s="4">
        <v>43533.116377314815</v>
      </c>
      <c r="G1241" s="4">
        <v>43532.116377314815</v>
      </c>
      <c r="H1241" s="2">
        <v>79</v>
      </c>
      <c r="I1241" s="2">
        <v>104</v>
      </c>
      <c r="J1241" s="2" t="s">
        <v>41</v>
      </c>
      <c r="K1241" s="2" t="s">
        <v>58</v>
      </c>
      <c r="L1241" s="2" t="s">
        <v>35</v>
      </c>
      <c r="M1241" s="2" t="s">
        <v>71</v>
      </c>
      <c r="N1241" s="2">
        <v>1</v>
      </c>
      <c r="O1241" s="2">
        <v>4</v>
      </c>
      <c r="P1241" s="2">
        <v>183</v>
      </c>
      <c r="Q1241" s="2" t="str">
        <f>VLOOKUP(A1241,'Additional Data'!$A$1:$D$9949,2,0)</f>
        <v>App</v>
      </c>
      <c r="R1241" s="2" t="str">
        <f>VLOOKUP(A1241,'Additional Data'!$A$1:$D$9949,4,0)</f>
        <v>Credit Card</v>
      </c>
      <c r="S1241" s="5">
        <f>VLOOKUP(A1241,'Additional Data'!$A$1:$D$9949,3,0)</f>
        <v>1708.56313</v>
      </c>
      <c r="T1241" s="2" t="str">
        <f>HLOOKUP(B1241,'Additional Data'!$F$1:$N$2,2,0)</f>
        <v>Mobile</v>
      </c>
    </row>
    <row r="1242" spans="1:20" ht="14.25" customHeight="1">
      <c r="A1242" s="2">
        <v>831916</v>
      </c>
      <c r="B1242" s="2" t="s">
        <v>36</v>
      </c>
      <c r="C1242" s="2" t="s">
        <v>41</v>
      </c>
      <c r="D1242" s="2" t="s">
        <v>34</v>
      </c>
      <c r="E1242" s="4">
        <v>43529.116909722223</v>
      </c>
      <c r="F1242" s="4">
        <v>43537.116909722223</v>
      </c>
      <c r="G1242" s="4">
        <v>43533.116909722223</v>
      </c>
      <c r="H1242" s="2">
        <v>86</v>
      </c>
      <c r="I1242" s="2">
        <v>109</v>
      </c>
      <c r="J1242" s="2" t="s">
        <v>73</v>
      </c>
      <c r="K1242" s="2" t="s">
        <v>80</v>
      </c>
      <c r="L1242" s="2" t="s">
        <v>35</v>
      </c>
      <c r="M1242" s="2" t="s">
        <v>71</v>
      </c>
      <c r="N1242" s="2">
        <v>4</v>
      </c>
      <c r="O1242" s="2">
        <v>8</v>
      </c>
      <c r="P1242" s="2">
        <v>195</v>
      </c>
      <c r="Q1242" s="2" t="str">
        <f>VLOOKUP(A1242,'Additional Data'!$A$1:$D$9949,2,0)</f>
        <v>App</v>
      </c>
      <c r="R1242" s="2" t="str">
        <f>VLOOKUP(A1242,'Additional Data'!$A$1:$D$9949,4,0)</f>
        <v>Debit Card</v>
      </c>
      <c r="S1242" s="5">
        <f>VLOOKUP(A1242,'Additional Data'!$A$1:$D$9949,3,0)</f>
        <v>2195.1234119999999</v>
      </c>
      <c r="T1242" s="2" t="str">
        <f>HLOOKUP(B1242,'Additional Data'!$F$1:$N$2,2,0)</f>
        <v>Laptop</v>
      </c>
    </row>
    <row r="1243" spans="1:20" ht="14.25" customHeight="1">
      <c r="A1243" s="2">
        <v>973808</v>
      </c>
      <c r="B1243" s="2" t="s">
        <v>42</v>
      </c>
      <c r="C1243" s="2" t="s">
        <v>41</v>
      </c>
      <c r="D1243" s="2" t="s">
        <v>34</v>
      </c>
      <c r="E1243" s="4">
        <v>43529.122754629629</v>
      </c>
      <c r="F1243" s="4">
        <v>43531.122754629629</v>
      </c>
      <c r="G1243" s="4">
        <v>43533.122754629629</v>
      </c>
      <c r="H1243" s="2">
        <v>29</v>
      </c>
      <c r="I1243" s="2">
        <v>122</v>
      </c>
      <c r="J1243" s="2" t="s">
        <v>32</v>
      </c>
      <c r="K1243" s="2" t="s">
        <v>70</v>
      </c>
      <c r="L1243" s="2" t="s">
        <v>35</v>
      </c>
      <c r="M1243" s="2" t="s">
        <v>71</v>
      </c>
      <c r="N1243" s="2">
        <v>-2</v>
      </c>
      <c r="O1243" s="2">
        <v>2</v>
      </c>
      <c r="P1243" s="2">
        <v>151</v>
      </c>
      <c r="Q1243" s="2" t="str">
        <f>VLOOKUP(A1243,'Additional Data'!$A$1:$D$9949,2,0)</f>
        <v>App</v>
      </c>
      <c r="R1243" s="2" t="str">
        <f>VLOOKUP(A1243,'Additional Data'!$A$1:$D$9949,4,0)</f>
        <v>Debit Card</v>
      </c>
      <c r="S1243" s="5">
        <f>VLOOKUP(A1243,'Additional Data'!$A$1:$D$9949,3,0)</f>
        <v>1942.0984129999999</v>
      </c>
      <c r="T1243" s="2" t="str">
        <f>HLOOKUP(B1243,'Additional Data'!$F$1:$N$2,2,0)</f>
        <v>TV</v>
      </c>
    </row>
    <row r="1244" spans="1:20" ht="14.25" customHeight="1">
      <c r="A1244" s="2">
        <v>257026</v>
      </c>
      <c r="B1244" s="2" t="s">
        <v>39</v>
      </c>
      <c r="C1244" s="2" t="s">
        <v>41</v>
      </c>
      <c r="D1244" s="2" t="s">
        <v>34</v>
      </c>
      <c r="E1244" s="4">
        <v>43529.124826388892</v>
      </c>
      <c r="F1244" s="4">
        <v>43531.124826388892</v>
      </c>
      <c r="G1244" s="4">
        <v>43532.124826388892</v>
      </c>
      <c r="H1244" s="2">
        <v>82</v>
      </c>
      <c r="I1244" s="2">
        <v>104</v>
      </c>
      <c r="J1244" s="2" t="s">
        <v>32</v>
      </c>
      <c r="K1244" s="2" t="s">
        <v>70</v>
      </c>
      <c r="L1244" s="2" t="s">
        <v>35</v>
      </c>
      <c r="M1244" s="2" t="s">
        <v>71</v>
      </c>
      <c r="N1244" s="2">
        <v>-1</v>
      </c>
      <c r="O1244" s="2">
        <v>2</v>
      </c>
      <c r="P1244" s="2">
        <v>186</v>
      </c>
      <c r="Q1244" s="2" t="str">
        <f>VLOOKUP(A1244,'Additional Data'!$A$1:$D$9949,2,0)</f>
        <v>App</v>
      </c>
      <c r="R1244" s="2" t="str">
        <f>VLOOKUP(A1244,'Additional Data'!$A$1:$D$9949,4,0)</f>
        <v>Debit Card</v>
      </c>
      <c r="S1244" s="5">
        <f>VLOOKUP(A1244,'Additional Data'!$A$1:$D$9949,3,0)</f>
        <v>1004.928724</v>
      </c>
      <c r="T1244" s="2" t="str">
        <f>HLOOKUP(B1244,'Additional Data'!$F$1:$N$2,2,0)</f>
        <v>Mobile</v>
      </c>
    </row>
    <row r="1245" spans="1:20" ht="14.25" customHeight="1">
      <c r="A1245" s="2">
        <v>287295</v>
      </c>
      <c r="B1245" s="2" t="s">
        <v>36</v>
      </c>
      <c r="C1245" s="2" t="s">
        <v>32</v>
      </c>
      <c r="D1245" s="2" t="s">
        <v>34</v>
      </c>
      <c r="E1245" s="4">
        <v>43529.126886574071</v>
      </c>
      <c r="F1245" s="4">
        <v>43531.126886574071</v>
      </c>
      <c r="G1245" s="4">
        <v>43532.126886574071</v>
      </c>
      <c r="H1245" s="2">
        <v>29</v>
      </c>
      <c r="I1245" s="2">
        <v>109</v>
      </c>
      <c r="J1245" s="2" t="s">
        <v>63</v>
      </c>
      <c r="K1245" s="2" t="s">
        <v>81</v>
      </c>
      <c r="L1245" s="2" t="s">
        <v>35</v>
      </c>
      <c r="M1245" s="2" t="s">
        <v>59</v>
      </c>
      <c r="N1245" s="2">
        <v>-1</v>
      </c>
      <c r="O1245" s="2">
        <v>2</v>
      </c>
      <c r="P1245" s="2">
        <v>138</v>
      </c>
      <c r="Q1245" s="2" t="str">
        <f>VLOOKUP(A1245,'Additional Data'!$A$1:$D$9949,2,0)</f>
        <v>Website</v>
      </c>
      <c r="R1245" s="2" t="str">
        <f>VLOOKUP(A1245,'Additional Data'!$A$1:$D$9949,4,0)</f>
        <v>Credit Card</v>
      </c>
      <c r="S1245" s="5">
        <f>VLOOKUP(A1245,'Additional Data'!$A$1:$D$9949,3,0)</f>
        <v>1748.47</v>
      </c>
      <c r="T1245" s="2" t="str">
        <f>HLOOKUP(B1245,'Additional Data'!$F$1:$N$2,2,0)</f>
        <v>Laptop</v>
      </c>
    </row>
    <row r="1246" spans="1:20" ht="14.25" customHeight="1">
      <c r="A1246" s="2">
        <v>647697</v>
      </c>
      <c r="B1246" s="2" t="s">
        <v>36</v>
      </c>
      <c r="C1246" s="2" t="s">
        <v>41</v>
      </c>
      <c r="D1246" s="2" t="s">
        <v>34</v>
      </c>
      <c r="E1246" s="4">
        <v>43529.128796296296</v>
      </c>
      <c r="F1246" s="4">
        <v>43532.128796296296</v>
      </c>
      <c r="G1246" s="4">
        <v>43536.128796296296</v>
      </c>
      <c r="H1246" s="2">
        <v>0</v>
      </c>
      <c r="I1246" s="2">
        <v>127</v>
      </c>
      <c r="J1246" s="2" t="s">
        <v>41</v>
      </c>
      <c r="K1246" s="2" t="s">
        <v>66</v>
      </c>
      <c r="L1246" s="2" t="s">
        <v>67</v>
      </c>
      <c r="M1246" s="2" t="s">
        <v>59</v>
      </c>
      <c r="N1246" s="2">
        <v>-4</v>
      </c>
      <c r="O1246" s="2">
        <v>3</v>
      </c>
      <c r="P1246" s="2">
        <v>127</v>
      </c>
      <c r="Q1246" s="2" t="str">
        <f>VLOOKUP(A1246,'Additional Data'!$A$1:$D$9949,2,0)</f>
        <v>Website</v>
      </c>
      <c r="R1246" s="2" t="str">
        <f>VLOOKUP(A1246,'Additional Data'!$A$1:$D$9949,4,0)</f>
        <v>Credit Card</v>
      </c>
      <c r="S1246" s="5">
        <f>VLOOKUP(A1246,'Additional Data'!$A$1:$D$9949,3,0)</f>
        <v>2877.19</v>
      </c>
      <c r="T1246" s="2" t="str">
        <f>HLOOKUP(B1246,'Additional Data'!$F$1:$N$2,2,0)</f>
        <v>Laptop</v>
      </c>
    </row>
    <row r="1247" spans="1:20" ht="14.25" customHeight="1">
      <c r="A1247" s="2">
        <v>690840</v>
      </c>
      <c r="B1247" s="2" t="s">
        <v>39</v>
      </c>
      <c r="C1247" s="2" t="s">
        <v>41</v>
      </c>
      <c r="D1247" s="2" t="s">
        <v>34</v>
      </c>
      <c r="E1247" s="4">
        <v>43529.129780092589</v>
      </c>
      <c r="F1247" s="4">
        <v>43534.129780092589</v>
      </c>
      <c r="G1247" s="4">
        <v>43533.129780092589</v>
      </c>
      <c r="H1247" s="2">
        <v>75</v>
      </c>
      <c r="I1247" s="2">
        <v>107</v>
      </c>
      <c r="J1247" s="2" t="s">
        <v>32</v>
      </c>
      <c r="K1247" s="2" t="s">
        <v>70</v>
      </c>
      <c r="L1247" s="2" t="s">
        <v>35</v>
      </c>
      <c r="M1247" s="2" t="s">
        <v>71</v>
      </c>
      <c r="N1247" s="2">
        <v>1</v>
      </c>
      <c r="O1247" s="2">
        <v>5</v>
      </c>
      <c r="P1247" s="2">
        <v>182</v>
      </c>
      <c r="Q1247" s="2" t="str">
        <f>VLOOKUP(A1247,'Additional Data'!$A$1:$D$9949,2,0)</f>
        <v>Website</v>
      </c>
      <c r="R1247" s="2" t="str">
        <f>VLOOKUP(A1247,'Additional Data'!$A$1:$D$9949,4,0)</f>
        <v>Debit Card</v>
      </c>
      <c r="S1247" s="5">
        <f>VLOOKUP(A1247,'Additional Data'!$A$1:$D$9949,3,0)</f>
        <v>377.32</v>
      </c>
      <c r="T1247" s="2" t="str">
        <f>HLOOKUP(B1247,'Additional Data'!$F$1:$N$2,2,0)</f>
        <v>Mobile</v>
      </c>
    </row>
    <row r="1248" spans="1:20" ht="14.25" customHeight="1">
      <c r="A1248" s="2">
        <v>117634</v>
      </c>
      <c r="B1248" s="2" t="s">
        <v>42</v>
      </c>
      <c r="C1248" s="2" t="s">
        <v>41</v>
      </c>
      <c r="D1248" s="2" t="s">
        <v>34</v>
      </c>
      <c r="E1248" s="4">
        <v>43529.13548611111</v>
      </c>
      <c r="F1248" s="4">
        <v>43538.13548611111</v>
      </c>
      <c r="G1248" s="4">
        <v>43532.13548611111</v>
      </c>
      <c r="H1248" s="2">
        <v>30</v>
      </c>
      <c r="I1248" s="2">
        <v>110</v>
      </c>
      <c r="J1248" s="2" t="s">
        <v>60</v>
      </c>
      <c r="K1248" s="2" t="s">
        <v>77</v>
      </c>
      <c r="L1248" s="2" t="s">
        <v>35</v>
      </c>
      <c r="M1248" s="2" t="s">
        <v>59</v>
      </c>
      <c r="N1248" s="2">
        <v>6</v>
      </c>
      <c r="O1248" s="2">
        <v>9</v>
      </c>
      <c r="P1248" s="2">
        <v>140</v>
      </c>
      <c r="Q1248" s="2" t="str">
        <f>VLOOKUP(A1248,'Additional Data'!$A$1:$D$9949,2,0)</f>
        <v>App</v>
      </c>
      <c r="R1248" s="2" t="str">
        <f>VLOOKUP(A1248,'Additional Data'!$A$1:$D$9949,4,0)</f>
        <v>Debit Card</v>
      </c>
      <c r="S1248" s="5">
        <f>VLOOKUP(A1248,'Additional Data'!$A$1:$D$9949,3,0)</f>
        <v>3697.0426090000001</v>
      </c>
      <c r="T1248" s="2" t="str">
        <f>HLOOKUP(B1248,'Additional Data'!$F$1:$N$2,2,0)</f>
        <v>TV</v>
      </c>
    </row>
    <row r="1249" spans="1:20" ht="14.25" customHeight="1">
      <c r="A1249" s="2">
        <v>465353</v>
      </c>
      <c r="B1249" s="2" t="s">
        <v>30</v>
      </c>
      <c r="C1249" s="2" t="s">
        <v>41</v>
      </c>
      <c r="D1249" s="2" t="s">
        <v>34</v>
      </c>
      <c r="E1249" s="4">
        <v>43529.136921296296</v>
      </c>
      <c r="F1249" s="4">
        <v>43530.136921296296</v>
      </c>
      <c r="G1249" s="4">
        <v>43532.136921296296</v>
      </c>
      <c r="H1249" s="2">
        <v>0</v>
      </c>
      <c r="I1249" s="2">
        <v>121</v>
      </c>
      <c r="J1249" s="2" t="s">
        <v>41</v>
      </c>
      <c r="K1249" s="2" t="s">
        <v>66</v>
      </c>
      <c r="L1249" s="2" t="s">
        <v>67</v>
      </c>
      <c r="M1249" s="2" t="s">
        <v>59</v>
      </c>
      <c r="N1249" s="2">
        <v>-2</v>
      </c>
      <c r="O1249" s="2">
        <v>1</v>
      </c>
      <c r="P1249" s="2">
        <v>121</v>
      </c>
      <c r="Q1249" s="2" t="str">
        <f>VLOOKUP(A1249,'Additional Data'!$A$1:$D$9949,2,0)</f>
        <v>App</v>
      </c>
      <c r="R1249" s="2" t="str">
        <f>VLOOKUP(A1249,'Additional Data'!$A$1:$D$9949,4,0)</f>
        <v>Cash On Delivery</v>
      </c>
      <c r="S1249" s="5">
        <f>VLOOKUP(A1249,'Additional Data'!$A$1:$D$9949,3,0)</f>
        <v>2292.2087160000001</v>
      </c>
      <c r="T1249" s="2" t="str">
        <f>HLOOKUP(B1249,'Additional Data'!$F$1:$N$2,2,0)</f>
        <v>PC</v>
      </c>
    </row>
    <row r="1250" spans="1:20" ht="14.25" customHeight="1">
      <c r="A1250" s="2">
        <v>492935</v>
      </c>
      <c r="B1250" s="2" t="s">
        <v>39</v>
      </c>
      <c r="C1250" s="2" t="s">
        <v>32</v>
      </c>
      <c r="D1250" s="2" t="s">
        <v>34</v>
      </c>
      <c r="E1250" s="4">
        <v>43529.138553240744</v>
      </c>
      <c r="F1250" s="4">
        <v>43531.138553240744</v>
      </c>
      <c r="G1250" s="4">
        <v>43536.138553240744</v>
      </c>
      <c r="H1250" s="2">
        <v>31</v>
      </c>
      <c r="I1250" s="2">
        <v>129</v>
      </c>
      <c r="J1250" s="2" t="s">
        <v>73</v>
      </c>
      <c r="K1250" s="2" t="s">
        <v>74</v>
      </c>
      <c r="L1250" s="2" t="s">
        <v>35</v>
      </c>
      <c r="M1250" s="2" t="s">
        <v>59</v>
      </c>
      <c r="N1250" s="2">
        <v>-5</v>
      </c>
      <c r="O1250" s="2">
        <v>2</v>
      </c>
      <c r="P1250" s="2">
        <v>160</v>
      </c>
      <c r="Q1250" s="2" t="str">
        <f>VLOOKUP(A1250,'Additional Data'!$A$1:$D$9949,2,0)</f>
        <v>App</v>
      </c>
      <c r="R1250" s="2" t="str">
        <f>VLOOKUP(A1250,'Additional Data'!$A$1:$D$9949,4,0)</f>
        <v>Credit Card</v>
      </c>
      <c r="S1250" s="5">
        <f>VLOOKUP(A1250,'Additional Data'!$A$1:$D$9949,3,0)</f>
        <v>2796.901977</v>
      </c>
      <c r="T1250" s="2" t="str">
        <f>HLOOKUP(B1250,'Additional Data'!$F$1:$N$2,2,0)</f>
        <v>Mobile</v>
      </c>
    </row>
    <row r="1251" spans="1:20" ht="14.25" customHeight="1">
      <c r="A1251" s="2">
        <v>675675</v>
      </c>
      <c r="B1251" s="2" t="s">
        <v>48</v>
      </c>
      <c r="C1251" s="2" t="s">
        <v>32</v>
      </c>
      <c r="D1251" s="2" t="s">
        <v>34</v>
      </c>
      <c r="E1251" s="4">
        <v>43529.139687499999</v>
      </c>
      <c r="F1251" s="4">
        <v>43533.139687499999</v>
      </c>
      <c r="G1251" s="4">
        <v>43532.139687499999</v>
      </c>
      <c r="H1251" s="2">
        <v>0</v>
      </c>
      <c r="I1251" s="2">
        <v>123</v>
      </c>
      <c r="J1251" s="2" t="s">
        <v>32</v>
      </c>
      <c r="K1251" s="2" t="s">
        <v>82</v>
      </c>
      <c r="L1251" s="2" t="s">
        <v>67</v>
      </c>
      <c r="M1251" s="2" t="s">
        <v>59</v>
      </c>
      <c r="N1251" s="2">
        <v>1</v>
      </c>
      <c r="O1251" s="2">
        <v>4</v>
      </c>
      <c r="P1251" s="2">
        <v>123</v>
      </c>
      <c r="Q1251" s="2" t="str">
        <f>VLOOKUP(A1251,'Additional Data'!$A$1:$D$9949,2,0)</f>
        <v>Website</v>
      </c>
      <c r="R1251" s="2" t="str">
        <f>VLOOKUP(A1251,'Additional Data'!$A$1:$D$9949,4,0)</f>
        <v>Cash On Delivery</v>
      </c>
      <c r="S1251" s="5">
        <f>VLOOKUP(A1251,'Additional Data'!$A$1:$D$9949,3,0)</f>
        <v>3265.61</v>
      </c>
      <c r="T1251" s="2" t="str">
        <f>HLOOKUP(B1251,'Additional Data'!$F$1:$N$2,2,0)</f>
        <v>Gaming Console</v>
      </c>
    </row>
    <row r="1252" spans="1:20" ht="14.25" customHeight="1">
      <c r="A1252" s="2">
        <v>268092</v>
      </c>
      <c r="B1252" s="2" t="s">
        <v>36</v>
      </c>
      <c r="C1252" s="2" t="s">
        <v>41</v>
      </c>
      <c r="D1252" s="2" t="s">
        <v>34</v>
      </c>
      <c r="E1252" s="4">
        <v>43529.142476851855</v>
      </c>
      <c r="F1252" s="4">
        <v>43535.142476851855</v>
      </c>
      <c r="G1252" s="4">
        <v>43532.142476851855</v>
      </c>
      <c r="H1252" s="2">
        <v>42</v>
      </c>
      <c r="I1252" s="2">
        <v>121</v>
      </c>
      <c r="J1252" s="2" t="s">
        <v>32</v>
      </c>
      <c r="K1252" s="2" t="s">
        <v>70</v>
      </c>
      <c r="L1252" s="2" t="s">
        <v>35</v>
      </c>
      <c r="M1252" s="2" t="s">
        <v>71</v>
      </c>
      <c r="N1252" s="2">
        <v>3</v>
      </c>
      <c r="O1252" s="2">
        <v>6</v>
      </c>
      <c r="P1252" s="2">
        <v>163</v>
      </c>
      <c r="Q1252" s="2" t="str">
        <f>VLOOKUP(A1252,'Additional Data'!$A$1:$D$9949,2,0)</f>
        <v>Website</v>
      </c>
      <c r="R1252" s="2" t="str">
        <f>VLOOKUP(A1252,'Additional Data'!$A$1:$D$9949,4,0)</f>
        <v>Debit Card</v>
      </c>
      <c r="S1252" s="5">
        <f>VLOOKUP(A1252,'Additional Data'!$A$1:$D$9949,3,0)</f>
        <v>1253.49</v>
      </c>
      <c r="T1252" s="2" t="str">
        <f>HLOOKUP(B1252,'Additional Data'!$F$1:$N$2,2,0)</f>
        <v>Laptop</v>
      </c>
    </row>
    <row r="1253" spans="1:20" ht="14.25" customHeight="1">
      <c r="A1253" s="2">
        <v>793895</v>
      </c>
      <c r="B1253" s="2" t="s">
        <v>36</v>
      </c>
      <c r="C1253" s="2" t="s">
        <v>32</v>
      </c>
      <c r="D1253" s="2" t="s">
        <v>34</v>
      </c>
      <c r="E1253" s="4">
        <v>43529.142731481479</v>
      </c>
      <c r="F1253" s="4">
        <v>43533.142731481479</v>
      </c>
      <c r="G1253" s="4">
        <v>43535.142731481479</v>
      </c>
      <c r="H1253" s="2">
        <v>74</v>
      </c>
      <c r="I1253" s="2">
        <v>89</v>
      </c>
      <c r="J1253" s="2" t="s">
        <v>60</v>
      </c>
      <c r="K1253" s="2" t="s">
        <v>61</v>
      </c>
      <c r="L1253" s="2" t="s">
        <v>35</v>
      </c>
      <c r="M1253" s="2" t="s">
        <v>71</v>
      </c>
      <c r="N1253" s="2">
        <v>-2</v>
      </c>
      <c r="O1253" s="2">
        <v>4</v>
      </c>
      <c r="P1253" s="2">
        <v>163</v>
      </c>
      <c r="Q1253" s="2" t="str">
        <f>VLOOKUP(A1253,'Additional Data'!$A$1:$D$9949,2,0)</f>
        <v>App</v>
      </c>
      <c r="R1253" s="2" t="str">
        <f>VLOOKUP(A1253,'Additional Data'!$A$1:$D$9949,4,0)</f>
        <v>Credit Card</v>
      </c>
      <c r="S1253" s="5">
        <f>VLOOKUP(A1253,'Additional Data'!$A$1:$D$9949,3,0)</f>
        <v>2183.0949730000002</v>
      </c>
      <c r="T1253" s="2" t="str">
        <f>HLOOKUP(B1253,'Additional Data'!$F$1:$N$2,2,0)</f>
        <v>Laptop</v>
      </c>
    </row>
    <row r="1254" spans="1:20" ht="14.25" customHeight="1">
      <c r="A1254" s="2">
        <v>235653</v>
      </c>
      <c r="B1254" s="2" t="s">
        <v>36</v>
      </c>
      <c r="C1254" s="2" t="s">
        <v>41</v>
      </c>
      <c r="D1254" s="2" t="s">
        <v>34</v>
      </c>
      <c r="E1254" s="4">
        <v>43529.143495370372</v>
      </c>
      <c r="F1254" s="4">
        <v>43532.143495370372</v>
      </c>
      <c r="G1254" s="4">
        <v>43532.143495370372</v>
      </c>
      <c r="H1254" s="2">
        <v>39</v>
      </c>
      <c r="I1254" s="2">
        <v>105</v>
      </c>
      <c r="J1254" s="2" t="s">
        <v>63</v>
      </c>
      <c r="K1254" s="2" t="s">
        <v>64</v>
      </c>
      <c r="L1254" s="2" t="s">
        <v>35</v>
      </c>
      <c r="M1254" s="2" t="s">
        <v>59</v>
      </c>
      <c r="N1254" s="2">
        <v>0</v>
      </c>
      <c r="O1254" s="2">
        <v>3</v>
      </c>
      <c r="P1254" s="2">
        <v>144</v>
      </c>
      <c r="Q1254" s="2" t="str">
        <f>VLOOKUP(A1254,'Additional Data'!$A$1:$D$9949,2,0)</f>
        <v>Website</v>
      </c>
      <c r="R1254" s="2" t="str">
        <f>VLOOKUP(A1254,'Additional Data'!$A$1:$D$9949,4,0)</f>
        <v>Credit Card</v>
      </c>
      <c r="S1254" s="5">
        <f>VLOOKUP(A1254,'Additional Data'!$A$1:$D$9949,3,0)</f>
        <v>1532.8</v>
      </c>
      <c r="T1254" s="2" t="str">
        <f>HLOOKUP(B1254,'Additional Data'!$F$1:$N$2,2,0)</f>
        <v>Laptop</v>
      </c>
    </row>
    <row r="1255" spans="1:20" ht="14.25" customHeight="1">
      <c r="A1255" s="2">
        <v>441381</v>
      </c>
      <c r="B1255" s="2" t="s">
        <v>39</v>
      </c>
      <c r="C1255" s="2" t="s">
        <v>41</v>
      </c>
      <c r="D1255" s="2" t="s">
        <v>34</v>
      </c>
      <c r="E1255" s="4">
        <v>43529.148854166669</v>
      </c>
      <c r="F1255" s="4">
        <v>43532.148854166669</v>
      </c>
      <c r="G1255" s="4">
        <v>43534.148854166669</v>
      </c>
      <c r="H1255" s="2">
        <v>61</v>
      </c>
      <c r="I1255" s="2">
        <v>105</v>
      </c>
      <c r="J1255" s="2" t="s">
        <v>32</v>
      </c>
      <c r="K1255" s="2" t="s">
        <v>70</v>
      </c>
      <c r="L1255" s="2" t="s">
        <v>35</v>
      </c>
      <c r="M1255" s="2" t="s">
        <v>71</v>
      </c>
      <c r="N1255" s="2">
        <v>-2</v>
      </c>
      <c r="O1255" s="2">
        <v>3</v>
      </c>
      <c r="P1255" s="2">
        <v>166</v>
      </c>
      <c r="Q1255" s="2" t="str">
        <f>VLOOKUP(A1255,'Additional Data'!$A$1:$D$9949,2,0)</f>
        <v>Website</v>
      </c>
      <c r="R1255" s="2" t="str">
        <f>VLOOKUP(A1255,'Additional Data'!$A$1:$D$9949,4,0)</f>
        <v>Credit Card</v>
      </c>
      <c r="S1255" s="5">
        <f>VLOOKUP(A1255,'Additional Data'!$A$1:$D$9949,3,0)</f>
        <v>2294.54</v>
      </c>
      <c r="T1255" s="2" t="str">
        <f>HLOOKUP(B1255,'Additional Data'!$F$1:$N$2,2,0)</f>
        <v>Mobile</v>
      </c>
    </row>
    <row r="1256" spans="1:20" ht="14.25" customHeight="1">
      <c r="A1256" s="2">
        <v>283955</v>
      </c>
      <c r="B1256" s="2" t="s">
        <v>39</v>
      </c>
      <c r="C1256" s="2" t="s">
        <v>41</v>
      </c>
      <c r="D1256" s="2" t="s">
        <v>34</v>
      </c>
      <c r="E1256" s="4">
        <v>43529.150370370371</v>
      </c>
      <c r="F1256" s="4">
        <v>43536.150370370371</v>
      </c>
      <c r="G1256" s="4">
        <v>43535.150370370371</v>
      </c>
      <c r="H1256" s="2">
        <v>28</v>
      </c>
      <c r="I1256" s="2">
        <v>128</v>
      </c>
      <c r="J1256" s="2" t="s">
        <v>73</v>
      </c>
      <c r="K1256" s="2" t="s">
        <v>80</v>
      </c>
      <c r="L1256" s="2" t="s">
        <v>35</v>
      </c>
      <c r="M1256" s="2" t="s">
        <v>59</v>
      </c>
      <c r="N1256" s="2">
        <v>1</v>
      </c>
      <c r="O1256" s="2">
        <v>7</v>
      </c>
      <c r="P1256" s="2">
        <v>156</v>
      </c>
      <c r="Q1256" s="2" t="str">
        <f>VLOOKUP(A1256,'Additional Data'!$A$1:$D$9949,2,0)</f>
        <v>App</v>
      </c>
      <c r="R1256" s="2" t="str">
        <f>VLOOKUP(A1256,'Additional Data'!$A$1:$D$9949,4,0)</f>
        <v>Cash On Delivery</v>
      </c>
      <c r="S1256" s="5">
        <f>VLOOKUP(A1256,'Additional Data'!$A$1:$D$9949,3,0)</f>
        <v>1647.2780849999999</v>
      </c>
      <c r="T1256" s="2" t="str">
        <f>HLOOKUP(B1256,'Additional Data'!$F$1:$N$2,2,0)</f>
        <v>Mobile</v>
      </c>
    </row>
    <row r="1257" spans="1:20" ht="14.25" customHeight="1">
      <c r="A1257" s="2">
        <v>979474</v>
      </c>
      <c r="B1257" s="2" t="s">
        <v>39</v>
      </c>
      <c r="C1257" s="2" t="s">
        <v>32</v>
      </c>
      <c r="D1257" s="2" t="s">
        <v>34</v>
      </c>
      <c r="E1257" s="4">
        <v>43529.155706018515</v>
      </c>
      <c r="F1257" s="4">
        <v>43532.155706018515</v>
      </c>
      <c r="G1257" s="4">
        <v>43536.155706018515</v>
      </c>
      <c r="H1257" s="2">
        <v>27</v>
      </c>
      <c r="I1257" s="2">
        <v>111</v>
      </c>
      <c r="J1257" s="2" t="s">
        <v>63</v>
      </c>
      <c r="K1257" s="2" t="s">
        <v>81</v>
      </c>
      <c r="L1257" s="2" t="s">
        <v>35</v>
      </c>
      <c r="M1257" s="2" t="s">
        <v>59</v>
      </c>
      <c r="N1257" s="2">
        <v>-4</v>
      </c>
      <c r="O1257" s="2">
        <v>3</v>
      </c>
      <c r="P1257" s="2">
        <v>138</v>
      </c>
      <c r="Q1257" s="2" t="str">
        <f>VLOOKUP(A1257,'Additional Data'!$A$1:$D$9949,2,0)</f>
        <v>App</v>
      </c>
      <c r="R1257" s="2" t="str">
        <f>VLOOKUP(A1257,'Additional Data'!$A$1:$D$9949,4,0)</f>
        <v>Debit Card</v>
      </c>
      <c r="S1257" s="5">
        <f>VLOOKUP(A1257,'Additional Data'!$A$1:$D$9949,3,0)</f>
        <v>742.94170450000001</v>
      </c>
      <c r="T1257" s="2" t="str">
        <f>HLOOKUP(B1257,'Additional Data'!$F$1:$N$2,2,0)</f>
        <v>Mobile</v>
      </c>
    </row>
    <row r="1258" spans="1:20" ht="14.25" customHeight="1">
      <c r="A1258" s="2">
        <v>857724</v>
      </c>
      <c r="B1258" s="2" t="s">
        <v>39</v>
      </c>
      <c r="C1258" s="2" t="s">
        <v>32</v>
      </c>
      <c r="D1258" s="2" t="s">
        <v>34</v>
      </c>
      <c r="E1258" s="4">
        <v>43529.156736111108</v>
      </c>
      <c r="F1258" s="4">
        <v>43531.156736111108</v>
      </c>
      <c r="G1258" s="4">
        <v>43534.156736111108</v>
      </c>
      <c r="H1258" s="2">
        <v>36</v>
      </c>
      <c r="I1258" s="2">
        <v>112</v>
      </c>
      <c r="J1258" s="2" t="s">
        <v>60</v>
      </c>
      <c r="K1258" s="2" t="s">
        <v>61</v>
      </c>
      <c r="L1258" s="2" t="s">
        <v>35</v>
      </c>
      <c r="M1258" s="2" t="s">
        <v>71</v>
      </c>
      <c r="N1258" s="2">
        <v>-3</v>
      </c>
      <c r="O1258" s="2">
        <v>2</v>
      </c>
      <c r="P1258" s="2">
        <v>148</v>
      </c>
      <c r="Q1258" s="2" t="str">
        <f>VLOOKUP(A1258,'Additional Data'!$A$1:$D$9949,2,0)</f>
        <v>Website</v>
      </c>
      <c r="R1258" s="2" t="str">
        <f>VLOOKUP(A1258,'Additional Data'!$A$1:$D$9949,4,0)</f>
        <v>Debit Card</v>
      </c>
      <c r="S1258" s="5">
        <f>VLOOKUP(A1258,'Additional Data'!$A$1:$D$9949,3,0)</f>
        <v>235.81</v>
      </c>
      <c r="T1258" s="2" t="str">
        <f>HLOOKUP(B1258,'Additional Data'!$F$1:$N$2,2,0)</f>
        <v>Mobile</v>
      </c>
    </row>
    <row r="1259" spans="1:20" ht="14.25" customHeight="1">
      <c r="A1259" s="2">
        <v>989044</v>
      </c>
      <c r="B1259" s="2" t="s">
        <v>39</v>
      </c>
      <c r="C1259" s="2" t="s">
        <v>41</v>
      </c>
      <c r="D1259" s="2" t="s">
        <v>34</v>
      </c>
      <c r="E1259" s="4">
        <v>43529.157592592594</v>
      </c>
      <c r="F1259" s="4">
        <v>43531.157592592594</v>
      </c>
      <c r="G1259" s="4">
        <v>43534.157592592594</v>
      </c>
      <c r="H1259" s="2">
        <v>65</v>
      </c>
      <c r="I1259" s="2">
        <v>93</v>
      </c>
      <c r="J1259" s="2" t="s">
        <v>60</v>
      </c>
      <c r="K1259" s="2" t="s">
        <v>77</v>
      </c>
      <c r="L1259" s="2" t="s">
        <v>35</v>
      </c>
      <c r="M1259" s="2" t="s">
        <v>71</v>
      </c>
      <c r="N1259" s="2">
        <v>-3</v>
      </c>
      <c r="O1259" s="2">
        <v>2</v>
      </c>
      <c r="P1259" s="2">
        <v>158</v>
      </c>
      <c r="Q1259" s="2" t="str">
        <f>VLOOKUP(A1259,'Additional Data'!$A$1:$D$9949,2,0)</f>
        <v>App</v>
      </c>
      <c r="R1259" s="2" t="str">
        <f>VLOOKUP(A1259,'Additional Data'!$A$1:$D$9949,4,0)</f>
        <v>Debit Card</v>
      </c>
      <c r="S1259" s="5">
        <f>VLOOKUP(A1259,'Additional Data'!$A$1:$D$9949,3,0)</f>
        <v>2414.0871259999999</v>
      </c>
      <c r="T1259" s="2" t="str">
        <f>HLOOKUP(B1259,'Additional Data'!$F$1:$N$2,2,0)</f>
        <v>Mobile</v>
      </c>
    </row>
    <row r="1260" spans="1:20" ht="14.25" customHeight="1">
      <c r="A1260" s="2">
        <v>129787</v>
      </c>
      <c r="B1260" s="2" t="s">
        <v>36</v>
      </c>
      <c r="C1260" s="2" t="s">
        <v>32</v>
      </c>
      <c r="D1260" s="2" t="s">
        <v>34</v>
      </c>
      <c r="E1260" s="4">
        <v>43529.159166666665</v>
      </c>
      <c r="F1260" s="4">
        <v>43531.159166666665</v>
      </c>
      <c r="G1260" s="4">
        <v>43532.159166666665</v>
      </c>
      <c r="H1260" s="2">
        <v>42</v>
      </c>
      <c r="I1260" s="2">
        <v>108</v>
      </c>
      <c r="J1260" s="2" t="s">
        <v>63</v>
      </c>
      <c r="K1260" s="2" t="s">
        <v>81</v>
      </c>
      <c r="L1260" s="2" t="s">
        <v>35</v>
      </c>
      <c r="M1260" s="2" t="s">
        <v>59</v>
      </c>
      <c r="N1260" s="2">
        <v>-1</v>
      </c>
      <c r="O1260" s="2">
        <v>2</v>
      </c>
      <c r="P1260" s="2">
        <v>150</v>
      </c>
      <c r="Q1260" s="2" t="str">
        <f>VLOOKUP(A1260,'Additional Data'!$A$1:$D$9949,2,0)</f>
        <v>App</v>
      </c>
      <c r="R1260" s="2" t="str">
        <f>VLOOKUP(A1260,'Additional Data'!$A$1:$D$9949,4,0)</f>
        <v>Cash On Delivery</v>
      </c>
      <c r="S1260" s="5">
        <f>VLOOKUP(A1260,'Additional Data'!$A$1:$D$9949,3,0)</f>
        <v>1794.056335</v>
      </c>
      <c r="T1260" s="2" t="str">
        <f>HLOOKUP(B1260,'Additional Data'!$F$1:$N$2,2,0)</f>
        <v>Laptop</v>
      </c>
    </row>
    <row r="1261" spans="1:20" ht="14.25" customHeight="1">
      <c r="A1261" s="2">
        <v>525387</v>
      </c>
      <c r="B1261" s="2" t="s">
        <v>39</v>
      </c>
      <c r="C1261" s="2" t="s">
        <v>41</v>
      </c>
      <c r="D1261" s="2" t="s">
        <v>34</v>
      </c>
      <c r="E1261" s="4">
        <v>43529.161678240744</v>
      </c>
      <c r="F1261" s="4">
        <v>43538.161678240744</v>
      </c>
      <c r="G1261" s="4">
        <v>43536.161678240744</v>
      </c>
      <c r="H1261" s="2">
        <v>43</v>
      </c>
      <c r="I1261" s="2">
        <v>106</v>
      </c>
      <c r="J1261" s="2" t="s">
        <v>60</v>
      </c>
      <c r="K1261" s="2" t="s">
        <v>77</v>
      </c>
      <c r="L1261" s="2" t="s">
        <v>35</v>
      </c>
      <c r="M1261" s="2" t="s">
        <v>59</v>
      </c>
      <c r="N1261" s="2">
        <v>2</v>
      </c>
      <c r="O1261" s="2">
        <v>9</v>
      </c>
      <c r="P1261" s="2">
        <v>149</v>
      </c>
      <c r="Q1261" s="2" t="str">
        <f>VLOOKUP(A1261,'Additional Data'!$A$1:$D$9949,2,0)</f>
        <v>Website</v>
      </c>
      <c r="R1261" s="2" t="str">
        <f>VLOOKUP(A1261,'Additional Data'!$A$1:$D$9949,4,0)</f>
        <v>Credit Card</v>
      </c>
      <c r="S1261" s="5">
        <f>VLOOKUP(A1261,'Additional Data'!$A$1:$D$9949,3,0)</f>
        <v>1503.66</v>
      </c>
      <c r="T1261" s="2" t="str">
        <f>HLOOKUP(B1261,'Additional Data'!$F$1:$N$2,2,0)</f>
        <v>Mobile</v>
      </c>
    </row>
    <row r="1262" spans="1:20" ht="14.25" customHeight="1">
      <c r="A1262" s="2">
        <v>108375</v>
      </c>
      <c r="B1262" s="2" t="s">
        <v>47</v>
      </c>
      <c r="C1262" s="2" t="s">
        <v>41</v>
      </c>
      <c r="D1262" s="2" t="s">
        <v>34</v>
      </c>
      <c r="E1262" s="4">
        <v>43529.167708333334</v>
      </c>
      <c r="F1262" s="4">
        <v>43530.167708333334</v>
      </c>
      <c r="G1262" s="4">
        <v>43533.167708333334</v>
      </c>
      <c r="H1262" s="2">
        <v>0</v>
      </c>
      <c r="I1262" s="2">
        <v>104</v>
      </c>
      <c r="J1262" s="2" t="s">
        <v>41</v>
      </c>
      <c r="K1262" s="2" t="s">
        <v>66</v>
      </c>
      <c r="L1262" s="2" t="s">
        <v>67</v>
      </c>
      <c r="M1262" s="2" t="s">
        <v>71</v>
      </c>
      <c r="N1262" s="2">
        <v>-3</v>
      </c>
      <c r="O1262" s="2">
        <v>1</v>
      </c>
      <c r="P1262" s="2">
        <v>104</v>
      </c>
      <c r="Q1262" s="2" t="str">
        <f>VLOOKUP(A1262,'Additional Data'!$A$1:$D$9949,2,0)</f>
        <v>Website</v>
      </c>
      <c r="R1262" s="2" t="str">
        <f>VLOOKUP(A1262,'Additional Data'!$A$1:$D$9949,4,0)</f>
        <v>Credit Card</v>
      </c>
      <c r="S1262" s="5">
        <f>VLOOKUP(A1262,'Additional Data'!$A$1:$D$9949,3,0)</f>
        <v>2276.81</v>
      </c>
      <c r="T1262" s="2" t="str">
        <f>HLOOKUP(B1262,'Additional Data'!$F$1:$N$2,2,0)</f>
        <v>Tablet</v>
      </c>
    </row>
    <row r="1263" spans="1:20" ht="14.25" customHeight="1">
      <c r="A1263" s="2">
        <v>613331</v>
      </c>
      <c r="B1263" s="2" t="s">
        <v>39</v>
      </c>
      <c r="C1263" s="2" t="s">
        <v>41</v>
      </c>
      <c r="D1263" s="2" t="s">
        <v>34</v>
      </c>
      <c r="E1263" s="4">
        <v>43529.168310185189</v>
      </c>
      <c r="F1263" s="4">
        <v>43532.168310185189</v>
      </c>
      <c r="G1263" s="4">
        <v>43533.168310185189</v>
      </c>
      <c r="H1263" s="2">
        <v>41</v>
      </c>
      <c r="I1263" s="2">
        <v>109</v>
      </c>
      <c r="J1263" s="2" t="s">
        <v>63</v>
      </c>
      <c r="K1263" s="2" t="s">
        <v>64</v>
      </c>
      <c r="L1263" s="2" t="s">
        <v>35</v>
      </c>
      <c r="M1263" s="2" t="s">
        <v>59</v>
      </c>
      <c r="N1263" s="2">
        <v>-1</v>
      </c>
      <c r="O1263" s="2">
        <v>3</v>
      </c>
      <c r="P1263" s="2">
        <v>150</v>
      </c>
      <c r="Q1263" s="2" t="str">
        <f>VLOOKUP(A1263,'Additional Data'!$A$1:$D$9949,2,0)</f>
        <v>App</v>
      </c>
      <c r="R1263" s="2" t="str">
        <f>VLOOKUP(A1263,'Additional Data'!$A$1:$D$9949,4,0)</f>
        <v>Credit Card</v>
      </c>
      <c r="S1263" s="5">
        <f>VLOOKUP(A1263,'Additional Data'!$A$1:$D$9949,3,0)</f>
        <v>2208.8660850000001</v>
      </c>
      <c r="T1263" s="2" t="str">
        <f>HLOOKUP(B1263,'Additional Data'!$F$1:$N$2,2,0)</f>
        <v>Mobile</v>
      </c>
    </row>
    <row r="1264" spans="1:20" ht="14.25" customHeight="1">
      <c r="A1264" s="2">
        <v>860857</v>
      </c>
      <c r="B1264" s="2" t="s">
        <v>46</v>
      </c>
      <c r="C1264" s="2" t="s">
        <v>32</v>
      </c>
      <c r="D1264" s="2" t="s">
        <v>34</v>
      </c>
      <c r="E1264" s="4">
        <v>43529.168391203704</v>
      </c>
      <c r="F1264" s="4">
        <v>43529.168391203704</v>
      </c>
      <c r="G1264" s="4">
        <v>43534.168391203704</v>
      </c>
      <c r="H1264" s="2">
        <v>0</v>
      </c>
      <c r="I1264" s="2">
        <v>126</v>
      </c>
      <c r="J1264" s="2" t="s">
        <v>32</v>
      </c>
      <c r="K1264" s="2" t="s">
        <v>82</v>
      </c>
      <c r="L1264" s="2" t="s">
        <v>67</v>
      </c>
      <c r="M1264" s="2" t="s">
        <v>59</v>
      </c>
      <c r="N1264" s="2">
        <v>-5</v>
      </c>
      <c r="O1264" s="2">
        <v>0</v>
      </c>
      <c r="P1264" s="2">
        <v>126</v>
      </c>
      <c r="Q1264" s="2" t="str">
        <f>VLOOKUP(A1264,'Additional Data'!$A$1:$D$9949,2,0)</f>
        <v>App</v>
      </c>
      <c r="R1264" s="2" t="str">
        <f>VLOOKUP(A1264,'Additional Data'!$A$1:$D$9949,4,0)</f>
        <v>Credit Card</v>
      </c>
      <c r="S1264" s="5">
        <f>VLOOKUP(A1264,'Additional Data'!$A$1:$D$9949,3,0)</f>
        <v>2431.8156690000001</v>
      </c>
      <c r="T1264" s="2" t="str">
        <f>HLOOKUP(B1264,'Additional Data'!$F$1:$N$2,2,0)</f>
        <v>TV</v>
      </c>
    </row>
    <row r="1265" spans="1:20" ht="14.25" customHeight="1">
      <c r="A1265" s="2">
        <v>830554</v>
      </c>
      <c r="B1265" s="2" t="s">
        <v>30</v>
      </c>
      <c r="C1265" s="2" t="s">
        <v>41</v>
      </c>
      <c r="D1265" s="2" t="s">
        <v>34</v>
      </c>
      <c r="E1265" s="4">
        <v>43529.183113425926</v>
      </c>
      <c r="F1265" s="4">
        <v>43531.183113425926</v>
      </c>
      <c r="G1265" s="4">
        <v>43536.183113425926</v>
      </c>
      <c r="H1265" s="2">
        <v>36</v>
      </c>
      <c r="I1265" s="2">
        <v>105</v>
      </c>
      <c r="J1265" s="2" t="s">
        <v>63</v>
      </c>
      <c r="K1265" s="2" t="s">
        <v>64</v>
      </c>
      <c r="L1265" s="2" t="s">
        <v>35</v>
      </c>
      <c r="M1265" s="2" t="s">
        <v>59</v>
      </c>
      <c r="N1265" s="2">
        <v>-5</v>
      </c>
      <c r="O1265" s="2">
        <v>2</v>
      </c>
      <c r="P1265" s="2">
        <v>141</v>
      </c>
      <c r="Q1265" s="2" t="str">
        <f>VLOOKUP(A1265,'Additional Data'!$A$1:$D$9949,2,0)</f>
        <v>App</v>
      </c>
      <c r="R1265" s="2" t="str">
        <f>VLOOKUP(A1265,'Additional Data'!$A$1:$D$9949,4,0)</f>
        <v>Debit Card</v>
      </c>
      <c r="S1265" s="5">
        <f>VLOOKUP(A1265,'Additional Data'!$A$1:$D$9949,3,0)</f>
        <v>580.09375320000004</v>
      </c>
      <c r="T1265" s="2" t="str">
        <f>HLOOKUP(B1265,'Additional Data'!$F$1:$N$2,2,0)</f>
        <v>PC</v>
      </c>
    </row>
    <row r="1266" spans="1:20" ht="14.25" customHeight="1">
      <c r="A1266" s="2">
        <v>513579</v>
      </c>
      <c r="B1266" s="2" t="s">
        <v>49</v>
      </c>
      <c r="C1266" s="2" t="s">
        <v>32</v>
      </c>
      <c r="D1266" s="2" t="s">
        <v>34</v>
      </c>
      <c r="E1266" s="4">
        <v>43529.183206018519</v>
      </c>
      <c r="F1266" s="4">
        <v>43534.183206018519</v>
      </c>
      <c r="G1266" s="4">
        <v>43536.183206018519</v>
      </c>
      <c r="H1266" s="2">
        <v>66</v>
      </c>
      <c r="I1266" s="2">
        <v>103</v>
      </c>
      <c r="J1266" s="2" t="s">
        <v>41</v>
      </c>
      <c r="K1266" s="2" t="s">
        <v>58</v>
      </c>
      <c r="L1266" s="2" t="s">
        <v>35</v>
      </c>
      <c r="M1266" s="2" t="s">
        <v>71</v>
      </c>
      <c r="N1266" s="2">
        <v>-2</v>
      </c>
      <c r="O1266" s="2">
        <v>5</v>
      </c>
      <c r="P1266" s="2">
        <v>169</v>
      </c>
      <c r="Q1266" s="2" t="str">
        <f>VLOOKUP(A1266,'Additional Data'!$A$1:$D$9949,2,0)</f>
        <v>Website</v>
      </c>
      <c r="R1266" s="2" t="str">
        <f>VLOOKUP(A1266,'Additional Data'!$A$1:$D$9949,4,0)</f>
        <v>Credit Card</v>
      </c>
      <c r="S1266" s="5">
        <f>VLOOKUP(A1266,'Additional Data'!$A$1:$D$9949,3,0)</f>
        <v>1204.49</v>
      </c>
      <c r="T1266" s="2" t="str">
        <f>HLOOKUP(B1266,'Additional Data'!$F$1:$N$2,2,0)</f>
        <v>TV</v>
      </c>
    </row>
    <row r="1267" spans="1:20" ht="14.25" customHeight="1">
      <c r="A1267" s="2">
        <v>995482</v>
      </c>
      <c r="B1267" s="2" t="s">
        <v>42</v>
      </c>
      <c r="C1267" s="2" t="s">
        <v>41</v>
      </c>
      <c r="D1267" s="2" t="s">
        <v>34</v>
      </c>
      <c r="E1267" s="4">
        <v>43529.186782407407</v>
      </c>
      <c r="F1267" s="4">
        <v>43531.186782407407</v>
      </c>
      <c r="G1267" s="4">
        <v>43536.186782407407</v>
      </c>
      <c r="H1267" s="2">
        <v>70</v>
      </c>
      <c r="I1267" s="2">
        <v>89</v>
      </c>
      <c r="J1267" s="2" t="s">
        <v>60</v>
      </c>
      <c r="K1267" s="2" t="s">
        <v>77</v>
      </c>
      <c r="L1267" s="2" t="s">
        <v>35</v>
      </c>
      <c r="M1267" s="2" t="s">
        <v>71</v>
      </c>
      <c r="N1267" s="2">
        <v>-5</v>
      </c>
      <c r="O1267" s="2">
        <v>2</v>
      </c>
      <c r="P1267" s="2">
        <v>159</v>
      </c>
      <c r="Q1267" s="2" t="str">
        <f>VLOOKUP(A1267,'Additional Data'!$A$1:$D$9949,2,0)</f>
        <v>App</v>
      </c>
      <c r="R1267" s="2" t="str">
        <f>VLOOKUP(A1267,'Additional Data'!$A$1:$D$9949,4,0)</f>
        <v>Debit Card</v>
      </c>
      <c r="S1267" s="5">
        <f>VLOOKUP(A1267,'Additional Data'!$A$1:$D$9949,3,0)</f>
        <v>3358.86382</v>
      </c>
      <c r="T1267" s="2" t="str">
        <f>HLOOKUP(B1267,'Additional Data'!$F$1:$N$2,2,0)</f>
        <v>TV</v>
      </c>
    </row>
    <row r="1268" spans="1:20" ht="14.25" customHeight="1">
      <c r="A1268" s="2">
        <v>757052</v>
      </c>
      <c r="B1268" s="2" t="s">
        <v>47</v>
      </c>
      <c r="C1268" s="2" t="s">
        <v>41</v>
      </c>
      <c r="D1268" s="2" t="s">
        <v>34</v>
      </c>
      <c r="E1268" s="4">
        <v>43529.20140046296</v>
      </c>
      <c r="F1268" s="4">
        <v>43533.20140046296</v>
      </c>
      <c r="G1268" s="4">
        <v>43536.20140046296</v>
      </c>
      <c r="H1268" s="2">
        <v>70</v>
      </c>
      <c r="I1268" s="2">
        <v>89</v>
      </c>
      <c r="J1268" s="2" t="s">
        <v>60</v>
      </c>
      <c r="K1268" s="2" t="s">
        <v>77</v>
      </c>
      <c r="L1268" s="2" t="s">
        <v>35</v>
      </c>
      <c r="M1268" s="2" t="s">
        <v>71</v>
      </c>
      <c r="N1268" s="2">
        <v>-3</v>
      </c>
      <c r="O1268" s="2">
        <v>4</v>
      </c>
      <c r="P1268" s="2">
        <v>159</v>
      </c>
      <c r="Q1268" s="2" t="str">
        <f>VLOOKUP(A1268,'Additional Data'!$A$1:$D$9949,2,0)</f>
        <v>App</v>
      </c>
      <c r="R1268" s="2" t="str">
        <f>VLOOKUP(A1268,'Additional Data'!$A$1:$D$9949,4,0)</f>
        <v>Debit Card</v>
      </c>
      <c r="S1268" s="5">
        <f>VLOOKUP(A1268,'Additional Data'!$A$1:$D$9949,3,0)</f>
        <v>1052.6390510000001</v>
      </c>
      <c r="T1268" s="2" t="str">
        <f>HLOOKUP(B1268,'Additional Data'!$F$1:$N$2,2,0)</f>
        <v>Tablet</v>
      </c>
    </row>
    <row r="1269" spans="1:20" ht="14.25" customHeight="1">
      <c r="A1269" s="2">
        <v>578867</v>
      </c>
      <c r="B1269" s="2" t="s">
        <v>46</v>
      </c>
      <c r="C1269" s="2" t="s">
        <v>41</v>
      </c>
      <c r="D1269" s="2" t="s">
        <v>34</v>
      </c>
      <c r="E1269" s="4">
        <v>43529.202013888891</v>
      </c>
      <c r="F1269" s="4">
        <v>43534.202013888891</v>
      </c>
      <c r="G1269" s="4">
        <v>43536.202013888891</v>
      </c>
      <c r="H1269" s="2">
        <v>36</v>
      </c>
      <c r="I1269" s="2">
        <v>121</v>
      </c>
      <c r="J1269" s="2" t="s">
        <v>32</v>
      </c>
      <c r="K1269" s="2" t="s">
        <v>70</v>
      </c>
      <c r="L1269" s="2" t="s">
        <v>35</v>
      </c>
      <c r="M1269" s="2" t="s">
        <v>59</v>
      </c>
      <c r="N1269" s="2">
        <v>-2</v>
      </c>
      <c r="O1269" s="2">
        <v>5</v>
      </c>
      <c r="P1269" s="2">
        <v>157</v>
      </c>
      <c r="Q1269" s="2" t="str">
        <f>VLOOKUP(A1269,'Additional Data'!$A$1:$D$9949,2,0)</f>
        <v>App</v>
      </c>
      <c r="R1269" s="2" t="str">
        <f>VLOOKUP(A1269,'Additional Data'!$A$1:$D$9949,4,0)</f>
        <v>Credit Card</v>
      </c>
      <c r="S1269" s="5">
        <f>VLOOKUP(A1269,'Additional Data'!$A$1:$D$9949,3,0)</f>
        <v>754.87512200000003</v>
      </c>
      <c r="T1269" s="2" t="str">
        <f>HLOOKUP(B1269,'Additional Data'!$F$1:$N$2,2,0)</f>
        <v>TV</v>
      </c>
    </row>
    <row r="1270" spans="1:20" ht="14.25" customHeight="1">
      <c r="A1270" s="2">
        <v>732698</v>
      </c>
      <c r="B1270" s="2" t="s">
        <v>42</v>
      </c>
      <c r="C1270" s="2" t="s">
        <v>41</v>
      </c>
      <c r="D1270" s="2" t="s">
        <v>34</v>
      </c>
      <c r="E1270" s="4">
        <v>43529.212141203701</v>
      </c>
      <c r="F1270" s="4">
        <v>43533.212141203701</v>
      </c>
      <c r="G1270" s="4">
        <v>43536.212141203701</v>
      </c>
      <c r="H1270" s="2">
        <v>43</v>
      </c>
      <c r="I1270" s="2">
        <v>107</v>
      </c>
      <c r="J1270" s="2" t="s">
        <v>60</v>
      </c>
      <c r="K1270" s="2" t="s">
        <v>77</v>
      </c>
      <c r="L1270" s="2" t="s">
        <v>35</v>
      </c>
      <c r="M1270" s="2" t="s">
        <v>59</v>
      </c>
      <c r="N1270" s="2">
        <v>-3</v>
      </c>
      <c r="O1270" s="2">
        <v>4</v>
      </c>
      <c r="P1270" s="2">
        <v>150</v>
      </c>
      <c r="Q1270" s="2" t="str">
        <f>VLOOKUP(A1270,'Additional Data'!$A$1:$D$9949,2,0)</f>
        <v>App</v>
      </c>
      <c r="R1270" s="2" t="str">
        <f>VLOOKUP(A1270,'Additional Data'!$A$1:$D$9949,4,0)</f>
        <v>Debit Card</v>
      </c>
      <c r="S1270" s="5">
        <f>VLOOKUP(A1270,'Additional Data'!$A$1:$D$9949,3,0)</f>
        <v>3247.719407</v>
      </c>
      <c r="T1270" s="2" t="str">
        <f>HLOOKUP(B1270,'Additional Data'!$F$1:$N$2,2,0)</f>
        <v>TV</v>
      </c>
    </row>
    <row r="1271" spans="1:20" ht="14.25" customHeight="1">
      <c r="A1271" s="2">
        <v>603073</v>
      </c>
      <c r="B1271" s="2" t="s">
        <v>39</v>
      </c>
      <c r="C1271" s="2" t="s">
        <v>41</v>
      </c>
      <c r="D1271" s="2" t="s">
        <v>34</v>
      </c>
      <c r="E1271" s="4">
        <v>43529.213773148149</v>
      </c>
      <c r="F1271" s="4">
        <v>43533.213773148149</v>
      </c>
      <c r="G1271" s="4">
        <v>43535.213773148149</v>
      </c>
      <c r="H1271" s="2">
        <v>50</v>
      </c>
      <c r="I1271" s="2">
        <v>126</v>
      </c>
      <c r="J1271" s="2" t="s">
        <v>73</v>
      </c>
      <c r="K1271" s="2" t="s">
        <v>80</v>
      </c>
      <c r="L1271" s="2" t="s">
        <v>35</v>
      </c>
      <c r="M1271" s="2" t="s">
        <v>59</v>
      </c>
      <c r="N1271" s="2">
        <v>-2</v>
      </c>
      <c r="O1271" s="2">
        <v>4</v>
      </c>
      <c r="P1271" s="2">
        <v>176</v>
      </c>
      <c r="Q1271" s="2" t="str">
        <f>VLOOKUP(A1271,'Additional Data'!$A$1:$D$9949,2,0)</f>
        <v>App</v>
      </c>
      <c r="R1271" s="2" t="str">
        <f>VLOOKUP(A1271,'Additional Data'!$A$1:$D$9949,4,0)</f>
        <v>Credit Card</v>
      </c>
      <c r="S1271" s="5">
        <f>VLOOKUP(A1271,'Additional Data'!$A$1:$D$9949,3,0)</f>
        <v>749.86412380000002</v>
      </c>
      <c r="T1271" s="2" t="str">
        <f>HLOOKUP(B1271,'Additional Data'!$F$1:$N$2,2,0)</f>
        <v>Mobile</v>
      </c>
    </row>
    <row r="1272" spans="1:20" ht="14.25" customHeight="1">
      <c r="A1272" s="2">
        <v>561609</v>
      </c>
      <c r="B1272" s="2" t="s">
        <v>36</v>
      </c>
      <c r="C1272" s="2" t="s">
        <v>41</v>
      </c>
      <c r="D1272" s="2" t="s">
        <v>34</v>
      </c>
      <c r="E1272" s="4">
        <v>43529.21533564815</v>
      </c>
      <c r="F1272" s="4">
        <v>43532.21533564815</v>
      </c>
      <c r="G1272" s="4">
        <v>43532.21533564815</v>
      </c>
      <c r="H1272" s="2">
        <v>41</v>
      </c>
      <c r="I1272" s="2">
        <v>114</v>
      </c>
      <c r="J1272" s="2" t="s">
        <v>63</v>
      </c>
      <c r="K1272" s="2" t="s">
        <v>64</v>
      </c>
      <c r="L1272" s="2" t="s">
        <v>35</v>
      </c>
      <c r="M1272" s="2" t="s">
        <v>59</v>
      </c>
      <c r="N1272" s="2">
        <v>0</v>
      </c>
      <c r="O1272" s="2">
        <v>3</v>
      </c>
      <c r="P1272" s="2">
        <v>155</v>
      </c>
      <c r="Q1272" s="2" t="str">
        <f>VLOOKUP(A1272,'Additional Data'!$A$1:$D$9949,2,0)</f>
        <v>Website</v>
      </c>
      <c r="R1272" s="2" t="str">
        <f>VLOOKUP(A1272,'Additional Data'!$A$1:$D$9949,4,0)</f>
        <v>Credit Card</v>
      </c>
      <c r="S1272" s="5">
        <f>VLOOKUP(A1272,'Additional Data'!$A$1:$D$9949,3,0)</f>
        <v>1288.28</v>
      </c>
      <c r="T1272" s="2" t="str">
        <f>HLOOKUP(B1272,'Additional Data'!$F$1:$N$2,2,0)</f>
        <v>Laptop</v>
      </c>
    </row>
    <row r="1273" spans="1:20" ht="14.25" customHeight="1">
      <c r="A1273" s="2">
        <v>964458</v>
      </c>
      <c r="B1273" s="2" t="s">
        <v>39</v>
      </c>
      <c r="C1273" s="2" t="s">
        <v>41</v>
      </c>
      <c r="D1273" s="2" t="s">
        <v>34</v>
      </c>
      <c r="E1273" s="4">
        <v>43529.216261574074</v>
      </c>
      <c r="F1273" s="4">
        <v>43536.216261574074</v>
      </c>
      <c r="G1273" s="4">
        <v>43532.216261574074</v>
      </c>
      <c r="H1273" s="2">
        <v>37</v>
      </c>
      <c r="I1273" s="2">
        <v>121</v>
      </c>
      <c r="J1273" s="2" t="s">
        <v>32</v>
      </c>
      <c r="K1273" s="2" t="s">
        <v>70</v>
      </c>
      <c r="L1273" s="2" t="s">
        <v>35</v>
      </c>
      <c r="M1273" s="2" t="s">
        <v>59</v>
      </c>
      <c r="N1273" s="2">
        <v>4</v>
      </c>
      <c r="O1273" s="2">
        <v>7</v>
      </c>
      <c r="P1273" s="2">
        <v>158</v>
      </c>
      <c r="Q1273" s="2" t="str">
        <f>VLOOKUP(A1273,'Additional Data'!$A$1:$D$9949,2,0)</f>
        <v>Website</v>
      </c>
      <c r="R1273" s="2" t="str">
        <f>VLOOKUP(A1273,'Additional Data'!$A$1:$D$9949,4,0)</f>
        <v>Debit Card</v>
      </c>
      <c r="S1273" s="5">
        <f>VLOOKUP(A1273,'Additional Data'!$A$1:$D$9949,3,0)</f>
        <v>1204.78</v>
      </c>
      <c r="T1273" s="2" t="str">
        <f>HLOOKUP(B1273,'Additional Data'!$F$1:$N$2,2,0)</f>
        <v>Mobile</v>
      </c>
    </row>
    <row r="1274" spans="1:20" ht="14.25" customHeight="1">
      <c r="A1274" s="2">
        <v>253401</v>
      </c>
      <c r="B1274" s="2" t="s">
        <v>39</v>
      </c>
      <c r="C1274" s="2" t="s">
        <v>41</v>
      </c>
      <c r="D1274" s="2" t="s">
        <v>34</v>
      </c>
      <c r="E1274" s="4">
        <v>43529.218831018516</v>
      </c>
      <c r="F1274" s="4">
        <v>43531.218831018516</v>
      </c>
      <c r="G1274" s="4">
        <v>43535.218831018516</v>
      </c>
      <c r="H1274" s="2">
        <v>0</v>
      </c>
      <c r="I1274" s="2">
        <v>130</v>
      </c>
      <c r="J1274" s="2" t="s">
        <v>41</v>
      </c>
      <c r="K1274" s="2" t="s">
        <v>66</v>
      </c>
      <c r="L1274" s="2" t="s">
        <v>67</v>
      </c>
      <c r="M1274" s="2" t="s">
        <v>59</v>
      </c>
      <c r="N1274" s="2">
        <v>-4</v>
      </c>
      <c r="O1274" s="2">
        <v>2</v>
      </c>
      <c r="P1274" s="2">
        <v>130</v>
      </c>
      <c r="Q1274" s="2" t="str">
        <f>VLOOKUP(A1274,'Additional Data'!$A$1:$D$9949,2,0)</f>
        <v>Website</v>
      </c>
      <c r="R1274" s="2" t="str">
        <f>VLOOKUP(A1274,'Additional Data'!$A$1:$D$9949,4,0)</f>
        <v>Credit Card</v>
      </c>
      <c r="S1274" s="5">
        <f>VLOOKUP(A1274,'Additional Data'!$A$1:$D$9949,3,0)</f>
        <v>3320.96</v>
      </c>
      <c r="T1274" s="2" t="str">
        <f>HLOOKUP(B1274,'Additional Data'!$F$1:$N$2,2,0)</f>
        <v>Mobile</v>
      </c>
    </row>
    <row r="1275" spans="1:20" ht="14.25" customHeight="1">
      <c r="A1275" s="2">
        <v>556621</v>
      </c>
      <c r="B1275" s="2" t="s">
        <v>39</v>
      </c>
      <c r="C1275" s="2" t="s">
        <v>32</v>
      </c>
      <c r="D1275" s="2" t="s">
        <v>34</v>
      </c>
      <c r="E1275" s="4">
        <v>43529.219039351854</v>
      </c>
      <c r="F1275" s="4">
        <v>43535.219039351854</v>
      </c>
      <c r="G1275" s="4">
        <v>43536.219039351854</v>
      </c>
      <c r="H1275" s="2">
        <v>42</v>
      </c>
      <c r="I1275" s="2">
        <v>106</v>
      </c>
      <c r="J1275" s="2" t="s">
        <v>60</v>
      </c>
      <c r="K1275" s="2" t="s">
        <v>61</v>
      </c>
      <c r="L1275" s="2" t="s">
        <v>35</v>
      </c>
      <c r="M1275" s="2" t="s">
        <v>59</v>
      </c>
      <c r="N1275" s="2">
        <v>-1</v>
      </c>
      <c r="O1275" s="2">
        <v>6</v>
      </c>
      <c r="P1275" s="2">
        <v>148</v>
      </c>
      <c r="Q1275" s="2" t="str">
        <f>VLOOKUP(A1275,'Additional Data'!$A$1:$D$9949,2,0)</f>
        <v>App</v>
      </c>
      <c r="R1275" s="2" t="str">
        <f>VLOOKUP(A1275,'Additional Data'!$A$1:$D$9949,4,0)</f>
        <v>Credit Card</v>
      </c>
      <c r="S1275" s="5">
        <f>VLOOKUP(A1275,'Additional Data'!$A$1:$D$9949,3,0)</f>
        <v>1422.451253</v>
      </c>
      <c r="T1275" s="2" t="str">
        <f>HLOOKUP(B1275,'Additional Data'!$F$1:$N$2,2,0)</f>
        <v>Mobile</v>
      </c>
    </row>
    <row r="1276" spans="1:20" ht="14.25" customHeight="1">
      <c r="A1276" s="2">
        <v>275351</v>
      </c>
      <c r="B1276" s="2" t="s">
        <v>30</v>
      </c>
      <c r="C1276" s="2" t="s">
        <v>32</v>
      </c>
      <c r="D1276" s="2" t="s">
        <v>34</v>
      </c>
      <c r="E1276" s="4">
        <v>43529.219675925924</v>
      </c>
      <c r="F1276" s="4">
        <v>43535.219675925924</v>
      </c>
      <c r="G1276" s="4">
        <v>43534.219675925924</v>
      </c>
      <c r="H1276" s="2">
        <v>30</v>
      </c>
      <c r="I1276" s="2">
        <v>114</v>
      </c>
      <c r="J1276" s="2" t="s">
        <v>63</v>
      </c>
      <c r="K1276" s="2" t="s">
        <v>81</v>
      </c>
      <c r="L1276" s="2" t="s">
        <v>35</v>
      </c>
      <c r="M1276" s="2" t="s">
        <v>59</v>
      </c>
      <c r="N1276" s="2">
        <v>1</v>
      </c>
      <c r="O1276" s="2">
        <v>6</v>
      </c>
      <c r="P1276" s="2">
        <v>144</v>
      </c>
      <c r="Q1276" s="2" t="str">
        <f>VLOOKUP(A1276,'Additional Data'!$A$1:$D$9949,2,0)</f>
        <v>App</v>
      </c>
      <c r="R1276" s="2" t="str">
        <f>VLOOKUP(A1276,'Additional Data'!$A$1:$D$9949,4,0)</f>
        <v>Credit Card</v>
      </c>
      <c r="S1276" s="5">
        <f>VLOOKUP(A1276,'Additional Data'!$A$1:$D$9949,3,0)</f>
        <v>3056.3083799999999</v>
      </c>
      <c r="T1276" s="2" t="str">
        <f>HLOOKUP(B1276,'Additional Data'!$F$1:$N$2,2,0)</f>
        <v>PC</v>
      </c>
    </row>
    <row r="1277" spans="1:20" ht="14.25" customHeight="1">
      <c r="A1277" s="2">
        <v>783266</v>
      </c>
      <c r="B1277" s="2" t="s">
        <v>30</v>
      </c>
      <c r="C1277" s="2" t="s">
        <v>32</v>
      </c>
      <c r="D1277" s="2" t="s">
        <v>34</v>
      </c>
      <c r="E1277" s="4">
        <v>43529.223506944443</v>
      </c>
      <c r="F1277" s="4">
        <v>43532.223506944443</v>
      </c>
      <c r="G1277" s="4">
        <v>43535.223506944443</v>
      </c>
      <c r="H1277" s="2">
        <v>50</v>
      </c>
      <c r="I1277" s="2">
        <v>112</v>
      </c>
      <c r="J1277" s="2" t="s">
        <v>63</v>
      </c>
      <c r="K1277" s="2" t="s">
        <v>81</v>
      </c>
      <c r="L1277" s="2" t="s">
        <v>35</v>
      </c>
      <c r="M1277" s="2" t="s">
        <v>59</v>
      </c>
      <c r="N1277" s="2">
        <v>-3</v>
      </c>
      <c r="O1277" s="2">
        <v>3</v>
      </c>
      <c r="P1277" s="2">
        <v>162</v>
      </c>
      <c r="Q1277" s="2" t="str">
        <f>VLOOKUP(A1277,'Additional Data'!$A$1:$D$9949,2,0)</f>
        <v>App</v>
      </c>
      <c r="R1277" s="2" t="str">
        <f>VLOOKUP(A1277,'Additional Data'!$A$1:$D$9949,4,0)</f>
        <v>Debit Card</v>
      </c>
      <c r="S1277" s="5">
        <f>VLOOKUP(A1277,'Additional Data'!$A$1:$D$9949,3,0)</f>
        <v>1261.3404499999999</v>
      </c>
      <c r="T1277" s="2" t="str">
        <f>HLOOKUP(B1277,'Additional Data'!$F$1:$N$2,2,0)</f>
        <v>PC</v>
      </c>
    </row>
    <row r="1278" spans="1:20" ht="14.25" customHeight="1">
      <c r="A1278" s="2">
        <v>601762</v>
      </c>
      <c r="B1278" s="2" t="s">
        <v>47</v>
      </c>
      <c r="C1278" s="2" t="s">
        <v>41</v>
      </c>
      <c r="D1278" s="2" t="s">
        <v>34</v>
      </c>
      <c r="E1278" s="4">
        <v>43529.223611111112</v>
      </c>
      <c r="F1278" s="4">
        <v>43531.223611111112</v>
      </c>
      <c r="G1278" s="4">
        <v>43536.223611111112</v>
      </c>
      <c r="H1278" s="2">
        <v>63</v>
      </c>
      <c r="I1278" s="2">
        <v>103</v>
      </c>
      <c r="J1278" s="2" t="s">
        <v>32</v>
      </c>
      <c r="K1278" s="2" t="s">
        <v>70</v>
      </c>
      <c r="L1278" s="2" t="s">
        <v>35</v>
      </c>
      <c r="M1278" s="2" t="s">
        <v>71</v>
      </c>
      <c r="N1278" s="2">
        <v>-5</v>
      </c>
      <c r="O1278" s="2">
        <v>2</v>
      </c>
      <c r="P1278" s="2">
        <v>166</v>
      </c>
      <c r="Q1278" s="2" t="str">
        <f>VLOOKUP(A1278,'Additional Data'!$A$1:$D$9949,2,0)</f>
        <v>App</v>
      </c>
      <c r="R1278" s="2" t="str">
        <f>VLOOKUP(A1278,'Additional Data'!$A$1:$D$9949,4,0)</f>
        <v>Debit Card</v>
      </c>
      <c r="S1278" s="5">
        <f>VLOOKUP(A1278,'Additional Data'!$A$1:$D$9949,3,0)</f>
        <v>1323.043224</v>
      </c>
      <c r="T1278" s="2" t="str">
        <f>HLOOKUP(B1278,'Additional Data'!$F$1:$N$2,2,0)</f>
        <v>Tablet</v>
      </c>
    </row>
    <row r="1279" spans="1:20" ht="14.25" customHeight="1">
      <c r="A1279" s="2">
        <v>735063</v>
      </c>
      <c r="B1279" s="2" t="s">
        <v>30</v>
      </c>
      <c r="C1279" s="2" t="s">
        <v>41</v>
      </c>
      <c r="D1279" s="2" t="s">
        <v>34</v>
      </c>
      <c r="E1279" s="4">
        <v>43529.225162037037</v>
      </c>
      <c r="F1279" s="4">
        <v>43533.225162037037</v>
      </c>
      <c r="G1279" s="4">
        <v>43535.225162037037</v>
      </c>
      <c r="H1279" s="2">
        <v>30</v>
      </c>
      <c r="I1279" s="2">
        <v>127</v>
      </c>
      <c r="J1279" s="2" t="s">
        <v>32</v>
      </c>
      <c r="K1279" s="2" t="s">
        <v>70</v>
      </c>
      <c r="L1279" s="2" t="s">
        <v>35</v>
      </c>
      <c r="M1279" s="2" t="s">
        <v>59</v>
      </c>
      <c r="N1279" s="2">
        <v>-2</v>
      </c>
      <c r="O1279" s="2">
        <v>4</v>
      </c>
      <c r="P1279" s="2">
        <v>157</v>
      </c>
      <c r="Q1279" s="2" t="str">
        <f>VLOOKUP(A1279,'Additional Data'!$A$1:$D$9949,2,0)</f>
        <v>Website</v>
      </c>
      <c r="R1279" s="2" t="str">
        <f>VLOOKUP(A1279,'Additional Data'!$A$1:$D$9949,4,0)</f>
        <v>Cash On Delivery</v>
      </c>
      <c r="S1279" s="5">
        <f>VLOOKUP(A1279,'Additional Data'!$A$1:$D$9949,3,0)</f>
        <v>3359.57</v>
      </c>
      <c r="T1279" s="2" t="str">
        <f>HLOOKUP(B1279,'Additional Data'!$F$1:$N$2,2,0)</f>
        <v>PC</v>
      </c>
    </row>
    <row r="1280" spans="1:20" ht="14.25" customHeight="1">
      <c r="A1280" s="2">
        <v>929162</v>
      </c>
      <c r="B1280" s="2" t="s">
        <v>42</v>
      </c>
      <c r="C1280" s="2" t="s">
        <v>32</v>
      </c>
      <c r="D1280" s="2" t="s">
        <v>34</v>
      </c>
      <c r="E1280" s="4">
        <v>43529.23296296296</v>
      </c>
      <c r="F1280" s="4">
        <v>43534.23296296296</v>
      </c>
      <c r="G1280" s="4">
        <v>43534.23296296296</v>
      </c>
      <c r="H1280" s="2">
        <v>79</v>
      </c>
      <c r="I1280" s="2">
        <v>87</v>
      </c>
      <c r="J1280" s="2" t="s">
        <v>63</v>
      </c>
      <c r="K1280" s="2" t="s">
        <v>81</v>
      </c>
      <c r="L1280" s="2" t="s">
        <v>35</v>
      </c>
      <c r="M1280" s="2" t="s">
        <v>71</v>
      </c>
      <c r="N1280" s="2">
        <v>0</v>
      </c>
      <c r="O1280" s="2">
        <v>5</v>
      </c>
      <c r="P1280" s="2">
        <v>166</v>
      </c>
      <c r="Q1280" s="2" t="str">
        <f>VLOOKUP(A1280,'Additional Data'!$A$1:$D$9949,2,0)</f>
        <v>App</v>
      </c>
      <c r="R1280" s="2" t="str">
        <f>VLOOKUP(A1280,'Additional Data'!$A$1:$D$9949,4,0)</f>
        <v>Debit Card</v>
      </c>
      <c r="S1280" s="5">
        <f>VLOOKUP(A1280,'Additional Data'!$A$1:$D$9949,3,0)</f>
        <v>2383.696015</v>
      </c>
      <c r="T1280" s="2" t="str">
        <f>HLOOKUP(B1280,'Additional Data'!$F$1:$N$2,2,0)</f>
        <v>TV</v>
      </c>
    </row>
    <row r="1281" spans="1:20" ht="14.25" customHeight="1">
      <c r="A1281" s="2">
        <v>230357</v>
      </c>
      <c r="B1281" s="2" t="s">
        <v>39</v>
      </c>
      <c r="C1281" s="2" t="s">
        <v>41</v>
      </c>
      <c r="D1281" s="2" t="s">
        <v>34</v>
      </c>
      <c r="E1281" s="4">
        <v>43529.233263888891</v>
      </c>
      <c r="F1281" s="4">
        <v>43536.233263888891</v>
      </c>
      <c r="G1281" s="4">
        <v>43532.233263888891</v>
      </c>
      <c r="H1281" s="2">
        <v>38</v>
      </c>
      <c r="I1281" s="2">
        <v>123</v>
      </c>
      <c r="J1281" s="2" t="s">
        <v>73</v>
      </c>
      <c r="K1281" s="2" t="s">
        <v>80</v>
      </c>
      <c r="L1281" s="2" t="s">
        <v>35</v>
      </c>
      <c r="M1281" s="2" t="s">
        <v>59</v>
      </c>
      <c r="N1281" s="2">
        <v>4</v>
      </c>
      <c r="O1281" s="2">
        <v>7</v>
      </c>
      <c r="P1281" s="2">
        <v>161</v>
      </c>
      <c r="Q1281" s="2" t="str">
        <f>VLOOKUP(A1281,'Additional Data'!$A$1:$D$9949,2,0)</f>
        <v>App</v>
      </c>
      <c r="R1281" s="2" t="str">
        <f>VLOOKUP(A1281,'Additional Data'!$A$1:$D$9949,4,0)</f>
        <v>Credit Card</v>
      </c>
      <c r="S1281" s="5">
        <f>VLOOKUP(A1281,'Additional Data'!$A$1:$D$9949,3,0)</f>
        <v>1966.1287</v>
      </c>
      <c r="T1281" s="2" t="str">
        <f>HLOOKUP(B1281,'Additional Data'!$F$1:$N$2,2,0)</f>
        <v>Mobile</v>
      </c>
    </row>
    <row r="1282" spans="1:20" ht="14.25" customHeight="1">
      <c r="A1282" s="2">
        <v>992763</v>
      </c>
      <c r="B1282" s="2" t="s">
        <v>39</v>
      </c>
      <c r="C1282" s="2" t="s">
        <v>41</v>
      </c>
      <c r="D1282" s="2" t="s">
        <v>34</v>
      </c>
      <c r="E1282" s="4">
        <v>43529.23333333333</v>
      </c>
      <c r="F1282" s="4">
        <v>43532.23333333333</v>
      </c>
      <c r="G1282" s="4">
        <v>43535.23333333333</v>
      </c>
      <c r="H1282" s="2">
        <v>44</v>
      </c>
      <c r="I1282" s="2">
        <v>130</v>
      </c>
      <c r="J1282" s="2" t="s">
        <v>73</v>
      </c>
      <c r="K1282" s="2" t="s">
        <v>80</v>
      </c>
      <c r="L1282" s="2" t="s">
        <v>35</v>
      </c>
      <c r="M1282" s="2" t="s">
        <v>59</v>
      </c>
      <c r="N1282" s="2">
        <v>-3</v>
      </c>
      <c r="O1282" s="2">
        <v>3</v>
      </c>
      <c r="P1282" s="2">
        <v>174</v>
      </c>
      <c r="Q1282" s="2" t="str">
        <f>VLOOKUP(A1282,'Additional Data'!$A$1:$D$9949,2,0)</f>
        <v>Website</v>
      </c>
      <c r="R1282" s="2" t="str">
        <f>VLOOKUP(A1282,'Additional Data'!$A$1:$D$9949,4,0)</f>
        <v>Credit Card</v>
      </c>
      <c r="S1282" s="5">
        <f>VLOOKUP(A1282,'Additional Data'!$A$1:$D$9949,3,0)</f>
        <v>1703.41</v>
      </c>
      <c r="T1282" s="2" t="str">
        <f>HLOOKUP(B1282,'Additional Data'!$F$1:$N$2,2,0)</f>
        <v>Mobile</v>
      </c>
    </row>
    <row r="1283" spans="1:20" ht="14.25" customHeight="1">
      <c r="A1283" s="2">
        <v>854089</v>
      </c>
      <c r="B1283" s="2" t="s">
        <v>39</v>
      </c>
      <c r="C1283" s="2" t="s">
        <v>32</v>
      </c>
      <c r="D1283" s="2" t="s">
        <v>34</v>
      </c>
      <c r="E1283" s="4">
        <v>43529.238182870373</v>
      </c>
      <c r="F1283" s="4">
        <v>43536.238182870373</v>
      </c>
      <c r="G1283" s="4">
        <v>43532.238182870373</v>
      </c>
      <c r="H1283" s="2">
        <v>49</v>
      </c>
      <c r="I1283" s="2">
        <v>125</v>
      </c>
      <c r="J1283" s="2" t="s">
        <v>41</v>
      </c>
      <c r="K1283" s="2" t="s">
        <v>58</v>
      </c>
      <c r="L1283" s="2" t="s">
        <v>35</v>
      </c>
      <c r="M1283" s="2" t="s">
        <v>59</v>
      </c>
      <c r="N1283" s="2">
        <v>4</v>
      </c>
      <c r="O1283" s="2">
        <v>7</v>
      </c>
      <c r="P1283" s="2">
        <v>174</v>
      </c>
      <c r="Q1283" s="2" t="str">
        <f>VLOOKUP(A1283,'Additional Data'!$A$1:$D$9949,2,0)</f>
        <v>App</v>
      </c>
      <c r="R1283" s="2" t="str">
        <f>VLOOKUP(A1283,'Additional Data'!$A$1:$D$9949,4,0)</f>
        <v>Credit Card</v>
      </c>
      <c r="S1283" s="5">
        <f>VLOOKUP(A1283,'Additional Data'!$A$1:$D$9949,3,0)</f>
        <v>3258.0275919999999</v>
      </c>
      <c r="T1283" s="2" t="str">
        <f>HLOOKUP(B1283,'Additional Data'!$F$1:$N$2,2,0)</f>
        <v>Mobile</v>
      </c>
    </row>
    <row r="1284" spans="1:20" ht="14.25" customHeight="1">
      <c r="A1284" s="2">
        <v>967561</v>
      </c>
      <c r="B1284" s="2" t="s">
        <v>46</v>
      </c>
      <c r="C1284" s="2" t="s">
        <v>32</v>
      </c>
      <c r="D1284" s="2" t="s">
        <v>34</v>
      </c>
      <c r="E1284" s="4">
        <v>43529.23982638889</v>
      </c>
      <c r="F1284" s="4">
        <v>43537.23982638889</v>
      </c>
      <c r="G1284" s="4">
        <v>43535.23982638889</v>
      </c>
      <c r="H1284" s="2">
        <v>46</v>
      </c>
      <c r="I1284" s="2">
        <v>126</v>
      </c>
      <c r="J1284" s="2" t="s">
        <v>41</v>
      </c>
      <c r="K1284" s="2" t="s">
        <v>58</v>
      </c>
      <c r="L1284" s="2" t="s">
        <v>35</v>
      </c>
      <c r="M1284" s="2" t="s">
        <v>59</v>
      </c>
      <c r="N1284" s="2">
        <v>2</v>
      </c>
      <c r="O1284" s="2">
        <v>8</v>
      </c>
      <c r="P1284" s="2">
        <v>172</v>
      </c>
      <c r="Q1284" s="2" t="str">
        <f>VLOOKUP(A1284,'Additional Data'!$A$1:$D$9949,2,0)</f>
        <v>App</v>
      </c>
      <c r="R1284" s="2" t="str">
        <f>VLOOKUP(A1284,'Additional Data'!$A$1:$D$9949,4,0)</f>
        <v>Cash On Delivery</v>
      </c>
      <c r="S1284" s="5">
        <f>VLOOKUP(A1284,'Additional Data'!$A$1:$D$9949,3,0)</f>
        <v>3603.3574039999999</v>
      </c>
      <c r="T1284" s="2" t="str">
        <f>HLOOKUP(B1284,'Additional Data'!$F$1:$N$2,2,0)</f>
        <v>TV</v>
      </c>
    </row>
    <row r="1285" spans="1:20" ht="14.25" customHeight="1">
      <c r="A1285" s="2">
        <v>963524</v>
      </c>
      <c r="B1285" s="2" t="s">
        <v>39</v>
      </c>
      <c r="C1285" s="2" t="s">
        <v>32</v>
      </c>
      <c r="D1285" s="2" t="s">
        <v>34</v>
      </c>
      <c r="E1285" s="4">
        <v>43529.253622685188</v>
      </c>
      <c r="F1285" s="4">
        <v>43533.253622685188</v>
      </c>
      <c r="G1285" s="4">
        <v>43534.253622685188</v>
      </c>
      <c r="H1285" s="2">
        <v>83</v>
      </c>
      <c r="I1285" s="2">
        <v>91</v>
      </c>
      <c r="J1285" s="2" t="s">
        <v>60</v>
      </c>
      <c r="K1285" s="2" t="s">
        <v>61</v>
      </c>
      <c r="L1285" s="2" t="s">
        <v>35</v>
      </c>
      <c r="M1285" s="2" t="s">
        <v>71</v>
      </c>
      <c r="N1285" s="2">
        <v>-1</v>
      </c>
      <c r="O1285" s="2">
        <v>4</v>
      </c>
      <c r="P1285" s="2">
        <v>174</v>
      </c>
      <c r="Q1285" s="2" t="str">
        <f>VLOOKUP(A1285,'Additional Data'!$A$1:$D$9949,2,0)</f>
        <v>App</v>
      </c>
      <c r="R1285" s="2" t="str">
        <f>VLOOKUP(A1285,'Additional Data'!$A$1:$D$9949,4,0)</f>
        <v>Debit Card</v>
      </c>
      <c r="S1285" s="5">
        <f>VLOOKUP(A1285,'Additional Data'!$A$1:$D$9949,3,0)</f>
        <v>739.08814580000001</v>
      </c>
      <c r="T1285" s="2" t="str">
        <f>HLOOKUP(B1285,'Additional Data'!$F$1:$N$2,2,0)</f>
        <v>Mobile</v>
      </c>
    </row>
    <row r="1286" spans="1:20" ht="14.25" customHeight="1">
      <c r="A1286" s="2">
        <v>936818</v>
      </c>
      <c r="B1286" s="2" t="s">
        <v>48</v>
      </c>
      <c r="C1286" s="2" t="s">
        <v>41</v>
      </c>
      <c r="D1286" s="2" t="s">
        <v>34</v>
      </c>
      <c r="E1286" s="4">
        <v>43529.259201388886</v>
      </c>
      <c r="F1286" s="4">
        <v>43535.259201388886</v>
      </c>
      <c r="G1286" s="4">
        <v>43536.259201388886</v>
      </c>
      <c r="H1286" s="2">
        <v>36</v>
      </c>
      <c r="I1286" s="2">
        <v>114</v>
      </c>
      <c r="J1286" s="2" t="s">
        <v>60</v>
      </c>
      <c r="K1286" s="2" t="s">
        <v>77</v>
      </c>
      <c r="L1286" s="2" t="s">
        <v>35</v>
      </c>
      <c r="M1286" s="2" t="s">
        <v>59</v>
      </c>
      <c r="N1286" s="2">
        <v>-1</v>
      </c>
      <c r="O1286" s="2">
        <v>6</v>
      </c>
      <c r="P1286" s="2">
        <v>150</v>
      </c>
      <c r="Q1286" s="2" t="str">
        <f>VLOOKUP(A1286,'Additional Data'!$A$1:$D$9949,2,0)</f>
        <v>App</v>
      </c>
      <c r="R1286" s="2" t="str">
        <f>VLOOKUP(A1286,'Additional Data'!$A$1:$D$9949,4,0)</f>
        <v>Debit Card</v>
      </c>
      <c r="S1286" s="5">
        <f>VLOOKUP(A1286,'Additional Data'!$A$1:$D$9949,3,0)</f>
        <v>1079.465471</v>
      </c>
      <c r="T1286" s="2" t="str">
        <f>HLOOKUP(B1286,'Additional Data'!$F$1:$N$2,2,0)</f>
        <v>Gaming Console</v>
      </c>
    </row>
    <row r="1287" spans="1:20" ht="14.25" customHeight="1">
      <c r="A1287" s="2">
        <v>5654</v>
      </c>
      <c r="B1287" s="2" t="s">
        <v>36</v>
      </c>
      <c r="C1287" s="2" t="s">
        <v>32</v>
      </c>
      <c r="D1287" s="2" t="s">
        <v>34</v>
      </c>
      <c r="E1287" s="4">
        <v>43529.260451388887</v>
      </c>
      <c r="F1287" s="4">
        <v>43531.260451388887</v>
      </c>
      <c r="G1287" s="4">
        <v>43535.260451388887</v>
      </c>
      <c r="H1287" s="2">
        <v>59</v>
      </c>
      <c r="I1287" s="2">
        <v>101</v>
      </c>
      <c r="J1287" s="2" t="s">
        <v>41</v>
      </c>
      <c r="K1287" s="2" t="s">
        <v>58</v>
      </c>
      <c r="L1287" s="2" t="s">
        <v>35</v>
      </c>
      <c r="M1287" s="2" t="s">
        <v>71</v>
      </c>
      <c r="N1287" s="2">
        <v>-4</v>
      </c>
      <c r="O1287" s="2">
        <v>2</v>
      </c>
      <c r="P1287" s="2">
        <v>160</v>
      </c>
      <c r="Q1287" s="2" t="str">
        <f>VLOOKUP(A1287,'Additional Data'!$A$1:$D$9949,2,0)</f>
        <v>App</v>
      </c>
      <c r="R1287" s="2" t="str">
        <f>VLOOKUP(A1287,'Additional Data'!$A$1:$D$9949,4,0)</f>
        <v>Debit Card</v>
      </c>
      <c r="S1287" s="5">
        <f>VLOOKUP(A1287,'Additional Data'!$A$1:$D$9949,3,0)</f>
        <v>2245.7036229999999</v>
      </c>
      <c r="T1287" s="2" t="str">
        <f>HLOOKUP(B1287,'Additional Data'!$F$1:$N$2,2,0)</f>
        <v>Laptop</v>
      </c>
    </row>
    <row r="1288" spans="1:20" ht="14.25" customHeight="1">
      <c r="A1288" s="2">
        <v>92004</v>
      </c>
      <c r="B1288" s="2" t="s">
        <v>39</v>
      </c>
      <c r="C1288" s="2" t="s">
        <v>41</v>
      </c>
      <c r="D1288" s="2" t="s">
        <v>34</v>
      </c>
      <c r="E1288" s="4">
        <v>43529.262615740743</v>
      </c>
      <c r="F1288" s="4">
        <v>43531.262615740743</v>
      </c>
      <c r="G1288" s="4">
        <v>43536.262615740743</v>
      </c>
      <c r="H1288" s="2">
        <v>35</v>
      </c>
      <c r="I1288" s="2">
        <v>130</v>
      </c>
      <c r="J1288" s="2" t="s">
        <v>32</v>
      </c>
      <c r="K1288" s="2" t="s">
        <v>70</v>
      </c>
      <c r="L1288" s="2" t="s">
        <v>35</v>
      </c>
      <c r="M1288" s="2" t="s">
        <v>71</v>
      </c>
      <c r="N1288" s="2">
        <v>-5</v>
      </c>
      <c r="O1288" s="2">
        <v>2</v>
      </c>
      <c r="P1288" s="2">
        <v>165</v>
      </c>
      <c r="Q1288" s="2" t="str">
        <f>VLOOKUP(A1288,'Additional Data'!$A$1:$D$9949,2,0)</f>
        <v>Website</v>
      </c>
      <c r="R1288" s="2" t="str">
        <f>VLOOKUP(A1288,'Additional Data'!$A$1:$D$9949,4,0)</f>
        <v>Debit Card</v>
      </c>
      <c r="S1288" s="5">
        <f>VLOOKUP(A1288,'Additional Data'!$A$1:$D$9949,3,0)</f>
        <v>490.88</v>
      </c>
      <c r="T1288" s="2" t="str">
        <f>HLOOKUP(B1288,'Additional Data'!$F$1:$N$2,2,0)</f>
        <v>Mobile</v>
      </c>
    </row>
    <row r="1289" spans="1:20" ht="14.25" customHeight="1">
      <c r="A1289" s="2">
        <v>528622</v>
      </c>
      <c r="B1289" s="2" t="s">
        <v>30</v>
      </c>
      <c r="C1289" s="2" t="s">
        <v>32</v>
      </c>
      <c r="D1289" s="2" t="s">
        <v>34</v>
      </c>
      <c r="E1289" s="4">
        <v>43529.264305555553</v>
      </c>
      <c r="F1289" s="4">
        <v>43537.264305555553</v>
      </c>
      <c r="G1289" s="4">
        <v>43534.264305555553</v>
      </c>
      <c r="H1289" s="2">
        <v>42</v>
      </c>
      <c r="I1289" s="2">
        <v>127</v>
      </c>
      <c r="J1289" s="2" t="s">
        <v>41</v>
      </c>
      <c r="K1289" s="2" t="s">
        <v>58</v>
      </c>
      <c r="L1289" s="2" t="s">
        <v>35</v>
      </c>
      <c r="M1289" s="2" t="s">
        <v>59</v>
      </c>
      <c r="N1289" s="2">
        <v>3</v>
      </c>
      <c r="O1289" s="2">
        <v>8</v>
      </c>
      <c r="P1289" s="2">
        <v>169</v>
      </c>
      <c r="Q1289" s="2" t="str">
        <f>VLOOKUP(A1289,'Additional Data'!$A$1:$D$9949,2,0)</f>
        <v>App</v>
      </c>
      <c r="R1289" s="2" t="str">
        <f>VLOOKUP(A1289,'Additional Data'!$A$1:$D$9949,4,0)</f>
        <v>Debit Card</v>
      </c>
      <c r="S1289" s="5">
        <f>VLOOKUP(A1289,'Additional Data'!$A$1:$D$9949,3,0)</f>
        <v>3269.6929530000002</v>
      </c>
      <c r="T1289" s="2" t="str">
        <f>HLOOKUP(B1289,'Additional Data'!$F$1:$N$2,2,0)</f>
        <v>PC</v>
      </c>
    </row>
    <row r="1290" spans="1:20" ht="14.25" customHeight="1">
      <c r="A1290" s="2">
        <v>898248</v>
      </c>
      <c r="B1290" s="2" t="s">
        <v>36</v>
      </c>
      <c r="C1290" s="2" t="s">
        <v>32</v>
      </c>
      <c r="D1290" s="2" t="s">
        <v>34</v>
      </c>
      <c r="E1290" s="4">
        <v>43529.270127314812</v>
      </c>
      <c r="F1290" s="4">
        <v>43529.270127314812</v>
      </c>
      <c r="G1290" s="4">
        <v>43536.270127314812</v>
      </c>
      <c r="H1290" s="2">
        <v>0</v>
      </c>
      <c r="I1290" s="2">
        <v>126</v>
      </c>
      <c r="J1290" s="2" t="s">
        <v>32</v>
      </c>
      <c r="K1290" s="2" t="s">
        <v>82</v>
      </c>
      <c r="L1290" s="2" t="s">
        <v>67</v>
      </c>
      <c r="M1290" s="2" t="s">
        <v>71</v>
      </c>
      <c r="N1290" s="2">
        <v>-7</v>
      </c>
      <c r="O1290" s="2">
        <v>0</v>
      </c>
      <c r="P1290" s="2">
        <v>126</v>
      </c>
      <c r="Q1290" s="2" t="str">
        <f>VLOOKUP(A1290,'Additional Data'!$A$1:$D$9949,2,0)</f>
        <v>Website</v>
      </c>
      <c r="R1290" s="2" t="str">
        <f>VLOOKUP(A1290,'Additional Data'!$A$1:$D$9949,4,0)</f>
        <v>Debit Card</v>
      </c>
      <c r="S1290" s="5">
        <f>VLOOKUP(A1290,'Additional Data'!$A$1:$D$9949,3,0)</f>
        <v>854.47</v>
      </c>
      <c r="T1290" s="2" t="str">
        <f>HLOOKUP(B1290,'Additional Data'!$F$1:$N$2,2,0)</f>
        <v>Laptop</v>
      </c>
    </row>
    <row r="1291" spans="1:20" ht="14.25" customHeight="1">
      <c r="A1291" s="2">
        <v>123210</v>
      </c>
      <c r="B1291" s="2" t="s">
        <v>42</v>
      </c>
      <c r="C1291" s="2" t="s">
        <v>41</v>
      </c>
      <c r="D1291" s="2" t="s">
        <v>34</v>
      </c>
      <c r="E1291" s="4">
        <v>43529.271481481483</v>
      </c>
      <c r="F1291" s="4">
        <v>43535.271481481483</v>
      </c>
      <c r="G1291" s="4">
        <v>43536.271481481483</v>
      </c>
      <c r="H1291" s="2">
        <v>40</v>
      </c>
      <c r="I1291" s="2">
        <v>123</v>
      </c>
      <c r="J1291" s="2" t="s">
        <v>32</v>
      </c>
      <c r="K1291" s="2" t="s">
        <v>70</v>
      </c>
      <c r="L1291" s="2" t="s">
        <v>35</v>
      </c>
      <c r="M1291" s="2" t="s">
        <v>59</v>
      </c>
      <c r="N1291" s="2">
        <v>-1</v>
      </c>
      <c r="O1291" s="2">
        <v>6</v>
      </c>
      <c r="P1291" s="2">
        <v>163</v>
      </c>
      <c r="Q1291" s="2" t="str">
        <f>VLOOKUP(A1291,'Additional Data'!$A$1:$D$9949,2,0)</f>
        <v>Website</v>
      </c>
      <c r="R1291" s="2" t="str">
        <f>VLOOKUP(A1291,'Additional Data'!$A$1:$D$9949,4,0)</f>
        <v>Debit Card</v>
      </c>
      <c r="S1291" s="5">
        <f>VLOOKUP(A1291,'Additional Data'!$A$1:$D$9949,3,0)</f>
        <v>909.75</v>
      </c>
      <c r="T1291" s="2" t="str">
        <f>HLOOKUP(B1291,'Additional Data'!$F$1:$N$2,2,0)</f>
        <v>TV</v>
      </c>
    </row>
    <row r="1292" spans="1:20" ht="14.25" customHeight="1">
      <c r="A1292" s="2">
        <v>637543</v>
      </c>
      <c r="B1292" s="2" t="s">
        <v>30</v>
      </c>
      <c r="C1292" s="2" t="s">
        <v>41</v>
      </c>
      <c r="D1292" s="2" t="s">
        <v>34</v>
      </c>
      <c r="E1292" s="4">
        <v>43529.271874999999</v>
      </c>
      <c r="F1292" s="4">
        <v>43531.271874999999</v>
      </c>
      <c r="G1292" s="4">
        <v>43536.271874999999</v>
      </c>
      <c r="H1292" s="2">
        <v>0</v>
      </c>
      <c r="I1292" s="2">
        <v>109</v>
      </c>
      <c r="J1292" s="2" t="s">
        <v>41</v>
      </c>
      <c r="K1292" s="2" t="s">
        <v>66</v>
      </c>
      <c r="L1292" s="2" t="s">
        <v>67</v>
      </c>
      <c r="M1292" s="2" t="s">
        <v>71</v>
      </c>
      <c r="N1292" s="2">
        <v>-5</v>
      </c>
      <c r="O1292" s="2">
        <v>2</v>
      </c>
      <c r="P1292" s="2">
        <v>109</v>
      </c>
      <c r="Q1292" s="2" t="str">
        <f>VLOOKUP(A1292,'Additional Data'!$A$1:$D$9949,2,0)</f>
        <v>App</v>
      </c>
      <c r="R1292" s="2" t="str">
        <f>VLOOKUP(A1292,'Additional Data'!$A$1:$D$9949,4,0)</f>
        <v>Credit Card</v>
      </c>
      <c r="S1292" s="5">
        <f>VLOOKUP(A1292,'Additional Data'!$A$1:$D$9949,3,0)</f>
        <v>1212.107927</v>
      </c>
      <c r="T1292" s="2" t="str">
        <f>HLOOKUP(B1292,'Additional Data'!$F$1:$N$2,2,0)</f>
        <v>PC</v>
      </c>
    </row>
    <row r="1293" spans="1:20" ht="14.25" customHeight="1">
      <c r="A1293" s="2">
        <v>282106</v>
      </c>
      <c r="B1293" s="2" t="s">
        <v>36</v>
      </c>
      <c r="C1293" s="2" t="s">
        <v>32</v>
      </c>
      <c r="D1293" s="2" t="s">
        <v>34</v>
      </c>
      <c r="E1293" s="4">
        <v>43529.274421296293</v>
      </c>
      <c r="F1293" s="4">
        <v>43537.274421296293</v>
      </c>
      <c r="G1293" s="4">
        <v>43534.274421296293</v>
      </c>
      <c r="H1293" s="2">
        <v>27</v>
      </c>
      <c r="I1293" s="2">
        <v>109</v>
      </c>
      <c r="J1293" s="2" t="s">
        <v>60</v>
      </c>
      <c r="K1293" s="2" t="s">
        <v>61</v>
      </c>
      <c r="L1293" s="2" t="s">
        <v>35</v>
      </c>
      <c r="M1293" s="2" t="s">
        <v>59</v>
      </c>
      <c r="N1293" s="2">
        <v>3</v>
      </c>
      <c r="O1293" s="2">
        <v>8</v>
      </c>
      <c r="P1293" s="2">
        <v>136</v>
      </c>
      <c r="Q1293" s="2" t="str">
        <f>VLOOKUP(A1293,'Additional Data'!$A$1:$D$9949,2,0)</f>
        <v>App</v>
      </c>
      <c r="R1293" s="2" t="str">
        <f>VLOOKUP(A1293,'Additional Data'!$A$1:$D$9949,4,0)</f>
        <v>Debit Card</v>
      </c>
      <c r="S1293" s="5">
        <f>VLOOKUP(A1293,'Additional Data'!$A$1:$D$9949,3,0)</f>
        <v>1355.730012</v>
      </c>
      <c r="T1293" s="2" t="str">
        <f>HLOOKUP(B1293,'Additional Data'!$F$1:$N$2,2,0)</f>
        <v>Laptop</v>
      </c>
    </row>
    <row r="1294" spans="1:20" ht="14.25" customHeight="1">
      <c r="A1294" s="2">
        <v>148202</v>
      </c>
      <c r="B1294" s="2" t="s">
        <v>36</v>
      </c>
      <c r="C1294" s="2" t="s">
        <v>32</v>
      </c>
      <c r="D1294" s="2" t="s">
        <v>34</v>
      </c>
      <c r="E1294" s="4">
        <v>43529.280439814815</v>
      </c>
      <c r="F1294" s="4">
        <v>43536.280439814815</v>
      </c>
      <c r="G1294" s="4">
        <v>43536.280439814815</v>
      </c>
      <c r="H1294" s="2">
        <v>35</v>
      </c>
      <c r="I1294" s="2">
        <v>111</v>
      </c>
      <c r="J1294" s="2" t="s">
        <v>63</v>
      </c>
      <c r="K1294" s="2" t="s">
        <v>81</v>
      </c>
      <c r="L1294" s="2" t="s">
        <v>35</v>
      </c>
      <c r="M1294" s="2" t="s">
        <v>59</v>
      </c>
      <c r="N1294" s="2">
        <v>0</v>
      </c>
      <c r="O1294" s="2">
        <v>7</v>
      </c>
      <c r="P1294" s="2">
        <v>146</v>
      </c>
      <c r="Q1294" s="2" t="str">
        <f>VLOOKUP(A1294,'Additional Data'!$A$1:$D$9949,2,0)</f>
        <v>App</v>
      </c>
      <c r="R1294" s="2" t="str">
        <f>VLOOKUP(A1294,'Additional Data'!$A$1:$D$9949,4,0)</f>
        <v>Debit Card</v>
      </c>
      <c r="S1294" s="5">
        <f>VLOOKUP(A1294,'Additional Data'!$A$1:$D$9949,3,0)</f>
        <v>403.98276140000002</v>
      </c>
      <c r="T1294" s="2" t="str">
        <f>HLOOKUP(B1294,'Additional Data'!$F$1:$N$2,2,0)</f>
        <v>Laptop</v>
      </c>
    </row>
    <row r="1295" spans="1:20" ht="14.25" customHeight="1">
      <c r="A1295" s="2">
        <v>191333</v>
      </c>
      <c r="B1295" s="2" t="s">
        <v>48</v>
      </c>
      <c r="C1295" s="2" t="s">
        <v>41</v>
      </c>
      <c r="D1295" s="2" t="s">
        <v>34</v>
      </c>
      <c r="E1295" s="4">
        <v>43529.284375000003</v>
      </c>
      <c r="F1295" s="4">
        <v>43535.284375000003</v>
      </c>
      <c r="G1295" s="4">
        <v>43535.284375000003</v>
      </c>
      <c r="H1295" s="2">
        <v>70</v>
      </c>
      <c r="I1295" s="2">
        <v>107</v>
      </c>
      <c r="J1295" s="2" t="s">
        <v>32</v>
      </c>
      <c r="K1295" s="2" t="s">
        <v>70</v>
      </c>
      <c r="L1295" s="2" t="s">
        <v>35</v>
      </c>
      <c r="M1295" s="2" t="s">
        <v>71</v>
      </c>
      <c r="N1295" s="2">
        <v>0</v>
      </c>
      <c r="O1295" s="2">
        <v>6</v>
      </c>
      <c r="P1295" s="2">
        <v>177</v>
      </c>
      <c r="Q1295" s="2" t="str">
        <f>VLOOKUP(A1295,'Additional Data'!$A$1:$D$9949,2,0)</f>
        <v>App</v>
      </c>
      <c r="R1295" s="2" t="str">
        <f>VLOOKUP(A1295,'Additional Data'!$A$1:$D$9949,4,0)</f>
        <v>Credit Card</v>
      </c>
      <c r="S1295" s="5">
        <f>VLOOKUP(A1295,'Additional Data'!$A$1:$D$9949,3,0)</f>
        <v>3273.974483</v>
      </c>
      <c r="T1295" s="2" t="str">
        <f>HLOOKUP(B1295,'Additional Data'!$F$1:$N$2,2,0)</f>
        <v>Gaming Console</v>
      </c>
    </row>
    <row r="1296" spans="1:20" ht="14.25" customHeight="1">
      <c r="A1296" s="2">
        <v>732897</v>
      </c>
      <c r="B1296" s="2" t="s">
        <v>47</v>
      </c>
      <c r="C1296" s="2" t="s">
        <v>41</v>
      </c>
      <c r="D1296" s="2" t="s">
        <v>34</v>
      </c>
      <c r="E1296" s="4">
        <v>43529.284479166665</v>
      </c>
      <c r="F1296" s="4">
        <v>43534.284479166665</v>
      </c>
      <c r="G1296" s="4">
        <v>43532.284479166665</v>
      </c>
      <c r="H1296" s="2">
        <v>0</v>
      </c>
      <c r="I1296" s="2">
        <v>128</v>
      </c>
      <c r="J1296" s="2" t="s">
        <v>41</v>
      </c>
      <c r="K1296" s="2" t="s">
        <v>66</v>
      </c>
      <c r="L1296" s="2" t="s">
        <v>67</v>
      </c>
      <c r="M1296" s="2" t="s">
        <v>59</v>
      </c>
      <c r="N1296" s="2">
        <v>2</v>
      </c>
      <c r="O1296" s="2">
        <v>5</v>
      </c>
      <c r="P1296" s="2">
        <v>128</v>
      </c>
      <c r="Q1296" s="2" t="str">
        <f>VLOOKUP(A1296,'Additional Data'!$A$1:$D$9949,2,0)</f>
        <v>Website</v>
      </c>
      <c r="R1296" s="2" t="str">
        <f>VLOOKUP(A1296,'Additional Data'!$A$1:$D$9949,4,0)</f>
        <v>Credit Card</v>
      </c>
      <c r="S1296" s="5">
        <f>VLOOKUP(A1296,'Additional Data'!$A$1:$D$9949,3,0)</f>
        <v>2721.39</v>
      </c>
      <c r="T1296" s="2" t="str">
        <f>HLOOKUP(B1296,'Additional Data'!$F$1:$N$2,2,0)</f>
        <v>Tablet</v>
      </c>
    </row>
    <row r="1297" spans="1:20" ht="14.25" customHeight="1">
      <c r="A1297" s="2">
        <v>867459</v>
      </c>
      <c r="B1297" s="2" t="s">
        <v>48</v>
      </c>
      <c r="C1297" s="2" t="s">
        <v>41</v>
      </c>
      <c r="D1297" s="2" t="s">
        <v>34</v>
      </c>
      <c r="E1297" s="4">
        <v>43529.302187499998</v>
      </c>
      <c r="F1297" s="4">
        <v>43531.302187499998</v>
      </c>
      <c r="G1297" s="4">
        <v>43532.302187499998</v>
      </c>
      <c r="H1297" s="2">
        <v>84</v>
      </c>
      <c r="I1297" s="2">
        <v>105</v>
      </c>
      <c r="J1297" s="2" t="s">
        <v>32</v>
      </c>
      <c r="K1297" s="2" t="s">
        <v>70</v>
      </c>
      <c r="L1297" s="2" t="s">
        <v>35</v>
      </c>
      <c r="M1297" s="2" t="s">
        <v>71</v>
      </c>
      <c r="N1297" s="2">
        <v>-1</v>
      </c>
      <c r="O1297" s="2">
        <v>2</v>
      </c>
      <c r="P1297" s="2">
        <v>189</v>
      </c>
      <c r="Q1297" s="2" t="str">
        <f>VLOOKUP(A1297,'Additional Data'!$A$1:$D$9949,2,0)</f>
        <v>Website</v>
      </c>
      <c r="R1297" s="2" t="str">
        <f>VLOOKUP(A1297,'Additional Data'!$A$1:$D$9949,4,0)</f>
        <v>Credit Card</v>
      </c>
      <c r="S1297" s="5">
        <f>VLOOKUP(A1297,'Additional Data'!$A$1:$D$9949,3,0)</f>
        <v>2067.61</v>
      </c>
      <c r="T1297" s="2" t="str">
        <f>HLOOKUP(B1297,'Additional Data'!$F$1:$N$2,2,0)</f>
        <v>Gaming Console</v>
      </c>
    </row>
    <row r="1298" spans="1:20" ht="14.25" customHeight="1">
      <c r="A1298" s="2">
        <v>363766</v>
      </c>
      <c r="B1298" s="2" t="s">
        <v>39</v>
      </c>
      <c r="C1298" s="2" t="s">
        <v>41</v>
      </c>
      <c r="D1298" s="2" t="s">
        <v>34</v>
      </c>
      <c r="E1298" s="4">
        <v>43529.302569444444</v>
      </c>
      <c r="F1298" s="4">
        <v>43530.302569444444</v>
      </c>
      <c r="G1298" s="4">
        <v>43533.302569444444</v>
      </c>
      <c r="H1298" s="2">
        <v>0</v>
      </c>
      <c r="I1298" s="2">
        <v>120</v>
      </c>
      <c r="J1298" s="2" t="s">
        <v>41</v>
      </c>
      <c r="K1298" s="2" t="s">
        <v>66</v>
      </c>
      <c r="L1298" s="2" t="s">
        <v>67</v>
      </c>
      <c r="M1298" s="2" t="s">
        <v>59</v>
      </c>
      <c r="N1298" s="2">
        <v>-3</v>
      </c>
      <c r="O1298" s="2">
        <v>1</v>
      </c>
      <c r="P1298" s="2">
        <v>120</v>
      </c>
      <c r="Q1298" s="2" t="str">
        <f>VLOOKUP(A1298,'Additional Data'!$A$1:$D$9949,2,0)</f>
        <v>App</v>
      </c>
      <c r="R1298" s="2" t="str">
        <f>VLOOKUP(A1298,'Additional Data'!$A$1:$D$9949,4,0)</f>
        <v>Debit Card</v>
      </c>
      <c r="S1298" s="5">
        <f>VLOOKUP(A1298,'Additional Data'!$A$1:$D$9949,3,0)</f>
        <v>3186.0330829999998</v>
      </c>
      <c r="T1298" s="2" t="str">
        <f>HLOOKUP(B1298,'Additional Data'!$F$1:$N$2,2,0)</f>
        <v>Mobile</v>
      </c>
    </row>
    <row r="1299" spans="1:20" ht="14.25" customHeight="1">
      <c r="A1299" s="2">
        <v>443611</v>
      </c>
      <c r="B1299" s="2" t="s">
        <v>30</v>
      </c>
      <c r="C1299" s="2" t="s">
        <v>41</v>
      </c>
      <c r="D1299" s="2" t="s">
        <v>34</v>
      </c>
      <c r="E1299" s="4">
        <v>43529.307083333333</v>
      </c>
      <c r="F1299" s="4">
        <v>43531.307083333333</v>
      </c>
      <c r="G1299" s="4">
        <v>43534.307083333333</v>
      </c>
      <c r="H1299" s="2">
        <v>37</v>
      </c>
      <c r="I1299" s="2">
        <v>126</v>
      </c>
      <c r="J1299" s="2" t="s">
        <v>73</v>
      </c>
      <c r="K1299" s="2" t="s">
        <v>80</v>
      </c>
      <c r="L1299" s="2" t="s">
        <v>35</v>
      </c>
      <c r="M1299" s="2" t="s">
        <v>59</v>
      </c>
      <c r="N1299" s="2">
        <v>-3</v>
      </c>
      <c r="O1299" s="2">
        <v>2</v>
      </c>
      <c r="P1299" s="2">
        <v>163</v>
      </c>
      <c r="Q1299" s="2" t="str">
        <f>VLOOKUP(A1299,'Additional Data'!$A$1:$D$9949,2,0)</f>
        <v>App</v>
      </c>
      <c r="R1299" s="2" t="str">
        <f>VLOOKUP(A1299,'Additional Data'!$A$1:$D$9949,4,0)</f>
        <v>Cash On Delivery</v>
      </c>
      <c r="S1299" s="5">
        <f>VLOOKUP(A1299,'Additional Data'!$A$1:$D$9949,3,0)</f>
        <v>3553.1398330000002</v>
      </c>
      <c r="T1299" s="2" t="str">
        <f>HLOOKUP(B1299,'Additional Data'!$F$1:$N$2,2,0)</f>
        <v>PC</v>
      </c>
    </row>
    <row r="1300" spans="1:20" ht="14.25" customHeight="1">
      <c r="A1300" s="2">
        <v>755153</v>
      </c>
      <c r="B1300" s="2" t="s">
        <v>39</v>
      </c>
      <c r="C1300" s="2" t="s">
        <v>41</v>
      </c>
      <c r="D1300" s="2" t="s">
        <v>34</v>
      </c>
      <c r="E1300" s="4">
        <v>43529.310763888891</v>
      </c>
      <c r="F1300" s="4">
        <v>43534.310763888891</v>
      </c>
      <c r="G1300" s="4">
        <v>43535.310763888891</v>
      </c>
      <c r="H1300" s="2">
        <v>0</v>
      </c>
      <c r="I1300" s="2">
        <v>123</v>
      </c>
      <c r="J1300" s="2" t="s">
        <v>41</v>
      </c>
      <c r="K1300" s="2" t="s">
        <v>66</v>
      </c>
      <c r="L1300" s="2" t="s">
        <v>67</v>
      </c>
      <c r="M1300" s="2" t="s">
        <v>59</v>
      </c>
      <c r="N1300" s="2">
        <v>-1</v>
      </c>
      <c r="O1300" s="2">
        <v>5</v>
      </c>
      <c r="P1300" s="2">
        <v>123</v>
      </c>
      <c r="Q1300" s="2" t="str">
        <f>VLOOKUP(A1300,'Additional Data'!$A$1:$D$9949,2,0)</f>
        <v>App</v>
      </c>
      <c r="R1300" s="2" t="str">
        <f>VLOOKUP(A1300,'Additional Data'!$A$1:$D$9949,4,0)</f>
        <v>Cash On Delivery</v>
      </c>
      <c r="S1300" s="5">
        <f>VLOOKUP(A1300,'Additional Data'!$A$1:$D$9949,3,0)</f>
        <v>3379.327487</v>
      </c>
      <c r="T1300" s="2" t="str">
        <f>HLOOKUP(B1300,'Additional Data'!$F$1:$N$2,2,0)</f>
        <v>Mobile</v>
      </c>
    </row>
    <row r="1301" spans="1:20" ht="14.25" customHeight="1">
      <c r="A1301" s="2">
        <v>514233</v>
      </c>
      <c r="B1301" s="2" t="s">
        <v>39</v>
      </c>
      <c r="C1301" s="2" t="s">
        <v>32</v>
      </c>
      <c r="D1301" s="2" t="s">
        <v>34</v>
      </c>
      <c r="E1301" s="4">
        <v>43529.311562499999</v>
      </c>
      <c r="F1301" s="4">
        <v>43533.311562499999</v>
      </c>
      <c r="G1301" s="4">
        <v>43535.311562499999</v>
      </c>
      <c r="H1301" s="2">
        <v>0</v>
      </c>
      <c r="I1301" s="2">
        <v>104</v>
      </c>
      <c r="J1301" s="2" t="s">
        <v>32</v>
      </c>
      <c r="K1301" s="2" t="s">
        <v>82</v>
      </c>
      <c r="L1301" s="2" t="s">
        <v>67</v>
      </c>
      <c r="M1301" s="2" t="s">
        <v>71</v>
      </c>
      <c r="N1301" s="2">
        <v>-2</v>
      </c>
      <c r="O1301" s="2">
        <v>4</v>
      </c>
      <c r="P1301" s="2">
        <v>104</v>
      </c>
      <c r="Q1301" s="2" t="str">
        <f>VLOOKUP(A1301,'Additional Data'!$A$1:$D$9949,2,0)</f>
        <v>Website</v>
      </c>
      <c r="R1301" s="2" t="str">
        <f>VLOOKUP(A1301,'Additional Data'!$A$1:$D$9949,4,0)</f>
        <v>Credit Card</v>
      </c>
      <c r="S1301" s="5">
        <f>VLOOKUP(A1301,'Additional Data'!$A$1:$D$9949,3,0)</f>
        <v>2160.2600000000002</v>
      </c>
      <c r="T1301" s="2" t="str">
        <f>HLOOKUP(B1301,'Additional Data'!$F$1:$N$2,2,0)</f>
        <v>Mobile</v>
      </c>
    </row>
    <row r="1302" spans="1:20" ht="14.25" customHeight="1">
      <c r="A1302" s="2">
        <v>334648</v>
      </c>
      <c r="B1302" s="2" t="s">
        <v>39</v>
      </c>
      <c r="C1302" s="2" t="s">
        <v>41</v>
      </c>
      <c r="D1302" s="2" t="s">
        <v>34</v>
      </c>
      <c r="E1302" s="4">
        <v>43529.320636574077</v>
      </c>
      <c r="F1302" s="4">
        <v>43531.320636574077</v>
      </c>
      <c r="G1302" s="4">
        <v>43532.320636574077</v>
      </c>
      <c r="H1302" s="2">
        <v>48</v>
      </c>
      <c r="I1302" s="2">
        <v>124</v>
      </c>
      <c r="J1302" s="2" t="s">
        <v>32</v>
      </c>
      <c r="K1302" s="2" t="s">
        <v>70</v>
      </c>
      <c r="L1302" s="2" t="s">
        <v>35</v>
      </c>
      <c r="M1302" s="2" t="s">
        <v>71</v>
      </c>
      <c r="N1302" s="2">
        <v>-1</v>
      </c>
      <c r="O1302" s="2">
        <v>2</v>
      </c>
      <c r="P1302" s="2">
        <v>172</v>
      </c>
      <c r="Q1302" s="2" t="str">
        <f>VLOOKUP(A1302,'Additional Data'!$A$1:$D$9949,2,0)</f>
        <v>App</v>
      </c>
      <c r="R1302" s="2" t="str">
        <f>VLOOKUP(A1302,'Additional Data'!$A$1:$D$9949,4,0)</f>
        <v>Debit Card</v>
      </c>
      <c r="S1302" s="5">
        <f>VLOOKUP(A1302,'Additional Data'!$A$1:$D$9949,3,0)</f>
        <v>884.68390280000006</v>
      </c>
      <c r="T1302" s="2" t="str">
        <f>HLOOKUP(B1302,'Additional Data'!$F$1:$N$2,2,0)</f>
        <v>Mobile</v>
      </c>
    </row>
    <row r="1303" spans="1:20" ht="14.25" customHeight="1">
      <c r="A1303" s="2">
        <v>284932</v>
      </c>
      <c r="B1303" s="2" t="s">
        <v>42</v>
      </c>
      <c r="C1303" s="2" t="s">
        <v>32</v>
      </c>
      <c r="D1303" s="2" t="s">
        <v>34</v>
      </c>
      <c r="E1303" s="4">
        <v>43529.330891203703</v>
      </c>
      <c r="F1303" s="4">
        <v>43530.330891203703</v>
      </c>
      <c r="G1303" s="4">
        <v>43534.330891203703</v>
      </c>
      <c r="H1303" s="2">
        <v>0</v>
      </c>
      <c r="I1303" s="2">
        <v>110</v>
      </c>
      <c r="J1303" s="2" t="s">
        <v>32</v>
      </c>
      <c r="K1303" s="2" t="s">
        <v>82</v>
      </c>
      <c r="L1303" s="2" t="s">
        <v>67</v>
      </c>
      <c r="M1303" s="2" t="s">
        <v>71</v>
      </c>
      <c r="N1303" s="2">
        <v>-4</v>
      </c>
      <c r="O1303" s="2">
        <v>1</v>
      </c>
      <c r="P1303" s="2">
        <v>110</v>
      </c>
      <c r="Q1303" s="2" t="str">
        <f>VLOOKUP(A1303,'Additional Data'!$A$1:$D$9949,2,0)</f>
        <v>App</v>
      </c>
      <c r="R1303" s="2" t="str">
        <f>VLOOKUP(A1303,'Additional Data'!$A$1:$D$9949,4,0)</f>
        <v>Debit Card</v>
      </c>
      <c r="S1303" s="5">
        <f>VLOOKUP(A1303,'Additional Data'!$A$1:$D$9949,3,0)</f>
        <v>1465.377579</v>
      </c>
      <c r="T1303" s="2" t="str">
        <f>HLOOKUP(B1303,'Additional Data'!$F$1:$N$2,2,0)</f>
        <v>TV</v>
      </c>
    </row>
    <row r="1304" spans="1:20" ht="14.25" customHeight="1">
      <c r="A1304" s="2">
        <v>918114</v>
      </c>
      <c r="B1304" s="2" t="s">
        <v>39</v>
      </c>
      <c r="C1304" s="2" t="s">
        <v>41</v>
      </c>
      <c r="D1304" s="2" t="s">
        <v>34</v>
      </c>
      <c r="E1304" s="4">
        <v>43529.335138888891</v>
      </c>
      <c r="F1304" s="4">
        <v>43533.335138888891</v>
      </c>
      <c r="G1304" s="4">
        <v>43534.335138888891</v>
      </c>
      <c r="H1304" s="2">
        <v>32</v>
      </c>
      <c r="I1304" s="2">
        <v>113</v>
      </c>
      <c r="J1304" s="2" t="s">
        <v>63</v>
      </c>
      <c r="K1304" s="2" t="s">
        <v>64</v>
      </c>
      <c r="L1304" s="2" t="s">
        <v>35</v>
      </c>
      <c r="M1304" s="2" t="s">
        <v>59</v>
      </c>
      <c r="N1304" s="2">
        <v>-1</v>
      </c>
      <c r="O1304" s="2">
        <v>4</v>
      </c>
      <c r="P1304" s="2">
        <v>145</v>
      </c>
      <c r="Q1304" s="2" t="str">
        <f>VLOOKUP(A1304,'Additional Data'!$A$1:$D$9949,2,0)</f>
        <v>Website</v>
      </c>
      <c r="R1304" s="2" t="str">
        <f>VLOOKUP(A1304,'Additional Data'!$A$1:$D$9949,4,0)</f>
        <v>Debit Card</v>
      </c>
      <c r="S1304" s="5">
        <f>VLOOKUP(A1304,'Additional Data'!$A$1:$D$9949,3,0)</f>
        <v>2170.19</v>
      </c>
      <c r="T1304" s="2" t="str">
        <f>HLOOKUP(B1304,'Additional Data'!$F$1:$N$2,2,0)</f>
        <v>Mobile</v>
      </c>
    </row>
    <row r="1305" spans="1:20" ht="14.25" customHeight="1">
      <c r="A1305" s="2">
        <v>570225</v>
      </c>
      <c r="B1305" s="2" t="s">
        <v>39</v>
      </c>
      <c r="C1305" s="2" t="s">
        <v>41</v>
      </c>
      <c r="D1305" s="2" t="s">
        <v>34</v>
      </c>
      <c r="E1305" s="4">
        <v>43529.337245370371</v>
      </c>
      <c r="F1305" s="4">
        <v>43534.337245370371</v>
      </c>
      <c r="G1305" s="4">
        <v>43534.337245370371</v>
      </c>
      <c r="H1305" s="2">
        <v>0</v>
      </c>
      <c r="I1305" s="2">
        <v>124</v>
      </c>
      <c r="J1305" s="2" t="s">
        <v>41</v>
      </c>
      <c r="K1305" s="2" t="s">
        <v>66</v>
      </c>
      <c r="L1305" s="2" t="s">
        <v>67</v>
      </c>
      <c r="M1305" s="2" t="s">
        <v>59</v>
      </c>
      <c r="N1305" s="2">
        <v>0</v>
      </c>
      <c r="O1305" s="2">
        <v>5</v>
      </c>
      <c r="P1305" s="2">
        <v>124</v>
      </c>
      <c r="Q1305" s="2" t="str">
        <f>VLOOKUP(A1305,'Additional Data'!$A$1:$D$9949,2,0)</f>
        <v>Website</v>
      </c>
      <c r="R1305" s="2" t="str">
        <f>VLOOKUP(A1305,'Additional Data'!$A$1:$D$9949,4,0)</f>
        <v>Credit Card</v>
      </c>
      <c r="S1305" s="5">
        <f>VLOOKUP(A1305,'Additional Data'!$A$1:$D$9949,3,0)</f>
        <v>1049.75</v>
      </c>
      <c r="T1305" s="2" t="str">
        <f>HLOOKUP(B1305,'Additional Data'!$F$1:$N$2,2,0)</f>
        <v>Mobile</v>
      </c>
    </row>
    <row r="1306" spans="1:20" ht="14.25" customHeight="1">
      <c r="A1306" s="2">
        <v>391460</v>
      </c>
      <c r="B1306" s="2" t="s">
        <v>30</v>
      </c>
      <c r="C1306" s="2" t="s">
        <v>32</v>
      </c>
      <c r="D1306" s="2" t="s">
        <v>34</v>
      </c>
      <c r="E1306" s="4">
        <v>43529.346076388887</v>
      </c>
      <c r="F1306" s="4">
        <v>43529.346076388887</v>
      </c>
      <c r="G1306" s="4">
        <v>43532.346076388887</v>
      </c>
      <c r="H1306" s="2">
        <v>0</v>
      </c>
      <c r="I1306" s="2">
        <v>123</v>
      </c>
      <c r="J1306" s="2" t="s">
        <v>32</v>
      </c>
      <c r="K1306" s="2" t="s">
        <v>82</v>
      </c>
      <c r="L1306" s="2" t="s">
        <v>67</v>
      </c>
      <c r="M1306" s="2" t="s">
        <v>71</v>
      </c>
      <c r="N1306" s="2">
        <v>-3</v>
      </c>
      <c r="O1306" s="2">
        <v>0</v>
      </c>
      <c r="P1306" s="2">
        <v>123</v>
      </c>
      <c r="Q1306" s="2" t="str">
        <f>VLOOKUP(A1306,'Additional Data'!$A$1:$D$9949,2,0)</f>
        <v>App</v>
      </c>
      <c r="R1306" s="2" t="str">
        <f>VLOOKUP(A1306,'Additional Data'!$A$1:$D$9949,4,0)</f>
        <v>Debit Card</v>
      </c>
      <c r="S1306" s="5">
        <f>VLOOKUP(A1306,'Additional Data'!$A$1:$D$9949,3,0)</f>
        <v>2978.1358340000002</v>
      </c>
      <c r="T1306" s="2" t="str">
        <f>HLOOKUP(B1306,'Additional Data'!$F$1:$N$2,2,0)</f>
        <v>PC</v>
      </c>
    </row>
    <row r="1307" spans="1:20" ht="14.25" customHeight="1">
      <c r="A1307" s="2">
        <v>366014</v>
      </c>
      <c r="B1307" s="2" t="s">
        <v>30</v>
      </c>
      <c r="C1307" s="2" t="s">
        <v>32</v>
      </c>
      <c r="D1307" s="2" t="s">
        <v>34</v>
      </c>
      <c r="E1307" s="4">
        <v>43529.346354166664</v>
      </c>
      <c r="F1307" s="4">
        <v>43533.346354166664</v>
      </c>
      <c r="G1307" s="4">
        <v>43535.346354166664</v>
      </c>
      <c r="H1307" s="2">
        <v>40</v>
      </c>
      <c r="I1307" s="2">
        <v>112</v>
      </c>
      <c r="J1307" s="2" t="s">
        <v>60</v>
      </c>
      <c r="K1307" s="2" t="s">
        <v>61</v>
      </c>
      <c r="L1307" s="2" t="s">
        <v>35</v>
      </c>
      <c r="M1307" s="2" t="s">
        <v>59</v>
      </c>
      <c r="N1307" s="2">
        <v>-2</v>
      </c>
      <c r="O1307" s="2">
        <v>4</v>
      </c>
      <c r="P1307" s="2">
        <v>152</v>
      </c>
      <c r="Q1307" s="2" t="str">
        <f>VLOOKUP(A1307,'Additional Data'!$A$1:$D$9949,2,0)</f>
        <v>App</v>
      </c>
      <c r="R1307" s="2" t="str">
        <f>VLOOKUP(A1307,'Additional Data'!$A$1:$D$9949,4,0)</f>
        <v>Debit Card</v>
      </c>
      <c r="S1307" s="5">
        <f>VLOOKUP(A1307,'Additional Data'!$A$1:$D$9949,3,0)</f>
        <v>446.1284521</v>
      </c>
      <c r="T1307" s="2" t="str">
        <f>HLOOKUP(B1307,'Additional Data'!$F$1:$N$2,2,0)</f>
        <v>PC</v>
      </c>
    </row>
    <row r="1308" spans="1:20" ht="14.25" customHeight="1">
      <c r="A1308" s="2">
        <v>950428</v>
      </c>
      <c r="B1308" s="2" t="s">
        <v>30</v>
      </c>
      <c r="C1308" s="2" t="s">
        <v>41</v>
      </c>
      <c r="D1308" s="2" t="s">
        <v>34</v>
      </c>
      <c r="E1308" s="4">
        <v>43529.346921296295</v>
      </c>
      <c r="F1308" s="4">
        <v>43537.346921296295</v>
      </c>
      <c r="G1308" s="4">
        <v>43533.346921296295</v>
      </c>
      <c r="H1308" s="2">
        <v>40</v>
      </c>
      <c r="I1308" s="2">
        <v>110</v>
      </c>
      <c r="J1308" s="2" t="s">
        <v>63</v>
      </c>
      <c r="K1308" s="2" t="s">
        <v>64</v>
      </c>
      <c r="L1308" s="2" t="s">
        <v>35</v>
      </c>
      <c r="M1308" s="2" t="s">
        <v>71</v>
      </c>
      <c r="N1308" s="2">
        <v>4</v>
      </c>
      <c r="O1308" s="2">
        <v>8</v>
      </c>
      <c r="P1308" s="2">
        <v>150</v>
      </c>
      <c r="Q1308" s="2" t="str">
        <f>VLOOKUP(A1308,'Additional Data'!$A$1:$D$9949,2,0)</f>
        <v>App</v>
      </c>
      <c r="R1308" s="2" t="str">
        <f>VLOOKUP(A1308,'Additional Data'!$A$1:$D$9949,4,0)</f>
        <v>Debit Card</v>
      </c>
      <c r="S1308" s="5">
        <f>VLOOKUP(A1308,'Additional Data'!$A$1:$D$9949,3,0)</f>
        <v>584.81396259999997</v>
      </c>
      <c r="T1308" s="2" t="str">
        <f>HLOOKUP(B1308,'Additional Data'!$F$1:$N$2,2,0)</f>
        <v>PC</v>
      </c>
    </row>
    <row r="1309" spans="1:20" ht="14.25" customHeight="1">
      <c r="A1309" s="2">
        <v>552124</v>
      </c>
      <c r="B1309" s="2" t="s">
        <v>30</v>
      </c>
      <c r="C1309" s="2" t="s">
        <v>41</v>
      </c>
      <c r="D1309" s="2" t="s">
        <v>34</v>
      </c>
      <c r="E1309" s="4">
        <v>43529.348530092589</v>
      </c>
      <c r="F1309" s="4">
        <v>43529.348530092589</v>
      </c>
      <c r="G1309" s="4">
        <v>43536.348530092589</v>
      </c>
      <c r="H1309" s="2">
        <v>0</v>
      </c>
      <c r="I1309" s="2">
        <v>103</v>
      </c>
      <c r="J1309" s="2" t="s">
        <v>41</v>
      </c>
      <c r="K1309" s="2" t="s">
        <v>66</v>
      </c>
      <c r="L1309" s="2" t="s">
        <v>67</v>
      </c>
      <c r="M1309" s="2" t="s">
        <v>71</v>
      </c>
      <c r="N1309" s="2">
        <v>-7</v>
      </c>
      <c r="O1309" s="2">
        <v>0</v>
      </c>
      <c r="P1309" s="2">
        <v>103</v>
      </c>
      <c r="Q1309" s="2" t="str">
        <f>VLOOKUP(A1309,'Additional Data'!$A$1:$D$9949,2,0)</f>
        <v>App</v>
      </c>
      <c r="R1309" s="2" t="str">
        <f>VLOOKUP(A1309,'Additional Data'!$A$1:$D$9949,4,0)</f>
        <v>Debit Card</v>
      </c>
      <c r="S1309" s="5">
        <f>VLOOKUP(A1309,'Additional Data'!$A$1:$D$9949,3,0)</f>
        <v>2995.6540799999998</v>
      </c>
      <c r="T1309" s="2" t="str">
        <f>HLOOKUP(B1309,'Additional Data'!$F$1:$N$2,2,0)</f>
        <v>PC</v>
      </c>
    </row>
    <row r="1310" spans="1:20" ht="14.25" customHeight="1">
      <c r="A1310" s="2">
        <v>744996</v>
      </c>
      <c r="B1310" s="2" t="s">
        <v>30</v>
      </c>
      <c r="C1310" s="2" t="s">
        <v>32</v>
      </c>
      <c r="D1310" s="2" t="s">
        <v>34</v>
      </c>
      <c r="E1310" s="4">
        <v>43529.350937499999</v>
      </c>
      <c r="F1310" s="4">
        <v>43533.350937499999</v>
      </c>
      <c r="G1310" s="4">
        <v>43533.350937499999</v>
      </c>
      <c r="H1310" s="2">
        <v>0</v>
      </c>
      <c r="I1310" s="2">
        <v>108</v>
      </c>
      <c r="J1310" s="2" t="s">
        <v>32</v>
      </c>
      <c r="K1310" s="2" t="s">
        <v>82</v>
      </c>
      <c r="L1310" s="2" t="s">
        <v>67</v>
      </c>
      <c r="M1310" s="2" t="s">
        <v>71</v>
      </c>
      <c r="N1310" s="2">
        <v>0</v>
      </c>
      <c r="O1310" s="2">
        <v>4</v>
      </c>
      <c r="P1310" s="2">
        <v>108</v>
      </c>
      <c r="Q1310" s="2" t="str">
        <f>VLOOKUP(A1310,'Additional Data'!$A$1:$D$9949,2,0)</f>
        <v>Website</v>
      </c>
      <c r="R1310" s="2" t="str">
        <f>VLOOKUP(A1310,'Additional Data'!$A$1:$D$9949,4,0)</f>
        <v>Debit Card</v>
      </c>
      <c r="S1310" s="5">
        <f>VLOOKUP(A1310,'Additional Data'!$A$1:$D$9949,3,0)</f>
        <v>3593.86</v>
      </c>
      <c r="T1310" s="2" t="str">
        <f>HLOOKUP(B1310,'Additional Data'!$F$1:$N$2,2,0)</f>
        <v>PC</v>
      </c>
    </row>
    <row r="1311" spans="1:20" ht="14.25" customHeight="1">
      <c r="A1311" s="2">
        <v>573518</v>
      </c>
      <c r="B1311" s="2" t="s">
        <v>36</v>
      </c>
      <c r="C1311" s="2" t="s">
        <v>41</v>
      </c>
      <c r="D1311" s="2" t="s">
        <v>34</v>
      </c>
      <c r="E1311" s="4">
        <v>43529.351087962961</v>
      </c>
      <c r="F1311" s="4">
        <v>43536.351087962961</v>
      </c>
      <c r="G1311" s="4">
        <v>43536.351087962961</v>
      </c>
      <c r="H1311" s="2">
        <v>45</v>
      </c>
      <c r="I1311" s="2">
        <v>112</v>
      </c>
      <c r="J1311" s="2" t="s">
        <v>63</v>
      </c>
      <c r="K1311" s="2" t="s">
        <v>64</v>
      </c>
      <c r="L1311" s="2" t="s">
        <v>35</v>
      </c>
      <c r="M1311" s="2" t="s">
        <v>59</v>
      </c>
      <c r="N1311" s="2">
        <v>0</v>
      </c>
      <c r="O1311" s="2">
        <v>7</v>
      </c>
      <c r="P1311" s="2">
        <v>157</v>
      </c>
      <c r="Q1311" s="2" t="str">
        <f>VLOOKUP(A1311,'Additional Data'!$A$1:$D$9949,2,0)</f>
        <v>App</v>
      </c>
      <c r="R1311" s="2" t="str">
        <f>VLOOKUP(A1311,'Additional Data'!$A$1:$D$9949,4,0)</f>
        <v>Debit Card</v>
      </c>
      <c r="S1311" s="5">
        <f>VLOOKUP(A1311,'Additional Data'!$A$1:$D$9949,3,0)</f>
        <v>2853.0617200000002</v>
      </c>
      <c r="T1311" s="2" t="str">
        <f>HLOOKUP(B1311,'Additional Data'!$F$1:$N$2,2,0)</f>
        <v>Laptop</v>
      </c>
    </row>
    <row r="1312" spans="1:20" ht="14.25" customHeight="1">
      <c r="A1312" s="2">
        <v>352039</v>
      </c>
      <c r="B1312" s="2" t="s">
        <v>39</v>
      </c>
      <c r="C1312" s="2" t="s">
        <v>41</v>
      </c>
      <c r="D1312" s="2" t="s">
        <v>34</v>
      </c>
      <c r="E1312" s="4">
        <v>43529.353946759256</v>
      </c>
      <c r="F1312" s="4">
        <v>43532.353946759256</v>
      </c>
      <c r="G1312" s="4">
        <v>43533.353946759256</v>
      </c>
      <c r="H1312" s="2">
        <v>0</v>
      </c>
      <c r="I1312" s="2">
        <v>124</v>
      </c>
      <c r="J1312" s="2" t="s">
        <v>41</v>
      </c>
      <c r="K1312" s="2" t="s">
        <v>66</v>
      </c>
      <c r="L1312" s="2" t="s">
        <v>67</v>
      </c>
      <c r="M1312" s="2" t="s">
        <v>59</v>
      </c>
      <c r="N1312" s="2">
        <v>-1</v>
      </c>
      <c r="O1312" s="2">
        <v>3</v>
      </c>
      <c r="P1312" s="2">
        <v>124</v>
      </c>
      <c r="Q1312" s="2" t="str">
        <f>VLOOKUP(A1312,'Additional Data'!$A$1:$D$9949,2,0)</f>
        <v>App</v>
      </c>
      <c r="R1312" s="2" t="str">
        <f>VLOOKUP(A1312,'Additional Data'!$A$1:$D$9949,4,0)</f>
        <v>Credit Card</v>
      </c>
      <c r="S1312" s="5">
        <f>VLOOKUP(A1312,'Additional Data'!$A$1:$D$9949,3,0)</f>
        <v>2877.2484880000002</v>
      </c>
      <c r="T1312" s="2" t="str">
        <f>HLOOKUP(B1312,'Additional Data'!$F$1:$N$2,2,0)</f>
        <v>Mobile</v>
      </c>
    </row>
    <row r="1313" spans="1:20" ht="14.25" customHeight="1">
      <c r="A1313" s="2">
        <v>24828</v>
      </c>
      <c r="B1313" s="2" t="s">
        <v>30</v>
      </c>
      <c r="C1313" s="2" t="s">
        <v>32</v>
      </c>
      <c r="D1313" s="2" t="s">
        <v>34</v>
      </c>
      <c r="E1313" s="4">
        <v>43529.356458333335</v>
      </c>
      <c r="F1313" s="4">
        <v>43531.356458333335</v>
      </c>
      <c r="G1313" s="4">
        <v>43536.356458333335</v>
      </c>
      <c r="H1313" s="2">
        <v>41</v>
      </c>
      <c r="I1313" s="2">
        <v>107</v>
      </c>
      <c r="J1313" s="2" t="s">
        <v>60</v>
      </c>
      <c r="K1313" s="2" t="s">
        <v>61</v>
      </c>
      <c r="L1313" s="2" t="s">
        <v>35</v>
      </c>
      <c r="M1313" s="2" t="s">
        <v>71</v>
      </c>
      <c r="N1313" s="2">
        <v>-5</v>
      </c>
      <c r="O1313" s="2">
        <v>2</v>
      </c>
      <c r="P1313" s="2">
        <v>148</v>
      </c>
      <c r="Q1313" s="2" t="str">
        <f>VLOOKUP(A1313,'Additional Data'!$A$1:$D$9949,2,0)</f>
        <v>Website</v>
      </c>
      <c r="R1313" s="2" t="str">
        <f>VLOOKUP(A1313,'Additional Data'!$A$1:$D$9949,4,0)</f>
        <v>Debit Card</v>
      </c>
      <c r="S1313" s="5">
        <f>VLOOKUP(A1313,'Additional Data'!$A$1:$D$9949,3,0)</f>
        <v>1579.7</v>
      </c>
      <c r="T1313" s="2" t="str">
        <f>HLOOKUP(B1313,'Additional Data'!$F$1:$N$2,2,0)</f>
        <v>PC</v>
      </c>
    </row>
    <row r="1314" spans="1:20" ht="14.25" customHeight="1">
      <c r="A1314" s="2">
        <v>109796</v>
      </c>
      <c r="B1314" s="2" t="s">
        <v>36</v>
      </c>
      <c r="C1314" s="2" t="s">
        <v>41</v>
      </c>
      <c r="D1314" s="2" t="s">
        <v>34</v>
      </c>
      <c r="E1314" s="4">
        <v>43529.357916666668</v>
      </c>
      <c r="F1314" s="4">
        <v>43535.357916666668</v>
      </c>
      <c r="G1314" s="4">
        <v>43536.357916666668</v>
      </c>
      <c r="H1314" s="2">
        <v>34</v>
      </c>
      <c r="I1314" s="2">
        <v>109</v>
      </c>
      <c r="J1314" s="2" t="s">
        <v>60</v>
      </c>
      <c r="K1314" s="2" t="s">
        <v>77</v>
      </c>
      <c r="L1314" s="2" t="s">
        <v>35</v>
      </c>
      <c r="M1314" s="2" t="s">
        <v>71</v>
      </c>
      <c r="N1314" s="2">
        <v>-1</v>
      </c>
      <c r="O1314" s="2">
        <v>6</v>
      </c>
      <c r="P1314" s="2">
        <v>143</v>
      </c>
      <c r="Q1314" s="2" t="str">
        <f>VLOOKUP(A1314,'Additional Data'!$A$1:$D$9949,2,0)</f>
        <v>App</v>
      </c>
      <c r="R1314" s="2" t="str">
        <f>VLOOKUP(A1314,'Additional Data'!$A$1:$D$9949,4,0)</f>
        <v>Debit Card</v>
      </c>
      <c r="S1314" s="5">
        <f>VLOOKUP(A1314,'Additional Data'!$A$1:$D$9949,3,0)</f>
        <v>1129.667279</v>
      </c>
      <c r="T1314" s="2" t="str">
        <f>HLOOKUP(B1314,'Additional Data'!$F$1:$N$2,2,0)</f>
        <v>Laptop</v>
      </c>
    </row>
    <row r="1315" spans="1:20" ht="14.25" customHeight="1">
      <c r="A1315" s="2">
        <v>314263</v>
      </c>
      <c r="B1315" s="2" t="s">
        <v>46</v>
      </c>
      <c r="C1315" s="2" t="s">
        <v>32</v>
      </c>
      <c r="D1315" s="2" t="s">
        <v>34</v>
      </c>
      <c r="E1315" s="4">
        <v>43529.359039351853</v>
      </c>
      <c r="F1315" s="4">
        <v>43530.359039351853</v>
      </c>
      <c r="G1315" s="4">
        <v>43536.359039351853</v>
      </c>
      <c r="H1315" s="2">
        <v>0</v>
      </c>
      <c r="I1315" s="2">
        <v>108</v>
      </c>
      <c r="J1315" s="2" t="s">
        <v>32</v>
      </c>
      <c r="K1315" s="2" t="s">
        <v>82</v>
      </c>
      <c r="L1315" s="2" t="s">
        <v>67</v>
      </c>
      <c r="M1315" s="2" t="s">
        <v>71</v>
      </c>
      <c r="N1315" s="2">
        <v>-6</v>
      </c>
      <c r="O1315" s="2">
        <v>1</v>
      </c>
      <c r="P1315" s="2">
        <v>108</v>
      </c>
      <c r="Q1315" s="2" t="str">
        <f>VLOOKUP(A1315,'Additional Data'!$A$1:$D$9949,2,0)</f>
        <v>App</v>
      </c>
      <c r="R1315" s="2" t="str">
        <f>VLOOKUP(A1315,'Additional Data'!$A$1:$D$9949,4,0)</f>
        <v>Credit Card</v>
      </c>
      <c r="S1315" s="5">
        <f>VLOOKUP(A1315,'Additional Data'!$A$1:$D$9949,3,0)</f>
        <v>1857.8441230000001</v>
      </c>
      <c r="T1315" s="2" t="str">
        <f>HLOOKUP(B1315,'Additional Data'!$F$1:$N$2,2,0)</f>
        <v>TV</v>
      </c>
    </row>
    <row r="1316" spans="1:20" ht="14.25" customHeight="1">
      <c r="A1316" s="2">
        <v>16199</v>
      </c>
      <c r="B1316" s="2" t="s">
        <v>39</v>
      </c>
      <c r="C1316" s="2" t="s">
        <v>32</v>
      </c>
      <c r="D1316" s="2" t="s">
        <v>34</v>
      </c>
      <c r="E1316" s="4">
        <v>43529.371412037035</v>
      </c>
      <c r="F1316" s="4">
        <v>43534.371412037035</v>
      </c>
      <c r="G1316" s="4">
        <v>43532.371412037035</v>
      </c>
      <c r="H1316" s="2">
        <v>50</v>
      </c>
      <c r="I1316" s="2">
        <v>111</v>
      </c>
      <c r="J1316" s="2" t="s">
        <v>63</v>
      </c>
      <c r="K1316" s="2" t="s">
        <v>81</v>
      </c>
      <c r="L1316" s="2" t="s">
        <v>35</v>
      </c>
      <c r="M1316" s="2" t="s">
        <v>59</v>
      </c>
      <c r="N1316" s="2">
        <v>2</v>
      </c>
      <c r="O1316" s="2">
        <v>5</v>
      </c>
      <c r="P1316" s="2">
        <v>161</v>
      </c>
      <c r="Q1316" s="2" t="str">
        <f>VLOOKUP(A1316,'Additional Data'!$A$1:$D$9949,2,0)</f>
        <v>App</v>
      </c>
      <c r="R1316" s="2" t="str">
        <f>VLOOKUP(A1316,'Additional Data'!$A$1:$D$9949,4,0)</f>
        <v>Credit Card</v>
      </c>
      <c r="S1316" s="5">
        <f>VLOOKUP(A1316,'Additional Data'!$A$1:$D$9949,3,0)</f>
        <v>2489.5851990000001</v>
      </c>
      <c r="T1316" s="2" t="str">
        <f>HLOOKUP(B1316,'Additional Data'!$F$1:$N$2,2,0)</f>
        <v>Mobile</v>
      </c>
    </row>
    <row r="1317" spans="1:20" ht="14.25" customHeight="1">
      <c r="A1317" s="2">
        <v>883705</v>
      </c>
      <c r="B1317" s="2" t="s">
        <v>46</v>
      </c>
      <c r="C1317" s="2" t="s">
        <v>41</v>
      </c>
      <c r="D1317" s="2" t="s">
        <v>34</v>
      </c>
      <c r="E1317" s="4">
        <v>43529.372870370367</v>
      </c>
      <c r="F1317" s="4">
        <v>43536.372870370367</v>
      </c>
      <c r="G1317" s="4">
        <v>43533.372870370367</v>
      </c>
      <c r="H1317" s="2">
        <v>0</v>
      </c>
      <c r="I1317" s="2">
        <v>126</v>
      </c>
      <c r="J1317" s="2" t="s">
        <v>41</v>
      </c>
      <c r="K1317" s="2" t="s">
        <v>66</v>
      </c>
      <c r="L1317" s="2" t="s">
        <v>67</v>
      </c>
      <c r="M1317" s="2" t="s">
        <v>59</v>
      </c>
      <c r="N1317" s="2">
        <v>3</v>
      </c>
      <c r="O1317" s="2">
        <v>7</v>
      </c>
      <c r="P1317" s="2">
        <v>126</v>
      </c>
      <c r="Q1317" s="2" t="str">
        <f>VLOOKUP(A1317,'Additional Data'!$A$1:$D$9949,2,0)</f>
        <v>App</v>
      </c>
      <c r="R1317" s="2" t="str">
        <f>VLOOKUP(A1317,'Additional Data'!$A$1:$D$9949,4,0)</f>
        <v>Credit Card</v>
      </c>
      <c r="S1317" s="5">
        <f>VLOOKUP(A1317,'Additional Data'!$A$1:$D$9949,3,0)</f>
        <v>1919.1287110000001</v>
      </c>
      <c r="T1317" s="2" t="str">
        <f>HLOOKUP(B1317,'Additional Data'!$F$1:$N$2,2,0)</f>
        <v>TV</v>
      </c>
    </row>
    <row r="1318" spans="1:20" ht="14.25" customHeight="1">
      <c r="A1318" s="2">
        <v>465970</v>
      </c>
      <c r="B1318" s="2" t="s">
        <v>39</v>
      </c>
      <c r="C1318" s="2" t="s">
        <v>41</v>
      </c>
      <c r="D1318" s="2" t="s">
        <v>34</v>
      </c>
      <c r="E1318" s="4">
        <v>43529.374155092592</v>
      </c>
      <c r="F1318" s="4">
        <v>43537.374155092592</v>
      </c>
      <c r="G1318" s="4">
        <v>43532.374155092592</v>
      </c>
      <c r="H1318" s="2">
        <v>41</v>
      </c>
      <c r="I1318" s="2">
        <v>121</v>
      </c>
      <c r="J1318" s="2" t="s">
        <v>32</v>
      </c>
      <c r="K1318" s="2" t="s">
        <v>70</v>
      </c>
      <c r="L1318" s="2" t="s">
        <v>35</v>
      </c>
      <c r="M1318" s="2" t="s">
        <v>59</v>
      </c>
      <c r="N1318" s="2">
        <v>5</v>
      </c>
      <c r="O1318" s="2">
        <v>8</v>
      </c>
      <c r="P1318" s="2">
        <v>162</v>
      </c>
      <c r="Q1318" s="2" t="str">
        <f>VLOOKUP(A1318,'Additional Data'!$A$1:$D$9949,2,0)</f>
        <v>App</v>
      </c>
      <c r="R1318" s="2" t="str">
        <f>VLOOKUP(A1318,'Additional Data'!$A$1:$D$9949,4,0)</f>
        <v>Debit Card</v>
      </c>
      <c r="S1318" s="5">
        <f>VLOOKUP(A1318,'Additional Data'!$A$1:$D$9949,3,0)</f>
        <v>675.63951859999997</v>
      </c>
      <c r="T1318" s="2" t="str">
        <f>HLOOKUP(B1318,'Additional Data'!$F$1:$N$2,2,0)</f>
        <v>Mobile</v>
      </c>
    </row>
    <row r="1319" spans="1:20" ht="14.25" customHeight="1">
      <c r="A1319" s="2">
        <v>454702</v>
      </c>
      <c r="B1319" s="2" t="s">
        <v>39</v>
      </c>
      <c r="C1319" s="2" t="s">
        <v>41</v>
      </c>
      <c r="D1319" s="2" t="s">
        <v>34</v>
      </c>
      <c r="E1319" s="4">
        <v>43529.378298611111</v>
      </c>
      <c r="F1319" s="4">
        <v>43533.378298611111</v>
      </c>
      <c r="G1319" s="4">
        <v>43532.378298611111</v>
      </c>
      <c r="H1319" s="2">
        <v>37</v>
      </c>
      <c r="I1319" s="2">
        <v>122</v>
      </c>
      <c r="J1319" s="2" t="s">
        <v>32</v>
      </c>
      <c r="K1319" s="2" t="s">
        <v>70</v>
      </c>
      <c r="L1319" s="2" t="s">
        <v>35</v>
      </c>
      <c r="M1319" s="2" t="s">
        <v>59</v>
      </c>
      <c r="N1319" s="2">
        <v>1</v>
      </c>
      <c r="O1319" s="2">
        <v>4</v>
      </c>
      <c r="P1319" s="2">
        <v>159</v>
      </c>
      <c r="Q1319" s="2" t="str">
        <f>VLOOKUP(A1319,'Additional Data'!$A$1:$D$9949,2,0)</f>
        <v>App</v>
      </c>
      <c r="R1319" s="2" t="str">
        <f>VLOOKUP(A1319,'Additional Data'!$A$1:$D$9949,4,0)</f>
        <v>Debit Card</v>
      </c>
      <c r="S1319" s="5">
        <f>VLOOKUP(A1319,'Additional Data'!$A$1:$D$9949,3,0)</f>
        <v>2213.8465299999998</v>
      </c>
      <c r="T1319" s="2" t="str">
        <f>HLOOKUP(B1319,'Additional Data'!$F$1:$N$2,2,0)</f>
        <v>Mobile</v>
      </c>
    </row>
    <row r="1320" spans="1:20" ht="14.25" customHeight="1">
      <c r="A1320" s="2">
        <v>389065</v>
      </c>
      <c r="B1320" s="2" t="s">
        <v>39</v>
      </c>
      <c r="C1320" s="2" t="s">
        <v>32</v>
      </c>
      <c r="D1320" s="2" t="s">
        <v>34</v>
      </c>
      <c r="E1320" s="4">
        <v>43529.382268518515</v>
      </c>
      <c r="F1320" s="4">
        <v>43533.382268518515</v>
      </c>
      <c r="G1320" s="4">
        <v>43534.382268518515</v>
      </c>
      <c r="H1320" s="2">
        <v>0</v>
      </c>
      <c r="I1320" s="2">
        <v>129</v>
      </c>
      <c r="J1320" s="2" t="s">
        <v>32</v>
      </c>
      <c r="K1320" s="2" t="s">
        <v>82</v>
      </c>
      <c r="L1320" s="2" t="s">
        <v>67</v>
      </c>
      <c r="M1320" s="2" t="s">
        <v>59</v>
      </c>
      <c r="N1320" s="2">
        <v>-1</v>
      </c>
      <c r="O1320" s="2">
        <v>4</v>
      </c>
      <c r="P1320" s="2">
        <v>129</v>
      </c>
      <c r="Q1320" s="2" t="str">
        <f>VLOOKUP(A1320,'Additional Data'!$A$1:$D$9949,2,0)</f>
        <v>App</v>
      </c>
      <c r="R1320" s="2" t="str">
        <f>VLOOKUP(A1320,'Additional Data'!$A$1:$D$9949,4,0)</f>
        <v>Credit Card</v>
      </c>
      <c r="S1320" s="5">
        <f>VLOOKUP(A1320,'Additional Data'!$A$1:$D$9949,3,0)</f>
        <v>908.11508860000004</v>
      </c>
      <c r="T1320" s="2" t="str">
        <f>HLOOKUP(B1320,'Additional Data'!$F$1:$N$2,2,0)</f>
        <v>Mobile</v>
      </c>
    </row>
    <row r="1321" spans="1:20" ht="14.25" customHeight="1">
      <c r="A1321" s="2">
        <v>783391</v>
      </c>
      <c r="B1321" s="2" t="s">
        <v>46</v>
      </c>
      <c r="C1321" s="2" t="s">
        <v>41</v>
      </c>
      <c r="D1321" s="2" t="s">
        <v>34</v>
      </c>
      <c r="E1321" s="4">
        <v>43529.382349537038</v>
      </c>
      <c r="F1321" s="4">
        <v>43537.382349537038</v>
      </c>
      <c r="G1321" s="4">
        <v>43536.382349537038</v>
      </c>
      <c r="H1321" s="2">
        <v>78</v>
      </c>
      <c r="I1321" s="2">
        <v>95</v>
      </c>
      <c r="J1321" s="2" t="s">
        <v>63</v>
      </c>
      <c r="K1321" s="2" t="s">
        <v>64</v>
      </c>
      <c r="L1321" s="2" t="s">
        <v>35</v>
      </c>
      <c r="M1321" s="2" t="s">
        <v>71</v>
      </c>
      <c r="N1321" s="2">
        <v>1</v>
      </c>
      <c r="O1321" s="2">
        <v>8</v>
      </c>
      <c r="P1321" s="2">
        <v>173</v>
      </c>
      <c r="Q1321" s="2" t="str">
        <f>VLOOKUP(A1321,'Additional Data'!$A$1:$D$9949,2,0)</f>
        <v>App</v>
      </c>
      <c r="R1321" s="2" t="str">
        <f>VLOOKUP(A1321,'Additional Data'!$A$1:$D$9949,4,0)</f>
        <v>Cash On Delivery</v>
      </c>
      <c r="S1321" s="5">
        <f>VLOOKUP(A1321,'Additional Data'!$A$1:$D$9949,3,0)</f>
        <v>3095.622433</v>
      </c>
      <c r="T1321" s="2" t="str">
        <f>HLOOKUP(B1321,'Additional Data'!$F$1:$N$2,2,0)</f>
        <v>TV</v>
      </c>
    </row>
    <row r="1322" spans="1:20" ht="14.25" customHeight="1">
      <c r="A1322" s="2">
        <v>171454</v>
      </c>
      <c r="B1322" s="2" t="s">
        <v>39</v>
      </c>
      <c r="C1322" s="2" t="s">
        <v>32</v>
      </c>
      <c r="D1322" s="2" t="s">
        <v>34</v>
      </c>
      <c r="E1322" s="4">
        <v>43529.391388888886</v>
      </c>
      <c r="F1322" s="4">
        <v>43534.391388888886</v>
      </c>
      <c r="G1322" s="4">
        <v>43534.391388888886</v>
      </c>
      <c r="H1322" s="2">
        <v>27</v>
      </c>
      <c r="I1322" s="2">
        <v>110</v>
      </c>
      <c r="J1322" s="2" t="s">
        <v>60</v>
      </c>
      <c r="K1322" s="2" t="s">
        <v>61</v>
      </c>
      <c r="L1322" s="2" t="s">
        <v>35</v>
      </c>
      <c r="M1322" s="2" t="s">
        <v>59</v>
      </c>
      <c r="N1322" s="2">
        <v>0</v>
      </c>
      <c r="O1322" s="2">
        <v>5</v>
      </c>
      <c r="P1322" s="2">
        <v>137</v>
      </c>
      <c r="Q1322" s="2" t="str">
        <f>VLOOKUP(A1322,'Additional Data'!$A$1:$D$9949,2,0)</f>
        <v>App</v>
      </c>
      <c r="R1322" s="2" t="str">
        <f>VLOOKUP(A1322,'Additional Data'!$A$1:$D$9949,4,0)</f>
        <v>Debit Card</v>
      </c>
      <c r="S1322" s="5">
        <f>VLOOKUP(A1322,'Additional Data'!$A$1:$D$9949,3,0)</f>
        <v>2394.7291359999999</v>
      </c>
      <c r="T1322" s="2" t="str">
        <f>HLOOKUP(B1322,'Additional Data'!$F$1:$N$2,2,0)</f>
        <v>Mobile</v>
      </c>
    </row>
    <row r="1323" spans="1:20" ht="14.25" customHeight="1">
      <c r="A1323" s="2">
        <v>830421</v>
      </c>
      <c r="B1323" s="2" t="s">
        <v>48</v>
      </c>
      <c r="C1323" s="2" t="s">
        <v>41</v>
      </c>
      <c r="D1323" s="2" t="s">
        <v>34</v>
      </c>
      <c r="E1323" s="4">
        <v>43529.394062500003</v>
      </c>
      <c r="F1323" s="4">
        <v>43532.394062500003</v>
      </c>
      <c r="G1323" s="4">
        <v>43534.394062500003</v>
      </c>
      <c r="H1323" s="2">
        <v>69</v>
      </c>
      <c r="I1323" s="2">
        <v>87</v>
      </c>
      <c r="J1323" s="2" t="s">
        <v>63</v>
      </c>
      <c r="K1323" s="2" t="s">
        <v>64</v>
      </c>
      <c r="L1323" s="2" t="s">
        <v>35</v>
      </c>
      <c r="M1323" s="2" t="s">
        <v>71</v>
      </c>
      <c r="N1323" s="2">
        <v>-2</v>
      </c>
      <c r="O1323" s="2">
        <v>3</v>
      </c>
      <c r="P1323" s="2">
        <v>156</v>
      </c>
      <c r="Q1323" s="2" t="str">
        <f>VLOOKUP(A1323,'Additional Data'!$A$1:$D$9949,2,0)</f>
        <v>Website</v>
      </c>
      <c r="R1323" s="2" t="str">
        <f>VLOOKUP(A1323,'Additional Data'!$A$1:$D$9949,4,0)</f>
        <v>Credit Card</v>
      </c>
      <c r="S1323" s="5">
        <f>VLOOKUP(A1323,'Additional Data'!$A$1:$D$9949,3,0)</f>
        <v>3436.18</v>
      </c>
      <c r="T1323" s="2" t="str">
        <f>HLOOKUP(B1323,'Additional Data'!$F$1:$N$2,2,0)</f>
        <v>Gaming Console</v>
      </c>
    </row>
    <row r="1324" spans="1:20" ht="14.25" customHeight="1">
      <c r="A1324" s="2">
        <v>285232</v>
      </c>
      <c r="B1324" s="2" t="s">
        <v>39</v>
      </c>
      <c r="C1324" s="2" t="s">
        <v>41</v>
      </c>
      <c r="D1324" s="2" t="s">
        <v>34</v>
      </c>
      <c r="E1324" s="4">
        <v>43529.39638888889</v>
      </c>
      <c r="F1324" s="4">
        <v>43536.39638888889</v>
      </c>
      <c r="G1324" s="4">
        <v>43535.39638888889</v>
      </c>
      <c r="H1324" s="2">
        <v>71</v>
      </c>
      <c r="I1324" s="2">
        <v>106</v>
      </c>
      <c r="J1324" s="2" t="s">
        <v>73</v>
      </c>
      <c r="K1324" s="2" t="s">
        <v>80</v>
      </c>
      <c r="L1324" s="2" t="s">
        <v>35</v>
      </c>
      <c r="M1324" s="2" t="s">
        <v>71</v>
      </c>
      <c r="N1324" s="2">
        <v>1</v>
      </c>
      <c r="O1324" s="2">
        <v>7</v>
      </c>
      <c r="P1324" s="2">
        <v>177</v>
      </c>
      <c r="Q1324" s="2" t="str">
        <f>VLOOKUP(A1324,'Additional Data'!$A$1:$D$9949,2,0)</f>
        <v>App</v>
      </c>
      <c r="R1324" s="2" t="str">
        <f>VLOOKUP(A1324,'Additional Data'!$A$1:$D$9949,4,0)</f>
        <v>Debit Card</v>
      </c>
      <c r="S1324" s="5">
        <f>VLOOKUP(A1324,'Additional Data'!$A$1:$D$9949,3,0)</f>
        <v>3691.9846200000002</v>
      </c>
      <c r="T1324" s="2" t="str">
        <f>HLOOKUP(B1324,'Additional Data'!$F$1:$N$2,2,0)</f>
        <v>Mobile</v>
      </c>
    </row>
    <row r="1325" spans="1:20" ht="14.25" customHeight="1">
      <c r="A1325" s="2">
        <v>542710</v>
      </c>
      <c r="B1325" s="2" t="s">
        <v>42</v>
      </c>
      <c r="C1325" s="2" t="s">
        <v>32</v>
      </c>
      <c r="D1325" s="2" t="s">
        <v>34</v>
      </c>
      <c r="E1325" s="4">
        <v>43529.40221064815</v>
      </c>
      <c r="F1325" s="4">
        <v>43535.40221064815</v>
      </c>
      <c r="G1325" s="4">
        <v>43533.40221064815</v>
      </c>
      <c r="H1325" s="2">
        <v>39</v>
      </c>
      <c r="I1325" s="2">
        <v>123</v>
      </c>
      <c r="J1325" s="2" t="s">
        <v>73</v>
      </c>
      <c r="K1325" s="2" t="s">
        <v>74</v>
      </c>
      <c r="L1325" s="2" t="s">
        <v>35</v>
      </c>
      <c r="M1325" s="2" t="s">
        <v>59</v>
      </c>
      <c r="N1325" s="2">
        <v>2</v>
      </c>
      <c r="O1325" s="2">
        <v>6</v>
      </c>
      <c r="P1325" s="2">
        <v>162</v>
      </c>
      <c r="Q1325" s="2" t="str">
        <f>VLOOKUP(A1325,'Additional Data'!$A$1:$D$9949,2,0)</f>
        <v>App</v>
      </c>
      <c r="R1325" s="2" t="str">
        <f>VLOOKUP(A1325,'Additional Data'!$A$1:$D$9949,4,0)</f>
        <v>Debit Card</v>
      </c>
      <c r="S1325" s="5">
        <f>VLOOKUP(A1325,'Additional Data'!$A$1:$D$9949,3,0)</f>
        <v>3304.109825</v>
      </c>
      <c r="T1325" s="2" t="str">
        <f>HLOOKUP(B1325,'Additional Data'!$F$1:$N$2,2,0)</f>
        <v>TV</v>
      </c>
    </row>
    <row r="1326" spans="1:20" ht="14.25" customHeight="1">
      <c r="A1326" s="2">
        <v>402180</v>
      </c>
      <c r="B1326" s="2" t="s">
        <v>39</v>
      </c>
      <c r="C1326" s="2" t="s">
        <v>41</v>
      </c>
      <c r="D1326" s="2" t="s">
        <v>34</v>
      </c>
      <c r="E1326" s="4">
        <v>43529.402627314812</v>
      </c>
      <c r="F1326" s="4">
        <v>43539.402627314812</v>
      </c>
      <c r="G1326" s="4">
        <v>43532.402627314812</v>
      </c>
      <c r="H1326" s="2">
        <v>38</v>
      </c>
      <c r="I1326" s="2">
        <v>129</v>
      </c>
      <c r="J1326" s="2" t="s">
        <v>73</v>
      </c>
      <c r="K1326" s="2" t="s">
        <v>80</v>
      </c>
      <c r="L1326" s="2" t="s">
        <v>35</v>
      </c>
      <c r="M1326" s="2" t="s">
        <v>71</v>
      </c>
      <c r="N1326" s="2">
        <v>7</v>
      </c>
      <c r="O1326" s="2">
        <v>10</v>
      </c>
      <c r="P1326" s="2">
        <v>167</v>
      </c>
      <c r="Q1326" s="2" t="str">
        <f>VLOOKUP(A1326,'Additional Data'!$A$1:$D$9949,2,0)</f>
        <v>Website</v>
      </c>
      <c r="R1326" s="2" t="str">
        <f>VLOOKUP(A1326,'Additional Data'!$A$1:$D$9949,4,0)</f>
        <v>Debit Card</v>
      </c>
      <c r="S1326" s="5">
        <f>VLOOKUP(A1326,'Additional Data'!$A$1:$D$9949,3,0)</f>
        <v>2185.5700000000002</v>
      </c>
      <c r="T1326" s="2" t="str">
        <f>HLOOKUP(B1326,'Additional Data'!$F$1:$N$2,2,0)</f>
        <v>Mobile</v>
      </c>
    </row>
    <row r="1327" spans="1:20" ht="14.25" customHeight="1">
      <c r="A1327" s="2">
        <v>21799</v>
      </c>
      <c r="B1327" s="2" t="s">
        <v>39</v>
      </c>
      <c r="C1327" s="2" t="s">
        <v>32</v>
      </c>
      <c r="D1327" s="2" t="s">
        <v>34</v>
      </c>
      <c r="E1327" s="4">
        <v>43529.40421296296</v>
      </c>
      <c r="F1327" s="4">
        <v>43534.40421296296</v>
      </c>
      <c r="G1327" s="4">
        <v>43535.40421296296</v>
      </c>
      <c r="H1327" s="2">
        <v>44</v>
      </c>
      <c r="I1327" s="2">
        <v>128</v>
      </c>
      <c r="J1327" s="2" t="s">
        <v>73</v>
      </c>
      <c r="K1327" s="2" t="s">
        <v>74</v>
      </c>
      <c r="L1327" s="2" t="s">
        <v>35</v>
      </c>
      <c r="M1327" s="2" t="s">
        <v>59</v>
      </c>
      <c r="N1327" s="2">
        <v>-1</v>
      </c>
      <c r="O1327" s="2">
        <v>5</v>
      </c>
      <c r="P1327" s="2">
        <v>172</v>
      </c>
      <c r="Q1327" s="2" t="str">
        <f>VLOOKUP(A1327,'Additional Data'!$A$1:$D$9949,2,0)</f>
        <v>App</v>
      </c>
      <c r="R1327" s="2" t="str">
        <f>VLOOKUP(A1327,'Additional Data'!$A$1:$D$9949,4,0)</f>
        <v>Credit Card</v>
      </c>
      <c r="S1327" s="5">
        <f>VLOOKUP(A1327,'Additional Data'!$A$1:$D$9949,3,0)</f>
        <v>376.83513829999998</v>
      </c>
      <c r="T1327" s="2" t="str">
        <f>HLOOKUP(B1327,'Additional Data'!$F$1:$N$2,2,0)</f>
        <v>Mobile</v>
      </c>
    </row>
    <row r="1328" spans="1:20" ht="14.25" customHeight="1">
      <c r="A1328" s="2">
        <v>92592</v>
      </c>
      <c r="B1328" s="2" t="s">
        <v>42</v>
      </c>
      <c r="C1328" s="2" t="s">
        <v>41</v>
      </c>
      <c r="D1328" s="2" t="s">
        <v>34</v>
      </c>
      <c r="E1328" s="4">
        <v>43529.404363425929</v>
      </c>
      <c r="F1328" s="4">
        <v>43539.404363425929</v>
      </c>
      <c r="G1328" s="4">
        <v>43533.404363425929</v>
      </c>
      <c r="H1328" s="2">
        <v>47</v>
      </c>
      <c r="I1328" s="2">
        <v>124</v>
      </c>
      <c r="J1328" s="2" t="s">
        <v>73</v>
      </c>
      <c r="K1328" s="2" t="s">
        <v>80</v>
      </c>
      <c r="L1328" s="2" t="s">
        <v>35</v>
      </c>
      <c r="M1328" s="2" t="s">
        <v>71</v>
      </c>
      <c r="N1328" s="2">
        <v>6</v>
      </c>
      <c r="O1328" s="2">
        <v>10</v>
      </c>
      <c r="P1328" s="2">
        <v>171</v>
      </c>
      <c r="Q1328" s="2" t="str">
        <f>VLOOKUP(A1328,'Additional Data'!$A$1:$D$9949,2,0)</f>
        <v>Website</v>
      </c>
      <c r="R1328" s="2" t="str">
        <f>VLOOKUP(A1328,'Additional Data'!$A$1:$D$9949,4,0)</f>
        <v>Debit Card</v>
      </c>
      <c r="S1328" s="5">
        <f>VLOOKUP(A1328,'Additional Data'!$A$1:$D$9949,3,0)</f>
        <v>899.68</v>
      </c>
      <c r="T1328" s="2" t="str">
        <f>HLOOKUP(B1328,'Additional Data'!$F$1:$N$2,2,0)</f>
        <v>TV</v>
      </c>
    </row>
    <row r="1329" spans="1:20" ht="14.25" customHeight="1">
      <c r="A1329" s="2">
        <v>490723</v>
      </c>
      <c r="B1329" s="2" t="s">
        <v>36</v>
      </c>
      <c r="C1329" s="2" t="s">
        <v>41</v>
      </c>
      <c r="D1329" s="2" t="s">
        <v>34</v>
      </c>
      <c r="E1329" s="4">
        <v>43529.413495370369</v>
      </c>
      <c r="F1329" s="4">
        <v>43539.413495370369</v>
      </c>
      <c r="G1329" s="4">
        <v>43534.413495370369</v>
      </c>
      <c r="H1329" s="2">
        <v>46</v>
      </c>
      <c r="I1329" s="2">
        <v>124</v>
      </c>
      <c r="J1329" s="2" t="s">
        <v>32</v>
      </c>
      <c r="K1329" s="2" t="s">
        <v>70</v>
      </c>
      <c r="L1329" s="2" t="s">
        <v>35</v>
      </c>
      <c r="M1329" s="2" t="s">
        <v>59</v>
      </c>
      <c r="N1329" s="2">
        <v>5</v>
      </c>
      <c r="O1329" s="2">
        <v>10</v>
      </c>
      <c r="P1329" s="2">
        <v>170</v>
      </c>
      <c r="Q1329" s="2" t="str">
        <f>VLOOKUP(A1329,'Additional Data'!$A$1:$D$9949,2,0)</f>
        <v>App</v>
      </c>
      <c r="R1329" s="2" t="str">
        <f>VLOOKUP(A1329,'Additional Data'!$A$1:$D$9949,4,0)</f>
        <v>Credit Card</v>
      </c>
      <c r="S1329" s="5">
        <f>VLOOKUP(A1329,'Additional Data'!$A$1:$D$9949,3,0)</f>
        <v>1023.786174</v>
      </c>
      <c r="T1329" s="2" t="str">
        <f>HLOOKUP(B1329,'Additional Data'!$F$1:$N$2,2,0)</f>
        <v>Laptop</v>
      </c>
    </row>
    <row r="1330" spans="1:20" ht="14.25" customHeight="1">
      <c r="A1330" s="2">
        <v>446884</v>
      </c>
      <c r="B1330" s="2" t="s">
        <v>39</v>
      </c>
      <c r="C1330" s="2" t="s">
        <v>32</v>
      </c>
      <c r="D1330" s="2" t="s">
        <v>34</v>
      </c>
      <c r="E1330" s="4">
        <v>43529.413761574076</v>
      </c>
      <c r="F1330" s="4">
        <v>43536.413761574076</v>
      </c>
      <c r="G1330" s="4">
        <v>43534.413761574076</v>
      </c>
      <c r="H1330" s="2">
        <v>62</v>
      </c>
      <c r="I1330" s="2">
        <v>103</v>
      </c>
      <c r="J1330" s="2" t="s">
        <v>73</v>
      </c>
      <c r="K1330" s="2" t="s">
        <v>74</v>
      </c>
      <c r="L1330" s="2" t="s">
        <v>35</v>
      </c>
      <c r="M1330" s="2" t="s">
        <v>71</v>
      </c>
      <c r="N1330" s="2">
        <v>2</v>
      </c>
      <c r="O1330" s="2">
        <v>7</v>
      </c>
      <c r="P1330" s="2">
        <v>165</v>
      </c>
      <c r="Q1330" s="2" t="str">
        <f>VLOOKUP(A1330,'Additional Data'!$A$1:$D$9949,2,0)</f>
        <v>App</v>
      </c>
      <c r="R1330" s="2" t="str">
        <f>VLOOKUP(A1330,'Additional Data'!$A$1:$D$9949,4,0)</f>
        <v>Debit Card</v>
      </c>
      <c r="S1330" s="5">
        <f>VLOOKUP(A1330,'Additional Data'!$A$1:$D$9949,3,0)</f>
        <v>1765.005181</v>
      </c>
      <c r="T1330" s="2" t="str">
        <f>HLOOKUP(B1330,'Additional Data'!$F$1:$N$2,2,0)</f>
        <v>Mobile</v>
      </c>
    </row>
    <row r="1331" spans="1:20" ht="14.25" customHeight="1">
      <c r="A1331" s="2">
        <v>470656</v>
      </c>
      <c r="B1331" s="2" t="s">
        <v>36</v>
      </c>
      <c r="C1331" s="2" t="s">
        <v>32</v>
      </c>
      <c r="D1331" s="2" t="s">
        <v>34</v>
      </c>
      <c r="E1331" s="4">
        <v>43529.422777777778</v>
      </c>
      <c r="F1331" s="4">
        <v>43534.422777777778</v>
      </c>
      <c r="G1331" s="4">
        <v>43534.422777777778</v>
      </c>
      <c r="H1331" s="2">
        <v>26</v>
      </c>
      <c r="I1331" s="2">
        <v>125</v>
      </c>
      <c r="J1331" s="2" t="s">
        <v>41</v>
      </c>
      <c r="K1331" s="2" t="s">
        <v>58</v>
      </c>
      <c r="L1331" s="2" t="s">
        <v>35</v>
      </c>
      <c r="M1331" s="2" t="s">
        <v>71</v>
      </c>
      <c r="N1331" s="2">
        <v>0</v>
      </c>
      <c r="O1331" s="2">
        <v>5</v>
      </c>
      <c r="P1331" s="2">
        <v>151</v>
      </c>
      <c r="Q1331" s="2" t="str">
        <f>VLOOKUP(A1331,'Additional Data'!$A$1:$D$9949,2,0)</f>
        <v>App</v>
      </c>
      <c r="R1331" s="2" t="str">
        <f>VLOOKUP(A1331,'Additional Data'!$A$1:$D$9949,4,0)</f>
        <v>Debit Card</v>
      </c>
      <c r="S1331" s="5">
        <f>VLOOKUP(A1331,'Additional Data'!$A$1:$D$9949,3,0)</f>
        <v>2895.6821300000001</v>
      </c>
      <c r="T1331" s="2" t="str">
        <f>HLOOKUP(B1331,'Additional Data'!$F$1:$N$2,2,0)</f>
        <v>Laptop</v>
      </c>
    </row>
    <row r="1332" spans="1:20" ht="14.25" customHeight="1">
      <c r="A1332" s="2">
        <v>356421</v>
      </c>
      <c r="B1332" s="2" t="s">
        <v>49</v>
      </c>
      <c r="C1332" s="2" t="s">
        <v>41</v>
      </c>
      <c r="D1332" s="2" t="s">
        <v>34</v>
      </c>
      <c r="E1332" s="4">
        <v>43529.424988425926</v>
      </c>
      <c r="F1332" s="4">
        <v>43536.424988425926</v>
      </c>
      <c r="G1332" s="4">
        <v>43534.424988425926</v>
      </c>
      <c r="H1332" s="2">
        <v>48</v>
      </c>
      <c r="I1332" s="2">
        <v>112</v>
      </c>
      <c r="J1332" s="2" t="s">
        <v>63</v>
      </c>
      <c r="K1332" s="2" t="s">
        <v>64</v>
      </c>
      <c r="L1332" s="2" t="s">
        <v>35</v>
      </c>
      <c r="M1332" s="2" t="s">
        <v>59</v>
      </c>
      <c r="N1332" s="2">
        <v>2</v>
      </c>
      <c r="O1332" s="2">
        <v>7</v>
      </c>
      <c r="P1332" s="2">
        <v>160</v>
      </c>
      <c r="Q1332" s="2" t="str">
        <f>VLOOKUP(A1332,'Additional Data'!$A$1:$D$9949,2,0)</f>
        <v>Website</v>
      </c>
      <c r="R1332" s="2" t="str">
        <f>VLOOKUP(A1332,'Additional Data'!$A$1:$D$9949,4,0)</f>
        <v>Credit Card</v>
      </c>
      <c r="S1332" s="5">
        <f>VLOOKUP(A1332,'Additional Data'!$A$1:$D$9949,3,0)</f>
        <v>2695.99</v>
      </c>
      <c r="T1332" s="2" t="str">
        <f>HLOOKUP(B1332,'Additional Data'!$F$1:$N$2,2,0)</f>
        <v>TV</v>
      </c>
    </row>
    <row r="1333" spans="1:20" ht="14.25" customHeight="1">
      <c r="A1333" s="2">
        <v>83589</v>
      </c>
      <c r="B1333" s="2" t="s">
        <v>47</v>
      </c>
      <c r="C1333" s="2" t="s">
        <v>41</v>
      </c>
      <c r="D1333" s="2" t="s">
        <v>34</v>
      </c>
      <c r="E1333" s="4">
        <v>43529.436585648145</v>
      </c>
      <c r="F1333" s="4">
        <v>43533.436585648145</v>
      </c>
      <c r="G1333" s="4">
        <v>43535.436585648145</v>
      </c>
      <c r="H1333" s="2">
        <v>38</v>
      </c>
      <c r="I1333" s="2">
        <v>120</v>
      </c>
      <c r="J1333" s="2" t="s">
        <v>32</v>
      </c>
      <c r="K1333" s="2" t="s">
        <v>70</v>
      </c>
      <c r="L1333" s="2" t="s">
        <v>35</v>
      </c>
      <c r="M1333" s="2" t="s">
        <v>59</v>
      </c>
      <c r="N1333" s="2">
        <v>-2</v>
      </c>
      <c r="O1333" s="2">
        <v>4</v>
      </c>
      <c r="P1333" s="2">
        <v>158</v>
      </c>
      <c r="Q1333" s="2" t="str">
        <f>VLOOKUP(A1333,'Additional Data'!$A$1:$D$9949,2,0)</f>
        <v>Website</v>
      </c>
      <c r="R1333" s="2" t="str">
        <f>VLOOKUP(A1333,'Additional Data'!$A$1:$D$9949,4,0)</f>
        <v>Credit Card</v>
      </c>
      <c r="S1333" s="5">
        <f>VLOOKUP(A1333,'Additional Data'!$A$1:$D$9949,3,0)</f>
        <v>1279.95</v>
      </c>
      <c r="T1333" s="2" t="str">
        <f>HLOOKUP(B1333,'Additional Data'!$F$1:$N$2,2,0)</f>
        <v>Tablet</v>
      </c>
    </row>
    <row r="1334" spans="1:20" ht="14.25" customHeight="1">
      <c r="A1334" s="2">
        <v>680174</v>
      </c>
      <c r="B1334" s="2" t="s">
        <v>42</v>
      </c>
      <c r="C1334" s="2" t="s">
        <v>41</v>
      </c>
      <c r="D1334" s="2" t="s">
        <v>34</v>
      </c>
      <c r="E1334" s="4">
        <v>43529.449791666666</v>
      </c>
      <c r="F1334" s="4">
        <v>43534.449791666666</v>
      </c>
      <c r="G1334" s="4">
        <v>43533.449791666666</v>
      </c>
      <c r="H1334" s="2">
        <v>72</v>
      </c>
      <c r="I1334" s="2">
        <v>104</v>
      </c>
      <c r="J1334" s="2" t="s">
        <v>32</v>
      </c>
      <c r="K1334" s="2" t="s">
        <v>70</v>
      </c>
      <c r="L1334" s="2" t="s">
        <v>35</v>
      </c>
      <c r="M1334" s="2" t="s">
        <v>71</v>
      </c>
      <c r="N1334" s="2">
        <v>1</v>
      </c>
      <c r="O1334" s="2">
        <v>5</v>
      </c>
      <c r="P1334" s="2">
        <v>176</v>
      </c>
      <c r="Q1334" s="2" t="str">
        <f>VLOOKUP(A1334,'Additional Data'!$A$1:$D$9949,2,0)</f>
        <v>App</v>
      </c>
      <c r="R1334" s="2" t="str">
        <f>VLOOKUP(A1334,'Additional Data'!$A$1:$D$9949,4,0)</f>
        <v>Debit Card</v>
      </c>
      <c r="S1334" s="5">
        <f>VLOOKUP(A1334,'Additional Data'!$A$1:$D$9949,3,0)</f>
        <v>2335.3219300000001</v>
      </c>
      <c r="T1334" s="2" t="str">
        <f>HLOOKUP(B1334,'Additional Data'!$F$1:$N$2,2,0)</f>
        <v>TV</v>
      </c>
    </row>
    <row r="1335" spans="1:20" ht="14.25" customHeight="1">
      <c r="A1335" s="2">
        <v>448685</v>
      </c>
      <c r="B1335" s="2" t="s">
        <v>36</v>
      </c>
      <c r="C1335" s="2" t="s">
        <v>32</v>
      </c>
      <c r="D1335" s="2" t="s">
        <v>34</v>
      </c>
      <c r="E1335" s="4">
        <v>43529.45003472222</v>
      </c>
      <c r="F1335" s="4">
        <v>43531.45003472222</v>
      </c>
      <c r="G1335" s="4">
        <v>43533.45003472222</v>
      </c>
      <c r="H1335" s="2">
        <v>31</v>
      </c>
      <c r="I1335" s="2">
        <v>115</v>
      </c>
      <c r="J1335" s="2" t="s">
        <v>63</v>
      </c>
      <c r="K1335" s="2" t="s">
        <v>81</v>
      </c>
      <c r="L1335" s="2" t="s">
        <v>35</v>
      </c>
      <c r="M1335" s="2" t="s">
        <v>59</v>
      </c>
      <c r="N1335" s="2">
        <v>-2</v>
      </c>
      <c r="O1335" s="2">
        <v>2</v>
      </c>
      <c r="P1335" s="2">
        <v>146</v>
      </c>
      <c r="Q1335" s="2" t="str">
        <f>VLOOKUP(A1335,'Additional Data'!$A$1:$D$9949,2,0)</f>
        <v>App</v>
      </c>
      <c r="R1335" s="2" t="str">
        <f>VLOOKUP(A1335,'Additional Data'!$A$1:$D$9949,4,0)</f>
        <v>Credit Card</v>
      </c>
      <c r="S1335" s="5">
        <f>VLOOKUP(A1335,'Additional Data'!$A$1:$D$9949,3,0)</f>
        <v>689.69697229999997</v>
      </c>
      <c r="T1335" s="2" t="str">
        <f>HLOOKUP(B1335,'Additional Data'!$F$1:$N$2,2,0)</f>
        <v>Laptop</v>
      </c>
    </row>
    <row r="1336" spans="1:20" ht="14.25" customHeight="1">
      <c r="A1336" s="2">
        <v>734705</v>
      </c>
      <c r="B1336" s="2" t="s">
        <v>36</v>
      </c>
      <c r="C1336" s="2" t="s">
        <v>32</v>
      </c>
      <c r="D1336" s="2" t="s">
        <v>34</v>
      </c>
      <c r="E1336" s="4">
        <v>43529.450162037036</v>
      </c>
      <c r="F1336" s="4">
        <v>43530.450162037036</v>
      </c>
      <c r="G1336" s="4">
        <v>43536.450162037036</v>
      </c>
      <c r="H1336" s="2">
        <v>0</v>
      </c>
      <c r="I1336" s="2">
        <v>123</v>
      </c>
      <c r="J1336" s="2" t="s">
        <v>32</v>
      </c>
      <c r="K1336" s="2" t="s">
        <v>82</v>
      </c>
      <c r="L1336" s="2" t="s">
        <v>67</v>
      </c>
      <c r="M1336" s="2" t="s">
        <v>59</v>
      </c>
      <c r="N1336" s="2">
        <v>-6</v>
      </c>
      <c r="O1336" s="2">
        <v>1</v>
      </c>
      <c r="P1336" s="2">
        <v>123</v>
      </c>
      <c r="Q1336" s="2" t="str">
        <f>VLOOKUP(A1336,'Additional Data'!$A$1:$D$9949,2,0)</f>
        <v>App</v>
      </c>
      <c r="R1336" s="2" t="str">
        <f>VLOOKUP(A1336,'Additional Data'!$A$1:$D$9949,4,0)</f>
        <v>Credit Card</v>
      </c>
      <c r="S1336" s="5">
        <f>VLOOKUP(A1336,'Additional Data'!$A$1:$D$9949,3,0)</f>
        <v>1533.5170000000001</v>
      </c>
      <c r="T1336" s="2" t="str">
        <f>HLOOKUP(B1336,'Additional Data'!$F$1:$N$2,2,0)</f>
        <v>Laptop</v>
      </c>
    </row>
    <row r="1337" spans="1:20" ht="14.25" customHeight="1">
      <c r="A1337" s="2">
        <v>633436</v>
      </c>
      <c r="B1337" s="2" t="s">
        <v>30</v>
      </c>
      <c r="C1337" s="2" t="s">
        <v>41</v>
      </c>
      <c r="D1337" s="2" t="s">
        <v>34</v>
      </c>
      <c r="E1337" s="4">
        <v>43529.452708333331</v>
      </c>
      <c r="F1337" s="4">
        <v>43532.452708333331</v>
      </c>
      <c r="G1337" s="4">
        <v>43536.452708333331</v>
      </c>
      <c r="H1337" s="2">
        <v>36</v>
      </c>
      <c r="I1337" s="2">
        <v>113</v>
      </c>
      <c r="J1337" s="2" t="s">
        <v>60</v>
      </c>
      <c r="K1337" s="2" t="s">
        <v>77</v>
      </c>
      <c r="L1337" s="2" t="s">
        <v>35</v>
      </c>
      <c r="M1337" s="2" t="s">
        <v>71</v>
      </c>
      <c r="N1337" s="2">
        <v>-4</v>
      </c>
      <c r="O1337" s="2">
        <v>3</v>
      </c>
      <c r="P1337" s="2">
        <v>149</v>
      </c>
      <c r="Q1337" s="2" t="str">
        <f>VLOOKUP(A1337,'Additional Data'!$A$1:$D$9949,2,0)</f>
        <v>App</v>
      </c>
      <c r="R1337" s="2" t="str">
        <f>VLOOKUP(A1337,'Additional Data'!$A$1:$D$9949,4,0)</f>
        <v>Debit Card</v>
      </c>
      <c r="S1337" s="5">
        <f>VLOOKUP(A1337,'Additional Data'!$A$1:$D$9949,3,0)</f>
        <v>845.23625730000003</v>
      </c>
      <c r="T1337" s="2" t="str">
        <f>HLOOKUP(B1337,'Additional Data'!$F$1:$N$2,2,0)</f>
        <v>PC</v>
      </c>
    </row>
    <row r="1338" spans="1:20" ht="14.25" customHeight="1">
      <c r="A1338" s="2">
        <v>25414</v>
      </c>
      <c r="B1338" s="2" t="s">
        <v>42</v>
      </c>
      <c r="C1338" s="2" t="s">
        <v>41</v>
      </c>
      <c r="D1338" s="2" t="s">
        <v>34</v>
      </c>
      <c r="E1338" s="4">
        <v>43529.453796296293</v>
      </c>
      <c r="F1338" s="4">
        <v>43531.453796296293</v>
      </c>
      <c r="G1338" s="4">
        <v>43532.453796296293</v>
      </c>
      <c r="H1338" s="2">
        <v>0</v>
      </c>
      <c r="I1338" s="2">
        <v>130</v>
      </c>
      <c r="J1338" s="2" t="s">
        <v>41</v>
      </c>
      <c r="K1338" s="2" t="s">
        <v>66</v>
      </c>
      <c r="L1338" s="2" t="s">
        <v>67</v>
      </c>
      <c r="M1338" s="2" t="s">
        <v>59</v>
      </c>
      <c r="N1338" s="2">
        <v>-1</v>
      </c>
      <c r="O1338" s="2">
        <v>2</v>
      </c>
      <c r="P1338" s="2">
        <v>130</v>
      </c>
      <c r="Q1338" s="2" t="str">
        <f>VLOOKUP(A1338,'Additional Data'!$A$1:$D$9949,2,0)</f>
        <v>App</v>
      </c>
      <c r="R1338" s="2" t="str">
        <f>VLOOKUP(A1338,'Additional Data'!$A$1:$D$9949,4,0)</f>
        <v>Debit Card</v>
      </c>
      <c r="S1338" s="5">
        <f>VLOOKUP(A1338,'Additional Data'!$A$1:$D$9949,3,0)</f>
        <v>1146.8821809999999</v>
      </c>
      <c r="T1338" s="2" t="str">
        <f>HLOOKUP(B1338,'Additional Data'!$F$1:$N$2,2,0)</f>
        <v>TV</v>
      </c>
    </row>
    <row r="1339" spans="1:20" ht="14.25" customHeight="1">
      <c r="A1339" s="2">
        <v>244995</v>
      </c>
      <c r="B1339" s="2" t="s">
        <v>39</v>
      </c>
      <c r="C1339" s="2" t="s">
        <v>41</v>
      </c>
      <c r="D1339" s="2" t="s">
        <v>34</v>
      </c>
      <c r="E1339" s="4">
        <v>43529.455625000002</v>
      </c>
      <c r="F1339" s="4">
        <v>43533.455625000002</v>
      </c>
      <c r="G1339" s="4">
        <v>43535.455625000002</v>
      </c>
      <c r="H1339" s="2">
        <v>80</v>
      </c>
      <c r="I1339" s="2">
        <v>90</v>
      </c>
      <c r="J1339" s="2" t="s">
        <v>63</v>
      </c>
      <c r="K1339" s="2" t="s">
        <v>64</v>
      </c>
      <c r="L1339" s="2" t="s">
        <v>35</v>
      </c>
      <c r="M1339" s="2" t="s">
        <v>71</v>
      </c>
      <c r="N1339" s="2">
        <v>-2</v>
      </c>
      <c r="O1339" s="2">
        <v>4</v>
      </c>
      <c r="P1339" s="2">
        <v>170</v>
      </c>
      <c r="Q1339" s="2" t="str">
        <f>VLOOKUP(A1339,'Additional Data'!$A$1:$D$9949,2,0)</f>
        <v>Website</v>
      </c>
      <c r="R1339" s="2" t="str">
        <f>VLOOKUP(A1339,'Additional Data'!$A$1:$D$9949,4,0)</f>
        <v>Credit Card</v>
      </c>
      <c r="S1339" s="5">
        <f>VLOOKUP(A1339,'Additional Data'!$A$1:$D$9949,3,0)</f>
        <v>2981.93</v>
      </c>
      <c r="T1339" s="2" t="str">
        <f>HLOOKUP(B1339,'Additional Data'!$F$1:$N$2,2,0)</f>
        <v>Mobile</v>
      </c>
    </row>
    <row r="1340" spans="1:20" ht="14.25" customHeight="1">
      <c r="A1340" s="2">
        <v>345682</v>
      </c>
      <c r="B1340" s="2" t="s">
        <v>30</v>
      </c>
      <c r="C1340" s="2" t="s">
        <v>32</v>
      </c>
      <c r="D1340" s="2" t="s">
        <v>34</v>
      </c>
      <c r="E1340" s="4">
        <v>43529.457627314812</v>
      </c>
      <c r="F1340" s="4">
        <v>43535.457627314812</v>
      </c>
      <c r="G1340" s="4">
        <v>43532.457627314812</v>
      </c>
      <c r="H1340" s="2">
        <v>50</v>
      </c>
      <c r="I1340" s="2">
        <v>127</v>
      </c>
      <c r="J1340" s="2" t="s">
        <v>41</v>
      </c>
      <c r="K1340" s="2" t="s">
        <v>58</v>
      </c>
      <c r="L1340" s="2" t="s">
        <v>35</v>
      </c>
      <c r="M1340" s="2" t="s">
        <v>59</v>
      </c>
      <c r="N1340" s="2">
        <v>3</v>
      </c>
      <c r="O1340" s="2">
        <v>6</v>
      </c>
      <c r="P1340" s="2">
        <v>177</v>
      </c>
      <c r="Q1340" s="2" t="str">
        <f>VLOOKUP(A1340,'Additional Data'!$A$1:$D$9949,2,0)</f>
        <v>App</v>
      </c>
      <c r="R1340" s="2" t="str">
        <f>VLOOKUP(A1340,'Additional Data'!$A$1:$D$9949,4,0)</f>
        <v>Debit Card</v>
      </c>
      <c r="S1340" s="5">
        <f>VLOOKUP(A1340,'Additional Data'!$A$1:$D$9949,3,0)</f>
        <v>452.71796929999999</v>
      </c>
      <c r="T1340" s="2" t="str">
        <f>HLOOKUP(B1340,'Additional Data'!$F$1:$N$2,2,0)</f>
        <v>PC</v>
      </c>
    </row>
    <row r="1341" spans="1:20" ht="14.25" customHeight="1">
      <c r="A1341" s="2">
        <v>78042</v>
      </c>
      <c r="B1341" s="2" t="s">
        <v>42</v>
      </c>
      <c r="C1341" s="2" t="s">
        <v>32</v>
      </c>
      <c r="D1341" s="2" t="s">
        <v>34</v>
      </c>
      <c r="E1341" s="4">
        <v>43529.468449074076</v>
      </c>
      <c r="F1341" s="4">
        <v>43538.468449074076</v>
      </c>
      <c r="G1341" s="4">
        <v>43532.468449074076</v>
      </c>
      <c r="H1341" s="2">
        <v>48</v>
      </c>
      <c r="I1341" s="2">
        <v>123</v>
      </c>
      <c r="J1341" s="2" t="s">
        <v>41</v>
      </c>
      <c r="K1341" s="2" t="s">
        <v>58</v>
      </c>
      <c r="L1341" s="2" t="s">
        <v>35</v>
      </c>
      <c r="M1341" s="2" t="s">
        <v>59</v>
      </c>
      <c r="N1341" s="2">
        <v>6</v>
      </c>
      <c r="O1341" s="2">
        <v>9</v>
      </c>
      <c r="P1341" s="2">
        <v>171</v>
      </c>
      <c r="Q1341" s="2" t="str">
        <f>VLOOKUP(A1341,'Additional Data'!$A$1:$D$9949,2,0)</f>
        <v>Website</v>
      </c>
      <c r="R1341" s="2" t="str">
        <f>VLOOKUP(A1341,'Additional Data'!$A$1:$D$9949,4,0)</f>
        <v>Debit Card</v>
      </c>
      <c r="S1341" s="5">
        <f>VLOOKUP(A1341,'Additional Data'!$A$1:$D$9949,3,0)</f>
        <v>356.99</v>
      </c>
      <c r="T1341" s="2" t="str">
        <f>HLOOKUP(B1341,'Additional Data'!$F$1:$N$2,2,0)</f>
        <v>TV</v>
      </c>
    </row>
    <row r="1342" spans="1:20" ht="14.25" customHeight="1">
      <c r="A1342" s="2">
        <v>606747</v>
      </c>
      <c r="B1342" s="2" t="s">
        <v>36</v>
      </c>
      <c r="C1342" s="2" t="s">
        <v>41</v>
      </c>
      <c r="D1342" s="2" t="s">
        <v>34</v>
      </c>
      <c r="E1342" s="4">
        <v>43529.472986111112</v>
      </c>
      <c r="F1342" s="4">
        <v>43538.472986111112</v>
      </c>
      <c r="G1342" s="4">
        <v>43533.472986111112</v>
      </c>
      <c r="H1342" s="2">
        <v>76</v>
      </c>
      <c r="I1342" s="2">
        <v>101</v>
      </c>
      <c r="J1342" s="2" t="s">
        <v>73</v>
      </c>
      <c r="K1342" s="2" t="s">
        <v>80</v>
      </c>
      <c r="L1342" s="2" t="s">
        <v>35</v>
      </c>
      <c r="M1342" s="2" t="s">
        <v>71</v>
      </c>
      <c r="N1342" s="2">
        <v>5</v>
      </c>
      <c r="O1342" s="2">
        <v>9</v>
      </c>
      <c r="P1342" s="2">
        <v>177</v>
      </c>
      <c r="Q1342" s="2" t="str">
        <f>VLOOKUP(A1342,'Additional Data'!$A$1:$D$9949,2,0)</f>
        <v>Website</v>
      </c>
      <c r="R1342" s="2" t="str">
        <f>VLOOKUP(A1342,'Additional Data'!$A$1:$D$9949,4,0)</f>
        <v>Credit Card</v>
      </c>
      <c r="S1342" s="5">
        <f>VLOOKUP(A1342,'Additional Data'!$A$1:$D$9949,3,0)</f>
        <v>2847.52</v>
      </c>
      <c r="T1342" s="2" t="str">
        <f>HLOOKUP(B1342,'Additional Data'!$F$1:$N$2,2,0)</f>
        <v>Laptop</v>
      </c>
    </row>
    <row r="1343" spans="1:20" ht="14.25" customHeight="1">
      <c r="A1343" s="2">
        <v>374614</v>
      </c>
      <c r="B1343" s="2" t="s">
        <v>36</v>
      </c>
      <c r="C1343" s="2" t="s">
        <v>41</v>
      </c>
      <c r="D1343" s="2" t="s">
        <v>34</v>
      </c>
      <c r="E1343" s="4">
        <v>43529.473101851851</v>
      </c>
      <c r="F1343" s="4">
        <v>43532.473101851851</v>
      </c>
      <c r="G1343" s="4">
        <v>43532.473101851851</v>
      </c>
      <c r="H1343" s="2">
        <v>29</v>
      </c>
      <c r="I1343" s="2">
        <v>130</v>
      </c>
      <c r="J1343" s="2" t="s">
        <v>73</v>
      </c>
      <c r="K1343" s="2" t="s">
        <v>80</v>
      </c>
      <c r="L1343" s="2" t="s">
        <v>35</v>
      </c>
      <c r="M1343" s="2" t="s">
        <v>59</v>
      </c>
      <c r="N1343" s="2">
        <v>0</v>
      </c>
      <c r="O1343" s="2">
        <v>3</v>
      </c>
      <c r="P1343" s="2">
        <v>159</v>
      </c>
      <c r="Q1343" s="2" t="str">
        <f>VLOOKUP(A1343,'Additional Data'!$A$1:$D$9949,2,0)</f>
        <v>App</v>
      </c>
      <c r="R1343" s="2" t="str">
        <f>VLOOKUP(A1343,'Additional Data'!$A$1:$D$9949,4,0)</f>
        <v>Debit Card</v>
      </c>
      <c r="S1343" s="5">
        <f>VLOOKUP(A1343,'Additional Data'!$A$1:$D$9949,3,0)</f>
        <v>482.2087535</v>
      </c>
      <c r="T1343" s="2" t="str">
        <f>HLOOKUP(B1343,'Additional Data'!$F$1:$N$2,2,0)</f>
        <v>Laptop</v>
      </c>
    </row>
    <row r="1344" spans="1:20" ht="14.25" customHeight="1">
      <c r="A1344" s="2">
        <v>562039</v>
      </c>
      <c r="B1344" s="2" t="s">
        <v>39</v>
      </c>
      <c r="C1344" s="2" t="s">
        <v>41</v>
      </c>
      <c r="D1344" s="2" t="s">
        <v>34</v>
      </c>
      <c r="E1344" s="4">
        <v>43529.475254629629</v>
      </c>
      <c r="F1344" s="4">
        <v>43534.475254629629</v>
      </c>
      <c r="G1344" s="4">
        <v>43534.475254629629</v>
      </c>
      <c r="H1344" s="2">
        <v>37</v>
      </c>
      <c r="I1344" s="2">
        <v>113</v>
      </c>
      <c r="J1344" s="2" t="s">
        <v>60</v>
      </c>
      <c r="K1344" s="2" t="s">
        <v>77</v>
      </c>
      <c r="L1344" s="2" t="s">
        <v>35</v>
      </c>
      <c r="M1344" s="2" t="s">
        <v>59</v>
      </c>
      <c r="N1344" s="2">
        <v>0</v>
      </c>
      <c r="O1344" s="2">
        <v>5</v>
      </c>
      <c r="P1344" s="2">
        <v>150</v>
      </c>
      <c r="Q1344" s="2" t="str">
        <f>VLOOKUP(A1344,'Additional Data'!$A$1:$D$9949,2,0)</f>
        <v>App</v>
      </c>
      <c r="R1344" s="2" t="str">
        <f>VLOOKUP(A1344,'Additional Data'!$A$1:$D$9949,4,0)</f>
        <v>Credit Card</v>
      </c>
      <c r="S1344" s="5">
        <f>VLOOKUP(A1344,'Additional Data'!$A$1:$D$9949,3,0)</f>
        <v>2737.2235089999999</v>
      </c>
      <c r="T1344" s="2" t="str">
        <f>HLOOKUP(B1344,'Additional Data'!$F$1:$N$2,2,0)</f>
        <v>Mobile</v>
      </c>
    </row>
    <row r="1345" spans="1:20" ht="14.25" customHeight="1">
      <c r="A1345" s="2">
        <v>841339</v>
      </c>
      <c r="B1345" s="2" t="s">
        <v>30</v>
      </c>
      <c r="C1345" s="2" t="s">
        <v>32</v>
      </c>
      <c r="D1345" s="2" t="s">
        <v>34</v>
      </c>
      <c r="E1345" s="4">
        <v>43529.475312499999</v>
      </c>
      <c r="F1345" s="4">
        <v>43537.475312499999</v>
      </c>
      <c r="G1345" s="4">
        <v>43533.475312499999</v>
      </c>
      <c r="H1345" s="2">
        <v>35</v>
      </c>
      <c r="I1345" s="2">
        <v>122</v>
      </c>
      <c r="J1345" s="2" t="s">
        <v>41</v>
      </c>
      <c r="K1345" s="2" t="s">
        <v>58</v>
      </c>
      <c r="L1345" s="2" t="s">
        <v>35</v>
      </c>
      <c r="M1345" s="2" t="s">
        <v>59</v>
      </c>
      <c r="N1345" s="2">
        <v>4</v>
      </c>
      <c r="O1345" s="2">
        <v>8</v>
      </c>
      <c r="P1345" s="2">
        <v>157</v>
      </c>
      <c r="Q1345" s="2" t="str">
        <f>VLOOKUP(A1345,'Additional Data'!$A$1:$D$9949,2,0)</f>
        <v>App</v>
      </c>
      <c r="R1345" s="2" t="str">
        <f>VLOOKUP(A1345,'Additional Data'!$A$1:$D$9949,4,0)</f>
        <v>Credit Card</v>
      </c>
      <c r="S1345" s="5">
        <f>VLOOKUP(A1345,'Additional Data'!$A$1:$D$9949,3,0)</f>
        <v>1480.323461</v>
      </c>
      <c r="T1345" s="2" t="str">
        <f>HLOOKUP(B1345,'Additional Data'!$F$1:$N$2,2,0)</f>
        <v>PC</v>
      </c>
    </row>
    <row r="1346" spans="1:20" ht="14.25" customHeight="1">
      <c r="A1346" s="2">
        <v>86293</v>
      </c>
      <c r="B1346" s="2" t="s">
        <v>47</v>
      </c>
      <c r="C1346" s="2" t="s">
        <v>32</v>
      </c>
      <c r="D1346" s="2" t="s">
        <v>34</v>
      </c>
      <c r="E1346" s="4">
        <v>43529.477453703701</v>
      </c>
      <c r="F1346" s="4">
        <v>43534.477453703701</v>
      </c>
      <c r="G1346" s="4">
        <v>43532.477453703701</v>
      </c>
      <c r="H1346" s="2">
        <v>31</v>
      </c>
      <c r="I1346" s="2">
        <v>111</v>
      </c>
      <c r="J1346" s="2" t="s">
        <v>60</v>
      </c>
      <c r="K1346" s="2" t="s">
        <v>61</v>
      </c>
      <c r="L1346" s="2" t="s">
        <v>35</v>
      </c>
      <c r="M1346" s="2" t="s">
        <v>59</v>
      </c>
      <c r="N1346" s="2">
        <v>2</v>
      </c>
      <c r="O1346" s="2">
        <v>5</v>
      </c>
      <c r="P1346" s="2">
        <v>142</v>
      </c>
      <c r="Q1346" s="2" t="str">
        <f>VLOOKUP(A1346,'Additional Data'!$A$1:$D$9949,2,0)</f>
        <v>App</v>
      </c>
      <c r="R1346" s="2" t="str">
        <f>VLOOKUP(A1346,'Additional Data'!$A$1:$D$9949,4,0)</f>
        <v>Credit Card</v>
      </c>
      <c r="S1346" s="5">
        <f>VLOOKUP(A1346,'Additional Data'!$A$1:$D$9949,3,0)</f>
        <v>2770.5153310000001</v>
      </c>
      <c r="T1346" s="2" t="str">
        <f>HLOOKUP(B1346,'Additional Data'!$F$1:$N$2,2,0)</f>
        <v>Tablet</v>
      </c>
    </row>
    <row r="1347" spans="1:20" ht="14.25" customHeight="1">
      <c r="A1347" s="2">
        <v>427218</v>
      </c>
      <c r="B1347" s="2" t="s">
        <v>39</v>
      </c>
      <c r="C1347" s="2" t="s">
        <v>32</v>
      </c>
      <c r="D1347" s="2" t="s">
        <v>34</v>
      </c>
      <c r="E1347" s="4">
        <v>43529.481365740743</v>
      </c>
      <c r="F1347" s="4">
        <v>43531.481365740743</v>
      </c>
      <c r="G1347" s="4">
        <v>43532.481365740743</v>
      </c>
      <c r="H1347" s="2">
        <v>79</v>
      </c>
      <c r="I1347" s="2">
        <v>105</v>
      </c>
      <c r="J1347" s="2" t="s">
        <v>41</v>
      </c>
      <c r="K1347" s="2" t="s">
        <v>58</v>
      </c>
      <c r="L1347" s="2" t="s">
        <v>35</v>
      </c>
      <c r="M1347" s="2" t="s">
        <v>71</v>
      </c>
      <c r="N1347" s="2">
        <v>-1</v>
      </c>
      <c r="O1347" s="2">
        <v>2</v>
      </c>
      <c r="P1347" s="2">
        <v>184</v>
      </c>
      <c r="Q1347" s="2" t="str">
        <f>VLOOKUP(A1347,'Additional Data'!$A$1:$D$9949,2,0)</f>
        <v>Website</v>
      </c>
      <c r="R1347" s="2" t="str">
        <f>VLOOKUP(A1347,'Additional Data'!$A$1:$D$9949,4,0)</f>
        <v>Debit Card</v>
      </c>
      <c r="S1347" s="5">
        <f>VLOOKUP(A1347,'Additional Data'!$A$1:$D$9949,3,0)</f>
        <v>1876.59</v>
      </c>
      <c r="T1347" s="2" t="str">
        <f>HLOOKUP(B1347,'Additional Data'!$F$1:$N$2,2,0)</f>
        <v>Mobile</v>
      </c>
    </row>
    <row r="1348" spans="1:20" ht="14.25" customHeight="1">
      <c r="A1348" s="2">
        <v>573966</v>
      </c>
      <c r="B1348" s="2" t="s">
        <v>42</v>
      </c>
      <c r="C1348" s="2" t="s">
        <v>41</v>
      </c>
      <c r="D1348" s="2" t="s">
        <v>34</v>
      </c>
      <c r="E1348" s="4">
        <v>43529.482164351852</v>
      </c>
      <c r="F1348" s="4">
        <v>43531.482164351852</v>
      </c>
      <c r="G1348" s="4">
        <v>43533.482164351852</v>
      </c>
      <c r="H1348" s="2">
        <v>44</v>
      </c>
      <c r="I1348" s="2">
        <v>106</v>
      </c>
      <c r="J1348" s="2" t="s">
        <v>63</v>
      </c>
      <c r="K1348" s="2" t="s">
        <v>64</v>
      </c>
      <c r="L1348" s="2" t="s">
        <v>35</v>
      </c>
      <c r="M1348" s="2" t="s">
        <v>59</v>
      </c>
      <c r="N1348" s="2">
        <v>-2</v>
      </c>
      <c r="O1348" s="2">
        <v>2</v>
      </c>
      <c r="P1348" s="2">
        <v>150</v>
      </c>
      <c r="Q1348" s="2" t="str">
        <f>VLOOKUP(A1348,'Additional Data'!$A$1:$D$9949,2,0)</f>
        <v>Website</v>
      </c>
      <c r="R1348" s="2" t="str">
        <f>VLOOKUP(A1348,'Additional Data'!$A$1:$D$9949,4,0)</f>
        <v>Debit Card</v>
      </c>
      <c r="S1348" s="5">
        <f>VLOOKUP(A1348,'Additional Data'!$A$1:$D$9949,3,0)</f>
        <v>495.71</v>
      </c>
      <c r="T1348" s="2" t="str">
        <f>HLOOKUP(B1348,'Additional Data'!$F$1:$N$2,2,0)</f>
        <v>TV</v>
      </c>
    </row>
    <row r="1349" spans="1:20" ht="14.25" customHeight="1">
      <c r="A1349" s="2">
        <v>305739</v>
      </c>
      <c r="B1349" s="2" t="s">
        <v>39</v>
      </c>
      <c r="C1349" s="2" t="s">
        <v>41</v>
      </c>
      <c r="D1349" s="2" t="s">
        <v>34</v>
      </c>
      <c r="E1349" s="4">
        <v>43529.482638888891</v>
      </c>
      <c r="F1349" s="4">
        <v>43537.482638888891</v>
      </c>
      <c r="G1349" s="4">
        <v>43532.482638888891</v>
      </c>
      <c r="H1349" s="2">
        <v>25</v>
      </c>
      <c r="I1349" s="2">
        <v>114</v>
      </c>
      <c r="J1349" s="2" t="s">
        <v>60</v>
      </c>
      <c r="K1349" s="2" t="s">
        <v>77</v>
      </c>
      <c r="L1349" s="2" t="s">
        <v>35</v>
      </c>
      <c r="M1349" s="2" t="s">
        <v>59</v>
      </c>
      <c r="N1349" s="2">
        <v>5</v>
      </c>
      <c r="O1349" s="2">
        <v>8</v>
      </c>
      <c r="P1349" s="2">
        <v>139</v>
      </c>
      <c r="Q1349" s="2" t="str">
        <f>VLOOKUP(A1349,'Additional Data'!$A$1:$D$9949,2,0)</f>
        <v>Website</v>
      </c>
      <c r="R1349" s="2" t="str">
        <f>VLOOKUP(A1349,'Additional Data'!$A$1:$D$9949,4,0)</f>
        <v>Cash On Delivery</v>
      </c>
      <c r="S1349" s="5">
        <f>VLOOKUP(A1349,'Additional Data'!$A$1:$D$9949,3,0)</f>
        <v>2471.5</v>
      </c>
      <c r="T1349" s="2" t="str">
        <f>HLOOKUP(B1349,'Additional Data'!$F$1:$N$2,2,0)</f>
        <v>Mobile</v>
      </c>
    </row>
    <row r="1350" spans="1:20" ht="14.25" customHeight="1">
      <c r="A1350" s="2">
        <v>282900</v>
      </c>
      <c r="B1350" s="2" t="s">
        <v>48</v>
      </c>
      <c r="C1350" s="2" t="s">
        <v>41</v>
      </c>
      <c r="D1350" s="2" t="s">
        <v>34</v>
      </c>
      <c r="E1350" s="4">
        <v>43529.484606481485</v>
      </c>
      <c r="F1350" s="4">
        <v>43534.484606481485</v>
      </c>
      <c r="G1350" s="4">
        <v>43534.484606481485</v>
      </c>
      <c r="H1350" s="2">
        <v>42</v>
      </c>
      <c r="I1350" s="2">
        <v>109</v>
      </c>
      <c r="J1350" s="2" t="s">
        <v>63</v>
      </c>
      <c r="K1350" s="2" t="s">
        <v>64</v>
      </c>
      <c r="L1350" s="2" t="s">
        <v>35</v>
      </c>
      <c r="M1350" s="2" t="s">
        <v>71</v>
      </c>
      <c r="N1350" s="2">
        <v>0</v>
      </c>
      <c r="O1350" s="2">
        <v>5</v>
      </c>
      <c r="P1350" s="2">
        <v>151</v>
      </c>
      <c r="Q1350" s="2" t="str">
        <f>VLOOKUP(A1350,'Additional Data'!$A$1:$D$9949,2,0)</f>
        <v>Website</v>
      </c>
      <c r="R1350" s="2" t="str">
        <f>VLOOKUP(A1350,'Additional Data'!$A$1:$D$9949,4,0)</f>
        <v>Debit Card</v>
      </c>
      <c r="S1350" s="5">
        <f>VLOOKUP(A1350,'Additional Data'!$A$1:$D$9949,3,0)</f>
        <v>2766.52</v>
      </c>
      <c r="T1350" s="2" t="str">
        <f>HLOOKUP(B1350,'Additional Data'!$F$1:$N$2,2,0)</f>
        <v>Gaming Console</v>
      </c>
    </row>
    <row r="1351" spans="1:20" ht="14.25" customHeight="1">
      <c r="A1351" s="2">
        <v>207136</v>
      </c>
      <c r="B1351" s="2" t="s">
        <v>36</v>
      </c>
      <c r="C1351" s="2" t="s">
        <v>41</v>
      </c>
      <c r="D1351" s="2" t="s">
        <v>34</v>
      </c>
      <c r="E1351" s="4">
        <v>43529.488125000003</v>
      </c>
      <c r="F1351" s="4">
        <v>43532.488125000003</v>
      </c>
      <c r="G1351" s="4">
        <v>43535.488125000003</v>
      </c>
      <c r="H1351" s="2">
        <v>48</v>
      </c>
      <c r="I1351" s="2">
        <v>106</v>
      </c>
      <c r="J1351" s="2" t="s">
        <v>60</v>
      </c>
      <c r="K1351" s="2" t="s">
        <v>77</v>
      </c>
      <c r="L1351" s="2" t="s">
        <v>35</v>
      </c>
      <c r="M1351" s="2" t="s">
        <v>71</v>
      </c>
      <c r="N1351" s="2">
        <v>-3</v>
      </c>
      <c r="O1351" s="2">
        <v>3</v>
      </c>
      <c r="P1351" s="2">
        <v>154</v>
      </c>
      <c r="Q1351" s="2" t="str">
        <f>VLOOKUP(A1351,'Additional Data'!$A$1:$D$9949,2,0)</f>
        <v>App</v>
      </c>
      <c r="R1351" s="2" t="str">
        <f>VLOOKUP(A1351,'Additional Data'!$A$1:$D$9949,4,0)</f>
        <v>Debit Card</v>
      </c>
      <c r="S1351" s="5">
        <f>VLOOKUP(A1351,'Additional Data'!$A$1:$D$9949,3,0)</f>
        <v>1317.202299</v>
      </c>
      <c r="T1351" s="2" t="str">
        <f>HLOOKUP(B1351,'Additional Data'!$F$1:$N$2,2,0)</f>
        <v>Laptop</v>
      </c>
    </row>
    <row r="1352" spans="1:20" ht="14.25" customHeight="1">
      <c r="A1352" s="2">
        <v>191683</v>
      </c>
      <c r="B1352" s="2" t="s">
        <v>36</v>
      </c>
      <c r="C1352" s="2" t="s">
        <v>41</v>
      </c>
      <c r="D1352" s="2" t="s">
        <v>34</v>
      </c>
      <c r="E1352" s="4">
        <v>43529.492037037038</v>
      </c>
      <c r="F1352" s="4">
        <v>43536.492037037038</v>
      </c>
      <c r="G1352" s="4">
        <v>43535.492037037038</v>
      </c>
      <c r="H1352" s="2">
        <v>38</v>
      </c>
      <c r="I1352" s="2">
        <v>113</v>
      </c>
      <c r="J1352" s="2" t="s">
        <v>63</v>
      </c>
      <c r="K1352" s="2" t="s">
        <v>64</v>
      </c>
      <c r="L1352" s="2" t="s">
        <v>35</v>
      </c>
      <c r="M1352" s="2" t="s">
        <v>59</v>
      </c>
      <c r="N1352" s="2">
        <v>1</v>
      </c>
      <c r="O1352" s="2">
        <v>7</v>
      </c>
      <c r="P1352" s="2">
        <v>151</v>
      </c>
      <c r="Q1352" s="2" t="str">
        <f>VLOOKUP(A1352,'Additional Data'!$A$1:$D$9949,2,0)</f>
        <v>App</v>
      </c>
      <c r="R1352" s="2" t="str">
        <f>VLOOKUP(A1352,'Additional Data'!$A$1:$D$9949,4,0)</f>
        <v>Credit Card</v>
      </c>
      <c r="S1352" s="5">
        <f>VLOOKUP(A1352,'Additional Data'!$A$1:$D$9949,3,0)</f>
        <v>2715.633934</v>
      </c>
      <c r="T1352" s="2" t="str">
        <f>HLOOKUP(B1352,'Additional Data'!$F$1:$N$2,2,0)</f>
        <v>Laptop</v>
      </c>
    </row>
    <row r="1353" spans="1:20" ht="14.25" customHeight="1">
      <c r="A1353" s="2">
        <v>701713</v>
      </c>
      <c r="B1353" s="2" t="s">
        <v>39</v>
      </c>
      <c r="C1353" s="2" t="s">
        <v>32</v>
      </c>
      <c r="D1353" s="2" t="s">
        <v>34</v>
      </c>
      <c r="E1353" s="4">
        <v>43529.494872685187</v>
      </c>
      <c r="F1353" s="4">
        <v>43536.494872685187</v>
      </c>
      <c r="G1353" s="4">
        <v>43536.494872685187</v>
      </c>
      <c r="H1353" s="2">
        <v>28</v>
      </c>
      <c r="I1353" s="2">
        <v>114</v>
      </c>
      <c r="J1353" s="2" t="s">
        <v>60</v>
      </c>
      <c r="K1353" s="2" t="s">
        <v>61</v>
      </c>
      <c r="L1353" s="2" t="s">
        <v>35</v>
      </c>
      <c r="M1353" s="2" t="s">
        <v>59</v>
      </c>
      <c r="N1353" s="2">
        <v>0</v>
      </c>
      <c r="O1353" s="2">
        <v>7</v>
      </c>
      <c r="P1353" s="2">
        <v>142</v>
      </c>
      <c r="Q1353" s="2" t="str">
        <f>VLOOKUP(A1353,'Additional Data'!$A$1:$D$9949,2,0)</f>
        <v>App</v>
      </c>
      <c r="R1353" s="2" t="str">
        <f>VLOOKUP(A1353,'Additional Data'!$A$1:$D$9949,4,0)</f>
        <v>Credit Card</v>
      </c>
      <c r="S1353" s="5">
        <f>VLOOKUP(A1353,'Additional Data'!$A$1:$D$9949,3,0)</f>
        <v>407.81835919999997</v>
      </c>
      <c r="T1353" s="2" t="str">
        <f>HLOOKUP(B1353,'Additional Data'!$F$1:$N$2,2,0)</f>
        <v>Mobile</v>
      </c>
    </row>
    <row r="1354" spans="1:20" ht="14.25" customHeight="1">
      <c r="A1354" s="2">
        <v>563478</v>
      </c>
      <c r="B1354" s="2" t="s">
        <v>42</v>
      </c>
      <c r="C1354" s="2" t="s">
        <v>32</v>
      </c>
      <c r="D1354" s="2" t="s">
        <v>34</v>
      </c>
      <c r="E1354" s="4">
        <v>43529.496979166666</v>
      </c>
      <c r="F1354" s="4">
        <v>43536.496979166666</v>
      </c>
      <c r="G1354" s="4">
        <v>43532.496979166666</v>
      </c>
      <c r="H1354" s="2">
        <v>69</v>
      </c>
      <c r="I1354" s="2">
        <v>108</v>
      </c>
      <c r="J1354" s="2" t="s">
        <v>73</v>
      </c>
      <c r="K1354" s="2" t="s">
        <v>74</v>
      </c>
      <c r="L1354" s="2" t="s">
        <v>35</v>
      </c>
      <c r="M1354" s="2" t="s">
        <v>71</v>
      </c>
      <c r="N1354" s="2">
        <v>4</v>
      </c>
      <c r="O1354" s="2">
        <v>7</v>
      </c>
      <c r="P1354" s="2">
        <v>177</v>
      </c>
      <c r="Q1354" s="2" t="str">
        <f>VLOOKUP(A1354,'Additional Data'!$A$1:$D$9949,2,0)</f>
        <v>Website</v>
      </c>
      <c r="R1354" s="2" t="str">
        <f>VLOOKUP(A1354,'Additional Data'!$A$1:$D$9949,4,0)</f>
        <v>Debit Card</v>
      </c>
      <c r="S1354" s="5">
        <f>VLOOKUP(A1354,'Additional Data'!$A$1:$D$9949,3,0)</f>
        <v>3567.26</v>
      </c>
      <c r="T1354" s="2" t="str">
        <f>HLOOKUP(B1354,'Additional Data'!$F$1:$N$2,2,0)</f>
        <v>TV</v>
      </c>
    </row>
    <row r="1355" spans="1:20" ht="14.25" customHeight="1">
      <c r="A1355" s="2">
        <v>45221</v>
      </c>
      <c r="B1355" s="2" t="s">
        <v>46</v>
      </c>
      <c r="C1355" s="2" t="s">
        <v>32</v>
      </c>
      <c r="D1355" s="2" t="s">
        <v>34</v>
      </c>
      <c r="E1355" s="4">
        <v>43529.497997685183</v>
      </c>
      <c r="F1355" s="4">
        <v>43533.497997685183</v>
      </c>
      <c r="G1355" s="4">
        <v>43533.497997685183</v>
      </c>
      <c r="H1355" s="2">
        <v>0</v>
      </c>
      <c r="I1355" s="2">
        <v>100</v>
      </c>
      <c r="J1355" s="2" t="s">
        <v>32</v>
      </c>
      <c r="K1355" s="2" t="s">
        <v>82</v>
      </c>
      <c r="L1355" s="2" t="s">
        <v>67</v>
      </c>
      <c r="M1355" s="2" t="s">
        <v>71</v>
      </c>
      <c r="N1355" s="2">
        <v>0</v>
      </c>
      <c r="O1355" s="2">
        <v>4</v>
      </c>
      <c r="P1355" s="2">
        <v>100</v>
      </c>
      <c r="Q1355" s="2" t="str">
        <f>VLOOKUP(A1355,'Additional Data'!$A$1:$D$9949,2,0)</f>
        <v>App</v>
      </c>
      <c r="R1355" s="2" t="str">
        <f>VLOOKUP(A1355,'Additional Data'!$A$1:$D$9949,4,0)</f>
        <v>Credit Card</v>
      </c>
      <c r="S1355" s="5">
        <f>VLOOKUP(A1355,'Additional Data'!$A$1:$D$9949,3,0)</f>
        <v>1758.700118</v>
      </c>
      <c r="T1355" s="2" t="str">
        <f>HLOOKUP(B1355,'Additional Data'!$F$1:$N$2,2,0)</f>
        <v>TV</v>
      </c>
    </row>
    <row r="1356" spans="1:20" ht="14.25" customHeight="1">
      <c r="A1356" s="2">
        <v>639757</v>
      </c>
      <c r="B1356" s="2" t="s">
        <v>46</v>
      </c>
      <c r="C1356" s="2" t="s">
        <v>41</v>
      </c>
      <c r="D1356" s="2" t="s">
        <v>34</v>
      </c>
      <c r="E1356" s="4">
        <v>43529.503923611112</v>
      </c>
      <c r="F1356" s="4">
        <v>43539.503923611112</v>
      </c>
      <c r="G1356" s="4">
        <v>43534.503923611112</v>
      </c>
      <c r="H1356" s="2">
        <v>34</v>
      </c>
      <c r="I1356" s="2">
        <v>123</v>
      </c>
      <c r="J1356" s="2" t="s">
        <v>32</v>
      </c>
      <c r="K1356" s="2" t="s">
        <v>70</v>
      </c>
      <c r="L1356" s="2" t="s">
        <v>35</v>
      </c>
      <c r="M1356" s="2" t="s">
        <v>59</v>
      </c>
      <c r="N1356" s="2">
        <v>5</v>
      </c>
      <c r="O1356" s="2">
        <v>10</v>
      </c>
      <c r="P1356" s="2">
        <v>157</v>
      </c>
      <c r="Q1356" s="2" t="str">
        <f>VLOOKUP(A1356,'Additional Data'!$A$1:$D$9949,2,0)</f>
        <v>App</v>
      </c>
      <c r="R1356" s="2" t="str">
        <f>VLOOKUP(A1356,'Additional Data'!$A$1:$D$9949,4,0)</f>
        <v>Credit Card</v>
      </c>
      <c r="S1356" s="5">
        <f>VLOOKUP(A1356,'Additional Data'!$A$1:$D$9949,3,0)</f>
        <v>2034.0885929999999</v>
      </c>
      <c r="T1356" s="2" t="str">
        <f>HLOOKUP(B1356,'Additional Data'!$F$1:$N$2,2,0)</f>
        <v>TV</v>
      </c>
    </row>
    <row r="1357" spans="1:20" ht="14.25" customHeight="1">
      <c r="A1357" s="2">
        <v>526028</v>
      </c>
      <c r="B1357" s="2" t="s">
        <v>36</v>
      </c>
      <c r="C1357" s="2" t="s">
        <v>41</v>
      </c>
      <c r="D1357" s="2" t="s">
        <v>34</v>
      </c>
      <c r="E1357" s="4">
        <v>43529.507002314815</v>
      </c>
      <c r="F1357" s="4">
        <v>43534.507002314815</v>
      </c>
      <c r="G1357" s="4">
        <v>43534.507002314815</v>
      </c>
      <c r="H1357" s="2">
        <v>35</v>
      </c>
      <c r="I1357" s="2">
        <v>113</v>
      </c>
      <c r="J1357" s="2" t="s">
        <v>63</v>
      </c>
      <c r="K1357" s="2" t="s">
        <v>64</v>
      </c>
      <c r="L1357" s="2" t="s">
        <v>35</v>
      </c>
      <c r="M1357" s="2" t="s">
        <v>71</v>
      </c>
      <c r="N1357" s="2">
        <v>0</v>
      </c>
      <c r="O1357" s="2">
        <v>5</v>
      </c>
      <c r="P1357" s="2">
        <v>148</v>
      </c>
      <c r="Q1357" s="2" t="str">
        <f>VLOOKUP(A1357,'Additional Data'!$A$1:$D$9949,2,0)</f>
        <v>App</v>
      </c>
      <c r="R1357" s="2" t="str">
        <f>VLOOKUP(A1357,'Additional Data'!$A$1:$D$9949,4,0)</f>
        <v>Debit Card</v>
      </c>
      <c r="S1357" s="5">
        <f>VLOOKUP(A1357,'Additional Data'!$A$1:$D$9949,3,0)</f>
        <v>3668.0629960000001</v>
      </c>
      <c r="T1357" s="2" t="str">
        <f>HLOOKUP(B1357,'Additional Data'!$F$1:$N$2,2,0)</f>
        <v>Laptop</v>
      </c>
    </row>
    <row r="1358" spans="1:20" ht="14.25" customHeight="1">
      <c r="A1358" s="2">
        <v>170086</v>
      </c>
      <c r="B1358" s="2" t="s">
        <v>30</v>
      </c>
      <c r="C1358" s="2" t="s">
        <v>41</v>
      </c>
      <c r="D1358" s="2" t="s">
        <v>34</v>
      </c>
      <c r="E1358" s="4">
        <v>43529.51222222222</v>
      </c>
      <c r="F1358" s="4">
        <v>43535.51222222222</v>
      </c>
      <c r="G1358" s="4">
        <v>43533.51222222222</v>
      </c>
      <c r="H1358" s="2">
        <v>0</v>
      </c>
      <c r="I1358" s="2">
        <v>123</v>
      </c>
      <c r="J1358" s="2" t="s">
        <v>41</v>
      </c>
      <c r="K1358" s="2" t="s">
        <v>66</v>
      </c>
      <c r="L1358" s="2" t="s">
        <v>67</v>
      </c>
      <c r="M1358" s="2" t="s">
        <v>59</v>
      </c>
      <c r="N1358" s="2">
        <v>2</v>
      </c>
      <c r="O1358" s="2">
        <v>6</v>
      </c>
      <c r="P1358" s="2">
        <v>123</v>
      </c>
      <c r="Q1358" s="2" t="str">
        <f>VLOOKUP(A1358,'Additional Data'!$A$1:$D$9949,2,0)</f>
        <v>App</v>
      </c>
      <c r="R1358" s="2" t="str">
        <f>VLOOKUP(A1358,'Additional Data'!$A$1:$D$9949,4,0)</f>
        <v>Debit Card</v>
      </c>
      <c r="S1358" s="5">
        <f>VLOOKUP(A1358,'Additional Data'!$A$1:$D$9949,3,0)</f>
        <v>1149.3304720000001</v>
      </c>
      <c r="T1358" s="2" t="str">
        <f>HLOOKUP(B1358,'Additional Data'!$F$1:$N$2,2,0)</f>
        <v>PC</v>
      </c>
    </row>
    <row r="1359" spans="1:20" ht="14.25" customHeight="1">
      <c r="A1359" s="2">
        <v>628647</v>
      </c>
      <c r="B1359" s="2" t="s">
        <v>30</v>
      </c>
      <c r="C1359" s="2" t="s">
        <v>41</v>
      </c>
      <c r="D1359" s="2" t="s">
        <v>34</v>
      </c>
      <c r="E1359" s="4">
        <v>43529.51295138889</v>
      </c>
      <c r="F1359" s="4">
        <v>43533.51295138889</v>
      </c>
      <c r="G1359" s="4">
        <v>43532.51295138889</v>
      </c>
      <c r="H1359" s="2">
        <v>88</v>
      </c>
      <c r="I1359" s="2">
        <v>92</v>
      </c>
      <c r="J1359" s="2" t="s">
        <v>60</v>
      </c>
      <c r="K1359" s="2" t="s">
        <v>77</v>
      </c>
      <c r="L1359" s="2" t="s">
        <v>35</v>
      </c>
      <c r="M1359" s="2" t="s">
        <v>71</v>
      </c>
      <c r="N1359" s="2">
        <v>1</v>
      </c>
      <c r="O1359" s="2">
        <v>4</v>
      </c>
      <c r="P1359" s="2">
        <v>180</v>
      </c>
      <c r="Q1359" s="2" t="str">
        <f>VLOOKUP(A1359,'Additional Data'!$A$1:$D$9949,2,0)</f>
        <v>Website</v>
      </c>
      <c r="R1359" s="2" t="str">
        <f>VLOOKUP(A1359,'Additional Data'!$A$1:$D$9949,4,0)</f>
        <v>Credit Card</v>
      </c>
      <c r="S1359" s="5">
        <f>VLOOKUP(A1359,'Additional Data'!$A$1:$D$9949,3,0)</f>
        <v>2832.78</v>
      </c>
      <c r="T1359" s="2" t="str">
        <f>HLOOKUP(B1359,'Additional Data'!$F$1:$N$2,2,0)</f>
        <v>PC</v>
      </c>
    </row>
    <row r="1360" spans="1:20" ht="14.25" customHeight="1">
      <c r="A1360" s="2">
        <v>538690</v>
      </c>
      <c r="B1360" s="2" t="s">
        <v>42</v>
      </c>
      <c r="C1360" s="2" t="s">
        <v>41</v>
      </c>
      <c r="D1360" s="2" t="s">
        <v>34</v>
      </c>
      <c r="E1360" s="4">
        <v>43529.513321759259</v>
      </c>
      <c r="F1360" s="4">
        <v>43535.513321759259</v>
      </c>
      <c r="G1360" s="4">
        <v>43535.513321759259</v>
      </c>
      <c r="H1360" s="2">
        <v>0</v>
      </c>
      <c r="I1360" s="2">
        <v>124</v>
      </c>
      <c r="J1360" s="2" t="s">
        <v>41</v>
      </c>
      <c r="K1360" s="2" t="s">
        <v>66</v>
      </c>
      <c r="L1360" s="2" t="s">
        <v>67</v>
      </c>
      <c r="M1360" s="2" t="s">
        <v>59</v>
      </c>
      <c r="N1360" s="2">
        <v>0</v>
      </c>
      <c r="O1360" s="2">
        <v>6</v>
      </c>
      <c r="P1360" s="2">
        <v>124</v>
      </c>
      <c r="Q1360" s="2" t="str">
        <f>VLOOKUP(A1360,'Additional Data'!$A$1:$D$9949,2,0)</f>
        <v>App</v>
      </c>
      <c r="R1360" s="2" t="str">
        <f>VLOOKUP(A1360,'Additional Data'!$A$1:$D$9949,4,0)</f>
        <v>Debit Card</v>
      </c>
      <c r="S1360" s="5">
        <f>VLOOKUP(A1360,'Additional Data'!$A$1:$D$9949,3,0)</f>
        <v>1244.6167680000001</v>
      </c>
      <c r="T1360" s="2" t="str">
        <f>HLOOKUP(B1360,'Additional Data'!$F$1:$N$2,2,0)</f>
        <v>TV</v>
      </c>
    </row>
    <row r="1361" spans="1:20" ht="14.25" customHeight="1">
      <c r="A1361" s="2">
        <v>475016</v>
      </c>
      <c r="B1361" s="2" t="s">
        <v>36</v>
      </c>
      <c r="C1361" s="2" t="s">
        <v>32</v>
      </c>
      <c r="D1361" s="2" t="s">
        <v>34</v>
      </c>
      <c r="E1361" s="4">
        <v>43529.513506944444</v>
      </c>
      <c r="F1361" s="4">
        <v>43531.513506944444</v>
      </c>
      <c r="G1361" s="4">
        <v>43536.513506944444</v>
      </c>
      <c r="H1361" s="2">
        <v>63</v>
      </c>
      <c r="I1361" s="2">
        <v>104</v>
      </c>
      <c r="J1361" s="2" t="s">
        <v>41</v>
      </c>
      <c r="K1361" s="2" t="s">
        <v>58</v>
      </c>
      <c r="L1361" s="2" t="s">
        <v>35</v>
      </c>
      <c r="M1361" s="2" t="s">
        <v>71</v>
      </c>
      <c r="N1361" s="2">
        <v>-5</v>
      </c>
      <c r="O1361" s="2">
        <v>2</v>
      </c>
      <c r="P1361" s="2">
        <v>167</v>
      </c>
      <c r="Q1361" s="2" t="str">
        <f>VLOOKUP(A1361,'Additional Data'!$A$1:$D$9949,2,0)</f>
        <v>App</v>
      </c>
      <c r="R1361" s="2" t="str">
        <f>VLOOKUP(A1361,'Additional Data'!$A$1:$D$9949,4,0)</f>
        <v>Debit Card</v>
      </c>
      <c r="S1361" s="5">
        <f>VLOOKUP(A1361,'Additional Data'!$A$1:$D$9949,3,0)</f>
        <v>976.66594110000005</v>
      </c>
      <c r="T1361" s="2" t="str">
        <f>HLOOKUP(B1361,'Additional Data'!$F$1:$N$2,2,0)</f>
        <v>Laptop</v>
      </c>
    </row>
    <row r="1362" spans="1:20" ht="14.25" customHeight="1">
      <c r="A1362" s="2">
        <v>827669</v>
      </c>
      <c r="B1362" s="2" t="s">
        <v>36</v>
      </c>
      <c r="C1362" s="2" t="s">
        <v>41</v>
      </c>
      <c r="D1362" s="2" t="s">
        <v>34</v>
      </c>
      <c r="E1362" s="4">
        <v>43529.520335648151</v>
      </c>
      <c r="F1362" s="4">
        <v>43535.520335648151</v>
      </c>
      <c r="G1362" s="4">
        <v>43535.520335648151</v>
      </c>
      <c r="H1362" s="2">
        <v>0</v>
      </c>
      <c r="I1362" s="2">
        <v>129</v>
      </c>
      <c r="J1362" s="2" t="s">
        <v>41</v>
      </c>
      <c r="K1362" s="2" t="s">
        <v>66</v>
      </c>
      <c r="L1362" s="2" t="s">
        <v>67</v>
      </c>
      <c r="M1362" s="2" t="s">
        <v>59</v>
      </c>
      <c r="N1362" s="2">
        <v>0</v>
      </c>
      <c r="O1362" s="2">
        <v>6</v>
      </c>
      <c r="P1362" s="2">
        <v>129</v>
      </c>
      <c r="Q1362" s="2" t="str">
        <f>VLOOKUP(A1362,'Additional Data'!$A$1:$D$9949,2,0)</f>
        <v>App</v>
      </c>
      <c r="R1362" s="2" t="str">
        <f>VLOOKUP(A1362,'Additional Data'!$A$1:$D$9949,4,0)</f>
        <v>Credit Card</v>
      </c>
      <c r="S1362" s="5">
        <f>VLOOKUP(A1362,'Additional Data'!$A$1:$D$9949,3,0)</f>
        <v>1332.4703850000001</v>
      </c>
      <c r="T1362" s="2" t="str">
        <f>HLOOKUP(B1362,'Additional Data'!$F$1:$N$2,2,0)</f>
        <v>Laptop</v>
      </c>
    </row>
    <row r="1363" spans="1:20" ht="14.25" customHeight="1">
      <c r="A1363" s="2">
        <v>804432</v>
      </c>
      <c r="B1363" s="2" t="s">
        <v>42</v>
      </c>
      <c r="C1363" s="2" t="s">
        <v>41</v>
      </c>
      <c r="D1363" s="2" t="s">
        <v>34</v>
      </c>
      <c r="E1363" s="4">
        <v>43529.531053240738</v>
      </c>
      <c r="F1363" s="4">
        <v>43532.531053240738</v>
      </c>
      <c r="G1363" s="4">
        <v>43532.531053240738</v>
      </c>
      <c r="H1363" s="2">
        <v>79</v>
      </c>
      <c r="I1363" s="2">
        <v>104</v>
      </c>
      <c r="J1363" s="2" t="s">
        <v>32</v>
      </c>
      <c r="K1363" s="2" t="s">
        <v>70</v>
      </c>
      <c r="L1363" s="2" t="s">
        <v>35</v>
      </c>
      <c r="M1363" s="2" t="s">
        <v>71</v>
      </c>
      <c r="N1363" s="2">
        <v>0</v>
      </c>
      <c r="O1363" s="2">
        <v>3</v>
      </c>
      <c r="P1363" s="2">
        <v>183</v>
      </c>
      <c r="Q1363" s="2" t="str">
        <f>VLOOKUP(A1363,'Additional Data'!$A$1:$D$9949,2,0)</f>
        <v>Website</v>
      </c>
      <c r="R1363" s="2" t="str">
        <f>VLOOKUP(A1363,'Additional Data'!$A$1:$D$9949,4,0)</f>
        <v>Debit Card</v>
      </c>
      <c r="S1363" s="5">
        <f>VLOOKUP(A1363,'Additional Data'!$A$1:$D$9949,3,0)</f>
        <v>1575.49</v>
      </c>
      <c r="T1363" s="2" t="str">
        <f>HLOOKUP(B1363,'Additional Data'!$F$1:$N$2,2,0)</f>
        <v>TV</v>
      </c>
    </row>
    <row r="1364" spans="1:20" ht="14.25" customHeight="1">
      <c r="A1364" s="2">
        <v>123190</v>
      </c>
      <c r="B1364" s="2" t="s">
        <v>39</v>
      </c>
      <c r="C1364" s="2" t="s">
        <v>32</v>
      </c>
      <c r="D1364" s="2" t="s">
        <v>34</v>
      </c>
      <c r="E1364" s="4">
        <v>43529.532743055555</v>
      </c>
      <c r="F1364" s="4">
        <v>43533.532743055555</v>
      </c>
      <c r="G1364" s="4">
        <v>43532.532743055555</v>
      </c>
      <c r="H1364" s="2">
        <v>0</v>
      </c>
      <c r="I1364" s="2">
        <v>100</v>
      </c>
      <c r="J1364" s="2" t="s">
        <v>32</v>
      </c>
      <c r="K1364" s="2" t="s">
        <v>82</v>
      </c>
      <c r="L1364" s="2" t="s">
        <v>67</v>
      </c>
      <c r="M1364" s="2" t="s">
        <v>71</v>
      </c>
      <c r="N1364" s="2">
        <v>1</v>
      </c>
      <c r="O1364" s="2">
        <v>4</v>
      </c>
      <c r="P1364" s="2">
        <v>100</v>
      </c>
      <c r="Q1364" s="2" t="str">
        <f>VLOOKUP(A1364,'Additional Data'!$A$1:$D$9949,2,0)</f>
        <v>App</v>
      </c>
      <c r="R1364" s="2" t="str">
        <f>VLOOKUP(A1364,'Additional Data'!$A$1:$D$9949,4,0)</f>
        <v>Debit Card</v>
      </c>
      <c r="S1364" s="5">
        <f>VLOOKUP(A1364,'Additional Data'!$A$1:$D$9949,3,0)</f>
        <v>3667.2505460000002</v>
      </c>
      <c r="T1364" s="2" t="str">
        <f>HLOOKUP(B1364,'Additional Data'!$F$1:$N$2,2,0)</f>
        <v>Mobile</v>
      </c>
    </row>
    <row r="1365" spans="1:20" ht="14.25" customHeight="1">
      <c r="A1365" s="2">
        <v>3150</v>
      </c>
      <c r="B1365" s="2" t="s">
        <v>30</v>
      </c>
      <c r="C1365" s="2" t="s">
        <v>32</v>
      </c>
      <c r="D1365" s="2" t="s">
        <v>34</v>
      </c>
      <c r="E1365" s="4">
        <v>43529.534039351849</v>
      </c>
      <c r="F1365" s="4">
        <v>43534.534039351849</v>
      </c>
      <c r="G1365" s="4">
        <v>43535.534039351849</v>
      </c>
      <c r="H1365" s="2">
        <v>83</v>
      </c>
      <c r="I1365" s="2">
        <v>105</v>
      </c>
      <c r="J1365" s="2" t="s">
        <v>41</v>
      </c>
      <c r="K1365" s="2" t="s">
        <v>58</v>
      </c>
      <c r="L1365" s="2" t="s">
        <v>35</v>
      </c>
      <c r="M1365" s="2" t="s">
        <v>71</v>
      </c>
      <c r="N1365" s="2">
        <v>-1</v>
      </c>
      <c r="O1365" s="2">
        <v>5</v>
      </c>
      <c r="P1365" s="2">
        <v>188</v>
      </c>
      <c r="Q1365" s="2" t="str">
        <f>VLOOKUP(A1365,'Additional Data'!$A$1:$D$9949,2,0)</f>
        <v>Website</v>
      </c>
      <c r="R1365" s="2" t="str">
        <f>VLOOKUP(A1365,'Additional Data'!$A$1:$D$9949,4,0)</f>
        <v>Debit Card</v>
      </c>
      <c r="S1365" s="5">
        <f>VLOOKUP(A1365,'Additional Data'!$A$1:$D$9949,3,0)</f>
        <v>3331.27</v>
      </c>
      <c r="T1365" s="2" t="str">
        <f>HLOOKUP(B1365,'Additional Data'!$F$1:$N$2,2,0)</f>
        <v>PC</v>
      </c>
    </row>
    <row r="1366" spans="1:20" ht="14.25" customHeight="1">
      <c r="A1366" s="2">
        <v>84992</v>
      </c>
      <c r="B1366" s="2" t="s">
        <v>39</v>
      </c>
      <c r="C1366" s="2" t="s">
        <v>41</v>
      </c>
      <c r="D1366" s="2" t="s">
        <v>34</v>
      </c>
      <c r="E1366" s="4">
        <v>43529.535057870373</v>
      </c>
      <c r="F1366" s="4">
        <v>43532.535057870373</v>
      </c>
      <c r="G1366" s="4">
        <v>43536.535057870373</v>
      </c>
      <c r="H1366" s="2">
        <v>40</v>
      </c>
      <c r="I1366" s="2">
        <v>107</v>
      </c>
      <c r="J1366" s="2" t="s">
        <v>60</v>
      </c>
      <c r="K1366" s="2" t="s">
        <v>77</v>
      </c>
      <c r="L1366" s="2" t="s">
        <v>35</v>
      </c>
      <c r="M1366" s="2" t="s">
        <v>71</v>
      </c>
      <c r="N1366" s="2">
        <v>-4</v>
      </c>
      <c r="O1366" s="2">
        <v>3</v>
      </c>
      <c r="P1366" s="2">
        <v>147</v>
      </c>
      <c r="Q1366" s="2" t="str">
        <f>VLOOKUP(A1366,'Additional Data'!$A$1:$D$9949,2,0)</f>
        <v>App</v>
      </c>
      <c r="R1366" s="2" t="str">
        <f>VLOOKUP(A1366,'Additional Data'!$A$1:$D$9949,4,0)</f>
        <v>Debit Card</v>
      </c>
      <c r="S1366" s="5">
        <f>VLOOKUP(A1366,'Additional Data'!$A$1:$D$9949,3,0)</f>
        <v>2027.36367</v>
      </c>
      <c r="T1366" s="2" t="str">
        <f>HLOOKUP(B1366,'Additional Data'!$F$1:$N$2,2,0)</f>
        <v>Mobile</v>
      </c>
    </row>
    <row r="1367" spans="1:20" ht="14.25" customHeight="1">
      <c r="A1367" s="2">
        <v>493816</v>
      </c>
      <c r="B1367" s="2" t="s">
        <v>39</v>
      </c>
      <c r="C1367" s="2" t="s">
        <v>32</v>
      </c>
      <c r="D1367" s="2" t="s">
        <v>34</v>
      </c>
      <c r="E1367" s="4">
        <v>43529.535486111112</v>
      </c>
      <c r="F1367" s="4">
        <v>43533.535486111112</v>
      </c>
      <c r="G1367" s="4">
        <v>43532.535486111112</v>
      </c>
      <c r="H1367" s="2">
        <v>45</v>
      </c>
      <c r="I1367" s="2">
        <v>129</v>
      </c>
      <c r="J1367" s="2" t="s">
        <v>73</v>
      </c>
      <c r="K1367" s="2" t="s">
        <v>74</v>
      </c>
      <c r="L1367" s="2" t="s">
        <v>35</v>
      </c>
      <c r="M1367" s="2" t="s">
        <v>71</v>
      </c>
      <c r="N1367" s="2">
        <v>1</v>
      </c>
      <c r="O1367" s="2">
        <v>4</v>
      </c>
      <c r="P1367" s="2">
        <v>174</v>
      </c>
      <c r="Q1367" s="2" t="str">
        <f>VLOOKUP(A1367,'Additional Data'!$A$1:$D$9949,2,0)</f>
        <v>App</v>
      </c>
      <c r="R1367" s="2" t="str">
        <f>VLOOKUP(A1367,'Additional Data'!$A$1:$D$9949,4,0)</f>
        <v>Debit Card</v>
      </c>
      <c r="S1367" s="5">
        <f>VLOOKUP(A1367,'Additional Data'!$A$1:$D$9949,3,0)</f>
        <v>2593.8071920000002</v>
      </c>
      <c r="T1367" s="2" t="str">
        <f>HLOOKUP(B1367,'Additional Data'!$F$1:$N$2,2,0)</f>
        <v>Mobile</v>
      </c>
    </row>
    <row r="1368" spans="1:20" ht="14.25" customHeight="1">
      <c r="A1368" s="2">
        <v>853661</v>
      </c>
      <c r="B1368" s="2" t="s">
        <v>47</v>
      </c>
      <c r="C1368" s="2" t="s">
        <v>41</v>
      </c>
      <c r="D1368" s="2" t="s">
        <v>34</v>
      </c>
      <c r="E1368" s="4">
        <v>43529.540902777779</v>
      </c>
      <c r="F1368" s="4">
        <v>43536.540902777779</v>
      </c>
      <c r="G1368" s="4">
        <v>43536.540902777779</v>
      </c>
      <c r="H1368" s="2">
        <v>30</v>
      </c>
      <c r="I1368" s="2">
        <v>123</v>
      </c>
      <c r="J1368" s="2" t="s">
        <v>73</v>
      </c>
      <c r="K1368" s="2" t="s">
        <v>80</v>
      </c>
      <c r="L1368" s="2" t="s">
        <v>35</v>
      </c>
      <c r="M1368" s="2" t="s">
        <v>59</v>
      </c>
      <c r="N1368" s="2">
        <v>0</v>
      </c>
      <c r="O1368" s="2">
        <v>7</v>
      </c>
      <c r="P1368" s="2">
        <v>153</v>
      </c>
      <c r="Q1368" s="2" t="str">
        <f>VLOOKUP(A1368,'Additional Data'!$A$1:$D$9949,2,0)</f>
        <v>App</v>
      </c>
      <c r="R1368" s="2" t="str">
        <f>VLOOKUP(A1368,'Additional Data'!$A$1:$D$9949,4,0)</f>
        <v>Credit Card</v>
      </c>
      <c r="S1368" s="5">
        <f>VLOOKUP(A1368,'Additional Data'!$A$1:$D$9949,3,0)</f>
        <v>1181.7953769999999</v>
      </c>
      <c r="T1368" s="2" t="str">
        <f>HLOOKUP(B1368,'Additional Data'!$F$1:$N$2,2,0)</f>
        <v>Tablet</v>
      </c>
    </row>
    <row r="1369" spans="1:20" ht="14.25" customHeight="1">
      <c r="A1369" s="2">
        <v>900971</v>
      </c>
      <c r="B1369" s="2" t="s">
        <v>36</v>
      </c>
      <c r="C1369" s="2" t="s">
        <v>41</v>
      </c>
      <c r="D1369" s="2" t="s">
        <v>34</v>
      </c>
      <c r="E1369" s="4">
        <v>43529.543194444443</v>
      </c>
      <c r="F1369" s="4">
        <v>43536.543194444443</v>
      </c>
      <c r="G1369" s="4">
        <v>43536.543194444443</v>
      </c>
      <c r="H1369" s="2">
        <v>27</v>
      </c>
      <c r="I1369" s="2">
        <v>123</v>
      </c>
      <c r="J1369" s="2" t="s">
        <v>32</v>
      </c>
      <c r="K1369" s="2" t="s">
        <v>70</v>
      </c>
      <c r="L1369" s="2" t="s">
        <v>35</v>
      </c>
      <c r="M1369" s="2" t="s">
        <v>59</v>
      </c>
      <c r="N1369" s="2">
        <v>0</v>
      </c>
      <c r="O1369" s="2">
        <v>7</v>
      </c>
      <c r="P1369" s="2">
        <v>150</v>
      </c>
      <c r="Q1369" s="2" t="str">
        <f>VLOOKUP(A1369,'Additional Data'!$A$1:$D$9949,2,0)</f>
        <v>App</v>
      </c>
      <c r="R1369" s="2" t="str">
        <f>VLOOKUP(A1369,'Additional Data'!$A$1:$D$9949,4,0)</f>
        <v>Credit Card</v>
      </c>
      <c r="S1369" s="5">
        <f>VLOOKUP(A1369,'Additional Data'!$A$1:$D$9949,3,0)</f>
        <v>1121.786102</v>
      </c>
      <c r="T1369" s="2" t="str">
        <f>HLOOKUP(B1369,'Additional Data'!$F$1:$N$2,2,0)</f>
        <v>Laptop</v>
      </c>
    </row>
    <row r="1370" spans="1:20" ht="14.25" customHeight="1">
      <c r="A1370" s="2">
        <v>754159</v>
      </c>
      <c r="B1370" s="2" t="s">
        <v>39</v>
      </c>
      <c r="C1370" s="2" t="s">
        <v>41</v>
      </c>
      <c r="D1370" s="2" t="s">
        <v>34</v>
      </c>
      <c r="E1370" s="4">
        <v>43529.546203703707</v>
      </c>
      <c r="F1370" s="4">
        <v>43534.546203703707</v>
      </c>
      <c r="G1370" s="4">
        <v>43533.546203703707</v>
      </c>
      <c r="H1370" s="2">
        <v>0</v>
      </c>
      <c r="I1370" s="2">
        <v>106</v>
      </c>
      <c r="J1370" s="2" t="s">
        <v>41</v>
      </c>
      <c r="K1370" s="2" t="s">
        <v>66</v>
      </c>
      <c r="L1370" s="2" t="s">
        <v>67</v>
      </c>
      <c r="M1370" s="2" t="s">
        <v>71</v>
      </c>
      <c r="N1370" s="2">
        <v>1</v>
      </c>
      <c r="O1370" s="2">
        <v>5</v>
      </c>
      <c r="P1370" s="2">
        <v>106</v>
      </c>
      <c r="Q1370" s="2" t="str">
        <f>VLOOKUP(A1370,'Additional Data'!$A$1:$D$9949,2,0)</f>
        <v>App</v>
      </c>
      <c r="R1370" s="2" t="str">
        <f>VLOOKUP(A1370,'Additional Data'!$A$1:$D$9949,4,0)</f>
        <v>Cash On Delivery</v>
      </c>
      <c r="S1370" s="5">
        <f>VLOOKUP(A1370,'Additional Data'!$A$1:$D$9949,3,0)</f>
        <v>2417.2116759999999</v>
      </c>
      <c r="T1370" s="2" t="str">
        <f>HLOOKUP(B1370,'Additional Data'!$F$1:$N$2,2,0)</f>
        <v>Mobile</v>
      </c>
    </row>
    <row r="1371" spans="1:20" ht="14.25" customHeight="1">
      <c r="A1371" s="2">
        <v>82557</v>
      </c>
      <c r="B1371" s="2" t="s">
        <v>39</v>
      </c>
      <c r="C1371" s="2" t="s">
        <v>32</v>
      </c>
      <c r="D1371" s="2" t="s">
        <v>34</v>
      </c>
      <c r="E1371" s="4">
        <v>43529.553020833337</v>
      </c>
      <c r="F1371" s="4">
        <v>43536.553020833337</v>
      </c>
      <c r="G1371" s="4">
        <v>43534.553020833337</v>
      </c>
      <c r="H1371" s="2">
        <v>25</v>
      </c>
      <c r="I1371" s="2">
        <v>110</v>
      </c>
      <c r="J1371" s="2" t="s">
        <v>60</v>
      </c>
      <c r="K1371" s="2" t="s">
        <v>61</v>
      </c>
      <c r="L1371" s="2" t="s">
        <v>35</v>
      </c>
      <c r="M1371" s="2" t="s">
        <v>59</v>
      </c>
      <c r="N1371" s="2">
        <v>2</v>
      </c>
      <c r="O1371" s="2">
        <v>7</v>
      </c>
      <c r="P1371" s="2">
        <v>135</v>
      </c>
      <c r="Q1371" s="2" t="str">
        <f>VLOOKUP(A1371,'Additional Data'!$A$1:$D$9949,2,0)</f>
        <v>Website</v>
      </c>
      <c r="R1371" s="2" t="str">
        <f>VLOOKUP(A1371,'Additional Data'!$A$1:$D$9949,4,0)</f>
        <v>Credit Card</v>
      </c>
      <c r="S1371" s="5">
        <f>VLOOKUP(A1371,'Additional Data'!$A$1:$D$9949,3,0)</f>
        <v>3286.38</v>
      </c>
      <c r="T1371" s="2" t="str">
        <f>HLOOKUP(B1371,'Additional Data'!$F$1:$N$2,2,0)</f>
        <v>Mobile</v>
      </c>
    </row>
    <row r="1372" spans="1:20" ht="14.25" customHeight="1">
      <c r="A1372" s="2">
        <v>193488</v>
      </c>
      <c r="B1372" s="2" t="s">
        <v>30</v>
      </c>
      <c r="C1372" s="2" t="s">
        <v>41</v>
      </c>
      <c r="D1372" s="2" t="s">
        <v>34</v>
      </c>
      <c r="E1372" s="4">
        <v>43529.554872685185</v>
      </c>
      <c r="F1372" s="4">
        <v>43533.554872685185</v>
      </c>
      <c r="G1372" s="4">
        <v>43534.554872685185</v>
      </c>
      <c r="H1372" s="2">
        <v>31</v>
      </c>
      <c r="I1372" s="2">
        <v>115</v>
      </c>
      <c r="J1372" s="2" t="s">
        <v>63</v>
      </c>
      <c r="K1372" s="2" t="s">
        <v>64</v>
      </c>
      <c r="L1372" s="2" t="s">
        <v>35</v>
      </c>
      <c r="M1372" s="2" t="s">
        <v>71</v>
      </c>
      <c r="N1372" s="2">
        <v>-1</v>
      </c>
      <c r="O1372" s="2">
        <v>4</v>
      </c>
      <c r="P1372" s="2">
        <v>146</v>
      </c>
      <c r="Q1372" s="2" t="str">
        <f>VLOOKUP(A1372,'Additional Data'!$A$1:$D$9949,2,0)</f>
        <v>Website</v>
      </c>
      <c r="R1372" s="2" t="str">
        <f>VLOOKUP(A1372,'Additional Data'!$A$1:$D$9949,4,0)</f>
        <v>Debit Card</v>
      </c>
      <c r="S1372" s="5">
        <f>VLOOKUP(A1372,'Additional Data'!$A$1:$D$9949,3,0)</f>
        <v>2439.89</v>
      </c>
      <c r="T1372" s="2" t="str">
        <f>HLOOKUP(B1372,'Additional Data'!$F$1:$N$2,2,0)</f>
        <v>PC</v>
      </c>
    </row>
    <row r="1373" spans="1:20" ht="14.25" customHeight="1">
      <c r="A1373" s="2">
        <v>86736</v>
      </c>
      <c r="B1373" s="2" t="s">
        <v>47</v>
      </c>
      <c r="C1373" s="2" t="s">
        <v>41</v>
      </c>
      <c r="D1373" s="2" t="s">
        <v>34</v>
      </c>
      <c r="E1373" s="4">
        <v>43529.556921296295</v>
      </c>
      <c r="F1373" s="4">
        <v>43531.556921296295</v>
      </c>
      <c r="G1373" s="4">
        <v>43534.556921296295</v>
      </c>
      <c r="H1373" s="2">
        <v>44</v>
      </c>
      <c r="I1373" s="2">
        <v>113</v>
      </c>
      <c r="J1373" s="2" t="s">
        <v>60</v>
      </c>
      <c r="K1373" s="2" t="s">
        <v>77</v>
      </c>
      <c r="L1373" s="2" t="s">
        <v>35</v>
      </c>
      <c r="M1373" s="2" t="s">
        <v>71</v>
      </c>
      <c r="N1373" s="2">
        <v>-3</v>
      </c>
      <c r="O1373" s="2">
        <v>2</v>
      </c>
      <c r="P1373" s="2">
        <v>157</v>
      </c>
      <c r="Q1373" s="2" t="str">
        <f>VLOOKUP(A1373,'Additional Data'!$A$1:$D$9949,2,0)</f>
        <v>Website</v>
      </c>
      <c r="R1373" s="2" t="str">
        <f>VLOOKUP(A1373,'Additional Data'!$A$1:$D$9949,4,0)</f>
        <v>Debit Card</v>
      </c>
      <c r="S1373" s="5">
        <f>VLOOKUP(A1373,'Additional Data'!$A$1:$D$9949,3,0)</f>
        <v>689.76</v>
      </c>
      <c r="T1373" s="2" t="str">
        <f>HLOOKUP(B1373,'Additional Data'!$F$1:$N$2,2,0)</f>
        <v>Tablet</v>
      </c>
    </row>
    <row r="1374" spans="1:20" ht="14.25" customHeight="1">
      <c r="A1374" s="2">
        <v>91820</v>
      </c>
      <c r="B1374" s="2" t="s">
        <v>48</v>
      </c>
      <c r="C1374" s="2" t="s">
        <v>41</v>
      </c>
      <c r="D1374" s="2" t="s">
        <v>34</v>
      </c>
      <c r="E1374" s="4">
        <v>43529.557314814818</v>
      </c>
      <c r="F1374" s="4">
        <v>43535.557314814818</v>
      </c>
      <c r="G1374" s="4">
        <v>43533.557314814818</v>
      </c>
      <c r="H1374" s="2">
        <v>41</v>
      </c>
      <c r="I1374" s="2">
        <v>107</v>
      </c>
      <c r="J1374" s="2" t="s">
        <v>60</v>
      </c>
      <c r="K1374" s="2" t="s">
        <v>77</v>
      </c>
      <c r="L1374" s="2" t="s">
        <v>35</v>
      </c>
      <c r="M1374" s="2" t="s">
        <v>71</v>
      </c>
      <c r="N1374" s="2">
        <v>2</v>
      </c>
      <c r="O1374" s="2">
        <v>6</v>
      </c>
      <c r="P1374" s="2">
        <v>148</v>
      </c>
      <c r="Q1374" s="2" t="str">
        <f>VLOOKUP(A1374,'Additional Data'!$A$1:$D$9949,2,0)</f>
        <v>App</v>
      </c>
      <c r="R1374" s="2" t="str">
        <f>VLOOKUP(A1374,'Additional Data'!$A$1:$D$9949,4,0)</f>
        <v>Debit Card</v>
      </c>
      <c r="S1374" s="5">
        <f>VLOOKUP(A1374,'Additional Data'!$A$1:$D$9949,3,0)</f>
        <v>3333.1558799999998</v>
      </c>
      <c r="T1374" s="2" t="str">
        <f>HLOOKUP(B1374,'Additional Data'!$F$1:$N$2,2,0)</f>
        <v>Gaming Console</v>
      </c>
    </row>
    <row r="1375" spans="1:20" ht="14.25" customHeight="1">
      <c r="A1375" s="2">
        <v>767003</v>
      </c>
      <c r="B1375" s="2" t="s">
        <v>36</v>
      </c>
      <c r="C1375" s="2" t="s">
        <v>41</v>
      </c>
      <c r="D1375" s="2" t="s">
        <v>34</v>
      </c>
      <c r="E1375" s="4">
        <v>43529.558055555557</v>
      </c>
      <c r="F1375" s="4">
        <v>43536.558055555557</v>
      </c>
      <c r="G1375" s="4">
        <v>43534.558055555557</v>
      </c>
      <c r="H1375" s="2">
        <v>65</v>
      </c>
      <c r="I1375" s="2">
        <v>104</v>
      </c>
      <c r="J1375" s="2" t="s">
        <v>73</v>
      </c>
      <c r="K1375" s="2" t="s">
        <v>80</v>
      </c>
      <c r="L1375" s="2" t="s">
        <v>35</v>
      </c>
      <c r="M1375" s="2" t="s">
        <v>71</v>
      </c>
      <c r="N1375" s="2">
        <v>2</v>
      </c>
      <c r="O1375" s="2">
        <v>7</v>
      </c>
      <c r="P1375" s="2">
        <v>169</v>
      </c>
      <c r="Q1375" s="2" t="str">
        <f>VLOOKUP(A1375,'Additional Data'!$A$1:$D$9949,2,0)</f>
        <v>App</v>
      </c>
      <c r="R1375" s="2" t="str">
        <f>VLOOKUP(A1375,'Additional Data'!$A$1:$D$9949,4,0)</f>
        <v>Credit Card</v>
      </c>
      <c r="S1375" s="5">
        <f>VLOOKUP(A1375,'Additional Data'!$A$1:$D$9949,3,0)</f>
        <v>3283.8737289999999</v>
      </c>
      <c r="T1375" s="2" t="str">
        <f>HLOOKUP(B1375,'Additional Data'!$F$1:$N$2,2,0)</f>
        <v>Laptop</v>
      </c>
    </row>
    <row r="1376" spans="1:20" ht="14.25" customHeight="1">
      <c r="A1376" s="2">
        <v>120271</v>
      </c>
      <c r="B1376" s="2" t="s">
        <v>48</v>
      </c>
      <c r="C1376" s="2" t="s">
        <v>32</v>
      </c>
      <c r="D1376" s="2" t="s">
        <v>34</v>
      </c>
      <c r="E1376" s="4">
        <v>43529.559166666666</v>
      </c>
      <c r="F1376" s="4">
        <v>43534.559166666666</v>
      </c>
      <c r="G1376" s="4">
        <v>43535.559166666666</v>
      </c>
      <c r="H1376" s="2">
        <v>0</v>
      </c>
      <c r="I1376" s="2">
        <v>125</v>
      </c>
      <c r="J1376" s="2" t="s">
        <v>32</v>
      </c>
      <c r="K1376" s="2" t="s">
        <v>82</v>
      </c>
      <c r="L1376" s="2" t="s">
        <v>67</v>
      </c>
      <c r="M1376" s="2" t="s">
        <v>59</v>
      </c>
      <c r="N1376" s="2">
        <v>-1</v>
      </c>
      <c r="O1376" s="2">
        <v>5</v>
      </c>
      <c r="P1376" s="2">
        <v>125</v>
      </c>
      <c r="Q1376" s="2" t="str">
        <f>VLOOKUP(A1376,'Additional Data'!$A$1:$D$9949,2,0)</f>
        <v>App</v>
      </c>
      <c r="R1376" s="2" t="str">
        <f>VLOOKUP(A1376,'Additional Data'!$A$1:$D$9949,4,0)</f>
        <v>Credit Card</v>
      </c>
      <c r="S1376" s="5">
        <f>VLOOKUP(A1376,'Additional Data'!$A$1:$D$9949,3,0)</f>
        <v>2200.2325219999998</v>
      </c>
      <c r="T1376" s="2" t="str">
        <f>HLOOKUP(B1376,'Additional Data'!$F$1:$N$2,2,0)</f>
        <v>Gaming Console</v>
      </c>
    </row>
    <row r="1377" spans="1:20" ht="14.25" customHeight="1">
      <c r="A1377" s="2">
        <v>583896</v>
      </c>
      <c r="B1377" s="2" t="s">
        <v>30</v>
      </c>
      <c r="C1377" s="2" t="s">
        <v>32</v>
      </c>
      <c r="D1377" s="2" t="s">
        <v>34</v>
      </c>
      <c r="E1377" s="4">
        <v>43529.561006944445</v>
      </c>
      <c r="F1377" s="4">
        <v>43533.561006944445</v>
      </c>
      <c r="G1377" s="4">
        <v>43532.561006944445</v>
      </c>
      <c r="H1377" s="2">
        <v>33</v>
      </c>
      <c r="I1377" s="2">
        <v>110</v>
      </c>
      <c r="J1377" s="2" t="s">
        <v>60</v>
      </c>
      <c r="K1377" s="2" t="s">
        <v>61</v>
      </c>
      <c r="L1377" s="2" t="s">
        <v>35</v>
      </c>
      <c r="M1377" s="2" t="s">
        <v>71</v>
      </c>
      <c r="N1377" s="2">
        <v>1</v>
      </c>
      <c r="O1377" s="2">
        <v>4</v>
      </c>
      <c r="P1377" s="2">
        <v>143</v>
      </c>
      <c r="Q1377" s="2" t="str">
        <f>VLOOKUP(A1377,'Additional Data'!$A$1:$D$9949,2,0)</f>
        <v>Website</v>
      </c>
      <c r="R1377" s="2" t="str">
        <f>VLOOKUP(A1377,'Additional Data'!$A$1:$D$9949,4,0)</f>
        <v>Debit Card</v>
      </c>
      <c r="S1377" s="5">
        <f>VLOOKUP(A1377,'Additional Data'!$A$1:$D$9949,3,0)</f>
        <v>1832.15</v>
      </c>
      <c r="T1377" s="2" t="str">
        <f>HLOOKUP(B1377,'Additional Data'!$F$1:$N$2,2,0)</f>
        <v>PC</v>
      </c>
    </row>
    <row r="1378" spans="1:20" ht="14.25" customHeight="1">
      <c r="A1378" s="2">
        <v>954478</v>
      </c>
      <c r="B1378" s="2" t="s">
        <v>36</v>
      </c>
      <c r="C1378" s="2" t="s">
        <v>41</v>
      </c>
      <c r="D1378" s="2" t="s">
        <v>34</v>
      </c>
      <c r="E1378" s="4">
        <v>43529.563391203701</v>
      </c>
      <c r="F1378" s="4">
        <v>43534.563391203701</v>
      </c>
      <c r="G1378" s="4">
        <v>43536.563391203701</v>
      </c>
      <c r="H1378" s="2">
        <v>47</v>
      </c>
      <c r="I1378" s="2">
        <v>121</v>
      </c>
      <c r="J1378" s="2" t="s">
        <v>32</v>
      </c>
      <c r="K1378" s="2" t="s">
        <v>70</v>
      </c>
      <c r="L1378" s="2" t="s">
        <v>35</v>
      </c>
      <c r="M1378" s="2" t="s">
        <v>59</v>
      </c>
      <c r="N1378" s="2">
        <v>-2</v>
      </c>
      <c r="O1378" s="2">
        <v>5</v>
      </c>
      <c r="P1378" s="2">
        <v>168</v>
      </c>
      <c r="Q1378" s="2" t="str">
        <f>VLOOKUP(A1378,'Additional Data'!$A$1:$D$9949,2,0)</f>
        <v>App</v>
      </c>
      <c r="R1378" s="2" t="str">
        <f>VLOOKUP(A1378,'Additional Data'!$A$1:$D$9949,4,0)</f>
        <v>Debit Card</v>
      </c>
      <c r="S1378" s="5">
        <f>VLOOKUP(A1378,'Additional Data'!$A$1:$D$9949,3,0)</f>
        <v>1897.1241010000001</v>
      </c>
      <c r="T1378" s="2" t="str">
        <f>HLOOKUP(B1378,'Additional Data'!$F$1:$N$2,2,0)</f>
        <v>Laptop</v>
      </c>
    </row>
    <row r="1379" spans="1:20" ht="14.25" customHeight="1">
      <c r="A1379" s="2">
        <v>547315</v>
      </c>
      <c r="B1379" s="2" t="s">
        <v>36</v>
      </c>
      <c r="C1379" s="2" t="s">
        <v>32</v>
      </c>
      <c r="D1379" s="2" t="s">
        <v>34</v>
      </c>
      <c r="E1379" s="4">
        <v>43529.574108796296</v>
      </c>
      <c r="F1379" s="4">
        <v>43532.574108796296</v>
      </c>
      <c r="G1379" s="4">
        <v>43534.574108796296</v>
      </c>
      <c r="H1379" s="2">
        <v>73</v>
      </c>
      <c r="I1379" s="2">
        <v>91</v>
      </c>
      <c r="J1379" s="2" t="s">
        <v>63</v>
      </c>
      <c r="K1379" s="2" t="s">
        <v>81</v>
      </c>
      <c r="L1379" s="2" t="s">
        <v>35</v>
      </c>
      <c r="M1379" s="2" t="s">
        <v>71</v>
      </c>
      <c r="N1379" s="2">
        <v>-2</v>
      </c>
      <c r="O1379" s="2">
        <v>3</v>
      </c>
      <c r="P1379" s="2">
        <v>164</v>
      </c>
      <c r="Q1379" s="2" t="str">
        <f>VLOOKUP(A1379,'Additional Data'!$A$1:$D$9949,2,0)</f>
        <v>App</v>
      </c>
      <c r="R1379" s="2" t="str">
        <f>VLOOKUP(A1379,'Additional Data'!$A$1:$D$9949,4,0)</f>
        <v>Credit Card</v>
      </c>
      <c r="S1379" s="5">
        <f>VLOOKUP(A1379,'Additional Data'!$A$1:$D$9949,3,0)</f>
        <v>1285.4672519999999</v>
      </c>
      <c r="T1379" s="2" t="str">
        <f>HLOOKUP(B1379,'Additional Data'!$F$1:$N$2,2,0)</f>
        <v>Laptop</v>
      </c>
    </row>
    <row r="1380" spans="1:20" ht="14.25" customHeight="1">
      <c r="A1380" s="2">
        <v>558152</v>
      </c>
      <c r="B1380" s="2" t="s">
        <v>47</v>
      </c>
      <c r="C1380" s="2" t="s">
        <v>41</v>
      </c>
      <c r="D1380" s="2" t="s">
        <v>34</v>
      </c>
      <c r="E1380" s="4">
        <v>43529.574131944442</v>
      </c>
      <c r="F1380" s="4">
        <v>43533.574131944442</v>
      </c>
      <c r="G1380" s="4">
        <v>43533.574131944442</v>
      </c>
      <c r="H1380" s="2">
        <v>45</v>
      </c>
      <c r="I1380" s="2">
        <v>106</v>
      </c>
      <c r="J1380" s="2" t="s">
        <v>63</v>
      </c>
      <c r="K1380" s="2" t="s">
        <v>64</v>
      </c>
      <c r="L1380" s="2" t="s">
        <v>35</v>
      </c>
      <c r="M1380" s="2" t="s">
        <v>71</v>
      </c>
      <c r="N1380" s="2">
        <v>0</v>
      </c>
      <c r="O1380" s="2">
        <v>4</v>
      </c>
      <c r="P1380" s="2">
        <v>151</v>
      </c>
      <c r="Q1380" s="2" t="str">
        <f>VLOOKUP(A1380,'Additional Data'!$A$1:$D$9949,2,0)</f>
        <v>App</v>
      </c>
      <c r="R1380" s="2" t="str">
        <f>VLOOKUP(A1380,'Additional Data'!$A$1:$D$9949,4,0)</f>
        <v>Debit Card</v>
      </c>
      <c r="S1380" s="5">
        <f>VLOOKUP(A1380,'Additional Data'!$A$1:$D$9949,3,0)</f>
        <v>791.57020569999997</v>
      </c>
      <c r="T1380" s="2" t="str">
        <f>HLOOKUP(B1380,'Additional Data'!$F$1:$N$2,2,0)</f>
        <v>Tablet</v>
      </c>
    </row>
    <row r="1381" spans="1:20" ht="14.25" customHeight="1">
      <c r="A1381" s="2">
        <v>79932</v>
      </c>
      <c r="B1381" s="2" t="s">
        <v>30</v>
      </c>
      <c r="C1381" s="2" t="s">
        <v>41</v>
      </c>
      <c r="D1381" s="2" t="s">
        <v>34</v>
      </c>
      <c r="E1381" s="4">
        <v>43529.578969907408</v>
      </c>
      <c r="F1381" s="4">
        <v>43535.578969907408</v>
      </c>
      <c r="G1381" s="4">
        <v>43536.578969907408</v>
      </c>
      <c r="H1381" s="2">
        <v>37</v>
      </c>
      <c r="I1381" s="2">
        <v>115</v>
      </c>
      <c r="J1381" s="2" t="s">
        <v>60</v>
      </c>
      <c r="K1381" s="2" t="s">
        <v>77</v>
      </c>
      <c r="L1381" s="2" t="s">
        <v>35</v>
      </c>
      <c r="M1381" s="2" t="s">
        <v>71</v>
      </c>
      <c r="N1381" s="2">
        <v>-1</v>
      </c>
      <c r="O1381" s="2">
        <v>6</v>
      </c>
      <c r="P1381" s="2">
        <v>152</v>
      </c>
      <c r="Q1381" s="2" t="str">
        <f>VLOOKUP(A1381,'Additional Data'!$A$1:$D$9949,2,0)</f>
        <v>Website</v>
      </c>
      <c r="R1381" s="2" t="str">
        <f>VLOOKUP(A1381,'Additional Data'!$A$1:$D$9949,4,0)</f>
        <v>Debit Card</v>
      </c>
      <c r="S1381" s="5">
        <f>VLOOKUP(A1381,'Additional Data'!$A$1:$D$9949,3,0)</f>
        <v>1899.89</v>
      </c>
      <c r="T1381" s="2" t="str">
        <f>HLOOKUP(B1381,'Additional Data'!$F$1:$N$2,2,0)</f>
        <v>PC</v>
      </c>
    </row>
    <row r="1382" spans="1:20" ht="14.25" customHeight="1">
      <c r="A1382" s="2">
        <v>595536</v>
      </c>
      <c r="B1382" s="2" t="s">
        <v>30</v>
      </c>
      <c r="C1382" s="2" t="s">
        <v>32</v>
      </c>
      <c r="D1382" s="2" t="s">
        <v>34</v>
      </c>
      <c r="E1382" s="4">
        <v>43529.579664351855</v>
      </c>
      <c r="F1382" s="4">
        <v>43536.579664351855</v>
      </c>
      <c r="G1382" s="4">
        <v>43533.579664351855</v>
      </c>
      <c r="H1382" s="2">
        <v>35</v>
      </c>
      <c r="I1382" s="2">
        <v>111</v>
      </c>
      <c r="J1382" s="2" t="s">
        <v>63</v>
      </c>
      <c r="K1382" s="2" t="s">
        <v>81</v>
      </c>
      <c r="L1382" s="2" t="s">
        <v>35</v>
      </c>
      <c r="M1382" s="2" t="s">
        <v>71</v>
      </c>
      <c r="N1382" s="2">
        <v>3</v>
      </c>
      <c r="O1382" s="2">
        <v>7</v>
      </c>
      <c r="P1382" s="2">
        <v>146</v>
      </c>
      <c r="Q1382" s="2" t="str">
        <f>VLOOKUP(A1382,'Additional Data'!$A$1:$D$9949,2,0)</f>
        <v>Website</v>
      </c>
      <c r="R1382" s="2" t="str">
        <f>VLOOKUP(A1382,'Additional Data'!$A$1:$D$9949,4,0)</f>
        <v>Debit Card</v>
      </c>
      <c r="S1382" s="5">
        <f>VLOOKUP(A1382,'Additional Data'!$A$1:$D$9949,3,0)</f>
        <v>503.78</v>
      </c>
      <c r="T1382" s="2" t="str">
        <f>HLOOKUP(B1382,'Additional Data'!$F$1:$N$2,2,0)</f>
        <v>PC</v>
      </c>
    </row>
    <row r="1383" spans="1:20" ht="14.25" customHeight="1">
      <c r="A1383" s="2">
        <v>750797</v>
      </c>
      <c r="B1383" s="2" t="s">
        <v>39</v>
      </c>
      <c r="C1383" s="2" t="s">
        <v>41</v>
      </c>
      <c r="D1383" s="2" t="s">
        <v>34</v>
      </c>
      <c r="E1383" s="4">
        <v>43529.58016203704</v>
      </c>
      <c r="F1383" s="4">
        <v>43533.58016203704</v>
      </c>
      <c r="G1383" s="4">
        <v>43535.58016203704</v>
      </c>
      <c r="H1383" s="2">
        <v>0</v>
      </c>
      <c r="I1383" s="2">
        <v>122</v>
      </c>
      <c r="J1383" s="2" t="s">
        <v>41</v>
      </c>
      <c r="K1383" s="2" t="s">
        <v>66</v>
      </c>
      <c r="L1383" s="2" t="s">
        <v>67</v>
      </c>
      <c r="M1383" s="2" t="s">
        <v>59</v>
      </c>
      <c r="N1383" s="2">
        <v>-2</v>
      </c>
      <c r="O1383" s="2">
        <v>4</v>
      </c>
      <c r="P1383" s="2">
        <v>122</v>
      </c>
      <c r="Q1383" s="2" t="str">
        <f>VLOOKUP(A1383,'Additional Data'!$A$1:$D$9949,2,0)</f>
        <v>App</v>
      </c>
      <c r="R1383" s="2" t="str">
        <f>VLOOKUP(A1383,'Additional Data'!$A$1:$D$9949,4,0)</f>
        <v>Credit Card</v>
      </c>
      <c r="S1383" s="5">
        <f>VLOOKUP(A1383,'Additional Data'!$A$1:$D$9949,3,0)</f>
        <v>2881.238014</v>
      </c>
      <c r="T1383" s="2" t="str">
        <f>HLOOKUP(B1383,'Additional Data'!$F$1:$N$2,2,0)</f>
        <v>Mobile</v>
      </c>
    </row>
    <row r="1384" spans="1:20" ht="14.25" customHeight="1">
      <c r="A1384" s="2">
        <v>839507</v>
      </c>
      <c r="B1384" s="2" t="s">
        <v>47</v>
      </c>
      <c r="C1384" s="2" t="s">
        <v>41</v>
      </c>
      <c r="D1384" s="2" t="s">
        <v>34</v>
      </c>
      <c r="E1384" s="4">
        <v>43529.581342592595</v>
      </c>
      <c r="F1384" s="4">
        <v>43534.581342592595</v>
      </c>
      <c r="G1384" s="4">
        <v>43533.581342592595</v>
      </c>
      <c r="H1384" s="2">
        <v>0</v>
      </c>
      <c r="I1384" s="2">
        <v>107</v>
      </c>
      <c r="J1384" s="2" t="s">
        <v>41</v>
      </c>
      <c r="K1384" s="2" t="s">
        <v>66</v>
      </c>
      <c r="L1384" s="2" t="s">
        <v>67</v>
      </c>
      <c r="M1384" s="2" t="s">
        <v>71</v>
      </c>
      <c r="N1384" s="2">
        <v>1</v>
      </c>
      <c r="O1384" s="2">
        <v>5</v>
      </c>
      <c r="P1384" s="2">
        <v>107</v>
      </c>
      <c r="Q1384" s="2" t="str">
        <f>VLOOKUP(A1384,'Additional Data'!$A$1:$D$9949,2,0)</f>
        <v>App</v>
      </c>
      <c r="R1384" s="2" t="str">
        <f>VLOOKUP(A1384,'Additional Data'!$A$1:$D$9949,4,0)</f>
        <v>Credit Card</v>
      </c>
      <c r="S1384" s="5">
        <f>VLOOKUP(A1384,'Additional Data'!$A$1:$D$9949,3,0)</f>
        <v>1132.9529150000001</v>
      </c>
      <c r="T1384" s="2" t="str">
        <f>HLOOKUP(B1384,'Additional Data'!$F$1:$N$2,2,0)</f>
        <v>Tablet</v>
      </c>
    </row>
    <row r="1385" spans="1:20" ht="14.25" customHeight="1">
      <c r="A1385" s="2">
        <v>705824</v>
      </c>
      <c r="B1385" s="2" t="s">
        <v>36</v>
      </c>
      <c r="C1385" s="2" t="s">
        <v>32</v>
      </c>
      <c r="D1385" s="2" t="s">
        <v>34</v>
      </c>
      <c r="E1385" s="4">
        <v>43529.581435185188</v>
      </c>
      <c r="F1385" s="4">
        <v>43538.581435185188</v>
      </c>
      <c r="G1385" s="4">
        <v>43534.581435185188</v>
      </c>
      <c r="H1385" s="2">
        <v>65</v>
      </c>
      <c r="I1385" s="2">
        <v>102</v>
      </c>
      <c r="J1385" s="2" t="s">
        <v>73</v>
      </c>
      <c r="K1385" s="2" t="s">
        <v>74</v>
      </c>
      <c r="L1385" s="2" t="s">
        <v>35</v>
      </c>
      <c r="M1385" s="2" t="s">
        <v>71</v>
      </c>
      <c r="N1385" s="2">
        <v>4</v>
      </c>
      <c r="O1385" s="2">
        <v>9</v>
      </c>
      <c r="P1385" s="2">
        <v>167</v>
      </c>
      <c r="Q1385" s="2" t="str">
        <f>VLOOKUP(A1385,'Additional Data'!$A$1:$D$9949,2,0)</f>
        <v>App</v>
      </c>
      <c r="R1385" s="2" t="str">
        <f>VLOOKUP(A1385,'Additional Data'!$A$1:$D$9949,4,0)</f>
        <v>Debit Card</v>
      </c>
      <c r="S1385" s="5">
        <f>VLOOKUP(A1385,'Additional Data'!$A$1:$D$9949,3,0)</f>
        <v>2995.0199889999999</v>
      </c>
      <c r="T1385" s="2" t="str">
        <f>HLOOKUP(B1385,'Additional Data'!$F$1:$N$2,2,0)</f>
        <v>Laptop</v>
      </c>
    </row>
    <row r="1386" spans="1:20" ht="14.25" customHeight="1">
      <c r="A1386" s="2">
        <v>134013</v>
      </c>
      <c r="B1386" s="2" t="s">
        <v>36</v>
      </c>
      <c r="C1386" s="2" t="s">
        <v>41</v>
      </c>
      <c r="D1386" s="2" t="s">
        <v>34</v>
      </c>
      <c r="E1386" s="4">
        <v>43529.59171296296</v>
      </c>
      <c r="F1386" s="4">
        <v>43537.59171296296</v>
      </c>
      <c r="G1386" s="4">
        <v>43533.59171296296</v>
      </c>
      <c r="H1386" s="2">
        <v>84</v>
      </c>
      <c r="I1386" s="2">
        <v>104</v>
      </c>
      <c r="J1386" s="2" t="s">
        <v>73</v>
      </c>
      <c r="K1386" s="2" t="s">
        <v>80</v>
      </c>
      <c r="L1386" s="2" t="s">
        <v>35</v>
      </c>
      <c r="M1386" s="2" t="s">
        <v>71</v>
      </c>
      <c r="N1386" s="2">
        <v>4</v>
      </c>
      <c r="O1386" s="2">
        <v>8</v>
      </c>
      <c r="P1386" s="2">
        <v>188</v>
      </c>
      <c r="Q1386" s="2" t="str">
        <f>VLOOKUP(A1386,'Additional Data'!$A$1:$D$9949,2,0)</f>
        <v>Website</v>
      </c>
      <c r="R1386" s="2" t="str">
        <f>VLOOKUP(A1386,'Additional Data'!$A$1:$D$9949,4,0)</f>
        <v>Credit Card</v>
      </c>
      <c r="S1386" s="5">
        <f>VLOOKUP(A1386,'Additional Data'!$A$1:$D$9949,3,0)</f>
        <v>3298.54</v>
      </c>
      <c r="T1386" s="2" t="str">
        <f>HLOOKUP(B1386,'Additional Data'!$F$1:$N$2,2,0)</f>
        <v>Laptop</v>
      </c>
    </row>
    <row r="1387" spans="1:20" ht="14.25" customHeight="1">
      <c r="A1387" s="2">
        <v>587786</v>
      </c>
      <c r="B1387" s="2" t="s">
        <v>39</v>
      </c>
      <c r="C1387" s="2" t="s">
        <v>41</v>
      </c>
      <c r="D1387" s="2" t="s">
        <v>34</v>
      </c>
      <c r="E1387" s="4">
        <v>43529.592199074075</v>
      </c>
      <c r="F1387" s="4">
        <v>43529.592199074075</v>
      </c>
      <c r="G1387" s="4">
        <v>43534.592199074075</v>
      </c>
      <c r="H1387" s="2">
        <v>0</v>
      </c>
      <c r="I1387" s="2">
        <v>102</v>
      </c>
      <c r="J1387" s="2" t="s">
        <v>41</v>
      </c>
      <c r="K1387" s="2" t="s">
        <v>66</v>
      </c>
      <c r="L1387" s="2" t="s">
        <v>67</v>
      </c>
      <c r="M1387" s="2" t="s">
        <v>71</v>
      </c>
      <c r="N1387" s="2">
        <v>-5</v>
      </c>
      <c r="O1387" s="2">
        <v>0</v>
      </c>
      <c r="P1387" s="2">
        <v>102</v>
      </c>
      <c r="Q1387" s="2" t="str">
        <f>VLOOKUP(A1387,'Additional Data'!$A$1:$D$9949,2,0)</f>
        <v>App</v>
      </c>
      <c r="R1387" s="2" t="str">
        <f>VLOOKUP(A1387,'Additional Data'!$A$1:$D$9949,4,0)</f>
        <v>Debit Card</v>
      </c>
      <c r="S1387" s="5">
        <f>VLOOKUP(A1387,'Additional Data'!$A$1:$D$9949,3,0)</f>
        <v>3305.8682220000001</v>
      </c>
      <c r="T1387" s="2" t="str">
        <f>HLOOKUP(B1387,'Additional Data'!$F$1:$N$2,2,0)</f>
        <v>Mobile</v>
      </c>
    </row>
    <row r="1388" spans="1:20" ht="14.25" customHeight="1">
      <c r="A1388" s="2">
        <v>396777</v>
      </c>
      <c r="B1388" s="2" t="s">
        <v>30</v>
      </c>
      <c r="C1388" s="2" t="s">
        <v>41</v>
      </c>
      <c r="D1388" s="2" t="s">
        <v>34</v>
      </c>
      <c r="E1388" s="4">
        <v>43529.598946759259</v>
      </c>
      <c r="F1388" s="4">
        <v>43535.598946759259</v>
      </c>
      <c r="G1388" s="4">
        <v>43536.598946759259</v>
      </c>
      <c r="H1388" s="2">
        <v>0</v>
      </c>
      <c r="I1388" s="2">
        <v>124</v>
      </c>
      <c r="J1388" s="2" t="s">
        <v>41</v>
      </c>
      <c r="K1388" s="2" t="s">
        <v>66</v>
      </c>
      <c r="L1388" s="2" t="s">
        <v>67</v>
      </c>
      <c r="M1388" s="2" t="s">
        <v>59</v>
      </c>
      <c r="N1388" s="2">
        <v>-1</v>
      </c>
      <c r="O1388" s="2">
        <v>6</v>
      </c>
      <c r="P1388" s="2">
        <v>124</v>
      </c>
      <c r="Q1388" s="2" t="str">
        <f>VLOOKUP(A1388,'Additional Data'!$A$1:$D$9949,2,0)</f>
        <v>Website</v>
      </c>
      <c r="R1388" s="2" t="str">
        <f>VLOOKUP(A1388,'Additional Data'!$A$1:$D$9949,4,0)</f>
        <v>Credit Card</v>
      </c>
      <c r="S1388" s="5">
        <f>VLOOKUP(A1388,'Additional Data'!$A$1:$D$9949,3,0)</f>
        <v>2932.84</v>
      </c>
      <c r="T1388" s="2" t="str">
        <f>HLOOKUP(B1388,'Additional Data'!$F$1:$N$2,2,0)</f>
        <v>PC</v>
      </c>
    </row>
    <row r="1389" spans="1:20" ht="14.25" customHeight="1">
      <c r="A1389" s="2">
        <v>941057</v>
      </c>
      <c r="B1389" s="2" t="s">
        <v>47</v>
      </c>
      <c r="C1389" s="2" t="s">
        <v>41</v>
      </c>
      <c r="D1389" s="2" t="s">
        <v>34</v>
      </c>
      <c r="E1389" s="4">
        <v>43529.599270833336</v>
      </c>
      <c r="F1389" s="4">
        <v>43531.599270833336</v>
      </c>
      <c r="G1389" s="4">
        <v>43534.599270833336</v>
      </c>
      <c r="H1389" s="2">
        <v>45</v>
      </c>
      <c r="I1389" s="2">
        <v>122</v>
      </c>
      <c r="J1389" s="2" t="s">
        <v>73</v>
      </c>
      <c r="K1389" s="2" t="s">
        <v>80</v>
      </c>
      <c r="L1389" s="2" t="s">
        <v>35</v>
      </c>
      <c r="M1389" s="2" t="s">
        <v>59</v>
      </c>
      <c r="N1389" s="2">
        <v>-3</v>
      </c>
      <c r="O1389" s="2">
        <v>2</v>
      </c>
      <c r="P1389" s="2">
        <v>167</v>
      </c>
      <c r="Q1389" s="2" t="str">
        <f>VLOOKUP(A1389,'Additional Data'!$A$1:$D$9949,2,0)</f>
        <v>App</v>
      </c>
      <c r="R1389" s="2" t="str">
        <f>VLOOKUP(A1389,'Additional Data'!$A$1:$D$9949,4,0)</f>
        <v>Credit Card</v>
      </c>
      <c r="S1389" s="5">
        <f>VLOOKUP(A1389,'Additional Data'!$A$1:$D$9949,3,0)</f>
        <v>3671.6495479999999</v>
      </c>
      <c r="T1389" s="2" t="str">
        <f>HLOOKUP(B1389,'Additional Data'!$F$1:$N$2,2,0)</f>
        <v>Tablet</v>
      </c>
    </row>
    <row r="1390" spans="1:20" ht="14.25" customHeight="1">
      <c r="A1390" s="2">
        <v>379691</v>
      </c>
      <c r="B1390" s="2" t="s">
        <v>36</v>
      </c>
      <c r="C1390" s="2" t="s">
        <v>32</v>
      </c>
      <c r="D1390" s="2" t="s">
        <v>34</v>
      </c>
      <c r="E1390" s="4">
        <v>43529.606435185182</v>
      </c>
      <c r="F1390" s="4">
        <v>43531.606435185182</v>
      </c>
      <c r="G1390" s="4">
        <v>43534.606435185182</v>
      </c>
      <c r="H1390" s="2">
        <v>80</v>
      </c>
      <c r="I1390" s="2">
        <v>85</v>
      </c>
      <c r="J1390" s="2" t="s">
        <v>60</v>
      </c>
      <c r="K1390" s="2" t="s">
        <v>61</v>
      </c>
      <c r="L1390" s="2" t="s">
        <v>35</v>
      </c>
      <c r="M1390" s="2" t="s">
        <v>71</v>
      </c>
      <c r="N1390" s="2">
        <v>-3</v>
      </c>
      <c r="O1390" s="2">
        <v>2</v>
      </c>
      <c r="P1390" s="2">
        <v>165</v>
      </c>
      <c r="Q1390" s="2" t="str">
        <f>VLOOKUP(A1390,'Additional Data'!$A$1:$D$9949,2,0)</f>
        <v>App</v>
      </c>
      <c r="R1390" s="2" t="str">
        <f>VLOOKUP(A1390,'Additional Data'!$A$1:$D$9949,4,0)</f>
        <v>Credit Card</v>
      </c>
      <c r="S1390" s="5">
        <f>VLOOKUP(A1390,'Additional Data'!$A$1:$D$9949,3,0)</f>
        <v>1302.276323</v>
      </c>
      <c r="T1390" s="2" t="str">
        <f>HLOOKUP(B1390,'Additional Data'!$F$1:$N$2,2,0)</f>
        <v>Laptop</v>
      </c>
    </row>
    <row r="1391" spans="1:20" ht="14.25" customHeight="1">
      <c r="A1391" s="2">
        <v>171688</v>
      </c>
      <c r="B1391" s="2" t="s">
        <v>42</v>
      </c>
      <c r="C1391" s="2" t="s">
        <v>32</v>
      </c>
      <c r="D1391" s="2" t="s">
        <v>34</v>
      </c>
      <c r="E1391" s="4">
        <v>43529.610729166663</v>
      </c>
      <c r="F1391" s="4">
        <v>43535.610729166663</v>
      </c>
      <c r="G1391" s="4">
        <v>43534.610729166663</v>
      </c>
      <c r="H1391" s="2">
        <v>48</v>
      </c>
      <c r="I1391" s="2">
        <v>127</v>
      </c>
      <c r="J1391" s="2" t="s">
        <v>73</v>
      </c>
      <c r="K1391" s="2" t="s">
        <v>74</v>
      </c>
      <c r="L1391" s="2" t="s">
        <v>35</v>
      </c>
      <c r="M1391" s="2" t="s">
        <v>71</v>
      </c>
      <c r="N1391" s="2">
        <v>1</v>
      </c>
      <c r="O1391" s="2">
        <v>6</v>
      </c>
      <c r="P1391" s="2">
        <v>175</v>
      </c>
      <c r="Q1391" s="2" t="str">
        <f>VLOOKUP(A1391,'Additional Data'!$A$1:$D$9949,2,0)</f>
        <v>App</v>
      </c>
      <c r="R1391" s="2" t="str">
        <f>VLOOKUP(A1391,'Additional Data'!$A$1:$D$9949,4,0)</f>
        <v>Debit Card</v>
      </c>
      <c r="S1391" s="5">
        <f>VLOOKUP(A1391,'Additional Data'!$A$1:$D$9949,3,0)</f>
        <v>756.63874799999996</v>
      </c>
      <c r="T1391" s="2" t="str">
        <f>HLOOKUP(B1391,'Additional Data'!$F$1:$N$2,2,0)</f>
        <v>TV</v>
      </c>
    </row>
    <row r="1392" spans="1:20" ht="14.25" customHeight="1">
      <c r="A1392" s="2">
        <v>229138</v>
      </c>
      <c r="B1392" s="2" t="s">
        <v>30</v>
      </c>
      <c r="C1392" s="2" t="s">
        <v>41</v>
      </c>
      <c r="D1392" s="2" t="s">
        <v>34</v>
      </c>
      <c r="E1392" s="4">
        <v>43529.613009259258</v>
      </c>
      <c r="F1392" s="4">
        <v>43531.613009259258</v>
      </c>
      <c r="G1392" s="4">
        <v>43536.613009259258</v>
      </c>
      <c r="H1392" s="2">
        <v>0</v>
      </c>
      <c r="I1392" s="2">
        <v>120</v>
      </c>
      <c r="J1392" s="2" t="s">
        <v>41</v>
      </c>
      <c r="K1392" s="2" t="s">
        <v>66</v>
      </c>
      <c r="L1392" s="2" t="s">
        <v>67</v>
      </c>
      <c r="M1392" s="2" t="s">
        <v>59</v>
      </c>
      <c r="N1392" s="2">
        <v>-5</v>
      </c>
      <c r="O1392" s="2">
        <v>2</v>
      </c>
      <c r="P1392" s="2">
        <v>120</v>
      </c>
      <c r="Q1392" s="2" t="str">
        <f>VLOOKUP(A1392,'Additional Data'!$A$1:$D$9949,2,0)</f>
        <v>App</v>
      </c>
      <c r="R1392" s="2" t="str">
        <f>VLOOKUP(A1392,'Additional Data'!$A$1:$D$9949,4,0)</f>
        <v>Debit Card</v>
      </c>
      <c r="S1392" s="5">
        <f>VLOOKUP(A1392,'Additional Data'!$A$1:$D$9949,3,0)</f>
        <v>1940.2818130000001</v>
      </c>
      <c r="T1392" s="2" t="str">
        <f>HLOOKUP(B1392,'Additional Data'!$F$1:$N$2,2,0)</f>
        <v>PC</v>
      </c>
    </row>
    <row r="1393" spans="1:20" ht="14.25" customHeight="1">
      <c r="A1393" s="2">
        <v>566750</v>
      </c>
      <c r="B1393" s="2" t="s">
        <v>36</v>
      </c>
      <c r="C1393" s="2" t="s">
        <v>32</v>
      </c>
      <c r="D1393" s="2" t="s">
        <v>34</v>
      </c>
      <c r="E1393" s="4">
        <v>43529.617546296293</v>
      </c>
      <c r="F1393" s="4">
        <v>43533.617546296293</v>
      </c>
      <c r="G1393" s="4">
        <v>43536.617546296293</v>
      </c>
      <c r="H1393" s="2">
        <v>30</v>
      </c>
      <c r="I1393" s="2">
        <v>121</v>
      </c>
      <c r="J1393" s="2" t="s">
        <v>41</v>
      </c>
      <c r="K1393" s="2" t="s">
        <v>58</v>
      </c>
      <c r="L1393" s="2" t="s">
        <v>35</v>
      </c>
      <c r="M1393" s="2" t="s">
        <v>59</v>
      </c>
      <c r="N1393" s="2">
        <v>-3</v>
      </c>
      <c r="O1393" s="2">
        <v>4</v>
      </c>
      <c r="P1393" s="2">
        <v>151</v>
      </c>
      <c r="Q1393" s="2" t="str">
        <f>VLOOKUP(A1393,'Additional Data'!$A$1:$D$9949,2,0)</f>
        <v>App</v>
      </c>
      <c r="R1393" s="2" t="str">
        <f>VLOOKUP(A1393,'Additional Data'!$A$1:$D$9949,4,0)</f>
        <v>Debit Card</v>
      </c>
      <c r="S1393" s="5">
        <f>VLOOKUP(A1393,'Additional Data'!$A$1:$D$9949,3,0)</f>
        <v>3527.7019030000001</v>
      </c>
      <c r="T1393" s="2" t="str">
        <f>HLOOKUP(B1393,'Additional Data'!$F$1:$N$2,2,0)</f>
        <v>Laptop</v>
      </c>
    </row>
    <row r="1394" spans="1:20" ht="14.25" customHeight="1">
      <c r="A1394" s="2">
        <v>25405</v>
      </c>
      <c r="B1394" s="2" t="s">
        <v>36</v>
      </c>
      <c r="C1394" s="2" t="s">
        <v>41</v>
      </c>
      <c r="D1394" s="2" t="s">
        <v>34</v>
      </c>
      <c r="E1394" s="4">
        <v>43529.620173611111</v>
      </c>
      <c r="F1394" s="4">
        <v>43536.620173611111</v>
      </c>
      <c r="G1394" s="4">
        <v>43533.620173611111</v>
      </c>
      <c r="H1394" s="2">
        <v>30</v>
      </c>
      <c r="I1394" s="2">
        <v>110</v>
      </c>
      <c r="J1394" s="2" t="s">
        <v>60</v>
      </c>
      <c r="K1394" s="2" t="s">
        <v>77</v>
      </c>
      <c r="L1394" s="2" t="s">
        <v>35</v>
      </c>
      <c r="M1394" s="2" t="s">
        <v>59</v>
      </c>
      <c r="N1394" s="2">
        <v>3</v>
      </c>
      <c r="O1394" s="2">
        <v>7</v>
      </c>
      <c r="P1394" s="2">
        <v>140</v>
      </c>
      <c r="Q1394" s="2" t="str">
        <f>VLOOKUP(A1394,'Additional Data'!$A$1:$D$9949,2,0)</f>
        <v>App</v>
      </c>
      <c r="R1394" s="2" t="str">
        <f>VLOOKUP(A1394,'Additional Data'!$A$1:$D$9949,4,0)</f>
        <v>Credit Card</v>
      </c>
      <c r="S1394" s="5">
        <f>VLOOKUP(A1394,'Additional Data'!$A$1:$D$9949,3,0)</f>
        <v>1194.6276580000001</v>
      </c>
      <c r="T1394" s="2" t="str">
        <f>HLOOKUP(B1394,'Additional Data'!$F$1:$N$2,2,0)</f>
        <v>Laptop</v>
      </c>
    </row>
    <row r="1395" spans="1:20" ht="14.25" customHeight="1">
      <c r="A1395" s="2">
        <v>938922</v>
      </c>
      <c r="B1395" s="2" t="s">
        <v>39</v>
      </c>
      <c r="C1395" s="2" t="s">
        <v>41</v>
      </c>
      <c r="D1395" s="2" t="s">
        <v>34</v>
      </c>
      <c r="E1395" s="4">
        <v>43529.625219907408</v>
      </c>
      <c r="F1395" s="4">
        <v>43534.625219907408</v>
      </c>
      <c r="G1395" s="4">
        <v>43536.625219907408</v>
      </c>
      <c r="H1395" s="2">
        <v>66</v>
      </c>
      <c r="I1395" s="2">
        <v>105</v>
      </c>
      <c r="J1395" s="2" t="s">
        <v>73</v>
      </c>
      <c r="K1395" s="2" t="s">
        <v>80</v>
      </c>
      <c r="L1395" s="2" t="s">
        <v>35</v>
      </c>
      <c r="M1395" s="2" t="s">
        <v>71</v>
      </c>
      <c r="N1395" s="2">
        <v>-2</v>
      </c>
      <c r="O1395" s="2">
        <v>5</v>
      </c>
      <c r="P1395" s="2">
        <v>171</v>
      </c>
      <c r="Q1395" s="2" t="str">
        <f>VLOOKUP(A1395,'Additional Data'!$A$1:$D$9949,2,0)</f>
        <v>Website</v>
      </c>
      <c r="R1395" s="2" t="str">
        <f>VLOOKUP(A1395,'Additional Data'!$A$1:$D$9949,4,0)</f>
        <v>Debit Card</v>
      </c>
      <c r="S1395" s="5">
        <f>VLOOKUP(A1395,'Additional Data'!$A$1:$D$9949,3,0)</f>
        <v>2350.73</v>
      </c>
      <c r="T1395" s="2" t="str">
        <f>HLOOKUP(B1395,'Additional Data'!$F$1:$N$2,2,0)</f>
        <v>Mobile</v>
      </c>
    </row>
    <row r="1396" spans="1:20" ht="14.25" customHeight="1">
      <c r="A1396" s="2">
        <v>478444</v>
      </c>
      <c r="B1396" s="2" t="s">
        <v>42</v>
      </c>
      <c r="C1396" s="2" t="s">
        <v>41</v>
      </c>
      <c r="D1396" s="2" t="s">
        <v>34</v>
      </c>
      <c r="E1396" s="4">
        <v>43529.633923611109</v>
      </c>
      <c r="F1396" s="4">
        <v>43535.633923611109</v>
      </c>
      <c r="G1396" s="4">
        <v>43535.633923611109</v>
      </c>
      <c r="H1396" s="2">
        <v>42</v>
      </c>
      <c r="I1396" s="2">
        <v>106</v>
      </c>
      <c r="J1396" s="2" t="s">
        <v>60</v>
      </c>
      <c r="K1396" s="2" t="s">
        <v>77</v>
      </c>
      <c r="L1396" s="2" t="s">
        <v>35</v>
      </c>
      <c r="M1396" s="2" t="s">
        <v>71</v>
      </c>
      <c r="N1396" s="2">
        <v>0</v>
      </c>
      <c r="O1396" s="2">
        <v>6</v>
      </c>
      <c r="P1396" s="2">
        <v>148</v>
      </c>
      <c r="Q1396" s="2" t="str">
        <f>VLOOKUP(A1396,'Additional Data'!$A$1:$D$9949,2,0)</f>
        <v>App</v>
      </c>
      <c r="R1396" s="2" t="str">
        <f>VLOOKUP(A1396,'Additional Data'!$A$1:$D$9949,4,0)</f>
        <v>Debit Card</v>
      </c>
      <c r="S1396" s="5">
        <f>VLOOKUP(A1396,'Additional Data'!$A$1:$D$9949,3,0)</f>
        <v>2822.6817639999999</v>
      </c>
      <c r="T1396" s="2" t="str">
        <f>HLOOKUP(B1396,'Additional Data'!$F$1:$N$2,2,0)</f>
        <v>TV</v>
      </c>
    </row>
    <row r="1397" spans="1:20" ht="14.25" customHeight="1">
      <c r="A1397" s="2">
        <v>532595</v>
      </c>
      <c r="B1397" s="2" t="s">
        <v>36</v>
      </c>
      <c r="C1397" s="2" t="s">
        <v>41</v>
      </c>
      <c r="D1397" s="2" t="s">
        <v>34</v>
      </c>
      <c r="E1397" s="4">
        <v>43529.635879629626</v>
      </c>
      <c r="F1397" s="4">
        <v>43535.635879629626</v>
      </c>
      <c r="G1397" s="4">
        <v>43536.635879629626</v>
      </c>
      <c r="H1397" s="2">
        <v>46</v>
      </c>
      <c r="I1397" s="2">
        <v>123</v>
      </c>
      <c r="J1397" s="2" t="s">
        <v>32</v>
      </c>
      <c r="K1397" s="2" t="s">
        <v>70</v>
      </c>
      <c r="L1397" s="2" t="s">
        <v>35</v>
      </c>
      <c r="M1397" s="2" t="s">
        <v>59</v>
      </c>
      <c r="N1397" s="2">
        <v>-1</v>
      </c>
      <c r="O1397" s="2">
        <v>6</v>
      </c>
      <c r="P1397" s="2">
        <v>169</v>
      </c>
      <c r="Q1397" s="2" t="str">
        <f>VLOOKUP(A1397,'Additional Data'!$A$1:$D$9949,2,0)</f>
        <v>App</v>
      </c>
      <c r="R1397" s="2" t="str">
        <f>VLOOKUP(A1397,'Additional Data'!$A$1:$D$9949,4,0)</f>
        <v>Cash On Delivery</v>
      </c>
      <c r="S1397" s="5">
        <f>VLOOKUP(A1397,'Additional Data'!$A$1:$D$9949,3,0)</f>
        <v>1146.930799</v>
      </c>
      <c r="T1397" s="2" t="str">
        <f>HLOOKUP(B1397,'Additional Data'!$F$1:$N$2,2,0)</f>
        <v>Laptop</v>
      </c>
    </row>
    <row r="1398" spans="1:20" ht="14.25" customHeight="1">
      <c r="A1398" s="2">
        <v>993923</v>
      </c>
      <c r="B1398" s="2" t="s">
        <v>36</v>
      </c>
      <c r="C1398" s="2" t="s">
        <v>32</v>
      </c>
      <c r="D1398" s="2" t="s">
        <v>34</v>
      </c>
      <c r="E1398" s="4">
        <v>43529.638472222221</v>
      </c>
      <c r="F1398" s="4">
        <v>43531.638472222221</v>
      </c>
      <c r="G1398" s="4">
        <v>43533.638472222221</v>
      </c>
      <c r="H1398" s="2">
        <v>47</v>
      </c>
      <c r="I1398" s="2">
        <v>108</v>
      </c>
      <c r="J1398" s="2" t="s">
        <v>63</v>
      </c>
      <c r="K1398" s="2" t="s">
        <v>81</v>
      </c>
      <c r="L1398" s="2" t="s">
        <v>35</v>
      </c>
      <c r="M1398" s="2" t="s">
        <v>59</v>
      </c>
      <c r="N1398" s="2">
        <v>-2</v>
      </c>
      <c r="O1398" s="2">
        <v>2</v>
      </c>
      <c r="P1398" s="2">
        <v>155</v>
      </c>
      <c r="Q1398" s="2" t="str">
        <f>VLOOKUP(A1398,'Additional Data'!$A$1:$D$9949,2,0)</f>
        <v>App</v>
      </c>
      <c r="R1398" s="2" t="str">
        <f>VLOOKUP(A1398,'Additional Data'!$A$1:$D$9949,4,0)</f>
        <v>Cash On Delivery</v>
      </c>
      <c r="S1398" s="5">
        <f>VLOOKUP(A1398,'Additional Data'!$A$1:$D$9949,3,0)</f>
        <v>1902.4123159999999</v>
      </c>
      <c r="T1398" s="2" t="str">
        <f>HLOOKUP(B1398,'Additional Data'!$F$1:$N$2,2,0)</f>
        <v>Laptop</v>
      </c>
    </row>
    <row r="1399" spans="1:20" ht="14.25" customHeight="1">
      <c r="A1399" s="2">
        <v>802952</v>
      </c>
      <c r="B1399" s="2" t="s">
        <v>48</v>
      </c>
      <c r="C1399" s="2" t="s">
        <v>41</v>
      </c>
      <c r="D1399" s="2" t="s">
        <v>34</v>
      </c>
      <c r="E1399" s="4">
        <v>43529.64271990741</v>
      </c>
      <c r="F1399" s="4">
        <v>43534.64271990741</v>
      </c>
      <c r="G1399" s="4">
        <v>43533.64271990741</v>
      </c>
      <c r="H1399" s="2">
        <v>0</v>
      </c>
      <c r="I1399" s="2">
        <v>127</v>
      </c>
      <c r="J1399" s="2" t="s">
        <v>41</v>
      </c>
      <c r="K1399" s="2" t="s">
        <v>66</v>
      </c>
      <c r="L1399" s="2" t="s">
        <v>67</v>
      </c>
      <c r="M1399" s="2" t="s">
        <v>71</v>
      </c>
      <c r="N1399" s="2">
        <v>1</v>
      </c>
      <c r="O1399" s="2">
        <v>5</v>
      </c>
      <c r="P1399" s="2">
        <v>127</v>
      </c>
      <c r="Q1399" s="2" t="str">
        <f>VLOOKUP(A1399,'Additional Data'!$A$1:$D$9949,2,0)</f>
        <v>App</v>
      </c>
      <c r="R1399" s="2" t="str">
        <f>VLOOKUP(A1399,'Additional Data'!$A$1:$D$9949,4,0)</f>
        <v>Debit Card</v>
      </c>
      <c r="S1399" s="5">
        <f>VLOOKUP(A1399,'Additional Data'!$A$1:$D$9949,3,0)</f>
        <v>2264.1118580000002</v>
      </c>
      <c r="T1399" s="2" t="str">
        <f>HLOOKUP(B1399,'Additional Data'!$F$1:$N$2,2,0)</f>
        <v>Gaming Console</v>
      </c>
    </row>
    <row r="1400" spans="1:20" ht="14.25" customHeight="1">
      <c r="A1400" s="2">
        <v>568522</v>
      </c>
      <c r="B1400" s="2" t="s">
        <v>42</v>
      </c>
      <c r="C1400" s="2" t="s">
        <v>32</v>
      </c>
      <c r="D1400" s="2" t="s">
        <v>34</v>
      </c>
      <c r="E1400" s="4">
        <v>43529.642835648148</v>
      </c>
      <c r="F1400" s="4">
        <v>43533.642835648148</v>
      </c>
      <c r="G1400" s="4">
        <v>43532.642835648148</v>
      </c>
      <c r="H1400" s="2">
        <v>30</v>
      </c>
      <c r="I1400" s="2">
        <v>129</v>
      </c>
      <c r="J1400" s="2" t="s">
        <v>73</v>
      </c>
      <c r="K1400" s="2" t="s">
        <v>74</v>
      </c>
      <c r="L1400" s="2" t="s">
        <v>35</v>
      </c>
      <c r="M1400" s="2" t="s">
        <v>59</v>
      </c>
      <c r="N1400" s="2">
        <v>1</v>
      </c>
      <c r="O1400" s="2">
        <v>4</v>
      </c>
      <c r="P1400" s="2">
        <v>159</v>
      </c>
      <c r="Q1400" s="2" t="str">
        <f>VLOOKUP(A1400,'Additional Data'!$A$1:$D$9949,2,0)</f>
        <v>App</v>
      </c>
      <c r="R1400" s="2" t="str">
        <f>VLOOKUP(A1400,'Additional Data'!$A$1:$D$9949,4,0)</f>
        <v>Debit Card</v>
      </c>
      <c r="S1400" s="5">
        <f>VLOOKUP(A1400,'Additional Data'!$A$1:$D$9949,3,0)</f>
        <v>1895.330377</v>
      </c>
      <c r="T1400" s="2" t="str">
        <f>HLOOKUP(B1400,'Additional Data'!$F$1:$N$2,2,0)</f>
        <v>TV</v>
      </c>
    </row>
    <row r="1401" spans="1:20" ht="14.25" customHeight="1">
      <c r="A1401" s="2">
        <v>346572</v>
      </c>
      <c r="B1401" s="2" t="s">
        <v>36</v>
      </c>
      <c r="C1401" s="2" t="s">
        <v>41</v>
      </c>
      <c r="D1401" s="2" t="s">
        <v>34</v>
      </c>
      <c r="E1401" s="4">
        <v>43529.647916666669</v>
      </c>
      <c r="F1401" s="4">
        <v>43531.647916666669</v>
      </c>
      <c r="G1401" s="4">
        <v>43532.647916666669</v>
      </c>
      <c r="H1401" s="2">
        <v>43</v>
      </c>
      <c r="I1401" s="2">
        <v>125</v>
      </c>
      <c r="J1401" s="2" t="s">
        <v>32</v>
      </c>
      <c r="K1401" s="2" t="s">
        <v>70</v>
      </c>
      <c r="L1401" s="2" t="s">
        <v>35</v>
      </c>
      <c r="M1401" s="2" t="s">
        <v>71</v>
      </c>
      <c r="N1401" s="2">
        <v>-1</v>
      </c>
      <c r="O1401" s="2">
        <v>2</v>
      </c>
      <c r="P1401" s="2">
        <v>168</v>
      </c>
      <c r="Q1401" s="2" t="str">
        <f>VLOOKUP(A1401,'Additional Data'!$A$1:$D$9949,2,0)</f>
        <v>Website</v>
      </c>
      <c r="R1401" s="2" t="str">
        <f>VLOOKUP(A1401,'Additional Data'!$A$1:$D$9949,4,0)</f>
        <v>Debit Card</v>
      </c>
      <c r="S1401" s="5">
        <f>VLOOKUP(A1401,'Additional Data'!$A$1:$D$9949,3,0)</f>
        <v>567.49</v>
      </c>
      <c r="T1401" s="2" t="str">
        <f>HLOOKUP(B1401,'Additional Data'!$F$1:$N$2,2,0)</f>
        <v>Laptop</v>
      </c>
    </row>
    <row r="1402" spans="1:20" ht="14.25" customHeight="1">
      <c r="A1402" s="2">
        <v>223821</v>
      </c>
      <c r="B1402" s="2" t="s">
        <v>47</v>
      </c>
      <c r="C1402" s="2" t="s">
        <v>41</v>
      </c>
      <c r="D1402" s="2" t="s">
        <v>34</v>
      </c>
      <c r="E1402" s="4">
        <v>43529.649039351854</v>
      </c>
      <c r="F1402" s="4">
        <v>43532.649039351854</v>
      </c>
      <c r="G1402" s="4">
        <v>43533.649039351854</v>
      </c>
      <c r="H1402" s="2">
        <v>0</v>
      </c>
      <c r="I1402" s="2">
        <v>110</v>
      </c>
      <c r="J1402" s="2" t="s">
        <v>41</v>
      </c>
      <c r="K1402" s="2" t="s">
        <v>66</v>
      </c>
      <c r="L1402" s="2" t="s">
        <v>67</v>
      </c>
      <c r="M1402" s="2" t="s">
        <v>71</v>
      </c>
      <c r="N1402" s="2">
        <v>-1</v>
      </c>
      <c r="O1402" s="2">
        <v>3</v>
      </c>
      <c r="P1402" s="2">
        <v>110</v>
      </c>
      <c r="Q1402" s="2" t="str">
        <f>VLOOKUP(A1402,'Additional Data'!$A$1:$D$9949,2,0)</f>
        <v>Website</v>
      </c>
      <c r="R1402" s="2" t="str">
        <f>VLOOKUP(A1402,'Additional Data'!$A$1:$D$9949,4,0)</f>
        <v>Credit Card</v>
      </c>
      <c r="S1402" s="5">
        <f>VLOOKUP(A1402,'Additional Data'!$A$1:$D$9949,3,0)</f>
        <v>438</v>
      </c>
      <c r="T1402" s="2" t="str">
        <f>HLOOKUP(B1402,'Additional Data'!$F$1:$N$2,2,0)</f>
        <v>Tablet</v>
      </c>
    </row>
    <row r="1403" spans="1:20" ht="14.25" customHeight="1">
      <c r="A1403" s="2">
        <v>60361</v>
      </c>
      <c r="B1403" s="2" t="s">
        <v>30</v>
      </c>
      <c r="C1403" s="2" t="s">
        <v>32</v>
      </c>
      <c r="D1403" s="2" t="s">
        <v>34</v>
      </c>
      <c r="E1403" s="4">
        <v>43529.649282407408</v>
      </c>
      <c r="F1403" s="4">
        <v>43536.649282407408</v>
      </c>
      <c r="G1403" s="4">
        <v>43536.649282407408</v>
      </c>
      <c r="H1403" s="2">
        <v>39</v>
      </c>
      <c r="I1403" s="2">
        <v>125</v>
      </c>
      <c r="J1403" s="2" t="s">
        <v>41</v>
      </c>
      <c r="K1403" s="2" t="s">
        <v>58</v>
      </c>
      <c r="L1403" s="2" t="s">
        <v>35</v>
      </c>
      <c r="M1403" s="2" t="s">
        <v>59</v>
      </c>
      <c r="N1403" s="2">
        <v>0</v>
      </c>
      <c r="O1403" s="2">
        <v>7</v>
      </c>
      <c r="P1403" s="2">
        <v>164</v>
      </c>
      <c r="Q1403" s="2" t="str">
        <f>VLOOKUP(A1403,'Additional Data'!$A$1:$D$9949,2,0)</f>
        <v>App</v>
      </c>
      <c r="R1403" s="2" t="str">
        <f>VLOOKUP(A1403,'Additional Data'!$A$1:$D$9949,4,0)</f>
        <v>Cash On Delivery</v>
      </c>
      <c r="S1403" s="5">
        <f>VLOOKUP(A1403,'Additional Data'!$A$1:$D$9949,3,0)</f>
        <v>2341.702049</v>
      </c>
      <c r="T1403" s="2" t="str">
        <f>HLOOKUP(B1403,'Additional Data'!$F$1:$N$2,2,0)</f>
        <v>PC</v>
      </c>
    </row>
    <row r="1404" spans="1:20" ht="14.25" customHeight="1">
      <c r="A1404" s="2">
        <v>579554</v>
      </c>
      <c r="B1404" s="2" t="s">
        <v>42</v>
      </c>
      <c r="C1404" s="2" t="s">
        <v>41</v>
      </c>
      <c r="D1404" s="2" t="s">
        <v>34</v>
      </c>
      <c r="E1404" s="4">
        <v>43529.652812499997</v>
      </c>
      <c r="F1404" s="4">
        <v>43530.652812499997</v>
      </c>
      <c r="G1404" s="4">
        <v>43532.652812499997</v>
      </c>
      <c r="H1404" s="2">
        <v>0</v>
      </c>
      <c r="I1404" s="2">
        <v>128</v>
      </c>
      <c r="J1404" s="2" t="s">
        <v>41</v>
      </c>
      <c r="K1404" s="2" t="s">
        <v>66</v>
      </c>
      <c r="L1404" s="2" t="s">
        <v>67</v>
      </c>
      <c r="M1404" s="2" t="s">
        <v>59</v>
      </c>
      <c r="N1404" s="2">
        <v>-2</v>
      </c>
      <c r="O1404" s="2">
        <v>1</v>
      </c>
      <c r="P1404" s="2">
        <v>128</v>
      </c>
      <c r="Q1404" s="2" t="str">
        <f>VLOOKUP(A1404,'Additional Data'!$A$1:$D$9949,2,0)</f>
        <v>App</v>
      </c>
      <c r="R1404" s="2" t="str">
        <f>VLOOKUP(A1404,'Additional Data'!$A$1:$D$9949,4,0)</f>
        <v>Debit Card</v>
      </c>
      <c r="S1404" s="5">
        <f>VLOOKUP(A1404,'Additional Data'!$A$1:$D$9949,3,0)</f>
        <v>1049.295762</v>
      </c>
      <c r="T1404" s="2" t="str">
        <f>HLOOKUP(B1404,'Additional Data'!$F$1:$N$2,2,0)</f>
        <v>TV</v>
      </c>
    </row>
    <row r="1405" spans="1:20" ht="14.25" customHeight="1">
      <c r="A1405" s="2">
        <v>259446</v>
      </c>
      <c r="B1405" s="2" t="s">
        <v>36</v>
      </c>
      <c r="C1405" s="2" t="s">
        <v>32</v>
      </c>
      <c r="D1405" s="2" t="s">
        <v>34</v>
      </c>
      <c r="E1405" s="4">
        <v>43529.661423611113</v>
      </c>
      <c r="F1405" s="4">
        <v>43532.661423611113</v>
      </c>
      <c r="G1405" s="4">
        <v>43533.661423611113</v>
      </c>
      <c r="H1405" s="2">
        <v>41</v>
      </c>
      <c r="I1405" s="2">
        <v>121</v>
      </c>
      <c r="J1405" s="2" t="s">
        <v>41</v>
      </c>
      <c r="K1405" s="2" t="s">
        <v>58</v>
      </c>
      <c r="L1405" s="2" t="s">
        <v>35</v>
      </c>
      <c r="M1405" s="2" t="s">
        <v>59</v>
      </c>
      <c r="N1405" s="2">
        <v>-1</v>
      </c>
      <c r="O1405" s="2">
        <v>3</v>
      </c>
      <c r="P1405" s="2">
        <v>162</v>
      </c>
      <c r="Q1405" s="2" t="str">
        <f>VLOOKUP(A1405,'Additional Data'!$A$1:$D$9949,2,0)</f>
        <v>Website</v>
      </c>
      <c r="R1405" s="2" t="str">
        <f>VLOOKUP(A1405,'Additional Data'!$A$1:$D$9949,4,0)</f>
        <v>Debit Card</v>
      </c>
      <c r="S1405" s="5">
        <f>VLOOKUP(A1405,'Additional Data'!$A$1:$D$9949,3,0)</f>
        <v>414.26</v>
      </c>
      <c r="T1405" s="2" t="str">
        <f>HLOOKUP(B1405,'Additional Data'!$F$1:$N$2,2,0)</f>
        <v>Laptop</v>
      </c>
    </row>
    <row r="1406" spans="1:20" ht="14.25" customHeight="1">
      <c r="A1406" s="2">
        <v>377406</v>
      </c>
      <c r="B1406" s="2" t="s">
        <v>39</v>
      </c>
      <c r="C1406" s="2" t="s">
        <v>32</v>
      </c>
      <c r="D1406" s="2" t="s">
        <v>34</v>
      </c>
      <c r="E1406" s="4">
        <v>43529.661840277775</v>
      </c>
      <c r="F1406" s="4">
        <v>43532.661840277775</v>
      </c>
      <c r="G1406" s="4">
        <v>43536.661840277775</v>
      </c>
      <c r="H1406" s="2">
        <v>37</v>
      </c>
      <c r="I1406" s="2">
        <v>113</v>
      </c>
      <c r="J1406" s="2" t="s">
        <v>60</v>
      </c>
      <c r="K1406" s="2" t="s">
        <v>61</v>
      </c>
      <c r="L1406" s="2" t="s">
        <v>35</v>
      </c>
      <c r="M1406" s="2" t="s">
        <v>59</v>
      </c>
      <c r="N1406" s="2">
        <v>-4</v>
      </c>
      <c r="O1406" s="2">
        <v>3</v>
      </c>
      <c r="P1406" s="2">
        <v>150</v>
      </c>
      <c r="Q1406" s="2" t="str">
        <f>VLOOKUP(A1406,'Additional Data'!$A$1:$D$9949,2,0)</f>
        <v>Website</v>
      </c>
      <c r="R1406" s="2" t="str">
        <f>VLOOKUP(A1406,'Additional Data'!$A$1:$D$9949,4,0)</f>
        <v>Debit Card</v>
      </c>
      <c r="S1406" s="5">
        <f>VLOOKUP(A1406,'Additional Data'!$A$1:$D$9949,3,0)</f>
        <v>521.74</v>
      </c>
      <c r="T1406" s="2" t="str">
        <f>HLOOKUP(B1406,'Additional Data'!$F$1:$N$2,2,0)</f>
        <v>Mobile</v>
      </c>
    </row>
    <row r="1407" spans="1:20" ht="14.25" customHeight="1">
      <c r="A1407" s="2">
        <v>498850</v>
      </c>
      <c r="B1407" s="2" t="s">
        <v>36</v>
      </c>
      <c r="C1407" s="2" t="s">
        <v>41</v>
      </c>
      <c r="D1407" s="2" t="s">
        <v>34</v>
      </c>
      <c r="E1407" s="4">
        <v>43529.664351851854</v>
      </c>
      <c r="F1407" s="4">
        <v>43531.664351851854</v>
      </c>
      <c r="G1407" s="4">
        <v>43535.664351851854</v>
      </c>
      <c r="H1407" s="2">
        <v>49</v>
      </c>
      <c r="I1407" s="2">
        <v>123</v>
      </c>
      <c r="J1407" s="2" t="s">
        <v>73</v>
      </c>
      <c r="K1407" s="2" t="s">
        <v>80</v>
      </c>
      <c r="L1407" s="2" t="s">
        <v>35</v>
      </c>
      <c r="M1407" s="2" t="s">
        <v>59</v>
      </c>
      <c r="N1407" s="2">
        <v>-4</v>
      </c>
      <c r="O1407" s="2">
        <v>2</v>
      </c>
      <c r="P1407" s="2">
        <v>172</v>
      </c>
      <c r="Q1407" s="2" t="str">
        <f>VLOOKUP(A1407,'Additional Data'!$A$1:$D$9949,2,0)</f>
        <v>App</v>
      </c>
      <c r="R1407" s="2" t="str">
        <f>VLOOKUP(A1407,'Additional Data'!$A$1:$D$9949,4,0)</f>
        <v>Debit Card</v>
      </c>
      <c r="S1407" s="5">
        <f>VLOOKUP(A1407,'Additional Data'!$A$1:$D$9949,3,0)</f>
        <v>2894.8942419999998</v>
      </c>
      <c r="T1407" s="2" t="str">
        <f>HLOOKUP(B1407,'Additional Data'!$F$1:$N$2,2,0)</f>
        <v>Laptop</v>
      </c>
    </row>
    <row r="1408" spans="1:20" ht="14.25" customHeight="1">
      <c r="A1408" s="2">
        <v>96732</v>
      </c>
      <c r="B1408" s="2" t="s">
        <v>39</v>
      </c>
      <c r="C1408" s="2" t="s">
        <v>32</v>
      </c>
      <c r="D1408" s="2" t="s">
        <v>34</v>
      </c>
      <c r="E1408" s="4">
        <v>43529.665289351855</v>
      </c>
      <c r="F1408" s="4">
        <v>43529.665289351855</v>
      </c>
      <c r="G1408" s="4">
        <v>43534.665289351855</v>
      </c>
      <c r="H1408" s="2">
        <v>0</v>
      </c>
      <c r="I1408" s="2">
        <v>123</v>
      </c>
      <c r="J1408" s="2" t="s">
        <v>32</v>
      </c>
      <c r="K1408" s="2" t="s">
        <v>82</v>
      </c>
      <c r="L1408" s="2" t="s">
        <v>67</v>
      </c>
      <c r="M1408" s="2" t="s">
        <v>71</v>
      </c>
      <c r="N1408" s="2">
        <v>-5</v>
      </c>
      <c r="O1408" s="2">
        <v>0</v>
      </c>
      <c r="P1408" s="2">
        <v>123</v>
      </c>
      <c r="Q1408" s="2" t="str">
        <f>VLOOKUP(A1408,'Additional Data'!$A$1:$D$9949,2,0)</f>
        <v>Website</v>
      </c>
      <c r="R1408" s="2" t="str">
        <f>VLOOKUP(A1408,'Additional Data'!$A$1:$D$9949,4,0)</f>
        <v>Debit Card</v>
      </c>
      <c r="S1408" s="5">
        <f>VLOOKUP(A1408,'Additional Data'!$A$1:$D$9949,3,0)</f>
        <v>1711.08</v>
      </c>
      <c r="T1408" s="2" t="str">
        <f>HLOOKUP(B1408,'Additional Data'!$F$1:$N$2,2,0)</f>
        <v>Mobile</v>
      </c>
    </row>
    <row r="1409" spans="1:20" ht="14.25" customHeight="1">
      <c r="A1409" s="2">
        <v>95723</v>
      </c>
      <c r="B1409" s="2" t="s">
        <v>36</v>
      </c>
      <c r="C1409" s="2" t="s">
        <v>41</v>
      </c>
      <c r="D1409" s="2" t="s">
        <v>34</v>
      </c>
      <c r="E1409" s="4">
        <v>43529.670532407406</v>
      </c>
      <c r="F1409" s="4">
        <v>43537.670532407406</v>
      </c>
      <c r="G1409" s="4">
        <v>43533.670532407406</v>
      </c>
      <c r="H1409" s="2">
        <v>29</v>
      </c>
      <c r="I1409" s="2">
        <v>108</v>
      </c>
      <c r="J1409" s="2" t="s">
        <v>60</v>
      </c>
      <c r="K1409" s="2" t="s">
        <v>77</v>
      </c>
      <c r="L1409" s="2" t="s">
        <v>35</v>
      </c>
      <c r="M1409" s="2" t="s">
        <v>59</v>
      </c>
      <c r="N1409" s="2">
        <v>4</v>
      </c>
      <c r="O1409" s="2">
        <v>8</v>
      </c>
      <c r="P1409" s="2">
        <v>137</v>
      </c>
      <c r="Q1409" s="2" t="str">
        <f>VLOOKUP(A1409,'Additional Data'!$A$1:$D$9949,2,0)</f>
        <v>App</v>
      </c>
      <c r="R1409" s="2" t="str">
        <f>VLOOKUP(A1409,'Additional Data'!$A$1:$D$9949,4,0)</f>
        <v>Credit Card</v>
      </c>
      <c r="S1409" s="5">
        <f>VLOOKUP(A1409,'Additional Data'!$A$1:$D$9949,3,0)</f>
        <v>2328.7299699999999</v>
      </c>
      <c r="T1409" s="2" t="str">
        <f>HLOOKUP(B1409,'Additional Data'!$F$1:$N$2,2,0)</f>
        <v>Laptop</v>
      </c>
    </row>
    <row r="1410" spans="1:20" ht="14.25" customHeight="1">
      <c r="A1410" s="2">
        <v>932501</v>
      </c>
      <c r="B1410" s="2" t="s">
        <v>39</v>
      </c>
      <c r="C1410" s="2" t="s">
        <v>41</v>
      </c>
      <c r="D1410" s="2" t="s">
        <v>34</v>
      </c>
      <c r="E1410" s="4">
        <v>43529.674814814818</v>
      </c>
      <c r="F1410" s="4">
        <v>43531.674814814818</v>
      </c>
      <c r="G1410" s="4">
        <v>43533.674814814818</v>
      </c>
      <c r="H1410" s="2">
        <v>79</v>
      </c>
      <c r="I1410" s="2">
        <v>86</v>
      </c>
      <c r="J1410" s="2" t="s">
        <v>60</v>
      </c>
      <c r="K1410" s="2" t="s">
        <v>77</v>
      </c>
      <c r="L1410" s="2" t="s">
        <v>35</v>
      </c>
      <c r="M1410" s="2" t="s">
        <v>71</v>
      </c>
      <c r="N1410" s="2">
        <v>-2</v>
      </c>
      <c r="O1410" s="2">
        <v>2</v>
      </c>
      <c r="P1410" s="2">
        <v>165</v>
      </c>
      <c r="Q1410" s="2" t="str">
        <f>VLOOKUP(A1410,'Additional Data'!$A$1:$D$9949,2,0)</f>
        <v>App</v>
      </c>
      <c r="R1410" s="2" t="str">
        <f>VLOOKUP(A1410,'Additional Data'!$A$1:$D$9949,4,0)</f>
        <v>Credit Card</v>
      </c>
      <c r="S1410" s="5">
        <f>VLOOKUP(A1410,'Additional Data'!$A$1:$D$9949,3,0)</f>
        <v>2194.5716550000002</v>
      </c>
      <c r="T1410" s="2" t="str">
        <f>HLOOKUP(B1410,'Additional Data'!$F$1:$N$2,2,0)</f>
        <v>Mobile</v>
      </c>
    </row>
    <row r="1411" spans="1:20" ht="14.25" customHeight="1">
      <c r="A1411" s="2">
        <v>586826</v>
      </c>
      <c r="B1411" s="2" t="s">
        <v>36</v>
      </c>
      <c r="C1411" s="2" t="s">
        <v>41</v>
      </c>
      <c r="D1411" s="2" t="s">
        <v>34</v>
      </c>
      <c r="E1411" s="4">
        <v>43529.689085648148</v>
      </c>
      <c r="F1411" s="4">
        <v>43533.689085648148</v>
      </c>
      <c r="G1411" s="4">
        <v>43534.689085648148</v>
      </c>
      <c r="H1411" s="2">
        <v>37</v>
      </c>
      <c r="I1411" s="2">
        <v>121</v>
      </c>
      <c r="J1411" s="2" t="s">
        <v>32</v>
      </c>
      <c r="K1411" s="2" t="s">
        <v>70</v>
      </c>
      <c r="L1411" s="2" t="s">
        <v>35</v>
      </c>
      <c r="M1411" s="2" t="s">
        <v>59</v>
      </c>
      <c r="N1411" s="2">
        <v>-1</v>
      </c>
      <c r="O1411" s="2">
        <v>4</v>
      </c>
      <c r="P1411" s="2">
        <v>158</v>
      </c>
      <c r="Q1411" s="2" t="str">
        <f>VLOOKUP(A1411,'Additional Data'!$A$1:$D$9949,2,0)</f>
        <v>App</v>
      </c>
      <c r="R1411" s="2" t="str">
        <f>VLOOKUP(A1411,'Additional Data'!$A$1:$D$9949,4,0)</f>
        <v>Debit Card</v>
      </c>
      <c r="S1411" s="5">
        <f>VLOOKUP(A1411,'Additional Data'!$A$1:$D$9949,3,0)</f>
        <v>1916.2654769999999</v>
      </c>
      <c r="T1411" s="2" t="str">
        <f>HLOOKUP(B1411,'Additional Data'!$F$1:$N$2,2,0)</f>
        <v>Laptop</v>
      </c>
    </row>
    <row r="1412" spans="1:20" ht="14.25" customHeight="1">
      <c r="A1412" s="2">
        <v>338573</v>
      </c>
      <c r="B1412" s="2" t="s">
        <v>30</v>
      </c>
      <c r="C1412" s="2" t="s">
        <v>41</v>
      </c>
      <c r="D1412" s="2" t="s">
        <v>34</v>
      </c>
      <c r="E1412" s="4">
        <v>43529.692858796298</v>
      </c>
      <c r="F1412" s="4">
        <v>43535.692858796298</v>
      </c>
      <c r="G1412" s="4">
        <v>43535.692858796298</v>
      </c>
      <c r="H1412" s="2">
        <v>25</v>
      </c>
      <c r="I1412" s="2">
        <v>105</v>
      </c>
      <c r="J1412" s="2" t="s">
        <v>63</v>
      </c>
      <c r="K1412" s="2" t="s">
        <v>64</v>
      </c>
      <c r="L1412" s="2" t="s">
        <v>35</v>
      </c>
      <c r="M1412" s="2" t="s">
        <v>59</v>
      </c>
      <c r="N1412" s="2">
        <v>0</v>
      </c>
      <c r="O1412" s="2">
        <v>6</v>
      </c>
      <c r="P1412" s="2">
        <v>130</v>
      </c>
      <c r="Q1412" s="2" t="str">
        <f>VLOOKUP(A1412,'Additional Data'!$A$1:$D$9949,2,0)</f>
        <v>App</v>
      </c>
      <c r="R1412" s="2" t="str">
        <f>VLOOKUP(A1412,'Additional Data'!$A$1:$D$9949,4,0)</f>
        <v>Credit Card</v>
      </c>
      <c r="S1412" s="5">
        <f>VLOOKUP(A1412,'Additional Data'!$A$1:$D$9949,3,0)</f>
        <v>1728.027159</v>
      </c>
      <c r="T1412" s="2" t="str">
        <f>HLOOKUP(B1412,'Additional Data'!$F$1:$N$2,2,0)</f>
        <v>PC</v>
      </c>
    </row>
    <row r="1413" spans="1:20" ht="14.25" customHeight="1">
      <c r="A1413" s="2">
        <v>686899</v>
      </c>
      <c r="B1413" s="2" t="s">
        <v>48</v>
      </c>
      <c r="C1413" s="2" t="s">
        <v>41</v>
      </c>
      <c r="D1413" s="2" t="s">
        <v>34</v>
      </c>
      <c r="E1413" s="4">
        <v>43529.69908564815</v>
      </c>
      <c r="F1413" s="4">
        <v>43532.69908564815</v>
      </c>
      <c r="G1413" s="4">
        <v>43535.69908564815</v>
      </c>
      <c r="H1413" s="2">
        <v>48</v>
      </c>
      <c r="I1413" s="2">
        <v>111</v>
      </c>
      <c r="J1413" s="2" t="s">
        <v>60</v>
      </c>
      <c r="K1413" s="2" t="s">
        <v>77</v>
      </c>
      <c r="L1413" s="2" t="s">
        <v>35</v>
      </c>
      <c r="M1413" s="2" t="s">
        <v>59</v>
      </c>
      <c r="N1413" s="2">
        <v>-3</v>
      </c>
      <c r="O1413" s="2">
        <v>3</v>
      </c>
      <c r="P1413" s="2">
        <v>159</v>
      </c>
      <c r="Q1413" s="2" t="str">
        <f>VLOOKUP(A1413,'Additional Data'!$A$1:$D$9949,2,0)</f>
        <v>App</v>
      </c>
      <c r="R1413" s="2" t="str">
        <f>VLOOKUP(A1413,'Additional Data'!$A$1:$D$9949,4,0)</f>
        <v>Credit Card</v>
      </c>
      <c r="S1413" s="5">
        <f>VLOOKUP(A1413,'Additional Data'!$A$1:$D$9949,3,0)</f>
        <v>830.08378230000005</v>
      </c>
      <c r="T1413" s="2" t="str">
        <f>HLOOKUP(B1413,'Additional Data'!$F$1:$N$2,2,0)</f>
        <v>Gaming Console</v>
      </c>
    </row>
    <row r="1414" spans="1:20" ht="14.25" customHeight="1">
      <c r="A1414" s="2">
        <v>570002</v>
      </c>
      <c r="B1414" s="2" t="s">
        <v>36</v>
      </c>
      <c r="C1414" s="2" t="s">
        <v>41</v>
      </c>
      <c r="D1414" s="2" t="s">
        <v>34</v>
      </c>
      <c r="E1414" s="4">
        <v>43529.702847222223</v>
      </c>
      <c r="F1414" s="4">
        <v>43531.702847222223</v>
      </c>
      <c r="G1414" s="4">
        <v>43534.702847222223</v>
      </c>
      <c r="H1414" s="2">
        <v>65</v>
      </c>
      <c r="I1414" s="2">
        <v>93</v>
      </c>
      <c r="J1414" s="2" t="s">
        <v>60</v>
      </c>
      <c r="K1414" s="2" t="s">
        <v>77</v>
      </c>
      <c r="L1414" s="2" t="s">
        <v>35</v>
      </c>
      <c r="M1414" s="2" t="s">
        <v>71</v>
      </c>
      <c r="N1414" s="2">
        <v>-3</v>
      </c>
      <c r="O1414" s="2">
        <v>2</v>
      </c>
      <c r="P1414" s="2">
        <v>158</v>
      </c>
      <c r="Q1414" s="2" t="str">
        <f>VLOOKUP(A1414,'Additional Data'!$A$1:$D$9949,2,0)</f>
        <v>App</v>
      </c>
      <c r="R1414" s="2" t="str">
        <f>VLOOKUP(A1414,'Additional Data'!$A$1:$D$9949,4,0)</f>
        <v>Debit Card</v>
      </c>
      <c r="S1414" s="5">
        <f>VLOOKUP(A1414,'Additional Data'!$A$1:$D$9949,3,0)</f>
        <v>725.34949730000005</v>
      </c>
      <c r="T1414" s="2" t="str">
        <f>HLOOKUP(B1414,'Additional Data'!$F$1:$N$2,2,0)</f>
        <v>Laptop</v>
      </c>
    </row>
    <row r="1415" spans="1:20" ht="14.25" customHeight="1">
      <c r="A1415" s="2">
        <v>212519</v>
      </c>
      <c r="B1415" s="2" t="s">
        <v>39</v>
      </c>
      <c r="C1415" s="2" t="s">
        <v>41</v>
      </c>
      <c r="D1415" s="2" t="s">
        <v>34</v>
      </c>
      <c r="E1415" s="4">
        <v>43529.70652777778</v>
      </c>
      <c r="F1415" s="4">
        <v>43536.70652777778</v>
      </c>
      <c r="G1415" s="4">
        <v>43532.70652777778</v>
      </c>
      <c r="H1415" s="2">
        <v>84</v>
      </c>
      <c r="I1415" s="2">
        <v>89</v>
      </c>
      <c r="J1415" s="2" t="s">
        <v>63</v>
      </c>
      <c r="K1415" s="2" t="s">
        <v>64</v>
      </c>
      <c r="L1415" s="2" t="s">
        <v>35</v>
      </c>
      <c r="M1415" s="2" t="s">
        <v>71</v>
      </c>
      <c r="N1415" s="2">
        <v>4</v>
      </c>
      <c r="O1415" s="2">
        <v>7</v>
      </c>
      <c r="P1415" s="2">
        <v>173</v>
      </c>
      <c r="Q1415" s="2" t="str">
        <f>VLOOKUP(A1415,'Additional Data'!$A$1:$D$9949,2,0)</f>
        <v>App</v>
      </c>
      <c r="R1415" s="2" t="str">
        <f>VLOOKUP(A1415,'Additional Data'!$A$1:$D$9949,4,0)</f>
        <v>Credit Card</v>
      </c>
      <c r="S1415" s="5">
        <f>VLOOKUP(A1415,'Additional Data'!$A$1:$D$9949,3,0)</f>
        <v>2837.3922470000002</v>
      </c>
      <c r="T1415" s="2" t="str">
        <f>HLOOKUP(B1415,'Additional Data'!$F$1:$N$2,2,0)</f>
        <v>Mobile</v>
      </c>
    </row>
    <row r="1416" spans="1:20" ht="14.25" customHeight="1">
      <c r="A1416" s="2">
        <v>963280</v>
      </c>
      <c r="B1416" s="2" t="s">
        <v>36</v>
      </c>
      <c r="C1416" s="2" t="s">
        <v>41</v>
      </c>
      <c r="D1416" s="2" t="s">
        <v>34</v>
      </c>
      <c r="E1416" s="4">
        <v>43529.70721064815</v>
      </c>
      <c r="F1416" s="4">
        <v>43531.70721064815</v>
      </c>
      <c r="G1416" s="4">
        <v>43534.70721064815</v>
      </c>
      <c r="H1416" s="2">
        <v>49</v>
      </c>
      <c r="I1416" s="2">
        <v>125</v>
      </c>
      <c r="J1416" s="2" t="s">
        <v>32</v>
      </c>
      <c r="K1416" s="2" t="s">
        <v>70</v>
      </c>
      <c r="L1416" s="2" t="s">
        <v>35</v>
      </c>
      <c r="M1416" s="2" t="s">
        <v>71</v>
      </c>
      <c r="N1416" s="2">
        <v>-3</v>
      </c>
      <c r="O1416" s="2">
        <v>2</v>
      </c>
      <c r="P1416" s="2">
        <v>174</v>
      </c>
      <c r="Q1416" s="2" t="str">
        <f>VLOOKUP(A1416,'Additional Data'!$A$1:$D$9949,2,0)</f>
        <v>App</v>
      </c>
      <c r="R1416" s="2" t="str">
        <f>VLOOKUP(A1416,'Additional Data'!$A$1:$D$9949,4,0)</f>
        <v>Debit Card</v>
      </c>
      <c r="S1416" s="5">
        <f>VLOOKUP(A1416,'Additional Data'!$A$1:$D$9949,3,0)</f>
        <v>2194.7781199999999</v>
      </c>
      <c r="T1416" s="2" t="str">
        <f>HLOOKUP(B1416,'Additional Data'!$F$1:$N$2,2,0)</f>
        <v>Laptop</v>
      </c>
    </row>
    <row r="1417" spans="1:20" ht="14.25" customHeight="1">
      <c r="A1417" s="2">
        <v>580318</v>
      </c>
      <c r="B1417" s="2" t="s">
        <v>47</v>
      </c>
      <c r="C1417" s="2" t="s">
        <v>32</v>
      </c>
      <c r="D1417" s="2" t="s">
        <v>34</v>
      </c>
      <c r="E1417" s="4">
        <v>43529.713425925926</v>
      </c>
      <c r="F1417" s="4">
        <v>43537.713425925926</v>
      </c>
      <c r="G1417" s="4">
        <v>43532.713425925926</v>
      </c>
      <c r="H1417" s="2">
        <v>34</v>
      </c>
      <c r="I1417" s="2">
        <v>109</v>
      </c>
      <c r="J1417" s="2" t="s">
        <v>60</v>
      </c>
      <c r="K1417" s="2" t="s">
        <v>61</v>
      </c>
      <c r="L1417" s="2" t="s">
        <v>35</v>
      </c>
      <c r="M1417" s="2" t="s">
        <v>59</v>
      </c>
      <c r="N1417" s="2">
        <v>5</v>
      </c>
      <c r="O1417" s="2">
        <v>8</v>
      </c>
      <c r="P1417" s="2">
        <v>143</v>
      </c>
      <c r="Q1417" s="2" t="str">
        <f>VLOOKUP(A1417,'Additional Data'!$A$1:$D$9949,2,0)</f>
        <v>App</v>
      </c>
      <c r="R1417" s="2" t="str">
        <f>VLOOKUP(A1417,'Additional Data'!$A$1:$D$9949,4,0)</f>
        <v>Debit Card</v>
      </c>
      <c r="S1417" s="5">
        <f>VLOOKUP(A1417,'Additional Data'!$A$1:$D$9949,3,0)</f>
        <v>3810.8933729999999</v>
      </c>
      <c r="T1417" s="2" t="str">
        <f>HLOOKUP(B1417,'Additional Data'!$F$1:$N$2,2,0)</f>
        <v>Tablet</v>
      </c>
    </row>
    <row r="1418" spans="1:20" ht="14.25" customHeight="1">
      <c r="A1418" s="2">
        <v>73476</v>
      </c>
      <c r="B1418" s="2" t="s">
        <v>30</v>
      </c>
      <c r="C1418" s="2" t="s">
        <v>32</v>
      </c>
      <c r="D1418" s="2" t="s">
        <v>34</v>
      </c>
      <c r="E1418" s="4">
        <v>43529.713495370372</v>
      </c>
      <c r="F1418" s="4">
        <v>43533.713495370372</v>
      </c>
      <c r="G1418" s="4">
        <v>43534.713495370372</v>
      </c>
      <c r="H1418" s="2">
        <v>73</v>
      </c>
      <c r="I1418" s="2">
        <v>108</v>
      </c>
      <c r="J1418" s="2" t="s">
        <v>41</v>
      </c>
      <c r="K1418" s="2" t="s">
        <v>58</v>
      </c>
      <c r="L1418" s="2" t="s">
        <v>35</v>
      </c>
      <c r="M1418" s="2" t="s">
        <v>71</v>
      </c>
      <c r="N1418" s="2">
        <v>-1</v>
      </c>
      <c r="O1418" s="2">
        <v>4</v>
      </c>
      <c r="P1418" s="2">
        <v>181</v>
      </c>
      <c r="Q1418" s="2" t="str">
        <f>VLOOKUP(A1418,'Additional Data'!$A$1:$D$9949,2,0)</f>
        <v>Website</v>
      </c>
      <c r="R1418" s="2" t="str">
        <f>VLOOKUP(A1418,'Additional Data'!$A$1:$D$9949,4,0)</f>
        <v>Debit Card</v>
      </c>
      <c r="S1418" s="5">
        <f>VLOOKUP(A1418,'Additional Data'!$A$1:$D$9949,3,0)</f>
        <v>519.66</v>
      </c>
      <c r="T1418" s="2" t="str">
        <f>HLOOKUP(B1418,'Additional Data'!$F$1:$N$2,2,0)</f>
        <v>PC</v>
      </c>
    </row>
    <row r="1419" spans="1:20" ht="14.25" customHeight="1">
      <c r="A1419" s="2">
        <v>126501</v>
      </c>
      <c r="B1419" s="2" t="s">
        <v>30</v>
      </c>
      <c r="C1419" s="2" t="s">
        <v>32</v>
      </c>
      <c r="D1419" s="2" t="s">
        <v>34</v>
      </c>
      <c r="E1419" s="4">
        <v>43529.714953703704</v>
      </c>
      <c r="F1419" s="4">
        <v>43534.714953703704</v>
      </c>
      <c r="G1419" s="4">
        <v>43535.714953703704</v>
      </c>
      <c r="H1419" s="2">
        <v>76</v>
      </c>
      <c r="I1419" s="2">
        <v>90</v>
      </c>
      <c r="J1419" s="2" t="s">
        <v>63</v>
      </c>
      <c r="K1419" s="2" t="s">
        <v>81</v>
      </c>
      <c r="L1419" s="2" t="s">
        <v>35</v>
      </c>
      <c r="M1419" s="2" t="s">
        <v>71</v>
      </c>
      <c r="N1419" s="2">
        <v>-1</v>
      </c>
      <c r="O1419" s="2">
        <v>5</v>
      </c>
      <c r="P1419" s="2">
        <v>166</v>
      </c>
      <c r="Q1419" s="2" t="str">
        <f>VLOOKUP(A1419,'Additional Data'!$A$1:$D$9949,2,0)</f>
        <v>Website</v>
      </c>
      <c r="R1419" s="2" t="str">
        <f>VLOOKUP(A1419,'Additional Data'!$A$1:$D$9949,4,0)</f>
        <v>Credit Card</v>
      </c>
      <c r="S1419" s="5">
        <f>VLOOKUP(A1419,'Additional Data'!$A$1:$D$9949,3,0)</f>
        <v>1859.33</v>
      </c>
      <c r="T1419" s="2" t="str">
        <f>HLOOKUP(B1419,'Additional Data'!$F$1:$N$2,2,0)</f>
        <v>PC</v>
      </c>
    </row>
    <row r="1420" spans="1:20" ht="14.25" customHeight="1">
      <c r="A1420" s="2">
        <v>21642</v>
      </c>
      <c r="B1420" s="2" t="s">
        <v>48</v>
      </c>
      <c r="C1420" s="2" t="s">
        <v>41</v>
      </c>
      <c r="D1420" s="2" t="s">
        <v>34</v>
      </c>
      <c r="E1420" s="4">
        <v>43529.717303240737</v>
      </c>
      <c r="F1420" s="4">
        <v>43534.717303240737</v>
      </c>
      <c r="G1420" s="4">
        <v>43533.717303240737</v>
      </c>
      <c r="H1420" s="2">
        <v>73</v>
      </c>
      <c r="I1420" s="2">
        <v>93</v>
      </c>
      <c r="J1420" s="2" t="s">
        <v>63</v>
      </c>
      <c r="K1420" s="2" t="s">
        <v>64</v>
      </c>
      <c r="L1420" s="2" t="s">
        <v>35</v>
      </c>
      <c r="M1420" s="2" t="s">
        <v>71</v>
      </c>
      <c r="N1420" s="2">
        <v>1</v>
      </c>
      <c r="O1420" s="2">
        <v>5</v>
      </c>
      <c r="P1420" s="2">
        <v>166</v>
      </c>
      <c r="Q1420" s="2" t="str">
        <f>VLOOKUP(A1420,'Additional Data'!$A$1:$D$9949,2,0)</f>
        <v>Website</v>
      </c>
      <c r="R1420" s="2" t="str">
        <f>VLOOKUP(A1420,'Additional Data'!$A$1:$D$9949,4,0)</f>
        <v>Debit Card</v>
      </c>
      <c r="S1420" s="5">
        <f>VLOOKUP(A1420,'Additional Data'!$A$1:$D$9949,3,0)</f>
        <v>3092.13</v>
      </c>
      <c r="T1420" s="2" t="str">
        <f>HLOOKUP(B1420,'Additional Data'!$F$1:$N$2,2,0)</f>
        <v>Gaming Console</v>
      </c>
    </row>
    <row r="1421" spans="1:20" ht="14.25" customHeight="1">
      <c r="A1421" s="2">
        <v>689264</v>
      </c>
      <c r="B1421" s="2" t="s">
        <v>39</v>
      </c>
      <c r="C1421" s="2" t="s">
        <v>41</v>
      </c>
      <c r="D1421" s="2" t="s">
        <v>34</v>
      </c>
      <c r="E1421" s="4">
        <v>43529.722685185188</v>
      </c>
      <c r="F1421" s="4">
        <v>43534.722685185188</v>
      </c>
      <c r="G1421" s="4">
        <v>43532.722685185188</v>
      </c>
      <c r="H1421" s="2">
        <v>73</v>
      </c>
      <c r="I1421" s="2">
        <v>92</v>
      </c>
      <c r="J1421" s="2" t="s">
        <v>60</v>
      </c>
      <c r="K1421" s="2" t="s">
        <v>77</v>
      </c>
      <c r="L1421" s="2" t="s">
        <v>35</v>
      </c>
      <c r="M1421" s="2" t="s">
        <v>71</v>
      </c>
      <c r="N1421" s="2">
        <v>2</v>
      </c>
      <c r="O1421" s="2">
        <v>5</v>
      </c>
      <c r="P1421" s="2">
        <v>165</v>
      </c>
      <c r="Q1421" s="2" t="str">
        <f>VLOOKUP(A1421,'Additional Data'!$A$1:$D$9949,2,0)</f>
        <v>App</v>
      </c>
      <c r="R1421" s="2" t="str">
        <f>VLOOKUP(A1421,'Additional Data'!$A$1:$D$9949,4,0)</f>
        <v>Debit Card</v>
      </c>
      <c r="S1421" s="5">
        <f>VLOOKUP(A1421,'Additional Data'!$A$1:$D$9949,3,0)</f>
        <v>1217.1895219999999</v>
      </c>
      <c r="T1421" s="2" t="str">
        <f>HLOOKUP(B1421,'Additional Data'!$F$1:$N$2,2,0)</f>
        <v>Mobile</v>
      </c>
    </row>
    <row r="1422" spans="1:20" ht="14.25" customHeight="1">
      <c r="A1422" s="2">
        <v>585749</v>
      </c>
      <c r="B1422" s="2" t="s">
        <v>30</v>
      </c>
      <c r="C1422" s="2" t="s">
        <v>41</v>
      </c>
      <c r="D1422" s="2" t="s">
        <v>34</v>
      </c>
      <c r="E1422" s="4">
        <v>43529.724756944444</v>
      </c>
      <c r="F1422" s="4">
        <v>43532.724756944444</v>
      </c>
      <c r="G1422" s="4">
        <v>43535.724756944444</v>
      </c>
      <c r="H1422" s="2">
        <v>0</v>
      </c>
      <c r="I1422" s="2">
        <v>129</v>
      </c>
      <c r="J1422" s="2" t="s">
        <v>41</v>
      </c>
      <c r="K1422" s="2" t="s">
        <v>66</v>
      </c>
      <c r="L1422" s="2" t="s">
        <v>67</v>
      </c>
      <c r="M1422" s="2" t="s">
        <v>59</v>
      </c>
      <c r="N1422" s="2">
        <v>-3</v>
      </c>
      <c r="O1422" s="2">
        <v>3</v>
      </c>
      <c r="P1422" s="2">
        <v>129</v>
      </c>
      <c r="Q1422" s="2" t="str">
        <f>VLOOKUP(A1422,'Additional Data'!$A$1:$D$9949,2,0)</f>
        <v>App</v>
      </c>
      <c r="R1422" s="2" t="str">
        <f>VLOOKUP(A1422,'Additional Data'!$A$1:$D$9949,4,0)</f>
        <v>Credit Card</v>
      </c>
      <c r="S1422" s="5">
        <f>VLOOKUP(A1422,'Additional Data'!$A$1:$D$9949,3,0)</f>
        <v>205.02334160000001</v>
      </c>
      <c r="T1422" s="2" t="str">
        <f>HLOOKUP(B1422,'Additional Data'!$F$1:$N$2,2,0)</f>
        <v>PC</v>
      </c>
    </row>
    <row r="1423" spans="1:20" ht="14.25" customHeight="1">
      <c r="A1423" s="2">
        <v>131623</v>
      </c>
      <c r="B1423" s="2" t="s">
        <v>30</v>
      </c>
      <c r="C1423" s="2" t="s">
        <v>32</v>
      </c>
      <c r="D1423" s="2" t="s">
        <v>34</v>
      </c>
      <c r="E1423" s="4">
        <v>43529.724965277775</v>
      </c>
      <c r="F1423" s="4">
        <v>43529.724965277775</v>
      </c>
      <c r="G1423" s="4">
        <v>43535.724965277775</v>
      </c>
      <c r="H1423" s="2">
        <v>0</v>
      </c>
      <c r="I1423" s="2">
        <v>122</v>
      </c>
      <c r="J1423" s="2" t="s">
        <v>32</v>
      </c>
      <c r="K1423" s="2" t="s">
        <v>82</v>
      </c>
      <c r="L1423" s="2" t="s">
        <v>67</v>
      </c>
      <c r="M1423" s="2" t="s">
        <v>59</v>
      </c>
      <c r="N1423" s="2">
        <v>-6</v>
      </c>
      <c r="O1423" s="2">
        <v>0</v>
      </c>
      <c r="P1423" s="2">
        <v>122</v>
      </c>
      <c r="Q1423" s="2" t="str">
        <f>VLOOKUP(A1423,'Additional Data'!$A$1:$D$9949,2,0)</f>
        <v>App</v>
      </c>
      <c r="R1423" s="2" t="str">
        <f>VLOOKUP(A1423,'Additional Data'!$A$1:$D$9949,4,0)</f>
        <v>Credit Card</v>
      </c>
      <c r="S1423" s="5">
        <f>VLOOKUP(A1423,'Additional Data'!$A$1:$D$9949,3,0)</f>
        <v>3257.4123800000002</v>
      </c>
      <c r="T1423" s="2" t="str">
        <f>HLOOKUP(B1423,'Additional Data'!$F$1:$N$2,2,0)</f>
        <v>PC</v>
      </c>
    </row>
    <row r="1424" spans="1:20" ht="14.25" customHeight="1">
      <c r="A1424" s="2">
        <v>18597</v>
      </c>
      <c r="B1424" s="2" t="s">
        <v>39</v>
      </c>
      <c r="C1424" s="2" t="s">
        <v>41</v>
      </c>
      <c r="D1424" s="2" t="s">
        <v>34</v>
      </c>
      <c r="E1424" s="4">
        <v>43529.728136574071</v>
      </c>
      <c r="F1424" s="4">
        <v>43535.728136574071</v>
      </c>
      <c r="G1424" s="4">
        <v>43534.728136574071</v>
      </c>
      <c r="H1424" s="2">
        <v>46</v>
      </c>
      <c r="I1424" s="2">
        <v>113</v>
      </c>
      <c r="J1424" s="2" t="s">
        <v>60</v>
      </c>
      <c r="K1424" s="2" t="s">
        <v>77</v>
      </c>
      <c r="L1424" s="2" t="s">
        <v>35</v>
      </c>
      <c r="M1424" s="2" t="s">
        <v>59</v>
      </c>
      <c r="N1424" s="2">
        <v>1</v>
      </c>
      <c r="O1424" s="2">
        <v>6</v>
      </c>
      <c r="P1424" s="2">
        <v>159</v>
      </c>
      <c r="Q1424" s="2" t="str">
        <f>VLOOKUP(A1424,'Additional Data'!$A$1:$D$9949,2,0)</f>
        <v>Website</v>
      </c>
      <c r="R1424" s="2" t="str">
        <f>VLOOKUP(A1424,'Additional Data'!$A$1:$D$9949,4,0)</f>
        <v>Credit Card</v>
      </c>
      <c r="S1424" s="5">
        <f>VLOOKUP(A1424,'Additional Data'!$A$1:$D$9949,3,0)</f>
        <v>2095.4699999999998</v>
      </c>
      <c r="T1424" s="2" t="str">
        <f>HLOOKUP(B1424,'Additional Data'!$F$1:$N$2,2,0)</f>
        <v>Mobile</v>
      </c>
    </row>
    <row r="1425" spans="1:20" ht="14.25" customHeight="1">
      <c r="A1425" s="2">
        <v>166624</v>
      </c>
      <c r="B1425" s="2" t="s">
        <v>39</v>
      </c>
      <c r="C1425" s="2" t="s">
        <v>32</v>
      </c>
      <c r="D1425" s="2" t="s">
        <v>34</v>
      </c>
      <c r="E1425" s="4">
        <v>43529.735613425924</v>
      </c>
      <c r="F1425" s="4">
        <v>43531.735613425924</v>
      </c>
      <c r="G1425" s="4">
        <v>43536.735613425924</v>
      </c>
      <c r="H1425" s="2">
        <v>0</v>
      </c>
      <c r="I1425" s="2">
        <v>127</v>
      </c>
      <c r="J1425" s="2" t="s">
        <v>32</v>
      </c>
      <c r="K1425" s="2" t="s">
        <v>82</v>
      </c>
      <c r="L1425" s="2" t="s">
        <v>67</v>
      </c>
      <c r="M1425" s="2" t="s">
        <v>71</v>
      </c>
      <c r="N1425" s="2">
        <v>-5</v>
      </c>
      <c r="O1425" s="2">
        <v>2</v>
      </c>
      <c r="P1425" s="2">
        <v>127</v>
      </c>
      <c r="Q1425" s="2" t="str">
        <f>VLOOKUP(A1425,'Additional Data'!$A$1:$D$9949,2,0)</f>
        <v>App</v>
      </c>
      <c r="R1425" s="2" t="str">
        <f>VLOOKUP(A1425,'Additional Data'!$A$1:$D$9949,4,0)</f>
        <v>Debit Card</v>
      </c>
      <c r="S1425" s="5">
        <f>VLOOKUP(A1425,'Additional Data'!$A$1:$D$9949,3,0)</f>
        <v>2450.0174590000001</v>
      </c>
      <c r="T1425" s="2" t="str">
        <f>HLOOKUP(B1425,'Additional Data'!$F$1:$N$2,2,0)</f>
        <v>Mobile</v>
      </c>
    </row>
    <row r="1426" spans="1:20" ht="14.25" customHeight="1">
      <c r="A1426" s="2">
        <v>152268</v>
      </c>
      <c r="B1426" s="2" t="s">
        <v>30</v>
      </c>
      <c r="C1426" s="2" t="s">
        <v>41</v>
      </c>
      <c r="D1426" s="2" t="s">
        <v>34</v>
      </c>
      <c r="E1426" s="4">
        <v>43529.737881944442</v>
      </c>
      <c r="F1426" s="4">
        <v>43534.737881944442</v>
      </c>
      <c r="G1426" s="4">
        <v>43532.737881944442</v>
      </c>
      <c r="H1426" s="2">
        <v>61</v>
      </c>
      <c r="I1426" s="2">
        <v>88</v>
      </c>
      <c r="J1426" s="2" t="s">
        <v>60</v>
      </c>
      <c r="K1426" s="2" t="s">
        <v>77</v>
      </c>
      <c r="L1426" s="2" t="s">
        <v>35</v>
      </c>
      <c r="M1426" s="2" t="s">
        <v>71</v>
      </c>
      <c r="N1426" s="2">
        <v>2</v>
      </c>
      <c r="O1426" s="2">
        <v>5</v>
      </c>
      <c r="P1426" s="2">
        <v>149</v>
      </c>
      <c r="Q1426" s="2" t="str">
        <f>VLOOKUP(A1426,'Additional Data'!$A$1:$D$9949,2,0)</f>
        <v>Website</v>
      </c>
      <c r="R1426" s="2" t="str">
        <f>VLOOKUP(A1426,'Additional Data'!$A$1:$D$9949,4,0)</f>
        <v>Debit Card</v>
      </c>
      <c r="S1426" s="5">
        <f>VLOOKUP(A1426,'Additional Data'!$A$1:$D$9949,3,0)</f>
        <v>1881.65</v>
      </c>
      <c r="T1426" s="2" t="str">
        <f>HLOOKUP(B1426,'Additional Data'!$F$1:$N$2,2,0)</f>
        <v>PC</v>
      </c>
    </row>
    <row r="1427" spans="1:20" ht="14.25" customHeight="1">
      <c r="A1427" s="2">
        <v>683791</v>
      </c>
      <c r="B1427" s="2" t="s">
        <v>30</v>
      </c>
      <c r="C1427" s="2" t="s">
        <v>41</v>
      </c>
      <c r="D1427" s="2" t="s">
        <v>34</v>
      </c>
      <c r="E1427" s="4">
        <v>43529.737974537034</v>
      </c>
      <c r="F1427" s="4">
        <v>43534.737974537034</v>
      </c>
      <c r="G1427" s="4">
        <v>43534.737974537034</v>
      </c>
      <c r="H1427" s="2">
        <v>0</v>
      </c>
      <c r="I1427" s="2">
        <v>129</v>
      </c>
      <c r="J1427" s="2" t="s">
        <v>41</v>
      </c>
      <c r="K1427" s="2" t="s">
        <v>66</v>
      </c>
      <c r="L1427" s="2" t="s">
        <v>67</v>
      </c>
      <c r="M1427" s="2" t="s">
        <v>59</v>
      </c>
      <c r="N1427" s="2">
        <v>0</v>
      </c>
      <c r="O1427" s="2">
        <v>5</v>
      </c>
      <c r="P1427" s="2">
        <v>129</v>
      </c>
      <c r="Q1427" s="2" t="str">
        <f>VLOOKUP(A1427,'Additional Data'!$A$1:$D$9949,2,0)</f>
        <v>App</v>
      </c>
      <c r="R1427" s="2" t="str">
        <f>VLOOKUP(A1427,'Additional Data'!$A$1:$D$9949,4,0)</f>
        <v>Credit Card</v>
      </c>
      <c r="S1427" s="5">
        <f>VLOOKUP(A1427,'Additional Data'!$A$1:$D$9949,3,0)</f>
        <v>3799.1609990000002</v>
      </c>
      <c r="T1427" s="2" t="str">
        <f>HLOOKUP(B1427,'Additional Data'!$F$1:$N$2,2,0)</f>
        <v>PC</v>
      </c>
    </row>
    <row r="1428" spans="1:20" ht="14.25" customHeight="1">
      <c r="A1428" s="2">
        <v>186354</v>
      </c>
      <c r="B1428" s="2" t="s">
        <v>48</v>
      </c>
      <c r="C1428" s="2" t="s">
        <v>41</v>
      </c>
      <c r="D1428" s="2" t="s">
        <v>34</v>
      </c>
      <c r="E1428" s="4">
        <v>43529.738749999997</v>
      </c>
      <c r="F1428" s="4">
        <v>43531.738749999997</v>
      </c>
      <c r="G1428" s="4">
        <v>43533.738749999997</v>
      </c>
      <c r="H1428" s="2">
        <v>59</v>
      </c>
      <c r="I1428" s="2">
        <v>102</v>
      </c>
      <c r="J1428" s="2" t="s">
        <v>32</v>
      </c>
      <c r="K1428" s="2" t="s">
        <v>70</v>
      </c>
      <c r="L1428" s="2" t="s">
        <v>35</v>
      </c>
      <c r="M1428" s="2" t="s">
        <v>71</v>
      </c>
      <c r="N1428" s="2">
        <v>-2</v>
      </c>
      <c r="O1428" s="2">
        <v>2</v>
      </c>
      <c r="P1428" s="2">
        <v>161</v>
      </c>
      <c r="Q1428" s="2" t="str">
        <f>VLOOKUP(A1428,'Additional Data'!$A$1:$D$9949,2,0)</f>
        <v>Website</v>
      </c>
      <c r="R1428" s="2" t="str">
        <f>VLOOKUP(A1428,'Additional Data'!$A$1:$D$9949,4,0)</f>
        <v>Debit Card</v>
      </c>
      <c r="S1428" s="5">
        <f>VLOOKUP(A1428,'Additional Data'!$A$1:$D$9949,3,0)</f>
        <v>392.13</v>
      </c>
      <c r="T1428" s="2" t="str">
        <f>HLOOKUP(B1428,'Additional Data'!$F$1:$N$2,2,0)</f>
        <v>Gaming Console</v>
      </c>
    </row>
    <row r="1429" spans="1:20" ht="14.25" customHeight="1">
      <c r="A1429" s="2">
        <v>150130</v>
      </c>
      <c r="B1429" s="2" t="s">
        <v>42</v>
      </c>
      <c r="C1429" s="2" t="s">
        <v>41</v>
      </c>
      <c r="D1429" s="2" t="s">
        <v>34</v>
      </c>
      <c r="E1429" s="4">
        <v>43529.740983796299</v>
      </c>
      <c r="F1429" s="4">
        <v>43534.740983796299</v>
      </c>
      <c r="G1429" s="4">
        <v>43535.740983796299</v>
      </c>
      <c r="H1429" s="2">
        <v>39</v>
      </c>
      <c r="I1429" s="2">
        <v>110</v>
      </c>
      <c r="J1429" s="2" t="s">
        <v>60</v>
      </c>
      <c r="K1429" s="2" t="s">
        <v>77</v>
      </c>
      <c r="L1429" s="2" t="s">
        <v>35</v>
      </c>
      <c r="M1429" s="2" t="s">
        <v>59</v>
      </c>
      <c r="N1429" s="2">
        <v>-1</v>
      </c>
      <c r="O1429" s="2">
        <v>5</v>
      </c>
      <c r="P1429" s="2">
        <v>149</v>
      </c>
      <c r="Q1429" s="2" t="str">
        <f>VLOOKUP(A1429,'Additional Data'!$A$1:$D$9949,2,0)</f>
        <v>App</v>
      </c>
      <c r="R1429" s="2" t="str">
        <f>VLOOKUP(A1429,'Additional Data'!$A$1:$D$9949,4,0)</f>
        <v>Debit Card</v>
      </c>
      <c r="S1429" s="5">
        <f>VLOOKUP(A1429,'Additional Data'!$A$1:$D$9949,3,0)</f>
        <v>1738.965946</v>
      </c>
      <c r="T1429" s="2" t="str">
        <f>HLOOKUP(B1429,'Additional Data'!$F$1:$N$2,2,0)</f>
        <v>TV</v>
      </c>
    </row>
    <row r="1430" spans="1:20" ht="14.25" customHeight="1">
      <c r="A1430" s="2">
        <v>189261</v>
      </c>
      <c r="B1430" s="2" t="s">
        <v>47</v>
      </c>
      <c r="C1430" s="2" t="s">
        <v>32</v>
      </c>
      <c r="D1430" s="2" t="s">
        <v>34</v>
      </c>
      <c r="E1430" s="4">
        <v>43529.744618055556</v>
      </c>
      <c r="F1430" s="4">
        <v>43531.744618055556</v>
      </c>
      <c r="G1430" s="4">
        <v>43532.744618055556</v>
      </c>
      <c r="H1430" s="2">
        <v>70</v>
      </c>
      <c r="I1430" s="2">
        <v>94</v>
      </c>
      <c r="J1430" s="2" t="s">
        <v>60</v>
      </c>
      <c r="K1430" s="2" t="s">
        <v>61</v>
      </c>
      <c r="L1430" s="2" t="s">
        <v>35</v>
      </c>
      <c r="M1430" s="2" t="s">
        <v>71</v>
      </c>
      <c r="N1430" s="2">
        <v>-1</v>
      </c>
      <c r="O1430" s="2">
        <v>2</v>
      </c>
      <c r="P1430" s="2">
        <v>164</v>
      </c>
      <c r="Q1430" s="2" t="str">
        <f>VLOOKUP(A1430,'Additional Data'!$A$1:$D$9949,2,0)</f>
        <v>Website</v>
      </c>
      <c r="R1430" s="2" t="str">
        <f>VLOOKUP(A1430,'Additional Data'!$A$1:$D$9949,4,0)</f>
        <v>Credit Card</v>
      </c>
      <c r="S1430" s="5">
        <f>VLOOKUP(A1430,'Additional Data'!$A$1:$D$9949,3,0)</f>
        <v>3227.48</v>
      </c>
      <c r="T1430" s="2" t="str">
        <f>HLOOKUP(B1430,'Additional Data'!$F$1:$N$2,2,0)</f>
        <v>Tablet</v>
      </c>
    </row>
    <row r="1431" spans="1:20" ht="14.25" customHeight="1">
      <c r="A1431" s="2">
        <v>168440</v>
      </c>
      <c r="B1431" s="2" t="s">
        <v>39</v>
      </c>
      <c r="C1431" s="2" t="s">
        <v>41</v>
      </c>
      <c r="D1431" s="2" t="s">
        <v>34</v>
      </c>
      <c r="E1431" s="4">
        <v>43529.744699074072</v>
      </c>
      <c r="F1431" s="4">
        <v>43532.744699074072</v>
      </c>
      <c r="G1431" s="4">
        <v>43534.744699074072</v>
      </c>
      <c r="H1431" s="2">
        <v>28</v>
      </c>
      <c r="I1431" s="2">
        <v>114</v>
      </c>
      <c r="J1431" s="2" t="s">
        <v>60</v>
      </c>
      <c r="K1431" s="2" t="s">
        <v>77</v>
      </c>
      <c r="L1431" s="2" t="s">
        <v>35</v>
      </c>
      <c r="M1431" s="2" t="s">
        <v>71</v>
      </c>
      <c r="N1431" s="2">
        <v>-2</v>
      </c>
      <c r="O1431" s="2">
        <v>3</v>
      </c>
      <c r="P1431" s="2">
        <v>142</v>
      </c>
      <c r="Q1431" s="2" t="str">
        <f>VLOOKUP(A1431,'Additional Data'!$A$1:$D$9949,2,0)</f>
        <v>App</v>
      </c>
      <c r="R1431" s="2" t="str">
        <f>VLOOKUP(A1431,'Additional Data'!$A$1:$D$9949,4,0)</f>
        <v>Debit Card</v>
      </c>
      <c r="S1431" s="5">
        <f>VLOOKUP(A1431,'Additional Data'!$A$1:$D$9949,3,0)</f>
        <v>3085.1818680000001</v>
      </c>
      <c r="T1431" s="2" t="str">
        <f>HLOOKUP(B1431,'Additional Data'!$F$1:$N$2,2,0)</f>
        <v>Mobile</v>
      </c>
    </row>
    <row r="1432" spans="1:20" ht="14.25" customHeight="1">
      <c r="A1432" s="2">
        <v>412775</v>
      </c>
      <c r="B1432" s="2" t="s">
        <v>39</v>
      </c>
      <c r="C1432" s="2" t="s">
        <v>41</v>
      </c>
      <c r="D1432" s="2" t="s">
        <v>34</v>
      </c>
      <c r="E1432" s="4">
        <v>43529.746319444443</v>
      </c>
      <c r="F1432" s="4">
        <v>43535.746319444443</v>
      </c>
      <c r="G1432" s="4">
        <v>43536.746319444443</v>
      </c>
      <c r="H1432" s="2">
        <v>0</v>
      </c>
      <c r="I1432" s="2">
        <v>122</v>
      </c>
      <c r="J1432" s="2" t="s">
        <v>41</v>
      </c>
      <c r="K1432" s="2" t="s">
        <v>66</v>
      </c>
      <c r="L1432" s="2" t="s">
        <v>67</v>
      </c>
      <c r="M1432" s="2" t="s">
        <v>59</v>
      </c>
      <c r="N1432" s="2">
        <v>-1</v>
      </c>
      <c r="O1432" s="2">
        <v>6</v>
      </c>
      <c r="P1432" s="2">
        <v>122</v>
      </c>
      <c r="Q1432" s="2" t="str">
        <f>VLOOKUP(A1432,'Additional Data'!$A$1:$D$9949,2,0)</f>
        <v>App</v>
      </c>
      <c r="R1432" s="2" t="str">
        <f>VLOOKUP(A1432,'Additional Data'!$A$1:$D$9949,4,0)</f>
        <v>Credit Card</v>
      </c>
      <c r="S1432" s="5">
        <f>VLOOKUP(A1432,'Additional Data'!$A$1:$D$9949,3,0)</f>
        <v>1504.0448819999999</v>
      </c>
      <c r="T1432" s="2" t="str">
        <f>HLOOKUP(B1432,'Additional Data'!$F$1:$N$2,2,0)</f>
        <v>Mobile</v>
      </c>
    </row>
    <row r="1433" spans="1:20" ht="14.25" customHeight="1">
      <c r="A1433" s="2">
        <v>954235</v>
      </c>
      <c r="B1433" s="2" t="s">
        <v>47</v>
      </c>
      <c r="C1433" s="2" t="s">
        <v>41</v>
      </c>
      <c r="D1433" s="2" t="s">
        <v>34</v>
      </c>
      <c r="E1433" s="4">
        <v>43529.751261574071</v>
      </c>
      <c r="F1433" s="4">
        <v>43531.751261574071</v>
      </c>
      <c r="G1433" s="4">
        <v>43535.751261574071</v>
      </c>
      <c r="H1433" s="2">
        <v>82</v>
      </c>
      <c r="I1433" s="2">
        <v>92</v>
      </c>
      <c r="J1433" s="2" t="s">
        <v>60</v>
      </c>
      <c r="K1433" s="2" t="s">
        <v>77</v>
      </c>
      <c r="L1433" s="2" t="s">
        <v>35</v>
      </c>
      <c r="M1433" s="2" t="s">
        <v>71</v>
      </c>
      <c r="N1433" s="2">
        <v>-4</v>
      </c>
      <c r="O1433" s="2">
        <v>2</v>
      </c>
      <c r="P1433" s="2">
        <v>174</v>
      </c>
      <c r="Q1433" s="2" t="str">
        <f>VLOOKUP(A1433,'Additional Data'!$A$1:$D$9949,2,0)</f>
        <v>App</v>
      </c>
      <c r="R1433" s="2" t="str">
        <f>VLOOKUP(A1433,'Additional Data'!$A$1:$D$9949,4,0)</f>
        <v>Credit Card</v>
      </c>
      <c r="S1433" s="5">
        <f>VLOOKUP(A1433,'Additional Data'!$A$1:$D$9949,3,0)</f>
        <v>2520.0115350000001</v>
      </c>
      <c r="T1433" s="2" t="str">
        <f>HLOOKUP(B1433,'Additional Data'!$F$1:$N$2,2,0)</f>
        <v>Tablet</v>
      </c>
    </row>
    <row r="1434" spans="1:20" ht="14.25" customHeight="1">
      <c r="A1434" s="2">
        <v>536779</v>
      </c>
      <c r="B1434" s="2" t="s">
        <v>36</v>
      </c>
      <c r="C1434" s="2" t="s">
        <v>41</v>
      </c>
      <c r="D1434" s="2" t="s">
        <v>34</v>
      </c>
      <c r="E1434" s="4">
        <v>43529.751712962963</v>
      </c>
      <c r="F1434" s="4">
        <v>43537.751712962963</v>
      </c>
      <c r="G1434" s="4">
        <v>43532.751712962963</v>
      </c>
      <c r="H1434" s="2">
        <v>45</v>
      </c>
      <c r="I1434" s="2">
        <v>121</v>
      </c>
      <c r="J1434" s="2" t="s">
        <v>32</v>
      </c>
      <c r="K1434" s="2" t="s">
        <v>70</v>
      </c>
      <c r="L1434" s="2" t="s">
        <v>35</v>
      </c>
      <c r="M1434" s="2" t="s">
        <v>59</v>
      </c>
      <c r="N1434" s="2">
        <v>5</v>
      </c>
      <c r="O1434" s="2">
        <v>8</v>
      </c>
      <c r="P1434" s="2">
        <v>166</v>
      </c>
      <c r="Q1434" s="2" t="str">
        <f>VLOOKUP(A1434,'Additional Data'!$A$1:$D$9949,2,0)</f>
        <v>App</v>
      </c>
      <c r="R1434" s="2" t="str">
        <f>VLOOKUP(A1434,'Additional Data'!$A$1:$D$9949,4,0)</f>
        <v>Credit Card</v>
      </c>
      <c r="S1434" s="5">
        <f>VLOOKUP(A1434,'Additional Data'!$A$1:$D$9949,3,0)</f>
        <v>3044.1765850000002</v>
      </c>
      <c r="T1434" s="2" t="str">
        <f>HLOOKUP(B1434,'Additional Data'!$F$1:$N$2,2,0)</f>
        <v>Laptop</v>
      </c>
    </row>
    <row r="1435" spans="1:20" ht="14.25" customHeight="1">
      <c r="A1435" s="2">
        <v>392988</v>
      </c>
      <c r="B1435" s="2" t="s">
        <v>42</v>
      </c>
      <c r="C1435" s="2" t="s">
        <v>32</v>
      </c>
      <c r="D1435" s="2" t="s">
        <v>34</v>
      </c>
      <c r="E1435" s="4">
        <v>43529.757060185184</v>
      </c>
      <c r="F1435" s="4">
        <v>43530.757060185184</v>
      </c>
      <c r="G1435" s="4">
        <v>43535.757060185184</v>
      </c>
      <c r="H1435" s="2">
        <v>0</v>
      </c>
      <c r="I1435" s="2">
        <v>123</v>
      </c>
      <c r="J1435" s="2" t="s">
        <v>32</v>
      </c>
      <c r="K1435" s="2" t="s">
        <v>82</v>
      </c>
      <c r="L1435" s="2" t="s">
        <v>67</v>
      </c>
      <c r="M1435" s="2" t="s">
        <v>71</v>
      </c>
      <c r="N1435" s="2">
        <v>-5</v>
      </c>
      <c r="O1435" s="2">
        <v>1</v>
      </c>
      <c r="P1435" s="2">
        <v>123</v>
      </c>
      <c r="Q1435" s="2" t="str">
        <f>VLOOKUP(A1435,'Additional Data'!$A$1:$D$9949,2,0)</f>
        <v>Website</v>
      </c>
      <c r="R1435" s="2" t="str">
        <f>VLOOKUP(A1435,'Additional Data'!$A$1:$D$9949,4,0)</f>
        <v>Debit Card</v>
      </c>
      <c r="S1435" s="5">
        <f>VLOOKUP(A1435,'Additional Data'!$A$1:$D$9949,3,0)</f>
        <v>1600.33</v>
      </c>
      <c r="T1435" s="2" t="str">
        <f>HLOOKUP(B1435,'Additional Data'!$F$1:$N$2,2,0)</f>
        <v>TV</v>
      </c>
    </row>
    <row r="1436" spans="1:20" ht="14.25" customHeight="1">
      <c r="A1436" s="2">
        <v>346390</v>
      </c>
      <c r="B1436" s="2" t="s">
        <v>30</v>
      </c>
      <c r="C1436" s="2" t="s">
        <v>32</v>
      </c>
      <c r="D1436" s="2" t="s">
        <v>34</v>
      </c>
      <c r="E1436" s="4">
        <v>43529.757511574076</v>
      </c>
      <c r="F1436" s="4">
        <v>43533.757511574076</v>
      </c>
      <c r="G1436" s="4">
        <v>43532.757511574076</v>
      </c>
      <c r="H1436" s="2">
        <v>0</v>
      </c>
      <c r="I1436" s="2">
        <v>125</v>
      </c>
      <c r="J1436" s="2" t="s">
        <v>32</v>
      </c>
      <c r="K1436" s="2" t="s">
        <v>82</v>
      </c>
      <c r="L1436" s="2" t="s">
        <v>67</v>
      </c>
      <c r="M1436" s="2" t="s">
        <v>59</v>
      </c>
      <c r="N1436" s="2">
        <v>1</v>
      </c>
      <c r="O1436" s="2">
        <v>4</v>
      </c>
      <c r="P1436" s="2">
        <v>125</v>
      </c>
      <c r="Q1436" s="2" t="str">
        <f>VLOOKUP(A1436,'Additional Data'!$A$1:$D$9949,2,0)</f>
        <v>App</v>
      </c>
      <c r="R1436" s="2" t="str">
        <f>VLOOKUP(A1436,'Additional Data'!$A$1:$D$9949,4,0)</f>
        <v>Debit Card</v>
      </c>
      <c r="S1436" s="5">
        <f>VLOOKUP(A1436,'Additional Data'!$A$1:$D$9949,3,0)</f>
        <v>1750.612836</v>
      </c>
      <c r="T1436" s="2" t="str">
        <f>HLOOKUP(B1436,'Additional Data'!$F$1:$N$2,2,0)</f>
        <v>PC</v>
      </c>
    </row>
    <row r="1437" spans="1:20" ht="14.25" customHeight="1">
      <c r="A1437" s="2">
        <v>404844</v>
      </c>
      <c r="B1437" s="2" t="s">
        <v>36</v>
      </c>
      <c r="C1437" s="2" t="s">
        <v>41</v>
      </c>
      <c r="D1437" s="2" t="s">
        <v>34</v>
      </c>
      <c r="E1437" s="4">
        <v>43529.763356481482</v>
      </c>
      <c r="F1437" s="4">
        <v>43531.763356481482</v>
      </c>
      <c r="G1437" s="4">
        <v>43535.763356481482</v>
      </c>
      <c r="H1437" s="2">
        <v>26</v>
      </c>
      <c r="I1437" s="2">
        <v>109</v>
      </c>
      <c r="J1437" s="2" t="s">
        <v>60</v>
      </c>
      <c r="K1437" s="2" t="s">
        <v>77</v>
      </c>
      <c r="L1437" s="2" t="s">
        <v>35</v>
      </c>
      <c r="M1437" s="2" t="s">
        <v>71</v>
      </c>
      <c r="N1437" s="2">
        <v>-4</v>
      </c>
      <c r="O1437" s="2">
        <v>2</v>
      </c>
      <c r="P1437" s="2">
        <v>135</v>
      </c>
      <c r="Q1437" s="2" t="str">
        <f>VLOOKUP(A1437,'Additional Data'!$A$1:$D$9949,2,0)</f>
        <v>Website</v>
      </c>
      <c r="R1437" s="2" t="str">
        <f>VLOOKUP(A1437,'Additional Data'!$A$1:$D$9949,4,0)</f>
        <v>Debit Card</v>
      </c>
      <c r="S1437" s="5">
        <f>VLOOKUP(A1437,'Additional Data'!$A$1:$D$9949,3,0)</f>
        <v>1338.05</v>
      </c>
      <c r="T1437" s="2" t="str">
        <f>HLOOKUP(B1437,'Additional Data'!$F$1:$N$2,2,0)</f>
        <v>Laptop</v>
      </c>
    </row>
    <row r="1438" spans="1:20" ht="14.25" customHeight="1">
      <c r="A1438" s="2">
        <v>258414</v>
      </c>
      <c r="B1438" s="2" t="s">
        <v>39</v>
      </c>
      <c r="C1438" s="2" t="s">
        <v>32</v>
      </c>
      <c r="D1438" s="2" t="s">
        <v>34</v>
      </c>
      <c r="E1438" s="4">
        <v>43529.765219907407</v>
      </c>
      <c r="F1438" s="4">
        <v>43536.765219907407</v>
      </c>
      <c r="G1438" s="4">
        <v>43536.765219907407</v>
      </c>
      <c r="H1438" s="2">
        <v>41</v>
      </c>
      <c r="I1438" s="2">
        <v>112</v>
      </c>
      <c r="J1438" s="2" t="s">
        <v>60</v>
      </c>
      <c r="K1438" s="2" t="s">
        <v>61</v>
      </c>
      <c r="L1438" s="2" t="s">
        <v>35</v>
      </c>
      <c r="M1438" s="2" t="s">
        <v>59</v>
      </c>
      <c r="N1438" s="2">
        <v>0</v>
      </c>
      <c r="O1438" s="2">
        <v>7</v>
      </c>
      <c r="P1438" s="2">
        <v>153</v>
      </c>
      <c r="Q1438" s="2" t="str">
        <f>VLOOKUP(A1438,'Additional Data'!$A$1:$D$9949,2,0)</f>
        <v>Website</v>
      </c>
      <c r="R1438" s="2" t="str">
        <f>VLOOKUP(A1438,'Additional Data'!$A$1:$D$9949,4,0)</f>
        <v>Debit Card</v>
      </c>
      <c r="S1438" s="5">
        <f>VLOOKUP(A1438,'Additional Data'!$A$1:$D$9949,3,0)</f>
        <v>3517.93</v>
      </c>
      <c r="T1438" s="2" t="str">
        <f>HLOOKUP(B1438,'Additional Data'!$F$1:$N$2,2,0)</f>
        <v>Mobile</v>
      </c>
    </row>
    <row r="1439" spans="1:20" ht="14.25" customHeight="1">
      <c r="A1439" s="2">
        <v>413898</v>
      </c>
      <c r="B1439" s="2" t="s">
        <v>42</v>
      </c>
      <c r="C1439" s="2" t="s">
        <v>41</v>
      </c>
      <c r="D1439" s="2" t="s">
        <v>34</v>
      </c>
      <c r="E1439" s="4">
        <v>43529.766006944446</v>
      </c>
      <c r="F1439" s="4">
        <v>43533.766006944446</v>
      </c>
      <c r="G1439" s="4">
        <v>43535.766006944446</v>
      </c>
      <c r="H1439" s="2">
        <v>44</v>
      </c>
      <c r="I1439" s="2">
        <v>114</v>
      </c>
      <c r="J1439" s="2" t="s">
        <v>60</v>
      </c>
      <c r="K1439" s="2" t="s">
        <v>77</v>
      </c>
      <c r="L1439" s="2" t="s">
        <v>35</v>
      </c>
      <c r="M1439" s="2" t="s">
        <v>59</v>
      </c>
      <c r="N1439" s="2">
        <v>-2</v>
      </c>
      <c r="O1439" s="2">
        <v>4</v>
      </c>
      <c r="P1439" s="2">
        <v>158</v>
      </c>
      <c r="Q1439" s="2" t="str">
        <f>VLOOKUP(A1439,'Additional Data'!$A$1:$D$9949,2,0)</f>
        <v>Website</v>
      </c>
      <c r="R1439" s="2" t="str">
        <f>VLOOKUP(A1439,'Additional Data'!$A$1:$D$9949,4,0)</f>
        <v>Debit Card</v>
      </c>
      <c r="S1439" s="5">
        <f>VLOOKUP(A1439,'Additional Data'!$A$1:$D$9949,3,0)</f>
        <v>897.72</v>
      </c>
      <c r="T1439" s="2" t="str">
        <f>HLOOKUP(B1439,'Additional Data'!$F$1:$N$2,2,0)</f>
        <v>TV</v>
      </c>
    </row>
    <row r="1440" spans="1:20" ht="14.25" customHeight="1">
      <c r="A1440" s="2">
        <v>855594</v>
      </c>
      <c r="B1440" s="2" t="s">
        <v>36</v>
      </c>
      <c r="C1440" s="2" t="s">
        <v>41</v>
      </c>
      <c r="D1440" s="2" t="s">
        <v>34</v>
      </c>
      <c r="E1440" s="4">
        <v>43529.772233796299</v>
      </c>
      <c r="F1440" s="4">
        <v>43531.772233796299</v>
      </c>
      <c r="G1440" s="4">
        <v>43533.772233796299</v>
      </c>
      <c r="H1440" s="2">
        <v>41</v>
      </c>
      <c r="I1440" s="2">
        <v>127</v>
      </c>
      <c r="J1440" s="2" t="s">
        <v>73</v>
      </c>
      <c r="K1440" s="2" t="s">
        <v>80</v>
      </c>
      <c r="L1440" s="2" t="s">
        <v>35</v>
      </c>
      <c r="M1440" s="2" t="s">
        <v>59</v>
      </c>
      <c r="N1440" s="2">
        <v>-2</v>
      </c>
      <c r="O1440" s="2">
        <v>2</v>
      </c>
      <c r="P1440" s="2">
        <v>168</v>
      </c>
      <c r="Q1440" s="2" t="str">
        <f>VLOOKUP(A1440,'Additional Data'!$A$1:$D$9949,2,0)</f>
        <v>Website</v>
      </c>
      <c r="R1440" s="2" t="str">
        <f>VLOOKUP(A1440,'Additional Data'!$A$1:$D$9949,4,0)</f>
        <v>Debit Card</v>
      </c>
      <c r="S1440" s="5">
        <f>VLOOKUP(A1440,'Additional Data'!$A$1:$D$9949,3,0)</f>
        <v>348.92</v>
      </c>
      <c r="T1440" s="2" t="str">
        <f>HLOOKUP(B1440,'Additional Data'!$F$1:$N$2,2,0)</f>
        <v>Laptop</v>
      </c>
    </row>
    <row r="1441" spans="1:20" ht="14.25" customHeight="1">
      <c r="A1441" s="2">
        <v>993975</v>
      </c>
      <c r="B1441" s="2" t="s">
        <v>39</v>
      </c>
      <c r="C1441" s="2" t="s">
        <v>41</v>
      </c>
      <c r="D1441" s="2" t="s">
        <v>34</v>
      </c>
      <c r="E1441" s="4">
        <v>43529.772881944446</v>
      </c>
      <c r="F1441" s="4">
        <v>43536.772881944446</v>
      </c>
      <c r="G1441" s="4">
        <v>43534.772881944446</v>
      </c>
      <c r="H1441" s="2">
        <v>35</v>
      </c>
      <c r="I1441" s="2">
        <v>112</v>
      </c>
      <c r="J1441" s="2" t="s">
        <v>63</v>
      </c>
      <c r="K1441" s="2" t="s">
        <v>64</v>
      </c>
      <c r="L1441" s="2" t="s">
        <v>35</v>
      </c>
      <c r="M1441" s="2" t="s">
        <v>59</v>
      </c>
      <c r="N1441" s="2">
        <v>2</v>
      </c>
      <c r="O1441" s="2">
        <v>7</v>
      </c>
      <c r="P1441" s="2">
        <v>147</v>
      </c>
      <c r="Q1441" s="2" t="str">
        <f>VLOOKUP(A1441,'Additional Data'!$A$1:$D$9949,2,0)</f>
        <v>Website</v>
      </c>
      <c r="R1441" s="2" t="str">
        <f>VLOOKUP(A1441,'Additional Data'!$A$1:$D$9949,4,0)</f>
        <v>Credit Card</v>
      </c>
      <c r="S1441" s="5">
        <f>VLOOKUP(A1441,'Additional Data'!$A$1:$D$9949,3,0)</f>
        <v>2566.15</v>
      </c>
      <c r="T1441" s="2" t="str">
        <f>HLOOKUP(B1441,'Additional Data'!$F$1:$N$2,2,0)</f>
        <v>Mobile</v>
      </c>
    </row>
    <row r="1442" spans="1:20" ht="14.25" customHeight="1">
      <c r="A1442" s="2">
        <v>421690</v>
      </c>
      <c r="B1442" s="2" t="s">
        <v>36</v>
      </c>
      <c r="C1442" s="2" t="s">
        <v>41</v>
      </c>
      <c r="D1442" s="2" t="s">
        <v>34</v>
      </c>
      <c r="E1442" s="4">
        <v>43529.775648148148</v>
      </c>
      <c r="F1442" s="4">
        <v>43533.775648148148</v>
      </c>
      <c r="G1442" s="4">
        <v>43533.775648148148</v>
      </c>
      <c r="H1442" s="2">
        <v>39</v>
      </c>
      <c r="I1442" s="2">
        <v>129</v>
      </c>
      <c r="J1442" s="2" t="s">
        <v>73</v>
      </c>
      <c r="K1442" s="2" t="s">
        <v>80</v>
      </c>
      <c r="L1442" s="2" t="s">
        <v>35</v>
      </c>
      <c r="M1442" s="2" t="s">
        <v>59</v>
      </c>
      <c r="N1442" s="2">
        <v>0</v>
      </c>
      <c r="O1442" s="2">
        <v>4</v>
      </c>
      <c r="P1442" s="2">
        <v>168</v>
      </c>
      <c r="Q1442" s="2" t="str">
        <f>VLOOKUP(A1442,'Additional Data'!$A$1:$D$9949,2,0)</f>
        <v>App</v>
      </c>
      <c r="R1442" s="2" t="str">
        <f>VLOOKUP(A1442,'Additional Data'!$A$1:$D$9949,4,0)</f>
        <v>Debit Card</v>
      </c>
      <c r="S1442" s="5">
        <f>VLOOKUP(A1442,'Additional Data'!$A$1:$D$9949,3,0)</f>
        <v>3292.7680460000001</v>
      </c>
      <c r="T1442" s="2" t="str">
        <f>HLOOKUP(B1442,'Additional Data'!$F$1:$N$2,2,0)</f>
        <v>Laptop</v>
      </c>
    </row>
    <row r="1443" spans="1:20" ht="14.25" customHeight="1">
      <c r="A1443" s="2">
        <v>426451</v>
      </c>
      <c r="B1443" s="2" t="s">
        <v>46</v>
      </c>
      <c r="C1443" s="2" t="s">
        <v>32</v>
      </c>
      <c r="D1443" s="2" t="s">
        <v>34</v>
      </c>
      <c r="E1443" s="4">
        <v>43529.77648148148</v>
      </c>
      <c r="F1443" s="4">
        <v>43536.77648148148</v>
      </c>
      <c r="G1443" s="4">
        <v>43533.77648148148</v>
      </c>
      <c r="H1443" s="2">
        <v>47</v>
      </c>
      <c r="I1443" s="2">
        <v>115</v>
      </c>
      <c r="J1443" s="2" t="s">
        <v>60</v>
      </c>
      <c r="K1443" s="2" t="s">
        <v>61</v>
      </c>
      <c r="L1443" s="2" t="s">
        <v>35</v>
      </c>
      <c r="M1443" s="2" t="s">
        <v>59</v>
      </c>
      <c r="N1443" s="2">
        <v>3</v>
      </c>
      <c r="O1443" s="2">
        <v>7</v>
      </c>
      <c r="P1443" s="2">
        <v>162</v>
      </c>
      <c r="Q1443" s="2" t="str">
        <f>VLOOKUP(A1443,'Additional Data'!$A$1:$D$9949,2,0)</f>
        <v>App</v>
      </c>
      <c r="R1443" s="2" t="str">
        <f>VLOOKUP(A1443,'Additional Data'!$A$1:$D$9949,4,0)</f>
        <v>Credit Card</v>
      </c>
      <c r="S1443" s="5">
        <f>VLOOKUP(A1443,'Additional Data'!$A$1:$D$9949,3,0)</f>
        <v>680.24807329999999</v>
      </c>
      <c r="T1443" s="2" t="str">
        <f>HLOOKUP(B1443,'Additional Data'!$F$1:$N$2,2,0)</f>
        <v>TV</v>
      </c>
    </row>
    <row r="1444" spans="1:20" ht="14.25" customHeight="1">
      <c r="A1444" s="2">
        <v>353120</v>
      </c>
      <c r="B1444" s="2" t="s">
        <v>36</v>
      </c>
      <c r="C1444" s="2" t="s">
        <v>32</v>
      </c>
      <c r="D1444" s="2" t="s">
        <v>34</v>
      </c>
      <c r="E1444" s="4">
        <v>43529.789120370369</v>
      </c>
      <c r="F1444" s="4">
        <v>43533.789120370369</v>
      </c>
      <c r="G1444" s="4">
        <v>43536.789120370369</v>
      </c>
      <c r="H1444" s="2">
        <v>64</v>
      </c>
      <c r="I1444" s="2">
        <v>107</v>
      </c>
      <c r="J1444" s="2" t="s">
        <v>41</v>
      </c>
      <c r="K1444" s="2" t="s">
        <v>58</v>
      </c>
      <c r="L1444" s="2" t="s">
        <v>35</v>
      </c>
      <c r="M1444" s="2" t="s">
        <v>71</v>
      </c>
      <c r="N1444" s="2">
        <v>-3</v>
      </c>
      <c r="O1444" s="2">
        <v>4</v>
      </c>
      <c r="P1444" s="2">
        <v>171</v>
      </c>
      <c r="Q1444" s="2" t="str">
        <f>VLOOKUP(A1444,'Additional Data'!$A$1:$D$9949,2,0)</f>
        <v>App</v>
      </c>
      <c r="R1444" s="2" t="str">
        <f>VLOOKUP(A1444,'Additional Data'!$A$1:$D$9949,4,0)</f>
        <v>Debit Card</v>
      </c>
      <c r="S1444" s="5">
        <f>VLOOKUP(A1444,'Additional Data'!$A$1:$D$9949,3,0)</f>
        <v>669.26792990000001</v>
      </c>
      <c r="T1444" s="2" t="str">
        <f>HLOOKUP(B1444,'Additional Data'!$F$1:$N$2,2,0)</f>
        <v>Laptop</v>
      </c>
    </row>
    <row r="1445" spans="1:20" ht="14.25" customHeight="1">
      <c r="A1445" s="2">
        <v>522676</v>
      </c>
      <c r="B1445" s="2" t="s">
        <v>36</v>
      </c>
      <c r="C1445" s="2" t="s">
        <v>41</v>
      </c>
      <c r="D1445" s="2" t="s">
        <v>34</v>
      </c>
      <c r="E1445" s="4">
        <v>43529.795266203706</v>
      </c>
      <c r="F1445" s="4">
        <v>43529.795266203706</v>
      </c>
      <c r="G1445" s="4">
        <v>43536.795266203706</v>
      </c>
      <c r="H1445" s="2">
        <v>0</v>
      </c>
      <c r="I1445" s="2">
        <v>110</v>
      </c>
      <c r="J1445" s="2" t="s">
        <v>41</v>
      </c>
      <c r="K1445" s="2" t="s">
        <v>66</v>
      </c>
      <c r="L1445" s="2" t="s">
        <v>67</v>
      </c>
      <c r="M1445" s="2" t="s">
        <v>71</v>
      </c>
      <c r="N1445" s="2">
        <v>-7</v>
      </c>
      <c r="O1445" s="2">
        <v>0</v>
      </c>
      <c r="P1445" s="2">
        <v>110</v>
      </c>
      <c r="Q1445" s="2" t="str">
        <f>VLOOKUP(A1445,'Additional Data'!$A$1:$D$9949,2,0)</f>
        <v>App</v>
      </c>
      <c r="R1445" s="2" t="str">
        <f>VLOOKUP(A1445,'Additional Data'!$A$1:$D$9949,4,0)</f>
        <v>Debit Card</v>
      </c>
      <c r="S1445" s="5">
        <f>VLOOKUP(A1445,'Additional Data'!$A$1:$D$9949,3,0)</f>
        <v>1442.637825</v>
      </c>
      <c r="T1445" s="2" t="str">
        <f>HLOOKUP(B1445,'Additional Data'!$F$1:$N$2,2,0)</f>
        <v>Laptop</v>
      </c>
    </row>
    <row r="1446" spans="1:20" ht="14.25" customHeight="1">
      <c r="A1446" s="2">
        <v>998346</v>
      </c>
      <c r="B1446" s="2" t="s">
        <v>39</v>
      </c>
      <c r="C1446" s="2" t="s">
        <v>32</v>
      </c>
      <c r="D1446" s="2" t="s">
        <v>34</v>
      </c>
      <c r="E1446" s="4">
        <v>43529.796759259261</v>
      </c>
      <c r="F1446" s="4">
        <v>43536.796759259261</v>
      </c>
      <c r="G1446" s="4">
        <v>43535.796759259261</v>
      </c>
      <c r="H1446" s="2">
        <v>25</v>
      </c>
      <c r="I1446" s="2">
        <v>126</v>
      </c>
      <c r="J1446" s="2" t="s">
        <v>41</v>
      </c>
      <c r="K1446" s="2" t="s">
        <v>58</v>
      </c>
      <c r="L1446" s="2" t="s">
        <v>35</v>
      </c>
      <c r="M1446" s="2" t="s">
        <v>59</v>
      </c>
      <c r="N1446" s="2">
        <v>1</v>
      </c>
      <c r="O1446" s="2">
        <v>7</v>
      </c>
      <c r="P1446" s="2">
        <v>151</v>
      </c>
      <c r="Q1446" s="2" t="str">
        <f>VLOOKUP(A1446,'Additional Data'!$A$1:$D$9949,2,0)</f>
        <v>Website</v>
      </c>
      <c r="R1446" s="2" t="str">
        <f>VLOOKUP(A1446,'Additional Data'!$A$1:$D$9949,4,0)</f>
        <v>Debit Card</v>
      </c>
      <c r="S1446" s="5">
        <f>VLOOKUP(A1446,'Additional Data'!$A$1:$D$9949,3,0)</f>
        <v>1618.82</v>
      </c>
      <c r="T1446" s="2" t="str">
        <f>HLOOKUP(B1446,'Additional Data'!$F$1:$N$2,2,0)</f>
        <v>Mobile</v>
      </c>
    </row>
    <row r="1447" spans="1:20" ht="14.25" customHeight="1">
      <c r="A1447" s="2">
        <v>401043</v>
      </c>
      <c r="B1447" s="2" t="s">
        <v>49</v>
      </c>
      <c r="C1447" s="2" t="s">
        <v>32</v>
      </c>
      <c r="D1447" s="2" t="s">
        <v>34</v>
      </c>
      <c r="E1447" s="4">
        <v>43529.807476851849</v>
      </c>
      <c r="F1447" s="4">
        <v>43530.807476851849</v>
      </c>
      <c r="G1447" s="4">
        <v>43535.807476851849</v>
      </c>
      <c r="H1447" s="2">
        <v>0</v>
      </c>
      <c r="I1447" s="2">
        <v>127</v>
      </c>
      <c r="J1447" s="2" t="s">
        <v>32</v>
      </c>
      <c r="K1447" s="2" t="s">
        <v>82</v>
      </c>
      <c r="L1447" s="2" t="s">
        <v>67</v>
      </c>
      <c r="M1447" s="2" t="s">
        <v>59</v>
      </c>
      <c r="N1447" s="2">
        <v>-5</v>
      </c>
      <c r="O1447" s="2">
        <v>1</v>
      </c>
      <c r="P1447" s="2">
        <v>127</v>
      </c>
      <c r="Q1447" s="2" t="str">
        <f>VLOOKUP(A1447,'Additional Data'!$A$1:$D$9949,2,0)</f>
        <v>Website</v>
      </c>
      <c r="R1447" s="2" t="str">
        <f>VLOOKUP(A1447,'Additional Data'!$A$1:$D$9949,4,0)</f>
        <v>Credit Card</v>
      </c>
      <c r="S1447" s="5">
        <f>VLOOKUP(A1447,'Additional Data'!$A$1:$D$9949,3,0)</f>
        <v>2646.52</v>
      </c>
      <c r="T1447" s="2" t="str">
        <f>HLOOKUP(B1447,'Additional Data'!$F$1:$N$2,2,0)</f>
        <v>TV</v>
      </c>
    </row>
    <row r="1448" spans="1:20" ht="14.25" customHeight="1">
      <c r="A1448" s="2">
        <v>830190</v>
      </c>
      <c r="B1448" s="2" t="s">
        <v>39</v>
      </c>
      <c r="C1448" s="2" t="s">
        <v>32</v>
      </c>
      <c r="D1448" s="2" t="s">
        <v>34</v>
      </c>
      <c r="E1448" s="4">
        <v>43529.809398148151</v>
      </c>
      <c r="F1448" s="4">
        <v>43530.809398148151</v>
      </c>
      <c r="G1448" s="4">
        <v>43534.809398148151</v>
      </c>
      <c r="H1448" s="2">
        <v>0</v>
      </c>
      <c r="I1448" s="2">
        <v>106</v>
      </c>
      <c r="J1448" s="2" t="s">
        <v>32</v>
      </c>
      <c r="K1448" s="2" t="s">
        <v>82</v>
      </c>
      <c r="L1448" s="2" t="s">
        <v>67</v>
      </c>
      <c r="M1448" s="2" t="s">
        <v>71</v>
      </c>
      <c r="N1448" s="2">
        <v>-4</v>
      </c>
      <c r="O1448" s="2">
        <v>1</v>
      </c>
      <c r="P1448" s="2">
        <v>106</v>
      </c>
      <c r="Q1448" s="2" t="str">
        <f>VLOOKUP(A1448,'Additional Data'!$A$1:$D$9949,2,0)</f>
        <v>Website</v>
      </c>
      <c r="R1448" s="2" t="str">
        <f>VLOOKUP(A1448,'Additional Data'!$A$1:$D$9949,4,0)</f>
        <v>Debit Card</v>
      </c>
      <c r="S1448" s="5">
        <f>VLOOKUP(A1448,'Additional Data'!$A$1:$D$9949,3,0)</f>
        <v>690.28</v>
      </c>
      <c r="T1448" s="2" t="str">
        <f>HLOOKUP(B1448,'Additional Data'!$F$1:$N$2,2,0)</f>
        <v>Mobile</v>
      </c>
    </row>
    <row r="1449" spans="1:20" ht="14.25" customHeight="1">
      <c r="A1449" s="2">
        <v>587571</v>
      </c>
      <c r="B1449" s="2" t="s">
        <v>39</v>
      </c>
      <c r="C1449" s="2" t="s">
        <v>41</v>
      </c>
      <c r="D1449" s="2" t="s">
        <v>34</v>
      </c>
      <c r="E1449" s="4">
        <v>43529.809884259259</v>
      </c>
      <c r="F1449" s="4">
        <v>43534.809884259259</v>
      </c>
      <c r="G1449" s="4">
        <v>43533.809884259259</v>
      </c>
      <c r="H1449" s="2">
        <v>0</v>
      </c>
      <c r="I1449" s="2">
        <v>106</v>
      </c>
      <c r="J1449" s="2" t="s">
        <v>41</v>
      </c>
      <c r="K1449" s="2" t="s">
        <v>66</v>
      </c>
      <c r="L1449" s="2" t="s">
        <v>67</v>
      </c>
      <c r="M1449" s="2" t="s">
        <v>71</v>
      </c>
      <c r="N1449" s="2">
        <v>1</v>
      </c>
      <c r="O1449" s="2">
        <v>5</v>
      </c>
      <c r="P1449" s="2">
        <v>106</v>
      </c>
      <c r="Q1449" s="2" t="str">
        <f>VLOOKUP(A1449,'Additional Data'!$A$1:$D$9949,2,0)</f>
        <v>Website</v>
      </c>
      <c r="R1449" s="2" t="str">
        <f>VLOOKUP(A1449,'Additional Data'!$A$1:$D$9949,4,0)</f>
        <v>Credit Card</v>
      </c>
      <c r="S1449" s="5">
        <f>VLOOKUP(A1449,'Additional Data'!$A$1:$D$9949,3,0)</f>
        <v>754.15</v>
      </c>
      <c r="T1449" s="2" t="str">
        <f>HLOOKUP(B1449,'Additional Data'!$F$1:$N$2,2,0)</f>
        <v>Mobile</v>
      </c>
    </row>
    <row r="1450" spans="1:20" ht="14.25" customHeight="1">
      <c r="A1450" s="2">
        <v>11655</v>
      </c>
      <c r="B1450" s="2" t="s">
        <v>36</v>
      </c>
      <c r="C1450" s="2" t="s">
        <v>32</v>
      </c>
      <c r="D1450" s="2" t="s">
        <v>34</v>
      </c>
      <c r="E1450" s="4">
        <v>43529.811724537038</v>
      </c>
      <c r="F1450" s="4">
        <v>43530.811724537038</v>
      </c>
      <c r="G1450" s="4">
        <v>43533.811724537038</v>
      </c>
      <c r="H1450" s="2">
        <v>0</v>
      </c>
      <c r="I1450" s="2">
        <v>130</v>
      </c>
      <c r="J1450" s="2" t="s">
        <v>32</v>
      </c>
      <c r="K1450" s="2" t="s">
        <v>82</v>
      </c>
      <c r="L1450" s="2" t="s">
        <v>67</v>
      </c>
      <c r="M1450" s="2" t="s">
        <v>59</v>
      </c>
      <c r="N1450" s="2">
        <v>-3</v>
      </c>
      <c r="O1450" s="2">
        <v>1</v>
      </c>
      <c r="P1450" s="2">
        <v>130</v>
      </c>
      <c r="Q1450" s="2" t="str">
        <f>VLOOKUP(A1450,'Additional Data'!$A$1:$D$9949,2,0)</f>
        <v>Website</v>
      </c>
      <c r="R1450" s="2" t="str">
        <f>VLOOKUP(A1450,'Additional Data'!$A$1:$D$9949,4,0)</f>
        <v>Cash On Delivery</v>
      </c>
      <c r="S1450" s="5">
        <f>VLOOKUP(A1450,'Additional Data'!$A$1:$D$9949,3,0)</f>
        <v>211.29</v>
      </c>
      <c r="T1450" s="2" t="str">
        <f>HLOOKUP(B1450,'Additional Data'!$F$1:$N$2,2,0)</f>
        <v>Laptop</v>
      </c>
    </row>
    <row r="1451" spans="1:20" ht="14.25" customHeight="1">
      <c r="A1451" s="2">
        <v>135379</v>
      </c>
      <c r="B1451" s="2" t="s">
        <v>39</v>
      </c>
      <c r="C1451" s="2" t="s">
        <v>41</v>
      </c>
      <c r="D1451" s="2" t="s">
        <v>34</v>
      </c>
      <c r="E1451" s="4">
        <v>43529.820219907408</v>
      </c>
      <c r="F1451" s="4">
        <v>43534.820219907408</v>
      </c>
      <c r="G1451" s="4">
        <v>43534.820219907408</v>
      </c>
      <c r="H1451" s="2">
        <v>32</v>
      </c>
      <c r="I1451" s="2">
        <v>107</v>
      </c>
      <c r="J1451" s="2" t="s">
        <v>60</v>
      </c>
      <c r="K1451" s="2" t="s">
        <v>77</v>
      </c>
      <c r="L1451" s="2" t="s">
        <v>35</v>
      </c>
      <c r="M1451" s="2" t="s">
        <v>59</v>
      </c>
      <c r="N1451" s="2">
        <v>0</v>
      </c>
      <c r="O1451" s="2">
        <v>5</v>
      </c>
      <c r="P1451" s="2">
        <v>139</v>
      </c>
      <c r="Q1451" s="2" t="str">
        <f>VLOOKUP(A1451,'Additional Data'!$A$1:$D$9949,2,0)</f>
        <v>App</v>
      </c>
      <c r="R1451" s="2" t="str">
        <f>VLOOKUP(A1451,'Additional Data'!$A$1:$D$9949,4,0)</f>
        <v>Credit Card</v>
      </c>
      <c r="S1451" s="5">
        <f>VLOOKUP(A1451,'Additional Data'!$A$1:$D$9949,3,0)</f>
        <v>2952.8245280000001</v>
      </c>
      <c r="T1451" s="2" t="str">
        <f>HLOOKUP(B1451,'Additional Data'!$F$1:$N$2,2,0)</f>
        <v>Mobile</v>
      </c>
    </row>
    <row r="1452" spans="1:20" ht="14.25" customHeight="1">
      <c r="A1452" s="2">
        <v>244335</v>
      </c>
      <c r="B1452" s="2" t="s">
        <v>49</v>
      </c>
      <c r="C1452" s="2" t="s">
        <v>41</v>
      </c>
      <c r="D1452" s="2" t="s">
        <v>34</v>
      </c>
      <c r="E1452" s="4">
        <v>43529.824976851851</v>
      </c>
      <c r="F1452" s="4">
        <v>43530.824976851851</v>
      </c>
      <c r="G1452" s="4">
        <v>43532.824976851851</v>
      </c>
      <c r="H1452" s="2">
        <v>0</v>
      </c>
      <c r="I1452" s="2">
        <v>124</v>
      </c>
      <c r="J1452" s="2" t="s">
        <v>41</v>
      </c>
      <c r="K1452" s="2" t="s">
        <v>66</v>
      </c>
      <c r="L1452" s="2" t="s">
        <v>67</v>
      </c>
      <c r="M1452" s="2" t="s">
        <v>59</v>
      </c>
      <c r="N1452" s="2">
        <v>-2</v>
      </c>
      <c r="O1452" s="2">
        <v>1</v>
      </c>
      <c r="P1452" s="2">
        <v>124</v>
      </c>
      <c r="Q1452" s="2" t="str">
        <f>VLOOKUP(A1452,'Additional Data'!$A$1:$D$9949,2,0)</f>
        <v>Website</v>
      </c>
      <c r="R1452" s="2" t="str">
        <f>VLOOKUP(A1452,'Additional Data'!$A$1:$D$9949,4,0)</f>
        <v>Cash On Delivery</v>
      </c>
      <c r="S1452" s="5">
        <f>VLOOKUP(A1452,'Additional Data'!$A$1:$D$9949,3,0)</f>
        <v>1934.06</v>
      </c>
      <c r="T1452" s="2" t="str">
        <f>HLOOKUP(B1452,'Additional Data'!$F$1:$N$2,2,0)</f>
        <v>TV</v>
      </c>
    </row>
    <row r="1453" spans="1:20" ht="14.25" customHeight="1">
      <c r="A1453" s="2">
        <v>405205</v>
      </c>
      <c r="B1453" s="2" t="s">
        <v>36</v>
      </c>
      <c r="C1453" s="2" t="s">
        <v>41</v>
      </c>
      <c r="D1453" s="2" t="s">
        <v>34</v>
      </c>
      <c r="E1453" s="4">
        <v>43529.825902777775</v>
      </c>
      <c r="F1453" s="4">
        <v>43532.825902777775</v>
      </c>
      <c r="G1453" s="4">
        <v>43532.825902777775</v>
      </c>
      <c r="H1453" s="2">
        <v>79</v>
      </c>
      <c r="I1453" s="2">
        <v>92</v>
      </c>
      <c r="J1453" s="2" t="s">
        <v>63</v>
      </c>
      <c r="K1453" s="2" t="s">
        <v>64</v>
      </c>
      <c r="L1453" s="2" t="s">
        <v>35</v>
      </c>
      <c r="M1453" s="2" t="s">
        <v>71</v>
      </c>
      <c r="N1453" s="2">
        <v>0</v>
      </c>
      <c r="O1453" s="2">
        <v>3</v>
      </c>
      <c r="P1453" s="2">
        <v>171</v>
      </c>
      <c r="Q1453" s="2" t="str">
        <f>VLOOKUP(A1453,'Additional Data'!$A$1:$D$9949,2,0)</f>
        <v>App</v>
      </c>
      <c r="R1453" s="2" t="str">
        <f>VLOOKUP(A1453,'Additional Data'!$A$1:$D$9949,4,0)</f>
        <v>Credit Card</v>
      </c>
      <c r="S1453" s="5">
        <f>VLOOKUP(A1453,'Additional Data'!$A$1:$D$9949,3,0)</f>
        <v>2399.979088</v>
      </c>
      <c r="T1453" s="2" t="str">
        <f>HLOOKUP(B1453,'Additional Data'!$F$1:$N$2,2,0)</f>
        <v>Laptop</v>
      </c>
    </row>
    <row r="1454" spans="1:20" ht="14.25" customHeight="1">
      <c r="A1454" s="2">
        <v>631303</v>
      </c>
      <c r="B1454" s="2" t="s">
        <v>30</v>
      </c>
      <c r="C1454" s="2" t="s">
        <v>41</v>
      </c>
      <c r="D1454" s="2" t="s">
        <v>34</v>
      </c>
      <c r="E1454" s="4">
        <v>43529.826006944444</v>
      </c>
      <c r="F1454" s="4">
        <v>43533.826006944444</v>
      </c>
      <c r="G1454" s="4">
        <v>43535.826006944444</v>
      </c>
      <c r="H1454" s="2">
        <v>35</v>
      </c>
      <c r="I1454" s="2">
        <v>111</v>
      </c>
      <c r="J1454" s="2" t="s">
        <v>63</v>
      </c>
      <c r="K1454" s="2" t="s">
        <v>64</v>
      </c>
      <c r="L1454" s="2" t="s">
        <v>35</v>
      </c>
      <c r="M1454" s="2" t="s">
        <v>59</v>
      </c>
      <c r="N1454" s="2">
        <v>-2</v>
      </c>
      <c r="O1454" s="2">
        <v>4</v>
      </c>
      <c r="P1454" s="2">
        <v>146</v>
      </c>
      <c r="Q1454" s="2" t="str">
        <f>VLOOKUP(A1454,'Additional Data'!$A$1:$D$9949,2,0)</f>
        <v>App</v>
      </c>
      <c r="R1454" s="2" t="str">
        <f>VLOOKUP(A1454,'Additional Data'!$A$1:$D$9949,4,0)</f>
        <v>Credit Card</v>
      </c>
      <c r="S1454" s="5">
        <f>VLOOKUP(A1454,'Additional Data'!$A$1:$D$9949,3,0)</f>
        <v>1526.3212129999999</v>
      </c>
      <c r="T1454" s="2" t="str">
        <f>HLOOKUP(B1454,'Additional Data'!$F$1:$N$2,2,0)</f>
        <v>PC</v>
      </c>
    </row>
    <row r="1455" spans="1:20" ht="14.25" customHeight="1">
      <c r="A1455" s="2">
        <v>192812</v>
      </c>
      <c r="B1455" s="2" t="s">
        <v>30</v>
      </c>
      <c r="C1455" s="2" t="s">
        <v>32</v>
      </c>
      <c r="D1455" s="2" t="s">
        <v>34</v>
      </c>
      <c r="E1455" s="4">
        <v>43529.827245370368</v>
      </c>
      <c r="F1455" s="4">
        <v>43531.827245370368</v>
      </c>
      <c r="G1455" s="4">
        <v>43536.827245370368</v>
      </c>
      <c r="H1455" s="2">
        <v>0</v>
      </c>
      <c r="I1455" s="2">
        <v>121</v>
      </c>
      <c r="J1455" s="2" t="s">
        <v>32</v>
      </c>
      <c r="K1455" s="2" t="s">
        <v>82</v>
      </c>
      <c r="L1455" s="2" t="s">
        <v>67</v>
      </c>
      <c r="M1455" s="2" t="s">
        <v>71</v>
      </c>
      <c r="N1455" s="2">
        <v>-5</v>
      </c>
      <c r="O1455" s="2">
        <v>2</v>
      </c>
      <c r="P1455" s="2">
        <v>121</v>
      </c>
      <c r="Q1455" s="2" t="str">
        <f>VLOOKUP(A1455,'Additional Data'!$A$1:$D$9949,2,0)</f>
        <v>App</v>
      </c>
      <c r="R1455" s="2" t="str">
        <f>VLOOKUP(A1455,'Additional Data'!$A$1:$D$9949,4,0)</f>
        <v>Debit Card</v>
      </c>
      <c r="S1455" s="5">
        <f>VLOOKUP(A1455,'Additional Data'!$A$1:$D$9949,3,0)</f>
        <v>3319.2591520000001</v>
      </c>
      <c r="T1455" s="2" t="str">
        <f>HLOOKUP(B1455,'Additional Data'!$F$1:$N$2,2,0)</f>
        <v>PC</v>
      </c>
    </row>
    <row r="1456" spans="1:20" ht="14.25" customHeight="1">
      <c r="A1456" s="2">
        <v>765904</v>
      </c>
      <c r="B1456" s="2" t="s">
        <v>48</v>
      </c>
      <c r="C1456" s="2" t="s">
        <v>41</v>
      </c>
      <c r="D1456" s="2" t="s">
        <v>34</v>
      </c>
      <c r="E1456" s="4">
        <v>43529.827430555553</v>
      </c>
      <c r="F1456" s="4">
        <v>43533.827430555553</v>
      </c>
      <c r="G1456" s="4">
        <v>43534.827430555553</v>
      </c>
      <c r="H1456" s="2">
        <v>0</v>
      </c>
      <c r="I1456" s="2">
        <v>126</v>
      </c>
      <c r="J1456" s="2" t="s">
        <v>41</v>
      </c>
      <c r="K1456" s="2" t="s">
        <v>66</v>
      </c>
      <c r="L1456" s="2" t="s">
        <v>67</v>
      </c>
      <c r="M1456" s="2" t="s">
        <v>71</v>
      </c>
      <c r="N1456" s="2">
        <v>-1</v>
      </c>
      <c r="O1456" s="2">
        <v>4</v>
      </c>
      <c r="P1456" s="2">
        <v>126</v>
      </c>
      <c r="Q1456" s="2" t="str">
        <f>VLOOKUP(A1456,'Additional Data'!$A$1:$D$9949,2,0)</f>
        <v>App</v>
      </c>
      <c r="R1456" s="2" t="str">
        <f>VLOOKUP(A1456,'Additional Data'!$A$1:$D$9949,4,0)</f>
        <v>Debit Card</v>
      </c>
      <c r="S1456" s="5">
        <f>VLOOKUP(A1456,'Additional Data'!$A$1:$D$9949,3,0)</f>
        <v>2494.9896180000001</v>
      </c>
      <c r="T1456" s="2" t="str">
        <f>HLOOKUP(B1456,'Additional Data'!$F$1:$N$2,2,0)</f>
        <v>Gaming Console</v>
      </c>
    </row>
    <row r="1457" spans="1:20" ht="14.25" customHeight="1">
      <c r="A1457" s="2">
        <v>380730</v>
      </c>
      <c r="B1457" s="2" t="s">
        <v>47</v>
      </c>
      <c r="C1457" s="2" t="s">
        <v>32</v>
      </c>
      <c r="D1457" s="2" t="s">
        <v>34</v>
      </c>
      <c r="E1457" s="4">
        <v>43529.827951388892</v>
      </c>
      <c r="F1457" s="4">
        <v>43531.827951388892</v>
      </c>
      <c r="G1457" s="4">
        <v>43536.827951388892</v>
      </c>
      <c r="H1457" s="2">
        <v>0</v>
      </c>
      <c r="I1457" s="2">
        <v>129</v>
      </c>
      <c r="J1457" s="2" t="s">
        <v>32</v>
      </c>
      <c r="K1457" s="2" t="s">
        <v>82</v>
      </c>
      <c r="L1457" s="2" t="s">
        <v>67</v>
      </c>
      <c r="M1457" s="2" t="s">
        <v>59</v>
      </c>
      <c r="N1457" s="2">
        <v>-5</v>
      </c>
      <c r="O1457" s="2">
        <v>2</v>
      </c>
      <c r="P1457" s="2">
        <v>129</v>
      </c>
      <c r="Q1457" s="2" t="str">
        <f>VLOOKUP(A1457,'Additional Data'!$A$1:$D$9949,2,0)</f>
        <v>Website</v>
      </c>
      <c r="R1457" s="2" t="str">
        <f>VLOOKUP(A1457,'Additional Data'!$A$1:$D$9949,4,0)</f>
        <v>Debit Card</v>
      </c>
      <c r="S1457" s="5">
        <f>VLOOKUP(A1457,'Additional Data'!$A$1:$D$9949,3,0)</f>
        <v>1875.78</v>
      </c>
      <c r="T1457" s="2" t="str">
        <f>HLOOKUP(B1457,'Additional Data'!$F$1:$N$2,2,0)</f>
        <v>Tablet</v>
      </c>
    </row>
    <row r="1458" spans="1:20" ht="14.25" customHeight="1">
      <c r="A1458" s="2">
        <v>540794</v>
      </c>
      <c r="B1458" s="2" t="s">
        <v>48</v>
      </c>
      <c r="C1458" s="2" t="s">
        <v>41</v>
      </c>
      <c r="D1458" s="2" t="s">
        <v>34</v>
      </c>
      <c r="E1458" s="4">
        <v>43529.830648148149</v>
      </c>
      <c r="F1458" s="4">
        <v>43535.830648148149</v>
      </c>
      <c r="G1458" s="4">
        <v>43536.830648148149</v>
      </c>
      <c r="H1458" s="2">
        <v>43</v>
      </c>
      <c r="I1458" s="2">
        <v>109</v>
      </c>
      <c r="J1458" s="2" t="s">
        <v>60</v>
      </c>
      <c r="K1458" s="2" t="s">
        <v>77</v>
      </c>
      <c r="L1458" s="2" t="s">
        <v>35</v>
      </c>
      <c r="M1458" s="2" t="s">
        <v>59</v>
      </c>
      <c r="N1458" s="2">
        <v>-1</v>
      </c>
      <c r="O1458" s="2">
        <v>6</v>
      </c>
      <c r="P1458" s="2">
        <v>152</v>
      </c>
      <c r="Q1458" s="2" t="str">
        <f>VLOOKUP(A1458,'Additional Data'!$A$1:$D$9949,2,0)</f>
        <v>App</v>
      </c>
      <c r="R1458" s="2" t="str">
        <f>VLOOKUP(A1458,'Additional Data'!$A$1:$D$9949,4,0)</f>
        <v>Debit Card</v>
      </c>
      <c r="S1458" s="5">
        <f>VLOOKUP(A1458,'Additional Data'!$A$1:$D$9949,3,0)</f>
        <v>3002.7186449999999</v>
      </c>
      <c r="T1458" s="2" t="str">
        <f>HLOOKUP(B1458,'Additional Data'!$F$1:$N$2,2,0)</f>
        <v>Gaming Console</v>
      </c>
    </row>
    <row r="1459" spans="1:20" ht="14.25" customHeight="1">
      <c r="A1459" s="2">
        <v>465117</v>
      </c>
      <c r="B1459" s="2" t="s">
        <v>36</v>
      </c>
      <c r="C1459" s="2" t="s">
        <v>32</v>
      </c>
      <c r="D1459" s="2" t="s">
        <v>34</v>
      </c>
      <c r="E1459" s="4">
        <v>43529.833472222221</v>
      </c>
      <c r="F1459" s="4">
        <v>43535.833472222221</v>
      </c>
      <c r="G1459" s="4">
        <v>43533.833472222221</v>
      </c>
      <c r="H1459" s="2">
        <v>47</v>
      </c>
      <c r="I1459" s="2">
        <v>126</v>
      </c>
      <c r="J1459" s="2" t="s">
        <v>41</v>
      </c>
      <c r="K1459" s="2" t="s">
        <v>58</v>
      </c>
      <c r="L1459" s="2" t="s">
        <v>35</v>
      </c>
      <c r="M1459" s="2" t="s">
        <v>59</v>
      </c>
      <c r="N1459" s="2">
        <v>2</v>
      </c>
      <c r="O1459" s="2">
        <v>6</v>
      </c>
      <c r="P1459" s="2">
        <v>173</v>
      </c>
      <c r="Q1459" s="2" t="str">
        <f>VLOOKUP(A1459,'Additional Data'!$A$1:$D$9949,2,0)</f>
        <v>Website</v>
      </c>
      <c r="R1459" s="2" t="str">
        <f>VLOOKUP(A1459,'Additional Data'!$A$1:$D$9949,4,0)</f>
        <v>Credit Card</v>
      </c>
      <c r="S1459" s="5">
        <f>VLOOKUP(A1459,'Additional Data'!$A$1:$D$9949,3,0)</f>
        <v>3160.8</v>
      </c>
      <c r="T1459" s="2" t="str">
        <f>HLOOKUP(B1459,'Additional Data'!$F$1:$N$2,2,0)</f>
        <v>Laptop</v>
      </c>
    </row>
    <row r="1460" spans="1:20" ht="14.25" customHeight="1">
      <c r="A1460" s="2">
        <v>420063</v>
      </c>
      <c r="B1460" s="2" t="s">
        <v>39</v>
      </c>
      <c r="C1460" s="2" t="s">
        <v>41</v>
      </c>
      <c r="D1460" s="2" t="s">
        <v>34</v>
      </c>
      <c r="E1460" s="4">
        <v>43529.834537037037</v>
      </c>
      <c r="F1460" s="4">
        <v>43536.834537037037</v>
      </c>
      <c r="G1460" s="4">
        <v>43535.834537037037</v>
      </c>
      <c r="H1460" s="2">
        <v>0</v>
      </c>
      <c r="I1460" s="2">
        <v>122</v>
      </c>
      <c r="J1460" s="2" t="s">
        <v>41</v>
      </c>
      <c r="K1460" s="2" t="s">
        <v>66</v>
      </c>
      <c r="L1460" s="2" t="s">
        <v>67</v>
      </c>
      <c r="M1460" s="2" t="s">
        <v>59</v>
      </c>
      <c r="N1460" s="2">
        <v>1</v>
      </c>
      <c r="O1460" s="2">
        <v>7</v>
      </c>
      <c r="P1460" s="2">
        <v>122</v>
      </c>
      <c r="Q1460" s="2" t="str">
        <f>VLOOKUP(A1460,'Additional Data'!$A$1:$D$9949,2,0)</f>
        <v>Website</v>
      </c>
      <c r="R1460" s="2" t="str">
        <f>VLOOKUP(A1460,'Additional Data'!$A$1:$D$9949,4,0)</f>
        <v>Cash On Delivery</v>
      </c>
      <c r="S1460" s="5">
        <f>VLOOKUP(A1460,'Additional Data'!$A$1:$D$9949,3,0)</f>
        <v>1218.32</v>
      </c>
      <c r="T1460" s="2" t="str">
        <f>HLOOKUP(B1460,'Additional Data'!$F$1:$N$2,2,0)</f>
        <v>Mobile</v>
      </c>
    </row>
    <row r="1461" spans="1:20" ht="14.25" customHeight="1">
      <c r="A1461" s="2">
        <v>478421</v>
      </c>
      <c r="B1461" s="2" t="s">
        <v>47</v>
      </c>
      <c r="C1461" s="2" t="s">
        <v>41</v>
      </c>
      <c r="D1461" s="2" t="s">
        <v>34</v>
      </c>
      <c r="E1461" s="4">
        <v>43529.83525462963</v>
      </c>
      <c r="F1461" s="4">
        <v>43534.83525462963</v>
      </c>
      <c r="G1461" s="4">
        <v>43533.83525462963</v>
      </c>
      <c r="H1461" s="2">
        <v>66</v>
      </c>
      <c r="I1461" s="2">
        <v>85</v>
      </c>
      <c r="J1461" s="2" t="s">
        <v>60</v>
      </c>
      <c r="K1461" s="2" t="s">
        <v>77</v>
      </c>
      <c r="L1461" s="2" t="s">
        <v>35</v>
      </c>
      <c r="M1461" s="2" t="s">
        <v>71</v>
      </c>
      <c r="N1461" s="2">
        <v>1</v>
      </c>
      <c r="O1461" s="2">
        <v>5</v>
      </c>
      <c r="P1461" s="2">
        <v>151</v>
      </c>
      <c r="Q1461" s="2" t="str">
        <f>VLOOKUP(A1461,'Additional Data'!$A$1:$D$9949,2,0)</f>
        <v>App</v>
      </c>
      <c r="R1461" s="2" t="str">
        <f>VLOOKUP(A1461,'Additional Data'!$A$1:$D$9949,4,0)</f>
        <v>Credit Card</v>
      </c>
      <c r="S1461" s="5">
        <f>VLOOKUP(A1461,'Additional Data'!$A$1:$D$9949,3,0)</f>
        <v>2290.7852119999998</v>
      </c>
      <c r="T1461" s="2" t="str">
        <f>HLOOKUP(B1461,'Additional Data'!$F$1:$N$2,2,0)</f>
        <v>Tablet</v>
      </c>
    </row>
    <row r="1462" spans="1:20" ht="14.25" customHeight="1">
      <c r="A1462" s="2">
        <v>864394</v>
      </c>
      <c r="B1462" s="2" t="s">
        <v>47</v>
      </c>
      <c r="C1462" s="2" t="s">
        <v>41</v>
      </c>
      <c r="D1462" s="2" t="s">
        <v>34</v>
      </c>
      <c r="E1462" s="4">
        <v>43529.836064814815</v>
      </c>
      <c r="F1462" s="4">
        <v>43533.836064814815</v>
      </c>
      <c r="G1462" s="4">
        <v>43535.836064814815</v>
      </c>
      <c r="H1462" s="2">
        <v>59</v>
      </c>
      <c r="I1462" s="2">
        <v>85</v>
      </c>
      <c r="J1462" s="2" t="s">
        <v>63</v>
      </c>
      <c r="K1462" s="2" t="s">
        <v>64</v>
      </c>
      <c r="L1462" s="2" t="s">
        <v>35</v>
      </c>
      <c r="M1462" s="2" t="s">
        <v>71</v>
      </c>
      <c r="N1462" s="2">
        <v>-2</v>
      </c>
      <c r="O1462" s="2">
        <v>4</v>
      </c>
      <c r="P1462" s="2">
        <v>144</v>
      </c>
      <c r="Q1462" s="2" t="str">
        <f>VLOOKUP(A1462,'Additional Data'!$A$1:$D$9949,2,0)</f>
        <v>App</v>
      </c>
      <c r="R1462" s="2" t="str">
        <f>VLOOKUP(A1462,'Additional Data'!$A$1:$D$9949,4,0)</f>
        <v>Debit Card</v>
      </c>
      <c r="S1462" s="5">
        <f>VLOOKUP(A1462,'Additional Data'!$A$1:$D$9949,3,0)</f>
        <v>2980.4566060000002</v>
      </c>
      <c r="T1462" s="2" t="str">
        <f>HLOOKUP(B1462,'Additional Data'!$F$1:$N$2,2,0)</f>
        <v>Tablet</v>
      </c>
    </row>
    <row r="1463" spans="1:20" ht="14.25" customHeight="1">
      <c r="A1463" s="2">
        <v>602383</v>
      </c>
      <c r="B1463" s="2" t="s">
        <v>30</v>
      </c>
      <c r="C1463" s="2" t="s">
        <v>32</v>
      </c>
      <c r="D1463" s="2" t="s">
        <v>34</v>
      </c>
      <c r="E1463" s="4">
        <v>43529.836354166669</v>
      </c>
      <c r="F1463" s="4">
        <v>43534.836354166669</v>
      </c>
      <c r="G1463" s="4">
        <v>43536.836354166669</v>
      </c>
      <c r="H1463" s="2">
        <v>42</v>
      </c>
      <c r="I1463" s="2">
        <v>123</v>
      </c>
      <c r="J1463" s="2" t="s">
        <v>73</v>
      </c>
      <c r="K1463" s="2" t="s">
        <v>74</v>
      </c>
      <c r="L1463" s="2" t="s">
        <v>35</v>
      </c>
      <c r="M1463" s="2" t="s">
        <v>59</v>
      </c>
      <c r="N1463" s="2">
        <v>-2</v>
      </c>
      <c r="O1463" s="2">
        <v>5</v>
      </c>
      <c r="P1463" s="2">
        <v>165</v>
      </c>
      <c r="Q1463" s="2" t="str">
        <f>VLOOKUP(A1463,'Additional Data'!$A$1:$D$9949,2,0)</f>
        <v>App</v>
      </c>
      <c r="R1463" s="2" t="str">
        <f>VLOOKUP(A1463,'Additional Data'!$A$1:$D$9949,4,0)</f>
        <v>Credit Card</v>
      </c>
      <c r="S1463" s="5">
        <f>VLOOKUP(A1463,'Additional Data'!$A$1:$D$9949,3,0)</f>
        <v>1764.879964</v>
      </c>
      <c r="T1463" s="2" t="str">
        <f>HLOOKUP(B1463,'Additional Data'!$F$1:$N$2,2,0)</f>
        <v>PC</v>
      </c>
    </row>
    <row r="1464" spans="1:20" ht="14.25" customHeight="1">
      <c r="A1464" s="2">
        <v>63768</v>
      </c>
      <c r="B1464" s="2" t="s">
        <v>39</v>
      </c>
      <c r="C1464" s="2" t="s">
        <v>41</v>
      </c>
      <c r="D1464" s="2" t="s">
        <v>34</v>
      </c>
      <c r="E1464" s="4">
        <v>43529.837430555555</v>
      </c>
      <c r="F1464" s="4">
        <v>43534.837430555555</v>
      </c>
      <c r="G1464" s="4">
        <v>43536.837430555555</v>
      </c>
      <c r="H1464" s="2">
        <v>43</v>
      </c>
      <c r="I1464" s="2">
        <v>108</v>
      </c>
      <c r="J1464" s="2" t="s">
        <v>60</v>
      </c>
      <c r="K1464" s="2" t="s">
        <v>77</v>
      </c>
      <c r="L1464" s="2" t="s">
        <v>35</v>
      </c>
      <c r="M1464" s="2" t="s">
        <v>71</v>
      </c>
      <c r="N1464" s="2">
        <v>-2</v>
      </c>
      <c r="O1464" s="2">
        <v>5</v>
      </c>
      <c r="P1464" s="2">
        <v>151</v>
      </c>
      <c r="Q1464" s="2" t="str">
        <f>VLOOKUP(A1464,'Additional Data'!$A$1:$D$9949,2,0)</f>
        <v>Website</v>
      </c>
      <c r="R1464" s="2" t="str">
        <f>VLOOKUP(A1464,'Additional Data'!$A$1:$D$9949,4,0)</f>
        <v>Debit Card</v>
      </c>
      <c r="S1464" s="5">
        <f>VLOOKUP(A1464,'Additional Data'!$A$1:$D$9949,3,0)</f>
        <v>392.07</v>
      </c>
      <c r="T1464" s="2" t="str">
        <f>HLOOKUP(B1464,'Additional Data'!$F$1:$N$2,2,0)</f>
        <v>Mobile</v>
      </c>
    </row>
    <row r="1465" spans="1:20" ht="14.25" customHeight="1">
      <c r="A1465" s="2">
        <v>681299</v>
      </c>
      <c r="B1465" s="2" t="s">
        <v>36</v>
      </c>
      <c r="C1465" s="2" t="s">
        <v>41</v>
      </c>
      <c r="D1465" s="2" t="s">
        <v>34</v>
      </c>
      <c r="E1465" s="4">
        <v>43529.842835648145</v>
      </c>
      <c r="F1465" s="4">
        <v>43535.842835648145</v>
      </c>
      <c r="G1465" s="4">
        <v>43534.842835648145</v>
      </c>
      <c r="H1465" s="2">
        <v>78</v>
      </c>
      <c r="I1465" s="2">
        <v>94</v>
      </c>
      <c r="J1465" s="2" t="s">
        <v>63</v>
      </c>
      <c r="K1465" s="2" t="s">
        <v>64</v>
      </c>
      <c r="L1465" s="2" t="s">
        <v>35</v>
      </c>
      <c r="M1465" s="2" t="s">
        <v>71</v>
      </c>
      <c r="N1465" s="2">
        <v>1</v>
      </c>
      <c r="O1465" s="2">
        <v>6</v>
      </c>
      <c r="P1465" s="2">
        <v>172</v>
      </c>
      <c r="Q1465" s="2" t="str">
        <f>VLOOKUP(A1465,'Additional Data'!$A$1:$D$9949,2,0)</f>
        <v>App</v>
      </c>
      <c r="R1465" s="2" t="str">
        <f>VLOOKUP(A1465,'Additional Data'!$A$1:$D$9949,4,0)</f>
        <v>Credit Card</v>
      </c>
      <c r="S1465" s="5">
        <f>VLOOKUP(A1465,'Additional Data'!$A$1:$D$9949,3,0)</f>
        <v>636.56568849999996</v>
      </c>
      <c r="T1465" s="2" t="str">
        <f>HLOOKUP(B1465,'Additional Data'!$F$1:$N$2,2,0)</f>
        <v>Laptop</v>
      </c>
    </row>
    <row r="1466" spans="1:20" ht="14.25" customHeight="1">
      <c r="A1466" s="2">
        <v>569996</v>
      </c>
      <c r="B1466" s="2" t="s">
        <v>36</v>
      </c>
      <c r="C1466" s="2" t="s">
        <v>32</v>
      </c>
      <c r="D1466" s="2" t="s">
        <v>34</v>
      </c>
      <c r="E1466" s="4">
        <v>43529.845717592594</v>
      </c>
      <c r="F1466" s="4">
        <v>43529.845717592594</v>
      </c>
      <c r="G1466" s="4">
        <v>43532.845717592594</v>
      </c>
      <c r="H1466" s="2">
        <v>0</v>
      </c>
      <c r="I1466" s="2">
        <v>106</v>
      </c>
      <c r="J1466" s="2" t="s">
        <v>32</v>
      </c>
      <c r="K1466" s="2" t="s">
        <v>82</v>
      </c>
      <c r="L1466" s="2" t="s">
        <v>67</v>
      </c>
      <c r="M1466" s="2" t="s">
        <v>71</v>
      </c>
      <c r="N1466" s="2">
        <v>-3</v>
      </c>
      <c r="O1466" s="2">
        <v>0</v>
      </c>
      <c r="P1466" s="2">
        <v>106</v>
      </c>
      <c r="Q1466" s="2" t="str">
        <f>VLOOKUP(A1466,'Additional Data'!$A$1:$D$9949,2,0)</f>
        <v>App</v>
      </c>
      <c r="R1466" s="2" t="str">
        <f>VLOOKUP(A1466,'Additional Data'!$A$1:$D$9949,4,0)</f>
        <v>Debit Card</v>
      </c>
      <c r="S1466" s="5">
        <f>VLOOKUP(A1466,'Additional Data'!$A$1:$D$9949,3,0)</f>
        <v>481.43079870000003</v>
      </c>
      <c r="T1466" s="2" t="str">
        <f>HLOOKUP(B1466,'Additional Data'!$F$1:$N$2,2,0)</f>
        <v>Laptop</v>
      </c>
    </row>
    <row r="1467" spans="1:20" ht="14.25" customHeight="1">
      <c r="A1467" s="2">
        <v>139886</v>
      </c>
      <c r="B1467" s="2" t="s">
        <v>39</v>
      </c>
      <c r="C1467" s="2" t="s">
        <v>32</v>
      </c>
      <c r="D1467" s="2" t="s">
        <v>34</v>
      </c>
      <c r="E1467" s="4">
        <v>43529.848368055558</v>
      </c>
      <c r="F1467" s="4">
        <v>43539.848368055558</v>
      </c>
      <c r="G1467" s="4">
        <v>43533.848368055558</v>
      </c>
      <c r="H1467" s="2">
        <v>82</v>
      </c>
      <c r="I1467" s="2">
        <v>104</v>
      </c>
      <c r="J1467" s="2" t="s">
        <v>73</v>
      </c>
      <c r="K1467" s="2" t="s">
        <v>74</v>
      </c>
      <c r="L1467" s="2" t="s">
        <v>35</v>
      </c>
      <c r="M1467" s="2" t="s">
        <v>71</v>
      </c>
      <c r="N1467" s="2">
        <v>6</v>
      </c>
      <c r="O1467" s="2">
        <v>10</v>
      </c>
      <c r="P1467" s="2">
        <v>186</v>
      </c>
      <c r="Q1467" s="2" t="str">
        <f>VLOOKUP(A1467,'Additional Data'!$A$1:$D$9949,2,0)</f>
        <v>App</v>
      </c>
      <c r="R1467" s="2" t="str">
        <f>VLOOKUP(A1467,'Additional Data'!$A$1:$D$9949,4,0)</f>
        <v>Debit Card</v>
      </c>
      <c r="S1467" s="5">
        <f>VLOOKUP(A1467,'Additional Data'!$A$1:$D$9949,3,0)</f>
        <v>1390.6391140000001</v>
      </c>
      <c r="T1467" s="2" t="str">
        <f>HLOOKUP(B1467,'Additional Data'!$F$1:$N$2,2,0)</f>
        <v>Mobile</v>
      </c>
    </row>
    <row r="1468" spans="1:20" ht="14.25" customHeight="1">
      <c r="A1468" s="2">
        <v>148179</v>
      </c>
      <c r="B1468" s="2" t="s">
        <v>36</v>
      </c>
      <c r="C1468" s="2" t="s">
        <v>32</v>
      </c>
      <c r="D1468" s="2" t="s">
        <v>34</v>
      </c>
      <c r="E1468" s="4">
        <v>43529.86037037037</v>
      </c>
      <c r="F1468" s="4">
        <v>43533.86037037037</v>
      </c>
      <c r="G1468" s="4">
        <v>43536.86037037037</v>
      </c>
      <c r="H1468" s="2">
        <v>67</v>
      </c>
      <c r="I1468" s="2">
        <v>110</v>
      </c>
      <c r="J1468" s="2" t="s">
        <v>73</v>
      </c>
      <c r="K1468" s="2" t="s">
        <v>74</v>
      </c>
      <c r="L1468" s="2" t="s">
        <v>35</v>
      </c>
      <c r="M1468" s="2" t="s">
        <v>71</v>
      </c>
      <c r="N1468" s="2">
        <v>-3</v>
      </c>
      <c r="O1468" s="2">
        <v>4</v>
      </c>
      <c r="P1468" s="2">
        <v>177</v>
      </c>
      <c r="Q1468" s="2" t="str">
        <f>VLOOKUP(A1468,'Additional Data'!$A$1:$D$9949,2,0)</f>
        <v>Website</v>
      </c>
      <c r="R1468" s="2" t="str">
        <f>VLOOKUP(A1468,'Additional Data'!$A$1:$D$9949,4,0)</f>
        <v>Credit Card</v>
      </c>
      <c r="S1468" s="5">
        <f>VLOOKUP(A1468,'Additional Data'!$A$1:$D$9949,3,0)</f>
        <v>1418.56</v>
      </c>
      <c r="T1468" s="2" t="str">
        <f>HLOOKUP(B1468,'Additional Data'!$F$1:$N$2,2,0)</f>
        <v>Laptop</v>
      </c>
    </row>
    <row r="1469" spans="1:20" ht="14.25" customHeight="1">
      <c r="A1469" s="2">
        <v>292961</v>
      </c>
      <c r="B1469" s="2" t="s">
        <v>30</v>
      </c>
      <c r="C1469" s="2" t="s">
        <v>41</v>
      </c>
      <c r="D1469" s="2" t="s">
        <v>34</v>
      </c>
      <c r="E1469" s="4">
        <v>43529.860694444447</v>
      </c>
      <c r="F1469" s="4">
        <v>43534.860694444447</v>
      </c>
      <c r="G1469" s="4">
        <v>43534.860694444447</v>
      </c>
      <c r="H1469" s="2">
        <v>68</v>
      </c>
      <c r="I1469" s="2">
        <v>109</v>
      </c>
      <c r="J1469" s="2" t="s">
        <v>32</v>
      </c>
      <c r="K1469" s="2" t="s">
        <v>70</v>
      </c>
      <c r="L1469" s="2" t="s">
        <v>35</v>
      </c>
      <c r="M1469" s="2" t="s">
        <v>71</v>
      </c>
      <c r="N1469" s="2">
        <v>0</v>
      </c>
      <c r="O1469" s="2">
        <v>5</v>
      </c>
      <c r="P1469" s="2">
        <v>177</v>
      </c>
      <c r="Q1469" s="2" t="str">
        <f>VLOOKUP(A1469,'Additional Data'!$A$1:$D$9949,2,0)</f>
        <v>App</v>
      </c>
      <c r="R1469" s="2" t="str">
        <f>VLOOKUP(A1469,'Additional Data'!$A$1:$D$9949,4,0)</f>
        <v>Credit Card</v>
      </c>
      <c r="S1469" s="5">
        <f>VLOOKUP(A1469,'Additional Data'!$A$1:$D$9949,3,0)</f>
        <v>1500.0101979999999</v>
      </c>
      <c r="T1469" s="2" t="str">
        <f>HLOOKUP(B1469,'Additional Data'!$F$1:$N$2,2,0)</f>
        <v>PC</v>
      </c>
    </row>
    <row r="1470" spans="1:20" ht="14.25" customHeight="1">
      <c r="A1470" s="2">
        <v>141851</v>
      </c>
      <c r="B1470" s="2" t="s">
        <v>48</v>
      </c>
      <c r="C1470" s="2" t="s">
        <v>32</v>
      </c>
      <c r="D1470" s="2" t="s">
        <v>34</v>
      </c>
      <c r="E1470" s="4">
        <v>43529.863946759258</v>
      </c>
      <c r="F1470" s="4">
        <v>43531.863946759258</v>
      </c>
      <c r="G1470" s="4">
        <v>43535.863946759258</v>
      </c>
      <c r="H1470" s="2">
        <v>36</v>
      </c>
      <c r="I1470" s="2">
        <v>121</v>
      </c>
      <c r="J1470" s="2" t="s">
        <v>73</v>
      </c>
      <c r="K1470" s="2" t="s">
        <v>74</v>
      </c>
      <c r="L1470" s="2" t="s">
        <v>35</v>
      </c>
      <c r="M1470" s="2" t="s">
        <v>59</v>
      </c>
      <c r="N1470" s="2">
        <v>-4</v>
      </c>
      <c r="O1470" s="2">
        <v>2</v>
      </c>
      <c r="P1470" s="2">
        <v>157</v>
      </c>
      <c r="Q1470" s="2" t="str">
        <f>VLOOKUP(A1470,'Additional Data'!$A$1:$D$9949,2,0)</f>
        <v>App</v>
      </c>
      <c r="R1470" s="2" t="str">
        <f>VLOOKUP(A1470,'Additional Data'!$A$1:$D$9949,4,0)</f>
        <v>Credit Card</v>
      </c>
      <c r="S1470" s="5">
        <f>VLOOKUP(A1470,'Additional Data'!$A$1:$D$9949,3,0)</f>
        <v>2248.0951949999999</v>
      </c>
      <c r="T1470" s="2" t="str">
        <f>HLOOKUP(B1470,'Additional Data'!$F$1:$N$2,2,0)</f>
        <v>Gaming Console</v>
      </c>
    </row>
    <row r="1471" spans="1:20" ht="14.25" customHeight="1">
      <c r="A1471" s="2">
        <v>102903</v>
      </c>
      <c r="B1471" s="2" t="s">
        <v>36</v>
      </c>
      <c r="C1471" s="2" t="s">
        <v>41</v>
      </c>
      <c r="D1471" s="2" t="s">
        <v>34</v>
      </c>
      <c r="E1471" s="4">
        <v>43529.864351851851</v>
      </c>
      <c r="F1471" s="4">
        <v>43532.864351851851</v>
      </c>
      <c r="G1471" s="4">
        <v>43532.864351851851</v>
      </c>
      <c r="H1471" s="2">
        <v>0</v>
      </c>
      <c r="I1471" s="2">
        <v>127</v>
      </c>
      <c r="J1471" s="2" t="s">
        <v>41</v>
      </c>
      <c r="K1471" s="2" t="s">
        <v>66</v>
      </c>
      <c r="L1471" s="2" t="s">
        <v>67</v>
      </c>
      <c r="M1471" s="2" t="s">
        <v>59</v>
      </c>
      <c r="N1471" s="2">
        <v>0</v>
      </c>
      <c r="O1471" s="2">
        <v>3</v>
      </c>
      <c r="P1471" s="2">
        <v>127</v>
      </c>
      <c r="Q1471" s="2" t="str">
        <f>VLOOKUP(A1471,'Additional Data'!$A$1:$D$9949,2,0)</f>
        <v>Website</v>
      </c>
      <c r="R1471" s="2" t="str">
        <f>VLOOKUP(A1471,'Additional Data'!$A$1:$D$9949,4,0)</f>
        <v>Credit Card</v>
      </c>
      <c r="S1471" s="5">
        <f>VLOOKUP(A1471,'Additional Data'!$A$1:$D$9949,3,0)</f>
        <v>1504.44</v>
      </c>
      <c r="T1471" s="2" t="str">
        <f>HLOOKUP(B1471,'Additional Data'!$F$1:$N$2,2,0)</f>
        <v>Laptop</v>
      </c>
    </row>
    <row r="1472" spans="1:20" ht="14.25" customHeight="1">
      <c r="A1472" s="2">
        <v>735296</v>
      </c>
      <c r="B1472" s="2" t="s">
        <v>39</v>
      </c>
      <c r="C1472" s="2" t="s">
        <v>41</v>
      </c>
      <c r="D1472" s="2" t="s">
        <v>34</v>
      </c>
      <c r="E1472" s="4">
        <v>43529.868819444448</v>
      </c>
      <c r="F1472" s="4">
        <v>43534.868819444448</v>
      </c>
      <c r="G1472" s="4">
        <v>43532.868819444448</v>
      </c>
      <c r="H1472" s="2">
        <v>80</v>
      </c>
      <c r="I1472" s="2">
        <v>93</v>
      </c>
      <c r="J1472" s="2" t="s">
        <v>60</v>
      </c>
      <c r="K1472" s="2" t="s">
        <v>77</v>
      </c>
      <c r="L1472" s="2" t="s">
        <v>35</v>
      </c>
      <c r="M1472" s="2" t="s">
        <v>71</v>
      </c>
      <c r="N1472" s="2">
        <v>2</v>
      </c>
      <c r="O1472" s="2">
        <v>5</v>
      </c>
      <c r="P1472" s="2">
        <v>173</v>
      </c>
      <c r="Q1472" s="2" t="str">
        <f>VLOOKUP(A1472,'Additional Data'!$A$1:$D$9949,2,0)</f>
        <v>App</v>
      </c>
      <c r="R1472" s="2" t="str">
        <f>VLOOKUP(A1472,'Additional Data'!$A$1:$D$9949,4,0)</f>
        <v>Debit Card</v>
      </c>
      <c r="S1472" s="5">
        <f>VLOOKUP(A1472,'Additional Data'!$A$1:$D$9949,3,0)</f>
        <v>1952.316182</v>
      </c>
      <c r="T1472" s="2" t="str">
        <f>HLOOKUP(B1472,'Additional Data'!$F$1:$N$2,2,0)</f>
        <v>Mobile</v>
      </c>
    </row>
    <row r="1473" spans="1:20" ht="14.25" customHeight="1">
      <c r="A1473" s="2">
        <v>880822</v>
      </c>
      <c r="B1473" s="2" t="s">
        <v>48</v>
      </c>
      <c r="C1473" s="2" t="s">
        <v>32</v>
      </c>
      <c r="D1473" s="2" t="s">
        <v>34</v>
      </c>
      <c r="E1473" s="4">
        <v>43529.872037037036</v>
      </c>
      <c r="F1473" s="4">
        <v>43535.872037037036</v>
      </c>
      <c r="G1473" s="4">
        <v>43536.872037037036</v>
      </c>
      <c r="H1473" s="2">
        <v>25</v>
      </c>
      <c r="I1473" s="2">
        <v>106</v>
      </c>
      <c r="J1473" s="2" t="s">
        <v>60</v>
      </c>
      <c r="K1473" s="2" t="s">
        <v>61</v>
      </c>
      <c r="L1473" s="2" t="s">
        <v>35</v>
      </c>
      <c r="M1473" s="2" t="s">
        <v>59</v>
      </c>
      <c r="N1473" s="2">
        <v>-1</v>
      </c>
      <c r="O1473" s="2">
        <v>6</v>
      </c>
      <c r="P1473" s="2">
        <v>131</v>
      </c>
      <c r="Q1473" s="2" t="str">
        <f>VLOOKUP(A1473,'Additional Data'!$A$1:$D$9949,2,0)</f>
        <v>App</v>
      </c>
      <c r="R1473" s="2" t="str">
        <f>VLOOKUP(A1473,'Additional Data'!$A$1:$D$9949,4,0)</f>
        <v>Debit Card</v>
      </c>
      <c r="S1473" s="5">
        <f>VLOOKUP(A1473,'Additional Data'!$A$1:$D$9949,3,0)</f>
        <v>3241.7658190000002</v>
      </c>
      <c r="T1473" s="2" t="str">
        <f>HLOOKUP(B1473,'Additional Data'!$F$1:$N$2,2,0)</f>
        <v>Gaming Console</v>
      </c>
    </row>
    <row r="1474" spans="1:20" ht="14.25" customHeight="1">
      <c r="A1474" s="2">
        <v>264498</v>
      </c>
      <c r="B1474" s="2" t="s">
        <v>39</v>
      </c>
      <c r="C1474" s="2" t="s">
        <v>41</v>
      </c>
      <c r="D1474" s="2" t="s">
        <v>34</v>
      </c>
      <c r="E1474" s="4">
        <v>43529.875011574077</v>
      </c>
      <c r="F1474" s="4">
        <v>43531.875011574077</v>
      </c>
      <c r="G1474" s="4">
        <v>43532.875011574077</v>
      </c>
      <c r="H1474" s="2">
        <v>80</v>
      </c>
      <c r="I1474" s="2">
        <v>104</v>
      </c>
      <c r="J1474" s="2" t="s">
        <v>32</v>
      </c>
      <c r="K1474" s="2" t="s">
        <v>70</v>
      </c>
      <c r="L1474" s="2" t="s">
        <v>35</v>
      </c>
      <c r="M1474" s="2" t="s">
        <v>71</v>
      </c>
      <c r="N1474" s="2">
        <v>-1</v>
      </c>
      <c r="O1474" s="2">
        <v>2</v>
      </c>
      <c r="P1474" s="2">
        <v>184</v>
      </c>
      <c r="Q1474" s="2" t="str">
        <f>VLOOKUP(A1474,'Additional Data'!$A$1:$D$9949,2,0)</f>
        <v>Website</v>
      </c>
      <c r="R1474" s="2" t="str">
        <f>VLOOKUP(A1474,'Additional Data'!$A$1:$D$9949,4,0)</f>
        <v>Debit Card</v>
      </c>
      <c r="S1474" s="5">
        <f>VLOOKUP(A1474,'Additional Data'!$A$1:$D$9949,3,0)</f>
        <v>248.66</v>
      </c>
      <c r="T1474" s="2" t="str">
        <f>HLOOKUP(B1474,'Additional Data'!$F$1:$N$2,2,0)</f>
        <v>Mobile</v>
      </c>
    </row>
    <row r="1475" spans="1:20" ht="14.25" customHeight="1">
      <c r="A1475" s="2">
        <v>494199</v>
      </c>
      <c r="B1475" s="2" t="s">
        <v>49</v>
      </c>
      <c r="C1475" s="2" t="s">
        <v>32</v>
      </c>
      <c r="D1475" s="2" t="s">
        <v>34</v>
      </c>
      <c r="E1475" s="4">
        <v>43529.875057870369</v>
      </c>
      <c r="F1475" s="4">
        <v>43530.875057870369</v>
      </c>
      <c r="G1475" s="4">
        <v>43532.875057870369</v>
      </c>
      <c r="H1475" s="2">
        <v>0</v>
      </c>
      <c r="I1475" s="2">
        <v>128</v>
      </c>
      <c r="J1475" s="2" t="s">
        <v>32</v>
      </c>
      <c r="K1475" s="2" t="s">
        <v>82</v>
      </c>
      <c r="L1475" s="2" t="s">
        <v>67</v>
      </c>
      <c r="M1475" s="2" t="s">
        <v>59</v>
      </c>
      <c r="N1475" s="2">
        <v>-2</v>
      </c>
      <c r="O1475" s="2">
        <v>1</v>
      </c>
      <c r="P1475" s="2">
        <v>128</v>
      </c>
      <c r="Q1475" s="2" t="str">
        <f>VLOOKUP(A1475,'Additional Data'!$A$1:$D$9949,2,0)</f>
        <v>Website</v>
      </c>
      <c r="R1475" s="2" t="str">
        <f>VLOOKUP(A1475,'Additional Data'!$A$1:$D$9949,4,0)</f>
        <v>Credit Card</v>
      </c>
      <c r="S1475" s="5">
        <f>VLOOKUP(A1475,'Additional Data'!$A$1:$D$9949,3,0)</f>
        <v>1023.23</v>
      </c>
      <c r="T1475" s="2" t="str">
        <f>HLOOKUP(B1475,'Additional Data'!$F$1:$N$2,2,0)</f>
        <v>TV</v>
      </c>
    </row>
    <row r="1476" spans="1:20" ht="14.25" customHeight="1">
      <c r="A1476" s="2">
        <v>298647</v>
      </c>
      <c r="B1476" s="2" t="s">
        <v>39</v>
      </c>
      <c r="C1476" s="2" t="s">
        <v>32</v>
      </c>
      <c r="D1476" s="2" t="s">
        <v>34</v>
      </c>
      <c r="E1476" s="4">
        <v>43529.875775462962</v>
      </c>
      <c r="F1476" s="4">
        <v>43536.875775462962</v>
      </c>
      <c r="G1476" s="4">
        <v>43532.875775462962</v>
      </c>
      <c r="H1476" s="2">
        <v>33</v>
      </c>
      <c r="I1476" s="2">
        <v>109</v>
      </c>
      <c r="J1476" s="2" t="s">
        <v>60</v>
      </c>
      <c r="K1476" s="2" t="s">
        <v>61</v>
      </c>
      <c r="L1476" s="2" t="s">
        <v>35</v>
      </c>
      <c r="M1476" s="2" t="s">
        <v>59</v>
      </c>
      <c r="N1476" s="2">
        <v>4</v>
      </c>
      <c r="O1476" s="2">
        <v>7</v>
      </c>
      <c r="P1476" s="2">
        <v>142</v>
      </c>
      <c r="Q1476" s="2" t="str">
        <f>VLOOKUP(A1476,'Additional Data'!$A$1:$D$9949,2,0)</f>
        <v>Website</v>
      </c>
      <c r="R1476" s="2" t="str">
        <f>VLOOKUP(A1476,'Additional Data'!$A$1:$D$9949,4,0)</f>
        <v>Credit Card</v>
      </c>
      <c r="S1476" s="5">
        <f>VLOOKUP(A1476,'Additional Data'!$A$1:$D$9949,3,0)</f>
        <v>2037.63</v>
      </c>
      <c r="T1476" s="2" t="str">
        <f>HLOOKUP(B1476,'Additional Data'!$F$1:$N$2,2,0)</f>
        <v>Mobile</v>
      </c>
    </row>
    <row r="1477" spans="1:20" ht="14.25" customHeight="1">
      <c r="A1477" s="2">
        <v>771113</v>
      </c>
      <c r="B1477" s="2" t="s">
        <v>39</v>
      </c>
      <c r="C1477" s="2" t="s">
        <v>32</v>
      </c>
      <c r="D1477" s="2" t="s">
        <v>34</v>
      </c>
      <c r="E1477" s="4">
        <v>43529.878217592595</v>
      </c>
      <c r="F1477" s="4">
        <v>43533.878217592595</v>
      </c>
      <c r="G1477" s="4">
        <v>43532.878217592595</v>
      </c>
      <c r="H1477" s="2">
        <v>32</v>
      </c>
      <c r="I1477" s="2">
        <v>109</v>
      </c>
      <c r="J1477" s="2" t="s">
        <v>60</v>
      </c>
      <c r="K1477" s="2" t="s">
        <v>61</v>
      </c>
      <c r="L1477" s="2" t="s">
        <v>35</v>
      </c>
      <c r="M1477" s="2" t="s">
        <v>59</v>
      </c>
      <c r="N1477" s="2">
        <v>1</v>
      </c>
      <c r="O1477" s="2">
        <v>4</v>
      </c>
      <c r="P1477" s="2">
        <v>141</v>
      </c>
      <c r="Q1477" s="2" t="str">
        <f>VLOOKUP(A1477,'Additional Data'!$A$1:$D$9949,2,0)</f>
        <v>App</v>
      </c>
      <c r="R1477" s="2" t="str">
        <f>VLOOKUP(A1477,'Additional Data'!$A$1:$D$9949,4,0)</f>
        <v>Cash On Delivery</v>
      </c>
      <c r="S1477" s="5">
        <f>VLOOKUP(A1477,'Additional Data'!$A$1:$D$9949,3,0)</f>
        <v>3562.1141130000001</v>
      </c>
      <c r="T1477" s="2" t="str">
        <f>HLOOKUP(B1477,'Additional Data'!$F$1:$N$2,2,0)</f>
        <v>Mobile</v>
      </c>
    </row>
    <row r="1478" spans="1:20" ht="14.25" customHeight="1">
      <c r="A1478" s="2">
        <v>439489</v>
      </c>
      <c r="B1478" s="2" t="s">
        <v>30</v>
      </c>
      <c r="C1478" s="2" t="s">
        <v>41</v>
      </c>
      <c r="D1478" s="2" t="s">
        <v>34</v>
      </c>
      <c r="E1478" s="4">
        <v>43529.879293981481</v>
      </c>
      <c r="F1478" s="4">
        <v>43537.879293981481</v>
      </c>
      <c r="G1478" s="4">
        <v>43536.879293981481</v>
      </c>
      <c r="H1478" s="2">
        <v>50</v>
      </c>
      <c r="I1478" s="2">
        <v>108</v>
      </c>
      <c r="J1478" s="2" t="s">
        <v>60</v>
      </c>
      <c r="K1478" s="2" t="s">
        <v>77</v>
      </c>
      <c r="L1478" s="2" t="s">
        <v>35</v>
      </c>
      <c r="M1478" s="2" t="s">
        <v>59</v>
      </c>
      <c r="N1478" s="2">
        <v>1</v>
      </c>
      <c r="O1478" s="2">
        <v>8</v>
      </c>
      <c r="P1478" s="2">
        <v>158</v>
      </c>
      <c r="Q1478" s="2" t="str">
        <f>VLOOKUP(A1478,'Additional Data'!$A$1:$D$9949,2,0)</f>
        <v>App</v>
      </c>
      <c r="R1478" s="2" t="str">
        <f>VLOOKUP(A1478,'Additional Data'!$A$1:$D$9949,4,0)</f>
        <v>Credit Card</v>
      </c>
      <c r="S1478" s="5">
        <f>VLOOKUP(A1478,'Additional Data'!$A$1:$D$9949,3,0)</f>
        <v>1596.051905</v>
      </c>
      <c r="T1478" s="2" t="str">
        <f>HLOOKUP(B1478,'Additional Data'!$F$1:$N$2,2,0)</f>
        <v>PC</v>
      </c>
    </row>
    <row r="1479" spans="1:20" ht="14.25" customHeight="1">
      <c r="A1479" s="2">
        <v>564991</v>
      </c>
      <c r="B1479" s="2" t="s">
        <v>39</v>
      </c>
      <c r="C1479" s="2" t="s">
        <v>32</v>
      </c>
      <c r="D1479" s="2" t="s">
        <v>34</v>
      </c>
      <c r="E1479" s="4">
        <v>43529.890428240738</v>
      </c>
      <c r="F1479" s="4">
        <v>43536.890428240738</v>
      </c>
      <c r="G1479" s="4">
        <v>43535.890428240738</v>
      </c>
      <c r="H1479" s="2">
        <v>50</v>
      </c>
      <c r="I1479" s="2">
        <v>109</v>
      </c>
      <c r="J1479" s="2" t="s">
        <v>60</v>
      </c>
      <c r="K1479" s="2" t="s">
        <v>61</v>
      </c>
      <c r="L1479" s="2" t="s">
        <v>35</v>
      </c>
      <c r="M1479" s="2" t="s">
        <v>59</v>
      </c>
      <c r="N1479" s="2">
        <v>1</v>
      </c>
      <c r="O1479" s="2">
        <v>7</v>
      </c>
      <c r="P1479" s="2">
        <v>159</v>
      </c>
      <c r="Q1479" s="2" t="str">
        <f>VLOOKUP(A1479,'Additional Data'!$A$1:$D$9949,2,0)</f>
        <v>App</v>
      </c>
      <c r="R1479" s="2" t="str">
        <f>VLOOKUP(A1479,'Additional Data'!$A$1:$D$9949,4,0)</f>
        <v>Cash On Delivery</v>
      </c>
      <c r="S1479" s="5">
        <f>VLOOKUP(A1479,'Additional Data'!$A$1:$D$9949,3,0)</f>
        <v>289.1816796</v>
      </c>
      <c r="T1479" s="2" t="str">
        <f>HLOOKUP(B1479,'Additional Data'!$F$1:$N$2,2,0)</f>
        <v>Mobile</v>
      </c>
    </row>
    <row r="1480" spans="1:20" ht="14.25" customHeight="1">
      <c r="A1480" s="2">
        <v>141934</v>
      </c>
      <c r="B1480" s="2" t="s">
        <v>39</v>
      </c>
      <c r="C1480" s="2" t="s">
        <v>41</v>
      </c>
      <c r="D1480" s="2" t="s">
        <v>34</v>
      </c>
      <c r="E1480" s="4">
        <v>43529.894467592596</v>
      </c>
      <c r="F1480" s="4">
        <v>43535.894467592596</v>
      </c>
      <c r="G1480" s="4">
        <v>43533.894467592596</v>
      </c>
      <c r="H1480" s="2">
        <v>28</v>
      </c>
      <c r="I1480" s="2">
        <v>126</v>
      </c>
      <c r="J1480" s="2" t="s">
        <v>73</v>
      </c>
      <c r="K1480" s="2" t="s">
        <v>80</v>
      </c>
      <c r="L1480" s="2" t="s">
        <v>35</v>
      </c>
      <c r="M1480" s="2" t="s">
        <v>59</v>
      </c>
      <c r="N1480" s="2">
        <v>2</v>
      </c>
      <c r="O1480" s="2">
        <v>6</v>
      </c>
      <c r="P1480" s="2">
        <v>154</v>
      </c>
      <c r="Q1480" s="2" t="str">
        <f>VLOOKUP(A1480,'Additional Data'!$A$1:$D$9949,2,0)</f>
        <v>App</v>
      </c>
      <c r="R1480" s="2" t="str">
        <f>VLOOKUP(A1480,'Additional Data'!$A$1:$D$9949,4,0)</f>
        <v>Debit Card</v>
      </c>
      <c r="S1480" s="5">
        <f>VLOOKUP(A1480,'Additional Data'!$A$1:$D$9949,3,0)</f>
        <v>3374.4014160000002</v>
      </c>
      <c r="T1480" s="2" t="str">
        <f>HLOOKUP(B1480,'Additional Data'!$F$1:$N$2,2,0)</f>
        <v>Mobile</v>
      </c>
    </row>
    <row r="1481" spans="1:20" ht="14.25" customHeight="1">
      <c r="A1481" s="2">
        <v>504829</v>
      </c>
      <c r="B1481" s="2" t="s">
        <v>46</v>
      </c>
      <c r="C1481" s="2" t="s">
        <v>41</v>
      </c>
      <c r="D1481" s="2" t="s">
        <v>34</v>
      </c>
      <c r="E1481" s="4">
        <v>43529.897465277776</v>
      </c>
      <c r="F1481" s="4">
        <v>43533.897465277776</v>
      </c>
      <c r="G1481" s="4">
        <v>43532.897465277776</v>
      </c>
      <c r="H1481" s="2">
        <v>62</v>
      </c>
      <c r="I1481" s="2">
        <v>90</v>
      </c>
      <c r="J1481" s="2" t="s">
        <v>60</v>
      </c>
      <c r="K1481" s="2" t="s">
        <v>77</v>
      </c>
      <c r="L1481" s="2" t="s">
        <v>35</v>
      </c>
      <c r="M1481" s="2" t="s">
        <v>71</v>
      </c>
      <c r="N1481" s="2">
        <v>1</v>
      </c>
      <c r="O1481" s="2">
        <v>4</v>
      </c>
      <c r="P1481" s="2">
        <v>152</v>
      </c>
      <c r="Q1481" s="2" t="str">
        <f>VLOOKUP(A1481,'Additional Data'!$A$1:$D$9949,2,0)</f>
        <v>App</v>
      </c>
      <c r="R1481" s="2" t="str">
        <f>VLOOKUP(A1481,'Additional Data'!$A$1:$D$9949,4,0)</f>
        <v>Credit Card</v>
      </c>
      <c r="S1481" s="5">
        <f>VLOOKUP(A1481,'Additional Data'!$A$1:$D$9949,3,0)</f>
        <v>2845.591218</v>
      </c>
      <c r="T1481" s="2" t="str">
        <f>HLOOKUP(B1481,'Additional Data'!$F$1:$N$2,2,0)</f>
        <v>TV</v>
      </c>
    </row>
    <row r="1482" spans="1:20" ht="14.25" customHeight="1">
      <c r="A1482" s="2">
        <v>615932</v>
      </c>
      <c r="B1482" s="2" t="s">
        <v>47</v>
      </c>
      <c r="C1482" s="2" t="s">
        <v>41</v>
      </c>
      <c r="D1482" s="2" t="s">
        <v>34</v>
      </c>
      <c r="E1482" s="4">
        <v>43529.8984375</v>
      </c>
      <c r="F1482" s="4">
        <v>43539.8984375</v>
      </c>
      <c r="G1482" s="4">
        <v>43535.8984375</v>
      </c>
      <c r="H1482" s="2">
        <v>31</v>
      </c>
      <c r="I1482" s="2">
        <v>123</v>
      </c>
      <c r="J1482" s="2" t="s">
        <v>73</v>
      </c>
      <c r="K1482" s="2" t="s">
        <v>80</v>
      </c>
      <c r="L1482" s="2" t="s">
        <v>35</v>
      </c>
      <c r="M1482" s="2" t="s">
        <v>71</v>
      </c>
      <c r="N1482" s="2">
        <v>4</v>
      </c>
      <c r="O1482" s="2">
        <v>10</v>
      </c>
      <c r="P1482" s="2">
        <v>154</v>
      </c>
      <c r="Q1482" s="2" t="str">
        <f>VLOOKUP(A1482,'Additional Data'!$A$1:$D$9949,2,0)</f>
        <v>App</v>
      </c>
      <c r="R1482" s="2" t="str">
        <f>VLOOKUP(A1482,'Additional Data'!$A$1:$D$9949,4,0)</f>
        <v>Debit Card</v>
      </c>
      <c r="S1482" s="5">
        <f>VLOOKUP(A1482,'Additional Data'!$A$1:$D$9949,3,0)</f>
        <v>897.30074090000005</v>
      </c>
      <c r="T1482" s="2" t="str">
        <f>HLOOKUP(B1482,'Additional Data'!$F$1:$N$2,2,0)</f>
        <v>Tablet</v>
      </c>
    </row>
    <row r="1483" spans="1:20" ht="14.25" customHeight="1">
      <c r="A1483" s="2">
        <v>173994</v>
      </c>
      <c r="B1483" s="2" t="s">
        <v>36</v>
      </c>
      <c r="C1483" s="2" t="s">
        <v>32</v>
      </c>
      <c r="D1483" s="2" t="s">
        <v>34</v>
      </c>
      <c r="E1483" s="4">
        <v>43529.900347222225</v>
      </c>
      <c r="F1483" s="4">
        <v>43532.900347222225</v>
      </c>
      <c r="G1483" s="4">
        <v>43534.900347222225</v>
      </c>
      <c r="H1483" s="2">
        <v>0</v>
      </c>
      <c r="I1483" s="2">
        <v>127</v>
      </c>
      <c r="J1483" s="2" t="s">
        <v>32</v>
      </c>
      <c r="K1483" s="2" t="s">
        <v>82</v>
      </c>
      <c r="L1483" s="2" t="s">
        <v>67</v>
      </c>
      <c r="M1483" s="2" t="s">
        <v>59</v>
      </c>
      <c r="N1483" s="2">
        <v>-2</v>
      </c>
      <c r="O1483" s="2">
        <v>3</v>
      </c>
      <c r="P1483" s="2">
        <v>127</v>
      </c>
      <c r="Q1483" s="2" t="str">
        <f>VLOOKUP(A1483,'Additional Data'!$A$1:$D$9949,2,0)</f>
        <v>Website</v>
      </c>
      <c r="R1483" s="2" t="str">
        <f>VLOOKUP(A1483,'Additional Data'!$A$1:$D$9949,4,0)</f>
        <v>Debit Card</v>
      </c>
      <c r="S1483" s="5">
        <f>VLOOKUP(A1483,'Additional Data'!$A$1:$D$9949,3,0)</f>
        <v>3225.66</v>
      </c>
      <c r="T1483" s="2" t="str">
        <f>HLOOKUP(B1483,'Additional Data'!$F$1:$N$2,2,0)</f>
        <v>Laptop</v>
      </c>
    </row>
    <row r="1484" spans="1:20" ht="14.25" customHeight="1">
      <c r="A1484" s="2">
        <v>267644</v>
      </c>
      <c r="B1484" s="2" t="s">
        <v>42</v>
      </c>
      <c r="C1484" s="2" t="s">
        <v>41</v>
      </c>
      <c r="D1484" s="2" t="s">
        <v>34</v>
      </c>
      <c r="E1484" s="4">
        <v>43529.904340277775</v>
      </c>
      <c r="F1484" s="4">
        <v>43533.904340277775</v>
      </c>
      <c r="G1484" s="4">
        <v>43534.904340277775</v>
      </c>
      <c r="H1484" s="2">
        <v>75</v>
      </c>
      <c r="I1484" s="2">
        <v>106</v>
      </c>
      <c r="J1484" s="2" t="s">
        <v>32</v>
      </c>
      <c r="K1484" s="2" t="s">
        <v>70</v>
      </c>
      <c r="L1484" s="2" t="s">
        <v>35</v>
      </c>
      <c r="M1484" s="2" t="s">
        <v>71</v>
      </c>
      <c r="N1484" s="2">
        <v>-1</v>
      </c>
      <c r="O1484" s="2">
        <v>4</v>
      </c>
      <c r="P1484" s="2">
        <v>181</v>
      </c>
      <c r="Q1484" s="2" t="str">
        <f>VLOOKUP(A1484,'Additional Data'!$A$1:$D$9949,2,0)</f>
        <v>App</v>
      </c>
      <c r="R1484" s="2" t="str">
        <f>VLOOKUP(A1484,'Additional Data'!$A$1:$D$9949,4,0)</f>
        <v>Debit Card</v>
      </c>
      <c r="S1484" s="5">
        <f>VLOOKUP(A1484,'Additional Data'!$A$1:$D$9949,3,0)</f>
        <v>1651.387185</v>
      </c>
      <c r="T1484" s="2" t="str">
        <f>HLOOKUP(B1484,'Additional Data'!$F$1:$N$2,2,0)</f>
        <v>TV</v>
      </c>
    </row>
    <row r="1485" spans="1:20" ht="14.25" customHeight="1">
      <c r="A1485" s="2">
        <v>96914</v>
      </c>
      <c r="B1485" s="2" t="s">
        <v>30</v>
      </c>
      <c r="C1485" s="2" t="s">
        <v>32</v>
      </c>
      <c r="D1485" s="2" t="s">
        <v>34</v>
      </c>
      <c r="E1485" s="4">
        <v>43529.905023148145</v>
      </c>
      <c r="F1485" s="4">
        <v>43532.905023148145</v>
      </c>
      <c r="G1485" s="4">
        <v>43535.905023148145</v>
      </c>
      <c r="H1485" s="2">
        <v>42</v>
      </c>
      <c r="I1485" s="2">
        <v>114</v>
      </c>
      <c r="J1485" s="2" t="s">
        <v>63</v>
      </c>
      <c r="K1485" s="2" t="s">
        <v>81</v>
      </c>
      <c r="L1485" s="2" t="s">
        <v>35</v>
      </c>
      <c r="M1485" s="2" t="s">
        <v>59</v>
      </c>
      <c r="N1485" s="2">
        <v>-3</v>
      </c>
      <c r="O1485" s="2">
        <v>3</v>
      </c>
      <c r="P1485" s="2">
        <v>156</v>
      </c>
      <c r="Q1485" s="2" t="str">
        <f>VLOOKUP(A1485,'Additional Data'!$A$1:$D$9949,2,0)</f>
        <v>App</v>
      </c>
      <c r="R1485" s="2" t="str">
        <f>VLOOKUP(A1485,'Additional Data'!$A$1:$D$9949,4,0)</f>
        <v>Debit Card</v>
      </c>
      <c r="S1485" s="5">
        <f>VLOOKUP(A1485,'Additional Data'!$A$1:$D$9949,3,0)</f>
        <v>3178.0706770000002</v>
      </c>
      <c r="T1485" s="2" t="str">
        <f>HLOOKUP(B1485,'Additional Data'!$F$1:$N$2,2,0)</f>
        <v>PC</v>
      </c>
    </row>
    <row r="1486" spans="1:20" ht="14.25" customHeight="1">
      <c r="A1486" s="2">
        <v>191484</v>
      </c>
      <c r="B1486" s="2" t="s">
        <v>42</v>
      </c>
      <c r="C1486" s="2" t="s">
        <v>32</v>
      </c>
      <c r="D1486" s="2" t="s">
        <v>34</v>
      </c>
      <c r="E1486" s="4">
        <v>43529.911354166667</v>
      </c>
      <c r="F1486" s="4">
        <v>43532.911354166667</v>
      </c>
      <c r="G1486" s="4">
        <v>43532.911354166667</v>
      </c>
      <c r="H1486" s="2">
        <v>28</v>
      </c>
      <c r="I1486" s="2">
        <v>129</v>
      </c>
      <c r="J1486" s="2" t="s">
        <v>41</v>
      </c>
      <c r="K1486" s="2" t="s">
        <v>58</v>
      </c>
      <c r="L1486" s="2" t="s">
        <v>35</v>
      </c>
      <c r="M1486" s="2" t="s">
        <v>71</v>
      </c>
      <c r="N1486" s="2">
        <v>0</v>
      </c>
      <c r="O1486" s="2">
        <v>3</v>
      </c>
      <c r="P1486" s="2">
        <v>157</v>
      </c>
      <c r="Q1486" s="2" t="str">
        <f>VLOOKUP(A1486,'Additional Data'!$A$1:$D$9949,2,0)</f>
        <v>Website</v>
      </c>
      <c r="R1486" s="2" t="str">
        <f>VLOOKUP(A1486,'Additional Data'!$A$1:$D$9949,4,0)</f>
        <v>Debit Card</v>
      </c>
      <c r="S1486" s="5">
        <f>VLOOKUP(A1486,'Additional Data'!$A$1:$D$9949,3,0)</f>
        <v>1297.32</v>
      </c>
      <c r="T1486" s="2" t="str">
        <f>HLOOKUP(B1486,'Additional Data'!$F$1:$N$2,2,0)</f>
        <v>TV</v>
      </c>
    </row>
    <row r="1487" spans="1:20" ht="14.25" customHeight="1">
      <c r="A1487" s="2">
        <v>561784</v>
      </c>
      <c r="B1487" s="2" t="s">
        <v>47</v>
      </c>
      <c r="C1487" s="2" t="s">
        <v>41</v>
      </c>
      <c r="D1487" s="2" t="s">
        <v>34</v>
      </c>
      <c r="E1487" s="4">
        <v>43529.915995370371</v>
      </c>
      <c r="F1487" s="4">
        <v>43531.915995370371</v>
      </c>
      <c r="G1487" s="4">
        <v>43535.915995370371</v>
      </c>
      <c r="H1487" s="2">
        <v>78</v>
      </c>
      <c r="I1487" s="2">
        <v>94</v>
      </c>
      <c r="J1487" s="2" t="s">
        <v>60</v>
      </c>
      <c r="K1487" s="2" t="s">
        <v>77</v>
      </c>
      <c r="L1487" s="2" t="s">
        <v>35</v>
      </c>
      <c r="M1487" s="2" t="s">
        <v>71</v>
      </c>
      <c r="N1487" s="2">
        <v>-4</v>
      </c>
      <c r="O1487" s="2">
        <v>2</v>
      </c>
      <c r="P1487" s="2">
        <v>172</v>
      </c>
      <c r="Q1487" s="2" t="str">
        <f>VLOOKUP(A1487,'Additional Data'!$A$1:$D$9949,2,0)</f>
        <v>App</v>
      </c>
      <c r="R1487" s="2" t="str">
        <f>VLOOKUP(A1487,'Additional Data'!$A$1:$D$9949,4,0)</f>
        <v>Debit Card</v>
      </c>
      <c r="S1487" s="5">
        <f>VLOOKUP(A1487,'Additional Data'!$A$1:$D$9949,3,0)</f>
        <v>3705.274163</v>
      </c>
      <c r="T1487" s="2" t="str">
        <f>HLOOKUP(B1487,'Additional Data'!$F$1:$N$2,2,0)</f>
        <v>Tablet</v>
      </c>
    </row>
    <row r="1488" spans="1:20" ht="14.25" customHeight="1">
      <c r="A1488" s="2">
        <v>945032</v>
      </c>
      <c r="B1488" s="2" t="s">
        <v>39</v>
      </c>
      <c r="C1488" s="2" t="s">
        <v>41</v>
      </c>
      <c r="D1488" s="2" t="s">
        <v>34</v>
      </c>
      <c r="E1488" s="4">
        <v>43529.918194444443</v>
      </c>
      <c r="F1488" s="4">
        <v>43535.918194444443</v>
      </c>
      <c r="G1488" s="4">
        <v>43532.918194444443</v>
      </c>
      <c r="H1488" s="2">
        <v>36</v>
      </c>
      <c r="I1488" s="2">
        <v>107</v>
      </c>
      <c r="J1488" s="2" t="s">
        <v>60</v>
      </c>
      <c r="K1488" s="2" t="s">
        <v>77</v>
      </c>
      <c r="L1488" s="2" t="s">
        <v>35</v>
      </c>
      <c r="M1488" s="2" t="s">
        <v>71</v>
      </c>
      <c r="N1488" s="2">
        <v>3</v>
      </c>
      <c r="O1488" s="2">
        <v>6</v>
      </c>
      <c r="P1488" s="2">
        <v>143</v>
      </c>
      <c r="Q1488" s="2" t="str">
        <f>VLOOKUP(A1488,'Additional Data'!$A$1:$D$9949,2,0)</f>
        <v>App</v>
      </c>
      <c r="R1488" s="2" t="str">
        <f>VLOOKUP(A1488,'Additional Data'!$A$1:$D$9949,4,0)</f>
        <v>Debit Card</v>
      </c>
      <c r="S1488" s="5">
        <f>VLOOKUP(A1488,'Additional Data'!$A$1:$D$9949,3,0)</f>
        <v>2516.5241120000001</v>
      </c>
      <c r="T1488" s="2" t="str">
        <f>HLOOKUP(B1488,'Additional Data'!$F$1:$N$2,2,0)</f>
        <v>Mobile</v>
      </c>
    </row>
    <row r="1489" spans="1:20" ht="14.25" customHeight="1">
      <c r="A1489" s="2">
        <v>837451</v>
      </c>
      <c r="B1489" s="2" t="s">
        <v>30</v>
      </c>
      <c r="C1489" s="2" t="s">
        <v>41</v>
      </c>
      <c r="D1489" s="2" t="s">
        <v>34</v>
      </c>
      <c r="E1489" s="4">
        <v>43529.91846064815</v>
      </c>
      <c r="F1489" s="4">
        <v>43531.91846064815</v>
      </c>
      <c r="G1489" s="4">
        <v>43534.91846064815</v>
      </c>
      <c r="H1489" s="2">
        <v>79</v>
      </c>
      <c r="I1489" s="2">
        <v>92</v>
      </c>
      <c r="J1489" s="2" t="s">
        <v>60</v>
      </c>
      <c r="K1489" s="2" t="s">
        <v>77</v>
      </c>
      <c r="L1489" s="2" t="s">
        <v>35</v>
      </c>
      <c r="M1489" s="2" t="s">
        <v>71</v>
      </c>
      <c r="N1489" s="2">
        <v>-3</v>
      </c>
      <c r="O1489" s="2">
        <v>2</v>
      </c>
      <c r="P1489" s="2">
        <v>171</v>
      </c>
      <c r="Q1489" s="2" t="str">
        <f>VLOOKUP(A1489,'Additional Data'!$A$1:$D$9949,2,0)</f>
        <v>App</v>
      </c>
      <c r="R1489" s="2" t="str">
        <f>VLOOKUP(A1489,'Additional Data'!$A$1:$D$9949,4,0)</f>
        <v>Credit Card</v>
      </c>
      <c r="S1489" s="5">
        <f>VLOOKUP(A1489,'Additional Data'!$A$1:$D$9949,3,0)</f>
        <v>2738.0856610000001</v>
      </c>
      <c r="T1489" s="2" t="str">
        <f>HLOOKUP(B1489,'Additional Data'!$F$1:$N$2,2,0)</f>
        <v>PC</v>
      </c>
    </row>
    <row r="1490" spans="1:20" ht="14.25" customHeight="1">
      <c r="A1490" s="2">
        <v>50711</v>
      </c>
      <c r="B1490" s="2" t="s">
        <v>30</v>
      </c>
      <c r="C1490" s="2" t="s">
        <v>41</v>
      </c>
      <c r="D1490" s="2" t="s">
        <v>34</v>
      </c>
      <c r="E1490" s="4">
        <v>43529.918483796297</v>
      </c>
      <c r="F1490" s="4">
        <v>43533.918483796297</v>
      </c>
      <c r="G1490" s="4">
        <v>43536.918483796297</v>
      </c>
      <c r="H1490" s="2">
        <v>83</v>
      </c>
      <c r="I1490" s="2">
        <v>92</v>
      </c>
      <c r="J1490" s="2" t="s">
        <v>63</v>
      </c>
      <c r="K1490" s="2" t="s">
        <v>64</v>
      </c>
      <c r="L1490" s="2" t="s">
        <v>35</v>
      </c>
      <c r="M1490" s="2" t="s">
        <v>71</v>
      </c>
      <c r="N1490" s="2">
        <v>-3</v>
      </c>
      <c r="O1490" s="2">
        <v>4</v>
      </c>
      <c r="P1490" s="2">
        <v>175</v>
      </c>
      <c r="Q1490" s="2" t="str">
        <f>VLOOKUP(A1490,'Additional Data'!$A$1:$D$9949,2,0)</f>
        <v>App</v>
      </c>
      <c r="R1490" s="2" t="str">
        <f>VLOOKUP(A1490,'Additional Data'!$A$1:$D$9949,4,0)</f>
        <v>Credit Card</v>
      </c>
      <c r="S1490" s="5">
        <f>VLOOKUP(A1490,'Additional Data'!$A$1:$D$9949,3,0)</f>
        <v>901.48439949999999</v>
      </c>
      <c r="T1490" s="2" t="str">
        <f>HLOOKUP(B1490,'Additional Data'!$F$1:$N$2,2,0)</f>
        <v>PC</v>
      </c>
    </row>
    <row r="1491" spans="1:20" ht="14.25" customHeight="1">
      <c r="A1491" s="2">
        <v>984044</v>
      </c>
      <c r="B1491" s="2" t="s">
        <v>39</v>
      </c>
      <c r="C1491" s="2" t="s">
        <v>32</v>
      </c>
      <c r="D1491" s="2" t="s">
        <v>34</v>
      </c>
      <c r="E1491" s="4">
        <v>43529.919618055559</v>
      </c>
      <c r="F1491" s="4">
        <v>43532.919618055559</v>
      </c>
      <c r="G1491" s="4">
        <v>43532.919618055559</v>
      </c>
      <c r="H1491" s="2">
        <v>0</v>
      </c>
      <c r="I1491" s="2">
        <v>106</v>
      </c>
      <c r="J1491" s="2" t="s">
        <v>32</v>
      </c>
      <c r="K1491" s="2" t="s">
        <v>82</v>
      </c>
      <c r="L1491" s="2" t="s">
        <v>67</v>
      </c>
      <c r="M1491" s="2" t="s">
        <v>71</v>
      </c>
      <c r="N1491" s="2">
        <v>0</v>
      </c>
      <c r="O1491" s="2">
        <v>3</v>
      </c>
      <c r="P1491" s="2">
        <v>106</v>
      </c>
      <c r="Q1491" s="2" t="str">
        <f>VLOOKUP(A1491,'Additional Data'!$A$1:$D$9949,2,0)</f>
        <v>App</v>
      </c>
      <c r="R1491" s="2" t="str">
        <f>VLOOKUP(A1491,'Additional Data'!$A$1:$D$9949,4,0)</f>
        <v>Debit Card</v>
      </c>
      <c r="S1491" s="5">
        <f>VLOOKUP(A1491,'Additional Data'!$A$1:$D$9949,3,0)</f>
        <v>2115.1658969999999</v>
      </c>
      <c r="T1491" s="2" t="str">
        <f>HLOOKUP(B1491,'Additional Data'!$F$1:$N$2,2,0)</f>
        <v>Mobile</v>
      </c>
    </row>
    <row r="1492" spans="1:20" ht="14.25" customHeight="1">
      <c r="A1492" s="2">
        <v>768575</v>
      </c>
      <c r="B1492" s="2" t="s">
        <v>39</v>
      </c>
      <c r="C1492" s="2" t="s">
        <v>32</v>
      </c>
      <c r="D1492" s="2" t="s">
        <v>34</v>
      </c>
      <c r="E1492" s="4">
        <v>43529.920266203706</v>
      </c>
      <c r="F1492" s="4">
        <v>43536.920266203706</v>
      </c>
      <c r="G1492" s="4">
        <v>43536.920266203706</v>
      </c>
      <c r="H1492" s="2">
        <v>41</v>
      </c>
      <c r="I1492" s="2">
        <v>129</v>
      </c>
      <c r="J1492" s="2" t="s">
        <v>41</v>
      </c>
      <c r="K1492" s="2" t="s">
        <v>58</v>
      </c>
      <c r="L1492" s="2" t="s">
        <v>35</v>
      </c>
      <c r="M1492" s="2" t="s">
        <v>59</v>
      </c>
      <c r="N1492" s="2">
        <v>0</v>
      </c>
      <c r="O1492" s="2">
        <v>7</v>
      </c>
      <c r="P1492" s="2">
        <v>170</v>
      </c>
      <c r="Q1492" s="2" t="str">
        <f>VLOOKUP(A1492,'Additional Data'!$A$1:$D$9949,2,0)</f>
        <v>App</v>
      </c>
      <c r="R1492" s="2" t="str">
        <f>VLOOKUP(A1492,'Additional Data'!$A$1:$D$9949,4,0)</f>
        <v>Credit Card</v>
      </c>
      <c r="S1492" s="5">
        <f>VLOOKUP(A1492,'Additional Data'!$A$1:$D$9949,3,0)</f>
        <v>576.90490769999997</v>
      </c>
      <c r="T1492" s="2" t="str">
        <f>HLOOKUP(B1492,'Additional Data'!$F$1:$N$2,2,0)</f>
        <v>Mobile</v>
      </c>
    </row>
    <row r="1493" spans="1:20" ht="14.25" customHeight="1">
      <c r="A1493" s="2">
        <v>742614</v>
      </c>
      <c r="B1493" s="2" t="s">
        <v>39</v>
      </c>
      <c r="C1493" s="2" t="s">
        <v>41</v>
      </c>
      <c r="D1493" s="2" t="s">
        <v>34</v>
      </c>
      <c r="E1493" s="4">
        <v>43529.921435185184</v>
      </c>
      <c r="F1493" s="4">
        <v>43531.921435185184</v>
      </c>
      <c r="G1493" s="4">
        <v>43532.921435185184</v>
      </c>
      <c r="H1493" s="2">
        <v>0</v>
      </c>
      <c r="I1493" s="2">
        <v>100</v>
      </c>
      <c r="J1493" s="2" t="s">
        <v>41</v>
      </c>
      <c r="K1493" s="2" t="s">
        <v>66</v>
      </c>
      <c r="L1493" s="2" t="s">
        <v>67</v>
      </c>
      <c r="M1493" s="2" t="s">
        <v>71</v>
      </c>
      <c r="N1493" s="2">
        <v>-1</v>
      </c>
      <c r="O1493" s="2">
        <v>2</v>
      </c>
      <c r="P1493" s="2">
        <v>100</v>
      </c>
      <c r="Q1493" s="2" t="str">
        <f>VLOOKUP(A1493,'Additional Data'!$A$1:$D$9949,2,0)</f>
        <v>Website</v>
      </c>
      <c r="R1493" s="2" t="str">
        <f>VLOOKUP(A1493,'Additional Data'!$A$1:$D$9949,4,0)</f>
        <v>Debit Card</v>
      </c>
      <c r="S1493" s="5">
        <f>VLOOKUP(A1493,'Additional Data'!$A$1:$D$9949,3,0)</f>
        <v>3178.76</v>
      </c>
      <c r="T1493" s="2" t="str">
        <f>HLOOKUP(B1493,'Additional Data'!$F$1:$N$2,2,0)</f>
        <v>Mobile</v>
      </c>
    </row>
    <row r="1494" spans="1:20" ht="14.25" customHeight="1">
      <c r="A1494" s="2">
        <v>519290</v>
      </c>
      <c r="B1494" s="2" t="s">
        <v>36</v>
      </c>
      <c r="C1494" s="2" t="s">
        <v>41</v>
      </c>
      <c r="D1494" s="2" t="s">
        <v>34</v>
      </c>
      <c r="E1494" s="4">
        <v>43529.921736111108</v>
      </c>
      <c r="F1494" s="4">
        <v>43534.921736111108</v>
      </c>
      <c r="G1494" s="4">
        <v>43536.921736111108</v>
      </c>
      <c r="H1494" s="2">
        <v>0</v>
      </c>
      <c r="I1494" s="2">
        <v>124</v>
      </c>
      <c r="J1494" s="2" t="s">
        <v>41</v>
      </c>
      <c r="K1494" s="2" t="s">
        <v>66</v>
      </c>
      <c r="L1494" s="2" t="s">
        <v>67</v>
      </c>
      <c r="M1494" s="2" t="s">
        <v>59</v>
      </c>
      <c r="N1494" s="2">
        <v>-2</v>
      </c>
      <c r="O1494" s="2">
        <v>5</v>
      </c>
      <c r="P1494" s="2">
        <v>124</v>
      </c>
      <c r="Q1494" s="2" t="str">
        <f>VLOOKUP(A1494,'Additional Data'!$A$1:$D$9949,2,0)</f>
        <v>App</v>
      </c>
      <c r="R1494" s="2" t="str">
        <f>VLOOKUP(A1494,'Additional Data'!$A$1:$D$9949,4,0)</f>
        <v>Debit Card</v>
      </c>
      <c r="S1494" s="5">
        <f>VLOOKUP(A1494,'Additional Data'!$A$1:$D$9949,3,0)</f>
        <v>693.17775310000002</v>
      </c>
      <c r="T1494" s="2" t="str">
        <f>HLOOKUP(B1494,'Additional Data'!$F$1:$N$2,2,0)</f>
        <v>Laptop</v>
      </c>
    </row>
    <row r="1495" spans="1:20" ht="14.25" customHeight="1">
      <c r="A1495" s="2">
        <v>845262</v>
      </c>
      <c r="B1495" s="2" t="s">
        <v>47</v>
      </c>
      <c r="C1495" s="2" t="s">
        <v>41</v>
      </c>
      <c r="D1495" s="2" t="s">
        <v>34</v>
      </c>
      <c r="E1495" s="4">
        <v>43529.921886574077</v>
      </c>
      <c r="F1495" s="4">
        <v>43539.921886574077</v>
      </c>
      <c r="G1495" s="4">
        <v>43533.921886574077</v>
      </c>
      <c r="H1495" s="2">
        <v>31</v>
      </c>
      <c r="I1495" s="2">
        <v>125</v>
      </c>
      <c r="J1495" s="2" t="s">
        <v>32</v>
      </c>
      <c r="K1495" s="2" t="s">
        <v>70</v>
      </c>
      <c r="L1495" s="2" t="s">
        <v>35</v>
      </c>
      <c r="M1495" s="2" t="s">
        <v>59</v>
      </c>
      <c r="N1495" s="2">
        <v>6</v>
      </c>
      <c r="O1495" s="2">
        <v>10</v>
      </c>
      <c r="P1495" s="2">
        <v>156</v>
      </c>
      <c r="Q1495" s="2" t="str">
        <f>VLOOKUP(A1495,'Additional Data'!$A$1:$D$9949,2,0)</f>
        <v>Website</v>
      </c>
      <c r="R1495" s="2" t="str">
        <f>VLOOKUP(A1495,'Additional Data'!$A$1:$D$9949,4,0)</f>
        <v>Debit Card</v>
      </c>
      <c r="S1495" s="5">
        <f>VLOOKUP(A1495,'Additional Data'!$A$1:$D$9949,3,0)</f>
        <v>195.13</v>
      </c>
      <c r="T1495" s="2" t="str">
        <f>HLOOKUP(B1495,'Additional Data'!$F$1:$N$2,2,0)</f>
        <v>Tablet</v>
      </c>
    </row>
    <row r="1496" spans="1:20" ht="14.25" customHeight="1">
      <c r="A1496" s="2">
        <v>623974</v>
      </c>
      <c r="B1496" s="2" t="s">
        <v>30</v>
      </c>
      <c r="C1496" s="2" t="s">
        <v>32</v>
      </c>
      <c r="D1496" s="2" t="s">
        <v>34</v>
      </c>
      <c r="E1496" s="4">
        <v>43529.931458333333</v>
      </c>
      <c r="F1496" s="4">
        <v>43532.931458333333</v>
      </c>
      <c r="G1496" s="4">
        <v>43536.931458333333</v>
      </c>
      <c r="H1496" s="2">
        <v>31</v>
      </c>
      <c r="I1496" s="2">
        <v>127</v>
      </c>
      <c r="J1496" s="2" t="s">
        <v>73</v>
      </c>
      <c r="K1496" s="2" t="s">
        <v>74</v>
      </c>
      <c r="L1496" s="2" t="s">
        <v>35</v>
      </c>
      <c r="M1496" s="2" t="s">
        <v>59</v>
      </c>
      <c r="N1496" s="2">
        <v>-4</v>
      </c>
      <c r="O1496" s="2">
        <v>3</v>
      </c>
      <c r="P1496" s="2">
        <v>158</v>
      </c>
      <c r="Q1496" s="2" t="str">
        <f>VLOOKUP(A1496,'Additional Data'!$A$1:$D$9949,2,0)</f>
        <v>App</v>
      </c>
      <c r="R1496" s="2" t="str">
        <f>VLOOKUP(A1496,'Additional Data'!$A$1:$D$9949,4,0)</f>
        <v>Debit Card</v>
      </c>
      <c r="S1496" s="5">
        <f>VLOOKUP(A1496,'Additional Data'!$A$1:$D$9949,3,0)</f>
        <v>2867.211256</v>
      </c>
      <c r="T1496" s="2" t="str">
        <f>HLOOKUP(B1496,'Additional Data'!$F$1:$N$2,2,0)</f>
        <v>PC</v>
      </c>
    </row>
    <row r="1497" spans="1:20" ht="14.25" customHeight="1">
      <c r="A1497" s="2">
        <v>68187</v>
      </c>
      <c r="B1497" s="2" t="s">
        <v>36</v>
      </c>
      <c r="C1497" s="2" t="s">
        <v>32</v>
      </c>
      <c r="D1497" s="2" t="s">
        <v>34</v>
      </c>
      <c r="E1497" s="4">
        <v>43529.9612037037</v>
      </c>
      <c r="F1497" s="4">
        <v>43531.9612037037</v>
      </c>
      <c r="G1497" s="4">
        <v>43533.9612037037</v>
      </c>
      <c r="H1497" s="2">
        <v>0</v>
      </c>
      <c r="I1497" s="2">
        <v>122</v>
      </c>
      <c r="J1497" s="2" t="s">
        <v>32</v>
      </c>
      <c r="K1497" s="2" t="s">
        <v>82</v>
      </c>
      <c r="L1497" s="2" t="s">
        <v>67</v>
      </c>
      <c r="M1497" s="2" t="s">
        <v>59</v>
      </c>
      <c r="N1497" s="2">
        <v>-2</v>
      </c>
      <c r="O1497" s="2">
        <v>2</v>
      </c>
      <c r="P1497" s="2">
        <v>122</v>
      </c>
      <c r="Q1497" s="2" t="str">
        <f>VLOOKUP(A1497,'Additional Data'!$A$1:$D$9949,2,0)</f>
        <v>Website</v>
      </c>
      <c r="R1497" s="2" t="str">
        <f>VLOOKUP(A1497,'Additional Data'!$A$1:$D$9949,4,0)</f>
        <v>Cash On Delivery</v>
      </c>
      <c r="S1497" s="5">
        <f>VLOOKUP(A1497,'Additional Data'!$A$1:$D$9949,3,0)</f>
        <v>2016.76</v>
      </c>
      <c r="T1497" s="2" t="str">
        <f>HLOOKUP(B1497,'Additional Data'!$F$1:$N$2,2,0)</f>
        <v>Laptop</v>
      </c>
    </row>
    <row r="1498" spans="1:20" ht="14.25" customHeight="1">
      <c r="A1498" s="2">
        <v>192124</v>
      </c>
      <c r="B1498" s="2" t="s">
        <v>47</v>
      </c>
      <c r="C1498" s="2" t="s">
        <v>41</v>
      </c>
      <c r="D1498" s="2" t="s">
        <v>34</v>
      </c>
      <c r="E1498" s="4">
        <v>43529.964050925926</v>
      </c>
      <c r="F1498" s="4">
        <v>43530.964050925926</v>
      </c>
      <c r="G1498" s="4">
        <v>43533.964050925926</v>
      </c>
      <c r="H1498" s="2">
        <v>0</v>
      </c>
      <c r="I1498" s="2">
        <v>103</v>
      </c>
      <c r="J1498" s="2" t="s">
        <v>41</v>
      </c>
      <c r="K1498" s="2" t="s">
        <v>66</v>
      </c>
      <c r="L1498" s="2" t="s">
        <v>67</v>
      </c>
      <c r="M1498" s="2" t="s">
        <v>71</v>
      </c>
      <c r="N1498" s="2">
        <v>-3</v>
      </c>
      <c r="O1498" s="2">
        <v>1</v>
      </c>
      <c r="P1498" s="2">
        <v>103</v>
      </c>
      <c r="Q1498" s="2" t="str">
        <f>VLOOKUP(A1498,'Additional Data'!$A$1:$D$9949,2,0)</f>
        <v>App</v>
      </c>
      <c r="R1498" s="2" t="str">
        <f>VLOOKUP(A1498,'Additional Data'!$A$1:$D$9949,4,0)</f>
        <v>Debit Card</v>
      </c>
      <c r="S1498" s="5">
        <f>VLOOKUP(A1498,'Additional Data'!$A$1:$D$9949,3,0)</f>
        <v>638.48481000000004</v>
      </c>
      <c r="T1498" s="2" t="str">
        <f>HLOOKUP(B1498,'Additional Data'!$F$1:$N$2,2,0)</f>
        <v>Tablet</v>
      </c>
    </row>
    <row r="1499" spans="1:20" ht="14.25" customHeight="1">
      <c r="A1499" s="2">
        <v>702624</v>
      </c>
      <c r="B1499" s="2" t="s">
        <v>39</v>
      </c>
      <c r="C1499" s="2" t="s">
        <v>41</v>
      </c>
      <c r="D1499" s="2" t="s">
        <v>34</v>
      </c>
      <c r="E1499" s="4">
        <v>43529.966273148151</v>
      </c>
      <c r="F1499" s="4">
        <v>43531.966273148151</v>
      </c>
      <c r="G1499" s="4">
        <v>43533.966273148151</v>
      </c>
      <c r="H1499" s="2">
        <v>0</v>
      </c>
      <c r="I1499" s="2">
        <v>128</v>
      </c>
      <c r="J1499" s="2" t="s">
        <v>41</v>
      </c>
      <c r="K1499" s="2" t="s">
        <v>66</v>
      </c>
      <c r="L1499" s="2" t="s">
        <v>67</v>
      </c>
      <c r="M1499" s="2" t="s">
        <v>71</v>
      </c>
      <c r="N1499" s="2">
        <v>-2</v>
      </c>
      <c r="O1499" s="2">
        <v>2</v>
      </c>
      <c r="P1499" s="2">
        <v>128</v>
      </c>
      <c r="Q1499" s="2" t="str">
        <f>VLOOKUP(A1499,'Additional Data'!$A$1:$D$9949,2,0)</f>
        <v>Website</v>
      </c>
      <c r="R1499" s="2" t="str">
        <f>VLOOKUP(A1499,'Additional Data'!$A$1:$D$9949,4,0)</f>
        <v>Debit Card</v>
      </c>
      <c r="S1499" s="5">
        <f>VLOOKUP(A1499,'Additional Data'!$A$1:$D$9949,3,0)</f>
        <v>2539.08</v>
      </c>
      <c r="T1499" s="2" t="str">
        <f>HLOOKUP(B1499,'Additional Data'!$F$1:$N$2,2,0)</f>
        <v>Mobile</v>
      </c>
    </row>
    <row r="1500" spans="1:20" ht="14.25" customHeight="1">
      <c r="A1500" s="2">
        <v>513121</v>
      </c>
      <c r="B1500" s="2" t="s">
        <v>48</v>
      </c>
      <c r="C1500" s="2" t="s">
        <v>41</v>
      </c>
      <c r="D1500" s="2" t="s">
        <v>34</v>
      </c>
      <c r="E1500" s="4">
        <v>43529.966828703706</v>
      </c>
      <c r="F1500" s="4">
        <v>43537.966828703706</v>
      </c>
      <c r="G1500" s="4">
        <v>43533.966828703706</v>
      </c>
      <c r="H1500" s="2">
        <v>77</v>
      </c>
      <c r="I1500" s="2">
        <v>104</v>
      </c>
      <c r="J1500" s="2" t="s">
        <v>73</v>
      </c>
      <c r="K1500" s="2" t="s">
        <v>80</v>
      </c>
      <c r="L1500" s="2" t="s">
        <v>35</v>
      </c>
      <c r="M1500" s="2" t="s">
        <v>71</v>
      </c>
      <c r="N1500" s="2">
        <v>4</v>
      </c>
      <c r="O1500" s="2">
        <v>8</v>
      </c>
      <c r="P1500" s="2">
        <v>181</v>
      </c>
      <c r="Q1500" s="2" t="str">
        <f>VLOOKUP(A1500,'Additional Data'!$A$1:$D$9949,2,0)</f>
        <v>App</v>
      </c>
      <c r="R1500" s="2" t="str">
        <f>VLOOKUP(A1500,'Additional Data'!$A$1:$D$9949,4,0)</f>
        <v>Cash On Delivery</v>
      </c>
      <c r="S1500" s="5">
        <f>VLOOKUP(A1500,'Additional Data'!$A$1:$D$9949,3,0)</f>
        <v>552.03433370000005</v>
      </c>
      <c r="T1500" s="2" t="str">
        <f>HLOOKUP(B1500,'Additional Data'!$F$1:$N$2,2,0)</f>
        <v>Gaming Console</v>
      </c>
    </row>
    <row r="1501" spans="1:20" ht="14.25" customHeight="1">
      <c r="A1501" s="2">
        <v>527448</v>
      </c>
      <c r="B1501" s="2" t="s">
        <v>39</v>
      </c>
      <c r="C1501" s="2" t="s">
        <v>32</v>
      </c>
      <c r="D1501" s="2" t="s">
        <v>34</v>
      </c>
      <c r="E1501" s="4">
        <v>43529.968611111108</v>
      </c>
      <c r="F1501" s="4">
        <v>43532.968611111108</v>
      </c>
      <c r="G1501" s="4">
        <v>43534.968611111108</v>
      </c>
      <c r="H1501" s="2">
        <v>0</v>
      </c>
      <c r="I1501" s="2">
        <v>126</v>
      </c>
      <c r="J1501" s="2" t="s">
        <v>32</v>
      </c>
      <c r="K1501" s="2" t="s">
        <v>82</v>
      </c>
      <c r="L1501" s="2" t="s">
        <v>67</v>
      </c>
      <c r="M1501" s="2" t="s">
        <v>71</v>
      </c>
      <c r="N1501" s="2">
        <v>-2</v>
      </c>
      <c r="O1501" s="2">
        <v>3</v>
      </c>
      <c r="P1501" s="2">
        <v>126</v>
      </c>
      <c r="Q1501" s="2" t="str">
        <f>VLOOKUP(A1501,'Additional Data'!$A$1:$D$9949,2,0)</f>
        <v>Website</v>
      </c>
      <c r="R1501" s="2" t="str">
        <f>VLOOKUP(A1501,'Additional Data'!$A$1:$D$9949,4,0)</f>
        <v>Debit Card</v>
      </c>
      <c r="S1501" s="5">
        <f>VLOOKUP(A1501,'Additional Data'!$A$1:$D$9949,3,0)</f>
        <v>2077.86</v>
      </c>
      <c r="T1501" s="2" t="str">
        <f>HLOOKUP(B1501,'Additional Data'!$F$1:$N$2,2,0)</f>
        <v>Mobile</v>
      </c>
    </row>
    <row r="1502" spans="1:20" ht="14.25" customHeight="1">
      <c r="A1502" s="2">
        <v>853943</v>
      </c>
      <c r="B1502" s="2" t="s">
        <v>47</v>
      </c>
      <c r="C1502" s="2" t="s">
        <v>41</v>
      </c>
      <c r="D1502" s="2" t="s">
        <v>34</v>
      </c>
      <c r="E1502" s="4">
        <v>43529.973935185182</v>
      </c>
      <c r="F1502" s="4">
        <v>43534.973935185182</v>
      </c>
      <c r="G1502" s="4">
        <v>43536.973935185182</v>
      </c>
      <c r="H1502" s="2">
        <v>0</v>
      </c>
      <c r="I1502" s="2">
        <v>128</v>
      </c>
      <c r="J1502" s="2" t="s">
        <v>41</v>
      </c>
      <c r="K1502" s="2" t="s">
        <v>66</v>
      </c>
      <c r="L1502" s="2" t="s">
        <v>67</v>
      </c>
      <c r="M1502" s="2" t="s">
        <v>59</v>
      </c>
      <c r="N1502" s="2">
        <v>-2</v>
      </c>
      <c r="O1502" s="2">
        <v>5</v>
      </c>
      <c r="P1502" s="2">
        <v>128</v>
      </c>
      <c r="Q1502" s="2" t="str">
        <f>VLOOKUP(A1502,'Additional Data'!$A$1:$D$9949,2,0)</f>
        <v>App</v>
      </c>
      <c r="R1502" s="2" t="str">
        <f>VLOOKUP(A1502,'Additional Data'!$A$1:$D$9949,4,0)</f>
        <v>Credit Card</v>
      </c>
      <c r="S1502" s="5">
        <f>VLOOKUP(A1502,'Additional Data'!$A$1:$D$9949,3,0)</f>
        <v>3352.465428</v>
      </c>
      <c r="T1502" s="2" t="str">
        <f>HLOOKUP(B1502,'Additional Data'!$F$1:$N$2,2,0)</f>
        <v>Tablet</v>
      </c>
    </row>
    <row r="1503" spans="1:20" ht="14.25" customHeight="1">
      <c r="A1503" s="2">
        <v>749382</v>
      </c>
      <c r="B1503" s="2" t="s">
        <v>48</v>
      </c>
      <c r="C1503" s="2" t="s">
        <v>41</v>
      </c>
      <c r="D1503" s="2" t="s">
        <v>34</v>
      </c>
      <c r="E1503" s="4">
        <v>43529.973981481482</v>
      </c>
      <c r="F1503" s="4">
        <v>43535.973981481482</v>
      </c>
      <c r="G1503" s="4">
        <v>43533.973981481482</v>
      </c>
      <c r="H1503" s="2">
        <v>0</v>
      </c>
      <c r="I1503" s="2">
        <v>125</v>
      </c>
      <c r="J1503" s="2" t="s">
        <v>41</v>
      </c>
      <c r="K1503" s="2" t="s">
        <v>66</v>
      </c>
      <c r="L1503" s="2" t="s">
        <v>67</v>
      </c>
      <c r="M1503" s="2" t="s">
        <v>59</v>
      </c>
      <c r="N1503" s="2">
        <v>2</v>
      </c>
      <c r="O1503" s="2">
        <v>6</v>
      </c>
      <c r="P1503" s="2">
        <v>125</v>
      </c>
      <c r="Q1503" s="2" t="str">
        <f>VLOOKUP(A1503,'Additional Data'!$A$1:$D$9949,2,0)</f>
        <v>Website</v>
      </c>
      <c r="R1503" s="2" t="str">
        <f>VLOOKUP(A1503,'Additional Data'!$A$1:$D$9949,4,0)</f>
        <v>Debit Card</v>
      </c>
      <c r="S1503" s="5">
        <f>VLOOKUP(A1503,'Additional Data'!$A$1:$D$9949,3,0)</f>
        <v>2521.0300000000002</v>
      </c>
      <c r="T1503" s="2" t="str">
        <f>HLOOKUP(B1503,'Additional Data'!$F$1:$N$2,2,0)</f>
        <v>Gaming Console</v>
      </c>
    </row>
    <row r="1504" spans="1:20" ht="14.25" customHeight="1">
      <c r="A1504" s="2">
        <v>519564</v>
      </c>
      <c r="B1504" s="2" t="s">
        <v>42</v>
      </c>
      <c r="C1504" s="2" t="s">
        <v>41</v>
      </c>
      <c r="D1504" s="2" t="s">
        <v>34</v>
      </c>
      <c r="E1504" s="4">
        <v>43529.983506944445</v>
      </c>
      <c r="F1504" s="4">
        <v>43535.983506944445</v>
      </c>
      <c r="G1504" s="4">
        <v>43536.983506944445</v>
      </c>
      <c r="H1504" s="2">
        <v>29</v>
      </c>
      <c r="I1504" s="2">
        <v>126</v>
      </c>
      <c r="J1504" s="2" t="s">
        <v>73</v>
      </c>
      <c r="K1504" s="2" t="s">
        <v>80</v>
      </c>
      <c r="L1504" s="2" t="s">
        <v>35</v>
      </c>
      <c r="M1504" s="2" t="s">
        <v>71</v>
      </c>
      <c r="N1504" s="2">
        <v>-1</v>
      </c>
      <c r="O1504" s="2">
        <v>6</v>
      </c>
      <c r="P1504" s="2">
        <v>155</v>
      </c>
      <c r="Q1504" s="2" t="str">
        <f>VLOOKUP(A1504,'Additional Data'!$A$1:$D$9949,2,0)</f>
        <v>Website</v>
      </c>
      <c r="R1504" s="2" t="str">
        <f>VLOOKUP(A1504,'Additional Data'!$A$1:$D$9949,4,0)</f>
        <v>Debit Card</v>
      </c>
      <c r="S1504" s="5">
        <f>VLOOKUP(A1504,'Additional Data'!$A$1:$D$9949,3,0)</f>
        <v>2675.63</v>
      </c>
      <c r="T1504" s="2" t="str">
        <f>HLOOKUP(B1504,'Additional Data'!$F$1:$N$2,2,0)</f>
        <v>TV</v>
      </c>
    </row>
    <row r="1505" spans="1:20" ht="14.25" customHeight="1">
      <c r="A1505" s="2">
        <v>690053</v>
      </c>
      <c r="B1505" s="2" t="s">
        <v>36</v>
      </c>
      <c r="C1505" s="2" t="s">
        <v>41</v>
      </c>
      <c r="D1505" s="2" t="s">
        <v>34</v>
      </c>
      <c r="E1505" s="4">
        <v>43529.985138888886</v>
      </c>
      <c r="F1505" s="4">
        <v>43536.985138888886</v>
      </c>
      <c r="G1505" s="4">
        <v>43535.985138888886</v>
      </c>
      <c r="H1505" s="2">
        <v>39</v>
      </c>
      <c r="I1505" s="2">
        <v>110</v>
      </c>
      <c r="J1505" s="2" t="s">
        <v>60</v>
      </c>
      <c r="K1505" s="2" t="s">
        <v>77</v>
      </c>
      <c r="L1505" s="2" t="s">
        <v>35</v>
      </c>
      <c r="M1505" s="2" t="s">
        <v>59</v>
      </c>
      <c r="N1505" s="2">
        <v>1</v>
      </c>
      <c r="O1505" s="2">
        <v>7</v>
      </c>
      <c r="P1505" s="2">
        <v>149</v>
      </c>
      <c r="Q1505" s="2" t="str">
        <f>VLOOKUP(A1505,'Additional Data'!$A$1:$D$9949,2,0)</f>
        <v>App</v>
      </c>
      <c r="R1505" s="2" t="str">
        <f>VLOOKUP(A1505,'Additional Data'!$A$1:$D$9949,4,0)</f>
        <v>Cash On Delivery</v>
      </c>
      <c r="S1505" s="5">
        <f>VLOOKUP(A1505,'Additional Data'!$A$1:$D$9949,3,0)</f>
        <v>346.20702060000002</v>
      </c>
      <c r="T1505" s="2" t="str">
        <f>HLOOKUP(B1505,'Additional Data'!$F$1:$N$2,2,0)</f>
        <v>Laptop</v>
      </c>
    </row>
    <row r="1506" spans="1:20" ht="14.25" customHeight="1">
      <c r="A1506" s="2">
        <v>686813</v>
      </c>
      <c r="B1506" s="2" t="s">
        <v>47</v>
      </c>
      <c r="C1506" s="2" t="s">
        <v>41</v>
      </c>
      <c r="D1506" s="2" t="s">
        <v>34</v>
      </c>
      <c r="E1506" s="4">
        <v>43529.987719907411</v>
      </c>
      <c r="F1506" s="4">
        <v>43536.987719907411</v>
      </c>
      <c r="G1506" s="4">
        <v>43534.987719907411</v>
      </c>
      <c r="H1506" s="2">
        <v>49</v>
      </c>
      <c r="I1506" s="2">
        <v>109</v>
      </c>
      <c r="J1506" s="2" t="s">
        <v>60</v>
      </c>
      <c r="K1506" s="2" t="s">
        <v>77</v>
      </c>
      <c r="L1506" s="2" t="s">
        <v>35</v>
      </c>
      <c r="M1506" s="2" t="s">
        <v>59</v>
      </c>
      <c r="N1506" s="2">
        <v>2</v>
      </c>
      <c r="O1506" s="2">
        <v>7</v>
      </c>
      <c r="P1506" s="2">
        <v>158</v>
      </c>
      <c r="Q1506" s="2" t="str">
        <f>VLOOKUP(A1506,'Additional Data'!$A$1:$D$9949,2,0)</f>
        <v>App</v>
      </c>
      <c r="R1506" s="2" t="str">
        <f>VLOOKUP(A1506,'Additional Data'!$A$1:$D$9949,4,0)</f>
        <v>Credit Card</v>
      </c>
      <c r="S1506" s="5">
        <f>VLOOKUP(A1506,'Additional Data'!$A$1:$D$9949,3,0)</f>
        <v>1298.810563</v>
      </c>
      <c r="T1506" s="2" t="str">
        <f>HLOOKUP(B1506,'Additional Data'!$F$1:$N$2,2,0)</f>
        <v>Tablet</v>
      </c>
    </row>
    <row r="1507" spans="1:20" ht="14.25" customHeight="1">
      <c r="A1507" s="2">
        <v>9569</v>
      </c>
      <c r="B1507" s="2" t="s">
        <v>39</v>
      </c>
      <c r="C1507" s="2" t="s">
        <v>41</v>
      </c>
      <c r="D1507" s="2" t="s">
        <v>34</v>
      </c>
      <c r="E1507" s="4">
        <v>43529.988287037035</v>
      </c>
      <c r="F1507" s="4">
        <v>43537.988287037035</v>
      </c>
      <c r="G1507" s="4">
        <v>43534.988287037035</v>
      </c>
      <c r="H1507" s="2">
        <v>50</v>
      </c>
      <c r="I1507" s="2">
        <v>109</v>
      </c>
      <c r="J1507" s="2" t="s">
        <v>60</v>
      </c>
      <c r="K1507" s="2" t="s">
        <v>77</v>
      </c>
      <c r="L1507" s="2" t="s">
        <v>35</v>
      </c>
      <c r="M1507" s="2" t="s">
        <v>59</v>
      </c>
      <c r="N1507" s="2">
        <v>3</v>
      </c>
      <c r="O1507" s="2">
        <v>8</v>
      </c>
      <c r="P1507" s="2">
        <v>159</v>
      </c>
      <c r="Q1507" s="2" t="str">
        <f>VLOOKUP(A1507,'Additional Data'!$A$1:$D$9949,2,0)</f>
        <v>App</v>
      </c>
      <c r="R1507" s="2" t="str">
        <f>VLOOKUP(A1507,'Additional Data'!$A$1:$D$9949,4,0)</f>
        <v>Cash On Delivery</v>
      </c>
      <c r="S1507" s="5">
        <f>VLOOKUP(A1507,'Additional Data'!$A$1:$D$9949,3,0)</f>
        <v>2210.2504309999999</v>
      </c>
      <c r="T1507" s="2" t="str">
        <f>HLOOKUP(B1507,'Additional Data'!$F$1:$N$2,2,0)</f>
        <v>Mobile</v>
      </c>
    </row>
    <row r="1508" spans="1:20" ht="14.25" customHeight="1">
      <c r="A1508" s="2">
        <v>63604</v>
      </c>
      <c r="B1508" s="2" t="s">
        <v>39</v>
      </c>
      <c r="C1508" s="2" t="s">
        <v>41</v>
      </c>
      <c r="D1508" s="2" t="s">
        <v>34</v>
      </c>
      <c r="E1508" s="4">
        <v>43529.994409722225</v>
      </c>
      <c r="F1508" s="4">
        <v>43533.994409722225</v>
      </c>
      <c r="G1508" s="4">
        <v>43533.994409722225</v>
      </c>
      <c r="H1508" s="2">
        <v>80</v>
      </c>
      <c r="I1508" s="2">
        <v>87</v>
      </c>
      <c r="J1508" s="2" t="s">
        <v>60</v>
      </c>
      <c r="K1508" s="2" t="s">
        <v>77</v>
      </c>
      <c r="L1508" s="2" t="s">
        <v>35</v>
      </c>
      <c r="M1508" s="2" t="s">
        <v>71</v>
      </c>
      <c r="N1508" s="2">
        <v>0</v>
      </c>
      <c r="O1508" s="2">
        <v>4</v>
      </c>
      <c r="P1508" s="2">
        <v>167</v>
      </c>
      <c r="Q1508" s="2" t="str">
        <f>VLOOKUP(A1508,'Additional Data'!$A$1:$D$9949,2,0)</f>
        <v>App</v>
      </c>
      <c r="R1508" s="2" t="str">
        <f>VLOOKUP(A1508,'Additional Data'!$A$1:$D$9949,4,0)</f>
        <v>Debit Card</v>
      </c>
      <c r="S1508" s="5">
        <f>VLOOKUP(A1508,'Additional Data'!$A$1:$D$9949,3,0)</f>
        <v>1872.3281919999999</v>
      </c>
      <c r="T1508" s="2" t="str">
        <f>HLOOKUP(B1508,'Additional Data'!$F$1:$N$2,2,0)</f>
        <v>Mobile</v>
      </c>
    </row>
    <row r="1509" spans="1:20" ht="14.25" customHeight="1">
      <c r="A1509" s="2">
        <v>543362</v>
      </c>
      <c r="B1509" s="2" t="s">
        <v>39</v>
      </c>
      <c r="C1509" s="2" t="s">
        <v>41</v>
      </c>
      <c r="D1509" s="2" t="s">
        <v>34</v>
      </c>
      <c r="E1509" s="4">
        <v>43529.997418981482</v>
      </c>
      <c r="F1509" s="4">
        <v>43532.997418981482</v>
      </c>
      <c r="G1509" s="4">
        <v>43536.997418981482</v>
      </c>
      <c r="H1509" s="2">
        <v>0</v>
      </c>
      <c r="I1509" s="2">
        <v>129</v>
      </c>
      <c r="J1509" s="2" t="s">
        <v>41</v>
      </c>
      <c r="K1509" s="2" t="s">
        <v>66</v>
      </c>
      <c r="L1509" s="2" t="s">
        <v>67</v>
      </c>
      <c r="M1509" s="2" t="s">
        <v>59</v>
      </c>
      <c r="N1509" s="2">
        <v>-4</v>
      </c>
      <c r="O1509" s="2">
        <v>3</v>
      </c>
      <c r="P1509" s="2">
        <v>129</v>
      </c>
      <c r="Q1509" s="2" t="str">
        <f>VLOOKUP(A1509,'Additional Data'!$A$1:$D$9949,2,0)</f>
        <v>App</v>
      </c>
      <c r="R1509" s="2" t="str">
        <f>VLOOKUP(A1509,'Additional Data'!$A$1:$D$9949,4,0)</f>
        <v>Debit Card</v>
      </c>
      <c r="S1509" s="5">
        <f>VLOOKUP(A1509,'Additional Data'!$A$1:$D$9949,3,0)</f>
        <v>1729.6027939999999</v>
      </c>
      <c r="T1509" s="2" t="str">
        <f>HLOOKUP(B1509,'Additional Data'!$F$1:$N$2,2,0)</f>
        <v>Mobile</v>
      </c>
    </row>
    <row r="1510" spans="1:20" ht="14.25" customHeight="1">
      <c r="A1510" s="2">
        <v>119382</v>
      </c>
      <c r="B1510" s="2" t="s">
        <v>39</v>
      </c>
      <c r="C1510" s="2" t="s">
        <v>41</v>
      </c>
      <c r="D1510" s="2" t="s">
        <v>34</v>
      </c>
      <c r="E1510" s="4">
        <v>43529.998240740744</v>
      </c>
      <c r="F1510" s="4">
        <v>43533.998240740744</v>
      </c>
      <c r="G1510" s="4">
        <v>43532.998240740744</v>
      </c>
      <c r="H1510" s="2">
        <v>0</v>
      </c>
      <c r="I1510" s="2">
        <v>130</v>
      </c>
      <c r="J1510" s="2" t="s">
        <v>41</v>
      </c>
      <c r="K1510" s="2" t="s">
        <v>66</v>
      </c>
      <c r="L1510" s="2" t="s">
        <v>67</v>
      </c>
      <c r="M1510" s="2" t="s">
        <v>59</v>
      </c>
      <c r="N1510" s="2">
        <v>1</v>
      </c>
      <c r="O1510" s="2">
        <v>4</v>
      </c>
      <c r="P1510" s="2">
        <v>130</v>
      </c>
      <c r="Q1510" s="2" t="str">
        <f>VLOOKUP(A1510,'Additional Data'!$A$1:$D$9949,2,0)</f>
        <v>Website</v>
      </c>
      <c r="R1510" s="2" t="str">
        <f>VLOOKUP(A1510,'Additional Data'!$A$1:$D$9949,4,0)</f>
        <v>Debit Card</v>
      </c>
      <c r="S1510" s="5">
        <f>VLOOKUP(A1510,'Additional Data'!$A$1:$D$9949,3,0)</f>
        <v>2887.2</v>
      </c>
      <c r="T1510" s="2" t="str">
        <f>HLOOKUP(B1510,'Additional Data'!$F$1:$N$2,2,0)</f>
        <v>Mobile</v>
      </c>
    </row>
    <row r="1511" spans="1:20" ht="14.25" customHeight="1">
      <c r="A1511" s="2">
        <v>189912</v>
      </c>
      <c r="B1511" s="2" t="s">
        <v>39</v>
      </c>
      <c r="C1511" s="2" t="s">
        <v>41</v>
      </c>
      <c r="D1511" s="2" t="s">
        <v>34</v>
      </c>
      <c r="E1511" s="4">
        <v>43529.998831018522</v>
      </c>
      <c r="F1511" s="4">
        <v>43531.998831018522</v>
      </c>
      <c r="G1511" s="4">
        <v>43535.998831018522</v>
      </c>
      <c r="H1511" s="2">
        <v>64</v>
      </c>
      <c r="I1511" s="2">
        <v>107</v>
      </c>
      <c r="J1511" s="2" t="s">
        <v>32</v>
      </c>
      <c r="K1511" s="2" t="s">
        <v>70</v>
      </c>
      <c r="L1511" s="2" t="s">
        <v>35</v>
      </c>
      <c r="M1511" s="2" t="s">
        <v>71</v>
      </c>
      <c r="N1511" s="2">
        <v>-4</v>
      </c>
      <c r="O1511" s="2">
        <v>2</v>
      </c>
      <c r="P1511" s="2">
        <v>171</v>
      </c>
      <c r="Q1511" s="2" t="str">
        <f>VLOOKUP(A1511,'Additional Data'!$A$1:$D$9949,2,0)</f>
        <v>Website</v>
      </c>
      <c r="R1511" s="2" t="str">
        <f>VLOOKUP(A1511,'Additional Data'!$A$1:$D$9949,4,0)</f>
        <v>Debit Card</v>
      </c>
      <c r="S1511" s="5">
        <f>VLOOKUP(A1511,'Additional Data'!$A$1:$D$9949,3,0)</f>
        <v>2176.5700000000002</v>
      </c>
      <c r="T1511" s="2" t="str">
        <f>HLOOKUP(B1511,'Additional Data'!$F$1:$N$2,2,0)</f>
        <v>Mobile</v>
      </c>
    </row>
    <row r="1512" spans="1:20" ht="14.25" customHeight="1">
      <c r="A1512" s="2">
        <v>553029</v>
      </c>
      <c r="B1512" s="2" t="s">
        <v>30</v>
      </c>
      <c r="C1512" s="2" t="s">
        <v>41</v>
      </c>
      <c r="D1512" s="2" t="s">
        <v>34</v>
      </c>
      <c r="E1512" s="4">
        <v>43530.002534722225</v>
      </c>
      <c r="F1512" s="4">
        <v>43539.002534722225</v>
      </c>
      <c r="G1512" s="4">
        <v>43536.002534722225</v>
      </c>
      <c r="H1512" s="2">
        <v>27</v>
      </c>
      <c r="I1512" s="2">
        <v>120</v>
      </c>
      <c r="J1512" s="2" t="s">
        <v>32</v>
      </c>
      <c r="K1512" s="2" t="s">
        <v>70</v>
      </c>
      <c r="L1512" s="2" t="s">
        <v>35</v>
      </c>
      <c r="M1512" s="2" t="s">
        <v>59</v>
      </c>
      <c r="N1512" s="2">
        <v>3</v>
      </c>
      <c r="O1512" s="2">
        <v>9</v>
      </c>
      <c r="P1512" s="2">
        <v>147</v>
      </c>
      <c r="Q1512" s="2" t="str">
        <f>VLOOKUP(A1512,'Additional Data'!$A$1:$D$9949,2,0)</f>
        <v>Website</v>
      </c>
      <c r="R1512" s="2" t="str">
        <f>VLOOKUP(A1512,'Additional Data'!$A$1:$D$9949,4,0)</f>
        <v>Credit Card</v>
      </c>
      <c r="S1512" s="5">
        <f>VLOOKUP(A1512,'Additional Data'!$A$1:$D$9949,3,0)</f>
        <v>1025.21</v>
      </c>
      <c r="T1512" s="2" t="str">
        <f>HLOOKUP(B1512,'Additional Data'!$F$1:$N$2,2,0)</f>
        <v>PC</v>
      </c>
    </row>
    <row r="1513" spans="1:20" ht="14.25" customHeight="1">
      <c r="A1513" s="2">
        <v>229667</v>
      </c>
      <c r="B1513" s="2" t="s">
        <v>36</v>
      </c>
      <c r="C1513" s="2" t="s">
        <v>41</v>
      </c>
      <c r="D1513" s="2" t="s">
        <v>34</v>
      </c>
      <c r="E1513" s="4">
        <v>43530.002870370372</v>
      </c>
      <c r="F1513" s="4">
        <v>43540.002870370372</v>
      </c>
      <c r="G1513" s="4">
        <v>43537.002870370372</v>
      </c>
      <c r="H1513" s="2">
        <v>49</v>
      </c>
      <c r="I1513" s="2">
        <v>121</v>
      </c>
      <c r="J1513" s="2" t="s">
        <v>32</v>
      </c>
      <c r="K1513" s="2" t="s">
        <v>70</v>
      </c>
      <c r="L1513" s="2" t="s">
        <v>35</v>
      </c>
      <c r="M1513" s="2" t="s">
        <v>59</v>
      </c>
      <c r="N1513" s="2">
        <v>3</v>
      </c>
      <c r="O1513" s="2">
        <v>10</v>
      </c>
      <c r="P1513" s="2">
        <v>170</v>
      </c>
      <c r="Q1513" s="2" t="str">
        <f>VLOOKUP(A1513,'Additional Data'!$A$1:$D$9949,2,0)</f>
        <v>App</v>
      </c>
      <c r="R1513" s="2" t="str">
        <f>VLOOKUP(A1513,'Additional Data'!$A$1:$D$9949,4,0)</f>
        <v>Credit Card</v>
      </c>
      <c r="S1513" s="5">
        <f>VLOOKUP(A1513,'Additional Data'!$A$1:$D$9949,3,0)</f>
        <v>3435.5746389999999</v>
      </c>
      <c r="T1513" s="2" t="str">
        <f>HLOOKUP(B1513,'Additional Data'!$F$1:$N$2,2,0)</f>
        <v>Laptop</v>
      </c>
    </row>
    <row r="1514" spans="1:20" ht="14.25" customHeight="1">
      <c r="A1514" s="2">
        <v>991809</v>
      </c>
      <c r="B1514" s="2" t="s">
        <v>39</v>
      </c>
      <c r="C1514" s="2" t="s">
        <v>32</v>
      </c>
      <c r="D1514" s="2" t="s">
        <v>34</v>
      </c>
      <c r="E1514" s="4">
        <v>43530.002939814818</v>
      </c>
      <c r="F1514" s="4">
        <v>43538.002939814818</v>
      </c>
      <c r="G1514" s="4">
        <v>43534.002939814818</v>
      </c>
      <c r="H1514" s="2">
        <v>69</v>
      </c>
      <c r="I1514" s="2">
        <v>87</v>
      </c>
      <c r="J1514" s="2" t="s">
        <v>63</v>
      </c>
      <c r="K1514" s="2" t="s">
        <v>81</v>
      </c>
      <c r="L1514" s="2" t="s">
        <v>35</v>
      </c>
      <c r="M1514" s="2" t="s">
        <v>71</v>
      </c>
      <c r="N1514" s="2">
        <v>4</v>
      </c>
      <c r="O1514" s="2">
        <v>8</v>
      </c>
      <c r="P1514" s="2">
        <v>156</v>
      </c>
      <c r="Q1514" s="2" t="str">
        <f>VLOOKUP(A1514,'Additional Data'!$A$1:$D$9949,2,0)</f>
        <v>Website</v>
      </c>
      <c r="R1514" s="2" t="str">
        <f>VLOOKUP(A1514,'Additional Data'!$A$1:$D$9949,4,0)</f>
        <v>Cash On Delivery</v>
      </c>
      <c r="S1514" s="5">
        <f>VLOOKUP(A1514,'Additional Data'!$A$1:$D$9949,3,0)</f>
        <v>1455.12</v>
      </c>
      <c r="T1514" s="2" t="str">
        <f>HLOOKUP(B1514,'Additional Data'!$F$1:$N$2,2,0)</f>
        <v>Mobile</v>
      </c>
    </row>
    <row r="1515" spans="1:20" ht="14.25" customHeight="1">
      <c r="A1515" s="2">
        <v>960976</v>
      </c>
      <c r="B1515" s="2" t="s">
        <v>39</v>
      </c>
      <c r="C1515" s="2" t="s">
        <v>32</v>
      </c>
      <c r="D1515" s="2" t="s">
        <v>34</v>
      </c>
      <c r="E1515" s="4">
        <v>43530.004027777781</v>
      </c>
      <c r="F1515" s="4">
        <v>43532.004027777781</v>
      </c>
      <c r="G1515" s="4">
        <v>43537.004027777781</v>
      </c>
      <c r="H1515" s="2">
        <v>70</v>
      </c>
      <c r="I1515" s="2">
        <v>109</v>
      </c>
      <c r="J1515" s="2" t="s">
        <v>41</v>
      </c>
      <c r="K1515" s="2" t="s">
        <v>58</v>
      </c>
      <c r="L1515" s="2" t="s">
        <v>35</v>
      </c>
      <c r="M1515" s="2" t="s">
        <v>71</v>
      </c>
      <c r="N1515" s="2">
        <v>-5</v>
      </c>
      <c r="O1515" s="2">
        <v>2</v>
      </c>
      <c r="P1515" s="2">
        <v>179</v>
      </c>
      <c r="Q1515" s="2" t="str">
        <f>VLOOKUP(A1515,'Additional Data'!$A$1:$D$9949,2,0)</f>
        <v>App</v>
      </c>
      <c r="R1515" s="2" t="str">
        <f>VLOOKUP(A1515,'Additional Data'!$A$1:$D$9949,4,0)</f>
        <v>Debit Card</v>
      </c>
      <c r="S1515" s="5">
        <f>VLOOKUP(A1515,'Additional Data'!$A$1:$D$9949,3,0)</f>
        <v>2250.787542</v>
      </c>
      <c r="T1515" s="2" t="str">
        <f>HLOOKUP(B1515,'Additional Data'!$F$1:$N$2,2,0)</f>
        <v>Mobile</v>
      </c>
    </row>
    <row r="1516" spans="1:20" ht="14.25" customHeight="1">
      <c r="A1516" s="2">
        <v>336730</v>
      </c>
      <c r="B1516" s="2" t="s">
        <v>39</v>
      </c>
      <c r="C1516" s="2" t="s">
        <v>32</v>
      </c>
      <c r="D1516" s="2" t="s">
        <v>34</v>
      </c>
      <c r="E1516" s="4">
        <v>43530.005636574075</v>
      </c>
      <c r="F1516" s="4">
        <v>43538.005636574075</v>
      </c>
      <c r="G1516" s="4">
        <v>43533.005636574075</v>
      </c>
      <c r="H1516" s="2">
        <v>82</v>
      </c>
      <c r="I1516" s="2">
        <v>102</v>
      </c>
      <c r="J1516" s="2" t="s">
        <v>73</v>
      </c>
      <c r="K1516" s="2" t="s">
        <v>74</v>
      </c>
      <c r="L1516" s="2" t="s">
        <v>35</v>
      </c>
      <c r="M1516" s="2" t="s">
        <v>71</v>
      </c>
      <c r="N1516" s="2">
        <v>5</v>
      </c>
      <c r="O1516" s="2">
        <v>8</v>
      </c>
      <c r="P1516" s="2">
        <v>184</v>
      </c>
      <c r="Q1516" s="2" t="str">
        <f>VLOOKUP(A1516,'Additional Data'!$A$1:$D$9949,2,0)</f>
        <v>App</v>
      </c>
      <c r="R1516" s="2" t="str">
        <f>VLOOKUP(A1516,'Additional Data'!$A$1:$D$9949,4,0)</f>
        <v>Debit Card</v>
      </c>
      <c r="S1516" s="5">
        <f>VLOOKUP(A1516,'Additional Data'!$A$1:$D$9949,3,0)</f>
        <v>2232.0297799999998</v>
      </c>
      <c r="T1516" s="2" t="str">
        <f>HLOOKUP(B1516,'Additional Data'!$F$1:$N$2,2,0)</f>
        <v>Mobile</v>
      </c>
    </row>
    <row r="1517" spans="1:20" ht="14.25" customHeight="1">
      <c r="A1517" s="2">
        <v>699988</v>
      </c>
      <c r="B1517" s="2" t="s">
        <v>36</v>
      </c>
      <c r="C1517" s="2" t="s">
        <v>32</v>
      </c>
      <c r="D1517" s="2" t="s">
        <v>34</v>
      </c>
      <c r="E1517" s="4">
        <v>43530.007905092592</v>
      </c>
      <c r="F1517" s="4">
        <v>43531.007905092592</v>
      </c>
      <c r="G1517" s="4">
        <v>43534.007905092592</v>
      </c>
      <c r="H1517" s="2">
        <v>0</v>
      </c>
      <c r="I1517" s="2">
        <v>103</v>
      </c>
      <c r="J1517" s="2" t="s">
        <v>32</v>
      </c>
      <c r="K1517" s="2" t="s">
        <v>82</v>
      </c>
      <c r="L1517" s="2" t="s">
        <v>67</v>
      </c>
      <c r="M1517" s="2" t="s">
        <v>71</v>
      </c>
      <c r="N1517" s="2">
        <v>-3</v>
      </c>
      <c r="O1517" s="2">
        <v>1</v>
      </c>
      <c r="P1517" s="2">
        <v>103</v>
      </c>
      <c r="Q1517" s="2" t="str">
        <f>VLOOKUP(A1517,'Additional Data'!$A$1:$D$9949,2,0)</f>
        <v>App</v>
      </c>
      <c r="R1517" s="2" t="str">
        <f>VLOOKUP(A1517,'Additional Data'!$A$1:$D$9949,4,0)</f>
        <v>Debit Card</v>
      </c>
      <c r="S1517" s="5">
        <f>VLOOKUP(A1517,'Additional Data'!$A$1:$D$9949,3,0)</f>
        <v>363.27926239999999</v>
      </c>
      <c r="T1517" s="2" t="str">
        <f>HLOOKUP(B1517,'Additional Data'!$F$1:$N$2,2,0)</f>
        <v>Laptop</v>
      </c>
    </row>
    <row r="1518" spans="1:20" ht="14.25" customHeight="1">
      <c r="A1518" s="2">
        <v>580966</v>
      </c>
      <c r="B1518" s="2" t="s">
        <v>47</v>
      </c>
      <c r="C1518" s="2" t="s">
        <v>32</v>
      </c>
      <c r="D1518" s="2" t="s">
        <v>34</v>
      </c>
      <c r="E1518" s="4">
        <v>43530.009722222225</v>
      </c>
      <c r="F1518" s="4">
        <v>43535.009722222225</v>
      </c>
      <c r="G1518" s="4">
        <v>43537.009722222225</v>
      </c>
      <c r="H1518" s="2">
        <v>75</v>
      </c>
      <c r="I1518" s="2">
        <v>90</v>
      </c>
      <c r="J1518" s="2" t="s">
        <v>60</v>
      </c>
      <c r="K1518" s="2" t="s">
        <v>61</v>
      </c>
      <c r="L1518" s="2" t="s">
        <v>35</v>
      </c>
      <c r="M1518" s="2" t="s">
        <v>71</v>
      </c>
      <c r="N1518" s="2">
        <v>-2</v>
      </c>
      <c r="O1518" s="2">
        <v>5</v>
      </c>
      <c r="P1518" s="2">
        <v>165</v>
      </c>
      <c r="Q1518" s="2" t="str">
        <f>VLOOKUP(A1518,'Additional Data'!$A$1:$D$9949,2,0)</f>
        <v>App</v>
      </c>
      <c r="R1518" s="2" t="str">
        <f>VLOOKUP(A1518,'Additional Data'!$A$1:$D$9949,4,0)</f>
        <v>Debit Card</v>
      </c>
      <c r="S1518" s="5">
        <f>VLOOKUP(A1518,'Additional Data'!$A$1:$D$9949,3,0)</f>
        <v>1161.2307579999999</v>
      </c>
      <c r="T1518" s="2" t="str">
        <f>HLOOKUP(B1518,'Additional Data'!$F$1:$N$2,2,0)</f>
        <v>Tablet</v>
      </c>
    </row>
    <row r="1519" spans="1:20" ht="14.25" customHeight="1">
      <c r="A1519" s="2">
        <v>184818</v>
      </c>
      <c r="B1519" s="2" t="s">
        <v>39</v>
      </c>
      <c r="C1519" s="2" t="s">
        <v>41</v>
      </c>
      <c r="D1519" s="2" t="s">
        <v>34</v>
      </c>
      <c r="E1519" s="4">
        <v>43530.014236111114</v>
      </c>
      <c r="F1519" s="4">
        <v>43530.014236111114</v>
      </c>
      <c r="G1519" s="4">
        <v>43534.014236111114</v>
      </c>
      <c r="H1519" s="2">
        <v>0</v>
      </c>
      <c r="I1519" s="2">
        <v>102</v>
      </c>
      <c r="J1519" s="2" t="s">
        <v>41</v>
      </c>
      <c r="K1519" s="2" t="s">
        <v>66</v>
      </c>
      <c r="L1519" s="2" t="s">
        <v>67</v>
      </c>
      <c r="M1519" s="2" t="s">
        <v>71</v>
      </c>
      <c r="N1519" s="2">
        <v>-4</v>
      </c>
      <c r="O1519" s="2">
        <v>0</v>
      </c>
      <c r="P1519" s="2">
        <v>102</v>
      </c>
      <c r="Q1519" s="2" t="str">
        <f>VLOOKUP(A1519,'Additional Data'!$A$1:$D$9949,2,0)</f>
        <v>Website</v>
      </c>
      <c r="R1519" s="2" t="str">
        <f>VLOOKUP(A1519,'Additional Data'!$A$1:$D$9949,4,0)</f>
        <v>Debit Card</v>
      </c>
      <c r="S1519" s="5">
        <f>VLOOKUP(A1519,'Additional Data'!$A$1:$D$9949,3,0)</f>
        <v>2512.5300000000002</v>
      </c>
      <c r="T1519" s="2" t="str">
        <f>HLOOKUP(B1519,'Additional Data'!$F$1:$N$2,2,0)</f>
        <v>Mobile</v>
      </c>
    </row>
    <row r="1520" spans="1:20" ht="14.25" customHeight="1">
      <c r="A1520" s="2">
        <v>306457</v>
      </c>
      <c r="B1520" s="2" t="s">
        <v>46</v>
      </c>
      <c r="C1520" s="2" t="s">
        <v>41</v>
      </c>
      <c r="D1520" s="2" t="s">
        <v>34</v>
      </c>
      <c r="E1520" s="4">
        <v>43530.015972222223</v>
      </c>
      <c r="F1520" s="4">
        <v>43534.015972222223</v>
      </c>
      <c r="G1520" s="4">
        <v>43535.015972222223</v>
      </c>
      <c r="H1520" s="2">
        <v>33</v>
      </c>
      <c r="I1520" s="2">
        <v>108</v>
      </c>
      <c r="J1520" s="2" t="s">
        <v>60</v>
      </c>
      <c r="K1520" s="2" t="s">
        <v>77</v>
      </c>
      <c r="L1520" s="2" t="s">
        <v>35</v>
      </c>
      <c r="M1520" s="2" t="s">
        <v>59</v>
      </c>
      <c r="N1520" s="2">
        <v>-1</v>
      </c>
      <c r="O1520" s="2">
        <v>4</v>
      </c>
      <c r="P1520" s="2">
        <v>141</v>
      </c>
      <c r="Q1520" s="2" t="str">
        <f>VLOOKUP(A1520,'Additional Data'!$A$1:$D$9949,2,0)</f>
        <v>App</v>
      </c>
      <c r="R1520" s="2" t="str">
        <f>VLOOKUP(A1520,'Additional Data'!$A$1:$D$9949,4,0)</f>
        <v>Credit Card</v>
      </c>
      <c r="S1520" s="5">
        <f>VLOOKUP(A1520,'Additional Data'!$A$1:$D$9949,3,0)</f>
        <v>1336.2929449999999</v>
      </c>
      <c r="T1520" s="2" t="str">
        <f>HLOOKUP(B1520,'Additional Data'!$F$1:$N$2,2,0)</f>
        <v>TV</v>
      </c>
    </row>
    <row r="1521" spans="1:20" ht="14.25" customHeight="1">
      <c r="A1521" s="2">
        <v>276766</v>
      </c>
      <c r="B1521" s="2" t="s">
        <v>39</v>
      </c>
      <c r="C1521" s="2" t="s">
        <v>41</v>
      </c>
      <c r="D1521" s="2" t="s">
        <v>34</v>
      </c>
      <c r="E1521" s="4">
        <v>43530.018842592595</v>
      </c>
      <c r="F1521" s="4">
        <v>43535.018842592595</v>
      </c>
      <c r="G1521" s="4">
        <v>43533.018842592595</v>
      </c>
      <c r="H1521" s="2">
        <v>0</v>
      </c>
      <c r="I1521" s="2">
        <v>102</v>
      </c>
      <c r="J1521" s="2" t="s">
        <v>41</v>
      </c>
      <c r="K1521" s="2" t="s">
        <v>66</v>
      </c>
      <c r="L1521" s="2" t="s">
        <v>67</v>
      </c>
      <c r="M1521" s="2" t="s">
        <v>71</v>
      </c>
      <c r="N1521" s="2">
        <v>2</v>
      </c>
      <c r="O1521" s="2">
        <v>5</v>
      </c>
      <c r="P1521" s="2">
        <v>102</v>
      </c>
      <c r="Q1521" s="2" t="str">
        <f>VLOOKUP(A1521,'Additional Data'!$A$1:$D$9949,2,0)</f>
        <v>App</v>
      </c>
      <c r="R1521" s="2" t="str">
        <f>VLOOKUP(A1521,'Additional Data'!$A$1:$D$9949,4,0)</f>
        <v>Debit Card</v>
      </c>
      <c r="S1521" s="5">
        <f>VLOOKUP(A1521,'Additional Data'!$A$1:$D$9949,3,0)</f>
        <v>2437.955821</v>
      </c>
      <c r="T1521" s="2" t="str">
        <f>HLOOKUP(B1521,'Additional Data'!$F$1:$N$2,2,0)</f>
        <v>Mobile</v>
      </c>
    </row>
    <row r="1522" spans="1:20" ht="14.25" customHeight="1">
      <c r="A1522" s="2">
        <v>671716</v>
      </c>
      <c r="B1522" s="2" t="s">
        <v>36</v>
      </c>
      <c r="C1522" s="2" t="s">
        <v>41</v>
      </c>
      <c r="D1522" s="2" t="s">
        <v>34</v>
      </c>
      <c r="E1522" s="4">
        <v>43530.021493055552</v>
      </c>
      <c r="F1522" s="4">
        <v>43532.021493055552</v>
      </c>
      <c r="G1522" s="4">
        <v>43535.021493055552</v>
      </c>
      <c r="H1522" s="2">
        <v>81</v>
      </c>
      <c r="I1522" s="2">
        <v>101</v>
      </c>
      <c r="J1522" s="2" t="s">
        <v>32</v>
      </c>
      <c r="K1522" s="2" t="s">
        <v>70</v>
      </c>
      <c r="L1522" s="2" t="s">
        <v>35</v>
      </c>
      <c r="M1522" s="2" t="s">
        <v>71</v>
      </c>
      <c r="N1522" s="2">
        <v>-3</v>
      </c>
      <c r="O1522" s="2">
        <v>2</v>
      </c>
      <c r="P1522" s="2">
        <v>182</v>
      </c>
      <c r="Q1522" s="2" t="str">
        <f>VLOOKUP(A1522,'Additional Data'!$A$1:$D$9949,2,0)</f>
        <v>App</v>
      </c>
      <c r="R1522" s="2" t="str">
        <f>VLOOKUP(A1522,'Additional Data'!$A$1:$D$9949,4,0)</f>
        <v>Debit Card</v>
      </c>
      <c r="S1522" s="5">
        <f>VLOOKUP(A1522,'Additional Data'!$A$1:$D$9949,3,0)</f>
        <v>3091.9275779999998</v>
      </c>
      <c r="T1522" s="2" t="str">
        <f>HLOOKUP(B1522,'Additional Data'!$F$1:$N$2,2,0)</f>
        <v>Laptop</v>
      </c>
    </row>
    <row r="1523" spans="1:20" ht="14.25" customHeight="1">
      <c r="A1523" s="2">
        <v>672337</v>
      </c>
      <c r="B1523" s="2" t="s">
        <v>39</v>
      </c>
      <c r="C1523" s="2" t="s">
        <v>32</v>
      </c>
      <c r="D1523" s="2" t="s">
        <v>34</v>
      </c>
      <c r="E1523" s="4">
        <v>43530.022418981483</v>
      </c>
      <c r="F1523" s="4">
        <v>43535.022418981483</v>
      </c>
      <c r="G1523" s="4">
        <v>43533.022418981483</v>
      </c>
      <c r="H1523" s="2">
        <v>83</v>
      </c>
      <c r="I1523" s="2">
        <v>87</v>
      </c>
      <c r="J1523" s="2" t="s">
        <v>60</v>
      </c>
      <c r="K1523" s="2" t="s">
        <v>61</v>
      </c>
      <c r="L1523" s="2" t="s">
        <v>35</v>
      </c>
      <c r="M1523" s="2" t="s">
        <v>71</v>
      </c>
      <c r="N1523" s="2">
        <v>2</v>
      </c>
      <c r="O1523" s="2">
        <v>5</v>
      </c>
      <c r="P1523" s="2">
        <v>170</v>
      </c>
      <c r="Q1523" s="2" t="str">
        <f>VLOOKUP(A1523,'Additional Data'!$A$1:$D$9949,2,0)</f>
        <v>App</v>
      </c>
      <c r="R1523" s="2" t="str">
        <f>VLOOKUP(A1523,'Additional Data'!$A$1:$D$9949,4,0)</f>
        <v>Credit Card</v>
      </c>
      <c r="S1523" s="5">
        <f>VLOOKUP(A1523,'Additional Data'!$A$1:$D$9949,3,0)</f>
        <v>2100.0183010000001</v>
      </c>
      <c r="T1523" s="2" t="str">
        <f>HLOOKUP(B1523,'Additional Data'!$F$1:$N$2,2,0)</f>
        <v>Mobile</v>
      </c>
    </row>
    <row r="1524" spans="1:20" ht="14.25" customHeight="1">
      <c r="A1524" s="2">
        <v>277637</v>
      </c>
      <c r="B1524" s="2" t="s">
        <v>39</v>
      </c>
      <c r="C1524" s="2" t="s">
        <v>41</v>
      </c>
      <c r="D1524" s="2" t="s">
        <v>34</v>
      </c>
      <c r="E1524" s="4">
        <v>43530.026053240741</v>
      </c>
      <c r="F1524" s="4">
        <v>43536.026053240741</v>
      </c>
      <c r="G1524" s="4">
        <v>43536.026053240741</v>
      </c>
      <c r="H1524" s="2">
        <v>0</v>
      </c>
      <c r="I1524" s="2">
        <v>121</v>
      </c>
      <c r="J1524" s="2" t="s">
        <v>41</v>
      </c>
      <c r="K1524" s="2" t="s">
        <v>66</v>
      </c>
      <c r="L1524" s="2" t="s">
        <v>67</v>
      </c>
      <c r="M1524" s="2" t="s">
        <v>59</v>
      </c>
      <c r="N1524" s="2">
        <v>0</v>
      </c>
      <c r="O1524" s="2">
        <v>6</v>
      </c>
      <c r="P1524" s="2">
        <v>121</v>
      </c>
      <c r="Q1524" s="2" t="str">
        <f>VLOOKUP(A1524,'Additional Data'!$A$1:$D$9949,2,0)</f>
        <v>App</v>
      </c>
      <c r="R1524" s="2" t="str">
        <f>VLOOKUP(A1524,'Additional Data'!$A$1:$D$9949,4,0)</f>
        <v>Credit Card</v>
      </c>
      <c r="S1524" s="5">
        <f>VLOOKUP(A1524,'Additional Data'!$A$1:$D$9949,3,0)</f>
        <v>2477.3437410000001</v>
      </c>
      <c r="T1524" s="2" t="str">
        <f>HLOOKUP(B1524,'Additional Data'!$F$1:$N$2,2,0)</f>
        <v>Mobile</v>
      </c>
    </row>
    <row r="1525" spans="1:20" ht="14.25" customHeight="1">
      <c r="A1525" s="2">
        <v>548313</v>
      </c>
      <c r="B1525" s="2" t="s">
        <v>36</v>
      </c>
      <c r="C1525" s="2" t="s">
        <v>41</v>
      </c>
      <c r="D1525" s="2" t="s">
        <v>34</v>
      </c>
      <c r="E1525" s="4">
        <v>43530.038182870368</v>
      </c>
      <c r="F1525" s="4">
        <v>43532.038182870368</v>
      </c>
      <c r="G1525" s="4">
        <v>43537.038182870368</v>
      </c>
      <c r="H1525" s="2">
        <v>69</v>
      </c>
      <c r="I1525" s="2">
        <v>101</v>
      </c>
      <c r="J1525" s="2" t="s">
        <v>32</v>
      </c>
      <c r="K1525" s="2" t="s">
        <v>70</v>
      </c>
      <c r="L1525" s="2" t="s">
        <v>35</v>
      </c>
      <c r="M1525" s="2" t="s">
        <v>71</v>
      </c>
      <c r="N1525" s="2">
        <v>-5</v>
      </c>
      <c r="O1525" s="2">
        <v>2</v>
      </c>
      <c r="P1525" s="2">
        <v>170</v>
      </c>
      <c r="Q1525" s="2" t="str">
        <f>VLOOKUP(A1525,'Additional Data'!$A$1:$D$9949,2,0)</f>
        <v>Website</v>
      </c>
      <c r="R1525" s="2" t="str">
        <f>VLOOKUP(A1525,'Additional Data'!$A$1:$D$9949,4,0)</f>
        <v>Credit Card</v>
      </c>
      <c r="S1525" s="5">
        <f>VLOOKUP(A1525,'Additional Data'!$A$1:$D$9949,3,0)</f>
        <v>2109.5</v>
      </c>
      <c r="T1525" s="2" t="str">
        <f>HLOOKUP(B1525,'Additional Data'!$F$1:$N$2,2,0)</f>
        <v>Laptop</v>
      </c>
    </row>
    <row r="1526" spans="1:20" ht="14.25" customHeight="1">
      <c r="A1526" s="2">
        <v>914650</v>
      </c>
      <c r="B1526" s="2" t="s">
        <v>48</v>
      </c>
      <c r="C1526" s="2" t="s">
        <v>41</v>
      </c>
      <c r="D1526" s="2" t="s">
        <v>34</v>
      </c>
      <c r="E1526" s="4">
        <v>43530.043171296296</v>
      </c>
      <c r="F1526" s="4">
        <v>43532.043171296296</v>
      </c>
      <c r="G1526" s="4">
        <v>43535.043171296296</v>
      </c>
      <c r="H1526" s="2">
        <v>46</v>
      </c>
      <c r="I1526" s="2">
        <v>122</v>
      </c>
      <c r="J1526" s="2" t="s">
        <v>73</v>
      </c>
      <c r="K1526" s="2" t="s">
        <v>80</v>
      </c>
      <c r="L1526" s="2" t="s">
        <v>35</v>
      </c>
      <c r="M1526" s="2" t="s">
        <v>59</v>
      </c>
      <c r="N1526" s="2">
        <v>-3</v>
      </c>
      <c r="O1526" s="2">
        <v>2</v>
      </c>
      <c r="P1526" s="2">
        <v>168</v>
      </c>
      <c r="Q1526" s="2" t="str">
        <f>VLOOKUP(A1526,'Additional Data'!$A$1:$D$9949,2,0)</f>
        <v>App</v>
      </c>
      <c r="R1526" s="2" t="str">
        <f>VLOOKUP(A1526,'Additional Data'!$A$1:$D$9949,4,0)</f>
        <v>Debit Card</v>
      </c>
      <c r="S1526" s="5">
        <f>VLOOKUP(A1526,'Additional Data'!$A$1:$D$9949,3,0)</f>
        <v>1241.68029</v>
      </c>
      <c r="T1526" s="2" t="str">
        <f>HLOOKUP(B1526,'Additional Data'!$F$1:$N$2,2,0)</f>
        <v>Gaming Console</v>
      </c>
    </row>
    <row r="1527" spans="1:20" ht="14.25" customHeight="1">
      <c r="A1527" s="2">
        <v>367054</v>
      </c>
      <c r="B1527" s="2" t="s">
        <v>36</v>
      </c>
      <c r="C1527" s="2" t="s">
        <v>32</v>
      </c>
      <c r="D1527" s="2" t="s">
        <v>34</v>
      </c>
      <c r="E1527" s="4">
        <v>43530.045648148145</v>
      </c>
      <c r="F1527" s="4">
        <v>43535.045648148145</v>
      </c>
      <c r="G1527" s="4">
        <v>43533.045648148145</v>
      </c>
      <c r="H1527" s="2">
        <v>0</v>
      </c>
      <c r="I1527" s="2">
        <v>104</v>
      </c>
      <c r="J1527" s="2" t="s">
        <v>32</v>
      </c>
      <c r="K1527" s="2" t="s">
        <v>82</v>
      </c>
      <c r="L1527" s="2" t="s">
        <v>67</v>
      </c>
      <c r="M1527" s="2" t="s">
        <v>71</v>
      </c>
      <c r="N1527" s="2">
        <v>2</v>
      </c>
      <c r="O1527" s="2">
        <v>5</v>
      </c>
      <c r="P1527" s="2">
        <v>104</v>
      </c>
      <c r="Q1527" s="2" t="str">
        <f>VLOOKUP(A1527,'Additional Data'!$A$1:$D$9949,2,0)</f>
        <v>App</v>
      </c>
      <c r="R1527" s="2" t="str">
        <f>VLOOKUP(A1527,'Additional Data'!$A$1:$D$9949,4,0)</f>
        <v>Debit Card</v>
      </c>
      <c r="S1527" s="5">
        <f>VLOOKUP(A1527,'Additional Data'!$A$1:$D$9949,3,0)</f>
        <v>271.67889509999998</v>
      </c>
      <c r="T1527" s="2" t="str">
        <f>HLOOKUP(B1527,'Additional Data'!$F$1:$N$2,2,0)</f>
        <v>Laptop</v>
      </c>
    </row>
    <row r="1528" spans="1:20" ht="14.25" customHeight="1">
      <c r="A1528" s="2">
        <v>830571</v>
      </c>
      <c r="B1528" s="2" t="s">
        <v>49</v>
      </c>
      <c r="C1528" s="2" t="s">
        <v>41</v>
      </c>
      <c r="D1528" s="2" t="s">
        <v>34</v>
      </c>
      <c r="E1528" s="4">
        <v>43530.046574074076</v>
      </c>
      <c r="F1528" s="4">
        <v>43534.046574074076</v>
      </c>
      <c r="G1528" s="4">
        <v>43536.046574074076</v>
      </c>
      <c r="H1528" s="2">
        <v>34</v>
      </c>
      <c r="I1528" s="2">
        <v>110</v>
      </c>
      <c r="J1528" s="2" t="s">
        <v>63</v>
      </c>
      <c r="K1528" s="2" t="s">
        <v>64</v>
      </c>
      <c r="L1528" s="2" t="s">
        <v>35</v>
      </c>
      <c r="M1528" s="2" t="s">
        <v>59</v>
      </c>
      <c r="N1528" s="2">
        <v>-2</v>
      </c>
      <c r="O1528" s="2">
        <v>4</v>
      </c>
      <c r="P1528" s="2">
        <v>144</v>
      </c>
      <c r="Q1528" s="2" t="str">
        <f>VLOOKUP(A1528,'Additional Data'!$A$1:$D$9949,2,0)</f>
        <v>Website</v>
      </c>
      <c r="R1528" s="2" t="str">
        <f>VLOOKUP(A1528,'Additional Data'!$A$1:$D$9949,4,0)</f>
        <v>Cash On Delivery</v>
      </c>
      <c r="S1528" s="5">
        <f>VLOOKUP(A1528,'Additional Data'!$A$1:$D$9949,3,0)</f>
        <v>1477.28</v>
      </c>
      <c r="T1528" s="2" t="str">
        <f>HLOOKUP(B1528,'Additional Data'!$F$1:$N$2,2,0)</f>
        <v>TV</v>
      </c>
    </row>
    <row r="1529" spans="1:20" ht="14.25" customHeight="1">
      <c r="A1529" s="2">
        <v>994994</v>
      </c>
      <c r="B1529" s="2" t="s">
        <v>47</v>
      </c>
      <c r="C1529" s="2" t="s">
        <v>32</v>
      </c>
      <c r="D1529" s="2" t="s">
        <v>34</v>
      </c>
      <c r="E1529" s="4">
        <v>43530.051087962966</v>
      </c>
      <c r="F1529" s="4">
        <v>43534.051087962966</v>
      </c>
      <c r="G1529" s="4">
        <v>43534.051087962966</v>
      </c>
      <c r="H1529" s="2">
        <v>81</v>
      </c>
      <c r="I1529" s="2">
        <v>86</v>
      </c>
      <c r="J1529" s="2" t="s">
        <v>60</v>
      </c>
      <c r="K1529" s="2" t="s">
        <v>61</v>
      </c>
      <c r="L1529" s="2" t="s">
        <v>35</v>
      </c>
      <c r="M1529" s="2" t="s">
        <v>71</v>
      </c>
      <c r="N1529" s="2">
        <v>0</v>
      </c>
      <c r="O1529" s="2">
        <v>4</v>
      </c>
      <c r="P1529" s="2">
        <v>167</v>
      </c>
      <c r="Q1529" s="2" t="str">
        <f>VLOOKUP(A1529,'Additional Data'!$A$1:$D$9949,2,0)</f>
        <v>App</v>
      </c>
      <c r="R1529" s="2" t="str">
        <f>VLOOKUP(A1529,'Additional Data'!$A$1:$D$9949,4,0)</f>
        <v>Debit Card</v>
      </c>
      <c r="S1529" s="5">
        <f>VLOOKUP(A1529,'Additional Data'!$A$1:$D$9949,3,0)</f>
        <v>1983.217087</v>
      </c>
      <c r="T1529" s="2" t="str">
        <f>HLOOKUP(B1529,'Additional Data'!$F$1:$N$2,2,0)</f>
        <v>Tablet</v>
      </c>
    </row>
    <row r="1530" spans="1:20" ht="14.25" customHeight="1">
      <c r="A1530" s="2">
        <v>220948</v>
      </c>
      <c r="B1530" s="2" t="s">
        <v>47</v>
      </c>
      <c r="C1530" s="2" t="s">
        <v>32</v>
      </c>
      <c r="D1530" s="2" t="s">
        <v>34</v>
      </c>
      <c r="E1530" s="4">
        <v>43530.052534722221</v>
      </c>
      <c r="F1530" s="4">
        <v>43538.052534722221</v>
      </c>
      <c r="G1530" s="4">
        <v>43535.052534722221</v>
      </c>
      <c r="H1530" s="2">
        <v>43</v>
      </c>
      <c r="I1530" s="2">
        <v>130</v>
      </c>
      <c r="J1530" s="2" t="s">
        <v>73</v>
      </c>
      <c r="K1530" s="2" t="s">
        <v>74</v>
      </c>
      <c r="L1530" s="2" t="s">
        <v>35</v>
      </c>
      <c r="M1530" s="2" t="s">
        <v>71</v>
      </c>
      <c r="N1530" s="2">
        <v>3</v>
      </c>
      <c r="O1530" s="2">
        <v>8</v>
      </c>
      <c r="P1530" s="2">
        <v>173</v>
      </c>
      <c r="Q1530" s="2" t="str">
        <f>VLOOKUP(A1530,'Additional Data'!$A$1:$D$9949,2,0)</f>
        <v>App</v>
      </c>
      <c r="R1530" s="2" t="str">
        <f>VLOOKUP(A1530,'Additional Data'!$A$1:$D$9949,4,0)</f>
        <v>Debit Card</v>
      </c>
      <c r="S1530" s="5">
        <f>VLOOKUP(A1530,'Additional Data'!$A$1:$D$9949,3,0)</f>
        <v>3618.2069940000001</v>
      </c>
      <c r="T1530" s="2" t="str">
        <f>HLOOKUP(B1530,'Additional Data'!$F$1:$N$2,2,0)</f>
        <v>Tablet</v>
      </c>
    </row>
    <row r="1531" spans="1:20" ht="14.25" customHeight="1">
      <c r="A1531" s="2">
        <v>106060</v>
      </c>
      <c r="B1531" s="2" t="s">
        <v>36</v>
      </c>
      <c r="C1531" s="2" t="s">
        <v>32</v>
      </c>
      <c r="D1531" s="2" t="s">
        <v>34</v>
      </c>
      <c r="E1531" s="4">
        <v>43530.055914351855</v>
      </c>
      <c r="F1531" s="4">
        <v>43537.055914351855</v>
      </c>
      <c r="G1531" s="4">
        <v>43536.055914351855</v>
      </c>
      <c r="H1531" s="2">
        <v>57</v>
      </c>
      <c r="I1531" s="2">
        <v>108</v>
      </c>
      <c r="J1531" s="2" t="s">
        <v>73</v>
      </c>
      <c r="K1531" s="2" t="s">
        <v>74</v>
      </c>
      <c r="L1531" s="2" t="s">
        <v>35</v>
      </c>
      <c r="M1531" s="2" t="s">
        <v>71</v>
      </c>
      <c r="N1531" s="2">
        <v>1</v>
      </c>
      <c r="O1531" s="2">
        <v>7</v>
      </c>
      <c r="P1531" s="2">
        <v>165</v>
      </c>
      <c r="Q1531" s="2" t="str">
        <f>VLOOKUP(A1531,'Additional Data'!$A$1:$D$9949,2,0)</f>
        <v>App</v>
      </c>
      <c r="R1531" s="2" t="str">
        <f>VLOOKUP(A1531,'Additional Data'!$A$1:$D$9949,4,0)</f>
        <v>Debit Card</v>
      </c>
      <c r="S1531" s="5">
        <f>VLOOKUP(A1531,'Additional Data'!$A$1:$D$9949,3,0)</f>
        <v>716.20295610000005</v>
      </c>
      <c r="T1531" s="2" t="str">
        <f>HLOOKUP(B1531,'Additional Data'!$F$1:$N$2,2,0)</f>
        <v>Laptop</v>
      </c>
    </row>
    <row r="1532" spans="1:20" ht="14.25" customHeight="1">
      <c r="A1532" s="2">
        <v>18024</v>
      </c>
      <c r="B1532" s="2" t="s">
        <v>42</v>
      </c>
      <c r="C1532" s="2" t="s">
        <v>41</v>
      </c>
      <c r="D1532" s="2" t="s">
        <v>34</v>
      </c>
      <c r="E1532" s="4">
        <v>43530.056238425925</v>
      </c>
      <c r="F1532" s="4">
        <v>43535.056238425925</v>
      </c>
      <c r="G1532" s="4">
        <v>43533.056238425925</v>
      </c>
      <c r="H1532" s="2">
        <v>38</v>
      </c>
      <c r="I1532" s="2">
        <v>108</v>
      </c>
      <c r="J1532" s="2" t="s">
        <v>63</v>
      </c>
      <c r="K1532" s="2" t="s">
        <v>64</v>
      </c>
      <c r="L1532" s="2" t="s">
        <v>35</v>
      </c>
      <c r="M1532" s="2" t="s">
        <v>71</v>
      </c>
      <c r="N1532" s="2">
        <v>2</v>
      </c>
      <c r="O1532" s="2">
        <v>5</v>
      </c>
      <c r="P1532" s="2">
        <v>146</v>
      </c>
      <c r="Q1532" s="2" t="str">
        <f>VLOOKUP(A1532,'Additional Data'!$A$1:$D$9949,2,0)</f>
        <v>Website</v>
      </c>
      <c r="R1532" s="2" t="str">
        <f>VLOOKUP(A1532,'Additional Data'!$A$1:$D$9949,4,0)</f>
        <v>Debit Card</v>
      </c>
      <c r="S1532" s="5">
        <f>VLOOKUP(A1532,'Additional Data'!$A$1:$D$9949,3,0)</f>
        <v>3035.88</v>
      </c>
      <c r="T1532" s="2" t="str">
        <f>HLOOKUP(B1532,'Additional Data'!$F$1:$N$2,2,0)</f>
        <v>TV</v>
      </c>
    </row>
    <row r="1533" spans="1:20" ht="14.25" customHeight="1">
      <c r="A1533" s="2">
        <v>72369</v>
      </c>
      <c r="B1533" s="2" t="s">
        <v>47</v>
      </c>
      <c r="C1533" s="2" t="s">
        <v>41</v>
      </c>
      <c r="D1533" s="2" t="s">
        <v>34</v>
      </c>
      <c r="E1533" s="4">
        <v>43530.056585648148</v>
      </c>
      <c r="F1533" s="4">
        <v>43535.056585648148</v>
      </c>
      <c r="G1533" s="4">
        <v>43534.056585648148</v>
      </c>
      <c r="H1533" s="2">
        <v>85</v>
      </c>
      <c r="I1533" s="2">
        <v>93</v>
      </c>
      <c r="J1533" s="2" t="s">
        <v>60</v>
      </c>
      <c r="K1533" s="2" t="s">
        <v>77</v>
      </c>
      <c r="L1533" s="2" t="s">
        <v>35</v>
      </c>
      <c r="M1533" s="2" t="s">
        <v>71</v>
      </c>
      <c r="N1533" s="2">
        <v>1</v>
      </c>
      <c r="O1533" s="2">
        <v>5</v>
      </c>
      <c r="P1533" s="2">
        <v>178</v>
      </c>
      <c r="Q1533" s="2" t="str">
        <f>VLOOKUP(A1533,'Additional Data'!$A$1:$D$9949,2,0)</f>
        <v>Website</v>
      </c>
      <c r="R1533" s="2" t="str">
        <f>VLOOKUP(A1533,'Additional Data'!$A$1:$D$9949,4,0)</f>
        <v>Credit Card</v>
      </c>
      <c r="S1533" s="5">
        <f>VLOOKUP(A1533,'Additional Data'!$A$1:$D$9949,3,0)</f>
        <v>1246.3399999999999</v>
      </c>
      <c r="T1533" s="2" t="str">
        <f>HLOOKUP(B1533,'Additional Data'!$F$1:$N$2,2,0)</f>
        <v>Tablet</v>
      </c>
    </row>
    <row r="1534" spans="1:20" ht="14.25" customHeight="1">
      <c r="A1534" s="2">
        <v>601913</v>
      </c>
      <c r="B1534" s="2" t="s">
        <v>47</v>
      </c>
      <c r="C1534" s="2" t="s">
        <v>32</v>
      </c>
      <c r="D1534" s="2" t="s">
        <v>34</v>
      </c>
      <c r="E1534" s="4">
        <v>43530.05736111111</v>
      </c>
      <c r="F1534" s="4">
        <v>43532.05736111111</v>
      </c>
      <c r="G1534" s="4">
        <v>43534.05736111111</v>
      </c>
      <c r="H1534" s="2">
        <v>66</v>
      </c>
      <c r="I1534" s="2">
        <v>102</v>
      </c>
      <c r="J1534" s="2" t="s">
        <v>41</v>
      </c>
      <c r="K1534" s="2" t="s">
        <v>58</v>
      </c>
      <c r="L1534" s="2" t="s">
        <v>35</v>
      </c>
      <c r="M1534" s="2" t="s">
        <v>71</v>
      </c>
      <c r="N1534" s="2">
        <v>-2</v>
      </c>
      <c r="O1534" s="2">
        <v>2</v>
      </c>
      <c r="P1534" s="2">
        <v>168</v>
      </c>
      <c r="Q1534" s="2" t="str">
        <f>VLOOKUP(A1534,'Additional Data'!$A$1:$D$9949,2,0)</f>
        <v>App</v>
      </c>
      <c r="R1534" s="2" t="str">
        <f>VLOOKUP(A1534,'Additional Data'!$A$1:$D$9949,4,0)</f>
        <v>Credit Card</v>
      </c>
      <c r="S1534" s="5">
        <f>VLOOKUP(A1534,'Additional Data'!$A$1:$D$9949,3,0)</f>
        <v>2866.3856810000002</v>
      </c>
      <c r="T1534" s="2" t="str">
        <f>HLOOKUP(B1534,'Additional Data'!$F$1:$N$2,2,0)</f>
        <v>Tablet</v>
      </c>
    </row>
    <row r="1535" spans="1:20" ht="14.25" customHeight="1">
      <c r="A1535" s="2">
        <v>354572</v>
      </c>
      <c r="B1535" s="2" t="s">
        <v>36</v>
      </c>
      <c r="C1535" s="2" t="s">
        <v>32</v>
      </c>
      <c r="D1535" s="2" t="s">
        <v>34</v>
      </c>
      <c r="E1535" s="4">
        <v>43530.059872685182</v>
      </c>
      <c r="F1535" s="4">
        <v>43534.059872685182</v>
      </c>
      <c r="G1535" s="4">
        <v>43536.059872685182</v>
      </c>
      <c r="H1535" s="2">
        <v>35</v>
      </c>
      <c r="I1535" s="2">
        <v>124</v>
      </c>
      <c r="J1535" s="2" t="s">
        <v>73</v>
      </c>
      <c r="K1535" s="2" t="s">
        <v>74</v>
      </c>
      <c r="L1535" s="2" t="s">
        <v>35</v>
      </c>
      <c r="M1535" s="2" t="s">
        <v>71</v>
      </c>
      <c r="N1535" s="2">
        <v>-2</v>
      </c>
      <c r="O1535" s="2">
        <v>4</v>
      </c>
      <c r="P1535" s="2">
        <v>159</v>
      </c>
      <c r="Q1535" s="2" t="str">
        <f>VLOOKUP(A1535,'Additional Data'!$A$1:$D$9949,2,0)</f>
        <v>App</v>
      </c>
      <c r="R1535" s="2" t="str">
        <f>VLOOKUP(A1535,'Additional Data'!$A$1:$D$9949,4,0)</f>
        <v>Debit Card</v>
      </c>
      <c r="S1535" s="5">
        <f>VLOOKUP(A1535,'Additional Data'!$A$1:$D$9949,3,0)</f>
        <v>2232.9032189999998</v>
      </c>
      <c r="T1535" s="2" t="str">
        <f>HLOOKUP(B1535,'Additional Data'!$F$1:$N$2,2,0)</f>
        <v>Laptop</v>
      </c>
    </row>
    <row r="1536" spans="1:20" ht="14.25" customHeight="1">
      <c r="A1536" s="2">
        <v>178544</v>
      </c>
      <c r="B1536" s="2" t="s">
        <v>36</v>
      </c>
      <c r="C1536" s="2" t="s">
        <v>41</v>
      </c>
      <c r="D1536" s="2" t="s">
        <v>34</v>
      </c>
      <c r="E1536" s="4">
        <v>43530.060115740744</v>
      </c>
      <c r="F1536" s="4">
        <v>43534.060115740744</v>
      </c>
      <c r="G1536" s="4">
        <v>43533.060115740744</v>
      </c>
      <c r="H1536" s="2">
        <v>31</v>
      </c>
      <c r="I1536" s="2">
        <v>111</v>
      </c>
      <c r="J1536" s="2" t="s">
        <v>60</v>
      </c>
      <c r="K1536" s="2" t="s">
        <v>77</v>
      </c>
      <c r="L1536" s="2" t="s">
        <v>35</v>
      </c>
      <c r="M1536" s="2" t="s">
        <v>71</v>
      </c>
      <c r="N1536" s="2">
        <v>1</v>
      </c>
      <c r="O1536" s="2">
        <v>4</v>
      </c>
      <c r="P1536" s="2">
        <v>142</v>
      </c>
      <c r="Q1536" s="2" t="str">
        <f>VLOOKUP(A1536,'Additional Data'!$A$1:$D$9949,2,0)</f>
        <v>App</v>
      </c>
      <c r="R1536" s="2" t="str">
        <f>VLOOKUP(A1536,'Additional Data'!$A$1:$D$9949,4,0)</f>
        <v>Debit Card</v>
      </c>
      <c r="S1536" s="5">
        <f>VLOOKUP(A1536,'Additional Data'!$A$1:$D$9949,3,0)</f>
        <v>2291.5407380000001</v>
      </c>
      <c r="T1536" s="2" t="str">
        <f>HLOOKUP(B1536,'Additional Data'!$F$1:$N$2,2,0)</f>
        <v>Laptop</v>
      </c>
    </row>
    <row r="1537" spans="1:20" ht="14.25" customHeight="1">
      <c r="A1537" s="2">
        <v>381738</v>
      </c>
      <c r="B1537" s="2" t="s">
        <v>42</v>
      </c>
      <c r="C1537" s="2" t="s">
        <v>41</v>
      </c>
      <c r="D1537" s="2" t="s">
        <v>34</v>
      </c>
      <c r="E1537" s="4">
        <v>43530.06181712963</v>
      </c>
      <c r="F1537" s="4">
        <v>43536.06181712963</v>
      </c>
      <c r="G1537" s="4">
        <v>43535.06181712963</v>
      </c>
      <c r="H1537" s="2">
        <v>38</v>
      </c>
      <c r="I1537" s="2">
        <v>128</v>
      </c>
      <c r="J1537" s="2" t="s">
        <v>73</v>
      </c>
      <c r="K1537" s="2" t="s">
        <v>80</v>
      </c>
      <c r="L1537" s="2" t="s">
        <v>35</v>
      </c>
      <c r="M1537" s="2" t="s">
        <v>59</v>
      </c>
      <c r="N1537" s="2">
        <v>1</v>
      </c>
      <c r="O1537" s="2">
        <v>6</v>
      </c>
      <c r="P1537" s="2">
        <v>166</v>
      </c>
      <c r="Q1537" s="2" t="str">
        <f>VLOOKUP(A1537,'Additional Data'!$A$1:$D$9949,2,0)</f>
        <v>Website</v>
      </c>
      <c r="R1537" s="2" t="str">
        <f>VLOOKUP(A1537,'Additional Data'!$A$1:$D$9949,4,0)</f>
        <v>Debit Card</v>
      </c>
      <c r="S1537" s="5">
        <f>VLOOKUP(A1537,'Additional Data'!$A$1:$D$9949,3,0)</f>
        <v>209.58</v>
      </c>
      <c r="T1537" s="2" t="str">
        <f>HLOOKUP(B1537,'Additional Data'!$F$1:$N$2,2,0)</f>
        <v>TV</v>
      </c>
    </row>
    <row r="1538" spans="1:20" ht="14.25" customHeight="1">
      <c r="A1538" s="2">
        <v>568490</v>
      </c>
      <c r="B1538" s="2" t="s">
        <v>42</v>
      </c>
      <c r="C1538" s="2" t="s">
        <v>41</v>
      </c>
      <c r="D1538" s="2" t="s">
        <v>34</v>
      </c>
      <c r="E1538" s="4">
        <v>43530.062835648147</v>
      </c>
      <c r="F1538" s="4">
        <v>43537.062835648147</v>
      </c>
      <c r="G1538" s="4">
        <v>43533.062835648147</v>
      </c>
      <c r="H1538" s="2">
        <v>40</v>
      </c>
      <c r="I1538" s="2">
        <v>107</v>
      </c>
      <c r="J1538" s="2" t="s">
        <v>60</v>
      </c>
      <c r="K1538" s="2" t="s">
        <v>77</v>
      </c>
      <c r="L1538" s="2" t="s">
        <v>35</v>
      </c>
      <c r="M1538" s="2" t="s">
        <v>59</v>
      </c>
      <c r="N1538" s="2">
        <v>4</v>
      </c>
      <c r="O1538" s="2">
        <v>7</v>
      </c>
      <c r="P1538" s="2">
        <v>147</v>
      </c>
      <c r="Q1538" s="2" t="str">
        <f>VLOOKUP(A1538,'Additional Data'!$A$1:$D$9949,2,0)</f>
        <v>App</v>
      </c>
      <c r="R1538" s="2" t="str">
        <f>VLOOKUP(A1538,'Additional Data'!$A$1:$D$9949,4,0)</f>
        <v>Debit Card</v>
      </c>
      <c r="S1538" s="5">
        <f>VLOOKUP(A1538,'Additional Data'!$A$1:$D$9949,3,0)</f>
        <v>3443.956009</v>
      </c>
      <c r="T1538" s="2" t="str">
        <f>HLOOKUP(B1538,'Additional Data'!$F$1:$N$2,2,0)</f>
        <v>TV</v>
      </c>
    </row>
    <row r="1539" spans="1:20" ht="14.25" customHeight="1">
      <c r="A1539" s="2">
        <v>354817</v>
      </c>
      <c r="B1539" s="2" t="s">
        <v>39</v>
      </c>
      <c r="C1539" s="2" t="s">
        <v>41</v>
      </c>
      <c r="D1539" s="2" t="s">
        <v>34</v>
      </c>
      <c r="E1539" s="4">
        <v>43530.065347222226</v>
      </c>
      <c r="F1539" s="4">
        <v>43538.065347222226</v>
      </c>
      <c r="G1539" s="4">
        <v>43534.065347222226</v>
      </c>
      <c r="H1539" s="2">
        <v>30</v>
      </c>
      <c r="I1539" s="2">
        <v>124</v>
      </c>
      <c r="J1539" s="2" t="s">
        <v>32</v>
      </c>
      <c r="K1539" s="2" t="s">
        <v>70</v>
      </c>
      <c r="L1539" s="2" t="s">
        <v>35</v>
      </c>
      <c r="M1539" s="2" t="s">
        <v>59</v>
      </c>
      <c r="N1539" s="2">
        <v>4</v>
      </c>
      <c r="O1539" s="2">
        <v>8</v>
      </c>
      <c r="P1539" s="2">
        <v>154</v>
      </c>
      <c r="Q1539" s="2" t="str">
        <f>VLOOKUP(A1539,'Additional Data'!$A$1:$D$9949,2,0)</f>
        <v>App</v>
      </c>
      <c r="R1539" s="2" t="str">
        <f>VLOOKUP(A1539,'Additional Data'!$A$1:$D$9949,4,0)</f>
        <v>Credit Card</v>
      </c>
      <c r="S1539" s="5">
        <f>VLOOKUP(A1539,'Additional Data'!$A$1:$D$9949,3,0)</f>
        <v>3425.6646190000001</v>
      </c>
      <c r="T1539" s="2" t="str">
        <f>HLOOKUP(B1539,'Additional Data'!$F$1:$N$2,2,0)</f>
        <v>Mobile</v>
      </c>
    </row>
    <row r="1540" spans="1:20" ht="14.25" customHeight="1">
      <c r="A1540" s="2">
        <v>660724</v>
      </c>
      <c r="B1540" s="2" t="s">
        <v>39</v>
      </c>
      <c r="C1540" s="2" t="s">
        <v>41</v>
      </c>
      <c r="D1540" s="2" t="s">
        <v>34</v>
      </c>
      <c r="E1540" s="4">
        <v>43530.065682870372</v>
      </c>
      <c r="F1540" s="4">
        <v>43534.065682870372</v>
      </c>
      <c r="G1540" s="4">
        <v>43533.065682870372</v>
      </c>
      <c r="H1540" s="2">
        <v>0</v>
      </c>
      <c r="I1540" s="2">
        <v>129</v>
      </c>
      <c r="J1540" s="2" t="s">
        <v>41</v>
      </c>
      <c r="K1540" s="2" t="s">
        <v>66</v>
      </c>
      <c r="L1540" s="2" t="s">
        <v>67</v>
      </c>
      <c r="M1540" s="2" t="s">
        <v>71</v>
      </c>
      <c r="N1540" s="2">
        <v>1</v>
      </c>
      <c r="O1540" s="2">
        <v>4</v>
      </c>
      <c r="P1540" s="2">
        <v>129</v>
      </c>
      <c r="Q1540" s="2" t="str">
        <f>VLOOKUP(A1540,'Additional Data'!$A$1:$D$9949,2,0)</f>
        <v>App</v>
      </c>
      <c r="R1540" s="2" t="str">
        <f>VLOOKUP(A1540,'Additional Data'!$A$1:$D$9949,4,0)</f>
        <v>Debit Card</v>
      </c>
      <c r="S1540" s="5">
        <f>VLOOKUP(A1540,'Additional Data'!$A$1:$D$9949,3,0)</f>
        <v>3115.1606809999998</v>
      </c>
      <c r="T1540" s="2" t="str">
        <f>HLOOKUP(B1540,'Additional Data'!$F$1:$N$2,2,0)</f>
        <v>Mobile</v>
      </c>
    </row>
    <row r="1541" spans="1:20" ht="14.25" customHeight="1">
      <c r="A1541" s="2">
        <v>934499</v>
      </c>
      <c r="B1541" s="2" t="s">
        <v>47</v>
      </c>
      <c r="C1541" s="2" t="s">
        <v>41</v>
      </c>
      <c r="D1541" s="2" t="s">
        <v>34</v>
      </c>
      <c r="E1541" s="4">
        <v>43530.067152777781</v>
      </c>
      <c r="F1541" s="4">
        <v>43539.067152777781</v>
      </c>
      <c r="G1541" s="4">
        <v>43536.067152777781</v>
      </c>
      <c r="H1541" s="2">
        <v>32</v>
      </c>
      <c r="I1541" s="2">
        <v>110</v>
      </c>
      <c r="J1541" s="2" t="s">
        <v>60</v>
      </c>
      <c r="K1541" s="2" t="s">
        <v>77</v>
      </c>
      <c r="L1541" s="2" t="s">
        <v>35</v>
      </c>
      <c r="M1541" s="2" t="s">
        <v>59</v>
      </c>
      <c r="N1541" s="2">
        <v>3</v>
      </c>
      <c r="O1541" s="2">
        <v>9</v>
      </c>
      <c r="P1541" s="2">
        <v>142</v>
      </c>
      <c r="Q1541" s="2" t="str">
        <f>VLOOKUP(A1541,'Additional Data'!$A$1:$D$9949,2,0)</f>
        <v>App</v>
      </c>
      <c r="R1541" s="2" t="str">
        <f>VLOOKUP(A1541,'Additional Data'!$A$1:$D$9949,4,0)</f>
        <v>Credit Card</v>
      </c>
      <c r="S1541" s="5">
        <f>VLOOKUP(A1541,'Additional Data'!$A$1:$D$9949,3,0)</f>
        <v>1175.1620889999999</v>
      </c>
      <c r="T1541" s="2" t="str">
        <f>HLOOKUP(B1541,'Additional Data'!$F$1:$N$2,2,0)</f>
        <v>Tablet</v>
      </c>
    </row>
    <row r="1542" spans="1:20" ht="14.25" customHeight="1">
      <c r="A1542" s="2">
        <v>704732</v>
      </c>
      <c r="B1542" s="2" t="s">
        <v>42</v>
      </c>
      <c r="C1542" s="2" t="s">
        <v>41</v>
      </c>
      <c r="D1542" s="2" t="s">
        <v>34</v>
      </c>
      <c r="E1542" s="4">
        <v>43530.07099537037</v>
      </c>
      <c r="F1542" s="4">
        <v>43533.07099537037</v>
      </c>
      <c r="G1542" s="4">
        <v>43535.07099537037</v>
      </c>
      <c r="H1542" s="2">
        <v>46</v>
      </c>
      <c r="I1542" s="2">
        <v>129</v>
      </c>
      <c r="J1542" s="2" t="s">
        <v>32</v>
      </c>
      <c r="K1542" s="2" t="s">
        <v>70</v>
      </c>
      <c r="L1542" s="2" t="s">
        <v>35</v>
      </c>
      <c r="M1542" s="2" t="s">
        <v>71</v>
      </c>
      <c r="N1542" s="2">
        <v>-2</v>
      </c>
      <c r="O1542" s="2">
        <v>3</v>
      </c>
      <c r="P1542" s="2">
        <v>175</v>
      </c>
      <c r="Q1542" s="2" t="str">
        <f>VLOOKUP(A1542,'Additional Data'!$A$1:$D$9949,2,0)</f>
        <v>App</v>
      </c>
      <c r="R1542" s="2" t="str">
        <f>VLOOKUP(A1542,'Additional Data'!$A$1:$D$9949,4,0)</f>
        <v>Debit Card</v>
      </c>
      <c r="S1542" s="5">
        <f>VLOOKUP(A1542,'Additional Data'!$A$1:$D$9949,3,0)</f>
        <v>3529.8145829999999</v>
      </c>
      <c r="T1542" s="2" t="str">
        <f>HLOOKUP(B1542,'Additional Data'!$F$1:$N$2,2,0)</f>
        <v>TV</v>
      </c>
    </row>
    <row r="1543" spans="1:20" ht="14.25" customHeight="1">
      <c r="A1543" s="2">
        <v>143268</v>
      </c>
      <c r="B1543" s="2" t="s">
        <v>48</v>
      </c>
      <c r="C1543" s="2" t="s">
        <v>32</v>
      </c>
      <c r="D1543" s="2" t="s">
        <v>34</v>
      </c>
      <c r="E1543" s="4">
        <v>43530.071076388886</v>
      </c>
      <c r="F1543" s="4">
        <v>43532.071076388886</v>
      </c>
      <c r="G1543" s="4">
        <v>43535.071076388886</v>
      </c>
      <c r="H1543" s="2">
        <v>49</v>
      </c>
      <c r="I1543" s="2">
        <v>124</v>
      </c>
      <c r="J1543" s="2" t="s">
        <v>41</v>
      </c>
      <c r="K1543" s="2" t="s">
        <v>58</v>
      </c>
      <c r="L1543" s="2" t="s">
        <v>35</v>
      </c>
      <c r="M1543" s="2" t="s">
        <v>71</v>
      </c>
      <c r="N1543" s="2">
        <v>-3</v>
      </c>
      <c r="O1543" s="2">
        <v>2</v>
      </c>
      <c r="P1543" s="2">
        <v>173</v>
      </c>
      <c r="Q1543" s="2" t="str">
        <f>VLOOKUP(A1543,'Additional Data'!$A$1:$D$9949,2,0)</f>
        <v>Website</v>
      </c>
      <c r="R1543" s="2" t="str">
        <f>VLOOKUP(A1543,'Additional Data'!$A$1:$D$9949,4,0)</f>
        <v>Debit Card</v>
      </c>
      <c r="S1543" s="5">
        <f>VLOOKUP(A1543,'Additional Data'!$A$1:$D$9949,3,0)</f>
        <v>2518.59</v>
      </c>
      <c r="T1543" s="2" t="str">
        <f>HLOOKUP(B1543,'Additional Data'!$F$1:$N$2,2,0)</f>
        <v>Gaming Console</v>
      </c>
    </row>
    <row r="1544" spans="1:20" ht="14.25" customHeight="1">
      <c r="A1544" s="2">
        <v>715182</v>
      </c>
      <c r="B1544" s="2" t="s">
        <v>39</v>
      </c>
      <c r="C1544" s="2" t="s">
        <v>32</v>
      </c>
      <c r="D1544" s="2" t="s">
        <v>34</v>
      </c>
      <c r="E1544" s="4">
        <v>43530.07298611111</v>
      </c>
      <c r="F1544" s="4">
        <v>43534.07298611111</v>
      </c>
      <c r="G1544" s="4">
        <v>43537.07298611111</v>
      </c>
      <c r="H1544" s="2">
        <v>63</v>
      </c>
      <c r="I1544" s="2">
        <v>104</v>
      </c>
      <c r="J1544" s="2" t="s">
        <v>41</v>
      </c>
      <c r="K1544" s="2" t="s">
        <v>58</v>
      </c>
      <c r="L1544" s="2" t="s">
        <v>35</v>
      </c>
      <c r="M1544" s="2" t="s">
        <v>71</v>
      </c>
      <c r="N1544" s="2">
        <v>-3</v>
      </c>
      <c r="O1544" s="2">
        <v>4</v>
      </c>
      <c r="P1544" s="2">
        <v>167</v>
      </c>
      <c r="Q1544" s="2" t="str">
        <f>VLOOKUP(A1544,'Additional Data'!$A$1:$D$9949,2,0)</f>
        <v>Website</v>
      </c>
      <c r="R1544" s="2" t="str">
        <f>VLOOKUP(A1544,'Additional Data'!$A$1:$D$9949,4,0)</f>
        <v>Debit Card</v>
      </c>
      <c r="S1544" s="5">
        <f>VLOOKUP(A1544,'Additional Data'!$A$1:$D$9949,3,0)</f>
        <v>448.82</v>
      </c>
      <c r="T1544" s="2" t="str">
        <f>HLOOKUP(B1544,'Additional Data'!$F$1:$N$2,2,0)</f>
        <v>Mobile</v>
      </c>
    </row>
    <row r="1545" spans="1:20" ht="14.25" customHeight="1">
      <c r="A1545" s="2">
        <v>934546</v>
      </c>
      <c r="B1545" s="2" t="s">
        <v>36</v>
      </c>
      <c r="C1545" s="2" t="s">
        <v>41</v>
      </c>
      <c r="D1545" s="2" t="s">
        <v>34</v>
      </c>
      <c r="E1545" s="4">
        <v>43530.073194444441</v>
      </c>
      <c r="F1545" s="4">
        <v>43537.073194444441</v>
      </c>
      <c r="G1545" s="4">
        <v>43533.073194444441</v>
      </c>
      <c r="H1545" s="2">
        <v>37</v>
      </c>
      <c r="I1545" s="2">
        <v>109</v>
      </c>
      <c r="J1545" s="2" t="s">
        <v>63</v>
      </c>
      <c r="K1545" s="2" t="s">
        <v>64</v>
      </c>
      <c r="L1545" s="2" t="s">
        <v>35</v>
      </c>
      <c r="M1545" s="2" t="s">
        <v>59</v>
      </c>
      <c r="N1545" s="2">
        <v>4</v>
      </c>
      <c r="O1545" s="2">
        <v>7</v>
      </c>
      <c r="P1545" s="2">
        <v>146</v>
      </c>
      <c r="Q1545" s="2" t="str">
        <f>VLOOKUP(A1545,'Additional Data'!$A$1:$D$9949,2,0)</f>
        <v>App</v>
      </c>
      <c r="R1545" s="2" t="str">
        <f>VLOOKUP(A1545,'Additional Data'!$A$1:$D$9949,4,0)</f>
        <v>Debit Card</v>
      </c>
      <c r="S1545" s="5">
        <f>VLOOKUP(A1545,'Additional Data'!$A$1:$D$9949,3,0)</f>
        <v>3278.4441080000001</v>
      </c>
      <c r="T1545" s="2" t="str">
        <f>HLOOKUP(B1545,'Additional Data'!$F$1:$N$2,2,0)</f>
        <v>Laptop</v>
      </c>
    </row>
    <row r="1546" spans="1:20" ht="14.25" customHeight="1">
      <c r="A1546" s="2">
        <v>32864</v>
      </c>
      <c r="B1546" s="2" t="s">
        <v>39</v>
      </c>
      <c r="C1546" s="2" t="s">
        <v>41</v>
      </c>
      <c r="D1546" s="2" t="s">
        <v>34</v>
      </c>
      <c r="E1546" s="4">
        <v>43530.080243055556</v>
      </c>
      <c r="F1546" s="4">
        <v>43530.080243055556</v>
      </c>
      <c r="G1546" s="4">
        <v>43534.080243055556</v>
      </c>
      <c r="H1546" s="2">
        <v>0</v>
      </c>
      <c r="I1546" s="2">
        <v>124</v>
      </c>
      <c r="J1546" s="2" t="s">
        <v>41</v>
      </c>
      <c r="K1546" s="2" t="s">
        <v>66</v>
      </c>
      <c r="L1546" s="2" t="s">
        <v>67</v>
      </c>
      <c r="M1546" s="2" t="s">
        <v>71</v>
      </c>
      <c r="N1546" s="2">
        <v>-4</v>
      </c>
      <c r="O1546" s="2">
        <v>0</v>
      </c>
      <c r="P1546" s="2">
        <v>124</v>
      </c>
      <c r="Q1546" s="2" t="str">
        <f>VLOOKUP(A1546,'Additional Data'!$A$1:$D$9949,2,0)</f>
        <v>App</v>
      </c>
      <c r="R1546" s="2" t="str">
        <f>VLOOKUP(A1546,'Additional Data'!$A$1:$D$9949,4,0)</f>
        <v>Debit Card</v>
      </c>
      <c r="S1546" s="5">
        <f>VLOOKUP(A1546,'Additional Data'!$A$1:$D$9949,3,0)</f>
        <v>3335.6618429999999</v>
      </c>
      <c r="T1546" s="2" t="str">
        <f>HLOOKUP(B1546,'Additional Data'!$F$1:$N$2,2,0)</f>
        <v>Mobile</v>
      </c>
    </row>
    <row r="1547" spans="1:20" ht="14.25" customHeight="1">
      <c r="A1547" s="2">
        <v>648952</v>
      </c>
      <c r="B1547" s="2" t="s">
        <v>30</v>
      </c>
      <c r="C1547" s="2" t="s">
        <v>41</v>
      </c>
      <c r="D1547" s="2" t="s">
        <v>34</v>
      </c>
      <c r="E1547" s="4">
        <v>43530.080914351849</v>
      </c>
      <c r="F1547" s="4">
        <v>43533.080914351849</v>
      </c>
      <c r="G1547" s="4">
        <v>43537.080914351849</v>
      </c>
      <c r="H1547" s="2">
        <v>0</v>
      </c>
      <c r="I1547" s="2">
        <v>127</v>
      </c>
      <c r="J1547" s="2" t="s">
        <v>41</v>
      </c>
      <c r="K1547" s="2" t="s">
        <v>66</v>
      </c>
      <c r="L1547" s="2" t="s">
        <v>67</v>
      </c>
      <c r="M1547" s="2" t="s">
        <v>71</v>
      </c>
      <c r="N1547" s="2">
        <v>-4</v>
      </c>
      <c r="O1547" s="2">
        <v>3</v>
      </c>
      <c r="P1547" s="2">
        <v>127</v>
      </c>
      <c r="Q1547" s="2" t="str">
        <f>VLOOKUP(A1547,'Additional Data'!$A$1:$D$9949,2,0)</f>
        <v>App</v>
      </c>
      <c r="R1547" s="2" t="str">
        <f>VLOOKUP(A1547,'Additional Data'!$A$1:$D$9949,4,0)</f>
        <v>Debit Card</v>
      </c>
      <c r="S1547" s="5">
        <f>VLOOKUP(A1547,'Additional Data'!$A$1:$D$9949,3,0)</f>
        <v>2009.781763</v>
      </c>
      <c r="T1547" s="2" t="str">
        <f>HLOOKUP(B1547,'Additional Data'!$F$1:$N$2,2,0)</f>
        <v>PC</v>
      </c>
    </row>
    <row r="1548" spans="1:20" ht="14.25" customHeight="1">
      <c r="A1548" s="2">
        <v>63475</v>
      </c>
      <c r="B1548" s="2" t="s">
        <v>39</v>
      </c>
      <c r="C1548" s="2" t="s">
        <v>32</v>
      </c>
      <c r="D1548" s="2" t="s">
        <v>34</v>
      </c>
      <c r="E1548" s="4">
        <v>43530.083703703705</v>
      </c>
      <c r="F1548" s="4">
        <v>43535.083703703705</v>
      </c>
      <c r="G1548" s="4">
        <v>43535.083703703705</v>
      </c>
      <c r="H1548" s="2">
        <v>25</v>
      </c>
      <c r="I1548" s="2">
        <v>110</v>
      </c>
      <c r="J1548" s="2" t="s">
        <v>63</v>
      </c>
      <c r="K1548" s="2" t="s">
        <v>81</v>
      </c>
      <c r="L1548" s="2" t="s">
        <v>35</v>
      </c>
      <c r="M1548" s="2" t="s">
        <v>59</v>
      </c>
      <c r="N1548" s="2">
        <v>0</v>
      </c>
      <c r="O1548" s="2">
        <v>5</v>
      </c>
      <c r="P1548" s="2">
        <v>135</v>
      </c>
      <c r="Q1548" s="2" t="str">
        <f>VLOOKUP(A1548,'Additional Data'!$A$1:$D$9949,2,0)</f>
        <v>App</v>
      </c>
      <c r="R1548" s="2" t="str">
        <f>VLOOKUP(A1548,'Additional Data'!$A$1:$D$9949,4,0)</f>
        <v>Credit Card</v>
      </c>
      <c r="S1548" s="5">
        <f>VLOOKUP(A1548,'Additional Data'!$A$1:$D$9949,3,0)</f>
        <v>3257.667273</v>
      </c>
      <c r="T1548" s="2" t="str">
        <f>HLOOKUP(B1548,'Additional Data'!$F$1:$N$2,2,0)</f>
        <v>Mobile</v>
      </c>
    </row>
    <row r="1549" spans="1:20" ht="14.25" customHeight="1">
      <c r="A1549" s="2">
        <v>541073</v>
      </c>
      <c r="B1549" s="2" t="s">
        <v>39</v>
      </c>
      <c r="C1549" s="2" t="s">
        <v>41</v>
      </c>
      <c r="D1549" s="2" t="s">
        <v>34</v>
      </c>
      <c r="E1549" s="4">
        <v>43530.089236111111</v>
      </c>
      <c r="F1549" s="4">
        <v>43535.089236111111</v>
      </c>
      <c r="G1549" s="4">
        <v>43537.089236111111</v>
      </c>
      <c r="H1549" s="2">
        <v>0</v>
      </c>
      <c r="I1549" s="2">
        <v>125</v>
      </c>
      <c r="J1549" s="2" t="s">
        <v>41</v>
      </c>
      <c r="K1549" s="2" t="s">
        <v>66</v>
      </c>
      <c r="L1549" s="2" t="s">
        <v>67</v>
      </c>
      <c r="M1549" s="2" t="s">
        <v>59</v>
      </c>
      <c r="N1549" s="2">
        <v>-2</v>
      </c>
      <c r="O1549" s="2">
        <v>5</v>
      </c>
      <c r="P1549" s="2">
        <v>125</v>
      </c>
      <c r="Q1549" s="2" t="str">
        <f>VLOOKUP(A1549,'Additional Data'!$A$1:$D$9949,2,0)</f>
        <v>App</v>
      </c>
      <c r="R1549" s="2" t="str">
        <f>VLOOKUP(A1549,'Additional Data'!$A$1:$D$9949,4,0)</f>
        <v>Credit Card</v>
      </c>
      <c r="S1549" s="5">
        <f>VLOOKUP(A1549,'Additional Data'!$A$1:$D$9949,3,0)</f>
        <v>2565.6381809999998</v>
      </c>
      <c r="T1549" s="2" t="str">
        <f>HLOOKUP(B1549,'Additional Data'!$F$1:$N$2,2,0)</f>
        <v>Mobile</v>
      </c>
    </row>
    <row r="1550" spans="1:20" ht="14.25" customHeight="1">
      <c r="A1550" s="2">
        <v>248542</v>
      </c>
      <c r="B1550" s="2" t="s">
        <v>47</v>
      </c>
      <c r="C1550" s="2" t="s">
        <v>32</v>
      </c>
      <c r="D1550" s="2" t="s">
        <v>34</v>
      </c>
      <c r="E1550" s="4">
        <v>43530.093414351853</v>
      </c>
      <c r="F1550" s="4">
        <v>43532.093414351853</v>
      </c>
      <c r="G1550" s="4">
        <v>43533.093414351853</v>
      </c>
      <c r="H1550" s="2">
        <v>29</v>
      </c>
      <c r="I1550" s="2">
        <v>122</v>
      </c>
      <c r="J1550" s="2" t="s">
        <v>73</v>
      </c>
      <c r="K1550" s="2" t="s">
        <v>74</v>
      </c>
      <c r="L1550" s="2" t="s">
        <v>35</v>
      </c>
      <c r="M1550" s="2" t="s">
        <v>59</v>
      </c>
      <c r="N1550" s="2">
        <v>-1</v>
      </c>
      <c r="O1550" s="2">
        <v>2</v>
      </c>
      <c r="P1550" s="2">
        <v>151</v>
      </c>
      <c r="Q1550" s="2" t="str">
        <f>VLOOKUP(A1550,'Additional Data'!$A$1:$D$9949,2,0)</f>
        <v>App</v>
      </c>
      <c r="R1550" s="2" t="str">
        <f>VLOOKUP(A1550,'Additional Data'!$A$1:$D$9949,4,0)</f>
        <v>Debit Card</v>
      </c>
      <c r="S1550" s="5">
        <f>VLOOKUP(A1550,'Additional Data'!$A$1:$D$9949,3,0)</f>
        <v>1988.4188449999999</v>
      </c>
      <c r="T1550" s="2" t="str">
        <f>HLOOKUP(B1550,'Additional Data'!$F$1:$N$2,2,0)</f>
        <v>Tablet</v>
      </c>
    </row>
    <row r="1551" spans="1:20" ht="14.25" customHeight="1">
      <c r="A1551" s="2">
        <v>596051</v>
      </c>
      <c r="B1551" s="2" t="s">
        <v>36</v>
      </c>
      <c r="C1551" s="2" t="s">
        <v>32</v>
      </c>
      <c r="D1551" s="2" t="s">
        <v>34</v>
      </c>
      <c r="E1551" s="4">
        <v>43530.093599537038</v>
      </c>
      <c r="F1551" s="4">
        <v>43537.093599537038</v>
      </c>
      <c r="G1551" s="4">
        <v>43536.093599537038</v>
      </c>
      <c r="H1551" s="2">
        <v>49</v>
      </c>
      <c r="I1551" s="2">
        <v>114</v>
      </c>
      <c r="J1551" s="2" t="s">
        <v>63</v>
      </c>
      <c r="K1551" s="2" t="s">
        <v>81</v>
      </c>
      <c r="L1551" s="2" t="s">
        <v>35</v>
      </c>
      <c r="M1551" s="2" t="s">
        <v>59</v>
      </c>
      <c r="N1551" s="2">
        <v>1</v>
      </c>
      <c r="O1551" s="2">
        <v>7</v>
      </c>
      <c r="P1551" s="2">
        <v>163</v>
      </c>
      <c r="Q1551" s="2" t="str">
        <f>VLOOKUP(A1551,'Additional Data'!$A$1:$D$9949,2,0)</f>
        <v>App</v>
      </c>
      <c r="R1551" s="2" t="str">
        <f>VLOOKUP(A1551,'Additional Data'!$A$1:$D$9949,4,0)</f>
        <v>Credit Card</v>
      </c>
      <c r="S1551" s="5">
        <f>VLOOKUP(A1551,'Additional Data'!$A$1:$D$9949,3,0)</f>
        <v>1012.581171</v>
      </c>
      <c r="T1551" s="2" t="str">
        <f>HLOOKUP(B1551,'Additional Data'!$F$1:$N$2,2,0)</f>
        <v>Laptop</v>
      </c>
    </row>
    <row r="1552" spans="1:20" ht="14.25" customHeight="1">
      <c r="A1552" s="2">
        <v>15655</v>
      </c>
      <c r="B1552" s="2" t="s">
        <v>46</v>
      </c>
      <c r="C1552" s="2" t="s">
        <v>41</v>
      </c>
      <c r="D1552" s="2" t="s">
        <v>34</v>
      </c>
      <c r="E1552" s="4">
        <v>43530.094305555554</v>
      </c>
      <c r="F1552" s="4">
        <v>43537.094305555554</v>
      </c>
      <c r="G1552" s="4">
        <v>43534.094305555554</v>
      </c>
      <c r="H1552" s="2">
        <v>31</v>
      </c>
      <c r="I1552" s="2">
        <v>124</v>
      </c>
      <c r="J1552" s="2" t="s">
        <v>32</v>
      </c>
      <c r="K1552" s="2" t="s">
        <v>70</v>
      </c>
      <c r="L1552" s="2" t="s">
        <v>35</v>
      </c>
      <c r="M1552" s="2" t="s">
        <v>59</v>
      </c>
      <c r="N1552" s="2">
        <v>3</v>
      </c>
      <c r="O1552" s="2">
        <v>7</v>
      </c>
      <c r="P1552" s="2">
        <v>155</v>
      </c>
      <c r="Q1552" s="2" t="str">
        <f>VLOOKUP(A1552,'Additional Data'!$A$1:$D$9949,2,0)</f>
        <v>App</v>
      </c>
      <c r="R1552" s="2" t="str">
        <f>VLOOKUP(A1552,'Additional Data'!$A$1:$D$9949,4,0)</f>
        <v>Credit Card</v>
      </c>
      <c r="S1552" s="5">
        <f>VLOOKUP(A1552,'Additional Data'!$A$1:$D$9949,3,0)</f>
        <v>3468.2212869999998</v>
      </c>
      <c r="T1552" s="2" t="str">
        <f>HLOOKUP(B1552,'Additional Data'!$F$1:$N$2,2,0)</f>
        <v>TV</v>
      </c>
    </row>
    <row r="1553" spans="1:20" ht="14.25" customHeight="1">
      <c r="A1553" s="2">
        <v>705866</v>
      </c>
      <c r="B1553" s="2" t="s">
        <v>36</v>
      </c>
      <c r="C1553" s="2" t="s">
        <v>32</v>
      </c>
      <c r="D1553" s="2" t="s">
        <v>34</v>
      </c>
      <c r="E1553" s="4">
        <v>43530.095335648148</v>
      </c>
      <c r="F1553" s="4">
        <v>43538.095335648148</v>
      </c>
      <c r="G1553" s="4">
        <v>43533.095335648148</v>
      </c>
      <c r="H1553" s="2">
        <v>46</v>
      </c>
      <c r="I1553" s="2">
        <v>122</v>
      </c>
      <c r="J1553" s="2" t="s">
        <v>41</v>
      </c>
      <c r="K1553" s="2" t="s">
        <v>58</v>
      </c>
      <c r="L1553" s="2" t="s">
        <v>35</v>
      </c>
      <c r="M1553" s="2" t="s">
        <v>59</v>
      </c>
      <c r="N1553" s="2">
        <v>5</v>
      </c>
      <c r="O1553" s="2">
        <v>8</v>
      </c>
      <c r="P1553" s="2">
        <v>168</v>
      </c>
      <c r="Q1553" s="2" t="str">
        <f>VLOOKUP(A1553,'Additional Data'!$A$1:$D$9949,2,0)</f>
        <v>App</v>
      </c>
      <c r="R1553" s="2" t="str">
        <f>VLOOKUP(A1553,'Additional Data'!$A$1:$D$9949,4,0)</f>
        <v>Debit Card</v>
      </c>
      <c r="S1553" s="5">
        <f>VLOOKUP(A1553,'Additional Data'!$A$1:$D$9949,3,0)</f>
        <v>3255.3224439999999</v>
      </c>
      <c r="T1553" s="2" t="str">
        <f>HLOOKUP(B1553,'Additional Data'!$F$1:$N$2,2,0)</f>
        <v>Laptop</v>
      </c>
    </row>
    <row r="1554" spans="1:20" ht="14.25" customHeight="1">
      <c r="A1554" s="2">
        <v>426160</v>
      </c>
      <c r="B1554" s="2" t="s">
        <v>30</v>
      </c>
      <c r="C1554" s="2" t="s">
        <v>41</v>
      </c>
      <c r="D1554" s="2" t="s">
        <v>34</v>
      </c>
      <c r="E1554" s="4">
        <v>43530.097071759257</v>
      </c>
      <c r="F1554" s="4">
        <v>43535.097071759257</v>
      </c>
      <c r="G1554" s="4">
        <v>43537.097071759257</v>
      </c>
      <c r="H1554" s="2">
        <v>0</v>
      </c>
      <c r="I1554" s="2">
        <v>126</v>
      </c>
      <c r="J1554" s="2" t="s">
        <v>41</v>
      </c>
      <c r="K1554" s="2" t="s">
        <v>66</v>
      </c>
      <c r="L1554" s="2" t="s">
        <v>67</v>
      </c>
      <c r="M1554" s="2" t="s">
        <v>71</v>
      </c>
      <c r="N1554" s="2">
        <v>-2</v>
      </c>
      <c r="O1554" s="2">
        <v>5</v>
      </c>
      <c r="P1554" s="2">
        <v>126</v>
      </c>
      <c r="Q1554" s="2" t="str">
        <f>VLOOKUP(A1554,'Additional Data'!$A$1:$D$9949,2,0)</f>
        <v>App</v>
      </c>
      <c r="R1554" s="2" t="str">
        <f>VLOOKUP(A1554,'Additional Data'!$A$1:$D$9949,4,0)</f>
        <v>Debit Card</v>
      </c>
      <c r="S1554" s="5">
        <f>VLOOKUP(A1554,'Additional Data'!$A$1:$D$9949,3,0)</f>
        <v>1633.662456</v>
      </c>
      <c r="T1554" s="2" t="str">
        <f>HLOOKUP(B1554,'Additional Data'!$F$1:$N$2,2,0)</f>
        <v>PC</v>
      </c>
    </row>
    <row r="1555" spans="1:20" ht="14.25" customHeight="1">
      <c r="A1555" s="2">
        <v>795106</v>
      </c>
      <c r="B1555" s="2" t="s">
        <v>42</v>
      </c>
      <c r="C1555" s="2" t="s">
        <v>41</v>
      </c>
      <c r="D1555" s="2" t="s">
        <v>34</v>
      </c>
      <c r="E1555" s="4">
        <v>43530.097361111111</v>
      </c>
      <c r="F1555" s="4">
        <v>43536.097361111111</v>
      </c>
      <c r="G1555" s="4">
        <v>43536.097361111111</v>
      </c>
      <c r="H1555" s="2">
        <v>35</v>
      </c>
      <c r="I1555" s="2">
        <v>129</v>
      </c>
      <c r="J1555" s="2" t="s">
        <v>73</v>
      </c>
      <c r="K1555" s="2" t="s">
        <v>80</v>
      </c>
      <c r="L1555" s="2" t="s">
        <v>35</v>
      </c>
      <c r="M1555" s="2" t="s">
        <v>59</v>
      </c>
      <c r="N1555" s="2">
        <v>0</v>
      </c>
      <c r="O1555" s="2">
        <v>6</v>
      </c>
      <c r="P1555" s="2">
        <v>164</v>
      </c>
      <c r="Q1555" s="2" t="str">
        <f>VLOOKUP(A1555,'Additional Data'!$A$1:$D$9949,2,0)</f>
        <v>App</v>
      </c>
      <c r="R1555" s="2" t="str">
        <f>VLOOKUP(A1555,'Additional Data'!$A$1:$D$9949,4,0)</f>
        <v>Debit Card</v>
      </c>
      <c r="S1555" s="5">
        <f>VLOOKUP(A1555,'Additional Data'!$A$1:$D$9949,3,0)</f>
        <v>607.64674060000004</v>
      </c>
      <c r="T1555" s="2" t="str">
        <f>HLOOKUP(B1555,'Additional Data'!$F$1:$N$2,2,0)</f>
        <v>TV</v>
      </c>
    </row>
    <row r="1556" spans="1:20" ht="14.25" customHeight="1">
      <c r="A1556" s="2">
        <v>797208</v>
      </c>
      <c r="B1556" s="2" t="s">
        <v>36</v>
      </c>
      <c r="C1556" s="2" t="s">
        <v>41</v>
      </c>
      <c r="D1556" s="2" t="s">
        <v>34</v>
      </c>
      <c r="E1556" s="4">
        <v>43530.102407407408</v>
      </c>
      <c r="F1556" s="4">
        <v>43535.102407407408</v>
      </c>
      <c r="G1556" s="4">
        <v>43534.102407407408</v>
      </c>
      <c r="H1556" s="2">
        <v>31</v>
      </c>
      <c r="I1556" s="2">
        <v>121</v>
      </c>
      <c r="J1556" s="2" t="s">
        <v>73</v>
      </c>
      <c r="K1556" s="2" t="s">
        <v>80</v>
      </c>
      <c r="L1556" s="2" t="s">
        <v>35</v>
      </c>
      <c r="M1556" s="2" t="s">
        <v>71</v>
      </c>
      <c r="N1556" s="2">
        <v>1</v>
      </c>
      <c r="O1556" s="2">
        <v>5</v>
      </c>
      <c r="P1556" s="2">
        <v>152</v>
      </c>
      <c r="Q1556" s="2" t="str">
        <f>VLOOKUP(A1556,'Additional Data'!$A$1:$D$9949,2,0)</f>
        <v>Website</v>
      </c>
      <c r="R1556" s="2" t="str">
        <f>VLOOKUP(A1556,'Additional Data'!$A$1:$D$9949,4,0)</f>
        <v>Debit Card</v>
      </c>
      <c r="S1556" s="5">
        <f>VLOOKUP(A1556,'Additional Data'!$A$1:$D$9949,3,0)</f>
        <v>1919.98</v>
      </c>
      <c r="T1556" s="2" t="str">
        <f>HLOOKUP(B1556,'Additional Data'!$F$1:$N$2,2,0)</f>
        <v>Laptop</v>
      </c>
    </row>
    <row r="1557" spans="1:20" ht="14.25" customHeight="1">
      <c r="A1557" s="2">
        <v>358782</v>
      </c>
      <c r="B1557" s="2" t="s">
        <v>36</v>
      </c>
      <c r="C1557" s="2" t="s">
        <v>32</v>
      </c>
      <c r="D1557" s="2" t="s">
        <v>34</v>
      </c>
      <c r="E1557" s="4">
        <v>43530.103032407409</v>
      </c>
      <c r="F1557" s="4">
        <v>43533.103032407409</v>
      </c>
      <c r="G1557" s="4">
        <v>43537.103032407409</v>
      </c>
      <c r="H1557" s="2">
        <v>0</v>
      </c>
      <c r="I1557" s="2">
        <v>123</v>
      </c>
      <c r="J1557" s="2" t="s">
        <v>32</v>
      </c>
      <c r="K1557" s="2" t="s">
        <v>82</v>
      </c>
      <c r="L1557" s="2" t="s">
        <v>67</v>
      </c>
      <c r="M1557" s="2" t="s">
        <v>59</v>
      </c>
      <c r="N1557" s="2">
        <v>-4</v>
      </c>
      <c r="O1557" s="2">
        <v>3</v>
      </c>
      <c r="P1557" s="2">
        <v>123</v>
      </c>
      <c r="Q1557" s="2" t="str">
        <f>VLOOKUP(A1557,'Additional Data'!$A$1:$D$9949,2,0)</f>
        <v>Website</v>
      </c>
      <c r="R1557" s="2" t="str">
        <f>VLOOKUP(A1557,'Additional Data'!$A$1:$D$9949,4,0)</f>
        <v>Debit Card</v>
      </c>
      <c r="S1557" s="5">
        <f>VLOOKUP(A1557,'Additional Data'!$A$1:$D$9949,3,0)</f>
        <v>2654.41</v>
      </c>
      <c r="T1557" s="2" t="str">
        <f>HLOOKUP(B1557,'Additional Data'!$F$1:$N$2,2,0)</f>
        <v>Laptop</v>
      </c>
    </row>
    <row r="1558" spans="1:20" ht="14.25" customHeight="1">
      <c r="A1558" s="2">
        <v>530295</v>
      </c>
      <c r="B1558" s="2" t="s">
        <v>47</v>
      </c>
      <c r="C1558" s="2" t="s">
        <v>41</v>
      </c>
      <c r="D1558" s="2" t="s">
        <v>34</v>
      </c>
      <c r="E1558" s="4">
        <v>43530.112905092596</v>
      </c>
      <c r="F1558" s="4">
        <v>43532.112905092596</v>
      </c>
      <c r="G1558" s="4">
        <v>43533.112905092596</v>
      </c>
      <c r="H1558" s="2">
        <v>34</v>
      </c>
      <c r="I1558" s="2">
        <v>127</v>
      </c>
      <c r="J1558" s="2" t="s">
        <v>73</v>
      </c>
      <c r="K1558" s="2" t="s">
        <v>80</v>
      </c>
      <c r="L1558" s="2" t="s">
        <v>35</v>
      </c>
      <c r="M1558" s="2" t="s">
        <v>59</v>
      </c>
      <c r="N1558" s="2">
        <v>-1</v>
      </c>
      <c r="O1558" s="2">
        <v>2</v>
      </c>
      <c r="P1558" s="2">
        <v>161</v>
      </c>
      <c r="Q1558" s="2" t="str">
        <f>VLOOKUP(A1558,'Additional Data'!$A$1:$D$9949,2,0)</f>
        <v>Website</v>
      </c>
      <c r="R1558" s="2" t="str">
        <f>VLOOKUP(A1558,'Additional Data'!$A$1:$D$9949,4,0)</f>
        <v>Credit Card</v>
      </c>
      <c r="S1558" s="5">
        <f>VLOOKUP(A1558,'Additional Data'!$A$1:$D$9949,3,0)</f>
        <v>1608.94</v>
      </c>
      <c r="T1558" s="2" t="str">
        <f>HLOOKUP(B1558,'Additional Data'!$F$1:$N$2,2,0)</f>
        <v>Tablet</v>
      </c>
    </row>
    <row r="1559" spans="1:20" ht="14.25" customHeight="1">
      <c r="A1559" s="2">
        <v>222299</v>
      </c>
      <c r="B1559" s="2" t="s">
        <v>30</v>
      </c>
      <c r="C1559" s="2" t="s">
        <v>41</v>
      </c>
      <c r="D1559" s="2" t="s">
        <v>34</v>
      </c>
      <c r="E1559" s="4">
        <v>43530.114502314813</v>
      </c>
      <c r="F1559" s="4">
        <v>43536.114502314813</v>
      </c>
      <c r="G1559" s="4">
        <v>43534.114502314813</v>
      </c>
      <c r="H1559" s="2">
        <v>85</v>
      </c>
      <c r="I1559" s="2">
        <v>101</v>
      </c>
      <c r="J1559" s="2" t="s">
        <v>32</v>
      </c>
      <c r="K1559" s="2" t="s">
        <v>70</v>
      </c>
      <c r="L1559" s="2" t="s">
        <v>35</v>
      </c>
      <c r="M1559" s="2" t="s">
        <v>71</v>
      </c>
      <c r="N1559" s="2">
        <v>2</v>
      </c>
      <c r="O1559" s="2">
        <v>6</v>
      </c>
      <c r="P1559" s="2">
        <v>186</v>
      </c>
      <c r="Q1559" s="2" t="str">
        <f>VLOOKUP(A1559,'Additional Data'!$A$1:$D$9949,2,0)</f>
        <v>App</v>
      </c>
      <c r="R1559" s="2" t="str">
        <f>VLOOKUP(A1559,'Additional Data'!$A$1:$D$9949,4,0)</f>
        <v>Cash On Delivery</v>
      </c>
      <c r="S1559" s="5">
        <f>VLOOKUP(A1559,'Additional Data'!$A$1:$D$9949,3,0)</f>
        <v>544.47441349999997</v>
      </c>
      <c r="T1559" s="2" t="str">
        <f>HLOOKUP(B1559,'Additional Data'!$F$1:$N$2,2,0)</f>
        <v>PC</v>
      </c>
    </row>
    <row r="1560" spans="1:20" ht="14.25" customHeight="1">
      <c r="A1560" s="2">
        <v>486380</v>
      </c>
      <c r="B1560" s="2" t="s">
        <v>36</v>
      </c>
      <c r="C1560" s="2" t="s">
        <v>32</v>
      </c>
      <c r="D1560" s="2" t="s">
        <v>34</v>
      </c>
      <c r="E1560" s="4">
        <v>43530.127291666664</v>
      </c>
      <c r="F1560" s="4">
        <v>43535.127291666664</v>
      </c>
      <c r="G1560" s="4">
        <v>43537.127291666664</v>
      </c>
      <c r="H1560" s="2">
        <v>36</v>
      </c>
      <c r="I1560" s="2">
        <v>122</v>
      </c>
      <c r="J1560" s="2" t="s">
        <v>41</v>
      </c>
      <c r="K1560" s="2" t="s">
        <v>58</v>
      </c>
      <c r="L1560" s="2" t="s">
        <v>35</v>
      </c>
      <c r="M1560" s="2" t="s">
        <v>71</v>
      </c>
      <c r="N1560" s="2">
        <v>-2</v>
      </c>
      <c r="O1560" s="2">
        <v>5</v>
      </c>
      <c r="P1560" s="2">
        <v>158</v>
      </c>
      <c r="Q1560" s="2" t="str">
        <f>VLOOKUP(A1560,'Additional Data'!$A$1:$D$9949,2,0)</f>
        <v>App</v>
      </c>
      <c r="R1560" s="2" t="str">
        <f>VLOOKUP(A1560,'Additional Data'!$A$1:$D$9949,4,0)</f>
        <v>Debit Card</v>
      </c>
      <c r="S1560" s="5">
        <f>VLOOKUP(A1560,'Additional Data'!$A$1:$D$9949,3,0)</f>
        <v>3509.9526959999998</v>
      </c>
      <c r="T1560" s="2" t="str">
        <f>HLOOKUP(B1560,'Additional Data'!$F$1:$N$2,2,0)</f>
        <v>Laptop</v>
      </c>
    </row>
    <row r="1561" spans="1:20" ht="14.25" customHeight="1">
      <c r="A1561" s="2">
        <v>738737</v>
      </c>
      <c r="B1561" s="2" t="s">
        <v>36</v>
      </c>
      <c r="C1561" s="2" t="s">
        <v>41</v>
      </c>
      <c r="D1561" s="2" t="s">
        <v>34</v>
      </c>
      <c r="E1561" s="4">
        <v>43530.129259259258</v>
      </c>
      <c r="F1561" s="4">
        <v>43534.129259259258</v>
      </c>
      <c r="G1561" s="4">
        <v>43534.129259259258</v>
      </c>
      <c r="H1561" s="2">
        <v>65</v>
      </c>
      <c r="I1561" s="2">
        <v>107</v>
      </c>
      <c r="J1561" s="2" t="s">
        <v>32</v>
      </c>
      <c r="K1561" s="2" t="s">
        <v>70</v>
      </c>
      <c r="L1561" s="2" t="s">
        <v>35</v>
      </c>
      <c r="M1561" s="2" t="s">
        <v>71</v>
      </c>
      <c r="N1561" s="2">
        <v>0</v>
      </c>
      <c r="O1561" s="2">
        <v>4</v>
      </c>
      <c r="P1561" s="2">
        <v>172</v>
      </c>
      <c r="Q1561" s="2" t="str">
        <f>VLOOKUP(A1561,'Additional Data'!$A$1:$D$9949,2,0)</f>
        <v>App</v>
      </c>
      <c r="R1561" s="2" t="str">
        <f>VLOOKUP(A1561,'Additional Data'!$A$1:$D$9949,4,0)</f>
        <v>Credit Card</v>
      </c>
      <c r="S1561" s="5">
        <f>VLOOKUP(A1561,'Additional Data'!$A$1:$D$9949,3,0)</f>
        <v>2806.7032140000001</v>
      </c>
      <c r="T1561" s="2" t="str">
        <f>HLOOKUP(B1561,'Additional Data'!$F$1:$N$2,2,0)</f>
        <v>Laptop</v>
      </c>
    </row>
    <row r="1562" spans="1:20" ht="14.25" customHeight="1">
      <c r="A1562" s="2">
        <v>122460</v>
      </c>
      <c r="B1562" s="2" t="s">
        <v>36</v>
      </c>
      <c r="C1562" s="2" t="s">
        <v>41</v>
      </c>
      <c r="D1562" s="2" t="s">
        <v>34</v>
      </c>
      <c r="E1562" s="4">
        <v>43530.129733796297</v>
      </c>
      <c r="F1562" s="4">
        <v>43535.129733796297</v>
      </c>
      <c r="G1562" s="4">
        <v>43537.129733796297</v>
      </c>
      <c r="H1562" s="2">
        <v>48</v>
      </c>
      <c r="I1562" s="2">
        <v>112</v>
      </c>
      <c r="J1562" s="2" t="s">
        <v>60</v>
      </c>
      <c r="K1562" s="2" t="s">
        <v>77</v>
      </c>
      <c r="L1562" s="2" t="s">
        <v>35</v>
      </c>
      <c r="M1562" s="2" t="s">
        <v>71</v>
      </c>
      <c r="N1562" s="2">
        <v>-2</v>
      </c>
      <c r="O1562" s="2">
        <v>5</v>
      </c>
      <c r="P1562" s="2">
        <v>160</v>
      </c>
      <c r="Q1562" s="2" t="str">
        <f>VLOOKUP(A1562,'Additional Data'!$A$1:$D$9949,2,0)</f>
        <v>Website</v>
      </c>
      <c r="R1562" s="2" t="str">
        <f>VLOOKUP(A1562,'Additional Data'!$A$1:$D$9949,4,0)</f>
        <v>Debit Card</v>
      </c>
      <c r="S1562" s="5">
        <f>VLOOKUP(A1562,'Additional Data'!$A$1:$D$9949,3,0)</f>
        <v>1901.12</v>
      </c>
      <c r="T1562" s="2" t="str">
        <f>HLOOKUP(B1562,'Additional Data'!$F$1:$N$2,2,0)</f>
        <v>Laptop</v>
      </c>
    </row>
    <row r="1563" spans="1:20" ht="14.25" customHeight="1">
      <c r="A1563" s="2">
        <v>845351</v>
      </c>
      <c r="B1563" s="2" t="s">
        <v>39</v>
      </c>
      <c r="C1563" s="2" t="s">
        <v>32</v>
      </c>
      <c r="D1563" s="2" t="s">
        <v>34</v>
      </c>
      <c r="E1563" s="4">
        <v>43530.130682870367</v>
      </c>
      <c r="F1563" s="4">
        <v>43532.130682870367</v>
      </c>
      <c r="G1563" s="4">
        <v>43536.130682870367</v>
      </c>
      <c r="H1563" s="2">
        <v>74</v>
      </c>
      <c r="I1563" s="2">
        <v>94</v>
      </c>
      <c r="J1563" s="2" t="s">
        <v>60</v>
      </c>
      <c r="K1563" s="2" t="s">
        <v>61</v>
      </c>
      <c r="L1563" s="2" t="s">
        <v>35</v>
      </c>
      <c r="M1563" s="2" t="s">
        <v>71</v>
      </c>
      <c r="N1563" s="2">
        <v>-4</v>
      </c>
      <c r="O1563" s="2">
        <v>2</v>
      </c>
      <c r="P1563" s="2">
        <v>168</v>
      </c>
      <c r="Q1563" s="2" t="str">
        <f>VLOOKUP(A1563,'Additional Data'!$A$1:$D$9949,2,0)</f>
        <v>App</v>
      </c>
      <c r="R1563" s="2" t="str">
        <f>VLOOKUP(A1563,'Additional Data'!$A$1:$D$9949,4,0)</f>
        <v>Credit Card</v>
      </c>
      <c r="S1563" s="5">
        <f>VLOOKUP(A1563,'Additional Data'!$A$1:$D$9949,3,0)</f>
        <v>897.76865199999997</v>
      </c>
      <c r="T1563" s="2" t="str">
        <f>HLOOKUP(B1563,'Additional Data'!$F$1:$N$2,2,0)</f>
        <v>Mobile</v>
      </c>
    </row>
    <row r="1564" spans="1:20" ht="14.25" customHeight="1">
      <c r="A1564" s="2">
        <v>86995</v>
      </c>
      <c r="B1564" s="2" t="s">
        <v>47</v>
      </c>
      <c r="C1564" s="2" t="s">
        <v>32</v>
      </c>
      <c r="D1564" s="2" t="s">
        <v>34</v>
      </c>
      <c r="E1564" s="4">
        <v>43530.134386574071</v>
      </c>
      <c r="F1564" s="4">
        <v>43535.134386574071</v>
      </c>
      <c r="G1564" s="4">
        <v>43535.134386574071</v>
      </c>
      <c r="H1564" s="2">
        <v>44</v>
      </c>
      <c r="I1564" s="2">
        <v>126</v>
      </c>
      <c r="J1564" s="2" t="s">
        <v>73</v>
      </c>
      <c r="K1564" s="2" t="s">
        <v>74</v>
      </c>
      <c r="L1564" s="2" t="s">
        <v>35</v>
      </c>
      <c r="M1564" s="2" t="s">
        <v>59</v>
      </c>
      <c r="N1564" s="2">
        <v>0</v>
      </c>
      <c r="O1564" s="2">
        <v>5</v>
      </c>
      <c r="P1564" s="2">
        <v>170</v>
      </c>
      <c r="Q1564" s="2" t="str">
        <f>VLOOKUP(A1564,'Additional Data'!$A$1:$D$9949,2,0)</f>
        <v>App</v>
      </c>
      <c r="R1564" s="2" t="str">
        <f>VLOOKUP(A1564,'Additional Data'!$A$1:$D$9949,4,0)</f>
        <v>Credit Card</v>
      </c>
      <c r="S1564" s="5">
        <f>VLOOKUP(A1564,'Additional Data'!$A$1:$D$9949,3,0)</f>
        <v>1149.037122</v>
      </c>
      <c r="T1564" s="2" t="str">
        <f>HLOOKUP(B1564,'Additional Data'!$F$1:$N$2,2,0)</f>
        <v>Tablet</v>
      </c>
    </row>
    <row r="1565" spans="1:20" ht="14.25" customHeight="1">
      <c r="A1565" s="2">
        <v>919658</v>
      </c>
      <c r="B1565" s="2" t="s">
        <v>30</v>
      </c>
      <c r="C1565" s="2" t="s">
        <v>32</v>
      </c>
      <c r="D1565" s="2" t="s">
        <v>34</v>
      </c>
      <c r="E1565" s="4">
        <v>43530.137002314812</v>
      </c>
      <c r="F1565" s="4">
        <v>43532.137002314812</v>
      </c>
      <c r="G1565" s="4">
        <v>43537.137002314812</v>
      </c>
      <c r="H1565" s="2">
        <v>34</v>
      </c>
      <c r="I1565" s="2">
        <v>128</v>
      </c>
      <c r="J1565" s="2" t="s">
        <v>73</v>
      </c>
      <c r="K1565" s="2" t="s">
        <v>74</v>
      </c>
      <c r="L1565" s="2" t="s">
        <v>35</v>
      </c>
      <c r="M1565" s="2" t="s">
        <v>59</v>
      </c>
      <c r="N1565" s="2">
        <v>-5</v>
      </c>
      <c r="O1565" s="2">
        <v>2</v>
      </c>
      <c r="P1565" s="2">
        <v>162</v>
      </c>
      <c r="Q1565" s="2" t="str">
        <f>VLOOKUP(A1565,'Additional Data'!$A$1:$D$9949,2,0)</f>
        <v>App</v>
      </c>
      <c r="R1565" s="2" t="str">
        <f>VLOOKUP(A1565,'Additional Data'!$A$1:$D$9949,4,0)</f>
        <v>Debit Card</v>
      </c>
      <c r="S1565" s="5">
        <f>VLOOKUP(A1565,'Additional Data'!$A$1:$D$9949,3,0)</f>
        <v>724.96504890000006</v>
      </c>
      <c r="T1565" s="2" t="str">
        <f>HLOOKUP(B1565,'Additional Data'!$F$1:$N$2,2,0)</f>
        <v>PC</v>
      </c>
    </row>
    <row r="1566" spans="1:20" ht="14.25" customHeight="1">
      <c r="A1566" s="2">
        <v>152660</v>
      </c>
      <c r="B1566" s="2" t="s">
        <v>30</v>
      </c>
      <c r="C1566" s="2" t="s">
        <v>41</v>
      </c>
      <c r="D1566" s="2" t="s">
        <v>34</v>
      </c>
      <c r="E1566" s="4">
        <v>43530.137812499997</v>
      </c>
      <c r="F1566" s="4">
        <v>43537.137812499997</v>
      </c>
      <c r="G1566" s="4">
        <v>43536.137812499997</v>
      </c>
      <c r="H1566" s="2">
        <v>66</v>
      </c>
      <c r="I1566" s="2">
        <v>101</v>
      </c>
      <c r="J1566" s="2" t="s">
        <v>73</v>
      </c>
      <c r="K1566" s="2" t="s">
        <v>80</v>
      </c>
      <c r="L1566" s="2" t="s">
        <v>35</v>
      </c>
      <c r="M1566" s="2" t="s">
        <v>71</v>
      </c>
      <c r="N1566" s="2">
        <v>1</v>
      </c>
      <c r="O1566" s="2">
        <v>7</v>
      </c>
      <c r="P1566" s="2">
        <v>167</v>
      </c>
      <c r="Q1566" s="2" t="str">
        <f>VLOOKUP(A1566,'Additional Data'!$A$1:$D$9949,2,0)</f>
        <v>App</v>
      </c>
      <c r="R1566" s="2" t="str">
        <f>VLOOKUP(A1566,'Additional Data'!$A$1:$D$9949,4,0)</f>
        <v>Debit Card</v>
      </c>
      <c r="S1566" s="5">
        <f>VLOOKUP(A1566,'Additional Data'!$A$1:$D$9949,3,0)</f>
        <v>2507.6658630000002</v>
      </c>
      <c r="T1566" s="2" t="str">
        <f>HLOOKUP(B1566,'Additional Data'!$F$1:$N$2,2,0)</f>
        <v>PC</v>
      </c>
    </row>
    <row r="1567" spans="1:20" ht="14.25" customHeight="1">
      <c r="A1567" s="2">
        <v>444863</v>
      </c>
      <c r="B1567" s="2" t="s">
        <v>39</v>
      </c>
      <c r="C1567" s="2" t="s">
        <v>32</v>
      </c>
      <c r="D1567" s="2" t="s">
        <v>34</v>
      </c>
      <c r="E1567" s="4">
        <v>43530.138043981482</v>
      </c>
      <c r="F1567" s="4">
        <v>43530.138043981482</v>
      </c>
      <c r="G1567" s="4">
        <v>43536.138043981482</v>
      </c>
      <c r="H1567" s="2">
        <v>0</v>
      </c>
      <c r="I1567" s="2">
        <v>108</v>
      </c>
      <c r="J1567" s="2" t="s">
        <v>32</v>
      </c>
      <c r="K1567" s="2" t="s">
        <v>82</v>
      </c>
      <c r="L1567" s="2" t="s">
        <v>67</v>
      </c>
      <c r="M1567" s="2" t="s">
        <v>71</v>
      </c>
      <c r="N1567" s="2">
        <v>-6</v>
      </c>
      <c r="O1567" s="2">
        <v>0</v>
      </c>
      <c r="P1567" s="2">
        <v>108</v>
      </c>
      <c r="Q1567" s="2" t="str">
        <f>VLOOKUP(A1567,'Additional Data'!$A$1:$D$9949,2,0)</f>
        <v>App</v>
      </c>
      <c r="R1567" s="2" t="str">
        <f>VLOOKUP(A1567,'Additional Data'!$A$1:$D$9949,4,0)</f>
        <v>Credit Card</v>
      </c>
      <c r="S1567" s="5">
        <f>VLOOKUP(A1567,'Additional Data'!$A$1:$D$9949,3,0)</f>
        <v>3128.3802479999999</v>
      </c>
      <c r="T1567" s="2" t="str">
        <f>HLOOKUP(B1567,'Additional Data'!$F$1:$N$2,2,0)</f>
        <v>Mobile</v>
      </c>
    </row>
    <row r="1568" spans="1:20" ht="14.25" customHeight="1">
      <c r="A1568" s="2">
        <v>584089</v>
      </c>
      <c r="B1568" s="2" t="s">
        <v>39</v>
      </c>
      <c r="C1568" s="2" t="s">
        <v>41</v>
      </c>
      <c r="D1568" s="2" t="s">
        <v>34</v>
      </c>
      <c r="E1568" s="4">
        <v>43530.139803240738</v>
      </c>
      <c r="F1568" s="4">
        <v>43534.139803240738</v>
      </c>
      <c r="G1568" s="4">
        <v>43535.139803240738</v>
      </c>
      <c r="H1568" s="2">
        <v>65</v>
      </c>
      <c r="I1568" s="2">
        <v>104</v>
      </c>
      <c r="J1568" s="2" t="s">
        <v>32</v>
      </c>
      <c r="K1568" s="2" t="s">
        <v>70</v>
      </c>
      <c r="L1568" s="2" t="s">
        <v>35</v>
      </c>
      <c r="M1568" s="2" t="s">
        <v>71</v>
      </c>
      <c r="N1568" s="2">
        <v>-1</v>
      </c>
      <c r="O1568" s="2">
        <v>4</v>
      </c>
      <c r="P1568" s="2">
        <v>169</v>
      </c>
      <c r="Q1568" s="2" t="str">
        <f>VLOOKUP(A1568,'Additional Data'!$A$1:$D$9949,2,0)</f>
        <v>App</v>
      </c>
      <c r="R1568" s="2" t="str">
        <f>VLOOKUP(A1568,'Additional Data'!$A$1:$D$9949,4,0)</f>
        <v>Credit Card</v>
      </c>
      <c r="S1568" s="5">
        <f>VLOOKUP(A1568,'Additional Data'!$A$1:$D$9949,3,0)</f>
        <v>2417.4191689999998</v>
      </c>
      <c r="T1568" s="2" t="str">
        <f>HLOOKUP(B1568,'Additional Data'!$F$1:$N$2,2,0)</f>
        <v>Mobile</v>
      </c>
    </row>
    <row r="1569" spans="1:20" ht="14.25" customHeight="1">
      <c r="A1569" s="2">
        <v>383826</v>
      </c>
      <c r="B1569" s="2" t="s">
        <v>42</v>
      </c>
      <c r="C1569" s="2" t="s">
        <v>32</v>
      </c>
      <c r="D1569" s="2" t="s">
        <v>34</v>
      </c>
      <c r="E1569" s="4">
        <v>43530.141597222224</v>
      </c>
      <c r="F1569" s="4">
        <v>43537.141597222224</v>
      </c>
      <c r="G1569" s="4">
        <v>43536.141597222224</v>
      </c>
      <c r="H1569" s="2">
        <v>38</v>
      </c>
      <c r="I1569" s="2">
        <v>111</v>
      </c>
      <c r="J1569" s="2" t="s">
        <v>60</v>
      </c>
      <c r="K1569" s="2" t="s">
        <v>61</v>
      </c>
      <c r="L1569" s="2" t="s">
        <v>35</v>
      </c>
      <c r="M1569" s="2" t="s">
        <v>59</v>
      </c>
      <c r="N1569" s="2">
        <v>1</v>
      </c>
      <c r="O1569" s="2">
        <v>7</v>
      </c>
      <c r="P1569" s="2">
        <v>149</v>
      </c>
      <c r="Q1569" s="2" t="str">
        <f>VLOOKUP(A1569,'Additional Data'!$A$1:$D$9949,2,0)</f>
        <v>Website</v>
      </c>
      <c r="R1569" s="2" t="str">
        <f>VLOOKUP(A1569,'Additional Data'!$A$1:$D$9949,4,0)</f>
        <v>Debit Card</v>
      </c>
      <c r="S1569" s="5">
        <f>VLOOKUP(A1569,'Additional Data'!$A$1:$D$9949,3,0)</f>
        <v>436.93</v>
      </c>
      <c r="T1569" s="2" t="str">
        <f>HLOOKUP(B1569,'Additional Data'!$F$1:$N$2,2,0)</f>
        <v>TV</v>
      </c>
    </row>
    <row r="1570" spans="1:20" ht="14.25" customHeight="1">
      <c r="A1570" s="2">
        <v>713004</v>
      </c>
      <c r="B1570" s="2" t="s">
        <v>47</v>
      </c>
      <c r="C1570" s="2" t="s">
        <v>32</v>
      </c>
      <c r="D1570" s="2" t="s">
        <v>34</v>
      </c>
      <c r="E1570" s="4">
        <v>43530.142442129632</v>
      </c>
      <c r="F1570" s="4">
        <v>43534.142442129632</v>
      </c>
      <c r="G1570" s="4">
        <v>43536.142442129632</v>
      </c>
      <c r="H1570" s="2">
        <v>66</v>
      </c>
      <c r="I1570" s="2">
        <v>89</v>
      </c>
      <c r="J1570" s="2" t="s">
        <v>60</v>
      </c>
      <c r="K1570" s="2" t="s">
        <v>61</v>
      </c>
      <c r="L1570" s="2" t="s">
        <v>35</v>
      </c>
      <c r="M1570" s="2" t="s">
        <v>71</v>
      </c>
      <c r="N1570" s="2">
        <v>-2</v>
      </c>
      <c r="O1570" s="2">
        <v>4</v>
      </c>
      <c r="P1570" s="2">
        <v>155</v>
      </c>
      <c r="Q1570" s="2" t="str">
        <f>VLOOKUP(A1570,'Additional Data'!$A$1:$D$9949,2,0)</f>
        <v>Website</v>
      </c>
      <c r="R1570" s="2" t="str">
        <f>VLOOKUP(A1570,'Additional Data'!$A$1:$D$9949,4,0)</f>
        <v>Debit Card</v>
      </c>
      <c r="S1570" s="5">
        <f>VLOOKUP(A1570,'Additional Data'!$A$1:$D$9949,3,0)</f>
        <v>2170.86</v>
      </c>
      <c r="T1570" s="2" t="str">
        <f>HLOOKUP(B1570,'Additional Data'!$F$1:$N$2,2,0)</f>
        <v>Tablet</v>
      </c>
    </row>
    <row r="1571" spans="1:20" ht="14.25" customHeight="1">
      <c r="A1571" s="2">
        <v>392086</v>
      </c>
      <c r="B1571" s="2" t="s">
        <v>39</v>
      </c>
      <c r="C1571" s="2" t="s">
        <v>32</v>
      </c>
      <c r="D1571" s="2" t="s">
        <v>34</v>
      </c>
      <c r="E1571" s="4">
        <v>43530.145833333336</v>
      </c>
      <c r="F1571" s="4">
        <v>43532.145833333336</v>
      </c>
      <c r="G1571" s="4">
        <v>43533.145833333336</v>
      </c>
      <c r="H1571" s="2">
        <v>26</v>
      </c>
      <c r="I1571" s="2">
        <v>107</v>
      </c>
      <c r="J1571" s="2" t="s">
        <v>63</v>
      </c>
      <c r="K1571" s="2" t="s">
        <v>81</v>
      </c>
      <c r="L1571" s="2" t="s">
        <v>35</v>
      </c>
      <c r="M1571" s="2" t="s">
        <v>59</v>
      </c>
      <c r="N1571" s="2">
        <v>-1</v>
      </c>
      <c r="O1571" s="2">
        <v>2</v>
      </c>
      <c r="P1571" s="2">
        <v>133</v>
      </c>
      <c r="Q1571" s="2" t="str">
        <f>VLOOKUP(A1571,'Additional Data'!$A$1:$D$9949,2,0)</f>
        <v>App</v>
      </c>
      <c r="R1571" s="2" t="str">
        <f>VLOOKUP(A1571,'Additional Data'!$A$1:$D$9949,4,0)</f>
        <v>Debit Card</v>
      </c>
      <c r="S1571" s="5">
        <f>VLOOKUP(A1571,'Additional Data'!$A$1:$D$9949,3,0)</f>
        <v>412.14484670000002</v>
      </c>
      <c r="T1571" s="2" t="str">
        <f>HLOOKUP(B1571,'Additional Data'!$F$1:$N$2,2,0)</f>
        <v>Mobile</v>
      </c>
    </row>
    <row r="1572" spans="1:20" ht="14.25" customHeight="1">
      <c r="A1572" s="2">
        <v>188240</v>
      </c>
      <c r="B1572" s="2" t="s">
        <v>30</v>
      </c>
      <c r="C1572" s="2" t="s">
        <v>32</v>
      </c>
      <c r="D1572" s="2" t="s">
        <v>34</v>
      </c>
      <c r="E1572" s="4">
        <v>43530.148495370369</v>
      </c>
      <c r="F1572" s="4">
        <v>43538.148495370369</v>
      </c>
      <c r="G1572" s="4">
        <v>43534.148495370369</v>
      </c>
      <c r="H1572" s="2">
        <v>49</v>
      </c>
      <c r="I1572" s="2">
        <v>124</v>
      </c>
      <c r="J1572" s="2" t="s">
        <v>73</v>
      </c>
      <c r="K1572" s="2" t="s">
        <v>74</v>
      </c>
      <c r="L1572" s="2" t="s">
        <v>35</v>
      </c>
      <c r="M1572" s="2" t="s">
        <v>71</v>
      </c>
      <c r="N1572" s="2">
        <v>4</v>
      </c>
      <c r="O1572" s="2">
        <v>8</v>
      </c>
      <c r="P1572" s="2">
        <v>173</v>
      </c>
      <c r="Q1572" s="2" t="str">
        <f>VLOOKUP(A1572,'Additional Data'!$A$1:$D$9949,2,0)</f>
        <v>App</v>
      </c>
      <c r="R1572" s="2" t="str">
        <f>VLOOKUP(A1572,'Additional Data'!$A$1:$D$9949,4,0)</f>
        <v>Debit Card</v>
      </c>
      <c r="S1572" s="5">
        <f>VLOOKUP(A1572,'Additional Data'!$A$1:$D$9949,3,0)</f>
        <v>3055.6190369999999</v>
      </c>
      <c r="T1572" s="2" t="str">
        <f>HLOOKUP(B1572,'Additional Data'!$F$1:$N$2,2,0)</f>
        <v>PC</v>
      </c>
    </row>
    <row r="1573" spans="1:20" ht="14.25" customHeight="1">
      <c r="A1573" s="2">
        <v>216177</v>
      </c>
      <c r="B1573" s="2" t="s">
        <v>39</v>
      </c>
      <c r="C1573" s="2" t="s">
        <v>41</v>
      </c>
      <c r="D1573" s="2" t="s">
        <v>34</v>
      </c>
      <c r="E1573" s="4">
        <v>43530.154560185183</v>
      </c>
      <c r="F1573" s="4">
        <v>43536.154560185183</v>
      </c>
      <c r="G1573" s="4">
        <v>43535.154560185183</v>
      </c>
      <c r="H1573" s="2">
        <v>46</v>
      </c>
      <c r="I1573" s="2">
        <v>109</v>
      </c>
      <c r="J1573" s="2" t="s">
        <v>60</v>
      </c>
      <c r="K1573" s="2" t="s">
        <v>77</v>
      </c>
      <c r="L1573" s="2" t="s">
        <v>35</v>
      </c>
      <c r="M1573" s="2" t="s">
        <v>59</v>
      </c>
      <c r="N1573" s="2">
        <v>1</v>
      </c>
      <c r="O1573" s="2">
        <v>6</v>
      </c>
      <c r="P1573" s="2">
        <v>155</v>
      </c>
      <c r="Q1573" s="2" t="str">
        <f>VLOOKUP(A1573,'Additional Data'!$A$1:$D$9949,2,0)</f>
        <v>Website</v>
      </c>
      <c r="R1573" s="2" t="str">
        <f>VLOOKUP(A1573,'Additional Data'!$A$1:$D$9949,4,0)</f>
        <v>Credit Card</v>
      </c>
      <c r="S1573" s="5">
        <f>VLOOKUP(A1573,'Additional Data'!$A$1:$D$9949,3,0)</f>
        <v>368.7</v>
      </c>
      <c r="T1573" s="2" t="str">
        <f>HLOOKUP(B1573,'Additional Data'!$F$1:$N$2,2,0)</f>
        <v>Mobile</v>
      </c>
    </row>
    <row r="1574" spans="1:20" ht="14.25" customHeight="1">
      <c r="A1574" s="2">
        <v>173256</v>
      </c>
      <c r="B1574" s="2" t="s">
        <v>47</v>
      </c>
      <c r="C1574" s="2" t="s">
        <v>41</v>
      </c>
      <c r="D1574" s="2" t="s">
        <v>34</v>
      </c>
      <c r="E1574" s="4">
        <v>43530.157430555555</v>
      </c>
      <c r="F1574" s="4">
        <v>43534.157430555555</v>
      </c>
      <c r="G1574" s="4">
        <v>43537.157430555555</v>
      </c>
      <c r="H1574" s="2">
        <v>34</v>
      </c>
      <c r="I1574" s="2">
        <v>126</v>
      </c>
      <c r="J1574" s="2" t="s">
        <v>32</v>
      </c>
      <c r="K1574" s="2" t="s">
        <v>70</v>
      </c>
      <c r="L1574" s="2" t="s">
        <v>35</v>
      </c>
      <c r="M1574" s="2" t="s">
        <v>71</v>
      </c>
      <c r="N1574" s="2">
        <v>-3</v>
      </c>
      <c r="O1574" s="2">
        <v>4</v>
      </c>
      <c r="P1574" s="2">
        <v>160</v>
      </c>
      <c r="Q1574" s="2" t="str">
        <f>VLOOKUP(A1574,'Additional Data'!$A$1:$D$9949,2,0)</f>
        <v>Website</v>
      </c>
      <c r="R1574" s="2" t="str">
        <f>VLOOKUP(A1574,'Additional Data'!$A$1:$D$9949,4,0)</f>
        <v>Debit Card</v>
      </c>
      <c r="S1574" s="5">
        <f>VLOOKUP(A1574,'Additional Data'!$A$1:$D$9949,3,0)</f>
        <v>2461.2800000000002</v>
      </c>
      <c r="T1574" s="2" t="str">
        <f>HLOOKUP(B1574,'Additional Data'!$F$1:$N$2,2,0)</f>
        <v>Tablet</v>
      </c>
    </row>
    <row r="1575" spans="1:20" ht="14.25" customHeight="1">
      <c r="A1575" s="2">
        <v>485629</v>
      </c>
      <c r="B1575" s="2" t="s">
        <v>39</v>
      </c>
      <c r="C1575" s="2" t="s">
        <v>32</v>
      </c>
      <c r="D1575" s="2" t="s">
        <v>34</v>
      </c>
      <c r="E1575" s="4">
        <v>43530.158472222225</v>
      </c>
      <c r="F1575" s="4">
        <v>43535.158472222225</v>
      </c>
      <c r="G1575" s="4">
        <v>43537.158472222225</v>
      </c>
      <c r="H1575" s="2">
        <v>85</v>
      </c>
      <c r="I1575" s="2">
        <v>89</v>
      </c>
      <c r="J1575" s="2" t="s">
        <v>63</v>
      </c>
      <c r="K1575" s="2" t="s">
        <v>81</v>
      </c>
      <c r="L1575" s="2" t="s">
        <v>35</v>
      </c>
      <c r="M1575" s="2" t="s">
        <v>71</v>
      </c>
      <c r="N1575" s="2">
        <v>-2</v>
      </c>
      <c r="O1575" s="2">
        <v>5</v>
      </c>
      <c r="P1575" s="2">
        <v>174</v>
      </c>
      <c r="Q1575" s="2" t="str">
        <f>VLOOKUP(A1575,'Additional Data'!$A$1:$D$9949,2,0)</f>
        <v>App</v>
      </c>
      <c r="R1575" s="2" t="str">
        <f>VLOOKUP(A1575,'Additional Data'!$A$1:$D$9949,4,0)</f>
        <v>Credit Card</v>
      </c>
      <c r="S1575" s="5">
        <f>VLOOKUP(A1575,'Additional Data'!$A$1:$D$9949,3,0)</f>
        <v>1840.528656</v>
      </c>
      <c r="T1575" s="2" t="str">
        <f>HLOOKUP(B1575,'Additional Data'!$F$1:$N$2,2,0)</f>
        <v>Mobile</v>
      </c>
    </row>
    <row r="1576" spans="1:20" ht="14.25" customHeight="1">
      <c r="A1576" s="2">
        <v>916763</v>
      </c>
      <c r="B1576" s="2" t="s">
        <v>36</v>
      </c>
      <c r="C1576" s="2" t="s">
        <v>41</v>
      </c>
      <c r="D1576" s="2" t="s">
        <v>34</v>
      </c>
      <c r="E1576" s="4">
        <v>43530.166122685187</v>
      </c>
      <c r="F1576" s="4">
        <v>43540.166122685187</v>
      </c>
      <c r="G1576" s="4">
        <v>43534.166122685187</v>
      </c>
      <c r="H1576" s="2">
        <v>38</v>
      </c>
      <c r="I1576" s="2">
        <v>125</v>
      </c>
      <c r="J1576" s="2" t="s">
        <v>32</v>
      </c>
      <c r="K1576" s="2" t="s">
        <v>70</v>
      </c>
      <c r="L1576" s="2" t="s">
        <v>35</v>
      </c>
      <c r="M1576" s="2" t="s">
        <v>59</v>
      </c>
      <c r="N1576" s="2">
        <v>6</v>
      </c>
      <c r="O1576" s="2">
        <v>10</v>
      </c>
      <c r="P1576" s="2">
        <v>163</v>
      </c>
      <c r="Q1576" s="2" t="str">
        <f>VLOOKUP(A1576,'Additional Data'!$A$1:$D$9949,2,0)</f>
        <v>App</v>
      </c>
      <c r="R1576" s="2" t="str">
        <f>VLOOKUP(A1576,'Additional Data'!$A$1:$D$9949,4,0)</f>
        <v>Credit Card</v>
      </c>
      <c r="S1576" s="5">
        <f>VLOOKUP(A1576,'Additional Data'!$A$1:$D$9949,3,0)</f>
        <v>1278.096636</v>
      </c>
      <c r="T1576" s="2" t="str">
        <f>HLOOKUP(B1576,'Additional Data'!$F$1:$N$2,2,0)</f>
        <v>Laptop</v>
      </c>
    </row>
    <row r="1577" spans="1:20" ht="14.25" customHeight="1">
      <c r="A1577" s="2">
        <v>370134</v>
      </c>
      <c r="B1577" s="2" t="s">
        <v>36</v>
      </c>
      <c r="C1577" s="2" t="s">
        <v>41</v>
      </c>
      <c r="D1577" s="2" t="s">
        <v>34</v>
      </c>
      <c r="E1577" s="4">
        <v>43530.168414351851</v>
      </c>
      <c r="F1577" s="4">
        <v>43539.168414351851</v>
      </c>
      <c r="G1577" s="4">
        <v>43536.168414351851</v>
      </c>
      <c r="H1577" s="2">
        <v>81</v>
      </c>
      <c r="I1577" s="2">
        <v>102</v>
      </c>
      <c r="J1577" s="2" t="s">
        <v>73</v>
      </c>
      <c r="K1577" s="2" t="s">
        <v>80</v>
      </c>
      <c r="L1577" s="2" t="s">
        <v>35</v>
      </c>
      <c r="M1577" s="2" t="s">
        <v>71</v>
      </c>
      <c r="N1577" s="2">
        <v>3</v>
      </c>
      <c r="O1577" s="2">
        <v>9</v>
      </c>
      <c r="P1577" s="2">
        <v>183</v>
      </c>
      <c r="Q1577" s="2" t="str">
        <f>VLOOKUP(A1577,'Additional Data'!$A$1:$D$9949,2,0)</f>
        <v>Website</v>
      </c>
      <c r="R1577" s="2" t="str">
        <f>VLOOKUP(A1577,'Additional Data'!$A$1:$D$9949,4,0)</f>
        <v>Debit Card</v>
      </c>
      <c r="S1577" s="5">
        <f>VLOOKUP(A1577,'Additional Data'!$A$1:$D$9949,3,0)</f>
        <v>3232.19</v>
      </c>
      <c r="T1577" s="2" t="str">
        <f>HLOOKUP(B1577,'Additional Data'!$F$1:$N$2,2,0)</f>
        <v>Laptop</v>
      </c>
    </row>
    <row r="1578" spans="1:20" ht="14.25" customHeight="1">
      <c r="A1578" s="2">
        <v>636958</v>
      </c>
      <c r="B1578" s="2" t="s">
        <v>39</v>
      </c>
      <c r="C1578" s="2" t="s">
        <v>41</v>
      </c>
      <c r="D1578" s="2" t="s">
        <v>34</v>
      </c>
      <c r="E1578" s="4">
        <v>43530.175844907404</v>
      </c>
      <c r="F1578" s="4">
        <v>43540.175844907404</v>
      </c>
      <c r="G1578" s="4">
        <v>43535.175844907404</v>
      </c>
      <c r="H1578" s="2">
        <v>71</v>
      </c>
      <c r="I1578" s="2">
        <v>100</v>
      </c>
      <c r="J1578" s="2" t="s">
        <v>73</v>
      </c>
      <c r="K1578" s="2" t="s">
        <v>80</v>
      </c>
      <c r="L1578" s="2" t="s">
        <v>35</v>
      </c>
      <c r="M1578" s="2" t="s">
        <v>71</v>
      </c>
      <c r="N1578" s="2">
        <v>5</v>
      </c>
      <c r="O1578" s="2">
        <v>10</v>
      </c>
      <c r="P1578" s="2">
        <v>171</v>
      </c>
      <c r="Q1578" s="2" t="str">
        <f>VLOOKUP(A1578,'Additional Data'!$A$1:$D$9949,2,0)</f>
        <v>App</v>
      </c>
      <c r="R1578" s="2" t="str">
        <f>VLOOKUP(A1578,'Additional Data'!$A$1:$D$9949,4,0)</f>
        <v>Debit Card</v>
      </c>
      <c r="S1578" s="5">
        <f>VLOOKUP(A1578,'Additional Data'!$A$1:$D$9949,3,0)</f>
        <v>2536.8187630000002</v>
      </c>
      <c r="T1578" s="2" t="str">
        <f>HLOOKUP(B1578,'Additional Data'!$F$1:$N$2,2,0)</f>
        <v>Mobile</v>
      </c>
    </row>
    <row r="1579" spans="1:20" ht="14.25" customHeight="1">
      <c r="A1579" s="2">
        <v>870562</v>
      </c>
      <c r="B1579" s="2" t="s">
        <v>47</v>
      </c>
      <c r="C1579" s="2" t="s">
        <v>32</v>
      </c>
      <c r="D1579" s="2" t="s">
        <v>34</v>
      </c>
      <c r="E1579" s="4">
        <v>43530.177673611113</v>
      </c>
      <c r="F1579" s="4">
        <v>43533.177673611113</v>
      </c>
      <c r="G1579" s="4">
        <v>43537.177673611113</v>
      </c>
      <c r="H1579" s="2">
        <v>46</v>
      </c>
      <c r="I1579" s="2">
        <v>108</v>
      </c>
      <c r="J1579" s="2" t="s">
        <v>60</v>
      </c>
      <c r="K1579" s="2" t="s">
        <v>61</v>
      </c>
      <c r="L1579" s="2" t="s">
        <v>35</v>
      </c>
      <c r="M1579" s="2" t="s">
        <v>59</v>
      </c>
      <c r="N1579" s="2">
        <v>-4</v>
      </c>
      <c r="O1579" s="2">
        <v>3</v>
      </c>
      <c r="P1579" s="2">
        <v>154</v>
      </c>
      <c r="Q1579" s="2" t="str">
        <f>VLOOKUP(A1579,'Additional Data'!$A$1:$D$9949,2,0)</f>
        <v>App</v>
      </c>
      <c r="R1579" s="2" t="str">
        <f>VLOOKUP(A1579,'Additional Data'!$A$1:$D$9949,4,0)</f>
        <v>Debit Card</v>
      </c>
      <c r="S1579" s="5">
        <f>VLOOKUP(A1579,'Additional Data'!$A$1:$D$9949,3,0)</f>
        <v>1601.503381</v>
      </c>
      <c r="T1579" s="2" t="str">
        <f>HLOOKUP(B1579,'Additional Data'!$F$1:$N$2,2,0)</f>
        <v>Tablet</v>
      </c>
    </row>
    <row r="1580" spans="1:20" ht="14.25" customHeight="1">
      <c r="A1580" s="2">
        <v>281118</v>
      </c>
      <c r="B1580" s="2" t="s">
        <v>39</v>
      </c>
      <c r="C1580" s="2" t="s">
        <v>32</v>
      </c>
      <c r="D1580" s="2" t="s">
        <v>34</v>
      </c>
      <c r="E1580" s="4">
        <v>43530.18310185185</v>
      </c>
      <c r="F1580" s="4">
        <v>43534.18310185185</v>
      </c>
      <c r="G1580" s="4">
        <v>43536.18310185185</v>
      </c>
      <c r="H1580" s="2">
        <v>31</v>
      </c>
      <c r="I1580" s="2">
        <v>110</v>
      </c>
      <c r="J1580" s="2" t="s">
        <v>60</v>
      </c>
      <c r="K1580" s="2" t="s">
        <v>61</v>
      </c>
      <c r="L1580" s="2" t="s">
        <v>35</v>
      </c>
      <c r="M1580" s="2" t="s">
        <v>59</v>
      </c>
      <c r="N1580" s="2">
        <v>-2</v>
      </c>
      <c r="O1580" s="2">
        <v>4</v>
      </c>
      <c r="P1580" s="2">
        <v>141</v>
      </c>
      <c r="Q1580" s="2" t="str">
        <f>VLOOKUP(A1580,'Additional Data'!$A$1:$D$9949,2,0)</f>
        <v>Website</v>
      </c>
      <c r="R1580" s="2" t="str">
        <f>VLOOKUP(A1580,'Additional Data'!$A$1:$D$9949,4,0)</f>
        <v>Debit Card</v>
      </c>
      <c r="S1580" s="5">
        <f>VLOOKUP(A1580,'Additional Data'!$A$1:$D$9949,3,0)</f>
        <v>2875.52</v>
      </c>
      <c r="T1580" s="2" t="str">
        <f>HLOOKUP(B1580,'Additional Data'!$F$1:$N$2,2,0)</f>
        <v>Mobile</v>
      </c>
    </row>
    <row r="1581" spans="1:20" ht="14.25" customHeight="1">
      <c r="A1581" s="2">
        <v>634324</v>
      </c>
      <c r="B1581" s="2" t="s">
        <v>30</v>
      </c>
      <c r="C1581" s="2" t="s">
        <v>41</v>
      </c>
      <c r="D1581" s="2" t="s">
        <v>34</v>
      </c>
      <c r="E1581" s="4">
        <v>43530.183206018519</v>
      </c>
      <c r="F1581" s="4">
        <v>43532.183206018519</v>
      </c>
      <c r="G1581" s="4">
        <v>43533.183206018519</v>
      </c>
      <c r="H1581" s="2">
        <v>36</v>
      </c>
      <c r="I1581" s="2">
        <v>121</v>
      </c>
      <c r="J1581" s="2" t="s">
        <v>32</v>
      </c>
      <c r="K1581" s="2" t="s">
        <v>70</v>
      </c>
      <c r="L1581" s="2" t="s">
        <v>35</v>
      </c>
      <c r="M1581" s="2" t="s">
        <v>71</v>
      </c>
      <c r="N1581" s="2">
        <v>-1</v>
      </c>
      <c r="O1581" s="2">
        <v>2</v>
      </c>
      <c r="P1581" s="2">
        <v>157</v>
      </c>
      <c r="Q1581" s="2" t="str">
        <f>VLOOKUP(A1581,'Additional Data'!$A$1:$D$9949,2,0)</f>
        <v>App</v>
      </c>
      <c r="R1581" s="2" t="str">
        <f>VLOOKUP(A1581,'Additional Data'!$A$1:$D$9949,4,0)</f>
        <v>Debit Card</v>
      </c>
      <c r="S1581" s="5">
        <f>VLOOKUP(A1581,'Additional Data'!$A$1:$D$9949,3,0)</f>
        <v>1225.2809580000001</v>
      </c>
      <c r="T1581" s="2" t="str">
        <f>HLOOKUP(B1581,'Additional Data'!$F$1:$N$2,2,0)</f>
        <v>PC</v>
      </c>
    </row>
    <row r="1582" spans="1:20" ht="14.25" customHeight="1">
      <c r="A1582" s="2">
        <v>629855</v>
      </c>
      <c r="B1582" s="2" t="s">
        <v>39</v>
      </c>
      <c r="C1582" s="2" t="s">
        <v>32</v>
      </c>
      <c r="D1582" s="2" t="s">
        <v>34</v>
      </c>
      <c r="E1582" s="4">
        <v>43530.185972222222</v>
      </c>
      <c r="F1582" s="4">
        <v>43536.185972222222</v>
      </c>
      <c r="G1582" s="4">
        <v>43533.185972222222</v>
      </c>
      <c r="H1582" s="2">
        <v>32</v>
      </c>
      <c r="I1582" s="2">
        <v>124</v>
      </c>
      <c r="J1582" s="2" t="s">
        <v>41</v>
      </c>
      <c r="K1582" s="2" t="s">
        <v>58</v>
      </c>
      <c r="L1582" s="2" t="s">
        <v>35</v>
      </c>
      <c r="M1582" s="2" t="s">
        <v>59</v>
      </c>
      <c r="N1582" s="2">
        <v>3</v>
      </c>
      <c r="O1582" s="2">
        <v>6</v>
      </c>
      <c r="P1582" s="2">
        <v>156</v>
      </c>
      <c r="Q1582" s="2" t="str">
        <f>VLOOKUP(A1582,'Additional Data'!$A$1:$D$9949,2,0)</f>
        <v>App</v>
      </c>
      <c r="R1582" s="2" t="str">
        <f>VLOOKUP(A1582,'Additional Data'!$A$1:$D$9949,4,0)</f>
        <v>Credit Card</v>
      </c>
      <c r="S1582" s="5">
        <f>VLOOKUP(A1582,'Additional Data'!$A$1:$D$9949,3,0)</f>
        <v>1543.855528</v>
      </c>
      <c r="T1582" s="2" t="str">
        <f>HLOOKUP(B1582,'Additional Data'!$F$1:$N$2,2,0)</f>
        <v>Mobile</v>
      </c>
    </row>
    <row r="1583" spans="1:20" ht="14.25" customHeight="1">
      <c r="A1583" s="2">
        <v>474813</v>
      </c>
      <c r="B1583" s="2" t="s">
        <v>47</v>
      </c>
      <c r="C1583" s="2" t="s">
        <v>41</v>
      </c>
      <c r="D1583" s="2" t="s">
        <v>34</v>
      </c>
      <c r="E1583" s="4">
        <v>43530.190891203703</v>
      </c>
      <c r="F1583" s="4">
        <v>43539.190891203703</v>
      </c>
      <c r="G1583" s="4">
        <v>43536.190891203703</v>
      </c>
      <c r="H1583" s="2">
        <v>26</v>
      </c>
      <c r="I1583" s="2">
        <v>114</v>
      </c>
      <c r="J1583" s="2" t="s">
        <v>60</v>
      </c>
      <c r="K1583" s="2" t="s">
        <v>77</v>
      </c>
      <c r="L1583" s="2" t="s">
        <v>35</v>
      </c>
      <c r="M1583" s="2" t="s">
        <v>59</v>
      </c>
      <c r="N1583" s="2">
        <v>3</v>
      </c>
      <c r="O1583" s="2">
        <v>9</v>
      </c>
      <c r="P1583" s="2">
        <v>140</v>
      </c>
      <c r="Q1583" s="2" t="str">
        <f>VLOOKUP(A1583,'Additional Data'!$A$1:$D$9949,2,0)</f>
        <v>Website</v>
      </c>
      <c r="R1583" s="2" t="str">
        <f>VLOOKUP(A1583,'Additional Data'!$A$1:$D$9949,4,0)</f>
        <v>Credit Card</v>
      </c>
      <c r="S1583" s="5">
        <f>VLOOKUP(A1583,'Additional Data'!$A$1:$D$9949,3,0)</f>
        <v>3410.96</v>
      </c>
      <c r="T1583" s="2" t="str">
        <f>HLOOKUP(B1583,'Additional Data'!$F$1:$N$2,2,0)</f>
        <v>Tablet</v>
      </c>
    </row>
    <row r="1584" spans="1:20" ht="14.25" customHeight="1">
      <c r="A1584" s="2">
        <v>360956</v>
      </c>
      <c r="B1584" s="2" t="s">
        <v>36</v>
      </c>
      <c r="C1584" s="2" t="s">
        <v>41</v>
      </c>
      <c r="D1584" s="2" t="s">
        <v>34</v>
      </c>
      <c r="E1584" s="4">
        <v>43530.191631944443</v>
      </c>
      <c r="F1584" s="4">
        <v>43533.191631944443</v>
      </c>
      <c r="G1584" s="4">
        <v>43537.191631944443</v>
      </c>
      <c r="H1584" s="2">
        <v>25</v>
      </c>
      <c r="I1584" s="2">
        <v>114</v>
      </c>
      <c r="J1584" s="2" t="s">
        <v>63</v>
      </c>
      <c r="K1584" s="2" t="s">
        <v>64</v>
      </c>
      <c r="L1584" s="2" t="s">
        <v>35</v>
      </c>
      <c r="M1584" s="2" t="s">
        <v>71</v>
      </c>
      <c r="N1584" s="2">
        <v>-4</v>
      </c>
      <c r="O1584" s="2">
        <v>3</v>
      </c>
      <c r="P1584" s="2">
        <v>139</v>
      </c>
      <c r="Q1584" s="2" t="str">
        <f>VLOOKUP(A1584,'Additional Data'!$A$1:$D$9949,2,0)</f>
        <v>App</v>
      </c>
      <c r="R1584" s="2" t="str">
        <f>VLOOKUP(A1584,'Additional Data'!$A$1:$D$9949,4,0)</f>
        <v>Debit Card</v>
      </c>
      <c r="S1584" s="5">
        <f>VLOOKUP(A1584,'Additional Data'!$A$1:$D$9949,3,0)</f>
        <v>1793.018587</v>
      </c>
      <c r="T1584" s="2" t="str">
        <f>HLOOKUP(B1584,'Additional Data'!$F$1:$N$2,2,0)</f>
        <v>Laptop</v>
      </c>
    </row>
    <row r="1585" spans="1:20" ht="14.25" customHeight="1">
      <c r="A1585" s="2">
        <v>756021</v>
      </c>
      <c r="B1585" s="2" t="s">
        <v>49</v>
      </c>
      <c r="C1585" s="2" t="s">
        <v>32</v>
      </c>
      <c r="D1585" s="2" t="s">
        <v>34</v>
      </c>
      <c r="E1585" s="4">
        <v>43530.192731481482</v>
      </c>
      <c r="F1585" s="4">
        <v>43539.192731481482</v>
      </c>
      <c r="G1585" s="4">
        <v>43536.192731481482</v>
      </c>
      <c r="H1585" s="2">
        <v>26</v>
      </c>
      <c r="I1585" s="2">
        <v>114</v>
      </c>
      <c r="J1585" s="2" t="s">
        <v>60</v>
      </c>
      <c r="K1585" s="2" t="s">
        <v>61</v>
      </c>
      <c r="L1585" s="2" t="s">
        <v>35</v>
      </c>
      <c r="M1585" s="2" t="s">
        <v>59</v>
      </c>
      <c r="N1585" s="2">
        <v>3</v>
      </c>
      <c r="O1585" s="2">
        <v>9</v>
      </c>
      <c r="P1585" s="2">
        <v>140</v>
      </c>
      <c r="Q1585" s="2" t="str">
        <f>VLOOKUP(A1585,'Additional Data'!$A$1:$D$9949,2,0)</f>
        <v>Website</v>
      </c>
      <c r="R1585" s="2" t="str">
        <f>VLOOKUP(A1585,'Additional Data'!$A$1:$D$9949,4,0)</f>
        <v>Cash On Delivery</v>
      </c>
      <c r="S1585" s="5">
        <f>VLOOKUP(A1585,'Additional Data'!$A$1:$D$9949,3,0)</f>
        <v>1657.1</v>
      </c>
      <c r="T1585" s="2" t="str">
        <f>HLOOKUP(B1585,'Additional Data'!$F$1:$N$2,2,0)</f>
        <v>TV</v>
      </c>
    </row>
    <row r="1586" spans="1:20" ht="14.25" customHeight="1">
      <c r="A1586" s="2">
        <v>880455</v>
      </c>
      <c r="B1586" s="2" t="s">
        <v>30</v>
      </c>
      <c r="C1586" s="2" t="s">
        <v>32</v>
      </c>
      <c r="D1586" s="2" t="s">
        <v>34</v>
      </c>
      <c r="E1586" s="4">
        <v>43530.194710648146</v>
      </c>
      <c r="F1586" s="4">
        <v>43536.194710648146</v>
      </c>
      <c r="G1586" s="4">
        <v>43534.194710648146</v>
      </c>
      <c r="H1586" s="2">
        <v>32</v>
      </c>
      <c r="I1586" s="2">
        <v>120</v>
      </c>
      <c r="J1586" s="2" t="s">
        <v>41</v>
      </c>
      <c r="K1586" s="2" t="s">
        <v>58</v>
      </c>
      <c r="L1586" s="2" t="s">
        <v>35</v>
      </c>
      <c r="M1586" s="2" t="s">
        <v>59</v>
      </c>
      <c r="N1586" s="2">
        <v>2</v>
      </c>
      <c r="O1586" s="2">
        <v>6</v>
      </c>
      <c r="P1586" s="2">
        <v>152</v>
      </c>
      <c r="Q1586" s="2" t="str">
        <f>VLOOKUP(A1586,'Additional Data'!$A$1:$D$9949,2,0)</f>
        <v>Website</v>
      </c>
      <c r="R1586" s="2" t="str">
        <f>VLOOKUP(A1586,'Additional Data'!$A$1:$D$9949,4,0)</f>
        <v>Credit Card</v>
      </c>
      <c r="S1586" s="5">
        <f>VLOOKUP(A1586,'Additional Data'!$A$1:$D$9949,3,0)</f>
        <v>2002</v>
      </c>
      <c r="T1586" s="2" t="str">
        <f>HLOOKUP(B1586,'Additional Data'!$F$1:$N$2,2,0)</f>
        <v>PC</v>
      </c>
    </row>
    <row r="1587" spans="1:20" ht="14.25" customHeight="1">
      <c r="A1587" s="2">
        <v>58818</v>
      </c>
      <c r="B1587" s="2" t="s">
        <v>39</v>
      </c>
      <c r="C1587" s="2" t="s">
        <v>32</v>
      </c>
      <c r="D1587" s="2" t="s">
        <v>34</v>
      </c>
      <c r="E1587" s="4">
        <v>43530.197523148148</v>
      </c>
      <c r="F1587" s="4">
        <v>43537.197523148148</v>
      </c>
      <c r="G1587" s="4">
        <v>43534.197523148148</v>
      </c>
      <c r="H1587" s="2">
        <v>42</v>
      </c>
      <c r="I1587" s="2">
        <v>114</v>
      </c>
      <c r="J1587" s="2" t="s">
        <v>60</v>
      </c>
      <c r="K1587" s="2" t="s">
        <v>61</v>
      </c>
      <c r="L1587" s="2" t="s">
        <v>35</v>
      </c>
      <c r="M1587" s="2" t="s">
        <v>59</v>
      </c>
      <c r="N1587" s="2">
        <v>3</v>
      </c>
      <c r="O1587" s="2">
        <v>7</v>
      </c>
      <c r="P1587" s="2">
        <v>156</v>
      </c>
      <c r="Q1587" s="2" t="str">
        <f>VLOOKUP(A1587,'Additional Data'!$A$1:$D$9949,2,0)</f>
        <v>Website</v>
      </c>
      <c r="R1587" s="2" t="str">
        <f>VLOOKUP(A1587,'Additional Data'!$A$1:$D$9949,4,0)</f>
        <v>Debit Card</v>
      </c>
      <c r="S1587" s="5">
        <f>VLOOKUP(A1587,'Additional Data'!$A$1:$D$9949,3,0)</f>
        <v>1864.1265060000001</v>
      </c>
      <c r="T1587" s="2" t="str">
        <f>HLOOKUP(B1587,'Additional Data'!$F$1:$N$2,2,0)</f>
        <v>Mobile</v>
      </c>
    </row>
    <row r="1588" spans="1:20" ht="14.25" customHeight="1">
      <c r="A1588" s="2">
        <v>292633</v>
      </c>
      <c r="B1588" s="2" t="s">
        <v>46</v>
      </c>
      <c r="C1588" s="2" t="s">
        <v>41</v>
      </c>
      <c r="D1588" s="2" t="s">
        <v>34</v>
      </c>
      <c r="E1588" s="4">
        <v>43530.199699074074</v>
      </c>
      <c r="F1588" s="4">
        <v>43535.199699074074</v>
      </c>
      <c r="G1588" s="4">
        <v>43535.199699074074</v>
      </c>
      <c r="H1588" s="2">
        <v>40</v>
      </c>
      <c r="I1588" s="2">
        <v>114</v>
      </c>
      <c r="J1588" s="2" t="s">
        <v>63</v>
      </c>
      <c r="K1588" s="2" t="s">
        <v>64</v>
      </c>
      <c r="L1588" s="2" t="s">
        <v>35</v>
      </c>
      <c r="M1588" s="2" t="s">
        <v>59</v>
      </c>
      <c r="N1588" s="2">
        <v>0</v>
      </c>
      <c r="O1588" s="2">
        <v>5</v>
      </c>
      <c r="P1588" s="2">
        <v>154</v>
      </c>
      <c r="Q1588" s="2" t="str">
        <f>VLOOKUP(A1588,'Additional Data'!$A$1:$D$9949,2,0)</f>
        <v>App</v>
      </c>
      <c r="R1588" s="2" t="str">
        <f>VLOOKUP(A1588,'Additional Data'!$A$1:$D$9949,4,0)</f>
        <v>Credit Card</v>
      </c>
      <c r="S1588" s="5">
        <f>VLOOKUP(A1588,'Additional Data'!$A$1:$D$9949,3,0)</f>
        <v>2557</v>
      </c>
      <c r="T1588" s="2" t="str">
        <f>HLOOKUP(B1588,'Additional Data'!$F$1:$N$2,2,0)</f>
        <v>TV</v>
      </c>
    </row>
    <row r="1589" spans="1:20" ht="14.25" customHeight="1">
      <c r="A1589" s="2">
        <v>81978</v>
      </c>
      <c r="B1589" s="2" t="s">
        <v>36</v>
      </c>
      <c r="C1589" s="2" t="s">
        <v>32</v>
      </c>
      <c r="D1589" s="2" t="s">
        <v>34</v>
      </c>
      <c r="E1589" s="4">
        <v>43530.204062500001</v>
      </c>
      <c r="F1589" s="4">
        <v>43535.204062500001</v>
      </c>
      <c r="G1589" s="4">
        <v>43537.204062500001</v>
      </c>
      <c r="H1589" s="2">
        <v>0</v>
      </c>
      <c r="I1589" s="2">
        <v>128</v>
      </c>
      <c r="J1589" s="2" t="s">
        <v>32</v>
      </c>
      <c r="K1589" s="2" t="s">
        <v>82</v>
      </c>
      <c r="L1589" s="2" t="s">
        <v>67</v>
      </c>
      <c r="M1589" s="2" t="s">
        <v>59</v>
      </c>
      <c r="N1589" s="2">
        <v>-2</v>
      </c>
      <c r="O1589" s="2">
        <v>5</v>
      </c>
      <c r="P1589" s="2">
        <v>128</v>
      </c>
      <c r="Q1589" s="2" t="str">
        <f>VLOOKUP(A1589,'Additional Data'!$A$1:$D$9949,2,0)</f>
        <v>Website</v>
      </c>
      <c r="R1589" s="2" t="str">
        <f>VLOOKUP(A1589,'Additional Data'!$A$1:$D$9949,4,0)</f>
        <v>Debit Card</v>
      </c>
      <c r="S1589" s="5">
        <f>VLOOKUP(A1589,'Additional Data'!$A$1:$D$9949,3,0)</f>
        <v>3224.776848</v>
      </c>
      <c r="T1589" s="2" t="str">
        <f>HLOOKUP(B1589,'Additional Data'!$F$1:$N$2,2,0)</f>
        <v>Laptop</v>
      </c>
    </row>
    <row r="1590" spans="1:20" ht="14.25" customHeight="1">
      <c r="A1590" s="2">
        <v>453526</v>
      </c>
      <c r="B1590" s="2" t="s">
        <v>30</v>
      </c>
      <c r="C1590" s="2" t="s">
        <v>41</v>
      </c>
      <c r="D1590" s="2" t="s">
        <v>34</v>
      </c>
      <c r="E1590" s="4">
        <v>43530.208310185182</v>
      </c>
      <c r="F1590" s="4">
        <v>43532.208310185182</v>
      </c>
      <c r="G1590" s="4">
        <v>43536.208310185182</v>
      </c>
      <c r="H1590" s="2">
        <v>40</v>
      </c>
      <c r="I1590" s="2">
        <v>122</v>
      </c>
      <c r="J1590" s="2" t="s">
        <v>73</v>
      </c>
      <c r="K1590" s="2" t="s">
        <v>80</v>
      </c>
      <c r="L1590" s="2" t="s">
        <v>35</v>
      </c>
      <c r="M1590" s="2" t="s">
        <v>59</v>
      </c>
      <c r="N1590" s="2">
        <v>-4</v>
      </c>
      <c r="O1590" s="2">
        <v>2</v>
      </c>
      <c r="P1590" s="2">
        <v>162</v>
      </c>
      <c r="Q1590" s="2" t="str">
        <f>VLOOKUP(A1590,'Additional Data'!$A$1:$D$9949,2,0)</f>
        <v>App</v>
      </c>
      <c r="R1590" s="2" t="str">
        <f>VLOOKUP(A1590,'Additional Data'!$A$1:$D$9949,4,0)</f>
        <v>Debit Card</v>
      </c>
      <c r="S1590" s="5">
        <f>VLOOKUP(A1590,'Additional Data'!$A$1:$D$9949,3,0)</f>
        <v>2608.8392239999998</v>
      </c>
      <c r="T1590" s="2" t="str">
        <f>HLOOKUP(B1590,'Additional Data'!$F$1:$N$2,2,0)</f>
        <v>PC</v>
      </c>
    </row>
    <row r="1591" spans="1:20" ht="14.25" customHeight="1">
      <c r="A1591" s="2">
        <v>721330</v>
      </c>
      <c r="B1591" s="2" t="s">
        <v>39</v>
      </c>
      <c r="C1591" s="2" t="s">
        <v>41</v>
      </c>
      <c r="D1591" s="2" t="s">
        <v>34</v>
      </c>
      <c r="E1591" s="4">
        <v>43530.215405092589</v>
      </c>
      <c r="F1591" s="4">
        <v>43533.215405092589</v>
      </c>
      <c r="G1591" s="4">
        <v>43534.215405092589</v>
      </c>
      <c r="H1591" s="2">
        <v>0</v>
      </c>
      <c r="I1591" s="2">
        <v>129</v>
      </c>
      <c r="J1591" s="2" t="s">
        <v>41</v>
      </c>
      <c r="K1591" s="2" t="s">
        <v>66</v>
      </c>
      <c r="L1591" s="2" t="s">
        <v>67</v>
      </c>
      <c r="M1591" s="2" t="s">
        <v>59</v>
      </c>
      <c r="N1591" s="2">
        <v>-1</v>
      </c>
      <c r="O1591" s="2">
        <v>3</v>
      </c>
      <c r="P1591" s="2">
        <v>129</v>
      </c>
      <c r="Q1591" s="2" t="str">
        <f>VLOOKUP(A1591,'Additional Data'!$A$1:$D$9949,2,0)</f>
        <v>App</v>
      </c>
      <c r="R1591" s="2" t="str">
        <f>VLOOKUP(A1591,'Additional Data'!$A$1:$D$9949,4,0)</f>
        <v>Debit Card</v>
      </c>
      <c r="S1591" s="5">
        <f>VLOOKUP(A1591,'Additional Data'!$A$1:$D$9949,3,0)</f>
        <v>3017</v>
      </c>
      <c r="T1591" s="2" t="str">
        <f>HLOOKUP(B1591,'Additional Data'!$F$1:$N$2,2,0)</f>
        <v>Mobile</v>
      </c>
    </row>
    <row r="1592" spans="1:20" ht="14.25" customHeight="1">
      <c r="A1592" s="2">
        <v>422358</v>
      </c>
      <c r="B1592" s="2" t="s">
        <v>48</v>
      </c>
      <c r="C1592" s="2" t="s">
        <v>41</v>
      </c>
      <c r="D1592" s="2" t="s">
        <v>34</v>
      </c>
      <c r="E1592" s="4">
        <v>43530.220289351855</v>
      </c>
      <c r="F1592" s="4">
        <v>43532.220289351855</v>
      </c>
      <c r="G1592" s="4">
        <v>43535.220289351855</v>
      </c>
      <c r="H1592" s="2">
        <v>0</v>
      </c>
      <c r="I1592" s="2">
        <v>126</v>
      </c>
      <c r="J1592" s="2" t="s">
        <v>41</v>
      </c>
      <c r="K1592" s="2" t="s">
        <v>66</v>
      </c>
      <c r="L1592" s="2" t="s">
        <v>67</v>
      </c>
      <c r="M1592" s="2" t="s">
        <v>59</v>
      </c>
      <c r="N1592" s="2">
        <v>-3</v>
      </c>
      <c r="O1592" s="2">
        <v>2</v>
      </c>
      <c r="P1592" s="2">
        <v>126</v>
      </c>
      <c r="Q1592" s="2" t="str">
        <f>VLOOKUP(A1592,'Additional Data'!$A$1:$D$9949,2,0)</f>
        <v>Website</v>
      </c>
      <c r="R1592" s="2" t="str">
        <f>VLOOKUP(A1592,'Additional Data'!$A$1:$D$9949,4,0)</f>
        <v>Debit Card</v>
      </c>
      <c r="S1592" s="5">
        <f>VLOOKUP(A1592,'Additional Data'!$A$1:$D$9949,3,0)</f>
        <v>3569.7503700000002</v>
      </c>
      <c r="T1592" s="2" t="str">
        <f>HLOOKUP(B1592,'Additional Data'!$F$1:$N$2,2,0)</f>
        <v>Gaming Console</v>
      </c>
    </row>
    <row r="1593" spans="1:20" ht="14.25" customHeight="1">
      <c r="A1593" s="2">
        <v>45485</v>
      </c>
      <c r="B1593" s="2" t="s">
        <v>39</v>
      </c>
      <c r="C1593" s="2" t="s">
        <v>32</v>
      </c>
      <c r="D1593" s="2" t="s">
        <v>34</v>
      </c>
      <c r="E1593" s="4">
        <v>43530.227048611108</v>
      </c>
      <c r="F1593" s="4">
        <v>43533.227048611108</v>
      </c>
      <c r="G1593" s="4">
        <v>43535.227048611108</v>
      </c>
      <c r="H1593" s="2">
        <v>75</v>
      </c>
      <c r="I1593" s="2">
        <v>87</v>
      </c>
      <c r="J1593" s="2" t="s">
        <v>60</v>
      </c>
      <c r="K1593" s="2" t="s">
        <v>61</v>
      </c>
      <c r="L1593" s="2" t="s">
        <v>35</v>
      </c>
      <c r="M1593" s="2" t="s">
        <v>71</v>
      </c>
      <c r="N1593" s="2">
        <v>-2</v>
      </c>
      <c r="O1593" s="2">
        <v>3</v>
      </c>
      <c r="P1593" s="2">
        <v>162</v>
      </c>
      <c r="Q1593" s="2" t="str">
        <f>VLOOKUP(A1593,'Additional Data'!$A$1:$D$9949,2,0)</f>
        <v>App</v>
      </c>
      <c r="R1593" s="2" t="str">
        <f>VLOOKUP(A1593,'Additional Data'!$A$1:$D$9949,4,0)</f>
        <v>Credit Card</v>
      </c>
      <c r="S1593" s="5">
        <f>VLOOKUP(A1593,'Additional Data'!$A$1:$D$9949,3,0)</f>
        <v>683.20596669999998</v>
      </c>
      <c r="T1593" s="2" t="str">
        <f>HLOOKUP(B1593,'Additional Data'!$F$1:$N$2,2,0)</f>
        <v>Mobile</v>
      </c>
    </row>
    <row r="1594" spans="1:20" ht="14.25" customHeight="1">
      <c r="A1594" s="2">
        <v>930853</v>
      </c>
      <c r="B1594" s="2" t="s">
        <v>39</v>
      </c>
      <c r="C1594" s="2" t="s">
        <v>41</v>
      </c>
      <c r="D1594" s="2" t="s">
        <v>34</v>
      </c>
      <c r="E1594" s="4">
        <v>43530.227870370371</v>
      </c>
      <c r="F1594" s="4">
        <v>43534.227870370371</v>
      </c>
      <c r="G1594" s="4">
        <v>43534.227870370371</v>
      </c>
      <c r="H1594" s="2">
        <v>37</v>
      </c>
      <c r="I1594" s="2">
        <v>106</v>
      </c>
      <c r="J1594" s="2" t="s">
        <v>60</v>
      </c>
      <c r="K1594" s="2" t="s">
        <v>77</v>
      </c>
      <c r="L1594" s="2" t="s">
        <v>35</v>
      </c>
      <c r="M1594" s="2" t="s">
        <v>59</v>
      </c>
      <c r="N1594" s="2">
        <v>0</v>
      </c>
      <c r="O1594" s="2">
        <v>4</v>
      </c>
      <c r="P1594" s="2">
        <v>143</v>
      </c>
      <c r="Q1594" s="2" t="str">
        <f>VLOOKUP(A1594,'Additional Data'!$A$1:$D$9949,2,0)</f>
        <v>App</v>
      </c>
      <c r="R1594" s="2" t="str">
        <f>VLOOKUP(A1594,'Additional Data'!$A$1:$D$9949,4,0)</f>
        <v>Cash On Delivery</v>
      </c>
      <c r="S1594" s="5">
        <f>VLOOKUP(A1594,'Additional Data'!$A$1:$D$9949,3,0)</f>
        <v>2886.9069909999998</v>
      </c>
      <c r="T1594" s="2" t="str">
        <f>HLOOKUP(B1594,'Additional Data'!$F$1:$N$2,2,0)</f>
        <v>Mobile</v>
      </c>
    </row>
    <row r="1595" spans="1:20" ht="14.25" customHeight="1">
      <c r="A1595" s="2">
        <v>283457</v>
      </c>
      <c r="B1595" s="2" t="s">
        <v>47</v>
      </c>
      <c r="C1595" s="2" t="s">
        <v>41</v>
      </c>
      <c r="D1595" s="2" t="s">
        <v>34</v>
      </c>
      <c r="E1595" s="4">
        <v>43530.228333333333</v>
      </c>
      <c r="F1595" s="4">
        <v>43538.228333333333</v>
      </c>
      <c r="G1595" s="4">
        <v>43535.228333333333</v>
      </c>
      <c r="H1595" s="2">
        <v>42</v>
      </c>
      <c r="I1595" s="2">
        <v>114</v>
      </c>
      <c r="J1595" s="2" t="s">
        <v>60</v>
      </c>
      <c r="K1595" s="2" t="s">
        <v>77</v>
      </c>
      <c r="L1595" s="2" t="s">
        <v>35</v>
      </c>
      <c r="M1595" s="2" t="s">
        <v>59</v>
      </c>
      <c r="N1595" s="2">
        <v>3</v>
      </c>
      <c r="O1595" s="2">
        <v>8</v>
      </c>
      <c r="P1595" s="2">
        <v>156</v>
      </c>
      <c r="Q1595" s="2" t="str">
        <f>VLOOKUP(A1595,'Additional Data'!$A$1:$D$9949,2,0)</f>
        <v>App</v>
      </c>
      <c r="R1595" s="2" t="str">
        <f>VLOOKUP(A1595,'Additional Data'!$A$1:$D$9949,4,0)</f>
        <v>Credit Card</v>
      </c>
      <c r="S1595" s="5">
        <f>VLOOKUP(A1595,'Additional Data'!$A$1:$D$9949,3,0)</f>
        <v>2737.353721</v>
      </c>
      <c r="T1595" s="2" t="str">
        <f>HLOOKUP(B1595,'Additional Data'!$F$1:$N$2,2,0)</f>
        <v>Tablet</v>
      </c>
    </row>
    <row r="1596" spans="1:20" ht="14.25" customHeight="1">
      <c r="A1596" s="2">
        <v>930739</v>
      </c>
      <c r="B1596" s="2" t="s">
        <v>48</v>
      </c>
      <c r="C1596" s="2" t="s">
        <v>32</v>
      </c>
      <c r="D1596" s="2" t="s">
        <v>34</v>
      </c>
      <c r="E1596" s="4">
        <v>43530.229849537034</v>
      </c>
      <c r="F1596" s="4">
        <v>43535.229849537034</v>
      </c>
      <c r="G1596" s="4">
        <v>43537.229849537034</v>
      </c>
      <c r="H1596" s="2">
        <v>49</v>
      </c>
      <c r="I1596" s="2">
        <v>120</v>
      </c>
      <c r="J1596" s="2" t="s">
        <v>41</v>
      </c>
      <c r="K1596" s="2" t="s">
        <v>58</v>
      </c>
      <c r="L1596" s="2" t="s">
        <v>35</v>
      </c>
      <c r="M1596" s="2" t="s">
        <v>59</v>
      </c>
      <c r="N1596" s="2">
        <v>-2</v>
      </c>
      <c r="O1596" s="2">
        <v>5</v>
      </c>
      <c r="P1596" s="2">
        <v>169</v>
      </c>
      <c r="Q1596" s="2" t="str">
        <f>VLOOKUP(A1596,'Additional Data'!$A$1:$D$9949,2,0)</f>
        <v>App</v>
      </c>
      <c r="R1596" s="2" t="str">
        <f>VLOOKUP(A1596,'Additional Data'!$A$1:$D$9949,4,0)</f>
        <v>Credit Card</v>
      </c>
      <c r="S1596" s="5">
        <f>VLOOKUP(A1596,'Additional Data'!$A$1:$D$9949,3,0)</f>
        <v>1124</v>
      </c>
      <c r="T1596" s="2" t="str">
        <f>HLOOKUP(B1596,'Additional Data'!$F$1:$N$2,2,0)</f>
        <v>Gaming Console</v>
      </c>
    </row>
    <row r="1597" spans="1:20" ht="14.25" customHeight="1">
      <c r="A1597" s="2">
        <v>482733</v>
      </c>
      <c r="B1597" s="2" t="s">
        <v>39</v>
      </c>
      <c r="C1597" s="2" t="s">
        <v>41</v>
      </c>
      <c r="D1597" s="2" t="s">
        <v>34</v>
      </c>
      <c r="E1597" s="4">
        <v>43530.231388888889</v>
      </c>
      <c r="F1597" s="4">
        <v>43537.231388888889</v>
      </c>
      <c r="G1597" s="4">
        <v>43536.231388888889</v>
      </c>
      <c r="H1597" s="2">
        <v>28</v>
      </c>
      <c r="I1597" s="2">
        <v>105</v>
      </c>
      <c r="J1597" s="2" t="s">
        <v>60</v>
      </c>
      <c r="K1597" s="2" t="s">
        <v>77</v>
      </c>
      <c r="L1597" s="2" t="s">
        <v>35</v>
      </c>
      <c r="M1597" s="2" t="s">
        <v>59</v>
      </c>
      <c r="N1597" s="2">
        <v>1</v>
      </c>
      <c r="O1597" s="2">
        <v>7</v>
      </c>
      <c r="P1597" s="2">
        <v>133</v>
      </c>
      <c r="Q1597" s="2" t="str">
        <f>VLOOKUP(A1597,'Additional Data'!$A$1:$D$9949,2,0)</f>
        <v>Website</v>
      </c>
      <c r="R1597" s="2" t="str">
        <f>VLOOKUP(A1597,'Additional Data'!$A$1:$D$9949,4,0)</f>
        <v>Credit Card</v>
      </c>
      <c r="S1597" s="5">
        <f>VLOOKUP(A1597,'Additional Data'!$A$1:$D$9949,3,0)</f>
        <v>1873.2521340000001</v>
      </c>
      <c r="T1597" s="2" t="str">
        <f>HLOOKUP(B1597,'Additional Data'!$F$1:$N$2,2,0)</f>
        <v>Mobile</v>
      </c>
    </row>
    <row r="1598" spans="1:20" ht="14.25" customHeight="1">
      <c r="A1598" s="2">
        <v>305074</v>
      </c>
      <c r="B1598" s="2" t="s">
        <v>30</v>
      </c>
      <c r="C1598" s="2" t="s">
        <v>32</v>
      </c>
      <c r="D1598" s="2" t="s">
        <v>34</v>
      </c>
      <c r="E1598" s="4">
        <v>43530.233576388891</v>
      </c>
      <c r="F1598" s="4">
        <v>43532.233576388891</v>
      </c>
      <c r="G1598" s="4">
        <v>43533.233576388891</v>
      </c>
      <c r="H1598" s="2">
        <v>87</v>
      </c>
      <c r="I1598" s="2">
        <v>93</v>
      </c>
      <c r="J1598" s="2" t="s">
        <v>60</v>
      </c>
      <c r="K1598" s="2" t="s">
        <v>61</v>
      </c>
      <c r="L1598" s="2" t="s">
        <v>35</v>
      </c>
      <c r="M1598" s="2" t="s">
        <v>71</v>
      </c>
      <c r="N1598" s="2">
        <v>-1</v>
      </c>
      <c r="O1598" s="2">
        <v>2</v>
      </c>
      <c r="P1598" s="2">
        <v>180</v>
      </c>
      <c r="Q1598" s="2" t="str">
        <f>VLOOKUP(A1598,'Additional Data'!$A$1:$D$9949,2,0)</f>
        <v>App</v>
      </c>
      <c r="R1598" s="2" t="str">
        <f>VLOOKUP(A1598,'Additional Data'!$A$1:$D$9949,4,0)</f>
        <v>Debit Card</v>
      </c>
      <c r="S1598" s="5">
        <f>VLOOKUP(A1598,'Additional Data'!$A$1:$D$9949,3,0)</f>
        <v>2162</v>
      </c>
      <c r="T1598" s="2" t="str">
        <f>HLOOKUP(B1598,'Additional Data'!$F$1:$N$2,2,0)</f>
        <v>PC</v>
      </c>
    </row>
    <row r="1599" spans="1:20" ht="14.25" customHeight="1">
      <c r="A1599" s="2">
        <v>143046</v>
      </c>
      <c r="B1599" s="2" t="s">
        <v>39</v>
      </c>
      <c r="C1599" s="2" t="s">
        <v>41</v>
      </c>
      <c r="D1599" s="2" t="s">
        <v>34</v>
      </c>
      <c r="E1599" s="4">
        <v>43530.234861111108</v>
      </c>
      <c r="F1599" s="4">
        <v>43535.234861111108</v>
      </c>
      <c r="G1599" s="4">
        <v>43535.234861111108</v>
      </c>
      <c r="H1599" s="2">
        <v>29</v>
      </c>
      <c r="I1599" s="2">
        <v>108</v>
      </c>
      <c r="J1599" s="2" t="s">
        <v>60</v>
      </c>
      <c r="K1599" s="2" t="s">
        <v>77</v>
      </c>
      <c r="L1599" s="2" t="s">
        <v>35</v>
      </c>
      <c r="M1599" s="2" t="s">
        <v>59</v>
      </c>
      <c r="N1599" s="2">
        <v>0</v>
      </c>
      <c r="O1599" s="2">
        <v>5</v>
      </c>
      <c r="P1599" s="2">
        <v>137</v>
      </c>
      <c r="Q1599" s="2" t="str">
        <f>VLOOKUP(A1599,'Additional Data'!$A$1:$D$9949,2,0)</f>
        <v>Website</v>
      </c>
      <c r="R1599" s="2" t="str">
        <f>VLOOKUP(A1599,'Additional Data'!$A$1:$D$9949,4,0)</f>
        <v>Debit Card</v>
      </c>
      <c r="S1599" s="5">
        <f>VLOOKUP(A1599,'Additional Data'!$A$1:$D$9949,3,0)</f>
        <v>1867.9965830000001</v>
      </c>
      <c r="T1599" s="2" t="str">
        <f>HLOOKUP(B1599,'Additional Data'!$F$1:$N$2,2,0)</f>
        <v>Mobile</v>
      </c>
    </row>
    <row r="1600" spans="1:20" ht="14.25" customHeight="1">
      <c r="A1600" s="2">
        <v>153064</v>
      </c>
      <c r="B1600" s="2" t="s">
        <v>47</v>
      </c>
      <c r="C1600" s="2" t="s">
        <v>32</v>
      </c>
      <c r="D1600" s="2" t="s">
        <v>34</v>
      </c>
      <c r="E1600" s="4">
        <v>43530.239201388889</v>
      </c>
      <c r="F1600" s="4">
        <v>43534.239201388889</v>
      </c>
      <c r="G1600" s="4">
        <v>43535.239201388889</v>
      </c>
      <c r="H1600" s="2">
        <v>39</v>
      </c>
      <c r="I1600" s="2">
        <v>127</v>
      </c>
      <c r="J1600" s="2" t="s">
        <v>73</v>
      </c>
      <c r="K1600" s="2" t="s">
        <v>74</v>
      </c>
      <c r="L1600" s="2" t="s">
        <v>35</v>
      </c>
      <c r="M1600" s="2" t="s">
        <v>71</v>
      </c>
      <c r="N1600" s="2">
        <v>-1</v>
      </c>
      <c r="O1600" s="2">
        <v>4</v>
      </c>
      <c r="P1600" s="2">
        <v>166</v>
      </c>
      <c r="Q1600" s="2" t="str">
        <f>VLOOKUP(A1600,'Additional Data'!$A$1:$D$9949,2,0)</f>
        <v>App</v>
      </c>
      <c r="R1600" s="2" t="str">
        <f>VLOOKUP(A1600,'Additional Data'!$A$1:$D$9949,4,0)</f>
        <v>Debit Card</v>
      </c>
      <c r="S1600" s="5">
        <f>VLOOKUP(A1600,'Additional Data'!$A$1:$D$9949,3,0)</f>
        <v>1154</v>
      </c>
      <c r="T1600" s="2" t="str">
        <f>HLOOKUP(B1600,'Additional Data'!$F$1:$N$2,2,0)</f>
        <v>Tablet</v>
      </c>
    </row>
    <row r="1601" spans="1:20" ht="14.25" customHeight="1">
      <c r="A1601" s="2">
        <v>612819</v>
      </c>
      <c r="B1601" s="2" t="s">
        <v>36</v>
      </c>
      <c r="C1601" s="2" t="s">
        <v>41</v>
      </c>
      <c r="D1601" s="2" t="s">
        <v>34</v>
      </c>
      <c r="E1601" s="4">
        <v>43530.241365740738</v>
      </c>
      <c r="F1601" s="4">
        <v>43533.241365740738</v>
      </c>
      <c r="G1601" s="4">
        <v>43535.241365740738</v>
      </c>
      <c r="H1601" s="2">
        <v>0</v>
      </c>
      <c r="I1601" s="2">
        <v>129</v>
      </c>
      <c r="J1601" s="2" t="s">
        <v>41</v>
      </c>
      <c r="K1601" s="2" t="s">
        <v>66</v>
      </c>
      <c r="L1601" s="2" t="s">
        <v>67</v>
      </c>
      <c r="M1601" s="2" t="s">
        <v>59</v>
      </c>
      <c r="N1601" s="2">
        <v>-2</v>
      </c>
      <c r="O1601" s="2">
        <v>3</v>
      </c>
      <c r="P1601" s="2">
        <v>129</v>
      </c>
      <c r="Q1601" s="2" t="str">
        <f>VLOOKUP(A1601,'Additional Data'!$A$1:$D$9949,2,0)</f>
        <v>Website</v>
      </c>
      <c r="R1601" s="2" t="str">
        <f>VLOOKUP(A1601,'Additional Data'!$A$1:$D$9949,4,0)</f>
        <v>Credit Card</v>
      </c>
      <c r="S1601" s="5">
        <f>VLOOKUP(A1601,'Additional Data'!$A$1:$D$9949,3,0)</f>
        <v>289.48218650000001</v>
      </c>
      <c r="T1601" s="2" t="str">
        <f>HLOOKUP(B1601,'Additional Data'!$F$1:$N$2,2,0)</f>
        <v>Laptop</v>
      </c>
    </row>
    <row r="1602" spans="1:20" ht="14.25" customHeight="1">
      <c r="A1602" s="2">
        <v>439597</v>
      </c>
      <c r="B1602" s="2" t="s">
        <v>47</v>
      </c>
      <c r="C1602" s="2" t="s">
        <v>41</v>
      </c>
      <c r="D1602" s="2" t="s">
        <v>34</v>
      </c>
      <c r="E1602" s="4">
        <v>43530.243425925924</v>
      </c>
      <c r="F1602" s="4">
        <v>43533.243425925924</v>
      </c>
      <c r="G1602" s="4">
        <v>43535.243425925924</v>
      </c>
      <c r="H1602" s="2">
        <v>33</v>
      </c>
      <c r="I1602" s="2">
        <v>111</v>
      </c>
      <c r="J1602" s="2" t="s">
        <v>63</v>
      </c>
      <c r="K1602" s="2" t="s">
        <v>64</v>
      </c>
      <c r="L1602" s="2" t="s">
        <v>35</v>
      </c>
      <c r="M1602" s="2" t="s">
        <v>59</v>
      </c>
      <c r="N1602" s="2">
        <v>-2</v>
      </c>
      <c r="O1602" s="2">
        <v>3</v>
      </c>
      <c r="P1602" s="2">
        <v>144</v>
      </c>
      <c r="Q1602" s="2" t="str">
        <f>VLOOKUP(A1602,'Additional Data'!$A$1:$D$9949,2,0)</f>
        <v>App</v>
      </c>
      <c r="R1602" s="2" t="str">
        <f>VLOOKUP(A1602,'Additional Data'!$A$1:$D$9949,4,0)</f>
        <v>Credit Card</v>
      </c>
      <c r="S1602" s="5">
        <f>VLOOKUP(A1602,'Additional Data'!$A$1:$D$9949,3,0)</f>
        <v>2070</v>
      </c>
      <c r="T1602" s="2" t="str">
        <f>HLOOKUP(B1602,'Additional Data'!$F$1:$N$2,2,0)</f>
        <v>Tablet</v>
      </c>
    </row>
    <row r="1603" spans="1:20" ht="14.25" customHeight="1">
      <c r="A1603" s="2">
        <v>152865</v>
      </c>
      <c r="B1603" s="2" t="s">
        <v>39</v>
      </c>
      <c r="C1603" s="2" t="s">
        <v>41</v>
      </c>
      <c r="D1603" s="2" t="s">
        <v>34</v>
      </c>
      <c r="E1603" s="4">
        <v>43530.250243055554</v>
      </c>
      <c r="F1603" s="4">
        <v>43534.250243055554</v>
      </c>
      <c r="G1603" s="4">
        <v>43533.250243055554</v>
      </c>
      <c r="H1603" s="2">
        <v>45</v>
      </c>
      <c r="I1603" s="2">
        <v>106</v>
      </c>
      <c r="J1603" s="2" t="s">
        <v>63</v>
      </c>
      <c r="K1603" s="2" t="s">
        <v>64</v>
      </c>
      <c r="L1603" s="2" t="s">
        <v>35</v>
      </c>
      <c r="M1603" s="2" t="s">
        <v>59</v>
      </c>
      <c r="N1603" s="2">
        <v>1</v>
      </c>
      <c r="O1603" s="2">
        <v>4</v>
      </c>
      <c r="P1603" s="2">
        <v>151</v>
      </c>
      <c r="Q1603" s="2" t="str">
        <f>VLOOKUP(A1603,'Additional Data'!$A$1:$D$9949,2,0)</f>
        <v>Website</v>
      </c>
      <c r="R1603" s="2" t="str">
        <f>VLOOKUP(A1603,'Additional Data'!$A$1:$D$9949,4,0)</f>
        <v>Credit Card</v>
      </c>
      <c r="S1603" s="5">
        <f>VLOOKUP(A1603,'Additional Data'!$A$1:$D$9949,3,0)</f>
        <v>1900.988715</v>
      </c>
      <c r="T1603" s="2" t="str">
        <f>HLOOKUP(B1603,'Additional Data'!$F$1:$N$2,2,0)</f>
        <v>Mobile</v>
      </c>
    </row>
    <row r="1604" spans="1:20" ht="14.25" customHeight="1">
      <c r="A1604" s="2">
        <v>5827</v>
      </c>
      <c r="B1604" s="2" t="s">
        <v>46</v>
      </c>
      <c r="C1604" s="2" t="s">
        <v>32</v>
      </c>
      <c r="D1604" s="2" t="s">
        <v>34</v>
      </c>
      <c r="E1604" s="4">
        <v>43530.253020833334</v>
      </c>
      <c r="F1604" s="4">
        <v>43533.253020833334</v>
      </c>
      <c r="G1604" s="4">
        <v>43533.253020833334</v>
      </c>
      <c r="H1604" s="2">
        <v>65</v>
      </c>
      <c r="I1604" s="2">
        <v>86</v>
      </c>
      <c r="J1604" s="2" t="s">
        <v>63</v>
      </c>
      <c r="K1604" s="2" t="s">
        <v>81</v>
      </c>
      <c r="L1604" s="2" t="s">
        <v>35</v>
      </c>
      <c r="M1604" s="2" t="s">
        <v>71</v>
      </c>
      <c r="N1604" s="2">
        <v>0</v>
      </c>
      <c r="O1604" s="2">
        <v>3</v>
      </c>
      <c r="P1604" s="2">
        <v>151</v>
      </c>
      <c r="Q1604" s="2" t="str">
        <f>VLOOKUP(A1604,'Additional Data'!$A$1:$D$9949,2,0)</f>
        <v>App</v>
      </c>
      <c r="R1604" s="2" t="str">
        <f>VLOOKUP(A1604,'Additional Data'!$A$1:$D$9949,4,0)</f>
        <v>Credit Card</v>
      </c>
      <c r="S1604" s="5">
        <f>VLOOKUP(A1604,'Additional Data'!$A$1:$D$9949,3,0)</f>
        <v>883.67803060000006</v>
      </c>
      <c r="T1604" s="2" t="str">
        <f>HLOOKUP(B1604,'Additional Data'!$F$1:$N$2,2,0)</f>
        <v>TV</v>
      </c>
    </row>
    <row r="1605" spans="1:20" ht="14.25" customHeight="1">
      <c r="A1605" s="2">
        <v>661486</v>
      </c>
      <c r="B1605" s="2" t="s">
        <v>36</v>
      </c>
      <c r="C1605" s="2" t="s">
        <v>32</v>
      </c>
      <c r="D1605" s="2" t="s">
        <v>34</v>
      </c>
      <c r="E1605" s="4">
        <v>43530.260428240741</v>
      </c>
      <c r="F1605" s="4">
        <v>43533.260428240741</v>
      </c>
      <c r="G1605" s="4">
        <v>43537.260428240741</v>
      </c>
      <c r="H1605" s="2">
        <v>31</v>
      </c>
      <c r="I1605" s="2">
        <v>107</v>
      </c>
      <c r="J1605" s="2" t="s">
        <v>60</v>
      </c>
      <c r="K1605" s="2" t="s">
        <v>61</v>
      </c>
      <c r="L1605" s="2" t="s">
        <v>35</v>
      </c>
      <c r="M1605" s="2" t="s">
        <v>59</v>
      </c>
      <c r="N1605" s="2">
        <v>-4</v>
      </c>
      <c r="O1605" s="2">
        <v>3</v>
      </c>
      <c r="P1605" s="2">
        <v>138</v>
      </c>
      <c r="Q1605" s="2" t="str">
        <f>VLOOKUP(A1605,'Additional Data'!$A$1:$D$9949,2,0)</f>
        <v>App</v>
      </c>
      <c r="R1605" s="2" t="str">
        <f>VLOOKUP(A1605,'Additional Data'!$A$1:$D$9949,4,0)</f>
        <v>Debit Card</v>
      </c>
      <c r="S1605" s="5">
        <f>VLOOKUP(A1605,'Additional Data'!$A$1:$D$9949,3,0)</f>
        <v>2368.3372920000002</v>
      </c>
      <c r="T1605" s="2" t="str">
        <f>HLOOKUP(B1605,'Additional Data'!$F$1:$N$2,2,0)</f>
        <v>Laptop</v>
      </c>
    </row>
    <row r="1606" spans="1:20" ht="14.25" customHeight="1">
      <c r="A1606" s="2">
        <v>59176</v>
      </c>
      <c r="B1606" s="2" t="s">
        <v>36</v>
      </c>
      <c r="C1606" s="2" t="s">
        <v>32</v>
      </c>
      <c r="D1606" s="2" t="s">
        <v>34</v>
      </c>
      <c r="E1606" s="4">
        <v>43530.262824074074</v>
      </c>
      <c r="F1606" s="4">
        <v>43532.262824074074</v>
      </c>
      <c r="G1606" s="4">
        <v>43535.262824074074</v>
      </c>
      <c r="H1606" s="2">
        <v>80</v>
      </c>
      <c r="I1606" s="2">
        <v>86</v>
      </c>
      <c r="J1606" s="2" t="s">
        <v>60</v>
      </c>
      <c r="K1606" s="2" t="s">
        <v>61</v>
      </c>
      <c r="L1606" s="2" t="s">
        <v>35</v>
      </c>
      <c r="M1606" s="2" t="s">
        <v>71</v>
      </c>
      <c r="N1606" s="2">
        <v>-3</v>
      </c>
      <c r="O1606" s="2">
        <v>2</v>
      </c>
      <c r="P1606" s="2">
        <v>166</v>
      </c>
      <c r="Q1606" s="2" t="str">
        <f>VLOOKUP(A1606,'Additional Data'!$A$1:$D$9949,2,0)</f>
        <v>App</v>
      </c>
      <c r="R1606" s="2" t="str">
        <f>VLOOKUP(A1606,'Additional Data'!$A$1:$D$9949,4,0)</f>
        <v>Debit Card</v>
      </c>
      <c r="S1606" s="5">
        <f>VLOOKUP(A1606,'Additional Data'!$A$1:$D$9949,3,0)</f>
        <v>713.27020770000001</v>
      </c>
      <c r="T1606" s="2" t="str">
        <f>HLOOKUP(B1606,'Additional Data'!$F$1:$N$2,2,0)</f>
        <v>Laptop</v>
      </c>
    </row>
    <row r="1607" spans="1:20" ht="14.25" customHeight="1">
      <c r="A1607" s="2">
        <v>731507</v>
      </c>
      <c r="B1607" s="2" t="s">
        <v>30</v>
      </c>
      <c r="C1607" s="2" t="s">
        <v>41</v>
      </c>
      <c r="D1607" s="2" t="s">
        <v>34</v>
      </c>
      <c r="E1607" s="4">
        <v>43530.263148148151</v>
      </c>
      <c r="F1607" s="4">
        <v>43538.263148148151</v>
      </c>
      <c r="G1607" s="4">
        <v>43533.263148148151</v>
      </c>
      <c r="H1607" s="2">
        <v>61</v>
      </c>
      <c r="I1607" s="2">
        <v>94</v>
      </c>
      <c r="J1607" s="2" t="s">
        <v>63</v>
      </c>
      <c r="K1607" s="2" t="s">
        <v>64</v>
      </c>
      <c r="L1607" s="2" t="s">
        <v>35</v>
      </c>
      <c r="M1607" s="2" t="s">
        <v>71</v>
      </c>
      <c r="N1607" s="2">
        <v>5</v>
      </c>
      <c r="O1607" s="2">
        <v>8</v>
      </c>
      <c r="P1607" s="2">
        <v>155</v>
      </c>
      <c r="Q1607" s="2" t="str">
        <f>VLOOKUP(A1607,'Additional Data'!$A$1:$D$9949,2,0)</f>
        <v>App</v>
      </c>
      <c r="R1607" s="2" t="str">
        <f>VLOOKUP(A1607,'Additional Data'!$A$1:$D$9949,4,0)</f>
        <v>Cash On Delivery</v>
      </c>
      <c r="S1607" s="5">
        <f>VLOOKUP(A1607,'Additional Data'!$A$1:$D$9949,3,0)</f>
        <v>3269.083333</v>
      </c>
      <c r="T1607" s="2" t="str">
        <f>HLOOKUP(B1607,'Additional Data'!$F$1:$N$2,2,0)</f>
        <v>PC</v>
      </c>
    </row>
    <row r="1608" spans="1:20" ht="14.25" customHeight="1">
      <c r="A1608" s="2">
        <v>909047</v>
      </c>
      <c r="B1608" s="2" t="s">
        <v>36</v>
      </c>
      <c r="C1608" s="2" t="s">
        <v>41</v>
      </c>
      <c r="D1608" s="2" t="s">
        <v>34</v>
      </c>
      <c r="E1608" s="4">
        <v>43530.263414351852</v>
      </c>
      <c r="F1608" s="4">
        <v>43536.263414351852</v>
      </c>
      <c r="G1608" s="4">
        <v>43537.263414351852</v>
      </c>
      <c r="H1608" s="2">
        <v>0</v>
      </c>
      <c r="I1608" s="2">
        <v>128</v>
      </c>
      <c r="J1608" s="2" t="s">
        <v>41</v>
      </c>
      <c r="K1608" s="2" t="s">
        <v>66</v>
      </c>
      <c r="L1608" s="2" t="s">
        <v>67</v>
      </c>
      <c r="M1608" s="2" t="s">
        <v>59</v>
      </c>
      <c r="N1608" s="2">
        <v>-1</v>
      </c>
      <c r="O1608" s="2">
        <v>6</v>
      </c>
      <c r="P1608" s="2">
        <v>128</v>
      </c>
      <c r="Q1608" s="2" t="str">
        <f>VLOOKUP(A1608,'Additional Data'!$A$1:$D$9949,2,0)</f>
        <v>App</v>
      </c>
      <c r="R1608" s="2" t="str">
        <f>VLOOKUP(A1608,'Additional Data'!$A$1:$D$9949,4,0)</f>
        <v>Credit Card</v>
      </c>
      <c r="S1608" s="5">
        <f>VLOOKUP(A1608,'Additional Data'!$A$1:$D$9949,3,0)</f>
        <v>2272</v>
      </c>
      <c r="T1608" s="2" t="str">
        <f>HLOOKUP(B1608,'Additional Data'!$F$1:$N$2,2,0)</f>
        <v>Laptop</v>
      </c>
    </row>
    <row r="1609" spans="1:20" ht="14.25" customHeight="1">
      <c r="A1609" s="2">
        <v>155919</v>
      </c>
      <c r="B1609" s="2" t="s">
        <v>30</v>
      </c>
      <c r="C1609" s="2" t="s">
        <v>32</v>
      </c>
      <c r="D1609" s="2" t="s">
        <v>34</v>
      </c>
      <c r="E1609" s="4">
        <v>43530.265196759261</v>
      </c>
      <c r="F1609" s="4">
        <v>43539.265196759261</v>
      </c>
      <c r="G1609" s="4">
        <v>43533.265196759261</v>
      </c>
      <c r="H1609" s="2">
        <v>30</v>
      </c>
      <c r="I1609" s="2">
        <v>125</v>
      </c>
      <c r="J1609" s="2" t="s">
        <v>41</v>
      </c>
      <c r="K1609" s="2" t="s">
        <v>58</v>
      </c>
      <c r="L1609" s="2" t="s">
        <v>35</v>
      </c>
      <c r="M1609" s="2" t="s">
        <v>59</v>
      </c>
      <c r="N1609" s="2">
        <v>6</v>
      </c>
      <c r="O1609" s="2">
        <v>9</v>
      </c>
      <c r="P1609" s="2">
        <v>155</v>
      </c>
      <c r="Q1609" s="2" t="str">
        <f>VLOOKUP(A1609,'Additional Data'!$A$1:$D$9949,2,0)</f>
        <v>Website</v>
      </c>
      <c r="R1609" s="2" t="str">
        <f>VLOOKUP(A1609,'Additional Data'!$A$1:$D$9949,4,0)</f>
        <v>Credit Card</v>
      </c>
      <c r="S1609" s="5">
        <f>VLOOKUP(A1609,'Additional Data'!$A$1:$D$9949,3,0)</f>
        <v>1832.548305</v>
      </c>
      <c r="T1609" s="2" t="str">
        <f>HLOOKUP(B1609,'Additional Data'!$F$1:$N$2,2,0)</f>
        <v>PC</v>
      </c>
    </row>
    <row r="1610" spans="1:20" ht="14.25" customHeight="1">
      <c r="A1610" s="2">
        <v>961567</v>
      </c>
      <c r="B1610" s="2" t="s">
        <v>39</v>
      </c>
      <c r="C1610" s="2" t="s">
        <v>32</v>
      </c>
      <c r="D1610" s="2" t="s">
        <v>34</v>
      </c>
      <c r="E1610" s="4">
        <v>43530.266157407408</v>
      </c>
      <c r="F1610" s="4">
        <v>43536.266157407408</v>
      </c>
      <c r="G1610" s="4">
        <v>43533.266157407408</v>
      </c>
      <c r="H1610" s="2">
        <v>78</v>
      </c>
      <c r="I1610" s="2">
        <v>103</v>
      </c>
      <c r="J1610" s="2" t="s">
        <v>41</v>
      </c>
      <c r="K1610" s="2" t="s">
        <v>58</v>
      </c>
      <c r="L1610" s="2" t="s">
        <v>35</v>
      </c>
      <c r="M1610" s="2" t="s">
        <v>71</v>
      </c>
      <c r="N1610" s="2">
        <v>3</v>
      </c>
      <c r="O1610" s="2">
        <v>6</v>
      </c>
      <c r="P1610" s="2">
        <v>181</v>
      </c>
      <c r="Q1610" s="2" t="str">
        <f>VLOOKUP(A1610,'Additional Data'!$A$1:$D$9949,2,0)</f>
        <v>App</v>
      </c>
      <c r="R1610" s="2" t="str">
        <f>VLOOKUP(A1610,'Additional Data'!$A$1:$D$9949,4,0)</f>
        <v>Credit Card</v>
      </c>
      <c r="S1610" s="5">
        <f>VLOOKUP(A1610,'Additional Data'!$A$1:$D$9949,3,0)</f>
        <v>1838.302473</v>
      </c>
      <c r="T1610" s="2" t="str">
        <f>HLOOKUP(B1610,'Additional Data'!$F$1:$N$2,2,0)</f>
        <v>Mobile</v>
      </c>
    </row>
    <row r="1611" spans="1:20" ht="14.25" customHeight="1">
      <c r="A1611" s="2">
        <v>894322</v>
      </c>
      <c r="B1611" s="2" t="s">
        <v>36</v>
      </c>
      <c r="C1611" s="2" t="s">
        <v>41</v>
      </c>
      <c r="D1611" s="2" t="s">
        <v>34</v>
      </c>
      <c r="E1611" s="4">
        <v>43530.269432870373</v>
      </c>
      <c r="F1611" s="4">
        <v>43532.269432870373</v>
      </c>
      <c r="G1611" s="4">
        <v>43533.269432870373</v>
      </c>
      <c r="H1611" s="2">
        <v>35</v>
      </c>
      <c r="I1611" s="2">
        <v>108</v>
      </c>
      <c r="J1611" s="2" t="s">
        <v>63</v>
      </c>
      <c r="K1611" s="2" t="s">
        <v>64</v>
      </c>
      <c r="L1611" s="2" t="s">
        <v>35</v>
      </c>
      <c r="M1611" s="2" t="s">
        <v>59</v>
      </c>
      <c r="N1611" s="2">
        <v>-1</v>
      </c>
      <c r="O1611" s="2">
        <v>2</v>
      </c>
      <c r="P1611" s="2">
        <v>143</v>
      </c>
      <c r="Q1611" s="2" t="str">
        <f>VLOOKUP(A1611,'Additional Data'!$A$1:$D$9949,2,0)</f>
        <v>App</v>
      </c>
      <c r="R1611" s="2" t="str">
        <f>VLOOKUP(A1611,'Additional Data'!$A$1:$D$9949,4,0)</f>
        <v>Debit Card</v>
      </c>
      <c r="S1611" s="5">
        <f>VLOOKUP(A1611,'Additional Data'!$A$1:$D$9949,3,0)</f>
        <v>1848</v>
      </c>
      <c r="T1611" s="2" t="str">
        <f>HLOOKUP(B1611,'Additional Data'!$F$1:$N$2,2,0)</f>
        <v>Laptop</v>
      </c>
    </row>
    <row r="1612" spans="1:20" ht="14.25" customHeight="1">
      <c r="A1612" s="2">
        <v>287340</v>
      </c>
      <c r="B1612" s="2" t="s">
        <v>39</v>
      </c>
      <c r="C1612" s="2" t="s">
        <v>41</v>
      </c>
      <c r="D1612" s="2" t="s">
        <v>34</v>
      </c>
      <c r="E1612" s="4">
        <v>43530.271863425929</v>
      </c>
      <c r="F1612" s="4">
        <v>43532.271863425929</v>
      </c>
      <c r="G1612" s="4">
        <v>43535.271863425929</v>
      </c>
      <c r="H1612" s="2">
        <v>37</v>
      </c>
      <c r="I1612" s="2">
        <v>130</v>
      </c>
      <c r="J1612" s="2" t="s">
        <v>32</v>
      </c>
      <c r="K1612" s="2" t="s">
        <v>70</v>
      </c>
      <c r="L1612" s="2" t="s">
        <v>35</v>
      </c>
      <c r="M1612" s="2" t="s">
        <v>71</v>
      </c>
      <c r="N1612" s="2">
        <v>-3</v>
      </c>
      <c r="O1612" s="2">
        <v>2</v>
      </c>
      <c r="P1612" s="2">
        <v>167</v>
      </c>
      <c r="Q1612" s="2" t="str">
        <f>VLOOKUP(A1612,'Additional Data'!$A$1:$D$9949,2,0)</f>
        <v>Website</v>
      </c>
      <c r="R1612" s="2" t="str">
        <f>VLOOKUP(A1612,'Additional Data'!$A$1:$D$9949,4,0)</f>
        <v>Debit Card</v>
      </c>
      <c r="S1612" s="5">
        <f>VLOOKUP(A1612,'Additional Data'!$A$1:$D$9949,3,0)</f>
        <v>578.28116299999999</v>
      </c>
      <c r="T1612" s="2" t="str">
        <f>HLOOKUP(B1612,'Additional Data'!$F$1:$N$2,2,0)</f>
        <v>Mobile</v>
      </c>
    </row>
    <row r="1613" spans="1:20" ht="14.25" customHeight="1">
      <c r="A1613" s="2">
        <v>979003</v>
      </c>
      <c r="B1613" s="2" t="s">
        <v>39</v>
      </c>
      <c r="C1613" s="2" t="s">
        <v>41</v>
      </c>
      <c r="D1613" s="2" t="s">
        <v>34</v>
      </c>
      <c r="E1613" s="4">
        <v>43530.274456018517</v>
      </c>
      <c r="F1613" s="4">
        <v>43535.274456018517</v>
      </c>
      <c r="G1613" s="4">
        <v>43533.274456018517</v>
      </c>
      <c r="H1613" s="2">
        <v>35</v>
      </c>
      <c r="I1613" s="2">
        <v>105</v>
      </c>
      <c r="J1613" s="2" t="s">
        <v>63</v>
      </c>
      <c r="K1613" s="2" t="s">
        <v>64</v>
      </c>
      <c r="L1613" s="2" t="s">
        <v>35</v>
      </c>
      <c r="M1613" s="2" t="s">
        <v>59</v>
      </c>
      <c r="N1613" s="2">
        <v>2</v>
      </c>
      <c r="O1613" s="2">
        <v>5</v>
      </c>
      <c r="P1613" s="2">
        <v>140</v>
      </c>
      <c r="Q1613" s="2" t="str">
        <f>VLOOKUP(A1613,'Additional Data'!$A$1:$D$9949,2,0)</f>
        <v>App</v>
      </c>
      <c r="R1613" s="2" t="str">
        <f>VLOOKUP(A1613,'Additional Data'!$A$1:$D$9949,4,0)</f>
        <v>Credit Card</v>
      </c>
      <c r="S1613" s="5">
        <f>VLOOKUP(A1613,'Additional Data'!$A$1:$D$9949,3,0)</f>
        <v>2027.8348960000001</v>
      </c>
      <c r="T1613" s="2" t="str">
        <f>HLOOKUP(B1613,'Additional Data'!$F$1:$N$2,2,0)</f>
        <v>Mobile</v>
      </c>
    </row>
    <row r="1614" spans="1:20" ht="14.25" customHeight="1">
      <c r="A1614" s="2">
        <v>319351</v>
      </c>
      <c r="B1614" s="2" t="s">
        <v>47</v>
      </c>
      <c r="C1614" s="2" t="s">
        <v>41</v>
      </c>
      <c r="D1614" s="2" t="s">
        <v>34</v>
      </c>
      <c r="E1614" s="4">
        <v>43530.277916666666</v>
      </c>
      <c r="F1614" s="4">
        <v>43532.277916666666</v>
      </c>
      <c r="G1614" s="4">
        <v>43533.277916666666</v>
      </c>
      <c r="H1614" s="2">
        <v>81</v>
      </c>
      <c r="I1614" s="2">
        <v>93</v>
      </c>
      <c r="J1614" s="2" t="s">
        <v>60</v>
      </c>
      <c r="K1614" s="2" t="s">
        <v>77</v>
      </c>
      <c r="L1614" s="2" t="s">
        <v>35</v>
      </c>
      <c r="M1614" s="2" t="s">
        <v>71</v>
      </c>
      <c r="N1614" s="2">
        <v>-1</v>
      </c>
      <c r="O1614" s="2">
        <v>2</v>
      </c>
      <c r="P1614" s="2">
        <v>174</v>
      </c>
      <c r="Q1614" s="2" t="str">
        <f>VLOOKUP(A1614,'Additional Data'!$A$1:$D$9949,2,0)</f>
        <v>App</v>
      </c>
      <c r="R1614" s="2" t="str">
        <f>VLOOKUP(A1614,'Additional Data'!$A$1:$D$9949,4,0)</f>
        <v>Credit Card</v>
      </c>
      <c r="S1614" s="5">
        <f>VLOOKUP(A1614,'Additional Data'!$A$1:$D$9949,3,0)</f>
        <v>1185.2103279999999</v>
      </c>
      <c r="T1614" s="2" t="str">
        <f>HLOOKUP(B1614,'Additional Data'!$F$1:$N$2,2,0)</f>
        <v>Tablet</v>
      </c>
    </row>
    <row r="1615" spans="1:20" ht="14.25" customHeight="1">
      <c r="A1615" s="2">
        <v>948230</v>
      </c>
      <c r="B1615" s="2" t="s">
        <v>30</v>
      </c>
      <c r="C1615" s="2" t="s">
        <v>32</v>
      </c>
      <c r="D1615" s="2" t="s">
        <v>34</v>
      </c>
      <c r="E1615" s="4">
        <v>43530.278113425928</v>
      </c>
      <c r="F1615" s="4">
        <v>43537.278113425928</v>
      </c>
      <c r="G1615" s="4">
        <v>43537.278113425928</v>
      </c>
      <c r="H1615" s="2">
        <v>70</v>
      </c>
      <c r="I1615" s="2">
        <v>106</v>
      </c>
      <c r="J1615" s="2" t="s">
        <v>73</v>
      </c>
      <c r="K1615" s="2" t="s">
        <v>74</v>
      </c>
      <c r="L1615" s="2" t="s">
        <v>35</v>
      </c>
      <c r="M1615" s="2" t="s">
        <v>71</v>
      </c>
      <c r="N1615" s="2">
        <v>0</v>
      </c>
      <c r="O1615" s="2">
        <v>7</v>
      </c>
      <c r="P1615" s="2">
        <v>176</v>
      </c>
      <c r="Q1615" s="2" t="str">
        <f>VLOOKUP(A1615,'Additional Data'!$A$1:$D$9949,2,0)</f>
        <v>App</v>
      </c>
      <c r="R1615" s="2" t="str">
        <f>VLOOKUP(A1615,'Additional Data'!$A$1:$D$9949,4,0)</f>
        <v>Debit Card</v>
      </c>
      <c r="S1615" s="5">
        <f>VLOOKUP(A1615,'Additional Data'!$A$1:$D$9949,3,0)</f>
        <v>797</v>
      </c>
      <c r="T1615" s="2" t="str">
        <f>HLOOKUP(B1615,'Additional Data'!$F$1:$N$2,2,0)</f>
        <v>PC</v>
      </c>
    </row>
    <row r="1616" spans="1:20" ht="14.25" customHeight="1">
      <c r="A1616" s="2">
        <v>475941</v>
      </c>
      <c r="B1616" s="2" t="s">
        <v>30</v>
      </c>
      <c r="C1616" s="2" t="s">
        <v>41</v>
      </c>
      <c r="D1616" s="2" t="s">
        <v>34</v>
      </c>
      <c r="E1616" s="4">
        <v>43530.280011574076</v>
      </c>
      <c r="F1616" s="4">
        <v>43534.280011574076</v>
      </c>
      <c r="G1616" s="4">
        <v>43537.280011574076</v>
      </c>
      <c r="H1616" s="2">
        <v>0</v>
      </c>
      <c r="I1616" s="2">
        <v>106</v>
      </c>
      <c r="J1616" s="2" t="s">
        <v>41</v>
      </c>
      <c r="K1616" s="2" t="s">
        <v>66</v>
      </c>
      <c r="L1616" s="2" t="s">
        <v>67</v>
      </c>
      <c r="M1616" s="2" t="s">
        <v>71</v>
      </c>
      <c r="N1616" s="2">
        <v>-3</v>
      </c>
      <c r="O1616" s="2">
        <v>4</v>
      </c>
      <c r="P1616" s="2">
        <v>106</v>
      </c>
      <c r="Q1616" s="2" t="str">
        <f>VLOOKUP(A1616,'Additional Data'!$A$1:$D$9949,2,0)</f>
        <v>Website</v>
      </c>
      <c r="R1616" s="2" t="str">
        <f>VLOOKUP(A1616,'Additional Data'!$A$1:$D$9949,4,0)</f>
        <v>Credit Card</v>
      </c>
      <c r="S1616" s="5">
        <f>VLOOKUP(A1616,'Additional Data'!$A$1:$D$9949,3,0)</f>
        <v>915</v>
      </c>
      <c r="T1616" s="2" t="str">
        <f>HLOOKUP(B1616,'Additional Data'!$F$1:$N$2,2,0)</f>
        <v>PC</v>
      </c>
    </row>
    <row r="1617" spans="1:20" ht="14.25" customHeight="1">
      <c r="A1617" s="2">
        <v>990642</v>
      </c>
      <c r="B1617" s="2" t="s">
        <v>30</v>
      </c>
      <c r="C1617" s="2" t="s">
        <v>41</v>
      </c>
      <c r="D1617" s="2" t="s">
        <v>34</v>
      </c>
      <c r="E1617" s="4">
        <v>43530.289166666669</v>
      </c>
      <c r="F1617" s="4">
        <v>43531.289166666669</v>
      </c>
      <c r="G1617" s="4">
        <v>43535.289166666669</v>
      </c>
      <c r="H1617" s="2">
        <v>0</v>
      </c>
      <c r="I1617" s="2">
        <v>128</v>
      </c>
      <c r="J1617" s="2" t="s">
        <v>41</v>
      </c>
      <c r="K1617" s="2" t="s">
        <v>66</v>
      </c>
      <c r="L1617" s="2" t="s">
        <v>67</v>
      </c>
      <c r="M1617" s="2" t="s">
        <v>59</v>
      </c>
      <c r="N1617" s="2">
        <v>-4</v>
      </c>
      <c r="O1617" s="2">
        <v>1</v>
      </c>
      <c r="P1617" s="2">
        <v>128</v>
      </c>
      <c r="Q1617" s="2" t="str">
        <f>VLOOKUP(A1617,'Additional Data'!$A$1:$D$9949,2,0)</f>
        <v>Website</v>
      </c>
      <c r="R1617" s="2" t="str">
        <f>VLOOKUP(A1617,'Additional Data'!$A$1:$D$9949,4,0)</f>
        <v>Debit Card</v>
      </c>
      <c r="S1617" s="5">
        <f>VLOOKUP(A1617,'Additional Data'!$A$1:$D$9949,3,0)</f>
        <v>885</v>
      </c>
      <c r="T1617" s="2" t="str">
        <f>HLOOKUP(B1617,'Additional Data'!$F$1:$N$2,2,0)</f>
        <v>PC</v>
      </c>
    </row>
    <row r="1618" spans="1:20" ht="14.25" customHeight="1">
      <c r="A1618" s="2">
        <v>501102</v>
      </c>
      <c r="B1618" s="2" t="s">
        <v>39</v>
      </c>
      <c r="C1618" s="2" t="s">
        <v>41</v>
      </c>
      <c r="D1618" s="2" t="s">
        <v>34</v>
      </c>
      <c r="E1618" s="4">
        <v>43530.290752314817</v>
      </c>
      <c r="F1618" s="4">
        <v>43537.290752314817</v>
      </c>
      <c r="G1618" s="4">
        <v>43537.290752314817</v>
      </c>
      <c r="H1618" s="2">
        <v>0</v>
      </c>
      <c r="I1618" s="2">
        <v>121</v>
      </c>
      <c r="J1618" s="2" t="s">
        <v>41</v>
      </c>
      <c r="K1618" s="2" t="s">
        <v>66</v>
      </c>
      <c r="L1618" s="2" t="s">
        <v>67</v>
      </c>
      <c r="M1618" s="2" t="s">
        <v>59</v>
      </c>
      <c r="N1618" s="2">
        <v>0</v>
      </c>
      <c r="O1618" s="2">
        <v>7</v>
      </c>
      <c r="P1618" s="2">
        <v>121</v>
      </c>
      <c r="Q1618" s="2" t="str">
        <f>VLOOKUP(A1618,'Additional Data'!$A$1:$D$9949,2,0)</f>
        <v>Website</v>
      </c>
      <c r="R1618" s="2" t="str">
        <f>VLOOKUP(A1618,'Additional Data'!$A$1:$D$9949,4,0)</f>
        <v>Debit Card</v>
      </c>
      <c r="S1618" s="5">
        <f>VLOOKUP(A1618,'Additional Data'!$A$1:$D$9949,3,0)</f>
        <v>1826.818569</v>
      </c>
      <c r="T1618" s="2" t="str">
        <f>HLOOKUP(B1618,'Additional Data'!$F$1:$N$2,2,0)</f>
        <v>Mobile</v>
      </c>
    </row>
    <row r="1619" spans="1:20" ht="14.25" customHeight="1">
      <c r="A1619" s="2">
        <v>786746</v>
      </c>
      <c r="B1619" s="2" t="s">
        <v>36</v>
      </c>
      <c r="C1619" s="2" t="s">
        <v>41</v>
      </c>
      <c r="D1619" s="2" t="s">
        <v>34</v>
      </c>
      <c r="E1619" s="4">
        <v>43530.293668981481</v>
      </c>
      <c r="F1619" s="4">
        <v>43537.293668981481</v>
      </c>
      <c r="G1619" s="4">
        <v>43537.293668981481</v>
      </c>
      <c r="H1619" s="2">
        <v>50</v>
      </c>
      <c r="I1619" s="2">
        <v>107</v>
      </c>
      <c r="J1619" s="2" t="s">
        <v>60</v>
      </c>
      <c r="K1619" s="2" t="s">
        <v>77</v>
      </c>
      <c r="L1619" s="2" t="s">
        <v>35</v>
      </c>
      <c r="M1619" s="2" t="s">
        <v>59</v>
      </c>
      <c r="N1619" s="2">
        <v>0</v>
      </c>
      <c r="O1619" s="2">
        <v>7</v>
      </c>
      <c r="P1619" s="2">
        <v>157</v>
      </c>
      <c r="Q1619" s="2" t="str">
        <f>VLOOKUP(A1619,'Additional Data'!$A$1:$D$9949,2,0)</f>
        <v>App</v>
      </c>
      <c r="R1619" s="2" t="str">
        <f>VLOOKUP(A1619,'Additional Data'!$A$1:$D$9949,4,0)</f>
        <v>Debit Card</v>
      </c>
      <c r="S1619" s="5">
        <f>VLOOKUP(A1619,'Additional Data'!$A$1:$D$9949,3,0)</f>
        <v>1260.2488989999999</v>
      </c>
      <c r="T1619" s="2" t="str">
        <f>HLOOKUP(B1619,'Additional Data'!$F$1:$N$2,2,0)</f>
        <v>Laptop</v>
      </c>
    </row>
    <row r="1620" spans="1:20" ht="14.25" customHeight="1">
      <c r="A1620" s="2">
        <v>25342</v>
      </c>
      <c r="B1620" s="2" t="s">
        <v>36</v>
      </c>
      <c r="C1620" s="2" t="s">
        <v>41</v>
      </c>
      <c r="D1620" s="2" t="s">
        <v>34</v>
      </c>
      <c r="E1620" s="4">
        <v>43530.29488425926</v>
      </c>
      <c r="F1620" s="4">
        <v>43537.29488425926</v>
      </c>
      <c r="G1620" s="4">
        <v>43533.29488425926</v>
      </c>
      <c r="H1620" s="2">
        <v>32</v>
      </c>
      <c r="I1620" s="2">
        <v>122</v>
      </c>
      <c r="J1620" s="2" t="s">
        <v>73</v>
      </c>
      <c r="K1620" s="2" t="s">
        <v>80</v>
      </c>
      <c r="L1620" s="2" t="s">
        <v>35</v>
      </c>
      <c r="M1620" s="2" t="s">
        <v>59</v>
      </c>
      <c r="N1620" s="2">
        <v>4</v>
      </c>
      <c r="O1620" s="2">
        <v>7</v>
      </c>
      <c r="P1620" s="2">
        <v>154</v>
      </c>
      <c r="Q1620" s="2" t="str">
        <f>VLOOKUP(A1620,'Additional Data'!$A$1:$D$9949,2,0)</f>
        <v>App</v>
      </c>
      <c r="R1620" s="2" t="str">
        <f>VLOOKUP(A1620,'Additional Data'!$A$1:$D$9949,4,0)</f>
        <v>Debit Card</v>
      </c>
      <c r="S1620" s="5">
        <f>VLOOKUP(A1620,'Additional Data'!$A$1:$D$9949,3,0)</f>
        <v>542.05467309999995</v>
      </c>
      <c r="T1620" s="2" t="str">
        <f>HLOOKUP(B1620,'Additional Data'!$F$1:$N$2,2,0)</f>
        <v>Laptop</v>
      </c>
    </row>
    <row r="1621" spans="1:20" ht="14.25" customHeight="1">
      <c r="A1621" s="2">
        <v>727151</v>
      </c>
      <c r="B1621" s="2" t="s">
        <v>46</v>
      </c>
      <c r="C1621" s="2" t="s">
        <v>41</v>
      </c>
      <c r="D1621" s="2" t="s">
        <v>34</v>
      </c>
      <c r="E1621" s="4">
        <v>43530.296539351853</v>
      </c>
      <c r="F1621" s="4">
        <v>43535.296539351853</v>
      </c>
      <c r="G1621" s="4">
        <v>43536.296539351853</v>
      </c>
      <c r="H1621" s="2">
        <v>25</v>
      </c>
      <c r="I1621" s="2">
        <v>106</v>
      </c>
      <c r="J1621" s="2" t="s">
        <v>60</v>
      </c>
      <c r="K1621" s="2" t="s">
        <v>77</v>
      </c>
      <c r="L1621" s="2" t="s">
        <v>35</v>
      </c>
      <c r="M1621" s="2" t="s">
        <v>59</v>
      </c>
      <c r="N1621" s="2">
        <v>-1</v>
      </c>
      <c r="O1621" s="2">
        <v>5</v>
      </c>
      <c r="P1621" s="2">
        <v>131</v>
      </c>
      <c r="Q1621" s="2" t="str">
        <f>VLOOKUP(A1621,'Additional Data'!$A$1:$D$9949,2,0)</f>
        <v>App</v>
      </c>
      <c r="R1621" s="2" t="str">
        <f>VLOOKUP(A1621,'Additional Data'!$A$1:$D$9949,4,0)</f>
        <v>Credit Card</v>
      </c>
      <c r="S1621" s="5">
        <f>VLOOKUP(A1621,'Additional Data'!$A$1:$D$9949,3,0)</f>
        <v>3204.1353410000002</v>
      </c>
      <c r="T1621" s="2" t="str">
        <f>HLOOKUP(B1621,'Additional Data'!$F$1:$N$2,2,0)</f>
        <v>TV</v>
      </c>
    </row>
    <row r="1622" spans="1:20" ht="14.25" customHeight="1">
      <c r="A1622" s="2">
        <v>493390</v>
      </c>
      <c r="B1622" s="2" t="s">
        <v>47</v>
      </c>
      <c r="C1622" s="2" t="s">
        <v>32</v>
      </c>
      <c r="D1622" s="2" t="s">
        <v>34</v>
      </c>
      <c r="E1622" s="4">
        <v>43530.303217592591</v>
      </c>
      <c r="F1622" s="4">
        <v>43538.303217592591</v>
      </c>
      <c r="G1622" s="4">
        <v>43537.303217592591</v>
      </c>
      <c r="H1622" s="2">
        <v>50</v>
      </c>
      <c r="I1622" s="2">
        <v>110</v>
      </c>
      <c r="J1622" s="2" t="s">
        <v>60</v>
      </c>
      <c r="K1622" s="2" t="s">
        <v>61</v>
      </c>
      <c r="L1622" s="2" t="s">
        <v>35</v>
      </c>
      <c r="M1622" s="2" t="s">
        <v>59</v>
      </c>
      <c r="N1622" s="2">
        <v>1</v>
      </c>
      <c r="O1622" s="2">
        <v>8</v>
      </c>
      <c r="P1622" s="2">
        <v>160</v>
      </c>
      <c r="Q1622" s="2" t="str">
        <f>VLOOKUP(A1622,'Additional Data'!$A$1:$D$9949,2,0)</f>
        <v>App</v>
      </c>
      <c r="R1622" s="2" t="str">
        <f>VLOOKUP(A1622,'Additional Data'!$A$1:$D$9949,4,0)</f>
        <v>Debit Card</v>
      </c>
      <c r="S1622" s="5">
        <f>VLOOKUP(A1622,'Additional Data'!$A$1:$D$9949,3,0)</f>
        <v>3300.984003</v>
      </c>
      <c r="T1622" s="2" t="str">
        <f>HLOOKUP(B1622,'Additional Data'!$F$1:$N$2,2,0)</f>
        <v>Tablet</v>
      </c>
    </row>
    <row r="1623" spans="1:20" ht="14.25" customHeight="1">
      <c r="A1623" s="2">
        <v>107497</v>
      </c>
      <c r="B1623" s="2" t="s">
        <v>36</v>
      </c>
      <c r="C1623" s="2" t="s">
        <v>32</v>
      </c>
      <c r="D1623" s="2" t="s">
        <v>34</v>
      </c>
      <c r="E1623" s="4">
        <v>43530.303749999999</v>
      </c>
      <c r="F1623" s="4">
        <v>43538.303749999999</v>
      </c>
      <c r="G1623" s="4">
        <v>43536.303749999999</v>
      </c>
      <c r="H1623" s="2">
        <v>37</v>
      </c>
      <c r="I1623" s="2">
        <v>111</v>
      </c>
      <c r="J1623" s="2" t="s">
        <v>60</v>
      </c>
      <c r="K1623" s="2" t="s">
        <v>61</v>
      </c>
      <c r="L1623" s="2" t="s">
        <v>35</v>
      </c>
      <c r="M1623" s="2" t="s">
        <v>59</v>
      </c>
      <c r="N1623" s="2">
        <v>2</v>
      </c>
      <c r="O1623" s="2">
        <v>8</v>
      </c>
      <c r="P1623" s="2">
        <v>148</v>
      </c>
      <c r="Q1623" s="2" t="str">
        <f>VLOOKUP(A1623,'Additional Data'!$A$1:$D$9949,2,0)</f>
        <v>App</v>
      </c>
      <c r="R1623" s="2" t="str">
        <f>VLOOKUP(A1623,'Additional Data'!$A$1:$D$9949,4,0)</f>
        <v>Credit Card</v>
      </c>
      <c r="S1623" s="5">
        <f>VLOOKUP(A1623,'Additional Data'!$A$1:$D$9949,3,0)</f>
        <v>2816.7468130000002</v>
      </c>
      <c r="T1623" s="2" t="str">
        <f>HLOOKUP(B1623,'Additional Data'!$F$1:$N$2,2,0)</f>
        <v>Laptop</v>
      </c>
    </row>
    <row r="1624" spans="1:20" ht="14.25" customHeight="1">
      <c r="A1624" s="2">
        <v>472187</v>
      </c>
      <c r="B1624" s="2" t="s">
        <v>36</v>
      </c>
      <c r="C1624" s="2" t="s">
        <v>41</v>
      </c>
      <c r="D1624" s="2" t="s">
        <v>34</v>
      </c>
      <c r="E1624" s="4">
        <v>43530.305648148147</v>
      </c>
      <c r="F1624" s="4">
        <v>43537.305648148147</v>
      </c>
      <c r="G1624" s="4">
        <v>43536.305648148147</v>
      </c>
      <c r="H1624" s="2">
        <v>29</v>
      </c>
      <c r="I1624" s="2">
        <v>106</v>
      </c>
      <c r="J1624" s="2" t="s">
        <v>63</v>
      </c>
      <c r="K1624" s="2" t="s">
        <v>64</v>
      </c>
      <c r="L1624" s="2" t="s">
        <v>35</v>
      </c>
      <c r="M1624" s="2" t="s">
        <v>59</v>
      </c>
      <c r="N1624" s="2">
        <v>1</v>
      </c>
      <c r="O1624" s="2">
        <v>7</v>
      </c>
      <c r="P1624" s="2">
        <v>135</v>
      </c>
      <c r="Q1624" s="2" t="str">
        <f>VLOOKUP(A1624,'Additional Data'!$A$1:$D$9949,2,0)</f>
        <v>App</v>
      </c>
      <c r="R1624" s="2" t="str">
        <f>VLOOKUP(A1624,'Additional Data'!$A$1:$D$9949,4,0)</f>
        <v>Credit Card</v>
      </c>
      <c r="S1624" s="5">
        <f>VLOOKUP(A1624,'Additional Data'!$A$1:$D$9949,3,0)</f>
        <v>3154</v>
      </c>
      <c r="T1624" s="2" t="str">
        <f>HLOOKUP(B1624,'Additional Data'!$F$1:$N$2,2,0)</f>
        <v>Laptop</v>
      </c>
    </row>
    <row r="1625" spans="1:20" ht="14.25" customHeight="1">
      <c r="A1625" s="2">
        <v>917373</v>
      </c>
      <c r="B1625" s="2" t="s">
        <v>47</v>
      </c>
      <c r="C1625" s="2" t="s">
        <v>41</v>
      </c>
      <c r="D1625" s="2" t="s">
        <v>34</v>
      </c>
      <c r="E1625" s="4">
        <v>43530.306481481479</v>
      </c>
      <c r="F1625" s="4">
        <v>43536.306481481479</v>
      </c>
      <c r="G1625" s="4">
        <v>43533.306481481479</v>
      </c>
      <c r="H1625" s="2">
        <v>40</v>
      </c>
      <c r="I1625" s="2">
        <v>107</v>
      </c>
      <c r="J1625" s="2" t="s">
        <v>60</v>
      </c>
      <c r="K1625" s="2" t="s">
        <v>77</v>
      </c>
      <c r="L1625" s="2" t="s">
        <v>35</v>
      </c>
      <c r="M1625" s="2" t="s">
        <v>59</v>
      </c>
      <c r="N1625" s="2">
        <v>3</v>
      </c>
      <c r="O1625" s="2">
        <v>6</v>
      </c>
      <c r="P1625" s="2">
        <v>147</v>
      </c>
      <c r="Q1625" s="2" t="str">
        <f>VLOOKUP(A1625,'Additional Data'!$A$1:$D$9949,2,0)</f>
        <v>Website</v>
      </c>
      <c r="R1625" s="2" t="str">
        <f>VLOOKUP(A1625,'Additional Data'!$A$1:$D$9949,4,0)</f>
        <v>Credit Card</v>
      </c>
      <c r="S1625" s="5">
        <f>VLOOKUP(A1625,'Additional Data'!$A$1:$D$9949,3,0)</f>
        <v>1983.4127590000001</v>
      </c>
      <c r="T1625" s="2" t="str">
        <f>HLOOKUP(B1625,'Additional Data'!$F$1:$N$2,2,0)</f>
        <v>Tablet</v>
      </c>
    </row>
    <row r="1626" spans="1:20" ht="14.25" customHeight="1">
      <c r="A1626" s="2">
        <v>911833</v>
      </c>
      <c r="B1626" s="2" t="s">
        <v>39</v>
      </c>
      <c r="C1626" s="2" t="s">
        <v>41</v>
      </c>
      <c r="D1626" s="2" t="s">
        <v>34</v>
      </c>
      <c r="E1626" s="4">
        <v>43530.307662037034</v>
      </c>
      <c r="F1626" s="4">
        <v>43537.307662037034</v>
      </c>
      <c r="G1626" s="4">
        <v>43533.307662037034</v>
      </c>
      <c r="H1626" s="2">
        <v>32</v>
      </c>
      <c r="I1626" s="2">
        <v>110</v>
      </c>
      <c r="J1626" s="2" t="s">
        <v>60</v>
      </c>
      <c r="K1626" s="2" t="s">
        <v>77</v>
      </c>
      <c r="L1626" s="2" t="s">
        <v>35</v>
      </c>
      <c r="M1626" s="2" t="s">
        <v>59</v>
      </c>
      <c r="N1626" s="2">
        <v>4</v>
      </c>
      <c r="O1626" s="2">
        <v>7</v>
      </c>
      <c r="P1626" s="2">
        <v>142</v>
      </c>
      <c r="Q1626" s="2" t="str">
        <f>VLOOKUP(A1626,'Additional Data'!$A$1:$D$9949,2,0)</f>
        <v>App</v>
      </c>
      <c r="R1626" s="2" t="str">
        <f>VLOOKUP(A1626,'Additional Data'!$A$1:$D$9949,4,0)</f>
        <v>Credit Card</v>
      </c>
      <c r="S1626" s="5">
        <f>VLOOKUP(A1626,'Additional Data'!$A$1:$D$9949,3,0)</f>
        <v>2089.0156459999998</v>
      </c>
      <c r="T1626" s="2" t="str">
        <f>HLOOKUP(B1626,'Additional Data'!$F$1:$N$2,2,0)</f>
        <v>Mobile</v>
      </c>
    </row>
    <row r="1627" spans="1:20" ht="14.25" customHeight="1">
      <c r="A1627" s="2">
        <v>744365</v>
      </c>
      <c r="B1627" s="2" t="s">
        <v>39</v>
      </c>
      <c r="C1627" s="2" t="s">
        <v>32</v>
      </c>
      <c r="D1627" s="2" t="s">
        <v>34</v>
      </c>
      <c r="E1627" s="4">
        <v>43530.30982638889</v>
      </c>
      <c r="F1627" s="4">
        <v>43534.30982638889</v>
      </c>
      <c r="G1627" s="4">
        <v>43535.30982638889</v>
      </c>
      <c r="H1627" s="2">
        <v>30</v>
      </c>
      <c r="I1627" s="2">
        <v>125</v>
      </c>
      <c r="J1627" s="2" t="s">
        <v>73</v>
      </c>
      <c r="K1627" s="2" t="s">
        <v>74</v>
      </c>
      <c r="L1627" s="2" t="s">
        <v>35</v>
      </c>
      <c r="M1627" s="2" t="s">
        <v>59</v>
      </c>
      <c r="N1627" s="2">
        <v>-1</v>
      </c>
      <c r="O1627" s="2">
        <v>4</v>
      </c>
      <c r="P1627" s="2">
        <v>155</v>
      </c>
      <c r="Q1627" s="2" t="str">
        <f>VLOOKUP(A1627,'Additional Data'!$A$1:$D$9949,2,0)</f>
        <v>App</v>
      </c>
      <c r="R1627" s="2" t="str">
        <f>VLOOKUP(A1627,'Additional Data'!$A$1:$D$9949,4,0)</f>
        <v>Credit Card</v>
      </c>
      <c r="S1627" s="5">
        <f>VLOOKUP(A1627,'Additional Data'!$A$1:$D$9949,3,0)</f>
        <v>427.76307170000001</v>
      </c>
      <c r="T1627" s="2" t="str">
        <f>HLOOKUP(B1627,'Additional Data'!$F$1:$N$2,2,0)</f>
        <v>Mobile</v>
      </c>
    </row>
    <row r="1628" spans="1:20" ht="14.25" customHeight="1">
      <c r="A1628" s="2">
        <v>986147</v>
      </c>
      <c r="B1628" s="2" t="s">
        <v>39</v>
      </c>
      <c r="C1628" s="2" t="s">
        <v>32</v>
      </c>
      <c r="D1628" s="2" t="s">
        <v>34</v>
      </c>
      <c r="E1628" s="4">
        <v>43530.317442129628</v>
      </c>
      <c r="F1628" s="4">
        <v>43536.317442129628</v>
      </c>
      <c r="G1628" s="4">
        <v>43533.317442129628</v>
      </c>
      <c r="H1628" s="2">
        <v>61</v>
      </c>
      <c r="I1628" s="2">
        <v>100</v>
      </c>
      <c r="J1628" s="2" t="s">
        <v>41</v>
      </c>
      <c r="K1628" s="2" t="s">
        <v>58</v>
      </c>
      <c r="L1628" s="2" t="s">
        <v>35</v>
      </c>
      <c r="M1628" s="2" t="s">
        <v>71</v>
      </c>
      <c r="N1628" s="2">
        <v>3</v>
      </c>
      <c r="O1628" s="2">
        <v>6</v>
      </c>
      <c r="P1628" s="2">
        <v>161</v>
      </c>
      <c r="Q1628" s="2" t="str">
        <f>VLOOKUP(A1628,'Additional Data'!$A$1:$D$9949,2,0)</f>
        <v>App</v>
      </c>
      <c r="R1628" s="2" t="str">
        <f>VLOOKUP(A1628,'Additional Data'!$A$1:$D$9949,4,0)</f>
        <v>Credit Card</v>
      </c>
      <c r="S1628" s="5">
        <f>VLOOKUP(A1628,'Additional Data'!$A$1:$D$9949,3,0)</f>
        <v>2482.9317879999999</v>
      </c>
      <c r="T1628" s="2" t="str">
        <f>HLOOKUP(B1628,'Additional Data'!$F$1:$N$2,2,0)</f>
        <v>Mobile</v>
      </c>
    </row>
    <row r="1629" spans="1:20" ht="14.25" customHeight="1">
      <c r="A1629" s="2">
        <v>326927</v>
      </c>
      <c r="B1629" s="2" t="s">
        <v>36</v>
      </c>
      <c r="C1629" s="2" t="s">
        <v>32</v>
      </c>
      <c r="D1629" s="2" t="s">
        <v>34</v>
      </c>
      <c r="E1629" s="4">
        <v>43530.319432870368</v>
      </c>
      <c r="F1629" s="4">
        <v>43535.319432870368</v>
      </c>
      <c r="G1629" s="4">
        <v>43536.319432870368</v>
      </c>
      <c r="H1629" s="2">
        <v>50</v>
      </c>
      <c r="I1629" s="2">
        <v>114</v>
      </c>
      <c r="J1629" s="2" t="s">
        <v>60</v>
      </c>
      <c r="K1629" s="2" t="s">
        <v>61</v>
      </c>
      <c r="L1629" s="2" t="s">
        <v>35</v>
      </c>
      <c r="M1629" s="2" t="s">
        <v>59</v>
      </c>
      <c r="N1629" s="2">
        <v>-1</v>
      </c>
      <c r="O1629" s="2">
        <v>5</v>
      </c>
      <c r="P1629" s="2">
        <v>164</v>
      </c>
      <c r="Q1629" s="2" t="str">
        <f>VLOOKUP(A1629,'Additional Data'!$A$1:$D$9949,2,0)</f>
        <v>App</v>
      </c>
      <c r="R1629" s="2" t="str">
        <f>VLOOKUP(A1629,'Additional Data'!$A$1:$D$9949,4,0)</f>
        <v>Credit Card</v>
      </c>
      <c r="S1629" s="5">
        <f>VLOOKUP(A1629,'Additional Data'!$A$1:$D$9949,3,0)</f>
        <v>1313</v>
      </c>
      <c r="T1629" s="2" t="str">
        <f>HLOOKUP(B1629,'Additional Data'!$F$1:$N$2,2,0)</f>
        <v>Laptop</v>
      </c>
    </row>
    <row r="1630" spans="1:20" ht="14.25" customHeight="1">
      <c r="A1630" s="2">
        <v>46077</v>
      </c>
      <c r="B1630" s="2" t="s">
        <v>39</v>
      </c>
      <c r="C1630" s="2" t="s">
        <v>32</v>
      </c>
      <c r="D1630" s="2" t="s">
        <v>34</v>
      </c>
      <c r="E1630" s="4">
        <v>43530.321111111109</v>
      </c>
      <c r="F1630" s="4">
        <v>43533.321111111109</v>
      </c>
      <c r="G1630" s="4">
        <v>43536.321111111109</v>
      </c>
      <c r="H1630" s="2">
        <v>0</v>
      </c>
      <c r="I1630" s="2">
        <v>124</v>
      </c>
      <c r="J1630" s="2" t="s">
        <v>32</v>
      </c>
      <c r="K1630" s="2" t="s">
        <v>82</v>
      </c>
      <c r="L1630" s="2" t="s">
        <v>67</v>
      </c>
      <c r="M1630" s="2" t="s">
        <v>59</v>
      </c>
      <c r="N1630" s="2">
        <v>-3</v>
      </c>
      <c r="O1630" s="2">
        <v>3</v>
      </c>
      <c r="P1630" s="2">
        <v>124</v>
      </c>
      <c r="Q1630" s="2" t="str">
        <f>VLOOKUP(A1630,'Additional Data'!$A$1:$D$9949,2,0)</f>
        <v>Website</v>
      </c>
      <c r="R1630" s="2" t="str">
        <f>VLOOKUP(A1630,'Additional Data'!$A$1:$D$9949,4,0)</f>
        <v>Credit Card</v>
      </c>
      <c r="S1630" s="5">
        <f>VLOOKUP(A1630,'Additional Data'!$A$1:$D$9949,3,0)</f>
        <v>3608.6622459999999</v>
      </c>
      <c r="T1630" s="2" t="str">
        <f>HLOOKUP(B1630,'Additional Data'!$F$1:$N$2,2,0)</f>
        <v>Mobile</v>
      </c>
    </row>
    <row r="1631" spans="1:20" ht="14.25" customHeight="1">
      <c r="A1631" s="2">
        <v>301298</v>
      </c>
      <c r="B1631" s="2" t="s">
        <v>47</v>
      </c>
      <c r="C1631" s="2" t="s">
        <v>32</v>
      </c>
      <c r="D1631" s="2" t="s">
        <v>34</v>
      </c>
      <c r="E1631" s="4">
        <v>43530.328206018516</v>
      </c>
      <c r="F1631" s="4">
        <v>43533.328206018516</v>
      </c>
      <c r="G1631" s="4">
        <v>43537.328206018516</v>
      </c>
      <c r="H1631" s="2">
        <v>59</v>
      </c>
      <c r="I1631" s="2">
        <v>107</v>
      </c>
      <c r="J1631" s="2" t="s">
        <v>41</v>
      </c>
      <c r="K1631" s="2" t="s">
        <v>58</v>
      </c>
      <c r="L1631" s="2" t="s">
        <v>35</v>
      </c>
      <c r="M1631" s="2" t="s">
        <v>71</v>
      </c>
      <c r="N1631" s="2">
        <v>-4</v>
      </c>
      <c r="O1631" s="2">
        <v>3</v>
      </c>
      <c r="P1631" s="2">
        <v>166</v>
      </c>
      <c r="Q1631" s="2" t="str">
        <f>VLOOKUP(A1631,'Additional Data'!$A$1:$D$9949,2,0)</f>
        <v>App</v>
      </c>
      <c r="R1631" s="2" t="str">
        <f>VLOOKUP(A1631,'Additional Data'!$A$1:$D$9949,4,0)</f>
        <v>Debit Card</v>
      </c>
      <c r="S1631" s="5">
        <f>VLOOKUP(A1631,'Additional Data'!$A$1:$D$9949,3,0)</f>
        <v>2392.2953040000002</v>
      </c>
      <c r="T1631" s="2" t="str">
        <f>HLOOKUP(B1631,'Additional Data'!$F$1:$N$2,2,0)</f>
        <v>Tablet</v>
      </c>
    </row>
    <row r="1632" spans="1:20" ht="14.25" customHeight="1">
      <c r="A1632" s="2">
        <v>678370</v>
      </c>
      <c r="B1632" s="2" t="s">
        <v>30</v>
      </c>
      <c r="C1632" s="2" t="s">
        <v>41</v>
      </c>
      <c r="D1632" s="2" t="s">
        <v>34</v>
      </c>
      <c r="E1632" s="4">
        <v>43530.330694444441</v>
      </c>
      <c r="F1632" s="4">
        <v>43535.330694444441</v>
      </c>
      <c r="G1632" s="4">
        <v>43533.330694444441</v>
      </c>
      <c r="H1632" s="2">
        <v>37</v>
      </c>
      <c r="I1632" s="2">
        <v>109</v>
      </c>
      <c r="J1632" s="2" t="s">
        <v>60</v>
      </c>
      <c r="K1632" s="2" t="s">
        <v>77</v>
      </c>
      <c r="L1632" s="2" t="s">
        <v>35</v>
      </c>
      <c r="M1632" s="2" t="s">
        <v>59</v>
      </c>
      <c r="N1632" s="2">
        <v>2</v>
      </c>
      <c r="O1632" s="2">
        <v>5</v>
      </c>
      <c r="P1632" s="2">
        <v>146</v>
      </c>
      <c r="Q1632" s="2" t="str">
        <f>VLOOKUP(A1632,'Additional Data'!$A$1:$D$9949,2,0)</f>
        <v>App</v>
      </c>
      <c r="R1632" s="2" t="str">
        <f>VLOOKUP(A1632,'Additional Data'!$A$1:$D$9949,4,0)</f>
        <v>Debit Card</v>
      </c>
      <c r="S1632" s="5">
        <f>VLOOKUP(A1632,'Additional Data'!$A$1:$D$9949,3,0)</f>
        <v>3732.6775250000001</v>
      </c>
      <c r="T1632" s="2" t="str">
        <f>HLOOKUP(B1632,'Additional Data'!$F$1:$N$2,2,0)</f>
        <v>PC</v>
      </c>
    </row>
    <row r="1633" spans="1:20" ht="14.25" customHeight="1">
      <c r="A1633" s="2">
        <v>566161</v>
      </c>
      <c r="B1633" s="2" t="s">
        <v>36</v>
      </c>
      <c r="C1633" s="2" t="s">
        <v>32</v>
      </c>
      <c r="D1633" s="2" t="s">
        <v>34</v>
      </c>
      <c r="E1633" s="4">
        <v>43530.336030092592</v>
      </c>
      <c r="F1633" s="4">
        <v>43537.336030092592</v>
      </c>
      <c r="G1633" s="4">
        <v>43534.336030092592</v>
      </c>
      <c r="H1633" s="2">
        <v>48</v>
      </c>
      <c r="I1633" s="2">
        <v>113</v>
      </c>
      <c r="J1633" s="2" t="s">
        <v>63</v>
      </c>
      <c r="K1633" s="2" t="s">
        <v>81</v>
      </c>
      <c r="L1633" s="2" t="s">
        <v>35</v>
      </c>
      <c r="M1633" s="2" t="s">
        <v>59</v>
      </c>
      <c r="N1633" s="2">
        <v>3</v>
      </c>
      <c r="O1633" s="2">
        <v>7</v>
      </c>
      <c r="P1633" s="2">
        <v>161</v>
      </c>
      <c r="Q1633" s="2" t="str">
        <f>VLOOKUP(A1633,'Additional Data'!$A$1:$D$9949,2,0)</f>
        <v>App</v>
      </c>
      <c r="R1633" s="2" t="str">
        <f>VLOOKUP(A1633,'Additional Data'!$A$1:$D$9949,4,0)</f>
        <v>Credit Card</v>
      </c>
      <c r="S1633" s="5">
        <f>VLOOKUP(A1633,'Additional Data'!$A$1:$D$9949,3,0)</f>
        <v>1232</v>
      </c>
      <c r="T1633" s="2" t="str">
        <f>HLOOKUP(B1633,'Additional Data'!$F$1:$N$2,2,0)</f>
        <v>Laptop</v>
      </c>
    </row>
    <row r="1634" spans="1:20" ht="14.25" customHeight="1">
      <c r="A1634" s="2">
        <v>500451</v>
      </c>
      <c r="B1634" s="2" t="s">
        <v>49</v>
      </c>
      <c r="C1634" s="2" t="s">
        <v>32</v>
      </c>
      <c r="D1634" s="2" t="s">
        <v>34</v>
      </c>
      <c r="E1634" s="4">
        <v>43530.336331018516</v>
      </c>
      <c r="F1634" s="4">
        <v>43535.336331018516</v>
      </c>
      <c r="G1634" s="4">
        <v>43534.336331018516</v>
      </c>
      <c r="H1634" s="2">
        <v>62</v>
      </c>
      <c r="I1634" s="2">
        <v>102</v>
      </c>
      <c r="J1634" s="2" t="s">
        <v>41</v>
      </c>
      <c r="K1634" s="2" t="s">
        <v>58</v>
      </c>
      <c r="L1634" s="2" t="s">
        <v>35</v>
      </c>
      <c r="M1634" s="2" t="s">
        <v>71</v>
      </c>
      <c r="N1634" s="2">
        <v>1</v>
      </c>
      <c r="O1634" s="2">
        <v>5</v>
      </c>
      <c r="P1634" s="2">
        <v>164</v>
      </c>
      <c r="Q1634" s="2" t="str">
        <f>VLOOKUP(A1634,'Additional Data'!$A$1:$D$9949,2,0)</f>
        <v>Website</v>
      </c>
      <c r="R1634" s="2" t="str">
        <f>VLOOKUP(A1634,'Additional Data'!$A$1:$D$9949,4,0)</f>
        <v>Cash On Delivery</v>
      </c>
      <c r="S1634" s="5">
        <f>VLOOKUP(A1634,'Additional Data'!$A$1:$D$9949,3,0)</f>
        <v>1215.362599</v>
      </c>
      <c r="T1634" s="2" t="str">
        <f>HLOOKUP(B1634,'Additional Data'!$F$1:$N$2,2,0)</f>
        <v>TV</v>
      </c>
    </row>
    <row r="1635" spans="1:20" ht="14.25" customHeight="1">
      <c r="A1635" s="2">
        <v>127447</v>
      </c>
      <c r="B1635" s="2" t="s">
        <v>47</v>
      </c>
      <c r="C1635" s="2" t="s">
        <v>41</v>
      </c>
      <c r="D1635" s="2" t="s">
        <v>34</v>
      </c>
      <c r="E1635" s="4">
        <v>43530.336435185185</v>
      </c>
      <c r="F1635" s="4">
        <v>43532.336435185185</v>
      </c>
      <c r="G1635" s="4">
        <v>43537.336435185185</v>
      </c>
      <c r="H1635" s="2">
        <v>0</v>
      </c>
      <c r="I1635" s="2">
        <v>128</v>
      </c>
      <c r="J1635" s="2" t="s">
        <v>41</v>
      </c>
      <c r="K1635" s="2" t="s">
        <v>66</v>
      </c>
      <c r="L1635" s="2" t="s">
        <v>67</v>
      </c>
      <c r="M1635" s="2" t="s">
        <v>59</v>
      </c>
      <c r="N1635" s="2">
        <v>-5</v>
      </c>
      <c r="O1635" s="2">
        <v>2</v>
      </c>
      <c r="P1635" s="2">
        <v>128</v>
      </c>
      <c r="Q1635" s="2" t="str">
        <f>VLOOKUP(A1635,'Additional Data'!$A$1:$D$9949,2,0)</f>
        <v>App</v>
      </c>
      <c r="R1635" s="2" t="str">
        <f>VLOOKUP(A1635,'Additional Data'!$A$1:$D$9949,4,0)</f>
        <v>Credit Card</v>
      </c>
      <c r="S1635" s="5">
        <f>VLOOKUP(A1635,'Additional Data'!$A$1:$D$9949,3,0)</f>
        <v>1440.3299790000001</v>
      </c>
      <c r="T1635" s="2" t="str">
        <f>HLOOKUP(B1635,'Additional Data'!$F$1:$N$2,2,0)</f>
        <v>Tablet</v>
      </c>
    </row>
    <row r="1636" spans="1:20" ht="14.25" customHeight="1">
      <c r="A1636" s="2">
        <v>220772</v>
      </c>
      <c r="B1636" s="2" t="s">
        <v>36</v>
      </c>
      <c r="C1636" s="2" t="s">
        <v>32</v>
      </c>
      <c r="D1636" s="2" t="s">
        <v>34</v>
      </c>
      <c r="E1636" s="4">
        <v>43530.338750000003</v>
      </c>
      <c r="F1636" s="4">
        <v>43535.338750000003</v>
      </c>
      <c r="G1636" s="4">
        <v>43535.338750000003</v>
      </c>
      <c r="H1636" s="2">
        <v>0</v>
      </c>
      <c r="I1636" s="2">
        <v>127</v>
      </c>
      <c r="J1636" s="2" t="s">
        <v>32</v>
      </c>
      <c r="K1636" s="2" t="s">
        <v>82</v>
      </c>
      <c r="L1636" s="2" t="s">
        <v>67</v>
      </c>
      <c r="M1636" s="2" t="s">
        <v>71</v>
      </c>
      <c r="N1636" s="2">
        <v>0</v>
      </c>
      <c r="O1636" s="2">
        <v>5</v>
      </c>
      <c r="P1636" s="2">
        <v>127</v>
      </c>
      <c r="Q1636" s="2" t="str">
        <f>VLOOKUP(A1636,'Additional Data'!$A$1:$D$9949,2,0)</f>
        <v>App</v>
      </c>
      <c r="R1636" s="2" t="str">
        <f>VLOOKUP(A1636,'Additional Data'!$A$1:$D$9949,4,0)</f>
        <v>Debit Card</v>
      </c>
      <c r="S1636" s="5">
        <f>VLOOKUP(A1636,'Additional Data'!$A$1:$D$9949,3,0)</f>
        <v>821.03555370000004</v>
      </c>
      <c r="T1636" s="2" t="str">
        <f>HLOOKUP(B1636,'Additional Data'!$F$1:$N$2,2,0)</f>
        <v>Laptop</v>
      </c>
    </row>
    <row r="1637" spans="1:20" ht="14.25" customHeight="1">
      <c r="A1637" s="2">
        <v>182005</v>
      </c>
      <c r="B1637" s="2" t="s">
        <v>36</v>
      </c>
      <c r="C1637" s="2" t="s">
        <v>41</v>
      </c>
      <c r="D1637" s="2" t="s">
        <v>34</v>
      </c>
      <c r="E1637" s="4">
        <v>43530.340300925927</v>
      </c>
      <c r="F1637" s="4">
        <v>43533.340300925927</v>
      </c>
      <c r="G1637" s="4">
        <v>43535.340300925927</v>
      </c>
      <c r="H1637" s="2">
        <v>49</v>
      </c>
      <c r="I1637" s="2">
        <v>113</v>
      </c>
      <c r="J1637" s="2" t="s">
        <v>60</v>
      </c>
      <c r="K1637" s="2" t="s">
        <v>77</v>
      </c>
      <c r="L1637" s="2" t="s">
        <v>35</v>
      </c>
      <c r="M1637" s="2" t="s">
        <v>59</v>
      </c>
      <c r="N1637" s="2">
        <v>-2</v>
      </c>
      <c r="O1637" s="2">
        <v>3</v>
      </c>
      <c r="P1637" s="2">
        <v>162</v>
      </c>
      <c r="Q1637" s="2" t="str">
        <f>VLOOKUP(A1637,'Additional Data'!$A$1:$D$9949,2,0)</f>
        <v>App</v>
      </c>
      <c r="R1637" s="2" t="str">
        <f>VLOOKUP(A1637,'Additional Data'!$A$1:$D$9949,4,0)</f>
        <v>Credit Card</v>
      </c>
      <c r="S1637" s="5">
        <f>VLOOKUP(A1637,'Additional Data'!$A$1:$D$9949,3,0)</f>
        <v>2756.5500670000001</v>
      </c>
      <c r="T1637" s="2" t="str">
        <f>HLOOKUP(B1637,'Additional Data'!$F$1:$N$2,2,0)</f>
        <v>Laptop</v>
      </c>
    </row>
    <row r="1638" spans="1:20" ht="14.25" customHeight="1">
      <c r="A1638" s="2">
        <v>358993</v>
      </c>
      <c r="B1638" s="2" t="s">
        <v>46</v>
      </c>
      <c r="C1638" s="2" t="s">
        <v>32</v>
      </c>
      <c r="D1638" s="2" t="s">
        <v>34</v>
      </c>
      <c r="E1638" s="4">
        <v>43530.343194444446</v>
      </c>
      <c r="F1638" s="4">
        <v>43535.343194444446</v>
      </c>
      <c r="G1638" s="4">
        <v>43533.343194444446</v>
      </c>
      <c r="H1638" s="2">
        <v>0</v>
      </c>
      <c r="I1638" s="2">
        <v>125</v>
      </c>
      <c r="J1638" s="2" t="s">
        <v>32</v>
      </c>
      <c r="K1638" s="2" t="s">
        <v>82</v>
      </c>
      <c r="L1638" s="2" t="s">
        <v>67</v>
      </c>
      <c r="M1638" s="2" t="s">
        <v>59</v>
      </c>
      <c r="N1638" s="2">
        <v>2</v>
      </c>
      <c r="O1638" s="2">
        <v>5</v>
      </c>
      <c r="P1638" s="2">
        <v>125</v>
      </c>
      <c r="Q1638" s="2" t="str">
        <f>VLOOKUP(A1638,'Additional Data'!$A$1:$D$9949,2,0)</f>
        <v>App</v>
      </c>
      <c r="R1638" s="2" t="str">
        <f>VLOOKUP(A1638,'Additional Data'!$A$1:$D$9949,4,0)</f>
        <v>Credit Card</v>
      </c>
      <c r="S1638" s="5">
        <f>VLOOKUP(A1638,'Additional Data'!$A$1:$D$9949,3,0)</f>
        <v>1780</v>
      </c>
      <c r="T1638" s="2" t="str">
        <f>HLOOKUP(B1638,'Additional Data'!$F$1:$N$2,2,0)</f>
        <v>TV</v>
      </c>
    </row>
    <row r="1639" spans="1:20" ht="14.25" customHeight="1">
      <c r="A1639" s="2">
        <v>854355</v>
      </c>
      <c r="B1639" s="2" t="s">
        <v>39</v>
      </c>
      <c r="C1639" s="2" t="s">
        <v>41</v>
      </c>
      <c r="D1639" s="2" t="s">
        <v>34</v>
      </c>
      <c r="E1639" s="4">
        <v>43530.348587962966</v>
      </c>
      <c r="F1639" s="4">
        <v>43532.348587962966</v>
      </c>
      <c r="G1639" s="4">
        <v>43537.348587962966</v>
      </c>
      <c r="H1639" s="2">
        <v>61</v>
      </c>
      <c r="I1639" s="2">
        <v>109</v>
      </c>
      <c r="J1639" s="2" t="s">
        <v>32</v>
      </c>
      <c r="K1639" s="2" t="s">
        <v>70</v>
      </c>
      <c r="L1639" s="2" t="s">
        <v>35</v>
      </c>
      <c r="M1639" s="2" t="s">
        <v>71</v>
      </c>
      <c r="N1639" s="2">
        <v>-5</v>
      </c>
      <c r="O1639" s="2">
        <v>2</v>
      </c>
      <c r="P1639" s="2">
        <v>170</v>
      </c>
      <c r="Q1639" s="2" t="str">
        <f>VLOOKUP(A1639,'Additional Data'!$A$1:$D$9949,2,0)</f>
        <v>Website</v>
      </c>
      <c r="R1639" s="2" t="str">
        <f>VLOOKUP(A1639,'Additional Data'!$A$1:$D$9949,4,0)</f>
        <v>Credit Card</v>
      </c>
      <c r="S1639" s="5">
        <f>VLOOKUP(A1639,'Additional Data'!$A$1:$D$9949,3,0)</f>
        <v>3717.8134920000002</v>
      </c>
      <c r="T1639" s="2" t="str">
        <f>HLOOKUP(B1639,'Additional Data'!$F$1:$N$2,2,0)</f>
        <v>Mobile</v>
      </c>
    </row>
    <row r="1640" spans="1:20" ht="14.25" customHeight="1">
      <c r="A1640" s="2">
        <v>171605</v>
      </c>
      <c r="B1640" s="2" t="s">
        <v>30</v>
      </c>
      <c r="C1640" s="2" t="s">
        <v>41</v>
      </c>
      <c r="D1640" s="2" t="s">
        <v>34</v>
      </c>
      <c r="E1640" s="4">
        <v>43530.350636574076</v>
      </c>
      <c r="F1640" s="4">
        <v>43534.350636574076</v>
      </c>
      <c r="G1640" s="4">
        <v>43533.350636574076</v>
      </c>
      <c r="H1640" s="2">
        <v>38</v>
      </c>
      <c r="I1640" s="2">
        <v>128</v>
      </c>
      <c r="J1640" s="2" t="s">
        <v>73</v>
      </c>
      <c r="K1640" s="2" t="s">
        <v>80</v>
      </c>
      <c r="L1640" s="2" t="s">
        <v>35</v>
      </c>
      <c r="M1640" s="2" t="s">
        <v>59</v>
      </c>
      <c r="N1640" s="2">
        <v>1</v>
      </c>
      <c r="O1640" s="2">
        <v>4</v>
      </c>
      <c r="P1640" s="2">
        <v>166</v>
      </c>
      <c r="Q1640" s="2" t="str">
        <f>VLOOKUP(A1640,'Additional Data'!$A$1:$D$9949,2,0)</f>
        <v>App</v>
      </c>
      <c r="R1640" s="2" t="str">
        <f>VLOOKUP(A1640,'Additional Data'!$A$1:$D$9949,4,0)</f>
        <v>Cash On Delivery</v>
      </c>
      <c r="S1640" s="5">
        <f>VLOOKUP(A1640,'Additional Data'!$A$1:$D$9949,3,0)</f>
        <v>1239.1062400000001</v>
      </c>
      <c r="T1640" s="2" t="str">
        <f>HLOOKUP(B1640,'Additional Data'!$F$1:$N$2,2,0)</f>
        <v>PC</v>
      </c>
    </row>
    <row r="1641" spans="1:20" ht="14.25" customHeight="1">
      <c r="A1641" s="2">
        <v>41971</v>
      </c>
      <c r="B1641" s="2" t="s">
        <v>36</v>
      </c>
      <c r="C1641" s="2" t="s">
        <v>41</v>
      </c>
      <c r="D1641" s="2" t="s">
        <v>34</v>
      </c>
      <c r="E1641" s="4">
        <v>43530.354733796295</v>
      </c>
      <c r="F1641" s="4">
        <v>43534.354733796295</v>
      </c>
      <c r="G1641" s="4">
        <v>43535.354733796295</v>
      </c>
      <c r="H1641" s="2">
        <v>30</v>
      </c>
      <c r="I1641" s="2">
        <v>129</v>
      </c>
      <c r="J1641" s="2" t="s">
        <v>32</v>
      </c>
      <c r="K1641" s="2" t="s">
        <v>70</v>
      </c>
      <c r="L1641" s="2" t="s">
        <v>35</v>
      </c>
      <c r="M1641" s="2" t="s">
        <v>59</v>
      </c>
      <c r="N1641" s="2">
        <v>-1</v>
      </c>
      <c r="O1641" s="2">
        <v>4</v>
      </c>
      <c r="P1641" s="2">
        <v>159</v>
      </c>
      <c r="Q1641" s="2" t="str">
        <f>VLOOKUP(A1641,'Additional Data'!$A$1:$D$9949,2,0)</f>
        <v>App</v>
      </c>
      <c r="R1641" s="2" t="str">
        <f>VLOOKUP(A1641,'Additional Data'!$A$1:$D$9949,4,0)</f>
        <v>Credit Card</v>
      </c>
      <c r="S1641" s="5">
        <f>VLOOKUP(A1641,'Additional Data'!$A$1:$D$9949,3,0)</f>
        <v>2054.8614819999998</v>
      </c>
      <c r="T1641" s="2" t="str">
        <f>HLOOKUP(B1641,'Additional Data'!$F$1:$N$2,2,0)</f>
        <v>Laptop</v>
      </c>
    </row>
    <row r="1642" spans="1:20" ht="14.25" customHeight="1">
      <c r="A1642" s="2">
        <v>364312</v>
      </c>
      <c r="B1642" s="2" t="s">
        <v>39</v>
      </c>
      <c r="C1642" s="2" t="s">
        <v>32</v>
      </c>
      <c r="D1642" s="2" t="s">
        <v>34</v>
      </c>
      <c r="E1642" s="4">
        <v>43530.361747685187</v>
      </c>
      <c r="F1642" s="4">
        <v>43535.361747685187</v>
      </c>
      <c r="G1642" s="4">
        <v>43536.361747685187</v>
      </c>
      <c r="H1642" s="2">
        <v>70</v>
      </c>
      <c r="I1642" s="2">
        <v>87</v>
      </c>
      <c r="J1642" s="2" t="s">
        <v>60</v>
      </c>
      <c r="K1642" s="2" t="s">
        <v>61</v>
      </c>
      <c r="L1642" s="2" t="s">
        <v>35</v>
      </c>
      <c r="M1642" s="2" t="s">
        <v>71</v>
      </c>
      <c r="N1642" s="2">
        <v>-1</v>
      </c>
      <c r="O1642" s="2">
        <v>5</v>
      </c>
      <c r="P1642" s="2">
        <v>157</v>
      </c>
      <c r="Q1642" s="2" t="str">
        <f>VLOOKUP(A1642,'Additional Data'!$A$1:$D$9949,2,0)</f>
        <v>App</v>
      </c>
      <c r="R1642" s="2" t="str">
        <f>VLOOKUP(A1642,'Additional Data'!$A$1:$D$9949,4,0)</f>
        <v>Debit Card</v>
      </c>
      <c r="S1642" s="5">
        <f>VLOOKUP(A1642,'Additional Data'!$A$1:$D$9949,3,0)</f>
        <v>2116.4600890000002</v>
      </c>
      <c r="T1642" s="2" t="str">
        <f>HLOOKUP(B1642,'Additional Data'!$F$1:$N$2,2,0)</f>
        <v>Mobile</v>
      </c>
    </row>
    <row r="1643" spans="1:20" ht="14.25" customHeight="1">
      <c r="A1643" s="2">
        <v>879140</v>
      </c>
      <c r="B1643" s="2" t="s">
        <v>39</v>
      </c>
      <c r="C1643" s="2" t="s">
        <v>32</v>
      </c>
      <c r="D1643" s="2" t="s">
        <v>34</v>
      </c>
      <c r="E1643" s="4">
        <v>43530.362581018519</v>
      </c>
      <c r="F1643" s="4">
        <v>43532.362581018519</v>
      </c>
      <c r="G1643" s="4">
        <v>43533.362581018519</v>
      </c>
      <c r="H1643" s="2">
        <v>75</v>
      </c>
      <c r="I1643" s="2">
        <v>95</v>
      </c>
      <c r="J1643" s="2" t="s">
        <v>60</v>
      </c>
      <c r="K1643" s="2" t="s">
        <v>61</v>
      </c>
      <c r="L1643" s="2" t="s">
        <v>35</v>
      </c>
      <c r="M1643" s="2" t="s">
        <v>71</v>
      </c>
      <c r="N1643" s="2">
        <v>-1</v>
      </c>
      <c r="O1643" s="2">
        <v>2</v>
      </c>
      <c r="P1643" s="2">
        <v>170</v>
      </c>
      <c r="Q1643" s="2" t="str">
        <f>VLOOKUP(A1643,'Additional Data'!$A$1:$D$9949,2,0)</f>
        <v>App</v>
      </c>
      <c r="R1643" s="2" t="str">
        <f>VLOOKUP(A1643,'Additional Data'!$A$1:$D$9949,4,0)</f>
        <v>Debit Card</v>
      </c>
      <c r="S1643" s="5">
        <f>VLOOKUP(A1643,'Additional Data'!$A$1:$D$9949,3,0)</f>
        <v>1551.9482929999999</v>
      </c>
      <c r="T1643" s="2" t="str">
        <f>HLOOKUP(B1643,'Additional Data'!$F$1:$N$2,2,0)</f>
        <v>Mobile</v>
      </c>
    </row>
    <row r="1644" spans="1:20" ht="14.25" customHeight="1">
      <c r="A1644" s="2">
        <v>649828</v>
      </c>
      <c r="B1644" s="2" t="s">
        <v>48</v>
      </c>
      <c r="C1644" s="2" t="s">
        <v>41</v>
      </c>
      <c r="D1644" s="2" t="s">
        <v>34</v>
      </c>
      <c r="E1644" s="4">
        <v>43530.365405092591</v>
      </c>
      <c r="F1644" s="4">
        <v>43539.365405092591</v>
      </c>
      <c r="G1644" s="4">
        <v>43535.365405092591</v>
      </c>
      <c r="H1644" s="2">
        <v>37</v>
      </c>
      <c r="I1644" s="2">
        <v>122</v>
      </c>
      <c r="J1644" s="2" t="s">
        <v>73</v>
      </c>
      <c r="K1644" s="2" t="s">
        <v>80</v>
      </c>
      <c r="L1644" s="2" t="s">
        <v>35</v>
      </c>
      <c r="M1644" s="2" t="s">
        <v>71</v>
      </c>
      <c r="N1644" s="2">
        <v>4</v>
      </c>
      <c r="O1644" s="2">
        <v>9</v>
      </c>
      <c r="P1644" s="2">
        <v>159</v>
      </c>
      <c r="Q1644" s="2" t="str">
        <f>VLOOKUP(A1644,'Additional Data'!$A$1:$D$9949,2,0)</f>
        <v>App</v>
      </c>
      <c r="R1644" s="2" t="str">
        <f>VLOOKUP(A1644,'Additional Data'!$A$1:$D$9949,4,0)</f>
        <v>Debit Card</v>
      </c>
      <c r="S1644" s="5">
        <f>VLOOKUP(A1644,'Additional Data'!$A$1:$D$9949,3,0)</f>
        <v>2191.3418790000001</v>
      </c>
      <c r="T1644" s="2" t="str">
        <f>HLOOKUP(B1644,'Additional Data'!$F$1:$N$2,2,0)</f>
        <v>Gaming Console</v>
      </c>
    </row>
    <row r="1645" spans="1:20" ht="14.25" customHeight="1">
      <c r="A1645" s="2">
        <v>750197</v>
      </c>
      <c r="B1645" s="2" t="s">
        <v>39</v>
      </c>
      <c r="C1645" s="2" t="s">
        <v>32</v>
      </c>
      <c r="D1645" s="2" t="s">
        <v>34</v>
      </c>
      <c r="E1645" s="4">
        <v>43530.3669212963</v>
      </c>
      <c r="F1645" s="4">
        <v>43530.3669212963</v>
      </c>
      <c r="G1645" s="4">
        <v>43534.3669212963</v>
      </c>
      <c r="H1645" s="2">
        <v>0</v>
      </c>
      <c r="I1645" s="2">
        <v>124</v>
      </c>
      <c r="J1645" s="2" t="s">
        <v>32</v>
      </c>
      <c r="K1645" s="2" t="s">
        <v>82</v>
      </c>
      <c r="L1645" s="2" t="s">
        <v>67</v>
      </c>
      <c r="M1645" s="2" t="s">
        <v>59</v>
      </c>
      <c r="N1645" s="2">
        <v>-4</v>
      </c>
      <c r="O1645" s="2">
        <v>0</v>
      </c>
      <c r="P1645" s="2">
        <v>124</v>
      </c>
      <c r="Q1645" s="2" t="str">
        <f>VLOOKUP(A1645,'Additional Data'!$A$1:$D$9949,2,0)</f>
        <v>App</v>
      </c>
      <c r="R1645" s="2" t="str">
        <f>VLOOKUP(A1645,'Additional Data'!$A$1:$D$9949,4,0)</f>
        <v>Cash On Delivery</v>
      </c>
      <c r="S1645" s="5">
        <f>VLOOKUP(A1645,'Additional Data'!$A$1:$D$9949,3,0)</f>
        <v>2130.2898989999999</v>
      </c>
      <c r="T1645" s="2" t="str">
        <f>HLOOKUP(B1645,'Additional Data'!$F$1:$N$2,2,0)</f>
        <v>Mobile</v>
      </c>
    </row>
    <row r="1646" spans="1:20" ht="14.25" customHeight="1">
      <c r="A1646" s="2">
        <v>152990</v>
      </c>
      <c r="B1646" s="2" t="s">
        <v>42</v>
      </c>
      <c r="C1646" s="2" t="s">
        <v>41</v>
      </c>
      <c r="D1646" s="2" t="s">
        <v>34</v>
      </c>
      <c r="E1646" s="4">
        <v>43530.367708333331</v>
      </c>
      <c r="F1646" s="4">
        <v>43539.367708333331</v>
      </c>
      <c r="G1646" s="4">
        <v>43534.367708333331</v>
      </c>
      <c r="H1646" s="2">
        <v>40</v>
      </c>
      <c r="I1646" s="2">
        <v>122</v>
      </c>
      <c r="J1646" s="2" t="s">
        <v>32</v>
      </c>
      <c r="K1646" s="2" t="s">
        <v>70</v>
      </c>
      <c r="L1646" s="2" t="s">
        <v>35</v>
      </c>
      <c r="M1646" s="2" t="s">
        <v>59</v>
      </c>
      <c r="N1646" s="2">
        <v>5</v>
      </c>
      <c r="O1646" s="2">
        <v>9</v>
      </c>
      <c r="P1646" s="2">
        <v>162</v>
      </c>
      <c r="Q1646" s="2" t="str">
        <f>VLOOKUP(A1646,'Additional Data'!$A$1:$D$9949,2,0)</f>
        <v>App</v>
      </c>
      <c r="R1646" s="2" t="str">
        <f>VLOOKUP(A1646,'Additional Data'!$A$1:$D$9949,4,0)</f>
        <v>Debit Card</v>
      </c>
      <c r="S1646" s="5">
        <f>VLOOKUP(A1646,'Additional Data'!$A$1:$D$9949,3,0)</f>
        <v>1352</v>
      </c>
      <c r="T1646" s="2" t="str">
        <f>HLOOKUP(B1646,'Additional Data'!$F$1:$N$2,2,0)</f>
        <v>TV</v>
      </c>
    </row>
    <row r="1647" spans="1:20" ht="14.25" customHeight="1">
      <c r="A1647" s="2">
        <v>419142</v>
      </c>
      <c r="B1647" s="2" t="s">
        <v>36</v>
      </c>
      <c r="C1647" s="2" t="s">
        <v>41</v>
      </c>
      <c r="D1647" s="2" t="s">
        <v>34</v>
      </c>
      <c r="E1647" s="4">
        <v>43530.36824074074</v>
      </c>
      <c r="F1647" s="4">
        <v>43531.36824074074</v>
      </c>
      <c r="G1647" s="4">
        <v>43535.36824074074</v>
      </c>
      <c r="H1647" s="2">
        <v>0</v>
      </c>
      <c r="I1647" s="2">
        <v>106</v>
      </c>
      <c r="J1647" s="2" t="s">
        <v>41</v>
      </c>
      <c r="K1647" s="2" t="s">
        <v>66</v>
      </c>
      <c r="L1647" s="2" t="s">
        <v>67</v>
      </c>
      <c r="M1647" s="2" t="s">
        <v>71</v>
      </c>
      <c r="N1647" s="2">
        <v>-4</v>
      </c>
      <c r="O1647" s="2">
        <v>1</v>
      </c>
      <c r="P1647" s="2">
        <v>106</v>
      </c>
      <c r="Q1647" s="2" t="str">
        <f>VLOOKUP(A1647,'Additional Data'!$A$1:$D$9949,2,0)</f>
        <v>Website</v>
      </c>
      <c r="R1647" s="2" t="str">
        <f>VLOOKUP(A1647,'Additional Data'!$A$1:$D$9949,4,0)</f>
        <v>Debit Card</v>
      </c>
      <c r="S1647" s="5">
        <f>VLOOKUP(A1647,'Additional Data'!$A$1:$D$9949,3,0)</f>
        <v>1891</v>
      </c>
      <c r="T1647" s="2" t="str">
        <f>HLOOKUP(B1647,'Additional Data'!$F$1:$N$2,2,0)</f>
        <v>Laptop</v>
      </c>
    </row>
    <row r="1648" spans="1:20" ht="14.25" customHeight="1">
      <c r="A1648" s="2">
        <v>807576</v>
      </c>
      <c r="B1648" s="2" t="s">
        <v>42</v>
      </c>
      <c r="C1648" s="2" t="s">
        <v>41</v>
      </c>
      <c r="D1648" s="2" t="s">
        <v>34</v>
      </c>
      <c r="E1648" s="4">
        <v>43530.371840277781</v>
      </c>
      <c r="F1648" s="4">
        <v>43535.371840277781</v>
      </c>
      <c r="G1648" s="4">
        <v>43533.371840277781</v>
      </c>
      <c r="H1648" s="2">
        <v>43</v>
      </c>
      <c r="I1648" s="2">
        <v>111</v>
      </c>
      <c r="J1648" s="2" t="s">
        <v>60</v>
      </c>
      <c r="K1648" s="2" t="s">
        <v>77</v>
      </c>
      <c r="L1648" s="2" t="s">
        <v>35</v>
      </c>
      <c r="M1648" s="2" t="s">
        <v>71</v>
      </c>
      <c r="N1648" s="2">
        <v>2</v>
      </c>
      <c r="O1648" s="2">
        <v>5</v>
      </c>
      <c r="P1648" s="2">
        <v>154</v>
      </c>
      <c r="Q1648" s="2" t="str">
        <f>VLOOKUP(A1648,'Additional Data'!$A$1:$D$9949,2,0)</f>
        <v>Website</v>
      </c>
      <c r="R1648" s="2" t="str">
        <f>VLOOKUP(A1648,'Additional Data'!$A$1:$D$9949,4,0)</f>
        <v>Debit Card</v>
      </c>
      <c r="S1648" s="5">
        <f>VLOOKUP(A1648,'Additional Data'!$A$1:$D$9949,3,0)</f>
        <v>3070</v>
      </c>
      <c r="T1648" s="2" t="str">
        <f>HLOOKUP(B1648,'Additional Data'!$F$1:$N$2,2,0)</f>
        <v>TV</v>
      </c>
    </row>
    <row r="1649" spans="1:20" ht="14.25" customHeight="1">
      <c r="A1649" s="2">
        <v>724482</v>
      </c>
      <c r="B1649" s="2" t="s">
        <v>36</v>
      </c>
      <c r="C1649" s="2" t="s">
        <v>41</v>
      </c>
      <c r="D1649" s="2" t="s">
        <v>34</v>
      </c>
      <c r="E1649" s="4">
        <v>43530.372187499997</v>
      </c>
      <c r="F1649" s="4">
        <v>43534.372187499997</v>
      </c>
      <c r="G1649" s="4">
        <v>43537.372187499997</v>
      </c>
      <c r="H1649" s="2">
        <v>0</v>
      </c>
      <c r="I1649" s="2">
        <v>121</v>
      </c>
      <c r="J1649" s="2" t="s">
        <v>41</v>
      </c>
      <c r="K1649" s="2" t="s">
        <v>66</v>
      </c>
      <c r="L1649" s="2" t="s">
        <v>67</v>
      </c>
      <c r="M1649" s="2" t="s">
        <v>59</v>
      </c>
      <c r="N1649" s="2">
        <v>-3</v>
      </c>
      <c r="O1649" s="2">
        <v>4</v>
      </c>
      <c r="P1649" s="2">
        <v>121</v>
      </c>
      <c r="Q1649" s="2" t="str">
        <f>VLOOKUP(A1649,'Additional Data'!$A$1:$D$9949,2,0)</f>
        <v>Website</v>
      </c>
      <c r="R1649" s="2" t="str">
        <f>VLOOKUP(A1649,'Additional Data'!$A$1:$D$9949,4,0)</f>
        <v>Debit Card</v>
      </c>
      <c r="S1649" s="5">
        <f>VLOOKUP(A1649,'Additional Data'!$A$1:$D$9949,3,0)</f>
        <v>1575</v>
      </c>
      <c r="T1649" s="2" t="str">
        <f>HLOOKUP(B1649,'Additional Data'!$F$1:$N$2,2,0)</f>
        <v>Laptop</v>
      </c>
    </row>
    <row r="1650" spans="1:20" ht="14.25" customHeight="1">
      <c r="A1650" s="2">
        <v>924171</v>
      </c>
      <c r="B1650" s="2" t="s">
        <v>36</v>
      </c>
      <c r="C1650" s="2" t="s">
        <v>32</v>
      </c>
      <c r="D1650" s="2" t="s">
        <v>34</v>
      </c>
      <c r="E1650" s="4">
        <v>43530.373032407406</v>
      </c>
      <c r="F1650" s="4">
        <v>43535.373032407406</v>
      </c>
      <c r="G1650" s="4">
        <v>43533.373032407406</v>
      </c>
      <c r="H1650" s="2">
        <v>0</v>
      </c>
      <c r="I1650" s="2">
        <v>102</v>
      </c>
      <c r="J1650" s="2" t="s">
        <v>32</v>
      </c>
      <c r="K1650" s="2" t="s">
        <v>82</v>
      </c>
      <c r="L1650" s="2" t="s">
        <v>67</v>
      </c>
      <c r="M1650" s="2" t="s">
        <v>71</v>
      </c>
      <c r="N1650" s="2">
        <v>2</v>
      </c>
      <c r="O1650" s="2">
        <v>5</v>
      </c>
      <c r="P1650" s="2">
        <v>102</v>
      </c>
      <c r="Q1650" s="2" t="str">
        <f>VLOOKUP(A1650,'Additional Data'!$A$1:$D$9949,2,0)</f>
        <v>Website</v>
      </c>
      <c r="R1650" s="2" t="str">
        <f>VLOOKUP(A1650,'Additional Data'!$A$1:$D$9949,4,0)</f>
        <v>Credit Card</v>
      </c>
      <c r="S1650" s="5">
        <f>VLOOKUP(A1650,'Additional Data'!$A$1:$D$9949,3,0)</f>
        <v>2461</v>
      </c>
      <c r="T1650" s="2" t="str">
        <f>HLOOKUP(B1650,'Additional Data'!$F$1:$N$2,2,0)</f>
        <v>Laptop</v>
      </c>
    </row>
    <row r="1651" spans="1:20" ht="14.25" customHeight="1">
      <c r="A1651" s="2">
        <v>185004</v>
      </c>
      <c r="B1651" s="2" t="s">
        <v>30</v>
      </c>
      <c r="C1651" s="2" t="s">
        <v>41</v>
      </c>
      <c r="D1651" s="2" t="s">
        <v>34</v>
      </c>
      <c r="E1651" s="4">
        <v>43530.374340277776</v>
      </c>
      <c r="F1651" s="4">
        <v>43533.374340277776</v>
      </c>
      <c r="G1651" s="4">
        <v>43533.374340277776</v>
      </c>
      <c r="H1651" s="2">
        <v>82</v>
      </c>
      <c r="I1651" s="2">
        <v>88</v>
      </c>
      <c r="J1651" s="2" t="s">
        <v>63</v>
      </c>
      <c r="K1651" s="2" t="s">
        <v>64</v>
      </c>
      <c r="L1651" s="2" t="s">
        <v>35</v>
      </c>
      <c r="M1651" s="2" t="s">
        <v>71</v>
      </c>
      <c r="N1651" s="2">
        <v>0</v>
      </c>
      <c r="O1651" s="2">
        <v>3</v>
      </c>
      <c r="P1651" s="2">
        <v>170</v>
      </c>
      <c r="Q1651" s="2" t="str">
        <f>VLOOKUP(A1651,'Additional Data'!$A$1:$D$9949,2,0)</f>
        <v>Website</v>
      </c>
      <c r="R1651" s="2" t="str">
        <f>VLOOKUP(A1651,'Additional Data'!$A$1:$D$9949,4,0)</f>
        <v>Debit Card</v>
      </c>
      <c r="S1651" s="5">
        <f>VLOOKUP(A1651,'Additional Data'!$A$1:$D$9949,3,0)</f>
        <v>713</v>
      </c>
      <c r="T1651" s="2" t="str">
        <f>HLOOKUP(B1651,'Additional Data'!$F$1:$N$2,2,0)</f>
        <v>PC</v>
      </c>
    </row>
    <row r="1652" spans="1:20" ht="14.25" customHeight="1">
      <c r="A1652" s="2">
        <v>384798</v>
      </c>
      <c r="B1652" s="2" t="s">
        <v>39</v>
      </c>
      <c r="C1652" s="2" t="s">
        <v>41</v>
      </c>
      <c r="D1652" s="2" t="s">
        <v>34</v>
      </c>
      <c r="E1652" s="4">
        <v>43530.376597222225</v>
      </c>
      <c r="F1652" s="4">
        <v>43534.376597222225</v>
      </c>
      <c r="G1652" s="4">
        <v>43535.376597222225</v>
      </c>
      <c r="H1652" s="2">
        <v>42</v>
      </c>
      <c r="I1652" s="2">
        <v>125</v>
      </c>
      <c r="J1652" s="2" t="s">
        <v>32</v>
      </c>
      <c r="K1652" s="2" t="s">
        <v>70</v>
      </c>
      <c r="L1652" s="2" t="s">
        <v>35</v>
      </c>
      <c r="M1652" s="2" t="s">
        <v>59</v>
      </c>
      <c r="N1652" s="2">
        <v>-1</v>
      </c>
      <c r="O1652" s="2">
        <v>4</v>
      </c>
      <c r="P1652" s="2">
        <v>167</v>
      </c>
      <c r="Q1652" s="2" t="str">
        <f>VLOOKUP(A1652,'Additional Data'!$A$1:$D$9949,2,0)</f>
        <v>Website</v>
      </c>
      <c r="R1652" s="2" t="str">
        <f>VLOOKUP(A1652,'Additional Data'!$A$1:$D$9949,4,0)</f>
        <v>Debit Card</v>
      </c>
      <c r="S1652" s="5">
        <f>VLOOKUP(A1652,'Additional Data'!$A$1:$D$9949,3,0)</f>
        <v>940</v>
      </c>
      <c r="T1652" s="2" t="str">
        <f>HLOOKUP(B1652,'Additional Data'!$F$1:$N$2,2,0)</f>
        <v>Mobile</v>
      </c>
    </row>
    <row r="1653" spans="1:20" ht="14.25" customHeight="1">
      <c r="A1653" s="2">
        <v>214806</v>
      </c>
      <c r="B1653" s="2" t="s">
        <v>42</v>
      </c>
      <c r="C1653" s="2" t="s">
        <v>32</v>
      </c>
      <c r="D1653" s="2" t="s">
        <v>34</v>
      </c>
      <c r="E1653" s="4">
        <v>43530.382337962961</v>
      </c>
      <c r="F1653" s="4">
        <v>43533.382337962961</v>
      </c>
      <c r="G1653" s="4">
        <v>43536.382337962961</v>
      </c>
      <c r="H1653" s="2">
        <v>45</v>
      </c>
      <c r="I1653" s="2">
        <v>122</v>
      </c>
      <c r="J1653" s="2" t="s">
        <v>41</v>
      </c>
      <c r="K1653" s="2" t="s">
        <v>58</v>
      </c>
      <c r="L1653" s="2" t="s">
        <v>35</v>
      </c>
      <c r="M1653" s="2" t="s">
        <v>59</v>
      </c>
      <c r="N1653" s="2">
        <v>-3</v>
      </c>
      <c r="O1653" s="2">
        <v>3</v>
      </c>
      <c r="P1653" s="2">
        <v>167</v>
      </c>
      <c r="Q1653" s="2" t="str">
        <f>VLOOKUP(A1653,'Additional Data'!$A$1:$D$9949,2,0)</f>
        <v>Website</v>
      </c>
      <c r="R1653" s="2" t="str">
        <f>VLOOKUP(A1653,'Additional Data'!$A$1:$D$9949,4,0)</f>
        <v>Debit Card</v>
      </c>
      <c r="S1653" s="5">
        <f>VLOOKUP(A1653,'Additional Data'!$A$1:$D$9949,3,0)</f>
        <v>1727.825722</v>
      </c>
      <c r="T1653" s="2" t="str">
        <f>HLOOKUP(B1653,'Additional Data'!$F$1:$N$2,2,0)</f>
        <v>TV</v>
      </c>
    </row>
    <row r="1654" spans="1:20" ht="14.25" customHeight="1">
      <c r="A1654" s="2">
        <v>515056</v>
      </c>
      <c r="B1654" s="2" t="s">
        <v>42</v>
      </c>
      <c r="C1654" s="2" t="s">
        <v>41</v>
      </c>
      <c r="D1654" s="2" t="s">
        <v>34</v>
      </c>
      <c r="E1654" s="4">
        <v>43530.383252314816</v>
      </c>
      <c r="F1654" s="4">
        <v>43533.383252314816</v>
      </c>
      <c r="G1654" s="4">
        <v>43535.383252314816</v>
      </c>
      <c r="H1654" s="2">
        <v>47</v>
      </c>
      <c r="I1654" s="2">
        <v>108</v>
      </c>
      <c r="J1654" s="2" t="s">
        <v>60</v>
      </c>
      <c r="K1654" s="2" t="s">
        <v>77</v>
      </c>
      <c r="L1654" s="2" t="s">
        <v>35</v>
      </c>
      <c r="M1654" s="2" t="s">
        <v>71</v>
      </c>
      <c r="N1654" s="2">
        <v>-2</v>
      </c>
      <c r="O1654" s="2">
        <v>3</v>
      </c>
      <c r="P1654" s="2">
        <v>155</v>
      </c>
      <c r="Q1654" s="2" t="str">
        <f>VLOOKUP(A1654,'Additional Data'!$A$1:$D$9949,2,0)</f>
        <v>App</v>
      </c>
      <c r="R1654" s="2" t="str">
        <f>VLOOKUP(A1654,'Additional Data'!$A$1:$D$9949,4,0)</f>
        <v>Debit Card</v>
      </c>
      <c r="S1654" s="5">
        <f>VLOOKUP(A1654,'Additional Data'!$A$1:$D$9949,3,0)</f>
        <v>1679.218155</v>
      </c>
      <c r="T1654" s="2" t="str">
        <f>HLOOKUP(B1654,'Additional Data'!$F$1:$N$2,2,0)</f>
        <v>TV</v>
      </c>
    </row>
    <row r="1655" spans="1:20" ht="14.25" customHeight="1">
      <c r="A1655" s="2">
        <v>906256</v>
      </c>
      <c r="B1655" s="2" t="s">
        <v>39</v>
      </c>
      <c r="C1655" s="2" t="s">
        <v>32</v>
      </c>
      <c r="D1655" s="2" t="s">
        <v>34</v>
      </c>
      <c r="E1655" s="4">
        <v>43530.389756944445</v>
      </c>
      <c r="F1655" s="4">
        <v>43534.389756944445</v>
      </c>
      <c r="G1655" s="4">
        <v>43536.389756944445</v>
      </c>
      <c r="H1655" s="2">
        <v>64</v>
      </c>
      <c r="I1655" s="2">
        <v>94</v>
      </c>
      <c r="J1655" s="2" t="s">
        <v>60</v>
      </c>
      <c r="K1655" s="2" t="s">
        <v>61</v>
      </c>
      <c r="L1655" s="2" t="s">
        <v>35</v>
      </c>
      <c r="M1655" s="2" t="s">
        <v>71</v>
      </c>
      <c r="N1655" s="2">
        <v>-2</v>
      </c>
      <c r="O1655" s="2">
        <v>4</v>
      </c>
      <c r="P1655" s="2">
        <v>158</v>
      </c>
      <c r="Q1655" s="2" t="str">
        <f>VLOOKUP(A1655,'Additional Data'!$A$1:$D$9949,2,0)</f>
        <v>App</v>
      </c>
      <c r="R1655" s="2" t="str">
        <f>VLOOKUP(A1655,'Additional Data'!$A$1:$D$9949,4,0)</f>
        <v>Debit Card</v>
      </c>
      <c r="S1655" s="5">
        <f>VLOOKUP(A1655,'Additional Data'!$A$1:$D$9949,3,0)</f>
        <v>3443.2456350000002</v>
      </c>
      <c r="T1655" s="2" t="str">
        <f>HLOOKUP(B1655,'Additional Data'!$F$1:$N$2,2,0)</f>
        <v>Mobile</v>
      </c>
    </row>
    <row r="1656" spans="1:20" ht="14.25" customHeight="1">
      <c r="A1656" s="2">
        <v>651880</v>
      </c>
      <c r="B1656" s="2" t="s">
        <v>39</v>
      </c>
      <c r="C1656" s="2" t="s">
        <v>32</v>
      </c>
      <c r="D1656" s="2" t="s">
        <v>34</v>
      </c>
      <c r="E1656" s="4">
        <v>43530.392060185186</v>
      </c>
      <c r="F1656" s="4">
        <v>43533.392060185186</v>
      </c>
      <c r="G1656" s="4">
        <v>43535.392060185186</v>
      </c>
      <c r="H1656" s="2">
        <v>27</v>
      </c>
      <c r="I1656" s="2">
        <v>127</v>
      </c>
      <c r="J1656" s="2" t="s">
        <v>41</v>
      </c>
      <c r="K1656" s="2" t="s">
        <v>58</v>
      </c>
      <c r="L1656" s="2" t="s">
        <v>35</v>
      </c>
      <c r="M1656" s="2" t="s">
        <v>71</v>
      </c>
      <c r="N1656" s="2">
        <v>-2</v>
      </c>
      <c r="O1656" s="2">
        <v>3</v>
      </c>
      <c r="P1656" s="2">
        <v>154</v>
      </c>
      <c r="Q1656" s="2" t="str">
        <f>VLOOKUP(A1656,'Additional Data'!$A$1:$D$9949,2,0)</f>
        <v>App</v>
      </c>
      <c r="R1656" s="2" t="str">
        <f>VLOOKUP(A1656,'Additional Data'!$A$1:$D$9949,4,0)</f>
        <v>Debit Card</v>
      </c>
      <c r="S1656" s="5">
        <f>VLOOKUP(A1656,'Additional Data'!$A$1:$D$9949,3,0)</f>
        <v>503.37873239999999</v>
      </c>
      <c r="T1656" s="2" t="str">
        <f>HLOOKUP(B1656,'Additional Data'!$F$1:$N$2,2,0)</f>
        <v>Mobile</v>
      </c>
    </row>
    <row r="1657" spans="1:20" ht="14.25" customHeight="1">
      <c r="A1657" s="2">
        <v>727582</v>
      </c>
      <c r="B1657" s="2" t="s">
        <v>39</v>
      </c>
      <c r="C1657" s="2" t="s">
        <v>32</v>
      </c>
      <c r="D1657" s="2" t="s">
        <v>34</v>
      </c>
      <c r="E1657" s="4">
        <v>43530.406122685185</v>
      </c>
      <c r="F1657" s="4">
        <v>43537.406122685185</v>
      </c>
      <c r="G1657" s="4">
        <v>43537.406122685185</v>
      </c>
      <c r="H1657" s="2">
        <v>38</v>
      </c>
      <c r="I1657" s="2">
        <v>122</v>
      </c>
      <c r="J1657" s="2" t="s">
        <v>41</v>
      </c>
      <c r="K1657" s="2" t="s">
        <v>58</v>
      </c>
      <c r="L1657" s="2" t="s">
        <v>35</v>
      </c>
      <c r="M1657" s="2" t="s">
        <v>59</v>
      </c>
      <c r="N1657" s="2">
        <v>0</v>
      </c>
      <c r="O1657" s="2">
        <v>7</v>
      </c>
      <c r="P1657" s="2">
        <v>160</v>
      </c>
      <c r="Q1657" s="2" t="str">
        <f>VLOOKUP(A1657,'Additional Data'!$A$1:$D$9949,2,0)</f>
        <v>App</v>
      </c>
      <c r="R1657" s="2" t="str">
        <f>VLOOKUP(A1657,'Additional Data'!$A$1:$D$9949,4,0)</f>
        <v>Debit Card</v>
      </c>
      <c r="S1657" s="5">
        <f>VLOOKUP(A1657,'Additional Data'!$A$1:$D$9949,3,0)</f>
        <v>1936</v>
      </c>
      <c r="T1657" s="2" t="str">
        <f>HLOOKUP(B1657,'Additional Data'!$F$1:$N$2,2,0)</f>
        <v>Mobile</v>
      </c>
    </row>
    <row r="1658" spans="1:20" ht="14.25" customHeight="1">
      <c r="A1658" s="2">
        <v>753588</v>
      </c>
      <c r="B1658" s="2" t="s">
        <v>42</v>
      </c>
      <c r="C1658" s="2" t="s">
        <v>32</v>
      </c>
      <c r="D1658" s="2" t="s">
        <v>34</v>
      </c>
      <c r="E1658" s="4">
        <v>43530.411712962959</v>
      </c>
      <c r="F1658" s="4">
        <v>43532.411712962959</v>
      </c>
      <c r="G1658" s="4">
        <v>43533.411712962959</v>
      </c>
      <c r="H1658" s="2">
        <v>0</v>
      </c>
      <c r="I1658" s="2">
        <v>125</v>
      </c>
      <c r="J1658" s="2" t="s">
        <v>32</v>
      </c>
      <c r="K1658" s="2" t="s">
        <v>82</v>
      </c>
      <c r="L1658" s="2" t="s">
        <v>67</v>
      </c>
      <c r="M1658" s="2" t="s">
        <v>71</v>
      </c>
      <c r="N1658" s="2">
        <v>-1</v>
      </c>
      <c r="O1658" s="2">
        <v>2</v>
      </c>
      <c r="P1658" s="2">
        <v>125</v>
      </c>
      <c r="Q1658" s="2" t="str">
        <f>VLOOKUP(A1658,'Additional Data'!$A$1:$D$9949,2,0)</f>
        <v>Website</v>
      </c>
      <c r="R1658" s="2" t="str">
        <f>VLOOKUP(A1658,'Additional Data'!$A$1:$D$9949,4,0)</f>
        <v>Debit Card</v>
      </c>
      <c r="S1658" s="5">
        <f>VLOOKUP(A1658,'Additional Data'!$A$1:$D$9949,3,0)</f>
        <v>1600.4842610000001</v>
      </c>
      <c r="T1658" s="2" t="str">
        <f>HLOOKUP(B1658,'Additional Data'!$F$1:$N$2,2,0)</f>
        <v>TV</v>
      </c>
    </row>
    <row r="1659" spans="1:20" ht="14.25" customHeight="1">
      <c r="A1659" s="2">
        <v>245747</v>
      </c>
      <c r="B1659" s="2" t="s">
        <v>47</v>
      </c>
      <c r="C1659" s="2" t="s">
        <v>41</v>
      </c>
      <c r="D1659" s="2" t="s">
        <v>34</v>
      </c>
      <c r="E1659" s="4">
        <v>43530.415324074071</v>
      </c>
      <c r="F1659" s="4">
        <v>43535.415324074071</v>
      </c>
      <c r="G1659" s="4">
        <v>43534.415324074071</v>
      </c>
      <c r="H1659" s="2">
        <v>31</v>
      </c>
      <c r="I1659" s="2">
        <v>106</v>
      </c>
      <c r="J1659" s="2" t="s">
        <v>60</v>
      </c>
      <c r="K1659" s="2" t="s">
        <v>77</v>
      </c>
      <c r="L1659" s="2" t="s">
        <v>35</v>
      </c>
      <c r="M1659" s="2" t="s">
        <v>59</v>
      </c>
      <c r="N1659" s="2">
        <v>1</v>
      </c>
      <c r="O1659" s="2">
        <v>5</v>
      </c>
      <c r="P1659" s="2">
        <v>137</v>
      </c>
      <c r="Q1659" s="2" t="str">
        <f>VLOOKUP(A1659,'Additional Data'!$A$1:$D$9949,2,0)</f>
        <v>App</v>
      </c>
      <c r="R1659" s="2" t="str">
        <f>VLOOKUP(A1659,'Additional Data'!$A$1:$D$9949,4,0)</f>
        <v>Credit Card</v>
      </c>
      <c r="S1659" s="5">
        <f>VLOOKUP(A1659,'Additional Data'!$A$1:$D$9949,3,0)</f>
        <v>650.12814390000005</v>
      </c>
      <c r="T1659" s="2" t="str">
        <f>HLOOKUP(B1659,'Additional Data'!$F$1:$N$2,2,0)</f>
        <v>Tablet</v>
      </c>
    </row>
    <row r="1660" spans="1:20" ht="14.25" customHeight="1">
      <c r="A1660" s="2">
        <v>767592</v>
      </c>
      <c r="B1660" s="2" t="s">
        <v>42</v>
      </c>
      <c r="C1660" s="2" t="s">
        <v>32</v>
      </c>
      <c r="D1660" s="2" t="s">
        <v>34</v>
      </c>
      <c r="E1660" s="4">
        <v>43530.417638888888</v>
      </c>
      <c r="F1660" s="4">
        <v>43537.417638888888</v>
      </c>
      <c r="G1660" s="4">
        <v>43533.417638888888</v>
      </c>
      <c r="H1660" s="2">
        <v>77</v>
      </c>
      <c r="I1660" s="2">
        <v>91</v>
      </c>
      <c r="J1660" s="2" t="s">
        <v>63</v>
      </c>
      <c r="K1660" s="2" t="s">
        <v>81</v>
      </c>
      <c r="L1660" s="2" t="s">
        <v>35</v>
      </c>
      <c r="M1660" s="2" t="s">
        <v>71</v>
      </c>
      <c r="N1660" s="2">
        <v>4</v>
      </c>
      <c r="O1660" s="2">
        <v>7</v>
      </c>
      <c r="P1660" s="2">
        <v>168</v>
      </c>
      <c r="Q1660" s="2" t="str">
        <f>VLOOKUP(A1660,'Additional Data'!$A$1:$D$9949,2,0)</f>
        <v>Website</v>
      </c>
      <c r="R1660" s="2" t="str">
        <f>VLOOKUP(A1660,'Additional Data'!$A$1:$D$9949,4,0)</f>
        <v>Debit Card</v>
      </c>
      <c r="S1660" s="5">
        <f>VLOOKUP(A1660,'Additional Data'!$A$1:$D$9949,3,0)</f>
        <v>3165.3310759999999</v>
      </c>
      <c r="T1660" s="2" t="str">
        <f>HLOOKUP(B1660,'Additional Data'!$F$1:$N$2,2,0)</f>
        <v>TV</v>
      </c>
    </row>
    <row r="1661" spans="1:20" ht="14.25" customHeight="1">
      <c r="A1661" s="2">
        <v>758665</v>
      </c>
      <c r="B1661" s="2" t="s">
        <v>39</v>
      </c>
      <c r="C1661" s="2" t="s">
        <v>41</v>
      </c>
      <c r="D1661" s="2" t="s">
        <v>34</v>
      </c>
      <c r="E1661" s="4">
        <v>43530.420092592591</v>
      </c>
      <c r="F1661" s="4">
        <v>43532.420092592591</v>
      </c>
      <c r="G1661" s="4">
        <v>43533.420092592591</v>
      </c>
      <c r="H1661" s="2">
        <v>0</v>
      </c>
      <c r="I1661" s="2">
        <v>124</v>
      </c>
      <c r="J1661" s="2" t="s">
        <v>41</v>
      </c>
      <c r="K1661" s="2" t="s">
        <v>66</v>
      </c>
      <c r="L1661" s="2" t="s">
        <v>67</v>
      </c>
      <c r="M1661" s="2" t="s">
        <v>59</v>
      </c>
      <c r="N1661" s="2">
        <v>-1</v>
      </c>
      <c r="O1661" s="2">
        <v>2</v>
      </c>
      <c r="P1661" s="2">
        <v>124</v>
      </c>
      <c r="Q1661" s="2" t="str">
        <f>VLOOKUP(A1661,'Additional Data'!$A$1:$D$9949,2,0)</f>
        <v>App</v>
      </c>
      <c r="R1661" s="2" t="str">
        <f>VLOOKUP(A1661,'Additional Data'!$A$1:$D$9949,4,0)</f>
        <v>Credit Card</v>
      </c>
      <c r="S1661" s="5">
        <f>VLOOKUP(A1661,'Additional Data'!$A$1:$D$9949,3,0)</f>
        <v>3070.0432190000001</v>
      </c>
      <c r="T1661" s="2" t="str">
        <f>HLOOKUP(B1661,'Additional Data'!$F$1:$N$2,2,0)</f>
        <v>Mobile</v>
      </c>
    </row>
    <row r="1662" spans="1:20" ht="14.25" customHeight="1">
      <c r="A1662" s="2">
        <v>337345</v>
      </c>
      <c r="B1662" s="2" t="s">
        <v>36</v>
      </c>
      <c r="C1662" s="2" t="s">
        <v>41</v>
      </c>
      <c r="D1662" s="2" t="s">
        <v>34</v>
      </c>
      <c r="E1662" s="4">
        <v>43530.423657407409</v>
      </c>
      <c r="F1662" s="4">
        <v>43534.423657407409</v>
      </c>
      <c r="G1662" s="4">
        <v>43537.423657407409</v>
      </c>
      <c r="H1662" s="2">
        <v>28</v>
      </c>
      <c r="I1662" s="2">
        <v>122</v>
      </c>
      <c r="J1662" s="2" t="s">
        <v>32</v>
      </c>
      <c r="K1662" s="2" t="s">
        <v>70</v>
      </c>
      <c r="L1662" s="2" t="s">
        <v>35</v>
      </c>
      <c r="M1662" s="2" t="s">
        <v>59</v>
      </c>
      <c r="N1662" s="2">
        <v>-3</v>
      </c>
      <c r="O1662" s="2">
        <v>4</v>
      </c>
      <c r="P1662" s="2">
        <v>150</v>
      </c>
      <c r="Q1662" s="2" t="str">
        <f>VLOOKUP(A1662,'Additional Data'!$A$1:$D$9949,2,0)</f>
        <v>App</v>
      </c>
      <c r="R1662" s="2" t="str">
        <f>VLOOKUP(A1662,'Additional Data'!$A$1:$D$9949,4,0)</f>
        <v>Credit Card</v>
      </c>
      <c r="S1662" s="5">
        <f>VLOOKUP(A1662,'Additional Data'!$A$1:$D$9949,3,0)</f>
        <v>2731</v>
      </c>
      <c r="T1662" s="2" t="str">
        <f>HLOOKUP(B1662,'Additional Data'!$F$1:$N$2,2,0)</f>
        <v>Laptop</v>
      </c>
    </row>
    <row r="1663" spans="1:20" ht="14.25" customHeight="1">
      <c r="A1663" s="2">
        <v>351175</v>
      </c>
      <c r="B1663" s="2" t="s">
        <v>30</v>
      </c>
      <c r="C1663" s="2" t="s">
        <v>32</v>
      </c>
      <c r="D1663" s="2" t="s">
        <v>34</v>
      </c>
      <c r="E1663" s="4">
        <v>43530.426874999997</v>
      </c>
      <c r="F1663" s="4">
        <v>43536.426874999997</v>
      </c>
      <c r="G1663" s="4">
        <v>43536.426874999997</v>
      </c>
      <c r="H1663" s="2">
        <v>83</v>
      </c>
      <c r="I1663" s="2">
        <v>107</v>
      </c>
      <c r="J1663" s="2" t="s">
        <v>73</v>
      </c>
      <c r="K1663" s="2" t="s">
        <v>74</v>
      </c>
      <c r="L1663" s="2" t="s">
        <v>35</v>
      </c>
      <c r="M1663" s="2" t="s">
        <v>71</v>
      </c>
      <c r="N1663" s="2">
        <v>0</v>
      </c>
      <c r="O1663" s="2">
        <v>6</v>
      </c>
      <c r="P1663" s="2">
        <v>190</v>
      </c>
      <c r="Q1663" s="2" t="str">
        <f>VLOOKUP(A1663,'Additional Data'!$A$1:$D$9949,2,0)</f>
        <v>App</v>
      </c>
      <c r="R1663" s="2" t="str">
        <f>VLOOKUP(A1663,'Additional Data'!$A$1:$D$9949,4,0)</f>
        <v>Credit Card</v>
      </c>
      <c r="S1663" s="5">
        <f>VLOOKUP(A1663,'Additional Data'!$A$1:$D$9949,3,0)</f>
        <v>3702.8621370000001</v>
      </c>
      <c r="T1663" s="2" t="str">
        <f>HLOOKUP(B1663,'Additional Data'!$F$1:$N$2,2,0)</f>
        <v>PC</v>
      </c>
    </row>
    <row r="1664" spans="1:20" ht="14.25" customHeight="1">
      <c r="A1664" s="2">
        <v>227850</v>
      </c>
      <c r="B1664" s="2" t="s">
        <v>39</v>
      </c>
      <c r="C1664" s="2" t="s">
        <v>32</v>
      </c>
      <c r="D1664" s="2" t="s">
        <v>34</v>
      </c>
      <c r="E1664" s="4">
        <v>43530.429409722223</v>
      </c>
      <c r="F1664" s="4">
        <v>43539.429409722223</v>
      </c>
      <c r="G1664" s="4">
        <v>43536.429409722223</v>
      </c>
      <c r="H1664" s="2">
        <v>34</v>
      </c>
      <c r="I1664" s="2">
        <v>124</v>
      </c>
      <c r="J1664" s="2" t="s">
        <v>41</v>
      </c>
      <c r="K1664" s="2" t="s">
        <v>58</v>
      </c>
      <c r="L1664" s="2" t="s">
        <v>35</v>
      </c>
      <c r="M1664" s="2" t="s">
        <v>59</v>
      </c>
      <c r="N1664" s="2">
        <v>3</v>
      </c>
      <c r="O1664" s="2">
        <v>9</v>
      </c>
      <c r="P1664" s="2">
        <v>158</v>
      </c>
      <c r="Q1664" s="2" t="str">
        <f>VLOOKUP(A1664,'Additional Data'!$A$1:$D$9949,2,0)</f>
        <v>Website</v>
      </c>
      <c r="R1664" s="2" t="str">
        <f>VLOOKUP(A1664,'Additional Data'!$A$1:$D$9949,4,0)</f>
        <v>Debit Card</v>
      </c>
      <c r="S1664" s="5">
        <f>VLOOKUP(A1664,'Additional Data'!$A$1:$D$9949,3,0)</f>
        <v>3448.04585</v>
      </c>
      <c r="T1664" s="2" t="str">
        <f>HLOOKUP(B1664,'Additional Data'!$F$1:$N$2,2,0)</f>
        <v>Mobile</v>
      </c>
    </row>
    <row r="1665" spans="1:20" ht="14.25" customHeight="1">
      <c r="A1665" s="2">
        <v>593068</v>
      </c>
      <c r="B1665" s="2" t="s">
        <v>39</v>
      </c>
      <c r="C1665" s="2" t="s">
        <v>32</v>
      </c>
      <c r="D1665" s="2" t="s">
        <v>34</v>
      </c>
      <c r="E1665" s="4">
        <v>43530.430127314816</v>
      </c>
      <c r="F1665" s="4">
        <v>43533.430127314816</v>
      </c>
      <c r="G1665" s="4">
        <v>43537.430127314816</v>
      </c>
      <c r="H1665" s="2">
        <v>71</v>
      </c>
      <c r="I1665" s="2">
        <v>91</v>
      </c>
      <c r="J1665" s="2" t="s">
        <v>60</v>
      </c>
      <c r="K1665" s="2" t="s">
        <v>61</v>
      </c>
      <c r="L1665" s="2" t="s">
        <v>35</v>
      </c>
      <c r="M1665" s="2" t="s">
        <v>71</v>
      </c>
      <c r="N1665" s="2">
        <v>-4</v>
      </c>
      <c r="O1665" s="2">
        <v>3</v>
      </c>
      <c r="P1665" s="2">
        <v>162</v>
      </c>
      <c r="Q1665" s="2" t="str">
        <f>VLOOKUP(A1665,'Additional Data'!$A$1:$D$9949,2,0)</f>
        <v>App</v>
      </c>
      <c r="R1665" s="2" t="str">
        <f>VLOOKUP(A1665,'Additional Data'!$A$1:$D$9949,4,0)</f>
        <v>Debit Card</v>
      </c>
      <c r="S1665" s="5">
        <f>VLOOKUP(A1665,'Additional Data'!$A$1:$D$9949,3,0)</f>
        <v>2527.9900969999999</v>
      </c>
      <c r="T1665" s="2" t="str">
        <f>HLOOKUP(B1665,'Additional Data'!$F$1:$N$2,2,0)</f>
        <v>Mobile</v>
      </c>
    </row>
    <row r="1666" spans="1:20" ht="14.25" customHeight="1">
      <c r="A1666" s="2">
        <v>704075</v>
      </c>
      <c r="B1666" s="2" t="s">
        <v>46</v>
      </c>
      <c r="C1666" s="2" t="s">
        <v>32</v>
      </c>
      <c r="D1666" s="2" t="s">
        <v>34</v>
      </c>
      <c r="E1666" s="4">
        <v>43530.430428240739</v>
      </c>
      <c r="F1666" s="4">
        <v>43533.430428240739</v>
      </c>
      <c r="G1666" s="4">
        <v>43535.430428240739</v>
      </c>
      <c r="H1666" s="2">
        <v>38</v>
      </c>
      <c r="I1666" s="2">
        <v>115</v>
      </c>
      <c r="J1666" s="2" t="s">
        <v>60</v>
      </c>
      <c r="K1666" s="2" t="s">
        <v>61</v>
      </c>
      <c r="L1666" s="2" t="s">
        <v>35</v>
      </c>
      <c r="M1666" s="2" t="s">
        <v>59</v>
      </c>
      <c r="N1666" s="2">
        <v>-2</v>
      </c>
      <c r="O1666" s="2">
        <v>3</v>
      </c>
      <c r="P1666" s="2">
        <v>153</v>
      </c>
      <c r="Q1666" s="2" t="str">
        <f>VLOOKUP(A1666,'Additional Data'!$A$1:$D$9949,2,0)</f>
        <v>App</v>
      </c>
      <c r="R1666" s="2" t="str">
        <f>VLOOKUP(A1666,'Additional Data'!$A$1:$D$9949,4,0)</f>
        <v>Credit Card</v>
      </c>
      <c r="S1666" s="5">
        <f>VLOOKUP(A1666,'Additional Data'!$A$1:$D$9949,3,0)</f>
        <v>2891.1722439999999</v>
      </c>
      <c r="T1666" s="2" t="str">
        <f>HLOOKUP(B1666,'Additional Data'!$F$1:$N$2,2,0)</f>
        <v>TV</v>
      </c>
    </row>
    <row r="1667" spans="1:20" ht="14.25" customHeight="1">
      <c r="A1667" s="2">
        <v>367048</v>
      </c>
      <c r="B1667" s="2" t="s">
        <v>48</v>
      </c>
      <c r="C1667" s="2" t="s">
        <v>41</v>
      </c>
      <c r="D1667" s="2" t="s">
        <v>34</v>
      </c>
      <c r="E1667" s="4">
        <v>43530.430555555555</v>
      </c>
      <c r="F1667" s="4">
        <v>43533.430555555555</v>
      </c>
      <c r="G1667" s="4">
        <v>43535.430555555555</v>
      </c>
      <c r="H1667" s="2">
        <v>37</v>
      </c>
      <c r="I1667" s="2">
        <v>111</v>
      </c>
      <c r="J1667" s="2" t="s">
        <v>63</v>
      </c>
      <c r="K1667" s="2" t="s">
        <v>64</v>
      </c>
      <c r="L1667" s="2" t="s">
        <v>35</v>
      </c>
      <c r="M1667" s="2" t="s">
        <v>71</v>
      </c>
      <c r="N1667" s="2">
        <v>-2</v>
      </c>
      <c r="O1667" s="2">
        <v>3</v>
      </c>
      <c r="P1667" s="2">
        <v>148</v>
      </c>
      <c r="Q1667" s="2" t="str">
        <f>VLOOKUP(A1667,'Additional Data'!$A$1:$D$9949,2,0)</f>
        <v>App</v>
      </c>
      <c r="R1667" s="2" t="str">
        <f>VLOOKUP(A1667,'Additional Data'!$A$1:$D$9949,4,0)</f>
        <v>Debit Card</v>
      </c>
      <c r="S1667" s="5">
        <f>VLOOKUP(A1667,'Additional Data'!$A$1:$D$9949,3,0)</f>
        <v>2088.2618889999999</v>
      </c>
      <c r="T1667" s="2" t="str">
        <f>HLOOKUP(B1667,'Additional Data'!$F$1:$N$2,2,0)</f>
        <v>Gaming Console</v>
      </c>
    </row>
    <row r="1668" spans="1:20" ht="14.25" customHeight="1">
      <c r="A1668" s="2">
        <v>644659</v>
      </c>
      <c r="B1668" s="2" t="s">
        <v>39</v>
      </c>
      <c r="C1668" s="2" t="s">
        <v>32</v>
      </c>
      <c r="D1668" s="2" t="s">
        <v>34</v>
      </c>
      <c r="E1668" s="4">
        <v>43530.435659722221</v>
      </c>
      <c r="F1668" s="4">
        <v>43537.435659722221</v>
      </c>
      <c r="G1668" s="4">
        <v>43534.435659722221</v>
      </c>
      <c r="H1668" s="2">
        <v>42</v>
      </c>
      <c r="I1668" s="2">
        <v>107</v>
      </c>
      <c r="J1668" s="2" t="s">
        <v>63</v>
      </c>
      <c r="K1668" s="2" t="s">
        <v>81</v>
      </c>
      <c r="L1668" s="2" t="s">
        <v>35</v>
      </c>
      <c r="M1668" s="2" t="s">
        <v>59</v>
      </c>
      <c r="N1668" s="2">
        <v>3</v>
      </c>
      <c r="O1668" s="2">
        <v>7</v>
      </c>
      <c r="P1668" s="2">
        <v>149</v>
      </c>
      <c r="Q1668" s="2" t="str">
        <f>VLOOKUP(A1668,'Additional Data'!$A$1:$D$9949,2,0)</f>
        <v>App</v>
      </c>
      <c r="R1668" s="2" t="str">
        <f>VLOOKUP(A1668,'Additional Data'!$A$1:$D$9949,4,0)</f>
        <v>Credit Card</v>
      </c>
      <c r="S1668" s="5">
        <f>VLOOKUP(A1668,'Additional Data'!$A$1:$D$9949,3,0)</f>
        <v>1133.8257100000001</v>
      </c>
      <c r="T1668" s="2" t="str">
        <f>HLOOKUP(B1668,'Additional Data'!$F$1:$N$2,2,0)</f>
        <v>Mobile</v>
      </c>
    </row>
    <row r="1669" spans="1:20" ht="14.25" customHeight="1">
      <c r="A1669" s="2">
        <v>866026</v>
      </c>
      <c r="B1669" s="2" t="s">
        <v>36</v>
      </c>
      <c r="C1669" s="2" t="s">
        <v>32</v>
      </c>
      <c r="D1669" s="2" t="s">
        <v>34</v>
      </c>
      <c r="E1669" s="4">
        <v>43530.448796296296</v>
      </c>
      <c r="F1669" s="4">
        <v>43535.448796296296</v>
      </c>
      <c r="G1669" s="4">
        <v>43535.448796296296</v>
      </c>
      <c r="H1669" s="2">
        <v>30</v>
      </c>
      <c r="I1669" s="2">
        <v>112</v>
      </c>
      <c r="J1669" s="2" t="s">
        <v>60</v>
      </c>
      <c r="K1669" s="2" t="s">
        <v>61</v>
      </c>
      <c r="L1669" s="2" t="s">
        <v>35</v>
      </c>
      <c r="M1669" s="2" t="s">
        <v>59</v>
      </c>
      <c r="N1669" s="2">
        <v>0</v>
      </c>
      <c r="O1669" s="2">
        <v>5</v>
      </c>
      <c r="P1669" s="2">
        <v>142</v>
      </c>
      <c r="Q1669" s="2" t="str">
        <f>VLOOKUP(A1669,'Additional Data'!$A$1:$D$9949,2,0)</f>
        <v>App</v>
      </c>
      <c r="R1669" s="2" t="str">
        <f>VLOOKUP(A1669,'Additional Data'!$A$1:$D$9949,4,0)</f>
        <v>Debit Card</v>
      </c>
      <c r="S1669" s="5">
        <f>VLOOKUP(A1669,'Additional Data'!$A$1:$D$9949,3,0)</f>
        <v>1496.285952</v>
      </c>
      <c r="T1669" s="2" t="str">
        <f>HLOOKUP(B1669,'Additional Data'!$F$1:$N$2,2,0)</f>
        <v>Laptop</v>
      </c>
    </row>
    <row r="1670" spans="1:20" ht="14.25" customHeight="1">
      <c r="A1670" s="2">
        <v>369239</v>
      </c>
      <c r="B1670" s="2" t="s">
        <v>47</v>
      </c>
      <c r="C1670" s="2" t="s">
        <v>41</v>
      </c>
      <c r="D1670" s="2" t="s">
        <v>34</v>
      </c>
      <c r="E1670" s="4">
        <v>43530.450914351852</v>
      </c>
      <c r="F1670" s="4">
        <v>43537.450914351852</v>
      </c>
      <c r="G1670" s="4">
        <v>43536.450914351852</v>
      </c>
      <c r="H1670" s="2">
        <v>35</v>
      </c>
      <c r="I1670" s="2">
        <v>112</v>
      </c>
      <c r="J1670" s="2" t="s">
        <v>60</v>
      </c>
      <c r="K1670" s="2" t="s">
        <v>77</v>
      </c>
      <c r="L1670" s="2" t="s">
        <v>35</v>
      </c>
      <c r="M1670" s="2" t="s">
        <v>59</v>
      </c>
      <c r="N1670" s="2">
        <v>1</v>
      </c>
      <c r="O1670" s="2">
        <v>7</v>
      </c>
      <c r="P1670" s="2">
        <v>147</v>
      </c>
      <c r="Q1670" s="2" t="str">
        <f>VLOOKUP(A1670,'Additional Data'!$A$1:$D$9949,2,0)</f>
        <v>App</v>
      </c>
      <c r="R1670" s="2" t="str">
        <f>VLOOKUP(A1670,'Additional Data'!$A$1:$D$9949,4,0)</f>
        <v>Credit Card</v>
      </c>
      <c r="S1670" s="5">
        <f>VLOOKUP(A1670,'Additional Data'!$A$1:$D$9949,3,0)</f>
        <v>1490.988319</v>
      </c>
      <c r="T1670" s="2" t="str">
        <f>HLOOKUP(B1670,'Additional Data'!$F$1:$N$2,2,0)</f>
        <v>Tablet</v>
      </c>
    </row>
    <row r="1671" spans="1:20" ht="14.25" customHeight="1">
      <c r="A1671" s="2">
        <v>726485</v>
      </c>
      <c r="B1671" s="2" t="s">
        <v>39</v>
      </c>
      <c r="C1671" s="2" t="s">
        <v>41</v>
      </c>
      <c r="D1671" s="2" t="s">
        <v>34</v>
      </c>
      <c r="E1671" s="4">
        <v>43530.456932870373</v>
      </c>
      <c r="F1671" s="4">
        <v>43531.456932870373</v>
      </c>
      <c r="G1671" s="4">
        <v>43535.456932870373</v>
      </c>
      <c r="H1671" s="2">
        <v>0</v>
      </c>
      <c r="I1671" s="2">
        <v>130</v>
      </c>
      <c r="J1671" s="2" t="s">
        <v>41</v>
      </c>
      <c r="K1671" s="2" t="s">
        <v>66</v>
      </c>
      <c r="L1671" s="2" t="s">
        <v>67</v>
      </c>
      <c r="M1671" s="2" t="s">
        <v>59</v>
      </c>
      <c r="N1671" s="2">
        <v>-4</v>
      </c>
      <c r="O1671" s="2">
        <v>1</v>
      </c>
      <c r="P1671" s="2">
        <v>130</v>
      </c>
      <c r="Q1671" s="2" t="str">
        <f>VLOOKUP(A1671,'Additional Data'!$A$1:$D$9949,2,0)</f>
        <v>App</v>
      </c>
      <c r="R1671" s="2" t="str">
        <f>VLOOKUP(A1671,'Additional Data'!$A$1:$D$9949,4,0)</f>
        <v>Credit Card</v>
      </c>
      <c r="S1671" s="5">
        <f>VLOOKUP(A1671,'Additional Data'!$A$1:$D$9949,3,0)</f>
        <v>602.57836750000001</v>
      </c>
      <c r="T1671" s="2" t="str">
        <f>HLOOKUP(B1671,'Additional Data'!$F$1:$N$2,2,0)</f>
        <v>Mobile</v>
      </c>
    </row>
    <row r="1672" spans="1:20" ht="14.25" customHeight="1">
      <c r="A1672" s="2">
        <v>988612</v>
      </c>
      <c r="B1672" s="2" t="s">
        <v>39</v>
      </c>
      <c r="C1672" s="2" t="s">
        <v>32</v>
      </c>
      <c r="D1672" s="2" t="s">
        <v>34</v>
      </c>
      <c r="E1672" s="4">
        <v>43530.463310185187</v>
      </c>
      <c r="F1672" s="4">
        <v>43535.463310185187</v>
      </c>
      <c r="G1672" s="4">
        <v>43534.463310185187</v>
      </c>
      <c r="H1672" s="2">
        <v>0</v>
      </c>
      <c r="I1672" s="2">
        <v>129</v>
      </c>
      <c r="J1672" s="2" t="s">
        <v>32</v>
      </c>
      <c r="K1672" s="2" t="s">
        <v>82</v>
      </c>
      <c r="L1672" s="2" t="s">
        <v>67</v>
      </c>
      <c r="M1672" s="2" t="s">
        <v>71</v>
      </c>
      <c r="N1672" s="2">
        <v>1</v>
      </c>
      <c r="O1672" s="2">
        <v>5</v>
      </c>
      <c r="P1672" s="2">
        <v>129</v>
      </c>
      <c r="Q1672" s="2" t="str">
        <f>VLOOKUP(A1672,'Additional Data'!$A$1:$D$9949,2,0)</f>
        <v>App</v>
      </c>
      <c r="R1672" s="2" t="str">
        <f>VLOOKUP(A1672,'Additional Data'!$A$1:$D$9949,4,0)</f>
        <v>Debit Card</v>
      </c>
      <c r="S1672" s="5">
        <f>VLOOKUP(A1672,'Additional Data'!$A$1:$D$9949,3,0)</f>
        <v>538</v>
      </c>
      <c r="T1672" s="2" t="str">
        <f>HLOOKUP(B1672,'Additional Data'!$F$1:$N$2,2,0)</f>
        <v>Mobile</v>
      </c>
    </row>
    <row r="1673" spans="1:20" ht="14.25" customHeight="1">
      <c r="A1673" s="2">
        <v>817711</v>
      </c>
      <c r="B1673" s="2" t="s">
        <v>46</v>
      </c>
      <c r="C1673" s="2" t="s">
        <v>41</v>
      </c>
      <c r="D1673" s="2" t="s">
        <v>34</v>
      </c>
      <c r="E1673" s="4">
        <v>43530.467893518522</v>
      </c>
      <c r="F1673" s="4">
        <v>43531.467893518522</v>
      </c>
      <c r="G1673" s="4">
        <v>43535.467893518522</v>
      </c>
      <c r="H1673" s="2">
        <v>0</v>
      </c>
      <c r="I1673" s="2">
        <v>124</v>
      </c>
      <c r="J1673" s="2" t="s">
        <v>41</v>
      </c>
      <c r="K1673" s="2" t="s">
        <v>66</v>
      </c>
      <c r="L1673" s="2" t="s">
        <v>67</v>
      </c>
      <c r="M1673" s="2" t="s">
        <v>59</v>
      </c>
      <c r="N1673" s="2">
        <v>-4</v>
      </c>
      <c r="O1673" s="2">
        <v>1</v>
      </c>
      <c r="P1673" s="2">
        <v>124</v>
      </c>
      <c r="Q1673" s="2" t="str">
        <f>VLOOKUP(A1673,'Additional Data'!$A$1:$D$9949,2,0)</f>
        <v>App</v>
      </c>
      <c r="R1673" s="2" t="str">
        <f>VLOOKUP(A1673,'Additional Data'!$A$1:$D$9949,4,0)</f>
        <v>Credit Card</v>
      </c>
      <c r="S1673" s="5">
        <f>VLOOKUP(A1673,'Additional Data'!$A$1:$D$9949,3,0)</f>
        <v>959.51094560000001</v>
      </c>
      <c r="T1673" s="2" t="str">
        <f>HLOOKUP(B1673,'Additional Data'!$F$1:$N$2,2,0)</f>
        <v>TV</v>
      </c>
    </row>
    <row r="1674" spans="1:20" ht="14.25" customHeight="1">
      <c r="A1674" s="2">
        <v>384966</v>
      </c>
      <c r="B1674" s="2" t="s">
        <v>36</v>
      </c>
      <c r="C1674" s="2" t="s">
        <v>41</v>
      </c>
      <c r="D1674" s="2" t="s">
        <v>34</v>
      </c>
      <c r="E1674" s="4">
        <v>43530.468263888892</v>
      </c>
      <c r="F1674" s="4">
        <v>43538.468263888892</v>
      </c>
      <c r="G1674" s="4">
        <v>43534.468263888892</v>
      </c>
      <c r="H1674" s="2">
        <v>86</v>
      </c>
      <c r="I1674" s="2">
        <v>102</v>
      </c>
      <c r="J1674" s="2" t="s">
        <v>73</v>
      </c>
      <c r="K1674" s="2" t="s">
        <v>80</v>
      </c>
      <c r="L1674" s="2" t="s">
        <v>35</v>
      </c>
      <c r="M1674" s="2" t="s">
        <v>71</v>
      </c>
      <c r="N1674" s="2">
        <v>4</v>
      </c>
      <c r="O1674" s="2">
        <v>8</v>
      </c>
      <c r="P1674" s="2">
        <v>188</v>
      </c>
      <c r="Q1674" s="2" t="str">
        <f>VLOOKUP(A1674,'Additional Data'!$A$1:$D$9949,2,0)</f>
        <v>Website</v>
      </c>
      <c r="R1674" s="2" t="str">
        <f>VLOOKUP(A1674,'Additional Data'!$A$1:$D$9949,4,0)</f>
        <v>Debit Card</v>
      </c>
      <c r="S1674" s="5">
        <f>VLOOKUP(A1674,'Additional Data'!$A$1:$D$9949,3,0)</f>
        <v>1173</v>
      </c>
      <c r="T1674" s="2" t="str">
        <f>HLOOKUP(B1674,'Additional Data'!$F$1:$N$2,2,0)</f>
        <v>Laptop</v>
      </c>
    </row>
    <row r="1675" spans="1:20" ht="14.25" customHeight="1">
      <c r="A1675" s="2">
        <v>658505</v>
      </c>
      <c r="B1675" s="2" t="s">
        <v>48</v>
      </c>
      <c r="C1675" s="2" t="s">
        <v>41</v>
      </c>
      <c r="D1675" s="2" t="s">
        <v>34</v>
      </c>
      <c r="E1675" s="4">
        <v>43530.471585648149</v>
      </c>
      <c r="F1675" s="4">
        <v>43539.471585648149</v>
      </c>
      <c r="G1675" s="4">
        <v>43536.471585648149</v>
      </c>
      <c r="H1675" s="2">
        <v>26</v>
      </c>
      <c r="I1675" s="2">
        <v>128</v>
      </c>
      <c r="J1675" s="2" t="s">
        <v>32</v>
      </c>
      <c r="K1675" s="2" t="s">
        <v>70</v>
      </c>
      <c r="L1675" s="2" t="s">
        <v>35</v>
      </c>
      <c r="M1675" s="2" t="s">
        <v>59</v>
      </c>
      <c r="N1675" s="2">
        <v>3</v>
      </c>
      <c r="O1675" s="2">
        <v>9</v>
      </c>
      <c r="P1675" s="2">
        <v>154</v>
      </c>
      <c r="Q1675" s="2" t="str">
        <f>VLOOKUP(A1675,'Additional Data'!$A$1:$D$9949,2,0)</f>
        <v>App</v>
      </c>
      <c r="R1675" s="2" t="str">
        <f>VLOOKUP(A1675,'Additional Data'!$A$1:$D$9949,4,0)</f>
        <v>Credit Card</v>
      </c>
      <c r="S1675" s="5">
        <f>VLOOKUP(A1675,'Additional Data'!$A$1:$D$9949,3,0)</f>
        <v>2918.5919140000001</v>
      </c>
      <c r="T1675" s="2" t="str">
        <f>HLOOKUP(B1675,'Additional Data'!$F$1:$N$2,2,0)</f>
        <v>Gaming Console</v>
      </c>
    </row>
    <row r="1676" spans="1:20" ht="14.25" customHeight="1">
      <c r="A1676" s="2">
        <v>210693</v>
      </c>
      <c r="B1676" s="2" t="s">
        <v>36</v>
      </c>
      <c r="C1676" s="2" t="s">
        <v>41</v>
      </c>
      <c r="D1676" s="2" t="s">
        <v>34</v>
      </c>
      <c r="E1676" s="4">
        <v>43530.478391203702</v>
      </c>
      <c r="F1676" s="4">
        <v>43533.478391203702</v>
      </c>
      <c r="G1676" s="4">
        <v>43535.478391203702</v>
      </c>
      <c r="H1676" s="2">
        <v>0</v>
      </c>
      <c r="I1676" s="2">
        <v>120</v>
      </c>
      <c r="J1676" s="2" t="s">
        <v>41</v>
      </c>
      <c r="K1676" s="2" t="s">
        <v>66</v>
      </c>
      <c r="L1676" s="2" t="s">
        <v>67</v>
      </c>
      <c r="M1676" s="2" t="s">
        <v>59</v>
      </c>
      <c r="N1676" s="2">
        <v>-2</v>
      </c>
      <c r="O1676" s="2">
        <v>3</v>
      </c>
      <c r="P1676" s="2">
        <v>120</v>
      </c>
      <c r="Q1676" s="2" t="str">
        <f>VLOOKUP(A1676,'Additional Data'!$A$1:$D$9949,2,0)</f>
        <v>Website</v>
      </c>
      <c r="R1676" s="2" t="str">
        <f>VLOOKUP(A1676,'Additional Data'!$A$1:$D$9949,4,0)</f>
        <v>Cash On Delivery</v>
      </c>
      <c r="S1676" s="5">
        <f>VLOOKUP(A1676,'Additional Data'!$A$1:$D$9949,3,0)</f>
        <v>2155.4931580000002</v>
      </c>
      <c r="T1676" s="2" t="str">
        <f>HLOOKUP(B1676,'Additional Data'!$F$1:$N$2,2,0)</f>
        <v>Laptop</v>
      </c>
    </row>
    <row r="1677" spans="1:20" ht="14.25" customHeight="1">
      <c r="A1677" s="2">
        <v>103097</v>
      </c>
      <c r="B1677" s="2" t="s">
        <v>47</v>
      </c>
      <c r="C1677" s="2" t="s">
        <v>41</v>
      </c>
      <c r="D1677" s="2" t="s">
        <v>34</v>
      </c>
      <c r="E1677" s="4">
        <v>43530.478645833333</v>
      </c>
      <c r="F1677" s="4">
        <v>43535.478645833333</v>
      </c>
      <c r="G1677" s="4">
        <v>43535.478645833333</v>
      </c>
      <c r="H1677" s="2">
        <v>0</v>
      </c>
      <c r="I1677" s="2">
        <v>123</v>
      </c>
      <c r="J1677" s="2" t="s">
        <v>41</v>
      </c>
      <c r="K1677" s="2" t="s">
        <v>66</v>
      </c>
      <c r="L1677" s="2" t="s">
        <v>67</v>
      </c>
      <c r="M1677" s="2" t="s">
        <v>59</v>
      </c>
      <c r="N1677" s="2">
        <v>0</v>
      </c>
      <c r="O1677" s="2">
        <v>5</v>
      </c>
      <c r="P1677" s="2">
        <v>123</v>
      </c>
      <c r="Q1677" s="2" t="str">
        <f>VLOOKUP(A1677,'Additional Data'!$A$1:$D$9949,2,0)</f>
        <v>App</v>
      </c>
      <c r="R1677" s="2" t="str">
        <f>VLOOKUP(A1677,'Additional Data'!$A$1:$D$9949,4,0)</f>
        <v>Credit Card</v>
      </c>
      <c r="S1677" s="5">
        <f>VLOOKUP(A1677,'Additional Data'!$A$1:$D$9949,3,0)</f>
        <v>2596.9218139999998</v>
      </c>
      <c r="T1677" s="2" t="str">
        <f>HLOOKUP(B1677,'Additional Data'!$F$1:$N$2,2,0)</f>
        <v>Tablet</v>
      </c>
    </row>
    <row r="1678" spans="1:20" ht="14.25" customHeight="1">
      <c r="A1678" s="2">
        <v>708965</v>
      </c>
      <c r="B1678" s="2" t="s">
        <v>36</v>
      </c>
      <c r="C1678" s="2" t="s">
        <v>41</v>
      </c>
      <c r="D1678" s="2" t="s">
        <v>34</v>
      </c>
      <c r="E1678" s="4">
        <v>43530.484409722223</v>
      </c>
      <c r="F1678" s="4">
        <v>43540.484409722223</v>
      </c>
      <c r="G1678" s="4">
        <v>43536.484409722223</v>
      </c>
      <c r="H1678" s="2">
        <v>43</v>
      </c>
      <c r="I1678" s="2">
        <v>126</v>
      </c>
      <c r="J1678" s="2" t="s">
        <v>32</v>
      </c>
      <c r="K1678" s="2" t="s">
        <v>70</v>
      </c>
      <c r="L1678" s="2" t="s">
        <v>35</v>
      </c>
      <c r="M1678" s="2" t="s">
        <v>59</v>
      </c>
      <c r="N1678" s="2">
        <v>4</v>
      </c>
      <c r="O1678" s="2">
        <v>10</v>
      </c>
      <c r="P1678" s="2">
        <v>169</v>
      </c>
      <c r="Q1678" s="2" t="str">
        <f>VLOOKUP(A1678,'Additional Data'!$A$1:$D$9949,2,0)</f>
        <v>App</v>
      </c>
      <c r="R1678" s="2" t="str">
        <f>VLOOKUP(A1678,'Additional Data'!$A$1:$D$9949,4,0)</f>
        <v>Credit Card</v>
      </c>
      <c r="S1678" s="5">
        <f>VLOOKUP(A1678,'Additional Data'!$A$1:$D$9949,3,0)</f>
        <v>2635</v>
      </c>
      <c r="T1678" s="2" t="str">
        <f>HLOOKUP(B1678,'Additional Data'!$F$1:$N$2,2,0)</f>
        <v>Laptop</v>
      </c>
    </row>
    <row r="1679" spans="1:20" ht="14.25" customHeight="1">
      <c r="A1679" s="2">
        <v>293951</v>
      </c>
      <c r="B1679" s="2" t="s">
        <v>39</v>
      </c>
      <c r="C1679" s="2" t="s">
        <v>32</v>
      </c>
      <c r="D1679" s="2" t="s">
        <v>34</v>
      </c>
      <c r="E1679" s="4">
        <v>43530.487951388888</v>
      </c>
      <c r="F1679" s="4">
        <v>43535.487951388888</v>
      </c>
      <c r="G1679" s="4">
        <v>43535.487951388888</v>
      </c>
      <c r="H1679" s="2">
        <v>0</v>
      </c>
      <c r="I1679" s="2">
        <v>108</v>
      </c>
      <c r="J1679" s="2" t="s">
        <v>32</v>
      </c>
      <c r="K1679" s="2" t="s">
        <v>82</v>
      </c>
      <c r="L1679" s="2" t="s">
        <v>67</v>
      </c>
      <c r="M1679" s="2" t="s">
        <v>71</v>
      </c>
      <c r="N1679" s="2">
        <v>0</v>
      </c>
      <c r="O1679" s="2">
        <v>5</v>
      </c>
      <c r="P1679" s="2">
        <v>108</v>
      </c>
      <c r="Q1679" s="2" t="str">
        <f>VLOOKUP(A1679,'Additional Data'!$A$1:$D$9949,2,0)</f>
        <v>App</v>
      </c>
      <c r="R1679" s="2" t="str">
        <f>VLOOKUP(A1679,'Additional Data'!$A$1:$D$9949,4,0)</f>
        <v>Cash On Delivery</v>
      </c>
      <c r="S1679" s="5">
        <f>VLOOKUP(A1679,'Additional Data'!$A$1:$D$9949,3,0)</f>
        <v>3025</v>
      </c>
      <c r="T1679" s="2" t="str">
        <f>HLOOKUP(B1679,'Additional Data'!$F$1:$N$2,2,0)</f>
        <v>Mobile</v>
      </c>
    </row>
    <row r="1680" spans="1:20" ht="14.25" customHeight="1">
      <c r="A1680" s="2">
        <v>39978</v>
      </c>
      <c r="B1680" s="2" t="s">
        <v>30</v>
      </c>
      <c r="C1680" s="2" t="s">
        <v>41</v>
      </c>
      <c r="D1680" s="2" t="s">
        <v>34</v>
      </c>
      <c r="E1680" s="4">
        <v>43530.491863425923</v>
      </c>
      <c r="F1680" s="4">
        <v>43536.491863425923</v>
      </c>
      <c r="G1680" s="4">
        <v>43537.491863425923</v>
      </c>
      <c r="H1680" s="2">
        <v>66</v>
      </c>
      <c r="I1680" s="2">
        <v>90</v>
      </c>
      <c r="J1680" s="2" t="s">
        <v>63</v>
      </c>
      <c r="K1680" s="2" t="s">
        <v>64</v>
      </c>
      <c r="L1680" s="2" t="s">
        <v>35</v>
      </c>
      <c r="M1680" s="2" t="s">
        <v>71</v>
      </c>
      <c r="N1680" s="2">
        <v>-1</v>
      </c>
      <c r="O1680" s="2">
        <v>6</v>
      </c>
      <c r="P1680" s="2">
        <v>156</v>
      </c>
      <c r="Q1680" s="2" t="str">
        <f>VLOOKUP(A1680,'Additional Data'!$A$1:$D$9949,2,0)</f>
        <v>Website</v>
      </c>
      <c r="R1680" s="2" t="str">
        <f>VLOOKUP(A1680,'Additional Data'!$A$1:$D$9949,4,0)</f>
        <v>Debit Card</v>
      </c>
      <c r="S1680" s="5">
        <f>VLOOKUP(A1680,'Additional Data'!$A$1:$D$9949,3,0)</f>
        <v>2211</v>
      </c>
      <c r="T1680" s="2" t="str">
        <f>HLOOKUP(B1680,'Additional Data'!$F$1:$N$2,2,0)</f>
        <v>PC</v>
      </c>
    </row>
    <row r="1681" spans="1:20" ht="14.25" customHeight="1">
      <c r="A1681" s="2">
        <v>451113</v>
      </c>
      <c r="B1681" s="2" t="s">
        <v>48</v>
      </c>
      <c r="C1681" s="2" t="s">
        <v>32</v>
      </c>
      <c r="D1681" s="2" t="s">
        <v>34</v>
      </c>
      <c r="E1681" s="4">
        <v>43530.49359953704</v>
      </c>
      <c r="F1681" s="4">
        <v>43538.49359953704</v>
      </c>
      <c r="G1681" s="4">
        <v>43534.49359953704</v>
      </c>
      <c r="H1681" s="2">
        <v>44</v>
      </c>
      <c r="I1681" s="2">
        <v>121</v>
      </c>
      <c r="J1681" s="2" t="s">
        <v>41</v>
      </c>
      <c r="K1681" s="2" t="s">
        <v>58</v>
      </c>
      <c r="L1681" s="2" t="s">
        <v>35</v>
      </c>
      <c r="M1681" s="2" t="s">
        <v>59</v>
      </c>
      <c r="N1681" s="2">
        <v>4</v>
      </c>
      <c r="O1681" s="2">
        <v>8</v>
      </c>
      <c r="P1681" s="2">
        <v>165</v>
      </c>
      <c r="Q1681" s="2" t="str">
        <f>VLOOKUP(A1681,'Additional Data'!$A$1:$D$9949,2,0)</f>
        <v>Website</v>
      </c>
      <c r="R1681" s="2" t="str">
        <f>VLOOKUP(A1681,'Additional Data'!$A$1:$D$9949,4,0)</f>
        <v>Credit Card</v>
      </c>
      <c r="S1681" s="5">
        <f>VLOOKUP(A1681,'Additional Data'!$A$1:$D$9949,3,0)</f>
        <v>208</v>
      </c>
      <c r="T1681" s="2" t="str">
        <f>HLOOKUP(B1681,'Additional Data'!$F$1:$N$2,2,0)</f>
        <v>Gaming Console</v>
      </c>
    </row>
    <row r="1682" spans="1:20" ht="14.25" customHeight="1">
      <c r="A1682" s="2">
        <v>915579</v>
      </c>
      <c r="B1682" s="2" t="s">
        <v>47</v>
      </c>
      <c r="C1682" s="2" t="s">
        <v>41</v>
      </c>
      <c r="D1682" s="2" t="s">
        <v>34</v>
      </c>
      <c r="E1682" s="4">
        <v>43530.49423611111</v>
      </c>
      <c r="F1682" s="4">
        <v>43539.49423611111</v>
      </c>
      <c r="G1682" s="4">
        <v>43533.49423611111</v>
      </c>
      <c r="H1682" s="2">
        <v>44</v>
      </c>
      <c r="I1682" s="2">
        <v>114</v>
      </c>
      <c r="J1682" s="2" t="s">
        <v>60</v>
      </c>
      <c r="K1682" s="2" t="s">
        <v>77</v>
      </c>
      <c r="L1682" s="2" t="s">
        <v>35</v>
      </c>
      <c r="M1682" s="2" t="s">
        <v>59</v>
      </c>
      <c r="N1682" s="2">
        <v>6</v>
      </c>
      <c r="O1682" s="2">
        <v>9</v>
      </c>
      <c r="P1682" s="2">
        <v>158</v>
      </c>
      <c r="Q1682" s="2" t="str">
        <f>VLOOKUP(A1682,'Additional Data'!$A$1:$D$9949,2,0)</f>
        <v>Website</v>
      </c>
      <c r="R1682" s="2" t="str">
        <f>VLOOKUP(A1682,'Additional Data'!$A$1:$D$9949,4,0)</f>
        <v>Cash On Delivery</v>
      </c>
      <c r="S1682" s="5">
        <f>VLOOKUP(A1682,'Additional Data'!$A$1:$D$9949,3,0)</f>
        <v>2603</v>
      </c>
      <c r="T1682" s="2" t="str">
        <f>HLOOKUP(B1682,'Additional Data'!$F$1:$N$2,2,0)</f>
        <v>Tablet</v>
      </c>
    </row>
    <row r="1683" spans="1:20" ht="14.25" customHeight="1">
      <c r="A1683" s="2">
        <v>93933</v>
      </c>
      <c r="B1683" s="2" t="s">
        <v>39</v>
      </c>
      <c r="C1683" s="2" t="s">
        <v>41</v>
      </c>
      <c r="D1683" s="2" t="s">
        <v>34</v>
      </c>
      <c r="E1683" s="4">
        <v>43530.494444444441</v>
      </c>
      <c r="F1683" s="4">
        <v>43534.494444444441</v>
      </c>
      <c r="G1683" s="4">
        <v>43537.494444444441</v>
      </c>
      <c r="H1683" s="2">
        <v>35</v>
      </c>
      <c r="I1683" s="2">
        <v>108</v>
      </c>
      <c r="J1683" s="2" t="s">
        <v>63</v>
      </c>
      <c r="K1683" s="2" t="s">
        <v>64</v>
      </c>
      <c r="L1683" s="2" t="s">
        <v>35</v>
      </c>
      <c r="M1683" s="2" t="s">
        <v>59</v>
      </c>
      <c r="N1683" s="2">
        <v>-3</v>
      </c>
      <c r="O1683" s="2">
        <v>4</v>
      </c>
      <c r="P1683" s="2">
        <v>143</v>
      </c>
      <c r="Q1683" s="2" t="str">
        <f>VLOOKUP(A1683,'Additional Data'!$A$1:$D$9949,2,0)</f>
        <v>Website</v>
      </c>
      <c r="R1683" s="2" t="str">
        <f>VLOOKUP(A1683,'Additional Data'!$A$1:$D$9949,4,0)</f>
        <v>Cash On Delivery</v>
      </c>
      <c r="S1683" s="5">
        <f>VLOOKUP(A1683,'Additional Data'!$A$1:$D$9949,3,0)</f>
        <v>2491.0109560000001</v>
      </c>
      <c r="T1683" s="2" t="str">
        <f>HLOOKUP(B1683,'Additional Data'!$F$1:$N$2,2,0)</f>
        <v>Mobile</v>
      </c>
    </row>
    <row r="1684" spans="1:20" ht="14.25" customHeight="1">
      <c r="A1684" s="2">
        <v>251931</v>
      </c>
      <c r="B1684" s="2" t="s">
        <v>47</v>
      </c>
      <c r="C1684" s="2" t="s">
        <v>32</v>
      </c>
      <c r="D1684" s="2" t="s">
        <v>34</v>
      </c>
      <c r="E1684" s="4">
        <v>43530.498171296298</v>
      </c>
      <c r="F1684" s="4">
        <v>43534.498171296298</v>
      </c>
      <c r="G1684" s="4">
        <v>43536.498171296298</v>
      </c>
      <c r="H1684" s="2">
        <v>59</v>
      </c>
      <c r="I1684" s="2">
        <v>94</v>
      </c>
      <c r="J1684" s="2" t="s">
        <v>60</v>
      </c>
      <c r="K1684" s="2" t="s">
        <v>61</v>
      </c>
      <c r="L1684" s="2" t="s">
        <v>35</v>
      </c>
      <c r="M1684" s="2" t="s">
        <v>71</v>
      </c>
      <c r="N1684" s="2">
        <v>-2</v>
      </c>
      <c r="O1684" s="2">
        <v>4</v>
      </c>
      <c r="P1684" s="2">
        <v>153</v>
      </c>
      <c r="Q1684" s="2" t="str">
        <f>VLOOKUP(A1684,'Additional Data'!$A$1:$D$9949,2,0)</f>
        <v>Website</v>
      </c>
      <c r="R1684" s="2" t="str">
        <f>VLOOKUP(A1684,'Additional Data'!$A$1:$D$9949,4,0)</f>
        <v>Credit Card</v>
      </c>
      <c r="S1684" s="5">
        <f>VLOOKUP(A1684,'Additional Data'!$A$1:$D$9949,3,0)</f>
        <v>3440.4470470000001</v>
      </c>
      <c r="T1684" s="2" t="str">
        <f>HLOOKUP(B1684,'Additional Data'!$F$1:$N$2,2,0)</f>
        <v>Tablet</v>
      </c>
    </row>
    <row r="1685" spans="1:20" ht="14.25" customHeight="1">
      <c r="A1685" s="2">
        <v>314947</v>
      </c>
      <c r="B1685" s="2" t="s">
        <v>36</v>
      </c>
      <c r="C1685" s="2" t="s">
        <v>41</v>
      </c>
      <c r="D1685" s="2" t="s">
        <v>34</v>
      </c>
      <c r="E1685" s="4">
        <v>43530.498900462961</v>
      </c>
      <c r="F1685" s="4">
        <v>43536.498900462961</v>
      </c>
      <c r="G1685" s="4">
        <v>43536.498900462961</v>
      </c>
      <c r="H1685" s="2">
        <v>26</v>
      </c>
      <c r="I1685" s="2">
        <v>128</v>
      </c>
      <c r="J1685" s="2" t="s">
        <v>32</v>
      </c>
      <c r="K1685" s="2" t="s">
        <v>70</v>
      </c>
      <c r="L1685" s="2" t="s">
        <v>35</v>
      </c>
      <c r="M1685" s="2" t="s">
        <v>59</v>
      </c>
      <c r="N1685" s="2">
        <v>0</v>
      </c>
      <c r="O1685" s="2">
        <v>6</v>
      </c>
      <c r="P1685" s="2">
        <v>154</v>
      </c>
      <c r="Q1685" s="2" t="str">
        <f>VLOOKUP(A1685,'Additional Data'!$A$1:$D$9949,2,0)</f>
        <v>App</v>
      </c>
      <c r="R1685" s="2" t="str">
        <f>VLOOKUP(A1685,'Additional Data'!$A$1:$D$9949,4,0)</f>
        <v>Credit Card</v>
      </c>
      <c r="S1685" s="5">
        <f>VLOOKUP(A1685,'Additional Data'!$A$1:$D$9949,3,0)</f>
        <v>3182.3642450000002</v>
      </c>
      <c r="T1685" s="2" t="str">
        <f>HLOOKUP(B1685,'Additional Data'!$F$1:$N$2,2,0)</f>
        <v>Laptop</v>
      </c>
    </row>
    <row r="1686" spans="1:20" ht="14.25" customHeight="1">
      <c r="A1686" s="2">
        <v>338024</v>
      </c>
      <c r="B1686" s="2" t="s">
        <v>30</v>
      </c>
      <c r="C1686" s="2" t="s">
        <v>32</v>
      </c>
      <c r="D1686" s="2" t="s">
        <v>34</v>
      </c>
      <c r="E1686" s="4">
        <v>43530.506701388891</v>
      </c>
      <c r="F1686" s="4">
        <v>43532.506701388891</v>
      </c>
      <c r="G1686" s="4">
        <v>43536.506701388891</v>
      </c>
      <c r="H1686" s="2">
        <v>71</v>
      </c>
      <c r="I1686" s="2">
        <v>95</v>
      </c>
      <c r="J1686" s="2" t="s">
        <v>60</v>
      </c>
      <c r="K1686" s="2" t="s">
        <v>61</v>
      </c>
      <c r="L1686" s="2" t="s">
        <v>35</v>
      </c>
      <c r="M1686" s="2" t="s">
        <v>71</v>
      </c>
      <c r="N1686" s="2">
        <v>-4</v>
      </c>
      <c r="O1686" s="2">
        <v>2</v>
      </c>
      <c r="P1686" s="2">
        <v>166</v>
      </c>
      <c r="Q1686" s="2" t="str">
        <f>VLOOKUP(A1686,'Additional Data'!$A$1:$D$9949,2,0)</f>
        <v>App</v>
      </c>
      <c r="R1686" s="2" t="str">
        <f>VLOOKUP(A1686,'Additional Data'!$A$1:$D$9949,4,0)</f>
        <v>Debit Card</v>
      </c>
      <c r="S1686" s="5">
        <f>VLOOKUP(A1686,'Additional Data'!$A$1:$D$9949,3,0)</f>
        <v>1394.4625309999999</v>
      </c>
      <c r="T1686" s="2" t="str">
        <f>HLOOKUP(B1686,'Additional Data'!$F$1:$N$2,2,0)</f>
        <v>PC</v>
      </c>
    </row>
    <row r="1687" spans="1:20" ht="14.25" customHeight="1">
      <c r="A1687" s="2">
        <v>798001</v>
      </c>
      <c r="B1687" s="2" t="s">
        <v>47</v>
      </c>
      <c r="C1687" s="2" t="s">
        <v>32</v>
      </c>
      <c r="D1687" s="2" t="s">
        <v>34</v>
      </c>
      <c r="E1687" s="4">
        <v>43530.509722222225</v>
      </c>
      <c r="F1687" s="4">
        <v>43535.509722222225</v>
      </c>
      <c r="G1687" s="4">
        <v>43536.509722222225</v>
      </c>
      <c r="H1687" s="2">
        <v>0</v>
      </c>
      <c r="I1687" s="2">
        <v>121</v>
      </c>
      <c r="J1687" s="2" t="s">
        <v>32</v>
      </c>
      <c r="K1687" s="2" t="s">
        <v>82</v>
      </c>
      <c r="L1687" s="2" t="s">
        <v>67</v>
      </c>
      <c r="M1687" s="2" t="s">
        <v>59</v>
      </c>
      <c r="N1687" s="2">
        <v>-1</v>
      </c>
      <c r="O1687" s="2">
        <v>5</v>
      </c>
      <c r="P1687" s="2">
        <v>121</v>
      </c>
      <c r="Q1687" s="2" t="str">
        <f>VLOOKUP(A1687,'Additional Data'!$A$1:$D$9949,2,0)</f>
        <v>App</v>
      </c>
      <c r="R1687" s="2" t="str">
        <f>VLOOKUP(A1687,'Additional Data'!$A$1:$D$9949,4,0)</f>
        <v>Credit Card</v>
      </c>
      <c r="S1687" s="5">
        <f>VLOOKUP(A1687,'Additional Data'!$A$1:$D$9949,3,0)</f>
        <v>1507.656688</v>
      </c>
      <c r="T1687" s="2" t="str">
        <f>HLOOKUP(B1687,'Additional Data'!$F$1:$N$2,2,0)</f>
        <v>Tablet</v>
      </c>
    </row>
    <row r="1688" spans="1:20" ht="14.25" customHeight="1">
      <c r="A1688" s="2">
        <v>173984</v>
      </c>
      <c r="B1688" s="2" t="s">
        <v>47</v>
      </c>
      <c r="C1688" s="2" t="s">
        <v>32</v>
      </c>
      <c r="D1688" s="2" t="s">
        <v>34</v>
      </c>
      <c r="E1688" s="4">
        <v>43530.510115740741</v>
      </c>
      <c r="F1688" s="4">
        <v>43533.510115740741</v>
      </c>
      <c r="G1688" s="4">
        <v>43534.510115740741</v>
      </c>
      <c r="H1688" s="2">
        <v>42</v>
      </c>
      <c r="I1688" s="2">
        <v>129</v>
      </c>
      <c r="J1688" s="2" t="s">
        <v>41</v>
      </c>
      <c r="K1688" s="2" t="s">
        <v>58</v>
      </c>
      <c r="L1688" s="2" t="s">
        <v>35</v>
      </c>
      <c r="M1688" s="2" t="s">
        <v>71</v>
      </c>
      <c r="N1688" s="2">
        <v>-1</v>
      </c>
      <c r="O1688" s="2">
        <v>3</v>
      </c>
      <c r="P1688" s="2">
        <v>171</v>
      </c>
      <c r="Q1688" s="2" t="str">
        <f>VLOOKUP(A1688,'Additional Data'!$A$1:$D$9949,2,0)</f>
        <v>App</v>
      </c>
      <c r="R1688" s="2" t="str">
        <f>VLOOKUP(A1688,'Additional Data'!$A$1:$D$9949,4,0)</f>
        <v>Debit Card</v>
      </c>
      <c r="S1688" s="5">
        <f>VLOOKUP(A1688,'Additional Data'!$A$1:$D$9949,3,0)</f>
        <v>2765.8219779999999</v>
      </c>
      <c r="T1688" s="2" t="str">
        <f>HLOOKUP(B1688,'Additional Data'!$F$1:$N$2,2,0)</f>
        <v>Tablet</v>
      </c>
    </row>
    <row r="1689" spans="1:20" ht="14.25" customHeight="1">
      <c r="A1689" s="2">
        <v>823141</v>
      </c>
      <c r="B1689" s="2" t="s">
        <v>39</v>
      </c>
      <c r="C1689" s="2" t="s">
        <v>32</v>
      </c>
      <c r="D1689" s="2" t="s">
        <v>34</v>
      </c>
      <c r="E1689" s="4">
        <v>43530.51116898148</v>
      </c>
      <c r="F1689" s="4">
        <v>43531.51116898148</v>
      </c>
      <c r="G1689" s="4">
        <v>43535.51116898148</v>
      </c>
      <c r="H1689" s="2">
        <v>0</v>
      </c>
      <c r="I1689" s="2">
        <v>121</v>
      </c>
      <c r="J1689" s="2" t="s">
        <v>32</v>
      </c>
      <c r="K1689" s="2" t="s">
        <v>82</v>
      </c>
      <c r="L1689" s="2" t="s">
        <v>67</v>
      </c>
      <c r="M1689" s="2" t="s">
        <v>59</v>
      </c>
      <c r="N1689" s="2">
        <v>-4</v>
      </c>
      <c r="O1689" s="2">
        <v>1</v>
      </c>
      <c r="P1689" s="2">
        <v>121</v>
      </c>
      <c r="Q1689" s="2" t="str">
        <f>VLOOKUP(A1689,'Additional Data'!$A$1:$D$9949,2,0)</f>
        <v>App</v>
      </c>
      <c r="R1689" s="2" t="str">
        <f>VLOOKUP(A1689,'Additional Data'!$A$1:$D$9949,4,0)</f>
        <v>Credit Card</v>
      </c>
      <c r="S1689" s="5">
        <f>VLOOKUP(A1689,'Additional Data'!$A$1:$D$9949,3,0)</f>
        <v>1855.4913570000001</v>
      </c>
      <c r="T1689" s="2" t="str">
        <f>HLOOKUP(B1689,'Additional Data'!$F$1:$N$2,2,0)</f>
        <v>Mobile</v>
      </c>
    </row>
    <row r="1690" spans="1:20" ht="14.25" customHeight="1">
      <c r="A1690" s="2">
        <v>807559</v>
      </c>
      <c r="B1690" s="2" t="s">
        <v>36</v>
      </c>
      <c r="C1690" s="2" t="s">
        <v>41</v>
      </c>
      <c r="D1690" s="2" t="s">
        <v>34</v>
      </c>
      <c r="E1690" s="4">
        <v>43530.513483796298</v>
      </c>
      <c r="F1690" s="4">
        <v>43534.513483796298</v>
      </c>
      <c r="G1690" s="4">
        <v>43533.513483796298</v>
      </c>
      <c r="H1690" s="2">
        <v>30</v>
      </c>
      <c r="I1690" s="2">
        <v>112</v>
      </c>
      <c r="J1690" s="2" t="s">
        <v>63</v>
      </c>
      <c r="K1690" s="2" t="s">
        <v>64</v>
      </c>
      <c r="L1690" s="2" t="s">
        <v>35</v>
      </c>
      <c r="M1690" s="2" t="s">
        <v>59</v>
      </c>
      <c r="N1690" s="2">
        <v>1</v>
      </c>
      <c r="O1690" s="2">
        <v>4</v>
      </c>
      <c r="P1690" s="2">
        <v>142</v>
      </c>
      <c r="Q1690" s="2" t="str">
        <f>VLOOKUP(A1690,'Additional Data'!$A$1:$D$9949,2,0)</f>
        <v>App</v>
      </c>
      <c r="R1690" s="2" t="str">
        <f>VLOOKUP(A1690,'Additional Data'!$A$1:$D$9949,4,0)</f>
        <v>Credit Card</v>
      </c>
      <c r="S1690" s="5">
        <f>VLOOKUP(A1690,'Additional Data'!$A$1:$D$9949,3,0)</f>
        <v>1638</v>
      </c>
      <c r="T1690" s="2" t="str">
        <f>HLOOKUP(B1690,'Additional Data'!$F$1:$N$2,2,0)</f>
        <v>Laptop</v>
      </c>
    </row>
    <row r="1691" spans="1:20" ht="14.25" customHeight="1">
      <c r="A1691" s="2">
        <v>606097</v>
      </c>
      <c r="B1691" s="2" t="s">
        <v>36</v>
      </c>
      <c r="C1691" s="2" t="s">
        <v>32</v>
      </c>
      <c r="D1691" s="2" t="s">
        <v>34</v>
      </c>
      <c r="E1691" s="4">
        <v>43530.519884259258</v>
      </c>
      <c r="F1691" s="4">
        <v>43536.519884259258</v>
      </c>
      <c r="G1691" s="4">
        <v>43533.519884259258</v>
      </c>
      <c r="H1691" s="2">
        <v>66</v>
      </c>
      <c r="I1691" s="2">
        <v>94</v>
      </c>
      <c r="J1691" s="2" t="s">
        <v>60</v>
      </c>
      <c r="K1691" s="2" t="s">
        <v>61</v>
      </c>
      <c r="L1691" s="2" t="s">
        <v>35</v>
      </c>
      <c r="M1691" s="2" t="s">
        <v>71</v>
      </c>
      <c r="N1691" s="2">
        <v>3</v>
      </c>
      <c r="O1691" s="2">
        <v>6</v>
      </c>
      <c r="P1691" s="2">
        <v>160</v>
      </c>
      <c r="Q1691" s="2" t="str">
        <f>VLOOKUP(A1691,'Additional Data'!$A$1:$D$9949,2,0)</f>
        <v>App</v>
      </c>
      <c r="R1691" s="2" t="str">
        <f>VLOOKUP(A1691,'Additional Data'!$A$1:$D$9949,4,0)</f>
        <v>Credit Card</v>
      </c>
      <c r="S1691" s="5">
        <f>VLOOKUP(A1691,'Additional Data'!$A$1:$D$9949,3,0)</f>
        <v>3714.324478</v>
      </c>
      <c r="T1691" s="2" t="str">
        <f>HLOOKUP(B1691,'Additional Data'!$F$1:$N$2,2,0)</f>
        <v>Laptop</v>
      </c>
    </row>
    <row r="1692" spans="1:20" ht="14.25" customHeight="1">
      <c r="A1692" s="2">
        <v>137068</v>
      </c>
      <c r="B1692" s="2" t="s">
        <v>39</v>
      </c>
      <c r="C1692" s="2" t="s">
        <v>32</v>
      </c>
      <c r="D1692" s="2" t="s">
        <v>34</v>
      </c>
      <c r="E1692" s="4">
        <v>43530.531099537038</v>
      </c>
      <c r="F1692" s="4">
        <v>43535.531099537038</v>
      </c>
      <c r="G1692" s="4">
        <v>43536.531099537038</v>
      </c>
      <c r="H1692" s="2">
        <v>47</v>
      </c>
      <c r="I1692" s="2">
        <v>126</v>
      </c>
      <c r="J1692" s="2" t="s">
        <v>41</v>
      </c>
      <c r="K1692" s="2" t="s">
        <v>58</v>
      </c>
      <c r="L1692" s="2" t="s">
        <v>35</v>
      </c>
      <c r="M1692" s="2" t="s">
        <v>71</v>
      </c>
      <c r="N1692" s="2">
        <v>-1</v>
      </c>
      <c r="O1692" s="2">
        <v>5</v>
      </c>
      <c r="P1692" s="2">
        <v>173</v>
      </c>
      <c r="Q1692" s="2" t="str">
        <f>VLOOKUP(A1692,'Additional Data'!$A$1:$D$9949,2,0)</f>
        <v>App</v>
      </c>
      <c r="R1692" s="2" t="str">
        <f>VLOOKUP(A1692,'Additional Data'!$A$1:$D$9949,4,0)</f>
        <v>Debit Card</v>
      </c>
      <c r="S1692" s="5">
        <f>VLOOKUP(A1692,'Additional Data'!$A$1:$D$9949,3,0)</f>
        <v>552.04671410000003</v>
      </c>
      <c r="T1692" s="2" t="str">
        <f>HLOOKUP(B1692,'Additional Data'!$F$1:$N$2,2,0)</f>
        <v>Mobile</v>
      </c>
    </row>
    <row r="1693" spans="1:20" ht="14.25" customHeight="1">
      <c r="A1693" s="2">
        <v>803054</v>
      </c>
      <c r="B1693" s="2" t="s">
        <v>30</v>
      </c>
      <c r="C1693" s="2" t="s">
        <v>41</v>
      </c>
      <c r="D1693" s="2" t="s">
        <v>34</v>
      </c>
      <c r="E1693" s="4">
        <v>43530.535671296297</v>
      </c>
      <c r="F1693" s="4">
        <v>43532.535671296297</v>
      </c>
      <c r="G1693" s="4">
        <v>43536.535671296297</v>
      </c>
      <c r="H1693" s="2">
        <v>78</v>
      </c>
      <c r="I1693" s="2">
        <v>92</v>
      </c>
      <c r="J1693" s="2" t="s">
        <v>60</v>
      </c>
      <c r="K1693" s="2" t="s">
        <v>77</v>
      </c>
      <c r="L1693" s="2" t="s">
        <v>35</v>
      </c>
      <c r="M1693" s="2" t="s">
        <v>71</v>
      </c>
      <c r="N1693" s="2">
        <v>-4</v>
      </c>
      <c r="O1693" s="2">
        <v>2</v>
      </c>
      <c r="P1693" s="2">
        <v>170</v>
      </c>
      <c r="Q1693" s="2" t="str">
        <f>VLOOKUP(A1693,'Additional Data'!$A$1:$D$9949,2,0)</f>
        <v>App</v>
      </c>
      <c r="R1693" s="2" t="str">
        <f>VLOOKUP(A1693,'Additional Data'!$A$1:$D$9949,4,0)</f>
        <v>Debit Card</v>
      </c>
      <c r="S1693" s="5">
        <f>VLOOKUP(A1693,'Additional Data'!$A$1:$D$9949,3,0)</f>
        <v>1204</v>
      </c>
      <c r="T1693" s="2" t="str">
        <f>HLOOKUP(B1693,'Additional Data'!$F$1:$N$2,2,0)</f>
        <v>PC</v>
      </c>
    </row>
    <row r="1694" spans="1:20" ht="14.25" customHeight="1">
      <c r="A1694" s="2">
        <v>89042</v>
      </c>
      <c r="B1694" s="2" t="s">
        <v>39</v>
      </c>
      <c r="C1694" s="2" t="s">
        <v>41</v>
      </c>
      <c r="D1694" s="2" t="s">
        <v>34</v>
      </c>
      <c r="E1694" s="4">
        <v>43530.544594907406</v>
      </c>
      <c r="F1694" s="4">
        <v>43533.544594907406</v>
      </c>
      <c r="G1694" s="4">
        <v>43536.544594907406</v>
      </c>
      <c r="H1694" s="2">
        <v>0</v>
      </c>
      <c r="I1694" s="2">
        <v>124</v>
      </c>
      <c r="J1694" s="2" t="s">
        <v>41</v>
      </c>
      <c r="K1694" s="2" t="s">
        <v>66</v>
      </c>
      <c r="L1694" s="2" t="s">
        <v>67</v>
      </c>
      <c r="M1694" s="2" t="s">
        <v>59</v>
      </c>
      <c r="N1694" s="2">
        <v>-3</v>
      </c>
      <c r="O1694" s="2">
        <v>3</v>
      </c>
      <c r="P1694" s="2">
        <v>124</v>
      </c>
      <c r="Q1694" s="2" t="str">
        <f>VLOOKUP(A1694,'Additional Data'!$A$1:$D$9949,2,0)</f>
        <v>App</v>
      </c>
      <c r="R1694" s="2" t="str">
        <f>VLOOKUP(A1694,'Additional Data'!$A$1:$D$9949,4,0)</f>
        <v>Debit Card</v>
      </c>
      <c r="S1694" s="5">
        <f>VLOOKUP(A1694,'Additional Data'!$A$1:$D$9949,3,0)</f>
        <v>2017.7636210000001</v>
      </c>
      <c r="T1694" s="2" t="str">
        <f>HLOOKUP(B1694,'Additional Data'!$F$1:$N$2,2,0)</f>
        <v>Mobile</v>
      </c>
    </row>
    <row r="1695" spans="1:20" ht="14.25" customHeight="1">
      <c r="A1695" s="2">
        <v>45804</v>
      </c>
      <c r="B1695" s="2" t="s">
        <v>47</v>
      </c>
      <c r="C1695" s="2" t="s">
        <v>32</v>
      </c>
      <c r="D1695" s="2" t="s">
        <v>34</v>
      </c>
      <c r="E1695" s="4">
        <v>43530.547835648147</v>
      </c>
      <c r="F1695" s="4">
        <v>43538.547835648147</v>
      </c>
      <c r="G1695" s="4">
        <v>43536.547835648147</v>
      </c>
      <c r="H1695" s="2">
        <v>69</v>
      </c>
      <c r="I1695" s="2">
        <v>109</v>
      </c>
      <c r="J1695" s="2" t="s">
        <v>73</v>
      </c>
      <c r="K1695" s="2" t="s">
        <v>74</v>
      </c>
      <c r="L1695" s="2" t="s">
        <v>35</v>
      </c>
      <c r="M1695" s="2" t="s">
        <v>71</v>
      </c>
      <c r="N1695" s="2">
        <v>2</v>
      </c>
      <c r="O1695" s="2">
        <v>8</v>
      </c>
      <c r="P1695" s="2">
        <v>178</v>
      </c>
      <c r="Q1695" s="2" t="str">
        <f>VLOOKUP(A1695,'Additional Data'!$A$1:$D$9949,2,0)</f>
        <v>Website</v>
      </c>
      <c r="R1695" s="2" t="str">
        <f>VLOOKUP(A1695,'Additional Data'!$A$1:$D$9949,4,0)</f>
        <v>Debit Card</v>
      </c>
      <c r="S1695" s="5">
        <f>VLOOKUP(A1695,'Additional Data'!$A$1:$D$9949,3,0)</f>
        <v>2212.6603230000001</v>
      </c>
      <c r="T1695" s="2" t="str">
        <f>HLOOKUP(B1695,'Additional Data'!$F$1:$N$2,2,0)</f>
        <v>Tablet</v>
      </c>
    </row>
    <row r="1696" spans="1:20" ht="14.25" customHeight="1">
      <c r="A1696" s="2">
        <v>481102</v>
      </c>
      <c r="B1696" s="2" t="s">
        <v>39</v>
      </c>
      <c r="C1696" s="2" t="s">
        <v>41</v>
      </c>
      <c r="D1696" s="2" t="s">
        <v>34</v>
      </c>
      <c r="E1696" s="4">
        <v>43530.550706018519</v>
      </c>
      <c r="F1696" s="4">
        <v>43533.550706018519</v>
      </c>
      <c r="G1696" s="4">
        <v>43537.550706018519</v>
      </c>
      <c r="H1696" s="2">
        <v>62</v>
      </c>
      <c r="I1696" s="2">
        <v>104</v>
      </c>
      <c r="J1696" s="2" t="s">
        <v>32</v>
      </c>
      <c r="K1696" s="2" t="s">
        <v>70</v>
      </c>
      <c r="L1696" s="2" t="s">
        <v>35</v>
      </c>
      <c r="M1696" s="2" t="s">
        <v>71</v>
      </c>
      <c r="N1696" s="2">
        <v>-4</v>
      </c>
      <c r="O1696" s="2">
        <v>3</v>
      </c>
      <c r="P1696" s="2">
        <v>166</v>
      </c>
      <c r="Q1696" s="2" t="str">
        <f>VLOOKUP(A1696,'Additional Data'!$A$1:$D$9949,2,0)</f>
        <v>App</v>
      </c>
      <c r="R1696" s="2" t="str">
        <f>VLOOKUP(A1696,'Additional Data'!$A$1:$D$9949,4,0)</f>
        <v>Debit Card</v>
      </c>
      <c r="S1696" s="5">
        <f>VLOOKUP(A1696,'Additional Data'!$A$1:$D$9949,3,0)</f>
        <v>3715.996306</v>
      </c>
      <c r="T1696" s="2" t="str">
        <f>HLOOKUP(B1696,'Additional Data'!$F$1:$N$2,2,0)</f>
        <v>Mobile</v>
      </c>
    </row>
    <row r="1697" spans="1:20" ht="14.25" customHeight="1">
      <c r="A1697" s="2">
        <v>539717</v>
      </c>
      <c r="B1697" s="2" t="s">
        <v>39</v>
      </c>
      <c r="C1697" s="2" t="s">
        <v>41</v>
      </c>
      <c r="D1697" s="2" t="s">
        <v>34</v>
      </c>
      <c r="E1697" s="4">
        <v>43530.551192129627</v>
      </c>
      <c r="F1697" s="4">
        <v>43532.551192129627</v>
      </c>
      <c r="G1697" s="4">
        <v>43535.551192129627</v>
      </c>
      <c r="H1697" s="2">
        <v>44</v>
      </c>
      <c r="I1697" s="2">
        <v>109</v>
      </c>
      <c r="J1697" s="2" t="s">
        <v>63</v>
      </c>
      <c r="K1697" s="2" t="s">
        <v>64</v>
      </c>
      <c r="L1697" s="2" t="s">
        <v>35</v>
      </c>
      <c r="M1697" s="2" t="s">
        <v>59</v>
      </c>
      <c r="N1697" s="2">
        <v>-3</v>
      </c>
      <c r="O1697" s="2">
        <v>2</v>
      </c>
      <c r="P1697" s="2">
        <v>153</v>
      </c>
      <c r="Q1697" s="2" t="str">
        <f>VLOOKUP(A1697,'Additional Data'!$A$1:$D$9949,2,0)</f>
        <v>App</v>
      </c>
      <c r="R1697" s="2" t="str">
        <f>VLOOKUP(A1697,'Additional Data'!$A$1:$D$9949,4,0)</f>
        <v>Credit Card</v>
      </c>
      <c r="S1697" s="5">
        <f>VLOOKUP(A1697,'Additional Data'!$A$1:$D$9949,3,0)</f>
        <v>1684.2110700000001</v>
      </c>
      <c r="T1697" s="2" t="str">
        <f>HLOOKUP(B1697,'Additional Data'!$F$1:$N$2,2,0)</f>
        <v>Mobile</v>
      </c>
    </row>
    <row r="1698" spans="1:20" ht="14.25" customHeight="1">
      <c r="A1698" s="2">
        <v>77800</v>
      </c>
      <c r="B1698" s="2" t="s">
        <v>30</v>
      </c>
      <c r="C1698" s="2" t="s">
        <v>32</v>
      </c>
      <c r="D1698" s="2" t="s">
        <v>34</v>
      </c>
      <c r="E1698" s="4">
        <v>43530.551527777781</v>
      </c>
      <c r="F1698" s="4">
        <v>43532.551527777781</v>
      </c>
      <c r="G1698" s="4">
        <v>43537.551527777781</v>
      </c>
      <c r="H1698" s="2">
        <v>46</v>
      </c>
      <c r="I1698" s="2">
        <v>124</v>
      </c>
      <c r="J1698" s="2" t="s">
        <v>41</v>
      </c>
      <c r="K1698" s="2" t="s">
        <v>58</v>
      </c>
      <c r="L1698" s="2" t="s">
        <v>35</v>
      </c>
      <c r="M1698" s="2" t="s">
        <v>71</v>
      </c>
      <c r="N1698" s="2">
        <v>-5</v>
      </c>
      <c r="O1698" s="2">
        <v>2</v>
      </c>
      <c r="P1698" s="2">
        <v>170</v>
      </c>
      <c r="Q1698" s="2" t="str">
        <f>VLOOKUP(A1698,'Additional Data'!$A$1:$D$9949,2,0)</f>
        <v>App</v>
      </c>
      <c r="R1698" s="2" t="str">
        <f>VLOOKUP(A1698,'Additional Data'!$A$1:$D$9949,4,0)</f>
        <v>Debit Card</v>
      </c>
      <c r="S1698" s="5">
        <f>VLOOKUP(A1698,'Additional Data'!$A$1:$D$9949,3,0)</f>
        <v>1223</v>
      </c>
      <c r="T1698" s="2" t="str">
        <f>HLOOKUP(B1698,'Additional Data'!$F$1:$N$2,2,0)</f>
        <v>PC</v>
      </c>
    </row>
    <row r="1699" spans="1:20" ht="14.25" customHeight="1">
      <c r="A1699" s="2">
        <v>590860</v>
      </c>
      <c r="B1699" s="2" t="s">
        <v>42</v>
      </c>
      <c r="C1699" s="2" t="s">
        <v>32</v>
      </c>
      <c r="D1699" s="2" t="s">
        <v>34</v>
      </c>
      <c r="E1699" s="4">
        <v>43530.558125000003</v>
      </c>
      <c r="F1699" s="4">
        <v>43534.558125000003</v>
      </c>
      <c r="G1699" s="4">
        <v>43534.558125000003</v>
      </c>
      <c r="H1699" s="2">
        <v>61</v>
      </c>
      <c r="I1699" s="2">
        <v>107</v>
      </c>
      <c r="J1699" s="2" t="s">
        <v>73</v>
      </c>
      <c r="K1699" s="2" t="s">
        <v>74</v>
      </c>
      <c r="L1699" s="2" t="s">
        <v>35</v>
      </c>
      <c r="M1699" s="2" t="s">
        <v>71</v>
      </c>
      <c r="N1699" s="2">
        <v>0</v>
      </c>
      <c r="O1699" s="2">
        <v>4</v>
      </c>
      <c r="P1699" s="2">
        <v>168</v>
      </c>
      <c r="Q1699" s="2" t="str">
        <f>VLOOKUP(A1699,'Additional Data'!$A$1:$D$9949,2,0)</f>
        <v>App</v>
      </c>
      <c r="R1699" s="2" t="str">
        <f>VLOOKUP(A1699,'Additional Data'!$A$1:$D$9949,4,0)</f>
        <v>Debit Card</v>
      </c>
      <c r="S1699" s="5">
        <f>VLOOKUP(A1699,'Additional Data'!$A$1:$D$9949,3,0)</f>
        <v>1619.8048249999999</v>
      </c>
      <c r="T1699" s="2" t="str">
        <f>HLOOKUP(B1699,'Additional Data'!$F$1:$N$2,2,0)</f>
        <v>TV</v>
      </c>
    </row>
    <row r="1700" spans="1:20" ht="14.25" customHeight="1">
      <c r="A1700" s="2">
        <v>643068</v>
      </c>
      <c r="B1700" s="2" t="s">
        <v>39</v>
      </c>
      <c r="C1700" s="2" t="s">
        <v>41</v>
      </c>
      <c r="D1700" s="2" t="s">
        <v>34</v>
      </c>
      <c r="E1700" s="4">
        <v>43530.56108796296</v>
      </c>
      <c r="F1700" s="4">
        <v>43530.56108796296</v>
      </c>
      <c r="G1700" s="4">
        <v>43533.56108796296</v>
      </c>
      <c r="H1700" s="2">
        <v>0</v>
      </c>
      <c r="I1700" s="2">
        <v>124</v>
      </c>
      <c r="J1700" s="2" t="s">
        <v>41</v>
      </c>
      <c r="K1700" s="2" t="s">
        <v>66</v>
      </c>
      <c r="L1700" s="2" t="s">
        <v>67</v>
      </c>
      <c r="M1700" s="2" t="s">
        <v>71</v>
      </c>
      <c r="N1700" s="2">
        <v>-3</v>
      </c>
      <c r="O1700" s="2">
        <v>0</v>
      </c>
      <c r="P1700" s="2">
        <v>124</v>
      </c>
      <c r="Q1700" s="2" t="str">
        <f>VLOOKUP(A1700,'Additional Data'!$A$1:$D$9949,2,0)</f>
        <v>Website</v>
      </c>
      <c r="R1700" s="2" t="str">
        <f>VLOOKUP(A1700,'Additional Data'!$A$1:$D$9949,4,0)</f>
        <v>Debit Card</v>
      </c>
      <c r="S1700" s="5">
        <f>VLOOKUP(A1700,'Additional Data'!$A$1:$D$9949,3,0)</f>
        <v>2598.3862159999999</v>
      </c>
      <c r="T1700" s="2" t="str">
        <f>HLOOKUP(B1700,'Additional Data'!$F$1:$N$2,2,0)</f>
        <v>Mobile</v>
      </c>
    </row>
    <row r="1701" spans="1:20" ht="14.25" customHeight="1">
      <c r="A1701" s="2">
        <v>563095</v>
      </c>
      <c r="B1701" s="2" t="s">
        <v>30</v>
      </c>
      <c r="C1701" s="2" t="s">
        <v>41</v>
      </c>
      <c r="D1701" s="2" t="s">
        <v>34</v>
      </c>
      <c r="E1701" s="4">
        <v>43530.56287037037</v>
      </c>
      <c r="F1701" s="4">
        <v>43536.56287037037</v>
      </c>
      <c r="G1701" s="4">
        <v>43533.56287037037</v>
      </c>
      <c r="H1701" s="2">
        <v>0</v>
      </c>
      <c r="I1701" s="2">
        <v>121</v>
      </c>
      <c r="J1701" s="2" t="s">
        <v>41</v>
      </c>
      <c r="K1701" s="2" t="s">
        <v>66</v>
      </c>
      <c r="L1701" s="2" t="s">
        <v>67</v>
      </c>
      <c r="M1701" s="2" t="s">
        <v>59</v>
      </c>
      <c r="N1701" s="2">
        <v>3</v>
      </c>
      <c r="O1701" s="2">
        <v>6</v>
      </c>
      <c r="P1701" s="2">
        <v>121</v>
      </c>
      <c r="Q1701" s="2" t="str">
        <f>VLOOKUP(A1701,'Additional Data'!$A$1:$D$9949,2,0)</f>
        <v>App</v>
      </c>
      <c r="R1701" s="2" t="str">
        <f>VLOOKUP(A1701,'Additional Data'!$A$1:$D$9949,4,0)</f>
        <v>Credit Card</v>
      </c>
      <c r="S1701" s="5">
        <f>VLOOKUP(A1701,'Additional Data'!$A$1:$D$9949,3,0)</f>
        <v>2753.7043640000002</v>
      </c>
      <c r="T1701" s="2" t="str">
        <f>HLOOKUP(B1701,'Additional Data'!$F$1:$N$2,2,0)</f>
        <v>PC</v>
      </c>
    </row>
    <row r="1702" spans="1:20" ht="14.25" customHeight="1">
      <c r="A1702" s="2">
        <v>132007</v>
      </c>
      <c r="B1702" s="2" t="s">
        <v>36</v>
      </c>
      <c r="C1702" s="2" t="s">
        <v>41</v>
      </c>
      <c r="D1702" s="2" t="s">
        <v>34</v>
      </c>
      <c r="E1702" s="4">
        <v>43530.564212962963</v>
      </c>
      <c r="F1702" s="4">
        <v>43536.564212962963</v>
      </c>
      <c r="G1702" s="4">
        <v>43533.564212962963</v>
      </c>
      <c r="H1702" s="2">
        <v>45</v>
      </c>
      <c r="I1702" s="2">
        <v>121</v>
      </c>
      <c r="J1702" s="2" t="s">
        <v>73</v>
      </c>
      <c r="K1702" s="2" t="s">
        <v>80</v>
      </c>
      <c r="L1702" s="2" t="s">
        <v>35</v>
      </c>
      <c r="M1702" s="2" t="s">
        <v>59</v>
      </c>
      <c r="N1702" s="2">
        <v>3</v>
      </c>
      <c r="O1702" s="2">
        <v>6</v>
      </c>
      <c r="P1702" s="2">
        <v>166</v>
      </c>
      <c r="Q1702" s="2" t="str">
        <f>VLOOKUP(A1702,'Additional Data'!$A$1:$D$9949,2,0)</f>
        <v>App</v>
      </c>
      <c r="R1702" s="2" t="str">
        <f>VLOOKUP(A1702,'Additional Data'!$A$1:$D$9949,4,0)</f>
        <v>Credit Card</v>
      </c>
      <c r="S1702" s="5">
        <f>VLOOKUP(A1702,'Additional Data'!$A$1:$D$9949,3,0)</f>
        <v>1074.458975</v>
      </c>
      <c r="T1702" s="2" t="str">
        <f>HLOOKUP(B1702,'Additional Data'!$F$1:$N$2,2,0)</f>
        <v>Laptop</v>
      </c>
    </row>
    <row r="1703" spans="1:20" ht="14.25" customHeight="1">
      <c r="A1703" s="2">
        <v>572740</v>
      </c>
      <c r="B1703" s="2" t="s">
        <v>47</v>
      </c>
      <c r="C1703" s="2" t="s">
        <v>41</v>
      </c>
      <c r="D1703" s="2" t="s">
        <v>34</v>
      </c>
      <c r="E1703" s="4">
        <v>43530.564652777779</v>
      </c>
      <c r="F1703" s="4">
        <v>43535.564652777779</v>
      </c>
      <c r="G1703" s="4">
        <v>43535.564652777779</v>
      </c>
      <c r="H1703" s="2">
        <v>30</v>
      </c>
      <c r="I1703" s="2">
        <v>125</v>
      </c>
      <c r="J1703" s="2" t="s">
        <v>73</v>
      </c>
      <c r="K1703" s="2" t="s">
        <v>80</v>
      </c>
      <c r="L1703" s="2" t="s">
        <v>35</v>
      </c>
      <c r="M1703" s="2" t="s">
        <v>71</v>
      </c>
      <c r="N1703" s="2">
        <v>0</v>
      </c>
      <c r="O1703" s="2">
        <v>5</v>
      </c>
      <c r="P1703" s="2">
        <v>155</v>
      </c>
      <c r="Q1703" s="2" t="str">
        <f>VLOOKUP(A1703,'Additional Data'!$A$1:$D$9949,2,0)</f>
        <v>App</v>
      </c>
      <c r="R1703" s="2" t="str">
        <f>VLOOKUP(A1703,'Additional Data'!$A$1:$D$9949,4,0)</f>
        <v>Debit Card</v>
      </c>
      <c r="S1703" s="5">
        <f>VLOOKUP(A1703,'Additional Data'!$A$1:$D$9949,3,0)</f>
        <v>672.58550549999995</v>
      </c>
      <c r="T1703" s="2" t="str">
        <f>HLOOKUP(B1703,'Additional Data'!$F$1:$N$2,2,0)</f>
        <v>Tablet</v>
      </c>
    </row>
    <row r="1704" spans="1:20" ht="14.25" customHeight="1">
      <c r="A1704" s="2">
        <v>830252</v>
      </c>
      <c r="B1704" s="2" t="s">
        <v>39</v>
      </c>
      <c r="C1704" s="2" t="s">
        <v>32</v>
      </c>
      <c r="D1704" s="2" t="s">
        <v>34</v>
      </c>
      <c r="E1704" s="4">
        <v>43530.569803240738</v>
      </c>
      <c r="F1704" s="4">
        <v>43530.569803240738</v>
      </c>
      <c r="G1704" s="4">
        <v>43536.569803240738</v>
      </c>
      <c r="H1704" s="2">
        <v>0</v>
      </c>
      <c r="I1704" s="2">
        <v>120</v>
      </c>
      <c r="J1704" s="2" t="s">
        <v>32</v>
      </c>
      <c r="K1704" s="2" t="s">
        <v>82</v>
      </c>
      <c r="L1704" s="2" t="s">
        <v>67</v>
      </c>
      <c r="M1704" s="2" t="s">
        <v>71</v>
      </c>
      <c r="N1704" s="2">
        <v>-6</v>
      </c>
      <c r="O1704" s="2">
        <v>0</v>
      </c>
      <c r="P1704" s="2">
        <v>120</v>
      </c>
      <c r="Q1704" s="2" t="str">
        <f>VLOOKUP(A1704,'Additional Data'!$A$1:$D$9949,2,0)</f>
        <v>App</v>
      </c>
      <c r="R1704" s="2" t="str">
        <f>VLOOKUP(A1704,'Additional Data'!$A$1:$D$9949,4,0)</f>
        <v>Debit Card</v>
      </c>
      <c r="S1704" s="5">
        <f>VLOOKUP(A1704,'Additional Data'!$A$1:$D$9949,3,0)</f>
        <v>1400.378209</v>
      </c>
      <c r="T1704" s="2" t="str">
        <f>HLOOKUP(B1704,'Additional Data'!$F$1:$N$2,2,0)</f>
        <v>Mobile</v>
      </c>
    </row>
    <row r="1705" spans="1:20" ht="14.25" customHeight="1">
      <c r="A1705" s="2">
        <v>348761</v>
      </c>
      <c r="B1705" s="2" t="s">
        <v>39</v>
      </c>
      <c r="C1705" s="2" t="s">
        <v>41</v>
      </c>
      <c r="D1705" s="2" t="s">
        <v>34</v>
      </c>
      <c r="E1705" s="4">
        <v>43530.576145833336</v>
      </c>
      <c r="F1705" s="4">
        <v>43538.576145833336</v>
      </c>
      <c r="G1705" s="4">
        <v>43533.576145833336</v>
      </c>
      <c r="H1705" s="2">
        <v>49</v>
      </c>
      <c r="I1705" s="2">
        <v>124</v>
      </c>
      <c r="J1705" s="2" t="s">
        <v>32</v>
      </c>
      <c r="K1705" s="2" t="s">
        <v>70</v>
      </c>
      <c r="L1705" s="2" t="s">
        <v>35</v>
      </c>
      <c r="M1705" s="2" t="s">
        <v>59</v>
      </c>
      <c r="N1705" s="2">
        <v>5</v>
      </c>
      <c r="O1705" s="2">
        <v>8</v>
      </c>
      <c r="P1705" s="2">
        <v>173</v>
      </c>
      <c r="Q1705" s="2" t="str">
        <f>VLOOKUP(A1705,'Additional Data'!$A$1:$D$9949,2,0)</f>
        <v>App</v>
      </c>
      <c r="R1705" s="2" t="str">
        <f>VLOOKUP(A1705,'Additional Data'!$A$1:$D$9949,4,0)</f>
        <v>Cash On Delivery</v>
      </c>
      <c r="S1705" s="5">
        <f>VLOOKUP(A1705,'Additional Data'!$A$1:$D$9949,3,0)</f>
        <v>2322</v>
      </c>
      <c r="T1705" s="2" t="str">
        <f>HLOOKUP(B1705,'Additional Data'!$F$1:$N$2,2,0)</f>
        <v>Mobile</v>
      </c>
    </row>
    <row r="1706" spans="1:20" ht="14.25" customHeight="1">
      <c r="A1706" s="2">
        <v>725024</v>
      </c>
      <c r="B1706" s="2" t="s">
        <v>42</v>
      </c>
      <c r="C1706" s="2" t="s">
        <v>41</v>
      </c>
      <c r="D1706" s="2" t="s">
        <v>34</v>
      </c>
      <c r="E1706" s="4">
        <v>43530.577222222222</v>
      </c>
      <c r="F1706" s="4">
        <v>43536.577222222222</v>
      </c>
      <c r="G1706" s="4">
        <v>43533.577222222222</v>
      </c>
      <c r="H1706" s="2">
        <v>50</v>
      </c>
      <c r="I1706" s="2">
        <v>126</v>
      </c>
      <c r="J1706" s="2" t="s">
        <v>32</v>
      </c>
      <c r="K1706" s="2" t="s">
        <v>70</v>
      </c>
      <c r="L1706" s="2" t="s">
        <v>35</v>
      </c>
      <c r="M1706" s="2" t="s">
        <v>71</v>
      </c>
      <c r="N1706" s="2">
        <v>3</v>
      </c>
      <c r="O1706" s="2">
        <v>6</v>
      </c>
      <c r="P1706" s="2">
        <v>176</v>
      </c>
      <c r="Q1706" s="2" t="str">
        <f>VLOOKUP(A1706,'Additional Data'!$A$1:$D$9949,2,0)</f>
        <v>App</v>
      </c>
      <c r="R1706" s="2" t="str">
        <f>VLOOKUP(A1706,'Additional Data'!$A$1:$D$9949,4,0)</f>
        <v>Debit Card</v>
      </c>
      <c r="S1706" s="5">
        <f>VLOOKUP(A1706,'Additional Data'!$A$1:$D$9949,3,0)</f>
        <v>1579</v>
      </c>
      <c r="T1706" s="2" t="str">
        <f>HLOOKUP(B1706,'Additional Data'!$F$1:$N$2,2,0)</f>
        <v>TV</v>
      </c>
    </row>
    <row r="1707" spans="1:20" ht="14.25" customHeight="1">
      <c r="A1707" s="2">
        <v>194778</v>
      </c>
      <c r="B1707" s="2" t="s">
        <v>30</v>
      </c>
      <c r="C1707" s="2" t="s">
        <v>41</v>
      </c>
      <c r="D1707" s="2" t="s">
        <v>34</v>
      </c>
      <c r="E1707" s="4">
        <v>43530.579108796293</v>
      </c>
      <c r="F1707" s="4">
        <v>43535.579108796293</v>
      </c>
      <c r="G1707" s="4">
        <v>43533.579108796293</v>
      </c>
      <c r="H1707" s="2">
        <v>26</v>
      </c>
      <c r="I1707" s="2">
        <v>115</v>
      </c>
      <c r="J1707" s="2" t="s">
        <v>63</v>
      </c>
      <c r="K1707" s="2" t="s">
        <v>64</v>
      </c>
      <c r="L1707" s="2" t="s">
        <v>35</v>
      </c>
      <c r="M1707" s="2" t="s">
        <v>59</v>
      </c>
      <c r="N1707" s="2">
        <v>2</v>
      </c>
      <c r="O1707" s="2">
        <v>5</v>
      </c>
      <c r="P1707" s="2">
        <v>141</v>
      </c>
      <c r="Q1707" s="2" t="str">
        <f>VLOOKUP(A1707,'Additional Data'!$A$1:$D$9949,2,0)</f>
        <v>Website</v>
      </c>
      <c r="R1707" s="2" t="str">
        <f>VLOOKUP(A1707,'Additional Data'!$A$1:$D$9949,4,0)</f>
        <v>Debit Card</v>
      </c>
      <c r="S1707" s="5">
        <f>VLOOKUP(A1707,'Additional Data'!$A$1:$D$9949,3,0)</f>
        <v>386.64313879999997</v>
      </c>
      <c r="T1707" s="2" t="str">
        <f>HLOOKUP(B1707,'Additional Data'!$F$1:$N$2,2,0)</f>
        <v>PC</v>
      </c>
    </row>
    <row r="1708" spans="1:20" ht="14.25" customHeight="1">
      <c r="A1708" s="2">
        <v>330525</v>
      </c>
      <c r="B1708" s="2" t="s">
        <v>49</v>
      </c>
      <c r="C1708" s="2" t="s">
        <v>32</v>
      </c>
      <c r="D1708" s="2" t="s">
        <v>34</v>
      </c>
      <c r="E1708" s="4">
        <v>43530.592094907406</v>
      </c>
      <c r="F1708" s="4">
        <v>43532.592094907406</v>
      </c>
      <c r="G1708" s="4">
        <v>43535.592094907406</v>
      </c>
      <c r="H1708" s="2">
        <v>82</v>
      </c>
      <c r="I1708" s="2">
        <v>101</v>
      </c>
      <c r="J1708" s="2" t="s">
        <v>41</v>
      </c>
      <c r="K1708" s="2" t="s">
        <v>58</v>
      </c>
      <c r="L1708" s="2" t="s">
        <v>35</v>
      </c>
      <c r="M1708" s="2" t="s">
        <v>71</v>
      </c>
      <c r="N1708" s="2">
        <v>-3</v>
      </c>
      <c r="O1708" s="2">
        <v>2</v>
      </c>
      <c r="P1708" s="2">
        <v>183</v>
      </c>
      <c r="Q1708" s="2" t="str">
        <f>VLOOKUP(A1708,'Additional Data'!$A$1:$D$9949,2,0)</f>
        <v>Website</v>
      </c>
      <c r="R1708" s="2" t="str">
        <f>VLOOKUP(A1708,'Additional Data'!$A$1:$D$9949,4,0)</f>
        <v>Credit Card</v>
      </c>
      <c r="S1708" s="5">
        <f>VLOOKUP(A1708,'Additional Data'!$A$1:$D$9949,3,0)</f>
        <v>2738</v>
      </c>
      <c r="T1708" s="2" t="str">
        <f>HLOOKUP(B1708,'Additional Data'!$F$1:$N$2,2,0)</f>
        <v>TV</v>
      </c>
    </row>
    <row r="1709" spans="1:20" ht="14.25" customHeight="1">
      <c r="A1709" s="2">
        <v>920939</v>
      </c>
      <c r="B1709" s="2" t="s">
        <v>30</v>
      </c>
      <c r="C1709" s="2" t="s">
        <v>32</v>
      </c>
      <c r="D1709" s="2" t="s">
        <v>34</v>
      </c>
      <c r="E1709" s="4">
        <v>43530.593854166669</v>
      </c>
      <c r="F1709" s="4">
        <v>43536.593854166669</v>
      </c>
      <c r="G1709" s="4">
        <v>43537.593854166669</v>
      </c>
      <c r="H1709" s="2">
        <v>38</v>
      </c>
      <c r="I1709" s="2">
        <v>129</v>
      </c>
      <c r="J1709" s="2" t="s">
        <v>73</v>
      </c>
      <c r="K1709" s="2" t="s">
        <v>74</v>
      </c>
      <c r="L1709" s="2" t="s">
        <v>35</v>
      </c>
      <c r="M1709" s="2" t="s">
        <v>59</v>
      </c>
      <c r="N1709" s="2">
        <v>-1</v>
      </c>
      <c r="O1709" s="2">
        <v>6</v>
      </c>
      <c r="P1709" s="2">
        <v>167</v>
      </c>
      <c r="Q1709" s="2" t="str">
        <f>VLOOKUP(A1709,'Additional Data'!$A$1:$D$9949,2,0)</f>
        <v>App</v>
      </c>
      <c r="R1709" s="2" t="str">
        <f>VLOOKUP(A1709,'Additional Data'!$A$1:$D$9949,4,0)</f>
        <v>Credit Card</v>
      </c>
      <c r="S1709" s="5">
        <f>VLOOKUP(A1709,'Additional Data'!$A$1:$D$9949,3,0)</f>
        <v>2439</v>
      </c>
      <c r="T1709" s="2" t="str">
        <f>HLOOKUP(B1709,'Additional Data'!$F$1:$N$2,2,0)</f>
        <v>PC</v>
      </c>
    </row>
    <row r="1710" spans="1:20" ht="14.25" customHeight="1">
      <c r="A1710" s="2">
        <v>931422</v>
      </c>
      <c r="B1710" s="2" t="s">
        <v>48</v>
      </c>
      <c r="C1710" s="2" t="s">
        <v>41</v>
      </c>
      <c r="D1710" s="2" t="s">
        <v>34</v>
      </c>
      <c r="E1710" s="4">
        <v>43530.593877314815</v>
      </c>
      <c r="F1710" s="4">
        <v>43537.593877314815</v>
      </c>
      <c r="G1710" s="4">
        <v>43535.593877314815</v>
      </c>
      <c r="H1710" s="2">
        <v>44</v>
      </c>
      <c r="I1710" s="2">
        <v>114</v>
      </c>
      <c r="J1710" s="2" t="s">
        <v>60</v>
      </c>
      <c r="K1710" s="2" t="s">
        <v>77</v>
      </c>
      <c r="L1710" s="2" t="s">
        <v>35</v>
      </c>
      <c r="M1710" s="2" t="s">
        <v>59</v>
      </c>
      <c r="N1710" s="2">
        <v>2</v>
      </c>
      <c r="O1710" s="2">
        <v>7</v>
      </c>
      <c r="P1710" s="2">
        <v>158</v>
      </c>
      <c r="Q1710" s="2" t="str">
        <f>VLOOKUP(A1710,'Additional Data'!$A$1:$D$9949,2,0)</f>
        <v>Website</v>
      </c>
      <c r="R1710" s="2" t="str">
        <f>VLOOKUP(A1710,'Additional Data'!$A$1:$D$9949,4,0)</f>
        <v>Debit Card</v>
      </c>
      <c r="S1710" s="5">
        <f>VLOOKUP(A1710,'Additional Data'!$A$1:$D$9949,3,0)</f>
        <v>626.28362949999996</v>
      </c>
      <c r="T1710" s="2" t="str">
        <f>HLOOKUP(B1710,'Additional Data'!$F$1:$N$2,2,0)</f>
        <v>Gaming Console</v>
      </c>
    </row>
    <row r="1711" spans="1:20" ht="14.25" customHeight="1">
      <c r="A1711" s="2">
        <v>36096</v>
      </c>
      <c r="B1711" s="2" t="s">
        <v>39</v>
      </c>
      <c r="C1711" s="2" t="s">
        <v>41</v>
      </c>
      <c r="D1711" s="2" t="s">
        <v>34</v>
      </c>
      <c r="E1711" s="4">
        <v>43530.59983796296</v>
      </c>
      <c r="F1711" s="4">
        <v>43538.59983796296</v>
      </c>
      <c r="G1711" s="4">
        <v>43535.59983796296</v>
      </c>
      <c r="H1711" s="2">
        <v>38</v>
      </c>
      <c r="I1711" s="2">
        <v>108</v>
      </c>
      <c r="J1711" s="2" t="s">
        <v>63</v>
      </c>
      <c r="K1711" s="2" t="s">
        <v>64</v>
      </c>
      <c r="L1711" s="2" t="s">
        <v>35</v>
      </c>
      <c r="M1711" s="2" t="s">
        <v>71</v>
      </c>
      <c r="N1711" s="2">
        <v>3</v>
      </c>
      <c r="O1711" s="2">
        <v>8</v>
      </c>
      <c r="P1711" s="2">
        <v>146</v>
      </c>
      <c r="Q1711" s="2" t="str">
        <f>VLOOKUP(A1711,'Additional Data'!$A$1:$D$9949,2,0)</f>
        <v>Website</v>
      </c>
      <c r="R1711" s="2" t="str">
        <f>VLOOKUP(A1711,'Additional Data'!$A$1:$D$9949,4,0)</f>
        <v>Debit Card</v>
      </c>
      <c r="S1711" s="5">
        <f>VLOOKUP(A1711,'Additional Data'!$A$1:$D$9949,3,0)</f>
        <v>379</v>
      </c>
      <c r="T1711" s="2" t="str">
        <f>HLOOKUP(B1711,'Additional Data'!$F$1:$N$2,2,0)</f>
        <v>Mobile</v>
      </c>
    </row>
    <row r="1712" spans="1:20" ht="14.25" customHeight="1">
      <c r="A1712" s="2">
        <v>191728</v>
      </c>
      <c r="B1712" s="2" t="s">
        <v>47</v>
      </c>
      <c r="C1712" s="2" t="s">
        <v>41</v>
      </c>
      <c r="D1712" s="2" t="s">
        <v>34</v>
      </c>
      <c r="E1712" s="4">
        <v>43530.604212962964</v>
      </c>
      <c r="F1712" s="4">
        <v>43538.604212962964</v>
      </c>
      <c r="G1712" s="4">
        <v>43533.604212962964</v>
      </c>
      <c r="H1712" s="2">
        <v>30</v>
      </c>
      <c r="I1712" s="2">
        <v>124</v>
      </c>
      <c r="J1712" s="2" t="s">
        <v>73</v>
      </c>
      <c r="K1712" s="2" t="s">
        <v>80</v>
      </c>
      <c r="L1712" s="2" t="s">
        <v>35</v>
      </c>
      <c r="M1712" s="2" t="s">
        <v>71</v>
      </c>
      <c r="N1712" s="2">
        <v>5</v>
      </c>
      <c r="O1712" s="2">
        <v>8</v>
      </c>
      <c r="P1712" s="2">
        <v>154</v>
      </c>
      <c r="Q1712" s="2" t="str">
        <f>VLOOKUP(A1712,'Additional Data'!$A$1:$D$9949,2,0)</f>
        <v>App</v>
      </c>
      <c r="R1712" s="2" t="str">
        <f>VLOOKUP(A1712,'Additional Data'!$A$1:$D$9949,4,0)</f>
        <v>Debit Card</v>
      </c>
      <c r="S1712" s="5">
        <f>VLOOKUP(A1712,'Additional Data'!$A$1:$D$9949,3,0)</f>
        <v>3556.8159110000001</v>
      </c>
      <c r="T1712" s="2" t="str">
        <f>HLOOKUP(B1712,'Additional Data'!$F$1:$N$2,2,0)</f>
        <v>Tablet</v>
      </c>
    </row>
    <row r="1713" spans="1:20" ht="14.25" customHeight="1">
      <c r="A1713" s="2">
        <v>192708</v>
      </c>
      <c r="B1713" s="2" t="s">
        <v>39</v>
      </c>
      <c r="C1713" s="2" t="s">
        <v>32</v>
      </c>
      <c r="D1713" s="2" t="s">
        <v>34</v>
      </c>
      <c r="E1713" s="4">
        <v>43530.608090277776</v>
      </c>
      <c r="F1713" s="4">
        <v>43533.608090277776</v>
      </c>
      <c r="G1713" s="4">
        <v>43535.608090277776</v>
      </c>
      <c r="H1713" s="2">
        <v>70</v>
      </c>
      <c r="I1713" s="2">
        <v>93</v>
      </c>
      <c r="J1713" s="2" t="s">
        <v>63</v>
      </c>
      <c r="K1713" s="2" t="s">
        <v>81</v>
      </c>
      <c r="L1713" s="2" t="s">
        <v>35</v>
      </c>
      <c r="M1713" s="2" t="s">
        <v>71</v>
      </c>
      <c r="N1713" s="2">
        <v>-2</v>
      </c>
      <c r="O1713" s="2">
        <v>3</v>
      </c>
      <c r="P1713" s="2">
        <v>163</v>
      </c>
      <c r="Q1713" s="2" t="str">
        <f>VLOOKUP(A1713,'Additional Data'!$A$1:$D$9949,2,0)</f>
        <v>Website</v>
      </c>
      <c r="R1713" s="2" t="str">
        <f>VLOOKUP(A1713,'Additional Data'!$A$1:$D$9949,4,0)</f>
        <v>Debit Card</v>
      </c>
      <c r="S1713" s="5">
        <f>VLOOKUP(A1713,'Additional Data'!$A$1:$D$9949,3,0)</f>
        <v>1621</v>
      </c>
      <c r="T1713" s="2" t="str">
        <f>HLOOKUP(B1713,'Additional Data'!$F$1:$N$2,2,0)</f>
        <v>Mobile</v>
      </c>
    </row>
    <row r="1714" spans="1:20" ht="14.25" customHeight="1">
      <c r="A1714" s="2">
        <v>384739</v>
      </c>
      <c r="B1714" s="2" t="s">
        <v>39</v>
      </c>
      <c r="C1714" s="2" t="s">
        <v>32</v>
      </c>
      <c r="D1714" s="2" t="s">
        <v>34</v>
      </c>
      <c r="E1714" s="4">
        <v>43530.613287037035</v>
      </c>
      <c r="F1714" s="4">
        <v>43534.613287037035</v>
      </c>
      <c r="G1714" s="4">
        <v>43535.613287037035</v>
      </c>
      <c r="H1714" s="2">
        <v>69</v>
      </c>
      <c r="I1714" s="2">
        <v>87</v>
      </c>
      <c r="J1714" s="2" t="s">
        <v>63</v>
      </c>
      <c r="K1714" s="2" t="s">
        <v>81</v>
      </c>
      <c r="L1714" s="2" t="s">
        <v>35</v>
      </c>
      <c r="M1714" s="2" t="s">
        <v>71</v>
      </c>
      <c r="N1714" s="2">
        <v>-1</v>
      </c>
      <c r="O1714" s="2">
        <v>4</v>
      </c>
      <c r="P1714" s="2">
        <v>156</v>
      </c>
      <c r="Q1714" s="2" t="str">
        <f>VLOOKUP(A1714,'Additional Data'!$A$1:$D$9949,2,0)</f>
        <v>App</v>
      </c>
      <c r="R1714" s="2" t="str">
        <f>VLOOKUP(A1714,'Additional Data'!$A$1:$D$9949,4,0)</f>
        <v>Credit Card</v>
      </c>
      <c r="S1714" s="5">
        <f>VLOOKUP(A1714,'Additional Data'!$A$1:$D$9949,3,0)</f>
        <v>3641.9141920000002</v>
      </c>
      <c r="T1714" s="2" t="str">
        <f>HLOOKUP(B1714,'Additional Data'!$F$1:$N$2,2,0)</f>
        <v>Mobile</v>
      </c>
    </row>
    <row r="1715" spans="1:20" ht="14.25" customHeight="1">
      <c r="A1715" s="2">
        <v>534045</v>
      </c>
      <c r="B1715" s="2" t="s">
        <v>39</v>
      </c>
      <c r="C1715" s="2" t="s">
        <v>41</v>
      </c>
      <c r="D1715" s="2" t="s">
        <v>34</v>
      </c>
      <c r="E1715" s="4">
        <v>43530.61509259259</v>
      </c>
      <c r="F1715" s="4">
        <v>43536.61509259259</v>
      </c>
      <c r="G1715" s="4">
        <v>43535.61509259259</v>
      </c>
      <c r="H1715" s="2">
        <v>39</v>
      </c>
      <c r="I1715" s="2">
        <v>110</v>
      </c>
      <c r="J1715" s="2" t="s">
        <v>60</v>
      </c>
      <c r="K1715" s="2" t="s">
        <v>77</v>
      </c>
      <c r="L1715" s="2" t="s">
        <v>35</v>
      </c>
      <c r="M1715" s="2" t="s">
        <v>59</v>
      </c>
      <c r="N1715" s="2">
        <v>1</v>
      </c>
      <c r="O1715" s="2">
        <v>6</v>
      </c>
      <c r="P1715" s="2">
        <v>149</v>
      </c>
      <c r="Q1715" s="2" t="str">
        <f>VLOOKUP(A1715,'Additional Data'!$A$1:$D$9949,2,0)</f>
        <v>Website</v>
      </c>
      <c r="R1715" s="2" t="str">
        <f>VLOOKUP(A1715,'Additional Data'!$A$1:$D$9949,4,0)</f>
        <v>Credit Card</v>
      </c>
      <c r="S1715" s="5">
        <f>VLOOKUP(A1715,'Additional Data'!$A$1:$D$9949,3,0)</f>
        <v>3727.2459100000001</v>
      </c>
      <c r="T1715" s="2" t="str">
        <f>HLOOKUP(B1715,'Additional Data'!$F$1:$N$2,2,0)</f>
        <v>Mobile</v>
      </c>
    </row>
    <row r="1716" spans="1:20" ht="14.25" customHeight="1">
      <c r="A1716" s="2">
        <v>170422</v>
      </c>
      <c r="B1716" s="2" t="s">
        <v>36</v>
      </c>
      <c r="C1716" s="2" t="s">
        <v>32</v>
      </c>
      <c r="D1716" s="2" t="s">
        <v>34</v>
      </c>
      <c r="E1716" s="4">
        <v>43530.615752314814</v>
      </c>
      <c r="F1716" s="4">
        <v>43535.615752314814</v>
      </c>
      <c r="G1716" s="4">
        <v>43536.615752314814</v>
      </c>
      <c r="H1716" s="2">
        <v>36</v>
      </c>
      <c r="I1716" s="2">
        <v>129</v>
      </c>
      <c r="J1716" s="2" t="s">
        <v>41</v>
      </c>
      <c r="K1716" s="2" t="s">
        <v>58</v>
      </c>
      <c r="L1716" s="2" t="s">
        <v>35</v>
      </c>
      <c r="M1716" s="2" t="s">
        <v>59</v>
      </c>
      <c r="N1716" s="2">
        <v>-1</v>
      </c>
      <c r="O1716" s="2">
        <v>5</v>
      </c>
      <c r="P1716" s="2">
        <v>165</v>
      </c>
      <c r="Q1716" s="2" t="str">
        <f>VLOOKUP(A1716,'Additional Data'!$A$1:$D$9949,2,0)</f>
        <v>App</v>
      </c>
      <c r="R1716" s="2" t="str">
        <f>VLOOKUP(A1716,'Additional Data'!$A$1:$D$9949,4,0)</f>
        <v>Debit Card</v>
      </c>
      <c r="S1716" s="5">
        <f>VLOOKUP(A1716,'Additional Data'!$A$1:$D$9949,3,0)</f>
        <v>2833.6294830000002</v>
      </c>
      <c r="T1716" s="2" t="str">
        <f>HLOOKUP(B1716,'Additional Data'!$F$1:$N$2,2,0)</f>
        <v>Laptop</v>
      </c>
    </row>
    <row r="1717" spans="1:20" ht="14.25" customHeight="1">
      <c r="A1717" s="2">
        <v>549037</v>
      </c>
      <c r="B1717" s="2" t="s">
        <v>47</v>
      </c>
      <c r="C1717" s="2" t="s">
        <v>32</v>
      </c>
      <c r="D1717" s="2" t="s">
        <v>34</v>
      </c>
      <c r="E1717" s="4">
        <v>43530.617291666669</v>
      </c>
      <c r="F1717" s="4">
        <v>43535.617291666669</v>
      </c>
      <c r="G1717" s="4">
        <v>43533.617291666669</v>
      </c>
      <c r="H1717" s="2">
        <v>38</v>
      </c>
      <c r="I1717" s="2">
        <v>126</v>
      </c>
      <c r="J1717" s="2" t="s">
        <v>41</v>
      </c>
      <c r="K1717" s="2" t="s">
        <v>58</v>
      </c>
      <c r="L1717" s="2" t="s">
        <v>35</v>
      </c>
      <c r="M1717" s="2" t="s">
        <v>59</v>
      </c>
      <c r="N1717" s="2">
        <v>2</v>
      </c>
      <c r="O1717" s="2">
        <v>5</v>
      </c>
      <c r="P1717" s="2">
        <v>164</v>
      </c>
      <c r="Q1717" s="2" t="str">
        <f>VLOOKUP(A1717,'Additional Data'!$A$1:$D$9949,2,0)</f>
        <v>App</v>
      </c>
      <c r="R1717" s="2" t="str">
        <f>VLOOKUP(A1717,'Additional Data'!$A$1:$D$9949,4,0)</f>
        <v>Credit Card</v>
      </c>
      <c r="S1717" s="5">
        <f>VLOOKUP(A1717,'Additional Data'!$A$1:$D$9949,3,0)</f>
        <v>1261.849453</v>
      </c>
      <c r="T1717" s="2" t="str">
        <f>HLOOKUP(B1717,'Additional Data'!$F$1:$N$2,2,0)</f>
        <v>Tablet</v>
      </c>
    </row>
    <row r="1718" spans="1:20" ht="14.25" customHeight="1">
      <c r="A1718" s="2">
        <v>910825</v>
      </c>
      <c r="B1718" s="2" t="s">
        <v>39</v>
      </c>
      <c r="C1718" s="2" t="s">
        <v>41</v>
      </c>
      <c r="D1718" s="2" t="s">
        <v>34</v>
      </c>
      <c r="E1718" s="4">
        <v>43530.61787037037</v>
      </c>
      <c r="F1718" s="4">
        <v>43535.61787037037</v>
      </c>
      <c r="G1718" s="4">
        <v>43533.61787037037</v>
      </c>
      <c r="H1718" s="2">
        <v>39</v>
      </c>
      <c r="I1718" s="2">
        <v>108</v>
      </c>
      <c r="J1718" s="2" t="s">
        <v>60</v>
      </c>
      <c r="K1718" s="2" t="s">
        <v>77</v>
      </c>
      <c r="L1718" s="2" t="s">
        <v>35</v>
      </c>
      <c r="M1718" s="2" t="s">
        <v>59</v>
      </c>
      <c r="N1718" s="2">
        <v>2</v>
      </c>
      <c r="O1718" s="2">
        <v>5</v>
      </c>
      <c r="P1718" s="2">
        <v>147</v>
      </c>
      <c r="Q1718" s="2" t="str">
        <f>VLOOKUP(A1718,'Additional Data'!$A$1:$D$9949,2,0)</f>
        <v>App</v>
      </c>
      <c r="R1718" s="2" t="str">
        <f>VLOOKUP(A1718,'Additional Data'!$A$1:$D$9949,4,0)</f>
        <v>Credit Card</v>
      </c>
      <c r="S1718" s="5">
        <f>VLOOKUP(A1718,'Additional Data'!$A$1:$D$9949,3,0)</f>
        <v>1523</v>
      </c>
      <c r="T1718" s="2" t="str">
        <f>HLOOKUP(B1718,'Additional Data'!$F$1:$N$2,2,0)</f>
        <v>Mobile</v>
      </c>
    </row>
    <row r="1719" spans="1:20" ht="14.25" customHeight="1">
      <c r="A1719" s="2">
        <v>911492</v>
      </c>
      <c r="B1719" s="2" t="s">
        <v>30</v>
      </c>
      <c r="C1719" s="2" t="s">
        <v>41</v>
      </c>
      <c r="D1719" s="2" t="s">
        <v>34</v>
      </c>
      <c r="E1719" s="4">
        <v>43530.618009259262</v>
      </c>
      <c r="F1719" s="4">
        <v>43536.618009259262</v>
      </c>
      <c r="G1719" s="4">
        <v>43537.618009259262</v>
      </c>
      <c r="H1719" s="2">
        <v>33</v>
      </c>
      <c r="I1719" s="2">
        <v>105</v>
      </c>
      <c r="J1719" s="2" t="s">
        <v>60</v>
      </c>
      <c r="K1719" s="2" t="s">
        <v>77</v>
      </c>
      <c r="L1719" s="2" t="s">
        <v>35</v>
      </c>
      <c r="M1719" s="2" t="s">
        <v>71</v>
      </c>
      <c r="N1719" s="2">
        <v>-1</v>
      </c>
      <c r="O1719" s="2">
        <v>6</v>
      </c>
      <c r="P1719" s="2">
        <v>138</v>
      </c>
      <c r="Q1719" s="2" t="str">
        <f>VLOOKUP(A1719,'Additional Data'!$A$1:$D$9949,2,0)</f>
        <v>App</v>
      </c>
      <c r="R1719" s="2" t="str">
        <f>VLOOKUP(A1719,'Additional Data'!$A$1:$D$9949,4,0)</f>
        <v>Debit Card</v>
      </c>
      <c r="S1719" s="5">
        <f>VLOOKUP(A1719,'Additional Data'!$A$1:$D$9949,3,0)</f>
        <v>1423.985079</v>
      </c>
      <c r="T1719" s="2" t="str">
        <f>HLOOKUP(B1719,'Additional Data'!$F$1:$N$2,2,0)</f>
        <v>PC</v>
      </c>
    </row>
    <row r="1720" spans="1:20" ht="14.25" customHeight="1">
      <c r="A1720" s="2">
        <v>762747</v>
      </c>
      <c r="B1720" s="2" t="s">
        <v>39</v>
      </c>
      <c r="C1720" s="2" t="s">
        <v>32</v>
      </c>
      <c r="D1720" s="2" t="s">
        <v>34</v>
      </c>
      <c r="E1720" s="4">
        <v>43530.618217592593</v>
      </c>
      <c r="F1720" s="4">
        <v>43533.618217592593</v>
      </c>
      <c r="G1720" s="4">
        <v>43535.618217592593</v>
      </c>
      <c r="H1720" s="2">
        <v>38</v>
      </c>
      <c r="I1720" s="2">
        <v>120</v>
      </c>
      <c r="J1720" s="2" t="s">
        <v>41</v>
      </c>
      <c r="K1720" s="2" t="s">
        <v>58</v>
      </c>
      <c r="L1720" s="2" t="s">
        <v>35</v>
      </c>
      <c r="M1720" s="2" t="s">
        <v>59</v>
      </c>
      <c r="N1720" s="2">
        <v>-2</v>
      </c>
      <c r="O1720" s="2">
        <v>3</v>
      </c>
      <c r="P1720" s="2">
        <v>158</v>
      </c>
      <c r="Q1720" s="2" t="str">
        <f>VLOOKUP(A1720,'Additional Data'!$A$1:$D$9949,2,0)</f>
        <v>Website</v>
      </c>
      <c r="R1720" s="2" t="str">
        <f>VLOOKUP(A1720,'Additional Data'!$A$1:$D$9949,4,0)</f>
        <v>Credit Card</v>
      </c>
      <c r="S1720" s="5">
        <f>VLOOKUP(A1720,'Additional Data'!$A$1:$D$9949,3,0)</f>
        <v>2046.136518</v>
      </c>
      <c r="T1720" s="2" t="str">
        <f>HLOOKUP(B1720,'Additional Data'!$F$1:$N$2,2,0)</f>
        <v>Mobile</v>
      </c>
    </row>
    <row r="1721" spans="1:20" ht="14.25" customHeight="1">
      <c r="A1721" s="2">
        <v>730307</v>
      </c>
      <c r="B1721" s="2" t="s">
        <v>30</v>
      </c>
      <c r="C1721" s="2" t="s">
        <v>41</v>
      </c>
      <c r="D1721" s="2" t="s">
        <v>34</v>
      </c>
      <c r="E1721" s="4">
        <v>43530.619016203702</v>
      </c>
      <c r="F1721" s="4">
        <v>43537.619016203702</v>
      </c>
      <c r="G1721" s="4">
        <v>43534.619016203702</v>
      </c>
      <c r="H1721" s="2">
        <v>47</v>
      </c>
      <c r="I1721" s="2">
        <v>127</v>
      </c>
      <c r="J1721" s="2" t="s">
        <v>32</v>
      </c>
      <c r="K1721" s="2" t="s">
        <v>70</v>
      </c>
      <c r="L1721" s="2" t="s">
        <v>35</v>
      </c>
      <c r="M1721" s="2" t="s">
        <v>59</v>
      </c>
      <c r="N1721" s="2">
        <v>3</v>
      </c>
      <c r="O1721" s="2">
        <v>7</v>
      </c>
      <c r="P1721" s="2">
        <v>174</v>
      </c>
      <c r="Q1721" s="2" t="str">
        <f>VLOOKUP(A1721,'Additional Data'!$A$1:$D$9949,2,0)</f>
        <v>App</v>
      </c>
      <c r="R1721" s="2" t="str">
        <f>VLOOKUP(A1721,'Additional Data'!$A$1:$D$9949,4,0)</f>
        <v>Credit Card</v>
      </c>
      <c r="S1721" s="5">
        <f>VLOOKUP(A1721,'Additional Data'!$A$1:$D$9949,3,0)</f>
        <v>2020.4009610000001</v>
      </c>
      <c r="T1721" s="2" t="str">
        <f>HLOOKUP(B1721,'Additional Data'!$F$1:$N$2,2,0)</f>
        <v>PC</v>
      </c>
    </row>
    <row r="1722" spans="1:20" ht="14.25" customHeight="1">
      <c r="A1722" s="2">
        <v>509788</v>
      </c>
      <c r="B1722" s="2" t="s">
        <v>30</v>
      </c>
      <c r="C1722" s="2" t="s">
        <v>41</v>
      </c>
      <c r="D1722" s="2" t="s">
        <v>34</v>
      </c>
      <c r="E1722" s="4">
        <v>43530.620706018519</v>
      </c>
      <c r="F1722" s="4">
        <v>43538.620706018519</v>
      </c>
      <c r="G1722" s="4">
        <v>43535.620706018519</v>
      </c>
      <c r="H1722" s="2">
        <v>50</v>
      </c>
      <c r="I1722" s="2">
        <v>122</v>
      </c>
      <c r="J1722" s="2" t="s">
        <v>73</v>
      </c>
      <c r="K1722" s="2" t="s">
        <v>80</v>
      </c>
      <c r="L1722" s="2" t="s">
        <v>35</v>
      </c>
      <c r="M1722" s="2" t="s">
        <v>71</v>
      </c>
      <c r="N1722" s="2">
        <v>3</v>
      </c>
      <c r="O1722" s="2">
        <v>8</v>
      </c>
      <c r="P1722" s="2">
        <v>172</v>
      </c>
      <c r="Q1722" s="2" t="str">
        <f>VLOOKUP(A1722,'Additional Data'!$A$1:$D$9949,2,0)</f>
        <v>App</v>
      </c>
      <c r="R1722" s="2" t="str">
        <f>VLOOKUP(A1722,'Additional Data'!$A$1:$D$9949,4,0)</f>
        <v>Debit Card</v>
      </c>
      <c r="S1722" s="5">
        <f>VLOOKUP(A1722,'Additional Data'!$A$1:$D$9949,3,0)</f>
        <v>2557.2973539999998</v>
      </c>
      <c r="T1722" s="2" t="str">
        <f>HLOOKUP(B1722,'Additional Data'!$F$1:$N$2,2,0)</f>
        <v>PC</v>
      </c>
    </row>
    <row r="1723" spans="1:20" ht="14.25" customHeight="1">
      <c r="A1723" s="2">
        <v>203713</v>
      </c>
      <c r="B1723" s="2" t="s">
        <v>36</v>
      </c>
      <c r="C1723" s="2" t="s">
        <v>41</v>
      </c>
      <c r="D1723" s="2" t="s">
        <v>34</v>
      </c>
      <c r="E1723" s="4">
        <v>43530.625393518516</v>
      </c>
      <c r="F1723" s="4">
        <v>43536.625393518516</v>
      </c>
      <c r="G1723" s="4">
        <v>43537.625393518516</v>
      </c>
      <c r="H1723" s="2">
        <v>32</v>
      </c>
      <c r="I1723" s="2">
        <v>112</v>
      </c>
      <c r="J1723" s="2" t="s">
        <v>60</v>
      </c>
      <c r="K1723" s="2" t="s">
        <v>77</v>
      </c>
      <c r="L1723" s="2" t="s">
        <v>35</v>
      </c>
      <c r="M1723" s="2" t="s">
        <v>59</v>
      </c>
      <c r="N1723" s="2">
        <v>-1</v>
      </c>
      <c r="O1723" s="2">
        <v>6</v>
      </c>
      <c r="P1723" s="2">
        <v>144</v>
      </c>
      <c r="Q1723" s="2" t="str">
        <f>VLOOKUP(A1723,'Additional Data'!$A$1:$D$9949,2,0)</f>
        <v>App</v>
      </c>
      <c r="R1723" s="2" t="str">
        <f>VLOOKUP(A1723,'Additional Data'!$A$1:$D$9949,4,0)</f>
        <v>Credit Card</v>
      </c>
      <c r="S1723" s="5">
        <f>VLOOKUP(A1723,'Additional Data'!$A$1:$D$9949,3,0)</f>
        <v>933.158007</v>
      </c>
      <c r="T1723" s="2" t="str">
        <f>HLOOKUP(B1723,'Additional Data'!$F$1:$N$2,2,0)</f>
        <v>Laptop</v>
      </c>
    </row>
    <row r="1724" spans="1:20" ht="14.25" customHeight="1">
      <c r="A1724" s="2">
        <v>359506</v>
      </c>
      <c r="B1724" s="2" t="s">
        <v>48</v>
      </c>
      <c r="C1724" s="2" t="s">
        <v>32</v>
      </c>
      <c r="D1724" s="2" t="s">
        <v>34</v>
      </c>
      <c r="E1724" s="4">
        <v>43530.637962962966</v>
      </c>
      <c r="F1724" s="4">
        <v>43536.637962962966</v>
      </c>
      <c r="G1724" s="4">
        <v>43533.637962962966</v>
      </c>
      <c r="H1724" s="2">
        <v>40</v>
      </c>
      <c r="I1724" s="2">
        <v>107</v>
      </c>
      <c r="J1724" s="2" t="s">
        <v>60</v>
      </c>
      <c r="K1724" s="2" t="s">
        <v>61</v>
      </c>
      <c r="L1724" s="2" t="s">
        <v>35</v>
      </c>
      <c r="M1724" s="2" t="s">
        <v>59</v>
      </c>
      <c r="N1724" s="2">
        <v>3</v>
      </c>
      <c r="O1724" s="2">
        <v>6</v>
      </c>
      <c r="P1724" s="2">
        <v>147</v>
      </c>
      <c r="Q1724" s="2" t="str">
        <f>VLOOKUP(A1724,'Additional Data'!$A$1:$D$9949,2,0)</f>
        <v>App</v>
      </c>
      <c r="R1724" s="2" t="str">
        <f>VLOOKUP(A1724,'Additional Data'!$A$1:$D$9949,4,0)</f>
        <v>Debit Card</v>
      </c>
      <c r="S1724" s="5">
        <f>VLOOKUP(A1724,'Additional Data'!$A$1:$D$9949,3,0)</f>
        <v>1114.120285</v>
      </c>
      <c r="T1724" s="2" t="str">
        <f>HLOOKUP(B1724,'Additional Data'!$F$1:$N$2,2,0)</f>
        <v>Gaming Console</v>
      </c>
    </row>
    <row r="1725" spans="1:20" ht="14.25" customHeight="1">
      <c r="A1725" s="2">
        <v>987898</v>
      </c>
      <c r="B1725" s="2" t="s">
        <v>36</v>
      </c>
      <c r="C1725" s="2" t="s">
        <v>41</v>
      </c>
      <c r="D1725" s="2" t="s">
        <v>34</v>
      </c>
      <c r="E1725" s="4">
        <v>43530.63857638889</v>
      </c>
      <c r="F1725" s="4">
        <v>43535.63857638889</v>
      </c>
      <c r="G1725" s="4">
        <v>43535.63857638889</v>
      </c>
      <c r="H1725" s="2">
        <v>45</v>
      </c>
      <c r="I1725" s="2">
        <v>107</v>
      </c>
      <c r="J1725" s="2" t="s">
        <v>60</v>
      </c>
      <c r="K1725" s="2" t="s">
        <v>77</v>
      </c>
      <c r="L1725" s="2" t="s">
        <v>35</v>
      </c>
      <c r="M1725" s="2" t="s">
        <v>59</v>
      </c>
      <c r="N1725" s="2">
        <v>0</v>
      </c>
      <c r="O1725" s="2">
        <v>5</v>
      </c>
      <c r="P1725" s="2">
        <v>152</v>
      </c>
      <c r="Q1725" s="2" t="str">
        <f>VLOOKUP(A1725,'Additional Data'!$A$1:$D$9949,2,0)</f>
        <v>App</v>
      </c>
      <c r="R1725" s="2" t="str">
        <f>VLOOKUP(A1725,'Additional Data'!$A$1:$D$9949,4,0)</f>
        <v>Debit Card</v>
      </c>
      <c r="S1725" s="5">
        <f>VLOOKUP(A1725,'Additional Data'!$A$1:$D$9949,3,0)</f>
        <v>2197.8944160000001</v>
      </c>
      <c r="T1725" s="2" t="str">
        <f>HLOOKUP(B1725,'Additional Data'!$F$1:$N$2,2,0)</f>
        <v>Laptop</v>
      </c>
    </row>
    <row r="1726" spans="1:20" ht="14.25" customHeight="1">
      <c r="A1726" s="2">
        <v>340634</v>
      </c>
      <c r="B1726" s="2" t="s">
        <v>30</v>
      </c>
      <c r="C1726" s="2" t="s">
        <v>41</v>
      </c>
      <c r="D1726" s="2" t="s">
        <v>34</v>
      </c>
      <c r="E1726" s="4">
        <v>43530.640787037039</v>
      </c>
      <c r="F1726" s="4">
        <v>43539.640787037039</v>
      </c>
      <c r="G1726" s="4">
        <v>43533.640787037039</v>
      </c>
      <c r="H1726" s="2">
        <v>34</v>
      </c>
      <c r="I1726" s="2">
        <v>113</v>
      </c>
      <c r="J1726" s="2" t="s">
        <v>60</v>
      </c>
      <c r="K1726" s="2" t="s">
        <v>77</v>
      </c>
      <c r="L1726" s="2" t="s">
        <v>35</v>
      </c>
      <c r="M1726" s="2" t="s">
        <v>59</v>
      </c>
      <c r="N1726" s="2">
        <v>6</v>
      </c>
      <c r="O1726" s="2">
        <v>9</v>
      </c>
      <c r="P1726" s="2">
        <v>147</v>
      </c>
      <c r="Q1726" s="2" t="str">
        <f>VLOOKUP(A1726,'Additional Data'!$A$1:$D$9949,2,0)</f>
        <v>App</v>
      </c>
      <c r="R1726" s="2" t="str">
        <f>VLOOKUP(A1726,'Additional Data'!$A$1:$D$9949,4,0)</f>
        <v>Debit Card</v>
      </c>
      <c r="S1726" s="5">
        <f>VLOOKUP(A1726,'Additional Data'!$A$1:$D$9949,3,0)</f>
        <v>549.70459570000003</v>
      </c>
      <c r="T1726" s="2" t="str">
        <f>HLOOKUP(B1726,'Additional Data'!$F$1:$N$2,2,0)</f>
        <v>PC</v>
      </c>
    </row>
    <row r="1727" spans="1:20" ht="14.25" customHeight="1">
      <c r="A1727" s="2">
        <v>991192</v>
      </c>
      <c r="B1727" s="2" t="s">
        <v>42</v>
      </c>
      <c r="C1727" s="2" t="s">
        <v>41</v>
      </c>
      <c r="D1727" s="2" t="s">
        <v>34</v>
      </c>
      <c r="E1727" s="4">
        <v>43530.641226851854</v>
      </c>
      <c r="F1727" s="4">
        <v>43538.641226851854</v>
      </c>
      <c r="G1727" s="4">
        <v>43534.641226851854</v>
      </c>
      <c r="H1727" s="2">
        <v>39</v>
      </c>
      <c r="I1727" s="2">
        <v>128</v>
      </c>
      <c r="J1727" s="2" t="s">
        <v>73</v>
      </c>
      <c r="K1727" s="2" t="s">
        <v>80</v>
      </c>
      <c r="L1727" s="2" t="s">
        <v>35</v>
      </c>
      <c r="M1727" s="2" t="s">
        <v>71</v>
      </c>
      <c r="N1727" s="2">
        <v>4</v>
      </c>
      <c r="O1727" s="2">
        <v>8</v>
      </c>
      <c r="P1727" s="2">
        <v>167</v>
      </c>
      <c r="Q1727" s="2" t="str">
        <f>VLOOKUP(A1727,'Additional Data'!$A$1:$D$9949,2,0)</f>
        <v>App</v>
      </c>
      <c r="R1727" s="2" t="str">
        <f>VLOOKUP(A1727,'Additional Data'!$A$1:$D$9949,4,0)</f>
        <v>Debit Card</v>
      </c>
      <c r="S1727" s="5">
        <f>VLOOKUP(A1727,'Additional Data'!$A$1:$D$9949,3,0)</f>
        <v>704</v>
      </c>
      <c r="T1727" s="2" t="str">
        <f>HLOOKUP(B1727,'Additional Data'!$F$1:$N$2,2,0)</f>
        <v>TV</v>
      </c>
    </row>
    <row r="1728" spans="1:20" ht="14.25" customHeight="1">
      <c r="A1728" s="2">
        <v>621272</v>
      </c>
      <c r="B1728" s="2" t="s">
        <v>47</v>
      </c>
      <c r="C1728" s="2" t="s">
        <v>41</v>
      </c>
      <c r="D1728" s="2" t="s">
        <v>34</v>
      </c>
      <c r="E1728" s="4">
        <v>43530.641562500001</v>
      </c>
      <c r="F1728" s="4">
        <v>43533.641562500001</v>
      </c>
      <c r="G1728" s="4">
        <v>43535.641562500001</v>
      </c>
      <c r="H1728" s="2">
        <v>46</v>
      </c>
      <c r="I1728" s="2">
        <v>113</v>
      </c>
      <c r="J1728" s="2" t="s">
        <v>60</v>
      </c>
      <c r="K1728" s="2" t="s">
        <v>77</v>
      </c>
      <c r="L1728" s="2" t="s">
        <v>35</v>
      </c>
      <c r="M1728" s="2" t="s">
        <v>71</v>
      </c>
      <c r="N1728" s="2">
        <v>-2</v>
      </c>
      <c r="O1728" s="2">
        <v>3</v>
      </c>
      <c r="P1728" s="2">
        <v>159</v>
      </c>
      <c r="Q1728" s="2" t="str">
        <f>VLOOKUP(A1728,'Additional Data'!$A$1:$D$9949,2,0)</f>
        <v>App</v>
      </c>
      <c r="R1728" s="2" t="str">
        <f>VLOOKUP(A1728,'Additional Data'!$A$1:$D$9949,4,0)</f>
        <v>Debit Card</v>
      </c>
      <c r="S1728" s="5">
        <f>VLOOKUP(A1728,'Additional Data'!$A$1:$D$9949,3,0)</f>
        <v>1254.8461150000001</v>
      </c>
      <c r="T1728" s="2" t="str">
        <f>HLOOKUP(B1728,'Additional Data'!$F$1:$N$2,2,0)</f>
        <v>Tablet</v>
      </c>
    </row>
    <row r="1729" spans="1:20" ht="14.25" customHeight="1">
      <c r="A1729" s="2">
        <v>677301</v>
      </c>
      <c r="B1729" s="2" t="s">
        <v>47</v>
      </c>
      <c r="C1729" s="2" t="s">
        <v>41</v>
      </c>
      <c r="D1729" s="2" t="s">
        <v>34</v>
      </c>
      <c r="E1729" s="4">
        <v>43530.641759259262</v>
      </c>
      <c r="F1729" s="4">
        <v>43533.641759259262</v>
      </c>
      <c r="G1729" s="4">
        <v>43536.641759259262</v>
      </c>
      <c r="H1729" s="2">
        <v>35</v>
      </c>
      <c r="I1729" s="2">
        <v>108</v>
      </c>
      <c r="J1729" s="2" t="s">
        <v>63</v>
      </c>
      <c r="K1729" s="2" t="s">
        <v>64</v>
      </c>
      <c r="L1729" s="2" t="s">
        <v>35</v>
      </c>
      <c r="M1729" s="2" t="s">
        <v>59</v>
      </c>
      <c r="N1729" s="2">
        <v>-3</v>
      </c>
      <c r="O1729" s="2">
        <v>3</v>
      </c>
      <c r="P1729" s="2">
        <v>143</v>
      </c>
      <c r="Q1729" s="2" t="str">
        <f>VLOOKUP(A1729,'Additional Data'!$A$1:$D$9949,2,0)</f>
        <v>Website</v>
      </c>
      <c r="R1729" s="2" t="str">
        <f>VLOOKUP(A1729,'Additional Data'!$A$1:$D$9949,4,0)</f>
        <v>Credit Card</v>
      </c>
      <c r="S1729" s="5">
        <f>VLOOKUP(A1729,'Additional Data'!$A$1:$D$9949,3,0)</f>
        <v>2075.6649459999999</v>
      </c>
      <c r="T1729" s="2" t="str">
        <f>HLOOKUP(B1729,'Additional Data'!$F$1:$N$2,2,0)</f>
        <v>Tablet</v>
      </c>
    </row>
    <row r="1730" spans="1:20" ht="14.25" customHeight="1">
      <c r="A1730" s="2">
        <v>68800</v>
      </c>
      <c r="B1730" s="2" t="s">
        <v>42</v>
      </c>
      <c r="C1730" s="2" t="s">
        <v>41</v>
      </c>
      <c r="D1730" s="2" t="s">
        <v>34</v>
      </c>
      <c r="E1730" s="4">
        <v>43530.648032407407</v>
      </c>
      <c r="F1730" s="4">
        <v>43532.648032407407</v>
      </c>
      <c r="G1730" s="4">
        <v>43537.648032407407</v>
      </c>
      <c r="H1730" s="2">
        <v>0</v>
      </c>
      <c r="I1730" s="2">
        <v>121</v>
      </c>
      <c r="J1730" s="2" t="s">
        <v>41</v>
      </c>
      <c r="K1730" s="2" t="s">
        <v>66</v>
      </c>
      <c r="L1730" s="2" t="s">
        <v>67</v>
      </c>
      <c r="M1730" s="2" t="s">
        <v>71</v>
      </c>
      <c r="N1730" s="2">
        <v>-5</v>
      </c>
      <c r="O1730" s="2">
        <v>2</v>
      </c>
      <c r="P1730" s="2">
        <v>121</v>
      </c>
      <c r="Q1730" s="2" t="str">
        <f>VLOOKUP(A1730,'Additional Data'!$A$1:$D$9949,2,0)</f>
        <v>App</v>
      </c>
      <c r="R1730" s="2" t="str">
        <f>VLOOKUP(A1730,'Additional Data'!$A$1:$D$9949,4,0)</f>
        <v>Debit Card</v>
      </c>
      <c r="S1730" s="5">
        <f>VLOOKUP(A1730,'Additional Data'!$A$1:$D$9949,3,0)</f>
        <v>2662.8781210000002</v>
      </c>
      <c r="T1730" s="2" t="str">
        <f>HLOOKUP(B1730,'Additional Data'!$F$1:$N$2,2,0)</f>
        <v>TV</v>
      </c>
    </row>
    <row r="1731" spans="1:20" ht="14.25" customHeight="1">
      <c r="A1731" s="2">
        <v>432908</v>
      </c>
      <c r="B1731" s="2" t="s">
        <v>47</v>
      </c>
      <c r="C1731" s="2" t="s">
        <v>32</v>
      </c>
      <c r="D1731" s="2" t="s">
        <v>34</v>
      </c>
      <c r="E1731" s="4">
        <v>43530.651608796295</v>
      </c>
      <c r="F1731" s="4">
        <v>43532.651608796295</v>
      </c>
      <c r="G1731" s="4">
        <v>43535.651608796295</v>
      </c>
      <c r="H1731" s="2">
        <v>36</v>
      </c>
      <c r="I1731" s="2">
        <v>120</v>
      </c>
      <c r="J1731" s="2" t="s">
        <v>41</v>
      </c>
      <c r="K1731" s="2" t="s">
        <v>58</v>
      </c>
      <c r="L1731" s="2" t="s">
        <v>35</v>
      </c>
      <c r="M1731" s="2" t="s">
        <v>71</v>
      </c>
      <c r="N1731" s="2">
        <v>-3</v>
      </c>
      <c r="O1731" s="2">
        <v>2</v>
      </c>
      <c r="P1731" s="2">
        <v>156</v>
      </c>
      <c r="Q1731" s="2" t="str">
        <f>VLOOKUP(A1731,'Additional Data'!$A$1:$D$9949,2,0)</f>
        <v>App</v>
      </c>
      <c r="R1731" s="2" t="str">
        <f>VLOOKUP(A1731,'Additional Data'!$A$1:$D$9949,4,0)</f>
        <v>Debit Card</v>
      </c>
      <c r="S1731" s="5">
        <f>VLOOKUP(A1731,'Additional Data'!$A$1:$D$9949,3,0)</f>
        <v>3569</v>
      </c>
      <c r="T1731" s="2" t="str">
        <f>HLOOKUP(B1731,'Additional Data'!$F$1:$N$2,2,0)</f>
        <v>Tablet</v>
      </c>
    </row>
    <row r="1732" spans="1:20" ht="14.25" customHeight="1">
      <c r="A1732" s="2">
        <v>529715</v>
      </c>
      <c r="B1732" s="2" t="s">
        <v>47</v>
      </c>
      <c r="C1732" s="2" t="s">
        <v>41</v>
      </c>
      <c r="D1732" s="2" t="s">
        <v>34</v>
      </c>
      <c r="E1732" s="4">
        <v>43530.653877314813</v>
      </c>
      <c r="F1732" s="4">
        <v>43537.653877314813</v>
      </c>
      <c r="G1732" s="4">
        <v>43537.653877314813</v>
      </c>
      <c r="H1732" s="2">
        <v>39</v>
      </c>
      <c r="I1732" s="2">
        <v>107</v>
      </c>
      <c r="J1732" s="2" t="s">
        <v>60</v>
      </c>
      <c r="K1732" s="2" t="s">
        <v>77</v>
      </c>
      <c r="L1732" s="2" t="s">
        <v>35</v>
      </c>
      <c r="M1732" s="2" t="s">
        <v>59</v>
      </c>
      <c r="N1732" s="2">
        <v>0</v>
      </c>
      <c r="O1732" s="2">
        <v>7</v>
      </c>
      <c r="P1732" s="2">
        <v>146</v>
      </c>
      <c r="Q1732" s="2" t="str">
        <f>VLOOKUP(A1732,'Additional Data'!$A$1:$D$9949,2,0)</f>
        <v>App</v>
      </c>
      <c r="R1732" s="2" t="str">
        <f>VLOOKUP(A1732,'Additional Data'!$A$1:$D$9949,4,0)</f>
        <v>Credit Card</v>
      </c>
      <c r="S1732" s="5">
        <f>VLOOKUP(A1732,'Additional Data'!$A$1:$D$9949,3,0)</f>
        <v>553</v>
      </c>
      <c r="T1732" s="2" t="str">
        <f>HLOOKUP(B1732,'Additional Data'!$F$1:$N$2,2,0)</f>
        <v>Tablet</v>
      </c>
    </row>
    <row r="1733" spans="1:20" ht="14.25" customHeight="1">
      <c r="A1733" s="2">
        <v>323403</v>
      </c>
      <c r="B1733" s="2" t="s">
        <v>39</v>
      </c>
      <c r="C1733" s="2" t="s">
        <v>41</v>
      </c>
      <c r="D1733" s="2" t="s">
        <v>34</v>
      </c>
      <c r="E1733" s="4">
        <v>43530.656099537038</v>
      </c>
      <c r="F1733" s="4">
        <v>43537.656099537038</v>
      </c>
      <c r="G1733" s="4">
        <v>43535.656099537038</v>
      </c>
      <c r="H1733" s="2">
        <v>0</v>
      </c>
      <c r="I1733" s="2">
        <v>129</v>
      </c>
      <c r="J1733" s="2" t="s">
        <v>41</v>
      </c>
      <c r="K1733" s="2" t="s">
        <v>66</v>
      </c>
      <c r="L1733" s="2" t="s">
        <v>67</v>
      </c>
      <c r="M1733" s="2" t="s">
        <v>59</v>
      </c>
      <c r="N1733" s="2">
        <v>2</v>
      </c>
      <c r="O1733" s="2">
        <v>7</v>
      </c>
      <c r="P1733" s="2">
        <v>129</v>
      </c>
      <c r="Q1733" s="2" t="str">
        <f>VLOOKUP(A1733,'Additional Data'!$A$1:$D$9949,2,0)</f>
        <v>Website</v>
      </c>
      <c r="R1733" s="2" t="str">
        <f>VLOOKUP(A1733,'Additional Data'!$A$1:$D$9949,4,0)</f>
        <v>Credit Card</v>
      </c>
      <c r="S1733" s="5">
        <f>VLOOKUP(A1733,'Additional Data'!$A$1:$D$9949,3,0)</f>
        <v>2850.9877379999998</v>
      </c>
      <c r="T1733" s="2" t="str">
        <f>HLOOKUP(B1733,'Additional Data'!$F$1:$N$2,2,0)</f>
        <v>Mobile</v>
      </c>
    </row>
    <row r="1734" spans="1:20" ht="14.25" customHeight="1">
      <c r="A1734" s="2">
        <v>339072</v>
      </c>
      <c r="B1734" s="2" t="s">
        <v>30</v>
      </c>
      <c r="C1734" s="2" t="s">
        <v>41</v>
      </c>
      <c r="D1734" s="2" t="s">
        <v>34</v>
      </c>
      <c r="E1734" s="4">
        <v>43530.662766203706</v>
      </c>
      <c r="F1734" s="4">
        <v>43530.662766203706</v>
      </c>
      <c r="G1734" s="4">
        <v>43535.662766203706</v>
      </c>
      <c r="H1734" s="2">
        <v>0</v>
      </c>
      <c r="I1734" s="2">
        <v>124</v>
      </c>
      <c r="J1734" s="2" t="s">
        <v>41</v>
      </c>
      <c r="K1734" s="2" t="s">
        <v>66</v>
      </c>
      <c r="L1734" s="2" t="s">
        <v>67</v>
      </c>
      <c r="M1734" s="2" t="s">
        <v>71</v>
      </c>
      <c r="N1734" s="2">
        <v>-5</v>
      </c>
      <c r="O1734" s="2">
        <v>0</v>
      </c>
      <c r="P1734" s="2">
        <v>124</v>
      </c>
      <c r="Q1734" s="2" t="str">
        <f>VLOOKUP(A1734,'Additional Data'!$A$1:$D$9949,2,0)</f>
        <v>Website</v>
      </c>
      <c r="R1734" s="2" t="str">
        <f>VLOOKUP(A1734,'Additional Data'!$A$1:$D$9949,4,0)</f>
        <v>Debit Card</v>
      </c>
      <c r="S1734" s="5">
        <f>VLOOKUP(A1734,'Additional Data'!$A$1:$D$9949,3,0)</f>
        <v>958</v>
      </c>
      <c r="T1734" s="2" t="str">
        <f>HLOOKUP(B1734,'Additional Data'!$F$1:$N$2,2,0)</f>
        <v>PC</v>
      </c>
    </row>
    <row r="1735" spans="1:20" ht="14.25" customHeight="1">
      <c r="A1735" s="2">
        <v>385690</v>
      </c>
      <c r="B1735" s="2" t="s">
        <v>36</v>
      </c>
      <c r="C1735" s="2" t="s">
        <v>32</v>
      </c>
      <c r="D1735" s="2" t="s">
        <v>34</v>
      </c>
      <c r="E1735" s="4">
        <v>43530.663113425922</v>
      </c>
      <c r="F1735" s="4">
        <v>43533.663113425922</v>
      </c>
      <c r="G1735" s="4">
        <v>43537.663113425922</v>
      </c>
      <c r="H1735" s="2">
        <v>33</v>
      </c>
      <c r="I1735" s="2">
        <v>112</v>
      </c>
      <c r="J1735" s="2" t="s">
        <v>63</v>
      </c>
      <c r="K1735" s="2" t="s">
        <v>81</v>
      </c>
      <c r="L1735" s="2" t="s">
        <v>35</v>
      </c>
      <c r="M1735" s="2" t="s">
        <v>59</v>
      </c>
      <c r="N1735" s="2">
        <v>-4</v>
      </c>
      <c r="O1735" s="2">
        <v>3</v>
      </c>
      <c r="P1735" s="2">
        <v>145</v>
      </c>
      <c r="Q1735" s="2" t="str">
        <f>VLOOKUP(A1735,'Additional Data'!$A$1:$D$9949,2,0)</f>
        <v>App</v>
      </c>
      <c r="R1735" s="2" t="str">
        <f>VLOOKUP(A1735,'Additional Data'!$A$1:$D$9949,4,0)</f>
        <v>Debit Card</v>
      </c>
      <c r="S1735" s="5">
        <f>VLOOKUP(A1735,'Additional Data'!$A$1:$D$9949,3,0)</f>
        <v>3039.5435210000001</v>
      </c>
      <c r="T1735" s="2" t="str">
        <f>HLOOKUP(B1735,'Additional Data'!$F$1:$N$2,2,0)</f>
        <v>Laptop</v>
      </c>
    </row>
    <row r="1736" spans="1:20" ht="14.25" customHeight="1">
      <c r="A1736" s="2">
        <v>176517</v>
      </c>
      <c r="B1736" s="2" t="s">
        <v>49</v>
      </c>
      <c r="C1736" s="2" t="s">
        <v>32</v>
      </c>
      <c r="D1736" s="2" t="s">
        <v>34</v>
      </c>
      <c r="E1736" s="4">
        <v>43530.670497685183</v>
      </c>
      <c r="F1736" s="4">
        <v>43534.670497685183</v>
      </c>
      <c r="G1736" s="4">
        <v>43535.670497685183</v>
      </c>
      <c r="H1736" s="2">
        <v>44</v>
      </c>
      <c r="I1736" s="2">
        <v>112</v>
      </c>
      <c r="J1736" s="2" t="s">
        <v>63</v>
      </c>
      <c r="K1736" s="2" t="s">
        <v>81</v>
      </c>
      <c r="L1736" s="2" t="s">
        <v>35</v>
      </c>
      <c r="M1736" s="2" t="s">
        <v>59</v>
      </c>
      <c r="N1736" s="2">
        <v>-1</v>
      </c>
      <c r="O1736" s="2">
        <v>4</v>
      </c>
      <c r="P1736" s="2">
        <v>156</v>
      </c>
      <c r="Q1736" s="2" t="str">
        <f>VLOOKUP(A1736,'Additional Data'!$A$1:$D$9949,2,0)</f>
        <v>Website</v>
      </c>
      <c r="R1736" s="2" t="str">
        <f>VLOOKUP(A1736,'Additional Data'!$A$1:$D$9949,4,0)</f>
        <v>Credit Card</v>
      </c>
      <c r="S1736" s="5">
        <f>VLOOKUP(A1736,'Additional Data'!$A$1:$D$9949,3,0)</f>
        <v>892</v>
      </c>
      <c r="T1736" s="2" t="str">
        <f>HLOOKUP(B1736,'Additional Data'!$F$1:$N$2,2,0)</f>
        <v>TV</v>
      </c>
    </row>
    <row r="1737" spans="1:20" ht="14.25" customHeight="1">
      <c r="A1737" s="2">
        <v>507925</v>
      </c>
      <c r="B1737" s="2" t="s">
        <v>48</v>
      </c>
      <c r="C1737" s="2" t="s">
        <v>41</v>
      </c>
      <c r="D1737" s="2" t="s">
        <v>34</v>
      </c>
      <c r="E1737" s="4">
        <v>43530.670937499999</v>
      </c>
      <c r="F1737" s="4">
        <v>43535.670937499999</v>
      </c>
      <c r="G1737" s="4">
        <v>43536.670937499999</v>
      </c>
      <c r="H1737" s="2">
        <v>0</v>
      </c>
      <c r="I1737" s="2">
        <v>126</v>
      </c>
      <c r="J1737" s="2" t="s">
        <v>41</v>
      </c>
      <c r="K1737" s="2" t="s">
        <v>66</v>
      </c>
      <c r="L1737" s="2" t="s">
        <v>67</v>
      </c>
      <c r="M1737" s="2" t="s">
        <v>59</v>
      </c>
      <c r="N1737" s="2">
        <v>-1</v>
      </c>
      <c r="O1737" s="2">
        <v>5</v>
      </c>
      <c r="P1737" s="2">
        <v>126</v>
      </c>
      <c r="Q1737" s="2" t="str">
        <f>VLOOKUP(A1737,'Additional Data'!$A$1:$D$9949,2,0)</f>
        <v>App</v>
      </c>
      <c r="R1737" s="2" t="str">
        <f>VLOOKUP(A1737,'Additional Data'!$A$1:$D$9949,4,0)</f>
        <v>Credit Card</v>
      </c>
      <c r="S1737" s="5">
        <f>VLOOKUP(A1737,'Additional Data'!$A$1:$D$9949,3,0)</f>
        <v>3446</v>
      </c>
      <c r="T1737" s="2" t="str">
        <f>HLOOKUP(B1737,'Additional Data'!$F$1:$N$2,2,0)</f>
        <v>Gaming Console</v>
      </c>
    </row>
    <row r="1738" spans="1:20" ht="14.25" customHeight="1">
      <c r="A1738" s="2">
        <v>114534</v>
      </c>
      <c r="B1738" s="2" t="s">
        <v>36</v>
      </c>
      <c r="C1738" s="2" t="s">
        <v>41</v>
      </c>
      <c r="D1738" s="2" t="s">
        <v>34</v>
      </c>
      <c r="E1738" s="4">
        <v>43530.676099537035</v>
      </c>
      <c r="F1738" s="4">
        <v>43533.676099537035</v>
      </c>
      <c r="G1738" s="4">
        <v>43537.676099537035</v>
      </c>
      <c r="H1738" s="2">
        <v>72</v>
      </c>
      <c r="I1738" s="2">
        <v>109</v>
      </c>
      <c r="J1738" s="2" t="s">
        <v>32</v>
      </c>
      <c r="K1738" s="2" t="s">
        <v>70</v>
      </c>
      <c r="L1738" s="2" t="s">
        <v>35</v>
      </c>
      <c r="M1738" s="2" t="s">
        <v>71</v>
      </c>
      <c r="N1738" s="2">
        <v>-4</v>
      </c>
      <c r="O1738" s="2">
        <v>3</v>
      </c>
      <c r="P1738" s="2">
        <v>181</v>
      </c>
      <c r="Q1738" s="2" t="str">
        <f>VLOOKUP(A1738,'Additional Data'!$A$1:$D$9949,2,0)</f>
        <v>Website</v>
      </c>
      <c r="R1738" s="2" t="str">
        <f>VLOOKUP(A1738,'Additional Data'!$A$1:$D$9949,4,0)</f>
        <v>Debit Card</v>
      </c>
      <c r="S1738" s="5">
        <f>VLOOKUP(A1738,'Additional Data'!$A$1:$D$9949,3,0)</f>
        <v>2487.7925089999999</v>
      </c>
      <c r="T1738" s="2" t="str">
        <f>HLOOKUP(B1738,'Additional Data'!$F$1:$N$2,2,0)</f>
        <v>Laptop</v>
      </c>
    </row>
    <row r="1739" spans="1:20" ht="14.25" customHeight="1">
      <c r="A1739" s="2">
        <v>848679</v>
      </c>
      <c r="B1739" s="2" t="s">
        <v>36</v>
      </c>
      <c r="C1739" s="2" t="s">
        <v>32</v>
      </c>
      <c r="D1739" s="2" t="s">
        <v>34</v>
      </c>
      <c r="E1739" s="4">
        <v>43530.682685185187</v>
      </c>
      <c r="F1739" s="4">
        <v>43536.682685185187</v>
      </c>
      <c r="G1739" s="4">
        <v>43537.682685185187</v>
      </c>
      <c r="H1739" s="2">
        <v>25</v>
      </c>
      <c r="I1739" s="2">
        <v>113</v>
      </c>
      <c r="J1739" s="2" t="s">
        <v>63</v>
      </c>
      <c r="K1739" s="2" t="s">
        <v>81</v>
      </c>
      <c r="L1739" s="2" t="s">
        <v>35</v>
      </c>
      <c r="M1739" s="2" t="s">
        <v>59</v>
      </c>
      <c r="N1739" s="2">
        <v>-1</v>
      </c>
      <c r="O1739" s="2">
        <v>6</v>
      </c>
      <c r="P1739" s="2">
        <v>138</v>
      </c>
      <c r="Q1739" s="2" t="str">
        <f>VLOOKUP(A1739,'Additional Data'!$A$1:$D$9949,2,0)</f>
        <v>Website</v>
      </c>
      <c r="R1739" s="2" t="str">
        <f>VLOOKUP(A1739,'Additional Data'!$A$1:$D$9949,4,0)</f>
        <v>Credit Card</v>
      </c>
      <c r="S1739" s="5">
        <f>VLOOKUP(A1739,'Additional Data'!$A$1:$D$9949,3,0)</f>
        <v>913.21608619999995</v>
      </c>
      <c r="T1739" s="2" t="str">
        <f>HLOOKUP(B1739,'Additional Data'!$F$1:$N$2,2,0)</f>
        <v>Laptop</v>
      </c>
    </row>
    <row r="1740" spans="1:20" ht="14.25" customHeight="1">
      <c r="A1740" s="2">
        <v>91382</v>
      </c>
      <c r="B1740" s="2" t="s">
        <v>30</v>
      </c>
      <c r="C1740" s="2" t="s">
        <v>32</v>
      </c>
      <c r="D1740" s="2" t="s">
        <v>34</v>
      </c>
      <c r="E1740" s="4">
        <v>43530.688472222224</v>
      </c>
      <c r="F1740" s="4">
        <v>43536.688472222224</v>
      </c>
      <c r="G1740" s="4">
        <v>43533.688472222224</v>
      </c>
      <c r="H1740" s="2">
        <v>34</v>
      </c>
      <c r="I1740" s="2">
        <v>113</v>
      </c>
      <c r="J1740" s="2" t="s">
        <v>60</v>
      </c>
      <c r="K1740" s="2" t="s">
        <v>61</v>
      </c>
      <c r="L1740" s="2" t="s">
        <v>35</v>
      </c>
      <c r="M1740" s="2" t="s">
        <v>59</v>
      </c>
      <c r="N1740" s="2">
        <v>3</v>
      </c>
      <c r="O1740" s="2">
        <v>6</v>
      </c>
      <c r="P1740" s="2">
        <v>147</v>
      </c>
      <c r="Q1740" s="2" t="str">
        <f>VLOOKUP(A1740,'Additional Data'!$A$1:$D$9949,2,0)</f>
        <v>App</v>
      </c>
      <c r="R1740" s="2" t="str">
        <f>VLOOKUP(A1740,'Additional Data'!$A$1:$D$9949,4,0)</f>
        <v>Debit Card</v>
      </c>
      <c r="S1740" s="5">
        <f>VLOOKUP(A1740,'Additional Data'!$A$1:$D$9949,3,0)</f>
        <v>858.61328820000006</v>
      </c>
      <c r="T1740" s="2" t="str">
        <f>HLOOKUP(B1740,'Additional Data'!$F$1:$N$2,2,0)</f>
        <v>PC</v>
      </c>
    </row>
    <row r="1741" spans="1:20" ht="14.25" customHeight="1">
      <c r="A1741" s="2">
        <v>546941</v>
      </c>
      <c r="B1741" s="2" t="s">
        <v>36</v>
      </c>
      <c r="C1741" s="2" t="s">
        <v>32</v>
      </c>
      <c r="D1741" s="2" t="s">
        <v>34</v>
      </c>
      <c r="E1741" s="4">
        <v>43530.692685185182</v>
      </c>
      <c r="F1741" s="4">
        <v>43535.692685185182</v>
      </c>
      <c r="G1741" s="4">
        <v>43537.692685185182</v>
      </c>
      <c r="H1741" s="2">
        <v>89</v>
      </c>
      <c r="I1741" s="2">
        <v>89</v>
      </c>
      <c r="J1741" s="2" t="s">
        <v>60</v>
      </c>
      <c r="K1741" s="2" t="s">
        <v>61</v>
      </c>
      <c r="L1741" s="2" t="s">
        <v>35</v>
      </c>
      <c r="M1741" s="2" t="s">
        <v>71</v>
      </c>
      <c r="N1741" s="2">
        <v>-2</v>
      </c>
      <c r="O1741" s="2">
        <v>5</v>
      </c>
      <c r="P1741" s="2">
        <v>178</v>
      </c>
      <c r="Q1741" s="2" t="str">
        <f>VLOOKUP(A1741,'Additional Data'!$A$1:$D$9949,2,0)</f>
        <v>App</v>
      </c>
      <c r="R1741" s="2" t="str">
        <f>VLOOKUP(A1741,'Additional Data'!$A$1:$D$9949,4,0)</f>
        <v>Credit Card</v>
      </c>
      <c r="S1741" s="5">
        <f>VLOOKUP(A1741,'Additional Data'!$A$1:$D$9949,3,0)</f>
        <v>3617.5833400000001</v>
      </c>
      <c r="T1741" s="2" t="str">
        <f>HLOOKUP(B1741,'Additional Data'!$F$1:$N$2,2,0)</f>
        <v>Laptop</v>
      </c>
    </row>
    <row r="1742" spans="1:20" ht="14.25" customHeight="1">
      <c r="A1742" s="2">
        <v>728705</v>
      </c>
      <c r="B1742" s="2" t="s">
        <v>36</v>
      </c>
      <c r="C1742" s="2" t="s">
        <v>41</v>
      </c>
      <c r="D1742" s="2" t="s">
        <v>34</v>
      </c>
      <c r="E1742" s="4">
        <v>43530.69295138889</v>
      </c>
      <c r="F1742" s="4">
        <v>43532.69295138889</v>
      </c>
      <c r="G1742" s="4">
        <v>43534.69295138889</v>
      </c>
      <c r="H1742" s="2">
        <v>67</v>
      </c>
      <c r="I1742" s="2">
        <v>101</v>
      </c>
      <c r="J1742" s="2" t="s">
        <v>32</v>
      </c>
      <c r="K1742" s="2" t="s">
        <v>70</v>
      </c>
      <c r="L1742" s="2" t="s">
        <v>35</v>
      </c>
      <c r="M1742" s="2" t="s">
        <v>71</v>
      </c>
      <c r="N1742" s="2">
        <v>-2</v>
      </c>
      <c r="O1742" s="2">
        <v>2</v>
      </c>
      <c r="P1742" s="2">
        <v>168</v>
      </c>
      <c r="Q1742" s="2" t="str">
        <f>VLOOKUP(A1742,'Additional Data'!$A$1:$D$9949,2,0)</f>
        <v>App</v>
      </c>
      <c r="R1742" s="2" t="str">
        <f>VLOOKUP(A1742,'Additional Data'!$A$1:$D$9949,4,0)</f>
        <v>Credit Card</v>
      </c>
      <c r="S1742" s="5">
        <f>VLOOKUP(A1742,'Additional Data'!$A$1:$D$9949,3,0)</f>
        <v>2208</v>
      </c>
      <c r="T1742" s="2" t="str">
        <f>HLOOKUP(B1742,'Additional Data'!$F$1:$N$2,2,0)</f>
        <v>Laptop</v>
      </c>
    </row>
    <row r="1743" spans="1:20" ht="14.25" customHeight="1">
      <c r="A1743" s="2">
        <v>103691</v>
      </c>
      <c r="B1743" s="2" t="s">
        <v>36</v>
      </c>
      <c r="C1743" s="2" t="s">
        <v>32</v>
      </c>
      <c r="D1743" s="2" t="s">
        <v>34</v>
      </c>
      <c r="E1743" s="4">
        <v>43530.702534722222</v>
      </c>
      <c r="F1743" s="4">
        <v>43537.702534722222</v>
      </c>
      <c r="G1743" s="4">
        <v>43533.702534722222</v>
      </c>
      <c r="H1743" s="2">
        <v>60</v>
      </c>
      <c r="I1743" s="2">
        <v>105</v>
      </c>
      <c r="J1743" s="2" t="s">
        <v>73</v>
      </c>
      <c r="K1743" s="2" t="s">
        <v>74</v>
      </c>
      <c r="L1743" s="2" t="s">
        <v>35</v>
      </c>
      <c r="M1743" s="2" t="s">
        <v>71</v>
      </c>
      <c r="N1743" s="2">
        <v>4</v>
      </c>
      <c r="O1743" s="2">
        <v>7</v>
      </c>
      <c r="P1743" s="2">
        <v>165</v>
      </c>
      <c r="Q1743" s="2" t="str">
        <f>VLOOKUP(A1743,'Additional Data'!$A$1:$D$9949,2,0)</f>
        <v>App</v>
      </c>
      <c r="R1743" s="2" t="str">
        <f>VLOOKUP(A1743,'Additional Data'!$A$1:$D$9949,4,0)</f>
        <v>Cash On Delivery</v>
      </c>
      <c r="S1743" s="5">
        <f>VLOOKUP(A1743,'Additional Data'!$A$1:$D$9949,3,0)</f>
        <v>2581</v>
      </c>
      <c r="T1743" s="2" t="str">
        <f>HLOOKUP(B1743,'Additional Data'!$F$1:$N$2,2,0)</f>
        <v>Laptop</v>
      </c>
    </row>
    <row r="1744" spans="1:20" ht="14.25" customHeight="1">
      <c r="A1744" s="2">
        <v>74196</v>
      </c>
      <c r="B1744" s="2" t="s">
        <v>30</v>
      </c>
      <c r="C1744" s="2" t="s">
        <v>32</v>
      </c>
      <c r="D1744" s="2" t="s">
        <v>34</v>
      </c>
      <c r="E1744" s="4">
        <v>43530.71303240741</v>
      </c>
      <c r="F1744" s="4">
        <v>43534.71303240741</v>
      </c>
      <c r="G1744" s="4">
        <v>43537.71303240741</v>
      </c>
      <c r="H1744" s="2">
        <v>33</v>
      </c>
      <c r="I1744" s="2">
        <v>110</v>
      </c>
      <c r="J1744" s="2" t="s">
        <v>60</v>
      </c>
      <c r="K1744" s="2" t="s">
        <v>61</v>
      </c>
      <c r="L1744" s="2" t="s">
        <v>35</v>
      </c>
      <c r="M1744" s="2" t="s">
        <v>71</v>
      </c>
      <c r="N1744" s="2">
        <v>-3</v>
      </c>
      <c r="O1744" s="2">
        <v>4</v>
      </c>
      <c r="P1744" s="2">
        <v>143</v>
      </c>
      <c r="Q1744" s="2" t="str">
        <f>VLOOKUP(A1744,'Additional Data'!$A$1:$D$9949,2,0)</f>
        <v>Website</v>
      </c>
      <c r="R1744" s="2" t="str">
        <f>VLOOKUP(A1744,'Additional Data'!$A$1:$D$9949,4,0)</f>
        <v>Debit Card</v>
      </c>
      <c r="S1744" s="5">
        <f>VLOOKUP(A1744,'Additional Data'!$A$1:$D$9949,3,0)</f>
        <v>755.64673330000005</v>
      </c>
      <c r="T1744" s="2" t="str">
        <f>HLOOKUP(B1744,'Additional Data'!$F$1:$N$2,2,0)</f>
        <v>PC</v>
      </c>
    </row>
    <row r="1745" spans="1:20" ht="14.25" customHeight="1">
      <c r="A1745" s="2">
        <v>3453</v>
      </c>
      <c r="B1745" s="2" t="s">
        <v>39</v>
      </c>
      <c r="C1745" s="2" t="s">
        <v>32</v>
      </c>
      <c r="D1745" s="2" t="s">
        <v>34</v>
      </c>
      <c r="E1745" s="4">
        <v>43530.729155092595</v>
      </c>
      <c r="F1745" s="4">
        <v>43533.729155092595</v>
      </c>
      <c r="G1745" s="4">
        <v>43537.729155092595</v>
      </c>
      <c r="H1745" s="2">
        <v>75</v>
      </c>
      <c r="I1745" s="2">
        <v>109</v>
      </c>
      <c r="J1745" s="2" t="s">
        <v>41</v>
      </c>
      <c r="K1745" s="2" t="s">
        <v>58</v>
      </c>
      <c r="L1745" s="2" t="s">
        <v>35</v>
      </c>
      <c r="M1745" s="2" t="s">
        <v>71</v>
      </c>
      <c r="N1745" s="2">
        <v>-4</v>
      </c>
      <c r="O1745" s="2">
        <v>3</v>
      </c>
      <c r="P1745" s="2">
        <v>184</v>
      </c>
      <c r="Q1745" s="2" t="str">
        <f>VLOOKUP(A1745,'Additional Data'!$A$1:$D$9949,2,0)</f>
        <v>Website</v>
      </c>
      <c r="R1745" s="2" t="str">
        <f>VLOOKUP(A1745,'Additional Data'!$A$1:$D$9949,4,0)</f>
        <v>Credit Card</v>
      </c>
      <c r="S1745" s="5">
        <f>VLOOKUP(A1745,'Additional Data'!$A$1:$D$9949,3,0)</f>
        <v>2487.4769259999998</v>
      </c>
      <c r="T1745" s="2" t="str">
        <f>HLOOKUP(B1745,'Additional Data'!$F$1:$N$2,2,0)</f>
        <v>Mobile</v>
      </c>
    </row>
    <row r="1746" spans="1:20" ht="14.25" customHeight="1">
      <c r="A1746" s="2">
        <v>617591</v>
      </c>
      <c r="B1746" s="2" t="s">
        <v>39</v>
      </c>
      <c r="C1746" s="2" t="s">
        <v>41</v>
      </c>
      <c r="D1746" s="2" t="s">
        <v>34</v>
      </c>
      <c r="E1746" s="4">
        <v>43530.730115740742</v>
      </c>
      <c r="F1746" s="4">
        <v>43534.730115740742</v>
      </c>
      <c r="G1746" s="4">
        <v>43537.730115740742</v>
      </c>
      <c r="H1746" s="2">
        <v>26</v>
      </c>
      <c r="I1746" s="2">
        <v>112</v>
      </c>
      <c r="J1746" s="2" t="s">
        <v>63</v>
      </c>
      <c r="K1746" s="2" t="s">
        <v>64</v>
      </c>
      <c r="L1746" s="2" t="s">
        <v>35</v>
      </c>
      <c r="M1746" s="2" t="s">
        <v>59</v>
      </c>
      <c r="N1746" s="2">
        <v>-3</v>
      </c>
      <c r="O1746" s="2">
        <v>4</v>
      </c>
      <c r="P1746" s="2">
        <v>138</v>
      </c>
      <c r="Q1746" s="2" t="str">
        <f>VLOOKUP(A1746,'Additional Data'!$A$1:$D$9949,2,0)</f>
        <v>App</v>
      </c>
      <c r="R1746" s="2" t="str">
        <f>VLOOKUP(A1746,'Additional Data'!$A$1:$D$9949,4,0)</f>
        <v>Credit Card</v>
      </c>
      <c r="S1746" s="5">
        <f>VLOOKUP(A1746,'Additional Data'!$A$1:$D$9949,3,0)</f>
        <v>1591</v>
      </c>
      <c r="T1746" s="2" t="str">
        <f>HLOOKUP(B1746,'Additional Data'!$F$1:$N$2,2,0)</f>
        <v>Mobile</v>
      </c>
    </row>
    <row r="1747" spans="1:20" ht="14.25" customHeight="1">
      <c r="A1747" s="2">
        <v>750361</v>
      </c>
      <c r="B1747" s="2" t="s">
        <v>39</v>
      </c>
      <c r="C1747" s="2" t="s">
        <v>32</v>
      </c>
      <c r="D1747" s="2" t="s">
        <v>34</v>
      </c>
      <c r="E1747" s="4">
        <v>43530.740324074075</v>
      </c>
      <c r="F1747" s="4">
        <v>43534.740324074075</v>
      </c>
      <c r="G1747" s="4">
        <v>43534.740324074075</v>
      </c>
      <c r="H1747" s="2">
        <v>46</v>
      </c>
      <c r="I1747" s="2">
        <v>112</v>
      </c>
      <c r="J1747" s="2" t="s">
        <v>63</v>
      </c>
      <c r="K1747" s="2" t="s">
        <v>81</v>
      </c>
      <c r="L1747" s="2" t="s">
        <v>35</v>
      </c>
      <c r="M1747" s="2" t="s">
        <v>59</v>
      </c>
      <c r="N1747" s="2">
        <v>0</v>
      </c>
      <c r="O1747" s="2">
        <v>4</v>
      </c>
      <c r="P1747" s="2">
        <v>158</v>
      </c>
      <c r="Q1747" s="2" t="str">
        <f>VLOOKUP(A1747,'Additional Data'!$A$1:$D$9949,2,0)</f>
        <v>App</v>
      </c>
      <c r="R1747" s="2" t="str">
        <f>VLOOKUP(A1747,'Additional Data'!$A$1:$D$9949,4,0)</f>
        <v>Credit Card</v>
      </c>
      <c r="S1747" s="5">
        <f>VLOOKUP(A1747,'Additional Data'!$A$1:$D$9949,3,0)</f>
        <v>2265.5267779999999</v>
      </c>
      <c r="T1747" s="2" t="str">
        <f>HLOOKUP(B1747,'Additional Data'!$F$1:$N$2,2,0)</f>
        <v>Mobile</v>
      </c>
    </row>
    <row r="1748" spans="1:20" ht="14.25" customHeight="1">
      <c r="A1748" s="2">
        <v>973164</v>
      </c>
      <c r="B1748" s="2" t="s">
        <v>42</v>
      </c>
      <c r="C1748" s="2" t="s">
        <v>41</v>
      </c>
      <c r="D1748" s="2" t="s">
        <v>34</v>
      </c>
      <c r="E1748" s="4">
        <v>43530.741377314815</v>
      </c>
      <c r="F1748" s="4">
        <v>43530.741377314815</v>
      </c>
      <c r="G1748" s="4">
        <v>43534.741377314815</v>
      </c>
      <c r="H1748" s="2">
        <v>0</v>
      </c>
      <c r="I1748" s="2">
        <v>105</v>
      </c>
      <c r="J1748" s="2" t="s">
        <v>41</v>
      </c>
      <c r="K1748" s="2" t="s">
        <v>66</v>
      </c>
      <c r="L1748" s="2" t="s">
        <v>67</v>
      </c>
      <c r="M1748" s="2" t="s">
        <v>71</v>
      </c>
      <c r="N1748" s="2">
        <v>-4</v>
      </c>
      <c r="O1748" s="2">
        <v>0</v>
      </c>
      <c r="P1748" s="2">
        <v>105</v>
      </c>
      <c r="Q1748" s="2" t="str">
        <f>VLOOKUP(A1748,'Additional Data'!$A$1:$D$9949,2,0)</f>
        <v>Website</v>
      </c>
      <c r="R1748" s="2" t="str">
        <f>VLOOKUP(A1748,'Additional Data'!$A$1:$D$9949,4,0)</f>
        <v>Debit Card</v>
      </c>
      <c r="S1748" s="5">
        <f>VLOOKUP(A1748,'Additional Data'!$A$1:$D$9949,3,0)</f>
        <v>3001.3026500000001</v>
      </c>
      <c r="T1748" s="2" t="str">
        <f>HLOOKUP(B1748,'Additional Data'!$F$1:$N$2,2,0)</f>
        <v>TV</v>
      </c>
    </row>
    <row r="1749" spans="1:20" ht="14.25" customHeight="1">
      <c r="A1749" s="2">
        <v>562703</v>
      </c>
      <c r="B1749" s="2" t="s">
        <v>30</v>
      </c>
      <c r="C1749" s="2" t="s">
        <v>41</v>
      </c>
      <c r="D1749" s="2" t="s">
        <v>34</v>
      </c>
      <c r="E1749" s="4">
        <v>43530.745671296296</v>
      </c>
      <c r="F1749" s="4">
        <v>43537.745671296296</v>
      </c>
      <c r="G1749" s="4">
        <v>43534.745671296296</v>
      </c>
      <c r="H1749" s="2">
        <v>0</v>
      </c>
      <c r="I1749" s="2">
        <v>123</v>
      </c>
      <c r="J1749" s="2" t="s">
        <v>41</v>
      </c>
      <c r="K1749" s="2" t="s">
        <v>66</v>
      </c>
      <c r="L1749" s="2" t="s">
        <v>67</v>
      </c>
      <c r="M1749" s="2" t="s">
        <v>59</v>
      </c>
      <c r="N1749" s="2">
        <v>3</v>
      </c>
      <c r="O1749" s="2">
        <v>7</v>
      </c>
      <c r="P1749" s="2">
        <v>123</v>
      </c>
      <c r="Q1749" s="2" t="str">
        <f>VLOOKUP(A1749,'Additional Data'!$A$1:$D$9949,2,0)</f>
        <v>App</v>
      </c>
      <c r="R1749" s="2" t="str">
        <f>VLOOKUP(A1749,'Additional Data'!$A$1:$D$9949,4,0)</f>
        <v>Credit Card</v>
      </c>
      <c r="S1749" s="5">
        <f>VLOOKUP(A1749,'Additional Data'!$A$1:$D$9949,3,0)</f>
        <v>1587.7298740000001</v>
      </c>
      <c r="T1749" s="2" t="str">
        <f>HLOOKUP(B1749,'Additional Data'!$F$1:$N$2,2,0)</f>
        <v>PC</v>
      </c>
    </row>
    <row r="1750" spans="1:20" ht="14.25" customHeight="1">
      <c r="A1750" s="2">
        <v>753860</v>
      </c>
      <c r="B1750" s="2" t="s">
        <v>48</v>
      </c>
      <c r="C1750" s="2" t="s">
        <v>32</v>
      </c>
      <c r="D1750" s="2" t="s">
        <v>34</v>
      </c>
      <c r="E1750" s="4">
        <v>43530.751793981479</v>
      </c>
      <c r="F1750" s="4">
        <v>43532.751793981479</v>
      </c>
      <c r="G1750" s="4">
        <v>43537.751793981479</v>
      </c>
      <c r="H1750" s="2">
        <v>74</v>
      </c>
      <c r="I1750" s="2">
        <v>107</v>
      </c>
      <c r="J1750" s="2" t="s">
        <v>41</v>
      </c>
      <c r="K1750" s="2" t="s">
        <v>58</v>
      </c>
      <c r="L1750" s="2" t="s">
        <v>35</v>
      </c>
      <c r="M1750" s="2" t="s">
        <v>71</v>
      </c>
      <c r="N1750" s="2">
        <v>-5</v>
      </c>
      <c r="O1750" s="2">
        <v>2</v>
      </c>
      <c r="P1750" s="2">
        <v>181</v>
      </c>
      <c r="Q1750" s="2" t="str">
        <f>VLOOKUP(A1750,'Additional Data'!$A$1:$D$9949,2,0)</f>
        <v>App</v>
      </c>
      <c r="R1750" s="2" t="str">
        <f>VLOOKUP(A1750,'Additional Data'!$A$1:$D$9949,4,0)</f>
        <v>Debit Card</v>
      </c>
      <c r="S1750" s="5">
        <f>VLOOKUP(A1750,'Additional Data'!$A$1:$D$9949,3,0)</f>
        <v>3448.9973129999998</v>
      </c>
      <c r="T1750" s="2" t="str">
        <f>HLOOKUP(B1750,'Additional Data'!$F$1:$N$2,2,0)</f>
        <v>Gaming Console</v>
      </c>
    </row>
    <row r="1751" spans="1:20" ht="14.25" customHeight="1">
      <c r="A1751" s="2">
        <v>697348</v>
      </c>
      <c r="B1751" s="2" t="s">
        <v>39</v>
      </c>
      <c r="C1751" s="2" t="s">
        <v>41</v>
      </c>
      <c r="D1751" s="2" t="s">
        <v>34</v>
      </c>
      <c r="E1751" s="4">
        <v>43530.751979166664</v>
      </c>
      <c r="F1751" s="4">
        <v>43535.751979166664</v>
      </c>
      <c r="G1751" s="4">
        <v>43536.751979166664</v>
      </c>
      <c r="H1751" s="2">
        <v>30</v>
      </c>
      <c r="I1751" s="2">
        <v>129</v>
      </c>
      <c r="J1751" s="2" t="s">
        <v>32</v>
      </c>
      <c r="K1751" s="2" t="s">
        <v>70</v>
      </c>
      <c r="L1751" s="2" t="s">
        <v>35</v>
      </c>
      <c r="M1751" s="2" t="s">
        <v>71</v>
      </c>
      <c r="N1751" s="2">
        <v>-1</v>
      </c>
      <c r="O1751" s="2">
        <v>5</v>
      </c>
      <c r="P1751" s="2">
        <v>159</v>
      </c>
      <c r="Q1751" s="2" t="str">
        <f>VLOOKUP(A1751,'Additional Data'!$A$1:$D$9949,2,0)</f>
        <v>App</v>
      </c>
      <c r="R1751" s="2" t="str">
        <f>VLOOKUP(A1751,'Additional Data'!$A$1:$D$9949,4,0)</f>
        <v>Debit Card</v>
      </c>
      <c r="S1751" s="5">
        <f>VLOOKUP(A1751,'Additional Data'!$A$1:$D$9949,3,0)</f>
        <v>1740</v>
      </c>
      <c r="T1751" s="2" t="str">
        <f>HLOOKUP(B1751,'Additional Data'!$F$1:$N$2,2,0)</f>
        <v>Mobile</v>
      </c>
    </row>
    <row r="1752" spans="1:20" ht="14.25" customHeight="1">
      <c r="A1752" s="2">
        <v>735316</v>
      </c>
      <c r="B1752" s="2" t="s">
        <v>30</v>
      </c>
      <c r="C1752" s="2" t="s">
        <v>32</v>
      </c>
      <c r="D1752" s="2" t="s">
        <v>34</v>
      </c>
      <c r="E1752" s="4">
        <v>43530.752430555556</v>
      </c>
      <c r="F1752" s="4">
        <v>43534.752430555556</v>
      </c>
      <c r="G1752" s="4">
        <v>43536.752430555556</v>
      </c>
      <c r="H1752" s="2">
        <v>43</v>
      </c>
      <c r="I1752" s="2">
        <v>107</v>
      </c>
      <c r="J1752" s="2" t="s">
        <v>60</v>
      </c>
      <c r="K1752" s="2" t="s">
        <v>61</v>
      </c>
      <c r="L1752" s="2" t="s">
        <v>35</v>
      </c>
      <c r="M1752" s="2" t="s">
        <v>71</v>
      </c>
      <c r="N1752" s="2">
        <v>-2</v>
      </c>
      <c r="O1752" s="2">
        <v>4</v>
      </c>
      <c r="P1752" s="2">
        <v>150</v>
      </c>
      <c r="Q1752" s="2" t="str">
        <f>VLOOKUP(A1752,'Additional Data'!$A$1:$D$9949,2,0)</f>
        <v>App</v>
      </c>
      <c r="R1752" s="2" t="str">
        <f>VLOOKUP(A1752,'Additional Data'!$A$1:$D$9949,4,0)</f>
        <v>Debit Card</v>
      </c>
      <c r="S1752" s="5">
        <f>VLOOKUP(A1752,'Additional Data'!$A$1:$D$9949,3,0)</f>
        <v>585</v>
      </c>
      <c r="T1752" s="2" t="str">
        <f>HLOOKUP(B1752,'Additional Data'!$F$1:$N$2,2,0)</f>
        <v>PC</v>
      </c>
    </row>
    <row r="1753" spans="1:20" ht="14.25" customHeight="1">
      <c r="A1753" s="2">
        <v>587898</v>
      </c>
      <c r="B1753" s="2" t="s">
        <v>42</v>
      </c>
      <c r="C1753" s="2" t="s">
        <v>32</v>
      </c>
      <c r="D1753" s="2" t="s">
        <v>34</v>
      </c>
      <c r="E1753" s="4">
        <v>43530.759837962964</v>
      </c>
      <c r="F1753" s="4">
        <v>43536.759837962964</v>
      </c>
      <c r="G1753" s="4">
        <v>43533.759837962964</v>
      </c>
      <c r="H1753" s="2">
        <v>0</v>
      </c>
      <c r="I1753" s="2">
        <v>129</v>
      </c>
      <c r="J1753" s="2" t="s">
        <v>32</v>
      </c>
      <c r="K1753" s="2" t="s">
        <v>82</v>
      </c>
      <c r="L1753" s="2" t="s">
        <v>67</v>
      </c>
      <c r="M1753" s="2" t="s">
        <v>59</v>
      </c>
      <c r="N1753" s="2">
        <v>3</v>
      </c>
      <c r="O1753" s="2">
        <v>6</v>
      </c>
      <c r="P1753" s="2">
        <v>129</v>
      </c>
      <c r="Q1753" s="2" t="str">
        <f>VLOOKUP(A1753,'Additional Data'!$A$1:$D$9949,2,0)</f>
        <v>Website</v>
      </c>
      <c r="R1753" s="2" t="str">
        <f>VLOOKUP(A1753,'Additional Data'!$A$1:$D$9949,4,0)</f>
        <v>Debit Card</v>
      </c>
      <c r="S1753" s="5">
        <f>VLOOKUP(A1753,'Additional Data'!$A$1:$D$9949,3,0)</f>
        <v>3101.5976860000001</v>
      </c>
      <c r="T1753" s="2" t="str">
        <f>HLOOKUP(B1753,'Additional Data'!$F$1:$N$2,2,0)</f>
        <v>TV</v>
      </c>
    </row>
    <row r="1754" spans="1:20" ht="14.25" customHeight="1">
      <c r="A1754" s="2">
        <v>498876</v>
      </c>
      <c r="B1754" s="2" t="s">
        <v>42</v>
      </c>
      <c r="C1754" s="2" t="s">
        <v>32</v>
      </c>
      <c r="D1754" s="2" t="s">
        <v>34</v>
      </c>
      <c r="E1754" s="4">
        <v>43530.763564814813</v>
      </c>
      <c r="F1754" s="4">
        <v>43536.763564814813</v>
      </c>
      <c r="G1754" s="4">
        <v>43534.763564814813</v>
      </c>
      <c r="H1754" s="2">
        <v>71</v>
      </c>
      <c r="I1754" s="2">
        <v>89</v>
      </c>
      <c r="J1754" s="2" t="s">
        <v>60</v>
      </c>
      <c r="K1754" s="2" t="s">
        <v>61</v>
      </c>
      <c r="L1754" s="2" t="s">
        <v>35</v>
      </c>
      <c r="M1754" s="2" t="s">
        <v>71</v>
      </c>
      <c r="N1754" s="2">
        <v>2</v>
      </c>
      <c r="O1754" s="2">
        <v>6</v>
      </c>
      <c r="P1754" s="2">
        <v>160</v>
      </c>
      <c r="Q1754" s="2" t="str">
        <f>VLOOKUP(A1754,'Additional Data'!$A$1:$D$9949,2,0)</f>
        <v>Website</v>
      </c>
      <c r="R1754" s="2" t="str">
        <f>VLOOKUP(A1754,'Additional Data'!$A$1:$D$9949,4,0)</f>
        <v>Debit Card</v>
      </c>
      <c r="S1754" s="5">
        <f>VLOOKUP(A1754,'Additional Data'!$A$1:$D$9949,3,0)</f>
        <v>1457</v>
      </c>
      <c r="T1754" s="2" t="str">
        <f>HLOOKUP(B1754,'Additional Data'!$F$1:$N$2,2,0)</f>
        <v>TV</v>
      </c>
    </row>
    <row r="1755" spans="1:20" ht="14.25" customHeight="1">
      <c r="A1755" s="2">
        <v>829475</v>
      </c>
      <c r="B1755" s="2" t="s">
        <v>48</v>
      </c>
      <c r="C1755" s="2" t="s">
        <v>32</v>
      </c>
      <c r="D1755" s="2" t="s">
        <v>34</v>
      </c>
      <c r="E1755" s="4">
        <v>43530.772951388892</v>
      </c>
      <c r="F1755" s="4">
        <v>43534.772951388892</v>
      </c>
      <c r="G1755" s="4">
        <v>43534.772951388892</v>
      </c>
      <c r="H1755" s="2">
        <v>80</v>
      </c>
      <c r="I1755" s="2">
        <v>94</v>
      </c>
      <c r="J1755" s="2" t="s">
        <v>63</v>
      </c>
      <c r="K1755" s="2" t="s">
        <v>81</v>
      </c>
      <c r="L1755" s="2" t="s">
        <v>35</v>
      </c>
      <c r="M1755" s="2" t="s">
        <v>71</v>
      </c>
      <c r="N1755" s="2">
        <v>0</v>
      </c>
      <c r="O1755" s="2">
        <v>4</v>
      </c>
      <c r="P1755" s="2">
        <v>174</v>
      </c>
      <c r="Q1755" s="2" t="str">
        <f>VLOOKUP(A1755,'Additional Data'!$A$1:$D$9949,2,0)</f>
        <v>App</v>
      </c>
      <c r="R1755" s="2" t="str">
        <f>VLOOKUP(A1755,'Additional Data'!$A$1:$D$9949,4,0)</f>
        <v>Credit Card</v>
      </c>
      <c r="S1755" s="5">
        <f>VLOOKUP(A1755,'Additional Data'!$A$1:$D$9949,3,0)</f>
        <v>3178.4033840000002</v>
      </c>
      <c r="T1755" s="2" t="str">
        <f>HLOOKUP(B1755,'Additional Data'!$F$1:$N$2,2,0)</f>
        <v>Gaming Console</v>
      </c>
    </row>
    <row r="1756" spans="1:20" ht="14.25" customHeight="1">
      <c r="A1756" s="2">
        <v>56451</v>
      </c>
      <c r="B1756" s="2" t="s">
        <v>39</v>
      </c>
      <c r="C1756" s="2" t="s">
        <v>32</v>
      </c>
      <c r="D1756" s="2" t="s">
        <v>34</v>
      </c>
      <c r="E1756" s="4">
        <v>43530.77480324074</v>
      </c>
      <c r="F1756" s="4">
        <v>43531.77480324074</v>
      </c>
      <c r="G1756" s="4">
        <v>43536.77480324074</v>
      </c>
      <c r="H1756" s="2">
        <v>0</v>
      </c>
      <c r="I1756" s="2">
        <v>126</v>
      </c>
      <c r="J1756" s="2" t="s">
        <v>32</v>
      </c>
      <c r="K1756" s="2" t="s">
        <v>82</v>
      </c>
      <c r="L1756" s="2" t="s">
        <v>67</v>
      </c>
      <c r="M1756" s="2" t="s">
        <v>59</v>
      </c>
      <c r="N1756" s="2">
        <v>-5</v>
      </c>
      <c r="O1756" s="2">
        <v>1</v>
      </c>
      <c r="P1756" s="2">
        <v>126</v>
      </c>
      <c r="Q1756" s="2" t="str">
        <f>VLOOKUP(A1756,'Additional Data'!$A$1:$D$9949,2,0)</f>
        <v>Website</v>
      </c>
      <c r="R1756" s="2" t="str">
        <f>VLOOKUP(A1756,'Additional Data'!$A$1:$D$9949,4,0)</f>
        <v>Credit Card</v>
      </c>
      <c r="S1756" s="5">
        <f>VLOOKUP(A1756,'Additional Data'!$A$1:$D$9949,3,0)</f>
        <v>647.81502079999996</v>
      </c>
      <c r="T1756" s="2" t="str">
        <f>HLOOKUP(B1756,'Additional Data'!$F$1:$N$2,2,0)</f>
        <v>Mobile</v>
      </c>
    </row>
    <row r="1757" spans="1:20" ht="14.25" customHeight="1">
      <c r="A1757" s="2">
        <v>364852</v>
      </c>
      <c r="B1757" s="2" t="s">
        <v>30</v>
      </c>
      <c r="C1757" s="2" t="s">
        <v>41</v>
      </c>
      <c r="D1757" s="2" t="s">
        <v>34</v>
      </c>
      <c r="E1757" s="4">
        <v>43530.78597222222</v>
      </c>
      <c r="F1757" s="4">
        <v>43534.78597222222</v>
      </c>
      <c r="G1757" s="4">
        <v>43533.78597222222</v>
      </c>
      <c r="H1757" s="2">
        <v>0</v>
      </c>
      <c r="I1757" s="2">
        <v>123</v>
      </c>
      <c r="J1757" s="2" t="s">
        <v>41</v>
      </c>
      <c r="K1757" s="2" t="s">
        <v>66</v>
      </c>
      <c r="L1757" s="2" t="s">
        <v>67</v>
      </c>
      <c r="M1757" s="2" t="s">
        <v>71</v>
      </c>
      <c r="N1757" s="2">
        <v>1</v>
      </c>
      <c r="O1757" s="2">
        <v>4</v>
      </c>
      <c r="P1757" s="2">
        <v>123</v>
      </c>
      <c r="Q1757" s="2" t="str">
        <f>VLOOKUP(A1757,'Additional Data'!$A$1:$D$9949,2,0)</f>
        <v>App</v>
      </c>
      <c r="R1757" s="2" t="str">
        <f>VLOOKUP(A1757,'Additional Data'!$A$1:$D$9949,4,0)</f>
        <v>Debit Card</v>
      </c>
      <c r="S1757" s="5">
        <f>VLOOKUP(A1757,'Additional Data'!$A$1:$D$9949,3,0)</f>
        <v>2315</v>
      </c>
      <c r="T1757" s="2" t="str">
        <f>HLOOKUP(B1757,'Additional Data'!$F$1:$N$2,2,0)</f>
        <v>PC</v>
      </c>
    </row>
    <row r="1758" spans="1:20" ht="14.25" customHeight="1">
      <c r="A1758" s="2">
        <v>228742</v>
      </c>
      <c r="B1758" s="2" t="s">
        <v>36</v>
      </c>
      <c r="C1758" s="2" t="s">
        <v>41</v>
      </c>
      <c r="D1758" s="2" t="s">
        <v>34</v>
      </c>
      <c r="E1758" s="4">
        <v>43530.786678240744</v>
      </c>
      <c r="F1758" s="4">
        <v>43538.786678240744</v>
      </c>
      <c r="G1758" s="4">
        <v>43533.786678240744</v>
      </c>
      <c r="H1758" s="2">
        <v>50</v>
      </c>
      <c r="I1758" s="2">
        <v>122</v>
      </c>
      <c r="J1758" s="2" t="s">
        <v>32</v>
      </c>
      <c r="K1758" s="2" t="s">
        <v>70</v>
      </c>
      <c r="L1758" s="2" t="s">
        <v>35</v>
      </c>
      <c r="M1758" s="2" t="s">
        <v>59</v>
      </c>
      <c r="N1758" s="2">
        <v>5</v>
      </c>
      <c r="O1758" s="2">
        <v>8</v>
      </c>
      <c r="P1758" s="2">
        <v>172</v>
      </c>
      <c r="Q1758" s="2" t="str">
        <f>VLOOKUP(A1758,'Additional Data'!$A$1:$D$9949,2,0)</f>
        <v>App</v>
      </c>
      <c r="R1758" s="2" t="str">
        <f>VLOOKUP(A1758,'Additional Data'!$A$1:$D$9949,4,0)</f>
        <v>Debit Card</v>
      </c>
      <c r="S1758" s="5">
        <f>VLOOKUP(A1758,'Additional Data'!$A$1:$D$9949,3,0)</f>
        <v>289</v>
      </c>
      <c r="T1758" s="2" t="str">
        <f>HLOOKUP(B1758,'Additional Data'!$F$1:$N$2,2,0)</f>
        <v>Laptop</v>
      </c>
    </row>
    <row r="1759" spans="1:20" ht="14.25" customHeight="1">
      <c r="A1759" s="2">
        <v>504213</v>
      </c>
      <c r="B1759" s="2" t="s">
        <v>39</v>
      </c>
      <c r="C1759" s="2" t="s">
        <v>41</v>
      </c>
      <c r="D1759" s="2" t="s">
        <v>34</v>
      </c>
      <c r="E1759" s="4">
        <v>43530.798310185186</v>
      </c>
      <c r="F1759" s="4">
        <v>43537.798310185186</v>
      </c>
      <c r="G1759" s="4">
        <v>43536.798310185186</v>
      </c>
      <c r="H1759" s="2">
        <v>33</v>
      </c>
      <c r="I1759" s="2">
        <v>123</v>
      </c>
      <c r="J1759" s="2" t="s">
        <v>32</v>
      </c>
      <c r="K1759" s="2" t="s">
        <v>70</v>
      </c>
      <c r="L1759" s="2" t="s">
        <v>35</v>
      </c>
      <c r="M1759" s="2" t="s">
        <v>59</v>
      </c>
      <c r="N1759" s="2">
        <v>1</v>
      </c>
      <c r="O1759" s="2">
        <v>7</v>
      </c>
      <c r="P1759" s="2">
        <v>156</v>
      </c>
      <c r="Q1759" s="2" t="str">
        <f>VLOOKUP(A1759,'Additional Data'!$A$1:$D$9949,2,0)</f>
        <v>Website</v>
      </c>
      <c r="R1759" s="2" t="str">
        <f>VLOOKUP(A1759,'Additional Data'!$A$1:$D$9949,4,0)</f>
        <v>Credit Card</v>
      </c>
      <c r="S1759" s="5">
        <f>VLOOKUP(A1759,'Additional Data'!$A$1:$D$9949,3,0)</f>
        <v>2778.139005</v>
      </c>
      <c r="T1759" s="2" t="str">
        <f>HLOOKUP(B1759,'Additional Data'!$F$1:$N$2,2,0)</f>
        <v>Mobile</v>
      </c>
    </row>
    <row r="1760" spans="1:20" ht="14.25" customHeight="1">
      <c r="A1760" s="2">
        <v>296319</v>
      </c>
      <c r="B1760" s="2" t="s">
        <v>36</v>
      </c>
      <c r="C1760" s="2" t="s">
        <v>32</v>
      </c>
      <c r="D1760" s="2" t="s">
        <v>34</v>
      </c>
      <c r="E1760" s="4">
        <v>43530.799444444441</v>
      </c>
      <c r="F1760" s="4">
        <v>43539.799444444441</v>
      </c>
      <c r="G1760" s="4">
        <v>43536.799444444441</v>
      </c>
      <c r="H1760" s="2">
        <v>28</v>
      </c>
      <c r="I1760" s="2">
        <v>106</v>
      </c>
      <c r="J1760" s="2" t="s">
        <v>60</v>
      </c>
      <c r="K1760" s="2" t="s">
        <v>61</v>
      </c>
      <c r="L1760" s="2" t="s">
        <v>35</v>
      </c>
      <c r="M1760" s="2" t="s">
        <v>59</v>
      </c>
      <c r="N1760" s="2">
        <v>3</v>
      </c>
      <c r="O1760" s="2">
        <v>9</v>
      </c>
      <c r="P1760" s="2">
        <v>134</v>
      </c>
      <c r="Q1760" s="2" t="str">
        <f>VLOOKUP(A1760,'Additional Data'!$A$1:$D$9949,2,0)</f>
        <v>Website</v>
      </c>
      <c r="R1760" s="2" t="str">
        <f>VLOOKUP(A1760,'Additional Data'!$A$1:$D$9949,4,0)</f>
        <v>Credit Card</v>
      </c>
      <c r="S1760" s="5">
        <f>VLOOKUP(A1760,'Additional Data'!$A$1:$D$9949,3,0)</f>
        <v>2173.437852</v>
      </c>
      <c r="T1760" s="2" t="str">
        <f>HLOOKUP(B1760,'Additional Data'!$F$1:$N$2,2,0)</f>
        <v>Laptop</v>
      </c>
    </row>
    <row r="1761" spans="1:20" ht="14.25" customHeight="1">
      <c r="A1761" s="2">
        <v>122786</v>
      </c>
      <c r="B1761" s="2" t="s">
        <v>36</v>
      </c>
      <c r="C1761" s="2" t="s">
        <v>32</v>
      </c>
      <c r="D1761" s="2" t="s">
        <v>34</v>
      </c>
      <c r="E1761" s="4">
        <v>43530.799861111111</v>
      </c>
      <c r="F1761" s="4">
        <v>43533.799861111111</v>
      </c>
      <c r="G1761" s="4">
        <v>43534.799861111111</v>
      </c>
      <c r="H1761" s="2">
        <v>33</v>
      </c>
      <c r="I1761" s="2">
        <v>124</v>
      </c>
      <c r="J1761" s="2" t="s">
        <v>73</v>
      </c>
      <c r="K1761" s="2" t="s">
        <v>74</v>
      </c>
      <c r="L1761" s="2" t="s">
        <v>35</v>
      </c>
      <c r="M1761" s="2" t="s">
        <v>59</v>
      </c>
      <c r="N1761" s="2">
        <v>-1</v>
      </c>
      <c r="O1761" s="2">
        <v>3</v>
      </c>
      <c r="P1761" s="2">
        <v>157</v>
      </c>
      <c r="Q1761" s="2" t="str">
        <f>VLOOKUP(A1761,'Additional Data'!$A$1:$D$9949,2,0)</f>
        <v>App</v>
      </c>
      <c r="R1761" s="2" t="str">
        <f>VLOOKUP(A1761,'Additional Data'!$A$1:$D$9949,4,0)</f>
        <v>Debit Card</v>
      </c>
      <c r="S1761" s="5">
        <f>VLOOKUP(A1761,'Additional Data'!$A$1:$D$9949,3,0)</f>
        <v>3364.0769169999999</v>
      </c>
      <c r="T1761" s="2" t="str">
        <f>HLOOKUP(B1761,'Additional Data'!$F$1:$N$2,2,0)</f>
        <v>Laptop</v>
      </c>
    </row>
    <row r="1762" spans="1:20" ht="14.25" customHeight="1">
      <c r="A1762" s="2">
        <v>271501</v>
      </c>
      <c r="B1762" s="2" t="s">
        <v>47</v>
      </c>
      <c r="C1762" s="2" t="s">
        <v>32</v>
      </c>
      <c r="D1762" s="2" t="s">
        <v>34</v>
      </c>
      <c r="E1762" s="4">
        <v>43530.800011574072</v>
      </c>
      <c r="F1762" s="4">
        <v>43532.800011574072</v>
      </c>
      <c r="G1762" s="4">
        <v>43533.800011574072</v>
      </c>
      <c r="H1762" s="2">
        <v>75</v>
      </c>
      <c r="I1762" s="2">
        <v>103</v>
      </c>
      <c r="J1762" s="2" t="s">
        <v>41</v>
      </c>
      <c r="K1762" s="2" t="s">
        <v>58</v>
      </c>
      <c r="L1762" s="2" t="s">
        <v>35</v>
      </c>
      <c r="M1762" s="2" t="s">
        <v>71</v>
      </c>
      <c r="N1762" s="2">
        <v>-1</v>
      </c>
      <c r="O1762" s="2">
        <v>2</v>
      </c>
      <c r="P1762" s="2">
        <v>178</v>
      </c>
      <c r="Q1762" s="2" t="str">
        <f>VLOOKUP(A1762,'Additional Data'!$A$1:$D$9949,2,0)</f>
        <v>App</v>
      </c>
      <c r="R1762" s="2" t="str">
        <f>VLOOKUP(A1762,'Additional Data'!$A$1:$D$9949,4,0)</f>
        <v>Credit Card</v>
      </c>
      <c r="S1762" s="5">
        <f>VLOOKUP(A1762,'Additional Data'!$A$1:$D$9949,3,0)</f>
        <v>2452.2738680000002</v>
      </c>
      <c r="T1762" s="2" t="str">
        <f>HLOOKUP(B1762,'Additional Data'!$F$1:$N$2,2,0)</f>
        <v>Tablet</v>
      </c>
    </row>
    <row r="1763" spans="1:20" ht="14.25" customHeight="1">
      <c r="A1763" s="2">
        <v>38794</v>
      </c>
      <c r="B1763" s="2" t="s">
        <v>36</v>
      </c>
      <c r="C1763" s="2" t="s">
        <v>41</v>
      </c>
      <c r="D1763" s="2" t="s">
        <v>34</v>
      </c>
      <c r="E1763" s="4">
        <v>43530.800532407404</v>
      </c>
      <c r="F1763" s="4">
        <v>43533.800532407404</v>
      </c>
      <c r="G1763" s="4">
        <v>43535.800532407404</v>
      </c>
      <c r="H1763" s="2">
        <v>64</v>
      </c>
      <c r="I1763" s="2">
        <v>92</v>
      </c>
      <c r="J1763" s="2" t="s">
        <v>60</v>
      </c>
      <c r="K1763" s="2" t="s">
        <v>77</v>
      </c>
      <c r="L1763" s="2" t="s">
        <v>35</v>
      </c>
      <c r="M1763" s="2" t="s">
        <v>71</v>
      </c>
      <c r="N1763" s="2">
        <v>-2</v>
      </c>
      <c r="O1763" s="2">
        <v>3</v>
      </c>
      <c r="P1763" s="2">
        <v>156</v>
      </c>
      <c r="Q1763" s="2" t="str">
        <f>VLOOKUP(A1763,'Additional Data'!$A$1:$D$9949,2,0)</f>
        <v>App</v>
      </c>
      <c r="R1763" s="2" t="str">
        <f>VLOOKUP(A1763,'Additional Data'!$A$1:$D$9949,4,0)</f>
        <v>Debit Card</v>
      </c>
      <c r="S1763" s="5">
        <f>VLOOKUP(A1763,'Additional Data'!$A$1:$D$9949,3,0)</f>
        <v>2689.375395</v>
      </c>
      <c r="T1763" s="2" t="str">
        <f>HLOOKUP(B1763,'Additional Data'!$F$1:$N$2,2,0)</f>
        <v>Laptop</v>
      </c>
    </row>
    <row r="1764" spans="1:20" ht="14.25" customHeight="1">
      <c r="A1764" s="2">
        <v>102956</v>
      </c>
      <c r="B1764" s="2" t="s">
        <v>39</v>
      </c>
      <c r="C1764" s="2" t="s">
        <v>32</v>
      </c>
      <c r="D1764" s="2" t="s">
        <v>34</v>
      </c>
      <c r="E1764" s="4">
        <v>43530.801076388889</v>
      </c>
      <c r="F1764" s="4">
        <v>43532.801076388889</v>
      </c>
      <c r="G1764" s="4">
        <v>43533.801076388889</v>
      </c>
      <c r="H1764" s="2">
        <v>45</v>
      </c>
      <c r="I1764" s="2">
        <v>129</v>
      </c>
      <c r="J1764" s="2" t="s">
        <v>41</v>
      </c>
      <c r="K1764" s="2" t="s">
        <v>58</v>
      </c>
      <c r="L1764" s="2" t="s">
        <v>35</v>
      </c>
      <c r="M1764" s="2" t="s">
        <v>71</v>
      </c>
      <c r="N1764" s="2">
        <v>-1</v>
      </c>
      <c r="O1764" s="2">
        <v>2</v>
      </c>
      <c r="P1764" s="2">
        <v>174</v>
      </c>
      <c r="Q1764" s="2" t="str">
        <f>VLOOKUP(A1764,'Additional Data'!$A$1:$D$9949,2,0)</f>
        <v>App</v>
      </c>
      <c r="R1764" s="2" t="str">
        <f>VLOOKUP(A1764,'Additional Data'!$A$1:$D$9949,4,0)</f>
        <v>Debit Card</v>
      </c>
      <c r="S1764" s="5">
        <f>VLOOKUP(A1764,'Additional Data'!$A$1:$D$9949,3,0)</f>
        <v>2253.4562569999998</v>
      </c>
      <c r="T1764" s="2" t="str">
        <f>HLOOKUP(B1764,'Additional Data'!$F$1:$N$2,2,0)</f>
        <v>Mobile</v>
      </c>
    </row>
    <row r="1765" spans="1:20" ht="14.25" customHeight="1">
      <c r="A1765" s="2">
        <v>922600</v>
      </c>
      <c r="B1765" s="2" t="s">
        <v>36</v>
      </c>
      <c r="C1765" s="2" t="s">
        <v>32</v>
      </c>
      <c r="D1765" s="2" t="s">
        <v>34</v>
      </c>
      <c r="E1765" s="4">
        <v>43530.801898148151</v>
      </c>
      <c r="F1765" s="4">
        <v>43533.801898148151</v>
      </c>
      <c r="G1765" s="4">
        <v>43537.801898148151</v>
      </c>
      <c r="H1765" s="2">
        <v>81</v>
      </c>
      <c r="I1765" s="2">
        <v>106</v>
      </c>
      <c r="J1765" s="2" t="s">
        <v>41</v>
      </c>
      <c r="K1765" s="2" t="s">
        <v>58</v>
      </c>
      <c r="L1765" s="2" t="s">
        <v>35</v>
      </c>
      <c r="M1765" s="2" t="s">
        <v>71</v>
      </c>
      <c r="N1765" s="2">
        <v>-4</v>
      </c>
      <c r="O1765" s="2">
        <v>3</v>
      </c>
      <c r="P1765" s="2">
        <v>187</v>
      </c>
      <c r="Q1765" s="2" t="str">
        <f>VLOOKUP(A1765,'Additional Data'!$A$1:$D$9949,2,0)</f>
        <v>App</v>
      </c>
      <c r="R1765" s="2" t="str">
        <f>VLOOKUP(A1765,'Additional Data'!$A$1:$D$9949,4,0)</f>
        <v>Debit Card</v>
      </c>
      <c r="S1765" s="5">
        <f>VLOOKUP(A1765,'Additional Data'!$A$1:$D$9949,3,0)</f>
        <v>3770.3622780000001</v>
      </c>
      <c r="T1765" s="2" t="str">
        <f>HLOOKUP(B1765,'Additional Data'!$F$1:$N$2,2,0)</f>
        <v>Laptop</v>
      </c>
    </row>
    <row r="1766" spans="1:20" ht="14.25" customHeight="1">
      <c r="A1766" s="2">
        <v>267685</v>
      </c>
      <c r="B1766" s="2" t="s">
        <v>36</v>
      </c>
      <c r="C1766" s="2" t="s">
        <v>41</v>
      </c>
      <c r="D1766" s="2" t="s">
        <v>34</v>
      </c>
      <c r="E1766" s="4">
        <v>43530.804826388892</v>
      </c>
      <c r="F1766" s="4">
        <v>43534.804826388892</v>
      </c>
      <c r="G1766" s="4">
        <v>43537.804826388892</v>
      </c>
      <c r="H1766" s="2">
        <v>0</v>
      </c>
      <c r="I1766" s="2">
        <v>124</v>
      </c>
      <c r="J1766" s="2" t="s">
        <v>41</v>
      </c>
      <c r="K1766" s="2" t="s">
        <v>66</v>
      </c>
      <c r="L1766" s="2" t="s">
        <v>67</v>
      </c>
      <c r="M1766" s="2" t="s">
        <v>59</v>
      </c>
      <c r="N1766" s="2">
        <v>-3</v>
      </c>
      <c r="O1766" s="2">
        <v>4</v>
      </c>
      <c r="P1766" s="2">
        <v>124</v>
      </c>
      <c r="Q1766" s="2" t="str">
        <f>VLOOKUP(A1766,'Additional Data'!$A$1:$D$9949,2,0)</f>
        <v>App</v>
      </c>
      <c r="R1766" s="2" t="str">
        <f>VLOOKUP(A1766,'Additional Data'!$A$1:$D$9949,4,0)</f>
        <v>Credit Card</v>
      </c>
      <c r="S1766" s="5">
        <f>VLOOKUP(A1766,'Additional Data'!$A$1:$D$9949,3,0)</f>
        <v>2125</v>
      </c>
      <c r="T1766" s="2" t="str">
        <f>HLOOKUP(B1766,'Additional Data'!$F$1:$N$2,2,0)</f>
        <v>Laptop</v>
      </c>
    </row>
    <row r="1767" spans="1:20" ht="14.25" customHeight="1">
      <c r="A1767" s="2">
        <v>925382</v>
      </c>
      <c r="B1767" s="2" t="s">
        <v>42</v>
      </c>
      <c r="C1767" s="2" t="s">
        <v>41</v>
      </c>
      <c r="D1767" s="2" t="s">
        <v>34</v>
      </c>
      <c r="E1767" s="4">
        <v>43530.807824074072</v>
      </c>
      <c r="F1767" s="4">
        <v>43537.807824074072</v>
      </c>
      <c r="G1767" s="4">
        <v>43537.807824074072</v>
      </c>
      <c r="H1767" s="2">
        <v>29</v>
      </c>
      <c r="I1767" s="2">
        <v>126</v>
      </c>
      <c r="J1767" s="2" t="s">
        <v>73</v>
      </c>
      <c r="K1767" s="2" t="s">
        <v>80</v>
      </c>
      <c r="L1767" s="2" t="s">
        <v>35</v>
      </c>
      <c r="M1767" s="2" t="s">
        <v>59</v>
      </c>
      <c r="N1767" s="2">
        <v>0</v>
      </c>
      <c r="O1767" s="2">
        <v>7</v>
      </c>
      <c r="P1767" s="2">
        <v>155</v>
      </c>
      <c r="Q1767" s="2" t="str">
        <f>VLOOKUP(A1767,'Additional Data'!$A$1:$D$9949,2,0)</f>
        <v>App</v>
      </c>
      <c r="R1767" s="2" t="str">
        <f>VLOOKUP(A1767,'Additional Data'!$A$1:$D$9949,4,0)</f>
        <v>Debit Card</v>
      </c>
      <c r="S1767" s="5">
        <f>VLOOKUP(A1767,'Additional Data'!$A$1:$D$9949,3,0)</f>
        <v>2980.1415099999999</v>
      </c>
      <c r="T1767" s="2" t="str">
        <f>HLOOKUP(B1767,'Additional Data'!$F$1:$N$2,2,0)</f>
        <v>TV</v>
      </c>
    </row>
    <row r="1768" spans="1:20" ht="14.25" customHeight="1">
      <c r="A1768" s="2">
        <v>217695</v>
      </c>
      <c r="B1768" s="2" t="s">
        <v>48</v>
      </c>
      <c r="C1768" s="2" t="s">
        <v>41</v>
      </c>
      <c r="D1768" s="2" t="s">
        <v>34</v>
      </c>
      <c r="E1768" s="4">
        <v>43530.809467592589</v>
      </c>
      <c r="F1768" s="4">
        <v>43533.809467592589</v>
      </c>
      <c r="G1768" s="4">
        <v>43536.809467592589</v>
      </c>
      <c r="H1768" s="2">
        <v>75</v>
      </c>
      <c r="I1768" s="2">
        <v>102</v>
      </c>
      <c r="J1768" s="2" t="s">
        <v>32</v>
      </c>
      <c r="K1768" s="2" t="s">
        <v>70</v>
      </c>
      <c r="L1768" s="2" t="s">
        <v>35</v>
      </c>
      <c r="M1768" s="2" t="s">
        <v>71</v>
      </c>
      <c r="N1768" s="2">
        <v>-3</v>
      </c>
      <c r="O1768" s="2">
        <v>3</v>
      </c>
      <c r="P1768" s="2">
        <v>177</v>
      </c>
      <c r="Q1768" s="2" t="str">
        <f>VLOOKUP(A1768,'Additional Data'!$A$1:$D$9949,2,0)</f>
        <v>Website</v>
      </c>
      <c r="R1768" s="2" t="str">
        <f>VLOOKUP(A1768,'Additional Data'!$A$1:$D$9949,4,0)</f>
        <v>Credit Card</v>
      </c>
      <c r="S1768" s="5">
        <f>VLOOKUP(A1768,'Additional Data'!$A$1:$D$9949,3,0)</f>
        <v>1228.3454810000001</v>
      </c>
      <c r="T1768" s="2" t="str">
        <f>HLOOKUP(B1768,'Additional Data'!$F$1:$N$2,2,0)</f>
        <v>Gaming Console</v>
      </c>
    </row>
    <row r="1769" spans="1:20" ht="14.25" customHeight="1">
      <c r="A1769" s="2">
        <v>89783</v>
      </c>
      <c r="B1769" s="2" t="s">
        <v>39</v>
      </c>
      <c r="C1769" s="2" t="s">
        <v>41</v>
      </c>
      <c r="D1769" s="2" t="s">
        <v>34</v>
      </c>
      <c r="E1769" s="4">
        <v>43530.809745370374</v>
      </c>
      <c r="F1769" s="4">
        <v>43530.809745370374</v>
      </c>
      <c r="G1769" s="4">
        <v>43533.809745370374</v>
      </c>
      <c r="H1769" s="2">
        <v>0</v>
      </c>
      <c r="I1769" s="2">
        <v>103</v>
      </c>
      <c r="J1769" s="2" t="s">
        <v>41</v>
      </c>
      <c r="K1769" s="2" t="s">
        <v>66</v>
      </c>
      <c r="L1769" s="2" t="s">
        <v>67</v>
      </c>
      <c r="M1769" s="2" t="s">
        <v>71</v>
      </c>
      <c r="N1769" s="2">
        <v>-3</v>
      </c>
      <c r="O1769" s="2">
        <v>0</v>
      </c>
      <c r="P1769" s="2">
        <v>103</v>
      </c>
      <c r="Q1769" s="2" t="str">
        <f>VLOOKUP(A1769,'Additional Data'!$A$1:$D$9949,2,0)</f>
        <v>App</v>
      </c>
      <c r="R1769" s="2" t="str">
        <f>VLOOKUP(A1769,'Additional Data'!$A$1:$D$9949,4,0)</f>
        <v>Credit Card</v>
      </c>
      <c r="S1769" s="5">
        <f>VLOOKUP(A1769,'Additional Data'!$A$1:$D$9949,3,0)</f>
        <v>1135</v>
      </c>
      <c r="T1769" s="2" t="str">
        <f>HLOOKUP(B1769,'Additional Data'!$F$1:$N$2,2,0)</f>
        <v>Mobile</v>
      </c>
    </row>
    <row r="1770" spans="1:20" ht="14.25" customHeight="1">
      <c r="A1770" s="2">
        <v>558574</v>
      </c>
      <c r="B1770" s="2" t="s">
        <v>48</v>
      </c>
      <c r="C1770" s="2" t="s">
        <v>41</v>
      </c>
      <c r="D1770" s="2" t="s">
        <v>34</v>
      </c>
      <c r="E1770" s="4">
        <v>43530.815636574072</v>
      </c>
      <c r="F1770" s="4">
        <v>43539.815636574072</v>
      </c>
      <c r="G1770" s="4">
        <v>43536.815636574072</v>
      </c>
      <c r="H1770" s="2">
        <v>50</v>
      </c>
      <c r="I1770" s="2">
        <v>122</v>
      </c>
      <c r="J1770" s="2" t="s">
        <v>32</v>
      </c>
      <c r="K1770" s="2" t="s">
        <v>70</v>
      </c>
      <c r="L1770" s="2" t="s">
        <v>35</v>
      </c>
      <c r="M1770" s="2" t="s">
        <v>59</v>
      </c>
      <c r="N1770" s="2">
        <v>3</v>
      </c>
      <c r="O1770" s="2">
        <v>9</v>
      </c>
      <c r="P1770" s="2">
        <v>172</v>
      </c>
      <c r="Q1770" s="2" t="str">
        <f>VLOOKUP(A1770,'Additional Data'!$A$1:$D$9949,2,0)</f>
        <v>App</v>
      </c>
      <c r="R1770" s="2" t="str">
        <f>VLOOKUP(A1770,'Additional Data'!$A$1:$D$9949,4,0)</f>
        <v>Debit Card</v>
      </c>
      <c r="S1770" s="5">
        <f>VLOOKUP(A1770,'Additional Data'!$A$1:$D$9949,3,0)</f>
        <v>1883</v>
      </c>
      <c r="T1770" s="2" t="str">
        <f>HLOOKUP(B1770,'Additional Data'!$F$1:$N$2,2,0)</f>
        <v>Gaming Console</v>
      </c>
    </row>
    <row r="1771" spans="1:20" ht="14.25" customHeight="1">
      <c r="A1771" s="2">
        <v>984162</v>
      </c>
      <c r="B1771" s="2" t="s">
        <v>30</v>
      </c>
      <c r="C1771" s="2" t="s">
        <v>41</v>
      </c>
      <c r="D1771" s="2" t="s">
        <v>34</v>
      </c>
      <c r="E1771" s="4">
        <v>43530.818784722222</v>
      </c>
      <c r="F1771" s="4">
        <v>43535.818784722222</v>
      </c>
      <c r="G1771" s="4">
        <v>43534.818784722222</v>
      </c>
      <c r="H1771" s="2">
        <v>66</v>
      </c>
      <c r="I1771" s="2">
        <v>106</v>
      </c>
      <c r="J1771" s="2" t="s">
        <v>32</v>
      </c>
      <c r="K1771" s="2" t="s">
        <v>70</v>
      </c>
      <c r="L1771" s="2" t="s">
        <v>35</v>
      </c>
      <c r="M1771" s="2" t="s">
        <v>71</v>
      </c>
      <c r="N1771" s="2">
        <v>1</v>
      </c>
      <c r="O1771" s="2">
        <v>5</v>
      </c>
      <c r="P1771" s="2">
        <v>172</v>
      </c>
      <c r="Q1771" s="2" t="str">
        <f>VLOOKUP(A1771,'Additional Data'!$A$1:$D$9949,2,0)</f>
        <v>Website</v>
      </c>
      <c r="R1771" s="2" t="str">
        <f>VLOOKUP(A1771,'Additional Data'!$A$1:$D$9949,4,0)</f>
        <v>Debit Card</v>
      </c>
      <c r="S1771" s="5">
        <f>VLOOKUP(A1771,'Additional Data'!$A$1:$D$9949,3,0)</f>
        <v>1539.9331460000001</v>
      </c>
      <c r="T1771" s="2" t="str">
        <f>HLOOKUP(B1771,'Additional Data'!$F$1:$N$2,2,0)</f>
        <v>PC</v>
      </c>
    </row>
    <row r="1772" spans="1:20" ht="14.25" customHeight="1">
      <c r="A1772" s="2">
        <v>107661</v>
      </c>
      <c r="B1772" s="2" t="s">
        <v>36</v>
      </c>
      <c r="C1772" s="2" t="s">
        <v>32</v>
      </c>
      <c r="D1772" s="2" t="s">
        <v>34</v>
      </c>
      <c r="E1772" s="4">
        <v>43530.820833333331</v>
      </c>
      <c r="F1772" s="4">
        <v>43535.820833333331</v>
      </c>
      <c r="G1772" s="4">
        <v>43537.820833333331</v>
      </c>
      <c r="H1772" s="2">
        <v>43</v>
      </c>
      <c r="I1772" s="2">
        <v>121</v>
      </c>
      <c r="J1772" s="2" t="s">
        <v>41</v>
      </c>
      <c r="K1772" s="2" t="s">
        <v>58</v>
      </c>
      <c r="L1772" s="2" t="s">
        <v>35</v>
      </c>
      <c r="M1772" s="2" t="s">
        <v>59</v>
      </c>
      <c r="N1772" s="2">
        <v>-2</v>
      </c>
      <c r="O1772" s="2">
        <v>5</v>
      </c>
      <c r="P1772" s="2">
        <v>164</v>
      </c>
      <c r="Q1772" s="2" t="str">
        <f>VLOOKUP(A1772,'Additional Data'!$A$1:$D$9949,2,0)</f>
        <v>Website</v>
      </c>
      <c r="R1772" s="2" t="str">
        <f>VLOOKUP(A1772,'Additional Data'!$A$1:$D$9949,4,0)</f>
        <v>Credit Card</v>
      </c>
      <c r="S1772" s="5">
        <f>VLOOKUP(A1772,'Additional Data'!$A$1:$D$9949,3,0)</f>
        <v>1040.3827349999999</v>
      </c>
      <c r="T1772" s="2" t="str">
        <f>HLOOKUP(B1772,'Additional Data'!$F$1:$N$2,2,0)</f>
        <v>Laptop</v>
      </c>
    </row>
    <row r="1773" spans="1:20" ht="14.25" customHeight="1">
      <c r="A1773" s="2">
        <v>167923</v>
      </c>
      <c r="B1773" s="2" t="s">
        <v>36</v>
      </c>
      <c r="C1773" s="2" t="s">
        <v>41</v>
      </c>
      <c r="D1773" s="2" t="s">
        <v>34</v>
      </c>
      <c r="E1773" s="4">
        <v>43530.821909722225</v>
      </c>
      <c r="F1773" s="4">
        <v>43535.821909722225</v>
      </c>
      <c r="G1773" s="4">
        <v>43536.821909722225</v>
      </c>
      <c r="H1773" s="2">
        <v>60</v>
      </c>
      <c r="I1773" s="2">
        <v>91</v>
      </c>
      <c r="J1773" s="2" t="s">
        <v>60</v>
      </c>
      <c r="K1773" s="2" t="s">
        <v>77</v>
      </c>
      <c r="L1773" s="2" t="s">
        <v>35</v>
      </c>
      <c r="M1773" s="2" t="s">
        <v>71</v>
      </c>
      <c r="N1773" s="2">
        <v>-1</v>
      </c>
      <c r="O1773" s="2">
        <v>5</v>
      </c>
      <c r="P1773" s="2">
        <v>151</v>
      </c>
      <c r="Q1773" s="2" t="str">
        <f>VLOOKUP(A1773,'Additional Data'!$A$1:$D$9949,2,0)</f>
        <v>App</v>
      </c>
      <c r="R1773" s="2" t="str">
        <f>VLOOKUP(A1773,'Additional Data'!$A$1:$D$9949,4,0)</f>
        <v>Cash On Delivery</v>
      </c>
      <c r="S1773" s="5">
        <f>VLOOKUP(A1773,'Additional Data'!$A$1:$D$9949,3,0)</f>
        <v>475.05983639999999</v>
      </c>
      <c r="T1773" s="2" t="str">
        <f>HLOOKUP(B1773,'Additional Data'!$F$1:$N$2,2,0)</f>
        <v>Laptop</v>
      </c>
    </row>
    <row r="1774" spans="1:20" ht="14.25" customHeight="1">
      <c r="A1774" s="2">
        <v>93205</v>
      </c>
      <c r="B1774" s="2" t="s">
        <v>36</v>
      </c>
      <c r="C1774" s="2" t="s">
        <v>41</v>
      </c>
      <c r="D1774" s="2" t="s">
        <v>34</v>
      </c>
      <c r="E1774" s="4">
        <v>43530.822731481479</v>
      </c>
      <c r="F1774" s="4">
        <v>43539.822731481479</v>
      </c>
      <c r="G1774" s="4">
        <v>43533.822731481479</v>
      </c>
      <c r="H1774" s="2">
        <v>65</v>
      </c>
      <c r="I1774" s="2">
        <v>92</v>
      </c>
      <c r="J1774" s="2" t="s">
        <v>63</v>
      </c>
      <c r="K1774" s="2" t="s">
        <v>64</v>
      </c>
      <c r="L1774" s="2" t="s">
        <v>35</v>
      </c>
      <c r="M1774" s="2" t="s">
        <v>71</v>
      </c>
      <c r="N1774" s="2">
        <v>6</v>
      </c>
      <c r="O1774" s="2">
        <v>9</v>
      </c>
      <c r="P1774" s="2">
        <v>157</v>
      </c>
      <c r="Q1774" s="2" t="str">
        <f>VLOOKUP(A1774,'Additional Data'!$A$1:$D$9949,2,0)</f>
        <v>App</v>
      </c>
      <c r="R1774" s="2" t="str">
        <f>VLOOKUP(A1774,'Additional Data'!$A$1:$D$9949,4,0)</f>
        <v>Cash On Delivery</v>
      </c>
      <c r="S1774" s="5">
        <f>VLOOKUP(A1774,'Additional Data'!$A$1:$D$9949,3,0)</f>
        <v>2381.2111920000002</v>
      </c>
      <c r="T1774" s="2" t="str">
        <f>HLOOKUP(B1774,'Additional Data'!$F$1:$N$2,2,0)</f>
        <v>Laptop</v>
      </c>
    </row>
    <row r="1775" spans="1:20" ht="14.25" customHeight="1">
      <c r="A1775" s="2">
        <v>54803</v>
      </c>
      <c r="B1775" s="2" t="s">
        <v>47</v>
      </c>
      <c r="C1775" s="2" t="s">
        <v>41</v>
      </c>
      <c r="D1775" s="2" t="s">
        <v>34</v>
      </c>
      <c r="E1775" s="4">
        <v>43530.83284722222</v>
      </c>
      <c r="F1775" s="4">
        <v>43535.83284722222</v>
      </c>
      <c r="G1775" s="4">
        <v>43534.83284722222</v>
      </c>
      <c r="H1775" s="2">
        <v>84</v>
      </c>
      <c r="I1775" s="2">
        <v>89</v>
      </c>
      <c r="J1775" s="2" t="s">
        <v>60</v>
      </c>
      <c r="K1775" s="2" t="s">
        <v>77</v>
      </c>
      <c r="L1775" s="2" t="s">
        <v>35</v>
      </c>
      <c r="M1775" s="2" t="s">
        <v>71</v>
      </c>
      <c r="N1775" s="2">
        <v>1</v>
      </c>
      <c r="O1775" s="2">
        <v>5</v>
      </c>
      <c r="P1775" s="2">
        <v>173</v>
      </c>
      <c r="Q1775" s="2" t="str">
        <f>VLOOKUP(A1775,'Additional Data'!$A$1:$D$9949,2,0)</f>
        <v>App</v>
      </c>
      <c r="R1775" s="2" t="str">
        <f>VLOOKUP(A1775,'Additional Data'!$A$1:$D$9949,4,0)</f>
        <v>Cash On Delivery</v>
      </c>
      <c r="S1775" s="5">
        <f>VLOOKUP(A1775,'Additional Data'!$A$1:$D$9949,3,0)</f>
        <v>1131.068295</v>
      </c>
      <c r="T1775" s="2" t="str">
        <f>HLOOKUP(B1775,'Additional Data'!$F$1:$N$2,2,0)</f>
        <v>Tablet</v>
      </c>
    </row>
    <row r="1776" spans="1:20" ht="14.25" customHeight="1">
      <c r="A1776" s="2">
        <v>835558</v>
      </c>
      <c r="B1776" s="2" t="s">
        <v>30</v>
      </c>
      <c r="C1776" s="2" t="s">
        <v>32</v>
      </c>
      <c r="D1776" s="2" t="s">
        <v>34</v>
      </c>
      <c r="E1776" s="4">
        <v>43530.833124999997</v>
      </c>
      <c r="F1776" s="4">
        <v>43533.833124999997</v>
      </c>
      <c r="G1776" s="4">
        <v>43537.833124999997</v>
      </c>
      <c r="H1776" s="2">
        <v>37</v>
      </c>
      <c r="I1776" s="2">
        <v>110</v>
      </c>
      <c r="J1776" s="2" t="s">
        <v>63</v>
      </c>
      <c r="K1776" s="2" t="s">
        <v>81</v>
      </c>
      <c r="L1776" s="2" t="s">
        <v>35</v>
      </c>
      <c r="M1776" s="2" t="s">
        <v>59</v>
      </c>
      <c r="N1776" s="2">
        <v>-4</v>
      </c>
      <c r="O1776" s="2">
        <v>3</v>
      </c>
      <c r="P1776" s="2">
        <v>147</v>
      </c>
      <c r="Q1776" s="2" t="str">
        <f>VLOOKUP(A1776,'Additional Data'!$A$1:$D$9949,2,0)</f>
        <v>App</v>
      </c>
      <c r="R1776" s="2" t="str">
        <f>VLOOKUP(A1776,'Additional Data'!$A$1:$D$9949,4,0)</f>
        <v>Debit Card</v>
      </c>
      <c r="S1776" s="5">
        <f>VLOOKUP(A1776,'Additional Data'!$A$1:$D$9949,3,0)</f>
        <v>1558.4630810000001</v>
      </c>
      <c r="T1776" s="2" t="str">
        <f>HLOOKUP(B1776,'Additional Data'!$F$1:$N$2,2,0)</f>
        <v>PC</v>
      </c>
    </row>
    <row r="1777" spans="1:20" ht="14.25" customHeight="1">
      <c r="A1777" s="2">
        <v>845860</v>
      </c>
      <c r="B1777" s="2" t="s">
        <v>39</v>
      </c>
      <c r="C1777" s="2" t="s">
        <v>32</v>
      </c>
      <c r="D1777" s="2" t="s">
        <v>34</v>
      </c>
      <c r="E1777" s="4">
        <v>43530.835925925923</v>
      </c>
      <c r="F1777" s="4">
        <v>43535.835925925923</v>
      </c>
      <c r="G1777" s="4">
        <v>43533.835925925923</v>
      </c>
      <c r="H1777" s="2">
        <v>41</v>
      </c>
      <c r="I1777" s="2">
        <v>110</v>
      </c>
      <c r="J1777" s="2" t="s">
        <v>60</v>
      </c>
      <c r="K1777" s="2" t="s">
        <v>61</v>
      </c>
      <c r="L1777" s="2" t="s">
        <v>35</v>
      </c>
      <c r="M1777" s="2" t="s">
        <v>71</v>
      </c>
      <c r="N1777" s="2">
        <v>2</v>
      </c>
      <c r="O1777" s="2">
        <v>5</v>
      </c>
      <c r="P1777" s="2">
        <v>151</v>
      </c>
      <c r="Q1777" s="2" t="str">
        <f>VLOOKUP(A1777,'Additional Data'!$A$1:$D$9949,2,0)</f>
        <v>App</v>
      </c>
      <c r="R1777" s="2" t="str">
        <f>VLOOKUP(A1777,'Additional Data'!$A$1:$D$9949,4,0)</f>
        <v>Debit Card</v>
      </c>
      <c r="S1777" s="5">
        <f>VLOOKUP(A1777,'Additional Data'!$A$1:$D$9949,3,0)</f>
        <v>2507.7030329999998</v>
      </c>
      <c r="T1777" s="2" t="str">
        <f>HLOOKUP(B1777,'Additional Data'!$F$1:$N$2,2,0)</f>
        <v>Mobile</v>
      </c>
    </row>
    <row r="1778" spans="1:20" ht="14.25" customHeight="1">
      <c r="A1778" s="2">
        <v>586734</v>
      </c>
      <c r="B1778" s="2" t="s">
        <v>47</v>
      </c>
      <c r="C1778" s="2" t="s">
        <v>32</v>
      </c>
      <c r="D1778" s="2" t="s">
        <v>34</v>
      </c>
      <c r="E1778" s="4">
        <v>43530.844189814816</v>
      </c>
      <c r="F1778" s="4">
        <v>43535.844189814816</v>
      </c>
      <c r="G1778" s="4">
        <v>43534.844189814816</v>
      </c>
      <c r="H1778" s="2">
        <v>27</v>
      </c>
      <c r="I1778" s="2">
        <v>123</v>
      </c>
      <c r="J1778" s="2" t="s">
        <v>41</v>
      </c>
      <c r="K1778" s="2" t="s">
        <v>58</v>
      </c>
      <c r="L1778" s="2" t="s">
        <v>35</v>
      </c>
      <c r="M1778" s="2" t="s">
        <v>59</v>
      </c>
      <c r="N1778" s="2">
        <v>1</v>
      </c>
      <c r="O1778" s="2">
        <v>5</v>
      </c>
      <c r="P1778" s="2">
        <v>150</v>
      </c>
      <c r="Q1778" s="2" t="str">
        <f>VLOOKUP(A1778,'Additional Data'!$A$1:$D$9949,2,0)</f>
        <v>Website</v>
      </c>
      <c r="R1778" s="2" t="str">
        <f>VLOOKUP(A1778,'Additional Data'!$A$1:$D$9949,4,0)</f>
        <v>Debit Card</v>
      </c>
      <c r="S1778" s="5">
        <f>VLOOKUP(A1778,'Additional Data'!$A$1:$D$9949,3,0)</f>
        <v>767.29531039999995</v>
      </c>
      <c r="T1778" s="2" t="str">
        <f>HLOOKUP(B1778,'Additional Data'!$F$1:$N$2,2,0)</f>
        <v>Tablet</v>
      </c>
    </row>
    <row r="1779" spans="1:20" ht="14.25" customHeight="1">
      <c r="A1779" s="2">
        <v>945893</v>
      </c>
      <c r="B1779" s="2" t="s">
        <v>46</v>
      </c>
      <c r="C1779" s="2" t="s">
        <v>41</v>
      </c>
      <c r="D1779" s="2" t="s">
        <v>34</v>
      </c>
      <c r="E1779" s="4">
        <v>43530.844467592593</v>
      </c>
      <c r="F1779" s="4">
        <v>43539.844467592593</v>
      </c>
      <c r="G1779" s="4">
        <v>43537.844467592593</v>
      </c>
      <c r="H1779" s="2">
        <v>30</v>
      </c>
      <c r="I1779" s="2">
        <v>107</v>
      </c>
      <c r="J1779" s="2" t="s">
        <v>60</v>
      </c>
      <c r="K1779" s="2" t="s">
        <v>77</v>
      </c>
      <c r="L1779" s="2" t="s">
        <v>35</v>
      </c>
      <c r="M1779" s="2" t="s">
        <v>59</v>
      </c>
      <c r="N1779" s="2">
        <v>2</v>
      </c>
      <c r="O1779" s="2">
        <v>9</v>
      </c>
      <c r="P1779" s="2">
        <v>137</v>
      </c>
      <c r="Q1779" s="2" t="str">
        <f>VLOOKUP(A1779,'Additional Data'!$A$1:$D$9949,2,0)</f>
        <v>App</v>
      </c>
      <c r="R1779" s="2" t="str">
        <f>VLOOKUP(A1779,'Additional Data'!$A$1:$D$9949,4,0)</f>
        <v>Credit Card</v>
      </c>
      <c r="S1779" s="5">
        <f>VLOOKUP(A1779,'Additional Data'!$A$1:$D$9949,3,0)</f>
        <v>310.33372129999998</v>
      </c>
      <c r="T1779" s="2" t="str">
        <f>HLOOKUP(B1779,'Additional Data'!$F$1:$N$2,2,0)</f>
        <v>TV</v>
      </c>
    </row>
    <row r="1780" spans="1:20" ht="14.25" customHeight="1">
      <c r="A1780" s="2">
        <v>831859</v>
      </c>
      <c r="B1780" s="2" t="s">
        <v>47</v>
      </c>
      <c r="C1780" s="2" t="s">
        <v>41</v>
      </c>
      <c r="D1780" s="2" t="s">
        <v>34</v>
      </c>
      <c r="E1780" s="4">
        <v>43530.850324074076</v>
      </c>
      <c r="F1780" s="4">
        <v>43537.850324074076</v>
      </c>
      <c r="G1780" s="4">
        <v>43537.850324074076</v>
      </c>
      <c r="H1780" s="2">
        <v>48</v>
      </c>
      <c r="I1780" s="2">
        <v>121</v>
      </c>
      <c r="J1780" s="2" t="s">
        <v>73</v>
      </c>
      <c r="K1780" s="2" t="s">
        <v>80</v>
      </c>
      <c r="L1780" s="2" t="s">
        <v>35</v>
      </c>
      <c r="M1780" s="2" t="s">
        <v>59</v>
      </c>
      <c r="N1780" s="2">
        <v>0</v>
      </c>
      <c r="O1780" s="2">
        <v>7</v>
      </c>
      <c r="P1780" s="2">
        <v>169</v>
      </c>
      <c r="Q1780" s="2" t="str">
        <f>VLOOKUP(A1780,'Additional Data'!$A$1:$D$9949,2,0)</f>
        <v>App</v>
      </c>
      <c r="R1780" s="2" t="str">
        <f>VLOOKUP(A1780,'Additional Data'!$A$1:$D$9949,4,0)</f>
        <v>Cash On Delivery</v>
      </c>
      <c r="S1780" s="5">
        <f>VLOOKUP(A1780,'Additional Data'!$A$1:$D$9949,3,0)</f>
        <v>1577.6135200000001</v>
      </c>
      <c r="T1780" s="2" t="str">
        <f>HLOOKUP(B1780,'Additional Data'!$F$1:$N$2,2,0)</f>
        <v>Tablet</v>
      </c>
    </row>
    <row r="1781" spans="1:20" ht="14.25" customHeight="1">
      <c r="A1781" s="2">
        <v>142970</v>
      </c>
      <c r="B1781" s="2" t="s">
        <v>39</v>
      </c>
      <c r="C1781" s="2" t="s">
        <v>32</v>
      </c>
      <c r="D1781" s="2" t="s">
        <v>34</v>
      </c>
      <c r="E1781" s="4">
        <v>43530.852118055554</v>
      </c>
      <c r="F1781" s="4">
        <v>43539.852118055554</v>
      </c>
      <c r="G1781" s="4">
        <v>43534.852118055554</v>
      </c>
      <c r="H1781" s="2">
        <v>45</v>
      </c>
      <c r="I1781" s="2">
        <v>107</v>
      </c>
      <c r="J1781" s="2" t="s">
        <v>60</v>
      </c>
      <c r="K1781" s="2" t="s">
        <v>61</v>
      </c>
      <c r="L1781" s="2" t="s">
        <v>35</v>
      </c>
      <c r="M1781" s="2" t="s">
        <v>59</v>
      </c>
      <c r="N1781" s="2">
        <v>5</v>
      </c>
      <c r="O1781" s="2">
        <v>9</v>
      </c>
      <c r="P1781" s="2">
        <v>152</v>
      </c>
      <c r="Q1781" s="2" t="str">
        <f>VLOOKUP(A1781,'Additional Data'!$A$1:$D$9949,2,0)</f>
        <v>App</v>
      </c>
      <c r="R1781" s="2" t="str">
        <f>VLOOKUP(A1781,'Additional Data'!$A$1:$D$9949,4,0)</f>
        <v>Debit Card</v>
      </c>
      <c r="S1781" s="5">
        <f>VLOOKUP(A1781,'Additional Data'!$A$1:$D$9949,3,0)</f>
        <v>197</v>
      </c>
      <c r="T1781" s="2" t="str">
        <f>HLOOKUP(B1781,'Additional Data'!$F$1:$N$2,2,0)</f>
        <v>Mobile</v>
      </c>
    </row>
    <row r="1782" spans="1:20" ht="14.25" customHeight="1">
      <c r="A1782" s="2">
        <v>219545</v>
      </c>
      <c r="B1782" s="2" t="s">
        <v>48</v>
      </c>
      <c r="C1782" s="2" t="s">
        <v>41</v>
      </c>
      <c r="D1782" s="2" t="s">
        <v>34</v>
      </c>
      <c r="E1782" s="4">
        <v>43530.859664351854</v>
      </c>
      <c r="F1782" s="4">
        <v>43539.859664351854</v>
      </c>
      <c r="G1782" s="4">
        <v>43537.859664351854</v>
      </c>
      <c r="H1782" s="2">
        <v>46</v>
      </c>
      <c r="I1782" s="2">
        <v>114</v>
      </c>
      <c r="J1782" s="2" t="s">
        <v>60</v>
      </c>
      <c r="K1782" s="2" t="s">
        <v>77</v>
      </c>
      <c r="L1782" s="2" t="s">
        <v>35</v>
      </c>
      <c r="M1782" s="2" t="s">
        <v>59</v>
      </c>
      <c r="N1782" s="2">
        <v>2</v>
      </c>
      <c r="O1782" s="2">
        <v>9</v>
      </c>
      <c r="P1782" s="2">
        <v>160</v>
      </c>
      <c r="Q1782" s="2" t="str">
        <f>VLOOKUP(A1782,'Additional Data'!$A$1:$D$9949,2,0)</f>
        <v>App</v>
      </c>
      <c r="R1782" s="2" t="str">
        <f>VLOOKUP(A1782,'Additional Data'!$A$1:$D$9949,4,0)</f>
        <v>Credit Card</v>
      </c>
      <c r="S1782" s="5">
        <f>VLOOKUP(A1782,'Additional Data'!$A$1:$D$9949,3,0)</f>
        <v>2045.299851</v>
      </c>
      <c r="T1782" s="2" t="str">
        <f>HLOOKUP(B1782,'Additional Data'!$F$1:$N$2,2,0)</f>
        <v>Gaming Console</v>
      </c>
    </row>
    <row r="1783" spans="1:20" ht="14.25" customHeight="1">
      <c r="A1783" s="2">
        <v>583371</v>
      </c>
      <c r="B1783" s="2" t="s">
        <v>30</v>
      </c>
      <c r="C1783" s="2" t="s">
        <v>41</v>
      </c>
      <c r="D1783" s="2" t="s">
        <v>34</v>
      </c>
      <c r="E1783" s="4">
        <v>43530.86210648148</v>
      </c>
      <c r="F1783" s="4">
        <v>43534.86210648148</v>
      </c>
      <c r="G1783" s="4">
        <v>43535.86210648148</v>
      </c>
      <c r="H1783" s="2">
        <v>47</v>
      </c>
      <c r="I1783" s="2">
        <v>124</v>
      </c>
      <c r="J1783" s="2" t="s">
        <v>73</v>
      </c>
      <c r="K1783" s="2" t="s">
        <v>80</v>
      </c>
      <c r="L1783" s="2" t="s">
        <v>35</v>
      </c>
      <c r="M1783" s="2" t="s">
        <v>59</v>
      </c>
      <c r="N1783" s="2">
        <v>-1</v>
      </c>
      <c r="O1783" s="2">
        <v>4</v>
      </c>
      <c r="P1783" s="2">
        <v>171</v>
      </c>
      <c r="Q1783" s="2" t="str">
        <f>VLOOKUP(A1783,'Additional Data'!$A$1:$D$9949,2,0)</f>
        <v>Website</v>
      </c>
      <c r="R1783" s="2" t="str">
        <f>VLOOKUP(A1783,'Additional Data'!$A$1:$D$9949,4,0)</f>
        <v>Credit Card</v>
      </c>
      <c r="S1783" s="5">
        <f>VLOOKUP(A1783,'Additional Data'!$A$1:$D$9949,3,0)</f>
        <v>2909.446825</v>
      </c>
      <c r="T1783" s="2" t="str">
        <f>HLOOKUP(B1783,'Additional Data'!$F$1:$N$2,2,0)</f>
        <v>PC</v>
      </c>
    </row>
    <row r="1784" spans="1:20" ht="14.25" customHeight="1">
      <c r="A1784" s="2">
        <v>545810</v>
      </c>
      <c r="B1784" s="2" t="s">
        <v>30</v>
      </c>
      <c r="C1784" s="2" t="s">
        <v>41</v>
      </c>
      <c r="D1784" s="2" t="s">
        <v>34</v>
      </c>
      <c r="E1784" s="4">
        <v>43530.864062499997</v>
      </c>
      <c r="F1784" s="4">
        <v>43535.864062499997</v>
      </c>
      <c r="G1784" s="4">
        <v>43533.864062499997</v>
      </c>
      <c r="H1784" s="2">
        <v>44</v>
      </c>
      <c r="I1784" s="2">
        <v>108</v>
      </c>
      <c r="J1784" s="2" t="s">
        <v>60</v>
      </c>
      <c r="K1784" s="2" t="s">
        <v>77</v>
      </c>
      <c r="L1784" s="2" t="s">
        <v>35</v>
      </c>
      <c r="M1784" s="2" t="s">
        <v>59</v>
      </c>
      <c r="N1784" s="2">
        <v>2</v>
      </c>
      <c r="O1784" s="2">
        <v>5</v>
      </c>
      <c r="P1784" s="2">
        <v>152</v>
      </c>
      <c r="Q1784" s="2" t="str">
        <f>VLOOKUP(A1784,'Additional Data'!$A$1:$D$9949,2,0)</f>
        <v>App</v>
      </c>
      <c r="R1784" s="2" t="str">
        <f>VLOOKUP(A1784,'Additional Data'!$A$1:$D$9949,4,0)</f>
        <v>Debit Card</v>
      </c>
      <c r="S1784" s="5">
        <f>VLOOKUP(A1784,'Additional Data'!$A$1:$D$9949,3,0)</f>
        <v>1846</v>
      </c>
      <c r="T1784" s="2" t="str">
        <f>HLOOKUP(B1784,'Additional Data'!$F$1:$N$2,2,0)</f>
        <v>PC</v>
      </c>
    </row>
    <row r="1785" spans="1:20" ht="14.25" customHeight="1">
      <c r="A1785" s="2">
        <v>924244</v>
      </c>
      <c r="B1785" s="2" t="s">
        <v>36</v>
      </c>
      <c r="C1785" s="2" t="s">
        <v>41</v>
      </c>
      <c r="D1785" s="2" t="s">
        <v>34</v>
      </c>
      <c r="E1785" s="4">
        <v>43530.876342592594</v>
      </c>
      <c r="F1785" s="4">
        <v>43537.876342592594</v>
      </c>
      <c r="G1785" s="4">
        <v>43534.876342592594</v>
      </c>
      <c r="H1785" s="2">
        <v>42</v>
      </c>
      <c r="I1785" s="2">
        <v>121</v>
      </c>
      <c r="J1785" s="2" t="s">
        <v>73</v>
      </c>
      <c r="K1785" s="2" t="s">
        <v>80</v>
      </c>
      <c r="L1785" s="2" t="s">
        <v>35</v>
      </c>
      <c r="M1785" s="2" t="s">
        <v>71</v>
      </c>
      <c r="N1785" s="2">
        <v>3</v>
      </c>
      <c r="O1785" s="2">
        <v>7</v>
      </c>
      <c r="P1785" s="2">
        <v>163</v>
      </c>
      <c r="Q1785" s="2" t="str">
        <f>VLOOKUP(A1785,'Additional Data'!$A$1:$D$9949,2,0)</f>
        <v>App</v>
      </c>
      <c r="R1785" s="2" t="str">
        <f>VLOOKUP(A1785,'Additional Data'!$A$1:$D$9949,4,0)</f>
        <v>Debit Card</v>
      </c>
      <c r="S1785" s="5">
        <f>VLOOKUP(A1785,'Additional Data'!$A$1:$D$9949,3,0)</f>
        <v>1847.2134550000001</v>
      </c>
      <c r="T1785" s="2" t="str">
        <f>HLOOKUP(B1785,'Additional Data'!$F$1:$N$2,2,0)</f>
        <v>Laptop</v>
      </c>
    </row>
    <row r="1786" spans="1:20" ht="14.25" customHeight="1">
      <c r="A1786" s="2">
        <v>139131</v>
      </c>
      <c r="B1786" s="2" t="s">
        <v>39</v>
      </c>
      <c r="C1786" s="2" t="s">
        <v>41</v>
      </c>
      <c r="D1786" s="2" t="s">
        <v>34</v>
      </c>
      <c r="E1786" s="4">
        <v>43530.876863425925</v>
      </c>
      <c r="F1786" s="4">
        <v>43534.876863425925</v>
      </c>
      <c r="G1786" s="4">
        <v>43534.876863425925</v>
      </c>
      <c r="H1786" s="2">
        <v>0</v>
      </c>
      <c r="I1786" s="2">
        <v>125</v>
      </c>
      <c r="J1786" s="2" t="s">
        <v>41</v>
      </c>
      <c r="K1786" s="2" t="s">
        <v>66</v>
      </c>
      <c r="L1786" s="2" t="s">
        <v>67</v>
      </c>
      <c r="M1786" s="2" t="s">
        <v>59</v>
      </c>
      <c r="N1786" s="2">
        <v>0</v>
      </c>
      <c r="O1786" s="2">
        <v>4</v>
      </c>
      <c r="P1786" s="2">
        <v>125</v>
      </c>
      <c r="Q1786" s="2" t="str">
        <f>VLOOKUP(A1786,'Additional Data'!$A$1:$D$9949,2,0)</f>
        <v>Website</v>
      </c>
      <c r="R1786" s="2" t="str">
        <f>VLOOKUP(A1786,'Additional Data'!$A$1:$D$9949,4,0)</f>
        <v>Credit Card</v>
      </c>
      <c r="S1786" s="5">
        <f>VLOOKUP(A1786,'Additional Data'!$A$1:$D$9949,3,0)</f>
        <v>2634.9295520000001</v>
      </c>
      <c r="T1786" s="2" t="str">
        <f>HLOOKUP(B1786,'Additional Data'!$F$1:$N$2,2,0)</f>
        <v>Mobile</v>
      </c>
    </row>
    <row r="1787" spans="1:20" ht="14.25" customHeight="1">
      <c r="A1787" s="2">
        <v>795166</v>
      </c>
      <c r="B1787" s="2" t="s">
        <v>48</v>
      </c>
      <c r="C1787" s="2" t="s">
        <v>41</v>
      </c>
      <c r="D1787" s="2" t="s">
        <v>34</v>
      </c>
      <c r="E1787" s="4">
        <v>43530.877615740741</v>
      </c>
      <c r="F1787" s="4">
        <v>43537.877615740741</v>
      </c>
      <c r="G1787" s="4">
        <v>43535.877615740741</v>
      </c>
      <c r="H1787" s="2">
        <v>33</v>
      </c>
      <c r="I1787" s="2">
        <v>129</v>
      </c>
      <c r="J1787" s="2" t="s">
        <v>32</v>
      </c>
      <c r="K1787" s="2" t="s">
        <v>70</v>
      </c>
      <c r="L1787" s="2" t="s">
        <v>35</v>
      </c>
      <c r="M1787" s="2" t="s">
        <v>59</v>
      </c>
      <c r="N1787" s="2">
        <v>2</v>
      </c>
      <c r="O1787" s="2">
        <v>7</v>
      </c>
      <c r="P1787" s="2">
        <v>162</v>
      </c>
      <c r="Q1787" s="2" t="str">
        <f>VLOOKUP(A1787,'Additional Data'!$A$1:$D$9949,2,0)</f>
        <v>App</v>
      </c>
      <c r="R1787" s="2" t="str">
        <f>VLOOKUP(A1787,'Additional Data'!$A$1:$D$9949,4,0)</f>
        <v>Debit Card</v>
      </c>
      <c r="S1787" s="5">
        <f>VLOOKUP(A1787,'Additional Data'!$A$1:$D$9949,3,0)</f>
        <v>1423.3449230000001</v>
      </c>
      <c r="T1787" s="2" t="str">
        <f>HLOOKUP(B1787,'Additional Data'!$F$1:$N$2,2,0)</f>
        <v>Gaming Console</v>
      </c>
    </row>
    <row r="1788" spans="1:20" ht="14.25" customHeight="1">
      <c r="A1788" s="2">
        <v>493259</v>
      </c>
      <c r="B1788" s="2" t="s">
        <v>48</v>
      </c>
      <c r="C1788" s="2" t="s">
        <v>41</v>
      </c>
      <c r="D1788" s="2" t="s">
        <v>34</v>
      </c>
      <c r="E1788" s="4">
        <v>43530.878240740742</v>
      </c>
      <c r="F1788" s="4">
        <v>43533.878240740742</v>
      </c>
      <c r="G1788" s="4">
        <v>43534.878240740742</v>
      </c>
      <c r="H1788" s="2">
        <v>0</v>
      </c>
      <c r="I1788" s="2">
        <v>107</v>
      </c>
      <c r="J1788" s="2" t="s">
        <v>41</v>
      </c>
      <c r="K1788" s="2" t="s">
        <v>66</v>
      </c>
      <c r="L1788" s="2" t="s">
        <v>67</v>
      </c>
      <c r="M1788" s="2" t="s">
        <v>71</v>
      </c>
      <c r="N1788" s="2">
        <v>-1</v>
      </c>
      <c r="O1788" s="2">
        <v>3</v>
      </c>
      <c r="P1788" s="2">
        <v>107</v>
      </c>
      <c r="Q1788" s="2" t="str">
        <f>VLOOKUP(A1788,'Additional Data'!$A$1:$D$9949,2,0)</f>
        <v>App</v>
      </c>
      <c r="R1788" s="2" t="str">
        <f>VLOOKUP(A1788,'Additional Data'!$A$1:$D$9949,4,0)</f>
        <v>Credit Card</v>
      </c>
      <c r="S1788" s="5">
        <f>VLOOKUP(A1788,'Additional Data'!$A$1:$D$9949,3,0)</f>
        <v>3042.5348370000002</v>
      </c>
      <c r="T1788" s="2" t="str">
        <f>HLOOKUP(B1788,'Additional Data'!$F$1:$N$2,2,0)</f>
        <v>Gaming Console</v>
      </c>
    </row>
    <row r="1789" spans="1:20" ht="14.25" customHeight="1">
      <c r="A1789" s="2">
        <v>760796</v>
      </c>
      <c r="B1789" s="2" t="s">
        <v>30</v>
      </c>
      <c r="C1789" s="2" t="s">
        <v>32</v>
      </c>
      <c r="D1789" s="2" t="s">
        <v>34</v>
      </c>
      <c r="E1789" s="4">
        <v>43530.883194444446</v>
      </c>
      <c r="F1789" s="4">
        <v>43535.883194444446</v>
      </c>
      <c r="G1789" s="4">
        <v>43537.883194444446</v>
      </c>
      <c r="H1789" s="2">
        <v>49</v>
      </c>
      <c r="I1789" s="2">
        <v>110</v>
      </c>
      <c r="J1789" s="2" t="s">
        <v>60</v>
      </c>
      <c r="K1789" s="2" t="s">
        <v>61</v>
      </c>
      <c r="L1789" s="2" t="s">
        <v>35</v>
      </c>
      <c r="M1789" s="2" t="s">
        <v>71</v>
      </c>
      <c r="N1789" s="2">
        <v>-2</v>
      </c>
      <c r="O1789" s="2">
        <v>5</v>
      </c>
      <c r="P1789" s="2">
        <v>159</v>
      </c>
      <c r="Q1789" s="2" t="str">
        <f>VLOOKUP(A1789,'Additional Data'!$A$1:$D$9949,2,0)</f>
        <v>App</v>
      </c>
      <c r="R1789" s="2" t="str">
        <f>VLOOKUP(A1789,'Additional Data'!$A$1:$D$9949,4,0)</f>
        <v>Debit Card</v>
      </c>
      <c r="S1789" s="5">
        <f>VLOOKUP(A1789,'Additional Data'!$A$1:$D$9949,3,0)</f>
        <v>3204.7472419999999</v>
      </c>
      <c r="T1789" s="2" t="str">
        <f>HLOOKUP(B1789,'Additional Data'!$F$1:$N$2,2,0)</f>
        <v>PC</v>
      </c>
    </row>
    <row r="1790" spans="1:20" ht="14.25" customHeight="1">
      <c r="A1790" s="2">
        <v>121309</v>
      </c>
      <c r="B1790" s="2" t="s">
        <v>36</v>
      </c>
      <c r="C1790" s="2" t="s">
        <v>32</v>
      </c>
      <c r="D1790" s="2" t="s">
        <v>34</v>
      </c>
      <c r="E1790" s="4">
        <v>43530.89947916667</v>
      </c>
      <c r="F1790" s="4">
        <v>43530.89947916667</v>
      </c>
      <c r="G1790" s="4">
        <v>43533.89947916667</v>
      </c>
      <c r="H1790" s="2">
        <v>0</v>
      </c>
      <c r="I1790" s="2">
        <v>103</v>
      </c>
      <c r="J1790" s="2" t="s">
        <v>32</v>
      </c>
      <c r="K1790" s="2" t="s">
        <v>82</v>
      </c>
      <c r="L1790" s="2" t="s">
        <v>67</v>
      </c>
      <c r="M1790" s="2" t="s">
        <v>71</v>
      </c>
      <c r="N1790" s="2">
        <v>-3</v>
      </c>
      <c r="O1790" s="2">
        <v>0</v>
      </c>
      <c r="P1790" s="2">
        <v>103</v>
      </c>
      <c r="Q1790" s="2" t="str">
        <f>VLOOKUP(A1790,'Additional Data'!$A$1:$D$9949,2,0)</f>
        <v>App</v>
      </c>
      <c r="R1790" s="2" t="str">
        <f>VLOOKUP(A1790,'Additional Data'!$A$1:$D$9949,4,0)</f>
        <v>Credit Card</v>
      </c>
      <c r="S1790" s="5">
        <f>VLOOKUP(A1790,'Additional Data'!$A$1:$D$9949,3,0)</f>
        <v>3150</v>
      </c>
      <c r="T1790" s="2" t="str">
        <f>HLOOKUP(B1790,'Additional Data'!$F$1:$N$2,2,0)</f>
        <v>Laptop</v>
      </c>
    </row>
    <row r="1791" spans="1:20" ht="14.25" customHeight="1">
      <c r="A1791" s="2">
        <v>948343</v>
      </c>
      <c r="B1791" s="2" t="s">
        <v>36</v>
      </c>
      <c r="C1791" s="2" t="s">
        <v>41</v>
      </c>
      <c r="D1791" s="2" t="s">
        <v>34</v>
      </c>
      <c r="E1791" s="4">
        <v>43530.910567129627</v>
      </c>
      <c r="F1791" s="4">
        <v>43538.910567129627</v>
      </c>
      <c r="G1791" s="4">
        <v>43534.910567129627</v>
      </c>
      <c r="H1791" s="2">
        <v>29</v>
      </c>
      <c r="I1791" s="2">
        <v>123</v>
      </c>
      <c r="J1791" s="2" t="s">
        <v>32</v>
      </c>
      <c r="K1791" s="2" t="s">
        <v>70</v>
      </c>
      <c r="L1791" s="2" t="s">
        <v>35</v>
      </c>
      <c r="M1791" s="2" t="s">
        <v>59</v>
      </c>
      <c r="N1791" s="2">
        <v>4</v>
      </c>
      <c r="O1791" s="2">
        <v>8</v>
      </c>
      <c r="P1791" s="2">
        <v>152</v>
      </c>
      <c r="Q1791" s="2" t="str">
        <f>VLOOKUP(A1791,'Additional Data'!$A$1:$D$9949,2,0)</f>
        <v>App</v>
      </c>
      <c r="R1791" s="2" t="str">
        <f>VLOOKUP(A1791,'Additional Data'!$A$1:$D$9949,4,0)</f>
        <v>Credit Card</v>
      </c>
      <c r="S1791" s="5">
        <f>VLOOKUP(A1791,'Additional Data'!$A$1:$D$9949,3,0)</f>
        <v>2539.7569450000001</v>
      </c>
      <c r="T1791" s="2" t="str">
        <f>HLOOKUP(B1791,'Additional Data'!$F$1:$N$2,2,0)</f>
        <v>Laptop</v>
      </c>
    </row>
    <row r="1792" spans="1:20" ht="14.25" customHeight="1">
      <c r="A1792" s="2">
        <v>247438</v>
      </c>
      <c r="B1792" s="2" t="s">
        <v>30</v>
      </c>
      <c r="C1792" s="2" t="s">
        <v>41</v>
      </c>
      <c r="D1792" s="2" t="s">
        <v>34</v>
      </c>
      <c r="E1792" s="4">
        <v>43530.913587962961</v>
      </c>
      <c r="F1792" s="4">
        <v>43534.913587962961</v>
      </c>
      <c r="G1792" s="4">
        <v>43537.913587962961</v>
      </c>
      <c r="H1792" s="2">
        <v>72</v>
      </c>
      <c r="I1792" s="2">
        <v>93</v>
      </c>
      <c r="J1792" s="2" t="s">
        <v>63</v>
      </c>
      <c r="K1792" s="2" t="s">
        <v>64</v>
      </c>
      <c r="L1792" s="2" t="s">
        <v>35</v>
      </c>
      <c r="M1792" s="2" t="s">
        <v>71</v>
      </c>
      <c r="N1792" s="2">
        <v>-3</v>
      </c>
      <c r="O1792" s="2">
        <v>4</v>
      </c>
      <c r="P1792" s="2">
        <v>165</v>
      </c>
      <c r="Q1792" s="2" t="str">
        <f>VLOOKUP(A1792,'Additional Data'!$A$1:$D$9949,2,0)</f>
        <v>App</v>
      </c>
      <c r="R1792" s="2" t="str">
        <f>VLOOKUP(A1792,'Additional Data'!$A$1:$D$9949,4,0)</f>
        <v>Debit Card</v>
      </c>
      <c r="S1792" s="5">
        <f>VLOOKUP(A1792,'Additional Data'!$A$1:$D$9949,3,0)</f>
        <v>2452</v>
      </c>
      <c r="T1792" s="2" t="str">
        <f>HLOOKUP(B1792,'Additional Data'!$F$1:$N$2,2,0)</f>
        <v>PC</v>
      </c>
    </row>
    <row r="1793" spans="1:20" ht="14.25" customHeight="1">
      <c r="A1793" s="2">
        <v>43847</v>
      </c>
      <c r="B1793" s="2" t="s">
        <v>36</v>
      </c>
      <c r="C1793" s="2" t="s">
        <v>41</v>
      </c>
      <c r="D1793" s="2" t="s">
        <v>34</v>
      </c>
      <c r="E1793" s="4">
        <v>43530.915138888886</v>
      </c>
      <c r="F1793" s="4">
        <v>43534.915138888886</v>
      </c>
      <c r="G1793" s="4">
        <v>43536.915138888886</v>
      </c>
      <c r="H1793" s="2">
        <v>0</v>
      </c>
      <c r="I1793" s="2">
        <v>107</v>
      </c>
      <c r="J1793" s="2" t="s">
        <v>41</v>
      </c>
      <c r="K1793" s="2" t="s">
        <v>66</v>
      </c>
      <c r="L1793" s="2" t="s">
        <v>67</v>
      </c>
      <c r="M1793" s="2" t="s">
        <v>71</v>
      </c>
      <c r="N1793" s="2">
        <v>-2</v>
      </c>
      <c r="O1793" s="2">
        <v>4</v>
      </c>
      <c r="P1793" s="2">
        <v>107</v>
      </c>
      <c r="Q1793" s="2" t="str">
        <f>VLOOKUP(A1793,'Additional Data'!$A$1:$D$9949,2,0)</f>
        <v>App</v>
      </c>
      <c r="R1793" s="2" t="str">
        <f>VLOOKUP(A1793,'Additional Data'!$A$1:$D$9949,4,0)</f>
        <v>Credit Card</v>
      </c>
      <c r="S1793" s="5">
        <f>VLOOKUP(A1793,'Additional Data'!$A$1:$D$9949,3,0)</f>
        <v>3193.2078190000002</v>
      </c>
      <c r="T1793" s="2" t="str">
        <f>HLOOKUP(B1793,'Additional Data'!$F$1:$N$2,2,0)</f>
        <v>Laptop</v>
      </c>
    </row>
    <row r="1794" spans="1:20" ht="14.25" customHeight="1">
      <c r="A1794" s="2">
        <v>43227</v>
      </c>
      <c r="B1794" s="2" t="s">
        <v>36</v>
      </c>
      <c r="C1794" s="2" t="s">
        <v>32</v>
      </c>
      <c r="D1794" s="2" t="s">
        <v>34</v>
      </c>
      <c r="E1794" s="4">
        <v>43530.91574074074</v>
      </c>
      <c r="F1794" s="4">
        <v>43535.91574074074</v>
      </c>
      <c r="G1794" s="4">
        <v>43534.91574074074</v>
      </c>
      <c r="H1794" s="2">
        <v>39</v>
      </c>
      <c r="I1794" s="2">
        <v>112</v>
      </c>
      <c r="J1794" s="2" t="s">
        <v>60</v>
      </c>
      <c r="K1794" s="2" t="s">
        <v>61</v>
      </c>
      <c r="L1794" s="2" t="s">
        <v>35</v>
      </c>
      <c r="M1794" s="2" t="s">
        <v>59</v>
      </c>
      <c r="N1794" s="2">
        <v>1</v>
      </c>
      <c r="O1794" s="2">
        <v>5</v>
      </c>
      <c r="P1794" s="2">
        <v>151</v>
      </c>
      <c r="Q1794" s="2" t="str">
        <f>VLOOKUP(A1794,'Additional Data'!$A$1:$D$9949,2,0)</f>
        <v>Website</v>
      </c>
      <c r="R1794" s="2" t="str">
        <f>VLOOKUP(A1794,'Additional Data'!$A$1:$D$9949,4,0)</f>
        <v>Credit Card</v>
      </c>
      <c r="S1794" s="5">
        <f>VLOOKUP(A1794,'Additional Data'!$A$1:$D$9949,3,0)</f>
        <v>1617</v>
      </c>
      <c r="T1794" s="2" t="str">
        <f>HLOOKUP(B1794,'Additional Data'!$F$1:$N$2,2,0)</f>
        <v>Laptop</v>
      </c>
    </row>
    <row r="1795" spans="1:20" ht="14.25" customHeight="1">
      <c r="A1795" s="2">
        <v>585925</v>
      </c>
      <c r="B1795" s="2" t="s">
        <v>30</v>
      </c>
      <c r="C1795" s="2" t="s">
        <v>41</v>
      </c>
      <c r="D1795" s="2" t="s">
        <v>34</v>
      </c>
      <c r="E1795" s="4">
        <v>43530.918599537035</v>
      </c>
      <c r="F1795" s="4">
        <v>43537.918599537035</v>
      </c>
      <c r="G1795" s="4">
        <v>43537.918599537035</v>
      </c>
      <c r="H1795" s="2">
        <v>73</v>
      </c>
      <c r="I1795" s="2">
        <v>105</v>
      </c>
      <c r="J1795" s="2" t="s">
        <v>73</v>
      </c>
      <c r="K1795" s="2" t="s">
        <v>80</v>
      </c>
      <c r="L1795" s="2" t="s">
        <v>35</v>
      </c>
      <c r="M1795" s="2" t="s">
        <v>71</v>
      </c>
      <c r="N1795" s="2">
        <v>0</v>
      </c>
      <c r="O1795" s="2">
        <v>7</v>
      </c>
      <c r="P1795" s="2">
        <v>178</v>
      </c>
      <c r="Q1795" s="2" t="str">
        <f>VLOOKUP(A1795,'Additional Data'!$A$1:$D$9949,2,0)</f>
        <v>App</v>
      </c>
      <c r="R1795" s="2" t="str">
        <f>VLOOKUP(A1795,'Additional Data'!$A$1:$D$9949,4,0)</f>
        <v>Credit Card</v>
      </c>
      <c r="S1795" s="5">
        <f>VLOOKUP(A1795,'Additional Data'!$A$1:$D$9949,3,0)</f>
        <v>3058.9731780000002</v>
      </c>
      <c r="T1795" s="2" t="str">
        <f>HLOOKUP(B1795,'Additional Data'!$F$1:$N$2,2,0)</f>
        <v>PC</v>
      </c>
    </row>
    <row r="1796" spans="1:20" ht="14.25" customHeight="1">
      <c r="A1796" s="2">
        <v>966764</v>
      </c>
      <c r="B1796" s="2" t="s">
        <v>47</v>
      </c>
      <c r="C1796" s="2" t="s">
        <v>41</v>
      </c>
      <c r="D1796" s="2" t="s">
        <v>34</v>
      </c>
      <c r="E1796" s="4">
        <v>43530.918923611112</v>
      </c>
      <c r="F1796" s="4">
        <v>43535.918923611112</v>
      </c>
      <c r="G1796" s="4">
        <v>43533.918923611112</v>
      </c>
      <c r="H1796" s="2">
        <v>62</v>
      </c>
      <c r="I1796" s="2">
        <v>102</v>
      </c>
      <c r="J1796" s="2" t="s">
        <v>32</v>
      </c>
      <c r="K1796" s="2" t="s">
        <v>70</v>
      </c>
      <c r="L1796" s="2" t="s">
        <v>35</v>
      </c>
      <c r="M1796" s="2" t="s">
        <v>71</v>
      </c>
      <c r="N1796" s="2">
        <v>2</v>
      </c>
      <c r="O1796" s="2">
        <v>5</v>
      </c>
      <c r="P1796" s="2">
        <v>164</v>
      </c>
      <c r="Q1796" s="2" t="str">
        <f>VLOOKUP(A1796,'Additional Data'!$A$1:$D$9949,2,0)</f>
        <v>App</v>
      </c>
      <c r="R1796" s="2" t="str">
        <f>VLOOKUP(A1796,'Additional Data'!$A$1:$D$9949,4,0)</f>
        <v>Debit Card</v>
      </c>
      <c r="S1796" s="5">
        <f>VLOOKUP(A1796,'Additional Data'!$A$1:$D$9949,3,0)</f>
        <v>2211.1487590000002</v>
      </c>
      <c r="T1796" s="2" t="str">
        <f>HLOOKUP(B1796,'Additional Data'!$F$1:$N$2,2,0)</f>
        <v>Tablet</v>
      </c>
    </row>
    <row r="1797" spans="1:20" ht="14.25" customHeight="1">
      <c r="A1797" s="2">
        <v>402023</v>
      </c>
      <c r="B1797" s="2" t="s">
        <v>30</v>
      </c>
      <c r="C1797" s="2" t="s">
        <v>32</v>
      </c>
      <c r="D1797" s="2" t="s">
        <v>34</v>
      </c>
      <c r="E1797" s="4">
        <v>43530.92260416667</v>
      </c>
      <c r="F1797" s="4">
        <v>43537.92260416667</v>
      </c>
      <c r="G1797" s="4">
        <v>43536.92260416667</v>
      </c>
      <c r="H1797" s="2">
        <v>28</v>
      </c>
      <c r="I1797" s="2">
        <v>110</v>
      </c>
      <c r="J1797" s="2" t="s">
        <v>60</v>
      </c>
      <c r="K1797" s="2" t="s">
        <v>61</v>
      </c>
      <c r="L1797" s="2" t="s">
        <v>35</v>
      </c>
      <c r="M1797" s="2" t="s">
        <v>59</v>
      </c>
      <c r="N1797" s="2">
        <v>1</v>
      </c>
      <c r="O1797" s="2">
        <v>7</v>
      </c>
      <c r="P1797" s="2">
        <v>138</v>
      </c>
      <c r="Q1797" s="2" t="str">
        <f>VLOOKUP(A1797,'Additional Data'!$A$1:$D$9949,2,0)</f>
        <v>App</v>
      </c>
      <c r="R1797" s="2" t="str">
        <f>VLOOKUP(A1797,'Additional Data'!$A$1:$D$9949,4,0)</f>
        <v>Credit Card</v>
      </c>
      <c r="S1797" s="5">
        <f>VLOOKUP(A1797,'Additional Data'!$A$1:$D$9949,3,0)</f>
        <v>2479</v>
      </c>
      <c r="T1797" s="2" t="str">
        <f>HLOOKUP(B1797,'Additional Data'!$F$1:$N$2,2,0)</f>
        <v>PC</v>
      </c>
    </row>
    <row r="1798" spans="1:20" ht="14.25" customHeight="1">
      <c r="A1798" s="2">
        <v>129416</v>
      </c>
      <c r="B1798" s="2" t="s">
        <v>42</v>
      </c>
      <c r="C1798" s="2" t="s">
        <v>41</v>
      </c>
      <c r="D1798" s="2" t="s">
        <v>34</v>
      </c>
      <c r="E1798" s="4">
        <v>43530.928576388891</v>
      </c>
      <c r="F1798" s="4">
        <v>43535.928576388891</v>
      </c>
      <c r="G1798" s="4">
        <v>43537.928576388891</v>
      </c>
      <c r="H1798" s="2">
        <v>26</v>
      </c>
      <c r="I1798" s="2">
        <v>114</v>
      </c>
      <c r="J1798" s="2" t="s">
        <v>60</v>
      </c>
      <c r="K1798" s="2" t="s">
        <v>77</v>
      </c>
      <c r="L1798" s="2" t="s">
        <v>35</v>
      </c>
      <c r="M1798" s="2" t="s">
        <v>71</v>
      </c>
      <c r="N1798" s="2">
        <v>-2</v>
      </c>
      <c r="O1798" s="2">
        <v>5</v>
      </c>
      <c r="P1798" s="2">
        <v>140</v>
      </c>
      <c r="Q1798" s="2" t="str">
        <f>VLOOKUP(A1798,'Additional Data'!$A$1:$D$9949,2,0)</f>
        <v>App</v>
      </c>
      <c r="R1798" s="2" t="str">
        <f>VLOOKUP(A1798,'Additional Data'!$A$1:$D$9949,4,0)</f>
        <v>Debit Card</v>
      </c>
      <c r="S1798" s="5">
        <f>VLOOKUP(A1798,'Additional Data'!$A$1:$D$9949,3,0)</f>
        <v>1684.148068</v>
      </c>
      <c r="T1798" s="2" t="str">
        <f>HLOOKUP(B1798,'Additional Data'!$F$1:$N$2,2,0)</f>
        <v>TV</v>
      </c>
    </row>
    <row r="1799" spans="1:20" ht="14.25" customHeight="1">
      <c r="A1799" s="2">
        <v>172749</v>
      </c>
      <c r="B1799" s="2" t="s">
        <v>39</v>
      </c>
      <c r="C1799" s="2" t="s">
        <v>41</v>
      </c>
      <c r="D1799" s="2" t="s">
        <v>34</v>
      </c>
      <c r="E1799" s="4">
        <v>43530.945844907408</v>
      </c>
      <c r="F1799" s="4">
        <v>43535.945844907408</v>
      </c>
      <c r="G1799" s="4">
        <v>43535.945844907408</v>
      </c>
      <c r="H1799" s="2">
        <v>65</v>
      </c>
      <c r="I1799" s="2">
        <v>104</v>
      </c>
      <c r="J1799" s="2" t="s">
        <v>32</v>
      </c>
      <c r="K1799" s="2" t="s">
        <v>70</v>
      </c>
      <c r="L1799" s="2" t="s">
        <v>35</v>
      </c>
      <c r="M1799" s="2" t="s">
        <v>71</v>
      </c>
      <c r="N1799" s="2">
        <v>0</v>
      </c>
      <c r="O1799" s="2">
        <v>5</v>
      </c>
      <c r="P1799" s="2">
        <v>169</v>
      </c>
      <c r="Q1799" s="2" t="str">
        <f>VLOOKUP(A1799,'Additional Data'!$A$1:$D$9949,2,0)</f>
        <v>Website</v>
      </c>
      <c r="R1799" s="2" t="str">
        <f>VLOOKUP(A1799,'Additional Data'!$A$1:$D$9949,4,0)</f>
        <v>Credit Card</v>
      </c>
      <c r="S1799" s="5">
        <f>VLOOKUP(A1799,'Additional Data'!$A$1:$D$9949,3,0)</f>
        <v>3382.1169150000001</v>
      </c>
      <c r="T1799" s="2" t="str">
        <f>HLOOKUP(B1799,'Additional Data'!$F$1:$N$2,2,0)</f>
        <v>Mobile</v>
      </c>
    </row>
    <row r="1800" spans="1:20" ht="14.25" customHeight="1">
      <c r="A1800" s="2">
        <v>157714</v>
      </c>
      <c r="B1800" s="2" t="s">
        <v>47</v>
      </c>
      <c r="C1800" s="2" t="s">
        <v>32</v>
      </c>
      <c r="D1800" s="2" t="s">
        <v>34</v>
      </c>
      <c r="E1800" s="4">
        <v>43530.94871527778</v>
      </c>
      <c r="F1800" s="4">
        <v>43536.94871527778</v>
      </c>
      <c r="G1800" s="4">
        <v>43535.94871527778</v>
      </c>
      <c r="H1800" s="2">
        <v>28</v>
      </c>
      <c r="I1800" s="2">
        <v>108</v>
      </c>
      <c r="J1800" s="2" t="s">
        <v>63</v>
      </c>
      <c r="K1800" s="2" t="s">
        <v>81</v>
      </c>
      <c r="L1800" s="2" t="s">
        <v>35</v>
      </c>
      <c r="M1800" s="2" t="s">
        <v>59</v>
      </c>
      <c r="N1800" s="2">
        <v>1</v>
      </c>
      <c r="O1800" s="2">
        <v>6</v>
      </c>
      <c r="P1800" s="2">
        <v>136</v>
      </c>
      <c r="Q1800" s="2" t="str">
        <f>VLOOKUP(A1800,'Additional Data'!$A$1:$D$9949,2,0)</f>
        <v>App</v>
      </c>
      <c r="R1800" s="2" t="str">
        <f>VLOOKUP(A1800,'Additional Data'!$A$1:$D$9949,4,0)</f>
        <v>Debit Card</v>
      </c>
      <c r="S1800" s="5">
        <f>VLOOKUP(A1800,'Additional Data'!$A$1:$D$9949,3,0)</f>
        <v>609.09089689999996</v>
      </c>
      <c r="T1800" s="2" t="str">
        <f>HLOOKUP(B1800,'Additional Data'!$F$1:$N$2,2,0)</f>
        <v>Tablet</v>
      </c>
    </row>
    <row r="1801" spans="1:20" ht="14.25" customHeight="1">
      <c r="A1801" s="2">
        <v>386020</v>
      </c>
      <c r="B1801" s="2" t="s">
        <v>48</v>
      </c>
      <c r="C1801" s="2" t="s">
        <v>32</v>
      </c>
      <c r="D1801" s="2" t="s">
        <v>34</v>
      </c>
      <c r="E1801" s="4">
        <v>43530.948831018519</v>
      </c>
      <c r="F1801" s="4">
        <v>43538.948831018519</v>
      </c>
      <c r="G1801" s="4">
        <v>43537.948831018519</v>
      </c>
      <c r="H1801" s="2">
        <v>74</v>
      </c>
      <c r="I1801" s="2">
        <v>106</v>
      </c>
      <c r="J1801" s="2" t="s">
        <v>73</v>
      </c>
      <c r="K1801" s="2" t="s">
        <v>74</v>
      </c>
      <c r="L1801" s="2" t="s">
        <v>35</v>
      </c>
      <c r="M1801" s="2" t="s">
        <v>71</v>
      </c>
      <c r="N1801" s="2">
        <v>1</v>
      </c>
      <c r="O1801" s="2">
        <v>8</v>
      </c>
      <c r="P1801" s="2">
        <v>180</v>
      </c>
      <c r="Q1801" s="2" t="str">
        <f>VLOOKUP(A1801,'Additional Data'!$A$1:$D$9949,2,0)</f>
        <v>App</v>
      </c>
      <c r="R1801" s="2" t="str">
        <f>VLOOKUP(A1801,'Additional Data'!$A$1:$D$9949,4,0)</f>
        <v>Debit Card</v>
      </c>
      <c r="S1801" s="5">
        <f>VLOOKUP(A1801,'Additional Data'!$A$1:$D$9949,3,0)</f>
        <v>2588.5902740000001</v>
      </c>
      <c r="T1801" s="2" t="str">
        <f>HLOOKUP(B1801,'Additional Data'!$F$1:$N$2,2,0)</f>
        <v>Gaming Console</v>
      </c>
    </row>
    <row r="1802" spans="1:20" ht="14.25" customHeight="1">
      <c r="A1802" s="2">
        <v>897238</v>
      </c>
      <c r="B1802" s="2" t="s">
        <v>47</v>
      </c>
      <c r="C1802" s="2" t="s">
        <v>32</v>
      </c>
      <c r="D1802" s="2" t="s">
        <v>34</v>
      </c>
      <c r="E1802" s="4">
        <v>43530.956087962964</v>
      </c>
      <c r="F1802" s="4">
        <v>43535.956087962964</v>
      </c>
      <c r="G1802" s="4">
        <v>43535.956087962964</v>
      </c>
      <c r="H1802" s="2">
        <v>43</v>
      </c>
      <c r="I1802" s="2">
        <v>114</v>
      </c>
      <c r="J1802" s="2" t="s">
        <v>63</v>
      </c>
      <c r="K1802" s="2" t="s">
        <v>81</v>
      </c>
      <c r="L1802" s="2" t="s">
        <v>35</v>
      </c>
      <c r="M1802" s="2" t="s">
        <v>59</v>
      </c>
      <c r="N1802" s="2">
        <v>0</v>
      </c>
      <c r="O1802" s="2">
        <v>5</v>
      </c>
      <c r="P1802" s="2">
        <v>157</v>
      </c>
      <c r="Q1802" s="2" t="str">
        <f>VLOOKUP(A1802,'Additional Data'!$A$1:$D$9949,2,0)</f>
        <v>App</v>
      </c>
      <c r="R1802" s="2" t="str">
        <f>VLOOKUP(A1802,'Additional Data'!$A$1:$D$9949,4,0)</f>
        <v>Debit Card</v>
      </c>
      <c r="S1802" s="5">
        <f>VLOOKUP(A1802,'Additional Data'!$A$1:$D$9949,3,0)</f>
        <v>3494.2169130000002</v>
      </c>
      <c r="T1802" s="2" t="str">
        <f>HLOOKUP(B1802,'Additional Data'!$F$1:$N$2,2,0)</f>
        <v>Tablet</v>
      </c>
    </row>
    <row r="1803" spans="1:20" ht="14.25" customHeight="1">
      <c r="A1803" s="2">
        <v>673503</v>
      </c>
      <c r="B1803" s="2" t="s">
        <v>39</v>
      </c>
      <c r="C1803" s="2" t="s">
        <v>41</v>
      </c>
      <c r="D1803" s="2" t="s">
        <v>34</v>
      </c>
      <c r="E1803" s="4">
        <v>43530.959305555552</v>
      </c>
      <c r="F1803" s="4">
        <v>43532.959305555552</v>
      </c>
      <c r="G1803" s="4">
        <v>43536.959305555552</v>
      </c>
      <c r="H1803" s="2">
        <v>33</v>
      </c>
      <c r="I1803" s="2">
        <v>114</v>
      </c>
      <c r="J1803" s="2" t="s">
        <v>63</v>
      </c>
      <c r="K1803" s="2" t="s">
        <v>64</v>
      </c>
      <c r="L1803" s="2" t="s">
        <v>35</v>
      </c>
      <c r="M1803" s="2" t="s">
        <v>59</v>
      </c>
      <c r="N1803" s="2">
        <v>-4</v>
      </c>
      <c r="O1803" s="2">
        <v>2</v>
      </c>
      <c r="P1803" s="2">
        <v>147</v>
      </c>
      <c r="Q1803" s="2" t="str">
        <f>VLOOKUP(A1803,'Additional Data'!$A$1:$D$9949,2,0)</f>
        <v>Website</v>
      </c>
      <c r="R1803" s="2" t="str">
        <f>VLOOKUP(A1803,'Additional Data'!$A$1:$D$9949,4,0)</f>
        <v>Credit Card</v>
      </c>
      <c r="S1803" s="5">
        <f>VLOOKUP(A1803,'Additional Data'!$A$1:$D$9949,3,0)</f>
        <v>2726</v>
      </c>
      <c r="T1803" s="2" t="str">
        <f>HLOOKUP(B1803,'Additional Data'!$F$1:$N$2,2,0)</f>
        <v>Mobile</v>
      </c>
    </row>
    <row r="1804" spans="1:20" ht="14.25" customHeight="1">
      <c r="A1804" s="2">
        <v>168359</v>
      </c>
      <c r="B1804" s="2" t="s">
        <v>47</v>
      </c>
      <c r="C1804" s="2" t="s">
        <v>41</v>
      </c>
      <c r="D1804" s="2" t="s">
        <v>34</v>
      </c>
      <c r="E1804" s="4">
        <v>43530.960081018522</v>
      </c>
      <c r="F1804" s="4">
        <v>43533.960081018522</v>
      </c>
      <c r="G1804" s="4">
        <v>43535.960081018522</v>
      </c>
      <c r="H1804" s="2">
        <v>37</v>
      </c>
      <c r="I1804" s="2">
        <v>115</v>
      </c>
      <c r="J1804" s="2" t="s">
        <v>60</v>
      </c>
      <c r="K1804" s="2" t="s">
        <v>77</v>
      </c>
      <c r="L1804" s="2" t="s">
        <v>35</v>
      </c>
      <c r="M1804" s="2" t="s">
        <v>59</v>
      </c>
      <c r="N1804" s="2">
        <v>-2</v>
      </c>
      <c r="O1804" s="2">
        <v>3</v>
      </c>
      <c r="P1804" s="2">
        <v>152</v>
      </c>
      <c r="Q1804" s="2" t="str">
        <f>VLOOKUP(A1804,'Additional Data'!$A$1:$D$9949,2,0)</f>
        <v>App</v>
      </c>
      <c r="R1804" s="2" t="str">
        <f>VLOOKUP(A1804,'Additional Data'!$A$1:$D$9949,4,0)</f>
        <v>Credit Card</v>
      </c>
      <c r="S1804" s="5">
        <f>VLOOKUP(A1804,'Additional Data'!$A$1:$D$9949,3,0)</f>
        <v>1271.7160630000001</v>
      </c>
      <c r="T1804" s="2" t="str">
        <f>HLOOKUP(B1804,'Additional Data'!$F$1:$N$2,2,0)</f>
        <v>Tablet</v>
      </c>
    </row>
    <row r="1805" spans="1:20" ht="14.25" customHeight="1">
      <c r="A1805" s="2">
        <v>842049</v>
      </c>
      <c r="B1805" s="2" t="s">
        <v>48</v>
      </c>
      <c r="C1805" s="2" t="s">
        <v>41</v>
      </c>
      <c r="D1805" s="2" t="s">
        <v>34</v>
      </c>
      <c r="E1805" s="4">
        <v>43530.961840277778</v>
      </c>
      <c r="F1805" s="4">
        <v>43535.961840277778</v>
      </c>
      <c r="G1805" s="4">
        <v>43533.961840277778</v>
      </c>
      <c r="H1805" s="2">
        <v>0</v>
      </c>
      <c r="I1805" s="2">
        <v>122</v>
      </c>
      <c r="J1805" s="2" t="s">
        <v>41</v>
      </c>
      <c r="K1805" s="2" t="s">
        <v>66</v>
      </c>
      <c r="L1805" s="2" t="s">
        <v>67</v>
      </c>
      <c r="M1805" s="2" t="s">
        <v>59</v>
      </c>
      <c r="N1805" s="2">
        <v>2</v>
      </c>
      <c r="O1805" s="2">
        <v>5</v>
      </c>
      <c r="P1805" s="2">
        <v>122</v>
      </c>
      <c r="Q1805" s="2" t="str">
        <f>VLOOKUP(A1805,'Additional Data'!$A$1:$D$9949,2,0)</f>
        <v>Website</v>
      </c>
      <c r="R1805" s="2" t="str">
        <f>VLOOKUP(A1805,'Additional Data'!$A$1:$D$9949,4,0)</f>
        <v>Credit Card</v>
      </c>
      <c r="S1805" s="5">
        <f>VLOOKUP(A1805,'Additional Data'!$A$1:$D$9949,3,0)</f>
        <v>2249.4483740000001</v>
      </c>
      <c r="T1805" s="2" t="str">
        <f>HLOOKUP(B1805,'Additional Data'!$F$1:$N$2,2,0)</f>
        <v>Gaming Console</v>
      </c>
    </row>
    <row r="1806" spans="1:20" ht="14.25" customHeight="1">
      <c r="A1806" s="2">
        <v>550097</v>
      </c>
      <c r="B1806" s="2" t="s">
        <v>46</v>
      </c>
      <c r="C1806" s="2" t="s">
        <v>32</v>
      </c>
      <c r="D1806" s="2" t="s">
        <v>34</v>
      </c>
      <c r="E1806" s="4">
        <v>43530.969965277778</v>
      </c>
      <c r="F1806" s="4">
        <v>43534.969965277778</v>
      </c>
      <c r="G1806" s="4">
        <v>43533.969965277778</v>
      </c>
      <c r="H1806" s="2">
        <v>45</v>
      </c>
      <c r="I1806" s="2">
        <v>128</v>
      </c>
      <c r="J1806" s="2" t="s">
        <v>41</v>
      </c>
      <c r="K1806" s="2" t="s">
        <v>58</v>
      </c>
      <c r="L1806" s="2" t="s">
        <v>35</v>
      </c>
      <c r="M1806" s="2" t="s">
        <v>59</v>
      </c>
      <c r="N1806" s="2">
        <v>1</v>
      </c>
      <c r="O1806" s="2">
        <v>4</v>
      </c>
      <c r="P1806" s="2">
        <v>173</v>
      </c>
      <c r="Q1806" s="2" t="str">
        <f>VLOOKUP(A1806,'Additional Data'!$A$1:$D$9949,2,0)</f>
        <v>App</v>
      </c>
      <c r="R1806" s="2" t="str">
        <f>VLOOKUP(A1806,'Additional Data'!$A$1:$D$9949,4,0)</f>
        <v>Credit Card</v>
      </c>
      <c r="S1806" s="5">
        <f>VLOOKUP(A1806,'Additional Data'!$A$1:$D$9949,3,0)</f>
        <v>2858.1682930000002</v>
      </c>
      <c r="T1806" s="2" t="str">
        <f>HLOOKUP(B1806,'Additional Data'!$F$1:$N$2,2,0)</f>
        <v>TV</v>
      </c>
    </row>
    <row r="1807" spans="1:20" ht="14.25" customHeight="1">
      <c r="A1807" s="2">
        <v>697721</v>
      </c>
      <c r="B1807" s="2" t="s">
        <v>39</v>
      </c>
      <c r="C1807" s="2" t="s">
        <v>41</v>
      </c>
      <c r="D1807" s="2" t="s">
        <v>34</v>
      </c>
      <c r="E1807" s="4">
        <v>43530.971145833333</v>
      </c>
      <c r="F1807" s="4">
        <v>43532.971145833333</v>
      </c>
      <c r="G1807" s="4">
        <v>43536.971145833333</v>
      </c>
      <c r="H1807" s="2">
        <v>87</v>
      </c>
      <c r="I1807" s="2">
        <v>89</v>
      </c>
      <c r="J1807" s="2" t="s">
        <v>60</v>
      </c>
      <c r="K1807" s="2" t="s">
        <v>77</v>
      </c>
      <c r="L1807" s="2" t="s">
        <v>35</v>
      </c>
      <c r="M1807" s="2" t="s">
        <v>71</v>
      </c>
      <c r="N1807" s="2">
        <v>-4</v>
      </c>
      <c r="O1807" s="2">
        <v>2</v>
      </c>
      <c r="P1807" s="2">
        <v>176</v>
      </c>
      <c r="Q1807" s="2" t="str">
        <f>VLOOKUP(A1807,'Additional Data'!$A$1:$D$9949,2,0)</f>
        <v>App</v>
      </c>
      <c r="R1807" s="2" t="str">
        <f>VLOOKUP(A1807,'Additional Data'!$A$1:$D$9949,4,0)</f>
        <v>Credit Card</v>
      </c>
      <c r="S1807" s="5">
        <f>VLOOKUP(A1807,'Additional Data'!$A$1:$D$9949,3,0)</f>
        <v>2627.4570279999998</v>
      </c>
      <c r="T1807" s="2" t="str">
        <f>HLOOKUP(B1807,'Additional Data'!$F$1:$N$2,2,0)</f>
        <v>Mobile</v>
      </c>
    </row>
    <row r="1808" spans="1:20" ht="14.25" customHeight="1">
      <c r="A1808" s="2">
        <v>985787</v>
      </c>
      <c r="B1808" s="2" t="s">
        <v>48</v>
      </c>
      <c r="C1808" s="2" t="s">
        <v>32</v>
      </c>
      <c r="D1808" s="2" t="s">
        <v>34</v>
      </c>
      <c r="E1808" s="4">
        <v>43530.971238425926</v>
      </c>
      <c r="F1808" s="4">
        <v>43535.971238425926</v>
      </c>
      <c r="G1808" s="4">
        <v>43537.971238425926</v>
      </c>
      <c r="H1808" s="2">
        <v>37</v>
      </c>
      <c r="I1808" s="2">
        <v>109</v>
      </c>
      <c r="J1808" s="2" t="s">
        <v>63</v>
      </c>
      <c r="K1808" s="2" t="s">
        <v>81</v>
      </c>
      <c r="L1808" s="2" t="s">
        <v>35</v>
      </c>
      <c r="M1808" s="2" t="s">
        <v>59</v>
      </c>
      <c r="N1808" s="2">
        <v>-2</v>
      </c>
      <c r="O1808" s="2">
        <v>5</v>
      </c>
      <c r="P1808" s="2">
        <v>146</v>
      </c>
      <c r="Q1808" s="2" t="str">
        <f>VLOOKUP(A1808,'Additional Data'!$A$1:$D$9949,2,0)</f>
        <v>App</v>
      </c>
      <c r="R1808" s="2" t="str">
        <f>VLOOKUP(A1808,'Additional Data'!$A$1:$D$9949,4,0)</f>
        <v>Credit Card</v>
      </c>
      <c r="S1808" s="5">
        <f>VLOOKUP(A1808,'Additional Data'!$A$1:$D$9949,3,0)</f>
        <v>1400.588072</v>
      </c>
      <c r="T1808" s="2" t="str">
        <f>HLOOKUP(B1808,'Additional Data'!$F$1:$N$2,2,0)</f>
        <v>Gaming Console</v>
      </c>
    </row>
    <row r="1809" spans="1:20" ht="14.25" customHeight="1">
      <c r="A1809" s="2">
        <v>561925</v>
      </c>
      <c r="B1809" s="2" t="s">
        <v>47</v>
      </c>
      <c r="C1809" s="2" t="s">
        <v>32</v>
      </c>
      <c r="D1809" s="2" t="s">
        <v>34</v>
      </c>
      <c r="E1809" s="4">
        <v>43530.972453703704</v>
      </c>
      <c r="F1809" s="4">
        <v>43535.972453703704</v>
      </c>
      <c r="G1809" s="4">
        <v>43533.972453703704</v>
      </c>
      <c r="H1809" s="2">
        <v>0</v>
      </c>
      <c r="I1809" s="2">
        <v>123</v>
      </c>
      <c r="J1809" s="2" t="s">
        <v>32</v>
      </c>
      <c r="K1809" s="2" t="s">
        <v>82</v>
      </c>
      <c r="L1809" s="2" t="s">
        <v>67</v>
      </c>
      <c r="M1809" s="2" t="s">
        <v>59</v>
      </c>
      <c r="N1809" s="2">
        <v>2</v>
      </c>
      <c r="O1809" s="2">
        <v>5</v>
      </c>
      <c r="P1809" s="2">
        <v>123</v>
      </c>
      <c r="Q1809" s="2" t="str">
        <f>VLOOKUP(A1809,'Additional Data'!$A$1:$D$9949,2,0)</f>
        <v>App</v>
      </c>
      <c r="R1809" s="2" t="str">
        <f>VLOOKUP(A1809,'Additional Data'!$A$1:$D$9949,4,0)</f>
        <v>Cash On Delivery</v>
      </c>
      <c r="S1809" s="5">
        <f>VLOOKUP(A1809,'Additional Data'!$A$1:$D$9949,3,0)</f>
        <v>1642</v>
      </c>
      <c r="T1809" s="2" t="str">
        <f>HLOOKUP(B1809,'Additional Data'!$F$1:$N$2,2,0)</f>
        <v>Tablet</v>
      </c>
    </row>
    <row r="1810" spans="1:20" ht="14.25" customHeight="1">
      <c r="A1810" s="2">
        <v>588236</v>
      </c>
      <c r="B1810" s="2" t="s">
        <v>48</v>
      </c>
      <c r="C1810" s="2" t="s">
        <v>41</v>
      </c>
      <c r="D1810" s="2" t="s">
        <v>34</v>
      </c>
      <c r="E1810" s="4">
        <v>43530.972557870373</v>
      </c>
      <c r="F1810" s="4">
        <v>43533.972557870373</v>
      </c>
      <c r="G1810" s="4">
        <v>43537.972557870373</v>
      </c>
      <c r="H1810" s="2">
        <v>0</v>
      </c>
      <c r="I1810" s="2">
        <v>109</v>
      </c>
      <c r="J1810" s="2" t="s">
        <v>41</v>
      </c>
      <c r="K1810" s="2" t="s">
        <v>66</v>
      </c>
      <c r="L1810" s="2" t="s">
        <v>67</v>
      </c>
      <c r="M1810" s="2" t="s">
        <v>71</v>
      </c>
      <c r="N1810" s="2">
        <v>-4</v>
      </c>
      <c r="O1810" s="2">
        <v>3</v>
      </c>
      <c r="P1810" s="2">
        <v>109</v>
      </c>
      <c r="Q1810" s="2" t="str">
        <f>VLOOKUP(A1810,'Additional Data'!$A$1:$D$9949,2,0)</f>
        <v>App</v>
      </c>
      <c r="R1810" s="2" t="str">
        <f>VLOOKUP(A1810,'Additional Data'!$A$1:$D$9949,4,0)</f>
        <v>Debit Card</v>
      </c>
      <c r="S1810" s="5">
        <f>VLOOKUP(A1810,'Additional Data'!$A$1:$D$9949,3,0)</f>
        <v>802</v>
      </c>
      <c r="T1810" s="2" t="str">
        <f>HLOOKUP(B1810,'Additional Data'!$F$1:$N$2,2,0)</f>
        <v>Gaming Console</v>
      </c>
    </row>
    <row r="1811" spans="1:20" ht="14.25" customHeight="1">
      <c r="A1811" s="2">
        <v>246591</v>
      </c>
      <c r="B1811" s="2" t="s">
        <v>39</v>
      </c>
      <c r="C1811" s="2" t="s">
        <v>32</v>
      </c>
      <c r="D1811" s="2" t="s">
        <v>34</v>
      </c>
      <c r="E1811" s="4">
        <v>43530.974861111114</v>
      </c>
      <c r="F1811" s="4">
        <v>43536.974861111114</v>
      </c>
      <c r="G1811" s="4">
        <v>43537.974861111114</v>
      </c>
      <c r="H1811" s="2">
        <v>29</v>
      </c>
      <c r="I1811" s="2">
        <v>111</v>
      </c>
      <c r="J1811" s="2" t="s">
        <v>63</v>
      </c>
      <c r="K1811" s="2" t="s">
        <v>81</v>
      </c>
      <c r="L1811" s="2" t="s">
        <v>35</v>
      </c>
      <c r="M1811" s="2" t="s">
        <v>59</v>
      </c>
      <c r="N1811" s="2">
        <v>-1</v>
      </c>
      <c r="O1811" s="2">
        <v>6</v>
      </c>
      <c r="P1811" s="2">
        <v>140</v>
      </c>
      <c r="Q1811" s="2" t="str">
        <f>VLOOKUP(A1811,'Additional Data'!$A$1:$D$9949,2,0)</f>
        <v>Website</v>
      </c>
      <c r="R1811" s="2" t="str">
        <f>VLOOKUP(A1811,'Additional Data'!$A$1:$D$9949,4,0)</f>
        <v>Credit Card</v>
      </c>
      <c r="S1811" s="5">
        <f>VLOOKUP(A1811,'Additional Data'!$A$1:$D$9949,3,0)</f>
        <v>3218.5475609999999</v>
      </c>
      <c r="T1811" s="2" t="str">
        <f>HLOOKUP(B1811,'Additional Data'!$F$1:$N$2,2,0)</f>
        <v>Mobile</v>
      </c>
    </row>
    <row r="1812" spans="1:20" ht="14.25" customHeight="1">
      <c r="A1812" s="2">
        <v>18933</v>
      </c>
      <c r="B1812" s="2" t="s">
        <v>39</v>
      </c>
      <c r="C1812" s="2" t="s">
        <v>41</v>
      </c>
      <c r="D1812" s="2" t="s">
        <v>34</v>
      </c>
      <c r="E1812" s="4">
        <v>43530.979814814818</v>
      </c>
      <c r="F1812" s="4">
        <v>43535.979814814818</v>
      </c>
      <c r="G1812" s="4">
        <v>43533.979814814818</v>
      </c>
      <c r="H1812" s="2">
        <v>74</v>
      </c>
      <c r="I1812" s="2">
        <v>91</v>
      </c>
      <c r="J1812" s="2" t="s">
        <v>63</v>
      </c>
      <c r="K1812" s="2" t="s">
        <v>64</v>
      </c>
      <c r="L1812" s="2" t="s">
        <v>35</v>
      </c>
      <c r="M1812" s="2" t="s">
        <v>71</v>
      </c>
      <c r="N1812" s="2">
        <v>2</v>
      </c>
      <c r="O1812" s="2">
        <v>5</v>
      </c>
      <c r="P1812" s="2">
        <v>165</v>
      </c>
      <c r="Q1812" s="2" t="str">
        <f>VLOOKUP(A1812,'Additional Data'!$A$1:$D$9949,2,0)</f>
        <v>Website</v>
      </c>
      <c r="R1812" s="2" t="str">
        <f>VLOOKUP(A1812,'Additional Data'!$A$1:$D$9949,4,0)</f>
        <v>Credit Card</v>
      </c>
      <c r="S1812" s="5">
        <f>VLOOKUP(A1812,'Additional Data'!$A$1:$D$9949,3,0)</f>
        <v>2570.1417750000001</v>
      </c>
      <c r="T1812" s="2" t="str">
        <f>HLOOKUP(B1812,'Additional Data'!$F$1:$N$2,2,0)</f>
        <v>Mobile</v>
      </c>
    </row>
    <row r="1813" spans="1:20" ht="14.25" customHeight="1">
      <c r="A1813" s="2">
        <v>394790</v>
      </c>
      <c r="B1813" s="2" t="s">
        <v>36</v>
      </c>
      <c r="C1813" s="2" t="s">
        <v>41</v>
      </c>
      <c r="D1813" s="2" t="s">
        <v>34</v>
      </c>
      <c r="E1813" s="4">
        <v>43530.980902777781</v>
      </c>
      <c r="F1813" s="4">
        <v>43531.980902777781</v>
      </c>
      <c r="G1813" s="4">
        <v>43536.980902777781</v>
      </c>
      <c r="H1813" s="2">
        <v>0</v>
      </c>
      <c r="I1813" s="2">
        <v>104</v>
      </c>
      <c r="J1813" s="2" t="s">
        <v>41</v>
      </c>
      <c r="K1813" s="2" t="s">
        <v>66</v>
      </c>
      <c r="L1813" s="2" t="s">
        <v>67</v>
      </c>
      <c r="M1813" s="2" t="s">
        <v>71</v>
      </c>
      <c r="N1813" s="2">
        <v>-5</v>
      </c>
      <c r="O1813" s="2">
        <v>1</v>
      </c>
      <c r="P1813" s="2">
        <v>104</v>
      </c>
      <c r="Q1813" s="2" t="str">
        <f>VLOOKUP(A1813,'Additional Data'!$A$1:$D$9949,2,0)</f>
        <v>App</v>
      </c>
      <c r="R1813" s="2" t="str">
        <f>VLOOKUP(A1813,'Additional Data'!$A$1:$D$9949,4,0)</f>
        <v>Debit Card</v>
      </c>
      <c r="S1813" s="5">
        <f>VLOOKUP(A1813,'Additional Data'!$A$1:$D$9949,3,0)</f>
        <v>2355.260663</v>
      </c>
      <c r="T1813" s="2" t="str">
        <f>HLOOKUP(B1813,'Additional Data'!$F$1:$N$2,2,0)</f>
        <v>Laptop</v>
      </c>
    </row>
    <row r="1814" spans="1:20" ht="14.25" customHeight="1">
      <c r="A1814" s="2">
        <v>291538</v>
      </c>
      <c r="B1814" s="2" t="s">
        <v>36</v>
      </c>
      <c r="C1814" s="2" t="s">
        <v>32</v>
      </c>
      <c r="D1814" s="2" t="s">
        <v>34</v>
      </c>
      <c r="E1814" s="4">
        <v>43530.982615740744</v>
      </c>
      <c r="F1814" s="4">
        <v>43532.982615740744</v>
      </c>
      <c r="G1814" s="4">
        <v>43534.982615740744</v>
      </c>
      <c r="H1814" s="2">
        <v>86</v>
      </c>
      <c r="I1814" s="2">
        <v>92</v>
      </c>
      <c r="J1814" s="2" t="s">
        <v>60</v>
      </c>
      <c r="K1814" s="2" t="s">
        <v>61</v>
      </c>
      <c r="L1814" s="2" t="s">
        <v>35</v>
      </c>
      <c r="M1814" s="2" t="s">
        <v>71</v>
      </c>
      <c r="N1814" s="2">
        <v>-2</v>
      </c>
      <c r="O1814" s="2">
        <v>2</v>
      </c>
      <c r="P1814" s="2">
        <v>178</v>
      </c>
      <c r="Q1814" s="2" t="str">
        <f>VLOOKUP(A1814,'Additional Data'!$A$1:$D$9949,2,0)</f>
        <v>App</v>
      </c>
      <c r="R1814" s="2" t="str">
        <f>VLOOKUP(A1814,'Additional Data'!$A$1:$D$9949,4,0)</f>
        <v>Debit Card</v>
      </c>
      <c r="S1814" s="5">
        <f>VLOOKUP(A1814,'Additional Data'!$A$1:$D$9949,3,0)</f>
        <v>3485.8550070000001</v>
      </c>
      <c r="T1814" s="2" t="str">
        <f>HLOOKUP(B1814,'Additional Data'!$F$1:$N$2,2,0)</f>
        <v>Laptop</v>
      </c>
    </row>
    <row r="1815" spans="1:20" ht="14.25" customHeight="1">
      <c r="A1815" s="2">
        <v>881975</v>
      </c>
      <c r="B1815" s="2" t="s">
        <v>48</v>
      </c>
      <c r="C1815" s="2" t="s">
        <v>41</v>
      </c>
      <c r="D1815" s="2" t="s">
        <v>34</v>
      </c>
      <c r="E1815" s="4">
        <v>43530.982708333337</v>
      </c>
      <c r="F1815" s="4">
        <v>43536.982708333337</v>
      </c>
      <c r="G1815" s="4">
        <v>43536.982708333337</v>
      </c>
      <c r="H1815" s="2">
        <v>64</v>
      </c>
      <c r="I1815" s="2">
        <v>110</v>
      </c>
      <c r="J1815" s="2" t="s">
        <v>32</v>
      </c>
      <c r="K1815" s="2" t="s">
        <v>70</v>
      </c>
      <c r="L1815" s="2" t="s">
        <v>35</v>
      </c>
      <c r="M1815" s="2" t="s">
        <v>71</v>
      </c>
      <c r="N1815" s="2">
        <v>0</v>
      </c>
      <c r="O1815" s="2">
        <v>6</v>
      </c>
      <c r="P1815" s="2">
        <v>174</v>
      </c>
      <c r="Q1815" s="2" t="str">
        <f>VLOOKUP(A1815,'Additional Data'!$A$1:$D$9949,2,0)</f>
        <v>App</v>
      </c>
      <c r="R1815" s="2" t="str">
        <f>VLOOKUP(A1815,'Additional Data'!$A$1:$D$9949,4,0)</f>
        <v>Credit Card</v>
      </c>
      <c r="S1815" s="5">
        <f>VLOOKUP(A1815,'Additional Data'!$A$1:$D$9949,3,0)</f>
        <v>288.79370349999999</v>
      </c>
      <c r="T1815" s="2" t="str">
        <f>HLOOKUP(B1815,'Additional Data'!$F$1:$N$2,2,0)</f>
        <v>Gaming Console</v>
      </c>
    </row>
    <row r="1816" spans="1:20" ht="14.25" customHeight="1">
      <c r="A1816" s="2">
        <v>524137</v>
      </c>
      <c r="B1816" s="2" t="s">
        <v>39</v>
      </c>
      <c r="C1816" s="2" t="s">
        <v>32</v>
      </c>
      <c r="D1816" s="2" t="s">
        <v>34</v>
      </c>
      <c r="E1816" s="4">
        <v>43530.983530092592</v>
      </c>
      <c r="F1816" s="4">
        <v>43532.983530092592</v>
      </c>
      <c r="G1816" s="4">
        <v>43535.983530092592</v>
      </c>
      <c r="H1816" s="2">
        <v>78</v>
      </c>
      <c r="I1816" s="2">
        <v>107</v>
      </c>
      <c r="J1816" s="2" t="s">
        <v>41</v>
      </c>
      <c r="K1816" s="2" t="s">
        <v>58</v>
      </c>
      <c r="L1816" s="2" t="s">
        <v>35</v>
      </c>
      <c r="M1816" s="2" t="s">
        <v>71</v>
      </c>
      <c r="N1816" s="2">
        <v>-3</v>
      </c>
      <c r="O1816" s="2">
        <v>2</v>
      </c>
      <c r="P1816" s="2">
        <v>185</v>
      </c>
      <c r="Q1816" s="2" t="str">
        <f>VLOOKUP(A1816,'Additional Data'!$A$1:$D$9949,2,0)</f>
        <v>App</v>
      </c>
      <c r="R1816" s="2" t="str">
        <f>VLOOKUP(A1816,'Additional Data'!$A$1:$D$9949,4,0)</f>
        <v>Credit Card</v>
      </c>
      <c r="S1816" s="5">
        <f>VLOOKUP(A1816,'Additional Data'!$A$1:$D$9949,3,0)</f>
        <v>2559.8960579999998</v>
      </c>
      <c r="T1816" s="2" t="str">
        <f>HLOOKUP(B1816,'Additional Data'!$F$1:$N$2,2,0)</f>
        <v>Mobile</v>
      </c>
    </row>
    <row r="1817" spans="1:20" ht="14.25" customHeight="1">
      <c r="A1817" s="2">
        <v>849397</v>
      </c>
      <c r="B1817" s="2" t="s">
        <v>46</v>
      </c>
      <c r="C1817" s="2" t="s">
        <v>41</v>
      </c>
      <c r="D1817" s="2" t="s">
        <v>34</v>
      </c>
      <c r="E1817" s="4">
        <v>43530.984837962962</v>
      </c>
      <c r="F1817" s="4">
        <v>43533.984837962962</v>
      </c>
      <c r="G1817" s="4">
        <v>43536.984837962962</v>
      </c>
      <c r="H1817" s="2">
        <v>0</v>
      </c>
      <c r="I1817" s="2">
        <v>120</v>
      </c>
      <c r="J1817" s="2" t="s">
        <v>41</v>
      </c>
      <c r="K1817" s="2" t="s">
        <v>66</v>
      </c>
      <c r="L1817" s="2" t="s">
        <v>67</v>
      </c>
      <c r="M1817" s="2" t="s">
        <v>59</v>
      </c>
      <c r="N1817" s="2">
        <v>-3</v>
      </c>
      <c r="O1817" s="2">
        <v>3</v>
      </c>
      <c r="P1817" s="2">
        <v>120</v>
      </c>
      <c r="Q1817" s="2" t="str">
        <f>VLOOKUP(A1817,'Additional Data'!$A$1:$D$9949,2,0)</f>
        <v>App</v>
      </c>
      <c r="R1817" s="2" t="str">
        <f>VLOOKUP(A1817,'Additional Data'!$A$1:$D$9949,4,0)</f>
        <v>Credit Card</v>
      </c>
      <c r="S1817" s="5">
        <f>VLOOKUP(A1817,'Additional Data'!$A$1:$D$9949,3,0)</f>
        <v>2323</v>
      </c>
      <c r="T1817" s="2" t="str">
        <f>HLOOKUP(B1817,'Additional Data'!$F$1:$N$2,2,0)</f>
        <v>TV</v>
      </c>
    </row>
    <row r="1818" spans="1:20" ht="14.25" customHeight="1">
      <c r="A1818" s="2">
        <v>337610</v>
      </c>
      <c r="B1818" s="2" t="s">
        <v>42</v>
      </c>
      <c r="C1818" s="2" t="s">
        <v>32</v>
      </c>
      <c r="D1818" s="2" t="s">
        <v>34</v>
      </c>
      <c r="E1818" s="4">
        <v>43530.988240740742</v>
      </c>
      <c r="F1818" s="4">
        <v>43532.988240740742</v>
      </c>
      <c r="G1818" s="4">
        <v>43534.988240740742</v>
      </c>
      <c r="H1818" s="2">
        <v>82</v>
      </c>
      <c r="I1818" s="2">
        <v>104</v>
      </c>
      <c r="J1818" s="2" t="s">
        <v>41</v>
      </c>
      <c r="K1818" s="2" t="s">
        <v>58</v>
      </c>
      <c r="L1818" s="2" t="s">
        <v>35</v>
      </c>
      <c r="M1818" s="2" t="s">
        <v>71</v>
      </c>
      <c r="N1818" s="2">
        <v>-2</v>
      </c>
      <c r="O1818" s="2">
        <v>2</v>
      </c>
      <c r="P1818" s="2">
        <v>186</v>
      </c>
      <c r="Q1818" s="2" t="str">
        <f>VLOOKUP(A1818,'Additional Data'!$A$1:$D$9949,2,0)</f>
        <v>App</v>
      </c>
      <c r="R1818" s="2" t="str">
        <f>VLOOKUP(A1818,'Additional Data'!$A$1:$D$9949,4,0)</f>
        <v>Debit Card</v>
      </c>
      <c r="S1818" s="5">
        <f>VLOOKUP(A1818,'Additional Data'!$A$1:$D$9949,3,0)</f>
        <v>3338</v>
      </c>
      <c r="T1818" s="2" t="str">
        <f>HLOOKUP(B1818,'Additional Data'!$F$1:$N$2,2,0)</f>
        <v>TV</v>
      </c>
    </row>
    <row r="1819" spans="1:20" ht="14.25" customHeight="1">
      <c r="A1819" s="2">
        <v>873180</v>
      </c>
      <c r="B1819" s="2" t="s">
        <v>30</v>
      </c>
      <c r="C1819" s="2" t="s">
        <v>32</v>
      </c>
      <c r="D1819" s="2" t="s">
        <v>34</v>
      </c>
      <c r="E1819" s="4">
        <v>43530.991412037038</v>
      </c>
      <c r="F1819" s="4">
        <v>43533.991412037038</v>
      </c>
      <c r="G1819" s="4">
        <v>43537.991412037038</v>
      </c>
      <c r="H1819" s="2">
        <v>83</v>
      </c>
      <c r="I1819" s="2">
        <v>92</v>
      </c>
      <c r="J1819" s="2" t="s">
        <v>60</v>
      </c>
      <c r="K1819" s="2" t="s">
        <v>61</v>
      </c>
      <c r="L1819" s="2" t="s">
        <v>35</v>
      </c>
      <c r="M1819" s="2" t="s">
        <v>71</v>
      </c>
      <c r="N1819" s="2">
        <v>-4</v>
      </c>
      <c r="O1819" s="2">
        <v>3</v>
      </c>
      <c r="P1819" s="2">
        <v>175</v>
      </c>
      <c r="Q1819" s="2" t="str">
        <f>VLOOKUP(A1819,'Additional Data'!$A$1:$D$9949,2,0)</f>
        <v>Website</v>
      </c>
      <c r="R1819" s="2" t="str">
        <f>VLOOKUP(A1819,'Additional Data'!$A$1:$D$9949,4,0)</f>
        <v>Debit Card</v>
      </c>
      <c r="S1819" s="5">
        <f>VLOOKUP(A1819,'Additional Data'!$A$1:$D$9949,3,0)</f>
        <v>3589.381594</v>
      </c>
      <c r="T1819" s="2" t="str">
        <f>HLOOKUP(B1819,'Additional Data'!$F$1:$N$2,2,0)</f>
        <v>PC</v>
      </c>
    </row>
    <row r="1820" spans="1:20" ht="14.25" customHeight="1">
      <c r="A1820" s="2">
        <v>478089</v>
      </c>
      <c r="B1820" s="2" t="s">
        <v>30</v>
      </c>
      <c r="C1820" s="2" t="s">
        <v>32</v>
      </c>
      <c r="D1820" s="2" t="s">
        <v>34</v>
      </c>
      <c r="E1820" s="4">
        <v>43530.998067129629</v>
      </c>
      <c r="F1820" s="4">
        <v>43534.998067129629</v>
      </c>
      <c r="G1820" s="4">
        <v>43537.998067129629</v>
      </c>
      <c r="H1820" s="2">
        <v>0</v>
      </c>
      <c r="I1820" s="2">
        <v>123</v>
      </c>
      <c r="J1820" s="2" t="s">
        <v>32</v>
      </c>
      <c r="K1820" s="2" t="s">
        <v>82</v>
      </c>
      <c r="L1820" s="2" t="s">
        <v>67</v>
      </c>
      <c r="M1820" s="2" t="s">
        <v>59</v>
      </c>
      <c r="N1820" s="2">
        <v>-3</v>
      </c>
      <c r="O1820" s="2">
        <v>4</v>
      </c>
      <c r="P1820" s="2">
        <v>123</v>
      </c>
      <c r="Q1820" s="2" t="str">
        <f>VLOOKUP(A1820,'Additional Data'!$A$1:$D$9949,2,0)</f>
        <v>Website</v>
      </c>
      <c r="R1820" s="2" t="str">
        <f>VLOOKUP(A1820,'Additional Data'!$A$1:$D$9949,4,0)</f>
        <v>Credit Card</v>
      </c>
      <c r="S1820" s="5">
        <f>VLOOKUP(A1820,'Additional Data'!$A$1:$D$9949,3,0)</f>
        <v>436</v>
      </c>
      <c r="T1820" s="2" t="str">
        <f>HLOOKUP(B1820,'Additional Data'!$F$1:$N$2,2,0)</f>
        <v>PC</v>
      </c>
    </row>
    <row r="1821" spans="1:20" ht="14.25" customHeight="1">
      <c r="A1821" s="2">
        <v>946438</v>
      </c>
      <c r="B1821" s="2" t="s">
        <v>30</v>
      </c>
      <c r="C1821" s="2" t="s">
        <v>32</v>
      </c>
      <c r="D1821" s="2" t="s">
        <v>34</v>
      </c>
      <c r="E1821" s="4">
        <v>43531.000428240739</v>
      </c>
      <c r="F1821" s="4">
        <v>43534.000428240739</v>
      </c>
      <c r="G1821" s="4">
        <v>43535.000428240739</v>
      </c>
      <c r="H1821" s="2">
        <v>49</v>
      </c>
      <c r="I1821" s="2">
        <v>123</v>
      </c>
      <c r="J1821" s="2" t="s">
        <v>73</v>
      </c>
      <c r="K1821" s="2" t="s">
        <v>74</v>
      </c>
      <c r="L1821" s="2" t="s">
        <v>35</v>
      </c>
      <c r="M1821" s="2" t="s">
        <v>59</v>
      </c>
      <c r="N1821" s="2">
        <v>-1</v>
      </c>
      <c r="O1821" s="2">
        <v>3</v>
      </c>
      <c r="P1821" s="2">
        <v>172</v>
      </c>
      <c r="Q1821" s="2" t="str">
        <f>VLOOKUP(A1821,'Additional Data'!$A$1:$D$9949,2,0)</f>
        <v>App</v>
      </c>
      <c r="R1821" s="2" t="str">
        <f>VLOOKUP(A1821,'Additional Data'!$A$1:$D$9949,4,0)</f>
        <v>Debit Card</v>
      </c>
      <c r="S1821" s="5">
        <f>VLOOKUP(A1821,'Additional Data'!$A$1:$D$9949,3,0)</f>
        <v>1586</v>
      </c>
      <c r="T1821" s="2" t="str">
        <f>HLOOKUP(B1821,'Additional Data'!$F$1:$N$2,2,0)</f>
        <v>PC</v>
      </c>
    </row>
    <row r="1822" spans="1:20" ht="14.25" customHeight="1">
      <c r="A1822" s="2">
        <v>738315</v>
      </c>
      <c r="B1822" s="2" t="s">
        <v>36</v>
      </c>
      <c r="C1822" s="2" t="s">
        <v>41</v>
      </c>
      <c r="D1822" s="2" t="s">
        <v>34</v>
      </c>
      <c r="E1822" s="4">
        <v>43531.003912037035</v>
      </c>
      <c r="F1822" s="4">
        <v>43535.003912037035</v>
      </c>
      <c r="G1822" s="4">
        <v>43536.003912037035</v>
      </c>
      <c r="H1822" s="2">
        <v>40</v>
      </c>
      <c r="I1822" s="2">
        <v>127</v>
      </c>
      <c r="J1822" s="2" t="s">
        <v>32</v>
      </c>
      <c r="K1822" s="2" t="s">
        <v>70</v>
      </c>
      <c r="L1822" s="2" t="s">
        <v>35</v>
      </c>
      <c r="M1822" s="2" t="s">
        <v>59</v>
      </c>
      <c r="N1822" s="2">
        <v>-1</v>
      </c>
      <c r="O1822" s="2">
        <v>4</v>
      </c>
      <c r="P1822" s="2">
        <v>167</v>
      </c>
      <c r="Q1822" s="2" t="str">
        <f>VLOOKUP(A1822,'Additional Data'!$A$1:$D$9949,2,0)</f>
        <v>Website</v>
      </c>
      <c r="R1822" s="2" t="str">
        <f>VLOOKUP(A1822,'Additional Data'!$A$1:$D$9949,4,0)</f>
        <v>Credit Card</v>
      </c>
      <c r="S1822" s="5">
        <f>VLOOKUP(A1822,'Additional Data'!$A$1:$D$9949,3,0)</f>
        <v>2256.9512129999998</v>
      </c>
      <c r="T1822" s="2" t="str">
        <f>HLOOKUP(B1822,'Additional Data'!$F$1:$N$2,2,0)</f>
        <v>Laptop</v>
      </c>
    </row>
    <row r="1823" spans="1:20" ht="14.25" customHeight="1">
      <c r="A1823" s="2">
        <v>686133</v>
      </c>
      <c r="B1823" s="2" t="s">
        <v>39</v>
      </c>
      <c r="C1823" s="2" t="s">
        <v>41</v>
      </c>
      <c r="D1823" s="2" t="s">
        <v>34</v>
      </c>
      <c r="E1823" s="4">
        <v>43531.005879629629</v>
      </c>
      <c r="F1823" s="4">
        <v>43537.005879629629</v>
      </c>
      <c r="G1823" s="4">
        <v>43538.005879629629</v>
      </c>
      <c r="H1823" s="2">
        <v>0</v>
      </c>
      <c r="I1823" s="2">
        <v>121</v>
      </c>
      <c r="J1823" s="2" t="s">
        <v>41</v>
      </c>
      <c r="K1823" s="2" t="s">
        <v>66</v>
      </c>
      <c r="L1823" s="2" t="s">
        <v>67</v>
      </c>
      <c r="M1823" s="2" t="s">
        <v>59</v>
      </c>
      <c r="N1823" s="2">
        <v>-1</v>
      </c>
      <c r="O1823" s="2">
        <v>6</v>
      </c>
      <c r="P1823" s="2">
        <v>121</v>
      </c>
      <c r="Q1823" s="2" t="str">
        <f>VLOOKUP(A1823,'Additional Data'!$A$1:$D$9949,2,0)</f>
        <v>Website</v>
      </c>
      <c r="R1823" s="2" t="str">
        <f>VLOOKUP(A1823,'Additional Data'!$A$1:$D$9949,4,0)</f>
        <v>Cash On Delivery</v>
      </c>
      <c r="S1823" s="5">
        <f>VLOOKUP(A1823,'Additional Data'!$A$1:$D$9949,3,0)</f>
        <v>732.02344530000005</v>
      </c>
      <c r="T1823" s="2" t="str">
        <f>HLOOKUP(B1823,'Additional Data'!$F$1:$N$2,2,0)</f>
        <v>Mobile</v>
      </c>
    </row>
    <row r="1824" spans="1:20" ht="14.25" customHeight="1">
      <c r="A1824" s="2">
        <v>761239</v>
      </c>
      <c r="B1824" s="2" t="s">
        <v>47</v>
      </c>
      <c r="C1824" s="2" t="s">
        <v>41</v>
      </c>
      <c r="D1824" s="2" t="s">
        <v>34</v>
      </c>
      <c r="E1824" s="4">
        <v>43531.007256944446</v>
      </c>
      <c r="F1824" s="4">
        <v>43533.007256944446</v>
      </c>
      <c r="G1824" s="4">
        <v>43538.007256944446</v>
      </c>
      <c r="H1824" s="2">
        <v>35</v>
      </c>
      <c r="I1824" s="2">
        <v>128</v>
      </c>
      <c r="J1824" s="2" t="s">
        <v>73</v>
      </c>
      <c r="K1824" s="2" t="s">
        <v>80</v>
      </c>
      <c r="L1824" s="2" t="s">
        <v>35</v>
      </c>
      <c r="M1824" s="2" t="s">
        <v>59</v>
      </c>
      <c r="N1824" s="2">
        <v>-5</v>
      </c>
      <c r="O1824" s="2">
        <v>2</v>
      </c>
      <c r="P1824" s="2">
        <v>163</v>
      </c>
      <c r="Q1824" s="2" t="str">
        <f>VLOOKUP(A1824,'Additional Data'!$A$1:$D$9949,2,0)</f>
        <v>App</v>
      </c>
      <c r="R1824" s="2" t="str">
        <f>VLOOKUP(A1824,'Additional Data'!$A$1:$D$9949,4,0)</f>
        <v>Credit Card</v>
      </c>
      <c r="S1824" s="5">
        <f>VLOOKUP(A1824,'Additional Data'!$A$1:$D$9949,3,0)</f>
        <v>1491.4121740000001</v>
      </c>
      <c r="T1824" s="2" t="str">
        <f>HLOOKUP(B1824,'Additional Data'!$F$1:$N$2,2,0)</f>
        <v>Tablet</v>
      </c>
    </row>
    <row r="1825" spans="1:20" ht="14.25" customHeight="1">
      <c r="A1825" s="2">
        <v>881099</v>
      </c>
      <c r="B1825" s="2" t="s">
        <v>30</v>
      </c>
      <c r="C1825" s="2" t="s">
        <v>41</v>
      </c>
      <c r="D1825" s="2" t="s">
        <v>34</v>
      </c>
      <c r="E1825" s="4">
        <v>43531.01363425926</v>
      </c>
      <c r="F1825" s="4">
        <v>43538.01363425926</v>
      </c>
      <c r="G1825" s="4">
        <v>43536.01363425926</v>
      </c>
      <c r="H1825" s="2">
        <v>34</v>
      </c>
      <c r="I1825" s="2">
        <v>115</v>
      </c>
      <c r="J1825" s="2" t="s">
        <v>60</v>
      </c>
      <c r="K1825" s="2" t="s">
        <v>77</v>
      </c>
      <c r="L1825" s="2" t="s">
        <v>35</v>
      </c>
      <c r="M1825" s="2" t="s">
        <v>59</v>
      </c>
      <c r="N1825" s="2">
        <v>2</v>
      </c>
      <c r="O1825" s="2">
        <v>7</v>
      </c>
      <c r="P1825" s="2">
        <v>149</v>
      </c>
      <c r="Q1825" s="2" t="str">
        <f>VLOOKUP(A1825,'Additional Data'!$A$1:$D$9949,2,0)</f>
        <v>App</v>
      </c>
      <c r="R1825" s="2" t="str">
        <f>VLOOKUP(A1825,'Additional Data'!$A$1:$D$9949,4,0)</f>
        <v>Credit Card</v>
      </c>
      <c r="S1825" s="5">
        <f>VLOOKUP(A1825,'Additional Data'!$A$1:$D$9949,3,0)</f>
        <v>3413.7379839999999</v>
      </c>
      <c r="T1825" s="2" t="str">
        <f>HLOOKUP(B1825,'Additional Data'!$F$1:$N$2,2,0)</f>
        <v>PC</v>
      </c>
    </row>
    <row r="1826" spans="1:20" ht="14.25" customHeight="1">
      <c r="A1826" s="2">
        <v>121319</v>
      </c>
      <c r="B1826" s="2" t="s">
        <v>48</v>
      </c>
      <c r="C1826" s="2" t="s">
        <v>41</v>
      </c>
      <c r="D1826" s="2" t="s">
        <v>34</v>
      </c>
      <c r="E1826" s="4">
        <v>43531.0158912037</v>
      </c>
      <c r="F1826" s="4">
        <v>43537.0158912037</v>
      </c>
      <c r="G1826" s="4">
        <v>43538.0158912037</v>
      </c>
      <c r="H1826" s="2">
        <v>0</v>
      </c>
      <c r="I1826" s="2">
        <v>121</v>
      </c>
      <c r="J1826" s="2" t="s">
        <v>41</v>
      </c>
      <c r="K1826" s="2" t="s">
        <v>66</v>
      </c>
      <c r="L1826" s="2" t="s">
        <v>67</v>
      </c>
      <c r="M1826" s="2" t="s">
        <v>59</v>
      </c>
      <c r="N1826" s="2">
        <v>-1</v>
      </c>
      <c r="O1826" s="2">
        <v>6</v>
      </c>
      <c r="P1826" s="2">
        <v>121</v>
      </c>
      <c r="Q1826" s="2" t="str">
        <f>VLOOKUP(A1826,'Additional Data'!$A$1:$D$9949,2,0)</f>
        <v>App</v>
      </c>
      <c r="R1826" s="2" t="str">
        <f>VLOOKUP(A1826,'Additional Data'!$A$1:$D$9949,4,0)</f>
        <v>Credit Card</v>
      </c>
      <c r="S1826" s="5">
        <f>VLOOKUP(A1826,'Additional Data'!$A$1:$D$9949,3,0)</f>
        <v>798.19340799999998</v>
      </c>
      <c r="T1826" s="2" t="str">
        <f>HLOOKUP(B1826,'Additional Data'!$F$1:$N$2,2,0)</f>
        <v>Gaming Console</v>
      </c>
    </row>
    <row r="1827" spans="1:20" ht="14.25" customHeight="1">
      <c r="A1827" s="2">
        <v>807194</v>
      </c>
      <c r="B1827" s="2" t="s">
        <v>39</v>
      </c>
      <c r="C1827" s="2" t="s">
        <v>41</v>
      </c>
      <c r="D1827" s="2" t="s">
        <v>34</v>
      </c>
      <c r="E1827" s="4">
        <v>43531.016018518516</v>
      </c>
      <c r="F1827" s="4">
        <v>43539.016018518516</v>
      </c>
      <c r="G1827" s="4">
        <v>43535.016018518516</v>
      </c>
      <c r="H1827" s="2">
        <v>33</v>
      </c>
      <c r="I1827" s="2">
        <v>108</v>
      </c>
      <c r="J1827" s="2" t="s">
        <v>60</v>
      </c>
      <c r="K1827" s="2" t="s">
        <v>77</v>
      </c>
      <c r="L1827" s="2" t="s">
        <v>35</v>
      </c>
      <c r="M1827" s="2" t="s">
        <v>59</v>
      </c>
      <c r="N1827" s="2">
        <v>4</v>
      </c>
      <c r="O1827" s="2">
        <v>8</v>
      </c>
      <c r="P1827" s="2">
        <v>141</v>
      </c>
      <c r="Q1827" s="2" t="str">
        <f>VLOOKUP(A1827,'Additional Data'!$A$1:$D$9949,2,0)</f>
        <v>App</v>
      </c>
      <c r="R1827" s="2" t="str">
        <f>VLOOKUP(A1827,'Additional Data'!$A$1:$D$9949,4,0)</f>
        <v>Debit Card</v>
      </c>
      <c r="S1827" s="5">
        <f>VLOOKUP(A1827,'Additional Data'!$A$1:$D$9949,3,0)</f>
        <v>3059</v>
      </c>
      <c r="T1827" s="2" t="str">
        <f>HLOOKUP(B1827,'Additional Data'!$F$1:$N$2,2,0)</f>
        <v>Mobile</v>
      </c>
    </row>
    <row r="1828" spans="1:20" ht="14.25" customHeight="1">
      <c r="A1828" s="2">
        <v>326374</v>
      </c>
      <c r="B1828" s="2" t="s">
        <v>48</v>
      </c>
      <c r="C1828" s="2" t="s">
        <v>41</v>
      </c>
      <c r="D1828" s="2" t="s">
        <v>34</v>
      </c>
      <c r="E1828" s="4">
        <v>43531.018020833333</v>
      </c>
      <c r="F1828" s="4">
        <v>43533.018020833333</v>
      </c>
      <c r="G1828" s="4">
        <v>43537.018020833333</v>
      </c>
      <c r="H1828" s="2">
        <v>43</v>
      </c>
      <c r="I1828" s="2">
        <v>126</v>
      </c>
      <c r="J1828" s="2" t="s">
        <v>73</v>
      </c>
      <c r="K1828" s="2" t="s">
        <v>80</v>
      </c>
      <c r="L1828" s="2" t="s">
        <v>35</v>
      </c>
      <c r="M1828" s="2" t="s">
        <v>59</v>
      </c>
      <c r="N1828" s="2">
        <v>-4</v>
      </c>
      <c r="O1828" s="2">
        <v>2</v>
      </c>
      <c r="P1828" s="2">
        <v>169</v>
      </c>
      <c r="Q1828" s="2" t="str">
        <f>VLOOKUP(A1828,'Additional Data'!$A$1:$D$9949,2,0)</f>
        <v>App</v>
      </c>
      <c r="R1828" s="2" t="str">
        <f>VLOOKUP(A1828,'Additional Data'!$A$1:$D$9949,4,0)</f>
        <v>Debit Card</v>
      </c>
      <c r="S1828" s="5">
        <f>VLOOKUP(A1828,'Additional Data'!$A$1:$D$9949,3,0)</f>
        <v>3579.711307</v>
      </c>
      <c r="T1828" s="2" t="str">
        <f>HLOOKUP(B1828,'Additional Data'!$F$1:$N$2,2,0)</f>
        <v>Gaming Console</v>
      </c>
    </row>
    <row r="1829" spans="1:20" ht="14.25" customHeight="1">
      <c r="A1829" s="2">
        <v>649086</v>
      </c>
      <c r="B1829" s="2" t="s">
        <v>30</v>
      </c>
      <c r="C1829" s="2" t="s">
        <v>41</v>
      </c>
      <c r="D1829" s="2" t="s">
        <v>34</v>
      </c>
      <c r="E1829" s="4">
        <v>43531.02412037037</v>
      </c>
      <c r="F1829" s="4">
        <v>43540.02412037037</v>
      </c>
      <c r="G1829" s="4">
        <v>43535.02412037037</v>
      </c>
      <c r="H1829" s="2">
        <v>31</v>
      </c>
      <c r="I1829" s="2">
        <v>107</v>
      </c>
      <c r="J1829" s="2" t="s">
        <v>60</v>
      </c>
      <c r="K1829" s="2" t="s">
        <v>77</v>
      </c>
      <c r="L1829" s="2" t="s">
        <v>35</v>
      </c>
      <c r="M1829" s="2" t="s">
        <v>59</v>
      </c>
      <c r="N1829" s="2">
        <v>5</v>
      </c>
      <c r="O1829" s="2">
        <v>9</v>
      </c>
      <c r="P1829" s="2">
        <v>138</v>
      </c>
      <c r="Q1829" s="2" t="str">
        <f>VLOOKUP(A1829,'Additional Data'!$A$1:$D$9949,2,0)</f>
        <v>Website</v>
      </c>
      <c r="R1829" s="2" t="str">
        <f>VLOOKUP(A1829,'Additional Data'!$A$1:$D$9949,4,0)</f>
        <v>Debit Card</v>
      </c>
      <c r="S1829" s="5">
        <f>VLOOKUP(A1829,'Additional Data'!$A$1:$D$9949,3,0)</f>
        <v>3384.2526480000001</v>
      </c>
      <c r="T1829" s="2" t="str">
        <f>HLOOKUP(B1829,'Additional Data'!$F$1:$N$2,2,0)</f>
        <v>PC</v>
      </c>
    </row>
    <row r="1830" spans="1:20" ht="14.25" customHeight="1">
      <c r="A1830" s="2">
        <v>738880</v>
      </c>
      <c r="B1830" s="2" t="s">
        <v>36</v>
      </c>
      <c r="C1830" s="2" t="s">
        <v>41</v>
      </c>
      <c r="D1830" s="2" t="s">
        <v>34</v>
      </c>
      <c r="E1830" s="4">
        <v>43531.029398148145</v>
      </c>
      <c r="F1830" s="4">
        <v>43540.029398148145</v>
      </c>
      <c r="G1830" s="4">
        <v>43534.029398148145</v>
      </c>
      <c r="H1830" s="2">
        <v>28</v>
      </c>
      <c r="I1830" s="2">
        <v>123</v>
      </c>
      <c r="J1830" s="2" t="s">
        <v>73</v>
      </c>
      <c r="K1830" s="2" t="s">
        <v>80</v>
      </c>
      <c r="L1830" s="2" t="s">
        <v>35</v>
      </c>
      <c r="M1830" s="2" t="s">
        <v>71</v>
      </c>
      <c r="N1830" s="2">
        <v>6</v>
      </c>
      <c r="O1830" s="2">
        <v>9</v>
      </c>
      <c r="P1830" s="2">
        <v>151</v>
      </c>
      <c r="Q1830" s="2" t="str">
        <f>VLOOKUP(A1830,'Additional Data'!$A$1:$D$9949,2,0)</f>
        <v>App</v>
      </c>
      <c r="R1830" s="2" t="str">
        <f>VLOOKUP(A1830,'Additional Data'!$A$1:$D$9949,4,0)</f>
        <v>Debit Card</v>
      </c>
      <c r="S1830" s="5">
        <f>VLOOKUP(A1830,'Additional Data'!$A$1:$D$9949,3,0)</f>
        <v>1969</v>
      </c>
      <c r="T1830" s="2" t="str">
        <f>HLOOKUP(B1830,'Additional Data'!$F$1:$N$2,2,0)</f>
        <v>Laptop</v>
      </c>
    </row>
    <row r="1831" spans="1:20" ht="14.25" customHeight="1">
      <c r="A1831" s="2">
        <v>120349</v>
      </c>
      <c r="B1831" s="2" t="s">
        <v>39</v>
      </c>
      <c r="C1831" s="2" t="s">
        <v>32</v>
      </c>
      <c r="D1831" s="2" t="s">
        <v>34</v>
      </c>
      <c r="E1831" s="4">
        <v>43531.029421296298</v>
      </c>
      <c r="F1831" s="4">
        <v>43537.029421296298</v>
      </c>
      <c r="G1831" s="4">
        <v>43538.029421296298</v>
      </c>
      <c r="H1831" s="2">
        <v>80</v>
      </c>
      <c r="I1831" s="2">
        <v>110</v>
      </c>
      <c r="J1831" s="2" t="s">
        <v>41</v>
      </c>
      <c r="K1831" s="2" t="s">
        <v>58</v>
      </c>
      <c r="L1831" s="2" t="s">
        <v>35</v>
      </c>
      <c r="M1831" s="2" t="s">
        <v>71</v>
      </c>
      <c r="N1831" s="2">
        <v>-1</v>
      </c>
      <c r="O1831" s="2">
        <v>6</v>
      </c>
      <c r="P1831" s="2">
        <v>190</v>
      </c>
      <c r="Q1831" s="2" t="str">
        <f>VLOOKUP(A1831,'Additional Data'!$A$1:$D$9949,2,0)</f>
        <v>App</v>
      </c>
      <c r="R1831" s="2" t="str">
        <f>VLOOKUP(A1831,'Additional Data'!$A$1:$D$9949,4,0)</f>
        <v>Credit Card</v>
      </c>
      <c r="S1831" s="5">
        <f>VLOOKUP(A1831,'Additional Data'!$A$1:$D$9949,3,0)</f>
        <v>1650.2698419999999</v>
      </c>
      <c r="T1831" s="2" t="str">
        <f>HLOOKUP(B1831,'Additional Data'!$F$1:$N$2,2,0)</f>
        <v>Mobile</v>
      </c>
    </row>
    <row r="1832" spans="1:20" ht="14.25" customHeight="1">
      <c r="A1832" s="2">
        <v>405975</v>
      </c>
      <c r="B1832" s="2" t="s">
        <v>39</v>
      </c>
      <c r="C1832" s="2" t="s">
        <v>32</v>
      </c>
      <c r="D1832" s="2" t="s">
        <v>34</v>
      </c>
      <c r="E1832" s="4">
        <v>43531.029745370368</v>
      </c>
      <c r="F1832" s="4">
        <v>43535.029745370368</v>
      </c>
      <c r="G1832" s="4">
        <v>43537.029745370368</v>
      </c>
      <c r="H1832" s="2">
        <v>0</v>
      </c>
      <c r="I1832" s="2">
        <v>122</v>
      </c>
      <c r="J1832" s="2" t="s">
        <v>32</v>
      </c>
      <c r="K1832" s="2" t="s">
        <v>82</v>
      </c>
      <c r="L1832" s="2" t="s">
        <v>67</v>
      </c>
      <c r="M1832" s="2" t="s">
        <v>59</v>
      </c>
      <c r="N1832" s="2">
        <v>-2</v>
      </c>
      <c r="O1832" s="2">
        <v>4</v>
      </c>
      <c r="P1832" s="2">
        <v>122</v>
      </c>
      <c r="Q1832" s="2" t="str">
        <f>VLOOKUP(A1832,'Additional Data'!$A$1:$D$9949,2,0)</f>
        <v>Website</v>
      </c>
      <c r="R1832" s="2" t="str">
        <f>VLOOKUP(A1832,'Additional Data'!$A$1:$D$9949,4,0)</f>
        <v>Credit Card</v>
      </c>
      <c r="S1832" s="5">
        <f>VLOOKUP(A1832,'Additional Data'!$A$1:$D$9949,3,0)</f>
        <v>433.14155479999999</v>
      </c>
      <c r="T1832" s="2" t="str">
        <f>HLOOKUP(B1832,'Additional Data'!$F$1:$N$2,2,0)</f>
        <v>Mobile</v>
      </c>
    </row>
    <row r="1833" spans="1:20" ht="14.25" customHeight="1">
      <c r="A1833" s="2">
        <v>714562</v>
      </c>
      <c r="B1833" s="2" t="s">
        <v>39</v>
      </c>
      <c r="C1833" s="2" t="s">
        <v>41</v>
      </c>
      <c r="D1833" s="2" t="s">
        <v>34</v>
      </c>
      <c r="E1833" s="4">
        <v>43531.032893518517</v>
      </c>
      <c r="F1833" s="4">
        <v>43537.032893518517</v>
      </c>
      <c r="G1833" s="4">
        <v>43534.032893518517</v>
      </c>
      <c r="H1833" s="2">
        <v>26</v>
      </c>
      <c r="I1833" s="2">
        <v>130</v>
      </c>
      <c r="J1833" s="2" t="s">
        <v>73</v>
      </c>
      <c r="K1833" s="2" t="s">
        <v>80</v>
      </c>
      <c r="L1833" s="2" t="s">
        <v>35</v>
      </c>
      <c r="M1833" s="2" t="s">
        <v>59</v>
      </c>
      <c r="N1833" s="2">
        <v>3</v>
      </c>
      <c r="O1833" s="2">
        <v>6</v>
      </c>
      <c r="P1833" s="2">
        <v>156</v>
      </c>
      <c r="Q1833" s="2" t="str">
        <f>VLOOKUP(A1833,'Additional Data'!$A$1:$D$9949,2,0)</f>
        <v>App</v>
      </c>
      <c r="R1833" s="2" t="str">
        <f>VLOOKUP(A1833,'Additional Data'!$A$1:$D$9949,4,0)</f>
        <v>Debit Card</v>
      </c>
      <c r="S1833" s="5">
        <f>VLOOKUP(A1833,'Additional Data'!$A$1:$D$9949,3,0)</f>
        <v>2502.224346</v>
      </c>
      <c r="T1833" s="2" t="str">
        <f>HLOOKUP(B1833,'Additional Data'!$F$1:$N$2,2,0)</f>
        <v>Mobile</v>
      </c>
    </row>
    <row r="1834" spans="1:20" ht="14.25" customHeight="1">
      <c r="A1834" s="2">
        <v>715064</v>
      </c>
      <c r="B1834" s="2" t="s">
        <v>30</v>
      </c>
      <c r="C1834" s="2" t="s">
        <v>41</v>
      </c>
      <c r="D1834" s="2" t="s">
        <v>34</v>
      </c>
      <c r="E1834" s="4">
        <v>43531.035277777781</v>
      </c>
      <c r="F1834" s="4">
        <v>43540.035277777781</v>
      </c>
      <c r="G1834" s="4">
        <v>43536.035277777781</v>
      </c>
      <c r="H1834" s="2">
        <v>33</v>
      </c>
      <c r="I1834" s="2">
        <v>126</v>
      </c>
      <c r="J1834" s="2" t="s">
        <v>73</v>
      </c>
      <c r="K1834" s="2" t="s">
        <v>80</v>
      </c>
      <c r="L1834" s="2" t="s">
        <v>35</v>
      </c>
      <c r="M1834" s="2" t="s">
        <v>71</v>
      </c>
      <c r="N1834" s="2">
        <v>4</v>
      </c>
      <c r="O1834" s="2">
        <v>9</v>
      </c>
      <c r="P1834" s="2">
        <v>159</v>
      </c>
      <c r="Q1834" s="2" t="str">
        <f>VLOOKUP(A1834,'Additional Data'!$A$1:$D$9949,2,0)</f>
        <v>App</v>
      </c>
      <c r="R1834" s="2" t="str">
        <f>VLOOKUP(A1834,'Additional Data'!$A$1:$D$9949,4,0)</f>
        <v>Debit Card</v>
      </c>
      <c r="S1834" s="5">
        <f>VLOOKUP(A1834,'Additional Data'!$A$1:$D$9949,3,0)</f>
        <v>2584.313549</v>
      </c>
      <c r="T1834" s="2" t="str">
        <f>HLOOKUP(B1834,'Additional Data'!$F$1:$N$2,2,0)</f>
        <v>PC</v>
      </c>
    </row>
    <row r="1835" spans="1:20" ht="14.25" customHeight="1">
      <c r="A1835" s="2">
        <v>431296</v>
      </c>
      <c r="B1835" s="2" t="s">
        <v>36</v>
      </c>
      <c r="C1835" s="2" t="s">
        <v>41</v>
      </c>
      <c r="D1835" s="2" t="s">
        <v>34</v>
      </c>
      <c r="E1835" s="4">
        <v>43531.038819444446</v>
      </c>
      <c r="F1835" s="4">
        <v>43539.038819444446</v>
      </c>
      <c r="G1835" s="4">
        <v>43534.038819444446</v>
      </c>
      <c r="H1835" s="2">
        <v>47</v>
      </c>
      <c r="I1835" s="2">
        <v>109</v>
      </c>
      <c r="J1835" s="2" t="s">
        <v>63</v>
      </c>
      <c r="K1835" s="2" t="s">
        <v>64</v>
      </c>
      <c r="L1835" s="2" t="s">
        <v>35</v>
      </c>
      <c r="M1835" s="2" t="s">
        <v>71</v>
      </c>
      <c r="N1835" s="2">
        <v>5</v>
      </c>
      <c r="O1835" s="2">
        <v>8</v>
      </c>
      <c r="P1835" s="2">
        <v>156</v>
      </c>
      <c r="Q1835" s="2" t="str">
        <f>VLOOKUP(A1835,'Additional Data'!$A$1:$D$9949,2,0)</f>
        <v>App</v>
      </c>
      <c r="R1835" s="2" t="str">
        <f>VLOOKUP(A1835,'Additional Data'!$A$1:$D$9949,4,0)</f>
        <v>Debit Card</v>
      </c>
      <c r="S1835" s="5">
        <f>VLOOKUP(A1835,'Additional Data'!$A$1:$D$9949,3,0)</f>
        <v>1113.8913869999999</v>
      </c>
      <c r="T1835" s="2" t="str">
        <f>HLOOKUP(B1835,'Additional Data'!$F$1:$N$2,2,0)</f>
        <v>Laptop</v>
      </c>
    </row>
    <row r="1836" spans="1:20" ht="14.25" customHeight="1">
      <c r="A1836" s="2">
        <v>69781</v>
      </c>
      <c r="B1836" s="2" t="s">
        <v>30</v>
      </c>
      <c r="C1836" s="2" t="s">
        <v>41</v>
      </c>
      <c r="D1836" s="2" t="s">
        <v>34</v>
      </c>
      <c r="E1836" s="4">
        <v>43531.046354166669</v>
      </c>
      <c r="F1836" s="4">
        <v>43533.046354166669</v>
      </c>
      <c r="G1836" s="4">
        <v>43534.046354166669</v>
      </c>
      <c r="H1836" s="2">
        <v>66</v>
      </c>
      <c r="I1836" s="2">
        <v>102</v>
      </c>
      <c r="J1836" s="2" t="s">
        <v>32</v>
      </c>
      <c r="K1836" s="2" t="s">
        <v>70</v>
      </c>
      <c r="L1836" s="2" t="s">
        <v>35</v>
      </c>
      <c r="M1836" s="2" t="s">
        <v>71</v>
      </c>
      <c r="N1836" s="2">
        <v>-1</v>
      </c>
      <c r="O1836" s="2">
        <v>2</v>
      </c>
      <c r="P1836" s="2">
        <v>168</v>
      </c>
      <c r="Q1836" s="2" t="str">
        <f>VLOOKUP(A1836,'Additional Data'!$A$1:$D$9949,2,0)</f>
        <v>App</v>
      </c>
      <c r="R1836" s="2" t="str">
        <f>VLOOKUP(A1836,'Additional Data'!$A$1:$D$9949,4,0)</f>
        <v>Credit Card</v>
      </c>
      <c r="S1836" s="5">
        <f>VLOOKUP(A1836,'Additional Data'!$A$1:$D$9949,3,0)</f>
        <v>1405</v>
      </c>
      <c r="T1836" s="2" t="str">
        <f>HLOOKUP(B1836,'Additional Data'!$F$1:$N$2,2,0)</f>
        <v>PC</v>
      </c>
    </row>
    <row r="1837" spans="1:20" ht="14.25" customHeight="1">
      <c r="A1837" s="2">
        <v>670889</v>
      </c>
      <c r="B1837" s="2" t="s">
        <v>30</v>
      </c>
      <c r="C1837" s="2" t="s">
        <v>41</v>
      </c>
      <c r="D1837" s="2" t="s">
        <v>34</v>
      </c>
      <c r="E1837" s="4">
        <v>43531.049513888887</v>
      </c>
      <c r="F1837" s="4">
        <v>43535.049513888887</v>
      </c>
      <c r="G1837" s="4">
        <v>43535.049513888887</v>
      </c>
      <c r="H1837" s="2">
        <v>33</v>
      </c>
      <c r="I1837" s="2">
        <v>106</v>
      </c>
      <c r="J1837" s="2" t="s">
        <v>60</v>
      </c>
      <c r="K1837" s="2" t="s">
        <v>77</v>
      </c>
      <c r="L1837" s="2" t="s">
        <v>35</v>
      </c>
      <c r="M1837" s="2" t="s">
        <v>59</v>
      </c>
      <c r="N1837" s="2">
        <v>0</v>
      </c>
      <c r="O1837" s="2">
        <v>4</v>
      </c>
      <c r="P1837" s="2">
        <v>139</v>
      </c>
      <c r="Q1837" s="2" t="str">
        <f>VLOOKUP(A1837,'Additional Data'!$A$1:$D$9949,2,0)</f>
        <v>App</v>
      </c>
      <c r="R1837" s="2" t="str">
        <f>VLOOKUP(A1837,'Additional Data'!$A$1:$D$9949,4,0)</f>
        <v>Credit Card</v>
      </c>
      <c r="S1837" s="5">
        <f>VLOOKUP(A1837,'Additional Data'!$A$1:$D$9949,3,0)</f>
        <v>3375.440204</v>
      </c>
      <c r="T1837" s="2" t="str">
        <f>HLOOKUP(B1837,'Additional Data'!$F$1:$N$2,2,0)</f>
        <v>PC</v>
      </c>
    </row>
    <row r="1838" spans="1:20" ht="14.25" customHeight="1">
      <c r="A1838" s="2">
        <v>127389</v>
      </c>
      <c r="B1838" s="2" t="s">
        <v>30</v>
      </c>
      <c r="C1838" s="2" t="s">
        <v>41</v>
      </c>
      <c r="D1838" s="2" t="s">
        <v>34</v>
      </c>
      <c r="E1838" s="4">
        <v>43531.051493055558</v>
      </c>
      <c r="F1838" s="4">
        <v>43532.051493055558</v>
      </c>
      <c r="G1838" s="4">
        <v>43535.051493055558</v>
      </c>
      <c r="H1838" s="2">
        <v>0</v>
      </c>
      <c r="I1838" s="2">
        <v>126</v>
      </c>
      <c r="J1838" s="2" t="s">
        <v>41</v>
      </c>
      <c r="K1838" s="2" t="s">
        <v>66</v>
      </c>
      <c r="L1838" s="2" t="s">
        <v>67</v>
      </c>
      <c r="M1838" s="2" t="s">
        <v>59</v>
      </c>
      <c r="N1838" s="2">
        <v>-3</v>
      </c>
      <c r="O1838" s="2">
        <v>1</v>
      </c>
      <c r="P1838" s="2">
        <v>126</v>
      </c>
      <c r="Q1838" s="2" t="str">
        <f>VLOOKUP(A1838,'Additional Data'!$A$1:$D$9949,2,0)</f>
        <v>Website</v>
      </c>
      <c r="R1838" s="2" t="str">
        <f>VLOOKUP(A1838,'Additional Data'!$A$1:$D$9949,4,0)</f>
        <v>Credit Card</v>
      </c>
      <c r="S1838" s="5">
        <f>VLOOKUP(A1838,'Additional Data'!$A$1:$D$9949,3,0)</f>
        <v>1505.355505</v>
      </c>
      <c r="T1838" s="2" t="str">
        <f>HLOOKUP(B1838,'Additional Data'!$F$1:$N$2,2,0)</f>
        <v>PC</v>
      </c>
    </row>
    <row r="1839" spans="1:20" ht="14.25" customHeight="1">
      <c r="A1839" s="2">
        <v>309074</v>
      </c>
      <c r="B1839" s="2" t="s">
        <v>39</v>
      </c>
      <c r="C1839" s="2" t="s">
        <v>41</v>
      </c>
      <c r="D1839" s="2" t="s">
        <v>34</v>
      </c>
      <c r="E1839" s="4">
        <v>43531.05269675926</v>
      </c>
      <c r="F1839" s="4">
        <v>43536.05269675926</v>
      </c>
      <c r="G1839" s="4">
        <v>43536.05269675926</v>
      </c>
      <c r="H1839" s="2">
        <v>32</v>
      </c>
      <c r="I1839" s="2">
        <v>111</v>
      </c>
      <c r="J1839" s="2" t="s">
        <v>63</v>
      </c>
      <c r="K1839" s="2" t="s">
        <v>64</v>
      </c>
      <c r="L1839" s="2" t="s">
        <v>35</v>
      </c>
      <c r="M1839" s="2" t="s">
        <v>59</v>
      </c>
      <c r="N1839" s="2">
        <v>0</v>
      </c>
      <c r="O1839" s="2">
        <v>5</v>
      </c>
      <c r="P1839" s="2">
        <v>143</v>
      </c>
      <c r="Q1839" s="2" t="str">
        <f>VLOOKUP(A1839,'Additional Data'!$A$1:$D$9949,2,0)</f>
        <v>App</v>
      </c>
      <c r="R1839" s="2" t="str">
        <f>VLOOKUP(A1839,'Additional Data'!$A$1:$D$9949,4,0)</f>
        <v>Debit Card</v>
      </c>
      <c r="S1839" s="5">
        <f>VLOOKUP(A1839,'Additional Data'!$A$1:$D$9949,3,0)</f>
        <v>1174.3675559999999</v>
      </c>
      <c r="T1839" s="2" t="str">
        <f>HLOOKUP(B1839,'Additional Data'!$F$1:$N$2,2,0)</f>
        <v>Mobile</v>
      </c>
    </row>
    <row r="1840" spans="1:20" ht="14.25" customHeight="1">
      <c r="A1840" s="2">
        <v>64834</v>
      </c>
      <c r="B1840" s="2" t="s">
        <v>47</v>
      </c>
      <c r="C1840" s="2" t="s">
        <v>41</v>
      </c>
      <c r="D1840" s="2" t="s">
        <v>34</v>
      </c>
      <c r="E1840" s="4">
        <v>43531.053333333337</v>
      </c>
      <c r="F1840" s="4">
        <v>43535.053333333337</v>
      </c>
      <c r="G1840" s="4">
        <v>43534.053333333337</v>
      </c>
      <c r="H1840" s="2">
        <v>62</v>
      </c>
      <c r="I1840" s="2">
        <v>109</v>
      </c>
      <c r="J1840" s="2" t="s">
        <v>32</v>
      </c>
      <c r="K1840" s="2" t="s">
        <v>70</v>
      </c>
      <c r="L1840" s="2" t="s">
        <v>35</v>
      </c>
      <c r="M1840" s="2" t="s">
        <v>71</v>
      </c>
      <c r="N1840" s="2">
        <v>1</v>
      </c>
      <c r="O1840" s="2">
        <v>4</v>
      </c>
      <c r="P1840" s="2">
        <v>171</v>
      </c>
      <c r="Q1840" s="2" t="str">
        <f>VLOOKUP(A1840,'Additional Data'!$A$1:$D$9949,2,0)</f>
        <v>App</v>
      </c>
      <c r="R1840" s="2" t="str">
        <f>VLOOKUP(A1840,'Additional Data'!$A$1:$D$9949,4,0)</f>
        <v>Debit Card</v>
      </c>
      <c r="S1840" s="5">
        <f>VLOOKUP(A1840,'Additional Data'!$A$1:$D$9949,3,0)</f>
        <v>2984.9878829999998</v>
      </c>
      <c r="T1840" s="2" t="str">
        <f>HLOOKUP(B1840,'Additional Data'!$F$1:$N$2,2,0)</f>
        <v>Tablet</v>
      </c>
    </row>
    <row r="1841" spans="1:20" ht="14.25" customHeight="1">
      <c r="A1841" s="2">
        <v>44314</v>
      </c>
      <c r="B1841" s="2" t="s">
        <v>42</v>
      </c>
      <c r="C1841" s="2" t="s">
        <v>41</v>
      </c>
      <c r="D1841" s="2" t="s">
        <v>34</v>
      </c>
      <c r="E1841" s="4">
        <v>43531.062534722223</v>
      </c>
      <c r="F1841" s="4">
        <v>43536.062534722223</v>
      </c>
      <c r="G1841" s="4">
        <v>43536.062534722223</v>
      </c>
      <c r="H1841" s="2">
        <v>0</v>
      </c>
      <c r="I1841" s="2">
        <v>120</v>
      </c>
      <c r="J1841" s="2" t="s">
        <v>41</v>
      </c>
      <c r="K1841" s="2" t="s">
        <v>66</v>
      </c>
      <c r="L1841" s="2" t="s">
        <v>67</v>
      </c>
      <c r="M1841" s="2" t="s">
        <v>59</v>
      </c>
      <c r="N1841" s="2">
        <v>0</v>
      </c>
      <c r="O1841" s="2">
        <v>5</v>
      </c>
      <c r="P1841" s="2">
        <v>120</v>
      </c>
      <c r="Q1841" s="2" t="str">
        <f>VLOOKUP(A1841,'Additional Data'!$A$1:$D$9949,2,0)</f>
        <v>App</v>
      </c>
      <c r="R1841" s="2" t="str">
        <f>VLOOKUP(A1841,'Additional Data'!$A$1:$D$9949,4,0)</f>
        <v>Debit Card</v>
      </c>
      <c r="S1841" s="5">
        <f>VLOOKUP(A1841,'Additional Data'!$A$1:$D$9949,3,0)</f>
        <v>368</v>
      </c>
      <c r="T1841" s="2" t="str">
        <f>HLOOKUP(B1841,'Additional Data'!$F$1:$N$2,2,0)</f>
        <v>TV</v>
      </c>
    </row>
    <row r="1842" spans="1:20" ht="14.25" customHeight="1">
      <c r="A1842" s="2">
        <v>118232</v>
      </c>
      <c r="B1842" s="2" t="s">
        <v>48</v>
      </c>
      <c r="C1842" s="2" t="s">
        <v>32</v>
      </c>
      <c r="D1842" s="2" t="s">
        <v>34</v>
      </c>
      <c r="E1842" s="4">
        <v>43531.067037037035</v>
      </c>
      <c r="F1842" s="4">
        <v>43537.067037037035</v>
      </c>
      <c r="G1842" s="4">
        <v>43537.067037037035</v>
      </c>
      <c r="H1842" s="2">
        <v>33</v>
      </c>
      <c r="I1842" s="2">
        <v>110</v>
      </c>
      <c r="J1842" s="2" t="s">
        <v>60</v>
      </c>
      <c r="K1842" s="2" t="s">
        <v>61</v>
      </c>
      <c r="L1842" s="2" t="s">
        <v>35</v>
      </c>
      <c r="M1842" s="2" t="s">
        <v>71</v>
      </c>
      <c r="N1842" s="2">
        <v>0</v>
      </c>
      <c r="O1842" s="2">
        <v>6</v>
      </c>
      <c r="P1842" s="2">
        <v>143</v>
      </c>
      <c r="Q1842" s="2" t="str">
        <f>VLOOKUP(A1842,'Additional Data'!$A$1:$D$9949,2,0)</f>
        <v>App</v>
      </c>
      <c r="R1842" s="2" t="str">
        <f>VLOOKUP(A1842,'Additional Data'!$A$1:$D$9949,4,0)</f>
        <v>Debit Card</v>
      </c>
      <c r="S1842" s="5">
        <f>VLOOKUP(A1842,'Additional Data'!$A$1:$D$9949,3,0)</f>
        <v>2876.3290619999998</v>
      </c>
      <c r="T1842" s="2" t="str">
        <f>HLOOKUP(B1842,'Additional Data'!$F$1:$N$2,2,0)</f>
        <v>Gaming Console</v>
      </c>
    </row>
    <row r="1843" spans="1:20" ht="14.25" customHeight="1">
      <c r="A1843" s="2">
        <v>108843</v>
      </c>
      <c r="B1843" s="2" t="s">
        <v>48</v>
      </c>
      <c r="C1843" s="2" t="s">
        <v>32</v>
      </c>
      <c r="D1843" s="2" t="s">
        <v>34</v>
      </c>
      <c r="E1843" s="4">
        <v>43531.069791666669</v>
      </c>
      <c r="F1843" s="4">
        <v>43533.069791666669</v>
      </c>
      <c r="G1843" s="4">
        <v>43538.069791666669</v>
      </c>
      <c r="H1843" s="2">
        <v>67</v>
      </c>
      <c r="I1843" s="2">
        <v>108</v>
      </c>
      <c r="J1843" s="2" t="s">
        <v>41</v>
      </c>
      <c r="K1843" s="2" t="s">
        <v>58</v>
      </c>
      <c r="L1843" s="2" t="s">
        <v>35</v>
      </c>
      <c r="M1843" s="2" t="s">
        <v>71</v>
      </c>
      <c r="N1843" s="2">
        <v>-5</v>
      </c>
      <c r="O1843" s="2">
        <v>2</v>
      </c>
      <c r="P1843" s="2">
        <v>175</v>
      </c>
      <c r="Q1843" s="2" t="str">
        <f>VLOOKUP(A1843,'Additional Data'!$A$1:$D$9949,2,0)</f>
        <v>Website</v>
      </c>
      <c r="R1843" s="2" t="str">
        <f>VLOOKUP(A1843,'Additional Data'!$A$1:$D$9949,4,0)</f>
        <v>Cash On Delivery</v>
      </c>
      <c r="S1843" s="5">
        <f>VLOOKUP(A1843,'Additional Data'!$A$1:$D$9949,3,0)</f>
        <v>1477.05783</v>
      </c>
      <c r="T1843" s="2" t="str">
        <f>HLOOKUP(B1843,'Additional Data'!$F$1:$N$2,2,0)</f>
        <v>Gaming Console</v>
      </c>
    </row>
    <row r="1844" spans="1:20" ht="14.25" customHeight="1">
      <c r="A1844" s="2">
        <v>528131</v>
      </c>
      <c r="B1844" s="2" t="s">
        <v>36</v>
      </c>
      <c r="C1844" s="2" t="s">
        <v>41</v>
      </c>
      <c r="D1844" s="2" t="s">
        <v>34</v>
      </c>
      <c r="E1844" s="4">
        <v>43531.07366898148</v>
      </c>
      <c r="F1844" s="4">
        <v>43540.07366898148</v>
      </c>
      <c r="G1844" s="4">
        <v>43534.07366898148</v>
      </c>
      <c r="H1844" s="2">
        <v>68</v>
      </c>
      <c r="I1844" s="2">
        <v>86</v>
      </c>
      <c r="J1844" s="2" t="s">
        <v>63</v>
      </c>
      <c r="K1844" s="2" t="s">
        <v>64</v>
      </c>
      <c r="L1844" s="2" t="s">
        <v>35</v>
      </c>
      <c r="M1844" s="2" t="s">
        <v>71</v>
      </c>
      <c r="N1844" s="2">
        <v>6</v>
      </c>
      <c r="O1844" s="2">
        <v>9</v>
      </c>
      <c r="P1844" s="2">
        <v>154</v>
      </c>
      <c r="Q1844" s="2" t="str">
        <f>VLOOKUP(A1844,'Additional Data'!$A$1:$D$9949,2,0)</f>
        <v>App</v>
      </c>
      <c r="R1844" s="2" t="str">
        <f>VLOOKUP(A1844,'Additional Data'!$A$1:$D$9949,4,0)</f>
        <v>Credit Card</v>
      </c>
      <c r="S1844" s="5">
        <f>VLOOKUP(A1844,'Additional Data'!$A$1:$D$9949,3,0)</f>
        <v>1984.5716930000001</v>
      </c>
      <c r="T1844" s="2" t="str">
        <f>HLOOKUP(B1844,'Additional Data'!$F$1:$N$2,2,0)</f>
        <v>Laptop</v>
      </c>
    </row>
    <row r="1845" spans="1:20" ht="14.25" customHeight="1">
      <c r="A1845" s="2">
        <v>458305</v>
      </c>
      <c r="B1845" s="2" t="s">
        <v>36</v>
      </c>
      <c r="C1845" s="2" t="s">
        <v>32</v>
      </c>
      <c r="D1845" s="2" t="s">
        <v>34</v>
      </c>
      <c r="E1845" s="4">
        <v>43531.090069444443</v>
      </c>
      <c r="F1845" s="4">
        <v>43538.090069444443</v>
      </c>
      <c r="G1845" s="4">
        <v>43534.090069444443</v>
      </c>
      <c r="H1845" s="2">
        <v>28</v>
      </c>
      <c r="I1845" s="2">
        <v>112</v>
      </c>
      <c r="J1845" s="2" t="s">
        <v>60</v>
      </c>
      <c r="K1845" s="2" t="s">
        <v>61</v>
      </c>
      <c r="L1845" s="2" t="s">
        <v>35</v>
      </c>
      <c r="M1845" s="2" t="s">
        <v>59</v>
      </c>
      <c r="N1845" s="2">
        <v>4</v>
      </c>
      <c r="O1845" s="2">
        <v>7</v>
      </c>
      <c r="P1845" s="2">
        <v>140</v>
      </c>
      <c r="Q1845" s="2" t="str">
        <f>VLOOKUP(A1845,'Additional Data'!$A$1:$D$9949,2,0)</f>
        <v>App</v>
      </c>
      <c r="R1845" s="2" t="str">
        <f>VLOOKUP(A1845,'Additional Data'!$A$1:$D$9949,4,0)</f>
        <v>Credit Card</v>
      </c>
      <c r="S1845" s="5">
        <f>VLOOKUP(A1845,'Additional Data'!$A$1:$D$9949,3,0)</f>
        <v>2928</v>
      </c>
      <c r="T1845" s="2" t="str">
        <f>HLOOKUP(B1845,'Additional Data'!$F$1:$N$2,2,0)</f>
        <v>Laptop</v>
      </c>
    </row>
    <row r="1846" spans="1:20" ht="14.25" customHeight="1">
      <c r="A1846" s="2">
        <v>523061</v>
      </c>
      <c r="B1846" s="2" t="s">
        <v>36</v>
      </c>
      <c r="C1846" s="2" t="s">
        <v>41</v>
      </c>
      <c r="D1846" s="2" t="s">
        <v>34</v>
      </c>
      <c r="E1846" s="4">
        <v>43531.095856481479</v>
      </c>
      <c r="F1846" s="4">
        <v>43533.095856481479</v>
      </c>
      <c r="G1846" s="4">
        <v>43537.095856481479</v>
      </c>
      <c r="H1846" s="2">
        <v>27</v>
      </c>
      <c r="I1846" s="2">
        <v>106</v>
      </c>
      <c r="J1846" s="2" t="s">
        <v>63</v>
      </c>
      <c r="K1846" s="2" t="s">
        <v>64</v>
      </c>
      <c r="L1846" s="2" t="s">
        <v>35</v>
      </c>
      <c r="M1846" s="2" t="s">
        <v>59</v>
      </c>
      <c r="N1846" s="2">
        <v>-4</v>
      </c>
      <c r="O1846" s="2">
        <v>2</v>
      </c>
      <c r="P1846" s="2">
        <v>133</v>
      </c>
      <c r="Q1846" s="2" t="str">
        <f>VLOOKUP(A1846,'Additional Data'!$A$1:$D$9949,2,0)</f>
        <v>App</v>
      </c>
      <c r="R1846" s="2" t="str">
        <f>VLOOKUP(A1846,'Additional Data'!$A$1:$D$9949,4,0)</f>
        <v>Cash On Delivery</v>
      </c>
      <c r="S1846" s="5">
        <f>VLOOKUP(A1846,'Additional Data'!$A$1:$D$9949,3,0)</f>
        <v>673</v>
      </c>
      <c r="T1846" s="2" t="str">
        <f>HLOOKUP(B1846,'Additional Data'!$F$1:$N$2,2,0)</f>
        <v>Laptop</v>
      </c>
    </row>
    <row r="1847" spans="1:20" ht="14.25" customHeight="1">
      <c r="A1847" s="2">
        <v>578340</v>
      </c>
      <c r="B1847" s="2" t="s">
        <v>30</v>
      </c>
      <c r="C1847" s="2" t="s">
        <v>41</v>
      </c>
      <c r="D1847" s="2" t="s">
        <v>34</v>
      </c>
      <c r="E1847" s="4">
        <v>43531.098101851851</v>
      </c>
      <c r="F1847" s="4">
        <v>43537.098101851851</v>
      </c>
      <c r="G1847" s="4">
        <v>43536.098101851851</v>
      </c>
      <c r="H1847" s="2">
        <v>49</v>
      </c>
      <c r="I1847" s="2">
        <v>129</v>
      </c>
      <c r="J1847" s="2" t="s">
        <v>32</v>
      </c>
      <c r="K1847" s="2" t="s">
        <v>70</v>
      </c>
      <c r="L1847" s="2" t="s">
        <v>35</v>
      </c>
      <c r="M1847" s="2" t="s">
        <v>71</v>
      </c>
      <c r="N1847" s="2">
        <v>1</v>
      </c>
      <c r="O1847" s="2">
        <v>6</v>
      </c>
      <c r="P1847" s="2">
        <v>178</v>
      </c>
      <c r="Q1847" s="2" t="str">
        <f>VLOOKUP(A1847,'Additional Data'!$A$1:$D$9949,2,0)</f>
        <v>Website</v>
      </c>
      <c r="R1847" s="2" t="str">
        <f>VLOOKUP(A1847,'Additional Data'!$A$1:$D$9949,4,0)</f>
        <v>Debit Card</v>
      </c>
      <c r="S1847" s="5">
        <f>VLOOKUP(A1847,'Additional Data'!$A$1:$D$9949,3,0)</f>
        <v>1113.4313609999999</v>
      </c>
      <c r="T1847" s="2" t="str">
        <f>HLOOKUP(B1847,'Additional Data'!$F$1:$N$2,2,0)</f>
        <v>PC</v>
      </c>
    </row>
    <row r="1848" spans="1:20" ht="14.25" customHeight="1">
      <c r="A1848" s="2">
        <v>242070</v>
      </c>
      <c r="B1848" s="2" t="s">
        <v>36</v>
      </c>
      <c r="C1848" s="2" t="s">
        <v>32</v>
      </c>
      <c r="D1848" s="2" t="s">
        <v>34</v>
      </c>
      <c r="E1848" s="4">
        <v>43531.099293981482</v>
      </c>
      <c r="F1848" s="4">
        <v>43534.099293981482</v>
      </c>
      <c r="G1848" s="4">
        <v>43537.099293981482</v>
      </c>
      <c r="H1848" s="2">
        <v>0</v>
      </c>
      <c r="I1848" s="2">
        <v>126</v>
      </c>
      <c r="J1848" s="2" t="s">
        <v>32</v>
      </c>
      <c r="K1848" s="2" t="s">
        <v>82</v>
      </c>
      <c r="L1848" s="2" t="s">
        <v>67</v>
      </c>
      <c r="M1848" s="2" t="s">
        <v>59</v>
      </c>
      <c r="N1848" s="2">
        <v>-3</v>
      </c>
      <c r="O1848" s="2">
        <v>3</v>
      </c>
      <c r="P1848" s="2">
        <v>126</v>
      </c>
      <c r="Q1848" s="2" t="str">
        <f>VLOOKUP(A1848,'Additional Data'!$A$1:$D$9949,2,0)</f>
        <v>Website</v>
      </c>
      <c r="R1848" s="2" t="str">
        <f>VLOOKUP(A1848,'Additional Data'!$A$1:$D$9949,4,0)</f>
        <v>Debit Card</v>
      </c>
      <c r="S1848" s="5">
        <f>VLOOKUP(A1848,'Additional Data'!$A$1:$D$9949,3,0)</f>
        <v>1145.6365920000001</v>
      </c>
      <c r="T1848" s="2" t="str">
        <f>HLOOKUP(B1848,'Additional Data'!$F$1:$N$2,2,0)</f>
        <v>Laptop</v>
      </c>
    </row>
    <row r="1849" spans="1:20" ht="14.25" customHeight="1">
      <c r="A1849" s="2">
        <v>274430</v>
      </c>
      <c r="B1849" s="2" t="s">
        <v>30</v>
      </c>
      <c r="C1849" s="2" t="s">
        <v>32</v>
      </c>
      <c r="D1849" s="2" t="s">
        <v>34</v>
      </c>
      <c r="E1849" s="4">
        <v>43531.107268518521</v>
      </c>
      <c r="F1849" s="4">
        <v>43533.107268518521</v>
      </c>
      <c r="G1849" s="4">
        <v>43537.107268518521</v>
      </c>
      <c r="H1849" s="2">
        <v>90</v>
      </c>
      <c r="I1849" s="2">
        <v>93</v>
      </c>
      <c r="J1849" s="2" t="s">
        <v>60</v>
      </c>
      <c r="K1849" s="2" t="s">
        <v>61</v>
      </c>
      <c r="L1849" s="2" t="s">
        <v>35</v>
      </c>
      <c r="M1849" s="2" t="s">
        <v>71</v>
      </c>
      <c r="N1849" s="2">
        <v>-4</v>
      </c>
      <c r="O1849" s="2">
        <v>2</v>
      </c>
      <c r="P1849" s="2">
        <v>183</v>
      </c>
      <c r="Q1849" s="2" t="str">
        <f>VLOOKUP(A1849,'Additional Data'!$A$1:$D$9949,2,0)</f>
        <v>App</v>
      </c>
      <c r="R1849" s="2" t="str">
        <f>VLOOKUP(A1849,'Additional Data'!$A$1:$D$9949,4,0)</f>
        <v>Debit Card</v>
      </c>
      <c r="S1849" s="5">
        <f>VLOOKUP(A1849,'Additional Data'!$A$1:$D$9949,3,0)</f>
        <v>796.54167240000004</v>
      </c>
      <c r="T1849" s="2" t="str">
        <f>HLOOKUP(B1849,'Additional Data'!$F$1:$N$2,2,0)</f>
        <v>PC</v>
      </c>
    </row>
    <row r="1850" spans="1:20" ht="14.25" customHeight="1">
      <c r="A1850" s="2">
        <v>499441</v>
      </c>
      <c r="B1850" s="2" t="s">
        <v>30</v>
      </c>
      <c r="C1850" s="2" t="s">
        <v>32</v>
      </c>
      <c r="D1850" s="2" t="s">
        <v>34</v>
      </c>
      <c r="E1850" s="4">
        <v>43531.107939814814</v>
      </c>
      <c r="F1850" s="4">
        <v>43531.107939814814</v>
      </c>
      <c r="G1850" s="4">
        <v>43534.107939814814</v>
      </c>
      <c r="H1850" s="2">
        <v>0</v>
      </c>
      <c r="I1850" s="2">
        <v>126</v>
      </c>
      <c r="J1850" s="2" t="s">
        <v>32</v>
      </c>
      <c r="K1850" s="2" t="s">
        <v>82</v>
      </c>
      <c r="L1850" s="2" t="s">
        <v>67</v>
      </c>
      <c r="M1850" s="2" t="s">
        <v>59</v>
      </c>
      <c r="N1850" s="2">
        <v>-3</v>
      </c>
      <c r="O1850" s="2">
        <v>0</v>
      </c>
      <c r="P1850" s="2">
        <v>126</v>
      </c>
      <c r="Q1850" s="2" t="str">
        <f>VLOOKUP(A1850,'Additional Data'!$A$1:$D$9949,2,0)</f>
        <v>App</v>
      </c>
      <c r="R1850" s="2" t="str">
        <f>VLOOKUP(A1850,'Additional Data'!$A$1:$D$9949,4,0)</f>
        <v>Credit Card</v>
      </c>
      <c r="S1850" s="5">
        <f>VLOOKUP(A1850,'Additional Data'!$A$1:$D$9949,3,0)</f>
        <v>744</v>
      </c>
      <c r="T1850" s="2" t="str">
        <f>HLOOKUP(B1850,'Additional Data'!$F$1:$N$2,2,0)</f>
        <v>PC</v>
      </c>
    </row>
    <row r="1851" spans="1:20" ht="14.25" customHeight="1">
      <c r="A1851" s="2">
        <v>12964</v>
      </c>
      <c r="B1851" s="2" t="s">
        <v>42</v>
      </c>
      <c r="C1851" s="2" t="s">
        <v>41</v>
      </c>
      <c r="D1851" s="2" t="s">
        <v>34</v>
      </c>
      <c r="E1851" s="4">
        <v>43531.109594907408</v>
      </c>
      <c r="F1851" s="4">
        <v>43534.109594907408</v>
      </c>
      <c r="G1851" s="4">
        <v>43537.109594907408</v>
      </c>
      <c r="H1851" s="2">
        <v>0</v>
      </c>
      <c r="I1851" s="2">
        <v>130</v>
      </c>
      <c r="J1851" s="2" t="s">
        <v>41</v>
      </c>
      <c r="K1851" s="2" t="s">
        <v>66</v>
      </c>
      <c r="L1851" s="2" t="s">
        <v>67</v>
      </c>
      <c r="M1851" s="2" t="s">
        <v>71</v>
      </c>
      <c r="N1851" s="2">
        <v>-3</v>
      </c>
      <c r="O1851" s="2">
        <v>3</v>
      </c>
      <c r="P1851" s="2">
        <v>130</v>
      </c>
      <c r="Q1851" s="2" t="str">
        <f>VLOOKUP(A1851,'Additional Data'!$A$1:$D$9949,2,0)</f>
        <v>App</v>
      </c>
      <c r="R1851" s="2" t="str">
        <f>VLOOKUP(A1851,'Additional Data'!$A$1:$D$9949,4,0)</f>
        <v>Debit Card</v>
      </c>
      <c r="S1851" s="5">
        <f>VLOOKUP(A1851,'Additional Data'!$A$1:$D$9949,3,0)</f>
        <v>3459.7100810000002</v>
      </c>
      <c r="T1851" s="2" t="str">
        <f>HLOOKUP(B1851,'Additional Data'!$F$1:$N$2,2,0)</f>
        <v>TV</v>
      </c>
    </row>
    <row r="1852" spans="1:20" ht="14.25" customHeight="1">
      <c r="A1852" s="2">
        <v>942567</v>
      </c>
      <c r="B1852" s="2" t="s">
        <v>30</v>
      </c>
      <c r="C1852" s="2" t="s">
        <v>41</v>
      </c>
      <c r="D1852" s="2" t="s">
        <v>34</v>
      </c>
      <c r="E1852" s="4">
        <v>43531.115590277775</v>
      </c>
      <c r="F1852" s="4">
        <v>43535.115590277775</v>
      </c>
      <c r="G1852" s="4">
        <v>43534.115590277775</v>
      </c>
      <c r="H1852" s="2">
        <v>0</v>
      </c>
      <c r="I1852" s="2">
        <v>128</v>
      </c>
      <c r="J1852" s="2" t="s">
        <v>41</v>
      </c>
      <c r="K1852" s="2" t="s">
        <v>66</v>
      </c>
      <c r="L1852" s="2" t="s">
        <v>67</v>
      </c>
      <c r="M1852" s="2" t="s">
        <v>59</v>
      </c>
      <c r="N1852" s="2">
        <v>1</v>
      </c>
      <c r="O1852" s="2">
        <v>4</v>
      </c>
      <c r="P1852" s="2">
        <v>128</v>
      </c>
      <c r="Q1852" s="2" t="str">
        <f>VLOOKUP(A1852,'Additional Data'!$A$1:$D$9949,2,0)</f>
        <v>Website</v>
      </c>
      <c r="R1852" s="2" t="str">
        <f>VLOOKUP(A1852,'Additional Data'!$A$1:$D$9949,4,0)</f>
        <v>Credit Card</v>
      </c>
      <c r="S1852" s="5">
        <f>VLOOKUP(A1852,'Additional Data'!$A$1:$D$9949,3,0)</f>
        <v>2097.3668280000002</v>
      </c>
      <c r="T1852" s="2" t="str">
        <f>HLOOKUP(B1852,'Additional Data'!$F$1:$N$2,2,0)</f>
        <v>PC</v>
      </c>
    </row>
    <row r="1853" spans="1:20" ht="14.25" customHeight="1">
      <c r="A1853" s="2">
        <v>808856</v>
      </c>
      <c r="B1853" s="2" t="s">
        <v>30</v>
      </c>
      <c r="C1853" s="2" t="s">
        <v>32</v>
      </c>
      <c r="D1853" s="2" t="s">
        <v>34</v>
      </c>
      <c r="E1853" s="4">
        <v>43531.116655092592</v>
      </c>
      <c r="F1853" s="4">
        <v>43536.116655092592</v>
      </c>
      <c r="G1853" s="4">
        <v>43537.116655092592</v>
      </c>
      <c r="H1853" s="2">
        <v>32</v>
      </c>
      <c r="I1853" s="2">
        <v>107</v>
      </c>
      <c r="J1853" s="2" t="s">
        <v>63</v>
      </c>
      <c r="K1853" s="2" t="s">
        <v>81</v>
      </c>
      <c r="L1853" s="2" t="s">
        <v>35</v>
      </c>
      <c r="M1853" s="2" t="s">
        <v>71</v>
      </c>
      <c r="N1853" s="2">
        <v>-1</v>
      </c>
      <c r="O1853" s="2">
        <v>5</v>
      </c>
      <c r="P1853" s="2">
        <v>139</v>
      </c>
      <c r="Q1853" s="2" t="str">
        <f>VLOOKUP(A1853,'Additional Data'!$A$1:$D$9949,2,0)</f>
        <v>App</v>
      </c>
      <c r="R1853" s="2" t="str">
        <f>VLOOKUP(A1853,'Additional Data'!$A$1:$D$9949,4,0)</f>
        <v>Debit Card</v>
      </c>
      <c r="S1853" s="5">
        <f>VLOOKUP(A1853,'Additional Data'!$A$1:$D$9949,3,0)</f>
        <v>2853.8790359999998</v>
      </c>
      <c r="T1853" s="2" t="str">
        <f>HLOOKUP(B1853,'Additional Data'!$F$1:$N$2,2,0)</f>
        <v>PC</v>
      </c>
    </row>
    <row r="1854" spans="1:20" ht="14.25" customHeight="1">
      <c r="A1854" s="2">
        <v>724261</v>
      </c>
      <c r="B1854" s="2" t="s">
        <v>39</v>
      </c>
      <c r="C1854" s="2" t="s">
        <v>41</v>
      </c>
      <c r="D1854" s="2" t="s">
        <v>34</v>
      </c>
      <c r="E1854" s="4">
        <v>43531.117083333331</v>
      </c>
      <c r="F1854" s="4">
        <v>43536.117083333331</v>
      </c>
      <c r="G1854" s="4">
        <v>43534.117083333331</v>
      </c>
      <c r="H1854" s="2">
        <v>27</v>
      </c>
      <c r="I1854" s="2">
        <v>107</v>
      </c>
      <c r="J1854" s="2" t="s">
        <v>60</v>
      </c>
      <c r="K1854" s="2" t="s">
        <v>77</v>
      </c>
      <c r="L1854" s="2" t="s">
        <v>35</v>
      </c>
      <c r="M1854" s="2" t="s">
        <v>59</v>
      </c>
      <c r="N1854" s="2">
        <v>2</v>
      </c>
      <c r="O1854" s="2">
        <v>5</v>
      </c>
      <c r="P1854" s="2">
        <v>134</v>
      </c>
      <c r="Q1854" s="2" t="str">
        <f>VLOOKUP(A1854,'Additional Data'!$A$1:$D$9949,2,0)</f>
        <v>App</v>
      </c>
      <c r="R1854" s="2" t="str">
        <f>VLOOKUP(A1854,'Additional Data'!$A$1:$D$9949,4,0)</f>
        <v>Credit Card</v>
      </c>
      <c r="S1854" s="5">
        <f>VLOOKUP(A1854,'Additional Data'!$A$1:$D$9949,3,0)</f>
        <v>3367</v>
      </c>
      <c r="T1854" s="2" t="str">
        <f>HLOOKUP(B1854,'Additional Data'!$F$1:$N$2,2,0)</f>
        <v>Mobile</v>
      </c>
    </row>
    <row r="1855" spans="1:20" ht="14.25" customHeight="1">
      <c r="A1855" s="2">
        <v>361621</v>
      </c>
      <c r="B1855" s="2" t="s">
        <v>39</v>
      </c>
      <c r="C1855" s="2" t="s">
        <v>41</v>
      </c>
      <c r="D1855" s="2" t="s">
        <v>34</v>
      </c>
      <c r="E1855" s="4">
        <v>43531.123495370368</v>
      </c>
      <c r="F1855" s="4">
        <v>43536.123495370368</v>
      </c>
      <c r="G1855" s="4">
        <v>43534.123495370368</v>
      </c>
      <c r="H1855" s="2">
        <v>69</v>
      </c>
      <c r="I1855" s="2">
        <v>110</v>
      </c>
      <c r="J1855" s="2" t="s">
        <v>73</v>
      </c>
      <c r="K1855" s="2" t="s">
        <v>80</v>
      </c>
      <c r="L1855" s="2" t="s">
        <v>35</v>
      </c>
      <c r="M1855" s="2" t="s">
        <v>71</v>
      </c>
      <c r="N1855" s="2">
        <v>2</v>
      </c>
      <c r="O1855" s="2">
        <v>5</v>
      </c>
      <c r="P1855" s="2">
        <v>179</v>
      </c>
      <c r="Q1855" s="2" t="str">
        <f>VLOOKUP(A1855,'Additional Data'!$A$1:$D$9949,2,0)</f>
        <v>App</v>
      </c>
      <c r="R1855" s="2" t="str">
        <f>VLOOKUP(A1855,'Additional Data'!$A$1:$D$9949,4,0)</f>
        <v>Credit Card</v>
      </c>
      <c r="S1855" s="5">
        <f>VLOOKUP(A1855,'Additional Data'!$A$1:$D$9949,3,0)</f>
        <v>1668</v>
      </c>
      <c r="T1855" s="2" t="str">
        <f>HLOOKUP(B1855,'Additional Data'!$F$1:$N$2,2,0)</f>
        <v>Mobile</v>
      </c>
    </row>
    <row r="1856" spans="1:20" ht="14.25" customHeight="1">
      <c r="A1856" s="2">
        <v>577179</v>
      </c>
      <c r="B1856" s="2" t="s">
        <v>39</v>
      </c>
      <c r="C1856" s="2" t="s">
        <v>32</v>
      </c>
      <c r="D1856" s="2" t="s">
        <v>34</v>
      </c>
      <c r="E1856" s="4">
        <v>43531.126446759263</v>
      </c>
      <c r="F1856" s="4">
        <v>43536.126446759263</v>
      </c>
      <c r="G1856" s="4">
        <v>43534.126446759263</v>
      </c>
      <c r="H1856" s="2">
        <v>0</v>
      </c>
      <c r="I1856" s="2">
        <v>106</v>
      </c>
      <c r="J1856" s="2" t="s">
        <v>32</v>
      </c>
      <c r="K1856" s="2" t="s">
        <v>82</v>
      </c>
      <c r="L1856" s="2" t="s">
        <v>67</v>
      </c>
      <c r="M1856" s="2" t="s">
        <v>71</v>
      </c>
      <c r="N1856" s="2">
        <v>2</v>
      </c>
      <c r="O1856" s="2">
        <v>5</v>
      </c>
      <c r="P1856" s="2">
        <v>106</v>
      </c>
      <c r="Q1856" s="2" t="str">
        <f>VLOOKUP(A1856,'Additional Data'!$A$1:$D$9949,2,0)</f>
        <v>Website</v>
      </c>
      <c r="R1856" s="2" t="str">
        <f>VLOOKUP(A1856,'Additional Data'!$A$1:$D$9949,4,0)</f>
        <v>Credit Card</v>
      </c>
      <c r="S1856" s="5">
        <f>VLOOKUP(A1856,'Additional Data'!$A$1:$D$9949,3,0)</f>
        <v>1910</v>
      </c>
      <c r="T1856" s="2" t="str">
        <f>HLOOKUP(B1856,'Additional Data'!$F$1:$N$2,2,0)</f>
        <v>Mobile</v>
      </c>
    </row>
    <row r="1857" spans="1:20" ht="14.25" customHeight="1">
      <c r="A1857" s="2">
        <v>544923</v>
      </c>
      <c r="B1857" s="2" t="s">
        <v>36</v>
      </c>
      <c r="C1857" s="2" t="s">
        <v>41</v>
      </c>
      <c r="D1857" s="2" t="s">
        <v>34</v>
      </c>
      <c r="E1857" s="4">
        <v>43531.13077546296</v>
      </c>
      <c r="F1857" s="4">
        <v>43534.13077546296</v>
      </c>
      <c r="G1857" s="4">
        <v>43537.13077546296</v>
      </c>
      <c r="H1857" s="2">
        <v>50</v>
      </c>
      <c r="I1857" s="2">
        <v>106</v>
      </c>
      <c r="J1857" s="2" t="s">
        <v>63</v>
      </c>
      <c r="K1857" s="2" t="s">
        <v>64</v>
      </c>
      <c r="L1857" s="2" t="s">
        <v>35</v>
      </c>
      <c r="M1857" s="2" t="s">
        <v>59</v>
      </c>
      <c r="N1857" s="2">
        <v>-3</v>
      </c>
      <c r="O1857" s="2">
        <v>3</v>
      </c>
      <c r="P1857" s="2">
        <v>156</v>
      </c>
      <c r="Q1857" s="2" t="str">
        <f>VLOOKUP(A1857,'Additional Data'!$A$1:$D$9949,2,0)</f>
        <v>Website</v>
      </c>
      <c r="R1857" s="2" t="str">
        <f>VLOOKUP(A1857,'Additional Data'!$A$1:$D$9949,4,0)</f>
        <v>Credit Card</v>
      </c>
      <c r="S1857" s="5">
        <f>VLOOKUP(A1857,'Additional Data'!$A$1:$D$9949,3,0)</f>
        <v>2414</v>
      </c>
      <c r="T1857" s="2" t="str">
        <f>HLOOKUP(B1857,'Additional Data'!$F$1:$N$2,2,0)</f>
        <v>Laptop</v>
      </c>
    </row>
    <row r="1858" spans="1:20" ht="14.25" customHeight="1">
      <c r="A1858" s="2">
        <v>893289</v>
      </c>
      <c r="B1858" s="2" t="s">
        <v>30</v>
      </c>
      <c r="C1858" s="2" t="s">
        <v>32</v>
      </c>
      <c r="D1858" s="2" t="s">
        <v>34</v>
      </c>
      <c r="E1858" s="4">
        <v>43531.135439814818</v>
      </c>
      <c r="F1858" s="4">
        <v>43540.135439814818</v>
      </c>
      <c r="G1858" s="4">
        <v>43538.135439814818</v>
      </c>
      <c r="H1858" s="2">
        <v>42</v>
      </c>
      <c r="I1858" s="2">
        <v>123</v>
      </c>
      <c r="J1858" s="2" t="s">
        <v>41</v>
      </c>
      <c r="K1858" s="2" t="s">
        <v>58</v>
      </c>
      <c r="L1858" s="2" t="s">
        <v>35</v>
      </c>
      <c r="M1858" s="2" t="s">
        <v>59</v>
      </c>
      <c r="N1858" s="2">
        <v>2</v>
      </c>
      <c r="O1858" s="2">
        <v>9</v>
      </c>
      <c r="P1858" s="2">
        <v>165</v>
      </c>
      <c r="Q1858" s="2" t="str">
        <f>VLOOKUP(A1858,'Additional Data'!$A$1:$D$9949,2,0)</f>
        <v>Website</v>
      </c>
      <c r="R1858" s="2" t="str">
        <f>VLOOKUP(A1858,'Additional Data'!$A$1:$D$9949,4,0)</f>
        <v>Credit Card</v>
      </c>
      <c r="S1858" s="5">
        <f>VLOOKUP(A1858,'Additional Data'!$A$1:$D$9949,3,0)</f>
        <v>2226</v>
      </c>
      <c r="T1858" s="2" t="str">
        <f>HLOOKUP(B1858,'Additional Data'!$F$1:$N$2,2,0)</f>
        <v>PC</v>
      </c>
    </row>
    <row r="1859" spans="1:20" ht="14.25" customHeight="1">
      <c r="A1859" s="2">
        <v>527250</v>
      </c>
      <c r="B1859" s="2" t="s">
        <v>36</v>
      </c>
      <c r="C1859" s="2" t="s">
        <v>32</v>
      </c>
      <c r="D1859" s="2" t="s">
        <v>34</v>
      </c>
      <c r="E1859" s="4">
        <v>43531.136817129627</v>
      </c>
      <c r="F1859" s="4">
        <v>43533.136817129627</v>
      </c>
      <c r="G1859" s="4">
        <v>43534.136817129627</v>
      </c>
      <c r="H1859" s="2">
        <v>42</v>
      </c>
      <c r="I1859" s="2">
        <v>125</v>
      </c>
      <c r="J1859" s="2" t="s">
        <v>73</v>
      </c>
      <c r="K1859" s="2" t="s">
        <v>74</v>
      </c>
      <c r="L1859" s="2" t="s">
        <v>35</v>
      </c>
      <c r="M1859" s="2" t="s">
        <v>59</v>
      </c>
      <c r="N1859" s="2">
        <v>-1</v>
      </c>
      <c r="O1859" s="2">
        <v>2</v>
      </c>
      <c r="P1859" s="2">
        <v>167</v>
      </c>
      <c r="Q1859" s="2" t="str">
        <f>VLOOKUP(A1859,'Additional Data'!$A$1:$D$9949,2,0)</f>
        <v>Website</v>
      </c>
      <c r="R1859" s="2" t="str">
        <f>VLOOKUP(A1859,'Additional Data'!$A$1:$D$9949,4,0)</f>
        <v>Debit Card</v>
      </c>
      <c r="S1859" s="5">
        <f>VLOOKUP(A1859,'Additional Data'!$A$1:$D$9949,3,0)</f>
        <v>1251.148465</v>
      </c>
      <c r="T1859" s="2" t="str">
        <f>HLOOKUP(B1859,'Additional Data'!$F$1:$N$2,2,0)</f>
        <v>Laptop</v>
      </c>
    </row>
    <row r="1860" spans="1:20" ht="14.25" customHeight="1">
      <c r="A1860" s="2">
        <v>127767</v>
      </c>
      <c r="B1860" s="2" t="s">
        <v>36</v>
      </c>
      <c r="C1860" s="2" t="s">
        <v>41</v>
      </c>
      <c r="D1860" s="2" t="s">
        <v>34</v>
      </c>
      <c r="E1860" s="4">
        <v>43531.142881944441</v>
      </c>
      <c r="F1860" s="4">
        <v>43532.142881944441</v>
      </c>
      <c r="G1860" s="4">
        <v>43538.142881944441</v>
      </c>
      <c r="H1860" s="2">
        <v>0</v>
      </c>
      <c r="I1860" s="2">
        <v>100</v>
      </c>
      <c r="J1860" s="2" t="s">
        <v>41</v>
      </c>
      <c r="K1860" s="2" t="s">
        <v>66</v>
      </c>
      <c r="L1860" s="2" t="s">
        <v>67</v>
      </c>
      <c r="M1860" s="2" t="s">
        <v>71</v>
      </c>
      <c r="N1860" s="2">
        <v>-6</v>
      </c>
      <c r="O1860" s="2">
        <v>1</v>
      </c>
      <c r="P1860" s="2">
        <v>100</v>
      </c>
      <c r="Q1860" s="2" t="str">
        <f>VLOOKUP(A1860,'Additional Data'!$A$1:$D$9949,2,0)</f>
        <v>Website</v>
      </c>
      <c r="R1860" s="2" t="str">
        <f>VLOOKUP(A1860,'Additional Data'!$A$1:$D$9949,4,0)</f>
        <v>Credit Card</v>
      </c>
      <c r="S1860" s="5">
        <f>VLOOKUP(A1860,'Additional Data'!$A$1:$D$9949,3,0)</f>
        <v>1829.5683759999999</v>
      </c>
      <c r="T1860" s="2" t="str">
        <f>HLOOKUP(B1860,'Additional Data'!$F$1:$N$2,2,0)</f>
        <v>Laptop</v>
      </c>
    </row>
    <row r="1861" spans="1:20" ht="14.25" customHeight="1">
      <c r="A1861" s="2">
        <v>292447</v>
      </c>
      <c r="B1861" s="2" t="s">
        <v>39</v>
      </c>
      <c r="C1861" s="2" t="s">
        <v>32</v>
      </c>
      <c r="D1861" s="2" t="s">
        <v>34</v>
      </c>
      <c r="E1861" s="4">
        <v>43531.143194444441</v>
      </c>
      <c r="F1861" s="4">
        <v>43537.143194444441</v>
      </c>
      <c r="G1861" s="4">
        <v>43535.143194444441</v>
      </c>
      <c r="H1861" s="2">
        <v>25</v>
      </c>
      <c r="I1861" s="2">
        <v>114</v>
      </c>
      <c r="J1861" s="2" t="s">
        <v>63</v>
      </c>
      <c r="K1861" s="2" t="s">
        <v>81</v>
      </c>
      <c r="L1861" s="2" t="s">
        <v>35</v>
      </c>
      <c r="M1861" s="2" t="s">
        <v>59</v>
      </c>
      <c r="N1861" s="2">
        <v>2</v>
      </c>
      <c r="O1861" s="2">
        <v>6</v>
      </c>
      <c r="P1861" s="2">
        <v>139</v>
      </c>
      <c r="Q1861" s="2" t="str">
        <f>VLOOKUP(A1861,'Additional Data'!$A$1:$D$9949,2,0)</f>
        <v>App</v>
      </c>
      <c r="R1861" s="2" t="str">
        <f>VLOOKUP(A1861,'Additional Data'!$A$1:$D$9949,4,0)</f>
        <v>Credit Card</v>
      </c>
      <c r="S1861" s="5">
        <f>VLOOKUP(A1861,'Additional Data'!$A$1:$D$9949,3,0)</f>
        <v>1513</v>
      </c>
      <c r="T1861" s="2" t="str">
        <f>HLOOKUP(B1861,'Additional Data'!$F$1:$N$2,2,0)</f>
        <v>Mobile</v>
      </c>
    </row>
    <row r="1862" spans="1:20" ht="14.25" customHeight="1">
      <c r="A1862" s="2">
        <v>561370</v>
      </c>
      <c r="B1862" s="2" t="s">
        <v>47</v>
      </c>
      <c r="C1862" s="2" t="s">
        <v>41</v>
      </c>
      <c r="D1862" s="2" t="s">
        <v>34</v>
      </c>
      <c r="E1862" s="4">
        <v>43531.145092592589</v>
      </c>
      <c r="F1862" s="4">
        <v>43531.145092592589</v>
      </c>
      <c r="G1862" s="4">
        <v>43535.145092592589</v>
      </c>
      <c r="H1862" s="2">
        <v>0</v>
      </c>
      <c r="I1862" s="2">
        <v>102</v>
      </c>
      <c r="J1862" s="2" t="s">
        <v>41</v>
      </c>
      <c r="K1862" s="2" t="s">
        <v>66</v>
      </c>
      <c r="L1862" s="2" t="s">
        <v>67</v>
      </c>
      <c r="M1862" s="2" t="s">
        <v>71</v>
      </c>
      <c r="N1862" s="2">
        <v>-4</v>
      </c>
      <c r="O1862" s="2">
        <v>0</v>
      </c>
      <c r="P1862" s="2">
        <v>102</v>
      </c>
      <c r="Q1862" s="2" t="str">
        <f>VLOOKUP(A1862,'Additional Data'!$A$1:$D$9949,2,0)</f>
        <v>App</v>
      </c>
      <c r="R1862" s="2" t="str">
        <f>VLOOKUP(A1862,'Additional Data'!$A$1:$D$9949,4,0)</f>
        <v>Debit Card</v>
      </c>
      <c r="S1862" s="5">
        <f>VLOOKUP(A1862,'Additional Data'!$A$1:$D$9949,3,0)</f>
        <v>2423.0240990000002</v>
      </c>
      <c r="T1862" s="2" t="str">
        <f>HLOOKUP(B1862,'Additional Data'!$F$1:$N$2,2,0)</f>
        <v>Tablet</v>
      </c>
    </row>
    <row r="1863" spans="1:20" ht="14.25" customHeight="1">
      <c r="A1863" s="2">
        <v>203892</v>
      </c>
      <c r="B1863" s="2" t="s">
        <v>39</v>
      </c>
      <c r="C1863" s="2" t="s">
        <v>32</v>
      </c>
      <c r="D1863" s="2" t="s">
        <v>34</v>
      </c>
      <c r="E1863" s="4">
        <v>43531.146296296298</v>
      </c>
      <c r="F1863" s="4">
        <v>43533.146296296298</v>
      </c>
      <c r="G1863" s="4">
        <v>43536.146296296298</v>
      </c>
      <c r="H1863" s="2">
        <v>31</v>
      </c>
      <c r="I1863" s="2">
        <v>130</v>
      </c>
      <c r="J1863" s="2" t="s">
        <v>41</v>
      </c>
      <c r="K1863" s="2" t="s">
        <v>58</v>
      </c>
      <c r="L1863" s="2" t="s">
        <v>35</v>
      </c>
      <c r="M1863" s="2" t="s">
        <v>71</v>
      </c>
      <c r="N1863" s="2">
        <v>-3</v>
      </c>
      <c r="O1863" s="2">
        <v>2</v>
      </c>
      <c r="P1863" s="2">
        <v>161</v>
      </c>
      <c r="Q1863" s="2" t="str">
        <f>VLOOKUP(A1863,'Additional Data'!$A$1:$D$9949,2,0)</f>
        <v>Website</v>
      </c>
      <c r="R1863" s="2" t="str">
        <f>VLOOKUP(A1863,'Additional Data'!$A$1:$D$9949,4,0)</f>
        <v>Debit Card</v>
      </c>
      <c r="S1863" s="5">
        <f>VLOOKUP(A1863,'Additional Data'!$A$1:$D$9949,3,0)</f>
        <v>3110.32312</v>
      </c>
      <c r="T1863" s="2" t="str">
        <f>HLOOKUP(B1863,'Additional Data'!$F$1:$N$2,2,0)</f>
        <v>Mobile</v>
      </c>
    </row>
    <row r="1864" spans="1:20" ht="14.25" customHeight="1">
      <c r="A1864" s="2">
        <v>524822</v>
      </c>
      <c r="B1864" s="2" t="s">
        <v>36</v>
      </c>
      <c r="C1864" s="2" t="s">
        <v>32</v>
      </c>
      <c r="D1864" s="2" t="s">
        <v>34</v>
      </c>
      <c r="E1864" s="4">
        <v>43531.149791666663</v>
      </c>
      <c r="F1864" s="4">
        <v>43536.149791666663</v>
      </c>
      <c r="G1864" s="4">
        <v>43536.149791666663</v>
      </c>
      <c r="H1864" s="2">
        <v>75</v>
      </c>
      <c r="I1864" s="2">
        <v>89</v>
      </c>
      <c r="J1864" s="2" t="s">
        <v>60</v>
      </c>
      <c r="K1864" s="2" t="s">
        <v>61</v>
      </c>
      <c r="L1864" s="2" t="s">
        <v>35</v>
      </c>
      <c r="M1864" s="2" t="s">
        <v>71</v>
      </c>
      <c r="N1864" s="2">
        <v>0</v>
      </c>
      <c r="O1864" s="2">
        <v>5</v>
      </c>
      <c r="P1864" s="2">
        <v>164</v>
      </c>
      <c r="Q1864" s="2" t="str">
        <f>VLOOKUP(A1864,'Additional Data'!$A$1:$D$9949,2,0)</f>
        <v>App</v>
      </c>
      <c r="R1864" s="2" t="str">
        <f>VLOOKUP(A1864,'Additional Data'!$A$1:$D$9949,4,0)</f>
        <v>Debit Card</v>
      </c>
      <c r="S1864" s="5">
        <f>VLOOKUP(A1864,'Additional Data'!$A$1:$D$9949,3,0)</f>
        <v>2047.707431</v>
      </c>
      <c r="T1864" s="2" t="str">
        <f>HLOOKUP(B1864,'Additional Data'!$F$1:$N$2,2,0)</f>
        <v>Laptop</v>
      </c>
    </row>
    <row r="1865" spans="1:20" ht="14.25" customHeight="1">
      <c r="A1865" s="2">
        <v>652316</v>
      </c>
      <c r="B1865" s="2" t="s">
        <v>47</v>
      </c>
      <c r="C1865" s="2" t="s">
        <v>41</v>
      </c>
      <c r="D1865" s="2" t="s">
        <v>34</v>
      </c>
      <c r="E1865" s="4">
        <v>43531.150092592594</v>
      </c>
      <c r="F1865" s="4">
        <v>43537.150092592594</v>
      </c>
      <c r="G1865" s="4">
        <v>43538.150092592594</v>
      </c>
      <c r="H1865" s="2">
        <v>65</v>
      </c>
      <c r="I1865" s="2">
        <v>87</v>
      </c>
      <c r="J1865" s="2" t="s">
        <v>63</v>
      </c>
      <c r="K1865" s="2" t="s">
        <v>64</v>
      </c>
      <c r="L1865" s="2" t="s">
        <v>35</v>
      </c>
      <c r="M1865" s="2" t="s">
        <v>71</v>
      </c>
      <c r="N1865" s="2">
        <v>-1</v>
      </c>
      <c r="O1865" s="2">
        <v>6</v>
      </c>
      <c r="P1865" s="2">
        <v>152</v>
      </c>
      <c r="Q1865" s="2" t="str">
        <f>VLOOKUP(A1865,'Additional Data'!$A$1:$D$9949,2,0)</f>
        <v>App</v>
      </c>
      <c r="R1865" s="2" t="str">
        <f>VLOOKUP(A1865,'Additional Data'!$A$1:$D$9949,4,0)</f>
        <v>Debit Card</v>
      </c>
      <c r="S1865" s="5">
        <f>VLOOKUP(A1865,'Additional Data'!$A$1:$D$9949,3,0)</f>
        <v>1637.9869389999999</v>
      </c>
      <c r="T1865" s="2" t="str">
        <f>HLOOKUP(B1865,'Additional Data'!$F$1:$N$2,2,0)</f>
        <v>Tablet</v>
      </c>
    </row>
    <row r="1866" spans="1:20" ht="14.25" customHeight="1">
      <c r="A1866" s="2">
        <v>774856</v>
      </c>
      <c r="B1866" s="2" t="s">
        <v>39</v>
      </c>
      <c r="C1866" s="2" t="s">
        <v>41</v>
      </c>
      <c r="D1866" s="2" t="s">
        <v>34</v>
      </c>
      <c r="E1866" s="4">
        <v>43531.156631944446</v>
      </c>
      <c r="F1866" s="4">
        <v>43539.156631944446</v>
      </c>
      <c r="G1866" s="4">
        <v>43537.156631944446</v>
      </c>
      <c r="H1866" s="2">
        <v>76</v>
      </c>
      <c r="I1866" s="2">
        <v>109</v>
      </c>
      <c r="J1866" s="2" t="s">
        <v>73</v>
      </c>
      <c r="K1866" s="2" t="s">
        <v>80</v>
      </c>
      <c r="L1866" s="2" t="s">
        <v>35</v>
      </c>
      <c r="M1866" s="2" t="s">
        <v>71</v>
      </c>
      <c r="N1866" s="2">
        <v>2</v>
      </c>
      <c r="O1866" s="2">
        <v>8</v>
      </c>
      <c r="P1866" s="2">
        <v>185</v>
      </c>
      <c r="Q1866" s="2" t="str">
        <f>VLOOKUP(A1866,'Additional Data'!$A$1:$D$9949,2,0)</f>
        <v>App</v>
      </c>
      <c r="R1866" s="2" t="str">
        <f>VLOOKUP(A1866,'Additional Data'!$A$1:$D$9949,4,0)</f>
        <v>Debit Card</v>
      </c>
      <c r="S1866" s="5">
        <f>VLOOKUP(A1866,'Additional Data'!$A$1:$D$9949,3,0)</f>
        <v>1244.6533669999999</v>
      </c>
      <c r="T1866" s="2" t="str">
        <f>HLOOKUP(B1866,'Additional Data'!$F$1:$N$2,2,0)</f>
        <v>Mobile</v>
      </c>
    </row>
    <row r="1867" spans="1:20" ht="14.25" customHeight="1">
      <c r="A1867" s="2">
        <v>528265</v>
      </c>
      <c r="B1867" s="2" t="s">
        <v>47</v>
      </c>
      <c r="C1867" s="2" t="s">
        <v>41</v>
      </c>
      <c r="D1867" s="2" t="s">
        <v>34</v>
      </c>
      <c r="E1867" s="4">
        <v>43531.160069444442</v>
      </c>
      <c r="F1867" s="4">
        <v>43537.160069444442</v>
      </c>
      <c r="G1867" s="4">
        <v>43534.160069444442</v>
      </c>
      <c r="H1867" s="2">
        <v>44</v>
      </c>
      <c r="I1867" s="2">
        <v>126</v>
      </c>
      <c r="J1867" s="2" t="s">
        <v>32</v>
      </c>
      <c r="K1867" s="2" t="s">
        <v>70</v>
      </c>
      <c r="L1867" s="2" t="s">
        <v>35</v>
      </c>
      <c r="M1867" s="2" t="s">
        <v>59</v>
      </c>
      <c r="N1867" s="2">
        <v>3</v>
      </c>
      <c r="O1867" s="2">
        <v>6</v>
      </c>
      <c r="P1867" s="2">
        <v>170</v>
      </c>
      <c r="Q1867" s="2" t="str">
        <f>VLOOKUP(A1867,'Additional Data'!$A$1:$D$9949,2,0)</f>
        <v>App</v>
      </c>
      <c r="R1867" s="2" t="str">
        <f>VLOOKUP(A1867,'Additional Data'!$A$1:$D$9949,4,0)</f>
        <v>Credit Card</v>
      </c>
      <c r="S1867" s="5">
        <f>VLOOKUP(A1867,'Additional Data'!$A$1:$D$9949,3,0)</f>
        <v>3781.4322520000001</v>
      </c>
      <c r="T1867" s="2" t="str">
        <f>HLOOKUP(B1867,'Additional Data'!$F$1:$N$2,2,0)</f>
        <v>Tablet</v>
      </c>
    </row>
    <row r="1868" spans="1:20" ht="14.25" customHeight="1">
      <c r="A1868" s="2">
        <v>65761</v>
      </c>
      <c r="B1868" s="2" t="s">
        <v>48</v>
      </c>
      <c r="C1868" s="2" t="s">
        <v>32</v>
      </c>
      <c r="D1868" s="2" t="s">
        <v>34</v>
      </c>
      <c r="E1868" s="4">
        <v>43531.16978009259</v>
      </c>
      <c r="F1868" s="4">
        <v>43539.16978009259</v>
      </c>
      <c r="G1868" s="4">
        <v>43536.16978009259</v>
      </c>
      <c r="H1868" s="2">
        <v>29</v>
      </c>
      <c r="I1868" s="2">
        <v>127</v>
      </c>
      <c r="J1868" s="2" t="s">
        <v>41</v>
      </c>
      <c r="K1868" s="2" t="s">
        <v>58</v>
      </c>
      <c r="L1868" s="2" t="s">
        <v>35</v>
      </c>
      <c r="M1868" s="2" t="s">
        <v>59</v>
      </c>
      <c r="N1868" s="2">
        <v>3</v>
      </c>
      <c r="O1868" s="2">
        <v>8</v>
      </c>
      <c r="P1868" s="2">
        <v>156</v>
      </c>
      <c r="Q1868" s="2" t="str">
        <f>VLOOKUP(A1868,'Additional Data'!$A$1:$D$9949,2,0)</f>
        <v>App</v>
      </c>
      <c r="R1868" s="2" t="str">
        <f>VLOOKUP(A1868,'Additional Data'!$A$1:$D$9949,4,0)</f>
        <v>Credit Card</v>
      </c>
      <c r="S1868" s="5">
        <f>VLOOKUP(A1868,'Additional Data'!$A$1:$D$9949,3,0)</f>
        <v>810.85020680000002</v>
      </c>
      <c r="T1868" s="2" t="str">
        <f>HLOOKUP(B1868,'Additional Data'!$F$1:$N$2,2,0)</f>
        <v>Gaming Console</v>
      </c>
    </row>
    <row r="1869" spans="1:20" ht="14.25" customHeight="1">
      <c r="A1869" s="2">
        <v>236596</v>
      </c>
      <c r="B1869" s="2" t="s">
        <v>30</v>
      </c>
      <c r="C1869" s="2" t="s">
        <v>32</v>
      </c>
      <c r="D1869" s="2" t="s">
        <v>34</v>
      </c>
      <c r="E1869" s="4">
        <v>43531.174050925925</v>
      </c>
      <c r="F1869" s="4">
        <v>43533.174050925925</v>
      </c>
      <c r="G1869" s="4">
        <v>43536.174050925925</v>
      </c>
      <c r="H1869" s="2">
        <v>35</v>
      </c>
      <c r="I1869" s="2">
        <v>128</v>
      </c>
      <c r="J1869" s="2" t="s">
        <v>41</v>
      </c>
      <c r="K1869" s="2" t="s">
        <v>58</v>
      </c>
      <c r="L1869" s="2" t="s">
        <v>35</v>
      </c>
      <c r="M1869" s="2" t="s">
        <v>71</v>
      </c>
      <c r="N1869" s="2">
        <v>-3</v>
      </c>
      <c r="O1869" s="2">
        <v>2</v>
      </c>
      <c r="P1869" s="2">
        <v>163</v>
      </c>
      <c r="Q1869" s="2" t="str">
        <f>VLOOKUP(A1869,'Additional Data'!$A$1:$D$9949,2,0)</f>
        <v>App</v>
      </c>
      <c r="R1869" s="2" t="str">
        <f>VLOOKUP(A1869,'Additional Data'!$A$1:$D$9949,4,0)</f>
        <v>Debit Card</v>
      </c>
      <c r="S1869" s="5">
        <f>VLOOKUP(A1869,'Additional Data'!$A$1:$D$9949,3,0)</f>
        <v>1088</v>
      </c>
      <c r="T1869" s="2" t="str">
        <f>HLOOKUP(B1869,'Additional Data'!$F$1:$N$2,2,0)</f>
        <v>PC</v>
      </c>
    </row>
    <row r="1870" spans="1:20" ht="14.25" customHeight="1">
      <c r="A1870" s="2">
        <v>415090</v>
      </c>
      <c r="B1870" s="2" t="s">
        <v>36</v>
      </c>
      <c r="C1870" s="2" t="s">
        <v>41</v>
      </c>
      <c r="D1870" s="2" t="s">
        <v>34</v>
      </c>
      <c r="E1870" s="4">
        <v>43531.174143518518</v>
      </c>
      <c r="F1870" s="4">
        <v>43537.174143518518</v>
      </c>
      <c r="G1870" s="4">
        <v>43536.174143518518</v>
      </c>
      <c r="H1870" s="2">
        <v>0</v>
      </c>
      <c r="I1870" s="2">
        <v>130</v>
      </c>
      <c r="J1870" s="2" t="s">
        <v>41</v>
      </c>
      <c r="K1870" s="2" t="s">
        <v>66</v>
      </c>
      <c r="L1870" s="2" t="s">
        <v>67</v>
      </c>
      <c r="M1870" s="2" t="s">
        <v>59</v>
      </c>
      <c r="N1870" s="2">
        <v>1</v>
      </c>
      <c r="O1870" s="2">
        <v>6</v>
      </c>
      <c r="P1870" s="2">
        <v>130</v>
      </c>
      <c r="Q1870" s="2" t="str">
        <f>VLOOKUP(A1870,'Additional Data'!$A$1:$D$9949,2,0)</f>
        <v>App</v>
      </c>
      <c r="R1870" s="2" t="str">
        <f>VLOOKUP(A1870,'Additional Data'!$A$1:$D$9949,4,0)</f>
        <v>Debit Card</v>
      </c>
      <c r="S1870" s="5">
        <f>VLOOKUP(A1870,'Additional Data'!$A$1:$D$9949,3,0)</f>
        <v>2022.981955</v>
      </c>
      <c r="T1870" s="2" t="str">
        <f>HLOOKUP(B1870,'Additional Data'!$F$1:$N$2,2,0)</f>
        <v>Laptop</v>
      </c>
    </row>
    <row r="1871" spans="1:20" ht="14.25" customHeight="1">
      <c r="A1871" s="2">
        <v>327363</v>
      </c>
      <c r="B1871" s="2" t="s">
        <v>49</v>
      </c>
      <c r="C1871" s="2" t="s">
        <v>41</v>
      </c>
      <c r="D1871" s="2" t="s">
        <v>34</v>
      </c>
      <c r="E1871" s="4">
        <v>43531.186076388891</v>
      </c>
      <c r="F1871" s="4">
        <v>43538.186076388891</v>
      </c>
      <c r="G1871" s="4">
        <v>43538.186076388891</v>
      </c>
      <c r="H1871" s="2">
        <v>46</v>
      </c>
      <c r="I1871" s="2">
        <v>127</v>
      </c>
      <c r="J1871" s="2" t="s">
        <v>32</v>
      </c>
      <c r="K1871" s="2" t="s">
        <v>70</v>
      </c>
      <c r="L1871" s="2" t="s">
        <v>35</v>
      </c>
      <c r="M1871" s="2" t="s">
        <v>59</v>
      </c>
      <c r="N1871" s="2">
        <v>0</v>
      </c>
      <c r="O1871" s="2">
        <v>7</v>
      </c>
      <c r="P1871" s="2">
        <v>173</v>
      </c>
      <c r="Q1871" s="2" t="str">
        <f>VLOOKUP(A1871,'Additional Data'!$A$1:$D$9949,2,0)</f>
        <v>Website</v>
      </c>
      <c r="R1871" s="2" t="str">
        <f>VLOOKUP(A1871,'Additional Data'!$A$1:$D$9949,4,0)</f>
        <v>Credit Card</v>
      </c>
      <c r="S1871" s="5">
        <f>VLOOKUP(A1871,'Additional Data'!$A$1:$D$9949,3,0)</f>
        <v>2196.6179360000001</v>
      </c>
      <c r="T1871" s="2" t="str">
        <f>HLOOKUP(B1871,'Additional Data'!$F$1:$N$2,2,0)</f>
        <v>TV</v>
      </c>
    </row>
    <row r="1872" spans="1:20" ht="14.25" customHeight="1">
      <c r="A1872" s="2">
        <v>84223</v>
      </c>
      <c r="B1872" s="2" t="s">
        <v>36</v>
      </c>
      <c r="C1872" s="2" t="s">
        <v>32</v>
      </c>
      <c r="D1872" s="2" t="s">
        <v>34</v>
      </c>
      <c r="E1872" s="4">
        <v>43531.186284722222</v>
      </c>
      <c r="F1872" s="4">
        <v>43534.186284722222</v>
      </c>
      <c r="G1872" s="4">
        <v>43534.186284722222</v>
      </c>
      <c r="H1872" s="2">
        <v>44</v>
      </c>
      <c r="I1872" s="2">
        <v>127</v>
      </c>
      <c r="J1872" s="2" t="s">
        <v>73</v>
      </c>
      <c r="K1872" s="2" t="s">
        <v>74</v>
      </c>
      <c r="L1872" s="2" t="s">
        <v>35</v>
      </c>
      <c r="M1872" s="2" t="s">
        <v>59</v>
      </c>
      <c r="N1872" s="2">
        <v>0</v>
      </c>
      <c r="O1872" s="2">
        <v>3</v>
      </c>
      <c r="P1872" s="2">
        <v>171</v>
      </c>
      <c r="Q1872" s="2" t="str">
        <f>VLOOKUP(A1872,'Additional Data'!$A$1:$D$9949,2,0)</f>
        <v>App</v>
      </c>
      <c r="R1872" s="2" t="str">
        <f>VLOOKUP(A1872,'Additional Data'!$A$1:$D$9949,4,0)</f>
        <v>Credit Card</v>
      </c>
      <c r="S1872" s="5">
        <f>VLOOKUP(A1872,'Additional Data'!$A$1:$D$9949,3,0)</f>
        <v>420.63863229999998</v>
      </c>
      <c r="T1872" s="2" t="str">
        <f>HLOOKUP(B1872,'Additional Data'!$F$1:$N$2,2,0)</f>
        <v>Laptop</v>
      </c>
    </row>
    <row r="1873" spans="1:20" ht="14.25" customHeight="1">
      <c r="A1873" s="2">
        <v>8567</v>
      </c>
      <c r="B1873" s="2" t="s">
        <v>47</v>
      </c>
      <c r="C1873" s="2" t="s">
        <v>41</v>
      </c>
      <c r="D1873" s="2" t="s">
        <v>34</v>
      </c>
      <c r="E1873" s="4">
        <v>43531.187465277777</v>
      </c>
      <c r="F1873" s="4">
        <v>43540.187465277777</v>
      </c>
      <c r="G1873" s="4">
        <v>43536.187465277777</v>
      </c>
      <c r="H1873" s="2">
        <v>33</v>
      </c>
      <c r="I1873" s="2">
        <v>121</v>
      </c>
      <c r="J1873" s="2" t="s">
        <v>32</v>
      </c>
      <c r="K1873" s="2" t="s">
        <v>70</v>
      </c>
      <c r="L1873" s="2" t="s">
        <v>35</v>
      </c>
      <c r="M1873" s="2" t="s">
        <v>59</v>
      </c>
      <c r="N1873" s="2">
        <v>4</v>
      </c>
      <c r="O1873" s="2">
        <v>9</v>
      </c>
      <c r="P1873" s="2">
        <v>154</v>
      </c>
      <c r="Q1873" s="2" t="str">
        <f>VLOOKUP(A1873,'Additional Data'!$A$1:$D$9949,2,0)</f>
        <v>App</v>
      </c>
      <c r="R1873" s="2" t="str">
        <f>VLOOKUP(A1873,'Additional Data'!$A$1:$D$9949,4,0)</f>
        <v>Credit Card</v>
      </c>
      <c r="S1873" s="5">
        <f>VLOOKUP(A1873,'Additional Data'!$A$1:$D$9949,3,0)</f>
        <v>1597.064554</v>
      </c>
      <c r="T1873" s="2" t="str">
        <f>HLOOKUP(B1873,'Additional Data'!$F$1:$N$2,2,0)</f>
        <v>Tablet</v>
      </c>
    </row>
    <row r="1874" spans="1:20" ht="14.25" customHeight="1">
      <c r="A1874" s="2">
        <v>781468</v>
      </c>
      <c r="B1874" s="2" t="s">
        <v>47</v>
      </c>
      <c r="C1874" s="2" t="s">
        <v>41</v>
      </c>
      <c r="D1874" s="2" t="s">
        <v>34</v>
      </c>
      <c r="E1874" s="4">
        <v>43531.193449074075</v>
      </c>
      <c r="F1874" s="4">
        <v>43536.193449074075</v>
      </c>
      <c r="G1874" s="4">
        <v>43538.193449074075</v>
      </c>
      <c r="H1874" s="2">
        <v>36</v>
      </c>
      <c r="I1874" s="2">
        <v>112</v>
      </c>
      <c r="J1874" s="2" t="s">
        <v>60</v>
      </c>
      <c r="K1874" s="2" t="s">
        <v>77</v>
      </c>
      <c r="L1874" s="2" t="s">
        <v>35</v>
      </c>
      <c r="M1874" s="2" t="s">
        <v>71</v>
      </c>
      <c r="N1874" s="2">
        <v>-2</v>
      </c>
      <c r="O1874" s="2">
        <v>5</v>
      </c>
      <c r="P1874" s="2">
        <v>148</v>
      </c>
      <c r="Q1874" s="2" t="str">
        <f>VLOOKUP(A1874,'Additional Data'!$A$1:$D$9949,2,0)</f>
        <v>App</v>
      </c>
      <c r="R1874" s="2" t="str">
        <f>VLOOKUP(A1874,'Additional Data'!$A$1:$D$9949,4,0)</f>
        <v>Debit Card</v>
      </c>
      <c r="S1874" s="5">
        <f>VLOOKUP(A1874,'Additional Data'!$A$1:$D$9949,3,0)</f>
        <v>874</v>
      </c>
      <c r="T1874" s="2" t="str">
        <f>HLOOKUP(B1874,'Additional Data'!$F$1:$N$2,2,0)</f>
        <v>Tablet</v>
      </c>
    </row>
    <row r="1875" spans="1:20" ht="14.25" customHeight="1">
      <c r="A1875" s="2">
        <v>107165</v>
      </c>
      <c r="B1875" s="2" t="s">
        <v>30</v>
      </c>
      <c r="C1875" s="2" t="s">
        <v>32</v>
      </c>
      <c r="D1875" s="2" t="s">
        <v>34</v>
      </c>
      <c r="E1875" s="4">
        <v>43531.196157407408</v>
      </c>
      <c r="F1875" s="4">
        <v>43531.196157407408</v>
      </c>
      <c r="G1875" s="4">
        <v>43537.196157407408</v>
      </c>
      <c r="H1875" s="2">
        <v>0</v>
      </c>
      <c r="I1875" s="2">
        <v>121</v>
      </c>
      <c r="J1875" s="2" t="s">
        <v>32</v>
      </c>
      <c r="K1875" s="2" t="s">
        <v>82</v>
      </c>
      <c r="L1875" s="2" t="s">
        <v>67</v>
      </c>
      <c r="M1875" s="2" t="s">
        <v>59</v>
      </c>
      <c r="N1875" s="2">
        <v>-6</v>
      </c>
      <c r="O1875" s="2">
        <v>0</v>
      </c>
      <c r="P1875" s="2">
        <v>121</v>
      </c>
      <c r="Q1875" s="2" t="str">
        <f>VLOOKUP(A1875,'Additional Data'!$A$1:$D$9949,2,0)</f>
        <v>App</v>
      </c>
      <c r="R1875" s="2" t="str">
        <f>VLOOKUP(A1875,'Additional Data'!$A$1:$D$9949,4,0)</f>
        <v>Credit Card</v>
      </c>
      <c r="S1875" s="5">
        <f>VLOOKUP(A1875,'Additional Data'!$A$1:$D$9949,3,0)</f>
        <v>2555.3837140000001</v>
      </c>
      <c r="T1875" s="2" t="str">
        <f>HLOOKUP(B1875,'Additional Data'!$F$1:$N$2,2,0)</f>
        <v>PC</v>
      </c>
    </row>
    <row r="1876" spans="1:20" ht="14.25" customHeight="1">
      <c r="A1876" s="2">
        <v>351312</v>
      </c>
      <c r="B1876" s="2" t="s">
        <v>39</v>
      </c>
      <c r="C1876" s="2" t="s">
        <v>41</v>
      </c>
      <c r="D1876" s="2" t="s">
        <v>34</v>
      </c>
      <c r="E1876" s="4">
        <v>43531.200740740744</v>
      </c>
      <c r="F1876" s="4">
        <v>43534.200740740744</v>
      </c>
      <c r="G1876" s="4">
        <v>43535.200740740744</v>
      </c>
      <c r="H1876" s="2">
        <v>76</v>
      </c>
      <c r="I1876" s="2">
        <v>91</v>
      </c>
      <c r="J1876" s="2" t="s">
        <v>63</v>
      </c>
      <c r="K1876" s="2" t="s">
        <v>64</v>
      </c>
      <c r="L1876" s="2" t="s">
        <v>35</v>
      </c>
      <c r="M1876" s="2" t="s">
        <v>71</v>
      </c>
      <c r="N1876" s="2">
        <v>-1</v>
      </c>
      <c r="O1876" s="2">
        <v>3</v>
      </c>
      <c r="P1876" s="2">
        <v>167</v>
      </c>
      <c r="Q1876" s="2" t="str">
        <f>VLOOKUP(A1876,'Additional Data'!$A$1:$D$9949,2,0)</f>
        <v>Website</v>
      </c>
      <c r="R1876" s="2" t="str">
        <f>VLOOKUP(A1876,'Additional Data'!$A$1:$D$9949,4,0)</f>
        <v>Debit Card</v>
      </c>
      <c r="S1876" s="5">
        <f>VLOOKUP(A1876,'Additional Data'!$A$1:$D$9949,3,0)</f>
        <v>3535.6673300000002</v>
      </c>
      <c r="T1876" s="2" t="str">
        <f>HLOOKUP(B1876,'Additional Data'!$F$1:$N$2,2,0)</f>
        <v>Mobile</v>
      </c>
    </row>
    <row r="1877" spans="1:20" ht="14.25" customHeight="1">
      <c r="A1877" s="2">
        <v>660422</v>
      </c>
      <c r="B1877" s="2" t="s">
        <v>48</v>
      </c>
      <c r="C1877" s="2" t="s">
        <v>41</v>
      </c>
      <c r="D1877" s="2" t="s">
        <v>34</v>
      </c>
      <c r="E1877" s="4">
        <v>43531.206307870372</v>
      </c>
      <c r="F1877" s="4">
        <v>43538.206307870372</v>
      </c>
      <c r="G1877" s="4">
        <v>43538.206307870372</v>
      </c>
      <c r="H1877" s="2">
        <v>68</v>
      </c>
      <c r="I1877" s="2">
        <v>103</v>
      </c>
      <c r="J1877" s="2" t="s">
        <v>73</v>
      </c>
      <c r="K1877" s="2" t="s">
        <v>80</v>
      </c>
      <c r="L1877" s="2" t="s">
        <v>35</v>
      </c>
      <c r="M1877" s="2" t="s">
        <v>71</v>
      </c>
      <c r="N1877" s="2">
        <v>0</v>
      </c>
      <c r="O1877" s="2">
        <v>7</v>
      </c>
      <c r="P1877" s="2">
        <v>171</v>
      </c>
      <c r="Q1877" s="2" t="str">
        <f>VLOOKUP(A1877,'Additional Data'!$A$1:$D$9949,2,0)</f>
        <v>App</v>
      </c>
      <c r="R1877" s="2" t="str">
        <f>VLOOKUP(A1877,'Additional Data'!$A$1:$D$9949,4,0)</f>
        <v>Debit Card</v>
      </c>
      <c r="S1877" s="5">
        <f>VLOOKUP(A1877,'Additional Data'!$A$1:$D$9949,3,0)</f>
        <v>3067</v>
      </c>
      <c r="T1877" s="2" t="str">
        <f>HLOOKUP(B1877,'Additional Data'!$F$1:$N$2,2,0)</f>
        <v>Gaming Console</v>
      </c>
    </row>
    <row r="1878" spans="1:20" ht="14.25" customHeight="1">
      <c r="A1878" s="2">
        <v>169114</v>
      </c>
      <c r="B1878" s="2" t="s">
        <v>39</v>
      </c>
      <c r="C1878" s="2" t="s">
        <v>32</v>
      </c>
      <c r="D1878" s="2" t="s">
        <v>34</v>
      </c>
      <c r="E1878" s="4">
        <v>43531.211701388886</v>
      </c>
      <c r="F1878" s="4">
        <v>43535.211701388886</v>
      </c>
      <c r="G1878" s="4">
        <v>43538.211701388886</v>
      </c>
      <c r="H1878" s="2">
        <v>0</v>
      </c>
      <c r="I1878" s="2">
        <v>107</v>
      </c>
      <c r="J1878" s="2" t="s">
        <v>32</v>
      </c>
      <c r="K1878" s="2" t="s">
        <v>82</v>
      </c>
      <c r="L1878" s="2" t="s">
        <v>67</v>
      </c>
      <c r="M1878" s="2" t="s">
        <v>71</v>
      </c>
      <c r="N1878" s="2">
        <v>-3</v>
      </c>
      <c r="O1878" s="2">
        <v>4</v>
      </c>
      <c r="P1878" s="2">
        <v>107</v>
      </c>
      <c r="Q1878" s="2" t="str">
        <f>VLOOKUP(A1878,'Additional Data'!$A$1:$D$9949,2,0)</f>
        <v>App</v>
      </c>
      <c r="R1878" s="2" t="str">
        <f>VLOOKUP(A1878,'Additional Data'!$A$1:$D$9949,4,0)</f>
        <v>Debit Card</v>
      </c>
      <c r="S1878" s="5">
        <f>VLOOKUP(A1878,'Additional Data'!$A$1:$D$9949,3,0)</f>
        <v>2297.4743060000001</v>
      </c>
      <c r="T1878" s="2" t="str">
        <f>HLOOKUP(B1878,'Additional Data'!$F$1:$N$2,2,0)</f>
        <v>Mobile</v>
      </c>
    </row>
    <row r="1879" spans="1:20" ht="14.25" customHeight="1">
      <c r="A1879" s="2">
        <v>327912</v>
      </c>
      <c r="B1879" s="2" t="s">
        <v>30</v>
      </c>
      <c r="C1879" s="2" t="s">
        <v>41</v>
      </c>
      <c r="D1879" s="2" t="s">
        <v>34</v>
      </c>
      <c r="E1879" s="4">
        <v>43531.213483796295</v>
      </c>
      <c r="F1879" s="4">
        <v>43536.213483796295</v>
      </c>
      <c r="G1879" s="4">
        <v>43537.213483796295</v>
      </c>
      <c r="H1879" s="2">
        <v>25</v>
      </c>
      <c r="I1879" s="2">
        <v>124</v>
      </c>
      <c r="J1879" s="2" t="s">
        <v>32</v>
      </c>
      <c r="K1879" s="2" t="s">
        <v>70</v>
      </c>
      <c r="L1879" s="2" t="s">
        <v>35</v>
      </c>
      <c r="M1879" s="2" t="s">
        <v>71</v>
      </c>
      <c r="N1879" s="2">
        <v>-1</v>
      </c>
      <c r="O1879" s="2">
        <v>5</v>
      </c>
      <c r="P1879" s="2">
        <v>149</v>
      </c>
      <c r="Q1879" s="2" t="str">
        <f>VLOOKUP(A1879,'Additional Data'!$A$1:$D$9949,2,0)</f>
        <v>Website</v>
      </c>
      <c r="R1879" s="2" t="str">
        <f>VLOOKUP(A1879,'Additional Data'!$A$1:$D$9949,4,0)</f>
        <v>Debit Card</v>
      </c>
      <c r="S1879" s="5">
        <f>VLOOKUP(A1879,'Additional Data'!$A$1:$D$9949,3,0)</f>
        <v>510</v>
      </c>
      <c r="T1879" s="2" t="str">
        <f>HLOOKUP(B1879,'Additional Data'!$F$1:$N$2,2,0)</f>
        <v>PC</v>
      </c>
    </row>
    <row r="1880" spans="1:20" ht="14.25" customHeight="1">
      <c r="A1880" s="2">
        <v>537344</v>
      </c>
      <c r="B1880" s="2" t="s">
        <v>30</v>
      </c>
      <c r="C1880" s="2" t="s">
        <v>41</v>
      </c>
      <c r="D1880" s="2" t="s">
        <v>34</v>
      </c>
      <c r="E1880" s="4">
        <v>43531.21466435185</v>
      </c>
      <c r="F1880" s="4">
        <v>43535.21466435185</v>
      </c>
      <c r="G1880" s="4">
        <v>43538.21466435185</v>
      </c>
      <c r="H1880" s="2">
        <v>0</v>
      </c>
      <c r="I1880" s="2">
        <v>108</v>
      </c>
      <c r="J1880" s="2" t="s">
        <v>41</v>
      </c>
      <c r="K1880" s="2" t="s">
        <v>66</v>
      </c>
      <c r="L1880" s="2" t="s">
        <v>67</v>
      </c>
      <c r="M1880" s="2" t="s">
        <v>71</v>
      </c>
      <c r="N1880" s="2">
        <v>-3</v>
      </c>
      <c r="O1880" s="2">
        <v>4</v>
      </c>
      <c r="P1880" s="2">
        <v>108</v>
      </c>
      <c r="Q1880" s="2" t="str">
        <f>VLOOKUP(A1880,'Additional Data'!$A$1:$D$9949,2,0)</f>
        <v>App</v>
      </c>
      <c r="R1880" s="2" t="str">
        <f>VLOOKUP(A1880,'Additional Data'!$A$1:$D$9949,4,0)</f>
        <v>Debit Card</v>
      </c>
      <c r="S1880" s="5">
        <f>VLOOKUP(A1880,'Additional Data'!$A$1:$D$9949,3,0)</f>
        <v>1666.813881</v>
      </c>
      <c r="T1880" s="2" t="str">
        <f>HLOOKUP(B1880,'Additional Data'!$F$1:$N$2,2,0)</f>
        <v>PC</v>
      </c>
    </row>
    <row r="1881" spans="1:20" ht="14.25" customHeight="1">
      <c r="A1881" s="2">
        <v>669912</v>
      </c>
      <c r="B1881" s="2" t="s">
        <v>48</v>
      </c>
      <c r="C1881" s="2" t="s">
        <v>32</v>
      </c>
      <c r="D1881" s="2" t="s">
        <v>34</v>
      </c>
      <c r="E1881" s="4">
        <v>43531.217442129629</v>
      </c>
      <c r="F1881" s="4">
        <v>43533.217442129629</v>
      </c>
      <c r="G1881" s="4">
        <v>43534.217442129629</v>
      </c>
      <c r="H1881" s="2">
        <v>76</v>
      </c>
      <c r="I1881" s="2">
        <v>103</v>
      </c>
      <c r="J1881" s="2" t="s">
        <v>41</v>
      </c>
      <c r="K1881" s="2" t="s">
        <v>58</v>
      </c>
      <c r="L1881" s="2" t="s">
        <v>35</v>
      </c>
      <c r="M1881" s="2" t="s">
        <v>71</v>
      </c>
      <c r="N1881" s="2">
        <v>-1</v>
      </c>
      <c r="O1881" s="2">
        <v>2</v>
      </c>
      <c r="P1881" s="2">
        <v>179</v>
      </c>
      <c r="Q1881" s="2" t="str">
        <f>VLOOKUP(A1881,'Additional Data'!$A$1:$D$9949,2,0)</f>
        <v>Website</v>
      </c>
      <c r="R1881" s="2" t="str">
        <f>VLOOKUP(A1881,'Additional Data'!$A$1:$D$9949,4,0)</f>
        <v>Debit Card</v>
      </c>
      <c r="S1881" s="5">
        <f>VLOOKUP(A1881,'Additional Data'!$A$1:$D$9949,3,0)</f>
        <v>2738.7285000000002</v>
      </c>
      <c r="T1881" s="2" t="str">
        <f>HLOOKUP(B1881,'Additional Data'!$F$1:$N$2,2,0)</f>
        <v>Gaming Console</v>
      </c>
    </row>
    <row r="1882" spans="1:20" ht="14.25" customHeight="1">
      <c r="A1882" s="2">
        <v>746198</v>
      </c>
      <c r="B1882" s="2" t="s">
        <v>39</v>
      </c>
      <c r="C1882" s="2" t="s">
        <v>41</v>
      </c>
      <c r="D1882" s="2" t="s">
        <v>34</v>
      </c>
      <c r="E1882" s="4">
        <v>43531.226400462961</v>
      </c>
      <c r="F1882" s="4">
        <v>43532.226400462961</v>
      </c>
      <c r="G1882" s="4">
        <v>43536.226400462961</v>
      </c>
      <c r="H1882" s="2">
        <v>0</v>
      </c>
      <c r="I1882" s="2">
        <v>104</v>
      </c>
      <c r="J1882" s="2" t="s">
        <v>41</v>
      </c>
      <c r="K1882" s="2" t="s">
        <v>66</v>
      </c>
      <c r="L1882" s="2" t="s">
        <v>67</v>
      </c>
      <c r="M1882" s="2" t="s">
        <v>71</v>
      </c>
      <c r="N1882" s="2">
        <v>-4</v>
      </c>
      <c r="O1882" s="2">
        <v>1</v>
      </c>
      <c r="P1882" s="2">
        <v>104</v>
      </c>
      <c r="Q1882" s="2" t="str">
        <f>VLOOKUP(A1882,'Additional Data'!$A$1:$D$9949,2,0)</f>
        <v>App</v>
      </c>
      <c r="R1882" s="2" t="str">
        <f>VLOOKUP(A1882,'Additional Data'!$A$1:$D$9949,4,0)</f>
        <v>Debit Card</v>
      </c>
      <c r="S1882" s="5">
        <f>VLOOKUP(A1882,'Additional Data'!$A$1:$D$9949,3,0)</f>
        <v>522.62549950000005</v>
      </c>
      <c r="T1882" s="2" t="str">
        <f>HLOOKUP(B1882,'Additional Data'!$F$1:$N$2,2,0)</f>
        <v>Mobile</v>
      </c>
    </row>
    <row r="1883" spans="1:20" ht="14.25" customHeight="1">
      <c r="A1883" s="2">
        <v>55658</v>
      </c>
      <c r="B1883" s="2" t="s">
        <v>47</v>
      </c>
      <c r="C1883" s="2" t="s">
        <v>32</v>
      </c>
      <c r="D1883" s="2" t="s">
        <v>34</v>
      </c>
      <c r="E1883" s="4">
        <v>43531.228564814817</v>
      </c>
      <c r="F1883" s="4">
        <v>43536.228564814817</v>
      </c>
      <c r="G1883" s="4">
        <v>43535.228564814817</v>
      </c>
      <c r="H1883" s="2">
        <v>61</v>
      </c>
      <c r="I1883" s="2">
        <v>106</v>
      </c>
      <c r="J1883" s="2" t="s">
        <v>41</v>
      </c>
      <c r="K1883" s="2" t="s">
        <v>58</v>
      </c>
      <c r="L1883" s="2" t="s">
        <v>35</v>
      </c>
      <c r="M1883" s="2" t="s">
        <v>71</v>
      </c>
      <c r="N1883" s="2">
        <v>1</v>
      </c>
      <c r="O1883" s="2">
        <v>5</v>
      </c>
      <c r="P1883" s="2">
        <v>167</v>
      </c>
      <c r="Q1883" s="2" t="str">
        <f>VLOOKUP(A1883,'Additional Data'!$A$1:$D$9949,2,0)</f>
        <v>App</v>
      </c>
      <c r="R1883" s="2" t="str">
        <f>VLOOKUP(A1883,'Additional Data'!$A$1:$D$9949,4,0)</f>
        <v>Debit Card</v>
      </c>
      <c r="S1883" s="5">
        <f>VLOOKUP(A1883,'Additional Data'!$A$1:$D$9949,3,0)</f>
        <v>3453.7415639999999</v>
      </c>
      <c r="T1883" s="2" t="str">
        <f>HLOOKUP(B1883,'Additional Data'!$F$1:$N$2,2,0)</f>
        <v>Tablet</v>
      </c>
    </row>
    <row r="1884" spans="1:20" ht="14.25" customHeight="1">
      <c r="A1884" s="2">
        <v>464672</v>
      </c>
      <c r="B1884" s="2" t="s">
        <v>39</v>
      </c>
      <c r="C1884" s="2" t="s">
        <v>32</v>
      </c>
      <c r="D1884" s="2" t="s">
        <v>34</v>
      </c>
      <c r="E1884" s="4">
        <v>43531.238032407404</v>
      </c>
      <c r="F1884" s="4">
        <v>43537.238032407404</v>
      </c>
      <c r="G1884" s="4">
        <v>43535.238032407404</v>
      </c>
      <c r="H1884" s="2">
        <v>31</v>
      </c>
      <c r="I1884" s="2">
        <v>107</v>
      </c>
      <c r="J1884" s="2" t="s">
        <v>63</v>
      </c>
      <c r="K1884" s="2" t="s">
        <v>81</v>
      </c>
      <c r="L1884" s="2" t="s">
        <v>35</v>
      </c>
      <c r="M1884" s="2" t="s">
        <v>71</v>
      </c>
      <c r="N1884" s="2">
        <v>2</v>
      </c>
      <c r="O1884" s="2">
        <v>6</v>
      </c>
      <c r="P1884" s="2">
        <v>138</v>
      </c>
      <c r="Q1884" s="2" t="str">
        <f>VLOOKUP(A1884,'Additional Data'!$A$1:$D$9949,2,0)</f>
        <v>App</v>
      </c>
      <c r="R1884" s="2" t="str">
        <f>VLOOKUP(A1884,'Additional Data'!$A$1:$D$9949,4,0)</f>
        <v>Debit Card</v>
      </c>
      <c r="S1884" s="5">
        <f>VLOOKUP(A1884,'Additional Data'!$A$1:$D$9949,3,0)</f>
        <v>2258.4357709999999</v>
      </c>
      <c r="T1884" s="2" t="str">
        <f>HLOOKUP(B1884,'Additional Data'!$F$1:$N$2,2,0)</f>
        <v>Mobile</v>
      </c>
    </row>
    <row r="1885" spans="1:20" ht="14.25" customHeight="1">
      <c r="A1885" s="2">
        <v>913213</v>
      </c>
      <c r="B1885" s="2" t="s">
        <v>30</v>
      </c>
      <c r="C1885" s="2" t="s">
        <v>32</v>
      </c>
      <c r="D1885" s="2" t="s">
        <v>34</v>
      </c>
      <c r="E1885" s="4">
        <v>43531.243622685186</v>
      </c>
      <c r="F1885" s="4">
        <v>43535.243622685186</v>
      </c>
      <c r="G1885" s="4">
        <v>43538.243622685186</v>
      </c>
      <c r="H1885" s="2">
        <v>31</v>
      </c>
      <c r="I1885" s="2">
        <v>129</v>
      </c>
      <c r="J1885" s="2" t="s">
        <v>41</v>
      </c>
      <c r="K1885" s="2" t="s">
        <v>58</v>
      </c>
      <c r="L1885" s="2" t="s">
        <v>35</v>
      </c>
      <c r="M1885" s="2" t="s">
        <v>59</v>
      </c>
      <c r="N1885" s="2">
        <v>-3</v>
      </c>
      <c r="O1885" s="2">
        <v>4</v>
      </c>
      <c r="P1885" s="2">
        <v>160</v>
      </c>
      <c r="Q1885" s="2" t="str">
        <f>VLOOKUP(A1885,'Additional Data'!$A$1:$D$9949,2,0)</f>
        <v>App</v>
      </c>
      <c r="R1885" s="2" t="str">
        <f>VLOOKUP(A1885,'Additional Data'!$A$1:$D$9949,4,0)</f>
        <v>Cash On Delivery</v>
      </c>
      <c r="S1885" s="5">
        <f>VLOOKUP(A1885,'Additional Data'!$A$1:$D$9949,3,0)</f>
        <v>3205.6514830000001</v>
      </c>
      <c r="T1885" s="2" t="str">
        <f>HLOOKUP(B1885,'Additional Data'!$F$1:$N$2,2,0)</f>
        <v>PC</v>
      </c>
    </row>
    <row r="1886" spans="1:20" ht="14.25" customHeight="1">
      <c r="A1886" s="2">
        <v>970952</v>
      </c>
      <c r="B1886" s="2" t="s">
        <v>36</v>
      </c>
      <c r="C1886" s="2" t="s">
        <v>41</v>
      </c>
      <c r="D1886" s="2" t="s">
        <v>34</v>
      </c>
      <c r="E1886" s="4">
        <v>43531.252453703702</v>
      </c>
      <c r="F1886" s="4">
        <v>43531.252453703702</v>
      </c>
      <c r="G1886" s="4">
        <v>43535.252453703702</v>
      </c>
      <c r="H1886" s="2">
        <v>0</v>
      </c>
      <c r="I1886" s="2">
        <v>129</v>
      </c>
      <c r="J1886" s="2" t="s">
        <v>41</v>
      </c>
      <c r="K1886" s="2" t="s">
        <v>66</v>
      </c>
      <c r="L1886" s="2" t="s">
        <v>67</v>
      </c>
      <c r="M1886" s="2" t="s">
        <v>71</v>
      </c>
      <c r="N1886" s="2">
        <v>-4</v>
      </c>
      <c r="O1886" s="2">
        <v>0</v>
      </c>
      <c r="P1886" s="2">
        <v>129</v>
      </c>
      <c r="Q1886" s="2" t="str">
        <f>VLOOKUP(A1886,'Additional Data'!$A$1:$D$9949,2,0)</f>
        <v>App</v>
      </c>
      <c r="R1886" s="2" t="str">
        <f>VLOOKUP(A1886,'Additional Data'!$A$1:$D$9949,4,0)</f>
        <v>Debit Card</v>
      </c>
      <c r="S1886" s="5">
        <f>VLOOKUP(A1886,'Additional Data'!$A$1:$D$9949,3,0)</f>
        <v>1943</v>
      </c>
      <c r="T1886" s="2" t="str">
        <f>HLOOKUP(B1886,'Additional Data'!$F$1:$N$2,2,0)</f>
        <v>Laptop</v>
      </c>
    </row>
    <row r="1887" spans="1:20" ht="14.25" customHeight="1">
      <c r="A1887" s="2">
        <v>900734</v>
      </c>
      <c r="B1887" s="2" t="s">
        <v>39</v>
      </c>
      <c r="C1887" s="2" t="s">
        <v>32</v>
      </c>
      <c r="D1887" s="2" t="s">
        <v>34</v>
      </c>
      <c r="E1887" s="4">
        <v>43531.253437500003</v>
      </c>
      <c r="F1887" s="4">
        <v>43538.253437500003</v>
      </c>
      <c r="G1887" s="4">
        <v>43538.253437500003</v>
      </c>
      <c r="H1887" s="2">
        <v>47</v>
      </c>
      <c r="I1887" s="2">
        <v>105</v>
      </c>
      <c r="J1887" s="2" t="s">
        <v>63</v>
      </c>
      <c r="K1887" s="2" t="s">
        <v>81</v>
      </c>
      <c r="L1887" s="2" t="s">
        <v>35</v>
      </c>
      <c r="M1887" s="2" t="s">
        <v>59</v>
      </c>
      <c r="N1887" s="2">
        <v>0</v>
      </c>
      <c r="O1887" s="2">
        <v>7</v>
      </c>
      <c r="P1887" s="2">
        <v>152</v>
      </c>
      <c r="Q1887" s="2" t="str">
        <f>VLOOKUP(A1887,'Additional Data'!$A$1:$D$9949,2,0)</f>
        <v>App</v>
      </c>
      <c r="R1887" s="2" t="str">
        <f>VLOOKUP(A1887,'Additional Data'!$A$1:$D$9949,4,0)</f>
        <v>Debit Card</v>
      </c>
      <c r="S1887" s="5">
        <f>VLOOKUP(A1887,'Additional Data'!$A$1:$D$9949,3,0)</f>
        <v>2371.273721</v>
      </c>
      <c r="T1887" s="2" t="str">
        <f>HLOOKUP(B1887,'Additional Data'!$F$1:$N$2,2,0)</f>
        <v>Mobile</v>
      </c>
    </row>
    <row r="1888" spans="1:20" ht="14.25" customHeight="1">
      <c r="A1888" s="2">
        <v>685854</v>
      </c>
      <c r="B1888" s="2" t="s">
        <v>30</v>
      </c>
      <c r="C1888" s="2" t="s">
        <v>41</v>
      </c>
      <c r="D1888" s="2" t="s">
        <v>34</v>
      </c>
      <c r="E1888" s="4">
        <v>43531.255937499998</v>
      </c>
      <c r="F1888" s="4">
        <v>43535.255937499998</v>
      </c>
      <c r="G1888" s="4">
        <v>43536.255937499998</v>
      </c>
      <c r="H1888" s="2">
        <v>36</v>
      </c>
      <c r="I1888" s="2">
        <v>123</v>
      </c>
      <c r="J1888" s="2" t="s">
        <v>73</v>
      </c>
      <c r="K1888" s="2" t="s">
        <v>80</v>
      </c>
      <c r="L1888" s="2" t="s">
        <v>35</v>
      </c>
      <c r="M1888" s="2" t="s">
        <v>59</v>
      </c>
      <c r="N1888" s="2">
        <v>-1</v>
      </c>
      <c r="O1888" s="2">
        <v>4</v>
      </c>
      <c r="P1888" s="2">
        <v>159</v>
      </c>
      <c r="Q1888" s="2" t="str">
        <f>VLOOKUP(A1888,'Additional Data'!$A$1:$D$9949,2,0)</f>
        <v>Website</v>
      </c>
      <c r="R1888" s="2" t="str">
        <f>VLOOKUP(A1888,'Additional Data'!$A$1:$D$9949,4,0)</f>
        <v>Debit Card</v>
      </c>
      <c r="S1888" s="5">
        <f>VLOOKUP(A1888,'Additional Data'!$A$1:$D$9949,3,0)</f>
        <v>3076.5777499999999</v>
      </c>
      <c r="T1888" s="2" t="str">
        <f>HLOOKUP(B1888,'Additional Data'!$F$1:$N$2,2,0)</f>
        <v>PC</v>
      </c>
    </row>
    <row r="1889" spans="1:20" ht="14.25" customHeight="1">
      <c r="A1889" s="2">
        <v>989654</v>
      </c>
      <c r="B1889" s="2" t="s">
        <v>36</v>
      </c>
      <c r="C1889" s="2" t="s">
        <v>32</v>
      </c>
      <c r="D1889" s="2" t="s">
        <v>34</v>
      </c>
      <c r="E1889" s="4">
        <v>43531.260243055556</v>
      </c>
      <c r="F1889" s="4">
        <v>43536.260243055556</v>
      </c>
      <c r="G1889" s="4">
        <v>43537.260243055556</v>
      </c>
      <c r="H1889" s="2">
        <v>69</v>
      </c>
      <c r="I1889" s="2">
        <v>93</v>
      </c>
      <c r="J1889" s="2" t="s">
        <v>63</v>
      </c>
      <c r="K1889" s="2" t="s">
        <v>81</v>
      </c>
      <c r="L1889" s="2" t="s">
        <v>35</v>
      </c>
      <c r="M1889" s="2" t="s">
        <v>71</v>
      </c>
      <c r="N1889" s="2">
        <v>-1</v>
      </c>
      <c r="O1889" s="2">
        <v>5</v>
      </c>
      <c r="P1889" s="2">
        <v>162</v>
      </c>
      <c r="Q1889" s="2" t="str">
        <f>VLOOKUP(A1889,'Additional Data'!$A$1:$D$9949,2,0)</f>
        <v>App</v>
      </c>
      <c r="R1889" s="2" t="str">
        <f>VLOOKUP(A1889,'Additional Data'!$A$1:$D$9949,4,0)</f>
        <v>Debit Card</v>
      </c>
      <c r="S1889" s="5">
        <f>VLOOKUP(A1889,'Additional Data'!$A$1:$D$9949,3,0)</f>
        <v>1922</v>
      </c>
      <c r="T1889" s="2" t="str">
        <f>HLOOKUP(B1889,'Additional Data'!$F$1:$N$2,2,0)</f>
        <v>Laptop</v>
      </c>
    </row>
    <row r="1890" spans="1:20" ht="14.25" customHeight="1">
      <c r="A1890" s="2">
        <v>415252</v>
      </c>
      <c r="B1890" s="2" t="s">
        <v>39</v>
      </c>
      <c r="C1890" s="2" t="s">
        <v>32</v>
      </c>
      <c r="D1890" s="2" t="s">
        <v>34</v>
      </c>
      <c r="E1890" s="4">
        <v>43531.262719907405</v>
      </c>
      <c r="F1890" s="4">
        <v>43536.262719907405</v>
      </c>
      <c r="G1890" s="4">
        <v>43537.262719907405</v>
      </c>
      <c r="H1890" s="2">
        <v>0</v>
      </c>
      <c r="I1890" s="2">
        <v>123</v>
      </c>
      <c r="J1890" s="2" t="s">
        <v>32</v>
      </c>
      <c r="K1890" s="2" t="s">
        <v>82</v>
      </c>
      <c r="L1890" s="2" t="s">
        <v>67</v>
      </c>
      <c r="M1890" s="2" t="s">
        <v>71</v>
      </c>
      <c r="N1890" s="2">
        <v>-1</v>
      </c>
      <c r="O1890" s="2">
        <v>5</v>
      </c>
      <c r="P1890" s="2">
        <v>123</v>
      </c>
      <c r="Q1890" s="2" t="str">
        <f>VLOOKUP(A1890,'Additional Data'!$A$1:$D$9949,2,0)</f>
        <v>App</v>
      </c>
      <c r="R1890" s="2" t="str">
        <f>VLOOKUP(A1890,'Additional Data'!$A$1:$D$9949,4,0)</f>
        <v>Debit Card</v>
      </c>
      <c r="S1890" s="5">
        <f>VLOOKUP(A1890,'Additional Data'!$A$1:$D$9949,3,0)</f>
        <v>2144</v>
      </c>
      <c r="T1890" s="2" t="str">
        <f>HLOOKUP(B1890,'Additional Data'!$F$1:$N$2,2,0)</f>
        <v>Mobile</v>
      </c>
    </row>
    <row r="1891" spans="1:20" ht="14.25" customHeight="1">
      <c r="A1891" s="2">
        <v>744030</v>
      </c>
      <c r="B1891" s="2" t="s">
        <v>36</v>
      </c>
      <c r="C1891" s="2" t="s">
        <v>32</v>
      </c>
      <c r="D1891" s="2" t="s">
        <v>34</v>
      </c>
      <c r="E1891" s="4">
        <v>43531.26494212963</v>
      </c>
      <c r="F1891" s="4">
        <v>43531.26494212963</v>
      </c>
      <c r="G1891" s="4">
        <v>43537.26494212963</v>
      </c>
      <c r="H1891" s="2">
        <v>0</v>
      </c>
      <c r="I1891" s="2">
        <v>108</v>
      </c>
      <c r="J1891" s="2" t="s">
        <v>32</v>
      </c>
      <c r="K1891" s="2" t="s">
        <v>82</v>
      </c>
      <c r="L1891" s="2" t="s">
        <v>67</v>
      </c>
      <c r="M1891" s="2" t="s">
        <v>71</v>
      </c>
      <c r="N1891" s="2">
        <v>-6</v>
      </c>
      <c r="O1891" s="2">
        <v>0</v>
      </c>
      <c r="P1891" s="2">
        <v>108</v>
      </c>
      <c r="Q1891" s="2" t="str">
        <f>VLOOKUP(A1891,'Additional Data'!$A$1:$D$9949,2,0)</f>
        <v>Website</v>
      </c>
      <c r="R1891" s="2" t="str">
        <f>VLOOKUP(A1891,'Additional Data'!$A$1:$D$9949,4,0)</f>
        <v>Debit Card</v>
      </c>
      <c r="S1891" s="5">
        <f>VLOOKUP(A1891,'Additional Data'!$A$1:$D$9949,3,0)</f>
        <v>2466.4348650000002</v>
      </c>
      <c r="T1891" s="2" t="str">
        <f>HLOOKUP(B1891,'Additional Data'!$F$1:$N$2,2,0)</f>
        <v>Laptop</v>
      </c>
    </row>
    <row r="1892" spans="1:20" ht="14.25" customHeight="1">
      <c r="A1892" s="2">
        <v>149121</v>
      </c>
      <c r="B1892" s="2" t="s">
        <v>36</v>
      </c>
      <c r="C1892" s="2" t="s">
        <v>41</v>
      </c>
      <c r="D1892" s="2" t="s">
        <v>34</v>
      </c>
      <c r="E1892" s="4">
        <v>43531.268622685187</v>
      </c>
      <c r="F1892" s="4">
        <v>43532.268622685187</v>
      </c>
      <c r="G1892" s="4">
        <v>43537.268622685187</v>
      </c>
      <c r="H1892" s="2">
        <v>0</v>
      </c>
      <c r="I1892" s="2">
        <v>109</v>
      </c>
      <c r="J1892" s="2" t="s">
        <v>41</v>
      </c>
      <c r="K1892" s="2" t="s">
        <v>66</v>
      </c>
      <c r="L1892" s="2" t="s">
        <v>67</v>
      </c>
      <c r="M1892" s="2" t="s">
        <v>71</v>
      </c>
      <c r="N1892" s="2">
        <v>-5</v>
      </c>
      <c r="O1892" s="2">
        <v>1</v>
      </c>
      <c r="P1892" s="2">
        <v>109</v>
      </c>
      <c r="Q1892" s="2" t="str">
        <f>VLOOKUP(A1892,'Additional Data'!$A$1:$D$9949,2,0)</f>
        <v>Website</v>
      </c>
      <c r="R1892" s="2" t="str">
        <f>VLOOKUP(A1892,'Additional Data'!$A$1:$D$9949,4,0)</f>
        <v>Cash On Delivery</v>
      </c>
      <c r="S1892" s="5">
        <f>VLOOKUP(A1892,'Additional Data'!$A$1:$D$9949,3,0)</f>
        <v>3107</v>
      </c>
      <c r="T1892" s="2" t="str">
        <f>HLOOKUP(B1892,'Additional Data'!$F$1:$N$2,2,0)</f>
        <v>Laptop</v>
      </c>
    </row>
    <row r="1893" spans="1:20" ht="14.25" customHeight="1">
      <c r="A1893" s="2">
        <v>313193</v>
      </c>
      <c r="B1893" s="2" t="s">
        <v>36</v>
      </c>
      <c r="C1893" s="2" t="s">
        <v>32</v>
      </c>
      <c r="D1893" s="2" t="s">
        <v>34</v>
      </c>
      <c r="E1893" s="4">
        <v>43531.269988425927</v>
      </c>
      <c r="F1893" s="4">
        <v>43534.269988425927</v>
      </c>
      <c r="G1893" s="4">
        <v>43535.269988425927</v>
      </c>
      <c r="H1893" s="2">
        <v>27</v>
      </c>
      <c r="I1893" s="2">
        <v>113</v>
      </c>
      <c r="J1893" s="2" t="s">
        <v>60</v>
      </c>
      <c r="K1893" s="2" t="s">
        <v>61</v>
      </c>
      <c r="L1893" s="2" t="s">
        <v>35</v>
      </c>
      <c r="M1893" s="2" t="s">
        <v>59</v>
      </c>
      <c r="N1893" s="2">
        <v>-1</v>
      </c>
      <c r="O1893" s="2">
        <v>3</v>
      </c>
      <c r="P1893" s="2">
        <v>140</v>
      </c>
      <c r="Q1893" s="2" t="str">
        <f>VLOOKUP(A1893,'Additional Data'!$A$1:$D$9949,2,0)</f>
        <v>App</v>
      </c>
      <c r="R1893" s="2" t="str">
        <f>VLOOKUP(A1893,'Additional Data'!$A$1:$D$9949,4,0)</f>
        <v>Credit Card</v>
      </c>
      <c r="S1893" s="5">
        <f>VLOOKUP(A1893,'Additional Data'!$A$1:$D$9949,3,0)</f>
        <v>215.93381239999999</v>
      </c>
      <c r="T1893" s="2" t="str">
        <f>HLOOKUP(B1893,'Additional Data'!$F$1:$N$2,2,0)</f>
        <v>Laptop</v>
      </c>
    </row>
    <row r="1894" spans="1:20" ht="14.25" customHeight="1">
      <c r="A1894" s="2">
        <v>305469</v>
      </c>
      <c r="B1894" s="2" t="s">
        <v>30</v>
      </c>
      <c r="C1894" s="2" t="s">
        <v>41</v>
      </c>
      <c r="D1894" s="2" t="s">
        <v>34</v>
      </c>
      <c r="E1894" s="4">
        <v>43531.275208333333</v>
      </c>
      <c r="F1894" s="4">
        <v>43539.275208333333</v>
      </c>
      <c r="G1894" s="4">
        <v>43535.275208333333</v>
      </c>
      <c r="H1894" s="2">
        <v>25</v>
      </c>
      <c r="I1894" s="2">
        <v>122</v>
      </c>
      <c r="J1894" s="2" t="s">
        <v>32</v>
      </c>
      <c r="K1894" s="2" t="s">
        <v>70</v>
      </c>
      <c r="L1894" s="2" t="s">
        <v>35</v>
      </c>
      <c r="M1894" s="2" t="s">
        <v>59</v>
      </c>
      <c r="N1894" s="2">
        <v>4</v>
      </c>
      <c r="O1894" s="2">
        <v>8</v>
      </c>
      <c r="P1894" s="2">
        <v>147</v>
      </c>
      <c r="Q1894" s="2" t="str">
        <f>VLOOKUP(A1894,'Additional Data'!$A$1:$D$9949,2,0)</f>
        <v>Website</v>
      </c>
      <c r="R1894" s="2" t="str">
        <f>VLOOKUP(A1894,'Additional Data'!$A$1:$D$9949,4,0)</f>
        <v>Credit Card</v>
      </c>
      <c r="S1894" s="5">
        <f>VLOOKUP(A1894,'Additional Data'!$A$1:$D$9949,3,0)</f>
        <v>3183.8633380000001</v>
      </c>
      <c r="T1894" s="2" t="str">
        <f>HLOOKUP(B1894,'Additional Data'!$F$1:$N$2,2,0)</f>
        <v>PC</v>
      </c>
    </row>
    <row r="1895" spans="1:20" ht="14.25" customHeight="1">
      <c r="A1895" s="2">
        <v>319394</v>
      </c>
      <c r="B1895" s="2" t="s">
        <v>39</v>
      </c>
      <c r="C1895" s="2" t="s">
        <v>32</v>
      </c>
      <c r="D1895" s="2" t="s">
        <v>34</v>
      </c>
      <c r="E1895" s="4">
        <v>43531.277569444443</v>
      </c>
      <c r="F1895" s="4">
        <v>43539.277569444443</v>
      </c>
      <c r="G1895" s="4">
        <v>43534.277569444443</v>
      </c>
      <c r="H1895" s="2">
        <v>41</v>
      </c>
      <c r="I1895" s="2">
        <v>108</v>
      </c>
      <c r="J1895" s="2" t="s">
        <v>60</v>
      </c>
      <c r="K1895" s="2" t="s">
        <v>61</v>
      </c>
      <c r="L1895" s="2" t="s">
        <v>35</v>
      </c>
      <c r="M1895" s="2" t="s">
        <v>59</v>
      </c>
      <c r="N1895" s="2">
        <v>5</v>
      </c>
      <c r="O1895" s="2">
        <v>8</v>
      </c>
      <c r="P1895" s="2">
        <v>149</v>
      </c>
      <c r="Q1895" s="2" t="str">
        <f>VLOOKUP(A1895,'Additional Data'!$A$1:$D$9949,2,0)</f>
        <v>App</v>
      </c>
      <c r="R1895" s="2" t="str">
        <f>VLOOKUP(A1895,'Additional Data'!$A$1:$D$9949,4,0)</f>
        <v>Debit Card</v>
      </c>
      <c r="S1895" s="5">
        <f>VLOOKUP(A1895,'Additional Data'!$A$1:$D$9949,3,0)</f>
        <v>466.2077615</v>
      </c>
      <c r="T1895" s="2" t="str">
        <f>HLOOKUP(B1895,'Additional Data'!$F$1:$N$2,2,0)</f>
        <v>Mobile</v>
      </c>
    </row>
    <row r="1896" spans="1:20" ht="14.25" customHeight="1">
      <c r="A1896" s="2">
        <v>712105</v>
      </c>
      <c r="B1896" s="2" t="s">
        <v>48</v>
      </c>
      <c r="C1896" s="2" t="s">
        <v>32</v>
      </c>
      <c r="D1896" s="2" t="s">
        <v>34</v>
      </c>
      <c r="E1896" s="4">
        <v>43531.278796296298</v>
      </c>
      <c r="F1896" s="4">
        <v>43538.278796296298</v>
      </c>
      <c r="G1896" s="4">
        <v>43534.278796296298</v>
      </c>
      <c r="H1896" s="2">
        <v>28</v>
      </c>
      <c r="I1896" s="2">
        <v>107</v>
      </c>
      <c r="J1896" s="2" t="s">
        <v>60</v>
      </c>
      <c r="K1896" s="2" t="s">
        <v>61</v>
      </c>
      <c r="L1896" s="2" t="s">
        <v>35</v>
      </c>
      <c r="M1896" s="2" t="s">
        <v>59</v>
      </c>
      <c r="N1896" s="2">
        <v>4</v>
      </c>
      <c r="O1896" s="2">
        <v>7</v>
      </c>
      <c r="P1896" s="2">
        <v>135</v>
      </c>
      <c r="Q1896" s="2" t="str">
        <f>VLOOKUP(A1896,'Additional Data'!$A$1:$D$9949,2,0)</f>
        <v>App</v>
      </c>
      <c r="R1896" s="2" t="str">
        <f>VLOOKUP(A1896,'Additional Data'!$A$1:$D$9949,4,0)</f>
        <v>Credit Card</v>
      </c>
      <c r="S1896" s="5">
        <f>VLOOKUP(A1896,'Additional Data'!$A$1:$D$9949,3,0)</f>
        <v>304.45169570000002</v>
      </c>
      <c r="T1896" s="2" t="str">
        <f>HLOOKUP(B1896,'Additional Data'!$F$1:$N$2,2,0)</f>
        <v>Gaming Console</v>
      </c>
    </row>
    <row r="1897" spans="1:20" ht="14.25" customHeight="1">
      <c r="A1897" s="2">
        <v>303634</v>
      </c>
      <c r="B1897" s="2" t="s">
        <v>36</v>
      </c>
      <c r="C1897" s="2" t="s">
        <v>32</v>
      </c>
      <c r="D1897" s="2" t="s">
        <v>34</v>
      </c>
      <c r="E1897" s="4">
        <v>43531.28665509259</v>
      </c>
      <c r="F1897" s="4">
        <v>43534.28665509259</v>
      </c>
      <c r="G1897" s="4">
        <v>43538.28665509259</v>
      </c>
      <c r="H1897" s="2">
        <v>26</v>
      </c>
      <c r="I1897" s="2">
        <v>130</v>
      </c>
      <c r="J1897" s="2" t="s">
        <v>41</v>
      </c>
      <c r="K1897" s="2" t="s">
        <v>58</v>
      </c>
      <c r="L1897" s="2" t="s">
        <v>35</v>
      </c>
      <c r="M1897" s="2" t="s">
        <v>59</v>
      </c>
      <c r="N1897" s="2">
        <v>-4</v>
      </c>
      <c r="O1897" s="2">
        <v>3</v>
      </c>
      <c r="P1897" s="2">
        <v>156</v>
      </c>
      <c r="Q1897" s="2" t="str">
        <f>VLOOKUP(A1897,'Additional Data'!$A$1:$D$9949,2,0)</f>
        <v>App</v>
      </c>
      <c r="R1897" s="2" t="str">
        <f>VLOOKUP(A1897,'Additional Data'!$A$1:$D$9949,4,0)</f>
        <v>Debit Card</v>
      </c>
      <c r="S1897" s="5">
        <f>VLOOKUP(A1897,'Additional Data'!$A$1:$D$9949,3,0)</f>
        <v>1118</v>
      </c>
      <c r="T1897" s="2" t="str">
        <f>HLOOKUP(B1897,'Additional Data'!$F$1:$N$2,2,0)</f>
        <v>Laptop</v>
      </c>
    </row>
    <row r="1898" spans="1:20" ht="14.25" customHeight="1">
      <c r="A1898" s="2">
        <v>726083</v>
      </c>
      <c r="B1898" s="2" t="s">
        <v>47</v>
      </c>
      <c r="C1898" s="2" t="s">
        <v>41</v>
      </c>
      <c r="D1898" s="2" t="s">
        <v>34</v>
      </c>
      <c r="E1898" s="4">
        <v>43531.292372685188</v>
      </c>
      <c r="F1898" s="4">
        <v>43541.292372685188</v>
      </c>
      <c r="G1898" s="4">
        <v>43538.292372685188</v>
      </c>
      <c r="H1898" s="2">
        <v>47</v>
      </c>
      <c r="I1898" s="2">
        <v>122</v>
      </c>
      <c r="J1898" s="2" t="s">
        <v>32</v>
      </c>
      <c r="K1898" s="2" t="s">
        <v>70</v>
      </c>
      <c r="L1898" s="2" t="s">
        <v>35</v>
      </c>
      <c r="M1898" s="2" t="s">
        <v>59</v>
      </c>
      <c r="N1898" s="2">
        <v>3</v>
      </c>
      <c r="O1898" s="2">
        <v>10</v>
      </c>
      <c r="P1898" s="2">
        <v>169</v>
      </c>
      <c r="Q1898" s="2" t="str">
        <f>VLOOKUP(A1898,'Additional Data'!$A$1:$D$9949,2,0)</f>
        <v>App</v>
      </c>
      <c r="R1898" s="2" t="str">
        <f>VLOOKUP(A1898,'Additional Data'!$A$1:$D$9949,4,0)</f>
        <v>Credit Card</v>
      </c>
      <c r="S1898" s="5">
        <f>VLOOKUP(A1898,'Additional Data'!$A$1:$D$9949,3,0)</f>
        <v>3300</v>
      </c>
      <c r="T1898" s="2" t="str">
        <f>HLOOKUP(B1898,'Additional Data'!$F$1:$N$2,2,0)</f>
        <v>Tablet</v>
      </c>
    </row>
    <row r="1899" spans="1:20" ht="14.25" customHeight="1">
      <c r="A1899" s="2">
        <v>172323</v>
      </c>
      <c r="B1899" s="2" t="s">
        <v>36</v>
      </c>
      <c r="C1899" s="2" t="s">
        <v>32</v>
      </c>
      <c r="D1899" s="2" t="s">
        <v>34</v>
      </c>
      <c r="E1899" s="4">
        <v>43531.29241898148</v>
      </c>
      <c r="F1899" s="4">
        <v>43537.29241898148</v>
      </c>
      <c r="G1899" s="4">
        <v>43538.29241898148</v>
      </c>
      <c r="H1899" s="2">
        <v>43</v>
      </c>
      <c r="I1899" s="2">
        <v>109</v>
      </c>
      <c r="J1899" s="2" t="s">
        <v>60</v>
      </c>
      <c r="K1899" s="2" t="s">
        <v>61</v>
      </c>
      <c r="L1899" s="2" t="s">
        <v>35</v>
      </c>
      <c r="M1899" s="2" t="s">
        <v>59</v>
      </c>
      <c r="N1899" s="2">
        <v>-1</v>
      </c>
      <c r="O1899" s="2">
        <v>6</v>
      </c>
      <c r="P1899" s="2">
        <v>152</v>
      </c>
      <c r="Q1899" s="2" t="str">
        <f>VLOOKUP(A1899,'Additional Data'!$A$1:$D$9949,2,0)</f>
        <v>Website</v>
      </c>
      <c r="R1899" s="2" t="str">
        <f>VLOOKUP(A1899,'Additional Data'!$A$1:$D$9949,4,0)</f>
        <v>Credit Card</v>
      </c>
      <c r="S1899" s="5">
        <f>VLOOKUP(A1899,'Additional Data'!$A$1:$D$9949,3,0)</f>
        <v>3246.5191239999999</v>
      </c>
      <c r="T1899" s="2" t="str">
        <f>HLOOKUP(B1899,'Additional Data'!$F$1:$N$2,2,0)</f>
        <v>Laptop</v>
      </c>
    </row>
    <row r="1900" spans="1:20" ht="14.25" customHeight="1">
      <c r="A1900" s="2">
        <v>444039</v>
      </c>
      <c r="B1900" s="2" t="s">
        <v>39</v>
      </c>
      <c r="C1900" s="2" t="s">
        <v>41</v>
      </c>
      <c r="D1900" s="2" t="s">
        <v>34</v>
      </c>
      <c r="E1900" s="4">
        <v>43531.294849537036</v>
      </c>
      <c r="F1900" s="4">
        <v>43533.294849537036</v>
      </c>
      <c r="G1900" s="4">
        <v>43534.294849537036</v>
      </c>
      <c r="H1900" s="2">
        <v>0</v>
      </c>
      <c r="I1900" s="2">
        <v>128</v>
      </c>
      <c r="J1900" s="2" t="s">
        <v>41</v>
      </c>
      <c r="K1900" s="2" t="s">
        <v>66</v>
      </c>
      <c r="L1900" s="2" t="s">
        <v>67</v>
      </c>
      <c r="M1900" s="2" t="s">
        <v>59</v>
      </c>
      <c r="N1900" s="2">
        <v>-1</v>
      </c>
      <c r="O1900" s="2">
        <v>2</v>
      </c>
      <c r="P1900" s="2">
        <v>128</v>
      </c>
      <c r="Q1900" s="2" t="str">
        <f>VLOOKUP(A1900,'Additional Data'!$A$1:$D$9949,2,0)</f>
        <v>Website</v>
      </c>
      <c r="R1900" s="2" t="str">
        <f>VLOOKUP(A1900,'Additional Data'!$A$1:$D$9949,4,0)</f>
        <v>Credit Card</v>
      </c>
      <c r="S1900" s="5">
        <f>VLOOKUP(A1900,'Additional Data'!$A$1:$D$9949,3,0)</f>
        <v>516.95006160000003</v>
      </c>
      <c r="T1900" s="2" t="str">
        <f>HLOOKUP(B1900,'Additional Data'!$F$1:$N$2,2,0)</f>
        <v>Mobile</v>
      </c>
    </row>
    <row r="1901" spans="1:20" ht="14.25" customHeight="1">
      <c r="A1901" s="2">
        <v>659408</v>
      </c>
      <c r="B1901" s="2" t="s">
        <v>39</v>
      </c>
      <c r="C1901" s="2" t="s">
        <v>41</v>
      </c>
      <c r="D1901" s="2" t="s">
        <v>34</v>
      </c>
      <c r="E1901" s="4">
        <v>43531.296597222223</v>
      </c>
      <c r="F1901" s="4">
        <v>43533.296597222223</v>
      </c>
      <c r="G1901" s="4">
        <v>43538.296597222223</v>
      </c>
      <c r="H1901" s="2">
        <v>0</v>
      </c>
      <c r="I1901" s="2">
        <v>104</v>
      </c>
      <c r="J1901" s="2" t="s">
        <v>41</v>
      </c>
      <c r="K1901" s="2" t="s">
        <v>66</v>
      </c>
      <c r="L1901" s="2" t="s">
        <v>67</v>
      </c>
      <c r="M1901" s="2" t="s">
        <v>71</v>
      </c>
      <c r="N1901" s="2">
        <v>-5</v>
      </c>
      <c r="O1901" s="2">
        <v>2</v>
      </c>
      <c r="P1901" s="2">
        <v>104</v>
      </c>
      <c r="Q1901" s="2" t="str">
        <f>VLOOKUP(A1901,'Additional Data'!$A$1:$D$9949,2,0)</f>
        <v>App</v>
      </c>
      <c r="R1901" s="2" t="str">
        <f>VLOOKUP(A1901,'Additional Data'!$A$1:$D$9949,4,0)</f>
        <v>Debit Card</v>
      </c>
      <c r="S1901" s="5">
        <f>VLOOKUP(A1901,'Additional Data'!$A$1:$D$9949,3,0)</f>
        <v>1176.964835</v>
      </c>
      <c r="T1901" s="2" t="str">
        <f>HLOOKUP(B1901,'Additional Data'!$F$1:$N$2,2,0)</f>
        <v>Mobile</v>
      </c>
    </row>
    <row r="1902" spans="1:20" ht="14.25" customHeight="1">
      <c r="A1902" s="2">
        <v>89855</v>
      </c>
      <c r="B1902" s="2" t="s">
        <v>46</v>
      </c>
      <c r="C1902" s="2" t="s">
        <v>32</v>
      </c>
      <c r="D1902" s="2" t="s">
        <v>34</v>
      </c>
      <c r="E1902" s="4">
        <v>43531.298842592594</v>
      </c>
      <c r="F1902" s="4">
        <v>43537.298842592594</v>
      </c>
      <c r="G1902" s="4">
        <v>43535.298842592594</v>
      </c>
      <c r="H1902" s="2">
        <v>42</v>
      </c>
      <c r="I1902" s="2">
        <v>111</v>
      </c>
      <c r="J1902" s="2" t="s">
        <v>60</v>
      </c>
      <c r="K1902" s="2" t="s">
        <v>61</v>
      </c>
      <c r="L1902" s="2" t="s">
        <v>35</v>
      </c>
      <c r="M1902" s="2" t="s">
        <v>59</v>
      </c>
      <c r="N1902" s="2">
        <v>2</v>
      </c>
      <c r="O1902" s="2">
        <v>6</v>
      </c>
      <c r="P1902" s="2">
        <v>153</v>
      </c>
      <c r="Q1902" s="2" t="str">
        <f>VLOOKUP(A1902,'Additional Data'!$A$1:$D$9949,2,0)</f>
        <v>App</v>
      </c>
      <c r="R1902" s="2" t="str">
        <f>VLOOKUP(A1902,'Additional Data'!$A$1:$D$9949,4,0)</f>
        <v>Credit Card</v>
      </c>
      <c r="S1902" s="5">
        <f>VLOOKUP(A1902,'Additional Data'!$A$1:$D$9949,3,0)</f>
        <v>2940.6946440000002</v>
      </c>
      <c r="T1902" s="2" t="str">
        <f>HLOOKUP(B1902,'Additional Data'!$F$1:$N$2,2,0)</f>
        <v>TV</v>
      </c>
    </row>
    <row r="1903" spans="1:20" ht="14.25" customHeight="1">
      <c r="A1903" s="2">
        <v>984455</v>
      </c>
      <c r="B1903" s="2" t="s">
        <v>39</v>
      </c>
      <c r="C1903" s="2" t="s">
        <v>41</v>
      </c>
      <c r="D1903" s="2" t="s">
        <v>34</v>
      </c>
      <c r="E1903" s="4">
        <v>43531.299745370372</v>
      </c>
      <c r="F1903" s="4">
        <v>43538.299745370372</v>
      </c>
      <c r="G1903" s="4">
        <v>43535.299745370372</v>
      </c>
      <c r="H1903" s="2">
        <v>29</v>
      </c>
      <c r="I1903" s="2">
        <v>114</v>
      </c>
      <c r="J1903" s="2" t="s">
        <v>60</v>
      </c>
      <c r="K1903" s="2" t="s">
        <v>77</v>
      </c>
      <c r="L1903" s="2" t="s">
        <v>35</v>
      </c>
      <c r="M1903" s="2" t="s">
        <v>59</v>
      </c>
      <c r="N1903" s="2">
        <v>3</v>
      </c>
      <c r="O1903" s="2">
        <v>7</v>
      </c>
      <c r="P1903" s="2">
        <v>143</v>
      </c>
      <c r="Q1903" s="2" t="str">
        <f>VLOOKUP(A1903,'Additional Data'!$A$1:$D$9949,2,0)</f>
        <v>App</v>
      </c>
      <c r="R1903" s="2" t="str">
        <f>VLOOKUP(A1903,'Additional Data'!$A$1:$D$9949,4,0)</f>
        <v>Credit Card</v>
      </c>
      <c r="S1903" s="5">
        <f>VLOOKUP(A1903,'Additional Data'!$A$1:$D$9949,3,0)</f>
        <v>2206.0645629999999</v>
      </c>
      <c r="T1903" s="2" t="str">
        <f>HLOOKUP(B1903,'Additional Data'!$F$1:$N$2,2,0)</f>
        <v>Mobile</v>
      </c>
    </row>
    <row r="1904" spans="1:20" ht="14.25" customHeight="1">
      <c r="A1904" s="2">
        <v>767383</v>
      </c>
      <c r="B1904" s="2" t="s">
        <v>30</v>
      </c>
      <c r="C1904" s="2" t="s">
        <v>32</v>
      </c>
      <c r="D1904" s="2" t="s">
        <v>34</v>
      </c>
      <c r="E1904" s="4">
        <v>43531.304201388892</v>
      </c>
      <c r="F1904" s="4">
        <v>43535.304201388892</v>
      </c>
      <c r="G1904" s="4">
        <v>43534.304201388892</v>
      </c>
      <c r="H1904" s="2">
        <v>36</v>
      </c>
      <c r="I1904" s="2">
        <v>110</v>
      </c>
      <c r="J1904" s="2" t="s">
        <v>60</v>
      </c>
      <c r="K1904" s="2" t="s">
        <v>61</v>
      </c>
      <c r="L1904" s="2" t="s">
        <v>35</v>
      </c>
      <c r="M1904" s="2" t="s">
        <v>59</v>
      </c>
      <c r="N1904" s="2">
        <v>1</v>
      </c>
      <c r="O1904" s="2">
        <v>4</v>
      </c>
      <c r="P1904" s="2">
        <v>146</v>
      </c>
      <c r="Q1904" s="2" t="str">
        <f>VLOOKUP(A1904,'Additional Data'!$A$1:$D$9949,2,0)</f>
        <v>App</v>
      </c>
      <c r="R1904" s="2" t="str">
        <f>VLOOKUP(A1904,'Additional Data'!$A$1:$D$9949,4,0)</f>
        <v>Credit Card</v>
      </c>
      <c r="S1904" s="5">
        <f>VLOOKUP(A1904,'Additional Data'!$A$1:$D$9949,3,0)</f>
        <v>3512.302326</v>
      </c>
      <c r="T1904" s="2" t="str">
        <f>HLOOKUP(B1904,'Additional Data'!$F$1:$N$2,2,0)</f>
        <v>PC</v>
      </c>
    </row>
    <row r="1905" spans="1:20" ht="14.25" customHeight="1">
      <c r="A1905" s="2">
        <v>862649</v>
      </c>
      <c r="B1905" s="2" t="s">
        <v>39</v>
      </c>
      <c r="C1905" s="2" t="s">
        <v>41</v>
      </c>
      <c r="D1905" s="2" t="s">
        <v>34</v>
      </c>
      <c r="E1905" s="4">
        <v>43531.306944444441</v>
      </c>
      <c r="F1905" s="4">
        <v>43535.306944444441</v>
      </c>
      <c r="G1905" s="4">
        <v>43538.306944444441</v>
      </c>
      <c r="H1905" s="2">
        <v>62</v>
      </c>
      <c r="I1905" s="2">
        <v>89</v>
      </c>
      <c r="J1905" s="2" t="s">
        <v>60</v>
      </c>
      <c r="K1905" s="2" t="s">
        <v>77</v>
      </c>
      <c r="L1905" s="2" t="s">
        <v>35</v>
      </c>
      <c r="M1905" s="2" t="s">
        <v>71</v>
      </c>
      <c r="N1905" s="2">
        <v>-3</v>
      </c>
      <c r="O1905" s="2">
        <v>4</v>
      </c>
      <c r="P1905" s="2">
        <v>151</v>
      </c>
      <c r="Q1905" s="2" t="str">
        <f>VLOOKUP(A1905,'Additional Data'!$A$1:$D$9949,2,0)</f>
        <v>App</v>
      </c>
      <c r="R1905" s="2" t="str">
        <f>VLOOKUP(A1905,'Additional Data'!$A$1:$D$9949,4,0)</f>
        <v>Credit Card</v>
      </c>
      <c r="S1905" s="5">
        <f>VLOOKUP(A1905,'Additional Data'!$A$1:$D$9949,3,0)</f>
        <v>2065.6949460000001</v>
      </c>
      <c r="T1905" s="2" t="str">
        <f>HLOOKUP(B1905,'Additional Data'!$F$1:$N$2,2,0)</f>
        <v>Mobile</v>
      </c>
    </row>
    <row r="1906" spans="1:20" ht="14.25" customHeight="1">
      <c r="A1906" s="2">
        <v>388292</v>
      </c>
      <c r="B1906" s="2" t="s">
        <v>42</v>
      </c>
      <c r="C1906" s="2" t="s">
        <v>41</v>
      </c>
      <c r="D1906" s="2" t="s">
        <v>34</v>
      </c>
      <c r="E1906" s="4">
        <v>43531.311828703707</v>
      </c>
      <c r="F1906" s="4">
        <v>43538.311828703707</v>
      </c>
      <c r="G1906" s="4">
        <v>43535.311828703707</v>
      </c>
      <c r="H1906" s="2">
        <v>31</v>
      </c>
      <c r="I1906" s="2">
        <v>123</v>
      </c>
      <c r="J1906" s="2" t="s">
        <v>73</v>
      </c>
      <c r="K1906" s="2" t="s">
        <v>80</v>
      </c>
      <c r="L1906" s="2" t="s">
        <v>35</v>
      </c>
      <c r="M1906" s="2" t="s">
        <v>71</v>
      </c>
      <c r="N1906" s="2">
        <v>3</v>
      </c>
      <c r="O1906" s="2">
        <v>7</v>
      </c>
      <c r="P1906" s="2">
        <v>154</v>
      </c>
      <c r="Q1906" s="2" t="str">
        <f>VLOOKUP(A1906,'Additional Data'!$A$1:$D$9949,2,0)</f>
        <v>App</v>
      </c>
      <c r="R1906" s="2" t="str">
        <f>VLOOKUP(A1906,'Additional Data'!$A$1:$D$9949,4,0)</f>
        <v>Debit Card</v>
      </c>
      <c r="S1906" s="5">
        <f>VLOOKUP(A1906,'Additional Data'!$A$1:$D$9949,3,0)</f>
        <v>487</v>
      </c>
      <c r="T1906" s="2" t="str">
        <f>HLOOKUP(B1906,'Additional Data'!$F$1:$N$2,2,0)</f>
        <v>TV</v>
      </c>
    </row>
    <row r="1907" spans="1:20" ht="14.25" customHeight="1">
      <c r="A1907" s="2">
        <v>283205</v>
      </c>
      <c r="B1907" s="2" t="s">
        <v>47</v>
      </c>
      <c r="C1907" s="2" t="s">
        <v>32</v>
      </c>
      <c r="D1907" s="2" t="s">
        <v>34</v>
      </c>
      <c r="E1907" s="4">
        <v>43531.312222222223</v>
      </c>
      <c r="F1907" s="4">
        <v>43537.312222222223</v>
      </c>
      <c r="G1907" s="4">
        <v>43535.312222222223</v>
      </c>
      <c r="H1907" s="2">
        <v>50</v>
      </c>
      <c r="I1907" s="2">
        <v>115</v>
      </c>
      <c r="J1907" s="2" t="s">
        <v>63</v>
      </c>
      <c r="K1907" s="2" t="s">
        <v>81</v>
      </c>
      <c r="L1907" s="2" t="s">
        <v>35</v>
      </c>
      <c r="M1907" s="2" t="s">
        <v>59</v>
      </c>
      <c r="N1907" s="2">
        <v>2</v>
      </c>
      <c r="O1907" s="2">
        <v>6</v>
      </c>
      <c r="P1907" s="2">
        <v>165</v>
      </c>
      <c r="Q1907" s="2" t="str">
        <f>VLOOKUP(A1907,'Additional Data'!$A$1:$D$9949,2,0)</f>
        <v>App</v>
      </c>
      <c r="R1907" s="2" t="str">
        <f>VLOOKUP(A1907,'Additional Data'!$A$1:$D$9949,4,0)</f>
        <v>Credit Card</v>
      </c>
      <c r="S1907" s="5">
        <f>VLOOKUP(A1907,'Additional Data'!$A$1:$D$9949,3,0)</f>
        <v>3755.1922330000002</v>
      </c>
      <c r="T1907" s="2" t="str">
        <f>HLOOKUP(B1907,'Additional Data'!$F$1:$N$2,2,0)</f>
        <v>Tablet</v>
      </c>
    </row>
    <row r="1908" spans="1:20" ht="14.25" customHeight="1">
      <c r="A1908" s="2">
        <v>41358</v>
      </c>
      <c r="B1908" s="2" t="s">
        <v>42</v>
      </c>
      <c r="C1908" s="2" t="s">
        <v>32</v>
      </c>
      <c r="D1908" s="2" t="s">
        <v>34</v>
      </c>
      <c r="E1908" s="4">
        <v>43531.318668981483</v>
      </c>
      <c r="F1908" s="4">
        <v>43537.318668981483</v>
      </c>
      <c r="G1908" s="4">
        <v>43534.318668981483</v>
      </c>
      <c r="H1908" s="2">
        <v>60</v>
      </c>
      <c r="I1908" s="2">
        <v>105</v>
      </c>
      <c r="J1908" s="2" t="s">
        <v>41</v>
      </c>
      <c r="K1908" s="2" t="s">
        <v>58</v>
      </c>
      <c r="L1908" s="2" t="s">
        <v>35</v>
      </c>
      <c r="M1908" s="2" t="s">
        <v>71</v>
      </c>
      <c r="N1908" s="2">
        <v>3</v>
      </c>
      <c r="O1908" s="2">
        <v>6</v>
      </c>
      <c r="P1908" s="2">
        <v>165</v>
      </c>
      <c r="Q1908" s="2" t="str">
        <f>VLOOKUP(A1908,'Additional Data'!$A$1:$D$9949,2,0)</f>
        <v>Website</v>
      </c>
      <c r="R1908" s="2" t="str">
        <f>VLOOKUP(A1908,'Additional Data'!$A$1:$D$9949,4,0)</f>
        <v>Debit Card</v>
      </c>
      <c r="S1908" s="5">
        <f>VLOOKUP(A1908,'Additional Data'!$A$1:$D$9949,3,0)</f>
        <v>2411.7562290000001</v>
      </c>
      <c r="T1908" s="2" t="str">
        <f>HLOOKUP(B1908,'Additional Data'!$F$1:$N$2,2,0)</f>
        <v>TV</v>
      </c>
    </row>
    <row r="1909" spans="1:20" ht="14.25" customHeight="1">
      <c r="A1909" s="2">
        <v>276359</v>
      </c>
      <c r="B1909" s="2" t="s">
        <v>39</v>
      </c>
      <c r="C1909" s="2" t="s">
        <v>41</v>
      </c>
      <c r="D1909" s="2" t="s">
        <v>34</v>
      </c>
      <c r="E1909" s="4">
        <v>43531.319953703707</v>
      </c>
      <c r="F1909" s="4">
        <v>43541.319953703707</v>
      </c>
      <c r="G1909" s="4">
        <v>43536.319953703707</v>
      </c>
      <c r="H1909" s="2">
        <v>67</v>
      </c>
      <c r="I1909" s="2">
        <v>106</v>
      </c>
      <c r="J1909" s="2" t="s">
        <v>73</v>
      </c>
      <c r="K1909" s="2" t="s">
        <v>80</v>
      </c>
      <c r="L1909" s="2" t="s">
        <v>35</v>
      </c>
      <c r="M1909" s="2" t="s">
        <v>71</v>
      </c>
      <c r="N1909" s="2">
        <v>5</v>
      </c>
      <c r="O1909" s="2">
        <v>10</v>
      </c>
      <c r="P1909" s="2">
        <v>173</v>
      </c>
      <c r="Q1909" s="2" t="str">
        <f>VLOOKUP(A1909,'Additional Data'!$A$1:$D$9949,2,0)</f>
        <v>App</v>
      </c>
      <c r="R1909" s="2" t="str">
        <f>VLOOKUP(A1909,'Additional Data'!$A$1:$D$9949,4,0)</f>
        <v>Credit Card</v>
      </c>
      <c r="S1909" s="5">
        <f>VLOOKUP(A1909,'Additional Data'!$A$1:$D$9949,3,0)</f>
        <v>826.68667359999995</v>
      </c>
      <c r="T1909" s="2" t="str">
        <f>HLOOKUP(B1909,'Additional Data'!$F$1:$N$2,2,0)</f>
        <v>Mobile</v>
      </c>
    </row>
    <row r="1910" spans="1:20" ht="14.25" customHeight="1">
      <c r="A1910" s="2">
        <v>938228</v>
      </c>
      <c r="B1910" s="2" t="s">
        <v>30</v>
      </c>
      <c r="C1910" s="2" t="s">
        <v>41</v>
      </c>
      <c r="D1910" s="2" t="s">
        <v>34</v>
      </c>
      <c r="E1910" s="4">
        <v>43531.321782407409</v>
      </c>
      <c r="F1910" s="4">
        <v>43531.321782407409</v>
      </c>
      <c r="G1910" s="4">
        <v>43537.321782407409</v>
      </c>
      <c r="H1910" s="2">
        <v>0</v>
      </c>
      <c r="I1910" s="2">
        <v>123</v>
      </c>
      <c r="J1910" s="2" t="s">
        <v>41</v>
      </c>
      <c r="K1910" s="2" t="s">
        <v>66</v>
      </c>
      <c r="L1910" s="2" t="s">
        <v>67</v>
      </c>
      <c r="M1910" s="2" t="s">
        <v>71</v>
      </c>
      <c r="N1910" s="2">
        <v>-6</v>
      </c>
      <c r="O1910" s="2">
        <v>0</v>
      </c>
      <c r="P1910" s="2">
        <v>123</v>
      </c>
      <c r="Q1910" s="2" t="str">
        <f>VLOOKUP(A1910,'Additional Data'!$A$1:$D$9949,2,0)</f>
        <v>App</v>
      </c>
      <c r="R1910" s="2" t="str">
        <f>VLOOKUP(A1910,'Additional Data'!$A$1:$D$9949,4,0)</f>
        <v>Debit Card</v>
      </c>
      <c r="S1910" s="5">
        <f>VLOOKUP(A1910,'Additional Data'!$A$1:$D$9949,3,0)</f>
        <v>1577.6698670000001</v>
      </c>
      <c r="T1910" s="2" t="str">
        <f>HLOOKUP(B1910,'Additional Data'!$F$1:$N$2,2,0)</f>
        <v>PC</v>
      </c>
    </row>
    <row r="1911" spans="1:20" ht="14.25" customHeight="1">
      <c r="A1911" s="2">
        <v>750733</v>
      </c>
      <c r="B1911" s="2" t="s">
        <v>30</v>
      </c>
      <c r="C1911" s="2" t="s">
        <v>41</v>
      </c>
      <c r="D1911" s="2" t="s">
        <v>34</v>
      </c>
      <c r="E1911" s="4">
        <v>43531.323159722226</v>
      </c>
      <c r="F1911" s="4">
        <v>43537.323159722226</v>
      </c>
      <c r="G1911" s="4">
        <v>43537.323159722226</v>
      </c>
      <c r="H1911" s="2">
        <v>0</v>
      </c>
      <c r="I1911" s="2">
        <v>127</v>
      </c>
      <c r="J1911" s="2" t="s">
        <v>41</v>
      </c>
      <c r="K1911" s="2" t="s">
        <v>66</v>
      </c>
      <c r="L1911" s="2" t="s">
        <v>67</v>
      </c>
      <c r="M1911" s="2" t="s">
        <v>59</v>
      </c>
      <c r="N1911" s="2">
        <v>0</v>
      </c>
      <c r="O1911" s="2">
        <v>6</v>
      </c>
      <c r="P1911" s="2">
        <v>127</v>
      </c>
      <c r="Q1911" s="2" t="str">
        <f>VLOOKUP(A1911,'Additional Data'!$A$1:$D$9949,2,0)</f>
        <v>App</v>
      </c>
      <c r="R1911" s="2" t="str">
        <f>VLOOKUP(A1911,'Additional Data'!$A$1:$D$9949,4,0)</f>
        <v>Credit Card</v>
      </c>
      <c r="S1911" s="5">
        <f>VLOOKUP(A1911,'Additional Data'!$A$1:$D$9949,3,0)</f>
        <v>412.71376099999998</v>
      </c>
      <c r="T1911" s="2" t="str">
        <f>HLOOKUP(B1911,'Additional Data'!$F$1:$N$2,2,0)</f>
        <v>PC</v>
      </c>
    </row>
    <row r="1912" spans="1:20" ht="14.25" customHeight="1">
      <c r="A1912" s="2">
        <v>198193</v>
      </c>
      <c r="B1912" s="2" t="s">
        <v>30</v>
      </c>
      <c r="C1912" s="2" t="s">
        <v>41</v>
      </c>
      <c r="D1912" s="2" t="s">
        <v>34</v>
      </c>
      <c r="E1912" s="4">
        <v>43531.323541666665</v>
      </c>
      <c r="F1912" s="4">
        <v>43538.323541666665</v>
      </c>
      <c r="G1912" s="4">
        <v>43538.323541666665</v>
      </c>
      <c r="H1912" s="2">
        <v>46</v>
      </c>
      <c r="I1912" s="2">
        <v>128</v>
      </c>
      <c r="J1912" s="2" t="s">
        <v>32</v>
      </c>
      <c r="K1912" s="2" t="s">
        <v>70</v>
      </c>
      <c r="L1912" s="2" t="s">
        <v>35</v>
      </c>
      <c r="M1912" s="2" t="s">
        <v>59</v>
      </c>
      <c r="N1912" s="2">
        <v>0</v>
      </c>
      <c r="O1912" s="2">
        <v>7</v>
      </c>
      <c r="P1912" s="2">
        <v>174</v>
      </c>
      <c r="Q1912" s="2" t="str">
        <f>VLOOKUP(A1912,'Additional Data'!$A$1:$D$9949,2,0)</f>
        <v>App</v>
      </c>
      <c r="R1912" s="2" t="str">
        <f>VLOOKUP(A1912,'Additional Data'!$A$1:$D$9949,4,0)</f>
        <v>Credit Card</v>
      </c>
      <c r="S1912" s="5">
        <f>VLOOKUP(A1912,'Additional Data'!$A$1:$D$9949,3,0)</f>
        <v>663</v>
      </c>
      <c r="T1912" s="2" t="str">
        <f>HLOOKUP(B1912,'Additional Data'!$F$1:$N$2,2,0)</f>
        <v>PC</v>
      </c>
    </row>
    <row r="1913" spans="1:20" ht="14.25" customHeight="1">
      <c r="A1913" s="2">
        <v>164930</v>
      </c>
      <c r="B1913" s="2" t="s">
        <v>47</v>
      </c>
      <c r="C1913" s="2" t="s">
        <v>32</v>
      </c>
      <c r="D1913" s="2" t="s">
        <v>34</v>
      </c>
      <c r="E1913" s="4">
        <v>43531.326817129629</v>
      </c>
      <c r="F1913" s="4">
        <v>43534.326817129629</v>
      </c>
      <c r="G1913" s="4">
        <v>43536.326817129629</v>
      </c>
      <c r="H1913" s="2">
        <v>29</v>
      </c>
      <c r="I1913" s="2">
        <v>128</v>
      </c>
      <c r="J1913" s="2" t="s">
        <v>41</v>
      </c>
      <c r="K1913" s="2" t="s">
        <v>58</v>
      </c>
      <c r="L1913" s="2" t="s">
        <v>35</v>
      </c>
      <c r="M1913" s="2" t="s">
        <v>59</v>
      </c>
      <c r="N1913" s="2">
        <v>-2</v>
      </c>
      <c r="O1913" s="2">
        <v>3</v>
      </c>
      <c r="P1913" s="2">
        <v>157</v>
      </c>
      <c r="Q1913" s="2" t="str">
        <f>VLOOKUP(A1913,'Additional Data'!$A$1:$D$9949,2,0)</f>
        <v>App</v>
      </c>
      <c r="R1913" s="2" t="str">
        <f>VLOOKUP(A1913,'Additional Data'!$A$1:$D$9949,4,0)</f>
        <v>Debit Card</v>
      </c>
      <c r="S1913" s="5">
        <f>VLOOKUP(A1913,'Additional Data'!$A$1:$D$9949,3,0)</f>
        <v>309.2025443</v>
      </c>
      <c r="T1913" s="2" t="str">
        <f>HLOOKUP(B1913,'Additional Data'!$F$1:$N$2,2,0)</f>
        <v>Tablet</v>
      </c>
    </row>
    <row r="1914" spans="1:20" ht="14.25" customHeight="1">
      <c r="A1914" s="2">
        <v>54795</v>
      </c>
      <c r="B1914" s="2" t="s">
        <v>49</v>
      </c>
      <c r="C1914" s="2" t="s">
        <v>41</v>
      </c>
      <c r="D1914" s="2" t="s">
        <v>34</v>
      </c>
      <c r="E1914" s="4">
        <v>43531.327025462961</v>
      </c>
      <c r="F1914" s="4">
        <v>43540.327025462961</v>
      </c>
      <c r="G1914" s="4">
        <v>43534.327025462961</v>
      </c>
      <c r="H1914" s="2">
        <v>34</v>
      </c>
      <c r="I1914" s="2">
        <v>106</v>
      </c>
      <c r="J1914" s="2" t="s">
        <v>60</v>
      </c>
      <c r="K1914" s="2" t="s">
        <v>77</v>
      </c>
      <c r="L1914" s="2" t="s">
        <v>35</v>
      </c>
      <c r="M1914" s="2" t="s">
        <v>59</v>
      </c>
      <c r="N1914" s="2">
        <v>6</v>
      </c>
      <c r="O1914" s="2">
        <v>9</v>
      </c>
      <c r="P1914" s="2">
        <v>140</v>
      </c>
      <c r="Q1914" s="2" t="str">
        <f>VLOOKUP(A1914,'Additional Data'!$A$1:$D$9949,2,0)</f>
        <v>Website</v>
      </c>
      <c r="R1914" s="2" t="str">
        <f>VLOOKUP(A1914,'Additional Data'!$A$1:$D$9949,4,0)</f>
        <v>Credit Card</v>
      </c>
      <c r="S1914" s="5">
        <f>VLOOKUP(A1914,'Additional Data'!$A$1:$D$9949,3,0)</f>
        <v>835</v>
      </c>
      <c r="T1914" s="2" t="str">
        <f>HLOOKUP(B1914,'Additional Data'!$F$1:$N$2,2,0)</f>
        <v>TV</v>
      </c>
    </row>
    <row r="1915" spans="1:20" ht="14.25" customHeight="1">
      <c r="A1915" s="2">
        <v>810721</v>
      </c>
      <c r="B1915" s="2" t="s">
        <v>46</v>
      </c>
      <c r="C1915" s="2" t="s">
        <v>32</v>
      </c>
      <c r="D1915" s="2" t="s">
        <v>34</v>
      </c>
      <c r="E1915" s="4">
        <v>43531.328692129631</v>
      </c>
      <c r="F1915" s="4">
        <v>43533.328692129631</v>
      </c>
      <c r="G1915" s="4">
        <v>43538.328692129631</v>
      </c>
      <c r="H1915" s="2">
        <v>66</v>
      </c>
      <c r="I1915" s="2">
        <v>87</v>
      </c>
      <c r="J1915" s="2" t="s">
        <v>60</v>
      </c>
      <c r="K1915" s="2" t="s">
        <v>61</v>
      </c>
      <c r="L1915" s="2" t="s">
        <v>35</v>
      </c>
      <c r="M1915" s="2" t="s">
        <v>71</v>
      </c>
      <c r="N1915" s="2">
        <v>-5</v>
      </c>
      <c r="O1915" s="2">
        <v>2</v>
      </c>
      <c r="P1915" s="2">
        <v>153</v>
      </c>
      <c r="Q1915" s="2" t="str">
        <f>VLOOKUP(A1915,'Additional Data'!$A$1:$D$9949,2,0)</f>
        <v>App</v>
      </c>
      <c r="R1915" s="2" t="str">
        <f>VLOOKUP(A1915,'Additional Data'!$A$1:$D$9949,4,0)</f>
        <v>Credit Card</v>
      </c>
      <c r="S1915" s="5">
        <f>VLOOKUP(A1915,'Additional Data'!$A$1:$D$9949,3,0)</f>
        <v>2016.090645</v>
      </c>
      <c r="T1915" s="2" t="str">
        <f>HLOOKUP(B1915,'Additional Data'!$F$1:$N$2,2,0)</f>
        <v>TV</v>
      </c>
    </row>
    <row r="1916" spans="1:20" ht="14.25" customHeight="1">
      <c r="A1916" s="2">
        <v>135105</v>
      </c>
      <c r="B1916" s="2" t="s">
        <v>47</v>
      </c>
      <c r="C1916" s="2" t="s">
        <v>41</v>
      </c>
      <c r="D1916" s="2" t="s">
        <v>34</v>
      </c>
      <c r="E1916" s="4">
        <v>43531.33079861111</v>
      </c>
      <c r="F1916" s="4">
        <v>43540.33079861111</v>
      </c>
      <c r="G1916" s="4">
        <v>43534.33079861111</v>
      </c>
      <c r="H1916" s="2">
        <v>35</v>
      </c>
      <c r="I1916" s="2">
        <v>121</v>
      </c>
      <c r="J1916" s="2" t="s">
        <v>32</v>
      </c>
      <c r="K1916" s="2" t="s">
        <v>70</v>
      </c>
      <c r="L1916" s="2" t="s">
        <v>35</v>
      </c>
      <c r="M1916" s="2" t="s">
        <v>59</v>
      </c>
      <c r="N1916" s="2">
        <v>6</v>
      </c>
      <c r="O1916" s="2">
        <v>9</v>
      </c>
      <c r="P1916" s="2">
        <v>156</v>
      </c>
      <c r="Q1916" s="2" t="str">
        <f>VLOOKUP(A1916,'Additional Data'!$A$1:$D$9949,2,0)</f>
        <v>Website</v>
      </c>
      <c r="R1916" s="2" t="str">
        <f>VLOOKUP(A1916,'Additional Data'!$A$1:$D$9949,4,0)</f>
        <v>Credit Card</v>
      </c>
      <c r="S1916" s="5">
        <f>VLOOKUP(A1916,'Additional Data'!$A$1:$D$9949,3,0)</f>
        <v>2807.497394</v>
      </c>
      <c r="T1916" s="2" t="str">
        <f>HLOOKUP(B1916,'Additional Data'!$F$1:$N$2,2,0)</f>
        <v>Tablet</v>
      </c>
    </row>
    <row r="1917" spans="1:20" ht="14.25" customHeight="1">
      <c r="A1917" s="2">
        <v>69589</v>
      </c>
      <c r="B1917" s="2" t="s">
        <v>48</v>
      </c>
      <c r="C1917" s="2" t="s">
        <v>41</v>
      </c>
      <c r="D1917" s="2" t="s">
        <v>34</v>
      </c>
      <c r="E1917" s="4">
        <v>43531.332395833335</v>
      </c>
      <c r="F1917" s="4">
        <v>43537.332395833335</v>
      </c>
      <c r="G1917" s="4">
        <v>43536.332395833335</v>
      </c>
      <c r="H1917" s="2">
        <v>48</v>
      </c>
      <c r="I1917" s="2">
        <v>128</v>
      </c>
      <c r="J1917" s="2" t="s">
        <v>32</v>
      </c>
      <c r="K1917" s="2" t="s">
        <v>70</v>
      </c>
      <c r="L1917" s="2" t="s">
        <v>35</v>
      </c>
      <c r="M1917" s="2" t="s">
        <v>59</v>
      </c>
      <c r="N1917" s="2">
        <v>1</v>
      </c>
      <c r="O1917" s="2">
        <v>6</v>
      </c>
      <c r="P1917" s="2">
        <v>176</v>
      </c>
      <c r="Q1917" s="2" t="str">
        <f>VLOOKUP(A1917,'Additional Data'!$A$1:$D$9949,2,0)</f>
        <v>App</v>
      </c>
      <c r="R1917" s="2" t="str">
        <f>VLOOKUP(A1917,'Additional Data'!$A$1:$D$9949,4,0)</f>
        <v>Credit Card</v>
      </c>
      <c r="S1917" s="5">
        <f>VLOOKUP(A1917,'Additional Data'!$A$1:$D$9949,3,0)</f>
        <v>1976.4867919999999</v>
      </c>
      <c r="T1917" s="2" t="str">
        <f>HLOOKUP(B1917,'Additional Data'!$F$1:$N$2,2,0)</f>
        <v>Gaming Console</v>
      </c>
    </row>
    <row r="1918" spans="1:20" ht="14.25" customHeight="1">
      <c r="A1918" s="2">
        <v>474005</v>
      </c>
      <c r="B1918" s="2" t="s">
        <v>46</v>
      </c>
      <c r="C1918" s="2" t="s">
        <v>41</v>
      </c>
      <c r="D1918" s="2" t="s">
        <v>34</v>
      </c>
      <c r="E1918" s="4">
        <v>43531.338333333333</v>
      </c>
      <c r="F1918" s="4">
        <v>43535.338333333333</v>
      </c>
      <c r="G1918" s="4">
        <v>43535.338333333333</v>
      </c>
      <c r="H1918" s="2">
        <v>46</v>
      </c>
      <c r="I1918" s="2">
        <v>107</v>
      </c>
      <c r="J1918" s="2" t="s">
        <v>63</v>
      </c>
      <c r="K1918" s="2" t="s">
        <v>64</v>
      </c>
      <c r="L1918" s="2" t="s">
        <v>35</v>
      </c>
      <c r="M1918" s="2" t="s">
        <v>59</v>
      </c>
      <c r="N1918" s="2">
        <v>0</v>
      </c>
      <c r="O1918" s="2">
        <v>4</v>
      </c>
      <c r="P1918" s="2">
        <v>153</v>
      </c>
      <c r="Q1918" s="2" t="str">
        <f>VLOOKUP(A1918,'Additional Data'!$A$1:$D$9949,2,0)</f>
        <v>App</v>
      </c>
      <c r="R1918" s="2" t="str">
        <f>VLOOKUP(A1918,'Additional Data'!$A$1:$D$9949,4,0)</f>
        <v>Cash On Delivery</v>
      </c>
      <c r="S1918" s="5">
        <f>VLOOKUP(A1918,'Additional Data'!$A$1:$D$9949,3,0)</f>
        <v>1446.060694</v>
      </c>
      <c r="T1918" s="2" t="str">
        <f>HLOOKUP(B1918,'Additional Data'!$F$1:$N$2,2,0)</f>
        <v>TV</v>
      </c>
    </row>
    <row r="1919" spans="1:20" ht="14.25" customHeight="1">
      <c r="A1919" s="2">
        <v>810533</v>
      </c>
      <c r="B1919" s="2" t="s">
        <v>39</v>
      </c>
      <c r="C1919" s="2" t="s">
        <v>41</v>
      </c>
      <c r="D1919" s="2" t="s">
        <v>34</v>
      </c>
      <c r="E1919" s="4">
        <v>43531.339780092596</v>
      </c>
      <c r="F1919" s="4">
        <v>43533.339780092596</v>
      </c>
      <c r="G1919" s="4">
        <v>43534.339780092596</v>
      </c>
      <c r="H1919" s="2">
        <v>40</v>
      </c>
      <c r="I1919" s="2">
        <v>112</v>
      </c>
      <c r="J1919" s="2" t="s">
        <v>63</v>
      </c>
      <c r="K1919" s="2" t="s">
        <v>64</v>
      </c>
      <c r="L1919" s="2" t="s">
        <v>35</v>
      </c>
      <c r="M1919" s="2" t="s">
        <v>59</v>
      </c>
      <c r="N1919" s="2">
        <v>-1</v>
      </c>
      <c r="O1919" s="2">
        <v>2</v>
      </c>
      <c r="P1919" s="2">
        <v>152</v>
      </c>
      <c r="Q1919" s="2" t="str">
        <f>VLOOKUP(A1919,'Additional Data'!$A$1:$D$9949,2,0)</f>
        <v>App</v>
      </c>
      <c r="R1919" s="2" t="str">
        <f>VLOOKUP(A1919,'Additional Data'!$A$1:$D$9949,4,0)</f>
        <v>Credit Card</v>
      </c>
      <c r="S1919" s="5">
        <f>VLOOKUP(A1919,'Additional Data'!$A$1:$D$9949,3,0)</f>
        <v>2507.1644139999999</v>
      </c>
      <c r="T1919" s="2" t="str">
        <f>HLOOKUP(B1919,'Additional Data'!$F$1:$N$2,2,0)</f>
        <v>Mobile</v>
      </c>
    </row>
    <row r="1920" spans="1:20" ht="14.25" customHeight="1">
      <c r="A1920" s="2">
        <v>385820</v>
      </c>
      <c r="B1920" s="2" t="s">
        <v>36</v>
      </c>
      <c r="C1920" s="2" t="s">
        <v>32</v>
      </c>
      <c r="D1920" s="2" t="s">
        <v>34</v>
      </c>
      <c r="E1920" s="4">
        <v>43531.341134259259</v>
      </c>
      <c r="F1920" s="4">
        <v>43537.341134259259</v>
      </c>
      <c r="G1920" s="4">
        <v>43537.341134259259</v>
      </c>
      <c r="H1920" s="2">
        <v>37</v>
      </c>
      <c r="I1920" s="2">
        <v>111</v>
      </c>
      <c r="J1920" s="2" t="s">
        <v>60</v>
      </c>
      <c r="K1920" s="2" t="s">
        <v>61</v>
      </c>
      <c r="L1920" s="2" t="s">
        <v>35</v>
      </c>
      <c r="M1920" s="2" t="s">
        <v>71</v>
      </c>
      <c r="N1920" s="2">
        <v>0</v>
      </c>
      <c r="O1920" s="2">
        <v>6</v>
      </c>
      <c r="P1920" s="2">
        <v>148</v>
      </c>
      <c r="Q1920" s="2" t="str">
        <f>VLOOKUP(A1920,'Additional Data'!$A$1:$D$9949,2,0)</f>
        <v>App</v>
      </c>
      <c r="R1920" s="2" t="str">
        <f>VLOOKUP(A1920,'Additional Data'!$A$1:$D$9949,4,0)</f>
        <v>Debit Card</v>
      </c>
      <c r="S1920" s="5">
        <f>VLOOKUP(A1920,'Additional Data'!$A$1:$D$9949,3,0)</f>
        <v>2574.7060879999999</v>
      </c>
      <c r="T1920" s="2" t="str">
        <f>HLOOKUP(B1920,'Additional Data'!$F$1:$N$2,2,0)</f>
        <v>Laptop</v>
      </c>
    </row>
    <row r="1921" spans="1:20" ht="14.25" customHeight="1">
      <c r="A1921" s="2">
        <v>236384</v>
      </c>
      <c r="B1921" s="2" t="s">
        <v>30</v>
      </c>
      <c r="C1921" s="2" t="s">
        <v>41</v>
      </c>
      <c r="D1921" s="2" t="s">
        <v>34</v>
      </c>
      <c r="E1921" s="4">
        <v>43531.346562500003</v>
      </c>
      <c r="F1921" s="4">
        <v>43535.346562500003</v>
      </c>
      <c r="G1921" s="4">
        <v>43535.346562500003</v>
      </c>
      <c r="H1921" s="2">
        <v>40</v>
      </c>
      <c r="I1921" s="2">
        <v>113</v>
      </c>
      <c r="J1921" s="2" t="s">
        <v>60</v>
      </c>
      <c r="K1921" s="2" t="s">
        <v>77</v>
      </c>
      <c r="L1921" s="2" t="s">
        <v>35</v>
      </c>
      <c r="M1921" s="2" t="s">
        <v>71</v>
      </c>
      <c r="N1921" s="2">
        <v>0</v>
      </c>
      <c r="O1921" s="2">
        <v>4</v>
      </c>
      <c r="P1921" s="2">
        <v>153</v>
      </c>
      <c r="Q1921" s="2" t="str">
        <f>VLOOKUP(A1921,'Additional Data'!$A$1:$D$9949,2,0)</f>
        <v>App</v>
      </c>
      <c r="R1921" s="2" t="str">
        <f>VLOOKUP(A1921,'Additional Data'!$A$1:$D$9949,4,0)</f>
        <v>Debit Card</v>
      </c>
      <c r="S1921" s="5">
        <f>VLOOKUP(A1921,'Additional Data'!$A$1:$D$9949,3,0)</f>
        <v>1356.11124</v>
      </c>
      <c r="T1921" s="2" t="str">
        <f>HLOOKUP(B1921,'Additional Data'!$F$1:$N$2,2,0)</f>
        <v>PC</v>
      </c>
    </row>
    <row r="1922" spans="1:20" ht="14.25" customHeight="1">
      <c r="A1922" s="2">
        <v>542360</v>
      </c>
      <c r="B1922" s="2" t="s">
        <v>48</v>
      </c>
      <c r="C1922" s="2" t="s">
        <v>41</v>
      </c>
      <c r="D1922" s="2" t="s">
        <v>34</v>
      </c>
      <c r="E1922" s="4">
        <v>43531.354814814818</v>
      </c>
      <c r="F1922" s="4">
        <v>43533.354814814818</v>
      </c>
      <c r="G1922" s="4">
        <v>43536.354814814818</v>
      </c>
      <c r="H1922" s="2">
        <v>0</v>
      </c>
      <c r="I1922" s="2">
        <v>121</v>
      </c>
      <c r="J1922" s="2" t="s">
        <v>41</v>
      </c>
      <c r="K1922" s="2" t="s">
        <v>66</v>
      </c>
      <c r="L1922" s="2" t="s">
        <v>67</v>
      </c>
      <c r="M1922" s="2" t="s">
        <v>71</v>
      </c>
      <c r="N1922" s="2">
        <v>-3</v>
      </c>
      <c r="O1922" s="2">
        <v>2</v>
      </c>
      <c r="P1922" s="2">
        <v>121</v>
      </c>
      <c r="Q1922" s="2" t="str">
        <f>VLOOKUP(A1922,'Additional Data'!$A$1:$D$9949,2,0)</f>
        <v>App</v>
      </c>
      <c r="R1922" s="2" t="str">
        <f>VLOOKUP(A1922,'Additional Data'!$A$1:$D$9949,4,0)</f>
        <v>Debit Card</v>
      </c>
      <c r="S1922" s="5">
        <f>VLOOKUP(A1922,'Additional Data'!$A$1:$D$9949,3,0)</f>
        <v>3221</v>
      </c>
      <c r="T1922" s="2" t="str">
        <f>HLOOKUP(B1922,'Additional Data'!$F$1:$N$2,2,0)</f>
        <v>Gaming Console</v>
      </c>
    </row>
    <row r="1923" spans="1:20" ht="14.25" customHeight="1">
      <c r="A1923" s="2">
        <v>970640</v>
      </c>
      <c r="B1923" s="2" t="s">
        <v>39</v>
      </c>
      <c r="C1923" s="2" t="s">
        <v>32</v>
      </c>
      <c r="D1923" s="2" t="s">
        <v>34</v>
      </c>
      <c r="E1923" s="4">
        <v>43531.356030092589</v>
      </c>
      <c r="F1923" s="4">
        <v>43533.356030092589</v>
      </c>
      <c r="G1923" s="4">
        <v>43536.356030092589</v>
      </c>
      <c r="H1923" s="2">
        <v>39</v>
      </c>
      <c r="I1923" s="2">
        <v>122</v>
      </c>
      <c r="J1923" s="2" t="s">
        <v>41</v>
      </c>
      <c r="K1923" s="2" t="s">
        <v>58</v>
      </c>
      <c r="L1923" s="2" t="s">
        <v>35</v>
      </c>
      <c r="M1923" s="2" t="s">
        <v>71</v>
      </c>
      <c r="N1923" s="2">
        <v>-3</v>
      </c>
      <c r="O1923" s="2">
        <v>2</v>
      </c>
      <c r="P1923" s="2">
        <v>161</v>
      </c>
      <c r="Q1923" s="2" t="str">
        <f>VLOOKUP(A1923,'Additional Data'!$A$1:$D$9949,2,0)</f>
        <v>App</v>
      </c>
      <c r="R1923" s="2" t="str">
        <f>VLOOKUP(A1923,'Additional Data'!$A$1:$D$9949,4,0)</f>
        <v>Debit Card</v>
      </c>
      <c r="S1923" s="5">
        <f>VLOOKUP(A1923,'Additional Data'!$A$1:$D$9949,3,0)</f>
        <v>484.40178509999998</v>
      </c>
      <c r="T1923" s="2" t="str">
        <f>HLOOKUP(B1923,'Additional Data'!$F$1:$N$2,2,0)</f>
        <v>Mobile</v>
      </c>
    </row>
    <row r="1924" spans="1:20" ht="14.25" customHeight="1">
      <c r="A1924" s="2">
        <v>59928</v>
      </c>
      <c r="B1924" s="2" t="s">
        <v>42</v>
      </c>
      <c r="C1924" s="2" t="s">
        <v>32</v>
      </c>
      <c r="D1924" s="2" t="s">
        <v>34</v>
      </c>
      <c r="E1924" s="4">
        <v>43531.358344907407</v>
      </c>
      <c r="F1924" s="4">
        <v>43537.358344907407</v>
      </c>
      <c r="G1924" s="4">
        <v>43538.358344907407</v>
      </c>
      <c r="H1924" s="2">
        <v>32</v>
      </c>
      <c r="I1924" s="2">
        <v>128</v>
      </c>
      <c r="J1924" s="2" t="s">
        <v>41</v>
      </c>
      <c r="K1924" s="2" t="s">
        <v>58</v>
      </c>
      <c r="L1924" s="2" t="s">
        <v>35</v>
      </c>
      <c r="M1924" s="2" t="s">
        <v>71</v>
      </c>
      <c r="N1924" s="2">
        <v>-1</v>
      </c>
      <c r="O1924" s="2">
        <v>6</v>
      </c>
      <c r="P1924" s="2">
        <v>160</v>
      </c>
      <c r="Q1924" s="2" t="str">
        <f>VLOOKUP(A1924,'Additional Data'!$A$1:$D$9949,2,0)</f>
        <v>Website</v>
      </c>
      <c r="R1924" s="2" t="str">
        <f>VLOOKUP(A1924,'Additional Data'!$A$1:$D$9949,4,0)</f>
        <v>Debit Card</v>
      </c>
      <c r="S1924" s="5">
        <f>VLOOKUP(A1924,'Additional Data'!$A$1:$D$9949,3,0)</f>
        <v>2110.192258</v>
      </c>
      <c r="T1924" s="2" t="str">
        <f>HLOOKUP(B1924,'Additional Data'!$F$1:$N$2,2,0)</f>
        <v>TV</v>
      </c>
    </row>
    <row r="1925" spans="1:20" ht="14.25" customHeight="1">
      <c r="A1925" s="2">
        <v>196178</v>
      </c>
      <c r="B1925" s="2" t="s">
        <v>39</v>
      </c>
      <c r="C1925" s="2" t="s">
        <v>32</v>
      </c>
      <c r="D1925" s="2" t="s">
        <v>34</v>
      </c>
      <c r="E1925" s="4">
        <v>43531.358923611115</v>
      </c>
      <c r="F1925" s="4">
        <v>43531.358923611115</v>
      </c>
      <c r="G1925" s="4">
        <v>43536.358923611115</v>
      </c>
      <c r="H1925" s="2">
        <v>0</v>
      </c>
      <c r="I1925" s="2">
        <v>126</v>
      </c>
      <c r="J1925" s="2" t="s">
        <v>32</v>
      </c>
      <c r="K1925" s="2" t="s">
        <v>82</v>
      </c>
      <c r="L1925" s="2" t="s">
        <v>67</v>
      </c>
      <c r="M1925" s="2" t="s">
        <v>59</v>
      </c>
      <c r="N1925" s="2">
        <v>-5</v>
      </c>
      <c r="O1925" s="2">
        <v>0</v>
      </c>
      <c r="P1925" s="2">
        <v>126</v>
      </c>
      <c r="Q1925" s="2" t="str">
        <f>VLOOKUP(A1925,'Additional Data'!$A$1:$D$9949,2,0)</f>
        <v>App</v>
      </c>
      <c r="R1925" s="2" t="str">
        <f>VLOOKUP(A1925,'Additional Data'!$A$1:$D$9949,4,0)</f>
        <v>Debit Card</v>
      </c>
      <c r="S1925" s="5">
        <f>VLOOKUP(A1925,'Additional Data'!$A$1:$D$9949,3,0)</f>
        <v>3718.4666149999998</v>
      </c>
      <c r="T1925" s="2" t="str">
        <f>HLOOKUP(B1925,'Additional Data'!$F$1:$N$2,2,0)</f>
        <v>Mobile</v>
      </c>
    </row>
    <row r="1926" spans="1:20" ht="14.25" customHeight="1">
      <c r="A1926" s="2">
        <v>883993</v>
      </c>
      <c r="B1926" s="2" t="s">
        <v>39</v>
      </c>
      <c r="C1926" s="2" t="s">
        <v>41</v>
      </c>
      <c r="D1926" s="2" t="s">
        <v>34</v>
      </c>
      <c r="E1926" s="4">
        <v>43531.368090277778</v>
      </c>
      <c r="F1926" s="4">
        <v>43536.368090277778</v>
      </c>
      <c r="G1926" s="4">
        <v>43537.368090277778</v>
      </c>
      <c r="H1926" s="2">
        <v>0</v>
      </c>
      <c r="I1926" s="2">
        <v>125</v>
      </c>
      <c r="J1926" s="2" t="s">
        <v>41</v>
      </c>
      <c r="K1926" s="2" t="s">
        <v>66</v>
      </c>
      <c r="L1926" s="2" t="s">
        <v>67</v>
      </c>
      <c r="M1926" s="2" t="s">
        <v>59</v>
      </c>
      <c r="N1926" s="2">
        <v>-1</v>
      </c>
      <c r="O1926" s="2">
        <v>5</v>
      </c>
      <c r="P1926" s="2">
        <v>125</v>
      </c>
      <c r="Q1926" s="2" t="str">
        <f>VLOOKUP(A1926,'Additional Data'!$A$1:$D$9949,2,0)</f>
        <v>App</v>
      </c>
      <c r="R1926" s="2" t="str">
        <f>VLOOKUP(A1926,'Additional Data'!$A$1:$D$9949,4,0)</f>
        <v>Credit Card</v>
      </c>
      <c r="S1926" s="5">
        <f>VLOOKUP(A1926,'Additional Data'!$A$1:$D$9949,3,0)</f>
        <v>3600.812633</v>
      </c>
      <c r="T1926" s="2" t="str">
        <f>HLOOKUP(B1926,'Additional Data'!$F$1:$N$2,2,0)</f>
        <v>Mobile</v>
      </c>
    </row>
    <row r="1927" spans="1:20" ht="14.25" customHeight="1">
      <c r="A1927" s="2">
        <v>797332</v>
      </c>
      <c r="B1927" s="2" t="s">
        <v>47</v>
      </c>
      <c r="C1927" s="2" t="s">
        <v>41</v>
      </c>
      <c r="D1927" s="2" t="s">
        <v>34</v>
      </c>
      <c r="E1927" s="4">
        <v>43531.368611111109</v>
      </c>
      <c r="F1927" s="4">
        <v>43533.368611111109</v>
      </c>
      <c r="G1927" s="4">
        <v>43534.368611111109</v>
      </c>
      <c r="H1927" s="2">
        <v>0</v>
      </c>
      <c r="I1927" s="2">
        <v>125</v>
      </c>
      <c r="J1927" s="2" t="s">
        <v>41</v>
      </c>
      <c r="K1927" s="2" t="s">
        <v>66</v>
      </c>
      <c r="L1927" s="2" t="s">
        <v>67</v>
      </c>
      <c r="M1927" s="2" t="s">
        <v>71</v>
      </c>
      <c r="N1927" s="2">
        <v>-1</v>
      </c>
      <c r="O1927" s="2">
        <v>2</v>
      </c>
      <c r="P1927" s="2">
        <v>125</v>
      </c>
      <c r="Q1927" s="2" t="str">
        <f>VLOOKUP(A1927,'Additional Data'!$A$1:$D$9949,2,0)</f>
        <v>App</v>
      </c>
      <c r="R1927" s="2" t="str">
        <f>VLOOKUP(A1927,'Additional Data'!$A$1:$D$9949,4,0)</f>
        <v>Debit Card</v>
      </c>
      <c r="S1927" s="5">
        <f>VLOOKUP(A1927,'Additional Data'!$A$1:$D$9949,3,0)</f>
        <v>3556.722115</v>
      </c>
      <c r="T1927" s="2" t="str">
        <f>HLOOKUP(B1927,'Additional Data'!$F$1:$N$2,2,0)</f>
        <v>Tablet</v>
      </c>
    </row>
    <row r="1928" spans="1:20" ht="14.25" customHeight="1">
      <c r="A1928" s="2">
        <v>161654</v>
      </c>
      <c r="B1928" s="2" t="s">
        <v>42</v>
      </c>
      <c r="C1928" s="2" t="s">
        <v>41</v>
      </c>
      <c r="D1928" s="2" t="s">
        <v>34</v>
      </c>
      <c r="E1928" s="4">
        <v>43531.368923611109</v>
      </c>
      <c r="F1928" s="4">
        <v>43540.368923611109</v>
      </c>
      <c r="G1928" s="4">
        <v>43538.368923611109</v>
      </c>
      <c r="H1928" s="2">
        <v>28</v>
      </c>
      <c r="I1928" s="2">
        <v>114</v>
      </c>
      <c r="J1928" s="2" t="s">
        <v>60</v>
      </c>
      <c r="K1928" s="2" t="s">
        <v>77</v>
      </c>
      <c r="L1928" s="2" t="s">
        <v>35</v>
      </c>
      <c r="M1928" s="2" t="s">
        <v>59</v>
      </c>
      <c r="N1928" s="2">
        <v>2</v>
      </c>
      <c r="O1928" s="2">
        <v>9</v>
      </c>
      <c r="P1928" s="2">
        <v>142</v>
      </c>
      <c r="Q1928" s="2" t="str">
        <f>VLOOKUP(A1928,'Additional Data'!$A$1:$D$9949,2,0)</f>
        <v>App</v>
      </c>
      <c r="R1928" s="2" t="str">
        <f>VLOOKUP(A1928,'Additional Data'!$A$1:$D$9949,4,0)</f>
        <v>Debit Card</v>
      </c>
      <c r="S1928" s="5">
        <f>VLOOKUP(A1928,'Additional Data'!$A$1:$D$9949,3,0)</f>
        <v>641</v>
      </c>
      <c r="T1928" s="2" t="str">
        <f>HLOOKUP(B1928,'Additional Data'!$F$1:$N$2,2,0)</f>
        <v>TV</v>
      </c>
    </row>
    <row r="1929" spans="1:20" ht="14.25" customHeight="1">
      <c r="A1929" s="2">
        <v>105878</v>
      </c>
      <c r="B1929" s="2" t="s">
        <v>30</v>
      </c>
      <c r="C1929" s="2" t="s">
        <v>41</v>
      </c>
      <c r="D1929" s="2" t="s">
        <v>34</v>
      </c>
      <c r="E1929" s="4">
        <v>43531.369027777779</v>
      </c>
      <c r="F1929" s="4">
        <v>43538.369027777779</v>
      </c>
      <c r="G1929" s="4">
        <v>43534.369027777779</v>
      </c>
      <c r="H1929" s="2">
        <v>0</v>
      </c>
      <c r="I1929" s="2">
        <v>124</v>
      </c>
      <c r="J1929" s="2" t="s">
        <v>41</v>
      </c>
      <c r="K1929" s="2" t="s">
        <v>66</v>
      </c>
      <c r="L1929" s="2" t="s">
        <v>67</v>
      </c>
      <c r="M1929" s="2" t="s">
        <v>59</v>
      </c>
      <c r="N1929" s="2">
        <v>4</v>
      </c>
      <c r="O1929" s="2">
        <v>7</v>
      </c>
      <c r="P1929" s="2">
        <v>124</v>
      </c>
      <c r="Q1929" s="2" t="str">
        <f>VLOOKUP(A1929,'Additional Data'!$A$1:$D$9949,2,0)</f>
        <v>App</v>
      </c>
      <c r="R1929" s="2" t="str">
        <f>VLOOKUP(A1929,'Additional Data'!$A$1:$D$9949,4,0)</f>
        <v>Debit Card</v>
      </c>
      <c r="S1929" s="5">
        <f>VLOOKUP(A1929,'Additional Data'!$A$1:$D$9949,3,0)</f>
        <v>2658.0460800000001</v>
      </c>
      <c r="T1929" s="2" t="str">
        <f>HLOOKUP(B1929,'Additional Data'!$F$1:$N$2,2,0)</f>
        <v>PC</v>
      </c>
    </row>
    <row r="1930" spans="1:20" ht="14.25" customHeight="1">
      <c r="A1930" s="2">
        <v>730428</v>
      </c>
      <c r="B1930" s="2" t="s">
        <v>30</v>
      </c>
      <c r="C1930" s="2" t="s">
        <v>32</v>
      </c>
      <c r="D1930" s="2" t="s">
        <v>34</v>
      </c>
      <c r="E1930" s="4">
        <v>43531.370451388888</v>
      </c>
      <c r="F1930" s="4">
        <v>43534.370451388888</v>
      </c>
      <c r="G1930" s="4">
        <v>43536.370451388888</v>
      </c>
      <c r="H1930" s="2">
        <v>31</v>
      </c>
      <c r="I1930" s="2">
        <v>120</v>
      </c>
      <c r="J1930" s="2" t="s">
        <v>41</v>
      </c>
      <c r="K1930" s="2" t="s">
        <v>58</v>
      </c>
      <c r="L1930" s="2" t="s">
        <v>35</v>
      </c>
      <c r="M1930" s="2" t="s">
        <v>71</v>
      </c>
      <c r="N1930" s="2">
        <v>-2</v>
      </c>
      <c r="O1930" s="2">
        <v>3</v>
      </c>
      <c r="P1930" s="2">
        <v>151</v>
      </c>
      <c r="Q1930" s="2" t="str">
        <f>VLOOKUP(A1930,'Additional Data'!$A$1:$D$9949,2,0)</f>
        <v>Website</v>
      </c>
      <c r="R1930" s="2" t="str">
        <f>VLOOKUP(A1930,'Additional Data'!$A$1:$D$9949,4,0)</f>
        <v>Debit Card</v>
      </c>
      <c r="S1930" s="5">
        <f>VLOOKUP(A1930,'Additional Data'!$A$1:$D$9949,3,0)</f>
        <v>1271</v>
      </c>
      <c r="T1930" s="2" t="str">
        <f>HLOOKUP(B1930,'Additional Data'!$F$1:$N$2,2,0)</f>
        <v>PC</v>
      </c>
    </row>
    <row r="1931" spans="1:20" ht="14.25" customHeight="1">
      <c r="A1931" s="2">
        <v>374879</v>
      </c>
      <c r="B1931" s="2" t="s">
        <v>48</v>
      </c>
      <c r="C1931" s="2" t="s">
        <v>41</v>
      </c>
      <c r="D1931" s="2" t="s">
        <v>34</v>
      </c>
      <c r="E1931" s="4">
        <v>43531.373287037037</v>
      </c>
      <c r="F1931" s="4">
        <v>43536.373287037037</v>
      </c>
      <c r="G1931" s="4">
        <v>43537.373287037037</v>
      </c>
      <c r="H1931" s="2">
        <v>77</v>
      </c>
      <c r="I1931" s="2">
        <v>101</v>
      </c>
      <c r="J1931" s="2" t="s">
        <v>32</v>
      </c>
      <c r="K1931" s="2" t="s">
        <v>70</v>
      </c>
      <c r="L1931" s="2" t="s">
        <v>35</v>
      </c>
      <c r="M1931" s="2" t="s">
        <v>71</v>
      </c>
      <c r="N1931" s="2">
        <v>-1</v>
      </c>
      <c r="O1931" s="2">
        <v>5</v>
      </c>
      <c r="P1931" s="2">
        <v>178</v>
      </c>
      <c r="Q1931" s="2" t="str">
        <f>VLOOKUP(A1931,'Additional Data'!$A$1:$D$9949,2,0)</f>
        <v>App</v>
      </c>
      <c r="R1931" s="2" t="str">
        <f>VLOOKUP(A1931,'Additional Data'!$A$1:$D$9949,4,0)</f>
        <v>Credit Card</v>
      </c>
      <c r="S1931" s="5">
        <f>VLOOKUP(A1931,'Additional Data'!$A$1:$D$9949,3,0)</f>
        <v>2806.3310099999999</v>
      </c>
      <c r="T1931" s="2" t="str">
        <f>HLOOKUP(B1931,'Additional Data'!$F$1:$N$2,2,0)</f>
        <v>Gaming Console</v>
      </c>
    </row>
    <row r="1932" spans="1:20" ht="14.25" customHeight="1">
      <c r="A1932" s="2">
        <v>569184</v>
      </c>
      <c r="B1932" s="2" t="s">
        <v>48</v>
      </c>
      <c r="C1932" s="2" t="s">
        <v>32</v>
      </c>
      <c r="D1932" s="2" t="s">
        <v>34</v>
      </c>
      <c r="E1932" s="4">
        <v>43531.377951388888</v>
      </c>
      <c r="F1932" s="4">
        <v>43538.377951388888</v>
      </c>
      <c r="G1932" s="4">
        <v>43535.377951388888</v>
      </c>
      <c r="H1932" s="2">
        <v>34</v>
      </c>
      <c r="I1932" s="2">
        <v>115</v>
      </c>
      <c r="J1932" s="2" t="s">
        <v>63</v>
      </c>
      <c r="K1932" s="2" t="s">
        <v>81</v>
      </c>
      <c r="L1932" s="2" t="s">
        <v>35</v>
      </c>
      <c r="M1932" s="2" t="s">
        <v>71</v>
      </c>
      <c r="N1932" s="2">
        <v>3</v>
      </c>
      <c r="O1932" s="2">
        <v>7</v>
      </c>
      <c r="P1932" s="2">
        <v>149</v>
      </c>
      <c r="Q1932" s="2" t="str">
        <f>VLOOKUP(A1932,'Additional Data'!$A$1:$D$9949,2,0)</f>
        <v>Website</v>
      </c>
      <c r="R1932" s="2" t="str">
        <f>VLOOKUP(A1932,'Additional Data'!$A$1:$D$9949,4,0)</f>
        <v>Debit Card</v>
      </c>
      <c r="S1932" s="5">
        <f>VLOOKUP(A1932,'Additional Data'!$A$1:$D$9949,3,0)</f>
        <v>3444</v>
      </c>
      <c r="T1932" s="2" t="str">
        <f>HLOOKUP(B1932,'Additional Data'!$F$1:$N$2,2,0)</f>
        <v>Gaming Console</v>
      </c>
    </row>
    <row r="1933" spans="1:20" ht="14.25" customHeight="1">
      <c r="A1933" s="2">
        <v>978469</v>
      </c>
      <c r="B1933" s="2" t="s">
        <v>39</v>
      </c>
      <c r="C1933" s="2" t="s">
        <v>41</v>
      </c>
      <c r="D1933" s="2" t="s">
        <v>34</v>
      </c>
      <c r="E1933" s="4">
        <v>43531.378229166665</v>
      </c>
      <c r="F1933" s="4">
        <v>43535.378229166665</v>
      </c>
      <c r="G1933" s="4">
        <v>43538.378229166665</v>
      </c>
      <c r="H1933" s="2">
        <v>39</v>
      </c>
      <c r="I1933" s="2">
        <v>124</v>
      </c>
      <c r="J1933" s="2" t="s">
        <v>32</v>
      </c>
      <c r="K1933" s="2" t="s">
        <v>70</v>
      </c>
      <c r="L1933" s="2" t="s">
        <v>35</v>
      </c>
      <c r="M1933" s="2" t="s">
        <v>59</v>
      </c>
      <c r="N1933" s="2">
        <v>-3</v>
      </c>
      <c r="O1933" s="2">
        <v>4</v>
      </c>
      <c r="P1933" s="2">
        <v>163</v>
      </c>
      <c r="Q1933" s="2" t="str">
        <f>VLOOKUP(A1933,'Additional Data'!$A$1:$D$9949,2,0)</f>
        <v>App</v>
      </c>
      <c r="R1933" s="2" t="str">
        <f>VLOOKUP(A1933,'Additional Data'!$A$1:$D$9949,4,0)</f>
        <v>Credit Card</v>
      </c>
      <c r="S1933" s="5">
        <f>VLOOKUP(A1933,'Additional Data'!$A$1:$D$9949,3,0)</f>
        <v>1622</v>
      </c>
      <c r="T1933" s="2" t="str">
        <f>HLOOKUP(B1933,'Additional Data'!$F$1:$N$2,2,0)</f>
        <v>Mobile</v>
      </c>
    </row>
    <row r="1934" spans="1:20" ht="14.25" customHeight="1">
      <c r="A1934" s="2">
        <v>934152</v>
      </c>
      <c r="B1934" s="2" t="s">
        <v>48</v>
      </c>
      <c r="C1934" s="2" t="s">
        <v>41</v>
      </c>
      <c r="D1934" s="2" t="s">
        <v>34</v>
      </c>
      <c r="E1934" s="4">
        <v>43531.378298611111</v>
      </c>
      <c r="F1934" s="4">
        <v>43536.378298611111</v>
      </c>
      <c r="G1934" s="4">
        <v>43536.378298611111</v>
      </c>
      <c r="H1934" s="2">
        <v>36</v>
      </c>
      <c r="I1934" s="2">
        <v>123</v>
      </c>
      <c r="J1934" s="2" t="s">
        <v>73</v>
      </c>
      <c r="K1934" s="2" t="s">
        <v>80</v>
      </c>
      <c r="L1934" s="2" t="s">
        <v>35</v>
      </c>
      <c r="M1934" s="2" t="s">
        <v>71</v>
      </c>
      <c r="N1934" s="2">
        <v>0</v>
      </c>
      <c r="O1934" s="2">
        <v>5</v>
      </c>
      <c r="P1934" s="2">
        <v>159</v>
      </c>
      <c r="Q1934" s="2" t="str">
        <f>VLOOKUP(A1934,'Additional Data'!$A$1:$D$9949,2,0)</f>
        <v>Website</v>
      </c>
      <c r="R1934" s="2" t="str">
        <f>VLOOKUP(A1934,'Additional Data'!$A$1:$D$9949,4,0)</f>
        <v>Debit Card</v>
      </c>
      <c r="S1934" s="5">
        <f>VLOOKUP(A1934,'Additional Data'!$A$1:$D$9949,3,0)</f>
        <v>1597</v>
      </c>
      <c r="T1934" s="2" t="str">
        <f>HLOOKUP(B1934,'Additional Data'!$F$1:$N$2,2,0)</f>
        <v>Gaming Console</v>
      </c>
    </row>
    <row r="1935" spans="1:20" ht="14.25" customHeight="1">
      <c r="A1935" s="2">
        <v>283434</v>
      </c>
      <c r="B1935" s="2" t="s">
        <v>48</v>
      </c>
      <c r="C1935" s="2" t="s">
        <v>32</v>
      </c>
      <c r="D1935" s="2" t="s">
        <v>34</v>
      </c>
      <c r="E1935" s="4">
        <v>43531.378506944442</v>
      </c>
      <c r="F1935" s="4">
        <v>43539.378506944442</v>
      </c>
      <c r="G1935" s="4">
        <v>43537.378506944442</v>
      </c>
      <c r="H1935" s="2">
        <v>40</v>
      </c>
      <c r="I1935" s="2">
        <v>111</v>
      </c>
      <c r="J1935" s="2" t="s">
        <v>60</v>
      </c>
      <c r="K1935" s="2" t="s">
        <v>61</v>
      </c>
      <c r="L1935" s="2" t="s">
        <v>35</v>
      </c>
      <c r="M1935" s="2" t="s">
        <v>59</v>
      </c>
      <c r="N1935" s="2">
        <v>2</v>
      </c>
      <c r="O1935" s="2">
        <v>8</v>
      </c>
      <c r="P1935" s="2">
        <v>151</v>
      </c>
      <c r="Q1935" s="2" t="str">
        <f>VLOOKUP(A1935,'Additional Data'!$A$1:$D$9949,2,0)</f>
        <v>Website</v>
      </c>
      <c r="R1935" s="2" t="str">
        <f>VLOOKUP(A1935,'Additional Data'!$A$1:$D$9949,4,0)</f>
        <v>Debit Card</v>
      </c>
      <c r="S1935" s="5">
        <f>VLOOKUP(A1935,'Additional Data'!$A$1:$D$9949,3,0)</f>
        <v>902.38647360000004</v>
      </c>
      <c r="T1935" s="2" t="str">
        <f>HLOOKUP(B1935,'Additional Data'!$F$1:$N$2,2,0)</f>
        <v>Gaming Console</v>
      </c>
    </row>
    <row r="1936" spans="1:20" ht="14.25" customHeight="1">
      <c r="A1936" s="2">
        <v>349239</v>
      </c>
      <c r="B1936" s="2" t="s">
        <v>36</v>
      </c>
      <c r="C1936" s="2" t="s">
        <v>41</v>
      </c>
      <c r="D1936" s="2" t="s">
        <v>34</v>
      </c>
      <c r="E1936" s="4">
        <v>43531.380300925928</v>
      </c>
      <c r="F1936" s="4">
        <v>43535.380300925928</v>
      </c>
      <c r="G1936" s="4">
        <v>43535.380300925928</v>
      </c>
      <c r="H1936" s="2">
        <v>65</v>
      </c>
      <c r="I1936" s="2">
        <v>107</v>
      </c>
      <c r="J1936" s="2" t="s">
        <v>32</v>
      </c>
      <c r="K1936" s="2" t="s">
        <v>70</v>
      </c>
      <c r="L1936" s="2" t="s">
        <v>35</v>
      </c>
      <c r="M1936" s="2" t="s">
        <v>71</v>
      </c>
      <c r="N1936" s="2">
        <v>0</v>
      </c>
      <c r="O1936" s="2">
        <v>4</v>
      </c>
      <c r="P1936" s="2">
        <v>172</v>
      </c>
      <c r="Q1936" s="2" t="str">
        <f>VLOOKUP(A1936,'Additional Data'!$A$1:$D$9949,2,0)</f>
        <v>Website</v>
      </c>
      <c r="R1936" s="2" t="str">
        <f>VLOOKUP(A1936,'Additional Data'!$A$1:$D$9949,4,0)</f>
        <v>Credit Card</v>
      </c>
      <c r="S1936" s="5">
        <f>VLOOKUP(A1936,'Additional Data'!$A$1:$D$9949,3,0)</f>
        <v>855</v>
      </c>
      <c r="T1936" s="2" t="str">
        <f>HLOOKUP(B1936,'Additional Data'!$F$1:$N$2,2,0)</f>
        <v>Laptop</v>
      </c>
    </row>
    <row r="1937" spans="1:20" ht="14.25" customHeight="1">
      <c r="A1937" s="2">
        <v>872177</v>
      </c>
      <c r="B1937" s="2" t="s">
        <v>36</v>
      </c>
      <c r="C1937" s="2" t="s">
        <v>32</v>
      </c>
      <c r="D1937" s="2" t="s">
        <v>34</v>
      </c>
      <c r="E1937" s="4">
        <v>43531.38244212963</v>
      </c>
      <c r="F1937" s="4">
        <v>43535.38244212963</v>
      </c>
      <c r="G1937" s="4">
        <v>43534.38244212963</v>
      </c>
      <c r="H1937" s="2">
        <v>50</v>
      </c>
      <c r="I1937" s="2">
        <v>126</v>
      </c>
      <c r="J1937" s="2" t="s">
        <v>73</v>
      </c>
      <c r="K1937" s="2" t="s">
        <v>74</v>
      </c>
      <c r="L1937" s="2" t="s">
        <v>35</v>
      </c>
      <c r="M1937" s="2" t="s">
        <v>59</v>
      </c>
      <c r="N1937" s="2">
        <v>1</v>
      </c>
      <c r="O1937" s="2">
        <v>4</v>
      </c>
      <c r="P1937" s="2">
        <v>176</v>
      </c>
      <c r="Q1937" s="2" t="str">
        <f>VLOOKUP(A1937,'Additional Data'!$A$1:$D$9949,2,0)</f>
        <v>App</v>
      </c>
      <c r="R1937" s="2" t="str">
        <f>VLOOKUP(A1937,'Additional Data'!$A$1:$D$9949,4,0)</f>
        <v>Credit Card</v>
      </c>
      <c r="S1937" s="5">
        <f>VLOOKUP(A1937,'Additional Data'!$A$1:$D$9949,3,0)</f>
        <v>1977.6703869999999</v>
      </c>
      <c r="T1937" s="2" t="str">
        <f>HLOOKUP(B1937,'Additional Data'!$F$1:$N$2,2,0)</f>
        <v>Laptop</v>
      </c>
    </row>
    <row r="1938" spans="1:20" ht="14.25" customHeight="1">
      <c r="A1938" s="2">
        <v>24099</v>
      </c>
      <c r="B1938" s="2" t="s">
        <v>49</v>
      </c>
      <c r="C1938" s="2" t="s">
        <v>32</v>
      </c>
      <c r="D1938" s="2" t="s">
        <v>34</v>
      </c>
      <c r="E1938" s="4">
        <v>43531.384189814817</v>
      </c>
      <c r="F1938" s="4">
        <v>43533.384189814817</v>
      </c>
      <c r="G1938" s="4">
        <v>43538.384189814817</v>
      </c>
      <c r="H1938" s="2">
        <v>0</v>
      </c>
      <c r="I1938" s="2">
        <v>124</v>
      </c>
      <c r="J1938" s="2" t="s">
        <v>32</v>
      </c>
      <c r="K1938" s="2" t="s">
        <v>82</v>
      </c>
      <c r="L1938" s="2" t="s">
        <v>67</v>
      </c>
      <c r="M1938" s="2" t="s">
        <v>59</v>
      </c>
      <c r="N1938" s="2">
        <v>-5</v>
      </c>
      <c r="O1938" s="2">
        <v>2</v>
      </c>
      <c r="P1938" s="2">
        <v>124</v>
      </c>
      <c r="Q1938" s="2" t="str">
        <f>VLOOKUP(A1938,'Additional Data'!$A$1:$D$9949,2,0)</f>
        <v>Website</v>
      </c>
      <c r="R1938" s="2" t="str">
        <f>VLOOKUP(A1938,'Additional Data'!$A$1:$D$9949,4,0)</f>
        <v>Credit Card</v>
      </c>
      <c r="S1938" s="5">
        <f>VLOOKUP(A1938,'Additional Data'!$A$1:$D$9949,3,0)</f>
        <v>1492</v>
      </c>
      <c r="T1938" s="2" t="str">
        <f>HLOOKUP(B1938,'Additional Data'!$F$1:$N$2,2,0)</f>
        <v>TV</v>
      </c>
    </row>
    <row r="1939" spans="1:20" ht="14.25" customHeight="1">
      <c r="A1939" s="2">
        <v>232667</v>
      </c>
      <c r="B1939" s="2" t="s">
        <v>36</v>
      </c>
      <c r="C1939" s="2" t="s">
        <v>41</v>
      </c>
      <c r="D1939" s="2" t="s">
        <v>34</v>
      </c>
      <c r="E1939" s="4">
        <v>43531.387604166666</v>
      </c>
      <c r="F1939" s="4">
        <v>43535.387604166666</v>
      </c>
      <c r="G1939" s="4">
        <v>43534.387604166666</v>
      </c>
      <c r="H1939" s="2">
        <v>0</v>
      </c>
      <c r="I1939" s="2">
        <v>126</v>
      </c>
      <c r="J1939" s="2" t="s">
        <v>41</v>
      </c>
      <c r="K1939" s="2" t="s">
        <v>66</v>
      </c>
      <c r="L1939" s="2" t="s">
        <v>67</v>
      </c>
      <c r="M1939" s="2" t="s">
        <v>59</v>
      </c>
      <c r="N1939" s="2">
        <v>1</v>
      </c>
      <c r="O1939" s="2">
        <v>4</v>
      </c>
      <c r="P1939" s="2">
        <v>126</v>
      </c>
      <c r="Q1939" s="2" t="str">
        <f>VLOOKUP(A1939,'Additional Data'!$A$1:$D$9949,2,0)</f>
        <v>App</v>
      </c>
      <c r="R1939" s="2" t="str">
        <f>VLOOKUP(A1939,'Additional Data'!$A$1:$D$9949,4,0)</f>
        <v>Credit Card</v>
      </c>
      <c r="S1939" s="5">
        <f>VLOOKUP(A1939,'Additional Data'!$A$1:$D$9949,3,0)</f>
        <v>357</v>
      </c>
      <c r="T1939" s="2" t="str">
        <f>HLOOKUP(B1939,'Additional Data'!$F$1:$N$2,2,0)</f>
        <v>Laptop</v>
      </c>
    </row>
    <row r="1940" spans="1:20" ht="14.25" customHeight="1">
      <c r="A1940" s="2">
        <v>846960</v>
      </c>
      <c r="B1940" s="2" t="s">
        <v>39</v>
      </c>
      <c r="C1940" s="2" t="s">
        <v>41</v>
      </c>
      <c r="D1940" s="2" t="s">
        <v>34</v>
      </c>
      <c r="E1940" s="4">
        <v>43531.388356481482</v>
      </c>
      <c r="F1940" s="4">
        <v>43536.388356481482</v>
      </c>
      <c r="G1940" s="4">
        <v>43538.388356481482</v>
      </c>
      <c r="H1940" s="2">
        <v>0</v>
      </c>
      <c r="I1940" s="2">
        <v>122</v>
      </c>
      <c r="J1940" s="2" t="s">
        <v>41</v>
      </c>
      <c r="K1940" s="2" t="s">
        <v>66</v>
      </c>
      <c r="L1940" s="2" t="s">
        <v>67</v>
      </c>
      <c r="M1940" s="2" t="s">
        <v>71</v>
      </c>
      <c r="N1940" s="2">
        <v>-2</v>
      </c>
      <c r="O1940" s="2">
        <v>5</v>
      </c>
      <c r="P1940" s="2">
        <v>122</v>
      </c>
      <c r="Q1940" s="2" t="str">
        <f>VLOOKUP(A1940,'Additional Data'!$A$1:$D$9949,2,0)</f>
        <v>Website</v>
      </c>
      <c r="R1940" s="2" t="str">
        <f>VLOOKUP(A1940,'Additional Data'!$A$1:$D$9949,4,0)</f>
        <v>Debit Card</v>
      </c>
      <c r="S1940" s="5">
        <f>VLOOKUP(A1940,'Additional Data'!$A$1:$D$9949,3,0)</f>
        <v>2734</v>
      </c>
      <c r="T1940" s="2" t="str">
        <f>HLOOKUP(B1940,'Additional Data'!$F$1:$N$2,2,0)</f>
        <v>Mobile</v>
      </c>
    </row>
    <row r="1941" spans="1:20" ht="14.25" customHeight="1">
      <c r="A1941" s="2">
        <v>581058</v>
      </c>
      <c r="B1941" s="2" t="s">
        <v>39</v>
      </c>
      <c r="C1941" s="2" t="s">
        <v>41</v>
      </c>
      <c r="D1941" s="2" t="s">
        <v>34</v>
      </c>
      <c r="E1941" s="4">
        <v>43531.398344907408</v>
      </c>
      <c r="F1941" s="4">
        <v>43531.398344907408</v>
      </c>
      <c r="G1941" s="4">
        <v>43535.398344907408</v>
      </c>
      <c r="H1941" s="2">
        <v>0</v>
      </c>
      <c r="I1941" s="2">
        <v>109</v>
      </c>
      <c r="J1941" s="2" t="s">
        <v>41</v>
      </c>
      <c r="K1941" s="2" t="s">
        <v>66</v>
      </c>
      <c r="L1941" s="2" t="s">
        <v>67</v>
      </c>
      <c r="M1941" s="2" t="s">
        <v>71</v>
      </c>
      <c r="N1941" s="2">
        <v>-4</v>
      </c>
      <c r="O1941" s="2">
        <v>0</v>
      </c>
      <c r="P1941" s="2">
        <v>109</v>
      </c>
      <c r="Q1941" s="2" t="str">
        <f>VLOOKUP(A1941,'Additional Data'!$A$1:$D$9949,2,0)</f>
        <v>Website</v>
      </c>
      <c r="R1941" s="2" t="str">
        <f>VLOOKUP(A1941,'Additional Data'!$A$1:$D$9949,4,0)</f>
        <v>Debit Card</v>
      </c>
      <c r="S1941" s="5">
        <f>VLOOKUP(A1941,'Additional Data'!$A$1:$D$9949,3,0)</f>
        <v>1565.347966</v>
      </c>
      <c r="T1941" s="2" t="str">
        <f>HLOOKUP(B1941,'Additional Data'!$F$1:$N$2,2,0)</f>
        <v>Mobile</v>
      </c>
    </row>
    <row r="1942" spans="1:20" ht="14.25" customHeight="1">
      <c r="A1942" s="2">
        <v>228999</v>
      </c>
      <c r="B1942" s="2" t="s">
        <v>30</v>
      </c>
      <c r="C1942" s="2" t="s">
        <v>41</v>
      </c>
      <c r="D1942" s="2" t="s">
        <v>34</v>
      </c>
      <c r="E1942" s="4">
        <v>43531.403715277775</v>
      </c>
      <c r="F1942" s="4">
        <v>43539.403715277775</v>
      </c>
      <c r="G1942" s="4">
        <v>43537.403715277775</v>
      </c>
      <c r="H1942" s="2">
        <v>30</v>
      </c>
      <c r="I1942" s="2">
        <v>130</v>
      </c>
      <c r="J1942" s="2" t="s">
        <v>32</v>
      </c>
      <c r="K1942" s="2" t="s">
        <v>70</v>
      </c>
      <c r="L1942" s="2" t="s">
        <v>35</v>
      </c>
      <c r="M1942" s="2" t="s">
        <v>59</v>
      </c>
      <c r="N1942" s="2">
        <v>2</v>
      </c>
      <c r="O1942" s="2">
        <v>8</v>
      </c>
      <c r="P1942" s="2">
        <v>160</v>
      </c>
      <c r="Q1942" s="2" t="str">
        <f>VLOOKUP(A1942,'Additional Data'!$A$1:$D$9949,2,0)</f>
        <v>Website</v>
      </c>
      <c r="R1942" s="2" t="str">
        <f>VLOOKUP(A1942,'Additional Data'!$A$1:$D$9949,4,0)</f>
        <v>Credit Card</v>
      </c>
      <c r="S1942" s="5">
        <f>VLOOKUP(A1942,'Additional Data'!$A$1:$D$9949,3,0)</f>
        <v>417.21088739999999</v>
      </c>
      <c r="T1942" s="2" t="str">
        <f>HLOOKUP(B1942,'Additional Data'!$F$1:$N$2,2,0)</f>
        <v>PC</v>
      </c>
    </row>
    <row r="1943" spans="1:20" ht="14.25" customHeight="1">
      <c r="A1943" s="2">
        <v>277775</v>
      </c>
      <c r="B1943" s="2" t="s">
        <v>39</v>
      </c>
      <c r="C1943" s="2" t="s">
        <v>32</v>
      </c>
      <c r="D1943" s="2" t="s">
        <v>34</v>
      </c>
      <c r="E1943" s="4">
        <v>43531.406354166669</v>
      </c>
      <c r="F1943" s="4">
        <v>43536.406354166669</v>
      </c>
      <c r="G1943" s="4">
        <v>43536.406354166669</v>
      </c>
      <c r="H1943" s="2">
        <v>42</v>
      </c>
      <c r="I1943" s="2">
        <v>110</v>
      </c>
      <c r="J1943" s="2" t="s">
        <v>60</v>
      </c>
      <c r="K1943" s="2" t="s">
        <v>61</v>
      </c>
      <c r="L1943" s="2" t="s">
        <v>35</v>
      </c>
      <c r="M1943" s="2" t="s">
        <v>59</v>
      </c>
      <c r="N1943" s="2">
        <v>0</v>
      </c>
      <c r="O1943" s="2">
        <v>5</v>
      </c>
      <c r="P1943" s="2">
        <v>152</v>
      </c>
      <c r="Q1943" s="2" t="str">
        <f>VLOOKUP(A1943,'Additional Data'!$A$1:$D$9949,2,0)</f>
        <v>App</v>
      </c>
      <c r="R1943" s="2" t="str">
        <f>VLOOKUP(A1943,'Additional Data'!$A$1:$D$9949,4,0)</f>
        <v>Credit Card</v>
      </c>
      <c r="S1943" s="5">
        <f>VLOOKUP(A1943,'Additional Data'!$A$1:$D$9949,3,0)</f>
        <v>1741.2314220000001</v>
      </c>
      <c r="T1943" s="2" t="str">
        <f>HLOOKUP(B1943,'Additional Data'!$F$1:$N$2,2,0)</f>
        <v>Mobile</v>
      </c>
    </row>
    <row r="1944" spans="1:20" ht="14.25" customHeight="1">
      <c r="A1944" s="2">
        <v>667529</v>
      </c>
      <c r="B1944" s="2" t="s">
        <v>36</v>
      </c>
      <c r="C1944" s="2" t="s">
        <v>32</v>
      </c>
      <c r="D1944" s="2" t="s">
        <v>34</v>
      </c>
      <c r="E1944" s="4">
        <v>43531.412662037037</v>
      </c>
      <c r="F1944" s="4">
        <v>43537.412662037037</v>
      </c>
      <c r="G1944" s="4">
        <v>43535.412662037037</v>
      </c>
      <c r="H1944" s="2">
        <v>0</v>
      </c>
      <c r="I1944" s="2">
        <v>122</v>
      </c>
      <c r="J1944" s="2" t="s">
        <v>32</v>
      </c>
      <c r="K1944" s="2" t="s">
        <v>82</v>
      </c>
      <c r="L1944" s="2" t="s">
        <v>67</v>
      </c>
      <c r="M1944" s="2" t="s">
        <v>59</v>
      </c>
      <c r="N1944" s="2">
        <v>2</v>
      </c>
      <c r="O1944" s="2">
        <v>6</v>
      </c>
      <c r="P1944" s="2">
        <v>122</v>
      </c>
      <c r="Q1944" s="2" t="str">
        <f>VLOOKUP(A1944,'Additional Data'!$A$1:$D$9949,2,0)</f>
        <v>App</v>
      </c>
      <c r="R1944" s="2" t="str">
        <f>VLOOKUP(A1944,'Additional Data'!$A$1:$D$9949,4,0)</f>
        <v>Credit Card</v>
      </c>
      <c r="S1944" s="5">
        <f>VLOOKUP(A1944,'Additional Data'!$A$1:$D$9949,3,0)</f>
        <v>462.69802770000001</v>
      </c>
      <c r="T1944" s="2" t="str">
        <f>HLOOKUP(B1944,'Additional Data'!$F$1:$N$2,2,0)</f>
        <v>Laptop</v>
      </c>
    </row>
    <row r="1945" spans="1:20" ht="14.25" customHeight="1">
      <c r="A1945" s="2">
        <v>517727</v>
      </c>
      <c r="B1945" s="2" t="s">
        <v>47</v>
      </c>
      <c r="C1945" s="2" t="s">
        <v>41</v>
      </c>
      <c r="D1945" s="2" t="s">
        <v>34</v>
      </c>
      <c r="E1945" s="4">
        <v>43531.423449074071</v>
      </c>
      <c r="F1945" s="4">
        <v>43537.423449074071</v>
      </c>
      <c r="G1945" s="4">
        <v>43537.423449074071</v>
      </c>
      <c r="H1945" s="2">
        <v>42</v>
      </c>
      <c r="I1945" s="2">
        <v>106</v>
      </c>
      <c r="J1945" s="2" t="s">
        <v>60</v>
      </c>
      <c r="K1945" s="2" t="s">
        <v>77</v>
      </c>
      <c r="L1945" s="2" t="s">
        <v>35</v>
      </c>
      <c r="M1945" s="2" t="s">
        <v>59</v>
      </c>
      <c r="N1945" s="2">
        <v>0</v>
      </c>
      <c r="O1945" s="2">
        <v>6</v>
      </c>
      <c r="P1945" s="2">
        <v>148</v>
      </c>
      <c r="Q1945" s="2" t="str">
        <f>VLOOKUP(A1945,'Additional Data'!$A$1:$D$9949,2,0)</f>
        <v>App</v>
      </c>
      <c r="R1945" s="2" t="str">
        <f>VLOOKUP(A1945,'Additional Data'!$A$1:$D$9949,4,0)</f>
        <v>Cash On Delivery</v>
      </c>
      <c r="S1945" s="5">
        <f>VLOOKUP(A1945,'Additional Data'!$A$1:$D$9949,3,0)</f>
        <v>546.22252539999999</v>
      </c>
      <c r="T1945" s="2" t="str">
        <f>HLOOKUP(B1945,'Additional Data'!$F$1:$N$2,2,0)</f>
        <v>Tablet</v>
      </c>
    </row>
    <row r="1946" spans="1:20" ht="14.25" customHeight="1">
      <c r="A1946" s="2">
        <v>618784</v>
      </c>
      <c r="B1946" s="2" t="s">
        <v>36</v>
      </c>
      <c r="C1946" s="2" t="s">
        <v>41</v>
      </c>
      <c r="D1946" s="2" t="s">
        <v>34</v>
      </c>
      <c r="E1946" s="4">
        <v>43531.424375000002</v>
      </c>
      <c r="F1946" s="4">
        <v>43536.424375000002</v>
      </c>
      <c r="G1946" s="4">
        <v>43538.424375000002</v>
      </c>
      <c r="H1946" s="2">
        <v>49</v>
      </c>
      <c r="I1946" s="2">
        <v>106</v>
      </c>
      <c r="J1946" s="2" t="s">
        <v>63</v>
      </c>
      <c r="K1946" s="2" t="s">
        <v>64</v>
      </c>
      <c r="L1946" s="2" t="s">
        <v>35</v>
      </c>
      <c r="M1946" s="2" t="s">
        <v>71</v>
      </c>
      <c r="N1946" s="2">
        <v>-2</v>
      </c>
      <c r="O1946" s="2">
        <v>5</v>
      </c>
      <c r="P1946" s="2">
        <v>155</v>
      </c>
      <c r="Q1946" s="2" t="str">
        <f>VLOOKUP(A1946,'Additional Data'!$A$1:$D$9949,2,0)</f>
        <v>App</v>
      </c>
      <c r="R1946" s="2" t="str">
        <f>VLOOKUP(A1946,'Additional Data'!$A$1:$D$9949,4,0)</f>
        <v>Debit Card</v>
      </c>
      <c r="S1946" s="5">
        <f>VLOOKUP(A1946,'Additional Data'!$A$1:$D$9949,3,0)</f>
        <v>3574.1731690000001</v>
      </c>
      <c r="T1946" s="2" t="str">
        <f>HLOOKUP(B1946,'Additional Data'!$F$1:$N$2,2,0)</f>
        <v>Laptop</v>
      </c>
    </row>
    <row r="1947" spans="1:20" ht="14.25" customHeight="1">
      <c r="A1947" s="2">
        <v>754841</v>
      </c>
      <c r="B1947" s="2" t="s">
        <v>36</v>
      </c>
      <c r="C1947" s="2" t="s">
        <v>41</v>
      </c>
      <c r="D1947" s="2" t="s">
        <v>34</v>
      </c>
      <c r="E1947" s="4">
        <v>43531.425185185188</v>
      </c>
      <c r="F1947" s="4">
        <v>43539.425185185188</v>
      </c>
      <c r="G1947" s="4">
        <v>43536.425185185188</v>
      </c>
      <c r="H1947" s="2">
        <v>25</v>
      </c>
      <c r="I1947" s="2">
        <v>115</v>
      </c>
      <c r="J1947" s="2" t="s">
        <v>60</v>
      </c>
      <c r="K1947" s="2" t="s">
        <v>77</v>
      </c>
      <c r="L1947" s="2" t="s">
        <v>35</v>
      </c>
      <c r="M1947" s="2" t="s">
        <v>59</v>
      </c>
      <c r="N1947" s="2">
        <v>3</v>
      </c>
      <c r="O1947" s="2">
        <v>8</v>
      </c>
      <c r="P1947" s="2">
        <v>140</v>
      </c>
      <c r="Q1947" s="2" t="str">
        <f>VLOOKUP(A1947,'Additional Data'!$A$1:$D$9949,2,0)</f>
        <v>App</v>
      </c>
      <c r="R1947" s="2" t="str">
        <f>VLOOKUP(A1947,'Additional Data'!$A$1:$D$9949,4,0)</f>
        <v>Credit Card</v>
      </c>
      <c r="S1947" s="5">
        <f>VLOOKUP(A1947,'Additional Data'!$A$1:$D$9949,3,0)</f>
        <v>1450.096869</v>
      </c>
      <c r="T1947" s="2" t="str">
        <f>HLOOKUP(B1947,'Additional Data'!$F$1:$N$2,2,0)</f>
        <v>Laptop</v>
      </c>
    </row>
    <row r="1948" spans="1:20" ht="14.25" customHeight="1">
      <c r="A1948" s="2">
        <v>893027</v>
      </c>
      <c r="B1948" s="2" t="s">
        <v>36</v>
      </c>
      <c r="C1948" s="2" t="s">
        <v>41</v>
      </c>
      <c r="D1948" s="2" t="s">
        <v>34</v>
      </c>
      <c r="E1948" s="4">
        <v>43531.435312499998</v>
      </c>
      <c r="F1948" s="4">
        <v>43535.435312499998</v>
      </c>
      <c r="G1948" s="4">
        <v>43537.435312499998</v>
      </c>
      <c r="H1948" s="2">
        <v>39</v>
      </c>
      <c r="I1948" s="2">
        <v>107</v>
      </c>
      <c r="J1948" s="2" t="s">
        <v>63</v>
      </c>
      <c r="K1948" s="2" t="s">
        <v>64</v>
      </c>
      <c r="L1948" s="2" t="s">
        <v>35</v>
      </c>
      <c r="M1948" s="2" t="s">
        <v>59</v>
      </c>
      <c r="N1948" s="2">
        <v>-2</v>
      </c>
      <c r="O1948" s="2">
        <v>4</v>
      </c>
      <c r="P1948" s="2">
        <v>146</v>
      </c>
      <c r="Q1948" s="2" t="str">
        <f>VLOOKUP(A1948,'Additional Data'!$A$1:$D$9949,2,0)</f>
        <v>App</v>
      </c>
      <c r="R1948" s="2" t="str">
        <f>VLOOKUP(A1948,'Additional Data'!$A$1:$D$9949,4,0)</f>
        <v>Credit Card</v>
      </c>
      <c r="S1948" s="5">
        <f>VLOOKUP(A1948,'Additional Data'!$A$1:$D$9949,3,0)</f>
        <v>3723.9051629999999</v>
      </c>
      <c r="T1948" s="2" t="str">
        <f>HLOOKUP(B1948,'Additional Data'!$F$1:$N$2,2,0)</f>
        <v>Laptop</v>
      </c>
    </row>
    <row r="1949" spans="1:20" ht="14.25" customHeight="1">
      <c r="A1949" s="2">
        <v>461824</v>
      </c>
      <c r="B1949" s="2" t="s">
        <v>36</v>
      </c>
      <c r="C1949" s="2" t="s">
        <v>32</v>
      </c>
      <c r="D1949" s="2" t="s">
        <v>34</v>
      </c>
      <c r="E1949" s="4">
        <v>43531.438368055555</v>
      </c>
      <c r="F1949" s="4">
        <v>43534.438368055555</v>
      </c>
      <c r="G1949" s="4">
        <v>43534.438368055555</v>
      </c>
      <c r="H1949" s="2">
        <v>65</v>
      </c>
      <c r="I1949" s="2">
        <v>107</v>
      </c>
      <c r="J1949" s="2" t="s">
        <v>41</v>
      </c>
      <c r="K1949" s="2" t="s">
        <v>58</v>
      </c>
      <c r="L1949" s="2" t="s">
        <v>35</v>
      </c>
      <c r="M1949" s="2" t="s">
        <v>71</v>
      </c>
      <c r="N1949" s="2">
        <v>0</v>
      </c>
      <c r="O1949" s="2">
        <v>3</v>
      </c>
      <c r="P1949" s="2">
        <v>172</v>
      </c>
      <c r="Q1949" s="2" t="str">
        <f>VLOOKUP(A1949,'Additional Data'!$A$1:$D$9949,2,0)</f>
        <v>App</v>
      </c>
      <c r="R1949" s="2" t="str">
        <f>VLOOKUP(A1949,'Additional Data'!$A$1:$D$9949,4,0)</f>
        <v>Debit Card</v>
      </c>
      <c r="S1949" s="5">
        <f>VLOOKUP(A1949,'Additional Data'!$A$1:$D$9949,3,0)</f>
        <v>889</v>
      </c>
      <c r="T1949" s="2" t="str">
        <f>HLOOKUP(B1949,'Additional Data'!$F$1:$N$2,2,0)</f>
        <v>Laptop</v>
      </c>
    </row>
    <row r="1950" spans="1:20" ht="14.25" customHeight="1">
      <c r="A1950" s="2">
        <v>270436</v>
      </c>
      <c r="B1950" s="2" t="s">
        <v>30</v>
      </c>
      <c r="C1950" s="2" t="s">
        <v>41</v>
      </c>
      <c r="D1950" s="2" t="s">
        <v>34</v>
      </c>
      <c r="E1950" s="4">
        <v>43531.439317129632</v>
      </c>
      <c r="F1950" s="4">
        <v>43535.439317129632</v>
      </c>
      <c r="G1950" s="4">
        <v>43538.439317129632</v>
      </c>
      <c r="H1950" s="2">
        <v>0</v>
      </c>
      <c r="I1950" s="2">
        <v>128</v>
      </c>
      <c r="J1950" s="2" t="s">
        <v>41</v>
      </c>
      <c r="K1950" s="2" t="s">
        <v>66</v>
      </c>
      <c r="L1950" s="2" t="s">
        <v>67</v>
      </c>
      <c r="M1950" s="2" t="s">
        <v>71</v>
      </c>
      <c r="N1950" s="2">
        <v>-3</v>
      </c>
      <c r="O1950" s="2">
        <v>4</v>
      </c>
      <c r="P1950" s="2">
        <v>128</v>
      </c>
      <c r="Q1950" s="2" t="str">
        <f>VLOOKUP(A1950,'Additional Data'!$A$1:$D$9949,2,0)</f>
        <v>App</v>
      </c>
      <c r="R1950" s="2" t="str">
        <f>VLOOKUP(A1950,'Additional Data'!$A$1:$D$9949,4,0)</f>
        <v>Debit Card</v>
      </c>
      <c r="S1950" s="5">
        <f>VLOOKUP(A1950,'Additional Data'!$A$1:$D$9949,3,0)</f>
        <v>1078.6240319999999</v>
      </c>
      <c r="T1950" s="2" t="str">
        <f>HLOOKUP(B1950,'Additional Data'!$F$1:$N$2,2,0)</f>
        <v>PC</v>
      </c>
    </row>
    <row r="1951" spans="1:20" ht="14.25" customHeight="1">
      <c r="A1951" s="2">
        <v>484284</v>
      </c>
      <c r="B1951" s="2" t="s">
        <v>36</v>
      </c>
      <c r="C1951" s="2" t="s">
        <v>41</v>
      </c>
      <c r="D1951" s="2" t="s">
        <v>34</v>
      </c>
      <c r="E1951" s="4">
        <v>43531.440405092595</v>
      </c>
      <c r="F1951" s="4">
        <v>43531.440405092595</v>
      </c>
      <c r="G1951" s="4">
        <v>43535.440405092595</v>
      </c>
      <c r="H1951" s="2">
        <v>0</v>
      </c>
      <c r="I1951" s="2">
        <v>120</v>
      </c>
      <c r="J1951" s="2" t="s">
        <v>41</v>
      </c>
      <c r="K1951" s="2" t="s">
        <v>66</v>
      </c>
      <c r="L1951" s="2" t="s">
        <v>67</v>
      </c>
      <c r="M1951" s="2" t="s">
        <v>71</v>
      </c>
      <c r="N1951" s="2">
        <v>-4</v>
      </c>
      <c r="O1951" s="2">
        <v>0</v>
      </c>
      <c r="P1951" s="2">
        <v>120</v>
      </c>
      <c r="Q1951" s="2" t="str">
        <f>VLOOKUP(A1951,'Additional Data'!$A$1:$D$9949,2,0)</f>
        <v>Website</v>
      </c>
      <c r="R1951" s="2" t="str">
        <f>VLOOKUP(A1951,'Additional Data'!$A$1:$D$9949,4,0)</f>
        <v>Debit Card</v>
      </c>
      <c r="S1951" s="5">
        <f>VLOOKUP(A1951,'Additional Data'!$A$1:$D$9949,3,0)</f>
        <v>650.13870870000005</v>
      </c>
      <c r="T1951" s="2" t="str">
        <f>HLOOKUP(B1951,'Additional Data'!$F$1:$N$2,2,0)</f>
        <v>Laptop</v>
      </c>
    </row>
    <row r="1952" spans="1:20" ht="14.25" customHeight="1">
      <c r="A1952" s="2">
        <v>603202</v>
      </c>
      <c r="B1952" s="2" t="s">
        <v>36</v>
      </c>
      <c r="C1952" s="2" t="s">
        <v>41</v>
      </c>
      <c r="D1952" s="2" t="s">
        <v>34</v>
      </c>
      <c r="E1952" s="4">
        <v>43531.442245370374</v>
      </c>
      <c r="F1952" s="4">
        <v>43532.442245370374</v>
      </c>
      <c r="G1952" s="4">
        <v>43538.442245370374</v>
      </c>
      <c r="H1952" s="2">
        <v>0</v>
      </c>
      <c r="I1952" s="2">
        <v>125</v>
      </c>
      <c r="J1952" s="2" t="s">
        <v>41</v>
      </c>
      <c r="K1952" s="2" t="s">
        <v>66</v>
      </c>
      <c r="L1952" s="2" t="s">
        <v>67</v>
      </c>
      <c r="M1952" s="2" t="s">
        <v>59</v>
      </c>
      <c r="N1952" s="2">
        <v>-6</v>
      </c>
      <c r="O1952" s="2">
        <v>1</v>
      </c>
      <c r="P1952" s="2">
        <v>125</v>
      </c>
      <c r="Q1952" s="2" t="str">
        <f>VLOOKUP(A1952,'Additional Data'!$A$1:$D$9949,2,0)</f>
        <v>App</v>
      </c>
      <c r="R1952" s="2" t="str">
        <f>VLOOKUP(A1952,'Additional Data'!$A$1:$D$9949,4,0)</f>
        <v>Debit Card</v>
      </c>
      <c r="S1952" s="5">
        <f>VLOOKUP(A1952,'Additional Data'!$A$1:$D$9949,3,0)</f>
        <v>331.94375939999998</v>
      </c>
      <c r="T1952" s="2" t="str">
        <f>HLOOKUP(B1952,'Additional Data'!$F$1:$N$2,2,0)</f>
        <v>Laptop</v>
      </c>
    </row>
    <row r="1953" spans="1:20" ht="14.25" customHeight="1">
      <c r="A1953" s="2">
        <v>518522</v>
      </c>
      <c r="B1953" s="2" t="s">
        <v>42</v>
      </c>
      <c r="C1953" s="2" t="s">
        <v>32</v>
      </c>
      <c r="D1953" s="2" t="s">
        <v>34</v>
      </c>
      <c r="E1953" s="4">
        <v>43531.445335648146</v>
      </c>
      <c r="F1953" s="4">
        <v>43534.445335648146</v>
      </c>
      <c r="G1953" s="4">
        <v>43536.445335648146</v>
      </c>
      <c r="H1953" s="2">
        <v>34</v>
      </c>
      <c r="I1953" s="2">
        <v>121</v>
      </c>
      <c r="J1953" s="2" t="s">
        <v>41</v>
      </c>
      <c r="K1953" s="2" t="s">
        <v>58</v>
      </c>
      <c r="L1953" s="2" t="s">
        <v>35</v>
      </c>
      <c r="M1953" s="2" t="s">
        <v>59</v>
      </c>
      <c r="N1953" s="2">
        <v>-2</v>
      </c>
      <c r="O1953" s="2">
        <v>3</v>
      </c>
      <c r="P1953" s="2">
        <v>155</v>
      </c>
      <c r="Q1953" s="2" t="str">
        <f>VLOOKUP(A1953,'Additional Data'!$A$1:$D$9949,2,0)</f>
        <v>App</v>
      </c>
      <c r="R1953" s="2" t="str">
        <f>VLOOKUP(A1953,'Additional Data'!$A$1:$D$9949,4,0)</f>
        <v>Debit Card</v>
      </c>
      <c r="S1953" s="5">
        <f>VLOOKUP(A1953,'Additional Data'!$A$1:$D$9949,3,0)</f>
        <v>2635.477112</v>
      </c>
      <c r="T1953" s="2" t="str">
        <f>HLOOKUP(B1953,'Additional Data'!$F$1:$N$2,2,0)</f>
        <v>TV</v>
      </c>
    </row>
    <row r="1954" spans="1:20" ht="14.25" customHeight="1">
      <c r="A1954" s="2">
        <v>166907</v>
      </c>
      <c r="B1954" s="2" t="s">
        <v>46</v>
      </c>
      <c r="C1954" s="2" t="s">
        <v>32</v>
      </c>
      <c r="D1954" s="2" t="s">
        <v>34</v>
      </c>
      <c r="E1954" s="4">
        <v>43531.450277777774</v>
      </c>
      <c r="F1954" s="4">
        <v>43533.450277777774</v>
      </c>
      <c r="G1954" s="4">
        <v>43536.450277777774</v>
      </c>
      <c r="H1954" s="2">
        <v>87</v>
      </c>
      <c r="I1954" s="2">
        <v>87</v>
      </c>
      <c r="J1954" s="2" t="s">
        <v>60</v>
      </c>
      <c r="K1954" s="2" t="s">
        <v>61</v>
      </c>
      <c r="L1954" s="2" t="s">
        <v>35</v>
      </c>
      <c r="M1954" s="2" t="s">
        <v>71</v>
      </c>
      <c r="N1954" s="2">
        <v>-3</v>
      </c>
      <c r="O1954" s="2">
        <v>2</v>
      </c>
      <c r="P1954" s="2">
        <v>174</v>
      </c>
      <c r="Q1954" s="2" t="str">
        <f>VLOOKUP(A1954,'Additional Data'!$A$1:$D$9949,2,0)</f>
        <v>App</v>
      </c>
      <c r="R1954" s="2" t="str">
        <f>VLOOKUP(A1954,'Additional Data'!$A$1:$D$9949,4,0)</f>
        <v>Credit Card</v>
      </c>
      <c r="S1954" s="5">
        <f>VLOOKUP(A1954,'Additional Data'!$A$1:$D$9949,3,0)</f>
        <v>825.55480780000005</v>
      </c>
      <c r="T1954" s="2" t="str">
        <f>HLOOKUP(B1954,'Additional Data'!$F$1:$N$2,2,0)</f>
        <v>TV</v>
      </c>
    </row>
    <row r="1955" spans="1:20" ht="14.25" customHeight="1">
      <c r="A1955" s="2">
        <v>90895</v>
      </c>
      <c r="B1955" s="2" t="s">
        <v>39</v>
      </c>
      <c r="C1955" s="2" t="s">
        <v>41</v>
      </c>
      <c r="D1955" s="2" t="s">
        <v>34</v>
      </c>
      <c r="E1955" s="4">
        <v>43531.459016203706</v>
      </c>
      <c r="F1955" s="4">
        <v>43536.459016203706</v>
      </c>
      <c r="G1955" s="4">
        <v>43535.459016203706</v>
      </c>
      <c r="H1955" s="2">
        <v>28</v>
      </c>
      <c r="I1955" s="2">
        <v>107</v>
      </c>
      <c r="J1955" s="2" t="s">
        <v>60</v>
      </c>
      <c r="K1955" s="2" t="s">
        <v>77</v>
      </c>
      <c r="L1955" s="2" t="s">
        <v>35</v>
      </c>
      <c r="M1955" s="2" t="s">
        <v>59</v>
      </c>
      <c r="N1955" s="2">
        <v>1</v>
      </c>
      <c r="O1955" s="2">
        <v>5</v>
      </c>
      <c r="P1955" s="2">
        <v>135</v>
      </c>
      <c r="Q1955" s="2" t="str">
        <f>VLOOKUP(A1955,'Additional Data'!$A$1:$D$9949,2,0)</f>
        <v>App</v>
      </c>
      <c r="R1955" s="2" t="str">
        <f>VLOOKUP(A1955,'Additional Data'!$A$1:$D$9949,4,0)</f>
        <v>Cash On Delivery</v>
      </c>
      <c r="S1955" s="5">
        <f>VLOOKUP(A1955,'Additional Data'!$A$1:$D$9949,3,0)</f>
        <v>3102</v>
      </c>
      <c r="T1955" s="2" t="str">
        <f>HLOOKUP(B1955,'Additional Data'!$F$1:$N$2,2,0)</f>
        <v>Mobile</v>
      </c>
    </row>
    <row r="1956" spans="1:20" ht="14.25" customHeight="1">
      <c r="A1956" s="2">
        <v>727970</v>
      </c>
      <c r="B1956" s="2" t="s">
        <v>30</v>
      </c>
      <c r="C1956" s="2" t="s">
        <v>32</v>
      </c>
      <c r="D1956" s="2" t="s">
        <v>34</v>
      </c>
      <c r="E1956" s="4">
        <v>43531.460023148145</v>
      </c>
      <c r="F1956" s="4">
        <v>43536.460023148145</v>
      </c>
      <c r="G1956" s="4">
        <v>43535.460023148145</v>
      </c>
      <c r="H1956" s="2">
        <v>40</v>
      </c>
      <c r="I1956" s="2">
        <v>124</v>
      </c>
      <c r="J1956" s="2" t="s">
        <v>41</v>
      </c>
      <c r="K1956" s="2" t="s">
        <v>58</v>
      </c>
      <c r="L1956" s="2" t="s">
        <v>35</v>
      </c>
      <c r="M1956" s="2" t="s">
        <v>59</v>
      </c>
      <c r="N1956" s="2">
        <v>1</v>
      </c>
      <c r="O1956" s="2">
        <v>5</v>
      </c>
      <c r="P1956" s="2">
        <v>164</v>
      </c>
      <c r="Q1956" s="2" t="str">
        <f>VLOOKUP(A1956,'Additional Data'!$A$1:$D$9949,2,0)</f>
        <v>App</v>
      </c>
      <c r="R1956" s="2" t="str">
        <f>VLOOKUP(A1956,'Additional Data'!$A$1:$D$9949,4,0)</f>
        <v>Debit Card</v>
      </c>
      <c r="S1956" s="5">
        <f>VLOOKUP(A1956,'Additional Data'!$A$1:$D$9949,3,0)</f>
        <v>3490.7701870000001</v>
      </c>
      <c r="T1956" s="2" t="str">
        <f>HLOOKUP(B1956,'Additional Data'!$F$1:$N$2,2,0)</f>
        <v>PC</v>
      </c>
    </row>
    <row r="1957" spans="1:20" ht="14.25" customHeight="1">
      <c r="A1957" s="2">
        <v>876003</v>
      </c>
      <c r="B1957" s="2" t="s">
        <v>36</v>
      </c>
      <c r="C1957" s="2" t="s">
        <v>41</v>
      </c>
      <c r="D1957" s="2" t="s">
        <v>34</v>
      </c>
      <c r="E1957" s="4">
        <v>43531.464166666665</v>
      </c>
      <c r="F1957" s="4">
        <v>43536.464166666665</v>
      </c>
      <c r="G1957" s="4">
        <v>43534.464166666665</v>
      </c>
      <c r="H1957" s="2">
        <v>0</v>
      </c>
      <c r="I1957" s="2">
        <v>106</v>
      </c>
      <c r="J1957" s="2" t="s">
        <v>41</v>
      </c>
      <c r="K1957" s="2" t="s">
        <v>66</v>
      </c>
      <c r="L1957" s="2" t="s">
        <v>67</v>
      </c>
      <c r="M1957" s="2" t="s">
        <v>71</v>
      </c>
      <c r="N1957" s="2">
        <v>2</v>
      </c>
      <c r="O1957" s="2">
        <v>5</v>
      </c>
      <c r="P1957" s="2">
        <v>106</v>
      </c>
      <c r="Q1957" s="2" t="str">
        <f>VLOOKUP(A1957,'Additional Data'!$A$1:$D$9949,2,0)</f>
        <v>Website</v>
      </c>
      <c r="R1957" s="2" t="str">
        <f>VLOOKUP(A1957,'Additional Data'!$A$1:$D$9949,4,0)</f>
        <v>Credit Card</v>
      </c>
      <c r="S1957" s="5">
        <f>VLOOKUP(A1957,'Additional Data'!$A$1:$D$9949,3,0)</f>
        <v>1230</v>
      </c>
      <c r="T1957" s="2" t="str">
        <f>HLOOKUP(B1957,'Additional Data'!$F$1:$N$2,2,0)</f>
        <v>Laptop</v>
      </c>
    </row>
    <row r="1958" spans="1:20" ht="14.25" customHeight="1">
      <c r="A1958" s="2">
        <v>149137</v>
      </c>
      <c r="B1958" s="2" t="s">
        <v>47</v>
      </c>
      <c r="C1958" s="2" t="s">
        <v>41</v>
      </c>
      <c r="D1958" s="2" t="s">
        <v>34</v>
      </c>
      <c r="E1958" s="4">
        <v>43531.467060185183</v>
      </c>
      <c r="F1958" s="4">
        <v>43538.467060185183</v>
      </c>
      <c r="G1958" s="4">
        <v>43534.467060185183</v>
      </c>
      <c r="H1958" s="2">
        <v>41</v>
      </c>
      <c r="I1958" s="2">
        <v>126</v>
      </c>
      <c r="J1958" s="2" t="s">
        <v>73</v>
      </c>
      <c r="K1958" s="2" t="s">
        <v>80</v>
      </c>
      <c r="L1958" s="2" t="s">
        <v>35</v>
      </c>
      <c r="M1958" s="2" t="s">
        <v>59</v>
      </c>
      <c r="N1958" s="2">
        <v>4</v>
      </c>
      <c r="O1958" s="2">
        <v>7</v>
      </c>
      <c r="P1958" s="2">
        <v>167</v>
      </c>
      <c r="Q1958" s="2" t="str">
        <f>VLOOKUP(A1958,'Additional Data'!$A$1:$D$9949,2,0)</f>
        <v>App</v>
      </c>
      <c r="R1958" s="2" t="str">
        <f>VLOOKUP(A1958,'Additional Data'!$A$1:$D$9949,4,0)</f>
        <v>Credit Card</v>
      </c>
      <c r="S1958" s="5">
        <f>VLOOKUP(A1958,'Additional Data'!$A$1:$D$9949,3,0)</f>
        <v>2416.5042330000001</v>
      </c>
      <c r="T1958" s="2" t="str">
        <f>HLOOKUP(B1958,'Additional Data'!$F$1:$N$2,2,0)</f>
        <v>Tablet</v>
      </c>
    </row>
    <row r="1959" spans="1:20" ht="14.25" customHeight="1">
      <c r="A1959" s="2">
        <v>350898</v>
      </c>
      <c r="B1959" s="2" t="s">
        <v>39</v>
      </c>
      <c r="C1959" s="2" t="s">
        <v>32</v>
      </c>
      <c r="D1959" s="2" t="s">
        <v>34</v>
      </c>
      <c r="E1959" s="4">
        <v>43531.468680555554</v>
      </c>
      <c r="F1959" s="4">
        <v>43536.468680555554</v>
      </c>
      <c r="G1959" s="4">
        <v>43536.468680555554</v>
      </c>
      <c r="H1959" s="2">
        <v>33</v>
      </c>
      <c r="I1959" s="2">
        <v>107</v>
      </c>
      <c r="J1959" s="2" t="s">
        <v>63</v>
      </c>
      <c r="K1959" s="2" t="s">
        <v>81</v>
      </c>
      <c r="L1959" s="2" t="s">
        <v>35</v>
      </c>
      <c r="M1959" s="2" t="s">
        <v>59</v>
      </c>
      <c r="N1959" s="2">
        <v>0</v>
      </c>
      <c r="O1959" s="2">
        <v>5</v>
      </c>
      <c r="P1959" s="2">
        <v>140</v>
      </c>
      <c r="Q1959" s="2" t="str">
        <f>VLOOKUP(A1959,'Additional Data'!$A$1:$D$9949,2,0)</f>
        <v>Website</v>
      </c>
      <c r="R1959" s="2" t="str">
        <f>VLOOKUP(A1959,'Additional Data'!$A$1:$D$9949,4,0)</f>
        <v>Debit Card</v>
      </c>
      <c r="S1959" s="5">
        <f>VLOOKUP(A1959,'Additional Data'!$A$1:$D$9949,3,0)</f>
        <v>1599.973144</v>
      </c>
      <c r="T1959" s="2" t="str">
        <f>HLOOKUP(B1959,'Additional Data'!$F$1:$N$2,2,0)</f>
        <v>Mobile</v>
      </c>
    </row>
    <row r="1960" spans="1:20" ht="14.25" customHeight="1">
      <c r="A1960" s="2">
        <v>21175</v>
      </c>
      <c r="B1960" s="2" t="s">
        <v>46</v>
      </c>
      <c r="C1960" s="2" t="s">
        <v>32</v>
      </c>
      <c r="D1960" s="2" t="s">
        <v>34</v>
      </c>
      <c r="E1960" s="4">
        <v>43531.477534722224</v>
      </c>
      <c r="F1960" s="4">
        <v>43533.477534722224</v>
      </c>
      <c r="G1960" s="4">
        <v>43538.477534722224</v>
      </c>
      <c r="H1960" s="2">
        <v>45</v>
      </c>
      <c r="I1960" s="2">
        <v>121</v>
      </c>
      <c r="J1960" s="2" t="s">
        <v>73</v>
      </c>
      <c r="K1960" s="2" t="s">
        <v>74</v>
      </c>
      <c r="L1960" s="2" t="s">
        <v>35</v>
      </c>
      <c r="M1960" s="2" t="s">
        <v>59</v>
      </c>
      <c r="N1960" s="2">
        <v>-5</v>
      </c>
      <c r="O1960" s="2">
        <v>2</v>
      </c>
      <c r="P1960" s="2">
        <v>166</v>
      </c>
      <c r="Q1960" s="2" t="str">
        <f>VLOOKUP(A1960,'Additional Data'!$A$1:$D$9949,2,0)</f>
        <v>App</v>
      </c>
      <c r="R1960" s="2" t="str">
        <f>VLOOKUP(A1960,'Additional Data'!$A$1:$D$9949,4,0)</f>
        <v>Cash On Delivery</v>
      </c>
      <c r="S1960" s="5">
        <f>VLOOKUP(A1960,'Additional Data'!$A$1:$D$9949,3,0)</f>
        <v>3305.233307</v>
      </c>
      <c r="T1960" s="2" t="str">
        <f>HLOOKUP(B1960,'Additional Data'!$F$1:$N$2,2,0)</f>
        <v>TV</v>
      </c>
    </row>
    <row r="1961" spans="1:20" ht="14.25" customHeight="1">
      <c r="A1961" s="2">
        <v>571610</v>
      </c>
      <c r="B1961" s="2" t="s">
        <v>36</v>
      </c>
      <c r="C1961" s="2" t="s">
        <v>41</v>
      </c>
      <c r="D1961" s="2" t="s">
        <v>34</v>
      </c>
      <c r="E1961" s="4">
        <v>43531.478182870371</v>
      </c>
      <c r="F1961" s="4">
        <v>43538.478182870371</v>
      </c>
      <c r="G1961" s="4">
        <v>43535.478182870371</v>
      </c>
      <c r="H1961" s="2">
        <v>74</v>
      </c>
      <c r="I1961" s="2">
        <v>108</v>
      </c>
      <c r="J1961" s="2" t="s">
        <v>73</v>
      </c>
      <c r="K1961" s="2" t="s">
        <v>80</v>
      </c>
      <c r="L1961" s="2" t="s">
        <v>35</v>
      </c>
      <c r="M1961" s="2" t="s">
        <v>71</v>
      </c>
      <c r="N1961" s="2">
        <v>3</v>
      </c>
      <c r="O1961" s="2">
        <v>7</v>
      </c>
      <c r="P1961" s="2">
        <v>182</v>
      </c>
      <c r="Q1961" s="2" t="str">
        <f>VLOOKUP(A1961,'Additional Data'!$A$1:$D$9949,2,0)</f>
        <v>App</v>
      </c>
      <c r="R1961" s="2" t="str">
        <f>VLOOKUP(A1961,'Additional Data'!$A$1:$D$9949,4,0)</f>
        <v>Debit Card</v>
      </c>
      <c r="S1961" s="5">
        <f>VLOOKUP(A1961,'Additional Data'!$A$1:$D$9949,3,0)</f>
        <v>3787.734762</v>
      </c>
      <c r="T1961" s="2" t="str">
        <f>HLOOKUP(B1961,'Additional Data'!$F$1:$N$2,2,0)</f>
        <v>Laptop</v>
      </c>
    </row>
    <row r="1962" spans="1:20" ht="14.25" customHeight="1">
      <c r="A1962" s="2">
        <v>660343</v>
      </c>
      <c r="B1962" s="2" t="s">
        <v>48</v>
      </c>
      <c r="C1962" s="2" t="s">
        <v>41</v>
      </c>
      <c r="D1962" s="2" t="s">
        <v>34</v>
      </c>
      <c r="E1962" s="4">
        <v>43531.479629629626</v>
      </c>
      <c r="F1962" s="4">
        <v>43535.479629629626</v>
      </c>
      <c r="G1962" s="4">
        <v>43538.479629629626</v>
      </c>
      <c r="H1962" s="2">
        <v>0</v>
      </c>
      <c r="I1962" s="2">
        <v>129</v>
      </c>
      <c r="J1962" s="2" t="s">
        <v>41</v>
      </c>
      <c r="K1962" s="2" t="s">
        <v>66</v>
      </c>
      <c r="L1962" s="2" t="s">
        <v>67</v>
      </c>
      <c r="M1962" s="2" t="s">
        <v>59</v>
      </c>
      <c r="N1962" s="2">
        <v>-3</v>
      </c>
      <c r="O1962" s="2">
        <v>4</v>
      </c>
      <c r="P1962" s="2">
        <v>129</v>
      </c>
      <c r="Q1962" s="2" t="str">
        <f>VLOOKUP(A1962,'Additional Data'!$A$1:$D$9949,2,0)</f>
        <v>App</v>
      </c>
      <c r="R1962" s="2" t="str">
        <f>VLOOKUP(A1962,'Additional Data'!$A$1:$D$9949,4,0)</f>
        <v>Credit Card</v>
      </c>
      <c r="S1962" s="5">
        <f>VLOOKUP(A1962,'Additional Data'!$A$1:$D$9949,3,0)</f>
        <v>2011.481041</v>
      </c>
      <c r="T1962" s="2" t="str">
        <f>HLOOKUP(B1962,'Additional Data'!$F$1:$N$2,2,0)</f>
        <v>Gaming Console</v>
      </c>
    </row>
    <row r="1963" spans="1:20" ht="14.25" customHeight="1">
      <c r="A1963" s="2">
        <v>195002</v>
      </c>
      <c r="B1963" s="2" t="s">
        <v>39</v>
      </c>
      <c r="C1963" s="2" t="s">
        <v>32</v>
      </c>
      <c r="D1963" s="2" t="s">
        <v>34</v>
      </c>
      <c r="E1963" s="4">
        <v>43531.480081018519</v>
      </c>
      <c r="F1963" s="4">
        <v>43532.480081018519</v>
      </c>
      <c r="G1963" s="4">
        <v>43537.480081018519</v>
      </c>
      <c r="H1963" s="2">
        <v>0</v>
      </c>
      <c r="I1963" s="2">
        <v>122</v>
      </c>
      <c r="J1963" s="2" t="s">
        <v>32</v>
      </c>
      <c r="K1963" s="2" t="s">
        <v>82</v>
      </c>
      <c r="L1963" s="2" t="s">
        <v>67</v>
      </c>
      <c r="M1963" s="2" t="s">
        <v>59</v>
      </c>
      <c r="N1963" s="2">
        <v>-5</v>
      </c>
      <c r="O1963" s="2">
        <v>1</v>
      </c>
      <c r="P1963" s="2">
        <v>122</v>
      </c>
      <c r="Q1963" s="2" t="str">
        <f>VLOOKUP(A1963,'Additional Data'!$A$1:$D$9949,2,0)</f>
        <v>App</v>
      </c>
      <c r="R1963" s="2" t="str">
        <f>VLOOKUP(A1963,'Additional Data'!$A$1:$D$9949,4,0)</f>
        <v>Debit Card</v>
      </c>
      <c r="S1963" s="5">
        <f>VLOOKUP(A1963,'Additional Data'!$A$1:$D$9949,3,0)</f>
        <v>794.02429299999994</v>
      </c>
      <c r="T1963" s="2" t="str">
        <f>HLOOKUP(B1963,'Additional Data'!$F$1:$N$2,2,0)</f>
        <v>Mobile</v>
      </c>
    </row>
    <row r="1964" spans="1:20" ht="14.25" customHeight="1">
      <c r="A1964" s="2">
        <v>461954</v>
      </c>
      <c r="B1964" s="2" t="s">
        <v>48</v>
      </c>
      <c r="C1964" s="2" t="s">
        <v>32</v>
      </c>
      <c r="D1964" s="2" t="s">
        <v>34</v>
      </c>
      <c r="E1964" s="4">
        <v>43531.48474537037</v>
      </c>
      <c r="F1964" s="4">
        <v>43531.48474537037</v>
      </c>
      <c r="G1964" s="4">
        <v>43534.48474537037</v>
      </c>
      <c r="H1964" s="2">
        <v>0</v>
      </c>
      <c r="I1964" s="2">
        <v>108</v>
      </c>
      <c r="J1964" s="2" t="s">
        <v>32</v>
      </c>
      <c r="K1964" s="2" t="s">
        <v>82</v>
      </c>
      <c r="L1964" s="2" t="s">
        <v>67</v>
      </c>
      <c r="M1964" s="2" t="s">
        <v>71</v>
      </c>
      <c r="N1964" s="2">
        <v>-3</v>
      </c>
      <c r="O1964" s="2">
        <v>0</v>
      </c>
      <c r="P1964" s="2">
        <v>108</v>
      </c>
      <c r="Q1964" s="2" t="str">
        <f>VLOOKUP(A1964,'Additional Data'!$A$1:$D$9949,2,0)</f>
        <v>App</v>
      </c>
      <c r="R1964" s="2" t="str">
        <f>VLOOKUP(A1964,'Additional Data'!$A$1:$D$9949,4,0)</f>
        <v>Debit Card</v>
      </c>
      <c r="S1964" s="5">
        <f>VLOOKUP(A1964,'Additional Data'!$A$1:$D$9949,3,0)</f>
        <v>2387.2216410000001</v>
      </c>
      <c r="T1964" s="2" t="str">
        <f>HLOOKUP(B1964,'Additional Data'!$F$1:$N$2,2,0)</f>
        <v>Gaming Console</v>
      </c>
    </row>
    <row r="1965" spans="1:20" ht="14.25" customHeight="1">
      <c r="A1965" s="2">
        <v>558907</v>
      </c>
      <c r="B1965" s="2" t="s">
        <v>39</v>
      </c>
      <c r="C1965" s="2" t="s">
        <v>41</v>
      </c>
      <c r="D1965" s="2" t="s">
        <v>34</v>
      </c>
      <c r="E1965" s="4">
        <v>43531.486134259256</v>
      </c>
      <c r="F1965" s="4">
        <v>43534.486134259256</v>
      </c>
      <c r="G1965" s="4">
        <v>43534.486134259256</v>
      </c>
      <c r="H1965" s="2">
        <v>0</v>
      </c>
      <c r="I1965" s="2">
        <v>126</v>
      </c>
      <c r="J1965" s="2" t="s">
        <v>41</v>
      </c>
      <c r="K1965" s="2" t="s">
        <v>66</v>
      </c>
      <c r="L1965" s="2" t="s">
        <v>67</v>
      </c>
      <c r="M1965" s="2" t="s">
        <v>59</v>
      </c>
      <c r="N1965" s="2">
        <v>0</v>
      </c>
      <c r="O1965" s="2">
        <v>3</v>
      </c>
      <c r="P1965" s="2">
        <v>126</v>
      </c>
      <c r="Q1965" s="2" t="str">
        <f>VLOOKUP(A1965,'Additional Data'!$A$1:$D$9949,2,0)</f>
        <v>App</v>
      </c>
      <c r="R1965" s="2" t="str">
        <f>VLOOKUP(A1965,'Additional Data'!$A$1:$D$9949,4,0)</f>
        <v>Credit Card</v>
      </c>
      <c r="S1965" s="5">
        <f>VLOOKUP(A1965,'Additional Data'!$A$1:$D$9949,3,0)</f>
        <v>1025.563128</v>
      </c>
      <c r="T1965" s="2" t="str">
        <f>HLOOKUP(B1965,'Additional Data'!$F$1:$N$2,2,0)</f>
        <v>Mobile</v>
      </c>
    </row>
    <row r="1966" spans="1:20" ht="14.25" customHeight="1">
      <c r="A1966" s="2">
        <v>985037</v>
      </c>
      <c r="B1966" s="2" t="s">
        <v>39</v>
      </c>
      <c r="C1966" s="2" t="s">
        <v>32</v>
      </c>
      <c r="D1966" s="2" t="s">
        <v>34</v>
      </c>
      <c r="E1966" s="4">
        <v>43531.495347222219</v>
      </c>
      <c r="F1966" s="4">
        <v>43534.495347222219</v>
      </c>
      <c r="G1966" s="4">
        <v>43536.495347222219</v>
      </c>
      <c r="H1966" s="2">
        <v>0</v>
      </c>
      <c r="I1966" s="2">
        <v>123</v>
      </c>
      <c r="J1966" s="2" t="s">
        <v>32</v>
      </c>
      <c r="K1966" s="2" t="s">
        <v>82</v>
      </c>
      <c r="L1966" s="2" t="s">
        <v>67</v>
      </c>
      <c r="M1966" s="2" t="s">
        <v>59</v>
      </c>
      <c r="N1966" s="2">
        <v>-2</v>
      </c>
      <c r="O1966" s="2">
        <v>3</v>
      </c>
      <c r="P1966" s="2">
        <v>123</v>
      </c>
      <c r="Q1966" s="2" t="str">
        <f>VLOOKUP(A1966,'Additional Data'!$A$1:$D$9949,2,0)</f>
        <v>App</v>
      </c>
      <c r="R1966" s="2" t="str">
        <f>VLOOKUP(A1966,'Additional Data'!$A$1:$D$9949,4,0)</f>
        <v>Credit Card</v>
      </c>
      <c r="S1966" s="5">
        <f>VLOOKUP(A1966,'Additional Data'!$A$1:$D$9949,3,0)</f>
        <v>467.5572042</v>
      </c>
      <c r="T1966" s="2" t="str">
        <f>HLOOKUP(B1966,'Additional Data'!$F$1:$N$2,2,0)</f>
        <v>Mobile</v>
      </c>
    </row>
    <row r="1967" spans="1:20" ht="14.25" customHeight="1">
      <c r="A1967" s="2">
        <v>242170</v>
      </c>
      <c r="B1967" s="2" t="s">
        <v>39</v>
      </c>
      <c r="C1967" s="2" t="s">
        <v>41</v>
      </c>
      <c r="D1967" s="2" t="s">
        <v>34</v>
      </c>
      <c r="E1967" s="4">
        <v>43531.49559027778</v>
      </c>
      <c r="F1967" s="4">
        <v>43535.49559027778</v>
      </c>
      <c r="G1967" s="4">
        <v>43537.49559027778</v>
      </c>
      <c r="H1967" s="2">
        <v>30</v>
      </c>
      <c r="I1967" s="2">
        <v>112</v>
      </c>
      <c r="J1967" s="2" t="s">
        <v>60</v>
      </c>
      <c r="K1967" s="2" t="s">
        <v>77</v>
      </c>
      <c r="L1967" s="2" t="s">
        <v>35</v>
      </c>
      <c r="M1967" s="2" t="s">
        <v>59</v>
      </c>
      <c r="N1967" s="2">
        <v>-2</v>
      </c>
      <c r="O1967" s="2">
        <v>4</v>
      </c>
      <c r="P1967" s="2">
        <v>142</v>
      </c>
      <c r="Q1967" s="2" t="str">
        <f>VLOOKUP(A1967,'Additional Data'!$A$1:$D$9949,2,0)</f>
        <v>App</v>
      </c>
      <c r="R1967" s="2" t="str">
        <f>VLOOKUP(A1967,'Additional Data'!$A$1:$D$9949,4,0)</f>
        <v>Debit Card</v>
      </c>
      <c r="S1967" s="5">
        <f>VLOOKUP(A1967,'Additional Data'!$A$1:$D$9949,3,0)</f>
        <v>2628.0965550000001</v>
      </c>
      <c r="T1967" s="2" t="str">
        <f>HLOOKUP(B1967,'Additional Data'!$F$1:$N$2,2,0)</f>
        <v>Mobile</v>
      </c>
    </row>
    <row r="1968" spans="1:20" ht="14.25" customHeight="1">
      <c r="A1968" s="2">
        <v>921142</v>
      </c>
      <c r="B1968" s="2" t="s">
        <v>47</v>
      </c>
      <c r="C1968" s="2" t="s">
        <v>32</v>
      </c>
      <c r="D1968" s="2" t="s">
        <v>34</v>
      </c>
      <c r="E1968" s="4">
        <v>43531.495729166665</v>
      </c>
      <c r="F1968" s="4">
        <v>43539.495729166665</v>
      </c>
      <c r="G1968" s="4">
        <v>43535.495729166665</v>
      </c>
      <c r="H1968" s="2">
        <v>30</v>
      </c>
      <c r="I1968" s="2">
        <v>121</v>
      </c>
      <c r="J1968" s="2" t="s">
        <v>41</v>
      </c>
      <c r="K1968" s="2" t="s">
        <v>58</v>
      </c>
      <c r="L1968" s="2" t="s">
        <v>35</v>
      </c>
      <c r="M1968" s="2" t="s">
        <v>59</v>
      </c>
      <c r="N1968" s="2">
        <v>4</v>
      </c>
      <c r="O1968" s="2">
        <v>8</v>
      </c>
      <c r="P1968" s="2">
        <v>151</v>
      </c>
      <c r="Q1968" s="2" t="str">
        <f>VLOOKUP(A1968,'Additional Data'!$A$1:$D$9949,2,0)</f>
        <v>App</v>
      </c>
      <c r="R1968" s="2" t="str">
        <f>VLOOKUP(A1968,'Additional Data'!$A$1:$D$9949,4,0)</f>
        <v>Debit Card</v>
      </c>
      <c r="S1968" s="5">
        <f>VLOOKUP(A1968,'Additional Data'!$A$1:$D$9949,3,0)</f>
        <v>3484</v>
      </c>
      <c r="T1968" s="2" t="str">
        <f>HLOOKUP(B1968,'Additional Data'!$F$1:$N$2,2,0)</f>
        <v>Tablet</v>
      </c>
    </row>
    <row r="1969" spans="1:20" ht="14.25" customHeight="1">
      <c r="A1969" s="2">
        <v>803843</v>
      </c>
      <c r="B1969" s="2" t="s">
        <v>30</v>
      </c>
      <c r="C1969" s="2" t="s">
        <v>41</v>
      </c>
      <c r="D1969" s="2" t="s">
        <v>34</v>
      </c>
      <c r="E1969" s="4">
        <v>43531.500925925924</v>
      </c>
      <c r="F1969" s="4">
        <v>43541.500925925924</v>
      </c>
      <c r="G1969" s="4">
        <v>43536.500925925924</v>
      </c>
      <c r="H1969" s="2">
        <v>35</v>
      </c>
      <c r="I1969" s="2">
        <v>121</v>
      </c>
      <c r="J1969" s="2" t="s">
        <v>32</v>
      </c>
      <c r="K1969" s="2" t="s">
        <v>70</v>
      </c>
      <c r="L1969" s="2" t="s">
        <v>35</v>
      </c>
      <c r="M1969" s="2" t="s">
        <v>59</v>
      </c>
      <c r="N1969" s="2">
        <v>5</v>
      </c>
      <c r="O1969" s="2">
        <v>10</v>
      </c>
      <c r="P1969" s="2">
        <v>156</v>
      </c>
      <c r="Q1969" s="2" t="str">
        <f>VLOOKUP(A1969,'Additional Data'!$A$1:$D$9949,2,0)</f>
        <v>App</v>
      </c>
      <c r="R1969" s="2" t="str">
        <f>VLOOKUP(A1969,'Additional Data'!$A$1:$D$9949,4,0)</f>
        <v>Credit Card</v>
      </c>
      <c r="S1969" s="5">
        <f>VLOOKUP(A1969,'Additional Data'!$A$1:$D$9949,3,0)</f>
        <v>2199</v>
      </c>
      <c r="T1969" s="2" t="str">
        <f>HLOOKUP(B1969,'Additional Data'!$F$1:$N$2,2,0)</f>
        <v>PC</v>
      </c>
    </row>
    <row r="1970" spans="1:20" ht="14.25" customHeight="1">
      <c r="A1970" s="2">
        <v>291732</v>
      </c>
      <c r="B1970" s="2" t="s">
        <v>36</v>
      </c>
      <c r="C1970" s="2" t="s">
        <v>41</v>
      </c>
      <c r="D1970" s="2" t="s">
        <v>34</v>
      </c>
      <c r="E1970" s="4">
        <v>43531.501192129632</v>
      </c>
      <c r="F1970" s="4">
        <v>43536.501192129632</v>
      </c>
      <c r="G1970" s="4">
        <v>43537.501192129632</v>
      </c>
      <c r="H1970" s="2">
        <v>38</v>
      </c>
      <c r="I1970" s="2">
        <v>123</v>
      </c>
      <c r="J1970" s="2" t="s">
        <v>73</v>
      </c>
      <c r="K1970" s="2" t="s">
        <v>80</v>
      </c>
      <c r="L1970" s="2" t="s">
        <v>35</v>
      </c>
      <c r="M1970" s="2" t="s">
        <v>71</v>
      </c>
      <c r="N1970" s="2">
        <v>-1</v>
      </c>
      <c r="O1970" s="2">
        <v>5</v>
      </c>
      <c r="P1970" s="2">
        <v>161</v>
      </c>
      <c r="Q1970" s="2" t="str">
        <f>VLOOKUP(A1970,'Additional Data'!$A$1:$D$9949,2,0)</f>
        <v>Website</v>
      </c>
      <c r="R1970" s="2" t="str">
        <f>VLOOKUP(A1970,'Additional Data'!$A$1:$D$9949,4,0)</f>
        <v>Debit Card</v>
      </c>
      <c r="S1970" s="5">
        <f>VLOOKUP(A1970,'Additional Data'!$A$1:$D$9949,3,0)</f>
        <v>3561.1498820000002</v>
      </c>
      <c r="T1970" s="2" t="str">
        <f>HLOOKUP(B1970,'Additional Data'!$F$1:$N$2,2,0)</f>
        <v>Laptop</v>
      </c>
    </row>
    <row r="1971" spans="1:20" ht="14.25" customHeight="1">
      <c r="A1971" s="2">
        <v>586419</v>
      </c>
      <c r="B1971" s="2" t="s">
        <v>39</v>
      </c>
      <c r="C1971" s="2" t="s">
        <v>41</v>
      </c>
      <c r="D1971" s="2" t="s">
        <v>34</v>
      </c>
      <c r="E1971" s="4">
        <v>43531.509699074071</v>
      </c>
      <c r="F1971" s="4">
        <v>43534.509699074071</v>
      </c>
      <c r="G1971" s="4">
        <v>43538.509699074071</v>
      </c>
      <c r="H1971" s="2">
        <v>41</v>
      </c>
      <c r="I1971" s="2">
        <v>106</v>
      </c>
      <c r="J1971" s="2" t="s">
        <v>60</v>
      </c>
      <c r="K1971" s="2" t="s">
        <v>77</v>
      </c>
      <c r="L1971" s="2" t="s">
        <v>35</v>
      </c>
      <c r="M1971" s="2" t="s">
        <v>59</v>
      </c>
      <c r="N1971" s="2">
        <v>-4</v>
      </c>
      <c r="O1971" s="2">
        <v>3</v>
      </c>
      <c r="P1971" s="2">
        <v>147</v>
      </c>
      <c r="Q1971" s="2" t="str">
        <f>VLOOKUP(A1971,'Additional Data'!$A$1:$D$9949,2,0)</f>
        <v>Website</v>
      </c>
      <c r="R1971" s="2" t="str">
        <f>VLOOKUP(A1971,'Additional Data'!$A$1:$D$9949,4,0)</f>
        <v>Credit Card</v>
      </c>
      <c r="S1971" s="5">
        <f>VLOOKUP(A1971,'Additional Data'!$A$1:$D$9949,3,0)</f>
        <v>3228.547779</v>
      </c>
      <c r="T1971" s="2" t="str">
        <f>HLOOKUP(B1971,'Additional Data'!$F$1:$N$2,2,0)</f>
        <v>Mobile</v>
      </c>
    </row>
    <row r="1972" spans="1:20" ht="14.25" customHeight="1">
      <c r="A1972" s="2">
        <v>135836</v>
      </c>
      <c r="B1972" s="2" t="s">
        <v>47</v>
      </c>
      <c r="C1972" s="2" t="s">
        <v>41</v>
      </c>
      <c r="D1972" s="2" t="s">
        <v>34</v>
      </c>
      <c r="E1972" s="4">
        <v>43531.518425925926</v>
      </c>
      <c r="F1972" s="4">
        <v>43536.518425925926</v>
      </c>
      <c r="G1972" s="4">
        <v>43538.518425925926</v>
      </c>
      <c r="H1972" s="2">
        <v>27</v>
      </c>
      <c r="I1972" s="2">
        <v>105</v>
      </c>
      <c r="J1972" s="2" t="s">
        <v>63</v>
      </c>
      <c r="K1972" s="2" t="s">
        <v>64</v>
      </c>
      <c r="L1972" s="2" t="s">
        <v>35</v>
      </c>
      <c r="M1972" s="2" t="s">
        <v>71</v>
      </c>
      <c r="N1972" s="2">
        <v>-2</v>
      </c>
      <c r="O1972" s="2">
        <v>5</v>
      </c>
      <c r="P1972" s="2">
        <v>132</v>
      </c>
      <c r="Q1972" s="2" t="str">
        <f>VLOOKUP(A1972,'Additional Data'!$A$1:$D$9949,2,0)</f>
        <v>App</v>
      </c>
      <c r="R1972" s="2" t="str">
        <f>VLOOKUP(A1972,'Additional Data'!$A$1:$D$9949,4,0)</f>
        <v>Debit Card</v>
      </c>
      <c r="S1972" s="5">
        <f>VLOOKUP(A1972,'Additional Data'!$A$1:$D$9949,3,0)</f>
        <v>2560</v>
      </c>
      <c r="T1972" s="2" t="str">
        <f>HLOOKUP(B1972,'Additional Data'!$F$1:$N$2,2,0)</f>
        <v>Tablet</v>
      </c>
    </row>
    <row r="1973" spans="1:20" ht="14.25" customHeight="1">
      <c r="A1973" s="2">
        <v>846794</v>
      </c>
      <c r="B1973" s="2" t="s">
        <v>36</v>
      </c>
      <c r="C1973" s="2" t="s">
        <v>41</v>
      </c>
      <c r="D1973" s="2" t="s">
        <v>34</v>
      </c>
      <c r="E1973" s="4">
        <v>43531.520555555559</v>
      </c>
      <c r="F1973" s="4">
        <v>43535.520555555559</v>
      </c>
      <c r="G1973" s="4">
        <v>43537.520555555559</v>
      </c>
      <c r="H1973" s="2">
        <v>34</v>
      </c>
      <c r="I1973" s="2">
        <v>107</v>
      </c>
      <c r="J1973" s="2" t="s">
        <v>60</v>
      </c>
      <c r="K1973" s="2" t="s">
        <v>77</v>
      </c>
      <c r="L1973" s="2" t="s">
        <v>35</v>
      </c>
      <c r="M1973" s="2" t="s">
        <v>59</v>
      </c>
      <c r="N1973" s="2">
        <v>-2</v>
      </c>
      <c r="O1973" s="2">
        <v>4</v>
      </c>
      <c r="P1973" s="2">
        <v>141</v>
      </c>
      <c r="Q1973" s="2" t="str">
        <f>VLOOKUP(A1973,'Additional Data'!$A$1:$D$9949,2,0)</f>
        <v>App</v>
      </c>
      <c r="R1973" s="2" t="str">
        <f>VLOOKUP(A1973,'Additional Data'!$A$1:$D$9949,4,0)</f>
        <v>Debit Card</v>
      </c>
      <c r="S1973" s="5">
        <f>VLOOKUP(A1973,'Additional Data'!$A$1:$D$9949,3,0)</f>
        <v>3185</v>
      </c>
      <c r="T1973" s="2" t="str">
        <f>HLOOKUP(B1973,'Additional Data'!$F$1:$N$2,2,0)</f>
        <v>Laptop</v>
      </c>
    </row>
    <row r="1974" spans="1:20" ht="14.25" customHeight="1">
      <c r="A1974" s="2">
        <v>981903</v>
      </c>
      <c r="B1974" s="2" t="s">
        <v>36</v>
      </c>
      <c r="C1974" s="2" t="s">
        <v>41</v>
      </c>
      <c r="D1974" s="2" t="s">
        <v>34</v>
      </c>
      <c r="E1974" s="4">
        <v>43531.524340277778</v>
      </c>
      <c r="F1974" s="4">
        <v>43541.524340277778</v>
      </c>
      <c r="G1974" s="4">
        <v>43537.524340277778</v>
      </c>
      <c r="H1974" s="2">
        <v>33</v>
      </c>
      <c r="I1974" s="2">
        <v>126</v>
      </c>
      <c r="J1974" s="2" t="s">
        <v>32</v>
      </c>
      <c r="K1974" s="2" t="s">
        <v>70</v>
      </c>
      <c r="L1974" s="2" t="s">
        <v>35</v>
      </c>
      <c r="M1974" s="2" t="s">
        <v>59</v>
      </c>
      <c r="N1974" s="2">
        <v>4</v>
      </c>
      <c r="O1974" s="2">
        <v>10</v>
      </c>
      <c r="P1974" s="2">
        <v>159</v>
      </c>
      <c r="Q1974" s="2" t="str">
        <f>VLOOKUP(A1974,'Additional Data'!$A$1:$D$9949,2,0)</f>
        <v>Website</v>
      </c>
      <c r="R1974" s="2" t="str">
        <f>VLOOKUP(A1974,'Additional Data'!$A$1:$D$9949,4,0)</f>
        <v>Credit Card</v>
      </c>
      <c r="S1974" s="5">
        <f>VLOOKUP(A1974,'Additional Data'!$A$1:$D$9949,3,0)</f>
        <v>1916</v>
      </c>
      <c r="T1974" s="2" t="str">
        <f>HLOOKUP(B1974,'Additional Data'!$F$1:$N$2,2,0)</f>
        <v>Laptop</v>
      </c>
    </row>
    <row r="1975" spans="1:20" ht="14.25" customHeight="1">
      <c r="A1975" s="2">
        <v>269235</v>
      </c>
      <c r="B1975" s="2" t="s">
        <v>30</v>
      </c>
      <c r="C1975" s="2" t="s">
        <v>41</v>
      </c>
      <c r="D1975" s="2" t="s">
        <v>34</v>
      </c>
      <c r="E1975" s="4">
        <v>43531.525694444441</v>
      </c>
      <c r="F1975" s="4">
        <v>43533.525694444441</v>
      </c>
      <c r="G1975" s="4">
        <v>43535.525694444441</v>
      </c>
      <c r="H1975" s="2">
        <v>80</v>
      </c>
      <c r="I1975" s="2">
        <v>93</v>
      </c>
      <c r="J1975" s="2" t="s">
        <v>60</v>
      </c>
      <c r="K1975" s="2" t="s">
        <v>77</v>
      </c>
      <c r="L1975" s="2" t="s">
        <v>35</v>
      </c>
      <c r="M1975" s="2" t="s">
        <v>71</v>
      </c>
      <c r="N1975" s="2">
        <v>-2</v>
      </c>
      <c r="O1975" s="2">
        <v>2</v>
      </c>
      <c r="P1975" s="2">
        <v>173</v>
      </c>
      <c r="Q1975" s="2" t="str">
        <f>VLOOKUP(A1975,'Additional Data'!$A$1:$D$9949,2,0)</f>
        <v>Website</v>
      </c>
      <c r="R1975" s="2" t="str">
        <f>VLOOKUP(A1975,'Additional Data'!$A$1:$D$9949,4,0)</f>
        <v>Credit Card</v>
      </c>
      <c r="S1975" s="5">
        <f>VLOOKUP(A1975,'Additional Data'!$A$1:$D$9949,3,0)</f>
        <v>2325.5826379999999</v>
      </c>
      <c r="T1975" s="2" t="str">
        <f>HLOOKUP(B1975,'Additional Data'!$F$1:$N$2,2,0)</f>
        <v>PC</v>
      </c>
    </row>
    <row r="1976" spans="1:20" ht="14.25" customHeight="1">
      <c r="A1976" s="2">
        <v>94497</v>
      </c>
      <c r="B1976" s="2" t="s">
        <v>30</v>
      </c>
      <c r="C1976" s="2" t="s">
        <v>41</v>
      </c>
      <c r="D1976" s="2" t="s">
        <v>34</v>
      </c>
      <c r="E1976" s="4">
        <v>43531.52579861111</v>
      </c>
      <c r="F1976" s="4">
        <v>43536.52579861111</v>
      </c>
      <c r="G1976" s="4">
        <v>43538.52579861111</v>
      </c>
      <c r="H1976" s="2">
        <v>33</v>
      </c>
      <c r="I1976" s="2">
        <v>107</v>
      </c>
      <c r="J1976" s="2" t="s">
        <v>60</v>
      </c>
      <c r="K1976" s="2" t="s">
        <v>77</v>
      </c>
      <c r="L1976" s="2" t="s">
        <v>35</v>
      </c>
      <c r="M1976" s="2" t="s">
        <v>59</v>
      </c>
      <c r="N1976" s="2">
        <v>-2</v>
      </c>
      <c r="O1976" s="2">
        <v>5</v>
      </c>
      <c r="P1976" s="2">
        <v>140</v>
      </c>
      <c r="Q1976" s="2" t="str">
        <f>VLOOKUP(A1976,'Additional Data'!$A$1:$D$9949,2,0)</f>
        <v>Website</v>
      </c>
      <c r="R1976" s="2" t="str">
        <f>VLOOKUP(A1976,'Additional Data'!$A$1:$D$9949,4,0)</f>
        <v>Credit Card</v>
      </c>
      <c r="S1976" s="5">
        <f>VLOOKUP(A1976,'Additional Data'!$A$1:$D$9949,3,0)</f>
        <v>3416</v>
      </c>
      <c r="T1976" s="2" t="str">
        <f>HLOOKUP(B1976,'Additional Data'!$F$1:$N$2,2,0)</f>
        <v>PC</v>
      </c>
    </row>
    <row r="1977" spans="1:20" ht="14.25" customHeight="1">
      <c r="A1977" s="2">
        <v>814550</v>
      </c>
      <c r="B1977" s="2" t="s">
        <v>39</v>
      </c>
      <c r="C1977" s="2" t="s">
        <v>41</v>
      </c>
      <c r="D1977" s="2" t="s">
        <v>34</v>
      </c>
      <c r="E1977" s="4">
        <v>43531.526574074072</v>
      </c>
      <c r="F1977" s="4">
        <v>43532.526574074072</v>
      </c>
      <c r="G1977" s="4">
        <v>43536.526574074072</v>
      </c>
      <c r="H1977" s="2">
        <v>0</v>
      </c>
      <c r="I1977" s="2">
        <v>124</v>
      </c>
      <c r="J1977" s="2" t="s">
        <v>41</v>
      </c>
      <c r="K1977" s="2" t="s">
        <v>66</v>
      </c>
      <c r="L1977" s="2" t="s">
        <v>67</v>
      </c>
      <c r="M1977" s="2" t="s">
        <v>59</v>
      </c>
      <c r="N1977" s="2">
        <v>-4</v>
      </c>
      <c r="O1977" s="2">
        <v>1</v>
      </c>
      <c r="P1977" s="2">
        <v>124</v>
      </c>
      <c r="Q1977" s="2" t="str">
        <f>VLOOKUP(A1977,'Additional Data'!$A$1:$D$9949,2,0)</f>
        <v>App</v>
      </c>
      <c r="R1977" s="2" t="str">
        <f>VLOOKUP(A1977,'Additional Data'!$A$1:$D$9949,4,0)</f>
        <v>Debit Card</v>
      </c>
      <c r="S1977" s="5">
        <f>VLOOKUP(A1977,'Additional Data'!$A$1:$D$9949,3,0)</f>
        <v>1799.7736629999999</v>
      </c>
      <c r="T1977" s="2" t="str">
        <f>HLOOKUP(B1977,'Additional Data'!$F$1:$N$2,2,0)</f>
        <v>Mobile</v>
      </c>
    </row>
    <row r="1978" spans="1:20" ht="14.25" customHeight="1">
      <c r="A1978" s="2">
        <v>326868</v>
      </c>
      <c r="B1978" s="2" t="s">
        <v>47</v>
      </c>
      <c r="C1978" s="2" t="s">
        <v>32</v>
      </c>
      <c r="D1978" s="2" t="s">
        <v>34</v>
      </c>
      <c r="E1978" s="4">
        <v>43531.528321759259</v>
      </c>
      <c r="F1978" s="4">
        <v>43538.528321759259</v>
      </c>
      <c r="G1978" s="4">
        <v>43538.528321759259</v>
      </c>
      <c r="H1978" s="2">
        <v>38</v>
      </c>
      <c r="I1978" s="2">
        <v>127</v>
      </c>
      <c r="J1978" s="2" t="s">
        <v>73</v>
      </c>
      <c r="K1978" s="2" t="s">
        <v>74</v>
      </c>
      <c r="L1978" s="2" t="s">
        <v>35</v>
      </c>
      <c r="M1978" s="2" t="s">
        <v>71</v>
      </c>
      <c r="N1978" s="2">
        <v>0</v>
      </c>
      <c r="O1978" s="2">
        <v>7</v>
      </c>
      <c r="P1978" s="2">
        <v>165</v>
      </c>
      <c r="Q1978" s="2" t="str">
        <f>VLOOKUP(A1978,'Additional Data'!$A$1:$D$9949,2,0)</f>
        <v>Website</v>
      </c>
      <c r="R1978" s="2" t="str">
        <f>VLOOKUP(A1978,'Additional Data'!$A$1:$D$9949,4,0)</f>
        <v>Debit Card</v>
      </c>
      <c r="S1978" s="5">
        <f>VLOOKUP(A1978,'Additional Data'!$A$1:$D$9949,3,0)</f>
        <v>3511</v>
      </c>
      <c r="T1978" s="2" t="str">
        <f>HLOOKUP(B1978,'Additional Data'!$F$1:$N$2,2,0)</f>
        <v>Tablet</v>
      </c>
    </row>
    <row r="1979" spans="1:20" ht="14.25" customHeight="1">
      <c r="A1979" s="2">
        <v>423134</v>
      </c>
      <c r="B1979" s="2" t="s">
        <v>36</v>
      </c>
      <c r="C1979" s="2" t="s">
        <v>32</v>
      </c>
      <c r="D1979" s="2" t="s">
        <v>34</v>
      </c>
      <c r="E1979" s="4">
        <v>43531.528912037036</v>
      </c>
      <c r="F1979" s="4">
        <v>43533.528912037036</v>
      </c>
      <c r="G1979" s="4">
        <v>43538.528912037036</v>
      </c>
      <c r="H1979" s="2">
        <v>65</v>
      </c>
      <c r="I1979" s="2">
        <v>106</v>
      </c>
      <c r="J1979" s="2" t="s">
        <v>41</v>
      </c>
      <c r="K1979" s="2" t="s">
        <v>58</v>
      </c>
      <c r="L1979" s="2" t="s">
        <v>35</v>
      </c>
      <c r="M1979" s="2" t="s">
        <v>71</v>
      </c>
      <c r="N1979" s="2">
        <v>-5</v>
      </c>
      <c r="O1979" s="2">
        <v>2</v>
      </c>
      <c r="P1979" s="2">
        <v>171</v>
      </c>
      <c r="Q1979" s="2" t="str">
        <f>VLOOKUP(A1979,'Additional Data'!$A$1:$D$9949,2,0)</f>
        <v>App</v>
      </c>
      <c r="R1979" s="2" t="str">
        <f>VLOOKUP(A1979,'Additional Data'!$A$1:$D$9949,4,0)</f>
        <v>Debit Card</v>
      </c>
      <c r="S1979" s="5">
        <f>VLOOKUP(A1979,'Additional Data'!$A$1:$D$9949,3,0)</f>
        <v>2010.963577</v>
      </c>
      <c r="T1979" s="2" t="str">
        <f>HLOOKUP(B1979,'Additional Data'!$F$1:$N$2,2,0)</f>
        <v>Laptop</v>
      </c>
    </row>
    <row r="1980" spans="1:20" ht="14.25" customHeight="1">
      <c r="A1980" s="2">
        <v>654204</v>
      </c>
      <c r="B1980" s="2" t="s">
        <v>30</v>
      </c>
      <c r="C1980" s="2" t="s">
        <v>41</v>
      </c>
      <c r="D1980" s="2" t="s">
        <v>34</v>
      </c>
      <c r="E1980" s="4">
        <v>43531.532685185186</v>
      </c>
      <c r="F1980" s="4">
        <v>43537.532685185186</v>
      </c>
      <c r="G1980" s="4">
        <v>43535.532685185186</v>
      </c>
      <c r="H1980" s="2">
        <v>25</v>
      </c>
      <c r="I1980" s="2">
        <v>121</v>
      </c>
      <c r="J1980" s="2" t="s">
        <v>73</v>
      </c>
      <c r="K1980" s="2" t="s">
        <v>80</v>
      </c>
      <c r="L1980" s="2" t="s">
        <v>35</v>
      </c>
      <c r="M1980" s="2" t="s">
        <v>71</v>
      </c>
      <c r="N1980" s="2">
        <v>2</v>
      </c>
      <c r="O1980" s="2">
        <v>6</v>
      </c>
      <c r="P1980" s="2">
        <v>146</v>
      </c>
      <c r="Q1980" s="2" t="str">
        <f>VLOOKUP(A1980,'Additional Data'!$A$1:$D$9949,2,0)</f>
        <v>Website</v>
      </c>
      <c r="R1980" s="2" t="str">
        <f>VLOOKUP(A1980,'Additional Data'!$A$1:$D$9949,4,0)</f>
        <v>Debit Card</v>
      </c>
      <c r="S1980" s="5">
        <f>VLOOKUP(A1980,'Additional Data'!$A$1:$D$9949,3,0)</f>
        <v>3591</v>
      </c>
      <c r="T1980" s="2" t="str">
        <f>HLOOKUP(B1980,'Additional Data'!$F$1:$N$2,2,0)</f>
        <v>PC</v>
      </c>
    </row>
    <row r="1981" spans="1:20" ht="14.25" customHeight="1">
      <c r="A1981" s="2">
        <v>199168</v>
      </c>
      <c r="B1981" s="2" t="s">
        <v>42</v>
      </c>
      <c r="C1981" s="2" t="s">
        <v>32</v>
      </c>
      <c r="D1981" s="2" t="s">
        <v>34</v>
      </c>
      <c r="E1981" s="4">
        <v>43531.53297453704</v>
      </c>
      <c r="F1981" s="4">
        <v>43533.53297453704</v>
      </c>
      <c r="G1981" s="4">
        <v>43534.53297453704</v>
      </c>
      <c r="H1981" s="2">
        <v>35</v>
      </c>
      <c r="I1981" s="2">
        <v>112</v>
      </c>
      <c r="J1981" s="2" t="s">
        <v>60</v>
      </c>
      <c r="K1981" s="2" t="s">
        <v>61</v>
      </c>
      <c r="L1981" s="2" t="s">
        <v>35</v>
      </c>
      <c r="M1981" s="2" t="s">
        <v>71</v>
      </c>
      <c r="N1981" s="2">
        <v>-1</v>
      </c>
      <c r="O1981" s="2">
        <v>2</v>
      </c>
      <c r="P1981" s="2">
        <v>147</v>
      </c>
      <c r="Q1981" s="2" t="str">
        <f>VLOOKUP(A1981,'Additional Data'!$A$1:$D$9949,2,0)</f>
        <v>App</v>
      </c>
      <c r="R1981" s="2" t="str">
        <f>VLOOKUP(A1981,'Additional Data'!$A$1:$D$9949,4,0)</f>
        <v>Debit Card</v>
      </c>
      <c r="S1981" s="5">
        <f>VLOOKUP(A1981,'Additional Data'!$A$1:$D$9949,3,0)</f>
        <v>1408.068888</v>
      </c>
      <c r="T1981" s="2" t="str">
        <f>HLOOKUP(B1981,'Additional Data'!$F$1:$N$2,2,0)</f>
        <v>TV</v>
      </c>
    </row>
    <row r="1982" spans="1:20" ht="14.25" customHeight="1">
      <c r="A1982" s="2">
        <v>796155</v>
      </c>
      <c r="B1982" s="2" t="s">
        <v>49</v>
      </c>
      <c r="C1982" s="2" t="s">
        <v>32</v>
      </c>
      <c r="D1982" s="2" t="s">
        <v>34</v>
      </c>
      <c r="E1982" s="4">
        <v>43531.537361111114</v>
      </c>
      <c r="F1982" s="4">
        <v>43539.537361111114</v>
      </c>
      <c r="G1982" s="4">
        <v>43538.537361111114</v>
      </c>
      <c r="H1982" s="2">
        <v>76</v>
      </c>
      <c r="I1982" s="2">
        <v>88</v>
      </c>
      <c r="J1982" s="2" t="s">
        <v>63</v>
      </c>
      <c r="K1982" s="2" t="s">
        <v>81</v>
      </c>
      <c r="L1982" s="2" t="s">
        <v>35</v>
      </c>
      <c r="M1982" s="2" t="s">
        <v>71</v>
      </c>
      <c r="N1982" s="2">
        <v>1</v>
      </c>
      <c r="O1982" s="2">
        <v>8</v>
      </c>
      <c r="P1982" s="2">
        <v>164</v>
      </c>
      <c r="Q1982" s="2" t="str">
        <f>VLOOKUP(A1982,'Additional Data'!$A$1:$D$9949,2,0)</f>
        <v>Website</v>
      </c>
      <c r="R1982" s="2" t="str">
        <f>VLOOKUP(A1982,'Additional Data'!$A$1:$D$9949,4,0)</f>
        <v>Credit Card</v>
      </c>
      <c r="S1982" s="5">
        <f>VLOOKUP(A1982,'Additional Data'!$A$1:$D$9949,3,0)</f>
        <v>2611</v>
      </c>
      <c r="T1982" s="2" t="str">
        <f>HLOOKUP(B1982,'Additional Data'!$F$1:$N$2,2,0)</f>
        <v>TV</v>
      </c>
    </row>
    <row r="1983" spans="1:20" ht="14.25" customHeight="1">
      <c r="A1983" s="2">
        <v>648313</v>
      </c>
      <c r="B1983" s="2" t="s">
        <v>39</v>
      </c>
      <c r="C1983" s="2" t="s">
        <v>32</v>
      </c>
      <c r="D1983" s="2" t="s">
        <v>34</v>
      </c>
      <c r="E1983" s="4">
        <v>43531.538668981484</v>
      </c>
      <c r="F1983" s="4">
        <v>43536.538668981484</v>
      </c>
      <c r="G1983" s="4">
        <v>43535.538668981484</v>
      </c>
      <c r="H1983" s="2">
        <v>0</v>
      </c>
      <c r="I1983" s="2">
        <v>122</v>
      </c>
      <c r="J1983" s="2" t="s">
        <v>32</v>
      </c>
      <c r="K1983" s="2" t="s">
        <v>82</v>
      </c>
      <c r="L1983" s="2" t="s">
        <v>67</v>
      </c>
      <c r="M1983" s="2" t="s">
        <v>59</v>
      </c>
      <c r="N1983" s="2">
        <v>1</v>
      </c>
      <c r="O1983" s="2">
        <v>5</v>
      </c>
      <c r="P1983" s="2">
        <v>122</v>
      </c>
      <c r="Q1983" s="2" t="str">
        <f>VLOOKUP(A1983,'Additional Data'!$A$1:$D$9949,2,0)</f>
        <v>App</v>
      </c>
      <c r="R1983" s="2" t="str">
        <f>VLOOKUP(A1983,'Additional Data'!$A$1:$D$9949,4,0)</f>
        <v>Credit Card</v>
      </c>
      <c r="S1983" s="5">
        <f>VLOOKUP(A1983,'Additional Data'!$A$1:$D$9949,3,0)</f>
        <v>1634</v>
      </c>
      <c r="T1983" s="2" t="str">
        <f>HLOOKUP(B1983,'Additional Data'!$F$1:$N$2,2,0)</f>
        <v>Mobile</v>
      </c>
    </row>
    <row r="1984" spans="1:20" ht="14.25" customHeight="1">
      <c r="A1984" s="2">
        <v>552021</v>
      </c>
      <c r="B1984" s="2" t="s">
        <v>30</v>
      </c>
      <c r="C1984" s="2" t="s">
        <v>41</v>
      </c>
      <c r="D1984" s="2" t="s">
        <v>34</v>
      </c>
      <c r="E1984" s="4">
        <v>43531.544861111113</v>
      </c>
      <c r="F1984" s="4">
        <v>43537.544861111113</v>
      </c>
      <c r="G1984" s="4">
        <v>43535.544861111113</v>
      </c>
      <c r="H1984" s="2">
        <v>32</v>
      </c>
      <c r="I1984" s="2">
        <v>112</v>
      </c>
      <c r="J1984" s="2" t="s">
        <v>63</v>
      </c>
      <c r="K1984" s="2" t="s">
        <v>64</v>
      </c>
      <c r="L1984" s="2" t="s">
        <v>35</v>
      </c>
      <c r="M1984" s="2" t="s">
        <v>59</v>
      </c>
      <c r="N1984" s="2">
        <v>2</v>
      </c>
      <c r="O1984" s="2">
        <v>6</v>
      </c>
      <c r="P1984" s="2">
        <v>144</v>
      </c>
      <c r="Q1984" s="2" t="str">
        <f>VLOOKUP(A1984,'Additional Data'!$A$1:$D$9949,2,0)</f>
        <v>Website</v>
      </c>
      <c r="R1984" s="2" t="str">
        <f>VLOOKUP(A1984,'Additional Data'!$A$1:$D$9949,4,0)</f>
        <v>Credit Card</v>
      </c>
      <c r="S1984" s="5">
        <f>VLOOKUP(A1984,'Additional Data'!$A$1:$D$9949,3,0)</f>
        <v>3499.9407679999999</v>
      </c>
      <c r="T1984" s="2" t="str">
        <f>HLOOKUP(B1984,'Additional Data'!$F$1:$N$2,2,0)</f>
        <v>PC</v>
      </c>
    </row>
    <row r="1985" spans="1:20" ht="14.25" customHeight="1">
      <c r="A1985" s="2">
        <v>765840</v>
      </c>
      <c r="B1985" s="2" t="s">
        <v>47</v>
      </c>
      <c r="C1985" s="2" t="s">
        <v>41</v>
      </c>
      <c r="D1985" s="2" t="s">
        <v>34</v>
      </c>
      <c r="E1985" s="4">
        <v>43531.545972222222</v>
      </c>
      <c r="F1985" s="4">
        <v>43534.545972222222</v>
      </c>
      <c r="G1985" s="4">
        <v>43536.545972222222</v>
      </c>
      <c r="H1985" s="2">
        <v>42</v>
      </c>
      <c r="I1985" s="2">
        <v>123</v>
      </c>
      <c r="J1985" s="2" t="s">
        <v>32</v>
      </c>
      <c r="K1985" s="2" t="s">
        <v>70</v>
      </c>
      <c r="L1985" s="2" t="s">
        <v>35</v>
      </c>
      <c r="M1985" s="2" t="s">
        <v>71</v>
      </c>
      <c r="N1985" s="2">
        <v>-2</v>
      </c>
      <c r="O1985" s="2">
        <v>3</v>
      </c>
      <c r="P1985" s="2">
        <v>165</v>
      </c>
      <c r="Q1985" s="2" t="str">
        <f>VLOOKUP(A1985,'Additional Data'!$A$1:$D$9949,2,0)</f>
        <v>Website</v>
      </c>
      <c r="R1985" s="2" t="str">
        <f>VLOOKUP(A1985,'Additional Data'!$A$1:$D$9949,4,0)</f>
        <v>Debit Card</v>
      </c>
      <c r="S1985" s="5">
        <f>VLOOKUP(A1985,'Additional Data'!$A$1:$D$9949,3,0)</f>
        <v>2359.976717</v>
      </c>
      <c r="T1985" s="2" t="str">
        <f>HLOOKUP(B1985,'Additional Data'!$F$1:$N$2,2,0)</f>
        <v>Tablet</v>
      </c>
    </row>
    <row r="1986" spans="1:20" ht="14.25" customHeight="1">
      <c r="A1986" s="2">
        <v>540395</v>
      </c>
      <c r="B1986" s="2" t="s">
        <v>47</v>
      </c>
      <c r="C1986" s="2" t="s">
        <v>32</v>
      </c>
      <c r="D1986" s="2" t="s">
        <v>34</v>
      </c>
      <c r="E1986" s="4">
        <v>43531.553842592592</v>
      </c>
      <c r="F1986" s="4">
        <v>43539.553842592592</v>
      </c>
      <c r="G1986" s="4">
        <v>43538.553842592592</v>
      </c>
      <c r="H1986" s="2">
        <v>67</v>
      </c>
      <c r="I1986" s="2">
        <v>90</v>
      </c>
      <c r="J1986" s="2" t="s">
        <v>63</v>
      </c>
      <c r="K1986" s="2" t="s">
        <v>81</v>
      </c>
      <c r="L1986" s="2" t="s">
        <v>35</v>
      </c>
      <c r="M1986" s="2" t="s">
        <v>71</v>
      </c>
      <c r="N1986" s="2">
        <v>1</v>
      </c>
      <c r="O1986" s="2">
        <v>8</v>
      </c>
      <c r="P1986" s="2">
        <v>157</v>
      </c>
      <c r="Q1986" s="2" t="str">
        <f>VLOOKUP(A1986,'Additional Data'!$A$1:$D$9949,2,0)</f>
        <v>App</v>
      </c>
      <c r="R1986" s="2" t="str">
        <f>VLOOKUP(A1986,'Additional Data'!$A$1:$D$9949,4,0)</f>
        <v>Credit Card</v>
      </c>
      <c r="S1986" s="5">
        <f>VLOOKUP(A1986,'Additional Data'!$A$1:$D$9949,3,0)</f>
        <v>2635</v>
      </c>
      <c r="T1986" s="2" t="str">
        <f>HLOOKUP(B1986,'Additional Data'!$F$1:$N$2,2,0)</f>
        <v>Tablet</v>
      </c>
    </row>
    <row r="1987" spans="1:20" ht="14.25" customHeight="1">
      <c r="A1987" s="2">
        <v>536231</v>
      </c>
      <c r="B1987" s="2" t="s">
        <v>39</v>
      </c>
      <c r="C1987" s="2" t="s">
        <v>32</v>
      </c>
      <c r="D1987" s="2" t="s">
        <v>34</v>
      </c>
      <c r="E1987" s="4">
        <v>43531.5544212963</v>
      </c>
      <c r="F1987" s="4">
        <v>43536.5544212963</v>
      </c>
      <c r="G1987" s="4">
        <v>43537.5544212963</v>
      </c>
      <c r="H1987" s="2">
        <v>31</v>
      </c>
      <c r="I1987" s="2">
        <v>111</v>
      </c>
      <c r="J1987" s="2" t="s">
        <v>60</v>
      </c>
      <c r="K1987" s="2" t="s">
        <v>61</v>
      </c>
      <c r="L1987" s="2" t="s">
        <v>35</v>
      </c>
      <c r="M1987" s="2" t="s">
        <v>59</v>
      </c>
      <c r="N1987" s="2">
        <v>-1</v>
      </c>
      <c r="O1987" s="2">
        <v>5</v>
      </c>
      <c r="P1987" s="2">
        <v>142</v>
      </c>
      <c r="Q1987" s="2" t="str">
        <f>VLOOKUP(A1987,'Additional Data'!$A$1:$D$9949,2,0)</f>
        <v>App</v>
      </c>
      <c r="R1987" s="2" t="str">
        <f>VLOOKUP(A1987,'Additional Data'!$A$1:$D$9949,4,0)</f>
        <v>Credit Card</v>
      </c>
      <c r="S1987" s="5">
        <f>VLOOKUP(A1987,'Additional Data'!$A$1:$D$9949,3,0)</f>
        <v>286.97079159999998</v>
      </c>
      <c r="T1987" s="2" t="str">
        <f>HLOOKUP(B1987,'Additional Data'!$F$1:$N$2,2,0)</f>
        <v>Mobile</v>
      </c>
    </row>
    <row r="1988" spans="1:20" ht="14.25" customHeight="1">
      <c r="A1988" s="2">
        <v>125070</v>
      </c>
      <c r="B1988" s="2" t="s">
        <v>42</v>
      </c>
      <c r="C1988" s="2" t="s">
        <v>32</v>
      </c>
      <c r="D1988" s="2" t="s">
        <v>34</v>
      </c>
      <c r="E1988" s="4">
        <v>43531.560706018521</v>
      </c>
      <c r="F1988" s="4">
        <v>43540.560706018521</v>
      </c>
      <c r="G1988" s="4">
        <v>43536.560706018521</v>
      </c>
      <c r="H1988" s="2">
        <v>38</v>
      </c>
      <c r="I1988" s="2">
        <v>114</v>
      </c>
      <c r="J1988" s="2" t="s">
        <v>60</v>
      </c>
      <c r="K1988" s="2" t="s">
        <v>61</v>
      </c>
      <c r="L1988" s="2" t="s">
        <v>35</v>
      </c>
      <c r="M1988" s="2" t="s">
        <v>59</v>
      </c>
      <c r="N1988" s="2">
        <v>4</v>
      </c>
      <c r="O1988" s="2">
        <v>9</v>
      </c>
      <c r="P1988" s="2">
        <v>152</v>
      </c>
      <c r="Q1988" s="2" t="str">
        <f>VLOOKUP(A1988,'Additional Data'!$A$1:$D$9949,2,0)</f>
        <v>Website</v>
      </c>
      <c r="R1988" s="2" t="str">
        <f>VLOOKUP(A1988,'Additional Data'!$A$1:$D$9949,4,0)</f>
        <v>Debit Card</v>
      </c>
      <c r="S1988" s="5">
        <f>VLOOKUP(A1988,'Additional Data'!$A$1:$D$9949,3,0)</f>
        <v>564.69775700000002</v>
      </c>
      <c r="T1988" s="2" t="str">
        <f>HLOOKUP(B1988,'Additional Data'!$F$1:$N$2,2,0)</f>
        <v>TV</v>
      </c>
    </row>
    <row r="1989" spans="1:20" ht="14.25" customHeight="1">
      <c r="A1989" s="2">
        <v>447305</v>
      </c>
      <c r="B1989" s="2" t="s">
        <v>30</v>
      </c>
      <c r="C1989" s="2" t="s">
        <v>41</v>
      </c>
      <c r="D1989" s="2" t="s">
        <v>34</v>
      </c>
      <c r="E1989" s="4">
        <v>43531.560798611114</v>
      </c>
      <c r="F1989" s="4">
        <v>43535.560798611114</v>
      </c>
      <c r="G1989" s="4">
        <v>43537.560798611114</v>
      </c>
      <c r="H1989" s="2">
        <v>0</v>
      </c>
      <c r="I1989" s="2">
        <v>108</v>
      </c>
      <c r="J1989" s="2" t="s">
        <v>41</v>
      </c>
      <c r="K1989" s="2" t="s">
        <v>66</v>
      </c>
      <c r="L1989" s="2" t="s">
        <v>67</v>
      </c>
      <c r="M1989" s="2" t="s">
        <v>71</v>
      </c>
      <c r="N1989" s="2">
        <v>-2</v>
      </c>
      <c r="O1989" s="2">
        <v>4</v>
      </c>
      <c r="P1989" s="2">
        <v>108</v>
      </c>
      <c r="Q1989" s="2" t="str">
        <f>VLOOKUP(A1989,'Additional Data'!$A$1:$D$9949,2,0)</f>
        <v>App</v>
      </c>
      <c r="R1989" s="2" t="str">
        <f>VLOOKUP(A1989,'Additional Data'!$A$1:$D$9949,4,0)</f>
        <v>Credit Card</v>
      </c>
      <c r="S1989" s="5">
        <f>VLOOKUP(A1989,'Additional Data'!$A$1:$D$9949,3,0)</f>
        <v>424.12942129999999</v>
      </c>
      <c r="T1989" s="2" t="str">
        <f>HLOOKUP(B1989,'Additional Data'!$F$1:$N$2,2,0)</f>
        <v>PC</v>
      </c>
    </row>
    <row r="1990" spans="1:20" ht="14.25" customHeight="1">
      <c r="A1990" s="2">
        <v>717469</v>
      </c>
      <c r="B1990" s="2" t="s">
        <v>39</v>
      </c>
      <c r="C1990" s="2" t="s">
        <v>32</v>
      </c>
      <c r="D1990" s="2" t="s">
        <v>34</v>
      </c>
      <c r="E1990" s="4">
        <v>43531.563935185186</v>
      </c>
      <c r="F1990" s="4">
        <v>43538.563935185186</v>
      </c>
      <c r="G1990" s="4">
        <v>43534.563935185186</v>
      </c>
      <c r="H1990" s="2">
        <v>44</v>
      </c>
      <c r="I1990" s="2">
        <v>107</v>
      </c>
      <c r="J1990" s="2" t="s">
        <v>63</v>
      </c>
      <c r="K1990" s="2" t="s">
        <v>81</v>
      </c>
      <c r="L1990" s="2" t="s">
        <v>35</v>
      </c>
      <c r="M1990" s="2" t="s">
        <v>59</v>
      </c>
      <c r="N1990" s="2">
        <v>4</v>
      </c>
      <c r="O1990" s="2">
        <v>7</v>
      </c>
      <c r="P1990" s="2">
        <v>151</v>
      </c>
      <c r="Q1990" s="2" t="str">
        <f>VLOOKUP(A1990,'Additional Data'!$A$1:$D$9949,2,0)</f>
        <v>App</v>
      </c>
      <c r="R1990" s="2" t="str">
        <f>VLOOKUP(A1990,'Additional Data'!$A$1:$D$9949,4,0)</f>
        <v>Credit Card</v>
      </c>
      <c r="S1990" s="5">
        <f>VLOOKUP(A1990,'Additional Data'!$A$1:$D$9949,3,0)</f>
        <v>989.09597169999995</v>
      </c>
      <c r="T1990" s="2" t="str">
        <f>HLOOKUP(B1990,'Additional Data'!$F$1:$N$2,2,0)</f>
        <v>Mobile</v>
      </c>
    </row>
    <row r="1991" spans="1:20" ht="14.25" customHeight="1">
      <c r="A1991" s="2">
        <v>436721</v>
      </c>
      <c r="B1991" s="2" t="s">
        <v>36</v>
      </c>
      <c r="C1991" s="2" t="s">
        <v>32</v>
      </c>
      <c r="D1991" s="2" t="s">
        <v>34</v>
      </c>
      <c r="E1991" s="4">
        <v>43531.572384259256</v>
      </c>
      <c r="F1991" s="4">
        <v>43534.572384259256</v>
      </c>
      <c r="G1991" s="4">
        <v>43534.572384259256</v>
      </c>
      <c r="H1991" s="2">
        <v>47</v>
      </c>
      <c r="I1991" s="2">
        <v>109</v>
      </c>
      <c r="J1991" s="2" t="s">
        <v>60</v>
      </c>
      <c r="K1991" s="2" t="s">
        <v>61</v>
      </c>
      <c r="L1991" s="2" t="s">
        <v>35</v>
      </c>
      <c r="M1991" s="2" t="s">
        <v>59</v>
      </c>
      <c r="N1991" s="2">
        <v>0</v>
      </c>
      <c r="O1991" s="2">
        <v>3</v>
      </c>
      <c r="P1991" s="2">
        <v>156</v>
      </c>
      <c r="Q1991" s="2" t="str">
        <f>VLOOKUP(A1991,'Additional Data'!$A$1:$D$9949,2,0)</f>
        <v>App</v>
      </c>
      <c r="R1991" s="2" t="str">
        <f>VLOOKUP(A1991,'Additional Data'!$A$1:$D$9949,4,0)</f>
        <v>Credit Card</v>
      </c>
      <c r="S1991" s="5">
        <f>VLOOKUP(A1991,'Additional Data'!$A$1:$D$9949,3,0)</f>
        <v>820</v>
      </c>
      <c r="T1991" s="2" t="str">
        <f>HLOOKUP(B1991,'Additional Data'!$F$1:$N$2,2,0)</f>
        <v>Laptop</v>
      </c>
    </row>
    <row r="1992" spans="1:20" ht="14.25" customHeight="1">
      <c r="A1992" s="2">
        <v>563606</v>
      </c>
      <c r="B1992" s="2" t="s">
        <v>39</v>
      </c>
      <c r="C1992" s="2" t="s">
        <v>32</v>
      </c>
      <c r="D1992" s="2" t="s">
        <v>34</v>
      </c>
      <c r="E1992" s="4">
        <v>43531.574363425927</v>
      </c>
      <c r="F1992" s="4">
        <v>43537.574363425927</v>
      </c>
      <c r="G1992" s="4">
        <v>43537.574363425927</v>
      </c>
      <c r="H1992" s="2">
        <v>45</v>
      </c>
      <c r="I1992" s="2">
        <v>107</v>
      </c>
      <c r="J1992" s="2" t="s">
        <v>63</v>
      </c>
      <c r="K1992" s="2" t="s">
        <v>81</v>
      </c>
      <c r="L1992" s="2" t="s">
        <v>35</v>
      </c>
      <c r="M1992" s="2" t="s">
        <v>59</v>
      </c>
      <c r="N1992" s="2">
        <v>0</v>
      </c>
      <c r="O1992" s="2">
        <v>6</v>
      </c>
      <c r="P1992" s="2">
        <v>152</v>
      </c>
      <c r="Q1992" s="2" t="str">
        <f>VLOOKUP(A1992,'Additional Data'!$A$1:$D$9949,2,0)</f>
        <v>App</v>
      </c>
      <c r="R1992" s="2" t="str">
        <f>VLOOKUP(A1992,'Additional Data'!$A$1:$D$9949,4,0)</f>
        <v>Debit Card</v>
      </c>
      <c r="S1992" s="5">
        <f>VLOOKUP(A1992,'Additional Data'!$A$1:$D$9949,3,0)</f>
        <v>413.08481499999999</v>
      </c>
      <c r="T1992" s="2" t="str">
        <f>HLOOKUP(B1992,'Additional Data'!$F$1:$N$2,2,0)</f>
        <v>Mobile</v>
      </c>
    </row>
    <row r="1993" spans="1:20" ht="14.25" customHeight="1">
      <c r="A1993" s="2">
        <v>97974</v>
      </c>
      <c r="B1993" s="2" t="s">
        <v>42</v>
      </c>
      <c r="C1993" s="2" t="s">
        <v>32</v>
      </c>
      <c r="D1993" s="2" t="s">
        <v>34</v>
      </c>
      <c r="E1993" s="4">
        <v>43531.575208333335</v>
      </c>
      <c r="F1993" s="4">
        <v>43533.575208333335</v>
      </c>
      <c r="G1993" s="4">
        <v>43537.575208333335</v>
      </c>
      <c r="H1993" s="2">
        <v>43</v>
      </c>
      <c r="I1993" s="2">
        <v>112</v>
      </c>
      <c r="J1993" s="2" t="s">
        <v>63</v>
      </c>
      <c r="K1993" s="2" t="s">
        <v>81</v>
      </c>
      <c r="L1993" s="2" t="s">
        <v>35</v>
      </c>
      <c r="M1993" s="2" t="s">
        <v>59</v>
      </c>
      <c r="N1993" s="2">
        <v>-4</v>
      </c>
      <c r="O1993" s="2">
        <v>2</v>
      </c>
      <c r="P1993" s="2">
        <v>155</v>
      </c>
      <c r="Q1993" s="2" t="str">
        <f>VLOOKUP(A1993,'Additional Data'!$A$1:$D$9949,2,0)</f>
        <v>Website</v>
      </c>
      <c r="R1993" s="2" t="str">
        <f>VLOOKUP(A1993,'Additional Data'!$A$1:$D$9949,4,0)</f>
        <v>Debit Card</v>
      </c>
      <c r="S1993" s="5">
        <f>VLOOKUP(A1993,'Additional Data'!$A$1:$D$9949,3,0)</f>
        <v>1410</v>
      </c>
      <c r="T1993" s="2" t="str">
        <f>HLOOKUP(B1993,'Additional Data'!$F$1:$N$2,2,0)</f>
        <v>TV</v>
      </c>
    </row>
    <row r="1994" spans="1:20" ht="14.25" customHeight="1">
      <c r="A1994" s="2">
        <v>716077</v>
      </c>
      <c r="B1994" s="2" t="s">
        <v>46</v>
      </c>
      <c r="C1994" s="2" t="s">
        <v>32</v>
      </c>
      <c r="D1994" s="2" t="s">
        <v>34</v>
      </c>
      <c r="E1994" s="4">
        <v>43531.579675925925</v>
      </c>
      <c r="F1994" s="4">
        <v>43532.579675925925</v>
      </c>
      <c r="G1994" s="4">
        <v>43537.579675925925</v>
      </c>
      <c r="H1994" s="2">
        <v>0</v>
      </c>
      <c r="I1994" s="2">
        <v>100</v>
      </c>
      <c r="J1994" s="2" t="s">
        <v>32</v>
      </c>
      <c r="K1994" s="2" t="s">
        <v>82</v>
      </c>
      <c r="L1994" s="2" t="s">
        <v>67</v>
      </c>
      <c r="M1994" s="2" t="s">
        <v>71</v>
      </c>
      <c r="N1994" s="2">
        <v>-5</v>
      </c>
      <c r="O1994" s="2">
        <v>1</v>
      </c>
      <c r="P1994" s="2">
        <v>100</v>
      </c>
      <c r="Q1994" s="2" t="str">
        <f>VLOOKUP(A1994,'Additional Data'!$A$1:$D$9949,2,0)</f>
        <v>App</v>
      </c>
      <c r="R1994" s="2" t="str">
        <f>VLOOKUP(A1994,'Additional Data'!$A$1:$D$9949,4,0)</f>
        <v>Credit Card</v>
      </c>
      <c r="S1994" s="5">
        <f>VLOOKUP(A1994,'Additional Data'!$A$1:$D$9949,3,0)</f>
        <v>2983.0923079999998</v>
      </c>
      <c r="T1994" s="2" t="str">
        <f>HLOOKUP(B1994,'Additional Data'!$F$1:$N$2,2,0)</f>
        <v>TV</v>
      </c>
    </row>
    <row r="1995" spans="1:20" ht="14.25" customHeight="1">
      <c r="A1995" s="2">
        <v>33483</v>
      </c>
      <c r="B1995" s="2" t="s">
        <v>39</v>
      </c>
      <c r="C1995" s="2" t="s">
        <v>41</v>
      </c>
      <c r="D1995" s="2" t="s">
        <v>34</v>
      </c>
      <c r="E1995" s="4">
        <v>43531.58556712963</v>
      </c>
      <c r="F1995" s="4">
        <v>43534.58556712963</v>
      </c>
      <c r="G1995" s="4">
        <v>43538.58556712963</v>
      </c>
      <c r="H1995" s="2">
        <v>0</v>
      </c>
      <c r="I1995" s="2">
        <v>129</v>
      </c>
      <c r="J1995" s="2" t="s">
        <v>41</v>
      </c>
      <c r="K1995" s="2" t="s">
        <v>66</v>
      </c>
      <c r="L1995" s="2" t="s">
        <v>67</v>
      </c>
      <c r="M1995" s="2" t="s">
        <v>59</v>
      </c>
      <c r="N1995" s="2">
        <v>-4</v>
      </c>
      <c r="O1995" s="2">
        <v>3</v>
      </c>
      <c r="P1995" s="2">
        <v>129</v>
      </c>
      <c r="Q1995" s="2" t="str">
        <f>VLOOKUP(A1995,'Additional Data'!$A$1:$D$9949,2,0)</f>
        <v>Website</v>
      </c>
      <c r="R1995" s="2" t="str">
        <f>VLOOKUP(A1995,'Additional Data'!$A$1:$D$9949,4,0)</f>
        <v>Credit Card</v>
      </c>
      <c r="S1995" s="5">
        <f>VLOOKUP(A1995,'Additional Data'!$A$1:$D$9949,3,0)</f>
        <v>2751.3889570000001</v>
      </c>
      <c r="T1995" s="2" t="str">
        <f>HLOOKUP(B1995,'Additional Data'!$F$1:$N$2,2,0)</f>
        <v>Mobile</v>
      </c>
    </row>
    <row r="1996" spans="1:20" ht="14.25" customHeight="1">
      <c r="A1996" s="2">
        <v>184354</v>
      </c>
      <c r="B1996" s="2" t="s">
        <v>39</v>
      </c>
      <c r="C1996" s="2" t="s">
        <v>41</v>
      </c>
      <c r="D1996" s="2" t="s">
        <v>34</v>
      </c>
      <c r="E1996" s="4">
        <v>43531.594467592593</v>
      </c>
      <c r="F1996" s="4">
        <v>43536.594467592593</v>
      </c>
      <c r="G1996" s="4">
        <v>43537.594467592593</v>
      </c>
      <c r="H1996" s="2">
        <v>0</v>
      </c>
      <c r="I1996" s="2">
        <v>101</v>
      </c>
      <c r="J1996" s="2" t="s">
        <v>41</v>
      </c>
      <c r="K1996" s="2" t="s">
        <v>66</v>
      </c>
      <c r="L1996" s="2" t="s">
        <v>67</v>
      </c>
      <c r="M1996" s="2" t="s">
        <v>71</v>
      </c>
      <c r="N1996" s="2">
        <v>-1</v>
      </c>
      <c r="O1996" s="2">
        <v>5</v>
      </c>
      <c r="P1996" s="2">
        <v>101</v>
      </c>
      <c r="Q1996" s="2" t="str">
        <f>VLOOKUP(A1996,'Additional Data'!$A$1:$D$9949,2,0)</f>
        <v>App</v>
      </c>
      <c r="R1996" s="2" t="str">
        <f>VLOOKUP(A1996,'Additional Data'!$A$1:$D$9949,4,0)</f>
        <v>Debit Card</v>
      </c>
      <c r="S1996" s="5">
        <f>VLOOKUP(A1996,'Additional Data'!$A$1:$D$9949,3,0)</f>
        <v>525.33825950000005</v>
      </c>
      <c r="T1996" s="2" t="str">
        <f>HLOOKUP(B1996,'Additional Data'!$F$1:$N$2,2,0)</f>
        <v>Mobile</v>
      </c>
    </row>
    <row r="1997" spans="1:20" ht="14.25" customHeight="1">
      <c r="A1997" s="2">
        <v>935312</v>
      </c>
      <c r="B1997" s="2" t="s">
        <v>48</v>
      </c>
      <c r="C1997" s="2" t="s">
        <v>41</v>
      </c>
      <c r="D1997" s="2" t="s">
        <v>34</v>
      </c>
      <c r="E1997" s="4">
        <v>43531.596018518518</v>
      </c>
      <c r="F1997" s="4">
        <v>43532.596018518518</v>
      </c>
      <c r="G1997" s="4">
        <v>43538.596018518518</v>
      </c>
      <c r="H1997" s="2">
        <v>0</v>
      </c>
      <c r="I1997" s="2">
        <v>124</v>
      </c>
      <c r="J1997" s="2" t="s">
        <v>41</v>
      </c>
      <c r="K1997" s="2" t="s">
        <v>66</v>
      </c>
      <c r="L1997" s="2" t="s">
        <v>67</v>
      </c>
      <c r="M1997" s="2" t="s">
        <v>71</v>
      </c>
      <c r="N1997" s="2">
        <v>-6</v>
      </c>
      <c r="O1997" s="2">
        <v>1</v>
      </c>
      <c r="P1997" s="2">
        <v>124</v>
      </c>
      <c r="Q1997" s="2" t="str">
        <f>VLOOKUP(A1997,'Additional Data'!$A$1:$D$9949,2,0)</f>
        <v>App</v>
      </c>
      <c r="R1997" s="2" t="str">
        <f>VLOOKUP(A1997,'Additional Data'!$A$1:$D$9949,4,0)</f>
        <v>Debit Card</v>
      </c>
      <c r="S1997" s="5">
        <f>VLOOKUP(A1997,'Additional Data'!$A$1:$D$9949,3,0)</f>
        <v>3080</v>
      </c>
      <c r="T1997" s="2" t="str">
        <f>HLOOKUP(B1997,'Additional Data'!$F$1:$N$2,2,0)</f>
        <v>Gaming Console</v>
      </c>
    </row>
    <row r="1998" spans="1:20" ht="14.25" customHeight="1">
      <c r="A1998" s="2">
        <v>507779</v>
      </c>
      <c r="B1998" s="2" t="s">
        <v>36</v>
      </c>
      <c r="C1998" s="2" t="s">
        <v>32</v>
      </c>
      <c r="D1998" s="2" t="s">
        <v>34</v>
      </c>
      <c r="E1998" s="4">
        <v>43531.615798611114</v>
      </c>
      <c r="F1998" s="4">
        <v>43537.615798611114</v>
      </c>
      <c r="G1998" s="4">
        <v>43535.615798611114</v>
      </c>
      <c r="H1998" s="2">
        <v>0</v>
      </c>
      <c r="I1998" s="2">
        <v>122</v>
      </c>
      <c r="J1998" s="2" t="s">
        <v>32</v>
      </c>
      <c r="K1998" s="2" t="s">
        <v>82</v>
      </c>
      <c r="L1998" s="2" t="s">
        <v>67</v>
      </c>
      <c r="M1998" s="2" t="s">
        <v>59</v>
      </c>
      <c r="N1998" s="2">
        <v>2</v>
      </c>
      <c r="O1998" s="2">
        <v>6</v>
      </c>
      <c r="P1998" s="2">
        <v>122</v>
      </c>
      <c r="Q1998" s="2" t="str">
        <f>VLOOKUP(A1998,'Additional Data'!$A$1:$D$9949,2,0)</f>
        <v>App</v>
      </c>
      <c r="R1998" s="2" t="str">
        <f>VLOOKUP(A1998,'Additional Data'!$A$1:$D$9949,4,0)</f>
        <v>Credit Card</v>
      </c>
      <c r="S1998" s="5">
        <f>VLOOKUP(A1998,'Additional Data'!$A$1:$D$9949,3,0)</f>
        <v>1171.2864729999999</v>
      </c>
      <c r="T1998" s="2" t="str">
        <f>HLOOKUP(B1998,'Additional Data'!$F$1:$N$2,2,0)</f>
        <v>Laptop</v>
      </c>
    </row>
    <row r="1999" spans="1:20" ht="14.25" customHeight="1">
      <c r="A1999" s="2">
        <v>6045</v>
      </c>
      <c r="B1999" s="2" t="s">
        <v>39</v>
      </c>
      <c r="C1999" s="2" t="s">
        <v>32</v>
      </c>
      <c r="D1999" s="2" t="s">
        <v>34</v>
      </c>
      <c r="E1999" s="4">
        <v>43531.619699074072</v>
      </c>
      <c r="F1999" s="4">
        <v>43534.619699074072</v>
      </c>
      <c r="G1999" s="4">
        <v>43538.619699074072</v>
      </c>
      <c r="H1999" s="2">
        <v>31</v>
      </c>
      <c r="I1999" s="2">
        <v>121</v>
      </c>
      <c r="J1999" s="2" t="s">
        <v>41</v>
      </c>
      <c r="K1999" s="2" t="s">
        <v>58</v>
      </c>
      <c r="L1999" s="2" t="s">
        <v>35</v>
      </c>
      <c r="M1999" s="2" t="s">
        <v>59</v>
      </c>
      <c r="N1999" s="2">
        <v>-4</v>
      </c>
      <c r="O1999" s="2">
        <v>3</v>
      </c>
      <c r="P1999" s="2">
        <v>152</v>
      </c>
      <c r="Q1999" s="2" t="str">
        <f>VLOOKUP(A1999,'Additional Data'!$A$1:$D$9949,2,0)</f>
        <v>Website</v>
      </c>
      <c r="R1999" s="2" t="str">
        <f>VLOOKUP(A1999,'Additional Data'!$A$1:$D$9949,4,0)</f>
        <v>Credit Card</v>
      </c>
      <c r="S1999" s="5">
        <f>VLOOKUP(A1999,'Additional Data'!$A$1:$D$9949,3,0)</f>
        <v>759.97457840000004</v>
      </c>
      <c r="T1999" s="2" t="str">
        <f>HLOOKUP(B1999,'Additional Data'!$F$1:$N$2,2,0)</f>
        <v>Mobile</v>
      </c>
    </row>
    <row r="2000" spans="1:20" ht="14.25" customHeight="1">
      <c r="A2000" s="2">
        <v>571843</v>
      </c>
      <c r="B2000" s="2" t="s">
        <v>30</v>
      </c>
      <c r="C2000" s="2" t="s">
        <v>32</v>
      </c>
      <c r="D2000" s="2" t="s">
        <v>34</v>
      </c>
      <c r="E2000" s="4">
        <v>43531.623611111114</v>
      </c>
      <c r="F2000" s="4">
        <v>43533.623611111114</v>
      </c>
      <c r="G2000" s="4">
        <v>43536.623611111114</v>
      </c>
      <c r="H2000" s="2">
        <v>32</v>
      </c>
      <c r="I2000" s="2">
        <v>113</v>
      </c>
      <c r="J2000" s="2" t="s">
        <v>63</v>
      </c>
      <c r="K2000" s="2" t="s">
        <v>81</v>
      </c>
      <c r="L2000" s="2" t="s">
        <v>35</v>
      </c>
      <c r="M2000" s="2" t="s">
        <v>59</v>
      </c>
      <c r="N2000" s="2">
        <v>-3</v>
      </c>
      <c r="O2000" s="2">
        <v>2</v>
      </c>
      <c r="P2000" s="2">
        <v>145</v>
      </c>
      <c r="Q2000" s="2" t="str">
        <f>VLOOKUP(A2000,'Additional Data'!$A$1:$D$9949,2,0)</f>
        <v>App</v>
      </c>
      <c r="R2000" s="2" t="str">
        <f>VLOOKUP(A2000,'Additional Data'!$A$1:$D$9949,4,0)</f>
        <v>Credit Card</v>
      </c>
      <c r="S2000" s="5">
        <f>VLOOKUP(A2000,'Additional Data'!$A$1:$D$9949,3,0)</f>
        <v>2521.7803060000001</v>
      </c>
      <c r="T2000" s="2" t="str">
        <f>HLOOKUP(B2000,'Additional Data'!$F$1:$N$2,2,0)</f>
        <v>PC</v>
      </c>
    </row>
    <row r="2001" spans="1:20" ht="14.25" customHeight="1">
      <c r="A2001" s="2">
        <v>759350</v>
      </c>
      <c r="B2001" s="2" t="s">
        <v>47</v>
      </c>
      <c r="C2001" s="2" t="s">
        <v>41</v>
      </c>
      <c r="D2001" s="2" t="s">
        <v>34</v>
      </c>
      <c r="E2001" s="4">
        <v>43531.624710648146</v>
      </c>
      <c r="F2001" s="4">
        <v>43536.624710648146</v>
      </c>
      <c r="G2001" s="4">
        <v>43536.624710648146</v>
      </c>
      <c r="H2001" s="2">
        <v>49</v>
      </c>
      <c r="I2001" s="2">
        <v>129</v>
      </c>
      <c r="J2001" s="2" t="s">
        <v>73</v>
      </c>
      <c r="K2001" s="2" t="s">
        <v>80</v>
      </c>
      <c r="L2001" s="2" t="s">
        <v>35</v>
      </c>
      <c r="M2001" s="2" t="s">
        <v>59</v>
      </c>
      <c r="N2001" s="2">
        <v>0</v>
      </c>
      <c r="O2001" s="2">
        <v>5</v>
      </c>
      <c r="P2001" s="2">
        <v>178</v>
      </c>
      <c r="Q2001" s="2" t="str">
        <f>VLOOKUP(A2001,'Additional Data'!$A$1:$D$9949,2,0)</f>
        <v>App</v>
      </c>
      <c r="R2001" s="2" t="str">
        <f>VLOOKUP(A2001,'Additional Data'!$A$1:$D$9949,4,0)</f>
        <v>Debit Card</v>
      </c>
      <c r="S2001" s="5">
        <f>VLOOKUP(A2001,'Additional Data'!$A$1:$D$9949,3,0)</f>
        <v>1853.971665</v>
      </c>
      <c r="T2001" s="2" t="str">
        <f>HLOOKUP(B2001,'Additional Data'!$F$1:$N$2,2,0)</f>
        <v>Tablet</v>
      </c>
    </row>
    <row r="2002" spans="1:20" ht="14.25" customHeight="1">
      <c r="A2002" s="2">
        <v>509663</v>
      </c>
      <c r="B2002" s="2" t="s">
        <v>39</v>
      </c>
      <c r="C2002" s="2" t="s">
        <v>41</v>
      </c>
      <c r="D2002" s="2" t="s">
        <v>34</v>
      </c>
      <c r="E2002" s="4">
        <v>43531.63008101852</v>
      </c>
      <c r="F2002" s="4">
        <v>43533.63008101852</v>
      </c>
      <c r="G2002" s="4">
        <v>43534.63008101852</v>
      </c>
      <c r="H2002" s="2">
        <v>42</v>
      </c>
      <c r="I2002" s="2">
        <v>128</v>
      </c>
      <c r="J2002" s="2" t="s">
        <v>73</v>
      </c>
      <c r="K2002" s="2" t="s">
        <v>80</v>
      </c>
      <c r="L2002" s="2" t="s">
        <v>35</v>
      </c>
      <c r="M2002" s="2" t="s">
        <v>59</v>
      </c>
      <c r="N2002" s="2">
        <v>-1</v>
      </c>
      <c r="O2002" s="2">
        <v>2</v>
      </c>
      <c r="P2002" s="2">
        <v>170</v>
      </c>
      <c r="Q2002" s="2" t="str">
        <f>VLOOKUP(A2002,'Additional Data'!$A$1:$D$9949,2,0)</f>
        <v>App</v>
      </c>
      <c r="R2002" s="2" t="str">
        <f>VLOOKUP(A2002,'Additional Data'!$A$1:$D$9949,4,0)</f>
        <v>Cash On Delivery</v>
      </c>
      <c r="S2002" s="5">
        <f>VLOOKUP(A2002,'Additional Data'!$A$1:$D$9949,3,0)</f>
        <v>530.19257370000003</v>
      </c>
      <c r="T2002" s="2" t="str">
        <f>HLOOKUP(B2002,'Additional Data'!$F$1:$N$2,2,0)</f>
        <v>Mobile</v>
      </c>
    </row>
    <row r="2003" spans="1:20" ht="14.25" customHeight="1">
      <c r="A2003" s="2">
        <v>654871</v>
      </c>
      <c r="B2003" s="2" t="s">
        <v>36</v>
      </c>
      <c r="C2003" s="2" t="s">
        <v>41</v>
      </c>
      <c r="D2003" s="2" t="s">
        <v>34</v>
      </c>
      <c r="E2003" s="4">
        <v>43531.630706018521</v>
      </c>
      <c r="F2003" s="4">
        <v>43532.630706018521</v>
      </c>
      <c r="G2003" s="4">
        <v>43538.630706018521</v>
      </c>
      <c r="H2003" s="2">
        <v>0</v>
      </c>
      <c r="I2003" s="2">
        <v>123</v>
      </c>
      <c r="J2003" s="2" t="s">
        <v>41</v>
      </c>
      <c r="K2003" s="2" t="s">
        <v>66</v>
      </c>
      <c r="L2003" s="2" t="s">
        <v>67</v>
      </c>
      <c r="M2003" s="2" t="s">
        <v>59</v>
      </c>
      <c r="N2003" s="2">
        <v>-6</v>
      </c>
      <c r="O2003" s="2">
        <v>1</v>
      </c>
      <c r="P2003" s="2">
        <v>123</v>
      </c>
      <c r="Q2003" s="2" t="str">
        <f>VLOOKUP(A2003,'Additional Data'!$A$1:$D$9949,2,0)</f>
        <v>App</v>
      </c>
      <c r="R2003" s="2" t="str">
        <f>VLOOKUP(A2003,'Additional Data'!$A$1:$D$9949,4,0)</f>
        <v>Cash On Delivery</v>
      </c>
      <c r="S2003" s="5">
        <f>VLOOKUP(A2003,'Additional Data'!$A$1:$D$9949,3,0)</f>
        <v>807.82251369999994</v>
      </c>
      <c r="T2003" s="2" t="str">
        <f>HLOOKUP(B2003,'Additional Data'!$F$1:$N$2,2,0)</f>
        <v>Laptop</v>
      </c>
    </row>
    <row r="2004" spans="1:20" ht="14.25" customHeight="1">
      <c r="A2004" s="2">
        <v>228905</v>
      </c>
      <c r="B2004" s="2" t="s">
        <v>48</v>
      </c>
      <c r="C2004" s="2" t="s">
        <v>32</v>
      </c>
      <c r="D2004" s="2" t="s">
        <v>34</v>
      </c>
      <c r="E2004" s="4">
        <v>43531.637812499997</v>
      </c>
      <c r="F2004" s="4">
        <v>43536.637812499997</v>
      </c>
      <c r="G2004" s="4">
        <v>43538.637812499997</v>
      </c>
      <c r="H2004" s="2">
        <v>30</v>
      </c>
      <c r="I2004" s="2">
        <v>112</v>
      </c>
      <c r="J2004" s="2" t="s">
        <v>63</v>
      </c>
      <c r="K2004" s="2" t="s">
        <v>81</v>
      </c>
      <c r="L2004" s="2" t="s">
        <v>35</v>
      </c>
      <c r="M2004" s="2" t="s">
        <v>59</v>
      </c>
      <c r="N2004" s="2">
        <v>-2</v>
      </c>
      <c r="O2004" s="2">
        <v>5</v>
      </c>
      <c r="P2004" s="2">
        <v>142</v>
      </c>
      <c r="Q2004" s="2" t="str">
        <f>VLOOKUP(A2004,'Additional Data'!$A$1:$D$9949,2,0)</f>
        <v>App</v>
      </c>
      <c r="R2004" s="2" t="str">
        <f>VLOOKUP(A2004,'Additional Data'!$A$1:$D$9949,4,0)</f>
        <v>Credit Card</v>
      </c>
      <c r="S2004" s="5">
        <f>VLOOKUP(A2004,'Additional Data'!$A$1:$D$9949,3,0)</f>
        <v>2497.4093929999999</v>
      </c>
      <c r="T2004" s="2" t="str">
        <f>HLOOKUP(B2004,'Additional Data'!$F$1:$N$2,2,0)</f>
        <v>Gaming Console</v>
      </c>
    </row>
    <row r="2005" spans="1:20" ht="14.25" customHeight="1">
      <c r="A2005" s="2">
        <v>865226</v>
      </c>
      <c r="B2005" s="2" t="s">
        <v>47</v>
      </c>
      <c r="C2005" s="2" t="s">
        <v>32</v>
      </c>
      <c r="D2005" s="2" t="s">
        <v>34</v>
      </c>
      <c r="E2005" s="4">
        <v>43531.639351851853</v>
      </c>
      <c r="F2005" s="4">
        <v>43537.639351851853</v>
      </c>
      <c r="G2005" s="4">
        <v>43534.639351851853</v>
      </c>
      <c r="H2005" s="2">
        <v>79</v>
      </c>
      <c r="I2005" s="2">
        <v>89</v>
      </c>
      <c r="J2005" s="2" t="s">
        <v>60</v>
      </c>
      <c r="K2005" s="2" t="s">
        <v>61</v>
      </c>
      <c r="L2005" s="2" t="s">
        <v>35</v>
      </c>
      <c r="M2005" s="2" t="s">
        <v>71</v>
      </c>
      <c r="N2005" s="2">
        <v>3</v>
      </c>
      <c r="O2005" s="2">
        <v>6</v>
      </c>
      <c r="P2005" s="2">
        <v>168</v>
      </c>
      <c r="Q2005" s="2" t="str">
        <f>VLOOKUP(A2005,'Additional Data'!$A$1:$D$9949,2,0)</f>
        <v>App</v>
      </c>
      <c r="R2005" s="2" t="str">
        <f>VLOOKUP(A2005,'Additional Data'!$A$1:$D$9949,4,0)</f>
        <v>Debit Card</v>
      </c>
      <c r="S2005" s="5">
        <f>VLOOKUP(A2005,'Additional Data'!$A$1:$D$9949,3,0)</f>
        <v>1071.0790340000001</v>
      </c>
      <c r="T2005" s="2" t="str">
        <f>HLOOKUP(B2005,'Additional Data'!$F$1:$N$2,2,0)</f>
        <v>Tablet</v>
      </c>
    </row>
    <row r="2006" spans="1:20" ht="14.25" customHeight="1">
      <c r="A2006" s="2">
        <v>12670</v>
      </c>
      <c r="B2006" s="2" t="s">
        <v>42</v>
      </c>
      <c r="C2006" s="2" t="s">
        <v>41</v>
      </c>
      <c r="D2006" s="2" t="s">
        <v>34</v>
      </c>
      <c r="E2006" s="4">
        <v>43531.639351851853</v>
      </c>
      <c r="F2006" s="4">
        <v>43537.639351851853</v>
      </c>
      <c r="G2006" s="4">
        <v>43538.639351851853</v>
      </c>
      <c r="H2006" s="2">
        <v>0</v>
      </c>
      <c r="I2006" s="2">
        <v>123</v>
      </c>
      <c r="J2006" s="2" t="s">
        <v>41</v>
      </c>
      <c r="K2006" s="2" t="s">
        <v>66</v>
      </c>
      <c r="L2006" s="2" t="s">
        <v>67</v>
      </c>
      <c r="M2006" s="2" t="s">
        <v>59</v>
      </c>
      <c r="N2006" s="2">
        <v>-1</v>
      </c>
      <c r="O2006" s="2">
        <v>6</v>
      </c>
      <c r="P2006" s="2">
        <v>123</v>
      </c>
      <c r="Q2006" s="2" t="str">
        <f>VLOOKUP(A2006,'Additional Data'!$A$1:$D$9949,2,0)</f>
        <v>App</v>
      </c>
      <c r="R2006" s="2" t="str">
        <f>VLOOKUP(A2006,'Additional Data'!$A$1:$D$9949,4,0)</f>
        <v>Debit Card</v>
      </c>
      <c r="S2006" s="5">
        <f>VLOOKUP(A2006,'Additional Data'!$A$1:$D$9949,3,0)</f>
        <v>2858.3930359999999</v>
      </c>
      <c r="T2006" s="2" t="str">
        <f>HLOOKUP(B2006,'Additional Data'!$F$1:$N$2,2,0)</f>
        <v>TV</v>
      </c>
    </row>
    <row r="2007" spans="1:20" ht="14.25" customHeight="1">
      <c r="A2007" s="2">
        <v>579745</v>
      </c>
      <c r="B2007" s="2" t="s">
        <v>39</v>
      </c>
      <c r="C2007" s="2" t="s">
        <v>41</v>
      </c>
      <c r="D2007" s="2" t="s">
        <v>34</v>
      </c>
      <c r="E2007" s="4">
        <v>43531.642256944448</v>
      </c>
      <c r="F2007" s="4">
        <v>43538.642256944448</v>
      </c>
      <c r="G2007" s="4">
        <v>43536.642256944448</v>
      </c>
      <c r="H2007" s="2">
        <v>0</v>
      </c>
      <c r="I2007" s="2">
        <v>122</v>
      </c>
      <c r="J2007" s="2" t="s">
        <v>41</v>
      </c>
      <c r="K2007" s="2" t="s">
        <v>66</v>
      </c>
      <c r="L2007" s="2" t="s">
        <v>67</v>
      </c>
      <c r="M2007" s="2" t="s">
        <v>59</v>
      </c>
      <c r="N2007" s="2">
        <v>2</v>
      </c>
      <c r="O2007" s="2">
        <v>7</v>
      </c>
      <c r="P2007" s="2">
        <v>122</v>
      </c>
      <c r="Q2007" s="2" t="str">
        <f>VLOOKUP(A2007,'Additional Data'!$A$1:$D$9949,2,0)</f>
        <v>App</v>
      </c>
      <c r="R2007" s="2" t="str">
        <f>VLOOKUP(A2007,'Additional Data'!$A$1:$D$9949,4,0)</f>
        <v>Credit Card</v>
      </c>
      <c r="S2007" s="5">
        <f>VLOOKUP(A2007,'Additional Data'!$A$1:$D$9949,3,0)</f>
        <v>3855.3887089999998</v>
      </c>
      <c r="T2007" s="2" t="str">
        <f>HLOOKUP(B2007,'Additional Data'!$F$1:$N$2,2,0)</f>
        <v>Mobile</v>
      </c>
    </row>
    <row r="2008" spans="1:20" ht="14.25" customHeight="1">
      <c r="A2008" s="2">
        <v>563767</v>
      </c>
      <c r="B2008" s="2" t="s">
        <v>36</v>
      </c>
      <c r="C2008" s="2" t="s">
        <v>32</v>
      </c>
      <c r="D2008" s="2" t="s">
        <v>34</v>
      </c>
      <c r="E2008" s="4">
        <v>43531.644479166665</v>
      </c>
      <c r="F2008" s="4">
        <v>43537.644479166665</v>
      </c>
      <c r="G2008" s="4">
        <v>43538.644479166665</v>
      </c>
      <c r="H2008" s="2">
        <v>74</v>
      </c>
      <c r="I2008" s="2">
        <v>88</v>
      </c>
      <c r="J2008" s="2" t="s">
        <v>60</v>
      </c>
      <c r="K2008" s="2" t="s">
        <v>61</v>
      </c>
      <c r="L2008" s="2" t="s">
        <v>35</v>
      </c>
      <c r="M2008" s="2" t="s">
        <v>71</v>
      </c>
      <c r="N2008" s="2">
        <v>-1</v>
      </c>
      <c r="O2008" s="2">
        <v>6</v>
      </c>
      <c r="P2008" s="2">
        <v>162</v>
      </c>
      <c r="Q2008" s="2" t="str">
        <f>VLOOKUP(A2008,'Additional Data'!$A$1:$D$9949,2,0)</f>
        <v>App</v>
      </c>
      <c r="R2008" s="2" t="str">
        <f>VLOOKUP(A2008,'Additional Data'!$A$1:$D$9949,4,0)</f>
        <v>Credit Card</v>
      </c>
      <c r="S2008" s="5">
        <f>VLOOKUP(A2008,'Additional Data'!$A$1:$D$9949,3,0)</f>
        <v>1575.6480939999999</v>
      </c>
      <c r="T2008" s="2" t="str">
        <f>HLOOKUP(B2008,'Additional Data'!$F$1:$N$2,2,0)</f>
        <v>Laptop</v>
      </c>
    </row>
    <row r="2009" spans="1:20" ht="14.25" customHeight="1">
      <c r="A2009" s="2">
        <v>649891</v>
      </c>
      <c r="B2009" s="2" t="s">
        <v>47</v>
      </c>
      <c r="C2009" s="2" t="s">
        <v>41</v>
      </c>
      <c r="D2009" s="2" t="s">
        <v>34</v>
      </c>
      <c r="E2009" s="4">
        <v>43531.647106481483</v>
      </c>
      <c r="F2009" s="4">
        <v>43535.647106481483</v>
      </c>
      <c r="G2009" s="4">
        <v>43535.647106481483</v>
      </c>
      <c r="H2009" s="2">
        <v>65</v>
      </c>
      <c r="I2009" s="2">
        <v>109</v>
      </c>
      <c r="J2009" s="2" t="s">
        <v>32</v>
      </c>
      <c r="K2009" s="2" t="s">
        <v>70</v>
      </c>
      <c r="L2009" s="2" t="s">
        <v>35</v>
      </c>
      <c r="M2009" s="2" t="s">
        <v>71</v>
      </c>
      <c r="N2009" s="2">
        <v>0</v>
      </c>
      <c r="O2009" s="2">
        <v>4</v>
      </c>
      <c r="P2009" s="2">
        <v>174</v>
      </c>
      <c r="Q2009" s="2" t="str">
        <f>VLOOKUP(A2009,'Additional Data'!$A$1:$D$9949,2,0)</f>
        <v>App</v>
      </c>
      <c r="R2009" s="2" t="str">
        <f>VLOOKUP(A2009,'Additional Data'!$A$1:$D$9949,4,0)</f>
        <v>Credit Card</v>
      </c>
      <c r="S2009" s="5">
        <f>VLOOKUP(A2009,'Additional Data'!$A$1:$D$9949,3,0)</f>
        <v>3088.1096400000001</v>
      </c>
      <c r="T2009" s="2" t="str">
        <f>HLOOKUP(B2009,'Additional Data'!$F$1:$N$2,2,0)</f>
        <v>Tablet</v>
      </c>
    </row>
    <row r="2010" spans="1:20" ht="14.25" customHeight="1">
      <c r="A2010" s="2">
        <v>578422</v>
      </c>
      <c r="B2010" s="2" t="s">
        <v>36</v>
      </c>
      <c r="C2010" s="2" t="s">
        <v>41</v>
      </c>
      <c r="D2010" s="2" t="s">
        <v>34</v>
      </c>
      <c r="E2010" s="4">
        <v>43531.655474537038</v>
      </c>
      <c r="F2010" s="4">
        <v>43539.655474537038</v>
      </c>
      <c r="G2010" s="4">
        <v>43534.655474537038</v>
      </c>
      <c r="H2010" s="2">
        <v>77</v>
      </c>
      <c r="I2010" s="2">
        <v>95</v>
      </c>
      <c r="J2010" s="2" t="s">
        <v>63</v>
      </c>
      <c r="K2010" s="2" t="s">
        <v>64</v>
      </c>
      <c r="L2010" s="2" t="s">
        <v>35</v>
      </c>
      <c r="M2010" s="2" t="s">
        <v>71</v>
      </c>
      <c r="N2010" s="2">
        <v>5</v>
      </c>
      <c r="O2010" s="2">
        <v>8</v>
      </c>
      <c r="P2010" s="2">
        <v>172</v>
      </c>
      <c r="Q2010" s="2" t="str">
        <f>VLOOKUP(A2010,'Additional Data'!$A$1:$D$9949,2,0)</f>
        <v>App</v>
      </c>
      <c r="R2010" s="2" t="str">
        <f>VLOOKUP(A2010,'Additional Data'!$A$1:$D$9949,4,0)</f>
        <v>Debit Card</v>
      </c>
      <c r="S2010" s="5">
        <f>VLOOKUP(A2010,'Additional Data'!$A$1:$D$9949,3,0)</f>
        <v>3142.6431729999999</v>
      </c>
      <c r="T2010" s="2" t="str">
        <f>HLOOKUP(B2010,'Additional Data'!$F$1:$N$2,2,0)</f>
        <v>Laptop</v>
      </c>
    </row>
    <row r="2011" spans="1:20" ht="14.25" customHeight="1">
      <c r="A2011" s="2">
        <v>514811</v>
      </c>
      <c r="B2011" s="2" t="s">
        <v>39</v>
      </c>
      <c r="C2011" s="2" t="s">
        <v>32</v>
      </c>
      <c r="D2011" s="2" t="s">
        <v>34</v>
      </c>
      <c r="E2011" s="4">
        <v>43531.659918981481</v>
      </c>
      <c r="F2011" s="4">
        <v>43535.659918981481</v>
      </c>
      <c r="G2011" s="4">
        <v>43538.659918981481</v>
      </c>
      <c r="H2011" s="2">
        <v>0</v>
      </c>
      <c r="I2011" s="2">
        <v>127</v>
      </c>
      <c r="J2011" s="2" t="s">
        <v>32</v>
      </c>
      <c r="K2011" s="2" t="s">
        <v>82</v>
      </c>
      <c r="L2011" s="2" t="s">
        <v>67</v>
      </c>
      <c r="M2011" s="2" t="s">
        <v>59</v>
      </c>
      <c r="N2011" s="2">
        <v>-3</v>
      </c>
      <c r="O2011" s="2">
        <v>4</v>
      </c>
      <c r="P2011" s="2">
        <v>127</v>
      </c>
      <c r="Q2011" s="2" t="str">
        <f>VLOOKUP(A2011,'Additional Data'!$A$1:$D$9949,2,0)</f>
        <v>App</v>
      </c>
      <c r="R2011" s="2" t="str">
        <f>VLOOKUP(A2011,'Additional Data'!$A$1:$D$9949,4,0)</f>
        <v>Credit Card</v>
      </c>
      <c r="S2011" s="5">
        <f>VLOOKUP(A2011,'Additional Data'!$A$1:$D$9949,3,0)</f>
        <v>1014.434721</v>
      </c>
      <c r="T2011" s="2" t="str">
        <f>HLOOKUP(B2011,'Additional Data'!$F$1:$N$2,2,0)</f>
        <v>Mobile</v>
      </c>
    </row>
    <row r="2012" spans="1:20" ht="14.25" customHeight="1">
      <c r="A2012" s="2">
        <v>158648</v>
      </c>
      <c r="B2012" s="2" t="s">
        <v>39</v>
      </c>
      <c r="C2012" s="2" t="s">
        <v>41</v>
      </c>
      <c r="D2012" s="2" t="s">
        <v>34</v>
      </c>
      <c r="E2012" s="4">
        <v>43531.663055555553</v>
      </c>
      <c r="F2012" s="4">
        <v>43534.663055555553</v>
      </c>
      <c r="G2012" s="4">
        <v>43535.663055555553</v>
      </c>
      <c r="H2012" s="2">
        <v>0</v>
      </c>
      <c r="I2012" s="2">
        <v>128</v>
      </c>
      <c r="J2012" s="2" t="s">
        <v>41</v>
      </c>
      <c r="K2012" s="2" t="s">
        <v>66</v>
      </c>
      <c r="L2012" s="2" t="s">
        <v>67</v>
      </c>
      <c r="M2012" s="2" t="s">
        <v>71</v>
      </c>
      <c r="N2012" s="2">
        <v>-1</v>
      </c>
      <c r="O2012" s="2">
        <v>3</v>
      </c>
      <c r="P2012" s="2">
        <v>128</v>
      </c>
      <c r="Q2012" s="2" t="str">
        <f>VLOOKUP(A2012,'Additional Data'!$A$1:$D$9949,2,0)</f>
        <v>App</v>
      </c>
      <c r="R2012" s="2" t="str">
        <f>VLOOKUP(A2012,'Additional Data'!$A$1:$D$9949,4,0)</f>
        <v>Debit Card</v>
      </c>
      <c r="S2012" s="5">
        <f>VLOOKUP(A2012,'Additional Data'!$A$1:$D$9949,3,0)</f>
        <v>1741.13723</v>
      </c>
      <c r="T2012" s="2" t="str">
        <f>HLOOKUP(B2012,'Additional Data'!$F$1:$N$2,2,0)</f>
        <v>Mobile</v>
      </c>
    </row>
    <row r="2013" spans="1:20" ht="14.25" customHeight="1">
      <c r="A2013" s="2">
        <v>852011</v>
      </c>
      <c r="B2013" s="2" t="s">
        <v>48</v>
      </c>
      <c r="C2013" s="2" t="s">
        <v>32</v>
      </c>
      <c r="D2013" s="2" t="s">
        <v>34</v>
      </c>
      <c r="E2013" s="4">
        <v>43531.66574074074</v>
      </c>
      <c r="F2013" s="4">
        <v>43534.66574074074</v>
      </c>
      <c r="G2013" s="4">
        <v>43534.66574074074</v>
      </c>
      <c r="H2013" s="2">
        <v>0</v>
      </c>
      <c r="I2013" s="2">
        <v>102</v>
      </c>
      <c r="J2013" s="2" t="s">
        <v>32</v>
      </c>
      <c r="K2013" s="2" t="s">
        <v>82</v>
      </c>
      <c r="L2013" s="2" t="s">
        <v>67</v>
      </c>
      <c r="M2013" s="2" t="s">
        <v>71</v>
      </c>
      <c r="N2013" s="2">
        <v>0</v>
      </c>
      <c r="O2013" s="2">
        <v>3</v>
      </c>
      <c r="P2013" s="2">
        <v>102</v>
      </c>
      <c r="Q2013" s="2" t="str">
        <f>VLOOKUP(A2013,'Additional Data'!$A$1:$D$9949,2,0)</f>
        <v>App</v>
      </c>
      <c r="R2013" s="2" t="str">
        <f>VLOOKUP(A2013,'Additional Data'!$A$1:$D$9949,4,0)</f>
        <v>Credit Card</v>
      </c>
      <c r="S2013" s="5">
        <f>VLOOKUP(A2013,'Additional Data'!$A$1:$D$9949,3,0)</f>
        <v>3616.2595489999999</v>
      </c>
      <c r="T2013" s="2" t="str">
        <f>HLOOKUP(B2013,'Additional Data'!$F$1:$N$2,2,0)</f>
        <v>Gaming Console</v>
      </c>
    </row>
    <row r="2014" spans="1:20" ht="14.25" customHeight="1">
      <c r="A2014" s="2">
        <v>852773</v>
      </c>
      <c r="B2014" s="2" t="s">
        <v>36</v>
      </c>
      <c r="C2014" s="2" t="s">
        <v>41</v>
      </c>
      <c r="D2014" s="2" t="s">
        <v>34</v>
      </c>
      <c r="E2014" s="4">
        <v>43531.669108796297</v>
      </c>
      <c r="F2014" s="4">
        <v>43533.669108796297</v>
      </c>
      <c r="G2014" s="4">
        <v>43535.669108796297</v>
      </c>
      <c r="H2014" s="2">
        <v>27</v>
      </c>
      <c r="I2014" s="2">
        <v>123</v>
      </c>
      <c r="J2014" s="2" t="s">
        <v>73</v>
      </c>
      <c r="K2014" s="2" t="s">
        <v>80</v>
      </c>
      <c r="L2014" s="2" t="s">
        <v>35</v>
      </c>
      <c r="M2014" s="2" t="s">
        <v>59</v>
      </c>
      <c r="N2014" s="2">
        <v>-2</v>
      </c>
      <c r="O2014" s="2">
        <v>2</v>
      </c>
      <c r="P2014" s="2">
        <v>150</v>
      </c>
      <c r="Q2014" s="2" t="str">
        <f>VLOOKUP(A2014,'Additional Data'!$A$1:$D$9949,2,0)</f>
        <v>App</v>
      </c>
      <c r="R2014" s="2" t="str">
        <f>VLOOKUP(A2014,'Additional Data'!$A$1:$D$9949,4,0)</f>
        <v>Credit Card</v>
      </c>
      <c r="S2014" s="5">
        <f>VLOOKUP(A2014,'Additional Data'!$A$1:$D$9949,3,0)</f>
        <v>1261</v>
      </c>
      <c r="T2014" s="2" t="str">
        <f>HLOOKUP(B2014,'Additional Data'!$F$1:$N$2,2,0)</f>
        <v>Laptop</v>
      </c>
    </row>
    <row r="2015" spans="1:20" ht="14.25" customHeight="1">
      <c r="A2015" s="2">
        <v>920173</v>
      </c>
      <c r="B2015" s="2" t="s">
        <v>46</v>
      </c>
      <c r="C2015" s="2" t="s">
        <v>32</v>
      </c>
      <c r="D2015" s="2" t="s">
        <v>34</v>
      </c>
      <c r="E2015" s="4">
        <v>43531.669166666667</v>
      </c>
      <c r="F2015" s="4">
        <v>43537.669166666667</v>
      </c>
      <c r="G2015" s="4">
        <v>43536.669166666667</v>
      </c>
      <c r="H2015" s="2">
        <v>30</v>
      </c>
      <c r="I2015" s="2">
        <v>107</v>
      </c>
      <c r="J2015" s="2" t="s">
        <v>60</v>
      </c>
      <c r="K2015" s="2" t="s">
        <v>61</v>
      </c>
      <c r="L2015" s="2" t="s">
        <v>35</v>
      </c>
      <c r="M2015" s="2" t="s">
        <v>59</v>
      </c>
      <c r="N2015" s="2">
        <v>1</v>
      </c>
      <c r="O2015" s="2">
        <v>6</v>
      </c>
      <c r="P2015" s="2">
        <v>137</v>
      </c>
      <c r="Q2015" s="2" t="str">
        <f>VLOOKUP(A2015,'Additional Data'!$A$1:$D$9949,2,0)</f>
        <v>App</v>
      </c>
      <c r="R2015" s="2" t="str">
        <f>VLOOKUP(A2015,'Additional Data'!$A$1:$D$9949,4,0)</f>
        <v>Credit Card</v>
      </c>
      <c r="S2015" s="5">
        <f>VLOOKUP(A2015,'Additional Data'!$A$1:$D$9949,3,0)</f>
        <v>1259</v>
      </c>
      <c r="T2015" s="2" t="str">
        <f>HLOOKUP(B2015,'Additional Data'!$F$1:$N$2,2,0)</f>
        <v>TV</v>
      </c>
    </row>
    <row r="2016" spans="1:20" ht="14.25" customHeight="1">
      <c r="A2016" s="2">
        <v>301377</v>
      </c>
      <c r="B2016" s="2" t="s">
        <v>36</v>
      </c>
      <c r="C2016" s="2" t="s">
        <v>41</v>
      </c>
      <c r="D2016" s="2" t="s">
        <v>34</v>
      </c>
      <c r="E2016" s="4">
        <v>43531.669803240744</v>
      </c>
      <c r="F2016" s="4">
        <v>43532.669803240744</v>
      </c>
      <c r="G2016" s="4">
        <v>43537.669803240744</v>
      </c>
      <c r="H2016" s="2">
        <v>0</v>
      </c>
      <c r="I2016" s="2">
        <v>104</v>
      </c>
      <c r="J2016" s="2" t="s">
        <v>41</v>
      </c>
      <c r="K2016" s="2" t="s">
        <v>66</v>
      </c>
      <c r="L2016" s="2" t="s">
        <v>67</v>
      </c>
      <c r="M2016" s="2" t="s">
        <v>71</v>
      </c>
      <c r="N2016" s="2">
        <v>-5</v>
      </c>
      <c r="O2016" s="2">
        <v>1</v>
      </c>
      <c r="P2016" s="2">
        <v>104</v>
      </c>
      <c r="Q2016" s="2" t="str">
        <f>VLOOKUP(A2016,'Additional Data'!$A$1:$D$9949,2,0)</f>
        <v>Website</v>
      </c>
      <c r="R2016" s="2" t="str">
        <f>VLOOKUP(A2016,'Additional Data'!$A$1:$D$9949,4,0)</f>
        <v>Credit Card</v>
      </c>
      <c r="S2016" s="5">
        <f>VLOOKUP(A2016,'Additional Data'!$A$1:$D$9949,3,0)</f>
        <v>2921.50083</v>
      </c>
      <c r="T2016" s="2" t="str">
        <f>HLOOKUP(B2016,'Additional Data'!$F$1:$N$2,2,0)</f>
        <v>Laptop</v>
      </c>
    </row>
    <row r="2017" spans="1:20" ht="14.25" customHeight="1">
      <c r="A2017" s="2">
        <v>450846</v>
      </c>
      <c r="B2017" s="2" t="s">
        <v>47</v>
      </c>
      <c r="C2017" s="2" t="s">
        <v>32</v>
      </c>
      <c r="D2017" s="2" t="s">
        <v>34</v>
      </c>
      <c r="E2017" s="4">
        <v>43531.672418981485</v>
      </c>
      <c r="F2017" s="4">
        <v>43539.672418981485</v>
      </c>
      <c r="G2017" s="4">
        <v>43534.672418981485</v>
      </c>
      <c r="H2017" s="2">
        <v>33</v>
      </c>
      <c r="I2017" s="2">
        <v>123</v>
      </c>
      <c r="J2017" s="2" t="s">
        <v>41</v>
      </c>
      <c r="K2017" s="2" t="s">
        <v>58</v>
      </c>
      <c r="L2017" s="2" t="s">
        <v>35</v>
      </c>
      <c r="M2017" s="2" t="s">
        <v>59</v>
      </c>
      <c r="N2017" s="2">
        <v>5</v>
      </c>
      <c r="O2017" s="2">
        <v>8</v>
      </c>
      <c r="P2017" s="2">
        <v>156</v>
      </c>
      <c r="Q2017" s="2" t="str">
        <f>VLOOKUP(A2017,'Additional Data'!$A$1:$D$9949,2,0)</f>
        <v>Website</v>
      </c>
      <c r="R2017" s="2" t="str">
        <f>VLOOKUP(A2017,'Additional Data'!$A$1:$D$9949,4,0)</f>
        <v>Debit Card</v>
      </c>
      <c r="S2017" s="5">
        <f>VLOOKUP(A2017,'Additional Data'!$A$1:$D$9949,3,0)</f>
        <v>2914.7959609999998</v>
      </c>
      <c r="T2017" s="2" t="str">
        <f>HLOOKUP(B2017,'Additional Data'!$F$1:$N$2,2,0)</f>
        <v>Tablet</v>
      </c>
    </row>
    <row r="2018" spans="1:20" ht="14.25" customHeight="1">
      <c r="A2018" s="2">
        <v>6164</v>
      </c>
      <c r="B2018" s="2" t="s">
        <v>36</v>
      </c>
      <c r="C2018" s="2" t="s">
        <v>32</v>
      </c>
      <c r="D2018" s="2" t="s">
        <v>34</v>
      </c>
      <c r="E2018" s="4">
        <v>43531.682442129626</v>
      </c>
      <c r="F2018" s="4">
        <v>43535.682442129626</v>
      </c>
      <c r="G2018" s="4">
        <v>43536.682442129626</v>
      </c>
      <c r="H2018" s="2">
        <v>40</v>
      </c>
      <c r="I2018" s="2">
        <v>109</v>
      </c>
      <c r="J2018" s="2" t="s">
        <v>60</v>
      </c>
      <c r="K2018" s="2" t="s">
        <v>61</v>
      </c>
      <c r="L2018" s="2" t="s">
        <v>35</v>
      </c>
      <c r="M2018" s="2" t="s">
        <v>71</v>
      </c>
      <c r="N2018" s="2">
        <v>-1</v>
      </c>
      <c r="O2018" s="2">
        <v>4</v>
      </c>
      <c r="P2018" s="2">
        <v>149</v>
      </c>
      <c r="Q2018" s="2" t="str">
        <f>VLOOKUP(A2018,'Additional Data'!$A$1:$D$9949,2,0)</f>
        <v>App</v>
      </c>
      <c r="R2018" s="2" t="str">
        <f>VLOOKUP(A2018,'Additional Data'!$A$1:$D$9949,4,0)</f>
        <v>Debit Card</v>
      </c>
      <c r="S2018" s="5">
        <f>VLOOKUP(A2018,'Additional Data'!$A$1:$D$9949,3,0)</f>
        <v>2609.0371399999999</v>
      </c>
      <c r="T2018" s="2" t="str">
        <f>HLOOKUP(B2018,'Additional Data'!$F$1:$N$2,2,0)</f>
        <v>Laptop</v>
      </c>
    </row>
    <row r="2019" spans="1:20" ht="14.25" customHeight="1">
      <c r="A2019" s="2">
        <v>431972</v>
      </c>
      <c r="B2019" s="2" t="s">
        <v>36</v>
      </c>
      <c r="C2019" s="2" t="s">
        <v>32</v>
      </c>
      <c r="D2019" s="2" t="s">
        <v>34</v>
      </c>
      <c r="E2019" s="4">
        <v>43531.683206018519</v>
      </c>
      <c r="F2019" s="4">
        <v>43536.683206018519</v>
      </c>
      <c r="G2019" s="4">
        <v>43536.683206018519</v>
      </c>
      <c r="H2019" s="2">
        <v>34</v>
      </c>
      <c r="I2019" s="2">
        <v>123</v>
      </c>
      <c r="J2019" s="2" t="s">
        <v>41</v>
      </c>
      <c r="K2019" s="2" t="s">
        <v>58</v>
      </c>
      <c r="L2019" s="2" t="s">
        <v>35</v>
      </c>
      <c r="M2019" s="2" t="s">
        <v>71</v>
      </c>
      <c r="N2019" s="2">
        <v>0</v>
      </c>
      <c r="O2019" s="2">
        <v>5</v>
      </c>
      <c r="P2019" s="2">
        <v>157</v>
      </c>
      <c r="Q2019" s="2" t="str">
        <f>VLOOKUP(A2019,'Additional Data'!$A$1:$D$9949,2,0)</f>
        <v>App</v>
      </c>
      <c r="R2019" s="2" t="str">
        <f>VLOOKUP(A2019,'Additional Data'!$A$1:$D$9949,4,0)</f>
        <v>Debit Card</v>
      </c>
      <c r="S2019" s="5">
        <f>VLOOKUP(A2019,'Additional Data'!$A$1:$D$9949,3,0)</f>
        <v>1635.9361240000001</v>
      </c>
      <c r="T2019" s="2" t="str">
        <f>HLOOKUP(B2019,'Additional Data'!$F$1:$N$2,2,0)</f>
        <v>Laptop</v>
      </c>
    </row>
    <row r="2020" spans="1:20" ht="14.25" customHeight="1">
      <c r="A2020" s="2">
        <v>228379</v>
      </c>
      <c r="B2020" s="2" t="s">
        <v>47</v>
      </c>
      <c r="C2020" s="2" t="s">
        <v>41</v>
      </c>
      <c r="D2020" s="2" t="s">
        <v>34</v>
      </c>
      <c r="E2020" s="4">
        <v>43531.687800925924</v>
      </c>
      <c r="F2020" s="4">
        <v>43539.687800925924</v>
      </c>
      <c r="G2020" s="4">
        <v>43535.687800925924</v>
      </c>
      <c r="H2020" s="2">
        <v>27</v>
      </c>
      <c r="I2020" s="2">
        <v>123</v>
      </c>
      <c r="J2020" s="2" t="s">
        <v>32</v>
      </c>
      <c r="K2020" s="2" t="s">
        <v>70</v>
      </c>
      <c r="L2020" s="2" t="s">
        <v>35</v>
      </c>
      <c r="M2020" s="2" t="s">
        <v>59</v>
      </c>
      <c r="N2020" s="2">
        <v>4</v>
      </c>
      <c r="O2020" s="2">
        <v>8</v>
      </c>
      <c r="P2020" s="2">
        <v>150</v>
      </c>
      <c r="Q2020" s="2" t="str">
        <f>VLOOKUP(A2020,'Additional Data'!$A$1:$D$9949,2,0)</f>
        <v>App</v>
      </c>
      <c r="R2020" s="2" t="str">
        <f>VLOOKUP(A2020,'Additional Data'!$A$1:$D$9949,4,0)</f>
        <v>Credit Card</v>
      </c>
      <c r="S2020" s="5">
        <f>VLOOKUP(A2020,'Additional Data'!$A$1:$D$9949,3,0)</f>
        <v>1189.299896</v>
      </c>
      <c r="T2020" s="2" t="str">
        <f>HLOOKUP(B2020,'Additional Data'!$F$1:$N$2,2,0)</f>
        <v>Tablet</v>
      </c>
    </row>
    <row r="2021" spans="1:20" ht="14.25" customHeight="1">
      <c r="A2021" s="2">
        <v>273218</v>
      </c>
      <c r="B2021" s="2" t="s">
        <v>42</v>
      </c>
      <c r="C2021" s="2" t="s">
        <v>41</v>
      </c>
      <c r="D2021" s="2" t="s">
        <v>34</v>
      </c>
      <c r="E2021" s="4">
        <v>43531.690891203703</v>
      </c>
      <c r="F2021" s="4">
        <v>43531.690891203703</v>
      </c>
      <c r="G2021" s="4">
        <v>43534.690891203703</v>
      </c>
      <c r="H2021" s="2">
        <v>0</v>
      </c>
      <c r="I2021" s="2">
        <v>102</v>
      </c>
      <c r="J2021" s="2" t="s">
        <v>41</v>
      </c>
      <c r="K2021" s="2" t="s">
        <v>66</v>
      </c>
      <c r="L2021" s="2" t="s">
        <v>67</v>
      </c>
      <c r="M2021" s="2" t="s">
        <v>71</v>
      </c>
      <c r="N2021" s="2">
        <v>-3</v>
      </c>
      <c r="O2021" s="2">
        <v>0</v>
      </c>
      <c r="P2021" s="2">
        <v>102</v>
      </c>
      <c r="Q2021" s="2" t="str">
        <f>VLOOKUP(A2021,'Additional Data'!$A$1:$D$9949,2,0)</f>
        <v>App</v>
      </c>
      <c r="R2021" s="2" t="str">
        <f>VLOOKUP(A2021,'Additional Data'!$A$1:$D$9949,4,0)</f>
        <v>Debit Card</v>
      </c>
      <c r="S2021" s="5">
        <f>VLOOKUP(A2021,'Additional Data'!$A$1:$D$9949,3,0)</f>
        <v>1689.94479</v>
      </c>
      <c r="T2021" s="2" t="str">
        <f>HLOOKUP(B2021,'Additional Data'!$F$1:$N$2,2,0)</f>
        <v>TV</v>
      </c>
    </row>
    <row r="2022" spans="1:20" ht="14.25" customHeight="1">
      <c r="A2022" s="2">
        <v>385142</v>
      </c>
      <c r="B2022" s="2" t="s">
        <v>39</v>
      </c>
      <c r="C2022" s="2" t="s">
        <v>32</v>
      </c>
      <c r="D2022" s="2" t="s">
        <v>34</v>
      </c>
      <c r="E2022" s="4">
        <v>43531.696342592593</v>
      </c>
      <c r="F2022" s="4">
        <v>43533.696342592593</v>
      </c>
      <c r="G2022" s="4">
        <v>43537.696342592593</v>
      </c>
      <c r="H2022" s="2">
        <v>79</v>
      </c>
      <c r="I2022" s="2">
        <v>108</v>
      </c>
      <c r="J2022" s="2" t="s">
        <v>41</v>
      </c>
      <c r="K2022" s="2" t="s">
        <v>58</v>
      </c>
      <c r="L2022" s="2" t="s">
        <v>35</v>
      </c>
      <c r="M2022" s="2" t="s">
        <v>71</v>
      </c>
      <c r="N2022" s="2">
        <v>-4</v>
      </c>
      <c r="O2022" s="2">
        <v>2</v>
      </c>
      <c r="P2022" s="2">
        <v>187</v>
      </c>
      <c r="Q2022" s="2" t="str">
        <f>VLOOKUP(A2022,'Additional Data'!$A$1:$D$9949,2,0)</f>
        <v>App</v>
      </c>
      <c r="R2022" s="2" t="str">
        <f>VLOOKUP(A2022,'Additional Data'!$A$1:$D$9949,4,0)</f>
        <v>Debit Card</v>
      </c>
      <c r="S2022" s="5">
        <f>VLOOKUP(A2022,'Additional Data'!$A$1:$D$9949,3,0)</f>
        <v>3591.9579050000002</v>
      </c>
      <c r="T2022" s="2" t="str">
        <f>HLOOKUP(B2022,'Additional Data'!$F$1:$N$2,2,0)</f>
        <v>Mobile</v>
      </c>
    </row>
    <row r="2023" spans="1:20" ht="14.25" customHeight="1">
      <c r="A2023" s="2">
        <v>528451</v>
      </c>
      <c r="B2023" s="2" t="s">
        <v>36</v>
      </c>
      <c r="C2023" s="2" t="s">
        <v>32</v>
      </c>
      <c r="D2023" s="2" t="s">
        <v>34</v>
      </c>
      <c r="E2023" s="4">
        <v>43531.704050925924</v>
      </c>
      <c r="F2023" s="4">
        <v>43531.704050925924</v>
      </c>
      <c r="G2023" s="4">
        <v>43535.704050925924</v>
      </c>
      <c r="H2023" s="2">
        <v>0</v>
      </c>
      <c r="I2023" s="2">
        <v>107</v>
      </c>
      <c r="J2023" s="2" t="s">
        <v>32</v>
      </c>
      <c r="K2023" s="2" t="s">
        <v>82</v>
      </c>
      <c r="L2023" s="2" t="s">
        <v>67</v>
      </c>
      <c r="M2023" s="2" t="s">
        <v>71</v>
      </c>
      <c r="N2023" s="2">
        <v>-4</v>
      </c>
      <c r="O2023" s="2">
        <v>0</v>
      </c>
      <c r="P2023" s="2">
        <v>107</v>
      </c>
      <c r="Q2023" s="2" t="str">
        <f>VLOOKUP(A2023,'Additional Data'!$A$1:$D$9949,2,0)</f>
        <v>App</v>
      </c>
      <c r="R2023" s="2" t="str">
        <f>VLOOKUP(A2023,'Additional Data'!$A$1:$D$9949,4,0)</f>
        <v>Cash On Delivery</v>
      </c>
      <c r="S2023" s="5">
        <f>VLOOKUP(A2023,'Additional Data'!$A$1:$D$9949,3,0)</f>
        <v>1629.381124</v>
      </c>
      <c r="T2023" s="2" t="str">
        <f>HLOOKUP(B2023,'Additional Data'!$F$1:$N$2,2,0)</f>
        <v>Laptop</v>
      </c>
    </row>
    <row r="2024" spans="1:20" ht="14.25" customHeight="1">
      <c r="A2024" s="2">
        <v>585346</v>
      </c>
      <c r="B2024" s="2" t="s">
        <v>39</v>
      </c>
      <c r="C2024" s="2" t="s">
        <v>41</v>
      </c>
      <c r="D2024" s="2" t="s">
        <v>34</v>
      </c>
      <c r="E2024" s="4">
        <v>43531.704224537039</v>
      </c>
      <c r="F2024" s="4">
        <v>43533.704224537039</v>
      </c>
      <c r="G2024" s="4">
        <v>43538.704224537039</v>
      </c>
      <c r="H2024" s="2">
        <v>78</v>
      </c>
      <c r="I2024" s="2">
        <v>102</v>
      </c>
      <c r="J2024" s="2" t="s">
        <v>32</v>
      </c>
      <c r="K2024" s="2" t="s">
        <v>70</v>
      </c>
      <c r="L2024" s="2" t="s">
        <v>35</v>
      </c>
      <c r="M2024" s="2" t="s">
        <v>71</v>
      </c>
      <c r="N2024" s="2">
        <v>-5</v>
      </c>
      <c r="O2024" s="2">
        <v>2</v>
      </c>
      <c r="P2024" s="2">
        <v>180</v>
      </c>
      <c r="Q2024" s="2" t="str">
        <f>VLOOKUP(A2024,'Additional Data'!$A$1:$D$9949,2,0)</f>
        <v>App</v>
      </c>
      <c r="R2024" s="2" t="str">
        <f>VLOOKUP(A2024,'Additional Data'!$A$1:$D$9949,4,0)</f>
        <v>Debit Card</v>
      </c>
      <c r="S2024" s="5">
        <f>VLOOKUP(A2024,'Additional Data'!$A$1:$D$9949,3,0)</f>
        <v>3411.9989409999998</v>
      </c>
      <c r="T2024" s="2" t="str">
        <f>HLOOKUP(B2024,'Additional Data'!$F$1:$N$2,2,0)</f>
        <v>Mobile</v>
      </c>
    </row>
    <row r="2025" spans="1:20" ht="14.25" customHeight="1">
      <c r="A2025" s="2">
        <v>259262</v>
      </c>
      <c r="B2025" s="2" t="s">
        <v>30</v>
      </c>
      <c r="C2025" s="2" t="s">
        <v>41</v>
      </c>
      <c r="D2025" s="2" t="s">
        <v>34</v>
      </c>
      <c r="E2025" s="4">
        <v>43531.705879629626</v>
      </c>
      <c r="F2025" s="4">
        <v>43540.705879629626</v>
      </c>
      <c r="G2025" s="4">
        <v>43534.705879629626</v>
      </c>
      <c r="H2025" s="2">
        <v>35</v>
      </c>
      <c r="I2025" s="2">
        <v>122</v>
      </c>
      <c r="J2025" s="2" t="s">
        <v>32</v>
      </c>
      <c r="K2025" s="2" t="s">
        <v>70</v>
      </c>
      <c r="L2025" s="2" t="s">
        <v>35</v>
      </c>
      <c r="M2025" s="2" t="s">
        <v>59</v>
      </c>
      <c r="N2025" s="2">
        <v>6</v>
      </c>
      <c r="O2025" s="2">
        <v>9</v>
      </c>
      <c r="P2025" s="2">
        <v>157</v>
      </c>
      <c r="Q2025" s="2" t="str">
        <f>VLOOKUP(A2025,'Additional Data'!$A$1:$D$9949,2,0)</f>
        <v>App</v>
      </c>
      <c r="R2025" s="2" t="str">
        <f>VLOOKUP(A2025,'Additional Data'!$A$1:$D$9949,4,0)</f>
        <v>Debit Card</v>
      </c>
      <c r="S2025" s="5">
        <f>VLOOKUP(A2025,'Additional Data'!$A$1:$D$9949,3,0)</f>
        <v>1604.2223429999999</v>
      </c>
      <c r="T2025" s="2" t="str">
        <f>HLOOKUP(B2025,'Additional Data'!$F$1:$N$2,2,0)</f>
        <v>PC</v>
      </c>
    </row>
    <row r="2026" spans="1:20" ht="14.25" customHeight="1">
      <c r="A2026" s="2">
        <v>699368</v>
      </c>
      <c r="B2026" s="2" t="s">
        <v>48</v>
      </c>
      <c r="C2026" s="2" t="s">
        <v>32</v>
      </c>
      <c r="D2026" s="2" t="s">
        <v>34</v>
      </c>
      <c r="E2026" s="4">
        <v>43531.706307870372</v>
      </c>
      <c r="F2026" s="4">
        <v>43533.706307870372</v>
      </c>
      <c r="G2026" s="4">
        <v>43538.706307870372</v>
      </c>
      <c r="H2026" s="2">
        <v>41</v>
      </c>
      <c r="I2026" s="2">
        <v>121</v>
      </c>
      <c r="J2026" s="2" t="s">
        <v>41</v>
      </c>
      <c r="K2026" s="2" t="s">
        <v>58</v>
      </c>
      <c r="L2026" s="2" t="s">
        <v>35</v>
      </c>
      <c r="M2026" s="2" t="s">
        <v>71</v>
      </c>
      <c r="N2026" s="2">
        <v>-5</v>
      </c>
      <c r="O2026" s="2">
        <v>2</v>
      </c>
      <c r="P2026" s="2">
        <v>162</v>
      </c>
      <c r="Q2026" s="2" t="str">
        <f>VLOOKUP(A2026,'Additional Data'!$A$1:$D$9949,2,0)</f>
        <v>App</v>
      </c>
      <c r="R2026" s="2" t="str">
        <f>VLOOKUP(A2026,'Additional Data'!$A$1:$D$9949,4,0)</f>
        <v>Debit Card</v>
      </c>
      <c r="S2026" s="5">
        <f>VLOOKUP(A2026,'Additional Data'!$A$1:$D$9949,3,0)</f>
        <v>3759.045267</v>
      </c>
      <c r="T2026" s="2" t="str">
        <f>HLOOKUP(B2026,'Additional Data'!$F$1:$N$2,2,0)</f>
        <v>Gaming Console</v>
      </c>
    </row>
    <row r="2027" spans="1:20" ht="14.25" customHeight="1">
      <c r="A2027" s="2">
        <v>565850</v>
      </c>
      <c r="B2027" s="2" t="s">
        <v>30</v>
      </c>
      <c r="C2027" s="2" t="s">
        <v>41</v>
      </c>
      <c r="D2027" s="2" t="s">
        <v>34</v>
      </c>
      <c r="E2027" s="4">
        <v>43531.70921296296</v>
      </c>
      <c r="F2027" s="4">
        <v>43538.70921296296</v>
      </c>
      <c r="G2027" s="4">
        <v>43534.70921296296</v>
      </c>
      <c r="H2027" s="2">
        <v>45</v>
      </c>
      <c r="I2027" s="2">
        <v>115</v>
      </c>
      <c r="J2027" s="2" t="s">
        <v>63</v>
      </c>
      <c r="K2027" s="2" t="s">
        <v>64</v>
      </c>
      <c r="L2027" s="2" t="s">
        <v>35</v>
      </c>
      <c r="M2027" s="2" t="s">
        <v>59</v>
      </c>
      <c r="N2027" s="2">
        <v>4</v>
      </c>
      <c r="O2027" s="2">
        <v>7</v>
      </c>
      <c r="P2027" s="2">
        <v>160</v>
      </c>
      <c r="Q2027" s="2" t="str">
        <f>VLOOKUP(A2027,'Additional Data'!$A$1:$D$9949,2,0)</f>
        <v>App</v>
      </c>
      <c r="R2027" s="2" t="str">
        <f>VLOOKUP(A2027,'Additional Data'!$A$1:$D$9949,4,0)</f>
        <v>Debit Card</v>
      </c>
      <c r="S2027" s="5">
        <f>VLOOKUP(A2027,'Additional Data'!$A$1:$D$9949,3,0)</f>
        <v>1338</v>
      </c>
      <c r="T2027" s="2" t="str">
        <f>HLOOKUP(B2027,'Additional Data'!$F$1:$N$2,2,0)</f>
        <v>PC</v>
      </c>
    </row>
    <row r="2028" spans="1:20" ht="14.25" customHeight="1">
      <c r="A2028" s="2">
        <v>627778</v>
      </c>
      <c r="B2028" s="2" t="s">
        <v>47</v>
      </c>
      <c r="C2028" s="2" t="s">
        <v>32</v>
      </c>
      <c r="D2028" s="2" t="s">
        <v>34</v>
      </c>
      <c r="E2028" s="4">
        <v>43531.709548611114</v>
      </c>
      <c r="F2028" s="4">
        <v>43533.709548611114</v>
      </c>
      <c r="G2028" s="4">
        <v>43538.709548611114</v>
      </c>
      <c r="H2028" s="2">
        <v>0</v>
      </c>
      <c r="I2028" s="2">
        <v>121</v>
      </c>
      <c r="J2028" s="2" t="s">
        <v>32</v>
      </c>
      <c r="K2028" s="2" t="s">
        <v>82</v>
      </c>
      <c r="L2028" s="2" t="s">
        <v>67</v>
      </c>
      <c r="M2028" s="2" t="s">
        <v>59</v>
      </c>
      <c r="N2028" s="2">
        <v>-5</v>
      </c>
      <c r="O2028" s="2">
        <v>2</v>
      </c>
      <c r="P2028" s="2">
        <v>121</v>
      </c>
      <c r="Q2028" s="2" t="str">
        <f>VLOOKUP(A2028,'Additional Data'!$A$1:$D$9949,2,0)</f>
        <v>App</v>
      </c>
      <c r="R2028" s="2" t="str">
        <f>VLOOKUP(A2028,'Additional Data'!$A$1:$D$9949,4,0)</f>
        <v>Debit Card</v>
      </c>
      <c r="S2028" s="5">
        <f>VLOOKUP(A2028,'Additional Data'!$A$1:$D$9949,3,0)</f>
        <v>541.2940049</v>
      </c>
      <c r="T2028" s="2" t="str">
        <f>HLOOKUP(B2028,'Additional Data'!$F$1:$N$2,2,0)</f>
        <v>Tablet</v>
      </c>
    </row>
    <row r="2029" spans="1:20" ht="14.25" customHeight="1">
      <c r="A2029" s="2">
        <v>896172</v>
      </c>
      <c r="B2029" s="2" t="s">
        <v>36</v>
      </c>
      <c r="C2029" s="2" t="s">
        <v>32</v>
      </c>
      <c r="D2029" s="2" t="s">
        <v>34</v>
      </c>
      <c r="E2029" s="4">
        <v>43531.711331018516</v>
      </c>
      <c r="F2029" s="4">
        <v>43533.711331018516</v>
      </c>
      <c r="G2029" s="4">
        <v>43534.711331018516</v>
      </c>
      <c r="H2029" s="2">
        <v>26</v>
      </c>
      <c r="I2029" s="2">
        <v>123</v>
      </c>
      <c r="J2029" s="2" t="s">
        <v>41</v>
      </c>
      <c r="K2029" s="2" t="s">
        <v>58</v>
      </c>
      <c r="L2029" s="2" t="s">
        <v>35</v>
      </c>
      <c r="M2029" s="2" t="s">
        <v>71</v>
      </c>
      <c r="N2029" s="2">
        <v>-1</v>
      </c>
      <c r="O2029" s="2">
        <v>2</v>
      </c>
      <c r="P2029" s="2">
        <v>149</v>
      </c>
      <c r="Q2029" s="2" t="str">
        <f>VLOOKUP(A2029,'Additional Data'!$A$1:$D$9949,2,0)</f>
        <v>Website</v>
      </c>
      <c r="R2029" s="2" t="str">
        <f>VLOOKUP(A2029,'Additional Data'!$A$1:$D$9949,4,0)</f>
        <v>Debit Card</v>
      </c>
      <c r="S2029" s="5">
        <f>VLOOKUP(A2029,'Additional Data'!$A$1:$D$9949,3,0)</f>
        <v>1532.5705109999999</v>
      </c>
      <c r="T2029" s="2" t="str">
        <f>HLOOKUP(B2029,'Additional Data'!$F$1:$N$2,2,0)</f>
        <v>Laptop</v>
      </c>
    </row>
    <row r="2030" spans="1:20" ht="14.25" customHeight="1">
      <c r="A2030" s="2">
        <v>741278</v>
      </c>
      <c r="B2030" s="2" t="s">
        <v>30</v>
      </c>
      <c r="C2030" s="2" t="s">
        <v>41</v>
      </c>
      <c r="D2030" s="2" t="s">
        <v>34</v>
      </c>
      <c r="E2030" s="4">
        <v>43531.719444444447</v>
      </c>
      <c r="F2030" s="4">
        <v>43533.719444444447</v>
      </c>
      <c r="G2030" s="4">
        <v>43535.719444444447</v>
      </c>
      <c r="H2030" s="2">
        <v>62</v>
      </c>
      <c r="I2030" s="2">
        <v>103</v>
      </c>
      <c r="J2030" s="2" t="s">
        <v>32</v>
      </c>
      <c r="K2030" s="2" t="s">
        <v>70</v>
      </c>
      <c r="L2030" s="2" t="s">
        <v>35</v>
      </c>
      <c r="M2030" s="2" t="s">
        <v>71</v>
      </c>
      <c r="N2030" s="2">
        <v>-2</v>
      </c>
      <c r="O2030" s="2">
        <v>2</v>
      </c>
      <c r="P2030" s="2">
        <v>165</v>
      </c>
      <c r="Q2030" s="2" t="str">
        <f>VLOOKUP(A2030,'Additional Data'!$A$1:$D$9949,2,0)</f>
        <v>App</v>
      </c>
      <c r="R2030" s="2" t="str">
        <f>VLOOKUP(A2030,'Additional Data'!$A$1:$D$9949,4,0)</f>
        <v>Debit Card</v>
      </c>
      <c r="S2030" s="5">
        <f>VLOOKUP(A2030,'Additional Data'!$A$1:$D$9949,3,0)</f>
        <v>3437</v>
      </c>
      <c r="T2030" s="2" t="str">
        <f>HLOOKUP(B2030,'Additional Data'!$F$1:$N$2,2,0)</f>
        <v>PC</v>
      </c>
    </row>
    <row r="2031" spans="1:20" ht="14.25" customHeight="1">
      <c r="A2031" s="2">
        <v>662303</v>
      </c>
      <c r="B2031" s="2" t="s">
        <v>47</v>
      </c>
      <c r="C2031" s="2" t="s">
        <v>32</v>
      </c>
      <c r="D2031" s="2" t="s">
        <v>34</v>
      </c>
      <c r="E2031" s="4">
        <v>43531.721319444441</v>
      </c>
      <c r="F2031" s="4">
        <v>43535.721319444441</v>
      </c>
      <c r="G2031" s="4">
        <v>43537.721319444441</v>
      </c>
      <c r="H2031" s="2">
        <v>32</v>
      </c>
      <c r="I2031" s="2">
        <v>127</v>
      </c>
      <c r="J2031" s="2" t="s">
        <v>73</v>
      </c>
      <c r="K2031" s="2" t="s">
        <v>74</v>
      </c>
      <c r="L2031" s="2" t="s">
        <v>35</v>
      </c>
      <c r="M2031" s="2" t="s">
        <v>59</v>
      </c>
      <c r="N2031" s="2">
        <v>-2</v>
      </c>
      <c r="O2031" s="2">
        <v>4</v>
      </c>
      <c r="P2031" s="2">
        <v>159</v>
      </c>
      <c r="Q2031" s="2" t="str">
        <f>VLOOKUP(A2031,'Additional Data'!$A$1:$D$9949,2,0)</f>
        <v>App</v>
      </c>
      <c r="R2031" s="2" t="str">
        <f>VLOOKUP(A2031,'Additional Data'!$A$1:$D$9949,4,0)</f>
        <v>Credit Card</v>
      </c>
      <c r="S2031" s="5">
        <f>VLOOKUP(A2031,'Additional Data'!$A$1:$D$9949,3,0)</f>
        <v>1112.3122860000001</v>
      </c>
      <c r="T2031" s="2" t="str">
        <f>HLOOKUP(B2031,'Additional Data'!$F$1:$N$2,2,0)</f>
        <v>Tablet</v>
      </c>
    </row>
    <row r="2032" spans="1:20" ht="14.25" customHeight="1">
      <c r="A2032" s="2">
        <v>385764</v>
      </c>
      <c r="B2032" s="2" t="s">
        <v>36</v>
      </c>
      <c r="C2032" s="2" t="s">
        <v>32</v>
      </c>
      <c r="D2032" s="2" t="s">
        <v>34</v>
      </c>
      <c r="E2032" s="4">
        <v>43531.725185185183</v>
      </c>
      <c r="F2032" s="4">
        <v>43535.725185185183</v>
      </c>
      <c r="G2032" s="4">
        <v>43538.725185185183</v>
      </c>
      <c r="H2032" s="2">
        <v>49</v>
      </c>
      <c r="I2032" s="2">
        <v>110</v>
      </c>
      <c r="J2032" s="2" t="s">
        <v>60</v>
      </c>
      <c r="K2032" s="2" t="s">
        <v>61</v>
      </c>
      <c r="L2032" s="2" t="s">
        <v>35</v>
      </c>
      <c r="M2032" s="2" t="s">
        <v>71</v>
      </c>
      <c r="N2032" s="2">
        <v>-3</v>
      </c>
      <c r="O2032" s="2">
        <v>4</v>
      </c>
      <c r="P2032" s="2">
        <v>159</v>
      </c>
      <c r="Q2032" s="2" t="str">
        <f>VLOOKUP(A2032,'Additional Data'!$A$1:$D$9949,2,0)</f>
        <v>Website</v>
      </c>
      <c r="R2032" s="2" t="str">
        <f>VLOOKUP(A2032,'Additional Data'!$A$1:$D$9949,4,0)</f>
        <v>Debit Card</v>
      </c>
      <c r="S2032" s="5">
        <f>VLOOKUP(A2032,'Additional Data'!$A$1:$D$9949,3,0)</f>
        <v>371</v>
      </c>
      <c r="T2032" s="2" t="str">
        <f>HLOOKUP(B2032,'Additional Data'!$F$1:$N$2,2,0)</f>
        <v>Laptop</v>
      </c>
    </row>
    <row r="2033" spans="1:20" ht="14.25" customHeight="1">
      <c r="A2033" s="2">
        <v>921593</v>
      </c>
      <c r="B2033" s="2" t="s">
        <v>36</v>
      </c>
      <c r="C2033" s="2" t="s">
        <v>41</v>
      </c>
      <c r="D2033" s="2" t="s">
        <v>34</v>
      </c>
      <c r="E2033" s="4">
        <v>43531.726724537039</v>
      </c>
      <c r="F2033" s="4">
        <v>43537.726724537039</v>
      </c>
      <c r="G2033" s="4">
        <v>43534.726724537039</v>
      </c>
      <c r="H2033" s="2">
        <v>36</v>
      </c>
      <c r="I2033" s="2">
        <v>129</v>
      </c>
      <c r="J2033" s="2" t="s">
        <v>32</v>
      </c>
      <c r="K2033" s="2" t="s">
        <v>70</v>
      </c>
      <c r="L2033" s="2" t="s">
        <v>35</v>
      </c>
      <c r="M2033" s="2" t="s">
        <v>59</v>
      </c>
      <c r="N2033" s="2">
        <v>3</v>
      </c>
      <c r="O2033" s="2">
        <v>6</v>
      </c>
      <c r="P2033" s="2">
        <v>165</v>
      </c>
      <c r="Q2033" s="2" t="str">
        <f>VLOOKUP(A2033,'Additional Data'!$A$1:$D$9949,2,0)</f>
        <v>App</v>
      </c>
      <c r="R2033" s="2" t="str">
        <f>VLOOKUP(A2033,'Additional Data'!$A$1:$D$9949,4,0)</f>
        <v>Credit Card</v>
      </c>
      <c r="S2033" s="5">
        <f>VLOOKUP(A2033,'Additional Data'!$A$1:$D$9949,3,0)</f>
        <v>2092.30098</v>
      </c>
      <c r="T2033" s="2" t="str">
        <f>HLOOKUP(B2033,'Additional Data'!$F$1:$N$2,2,0)</f>
        <v>Laptop</v>
      </c>
    </row>
    <row r="2034" spans="1:20" ht="14.25" customHeight="1">
      <c r="A2034" s="2">
        <v>175605</v>
      </c>
      <c r="B2034" s="2" t="s">
        <v>48</v>
      </c>
      <c r="C2034" s="2" t="s">
        <v>41</v>
      </c>
      <c r="D2034" s="2" t="s">
        <v>34</v>
      </c>
      <c r="E2034" s="4">
        <v>43531.727847222224</v>
      </c>
      <c r="F2034" s="4">
        <v>43534.727847222224</v>
      </c>
      <c r="G2034" s="4">
        <v>43538.727847222224</v>
      </c>
      <c r="H2034" s="2">
        <v>48</v>
      </c>
      <c r="I2034" s="2">
        <v>108</v>
      </c>
      <c r="J2034" s="2" t="s">
        <v>60</v>
      </c>
      <c r="K2034" s="2" t="s">
        <v>77</v>
      </c>
      <c r="L2034" s="2" t="s">
        <v>35</v>
      </c>
      <c r="M2034" s="2" t="s">
        <v>59</v>
      </c>
      <c r="N2034" s="2">
        <v>-4</v>
      </c>
      <c r="O2034" s="2">
        <v>3</v>
      </c>
      <c r="P2034" s="2">
        <v>156</v>
      </c>
      <c r="Q2034" s="2" t="str">
        <f>VLOOKUP(A2034,'Additional Data'!$A$1:$D$9949,2,0)</f>
        <v>Website</v>
      </c>
      <c r="R2034" s="2" t="str">
        <f>VLOOKUP(A2034,'Additional Data'!$A$1:$D$9949,4,0)</f>
        <v>Credit Card</v>
      </c>
      <c r="S2034" s="5">
        <f>VLOOKUP(A2034,'Additional Data'!$A$1:$D$9949,3,0)</f>
        <v>3200</v>
      </c>
      <c r="T2034" s="2" t="str">
        <f>HLOOKUP(B2034,'Additional Data'!$F$1:$N$2,2,0)</f>
        <v>Gaming Console</v>
      </c>
    </row>
    <row r="2035" spans="1:20" ht="14.25" customHeight="1">
      <c r="A2035" s="2">
        <v>604889</v>
      </c>
      <c r="B2035" s="2" t="s">
        <v>36</v>
      </c>
      <c r="C2035" s="2" t="s">
        <v>32</v>
      </c>
      <c r="D2035" s="2" t="s">
        <v>34</v>
      </c>
      <c r="E2035" s="4">
        <v>43531.728946759256</v>
      </c>
      <c r="F2035" s="4">
        <v>43535.728946759256</v>
      </c>
      <c r="G2035" s="4">
        <v>43535.728946759256</v>
      </c>
      <c r="H2035" s="2">
        <v>35</v>
      </c>
      <c r="I2035" s="2">
        <v>105</v>
      </c>
      <c r="J2035" s="2" t="s">
        <v>63</v>
      </c>
      <c r="K2035" s="2" t="s">
        <v>81</v>
      </c>
      <c r="L2035" s="2" t="s">
        <v>35</v>
      </c>
      <c r="M2035" s="2" t="s">
        <v>59</v>
      </c>
      <c r="N2035" s="2">
        <v>0</v>
      </c>
      <c r="O2035" s="2">
        <v>4</v>
      </c>
      <c r="P2035" s="2">
        <v>140</v>
      </c>
      <c r="Q2035" s="2" t="str">
        <f>VLOOKUP(A2035,'Additional Data'!$A$1:$D$9949,2,0)</f>
        <v>App</v>
      </c>
      <c r="R2035" s="2" t="str">
        <f>VLOOKUP(A2035,'Additional Data'!$A$1:$D$9949,4,0)</f>
        <v>Credit Card</v>
      </c>
      <c r="S2035" s="5">
        <f>VLOOKUP(A2035,'Additional Data'!$A$1:$D$9949,3,0)</f>
        <v>1989.0113220000001</v>
      </c>
      <c r="T2035" s="2" t="str">
        <f>HLOOKUP(B2035,'Additional Data'!$F$1:$N$2,2,0)</f>
        <v>Laptop</v>
      </c>
    </row>
    <row r="2036" spans="1:20" ht="14.25" customHeight="1">
      <c r="A2036" s="2">
        <v>749799</v>
      </c>
      <c r="B2036" s="2" t="s">
        <v>39</v>
      </c>
      <c r="C2036" s="2" t="s">
        <v>41</v>
      </c>
      <c r="D2036" s="2" t="s">
        <v>34</v>
      </c>
      <c r="E2036" s="4">
        <v>43531.730185185188</v>
      </c>
      <c r="F2036" s="4">
        <v>43539.730185185188</v>
      </c>
      <c r="G2036" s="4">
        <v>43538.730185185188</v>
      </c>
      <c r="H2036" s="2">
        <v>35</v>
      </c>
      <c r="I2036" s="2">
        <v>127</v>
      </c>
      <c r="J2036" s="2" t="s">
        <v>32</v>
      </c>
      <c r="K2036" s="2" t="s">
        <v>70</v>
      </c>
      <c r="L2036" s="2" t="s">
        <v>35</v>
      </c>
      <c r="M2036" s="2" t="s">
        <v>59</v>
      </c>
      <c r="N2036" s="2">
        <v>1</v>
      </c>
      <c r="O2036" s="2">
        <v>8</v>
      </c>
      <c r="P2036" s="2">
        <v>162</v>
      </c>
      <c r="Q2036" s="2" t="str">
        <f>VLOOKUP(A2036,'Additional Data'!$A$1:$D$9949,2,0)</f>
        <v>Website</v>
      </c>
      <c r="R2036" s="2" t="str">
        <f>VLOOKUP(A2036,'Additional Data'!$A$1:$D$9949,4,0)</f>
        <v>Credit Card</v>
      </c>
      <c r="S2036" s="5">
        <f>VLOOKUP(A2036,'Additional Data'!$A$1:$D$9949,3,0)</f>
        <v>3381.6557560000001</v>
      </c>
      <c r="T2036" s="2" t="str">
        <f>HLOOKUP(B2036,'Additional Data'!$F$1:$N$2,2,0)</f>
        <v>Mobile</v>
      </c>
    </row>
    <row r="2037" spans="1:20" ht="14.25" customHeight="1">
      <c r="A2037" s="2">
        <v>764213</v>
      </c>
      <c r="B2037" s="2" t="s">
        <v>36</v>
      </c>
      <c r="C2037" s="2" t="s">
        <v>41</v>
      </c>
      <c r="D2037" s="2" t="s">
        <v>34</v>
      </c>
      <c r="E2037" s="4">
        <v>43531.734675925924</v>
      </c>
      <c r="F2037" s="4">
        <v>43540.734675925924</v>
      </c>
      <c r="G2037" s="4">
        <v>43534.734675925924</v>
      </c>
      <c r="H2037" s="2">
        <v>31</v>
      </c>
      <c r="I2037" s="2">
        <v>113</v>
      </c>
      <c r="J2037" s="2" t="s">
        <v>60</v>
      </c>
      <c r="K2037" s="2" t="s">
        <v>77</v>
      </c>
      <c r="L2037" s="2" t="s">
        <v>35</v>
      </c>
      <c r="M2037" s="2" t="s">
        <v>59</v>
      </c>
      <c r="N2037" s="2">
        <v>6</v>
      </c>
      <c r="O2037" s="2">
        <v>9</v>
      </c>
      <c r="P2037" s="2">
        <v>144</v>
      </c>
      <c r="Q2037" s="2" t="str">
        <f>VLOOKUP(A2037,'Additional Data'!$A$1:$D$9949,2,0)</f>
        <v>App</v>
      </c>
      <c r="R2037" s="2" t="str">
        <f>VLOOKUP(A2037,'Additional Data'!$A$1:$D$9949,4,0)</f>
        <v>Credit Card</v>
      </c>
      <c r="S2037" s="5">
        <f>VLOOKUP(A2037,'Additional Data'!$A$1:$D$9949,3,0)</f>
        <v>3421</v>
      </c>
      <c r="T2037" s="2" t="str">
        <f>HLOOKUP(B2037,'Additional Data'!$F$1:$N$2,2,0)</f>
        <v>Laptop</v>
      </c>
    </row>
    <row r="2038" spans="1:20" ht="14.25" customHeight="1">
      <c r="A2038" s="2">
        <v>216088</v>
      </c>
      <c r="B2038" s="2" t="s">
        <v>48</v>
      </c>
      <c r="C2038" s="2" t="s">
        <v>41</v>
      </c>
      <c r="D2038" s="2" t="s">
        <v>34</v>
      </c>
      <c r="E2038" s="4">
        <v>43531.735925925925</v>
      </c>
      <c r="F2038" s="4">
        <v>43531.735925925925</v>
      </c>
      <c r="G2038" s="4">
        <v>43536.735925925925</v>
      </c>
      <c r="H2038" s="2">
        <v>0</v>
      </c>
      <c r="I2038" s="2">
        <v>123</v>
      </c>
      <c r="J2038" s="2" t="s">
        <v>41</v>
      </c>
      <c r="K2038" s="2" t="s">
        <v>66</v>
      </c>
      <c r="L2038" s="2" t="s">
        <v>67</v>
      </c>
      <c r="M2038" s="2" t="s">
        <v>71</v>
      </c>
      <c r="N2038" s="2">
        <v>-5</v>
      </c>
      <c r="O2038" s="2">
        <v>0</v>
      </c>
      <c r="P2038" s="2">
        <v>123</v>
      </c>
      <c r="Q2038" s="2" t="str">
        <f>VLOOKUP(A2038,'Additional Data'!$A$1:$D$9949,2,0)</f>
        <v>App</v>
      </c>
      <c r="R2038" s="2" t="str">
        <f>VLOOKUP(A2038,'Additional Data'!$A$1:$D$9949,4,0)</f>
        <v>Debit Card</v>
      </c>
      <c r="S2038" s="5">
        <f>VLOOKUP(A2038,'Additional Data'!$A$1:$D$9949,3,0)</f>
        <v>2801.731855</v>
      </c>
      <c r="T2038" s="2" t="str">
        <f>HLOOKUP(B2038,'Additional Data'!$F$1:$N$2,2,0)</f>
        <v>Gaming Console</v>
      </c>
    </row>
    <row r="2039" spans="1:20" ht="14.25" customHeight="1">
      <c r="A2039" s="2">
        <v>463089</v>
      </c>
      <c r="B2039" s="2" t="s">
        <v>30</v>
      </c>
      <c r="C2039" s="2" t="s">
        <v>32</v>
      </c>
      <c r="D2039" s="2" t="s">
        <v>34</v>
      </c>
      <c r="E2039" s="4">
        <v>43531.740393518521</v>
      </c>
      <c r="F2039" s="4">
        <v>43533.740393518521</v>
      </c>
      <c r="G2039" s="4">
        <v>43537.740393518521</v>
      </c>
      <c r="H2039" s="2">
        <v>33</v>
      </c>
      <c r="I2039" s="2">
        <v>130</v>
      </c>
      <c r="J2039" s="2" t="s">
        <v>73</v>
      </c>
      <c r="K2039" s="2" t="s">
        <v>74</v>
      </c>
      <c r="L2039" s="2" t="s">
        <v>35</v>
      </c>
      <c r="M2039" s="2" t="s">
        <v>59</v>
      </c>
      <c r="N2039" s="2">
        <v>-4</v>
      </c>
      <c r="O2039" s="2">
        <v>2</v>
      </c>
      <c r="P2039" s="2">
        <v>163</v>
      </c>
      <c r="Q2039" s="2" t="str">
        <f>VLOOKUP(A2039,'Additional Data'!$A$1:$D$9949,2,0)</f>
        <v>Website</v>
      </c>
      <c r="R2039" s="2" t="str">
        <f>VLOOKUP(A2039,'Additional Data'!$A$1:$D$9949,4,0)</f>
        <v>Credit Card</v>
      </c>
      <c r="S2039" s="5">
        <f>VLOOKUP(A2039,'Additional Data'!$A$1:$D$9949,3,0)</f>
        <v>1424</v>
      </c>
      <c r="T2039" s="2" t="str">
        <f>HLOOKUP(B2039,'Additional Data'!$F$1:$N$2,2,0)</f>
        <v>PC</v>
      </c>
    </row>
    <row r="2040" spans="1:20" ht="14.25" customHeight="1">
      <c r="A2040" s="2">
        <v>587179</v>
      </c>
      <c r="B2040" s="2" t="s">
        <v>47</v>
      </c>
      <c r="C2040" s="2" t="s">
        <v>32</v>
      </c>
      <c r="D2040" s="2" t="s">
        <v>34</v>
      </c>
      <c r="E2040" s="4">
        <v>43531.747731481482</v>
      </c>
      <c r="F2040" s="4">
        <v>43536.747731481482</v>
      </c>
      <c r="G2040" s="4">
        <v>43536.747731481482</v>
      </c>
      <c r="H2040" s="2">
        <v>42</v>
      </c>
      <c r="I2040" s="2">
        <v>114</v>
      </c>
      <c r="J2040" s="2" t="s">
        <v>63</v>
      </c>
      <c r="K2040" s="2" t="s">
        <v>81</v>
      </c>
      <c r="L2040" s="2" t="s">
        <v>35</v>
      </c>
      <c r="M2040" s="2" t="s">
        <v>59</v>
      </c>
      <c r="N2040" s="2">
        <v>0</v>
      </c>
      <c r="O2040" s="2">
        <v>5</v>
      </c>
      <c r="P2040" s="2">
        <v>156</v>
      </c>
      <c r="Q2040" s="2" t="str">
        <f>VLOOKUP(A2040,'Additional Data'!$A$1:$D$9949,2,0)</f>
        <v>App</v>
      </c>
      <c r="R2040" s="2" t="str">
        <f>VLOOKUP(A2040,'Additional Data'!$A$1:$D$9949,4,0)</f>
        <v>Credit Card</v>
      </c>
      <c r="S2040" s="5">
        <f>VLOOKUP(A2040,'Additional Data'!$A$1:$D$9949,3,0)</f>
        <v>3058</v>
      </c>
      <c r="T2040" s="2" t="str">
        <f>HLOOKUP(B2040,'Additional Data'!$F$1:$N$2,2,0)</f>
        <v>Tablet</v>
      </c>
    </row>
    <row r="2041" spans="1:20" ht="14.25" customHeight="1">
      <c r="A2041" s="2">
        <v>911952</v>
      </c>
      <c r="B2041" s="2" t="s">
        <v>48</v>
      </c>
      <c r="C2041" s="2" t="s">
        <v>32</v>
      </c>
      <c r="D2041" s="2" t="s">
        <v>34</v>
      </c>
      <c r="E2041" s="4">
        <v>43531.762523148151</v>
      </c>
      <c r="F2041" s="4">
        <v>43534.762523148151</v>
      </c>
      <c r="G2041" s="4">
        <v>43535.762523148151</v>
      </c>
      <c r="H2041" s="2">
        <v>37</v>
      </c>
      <c r="I2041" s="2">
        <v>128</v>
      </c>
      <c r="J2041" s="2" t="s">
        <v>41</v>
      </c>
      <c r="K2041" s="2" t="s">
        <v>58</v>
      </c>
      <c r="L2041" s="2" t="s">
        <v>35</v>
      </c>
      <c r="M2041" s="2" t="s">
        <v>71</v>
      </c>
      <c r="N2041" s="2">
        <v>-1</v>
      </c>
      <c r="O2041" s="2">
        <v>3</v>
      </c>
      <c r="P2041" s="2">
        <v>165</v>
      </c>
      <c r="Q2041" s="2" t="str">
        <f>VLOOKUP(A2041,'Additional Data'!$A$1:$D$9949,2,0)</f>
        <v>Website</v>
      </c>
      <c r="R2041" s="2" t="str">
        <f>VLOOKUP(A2041,'Additional Data'!$A$1:$D$9949,4,0)</f>
        <v>Debit Card</v>
      </c>
      <c r="S2041" s="5">
        <f>VLOOKUP(A2041,'Additional Data'!$A$1:$D$9949,3,0)</f>
        <v>705</v>
      </c>
      <c r="T2041" s="2" t="str">
        <f>HLOOKUP(B2041,'Additional Data'!$F$1:$N$2,2,0)</f>
        <v>Gaming Console</v>
      </c>
    </row>
    <row r="2042" spans="1:20" ht="14.25" customHeight="1">
      <c r="A2042" s="2">
        <v>100665</v>
      </c>
      <c r="B2042" s="2" t="s">
        <v>49</v>
      </c>
      <c r="C2042" s="2" t="s">
        <v>41</v>
      </c>
      <c r="D2042" s="2" t="s">
        <v>34</v>
      </c>
      <c r="E2042" s="4">
        <v>43531.765648148146</v>
      </c>
      <c r="F2042" s="4">
        <v>43537.765648148146</v>
      </c>
      <c r="G2042" s="4">
        <v>43538.765648148146</v>
      </c>
      <c r="H2042" s="2">
        <v>0</v>
      </c>
      <c r="I2042" s="2">
        <v>121</v>
      </c>
      <c r="J2042" s="2" t="s">
        <v>41</v>
      </c>
      <c r="K2042" s="2" t="s">
        <v>66</v>
      </c>
      <c r="L2042" s="2" t="s">
        <v>67</v>
      </c>
      <c r="M2042" s="2" t="s">
        <v>59</v>
      </c>
      <c r="N2042" s="2">
        <v>-1</v>
      </c>
      <c r="O2042" s="2">
        <v>6</v>
      </c>
      <c r="P2042" s="2">
        <v>121</v>
      </c>
      <c r="Q2042" s="2" t="str">
        <f>VLOOKUP(A2042,'Additional Data'!$A$1:$D$9949,2,0)</f>
        <v>Website</v>
      </c>
      <c r="R2042" s="2" t="str">
        <f>VLOOKUP(A2042,'Additional Data'!$A$1:$D$9949,4,0)</f>
        <v>Credit Card</v>
      </c>
      <c r="S2042" s="5">
        <f>VLOOKUP(A2042,'Additional Data'!$A$1:$D$9949,3,0)</f>
        <v>2525</v>
      </c>
      <c r="T2042" s="2" t="str">
        <f>HLOOKUP(B2042,'Additional Data'!$F$1:$N$2,2,0)</f>
        <v>TV</v>
      </c>
    </row>
    <row r="2043" spans="1:20" ht="14.25" customHeight="1">
      <c r="A2043" s="2">
        <v>400182</v>
      </c>
      <c r="B2043" s="2" t="s">
        <v>42</v>
      </c>
      <c r="C2043" s="2" t="s">
        <v>41</v>
      </c>
      <c r="D2043" s="2" t="s">
        <v>34</v>
      </c>
      <c r="E2043" s="4">
        <v>43531.770960648151</v>
      </c>
      <c r="F2043" s="4">
        <v>43535.770960648151</v>
      </c>
      <c r="G2043" s="4">
        <v>43538.770960648151</v>
      </c>
      <c r="H2043" s="2">
        <v>0</v>
      </c>
      <c r="I2043" s="2">
        <v>126</v>
      </c>
      <c r="J2043" s="2" t="s">
        <v>41</v>
      </c>
      <c r="K2043" s="2" t="s">
        <v>66</v>
      </c>
      <c r="L2043" s="2" t="s">
        <v>67</v>
      </c>
      <c r="M2043" s="2" t="s">
        <v>59</v>
      </c>
      <c r="N2043" s="2">
        <v>-3</v>
      </c>
      <c r="O2043" s="2">
        <v>4</v>
      </c>
      <c r="P2043" s="2">
        <v>126</v>
      </c>
      <c r="Q2043" s="2" t="str">
        <f>VLOOKUP(A2043,'Additional Data'!$A$1:$D$9949,2,0)</f>
        <v>Website</v>
      </c>
      <c r="R2043" s="2" t="str">
        <f>VLOOKUP(A2043,'Additional Data'!$A$1:$D$9949,4,0)</f>
        <v>Debit Card</v>
      </c>
      <c r="S2043" s="5">
        <f>VLOOKUP(A2043,'Additional Data'!$A$1:$D$9949,3,0)</f>
        <v>445.52865939999998</v>
      </c>
      <c r="T2043" s="2" t="str">
        <f>HLOOKUP(B2043,'Additional Data'!$F$1:$N$2,2,0)</f>
        <v>TV</v>
      </c>
    </row>
    <row r="2044" spans="1:20" ht="14.25" customHeight="1">
      <c r="A2044" s="2">
        <v>27294</v>
      </c>
      <c r="B2044" s="2" t="s">
        <v>47</v>
      </c>
      <c r="C2044" s="2" t="s">
        <v>32</v>
      </c>
      <c r="D2044" s="2" t="s">
        <v>34</v>
      </c>
      <c r="E2044" s="4">
        <v>43531.771053240744</v>
      </c>
      <c r="F2044" s="4">
        <v>43536.771053240744</v>
      </c>
      <c r="G2044" s="4">
        <v>43538.771053240744</v>
      </c>
      <c r="H2044" s="2">
        <v>71</v>
      </c>
      <c r="I2044" s="2">
        <v>90</v>
      </c>
      <c r="J2044" s="2" t="s">
        <v>60</v>
      </c>
      <c r="K2044" s="2" t="s">
        <v>61</v>
      </c>
      <c r="L2044" s="2" t="s">
        <v>35</v>
      </c>
      <c r="M2044" s="2" t="s">
        <v>71</v>
      </c>
      <c r="N2044" s="2">
        <v>-2</v>
      </c>
      <c r="O2044" s="2">
        <v>5</v>
      </c>
      <c r="P2044" s="2">
        <v>161</v>
      </c>
      <c r="Q2044" s="2" t="str">
        <f>VLOOKUP(A2044,'Additional Data'!$A$1:$D$9949,2,0)</f>
        <v>Website</v>
      </c>
      <c r="R2044" s="2" t="str">
        <f>VLOOKUP(A2044,'Additional Data'!$A$1:$D$9949,4,0)</f>
        <v>Debit Card</v>
      </c>
      <c r="S2044" s="5">
        <f>VLOOKUP(A2044,'Additional Data'!$A$1:$D$9949,3,0)</f>
        <v>1476</v>
      </c>
      <c r="T2044" s="2" t="str">
        <f>HLOOKUP(B2044,'Additional Data'!$F$1:$N$2,2,0)</f>
        <v>Tablet</v>
      </c>
    </row>
    <row r="2045" spans="1:20" ht="14.25" customHeight="1">
      <c r="A2045" s="2">
        <v>72758</v>
      </c>
      <c r="B2045" s="2" t="s">
        <v>48</v>
      </c>
      <c r="C2045" s="2" t="s">
        <v>32</v>
      </c>
      <c r="D2045" s="2" t="s">
        <v>34</v>
      </c>
      <c r="E2045" s="4">
        <v>43531.771203703705</v>
      </c>
      <c r="F2045" s="4">
        <v>43532.771203703705</v>
      </c>
      <c r="G2045" s="4">
        <v>43536.771203703705</v>
      </c>
      <c r="H2045" s="2">
        <v>0</v>
      </c>
      <c r="I2045" s="2">
        <v>123</v>
      </c>
      <c r="J2045" s="2" t="s">
        <v>32</v>
      </c>
      <c r="K2045" s="2" t="s">
        <v>82</v>
      </c>
      <c r="L2045" s="2" t="s">
        <v>67</v>
      </c>
      <c r="M2045" s="2" t="s">
        <v>59</v>
      </c>
      <c r="N2045" s="2">
        <v>-4</v>
      </c>
      <c r="O2045" s="2">
        <v>1</v>
      </c>
      <c r="P2045" s="2">
        <v>123</v>
      </c>
      <c r="Q2045" s="2" t="str">
        <f>VLOOKUP(A2045,'Additional Data'!$A$1:$D$9949,2,0)</f>
        <v>App</v>
      </c>
      <c r="R2045" s="2" t="str">
        <f>VLOOKUP(A2045,'Additional Data'!$A$1:$D$9949,4,0)</f>
        <v>Debit Card</v>
      </c>
      <c r="S2045" s="5">
        <f>VLOOKUP(A2045,'Additional Data'!$A$1:$D$9949,3,0)</f>
        <v>1231</v>
      </c>
      <c r="T2045" s="2" t="str">
        <f>HLOOKUP(B2045,'Additional Data'!$F$1:$N$2,2,0)</f>
        <v>Gaming Console</v>
      </c>
    </row>
    <row r="2046" spans="1:20" ht="14.25" customHeight="1">
      <c r="A2046" s="2">
        <v>283452</v>
      </c>
      <c r="B2046" s="2" t="s">
        <v>36</v>
      </c>
      <c r="C2046" s="2" t="s">
        <v>41</v>
      </c>
      <c r="D2046" s="2" t="s">
        <v>34</v>
      </c>
      <c r="E2046" s="4">
        <v>43531.773460648146</v>
      </c>
      <c r="F2046" s="4">
        <v>43534.773460648146</v>
      </c>
      <c r="G2046" s="4">
        <v>43536.773460648146</v>
      </c>
      <c r="H2046" s="2">
        <v>36</v>
      </c>
      <c r="I2046" s="2">
        <v>107</v>
      </c>
      <c r="J2046" s="2" t="s">
        <v>60</v>
      </c>
      <c r="K2046" s="2" t="s">
        <v>77</v>
      </c>
      <c r="L2046" s="2" t="s">
        <v>35</v>
      </c>
      <c r="M2046" s="2" t="s">
        <v>71</v>
      </c>
      <c r="N2046" s="2">
        <v>-2</v>
      </c>
      <c r="O2046" s="2">
        <v>3</v>
      </c>
      <c r="P2046" s="2">
        <v>143</v>
      </c>
      <c r="Q2046" s="2" t="str">
        <f>VLOOKUP(A2046,'Additional Data'!$A$1:$D$9949,2,0)</f>
        <v>Website</v>
      </c>
      <c r="R2046" s="2" t="str">
        <f>VLOOKUP(A2046,'Additional Data'!$A$1:$D$9949,4,0)</f>
        <v>Debit Card</v>
      </c>
      <c r="S2046" s="5">
        <f>VLOOKUP(A2046,'Additional Data'!$A$1:$D$9949,3,0)</f>
        <v>2236</v>
      </c>
      <c r="T2046" s="2" t="str">
        <f>HLOOKUP(B2046,'Additional Data'!$F$1:$N$2,2,0)</f>
        <v>Laptop</v>
      </c>
    </row>
    <row r="2047" spans="1:20" ht="14.25" customHeight="1">
      <c r="A2047" s="2">
        <v>591852</v>
      </c>
      <c r="B2047" s="2" t="s">
        <v>36</v>
      </c>
      <c r="C2047" s="2" t="s">
        <v>41</v>
      </c>
      <c r="D2047" s="2" t="s">
        <v>34</v>
      </c>
      <c r="E2047" s="4">
        <v>43531.77615740741</v>
      </c>
      <c r="F2047" s="4">
        <v>43531.77615740741</v>
      </c>
      <c r="G2047" s="4">
        <v>43536.77615740741</v>
      </c>
      <c r="H2047" s="2">
        <v>0</v>
      </c>
      <c r="I2047" s="2">
        <v>102</v>
      </c>
      <c r="J2047" s="2" t="s">
        <v>41</v>
      </c>
      <c r="K2047" s="2" t="s">
        <v>66</v>
      </c>
      <c r="L2047" s="2" t="s">
        <v>67</v>
      </c>
      <c r="M2047" s="2" t="s">
        <v>71</v>
      </c>
      <c r="N2047" s="2">
        <v>-5</v>
      </c>
      <c r="O2047" s="2">
        <v>0</v>
      </c>
      <c r="P2047" s="2">
        <v>102</v>
      </c>
      <c r="Q2047" s="2" t="str">
        <f>VLOOKUP(A2047,'Additional Data'!$A$1:$D$9949,2,0)</f>
        <v>Website</v>
      </c>
      <c r="R2047" s="2" t="str">
        <f>VLOOKUP(A2047,'Additional Data'!$A$1:$D$9949,4,0)</f>
        <v>Debit Card</v>
      </c>
      <c r="S2047" s="5">
        <f>VLOOKUP(A2047,'Additional Data'!$A$1:$D$9949,3,0)</f>
        <v>1245</v>
      </c>
      <c r="T2047" s="2" t="str">
        <f>HLOOKUP(B2047,'Additional Data'!$F$1:$N$2,2,0)</f>
        <v>Laptop</v>
      </c>
    </row>
    <row r="2048" spans="1:20" ht="14.25" customHeight="1">
      <c r="A2048" s="2">
        <v>820848</v>
      </c>
      <c r="B2048" s="2" t="s">
        <v>42</v>
      </c>
      <c r="C2048" s="2" t="s">
        <v>32</v>
      </c>
      <c r="D2048" s="2" t="s">
        <v>34</v>
      </c>
      <c r="E2048" s="4">
        <v>43531.777280092596</v>
      </c>
      <c r="F2048" s="4">
        <v>43534.777280092596</v>
      </c>
      <c r="G2048" s="4">
        <v>43536.777280092596</v>
      </c>
      <c r="H2048" s="2">
        <v>0</v>
      </c>
      <c r="I2048" s="2">
        <v>104</v>
      </c>
      <c r="J2048" s="2" t="s">
        <v>32</v>
      </c>
      <c r="K2048" s="2" t="s">
        <v>82</v>
      </c>
      <c r="L2048" s="2" t="s">
        <v>67</v>
      </c>
      <c r="M2048" s="2" t="s">
        <v>71</v>
      </c>
      <c r="N2048" s="2">
        <v>-2</v>
      </c>
      <c r="O2048" s="2">
        <v>3</v>
      </c>
      <c r="P2048" s="2">
        <v>104</v>
      </c>
      <c r="Q2048" s="2" t="str">
        <f>VLOOKUP(A2048,'Additional Data'!$A$1:$D$9949,2,0)</f>
        <v>Website</v>
      </c>
      <c r="R2048" s="2" t="str">
        <f>VLOOKUP(A2048,'Additional Data'!$A$1:$D$9949,4,0)</f>
        <v>Debit Card</v>
      </c>
      <c r="S2048" s="5">
        <f>VLOOKUP(A2048,'Additional Data'!$A$1:$D$9949,3,0)</f>
        <v>2516.7933440000002</v>
      </c>
      <c r="T2048" s="2" t="str">
        <f>HLOOKUP(B2048,'Additional Data'!$F$1:$N$2,2,0)</f>
        <v>TV</v>
      </c>
    </row>
    <row r="2049" spans="1:20" ht="14.25" customHeight="1">
      <c r="A2049" s="2">
        <v>103461</v>
      </c>
      <c r="B2049" s="2" t="s">
        <v>39</v>
      </c>
      <c r="C2049" s="2" t="s">
        <v>41</v>
      </c>
      <c r="D2049" s="2" t="s">
        <v>34</v>
      </c>
      <c r="E2049" s="4">
        <v>43531.782210648147</v>
      </c>
      <c r="F2049" s="4">
        <v>43533.782210648147</v>
      </c>
      <c r="G2049" s="4">
        <v>43535.782210648147</v>
      </c>
      <c r="H2049" s="2">
        <v>0</v>
      </c>
      <c r="I2049" s="2">
        <v>127</v>
      </c>
      <c r="J2049" s="2" t="s">
        <v>41</v>
      </c>
      <c r="K2049" s="2" t="s">
        <v>66</v>
      </c>
      <c r="L2049" s="2" t="s">
        <v>67</v>
      </c>
      <c r="M2049" s="2" t="s">
        <v>59</v>
      </c>
      <c r="N2049" s="2">
        <v>-2</v>
      </c>
      <c r="O2049" s="2">
        <v>2</v>
      </c>
      <c r="P2049" s="2">
        <v>127</v>
      </c>
      <c r="Q2049" s="2" t="str">
        <f>VLOOKUP(A2049,'Additional Data'!$A$1:$D$9949,2,0)</f>
        <v>Website</v>
      </c>
      <c r="R2049" s="2" t="str">
        <f>VLOOKUP(A2049,'Additional Data'!$A$1:$D$9949,4,0)</f>
        <v>Credit Card</v>
      </c>
      <c r="S2049" s="5">
        <f>VLOOKUP(A2049,'Additional Data'!$A$1:$D$9949,3,0)</f>
        <v>2208.5988609999999</v>
      </c>
      <c r="T2049" s="2" t="str">
        <f>HLOOKUP(B2049,'Additional Data'!$F$1:$N$2,2,0)</f>
        <v>Mobile</v>
      </c>
    </row>
    <row r="2050" spans="1:20" ht="14.25" customHeight="1">
      <c r="A2050" s="2">
        <v>557696</v>
      </c>
      <c r="B2050" s="2" t="s">
        <v>48</v>
      </c>
      <c r="C2050" s="2" t="s">
        <v>41</v>
      </c>
      <c r="D2050" s="2" t="s">
        <v>34</v>
      </c>
      <c r="E2050" s="4">
        <v>43531.782986111109</v>
      </c>
      <c r="F2050" s="4">
        <v>43533.782986111109</v>
      </c>
      <c r="G2050" s="4">
        <v>43537.782986111109</v>
      </c>
      <c r="H2050" s="2">
        <v>78</v>
      </c>
      <c r="I2050" s="2">
        <v>91</v>
      </c>
      <c r="J2050" s="2" t="s">
        <v>60</v>
      </c>
      <c r="K2050" s="2" t="s">
        <v>77</v>
      </c>
      <c r="L2050" s="2" t="s">
        <v>35</v>
      </c>
      <c r="M2050" s="2" t="s">
        <v>71</v>
      </c>
      <c r="N2050" s="2">
        <v>-4</v>
      </c>
      <c r="O2050" s="2">
        <v>2</v>
      </c>
      <c r="P2050" s="2">
        <v>169</v>
      </c>
      <c r="Q2050" s="2" t="str">
        <f>VLOOKUP(A2050,'Additional Data'!$A$1:$D$9949,2,0)</f>
        <v>App</v>
      </c>
      <c r="R2050" s="2" t="str">
        <f>VLOOKUP(A2050,'Additional Data'!$A$1:$D$9949,4,0)</f>
        <v>Debit Card</v>
      </c>
      <c r="S2050" s="5">
        <f>VLOOKUP(A2050,'Additional Data'!$A$1:$D$9949,3,0)</f>
        <v>1523.872347</v>
      </c>
      <c r="T2050" s="2" t="str">
        <f>HLOOKUP(B2050,'Additional Data'!$F$1:$N$2,2,0)</f>
        <v>Gaming Console</v>
      </c>
    </row>
    <row r="2051" spans="1:20" ht="14.25" customHeight="1">
      <c r="A2051" s="2">
        <v>727793</v>
      </c>
      <c r="B2051" s="2" t="s">
        <v>47</v>
      </c>
      <c r="C2051" s="2" t="s">
        <v>41</v>
      </c>
      <c r="D2051" s="2" t="s">
        <v>34</v>
      </c>
      <c r="E2051" s="4">
        <v>43531.790567129632</v>
      </c>
      <c r="F2051" s="4">
        <v>43538.790567129632</v>
      </c>
      <c r="G2051" s="4">
        <v>43534.790567129632</v>
      </c>
      <c r="H2051" s="2">
        <v>37</v>
      </c>
      <c r="I2051" s="2">
        <v>111</v>
      </c>
      <c r="J2051" s="2" t="s">
        <v>60</v>
      </c>
      <c r="K2051" s="2" t="s">
        <v>77</v>
      </c>
      <c r="L2051" s="2" t="s">
        <v>35</v>
      </c>
      <c r="M2051" s="2" t="s">
        <v>59</v>
      </c>
      <c r="N2051" s="2">
        <v>4</v>
      </c>
      <c r="O2051" s="2">
        <v>7</v>
      </c>
      <c r="P2051" s="2">
        <v>148</v>
      </c>
      <c r="Q2051" s="2" t="str">
        <f>VLOOKUP(A2051,'Additional Data'!$A$1:$D$9949,2,0)</f>
        <v>App</v>
      </c>
      <c r="R2051" s="2" t="str">
        <f>VLOOKUP(A2051,'Additional Data'!$A$1:$D$9949,4,0)</f>
        <v>Credit Card</v>
      </c>
      <c r="S2051" s="5">
        <f>VLOOKUP(A2051,'Additional Data'!$A$1:$D$9949,3,0)</f>
        <v>3391.7309799999998</v>
      </c>
      <c r="T2051" s="2" t="str">
        <f>HLOOKUP(B2051,'Additional Data'!$F$1:$N$2,2,0)</f>
        <v>Tablet</v>
      </c>
    </row>
    <row r="2052" spans="1:20" ht="14.25" customHeight="1">
      <c r="A2052" s="2">
        <v>599062</v>
      </c>
      <c r="B2052" s="2" t="s">
        <v>47</v>
      </c>
      <c r="C2052" s="2" t="s">
        <v>32</v>
      </c>
      <c r="D2052" s="2" t="s">
        <v>34</v>
      </c>
      <c r="E2052" s="4">
        <v>43531.795949074076</v>
      </c>
      <c r="F2052" s="4">
        <v>43536.795949074076</v>
      </c>
      <c r="G2052" s="4">
        <v>43538.795949074076</v>
      </c>
      <c r="H2052" s="2">
        <v>0</v>
      </c>
      <c r="I2052" s="2">
        <v>109</v>
      </c>
      <c r="J2052" s="2" t="s">
        <v>32</v>
      </c>
      <c r="K2052" s="2" t="s">
        <v>82</v>
      </c>
      <c r="L2052" s="2" t="s">
        <v>67</v>
      </c>
      <c r="M2052" s="2" t="s">
        <v>71</v>
      </c>
      <c r="N2052" s="2">
        <v>-2</v>
      </c>
      <c r="O2052" s="2">
        <v>5</v>
      </c>
      <c r="P2052" s="2">
        <v>109</v>
      </c>
      <c r="Q2052" s="2" t="str">
        <f>VLOOKUP(A2052,'Additional Data'!$A$1:$D$9949,2,0)</f>
        <v>App</v>
      </c>
      <c r="R2052" s="2" t="str">
        <f>VLOOKUP(A2052,'Additional Data'!$A$1:$D$9949,4,0)</f>
        <v>Debit Card</v>
      </c>
      <c r="S2052" s="5">
        <f>VLOOKUP(A2052,'Additional Data'!$A$1:$D$9949,3,0)</f>
        <v>1426.3537510000001</v>
      </c>
      <c r="T2052" s="2" t="str">
        <f>HLOOKUP(B2052,'Additional Data'!$F$1:$N$2,2,0)</f>
        <v>Tablet</v>
      </c>
    </row>
    <row r="2053" spans="1:20" ht="14.25" customHeight="1">
      <c r="A2053" s="2">
        <v>188281</v>
      </c>
      <c r="B2053" s="2" t="s">
        <v>30</v>
      </c>
      <c r="C2053" s="2" t="s">
        <v>32</v>
      </c>
      <c r="D2053" s="2" t="s">
        <v>34</v>
      </c>
      <c r="E2053" s="4">
        <v>43531.800011574072</v>
      </c>
      <c r="F2053" s="4">
        <v>43535.800011574072</v>
      </c>
      <c r="G2053" s="4">
        <v>43538.800011574072</v>
      </c>
      <c r="H2053" s="2">
        <v>77</v>
      </c>
      <c r="I2053" s="2">
        <v>94</v>
      </c>
      <c r="J2053" s="2" t="s">
        <v>60</v>
      </c>
      <c r="K2053" s="2" t="s">
        <v>61</v>
      </c>
      <c r="L2053" s="2" t="s">
        <v>35</v>
      </c>
      <c r="M2053" s="2" t="s">
        <v>71</v>
      </c>
      <c r="N2053" s="2">
        <v>-3</v>
      </c>
      <c r="O2053" s="2">
        <v>4</v>
      </c>
      <c r="P2053" s="2">
        <v>171</v>
      </c>
      <c r="Q2053" s="2" t="str">
        <f>VLOOKUP(A2053,'Additional Data'!$A$1:$D$9949,2,0)</f>
        <v>App</v>
      </c>
      <c r="R2053" s="2" t="str">
        <f>VLOOKUP(A2053,'Additional Data'!$A$1:$D$9949,4,0)</f>
        <v>Credit Card</v>
      </c>
      <c r="S2053" s="5">
        <f>VLOOKUP(A2053,'Additional Data'!$A$1:$D$9949,3,0)</f>
        <v>844.77529370000002</v>
      </c>
      <c r="T2053" s="2" t="str">
        <f>HLOOKUP(B2053,'Additional Data'!$F$1:$N$2,2,0)</f>
        <v>PC</v>
      </c>
    </row>
    <row r="2054" spans="1:20" ht="14.25" customHeight="1">
      <c r="A2054" s="2">
        <v>969003</v>
      </c>
      <c r="B2054" s="2" t="s">
        <v>47</v>
      </c>
      <c r="C2054" s="2" t="s">
        <v>41</v>
      </c>
      <c r="D2054" s="2" t="s">
        <v>34</v>
      </c>
      <c r="E2054" s="4">
        <v>43531.80673611111</v>
      </c>
      <c r="F2054" s="4">
        <v>43537.80673611111</v>
      </c>
      <c r="G2054" s="4">
        <v>43534.80673611111</v>
      </c>
      <c r="H2054" s="2">
        <v>40</v>
      </c>
      <c r="I2054" s="2">
        <v>108</v>
      </c>
      <c r="J2054" s="2" t="s">
        <v>60</v>
      </c>
      <c r="K2054" s="2" t="s">
        <v>77</v>
      </c>
      <c r="L2054" s="2" t="s">
        <v>35</v>
      </c>
      <c r="M2054" s="2" t="s">
        <v>59</v>
      </c>
      <c r="N2054" s="2">
        <v>3</v>
      </c>
      <c r="O2054" s="2">
        <v>6</v>
      </c>
      <c r="P2054" s="2">
        <v>148</v>
      </c>
      <c r="Q2054" s="2" t="str">
        <f>VLOOKUP(A2054,'Additional Data'!$A$1:$D$9949,2,0)</f>
        <v>Website</v>
      </c>
      <c r="R2054" s="2" t="str">
        <f>VLOOKUP(A2054,'Additional Data'!$A$1:$D$9949,4,0)</f>
        <v>Cash On Delivery</v>
      </c>
      <c r="S2054" s="5">
        <f>VLOOKUP(A2054,'Additional Data'!$A$1:$D$9949,3,0)</f>
        <v>1489.5549699999999</v>
      </c>
      <c r="T2054" s="2" t="str">
        <f>HLOOKUP(B2054,'Additional Data'!$F$1:$N$2,2,0)</f>
        <v>Tablet</v>
      </c>
    </row>
    <row r="2055" spans="1:20" ht="14.25" customHeight="1">
      <c r="A2055" s="2">
        <v>482609</v>
      </c>
      <c r="B2055" s="2" t="s">
        <v>39</v>
      </c>
      <c r="C2055" s="2" t="s">
        <v>41</v>
      </c>
      <c r="D2055" s="2" t="s">
        <v>34</v>
      </c>
      <c r="E2055" s="4">
        <v>43531.807800925926</v>
      </c>
      <c r="F2055" s="4">
        <v>43536.807800925926</v>
      </c>
      <c r="G2055" s="4">
        <v>43537.807800925926</v>
      </c>
      <c r="H2055" s="2">
        <v>29</v>
      </c>
      <c r="I2055" s="2">
        <v>120</v>
      </c>
      <c r="J2055" s="2" t="s">
        <v>32</v>
      </c>
      <c r="K2055" s="2" t="s">
        <v>70</v>
      </c>
      <c r="L2055" s="2" t="s">
        <v>35</v>
      </c>
      <c r="M2055" s="2" t="s">
        <v>59</v>
      </c>
      <c r="N2055" s="2">
        <v>-1</v>
      </c>
      <c r="O2055" s="2">
        <v>5</v>
      </c>
      <c r="P2055" s="2">
        <v>149</v>
      </c>
      <c r="Q2055" s="2" t="str">
        <f>VLOOKUP(A2055,'Additional Data'!$A$1:$D$9949,2,0)</f>
        <v>App</v>
      </c>
      <c r="R2055" s="2" t="str">
        <f>VLOOKUP(A2055,'Additional Data'!$A$1:$D$9949,4,0)</f>
        <v>Credit Card</v>
      </c>
      <c r="S2055" s="5">
        <f>VLOOKUP(A2055,'Additional Data'!$A$1:$D$9949,3,0)</f>
        <v>2187.493191</v>
      </c>
      <c r="T2055" s="2" t="str">
        <f>HLOOKUP(B2055,'Additional Data'!$F$1:$N$2,2,0)</f>
        <v>Mobile</v>
      </c>
    </row>
    <row r="2056" spans="1:20" ht="14.25" customHeight="1">
      <c r="A2056" s="2">
        <v>579703</v>
      </c>
      <c r="B2056" s="2" t="s">
        <v>46</v>
      </c>
      <c r="C2056" s="2" t="s">
        <v>41</v>
      </c>
      <c r="D2056" s="2" t="s">
        <v>34</v>
      </c>
      <c r="E2056" s="4">
        <v>43531.80846064815</v>
      </c>
      <c r="F2056" s="4">
        <v>43541.80846064815</v>
      </c>
      <c r="G2056" s="4">
        <v>43538.80846064815</v>
      </c>
      <c r="H2056" s="2">
        <v>45</v>
      </c>
      <c r="I2056" s="2">
        <v>125</v>
      </c>
      <c r="J2056" s="2" t="s">
        <v>32</v>
      </c>
      <c r="K2056" s="2" t="s">
        <v>70</v>
      </c>
      <c r="L2056" s="2" t="s">
        <v>35</v>
      </c>
      <c r="M2056" s="2" t="s">
        <v>59</v>
      </c>
      <c r="N2056" s="2">
        <v>3</v>
      </c>
      <c r="O2056" s="2">
        <v>10</v>
      </c>
      <c r="P2056" s="2">
        <v>170</v>
      </c>
      <c r="Q2056" s="2" t="str">
        <f>VLOOKUP(A2056,'Additional Data'!$A$1:$D$9949,2,0)</f>
        <v>App</v>
      </c>
      <c r="R2056" s="2" t="str">
        <f>VLOOKUP(A2056,'Additional Data'!$A$1:$D$9949,4,0)</f>
        <v>Credit Card</v>
      </c>
      <c r="S2056" s="5">
        <f>VLOOKUP(A2056,'Additional Data'!$A$1:$D$9949,3,0)</f>
        <v>2462.586057</v>
      </c>
      <c r="T2056" s="2" t="str">
        <f>HLOOKUP(B2056,'Additional Data'!$F$1:$N$2,2,0)</f>
        <v>TV</v>
      </c>
    </row>
    <row r="2057" spans="1:20" ht="14.25" customHeight="1">
      <c r="A2057" s="2">
        <v>225247</v>
      </c>
      <c r="B2057" s="2" t="s">
        <v>46</v>
      </c>
      <c r="C2057" s="2" t="s">
        <v>32</v>
      </c>
      <c r="D2057" s="2" t="s">
        <v>34</v>
      </c>
      <c r="E2057" s="4">
        <v>43531.808969907404</v>
      </c>
      <c r="F2057" s="4">
        <v>43534.808969907404</v>
      </c>
      <c r="G2057" s="4">
        <v>43537.808969907404</v>
      </c>
      <c r="H2057" s="2">
        <v>26</v>
      </c>
      <c r="I2057" s="2">
        <v>111</v>
      </c>
      <c r="J2057" s="2" t="s">
        <v>60</v>
      </c>
      <c r="K2057" s="2" t="s">
        <v>61</v>
      </c>
      <c r="L2057" s="2" t="s">
        <v>35</v>
      </c>
      <c r="M2057" s="2" t="s">
        <v>59</v>
      </c>
      <c r="N2057" s="2">
        <v>-3</v>
      </c>
      <c r="O2057" s="2">
        <v>3</v>
      </c>
      <c r="P2057" s="2">
        <v>137</v>
      </c>
      <c r="Q2057" s="2" t="str">
        <f>VLOOKUP(A2057,'Additional Data'!$A$1:$D$9949,2,0)</f>
        <v>App</v>
      </c>
      <c r="R2057" s="2" t="str">
        <f>VLOOKUP(A2057,'Additional Data'!$A$1:$D$9949,4,0)</f>
        <v>Credit Card</v>
      </c>
      <c r="S2057" s="5">
        <f>VLOOKUP(A2057,'Additional Data'!$A$1:$D$9949,3,0)</f>
        <v>1991</v>
      </c>
      <c r="T2057" s="2" t="str">
        <f>HLOOKUP(B2057,'Additional Data'!$F$1:$N$2,2,0)</f>
        <v>TV</v>
      </c>
    </row>
    <row r="2058" spans="1:20" ht="14.25" customHeight="1">
      <c r="A2058" s="2">
        <v>486278</v>
      </c>
      <c r="B2058" s="2" t="s">
        <v>39</v>
      </c>
      <c r="C2058" s="2" t="s">
        <v>32</v>
      </c>
      <c r="D2058" s="2" t="s">
        <v>34</v>
      </c>
      <c r="E2058" s="4">
        <v>43531.809675925928</v>
      </c>
      <c r="F2058" s="4">
        <v>43540.809675925928</v>
      </c>
      <c r="G2058" s="4">
        <v>43538.809675925928</v>
      </c>
      <c r="H2058" s="2">
        <v>42</v>
      </c>
      <c r="I2058" s="2">
        <v>107</v>
      </c>
      <c r="J2058" s="2" t="s">
        <v>60</v>
      </c>
      <c r="K2058" s="2" t="s">
        <v>61</v>
      </c>
      <c r="L2058" s="2" t="s">
        <v>35</v>
      </c>
      <c r="M2058" s="2" t="s">
        <v>59</v>
      </c>
      <c r="N2058" s="2">
        <v>2</v>
      </c>
      <c r="O2058" s="2">
        <v>9</v>
      </c>
      <c r="P2058" s="2">
        <v>149</v>
      </c>
      <c r="Q2058" s="2" t="str">
        <f>VLOOKUP(A2058,'Additional Data'!$A$1:$D$9949,2,0)</f>
        <v>App</v>
      </c>
      <c r="R2058" s="2" t="str">
        <f>VLOOKUP(A2058,'Additional Data'!$A$1:$D$9949,4,0)</f>
        <v>Debit Card</v>
      </c>
      <c r="S2058" s="5">
        <f>VLOOKUP(A2058,'Additional Data'!$A$1:$D$9949,3,0)</f>
        <v>496.42123620000001</v>
      </c>
      <c r="T2058" s="2" t="str">
        <f>HLOOKUP(B2058,'Additional Data'!$F$1:$N$2,2,0)</f>
        <v>Mobile</v>
      </c>
    </row>
    <row r="2059" spans="1:20" ht="14.25" customHeight="1">
      <c r="A2059" s="2">
        <v>184863</v>
      </c>
      <c r="B2059" s="2" t="s">
        <v>36</v>
      </c>
      <c r="C2059" s="2" t="s">
        <v>41</v>
      </c>
      <c r="D2059" s="2" t="s">
        <v>34</v>
      </c>
      <c r="E2059" s="4">
        <v>43531.813171296293</v>
      </c>
      <c r="F2059" s="4">
        <v>43538.813171296293</v>
      </c>
      <c r="G2059" s="4">
        <v>43535.813171296293</v>
      </c>
      <c r="H2059" s="2">
        <v>49</v>
      </c>
      <c r="I2059" s="2">
        <v>130</v>
      </c>
      <c r="J2059" s="2" t="s">
        <v>73</v>
      </c>
      <c r="K2059" s="2" t="s">
        <v>80</v>
      </c>
      <c r="L2059" s="2" t="s">
        <v>35</v>
      </c>
      <c r="M2059" s="2" t="s">
        <v>59</v>
      </c>
      <c r="N2059" s="2">
        <v>3</v>
      </c>
      <c r="O2059" s="2">
        <v>7</v>
      </c>
      <c r="P2059" s="2">
        <v>179</v>
      </c>
      <c r="Q2059" s="2" t="str">
        <f>VLOOKUP(A2059,'Additional Data'!$A$1:$D$9949,2,0)</f>
        <v>Website</v>
      </c>
      <c r="R2059" s="2" t="str">
        <f>VLOOKUP(A2059,'Additional Data'!$A$1:$D$9949,4,0)</f>
        <v>Cash On Delivery</v>
      </c>
      <c r="S2059" s="5">
        <f>VLOOKUP(A2059,'Additional Data'!$A$1:$D$9949,3,0)</f>
        <v>2557</v>
      </c>
      <c r="T2059" s="2" t="str">
        <f>HLOOKUP(B2059,'Additional Data'!$F$1:$N$2,2,0)</f>
        <v>Laptop</v>
      </c>
    </row>
    <row r="2060" spans="1:20" ht="14.25" customHeight="1">
      <c r="A2060" s="2">
        <v>737309</v>
      </c>
      <c r="B2060" s="2" t="s">
        <v>48</v>
      </c>
      <c r="C2060" s="2" t="s">
        <v>41</v>
      </c>
      <c r="D2060" s="2" t="s">
        <v>34</v>
      </c>
      <c r="E2060" s="4">
        <v>43531.813240740739</v>
      </c>
      <c r="F2060" s="4">
        <v>43534.813240740739</v>
      </c>
      <c r="G2060" s="4">
        <v>43537.813240740739</v>
      </c>
      <c r="H2060" s="2">
        <v>0</v>
      </c>
      <c r="I2060" s="2">
        <v>124</v>
      </c>
      <c r="J2060" s="2" t="s">
        <v>41</v>
      </c>
      <c r="K2060" s="2" t="s">
        <v>66</v>
      </c>
      <c r="L2060" s="2" t="s">
        <v>67</v>
      </c>
      <c r="M2060" s="2" t="s">
        <v>59</v>
      </c>
      <c r="N2060" s="2">
        <v>-3</v>
      </c>
      <c r="O2060" s="2">
        <v>3</v>
      </c>
      <c r="P2060" s="2">
        <v>124</v>
      </c>
      <c r="Q2060" s="2" t="str">
        <f>VLOOKUP(A2060,'Additional Data'!$A$1:$D$9949,2,0)</f>
        <v>App</v>
      </c>
      <c r="R2060" s="2" t="str">
        <f>VLOOKUP(A2060,'Additional Data'!$A$1:$D$9949,4,0)</f>
        <v>Credit Card</v>
      </c>
      <c r="S2060" s="5">
        <f>VLOOKUP(A2060,'Additional Data'!$A$1:$D$9949,3,0)</f>
        <v>404.20302729999997</v>
      </c>
      <c r="T2060" s="2" t="str">
        <f>HLOOKUP(B2060,'Additional Data'!$F$1:$N$2,2,0)</f>
        <v>Gaming Console</v>
      </c>
    </row>
    <row r="2061" spans="1:20" ht="14.25" customHeight="1">
      <c r="A2061" s="2">
        <v>447957</v>
      </c>
      <c r="B2061" s="2" t="s">
        <v>39</v>
      </c>
      <c r="C2061" s="2" t="s">
        <v>41</v>
      </c>
      <c r="D2061" s="2" t="s">
        <v>34</v>
      </c>
      <c r="E2061" s="4">
        <v>43531.817280092589</v>
      </c>
      <c r="F2061" s="4">
        <v>43531.817280092589</v>
      </c>
      <c r="G2061" s="4">
        <v>43536.817280092589</v>
      </c>
      <c r="H2061" s="2">
        <v>0</v>
      </c>
      <c r="I2061" s="2">
        <v>105</v>
      </c>
      <c r="J2061" s="2" t="s">
        <v>41</v>
      </c>
      <c r="K2061" s="2" t="s">
        <v>66</v>
      </c>
      <c r="L2061" s="2" t="s">
        <v>67</v>
      </c>
      <c r="M2061" s="2" t="s">
        <v>71</v>
      </c>
      <c r="N2061" s="2">
        <v>-5</v>
      </c>
      <c r="O2061" s="2">
        <v>0</v>
      </c>
      <c r="P2061" s="2">
        <v>105</v>
      </c>
      <c r="Q2061" s="2" t="str">
        <f>VLOOKUP(A2061,'Additional Data'!$A$1:$D$9949,2,0)</f>
        <v>Website</v>
      </c>
      <c r="R2061" s="2" t="str">
        <f>VLOOKUP(A2061,'Additional Data'!$A$1:$D$9949,4,0)</f>
        <v>Credit Card</v>
      </c>
      <c r="S2061" s="5">
        <f>VLOOKUP(A2061,'Additional Data'!$A$1:$D$9949,3,0)</f>
        <v>2991.3167819999999</v>
      </c>
      <c r="T2061" s="2" t="str">
        <f>HLOOKUP(B2061,'Additional Data'!$F$1:$N$2,2,0)</f>
        <v>Mobile</v>
      </c>
    </row>
    <row r="2062" spans="1:20" ht="14.25" customHeight="1">
      <c r="A2062" s="2">
        <v>26473</v>
      </c>
      <c r="B2062" s="2" t="s">
        <v>36</v>
      </c>
      <c r="C2062" s="2" t="s">
        <v>41</v>
      </c>
      <c r="D2062" s="2" t="s">
        <v>34</v>
      </c>
      <c r="E2062" s="4">
        <v>43531.820092592592</v>
      </c>
      <c r="F2062" s="4">
        <v>43533.820092592592</v>
      </c>
      <c r="G2062" s="4">
        <v>43538.820092592592</v>
      </c>
      <c r="H2062" s="2">
        <v>69</v>
      </c>
      <c r="I2062" s="2">
        <v>91</v>
      </c>
      <c r="J2062" s="2" t="s">
        <v>60</v>
      </c>
      <c r="K2062" s="2" t="s">
        <v>77</v>
      </c>
      <c r="L2062" s="2" t="s">
        <v>35</v>
      </c>
      <c r="M2062" s="2" t="s">
        <v>71</v>
      </c>
      <c r="N2062" s="2">
        <v>-5</v>
      </c>
      <c r="O2062" s="2">
        <v>2</v>
      </c>
      <c r="P2062" s="2">
        <v>160</v>
      </c>
      <c r="Q2062" s="2" t="str">
        <f>VLOOKUP(A2062,'Additional Data'!$A$1:$D$9949,2,0)</f>
        <v>App</v>
      </c>
      <c r="R2062" s="2" t="str">
        <f>VLOOKUP(A2062,'Additional Data'!$A$1:$D$9949,4,0)</f>
        <v>Credit Card</v>
      </c>
      <c r="S2062" s="5">
        <f>VLOOKUP(A2062,'Additional Data'!$A$1:$D$9949,3,0)</f>
        <v>1765</v>
      </c>
      <c r="T2062" s="2" t="str">
        <f>HLOOKUP(B2062,'Additional Data'!$F$1:$N$2,2,0)</f>
        <v>Laptop</v>
      </c>
    </row>
    <row r="2063" spans="1:20" ht="14.25" customHeight="1">
      <c r="A2063" s="2">
        <v>246929</v>
      </c>
      <c r="B2063" s="2" t="s">
        <v>39</v>
      </c>
      <c r="C2063" s="2" t="s">
        <v>41</v>
      </c>
      <c r="D2063" s="2" t="s">
        <v>34</v>
      </c>
      <c r="E2063" s="4">
        <v>43531.828321759262</v>
      </c>
      <c r="F2063" s="4">
        <v>43536.828321759262</v>
      </c>
      <c r="G2063" s="4">
        <v>43537.828321759262</v>
      </c>
      <c r="H2063" s="2">
        <v>26</v>
      </c>
      <c r="I2063" s="2">
        <v>110</v>
      </c>
      <c r="J2063" s="2" t="s">
        <v>60</v>
      </c>
      <c r="K2063" s="2" t="s">
        <v>77</v>
      </c>
      <c r="L2063" s="2" t="s">
        <v>35</v>
      </c>
      <c r="M2063" s="2" t="s">
        <v>59</v>
      </c>
      <c r="N2063" s="2">
        <v>-1</v>
      </c>
      <c r="O2063" s="2">
        <v>5</v>
      </c>
      <c r="P2063" s="2">
        <v>136</v>
      </c>
      <c r="Q2063" s="2" t="str">
        <f>VLOOKUP(A2063,'Additional Data'!$A$1:$D$9949,2,0)</f>
        <v>App</v>
      </c>
      <c r="R2063" s="2" t="str">
        <f>VLOOKUP(A2063,'Additional Data'!$A$1:$D$9949,4,0)</f>
        <v>Credit Card</v>
      </c>
      <c r="S2063" s="5">
        <f>VLOOKUP(A2063,'Additional Data'!$A$1:$D$9949,3,0)</f>
        <v>409.17300410000001</v>
      </c>
      <c r="T2063" s="2" t="str">
        <f>HLOOKUP(B2063,'Additional Data'!$F$1:$N$2,2,0)</f>
        <v>Mobile</v>
      </c>
    </row>
    <row r="2064" spans="1:20" ht="14.25" customHeight="1">
      <c r="A2064" s="2">
        <v>314025</v>
      </c>
      <c r="B2064" s="2" t="s">
        <v>39</v>
      </c>
      <c r="C2064" s="2" t="s">
        <v>41</v>
      </c>
      <c r="D2064" s="2" t="s">
        <v>34</v>
      </c>
      <c r="E2064" s="4">
        <v>43531.829571759263</v>
      </c>
      <c r="F2064" s="4">
        <v>43534.829571759263</v>
      </c>
      <c r="G2064" s="4">
        <v>43536.829571759263</v>
      </c>
      <c r="H2064" s="2">
        <v>49</v>
      </c>
      <c r="I2064" s="2">
        <v>110</v>
      </c>
      <c r="J2064" s="2" t="s">
        <v>60</v>
      </c>
      <c r="K2064" s="2" t="s">
        <v>77</v>
      </c>
      <c r="L2064" s="2" t="s">
        <v>35</v>
      </c>
      <c r="M2064" s="2" t="s">
        <v>59</v>
      </c>
      <c r="N2064" s="2">
        <v>-2</v>
      </c>
      <c r="O2064" s="2">
        <v>3</v>
      </c>
      <c r="P2064" s="2">
        <v>159</v>
      </c>
      <c r="Q2064" s="2" t="str">
        <f>VLOOKUP(A2064,'Additional Data'!$A$1:$D$9949,2,0)</f>
        <v>Website</v>
      </c>
      <c r="R2064" s="2" t="str">
        <f>VLOOKUP(A2064,'Additional Data'!$A$1:$D$9949,4,0)</f>
        <v>Credit Card</v>
      </c>
      <c r="S2064" s="5">
        <f>VLOOKUP(A2064,'Additional Data'!$A$1:$D$9949,3,0)</f>
        <v>3158.5318010000001</v>
      </c>
      <c r="T2064" s="2" t="str">
        <f>HLOOKUP(B2064,'Additional Data'!$F$1:$N$2,2,0)</f>
        <v>Mobile</v>
      </c>
    </row>
    <row r="2065" spans="1:20" ht="14.25" customHeight="1">
      <c r="A2065" s="2">
        <v>697829</v>
      </c>
      <c r="B2065" s="2" t="s">
        <v>36</v>
      </c>
      <c r="C2065" s="2" t="s">
        <v>32</v>
      </c>
      <c r="D2065" s="2" t="s">
        <v>34</v>
      </c>
      <c r="E2065" s="4">
        <v>43531.829780092594</v>
      </c>
      <c r="F2065" s="4">
        <v>43533.829780092594</v>
      </c>
      <c r="G2065" s="4">
        <v>43535.829780092594</v>
      </c>
      <c r="H2065" s="2">
        <v>71</v>
      </c>
      <c r="I2065" s="2">
        <v>106</v>
      </c>
      <c r="J2065" s="2" t="s">
        <v>41</v>
      </c>
      <c r="K2065" s="2" t="s">
        <v>58</v>
      </c>
      <c r="L2065" s="2" t="s">
        <v>35</v>
      </c>
      <c r="M2065" s="2" t="s">
        <v>71</v>
      </c>
      <c r="N2065" s="2">
        <v>-2</v>
      </c>
      <c r="O2065" s="2">
        <v>2</v>
      </c>
      <c r="P2065" s="2">
        <v>177</v>
      </c>
      <c r="Q2065" s="2" t="str">
        <f>VLOOKUP(A2065,'Additional Data'!$A$1:$D$9949,2,0)</f>
        <v>App</v>
      </c>
      <c r="R2065" s="2" t="str">
        <f>VLOOKUP(A2065,'Additional Data'!$A$1:$D$9949,4,0)</f>
        <v>Credit Card</v>
      </c>
      <c r="S2065" s="5">
        <f>VLOOKUP(A2065,'Additional Data'!$A$1:$D$9949,3,0)</f>
        <v>3403</v>
      </c>
      <c r="T2065" s="2" t="str">
        <f>HLOOKUP(B2065,'Additional Data'!$F$1:$N$2,2,0)</f>
        <v>Laptop</v>
      </c>
    </row>
    <row r="2066" spans="1:20" ht="14.25" customHeight="1">
      <c r="A2066" s="2">
        <v>501884</v>
      </c>
      <c r="B2066" s="2" t="s">
        <v>42</v>
      </c>
      <c r="C2066" s="2" t="s">
        <v>32</v>
      </c>
      <c r="D2066" s="2" t="s">
        <v>34</v>
      </c>
      <c r="E2066" s="4">
        <v>43531.83116898148</v>
      </c>
      <c r="F2066" s="4">
        <v>43533.83116898148</v>
      </c>
      <c r="G2066" s="4">
        <v>43537.83116898148</v>
      </c>
      <c r="H2066" s="2">
        <v>40</v>
      </c>
      <c r="I2066" s="2">
        <v>127</v>
      </c>
      <c r="J2066" s="2" t="s">
        <v>41</v>
      </c>
      <c r="K2066" s="2" t="s">
        <v>58</v>
      </c>
      <c r="L2066" s="2" t="s">
        <v>35</v>
      </c>
      <c r="M2066" s="2" t="s">
        <v>71</v>
      </c>
      <c r="N2066" s="2">
        <v>-4</v>
      </c>
      <c r="O2066" s="2">
        <v>2</v>
      </c>
      <c r="P2066" s="2">
        <v>167</v>
      </c>
      <c r="Q2066" s="2" t="str">
        <f>VLOOKUP(A2066,'Additional Data'!$A$1:$D$9949,2,0)</f>
        <v>App</v>
      </c>
      <c r="R2066" s="2" t="str">
        <f>VLOOKUP(A2066,'Additional Data'!$A$1:$D$9949,4,0)</f>
        <v>Debit Card</v>
      </c>
      <c r="S2066" s="5">
        <f>VLOOKUP(A2066,'Additional Data'!$A$1:$D$9949,3,0)</f>
        <v>1985</v>
      </c>
      <c r="T2066" s="2" t="str">
        <f>HLOOKUP(B2066,'Additional Data'!$F$1:$N$2,2,0)</f>
        <v>TV</v>
      </c>
    </row>
    <row r="2067" spans="1:20" ht="14.25" customHeight="1">
      <c r="A2067" s="2">
        <v>544341</v>
      </c>
      <c r="B2067" s="2" t="s">
        <v>49</v>
      </c>
      <c r="C2067" s="2" t="s">
        <v>41</v>
      </c>
      <c r="D2067" s="2" t="s">
        <v>34</v>
      </c>
      <c r="E2067" s="4">
        <v>43531.839386574073</v>
      </c>
      <c r="F2067" s="4">
        <v>43533.839386574073</v>
      </c>
      <c r="G2067" s="4">
        <v>43535.839386574073</v>
      </c>
      <c r="H2067" s="2">
        <v>60</v>
      </c>
      <c r="I2067" s="2">
        <v>106</v>
      </c>
      <c r="J2067" s="2" t="s">
        <v>32</v>
      </c>
      <c r="K2067" s="2" t="s">
        <v>70</v>
      </c>
      <c r="L2067" s="2" t="s">
        <v>35</v>
      </c>
      <c r="M2067" s="2" t="s">
        <v>71</v>
      </c>
      <c r="N2067" s="2">
        <v>-2</v>
      </c>
      <c r="O2067" s="2">
        <v>2</v>
      </c>
      <c r="P2067" s="2">
        <v>166</v>
      </c>
      <c r="Q2067" s="2" t="str">
        <f>VLOOKUP(A2067,'Additional Data'!$A$1:$D$9949,2,0)</f>
        <v>Website</v>
      </c>
      <c r="R2067" s="2" t="str">
        <f>VLOOKUP(A2067,'Additional Data'!$A$1:$D$9949,4,0)</f>
        <v>Cash On Delivery</v>
      </c>
      <c r="S2067" s="5">
        <f>VLOOKUP(A2067,'Additional Data'!$A$1:$D$9949,3,0)</f>
        <v>1297.21207</v>
      </c>
      <c r="T2067" s="2" t="str">
        <f>HLOOKUP(B2067,'Additional Data'!$F$1:$N$2,2,0)</f>
        <v>TV</v>
      </c>
    </row>
    <row r="2068" spans="1:20" ht="14.25" customHeight="1">
      <c r="A2068" s="2">
        <v>430125</v>
      </c>
      <c r="B2068" s="2" t="s">
        <v>47</v>
      </c>
      <c r="C2068" s="2" t="s">
        <v>41</v>
      </c>
      <c r="D2068" s="2" t="s">
        <v>34</v>
      </c>
      <c r="E2068" s="4">
        <v>43531.845729166664</v>
      </c>
      <c r="F2068" s="4">
        <v>43535.845729166664</v>
      </c>
      <c r="G2068" s="4">
        <v>43535.845729166664</v>
      </c>
      <c r="H2068" s="2">
        <v>41</v>
      </c>
      <c r="I2068" s="2">
        <v>110</v>
      </c>
      <c r="J2068" s="2" t="s">
        <v>60</v>
      </c>
      <c r="K2068" s="2" t="s">
        <v>77</v>
      </c>
      <c r="L2068" s="2" t="s">
        <v>35</v>
      </c>
      <c r="M2068" s="2" t="s">
        <v>59</v>
      </c>
      <c r="N2068" s="2">
        <v>0</v>
      </c>
      <c r="O2068" s="2">
        <v>4</v>
      </c>
      <c r="P2068" s="2">
        <v>151</v>
      </c>
      <c r="Q2068" s="2" t="str">
        <f>VLOOKUP(A2068,'Additional Data'!$A$1:$D$9949,2,0)</f>
        <v>Website</v>
      </c>
      <c r="R2068" s="2" t="str">
        <f>VLOOKUP(A2068,'Additional Data'!$A$1:$D$9949,4,0)</f>
        <v>Credit Card</v>
      </c>
      <c r="S2068" s="5">
        <f>VLOOKUP(A2068,'Additional Data'!$A$1:$D$9949,3,0)</f>
        <v>1829.4704959999999</v>
      </c>
      <c r="T2068" s="2" t="str">
        <f>HLOOKUP(B2068,'Additional Data'!$F$1:$N$2,2,0)</f>
        <v>Tablet</v>
      </c>
    </row>
    <row r="2069" spans="1:20" ht="14.25" customHeight="1">
      <c r="A2069" s="2">
        <v>133490</v>
      </c>
      <c r="B2069" s="2" t="s">
        <v>39</v>
      </c>
      <c r="C2069" s="2" t="s">
        <v>41</v>
      </c>
      <c r="D2069" s="2" t="s">
        <v>34</v>
      </c>
      <c r="E2069" s="4">
        <v>43531.851747685185</v>
      </c>
      <c r="F2069" s="4">
        <v>43535.851747685185</v>
      </c>
      <c r="G2069" s="4">
        <v>43536.851747685185</v>
      </c>
      <c r="H2069" s="2">
        <v>84</v>
      </c>
      <c r="I2069" s="2">
        <v>108</v>
      </c>
      <c r="J2069" s="2" t="s">
        <v>32</v>
      </c>
      <c r="K2069" s="2" t="s">
        <v>70</v>
      </c>
      <c r="L2069" s="2" t="s">
        <v>35</v>
      </c>
      <c r="M2069" s="2" t="s">
        <v>71</v>
      </c>
      <c r="N2069" s="2">
        <v>-1</v>
      </c>
      <c r="O2069" s="2">
        <v>4</v>
      </c>
      <c r="P2069" s="2">
        <v>192</v>
      </c>
      <c r="Q2069" s="2" t="str">
        <f>VLOOKUP(A2069,'Additional Data'!$A$1:$D$9949,2,0)</f>
        <v>App</v>
      </c>
      <c r="R2069" s="2" t="str">
        <f>VLOOKUP(A2069,'Additional Data'!$A$1:$D$9949,4,0)</f>
        <v>Debit Card</v>
      </c>
      <c r="S2069" s="5">
        <f>VLOOKUP(A2069,'Additional Data'!$A$1:$D$9949,3,0)</f>
        <v>506</v>
      </c>
      <c r="T2069" s="2" t="str">
        <f>HLOOKUP(B2069,'Additional Data'!$F$1:$N$2,2,0)</f>
        <v>Mobile</v>
      </c>
    </row>
    <row r="2070" spans="1:20" ht="14.25" customHeight="1">
      <c r="A2070" s="2">
        <v>967181</v>
      </c>
      <c r="B2070" s="2" t="s">
        <v>39</v>
      </c>
      <c r="C2070" s="2" t="s">
        <v>41</v>
      </c>
      <c r="D2070" s="2" t="s">
        <v>34</v>
      </c>
      <c r="E2070" s="4">
        <v>43531.852187500001</v>
      </c>
      <c r="F2070" s="4">
        <v>43533.852187500001</v>
      </c>
      <c r="G2070" s="4">
        <v>43537.852187500001</v>
      </c>
      <c r="H2070" s="2">
        <v>0</v>
      </c>
      <c r="I2070" s="2">
        <v>120</v>
      </c>
      <c r="J2070" s="2" t="s">
        <v>41</v>
      </c>
      <c r="K2070" s="2" t="s">
        <v>66</v>
      </c>
      <c r="L2070" s="2" t="s">
        <v>67</v>
      </c>
      <c r="M2070" s="2" t="s">
        <v>59</v>
      </c>
      <c r="N2070" s="2">
        <v>-4</v>
      </c>
      <c r="O2070" s="2">
        <v>2</v>
      </c>
      <c r="P2070" s="2">
        <v>120</v>
      </c>
      <c r="Q2070" s="2" t="str">
        <f>VLOOKUP(A2070,'Additional Data'!$A$1:$D$9949,2,0)</f>
        <v>App</v>
      </c>
      <c r="R2070" s="2" t="str">
        <f>VLOOKUP(A2070,'Additional Data'!$A$1:$D$9949,4,0)</f>
        <v>Credit Card</v>
      </c>
      <c r="S2070" s="5">
        <f>VLOOKUP(A2070,'Additional Data'!$A$1:$D$9949,3,0)</f>
        <v>1720.245351</v>
      </c>
      <c r="T2070" s="2" t="str">
        <f>HLOOKUP(B2070,'Additional Data'!$F$1:$N$2,2,0)</f>
        <v>Mobile</v>
      </c>
    </row>
    <row r="2071" spans="1:20" ht="14.25" customHeight="1">
      <c r="A2071" s="2">
        <v>820203</v>
      </c>
      <c r="B2071" s="2" t="s">
        <v>36</v>
      </c>
      <c r="C2071" s="2" t="s">
        <v>32</v>
      </c>
      <c r="D2071" s="2" t="s">
        <v>34</v>
      </c>
      <c r="E2071" s="4">
        <v>43531.853356481479</v>
      </c>
      <c r="F2071" s="4">
        <v>43533.853356481479</v>
      </c>
      <c r="G2071" s="4">
        <v>43537.853356481479</v>
      </c>
      <c r="H2071" s="2">
        <v>41</v>
      </c>
      <c r="I2071" s="2">
        <v>129</v>
      </c>
      <c r="J2071" s="2" t="s">
        <v>73</v>
      </c>
      <c r="K2071" s="2" t="s">
        <v>74</v>
      </c>
      <c r="L2071" s="2" t="s">
        <v>35</v>
      </c>
      <c r="M2071" s="2" t="s">
        <v>59</v>
      </c>
      <c r="N2071" s="2">
        <v>-4</v>
      </c>
      <c r="O2071" s="2">
        <v>2</v>
      </c>
      <c r="P2071" s="2">
        <v>170</v>
      </c>
      <c r="Q2071" s="2" t="str">
        <f>VLOOKUP(A2071,'Additional Data'!$A$1:$D$9949,2,0)</f>
        <v>Website</v>
      </c>
      <c r="R2071" s="2" t="str">
        <f>VLOOKUP(A2071,'Additional Data'!$A$1:$D$9949,4,0)</f>
        <v>Credit Card</v>
      </c>
      <c r="S2071" s="5">
        <f>VLOOKUP(A2071,'Additional Data'!$A$1:$D$9949,3,0)</f>
        <v>1050</v>
      </c>
      <c r="T2071" s="2" t="str">
        <f>HLOOKUP(B2071,'Additional Data'!$F$1:$N$2,2,0)</f>
        <v>Laptop</v>
      </c>
    </row>
    <row r="2072" spans="1:20" ht="14.25" customHeight="1">
      <c r="A2072" s="2">
        <v>340379</v>
      </c>
      <c r="B2072" s="2" t="s">
        <v>39</v>
      </c>
      <c r="C2072" s="2" t="s">
        <v>32</v>
      </c>
      <c r="D2072" s="2" t="s">
        <v>34</v>
      </c>
      <c r="E2072" s="4">
        <v>43531.85365740741</v>
      </c>
      <c r="F2072" s="4">
        <v>43537.85365740741</v>
      </c>
      <c r="G2072" s="4">
        <v>43535.85365740741</v>
      </c>
      <c r="H2072" s="2">
        <v>38</v>
      </c>
      <c r="I2072" s="2">
        <v>129</v>
      </c>
      <c r="J2072" s="2" t="s">
        <v>41</v>
      </c>
      <c r="K2072" s="2" t="s">
        <v>58</v>
      </c>
      <c r="L2072" s="2" t="s">
        <v>35</v>
      </c>
      <c r="M2072" s="2" t="s">
        <v>59</v>
      </c>
      <c r="N2072" s="2">
        <v>2</v>
      </c>
      <c r="O2072" s="2">
        <v>6</v>
      </c>
      <c r="P2072" s="2">
        <v>167</v>
      </c>
      <c r="Q2072" s="2" t="str">
        <f>VLOOKUP(A2072,'Additional Data'!$A$1:$D$9949,2,0)</f>
        <v>App</v>
      </c>
      <c r="R2072" s="2" t="str">
        <f>VLOOKUP(A2072,'Additional Data'!$A$1:$D$9949,4,0)</f>
        <v>Credit Card</v>
      </c>
      <c r="S2072" s="5">
        <f>VLOOKUP(A2072,'Additional Data'!$A$1:$D$9949,3,0)</f>
        <v>2078.2487999999998</v>
      </c>
      <c r="T2072" s="2" t="str">
        <f>HLOOKUP(B2072,'Additional Data'!$F$1:$N$2,2,0)</f>
        <v>Mobile</v>
      </c>
    </row>
    <row r="2073" spans="1:20" ht="14.25" customHeight="1">
      <c r="A2073" s="2">
        <v>943956</v>
      </c>
      <c r="B2073" s="2" t="s">
        <v>48</v>
      </c>
      <c r="C2073" s="2" t="s">
        <v>41</v>
      </c>
      <c r="D2073" s="2" t="s">
        <v>34</v>
      </c>
      <c r="E2073" s="4">
        <v>43531.853958333333</v>
      </c>
      <c r="F2073" s="4">
        <v>43535.853958333333</v>
      </c>
      <c r="G2073" s="4">
        <v>43535.853958333333</v>
      </c>
      <c r="H2073" s="2">
        <v>33</v>
      </c>
      <c r="I2073" s="2">
        <v>111</v>
      </c>
      <c r="J2073" s="2" t="s">
        <v>63</v>
      </c>
      <c r="K2073" s="2" t="s">
        <v>64</v>
      </c>
      <c r="L2073" s="2" t="s">
        <v>35</v>
      </c>
      <c r="M2073" s="2" t="s">
        <v>71</v>
      </c>
      <c r="N2073" s="2">
        <v>0</v>
      </c>
      <c r="O2073" s="2">
        <v>4</v>
      </c>
      <c r="P2073" s="2">
        <v>144</v>
      </c>
      <c r="Q2073" s="2" t="str">
        <f>VLOOKUP(A2073,'Additional Data'!$A$1:$D$9949,2,0)</f>
        <v>Website</v>
      </c>
      <c r="R2073" s="2" t="str">
        <f>VLOOKUP(A2073,'Additional Data'!$A$1:$D$9949,4,0)</f>
        <v>Debit Card</v>
      </c>
      <c r="S2073" s="5">
        <f>VLOOKUP(A2073,'Additional Data'!$A$1:$D$9949,3,0)</f>
        <v>853.52101649999997</v>
      </c>
      <c r="T2073" s="2" t="str">
        <f>HLOOKUP(B2073,'Additional Data'!$F$1:$N$2,2,0)</f>
        <v>Gaming Console</v>
      </c>
    </row>
    <row r="2074" spans="1:20" ht="14.25" customHeight="1">
      <c r="A2074" s="2">
        <v>135287</v>
      </c>
      <c r="B2074" s="2" t="s">
        <v>46</v>
      </c>
      <c r="C2074" s="2" t="s">
        <v>32</v>
      </c>
      <c r="D2074" s="2" t="s">
        <v>34</v>
      </c>
      <c r="E2074" s="4">
        <v>43531.854120370372</v>
      </c>
      <c r="F2074" s="4">
        <v>43537.854120370372</v>
      </c>
      <c r="G2074" s="4">
        <v>43535.854120370372</v>
      </c>
      <c r="H2074" s="2">
        <v>68</v>
      </c>
      <c r="I2074" s="2">
        <v>103</v>
      </c>
      <c r="J2074" s="2" t="s">
        <v>41</v>
      </c>
      <c r="K2074" s="2" t="s">
        <v>58</v>
      </c>
      <c r="L2074" s="2" t="s">
        <v>35</v>
      </c>
      <c r="M2074" s="2" t="s">
        <v>71</v>
      </c>
      <c r="N2074" s="2">
        <v>2</v>
      </c>
      <c r="O2074" s="2">
        <v>6</v>
      </c>
      <c r="P2074" s="2">
        <v>171</v>
      </c>
      <c r="Q2074" s="2" t="str">
        <f>VLOOKUP(A2074,'Additional Data'!$A$1:$D$9949,2,0)</f>
        <v>App</v>
      </c>
      <c r="R2074" s="2" t="str">
        <f>VLOOKUP(A2074,'Additional Data'!$A$1:$D$9949,4,0)</f>
        <v>Credit Card</v>
      </c>
      <c r="S2074" s="5">
        <f>VLOOKUP(A2074,'Additional Data'!$A$1:$D$9949,3,0)</f>
        <v>3455.8089500000001</v>
      </c>
      <c r="T2074" s="2" t="str">
        <f>HLOOKUP(B2074,'Additional Data'!$F$1:$N$2,2,0)</f>
        <v>TV</v>
      </c>
    </row>
    <row r="2075" spans="1:20" ht="14.25" customHeight="1">
      <c r="A2075" s="2">
        <v>212515</v>
      </c>
      <c r="B2075" s="2" t="s">
        <v>46</v>
      </c>
      <c r="C2075" s="2" t="s">
        <v>32</v>
      </c>
      <c r="D2075" s="2" t="s">
        <v>34</v>
      </c>
      <c r="E2075" s="4">
        <v>43531.856493055559</v>
      </c>
      <c r="F2075" s="4">
        <v>43534.856493055559</v>
      </c>
      <c r="G2075" s="4">
        <v>43536.856493055559</v>
      </c>
      <c r="H2075" s="2">
        <v>41</v>
      </c>
      <c r="I2075" s="2">
        <v>109</v>
      </c>
      <c r="J2075" s="2" t="s">
        <v>60</v>
      </c>
      <c r="K2075" s="2" t="s">
        <v>61</v>
      </c>
      <c r="L2075" s="2" t="s">
        <v>35</v>
      </c>
      <c r="M2075" s="2" t="s">
        <v>59</v>
      </c>
      <c r="N2075" s="2">
        <v>-2</v>
      </c>
      <c r="O2075" s="2">
        <v>3</v>
      </c>
      <c r="P2075" s="2">
        <v>150</v>
      </c>
      <c r="Q2075" s="2" t="str">
        <f>VLOOKUP(A2075,'Additional Data'!$A$1:$D$9949,2,0)</f>
        <v>App</v>
      </c>
      <c r="R2075" s="2" t="str">
        <f>VLOOKUP(A2075,'Additional Data'!$A$1:$D$9949,4,0)</f>
        <v>Credit Card</v>
      </c>
      <c r="S2075" s="5">
        <f>VLOOKUP(A2075,'Additional Data'!$A$1:$D$9949,3,0)</f>
        <v>1164.4463639999999</v>
      </c>
      <c r="T2075" s="2" t="str">
        <f>HLOOKUP(B2075,'Additional Data'!$F$1:$N$2,2,0)</f>
        <v>TV</v>
      </c>
    </row>
    <row r="2076" spans="1:20" ht="14.25" customHeight="1">
      <c r="A2076" s="2">
        <v>315560</v>
      </c>
      <c r="B2076" s="2" t="s">
        <v>30</v>
      </c>
      <c r="C2076" s="2" t="s">
        <v>32</v>
      </c>
      <c r="D2076" s="2" t="s">
        <v>34</v>
      </c>
      <c r="E2076" s="4">
        <v>43531.859618055554</v>
      </c>
      <c r="F2076" s="4">
        <v>43535.859618055554</v>
      </c>
      <c r="G2076" s="4">
        <v>43534.859618055554</v>
      </c>
      <c r="H2076" s="2">
        <v>34</v>
      </c>
      <c r="I2076" s="2">
        <v>113</v>
      </c>
      <c r="J2076" s="2" t="s">
        <v>60</v>
      </c>
      <c r="K2076" s="2" t="s">
        <v>61</v>
      </c>
      <c r="L2076" s="2" t="s">
        <v>35</v>
      </c>
      <c r="M2076" s="2" t="s">
        <v>71</v>
      </c>
      <c r="N2076" s="2">
        <v>1</v>
      </c>
      <c r="O2076" s="2">
        <v>4</v>
      </c>
      <c r="P2076" s="2">
        <v>147</v>
      </c>
      <c r="Q2076" s="2" t="str">
        <f>VLOOKUP(A2076,'Additional Data'!$A$1:$D$9949,2,0)</f>
        <v>App</v>
      </c>
      <c r="R2076" s="2" t="str">
        <f>VLOOKUP(A2076,'Additional Data'!$A$1:$D$9949,4,0)</f>
        <v>Debit Card</v>
      </c>
      <c r="S2076" s="5">
        <f>VLOOKUP(A2076,'Additional Data'!$A$1:$D$9949,3,0)</f>
        <v>1602.76313</v>
      </c>
      <c r="T2076" s="2" t="str">
        <f>HLOOKUP(B2076,'Additional Data'!$F$1:$N$2,2,0)</f>
        <v>PC</v>
      </c>
    </row>
    <row r="2077" spans="1:20" ht="14.25" customHeight="1">
      <c r="A2077" s="2">
        <v>666590</v>
      </c>
      <c r="B2077" s="2" t="s">
        <v>36</v>
      </c>
      <c r="C2077" s="2" t="s">
        <v>41</v>
      </c>
      <c r="D2077" s="2" t="s">
        <v>34</v>
      </c>
      <c r="E2077" s="4">
        <v>43531.860150462962</v>
      </c>
      <c r="F2077" s="4">
        <v>43538.860150462962</v>
      </c>
      <c r="G2077" s="4">
        <v>43538.860150462962</v>
      </c>
      <c r="H2077" s="2">
        <v>47</v>
      </c>
      <c r="I2077" s="2">
        <v>123</v>
      </c>
      <c r="J2077" s="2" t="s">
        <v>32</v>
      </c>
      <c r="K2077" s="2" t="s">
        <v>70</v>
      </c>
      <c r="L2077" s="2" t="s">
        <v>35</v>
      </c>
      <c r="M2077" s="2" t="s">
        <v>59</v>
      </c>
      <c r="N2077" s="2">
        <v>0</v>
      </c>
      <c r="O2077" s="2">
        <v>7</v>
      </c>
      <c r="P2077" s="2">
        <v>170</v>
      </c>
      <c r="Q2077" s="2" t="str">
        <f>VLOOKUP(A2077,'Additional Data'!$A$1:$D$9949,2,0)</f>
        <v>App</v>
      </c>
      <c r="R2077" s="2" t="str">
        <f>VLOOKUP(A2077,'Additional Data'!$A$1:$D$9949,4,0)</f>
        <v>Debit Card</v>
      </c>
      <c r="S2077" s="5">
        <f>VLOOKUP(A2077,'Additional Data'!$A$1:$D$9949,3,0)</f>
        <v>2175</v>
      </c>
      <c r="T2077" s="2" t="str">
        <f>HLOOKUP(B2077,'Additional Data'!$F$1:$N$2,2,0)</f>
        <v>Laptop</v>
      </c>
    </row>
    <row r="2078" spans="1:20" ht="14.25" customHeight="1">
      <c r="A2078" s="2">
        <v>828305</v>
      </c>
      <c r="B2078" s="2" t="s">
        <v>47</v>
      </c>
      <c r="C2078" s="2" t="s">
        <v>41</v>
      </c>
      <c r="D2078" s="2" t="s">
        <v>34</v>
      </c>
      <c r="E2078" s="4">
        <v>43531.863356481481</v>
      </c>
      <c r="F2078" s="4">
        <v>43535.863356481481</v>
      </c>
      <c r="G2078" s="4">
        <v>43537.863356481481</v>
      </c>
      <c r="H2078" s="2">
        <v>0</v>
      </c>
      <c r="I2078" s="2">
        <v>125</v>
      </c>
      <c r="J2078" s="2" t="s">
        <v>41</v>
      </c>
      <c r="K2078" s="2" t="s">
        <v>66</v>
      </c>
      <c r="L2078" s="2" t="s">
        <v>67</v>
      </c>
      <c r="M2078" s="2" t="s">
        <v>59</v>
      </c>
      <c r="N2078" s="2">
        <v>-2</v>
      </c>
      <c r="O2078" s="2">
        <v>4</v>
      </c>
      <c r="P2078" s="2">
        <v>125</v>
      </c>
      <c r="Q2078" s="2" t="str">
        <f>VLOOKUP(A2078,'Additional Data'!$A$1:$D$9949,2,0)</f>
        <v>App</v>
      </c>
      <c r="R2078" s="2" t="str">
        <f>VLOOKUP(A2078,'Additional Data'!$A$1:$D$9949,4,0)</f>
        <v>Credit Card</v>
      </c>
      <c r="S2078" s="5">
        <f>VLOOKUP(A2078,'Additional Data'!$A$1:$D$9949,3,0)</f>
        <v>318.36310950000001</v>
      </c>
      <c r="T2078" s="2" t="str">
        <f>HLOOKUP(B2078,'Additional Data'!$F$1:$N$2,2,0)</f>
        <v>Tablet</v>
      </c>
    </row>
    <row r="2079" spans="1:20" ht="14.25" customHeight="1">
      <c r="A2079" s="2">
        <v>319314</v>
      </c>
      <c r="B2079" s="2" t="s">
        <v>39</v>
      </c>
      <c r="C2079" s="2" t="s">
        <v>41</v>
      </c>
      <c r="D2079" s="2" t="s">
        <v>34</v>
      </c>
      <c r="E2079" s="4">
        <v>43531.865115740744</v>
      </c>
      <c r="F2079" s="4">
        <v>43536.865115740744</v>
      </c>
      <c r="G2079" s="4">
        <v>43538.865115740744</v>
      </c>
      <c r="H2079" s="2">
        <v>42</v>
      </c>
      <c r="I2079" s="2">
        <v>106</v>
      </c>
      <c r="J2079" s="2" t="s">
        <v>63</v>
      </c>
      <c r="K2079" s="2" t="s">
        <v>64</v>
      </c>
      <c r="L2079" s="2" t="s">
        <v>35</v>
      </c>
      <c r="M2079" s="2" t="s">
        <v>59</v>
      </c>
      <c r="N2079" s="2">
        <v>-2</v>
      </c>
      <c r="O2079" s="2">
        <v>5</v>
      </c>
      <c r="P2079" s="2">
        <v>148</v>
      </c>
      <c r="Q2079" s="2" t="str">
        <f>VLOOKUP(A2079,'Additional Data'!$A$1:$D$9949,2,0)</f>
        <v>Website</v>
      </c>
      <c r="R2079" s="2" t="str">
        <f>VLOOKUP(A2079,'Additional Data'!$A$1:$D$9949,4,0)</f>
        <v>Debit Card</v>
      </c>
      <c r="S2079" s="5">
        <f>VLOOKUP(A2079,'Additional Data'!$A$1:$D$9949,3,0)</f>
        <v>1873.3830620000001</v>
      </c>
      <c r="T2079" s="2" t="str">
        <f>HLOOKUP(B2079,'Additional Data'!$F$1:$N$2,2,0)</f>
        <v>Mobile</v>
      </c>
    </row>
    <row r="2080" spans="1:20" ht="14.25" customHeight="1">
      <c r="A2080" s="2">
        <v>964544</v>
      </c>
      <c r="B2080" s="2" t="s">
        <v>47</v>
      </c>
      <c r="C2080" s="2" t="s">
        <v>41</v>
      </c>
      <c r="D2080" s="2" t="s">
        <v>34</v>
      </c>
      <c r="E2080" s="4">
        <v>43531.866168981483</v>
      </c>
      <c r="F2080" s="4">
        <v>43540.866168981483</v>
      </c>
      <c r="G2080" s="4">
        <v>43535.866168981483</v>
      </c>
      <c r="H2080" s="2">
        <v>36</v>
      </c>
      <c r="I2080" s="2">
        <v>130</v>
      </c>
      <c r="J2080" s="2" t="s">
        <v>73</v>
      </c>
      <c r="K2080" s="2" t="s">
        <v>80</v>
      </c>
      <c r="L2080" s="2" t="s">
        <v>35</v>
      </c>
      <c r="M2080" s="2" t="s">
        <v>71</v>
      </c>
      <c r="N2080" s="2">
        <v>5</v>
      </c>
      <c r="O2080" s="2">
        <v>9</v>
      </c>
      <c r="P2080" s="2">
        <v>166</v>
      </c>
      <c r="Q2080" s="2" t="str">
        <f>VLOOKUP(A2080,'Additional Data'!$A$1:$D$9949,2,0)</f>
        <v>App</v>
      </c>
      <c r="R2080" s="2" t="str">
        <f>VLOOKUP(A2080,'Additional Data'!$A$1:$D$9949,4,0)</f>
        <v>Debit Card</v>
      </c>
      <c r="S2080" s="5">
        <f>VLOOKUP(A2080,'Additional Data'!$A$1:$D$9949,3,0)</f>
        <v>524.57505030000004</v>
      </c>
      <c r="T2080" s="2" t="str">
        <f>HLOOKUP(B2080,'Additional Data'!$F$1:$N$2,2,0)</f>
        <v>Tablet</v>
      </c>
    </row>
    <row r="2081" spans="1:20" ht="14.25" customHeight="1">
      <c r="A2081" s="2">
        <v>196921</v>
      </c>
      <c r="B2081" s="2" t="s">
        <v>47</v>
      </c>
      <c r="C2081" s="2" t="s">
        <v>41</v>
      </c>
      <c r="D2081" s="2" t="s">
        <v>34</v>
      </c>
      <c r="E2081" s="4">
        <v>43531.867650462962</v>
      </c>
      <c r="F2081" s="4">
        <v>43541.867650462962</v>
      </c>
      <c r="G2081" s="4">
        <v>43537.867650462962</v>
      </c>
      <c r="H2081" s="2">
        <v>73</v>
      </c>
      <c r="I2081" s="2">
        <v>104</v>
      </c>
      <c r="J2081" s="2" t="s">
        <v>73</v>
      </c>
      <c r="K2081" s="2" t="s">
        <v>80</v>
      </c>
      <c r="L2081" s="2" t="s">
        <v>35</v>
      </c>
      <c r="M2081" s="2" t="s">
        <v>71</v>
      </c>
      <c r="N2081" s="2">
        <v>4</v>
      </c>
      <c r="O2081" s="2">
        <v>10</v>
      </c>
      <c r="P2081" s="2">
        <v>177</v>
      </c>
      <c r="Q2081" s="2" t="str">
        <f>VLOOKUP(A2081,'Additional Data'!$A$1:$D$9949,2,0)</f>
        <v>App</v>
      </c>
      <c r="R2081" s="2" t="str">
        <f>VLOOKUP(A2081,'Additional Data'!$A$1:$D$9949,4,0)</f>
        <v>Credit Card</v>
      </c>
      <c r="S2081" s="5">
        <f>VLOOKUP(A2081,'Additional Data'!$A$1:$D$9949,3,0)</f>
        <v>2777.0848540000002</v>
      </c>
      <c r="T2081" s="2" t="str">
        <f>HLOOKUP(B2081,'Additional Data'!$F$1:$N$2,2,0)</f>
        <v>Tablet</v>
      </c>
    </row>
    <row r="2082" spans="1:20" ht="14.25" customHeight="1">
      <c r="A2082" s="2">
        <v>763493</v>
      </c>
      <c r="B2082" s="2" t="s">
        <v>30</v>
      </c>
      <c r="C2082" s="2" t="s">
        <v>32</v>
      </c>
      <c r="D2082" s="2" t="s">
        <v>34</v>
      </c>
      <c r="E2082" s="4">
        <v>43531.868773148148</v>
      </c>
      <c r="F2082" s="4">
        <v>43537.868773148148</v>
      </c>
      <c r="G2082" s="4">
        <v>43537.868773148148</v>
      </c>
      <c r="H2082" s="2">
        <v>41</v>
      </c>
      <c r="I2082" s="2">
        <v>129</v>
      </c>
      <c r="J2082" s="2" t="s">
        <v>41</v>
      </c>
      <c r="K2082" s="2" t="s">
        <v>58</v>
      </c>
      <c r="L2082" s="2" t="s">
        <v>35</v>
      </c>
      <c r="M2082" s="2" t="s">
        <v>59</v>
      </c>
      <c r="N2082" s="2">
        <v>0</v>
      </c>
      <c r="O2082" s="2">
        <v>6</v>
      </c>
      <c r="P2082" s="2">
        <v>170</v>
      </c>
      <c r="Q2082" s="2" t="str">
        <f>VLOOKUP(A2082,'Additional Data'!$A$1:$D$9949,2,0)</f>
        <v>App</v>
      </c>
      <c r="R2082" s="2" t="str">
        <f>VLOOKUP(A2082,'Additional Data'!$A$1:$D$9949,4,0)</f>
        <v>Credit Card</v>
      </c>
      <c r="S2082" s="5">
        <f>VLOOKUP(A2082,'Additional Data'!$A$1:$D$9949,3,0)</f>
        <v>2937.5357690000001</v>
      </c>
      <c r="T2082" s="2" t="str">
        <f>HLOOKUP(B2082,'Additional Data'!$F$1:$N$2,2,0)</f>
        <v>PC</v>
      </c>
    </row>
    <row r="2083" spans="1:20" ht="14.25" customHeight="1">
      <c r="A2083" s="2">
        <v>222859</v>
      </c>
      <c r="B2083" s="2" t="s">
        <v>47</v>
      </c>
      <c r="C2083" s="2" t="s">
        <v>41</v>
      </c>
      <c r="D2083" s="2" t="s">
        <v>34</v>
      </c>
      <c r="E2083" s="4">
        <v>43531.871712962966</v>
      </c>
      <c r="F2083" s="4">
        <v>43534.871712962966</v>
      </c>
      <c r="G2083" s="4">
        <v>43536.871712962966</v>
      </c>
      <c r="H2083" s="2">
        <v>45</v>
      </c>
      <c r="I2083" s="2">
        <v>107</v>
      </c>
      <c r="J2083" s="2" t="s">
        <v>60</v>
      </c>
      <c r="K2083" s="2" t="s">
        <v>77</v>
      </c>
      <c r="L2083" s="2" t="s">
        <v>35</v>
      </c>
      <c r="M2083" s="2" t="s">
        <v>59</v>
      </c>
      <c r="N2083" s="2">
        <v>-2</v>
      </c>
      <c r="O2083" s="2">
        <v>3</v>
      </c>
      <c r="P2083" s="2">
        <v>152</v>
      </c>
      <c r="Q2083" s="2" t="str">
        <f>VLOOKUP(A2083,'Additional Data'!$A$1:$D$9949,2,0)</f>
        <v>App</v>
      </c>
      <c r="R2083" s="2" t="str">
        <f>VLOOKUP(A2083,'Additional Data'!$A$1:$D$9949,4,0)</f>
        <v>Cash On Delivery</v>
      </c>
      <c r="S2083" s="5">
        <f>VLOOKUP(A2083,'Additional Data'!$A$1:$D$9949,3,0)</f>
        <v>2588</v>
      </c>
      <c r="T2083" s="2" t="str">
        <f>HLOOKUP(B2083,'Additional Data'!$F$1:$N$2,2,0)</f>
        <v>Tablet</v>
      </c>
    </row>
    <row r="2084" spans="1:20" ht="14.25" customHeight="1">
      <c r="A2084" s="2">
        <v>550103</v>
      </c>
      <c r="B2084" s="2" t="s">
        <v>46</v>
      </c>
      <c r="C2084" s="2" t="s">
        <v>32</v>
      </c>
      <c r="D2084" s="2" t="s">
        <v>34</v>
      </c>
      <c r="E2084" s="4">
        <v>43531.875196759262</v>
      </c>
      <c r="F2084" s="4">
        <v>43537.875196759262</v>
      </c>
      <c r="G2084" s="4">
        <v>43534.875196759262</v>
      </c>
      <c r="H2084" s="2">
        <v>31</v>
      </c>
      <c r="I2084" s="2">
        <v>125</v>
      </c>
      <c r="J2084" s="2" t="s">
        <v>41</v>
      </c>
      <c r="K2084" s="2" t="s">
        <v>58</v>
      </c>
      <c r="L2084" s="2" t="s">
        <v>35</v>
      </c>
      <c r="M2084" s="2" t="s">
        <v>59</v>
      </c>
      <c r="N2084" s="2">
        <v>3</v>
      </c>
      <c r="O2084" s="2">
        <v>6</v>
      </c>
      <c r="P2084" s="2">
        <v>156</v>
      </c>
      <c r="Q2084" s="2" t="str">
        <f>VLOOKUP(A2084,'Additional Data'!$A$1:$D$9949,2,0)</f>
        <v>App</v>
      </c>
      <c r="R2084" s="2" t="str">
        <f>VLOOKUP(A2084,'Additional Data'!$A$1:$D$9949,4,0)</f>
        <v>Credit Card</v>
      </c>
      <c r="S2084" s="5">
        <f>VLOOKUP(A2084,'Additional Data'!$A$1:$D$9949,3,0)</f>
        <v>1814.0983209999999</v>
      </c>
      <c r="T2084" s="2" t="str">
        <f>HLOOKUP(B2084,'Additional Data'!$F$1:$N$2,2,0)</f>
        <v>TV</v>
      </c>
    </row>
    <row r="2085" spans="1:20" ht="14.25" customHeight="1">
      <c r="A2085" s="2">
        <v>135611</v>
      </c>
      <c r="B2085" s="2" t="s">
        <v>36</v>
      </c>
      <c r="C2085" s="2" t="s">
        <v>32</v>
      </c>
      <c r="D2085" s="2" t="s">
        <v>34</v>
      </c>
      <c r="E2085" s="4">
        <v>43531.877442129633</v>
      </c>
      <c r="F2085" s="4">
        <v>43537.877442129633</v>
      </c>
      <c r="G2085" s="4">
        <v>43538.877442129633</v>
      </c>
      <c r="H2085" s="2">
        <v>38</v>
      </c>
      <c r="I2085" s="2">
        <v>108</v>
      </c>
      <c r="J2085" s="2" t="s">
        <v>60</v>
      </c>
      <c r="K2085" s="2" t="s">
        <v>61</v>
      </c>
      <c r="L2085" s="2" t="s">
        <v>35</v>
      </c>
      <c r="M2085" s="2" t="s">
        <v>59</v>
      </c>
      <c r="N2085" s="2">
        <v>-1</v>
      </c>
      <c r="O2085" s="2">
        <v>6</v>
      </c>
      <c r="P2085" s="2">
        <v>146</v>
      </c>
      <c r="Q2085" s="2" t="str">
        <f>VLOOKUP(A2085,'Additional Data'!$A$1:$D$9949,2,0)</f>
        <v>App</v>
      </c>
      <c r="R2085" s="2" t="str">
        <f>VLOOKUP(A2085,'Additional Data'!$A$1:$D$9949,4,0)</f>
        <v>Cash On Delivery</v>
      </c>
      <c r="S2085" s="5">
        <f>VLOOKUP(A2085,'Additional Data'!$A$1:$D$9949,3,0)</f>
        <v>1975</v>
      </c>
      <c r="T2085" s="2" t="str">
        <f>HLOOKUP(B2085,'Additional Data'!$F$1:$N$2,2,0)</f>
        <v>Laptop</v>
      </c>
    </row>
    <row r="2086" spans="1:20" ht="14.25" customHeight="1">
      <c r="A2086" s="2">
        <v>845236</v>
      </c>
      <c r="B2086" s="2" t="s">
        <v>47</v>
      </c>
      <c r="C2086" s="2" t="s">
        <v>41</v>
      </c>
      <c r="D2086" s="2" t="s">
        <v>34</v>
      </c>
      <c r="E2086" s="4">
        <v>43531.880208333336</v>
      </c>
      <c r="F2086" s="4">
        <v>43539.880208333336</v>
      </c>
      <c r="G2086" s="4">
        <v>43536.880208333336</v>
      </c>
      <c r="H2086" s="2">
        <v>85</v>
      </c>
      <c r="I2086" s="2">
        <v>90</v>
      </c>
      <c r="J2086" s="2" t="s">
        <v>63</v>
      </c>
      <c r="K2086" s="2" t="s">
        <v>64</v>
      </c>
      <c r="L2086" s="2" t="s">
        <v>35</v>
      </c>
      <c r="M2086" s="2" t="s">
        <v>71</v>
      </c>
      <c r="N2086" s="2">
        <v>3</v>
      </c>
      <c r="O2086" s="2">
        <v>8</v>
      </c>
      <c r="P2086" s="2">
        <v>175</v>
      </c>
      <c r="Q2086" s="2" t="str">
        <f>VLOOKUP(A2086,'Additional Data'!$A$1:$D$9949,2,0)</f>
        <v>App</v>
      </c>
      <c r="R2086" s="2" t="str">
        <f>VLOOKUP(A2086,'Additional Data'!$A$1:$D$9949,4,0)</f>
        <v>Debit Card</v>
      </c>
      <c r="S2086" s="5">
        <f>VLOOKUP(A2086,'Additional Data'!$A$1:$D$9949,3,0)</f>
        <v>3391.0906829999999</v>
      </c>
      <c r="T2086" s="2" t="str">
        <f>HLOOKUP(B2086,'Additional Data'!$F$1:$N$2,2,0)</f>
        <v>Tablet</v>
      </c>
    </row>
    <row r="2087" spans="1:20" ht="14.25" customHeight="1">
      <c r="A2087" s="2">
        <v>10278</v>
      </c>
      <c r="B2087" s="2" t="s">
        <v>48</v>
      </c>
      <c r="C2087" s="2" t="s">
        <v>41</v>
      </c>
      <c r="D2087" s="2" t="s">
        <v>34</v>
      </c>
      <c r="E2087" s="4">
        <v>43531.885231481479</v>
      </c>
      <c r="F2087" s="4">
        <v>43534.885231481479</v>
      </c>
      <c r="G2087" s="4">
        <v>43537.885231481479</v>
      </c>
      <c r="H2087" s="2">
        <v>63</v>
      </c>
      <c r="I2087" s="2">
        <v>90</v>
      </c>
      <c r="J2087" s="2" t="s">
        <v>60</v>
      </c>
      <c r="K2087" s="2" t="s">
        <v>77</v>
      </c>
      <c r="L2087" s="2" t="s">
        <v>35</v>
      </c>
      <c r="M2087" s="2" t="s">
        <v>71</v>
      </c>
      <c r="N2087" s="2">
        <v>-3</v>
      </c>
      <c r="O2087" s="2">
        <v>3</v>
      </c>
      <c r="P2087" s="2">
        <v>153</v>
      </c>
      <c r="Q2087" s="2" t="str">
        <f>VLOOKUP(A2087,'Additional Data'!$A$1:$D$9949,2,0)</f>
        <v>Website</v>
      </c>
      <c r="R2087" s="2" t="str">
        <f>VLOOKUP(A2087,'Additional Data'!$A$1:$D$9949,4,0)</f>
        <v>Debit Card</v>
      </c>
      <c r="S2087" s="5">
        <f>VLOOKUP(A2087,'Additional Data'!$A$1:$D$9949,3,0)</f>
        <v>2302.3601100000001</v>
      </c>
      <c r="T2087" s="2" t="str">
        <f>HLOOKUP(B2087,'Additional Data'!$F$1:$N$2,2,0)</f>
        <v>Gaming Console</v>
      </c>
    </row>
    <row r="2088" spans="1:20" ht="14.25" customHeight="1">
      <c r="A2088" s="2">
        <v>567656</v>
      </c>
      <c r="B2088" s="2" t="s">
        <v>39</v>
      </c>
      <c r="C2088" s="2" t="s">
        <v>41</v>
      </c>
      <c r="D2088" s="2" t="s">
        <v>34</v>
      </c>
      <c r="E2088" s="4">
        <v>43531.892245370371</v>
      </c>
      <c r="F2088" s="4">
        <v>43533.892245370371</v>
      </c>
      <c r="G2088" s="4">
        <v>43535.892245370371</v>
      </c>
      <c r="H2088" s="2">
        <v>41</v>
      </c>
      <c r="I2088" s="2">
        <v>127</v>
      </c>
      <c r="J2088" s="2" t="s">
        <v>32</v>
      </c>
      <c r="K2088" s="2" t="s">
        <v>70</v>
      </c>
      <c r="L2088" s="2" t="s">
        <v>35</v>
      </c>
      <c r="M2088" s="2" t="s">
        <v>71</v>
      </c>
      <c r="N2088" s="2">
        <v>-2</v>
      </c>
      <c r="O2088" s="2">
        <v>2</v>
      </c>
      <c r="P2088" s="2">
        <v>168</v>
      </c>
      <c r="Q2088" s="2" t="str">
        <f>VLOOKUP(A2088,'Additional Data'!$A$1:$D$9949,2,0)</f>
        <v>App</v>
      </c>
      <c r="R2088" s="2" t="str">
        <f>VLOOKUP(A2088,'Additional Data'!$A$1:$D$9949,4,0)</f>
        <v>Debit Card</v>
      </c>
      <c r="S2088" s="5">
        <f>VLOOKUP(A2088,'Additional Data'!$A$1:$D$9949,3,0)</f>
        <v>3631.7560990000002</v>
      </c>
      <c r="T2088" s="2" t="str">
        <f>HLOOKUP(B2088,'Additional Data'!$F$1:$N$2,2,0)</f>
        <v>Mobile</v>
      </c>
    </row>
    <row r="2089" spans="1:20" ht="14.25" customHeight="1">
      <c r="A2089" s="2">
        <v>751117</v>
      </c>
      <c r="B2089" s="2" t="s">
        <v>48</v>
      </c>
      <c r="C2089" s="2" t="s">
        <v>32</v>
      </c>
      <c r="D2089" s="2" t="s">
        <v>34</v>
      </c>
      <c r="E2089" s="4">
        <v>43531.897928240738</v>
      </c>
      <c r="F2089" s="4">
        <v>43534.897928240738</v>
      </c>
      <c r="G2089" s="4">
        <v>43537.897928240738</v>
      </c>
      <c r="H2089" s="2">
        <v>35</v>
      </c>
      <c r="I2089" s="2">
        <v>111</v>
      </c>
      <c r="J2089" s="2" t="s">
        <v>60</v>
      </c>
      <c r="K2089" s="2" t="s">
        <v>61</v>
      </c>
      <c r="L2089" s="2" t="s">
        <v>35</v>
      </c>
      <c r="M2089" s="2" t="s">
        <v>59</v>
      </c>
      <c r="N2089" s="2">
        <v>-3</v>
      </c>
      <c r="O2089" s="2">
        <v>3</v>
      </c>
      <c r="P2089" s="2">
        <v>146</v>
      </c>
      <c r="Q2089" s="2" t="str">
        <f>VLOOKUP(A2089,'Additional Data'!$A$1:$D$9949,2,0)</f>
        <v>App</v>
      </c>
      <c r="R2089" s="2" t="str">
        <f>VLOOKUP(A2089,'Additional Data'!$A$1:$D$9949,4,0)</f>
        <v>Credit Card</v>
      </c>
      <c r="S2089" s="5">
        <f>VLOOKUP(A2089,'Additional Data'!$A$1:$D$9949,3,0)</f>
        <v>2978.3205619999999</v>
      </c>
      <c r="T2089" s="2" t="str">
        <f>HLOOKUP(B2089,'Additional Data'!$F$1:$N$2,2,0)</f>
        <v>Gaming Console</v>
      </c>
    </row>
    <row r="2090" spans="1:20" ht="14.25" customHeight="1">
      <c r="A2090" s="2">
        <v>378548</v>
      </c>
      <c r="B2090" s="2" t="s">
        <v>36</v>
      </c>
      <c r="C2090" s="2" t="s">
        <v>32</v>
      </c>
      <c r="D2090" s="2" t="s">
        <v>34</v>
      </c>
      <c r="E2090" s="4">
        <v>43531.902696759258</v>
      </c>
      <c r="F2090" s="4">
        <v>43534.902696759258</v>
      </c>
      <c r="G2090" s="4">
        <v>43538.902696759258</v>
      </c>
      <c r="H2090" s="2">
        <v>26</v>
      </c>
      <c r="I2090" s="2">
        <v>125</v>
      </c>
      <c r="J2090" s="2" t="s">
        <v>41</v>
      </c>
      <c r="K2090" s="2" t="s">
        <v>58</v>
      </c>
      <c r="L2090" s="2" t="s">
        <v>35</v>
      </c>
      <c r="M2090" s="2" t="s">
        <v>71</v>
      </c>
      <c r="N2090" s="2">
        <v>-4</v>
      </c>
      <c r="O2090" s="2">
        <v>3</v>
      </c>
      <c r="P2090" s="2">
        <v>151</v>
      </c>
      <c r="Q2090" s="2" t="str">
        <f>VLOOKUP(A2090,'Additional Data'!$A$1:$D$9949,2,0)</f>
        <v>App</v>
      </c>
      <c r="R2090" s="2" t="str">
        <f>VLOOKUP(A2090,'Additional Data'!$A$1:$D$9949,4,0)</f>
        <v>Debit Card</v>
      </c>
      <c r="S2090" s="5">
        <f>VLOOKUP(A2090,'Additional Data'!$A$1:$D$9949,3,0)</f>
        <v>1752</v>
      </c>
      <c r="T2090" s="2" t="str">
        <f>HLOOKUP(B2090,'Additional Data'!$F$1:$N$2,2,0)</f>
        <v>Laptop</v>
      </c>
    </row>
    <row r="2091" spans="1:20" ht="14.25" customHeight="1">
      <c r="A2091" s="2">
        <v>536485</v>
      </c>
      <c r="B2091" s="2" t="s">
        <v>48</v>
      </c>
      <c r="C2091" s="2" t="s">
        <v>32</v>
      </c>
      <c r="D2091" s="2" t="s">
        <v>34</v>
      </c>
      <c r="E2091" s="4">
        <v>43531.903634259259</v>
      </c>
      <c r="F2091" s="4">
        <v>43533.903634259259</v>
      </c>
      <c r="G2091" s="4">
        <v>43535.903634259259</v>
      </c>
      <c r="H2091" s="2">
        <v>75</v>
      </c>
      <c r="I2091" s="2">
        <v>103</v>
      </c>
      <c r="J2091" s="2" t="s">
        <v>41</v>
      </c>
      <c r="K2091" s="2" t="s">
        <v>58</v>
      </c>
      <c r="L2091" s="2" t="s">
        <v>35</v>
      </c>
      <c r="M2091" s="2" t="s">
        <v>71</v>
      </c>
      <c r="N2091" s="2">
        <v>-2</v>
      </c>
      <c r="O2091" s="2">
        <v>2</v>
      </c>
      <c r="P2091" s="2">
        <v>178</v>
      </c>
      <c r="Q2091" s="2" t="str">
        <f>VLOOKUP(A2091,'Additional Data'!$A$1:$D$9949,2,0)</f>
        <v>App</v>
      </c>
      <c r="R2091" s="2" t="str">
        <f>VLOOKUP(A2091,'Additional Data'!$A$1:$D$9949,4,0)</f>
        <v>Credit Card</v>
      </c>
      <c r="S2091" s="5">
        <f>VLOOKUP(A2091,'Additional Data'!$A$1:$D$9949,3,0)</f>
        <v>2171.3348729999998</v>
      </c>
      <c r="T2091" s="2" t="str">
        <f>HLOOKUP(B2091,'Additional Data'!$F$1:$N$2,2,0)</f>
        <v>Gaming Console</v>
      </c>
    </row>
    <row r="2092" spans="1:20" ht="14.25" customHeight="1">
      <c r="A2092" s="2">
        <v>718359</v>
      </c>
      <c r="B2092" s="2" t="s">
        <v>36</v>
      </c>
      <c r="C2092" s="2" t="s">
        <v>41</v>
      </c>
      <c r="D2092" s="2" t="s">
        <v>34</v>
      </c>
      <c r="E2092" s="4">
        <v>43531.90587962963</v>
      </c>
      <c r="F2092" s="4">
        <v>43540.90587962963</v>
      </c>
      <c r="G2092" s="4">
        <v>43537.90587962963</v>
      </c>
      <c r="H2092" s="2">
        <v>38</v>
      </c>
      <c r="I2092" s="2">
        <v>125</v>
      </c>
      <c r="J2092" s="2" t="s">
        <v>32</v>
      </c>
      <c r="K2092" s="2" t="s">
        <v>70</v>
      </c>
      <c r="L2092" s="2" t="s">
        <v>35</v>
      </c>
      <c r="M2092" s="2" t="s">
        <v>59</v>
      </c>
      <c r="N2092" s="2">
        <v>3</v>
      </c>
      <c r="O2092" s="2">
        <v>9</v>
      </c>
      <c r="P2092" s="2">
        <v>163</v>
      </c>
      <c r="Q2092" s="2" t="str">
        <f>VLOOKUP(A2092,'Additional Data'!$A$1:$D$9949,2,0)</f>
        <v>Website</v>
      </c>
      <c r="R2092" s="2" t="str">
        <f>VLOOKUP(A2092,'Additional Data'!$A$1:$D$9949,4,0)</f>
        <v>Credit Card</v>
      </c>
      <c r="S2092" s="5">
        <f>VLOOKUP(A2092,'Additional Data'!$A$1:$D$9949,3,0)</f>
        <v>1286</v>
      </c>
      <c r="T2092" s="2" t="str">
        <f>HLOOKUP(B2092,'Additional Data'!$F$1:$N$2,2,0)</f>
        <v>Laptop</v>
      </c>
    </row>
    <row r="2093" spans="1:20" ht="14.25" customHeight="1">
      <c r="A2093" s="2">
        <v>47425</v>
      </c>
      <c r="B2093" s="2" t="s">
        <v>30</v>
      </c>
      <c r="C2093" s="2" t="s">
        <v>32</v>
      </c>
      <c r="D2093" s="2" t="s">
        <v>34</v>
      </c>
      <c r="E2093" s="4">
        <v>43531.905891203707</v>
      </c>
      <c r="F2093" s="4">
        <v>43534.905891203707</v>
      </c>
      <c r="G2093" s="4">
        <v>43534.905891203707</v>
      </c>
      <c r="H2093" s="2">
        <v>26</v>
      </c>
      <c r="I2093" s="2">
        <v>112</v>
      </c>
      <c r="J2093" s="2" t="s">
        <v>60</v>
      </c>
      <c r="K2093" s="2" t="s">
        <v>61</v>
      </c>
      <c r="L2093" s="2" t="s">
        <v>35</v>
      </c>
      <c r="M2093" s="2" t="s">
        <v>59</v>
      </c>
      <c r="N2093" s="2">
        <v>0</v>
      </c>
      <c r="O2093" s="2">
        <v>3</v>
      </c>
      <c r="P2093" s="2">
        <v>138</v>
      </c>
      <c r="Q2093" s="2" t="str">
        <f>VLOOKUP(A2093,'Additional Data'!$A$1:$D$9949,2,0)</f>
        <v>App</v>
      </c>
      <c r="R2093" s="2" t="str">
        <f>VLOOKUP(A2093,'Additional Data'!$A$1:$D$9949,4,0)</f>
        <v>Cash On Delivery</v>
      </c>
      <c r="S2093" s="5">
        <f>VLOOKUP(A2093,'Additional Data'!$A$1:$D$9949,3,0)</f>
        <v>3402</v>
      </c>
      <c r="T2093" s="2" t="str">
        <f>HLOOKUP(B2093,'Additional Data'!$F$1:$N$2,2,0)</f>
        <v>PC</v>
      </c>
    </row>
    <row r="2094" spans="1:20" ht="14.25" customHeight="1">
      <c r="A2094" s="2">
        <v>467562</v>
      </c>
      <c r="B2094" s="2" t="s">
        <v>30</v>
      </c>
      <c r="C2094" s="2" t="s">
        <v>41</v>
      </c>
      <c r="D2094" s="2" t="s">
        <v>34</v>
      </c>
      <c r="E2094" s="4">
        <v>43531.907002314816</v>
      </c>
      <c r="F2094" s="4">
        <v>43534.907002314816</v>
      </c>
      <c r="G2094" s="4">
        <v>43535.907002314816</v>
      </c>
      <c r="H2094" s="2">
        <v>32</v>
      </c>
      <c r="I2094" s="2">
        <v>106</v>
      </c>
      <c r="J2094" s="2" t="s">
        <v>60</v>
      </c>
      <c r="K2094" s="2" t="s">
        <v>77</v>
      </c>
      <c r="L2094" s="2" t="s">
        <v>35</v>
      </c>
      <c r="M2094" s="2" t="s">
        <v>59</v>
      </c>
      <c r="N2094" s="2">
        <v>-1</v>
      </c>
      <c r="O2094" s="2">
        <v>3</v>
      </c>
      <c r="P2094" s="2">
        <v>138</v>
      </c>
      <c r="Q2094" s="2" t="str">
        <f>VLOOKUP(A2094,'Additional Data'!$A$1:$D$9949,2,0)</f>
        <v>Website</v>
      </c>
      <c r="R2094" s="2" t="str">
        <f>VLOOKUP(A2094,'Additional Data'!$A$1:$D$9949,4,0)</f>
        <v>Debit Card</v>
      </c>
      <c r="S2094" s="5">
        <f>VLOOKUP(A2094,'Additional Data'!$A$1:$D$9949,3,0)</f>
        <v>2957.2570230000001</v>
      </c>
      <c r="T2094" s="2" t="str">
        <f>HLOOKUP(B2094,'Additional Data'!$F$1:$N$2,2,0)</f>
        <v>PC</v>
      </c>
    </row>
    <row r="2095" spans="1:20" ht="14.25" customHeight="1">
      <c r="A2095" s="2">
        <v>958401</v>
      </c>
      <c r="B2095" s="2" t="s">
        <v>39</v>
      </c>
      <c r="C2095" s="2" t="s">
        <v>41</v>
      </c>
      <c r="D2095" s="2" t="s">
        <v>34</v>
      </c>
      <c r="E2095" s="4">
        <v>43531.907060185185</v>
      </c>
      <c r="F2095" s="4">
        <v>43537.907060185185</v>
      </c>
      <c r="G2095" s="4">
        <v>43536.907060185185</v>
      </c>
      <c r="H2095" s="2">
        <v>76</v>
      </c>
      <c r="I2095" s="2">
        <v>91</v>
      </c>
      <c r="J2095" s="2" t="s">
        <v>60</v>
      </c>
      <c r="K2095" s="2" t="s">
        <v>77</v>
      </c>
      <c r="L2095" s="2" t="s">
        <v>35</v>
      </c>
      <c r="M2095" s="2" t="s">
        <v>71</v>
      </c>
      <c r="N2095" s="2">
        <v>1</v>
      </c>
      <c r="O2095" s="2">
        <v>6</v>
      </c>
      <c r="P2095" s="2">
        <v>167</v>
      </c>
      <c r="Q2095" s="2" t="str">
        <f>VLOOKUP(A2095,'Additional Data'!$A$1:$D$9949,2,0)</f>
        <v>Website</v>
      </c>
      <c r="R2095" s="2" t="str">
        <f>VLOOKUP(A2095,'Additional Data'!$A$1:$D$9949,4,0)</f>
        <v>Credit Card</v>
      </c>
      <c r="S2095" s="5">
        <f>VLOOKUP(A2095,'Additional Data'!$A$1:$D$9949,3,0)</f>
        <v>2611.5776390000001</v>
      </c>
      <c r="T2095" s="2" t="str">
        <f>HLOOKUP(B2095,'Additional Data'!$F$1:$N$2,2,0)</f>
        <v>Mobile</v>
      </c>
    </row>
    <row r="2096" spans="1:20" ht="14.25" customHeight="1">
      <c r="A2096" s="2">
        <v>370909</v>
      </c>
      <c r="B2096" s="2" t="s">
        <v>39</v>
      </c>
      <c r="C2096" s="2" t="s">
        <v>32</v>
      </c>
      <c r="D2096" s="2" t="s">
        <v>34</v>
      </c>
      <c r="E2096" s="4">
        <v>43531.915324074071</v>
      </c>
      <c r="F2096" s="4">
        <v>43536.915324074071</v>
      </c>
      <c r="G2096" s="4">
        <v>43534.915324074071</v>
      </c>
      <c r="H2096" s="2">
        <v>37</v>
      </c>
      <c r="I2096" s="2">
        <v>112</v>
      </c>
      <c r="J2096" s="2" t="s">
        <v>60</v>
      </c>
      <c r="K2096" s="2" t="s">
        <v>61</v>
      </c>
      <c r="L2096" s="2" t="s">
        <v>35</v>
      </c>
      <c r="M2096" s="2" t="s">
        <v>59</v>
      </c>
      <c r="N2096" s="2">
        <v>2</v>
      </c>
      <c r="O2096" s="2">
        <v>5</v>
      </c>
      <c r="P2096" s="2">
        <v>149</v>
      </c>
      <c r="Q2096" s="2" t="str">
        <f>VLOOKUP(A2096,'Additional Data'!$A$1:$D$9949,2,0)</f>
        <v>App</v>
      </c>
      <c r="R2096" s="2" t="str">
        <f>VLOOKUP(A2096,'Additional Data'!$A$1:$D$9949,4,0)</f>
        <v>Cash On Delivery</v>
      </c>
      <c r="S2096" s="5">
        <f>VLOOKUP(A2096,'Additional Data'!$A$1:$D$9949,3,0)</f>
        <v>2263</v>
      </c>
      <c r="T2096" s="2" t="str">
        <f>HLOOKUP(B2096,'Additional Data'!$F$1:$N$2,2,0)</f>
        <v>Mobile</v>
      </c>
    </row>
    <row r="2097" spans="1:20" ht="14.25" customHeight="1">
      <c r="A2097" s="2">
        <v>410192</v>
      </c>
      <c r="B2097" s="2" t="s">
        <v>36</v>
      </c>
      <c r="C2097" s="2" t="s">
        <v>41</v>
      </c>
      <c r="D2097" s="2" t="s">
        <v>34</v>
      </c>
      <c r="E2097" s="4">
        <v>43531.921736111108</v>
      </c>
      <c r="F2097" s="4">
        <v>43536.921736111108</v>
      </c>
      <c r="G2097" s="4">
        <v>43535.921736111108</v>
      </c>
      <c r="H2097" s="2">
        <v>30</v>
      </c>
      <c r="I2097" s="2">
        <v>120</v>
      </c>
      <c r="J2097" s="2" t="s">
        <v>32</v>
      </c>
      <c r="K2097" s="2" t="s">
        <v>70</v>
      </c>
      <c r="L2097" s="2" t="s">
        <v>35</v>
      </c>
      <c r="M2097" s="2" t="s">
        <v>71</v>
      </c>
      <c r="N2097" s="2">
        <v>1</v>
      </c>
      <c r="O2097" s="2">
        <v>5</v>
      </c>
      <c r="P2097" s="2">
        <v>150</v>
      </c>
      <c r="Q2097" s="2" t="str">
        <f>VLOOKUP(A2097,'Additional Data'!$A$1:$D$9949,2,0)</f>
        <v>App</v>
      </c>
      <c r="R2097" s="2" t="str">
        <f>VLOOKUP(A2097,'Additional Data'!$A$1:$D$9949,4,0)</f>
        <v>Debit Card</v>
      </c>
      <c r="S2097" s="5">
        <f>VLOOKUP(A2097,'Additional Data'!$A$1:$D$9949,3,0)</f>
        <v>2630.685043</v>
      </c>
      <c r="T2097" s="2" t="str">
        <f>HLOOKUP(B2097,'Additional Data'!$F$1:$N$2,2,0)</f>
        <v>Laptop</v>
      </c>
    </row>
    <row r="2098" spans="1:20" ht="14.25" customHeight="1">
      <c r="A2098" s="2">
        <v>566112</v>
      </c>
      <c r="B2098" s="2" t="s">
        <v>30</v>
      </c>
      <c r="C2098" s="2" t="s">
        <v>32</v>
      </c>
      <c r="D2098" s="2" t="s">
        <v>34</v>
      </c>
      <c r="E2098" s="4">
        <v>43531.926828703705</v>
      </c>
      <c r="F2098" s="4">
        <v>43533.926828703705</v>
      </c>
      <c r="G2098" s="4">
        <v>43536.926828703705</v>
      </c>
      <c r="H2098" s="2">
        <v>42</v>
      </c>
      <c r="I2098" s="2">
        <v>112</v>
      </c>
      <c r="J2098" s="2" t="s">
        <v>60</v>
      </c>
      <c r="K2098" s="2" t="s">
        <v>61</v>
      </c>
      <c r="L2098" s="2" t="s">
        <v>35</v>
      </c>
      <c r="M2098" s="2" t="s">
        <v>71</v>
      </c>
      <c r="N2098" s="2">
        <v>-3</v>
      </c>
      <c r="O2098" s="2">
        <v>2</v>
      </c>
      <c r="P2098" s="2">
        <v>154</v>
      </c>
      <c r="Q2098" s="2" t="str">
        <f>VLOOKUP(A2098,'Additional Data'!$A$1:$D$9949,2,0)</f>
        <v>Website</v>
      </c>
      <c r="R2098" s="2" t="str">
        <f>VLOOKUP(A2098,'Additional Data'!$A$1:$D$9949,4,0)</f>
        <v>Debit Card</v>
      </c>
      <c r="S2098" s="5">
        <f>VLOOKUP(A2098,'Additional Data'!$A$1:$D$9949,3,0)</f>
        <v>557</v>
      </c>
      <c r="T2098" s="2" t="str">
        <f>HLOOKUP(B2098,'Additional Data'!$F$1:$N$2,2,0)</f>
        <v>PC</v>
      </c>
    </row>
    <row r="2099" spans="1:20" ht="14.25" customHeight="1">
      <c r="A2099" s="2">
        <v>191041</v>
      </c>
      <c r="B2099" s="2" t="s">
        <v>46</v>
      </c>
      <c r="C2099" s="2" t="s">
        <v>41</v>
      </c>
      <c r="D2099" s="2" t="s">
        <v>34</v>
      </c>
      <c r="E2099" s="4">
        <v>43531.928576388891</v>
      </c>
      <c r="F2099" s="4">
        <v>43533.928576388891</v>
      </c>
      <c r="G2099" s="4">
        <v>43536.928576388891</v>
      </c>
      <c r="H2099" s="2">
        <v>68</v>
      </c>
      <c r="I2099" s="2">
        <v>93</v>
      </c>
      <c r="J2099" s="2" t="s">
        <v>60</v>
      </c>
      <c r="K2099" s="2" t="s">
        <v>77</v>
      </c>
      <c r="L2099" s="2" t="s">
        <v>35</v>
      </c>
      <c r="M2099" s="2" t="s">
        <v>71</v>
      </c>
      <c r="N2099" s="2">
        <v>-3</v>
      </c>
      <c r="O2099" s="2">
        <v>2</v>
      </c>
      <c r="P2099" s="2">
        <v>161</v>
      </c>
      <c r="Q2099" s="2" t="str">
        <f>VLOOKUP(A2099,'Additional Data'!$A$1:$D$9949,2,0)</f>
        <v>App</v>
      </c>
      <c r="R2099" s="2" t="str">
        <f>VLOOKUP(A2099,'Additional Data'!$A$1:$D$9949,4,0)</f>
        <v>Credit Card</v>
      </c>
      <c r="S2099" s="5">
        <f>VLOOKUP(A2099,'Additional Data'!$A$1:$D$9949,3,0)</f>
        <v>1218.5347429999999</v>
      </c>
      <c r="T2099" s="2" t="str">
        <f>HLOOKUP(B2099,'Additional Data'!$F$1:$N$2,2,0)</f>
        <v>TV</v>
      </c>
    </row>
    <row r="2100" spans="1:20" ht="14.25" customHeight="1">
      <c r="A2100" s="2">
        <v>255096</v>
      </c>
      <c r="B2100" s="2" t="s">
        <v>39</v>
      </c>
      <c r="C2100" s="2" t="s">
        <v>32</v>
      </c>
      <c r="D2100" s="2" t="s">
        <v>34</v>
      </c>
      <c r="E2100" s="4">
        <v>43531.933125000003</v>
      </c>
      <c r="F2100" s="4">
        <v>43537.933125000003</v>
      </c>
      <c r="G2100" s="4">
        <v>43537.933125000003</v>
      </c>
      <c r="H2100" s="2">
        <v>50</v>
      </c>
      <c r="I2100" s="2">
        <v>106</v>
      </c>
      <c r="J2100" s="2" t="s">
        <v>60</v>
      </c>
      <c r="K2100" s="2" t="s">
        <v>61</v>
      </c>
      <c r="L2100" s="2" t="s">
        <v>35</v>
      </c>
      <c r="M2100" s="2" t="s">
        <v>71</v>
      </c>
      <c r="N2100" s="2">
        <v>0</v>
      </c>
      <c r="O2100" s="2">
        <v>6</v>
      </c>
      <c r="P2100" s="2">
        <v>156</v>
      </c>
      <c r="Q2100" s="2" t="str">
        <f>VLOOKUP(A2100,'Additional Data'!$A$1:$D$9949,2,0)</f>
        <v>Website</v>
      </c>
      <c r="R2100" s="2" t="str">
        <f>VLOOKUP(A2100,'Additional Data'!$A$1:$D$9949,4,0)</f>
        <v>Debit Card</v>
      </c>
      <c r="S2100" s="5">
        <f>VLOOKUP(A2100,'Additional Data'!$A$1:$D$9949,3,0)</f>
        <v>964.90725559999998</v>
      </c>
      <c r="T2100" s="2" t="str">
        <f>HLOOKUP(B2100,'Additional Data'!$F$1:$N$2,2,0)</f>
        <v>Mobile</v>
      </c>
    </row>
    <row r="2101" spans="1:20" ht="14.25" customHeight="1">
      <c r="A2101" s="2">
        <v>111574</v>
      </c>
      <c r="B2101" s="2" t="s">
        <v>48</v>
      </c>
      <c r="C2101" s="2" t="s">
        <v>32</v>
      </c>
      <c r="D2101" s="2" t="s">
        <v>34</v>
      </c>
      <c r="E2101" s="4">
        <v>43531.935300925928</v>
      </c>
      <c r="F2101" s="4">
        <v>43533.935300925928</v>
      </c>
      <c r="G2101" s="4">
        <v>43534.935300925928</v>
      </c>
      <c r="H2101" s="2">
        <v>75</v>
      </c>
      <c r="I2101" s="2">
        <v>87</v>
      </c>
      <c r="J2101" s="2" t="s">
        <v>60</v>
      </c>
      <c r="K2101" s="2" t="s">
        <v>61</v>
      </c>
      <c r="L2101" s="2" t="s">
        <v>35</v>
      </c>
      <c r="M2101" s="2" t="s">
        <v>71</v>
      </c>
      <c r="N2101" s="2">
        <v>-1</v>
      </c>
      <c r="O2101" s="2">
        <v>2</v>
      </c>
      <c r="P2101" s="2">
        <v>162</v>
      </c>
      <c r="Q2101" s="2" t="str">
        <f>VLOOKUP(A2101,'Additional Data'!$A$1:$D$9949,2,0)</f>
        <v>App</v>
      </c>
      <c r="R2101" s="2" t="str">
        <f>VLOOKUP(A2101,'Additional Data'!$A$1:$D$9949,4,0)</f>
        <v>Debit Card</v>
      </c>
      <c r="S2101" s="5">
        <f>VLOOKUP(A2101,'Additional Data'!$A$1:$D$9949,3,0)</f>
        <v>465.25185900000002</v>
      </c>
      <c r="T2101" s="2" t="str">
        <f>HLOOKUP(B2101,'Additional Data'!$F$1:$N$2,2,0)</f>
        <v>Gaming Console</v>
      </c>
    </row>
    <row r="2102" spans="1:20" ht="14.25" customHeight="1">
      <c r="A2102" s="2">
        <v>405599</v>
      </c>
      <c r="B2102" s="2" t="s">
        <v>39</v>
      </c>
      <c r="C2102" s="2" t="s">
        <v>41</v>
      </c>
      <c r="D2102" s="2" t="s">
        <v>34</v>
      </c>
      <c r="E2102" s="4">
        <v>43531.937708333331</v>
      </c>
      <c r="F2102" s="4">
        <v>43538.937708333331</v>
      </c>
      <c r="G2102" s="4">
        <v>43535.937708333331</v>
      </c>
      <c r="H2102" s="2">
        <v>50</v>
      </c>
      <c r="I2102" s="2">
        <v>107</v>
      </c>
      <c r="J2102" s="2" t="s">
        <v>60</v>
      </c>
      <c r="K2102" s="2" t="s">
        <v>77</v>
      </c>
      <c r="L2102" s="2" t="s">
        <v>35</v>
      </c>
      <c r="M2102" s="2" t="s">
        <v>59</v>
      </c>
      <c r="N2102" s="2">
        <v>3</v>
      </c>
      <c r="O2102" s="2">
        <v>7</v>
      </c>
      <c r="P2102" s="2">
        <v>157</v>
      </c>
      <c r="Q2102" s="2" t="str">
        <f>VLOOKUP(A2102,'Additional Data'!$A$1:$D$9949,2,0)</f>
        <v>App</v>
      </c>
      <c r="R2102" s="2" t="str">
        <f>VLOOKUP(A2102,'Additional Data'!$A$1:$D$9949,4,0)</f>
        <v>Credit Card</v>
      </c>
      <c r="S2102" s="5">
        <f>VLOOKUP(A2102,'Additional Data'!$A$1:$D$9949,3,0)</f>
        <v>2467</v>
      </c>
      <c r="T2102" s="2" t="str">
        <f>HLOOKUP(B2102,'Additional Data'!$F$1:$N$2,2,0)</f>
        <v>Mobile</v>
      </c>
    </row>
    <row r="2103" spans="1:20" ht="14.25" customHeight="1">
      <c r="A2103" s="2">
        <v>627058</v>
      </c>
      <c r="B2103" s="2" t="s">
        <v>42</v>
      </c>
      <c r="C2103" s="2" t="s">
        <v>41</v>
      </c>
      <c r="D2103" s="2" t="s">
        <v>34</v>
      </c>
      <c r="E2103" s="4">
        <v>43531.941886574074</v>
      </c>
      <c r="F2103" s="4">
        <v>43539.941886574074</v>
      </c>
      <c r="G2103" s="4">
        <v>43535.941886574074</v>
      </c>
      <c r="H2103" s="2">
        <v>26</v>
      </c>
      <c r="I2103" s="2">
        <v>128</v>
      </c>
      <c r="J2103" s="2" t="s">
        <v>32</v>
      </c>
      <c r="K2103" s="2" t="s">
        <v>70</v>
      </c>
      <c r="L2103" s="2" t="s">
        <v>35</v>
      </c>
      <c r="M2103" s="2" t="s">
        <v>59</v>
      </c>
      <c r="N2103" s="2">
        <v>4</v>
      </c>
      <c r="O2103" s="2">
        <v>8</v>
      </c>
      <c r="P2103" s="2">
        <v>154</v>
      </c>
      <c r="Q2103" s="2" t="str">
        <f>VLOOKUP(A2103,'Additional Data'!$A$1:$D$9949,2,0)</f>
        <v>App</v>
      </c>
      <c r="R2103" s="2" t="str">
        <f>VLOOKUP(A2103,'Additional Data'!$A$1:$D$9949,4,0)</f>
        <v>Debit Card</v>
      </c>
      <c r="S2103" s="5">
        <f>VLOOKUP(A2103,'Additional Data'!$A$1:$D$9949,3,0)</f>
        <v>2595.5524639999999</v>
      </c>
      <c r="T2103" s="2" t="str">
        <f>HLOOKUP(B2103,'Additional Data'!$F$1:$N$2,2,0)</f>
        <v>TV</v>
      </c>
    </row>
    <row r="2104" spans="1:20" ht="14.25" customHeight="1">
      <c r="A2104" s="2">
        <v>869799</v>
      </c>
      <c r="B2104" s="2" t="s">
        <v>49</v>
      </c>
      <c r="C2104" s="2" t="s">
        <v>32</v>
      </c>
      <c r="D2104" s="2" t="s">
        <v>34</v>
      </c>
      <c r="E2104" s="4">
        <v>43531.94222222222</v>
      </c>
      <c r="F2104" s="4">
        <v>43533.94222222222</v>
      </c>
      <c r="G2104" s="4">
        <v>43534.94222222222</v>
      </c>
      <c r="H2104" s="2">
        <v>50</v>
      </c>
      <c r="I2104" s="2">
        <v>113</v>
      </c>
      <c r="J2104" s="2" t="s">
        <v>63</v>
      </c>
      <c r="K2104" s="2" t="s">
        <v>81</v>
      </c>
      <c r="L2104" s="2" t="s">
        <v>35</v>
      </c>
      <c r="M2104" s="2" t="s">
        <v>59</v>
      </c>
      <c r="N2104" s="2">
        <v>-1</v>
      </c>
      <c r="O2104" s="2">
        <v>2</v>
      </c>
      <c r="P2104" s="2">
        <v>163</v>
      </c>
      <c r="Q2104" s="2" t="str">
        <f>VLOOKUP(A2104,'Additional Data'!$A$1:$D$9949,2,0)</f>
        <v>Website</v>
      </c>
      <c r="R2104" s="2" t="str">
        <f>VLOOKUP(A2104,'Additional Data'!$A$1:$D$9949,4,0)</f>
        <v>Cash On Delivery</v>
      </c>
      <c r="S2104" s="5">
        <f>VLOOKUP(A2104,'Additional Data'!$A$1:$D$9949,3,0)</f>
        <v>1984</v>
      </c>
      <c r="T2104" s="2" t="str">
        <f>HLOOKUP(B2104,'Additional Data'!$F$1:$N$2,2,0)</f>
        <v>TV</v>
      </c>
    </row>
    <row r="2105" spans="1:20" ht="14.25" customHeight="1">
      <c r="A2105" s="2">
        <v>501500</v>
      </c>
      <c r="B2105" s="2" t="s">
        <v>39</v>
      </c>
      <c r="C2105" s="2" t="s">
        <v>41</v>
      </c>
      <c r="D2105" s="2" t="s">
        <v>34</v>
      </c>
      <c r="E2105" s="4">
        <v>43531.942673611113</v>
      </c>
      <c r="F2105" s="4">
        <v>43533.942673611113</v>
      </c>
      <c r="G2105" s="4">
        <v>43534.942673611113</v>
      </c>
      <c r="H2105" s="2">
        <v>46</v>
      </c>
      <c r="I2105" s="2">
        <v>111</v>
      </c>
      <c r="J2105" s="2" t="s">
        <v>60</v>
      </c>
      <c r="K2105" s="2" t="s">
        <v>77</v>
      </c>
      <c r="L2105" s="2" t="s">
        <v>35</v>
      </c>
      <c r="M2105" s="2" t="s">
        <v>71</v>
      </c>
      <c r="N2105" s="2">
        <v>-1</v>
      </c>
      <c r="O2105" s="2">
        <v>2</v>
      </c>
      <c r="P2105" s="2">
        <v>157</v>
      </c>
      <c r="Q2105" s="2" t="str">
        <f>VLOOKUP(A2105,'Additional Data'!$A$1:$D$9949,2,0)</f>
        <v>App</v>
      </c>
      <c r="R2105" s="2" t="str">
        <f>VLOOKUP(A2105,'Additional Data'!$A$1:$D$9949,4,0)</f>
        <v>Debit Card</v>
      </c>
      <c r="S2105" s="5">
        <f>VLOOKUP(A2105,'Additional Data'!$A$1:$D$9949,3,0)</f>
        <v>1078.4223079999999</v>
      </c>
      <c r="T2105" s="2" t="str">
        <f>HLOOKUP(B2105,'Additional Data'!$F$1:$N$2,2,0)</f>
        <v>Mobile</v>
      </c>
    </row>
    <row r="2106" spans="1:20" ht="14.25" customHeight="1">
      <c r="A2106" s="2">
        <v>698718</v>
      </c>
      <c r="B2106" s="2" t="s">
        <v>30</v>
      </c>
      <c r="C2106" s="2" t="s">
        <v>41</v>
      </c>
      <c r="D2106" s="2" t="s">
        <v>34</v>
      </c>
      <c r="E2106" s="4">
        <v>43531.945520833331</v>
      </c>
      <c r="F2106" s="4">
        <v>43534.945520833331</v>
      </c>
      <c r="G2106" s="4">
        <v>43538.945520833331</v>
      </c>
      <c r="H2106" s="2">
        <v>0</v>
      </c>
      <c r="I2106" s="2">
        <v>126</v>
      </c>
      <c r="J2106" s="2" t="s">
        <v>41</v>
      </c>
      <c r="K2106" s="2" t="s">
        <v>66</v>
      </c>
      <c r="L2106" s="2" t="s">
        <v>67</v>
      </c>
      <c r="M2106" s="2" t="s">
        <v>59</v>
      </c>
      <c r="N2106" s="2">
        <v>-4</v>
      </c>
      <c r="O2106" s="2">
        <v>3</v>
      </c>
      <c r="P2106" s="2">
        <v>126</v>
      </c>
      <c r="Q2106" s="2" t="str">
        <f>VLOOKUP(A2106,'Additional Data'!$A$1:$D$9949,2,0)</f>
        <v>Website</v>
      </c>
      <c r="R2106" s="2" t="str">
        <f>VLOOKUP(A2106,'Additional Data'!$A$1:$D$9949,4,0)</f>
        <v>Debit Card</v>
      </c>
      <c r="S2106" s="5">
        <f>VLOOKUP(A2106,'Additional Data'!$A$1:$D$9949,3,0)</f>
        <v>2625</v>
      </c>
      <c r="T2106" s="2" t="str">
        <f>HLOOKUP(B2106,'Additional Data'!$F$1:$N$2,2,0)</f>
        <v>PC</v>
      </c>
    </row>
    <row r="2107" spans="1:20" ht="14.25" customHeight="1">
      <c r="A2107" s="2">
        <v>897668</v>
      </c>
      <c r="B2107" s="2" t="s">
        <v>39</v>
      </c>
      <c r="C2107" s="2" t="s">
        <v>41</v>
      </c>
      <c r="D2107" s="2" t="s">
        <v>34</v>
      </c>
      <c r="E2107" s="4">
        <v>43531.946157407408</v>
      </c>
      <c r="F2107" s="4">
        <v>43539.946157407408</v>
      </c>
      <c r="G2107" s="4">
        <v>43536.946157407408</v>
      </c>
      <c r="H2107" s="2">
        <v>68</v>
      </c>
      <c r="I2107" s="2">
        <v>85</v>
      </c>
      <c r="J2107" s="2" t="s">
        <v>63</v>
      </c>
      <c r="K2107" s="2" t="s">
        <v>64</v>
      </c>
      <c r="L2107" s="2" t="s">
        <v>35</v>
      </c>
      <c r="M2107" s="2" t="s">
        <v>71</v>
      </c>
      <c r="N2107" s="2">
        <v>3</v>
      </c>
      <c r="O2107" s="2">
        <v>8</v>
      </c>
      <c r="P2107" s="2">
        <v>153</v>
      </c>
      <c r="Q2107" s="2" t="str">
        <f>VLOOKUP(A2107,'Additional Data'!$A$1:$D$9949,2,0)</f>
        <v>App</v>
      </c>
      <c r="R2107" s="2" t="str">
        <f>VLOOKUP(A2107,'Additional Data'!$A$1:$D$9949,4,0)</f>
        <v>Debit Card</v>
      </c>
      <c r="S2107" s="5">
        <f>VLOOKUP(A2107,'Additional Data'!$A$1:$D$9949,3,0)</f>
        <v>2883.110083</v>
      </c>
      <c r="T2107" s="2" t="str">
        <f>HLOOKUP(B2107,'Additional Data'!$F$1:$N$2,2,0)</f>
        <v>Mobile</v>
      </c>
    </row>
    <row r="2108" spans="1:20" ht="14.25" customHeight="1">
      <c r="A2108" s="2">
        <v>342582</v>
      </c>
      <c r="B2108" s="2" t="s">
        <v>30</v>
      </c>
      <c r="C2108" s="2" t="s">
        <v>32</v>
      </c>
      <c r="D2108" s="2" t="s">
        <v>34</v>
      </c>
      <c r="E2108" s="4">
        <v>43531.946875000001</v>
      </c>
      <c r="F2108" s="4">
        <v>43538.946875000001</v>
      </c>
      <c r="G2108" s="4">
        <v>43535.946875000001</v>
      </c>
      <c r="H2108" s="2">
        <v>39</v>
      </c>
      <c r="I2108" s="2">
        <v>109</v>
      </c>
      <c r="J2108" s="2" t="s">
        <v>60</v>
      </c>
      <c r="K2108" s="2" t="s">
        <v>61</v>
      </c>
      <c r="L2108" s="2" t="s">
        <v>35</v>
      </c>
      <c r="M2108" s="2" t="s">
        <v>59</v>
      </c>
      <c r="N2108" s="2">
        <v>3</v>
      </c>
      <c r="O2108" s="2">
        <v>7</v>
      </c>
      <c r="P2108" s="2">
        <v>148</v>
      </c>
      <c r="Q2108" s="2" t="str">
        <f>VLOOKUP(A2108,'Additional Data'!$A$1:$D$9949,2,0)</f>
        <v>Website</v>
      </c>
      <c r="R2108" s="2" t="str">
        <f>VLOOKUP(A2108,'Additional Data'!$A$1:$D$9949,4,0)</f>
        <v>Debit Card</v>
      </c>
      <c r="S2108" s="5">
        <f>VLOOKUP(A2108,'Additional Data'!$A$1:$D$9949,3,0)</f>
        <v>331</v>
      </c>
      <c r="T2108" s="2" t="str">
        <f>HLOOKUP(B2108,'Additional Data'!$F$1:$N$2,2,0)</f>
        <v>PC</v>
      </c>
    </row>
    <row r="2109" spans="1:20" ht="14.25" customHeight="1">
      <c r="A2109" s="2">
        <v>568733</v>
      </c>
      <c r="B2109" s="2" t="s">
        <v>39</v>
      </c>
      <c r="C2109" s="2" t="s">
        <v>41</v>
      </c>
      <c r="D2109" s="2" t="s">
        <v>34</v>
      </c>
      <c r="E2109" s="4">
        <v>43531.947939814818</v>
      </c>
      <c r="F2109" s="4">
        <v>43538.947939814818</v>
      </c>
      <c r="G2109" s="4">
        <v>43535.947939814818</v>
      </c>
      <c r="H2109" s="2">
        <v>0</v>
      </c>
      <c r="I2109" s="2">
        <v>122</v>
      </c>
      <c r="J2109" s="2" t="s">
        <v>41</v>
      </c>
      <c r="K2109" s="2" t="s">
        <v>66</v>
      </c>
      <c r="L2109" s="2" t="s">
        <v>67</v>
      </c>
      <c r="M2109" s="2" t="s">
        <v>59</v>
      </c>
      <c r="N2109" s="2">
        <v>3</v>
      </c>
      <c r="O2109" s="2">
        <v>7</v>
      </c>
      <c r="P2109" s="2">
        <v>122</v>
      </c>
      <c r="Q2109" s="2" t="str">
        <f>VLOOKUP(A2109,'Additional Data'!$A$1:$D$9949,2,0)</f>
        <v>App</v>
      </c>
      <c r="R2109" s="2" t="str">
        <f>VLOOKUP(A2109,'Additional Data'!$A$1:$D$9949,4,0)</f>
        <v>Credit Card</v>
      </c>
      <c r="S2109" s="5">
        <f>VLOOKUP(A2109,'Additional Data'!$A$1:$D$9949,3,0)</f>
        <v>3244.8732690000002</v>
      </c>
      <c r="T2109" s="2" t="str">
        <f>HLOOKUP(B2109,'Additional Data'!$F$1:$N$2,2,0)</f>
        <v>Mobile</v>
      </c>
    </row>
    <row r="2110" spans="1:20" ht="14.25" customHeight="1">
      <c r="A2110" s="2">
        <v>256686</v>
      </c>
      <c r="B2110" s="2" t="s">
        <v>30</v>
      </c>
      <c r="C2110" s="2" t="s">
        <v>32</v>
      </c>
      <c r="D2110" s="2" t="s">
        <v>34</v>
      </c>
      <c r="E2110" s="4">
        <v>43531.948576388888</v>
      </c>
      <c r="F2110" s="4">
        <v>43537.948576388888</v>
      </c>
      <c r="G2110" s="4">
        <v>43536.948576388888</v>
      </c>
      <c r="H2110" s="2">
        <v>47</v>
      </c>
      <c r="I2110" s="2">
        <v>109</v>
      </c>
      <c r="J2110" s="2" t="s">
        <v>60</v>
      </c>
      <c r="K2110" s="2" t="s">
        <v>61</v>
      </c>
      <c r="L2110" s="2" t="s">
        <v>35</v>
      </c>
      <c r="M2110" s="2" t="s">
        <v>59</v>
      </c>
      <c r="N2110" s="2">
        <v>1</v>
      </c>
      <c r="O2110" s="2">
        <v>6</v>
      </c>
      <c r="P2110" s="2">
        <v>156</v>
      </c>
      <c r="Q2110" s="2" t="str">
        <f>VLOOKUP(A2110,'Additional Data'!$A$1:$D$9949,2,0)</f>
        <v>Website</v>
      </c>
      <c r="R2110" s="2" t="str">
        <f>VLOOKUP(A2110,'Additional Data'!$A$1:$D$9949,4,0)</f>
        <v>Debit Card</v>
      </c>
      <c r="S2110" s="5">
        <f>VLOOKUP(A2110,'Additional Data'!$A$1:$D$9949,3,0)</f>
        <v>2315.6778279999999</v>
      </c>
      <c r="T2110" s="2" t="str">
        <f>HLOOKUP(B2110,'Additional Data'!$F$1:$N$2,2,0)</f>
        <v>PC</v>
      </c>
    </row>
    <row r="2111" spans="1:20" ht="14.25" customHeight="1">
      <c r="A2111" s="2">
        <v>766423</v>
      </c>
      <c r="B2111" s="2" t="s">
        <v>39</v>
      </c>
      <c r="C2111" s="2" t="s">
        <v>41</v>
      </c>
      <c r="D2111" s="2" t="s">
        <v>34</v>
      </c>
      <c r="E2111" s="4">
        <v>43531.949953703705</v>
      </c>
      <c r="F2111" s="4">
        <v>43539.949953703705</v>
      </c>
      <c r="G2111" s="4">
        <v>43534.949953703705</v>
      </c>
      <c r="H2111" s="2">
        <v>36</v>
      </c>
      <c r="I2111" s="2">
        <v>125</v>
      </c>
      <c r="J2111" s="2" t="s">
        <v>32</v>
      </c>
      <c r="K2111" s="2" t="s">
        <v>70</v>
      </c>
      <c r="L2111" s="2" t="s">
        <v>35</v>
      </c>
      <c r="M2111" s="2" t="s">
        <v>59</v>
      </c>
      <c r="N2111" s="2">
        <v>5</v>
      </c>
      <c r="O2111" s="2">
        <v>8</v>
      </c>
      <c r="P2111" s="2">
        <v>161</v>
      </c>
      <c r="Q2111" s="2" t="str">
        <f>VLOOKUP(A2111,'Additional Data'!$A$1:$D$9949,2,0)</f>
        <v>App</v>
      </c>
      <c r="R2111" s="2" t="str">
        <f>VLOOKUP(A2111,'Additional Data'!$A$1:$D$9949,4,0)</f>
        <v>Cash On Delivery</v>
      </c>
      <c r="S2111" s="5">
        <f>VLOOKUP(A2111,'Additional Data'!$A$1:$D$9949,3,0)</f>
        <v>1724.7535330000001</v>
      </c>
      <c r="T2111" s="2" t="str">
        <f>HLOOKUP(B2111,'Additional Data'!$F$1:$N$2,2,0)</f>
        <v>Mobile</v>
      </c>
    </row>
    <row r="2112" spans="1:20" ht="14.25" customHeight="1">
      <c r="A2112" s="2">
        <v>834859</v>
      </c>
      <c r="B2112" s="2" t="s">
        <v>39</v>
      </c>
      <c r="C2112" s="2" t="s">
        <v>41</v>
      </c>
      <c r="D2112" s="2" t="s">
        <v>34</v>
      </c>
      <c r="E2112" s="4">
        <v>43531.950069444443</v>
      </c>
      <c r="F2112" s="4">
        <v>43536.950069444443</v>
      </c>
      <c r="G2112" s="4">
        <v>43535.950069444443</v>
      </c>
      <c r="H2112" s="2">
        <v>50</v>
      </c>
      <c r="I2112" s="2">
        <v>108</v>
      </c>
      <c r="J2112" s="2" t="s">
        <v>63</v>
      </c>
      <c r="K2112" s="2" t="s">
        <v>64</v>
      </c>
      <c r="L2112" s="2" t="s">
        <v>35</v>
      </c>
      <c r="M2112" s="2" t="s">
        <v>59</v>
      </c>
      <c r="N2112" s="2">
        <v>1</v>
      </c>
      <c r="O2112" s="2">
        <v>5</v>
      </c>
      <c r="P2112" s="2">
        <v>158</v>
      </c>
      <c r="Q2112" s="2" t="str">
        <f>VLOOKUP(A2112,'Additional Data'!$A$1:$D$9949,2,0)</f>
        <v>App</v>
      </c>
      <c r="R2112" s="2" t="str">
        <f>VLOOKUP(A2112,'Additional Data'!$A$1:$D$9949,4,0)</f>
        <v>Credit Card</v>
      </c>
      <c r="S2112" s="5">
        <f>VLOOKUP(A2112,'Additional Data'!$A$1:$D$9949,3,0)</f>
        <v>2844.6163430000001</v>
      </c>
      <c r="T2112" s="2" t="str">
        <f>HLOOKUP(B2112,'Additional Data'!$F$1:$N$2,2,0)</f>
        <v>Mobile</v>
      </c>
    </row>
    <row r="2113" spans="1:20" ht="14.25" customHeight="1">
      <c r="A2113" s="2">
        <v>954841</v>
      </c>
      <c r="B2113" s="2" t="s">
        <v>39</v>
      </c>
      <c r="C2113" s="2" t="s">
        <v>32</v>
      </c>
      <c r="D2113" s="2" t="s">
        <v>34</v>
      </c>
      <c r="E2113" s="4">
        <v>43531.957106481481</v>
      </c>
      <c r="F2113" s="4">
        <v>43538.957106481481</v>
      </c>
      <c r="G2113" s="4">
        <v>43537.957106481481</v>
      </c>
      <c r="H2113" s="2">
        <v>46</v>
      </c>
      <c r="I2113" s="2">
        <v>113</v>
      </c>
      <c r="J2113" s="2" t="s">
        <v>60</v>
      </c>
      <c r="K2113" s="2" t="s">
        <v>61</v>
      </c>
      <c r="L2113" s="2" t="s">
        <v>35</v>
      </c>
      <c r="M2113" s="2" t="s">
        <v>59</v>
      </c>
      <c r="N2113" s="2">
        <v>1</v>
      </c>
      <c r="O2113" s="2">
        <v>7</v>
      </c>
      <c r="P2113" s="2">
        <v>159</v>
      </c>
      <c r="Q2113" s="2" t="str">
        <f>VLOOKUP(A2113,'Additional Data'!$A$1:$D$9949,2,0)</f>
        <v>App</v>
      </c>
      <c r="R2113" s="2" t="str">
        <f>VLOOKUP(A2113,'Additional Data'!$A$1:$D$9949,4,0)</f>
        <v>Credit Card</v>
      </c>
      <c r="S2113" s="5">
        <f>VLOOKUP(A2113,'Additional Data'!$A$1:$D$9949,3,0)</f>
        <v>3052.7473879999998</v>
      </c>
      <c r="T2113" s="2" t="str">
        <f>HLOOKUP(B2113,'Additional Data'!$F$1:$N$2,2,0)</f>
        <v>Mobile</v>
      </c>
    </row>
    <row r="2114" spans="1:20" ht="14.25" customHeight="1">
      <c r="A2114" s="2">
        <v>319228</v>
      </c>
      <c r="B2114" s="2" t="s">
        <v>30</v>
      </c>
      <c r="C2114" s="2" t="s">
        <v>32</v>
      </c>
      <c r="D2114" s="2" t="s">
        <v>34</v>
      </c>
      <c r="E2114" s="4">
        <v>43531.958287037036</v>
      </c>
      <c r="F2114" s="4">
        <v>43537.958287037036</v>
      </c>
      <c r="G2114" s="4">
        <v>43536.958287037036</v>
      </c>
      <c r="H2114" s="2">
        <v>69</v>
      </c>
      <c r="I2114" s="2">
        <v>91</v>
      </c>
      <c r="J2114" s="2" t="s">
        <v>60</v>
      </c>
      <c r="K2114" s="2" t="s">
        <v>61</v>
      </c>
      <c r="L2114" s="2" t="s">
        <v>35</v>
      </c>
      <c r="M2114" s="2" t="s">
        <v>71</v>
      </c>
      <c r="N2114" s="2">
        <v>1</v>
      </c>
      <c r="O2114" s="2">
        <v>6</v>
      </c>
      <c r="P2114" s="2">
        <v>160</v>
      </c>
      <c r="Q2114" s="2" t="str">
        <f>VLOOKUP(A2114,'Additional Data'!$A$1:$D$9949,2,0)</f>
        <v>App</v>
      </c>
      <c r="R2114" s="2" t="str">
        <f>VLOOKUP(A2114,'Additional Data'!$A$1:$D$9949,4,0)</f>
        <v>Debit Card</v>
      </c>
      <c r="S2114" s="5">
        <f>VLOOKUP(A2114,'Additional Data'!$A$1:$D$9949,3,0)</f>
        <v>1440.8983949999999</v>
      </c>
      <c r="T2114" s="2" t="str">
        <f>HLOOKUP(B2114,'Additional Data'!$F$1:$N$2,2,0)</f>
        <v>PC</v>
      </c>
    </row>
    <row r="2115" spans="1:20" ht="14.25" customHeight="1">
      <c r="A2115" s="2">
        <v>993655</v>
      </c>
      <c r="B2115" s="2" t="s">
        <v>36</v>
      </c>
      <c r="C2115" s="2" t="s">
        <v>41</v>
      </c>
      <c r="D2115" s="2" t="s">
        <v>34</v>
      </c>
      <c r="E2115" s="4">
        <v>43531.959305555552</v>
      </c>
      <c r="F2115" s="4">
        <v>43538.959305555552</v>
      </c>
      <c r="G2115" s="4">
        <v>43538.959305555552</v>
      </c>
      <c r="H2115" s="2">
        <v>42</v>
      </c>
      <c r="I2115" s="2">
        <v>121</v>
      </c>
      <c r="J2115" s="2" t="s">
        <v>32</v>
      </c>
      <c r="K2115" s="2" t="s">
        <v>70</v>
      </c>
      <c r="L2115" s="2" t="s">
        <v>35</v>
      </c>
      <c r="M2115" s="2" t="s">
        <v>59</v>
      </c>
      <c r="N2115" s="2">
        <v>0</v>
      </c>
      <c r="O2115" s="2">
        <v>7</v>
      </c>
      <c r="P2115" s="2">
        <v>163</v>
      </c>
      <c r="Q2115" s="2" t="str">
        <f>VLOOKUP(A2115,'Additional Data'!$A$1:$D$9949,2,0)</f>
        <v>App</v>
      </c>
      <c r="R2115" s="2" t="str">
        <f>VLOOKUP(A2115,'Additional Data'!$A$1:$D$9949,4,0)</f>
        <v>Credit Card</v>
      </c>
      <c r="S2115" s="5">
        <f>VLOOKUP(A2115,'Additional Data'!$A$1:$D$9949,3,0)</f>
        <v>309.65050079999997</v>
      </c>
      <c r="T2115" s="2" t="str">
        <f>HLOOKUP(B2115,'Additional Data'!$F$1:$N$2,2,0)</f>
        <v>Laptop</v>
      </c>
    </row>
    <row r="2116" spans="1:20" ht="14.25" customHeight="1">
      <c r="A2116" s="2">
        <v>970715</v>
      </c>
      <c r="B2116" s="2" t="s">
        <v>36</v>
      </c>
      <c r="C2116" s="2" t="s">
        <v>41</v>
      </c>
      <c r="D2116" s="2" t="s">
        <v>34</v>
      </c>
      <c r="E2116" s="4">
        <v>43531.960300925923</v>
      </c>
      <c r="F2116" s="4">
        <v>43536.960300925923</v>
      </c>
      <c r="G2116" s="4">
        <v>43535.960300925923</v>
      </c>
      <c r="H2116" s="2">
        <v>82</v>
      </c>
      <c r="I2116" s="2">
        <v>87</v>
      </c>
      <c r="J2116" s="2" t="s">
        <v>60</v>
      </c>
      <c r="K2116" s="2" t="s">
        <v>77</v>
      </c>
      <c r="L2116" s="2" t="s">
        <v>35</v>
      </c>
      <c r="M2116" s="2" t="s">
        <v>71</v>
      </c>
      <c r="N2116" s="2">
        <v>1</v>
      </c>
      <c r="O2116" s="2">
        <v>5</v>
      </c>
      <c r="P2116" s="2">
        <v>169</v>
      </c>
      <c r="Q2116" s="2" t="str">
        <f>VLOOKUP(A2116,'Additional Data'!$A$1:$D$9949,2,0)</f>
        <v>App</v>
      </c>
      <c r="R2116" s="2" t="str">
        <f>VLOOKUP(A2116,'Additional Data'!$A$1:$D$9949,4,0)</f>
        <v>Credit Card</v>
      </c>
      <c r="S2116" s="5">
        <f>VLOOKUP(A2116,'Additional Data'!$A$1:$D$9949,3,0)</f>
        <v>3465.112963</v>
      </c>
      <c r="T2116" s="2" t="str">
        <f>HLOOKUP(B2116,'Additional Data'!$F$1:$N$2,2,0)</f>
        <v>Laptop</v>
      </c>
    </row>
    <row r="2117" spans="1:20" ht="14.25" customHeight="1">
      <c r="A2117" s="2">
        <v>224936</v>
      </c>
      <c r="B2117" s="2" t="s">
        <v>42</v>
      </c>
      <c r="C2117" s="2" t="s">
        <v>41</v>
      </c>
      <c r="D2117" s="2" t="s">
        <v>34</v>
      </c>
      <c r="E2117" s="4">
        <v>43531.962118055555</v>
      </c>
      <c r="F2117" s="4">
        <v>43540.962118055555</v>
      </c>
      <c r="G2117" s="4">
        <v>43537.962118055555</v>
      </c>
      <c r="H2117" s="2">
        <v>46</v>
      </c>
      <c r="I2117" s="2">
        <v>121</v>
      </c>
      <c r="J2117" s="2" t="s">
        <v>73</v>
      </c>
      <c r="K2117" s="2" t="s">
        <v>80</v>
      </c>
      <c r="L2117" s="2" t="s">
        <v>35</v>
      </c>
      <c r="M2117" s="2" t="s">
        <v>71</v>
      </c>
      <c r="N2117" s="2">
        <v>3</v>
      </c>
      <c r="O2117" s="2">
        <v>9</v>
      </c>
      <c r="P2117" s="2">
        <v>167</v>
      </c>
      <c r="Q2117" s="2" t="str">
        <f>VLOOKUP(A2117,'Additional Data'!$A$1:$D$9949,2,0)</f>
        <v>App</v>
      </c>
      <c r="R2117" s="2" t="str">
        <f>VLOOKUP(A2117,'Additional Data'!$A$1:$D$9949,4,0)</f>
        <v>Debit Card</v>
      </c>
      <c r="S2117" s="5">
        <f>VLOOKUP(A2117,'Additional Data'!$A$1:$D$9949,3,0)</f>
        <v>3426.7085139999999</v>
      </c>
      <c r="T2117" s="2" t="str">
        <f>HLOOKUP(B2117,'Additional Data'!$F$1:$N$2,2,0)</f>
        <v>TV</v>
      </c>
    </row>
    <row r="2118" spans="1:20" ht="14.25" customHeight="1">
      <c r="A2118" s="2">
        <v>114382</v>
      </c>
      <c r="B2118" s="2" t="s">
        <v>36</v>
      </c>
      <c r="C2118" s="2" t="s">
        <v>41</v>
      </c>
      <c r="D2118" s="2" t="s">
        <v>34</v>
      </c>
      <c r="E2118" s="4">
        <v>43531.964502314811</v>
      </c>
      <c r="F2118" s="4">
        <v>43540.964502314811</v>
      </c>
      <c r="G2118" s="4">
        <v>43535.964502314811</v>
      </c>
      <c r="H2118" s="2">
        <v>76</v>
      </c>
      <c r="I2118" s="2">
        <v>93</v>
      </c>
      <c r="J2118" s="2" t="s">
        <v>63</v>
      </c>
      <c r="K2118" s="2" t="s">
        <v>64</v>
      </c>
      <c r="L2118" s="2" t="s">
        <v>35</v>
      </c>
      <c r="M2118" s="2" t="s">
        <v>71</v>
      </c>
      <c r="N2118" s="2">
        <v>5</v>
      </c>
      <c r="O2118" s="2">
        <v>9</v>
      </c>
      <c r="P2118" s="2">
        <v>169</v>
      </c>
      <c r="Q2118" s="2" t="str">
        <f>VLOOKUP(A2118,'Additional Data'!$A$1:$D$9949,2,0)</f>
        <v>App</v>
      </c>
      <c r="R2118" s="2" t="str">
        <f>VLOOKUP(A2118,'Additional Data'!$A$1:$D$9949,4,0)</f>
        <v>Debit Card</v>
      </c>
      <c r="S2118" s="5">
        <f>VLOOKUP(A2118,'Additional Data'!$A$1:$D$9949,3,0)</f>
        <v>909</v>
      </c>
      <c r="T2118" s="2" t="str">
        <f>HLOOKUP(B2118,'Additional Data'!$F$1:$N$2,2,0)</f>
        <v>Laptop</v>
      </c>
    </row>
    <row r="2119" spans="1:20" ht="14.25" customHeight="1">
      <c r="A2119" s="2">
        <v>317695</v>
      </c>
      <c r="B2119" s="2" t="s">
        <v>36</v>
      </c>
      <c r="C2119" s="2" t="s">
        <v>32</v>
      </c>
      <c r="D2119" s="2" t="s">
        <v>34</v>
      </c>
      <c r="E2119" s="4">
        <v>43531.966053240743</v>
      </c>
      <c r="F2119" s="4">
        <v>43534.966053240743</v>
      </c>
      <c r="G2119" s="4">
        <v>43535.966053240743</v>
      </c>
      <c r="H2119" s="2">
        <v>36</v>
      </c>
      <c r="I2119" s="2">
        <v>120</v>
      </c>
      <c r="J2119" s="2" t="s">
        <v>73</v>
      </c>
      <c r="K2119" s="2" t="s">
        <v>74</v>
      </c>
      <c r="L2119" s="2" t="s">
        <v>35</v>
      </c>
      <c r="M2119" s="2" t="s">
        <v>59</v>
      </c>
      <c r="N2119" s="2">
        <v>-1</v>
      </c>
      <c r="O2119" s="2">
        <v>3</v>
      </c>
      <c r="P2119" s="2">
        <v>156</v>
      </c>
      <c r="Q2119" s="2" t="str">
        <f>VLOOKUP(A2119,'Additional Data'!$A$1:$D$9949,2,0)</f>
        <v>App</v>
      </c>
      <c r="R2119" s="2" t="str">
        <f>VLOOKUP(A2119,'Additional Data'!$A$1:$D$9949,4,0)</f>
        <v>Cash On Delivery</v>
      </c>
      <c r="S2119" s="5">
        <f>VLOOKUP(A2119,'Additional Data'!$A$1:$D$9949,3,0)</f>
        <v>1471.557002</v>
      </c>
      <c r="T2119" s="2" t="str">
        <f>HLOOKUP(B2119,'Additional Data'!$F$1:$N$2,2,0)</f>
        <v>Laptop</v>
      </c>
    </row>
    <row r="2120" spans="1:20" ht="14.25" customHeight="1">
      <c r="A2120" s="2">
        <v>943548</v>
      </c>
      <c r="B2120" s="2" t="s">
        <v>47</v>
      </c>
      <c r="C2120" s="2" t="s">
        <v>32</v>
      </c>
      <c r="D2120" s="2" t="s">
        <v>34</v>
      </c>
      <c r="E2120" s="4">
        <v>43531.966099537036</v>
      </c>
      <c r="F2120" s="4">
        <v>43537.966099537036</v>
      </c>
      <c r="G2120" s="4">
        <v>43535.966099537036</v>
      </c>
      <c r="H2120" s="2">
        <v>42</v>
      </c>
      <c r="I2120" s="2">
        <v>109</v>
      </c>
      <c r="J2120" s="2" t="s">
        <v>60</v>
      </c>
      <c r="K2120" s="2" t="s">
        <v>61</v>
      </c>
      <c r="L2120" s="2" t="s">
        <v>35</v>
      </c>
      <c r="M2120" s="2" t="s">
        <v>71</v>
      </c>
      <c r="N2120" s="2">
        <v>2</v>
      </c>
      <c r="O2120" s="2">
        <v>6</v>
      </c>
      <c r="P2120" s="2">
        <v>151</v>
      </c>
      <c r="Q2120" s="2" t="str">
        <f>VLOOKUP(A2120,'Additional Data'!$A$1:$D$9949,2,0)</f>
        <v>Website</v>
      </c>
      <c r="R2120" s="2" t="str">
        <f>VLOOKUP(A2120,'Additional Data'!$A$1:$D$9949,4,0)</f>
        <v>Debit Card</v>
      </c>
      <c r="S2120" s="5">
        <f>VLOOKUP(A2120,'Additional Data'!$A$1:$D$9949,3,0)</f>
        <v>2501.0532499999999</v>
      </c>
      <c r="T2120" s="2" t="str">
        <f>HLOOKUP(B2120,'Additional Data'!$F$1:$N$2,2,0)</f>
        <v>Tablet</v>
      </c>
    </row>
    <row r="2121" spans="1:20" ht="14.25" customHeight="1">
      <c r="A2121" s="2">
        <v>199108</v>
      </c>
      <c r="B2121" s="2" t="s">
        <v>30</v>
      </c>
      <c r="C2121" s="2" t="s">
        <v>41</v>
      </c>
      <c r="D2121" s="2" t="s">
        <v>34</v>
      </c>
      <c r="E2121" s="4">
        <v>43531.966249999998</v>
      </c>
      <c r="F2121" s="4">
        <v>43538.966249999998</v>
      </c>
      <c r="G2121" s="4">
        <v>43537.966249999998</v>
      </c>
      <c r="H2121" s="2">
        <v>25</v>
      </c>
      <c r="I2121" s="2">
        <v>121</v>
      </c>
      <c r="J2121" s="2" t="s">
        <v>73</v>
      </c>
      <c r="K2121" s="2" t="s">
        <v>80</v>
      </c>
      <c r="L2121" s="2" t="s">
        <v>35</v>
      </c>
      <c r="M2121" s="2" t="s">
        <v>71</v>
      </c>
      <c r="N2121" s="2">
        <v>1</v>
      </c>
      <c r="O2121" s="2">
        <v>7</v>
      </c>
      <c r="P2121" s="2">
        <v>146</v>
      </c>
      <c r="Q2121" s="2" t="str">
        <f>VLOOKUP(A2121,'Additional Data'!$A$1:$D$9949,2,0)</f>
        <v>App</v>
      </c>
      <c r="R2121" s="2" t="str">
        <f>VLOOKUP(A2121,'Additional Data'!$A$1:$D$9949,4,0)</f>
        <v>Debit Card</v>
      </c>
      <c r="S2121" s="5">
        <f>VLOOKUP(A2121,'Additional Data'!$A$1:$D$9949,3,0)</f>
        <v>1298</v>
      </c>
      <c r="T2121" s="2" t="str">
        <f>HLOOKUP(B2121,'Additional Data'!$F$1:$N$2,2,0)</f>
        <v>PC</v>
      </c>
    </row>
    <row r="2122" spans="1:20" ht="14.25" customHeight="1">
      <c r="A2122" s="2">
        <v>510898</v>
      </c>
      <c r="B2122" s="2" t="s">
        <v>39</v>
      </c>
      <c r="C2122" s="2" t="s">
        <v>41</v>
      </c>
      <c r="D2122" s="2" t="s">
        <v>34</v>
      </c>
      <c r="E2122" s="4">
        <v>43531.969074074077</v>
      </c>
      <c r="F2122" s="4">
        <v>43538.969074074077</v>
      </c>
      <c r="G2122" s="4">
        <v>43537.969074074077</v>
      </c>
      <c r="H2122" s="2">
        <v>0</v>
      </c>
      <c r="I2122" s="2">
        <v>121</v>
      </c>
      <c r="J2122" s="2" t="s">
        <v>41</v>
      </c>
      <c r="K2122" s="2" t="s">
        <v>66</v>
      </c>
      <c r="L2122" s="2" t="s">
        <v>67</v>
      </c>
      <c r="M2122" s="2" t="s">
        <v>59</v>
      </c>
      <c r="N2122" s="2">
        <v>1</v>
      </c>
      <c r="O2122" s="2">
        <v>7</v>
      </c>
      <c r="P2122" s="2">
        <v>121</v>
      </c>
      <c r="Q2122" s="2" t="str">
        <f>VLOOKUP(A2122,'Additional Data'!$A$1:$D$9949,2,0)</f>
        <v>App</v>
      </c>
      <c r="R2122" s="2" t="str">
        <f>VLOOKUP(A2122,'Additional Data'!$A$1:$D$9949,4,0)</f>
        <v>Debit Card</v>
      </c>
      <c r="S2122" s="5">
        <f>VLOOKUP(A2122,'Additional Data'!$A$1:$D$9949,3,0)</f>
        <v>3178.9677360000001</v>
      </c>
      <c r="T2122" s="2" t="str">
        <f>HLOOKUP(B2122,'Additional Data'!$F$1:$N$2,2,0)</f>
        <v>Mobile</v>
      </c>
    </row>
    <row r="2123" spans="1:20" ht="14.25" customHeight="1">
      <c r="A2123" s="2">
        <v>807051</v>
      </c>
      <c r="B2123" s="2" t="s">
        <v>36</v>
      </c>
      <c r="C2123" s="2" t="s">
        <v>41</v>
      </c>
      <c r="D2123" s="2" t="s">
        <v>34</v>
      </c>
      <c r="E2123" s="4">
        <v>43531.969606481478</v>
      </c>
      <c r="F2123" s="4">
        <v>43538.969606481478</v>
      </c>
      <c r="G2123" s="4">
        <v>43537.969606481478</v>
      </c>
      <c r="H2123" s="2">
        <v>40</v>
      </c>
      <c r="I2123" s="2">
        <v>113</v>
      </c>
      <c r="J2123" s="2" t="s">
        <v>60</v>
      </c>
      <c r="K2123" s="2" t="s">
        <v>77</v>
      </c>
      <c r="L2123" s="2" t="s">
        <v>35</v>
      </c>
      <c r="M2123" s="2" t="s">
        <v>59</v>
      </c>
      <c r="N2123" s="2">
        <v>1</v>
      </c>
      <c r="O2123" s="2">
        <v>7</v>
      </c>
      <c r="P2123" s="2">
        <v>153</v>
      </c>
      <c r="Q2123" s="2" t="str">
        <f>VLOOKUP(A2123,'Additional Data'!$A$1:$D$9949,2,0)</f>
        <v>Website</v>
      </c>
      <c r="R2123" s="2" t="str">
        <f>VLOOKUP(A2123,'Additional Data'!$A$1:$D$9949,4,0)</f>
        <v>Cash On Delivery</v>
      </c>
      <c r="S2123" s="5">
        <f>VLOOKUP(A2123,'Additional Data'!$A$1:$D$9949,3,0)</f>
        <v>2969</v>
      </c>
      <c r="T2123" s="2" t="str">
        <f>HLOOKUP(B2123,'Additional Data'!$F$1:$N$2,2,0)</f>
        <v>Laptop</v>
      </c>
    </row>
    <row r="2124" spans="1:20" ht="14.25" customHeight="1">
      <c r="A2124" s="2">
        <v>110999</v>
      </c>
      <c r="B2124" s="2" t="s">
        <v>39</v>
      </c>
      <c r="C2124" s="2" t="s">
        <v>41</v>
      </c>
      <c r="D2124" s="2" t="s">
        <v>34</v>
      </c>
      <c r="E2124" s="4">
        <v>43531.97</v>
      </c>
      <c r="F2124" s="4">
        <v>43536.97</v>
      </c>
      <c r="G2124" s="4">
        <v>43538.97</v>
      </c>
      <c r="H2124" s="2">
        <v>42</v>
      </c>
      <c r="I2124" s="2">
        <v>113</v>
      </c>
      <c r="J2124" s="2" t="s">
        <v>60</v>
      </c>
      <c r="K2124" s="2" t="s">
        <v>77</v>
      </c>
      <c r="L2124" s="2" t="s">
        <v>35</v>
      </c>
      <c r="M2124" s="2" t="s">
        <v>59</v>
      </c>
      <c r="N2124" s="2">
        <v>-2</v>
      </c>
      <c r="O2124" s="2">
        <v>5</v>
      </c>
      <c r="P2124" s="2">
        <v>155</v>
      </c>
      <c r="Q2124" s="2" t="str">
        <f>VLOOKUP(A2124,'Additional Data'!$A$1:$D$9949,2,0)</f>
        <v>App</v>
      </c>
      <c r="R2124" s="2" t="str">
        <f>VLOOKUP(A2124,'Additional Data'!$A$1:$D$9949,4,0)</f>
        <v>Cash On Delivery</v>
      </c>
      <c r="S2124" s="5">
        <f>VLOOKUP(A2124,'Additional Data'!$A$1:$D$9949,3,0)</f>
        <v>3660.312093</v>
      </c>
      <c r="T2124" s="2" t="str">
        <f>HLOOKUP(B2124,'Additional Data'!$F$1:$N$2,2,0)</f>
        <v>Mobile</v>
      </c>
    </row>
    <row r="2125" spans="1:20" ht="14.25" customHeight="1">
      <c r="A2125" s="2">
        <v>940602</v>
      </c>
      <c r="B2125" s="2" t="s">
        <v>30</v>
      </c>
      <c r="C2125" s="2" t="s">
        <v>32</v>
      </c>
      <c r="D2125" s="2" t="s">
        <v>34</v>
      </c>
      <c r="E2125" s="4">
        <v>43531.970011574071</v>
      </c>
      <c r="F2125" s="4">
        <v>43532.970011574071</v>
      </c>
      <c r="G2125" s="4">
        <v>43535.970011574071</v>
      </c>
      <c r="H2125" s="2">
        <v>0</v>
      </c>
      <c r="I2125" s="2">
        <v>125</v>
      </c>
      <c r="J2125" s="2" t="s">
        <v>32</v>
      </c>
      <c r="K2125" s="2" t="s">
        <v>82</v>
      </c>
      <c r="L2125" s="2" t="s">
        <v>67</v>
      </c>
      <c r="M2125" s="2" t="s">
        <v>59</v>
      </c>
      <c r="N2125" s="2">
        <v>-3</v>
      </c>
      <c r="O2125" s="2">
        <v>1</v>
      </c>
      <c r="P2125" s="2">
        <v>125</v>
      </c>
      <c r="Q2125" s="2" t="str">
        <f>VLOOKUP(A2125,'Additional Data'!$A$1:$D$9949,2,0)</f>
        <v>Website</v>
      </c>
      <c r="R2125" s="2" t="str">
        <f>VLOOKUP(A2125,'Additional Data'!$A$1:$D$9949,4,0)</f>
        <v>Debit Card</v>
      </c>
      <c r="S2125" s="5">
        <f>VLOOKUP(A2125,'Additional Data'!$A$1:$D$9949,3,0)</f>
        <v>872.40950399999997</v>
      </c>
      <c r="T2125" s="2" t="str">
        <f>HLOOKUP(B2125,'Additional Data'!$F$1:$N$2,2,0)</f>
        <v>PC</v>
      </c>
    </row>
    <row r="2126" spans="1:20" ht="14.25" customHeight="1">
      <c r="A2126" s="2">
        <v>589840</v>
      </c>
      <c r="B2126" s="2" t="s">
        <v>39</v>
      </c>
      <c r="C2126" s="2" t="s">
        <v>41</v>
      </c>
      <c r="D2126" s="2" t="s">
        <v>34</v>
      </c>
      <c r="E2126" s="4">
        <v>43531.970127314817</v>
      </c>
      <c r="F2126" s="4">
        <v>43534.970127314817</v>
      </c>
      <c r="G2126" s="4">
        <v>43538.970127314817</v>
      </c>
      <c r="H2126" s="2">
        <v>43</v>
      </c>
      <c r="I2126" s="2">
        <v>128</v>
      </c>
      <c r="J2126" s="2" t="s">
        <v>32</v>
      </c>
      <c r="K2126" s="2" t="s">
        <v>70</v>
      </c>
      <c r="L2126" s="2" t="s">
        <v>35</v>
      </c>
      <c r="M2126" s="2" t="s">
        <v>71</v>
      </c>
      <c r="N2126" s="2">
        <v>-4</v>
      </c>
      <c r="O2126" s="2">
        <v>3</v>
      </c>
      <c r="P2126" s="2">
        <v>171</v>
      </c>
      <c r="Q2126" s="2" t="str">
        <f>VLOOKUP(A2126,'Additional Data'!$A$1:$D$9949,2,0)</f>
        <v>App</v>
      </c>
      <c r="R2126" s="2" t="str">
        <f>VLOOKUP(A2126,'Additional Data'!$A$1:$D$9949,4,0)</f>
        <v>Debit Card</v>
      </c>
      <c r="S2126" s="5">
        <f>VLOOKUP(A2126,'Additional Data'!$A$1:$D$9949,3,0)</f>
        <v>363</v>
      </c>
      <c r="T2126" s="2" t="str">
        <f>HLOOKUP(B2126,'Additional Data'!$F$1:$N$2,2,0)</f>
        <v>Mobile</v>
      </c>
    </row>
    <row r="2127" spans="1:20" ht="14.25" customHeight="1">
      <c r="A2127" s="2">
        <v>632717</v>
      </c>
      <c r="B2127" s="2" t="s">
        <v>48</v>
      </c>
      <c r="C2127" s="2" t="s">
        <v>41</v>
      </c>
      <c r="D2127" s="2" t="s">
        <v>34</v>
      </c>
      <c r="E2127" s="4">
        <v>43531.973344907405</v>
      </c>
      <c r="F2127" s="4">
        <v>43541.973344907405</v>
      </c>
      <c r="G2127" s="4">
        <v>43538.973344907405</v>
      </c>
      <c r="H2127" s="2">
        <v>42</v>
      </c>
      <c r="I2127" s="2">
        <v>128</v>
      </c>
      <c r="J2127" s="2" t="s">
        <v>32</v>
      </c>
      <c r="K2127" s="2" t="s">
        <v>70</v>
      </c>
      <c r="L2127" s="2" t="s">
        <v>35</v>
      </c>
      <c r="M2127" s="2" t="s">
        <v>59</v>
      </c>
      <c r="N2127" s="2">
        <v>3</v>
      </c>
      <c r="O2127" s="2">
        <v>10</v>
      </c>
      <c r="P2127" s="2">
        <v>170</v>
      </c>
      <c r="Q2127" s="2" t="str">
        <f>VLOOKUP(A2127,'Additional Data'!$A$1:$D$9949,2,0)</f>
        <v>App</v>
      </c>
      <c r="R2127" s="2" t="str">
        <f>VLOOKUP(A2127,'Additional Data'!$A$1:$D$9949,4,0)</f>
        <v>Credit Card</v>
      </c>
      <c r="S2127" s="5">
        <f>VLOOKUP(A2127,'Additional Data'!$A$1:$D$9949,3,0)</f>
        <v>449.27400340000003</v>
      </c>
      <c r="T2127" s="2" t="str">
        <f>HLOOKUP(B2127,'Additional Data'!$F$1:$N$2,2,0)</f>
        <v>Gaming Console</v>
      </c>
    </row>
    <row r="2128" spans="1:20" ht="14.25" customHeight="1">
      <c r="A2128" s="2">
        <v>222111</v>
      </c>
      <c r="B2128" s="2" t="s">
        <v>30</v>
      </c>
      <c r="C2128" s="2" t="s">
        <v>32</v>
      </c>
      <c r="D2128" s="2" t="s">
        <v>34</v>
      </c>
      <c r="E2128" s="4">
        <v>43531.975162037037</v>
      </c>
      <c r="F2128" s="4">
        <v>43537.975162037037</v>
      </c>
      <c r="G2128" s="4">
        <v>43537.975162037037</v>
      </c>
      <c r="H2128" s="2">
        <v>38</v>
      </c>
      <c r="I2128" s="2">
        <v>120</v>
      </c>
      <c r="J2128" s="2" t="s">
        <v>41</v>
      </c>
      <c r="K2128" s="2" t="s">
        <v>58</v>
      </c>
      <c r="L2128" s="2" t="s">
        <v>35</v>
      </c>
      <c r="M2128" s="2" t="s">
        <v>59</v>
      </c>
      <c r="N2128" s="2">
        <v>0</v>
      </c>
      <c r="O2128" s="2">
        <v>6</v>
      </c>
      <c r="P2128" s="2">
        <v>158</v>
      </c>
      <c r="Q2128" s="2" t="str">
        <f>VLOOKUP(A2128,'Additional Data'!$A$1:$D$9949,2,0)</f>
        <v>Website</v>
      </c>
      <c r="R2128" s="2" t="str">
        <f>VLOOKUP(A2128,'Additional Data'!$A$1:$D$9949,4,0)</f>
        <v>Credit Card</v>
      </c>
      <c r="S2128" s="5">
        <f>VLOOKUP(A2128,'Additional Data'!$A$1:$D$9949,3,0)</f>
        <v>2440</v>
      </c>
      <c r="T2128" s="2" t="str">
        <f>HLOOKUP(B2128,'Additional Data'!$F$1:$N$2,2,0)</f>
        <v>PC</v>
      </c>
    </row>
    <row r="2129" spans="1:20" ht="14.25" customHeight="1">
      <c r="A2129" s="2">
        <v>718351</v>
      </c>
      <c r="B2129" s="2" t="s">
        <v>39</v>
      </c>
      <c r="C2129" s="2" t="s">
        <v>32</v>
      </c>
      <c r="D2129" s="2" t="s">
        <v>34</v>
      </c>
      <c r="E2129" s="4">
        <v>43531.977708333332</v>
      </c>
      <c r="F2129" s="4">
        <v>43539.977708333332</v>
      </c>
      <c r="G2129" s="4">
        <v>43534.977708333332</v>
      </c>
      <c r="H2129" s="2">
        <v>76</v>
      </c>
      <c r="I2129" s="2">
        <v>106</v>
      </c>
      <c r="J2129" s="2" t="s">
        <v>73</v>
      </c>
      <c r="K2129" s="2" t="s">
        <v>74</v>
      </c>
      <c r="L2129" s="2" t="s">
        <v>35</v>
      </c>
      <c r="M2129" s="2" t="s">
        <v>71</v>
      </c>
      <c r="N2129" s="2">
        <v>5</v>
      </c>
      <c r="O2129" s="2">
        <v>8</v>
      </c>
      <c r="P2129" s="2">
        <v>182</v>
      </c>
      <c r="Q2129" s="2" t="str">
        <f>VLOOKUP(A2129,'Additional Data'!$A$1:$D$9949,2,0)</f>
        <v>App</v>
      </c>
      <c r="R2129" s="2" t="str">
        <f>VLOOKUP(A2129,'Additional Data'!$A$1:$D$9949,4,0)</f>
        <v>Credit Card</v>
      </c>
      <c r="S2129" s="5">
        <f>VLOOKUP(A2129,'Additional Data'!$A$1:$D$9949,3,0)</f>
        <v>2787.3578080000002</v>
      </c>
      <c r="T2129" s="2" t="str">
        <f>HLOOKUP(B2129,'Additional Data'!$F$1:$N$2,2,0)</f>
        <v>Mobile</v>
      </c>
    </row>
    <row r="2130" spans="1:20" ht="14.25" customHeight="1">
      <c r="A2130" s="2">
        <v>7095</v>
      </c>
      <c r="B2130" s="2" t="s">
        <v>49</v>
      </c>
      <c r="C2130" s="2" t="s">
        <v>41</v>
      </c>
      <c r="D2130" s="2" t="s">
        <v>34</v>
      </c>
      <c r="E2130" s="4">
        <v>43531.979074074072</v>
      </c>
      <c r="F2130" s="4">
        <v>43541.979074074072</v>
      </c>
      <c r="G2130" s="4">
        <v>43537.979074074072</v>
      </c>
      <c r="H2130" s="2">
        <v>31</v>
      </c>
      <c r="I2130" s="2">
        <v>129</v>
      </c>
      <c r="J2130" s="2" t="s">
        <v>32</v>
      </c>
      <c r="K2130" s="2" t="s">
        <v>70</v>
      </c>
      <c r="L2130" s="2" t="s">
        <v>35</v>
      </c>
      <c r="M2130" s="2" t="s">
        <v>59</v>
      </c>
      <c r="N2130" s="2">
        <v>4</v>
      </c>
      <c r="O2130" s="2">
        <v>10</v>
      </c>
      <c r="P2130" s="2">
        <v>160</v>
      </c>
      <c r="Q2130" s="2" t="str">
        <f>VLOOKUP(A2130,'Additional Data'!$A$1:$D$9949,2,0)</f>
        <v>Website</v>
      </c>
      <c r="R2130" s="2" t="str">
        <f>VLOOKUP(A2130,'Additional Data'!$A$1:$D$9949,4,0)</f>
        <v>Credit Card</v>
      </c>
      <c r="S2130" s="5">
        <f>VLOOKUP(A2130,'Additional Data'!$A$1:$D$9949,3,0)</f>
        <v>3672.5758430000001</v>
      </c>
      <c r="T2130" s="2" t="str">
        <f>HLOOKUP(B2130,'Additional Data'!$F$1:$N$2,2,0)</f>
        <v>TV</v>
      </c>
    </row>
    <row r="2131" spans="1:20" ht="14.25" customHeight="1">
      <c r="A2131" s="2">
        <v>645212</v>
      </c>
      <c r="B2131" s="2" t="s">
        <v>39</v>
      </c>
      <c r="C2131" s="2" t="s">
        <v>41</v>
      </c>
      <c r="D2131" s="2" t="s">
        <v>34</v>
      </c>
      <c r="E2131" s="4">
        <v>43531.981307870374</v>
      </c>
      <c r="F2131" s="4">
        <v>43540.981307870374</v>
      </c>
      <c r="G2131" s="4">
        <v>43537.981307870374</v>
      </c>
      <c r="H2131" s="2">
        <v>43</v>
      </c>
      <c r="I2131" s="2">
        <v>128</v>
      </c>
      <c r="J2131" s="2" t="s">
        <v>73</v>
      </c>
      <c r="K2131" s="2" t="s">
        <v>80</v>
      </c>
      <c r="L2131" s="2" t="s">
        <v>35</v>
      </c>
      <c r="M2131" s="2" t="s">
        <v>71</v>
      </c>
      <c r="N2131" s="2">
        <v>3</v>
      </c>
      <c r="O2131" s="2">
        <v>9</v>
      </c>
      <c r="P2131" s="2">
        <v>171</v>
      </c>
      <c r="Q2131" s="2" t="str">
        <f>VLOOKUP(A2131,'Additional Data'!$A$1:$D$9949,2,0)</f>
        <v>App</v>
      </c>
      <c r="R2131" s="2" t="str">
        <f>VLOOKUP(A2131,'Additional Data'!$A$1:$D$9949,4,0)</f>
        <v>Debit Card</v>
      </c>
      <c r="S2131" s="5">
        <f>VLOOKUP(A2131,'Additional Data'!$A$1:$D$9949,3,0)</f>
        <v>290.92142239999998</v>
      </c>
      <c r="T2131" s="2" t="str">
        <f>HLOOKUP(B2131,'Additional Data'!$F$1:$N$2,2,0)</f>
        <v>Mobile</v>
      </c>
    </row>
    <row r="2132" spans="1:20" ht="14.25" customHeight="1">
      <c r="A2132" s="2">
        <v>171886</v>
      </c>
      <c r="B2132" s="2" t="s">
        <v>42</v>
      </c>
      <c r="C2132" s="2" t="s">
        <v>41</v>
      </c>
      <c r="D2132" s="2" t="s">
        <v>34</v>
      </c>
      <c r="E2132" s="4">
        <v>43531.982314814813</v>
      </c>
      <c r="F2132" s="4">
        <v>43537.982314814813</v>
      </c>
      <c r="G2132" s="4">
        <v>43536.982314814813</v>
      </c>
      <c r="H2132" s="2">
        <v>0</v>
      </c>
      <c r="I2132" s="2">
        <v>123</v>
      </c>
      <c r="J2132" s="2" t="s">
        <v>41</v>
      </c>
      <c r="K2132" s="2" t="s">
        <v>66</v>
      </c>
      <c r="L2132" s="2" t="s">
        <v>67</v>
      </c>
      <c r="M2132" s="2" t="s">
        <v>59</v>
      </c>
      <c r="N2132" s="2">
        <v>1</v>
      </c>
      <c r="O2132" s="2">
        <v>6</v>
      </c>
      <c r="P2132" s="2">
        <v>123</v>
      </c>
      <c r="Q2132" s="2" t="str">
        <f>VLOOKUP(A2132,'Additional Data'!$A$1:$D$9949,2,0)</f>
        <v>App</v>
      </c>
      <c r="R2132" s="2" t="str">
        <f>VLOOKUP(A2132,'Additional Data'!$A$1:$D$9949,4,0)</f>
        <v>Debit Card</v>
      </c>
      <c r="S2132" s="5">
        <f>VLOOKUP(A2132,'Additional Data'!$A$1:$D$9949,3,0)</f>
        <v>715.08799539999995</v>
      </c>
      <c r="T2132" s="2" t="str">
        <f>HLOOKUP(B2132,'Additional Data'!$F$1:$N$2,2,0)</f>
        <v>TV</v>
      </c>
    </row>
    <row r="2133" spans="1:20" ht="14.25" customHeight="1">
      <c r="A2133" s="2">
        <v>333935</v>
      </c>
      <c r="B2133" s="2" t="s">
        <v>39</v>
      </c>
      <c r="C2133" s="2" t="s">
        <v>41</v>
      </c>
      <c r="D2133" s="2" t="s">
        <v>34</v>
      </c>
      <c r="E2133" s="4">
        <v>43531.982928240737</v>
      </c>
      <c r="F2133" s="4">
        <v>43537.982928240737</v>
      </c>
      <c r="G2133" s="4">
        <v>43537.982928240737</v>
      </c>
      <c r="H2133" s="2">
        <v>65</v>
      </c>
      <c r="I2133" s="2">
        <v>93</v>
      </c>
      <c r="J2133" s="2" t="s">
        <v>60</v>
      </c>
      <c r="K2133" s="2" t="s">
        <v>77</v>
      </c>
      <c r="L2133" s="2" t="s">
        <v>35</v>
      </c>
      <c r="M2133" s="2" t="s">
        <v>71</v>
      </c>
      <c r="N2133" s="2">
        <v>0</v>
      </c>
      <c r="O2133" s="2">
        <v>6</v>
      </c>
      <c r="P2133" s="2">
        <v>158</v>
      </c>
      <c r="Q2133" s="2" t="str">
        <f>VLOOKUP(A2133,'Additional Data'!$A$1:$D$9949,2,0)</f>
        <v>App</v>
      </c>
      <c r="R2133" s="2" t="str">
        <f>VLOOKUP(A2133,'Additional Data'!$A$1:$D$9949,4,0)</f>
        <v>Cash On Delivery</v>
      </c>
      <c r="S2133" s="5">
        <f>VLOOKUP(A2133,'Additional Data'!$A$1:$D$9949,3,0)</f>
        <v>2913.9908810000002</v>
      </c>
      <c r="T2133" s="2" t="str">
        <f>HLOOKUP(B2133,'Additional Data'!$F$1:$N$2,2,0)</f>
        <v>Mobile</v>
      </c>
    </row>
    <row r="2134" spans="1:20" ht="14.25" customHeight="1">
      <c r="A2134" s="2">
        <v>786253</v>
      </c>
      <c r="B2134" s="2" t="s">
        <v>36</v>
      </c>
      <c r="C2134" s="2" t="s">
        <v>41</v>
      </c>
      <c r="D2134" s="2" t="s">
        <v>34</v>
      </c>
      <c r="E2134" s="4">
        <v>43531.986111111109</v>
      </c>
      <c r="F2134" s="4">
        <v>43540.986111111109</v>
      </c>
      <c r="G2134" s="4">
        <v>43534.986111111109</v>
      </c>
      <c r="H2134" s="2">
        <v>27</v>
      </c>
      <c r="I2134" s="2">
        <v>113</v>
      </c>
      <c r="J2134" s="2" t="s">
        <v>60</v>
      </c>
      <c r="K2134" s="2" t="s">
        <v>77</v>
      </c>
      <c r="L2134" s="2" t="s">
        <v>35</v>
      </c>
      <c r="M2134" s="2" t="s">
        <v>59</v>
      </c>
      <c r="N2134" s="2">
        <v>6</v>
      </c>
      <c r="O2134" s="2">
        <v>9</v>
      </c>
      <c r="P2134" s="2">
        <v>140</v>
      </c>
      <c r="Q2134" s="2" t="str">
        <f>VLOOKUP(A2134,'Additional Data'!$A$1:$D$9949,2,0)</f>
        <v>App</v>
      </c>
      <c r="R2134" s="2" t="str">
        <f>VLOOKUP(A2134,'Additional Data'!$A$1:$D$9949,4,0)</f>
        <v>Credit Card</v>
      </c>
      <c r="S2134" s="5">
        <f>VLOOKUP(A2134,'Additional Data'!$A$1:$D$9949,3,0)</f>
        <v>3007.119498</v>
      </c>
      <c r="T2134" s="2" t="str">
        <f>HLOOKUP(B2134,'Additional Data'!$F$1:$N$2,2,0)</f>
        <v>Laptop</v>
      </c>
    </row>
    <row r="2135" spans="1:20" ht="14.25" customHeight="1">
      <c r="A2135" s="2">
        <v>238007</v>
      </c>
      <c r="B2135" s="2" t="s">
        <v>30</v>
      </c>
      <c r="C2135" s="2" t="s">
        <v>41</v>
      </c>
      <c r="D2135" s="2" t="s">
        <v>34</v>
      </c>
      <c r="E2135" s="4">
        <v>43531.989976851852</v>
      </c>
      <c r="F2135" s="4">
        <v>43533.989976851852</v>
      </c>
      <c r="G2135" s="4">
        <v>43537.989976851852</v>
      </c>
      <c r="H2135" s="2">
        <v>0</v>
      </c>
      <c r="I2135" s="2">
        <v>128</v>
      </c>
      <c r="J2135" s="2" t="s">
        <v>41</v>
      </c>
      <c r="K2135" s="2" t="s">
        <v>66</v>
      </c>
      <c r="L2135" s="2" t="s">
        <v>67</v>
      </c>
      <c r="M2135" s="2" t="s">
        <v>59</v>
      </c>
      <c r="N2135" s="2">
        <v>-4</v>
      </c>
      <c r="O2135" s="2">
        <v>2</v>
      </c>
      <c r="P2135" s="2">
        <v>128</v>
      </c>
      <c r="Q2135" s="2" t="str">
        <f>VLOOKUP(A2135,'Additional Data'!$A$1:$D$9949,2,0)</f>
        <v>App</v>
      </c>
      <c r="R2135" s="2" t="str">
        <f>VLOOKUP(A2135,'Additional Data'!$A$1:$D$9949,4,0)</f>
        <v>Cash On Delivery</v>
      </c>
      <c r="S2135" s="5">
        <f>VLOOKUP(A2135,'Additional Data'!$A$1:$D$9949,3,0)</f>
        <v>2334.83565</v>
      </c>
      <c r="T2135" s="2" t="str">
        <f>HLOOKUP(B2135,'Additional Data'!$F$1:$N$2,2,0)</f>
        <v>PC</v>
      </c>
    </row>
    <row r="2136" spans="1:20" ht="14.25" customHeight="1">
      <c r="A2136" s="2">
        <v>988190</v>
      </c>
      <c r="B2136" s="2" t="s">
        <v>47</v>
      </c>
      <c r="C2136" s="2" t="s">
        <v>41</v>
      </c>
      <c r="D2136" s="2" t="s">
        <v>34</v>
      </c>
      <c r="E2136" s="4">
        <v>43531.992118055554</v>
      </c>
      <c r="F2136" s="4">
        <v>43538.992118055554</v>
      </c>
      <c r="G2136" s="4">
        <v>43536.992118055554</v>
      </c>
      <c r="H2136" s="2">
        <v>30</v>
      </c>
      <c r="I2136" s="2">
        <v>127</v>
      </c>
      <c r="J2136" s="2" t="s">
        <v>73</v>
      </c>
      <c r="K2136" s="2" t="s">
        <v>80</v>
      </c>
      <c r="L2136" s="2" t="s">
        <v>35</v>
      </c>
      <c r="M2136" s="2" t="s">
        <v>59</v>
      </c>
      <c r="N2136" s="2">
        <v>2</v>
      </c>
      <c r="O2136" s="2">
        <v>7</v>
      </c>
      <c r="P2136" s="2">
        <v>157</v>
      </c>
      <c r="Q2136" s="2" t="str">
        <f>VLOOKUP(A2136,'Additional Data'!$A$1:$D$9949,2,0)</f>
        <v>App</v>
      </c>
      <c r="R2136" s="2" t="str">
        <f>VLOOKUP(A2136,'Additional Data'!$A$1:$D$9949,4,0)</f>
        <v>Debit Card</v>
      </c>
      <c r="S2136" s="5">
        <f>VLOOKUP(A2136,'Additional Data'!$A$1:$D$9949,3,0)</f>
        <v>1315.129318</v>
      </c>
      <c r="T2136" s="2" t="str">
        <f>HLOOKUP(B2136,'Additional Data'!$F$1:$N$2,2,0)</f>
        <v>Tablet</v>
      </c>
    </row>
    <row r="2137" spans="1:20" ht="14.25" customHeight="1">
      <c r="A2137" s="2">
        <v>90851</v>
      </c>
      <c r="B2137" s="2" t="s">
        <v>36</v>
      </c>
      <c r="C2137" s="2" t="s">
        <v>32</v>
      </c>
      <c r="D2137" s="2" t="s">
        <v>34</v>
      </c>
      <c r="E2137" s="4">
        <v>43531.994039351855</v>
      </c>
      <c r="F2137" s="4">
        <v>43536.994039351855</v>
      </c>
      <c r="G2137" s="4">
        <v>43537.994039351855</v>
      </c>
      <c r="H2137" s="2">
        <v>85</v>
      </c>
      <c r="I2137" s="2">
        <v>90</v>
      </c>
      <c r="J2137" s="2" t="s">
        <v>63</v>
      </c>
      <c r="K2137" s="2" t="s">
        <v>81</v>
      </c>
      <c r="L2137" s="2" t="s">
        <v>35</v>
      </c>
      <c r="M2137" s="2" t="s">
        <v>71</v>
      </c>
      <c r="N2137" s="2">
        <v>-1</v>
      </c>
      <c r="O2137" s="2">
        <v>5</v>
      </c>
      <c r="P2137" s="2">
        <v>175</v>
      </c>
      <c r="Q2137" s="2" t="str">
        <f>VLOOKUP(A2137,'Additional Data'!$A$1:$D$9949,2,0)</f>
        <v>App</v>
      </c>
      <c r="R2137" s="2" t="str">
        <f>VLOOKUP(A2137,'Additional Data'!$A$1:$D$9949,4,0)</f>
        <v>Credit Card</v>
      </c>
      <c r="S2137" s="5">
        <f>VLOOKUP(A2137,'Additional Data'!$A$1:$D$9949,3,0)</f>
        <v>3221.0666299999998</v>
      </c>
      <c r="T2137" s="2" t="str">
        <f>HLOOKUP(B2137,'Additional Data'!$F$1:$N$2,2,0)</f>
        <v>Laptop</v>
      </c>
    </row>
    <row r="2138" spans="1:20" ht="14.25" customHeight="1">
      <c r="A2138" s="2">
        <v>978806</v>
      </c>
      <c r="B2138" s="2" t="s">
        <v>39</v>
      </c>
      <c r="C2138" s="2" t="s">
        <v>32</v>
      </c>
      <c r="D2138" s="2" t="s">
        <v>34</v>
      </c>
      <c r="E2138" s="4">
        <v>43531.995115740741</v>
      </c>
      <c r="F2138" s="4">
        <v>43533.995115740741</v>
      </c>
      <c r="G2138" s="4">
        <v>43538.995115740741</v>
      </c>
      <c r="H2138" s="2">
        <v>50</v>
      </c>
      <c r="I2138" s="2">
        <v>109</v>
      </c>
      <c r="J2138" s="2" t="s">
        <v>63</v>
      </c>
      <c r="K2138" s="2" t="s">
        <v>81</v>
      </c>
      <c r="L2138" s="2" t="s">
        <v>35</v>
      </c>
      <c r="M2138" s="2" t="s">
        <v>59</v>
      </c>
      <c r="N2138" s="2">
        <v>-5</v>
      </c>
      <c r="O2138" s="2">
        <v>2</v>
      </c>
      <c r="P2138" s="2">
        <v>159</v>
      </c>
      <c r="Q2138" s="2" t="str">
        <f>VLOOKUP(A2138,'Additional Data'!$A$1:$D$9949,2,0)</f>
        <v>App</v>
      </c>
      <c r="R2138" s="2" t="str">
        <f>VLOOKUP(A2138,'Additional Data'!$A$1:$D$9949,4,0)</f>
        <v>Debit Card</v>
      </c>
      <c r="S2138" s="5">
        <f>VLOOKUP(A2138,'Additional Data'!$A$1:$D$9949,3,0)</f>
        <v>1371</v>
      </c>
      <c r="T2138" s="2" t="str">
        <f>HLOOKUP(B2138,'Additional Data'!$F$1:$N$2,2,0)</f>
        <v>Mobile</v>
      </c>
    </row>
    <row r="2139" spans="1:20" ht="14.25" customHeight="1">
      <c r="A2139" s="2">
        <v>719402</v>
      </c>
      <c r="B2139" s="2" t="s">
        <v>36</v>
      </c>
      <c r="C2139" s="2" t="s">
        <v>32</v>
      </c>
      <c r="D2139" s="2" t="s">
        <v>34</v>
      </c>
      <c r="E2139" s="4">
        <v>43531.999282407407</v>
      </c>
      <c r="F2139" s="4">
        <v>43532.999282407407</v>
      </c>
      <c r="G2139" s="4">
        <v>43538.999282407407</v>
      </c>
      <c r="H2139" s="2">
        <v>0</v>
      </c>
      <c r="I2139" s="2">
        <v>101</v>
      </c>
      <c r="J2139" s="2" t="s">
        <v>32</v>
      </c>
      <c r="K2139" s="2" t="s">
        <v>82</v>
      </c>
      <c r="L2139" s="2" t="s">
        <v>67</v>
      </c>
      <c r="M2139" s="2" t="s">
        <v>71</v>
      </c>
      <c r="N2139" s="2">
        <v>-6</v>
      </c>
      <c r="O2139" s="2">
        <v>1</v>
      </c>
      <c r="P2139" s="2">
        <v>101</v>
      </c>
      <c r="Q2139" s="2" t="str">
        <f>VLOOKUP(A2139,'Additional Data'!$A$1:$D$9949,2,0)</f>
        <v>App</v>
      </c>
      <c r="R2139" s="2" t="str">
        <f>VLOOKUP(A2139,'Additional Data'!$A$1:$D$9949,4,0)</f>
        <v>Debit Card</v>
      </c>
      <c r="S2139" s="5">
        <f>VLOOKUP(A2139,'Additional Data'!$A$1:$D$9949,3,0)</f>
        <v>2969.7356540000001</v>
      </c>
      <c r="T2139" s="2" t="str">
        <f>HLOOKUP(B2139,'Additional Data'!$F$1:$N$2,2,0)</f>
        <v>Laptop</v>
      </c>
    </row>
    <row r="2140" spans="1:20" ht="14.25" customHeight="1">
      <c r="A2140" s="2">
        <v>931131</v>
      </c>
      <c r="B2140" s="2" t="s">
        <v>36</v>
      </c>
      <c r="C2140" s="2" t="s">
        <v>41</v>
      </c>
      <c r="D2140" s="2" t="s">
        <v>34</v>
      </c>
      <c r="E2140" s="4">
        <v>43532.005243055559</v>
      </c>
      <c r="F2140" s="4">
        <v>43538.005243055559</v>
      </c>
      <c r="G2140" s="4">
        <v>43539.005243055559</v>
      </c>
      <c r="H2140" s="2">
        <v>45</v>
      </c>
      <c r="I2140" s="2">
        <v>111</v>
      </c>
      <c r="J2140" s="2" t="s">
        <v>60</v>
      </c>
      <c r="K2140" s="2" t="s">
        <v>77</v>
      </c>
      <c r="L2140" s="2" t="s">
        <v>35</v>
      </c>
      <c r="M2140" s="2" t="s">
        <v>59</v>
      </c>
      <c r="N2140" s="2">
        <v>-1</v>
      </c>
      <c r="O2140" s="2">
        <v>6</v>
      </c>
      <c r="P2140" s="2">
        <v>156</v>
      </c>
      <c r="Q2140" s="2" t="str">
        <f>VLOOKUP(A2140,'Additional Data'!$A$1:$D$9949,2,0)</f>
        <v>Website</v>
      </c>
      <c r="R2140" s="2" t="str">
        <f>VLOOKUP(A2140,'Additional Data'!$A$1:$D$9949,4,0)</f>
        <v>Credit Card</v>
      </c>
      <c r="S2140" s="5">
        <f>VLOOKUP(A2140,'Additional Data'!$A$1:$D$9949,3,0)</f>
        <v>2869.356143</v>
      </c>
      <c r="T2140" s="2" t="str">
        <f>HLOOKUP(B2140,'Additional Data'!$F$1:$N$2,2,0)</f>
        <v>Laptop</v>
      </c>
    </row>
    <row r="2141" spans="1:20" ht="14.25" customHeight="1">
      <c r="A2141" s="2">
        <v>354943</v>
      </c>
      <c r="B2141" s="2" t="s">
        <v>30</v>
      </c>
      <c r="C2141" s="2" t="s">
        <v>41</v>
      </c>
      <c r="D2141" s="2" t="s">
        <v>34</v>
      </c>
      <c r="E2141" s="4">
        <v>43532.007106481484</v>
      </c>
      <c r="F2141" s="4">
        <v>43533.007106481484</v>
      </c>
      <c r="G2141" s="4">
        <v>43536.007106481484</v>
      </c>
      <c r="H2141" s="2">
        <v>0</v>
      </c>
      <c r="I2141" s="2">
        <v>129</v>
      </c>
      <c r="J2141" s="2" t="s">
        <v>41</v>
      </c>
      <c r="K2141" s="2" t="s">
        <v>66</v>
      </c>
      <c r="L2141" s="2" t="s">
        <v>67</v>
      </c>
      <c r="M2141" s="2" t="s">
        <v>59</v>
      </c>
      <c r="N2141" s="2">
        <v>-3</v>
      </c>
      <c r="O2141" s="2">
        <v>1</v>
      </c>
      <c r="P2141" s="2">
        <v>129</v>
      </c>
      <c r="Q2141" s="2" t="str">
        <f>VLOOKUP(A2141,'Additional Data'!$A$1:$D$9949,2,0)</f>
        <v>App</v>
      </c>
      <c r="R2141" s="2" t="str">
        <f>VLOOKUP(A2141,'Additional Data'!$A$1:$D$9949,4,0)</f>
        <v>Credit Card</v>
      </c>
      <c r="S2141" s="5">
        <f>VLOOKUP(A2141,'Additional Data'!$A$1:$D$9949,3,0)</f>
        <v>3448</v>
      </c>
      <c r="T2141" s="2" t="str">
        <f>HLOOKUP(B2141,'Additional Data'!$F$1:$N$2,2,0)</f>
        <v>PC</v>
      </c>
    </row>
    <row r="2142" spans="1:20" ht="14.25" customHeight="1">
      <c r="A2142" s="2">
        <v>89269</v>
      </c>
      <c r="B2142" s="2" t="s">
        <v>30</v>
      </c>
      <c r="C2142" s="2" t="s">
        <v>32</v>
      </c>
      <c r="D2142" s="2" t="s">
        <v>34</v>
      </c>
      <c r="E2142" s="4">
        <v>43532.00949074074</v>
      </c>
      <c r="F2142" s="4">
        <v>43533.00949074074</v>
      </c>
      <c r="G2142" s="4">
        <v>43537.00949074074</v>
      </c>
      <c r="H2142" s="2">
        <v>0</v>
      </c>
      <c r="I2142" s="2">
        <v>108</v>
      </c>
      <c r="J2142" s="2" t="s">
        <v>32</v>
      </c>
      <c r="K2142" s="2" t="s">
        <v>82</v>
      </c>
      <c r="L2142" s="2" t="s">
        <v>67</v>
      </c>
      <c r="M2142" s="2" t="s">
        <v>71</v>
      </c>
      <c r="N2142" s="2">
        <v>-4</v>
      </c>
      <c r="O2142" s="2">
        <v>1</v>
      </c>
      <c r="P2142" s="2">
        <v>108</v>
      </c>
      <c r="Q2142" s="2" t="str">
        <f>VLOOKUP(A2142,'Additional Data'!$A$1:$D$9949,2,0)</f>
        <v>App</v>
      </c>
      <c r="R2142" s="2" t="str">
        <f>VLOOKUP(A2142,'Additional Data'!$A$1:$D$9949,4,0)</f>
        <v>Credit Card</v>
      </c>
      <c r="S2142" s="5">
        <f>VLOOKUP(A2142,'Additional Data'!$A$1:$D$9949,3,0)</f>
        <v>1756</v>
      </c>
      <c r="T2142" s="2" t="str">
        <f>HLOOKUP(B2142,'Additional Data'!$F$1:$N$2,2,0)</f>
        <v>PC</v>
      </c>
    </row>
    <row r="2143" spans="1:20" ht="14.25" customHeight="1">
      <c r="A2143" s="2">
        <v>303579</v>
      </c>
      <c r="B2143" s="2" t="s">
        <v>39</v>
      </c>
      <c r="C2143" s="2" t="s">
        <v>41</v>
      </c>
      <c r="D2143" s="2" t="s">
        <v>34</v>
      </c>
      <c r="E2143" s="4">
        <v>43532.012071759258</v>
      </c>
      <c r="F2143" s="4">
        <v>43535.012071759258</v>
      </c>
      <c r="G2143" s="4">
        <v>43536.012071759258</v>
      </c>
      <c r="H2143" s="2">
        <v>43</v>
      </c>
      <c r="I2143" s="2">
        <v>113</v>
      </c>
      <c r="J2143" s="2" t="s">
        <v>60</v>
      </c>
      <c r="K2143" s="2" t="s">
        <v>77</v>
      </c>
      <c r="L2143" s="2" t="s">
        <v>35</v>
      </c>
      <c r="M2143" s="2" t="s">
        <v>59</v>
      </c>
      <c r="N2143" s="2">
        <v>-1</v>
      </c>
      <c r="O2143" s="2">
        <v>3</v>
      </c>
      <c r="P2143" s="2">
        <v>156</v>
      </c>
      <c r="Q2143" s="2" t="str">
        <f>VLOOKUP(A2143,'Additional Data'!$A$1:$D$9949,2,0)</f>
        <v>Website</v>
      </c>
      <c r="R2143" s="2" t="str">
        <f>VLOOKUP(A2143,'Additional Data'!$A$1:$D$9949,4,0)</f>
        <v>Credit Card</v>
      </c>
      <c r="S2143" s="5">
        <f>VLOOKUP(A2143,'Additional Data'!$A$1:$D$9949,3,0)</f>
        <v>643.32843130000003</v>
      </c>
      <c r="T2143" s="2" t="str">
        <f>HLOOKUP(B2143,'Additional Data'!$F$1:$N$2,2,0)</f>
        <v>Mobile</v>
      </c>
    </row>
    <row r="2144" spans="1:20" ht="14.25" customHeight="1">
      <c r="A2144" s="2">
        <v>111513</v>
      </c>
      <c r="B2144" s="2" t="s">
        <v>30</v>
      </c>
      <c r="C2144" s="2" t="s">
        <v>41</v>
      </c>
      <c r="D2144" s="2" t="s">
        <v>34</v>
      </c>
      <c r="E2144" s="4">
        <v>43532.022627314815</v>
      </c>
      <c r="F2144" s="4">
        <v>43540.022627314815</v>
      </c>
      <c r="G2144" s="4">
        <v>43538.022627314815</v>
      </c>
      <c r="H2144" s="2">
        <v>41</v>
      </c>
      <c r="I2144" s="2">
        <v>129</v>
      </c>
      <c r="J2144" s="2" t="s">
        <v>32</v>
      </c>
      <c r="K2144" s="2" t="s">
        <v>70</v>
      </c>
      <c r="L2144" s="2" t="s">
        <v>35</v>
      </c>
      <c r="M2144" s="2" t="s">
        <v>59</v>
      </c>
      <c r="N2144" s="2">
        <v>2</v>
      </c>
      <c r="O2144" s="2">
        <v>8</v>
      </c>
      <c r="P2144" s="2">
        <v>170</v>
      </c>
      <c r="Q2144" s="2" t="str">
        <f>VLOOKUP(A2144,'Additional Data'!$A$1:$D$9949,2,0)</f>
        <v>Website</v>
      </c>
      <c r="R2144" s="2" t="str">
        <f>VLOOKUP(A2144,'Additional Data'!$A$1:$D$9949,4,0)</f>
        <v>Credit Card</v>
      </c>
      <c r="S2144" s="5">
        <f>VLOOKUP(A2144,'Additional Data'!$A$1:$D$9949,3,0)</f>
        <v>3418</v>
      </c>
      <c r="T2144" s="2" t="str">
        <f>HLOOKUP(B2144,'Additional Data'!$F$1:$N$2,2,0)</f>
        <v>PC</v>
      </c>
    </row>
    <row r="2145" spans="1:20" ht="14.25" customHeight="1">
      <c r="A2145" s="2">
        <v>969959</v>
      </c>
      <c r="B2145" s="2" t="s">
        <v>46</v>
      </c>
      <c r="C2145" s="2" t="s">
        <v>41</v>
      </c>
      <c r="D2145" s="2" t="s">
        <v>34</v>
      </c>
      <c r="E2145" s="4">
        <v>43532.026018518518</v>
      </c>
      <c r="F2145" s="4">
        <v>43538.026018518518</v>
      </c>
      <c r="G2145" s="4">
        <v>43539.026018518518</v>
      </c>
      <c r="H2145" s="2">
        <v>36</v>
      </c>
      <c r="I2145" s="2">
        <v>125</v>
      </c>
      <c r="J2145" s="2" t="s">
        <v>73</v>
      </c>
      <c r="K2145" s="2" t="s">
        <v>80</v>
      </c>
      <c r="L2145" s="2" t="s">
        <v>35</v>
      </c>
      <c r="M2145" s="2" t="s">
        <v>59</v>
      </c>
      <c r="N2145" s="2">
        <v>-1</v>
      </c>
      <c r="O2145" s="2">
        <v>6</v>
      </c>
      <c r="P2145" s="2">
        <v>161</v>
      </c>
      <c r="Q2145" s="2" t="str">
        <f>VLOOKUP(A2145,'Additional Data'!$A$1:$D$9949,2,0)</f>
        <v>App</v>
      </c>
      <c r="R2145" s="2" t="str">
        <f>VLOOKUP(A2145,'Additional Data'!$A$1:$D$9949,4,0)</f>
        <v>Credit Card</v>
      </c>
      <c r="S2145" s="5">
        <f>VLOOKUP(A2145,'Additional Data'!$A$1:$D$9949,3,0)</f>
        <v>3171</v>
      </c>
      <c r="T2145" s="2" t="str">
        <f>HLOOKUP(B2145,'Additional Data'!$F$1:$N$2,2,0)</f>
        <v>TV</v>
      </c>
    </row>
    <row r="2146" spans="1:20" ht="14.25" customHeight="1">
      <c r="A2146" s="2">
        <v>513228</v>
      </c>
      <c r="B2146" s="2" t="s">
        <v>39</v>
      </c>
      <c r="C2146" s="2" t="s">
        <v>32</v>
      </c>
      <c r="D2146" s="2" t="s">
        <v>34</v>
      </c>
      <c r="E2146" s="4">
        <v>43532.028148148151</v>
      </c>
      <c r="F2146" s="4">
        <v>43540.028148148151</v>
      </c>
      <c r="G2146" s="4">
        <v>43537.028148148151</v>
      </c>
      <c r="H2146" s="2">
        <v>39</v>
      </c>
      <c r="I2146" s="2">
        <v>105</v>
      </c>
      <c r="J2146" s="2" t="s">
        <v>63</v>
      </c>
      <c r="K2146" s="2" t="s">
        <v>81</v>
      </c>
      <c r="L2146" s="2" t="s">
        <v>35</v>
      </c>
      <c r="M2146" s="2" t="s">
        <v>71</v>
      </c>
      <c r="N2146" s="2">
        <v>3</v>
      </c>
      <c r="O2146" s="2">
        <v>8</v>
      </c>
      <c r="P2146" s="2">
        <v>144</v>
      </c>
      <c r="Q2146" s="2" t="str">
        <f>VLOOKUP(A2146,'Additional Data'!$A$1:$D$9949,2,0)</f>
        <v>Website</v>
      </c>
      <c r="R2146" s="2" t="str">
        <f>VLOOKUP(A2146,'Additional Data'!$A$1:$D$9949,4,0)</f>
        <v>Debit Card</v>
      </c>
      <c r="S2146" s="5">
        <f>VLOOKUP(A2146,'Additional Data'!$A$1:$D$9949,3,0)</f>
        <v>957</v>
      </c>
      <c r="T2146" s="2" t="str">
        <f>HLOOKUP(B2146,'Additional Data'!$F$1:$N$2,2,0)</f>
        <v>Mobile</v>
      </c>
    </row>
    <row r="2147" spans="1:20" ht="14.25" customHeight="1">
      <c r="A2147" s="2">
        <v>902946</v>
      </c>
      <c r="B2147" s="2" t="s">
        <v>47</v>
      </c>
      <c r="C2147" s="2" t="s">
        <v>32</v>
      </c>
      <c r="D2147" s="2" t="s">
        <v>34</v>
      </c>
      <c r="E2147" s="4">
        <v>43532.029374999998</v>
      </c>
      <c r="F2147" s="4">
        <v>43536.029374999998</v>
      </c>
      <c r="G2147" s="4">
        <v>43537.029374999998</v>
      </c>
      <c r="H2147" s="2">
        <v>40</v>
      </c>
      <c r="I2147" s="2">
        <v>112</v>
      </c>
      <c r="J2147" s="2" t="s">
        <v>60</v>
      </c>
      <c r="K2147" s="2" t="s">
        <v>61</v>
      </c>
      <c r="L2147" s="2" t="s">
        <v>35</v>
      </c>
      <c r="M2147" s="2" t="s">
        <v>59</v>
      </c>
      <c r="N2147" s="2">
        <v>-1</v>
      </c>
      <c r="O2147" s="2">
        <v>4</v>
      </c>
      <c r="P2147" s="2">
        <v>152</v>
      </c>
      <c r="Q2147" s="2" t="str">
        <f>VLOOKUP(A2147,'Additional Data'!$A$1:$D$9949,2,0)</f>
        <v>Website</v>
      </c>
      <c r="R2147" s="2" t="str">
        <f>VLOOKUP(A2147,'Additional Data'!$A$1:$D$9949,4,0)</f>
        <v>Debit Card</v>
      </c>
      <c r="S2147" s="5">
        <f>VLOOKUP(A2147,'Additional Data'!$A$1:$D$9949,3,0)</f>
        <v>2921.5945700000002</v>
      </c>
      <c r="T2147" s="2" t="str">
        <f>HLOOKUP(B2147,'Additional Data'!$F$1:$N$2,2,0)</f>
        <v>Tablet</v>
      </c>
    </row>
    <row r="2148" spans="1:20" ht="14.25" customHeight="1">
      <c r="A2148" s="2">
        <v>530172</v>
      </c>
      <c r="B2148" s="2" t="s">
        <v>30</v>
      </c>
      <c r="C2148" s="2" t="s">
        <v>32</v>
      </c>
      <c r="D2148" s="2" t="s">
        <v>34</v>
      </c>
      <c r="E2148" s="4">
        <v>43532.02957175926</v>
      </c>
      <c r="F2148" s="4">
        <v>43540.02957175926</v>
      </c>
      <c r="G2148" s="4">
        <v>43539.02957175926</v>
      </c>
      <c r="H2148" s="2">
        <v>89</v>
      </c>
      <c r="I2148" s="2">
        <v>104</v>
      </c>
      <c r="J2148" s="2" t="s">
        <v>73</v>
      </c>
      <c r="K2148" s="2" t="s">
        <v>74</v>
      </c>
      <c r="L2148" s="2" t="s">
        <v>35</v>
      </c>
      <c r="M2148" s="2" t="s">
        <v>71</v>
      </c>
      <c r="N2148" s="2">
        <v>1</v>
      </c>
      <c r="O2148" s="2">
        <v>8</v>
      </c>
      <c r="P2148" s="2">
        <v>193</v>
      </c>
      <c r="Q2148" s="2" t="str">
        <f>VLOOKUP(A2148,'Additional Data'!$A$1:$D$9949,2,0)</f>
        <v>Website</v>
      </c>
      <c r="R2148" s="2" t="str">
        <f>VLOOKUP(A2148,'Additional Data'!$A$1:$D$9949,4,0)</f>
        <v>Debit Card</v>
      </c>
      <c r="S2148" s="5">
        <f>VLOOKUP(A2148,'Additional Data'!$A$1:$D$9949,3,0)</f>
        <v>3697.5908300000001</v>
      </c>
      <c r="T2148" s="2" t="str">
        <f>HLOOKUP(B2148,'Additional Data'!$F$1:$N$2,2,0)</f>
        <v>PC</v>
      </c>
    </row>
    <row r="2149" spans="1:20" ht="14.25" customHeight="1">
      <c r="A2149" s="2">
        <v>958990</v>
      </c>
      <c r="B2149" s="2" t="s">
        <v>39</v>
      </c>
      <c r="C2149" s="2" t="s">
        <v>32</v>
      </c>
      <c r="D2149" s="2" t="s">
        <v>34</v>
      </c>
      <c r="E2149" s="4">
        <v>43532.030358796299</v>
      </c>
      <c r="F2149" s="4">
        <v>43539.030358796299</v>
      </c>
      <c r="G2149" s="4">
        <v>43535.030358796299</v>
      </c>
      <c r="H2149" s="2">
        <v>77</v>
      </c>
      <c r="I2149" s="2">
        <v>104</v>
      </c>
      <c r="J2149" s="2" t="s">
        <v>73</v>
      </c>
      <c r="K2149" s="2" t="s">
        <v>74</v>
      </c>
      <c r="L2149" s="2" t="s">
        <v>35</v>
      </c>
      <c r="M2149" s="2" t="s">
        <v>71</v>
      </c>
      <c r="N2149" s="2">
        <v>4</v>
      </c>
      <c r="O2149" s="2">
        <v>7</v>
      </c>
      <c r="P2149" s="2">
        <v>181</v>
      </c>
      <c r="Q2149" s="2" t="str">
        <f>VLOOKUP(A2149,'Additional Data'!$A$1:$D$9949,2,0)</f>
        <v>App</v>
      </c>
      <c r="R2149" s="2" t="str">
        <f>VLOOKUP(A2149,'Additional Data'!$A$1:$D$9949,4,0)</f>
        <v>Debit Card</v>
      </c>
      <c r="S2149" s="5">
        <f>VLOOKUP(A2149,'Additional Data'!$A$1:$D$9949,3,0)</f>
        <v>2363.9485180000001</v>
      </c>
      <c r="T2149" s="2" t="str">
        <f>HLOOKUP(B2149,'Additional Data'!$F$1:$N$2,2,0)</f>
        <v>Mobile</v>
      </c>
    </row>
    <row r="2150" spans="1:20" ht="14.25" customHeight="1">
      <c r="A2150" s="2">
        <v>777710</v>
      </c>
      <c r="B2150" s="2" t="s">
        <v>39</v>
      </c>
      <c r="C2150" s="2" t="s">
        <v>41</v>
      </c>
      <c r="D2150" s="2" t="s">
        <v>34</v>
      </c>
      <c r="E2150" s="4">
        <v>43532.0309837963</v>
      </c>
      <c r="F2150" s="4">
        <v>43539.0309837963</v>
      </c>
      <c r="G2150" s="4">
        <v>43537.0309837963</v>
      </c>
      <c r="H2150" s="2">
        <v>0</v>
      </c>
      <c r="I2150" s="2">
        <v>127</v>
      </c>
      <c r="J2150" s="2" t="s">
        <v>41</v>
      </c>
      <c r="K2150" s="2" t="s">
        <v>66</v>
      </c>
      <c r="L2150" s="2" t="s">
        <v>67</v>
      </c>
      <c r="M2150" s="2" t="s">
        <v>59</v>
      </c>
      <c r="N2150" s="2">
        <v>2</v>
      </c>
      <c r="O2150" s="2">
        <v>7</v>
      </c>
      <c r="P2150" s="2">
        <v>127</v>
      </c>
      <c r="Q2150" s="2" t="str">
        <f>VLOOKUP(A2150,'Additional Data'!$A$1:$D$9949,2,0)</f>
        <v>App</v>
      </c>
      <c r="R2150" s="2" t="str">
        <f>VLOOKUP(A2150,'Additional Data'!$A$1:$D$9949,4,0)</f>
        <v>Debit Card</v>
      </c>
      <c r="S2150" s="5">
        <f>VLOOKUP(A2150,'Additional Data'!$A$1:$D$9949,3,0)</f>
        <v>3515.0482499999998</v>
      </c>
      <c r="T2150" s="2" t="str">
        <f>HLOOKUP(B2150,'Additional Data'!$F$1:$N$2,2,0)</f>
        <v>Mobile</v>
      </c>
    </row>
    <row r="2151" spans="1:20" ht="14.25" customHeight="1">
      <c r="A2151" s="2">
        <v>62812</v>
      </c>
      <c r="B2151" s="2" t="s">
        <v>36</v>
      </c>
      <c r="C2151" s="2" t="s">
        <v>41</v>
      </c>
      <c r="D2151" s="2" t="s">
        <v>34</v>
      </c>
      <c r="E2151" s="4">
        <v>43532.031944444447</v>
      </c>
      <c r="F2151" s="4">
        <v>43542.031944444447</v>
      </c>
      <c r="G2151" s="4">
        <v>43535.031944444447</v>
      </c>
      <c r="H2151" s="2">
        <v>49</v>
      </c>
      <c r="I2151" s="2">
        <v>127</v>
      </c>
      <c r="J2151" s="2" t="s">
        <v>73</v>
      </c>
      <c r="K2151" s="2" t="s">
        <v>80</v>
      </c>
      <c r="L2151" s="2" t="s">
        <v>35</v>
      </c>
      <c r="M2151" s="2" t="s">
        <v>71</v>
      </c>
      <c r="N2151" s="2">
        <v>7</v>
      </c>
      <c r="O2151" s="2">
        <v>10</v>
      </c>
      <c r="P2151" s="2">
        <v>176</v>
      </c>
      <c r="Q2151" s="2" t="str">
        <f>VLOOKUP(A2151,'Additional Data'!$A$1:$D$9949,2,0)</f>
        <v>App</v>
      </c>
      <c r="R2151" s="2" t="str">
        <f>VLOOKUP(A2151,'Additional Data'!$A$1:$D$9949,4,0)</f>
        <v>Debit Card</v>
      </c>
      <c r="S2151" s="5">
        <f>VLOOKUP(A2151,'Additional Data'!$A$1:$D$9949,3,0)</f>
        <v>616.91054589999999</v>
      </c>
      <c r="T2151" s="2" t="str">
        <f>HLOOKUP(B2151,'Additional Data'!$F$1:$N$2,2,0)</f>
        <v>Laptop</v>
      </c>
    </row>
    <row r="2152" spans="1:20" ht="14.25" customHeight="1">
      <c r="A2152" s="2">
        <v>894964</v>
      </c>
      <c r="B2152" s="2" t="s">
        <v>30</v>
      </c>
      <c r="C2152" s="2" t="s">
        <v>41</v>
      </c>
      <c r="D2152" s="2" t="s">
        <v>34</v>
      </c>
      <c r="E2152" s="4">
        <v>43532.032881944448</v>
      </c>
      <c r="F2152" s="4">
        <v>43539.032881944448</v>
      </c>
      <c r="G2152" s="4">
        <v>43537.032881944448</v>
      </c>
      <c r="H2152" s="2">
        <v>67</v>
      </c>
      <c r="I2152" s="2">
        <v>106</v>
      </c>
      <c r="J2152" s="2" t="s">
        <v>73</v>
      </c>
      <c r="K2152" s="2" t="s">
        <v>80</v>
      </c>
      <c r="L2152" s="2" t="s">
        <v>35</v>
      </c>
      <c r="M2152" s="2" t="s">
        <v>71</v>
      </c>
      <c r="N2152" s="2">
        <v>2</v>
      </c>
      <c r="O2152" s="2">
        <v>7</v>
      </c>
      <c r="P2152" s="2">
        <v>173</v>
      </c>
      <c r="Q2152" s="2" t="str">
        <f>VLOOKUP(A2152,'Additional Data'!$A$1:$D$9949,2,0)</f>
        <v>App</v>
      </c>
      <c r="R2152" s="2" t="str">
        <f>VLOOKUP(A2152,'Additional Data'!$A$1:$D$9949,4,0)</f>
        <v>Debit Card</v>
      </c>
      <c r="S2152" s="5">
        <f>VLOOKUP(A2152,'Additional Data'!$A$1:$D$9949,3,0)</f>
        <v>483</v>
      </c>
      <c r="T2152" s="2" t="str">
        <f>HLOOKUP(B2152,'Additional Data'!$F$1:$N$2,2,0)</f>
        <v>PC</v>
      </c>
    </row>
    <row r="2153" spans="1:20" ht="14.25" customHeight="1">
      <c r="A2153" s="2">
        <v>820132</v>
      </c>
      <c r="B2153" s="2" t="s">
        <v>48</v>
      </c>
      <c r="C2153" s="2" t="s">
        <v>41</v>
      </c>
      <c r="D2153" s="2" t="s">
        <v>34</v>
      </c>
      <c r="E2153" s="4">
        <v>43532.034490740742</v>
      </c>
      <c r="F2153" s="4">
        <v>43532.034490740742</v>
      </c>
      <c r="G2153" s="4">
        <v>43539.034490740742</v>
      </c>
      <c r="H2153" s="2">
        <v>0</v>
      </c>
      <c r="I2153" s="2">
        <v>123</v>
      </c>
      <c r="J2153" s="2" t="s">
        <v>41</v>
      </c>
      <c r="K2153" s="2" t="s">
        <v>66</v>
      </c>
      <c r="L2153" s="2" t="s">
        <v>67</v>
      </c>
      <c r="M2153" s="2" t="s">
        <v>71</v>
      </c>
      <c r="N2153" s="2">
        <v>-7</v>
      </c>
      <c r="O2153" s="2">
        <v>0</v>
      </c>
      <c r="P2153" s="2">
        <v>123</v>
      </c>
      <c r="Q2153" s="2" t="str">
        <f>VLOOKUP(A2153,'Additional Data'!$A$1:$D$9949,2,0)</f>
        <v>App</v>
      </c>
      <c r="R2153" s="2" t="str">
        <f>VLOOKUP(A2153,'Additional Data'!$A$1:$D$9949,4,0)</f>
        <v>Debit Card</v>
      </c>
      <c r="S2153" s="5">
        <f>VLOOKUP(A2153,'Additional Data'!$A$1:$D$9949,3,0)</f>
        <v>1732.417269</v>
      </c>
      <c r="T2153" s="2" t="str">
        <f>HLOOKUP(B2153,'Additional Data'!$F$1:$N$2,2,0)</f>
        <v>Gaming Console</v>
      </c>
    </row>
    <row r="2154" spans="1:20" ht="14.25" customHeight="1">
      <c r="A2154" s="2">
        <v>246135</v>
      </c>
      <c r="B2154" s="2" t="s">
        <v>30</v>
      </c>
      <c r="C2154" s="2" t="s">
        <v>41</v>
      </c>
      <c r="D2154" s="2" t="s">
        <v>34</v>
      </c>
      <c r="E2154" s="4">
        <v>43532.048043981478</v>
      </c>
      <c r="F2154" s="4">
        <v>43542.048043981478</v>
      </c>
      <c r="G2154" s="4">
        <v>43536.048043981478</v>
      </c>
      <c r="H2154" s="2">
        <v>31</v>
      </c>
      <c r="I2154" s="2">
        <v>130</v>
      </c>
      <c r="J2154" s="2" t="s">
        <v>32</v>
      </c>
      <c r="K2154" s="2" t="s">
        <v>70</v>
      </c>
      <c r="L2154" s="2" t="s">
        <v>35</v>
      </c>
      <c r="M2154" s="2" t="s">
        <v>59</v>
      </c>
      <c r="N2154" s="2">
        <v>6</v>
      </c>
      <c r="O2154" s="2">
        <v>10</v>
      </c>
      <c r="P2154" s="2">
        <v>161</v>
      </c>
      <c r="Q2154" s="2" t="str">
        <f>VLOOKUP(A2154,'Additional Data'!$A$1:$D$9949,2,0)</f>
        <v>Website</v>
      </c>
      <c r="R2154" s="2" t="str">
        <f>VLOOKUP(A2154,'Additional Data'!$A$1:$D$9949,4,0)</f>
        <v>Credit Card</v>
      </c>
      <c r="S2154" s="5">
        <f>VLOOKUP(A2154,'Additional Data'!$A$1:$D$9949,3,0)</f>
        <v>1771.73002</v>
      </c>
      <c r="T2154" s="2" t="str">
        <f>HLOOKUP(B2154,'Additional Data'!$F$1:$N$2,2,0)</f>
        <v>PC</v>
      </c>
    </row>
    <row r="2155" spans="1:20" ht="14.25" customHeight="1">
      <c r="A2155" s="2">
        <v>544231</v>
      </c>
      <c r="B2155" s="2" t="s">
        <v>46</v>
      </c>
      <c r="C2155" s="2" t="s">
        <v>41</v>
      </c>
      <c r="D2155" s="2" t="s">
        <v>34</v>
      </c>
      <c r="E2155" s="4">
        <v>43532.058761574073</v>
      </c>
      <c r="F2155" s="4">
        <v>43537.058761574073</v>
      </c>
      <c r="G2155" s="4">
        <v>43536.058761574073</v>
      </c>
      <c r="H2155" s="2">
        <v>41</v>
      </c>
      <c r="I2155" s="2">
        <v>125</v>
      </c>
      <c r="J2155" s="2" t="s">
        <v>32</v>
      </c>
      <c r="K2155" s="2" t="s">
        <v>70</v>
      </c>
      <c r="L2155" s="2" t="s">
        <v>35</v>
      </c>
      <c r="M2155" s="2" t="s">
        <v>59</v>
      </c>
      <c r="N2155" s="2">
        <v>1</v>
      </c>
      <c r="O2155" s="2">
        <v>5</v>
      </c>
      <c r="P2155" s="2">
        <v>166</v>
      </c>
      <c r="Q2155" s="2" t="str">
        <f>VLOOKUP(A2155,'Additional Data'!$A$1:$D$9949,2,0)</f>
        <v>App</v>
      </c>
      <c r="R2155" s="2" t="str">
        <f>VLOOKUP(A2155,'Additional Data'!$A$1:$D$9949,4,0)</f>
        <v>Credit Card</v>
      </c>
      <c r="S2155" s="5">
        <f>VLOOKUP(A2155,'Additional Data'!$A$1:$D$9949,3,0)</f>
        <v>2989.1407979999999</v>
      </c>
      <c r="T2155" s="2" t="str">
        <f>HLOOKUP(B2155,'Additional Data'!$F$1:$N$2,2,0)</f>
        <v>TV</v>
      </c>
    </row>
    <row r="2156" spans="1:20" ht="14.25" customHeight="1">
      <c r="A2156" s="2">
        <v>146104</v>
      </c>
      <c r="B2156" s="2" t="s">
        <v>36</v>
      </c>
      <c r="C2156" s="2" t="s">
        <v>32</v>
      </c>
      <c r="D2156" s="2" t="s">
        <v>34</v>
      </c>
      <c r="E2156" s="4">
        <v>43532.059004629627</v>
      </c>
      <c r="F2156" s="4">
        <v>43540.059004629627</v>
      </c>
      <c r="G2156" s="4">
        <v>43538.059004629627</v>
      </c>
      <c r="H2156" s="2">
        <v>31</v>
      </c>
      <c r="I2156" s="2">
        <v>121</v>
      </c>
      <c r="J2156" s="2" t="s">
        <v>73</v>
      </c>
      <c r="K2156" s="2" t="s">
        <v>74</v>
      </c>
      <c r="L2156" s="2" t="s">
        <v>35</v>
      </c>
      <c r="M2156" s="2" t="s">
        <v>71</v>
      </c>
      <c r="N2156" s="2">
        <v>2</v>
      </c>
      <c r="O2156" s="2">
        <v>8</v>
      </c>
      <c r="P2156" s="2">
        <v>152</v>
      </c>
      <c r="Q2156" s="2" t="str">
        <f>VLOOKUP(A2156,'Additional Data'!$A$1:$D$9949,2,0)</f>
        <v>App</v>
      </c>
      <c r="R2156" s="2" t="str">
        <f>VLOOKUP(A2156,'Additional Data'!$A$1:$D$9949,4,0)</f>
        <v>Debit Card</v>
      </c>
      <c r="S2156" s="5">
        <f>VLOOKUP(A2156,'Additional Data'!$A$1:$D$9949,3,0)</f>
        <v>1027</v>
      </c>
      <c r="T2156" s="2" t="str">
        <f>HLOOKUP(B2156,'Additional Data'!$F$1:$N$2,2,0)</f>
        <v>Laptop</v>
      </c>
    </row>
    <row r="2157" spans="1:20" ht="14.25" customHeight="1">
      <c r="A2157" s="2">
        <v>223262</v>
      </c>
      <c r="B2157" s="2" t="s">
        <v>48</v>
      </c>
      <c r="C2157" s="2" t="s">
        <v>32</v>
      </c>
      <c r="D2157" s="2" t="s">
        <v>34</v>
      </c>
      <c r="E2157" s="4">
        <v>43532.059606481482</v>
      </c>
      <c r="F2157" s="4">
        <v>43534.059606481482</v>
      </c>
      <c r="G2157" s="4">
        <v>43538.059606481482</v>
      </c>
      <c r="H2157" s="2">
        <v>38</v>
      </c>
      <c r="I2157" s="2">
        <v>121</v>
      </c>
      <c r="J2157" s="2" t="s">
        <v>73</v>
      </c>
      <c r="K2157" s="2" t="s">
        <v>74</v>
      </c>
      <c r="L2157" s="2" t="s">
        <v>35</v>
      </c>
      <c r="M2157" s="2" t="s">
        <v>59</v>
      </c>
      <c r="N2157" s="2">
        <v>-4</v>
      </c>
      <c r="O2157" s="2">
        <v>2</v>
      </c>
      <c r="P2157" s="2">
        <v>159</v>
      </c>
      <c r="Q2157" s="2" t="str">
        <f>VLOOKUP(A2157,'Additional Data'!$A$1:$D$9949,2,0)</f>
        <v>App</v>
      </c>
      <c r="R2157" s="2" t="str">
        <f>VLOOKUP(A2157,'Additional Data'!$A$1:$D$9949,4,0)</f>
        <v>Debit Card</v>
      </c>
      <c r="S2157" s="5">
        <f>VLOOKUP(A2157,'Additional Data'!$A$1:$D$9949,3,0)</f>
        <v>674.17365029999996</v>
      </c>
      <c r="T2157" s="2" t="str">
        <f>HLOOKUP(B2157,'Additional Data'!$F$1:$N$2,2,0)</f>
        <v>Gaming Console</v>
      </c>
    </row>
    <row r="2158" spans="1:20" ht="14.25" customHeight="1">
      <c r="A2158" s="2">
        <v>698490</v>
      </c>
      <c r="B2158" s="2" t="s">
        <v>39</v>
      </c>
      <c r="C2158" s="2" t="s">
        <v>41</v>
      </c>
      <c r="D2158" s="2" t="s">
        <v>34</v>
      </c>
      <c r="E2158" s="4">
        <v>43532.059641203705</v>
      </c>
      <c r="F2158" s="4">
        <v>43534.059641203705</v>
      </c>
      <c r="G2158" s="4">
        <v>43535.059641203705</v>
      </c>
      <c r="H2158" s="2">
        <v>42</v>
      </c>
      <c r="I2158" s="2">
        <v>127</v>
      </c>
      <c r="J2158" s="2" t="s">
        <v>73</v>
      </c>
      <c r="K2158" s="2" t="s">
        <v>80</v>
      </c>
      <c r="L2158" s="2" t="s">
        <v>35</v>
      </c>
      <c r="M2158" s="2" t="s">
        <v>59</v>
      </c>
      <c r="N2158" s="2">
        <v>-1</v>
      </c>
      <c r="O2158" s="2">
        <v>2</v>
      </c>
      <c r="P2158" s="2">
        <v>169</v>
      </c>
      <c r="Q2158" s="2" t="str">
        <f>VLOOKUP(A2158,'Additional Data'!$A$1:$D$9949,2,0)</f>
        <v>Website</v>
      </c>
      <c r="R2158" s="2" t="str">
        <f>VLOOKUP(A2158,'Additional Data'!$A$1:$D$9949,4,0)</f>
        <v>Debit Card</v>
      </c>
      <c r="S2158" s="5">
        <f>VLOOKUP(A2158,'Additional Data'!$A$1:$D$9949,3,0)</f>
        <v>1660</v>
      </c>
      <c r="T2158" s="2" t="str">
        <f>HLOOKUP(B2158,'Additional Data'!$F$1:$N$2,2,0)</f>
        <v>Mobile</v>
      </c>
    </row>
    <row r="2159" spans="1:20" ht="14.25" customHeight="1">
      <c r="A2159" s="2">
        <v>743434</v>
      </c>
      <c r="B2159" s="2" t="s">
        <v>36</v>
      </c>
      <c r="C2159" s="2" t="s">
        <v>41</v>
      </c>
      <c r="D2159" s="2" t="s">
        <v>34</v>
      </c>
      <c r="E2159" s="4">
        <v>43532.060624999998</v>
      </c>
      <c r="F2159" s="4">
        <v>43537.060624999998</v>
      </c>
      <c r="G2159" s="4">
        <v>43537.060624999998</v>
      </c>
      <c r="H2159" s="2">
        <v>43</v>
      </c>
      <c r="I2159" s="2">
        <v>129</v>
      </c>
      <c r="J2159" s="2" t="s">
        <v>32</v>
      </c>
      <c r="K2159" s="2" t="s">
        <v>70</v>
      </c>
      <c r="L2159" s="2" t="s">
        <v>35</v>
      </c>
      <c r="M2159" s="2" t="s">
        <v>59</v>
      </c>
      <c r="N2159" s="2">
        <v>0</v>
      </c>
      <c r="O2159" s="2">
        <v>5</v>
      </c>
      <c r="P2159" s="2">
        <v>172</v>
      </c>
      <c r="Q2159" s="2" t="str">
        <f>VLOOKUP(A2159,'Additional Data'!$A$1:$D$9949,2,0)</f>
        <v>App</v>
      </c>
      <c r="R2159" s="2" t="str">
        <f>VLOOKUP(A2159,'Additional Data'!$A$1:$D$9949,4,0)</f>
        <v>Debit Card</v>
      </c>
      <c r="S2159" s="5">
        <f>VLOOKUP(A2159,'Additional Data'!$A$1:$D$9949,3,0)</f>
        <v>2581</v>
      </c>
      <c r="T2159" s="2" t="str">
        <f>HLOOKUP(B2159,'Additional Data'!$F$1:$N$2,2,0)</f>
        <v>Laptop</v>
      </c>
    </row>
    <row r="2160" spans="1:20" ht="14.25" customHeight="1">
      <c r="A2160" s="2">
        <v>136896</v>
      </c>
      <c r="B2160" s="2" t="s">
        <v>36</v>
      </c>
      <c r="C2160" s="2" t="s">
        <v>41</v>
      </c>
      <c r="D2160" s="2" t="s">
        <v>34</v>
      </c>
      <c r="E2160" s="4">
        <v>43532.066238425927</v>
      </c>
      <c r="F2160" s="4">
        <v>43537.066238425927</v>
      </c>
      <c r="G2160" s="4">
        <v>43536.066238425927</v>
      </c>
      <c r="H2160" s="2">
        <v>30</v>
      </c>
      <c r="I2160" s="2">
        <v>120</v>
      </c>
      <c r="J2160" s="2" t="s">
        <v>73</v>
      </c>
      <c r="K2160" s="2" t="s">
        <v>80</v>
      </c>
      <c r="L2160" s="2" t="s">
        <v>35</v>
      </c>
      <c r="M2160" s="2" t="s">
        <v>71</v>
      </c>
      <c r="N2160" s="2">
        <v>1</v>
      </c>
      <c r="O2160" s="2">
        <v>5</v>
      </c>
      <c r="P2160" s="2">
        <v>150</v>
      </c>
      <c r="Q2160" s="2" t="str">
        <f>VLOOKUP(A2160,'Additional Data'!$A$1:$D$9949,2,0)</f>
        <v>Website</v>
      </c>
      <c r="R2160" s="2" t="str">
        <f>VLOOKUP(A2160,'Additional Data'!$A$1:$D$9949,4,0)</f>
        <v>Debit Card</v>
      </c>
      <c r="S2160" s="5">
        <f>VLOOKUP(A2160,'Additional Data'!$A$1:$D$9949,3,0)</f>
        <v>2722</v>
      </c>
      <c r="T2160" s="2" t="str">
        <f>HLOOKUP(B2160,'Additional Data'!$F$1:$N$2,2,0)</f>
        <v>Laptop</v>
      </c>
    </row>
    <row r="2161" spans="1:20" ht="14.25" customHeight="1">
      <c r="A2161" s="2">
        <v>489693</v>
      </c>
      <c r="B2161" s="2" t="s">
        <v>39</v>
      </c>
      <c r="C2161" s="2" t="s">
        <v>41</v>
      </c>
      <c r="D2161" s="2" t="s">
        <v>34</v>
      </c>
      <c r="E2161" s="4">
        <v>43532.066400462965</v>
      </c>
      <c r="F2161" s="4">
        <v>43534.066400462965</v>
      </c>
      <c r="G2161" s="4">
        <v>43536.066400462965</v>
      </c>
      <c r="H2161" s="2">
        <v>65</v>
      </c>
      <c r="I2161" s="2">
        <v>101</v>
      </c>
      <c r="J2161" s="2" t="s">
        <v>32</v>
      </c>
      <c r="K2161" s="2" t="s">
        <v>70</v>
      </c>
      <c r="L2161" s="2" t="s">
        <v>35</v>
      </c>
      <c r="M2161" s="2" t="s">
        <v>71</v>
      </c>
      <c r="N2161" s="2">
        <v>-2</v>
      </c>
      <c r="O2161" s="2">
        <v>2</v>
      </c>
      <c r="P2161" s="2">
        <v>166</v>
      </c>
      <c r="Q2161" s="2" t="str">
        <f>VLOOKUP(A2161,'Additional Data'!$A$1:$D$9949,2,0)</f>
        <v>Website</v>
      </c>
      <c r="R2161" s="2" t="str">
        <f>VLOOKUP(A2161,'Additional Data'!$A$1:$D$9949,4,0)</f>
        <v>Credit Card</v>
      </c>
      <c r="S2161" s="5">
        <f>VLOOKUP(A2161,'Additional Data'!$A$1:$D$9949,3,0)</f>
        <v>3493</v>
      </c>
      <c r="T2161" s="2" t="str">
        <f>HLOOKUP(B2161,'Additional Data'!$F$1:$N$2,2,0)</f>
        <v>Mobile</v>
      </c>
    </row>
    <row r="2162" spans="1:20" ht="14.25" customHeight="1">
      <c r="A2162" s="2">
        <v>817530</v>
      </c>
      <c r="B2162" s="2" t="s">
        <v>47</v>
      </c>
      <c r="C2162" s="2" t="s">
        <v>32</v>
      </c>
      <c r="D2162" s="2" t="s">
        <v>34</v>
      </c>
      <c r="E2162" s="4">
        <v>43532.068865740737</v>
      </c>
      <c r="F2162" s="4">
        <v>43535.068865740737</v>
      </c>
      <c r="G2162" s="4">
        <v>43538.068865740737</v>
      </c>
      <c r="H2162" s="2">
        <v>70</v>
      </c>
      <c r="I2162" s="2">
        <v>102</v>
      </c>
      <c r="J2162" s="2" t="s">
        <v>41</v>
      </c>
      <c r="K2162" s="2" t="s">
        <v>58</v>
      </c>
      <c r="L2162" s="2" t="s">
        <v>35</v>
      </c>
      <c r="M2162" s="2" t="s">
        <v>71</v>
      </c>
      <c r="N2162" s="2">
        <v>-3</v>
      </c>
      <c r="O2162" s="2">
        <v>3</v>
      </c>
      <c r="P2162" s="2">
        <v>172</v>
      </c>
      <c r="Q2162" s="2" t="str">
        <f>VLOOKUP(A2162,'Additional Data'!$A$1:$D$9949,2,0)</f>
        <v>Website</v>
      </c>
      <c r="R2162" s="2" t="str">
        <f>VLOOKUP(A2162,'Additional Data'!$A$1:$D$9949,4,0)</f>
        <v>Debit Card</v>
      </c>
      <c r="S2162" s="5">
        <f>VLOOKUP(A2162,'Additional Data'!$A$1:$D$9949,3,0)</f>
        <v>2203</v>
      </c>
      <c r="T2162" s="2" t="str">
        <f>HLOOKUP(B2162,'Additional Data'!$F$1:$N$2,2,0)</f>
        <v>Tablet</v>
      </c>
    </row>
    <row r="2163" spans="1:20" ht="14.25" customHeight="1">
      <c r="A2163" s="2">
        <v>741405</v>
      </c>
      <c r="B2163" s="2" t="s">
        <v>48</v>
      </c>
      <c r="C2163" s="2" t="s">
        <v>41</v>
      </c>
      <c r="D2163" s="2" t="s">
        <v>34</v>
      </c>
      <c r="E2163" s="4">
        <v>43532.071331018517</v>
      </c>
      <c r="F2163" s="4">
        <v>43534.071331018517</v>
      </c>
      <c r="G2163" s="4">
        <v>43539.071331018517</v>
      </c>
      <c r="H2163" s="2">
        <v>72</v>
      </c>
      <c r="I2163" s="2">
        <v>92</v>
      </c>
      <c r="J2163" s="2" t="s">
        <v>60</v>
      </c>
      <c r="K2163" s="2" t="s">
        <v>77</v>
      </c>
      <c r="L2163" s="2" t="s">
        <v>35</v>
      </c>
      <c r="M2163" s="2" t="s">
        <v>71</v>
      </c>
      <c r="N2163" s="2">
        <v>-5</v>
      </c>
      <c r="O2163" s="2">
        <v>2</v>
      </c>
      <c r="P2163" s="2">
        <v>164</v>
      </c>
      <c r="Q2163" s="2" t="str">
        <f>VLOOKUP(A2163,'Additional Data'!$A$1:$D$9949,2,0)</f>
        <v>Website</v>
      </c>
      <c r="R2163" s="2" t="str">
        <f>VLOOKUP(A2163,'Additional Data'!$A$1:$D$9949,4,0)</f>
        <v>Cash On Delivery</v>
      </c>
      <c r="S2163" s="5">
        <f>VLOOKUP(A2163,'Additional Data'!$A$1:$D$9949,3,0)</f>
        <v>3485.2124950000002</v>
      </c>
      <c r="T2163" s="2" t="str">
        <f>HLOOKUP(B2163,'Additional Data'!$F$1:$N$2,2,0)</f>
        <v>Gaming Console</v>
      </c>
    </row>
    <row r="2164" spans="1:20" ht="14.25" customHeight="1">
      <c r="A2164" s="2">
        <v>969951</v>
      </c>
      <c r="B2164" s="2" t="s">
        <v>30</v>
      </c>
      <c r="C2164" s="2" t="s">
        <v>41</v>
      </c>
      <c r="D2164" s="2" t="s">
        <v>34</v>
      </c>
      <c r="E2164" s="4">
        <v>43532.085196759261</v>
      </c>
      <c r="F2164" s="4">
        <v>43540.085196759261</v>
      </c>
      <c r="G2164" s="4">
        <v>43539.085196759261</v>
      </c>
      <c r="H2164" s="2">
        <v>42</v>
      </c>
      <c r="I2164" s="2">
        <v>109</v>
      </c>
      <c r="J2164" s="2" t="s">
        <v>60</v>
      </c>
      <c r="K2164" s="2" t="s">
        <v>77</v>
      </c>
      <c r="L2164" s="2" t="s">
        <v>35</v>
      </c>
      <c r="M2164" s="2" t="s">
        <v>59</v>
      </c>
      <c r="N2164" s="2">
        <v>1</v>
      </c>
      <c r="O2164" s="2">
        <v>8</v>
      </c>
      <c r="P2164" s="2">
        <v>151</v>
      </c>
      <c r="Q2164" s="2" t="str">
        <f>VLOOKUP(A2164,'Additional Data'!$A$1:$D$9949,2,0)</f>
        <v>Website</v>
      </c>
      <c r="R2164" s="2" t="str">
        <f>VLOOKUP(A2164,'Additional Data'!$A$1:$D$9949,4,0)</f>
        <v>Credit Card</v>
      </c>
      <c r="S2164" s="5">
        <f>VLOOKUP(A2164,'Additional Data'!$A$1:$D$9949,3,0)</f>
        <v>350</v>
      </c>
      <c r="T2164" s="2" t="str">
        <f>HLOOKUP(B2164,'Additional Data'!$F$1:$N$2,2,0)</f>
        <v>PC</v>
      </c>
    </row>
    <row r="2165" spans="1:20" ht="14.25" customHeight="1">
      <c r="A2165" s="2">
        <v>345817</v>
      </c>
      <c r="B2165" s="2" t="s">
        <v>36</v>
      </c>
      <c r="C2165" s="2" t="s">
        <v>32</v>
      </c>
      <c r="D2165" s="2" t="s">
        <v>34</v>
      </c>
      <c r="E2165" s="4">
        <v>43532.088148148148</v>
      </c>
      <c r="F2165" s="4">
        <v>43534.088148148148</v>
      </c>
      <c r="G2165" s="4">
        <v>43539.088148148148</v>
      </c>
      <c r="H2165" s="2">
        <v>84</v>
      </c>
      <c r="I2165" s="2">
        <v>91</v>
      </c>
      <c r="J2165" s="2" t="s">
        <v>60</v>
      </c>
      <c r="K2165" s="2" t="s">
        <v>61</v>
      </c>
      <c r="L2165" s="2" t="s">
        <v>35</v>
      </c>
      <c r="M2165" s="2" t="s">
        <v>71</v>
      </c>
      <c r="N2165" s="2">
        <v>-5</v>
      </c>
      <c r="O2165" s="2">
        <v>2</v>
      </c>
      <c r="P2165" s="2">
        <v>175</v>
      </c>
      <c r="Q2165" s="2" t="str">
        <f>VLOOKUP(A2165,'Additional Data'!$A$1:$D$9949,2,0)</f>
        <v>App</v>
      </c>
      <c r="R2165" s="2" t="str">
        <f>VLOOKUP(A2165,'Additional Data'!$A$1:$D$9949,4,0)</f>
        <v>Credit Card</v>
      </c>
      <c r="S2165" s="5">
        <f>VLOOKUP(A2165,'Additional Data'!$A$1:$D$9949,3,0)</f>
        <v>2153.684401</v>
      </c>
      <c r="T2165" s="2" t="str">
        <f>HLOOKUP(B2165,'Additional Data'!$F$1:$N$2,2,0)</f>
        <v>Laptop</v>
      </c>
    </row>
    <row r="2166" spans="1:20" ht="14.25" customHeight="1">
      <c r="A2166" s="2">
        <v>348942</v>
      </c>
      <c r="B2166" s="2" t="s">
        <v>39</v>
      </c>
      <c r="C2166" s="2" t="s">
        <v>32</v>
      </c>
      <c r="D2166" s="2" t="s">
        <v>34</v>
      </c>
      <c r="E2166" s="4">
        <v>43532.090416666666</v>
      </c>
      <c r="F2166" s="4">
        <v>43540.090416666666</v>
      </c>
      <c r="G2166" s="4">
        <v>43536.090416666666</v>
      </c>
      <c r="H2166" s="2">
        <v>47</v>
      </c>
      <c r="I2166" s="2">
        <v>124</v>
      </c>
      <c r="J2166" s="2" t="s">
        <v>41</v>
      </c>
      <c r="K2166" s="2" t="s">
        <v>58</v>
      </c>
      <c r="L2166" s="2" t="s">
        <v>35</v>
      </c>
      <c r="M2166" s="2" t="s">
        <v>59</v>
      </c>
      <c r="N2166" s="2">
        <v>4</v>
      </c>
      <c r="O2166" s="2">
        <v>8</v>
      </c>
      <c r="P2166" s="2">
        <v>171</v>
      </c>
      <c r="Q2166" s="2" t="str">
        <f>VLOOKUP(A2166,'Additional Data'!$A$1:$D$9949,2,0)</f>
        <v>Website</v>
      </c>
      <c r="R2166" s="2" t="str">
        <f>VLOOKUP(A2166,'Additional Data'!$A$1:$D$9949,4,0)</f>
        <v>Debit Card</v>
      </c>
      <c r="S2166" s="5">
        <f>VLOOKUP(A2166,'Additional Data'!$A$1:$D$9949,3,0)</f>
        <v>886.91246569999998</v>
      </c>
      <c r="T2166" s="2" t="str">
        <f>HLOOKUP(B2166,'Additional Data'!$F$1:$N$2,2,0)</f>
        <v>Mobile</v>
      </c>
    </row>
    <row r="2167" spans="1:20" ht="14.25" customHeight="1">
      <c r="A2167" s="2">
        <v>6601</v>
      </c>
      <c r="B2167" s="2" t="s">
        <v>39</v>
      </c>
      <c r="C2167" s="2" t="s">
        <v>32</v>
      </c>
      <c r="D2167" s="2" t="s">
        <v>34</v>
      </c>
      <c r="E2167" s="4">
        <v>43532.091145833336</v>
      </c>
      <c r="F2167" s="4">
        <v>43541.091145833336</v>
      </c>
      <c r="G2167" s="4">
        <v>43539.091145833336</v>
      </c>
      <c r="H2167" s="2">
        <v>25</v>
      </c>
      <c r="I2167" s="2">
        <v>114</v>
      </c>
      <c r="J2167" s="2" t="s">
        <v>60</v>
      </c>
      <c r="K2167" s="2" t="s">
        <v>61</v>
      </c>
      <c r="L2167" s="2" t="s">
        <v>35</v>
      </c>
      <c r="M2167" s="2" t="s">
        <v>59</v>
      </c>
      <c r="N2167" s="2">
        <v>2</v>
      </c>
      <c r="O2167" s="2">
        <v>9</v>
      </c>
      <c r="P2167" s="2">
        <v>139</v>
      </c>
      <c r="Q2167" s="2" t="str">
        <f>VLOOKUP(A2167,'Additional Data'!$A$1:$D$9949,2,0)</f>
        <v>App</v>
      </c>
      <c r="R2167" s="2" t="str">
        <f>VLOOKUP(A2167,'Additional Data'!$A$1:$D$9949,4,0)</f>
        <v>Cash On Delivery</v>
      </c>
      <c r="S2167" s="5">
        <f>VLOOKUP(A2167,'Additional Data'!$A$1:$D$9949,3,0)</f>
        <v>1734</v>
      </c>
      <c r="T2167" s="2" t="str">
        <f>HLOOKUP(B2167,'Additional Data'!$F$1:$N$2,2,0)</f>
        <v>Mobile</v>
      </c>
    </row>
    <row r="2168" spans="1:20" ht="14.25" customHeight="1">
      <c r="A2168" s="2">
        <v>443245</v>
      </c>
      <c r="B2168" s="2" t="s">
        <v>30</v>
      </c>
      <c r="C2168" s="2" t="s">
        <v>32</v>
      </c>
      <c r="D2168" s="2" t="s">
        <v>34</v>
      </c>
      <c r="E2168" s="4">
        <v>43532.093495370369</v>
      </c>
      <c r="F2168" s="4">
        <v>43535.093495370369</v>
      </c>
      <c r="G2168" s="4">
        <v>43537.093495370369</v>
      </c>
      <c r="H2168" s="2">
        <v>30</v>
      </c>
      <c r="I2168" s="2">
        <v>125</v>
      </c>
      <c r="J2168" s="2" t="s">
        <v>41</v>
      </c>
      <c r="K2168" s="2" t="s">
        <v>58</v>
      </c>
      <c r="L2168" s="2" t="s">
        <v>35</v>
      </c>
      <c r="M2168" s="2" t="s">
        <v>59</v>
      </c>
      <c r="N2168" s="2">
        <v>-2</v>
      </c>
      <c r="O2168" s="2">
        <v>3</v>
      </c>
      <c r="P2168" s="2">
        <v>155</v>
      </c>
      <c r="Q2168" s="2" t="str">
        <f>VLOOKUP(A2168,'Additional Data'!$A$1:$D$9949,2,0)</f>
        <v>App</v>
      </c>
      <c r="R2168" s="2" t="str">
        <f>VLOOKUP(A2168,'Additional Data'!$A$1:$D$9949,4,0)</f>
        <v>Credit Card</v>
      </c>
      <c r="S2168" s="5">
        <f>VLOOKUP(A2168,'Additional Data'!$A$1:$D$9949,3,0)</f>
        <v>2074.543631</v>
      </c>
      <c r="T2168" s="2" t="str">
        <f>HLOOKUP(B2168,'Additional Data'!$F$1:$N$2,2,0)</f>
        <v>PC</v>
      </c>
    </row>
    <row r="2169" spans="1:20" ht="14.25" customHeight="1">
      <c r="A2169" s="2">
        <v>807081</v>
      </c>
      <c r="B2169" s="2" t="s">
        <v>39</v>
      </c>
      <c r="C2169" s="2" t="s">
        <v>41</v>
      </c>
      <c r="D2169" s="2" t="s">
        <v>34</v>
      </c>
      <c r="E2169" s="4">
        <v>43532.093518518515</v>
      </c>
      <c r="F2169" s="4">
        <v>43535.093518518515</v>
      </c>
      <c r="G2169" s="4">
        <v>43535.093518518515</v>
      </c>
      <c r="H2169" s="2">
        <v>0</v>
      </c>
      <c r="I2169" s="2">
        <v>129</v>
      </c>
      <c r="J2169" s="2" t="s">
        <v>41</v>
      </c>
      <c r="K2169" s="2" t="s">
        <v>66</v>
      </c>
      <c r="L2169" s="2" t="s">
        <v>67</v>
      </c>
      <c r="M2169" s="2" t="s">
        <v>59</v>
      </c>
      <c r="N2169" s="2">
        <v>0</v>
      </c>
      <c r="O2169" s="2">
        <v>3</v>
      </c>
      <c r="P2169" s="2">
        <v>129</v>
      </c>
      <c r="Q2169" s="2" t="str">
        <f>VLOOKUP(A2169,'Additional Data'!$A$1:$D$9949,2,0)</f>
        <v>Website</v>
      </c>
      <c r="R2169" s="2" t="str">
        <f>VLOOKUP(A2169,'Additional Data'!$A$1:$D$9949,4,0)</f>
        <v>Credit Card</v>
      </c>
      <c r="S2169" s="5">
        <f>VLOOKUP(A2169,'Additional Data'!$A$1:$D$9949,3,0)</f>
        <v>3051.004934</v>
      </c>
      <c r="T2169" s="2" t="str">
        <f>HLOOKUP(B2169,'Additional Data'!$F$1:$N$2,2,0)</f>
        <v>Mobile</v>
      </c>
    </row>
    <row r="2170" spans="1:20" ht="14.25" customHeight="1">
      <c r="A2170" s="2">
        <v>755377</v>
      </c>
      <c r="B2170" s="2" t="s">
        <v>39</v>
      </c>
      <c r="C2170" s="2" t="s">
        <v>32</v>
      </c>
      <c r="D2170" s="2" t="s">
        <v>34</v>
      </c>
      <c r="E2170" s="4">
        <v>43532.094907407409</v>
      </c>
      <c r="F2170" s="4">
        <v>43532.094907407409</v>
      </c>
      <c r="G2170" s="4">
        <v>43537.094907407409</v>
      </c>
      <c r="H2170" s="2">
        <v>0</v>
      </c>
      <c r="I2170" s="2">
        <v>122</v>
      </c>
      <c r="J2170" s="2" t="s">
        <v>32</v>
      </c>
      <c r="K2170" s="2" t="s">
        <v>82</v>
      </c>
      <c r="L2170" s="2" t="s">
        <v>67</v>
      </c>
      <c r="M2170" s="2" t="s">
        <v>59</v>
      </c>
      <c r="N2170" s="2">
        <v>-5</v>
      </c>
      <c r="O2170" s="2">
        <v>0</v>
      </c>
      <c r="P2170" s="2">
        <v>122</v>
      </c>
      <c r="Q2170" s="2" t="str">
        <f>VLOOKUP(A2170,'Additional Data'!$A$1:$D$9949,2,0)</f>
        <v>App</v>
      </c>
      <c r="R2170" s="2" t="str">
        <f>VLOOKUP(A2170,'Additional Data'!$A$1:$D$9949,4,0)</f>
        <v>Cash On Delivery</v>
      </c>
      <c r="S2170" s="5">
        <f>VLOOKUP(A2170,'Additional Data'!$A$1:$D$9949,3,0)</f>
        <v>1684</v>
      </c>
      <c r="T2170" s="2" t="str">
        <f>HLOOKUP(B2170,'Additional Data'!$F$1:$N$2,2,0)</f>
        <v>Mobile</v>
      </c>
    </row>
    <row r="2171" spans="1:20" ht="14.25" customHeight="1">
      <c r="A2171" s="2">
        <v>581821</v>
      </c>
      <c r="B2171" s="2" t="s">
        <v>48</v>
      </c>
      <c r="C2171" s="2" t="s">
        <v>41</v>
      </c>
      <c r="D2171" s="2" t="s">
        <v>34</v>
      </c>
      <c r="E2171" s="4">
        <v>43532.095902777779</v>
      </c>
      <c r="F2171" s="4">
        <v>43532.095902777779</v>
      </c>
      <c r="G2171" s="4">
        <v>43539.095902777779</v>
      </c>
      <c r="H2171" s="2">
        <v>0</v>
      </c>
      <c r="I2171" s="2">
        <v>108</v>
      </c>
      <c r="J2171" s="2" t="s">
        <v>41</v>
      </c>
      <c r="K2171" s="2" t="s">
        <v>66</v>
      </c>
      <c r="L2171" s="2" t="s">
        <v>67</v>
      </c>
      <c r="M2171" s="2" t="s">
        <v>71</v>
      </c>
      <c r="N2171" s="2">
        <v>-7</v>
      </c>
      <c r="O2171" s="2">
        <v>0</v>
      </c>
      <c r="P2171" s="2">
        <v>108</v>
      </c>
      <c r="Q2171" s="2" t="str">
        <f>VLOOKUP(A2171,'Additional Data'!$A$1:$D$9949,2,0)</f>
        <v>App</v>
      </c>
      <c r="R2171" s="2" t="str">
        <f>VLOOKUP(A2171,'Additional Data'!$A$1:$D$9949,4,0)</f>
        <v>Credit Card</v>
      </c>
      <c r="S2171" s="5">
        <f>VLOOKUP(A2171,'Additional Data'!$A$1:$D$9949,3,0)</f>
        <v>2349.508417</v>
      </c>
      <c r="T2171" s="2" t="str">
        <f>HLOOKUP(B2171,'Additional Data'!$F$1:$N$2,2,0)</f>
        <v>Gaming Console</v>
      </c>
    </row>
    <row r="2172" spans="1:20" ht="14.25" customHeight="1">
      <c r="A2172" s="2">
        <v>765855</v>
      </c>
      <c r="B2172" s="2" t="s">
        <v>49</v>
      </c>
      <c r="C2172" s="2" t="s">
        <v>41</v>
      </c>
      <c r="D2172" s="2" t="s">
        <v>34</v>
      </c>
      <c r="E2172" s="4">
        <v>43532.099930555552</v>
      </c>
      <c r="F2172" s="4">
        <v>43537.099930555552</v>
      </c>
      <c r="G2172" s="4">
        <v>43535.099930555552</v>
      </c>
      <c r="H2172" s="2">
        <v>31</v>
      </c>
      <c r="I2172" s="2">
        <v>114</v>
      </c>
      <c r="J2172" s="2" t="s">
        <v>63</v>
      </c>
      <c r="K2172" s="2" t="s">
        <v>64</v>
      </c>
      <c r="L2172" s="2" t="s">
        <v>35</v>
      </c>
      <c r="M2172" s="2" t="s">
        <v>59</v>
      </c>
      <c r="N2172" s="2">
        <v>2</v>
      </c>
      <c r="O2172" s="2">
        <v>5</v>
      </c>
      <c r="P2172" s="2">
        <v>145</v>
      </c>
      <c r="Q2172" s="2" t="str">
        <f>VLOOKUP(A2172,'Additional Data'!$A$1:$D$9949,2,0)</f>
        <v>Website</v>
      </c>
      <c r="R2172" s="2" t="str">
        <f>VLOOKUP(A2172,'Additional Data'!$A$1:$D$9949,4,0)</f>
        <v>Credit Card</v>
      </c>
      <c r="S2172" s="5">
        <f>VLOOKUP(A2172,'Additional Data'!$A$1:$D$9949,3,0)</f>
        <v>2715.376675</v>
      </c>
      <c r="T2172" s="2" t="str">
        <f>HLOOKUP(B2172,'Additional Data'!$F$1:$N$2,2,0)</f>
        <v>TV</v>
      </c>
    </row>
    <row r="2173" spans="1:20" ht="14.25" customHeight="1">
      <c r="A2173" s="2">
        <v>907502</v>
      </c>
      <c r="B2173" s="2" t="s">
        <v>42</v>
      </c>
      <c r="C2173" s="2" t="s">
        <v>41</v>
      </c>
      <c r="D2173" s="2" t="s">
        <v>34</v>
      </c>
      <c r="E2173" s="4">
        <v>43532.102025462962</v>
      </c>
      <c r="F2173" s="4">
        <v>43536.102025462962</v>
      </c>
      <c r="G2173" s="4">
        <v>43538.102025462962</v>
      </c>
      <c r="H2173" s="2">
        <v>0</v>
      </c>
      <c r="I2173" s="2">
        <v>108</v>
      </c>
      <c r="J2173" s="2" t="s">
        <v>41</v>
      </c>
      <c r="K2173" s="2" t="s">
        <v>66</v>
      </c>
      <c r="L2173" s="2" t="s">
        <v>67</v>
      </c>
      <c r="M2173" s="2" t="s">
        <v>71</v>
      </c>
      <c r="N2173" s="2">
        <v>-2</v>
      </c>
      <c r="O2173" s="2">
        <v>4</v>
      </c>
      <c r="P2173" s="2">
        <v>108</v>
      </c>
      <c r="Q2173" s="2" t="str">
        <f>VLOOKUP(A2173,'Additional Data'!$A$1:$D$9949,2,0)</f>
        <v>App</v>
      </c>
      <c r="R2173" s="2" t="str">
        <f>VLOOKUP(A2173,'Additional Data'!$A$1:$D$9949,4,0)</f>
        <v>Debit Card</v>
      </c>
      <c r="S2173" s="5">
        <f>VLOOKUP(A2173,'Additional Data'!$A$1:$D$9949,3,0)</f>
        <v>2865.7198109999999</v>
      </c>
      <c r="T2173" s="2" t="str">
        <f>HLOOKUP(B2173,'Additional Data'!$F$1:$N$2,2,0)</f>
        <v>TV</v>
      </c>
    </row>
    <row r="2174" spans="1:20" ht="14.25" customHeight="1">
      <c r="A2174" s="2">
        <v>354298</v>
      </c>
      <c r="B2174" s="2" t="s">
        <v>39</v>
      </c>
      <c r="C2174" s="2" t="s">
        <v>41</v>
      </c>
      <c r="D2174" s="2" t="s">
        <v>34</v>
      </c>
      <c r="E2174" s="4">
        <v>43532.106296296297</v>
      </c>
      <c r="F2174" s="4">
        <v>43533.106296296297</v>
      </c>
      <c r="G2174" s="4">
        <v>43537.106296296297</v>
      </c>
      <c r="H2174" s="2">
        <v>0</v>
      </c>
      <c r="I2174" s="2">
        <v>121</v>
      </c>
      <c r="J2174" s="2" t="s">
        <v>41</v>
      </c>
      <c r="K2174" s="2" t="s">
        <v>66</v>
      </c>
      <c r="L2174" s="2" t="s">
        <v>67</v>
      </c>
      <c r="M2174" s="2" t="s">
        <v>59</v>
      </c>
      <c r="N2174" s="2">
        <v>-4</v>
      </c>
      <c r="O2174" s="2">
        <v>1</v>
      </c>
      <c r="P2174" s="2">
        <v>121</v>
      </c>
      <c r="Q2174" s="2" t="str">
        <f>VLOOKUP(A2174,'Additional Data'!$A$1:$D$9949,2,0)</f>
        <v>App</v>
      </c>
      <c r="R2174" s="2" t="str">
        <f>VLOOKUP(A2174,'Additional Data'!$A$1:$D$9949,4,0)</f>
        <v>Debit Card</v>
      </c>
      <c r="S2174" s="5">
        <f>VLOOKUP(A2174,'Additional Data'!$A$1:$D$9949,3,0)</f>
        <v>2022.1597180000001</v>
      </c>
      <c r="T2174" s="2" t="str">
        <f>HLOOKUP(B2174,'Additional Data'!$F$1:$N$2,2,0)</f>
        <v>Mobile</v>
      </c>
    </row>
    <row r="2175" spans="1:20" ht="14.25" customHeight="1">
      <c r="A2175" s="2">
        <v>224348</v>
      </c>
      <c r="B2175" s="2" t="s">
        <v>39</v>
      </c>
      <c r="C2175" s="2" t="s">
        <v>32</v>
      </c>
      <c r="D2175" s="2" t="s">
        <v>34</v>
      </c>
      <c r="E2175" s="4">
        <v>43532.107256944444</v>
      </c>
      <c r="F2175" s="4">
        <v>43533.107256944444</v>
      </c>
      <c r="G2175" s="4">
        <v>43535.107256944444</v>
      </c>
      <c r="H2175" s="2">
        <v>0</v>
      </c>
      <c r="I2175" s="2">
        <v>108</v>
      </c>
      <c r="J2175" s="2" t="s">
        <v>32</v>
      </c>
      <c r="K2175" s="2" t="s">
        <v>82</v>
      </c>
      <c r="L2175" s="2" t="s">
        <v>67</v>
      </c>
      <c r="M2175" s="2" t="s">
        <v>71</v>
      </c>
      <c r="N2175" s="2">
        <v>-2</v>
      </c>
      <c r="O2175" s="2">
        <v>1</v>
      </c>
      <c r="P2175" s="2">
        <v>108</v>
      </c>
      <c r="Q2175" s="2" t="str">
        <f>VLOOKUP(A2175,'Additional Data'!$A$1:$D$9949,2,0)</f>
        <v>App</v>
      </c>
      <c r="R2175" s="2" t="str">
        <f>VLOOKUP(A2175,'Additional Data'!$A$1:$D$9949,4,0)</f>
        <v>Debit Card</v>
      </c>
      <c r="S2175" s="5">
        <f>VLOOKUP(A2175,'Additional Data'!$A$1:$D$9949,3,0)</f>
        <v>1970.489073</v>
      </c>
      <c r="T2175" s="2" t="str">
        <f>HLOOKUP(B2175,'Additional Data'!$F$1:$N$2,2,0)</f>
        <v>Mobile</v>
      </c>
    </row>
    <row r="2176" spans="1:20" ht="14.25" customHeight="1">
      <c r="A2176" s="2">
        <v>554090</v>
      </c>
      <c r="B2176" s="2" t="s">
        <v>47</v>
      </c>
      <c r="C2176" s="2" t="s">
        <v>32</v>
      </c>
      <c r="D2176" s="2" t="s">
        <v>34</v>
      </c>
      <c r="E2176" s="4">
        <v>43532.11136574074</v>
      </c>
      <c r="F2176" s="4">
        <v>43535.11136574074</v>
      </c>
      <c r="G2176" s="4">
        <v>43535.11136574074</v>
      </c>
      <c r="H2176" s="2">
        <v>25</v>
      </c>
      <c r="I2176" s="2">
        <v>126</v>
      </c>
      <c r="J2176" s="2" t="s">
        <v>41</v>
      </c>
      <c r="K2176" s="2" t="s">
        <v>58</v>
      </c>
      <c r="L2176" s="2" t="s">
        <v>35</v>
      </c>
      <c r="M2176" s="2" t="s">
        <v>59</v>
      </c>
      <c r="N2176" s="2">
        <v>0</v>
      </c>
      <c r="O2176" s="2">
        <v>3</v>
      </c>
      <c r="P2176" s="2">
        <v>151</v>
      </c>
      <c r="Q2176" s="2" t="str">
        <f>VLOOKUP(A2176,'Additional Data'!$A$1:$D$9949,2,0)</f>
        <v>App</v>
      </c>
      <c r="R2176" s="2" t="str">
        <f>VLOOKUP(A2176,'Additional Data'!$A$1:$D$9949,4,0)</f>
        <v>Debit Card</v>
      </c>
      <c r="S2176" s="5">
        <f>VLOOKUP(A2176,'Additional Data'!$A$1:$D$9949,3,0)</f>
        <v>1757.55717</v>
      </c>
      <c r="T2176" s="2" t="str">
        <f>HLOOKUP(B2176,'Additional Data'!$F$1:$N$2,2,0)</f>
        <v>Tablet</v>
      </c>
    </row>
    <row r="2177" spans="1:20" ht="14.25" customHeight="1">
      <c r="A2177" s="2">
        <v>256427</v>
      </c>
      <c r="B2177" s="2" t="s">
        <v>30</v>
      </c>
      <c r="C2177" s="2" t="s">
        <v>41</v>
      </c>
      <c r="D2177" s="2" t="s">
        <v>34</v>
      </c>
      <c r="E2177" s="4">
        <v>43532.115474537037</v>
      </c>
      <c r="F2177" s="4">
        <v>43536.115474537037</v>
      </c>
      <c r="G2177" s="4">
        <v>43539.115474537037</v>
      </c>
      <c r="H2177" s="2">
        <v>63</v>
      </c>
      <c r="I2177" s="2">
        <v>103</v>
      </c>
      <c r="J2177" s="2" t="s">
        <v>32</v>
      </c>
      <c r="K2177" s="2" t="s">
        <v>70</v>
      </c>
      <c r="L2177" s="2" t="s">
        <v>35</v>
      </c>
      <c r="M2177" s="2" t="s">
        <v>71</v>
      </c>
      <c r="N2177" s="2">
        <v>-3</v>
      </c>
      <c r="O2177" s="2">
        <v>4</v>
      </c>
      <c r="P2177" s="2">
        <v>166</v>
      </c>
      <c r="Q2177" s="2" t="str">
        <f>VLOOKUP(A2177,'Additional Data'!$A$1:$D$9949,2,0)</f>
        <v>App</v>
      </c>
      <c r="R2177" s="2" t="str">
        <f>VLOOKUP(A2177,'Additional Data'!$A$1:$D$9949,4,0)</f>
        <v>Credit Card</v>
      </c>
      <c r="S2177" s="5">
        <f>VLOOKUP(A2177,'Additional Data'!$A$1:$D$9949,3,0)</f>
        <v>1768</v>
      </c>
      <c r="T2177" s="2" t="str">
        <f>HLOOKUP(B2177,'Additional Data'!$F$1:$N$2,2,0)</f>
        <v>PC</v>
      </c>
    </row>
    <row r="2178" spans="1:20" ht="14.25" customHeight="1">
      <c r="A2178" s="2">
        <v>126668</v>
      </c>
      <c r="B2178" s="2" t="s">
        <v>30</v>
      </c>
      <c r="C2178" s="2" t="s">
        <v>32</v>
      </c>
      <c r="D2178" s="2" t="s">
        <v>34</v>
      </c>
      <c r="E2178" s="4">
        <v>43532.118935185186</v>
      </c>
      <c r="F2178" s="4">
        <v>43537.118935185186</v>
      </c>
      <c r="G2178" s="4">
        <v>43537.118935185186</v>
      </c>
      <c r="H2178" s="2">
        <v>39</v>
      </c>
      <c r="I2178" s="2">
        <v>122</v>
      </c>
      <c r="J2178" s="2" t="s">
        <v>73</v>
      </c>
      <c r="K2178" s="2" t="s">
        <v>74</v>
      </c>
      <c r="L2178" s="2" t="s">
        <v>35</v>
      </c>
      <c r="M2178" s="2" t="s">
        <v>71</v>
      </c>
      <c r="N2178" s="2">
        <v>0</v>
      </c>
      <c r="O2178" s="2">
        <v>5</v>
      </c>
      <c r="P2178" s="2">
        <v>161</v>
      </c>
      <c r="Q2178" s="2" t="str">
        <f>VLOOKUP(A2178,'Additional Data'!$A$1:$D$9949,2,0)</f>
        <v>App</v>
      </c>
      <c r="R2178" s="2" t="str">
        <f>VLOOKUP(A2178,'Additional Data'!$A$1:$D$9949,4,0)</f>
        <v>Debit Card</v>
      </c>
      <c r="S2178" s="5">
        <f>VLOOKUP(A2178,'Additional Data'!$A$1:$D$9949,3,0)</f>
        <v>873</v>
      </c>
      <c r="T2178" s="2" t="str">
        <f>HLOOKUP(B2178,'Additional Data'!$F$1:$N$2,2,0)</f>
        <v>PC</v>
      </c>
    </row>
    <row r="2179" spans="1:20" ht="14.25" customHeight="1">
      <c r="A2179" s="2">
        <v>655002</v>
      </c>
      <c r="B2179" s="2" t="s">
        <v>47</v>
      </c>
      <c r="C2179" s="2" t="s">
        <v>41</v>
      </c>
      <c r="D2179" s="2" t="s">
        <v>34</v>
      </c>
      <c r="E2179" s="4">
        <v>43532.121770833335</v>
      </c>
      <c r="F2179" s="4">
        <v>43536.121770833335</v>
      </c>
      <c r="G2179" s="4">
        <v>43539.121770833335</v>
      </c>
      <c r="H2179" s="2">
        <v>40</v>
      </c>
      <c r="I2179" s="2">
        <v>120</v>
      </c>
      <c r="J2179" s="2" t="s">
        <v>32</v>
      </c>
      <c r="K2179" s="2" t="s">
        <v>70</v>
      </c>
      <c r="L2179" s="2" t="s">
        <v>35</v>
      </c>
      <c r="M2179" s="2" t="s">
        <v>59</v>
      </c>
      <c r="N2179" s="2">
        <v>-3</v>
      </c>
      <c r="O2179" s="2">
        <v>4</v>
      </c>
      <c r="P2179" s="2">
        <v>160</v>
      </c>
      <c r="Q2179" s="2" t="str">
        <f>VLOOKUP(A2179,'Additional Data'!$A$1:$D$9949,2,0)</f>
        <v>Website</v>
      </c>
      <c r="R2179" s="2" t="str">
        <f>VLOOKUP(A2179,'Additional Data'!$A$1:$D$9949,4,0)</f>
        <v>Debit Card</v>
      </c>
      <c r="S2179" s="5">
        <f>VLOOKUP(A2179,'Additional Data'!$A$1:$D$9949,3,0)</f>
        <v>1487.4805650000001</v>
      </c>
      <c r="T2179" s="2" t="str">
        <f>HLOOKUP(B2179,'Additional Data'!$F$1:$N$2,2,0)</f>
        <v>Tablet</v>
      </c>
    </row>
    <row r="2180" spans="1:20" ht="14.25" customHeight="1">
      <c r="A2180" s="2">
        <v>390018</v>
      </c>
      <c r="B2180" s="2" t="s">
        <v>47</v>
      </c>
      <c r="C2180" s="2" t="s">
        <v>32</v>
      </c>
      <c r="D2180" s="2" t="s">
        <v>34</v>
      </c>
      <c r="E2180" s="4">
        <v>43532.12462962963</v>
      </c>
      <c r="F2180" s="4">
        <v>43536.12462962963</v>
      </c>
      <c r="G2180" s="4">
        <v>43535.12462962963</v>
      </c>
      <c r="H2180" s="2">
        <v>25</v>
      </c>
      <c r="I2180" s="2">
        <v>114</v>
      </c>
      <c r="J2180" s="2" t="s">
        <v>60</v>
      </c>
      <c r="K2180" s="2" t="s">
        <v>61</v>
      </c>
      <c r="L2180" s="2" t="s">
        <v>35</v>
      </c>
      <c r="M2180" s="2" t="s">
        <v>59</v>
      </c>
      <c r="N2180" s="2">
        <v>1</v>
      </c>
      <c r="O2180" s="2">
        <v>4</v>
      </c>
      <c r="P2180" s="2">
        <v>139</v>
      </c>
      <c r="Q2180" s="2" t="str">
        <f>VLOOKUP(A2180,'Additional Data'!$A$1:$D$9949,2,0)</f>
        <v>Website</v>
      </c>
      <c r="R2180" s="2" t="str">
        <f>VLOOKUP(A2180,'Additional Data'!$A$1:$D$9949,4,0)</f>
        <v>Debit Card</v>
      </c>
      <c r="S2180" s="5">
        <f>VLOOKUP(A2180,'Additional Data'!$A$1:$D$9949,3,0)</f>
        <v>777</v>
      </c>
      <c r="T2180" s="2" t="str">
        <f>HLOOKUP(B2180,'Additional Data'!$F$1:$N$2,2,0)</f>
        <v>Tablet</v>
      </c>
    </row>
    <row r="2181" spans="1:20" ht="14.25" customHeight="1">
      <c r="A2181" s="2">
        <v>879212</v>
      </c>
      <c r="B2181" s="2" t="s">
        <v>39</v>
      </c>
      <c r="C2181" s="2" t="s">
        <v>41</v>
      </c>
      <c r="D2181" s="2" t="s">
        <v>34</v>
      </c>
      <c r="E2181" s="4">
        <v>43532.12667824074</v>
      </c>
      <c r="F2181" s="4">
        <v>43542.12667824074</v>
      </c>
      <c r="G2181" s="4">
        <v>43535.12667824074</v>
      </c>
      <c r="H2181" s="2">
        <v>50</v>
      </c>
      <c r="I2181" s="2">
        <v>123</v>
      </c>
      <c r="J2181" s="2" t="s">
        <v>73</v>
      </c>
      <c r="K2181" s="2" t="s">
        <v>80</v>
      </c>
      <c r="L2181" s="2" t="s">
        <v>35</v>
      </c>
      <c r="M2181" s="2" t="s">
        <v>71</v>
      </c>
      <c r="N2181" s="2">
        <v>7</v>
      </c>
      <c r="O2181" s="2">
        <v>10</v>
      </c>
      <c r="P2181" s="2">
        <v>173</v>
      </c>
      <c r="Q2181" s="2" t="str">
        <f>VLOOKUP(A2181,'Additional Data'!$A$1:$D$9949,2,0)</f>
        <v>App</v>
      </c>
      <c r="R2181" s="2" t="str">
        <f>VLOOKUP(A2181,'Additional Data'!$A$1:$D$9949,4,0)</f>
        <v>Debit Card</v>
      </c>
      <c r="S2181" s="5">
        <f>VLOOKUP(A2181,'Additional Data'!$A$1:$D$9949,3,0)</f>
        <v>1684</v>
      </c>
      <c r="T2181" s="2" t="str">
        <f>HLOOKUP(B2181,'Additional Data'!$F$1:$N$2,2,0)</f>
        <v>Mobile</v>
      </c>
    </row>
    <row r="2182" spans="1:20" ht="14.25" customHeight="1">
      <c r="A2182" s="2">
        <v>190383</v>
      </c>
      <c r="B2182" s="2" t="s">
        <v>47</v>
      </c>
      <c r="C2182" s="2" t="s">
        <v>41</v>
      </c>
      <c r="D2182" s="2" t="s">
        <v>34</v>
      </c>
      <c r="E2182" s="4">
        <v>43532.129363425927</v>
      </c>
      <c r="F2182" s="4">
        <v>43535.129363425927</v>
      </c>
      <c r="G2182" s="4">
        <v>43537.129363425927</v>
      </c>
      <c r="H2182" s="2">
        <v>0</v>
      </c>
      <c r="I2182" s="2">
        <v>122</v>
      </c>
      <c r="J2182" s="2" t="s">
        <v>41</v>
      </c>
      <c r="K2182" s="2" t="s">
        <v>66</v>
      </c>
      <c r="L2182" s="2" t="s">
        <v>67</v>
      </c>
      <c r="M2182" s="2" t="s">
        <v>59</v>
      </c>
      <c r="N2182" s="2">
        <v>-2</v>
      </c>
      <c r="O2182" s="2">
        <v>3</v>
      </c>
      <c r="P2182" s="2">
        <v>122</v>
      </c>
      <c r="Q2182" s="2" t="str">
        <f>VLOOKUP(A2182,'Additional Data'!$A$1:$D$9949,2,0)</f>
        <v>Website</v>
      </c>
      <c r="R2182" s="2" t="str">
        <f>VLOOKUP(A2182,'Additional Data'!$A$1:$D$9949,4,0)</f>
        <v>Credit Card</v>
      </c>
      <c r="S2182" s="5">
        <f>VLOOKUP(A2182,'Additional Data'!$A$1:$D$9949,3,0)</f>
        <v>2493.7598840000001</v>
      </c>
      <c r="T2182" s="2" t="str">
        <f>HLOOKUP(B2182,'Additional Data'!$F$1:$N$2,2,0)</f>
        <v>Tablet</v>
      </c>
    </row>
    <row r="2183" spans="1:20" ht="14.25" customHeight="1">
      <c r="A2183" s="2">
        <v>267255</v>
      </c>
      <c r="B2183" s="2" t="s">
        <v>39</v>
      </c>
      <c r="C2183" s="2" t="s">
        <v>32</v>
      </c>
      <c r="D2183" s="2" t="s">
        <v>34</v>
      </c>
      <c r="E2183" s="4">
        <v>43532.129629629628</v>
      </c>
      <c r="F2183" s="4">
        <v>43534.129629629628</v>
      </c>
      <c r="G2183" s="4">
        <v>43538.129629629628</v>
      </c>
      <c r="H2183" s="2">
        <v>48</v>
      </c>
      <c r="I2183" s="2">
        <v>109</v>
      </c>
      <c r="J2183" s="2" t="s">
        <v>63</v>
      </c>
      <c r="K2183" s="2" t="s">
        <v>81</v>
      </c>
      <c r="L2183" s="2" t="s">
        <v>35</v>
      </c>
      <c r="M2183" s="2" t="s">
        <v>59</v>
      </c>
      <c r="N2183" s="2">
        <v>-4</v>
      </c>
      <c r="O2183" s="2">
        <v>2</v>
      </c>
      <c r="P2183" s="2">
        <v>157</v>
      </c>
      <c r="Q2183" s="2" t="str">
        <f>VLOOKUP(A2183,'Additional Data'!$A$1:$D$9949,2,0)</f>
        <v>Website</v>
      </c>
      <c r="R2183" s="2" t="str">
        <f>VLOOKUP(A2183,'Additional Data'!$A$1:$D$9949,4,0)</f>
        <v>Credit Card</v>
      </c>
      <c r="S2183" s="5">
        <f>VLOOKUP(A2183,'Additional Data'!$A$1:$D$9949,3,0)</f>
        <v>339</v>
      </c>
      <c r="T2183" s="2" t="str">
        <f>HLOOKUP(B2183,'Additional Data'!$F$1:$N$2,2,0)</f>
        <v>Mobile</v>
      </c>
    </row>
    <row r="2184" spans="1:20" ht="14.25" customHeight="1">
      <c r="A2184" s="2">
        <v>268256</v>
      </c>
      <c r="B2184" s="2" t="s">
        <v>36</v>
      </c>
      <c r="C2184" s="2" t="s">
        <v>32</v>
      </c>
      <c r="D2184" s="2" t="s">
        <v>34</v>
      </c>
      <c r="E2184" s="4">
        <v>43532.132951388892</v>
      </c>
      <c r="F2184" s="4">
        <v>43537.132951388892</v>
      </c>
      <c r="G2184" s="4">
        <v>43538.132951388892</v>
      </c>
      <c r="H2184" s="2">
        <v>68</v>
      </c>
      <c r="I2184" s="2">
        <v>106</v>
      </c>
      <c r="J2184" s="2" t="s">
        <v>41</v>
      </c>
      <c r="K2184" s="2" t="s">
        <v>58</v>
      </c>
      <c r="L2184" s="2" t="s">
        <v>35</v>
      </c>
      <c r="M2184" s="2" t="s">
        <v>71</v>
      </c>
      <c r="N2184" s="2">
        <v>-1</v>
      </c>
      <c r="O2184" s="2">
        <v>5</v>
      </c>
      <c r="P2184" s="2">
        <v>174</v>
      </c>
      <c r="Q2184" s="2" t="str">
        <f>VLOOKUP(A2184,'Additional Data'!$A$1:$D$9949,2,0)</f>
        <v>App</v>
      </c>
      <c r="R2184" s="2" t="str">
        <f>VLOOKUP(A2184,'Additional Data'!$A$1:$D$9949,4,0)</f>
        <v>Debit Card</v>
      </c>
      <c r="S2184" s="5">
        <f>VLOOKUP(A2184,'Additional Data'!$A$1:$D$9949,3,0)</f>
        <v>1111.1958870000001</v>
      </c>
      <c r="T2184" s="2" t="str">
        <f>HLOOKUP(B2184,'Additional Data'!$F$1:$N$2,2,0)</f>
        <v>Laptop</v>
      </c>
    </row>
    <row r="2185" spans="1:20" ht="14.25" customHeight="1">
      <c r="A2185" s="2">
        <v>670323</v>
      </c>
      <c r="B2185" s="2" t="s">
        <v>39</v>
      </c>
      <c r="C2185" s="2" t="s">
        <v>32</v>
      </c>
      <c r="D2185" s="2" t="s">
        <v>34</v>
      </c>
      <c r="E2185" s="4">
        <v>43532.133252314816</v>
      </c>
      <c r="F2185" s="4">
        <v>43537.133252314816</v>
      </c>
      <c r="G2185" s="4">
        <v>43539.133252314816</v>
      </c>
      <c r="H2185" s="2">
        <v>28</v>
      </c>
      <c r="I2185" s="2">
        <v>110</v>
      </c>
      <c r="J2185" s="2" t="s">
        <v>63</v>
      </c>
      <c r="K2185" s="2" t="s">
        <v>81</v>
      </c>
      <c r="L2185" s="2" t="s">
        <v>35</v>
      </c>
      <c r="M2185" s="2" t="s">
        <v>59</v>
      </c>
      <c r="N2185" s="2">
        <v>-2</v>
      </c>
      <c r="O2185" s="2">
        <v>5</v>
      </c>
      <c r="P2185" s="2">
        <v>138</v>
      </c>
      <c r="Q2185" s="2" t="str">
        <f>VLOOKUP(A2185,'Additional Data'!$A$1:$D$9949,2,0)</f>
        <v>Website</v>
      </c>
      <c r="R2185" s="2" t="str">
        <f>VLOOKUP(A2185,'Additional Data'!$A$1:$D$9949,4,0)</f>
        <v>Credit Card</v>
      </c>
      <c r="S2185" s="5">
        <f>VLOOKUP(A2185,'Additional Data'!$A$1:$D$9949,3,0)</f>
        <v>3407.8360710000002</v>
      </c>
      <c r="T2185" s="2" t="str">
        <f>HLOOKUP(B2185,'Additional Data'!$F$1:$N$2,2,0)</f>
        <v>Mobile</v>
      </c>
    </row>
    <row r="2186" spans="1:20" ht="14.25" customHeight="1">
      <c r="A2186" s="2">
        <v>499000</v>
      </c>
      <c r="B2186" s="2" t="s">
        <v>47</v>
      </c>
      <c r="C2186" s="2" t="s">
        <v>32</v>
      </c>
      <c r="D2186" s="2" t="s">
        <v>34</v>
      </c>
      <c r="E2186" s="4">
        <v>43532.134328703702</v>
      </c>
      <c r="F2186" s="4">
        <v>43534.134328703702</v>
      </c>
      <c r="G2186" s="4">
        <v>43539.134328703702</v>
      </c>
      <c r="H2186" s="2">
        <v>40</v>
      </c>
      <c r="I2186" s="2">
        <v>122</v>
      </c>
      <c r="J2186" s="2" t="s">
        <v>41</v>
      </c>
      <c r="K2186" s="2" t="s">
        <v>58</v>
      </c>
      <c r="L2186" s="2" t="s">
        <v>35</v>
      </c>
      <c r="M2186" s="2" t="s">
        <v>71</v>
      </c>
      <c r="N2186" s="2">
        <v>-5</v>
      </c>
      <c r="O2186" s="2">
        <v>2</v>
      </c>
      <c r="P2186" s="2">
        <v>162</v>
      </c>
      <c r="Q2186" s="2" t="str">
        <f>VLOOKUP(A2186,'Additional Data'!$A$1:$D$9949,2,0)</f>
        <v>App</v>
      </c>
      <c r="R2186" s="2" t="str">
        <f>VLOOKUP(A2186,'Additional Data'!$A$1:$D$9949,4,0)</f>
        <v>Debit Card</v>
      </c>
      <c r="S2186" s="5">
        <f>VLOOKUP(A2186,'Additional Data'!$A$1:$D$9949,3,0)</f>
        <v>3209.5015269999999</v>
      </c>
      <c r="T2186" s="2" t="str">
        <f>HLOOKUP(B2186,'Additional Data'!$F$1:$N$2,2,0)</f>
        <v>Tablet</v>
      </c>
    </row>
    <row r="2187" spans="1:20" ht="14.25" customHeight="1">
      <c r="A2187" s="2">
        <v>142808</v>
      </c>
      <c r="B2187" s="2" t="s">
        <v>47</v>
      </c>
      <c r="C2187" s="2" t="s">
        <v>32</v>
      </c>
      <c r="D2187" s="2" t="s">
        <v>34</v>
      </c>
      <c r="E2187" s="4">
        <v>43532.136076388888</v>
      </c>
      <c r="F2187" s="4">
        <v>43534.136076388888</v>
      </c>
      <c r="G2187" s="4">
        <v>43538.136076388888</v>
      </c>
      <c r="H2187" s="2">
        <v>44</v>
      </c>
      <c r="I2187" s="2">
        <v>130</v>
      </c>
      <c r="J2187" s="2" t="s">
        <v>41</v>
      </c>
      <c r="K2187" s="2" t="s">
        <v>58</v>
      </c>
      <c r="L2187" s="2" t="s">
        <v>35</v>
      </c>
      <c r="M2187" s="2" t="s">
        <v>71</v>
      </c>
      <c r="N2187" s="2">
        <v>-4</v>
      </c>
      <c r="O2187" s="2">
        <v>2</v>
      </c>
      <c r="P2187" s="2">
        <v>174</v>
      </c>
      <c r="Q2187" s="2" t="str">
        <f>VLOOKUP(A2187,'Additional Data'!$A$1:$D$9949,2,0)</f>
        <v>App</v>
      </c>
      <c r="R2187" s="2" t="str">
        <f>VLOOKUP(A2187,'Additional Data'!$A$1:$D$9949,4,0)</f>
        <v>Debit Card</v>
      </c>
      <c r="S2187" s="5">
        <f>VLOOKUP(A2187,'Additional Data'!$A$1:$D$9949,3,0)</f>
        <v>770</v>
      </c>
      <c r="T2187" s="2" t="str">
        <f>HLOOKUP(B2187,'Additional Data'!$F$1:$N$2,2,0)</f>
        <v>Tablet</v>
      </c>
    </row>
    <row r="2188" spans="1:20" ht="14.25" customHeight="1">
      <c r="A2188" s="2">
        <v>280561</v>
      </c>
      <c r="B2188" s="2" t="s">
        <v>36</v>
      </c>
      <c r="C2188" s="2" t="s">
        <v>41</v>
      </c>
      <c r="D2188" s="2" t="s">
        <v>34</v>
      </c>
      <c r="E2188" s="4">
        <v>43532.138252314813</v>
      </c>
      <c r="F2188" s="4">
        <v>43536.138252314813</v>
      </c>
      <c r="G2188" s="4">
        <v>43538.138252314813</v>
      </c>
      <c r="H2188" s="2">
        <v>0</v>
      </c>
      <c r="I2188" s="2">
        <v>127</v>
      </c>
      <c r="J2188" s="2" t="s">
        <v>41</v>
      </c>
      <c r="K2188" s="2" t="s">
        <v>66</v>
      </c>
      <c r="L2188" s="2" t="s">
        <v>67</v>
      </c>
      <c r="M2188" s="2" t="s">
        <v>59</v>
      </c>
      <c r="N2188" s="2">
        <v>-2</v>
      </c>
      <c r="O2188" s="2">
        <v>4</v>
      </c>
      <c r="P2188" s="2">
        <v>127</v>
      </c>
      <c r="Q2188" s="2" t="str">
        <f>VLOOKUP(A2188,'Additional Data'!$A$1:$D$9949,2,0)</f>
        <v>App</v>
      </c>
      <c r="R2188" s="2" t="str">
        <f>VLOOKUP(A2188,'Additional Data'!$A$1:$D$9949,4,0)</f>
        <v>Credit Card</v>
      </c>
      <c r="S2188" s="5">
        <f>VLOOKUP(A2188,'Additional Data'!$A$1:$D$9949,3,0)</f>
        <v>2767.7855829999999</v>
      </c>
      <c r="T2188" s="2" t="str">
        <f>HLOOKUP(B2188,'Additional Data'!$F$1:$N$2,2,0)</f>
        <v>Laptop</v>
      </c>
    </row>
    <row r="2189" spans="1:20" ht="14.25" customHeight="1">
      <c r="A2189" s="2">
        <v>855762</v>
      </c>
      <c r="B2189" s="2" t="s">
        <v>36</v>
      </c>
      <c r="C2189" s="2" t="s">
        <v>41</v>
      </c>
      <c r="D2189" s="2" t="s">
        <v>34</v>
      </c>
      <c r="E2189" s="4">
        <v>43532.139525462961</v>
      </c>
      <c r="F2189" s="4">
        <v>43540.139525462961</v>
      </c>
      <c r="G2189" s="4">
        <v>43535.139525462961</v>
      </c>
      <c r="H2189" s="2">
        <v>34</v>
      </c>
      <c r="I2189" s="2">
        <v>120</v>
      </c>
      <c r="J2189" s="2" t="s">
        <v>32</v>
      </c>
      <c r="K2189" s="2" t="s">
        <v>70</v>
      </c>
      <c r="L2189" s="2" t="s">
        <v>35</v>
      </c>
      <c r="M2189" s="2" t="s">
        <v>59</v>
      </c>
      <c r="N2189" s="2">
        <v>5</v>
      </c>
      <c r="O2189" s="2">
        <v>8</v>
      </c>
      <c r="P2189" s="2">
        <v>154</v>
      </c>
      <c r="Q2189" s="2" t="str">
        <f>VLOOKUP(A2189,'Additional Data'!$A$1:$D$9949,2,0)</f>
        <v>Website</v>
      </c>
      <c r="R2189" s="2" t="str">
        <f>VLOOKUP(A2189,'Additional Data'!$A$1:$D$9949,4,0)</f>
        <v>Debit Card</v>
      </c>
      <c r="S2189" s="5">
        <f>VLOOKUP(A2189,'Additional Data'!$A$1:$D$9949,3,0)</f>
        <v>2948.6656809999999</v>
      </c>
      <c r="T2189" s="2" t="str">
        <f>HLOOKUP(B2189,'Additional Data'!$F$1:$N$2,2,0)</f>
        <v>Laptop</v>
      </c>
    </row>
    <row r="2190" spans="1:20" ht="14.25" customHeight="1">
      <c r="A2190" s="2">
        <v>849865</v>
      </c>
      <c r="B2190" s="2" t="s">
        <v>39</v>
      </c>
      <c r="C2190" s="2" t="s">
        <v>41</v>
      </c>
      <c r="D2190" s="2" t="s">
        <v>34</v>
      </c>
      <c r="E2190" s="4">
        <v>43532.139826388891</v>
      </c>
      <c r="F2190" s="4">
        <v>43534.139826388891</v>
      </c>
      <c r="G2190" s="4">
        <v>43535.139826388891</v>
      </c>
      <c r="H2190" s="2">
        <v>63</v>
      </c>
      <c r="I2190" s="2">
        <v>88</v>
      </c>
      <c r="J2190" s="2" t="s">
        <v>60</v>
      </c>
      <c r="K2190" s="2" t="s">
        <v>77</v>
      </c>
      <c r="L2190" s="2" t="s">
        <v>35</v>
      </c>
      <c r="M2190" s="2" t="s">
        <v>71</v>
      </c>
      <c r="N2190" s="2">
        <v>-1</v>
      </c>
      <c r="O2190" s="2">
        <v>2</v>
      </c>
      <c r="P2190" s="2">
        <v>151</v>
      </c>
      <c r="Q2190" s="2" t="str">
        <f>VLOOKUP(A2190,'Additional Data'!$A$1:$D$9949,2,0)</f>
        <v>App</v>
      </c>
      <c r="R2190" s="2" t="str">
        <f>VLOOKUP(A2190,'Additional Data'!$A$1:$D$9949,4,0)</f>
        <v>Credit Card</v>
      </c>
      <c r="S2190" s="5">
        <f>VLOOKUP(A2190,'Additional Data'!$A$1:$D$9949,3,0)</f>
        <v>1118.073639</v>
      </c>
      <c r="T2190" s="2" t="str">
        <f>HLOOKUP(B2190,'Additional Data'!$F$1:$N$2,2,0)</f>
        <v>Mobile</v>
      </c>
    </row>
    <row r="2191" spans="1:20" ht="14.25" customHeight="1">
      <c r="A2191" s="2">
        <v>736388</v>
      </c>
      <c r="B2191" s="2" t="s">
        <v>36</v>
      </c>
      <c r="C2191" s="2" t="s">
        <v>41</v>
      </c>
      <c r="D2191" s="2" t="s">
        <v>34</v>
      </c>
      <c r="E2191" s="4">
        <v>43532.141180555554</v>
      </c>
      <c r="F2191" s="4">
        <v>43536.141180555554</v>
      </c>
      <c r="G2191" s="4">
        <v>43538.141180555554</v>
      </c>
      <c r="H2191" s="2">
        <v>45</v>
      </c>
      <c r="I2191" s="2">
        <v>121</v>
      </c>
      <c r="J2191" s="2" t="s">
        <v>32</v>
      </c>
      <c r="K2191" s="2" t="s">
        <v>70</v>
      </c>
      <c r="L2191" s="2" t="s">
        <v>35</v>
      </c>
      <c r="M2191" s="2" t="s">
        <v>71</v>
      </c>
      <c r="N2191" s="2">
        <v>-2</v>
      </c>
      <c r="O2191" s="2">
        <v>4</v>
      </c>
      <c r="P2191" s="2">
        <v>166</v>
      </c>
      <c r="Q2191" s="2" t="str">
        <f>VLOOKUP(A2191,'Additional Data'!$A$1:$D$9949,2,0)</f>
        <v>App</v>
      </c>
      <c r="R2191" s="2" t="str">
        <f>VLOOKUP(A2191,'Additional Data'!$A$1:$D$9949,4,0)</f>
        <v>Debit Card</v>
      </c>
      <c r="S2191" s="5">
        <f>VLOOKUP(A2191,'Additional Data'!$A$1:$D$9949,3,0)</f>
        <v>1791.5167140000001</v>
      </c>
      <c r="T2191" s="2" t="str">
        <f>HLOOKUP(B2191,'Additional Data'!$F$1:$N$2,2,0)</f>
        <v>Laptop</v>
      </c>
    </row>
    <row r="2192" spans="1:20" ht="14.25" customHeight="1">
      <c r="A2192" s="2">
        <v>200905</v>
      </c>
      <c r="B2192" s="2" t="s">
        <v>46</v>
      </c>
      <c r="C2192" s="2" t="s">
        <v>32</v>
      </c>
      <c r="D2192" s="2" t="s">
        <v>34</v>
      </c>
      <c r="E2192" s="4">
        <v>43532.144305555557</v>
      </c>
      <c r="F2192" s="4">
        <v>43537.144305555557</v>
      </c>
      <c r="G2192" s="4">
        <v>43536.144305555557</v>
      </c>
      <c r="H2192" s="2">
        <v>0</v>
      </c>
      <c r="I2192" s="2">
        <v>127</v>
      </c>
      <c r="J2192" s="2" t="s">
        <v>32</v>
      </c>
      <c r="K2192" s="2" t="s">
        <v>82</v>
      </c>
      <c r="L2192" s="2" t="s">
        <v>67</v>
      </c>
      <c r="M2192" s="2" t="s">
        <v>59</v>
      </c>
      <c r="N2192" s="2">
        <v>1</v>
      </c>
      <c r="O2192" s="2">
        <v>5</v>
      </c>
      <c r="P2192" s="2">
        <v>127</v>
      </c>
      <c r="Q2192" s="2" t="str">
        <f>VLOOKUP(A2192,'Additional Data'!$A$1:$D$9949,2,0)</f>
        <v>App</v>
      </c>
      <c r="R2192" s="2" t="str">
        <f>VLOOKUP(A2192,'Additional Data'!$A$1:$D$9949,4,0)</f>
        <v>Credit Card</v>
      </c>
      <c r="S2192" s="5">
        <f>VLOOKUP(A2192,'Additional Data'!$A$1:$D$9949,3,0)</f>
        <v>3569</v>
      </c>
      <c r="T2192" s="2" t="str">
        <f>HLOOKUP(B2192,'Additional Data'!$F$1:$N$2,2,0)</f>
        <v>TV</v>
      </c>
    </row>
    <row r="2193" spans="1:20" ht="14.25" customHeight="1">
      <c r="A2193" s="2">
        <v>472915</v>
      </c>
      <c r="B2193" s="2" t="s">
        <v>46</v>
      </c>
      <c r="C2193" s="2" t="s">
        <v>41</v>
      </c>
      <c r="D2193" s="2" t="s">
        <v>34</v>
      </c>
      <c r="E2193" s="4">
        <v>43532.146689814814</v>
      </c>
      <c r="F2193" s="4">
        <v>43539.146689814814</v>
      </c>
      <c r="G2193" s="4">
        <v>43536.146689814814</v>
      </c>
      <c r="H2193" s="2">
        <v>0</v>
      </c>
      <c r="I2193" s="2">
        <v>125</v>
      </c>
      <c r="J2193" s="2" t="s">
        <v>41</v>
      </c>
      <c r="K2193" s="2" t="s">
        <v>66</v>
      </c>
      <c r="L2193" s="2" t="s">
        <v>67</v>
      </c>
      <c r="M2193" s="2" t="s">
        <v>59</v>
      </c>
      <c r="N2193" s="2">
        <v>3</v>
      </c>
      <c r="O2193" s="2">
        <v>7</v>
      </c>
      <c r="P2193" s="2">
        <v>125</v>
      </c>
      <c r="Q2193" s="2" t="str">
        <f>VLOOKUP(A2193,'Additional Data'!$A$1:$D$9949,2,0)</f>
        <v>App</v>
      </c>
      <c r="R2193" s="2" t="str">
        <f>VLOOKUP(A2193,'Additional Data'!$A$1:$D$9949,4,0)</f>
        <v>Credit Card</v>
      </c>
      <c r="S2193" s="5">
        <f>VLOOKUP(A2193,'Additional Data'!$A$1:$D$9949,3,0)</f>
        <v>1456.5947180000001</v>
      </c>
      <c r="T2193" s="2" t="str">
        <f>HLOOKUP(B2193,'Additional Data'!$F$1:$N$2,2,0)</f>
        <v>TV</v>
      </c>
    </row>
    <row r="2194" spans="1:20" ht="14.25" customHeight="1">
      <c r="A2194" s="2">
        <v>381514</v>
      </c>
      <c r="B2194" s="2" t="s">
        <v>47</v>
      </c>
      <c r="C2194" s="2" t="s">
        <v>41</v>
      </c>
      <c r="D2194" s="2" t="s">
        <v>34</v>
      </c>
      <c r="E2194" s="4">
        <v>43532.147499999999</v>
      </c>
      <c r="F2194" s="4">
        <v>43538.147499999999</v>
      </c>
      <c r="G2194" s="4">
        <v>43539.147499999999</v>
      </c>
      <c r="H2194" s="2">
        <v>46</v>
      </c>
      <c r="I2194" s="2">
        <v>129</v>
      </c>
      <c r="J2194" s="2" t="s">
        <v>73</v>
      </c>
      <c r="K2194" s="2" t="s">
        <v>80</v>
      </c>
      <c r="L2194" s="2" t="s">
        <v>35</v>
      </c>
      <c r="M2194" s="2" t="s">
        <v>59</v>
      </c>
      <c r="N2194" s="2">
        <v>-1</v>
      </c>
      <c r="O2194" s="2">
        <v>6</v>
      </c>
      <c r="P2194" s="2">
        <v>175</v>
      </c>
      <c r="Q2194" s="2" t="str">
        <f>VLOOKUP(A2194,'Additional Data'!$A$1:$D$9949,2,0)</f>
        <v>App</v>
      </c>
      <c r="R2194" s="2" t="str">
        <f>VLOOKUP(A2194,'Additional Data'!$A$1:$D$9949,4,0)</f>
        <v>Debit Card</v>
      </c>
      <c r="S2194" s="5">
        <f>VLOOKUP(A2194,'Additional Data'!$A$1:$D$9949,3,0)</f>
        <v>3375.426089</v>
      </c>
      <c r="T2194" s="2" t="str">
        <f>HLOOKUP(B2194,'Additional Data'!$F$1:$N$2,2,0)</f>
        <v>Tablet</v>
      </c>
    </row>
    <row r="2195" spans="1:20" ht="14.25" customHeight="1">
      <c r="A2195" s="2">
        <v>763884</v>
      </c>
      <c r="B2195" s="2" t="s">
        <v>47</v>
      </c>
      <c r="C2195" s="2" t="s">
        <v>32</v>
      </c>
      <c r="D2195" s="2" t="s">
        <v>34</v>
      </c>
      <c r="E2195" s="4">
        <v>43532.149895833332</v>
      </c>
      <c r="F2195" s="4">
        <v>43532.149895833332</v>
      </c>
      <c r="G2195" s="4">
        <v>43538.149895833332</v>
      </c>
      <c r="H2195" s="2">
        <v>0</v>
      </c>
      <c r="I2195" s="2">
        <v>121</v>
      </c>
      <c r="J2195" s="2" t="s">
        <v>32</v>
      </c>
      <c r="K2195" s="2" t="s">
        <v>82</v>
      </c>
      <c r="L2195" s="2" t="s">
        <v>67</v>
      </c>
      <c r="M2195" s="2" t="s">
        <v>71</v>
      </c>
      <c r="N2195" s="2">
        <v>-6</v>
      </c>
      <c r="O2195" s="2">
        <v>0</v>
      </c>
      <c r="P2195" s="2">
        <v>121</v>
      </c>
      <c r="Q2195" s="2" t="str">
        <f>VLOOKUP(A2195,'Additional Data'!$A$1:$D$9949,2,0)</f>
        <v>Website</v>
      </c>
      <c r="R2195" s="2" t="str">
        <f>VLOOKUP(A2195,'Additional Data'!$A$1:$D$9949,4,0)</f>
        <v>Debit Card</v>
      </c>
      <c r="S2195" s="5">
        <f>VLOOKUP(A2195,'Additional Data'!$A$1:$D$9949,3,0)</f>
        <v>3586</v>
      </c>
      <c r="T2195" s="2" t="str">
        <f>HLOOKUP(B2195,'Additional Data'!$F$1:$N$2,2,0)</f>
        <v>Tablet</v>
      </c>
    </row>
    <row r="2196" spans="1:20" ht="14.25" customHeight="1">
      <c r="A2196" s="2">
        <v>78131</v>
      </c>
      <c r="B2196" s="2" t="s">
        <v>30</v>
      </c>
      <c r="C2196" s="2" t="s">
        <v>32</v>
      </c>
      <c r="D2196" s="2" t="s">
        <v>34</v>
      </c>
      <c r="E2196" s="4">
        <v>43532.150787037041</v>
      </c>
      <c r="F2196" s="4">
        <v>43536.150787037041</v>
      </c>
      <c r="G2196" s="4">
        <v>43536.150787037041</v>
      </c>
      <c r="H2196" s="2">
        <v>40</v>
      </c>
      <c r="I2196" s="2">
        <v>110</v>
      </c>
      <c r="J2196" s="2" t="s">
        <v>60</v>
      </c>
      <c r="K2196" s="2" t="s">
        <v>61</v>
      </c>
      <c r="L2196" s="2" t="s">
        <v>35</v>
      </c>
      <c r="M2196" s="2" t="s">
        <v>59</v>
      </c>
      <c r="N2196" s="2">
        <v>0</v>
      </c>
      <c r="O2196" s="2">
        <v>4</v>
      </c>
      <c r="P2196" s="2">
        <v>150</v>
      </c>
      <c r="Q2196" s="2" t="str">
        <f>VLOOKUP(A2196,'Additional Data'!$A$1:$D$9949,2,0)</f>
        <v>App</v>
      </c>
      <c r="R2196" s="2" t="str">
        <f>VLOOKUP(A2196,'Additional Data'!$A$1:$D$9949,4,0)</f>
        <v>Credit Card</v>
      </c>
      <c r="S2196" s="5">
        <f>VLOOKUP(A2196,'Additional Data'!$A$1:$D$9949,3,0)</f>
        <v>1538</v>
      </c>
      <c r="T2196" s="2" t="str">
        <f>HLOOKUP(B2196,'Additional Data'!$F$1:$N$2,2,0)</f>
        <v>PC</v>
      </c>
    </row>
    <row r="2197" spans="1:20" ht="14.25" customHeight="1">
      <c r="A2197" s="2">
        <v>578123</v>
      </c>
      <c r="B2197" s="2" t="s">
        <v>30</v>
      </c>
      <c r="C2197" s="2" t="s">
        <v>41</v>
      </c>
      <c r="D2197" s="2" t="s">
        <v>34</v>
      </c>
      <c r="E2197" s="4">
        <v>43532.154432870368</v>
      </c>
      <c r="F2197" s="4">
        <v>43534.154432870368</v>
      </c>
      <c r="G2197" s="4">
        <v>43537.154432870368</v>
      </c>
      <c r="H2197" s="2">
        <v>65</v>
      </c>
      <c r="I2197" s="2">
        <v>88</v>
      </c>
      <c r="J2197" s="2" t="s">
        <v>60</v>
      </c>
      <c r="K2197" s="2" t="s">
        <v>77</v>
      </c>
      <c r="L2197" s="2" t="s">
        <v>35</v>
      </c>
      <c r="M2197" s="2" t="s">
        <v>71</v>
      </c>
      <c r="N2197" s="2">
        <v>-3</v>
      </c>
      <c r="O2197" s="2">
        <v>2</v>
      </c>
      <c r="P2197" s="2">
        <v>153</v>
      </c>
      <c r="Q2197" s="2" t="str">
        <f>VLOOKUP(A2197,'Additional Data'!$A$1:$D$9949,2,0)</f>
        <v>App</v>
      </c>
      <c r="R2197" s="2" t="str">
        <f>VLOOKUP(A2197,'Additional Data'!$A$1:$D$9949,4,0)</f>
        <v>Cash On Delivery</v>
      </c>
      <c r="S2197" s="5">
        <f>VLOOKUP(A2197,'Additional Data'!$A$1:$D$9949,3,0)</f>
        <v>1544.0998300000001</v>
      </c>
      <c r="T2197" s="2" t="str">
        <f>HLOOKUP(B2197,'Additional Data'!$F$1:$N$2,2,0)</f>
        <v>PC</v>
      </c>
    </row>
    <row r="2198" spans="1:20" ht="14.25" customHeight="1">
      <c r="A2198" s="2">
        <v>421623</v>
      </c>
      <c r="B2198" s="2" t="s">
        <v>47</v>
      </c>
      <c r="C2198" s="2" t="s">
        <v>32</v>
      </c>
      <c r="D2198" s="2" t="s">
        <v>34</v>
      </c>
      <c r="E2198" s="4">
        <v>43532.154652777775</v>
      </c>
      <c r="F2198" s="4">
        <v>43541.154652777775</v>
      </c>
      <c r="G2198" s="4">
        <v>43536.154652777775</v>
      </c>
      <c r="H2198" s="2">
        <v>68</v>
      </c>
      <c r="I2198" s="2">
        <v>86</v>
      </c>
      <c r="J2198" s="2" t="s">
        <v>63</v>
      </c>
      <c r="K2198" s="2" t="s">
        <v>81</v>
      </c>
      <c r="L2198" s="2" t="s">
        <v>35</v>
      </c>
      <c r="M2198" s="2" t="s">
        <v>71</v>
      </c>
      <c r="N2198" s="2">
        <v>5</v>
      </c>
      <c r="O2198" s="2">
        <v>9</v>
      </c>
      <c r="P2198" s="2">
        <v>154</v>
      </c>
      <c r="Q2198" s="2" t="str">
        <f>VLOOKUP(A2198,'Additional Data'!$A$1:$D$9949,2,0)</f>
        <v>Website</v>
      </c>
      <c r="R2198" s="2" t="str">
        <f>VLOOKUP(A2198,'Additional Data'!$A$1:$D$9949,4,0)</f>
        <v>Credit Card</v>
      </c>
      <c r="S2198" s="5">
        <f>VLOOKUP(A2198,'Additional Data'!$A$1:$D$9949,3,0)</f>
        <v>2797.1164229999999</v>
      </c>
      <c r="T2198" s="2" t="str">
        <f>HLOOKUP(B2198,'Additional Data'!$F$1:$N$2,2,0)</f>
        <v>Tablet</v>
      </c>
    </row>
    <row r="2199" spans="1:20" ht="14.25" customHeight="1">
      <c r="A2199" s="2">
        <v>294657</v>
      </c>
      <c r="B2199" s="2" t="s">
        <v>39</v>
      </c>
      <c r="C2199" s="2" t="s">
        <v>41</v>
      </c>
      <c r="D2199" s="2" t="s">
        <v>34</v>
      </c>
      <c r="E2199" s="4">
        <v>43532.156828703701</v>
      </c>
      <c r="F2199" s="4">
        <v>43537.156828703701</v>
      </c>
      <c r="G2199" s="4">
        <v>43536.156828703701</v>
      </c>
      <c r="H2199" s="2">
        <v>0</v>
      </c>
      <c r="I2199" s="2">
        <v>128</v>
      </c>
      <c r="J2199" s="2" t="s">
        <v>41</v>
      </c>
      <c r="K2199" s="2" t="s">
        <v>66</v>
      </c>
      <c r="L2199" s="2" t="s">
        <v>67</v>
      </c>
      <c r="M2199" s="2" t="s">
        <v>59</v>
      </c>
      <c r="N2199" s="2">
        <v>1</v>
      </c>
      <c r="O2199" s="2">
        <v>5</v>
      </c>
      <c r="P2199" s="2">
        <v>128</v>
      </c>
      <c r="Q2199" s="2" t="str">
        <f>VLOOKUP(A2199,'Additional Data'!$A$1:$D$9949,2,0)</f>
        <v>Website</v>
      </c>
      <c r="R2199" s="2" t="str">
        <f>VLOOKUP(A2199,'Additional Data'!$A$1:$D$9949,4,0)</f>
        <v>Credit Card</v>
      </c>
      <c r="S2199" s="5">
        <f>VLOOKUP(A2199,'Additional Data'!$A$1:$D$9949,3,0)</f>
        <v>1102</v>
      </c>
      <c r="T2199" s="2" t="str">
        <f>HLOOKUP(B2199,'Additional Data'!$F$1:$N$2,2,0)</f>
        <v>Mobile</v>
      </c>
    </row>
    <row r="2200" spans="1:20" ht="14.25" customHeight="1">
      <c r="A2200" s="2">
        <v>847528</v>
      </c>
      <c r="B2200" s="2" t="s">
        <v>30</v>
      </c>
      <c r="C2200" s="2" t="s">
        <v>41</v>
      </c>
      <c r="D2200" s="2" t="s">
        <v>34</v>
      </c>
      <c r="E2200" s="4">
        <v>43532.157939814817</v>
      </c>
      <c r="F2200" s="4">
        <v>43536.157939814817</v>
      </c>
      <c r="G2200" s="4">
        <v>43535.157939814817</v>
      </c>
      <c r="H2200" s="2">
        <v>59</v>
      </c>
      <c r="I2200" s="2">
        <v>108</v>
      </c>
      <c r="J2200" s="2" t="s">
        <v>32</v>
      </c>
      <c r="K2200" s="2" t="s">
        <v>70</v>
      </c>
      <c r="L2200" s="2" t="s">
        <v>35</v>
      </c>
      <c r="M2200" s="2" t="s">
        <v>71</v>
      </c>
      <c r="N2200" s="2">
        <v>1</v>
      </c>
      <c r="O2200" s="2">
        <v>4</v>
      </c>
      <c r="P2200" s="2">
        <v>167</v>
      </c>
      <c r="Q2200" s="2" t="str">
        <f>VLOOKUP(A2200,'Additional Data'!$A$1:$D$9949,2,0)</f>
        <v>App</v>
      </c>
      <c r="R2200" s="2" t="str">
        <f>VLOOKUP(A2200,'Additional Data'!$A$1:$D$9949,4,0)</f>
        <v>Debit Card</v>
      </c>
      <c r="S2200" s="5">
        <f>VLOOKUP(A2200,'Additional Data'!$A$1:$D$9949,3,0)</f>
        <v>1132.5579949999999</v>
      </c>
      <c r="T2200" s="2" t="str">
        <f>HLOOKUP(B2200,'Additional Data'!$F$1:$N$2,2,0)</f>
        <v>PC</v>
      </c>
    </row>
    <row r="2201" spans="1:20" ht="14.25" customHeight="1">
      <c r="A2201" s="2">
        <v>153422</v>
      </c>
      <c r="B2201" s="2" t="s">
        <v>39</v>
      </c>
      <c r="C2201" s="2" t="s">
        <v>32</v>
      </c>
      <c r="D2201" s="2" t="s">
        <v>34</v>
      </c>
      <c r="E2201" s="4">
        <v>43532.159490740742</v>
      </c>
      <c r="F2201" s="4">
        <v>43537.159490740742</v>
      </c>
      <c r="G2201" s="4">
        <v>43535.159490740742</v>
      </c>
      <c r="H2201" s="2">
        <v>81</v>
      </c>
      <c r="I2201" s="2">
        <v>108</v>
      </c>
      <c r="J2201" s="2" t="s">
        <v>41</v>
      </c>
      <c r="K2201" s="2" t="s">
        <v>58</v>
      </c>
      <c r="L2201" s="2" t="s">
        <v>35</v>
      </c>
      <c r="M2201" s="2" t="s">
        <v>71</v>
      </c>
      <c r="N2201" s="2">
        <v>2</v>
      </c>
      <c r="O2201" s="2">
        <v>5</v>
      </c>
      <c r="P2201" s="2">
        <v>189</v>
      </c>
      <c r="Q2201" s="2" t="str">
        <f>VLOOKUP(A2201,'Additional Data'!$A$1:$D$9949,2,0)</f>
        <v>App</v>
      </c>
      <c r="R2201" s="2" t="str">
        <f>VLOOKUP(A2201,'Additional Data'!$A$1:$D$9949,4,0)</f>
        <v>Debit Card</v>
      </c>
      <c r="S2201" s="5">
        <f>VLOOKUP(A2201,'Additional Data'!$A$1:$D$9949,3,0)</f>
        <v>3594.2636750000001</v>
      </c>
      <c r="T2201" s="2" t="str">
        <f>HLOOKUP(B2201,'Additional Data'!$F$1:$N$2,2,0)</f>
        <v>Mobile</v>
      </c>
    </row>
    <row r="2202" spans="1:20" ht="14.25" customHeight="1">
      <c r="A2202" s="2">
        <v>179056</v>
      </c>
      <c r="B2202" s="2" t="s">
        <v>48</v>
      </c>
      <c r="C2202" s="2" t="s">
        <v>41</v>
      </c>
      <c r="D2202" s="2" t="s">
        <v>34</v>
      </c>
      <c r="E2202" s="4">
        <v>43532.163402777776</v>
      </c>
      <c r="F2202" s="4">
        <v>43537.163402777776</v>
      </c>
      <c r="G2202" s="4">
        <v>43536.163402777776</v>
      </c>
      <c r="H2202" s="2">
        <v>77</v>
      </c>
      <c r="I2202" s="2">
        <v>109</v>
      </c>
      <c r="J2202" s="2" t="s">
        <v>32</v>
      </c>
      <c r="K2202" s="2" t="s">
        <v>70</v>
      </c>
      <c r="L2202" s="2" t="s">
        <v>35</v>
      </c>
      <c r="M2202" s="2" t="s">
        <v>71</v>
      </c>
      <c r="N2202" s="2">
        <v>1</v>
      </c>
      <c r="O2202" s="2">
        <v>5</v>
      </c>
      <c r="P2202" s="2">
        <v>186</v>
      </c>
      <c r="Q2202" s="2" t="str">
        <f>VLOOKUP(A2202,'Additional Data'!$A$1:$D$9949,2,0)</f>
        <v>App</v>
      </c>
      <c r="R2202" s="2" t="str">
        <f>VLOOKUP(A2202,'Additional Data'!$A$1:$D$9949,4,0)</f>
        <v>Debit Card</v>
      </c>
      <c r="S2202" s="5">
        <f>VLOOKUP(A2202,'Additional Data'!$A$1:$D$9949,3,0)</f>
        <v>2815.188776</v>
      </c>
      <c r="T2202" s="2" t="str">
        <f>HLOOKUP(B2202,'Additional Data'!$F$1:$N$2,2,0)</f>
        <v>Gaming Console</v>
      </c>
    </row>
    <row r="2203" spans="1:20" ht="14.25" customHeight="1">
      <c r="A2203" s="2">
        <v>409555</v>
      </c>
      <c r="B2203" s="2" t="s">
        <v>47</v>
      </c>
      <c r="C2203" s="2" t="s">
        <v>32</v>
      </c>
      <c r="D2203" s="2" t="s">
        <v>34</v>
      </c>
      <c r="E2203" s="4">
        <v>43532.168877314813</v>
      </c>
      <c r="F2203" s="4">
        <v>43539.168877314813</v>
      </c>
      <c r="G2203" s="4">
        <v>43535.168877314813</v>
      </c>
      <c r="H2203" s="2">
        <v>0</v>
      </c>
      <c r="I2203" s="2">
        <v>102</v>
      </c>
      <c r="J2203" s="2" t="s">
        <v>32</v>
      </c>
      <c r="K2203" s="2" t="s">
        <v>82</v>
      </c>
      <c r="L2203" s="2" t="s">
        <v>67</v>
      </c>
      <c r="M2203" s="2" t="s">
        <v>71</v>
      </c>
      <c r="N2203" s="2">
        <v>4</v>
      </c>
      <c r="O2203" s="2">
        <v>7</v>
      </c>
      <c r="P2203" s="2">
        <v>102</v>
      </c>
      <c r="Q2203" s="2" t="str">
        <f>VLOOKUP(A2203,'Additional Data'!$A$1:$D$9949,2,0)</f>
        <v>App</v>
      </c>
      <c r="R2203" s="2" t="str">
        <f>VLOOKUP(A2203,'Additional Data'!$A$1:$D$9949,4,0)</f>
        <v>Credit Card</v>
      </c>
      <c r="S2203" s="5">
        <f>VLOOKUP(A2203,'Additional Data'!$A$1:$D$9949,3,0)</f>
        <v>1844.0418569999999</v>
      </c>
      <c r="T2203" s="2" t="str">
        <f>HLOOKUP(B2203,'Additional Data'!$F$1:$N$2,2,0)</f>
        <v>Tablet</v>
      </c>
    </row>
    <row r="2204" spans="1:20" ht="14.25" customHeight="1">
      <c r="A2204" s="2">
        <v>622518</v>
      </c>
      <c r="B2204" s="2" t="s">
        <v>36</v>
      </c>
      <c r="C2204" s="2" t="s">
        <v>32</v>
      </c>
      <c r="D2204" s="2" t="s">
        <v>34</v>
      </c>
      <c r="E2204" s="4">
        <v>43532.170289351852</v>
      </c>
      <c r="F2204" s="4">
        <v>43536.170289351852</v>
      </c>
      <c r="G2204" s="4">
        <v>43537.170289351852</v>
      </c>
      <c r="H2204" s="2">
        <v>0</v>
      </c>
      <c r="I2204" s="2">
        <v>124</v>
      </c>
      <c r="J2204" s="2" t="s">
        <v>32</v>
      </c>
      <c r="K2204" s="2" t="s">
        <v>82</v>
      </c>
      <c r="L2204" s="2" t="s">
        <v>67</v>
      </c>
      <c r="M2204" s="2" t="s">
        <v>59</v>
      </c>
      <c r="N2204" s="2">
        <v>-1</v>
      </c>
      <c r="O2204" s="2">
        <v>4</v>
      </c>
      <c r="P2204" s="2">
        <v>124</v>
      </c>
      <c r="Q2204" s="2" t="str">
        <f>VLOOKUP(A2204,'Additional Data'!$A$1:$D$9949,2,0)</f>
        <v>Website</v>
      </c>
      <c r="R2204" s="2" t="str">
        <f>VLOOKUP(A2204,'Additional Data'!$A$1:$D$9949,4,0)</f>
        <v>Debit Card</v>
      </c>
      <c r="S2204" s="5">
        <f>VLOOKUP(A2204,'Additional Data'!$A$1:$D$9949,3,0)</f>
        <v>755</v>
      </c>
      <c r="T2204" s="2" t="str">
        <f>HLOOKUP(B2204,'Additional Data'!$F$1:$N$2,2,0)</f>
        <v>Laptop</v>
      </c>
    </row>
    <row r="2205" spans="1:20" ht="14.25" customHeight="1">
      <c r="A2205" s="2">
        <v>863770</v>
      </c>
      <c r="B2205" s="2" t="s">
        <v>30</v>
      </c>
      <c r="C2205" s="2" t="s">
        <v>41</v>
      </c>
      <c r="D2205" s="2" t="s">
        <v>34</v>
      </c>
      <c r="E2205" s="4">
        <v>43532.170972222222</v>
      </c>
      <c r="F2205" s="4">
        <v>43541.170972222222</v>
      </c>
      <c r="G2205" s="4">
        <v>43539.170972222222</v>
      </c>
      <c r="H2205" s="2">
        <v>63</v>
      </c>
      <c r="I2205" s="2">
        <v>95</v>
      </c>
      <c r="J2205" s="2" t="s">
        <v>63</v>
      </c>
      <c r="K2205" s="2" t="s">
        <v>64</v>
      </c>
      <c r="L2205" s="2" t="s">
        <v>35</v>
      </c>
      <c r="M2205" s="2" t="s">
        <v>71</v>
      </c>
      <c r="N2205" s="2">
        <v>2</v>
      </c>
      <c r="O2205" s="2">
        <v>9</v>
      </c>
      <c r="P2205" s="2">
        <v>158</v>
      </c>
      <c r="Q2205" s="2" t="str">
        <f>VLOOKUP(A2205,'Additional Data'!$A$1:$D$9949,2,0)</f>
        <v>App</v>
      </c>
      <c r="R2205" s="2" t="str">
        <f>VLOOKUP(A2205,'Additional Data'!$A$1:$D$9949,4,0)</f>
        <v>Debit Card</v>
      </c>
      <c r="S2205" s="5">
        <f>VLOOKUP(A2205,'Additional Data'!$A$1:$D$9949,3,0)</f>
        <v>521</v>
      </c>
      <c r="T2205" s="2" t="str">
        <f>HLOOKUP(B2205,'Additional Data'!$F$1:$N$2,2,0)</f>
        <v>PC</v>
      </c>
    </row>
    <row r="2206" spans="1:20" ht="14.25" customHeight="1">
      <c r="A2206" s="2">
        <v>739819</v>
      </c>
      <c r="B2206" s="2" t="s">
        <v>47</v>
      </c>
      <c r="C2206" s="2" t="s">
        <v>32</v>
      </c>
      <c r="D2206" s="2" t="s">
        <v>34</v>
      </c>
      <c r="E2206" s="4">
        <v>43532.172118055554</v>
      </c>
      <c r="F2206" s="4">
        <v>43534.172118055554</v>
      </c>
      <c r="G2206" s="4">
        <v>43537.172118055554</v>
      </c>
      <c r="H2206" s="2">
        <v>88</v>
      </c>
      <c r="I2206" s="2">
        <v>85</v>
      </c>
      <c r="J2206" s="2" t="s">
        <v>60</v>
      </c>
      <c r="K2206" s="2" t="s">
        <v>61</v>
      </c>
      <c r="L2206" s="2" t="s">
        <v>35</v>
      </c>
      <c r="M2206" s="2" t="s">
        <v>71</v>
      </c>
      <c r="N2206" s="2">
        <v>-3</v>
      </c>
      <c r="O2206" s="2">
        <v>2</v>
      </c>
      <c r="P2206" s="2">
        <v>173</v>
      </c>
      <c r="Q2206" s="2" t="str">
        <f>VLOOKUP(A2206,'Additional Data'!$A$1:$D$9949,2,0)</f>
        <v>App</v>
      </c>
      <c r="R2206" s="2" t="str">
        <f>VLOOKUP(A2206,'Additional Data'!$A$1:$D$9949,4,0)</f>
        <v>Credit Card</v>
      </c>
      <c r="S2206" s="5">
        <f>VLOOKUP(A2206,'Additional Data'!$A$1:$D$9949,3,0)</f>
        <v>2094.0355970000001</v>
      </c>
      <c r="T2206" s="2" t="str">
        <f>HLOOKUP(B2206,'Additional Data'!$F$1:$N$2,2,0)</f>
        <v>Tablet</v>
      </c>
    </row>
    <row r="2207" spans="1:20" ht="14.25" customHeight="1">
      <c r="A2207" s="2">
        <v>459252</v>
      </c>
      <c r="B2207" s="2" t="s">
        <v>30</v>
      </c>
      <c r="C2207" s="2" t="s">
        <v>41</v>
      </c>
      <c r="D2207" s="2" t="s">
        <v>34</v>
      </c>
      <c r="E2207" s="4">
        <v>43532.172395833331</v>
      </c>
      <c r="F2207" s="4">
        <v>43536.172395833331</v>
      </c>
      <c r="G2207" s="4">
        <v>43538.172395833331</v>
      </c>
      <c r="H2207" s="2">
        <v>0</v>
      </c>
      <c r="I2207" s="2">
        <v>100</v>
      </c>
      <c r="J2207" s="2" t="s">
        <v>41</v>
      </c>
      <c r="K2207" s="2" t="s">
        <v>66</v>
      </c>
      <c r="L2207" s="2" t="s">
        <v>67</v>
      </c>
      <c r="M2207" s="2" t="s">
        <v>71</v>
      </c>
      <c r="N2207" s="2">
        <v>-2</v>
      </c>
      <c r="O2207" s="2">
        <v>4</v>
      </c>
      <c r="P2207" s="2">
        <v>100</v>
      </c>
      <c r="Q2207" s="2" t="str">
        <f>VLOOKUP(A2207,'Additional Data'!$A$1:$D$9949,2,0)</f>
        <v>Website</v>
      </c>
      <c r="R2207" s="2" t="str">
        <f>VLOOKUP(A2207,'Additional Data'!$A$1:$D$9949,4,0)</f>
        <v>Debit Card</v>
      </c>
      <c r="S2207" s="5">
        <f>VLOOKUP(A2207,'Additional Data'!$A$1:$D$9949,3,0)</f>
        <v>1566.468748</v>
      </c>
      <c r="T2207" s="2" t="str">
        <f>HLOOKUP(B2207,'Additional Data'!$F$1:$N$2,2,0)</f>
        <v>PC</v>
      </c>
    </row>
    <row r="2208" spans="1:20" ht="14.25" customHeight="1">
      <c r="A2208" s="2">
        <v>279552</v>
      </c>
      <c r="B2208" s="2" t="s">
        <v>30</v>
      </c>
      <c r="C2208" s="2" t="s">
        <v>32</v>
      </c>
      <c r="D2208" s="2" t="s">
        <v>34</v>
      </c>
      <c r="E2208" s="4">
        <v>43532.173668981479</v>
      </c>
      <c r="F2208" s="4">
        <v>43536.173668981479</v>
      </c>
      <c r="G2208" s="4">
        <v>43536.173668981479</v>
      </c>
      <c r="H2208" s="2">
        <v>75</v>
      </c>
      <c r="I2208" s="2">
        <v>91</v>
      </c>
      <c r="J2208" s="2" t="s">
        <v>60</v>
      </c>
      <c r="K2208" s="2" t="s">
        <v>61</v>
      </c>
      <c r="L2208" s="2" t="s">
        <v>35</v>
      </c>
      <c r="M2208" s="2" t="s">
        <v>71</v>
      </c>
      <c r="N2208" s="2">
        <v>0</v>
      </c>
      <c r="O2208" s="2">
        <v>4</v>
      </c>
      <c r="P2208" s="2">
        <v>166</v>
      </c>
      <c r="Q2208" s="2" t="str">
        <f>VLOOKUP(A2208,'Additional Data'!$A$1:$D$9949,2,0)</f>
        <v>Website</v>
      </c>
      <c r="R2208" s="2" t="str">
        <f>VLOOKUP(A2208,'Additional Data'!$A$1:$D$9949,4,0)</f>
        <v>Debit Card</v>
      </c>
      <c r="S2208" s="5">
        <f>VLOOKUP(A2208,'Additional Data'!$A$1:$D$9949,3,0)</f>
        <v>2328.4363389999999</v>
      </c>
      <c r="T2208" s="2" t="str">
        <f>HLOOKUP(B2208,'Additional Data'!$F$1:$N$2,2,0)</f>
        <v>PC</v>
      </c>
    </row>
    <row r="2209" spans="1:20" ht="14.25" customHeight="1">
      <c r="A2209" s="2">
        <v>525958</v>
      </c>
      <c r="B2209" s="2" t="s">
        <v>39</v>
      </c>
      <c r="C2209" s="2" t="s">
        <v>41</v>
      </c>
      <c r="D2209" s="2" t="s">
        <v>34</v>
      </c>
      <c r="E2209" s="4">
        <v>43532.178726851853</v>
      </c>
      <c r="F2209" s="4">
        <v>43536.178726851853</v>
      </c>
      <c r="G2209" s="4">
        <v>43536.178726851853</v>
      </c>
      <c r="H2209" s="2">
        <v>25</v>
      </c>
      <c r="I2209" s="2">
        <v>109</v>
      </c>
      <c r="J2209" s="2" t="s">
        <v>60</v>
      </c>
      <c r="K2209" s="2" t="s">
        <v>77</v>
      </c>
      <c r="L2209" s="2" t="s">
        <v>35</v>
      </c>
      <c r="M2209" s="2" t="s">
        <v>59</v>
      </c>
      <c r="N2209" s="2">
        <v>0</v>
      </c>
      <c r="O2209" s="2">
        <v>4</v>
      </c>
      <c r="P2209" s="2">
        <v>134</v>
      </c>
      <c r="Q2209" s="2" t="str">
        <f>VLOOKUP(A2209,'Additional Data'!$A$1:$D$9949,2,0)</f>
        <v>App</v>
      </c>
      <c r="R2209" s="2" t="str">
        <f>VLOOKUP(A2209,'Additional Data'!$A$1:$D$9949,4,0)</f>
        <v>Debit Card</v>
      </c>
      <c r="S2209" s="5">
        <f>VLOOKUP(A2209,'Additional Data'!$A$1:$D$9949,3,0)</f>
        <v>1214</v>
      </c>
      <c r="T2209" s="2" t="str">
        <f>HLOOKUP(B2209,'Additional Data'!$F$1:$N$2,2,0)</f>
        <v>Mobile</v>
      </c>
    </row>
    <row r="2210" spans="1:20" ht="14.25" customHeight="1">
      <c r="A2210" s="2">
        <v>737476</v>
      </c>
      <c r="B2210" s="2" t="s">
        <v>47</v>
      </c>
      <c r="C2210" s="2" t="s">
        <v>32</v>
      </c>
      <c r="D2210" s="2" t="s">
        <v>34</v>
      </c>
      <c r="E2210" s="4">
        <v>43532.181307870371</v>
      </c>
      <c r="F2210" s="4">
        <v>43535.181307870371</v>
      </c>
      <c r="G2210" s="4">
        <v>43539.181307870371</v>
      </c>
      <c r="H2210" s="2">
        <v>46</v>
      </c>
      <c r="I2210" s="2">
        <v>108</v>
      </c>
      <c r="J2210" s="2" t="s">
        <v>60</v>
      </c>
      <c r="K2210" s="2" t="s">
        <v>61</v>
      </c>
      <c r="L2210" s="2" t="s">
        <v>35</v>
      </c>
      <c r="M2210" s="2" t="s">
        <v>71</v>
      </c>
      <c r="N2210" s="2">
        <v>-4</v>
      </c>
      <c r="O2210" s="2">
        <v>3</v>
      </c>
      <c r="P2210" s="2">
        <v>154</v>
      </c>
      <c r="Q2210" s="2" t="str">
        <f>VLOOKUP(A2210,'Additional Data'!$A$1:$D$9949,2,0)</f>
        <v>App</v>
      </c>
      <c r="R2210" s="2" t="str">
        <f>VLOOKUP(A2210,'Additional Data'!$A$1:$D$9949,4,0)</f>
        <v>Debit Card</v>
      </c>
      <c r="S2210" s="5">
        <f>VLOOKUP(A2210,'Additional Data'!$A$1:$D$9949,3,0)</f>
        <v>1823.0286530000001</v>
      </c>
      <c r="T2210" s="2" t="str">
        <f>HLOOKUP(B2210,'Additional Data'!$F$1:$N$2,2,0)</f>
        <v>Tablet</v>
      </c>
    </row>
    <row r="2211" spans="1:20" ht="14.25" customHeight="1">
      <c r="A2211" s="2">
        <v>261580</v>
      </c>
      <c r="B2211" s="2" t="s">
        <v>39</v>
      </c>
      <c r="C2211" s="2" t="s">
        <v>41</v>
      </c>
      <c r="D2211" s="2" t="s">
        <v>34</v>
      </c>
      <c r="E2211" s="4">
        <v>43532.186620370368</v>
      </c>
      <c r="F2211" s="4">
        <v>43537.186620370368</v>
      </c>
      <c r="G2211" s="4">
        <v>43538.186620370368</v>
      </c>
      <c r="H2211" s="2">
        <v>0</v>
      </c>
      <c r="I2211" s="2">
        <v>105</v>
      </c>
      <c r="J2211" s="2" t="s">
        <v>41</v>
      </c>
      <c r="K2211" s="2" t="s">
        <v>66</v>
      </c>
      <c r="L2211" s="2" t="s">
        <v>67</v>
      </c>
      <c r="M2211" s="2" t="s">
        <v>71</v>
      </c>
      <c r="N2211" s="2">
        <v>-1</v>
      </c>
      <c r="O2211" s="2">
        <v>5</v>
      </c>
      <c r="P2211" s="2">
        <v>105</v>
      </c>
      <c r="Q2211" s="2" t="str">
        <f>VLOOKUP(A2211,'Additional Data'!$A$1:$D$9949,2,0)</f>
        <v>App</v>
      </c>
      <c r="R2211" s="2" t="str">
        <f>VLOOKUP(A2211,'Additional Data'!$A$1:$D$9949,4,0)</f>
        <v>Debit Card</v>
      </c>
      <c r="S2211" s="5">
        <f>VLOOKUP(A2211,'Additional Data'!$A$1:$D$9949,3,0)</f>
        <v>913.11684509999998</v>
      </c>
      <c r="T2211" s="2" t="str">
        <f>HLOOKUP(B2211,'Additional Data'!$F$1:$N$2,2,0)</f>
        <v>Mobile</v>
      </c>
    </row>
    <row r="2212" spans="1:20" ht="14.25" customHeight="1">
      <c r="A2212" s="2">
        <v>484056</v>
      </c>
      <c r="B2212" s="2" t="s">
        <v>36</v>
      </c>
      <c r="C2212" s="2" t="s">
        <v>32</v>
      </c>
      <c r="D2212" s="2" t="s">
        <v>34</v>
      </c>
      <c r="E2212" s="4">
        <v>43532.193541666667</v>
      </c>
      <c r="F2212" s="4">
        <v>43534.193541666667</v>
      </c>
      <c r="G2212" s="4">
        <v>43537.193541666667</v>
      </c>
      <c r="H2212" s="2">
        <v>49</v>
      </c>
      <c r="I2212" s="2">
        <v>114</v>
      </c>
      <c r="J2212" s="2" t="s">
        <v>60</v>
      </c>
      <c r="K2212" s="2" t="s">
        <v>61</v>
      </c>
      <c r="L2212" s="2" t="s">
        <v>35</v>
      </c>
      <c r="M2212" s="2" t="s">
        <v>71</v>
      </c>
      <c r="N2212" s="2">
        <v>-3</v>
      </c>
      <c r="O2212" s="2">
        <v>2</v>
      </c>
      <c r="P2212" s="2">
        <v>163</v>
      </c>
      <c r="Q2212" s="2" t="str">
        <f>VLOOKUP(A2212,'Additional Data'!$A$1:$D$9949,2,0)</f>
        <v>Website</v>
      </c>
      <c r="R2212" s="2" t="str">
        <f>VLOOKUP(A2212,'Additional Data'!$A$1:$D$9949,4,0)</f>
        <v>Debit Card</v>
      </c>
      <c r="S2212" s="5">
        <f>VLOOKUP(A2212,'Additional Data'!$A$1:$D$9949,3,0)</f>
        <v>2557.0855320000001</v>
      </c>
      <c r="T2212" s="2" t="str">
        <f>HLOOKUP(B2212,'Additional Data'!$F$1:$N$2,2,0)</f>
        <v>Laptop</v>
      </c>
    </row>
    <row r="2213" spans="1:20" ht="14.25" customHeight="1">
      <c r="A2213" s="2">
        <v>232541</v>
      </c>
      <c r="B2213" s="2" t="s">
        <v>36</v>
      </c>
      <c r="C2213" s="2" t="s">
        <v>41</v>
      </c>
      <c r="D2213" s="2" t="s">
        <v>34</v>
      </c>
      <c r="E2213" s="4">
        <v>43532.1950462963</v>
      </c>
      <c r="F2213" s="4">
        <v>43542.1950462963</v>
      </c>
      <c r="G2213" s="4">
        <v>43538.1950462963</v>
      </c>
      <c r="H2213" s="2">
        <v>49</v>
      </c>
      <c r="I2213" s="2">
        <v>128</v>
      </c>
      <c r="J2213" s="2" t="s">
        <v>32</v>
      </c>
      <c r="K2213" s="2" t="s">
        <v>70</v>
      </c>
      <c r="L2213" s="2" t="s">
        <v>35</v>
      </c>
      <c r="M2213" s="2" t="s">
        <v>59</v>
      </c>
      <c r="N2213" s="2">
        <v>4</v>
      </c>
      <c r="O2213" s="2">
        <v>10</v>
      </c>
      <c r="P2213" s="2">
        <v>177</v>
      </c>
      <c r="Q2213" s="2" t="str">
        <f>VLOOKUP(A2213,'Additional Data'!$A$1:$D$9949,2,0)</f>
        <v>App</v>
      </c>
      <c r="R2213" s="2" t="str">
        <f>VLOOKUP(A2213,'Additional Data'!$A$1:$D$9949,4,0)</f>
        <v>Credit Card</v>
      </c>
      <c r="S2213" s="5">
        <f>VLOOKUP(A2213,'Additional Data'!$A$1:$D$9949,3,0)</f>
        <v>3175.8648400000002</v>
      </c>
      <c r="T2213" s="2" t="str">
        <f>HLOOKUP(B2213,'Additional Data'!$F$1:$N$2,2,0)</f>
        <v>Laptop</v>
      </c>
    </row>
    <row r="2214" spans="1:20" ht="14.25" customHeight="1">
      <c r="A2214" s="2">
        <v>200473</v>
      </c>
      <c r="B2214" s="2" t="s">
        <v>39</v>
      </c>
      <c r="C2214" s="2" t="s">
        <v>32</v>
      </c>
      <c r="D2214" s="2" t="s">
        <v>34</v>
      </c>
      <c r="E2214" s="4">
        <v>43532.195162037038</v>
      </c>
      <c r="F2214" s="4">
        <v>43534.195162037038</v>
      </c>
      <c r="G2214" s="4">
        <v>43537.195162037038</v>
      </c>
      <c r="H2214" s="2">
        <v>0</v>
      </c>
      <c r="I2214" s="2">
        <v>121</v>
      </c>
      <c r="J2214" s="2" t="s">
        <v>32</v>
      </c>
      <c r="K2214" s="2" t="s">
        <v>82</v>
      </c>
      <c r="L2214" s="2" t="s">
        <v>67</v>
      </c>
      <c r="M2214" s="2" t="s">
        <v>59</v>
      </c>
      <c r="N2214" s="2">
        <v>-3</v>
      </c>
      <c r="O2214" s="2">
        <v>2</v>
      </c>
      <c r="P2214" s="2">
        <v>121</v>
      </c>
      <c r="Q2214" s="2" t="str">
        <f>VLOOKUP(A2214,'Additional Data'!$A$1:$D$9949,2,0)</f>
        <v>App</v>
      </c>
      <c r="R2214" s="2" t="str">
        <f>VLOOKUP(A2214,'Additional Data'!$A$1:$D$9949,4,0)</f>
        <v>Cash On Delivery</v>
      </c>
      <c r="S2214" s="5">
        <f>VLOOKUP(A2214,'Additional Data'!$A$1:$D$9949,3,0)</f>
        <v>547</v>
      </c>
      <c r="T2214" s="2" t="str">
        <f>HLOOKUP(B2214,'Additional Data'!$F$1:$N$2,2,0)</f>
        <v>Mobile</v>
      </c>
    </row>
    <row r="2215" spans="1:20" ht="14.25" customHeight="1">
      <c r="A2215" s="2">
        <v>993304</v>
      </c>
      <c r="B2215" s="2" t="s">
        <v>30</v>
      </c>
      <c r="C2215" s="2" t="s">
        <v>32</v>
      </c>
      <c r="D2215" s="2" t="s">
        <v>34</v>
      </c>
      <c r="E2215" s="4">
        <v>43532.199837962966</v>
      </c>
      <c r="F2215" s="4">
        <v>43532.199837962966</v>
      </c>
      <c r="G2215" s="4">
        <v>43535.199837962966</v>
      </c>
      <c r="H2215" s="2">
        <v>0</v>
      </c>
      <c r="I2215" s="2">
        <v>122</v>
      </c>
      <c r="J2215" s="2" t="s">
        <v>32</v>
      </c>
      <c r="K2215" s="2" t="s">
        <v>82</v>
      </c>
      <c r="L2215" s="2" t="s">
        <v>67</v>
      </c>
      <c r="M2215" s="2" t="s">
        <v>71</v>
      </c>
      <c r="N2215" s="2">
        <v>-3</v>
      </c>
      <c r="O2215" s="2">
        <v>0</v>
      </c>
      <c r="P2215" s="2">
        <v>122</v>
      </c>
      <c r="Q2215" s="2" t="str">
        <f>VLOOKUP(A2215,'Additional Data'!$A$1:$D$9949,2,0)</f>
        <v>App</v>
      </c>
      <c r="R2215" s="2" t="str">
        <f>VLOOKUP(A2215,'Additional Data'!$A$1:$D$9949,4,0)</f>
        <v>Debit Card</v>
      </c>
      <c r="S2215" s="5">
        <f>VLOOKUP(A2215,'Additional Data'!$A$1:$D$9949,3,0)</f>
        <v>2512</v>
      </c>
      <c r="T2215" s="2" t="str">
        <f>HLOOKUP(B2215,'Additional Data'!$F$1:$N$2,2,0)</f>
        <v>PC</v>
      </c>
    </row>
    <row r="2216" spans="1:20" ht="14.25" customHeight="1">
      <c r="A2216" s="2">
        <v>387940</v>
      </c>
      <c r="B2216" s="2" t="s">
        <v>39</v>
      </c>
      <c r="C2216" s="2" t="s">
        <v>32</v>
      </c>
      <c r="D2216" s="2" t="s">
        <v>34</v>
      </c>
      <c r="E2216" s="4">
        <v>43532.206134259257</v>
      </c>
      <c r="F2216" s="4">
        <v>43536.206134259257</v>
      </c>
      <c r="G2216" s="4">
        <v>43539.206134259257</v>
      </c>
      <c r="H2216" s="2">
        <v>37</v>
      </c>
      <c r="I2216" s="2">
        <v>106</v>
      </c>
      <c r="J2216" s="2" t="s">
        <v>63</v>
      </c>
      <c r="K2216" s="2" t="s">
        <v>81</v>
      </c>
      <c r="L2216" s="2" t="s">
        <v>35</v>
      </c>
      <c r="M2216" s="2" t="s">
        <v>71</v>
      </c>
      <c r="N2216" s="2">
        <v>-3</v>
      </c>
      <c r="O2216" s="2">
        <v>4</v>
      </c>
      <c r="P2216" s="2">
        <v>143</v>
      </c>
      <c r="Q2216" s="2" t="str">
        <f>VLOOKUP(A2216,'Additional Data'!$A$1:$D$9949,2,0)</f>
        <v>App</v>
      </c>
      <c r="R2216" s="2" t="str">
        <f>VLOOKUP(A2216,'Additional Data'!$A$1:$D$9949,4,0)</f>
        <v>Debit Card</v>
      </c>
      <c r="S2216" s="5">
        <f>VLOOKUP(A2216,'Additional Data'!$A$1:$D$9949,3,0)</f>
        <v>1967.1161890000001</v>
      </c>
      <c r="T2216" s="2" t="str">
        <f>HLOOKUP(B2216,'Additional Data'!$F$1:$N$2,2,0)</f>
        <v>Mobile</v>
      </c>
    </row>
    <row r="2217" spans="1:20" ht="14.25" customHeight="1">
      <c r="A2217" s="2">
        <v>183744</v>
      </c>
      <c r="B2217" s="2" t="s">
        <v>47</v>
      </c>
      <c r="C2217" s="2" t="s">
        <v>32</v>
      </c>
      <c r="D2217" s="2" t="s">
        <v>34</v>
      </c>
      <c r="E2217" s="4">
        <v>43532.208090277774</v>
      </c>
      <c r="F2217" s="4">
        <v>43539.208090277774</v>
      </c>
      <c r="G2217" s="4">
        <v>43539.208090277774</v>
      </c>
      <c r="H2217" s="2">
        <v>34</v>
      </c>
      <c r="I2217" s="2">
        <v>127</v>
      </c>
      <c r="J2217" s="2" t="s">
        <v>73</v>
      </c>
      <c r="K2217" s="2" t="s">
        <v>74</v>
      </c>
      <c r="L2217" s="2" t="s">
        <v>35</v>
      </c>
      <c r="M2217" s="2" t="s">
        <v>71</v>
      </c>
      <c r="N2217" s="2">
        <v>0</v>
      </c>
      <c r="O2217" s="2">
        <v>7</v>
      </c>
      <c r="P2217" s="2">
        <v>161</v>
      </c>
      <c r="Q2217" s="2" t="str">
        <f>VLOOKUP(A2217,'Additional Data'!$A$1:$D$9949,2,0)</f>
        <v>Website</v>
      </c>
      <c r="R2217" s="2" t="str">
        <f>VLOOKUP(A2217,'Additional Data'!$A$1:$D$9949,4,0)</f>
        <v>Debit Card</v>
      </c>
      <c r="S2217" s="5">
        <f>VLOOKUP(A2217,'Additional Data'!$A$1:$D$9949,3,0)</f>
        <v>2309</v>
      </c>
      <c r="T2217" s="2" t="str">
        <f>HLOOKUP(B2217,'Additional Data'!$F$1:$N$2,2,0)</f>
        <v>Tablet</v>
      </c>
    </row>
    <row r="2218" spans="1:20" ht="14.25" customHeight="1">
      <c r="A2218" s="2">
        <v>116463</v>
      </c>
      <c r="B2218" s="2" t="s">
        <v>30</v>
      </c>
      <c r="C2218" s="2" t="s">
        <v>41</v>
      </c>
      <c r="D2218" s="2" t="s">
        <v>34</v>
      </c>
      <c r="E2218" s="4">
        <v>43532.215729166666</v>
      </c>
      <c r="F2218" s="4">
        <v>43538.215729166666</v>
      </c>
      <c r="G2218" s="4">
        <v>43536.215729166666</v>
      </c>
      <c r="H2218" s="2">
        <v>78</v>
      </c>
      <c r="I2218" s="2">
        <v>106</v>
      </c>
      <c r="J2218" s="2" t="s">
        <v>32</v>
      </c>
      <c r="K2218" s="2" t="s">
        <v>70</v>
      </c>
      <c r="L2218" s="2" t="s">
        <v>35</v>
      </c>
      <c r="M2218" s="2" t="s">
        <v>71</v>
      </c>
      <c r="N2218" s="2">
        <v>2</v>
      </c>
      <c r="O2218" s="2">
        <v>6</v>
      </c>
      <c r="P2218" s="2">
        <v>184</v>
      </c>
      <c r="Q2218" s="2" t="str">
        <f>VLOOKUP(A2218,'Additional Data'!$A$1:$D$9949,2,0)</f>
        <v>Website</v>
      </c>
      <c r="R2218" s="2" t="str">
        <f>VLOOKUP(A2218,'Additional Data'!$A$1:$D$9949,4,0)</f>
        <v>Credit Card</v>
      </c>
      <c r="S2218" s="5">
        <f>VLOOKUP(A2218,'Additional Data'!$A$1:$D$9949,3,0)</f>
        <v>2837</v>
      </c>
      <c r="T2218" s="2" t="str">
        <f>HLOOKUP(B2218,'Additional Data'!$F$1:$N$2,2,0)</f>
        <v>PC</v>
      </c>
    </row>
    <row r="2219" spans="1:20" ht="14.25" customHeight="1">
      <c r="A2219" s="2">
        <v>556802</v>
      </c>
      <c r="B2219" s="2" t="s">
        <v>47</v>
      </c>
      <c r="C2219" s="2" t="s">
        <v>41</v>
      </c>
      <c r="D2219" s="2" t="s">
        <v>34</v>
      </c>
      <c r="E2219" s="4">
        <v>43532.217268518521</v>
      </c>
      <c r="F2219" s="4">
        <v>43536.217268518521</v>
      </c>
      <c r="G2219" s="4">
        <v>43539.217268518521</v>
      </c>
      <c r="H2219" s="2">
        <v>48</v>
      </c>
      <c r="I2219" s="2">
        <v>126</v>
      </c>
      <c r="J2219" s="2" t="s">
        <v>32</v>
      </c>
      <c r="K2219" s="2" t="s">
        <v>70</v>
      </c>
      <c r="L2219" s="2" t="s">
        <v>35</v>
      </c>
      <c r="M2219" s="2" t="s">
        <v>59</v>
      </c>
      <c r="N2219" s="2">
        <v>-3</v>
      </c>
      <c r="O2219" s="2">
        <v>4</v>
      </c>
      <c r="P2219" s="2">
        <v>174</v>
      </c>
      <c r="Q2219" s="2" t="str">
        <f>VLOOKUP(A2219,'Additional Data'!$A$1:$D$9949,2,0)</f>
        <v>App</v>
      </c>
      <c r="R2219" s="2" t="str">
        <f>VLOOKUP(A2219,'Additional Data'!$A$1:$D$9949,4,0)</f>
        <v>Debit Card</v>
      </c>
      <c r="S2219" s="5">
        <f>VLOOKUP(A2219,'Additional Data'!$A$1:$D$9949,3,0)</f>
        <v>3399.8522589999998</v>
      </c>
      <c r="T2219" s="2" t="str">
        <f>HLOOKUP(B2219,'Additional Data'!$F$1:$N$2,2,0)</f>
        <v>Tablet</v>
      </c>
    </row>
    <row r="2220" spans="1:20" ht="14.25" customHeight="1">
      <c r="A2220" s="2">
        <v>764859</v>
      </c>
      <c r="B2220" s="2" t="s">
        <v>47</v>
      </c>
      <c r="C2220" s="2" t="s">
        <v>41</v>
      </c>
      <c r="D2220" s="2" t="s">
        <v>34</v>
      </c>
      <c r="E2220" s="4">
        <v>43532.220150462963</v>
      </c>
      <c r="F2220" s="4">
        <v>43534.220150462963</v>
      </c>
      <c r="G2220" s="4">
        <v>43536.220150462963</v>
      </c>
      <c r="H2220" s="2">
        <v>48</v>
      </c>
      <c r="I2220" s="2">
        <v>124</v>
      </c>
      <c r="J2220" s="2" t="s">
        <v>73</v>
      </c>
      <c r="K2220" s="2" t="s">
        <v>80</v>
      </c>
      <c r="L2220" s="2" t="s">
        <v>35</v>
      </c>
      <c r="M2220" s="2" t="s">
        <v>59</v>
      </c>
      <c r="N2220" s="2">
        <v>-2</v>
      </c>
      <c r="O2220" s="2">
        <v>2</v>
      </c>
      <c r="P2220" s="2">
        <v>172</v>
      </c>
      <c r="Q2220" s="2" t="str">
        <f>VLOOKUP(A2220,'Additional Data'!$A$1:$D$9949,2,0)</f>
        <v>Website</v>
      </c>
      <c r="R2220" s="2" t="str">
        <f>VLOOKUP(A2220,'Additional Data'!$A$1:$D$9949,4,0)</f>
        <v>Credit Card</v>
      </c>
      <c r="S2220" s="5">
        <f>VLOOKUP(A2220,'Additional Data'!$A$1:$D$9949,3,0)</f>
        <v>3826.859966</v>
      </c>
      <c r="T2220" s="2" t="str">
        <f>HLOOKUP(B2220,'Additional Data'!$F$1:$N$2,2,0)</f>
        <v>Tablet</v>
      </c>
    </row>
    <row r="2221" spans="1:20" ht="14.25" customHeight="1">
      <c r="A2221" s="2">
        <v>885909</v>
      </c>
      <c r="B2221" s="2" t="s">
        <v>48</v>
      </c>
      <c r="C2221" s="2" t="s">
        <v>41</v>
      </c>
      <c r="D2221" s="2" t="s">
        <v>34</v>
      </c>
      <c r="E2221" s="4">
        <v>43532.228993055556</v>
      </c>
      <c r="F2221" s="4">
        <v>43539.228993055556</v>
      </c>
      <c r="G2221" s="4">
        <v>43536.228993055556</v>
      </c>
      <c r="H2221" s="2">
        <v>40</v>
      </c>
      <c r="I2221" s="2">
        <v>105</v>
      </c>
      <c r="J2221" s="2" t="s">
        <v>60</v>
      </c>
      <c r="K2221" s="2" t="s">
        <v>77</v>
      </c>
      <c r="L2221" s="2" t="s">
        <v>35</v>
      </c>
      <c r="M2221" s="2" t="s">
        <v>59</v>
      </c>
      <c r="N2221" s="2">
        <v>3</v>
      </c>
      <c r="O2221" s="2">
        <v>7</v>
      </c>
      <c r="P2221" s="2">
        <v>145</v>
      </c>
      <c r="Q2221" s="2" t="str">
        <f>VLOOKUP(A2221,'Additional Data'!$A$1:$D$9949,2,0)</f>
        <v>Website</v>
      </c>
      <c r="R2221" s="2" t="str">
        <f>VLOOKUP(A2221,'Additional Data'!$A$1:$D$9949,4,0)</f>
        <v>Credit Card</v>
      </c>
      <c r="S2221" s="5">
        <f>VLOOKUP(A2221,'Additional Data'!$A$1:$D$9949,3,0)</f>
        <v>3078</v>
      </c>
      <c r="T2221" s="2" t="str">
        <f>HLOOKUP(B2221,'Additional Data'!$F$1:$N$2,2,0)</f>
        <v>Gaming Console</v>
      </c>
    </row>
    <row r="2222" spans="1:20" ht="14.25" customHeight="1">
      <c r="A2222" s="2">
        <v>924652</v>
      </c>
      <c r="B2222" s="2" t="s">
        <v>42</v>
      </c>
      <c r="C2222" s="2" t="s">
        <v>41</v>
      </c>
      <c r="D2222" s="2" t="s">
        <v>34</v>
      </c>
      <c r="E2222" s="4">
        <v>43532.230300925927</v>
      </c>
      <c r="F2222" s="4">
        <v>43534.230300925927</v>
      </c>
      <c r="G2222" s="4">
        <v>43536.230300925927</v>
      </c>
      <c r="H2222" s="2">
        <v>61</v>
      </c>
      <c r="I2222" s="2">
        <v>109</v>
      </c>
      <c r="J2222" s="2" t="s">
        <v>32</v>
      </c>
      <c r="K2222" s="2" t="s">
        <v>70</v>
      </c>
      <c r="L2222" s="2" t="s">
        <v>35</v>
      </c>
      <c r="M2222" s="2" t="s">
        <v>71</v>
      </c>
      <c r="N2222" s="2">
        <v>-2</v>
      </c>
      <c r="O2222" s="2">
        <v>2</v>
      </c>
      <c r="P2222" s="2">
        <v>170</v>
      </c>
      <c r="Q2222" s="2" t="str">
        <f>VLOOKUP(A2222,'Additional Data'!$A$1:$D$9949,2,0)</f>
        <v>App</v>
      </c>
      <c r="R2222" s="2" t="str">
        <f>VLOOKUP(A2222,'Additional Data'!$A$1:$D$9949,4,0)</f>
        <v>Debit Card</v>
      </c>
      <c r="S2222" s="5">
        <f>VLOOKUP(A2222,'Additional Data'!$A$1:$D$9949,3,0)</f>
        <v>1702.7937890000001</v>
      </c>
      <c r="T2222" s="2" t="str">
        <f>HLOOKUP(B2222,'Additional Data'!$F$1:$N$2,2,0)</f>
        <v>TV</v>
      </c>
    </row>
    <row r="2223" spans="1:20" ht="14.25" customHeight="1">
      <c r="A2223" s="2">
        <v>756998</v>
      </c>
      <c r="B2223" s="2" t="s">
        <v>42</v>
      </c>
      <c r="C2223" s="2" t="s">
        <v>41</v>
      </c>
      <c r="D2223" s="2" t="s">
        <v>34</v>
      </c>
      <c r="E2223" s="4">
        <v>43532.230694444443</v>
      </c>
      <c r="F2223" s="4">
        <v>43537.230694444443</v>
      </c>
      <c r="G2223" s="4">
        <v>43536.230694444443</v>
      </c>
      <c r="H2223" s="2">
        <v>47</v>
      </c>
      <c r="I2223" s="2">
        <v>129</v>
      </c>
      <c r="J2223" s="2" t="s">
        <v>73</v>
      </c>
      <c r="K2223" s="2" t="s">
        <v>80</v>
      </c>
      <c r="L2223" s="2" t="s">
        <v>35</v>
      </c>
      <c r="M2223" s="2" t="s">
        <v>59</v>
      </c>
      <c r="N2223" s="2">
        <v>1</v>
      </c>
      <c r="O2223" s="2">
        <v>5</v>
      </c>
      <c r="P2223" s="2">
        <v>176</v>
      </c>
      <c r="Q2223" s="2" t="str">
        <f>VLOOKUP(A2223,'Additional Data'!$A$1:$D$9949,2,0)</f>
        <v>App</v>
      </c>
      <c r="R2223" s="2" t="str">
        <f>VLOOKUP(A2223,'Additional Data'!$A$1:$D$9949,4,0)</f>
        <v>Debit Card</v>
      </c>
      <c r="S2223" s="5">
        <f>VLOOKUP(A2223,'Additional Data'!$A$1:$D$9949,3,0)</f>
        <v>2692.8254419999998</v>
      </c>
      <c r="T2223" s="2" t="str">
        <f>HLOOKUP(B2223,'Additional Data'!$F$1:$N$2,2,0)</f>
        <v>TV</v>
      </c>
    </row>
    <row r="2224" spans="1:20" ht="14.25" customHeight="1">
      <c r="A2224" s="2">
        <v>222135</v>
      </c>
      <c r="B2224" s="2" t="s">
        <v>39</v>
      </c>
      <c r="C2224" s="2" t="s">
        <v>32</v>
      </c>
      <c r="D2224" s="2" t="s">
        <v>34</v>
      </c>
      <c r="E2224" s="4">
        <v>43532.235312500001</v>
      </c>
      <c r="F2224" s="4">
        <v>43537.235312500001</v>
      </c>
      <c r="G2224" s="4">
        <v>43537.235312500001</v>
      </c>
      <c r="H2224" s="2">
        <v>33</v>
      </c>
      <c r="I2224" s="2">
        <v>109</v>
      </c>
      <c r="J2224" s="2" t="s">
        <v>60</v>
      </c>
      <c r="K2224" s="2" t="s">
        <v>61</v>
      </c>
      <c r="L2224" s="2" t="s">
        <v>35</v>
      </c>
      <c r="M2224" s="2" t="s">
        <v>59</v>
      </c>
      <c r="N2224" s="2">
        <v>0</v>
      </c>
      <c r="O2224" s="2">
        <v>5</v>
      </c>
      <c r="P2224" s="2">
        <v>142</v>
      </c>
      <c r="Q2224" s="2" t="str">
        <f>VLOOKUP(A2224,'Additional Data'!$A$1:$D$9949,2,0)</f>
        <v>Website</v>
      </c>
      <c r="R2224" s="2" t="str">
        <f>VLOOKUP(A2224,'Additional Data'!$A$1:$D$9949,4,0)</f>
        <v>Credit Card</v>
      </c>
      <c r="S2224" s="5">
        <f>VLOOKUP(A2224,'Additional Data'!$A$1:$D$9949,3,0)</f>
        <v>3382</v>
      </c>
      <c r="T2224" s="2" t="str">
        <f>HLOOKUP(B2224,'Additional Data'!$F$1:$N$2,2,0)</f>
        <v>Mobile</v>
      </c>
    </row>
    <row r="2225" spans="1:20" ht="14.25" customHeight="1">
      <c r="A2225" s="2">
        <v>597104</v>
      </c>
      <c r="B2225" s="2" t="s">
        <v>30</v>
      </c>
      <c r="C2225" s="2" t="s">
        <v>32</v>
      </c>
      <c r="D2225" s="2" t="s">
        <v>34</v>
      </c>
      <c r="E2225" s="4">
        <v>43532.263379629629</v>
      </c>
      <c r="F2225" s="4">
        <v>43538.263379629629</v>
      </c>
      <c r="G2225" s="4">
        <v>43535.263379629629</v>
      </c>
      <c r="H2225" s="2">
        <v>80</v>
      </c>
      <c r="I2225" s="2">
        <v>106</v>
      </c>
      <c r="J2225" s="2" t="s">
        <v>41</v>
      </c>
      <c r="K2225" s="2" t="s">
        <v>58</v>
      </c>
      <c r="L2225" s="2" t="s">
        <v>35</v>
      </c>
      <c r="M2225" s="2" t="s">
        <v>71</v>
      </c>
      <c r="N2225" s="2">
        <v>3</v>
      </c>
      <c r="O2225" s="2">
        <v>6</v>
      </c>
      <c r="P2225" s="2">
        <v>186</v>
      </c>
      <c r="Q2225" s="2" t="str">
        <f>VLOOKUP(A2225,'Additional Data'!$A$1:$D$9949,2,0)</f>
        <v>App</v>
      </c>
      <c r="R2225" s="2" t="str">
        <f>VLOOKUP(A2225,'Additional Data'!$A$1:$D$9949,4,0)</f>
        <v>Debit Card</v>
      </c>
      <c r="S2225" s="5">
        <f>VLOOKUP(A2225,'Additional Data'!$A$1:$D$9949,3,0)</f>
        <v>3111.288321</v>
      </c>
      <c r="T2225" s="2" t="str">
        <f>HLOOKUP(B2225,'Additional Data'!$F$1:$N$2,2,0)</f>
        <v>PC</v>
      </c>
    </row>
    <row r="2226" spans="1:20" ht="14.25" customHeight="1">
      <c r="A2226" s="2">
        <v>83186</v>
      </c>
      <c r="B2226" s="2" t="s">
        <v>39</v>
      </c>
      <c r="C2226" s="2" t="s">
        <v>32</v>
      </c>
      <c r="D2226" s="2" t="s">
        <v>34</v>
      </c>
      <c r="E2226" s="4">
        <v>43532.265960648147</v>
      </c>
      <c r="F2226" s="4">
        <v>43535.265960648147</v>
      </c>
      <c r="G2226" s="4">
        <v>43539.265960648147</v>
      </c>
      <c r="H2226" s="2">
        <v>45</v>
      </c>
      <c r="I2226" s="2">
        <v>125</v>
      </c>
      <c r="J2226" s="2" t="s">
        <v>41</v>
      </c>
      <c r="K2226" s="2" t="s">
        <v>58</v>
      </c>
      <c r="L2226" s="2" t="s">
        <v>35</v>
      </c>
      <c r="M2226" s="2" t="s">
        <v>59</v>
      </c>
      <c r="N2226" s="2">
        <v>-4</v>
      </c>
      <c r="O2226" s="2">
        <v>3</v>
      </c>
      <c r="P2226" s="2">
        <v>170</v>
      </c>
      <c r="Q2226" s="2" t="str">
        <f>VLOOKUP(A2226,'Additional Data'!$A$1:$D$9949,2,0)</f>
        <v>App</v>
      </c>
      <c r="R2226" s="2" t="str">
        <f>VLOOKUP(A2226,'Additional Data'!$A$1:$D$9949,4,0)</f>
        <v>Debit Card</v>
      </c>
      <c r="S2226" s="5">
        <f>VLOOKUP(A2226,'Additional Data'!$A$1:$D$9949,3,0)</f>
        <v>3605.5118080000002</v>
      </c>
      <c r="T2226" s="2" t="str">
        <f>HLOOKUP(B2226,'Additional Data'!$F$1:$N$2,2,0)</f>
        <v>Mobile</v>
      </c>
    </row>
    <row r="2227" spans="1:20" ht="14.25" customHeight="1">
      <c r="A2227" s="2">
        <v>537249</v>
      </c>
      <c r="B2227" s="2" t="s">
        <v>39</v>
      </c>
      <c r="C2227" s="2" t="s">
        <v>32</v>
      </c>
      <c r="D2227" s="2" t="s">
        <v>34</v>
      </c>
      <c r="E2227" s="4">
        <v>43532.266365740739</v>
      </c>
      <c r="F2227" s="4">
        <v>43541.266365740739</v>
      </c>
      <c r="G2227" s="4">
        <v>43538.266365740739</v>
      </c>
      <c r="H2227" s="2">
        <v>50</v>
      </c>
      <c r="I2227" s="2">
        <v>115</v>
      </c>
      <c r="J2227" s="2" t="s">
        <v>60</v>
      </c>
      <c r="K2227" s="2" t="s">
        <v>61</v>
      </c>
      <c r="L2227" s="2" t="s">
        <v>35</v>
      </c>
      <c r="M2227" s="2" t="s">
        <v>59</v>
      </c>
      <c r="N2227" s="2">
        <v>3</v>
      </c>
      <c r="O2227" s="2">
        <v>9</v>
      </c>
      <c r="P2227" s="2">
        <v>165</v>
      </c>
      <c r="Q2227" s="2" t="str">
        <f>VLOOKUP(A2227,'Additional Data'!$A$1:$D$9949,2,0)</f>
        <v>Website</v>
      </c>
      <c r="R2227" s="2" t="str">
        <f>VLOOKUP(A2227,'Additional Data'!$A$1:$D$9949,4,0)</f>
        <v>Credit Card</v>
      </c>
      <c r="S2227" s="5">
        <f>VLOOKUP(A2227,'Additional Data'!$A$1:$D$9949,3,0)</f>
        <v>1059</v>
      </c>
      <c r="T2227" s="2" t="str">
        <f>HLOOKUP(B2227,'Additional Data'!$F$1:$N$2,2,0)</f>
        <v>Mobile</v>
      </c>
    </row>
    <row r="2228" spans="1:20" ht="14.25" customHeight="1">
      <c r="A2228" s="2">
        <v>89234</v>
      </c>
      <c r="B2228" s="2" t="s">
        <v>36</v>
      </c>
      <c r="C2228" s="2" t="s">
        <v>32</v>
      </c>
      <c r="D2228" s="2" t="s">
        <v>34</v>
      </c>
      <c r="E2228" s="4">
        <v>43532.279687499999</v>
      </c>
      <c r="F2228" s="4">
        <v>43537.279687499999</v>
      </c>
      <c r="G2228" s="4">
        <v>43539.279687499999</v>
      </c>
      <c r="H2228" s="2">
        <v>27</v>
      </c>
      <c r="I2228" s="2">
        <v>128</v>
      </c>
      <c r="J2228" s="2" t="s">
        <v>41</v>
      </c>
      <c r="K2228" s="2" t="s">
        <v>58</v>
      </c>
      <c r="L2228" s="2" t="s">
        <v>35</v>
      </c>
      <c r="M2228" s="2" t="s">
        <v>59</v>
      </c>
      <c r="N2228" s="2">
        <v>-2</v>
      </c>
      <c r="O2228" s="2">
        <v>5</v>
      </c>
      <c r="P2228" s="2">
        <v>155</v>
      </c>
      <c r="Q2228" s="2" t="str">
        <f>VLOOKUP(A2228,'Additional Data'!$A$1:$D$9949,2,0)</f>
        <v>App</v>
      </c>
      <c r="R2228" s="2" t="str">
        <f>VLOOKUP(A2228,'Additional Data'!$A$1:$D$9949,4,0)</f>
        <v>Debit Card</v>
      </c>
      <c r="S2228" s="5">
        <f>VLOOKUP(A2228,'Additional Data'!$A$1:$D$9949,3,0)</f>
        <v>1903.902857</v>
      </c>
      <c r="T2228" s="2" t="str">
        <f>HLOOKUP(B2228,'Additional Data'!$F$1:$N$2,2,0)</f>
        <v>Laptop</v>
      </c>
    </row>
    <row r="2229" spans="1:20" ht="14.25" customHeight="1">
      <c r="A2229" s="2">
        <v>603900</v>
      </c>
      <c r="B2229" s="2" t="s">
        <v>30</v>
      </c>
      <c r="C2229" s="2" t="s">
        <v>41</v>
      </c>
      <c r="D2229" s="2" t="s">
        <v>34</v>
      </c>
      <c r="E2229" s="4">
        <v>43532.283541666664</v>
      </c>
      <c r="F2229" s="4">
        <v>43534.283541666664</v>
      </c>
      <c r="G2229" s="4">
        <v>43535.283541666664</v>
      </c>
      <c r="H2229" s="2">
        <v>29</v>
      </c>
      <c r="I2229" s="2">
        <v>109</v>
      </c>
      <c r="J2229" s="2" t="s">
        <v>60</v>
      </c>
      <c r="K2229" s="2" t="s">
        <v>77</v>
      </c>
      <c r="L2229" s="2" t="s">
        <v>35</v>
      </c>
      <c r="M2229" s="2" t="s">
        <v>71</v>
      </c>
      <c r="N2229" s="2">
        <v>-1</v>
      </c>
      <c r="O2229" s="2">
        <v>2</v>
      </c>
      <c r="P2229" s="2">
        <v>138</v>
      </c>
      <c r="Q2229" s="2" t="str">
        <f>VLOOKUP(A2229,'Additional Data'!$A$1:$D$9949,2,0)</f>
        <v>Website</v>
      </c>
      <c r="R2229" s="2" t="str">
        <f>VLOOKUP(A2229,'Additional Data'!$A$1:$D$9949,4,0)</f>
        <v>Debit Card</v>
      </c>
      <c r="S2229" s="5">
        <f>VLOOKUP(A2229,'Additional Data'!$A$1:$D$9949,3,0)</f>
        <v>3060.8929830000002</v>
      </c>
      <c r="T2229" s="2" t="str">
        <f>HLOOKUP(B2229,'Additional Data'!$F$1:$N$2,2,0)</f>
        <v>PC</v>
      </c>
    </row>
    <row r="2230" spans="1:20" ht="14.25" customHeight="1">
      <c r="A2230" s="2">
        <v>324039</v>
      </c>
      <c r="B2230" s="2" t="s">
        <v>39</v>
      </c>
      <c r="C2230" s="2" t="s">
        <v>41</v>
      </c>
      <c r="D2230" s="2" t="s">
        <v>34</v>
      </c>
      <c r="E2230" s="4">
        <v>43532.289131944446</v>
      </c>
      <c r="F2230" s="4">
        <v>43538.289131944446</v>
      </c>
      <c r="G2230" s="4">
        <v>43539.289131944446</v>
      </c>
      <c r="H2230" s="2">
        <v>46</v>
      </c>
      <c r="I2230" s="2">
        <v>113</v>
      </c>
      <c r="J2230" s="2" t="s">
        <v>63</v>
      </c>
      <c r="K2230" s="2" t="s">
        <v>64</v>
      </c>
      <c r="L2230" s="2" t="s">
        <v>35</v>
      </c>
      <c r="M2230" s="2" t="s">
        <v>59</v>
      </c>
      <c r="N2230" s="2">
        <v>-1</v>
      </c>
      <c r="O2230" s="2">
        <v>6</v>
      </c>
      <c r="P2230" s="2">
        <v>159</v>
      </c>
      <c r="Q2230" s="2" t="str">
        <f>VLOOKUP(A2230,'Additional Data'!$A$1:$D$9949,2,0)</f>
        <v>Website</v>
      </c>
      <c r="R2230" s="2" t="str">
        <f>VLOOKUP(A2230,'Additional Data'!$A$1:$D$9949,4,0)</f>
        <v>Credit Card</v>
      </c>
      <c r="S2230" s="5">
        <f>VLOOKUP(A2230,'Additional Data'!$A$1:$D$9949,3,0)</f>
        <v>614.57816460000004</v>
      </c>
      <c r="T2230" s="2" t="str">
        <f>HLOOKUP(B2230,'Additional Data'!$F$1:$N$2,2,0)</f>
        <v>Mobile</v>
      </c>
    </row>
    <row r="2231" spans="1:20" ht="14.25" customHeight="1">
      <c r="A2231" s="2">
        <v>277097</v>
      </c>
      <c r="B2231" s="2" t="s">
        <v>36</v>
      </c>
      <c r="C2231" s="2" t="s">
        <v>32</v>
      </c>
      <c r="D2231" s="2" t="s">
        <v>34</v>
      </c>
      <c r="E2231" s="4">
        <v>43532.290011574078</v>
      </c>
      <c r="F2231" s="4">
        <v>43537.290011574078</v>
      </c>
      <c r="G2231" s="4">
        <v>43535.290011574078</v>
      </c>
      <c r="H2231" s="2">
        <v>30</v>
      </c>
      <c r="I2231" s="2">
        <v>111</v>
      </c>
      <c r="J2231" s="2" t="s">
        <v>63</v>
      </c>
      <c r="K2231" s="2" t="s">
        <v>81</v>
      </c>
      <c r="L2231" s="2" t="s">
        <v>35</v>
      </c>
      <c r="M2231" s="2" t="s">
        <v>59</v>
      </c>
      <c r="N2231" s="2">
        <v>2</v>
      </c>
      <c r="O2231" s="2">
        <v>5</v>
      </c>
      <c r="P2231" s="2">
        <v>141</v>
      </c>
      <c r="Q2231" s="2" t="str">
        <f>VLOOKUP(A2231,'Additional Data'!$A$1:$D$9949,2,0)</f>
        <v>App</v>
      </c>
      <c r="R2231" s="2" t="str">
        <f>VLOOKUP(A2231,'Additional Data'!$A$1:$D$9949,4,0)</f>
        <v>Credit Card</v>
      </c>
      <c r="S2231" s="5">
        <f>VLOOKUP(A2231,'Additional Data'!$A$1:$D$9949,3,0)</f>
        <v>1049.4925129999999</v>
      </c>
      <c r="T2231" s="2" t="str">
        <f>HLOOKUP(B2231,'Additional Data'!$F$1:$N$2,2,0)</f>
        <v>Laptop</v>
      </c>
    </row>
    <row r="2232" spans="1:20" ht="14.25" customHeight="1">
      <c r="A2232" s="2">
        <v>464308</v>
      </c>
      <c r="B2232" s="2" t="s">
        <v>36</v>
      </c>
      <c r="C2232" s="2" t="s">
        <v>32</v>
      </c>
      <c r="D2232" s="2" t="s">
        <v>34</v>
      </c>
      <c r="E2232" s="4">
        <v>43532.290891203702</v>
      </c>
      <c r="F2232" s="4">
        <v>43535.290891203702</v>
      </c>
      <c r="G2232" s="4">
        <v>43539.290891203702</v>
      </c>
      <c r="H2232" s="2">
        <v>30</v>
      </c>
      <c r="I2232" s="2">
        <v>114</v>
      </c>
      <c r="J2232" s="2" t="s">
        <v>60</v>
      </c>
      <c r="K2232" s="2" t="s">
        <v>61</v>
      </c>
      <c r="L2232" s="2" t="s">
        <v>35</v>
      </c>
      <c r="M2232" s="2" t="s">
        <v>71</v>
      </c>
      <c r="N2232" s="2">
        <v>-4</v>
      </c>
      <c r="O2232" s="2">
        <v>3</v>
      </c>
      <c r="P2232" s="2">
        <v>144</v>
      </c>
      <c r="Q2232" s="2" t="str">
        <f>VLOOKUP(A2232,'Additional Data'!$A$1:$D$9949,2,0)</f>
        <v>App</v>
      </c>
      <c r="R2232" s="2" t="str">
        <f>VLOOKUP(A2232,'Additional Data'!$A$1:$D$9949,4,0)</f>
        <v>Debit Card</v>
      </c>
      <c r="S2232" s="5">
        <f>VLOOKUP(A2232,'Additional Data'!$A$1:$D$9949,3,0)</f>
        <v>2975.5796150000001</v>
      </c>
      <c r="T2232" s="2" t="str">
        <f>HLOOKUP(B2232,'Additional Data'!$F$1:$N$2,2,0)</f>
        <v>Laptop</v>
      </c>
    </row>
    <row r="2233" spans="1:20" ht="14.25" customHeight="1">
      <c r="A2233" s="2">
        <v>358816</v>
      </c>
      <c r="B2233" s="2" t="s">
        <v>36</v>
      </c>
      <c r="C2233" s="2" t="s">
        <v>32</v>
      </c>
      <c r="D2233" s="2" t="s">
        <v>34</v>
      </c>
      <c r="E2233" s="4">
        <v>43532.292858796296</v>
      </c>
      <c r="F2233" s="4">
        <v>43537.292858796296</v>
      </c>
      <c r="G2233" s="4">
        <v>43538.292858796296</v>
      </c>
      <c r="H2233" s="2">
        <v>63</v>
      </c>
      <c r="I2233" s="2">
        <v>102</v>
      </c>
      <c r="J2233" s="2" t="s">
        <v>41</v>
      </c>
      <c r="K2233" s="2" t="s">
        <v>58</v>
      </c>
      <c r="L2233" s="2" t="s">
        <v>35</v>
      </c>
      <c r="M2233" s="2" t="s">
        <v>71</v>
      </c>
      <c r="N2233" s="2">
        <v>-1</v>
      </c>
      <c r="O2233" s="2">
        <v>5</v>
      </c>
      <c r="P2233" s="2">
        <v>165</v>
      </c>
      <c r="Q2233" s="2" t="str">
        <f>VLOOKUP(A2233,'Additional Data'!$A$1:$D$9949,2,0)</f>
        <v>App</v>
      </c>
      <c r="R2233" s="2" t="str">
        <f>VLOOKUP(A2233,'Additional Data'!$A$1:$D$9949,4,0)</f>
        <v>Debit Card</v>
      </c>
      <c r="S2233" s="5">
        <f>VLOOKUP(A2233,'Additional Data'!$A$1:$D$9949,3,0)</f>
        <v>3285.296335</v>
      </c>
      <c r="T2233" s="2" t="str">
        <f>HLOOKUP(B2233,'Additional Data'!$F$1:$N$2,2,0)</f>
        <v>Laptop</v>
      </c>
    </row>
    <row r="2234" spans="1:20" ht="14.25" customHeight="1">
      <c r="A2234" s="2">
        <v>323659</v>
      </c>
      <c r="B2234" s="2" t="s">
        <v>36</v>
      </c>
      <c r="C2234" s="2" t="s">
        <v>32</v>
      </c>
      <c r="D2234" s="2" t="s">
        <v>34</v>
      </c>
      <c r="E2234" s="4">
        <v>43532.294131944444</v>
      </c>
      <c r="F2234" s="4">
        <v>43539.294131944444</v>
      </c>
      <c r="G2234" s="4">
        <v>43535.294131944444</v>
      </c>
      <c r="H2234" s="2">
        <v>46</v>
      </c>
      <c r="I2234" s="2">
        <v>130</v>
      </c>
      <c r="J2234" s="2" t="s">
        <v>41</v>
      </c>
      <c r="K2234" s="2" t="s">
        <v>58</v>
      </c>
      <c r="L2234" s="2" t="s">
        <v>35</v>
      </c>
      <c r="M2234" s="2" t="s">
        <v>59</v>
      </c>
      <c r="N2234" s="2">
        <v>4</v>
      </c>
      <c r="O2234" s="2">
        <v>7</v>
      </c>
      <c r="P2234" s="2">
        <v>176</v>
      </c>
      <c r="Q2234" s="2" t="str">
        <f>VLOOKUP(A2234,'Additional Data'!$A$1:$D$9949,2,0)</f>
        <v>App</v>
      </c>
      <c r="R2234" s="2" t="str">
        <f>VLOOKUP(A2234,'Additional Data'!$A$1:$D$9949,4,0)</f>
        <v>Cash On Delivery</v>
      </c>
      <c r="S2234" s="5">
        <f>VLOOKUP(A2234,'Additional Data'!$A$1:$D$9949,3,0)</f>
        <v>538</v>
      </c>
      <c r="T2234" s="2" t="str">
        <f>HLOOKUP(B2234,'Additional Data'!$F$1:$N$2,2,0)</f>
        <v>Laptop</v>
      </c>
    </row>
    <row r="2235" spans="1:20" ht="14.25" customHeight="1">
      <c r="A2235" s="2">
        <v>134807</v>
      </c>
      <c r="B2235" s="2" t="s">
        <v>39</v>
      </c>
      <c r="C2235" s="2" t="s">
        <v>41</v>
      </c>
      <c r="D2235" s="2" t="s">
        <v>34</v>
      </c>
      <c r="E2235" s="4">
        <v>43532.295960648145</v>
      </c>
      <c r="F2235" s="4">
        <v>43534.295960648145</v>
      </c>
      <c r="G2235" s="4">
        <v>43535.295960648145</v>
      </c>
      <c r="H2235" s="2">
        <v>33</v>
      </c>
      <c r="I2235" s="2">
        <v>125</v>
      </c>
      <c r="J2235" s="2" t="s">
        <v>73</v>
      </c>
      <c r="K2235" s="2" t="s">
        <v>80</v>
      </c>
      <c r="L2235" s="2" t="s">
        <v>35</v>
      </c>
      <c r="M2235" s="2" t="s">
        <v>59</v>
      </c>
      <c r="N2235" s="2">
        <v>-1</v>
      </c>
      <c r="O2235" s="2">
        <v>2</v>
      </c>
      <c r="P2235" s="2">
        <v>158</v>
      </c>
      <c r="Q2235" s="2" t="str">
        <f>VLOOKUP(A2235,'Additional Data'!$A$1:$D$9949,2,0)</f>
        <v>App</v>
      </c>
      <c r="R2235" s="2" t="str">
        <f>VLOOKUP(A2235,'Additional Data'!$A$1:$D$9949,4,0)</f>
        <v>Credit Card</v>
      </c>
      <c r="S2235" s="5">
        <f>VLOOKUP(A2235,'Additional Data'!$A$1:$D$9949,3,0)</f>
        <v>987</v>
      </c>
      <c r="T2235" s="2" t="str">
        <f>HLOOKUP(B2235,'Additional Data'!$F$1:$N$2,2,0)</f>
        <v>Mobile</v>
      </c>
    </row>
    <row r="2236" spans="1:20" ht="14.25" customHeight="1">
      <c r="A2236" s="2">
        <v>362849</v>
      </c>
      <c r="B2236" s="2" t="s">
        <v>39</v>
      </c>
      <c r="C2236" s="2" t="s">
        <v>41</v>
      </c>
      <c r="D2236" s="2" t="s">
        <v>34</v>
      </c>
      <c r="E2236" s="4">
        <v>43532.299814814818</v>
      </c>
      <c r="F2236" s="4">
        <v>43537.299814814818</v>
      </c>
      <c r="G2236" s="4">
        <v>43535.299814814818</v>
      </c>
      <c r="H2236" s="2">
        <v>28</v>
      </c>
      <c r="I2236" s="2">
        <v>127</v>
      </c>
      <c r="J2236" s="2" t="s">
        <v>73</v>
      </c>
      <c r="K2236" s="2" t="s">
        <v>80</v>
      </c>
      <c r="L2236" s="2" t="s">
        <v>35</v>
      </c>
      <c r="M2236" s="2" t="s">
        <v>59</v>
      </c>
      <c r="N2236" s="2">
        <v>2</v>
      </c>
      <c r="O2236" s="2">
        <v>5</v>
      </c>
      <c r="P2236" s="2">
        <v>155</v>
      </c>
      <c r="Q2236" s="2" t="str">
        <f>VLOOKUP(A2236,'Additional Data'!$A$1:$D$9949,2,0)</f>
        <v>App</v>
      </c>
      <c r="R2236" s="2" t="str">
        <f>VLOOKUP(A2236,'Additional Data'!$A$1:$D$9949,4,0)</f>
        <v>Credit Card</v>
      </c>
      <c r="S2236" s="5">
        <f>VLOOKUP(A2236,'Additional Data'!$A$1:$D$9949,3,0)</f>
        <v>3154</v>
      </c>
      <c r="T2236" s="2" t="str">
        <f>HLOOKUP(B2236,'Additional Data'!$F$1:$N$2,2,0)</f>
        <v>Mobile</v>
      </c>
    </row>
    <row r="2237" spans="1:20" ht="14.25" customHeight="1">
      <c r="A2237" s="2">
        <v>354195</v>
      </c>
      <c r="B2237" s="2" t="s">
        <v>36</v>
      </c>
      <c r="C2237" s="2" t="s">
        <v>41</v>
      </c>
      <c r="D2237" s="2" t="s">
        <v>34</v>
      </c>
      <c r="E2237" s="4">
        <v>43532.300416666665</v>
      </c>
      <c r="F2237" s="4">
        <v>43539.300416666665</v>
      </c>
      <c r="G2237" s="4">
        <v>43537.300416666665</v>
      </c>
      <c r="H2237" s="2">
        <v>42</v>
      </c>
      <c r="I2237" s="2">
        <v>111</v>
      </c>
      <c r="J2237" s="2" t="s">
        <v>63</v>
      </c>
      <c r="K2237" s="2" t="s">
        <v>64</v>
      </c>
      <c r="L2237" s="2" t="s">
        <v>35</v>
      </c>
      <c r="M2237" s="2" t="s">
        <v>59</v>
      </c>
      <c r="N2237" s="2">
        <v>2</v>
      </c>
      <c r="O2237" s="2">
        <v>7</v>
      </c>
      <c r="P2237" s="2">
        <v>153</v>
      </c>
      <c r="Q2237" s="2" t="str">
        <f>VLOOKUP(A2237,'Additional Data'!$A$1:$D$9949,2,0)</f>
        <v>Website</v>
      </c>
      <c r="R2237" s="2" t="str">
        <f>VLOOKUP(A2237,'Additional Data'!$A$1:$D$9949,4,0)</f>
        <v>Credit Card</v>
      </c>
      <c r="S2237" s="5">
        <f>VLOOKUP(A2237,'Additional Data'!$A$1:$D$9949,3,0)</f>
        <v>2036.215154</v>
      </c>
      <c r="T2237" s="2" t="str">
        <f>HLOOKUP(B2237,'Additional Data'!$F$1:$N$2,2,0)</f>
        <v>Laptop</v>
      </c>
    </row>
    <row r="2238" spans="1:20" ht="14.25" customHeight="1">
      <c r="A2238" s="2">
        <v>485862</v>
      </c>
      <c r="B2238" s="2" t="s">
        <v>39</v>
      </c>
      <c r="C2238" s="2" t="s">
        <v>41</v>
      </c>
      <c r="D2238" s="2" t="s">
        <v>34</v>
      </c>
      <c r="E2238" s="4">
        <v>43532.312465277777</v>
      </c>
      <c r="F2238" s="4">
        <v>43534.312465277777</v>
      </c>
      <c r="G2238" s="4">
        <v>43539.312465277777</v>
      </c>
      <c r="H2238" s="2">
        <v>81</v>
      </c>
      <c r="I2238" s="2">
        <v>110</v>
      </c>
      <c r="J2238" s="2" t="s">
        <v>32</v>
      </c>
      <c r="K2238" s="2" t="s">
        <v>70</v>
      </c>
      <c r="L2238" s="2" t="s">
        <v>35</v>
      </c>
      <c r="M2238" s="2" t="s">
        <v>71</v>
      </c>
      <c r="N2238" s="2">
        <v>-5</v>
      </c>
      <c r="O2238" s="2">
        <v>2</v>
      </c>
      <c r="P2238" s="2">
        <v>191</v>
      </c>
      <c r="Q2238" s="2" t="str">
        <f>VLOOKUP(A2238,'Additional Data'!$A$1:$D$9949,2,0)</f>
        <v>Website</v>
      </c>
      <c r="R2238" s="2" t="str">
        <f>VLOOKUP(A2238,'Additional Data'!$A$1:$D$9949,4,0)</f>
        <v>Debit Card</v>
      </c>
      <c r="S2238" s="5">
        <f>VLOOKUP(A2238,'Additional Data'!$A$1:$D$9949,3,0)</f>
        <v>3627.4366599999998</v>
      </c>
      <c r="T2238" s="2" t="str">
        <f>HLOOKUP(B2238,'Additional Data'!$F$1:$N$2,2,0)</f>
        <v>Mobile</v>
      </c>
    </row>
    <row r="2239" spans="1:20" ht="14.25" customHeight="1">
      <c r="A2239" s="2">
        <v>892827</v>
      </c>
      <c r="B2239" s="2" t="s">
        <v>36</v>
      </c>
      <c r="C2239" s="2" t="s">
        <v>32</v>
      </c>
      <c r="D2239" s="2" t="s">
        <v>34</v>
      </c>
      <c r="E2239" s="4">
        <v>43532.316863425927</v>
      </c>
      <c r="F2239" s="4">
        <v>43535.316863425927</v>
      </c>
      <c r="G2239" s="4">
        <v>43539.316863425927</v>
      </c>
      <c r="H2239" s="2">
        <v>47</v>
      </c>
      <c r="I2239" s="2">
        <v>128</v>
      </c>
      <c r="J2239" s="2" t="s">
        <v>41</v>
      </c>
      <c r="K2239" s="2" t="s">
        <v>58</v>
      </c>
      <c r="L2239" s="2" t="s">
        <v>35</v>
      </c>
      <c r="M2239" s="2" t="s">
        <v>59</v>
      </c>
      <c r="N2239" s="2">
        <v>-4</v>
      </c>
      <c r="O2239" s="2">
        <v>3</v>
      </c>
      <c r="P2239" s="2">
        <v>175</v>
      </c>
      <c r="Q2239" s="2" t="str">
        <f>VLOOKUP(A2239,'Additional Data'!$A$1:$D$9949,2,0)</f>
        <v>Website</v>
      </c>
      <c r="R2239" s="2" t="str">
        <f>VLOOKUP(A2239,'Additional Data'!$A$1:$D$9949,4,0)</f>
        <v>Credit Card</v>
      </c>
      <c r="S2239" s="5">
        <f>VLOOKUP(A2239,'Additional Data'!$A$1:$D$9949,3,0)</f>
        <v>2428.4721850000001</v>
      </c>
      <c r="T2239" s="2" t="str">
        <f>HLOOKUP(B2239,'Additional Data'!$F$1:$N$2,2,0)</f>
        <v>Laptop</v>
      </c>
    </row>
    <row r="2240" spans="1:20" ht="14.25" customHeight="1">
      <c r="A2240" s="2">
        <v>585971</v>
      </c>
      <c r="B2240" s="2" t="s">
        <v>46</v>
      </c>
      <c r="C2240" s="2" t="s">
        <v>41</v>
      </c>
      <c r="D2240" s="2" t="s">
        <v>34</v>
      </c>
      <c r="E2240" s="4">
        <v>43532.321030092593</v>
      </c>
      <c r="F2240" s="4">
        <v>43541.321030092593</v>
      </c>
      <c r="G2240" s="4">
        <v>43536.321030092593</v>
      </c>
      <c r="H2240" s="2">
        <v>42</v>
      </c>
      <c r="I2240" s="2">
        <v>124</v>
      </c>
      <c r="J2240" s="2" t="s">
        <v>32</v>
      </c>
      <c r="K2240" s="2" t="s">
        <v>70</v>
      </c>
      <c r="L2240" s="2" t="s">
        <v>35</v>
      </c>
      <c r="M2240" s="2" t="s">
        <v>59</v>
      </c>
      <c r="N2240" s="2">
        <v>5</v>
      </c>
      <c r="O2240" s="2">
        <v>9</v>
      </c>
      <c r="P2240" s="2">
        <v>166</v>
      </c>
      <c r="Q2240" s="2" t="str">
        <f>VLOOKUP(A2240,'Additional Data'!$A$1:$D$9949,2,0)</f>
        <v>App</v>
      </c>
      <c r="R2240" s="2" t="str">
        <f>VLOOKUP(A2240,'Additional Data'!$A$1:$D$9949,4,0)</f>
        <v>Credit Card</v>
      </c>
      <c r="S2240" s="5">
        <f>VLOOKUP(A2240,'Additional Data'!$A$1:$D$9949,3,0)</f>
        <v>2326.091641</v>
      </c>
      <c r="T2240" s="2" t="str">
        <f>HLOOKUP(B2240,'Additional Data'!$F$1:$N$2,2,0)</f>
        <v>TV</v>
      </c>
    </row>
    <row r="2241" spans="1:20" ht="14.25" customHeight="1">
      <c r="A2241" s="2">
        <v>61820</v>
      </c>
      <c r="B2241" s="2" t="s">
        <v>47</v>
      </c>
      <c r="C2241" s="2" t="s">
        <v>41</v>
      </c>
      <c r="D2241" s="2" t="s">
        <v>34</v>
      </c>
      <c r="E2241" s="4">
        <v>43532.324155092596</v>
      </c>
      <c r="F2241" s="4">
        <v>43537.324155092596</v>
      </c>
      <c r="G2241" s="4">
        <v>43539.324155092596</v>
      </c>
      <c r="H2241" s="2">
        <v>87</v>
      </c>
      <c r="I2241" s="2">
        <v>107</v>
      </c>
      <c r="J2241" s="2" t="s">
        <v>32</v>
      </c>
      <c r="K2241" s="2" t="s">
        <v>70</v>
      </c>
      <c r="L2241" s="2" t="s">
        <v>35</v>
      </c>
      <c r="M2241" s="2" t="s">
        <v>71</v>
      </c>
      <c r="N2241" s="2">
        <v>-2</v>
      </c>
      <c r="O2241" s="2">
        <v>5</v>
      </c>
      <c r="P2241" s="2">
        <v>194</v>
      </c>
      <c r="Q2241" s="2" t="str">
        <f>VLOOKUP(A2241,'Additional Data'!$A$1:$D$9949,2,0)</f>
        <v>App</v>
      </c>
      <c r="R2241" s="2" t="str">
        <f>VLOOKUP(A2241,'Additional Data'!$A$1:$D$9949,4,0)</f>
        <v>Debit Card</v>
      </c>
      <c r="S2241" s="5">
        <f>VLOOKUP(A2241,'Additional Data'!$A$1:$D$9949,3,0)</f>
        <v>1768.086192</v>
      </c>
      <c r="T2241" s="2" t="str">
        <f>HLOOKUP(B2241,'Additional Data'!$F$1:$N$2,2,0)</f>
        <v>Tablet</v>
      </c>
    </row>
    <row r="2242" spans="1:20" ht="14.25" customHeight="1">
      <c r="A2242" s="2">
        <v>15884</v>
      </c>
      <c r="B2242" s="2" t="s">
        <v>36</v>
      </c>
      <c r="C2242" s="2" t="s">
        <v>32</v>
      </c>
      <c r="D2242" s="2" t="s">
        <v>34</v>
      </c>
      <c r="E2242" s="4">
        <v>43532.325069444443</v>
      </c>
      <c r="F2242" s="4">
        <v>43534.325069444443</v>
      </c>
      <c r="G2242" s="4">
        <v>43538.325069444443</v>
      </c>
      <c r="H2242" s="2">
        <v>40</v>
      </c>
      <c r="I2242" s="2">
        <v>121</v>
      </c>
      <c r="J2242" s="2" t="s">
        <v>41</v>
      </c>
      <c r="K2242" s="2" t="s">
        <v>58</v>
      </c>
      <c r="L2242" s="2" t="s">
        <v>35</v>
      </c>
      <c r="M2242" s="2" t="s">
        <v>71</v>
      </c>
      <c r="N2242" s="2">
        <v>-4</v>
      </c>
      <c r="O2242" s="2">
        <v>2</v>
      </c>
      <c r="P2242" s="2">
        <v>161</v>
      </c>
      <c r="Q2242" s="2" t="str">
        <f>VLOOKUP(A2242,'Additional Data'!$A$1:$D$9949,2,0)</f>
        <v>App</v>
      </c>
      <c r="R2242" s="2" t="str">
        <f>VLOOKUP(A2242,'Additional Data'!$A$1:$D$9949,4,0)</f>
        <v>Debit Card</v>
      </c>
      <c r="S2242" s="5">
        <f>VLOOKUP(A2242,'Additional Data'!$A$1:$D$9949,3,0)</f>
        <v>3421.2088829999998</v>
      </c>
      <c r="T2242" s="2" t="str">
        <f>HLOOKUP(B2242,'Additional Data'!$F$1:$N$2,2,0)</f>
        <v>Laptop</v>
      </c>
    </row>
    <row r="2243" spans="1:20" ht="14.25" customHeight="1">
      <c r="A2243" s="2">
        <v>314644</v>
      </c>
      <c r="B2243" s="2" t="s">
        <v>39</v>
      </c>
      <c r="C2243" s="2" t="s">
        <v>32</v>
      </c>
      <c r="D2243" s="2" t="s">
        <v>34</v>
      </c>
      <c r="E2243" s="4">
        <v>43532.328425925924</v>
      </c>
      <c r="F2243" s="4">
        <v>43542.328425925924</v>
      </c>
      <c r="G2243" s="4">
        <v>43537.328425925924</v>
      </c>
      <c r="H2243" s="2">
        <v>38</v>
      </c>
      <c r="I2243" s="2">
        <v>123</v>
      </c>
      <c r="J2243" s="2" t="s">
        <v>73</v>
      </c>
      <c r="K2243" s="2" t="s">
        <v>74</v>
      </c>
      <c r="L2243" s="2" t="s">
        <v>35</v>
      </c>
      <c r="M2243" s="2" t="s">
        <v>71</v>
      </c>
      <c r="N2243" s="2">
        <v>5</v>
      </c>
      <c r="O2243" s="2">
        <v>10</v>
      </c>
      <c r="P2243" s="2">
        <v>161</v>
      </c>
      <c r="Q2243" s="2" t="str">
        <f>VLOOKUP(A2243,'Additional Data'!$A$1:$D$9949,2,0)</f>
        <v>App</v>
      </c>
      <c r="R2243" s="2" t="str">
        <f>VLOOKUP(A2243,'Additional Data'!$A$1:$D$9949,4,0)</f>
        <v>Debit Card</v>
      </c>
      <c r="S2243" s="5">
        <f>VLOOKUP(A2243,'Additional Data'!$A$1:$D$9949,3,0)</f>
        <v>1502.367794</v>
      </c>
      <c r="T2243" s="2" t="str">
        <f>HLOOKUP(B2243,'Additional Data'!$F$1:$N$2,2,0)</f>
        <v>Mobile</v>
      </c>
    </row>
    <row r="2244" spans="1:20" ht="14.25" customHeight="1">
      <c r="A2244" s="2">
        <v>867683</v>
      </c>
      <c r="B2244" s="2" t="s">
        <v>36</v>
      </c>
      <c r="C2244" s="2" t="s">
        <v>32</v>
      </c>
      <c r="D2244" s="2" t="s">
        <v>34</v>
      </c>
      <c r="E2244" s="4">
        <v>43532.333472222221</v>
      </c>
      <c r="F2244" s="4">
        <v>43538.333472222221</v>
      </c>
      <c r="G2244" s="4">
        <v>43536.333472222221</v>
      </c>
      <c r="H2244" s="2">
        <v>34</v>
      </c>
      <c r="I2244" s="2">
        <v>126</v>
      </c>
      <c r="J2244" s="2" t="s">
        <v>41</v>
      </c>
      <c r="K2244" s="2" t="s">
        <v>58</v>
      </c>
      <c r="L2244" s="2" t="s">
        <v>35</v>
      </c>
      <c r="M2244" s="2" t="s">
        <v>59</v>
      </c>
      <c r="N2244" s="2">
        <v>2</v>
      </c>
      <c r="O2244" s="2">
        <v>6</v>
      </c>
      <c r="P2244" s="2">
        <v>160</v>
      </c>
      <c r="Q2244" s="2" t="str">
        <f>VLOOKUP(A2244,'Additional Data'!$A$1:$D$9949,2,0)</f>
        <v>App</v>
      </c>
      <c r="R2244" s="2" t="str">
        <f>VLOOKUP(A2244,'Additional Data'!$A$1:$D$9949,4,0)</f>
        <v>Credit Card</v>
      </c>
      <c r="S2244" s="5">
        <f>VLOOKUP(A2244,'Additional Data'!$A$1:$D$9949,3,0)</f>
        <v>1030.9581129999999</v>
      </c>
      <c r="T2244" s="2" t="str">
        <f>HLOOKUP(B2244,'Additional Data'!$F$1:$N$2,2,0)</f>
        <v>Laptop</v>
      </c>
    </row>
    <row r="2245" spans="1:20" ht="14.25" customHeight="1">
      <c r="A2245" s="2">
        <v>807029</v>
      </c>
      <c r="B2245" s="2" t="s">
        <v>39</v>
      </c>
      <c r="C2245" s="2" t="s">
        <v>41</v>
      </c>
      <c r="D2245" s="2" t="s">
        <v>34</v>
      </c>
      <c r="E2245" s="4">
        <v>43532.334618055553</v>
      </c>
      <c r="F2245" s="4">
        <v>43539.334618055553</v>
      </c>
      <c r="G2245" s="4">
        <v>43537.334618055553</v>
      </c>
      <c r="H2245" s="2">
        <v>35</v>
      </c>
      <c r="I2245" s="2">
        <v>125</v>
      </c>
      <c r="J2245" s="2" t="s">
        <v>73</v>
      </c>
      <c r="K2245" s="2" t="s">
        <v>80</v>
      </c>
      <c r="L2245" s="2" t="s">
        <v>35</v>
      </c>
      <c r="M2245" s="2" t="s">
        <v>59</v>
      </c>
      <c r="N2245" s="2">
        <v>2</v>
      </c>
      <c r="O2245" s="2">
        <v>7</v>
      </c>
      <c r="P2245" s="2">
        <v>160</v>
      </c>
      <c r="Q2245" s="2" t="str">
        <f>VLOOKUP(A2245,'Additional Data'!$A$1:$D$9949,2,0)</f>
        <v>App</v>
      </c>
      <c r="R2245" s="2" t="str">
        <f>VLOOKUP(A2245,'Additional Data'!$A$1:$D$9949,4,0)</f>
        <v>Credit Card</v>
      </c>
      <c r="S2245" s="5">
        <f>VLOOKUP(A2245,'Additional Data'!$A$1:$D$9949,3,0)</f>
        <v>3304.4884769999999</v>
      </c>
      <c r="T2245" s="2" t="str">
        <f>HLOOKUP(B2245,'Additional Data'!$F$1:$N$2,2,0)</f>
        <v>Mobile</v>
      </c>
    </row>
    <row r="2246" spans="1:20" ht="14.25" customHeight="1">
      <c r="A2246" s="2">
        <v>83260</v>
      </c>
      <c r="B2246" s="2" t="s">
        <v>30</v>
      </c>
      <c r="C2246" s="2" t="s">
        <v>41</v>
      </c>
      <c r="D2246" s="2" t="s">
        <v>34</v>
      </c>
      <c r="E2246" s="4">
        <v>43532.33630787037</v>
      </c>
      <c r="F2246" s="4">
        <v>43534.33630787037</v>
      </c>
      <c r="G2246" s="4">
        <v>43538.33630787037</v>
      </c>
      <c r="H2246" s="2">
        <v>0</v>
      </c>
      <c r="I2246" s="2">
        <v>125</v>
      </c>
      <c r="J2246" s="2" t="s">
        <v>41</v>
      </c>
      <c r="K2246" s="2" t="s">
        <v>66</v>
      </c>
      <c r="L2246" s="2" t="s">
        <v>67</v>
      </c>
      <c r="M2246" s="2" t="s">
        <v>71</v>
      </c>
      <c r="N2246" s="2">
        <v>-4</v>
      </c>
      <c r="O2246" s="2">
        <v>2</v>
      </c>
      <c r="P2246" s="2">
        <v>125</v>
      </c>
      <c r="Q2246" s="2" t="str">
        <f>VLOOKUP(A2246,'Additional Data'!$A$1:$D$9949,2,0)</f>
        <v>App</v>
      </c>
      <c r="R2246" s="2" t="str">
        <f>VLOOKUP(A2246,'Additional Data'!$A$1:$D$9949,4,0)</f>
        <v>Debit Card</v>
      </c>
      <c r="S2246" s="5">
        <f>VLOOKUP(A2246,'Additional Data'!$A$1:$D$9949,3,0)</f>
        <v>710.88517009999998</v>
      </c>
      <c r="T2246" s="2" t="str">
        <f>HLOOKUP(B2246,'Additional Data'!$F$1:$N$2,2,0)</f>
        <v>PC</v>
      </c>
    </row>
    <row r="2247" spans="1:20" ht="14.25" customHeight="1">
      <c r="A2247" s="2">
        <v>896414</v>
      </c>
      <c r="B2247" s="2" t="s">
        <v>30</v>
      </c>
      <c r="C2247" s="2" t="s">
        <v>32</v>
      </c>
      <c r="D2247" s="2" t="s">
        <v>34</v>
      </c>
      <c r="E2247" s="4">
        <v>43532.337789351855</v>
      </c>
      <c r="F2247" s="4">
        <v>43535.337789351855</v>
      </c>
      <c r="G2247" s="4">
        <v>43539.337789351855</v>
      </c>
      <c r="H2247" s="2">
        <v>35</v>
      </c>
      <c r="I2247" s="2">
        <v>124</v>
      </c>
      <c r="J2247" s="2" t="s">
        <v>41</v>
      </c>
      <c r="K2247" s="2" t="s">
        <v>58</v>
      </c>
      <c r="L2247" s="2" t="s">
        <v>35</v>
      </c>
      <c r="M2247" s="2" t="s">
        <v>59</v>
      </c>
      <c r="N2247" s="2">
        <v>-4</v>
      </c>
      <c r="O2247" s="2">
        <v>3</v>
      </c>
      <c r="P2247" s="2">
        <v>159</v>
      </c>
      <c r="Q2247" s="2" t="str">
        <f>VLOOKUP(A2247,'Additional Data'!$A$1:$D$9949,2,0)</f>
        <v>App</v>
      </c>
      <c r="R2247" s="2" t="str">
        <f>VLOOKUP(A2247,'Additional Data'!$A$1:$D$9949,4,0)</f>
        <v>Debit Card</v>
      </c>
      <c r="S2247" s="5">
        <f>VLOOKUP(A2247,'Additional Data'!$A$1:$D$9949,3,0)</f>
        <v>2443.8513090000001</v>
      </c>
      <c r="T2247" s="2" t="str">
        <f>HLOOKUP(B2247,'Additional Data'!$F$1:$N$2,2,0)</f>
        <v>PC</v>
      </c>
    </row>
    <row r="2248" spans="1:20" ht="14.25" customHeight="1">
      <c r="A2248" s="2">
        <v>84022</v>
      </c>
      <c r="B2248" s="2" t="s">
        <v>39</v>
      </c>
      <c r="C2248" s="2" t="s">
        <v>41</v>
      </c>
      <c r="D2248" s="2" t="s">
        <v>34</v>
      </c>
      <c r="E2248" s="4">
        <v>43532.340462962966</v>
      </c>
      <c r="F2248" s="4">
        <v>43536.340462962966</v>
      </c>
      <c r="G2248" s="4">
        <v>43536.340462962966</v>
      </c>
      <c r="H2248" s="2">
        <v>84</v>
      </c>
      <c r="I2248" s="2">
        <v>89</v>
      </c>
      <c r="J2248" s="2" t="s">
        <v>63</v>
      </c>
      <c r="K2248" s="2" t="s">
        <v>64</v>
      </c>
      <c r="L2248" s="2" t="s">
        <v>35</v>
      </c>
      <c r="M2248" s="2" t="s">
        <v>71</v>
      </c>
      <c r="N2248" s="2">
        <v>0</v>
      </c>
      <c r="O2248" s="2">
        <v>4</v>
      </c>
      <c r="P2248" s="2">
        <v>173</v>
      </c>
      <c r="Q2248" s="2" t="str">
        <f>VLOOKUP(A2248,'Additional Data'!$A$1:$D$9949,2,0)</f>
        <v>App</v>
      </c>
      <c r="R2248" s="2" t="str">
        <f>VLOOKUP(A2248,'Additional Data'!$A$1:$D$9949,4,0)</f>
        <v>Debit Card</v>
      </c>
      <c r="S2248" s="5">
        <f>VLOOKUP(A2248,'Additional Data'!$A$1:$D$9949,3,0)</f>
        <v>999.13934770000003</v>
      </c>
      <c r="T2248" s="2" t="str">
        <f>HLOOKUP(B2248,'Additional Data'!$F$1:$N$2,2,0)</f>
        <v>Mobile</v>
      </c>
    </row>
    <row r="2249" spans="1:20" ht="14.25" customHeight="1">
      <c r="A2249" s="2">
        <v>771935</v>
      </c>
      <c r="B2249" s="2" t="s">
        <v>30</v>
      </c>
      <c r="C2249" s="2" t="s">
        <v>41</v>
      </c>
      <c r="D2249" s="2" t="s">
        <v>34</v>
      </c>
      <c r="E2249" s="4">
        <v>43532.342592592591</v>
      </c>
      <c r="F2249" s="4">
        <v>43539.342592592591</v>
      </c>
      <c r="G2249" s="4">
        <v>43539.342592592591</v>
      </c>
      <c r="H2249" s="2">
        <v>44</v>
      </c>
      <c r="I2249" s="2">
        <v>111</v>
      </c>
      <c r="J2249" s="2" t="s">
        <v>63</v>
      </c>
      <c r="K2249" s="2" t="s">
        <v>64</v>
      </c>
      <c r="L2249" s="2" t="s">
        <v>35</v>
      </c>
      <c r="M2249" s="2" t="s">
        <v>59</v>
      </c>
      <c r="N2249" s="2">
        <v>0</v>
      </c>
      <c r="O2249" s="2">
        <v>7</v>
      </c>
      <c r="P2249" s="2">
        <v>155</v>
      </c>
      <c r="Q2249" s="2" t="str">
        <f>VLOOKUP(A2249,'Additional Data'!$A$1:$D$9949,2,0)</f>
        <v>App</v>
      </c>
      <c r="R2249" s="2" t="str">
        <f>VLOOKUP(A2249,'Additional Data'!$A$1:$D$9949,4,0)</f>
        <v>Credit Card</v>
      </c>
      <c r="S2249" s="5">
        <f>VLOOKUP(A2249,'Additional Data'!$A$1:$D$9949,3,0)</f>
        <v>1395</v>
      </c>
      <c r="T2249" s="2" t="str">
        <f>HLOOKUP(B2249,'Additional Data'!$F$1:$N$2,2,0)</f>
        <v>PC</v>
      </c>
    </row>
    <row r="2250" spans="1:20" ht="14.25" customHeight="1">
      <c r="A2250" s="2">
        <v>643924</v>
      </c>
      <c r="B2250" s="2" t="s">
        <v>39</v>
      </c>
      <c r="C2250" s="2" t="s">
        <v>32</v>
      </c>
      <c r="D2250" s="2" t="s">
        <v>34</v>
      </c>
      <c r="E2250" s="4">
        <v>43532.350104166668</v>
      </c>
      <c r="F2250" s="4">
        <v>43534.350104166668</v>
      </c>
      <c r="G2250" s="4">
        <v>43537.350104166668</v>
      </c>
      <c r="H2250" s="2">
        <v>72</v>
      </c>
      <c r="I2250" s="2">
        <v>89</v>
      </c>
      <c r="J2250" s="2" t="s">
        <v>60</v>
      </c>
      <c r="K2250" s="2" t="s">
        <v>61</v>
      </c>
      <c r="L2250" s="2" t="s">
        <v>35</v>
      </c>
      <c r="M2250" s="2" t="s">
        <v>71</v>
      </c>
      <c r="N2250" s="2">
        <v>-3</v>
      </c>
      <c r="O2250" s="2">
        <v>2</v>
      </c>
      <c r="P2250" s="2">
        <v>161</v>
      </c>
      <c r="Q2250" s="2" t="str">
        <f>VLOOKUP(A2250,'Additional Data'!$A$1:$D$9949,2,0)</f>
        <v>App</v>
      </c>
      <c r="R2250" s="2" t="str">
        <f>VLOOKUP(A2250,'Additional Data'!$A$1:$D$9949,4,0)</f>
        <v>Debit Card</v>
      </c>
      <c r="S2250" s="5">
        <f>VLOOKUP(A2250,'Additional Data'!$A$1:$D$9949,3,0)</f>
        <v>831.8599322</v>
      </c>
      <c r="T2250" s="2" t="str">
        <f>HLOOKUP(B2250,'Additional Data'!$F$1:$N$2,2,0)</f>
        <v>Mobile</v>
      </c>
    </row>
    <row r="2251" spans="1:20" ht="14.25" customHeight="1">
      <c r="A2251" s="2">
        <v>692616</v>
      </c>
      <c r="B2251" s="2" t="s">
        <v>36</v>
      </c>
      <c r="C2251" s="2" t="s">
        <v>41</v>
      </c>
      <c r="D2251" s="2" t="s">
        <v>34</v>
      </c>
      <c r="E2251" s="4">
        <v>43532.35837962963</v>
      </c>
      <c r="F2251" s="4">
        <v>43538.35837962963</v>
      </c>
      <c r="G2251" s="4">
        <v>43538.35837962963</v>
      </c>
      <c r="H2251" s="2">
        <v>35</v>
      </c>
      <c r="I2251" s="2">
        <v>120</v>
      </c>
      <c r="J2251" s="2" t="s">
        <v>73</v>
      </c>
      <c r="K2251" s="2" t="s">
        <v>80</v>
      </c>
      <c r="L2251" s="2" t="s">
        <v>35</v>
      </c>
      <c r="M2251" s="2" t="s">
        <v>71</v>
      </c>
      <c r="N2251" s="2">
        <v>0</v>
      </c>
      <c r="O2251" s="2">
        <v>6</v>
      </c>
      <c r="P2251" s="2">
        <v>155</v>
      </c>
      <c r="Q2251" s="2" t="str">
        <f>VLOOKUP(A2251,'Additional Data'!$A$1:$D$9949,2,0)</f>
        <v>Website</v>
      </c>
      <c r="R2251" s="2" t="str">
        <f>VLOOKUP(A2251,'Additional Data'!$A$1:$D$9949,4,0)</f>
        <v>Debit Card</v>
      </c>
      <c r="S2251" s="5">
        <f>VLOOKUP(A2251,'Additional Data'!$A$1:$D$9949,3,0)</f>
        <v>2661.3640780000001</v>
      </c>
      <c r="T2251" s="2" t="str">
        <f>HLOOKUP(B2251,'Additional Data'!$F$1:$N$2,2,0)</f>
        <v>Laptop</v>
      </c>
    </row>
    <row r="2252" spans="1:20" ht="14.25" customHeight="1">
      <c r="A2252" s="2">
        <v>915732</v>
      </c>
      <c r="B2252" s="2" t="s">
        <v>36</v>
      </c>
      <c r="C2252" s="2" t="s">
        <v>41</v>
      </c>
      <c r="D2252" s="2" t="s">
        <v>34</v>
      </c>
      <c r="E2252" s="4">
        <v>43532.361724537041</v>
      </c>
      <c r="F2252" s="4">
        <v>43534.361724537041</v>
      </c>
      <c r="G2252" s="4">
        <v>43539.361724537041</v>
      </c>
      <c r="H2252" s="2">
        <v>0</v>
      </c>
      <c r="I2252" s="2">
        <v>124</v>
      </c>
      <c r="J2252" s="2" t="s">
        <v>41</v>
      </c>
      <c r="K2252" s="2" t="s">
        <v>66</v>
      </c>
      <c r="L2252" s="2" t="s">
        <v>67</v>
      </c>
      <c r="M2252" s="2" t="s">
        <v>71</v>
      </c>
      <c r="N2252" s="2">
        <v>-5</v>
      </c>
      <c r="O2252" s="2">
        <v>2</v>
      </c>
      <c r="P2252" s="2">
        <v>124</v>
      </c>
      <c r="Q2252" s="2" t="str">
        <f>VLOOKUP(A2252,'Additional Data'!$A$1:$D$9949,2,0)</f>
        <v>Website</v>
      </c>
      <c r="R2252" s="2" t="str">
        <f>VLOOKUP(A2252,'Additional Data'!$A$1:$D$9949,4,0)</f>
        <v>Debit Card</v>
      </c>
      <c r="S2252" s="5">
        <f>VLOOKUP(A2252,'Additional Data'!$A$1:$D$9949,3,0)</f>
        <v>1487.1415669999999</v>
      </c>
      <c r="T2252" s="2" t="str">
        <f>HLOOKUP(B2252,'Additional Data'!$F$1:$N$2,2,0)</f>
        <v>Laptop</v>
      </c>
    </row>
    <row r="2253" spans="1:20" ht="14.25" customHeight="1">
      <c r="A2253" s="2">
        <v>389317</v>
      </c>
      <c r="B2253" s="2" t="s">
        <v>39</v>
      </c>
      <c r="C2253" s="2" t="s">
        <v>41</v>
      </c>
      <c r="D2253" s="2" t="s">
        <v>34</v>
      </c>
      <c r="E2253" s="4">
        <v>43532.362847222219</v>
      </c>
      <c r="F2253" s="4">
        <v>43538.362847222219</v>
      </c>
      <c r="G2253" s="4">
        <v>43536.362847222219</v>
      </c>
      <c r="H2253" s="2">
        <v>47</v>
      </c>
      <c r="I2253" s="2">
        <v>108</v>
      </c>
      <c r="J2253" s="2" t="s">
        <v>60</v>
      </c>
      <c r="K2253" s="2" t="s">
        <v>77</v>
      </c>
      <c r="L2253" s="2" t="s">
        <v>35</v>
      </c>
      <c r="M2253" s="2" t="s">
        <v>59</v>
      </c>
      <c r="N2253" s="2">
        <v>2</v>
      </c>
      <c r="O2253" s="2">
        <v>6</v>
      </c>
      <c r="P2253" s="2">
        <v>155</v>
      </c>
      <c r="Q2253" s="2" t="str">
        <f>VLOOKUP(A2253,'Additional Data'!$A$1:$D$9949,2,0)</f>
        <v>App</v>
      </c>
      <c r="R2253" s="2" t="str">
        <f>VLOOKUP(A2253,'Additional Data'!$A$1:$D$9949,4,0)</f>
        <v>Credit Card</v>
      </c>
      <c r="S2253" s="5">
        <f>VLOOKUP(A2253,'Additional Data'!$A$1:$D$9949,3,0)</f>
        <v>555.85658249999994</v>
      </c>
      <c r="T2253" s="2" t="str">
        <f>HLOOKUP(B2253,'Additional Data'!$F$1:$N$2,2,0)</f>
        <v>Mobile</v>
      </c>
    </row>
    <row r="2254" spans="1:20" ht="14.25" customHeight="1">
      <c r="A2254" s="2">
        <v>306131</v>
      </c>
      <c r="B2254" s="2" t="s">
        <v>39</v>
      </c>
      <c r="C2254" s="2" t="s">
        <v>32</v>
      </c>
      <c r="D2254" s="2" t="s">
        <v>34</v>
      </c>
      <c r="E2254" s="4">
        <v>43532.364421296297</v>
      </c>
      <c r="F2254" s="4">
        <v>43538.364421296297</v>
      </c>
      <c r="G2254" s="4">
        <v>43535.364421296297</v>
      </c>
      <c r="H2254" s="2">
        <v>42</v>
      </c>
      <c r="I2254" s="2">
        <v>127</v>
      </c>
      <c r="J2254" s="2" t="s">
        <v>41</v>
      </c>
      <c r="K2254" s="2" t="s">
        <v>58</v>
      </c>
      <c r="L2254" s="2" t="s">
        <v>35</v>
      </c>
      <c r="M2254" s="2" t="s">
        <v>59</v>
      </c>
      <c r="N2254" s="2">
        <v>3</v>
      </c>
      <c r="O2254" s="2">
        <v>6</v>
      </c>
      <c r="P2254" s="2">
        <v>169</v>
      </c>
      <c r="Q2254" s="2" t="str">
        <f>VLOOKUP(A2254,'Additional Data'!$A$1:$D$9949,2,0)</f>
        <v>App</v>
      </c>
      <c r="R2254" s="2" t="str">
        <f>VLOOKUP(A2254,'Additional Data'!$A$1:$D$9949,4,0)</f>
        <v>Cash On Delivery</v>
      </c>
      <c r="S2254" s="5">
        <f>VLOOKUP(A2254,'Additional Data'!$A$1:$D$9949,3,0)</f>
        <v>2340.1803169999998</v>
      </c>
      <c r="T2254" s="2" t="str">
        <f>HLOOKUP(B2254,'Additional Data'!$F$1:$N$2,2,0)</f>
        <v>Mobile</v>
      </c>
    </row>
    <row r="2255" spans="1:20" ht="14.25" customHeight="1">
      <c r="A2255" s="2">
        <v>615718</v>
      </c>
      <c r="B2255" s="2" t="s">
        <v>30</v>
      </c>
      <c r="C2255" s="2" t="s">
        <v>41</v>
      </c>
      <c r="D2255" s="2" t="s">
        <v>34</v>
      </c>
      <c r="E2255" s="4">
        <v>43532.3671875</v>
      </c>
      <c r="F2255" s="4">
        <v>43533.3671875</v>
      </c>
      <c r="G2255" s="4">
        <v>43536.3671875</v>
      </c>
      <c r="H2255" s="2">
        <v>0</v>
      </c>
      <c r="I2255" s="2">
        <v>108</v>
      </c>
      <c r="J2255" s="2" t="s">
        <v>41</v>
      </c>
      <c r="K2255" s="2" t="s">
        <v>66</v>
      </c>
      <c r="L2255" s="2" t="s">
        <v>67</v>
      </c>
      <c r="M2255" s="2" t="s">
        <v>71</v>
      </c>
      <c r="N2255" s="2">
        <v>-3</v>
      </c>
      <c r="O2255" s="2">
        <v>1</v>
      </c>
      <c r="P2255" s="2">
        <v>108</v>
      </c>
      <c r="Q2255" s="2" t="str">
        <f>VLOOKUP(A2255,'Additional Data'!$A$1:$D$9949,2,0)</f>
        <v>App</v>
      </c>
      <c r="R2255" s="2" t="str">
        <f>VLOOKUP(A2255,'Additional Data'!$A$1:$D$9949,4,0)</f>
        <v>Debit Card</v>
      </c>
      <c r="S2255" s="5">
        <f>VLOOKUP(A2255,'Additional Data'!$A$1:$D$9949,3,0)</f>
        <v>3562.6715800000002</v>
      </c>
      <c r="T2255" s="2" t="str">
        <f>HLOOKUP(B2255,'Additional Data'!$F$1:$N$2,2,0)</f>
        <v>PC</v>
      </c>
    </row>
    <row r="2256" spans="1:20" ht="14.25" customHeight="1">
      <c r="A2256" s="2">
        <v>479581</v>
      </c>
      <c r="B2256" s="2" t="s">
        <v>39</v>
      </c>
      <c r="C2256" s="2" t="s">
        <v>32</v>
      </c>
      <c r="D2256" s="2" t="s">
        <v>34</v>
      </c>
      <c r="E2256" s="4">
        <v>43532.373819444445</v>
      </c>
      <c r="F2256" s="4">
        <v>43534.373819444445</v>
      </c>
      <c r="G2256" s="4">
        <v>43539.373819444445</v>
      </c>
      <c r="H2256" s="2">
        <v>76</v>
      </c>
      <c r="I2256" s="2">
        <v>88</v>
      </c>
      <c r="J2256" s="2" t="s">
        <v>60</v>
      </c>
      <c r="K2256" s="2" t="s">
        <v>61</v>
      </c>
      <c r="L2256" s="2" t="s">
        <v>35</v>
      </c>
      <c r="M2256" s="2" t="s">
        <v>71</v>
      </c>
      <c r="N2256" s="2">
        <v>-5</v>
      </c>
      <c r="O2256" s="2">
        <v>2</v>
      </c>
      <c r="P2256" s="2">
        <v>164</v>
      </c>
      <c r="Q2256" s="2" t="str">
        <f>VLOOKUP(A2256,'Additional Data'!$A$1:$D$9949,2,0)</f>
        <v>App</v>
      </c>
      <c r="R2256" s="2" t="str">
        <f>VLOOKUP(A2256,'Additional Data'!$A$1:$D$9949,4,0)</f>
        <v>Credit Card</v>
      </c>
      <c r="S2256" s="5">
        <f>VLOOKUP(A2256,'Additional Data'!$A$1:$D$9949,3,0)</f>
        <v>2941</v>
      </c>
      <c r="T2256" s="2" t="str">
        <f>HLOOKUP(B2256,'Additional Data'!$F$1:$N$2,2,0)</f>
        <v>Mobile</v>
      </c>
    </row>
    <row r="2257" spans="1:20" ht="14.25" customHeight="1">
      <c r="A2257" s="2">
        <v>19169</v>
      </c>
      <c r="B2257" s="2" t="s">
        <v>36</v>
      </c>
      <c r="C2257" s="2" t="s">
        <v>41</v>
      </c>
      <c r="D2257" s="2" t="s">
        <v>34</v>
      </c>
      <c r="E2257" s="4">
        <v>43532.373923611114</v>
      </c>
      <c r="F2257" s="4">
        <v>43534.373923611114</v>
      </c>
      <c r="G2257" s="4">
        <v>43535.373923611114</v>
      </c>
      <c r="H2257" s="2">
        <v>46</v>
      </c>
      <c r="I2257" s="2">
        <v>123</v>
      </c>
      <c r="J2257" s="2" t="s">
        <v>73</v>
      </c>
      <c r="K2257" s="2" t="s">
        <v>80</v>
      </c>
      <c r="L2257" s="2" t="s">
        <v>35</v>
      </c>
      <c r="M2257" s="2" t="s">
        <v>59</v>
      </c>
      <c r="N2257" s="2">
        <v>-1</v>
      </c>
      <c r="O2257" s="2">
        <v>2</v>
      </c>
      <c r="P2257" s="2">
        <v>169</v>
      </c>
      <c r="Q2257" s="2" t="str">
        <f>VLOOKUP(A2257,'Additional Data'!$A$1:$D$9949,2,0)</f>
        <v>App</v>
      </c>
      <c r="R2257" s="2" t="str">
        <f>VLOOKUP(A2257,'Additional Data'!$A$1:$D$9949,4,0)</f>
        <v>Credit Card</v>
      </c>
      <c r="S2257" s="5">
        <f>VLOOKUP(A2257,'Additional Data'!$A$1:$D$9949,3,0)</f>
        <v>2069.161447</v>
      </c>
      <c r="T2257" s="2" t="str">
        <f>HLOOKUP(B2257,'Additional Data'!$F$1:$N$2,2,0)</f>
        <v>Laptop</v>
      </c>
    </row>
    <row r="2258" spans="1:20" ht="14.25" customHeight="1">
      <c r="A2258" s="2">
        <v>760072</v>
      </c>
      <c r="B2258" s="2" t="s">
        <v>47</v>
      </c>
      <c r="C2258" s="2" t="s">
        <v>41</v>
      </c>
      <c r="D2258" s="2" t="s">
        <v>34</v>
      </c>
      <c r="E2258" s="4">
        <v>43532.377141203702</v>
      </c>
      <c r="F2258" s="4">
        <v>43537.377141203702</v>
      </c>
      <c r="G2258" s="4">
        <v>43536.377141203702</v>
      </c>
      <c r="H2258" s="2">
        <v>77</v>
      </c>
      <c r="I2258" s="2">
        <v>108</v>
      </c>
      <c r="J2258" s="2" t="s">
        <v>32</v>
      </c>
      <c r="K2258" s="2" t="s">
        <v>70</v>
      </c>
      <c r="L2258" s="2" t="s">
        <v>35</v>
      </c>
      <c r="M2258" s="2" t="s">
        <v>71</v>
      </c>
      <c r="N2258" s="2">
        <v>1</v>
      </c>
      <c r="O2258" s="2">
        <v>5</v>
      </c>
      <c r="P2258" s="2">
        <v>185</v>
      </c>
      <c r="Q2258" s="2" t="str">
        <f>VLOOKUP(A2258,'Additional Data'!$A$1:$D$9949,2,0)</f>
        <v>App</v>
      </c>
      <c r="R2258" s="2" t="str">
        <f>VLOOKUP(A2258,'Additional Data'!$A$1:$D$9949,4,0)</f>
        <v>Debit Card</v>
      </c>
      <c r="S2258" s="5">
        <f>VLOOKUP(A2258,'Additional Data'!$A$1:$D$9949,3,0)</f>
        <v>361</v>
      </c>
      <c r="T2258" s="2" t="str">
        <f>HLOOKUP(B2258,'Additional Data'!$F$1:$N$2,2,0)</f>
        <v>Tablet</v>
      </c>
    </row>
    <row r="2259" spans="1:20" ht="14.25" customHeight="1">
      <c r="A2259" s="2">
        <v>360204</v>
      </c>
      <c r="B2259" s="2" t="s">
        <v>36</v>
      </c>
      <c r="C2259" s="2" t="s">
        <v>41</v>
      </c>
      <c r="D2259" s="2" t="s">
        <v>34</v>
      </c>
      <c r="E2259" s="4">
        <v>43532.380532407406</v>
      </c>
      <c r="F2259" s="4">
        <v>43533.380532407406</v>
      </c>
      <c r="G2259" s="4">
        <v>43538.380532407406</v>
      </c>
      <c r="H2259" s="2">
        <v>0</v>
      </c>
      <c r="I2259" s="2">
        <v>122</v>
      </c>
      <c r="J2259" s="2" t="s">
        <v>41</v>
      </c>
      <c r="K2259" s="2" t="s">
        <v>66</v>
      </c>
      <c r="L2259" s="2" t="s">
        <v>67</v>
      </c>
      <c r="M2259" s="2" t="s">
        <v>71</v>
      </c>
      <c r="N2259" s="2">
        <v>-5</v>
      </c>
      <c r="O2259" s="2">
        <v>1</v>
      </c>
      <c r="P2259" s="2">
        <v>122</v>
      </c>
      <c r="Q2259" s="2" t="str">
        <f>VLOOKUP(A2259,'Additional Data'!$A$1:$D$9949,2,0)</f>
        <v>Website</v>
      </c>
      <c r="R2259" s="2" t="str">
        <f>VLOOKUP(A2259,'Additional Data'!$A$1:$D$9949,4,0)</f>
        <v>Debit Card</v>
      </c>
      <c r="S2259" s="5">
        <f>VLOOKUP(A2259,'Additional Data'!$A$1:$D$9949,3,0)</f>
        <v>2626.6895279999999</v>
      </c>
      <c r="T2259" s="2" t="str">
        <f>HLOOKUP(B2259,'Additional Data'!$F$1:$N$2,2,0)</f>
        <v>Laptop</v>
      </c>
    </row>
    <row r="2260" spans="1:20" ht="14.25" customHeight="1">
      <c r="A2260" s="2">
        <v>879271</v>
      </c>
      <c r="B2260" s="2" t="s">
        <v>39</v>
      </c>
      <c r="C2260" s="2" t="s">
        <v>41</v>
      </c>
      <c r="D2260" s="2" t="s">
        <v>34</v>
      </c>
      <c r="E2260" s="4">
        <v>43532.38175925926</v>
      </c>
      <c r="F2260" s="4">
        <v>43538.38175925926</v>
      </c>
      <c r="G2260" s="4">
        <v>43539.38175925926</v>
      </c>
      <c r="H2260" s="2">
        <v>26</v>
      </c>
      <c r="I2260" s="2">
        <v>105</v>
      </c>
      <c r="J2260" s="2" t="s">
        <v>60</v>
      </c>
      <c r="K2260" s="2" t="s">
        <v>77</v>
      </c>
      <c r="L2260" s="2" t="s">
        <v>35</v>
      </c>
      <c r="M2260" s="2" t="s">
        <v>59</v>
      </c>
      <c r="N2260" s="2">
        <v>-1</v>
      </c>
      <c r="O2260" s="2">
        <v>6</v>
      </c>
      <c r="P2260" s="2">
        <v>131</v>
      </c>
      <c r="Q2260" s="2" t="str">
        <f>VLOOKUP(A2260,'Additional Data'!$A$1:$D$9949,2,0)</f>
        <v>App</v>
      </c>
      <c r="R2260" s="2" t="str">
        <f>VLOOKUP(A2260,'Additional Data'!$A$1:$D$9949,4,0)</f>
        <v>Credit Card</v>
      </c>
      <c r="S2260" s="5">
        <f>VLOOKUP(A2260,'Additional Data'!$A$1:$D$9949,3,0)</f>
        <v>1174.47885</v>
      </c>
      <c r="T2260" s="2" t="str">
        <f>HLOOKUP(B2260,'Additional Data'!$F$1:$N$2,2,0)</f>
        <v>Mobile</v>
      </c>
    </row>
    <row r="2261" spans="1:20" ht="14.25" customHeight="1">
      <c r="A2261" s="2">
        <v>246732</v>
      </c>
      <c r="B2261" s="2" t="s">
        <v>42</v>
      </c>
      <c r="C2261" s="2" t="s">
        <v>32</v>
      </c>
      <c r="D2261" s="2" t="s">
        <v>34</v>
      </c>
      <c r="E2261" s="4">
        <v>43532.383159722223</v>
      </c>
      <c r="F2261" s="4">
        <v>43534.383159722223</v>
      </c>
      <c r="G2261" s="4">
        <v>43537.383159722223</v>
      </c>
      <c r="H2261" s="2">
        <v>62</v>
      </c>
      <c r="I2261" s="2">
        <v>103</v>
      </c>
      <c r="J2261" s="2" t="s">
        <v>41</v>
      </c>
      <c r="K2261" s="2" t="s">
        <v>58</v>
      </c>
      <c r="L2261" s="2" t="s">
        <v>35</v>
      </c>
      <c r="M2261" s="2" t="s">
        <v>71</v>
      </c>
      <c r="N2261" s="2">
        <v>-3</v>
      </c>
      <c r="O2261" s="2">
        <v>2</v>
      </c>
      <c r="P2261" s="2">
        <v>165</v>
      </c>
      <c r="Q2261" s="2" t="str">
        <f>VLOOKUP(A2261,'Additional Data'!$A$1:$D$9949,2,0)</f>
        <v>Website</v>
      </c>
      <c r="R2261" s="2" t="str">
        <f>VLOOKUP(A2261,'Additional Data'!$A$1:$D$9949,4,0)</f>
        <v>Debit Card</v>
      </c>
      <c r="S2261" s="5">
        <f>VLOOKUP(A2261,'Additional Data'!$A$1:$D$9949,3,0)</f>
        <v>3166</v>
      </c>
      <c r="T2261" s="2" t="str">
        <f>HLOOKUP(B2261,'Additional Data'!$F$1:$N$2,2,0)</f>
        <v>TV</v>
      </c>
    </row>
    <row r="2262" spans="1:20" ht="14.25" customHeight="1">
      <c r="A2262" s="2">
        <v>513949</v>
      </c>
      <c r="B2262" s="2" t="s">
        <v>48</v>
      </c>
      <c r="C2262" s="2" t="s">
        <v>32</v>
      </c>
      <c r="D2262" s="2" t="s">
        <v>34</v>
      </c>
      <c r="E2262" s="4">
        <v>43532.383958333332</v>
      </c>
      <c r="F2262" s="4">
        <v>43532.383958333332</v>
      </c>
      <c r="G2262" s="4">
        <v>43539.383958333332</v>
      </c>
      <c r="H2262" s="2">
        <v>0</v>
      </c>
      <c r="I2262" s="2">
        <v>125</v>
      </c>
      <c r="J2262" s="2" t="s">
        <v>32</v>
      </c>
      <c r="K2262" s="2" t="s">
        <v>82</v>
      </c>
      <c r="L2262" s="2" t="s">
        <v>67</v>
      </c>
      <c r="M2262" s="2" t="s">
        <v>59</v>
      </c>
      <c r="N2262" s="2">
        <v>-7</v>
      </c>
      <c r="O2262" s="2">
        <v>0</v>
      </c>
      <c r="P2262" s="2">
        <v>125</v>
      </c>
      <c r="Q2262" s="2" t="str">
        <f>VLOOKUP(A2262,'Additional Data'!$A$1:$D$9949,2,0)</f>
        <v>App</v>
      </c>
      <c r="R2262" s="2" t="str">
        <f>VLOOKUP(A2262,'Additional Data'!$A$1:$D$9949,4,0)</f>
        <v>Credit Card</v>
      </c>
      <c r="S2262" s="5">
        <f>VLOOKUP(A2262,'Additional Data'!$A$1:$D$9949,3,0)</f>
        <v>2882</v>
      </c>
      <c r="T2262" s="2" t="str">
        <f>HLOOKUP(B2262,'Additional Data'!$F$1:$N$2,2,0)</f>
        <v>Gaming Console</v>
      </c>
    </row>
    <row r="2263" spans="1:20" ht="14.25" customHeight="1">
      <c r="A2263" s="2">
        <v>906928</v>
      </c>
      <c r="B2263" s="2" t="s">
        <v>30</v>
      </c>
      <c r="C2263" s="2" t="s">
        <v>41</v>
      </c>
      <c r="D2263" s="2" t="s">
        <v>34</v>
      </c>
      <c r="E2263" s="4">
        <v>43532.38554398148</v>
      </c>
      <c r="F2263" s="4">
        <v>43538.38554398148</v>
      </c>
      <c r="G2263" s="4">
        <v>43539.38554398148</v>
      </c>
      <c r="H2263" s="2">
        <v>42</v>
      </c>
      <c r="I2263" s="2">
        <v>109</v>
      </c>
      <c r="J2263" s="2" t="s">
        <v>63</v>
      </c>
      <c r="K2263" s="2" t="s">
        <v>64</v>
      </c>
      <c r="L2263" s="2" t="s">
        <v>35</v>
      </c>
      <c r="M2263" s="2" t="s">
        <v>71</v>
      </c>
      <c r="N2263" s="2">
        <v>-1</v>
      </c>
      <c r="O2263" s="2">
        <v>6</v>
      </c>
      <c r="P2263" s="2">
        <v>151</v>
      </c>
      <c r="Q2263" s="2" t="str">
        <f>VLOOKUP(A2263,'Additional Data'!$A$1:$D$9949,2,0)</f>
        <v>App</v>
      </c>
      <c r="R2263" s="2" t="str">
        <f>VLOOKUP(A2263,'Additional Data'!$A$1:$D$9949,4,0)</f>
        <v>Debit Card</v>
      </c>
      <c r="S2263" s="5">
        <f>VLOOKUP(A2263,'Additional Data'!$A$1:$D$9949,3,0)</f>
        <v>1475.808931</v>
      </c>
      <c r="T2263" s="2" t="str">
        <f>HLOOKUP(B2263,'Additional Data'!$F$1:$N$2,2,0)</f>
        <v>PC</v>
      </c>
    </row>
    <row r="2264" spans="1:20" ht="14.25" customHeight="1">
      <c r="A2264" s="2">
        <v>46551</v>
      </c>
      <c r="B2264" s="2" t="s">
        <v>39</v>
      </c>
      <c r="C2264" s="2" t="s">
        <v>41</v>
      </c>
      <c r="D2264" s="2" t="s">
        <v>34</v>
      </c>
      <c r="E2264" s="4">
        <v>43532.387245370373</v>
      </c>
      <c r="F2264" s="4">
        <v>43540.387245370373</v>
      </c>
      <c r="G2264" s="4">
        <v>43536.387245370373</v>
      </c>
      <c r="H2264" s="2">
        <v>39</v>
      </c>
      <c r="I2264" s="2">
        <v>110</v>
      </c>
      <c r="J2264" s="2" t="s">
        <v>60</v>
      </c>
      <c r="K2264" s="2" t="s">
        <v>77</v>
      </c>
      <c r="L2264" s="2" t="s">
        <v>35</v>
      </c>
      <c r="M2264" s="2" t="s">
        <v>59</v>
      </c>
      <c r="N2264" s="2">
        <v>4</v>
      </c>
      <c r="O2264" s="2">
        <v>8</v>
      </c>
      <c r="P2264" s="2">
        <v>149</v>
      </c>
      <c r="Q2264" s="2" t="str">
        <f>VLOOKUP(A2264,'Additional Data'!$A$1:$D$9949,2,0)</f>
        <v>Website</v>
      </c>
      <c r="R2264" s="2" t="str">
        <f>VLOOKUP(A2264,'Additional Data'!$A$1:$D$9949,4,0)</f>
        <v>Credit Card</v>
      </c>
      <c r="S2264" s="5">
        <f>VLOOKUP(A2264,'Additional Data'!$A$1:$D$9949,3,0)</f>
        <v>2760.9760719999999</v>
      </c>
      <c r="T2264" s="2" t="str">
        <f>HLOOKUP(B2264,'Additional Data'!$F$1:$N$2,2,0)</f>
        <v>Mobile</v>
      </c>
    </row>
    <row r="2265" spans="1:20" ht="14.25" customHeight="1">
      <c r="A2265" s="2">
        <v>16308</v>
      </c>
      <c r="B2265" s="2" t="s">
        <v>39</v>
      </c>
      <c r="C2265" s="2" t="s">
        <v>41</v>
      </c>
      <c r="D2265" s="2" t="s">
        <v>34</v>
      </c>
      <c r="E2265" s="4">
        <v>43532.388356481482</v>
      </c>
      <c r="F2265" s="4">
        <v>43536.388356481482</v>
      </c>
      <c r="G2265" s="4">
        <v>43535.388356481482</v>
      </c>
      <c r="H2265" s="2">
        <v>50</v>
      </c>
      <c r="I2265" s="2">
        <v>127</v>
      </c>
      <c r="J2265" s="2" t="s">
        <v>32</v>
      </c>
      <c r="K2265" s="2" t="s">
        <v>70</v>
      </c>
      <c r="L2265" s="2" t="s">
        <v>35</v>
      </c>
      <c r="M2265" s="2" t="s">
        <v>71</v>
      </c>
      <c r="N2265" s="2">
        <v>1</v>
      </c>
      <c r="O2265" s="2">
        <v>4</v>
      </c>
      <c r="P2265" s="2">
        <v>177</v>
      </c>
      <c r="Q2265" s="2" t="str">
        <f>VLOOKUP(A2265,'Additional Data'!$A$1:$D$9949,2,0)</f>
        <v>Website</v>
      </c>
      <c r="R2265" s="2" t="str">
        <f>VLOOKUP(A2265,'Additional Data'!$A$1:$D$9949,4,0)</f>
        <v>Debit Card</v>
      </c>
      <c r="S2265" s="5">
        <f>VLOOKUP(A2265,'Additional Data'!$A$1:$D$9949,3,0)</f>
        <v>1001</v>
      </c>
      <c r="T2265" s="2" t="str">
        <f>HLOOKUP(B2265,'Additional Data'!$F$1:$N$2,2,0)</f>
        <v>Mobile</v>
      </c>
    </row>
    <row r="2266" spans="1:20" ht="14.25" customHeight="1">
      <c r="A2266" s="2">
        <v>175603</v>
      </c>
      <c r="B2266" s="2" t="s">
        <v>47</v>
      </c>
      <c r="C2266" s="2" t="s">
        <v>41</v>
      </c>
      <c r="D2266" s="2" t="s">
        <v>34</v>
      </c>
      <c r="E2266" s="4">
        <v>43532.388761574075</v>
      </c>
      <c r="F2266" s="4">
        <v>43538.388761574075</v>
      </c>
      <c r="G2266" s="4">
        <v>43535.388761574075</v>
      </c>
      <c r="H2266" s="2">
        <v>83</v>
      </c>
      <c r="I2266" s="2">
        <v>87</v>
      </c>
      <c r="J2266" s="2" t="s">
        <v>60</v>
      </c>
      <c r="K2266" s="2" t="s">
        <v>77</v>
      </c>
      <c r="L2266" s="2" t="s">
        <v>35</v>
      </c>
      <c r="M2266" s="2" t="s">
        <v>71</v>
      </c>
      <c r="N2266" s="2">
        <v>3</v>
      </c>
      <c r="O2266" s="2">
        <v>6</v>
      </c>
      <c r="P2266" s="2">
        <v>170</v>
      </c>
      <c r="Q2266" s="2" t="str">
        <f>VLOOKUP(A2266,'Additional Data'!$A$1:$D$9949,2,0)</f>
        <v>App</v>
      </c>
      <c r="R2266" s="2" t="str">
        <f>VLOOKUP(A2266,'Additional Data'!$A$1:$D$9949,4,0)</f>
        <v>Credit Card</v>
      </c>
      <c r="S2266" s="5">
        <f>VLOOKUP(A2266,'Additional Data'!$A$1:$D$9949,3,0)</f>
        <v>1306.137475</v>
      </c>
      <c r="T2266" s="2" t="str">
        <f>HLOOKUP(B2266,'Additional Data'!$F$1:$N$2,2,0)</f>
        <v>Tablet</v>
      </c>
    </row>
    <row r="2267" spans="1:20" ht="14.25" customHeight="1">
      <c r="A2267" s="2">
        <v>326644</v>
      </c>
      <c r="B2267" s="2" t="s">
        <v>39</v>
      </c>
      <c r="C2267" s="2" t="s">
        <v>32</v>
      </c>
      <c r="D2267" s="2" t="s">
        <v>34</v>
      </c>
      <c r="E2267" s="4">
        <v>43532.404247685183</v>
      </c>
      <c r="F2267" s="4">
        <v>43535.404247685183</v>
      </c>
      <c r="G2267" s="4">
        <v>43535.404247685183</v>
      </c>
      <c r="H2267" s="2">
        <v>35</v>
      </c>
      <c r="I2267" s="2">
        <v>113</v>
      </c>
      <c r="J2267" s="2" t="s">
        <v>63</v>
      </c>
      <c r="K2267" s="2" t="s">
        <v>81</v>
      </c>
      <c r="L2267" s="2" t="s">
        <v>35</v>
      </c>
      <c r="M2267" s="2" t="s">
        <v>71</v>
      </c>
      <c r="N2267" s="2">
        <v>0</v>
      </c>
      <c r="O2267" s="2">
        <v>3</v>
      </c>
      <c r="P2267" s="2">
        <v>148</v>
      </c>
      <c r="Q2267" s="2" t="str">
        <f>VLOOKUP(A2267,'Additional Data'!$A$1:$D$9949,2,0)</f>
        <v>App</v>
      </c>
      <c r="R2267" s="2" t="str">
        <f>VLOOKUP(A2267,'Additional Data'!$A$1:$D$9949,4,0)</f>
        <v>Debit Card</v>
      </c>
      <c r="S2267" s="5">
        <f>VLOOKUP(A2267,'Additional Data'!$A$1:$D$9949,3,0)</f>
        <v>3238</v>
      </c>
      <c r="T2267" s="2" t="str">
        <f>HLOOKUP(B2267,'Additional Data'!$F$1:$N$2,2,0)</f>
        <v>Mobile</v>
      </c>
    </row>
    <row r="2268" spans="1:20" ht="14.25" customHeight="1">
      <c r="A2268" s="2">
        <v>490320</v>
      </c>
      <c r="B2268" s="2" t="s">
        <v>30</v>
      </c>
      <c r="C2268" s="2" t="s">
        <v>32</v>
      </c>
      <c r="D2268" s="2" t="s">
        <v>34</v>
      </c>
      <c r="E2268" s="4">
        <v>43532.404247685183</v>
      </c>
      <c r="F2268" s="4">
        <v>43540.404247685183</v>
      </c>
      <c r="G2268" s="4">
        <v>43537.404247685183</v>
      </c>
      <c r="H2268" s="2">
        <v>30</v>
      </c>
      <c r="I2268" s="2">
        <v>130</v>
      </c>
      <c r="J2268" s="2" t="s">
        <v>73</v>
      </c>
      <c r="K2268" s="2" t="s">
        <v>74</v>
      </c>
      <c r="L2268" s="2" t="s">
        <v>35</v>
      </c>
      <c r="M2268" s="2" t="s">
        <v>71</v>
      </c>
      <c r="N2268" s="2">
        <v>3</v>
      </c>
      <c r="O2268" s="2">
        <v>8</v>
      </c>
      <c r="P2268" s="2">
        <v>160</v>
      </c>
      <c r="Q2268" s="2" t="str">
        <f>VLOOKUP(A2268,'Additional Data'!$A$1:$D$9949,2,0)</f>
        <v>Website</v>
      </c>
      <c r="R2268" s="2" t="str">
        <f>VLOOKUP(A2268,'Additional Data'!$A$1:$D$9949,4,0)</f>
        <v>Debit Card</v>
      </c>
      <c r="S2268" s="5">
        <f>VLOOKUP(A2268,'Additional Data'!$A$1:$D$9949,3,0)</f>
        <v>3530.8446429999999</v>
      </c>
      <c r="T2268" s="2" t="str">
        <f>HLOOKUP(B2268,'Additional Data'!$F$1:$N$2,2,0)</f>
        <v>PC</v>
      </c>
    </row>
    <row r="2269" spans="1:20" ht="14.25" customHeight="1">
      <c r="A2269" s="2">
        <v>47932</v>
      </c>
      <c r="B2269" s="2" t="s">
        <v>36</v>
      </c>
      <c r="C2269" s="2" t="s">
        <v>32</v>
      </c>
      <c r="D2269" s="2" t="s">
        <v>34</v>
      </c>
      <c r="E2269" s="4">
        <v>43532.408252314817</v>
      </c>
      <c r="F2269" s="4">
        <v>43532.408252314817</v>
      </c>
      <c r="G2269" s="4">
        <v>43536.408252314817</v>
      </c>
      <c r="H2269" s="2">
        <v>0</v>
      </c>
      <c r="I2269" s="2">
        <v>127</v>
      </c>
      <c r="J2269" s="2" t="s">
        <v>32</v>
      </c>
      <c r="K2269" s="2" t="s">
        <v>82</v>
      </c>
      <c r="L2269" s="2" t="s">
        <v>67</v>
      </c>
      <c r="M2269" s="2" t="s">
        <v>71</v>
      </c>
      <c r="N2269" s="2">
        <v>-4</v>
      </c>
      <c r="O2269" s="2">
        <v>0</v>
      </c>
      <c r="P2269" s="2">
        <v>127</v>
      </c>
      <c r="Q2269" s="2" t="str">
        <f>VLOOKUP(A2269,'Additional Data'!$A$1:$D$9949,2,0)</f>
        <v>App</v>
      </c>
      <c r="R2269" s="2" t="str">
        <f>VLOOKUP(A2269,'Additional Data'!$A$1:$D$9949,4,0)</f>
        <v>Debit Card</v>
      </c>
      <c r="S2269" s="5">
        <f>VLOOKUP(A2269,'Additional Data'!$A$1:$D$9949,3,0)</f>
        <v>3627.461483</v>
      </c>
      <c r="T2269" s="2" t="str">
        <f>HLOOKUP(B2269,'Additional Data'!$F$1:$N$2,2,0)</f>
        <v>Laptop</v>
      </c>
    </row>
    <row r="2270" spans="1:20" ht="14.25" customHeight="1">
      <c r="A2270" s="2">
        <v>310167</v>
      </c>
      <c r="B2270" s="2" t="s">
        <v>47</v>
      </c>
      <c r="C2270" s="2" t="s">
        <v>32</v>
      </c>
      <c r="D2270" s="2" t="s">
        <v>34</v>
      </c>
      <c r="E2270" s="4">
        <v>43532.412303240744</v>
      </c>
      <c r="F2270" s="4">
        <v>43538.412303240744</v>
      </c>
      <c r="G2270" s="4">
        <v>43538.412303240744</v>
      </c>
      <c r="H2270" s="2">
        <v>45</v>
      </c>
      <c r="I2270" s="2">
        <v>106</v>
      </c>
      <c r="J2270" s="2" t="s">
        <v>60</v>
      </c>
      <c r="K2270" s="2" t="s">
        <v>61</v>
      </c>
      <c r="L2270" s="2" t="s">
        <v>35</v>
      </c>
      <c r="M2270" s="2" t="s">
        <v>59</v>
      </c>
      <c r="N2270" s="2">
        <v>0</v>
      </c>
      <c r="O2270" s="2">
        <v>6</v>
      </c>
      <c r="P2270" s="2">
        <v>151</v>
      </c>
      <c r="Q2270" s="2" t="str">
        <f>VLOOKUP(A2270,'Additional Data'!$A$1:$D$9949,2,0)</f>
        <v>Website</v>
      </c>
      <c r="R2270" s="2" t="str">
        <f>VLOOKUP(A2270,'Additional Data'!$A$1:$D$9949,4,0)</f>
        <v>Credit Card</v>
      </c>
      <c r="S2270" s="5">
        <f>VLOOKUP(A2270,'Additional Data'!$A$1:$D$9949,3,0)</f>
        <v>2296.6727000000001</v>
      </c>
      <c r="T2270" s="2" t="str">
        <f>HLOOKUP(B2270,'Additional Data'!$F$1:$N$2,2,0)</f>
        <v>Tablet</v>
      </c>
    </row>
    <row r="2271" spans="1:20" ht="14.25" customHeight="1">
      <c r="A2271" s="2">
        <v>854642</v>
      </c>
      <c r="B2271" s="2" t="s">
        <v>30</v>
      </c>
      <c r="C2271" s="2" t="s">
        <v>41</v>
      </c>
      <c r="D2271" s="2" t="s">
        <v>34</v>
      </c>
      <c r="E2271" s="4">
        <v>43532.415497685186</v>
      </c>
      <c r="F2271" s="4">
        <v>43537.415497685186</v>
      </c>
      <c r="G2271" s="4">
        <v>43535.415497685186</v>
      </c>
      <c r="H2271" s="2">
        <v>37</v>
      </c>
      <c r="I2271" s="2">
        <v>123</v>
      </c>
      <c r="J2271" s="2" t="s">
        <v>32</v>
      </c>
      <c r="K2271" s="2" t="s">
        <v>70</v>
      </c>
      <c r="L2271" s="2" t="s">
        <v>35</v>
      </c>
      <c r="M2271" s="2" t="s">
        <v>59</v>
      </c>
      <c r="N2271" s="2">
        <v>2</v>
      </c>
      <c r="O2271" s="2">
        <v>5</v>
      </c>
      <c r="P2271" s="2">
        <v>160</v>
      </c>
      <c r="Q2271" s="2" t="str">
        <f>VLOOKUP(A2271,'Additional Data'!$A$1:$D$9949,2,0)</f>
        <v>App</v>
      </c>
      <c r="R2271" s="2" t="str">
        <f>VLOOKUP(A2271,'Additional Data'!$A$1:$D$9949,4,0)</f>
        <v>Debit Card</v>
      </c>
      <c r="S2271" s="5">
        <f>VLOOKUP(A2271,'Additional Data'!$A$1:$D$9949,3,0)</f>
        <v>1915.9695300000001</v>
      </c>
      <c r="T2271" s="2" t="str">
        <f>HLOOKUP(B2271,'Additional Data'!$F$1:$N$2,2,0)</f>
        <v>PC</v>
      </c>
    </row>
    <row r="2272" spans="1:20" ht="14.25" customHeight="1">
      <c r="A2272" s="2">
        <v>616469</v>
      </c>
      <c r="B2272" s="2" t="s">
        <v>46</v>
      </c>
      <c r="C2272" s="2" t="s">
        <v>41</v>
      </c>
      <c r="D2272" s="2" t="s">
        <v>34</v>
      </c>
      <c r="E2272" s="4">
        <v>43532.420578703706</v>
      </c>
      <c r="F2272" s="4">
        <v>43537.420578703706</v>
      </c>
      <c r="G2272" s="4">
        <v>43538.420578703706</v>
      </c>
      <c r="H2272" s="2">
        <v>35</v>
      </c>
      <c r="I2272" s="2">
        <v>110</v>
      </c>
      <c r="J2272" s="2" t="s">
        <v>60</v>
      </c>
      <c r="K2272" s="2" t="s">
        <v>77</v>
      </c>
      <c r="L2272" s="2" t="s">
        <v>35</v>
      </c>
      <c r="M2272" s="2" t="s">
        <v>59</v>
      </c>
      <c r="N2272" s="2">
        <v>-1</v>
      </c>
      <c r="O2272" s="2">
        <v>5</v>
      </c>
      <c r="P2272" s="2">
        <v>145</v>
      </c>
      <c r="Q2272" s="2" t="str">
        <f>VLOOKUP(A2272,'Additional Data'!$A$1:$D$9949,2,0)</f>
        <v>App</v>
      </c>
      <c r="R2272" s="2" t="str">
        <f>VLOOKUP(A2272,'Additional Data'!$A$1:$D$9949,4,0)</f>
        <v>Cash On Delivery</v>
      </c>
      <c r="S2272" s="5">
        <f>VLOOKUP(A2272,'Additional Data'!$A$1:$D$9949,3,0)</f>
        <v>3161.2992549999999</v>
      </c>
      <c r="T2272" s="2" t="str">
        <f>HLOOKUP(B2272,'Additional Data'!$F$1:$N$2,2,0)</f>
        <v>TV</v>
      </c>
    </row>
    <row r="2273" spans="1:20" ht="14.25" customHeight="1">
      <c r="A2273" s="2">
        <v>863291</v>
      </c>
      <c r="B2273" s="2" t="s">
        <v>47</v>
      </c>
      <c r="C2273" s="2" t="s">
        <v>41</v>
      </c>
      <c r="D2273" s="2" t="s">
        <v>34</v>
      </c>
      <c r="E2273" s="4">
        <v>43532.420844907407</v>
      </c>
      <c r="F2273" s="4">
        <v>43534.420844907407</v>
      </c>
      <c r="G2273" s="4">
        <v>43535.420844907407</v>
      </c>
      <c r="H2273" s="2">
        <v>0</v>
      </c>
      <c r="I2273" s="2">
        <v>104</v>
      </c>
      <c r="J2273" s="2" t="s">
        <v>41</v>
      </c>
      <c r="K2273" s="2" t="s">
        <v>66</v>
      </c>
      <c r="L2273" s="2" t="s">
        <v>67</v>
      </c>
      <c r="M2273" s="2" t="s">
        <v>71</v>
      </c>
      <c r="N2273" s="2">
        <v>-1</v>
      </c>
      <c r="O2273" s="2">
        <v>2</v>
      </c>
      <c r="P2273" s="2">
        <v>104</v>
      </c>
      <c r="Q2273" s="2" t="str">
        <f>VLOOKUP(A2273,'Additional Data'!$A$1:$D$9949,2,0)</f>
        <v>App</v>
      </c>
      <c r="R2273" s="2" t="str">
        <f>VLOOKUP(A2273,'Additional Data'!$A$1:$D$9949,4,0)</f>
        <v>Credit Card</v>
      </c>
      <c r="S2273" s="5">
        <f>VLOOKUP(A2273,'Additional Data'!$A$1:$D$9949,3,0)</f>
        <v>2779</v>
      </c>
      <c r="T2273" s="2" t="str">
        <f>HLOOKUP(B2273,'Additional Data'!$F$1:$N$2,2,0)</f>
        <v>Tablet</v>
      </c>
    </row>
    <row r="2274" spans="1:20" ht="14.25" customHeight="1">
      <c r="A2274" s="2">
        <v>904250</v>
      </c>
      <c r="B2274" s="2" t="s">
        <v>42</v>
      </c>
      <c r="C2274" s="2" t="s">
        <v>41</v>
      </c>
      <c r="D2274" s="2" t="s">
        <v>34</v>
      </c>
      <c r="E2274" s="4">
        <v>43532.42114583333</v>
      </c>
      <c r="F2274" s="4">
        <v>43533.42114583333</v>
      </c>
      <c r="G2274" s="4">
        <v>43538.42114583333</v>
      </c>
      <c r="H2274" s="2">
        <v>0</v>
      </c>
      <c r="I2274" s="2">
        <v>100</v>
      </c>
      <c r="J2274" s="2" t="s">
        <v>41</v>
      </c>
      <c r="K2274" s="2" t="s">
        <v>66</v>
      </c>
      <c r="L2274" s="2" t="s">
        <v>67</v>
      </c>
      <c r="M2274" s="2" t="s">
        <v>71</v>
      </c>
      <c r="N2274" s="2">
        <v>-5</v>
      </c>
      <c r="O2274" s="2">
        <v>1</v>
      </c>
      <c r="P2274" s="2">
        <v>100</v>
      </c>
      <c r="Q2274" s="2" t="str">
        <f>VLOOKUP(A2274,'Additional Data'!$A$1:$D$9949,2,0)</f>
        <v>App</v>
      </c>
      <c r="R2274" s="2" t="str">
        <f>VLOOKUP(A2274,'Additional Data'!$A$1:$D$9949,4,0)</f>
        <v>Debit Card</v>
      </c>
      <c r="S2274" s="5">
        <f>VLOOKUP(A2274,'Additional Data'!$A$1:$D$9949,3,0)</f>
        <v>765.56267060000005</v>
      </c>
      <c r="T2274" s="2" t="str">
        <f>HLOOKUP(B2274,'Additional Data'!$F$1:$N$2,2,0)</f>
        <v>TV</v>
      </c>
    </row>
    <row r="2275" spans="1:20" ht="14.25" customHeight="1">
      <c r="A2275" s="2">
        <v>106354</v>
      </c>
      <c r="B2275" s="2" t="s">
        <v>47</v>
      </c>
      <c r="C2275" s="2" t="s">
        <v>32</v>
      </c>
      <c r="D2275" s="2" t="s">
        <v>34</v>
      </c>
      <c r="E2275" s="4">
        <v>43532.421412037038</v>
      </c>
      <c r="F2275" s="4">
        <v>43534.421412037038</v>
      </c>
      <c r="G2275" s="4">
        <v>43538.421412037038</v>
      </c>
      <c r="H2275" s="2">
        <v>69</v>
      </c>
      <c r="I2275" s="2">
        <v>101</v>
      </c>
      <c r="J2275" s="2" t="s">
        <v>41</v>
      </c>
      <c r="K2275" s="2" t="s">
        <v>58</v>
      </c>
      <c r="L2275" s="2" t="s">
        <v>35</v>
      </c>
      <c r="M2275" s="2" t="s">
        <v>71</v>
      </c>
      <c r="N2275" s="2">
        <v>-4</v>
      </c>
      <c r="O2275" s="2">
        <v>2</v>
      </c>
      <c r="P2275" s="2">
        <v>170</v>
      </c>
      <c r="Q2275" s="2" t="str">
        <f>VLOOKUP(A2275,'Additional Data'!$A$1:$D$9949,2,0)</f>
        <v>App</v>
      </c>
      <c r="R2275" s="2" t="str">
        <f>VLOOKUP(A2275,'Additional Data'!$A$1:$D$9949,4,0)</f>
        <v>Debit Card</v>
      </c>
      <c r="S2275" s="5">
        <f>VLOOKUP(A2275,'Additional Data'!$A$1:$D$9949,3,0)</f>
        <v>3054.5367339999998</v>
      </c>
      <c r="T2275" s="2" t="str">
        <f>HLOOKUP(B2275,'Additional Data'!$F$1:$N$2,2,0)</f>
        <v>Tablet</v>
      </c>
    </row>
    <row r="2276" spans="1:20" ht="14.25" customHeight="1">
      <c r="A2276" s="2">
        <v>477243</v>
      </c>
      <c r="B2276" s="2" t="s">
        <v>39</v>
      </c>
      <c r="C2276" s="2" t="s">
        <v>41</v>
      </c>
      <c r="D2276" s="2" t="s">
        <v>34</v>
      </c>
      <c r="E2276" s="4">
        <v>43532.424178240741</v>
      </c>
      <c r="F2276" s="4">
        <v>43536.424178240741</v>
      </c>
      <c r="G2276" s="4">
        <v>43536.424178240741</v>
      </c>
      <c r="H2276" s="2">
        <v>0</v>
      </c>
      <c r="I2276" s="2">
        <v>128</v>
      </c>
      <c r="J2276" s="2" t="s">
        <v>41</v>
      </c>
      <c r="K2276" s="2" t="s">
        <v>66</v>
      </c>
      <c r="L2276" s="2" t="s">
        <v>67</v>
      </c>
      <c r="M2276" s="2" t="s">
        <v>59</v>
      </c>
      <c r="N2276" s="2">
        <v>0</v>
      </c>
      <c r="O2276" s="2">
        <v>4</v>
      </c>
      <c r="P2276" s="2">
        <v>128</v>
      </c>
      <c r="Q2276" s="2" t="str">
        <f>VLOOKUP(A2276,'Additional Data'!$A$1:$D$9949,2,0)</f>
        <v>Website</v>
      </c>
      <c r="R2276" s="2" t="str">
        <f>VLOOKUP(A2276,'Additional Data'!$A$1:$D$9949,4,0)</f>
        <v>Credit Card</v>
      </c>
      <c r="S2276" s="5">
        <f>VLOOKUP(A2276,'Additional Data'!$A$1:$D$9949,3,0)</f>
        <v>1493.059072</v>
      </c>
      <c r="T2276" s="2" t="str">
        <f>HLOOKUP(B2276,'Additional Data'!$F$1:$N$2,2,0)</f>
        <v>Mobile</v>
      </c>
    </row>
    <row r="2277" spans="1:20" ht="14.25" customHeight="1">
      <c r="A2277" s="2">
        <v>480224</v>
      </c>
      <c r="B2277" s="2" t="s">
        <v>30</v>
      </c>
      <c r="C2277" s="2" t="s">
        <v>41</v>
      </c>
      <c r="D2277" s="2" t="s">
        <v>34</v>
      </c>
      <c r="E2277" s="4">
        <v>43532.425509259258</v>
      </c>
      <c r="F2277" s="4">
        <v>43535.425509259258</v>
      </c>
      <c r="G2277" s="4">
        <v>43535.425509259258</v>
      </c>
      <c r="H2277" s="2">
        <v>35</v>
      </c>
      <c r="I2277" s="2">
        <v>106</v>
      </c>
      <c r="J2277" s="2" t="s">
        <v>60</v>
      </c>
      <c r="K2277" s="2" t="s">
        <v>77</v>
      </c>
      <c r="L2277" s="2" t="s">
        <v>35</v>
      </c>
      <c r="M2277" s="2" t="s">
        <v>71</v>
      </c>
      <c r="N2277" s="2">
        <v>0</v>
      </c>
      <c r="O2277" s="2">
        <v>3</v>
      </c>
      <c r="P2277" s="2">
        <v>141</v>
      </c>
      <c r="Q2277" s="2" t="str">
        <f>VLOOKUP(A2277,'Additional Data'!$A$1:$D$9949,2,0)</f>
        <v>App</v>
      </c>
      <c r="R2277" s="2" t="str">
        <f>VLOOKUP(A2277,'Additional Data'!$A$1:$D$9949,4,0)</f>
        <v>Debit Card</v>
      </c>
      <c r="S2277" s="5">
        <f>VLOOKUP(A2277,'Additional Data'!$A$1:$D$9949,3,0)</f>
        <v>3695.9134960000001</v>
      </c>
      <c r="T2277" s="2" t="str">
        <f>HLOOKUP(B2277,'Additional Data'!$F$1:$N$2,2,0)</f>
        <v>PC</v>
      </c>
    </row>
    <row r="2278" spans="1:20" ht="14.25" customHeight="1">
      <c r="A2278" s="2">
        <v>974227</v>
      </c>
      <c r="B2278" s="2" t="s">
        <v>39</v>
      </c>
      <c r="C2278" s="2" t="s">
        <v>32</v>
      </c>
      <c r="D2278" s="2" t="s">
        <v>34</v>
      </c>
      <c r="E2278" s="4">
        <v>43532.433206018519</v>
      </c>
      <c r="F2278" s="4">
        <v>43536.433206018519</v>
      </c>
      <c r="G2278" s="4">
        <v>43535.433206018519</v>
      </c>
      <c r="H2278" s="2">
        <v>63</v>
      </c>
      <c r="I2278" s="2">
        <v>93</v>
      </c>
      <c r="J2278" s="2" t="s">
        <v>60</v>
      </c>
      <c r="K2278" s="2" t="s">
        <v>61</v>
      </c>
      <c r="L2278" s="2" t="s">
        <v>35</v>
      </c>
      <c r="M2278" s="2" t="s">
        <v>71</v>
      </c>
      <c r="N2278" s="2">
        <v>1</v>
      </c>
      <c r="O2278" s="2">
        <v>4</v>
      </c>
      <c r="P2278" s="2">
        <v>156</v>
      </c>
      <c r="Q2278" s="2" t="str">
        <f>VLOOKUP(A2278,'Additional Data'!$A$1:$D$9949,2,0)</f>
        <v>App</v>
      </c>
      <c r="R2278" s="2" t="str">
        <f>VLOOKUP(A2278,'Additional Data'!$A$1:$D$9949,4,0)</f>
        <v>Credit Card</v>
      </c>
      <c r="S2278" s="5">
        <f>VLOOKUP(A2278,'Additional Data'!$A$1:$D$9949,3,0)</f>
        <v>732</v>
      </c>
      <c r="T2278" s="2" t="str">
        <f>HLOOKUP(B2278,'Additional Data'!$F$1:$N$2,2,0)</f>
        <v>Mobile</v>
      </c>
    </row>
    <row r="2279" spans="1:20" ht="14.25" customHeight="1">
      <c r="A2279" s="2">
        <v>838585</v>
      </c>
      <c r="B2279" s="2" t="s">
        <v>46</v>
      </c>
      <c r="C2279" s="2" t="s">
        <v>41</v>
      </c>
      <c r="D2279" s="2" t="s">
        <v>34</v>
      </c>
      <c r="E2279" s="4">
        <v>43532.438854166663</v>
      </c>
      <c r="F2279" s="4">
        <v>43535.438854166663</v>
      </c>
      <c r="G2279" s="4">
        <v>43537.438854166663</v>
      </c>
      <c r="H2279" s="2">
        <v>45</v>
      </c>
      <c r="I2279" s="2">
        <v>124</v>
      </c>
      <c r="J2279" s="2" t="s">
        <v>73</v>
      </c>
      <c r="K2279" s="2" t="s">
        <v>80</v>
      </c>
      <c r="L2279" s="2" t="s">
        <v>35</v>
      </c>
      <c r="M2279" s="2" t="s">
        <v>59</v>
      </c>
      <c r="N2279" s="2">
        <v>-2</v>
      </c>
      <c r="O2279" s="2">
        <v>3</v>
      </c>
      <c r="P2279" s="2">
        <v>169</v>
      </c>
      <c r="Q2279" s="2" t="str">
        <f>VLOOKUP(A2279,'Additional Data'!$A$1:$D$9949,2,0)</f>
        <v>App</v>
      </c>
      <c r="R2279" s="2" t="str">
        <f>VLOOKUP(A2279,'Additional Data'!$A$1:$D$9949,4,0)</f>
        <v>Credit Card</v>
      </c>
      <c r="S2279" s="5">
        <f>VLOOKUP(A2279,'Additional Data'!$A$1:$D$9949,3,0)</f>
        <v>1498.1160159999999</v>
      </c>
      <c r="T2279" s="2" t="str">
        <f>HLOOKUP(B2279,'Additional Data'!$F$1:$N$2,2,0)</f>
        <v>TV</v>
      </c>
    </row>
    <row r="2280" spans="1:20" ht="14.25" customHeight="1">
      <c r="A2280" s="2">
        <v>598438</v>
      </c>
      <c r="B2280" s="2" t="s">
        <v>39</v>
      </c>
      <c r="C2280" s="2" t="s">
        <v>41</v>
      </c>
      <c r="D2280" s="2" t="s">
        <v>34</v>
      </c>
      <c r="E2280" s="4">
        <v>43532.440601851849</v>
      </c>
      <c r="F2280" s="4">
        <v>43535.440601851849</v>
      </c>
      <c r="G2280" s="4">
        <v>43537.440601851849</v>
      </c>
      <c r="H2280" s="2">
        <v>37</v>
      </c>
      <c r="I2280" s="2">
        <v>109</v>
      </c>
      <c r="J2280" s="2" t="s">
        <v>60</v>
      </c>
      <c r="K2280" s="2" t="s">
        <v>77</v>
      </c>
      <c r="L2280" s="2" t="s">
        <v>35</v>
      </c>
      <c r="M2280" s="2" t="s">
        <v>59</v>
      </c>
      <c r="N2280" s="2">
        <v>-2</v>
      </c>
      <c r="O2280" s="2">
        <v>3</v>
      </c>
      <c r="P2280" s="2">
        <v>146</v>
      </c>
      <c r="Q2280" s="2" t="str">
        <f>VLOOKUP(A2280,'Additional Data'!$A$1:$D$9949,2,0)</f>
        <v>App</v>
      </c>
      <c r="R2280" s="2" t="str">
        <f>VLOOKUP(A2280,'Additional Data'!$A$1:$D$9949,4,0)</f>
        <v>Debit Card</v>
      </c>
      <c r="S2280" s="5">
        <f>VLOOKUP(A2280,'Additional Data'!$A$1:$D$9949,3,0)</f>
        <v>770.28556920000005</v>
      </c>
      <c r="T2280" s="2" t="str">
        <f>HLOOKUP(B2280,'Additional Data'!$F$1:$N$2,2,0)</f>
        <v>Mobile</v>
      </c>
    </row>
    <row r="2281" spans="1:20" ht="14.25" customHeight="1">
      <c r="A2281" s="2">
        <v>589005</v>
      </c>
      <c r="B2281" s="2" t="s">
        <v>39</v>
      </c>
      <c r="C2281" s="2" t="s">
        <v>32</v>
      </c>
      <c r="D2281" s="2" t="s">
        <v>34</v>
      </c>
      <c r="E2281" s="4">
        <v>43532.446967592594</v>
      </c>
      <c r="F2281" s="4">
        <v>43534.446967592594</v>
      </c>
      <c r="G2281" s="4">
        <v>43539.446967592594</v>
      </c>
      <c r="H2281" s="2">
        <v>43</v>
      </c>
      <c r="I2281" s="2">
        <v>130</v>
      </c>
      <c r="J2281" s="2" t="s">
        <v>73</v>
      </c>
      <c r="K2281" s="2" t="s">
        <v>74</v>
      </c>
      <c r="L2281" s="2" t="s">
        <v>35</v>
      </c>
      <c r="M2281" s="2" t="s">
        <v>59</v>
      </c>
      <c r="N2281" s="2">
        <v>-5</v>
      </c>
      <c r="O2281" s="2">
        <v>2</v>
      </c>
      <c r="P2281" s="2">
        <v>173</v>
      </c>
      <c r="Q2281" s="2" t="str">
        <f>VLOOKUP(A2281,'Additional Data'!$A$1:$D$9949,2,0)</f>
        <v>Website</v>
      </c>
      <c r="R2281" s="2" t="str">
        <f>VLOOKUP(A2281,'Additional Data'!$A$1:$D$9949,4,0)</f>
        <v>Credit Card</v>
      </c>
      <c r="S2281" s="5">
        <f>VLOOKUP(A2281,'Additional Data'!$A$1:$D$9949,3,0)</f>
        <v>3387.4699869999999</v>
      </c>
      <c r="T2281" s="2" t="str">
        <f>HLOOKUP(B2281,'Additional Data'!$F$1:$N$2,2,0)</f>
        <v>Mobile</v>
      </c>
    </row>
    <row r="2282" spans="1:20" ht="14.25" customHeight="1">
      <c r="A2282" s="2">
        <v>79087</v>
      </c>
      <c r="B2282" s="2" t="s">
        <v>36</v>
      </c>
      <c r="C2282" s="2" t="s">
        <v>32</v>
      </c>
      <c r="D2282" s="2" t="s">
        <v>34</v>
      </c>
      <c r="E2282" s="4">
        <v>43532.450150462966</v>
      </c>
      <c r="F2282" s="4">
        <v>43532.450150462966</v>
      </c>
      <c r="G2282" s="4">
        <v>43538.450150462966</v>
      </c>
      <c r="H2282" s="2">
        <v>0</v>
      </c>
      <c r="I2282" s="2">
        <v>125</v>
      </c>
      <c r="J2282" s="2" t="s">
        <v>32</v>
      </c>
      <c r="K2282" s="2" t="s">
        <v>82</v>
      </c>
      <c r="L2282" s="2" t="s">
        <v>67</v>
      </c>
      <c r="M2282" s="2" t="s">
        <v>59</v>
      </c>
      <c r="N2282" s="2">
        <v>-6</v>
      </c>
      <c r="O2282" s="2">
        <v>0</v>
      </c>
      <c r="P2282" s="2">
        <v>125</v>
      </c>
      <c r="Q2282" s="2" t="str">
        <f>VLOOKUP(A2282,'Additional Data'!$A$1:$D$9949,2,0)</f>
        <v>App</v>
      </c>
      <c r="R2282" s="2" t="str">
        <f>VLOOKUP(A2282,'Additional Data'!$A$1:$D$9949,4,0)</f>
        <v>Credit Card</v>
      </c>
      <c r="S2282" s="5">
        <f>VLOOKUP(A2282,'Additional Data'!$A$1:$D$9949,3,0)</f>
        <v>1688</v>
      </c>
      <c r="T2282" s="2" t="str">
        <f>HLOOKUP(B2282,'Additional Data'!$F$1:$N$2,2,0)</f>
        <v>Laptop</v>
      </c>
    </row>
    <row r="2283" spans="1:20" ht="14.25" customHeight="1">
      <c r="A2283" s="2">
        <v>286888</v>
      </c>
      <c r="B2283" s="2" t="s">
        <v>39</v>
      </c>
      <c r="C2283" s="2" t="s">
        <v>32</v>
      </c>
      <c r="D2283" s="2" t="s">
        <v>34</v>
      </c>
      <c r="E2283" s="4">
        <v>43532.452268518522</v>
      </c>
      <c r="F2283" s="4">
        <v>43537.452268518522</v>
      </c>
      <c r="G2283" s="4">
        <v>43538.452268518522</v>
      </c>
      <c r="H2283" s="2">
        <v>44</v>
      </c>
      <c r="I2283" s="2">
        <v>108</v>
      </c>
      <c r="J2283" s="2" t="s">
        <v>60</v>
      </c>
      <c r="K2283" s="2" t="s">
        <v>61</v>
      </c>
      <c r="L2283" s="2" t="s">
        <v>35</v>
      </c>
      <c r="M2283" s="2" t="s">
        <v>71</v>
      </c>
      <c r="N2283" s="2">
        <v>-1</v>
      </c>
      <c r="O2283" s="2">
        <v>5</v>
      </c>
      <c r="P2283" s="2">
        <v>152</v>
      </c>
      <c r="Q2283" s="2" t="str">
        <f>VLOOKUP(A2283,'Additional Data'!$A$1:$D$9949,2,0)</f>
        <v>App</v>
      </c>
      <c r="R2283" s="2" t="str">
        <f>VLOOKUP(A2283,'Additional Data'!$A$1:$D$9949,4,0)</f>
        <v>Debit Card</v>
      </c>
      <c r="S2283" s="5">
        <f>VLOOKUP(A2283,'Additional Data'!$A$1:$D$9949,3,0)</f>
        <v>3812.3346190000002</v>
      </c>
      <c r="T2283" s="2" t="str">
        <f>HLOOKUP(B2283,'Additional Data'!$F$1:$N$2,2,0)</f>
        <v>Mobile</v>
      </c>
    </row>
    <row r="2284" spans="1:20" ht="14.25" customHeight="1">
      <c r="A2284" s="2">
        <v>359948</v>
      </c>
      <c r="B2284" s="2" t="s">
        <v>36</v>
      </c>
      <c r="C2284" s="2" t="s">
        <v>41</v>
      </c>
      <c r="D2284" s="2" t="s">
        <v>34</v>
      </c>
      <c r="E2284" s="4">
        <v>43532.452847222223</v>
      </c>
      <c r="F2284" s="4">
        <v>43534.452847222223</v>
      </c>
      <c r="G2284" s="4">
        <v>43536.452847222223</v>
      </c>
      <c r="H2284" s="2">
        <v>78</v>
      </c>
      <c r="I2284" s="2">
        <v>88</v>
      </c>
      <c r="J2284" s="2" t="s">
        <v>60</v>
      </c>
      <c r="K2284" s="2" t="s">
        <v>77</v>
      </c>
      <c r="L2284" s="2" t="s">
        <v>35</v>
      </c>
      <c r="M2284" s="2" t="s">
        <v>71</v>
      </c>
      <c r="N2284" s="2">
        <v>-2</v>
      </c>
      <c r="O2284" s="2">
        <v>2</v>
      </c>
      <c r="P2284" s="2">
        <v>166</v>
      </c>
      <c r="Q2284" s="2" t="str">
        <f>VLOOKUP(A2284,'Additional Data'!$A$1:$D$9949,2,0)</f>
        <v>App</v>
      </c>
      <c r="R2284" s="2" t="str">
        <f>VLOOKUP(A2284,'Additional Data'!$A$1:$D$9949,4,0)</f>
        <v>Debit Card</v>
      </c>
      <c r="S2284" s="5">
        <f>VLOOKUP(A2284,'Additional Data'!$A$1:$D$9949,3,0)</f>
        <v>1457.8207729999999</v>
      </c>
      <c r="T2284" s="2" t="str">
        <f>HLOOKUP(B2284,'Additional Data'!$F$1:$N$2,2,0)</f>
        <v>Laptop</v>
      </c>
    </row>
    <row r="2285" spans="1:20" ht="14.25" customHeight="1">
      <c r="A2285" s="2">
        <v>753414</v>
      </c>
      <c r="B2285" s="2" t="s">
        <v>39</v>
      </c>
      <c r="C2285" s="2" t="s">
        <v>41</v>
      </c>
      <c r="D2285" s="2" t="s">
        <v>34</v>
      </c>
      <c r="E2285" s="4">
        <v>43532.459490740737</v>
      </c>
      <c r="F2285" s="4">
        <v>43538.459490740737</v>
      </c>
      <c r="G2285" s="4">
        <v>43535.459490740737</v>
      </c>
      <c r="H2285" s="2">
        <v>32</v>
      </c>
      <c r="I2285" s="2">
        <v>128</v>
      </c>
      <c r="J2285" s="2" t="s">
        <v>32</v>
      </c>
      <c r="K2285" s="2" t="s">
        <v>70</v>
      </c>
      <c r="L2285" s="2" t="s">
        <v>35</v>
      </c>
      <c r="M2285" s="2" t="s">
        <v>59</v>
      </c>
      <c r="N2285" s="2">
        <v>3</v>
      </c>
      <c r="O2285" s="2">
        <v>6</v>
      </c>
      <c r="P2285" s="2">
        <v>160</v>
      </c>
      <c r="Q2285" s="2" t="str">
        <f>VLOOKUP(A2285,'Additional Data'!$A$1:$D$9949,2,0)</f>
        <v>Website</v>
      </c>
      <c r="R2285" s="2" t="str">
        <f>VLOOKUP(A2285,'Additional Data'!$A$1:$D$9949,4,0)</f>
        <v>Debit Card</v>
      </c>
      <c r="S2285" s="5">
        <f>VLOOKUP(A2285,'Additional Data'!$A$1:$D$9949,3,0)</f>
        <v>2032</v>
      </c>
      <c r="T2285" s="2" t="str">
        <f>HLOOKUP(B2285,'Additional Data'!$F$1:$N$2,2,0)</f>
        <v>Mobile</v>
      </c>
    </row>
    <row r="2286" spans="1:20" ht="14.25" customHeight="1">
      <c r="A2286" s="2">
        <v>463522</v>
      </c>
      <c r="B2286" s="2" t="s">
        <v>36</v>
      </c>
      <c r="C2286" s="2" t="s">
        <v>41</v>
      </c>
      <c r="D2286" s="2" t="s">
        <v>34</v>
      </c>
      <c r="E2286" s="4">
        <v>43532.460312499999</v>
      </c>
      <c r="F2286" s="4">
        <v>43542.460312499999</v>
      </c>
      <c r="G2286" s="4">
        <v>43535.460312499999</v>
      </c>
      <c r="H2286" s="2">
        <v>71</v>
      </c>
      <c r="I2286" s="2">
        <v>101</v>
      </c>
      <c r="J2286" s="2" t="s">
        <v>73</v>
      </c>
      <c r="K2286" s="2" t="s">
        <v>80</v>
      </c>
      <c r="L2286" s="2" t="s">
        <v>35</v>
      </c>
      <c r="M2286" s="2" t="s">
        <v>71</v>
      </c>
      <c r="N2286" s="2">
        <v>7</v>
      </c>
      <c r="O2286" s="2">
        <v>10</v>
      </c>
      <c r="P2286" s="2">
        <v>172</v>
      </c>
      <c r="Q2286" s="2" t="str">
        <f>VLOOKUP(A2286,'Additional Data'!$A$1:$D$9949,2,0)</f>
        <v>App</v>
      </c>
      <c r="R2286" s="2" t="str">
        <f>VLOOKUP(A2286,'Additional Data'!$A$1:$D$9949,4,0)</f>
        <v>Debit Card</v>
      </c>
      <c r="S2286" s="5">
        <f>VLOOKUP(A2286,'Additional Data'!$A$1:$D$9949,3,0)</f>
        <v>528</v>
      </c>
      <c r="T2286" s="2" t="str">
        <f>HLOOKUP(B2286,'Additional Data'!$F$1:$N$2,2,0)</f>
        <v>Laptop</v>
      </c>
    </row>
    <row r="2287" spans="1:20" ht="14.25" customHeight="1">
      <c r="A2287" s="2">
        <v>763204</v>
      </c>
      <c r="B2287" s="2" t="s">
        <v>36</v>
      </c>
      <c r="C2287" s="2" t="s">
        <v>41</v>
      </c>
      <c r="D2287" s="2" t="s">
        <v>34</v>
      </c>
      <c r="E2287" s="4">
        <v>43532.461493055554</v>
      </c>
      <c r="F2287" s="4">
        <v>43538.461493055554</v>
      </c>
      <c r="G2287" s="4">
        <v>43537.461493055554</v>
      </c>
      <c r="H2287" s="2">
        <v>39</v>
      </c>
      <c r="I2287" s="2">
        <v>129</v>
      </c>
      <c r="J2287" s="2" t="s">
        <v>73</v>
      </c>
      <c r="K2287" s="2" t="s">
        <v>80</v>
      </c>
      <c r="L2287" s="2" t="s">
        <v>35</v>
      </c>
      <c r="M2287" s="2" t="s">
        <v>71</v>
      </c>
      <c r="N2287" s="2">
        <v>1</v>
      </c>
      <c r="O2287" s="2">
        <v>6</v>
      </c>
      <c r="P2287" s="2">
        <v>168</v>
      </c>
      <c r="Q2287" s="2" t="str">
        <f>VLOOKUP(A2287,'Additional Data'!$A$1:$D$9949,2,0)</f>
        <v>App</v>
      </c>
      <c r="R2287" s="2" t="str">
        <f>VLOOKUP(A2287,'Additional Data'!$A$1:$D$9949,4,0)</f>
        <v>Debit Card</v>
      </c>
      <c r="S2287" s="5">
        <f>VLOOKUP(A2287,'Additional Data'!$A$1:$D$9949,3,0)</f>
        <v>1496.3388259999999</v>
      </c>
      <c r="T2287" s="2" t="str">
        <f>HLOOKUP(B2287,'Additional Data'!$F$1:$N$2,2,0)</f>
        <v>Laptop</v>
      </c>
    </row>
    <row r="2288" spans="1:20" ht="14.25" customHeight="1">
      <c r="A2288" s="2">
        <v>344820</v>
      </c>
      <c r="B2288" s="2" t="s">
        <v>48</v>
      </c>
      <c r="C2288" s="2" t="s">
        <v>41</v>
      </c>
      <c r="D2288" s="2" t="s">
        <v>34</v>
      </c>
      <c r="E2288" s="4">
        <v>43532.464131944442</v>
      </c>
      <c r="F2288" s="4">
        <v>43539.464131944442</v>
      </c>
      <c r="G2288" s="4">
        <v>43538.464131944442</v>
      </c>
      <c r="H2288" s="2">
        <v>64</v>
      </c>
      <c r="I2288" s="2">
        <v>104</v>
      </c>
      <c r="J2288" s="2" t="s">
        <v>73</v>
      </c>
      <c r="K2288" s="2" t="s">
        <v>80</v>
      </c>
      <c r="L2288" s="2" t="s">
        <v>35</v>
      </c>
      <c r="M2288" s="2" t="s">
        <v>71</v>
      </c>
      <c r="N2288" s="2">
        <v>1</v>
      </c>
      <c r="O2288" s="2">
        <v>7</v>
      </c>
      <c r="P2288" s="2">
        <v>168</v>
      </c>
      <c r="Q2288" s="2" t="str">
        <f>VLOOKUP(A2288,'Additional Data'!$A$1:$D$9949,2,0)</f>
        <v>Website</v>
      </c>
      <c r="R2288" s="2" t="str">
        <f>VLOOKUP(A2288,'Additional Data'!$A$1:$D$9949,4,0)</f>
        <v>Debit Card</v>
      </c>
      <c r="S2288" s="5">
        <f>VLOOKUP(A2288,'Additional Data'!$A$1:$D$9949,3,0)</f>
        <v>2978.0258290000002</v>
      </c>
      <c r="T2288" s="2" t="str">
        <f>HLOOKUP(B2288,'Additional Data'!$F$1:$N$2,2,0)</f>
        <v>Gaming Console</v>
      </c>
    </row>
    <row r="2289" spans="1:20" ht="14.25" customHeight="1">
      <c r="A2289" s="2">
        <v>670188</v>
      </c>
      <c r="B2289" s="2" t="s">
        <v>48</v>
      </c>
      <c r="C2289" s="2" t="s">
        <v>41</v>
      </c>
      <c r="D2289" s="2" t="s">
        <v>34</v>
      </c>
      <c r="E2289" s="4">
        <v>43532.465960648151</v>
      </c>
      <c r="F2289" s="4">
        <v>43536.465960648151</v>
      </c>
      <c r="G2289" s="4">
        <v>43536.465960648151</v>
      </c>
      <c r="H2289" s="2">
        <v>63</v>
      </c>
      <c r="I2289" s="2">
        <v>108</v>
      </c>
      <c r="J2289" s="2" t="s">
        <v>32</v>
      </c>
      <c r="K2289" s="2" t="s">
        <v>70</v>
      </c>
      <c r="L2289" s="2" t="s">
        <v>35</v>
      </c>
      <c r="M2289" s="2" t="s">
        <v>71</v>
      </c>
      <c r="N2289" s="2">
        <v>0</v>
      </c>
      <c r="O2289" s="2">
        <v>4</v>
      </c>
      <c r="P2289" s="2">
        <v>171</v>
      </c>
      <c r="Q2289" s="2" t="str">
        <f>VLOOKUP(A2289,'Additional Data'!$A$1:$D$9949,2,0)</f>
        <v>Website</v>
      </c>
      <c r="R2289" s="2" t="str">
        <f>VLOOKUP(A2289,'Additional Data'!$A$1:$D$9949,4,0)</f>
        <v>Debit Card</v>
      </c>
      <c r="S2289" s="5">
        <f>VLOOKUP(A2289,'Additional Data'!$A$1:$D$9949,3,0)</f>
        <v>2293.1815259999998</v>
      </c>
      <c r="T2289" s="2" t="str">
        <f>HLOOKUP(B2289,'Additional Data'!$F$1:$N$2,2,0)</f>
        <v>Gaming Console</v>
      </c>
    </row>
    <row r="2290" spans="1:20" ht="14.25" customHeight="1">
      <c r="A2290" s="2">
        <v>930526</v>
      </c>
      <c r="B2290" s="2" t="s">
        <v>36</v>
      </c>
      <c r="C2290" s="2" t="s">
        <v>41</v>
      </c>
      <c r="D2290" s="2" t="s">
        <v>34</v>
      </c>
      <c r="E2290" s="4">
        <v>43532.466736111113</v>
      </c>
      <c r="F2290" s="4">
        <v>43541.466736111113</v>
      </c>
      <c r="G2290" s="4">
        <v>43535.466736111113</v>
      </c>
      <c r="H2290" s="2">
        <v>28</v>
      </c>
      <c r="I2290" s="2">
        <v>105</v>
      </c>
      <c r="J2290" s="2" t="s">
        <v>60</v>
      </c>
      <c r="K2290" s="2" t="s">
        <v>77</v>
      </c>
      <c r="L2290" s="2" t="s">
        <v>35</v>
      </c>
      <c r="M2290" s="2" t="s">
        <v>59</v>
      </c>
      <c r="N2290" s="2">
        <v>6</v>
      </c>
      <c r="O2290" s="2">
        <v>9</v>
      </c>
      <c r="P2290" s="2">
        <v>133</v>
      </c>
      <c r="Q2290" s="2" t="str">
        <f>VLOOKUP(A2290,'Additional Data'!$A$1:$D$9949,2,0)</f>
        <v>App</v>
      </c>
      <c r="R2290" s="2" t="str">
        <f>VLOOKUP(A2290,'Additional Data'!$A$1:$D$9949,4,0)</f>
        <v>Debit Card</v>
      </c>
      <c r="S2290" s="5">
        <f>VLOOKUP(A2290,'Additional Data'!$A$1:$D$9949,3,0)</f>
        <v>792</v>
      </c>
      <c r="T2290" s="2" t="str">
        <f>HLOOKUP(B2290,'Additional Data'!$F$1:$N$2,2,0)</f>
        <v>Laptop</v>
      </c>
    </row>
    <row r="2291" spans="1:20" ht="14.25" customHeight="1">
      <c r="A2291" s="2">
        <v>10346</v>
      </c>
      <c r="B2291" s="2" t="s">
        <v>39</v>
      </c>
      <c r="C2291" s="2" t="s">
        <v>41</v>
      </c>
      <c r="D2291" s="2" t="s">
        <v>34</v>
      </c>
      <c r="E2291" s="4">
        <v>43532.467013888891</v>
      </c>
      <c r="F2291" s="4">
        <v>43536.467013888891</v>
      </c>
      <c r="G2291" s="4">
        <v>43539.467013888891</v>
      </c>
      <c r="H2291" s="2">
        <v>0</v>
      </c>
      <c r="I2291" s="2">
        <v>123</v>
      </c>
      <c r="J2291" s="2" t="s">
        <v>41</v>
      </c>
      <c r="K2291" s="2" t="s">
        <v>66</v>
      </c>
      <c r="L2291" s="2" t="s">
        <v>67</v>
      </c>
      <c r="M2291" s="2" t="s">
        <v>59</v>
      </c>
      <c r="N2291" s="2">
        <v>-3</v>
      </c>
      <c r="O2291" s="2">
        <v>4</v>
      </c>
      <c r="P2291" s="2">
        <v>123</v>
      </c>
      <c r="Q2291" s="2" t="str">
        <f>VLOOKUP(A2291,'Additional Data'!$A$1:$D$9949,2,0)</f>
        <v>App</v>
      </c>
      <c r="R2291" s="2" t="str">
        <f>VLOOKUP(A2291,'Additional Data'!$A$1:$D$9949,4,0)</f>
        <v>Debit Card</v>
      </c>
      <c r="S2291" s="5">
        <f>VLOOKUP(A2291,'Additional Data'!$A$1:$D$9949,3,0)</f>
        <v>3191.4606119999999</v>
      </c>
      <c r="T2291" s="2" t="str">
        <f>HLOOKUP(B2291,'Additional Data'!$F$1:$N$2,2,0)</f>
        <v>Mobile</v>
      </c>
    </row>
    <row r="2292" spans="1:20" ht="14.25" customHeight="1">
      <c r="A2292" s="2">
        <v>722263</v>
      </c>
      <c r="B2292" s="2" t="s">
        <v>39</v>
      </c>
      <c r="C2292" s="2" t="s">
        <v>41</v>
      </c>
      <c r="D2292" s="2" t="s">
        <v>34</v>
      </c>
      <c r="E2292" s="4">
        <v>43532.471180555556</v>
      </c>
      <c r="F2292" s="4">
        <v>43534.471180555556</v>
      </c>
      <c r="G2292" s="4">
        <v>43535.471180555556</v>
      </c>
      <c r="H2292" s="2">
        <v>0</v>
      </c>
      <c r="I2292" s="2">
        <v>127</v>
      </c>
      <c r="J2292" s="2" t="s">
        <v>41</v>
      </c>
      <c r="K2292" s="2" t="s">
        <v>66</v>
      </c>
      <c r="L2292" s="2" t="s">
        <v>67</v>
      </c>
      <c r="M2292" s="2" t="s">
        <v>59</v>
      </c>
      <c r="N2292" s="2">
        <v>-1</v>
      </c>
      <c r="O2292" s="2">
        <v>2</v>
      </c>
      <c r="P2292" s="2">
        <v>127</v>
      </c>
      <c r="Q2292" s="2" t="str">
        <f>VLOOKUP(A2292,'Additional Data'!$A$1:$D$9949,2,0)</f>
        <v>App</v>
      </c>
      <c r="R2292" s="2" t="str">
        <f>VLOOKUP(A2292,'Additional Data'!$A$1:$D$9949,4,0)</f>
        <v>Credit Card</v>
      </c>
      <c r="S2292" s="5">
        <f>VLOOKUP(A2292,'Additional Data'!$A$1:$D$9949,3,0)</f>
        <v>896.32708760000003</v>
      </c>
      <c r="T2292" s="2" t="str">
        <f>HLOOKUP(B2292,'Additional Data'!$F$1:$N$2,2,0)</f>
        <v>Mobile</v>
      </c>
    </row>
    <row r="2293" spans="1:20" ht="14.25" customHeight="1">
      <c r="A2293" s="2">
        <v>956061</v>
      </c>
      <c r="B2293" s="2" t="s">
        <v>30</v>
      </c>
      <c r="C2293" s="2" t="s">
        <v>32</v>
      </c>
      <c r="D2293" s="2" t="s">
        <v>34</v>
      </c>
      <c r="E2293" s="4">
        <v>43532.479062500002</v>
      </c>
      <c r="F2293" s="4">
        <v>43538.479062500002</v>
      </c>
      <c r="G2293" s="4">
        <v>43535.479062500002</v>
      </c>
      <c r="H2293" s="2">
        <v>62</v>
      </c>
      <c r="I2293" s="2">
        <v>104</v>
      </c>
      <c r="J2293" s="2" t="s">
        <v>73</v>
      </c>
      <c r="K2293" s="2" t="s">
        <v>74</v>
      </c>
      <c r="L2293" s="2" t="s">
        <v>35</v>
      </c>
      <c r="M2293" s="2" t="s">
        <v>71</v>
      </c>
      <c r="N2293" s="2">
        <v>3</v>
      </c>
      <c r="O2293" s="2">
        <v>6</v>
      </c>
      <c r="P2293" s="2">
        <v>166</v>
      </c>
      <c r="Q2293" s="2" t="str">
        <f>VLOOKUP(A2293,'Additional Data'!$A$1:$D$9949,2,0)</f>
        <v>Website</v>
      </c>
      <c r="R2293" s="2" t="str">
        <f>VLOOKUP(A2293,'Additional Data'!$A$1:$D$9949,4,0)</f>
        <v>Credit Card</v>
      </c>
      <c r="S2293" s="5">
        <f>VLOOKUP(A2293,'Additional Data'!$A$1:$D$9949,3,0)</f>
        <v>410</v>
      </c>
      <c r="T2293" s="2" t="str">
        <f>HLOOKUP(B2293,'Additional Data'!$F$1:$N$2,2,0)</f>
        <v>PC</v>
      </c>
    </row>
    <row r="2294" spans="1:20" ht="14.25" customHeight="1">
      <c r="A2294" s="2">
        <v>956996</v>
      </c>
      <c r="B2294" s="2" t="s">
        <v>39</v>
      </c>
      <c r="C2294" s="2" t="s">
        <v>41</v>
      </c>
      <c r="D2294" s="2" t="s">
        <v>34</v>
      </c>
      <c r="E2294" s="4">
        <v>43532.481898148151</v>
      </c>
      <c r="F2294" s="4">
        <v>43535.481898148151</v>
      </c>
      <c r="G2294" s="4">
        <v>43537.481898148151</v>
      </c>
      <c r="H2294" s="2">
        <v>44</v>
      </c>
      <c r="I2294" s="2">
        <v>129</v>
      </c>
      <c r="J2294" s="2" t="s">
        <v>32</v>
      </c>
      <c r="K2294" s="2" t="s">
        <v>70</v>
      </c>
      <c r="L2294" s="2" t="s">
        <v>35</v>
      </c>
      <c r="M2294" s="2" t="s">
        <v>71</v>
      </c>
      <c r="N2294" s="2">
        <v>-2</v>
      </c>
      <c r="O2294" s="2">
        <v>3</v>
      </c>
      <c r="P2294" s="2">
        <v>173</v>
      </c>
      <c r="Q2294" s="2" t="str">
        <f>VLOOKUP(A2294,'Additional Data'!$A$1:$D$9949,2,0)</f>
        <v>App</v>
      </c>
      <c r="R2294" s="2" t="str">
        <f>VLOOKUP(A2294,'Additional Data'!$A$1:$D$9949,4,0)</f>
        <v>Debit Card</v>
      </c>
      <c r="S2294" s="5">
        <f>VLOOKUP(A2294,'Additional Data'!$A$1:$D$9949,3,0)</f>
        <v>2503</v>
      </c>
      <c r="T2294" s="2" t="str">
        <f>HLOOKUP(B2294,'Additional Data'!$F$1:$N$2,2,0)</f>
        <v>Mobile</v>
      </c>
    </row>
    <row r="2295" spans="1:20" ht="14.25" customHeight="1">
      <c r="A2295" s="2">
        <v>182660</v>
      </c>
      <c r="B2295" s="2" t="s">
        <v>47</v>
      </c>
      <c r="C2295" s="2" t="s">
        <v>41</v>
      </c>
      <c r="D2295" s="2" t="s">
        <v>34</v>
      </c>
      <c r="E2295" s="4">
        <v>43532.483229166668</v>
      </c>
      <c r="F2295" s="4">
        <v>43537.483229166668</v>
      </c>
      <c r="G2295" s="4">
        <v>43535.483229166668</v>
      </c>
      <c r="H2295" s="2">
        <v>25</v>
      </c>
      <c r="I2295" s="2">
        <v>126</v>
      </c>
      <c r="J2295" s="2" t="s">
        <v>32</v>
      </c>
      <c r="K2295" s="2" t="s">
        <v>70</v>
      </c>
      <c r="L2295" s="2" t="s">
        <v>35</v>
      </c>
      <c r="M2295" s="2" t="s">
        <v>71</v>
      </c>
      <c r="N2295" s="2">
        <v>2</v>
      </c>
      <c r="O2295" s="2">
        <v>5</v>
      </c>
      <c r="P2295" s="2">
        <v>151</v>
      </c>
      <c r="Q2295" s="2" t="str">
        <f>VLOOKUP(A2295,'Additional Data'!$A$1:$D$9949,2,0)</f>
        <v>App</v>
      </c>
      <c r="R2295" s="2" t="str">
        <f>VLOOKUP(A2295,'Additional Data'!$A$1:$D$9949,4,0)</f>
        <v>Debit Card</v>
      </c>
      <c r="S2295" s="5">
        <f>VLOOKUP(A2295,'Additional Data'!$A$1:$D$9949,3,0)</f>
        <v>893.86022809999997</v>
      </c>
      <c r="T2295" s="2" t="str">
        <f>HLOOKUP(B2295,'Additional Data'!$F$1:$N$2,2,0)</f>
        <v>Tablet</v>
      </c>
    </row>
    <row r="2296" spans="1:20" ht="14.25" customHeight="1">
      <c r="A2296" s="2">
        <v>387870</v>
      </c>
      <c r="B2296" s="2" t="s">
        <v>36</v>
      </c>
      <c r="C2296" s="2" t="s">
        <v>32</v>
      </c>
      <c r="D2296" s="2" t="s">
        <v>34</v>
      </c>
      <c r="E2296" s="4">
        <v>43532.485011574077</v>
      </c>
      <c r="F2296" s="4">
        <v>43534.485011574077</v>
      </c>
      <c r="G2296" s="4">
        <v>43536.485011574077</v>
      </c>
      <c r="H2296" s="2">
        <v>74</v>
      </c>
      <c r="I2296" s="2">
        <v>106</v>
      </c>
      <c r="J2296" s="2" t="s">
        <v>41</v>
      </c>
      <c r="K2296" s="2" t="s">
        <v>58</v>
      </c>
      <c r="L2296" s="2" t="s">
        <v>35</v>
      </c>
      <c r="M2296" s="2" t="s">
        <v>71</v>
      </c>
      <c r="N2296" s="2">
        <v>-2</v>
      </c>
      <c r="O2296" s="2">
        <v>2</v>
      </c>
      <c r="P2296" s="2">
        <v>180</v>
      </c>
      <c r="Q2296" s="2" t="str">
        <f>VLOOKUP(A2296,'Additional Data'!$A$1:$D$9949,2,0)</f>
        <v>Website</v>
      </c>
      <c r="R2296" s="2" t="str">
        <f>VLOOKUP(A2296,'Additional Data'!$A$1:$D$9949,4,0)</f>
        <v>Debit Card</v>
      </c>
      <c r="S2296" s="5">
        <f>VLOOKUP(A2296,'Additional Data'!$A$1:$D$9949,3,0)</f>
        <v>3119.970229</v>
      </c>
      <c r="T2296" s="2" t="str">
        <f>HLOOKUP(B2296,'Additional Data'!$F$1:$N$2,2,0)</f>
        <v>Laptop</v>
      </c>
    </row>
    <row r="2297" spans="1:20" ht="14.25" customHeight="1">
      <c r="A2297" s="2">
        <v>644994</v>
      </c>
      <c r="B2297" s="2" t="s">
        <v>39</v>
      </c>
      <c r="C2297" s="2" t="s">
        <v>32</v>
      </c>
      <c r="D2297" s="2" t="s">
        <v>34</v>
      </c>
      <c r="E2297" s="4">
        <v>43532.493159722224</v>
      </c>
      <c r="F2297" s="4">
        <v>43540.493159722224</v>
      </c>
      <c r="G2297" s="4">
        <v>43535.493159722224</v>
      </c>
      <c r="H2297" s="2">
        <v>33</v>
      </c>
      <c r="I2297" s="2">
        <v>106</v>
      </c>
      <c r="J2297" s="2" t="s">
        <v>60</v>
      </c>
      <c r="K2297" s="2" t="s">
        <v>61</v>
      </c>
      <c r="L2297" s="2" t="s">
        <v>35</v>
      </c>
      <c r="M2297" s="2" t="s">
        <v>59</v>
      </c>
      <c r="N2297" s="2">
        <v>5</v>
      </c>
      <c r="O2297" s="2">
        <v>8</v>
      </c>
      <c r="P2297" s="2">
        <v>139</v>
      </c>
      <c r="Q2297" s="2" t="str">
        <f>VLOOKUP(A2297,'Additional Data'!$A$1:$D$9949,2,0)</f>
        <v>Website</v>
      </c>
      <c r="R2297" s="2" t="str">
        <f>VLOOKUP(A2297,'Additional Data'!$A$1:$D$9949,4,0)</f>
        <v>Debit Card</v>
      </c>
      <c r="S2297" s="5">
        <f>VLOOKUP(A2297,'Additional Data'!$A$1:$D$9949,3,0)</f>
        <v>253.5905127</v>
      </c>
      <c r="T2297" s="2" t="str">
        <f>HLOOKUP(B2297,'Additional Data'!$F$1:$N$2,2,0)</f>
        <v>Mobile</v>
      </c>
    </row>
    <row r="2298" spans="1:20" ht="14.25" customHeight="1">
      <c r="A2298" s="2">
        <v>181475</v>
      </c>
      <c r="B2298" s="2" t="s">
        <v>39</v>
      </c>
      <c r="C2298" s="2" t="s">
        <v>41</v>
      </c>
      <c r="D2298" s="2" t="s">
        <v>34</v>
      </c>
      <c r="E2298" s="4">
        <v>43532.494699074072</v>
      </c>
      <c r="F2298" s="4">
        <v>43536.494699074072</v>
      </c>
      <c r="G2298" s="4">
        <v>43536.494699074072</v>
      </c>
      <c r="H2298" s="2">
        <v>44</v>
      </c>
      <c r="I2298" s="2">
        <v>124</v>
      </c>
      <c r="J2298" s="2" t="s">
        <v>32</v>
      </c>
      <c r="K2298" s="2" t="s">
        <v>70</v>
      </c>
      <c r="L2298" s="2" t="s">
        <v>35</v>
      </c>
      <c r="M2298" s="2" t="s">
        <v>59</v>
      </c>
      <c r="N2298" s="2">
        <v>0</v>
      </c>
      <c r="O2298" s="2">
        <v>4</v>
      </c>
      <c r="P2298" s="2">
        <v>168</v>
      </c>
      <c r="Q2298" s="2" t="str">
        <f>VLOOKUP(A2298,'Additional Data'!$A$1:$D$9949,2,0)</f>
        <v>App</v>
      </c>
      <c r="R2298" s="2" t="str">
        <f>VLOOKUP(A2298,'Additional Data'!$A$1:$D$9949,4,0)</f>
        <v>Cash On Delivery</v>
      </c>
      <c r="S2298" s="5">
        <f>VLOOKUP(A2298,'Additional Data'!$A$1:$D$9949,3,0)</f>
        <v>3109.984183</v>
      </c>
      <c r="T2298" s="2" t="str">
        <f>HLOOKUP(B2298,'Additional Data'!$F$1:$N$2,2,0)</f>
        <v>Mobile</v>
      </c>
    </row>
    <row r="2299" spans="1:20" ht="14.25" customHeight="1">
      <c r="A2299" s="2">
        <v>867967</v>
      </c>
      <c r="B2299" s="2" t="s">
        <v>36</v>
      </c>
      <c r="C2299" s="2" t="s">
        <v>41</v>
      </c>
      <c r="D2299" s="2" t="s">
        <v>34</v>
      </c>
      <c r="E2299" s="4">
        <v>43532.502708333333</v>
      </c>
      <c r="F2299" s="4">
        <v>43535.502708333333</v>
      </c>
      <c r="G2299" s="4">
        <v>43537.502708333333</v>
      </c>
      <c r="H2299" s="2">
        <v>84</v>
      </c>
      <c r="I2299" s="2">
        <v>106</v>
      </c>
      <c r="J2299" s="2" t="s">
        <v>32</v>
      </c>
      <c r="K2299" s="2" t="s">
        <v>70</v>
      </c>
      <c r="L2299" s="2" t="s">
        <v>35</v>
      </c>
      <c r="M2299" s="2" t="s">
        <v>71</v>
      </c>
      <c r="N2299" s="2">
        <v>-2</v>
      </c>
      <c r="O2299" s="2">
        <v>3</v>
      </c>
      <c r="P2299" s="2">
        <v>190</v>
      </c>
      <c r="Q2299" s="2" t="str">
        <f>VLOOKUP(A2299,'Additional Data'!$A$1:$D$9949,2,0)</f>
        <v>App</v>
      </c>
      <c r="R2299" s="2" t="str">
        <f>VLOOKUP(A2299,'Additional Data'!$A$1:$D$9949,4,0)</f>
        <v>Credit Card</v>
      </c>
      <c r="S2299" s="5">
        <f>VLOOKUP(A2299,'Additional Data'!$A$1:$D$9949,3,0)</f>
        <v>1392.4696140000001</v>
      </c>
      <c r="T2299" s="2" t="str">
        <f>HLOOKUP(B2299,'Additional Data'!$F$1:$N$2,2,0)</f>
        <v>Laptop</v>
      </c>
    </row>
    <row r="2300" spans="1:20" ht="14.25" customHeight="1">
      <c r="A2300" s="2">
        <v>209728</v>
      </c>
      <c r="B2300" s="2" t="s">
        <v>42</v>
      </c>
      <c r="C2300" s="2" t="s">
        <v>32</v>
      </c>
      <c r="D2300" s="2" t="s">
        <v>34</v>
      </c>
      <c r="E2300" s="4">
        <v>43532.506423611114</v>
      </c>
      <c r="F2300" s="4">
        <v>43535.506423611114</v>
      </c>
      <c r="G2300" s="4">
        <v>43536.506423611114</v>
      </c>
      <c r="H2300" s="2">
        <v>48</v>
      </c>
      <c r="I2300" s="2">
        <v>112</v>
      </c>
      <c r="J2300" s="2" t="s">
        <v>63</v>
      </c>
      <c r="K2300" s="2" t="s">
        <v>81</v>
      </c>
      <c r="L2300" s="2" t="s">
        <v>35</v>
      </c>
      <c r="M2300" s="2" t="s">
        <v>71</v>
      </c>
      <c r="N2300" s="2">
        <v>-1</v>
      </c>
      <c r="O2300" s="2">
        <v>3</v>
      </c>
      <c r="P2300" s="2">
        <v>160</v>
      </c>
      <c r="Q2300" s="2" t="str">
        <f>VLOOKUP(A2300,'Additional Data'!$A$1:$D$9949,2,0)</f>
        <v>App</v>
      </c>
      <c r="R2300" s="2" t="str">
        <f>VLOOKUP(A2300,'Additional Data'!$A$1:$D$9949,4,0)</f>
        <v>Debit Card</v>
      </c>
      <c r="S2300" s="5">
        <f>VLOOKUP(A2300,'Additional Data'!$A$1:$D$9949,3,0)</f>
        <v>787.38422860000003</v>
      </c>
      <c r="T2300" s="2" t="str">
        <f>HLOOKUP(B2300,'Additional Data'!$F$1:$N$2,2,0)</f>
        <v>TV</v>
      </c>
    </row>
    <row r="2301" spans="1:20" ht="14.25" customHeight="1">
      <c r="A2301" s="2">
        <v>527236</v>
      </c>
      <c r="B2301" s="2" t="s">
        <v>36</v>
      </c>
      <c r="C2301" s="2" t="s">
        <v>32</v>
      </c>
      <c r="D2301" s="2" t="s">
        <v>34</v>
      </c>
      <c r="E2301" s="4">
        <v>43532.506793981483</v>
      </c>
      <c r="F2301" s="4">
        <v>43533.506793981483</v>
      </c>
      <c r="G2301" s="4">
        <v>43538.506793981483</v>
      </c>
      <c r="H2301" s="2">
        <v>0</v>
      </c>
      <c r="I2301" s="2">
        <v>128</v>
      </c>
      <c r="J2301" s="2" t="s">
        <v>32</v>
      </c>
      <c r="K2301" s="2" t="s">
        <v>82</v>
      </c>
      <c r="L2301" s="2" t="s">
        <v>67</v>
      </c>
      <c r="M2301" s="2" t="s">
        <v>71</v>
      </c>
      <c r="N2301" s="2">
        <v>-5</v>
      </c>
      <c r="O2301" s="2">
        <v>1</v>
      </c>
      <c r="P2301" s="2">
        <v>128</v>
      </c>
      <c r="Q2301" s="2" t="str">
        <f>VLOOKUP(A2301,'Additional Data'!$A$1:$D$9949,2,0)</f>
        <v>App</v>
      </c>
      <c r="R2301" s="2" t="str">
        <f>VLOOKUP(A2301,'Additional Data'!$A$1:$D$9949,4,0)</f>
        <v>Debit Card</v>
      </c>
      <c r="S2301" s="5">
        <f>VLOOKUP(A2301,'Additional Data'!$A$1:$D$9949,3,0)</f>
        <v>3359.500916</v>
      </c>
      <c r="T2301" s="2" t="str">
        <f>HLOOKUP(B2301,'Additional Data'!$F$1:$N$2,2,0)</f>
        <v>Laptop</v>
      </c>
    </row>
    <row r="2302" spans="1:20" ht="14.25" customHeight="1">
      <c r="A2302" s="2">
        <v>589877</v>
      </c>
      <c r="B2302" s="2" t="s">
        <v>30</v>
      </c>
      <c r="C2302" s="2" t="s">
        <v>41</v>
      </c>
      <c r="D2302" s="2" t="s">
        <v>34</v>
      </c>
      <c r="E2302" s="4">
        <v>43532.507731481484</v>
      </c>
      <c r="F2302" s="4">
        <v>43538.507731481484</v>
      </c>
      <c r="G2302" s="4">
        <v>43538.507731481484</v>
      </c>
      <c r="H2302" s="2">
        <v>26</v>
      </c>
      <c r="I2302" s="2">
        <v>112</v>
      </c>
      <c r="J2302" s="2" t="s">
        <v>60</v>
      </c>
      <c r="K2302" s="2" t="s">
        <v>77</v>
      </c>
      <c r="L2302" s="2" t="s">
        <v>35</v>
      </c>
      <c r="M2302" s="2" t="s">
        <v>59</v>
      </c>
      <c r="N2302" s="2">
        <v>0</v>
      </c>
      <c r="O2302" s="2">
        <v>6</v>
      </c>
      <c r="P2302" s="2">
        <v>138</v>
      </c>
      <c r="Q2302" s="2" t="str">
        <f>VLOOKUP(A2302,'Additional Data'!$A$1:$D$9949,2,0)</f>
        <v>App</v>
      </c>
      <c r="R2302" s="2" t="str">
        <f>VLOOKUP(A2302,'Additional Data'!$A$1:$D$9949,4,0)</f>
        <v>Credit Card</v>
      </c>
      <c r="S2302" s="5">
        <f>VLOOKUP(A2302,'Additional Data'!$A$1:$D$9949,3,0)</f>
        <v>742.13715219999995</v>
      </c>
      <c r="T2302" s="2" t="str">
        <f>HLOOKUP(B2302,'Additional Data'!$F$1:$N$2,2,0)</f>
        <v>PC</v>
      </c>
    </row>
    <row r="2303" spans="1:20" ht="14.25" customHeight="1">
      <c r="A2303" s="2">
        <v>791294</v>
      </c>
      <c r="B2303" s="2" t="s">
        <v>39</v>
      </c>
      <c r="C2303" s="2" t="s">
        <v>32</v>
      </c>
      <c r="D2303" s="2" t="s">
        <v>34</v>
      </c>
      <c r="E2303" s="4">
        <v>43532.511365740742</v>
      </c>
      <c r="F2303" s="4">
        <v>43533.511365740742</v>
      </c>
      <c r="G2303" s="4">
        <v>43535.511365740742</v>
      </c>
      <c r="H2303" s="2">
        <v>0</v>
      </c>
      <c r="I2303" s="2">
        <v>126</v>
      </c>
      <c r="J2303" s="2" t="s">
        <v>32</v>
      </c>
      <c r="K2303" s="2" t="s">
        <v>82</v>
      </c>
      <c r="L2303" s="2" t="s">
        <v>67</v>
      </c>
      <c r="M2303" s="2" t="s">
        <v>59</v>
      </c>
      <c r="N2303" s="2">
        <v>-2</v>
      </c>
      <c r="O2303" s="2">
        <v>1</v>
      </c>
      <c r="P2303" s="2">
        <v>126</v>
      </c>
      <c r="Q2303" s="2" t="str">
        <f>VLOOKUP(A2303,'Additional Data'!$A$1:$D$9949,2,0)</f>
        <v>App</v>
      </c>
      <c r="R2303" s="2" t="str">
        <f>VLOOKUP(A2303,'Additional Data'!$A$1:$D$9949,4,0)</f>
        <v>Debit Card</v>
      </c>
      <c r="S2303" s="5">
        <f>VLOOKUP(A2303,'Additional Data'!$A$1:$D$9949,3,0)</f>
        <v>3109</v>
      </c>
      <c r="T2303" s="2" t="str">
        <f>HLOOKUP(B2303,'Additional Data'!$F$1:$N$2,2,0)</f>
        <v>Mobile</v>
      </c>
    </row>
    <row r="2304" spans="1:20" ht="14.25" customHeight="1">
      <c r="A2304" s="2">
        <v>531040</v>
      </c>
      <c r="B2304" s="2" t="s">
        <v>39</v>
      </c>
      <c r="C2304" s="2" t="s">
        <v>32</v>
      </c>
      <c r="D2304" s="2" t="s">
        <v>34</v>
      </c>
      <c r="E2304" s="4">
        <v>43532.515868055554</v>
      </c>
      <c r="F2304" s="4">
        <v>43534.515868055554</v>
      </c>
      <c r="G2304" s="4">
        <v>43537.515868055554</v>
      </c>
      <c r="H2304" s="2">
        <v>29</v>
      </c>
      <c r="I2304" s="2">
        <v>114</v>
      </c>
      <c r="J2304" s="2" t="s">
        <v>60</v>
      </c>
      <c r="K2304" s="2" t="s">
        <v>61</v>
      </c>
      <c r="L2304" s="2" t="s">
        <v>35</v>
      </c>
      <c r="M2304" s="2" t="s">
        <v>71</v>
      </c>
      <c r="N2304" s="2">
        <v>-3</v>
      </c>
      <c r="O2304" s="2">
        <v>2</v>
      </c>
      <c r="P2304" s="2">
        <v>143</v>
      </c>
      <c r="Q2304" s="2" t="str">
        <f>VLOOKUP(A2304,'Additional Data'!$A$1:$D$9949,2,0)</f>
        <v>App</v>
      </c>
      <c r="R2304" s="2" t="str">
        <f>VLOOKUP(A2304,'Additional Data'!$A$1:$D$9949,4,0)</f>
        <v>Debit Card</v>
      </c>
      <c r="S2304" s="5">
        <f>VLOOKUP(A2304,'Additional Data'!$A$1:$D$9949,3,0)</f>
        <v>2145.7311119999999</v>
      </c>
      <c r="T2304" s="2" t="str">
        <f>HLOOKUP(B2304,'Additional Data'!$F$1:$N$2,2,0)</f>
        <v>Mobile</v>
      </c>
    </row>
    <row r="2305" spans="1:20" ht="14.25" customHeight="1">
      <c r="A2305" s="2">
        <v>752558</v>
      </c>
      <c r="B2305" s="2" t="s">
        <v>30</v>
      </c>
      <c r="C2305" s="2" t="s">
        <v>41</v>
      </c>
      <c r="D2305" s="2" t="s">
        <v>34</v>
      </c>
      <c r="E2305" s="4">
        <v>43532.530150462961</v>
      </c>
      <c r="F2305" s="4">
        <v>43534.530150462961</v>
      </c>
      <c r="G2305" s="4">
        <v>43535.530150462961</v>
      </c>
      <c r="H2305" s="2">
        <v>83</v>
      </c>
      <c r="I2305" s="2">
        <v>105</v>
      </c>
      <c r="J2305" s="2" t="s">
        <v>32</v>
      </c>
      <c r="K2305" s="2" t="s">
        <v>70</v>
      </c>
      <c r="L2305" s="2" t="s">
        <v>35</v>
      </c>
      <c r="M2305" s="2" t="s">
        <v>71</v>
      </c>
      <c r="N2305" s="2">
        <v>-1</v>
      </c>
      <c r="O2305" s="2">
        <v>2</v>
      </c>
      <c r="P2305" s="2">
        <v>188</v>
      </c>
      <c r="Q2305" s="2" t="str">
        <f>VLOOKUP(A2305,'Additional Data'!$A$1:$D$9949,2,0)</f>
        <v>App</v>
      </c>
      <c r="R2305" s="2" t="str">
        <f>VLOOKUP(A2305,'Additional Data'!$A$1:$D$9949,4,0)</f>
        <v>Debit Card</v>
      </c>
      <c r="S2305" s="5">
        <f>VLOOKUP(A2305,'Additional Data'!$A$1:$D$9949,3,0)</f>
        <v>1803.197097</v>
      </c>
      <c r="T2305" s="2" t="str">
        <f>HLOOKUP(B2305,'Additional Data'!$F$1:$N$2,2,0)</f>
        <v>PC</v>
      </c>
    </row>
    <row r="2306" spans="1:20" ht="14.25" customHeight="1">
      <c r="A2306" s="2">
        <v>62724</v>
      </c>
      <c r="B2306" s="2" t="s">
        <v>39</v>
      </c>
      <c r="C2306" s="2" t="s">
        <v>41</v>
      </c>
      <c r="D2306" s="2" t="s">
        <v>34</v>
      </c>
      <c r="E2306" s="4">
        <v>43532.530682870369</v>
      </c>
      <c r="F2306" s="4">
        <v>43534.530682870369</v>
      </c>
      <c r="G2306" s="4">
        <v>43539.530682870369</v>
      </c>
      <c r="H2306" s="2">
        <v>0</v>
      </c>
      <c r="I2306" s="2">
        <v>121</v>
      </c>
      <c r="J2306" s="2" t="s">
        <v>41</v>
      </c>
      <c r="K2306" s="2" t="s">
        <v>66</v>
      </c>
      <c r="L2306" s="2" t="s">
        <v>67</v>
      </c>
      <c r="M2306" s="2" t="s">
        <v>71</v>
      </c>
      <c r="N2306" s="2">
        <v>-5</v>
      </c>
      <c r="O2306" s="2">
        <v>2</v>
      </c>
      <c r="P2306" s="2">
        <v>121</v>
      </c>
      <c r="Q2306" s="2" t="str">
        <f>VLOOKUP(A2306,'Additional Data'!$A$1:$D$9949,2,0)</f>
        <v>Website</v>
      </c>
      <c r="R2306" s="2" t="str">
        <f>VLOOKUP(A2306,'Additional Data'!$A$1:$D$9949,4,0)</f>
        <v>Debit Card</v>
      </c>
      <c r="S2306" s="5">
        <f>VLOOKUP(A2306,'Additional Data'!$A$1:$D$9949,3,0)</f>
        <v>3208.0490070000001</v>
      </c>
      <c r="T2306" s="2" t="str">
        <f>HLOOKUP(B2306,'Additional Data'!$F$1:$N$2,2,0)</f>
        <v>Mobile</v>
      </c>
    </row>
    <row r="2307" spans="1:20" ht="14.25" customHeight="1">
      <c r="A2307" s="2">
        <v>16439</v>
      </c>
      <c r="B2307" s="2" t="s">
        <v>46</v>
      </c>
      <c r="C2307" s="2" t="s">
        <v>32</v>
      </c>
      <c r="D2307" s="2" t="s">
        <v>34</v>
      </c>
      <c r="E2307" s="4">
        <v>43532.53628472222</v>
      </c>
      <c r="F2307" s="4">
        <v>43535.53628472222</v>
      </c>
      <c r="G2307" s="4">
        <v>43536.53628472222</v>
      </c>
      <c r="H2307" s="2">
        <v>0</v>
      </c>
      <c r="I2307" s="2">
        <v>123</v>
      </c>
      <c r="J2307" s="2" t="s">
        <v>32</v>
      </c>
      <c r="K2307" s="2" t="s">
        <v>82</v>
      </c>
      <c r="L2307" s="2" t="s">
        <v>67</v>
      </c>
      <c r="M2307" s="2" t="s">
        <v>59</v>
      </c>
      <c r="N2307" s="2">
        <v>-1</v>
      </c>
      <c r="O2307" s="2">
        <v>3</v>
      </c>
      <c r="P2307" s="2">
        <v>123</v>
      </c>
      <c r="Q2307" s="2" t="str">
        <f>VLOOKUP(A2307,'Additional Data'!$A$1:$D$9949,2,0)</f>
        <v>App</v>
      </c>
      <c r="R2307" s="2" t="str">
        <f>VLOOKUP(A2307,'Additional Data'!$A$1:$D$9949,4,0)</f>
        <v>Credit Card</v>
      </c>
      <c r="S2307" s="5">
        <f>VLOOKUP(A2307,'Additional Data'!$A$1:$D$9949,3,0)</f>
        <v>1088.1108850000001</v>
      </c>
      <c r="T2307" s="2" t="str">
        <f>HLOOKUP(B2307,'Additional Data'!$F$1:$N$2,2,0)</f>
        <v>TV</v>
      </c>
    </row>
    <row r="2308" spans="1:20" ht="14.25" customHeight="1">
      <c r="A2308" s="2">
        <v>957703</v>
      </c>
      <c r="B2308" s="2" t="s">
        <v>46</v>
      </c>
      <c r="C2308" s="2" t="s">
        <v>41</v>
      </c>
      <c r="D2308" s="2" t="s">
        <v>34</v>
      </c>
      <c r="E2308" s="4">
        <v>43532.537280092591</v>
      </c>
      <c r="F2308" s="4">
        <v>43534.537280092591</v>
      </c>
      <c r="G2308" s="4">
        <v>43536.537280092591</v>
      </c>
      <c r="H2308" s="2">
        <v>0</v>
      </c>
      <c r="I2308" s="2">
        <v>122</v>
      </c>
      <c r="J2308" s="2" t="s">
        <v>41</v>
      </c>
      <c r="K2308" s="2" t="s">
        <v>66</v>
      </c>
      <c r="L2308" s="2" t="s">
        <v>67</v>
      </c>
      <c r="M2308" s="2" t="s">
        <v>59</v>
      </c>
      <c r="N2308" s="2">
        <v>-2</v>
      </c>
      <c r="O2308" s="2">
        <v>2</v>
      </c>
      <c r="P2308" s="2">
        <v>122</v>
      </c>
      <c r="Q2308" s="2" t="str">
        <f>VLOOKUP(A2308,'Additional Data'!$A$1:$D$9949,2,0)</f>
        <v>App</v>
      </c>
      <c r="R2308" s="2" t="str">
        <f>VLOOKUP(A2308,'Additional Data'!$A$1:$D$9949,4,0)</f>
        <v>Credit Card</v>
      </c>
      <c r="S2308" s="5">
        <f>VLOOKUP(A2308,'Additional Data'!$A$1:$D$9949,3,0)</f>
        <v>2785.6290880000001</v>
      </c>
      <c r="T2308" s="2" t="str">
        <f>HLOOKUP(B2308,'Additional Data'!$F$1:$N$2,2,0)</f>
        <v>TV</v>
      </c>
    </row>
    <row r="2309" spans="1:20" ht="14.25" customHeight="1">
      <c r="A2309" s="2">
        <v>941357</v>
      </c>
      <c r="B2309" s="2" t="s">
        <v>39</v>
      </c>
      <c r="C2309" s="2" t="s">
        <v>41</v>
      </c>
      <c r="D2309" s="2" t="s">
        <v>34</v>
      </c>
      <c r="E2309" s="4">
        <v>43532.537488425929</v>
      </c>
      <c r="F2309" s="4">
        <v>43534.537488425929</v>
      </c>
      <c r="G2309" s="4">
        <v>43538.537488425929</v>
      </c>
      <c r="H2309" s="2">
        <v>77</v>
      </c>
      <c r="I2309" s="2">
        <v>90</v>
      </c>
      <c r="J2309" s="2" t="s">
        <v>60</v>
      </c>
      <c r="K2309" s="2" t="s">
        <v>77</v>
      </c>
      <c r="L2309" s="2" t="s">
        <v>35</v>
      </c>
      <c r="M2309" s="2" t="s">
        <v>71</v>
      </c>
      <c r="N2309" s="2">
        <v>-4</v>
      </c>
      <c r="O2309" s="2">
        <v>2</v>
      </c>
      <c r="P2309" s="2">
        <v>167</v>
      </c>
      <c r="Q2309" s="2" t="str">
        <f>VLOOKUP(A2309,'Additional Data'!$A$1:$D$9949,2,0)</f>
        <v>App</v>
      </c>
      <c r="R2309" s="2" t="str">
        <f>VLOOKUP(A2309,'Additional Data'!$A$1:$D$9949,4,0)</f>
        <v>Credit Card</v>
      </c>
      <c r="S2309" s="5">
        <f>VLOOKUP(A2309,'Additional Data'!$A$1:$D$9949,3,0)</f>
        <v>2950.715537</v>
      </c>
      <c r="T2309" s="2" t="str">
        <f>HLOOKUP(B2309,'Additional Data'!$F$1:$N$2,2,0)</f>
        <v>Mobile</v>
      </c>
    </row>
    <row r="2310" spans="1:20" ht="14.25" customHeight="1">
      <c r="A2310" s="2">
        <v>260374</v>
      </c>
      <c r="B2310" s="2" t="s">
        <v>30</v>
      </c>
      <c r="C2310" s="2" t="s">
        <v>32</v>
      </c>
      <c r="D2310" s="2" t="s">
        <v>34</v>
      </c>
      <c r="E2310" s="4">
        <v>43532.539641203701</v>
      </c>
      <c r="F2310" s="4">
        <v>43532.539641203701</v>
      </c>
      <c r="G2310" s="4">
        <v>43535.539641203701</v>
      </c>
      <c r="H2310" s="2">
        <v>0</v>
      </c>
      <c r="I2310" s="2">
        <v>123</v>
      </c>
      <c r="J2310" s="2" t="s">
        <v>32</v>
      </c>
      <c r="K2310" s="2" t="s">
        <v>82</v>
      </c>
      <c r="L2310" s="2" t="s">
        <v>67</v>
      </c>
      <c r="M2310" s="2" t="s">
        <v>59</v>
      </c>
      <c r="N2310" s="2">
        <v>-3</v>
      </c>
      <c r="O2310" s="2">
        <v>0</v>
      </c>
      <c r="P2310" s="2">
        <v>123</v>
      </c>
      <c r="Q2310" s="2" t="str">
        <f>VLOOKUP(A2310,'Additional Data'!$A$1:$D$9949,2,0)</f>
        <v>App</v>
      </c>
      <c r="R2310" s="2" t="str">
        <f>VLOOKUP(A2310,'Additional Data'!$A$1:$D$9949,4,0)</f>
        <v>Debit Card</v>
      </c>
      <c r="S2310" s="5">
        <f>VLOOKUP(A2310,'Additional Data'!$A$1:$D$9949,3,0)</f>
        <v>1219.7874099999999</v>
      </c>
      <c r="T2310" s="2" t="str">
        <f>HLOOKUP(B2310,'Additional Data'!$F$1:$N$2,2,0)</f>
        <v>PC</v>
      </c>
    </row>
    <row r="2311" spans="1:20" ht="14.25" customHeight="1">
      <c r="A2311" s="2">
        <v>724009</v>
      </c>
      <c r="B2311" s="2" t="s">
        <v>47</v>
      </c>
      <c r="C2311" s="2" t="s">
        <v>32</v>
      </c>
      <c r="D2311" s="2" t="s">
        <v>34</v>
      </c>
      <c r="E2311" s="4">
        <v>43532.539988425924</v>
      </c>
      <c r="F2311" s="4">
        <v>43533.539988425924</v>
      </c>
      <c r="G2311" s="4">
        <v>43535.539988425924</v>
      </c>
      <c r="H2311" s="2">
        <v>0</v>
      </c>
      <c r="I2311" s="2">
        <v>125</v>
      </c>
      <c r="J2311" s="2" t="s">
        <v>32</v>
      </c>
      <c r="K2311" s="2" t="s">
        <v>82</v>
      </c>
      <c r="L2311" s="2" t="s">
        <v>67</v>
      </c>
      <c r="M2311" s="2" t="s">
        <v>59</v>
      </c>
      <c r="N2311" s="2">
        <v>-2</v>
      </c>
      <c r="O2311" s="2">
        <v>1</v>
      </c>
      <c r="P2311" s="2">
        <v>125</v>
      </c>
      <c r="Q2311" s="2" t="str">
        <f>VLOOKUP(A2311,'Additional Data'!$A$1:$D$9949,2,0)</f>
        <v>App</v>
      </c>
      <c r="R2311" s="2" t="str">
        <f>VLOOKUP(A2311,'Additional Data'!$A$1:$D$9949,4,0)</f>
        <v>Credit Card</v>
      </c>
      <c r="S2311" s="5">
        <f>VLOOKUP(A2311,'Additional Data'!$A$1:$D$9949,3,0)</f>
        <v>717.63156779999997</v>
      </c>
      <c r="T2311" s="2" t="str">
        <f>HLOOKUP(B2311,'Additional Data'!$F$1:$N$2,2,0)</f>
        <v>Tablet</v>
      </c>
    </row>
    <row r="2312" spans="1:20" ht="14.25" customHeight="1">
      <c r="A2312" s="2">
        <v>480938</v>
      </c>
      <c r="B2312" s="2" t="s">
        <v>30</v>
      </c>
      <c r="C2312" s="2" t="s">
        <v>32</v>
      </c>
      <c r="D2312" s="2" t="s">
        <v>34</v>
      </c>
      <c r="E2312" s="4">
        <v>43532.546597222223</v>
      </c>
      <c r="F2312" s="4">
        <v>43533.546597222223</v>
      </c>
      <c r="G2312" s="4">
        <v>43538.546597222223</v>
      </c>
      <c r="H2312" s="2">
        <v>0</v>
      </c>
      <c r="I2312" s="2">
        <v>122</v>
      </c>
      <c r="J2312" s="2" t="s">
        <v>32</v>
      </c>
      <c r="K2312" s="2" t="s">
        <v>82</v>
      </c>
      <c r="L2312" s="2" t="s">
        <v>67</v>
      </c>
      <c r="M2312" s="2" t="s">
        <v>59</v>
      </c>
      <c r="N2312" s="2">
        <v>-5</v>
      </c>
      <c r="O2312" s="2">
        <v>1</v>
      </c>
      <c r="P2312" s="2">
        <v>122</v>
      </c>
      <c r="Q2312" s="2" t="str">
        <f>VLOOKUP(A2312,'Additional Data'!$A$1:$D$9949,2,0)</f>
        <v>App</v>
      </c>
      <c r="R2312" s="2" t="str">
        <f>VLOOKUP(A2312,'Additional Data'!$A$1:$D$9949,4,0)</f>
        <v>Debit Card</v>
      </c>
      <c r="S2312" s="5">
        <f>VLOOKUP(A2312,'Additional Data'!$A$1:$D$9949,3,0)</f>
        <v>849.2747554</v>
      </c>
      <c r="T2312" s="2" t="str">
        <f>HLOOKUP(B2312,'Additional Data'!$F$1:$N$2,2,0)</f>
        <v>PC</v>
      </c>
    </row>
    <row r="2313" spans="1:20" ht="14.25" customHeight="1">
      <c r="A2313" s="2">
        <v>655385</v>
      </c>
      <c r="B2313" s="2" t="s">
        <v>47</v>
      </c>
      <c r="C2313" s="2" t="s">
        <v>32</v>
      </c>
      <c r="D2313" s="2" t="s">
        <v>34</v>
      </c>
      <c r="E2313" s="4">
        <v>43532.553923611114</v>
      </c>
      <c r="F2313" s="4">
        <v>43536.553923611114</v>
      </c>
      <c r="G2313" s="4">
        <v>43539.553923611114</v>
      </c>
      <c r="H2313" s="2">
        <v>0</v>
      </c>
      <c r="I2313" s="2">
        <v>107</v>
      </c>
      <c r="J2313" s="2" t="s">
        <v>32</v>
      </c>
      <c r="K2313" s="2" t="s">
        <v>82</v>
      </c>
      <c r="L2313" s="2" t="s">
        <v>67</v>
      </c>
      <c r="M2313" s="2" t="s">
        <v>71</v>
      </c>
      <c r="N2313" s="2">
        <v>-3</v>
      </c>
      <c r="O2313" s="2">
        <v>4</v>
      </c>
      <c r="P2313" s="2">
        <v>107</v>
      </c>
      <c r="Q2313" s="2" t="str">
        <f>VLOOKUP(A2313,'Additional Data'!$A$1:$D$9949,2,0)</f>
        <v>App</v>
      </c>
      <c r="R2313" s="2" t="str">
        <f>VLOOKUP(A2313,'Additional Data'!$A$1:$D$9949,4,0)</f>
        <v>Credit Card</v>
      </c>
      <c r="S2313" s="5">
        <f>VLOOKUP(A2313,'Additional Data'!$A$1:$D$9949,3,0)</f>
        <v>2734</v>
      </c>
      <c r="T2313" s="2" t="str">
        <f>HLOOKUP(B2313,'Additional Data'!$F$1:$N$2,2,0)</f>
        <v>Tablet</v>
      </c>
    </row>
    <row r="2314" spans="1:20" ht="14.25" customHeight="1">
      <c r="A2314" s="2">
        <v>204488</v>
      </c>
      <c r="B2314" s="2" t="s">
        <v>42</v>
      </c>
      <c r="C2314" s="2" t="s">
        <v>41</v>
      </c>
      <c r="D2314" s="2" t="s">
        <v>34</v>
      </c>
      <c r="E2314" s="4">
        <v>43532.557673611111</v>
      </c>
      <c r="F2314" s="4">
        <v>43538.557673611111</v>
      </c>
      <c r="G2314" s="4">
        <v>43536.557673611111</v>
      </c>
      <c r="H2314" s="2">
        <v>75</v>
      </c>
      <c r="I2314" s="2">
        <v>105</v>
      </c>
      <c r="J2314" s="2" t="s">
        <v>32</v>
      </c>
      <c r="K2314" s="2" t="s">
        <v>70</v>
      </c>
      <c r="L2314" s="2" t="s">
        <v>35</v>
      </c>
      <c r="M2314" s="2" t="s">
        <v>71</v>
      </c>
      <c r="N2314" s="2">
        <v>2</v>
      </c>
      <c r="O2314" s="2">
        <v>6</v>
      </c>
      <c r="P2314" s="2">
        <v>180</v>
      </c>
      <c r="Q2314" s="2" t="str">
        <f>VLOOKUP(A2314,'Additional Data'!$A$1:$D$9949,2,0)</f>
        <v>App</v>
      </c>
      <c r="R2314" s="2" t="str">
        <f>VLOOKUP(A2314,'Additional Data'!$A$1:$D$9949,4,0)</f>
        <v>Debit Card</v>
      </c>
      <c r="S2314" s="5">
        <f>VLOOKUP(A2314,'Additional Data'!$A$1:$D$9949,3,0)</f>
        <v>2196</v>
      </c>
      <c r="T2314" s="2" t="str">
        <f>HLOOKUP(B2314,'Additional Data'!$F$1:$N$2,2,0)</f>
        <v>TV</v>
      </c>
    </row>
    <row r="2315" spans="1:20" ht="14.25" customHeight="1">
      <c r="A2315" s="2">
        <v>641326</v>
      </c>
      <c r="B2315" s="2" t="s">
        <v>30</v>
      </c>
      <c r="C2315" s="2" t="s">
        <v>41</v>
      </c>
      <c r="D2315" s="2" t="s">
        <v>34</v>
      </c>
      <c r="E2315" s="4">
        <v>43532.557719907411</v>
      </c>
      <c r="F2315" s="4">
        <v>43537.557719907411</v>
      </c>
      <c r="G2315" s="4">
        <v>43535.557719907411</v>
      </c>
      <c r="H2315" s="2">
        <v>65</v>
      </c>
      <c r="I2315" s="2">
        <v>101</v>
      </c>
      <c r="J2315" s="2" t="s">
        <v>73</v>
      </c>
      <c r="K2315" s="2" t="s">
        <v>80</v>
      </c>
      <c r="L2315" s="2" t="s">
        <v>35</v>
      </c>
      <c r="M2315" s="2" t="s">
        <v>71</v>
      </c>
      <c r="N2315" s="2">
        <v>2</v>
      </c>
      <c r="O2315" s="2">
        <v>5</v>
      </c>
      <c r="P2315" s="2">
        <v>166</v>
      </c>
      <c r="Q2315" s="2" t="str">
        <f>VLOOKUP(A2315,'Additional Data'!$A$1:$D$9949,2,0)</f>
        <v>App</v>
      </c>
      <c r="R2315" s="2" t="str">
        <f>VLOOKUP(A2315,'Additional Data'!$A$1:$D$9949,4,0)</f>
        <v>Debit Card</v>
      </c>
      <c r="S2315" s="5">
        <f>VLOOKUP(A2315,'Additional Data'!$A$1:$D$9949,3,0)</f>
        <v>2323.2095370000002</v>
      </c>
      <c r="T2315" s="2" t="str">
        <f>HLOOKUP(B2315,'Additional Data'!$F$1:$N$2,2,0)</f>
        <v>PC</v>
      </c>
    </row>
    <row r="2316" spans="1:20" ht="14.25" customHeight="1">
      <c r="A2316" s="2">
        <v>87420</v>
      </c>
      <c r="B2316" s="2" t="s">
        <v>39</v>
      </c>
      <c r="C2316" s="2" t="s">
        <v>41</v>
      </c>
      <c r="D2316" s="2" t="s">
        <v>34</v>
      </c>
      <c r="E2316" s="4">
        <v>43532.560277777775</v>
      </c>
      <c r="F2316" s="4">
        <v>43536.560277777775</v>
      </c>
      <c r="G2316" s="4">
        <v>43537.560277777775</v>
      </c>
      <c r="H2316" s="2">
        <v>0</v>
      </c>
      <c r="I2316" s="2">
        <v>123</v>
      </c>
      <c r="J2316" s="2" t="s">
        <v>41</v>
      </c>
      <c r="K2316" s="2" t="s">
        <v>66</v>
      </c>
      <c r="L2316" s="2" t="s">
        <v>67</v>
      </c>
      <c r="M2316" s="2" t="s">
        <v>71</v>
      </c>
      <c r="N2316" s="2">
        <v>-1</v>
      </c>
      <c r="O2316" s="2">
        <v>4</v>
      </c>
      <c r="P2316" s="2">
        <v>123</v>
      </c>
      <c r="Q2316" s="2" t="str">
        <f>VLOOKUP(A2316,'Additional Data'!$A$1:$D$9949,2,0)</f>
        <v>Website</v>
      </c>
      <c r="R2316" s="2" t="str">
        <f>VLOOKUP(A2316,'Additional Data'!$A$1:$D$9949,4,0)</f>
        <v>Debit Card</v>
      </c>
      <c r="S2316" s="5">
        <f>VLOOKUP(A2316,'Additional Data'!$A$1:$D$9949,3,0)</f>
        <v>2651</v>
      </c>
      <c r="T2316" s="2" t="str">
        <f>HLOOKUP(B2316,'Additional Data'!$F$1:$N$2,2,0)</f>
        <v>Mobile</v>
      </c>
    </row>
    <row r="2317" spans="1:20" ht="14.25" customHeight="1">
      <c r="A2317" s="2">
        <v>485970</v>
      </c>
      <c r="B2317" s="2" t="s">
        <v>30</v>
      </c>
      <c r="C2317" s="2" t="s">
        <v>32</v>
      </c>
      <c r="D2317" s="2" t="s">
        <v>34</v>
      </c>
      <c r="E2317" s="4">
        <v>43532.561631944445</v>
      </c>
      <c r="F2317" s="4">
        <v>43539.561631944445</v>
      </c>
      <c r="G2317" s="4">
        <v>43535.561631944445</v>
      </c>
      <c r="H2317" s="2">
        <v>45</v>
      </c>
      <c r="I2317" s="2">
        <v>114</v>
      </c>
      <c r="J2317" s="2" t="s">
        <v>60</v>
      </c>
      <c r="K2317" s="2" t="s">
        <v>61</v>
      </c>
      <c r="L2317" s="2" t="s">
        <v>35</v>
      </c>
      <c r="M2317" s="2" t="s">
        <v>59</v>
      </c>
      <c r="N2317" s="2">
        <v>4</v>
      </c>
      <c r="O2317" s="2">
        <v>7</v>
      </c>
      <c r="P2317" s="2">
        <v>159</v>
      </c>
      <c r="Q2317" s="2" t="str">
        <f>VLOOKUP(A2317,'Additional Data'!$A$1:$D$9949,2,0)</f>
        <v>Website</v>
      </c>
      <c r="R2317" s="2" t="str">
        <f>VLOOKUP(A2317,'Additional Data'!$A$1:$D$9949,4,0)</f>
        <v>Debit Card</v>
      </c>
      <c r="S2317" s="5">
        <f>VLOOKUP(A2317,'Additional Data'!$A$1:$D$9949,3,0)</f>
        <v>2973.1290199999999</v>
      </c>
      <c r="T2317" s="2" t="str">
        <f>HLOOKUP(B2317,'Additional Data'!$F$1:$N$2,2,0)</f>
        <v>PC</v>
      </c>
    </row>
    <row r="2318" spans="1:20" ht="14.25" customHeight="1">
      <c r="A2318" s="2">
        <v>926500</v>
      </c>
      <c r="B2318" s="2" t="s">
        <v>39</v>
      </c>
      <c r="C2318" s="2" t="s">
        <v>41</v>
      </c>
      <c r="D2318" s="2" t="s">
        <v>34</v>
      </c>
      <c r="E2318" s="4">
        <v>43532.561863425923</v>
      </c>
      <c r="F2318" s="4">
        <v>43537.561863425923</v>
      </c>
      <c r="G2318" s="4">
        <v>43535.561863425923</v>
      </c>
      <c r="H2318" s="2">
        <v>34</v>
      </c>
      <c r="I2318" s="2">
        <v>114</v>
      </c>
      <c r="J2318" s="2" t="s">
        <v>60</v>
      </c>
      <c r="K2318" s="2" t="s">
        <v>77</v>
      </c>
      <c r="L2318" s="2" t="s">
        <v>35</v>
      </c>
      <c r="M2318" s="2" t="s">
        <v>71</v>
      </c>
      <c r="N2318" s="2">
        <v>2</v>
      </c>
      <c r="O2318" s="2">
        <v>5</v>
      </c>
      <c r="P2318" s="2">
        <v>148</v>
      </c>
      <c r="Q2318" s="2" t="str">
        <f>VLOOKUP(A2318,'Additional Data'!$A$1:$D$9949,2,0)</f>
        <v>App</v>
      </c>
      <c r="R2318" s="2" t="str">
        <f>VLOOKUP(A2318,'Additional Data'!$A$1:$D$9949,4,0)</f>
        <v>Debit Card</v>
      </c>
      <c r="S2318" s="5">
        <f>VLOOKUP(A2318,'Additional Data'!$A$1:$D$9949,3,0)</f>
        <v>2880</v>
      </c>
      <c r="T2318" s="2" t="str">
        <f>HLOOKUP(B2318,'Additional Data'!$F$1:$N$2,2,0)</f>
        <v>Mobile</v>
      </c>
    </row>
    <row r="2319" spans="1:20" ht="14.25" customHeight="1">
      <c r="A2319" s="2">
        <v>908850</v>
      </c>
      <c r="B2319" s="2" t="s">
        <v>39</v>
      </c>
      <c r="C2319" s="2" t="s">
        <v>32</v>
      </c>
      <c r="D2319" s="2" t="s">
        <v>34</v>
      </c>
      <c r="E2319" s="4">
        <v>43532.562673611108</v>
      </c>
      <c r="F2319" s="4">
        <v>43537.562673611108</v>
      </c>
      <c r="G2319" s="4">
        <v>43538.562673611108</v>
      </c>
      <c r="H2319" s="2">
        <v>62</v>
      </c>
      <c r="I2319" s="2">
        <v>88</v>
      </c>
      <c r="J2319" s="2" t="s">
        <v>63</v>
      </c>
      <c r="K2319" s="2" t="s">
        <v>81</v>
      </c>
      <c r="L2319" s="2" t="s">
        <v>35</v>
      </c>
      <c r="M2319" s="2" t="s">
        <v>71</v>
      </c>
      <c r="N2319" s="2">
        <v>-1</v>
      </c>
      <c r="O2319" s="2">
        <v>5</v>
      </c>
      <c r="P2319" s="2">
        <v>150</v>
      </c>
      <c r="Q2319" s="2" t="str">
        <f>VLOOKUP(A2319,'Additional Data'!$A$1:$D$9949,2,0)</f>
        <v>Website</v>
      </c>
      <c r="R2319" s="2" t="str">
        <f>VLOOKUP(A2319,'Additional Data'!$A$1:$D$9949,4,0)</f>
        <v>Debit Card</v>
      </c>
      <c r="S2319" s="5">
        <f>VLOOKUP(A2319,'Additional Data'!$A$1:$D$9949,3,0)</f>
        <v>1024.6290409999999</v>
      </c>
      <c r="T2319" s="2" t="str">
        <f>HLOOKUP(B2319,'Additional Data'!$F$1:$N$2,2,0)</f>
        <v>Mobile</v>
      </c>
    </row>
    <row r="2320" spans="1:20" ht="14.25" customHeight="1">
      <c r="A2320" s="2">
        <v>320776</v>
      </c>
      <c r="B2320" s="2" t="s">
        <v>42</v>
      </c>
      <c r="C2320" s="2" t="s">
        <v>41</v>
      </c>
      <c r="D2320" s="2" t="s">
        <v>34</v>
      </c>
      <c r="E2320" s="4">
        <v>43532.56318287037</v>
      </c>
      <c r="F2320" s="4">
        <v>43537.56318287037</v>
      </c>
      <c r="G2320" s="4">
        <v>43538.56318287037</v>
      </c>
      <c r="H2320" s="2">
        <v>28</v>
      </c>
      <c r="I2320" s="2">
        <v>128</v>
      </c>
      <c r="J2320" s="2" t="s">
        <v>32</v>
      </c>
      <c r="K2320" s="2" t="s">
        <v>70</v>
      </c>
      <c r="L2320" s="2" t="s">
        <v>35</v>
      </c>
      <c r="M2320" s="2" t="s">
        <v>71</v>
      </c>
      <c r="N2320" s="2">
        <v>-1</v>
      </c>
      <c r="O2320" s="2">
        <v>5</v>
      </c>
      <c r="P2320" s="2">
        <v>156</v>
      </c>
      <c r="Q2320" s="2" t="str">
        <f>VLOOKUP(A2320,'Additional Data'!$A$1:$D$9949,2,0)</f>
        <v>App</v>
      </c>
      <c r="R2320" s="2" t="str">
        <f>VLOOKUP(A2320,'Additional Data'!$A$1:$D$9949,4,0)</f>
        <v>Debit Card</v>
      </c>
      <c r="S2320" s="5">
        <f>VLOOKUP(A2320,'Additional Data'!$A$1:$D$9949,3,0)</f>
        <v>2863.4151510000002</v>
      </c>
      <c r="T2320" s="2" t="str">
        <f>HLOOKUP(B2320,'Additional Data'!$F$1:$N$2,2,0)</f>
        <v>TV</v>
      </c>
    </row>
    <row r="2321" spans="1:20" ht="14.25" customHeight="1">
      <c r="A2321" s="2">
        <v>283229</v>
      </c>
      <c r="B2321" s="2" t="s">
        <v>36</v>
      </c>
      <c r="C2321" s="2" t="s">
        <v>41</v>
      </c>
      <c r="D2321" s="2" t="s">
        <v>34</v>
      </c>
      <c r="E2321" s="4">
        <v>43532.565706018519</v>
      </c>
      <c r="F2321" s="4">
        <v>43534.565706018519</v>
      </c>
      <c r="G2321" s="4">
        <v>43535.565706018519</v>
      </c>
      <c r="H2321" s="2">
        <v>84</v>
      </c>
      <c r="I2321" s="2">
        <v>102</v>
      </c>
      <c r="J2321" s="2" t="s">
        <v>32</v>
      </c>
      <c r="K2321" s="2" t="s">
        <v>70</v>
      </c>
      <c r="L2321" s="2" t="s">
        <v>35</v>
      </c>
      <c r="M2321" s="2" t="s">
        <v>71</v>
      </c>
      <c r="N2321" s="2">
        <v>-1</v>
      </c>
      <c r="O2321" s="2">
        <v>2</v>
      </c>
      <c r="P2321" s="2">
        <v>186</v>
      </c>
      <c r="Q2321" s="2" t="str">
        <f>VLOOKUP(A2321,'Additional Data'!$A$1:$D$9949,2,0)</f>
        <v>App</v>
      </c>
      <c r="R2321" s="2" t="str">
        <f>VLOOKUP(A2321,'Additional Data'!$A$1:$D$9949,4,0)</f>
        <v>Credit Card</v>
      </c>
      <c r="S2321" s="5">
        <f>VLOOKUP(A2321,'Additional Data'!$A$1:$D$9949,3,0)</f>
        <v>2933</v>
      </c>
      <c r="T2321" s="2" t="str">
        <f>HLOOKUP(B2321,'Additional Data'!$F$1:$N$2,2,0)</f>
        <v>Laptop</v>
      </c>
    </row>
    <row r="2322" spans="1:20" ht="14.25" customHeight="1">
      <c r="A2322" s="2">
        <v>76337</v>
      </c>
      <c r="B2322" s="2" t="s">
        <v>47</v>
      </c>
      <c r="C2322" s="2" t="s">
        <v>32</v>
      </c>
      <c r="D2322" s="2" t="s">
        <v>34</v>
      </c>
      <c r="E2322" s="4">
        <v>43532.566018518519</v>
      </c>
      <c r="F2322" s="4">
        <v>43539.566018518519</v>
      </c>
      <c r="G2322" s="4">
        <v>43539.566018518519</v>
      </c>
      <c r="H2322" s="2">
        <v>64</v>
      </c>
      <c r="I2322" s="2">
        <v>91</v>
      </c>
      <c r="J2322" s="2" t="s">
        <v>63</v>
      </c>
      <c r="K2322" s="2" t="s">
        <v>81</v>
      </c>
      <c r="L2322" s="2" t="s">
        <v>35</v>
      </c>
      <c r="M2322" s="2" t="s">
        <v>71</v>
      </c>
      <c r="N2322" s="2">
        <v>0</v>
      </c>
      <c r="O2322" s="2">
        <v>7</v>
      </c>
      <c r="P2322" s="2">
        <v>155</v>
      </c>
      <c r="Q2322" s="2" t="str">
        <f>VLOOKUP(A2322,'Additional Data'!$A$1:$D$9949,2,0)</f>
        <v>App</v>
      </c>
      <c r="R2322" s="2" t="str">
        <f>VLOOKUP(A2322,'Additional Data'!$A$1:$D$9949,4,0)</f>
        <v>Credit Card</v>
      </c>
      <c r="S2322" s="5">
        <f>VLOOKUP(A2322,'Additional Data'!$A$1:$D$9949,3,0)</f>
        <v>1783.9592660000001</v>
      </c>
      <c r="T2322" s="2" t="str">
        <f>HLOOKUP(B2322,'Additional Data'!$F$1:$N$2,2,0)</f>
        <v>Tablet</v>
      </c>
    </row>
    <row r="2323" spans="1:20" ht="14.25" customHeight="1">
      <c r="A2323" s="2">
        <v>57980</v>
      </c>
      <c r="B2323" s="2" t="s">
        <v>39</v>
      </c>
      <c r="C2323" s="2" t="s">
        <v>41</v>
      </c>
      <c r="D2323" s="2" t="s">
        <v>34</v>
      </c>
      <c r="E2323" s="4">
        <v>43532.567881944444</v>
      </c>
      <c r="F2323" s="4">
        <v>43539.567881944444</v>
      </c>
      <c r="G2323" s="4">
        <v>43536.567881944444</v>
      </c>
      <c r="H2323" s="2">
        <v>42</v>
      </c>
      <c r="I2323" s="2">
        <v>113</v>
      </c>
      <c r="J2323" s="2" t="s">
        <v>63</v>
      </c>
      <c r="K2323" s="2" t="s">
        <v>64</v>
      </c>
      <c r="L2323" s="2" t="s">
        <v>35</v>
      </c>
      <c r="M2323" s="2" t="s">
        <v>71</v>
      </c>
      <c r="N2323" s="2">
        <v>3</v>
      </c>
      <c r="O2323" s="2">
        <v>7</v>
      </c>
      <c r="P2323" s="2">
        <v>155</v>
      </c>
      <c r="Q2323" s="2" t="str">
        <f>VLOOKUP(A2323,'Additional Data'!$A$1:$D$9949,2,0)</f>
        <v>App</v>
      </c>
      <c r="R2323" s="2" t="str">
        <f>VLOOKUP(A2323,'Additional Data'!$A$1:$D$9949,4,0)</f>
        <v>Debit Card</v>
      </c>
      <c r="S2323" s="5">
        <f>VLOOKUP(A2323,'Additional Data'!$A$1:$D$9949,3,0)</f>
        <v>3113</v>
      </c>
      <c r="T2323" s="2" t="str">
        <f>HLOOKUP(B2323,'Additional Data'!$F$1:$N$2,2,0)</f>
        <v>Mobile</v>
      </c>
    </row>
    <row r="2324" spans="1:20" ht="14.25" customHeight="1">
      <c r="A2324" s="2">
        <v>120549</v>
      </c>
      <c r="B2324" s="2" t="s">
        <v>30</v>
      </c>
      <c r="C2324" s="2" t="s">
        <v>32</v>
      </c>
      <c r="D2324" s="2" t="s">
        <v>34</v>
      </c>
      <c r="E2324" s="4">
        <v>43532.569027777776</v>
      </c>
      <c r="F2324" s="4">
        <v>43538.569027777776</v>
      </c>
      <c r="G2324" s="4">
        <v>43536.569027777776</v>
      </c>
      <c r="H2324" s="2">
        <v>45</v>
      </c>
      <c r="I2324" s="2">
        <v>115</v>
      </c>
      <c r="J2324" s="2" t="s">
        <v>63</v>
      </c>
      <c r="K2324" s="2" t="s">
        <v>81</v>
      </c>
      <c r="L2324" s="2" t="s">
        <v>35</v>
      </c>
      <c r="M2324" s="2" t="s">
        <v>59</v>
      </c>
      <c r="N2324" s="2">
        <v>2</v>
      </c>
      <c r="O2324" s="2">
        <v>6</v>
      </c>
      <c r="P2324" s="2">
        <v>160</v>
      </c>
      <c r="Q2324" s="2" t="str">
        <f>VLOOKUP(A2324,'Additional Data'!$A$1:$D$9949,2,0)</f>
        <v>Website</v>
      </c>
      <c r="R2324" s="2" t="str">
        <f>VLOOKUP(A2324,'Additional Data'!$A$1:$D$9949,4,0)</f>
        <v>Credit Card</v>
      </c>
      <c r="S2324" s="5">
        <f>VLOOKUP(A2324,'Additional Data'!$A$1:$D$9949,3,0)</f>
        <v>2867.2613510000001</v>
      </c>
      <c r="T2324" s="2" t="str">
        <f>HLOOKUP(B2324,'Additional Data'!$F$1:$N$2,2,0)</f>
        <v>PC</v>
      </c>
    </row>
    <row r="2325" spans="1:20" ht="14.25" customHeight="1">
      <c r="A2325" s="2">
        <v>14498</v>
      </c>
      <c r="B2325" s="2" t="s">
        <v>39</v>
      </c>
      <c r="C2325" s="2" t="s">
        <v>32</v>
      </c>
      <c r="D2325" s="2" t="s">
        <v>34</v>
      </c>
      <c r="E2325" s="4">
        <v>43532.570289351854</v>
      </c>
      <c r="F2325" s="4">
        <v>43538.570289351854</v>
      </c>
      <c r="G2325" s="4">
        <v>43536.570289351854</v>
      </c>
      <c r="H2325" s="2">
        <v>41</v>
      </c>
      <c r="I2325" s="2">
        <v>113</v>
      </c>
      <c r="J2325" s="2" t="s">
        <v>60</v>
      </c>
      <c r="K2325" s="2" t="s">
        <v>61</v>
      </c>
      <c r="L2325" s="2" t="s">
        <v>35</v>
      </c>
      <c r="M2325" s="2" t="s">
        <v>59</v>
      </c>
      <c r="N2325" s="2">
        <v>2</v>
      </c>
      <c r="O2325" s="2">
        <v>6</v>
      </c>
      <c r="P2325" s="2">
        <v>154</v>
      </c>
      <c r="Q2325" s="2" t="str">
        <f>VLOOKUP(A2325,'Additional Data'!$A$1:$D$9949,2,0)</f>
        <v>App</v>
      </c>
      <c r="R2325" s="2" t="str">
        <f>VLOOKUP(A2325,'Additional Data'!$A$1:$D$9949,4,0)</f>
        <v>Debit Card</v>
      </c>
      <c r="S2325" s="5">
        <f>VLOOKUP(A2325,'Additional Data'!$A$1:$D$9949,3,0)</f>
        <v>651.59886970000002</v>
      </c>
      <c r="T2325" s="2" t="str">
        <f>HLOOKUP(B2325,'Additional Data'!$F$1:$N$2,2,0)</f>
        <v>Mobile</v>
      </c>
    </row>
    <row r="2326" spans="1:20" ht="14.25" customHeight="1">
      <c r="A2326" s="2">
        <v>460833</v>
      </c>
      <c r="B2326" s="2" t="s">
        <v>30</v>
      </c>
      <c r="C2326" s="2" t="s">
        <v>32</v>
      </c>
      <c r="D2326" s="2" t="s">
        <v>34</v>
      </c>
      <c r="E2326" s="4">
        <v>43532.574837962966</v>
      </c>
      <c r="F2326" s="4">
        <v>43536.574837962966</v>
      </c>
      <c r="G2326" s="4">
        <v>43537.574837962966</v>
      </c>
      <c r="H2326" s="2">
        <v>42</v>
      </c>
      <c r="I2326" s="2">
        <v>111</v>
      </c>
      <c r="J2326" s="2" t="s">
        <v>63</v>
      </c>
      <c r="K2326" s="2" t="s">
        <v>81</v>
      </c>
      <c r="L2326" s="2" t="s">
        <v>35</v>
      </c>
      <c r="M2326" s="2" t="s">
        <v>59</v>
      </c>
      <c r="N2326" s="2">
        <v>-1</v>
      </c>
      <c r="O2326" s="2">
        <v>4</v>
      </c>
      <c r="P2326" s="2">
        <v>153</v>
      </c>
      <c r="Q2326" s="2" t="str">
        <f>VLOOKUP(A2326,'Additional Data'!$A$1:$D$9949,2,0)</f>
        <v>Website</v>
      </c>
      <c r="R2326" s="2" t="str">
        <f>VLOOKUP(A2326,'Additional Data'!$A$1:$D$9949,4,0)</f>
        <v>Credit Card</v>
      </c>
      <c r="S2326" s="5">
        <f>VLOOKUP(A2326,'Additional Data'!$A$1:$D$9949,3,0)</f>
        <v>1320.2369530000001</v>
      </c>
      <c r="T2326" s="2" t="str">
        <f>HLOOKUP(B2326,'Additional Data'!$F$1:$N$2,2,0)</f>
        <v>PC</v>
      </c>
    </row>
    <row r="2327" spans="1:20" ht="14.25" customHeight="1">
      <c r="A2327" s="2">
        <v>200405</v>
      </c>
      <c r="B2327" s="2" t="s">
        <v>30</v>
      </c>
      <c r="C2327" s="2" t="s">
        <v>41</v>
      </c>
      <c r="D2327" s="2" t="s">
        <v>34</v>
      </c>
      <c r="E2327" s="4">
        <v>43532.575624999998</v>
      </c>
      <c r="F2327" s="4">
        <v>43538.575624999998</v>
      </c>
      <c r="G2327" s="4">
        <v>43536.575624999998</v>
      </c>
      <c r="H2327" s="2">
        <v>48</v>
      </c>
      <c r="I2327" s="2">
        <v>128</v>
      </c>
      <c r="J2327" s="2" t="s">
        <v>32</v>
      </c>
      <c r="K2327" s="2" t="s">
        <v>70</v>
      </c>
      <c r="L2327" s="2" t="s">
        <v>35</v>
      </c>
      <c r="M2327" s="2" t="s">
        <v>59</v>
      </c>
      <c r="N2327" s="2">
        <v>2</v>
      </c>
      <c r="O2327" s="2">
        <v>6</v>
      </c>
      <c r="P2327" s="2">
        <v>176</v>
      </c>
      <c r="Q2327" s="2" t="str">
        <f>VLOOKUP(A2327,'Additional Data'!$A$1:$D$9949,2,0)</f>
        <v>App</v>
      </c>
      <c r="R2327" s="2" t="str">
        <f>VLOOKUP(A2327,'Additional Data'!$A$1:$D$9949,4,0)</f>
        <v>Credit Card</v>
      </c>
      <c r="S2327" s="5">
        <f>VLOOKUP(A2327,'Additional Data'!$A$1:$D$9949,3,0)</f>
        <v>2611</v>
      </c>
      <c r="T2327" s="2" t="str">
        <f>HLOOKUP(B2327,'Additional Data'!$F$1:$N$2,2,0)</f>
        <v>PC</v>
      </c>
    </row>
    <row r="2328" spans="1:20" ht="14.25" customHeight="1">
      <c r="A2328" s="2">
        <v>102085</v>
      </c>
      <c r="B2328" s="2" t="s">
        <v>47</v>
      </c>
      <c r="C2328" s="2" t="s">
        <v>41</v>
      </c>
      <c r="D2328" s="2" t="s">
        <v>34</v>
      </c>
      <c r="E2328" s="4">
        <v>43532.578819444447</v>
      </c>
      <c r="F2328" s="4">
        <v>43538.578819444447</v>
      </c>
      <c r="G2328" s="4">
        <v>43539.578819444447</v>
      </c>
      <c r="H2328" s="2">
        <v>0</v>
      </c>
      <c r="I2328" s="2">
        <v>121</v>
      </c>
      <c r="J2328" s="2" t="s">
        <v>41</v>
      </c>
      <c r="K2328" s="2" t="s">
        <v>66</v>
      </c>
      <c r="L2328" s="2" t="s">
        <v>67</v>
      </c>
      <c r="M2328" s="2" t="s">
        <v>59</v>
      </c>
      <c r="N2328" s="2">
        <v>-1</v>
      </c>
      <c r="O2328" s="2">
        <v>6</v>
      </c>
      <c r="P2328" s="2">
        <v>121</v>
      </c>
      <c r="Q2328" s="2" t="str">
        <f>VLOOKUP(A2328,'Additional Data'!$A$1:$D$9949,2,0)</f>
        <v>App</v>
      </c>
      <c r="R2328" s="2" t="str">
        <f>VLOOKUP(A2328,'Additional Data'!$A$1:$D$9949,4,0)</f>
        <v>Credit Card</v>
      </c>
      <c r="S2328" s="5">
        <f>VLOOKUP(A2328,'Additional Data'!$A$1:$D$9949,3,0)</f>
        <v>3606.1308079999999</v>
      </c>
      <c r="T2328" s="2" t="str">
        <f>HLOOKUP(B2328,'Additional Data'!$F$1:$N$2,2,0)</f>
        <v>Tablet</v>
      </c>
    </row>
    <row r="2329" spans="1:20" ht="14.25" customHeight="1">
      <c r="A2329" s="2">
        <v>498283</v>
      </c>
      <c r="B2329" s="2" t="s">
        <v>36</v>
      </c>
      <c r="C2329" s="2" t="s">
        <v>32</v>
      </c>
      <c r="D2329" s="2" t="s">
        <v>34</v>
      </c>
      <c r="E2329" s="4">
        <v>43532.579456018517</v>
      </c>
      <c r="F2329" s="4">
        <v>43538.579456018517</v>
      </c>
      <c r="G2329" s="4">
        <v>43537.579456018517</v>
      </c>
      <c r="H2329" s="2">
        <v>27</v>
      </c>
      <c r="I2329" s="2">
        <v>127</v>
      </c>
      <c r="J2329" s="2" t="s">
        <v>41</v>
      </c>
      <c r="K2329" s="2" t="s">
        <v>58</v>
      </c>
      <c r="L2329" s="2" t="s">
        <v>35</v>
      </c>
      <c r="M2329" s="2" t="s">
        <v>59</v>
      </c>
      <c r="N2329" s="2">
        <v>1</v>
      </c>
      <c r="O2329" s="2">
        <v>6</v>
      </c>
      <c r="P2329" s="2">
        <v>154</v>
      </c>
      <c r="Q2329" s="2" t="str">
        <f>VLOOKUP(A2329,'Additional Data'!$A$1:$D$9949,2,0)</f>
        <v>App</v>
      </c>
      <c r="R2329" s="2" t="str">
        <f>VLOOKUP(A2329,'Additional Data'!$A$1:$D$9949,4,0)</f>
        <v>Credit Card</v>
      </c>
      <c r="S2329" s="5">
        <f>VLOOKUP(A2329,'Additional Data'!$A$1:$D$9949,3,0)</f>
        <v>1964.4616040000001</v>
      </c>
      <c r="T2329" s="2" t="str">
        <f>HLOOKUP(B2329,'Additional Data'!$F$1:$N$2,2,0)</f>
        <v>Laptop</v>
      </c>
    </row>
    <row r="2330" spans="1:20" ht="14.25" customHeight="1">
      <c r="A2330" s="2">
        <v>31668</v>
      </c>
      <c r="B2330" s="2" t="s">
        <v>36</v>
      </c>
      <c r="C2330" s="2" t="s">
        <v>41</v>
      </c>
      <c r="D2330" s="2" t="s">
        <v>34</v>
      </c>
      <c r="E2330" s="4">
        <v>43532.58699074074</v>
      </c>
      <c r="F2330" s="4">
        <v>43534.58699074074</v>
      </c>
      <c r="G2330" s="4">
        <v>43536.58699074074</v>
      </c>
      <c r="H2330" s="2">
        <v>0</v>
      </c>
      <c r="I2330" s="2">
        <v>123</v>
      </c>
      <c r="J2330" s="2" t="s">
        <v>41</v>
      </c>
      <c r="K2330" s="2" t="s">
        <v>66</v>
      </c>
      <c r="L2330" s="2" t="s">
        <v>67</v>
      </c>
      <c r="M2330" s="2" t="s">
        <v>71</v>
      </c>
      <c r="N2330" s="2">
        <v>-2</v>
      </c>
      <c r="O2330" s="2">
        <v>2</v>
      </c>
      <c r="P2330" s="2">
        <v>123</v>
      </c>
      <c r="Q2330" s="2" t="str">
        <f>VLOOKUP(A2330,'Additional Data'!$A$1:$D$9949,2,0)</f>
        <v>Website</v>
      </c>
      <c r="R2330" s="2" t="str">
        <f>VLOOKUP(A2330,'Additional Data'!$A$1:$D$9949,4,0)</f>
        <v>Debit Card</v>
      </c>
      <c r="S2330" s="5">
        <f>VLOOKUP(A2330,'Additional Data'!$A$1:$D$9949,3,0)</f>
        <v>2642</v>
      </c>
      <c r="T2330" s="2" t="str">
        <f>HLOOKUP(B2330,'Additional Data'!$F$1:$N$2,2,0)</f>
        <v>Laptop</v>
      </c>
    </row>
    <row r="2331" spans="1:20" ht="14.25" customHeight="1">
      <c r="A2331" s="2">
        <v>751709</v>
      </c>
      <c r="B2331" s="2" t="s">
        <v>39</v>
      </c>
      <c r="C2331" s="2" t="s">
        <v>32</v>
      </c>
      <c r="D2331" s="2" t="s">
        <v>34</v>
      </c>
      <c r="E2331" s="4">
        <v>43532.588194444441</v>
      </c>
      <c r="F2331" s="4">
        <v>43535.588194444441</v>
      </c>
      <c r="G2331" s="4">
        <v>43537.588194444441</v>
      </c>
      <c r="H2331" s="2">
        <v>50</v>
      </c>
      <c r="I2331" s="2">
        <v>106</v>
      </c>
      <c r="J2331" s="2" t="s">
        <v>60</v>
      </c>
      <c r="K2331" s="2" t="s">
        <v>61</v>
      </c>
      <c r="L2331" s="2" t="s">
        <v>35</v>
      </c>
      <c r="M2331" s="2" t="s">
        <v>59</v>
      </c>
      <c r="N2331" s="2">
        <v>-2</v>
      </c>
      <c r="O2331" s="2">
        <v>3</v>
      </c>
      <c r="P2331" s="2">
        <v>156</v>
      </c>
      <c r="Q2331" s="2" t="str">
        <f>VLOOKUP(A2331,'Additional Data'!$A$1:$D$9949,2,0)</f>
        <v>App</v>
      </c>
      <c r="R2331" s="2" t="str">
        <f>VLOOKUP(A2331,'Additional Data'!$A$1:$D$9949,4,0)</f>
        <v>Cash On Delivery</v>
      </c>
      <c r="S2331" s="5">
        <f>VLOOKUP(A2331,'Additional Data'!$A$1:$D$9949,3,0)</f>
        <v>426.7789234</v>
      </c>
      <c r="T2331" s="2" t="str">
        <f>HLOOKUP(B2331,'Additional Data'!$F$1:$N$2,2,0)</f>
        <v>Mobile</v>
      </c>
    </row>
    <row r="2332" spans="1:20" ht="14.25" customHeight="1">
      <c r="A2332" s="2">
        <v>369968</v>
      </c>
      <c r="B2332" s="2" t="s">
        <v>39</v>
      </c>
      <c r="C2332" s="2" t="s">
        <v>41</v>
      </c>
      <c r="D2332" s="2" t="s">
        <v>34</v>
      </c>
      <c r="E2332" s="4">
        <v>43532.588993055557</v>
      </c>
      <c r="F2332" s="4">
        <v>43538.588993055557</v>
      </c>
      <c r="G2332" s="4">
        <v>43537.588993055557</v>
      </c>
      <c r="H2332" s="2">
        <v>41</v>
      </c>
      <c r="I2332" s="2">
        <v>112</v>
      </c>
      <c r="J2332" s="2" t="s">
        <v>60</v>
      </c>
      <c r="K2332" s="2" t="s">
        <v>77</v>
      </c>
      <c r="L2332" s="2" t="s">
        <v>35</v>
      </c>
      <c r="M2332" s="2" t="s">
        <v>71</v>
      </c>
      <c r="N2332" s="2">
        <v>1</v>
      </c>
      <c r="O2332" s="2">
        <v>6</v>
      </c>
      <c r="P2332" s="2">
        <v>153</v>
      </c>
      <c r="Q2332" s="2" t="str">
        <f>VLOOKUP(A2332,'Additional Data'!$A$1:$D$9949,2,0)</f>
        <v>App</v>
      </c>
      <c r="R2332" s="2" t="str">
        <f>VLOOKUP(A2332,'Additional Data'!$A$1:$D$9949,4,0)</f>
        <v>Debit Card</v>
      </c>
      <c r="S2332" s="5">
        <f>VLOOKUP(A2332,'Additional Data'!$A$1:$D$9949,3,0)</f>
        <v>1105.365074</v>
      </c>
      <c r="T2332" s="2" t="str">
        <f>HLOOKUP(B2332,'Additional Data'!$F$1:$N$2,2,0)</f>
        <v>Mobile</v>
      </c>
    </row>
    <row r="2333" spans="1:20" ht="14.25" customHeight="1">
      <c r="A2333" s="2">
        <v>188079</v>
      </c>
      <c r="B2333" s="2" t="s">
        <v>47</v>
      </c>
      <c r="C2333" s="2" t="s">
        <v>41</v>
      </c>
      <c r="D2333" s="2" t="s">
        <v>34</v>
      </c>
      <c r="E2333" s="4">
        <v>43532.590532407405</v>
      </c>
      <c r="F2333" s="4">
        <v>43538.590532407405</v>
      </c>
      <c r="G2333" s="4">
        <v>43535.590532407405</v>
      </c>
      <c r="H2333" s="2">
        <v>72</v>
      </c>
      <c r="I2333" s="2">
        <v>88</v>
      </c>
      <c r="J2333" s="2" t="s">
        <v>63</v>
      </c>
      <c r="K2333" s="2" t="s">
        <v>64</v>
      </c>
      <c r="L2333" s="2" t="s">
        <v>35</v>
      </c>
      <c r="M2333" s="2" t="s">
        <v>71</v>
      </c>
      <c r="N2333" s="2">
        <v>3</v>
      </c>
      <c r="O2333" s="2">
        <v>6</v>
      </c>
      <c r="P2333" s="2">
        <v>160</v>
      </c>
      <c r="Q2333" s="2" t="str">
        <f>VLOOKUP(A2333,'Additional Data'!$A$1:$D$9949,2,0)</f>
        <v>Website</v>
      </c>
      <c r="R2333" s="2" t="str">
        <f>VLOOKUP(A2333,'Additional Data'!$A$1:$D$9949,4,0)</f>
        <v>Credit Card</v>
      </c>
      <c r="S2333" s="5">
        <f>VLOOKUP(A2333,'Additional Data'!$A$1:$D$9949,3,0)</f>
        <v>3448</v>
      </c>
      <c r="T2333" s="2" t="str">
        <f>HLOOKUP(B2333,'Additional Data'!$F$1:$N$2,2,0)</f>
        <v>Tablet</v>
      </c>
    </row>
    <row r="2334" spans="1:20" ht="14.25" customHeight="1">
      <c r="A2334" s="2">
        <v>858194</v>
      </c>
      <c r="B2334" s="2" t="s">
        <v>39</v>
      </c>
      <c r="C2334" s="2" t="s">
        <v>32</v>
      </c>
      <c r="D2334" s="2" t="s">
        <v>34</v>
      </c>
      <c r="E2334" s="4">
        <v>43532.591226851851</v>
      </c>
      <c r="F2334" s="4">
        <v>43538.591226851851</v>
      </c>
      <c r="G2334" s="4">
        <v>43536.591226851851</v>
      </c>
      <c r="H2334" s="2">
        <v>0</v>
      </c>
      <c r="I2334" s="2">
        <v>127</v>
      </c>
      <c r="J2334" s="2" t="s">
        <v>32</v>
      </c>
      <c r="K2334" s="2" t="s">
        <v>82</v>
      </c>
      <c r="L2334" s="2" t="s">
        <v>67</v>
      </c>
      <c r="M2334" s="2" t="s">
        <v>59</v>
      </c>
      <c r="N2334" s="2">
        <v>2</v>
      </c>
      <c r="O2334" s="2">
        <v>6</v>
      </c>
      <c r="P2334" s="2">
        <v>127</v>
      </c>
      <c r="Q2334" s="2" t="str">
        <f>VLOOKUP(A2334,'Additional Data'!$A$1:$D$9949,2,0)</f>
        <v>App</v>
      </c>
      <c r="R2334" s="2" t="str">
        <f>VLOOKUP(A2334,'Additional Data'!$A$1:$D$9949,4,0)</f>
        <v>Debit Card</v>
      </c>
      <c r="S2334" s="5">
        <f>VLOOKUP(A2334,'Additional Data'!$A$1:$D$9949,3,0)</f>
        <v>2521</v>
      </c>
      <c r="T2334" s="2" t="str">
        <f>HLOOKUP(B2334,'Additional Data'!$F$1:$N$2,2,0)</f>
        <v>Mobile</v>
      </c>
    </row>
    <row r="2335" spans="1:20" ht="14.25" customHeight="1">
      <c r="A2335" s="2">
        <v>266558</v>
      </c>
      <c r="B2335" s="2" t="s">
        <v>30</v>
      </c>
      <c r="C2335" s="2" t="s">
        <v>32</v>
      </c>
      <c r="D2335" s="2" t="s">
        <v>34</v>
      </c>
      <c r="E2335" s="4">
        <v>43532.593564814815</v>
      </c>
      <c r="F2335" s="4">
        <v>43538.593564814815</v>
      </c>
      <c r="G2335" s="4">
        <v>43536.593564814815</v>
      </c>
      <c r="H2335" s="2">
        <v>0</v>
      </c>
      <c r="I2335" s="2">
        <v>125</v>
      </c>
      <c r="J2335" s="2" t="s">
        <v>32</v>
      </c>
      <c r="K2335" s="2" t="s">
        <v>82</v>
      </c>
      <c r="L2335" s="2" t="s">
        <v>67</v>
      </c>
      <c r="M2335" s="2" t="s">
        <v>59</v>
      </c>
      <c r="N2335" s="2">
        <v>2</v>
      </c>
      <c r="O2335" s="2">
        <v>6</v>
      </c>
      <c r="P2335" s="2">
        <v>125</v>
      </c>
      <c r="Q2335" s="2" t="str">
        <f>VLOOKUP(A2335,'Additional Data'!$A$1:$D$9949,2,0)</f>
        <v>App</v>
      </c>
      <c r="R2335" s="2" t="str">
        <f>VLOOKUP(A2335,'Additional Data'!$A$1:$D$9949,4,0)</f>
        <v>Debit Card</v>
      </c>
      <c r="S2335" s="5">
        <f>VLOOKUP(A2335,'Additional Data'!$A$1:$D$9949,3,0)</f>
        <v>307.3124315</v>
      </c>
      <c r="T2335" s="2" t="str">
        <f>HLOOKUP(B2335,'Additional Data'!$F$1:$N$2,2,0)</f>
        <v>PC</v>
      </c>
    </row>
    <row r="2336" spans="1:20" ht="14.25" customHeight="1">
      <c r="A2336" s="2">
        <v>155517</v>
      </c>
      <c r="B2336" s="2" t="s">
        <v>36</v>
      </c>
      <c r="C2336" s="2" t="s">
        <v>41</v>
      </c>
      <c r="D2336" s="2" t="s">
        <v>34</v>
      </c>
      <c r="E2336" s="4">
        <v>43532.597326388888</v>
      </c>
      <c r="F2336" s="4">
        <v>43536.597326388888</v>
      </c>
      <c r="G2336" s="4">
        <v>43536.597326388888</v>
      </c>
      <c r="H2336" s="2">
        <v>32</v>
      </c>
      <c r="I2336" s="2">
        <v>108</v>
      </c>
      <c r="J2336" s="2" t="s">
        <v>60</v>
      </c>
      <c r="K2336" s="2" t="s">
        <v>77</v>
      </c>
      <c r="L2336" s="2" t="s">
        <v>35</v>
      </c>
      <c r="M2336" s="2" t="s">
        <v>59</v>
      </c>
      <c r="N2336" s="2">
        <v>0</v>
      </c>
      <c r="O2336" s="2">
        <v>4</v>
      </c>
      <c r="P2336" s="2">
        <v>140</v>
      </c>
      <c r="Q2336" s="2" t="str">
        <f>VLOOKUP(A2336,'Additional Data'!$A$1:$D$9949,2,0)</f>
        <v>Website</v>
      </c>
      <c r="R2336" s="2" t="str">
        <f>VLOOKUP(A2336,'Additional Data'!$A$1:$D$9949,4,0)</f>
        <v>Credit Card</v>
      </c>
      <c r="S2336" s="5">
        <f>VLOOKUP(A2336,'Additional Data'!$A$1:$D$9949,3,0)</f>
        <v>3149.507662</v>
      </c>
      <c r="T2336" s="2" t="str">
        <f>HLOOKUP(B2336,'Additional Data'!$F$1:$N$2,2,0)</f>
        <v>Laptop</v>
      </c>
    </row>
    <row r="2337" spans="1:20" ht="14.25" customHeight="1">
      <c r="A2337" s="2">
        <v>759351</v>
      </c>
      <c r="B2337" s="2" t="s">
        <v>36</v>
      </c>
      <c r="C2337" s="2" t="s">
        <v>41</v>
      </c>
      <c r="D2337" s="2" t="s">
        <v>34</v>
      </c>
      <c r="E2337" s="4">
        <v>43532.608495370368</v>
      </c>
      <c r="F2337" s="4">
        <v>43536.608495370368</v>
      </c>
      <c r="G2337" s="4">
        <v>43538.608495370368</v>
      </c>
      <c r="H2337" s="2">
        <v>0</v>
      </c>
      <c r="I2337" s="2">
        <v>127</v>
      </c>
      <c r="J2337" s="2" t="s">
        <v>41</v>
      </c>
      <c r="K2337" s="2" t="s">
        <v>66</v>
      </c>
      <c r="L2337" s="2" t="s">
        <v>67</v>
      </c>
      <c r="M2337" s="2" t="s">
        <v>59</v>
      </c>
      <c r="N2337" s="2">
        <v>-2</v>
      </c>
      <c r="O2337" s="2">
        <v>4</v>
      </c>
      <c r="P2337" s="2">
        <v>127</v>
      </c>
      <c r="Q2337" s="2" t="str">
        <f>VLOOKUP(A2337,'Additional Data'!$A$1:$D$9949,2,0)</f>
        <v>Website</v>
      </c>
      <c r="R2337" s="2" t="str">
        <f>VLOOKUP(A2337,'Additional Data'!$A$1:$D$9949,4,0)</f>
        <v>Credit Card</v>
      </c>
      <c r="S2337" s="5">
        <f>VLOOKUP(A2337,'Additional Data'!$A$1:$D$9949,3,0)</f>
        <v>2642.661357</v>
      </c>
      <c r="T2337" s="2" t="str">
        <f>HLOOKUP(B2337,'Additional Data'!$F$1:$N$2,2,0)</f>
        <v>Laptop</v>
      </c>
    </row>
    <row r="2338" spans="1:20" ht="14.25" customHeight="1">
      <c r="A2338" s="2">
        <v>264349</v>
      </c>
      <c r="B2338" s="2" t="s">
        <v>39</v>
      </c>
      <c r="C2338" s="2" t="s">
        <v>32</v>
      </c>
      <c r="D2338" s="2" t="s">
        <v>34</v>
      </c>
      <c r="E2338" s="4">
        <v>43532.610601851855</v>
      </c>
      <c r="F2338" s="4">
        <v>43535.610601851855</v>
      </c>
      <c r="G2338" s="4">
        <v>43538.610601851855</v>
      </c>
      <c r="H2338" s="2">
        <v>44</v>
      </c>
      <c r="I2338" s="2">
        <v>121</v>
      </c>
      <c r="J2338" s="2" t="s">
        <v>41</v>
      </c>
      <c r="K2338" s="2" t="s">
        <v>58</v>
      </c>
      <c r="L2338" s="2" t="s">
        <v>35</v>
      </c>
      <c r="M2338" s="2" t="s">
        <v>59</v>
      </c>
      <c r="N2338" s="2">
        <v>-3</v>
      </c>
      <c r="O2338" s="2">
        <v>3</v>
      </c>
      <c r="P2338" s="2">
        <v>165</v>
      </c>
      <c r="Q2338" s="2" t="str">
        <f>VLOOKUP(A2338,'Additional Data'!$A$1:$D$9949,2,0)</f>
        <v>App</v>
      </c>
      <c r="R2338" s="2" t="str">
        <f>VLOOKUP(A2338,'Additional Data'!$A$1:$D$9949,4,0)</f>
        <v>Credit Card</v>
      </c>
      <c r="S2338" s="5">
        <f>VLOOKUP(A2338,'Additional Data'!$A$1:$D$9949,3,0)</f>
        <v>3043.2536540000001</v>
      </c>
      <c r="T2338" s="2" t="str">
        <f>HLOOKUP(B2338,'Additional Data'!$F$1:$N$2,2,0)</f>
        <v>Mobile</v>
      </c>
    </row>
    <row r="2339" spans="1:20" ht="14.25" customHeight="1">
      <c r="A2339" s="2">
        <v>898102</v>
      </c>
      <c r="B2339" s="2" t="s">
        <v>47</v>
      </c>
      <c r="C2339" s="2" t="s">
        <v>32</v>
      </c>
      <c r="D2339" s="2" t="s">
        <v>34</v>
      </c>
      <c r="E2339" s="4">
        <v>43532.612025462964</v>
      </c>
      <c r="F2339" s="4">
        <v>43532.612025462964</v>
      </c>
      <c r="G2339" s="4">
        <v>43538.612025462964</v>
      </c>
      <c r="H2339" s="2">
        <v>0</v>
      </c>
      <c r="I2339" s="2">
        <v>104</v>
      </c>
      <c r="J2339" s="2" t="s">
        <v>32</v>
      </c>
      <c r="K2339" s="2" t="s">
        <v>82</v>
      </c>
      <c r="L2339" s="2" t="s">
        <v>67</v>
      </c>
      <c r="M2339" s="2" t="s">
        <v>71</v>
      </c>
      <c r="N2339" s="2">
        <v>-6</v>
      </c>
      <c r="O2339" s="2">
        <v>0</v>
      </c>
      <c r="P2339" s="2">
        <v>104</v>
      </c>
      <c r="Q2339" s="2" t="str">
        <f>VLOOKUP(A2339,'Additional Data'!$A$1:$D$9949,2,0)</f>
        <v>App</v>
      </c>
      <c r="R2339" s="2" t="str">
        <f>VLOOKUP(A2339,'Additional Data'!$A$1:$D$9949,4,0)</f>
        <v>Debit Card</v>
      </c>
      <c r="S2339" s="5">
        <f>VLOOKUP(A2339,'Additional Data'!$A$1:$D$9949,3,0)</f>
        <v>621.4889938</v>
      </c>
      <c r="T2339" s="2" t="str">
        <f>HLOOKUP(B2339,'Additional Data'!$F$1:$N$2,2,0)</f>
        <v>Tablet</v>
      </c>
    </row>
    <row r="2340" spans="1:20" ht="14.25" customHeight="1">
      <c r="A2340" s="2">
        <v>276052</v>
      </c>
      <c r="B2340" s="2" t="s">
        <v>30</v>
      </c>
      <c r="C2340" s="2" t="s">
        <v>32</v>
      </c>
      <c r="D2340" s="2" t="s">
        <v>34</v>
      </c>
      <c r="E2340" s="4">
        <v>43532.618171296293</v>
      </c>
      <c r="F2340" s="4">
        <v>43534.618171296293</v>
      </c>
      <c r="G2340" s="4">
        <v>43539.618171296293</v>
      </c>
      <c r="H2340" s="2">
        <v>34</v>
      </c>
      <c r="I2340" s="2">
        <v>107</v>
      </c>
      <c r="J2340" s="2" t="s">
        <v>60</v>
      </c>
      <c r="K2340" s="2" t="s">
        <v>61</v>
      </c>
      <c r="L2340" s="2" t="s">
        <v>35</v>
      </c>
      <c r="M2340" s="2" t="s">
        <v>71</v>
      </c>
      <c r="N2340" s="2">
        <v>-5</v>
      </c>
      <c r="O2340" s="2">
        <v>2</v>
      </c>
      <c r="P2340" s="2">
        <v>141</v>
      </c>
      <c r="Q2340" s="2" t="str">
        <f>VLOOKUP(A2340,'Additional Data'!$A$1:$D$9949,2,0)</f>
        <v>App</v>
      </c>
      <c r="R2340" s="2" t="str">
        <f>VLOOKUP(A2340,'Additional Data'!$A$1:$D$9949,4,0)</f>
        <v>Debit Card</v>
      </c>
      <c r="S2340" s="5">
        <f>VLOOKUP(A2340,'Additional Data'!$A$1:$D$9949,3,0)</f>
        <v>294</v>
      </c>
      <c r="T2340" s="2" t="str">
        <f>HLOOKUP(B2340,'Additional Data'!$F$1:$N$2,2,0)</f>
        <v>PC</v>
      </c>
    </row>
    <row r="2341" spans="1:20" ht="14.25" customHeight="1">
      <c r="A2341" s="2">
        <v>371935</v>
      </c>
      <c r="B2341" s="2" t="s">
        <v>30</v>
      </c>
      <c r="C2341" s="2" t="s">
        <v>41</v>
      </c>
      <c r="D2341" s="2" t="s">
        <v>34</v>
      </c>
      <c r="E2341" s="4">
        <v>43532.630254629628</v>
      </c>
      <c r="F2341" s="4">
        <v>43540.630254629628</v>
      </c>
      <c r="G2341" s="4">
        <v>43538.630254629628</v>
      </c>
      <c r="H2341" s="2">
        <v>29</v>
      </c>
      <c r="I2341" s="2">
        <v>108</v>
      </c>
      <c r="J2341" s="2" t="s">
        <v>60</v>
      </c>
      <c r="K2341" s="2" t="s">
        <v>77</v>
      </c>
      <c r="L2341" s="2" t="s">
        <v>35</v>
      </c>
      <c r="M2341" s="2" t="s">
        <v>59</v>
      </c>
      <c r="N2341" s="2">
        <v>2</v>
      </c>
      <c r="O2341" s="2">
        <v>8</v>
      </c>
      <c r="P2341" s="2">
        <v>137</v>
      </c>
      <c r="Q2341" s="2" t="str">
        <f>VLOOKUP(A2341,'Additional Data'!$A$1:$D$9949,2,0)</f>
        <v>App</v>
      </c>
      <c r="R2341" s="2" t="str">
        <f>VLOOKUP(A2341,'Additional Data'!$A$1:$D$9949,4,0)</f>
        <v>Credit Card</v>
      </c>
      <c r="S2341" s="5">
        <f>VLOOKUP(A2341,'Additional Data'!$A$1:$D$9949,3,0)</f>
        <v>1292.0424519999999</v>
      </c>
      <c r="T2341" s="2" t="str">
        <f>HLOOKUP(B2341,'Additional Data'!$F$1:$N$2,2,0)</f>
        <v>PC</v>
      </c>
    </row>
    <row r="2342" spans="1:20" ht="14.25" customHeight="1">
      <c r="A2342" s="2">
        <v>68495</v>
      </c>
      <c r="B2342" s="2" t="s">
        <v>30</v>
      </c>
      <c r="C2342" s="2" t="s">
        <v>32</v>
      </c>
      <c r="D2342" s="2" t="s">
        <v>34</v>
      </c>
      <c r="E2342" s="4">
        <v>43532.630277777775</v>
      </c>
      <c r="F2342" s="4">
        <v>43538.630277777775</v>
      </c>
      <c r="G2342" s="4">
        <v>43539.630277777775</v>
      </c>
      <c r="H2342" s="2">
        <v>0</v>
      </c>
      <c r="I2342" s="2">
        <v>128</v>
      </c>
      <c r="J2342" s="2" t="s">
        <v>32</v>
      </c>
      <c r="K2342" s="2" t="s">
        <v>82</v>
      </c>
      <c r="L2342" s="2" t="s">
        <v>67</v>
      </c>
      <c r="M2342" s="2" t="s">
        <v>59</v>
      </c>
      <c r="N2342" s="2">
        <v>-1</v>
      </c>
      <c r="O2342" s="2">
        <v>6</v>
      </c>
      <c r="P2342" s="2">
        <v>128</v>
      </c>
      <c r="Q2342" s="2" t="str">
        <f>VLOOKUP(A2342,'Additional Data'!$A$1:$D$9949,2,0)</f>
        <v>App</v>
      </c>
      <c r="R2342" s="2" t="str">
        <f>VLOOKUP(A2342,'Additional Data'!$A$1:$D$9949,4,0)</f>
        <v>Cash On Delivery</v>
      </c>
      <c r="S2342" s="5">
        <f>VLOOKUP(A2342,'Additional Data'!$A$1:$D$9949,3,0)</f>
        <v>3318.6355370000001</v>
      </c>
      <c r="T2342" s="2" t="str">
        <f>HLOOKUP(B2342,'Additional Data'!$F$1:$N$2,2,0)</f>
        <v>PC</v>
      </c>
    </row>
    <row r="2343" spans="1:20" ht="14.25" customHeight="1">
      <c r="A2343" s="2">
        <v>398349</v>
      </c>
      <c r="B2343" s="2" t="s">
        <v>30</v>
      </c>
      <c r="C2343" s="2" t="s">
        <v>32</v>
      </c>
      <c r="D2343" s="2" t="s">
        <v>34</v>
      </c>
      <c r="E2343" s="4">
        <v>43532.636597222219</v>
      </c>
      <c r="F2343" s="4">
        <v>43536.636597222219</v>
      </c>
      <c r="G2343" s="4">
        <v>43539.636597222219</v>
      </c>
      <c r="H2343" s="2">
        <v>36</v>
      </c>
      <c r="I2343" s="2">
        <v>129</v>
      </c>
      <c r="J2343" s="2" t="s">
        <v>73</v>
      </c>
      <c r="K2343" s="2" t="s">
        <v>74</v>
      </c>
      <c r="L2343" s="2" t="s">
        <v>35</v>
      </c>
      <c r="M2343" s="2" t="s">
        <v>59</v>
      </c>
      <c r="N2343" s="2">
        <v>-3</v>
      </c>
      <c r="O2343" s="2">
        <v>4</v>
      </c>
      <c r="P2343" s="2">
        <v>165</v>
      </c>
      <c r="Q2343" s="2" t="str">
        <f>VLOOKUP(A2343,'Additional Data'!$A$1:$D$9949,2,0)</f>
        <v>Website</v>
      </c>
      <c r="R2343" s="2" t="str">
        <f>VLOOKUP(A2343,'Additional Data'!$A$1:$D$9949,4,0)</f>
        <v>Cash On Delivery</v>
      </c>
      <c r="S2343" s="5">
        <f>VLOOKUP(A2343,'Additional Data'!$A$1:$D$9949,3,0)</f>
        <v>979.47262039999998</v>
      </c>
      <c r="T2343" s="2" t="str">
        <f>HLOOKUP(B2343,'Additional Data'!$F$1:$N$2,2,0)</f>
        <v>PC</v>
      </c>
    </row>
    <row r="2344" spans="1:20" ht="14.25" customHeight="1">
      <c r="A2344" s="2">
        <v>304223</v>
      </c>
      <c r="B2344" s="2" t="s">
        <v>36</v>
      </c>
      <c r="C2344" s="2" t="s">
        <v>32</v>
      </c>
      <c r="D2344" s="2" t="s">
        <v>34</v>
      </c>
      <c r="E2344" s="4">
        <v>43532.637870370374</v>
      </c>
      <c r="F2344" s="4">
        <v>43539.637870370374</v>
      </c>
      <c r="G2344" s="4">
        <v>43535.637870370374</v>
      </c>
      <c r="H2344" s="2">
        <v>83</v>
      </c>
      <c r="I2344" s="2">
        <v>86</v>
      </c>
      <c r="J2344" s="2" t="s">
        <v>63</v>
      </c>
      <c r="K2344" s="2" t="s">
        <v>81</v>
      </c>
      <c r="L2344" s="2" t="s">
        <v>35</v>
      </c>
      <c r="M2344" s="2" t="s">
        <v>71</v>
      </c>
      <c r="N2344" s="2">
        <v>4</v>
      </c>
      <c r="O2344" s="2">
        <v>7</v>
      </c>
      <c r="P2344" s="2">
        <v>169</v>
      </c>
      <c r="Q2344" s="2" t="str">
        <f>VLOOKUP(A2344,'Additional Data'!$A$1:$D$9949,2,0)</f>
        <v>App</v>
      </c>
      <c r="R2344" s="2" t="str">
        <f>VLOOKUP(A2344,'Additional Data'!$A$1:$D$9949,4,0)</f>
        <v>Credit Card</v>
      </c>
      <c r="S2344" s="5">
        <f>VLOOKUP(A2344,'Additional Data'!$A$1:$D$9949,3,0)</f>
        <v>1371.3041310000001</v>
      </c>
      <c r="T2344" s="2" t="str">
        <f>HLOOKUP(B2344,'Additional Data'!$F$1:$N$2,2,0)</f>
        <v>Laptop</v>
      </c>
    </row>
    <row r="2345" spans="1:20" ht="14.25" customHeight="1">
      <c r="A2345" s="2">
        <v>992533</v>
      </c>
      <c r="B2345" s="2" t="s">
        <v>47</v>
      </c>
      <c r="C2345" s="2" t="s">
        <v>32</v>
      </c>
      <c r="D2345" s="2" t="s">
        <v>34</v>
      </c>
      <c r="E2345" s="4">
        <v>43532.639178240737</v>
      </c>
      <c r="F2345" s="4">
        <v>43539.639178240737</v>
      </c>
      <c r="G2345" s="4">
        <v>43538.639178240737</v>
      </c>
      <c r="H2345" s="2">
        <v>49</v>
      </c>
      <c r="I2345" s="2">
        <v>129</v>
      </c>
      <c r="J2345" s="2" t="s">
        <v>41</v>
      </c>
      <c r="K2345" s="2" t="s">
        <v>58</v>
      </c>
      <c r="L2345" s="2" t="s">
        <v>35</v>
      </c>
      <c r="M2345" s="2" t="s">
        <v>59</v>
      </c>
      <c r="N2345" s="2">
        <v>1</v>
      </c>
      <c r="O2345" s="2">
        <v>7</v>
      </c>
      <c r="P2345" s="2">
        <v>178</v>
      </c>
      <c r="Q2345" s="2" t="str">
        <f>VLOOKUP(A2345,'Additional Data'!$A$1:$D$9949,2,0)</f>
        <v>App</v>
      </c>
      <c r="R2345" s="2" t="str">
        <f>VLOOKUP(A2345,'Additional Data'!$A$1:$D$9949,4,0)</f>
        <v>Credit Card</v>
      </c>
      <c r="S2345" s="5">
        <f>VLOOKUP(A2345,'Additional Data'!$A$1:$D$9949,3,0)</f>
        <v>295</v>
      </c>
      <c r="T2345" s="2" t="str">
        <f>HLOOKUP(B2345,'Additional Data'!$F$1:$N$2,2,0)</f>
        <v>Tablet</v>
      </c>
    </row>
    <row r="2346" spans="1:20" ht="14.25" customHeight="1">
      <c r="A2346" s="2">
        <v>272960</v>
      </c>
      <c r="B2346" s="2" t="s">
        <v>42</v>
      </c>
      <c r="C2346" s="2" t="s">
        <v>41</v>
      </c>
      <c r="D2346" s="2" t="s">
        <v>34</v>
      </c>
      <c r="E2346" s="4">
        <v>43532.640266203707</v>
      </c>
      <c r="F2346" s="4">
        <v>43534.640266203707</v>
      </c>
      <c r="G2346" s="4">
        <v>43539.640266203707</v>
      </c>
      <c r="H2346" s="2">
        <v>0</v>
      </c>
      <c r="I2346" s="2">
        <v>127</v>
      </c>
      <c r="J2346" s="2" t="s">
        <v>41</v>
      </c>
      <c r="K2346" s="2" t="s">
        <v>66</v>
      </c>
      <c r="L2346" s="2" t="s">
        <v>67</v>
      </c>
      <c r="M2346" s="2" t="s">
        <v>71</v>
      </c>
      <c r="N2346" s="2">
        <v>-5</v>
      </c>
      <c r="O2346" s="2">
        <v>2</v>
      </c>
      <c r="P2346" s="2">
        <v>127</v>
      </c>
      <c r="Q2346" s="2" t="str">
        <f>VLOOKUP(A2346,'Additional Data'!$A$1:$D$9949,2,0)</f>
        <v>App</v>
      </c>
      <c r="R2346" s="2" t="str">
        <f>VLOOKUP(A2346,'Additional Data'!$A$1:$D$9949,4,0)</f>
        <v>Debit Card</v>
      </c>
      <c r="S2346" s="5">
        <f>VLOOKUP(A2346,'Additional Data'!$A$1:$D$9949,3,0)</f>
        <v>1832.380474</v>
      </c>
      <c r="T2346" s="2" t="str">
        <f>HLOOKUP(B2346,'Additional Data'!$F$1:$N$2,2,0)</f>
        <v>TV</v>
      </c>
    </row>
    <row r="2347" spans="1:20" ht="14.25" customHeight="1">
      <c r="A2347" s="2">
        <v>329381</v>
      </c>
      <c r="B2347" s="2" t="s">
        <v>46</v>
      </c>
      <c r="C2347" s="2" t="s">
        <v>32</v>
      </c>
      <c r="D2347" s="2" t="s">
        <v>34</v>
      </c>
      <c r="E2347" s="4">
        <v>43532.640486111108</v>
      </c>
      <c r="F2347" s="4">
        <v>43537.640486111108</v>
      </c>
      <c r="G2347" s="4">
        <v>43538.640486111108</v>
      </c>
      <c r="H2347" s="2">
        <v>32</v>
      </c>
      <c r="I2347" s="2">
        <v>111</v>
      </c>
      <c r="J2347" s="2" t="s">
        <v>63</v>
      </c>
      <c r="K2347" s="2" t="s">
        <v>81</v>
      </c>
      <c r="L2347" s="2" t="s">
        <v>35</v>
      </c>
      <c r="M2347" s="2" t="s">
        <v>59</v>
      </c>
      <c r="N2347" s="2">
        <v>-1</v>
      </c>
      <c r="O2347" s="2">
        <v>5</v>
      </c>
      <c r="P2347" s="2">
        <v>143</v>
      </c>
      <c r="Q2347" s="2" t="str">
        <f>VLOOKUP(A2347,'Additional Data'!$A$1:$D$9949,2,0)</f>
        <v>App</v>
      </c>
      <c r="R2347" s="2" t="str">
        <f>VLOOKUP(A2347,'Additional Data'!$A$1:$D$9949,4,0)</f>
        <v>Credit Card</v>
      </c>
      <c r="S2347" s="5">
        <f>VLOOKUP(A2347,'Additional Data'!$A$1:$D$9949,3,0)</f>
        <v>3416.5978449999998</v>
      </c>
      <c r="T2347" s="2" t="str">
        <f>HLOOKUP(B2347,'Additional Data'!$F$1:$N$2,2,0)</f>
        <v>TV</v>
      </c>
    </row>
    <row r="2348" spans="1:20" ht="14.25" customHeight="1">
      <c r="A2348" s="2">
        <v>289035</v>
      </c>
      <c r="B2348" s="2" t="s">
        <v>48</v>
      </c>
      <c r="C2348" s="2" t="s">
        <v>41</v>
      </c>
      <c r="D2348" s="2" t="s">
        <v>34</v>
      </c>
      <c r="E2348" s="4">
        <v>43532.642430555556</v>
      </c>
      <c r="F2348" s="4">
        <v>43534.642430555556</v>
      </c>
      <c r="G2348" s="4">
        <v>43538.642430555556</v>
      </c>
      <c r="H2348" s="2">
        <v>49</v>
      </c>
      <c r="I2348" s="2">
        <v>112</v>
      </c>
      <c r="J2348" s="2" t="s">
        <v>63</v>
      </c>
      <c r="K2348" s="2" t="s">
        <v>64</v>
      </c>
      <c r="L2348" s="2" t="s">
        <v>35</v>
      </c>
      <c r="M2348" s="2" t="s">
        <v>59</v>
      </c>
      <c r="N2348" s="2">
        <v>-4</v>
      </c>
      <c r="O2348" s="2">
        <v>2</v>
      </c>
      <c r="P2348" s="2">
        <v>161</v>
      </c>
      <c r="Q2348" s="2" t="str">
        <f>VLOOKUP(A2348,'Additional Data'!$A$1:$D$9949,2,0)</f>
        <v>Website</v>
      </c>
      <c r="R2348" s="2" t="str">
        <f>VLOOKUP(A2348,'Additional Data'!$A$1:$D$9949,4,0)</f>
        <v>Credit Card</v>
      </c>
      <c r="S2348" s="5">
        <f>VLOOKUP(A2348,'Additional Data'!$A$1:$D$9949,3,0)</f>
        <v>901.0585413</v>
      </c>
      <c r="T2348" s="2" t="str">
        <f>HLOOKUP(B2348,'Additional Data'!$F$1:$N$2,2,0)</f>
        <v>Gaming Console</v>
      </c>
    </row>
    <row r="2349" spans="1:20" ht="14.25" customHeight="1">
      <c r="A2349" s="2">
        <v>425309</v>
      </c>
      <c r="B2349" s="2" t="s">
        <v>39</v>
      </c>
      <c r="C2349" s="2" t="s">
        <v>32</v>
      </c>
      <c r="D2349" s="2" t="s">
        <v>34</v>
      </c>
      <c r="E2349" s="4">
        <v>43532.644270833334</v>
      </c>
      <c r="F2349" s="4">
        <v>43536.644270833334</v>
      </c>
      <c r="G2349" s="4">
        <v>43535.644270833334</v>
      </c>
      <c r="H2349" s="2">
        <v>78</v>
      </c>
      <c r="I2349" s="2">
        <v>105</v>
      </c>
      <c r="J2349" s="2" t="s">
        <v>73</v>
      </c>
      <c r="K2349" s="2" t="s">
        <v>74</v>
      </c>
      <c r="L2349" s="2" t="s">
        <v>35</v>
      </c>
      <c r="M2349" s="2" t="s">
        <v>71</v>
      </c>
      <c r="N2349" s="2">
        <v>1</v>
      </c>
      <c r="O2349" s="2">
        <v>4</v>
      </c>
      <c r="P2349" s="2">
        <v>183</v>
      </c>
      <c r="Q2349" s="2" t="str">
        <f>VLOOKUP(A2349,'Additional Data'!$A$1:$D$9949,2,0)</f>
        <v>App</v>
      </c>
      <c r="R2349" s="2" t="str">
        <f>VLOOKUP(A2349,'Additional Data'!$A$1:$D$9949,4,0)</f>
        <v>Credit Card</v>
      </c>
      <c r="S2349" s="5">
        <f>VLOOKUP(A2349,'Additional Data'!$A$1:$D$9949,3,0)</f>
        <v>756</v>
      </c>
      <c r="T2349" s="2" t="str">
        <f>HLOOKUP(B2349,'Additional Data'!$F$1:$N$2,2,0)</f>
        <v>Mobile</v>
      </c>
    </row>
    <row r="2350" spans="1:20" ht="14.25" customHeight="1">
      <c r="A2350" s="2">
        <v>54647</v>
      </c>
      <c r="B2350" s="2" t="s">
        <v>39</v>
      </c>
      <c r="C2350" s="2" t="s">
        <v>32</v>
      </c>
      <c r="D2350" s="2" t="s">
        <v>34</v>
      </c>
      <c r="E2350" s="4">
        <v>43532.646180555559</v>
      </c>
      <c r="F2350" s="4">
        <v>43538.646180555559</v>
      </c>
      <c r="G2350" s="4">
        <v>43539.646180555559</v>
      </c>
      <c r="H2350" s="2">
        <v>0</v>
      </c>
      <c r="I2350" s="2">
        <v>126</v>
      </c>
      <c r="J2350" s="2" t="s">
        <v>32</v>
      </c>
      <c r="K2350" s="2" t="s">
        <v>82</v>
      </c>
      <c r="L2350" s="2" t="s">
        <v>67</v>
      </c>
      <c r="M2350" s="2" t="s">
        <v>59</v>
      </c>
      <c r="N2350" s="2">
        <v>-1</v>
      </c>
      <c r="O2350" s="2">
        <v>6</v>
      </c>
      <c r="P2350" s="2">
        <v>126</v>
      </c>
      <c r="Q2350" s="2" t="str">
        <f>VLOOKUP(A2350,'Additional Data'!$A$1:$D$9949,2,0)</f>
        <v>App</v>
      </c>
      <c r="R2350" s="2" t="str">
        <f>VLOOKUP(A2350,'Additional Data'!$A$1:$D$9949,4,0)</f>
        <v>Credit Card</v>
      </c>
      <c r="S2350" s="5">
        <f>VLOOKUP(A2350,'Additional Data'!$A$1:$D$9949,3,0)</f>
        <v>302.81727690000002</v>
      </c>
      <c r="T2350" s="2" t="str">
        <f>HLOOKUP(B2350,'Additional Data'!$F$1:$N$2,2,0)</f>
        <v>Mobile</v>
      </c>
    </row>
    <row r="2351" spans="1:20" ht="14.25" customHeight="1">
      <c r="A2351" s="2">
        <v>469099</v>
      </c>
      <c r="B2351" s="2" t="s">
        <v>36</v>
      </c>
      <c r="C2351" s="2" t="s">
        <v>41</v>
      </c>
      <c r="D2351" s="2" t="s">
        <v>34</v>
      </c>
      <c r="E2351" s="4">
        <v>43532.646724537037</v>
      </c>
      <c r="F2351" s="4">
        <v>43535.646724537037</v>
      </c>
      <c r="G2351" s="4">
        <v>43536.646724537037</v>
      </c>
      <c r="H2351" s="2">
        <v>27</v>
      </c>
      <c r="I2351" s="2">
        <v>111</v>
      </c>
      <c r="J2351" s="2" t="s">
        <v>60</v>
      </c>
      <c r="K2351" s="2" t="s">
        <v>77</v>
      </c>
      <c r="L2351" s="2" t="s">
        <v>35</v>
      </c>
      <c r="M2351" s="2" t="s">
        <v>59</v>
      </c>
      <c r="N2351" s="2">
        <v>-1</v>
      </c>
      <c r="O2351" s="2">
        <v>3</v>
      </c>
      <c r="P2351" s="2">
        <v>138</v>
      </c>
      <c r="Q2351" s="2" t="str">
        <f>VLOOKUP(A2351,'Additional Data'!$A$1:$D$9949,2,0)</f>
        <v>App</v>
      </c>
      <c r="R2351" s="2" t="str">
        <f>VLOOKUP(A2351,'Additional Data'!$A$1:$D$9949,4,0)</f>
        <v>Credit Card</v>
      </c>
      <c r="S2351" s="5">
        <f>VLOOKUP(A2351,'Additional Data'!$A$1:$D$9949,3,0)</f>
        <v>600</v>
      </c>
      <c r="T2351" s="2" t="str">
        <f>HLOOKUP(B2351,'Additional Data'!$F$1:$N$2,2,0)</f>
        <v>Laptop</v>
      </c>
    </row>
    <row r="2352" spans="1:20" ht="14.25" customHeight="1">
      <c r="A2352" s="2">
        <v>432372</v>
      </c>
      <c r="B2352" s="2" t="s">
        <v>36</v>
      </c>
      <c r="C2352" s="2" t="s">
        <v>32</v>
      </c>
      <c r="D2352" s="2" t="s">
        <v>34</v>
      </c>
      <c r="E2352" s="4">
        <v>43532.649259259262</v>
      </c>
      <c r="F2352" s="4">
        <v>43535.649259259262</v>
      </c>
      <c r="G2352" s="4">
        <v>43538.649259259262</v>
      </c>
      <c r="H2352" s="2">
        <v>0</v>
      </c>
      <c r="I2352" s="2">
        <v>126</v>
      </c>
      <c r="J2352" s="2" t="s">
        <v>32</v>
      </c>
      <c r="K2352" s="2" t="s">
        <v>82</v>
      </c>
      <c r="L2352" s="2" t="s">
        <v>67</v>
      </c>
      <c r="M2352" s="2" t="s">
        <v>71</v>
      </c>
      <c r="N2352" s="2">
        <v>-3</v>
      </c>
      <c r="O2352" s="2">
        <v>3</v>
      </c>
      <c r="P2352" s="2">
        <v>126</v>
      </c>
      <c r="Q2352" s="2" t="str">
        <f>VLOOKUP(A2352,'Additional Data'!$A$1:$D$9949,2,0)</f>
        <v>Website</v>
      </c>
      <c r="R2352" s="2" t="str">
        <f>VLOOKUP(A2352,'Additional Data'!$A$1:$D$9949,4,0)</f>
        <v>Debit Card</v>
      </c>
      <c r="S2352" s="5">
        <f>VLOOKUP(A2352,'Additional Data'!$A$1:$D$9949,3,0)</f>
        <v>1307.926704</v>
      </c>
      <c r="T2352" s="2" t="str">
        <f>HLOOKUP(B2352,'Additional Data'!$F$1:$N$2,2,0)</f>
        <v>Laptop</v>
      </c>
    </row>
    <row r="2353" spans="1:20" ht="14.25" customHeight="1">
      <c r="A2353" s="2">
        <v>610804</v>
      </c>
      <c r="B2353" s="2" t="s">
        <v>39</v>
      </c>
      <c r="C2353" s="2" t="s">
        <v>41</v>
      </c>
      <c r="D2353" s="2" t="s">
        <v>34</v>
      </c>
      <c r="E2353" s="4">
        <v>43532.652071759258</v>
      </c>
      <c r="F2353" s="4">
        <v>43536.652071759258</v>
      </c>
      <c r="G2353" s="4">
        <v>43537.652071759258</v>
      </c>
      <c r="H2353" s="2">
        <v>33</v>
      </c>
      <c r="I2353" s="2">
        <v>106</v>
      </c>
      <c r="J2353" s="2" t="s">
        <v>60</v>
      </c>
      <c r="K2353" s="2" t="s">
        <v>77</v>
      </c>
      <c r="L2353" s="2" t="s">
        <v>35</v>
      </c>
      <c r="M2353" s="2" t="s">
        <v>71</v>
      </c>
      <c r="N2353" s="2">
        <v>-1</v>
      </c>
      <c r="O2353" s="2">
        <v>4</v>
      </c>
      <c r="P2353" s="2">
        <v>139</v>
      </c>
      <c r="Q2353" s="2" t="str">
        <f>VLOOKUP(A2353,'Additional Data'!$A$1:$D$9949,2,0)</f>
        <v>App</v>
      </c>
      <c r="R2353" s="2" t="str">
        <f>VLOOKUP(A2353,'Additional Data'!$A$1:$D$9949,4,0)</f>
        <v>Debit Card</v>
      </c>
      <c r="S2353" s="5">
        <f>VLOOKUP(A2353,'Additional Data'!$A$1:$D$9949,3,0)</f>
        <v>2592.2442500000002</v>
      </c>
      <c r="T2353" s="2" t="str">
        <f>HLOOKUP(B2353,'Additional Data'!$F$1:$N$2,2,0)</f>
        <v>Mobile</v>
      </c>
    </row>
    <row r="2354" spans="1:20" ht="14.25" customHeight="1">
      <c r="A2354" s="2">
        <v>511497</v>
      </c>
      <c r="B2354" s="2" t="s">
        <v>36</v>
      </c>
      <c r="C2354" s="2" t="s">
        <v>32</v>
      </c>
      <c r="D2354" s="2" t="s">
        <v>34</v>
      </c>
      <c r="E2354" s="4">
        <v>43532.657500000001</v>
      </c>
      <c r="F2354" s="4">
        <v>43534.657500000001</v>
      </c>
      <c r="G2354" s="4">
        <v>43539.657500000001</v>
      </c>
      <c r="H2354" s="2">
        <v>0</v>
      </c>
      <c r="I2354" s="2">
        <v>121</v>
      </c>
      <c r="J2354" s="2" t="s">
        <v>32</v>
      </c>
      <c r="K2354" s="2" t="s">
        <v>82</v>
      </c>
      <c r="L2354" s="2" t="s">
        <v>67</v>
      </c>
      <c r="M2354" s="2" t="s">
        <v>59</v>
      </c>
      <c r="N2354" s="2">
        <v>-5</v>
      </c>
      <c r="O2354" s="2">
        <v>2</v>
      </c>
      <c r="P2354" s="2">
        <v>121</v>
      </c>
      <c r="Q2354" s="2" t="str">
        <f>VLOOKUP(A2354,'Additional Data'!$A$1:$D$9949,2,0)</f>
        <v>Website</v>
      </c>
      <c r="R2354" s="2" t="str">
        <f>VLOOKUP(A2354,'Additional Data'!$A$1:$D$9949,4,0)</f>
        <v>Cash On Delivery</v>
      </c>
      <c r="S2354" s="5">
        <f>VLOOKUP(A2354,'Additional Data'!$A$1:$D$9949,3,0)</f>
        <v>2370.6064670000001</v>
      </c>
      <c r="T2354" s="2" t="str">
        <f>HLOOKUP(B2354,'Additional Data'!$F$1:$N$2,2,0)</f>
        <v>Laptop</v>
      </c>
    </row>
    <row r="2355" spans="1:20" ht="14.25" customHeight="1">
      <c r="A2355" s="2">
        <v>191431</v>
      </c>
      <c r="B2355" s="2" t="s">
        <v>39</v>
      </c>
      <c r="C2355" s="2" t="s">
        <v>32</v>
      </c>
      <c r="D2355" s="2" t="s">
        <v>34</v>
      </c>
      <c r="E2355" s="4">
        <v>43532.658125000002</v>
      </c>
      <c r="F2355" s="4">
        <v>43540.658125000002</v>
      </c>
      <c r="G2355" s="4">
        <v>43537.658125000002</v>
      </c>
      <c r="H2355" s="2">
        <v>37</v>
      </c>
      <c r="I2355" s="2">
        <v>123</v>
      </c>
      <c r="J2355" s="2" t="s">
        <v>41</v>
      </c>
      <c r="K2355" s="2" t="s">
        <v>58</v>
      </c>
      <c r="L2355" s="2" t="s">
        <v>35</v>
      </c>
      <c r="M2355" s="2" t="s">
        <v>59</v>
      </c>
      <c r="N2355" s="2">
        <v>3</v>
      </c>
      <c r="O2355" s="2">
        <v>8</v>
      </c>
      <c r="P2355" s="2">
        <v>160</v>
      </c>
      <c r="Q2355" s="2" t="str">
        <f>VLOOKUP(A2355,'Additional Data'!$A$1:$D$9949,2,0)</f>
        <v>App</v>
      </c>
      <c r="R2355" s="2" t="str">
        <f>VLOOKUP(A2355,'Additional Data'!$A$1:$D$9949,4,0)</f>
        <v>Credit Card</v>
      </c>
      <c r="S2355" s="5">
        <f>VLOOKUP(A2355,'Additional Data'!$A$1:$D$9949,3,0)</f>
        <v>2788.4969040000001</v>
      </c>
      <c r="T2355" s="2" t="str">
        <f>HLOOKUP(B2355,'Additional Data'!$F$1:$N$2,2,0)</f>
        <v>Mobile</v>
      </c>
    </row>
    <row r="2356" spans="1:20" ht="14.25" customHeight="1">
      <c r="A2356" s="2">
        <v>737489</v>
      </c>
      <c r="B2356" s="2" t="s">
        <v>39</v>
      </c>
      <c r="C2356" s="2" t="s">
        <v>41</v>
      </c>
      <c r="D2356" s="2" t="s">
        <v>34</v>
      </c>
      <c r="E2356" s="4">
        <v>43532.662164351852</v>
      </c>
      <c r="F2356" s="4">
        <v>43535.662164351852</v>
      </c>
      <c r="G2356" s="4">
        <v>43539.662164351852</v>
      </c>
      <c r="H2356" s="2">
        <v>37</v>
      </c>
      <c r="I2356" s="2">
        <v>122</v>
      </c>
      <c r="J2356" s="2" t="s">
        <v>73</v>
      </c>
      <c r="K2356" s="2" t="s">
        <v>80</v>
      </c>
      <c r="L2356" s="2" t="s">
        <v>35</v>
      </c>
      <c r="M2356" s="2" t="s">
        <v>59</v>
      </c>
      <c r="N2356" s="2">
        <v>-4</v>
      </c>
      <c r="O2356" s="2">
        <v>3</v>
      </c>
      <c r="P2356" s="2">
        <v>159</v>
      </c>
      <c r="Q2356" s="2" t="str">
        <f>VLOOKUP(A2356,'Additional Data'!$A$1:$D$9949,2,0)</f>
        <v>App</v>
      </c>
      <c r="R2356" s="2" t="str">
        <f>VLOOKUP(A2356,'Additional Data'!$A$1:$D$9949,4,0)</f>
        <v>Credit Card</v>
      </c>
      <c r="S2356" s="5">
        <f>VLOOKUP(A2356,'Additional Data'!$A$1:$D$9949,3,0)</f>
        <v>1429.45147</v>
      </c>
      <c r="T2356" s="2" t="str">
        <f>HLOOKUP(B2356,'Additional Data'!$F$1:$N$2,2,0)</f>
        <v>Mobile</v>
      </c>
    </row>
    <row r="2357" spans="1:20" ht="14.25" customHeight="1">
      <c r="A2357" s="2">
        <v>551803</v>
      </c>
      <c r="B2357" s="2" t="s">
        <v>36</v>
      </c>
      <c r="C2357" s="2" t="s">
        <v>41</v>
      </c>
      <c r="D2357" s="2" t="s">
        <v>34</v>
      </c>
      <c r="E2357" s="4">
        <v>43532.663217592592</v>
      </c>
      <c r="F2357" s="4">
        <v>43537.663217592592</v>
      </c>
      <c r="G2357" s="4">
        <v>43538.663217592592</v>
      </c>
      <c r="H2357" s="2">
        <v>37</v>
      </c>
      <c r="I2357" s="2">
        <v>112</v>
      </c>
      <c r="J2357" s="2" t="s">
        <v>63</v>
      </c>
      <c r="K2357" s="2" t="s">
        <v>64</v>
      </c>
      <c r="L2357" s="2" t="s">
        <v>35</v>
      </c>
      <c r="M2357" s="2" t="s">
        <v>59</v>
      </c>
      <c r="N2357" s="2">
        <v>-1</v>
      </c>
      <c r="O2357" s="2">
        <v>5</v>
      </c>
      <c r="P2357" s="2">
        <v>149</v>
      </c>
      <c r="Q2357" s="2" t="str">
        <f>VLOOKUP(A2357,'Additional Data'!$A$1:$D$9949,2,0)</f>
        <v>App</v>
      </c>
      <c r="R2357" s="2" t="str">
        <f>VLOOKUP(A2357,'Additional Data'!$A$1:$D$9949,4,0)</f>
        <v>Cash On Delivery</v>
      </c>
      <c r="S2357" s="5">
        <f>VLOOKUP(A2357,'Additional Data'!$A$1:$D$9949,3,0)</f>
        <v>622.55968410000003</v>
      </c>
      <c r="T2357" s="2" t="str">
        <f>HLOOKUP(B2357,'Additional Data'!$F$1:$N$2,2,0)</f>
        <v>Laptop</v>
      </c>
    </row>
    <row r="2358" spans="1:20" ht="14.25" customHeight="1">
      <c r="A2358" s="2">
        <v>741184</v>
      </c>
      <c r="B2358" s="2" t="s">
        <v>47</v>
      </c>
      <c r="C2358" s="2" t="s">
        <v>32</v>
      </c>
      <c r="D2358" s="2" t="s">
        <v>34</v>
      </c>
      <c r="E2358" s="4">
        <v>43532.663321759261</v>
      </c>
      <c r="F2358" s="4">
        <v>43541.663321759261</v>
      </c>
      <c r="G2358" s="4">
        <v>43538.663321759261</v>
      </c>
      <c r="H2358" s="2">
        <v>40</v>
      </c>
      <c r="I2358" s="2">
        <v>121</v>
      </c>
      <c r="J2358" s="2" t="s">
        <v>73</v>
      </c>
      <c r="K2358" s="2" t="s">
        <v>74</v>
      </c>
      <c r="L2358" s="2" t="s">
        <v>35</v>
      </c>
      <c r="M2358" s="2" t="s">
        <v>71</v>
      </c>
      <c r="N2358" s="2">
        <v>3</v>
      </c>
      <c r="O2358" s="2">
        <v>9</v>
      </c>
      <c r="P2358" s="2">
        <v>161</v>
      </c>
      <c r="Q2358" s="2" t="str">
        <f>VLOOKUP(A2358,'Additional Data'!$A$1:$D$9949,2,0)</f>
        <v>App</v>
      </c>
      <c r="R2358" s="2" t="str">
        <f>VLOOKUP(A2358,'Additional Data'!$A$1:$D$9949,4,0)</f>
        <v>Debit Card</v>
      </c>
      <c r="S2358" s="5">
        <f>VLOOKUP(A2358,'Additional Data'!$A$1:$D$9949,3,0)</f>
        <v>3224</v>
      </c>
      <c r="T2358" s="2" t="str">
        <f>HLOOKUP(B2358,'Additional Data'!$F$1:$N$2,2,0)</f>
        <v>Tablet</v>
      </c>
    </row>
    <row r="2359" spans="1:20" ht="14.25" customHeight="1">
      <c r="A2359" s="2">
        <v>849923</v>
      </c>
      <c r="B2359" s="2" t="s">
        <v>30</v>
      </c>
      <c r="C2359" s="2" t="s">
        <v>41</v>
      </c>
      <c r="D2359" s="2" t="s">
        <v>34</v>
      </c>
      <c r="E2359" s="4">
        <v>43532.673113425924</v>
      </c>
      <c r="F2359" s="4">
        <v>43534.673113425924</v>
      </c>
      <c r="G2359" s="4">
        <v>43538.673113425924</v>
      </c>
      <c r="H2359" s="2">
        <v>69</v>
      </c>
      <c r="I2359" s="2">
        <v>93</v>
      </c>
      <c r="J2359" s="2" t="s">
        <v>60</v>
      </c>
      <c r="K2359" s="2" t="s">
        <v>77</v>
      </c>
      <c r="L2359" s="2" t="s">
        <v>35</v>
      </c>
      <c r="M2359" s="2" t="s">
        <v>71</v>
      </c>
      <c r="N2359" s="2">
        <v>-4</v>
      </c>
      <c r="O2359" s="2">
        <v>2</v>
      </c>
      <c r="P2359" s="2">
        <v>162</v>
      </c>
      <c r="Q2359" s="2" t="str">
        <f>VLOOKUP(A2359,'Additional Data'!$A$1:$D$9949,2,0)</f>
        <v>App</v>
      </c>
      <c r="R2359" s="2" t="str">
        <f>VLOOKUP(A2359,'Additional Data'!$A$1:$D$9949,4,0)</f>
        <v>Credit Card</v>
      </c>
      <c r="S2359" s="5">
        <f>VLOOKUP(A2359,'Additional Data'!$A$1:$D$9949,3,0)</f>
        <v>3454.3245350000002</v>
      </c>
      <c r="T2359" s="2" t="str">
        <f>HLOOKUP(B2359,'Additional Data'!$F$1:$N$2,2,0)</f>
        <v>PC</v>
      </c>
    </row>
    <row r="2360" spans="1:20" ht="14.25" customHeight="1">
      <c r="A2360" s="2">
        <v>836401</v>
      </c>
      <c r="B2360" s="2" t="s">
        <v>30</v>
      </c>
      <c r="C2360" s="2" t="s">
        <v>41</v>
      </c>
      <c r="D2360" s="2" t="s">
        <v>34</v>
      </c>
      <c r="E2360" s="4">
        <v>43532.675567129627</v>
      </c>
      <c r="F2360" s="4">
        <v>43537.675567129627</v>
      </c>
      <c r="G2360" s="4">
        <v>43537.675567129627</v>
      </c>
      <c r="H2360" s="2">
        <v>74</v>
      </c>
      <c r="I2360" s="2">
        <v>89</v>
      </c>
      <c r="J2360" s="2" t="s">
        <v>60</v>
      </c>
      <c r="K2360" s="2" t="s">
        <v>77</v>
      </c>
      <c r="L2360" s="2" t="s">
        <v>35</v>
      </c>
      <c r="M2360" s="2" t="s">
        <v>71</v>
      </c>
      <c r="N2360" s="2">
        <v>0</v>
      </c>
      <c r="O2360" s="2">
        <v>5</v>
      </c>
      <c r="P2360" s="2">
        <v>163</v>
      </c>
      <c r="Q2360" s="2" t="str">
        <f>VLOOKUP(A2360,'Additional Data'!$A$1:$D$9949,2,0)</f>
        <v>App</v>
      </c>
      <c r="R2360" s="2" t="str">
        <f>VLOOKUP(A2360,'Additional Data'!$A$1:$D$9949,4,0)</f>
        <v>Credit Card</v>
      </c>
      <c r="S2360" s="5">
        <f>VLOOKUP(A2360,'Additional Data'!$A$1:$D$9949,3,0)</f>
        <v>2626</v>
      </c>
      <c r="T2360" s="2" t="str">
        <f>HLOOKUP(B2360,'Additional Data'!$F$1:$N$2,2,0)</f>
        <v>PC</v>
      </c>
    </row>
    <row r="2361" spans="1:20" ht="14.25" customHeight="1">
      <c r="A2361" s="2">
        <v>460308</v>
      </c>
      <c r="B2361" s="2" t="s">
        <v>30</v>
      </c>
      <c r="C2361" s="2" t="s">
        <v>32</v>
      </c>
      <c r="D2361" s="2" t="s">
        <v>34</v>
      </c>
      <c r="E2361" s="4">
        <v>43532.687743055554</v>
      </c>
      <c r="F2361" s="4">
        <v>43537.687743055554</v>
      </c>
      <c r="G2361" s="4">
        <v>43536.687743055554</v>
      </c>
      <c r="H2361" s="2">
        <v>0</v>
      </c>
      <c r="I2361" s="2">
        <v>126</v>
      </c>
      <c r="J2361" s="2" t="s">
        <v>32</v>
      </c>
      <c r="K2361" s="2" t="s">
        <v>82</v>
      </c>
      <c r="L2361" s="2" t="s">
        <v>67</v>
      </c>
      <c r="M2361" s="2" t="s">
        <v>71</v>
      </c>
      <c r="N2361" s="2">
        <v>1</v>
      </c>
      <c r="O2361" s="2">
        <v>5</v>
      </c>
      <c r="P2361" s="2">
        <v>126</v>
      </c>
      <c r="Q2361" s="2" t="str">
        <f>VLOOKUP(A2361,'Additional Data'!$A$1:$D$9949,2,0)</f>
        <v>Website</v>
      </c>
      <c r="R2361" s="2" t="str">
        <f>VLOOKUP(A2361,'Additional Data'!$A$1:$D$9949,4,0)</f>
        <v>Debit Card</v>
      </c>
      <c r="S2361" s="5">
        <f>VLOOKUP(A2361,'Additional Data'!$A$1:$D$9949,3,0)</f>
        <v>1147.058626</v>
      </c>
      <c r="T2361" s="2" t="str">
        <f>HLOOKUP(B2361,'Additional Data'!$F$1:$N$2,2,0)</f>
        <v>PC</v>
      </c>
    </row>
    <row r="2362" spans="1:20" ht="14.25" customHeight="1">
      <c r="A2362" s="2">
        <v>647923</v>
      </c>
      <c r="B2362" s="2" t="s">
        <v>36</v>
      </c>
      <c r="C2362" s="2" t="s">
        <v>32</v>
      </c>
      <c r="D2362" s="2" t="s">
        <v>34</v>
      </c>
      <c r="E2362" s="4">
        <v>43532.68891203704</v>
      </c>
      <c r="F2362" s="4">
        <v>43538.68891203704</v>
      </c>
      <c r="G2362" s="4">
        <v>43537.68891203704</v>
      </c>
      <c r="H2362" s="2">
        <v>29</v>
      </c>
      <c r="I2362" s="2">
        <v>127</v>
      </c>
      <c r="J2362" s="2" t="s">
        <v>41</v>
      </c>
      <c r="K2362" s="2" t="s">
        <v>58</v>
      </c>
      <c r="L2362" s="2" t="s">
        <v>35</v>
      </c>
      <c r="M2362" s="2" t="s">
        <v>59</v>
      </c>
      <c r="N2362" s="2">
        <v>1</v>
      </c>
      <c r="O2362" s="2">
        <v>6</v>
      </c>
      <c r="P2362" s="2">
        <v>156</v>
      </c>
      <c r="Q2362" s="2" t="str">
        <f>VLOOKUP(A2362,'Additional Data'!$A$1:$D$9949,2,0)</f>
        <v>App</v>
      </c>
      <c r="R2362" s="2" t="str">
        <f>VLOOKUP(A2362,'Additional Data'!$A$1:$D$9949,4,0)</f>
        <v>Credit Card</v>
      </c>
      <c r="S2362" s="5">
        <f>VLOOKUP(A2362,'Additional Data'!$A$1:$D$9949,3,0)</f>
        <v>3510.0559920000001</v>
      </c>
      <c r="T2362" s="2" t="str">
        <f>HLOOKUP(B2362,'Additional Data'!$F$1:$N$2,2,0)</f>
        <v>Laptop</v>
      </c>
    </row>
    <row r="2363" spans="1:20" ht="14.25" customHeight="1">
      <c r="A2363" s="2">
        <v>985671</v>
      </c>
      <c r="B2363" s="2" t="s">
        <v>48</v>
      </c>
      <c r="C2363" s="2" t="s">
        <v>32</v>
      </c>
      <c r="D2363" s="2" t="s">
        <v>34</v>
      </c>
      <c r="E2363" s="4">
        <v>43532.689421296294</v>
      </c>
      <c r="F2363" s="4">
        <v>43535.689421296294</v>
      </c>
      <c r="G2363" s="4">
        <v>43538.689421296294</v>
      </c>
      <c r="H2363" s="2">
        <v>44</v>
      </c>
      <c r="I2363" s="2">
        <v>109</v>
      </c>
      <c r="J2363" s="2" t="s">
        <v>60</v>
      </c>
      <c r="K2363" s="2" t="s">
        <v>61</v>
      </c>
      <c r="L2363" s="2" t="s">
        <v>35</v>
      </c>
      <c r="M2363" s="2" t="s">
        <v>59</v>
      </c>
      <c r="N2363" s="2">
        <v>-3</v>
      </c>
      <c r="O2363" s="2">
        <v>3</v>
      </c>
      <c r="P2363" s="2">
        <v>153</v>
      </c>
      <c r="Q2363" s="2" t="str">
        <f>VLOOKUP(A2363,'Additional Data'!$A$1:$D$9949,2,0)</f>
        <v>Website</v>
      </c>
      <c r="R2363" s="2" t="str">
        <f>VLOOKUP(A2363,'Additional Data'!$A$1:$D$9949,4,0)</f>
        <v>Credit Card</v>
      </c>
      <c r="S2363" s="5">
        <f>VLOOKUP(A2363,'Additional Data'!$A$1:$D$9949,3,0)</f>
        <v>1190</v>
      </c>
      <c r="T2363" s="2" t="str">
        <f>HLOOKUP(B2363,'Additional Data'!$F$1:$N$2,2,0)</f>
        <v>Gaming Console</v>
      </c>
    </row>
    <row r="2364" spans="1:20" ht="14.25" customHeight="1">
      <c r="A2364" s="2">
        <v>768910</v>
      </c>
      <c r="B2364" s="2" t="s">
        <v>39</v>
      </c>
      <c r="C2364" s="2" t="s">
        <v>32</v>
      </c>
      <c r="D2364" s="2" t="s">
        <v>34</v>
      </c>
      <c r="E2364" s="4">
        <v>43532.694849537038</v>
      </c>
      <c r="F2364" s="4">
        <v>43540.694849537038</v>
      </c>
      <c r="G2364" s="4">
        <v>43537.694849537038</v>
      </c>
      <c r="H2364" s="2">
        <v>72</v>
      </c>
      <c r="I2364" s="2">
        <v>100</v>
      </c>
      <c r="J2364" s="2" t="s">
        <v>73</v>
      </c>
      <c r="K2364" s="2" t="s">
        <v>74</v>
      </c>
      <c r="L2364" s="2" t="s">
        <v>35</v>
      </c>
      <c r="M2364" s="2" t="s">
        <v>71</v>
      </c>
      <c r="N2364" s="2">
        <v>3</v>
      </c>
      <c r="O2364" s="2">
        <v>8</v>
      </c>
      <c r="P2364" s="2">
        <v>172</v>
      </c>
      <c r="Q2364" s="2" t="str">
        <f>VLOOKUP(A2364,'Additional Data'!$A$1:$D$9949,2,0)</f>
        <v>App</v>
      </c>
      <c r="R2364" s="2" t="str">
        <f>VLOOKUP(A2364,'Additional Data'!$A$1:$D$9949,4,0)</f>
        <v>Debit Card</v>
      </c>
      <c r="S2364" s="5">
        <f>VLOOKUP(A2364,'Additional Data'!$A$1:$D$9949,3,0)</f>
        <v>2195.6117100000001</v>
      </c>
      <c r="T2364" s="2" t="str">
        <f>HLOOKUP(B2364,'Additional Data'!$F$1:$N$2,2,0)</f>
        <v>Mobile</v>
      </c>
    </row>
    <row r="2365" spans="1:20" ht="14.25" customHeight="1">
      <c r="A2365" s="2">
        <v>532522</v>
      </c>
      <c r="B2365" s="2" t="s">
        <v>48</v>
      </c>
      <c r="C2365" s="2" t="s">
        <v>32</v>
      </c>
      <c r="D2365" s="2" t="s">
        <v>34</v>
      </c>
      <c r="E2365" s="4">
        <v>43532.696030092593</v>
      </c>
      <c r="F2365" s="4">
        <v>43535.696030092593</v>
      </c>
      <c r="G2365" s="4">
        <v>43535.696030092593</v>
      </c>
      <c r="H2365" s="2">
        <v>33</v>
      </c>
      <c r="I2365" s="2">
        <v>122</v>
      </c>
      <c r="J2365" s="2" t="s">
        <v>41</v>
      </c>
      <c r="K2365" s="2" t="s">
        <v>58</v>
      </c>
      <c r="L2365" s="2" t="s">
        <v>35</v>
      </c>
      <c r="M2365" s="2" t="s">
        <v>59</v>
      </c>
      <c r="N2365" s="2">
        <v>0</v>
      </c>
      <c r="O2365" s="2">
        <v>3</v>
      </c>
      <c r="P2365" s="2">
        <v>155</v>
      </c>
      <c r="Q2365" s="2" t="str">
        <f>VLOOKUP(A2365,'Additional Data'!$A$1:$D$9949,2,0)</f>
        <v>App</v>
      </c>
      <c r="R2365" s="2" t="str">
        <f>VLOOKUP(A2365,'Additional Data'!$A$1:$D$9949,4,0)</f>
        <v>Debit Card</v>
      </c>
      <c r="S2365" s="5">
        <f>VLOOKUP(A2365,'Additional Data'!$A$1:$D$9949,3,0)</f>
        <v>2647.7734359999999</v>
      </c>
      <c r="T2365" s="2" t="str">
        <f>HLOOKUP(B2365,'Additional Data'!$F$1:$N$2,2,0)</f>
        <v>Gaming Console</v>
      </c>
    </row>
    <row r="2366" spans="1:20" ht="14.25" customHeight="1">
      <c r="A2366" s="2">
        <v>485088</v>
      </c>
      <c r="B2366" s="2" t="s">
        <v>30</v>
      </c>
      <c r="C2366" s="2" t="s">
        <v>41</v>
      </c>
      <c r="D2366" s="2" t="s">
        <v>34</v>
      </c>
      <c r="E2366" s="4">
        <v>43532.697731481479</v>
      </c>
      <c r="F2366" s="4">
        <v>43539.697731481479</v>
      </c>
      <c r="G2366" s="4">
        <v>43535.697731481479</v>
      </c>
      <c r="H2366" s="2">
        <v>49</v>
      </c>
      <c r="I2366" s="2">
        <v>127</v>
      </c>
      <c r="J2366" s="2" t="s">
        <v>73</v>
      </c>
      <c r="K2366" s="2" t="s">
        <v>80</v>
      </c>
      <c r="L2366" s="2" t="s">
        <v>35</v>
      </c>
      <c r="M2366" s="2" t="s">
        <v>71</v>
      </c>
      <c r="N2366" s="2">
        <v>4</v>
      </c>
      <c r="O2366" s="2">
        <v>7</v>
      </c>
      <c r="P2366" s="2">
        <v>176</v>
      </c>
      <c r="Q2366" s="2" t="str">
        <f>VLOOKUP(A2366,'Additional Data'!$A$1:$D$9949,2,0)</f>
        <v>Website</v>
      </c>
      <c r="R2366" s="2" t="str">
        <f>VLOOKUP(A2366,'Additional Data'!$A$1:$D$9949,4,0)</f>
        <v>Debit Card</v>
      </c>
      <c r="S2366" s="5">
        <f>VLOOKUP(A2366,'Additional Data'!$A$1:$D$9949,3,0)</f>
        <v>1492.6817249999999</v>
      </c>
      <c r="T2366" s="2" t="str">
        <f>HLOOKUP(B2366,'Additional Data'!$F$1:$N$2,2,0)</f>
        <v>PC</v>
      </c>
    </row>
    <row r="2367" spans="1:20" ht="14.25" customHeight="1">
      <c r="A2367" s="2">
        <v>835666</v>
      </c>
      <c r="B2367" s="2" t="s">
        <v>39</v>
      </c>
      <c r="C2367" s="2" t="s">
        <v>41</v>
      </c>
      <c r="D2367" s="2" t="s">
        <v>34</v>
      </c>
      <c r="E2367" s="4">
        <v>43532.703611111108</v>
      </c>
      <c r="F2367" s="4">
        <v>43534.703611111108</v>
      </c>
      <c r="G2367" s="4">
        <v>43537.703611111108</v>
      </c>
      <c r="H2367" s="2">
        <v>30</v>
      </c>
      <c r="I2367" s="2">
        <v>108</v>
      </c>
      <c r="J2367" s="2" t="s">
        <v>63</v>
      </c>
      <c r="K2367" s="2" t="s">
        <v>64</v>
      </c>
      <c r="L2367" s="2" t="s">
        <v>35</v>
      </c>
      <c r="M2367" s="2" t="s">
        <v>59</v>
      </c>
      <c r="N2367" s="2">
        <v>-3</v>
      </c>
      <c r="O2367" s="2">
        <v>2</v>
      </c>
      <c r="P2367" s="2">
        <v>138</v>
      </c>
      <c r="Q2367" s="2" t="str">
        <f>VLOOKUP(A2367,'Additional Data'!$A$1:$D$9949,2,0)</f>
        <v>App</v>
      </c>
      <c r="R2367" s="2" t="str">
        <f>VLOOKUP(A2367,'Additional Data'!$A$1:$D$9949,4,0)</f>
        <v>Debit Card</v>
      </c>
      <c r="S2367" s="5">
        <f>VLOOKUP(A2367,'Additional Data'!$A$1:$D$9949,3,0)</f>
        <v>2450</v>
      </c>
      <c r="T2367" s="2" t="str">
        <f>HLOOKUP(B2367,'Additional Data'!$F$1:$N$2,2,0)</f>
        <v>Mobile</v>
      </c>
    </row>
    <row r="2368" spans="1:20" ht="14.25" customHeight="1">
      <c r="A2368" s="2">
        <v>324494</v>
      </c>
      <c r="B2368" s="2" t="s">
        <v>36</v>
      </c>
      <c r="C2368" s="2" t="s">
        <v>41</v>
      </c>
      <c r="D2368" s="2" t="s">
        <v>34</v>
      </c>
      <c r="E2368" s="4">
        <v>43532.716145833336</v>
      </c>
      <c r="F2368" s="4">
        <v>43535.716145833336</v>
      </c>
      <c r="G2368" s="4">
        <v>43539.716145833336</v>
      </c>
      <c r="H2368" s="2">
        <v>84</v>
      </c>
      <c r="I2368" s="2">
        <v>110</v>
      </c>
      <c r="J2368" s="2" t="s">
        <v>32</v>
      </c>
      <c r="K2368" s="2" t="s">
        <v>70</v>
      </c>
      <c r="L2368" s="2" t="s">
        <v>35</v>
      </c>
      <c r="M2368" s="2" t="s">
        <v>71</v>
      </c>
      <c r="N2368" s="2">
        <v>-4</v>
      </c>
      <c r="O2368" s="2">
        <v>3</v>
      </c>
      <c r="P2368" s="2">
        <v>194</v>
      </c>
      <c r="Q2368" s="2" t="str">
        <f>VLOOKUP(A2368,'Additional Data'!$A$1:$D$9949,2,0)</f>
        <v>App</v>
      </c>
      <c r="R2368" s="2" t="str">
        <f>VLOOKUP(A2368,'Additional Data'!$A$1:$D$9949,4,0)</f>
        <v>Debit Card</v>
      </c>
      <c r="S2368" s="5">
        <f>VLOOKUP(A2368,'Additional Data'!$A$1:$D$9949,3,0)</f>
        <v>420.13665400000002</v>
      </c>
      <c r="T2368" s="2" t="str">
        <f>HLOOKUP(B2368,'Additional Data'!$F$1:$N$2,2,0)</f>
        <v>Laptop</v>
      </c>
    </row>
    <row r="2369" spans="1:20" ht="14.25" customHeight="1">
      <c r="A2369" s="2">
        <v>5605</v>
      </c>
      <c r="B2369" s="2" t="s">
        <v>36</v>
      </c>
      <c r="C2369" s="2" t="s">
        <v>41</v>
      </c>
      <c r="D2369" s="2" t="s">
        <v>34</v>
      </c>
      <c r="E2369" s="4">
        <v>43532.717013888891</v>
      </c>
      <c r="F2369" s="4">
        <v>43536.717013888891</v>
      </c>
      <c r="G2369" s="4">
        <v>43538.717013888891</v>
      </c>
      <c r="H2369" s="2">
        <v>32</v>
      </c>
      <c r="I2369" s="2">
        <v>107</v>
      </c>
      <c r="J2369" s="2" t="s">
        <v>60</v>
      </c>
      <c r="K2369" s="2" t="s">
        <v>77</v>
      </c>
      <c r="L2369" s="2" t="s">
        <v>35</v>
      </c>
      <c r="M2369" s="2" t="s">
        <v>59</v>
      </c>
      <c r="N2369" s="2">
        <v>-2</v>
      </c>
      <c r="O2369" s="2">
        <v>4</v>
      </c>
      <c r="P2369" s="2">
        <v>139</v>
      </c>
      <c r="Q2369" s="2" t="str">
        <f>VLOOKUP(A2369,'Additional Data'!$A$1:$D$9949,2,0)</f>
        <v>App</v>
      </c>
      <c r="R2369" s="2" t="str">
        <f>VLOOKUP(A2369,'Additional Data'!$A$1:$D$9949,4,0)</f>
        <v>Credit Card</v>
      </c>
      <c r="S2369" s="5">
        <f>VLOOKUP(A2369,'Additional Data'!$A$1:$D$9949,3,0)</f>
        <v>3149.4679460000002</v>
      </c>
      <c r="T2369" s="2" t="str">
        <f>HLOOKUP(B2369,'Additional Data'!$F$1:$N$2,2,0)</f>
        <v>Laptop</v>
      </c>
    </row>
    <row r="2370" spans="1:20" ht="14.25" customHeight="1">
      <c r="A2370" s="2">
        <v>84705</v>
      </c>
      <c r="B2370" s="2" t="s">
        <v>30</v>
      </c>
      <c r="C2370" s="2" t="s">
        <v>32</v>
      </c>
      <c r="D2370" s="2" t="s">
        <v>34</v>
      </c>
      <c r="E2370" s="4">
        <v>43532.717291666668</v>
      </c>
      <c r="F2370" s="4">
        <v>43538.717291666668</v>
      </c>
      <c r="G2370" s="4">
        <v>43538.717291666668</v>
      </c>
      <c r="H2370" s="2">
        <v>78</v>
      </c>
      <c r="I2370" s="2">
        <v>92</v>
      </c>
      <c r="J2370" s="2" t="s">
        <v>60</v>
      </c>
      <c r="K2370" s="2" t="s">
        <v>61</v>
      </c>
      <c r="L2370" s="2" t="s">
        <v>35</v>
      </c>
      <c r="M2370" s="2" t="s">
        <v>71</v>
      </c>
      <c r="N2370" s="2">
        <v>0</v>
      </c>
      <c r="O2370" s="2">
        <v>6</v>
      </c>
      <c r="P2370" s="2">
        <v>170</v>
      </c>
      <c r="Q2370" s="2" t="str">
        <f>VLOOKUP(A2370,'Additional Data'!$A$1:$D$9949,2,0)</f>
        <v>Website</v>
      </c>
      <c r="R2370" s="2" t="str">
        <f>VLOOKUP(A2370,'Additional Data'!$A$1:$D$9949,4,0)</f>
        <v>Credit Card</v>
      </c>
      <c r="S2370" s="5">
        <f>VLOOKUP(A2370,'Additional Data'!$A$1:$D$9949,3,0)</f>
        <v>2570</v>
      </c>
      <c r="T2370" s="2" t="str">
        <f>HLOOKUP(B2370,'Additional Data'!$F$1:$N$2,2,0)</f>
        <v>PC</v>
      </c>
    </row>
    <row r="2371" spans="1:20" ht="14.25" customHeight="1">
      <c r="A2371" s="2">
        <v>924103</v>
      </c>
      <c r="B2371" s="2" t="s">
        <v>48</v>
      </c>
      <c r="C2371" s="2" t="s">
        <v>32</v>
      </c>
      <c r="D2371" s="2" t="s">
        <v>34</v>
      </c>
      <c r="E2371" s="4">
        <v>43532.718182870369</v>
      </c>
      <c r="F2371" s="4">
        <v>43535.718182870369</v>
      </c>
      <c r="G2371" s="4">
        <v>43537.718182870369</v>
      </c>
      <c r="H2371" s="2">
        <v>35</v>
      </c>
      <c r="I2371" s="2">
        <v>105</v>
      </c>
      <c r="J2371" s="2" t="s">
        <v>60</v>
      </c>
      <c r="K2371" s="2" t="s">
        <v>61</v>
      </c>
      <c r="L2371" s="2" t="s">
        <v>35</v>
      </c>
      <c r="M2371" s="2" t="s">
        <v>59</v>
      </c>
      <c r="N2371" s="2">
        <v>-2</v>
      </c>
      <c r="O2371" s="2">
        <v>3</v>
      </c>
      <c r="P2371" s="2">
        <v>140</v>
      </c>
      <c r="Q2371" s="2" t="str">
        <f>VLOOKUP(A2371,'Additional Data'!$A$1:$D$9949,2,0)</f>
        <v>App</v>
      </c>
      <c r="R2371" s="2" t="str">
        <f>VLOOKUP(A2371,'Additional Data'!$A$1:$D$9949,4,0)</f>
        <v>Credit Card</v>
      </c>
      <c r="S2371" s="5">
        <f>VLOOKUP(A2371,'Additional Data'!$A$1:$D$9949,3,0)</f>
        <v>1483.6498690000001</v>
      </c>
      <c r="T2371" s="2" t="str">
        <f>HLOOKUP(B2371,'Additional Data'!$F$1:$N$2,2,0)</f>
        <v>Gaming Console</v>
      </c>
    </row>
    <row r="2372" spans="1:20" ht="14.25" customHeight="1">
      <c r="A2372" s="2">
        <v>702899</v>
      </c>
      <c r="B2372" s="2" t="s">
        <v>36</v>
      </c>
      <c r="C2372" s="2" t="s">
        <v>41</v>
      </c>
      <c r="D2372" s="2" t="s">
        <v>34</v>
      </c>
      <c r="E2372" s="4">
        <v>43532.7184837963</v>
      </c>
      <c r="F2372" s="4">
        <v>43532.7184837963</v>
      </c>
      <c r="G2372" s="4">
        <v>43538.7184837963</v>
      </c>
      <c r="H2372" s="2">
        <v>0</v>
      </c>
      <c r="I2372" s="2">
        <v>108</v>
      </c>
      <c r="J2372" s="2" t="s">
        <v>41</v>
      </c>
      <c r="K2372" s="2" t="s">
        <v>66</v>
      </c>
      <c r="L2372" s="2" t="s">
        <v>67</v>
      </c>
      <c r="M2372" s="2" t="s">
        <v>71</v>
      </c>
      <c r="N2372" s="2">
        <v>-6</v>
      </c>
      <c r="O2372" s="2">
        <v>0</v>
      </c>
      <c r="P2372" s="2">
        <v>108</v>
      </c>
      <c r="Q2372" s="2" t="str">
        <f>VLOOKUP(A2372,'Additional Data'!$A$1:$D$9949,2,0)</f>
        <v>App</v>
      </c>
      <c r="R2372" s="2" t="str">
        <f>VLOOKUP(A2372,'Additional Data'!$A$1:$D$9949,4,0)</f>
        <v>Credit Card</v>
      </c>
      <c r="S2372" s="5">
        <f>VLOOKUP(A2372,'Additional Data'!$A$1:$D$9949,3,0)</f>
        <v>2922.1573600000002</v>
      </c>
      <c r="T2372" s="2" t="str">
        <f>HLOOKUP(B2372,'Additional Data'!$F$1:$N$2,2,0)</f>
        <v>Laptop</v>
      </c>
    </row>
    <row r="2373" spans="1:20" ht="14.25" customHeight="1">
      <c r="A2373" s="2">
        <v>835191</v>
      </c>
      <c r="B2373" s="2" t="s">
        <v>36</v>
      </c>
      <c r="C2373" s="2" t="s">
        <v>41</v>
      </c>
      <c r="D2373" s="2" t="s">
        <v>34</v>
      </c>
      <c r="E2373" s="4">
        <v>43532.725648148145</v>
      </c>
      <c r="F2373" s="4">
        <v>43534.725648148145</v>
      </c>
      <c r="G2373" s="4">
        <v>43536.725648148145</v>
      </c>
      <c r="H2373" s="2">
        <v>79</v>
      </c>
      <c r="I2373" s="2">
        <v>101</v>
      </c>
      <c r="J2373" s="2" t="s">
        <v>32</v>
      </c>
      <c r="K2373" s="2" t="s">
        <v>70</v>
      </c>
      <c r="L2373" s="2" t="s">
        <v>35</v>
      </c>
      <c r="M2373" s="2" t="s">
        <v>71</v>
      </c>
      <c r="N2373" s="2">
        <v>-2</v>
      </c>
      <c r="O2373" s="2">
        <v>2</v>
      </c>
      <c r="P2373" s="2">
        <v>180</v>
      </c>
      <c r="Q2373" s="2" t="str">
        <f>VLOOKUP(A2373,'Additional Data'!$A$1:$D$9949,2,0)</f>
        <v>Website</v>
      </c>
      <c r="R2373" s="2" t="str">
        <f>VLOOKUP(A2373,'Additional Data'!$A$1:$D$9949,4,0)</f>
        <v>Cash On Delivery</v>
      </c>
      <c r="S2373" s="5">
        <f>VLOOKUP(A2373,'Additional Data'!$A$1:$D$9949,3,0)</f>
        <v>1285</v>
      </c>
      <c r="T2373" s="2" t="str">
        <f>HLOOKUP(B2373,'Additional Data'!$F$1:$N$2,2,0)</f>
        <v>Laptop</v>
      </c>
    </row>
    <row r="2374" spans="1:20" ht="14.25" customHeight="1">
      <c r="A2374" s="2">
        <v>69811</v>
      </c>
      <c r="B2374" s="2" t="s">
        <v>39</v>
      </c>
      <c r="C2374" s="2" t="s">
        <v>32</v>
      </c>
      <c r="D2374" s="2" t="s">
        <v>34</v>
      </c>
      <c r="E2374" s="4">
        <v>43532.727430555555</v>
      </c>
      <c r="F2374" s="4">
        <v>43540.727430555555</v>
      </c>
      <c r="G2374" s="4">
        <v>43535.727430555555</v>
      </c>
      <c r="H2374" s="2">
        <v>43</v>
      </c>
      <c r="I2374" s="2">
        <v>109</v>
      </c>
      <c r="J2374" s="2" t="s">
        <v>60</v>
      </c>
      <c r="K2374" s="2" t="s">
        <v>61</v>
      </c>
      <c r="L2374" s="2" t="s">
        <v>35</v>
      </c>
      <c r="M2374" s="2" t="s">
        <v>59</v>
      </c>
      <c r="N2374" s="2">
        <v>5</v>
      </c>
      <c r="O2374" s="2">
        <v>8</v>
      </c>
      <c r="P2374" s="2">
        <v>152</v>
      </c>
      <c r="Q2374" s="2" t="str">
        <f>VLOOKUP(A2374,'Additional Data'!$A$1:$D$9949,2,0)</f>
        <v>App</v>
      </c>
      <c r="R2374" s="2" t="str">
        <f>VLOOKUP(A2374,'Additional Data'!$A$1:$D$9949,4,0)</f>
        <v>Cash On Delivery</v>
      </c>
      <c r="S2374" s="5">
        <f>VLOOKUP(A2374,'Additional Data'!$A$1:$D$9949,3,0)</f>
        <v>439.6467495</v>
      </c>
      <c r="T2374" s="2" t="str">
        <f>HLOOKUP(B2374,'Additional Data'!$F$1:$N$2,2,0)</f>
        <v>Mobile</v>
      </c>
    </row>
    <row r="2375" spans="1:20" ht="14.25" customHeight="1">
      <c r="A2375" s="2">
        <v>652394</v>
      </c>
      <c r="B2375" s="2" t="s">
        <v>30</v>
      </c>
      <c r="C2375" s="2" t="s">
        <v>41</v>
      </c>
      <c r="D2375" s="2" t="s">
        <v>34</v>
      </c>
      <c r="E2375" s="4">
        <v>43532.729837962965</v>
      </c>
      <c r="F2375" s="4">
        <v>43534.729837962965</v>
      </c>
      <c r="G2375" s="4">
        <v>43535.729837962965</v>
      </c>
      <c r="H2375" s="2">
        <v>86</v>
      </c>
      <c r="I2375" s="2">
        <v>86</v>
      </c>
      <c r="J2375" s="2" t="s">
        <v>60</v>
      </c>
      <c r="K2375" s="2" t="s">
        <v>77</v>
      </c>
      <c r="L2375" s="2" t="s">
        <v>35</v>
      </c>
      <c r="M2375" s="2" t="s">
        <v>71</v>
      </c>
      <c r="N2375" s="2">
        <v>-1</v>
      </c>
      <c r="O2375" s="2">
        <v>2</v>
      </c>
      <c r="P2375" s="2">
        <v>172</v>
      </c>
      <c r="Q2375" s="2" t="str">
        <f>VLOOKUP(A2375,'Additional Data'!$A$1:$D$9949,2,0)</f>
        <v>App</v>
      </c>
      <c r="R2375" s="2" t="str">
        <f>VLOOKUP(A2375,'Additional Data'!$A$1:$D$9949,4,0)</f>
        <v>Debit Card</v>
      </c>
      <c r="S2375" s="5">
        <f>VLOOKUP(A2375,'Additional Data'!$A$1:$D$9949,3,0)</f>
        <v>653.31398490000004</v>
      </c>
      <c r="T2375" s="2" t="str">
        <f>HLOOKUP(B2375,'Additional Data'!$F$1:$N$2,2,0)</f>
        <v>PC</v>
      </c>
    </row>
    <row r="2376" spans="1:20" ht="14.25" customHeight="1">
      <c r="A2376" s="2">
        <v>519807</v>
      </c>
      <c r="B2376" s="2" t="s">
        <v>39</v>
      </c>
      <c r="C2376" s="2" t="s">
        <v>32</v>
      </c>
      <c r="D2376" s="2" t="s">
        <v>34</v>
      </c>
      <c r="E2376" s="4">
        <v>43532.733344907407</v>
      </c>
      <c r="F2376" s="4">
        <v>43536.733344907407</v>
      </c>
      <c r="G2376" s="4">
        <v>43537.733344907407</v>
      </c>
      <c r="H2376" s="2">
        <v>0</v>
      </c>
      <c r="I2376" s="2">
        <v>109</v>
      </c>
      <c r="J2376" s="2" t="s">
        <v>32</v>
      </c>
      <c r="K2376" s="2" t="s">
        <v>82</v>
      </c>
      <c r="L2376" s="2" t="s">
        <v>67</v>
      </c>
      <c r="M2376" s="2" t="s">
        <v>71</v>
      </c>
      <c r="N2376" s="2">
        <v>-1</v>
      </c>
      <c r="O2376" s="2">
        <v>4</v>
      </c>
      <c r="P2376" s="2">
        <v>109</v>
      </c>
      <c r="Q2376" s="2" t="str">
        <f>VLOOKUP(A2376,'Additional Data'!$A$1:$D$9949,2,0)</f>
        <v>Website</v>
      </c>
      <c r="R2376" s="2" t="str">
        <f>VLOOKUP(A2376,'Additional Data'!$A$1:$D$9949,4,0)</f>
        <v>Credit Card</v>
      </c>
      <c r="S2376" s="5">
        <f>VLOOKUP(A2376,'Additional Data'!$A$1:$D$9949,3,0)</f>
        <v>2001.6860939999999</v>
      </c>
      <c r="T2376" s="2" t="str">
        <f>HLOOKUP(B2376,'Additional Data'!$F$1:$N$2,2,0)</f>
        <v>Mobile</v>
      </c>
    </row>
    <row r="2377" spans="1:20" ht="14.25" customHeight="1">
      <c r="A2377" s="2">
        <v>11905</v>
      </c>
      <c r="B2377" s="2" t="s">
        <v>30</v>
      </c>
      <c r="C2377" s="2" t="s">
        <v>32</v>
      </c>
      <c r="D2377" s="2" t="s">
        <v>34</v>
      </c>
      <c r="E2377" s="4">
        <v>43532.735497685186</v>
      </c>
      <c r="F2377" s="4">
        <v>43536.735497685186</v>
      </c>
      <c r="G2377" s="4">
        <v>43539.735497685186</v>
      </c>
      <c r="H2377" s="2">
        <v>43</v>
      </c>
      <c r="I2377" s="2">
        <v>125</v>
      </c>
      <c r="J2377" s="2" t="s">
        <v>41</v>
      </c>
      <c r="K2377" s="2" t="s">
        <v>58</v>
      </c>
      <c r="L2377" s="2" t="s">
        <v>35</v>
      </c>
      <c r="M2377" s="2" t="s">
        <v>59</v>
      </c>
      <c r="N2377" s="2">
        <v>-3</v>
      </c>
      <c r="O2377" s="2">
        <v>4</v>
      </c>
      <c r="P2377" s="2">
        <v>168</v>
      </c>
      <c r="Q2377" s="2" t="str">
        <f>VLOOKUP(A2377,'Additional Data'!$A$1:$D$9949,2,0)</f>
        <v>App</v>
      </c>
      <c r="R2377" s="2" t="str">
        <f>VLOOKUP(A2377,'Additional Data'!$A$1:$D$9949,4,0)</f>
        <v>Credit Card</v>
      </c>
      <c r="S2377" s="5">
        <f>VLOOKUP(A2377,'Additional Data'!$A$1:$D$9949,3,0)</f>
        <v>3577.0369879999998</v>
      </c>
      <c r="T2377" s="2" t="str">
        <f>HLOOKUP(B2377,'Additional Data'!$F$1:$N$2,2,0)</f>
        <v>PC</v>
      </c>
    </row>
    <row r="2378" spans="1:20" ht="14.25" customHeight="1">
      <c r="A2378" s="2">
        <v>197518</v>
      </c>
      <c r="B2378" s="2" t="s">
        <v>47</v>
      </c>
      <c r="C2378" s="2" t="s">
        <v>41</v>
      </c>
      <c r="D2378" s="2" t="s">
        <v>34</v>
      </c>
      <c r="E2378" s="4">
        <v>43532.736157407409</v>
      </c>
      <c r="F2378" s="4">
        <v>43539.736157407409</v>
      </c>
      <c r="G2378" s="4">
        <v>43537.736157407409</v>
      </c>
      <c r="H2378" s="2">
        <v>76</v>
      </c>
      <c r="I2378" s="2">
        <v>95</v>
      </c>
      <c r="J2378" s="2" t="s">
        <v>63</v>
      </c>
      <c r="K2378" s="2" t="s">
        <v>64</v>
      </c>
      <c r="L2378" s="2" t="s">
        <v>35</v>
      </c>
      <c r="M2378" s="2" t="s">
        <v>71</v>
      </c>
      <c r="N2378" s="2">
        <v>2</v>
      </c>
      <c r="O2378" s="2">
        <v>7</v>
      </c>
      <c r="P2378" s="2">
        <v>171</v>
      </c>
      <c r="Q2378" s="2" t="str">
        <f>VLOOKUP(A2378,'Additional Data'!$A$1:$D$9949,2,0)</f>
        <v>App</v>
      </c>
      <c r="R2378" s="2" t="str">
        <f>VLOOKUP(A2378,'Additional Data'!$A$1:$D$9949,4,0)</f>
        <v>Debit Card</v>
      </c>
      <c r="S2378" s="5">
        <f>VLOOKUP(A2378,'Additional Data'!$A$1:$D$9949,3,0)</f>
        <v>2028.7880869999999</v>
      </c>
      <c r="T2378" s="2" t="str">
        <f>HLOOKUP(B2378,'Additional Data'!$F$1:$N$2,2,0)</f>
        <v>Tablet</v>
      </c>
    </row>
    <row r="2379" spans="1:20" ht="14.25" customHeight="1">
      <c r="A2379" s="2">
        <v>517745</v>
      </c>
      <c r="B2379" s="2" t="s">
        <v>39</v>
      </c>
      <c r="C2379" s="2" t="s">
        <v>32</v>
      </c>
      <c r="D2379" s="2" t="s">
        <v>34</v>
      </c>
      <c r="E2379" s="4">
        <v>43532.736979166664</v>
      </c>
      <c r="F2379" s="4">
        <v>43541.736979166664</v>
      </c>
      <c r="G2379" s="4">
        <v>43539.736979166664</v>
      </c>
      <c r="H2379" s="2">
        <v>40</v>
      </c>
      <c r="I2379" s="2">
        <v>128</v>
      </c>
      <c r="J2379" s="2" t="s">
        <v>41</v>
      </c>
      <c r="K2379" s="2" t="s">
        <v>58</v>
      </c>
      <c r="L2379" s="2" t="s">
        <v>35</v>
      </c>
      <c r="M2379" s="2" t="s">
        <v>59</v>
      </c>
      <c r="N2379" s="2">
        <v>2</v>
      </c>
      <c r="O2379" s="2">
        <v>9</v>
      </c>
      <c r="P2379" s="2">
        <v>168</v>
      </c>
      <c r="Q2379" s="2" t="str">
        <f>VLOOKUP(A2379,'Additional Data'!$A$1:$D$9949,2,0)</f>
        <v>App</v>
      </c>
      <c r="R2379" s="2" t="str">
        <f>VLOOKUP(A2379,'Additional Data'!$A$1:$D$9949,4,0)</f>
        <v>Credit Card</v>
      </c>
      <c r="S2379" s="5">
        <f>VLOOKUP(A2379,'Additional Data'!$A$1:$D$9949,3,0)</f>
        <v>2607.105039</v>
      </c>
      <c r="T2379" s="2" t="str">
        <f>HLOOKUP(B2379,'Additional Data'!$F$1:$N$2,2,0)</f>
        <v>Mobile</v>
      </c>
    </row>
    <row r="2380" spans="1:20" ht="14.25" customHeight="1">
      <c r="A2380" s="2">
        <v>436504</v>
      </c>
      <c r="B2380" s="2" t="s">
        <v>36</v>
      </c>
      <c r="C2380" s="2" t="s">
        <v>41</v>
      </c>
      <c r="D2380" s="2" t="s">
        <v>34</v>
      </c>
      <c r="E2380" s="4">
        <v>43532.738287037035</v>
      </c>
      <c r="F2380" s="4">
        <v>43534.738287037035</v>
      </c>
      <c r="G2380" s="4">
        <v>43538.738287037035</v>
      </c>
      <c r="H2380" s="2">
        <v>40</v>
      </c>
      <c r="I2380" s="2">
        <v>121</v>
      </c>
      <c r="J2380" s="2" t="s">
        <v>32</v>
      </c>
      <c r="K2380" s="2" t="s">
        <v>70</v>
      </c>
      <c r="L2380" s="2" t="s">
        <v>35</v>
      </c>
      <c r="M2380" s="2" t="s">
        <v>71</v>
      </c>
      <c r="N2380" s="2">
        <v>-4</v>
      </c>
      <c r="O2380" s="2">
        <v>2</v>
      </c>
      <c r="P2380" s="2">
        <v>161</v>
      </c>
      <c r="Q2380" s="2" t="str">
        <f>VLOOKUP(A2380,'Additional Data'!$A$1:$D$9949,2,0)</f>
        <v>App</v>
      </c>
      <c r="R2380" s="2" t="str">
        <f>VLOOKUP(A2380,'Additional Data'!$A$1:$D$9949,4,0)</f>
        <v>Debit Card</v>
      </c>
      <c r="S2380" s="5">
        <f>VLOOKUP(A2380,'Additional Data'!$A$1:$D$9949,3,0)</f>
        <v>1735.142793</v>
      </c>
      <c r="T2380" s="2" t="str">
        <f>HLOOKUP(B2380,'Additional Data'!$F$1:$N$2,2,0)</f>
        <v>Laptop</v>
      </c>
    </row>
    <row r="2381" spans="1:20" ht="14.25" customHeight="1">
      <c r="A2381" s="2">
        <v>779404</v>
      </c>
      <c r="B2381" s="2" t="s">
        <v>47</v>
      </c>
      <c r="C2381" s="2" t="s">
        <v>32</v>
      </c>
      <c r="D2381" s="2" t="s">
        <v>34</v>
      </c>
      <c r="E2381" s="4">
        <v>43532.746782407405</v>
      </c>
      <c r="F2381" s="4">
        <v>43539.746782407405</v>
      </c>
      <c r="G2381" s="4">
        <v>43537.746782407405</v>
      </c>
      <c r="H2381" s="2">
        <v>28</v>
      </c>
      <c r="I2381" s="2">
        <v>122</v>
      </c>
      <c r="J2381" s="2" t="s">
        <v>73</v>
      </c>
      <c r="K2381" s="2" t="s">
        <v>74</v>
      </c>
      <c r="L2381" s="2" t="s">
        <v>35</v>
      </c>
      <c r="M2381" s="2" t="s">
        <v>71</v>
      </c>
      <c r="N2381" s="2">
        <v>2</v>
      </c>
      <c r="O2381" s="2">
        <v>7</v>
      </c>
      <c r="P2381" s="2">
        <v>150</v>
      </c>
      <c r="Q2381" s="2" t="str">
        <f>VLOOKUP(A2381,'Additional Data'!$A$1:$D$9949,2,0)</f>
        <v>App</v>
      </c>
      <c r="R2381" s="2" t="str">
        <f>VLOOKUP(A2381,'Additional Data'!$A$1:$D$9949,4,0)</f>
        <v>Debit Card</v>
      </c>
      <c r="S2381" s="5">
        <f>VLOOKUP(A2381,'Additional Data'!$A$1:$D$9949,3,0)</f>
        <v>3479.9873240000002</v>
      </c>
      <c r="T2381" s="2" t="str">
        <f>HLOOKUP(B2381,'Additional Data'!$F$1:$N$2,2,0)</f>
        <v>Tablet</v>
      </c>
    </row>
    <row r="2382" spans="1:20" ht="14.25" customHeight="1">
      <c r="A2382" s="2">
        <v>195010</v>
      </c>
      <c r="B2382" s="2" t="s">
        <v>39</v>
      </c>
      <c r="C2382" s="2" t="s">
        <v>32</v>
      </c>
      <c r="D2382" s="2" t="s">
        <v>34</v>
      </c>
      <c r="E2382" s="4">
        <v>43532.749490740738</v>
      </c>
      <c r="F2382" s="4">
        <v>43535.749490740738</v>
      </c>
      <c r="G2382" s="4">
        <v>43537.749490740738</v>
      </c>
      <c r="H2382" s="2">
        <v>30</v>
      </c>
      <c r="I2382" s="2">
        <v>112</v>
      </c>
      <c r="J2382" s="2" t="s">
        <v>60</v>
      </c>
      <c r="K2382" s="2" t="s">
        <v>61</v>
      </c>
      <c r="L2382" s="2" t="s">
        <v>35</v>
      </c>
      <c r="M2382" s="2" t="s">
        <v>59</v>
      </c>
      <c r="N2382" s="2">
        <v>-2</v>
      </c>
      <c r="O2382" s="2">
        <v>3</v>
      </c>
      <c r="P2382" s="2">
        <v>142</v>
      </c>
      <c r="Q2382" s="2" t="str">
        <f>VLOOKUP(A2382,'Additional Data'!$A$1:$D$9949,2,0)</f>
        <v>App</v>
      </c>
      <c r="R2382" s="2" t="str">
        <f>VLOOKUP(A2382,'Additional Data'!$A$1:$D$9949,4,0)</f>
        <v>Debit Card</v>
      </c>
      <c r="S2382" s="5">
        <f>VLOOKUP(A2382,'Additional Data'!$A$1:$D$9949,3,0)</f>
        <v>1950</v>
      </c>
      <c r="T2382" s="2" t="str">
        <f>HLOOKUP(B2382,'Additional Data'!$F$1:$N$2,2,0)</f>
        <v>Mobile</v>
      </c>
    </row>
    <row r="2383" spans="1:20" ht="14.25" customHeight="1">
      <c r="A2383" s="2">
        <v>344461</v>
      </c>
      <c r="B2383" s="2" t="s">
        <v>36</v>
      </c>
      <c r="C2383" s="2" t="s">
        <v>41</v>
      </c>
      <c r="D2383" s="2" t="s">
        <v>34</v>
      </c>
      <c r="E2383" s="4">
        <v>43532.750057870369</v>
      </c>
      <c r="F2383" s="4">
        <v>43538.750057870369</v>
      </c>
      <c r="G2383" s="4">
        <v>43539.750057870369</v>
      </c>
      <c r="H2383" s="2">
        <v>74</v>
      </c>
      <c r="I2383" s="2">
        <v>105</v>
      </c>
      <c r="J2383" s="2" t="s">
        <v>32</v>
      </c>
      <c r="K2383" s="2" t="s">
        <v>70</v>
      </c>
      <c r="L2383" s="2" t="s">
        <v>35</v>
      </c>
      <c r="M2383" s="2" t="s">
        <v>71</v>
      </c>
      <c r="N2383" s="2">
        <v>-1</v>
      </c>
      <c r="O2383" s="2">
        <v>6</v>
      </c>
      <c r="P2383" s="2">
        <v>179</v>
      </c>
      <c r="Q2383" s="2" t="str">
        <f>VLOOKUP(A2383,'Additional Data'!$A$1:$D$9949,2,0)</f>
        <v>App</v>
      </c>
      <c r="R2383" s="2" t="str">
        <f>VLOOKUP(A2383,'Additional Data'!$A$1:$D$9949,4,0)</f>
        <v>Credit Card</v>
      </c>
      <c r="S2383" s="5">
        <f>VLOOKUP(A2383,'Additional Data'!$A$1:$D$9949,3,0)</f>
        <v>1701.6729150000001</v>
      </c>
      <c r="T2383" s="2" t="str">
        <f>HLOOKUP(B2383,'Additional Data'!$F$1:$N$2,2,0)</f>
        <v>Laptop</v>
      </c>
    </row>
    <row r="2384" spans="1:20" ht="14.25" customHeight="1">
      <c r="A2384" s="2">
        <v>272531</v>
      </c>
      <c r="B2384" s="2" t="s">
        <v>36</v>
      </c>
      <c r="C2384" s="2" t="s">
        <v>41</v>
      </c>
      <c r="D2384" s="2" t="s">
        <v>34</v>
      </c>
      <c r="E2384" s="4">
        <v>43532.752060185187</v>
      </c>
      <c r="F2384" s="4">
        <v>43534.752060185187</v>
      </c>
      <c r="G2384" s="4">
        <v>43537.752060185187</v>
      </c>
      <c r="H2384" s="2">
        <v>64</v>
      </c>
      <c r="I2384" s="2">
        <v>90</v>
      </c>
      <c r="J2384" s="2" t="s">
        <v>60</v>
      </c>
      <c r="K2384" s="2" t="s">
        <v>77</v>
      </c>
      <c r="L2384" s="2" t="s">
        <v>35</v>
      </c>
      <c r="M2384" s="2" t="s">
        <v>71</v>
      </c>
      <c r="N2384" s="2">
        <v>-3</v>
      </c>
      <c r="O2384" s="2">
        <v>2</v>
      </c>
      <c r="P2384" s="2">
        <v>154</v>
      </c>
      <c r="Q2384" s="2" t="str">
        <f>VLOOKUP(A2384,'Additional Data'!$A$1:$D$9949,2,0)</f>
        <v>App</v>
      </c>
      <c r="R2384" s="2" t="str">
        <f>VLOOKUP(A2384,'Additional Data'!$A$1:$D$9949,4,0)</f>
        <v>Cash On Delivery</v>
      </c>
      <c r="S2384" s="5">
        <f>VLOOKUP(A2384,'Additional Data'!$A$1:$D$9949,3,0)</f>
        <v>3025.138093</v>
      </c>
      <c r="T2384" s="2" t="str">
        <f>HLOOKUP(B2384,'Additional Data'!$F$1:$N$2,2,0)</f>
        <v>Laptop</v>
      </c>
    </row>
    <row r="2385" spans="1:20" ht="14.25" customHeight="1">
      <c r="A2385" s="2">
        <v>292338</v>
      </c>
      <c r="B2385" s="2" t="s">
        <v>39</v>
      </c>
      <c r="C2385" s="2" t="s">
        <v>32</v>
      </c>
      <c r="D2385" s="2" t="s">
        <v>34</v>
      </c>
      <c r="E2385" s="4">
        <v>43532.754467592589</v>
      </c>
      <c r="F2385" s="4">
        <v>43534.754467592589</v>
      </c>
      <c r="G2385" s="4">
        <v>43536.754467592589</v>
      </c>
      <c r="H2385" s="2">
        <v>78</v>
      </c>
      <c r="I2385" s="2">
        <v>110</v>
      </c>
      <c r="J2385" s="2" t="s">
        <v>41</v>
      </c>
      <c r="K2385" s="2" t="s">
        <v>58</v>
      </c>
      <c r="L2385" s="2" t="s">
        <v>35</v>
      </c>
      <c r="M2385" s="2" t="s">
        <v>71</v>
      </c>
      <c r="N2385" s="2">
        <v>-2</v>
      </c>
      <c r="O2385" s="2">
        <v>2</v>
      </c>
      <c r="P2385" s="2">
        <v>188</v>
      </c>
      <c r="Q2385" s="2" t="str">
        <f>VLOOKUP(A2385,'Additional Data'!$A$1:$D$9949,2,0)</f>
        <v>Website</v>
      </c>
      <c r="R2385" s="2" t="str">
        <f>VLOOKUP(A2385,'Additional Data'!$A$1:$D$9949,4,0)</f>
        <v>Debit Card</v>
      </c>
      <c r="S2385" s="5">
        <f>VLOOKUP(A2385,'Additional Data'!$A$1:$D$9949,3,0)</f>
        <v>2234.6432209999998</v>
      </c>
      <c r="T2385" s="2" t="str">
        <f>HLOOKUP(B2385,'Additional Data'!$F$1:$N$2,2,0)</f>
        <v>Mobile</v>
      </c>
    </row>
    <row r="2386" spans="1:20" ht="14.25" customHeight="1">
      <c r="A2386" s="2">
        <v>127139</v>
      </c>
      <c r="B2386" s="2" t="s">
        <v>46</v>
      </c>
      <c r="C2386" s="2" t="s">
        <v>41</v>
      </c>
      <c r="D2386" s="2" t="s">
        <v>34</v>
      </c>
      <c r="E2386" s="4">
        <v>43532.764027777775</v>
      </c>
      <c r="F2386" s="4">
        <v>43539.764027777775</v>
      </c>
      <c r="G2386" s="4">
        <v>43539.764027777775</v>
      </c>
      <c r="H2386" s="2">
        <v>42</v>
      </c>
      <c r="I2386" s="2">
        <v>112</v>
      </c>
      <c r="J2386" s="2" t="s">
        <v>60</v>
      </c>
      <c r="K2386" s="2" t="s">
        <v>77</v>
      </c>
      <c r="L2386" s="2" t="s">
        <v>35</v>
      </c>
      <c r="M2386" s="2" t="s">
        <v>59</v>
      </c>
      <c r="N2386" s="2">
        <v>0</v>
      </c>
      <c r="O2386" s="2">
        <v>7</v>
      </c>
      <c r="P2386" s="2">
        <v>154</v>
      </c>
      <c r="Q2386" s="2" t="str">
        <f>VLOOKUP(A2386,'Additional Data'!$A$1:$D$9949,2,0)</f>
        <v>App</v>
      </c>
      <c r="R2386" s="2" t="str">
        <f>VLOOKUP(A2386,'Additional Data'!$A$1:$D$9949,4,0)</f>
        <v>Credit Card</v>
      </c>
      <c r="S2386" s="5">
        <f>VLOOKUP(A2386,'Additional Data'!$A$1:$D$9949,3,0)</f>
        <v>460.21350860000001</v>
      </c>
      <c r="T2386" s="2" t="str">
        <f>HLOOKUP(B2386,'Additional Data'!$F$1:$N$2,2,0)</f>
        <v>TV</v>
      </c>
    </row>
    <row r="2387" spans="1:20" ht="14.25" customHeight="1">
      <c r="A2387" s="2">
        <v>41093</v>
      </c>
      <c r="B2387" s="2" t="s">
        <v>39</v>
      </c>
      <c r="C2387" s="2" t="s">
        <v>41</v>
      </c>
      <c r="D2387" s="2" t="s">
        <v>34</v>
      </c>
      <c r="E2387" s="4">
        <v>43532.767407407409</v>
      </c>
      <c r="F2387" s="4">
        <v>43534.767407407409</v>
      </c>
      <c r="G2387" s="4">
        <v>43537.767407407409</v>
      </c>
      <c r="H2387" s="2">
        <v>0</v>
      </c>
      <c r="I2387" s="2">
        <v>121</v>
      </c>
      <c r="J2387" s="2" t="s">
        <v>41</v>
      </c>
      <c r="K2387" s="2" t="s">
        <v>66</v>
      </c>
      <c r="L2387" s="2" t="s">
        <v>67</v>
      </c>
      <c r="M2387" s="2" t="s">
        <v>59</v>
      </c>
      <c r="N2387" s="2">
        <v>-3</v>
      </c>
      <c r="O2387" s="2">
        <v>2</v>
      </c>
      <c r="P2387" s="2">
        <v>121</v>
      </c>
      <c r="Q2387" s="2" t="str">
        <f>VLOOKUP(A2387,'Additional Data'!$A$1:$D$9949,2,0)</f>
        <v>App</v>
      </c>
      <c r="R2387" s="2" t="str">
        <f>VLOOKUP(A2387,'Additional Data'!$A$1:$D$9949,4,0)</f>
        <v>Credit Card</v>
      </c>
      <c r="S2387" s="5">
        <f>VLOOKUP(A2387,'Additional Data'!$A$1:$D$9949,3,0)</f>
        <v>3018.6854990000002</v>
      </c>
      <c r="T2387" s="2" t="str">
        <f>HLOOKUP(B2387,'Additional Data'!$F$1:$N$2,2,0)</f>
        <v>Mobile</v>
      </c>
    </row>
    <row r="2388" spans="1:20" ht="14.25" customHeight="1">
      <c r="A2388" s="2">
        <v>679117</v>
      </c>
      <c r="B2388" s="2" t="s">
        <v>36</v>
      </c>
      <c r="C2388" s="2" t="s">
        <v>32</v>
      </c>
      <c r="D2388" s="2" t="s">
        <v>34</v>
      </c>
      <c r="E2388" s="4">
        <v>43532.768680555557</v>
      </c>
      <c r="F2388" s="4">
        <v>43538.768680555557</v>
      </c>
      <c r="G2388" s="4">
        <v>43539.768680555557</v>
      </c>
      <c r="H2388" s="2">
        <v>67</v>
      </c>
      <c r="I2388" s="2">
        <v>104</v>
      </c>
      <c r="J2388" s="2" t="s">
        <v>41</v>
      </c>
      <c r="K2388" s="2" t="s">
        <v>58</v>
      </c>
      <c r="L2388" s="2" t="s">
        <v>35</v>
      </c>
      <c r="M2388" s="2" t="s">
        <v>71</v>
      </c>
      <c r="N2388" s="2">
        <v>-1</v>
      </c>
      <c r="O2388" s="2">
        <v>6</v>
      </c>
      <c r="P2388" s="2">
        <v>171</v>
      </c>
      <c r="Q2388" s="2" t="str">
        <f>VLOOKUP(A2388,'Additional Data'!$A$1:$D$9949,2,0)</f>
        <v>App</v>
      </c>
      <c r="R2388" s="2" t="str">
        <f>VLOOKUP(A2388,'Additional Data'!$A$1:$D$9949,4,0)</f>
        <v>Credit Card</v>
      </c>
      <c r="S2388" s="5">
        <f>VLOOKUP(A2388,'Additional Data'!$A$1:$D$9949,3,0)</f>
        <v>1231.274555</v>
      </c>
      <c r="T2388" s="2" t="str">
        <f>HLOOKUP(B2388,'Additional Data'!$F$1:$N$2,2,0)</f>
        <v>Laptop</v>
      </c>
    </row>
    <row r="2389" spans="1:20" ht="14.25" customHeight="1">
      <c r="A2389" s="2">
        <v>486649</v>
      </c>
      <c r="B2389" s="2" t="s">
        <v>47</v>
      </c>
      <c r="C2389" s="2" t="s">
        <v>32</v>
      </c>
      <c r="D2389" s="2" t="s">
        <v>34</v>
      </c>
      <c r="E2389" s="4">
        <v>43532.768993055557</v>
      </c>
      <c r="F2389" s="4">
        <v>43539.768993055557</v>
      </c>
      <c r="G2389" s="4">
        <v>43535.768993055557</v>
      </c>
      <c r="H2389" s="2">
        <v>48</v>
      </c>
      <c r="I2389" s="2">
        <v>127</v>
      </c>
      <c r="J2389" s="2" t="s">
        <v>41</v>
      </c>
      <c r="K2389" s="2" t="s">
        <v>58</v>
      </c>
      <c r="L2389" s="2" t="s">
        <v>35</v>
      </c>
      <c r="M2389" s="2" t="s">
        <v>59</v>
      </c>
      <c r="N2389" s="2">
        <v>4</v>
      </c>
      <c r="O2389" s="2">
        <v>7</v>
      </c>
      <c r="P2389" s="2">
        <v>175</v>
      </c>
      <c r="Q2389" s="2" t="str">
        <f>VLOOKUP(A2389,'Additional Data'!$A$1:$D$9949,2,0)</f>
        <v>App</v>
      </c>
      <c r="R2389" s="2" t="str">
        <f>VLOOKUP(A2389,'Additional Data'!$A$1:$D$9949,4,0)</f>
        <v>Credit Card</v>
      </c>
      <c r="S2389" s="5">
        <f>VLOOKUP(A2389,'Additional Data'!$A$1:$D$9949,3,0)</f>
        <v>1821.06852</v>
      </c>
      <c r="T2389" s="2" t="str">
        <f>HLOOKUP(B2389,'Additional Data'!$F$1:$N$2,2,0)</f>
        <v>Tablet</v>
      </c>
    </row>
    <row r="2390" spans="1:20" ht="14.25" customHeight="1">
      <c r="A2390" s="2">
        <v>427124</v>
      </c>
      <c r="B2390" s="2" t="s">
        <v>30</v>
      </c>
      <c r="C2390" s="2" t="s">
        <v>41</v>
      </c>
      <c r="D2390" s="2" t="s">
        <v>34</v>
      </c>
      <c r="E2390" s="4">
        <v>43532.782708333332</v>
      </c>
      <c r="F2390" s="4">
        <v>43543.782708333332</v>
      </c>
      <c r="G2390" s="4">
        <v>43537.782708333332</v>
      </c>
      <c r="H2390" s="2">
        <v>64</v>
      </c>
      <c r="I2390" s="2">
        <v>106</v>
      </c>
      <c r="J2390" s="2" t="s">
        <v>73</v>
      </c>
      <c r="K2390" s="2" t="s">
        <v>80</v>
      </c>
      <c r="L2390" s="2" t="s">
        <v>35</v>
      </c>
      <c r="M2390" s="2" t="s">
        <v>71</v>
      </c>
      <c r="N2390" s="2">
        <v>6</v>
      </c>
      <c r="O2390" s="2">
        <v>11</v>
      </c>
      <c r="P2390" s="2">
        <v>170</v>
      </c>
      <c r="Q2390" s="2" t="str">
        <f>VLOOKUP(A2390,'Additional Data'!$A$1:$D$9949,2,0)</f>
        <v>App</v>
      </c>
      <c r="R2390" s="2" t="str">
        <f>VLOOKUP(A2390,'Additional Data'!$A$1:$D$9949,4,0)</f>
        <v>Debit Card</v>
      </c>
      <c r="S2390" s="5">
        <f>VLOOKUP(A2390,'Additional Data'!$A$1:$D$9949,3,0)</f>
        <v>320</v>
      </c>
      <c r="T2390" s="2" t="str">
        <f>HLOOKUP(B2390,'Additional Data'!$F$1:$N$2,2,0)</f>
        <v>PC</v>
      </c>
    </row>
    <row r="2391" spans="1:20" ht="14.25" customHeight="1">
      <c r="A2391" s="2">
        <v>439516</v>
      </c>
      <c r="B2391" s="2" t="s">
        <v>36</v>
      </c>
      <c r="C2391" s="2" t="s">
        <v>32</v>
      </c>
      <c r="D2391" s="2" t="s">
        <v>34</v>
      </c>
      <c r="E2391" s="4">
        <v>43532.784745370373</v>
      </c>
      <c r="F2391" s="4">
        <v>43538.784745370373</v>
      </c>
      <c r="G2391" s="4">
        <v>43535.784745370373</v>
      </c>
      <c r="H2391" s="2">
        <v>83</v>
      </c>
      <c r="I2391" s="2">
        <v>94</v>
      </c>
      <c r="J2391" s="2" t="s">
        <v>60</v>
      </c>
      <c r="K2391" s="2" t="s">
        <v>61</v>
      </c>
      <c r="L2391" s="2" t="s">
        <v>35</v>
      </c>
      <c r="M2391" s="2" t="s">
        <v>71</v>
      </c>
      <c r="N2391" s="2">
        <v>3</v>
      </c>
      <c r="O2391" s="2">
        <v>6</v>
      </c>
      <c r="P2391" s="2">
        <v>177</v>
      </c>
      <c r="Q2391" s="2" t="str">
        <f>VLOOKUP(A2391,'Additional Data'!$A$1:$D$9949,2,0)</f>
        <v>App</v>
      </c>
      <c r="R2391" s="2" t="str">
        <f>VLOOKUP(A2391,'Additional Data'!$A$1:$D$9949,4,0)</f>
        <v>Debit Card</v>
      </c>
      <c r="S2391" s="5">
        <f>VLOOKUP(A2391,'Additional Data'!$A$1:$D$9949,3,0)</f>
        <v>2348.128119</v>
      </c>
      <c r="T2391" s="2" t="str">
        <f>HLOOKUP(B2391,'Additional Data'!$F$1:$N$2,2,0)</f>
        <v>Laptop</v>
      </c>
    </row>
    <row r="2392" spans="1:20" ht="14.25" customHeight="1">
      <c r="A2392" s="2">
        <v>103390</v>
      </c>
      <c r="B2392" s="2" t="s">
        <v>30</v>
      </c>
      <c r="C2392" s="2" t="s">
        <v>41</v>
      </c>
      <c r="D2392" s="2" t="s">
        <v>34</v>
      </c>
      <c r="E2392" s="4">
        <v>43532.788055555553</v>
      </c>
      <c r="F2392" s="4">
        <v>43536.788055555553</v>
      </c>
      <c r="G2392" s="4">
        <v>43537.788055555553</v>
      </c>
      <c r="H2392" s="2">
        <v>76</v>
      </c>
      <c r="I2392" s="2">
        <v>107</v>
      </c>
      <c r="J2392" s="2" t="s">
        <v>32</v>
      </c>
      <c r="K2392" s="2" t="s">
        <v>70</v>
      </c>
      <c r="L2392" s="2" t="s">
        <v>35</v>
      </c>
      <c r="M2392" s="2" t="s">
        <v>71</v>
      </c>
      <c r="N2392" s="2">
        <v>-1</v>
      </c>
      <c r="O2392" s="2">
        <v>4</v>
      </c>
      <c r="P2392" s="2">
        <v>183</v>
      </c>
      <c r="Q2392" s="2" t="str">
        <f>VLOOKUP(A2392,'Additional Data'!$A$1:$D$9949,2,0)</f>
        <v>App</v>
      </c>
      <c r="R2392" s="2" t="str">
        <f>VLOOKUP(A2392,'Additional Data'!$A$1:$D$9949,4,0)</f>
        <v>Debit Card</v>
      </c>
      <c r="S2392" s="5">
        <f>VLOOKUP(A2392,'Additional Data'!$A$1:$D$9949,3,0)</f>
        <v>673.15787320000004</v>
      </c>
      <c r="T2392" s="2" t="str">
        <f>HLOOKUP(B2392,'Additional Data'!$F$1:$N$2,2,0)</f>
        <v>PC</v>
      </c>
    </row>
    <row r="2393" spans="1:20" ht="14.25" customHeight="1">
      <c r="A2393" s="2">
        <v>289587</v>
      </c>
      <c r="B2393" s="2" t="s">
        <v>36</v>
      </c>
      <c r="C2393" s="2" t="s">
        <v>41</v>
      </c>
      <c r="D2393" s="2" t="s">
        <v>34</v>
      </c>
      <c r="E2393" s="4">
        <v>43532.790833333333</v>
      </c>
      <c r="F2393" s="4">
        <v>43535.790833333333</v>
      </c>
      <c r="G2393" s="4">
        <v>43539.790833333333</v>
      </c>
      <c r="H2393" s="2">
        <v>38</v>
      </c>
      <c r="I2393" s="2">
        <v>108</v>
      </c>
      <c r="J2393" s="2" t="s">
        <v>60</v>
      </c>
      <c r="K2393" s="2" t="s">
        <v>77</v>
      </c>
      <c r="L2393" s="2" t="s">
        <v>35</v>
      </c>
      <c r="M2393" s="2" t="s">
        <v>59</v>
      </c>
      <c r="N2393" s="2">
        <v>-4</v>
      </c>
      <c r="O2393" s="2">
        <v>3</v>
      </c>
      <c r="P2393" s="2">
        <v>146</v>
      </c>
      <c r="Q2393" s="2" t="str">
        <f>VLOOKUP(A2393,'Additional Data'!$A$1:$D$9949,2,0)</f>
        <v>Website</v>
      </c>
      <c r="R2393" s="2" t="str">
        <f>VLOOKUP(A2393,'Additional Data'!$A$1:$D$9949,4,0)</f>
        <v>Credit Card</v>
      </c>
      <c r="S2393" s="5">
        <f>VLOOKUP(A2393,'Additional Data'!$A$1:$D$9949,3,0)</f>
        <v>685</v>
      </c>
      <c r="T2393" s="2" t="str">
        <f>HLOOKUP(B2393,'Additional Data'!$F$1:$N$2,2,0)</f>
        <v>Laptop</v>
      </c>
    </row>
    <row r="2394" spans="1:20" ht="14.25" customHeight="1">
      <c r="A2394" s="2">
        <v>60254</v>
      </c>
      <c r="B2394" s="2" t="s">
        <v>47</v>
      </c>
      <c r="C2394" s="2" t="s">
        <v>41</v>
      </c>
      <c r="D2394" s="2" t="s">
        <v>34</v>
      </c>
      <c r="E2394" s="4">
        <v>43532.791319444441</v>
      </c>
      <c r="F2394" s="4">
        <v>43539.791319444441</v>
      </c>
      <c r="G2394" s="4">
        <v>43535.791319444441</v>
      </c>
      <c r="H2394" s="2">
        <v>42</v>
      </c>
      <c r="I2394" s="2">
        <v>121</v>
      </c>
      <c r="J2394" s="2" t="s">
        <v>32</v>
      </c>
      <c r="K2394" s="2" t="s">
        <v>70</v>
      </c>
      <c r="L2394" s="2" t="s">
        <v>35</v>
      </c>
      <c r="M2394" s="2" t="s">
        <v>59</v>
      </c>
      <c r="N2394" s="2">
        <v>4</v>
      </c>
      <c r="O2394" s="2">
        <v>7</v>
      </c>
      <c r="P2394" s="2">
        <v>163</v>
      </c>
      <c r="Q2394" s="2" t="str">
        <f>VLOOKUP(A2394,'Additional Data'!$A$1:$D$9949,2,0)</f>
        <v>App</v>
      </c>
      <c r="R2394" s="2" t="str">
        <f>VLOOKUP(A2394,'Additional Data'!$A$1:$D$9949,4,0)</f>
        <v>Debit Card</v>
      </c>
      <c r="S2394" s="5">
        <f>VLOOKUP(A2394,'Additional Data'!$A$1:$D$9949,3,0)</f>
        <v>3217.3101889999998</v>
      </c>
      <c r="T2394" s="2" t="str">
        <f>HLOOKUP(B2394,'Additional Data'!$F$1:$N$2,2,0)</f>
        <v>Tablet</v>
      </c>
    </row>
    <row r="2395" spans="1:20" ht="14.25" customHeight="1">
      <c r="A2395" s="2">
        <v>34816</v>
      </c>
      <c r="B2395" s="2" t="s">
        <v>39</v>
      </c>
      <c r="C2395" s="2" t="s">
        <v>32</v>
      </c>
      <c r="D2395" s="2" t="s">
        <v>34</v>
      </c>
      <c r="E2395" s="4">
        <v>43532.793240740742</v>
      </c>
      <c r="F2395" s="4">
        <v>43536.793240740742</v>
      </c>
      <c r="G2395" s="4">
        <v>43536.793240740742</v>
      </c>
      <c r="H2395" s="2">
        <v>65</v>
      </c>
      <c r="I2395" s="2">
        <v>109</v>
      </c>
      <c r="J2395" s="2" t="s">
        <v>73</v>
      </c>
      <c r="K2395" s="2" t="s">
        <v>74</v>
      </c>
      <c r="L2395" s="2" t="s">
        <v>35</v>
      </c>
      <c r="M2395" s="2" t="s">
        <v>71</v>
      </c>
      <c r="N2395" s="2">
        <v>0</v>
      </c>
      <c r="O2395" s="2">
        <v>4</v>
      </c>
      <c r="P2395" s="2">
        <v>174</v>
      </c>
      <c r="Q2395" s="2" t="str">
        <f>VLOOKUP(A2395,'Additional Data'!$A$1:$D$9949,2,0)</f>
        <v>App</v>
      </c>
      <c r="R2395" s="2" t="str">
        <f>VLOOKUP(A2395,'Additional Data'!$A$1:$D$9949,4,0)</f>
        <v>Debit Card</v>
      </c>
      <c r="S2395" s="5">
        <f>VLOOKUP(A2395,'Additional Data'!$A$1:$D$9949,3,0)</f>
        <v>2040.36438</v>
      </c>
      <c r="T2395" s="2" t="str">
        <f>HLOOKUP(B2395,'Additional Data'!$F$1:$N$2,2,0)</f>
        <v>Mobile</v>
      </c>
    </row>
    <row r="2396" spans="1:20" ht="14.25" customHeight="1">
      <c r="A2396" s="2">
        <v>685596</v>
      </c>
      <c r="B2396" s="2" t="s">
        <v>39</v>
      </c>
      <c r="C2396" s="2" t="s">
        <v>41</v>
      </c>
      <c r="D2396" s="2" t="s">
        <v>34</v>
      </c>
      <c r="E2396" s="4">
        <v>43532.793344907404</v>
      </c>
      <c r="F2396" s="4">
        <v>43537.793344907404</v>
      </c>
      <c r="G2396" s="4">
        <v>43538.793344907404</v>
      </c>
      <c r="H2396" s="2">
        <v>85</v>
      </c>
      <c r="I2396" s="2">
        <v>100</v>
      </c>
      <c r="J2396" s="2" t="s">
        <v>32</v>
      </c>
      <c r="K2396" s="2" t="s">
        <v>70</v>
      </c>
      <c r="L2396" s="2" t="s">
        <v>35</v>
      </c>
      <c r="M2396" s="2" t="s">
        <v>71</v>
      </c>
      <c r="N2396" s="2">
        <v>-1</v>
      </c>
      <c r="O2396" s="2">
        <v>5</v>
      </c>
      <c r="P2396" s="2">
        <v>185</v>
      </c>
      <c r="Q2396" s="2" t="str">
        <f>VLOOKUP(A2396,'Additional Data'!$A$1:$D$9949,2,0)</f>
        <v>Website</v>
      </c>
      <c r="R2396" s="2" t="str">
        <f>VLOOKUP(A2396,'Additional Data'!$A$1:$D$9949,4,0)</f>
        <v>Debit Card</v>
      </c>
      <c r="S2396" s="5">
        <f>VLOOKUP(A2396,'Additional Data'!$A$1:$D$9949,3,0)</f>
        <v>2983</v>
      </c>
      <c r="T2396" s="2" t="str">
        <f>HLOOKUP(B2396,'Additional Data'!$F$1:$N$2,2,0)</f>
        <v>Mobile</v>
      </c>
    </row>
    <row r="2397" spans="1:20" ht="14.25" customHeight="1">
      <c r="A2397" s="2">
        <v>853817</v>
      </c>
      <c r="B2397" s="2" t="s">
        <v>36</v>
      </c>
      <c r="C2397" s="2" t="s">
        <v>32</v>
      </c>
      <c r="D2397" s="2" t="s">
        <v>34</v>
      </c>
      <c r="E2397" s="4">
        <v>43532.794606481482</v>
      </c>
      <c r="F2397" s="4">
        <v>43534.794606481482</v>
      </c>
      <c r="G2397" s="4">
        <v>43538.794606481482</v>
      </c>
      <c r="H2397" s="2">
        <v>44</v>
      </c>
      <c r="I2397" s="2">
        <v>129</v>
      </c>
      <c r="J2397" s="2" t="s">
        <v>73</v>
      </c>
      <c r="K2397" s="2" t="s">
        <v>74</v>
      </c>
      <c r="L2397" s="2" t="s">
        <v>35</v>
      </c>
      <c r="M2397" s="2" t="s">
        <v>59</v>
      </c>
      <c r="N2397" s="2">
        <v>-4</v>
      </c>
      <c r="O2397" s="2">
        <v>2</v>
      </c>
      <c r="P2397" s="2">
        <v>173</v>
      </c>
      <c r="Q2397" s="2" t="str">
        <f>VLOOKUP(A2397,'Additional Data'!$A$1:$D$9949,2,0)</f>
        <v>App</v>
      </c>
      <c r="R2397" s="2" t="str">
        <f>VLOOKUP(A2397,'Additional Data'!$A$1:$D$9949,4,0)</f>
        <v>Credit Card</v>
      </c>
      <c r="S2397" s="5">
        <f>VLOOKUP(A2397,'Additional Data'!$A$1:$D$9949,3,0)</f>
        <v>3414</v>
      </c>
      <c r="T2397" s="2" t="str">
        <f>HLOOKUP(B2397,'Additional Data'!$F$1:$N$2,2,0)</f>
        <v>Laptop</v>
      </c>
    </row>
    <row r="2398" spans="1:20" ht="14.25" customHeight="1">
      <c r="A2398" s="2">
        <v>637949</v>
      </c>
      <c r="B2398" s="2" t="s">
        <v>46</v>
      </c>
      <c r="C2398" s="2" t="s">
        <v>41</v>
      </c>
      <c r="D2398" s="2" t="s">
        <v>34</v>
      </c>
      <c r="E2398" s="4">
        <v>43532.801886574074</v>
      </c>
      <c r="F2398" s="4">
        <v>43538.801886574074</v>
      </c>
      <c r="G2398" s="4">
        <v>43538.801886574074</v>
      </c>
      <c r="H2398" s="2">
        <v>42</v>
      </c>
      <c r="I2398" s="2">
        <v>127</v>
      </c>
      <c r="J2398" s="2" t="s">
        <v>73</v>
      </c>
      <c r="K2398" s="2" t="s">
        <v>80</v>
      </c>
      <c r="L2398" s="2" t="s">
        <v>35</v>
      </c>
      <c r="M2398" s="2" t="s">
        <v>59</v>
      </c>
      <c r="N2398" s="2">
        <v>0</v>
      </c>
      <c r="O2398" s="2">
        <v>6</v>
      </c>
      <c r="P2398" s="2">
        <v>169</v>
      </c>
      <c r="Q2398" s="2" t="str">
        <f>VLOOKUP(A2398,'Additional Data'!$A$1:$D$9949,2,0)</f>
        <v>App</v>
      </c>
      <c r="R2398" s="2" t="str">
        <f>VLOOKUP(A2398,'Additional Data'!$A$1:$D$9949,4,0)</f>
        <v>Credit Card</v>
      </c>
      <c r="S2398" s="5">
        <f>VLOOKUP(A2398,'Additional Data'!$A$1:$D$9949,3,0)</f>
        <v>1781.192421</v>
      </c>
      <c r="T2398" s="2" t="str">
        <f>HLOOKUP(B2398,'Additional Data'!$F$1:$N$2,2,0)</f>
        <v>TV</v>
      </c>
    </row>
    <row r="2399" spans="1:20" ht="14.25" customHeight="1">
      <c r="A2399" s="2">
        <v>22857</v>
      </c>
      <c r="B2399" s="2" t="s">
        <v>36</v>
      </c>
      <c r="C2399" s="2" t="s">
        <v>41</v>
      </c>
      <c r="D2399" s="2" t="s">
        <v>34</v>
      </c>
      <c r="E2399" s="4">
        <v>43532.815196759257</v>
      </c>
      <c r="F2399" s="4">
        <v>43539.815196759257</v>
      </c>
      <c r="G2399" s="4">
        <v>43535.815196759257</v>
      </c>
      <c r="H2399" s="2">
        <v>41</v>
      </c>
      <c r="I2399" s="2">
        <v>123</v>
      </c>
      <c r="J2399" s="2" t="s">
        <v>73</v>
      </c>
      <c r="K2399" s="2" t="s">
        <v>80</v>
      </c>
      <c r="L2399" s="2" t="s">
        <v>35</v>
      </c>
      <c r="M2399" s="2" t="s">
        <v>59</v>
      </c>
      <c r="N2399" s="2">
        <v>4</v>
      </c>
      <c r="O2399" s="2">
        <v>7</v>
      </c>
      <c r="P2399" s="2">
        <v>164</v>
      </c>
      <c r="Q2399" s="2" t="str">
        <f>VLOOKUP(A2399,'Additional Data'!$A$1:$D$9949,2,0)</f>
        <v>Website</v>
      </c>
      <c r="R2399" s="2" t="str">
        <f>VLOOKUP(A2399,'Additional Data'!$A$1:$D$9949,4,0)</f>
        <v>Credit Card</v>
      </c>
      <c r="S2399" s="5">
        <f>VLOOKUP(A2399,'Additional Data'!$A$1:$D$9949,3,0)</f>
        <v>2527</v>
      </c>
      <c r="T2399" s="2" t="str">
        <f>HLOOKUP(B2399,'Additional Data'!$F$1:$N$2,2,0)</f>
        <v>Laptop</v>
      </c>
    </row>
    <row r="2400" spans="1:20" ht="14.25" customHeight="1">
      <c r="A2400" s="2">
        <v>315330</v>
      </c>
      <c r="B2400" s="2" t="s">
        <v>36</v>
      </c>
      <c r="C2400" s="2" t="s">
        <v>32</v>
      </c>
      <c r="D2400" s="2" t="s">
        <v>34</v>
      </c>
      <c r="E2400" s="4">
        <v>43532.81527777778</v>
      </c>
      <c r="F2400" s="4">
        <v>43540.81527777778</v>
      </c>
      <c r="G2400" s="4">
        <v>43535.81527777778</v>
      </c>
      <c r="H2400" s="2">
        <v>44</v>
      </c>
      <c r="I2400" s="2">
        <v>125</v>
      </c>
      <c r="J2400" s="2" t="s">
        <v>41</v>
      </c>
      <c r="K2400" s="2" t="s">
        <v>58</v>
      </c>
      <c r="L2400" s="2" t="s">
        <v>35</v>
      </c>
      <c r="M2400" s="2" t="s">
        <v>59</v>
      </c>
      <c r="N2400" s="2">
        <v>5</v>
      </c>
      <c r="O2400" s="2">
        <v>8</v>
      </c>
      <c r="P2400" s="2">
        <v>169</v>
      </c>
      <c r="Q2400" s="2" t="str">
        <f>VLOOKUP(A2400,'Additional Data'!$A$1:$D$9949,2,0)</f>
        <v>Website</v>
      </c>
      <c r="R2400" s="2" t="str">
        <f>VLOOKUP(A2400,'Additional Data'!$A$1:$D$9949,4,0)</f>
        <v>Debit Card</v>
      </c>
      <c r="S2400" s="5">
        <f>VLOOKUP(A2400,'Additional Data'!$A$1:$D$9949,3,0)</f>
        <v>3758.25855</v>
      </c>
      <c r="T2400" s="2" t="str">
        <f>HLOOKUP(B2400,'Additional Data'!$F$1:$N$2,2,0)</f>
        <v>Laptop</v>
      </c>
    </row>
    <row r="2401" spans="1:20" ht="14.25" customHeight="1">
      <c r="A2401" s="2">
        <v>151511</v>
      </c>
      <c r="B2401" s="2" t="s">
        <v>36</v>
      </c>
      <c r="C2401" s="2" t="s">
        <v>41</v>
      </c>
      <c r="D2401" s="2" t="s">
        <v>34</v>
      </c>
      <c r="E2401" s="4">
        <v>43532.820671296293</v>
      </c>
      <c r="F2401" s="4">
        <v>43538.820671296293</v>
      </c>
      <c r="G2401" s="4">
        <v>43535.820671296293</v>
      </c>
      <c r="H2401" s="2">
        <v>42</v>
      </c>
      <c r="I2401" s="2">
        <v>122</v>
      </c>
      <c r="J2401" s="2" t="s">
        <v>32</v>
      </c>
      <c r="K2401" s="2" t="s">
        <v>70</v>
      </c>
      <c r="L2401" s="2" t="s">
        <v>35</v>
      </c>
      <c r="M2401" s="2" t="s">
        <v>59</v>
      </c>
      <c r="N2401" s="2">
        <v>3</v>
      </c>
      <c r="O2401" s="2">
        <v>6</v>
      </c>
      <c r="P2401" s="2">
        <v>164</v>
      </c>
      <c r="Q2401" s="2" t="str">
        <f>VLOOKUP(A2401,'Additional Data'!$A$1:$D$9949,2,0)</f>
        <v>App</v>
      </c>
      <c r="R2401" s="2" t="str">
        <f>VLOOKUP(A2401,'Additional Data'!$A$1:$D$9949,4,0)</f>
        <v>Credit Card</v>
      </c>
      <c r="S2401" s="5">
        <f>VLOOKUP(A2401,'Additional Data'!$A$1:$D$9949,3,0)</f>
        <v>2923.5327830000001</v>
      </c>
      <c r="T2401" s="2" t="str">
        <f>HLOOKUP(B2401,'Additional Data'!$F$1:$N$2,2,0)</f>
        <v>Laptop</v>
      </c>
    </row>
    <row r="2402" spans="1:20" ht="14.25" customHeight="1">
      <c r="A2402" s="2">
        <v>275913</v>
      </c>
      <c r="B2402" s="2" t="s">
        <v>36</v>
      </c>
      <c r="C2402" s="2" t="s">
        <v>41</v>
      </c>
      <c r="D2402" s="2" t="s">
        <v>34</v>
      </c>
      <c r="E2402" s="4">
        <v>43532.821145833332</v>
      </c>
      <c r="F2402" s="4">
        <v>43536.821145833332</v>
      </c>
      <c r="G2402" s="4">
        <v>43536.821145833332</v>
      </c>
      <c r="H2402" s="2">
        <v>84</v>
      </c>
      <c r="I2402" s="2">
        <v>89</v>
      </c>
      <c r="J2402" s="2" t="s">
        <v>60</v>
      </c>
      <c r="K2402" s="2" t="s">
        <v>77</v>
      </c>
      <c r="L2402" s="2" t="s">
        <v>35</v>
      </c>
      <c r="M2402" s="2" t="s">
        <v>71</v>
      </c>
      <c r="N2402" s="2">
        <v>0</v>
      </c>
      <c r="O2402" s="2">
        <v>4</v>
      </c>
      <c r="P2402" s="2">
        <v>173</v>
      </c>
      <c r="Q2402" s="2" t="str">
        <f>VLOOKUP(A2402,'Additional Data'!$A$1:$D$9949,2,0)</f>
        <v>Website</v>
      </c>
      <c r="R2402" s="2" t="str">
        <f>VLOOKUP(A2402,'Additional Data'!$A$1:$D$9949,4,0)</f>
        <v>Credit Card</v>
      </c>
      <c r="S2402" s="5">
        <f>VLOOKUP(A2402,'Additional Data'!$A$1:$D$9949,3,0)</f>
        <v>2910</v>
      </c>
      <c r="T2402" s="2" t="str">
        <f>HLOOKUP(B2402,'Additional Data'!$F$1:$N$2,2,0)</f>
        <v>Laptop</v>
      </c>
    </row>
    <row r="2403" spans="1:20" ht="14.25" customHeight="1">
      <c r="A2403" s="2">
        <v>671996</v>
      </c>
      <c r="B2403" s="2" t="s">
        <v>39</v>
      </c>
      <c r="C2403" s="2" t="s">
        <v>41</v>
      </c>
      <c r="D2403" s="2" t="s">
        <v>34</v>
      </c>
      <c r="E2403" s="4">
        <v>43532.822199074071</v>
      </c>
      <c r="F2403" s="4">
        <v>43536.822199074071</v>
      </c>
      <c r="G2403" s="4">
        <v>43538.822199074071</v>
      </c>
      <c r="H2403" s="2">
        <v>56</v>
      </c>
      <c r="I2403" s="2">
        <v>90</v>
      </c>
      <c r="J2403" s="2" t="s">
        <v>60</v>
      </c>
      <c r="K2403" s="2" t="s">
        <v>77</v>
      </c>
      <c r="L2403" s="2" t="s">
        <v>35</v>
      </c>
      <c r="M2403" s="2" t="s">
        <v>71</v>
      </c>
      <c r="N2403" s="2">
        <v>-2</v>
      </c>
      <c r="O2403" s="2">
        <v>4</v>
      </c>
      <c r="P2403" s="2">
        <v>146</v>
      </c>
      <c r="Q2403" s="2" t="str">
        <f>VLOOKUP(A2403,'Additional Data'!$A$1:$D$9949,2,0)</f>
        <v>App</v>
      </c>
      <c r="R2403" s="2" t="str">
        <f>VLOOKUP(A2403,'Additional Data'!$A$1:$D$9949,4,0)</f>
        <v>Debit Card</v>
      </c>
      <c r="S2403" s="5">
        <f>VLOOKUP(A2403,'Additional Data'!$A$1:$D$9949,3,0)</f>
        <v>2924.5102740000002</v>
      </c>
      <c r="T2403" s="2" t="str">
        <f>HLOOKUP(B2403,'Additional Data'!$F$1:$N$2,2,0)</f>
        <v>Mobile</v>
      </c>
    </row>
    <row r="2404" spans="1:20" ht="14.25" customHeight="1">
      <c r="A2404" s="2">
        <v>278393</v>
      </c>
      <c r="B2404" s="2" t="s">
        <v>36</v>
      </c>
      <c r="C2404" s="2" t="s">
        <v>41</v>
      </c>
      <c r="D2404" s="2" t="s">
        <v>34</v>
      </c>
      <c r="E2404" s="4">
        <v>43532.827951388892</v>
      </c>
      <c r="F2404" s="4">
        <v>43534.827951388892</v>
      </c>
      <c r="G2404" s="4">
        <v>43537.827951388892</v>
      </c>
      <c r="H2404" s="2">
        <v>30</v>
      </c>
      <c r="I2404" s="2">
        <v>128</v>
      </c>
      <c r="J2404" s="2" t="s">
        <v>73</v>
      </c>
      <c r="K2404" s="2" t="s">
        <v>80</v>
      </c>
      <c r="L2404" s="2" t="s">
        <v>35</v>
      </c>
      <c r="M2404" s="2" t="s">
        <v>59</v>
      </c>
      <c r="N2404" s="2">
        <v>-3</v>
      </c>
      <c r="O2404" s="2">
        <v>2</v>
      </c>
      <c r="P2404" s="2">
        <v>158</v>
      </c>
      <c r="Q2404" s="2" t="str">
        <f>VLOOKUP(A2404,'Additional Data'!$A$1:$D$9949,2,0)</f>
        <v>App</v>
      </c>
      <c r="R2404" s="2" t="str">
        <f>VLOOKUP(A2404,'Additional Data'!$A$1:$D$9949,4,0)</f>
        <v>Credit Card</v>
      </c>
      <c r="S2404" s="5">
        <f>VLOOKUP(A2404,'Additional Data'!$A$1:$D$9949,3,0)</f>
        <v>833</v>
      </c>
      <c r="T2404" s="2" t="str">
        <f>HLOOKUP(B2404,'Additional Data'!$F$1:$N$2,2,0)</f>
        <v>Laptop</v>
      </c>
    </row>
    <row r="2405" spans="1:20" ht="14.25" customHeight="1">
      <c r="A2405" s="2">
        <v>950748</v>
      </c>
      <c r="B2405" s="2" t="s">
        <v>39</v>
      </c>
      <c r="C2405" s="2" t="s">
        <v>41</v>
      </c>
      <c r="D2405" s="2" t="s">
        <v>34</v>
      </c>
      <c r="E2405" s="4">
        <v>43532.829351851855</v>
      </c>
      <c r="F2405" s="4">
        <v>43538.829351851855</v>
      </c>
      <c r="G2405" s="4">
        <v>43537.829351851855</v>
      </c>
      <c r="H2405" s="2">
        <v>72</v>
      </c>
      <c r="I2405" s="2">
        <v>101</v>
      </c>
      <c r="J2405" s="2" t="s">
        <v>73</v>
      </c>
      <c r="K2405" s="2" t="s">
        <v>80</v>
      </c>
      <c r="L2405" s="2" t="s">
        <v>35</v>
      </c>
      <c r="M2405" s="2" t="s">
        <v>71</v>
      </c>
      <c r="N2405" s="2">
        <v>1</v>
      </c>
      <c r="O2405" s="2">
        <v>6</v>
      </c>
      <c r="P2405" s="2">
        <v>173</v>
      </c>
      <c r="Q2405" s="2" t="str">
        <f>VLOOKUP(A2405,'Additional Data'!$A$1:$D$9949,2,0)</f>
        <v>Website</v>
      </c>
      <c r="R2405" s="2" t="str">
        <f>VLOOKUP(A2405,'Additional Data'!$A$1:$D$9949,4,0)</f>
        <v>Debit Card</v>
      </c>
      <c r="S2405" s="5">
        <f>VLOOKUP(A2405,'Additional Data'!$A$1:$D$9949,3,0)</f>
        <v>1806.895595</v>
      </c>
      <c r="T2405" s="2" t="str">
        <f>HLOOKUP(B2405,'Additional Data'!$F$1:$N$2,2,0)</f>
        <v>Mobile</v>
      </c>
    </row>
    <row r="2406" spans="1:20" ht="14.25" customHeight="1">
      <c r="A2406" s="2">
        <v>600137</v>
      </c>
      <c r="B2406" s="2" t="s">
        <v>36</v>
      </c>
      <c r="C2406" s="2" t="s">
        <v>41</v>
      </c>
      <c r="D2406" s="2" t="s">
        <v>34</v>
      </c>
      <c r="E2406" s="4">
        <v>43532.830729166664</v>
      </c>
      <c r="F2406" s="4">
        <v>43534.830729166664</v>
      </c>
      <c r="G2406" s="4">
        <v>43539.830729166664</v>
      </c>
      <c r="H2406" s="2">
        <v>65</v>
      </c>
      <c r="I2406" s="2">
        <v>101</v>
      </c>
      <c r="J2406" s="2" t="s">
        <v>32</v>
      </c>
      <c r="K2406" s="2" t="s">
        <v>70</v>
      </c>
      <c r="L2406" s="2" t="s">
        <v>35</v>
      </c>
      <c r="M2406" s="2" t="s">
        <v>71</v>
      </c>
      <c r="N2406" s="2">
        <v>-5</v>
      </c>
      <c r="O2406" s="2">
        <v>2</v>
      </c>
      <c r="P2406" s="2">
        <v>166</v>
      </c>
      <c r="Q2406" s="2" t="str">
        <f>VLOOKUP(A2406,'Additional Data'!$A$1:$D$9949,2,0)</f>
        <v>App</v>
      </c>
      <c r="R2406" s="2" t="str">
        <f>VLOOKUP(A2406,'Additional Data'!$A$1:$D$9949,4,0)</f>
        <v>Credit Card</v>
      </c>
      <c r="S2406" s="5">
        <f>VLOOKUP(A2406,'Additional Data'!$A$1:$D$9949,3,0)</f>
        <v>2594.4380160000001</v>
      </c>
      <c r="T2406" s="2" t="str">
        <f>HLOOKUP(B2406,'Additional Data'!$F$1:$N$2,2,0)</f>
        <v>Laptop</v>
      </c>
    </row>
    <row r="2407" spans="1:20" ht="14.25" customHeight="1">
      <c r="A2407" s="2">
        <v>190170</v>
      </c>
      <c r="B2407" s="2" t="s">
        <v>39</v>
      </c>
      <c r="C2407" s="2" t="s">
        <v>32</v>
      </c>
      <c r="D2407" s="2" t="s">
        <v>34</v>
      </c>
      <c r="E2407" s="4">
        <v>43532.832013888888</v>
      </c>
      <c r="F2407" s="4">
        <v>43537.832013888888</v>
      </c>
      <c r="G2407" s="4">
        <v>43537.832013888888</v>
      </c>
      <c r="H2407" s="2">
        <v>33</v>
      </c>
      <c r="I2407" s="2">
        <v>106</v>
      </c>
      <c r="J2407" s="2" t="s">
        <v>60</v>
      </c>
      <c r="K2407" s="2" t="s">
        <v>61</v>
      </c>
      <c r="L2407" s="2" t="s">
        <v>35</v>
      </c>
      <c r="M2407" s="2" t="s">
        <v>59</v>
      </c>
      <c r="N2407" s="2">
        <v>0</v>
      </c>
      <c r="O2407" s="2">
        <v>5</v>
      </c>
      <c r="P2407" s="2">
        <v>139</v>
      </c>
      <c r="Q2407" s="2" t="str">
        <f>VLOOKUP(A2407,'Additional Data'!$A$1:$D$9949,2,0)</f>
        <v>Website</v>
      </c>
      <c r="R2407" s="2" t="str">
        <f>VLOOKUP(A2407,'Additional Data'!$A$1:$D$9949,4,0)</f>
        <v>Debit Card</v>
      </c>
      <c r="S2407" s="5">
        <f>VLOOKUP(A2407,'Additional Data'!$A$1:$D$9949,3,0)</f>
        <v>1019</v>
      </c>
      <c r="T2407" s="2" t="str">
        <f>HLOOKUP(B2407,'Additional Data'!$F$1:$N$2,2,0)</f>
        <v>Mobile</v>
      </c>
    </row>
    <row r="2408" spans="1:20" ht="14.25" customHeight="1">
      <c r="A2408" s="2">
        <v>798376</v>
      </c>
      <c r="B2408" s="2" t="s">
        <v>39</v>
      </c>
      <c r="C2408" s="2" t="s">
        <v>41</v>
      </c>
      <c r="D2408" s="2" t="s">
        <v>34</v>
      </c>
      <c r="E2408" s="4">
        <v>43532.836793981478</v>
      </c>
      <c r="F2408" s="4">
        <v>43540.836793981478</v>
      </c>
      <c r="G2408" s="4">
        <v>43537.836793981478</v>
      </c>
      <c r="H2408" s="2">
        <v>41</v>
      </c>
      <c r="I2408" s="2">
        <v>109</v>
      </c>
      <c r="J2408" s="2" t="s">
        <v>63</v>
      </c>
      <c r="K2408" s="2" t="s">
        <v>64</v>
      </c>
      <c r="L2408" s="2" t="s">
        <v>35</v>
      </c>
      <c r="M2408" s="2" t="s">
        <v>71</v>
      </c>
      <c r="N2408" s="2">
        <v>3</v>
      </c>
      <c r="O2408" s="2">
        <v>8</v>
      </c>
      <c r="P2408" s="2">
        <v>150</v>
      </c>
      <c r="Q2408" s="2" t="str">
        <f>VLOOKUP(A2408,'Additional Data'!$A$1:$D$9949,2,0)</f>
        <v>App</v>
      </c>
      <c r="R2408" s="2" t="str">
        <f>VLOOKUP(A2408,'Additional Data'!$A$1:$D$9949,4,0)</f>
        <v>Debit Card</v>
      </c>
      <c r="S2408" s="5">
        <f>VLOOKUP(A2408,'Additional Data'!$A$1:$D$9949,3,0)</f>
        <v>2544</v>
      </c>
      <c r="T2408" s="2" t="str">
        <f>HLOOKUP(B2408,'Additional Data'!$F$1:$N$2,2,0)</f>
        <v>Mobile</v>
      </c>
    </row>
    <row r="2409" spans="1:20" ht="14.25" customHeight="1">
      <c r="A2409" s="2">
        <v>891134</v>
      </c>
      <c r="B2409" s="2" t="s">
        <v>39</v>
      </c>
      <c r="C2409" s="2" t="s">
        <v>32</v>
      </c>
      <c r="D2409" s="2" t="s">
        <v>34</v>
      </c>
      <c r="E2409" s="4">
        <v>43532.839965277781</v>
      </c>
      <c r="F2409" s="4">
        <v>43536.839965277781</v>
      </c>
      <c r="G2409" s="4">
        <v>43535.839965277781</v>
      </c>
      <c r="H2409" s="2">
        <v>48</v>
      </c>
      <c r="I2409" s="2">
        <v>108</v>
      </c>
      <c r="J2409" s="2" t="s">
        <v>60</v>
      </c>
      <c r="K2409" s="2" t="s">
        <v>61</v>
      </c>
      <c r="L2409" s="2" t="s">
        <v>35</v>
      </c>
      <c r="M2409" s="2" t="s">
        <v>59</v>
      </c>
      <c r="N2409" s="2">
        <v>1</v>
      </c>
      <c r="O2409" s="2">
        <v>4</v>
      </c>
      <c r="P2409" s="2">
        <v>156</v>
      </c>
      <c r="Q2409" s="2" t="str">
        <f>VLOOKUP(A2409,'Additional Data'!$A$1:$D$9949,2,0)</f>
        <v>App</v>
      </c>
      <c r="R2409" s="2" t="str">
        <f>VLOOKUP(A2409,'Additional Data'!$A$1:$D$9949,4,0)</f>
        <v>Debit Card</v>
      </c>
      <c r="S2409" s="5">
        <f>VLOOKUP(A2409,'Additional Data'!$A$1:$D$9949,3,0)</f>
        <v>1320</v>
      </c>
      <c r="T2409" s="2" t="str">
        <f>HLOOKUP(B2409,'Additional Data'!$F$1:$N$2,2,0)</f>
        <v>Mobile</v>
      </c>
    </row>
    <row r="2410" spans="1:20" ht="14.25" customHeight="1">
      <c r="A2410" s="2">
        <v>412953</v>
      </c>
      <c r="B2410" s="2" t="s">
        <v>47</v>
      </c>
      <c r="C2410" s="2" t="s">
        <v>41</v>
      </c>
      <c r="D2410" s="2" t="s">
        <v>34</v>
      </c>
      <c r="E2410" s="4">
        <v>43532.842685185184</v>
      </c>
      <c r="F2410" s="4">
        <v>43539.842685185184</v>
      </c>
      <c r="G2410" s="4">
        <v>43538.842685185184</v>
      </c>
      <c r="H2410" s="2">
        <v>45</v>
      </c>
      <c r="I2410" s="2">
        <v>108</v>
      </c>
      <c r="J2410" s="2" t="s">
        <v>60</v>
      </c>
      <c r="K2410" s="2" t="s">
        <v>77</v>
      </c>
      <c r="L2410" s="2" t="s">
        <v>35</v>
      </c>
      <c r="M2410" s="2" t="s">
        <v>59</v>
      </c>
      <c r="N2410" s="2">
        <v>1</v>
      </c>
      <c r="O2410" s="2">
        <v>7</v>
      </c>
      <c r="P2410" s="2">
        <v>153</v>
      </c>
      <c r="Q2410" s="2" t="str">
        <f>VLOOKUP(A2410,'Additional Data'!$A$1:$D$9949,2,0)</f>
        <v>Website</v>
      </c>
      <c r="R2410" s="2" t="str">
        <f>VLOOKUP(A2410,'Additional Data'!$A$1:$D$9949,4,0)</f>
        <v>Credit Card</v>
      </c>
      <c r="S2410" s="5">
        <f>VLOOKUP(A2410,'Additional Data'!$A$1:$D$9949,3,0)</f>
        <v>3624.56014</v>
      </c>
      <c r="T2410" s="2" t="str">
        <f>HLOOKUP(B2410,'Additional Data'!$F$1:$N$2,2,0)</f>
        <v>Tablet</v>
      </c>
    </row>
    <row r="2411" spans="1:20" ht="14.25" customHeight="1">
      <c r="A2411" s="2">
        <v>157671</v>
      </c>
      <c r="B2411" s="2" t="s">
        <v>49</v>
      </c>
      <c r="C2411" s="2" t="s">
        <v>41</v>
      </c>
      <c r="D2411" s="2" t="s">
        <v>34</v>
      </c>
      <c r="E2411" s="4">
        <v>43532.856446759259</v>
      </c>
      <c r="F2411" s="4">
        <v>43537.856446759259</v>
      </c>
      <c r="G2411" s="4">
        <v>43535.856446759259</v>
      </c>
      <c r="H2411" s="2">
        <v>79</v>
      </c>
      <c r="I2411" s="2">
        <v>86</v>
      </c>
      <c r="J2411" s="2" t="s">
        <v>60</v>
      </c>
      <c r="K2411" s="2" t="s">
        <v>77</v>
      </c>
      <c r="L2411" s="2" t="s">
        <v>35</v>
      </c>
      <c r="M2411" s="2" t="s">
        <v>71</v>
      </c>
      <c r="N2411" s="2">
        <v>2</v>
      </c>
      <c r="O2411" s="2">
        <v>5</v>
      </c>
      <c r="P2411" s="2">
        <v>165</v>
      </c>
      <c r="Q2411" s="2" t="str">
        <f>VLOOKUP(A2411,'Additional Data'!$A$1:$D$9949,2,0)</f>
        <v>Website</v>
      </c>
      <c r="R2411" s="2" t="str">
        <f>VLOOKUP(A2411,'Additional Data'!$A$1:$D$9949,4,0)</f>
        <v>Credit Card</v>
      </c>
      <c r="S2411" s="5">
        <f>VLOOKUP(A2411,'Additional Data'!$A$1:$D$9949,3,0)</f>
        <v>1283.044954</v>
      </c>
      <c r="T2411" s="2" t="str">
        <f>HLOOKUP(B2411,'Additional Data'!$F$1:$N$2,2,0)</f>
        <v>TV</v>
      </c>
    </row>
    <row r="2412" spans="1:20" ht="14.25" customHeight="1">
      <c r="A2412" s="2">
        <v>179200</v>
      </c>
      <c r="B2412" s="2" t="s">
        <v>42</v>
      </c>
      <c r="C2412" s="2" t="s">
        <v>41</v>
      </c>
      <c r="D2412" s="2" t="s">
        <v>34</v>
      </c>
      <c r="E2412" s="4">
        <v>43532.867789351854</v>
      </c>
      <c r="F2412" s="4">
        <v>43543.867789351854</v>
      </c>
      <c r="G2412" s="4">
        <v>43535.867789351854</v>
      </c>
      <c r="H2412" s="2">
        <v>43</v>
      </c>
      <c r="I2412" s="2">
        <v>128</v>
      </c>
      <c r="J2412" s="2" t="s">
        <v>73</v>
      </c>
      <c r="K2412" s="2" t="s">
        <v>80</v>
      </c>
      <c r="L2412" s="2" t="s">
        <v>35</v>
      </c>
      <c r="M2412" s="2" t="s">
        <v>71</v>
      </c>
      <c r="N2412" s="2">
        <v>8</v>
      </c>
      <c r="O2412" s="2">
        <v>11</v>
      </c>
      <c r="P2412" s="2">
        <v>171</v>
      </c>
      <c r="Q2412" s="2" t="str">
        <f>VLOOKUP(A2412,'Additional Data'!$A$1:$D$9949,2,0)</f>
        <v>App</v>
      </c>
      <c r="R2412" s="2" t="str">
        <f>VLOOKUP(A2412,'Additional Data'!$A$1:$D$9949,4,0)</f>
        <v>Debit Card</v>
      </c>
      <c r="S2412" s="5">
        <f>VLOOKUP(A2412,'Additional Data'!$A$1:$D$9949,3,0)</f>
        <v>2546.454123</v>
      </c>
      <c r="T2412" s="2" t="str">
        <f>HLOOKUP(B2412,'Additional Data'!$F$1:$N$2,2,0)</f>
        <v>TV</v>
      </c>
    </row>
    <row r="2413" spans="1:20" ht="14.25" customHeight="1">
      <c r="A2413" s="2">
        <v>516682</v>
      </c>
      <c r="B2413" s="2" t="s">
        <v>39</v>
      </c>
      <c r="C2413" s="2" t="s">
        <v>32</v>
      </c>
      <c r="D2413" s="2" t="s">
        <v>34</v>
      </c>
      <c r="E2413" s="4">
        <v>43532.870925925927</v>
      </c>
      <c r="F2413" s="4">
        <v>43540.870925925927</v>
      </c>
      <c r="G2413" s="4">
        <v>43539.870925925927</v>
      </c>
      <c r="H2413" s="2">
        <v>33</v>
      </c>
      <c r="I2413" s="2">
        <v>113</v>
      </c>
      <c r="J2413" s="2" t="s">
        <v>60</v>
      </c>
      <c r="K2413" s="2" t="s">
        <v>61</v>
      </c>
      <c r="L2413" s="2" t="s">
        <v>35</v>
      </c>
      <c r="M2413" s="2" t="s">
        <v>59</v>
      </c>
      <c r="N2413" s="2">
        <v>1</v>
      </c>
      <c r="O2413" s="2">
        <v>8</v>
      </c>
      <c r="P2413" s="2">
        <v>146</v>
      </c>
      <c r="Q2413" s="2" t="str">
        <f>VLOOKUP(A2413,'Additional Data'!$A$1:$D$9949,2,0)</f>
        <v>App</v>
      </c>
      <c r="R2413" s="2" t="str">
        <f>VLOOKUP(A2413,'Additional Data'!$A$1:$D$9949,4,0)</f>
        <v>Debit Card</v>
      </c>
      <c r="S2413" s="5">
        <f>VLOOKUP(A2413,'Additional Data'!$A$1:$D$9949,3,0)</f>
        <v>2410.6293089999999</v>
      </c>
      <c r="T2413" s="2" t="str">
        <f>HLOOKUP(B2413,'Additional Data'!$F$1:$N$2,2,0)</f>
        <v>Mobile</v>
      </c>
    </row>
    <row r="2414" spans="1:20" ht="14.25" customHeight="1">
      <c r="A2414" s="2">
        <v>734594</v>
      </c>
      <c r="B2414" s="2" t="s">
        <v>47</v>
      </c>
      <c r="C2414" s="2" t="s">
        <v>41</v>
      </c>
      <c r="D2414" s="2" t="s">
        <v>34</v>
      </c>
      <c r="E2414" s="4">
        <v>43532.876979166664</v>
      </c>
      <c r="F2414" s="4">
        <v>43539.876979166664</v>
      </c>
      <c r="G2414" s="4">
        <v>43537.876979166664</v>
      </c>
      <c r="H2414" s="2">
        <v>44</v>
      </c>
      <c r="I2414" s="2">
        <v>120</v>
      </c>
      <c r="J2414" s="2" t="s">
        <v>32</v>
      </c>
      <c r="K2414" s="2" t="s">
        <v>70</v>
      </c>
      <c r="L2414" s="2" t="s">
        <v>35</v>
      </c>
      <c r="M2414" s="2" t="s">
        <v>59</v>
      </c>
      <c r="N2414" s="2">
        <v>2</v>
      </c>
      <c r="O2414" s="2">
        <v>7</v>
      </c>
      <c r="P2414" s="2">
        <v>164</v>
      </c>
      <c r="Q2414" s="2" t="str">
        <f>VLOOKUP(A2414,'Additional Data'!$A$1:$D$9949,2,0)</f>
        <v>App</v>
      </c>
      <c r="R2414" s="2" t="str">
        <f>VLOOKUP(A2414,'Additional Data'!$A$1:$D$9949,4,0)</f>
        <v>Debit Card</v>
      </c>
      <c r="S2414" s="5">
        <f>VLOOKUP(A2414,'Additional Data'!$A$1:$D$9949,3,0)</f>
        <v>3366.6680139999999</v>
      </c>
      <c r="T2414" s="2" t="str">
        <f>HLOOKUP(B2414,'Additional Data'!$F$1:$N$2,2,0)</f>
        <v>Tablet</v>
      </c>
    </row>
    <row r="2415" spans="1:20" ht="14.25" customHeight="1">
      <c r="A2415" s="2">
        <v>298859</v>
      </c>
      <c r="B2415" s="2" t="s">
        <v>39</v>
      </c>
      <c r="C2415" s="2" t="s">
        <v>41</v>
      </c>
      <c r="D2415" s="2" t="s">
        <v>34</v>
      </c>
      <c r="E2415" s="4">
        <v>43532.883414351854</v>
      </c>
      <c r="F2415" s="4">
        <v>43537.883414351854</v>
      </c>
      <c r="G2415" s="4">
        <v>43538.883414351854</v>
      </c>
      <c r="H2415" s="2">
        <v>0</v>
      </c>
      <c r="I2415" s="2">
        <v>122</v>
      </c>
      <c r="J2415" s="2" t="s">
        <v>41</v>
      </c>
      <c r="K2415" s="2" t="s">
        <v>66</v>
      </c>
      <c r="L2415" s="2" t="s">
        <v>67</v>
      </c>
      <c r="M2415" s="2" t="s">
        <v>59</v>
      </c>
      <c r="N2415" s="2">
        <v>-1</v>
      </c>
      <c r="O2415" s="2">
        <v>5</v>
      </c>
      <c r="P2415" s="2">
        <v>122</v>
      </c>
      <c r="Q2415" s="2" t="str">
        <f>VLOOKUP(A2415,'Additional Data'!$A$1:$D$9949,2,0)</f>
        <v>App</v>
      </c>
      <c r="R2415" s="2" t="str">
        <f>VLOOKUP(A2415,'Additional Data'!$A$1:$D$9949,4,0)</f>
        <v>Credit Card</v>
      </c>
      <c r="S2415" s="5">
        <f>VLOOKUP(A2415,'Additional Data'!$A$1:$D$9949,3,0)</f>
        <v>1320.974993</v>
      </c>
      <c r="T2415" s="2" t="str">
        <f>HLOOKUP(B2415,'Additional Data'!$F$1:$N$2,2,0)</f>
        <v>Mobile</v>
      </c>
    </row>
    <row r="2416" spans="1:20" ht="14.25" customHeight="1">
      <c r="A2416" s="2">
        <v>877229</v>
      </c>
      <c r="B2416" s="2" t="s">
        <v>39</v>
      </c>
      <c r="C2416" s="2" t="s">
        <v>41</v>
      </c>
      <c r="D2416" s="2" t="s">
        <v>34</v>
      </c>
      <c r="E2416" s="4">
        <v>43532.894247685188</v>
      </c>
      <c r="F2416" s="4">
        <v>43539.894247685188</v>
      </c>
      <c r="G2416" s="4">
        <v>43537.894247685188</v>
      </c>
      <c r="H2416" s="2">
        <v>30</v>
      </c>
      <c r="I2416" s="2">
        <v>114</v>
      </c>
      <c r="J2416" s="2" t="s">
        <v>60</v>
      </c>
      <c r="K2416" s="2" t="s">
        <v>77</v>
      </c>
      <c r="L2416" s="2" t="s">
        <v>35</v>
      </c>
      <c r="M2416" s="2" t="s">
        <v>59</v>
      </c>
      <c r="N2416" s="2">
        <v>2</v>
      </c>
      <c r="O2416" s="2">
        <v>7</v>
      </c>
      <c r="P2416" s="2">
        <v>144</v>
      </c>
      <c r="Q2416" s="2" t="str">
        <f>VLOOKUP(A2416,'Additional Data'!$A$1:$D$9949,2,0)</f>
        <v>App</v>
      </c>
      <c r="R2416" s="2" t="str">
        <f>VLOOKUP(A2416,'Additional Data'!$A$1:$D$9949,4,0)</f>
        <v>Credit Card</v>
      </c>
      <c r="S2416" s="5">
        <f>VLOOKUP(A2416,'Additional Data'!$A$1:$D$9949,3,0)</f>
        <v>393</v>
      </c>
      <c r="T2416" s="2" t="str">
        <f>HLOOKUP(B2416,'Additional Data'!$F$1:$N$2,2,0)</f>
        <v>Mobile</v>
      </c>
    </row>
    <row r="2417" spans="1:20" ht="14.25" customHeight="1">
      <c r="A2417" s="2">
        <v>779948</v>
      </c>
      <c r="B2417" s="2" t="s">
        <v>48</v>
      </c>
      <c r="C2417" s="2" t="s">
        <v>41</v>
      </c>
      <c r="D2417" s="2" t="s">
        <v>34</v>
      </c>
      <c r="E2417" s="4">
        <v>43532.894999999997</v>
      </c>
      <c r="F2417" s="4">
        <v>43534.894999999997</v>
      </c>
      <c r="G2417" s="4">
        <v>43536.894999999997</v>
      </c>
      <c r="H2417" s="2">
        <v>39</v>
      </c>
      <c r="I2417" s="2">
        <v>107</v>
      </c>
      <c r="J2417" s="2" t="s">
        <v>60</v>
      </c>
      <c r="K2417" s="2" t="s">
        <v>77</v>
      </c>
      <c r="L2417" s="2" t="s">
        <v>35</v>
      </c>
      <c r="M2417" s="2" t="s">
        <v>71</v>
      </c>
      <c r="N2417" s="2">
        <v>-2</v>
      </c>
      <c r="O2417" s="2">
        <v>2</v>
      </c>
      <c r="P2417" s="2">
        <v>146</v>
      </c>
      <c r="Q2417" s="2" t="str">
        <f>VLOOKUP(A2417,'Additional Data'!$A$1:$D$9949,2,0)</f>
        <v>App</v>
      </c>
      <c r="R2417" s="2" t="str">
        <f>VLOOKUP(A2417,'Additional Data'!$A$1:$D$9949,4,0)</f>
        <v>Debit Card</v>
      </c>
      <c r="S2417" s="5">
        <f>VLOOKUP(A2417,'Additional Data'!$A$1:$D$9949,3,0)</f>
        <v>1333.5937220000001</v>
      </c>
      <c r="T2417" s="2" t="str">
        <f>HLOOKUP(B2417,'Additional Data'!$F$1:$N$2,2,0)</f>
        <v>Gaming Console</v>
      </c>
    </row>
    <row r="2418" spans="1:20" ht="14.25" customHeight="1">
      <c r="A2418" s="2">
        <v>614312</v>
      </c>
      <c r="B2418" s="2" t="s">
        <v>30</v>
      </c>
      <c r="C2418" s="2" t="s">
        <v>32</v>
      </c>
      <c r="D2418" s="2" t="s">
        <v>34</v>
      </c>
      <c r="E2418" s="4">
        <v>43532.898877314816</v>
      </c>
      <c r="F2418" s="4">
        <v>43536.898877314816</v>
      </c>
      <c r="G2418" s="4">
        <v>43536.898877314816</v>
      </c>
      <c r="H2418" s="2">
        <v>49</v>
      </c>
      <c r="I2418" s="2">
        <v>129</v>
      </c>
      <c r="J2418" s="2" t="s">
        <v>41</v>
      </c>
      <c r="K2418" s="2" t="s">
        <v>58</v>
      </c>
      <c r="L2418" s="2" t="s">
        <v>35</v>
      </c>
      <c r="M2418" s="2" t="s">
        <v>71</v>
      </c>
      <c r="N2418" s="2">
        <v>0</v>
      </c>
      <c r="O2418" s="2">
        <v>4</v>
      </c>
      <c r="P2418" s="2">
        <v>178</v>
      </c>
      <c r="Q2418" s="2" t="str">
        <f>VLOOKUP(A2418,'Additional Data'!$A$1:$D$9949,2,0)</f>
        <v>App</v>
      </c>
      <c r="R2418" s="2" t="str">
        <f>VLOOKUP(A2418,'Additional Data'!$A$1:$D$9949,4,0)</f>
        <v>Debit Card</v>
      </c>
      <c r="S2418" s="5">
        <f>VLOOKUP(A2418,'Additional Data'!$A$1:$D$9949,3,0)</f>
        <v>1555.657888</v>
      </c>
      <c r="T2418" s="2" t="str">
        <f>HLOOKUP(B2418,'Additional Data'!$F$1:$N$2,2,0)</f>
        <v>PC</v>
      </c>
    </row>
    <row r="2419" spans="1:20" ht="14.25" customHeight="1">
      <c r="A2419" s="2">
        <v>697641</v>
      </c>
      <c r="B2419" s="2" t="s">
        <v>47</v>
      </c>
      <c r="C2419" s="2" t="s">
        <v>32</v>
      </c>
      <c r="D2419" s="2" t="s">
        <v>34</v>
      </c>
      <c r="E2419" s="4">
        <v>43532.905856481484</v>
      </c>
      <c r="F2419" s="4">
        <v>43532.905856481484</v>
      </c>
      <c r="G2419" s="4">
        <v>43539.905856481484</v>
      </c>
      <c r="H2419" s="2">
        <v>0</v>
      </c>
      <c r="I2419" s="2">
        <v>125</v>
      </c>
      <c r="J2419" s="2" t="s">
        <v>32</v>
      </c>
      <c r="K2419" s="2" t="s">
        <v>82</v>
      </c>
      <c r="L2419" s="2" t="s">
        <v>67</v>
      </c>
      <c r="M2419" s="2" t="s">
        <v>59</v>
      </c>
      <c r="N2419" s="2">
        <v>-7</v>
      </c>
      <c r="O2419" s="2">
        <v>0</v>
      </c>
      <c r="P2419" s="2">
        <v>125</v>
      </c>
      <c r="Q2419" s="2" t="str">
        <f>VLOOKUP(A2419,'Additional Data'!$A$1:$D$9949,2,0)</f>
        <v>Website</v>
      </c>
      <c r="R2419" s="2" t="str">
        <f>VLOOKUP(A2419,'Additional Data'!$A$1:$D$9949,4,0)</f>
        <v>Cash On Delivery</v>
      </c>
      <c r="S2419" s="5">
        <f>VLOOKUP(A2419,'Additional Data'!$A$1:$D$9949,3,0)</f>
        <v>2460.2214309999999</v>
      </c>
      <c r="T2419" s="2" t="str">
        <f>HLOOKUP(B2419,'Additional Data'!$F$1:$N$2,2,0)</f>
        <v>Tablet</v>
      </c>
    </row>
    <row r="2420" spans="1:20" ht="14.25" customHeight="1">
      <c r="A2420" s="2">
        <v>350351</v>
      </c>
      <c r="B2420" s="2" t="s">
        <v>36</v>
      </c>
      <c r="C2420" s="2" t="s">
        <v>32</v>
      </c>
      <c r="D2420" s="2" t="s">
        <v>34</v>
      </c>
      <c r="E2420" s="4">
        <v>43532.906273148146</v>
      </c>
      <c r="F2420" s="4">
        <v>43540.906273148146</v>
      </c>
      <c r="G2420" s="4">
        <v>43535.906273148146</v>
      </c>
      <c r="H2420" s="2">
        <v>48</v>
      </c>
      <c r="I2420" s="2">
        <v>123</v>
      </c>
      <c r="J2420" s="2" t="s">
        <v>41</v>
      </c>
      <c r="K2420" s="2" t="s">
        <v>58</v>
      </c>
      <c r="L2420" s="2" t="s">
        <v>35</v>
      </c>
      <c r="M2420" s="2" t="s">
        <v>59</v>
      </c>
      <c r="N2420" s="2">
        <v>5</v>
      </c>
      <c r="O2420" s="2">
        <v>8</v>
      </c>
      <c r="P2420" s="2">
        <v>171</v>
      </c>
      <c r="Q2420" s="2" t="str">
        <f>VLOOKUP(A2420,'Additional Data'!$A$1:$D$9949,2,0)</f>
        <v>App</v>
      </c>
      <c r="R2420" s="2" t="str">
        <f>VLOOKUP(A2420,'Additional Data'!$A$1:$D$9949,4,0)</f>
        <v>Credit Card</v>
      </c>
      <c r="S2420" s="5">
        <f>VLOOKUP(A2420,'Additional Data'!$A$1:$D$9949,3,0)</f>
        <v>977.59323380000001</v>
      </c>
      <c r="T2420" s="2" t="str">
        <f>HLOOKUP(B2420,'Additional Data'!$F$1:$N$2,2,0)</f>
        <v>Laptop</v>
      </c>
    </row>
    <row r="2421" spans="1:20" ht="14.25" customHeight="1">
      <c r="A2421" s="2">
        <v>10498</v>
      </c>
      <c r="B2421" s="2" t="s">
        <v>30</v>
      </c>
      <c r="C2421" s="2" t="s">
        <v>32</v>
      </c>
      <c r="D2421" s="2" t="s">
        <v>34</v>
      </c>
      <c r="E2421" s="4">
        <v>43532.906493055554</v>
      </c>
      <c r="F2421" s="4">
        <v>43537.906493055554</v>
      </c>
      <c r="G2421" s="4">
        <v>43535.906493055554</v>
      </c>
      <c r="H2421" s="2">
        <v>40</v>
      </c>
      <c r="I2421" s="2">
        <v>128</v>
      </c>
      <c r="J2421" s="2" t="s">
        <v>41</v>
      </c>
      <c r="K2421" s="2" t="s">
        <v>58</v>
      </c>
      <c r="L2421" s="2" t="s">
        <v>35</v>
      </c>
      <c r="M2421" s="2" t="s">
        <v>59</v>
      </c>
      <c r="N2421" s="2">
        <v>2</v>
      </c>
      <c r="O2421" s="2">
        <v>5</v>
      </c>
      <c r="P2421" s="2">
        <v>168</v>
      </c>
      <c r="Q2421" s="2" t="str">
        <f>VLOOKUP(A2421,'Additional Data'!$A$1:$D$9949,2,0)</f>
        <v>App</v>
      </c>
      <c r="R2421" s="2" t="str">
        <f>VLOOKUP(A2421,'Additional Data'!$A$1:$D$9949,4,0)</f>
        <v>Debit Card</v>
      </c>
      <c r="S2421" s="5">
        <f>VLOOKUP(A2421,'Additional Data'!$A$1:$D$9949,3,0)</f>
        <v>748</v>
      </c>
      <c r="T2421" s="2" t="str">
        <f>HLOOKUP(B2421,'Additional Data'!$F$1:$N$2,2,0)</f>
        <v>PC</v>
      </c>
    </row>
    <row r="2422" spans="1:20" ht="14.25" customHeight="1">
      <c r="A2422" s="2">
        <v>803366</v>
      </c>
      <c r="B2422" s="2" t="s">
        <v>42</v>
      </c>
      <c r="C2422" s="2" t="s">
        <v>41</v>
      </c>
      <c r="D2422" s="2" t="s">
        <v>34</v>
      </c>
      <c r="E2422" s="4">
        <v>43532.906747685185</v>
      </c>
      <c r="F2422" s="4">
        <v>43534.906747685185</v>
      </c>
      <c r="G2422" s="4">
        <v>43537.906747685185</v>
      </c>
      <c r="H2422" s="2">
        <v>34</v>
      </c>
      <c r="I2422" s="2">
        <v>105</v>
      </c>
      <c r="J2422" s="2" t="s">
        <v>63</v>
      </c>
      <c r="K2422" s="2" t="s">
        <v>64</v>
      </c>
      <c r="L2422" s="2" t="s">
        <v>35</v>
      </c>
      <c r="M2422" s="2" t="s">
        <v>59</v>
      </c>
      <c r="N2422" s="2">
        <v>-3</v>
      </c>
      <c r="O2422" s="2">
        <v>2</v>
      </c>
      <c r="P2422" s="2">
        <v>139</v>
      </c>
      <c r="Q2422" s="2" t="str">
        <f>VLOOKUP(A2422,'Additional Data'!$A$1:$D$9949,2,0)</f>
        <v>App</v>
      </c>
      <c r="R2422" s="2" t="str">
        <f>VLOOKUP(A2422,'Additional Data'!$A$1:$D$9949,4,0)</f>
        <v>Debit Card</v>
      </c>
      <c r="S2422" s="5">
        <f>VLOOKUP(A2422,'Additional Data'!$A$1:$D$9949,3,0)</f>
        <v>2632.9970429999998</v>
      </c>
      <c r="T2422" s="2" t="str">
        <f>HLOOKUP(B2422,'Additional Data'!$F$1:$N$2,2,0)</f>
        <v>TV</v>
      </c>
    </row>
    <row r="2423" spans="1:20" ht="14.25" customHeight="1">
      <c r="A2423" s="2">
        <v>368320</v>
      </c>
      <c r="B2423" s="2" t="s">
        <v>36</v>
      </c>
      <c r="C2423" s="2" t="s">
        <v>32</v>
      </c>
      <c r="D2423" s="2" t="s">
        <v>34</v>
      </c>
      <c r="E2423" s="4">
        <v>43532.908564814818</v>
      </c>
      <c r="F2423" s="4">
        <v>43540.908564814818</v>
      </c>
      <c r="G2423" s="4">
        <v>43536.908564814818</v>
      </c>
      <c r="H2423" s="2">
        <v>71</v>
      </c>
      <c r="I2423" s="2">
        <v>105</v>
      </c>
      <c r="J2423" s="2" t="s">
        <v>73</v>
      </c>
      <c r="K2423" s="2" t="s">
        <v>74</v>
      </c>
      <c r="L2423" s="2" t="s">
        <v>35</v>
      </c>
      <c r="M2423" s="2" t="s">
        <v>71</v>
      </c>
      <c r="N2423" s="2">
        <v>4</v>
      </c>
      <c r="O2423" s="2">
        <v>8</v>
      </c>
      <c r="P2423" s="2">
        <v>176</v>
      </c>
      <c r="Q2423" s="2" t="str">
        <f>VLOOKUP(A2423,'Additional Data'!$A$1:$D$9949,2,0)</f>
        <v>App</v>
      </c>
      <c r="R2423" s="2" t="str">
        <f>VLOOKUP(A2423,'Additional Data'!$A$1:$D$9949,4,0)</f>
        <v>Debit Card</v>
      </c>
      <c r="S2423" s="5">
        <f>VLOOKUP(A2423,'Additional Data'!$A$1:$D$9949,3,0)</f>
        <v>1648.1007059999999</v>
      </c>
      <c r="T2423" s="2" t="str">
        <f>HLOOKUP(B2423,'Additional Data'!$F$1:$N$2,2,0)</f>
        <v>Laptop</v>
      </c>
    </row>
    <row r="2424" spans="1:20" ht="14.25" customHeight="1">
      <c r="A2424" s="2">
        <v>190989</v>
      </c>
      <c r="B2424" s="2" t="s">
        <v>49</v>
      </c>
      <c r="C2424" s="2" t="s">
        <v>32</v>
      </c>
      <c r="D2424" s="2" t="s">
        <v>34</v>
      </c>
      <c r="E2424" s="4">
        <v>43532.910914351851</v>
      </c>
      <c r="F2424" s="4">
        <v>43532.910914351851</v>
      </c>
      <c r="G2424" s="4">
        <v>43538.910914351851</v>
      </c>
      <c r="H2424" s="2">
        <v>0</v>
      </c>
      <c r="I2424" s="2">
        <v>129</v>
      </c>
      <c r="J2424" s="2" t="s">
        <v>32</v>
      </c>
      <c r="K2424" s="2" t="s">
        <v>82</v>
      </c>
      <c r="L2424" s="2" t="s">
        <v>67</v>
      </c>
      <c r="M2424" s="2" t="s">
        <v>59</v>
      </c>
      <c r="N2424" s="2">
        <v>-6</v>
      </c>
      <c r="O2424" s="2">
        <v>0</v>
      </c>
      <c r="P2424" s="2">
        <v>129</v>
      </c>
      <c r="Q2424" s="2" t="str">
        <f>VLOOKUP(A2424,'Additional Data'!$A$1:$D$9949,2,0)</f>
        <v>Website</v>
      </c>
      <c r="R2424" s="2" t="str">
        <f>VLOOKUP(A2424,'Additional Data'!$A$1:$D$9949,4,0)</f>
        <v>Credit Card</v>
      </c>
      <c r="S2424" s="5">
        <f>VLOOKUP(A2424,'Additional Data'!$A$1:$D$9949,3,0)</f>
        <v>2855</v>
      </c>
      <c r="T2424" s="2" t="str">
        <f>HLOOKUP(B2424,'Additional Data'!$F$1:$N$2,2,0)</f>
        <v>TV</v>
      </c>
    </row>
    <row r="2425" spans="1:20" ht="14.25" customHeight="1">
      <c r="A2425" s="2">
        <v>687710</v>
      </c>
      <c r="B2425" s="2" t="s">
        <v>36</v>
      </c>
      <c r="C2425" s="2" t="s">
        <v>41</v>
      </c>
      <c r="D2425" s="2" t="s">
        <v>34</v>
      </c>
      <c r="E2425" s="4">
        <v>43532.912048611113</v>
      </c>
      <c r="F2425" s="4">
        <v>43532.912048611113</v>
      </c>
      <c r="G2425" s="4">
        <v>43539.912048611113</v>
      </c>
      <c r="H2425" s="2">
        <v>0</v>
      </c>
      <c r="I2425" s="2">
        <v>102</v>
      </c>
      <c r="J2425" s="2" t="s">
        <v>41</v>
      </c>
      <c r="K2425" s="2" t="s">
        <v>66</v>
      </c>
      <c r="L2425" s="2" t="s">
        <v>67</v>
      </c>
      <c r="M2425" s="2" t="s">
        <v>71</v>
      </c>
      <c r="N2425" s="2">
        <v>-7</v>
      </c>
      <c r="O2425" s="2">
        <v>0</v>
      </c>
      <c r="P2425" s="2">
        <v>102</v>
      </c>
      <c r="Q2425" s="2" t="str">
        <f>VLOOKUP(A2425,'Additional Data'!$A$1:$D$9949,2,0)</f>
        <v>App</v>
      </c>
      <c r="R2425" s="2" t="str">
        <f>VLOOKUP(A2425,'Additional Data'!$A$1:$D$9949,4,0)</f>
        <v>Debit Card</v>
      </c>
      <c r="S2425" s="5">
        <f>VLOOKUP(A2425,'Additional Data'!$A$1:$D$9949,3,0)</f>
        <v>1457.8303149999999</v>
      </c>
      <c r="T2425" s="2" t="str">
        <f>HLOOKUP(B2425,'Additional Data'!$F$1:$N$2,2,0)</f>
        <v>Laptop</v>
      </c>
    </row>
    <row r="2426" spans="1:20" ht="14.25" customHeight="1">
      <c r="A2426" s="2">
        <v>382667</v>
      </c>
      <c r="B2426" s="2" t="s">
        <v>36</v>
      </c>
      <c r="C2426" s="2" t="s">
        <v>32</v>
      </c>
      <c r="D2426" s="2" t="s">
        <v>34</v>
      </c>
      <c r="E2426" s="4">
        <v>43532.921215277776</v>
      </c>
      <c r="F2426" s="4">
        <v>43538.921215277776</v>
      </c>
      <c r="G2426" s="4">
        <v>43539.921215277776</v>
      </c>
      <c r="H2426" s="2">
        <v>32</v>
      </c>
      <c r="I2426" s="2">
        <v>121</v>
      </c>
      <c r="J2426" s="2" t="s">
        <v>41</v>
      </c>
      <c r="K2426" s="2" t="s">
        <v>58</v>
      </c>
      <c r="L2426" s="2" t="s">
        <v>35</v>
      </c>
      <c r="M2426" s="2" t="s">
        <v>59</v>
      </c>
      <c r="N2426" s="2">
        <v>-1</v>
      </c>
      <c r="O2426" s="2">
        <v>6</v>
      </c>
      <c r="P2426" s="2">
        <v>153</v>
      </c>
      <c r="Q2426" s="2" t="str">
        <f>VLOOKUP(A2426,'Additional Data'!$A$1:$D$9949,2,0)</f>
        <v>App</v>
      </c>
      <c r="R2426" s="2" t="str">
        <f>VLOOKUP(A2426,'Additional Data'!$A$1:$D$9949,4,0)</f>
        <v>Credit Card</v>
      </c>
      <c r="S2426" s="5">
        <f>VLOOKUP(A2426,'Additional Data'!$A$1:$D$9949,3,0)</f>
        <v>3266</v>
      </c>
      <c r="T2426" s="2" t="str">
        <f>HLOOKUP(B2426,'Additional Data'!$F$1:$N$2,2,0)</f>
        <v>Laptop</v>
      </c>
    </row>
    <row r="2427" spans="1:20" ht="14.25" customHeight="1">
      <c r="A2427" s="2">
        <v>798873</v>
      </c>
      <c r="B2427" s="2" t="s">
        <v>39</v>
      </c>
      <c r="C2427" s="2" t="s">
        <v>32</v>
      </c>
      <c r="D2427" s="2" t="s">
        <v>34</v>
      </c>
      <c r="E2427" s="4">
        <v>43532.921446759261</v>
      </c>
      <c r="F2427" s="4">
        <v>43534.921446759261</v>
      </c>
      <c r="G2427" s="4">
        <v>43538.921446759261</v>
      </c>
      <c r="H2427" s="2">
        <v>68</v>
      </c>
      <c r="I2427" s="2">
        <v>102</v>
      </c>
      <c r="J2427" s="2" t="s">
        <v>41</v>
      </c>
      <c r="K2427" s="2" t="s">
        <v>58</v>
      </c>
      <c r="L2427" s="2" t="s">
        <v>35</v>
      </c>
      <c r="M2427" s="2" t="s">
        <v>71</v>
      </c>
      <c r="N2427" s="2">
        <v>-4</v>
      </c>
      <c r="O2427" s="2">
        <v>2</v>
      </c>
      <c r="P2427" s="2">
        <v>170</v>
      </c>
      <c r="Q2427" s="2" t="str">
        <f>VLOOKUP(A2427,'Additional Data'!$A$1:$D$9949,2,0)</f>
        <v>Website</v>
      </c>
      <c r="R2427" s="2" t="str">
        <f>VLOOKUP(A2427,'Additional Data'!$A$1:$D$9949,4,0)</f>
        <v>Credit Card</v>
      </c>
      <c r="S2427" s="5">
        <f>VLOOKUP(A2427,'Additional Data'!$A$1:$D$9949,3,0)</f>
        <v>1056</v>
      </c>
      <c r="T2427" s="2" t="str">
        <f>HLOOKUP(B2427,'Additional Data'!$F$1:$N$2,2,0)</f>
        <v>Mobile</v>
      </c>
    </row>
    <row r="2428" spans="1:20" ht="14.25" customHeight="1">
      <c r="A2428" s="2">
        <v>598117</v>
      </c>
      <c r="B2428" s="2" t="s">
        <v>30</v>
      </c>
      <c r="C2428" s="2" t="s">
        <v>32</v>
      </c>
      <c r="D2428" s="2" t="s">
        <v>34</v>
      </c>
      <c r="E2428" s="4">
        <v>43532.92459490741</v>
      </c>
      <c r="F2428" s="4">
        <v>43534.92459490741</v>
      </c>
      <c r="G2428" s="4">
        <v>43536.92459490741</v>
      </c>
      <c r="H2428" s="2">
        <v>49</v>
      </c>
      <c r="I2428" s="2">
        <v>121</v>
      </c>
      <c r="J2428" s="2" t="s">
        <v>73</v>
      </c>
      <c r="K2428" s="2" t="s">
        <v>74</v>
      </c>
      <c r="L2428" s="2" t="s">
        <v>35</v>
      </c>
      <c r="M2428" s="2" t="s">
        <v>59</v>
      </c>
      <c r="N2428" s="2">
        <v>-2</v>
      </c>
      <c r="O2428" s="2">
        <v>2</v>
      </c>
      <c r="P2428" s="2">
        <v>170</v>
      </c>
      <c r="Q2428" s="2" t="str">
        <f>VLOOKUP(A2428,'Additional Data'!$A$1:$D$9949,2,0)</f>
        <v>App</v>
      </c>
      <c r="R2428" s="2" t="str">
        <f>VLOOKUP(A2428,'Additional Data'!$A$1:$D$9949,4,0)</f>
        <v>Credit Card</v>
      </c>
      <c r="S2428" s="5">
        <f>VLOOKUP(A2428,'Additional Data'!$A$1:$D$9949,3,0)</f>
        <v>755</v>
      </c>
      <c r="T2428" s="2" t="str">
        <f>HLOOKUP(B2428,'Additional Data'!$F$1:$N$2,2,0)</f>
        <v>PC</v>
      </c>
    </row>
    <row r="2429" spans="1:20" ht="14.25" customHeight="1">
      <c r="A2429" s="2">
        <v>143775</v>
      </c>
      <c r="B2429" s="2" t="s">
        <v>49</v>
      </c>
      <c r="C2429" s="2" t="s">
        <v>41</v>
      </c>
      <c r="D2429" s="2" t="s">
        <v>34</v>
      </c>
      <c r="E2429" s="4">
        <v>43532.924791666665</v>
      </c>
      <c r="F2429" s="4">
        <v>43537.924791666665</v>
      </c>
      <c r="G2429" s="4">
        <v>43537.924791666665</v>
      </c>
      <c r="H2429" s="2">
        <v>26</v>
      </c>
      <c r="I2429" s="2">
        <v>105</v>
      </c>
      <c r="J2429" s="2" t="s">
        <v>60</v>
      </c>
      <c r="K2429" s="2" t="s">
        <v>77</v>
      </c>
      <c r="L2429" s="2" t="s">
        <v>35</v>
      </c>
      <c r="M2429" s="2" t="s">
        <v>59</v>
      </c>
      <c r="N2429" s="2">
        <v>0</v>
      </c>
      <c r="O2429" s="2">
        <v>5</v>
      </c>
      <c r="P2429" s="2">
        <v>131</v>
      </c>
      <c r="Q2429" s="2" t="str">
        <f>VLOOKUP(A2429,'Additional Data'!$A$1:$D$9949,2,0)</f>
        <v>Website</v>
      </c>
      <c r="R2429" s="2" t="str">
        <f>VLOOKUP(A2429,'Additional Data'!$A$1:$D$9949,4,0)</f>
        <v>Credit Card</v>
      </c>
      <c r="S2429" s="5">
        <f>VLOOKUP(A2429,'Additional Data'!$A$1:$D$9949,3,0)</f>
        <v>2022</v>
      </c>
      <c r="T2429" s="2" t="str">
        <f>HLOOKUP(B2429,'Additional Data'!$F$1:$N$2,2,0)</f>
        <v>TV</v>
      </c>
    </row>
    <row r="2430" spans="1:20" ht="14.25" customHeight="1">
      <c r="A2430" s="2">
        <v>755862</v>
      </c>
      <c r="B2430" s="2" t="s">
        <v>36</v>
      </c>
      <c r="C2430" s="2" t="s">
        <v>32</v>
      </c>
      <c r="D2430" s="2" t="s">
        <v>34</v>
      </c>
      <c r="E2430" s="4">
        <v>43532.934224537035</v>
      </c>
      <c r="F2430" s="4">
        <v>43534.934224537035</v>
      </c>
      <c r="G2430" s="4">
        <v>43538.934224537035</v>
      </c>
      <c r="H2430" s="2">
        <v>25</v>
      </c>
      <c r="I2430" s="2">
        <v>114</v>
      </c>
      <c r="J2430" s="2" t="s">
        <v>63</v>
      </c>
      <c r="K2430" s="2" t="s">
        <v>81</v>
      </c>
      <c r="L2430" s="2" t="s">
        <v>35</v>
      </c>
      <c r="M2430" s="2" t="s">
        <v>59</v>
      </c>
      <c r="N2430" s="2">
        <v>-4</v>
      </c>
      <c r="O2430" s="2">
        <v>2</v>
      </c>
      <c r="P2430" s="2">
        <v>139</v>
      </c>
      <c r="Q2430" s="2" t="str">
        <f>VLOOKUP(A2430,'Additional Data'!$A$1:$D$9949,2,0)</f>
        <v>Website</v>
      </c>
      <c r="R2430" s="2" t="str">
        <f>VLOOKUP(A2430,'Additional Data'!$A$1:$D$9949,4,0)</f>
        <v>Debit Card</v>
      </c>
      <c r="S2430" s="5">
        <f>VLOOKUP(A2430,'Additional Data'!$A$1:$D$9949,3,0)</f>
        <v>2673.7648899999999</v>
      </c>
      <c r="T2430" s="2" t="str">
        <f>HLOOKUP(B2430,'Additional Data'!$F$1:$N$2,2,0)</f>
        <v>Laptop</v>
      </c>
    </row>
    <row r="2431" spans="1:20" ht="14.25" customHeight="1">
      <c r="A2431" s="2">
        <v>394440</v>
      </c>
      <c r="B2431" s="2" t="s">
        <v>48</v>
      </c>
      <c r="C2431" s="2" t="s">
        <v>32</v>
      </c>
      <c r="D2431" s="2" t="s">
        <v>34</v>
      </c>
      <c r="E2431" s="4">
        <v>43532.934606481482</v>
      </c>
      <c r="F2431" s="4">
        <v>43537.934606481482</v>
      </c>
      <c r="G2431" s="4">
        <v>43535.934606481482</v>
      </c>
      <c r="H2431" s="2">
        <v>0</v>
      </c>
      <c r="I2431" s="2">
        <v>121</v>
      </c>
      <c r="J2431" s="2" t="s">
        <v>32</v>
      </c>
      <c r="K2431" s="2" t="s">
        <v>82</v>
      </c>
      <c r="L2431" s="2" t="s">
        <v>67</v>
      </c>
      <c r="M2431" s="2" t="s">
        <v>71</v>
      </c>
      <c r="N2431" s="2">
        <v>2</v>
      </c>
      <c r="O2431" s="2">
        <v>5</v>
      </c>
      <c r="P2431" s="2">
        <v>121</v>
      </c>
      <c r="Q2431" s="2" t="str">
        <f>VLOOKUP(A2431,'Additional Data'!$A$1:$D$9949,2,0)</f>
        <v>Website</v>
      </c>
      <c r="R2431" s="2" t="str">
        <f>VLOOKUP(A2431,'Additional Data'!$A$1:$D$9949,4,0)</f>
        <v>Debit Card</v>
      </c>
      <c r="S2431" s="5">
        <f>VLOOKUP(A2431,'Additional Data'!$A$1:$D$9949,3,0)</f>
        <v>3528.8964190000002</v>
      </c>
      <c r="T2431" s="2" t="str">
        <f>HLOOKUP(B2431,'Additional Data'!$F$1:$N$2,2,0)</f>
        <v>Gaming Console</v>
      </c>
    </row>
    <row r="2432" spans="1:20" ht="14.25" customHeight="1">
      <c r="A2432" s="2">
        <v>111849</v>
      </c>
      <c r="B2432" s="2" t="s">
        <v>39</v>
      </c>
      <c r="C2432" s="2" t="s">
        <v>41</v>
      </c>
      <c r="D2432" s="2" t="s">
        <v>34</v>
      </c>
      <c r="E2432" s="4">
        <v>43532.936215277776</v>
      </c>
      <c r="F2432" s="4">
        <v>43533.936215277776</v>
      </c>
      <c r="G2432" s="4">
        <v>43535.936215277776</v>
      </c>
      <c r="H2432" s="2">
        <v>0</v>
      </c>
      <c r="I2432" s="2">
        <v>126</v>
      </c>
      <c r="J2432" s="2" t="s">
        <v>41</v>
      </c>
      <c r="K2432" s="2" t="s">
        <v>66</v>
      </c>
      <c r="L2432" s="2" t="s">
        <v>67</v>
      </c>
      <c r="M2432" s="2" t="s">
        <v>59</v>
      </c>
      <c r="N2432" s="2">
        <v>-2</v>
      </c>
      <c r="O2432" s="2">
        <v>1</v>
      </c>
      <c r="P2432" s="2">
        <v>126</v>
      </c>
      <c r="Q2432" s="2" t="str">
        <f>VLOOKUP(A2432,'Additional Data'!$A$1:$D$9949,2,0)</f>
        <v>Website</v>
      </c>
      <c r="R2432" s="2" t="str">
        <f>VLOOKUP(A2432,'Additional Data'!$A$1:$D$9949,4,0)</f>
        <v>Credit Card</v>
      </c>
      <c r="S2432" s="5">
        <f>VLOOKUP(A2432,'Additional Data'!$A$1:$D$9949,3,0)</f>
        <v>2090.5130250000002</v>
      </c>
      <c r="T2432" s="2" t="str">
        <f>HLOOKUP(B2432,'Additional Data'!$F$1:$N$2,2,0)</f>
        <v>Mobile</v>
      </c>
    </row>
    <row r="2433" spans="1:20" ht="14.25" customHeight="1">
      <c r="A2433" s="2">
        <v>310387</v>
      </c>
      <c r="B2433" s="2" t="s">
        <v>30</v>
      </c>
      <c r="C2433" s="2" t="s">
        <v>41</v>
      </c>
      <c r="D2433" s="2" t="s">
        <v>34</v>
      </c>
      <c r="E2433" s="4">
        <v>43532.938055555554</v>
      </c>
      <c r="F2433" s="4">
        <v>43536.938055555554</v>
      </c>
      <c r="G2433" s="4">
        <v>43536.938055555554</v>
      </c>
      <c r="H2433" s="2">
        <v>29</v>
      </c>
      <c r="I2433" s="2">
        <v>113</v>
      </c>
      <c r="J2433" s="2" t="s">
        <v>60</v>
      </c>
      <c r="K2433" s="2" t="s">
        <v>77</v>
      </c>
      <c r="L2433" s="2" t="s">
        <v>35</v>
      </c>
      <c r="M2433" s="2" t="s">
        <v>59</v>
      </c>
      <c r="N2433" s="2">
        <v>0</v>
      </c>
      <c r="O2433" s="2">
        <v>4</v>
      </c>
      <c r="P2433" s="2">
        <v>142</v>
      </c>
      <c r="Q2433" s="2" t="str">
        <f>VLOOKUP(A2433,'Additional Data'!$A$1:$D$9949,2,0)</f>
        <v>App</v>
      </c>
      <c r="R2433" s="2" t="str">
        <f>VLOOKUP(A2433,'Additional Data'!$A$1:$D$9949,4,0)</f>
        <v>Cash On Delivery</v>
      </c>
      <c r="S2433" s="5">
        <f>VLOOKUP(A2433,'Additional Data'!$A$1:$D$9949,3,0)</f>
        <v>515.15109210000003</v>
      </c>
      <c r="T2433" s="2" t="str">
        <f>HLOOKUP(B2433,'Additional Data'!$F$1:$N$2,2,0)</f>
        <v>PC</v>
      </c>
    </row>
    <row r="2434" spans="1:20" ht="14.25" customHeight="1">
      <c r="A2434" s="2">
        <v>860611</v>
      </c>
      <c r="B2434" s="2" t="s">
        <v>39</v>
      </c>
      <c r="C2434" s="2" t="s">
        <v>41</v>
      </c>
      <c r="D2434" s="2" t="s">
        <v>34</v>
      </c>
      <c r="E2434" s="4">
        <v>43532.944305555553</v>
      </c>
      <c r="F2434" s="4">
        <v>43542.944305555553</v>
      </c>
      <c r="G2434" s="4">
        <v>43537.944305555553</v>
      </c>
      <c r="H2434" s="2">
        <v>36</v>
      </c>
      <c r="I2434" s="2">
        <v>128</v>
      </c>
      <c r="J2434" s="2" t="s">
        <v>32</v>
      </c>
      <c r="K2434" s="2" t="s">
        <v>70</v>
      </c>
      <c r="L2434" s="2" t="s">
        <v>35</v>
      </c>
      <c r="M2434" s="2" t="s">
        <v>59</v>
      </c>
      <c r="N2434" s="2">
        <v>5</v>
      </c>
      <c r="O2434" s="2">
        <v>10</v>
      </c>
      <c r="P2434" s="2">
        <v>164</v>
      </c>
      <c r="Q2434" s="2" t="str">
        <f>VLOOKUP(A2434,'Additional Data'!$A$1:$D$9949,2,0)</f>
        <v>App</v>
      </c>
      <c r="R2434" s="2" t="str">
        <f>VLOOKUP(A2434,'Additional Data'!$A$1:$D$9949,4,0)</f>
        <v>Credit Card</v>
      </c>
      <c r="S2434" s="5">
        <f>VLOOKUP(A2434,'Additional Data'!$A$1:$D$9949,3,0)</f>
        <v>2147.0216719999999</v>
      </c>
      <c r="T2434" s="2" t="str">
        <f>HLOOKUP(B2434,'Additional Data'!$F$1:$N$2,2,0)</f>
        <v>Mobile</v>
      </c>
    </row>
    <row r="2435" spans="1:20" ht="14.25" customHeight="1">
      <c r="A2435" s="2">
        <v>759490</v>
      </c>
      <c r="B2435" s="2" t="s">
        <v>30</v>
      </c>
      <c r="C2435" s="2" t="s">
        <v>32</v>
      </c>
      <c r="D2435" s="2" t="s">
        <v>34</v>
      </c>
      <c r="E2435" s="4">
        <v>43532.946331018517</v>
      </c>
      <c r="F2435" s="4">
        <v>43535.946331018517</v>
      </c>
      <c r="G2435" s="4">
        <v>43535.946331018517</v>
      </c>
      <c r="H2435" s="2">
        <v>0</v>
      </c>
      <c r="I2435" s="2">
        <v>105</v>
      </c>
      <c r="J2435" s="2" t="s">
        <v>32</v>
      </c>
      <c r="K2435" s="2" t="s">
        <v>82</v>
      </c>
      <c r="L2435" s="2" t="s">
        <v>67</v>
      </c>
      <c r="M2435" s="2" t="s">
        <v>71</v>
      </c>
      <c r="N2435" s="2">
        <v>0</v>
      </c>
      <c r="O2435" s="2">
        <v>3</v>
      </c>
      <c r="P2435" s="2">
        <v>105</v>
      </c>
      <c r="Q2435" s="2" t="str">
        <f>VLOOKUP(A2435,'Additional Data'!$A$1:$D$9949,2,0)</f>
        <v>App</v>
      </c>
      <c r="R2435" s="2" t="str">
        <f>VLOOKUP(A2435,'Additional Data'!$A$1:$D$9949,4,0)</f>
        <v>Debit Card</v>
      </c>
      <c r="S2435" s="5">
        <f>VLOOKUP(A2435,'Additional Data'!$A$1:$D$9949,3,0)</f>
        <v>1381.5371660000001</v>
      </c>
      <c r="T2435" s="2" t="str">
        <f>HLOOKUP(B2435,'Additional Data'!$F$1:$N$2,2,0)</f>
        <v>PC</v>
      </c>
    </row>
    <row r="2436" spans="1:20" ht="14.25" customHeight="1">
      <c r="A2436" s="2">
        <v>414689</v>
      </c>
      <c r="B2436" s="2" t="s">
        <v>30</v>
      </c>
      <c r="C2436" s="2" t="s">
        <v>41</v>
      </c>
      <c r="D2436" s="2" t="s">
        <v>34</v>
      </c>
      <c r="E2436" s="4">
        <v>43532.94972222222</v>
      </c>
      <c r="F2436" s="4">
        <v>43537.94972222222</v>
      </c>
      <c r="G2436" s="4">
        <v>43536.94972222222</v>
      </c>
      <c r="H2436" s="2">
        <v>46</v>
      </c>
      <c r="I2436" s="2">
        <v>123</v>
      </c>
      <c r="J2436" s="2" t="s">
        <v>32</v>
      </c>
      <c r="K2436" s="2" t="s">
        <v>70</v>
      </c>
      <c r="L2436" s="2" t="s">
        <v>35</v>
      </c>
      <c r="M2436" s="2" t="s">
        <v>59</v>
      </c>
      <c r="N2436" s="2">
        <v>1</v>
      </c>
      <c r="O2436" s="2">
        <v>5</v>
      </c>
      <c r="P2436" s="2">
        <v>169</v>
      </c>
      <c r="Q2436" s="2" t="str">
        <f>VLOOKUP(A2436,'Additional Data'!$A$1:$D$9949,2,0)</f>
        <v>App</v>
      </c>
      <c r="R2436" s="2" t="str">
        <f>VLOOKUP(A2436,'Additional Data'!$A$1:$D$9949,4,0)</f>
        <v>Credit Card</v>
      </c>
      <c r="S2436" s="5">
        <f>VLOOKUP(A2436,'Additional Data'!$A$1:$D$9949,3,0)</f>
        <v>1278.545063</v>
      </c>
      <c r="T2436" s="2" t="str">
        <f>HLOOKUP(B2436,'Additional Data'!$F$1:$N$2,2,0)</f>
        <v>PC</v>
      </c>
    </row>
    <row r="2437" spans="1:20" ht="14.25" customHeight="1">
      <c r="A2437" s="2">
        <v>325388</v>
      </c>
      <c r="B2437" s="2" t="s">
        <v>36</v>
      </c>
      <c r="C2437" s="2" t="s">
        <v>32</v>
      </c>
      <c r="D2437" s="2" t="s">
        <v>34</v>
      </c>
      <c r="E2437" s="4">
        <v>43532.949733796297</v>
      </c>
      <c r="F2437" s="4">
        <v>43538.949733796297</v>
      </c>
      <c r="G2437" s="4">
        <v>43537.949733796297</v>
      </c>
      <c r="H2437" s="2">
        <v>42</v>
      </c>
      <c r="I2437" s="2">
        <v>129</v>
      </c>
      <c r="J2437" s="2" t="s">
        <v>41</v>
      </c>
      <c r="K2437" s="2" t="s">
        <v>58</v>
      </c>
      <c r="L2437" s="2" t="s">
        <v>35</v>
      </c>
      <c r="M2437" s="2" t="s">
        <v>71</v>
      </c>
      <c r="N2437" s="2">
        <v>1</v>
      </c>
      <c r="O2437" s="2">
        <v>6</v>
      </c>
      <c r="P2437" s="2">
        <v>171</v>
      </c>
      <c r="Q2437" s="2" t="str">
        <f>VLOOKUP(A2437,'Additional Data'!$A$1:$D$9949,2,0)</f>
        <v>App</v>
      </c>
      <c r="R2437" s="2" t="str">
        <f>VLOOKUP(A2437,'Additional Data'!$A$1:$D$9949,4,0)</f>
        <v>Debit Card</v>
      </c>
      <c r="S2437" s="5">
        <f>VLOOKUP(A2437,'Additional Data'!$A$1:$D$9949,3,0)</f>
        <v>2934.631969</v>
      </c>
      <c r="T2437" s="2" t="str">
        <f>HLOOKUP(B2437,'Additional Data'!$F$1:$N$2,2,0)</f>
        <v>Laptop</v>
      </c>
    </row>
    <row r="2438" spans="1:20" ht="14.25" customHeight="1">
      <c r="A2438" s="2">
        <v>125351</v>
      </c>
      <c r="B2438" s="2" t="s">
        <v>36</v>
      </c>
      <c r="C2438" s="2" t="s">
        <v>41</v>
      </c>
      <c r="D2438" s="2" t="s">
        <v>34</v>
      </c>
      <c r="E2438" s="4">
        <v>43532.953472222223</v>
      </c>
      <c r="F2438" s="4">
        <v>43535.953472222223</v>
      </c>
      <c r="G2438" s="4">
        <v>43536.953472222223</v>
      </c>
      <c r="H2438" s="2">
        <v>0</v>
      </c>
      <c r="I2438" s="2">
        <v>103</v>
      </c>
      <c r="J2438" s="2" t="s">
        <v>41</v>
      </c>
      <c r="K2438" s="2" t="s">
        <v>66</v>
      </c>
      <c r="L2438" s="2" t="s">
        <v>67</v>
      </c>
      <c r="M2438" s="2" t="s">
        <v>71</v>
      </c>
      <c r="N2438" s="2">
        <v>-1</v>
      </c>
      <c r="O2438" s="2">
        <v>3</v>
      </c>
      <c r="P2438" s="2">
        <v>103</v>
      </c>
      <c r="Q2438" s="2" t="str">
        <f>VLOOKUP(A2438,'Additional Data'!$A$1:$D$9949,2,0)</f>
        <v>App</v>
      </c>
      <c r="R2438" s="2" t="str">
        <f>VLOOKUP(A2438,'Additional Data'!$A$1:$D$9949,4,0)</f>
        <v>Credit Card</v>
      </c>
      <c r="S2438" s="5">
        <f>VLOOKUP(A2438,'Additional Data'!$A$1:$D$9949,3,0)</f>
        <v>1849</v>
      </c>
      <c r="T2438" s="2" t="str">
        <f>HLOOKUP(B2438,'Additional Data'!$F$1:$N$2,2,0)</f>
        <v>Laptop</v>
      </c>
    </row>
    <row r="2439" spans="1:20" ht="14.25" customHeight="1">
      <c r="A2439" s="2">
        <v>943490</v>
      </c>
      <c r="B2439" s="2" t="s">
        <v>30</v>
      </c>
      <c r="C2439" s="2" t="s">
        <v>41</v>
      </c>
      <c r="D2439" s="2" t="s">
        <v>34</v>
      </c>
      <c r="E2439" s="4">
        <v>43532.954872685186</v>
      </c>
      <c r="F2439" s="4">
        <v>43534.954872685186</v>
      </c>
      <c r="G2439" s="4">
        <v>43536.954872685186</v>
      </c>
      <c r="H2439" s="2">
        <v>75</v>
      </c>
      <c r="I2439" s="2">
        <v>108</v>
      </c>
      <c r="J2439" s="2" t="s">
        <v>32</v>
      </c>
      <c r="K2439" s="2" t="s">
        <v>70</v>
      </c>
      <c r="L2439" s="2" t="s">
        <v>35</v>
      </c>
      <c r="M2439" s="2" t="s">
        <v>71</v>
      </c>
      <c r="N2439" s="2">
        <v>-2</v>
      </c>
      <c r="O2439" s="2">
        <v>2</v>
      </c>
      <c r="P2439" s="2">
        <v>183</v>
      </c>
      <c r="Q2439" s="2" t="str">
        <f>VLOOKUP(A2439,'Additional Data'!$A$1:$D$9949,2,0)</f>
        <v>App</v>
      </c>
      <c r="R2439" s="2" t="str">
        <f>VLOOKUP(A2439,'Additional Data'!$A$1:$D$9949,4,0)</f>
        <v>Debit Card</v>
      </c>
      <c r="S2439" s="5">
        <f>VLOOKUP(A2439,'Additional Data'!$A$1:$D$9949,3,0)</f>
        <v>3559.2216199999998</v>
      </c>
      <c r="T2439" s="2" t="str">
        <f>HLOOKUP(B2439,'Additional Data'!$F$1:$N$2,2,0)</f>
        <v>PC</v>
      </c>
    </row>
    <row r="2440" spans="1:20" ht="14.25" customHeight="1">
      <c r="A2440" s="2">
        <v>12731</v>
      </c>
      <c r="B2440" s="2" t="s">
        <v>46</v>
      </c>
      <c r="C2440" s="2" t="s">
        <v>41</v>
      </c>
      <c r="D2440" s="2" t="s">
        <v>34</v>
      </c>
      <c r="E2440" s="4">
        <v>43532.957245370373</v>
      </c>
      <c r="F2440" s="4">
        <v>43540.957245370373</v>
      </c>
      <c r="G2440" s="4">
        <v>43535.957245370373</v>
      </c>
      <c r="H2440" s="2">
        <v>47</v>
      </c>
      <c r="I2440" s="2">
        <v>127</v>
      </c>
      <c r="J2440" s="2" t="s">
        <v>32</v>
      </c>
      <c r="K2440" s="2" t="s">
        <v>70</v>
      </c>
      <c r="L2440" s="2" t="s">
        <v>35</v>
      </c>
      <c r="M2440" s="2" t="s">
        <v>59</v>
      </c>
      <c r="N2440" s="2">
        <v>5</v>
      </c>
      <c r="O2440" s="2">
        <v>8</v>
      </c>
      <c r="P2440" s="2">
        <v>174</v>
      </c>
      <c r="Q2440" s="2" t="str">
        <f>VLOOKUP(A2440,'Additional Data'!$A$1:$D$9949,2,0)</f>
        <v>App</v>
      </c>
      <c r="R2440" s="2" t="str">
        <f>VLOOKUP(A2440,'Additional Data'!$A$1:$D$9949,4,0)</f>
        <v>Credit Card</v>
      </c>
      <c r="S2440" s="5">
        <f>VLOOKUP(A2440,'Additional Data'!$A$1:$D$9949,3,0)</f>
        <v>2517.559518</v>
      </c>
      <c r="T2440" s="2" t="str">
        <f>HLOOKUP(B2440,'Additional Data'!$F$1:$N$2,2,0)</f>
        <v>TV</v>
      </c>
    </row>
    <row r="2441" spans="1:20" ht="14.25" customHeight="1">
      <c r="A2441" s="2">
        <v>114513</v>
      </c>
      <c r="B2441" s="2" t="s">
        <v>36</v>
      </c>
      <c r="C2441" s="2" t="s">
        <v>32</v>
      </c>
      <c r="D2441" s="2" t="s">
        <v>34</v>
      </c>
      <c r="E2441" s="4">
        <v>43532.960057870368</v>
      </c>
      <c r="F2441" s="4">
        <v>43535.960057870368</v>
      </c>
      <c r="G2441" s="4">
        <v>43536.960057870368</v>
      </c>
      <c r="H2441" s="2">
        <v>46</v>
      </c>
      <c r="I2441" s="2">
        <v>126</v>
      </c>
      <c r="J2441" s="2" t="s">
        <v>73</v>
      </c>
      <c r="K2441" s="2" t="s">
        <v>74</v>
      </c>
      <c r="L2441" s="2" t="s">
        <v>35</v>
      </c>
      <c r="M2441" s="2" t="s">
        <v>59</v>
      </c>
      <c r="N2441" s="2">
        <v>-1</v>
      </c>
      <c r="O2441" s="2">
        <v>3</v>
      </c>
      <c r="P2441" s="2">
        <v>172</v>
      </c>
      <c r="Q2441" s="2" t="str">
        <f>VLOOKUP(A2441,'Additional Data'!$A$1:$D$9949,2,0)</f>
        <v>Website</v>
      </c>
      <c r="R2441" s="2" t="str">
        <f>VLOOKUP(A2441,'Additional Data'!$A$1:$D$9949,4,0)</f>
        <v>Cash On Delivery</v>
      </c>
      <c r="S2441" s="5">
        <f>VLOOKUP(A2441,'Additional Data'!$A$1:$D$9949,3,0)</f>
        <v>2405.1982760000001</v>
      </c>
      <c r="T2441" s="2" t="str">
        <f>HLOOKUP(B2441,'Additional Data'!$F$1:$N$2,2,0)</f>
        <v>Laptop</v>
      </c>
    </row>
    <row r="2442" spans="1:20" ht="14.25" customHeight="1">
      <c r="A2442" s="2">
        <v>953819</v>
      </c>
      <c r="B2442" s="2" t="s">
        <v>39</v>
      </c>
      <c r="C2442" s="2" t="s">
        <v>32</v>
      </c>
      <c r="D2442" s="2" t="s">
        <v>34</v>
      </c>
      <c r="E2442" s="4">
        <v>43532.966238425928</v>
      </c>
      <c r="F2442" s="4">
        <v>43536.966238425928</v>
      </c>
      <c r="G2442" s="4">
        <v>43536.966238425928</v>
      </c>
      <c r="H2442" s="2">
        <v>33</v>
      </c>
      <c r="I2442" s="2">
        <v>108</v>
      </c>
      <c r="J2442" s="2" t="s">
        <v>60</v>
      </c>
      <c r="K2442" s="2" t="s">
        <v>61</v>
      </c>
      <c r="L2442" s="2" t="s">
        <v>35</v>
      </c>
      <c r="M2442" s="2" t="s">
        <v>59</v>
      </c>
      <c r="N2442" s="2">
        <v>0</v>
      </c>
      <c r="O2442" s="2">
        <v>4</v>
      </c>
      <c r="P2442" s="2">
        <v>141</v>
      </c>
      <c r="Q2442" s="2" t="str">
        <f>VLOOKUP(A2442,'Additional Data'!$A$1:$D$9949,2,0)</f>
        <v>App</v>
      </c>
      <c r="R2442" s="2" t="str">
        <f>VLOOKUP(A2442,'Additional Data'!$A$1:$D$9949,4,0)</f>
        <v>Credit Card</v>
      </c>
      <c r="S2442" s="5">
        <f>VLOOKUP(A2442,'Additional Data'!$A$1:$D$9949,3,0)</f>
        <v>1404.0752130000001</v>
      </c>
      <c r="T2442" s="2" t="str">
        <f>HLOOKUP(B2442,'Additional Data'!$F$1:$N$2,2,0)</f>
        <v>Mobile</v>
      </c>
    </row>
    <row r="2443" spans="1:20" ht="14.25" customHeight="1">
      <c r="A2443" s="2">
        <v>670624</v>
      </c>
      <c r="B2443" s="2" t="s">
        <v>42</v>
      </c>
      <c r="C2443" s="2" t="s">
        <v>32</v>
      </c>
      <c r="D2443" s="2" t="s">
        <v>34</v>
      </c>
      <c r="E2443" s="4">
        <v>43532.972430555557</v>
      </c>
      <c r="F2443" s="4">
        <v>43534.972430555557</v>
      </c>
      <c r="G2443" s="4">
        <v>43538.972430555557</v>
      </c>
      <c r="H2443" s="2">
        <v>66</v>
      </c>
      <c r="I2443" s="2">
        <v>101</v>
      </c>
      <c r="J2443" s="2" t="s">
        <v>41</v>
      </c>
      <c r="K2443" s="2" t="s">
        <v>58</v>
      </c>
      <c r="L2443" s="2" t="s">
        <v>35</v>
      </c>
      <c r="M2443" s="2" t="s">
        <v>71</v>
      </c>
      <c r="N2443" s="2">
        <v>-4</v>
      </c>
      <c r="O2443" s="2">
        <v>2</v>
      </c>
      <c r="P2443" s="2">
        <v>167</v>
      </c>
      <c r="Q2443" s="2" t="str">
        <f>VLOOKUP(A2443,'Additional Data'!$A$1:$D$9949,2,0)</f>
        <v>App</v>
      </c>
      <c r="R2443" s="2" t="str">
        <f>VLOOKUP(A2443,'Additional Data'!$A$1:$D$9949,4,0)</f>
        <v>Debit Card</v>
      </c>
      <c r="S2443" s="5">
        <f>VLOOKUP(A2443,'Additional Data'!$A$1:$D$9949,3,0)</f>
        <v>1374.276347</v>
      </c>
      <c r="T2443" s="2" t="str">
        <f>HLOOKUP(B2443,'Additional Data'!$F$1:$N$2,2,0)</f>
        <v>TV</v>
      </c>
    </row>
    <row r="2444" spans="1:20" ht="14.25" customHeight="1">
      <c r="A2444" s="2">
        <v>236894</v>
      </c>
      <c r="B2444" s="2" t="s">
        <v>39</v>
      </c>
      <c r="C2444" s="2" t="s">
        <v>41</v>
      </c>
      <c r="D2444" s="2" t="s">
        <v>34</v>
      </c>
      <c r="E2444" s="4">
        <v>43532.978125000001</v>
      </c>
      <c r="F2444" s="4">
        <v>43539.978125000001</v>
      </c>
      <c r="G2444" s="4">
        <v>43535.978125000001</v>
      </c>
      <c r="H2444" s="2">
        <v>40</v>
      </c>
      <c r="I2444" s="2">
        <v>114</v>
      </c>
      <c r="J2444" s="2" t="s">
        <v>60</v>
      </c>
      <c r="K2444" s="2" t="s">
        <v>77</v>
      </c>
      <c r="L2444" s="2" t="s">
        <v>35</v>
      </c>
      <c r="M2444" s="2" t="s">
        <v>59</v>
      </c>
      <c r="N2444" s="2">
        <v>4</v>
      </c>
      <c r="O2444" s="2">
        <v>7</v>
      </c>
      <c r="P2444" s="2">
        <v>154</v>
      </c>
      <c r="Q2444" s="2" t="str">
        <f>VLOOKUP(A2444,'Additional Data'!$A$1:$D$9949,2,0)</f>
        <v>App</v>
      </c>
      <c r="R2444" s="2" t="str">
        <f>VLOOKUP(A2444,'Additional Data'!$A$1:$D$9949,4,0)</f>
        <v>Debit Card</v>
      </c>
      <c r="S2444" s="5">
        <f>VLOOKUP(A2444,'Additional Data'!$A$1:$D$9949,3,0)</f>
        <v>1602.4837339999999</v>
      </c>
      <c r="T2444" s="2" t="str">
        <f>HLOOKUP(B2444,'Additional Data'!$F$1:$N$2,2,0)</f>
        <v>Mobile</v>
      </c>
    </row>
    <row r="2445" spans="1:20" ht="14.25" customHeight="1">
      <c r="A2445" s="2">
        <v>179416</v>
      </c>
      <c r="B2445" s="2" t="s">
        <v>30</v>
      </c>
      <c r="C2445" s="2" t="s">
        <v>32</v>
      </c>
      <c r="D2445" s="2" t="s">
        <v>34</v>
      </c>
      <c r="E2445" s="4">
        <v>43532.978738425925</v>
      </c>
      <c r="F2445" s="4">
        <v>43532.978738425925</v>
      </c>
      <c r="G2445" s="4">
        <v>43536.978738425925</v>
      </c>
      <c r="H2445" s="2">
        <v>0</v>
      </c>
      <c r="I2445" s="2">
        <v>104</v>
      </c>
      <c r="J2445" s="2" t="s">
        <v>32</v>
      </c>
      <c r="K2445" s="2" t="s">
        <v>82</v>
      </c>
      <c r="L2445" s="2" t="s">
        <v>67</v>
      </c>
      <c r="M2445" s="2" t="s">
        <v>71</v>
      </c>
      <c r="N2445" s="2">
        <v>-4</v>
      </c>
      <c r="O2445" s="2">
        <v>0</v>
      </c>
      <c r="P2445" s="2">
        <v>104</v>
      </c>
      <c r="Q2445" s="2" t="str">
        <f>VLOOKUP(A2445,'Additional Data'!$A$1:$D$9949,2,0)</f>
        <v>App</v>
      </c>
      <c r="R2445" s="2" t="str">
        <f>VLOOKUP(A2445,'Additional Data'!$A$1:$D$9949,4,0)</f>
        <v>Debit Card</v>
      </c>
      <c r="S2445" s="5">
        <f>VLOOKUP(A2445,'Additional Data'!$A$1:$D$9949,3,0)</f>
        <v>1512</v>
      </c>
      <c r="T2445" s="2" t="str">
        <f>HLOOKUP(B2445,'Additional Data'!$F$1:$N$2,2,0)</f>
        <v>PC</v>
      </c>
    </row>
    <row r="2446" spans="1:20" ht="14.25" customHeight="1">
      <c r="A2446" s="2">
        <v>962446</v>
      </c>
      <c r="B2446" s="2" t="s">
        <v>30</v>
      </c>
      <c r="C2446" s="2" t="s">
        <v>32</v>
      </c>
      <c r="D2446" s="2" t="s">
        <v>34</v>
      </c>
      <c r="E2446" s="4">
        <v>43532.97997685185</v>
      </c>
      <c r="F2446" s="4">
        <v>43534.97997685185</v>
      </c>
      <c r="G2446" s="4">
        <v>43536.97997685185</v>
      </c>
      <c r="H2446" s="2">
        <v>63</v>
      </c>
      <c r="I2446" s="2">
        <v>91</v>
      </c>
      <c r="J2446" s="2" t="s">
        <v>60</v>
      </c>
      <c r="K2446" s="2" t="s">
        <v>61</v>
      </c>
      <c r="L2446" s="2" t="s">
        <v>35</v>
      </c>
      <c r="M2446" s="2" t="s">
        <v>71</v>
      </c>
      <c r="N2446" s="2">
        <v>-2</v>
      </c>
      <c r="O2446" s="2">
        <v>2</v>
      </c>
      <c r="P2446" s="2">
        <v>154</v>
      </c>
      <c r="Q2446" s="2" t="str">
        <f>VLOOKUP(A2446,'Additional Data'!$A$1:$D$9949,2,0)</f>
        <v>App</v>
      </c>
      <c r="R2446" s="2" t="str">
        <f>VLOOKUP(A2446,'Additional Data'!$A$1:$D$9949,4,0)</f>
        <v>Debit Card</v>
      </c>
      <c r="S2446" s="5">
        <f>VLOOKUP(A2446,'Additional Data'!$A$1:$D$9949,3,0)</f>
        <v>1734</v>
      </c>
      <c r="T2446" s="2" t="str">
        <f>HLOOKUP(B2446,'Additional Data'!$F$1:$N$2,2,0)</f>
        <v>PC</v>
      </c>
    </row>
    <row r="2447" spans="1:20" ht="14.25" customHeight="1">
      <c r="A2447" s="2">
        <v>653092</v>
      </c>
      <c r="B2447" s="2" t="s">
        <v>30</v>
      </c>
      <c r="C2447" s="2" t="s">
        <v>41</v>
      </c>
      <c r="D2447" s="2" t="s">
        <v>34</v>
      </c>
      <c r="E2447" s="4">
        <v>43532.981087962966</v>
      </c>
      <c r="F2447" s="4">
        <v>43532.981087962966</v>
      </c>
      <c r="G2447" s="4">
        <v>43537.981087962966</v>
      </c>
      <c r="H2447" s="2">
        <v>0</v>
      </c>
      <c r="I2447" s="2">
        <v>128</v>
      </c>
      <c r="J2447" s="2" t="s">
        <v>41</v>
      </c>
      <c r="K2447" s="2" t="s">
        <v>66</v>
      </c>
      <c r="L2447" s="2" t="s">
        <v>67</v>
      </c>
      <c r="M2447" s="2" t="s">
        <v>71</v>
      </c>
      <c r="N2447" s="2">
        <v>-5</v>
      </c>
      <c r="O2447" s="2">
        <v>0</v>
      </c>
      <c r="P2447" s="2">
        <v>128</v>
      </c>
      <c r="Q2447" s="2" t="str">
        <f>VLOOKUP(A2447,'Additional Data'!$A$1:$D$9949,2,0)</f>
        <v>App</v>
      </c>
      <c r="R2447" s="2" t="str">
        <f>VLOOKUP(A2447,'Additional Data'!$A$1:$D$9949,4,0)</f>
        <v>Debit Card</v>
      </c>
      <c r="S2447" s="5">
        <f>VLOOKUP(A2447,'Additional Data'!$A$1:$D$9949,3,0)</f>
        <v>1024</v>
      </c>
      <c r="T2447" s="2" t="str">
        <f>HLOOKUP(B2447,'Additional Data'!$F$1:$N$2,2,0)</f>
        <v>PC</v>
      </c>
    </row>
    <row r="2448" spans="1:20" ht="14.25" customHeight="1">
      <c r="A2448" s="2">
        <v>992649</v>
      </c>
      <c r="B2448" s="2" t="s">
        <v>49</v>
      </c>
      <c r="C2448" s="2" t="s">
        <v>41</v>
      </c>
      <c r="D2448" s="2" t="s">
        <v>34</v>
      </c>
      <c r="E2448" s="4">
        <v>43532.981249999997</v>
      </c>
      <c r="F2448" s="4">
        <v>43536.981249999997</v>
      </c>
      <c r="G2448" s="4">
        <v>43537.981249999997</v>
      </c>
      <c r="H2448" s="2">
        <v>35</v>
      </c>
      <c r="I2448" s="2">
        <v>107</v>
      </c>
      <c r="J2448" s="2" t="s">
        <v>63</v>
      </c>
      <c r="K2448" s="2" t="s">
        <v>64</v>
      </c>
      <c r="L2448" s="2" t="s">
        <v>35</v>
      </c>
      <c r="M2448" s="2" t="s">
        <v>59</v>
      </c>
      <c r="N2448" s="2">
        <v>-1</v>
      </c>
      <c r="O2448" s="2">
        <v>4</v>
      </c>
      <c r="P2448" s="2">
        <v>142</v>
      </c>
      <c r="Q2448" s="2" t="str">
        <f>VLOOKUP(A2448,'Additional Data'!$A$1:$D$9949,2,0)</f>
        <v>Website</v>
      </c>
      <c r="R2448" s="2" t="str">
        <f>VLOOKUP(A2448,'Additional Data'!$A$1:$D$9949,4,0)</f>
        <v>Cash On Delivery</v>
      </c>
      <c r="S2448" s="5">
        <f>VLOOKUP(A2448,'Additional Data'!$A$1:$D$9949,3,0)</f>
        <v>957.46507050000002</v>
      </c>
      <c r="T2448" s="2" t="str">
        <f>HLOOKUP(B2448,'Additional Data'!$F$1:$N$2,2,0)</f>
        <v>TV</v>
      </c>
    </row>
    <row r="2449" spans="1:20" ht="14.25" customHeight="1">
      <c r="A2449" s="2">
        <v>1518</v>
      </c>
      <c r="B2449" s="2" t="s">
        <v>48</v>
      </c>
      <c r="C2449" s="2" t="s">
        <v>32</v>
      </c>
      <c r="D2449" s="2" t="s">
        <v>34</v>
      </c>
      <c r="E2449" s="4">
        <v>43532.981539351851</v>
      </c>
      <c r="F2449" s="4">
        <v>43537.981539351851</v>
      </c>
      <c r="G2449" s="4">
        <v>43535.981539351851</v>
      </c>
      <c r="H2449" s="2">
        <v>87</v>
      </c>
      <c r="I2449" s="2">
        <v>106</v>
      </c>
      <c r="J2449" s="2" t="s">
        <v>41</v>
      </c>
      <c r="K2449" s="2" t="s">
        <v>58</v>
      </c>
      <c r="L2449" s="2" t="s">
        <v>35</v>
      </c>
      <c r="M2449" s="2" t="s">
        <v>71</v>
      </c>
      <c r="N2449" s="2">
        <v>2</v>
      </c>
      <c r="O2449" s="2">
        <v>5</v>
      </c>
      <c r="P2449" s="2">
        <v>193</v>
      </c>
      <c r="Q2449" s="2" t="str">
        <f>VLOOKUP(A2449,'Additional Data'!$A$1:$D$9949,2,0)</f>
        <v>Website</v>
      </c>
      <c r="R2449" s="2" t="str">
        <f>VLOOKUP(A2449,'Additional Data'!$A$1:$D$9949,4,0)</f>
        <v>Debit Card</v>
      </c>
      <c r="S2449" s="5">
        <f>VLOOKUP(A2449,'Additional Data'!$A$1:$D$9949,3,0)</f>
        <v>2981.7327740000001</v>
      </c>
      <c r="T2449" s="2" t="str">
        <f>HLOOKUP(B2449,'Additional Data'!$F$1:$N$2,2,0)</f>
        <v>Gaming Console</v>
      </c>
    </row>
    <row r="2450" spans="1:20" ht="14.25" customHeight="1">
      <c r="A2450" s="2">
        <v>763977</v>
      </c>
      <c r="B2450" s="2" t="s">
        <v>49</v>
      </c>
      <c r="C2450" s="2" t="s">
        <v>41</v>
      </c>
      <c r="D2450" s="2" t="s">
        <v>34</v>
      </c>
      <c r="E2450" s="4">
        <v>43532.982245370367</v>
      </c>
      <c r="F2450" s="4">
        <v>43537.982245370367</v>
      </c>
      <c r="G2450" s="4">
        <v>43536.982245370367</v>
      </c>
      <c r="H2450" s="2">
        <v>0</v>
      </c>
      <c r="I2450" s="2">
        <v>109</v>
      </c>
      <c r="J2450" s="2" t="s">
        <v>41</v>
      </c>
      <c r="K2450" s="2" t="s">
        <v>66</v>
      </c>
      <c r="L2450" s="2" t="s">
        <v>67</v>
      </c>
      <c r="M2450" s="2" t="s">
        <v>71</v>
      </c>
      <c r="N2450" s="2">
        <v>1</v>
      </c>
      <c r="O2450" s="2">
        <v>5</v>
      </c>
      <c r="P2450" s="2">
        <v>109</v>
      </c>
      <c r="Q2450" s="2" t="str">
        <f>VLOOKUP(A2450,'Additional Data'!$A$1:$D$9949,2,0)</f>
        <v>Website</v>
      </c>
      <c r="R2450" s="2" t="str">
        <f>VLOOKUP(A2450,'Additional Data'!$A$1:$D$9949,4,0)</f>
        <v>Credit Card</v>
      </c>
      <c r="S2450" s="5">
        <f>VLOOKUP(A2450,'Additional Data'!$A$1:$D$9949,3,0)</f>
        <v>2375</v>
      </c>
      <c r="T2450" s="2" t="str">
        <f>HLOOKUP(B2450,'Additional Data'!$F$1:$N$2,2,0)</f>
        <v>TV</v>
      </c>
    </row>
    <row r="2451" spans="1:20" ht="14.25" customHeight="1">
      <c r="A2451" s="2">
        <v>274208</v>
      </c>
      <c r="B2451" s="2" t="s">
        <v>36</v>
      </c>
      <c r="C2451" s="2" t="s">
        <v>32</v>
      </c>
      <c r="D2451" s="2" t="s">
        <v>34</v>
      </c>
      <c r="E2451" s="4">
        <v>43532.988923611112</v>
      </c>
      <c r="F2451" s="4">
        <v>43533.988923611112</v>
      </c>
      <c r="G2451" s="4">
        <v>43537.988923611112</v>
      </c>
      <c r="H2451" s="2">
        <v>0</v>
      </c>
      <c r="I2451" s="2">
        <v>129</v>
      </c>
      <c r="J2451" s="2" t="s">
        <v>32</v>
      </c>
      <c r="K2451" s="2" t="s">
        <v>82</v>
      </c>
      <c r="L2451" s="2" t="s">
        <v>67</v>
      </c>
      <c r="M2451" s="2" t="s">
        <v>71</v>
      </c>
      <c r="N2451" s="2">
        <v>-4</v>
      </c>
      <c r="O2451" s="2">
        <v>1</v>
      </c>
      <c r="P2451" s="2">
        <v>129</v>
      </c>
      <c r="Q2451" s="2" t="str">
        <f>VLOOKUP(A2451,'Additional Data'!$A$1:$D$9949,2,0)</f>
        <v>App</v>
      </c>
      <c r="R2451" s="2" t="str">
        <f>VLOOKUP(A2451,'Additional Data'!$A$1:$D$9949,4,0)</f>
        <v>Debit Card</v>
      </c>
      <c r="S2451" s="5">
        <f>VLOOKUP(A2451,'Additional Data'!$A$1:$D$9949,3,0)</f>
        <v>2289.9396809999998</v>
      </c>
      <c r="T2451" s="2" t="str">
        <f>HLOOKUP(B2451,'Additional Data'!$F$1:$N$2,2,0)</f>
        <v>Laptop</v>
      </c>
    </row>
    <row r="2452" spans="1:20" ht="14.25" customHeight="1">
      <c r="A2452" s="2">
        <v>851084</v>
      </c>
      <c r="B2452" s="2" t="s">
        <v>30</v>
      </c>
      <c r="C2452" s="2" t="s">
        <v>32</v>
      </c>
      <c r="D2452" s="2" t="s">
        <v>34</v>
      </c>
      <c r="E2452" s="4">
        <v>43532.995127314818</v>
      </c>
      <c r="F2452" s="4">
        <v>43532.995127314818</v>
      </c>
      <c r="G2452" s="4">
        <v>43539.995127314818</v>
      </c>
      <c r="H2452" s="2">
        <v>0</v>
      </c>
      <c r="I2452" s="2">
        <v>125</v>
      </c>
      <c r="J2452" s="2" t="s">
        <v>32</v>
      </c>
      <c r="K2452" s="2" t="s">
        <v>82</v>
      </c>
      <c r="L2452" s="2" t="s">
        <v>67</v>
      </c>
      <c r="M2452" s="2" t="s">
        <v>71</v>
      </c>
      <c r="N2452" s="2">
        <v>-7</v>
      </c>
      <c r="O2452" s="2">
        <v>0</v>
      </c>
      <c r="P2452" s="2">
        <v>125</v>
      </c>
      <c r="Q2452" s="2" t="str">
        <f>VLOOKUP(A2452,'Additional Data'!$A$1:$D$9949,2,0)</f>
        <v>App</v>
      </c>
      <c r="R2452" s="2" t="str">
        <f>VLOOKUP(A2452,'Additional Data'!$A$1:$D$9949,4,0)</f>
        <v>Debit Card</v>
      </c>
      <c r="S2452" s="5">
        <f>VLOOKUP(A2452,'Additional Data'!$A$1:$D$9949,3,0)</f>
        <v>1929</v>
      </c>
      <c r="T2452" s="2" t="str">
        <f>HLOOKUP(B2452,'Additional Data'!$F$1:$N$2,2,0)</f>
        <v>PC</v>
      </c>
    </row>
    <row r="2453" spans="1:20" ht="14.25" customHeight="1">
      <c r="A2453" s="2">
        <v>817899</v>
      </c>
      <c r="B2453" s="2" t="s">
        <v>39</v>
      </c>
      <c r="C2453" s="2" t="s">
        <v>41</v>
      </c>
      <c r="D2453" s="2" t="s">
        <v>34</v>
      </c>
      <c r="E2453" s="4">
        <v>43533.000034722223</v>
      </c>
      <c r="F2453" s="4">
        <v>43538.000034722223</v>
      </c>
      <c r="G2453" s="4">
        <v>43538.000034722223</v>
      </c>
      <c r="H2453" s="2">
        <v>73</v>
      </c>
      <c r="I2453" s="2">
        <v>89</v>
      </c>
      <c r="J2453" s="2" t="s">
        <v>60</v>
      </c>
      <c r="K2453" s="2" t="s">
        <v>77</v>
      </c>
      <c r="L2453" s="2" t="s">
        <v>35</v>
      </c>
      <c r="M2453" s="2" t="s">
        <v>71</v>
      </c>
      <c r="N2453" s="2">
        <v>0</v>
      </c>
      <c r="O2453" s="2">
        <v>5</v>
      </c>
      <c r="P2453" s="2">
        <v>162</v>
      </c>
      <c r="Q2453" s="2" t="str">
        <f>VLOOKUP(A2453,'Additional Data'!$A$1:$D$9949,2,0)</f>
        <v>Website</v>
      </c>
      <c r="R2453" s="2" t="str">
        <f>VLOOKUP(A2453,'Additional Data'!$A$1:$D$9949,4,0)</f>
        <v>Credit Card</v>
      </c>
      <c r="S2453" s="5">
        <f>VLOOKUP(A2453,'Additional Data'!$A$1:$D$9949,3,0)</f>
        <v>608.56804580000005</v>
      </c>
      <c r="T2453" s="2" t="str">
        <f>HLOOKUP(B2453,'Additional Data'!$F$1:$N$2,2,0)</f>
        <v>Mobile</v>
      </c>
    </row>
    <row r="2454" spans="1:20" ht="14.25" customHeight="1">
      <c r="A2454" s="2">
        <v>913010</v>
      </c>
      <c r="B2454" s="2" t="s">
        <v>36</v>
      </c>
      <c r="C2454" s="2" t="s">
        <v>41</v>
      </c>
      <c r="D2454" s="2" t="s">
        <v>34</v>
      </c>
      <c r="E2454" s="4">
        <v>43533.001284722224</v>
      </c>
      <c r="F2454" s="4">
        <v>43538.001284722224</v>
      </c>
      <c r="G2454" s="4">
        <v>43538.001284722224</v>
      </c>
      <c r="H2454" s="2">
        <v>0</v>
      </c>
      <c r="I2454" s="2">
        <v>125</v>
      </c>
      <c r="J2454" s="2" t="s">
        <v>41</v>
      </c>
      <c r="K2454" s="2" t="s">
        <v>66</v>
      </c>
      <c r="L2454" s="2" t="s">
        <v>67</v>
      </c>
      <c r="M2454" s="2" t="s">
        <v>59</v>
      </c>
      <c r="N2454" s="2">
        <v>0</v>
      </c>
      <c r="O2454" s="2">
        <v>5</v>
      </c>
      <c r="P2454" s="2">
        <v>125</v>
      </c>
      <c r="Q2454" s="2" t="str">
        <f>VLOOKUP(A2454,'Additional Data'!$A$1:$D$9949,2,0)</f>
        <v>App</v>
      </c>
      <c r="R2454" s="2" t="str">
        <f>VLOOKUP(A2454,'Additional Data'!$A$1:$D$9949,4,0)</f>
        <v>Debit Card</v>
      </c>
      <c r="S2454" s="5">
        <f>VLOOKUP(A2454,'Additional Data'!$A$1:$D$9949,3,0)</f>
        <v>743.41980439999998</v>
      </c>
      <c r="T2454" s="2" t="str">
        <f>HLOOKUP(B2454,'Additional Data'!$F$1:$N$2,2,0)</f>
        <v>Laptop</v>
      </c>
    </row>
    <row r="2455" spans="1:20" ht="14.25" customHeight="1">
      <c r="A2455" s="2">
        <v>54933</v>
      </c>
      <c r="B2455" s="2" t="s">
        <v>36</v>
      </c>
      <c r="C2455" s="2" t="s">
        <v>32</v>
      </c>
      <c r="D2455" s="2" t="s">
        <v>34</v>
      </c>
      <c r="E2455" s="4">
        <v>43533.003634259258</v>
      </c>
      <c r="F2455" s="4">
        <v>43535.003634259258</v>
      </c>
      <c r="G2455" s="4">
        <v>43539.003634259258</v>
      </c>
      <c r="H2455" s="2">
        <v>37</v>
      </c>
      <c r="I2455" s="2">
        <v>123</v>
      </c>
      <c r="J2455" s="2" t="s">
        <v>73</v>
      </c>
      <c r="K2455" s="2" t="s">
        <v>74</v>
      </c>
      <c r="L2455" s="2" t="s">
        <v>35</v>
      </c>
      <c r="M2455" s="2" t="s">
        <v>59</v>
      </c>
      <c r="N2455" s="2">
        <v>-4</v>
      </c>
      <c r="O2455" s="2">
        <v>2</v>
      </c>
      <c r="P2455" s="2">
        <v>160</v>
      </c>
      <c r="Q2455" s="2" t="str">
        <f>VLOOKUP(A2455,'Additional Data'!$A$1:$D$9949,2,0)</f>
        <v>Website</v>
      </c>
      <c r="R2455" s="2" t="str">
        <f>VLOOKUP(A2455,'Additional Data'!$A$1:$D$9949,4,0)</f>
        <v>Credit Card</v>
      </c>
      <c r="S2455" s="5">
        <f>VLOOKUP(A2455,'Additional Data'!$A$1:$D$9949,3,0)</f>
        <v>619.28285749999998</v>
      </c>
      <c r="T2455" s="2" t="str">
        <f>HLOOKUP(B2455,'Additional Data'!$F$1:$N$2,2,0)</f>
        <v>Laptop</v>
      </c>
    </row>
    <row r="2456" spans="1:20" ht="14.25" customHeight="1">
      <c r="A2456" s="2">
        <v>778808</v>
      </c>
      <c r="B2456" s="2" t="s">
        <v>36</v>
      </c>
      <c r="C2456" s="2" t="s">
        <v>41</v>
      </c>
      <c r="D2456" s="2" t="s">
        <v>34</v>
      </c>
      <c r="E2456" s="4">
        <v>43533.007071759261</v>
      </c>
      <c r="F2456" s="4">
        <v>43535.007071759261</v>
      </c>
      <c r="G2456" s="4">
        <v>43536.007071759261</v>
      </c>
      <c r="H2456" s="2">
        <v>76</v>
      </c>
      <c r="I2456" s="2">
        <v>85</v>
      </c>
      <c r="J2456" s="2" t="s">
        <v>60</v>
      </c>
      <c r="K2456" s="2" t="s">
        <v>77</v>
      </c>
      <c r="L2456" s="2" t="s">
        <v>35</v>
      </c>
      <c r="M2456" s="2" t="s">
        <v>71</v>
      </c>
      <c r="N2456" s="2">
        <v>-1</v>
      </c>
      <c r="O2456" s="2">
        <v>2</v>
      </c>
      <c r="P2456" s="2">
        <v>161</v>
      </c>
      <c r="Q2456" s="2" t="str">
        <f>VLOOKUP(A2456,'Additional Data'!$A$1:$D$9949,2,0)</f>
        <v>App</v>
      </c>
      <c r="R2456" s="2" t="str">
        <f>VLOOKUP(A2456,'Additional Data'!$A$1:$D$9949,4,0)</f>
        <v>Debit Card</v>
      </c>
      <c r="S2456" s="5">
        <f>VLOOKUP(A2456,'Additional Data'!$A$1:$D$9949,3,0)</f>
        <v>2432.8197449999998</v>
      </c>
      <c r="T2456" s="2" t="str">
        <f>HLOOKUP(B2456,'Additional Data'!$F$1:$N$2,2,0)</f>
        <v>Laptop</v>
      </c>
    </row>
    <row r="2457" spans="1:20" ht="14.25" customHeight="1">
      <c r="A2457" s="2">
        <v>246797</v>
      </c>
      <c r="B2457" s="2" t="s">
        <v>39</v>
      </c>
      <c r="C2457" s="2" t="s">
        <v>32</v>
      </c>
      <c r="D2457" s="2" t="s">
        <v>34</v>
      </c>
      <c r="E2457" s="4">
        <v>43533.011689814812</v>
      </c>
      <c r="F2457" s="4">
        <v>43543.011689814812</v>
      </c>
      <c r="G2457" s="4">
        <v>43537.011689814812</v>
      </c>
      <c r="H2457" s="2">
        <v>64</v>
      </c>
      <c r="I2457" s="2">
        <v>106</v>
      </c>
      <c r="J2457" s="2" t="s">
        <v>73</v>
      </c>
      <c r="K2457" s="2" t="s">
        <v>74</v>
      </c>
      <c r="L2457" s="2" t="s">
        <v>35</v>
      </c>
      <c r="M2457" s="2" t="s">
        <v>71</v>
      </c>
      <c r="N2457" s="2">
        <v>6</v>
      </c>
      <c r="O2457" s="2">
        <v>10</v>
      </c>
      <c r="P2457" s="2">
        <v>170</v>
      </c>
      <c r="Q2457" s="2" t="str">
        <f>VLOOKUP(A2457,'Additional Data'!$A$1:$D$9949,2,0)</f>
        <v>App</v>
      </c>
      <c r="R2457" s="2" t="str">
        <f>VLOOKUP(A2457,'Additional Data'!$A$1:$D$9949,4,0)</f>
        <v>Credit Card</v>
      </c>
      <c r="S2457" s="5">
        <f>VLOOKUP(A2457,'Additional Data'!$A$1:$D$9949,3,0)</f>
        <v>3144.1087389999998</v>
      </c>
      <c r="T2457" s="2" t="str">
        <f>HLOOKUP(B2457,'Additional Data'!$F$1:$N$2,2,0)</f>
        <v>Mobile</v>
      </c>
    </row>
    <row r="2458" spans="1:20" ht="14.25" customHeight="1">
      <c r="A2458" s="2">
        <v>667243</v>
      </c>
      <c r="B2458" s="2" t="s">
        <v>30</v>
      </c>
      <c r="C2458" s="2" t="s">
        <v>41</v>
      </c>
      <c r="D2458" s="2" t="s">
        <v>34</v>
      </c>
      <c r="E2458" s="4">
        <v>43533.014456018522</v>
      </c>
      <c r="F2458" s="4">
        <v>43538.014456018522</v>
      </c>
      <c r="G2458" s="4">
        <v>43537.014456018522</v>
      </c>
      <c r="H2458" s="2">
        <v>69</v>
      </c>
      <c r="I2458" s="2">
        <v>92</v>
      </c>
      <c r="J2458" s="2" t="s">
        <v>60</v>
      </c>
      <c r="K2458" s="2" t="s">
        <v>77</v>
      </c>
      <c r="L2458" s="2" t="s">
        <v>35</v>
      </c>
      <c r="M2458" s="2" t="s">
        <v>71</v>
      </c>
      <c r="N2458" s="2">
        <v>1</v>
      </c>
      <c r="O2458" s="2">
        <v>5</v>
      </c>
      <c r="P2458" s="2">
        <v>161</v>
      </c>
      <c r="Q2458" s="2" t="str">
        <f>VLOOKUP(A2458,'Additional Data'!$A$1:$D$9949,2,0)</f>
        <v>App</v>
      </c>
      <c r="R2458" s="2" t="str">
        <f>VLOOKUP(A2458,'Additional Data'!$A$1:$D$9949,4,0)</f>
        <v>Credit Card</v>
      </c>
      <c r="S2458" s="5">
        <f>VLOOKUP(A2458,'Additional Data'!$A$1:$D$9949,3,0)</f>
        <v>2254.9612630000001</v>
      </c>
      <c r="T2458" s="2" t="str">
        <f>HLOOKUP(B2458,'Additional Data'!$F$1:$N$2,2,0)</f>
        <v>PC</v>
      </c>
    </row>
    <row r="2459" spans="1:20" ht="14.25" customHeight="1">
      <c r="A2459" s="2">
        <v>511460</v>
      </c>
      <c r="B2459" s="2" t="s">
        <v>39</v>
      </c>
      <c r="C2459" s="2" t="s">
        <v>41</v>
      </c>
      <c r="D2459" s="2" t="s">
        <v>34</v>
      </c>
      <c r="E2459" s="4">
        <v>43533.014641203707</v>
      </c>
      <c r="F2459" s="4">
        <v>43542.014641203707</v>
      </c>
      <c r="G2459" s="4">
        <v>43536.014641203707</v>
      </c>
      <c r="H2459" s="2">
        <v>76</v>
      </c>
      <c r="I2459" s="2">
        <v>91</v>
      </c>
      <c r="J2459" s="2" t="s">
        <v>63</v>
      </c>
      <c r="K2459" s="2" t="s">
        <v>64</v>
      </c>
      <c r="L2459" s="2" t="s">
        <v>35</v>
      </c>
      <c r="M2459" s="2" t="s">
        <v>71</v>
      </c>
      <c r="N2459" s="2">
        <v>6</v>
      </c>
      <c r="O2459" s="2">
        <v>9</v>
      </c>
      <c r="P2459" s="2">
        <v>167</v>
      </c>
      <c r="Q2459" s="2" t="str">
        <f>VLOOKUP(A2459,'Additional Data'!$A$1:$D$9949,2,0)</f>
        <v>App</v>
      </c>
      <c r="R2459" s="2" t="str">
        <f>VLOOKUP(A2459,'Additional Data'!$A$1:$D$9949,4,0)</f>
        <v>Debit Card</v>
      </c>
      <c r="S2459" s="5">
        <f>VLOOKUP(A2459,'Additional Data'!$A$1:$D$9949,3,0)</f>
        <v>2111.260953</v>
      </c>
      <c r="T2459" s="2" t="str">
        <f>HLOOKUP(B2459,'Additional Data'!$F$1:$N$2,2,0)</f>
        <v>Mobile</v>
      </c>
    </row>
    <row r="2460" spans="1:20" ht="14.25" customHeight="1">
      <c r="A2460" s="2">
        <v>594701</v>
      </c>
      <c r="B2460" s="2" t="s">
        <v>39</v>
      </c>
      <c r="C2460" s="2" t="s">
        <v>41</v>
      </c>
      <c r="D2460" s="2" t="s">
        <v>34</v>
      </c>
      <c r="E2460" s="4">
        <v>43533.021064814813</v>
      </c>
      <c r="F2460" s="4">
        <v>43535.021064814813</v>
      </c>
      <c r="G2460" s="4">
        <v>43537.021064814813</v>
      </c>
      <c r="H2460" s="2">
        <v>0</v>
      </c>
      <c r="I2460" s="2">
        <v>130</v>
      </c>
      <c r="J2460" s="2" t="s">
        <v>41</v>
      </c>
      <c r="K2460" s="2" t="s">
        <v>66</v>
      </c>
      <c r="L2460" s="2" t="s">
        <v>67</v>
      </c>
      <c r="M2460" s="2" t="s">
        <v>59</v>
      </c>
      <c r="N2460" s="2">
        <v>-2</v>
      </c>
      <c r="O2460" s="2">
        <v>2</v>
      </c>
      <c r="P2460" s="2">
        <v>130</v>
      </c>
      <c r="Q2460" s="2" t="str">
        <f>VLOOKUP(A2460,'Additional Data'!$A$1:$D$9949,2,0)</f>
        <v>App</v>
      </c>
      <c r="R2460" s="2" t="str">
        <f>VLOOKUP(A2460,'Additional Data'!$A$1:$D$9949,4,0)</f>
        <v>Credit Card</v>
      </c>
      <c r="S2460" s="5">
        <f>VLOOKUP(A2460,'Additional Data'!$A$1:$D$9949,3,0)</f>
        <v>1705</v>
      </c>
      <c r="T2460" s="2" t="str">
        <f>HLOOKUP(B2460,'Additional Data'!$F$1:$N$2,2,0)</f>
        <v>Mobile</v>
      </c>
    </row>
    <row r="2461" spans="1:20" ht="14.25" customHeight="1">
      <c r="A2461" s="2">
        <v>430298</v>
      </c>
      <c r="B2461" s="2" t="s">
        <v>42</v>
      </c>
      <c r="C2461" s="2" t="s">
        <v>41</v>
      </c>
      <c r="D2461" s="2" t="s">
        <v>34</v>
      </c>
      <c r="E2461" s="4">
        <v>43533.024016203701</v>
      </c>
      <c r="F2461" s="4">
        <v>43535.024016203701</v>
      </c>
      <c r="G2461" s="4">
        <v>43538.024016203701</v>
      </c>
      <c r="H2461" s="2">
        <v>0</v>
      </c>
      <c r="I2461" s="2">
        <v>121</v>
      </c>
      <c r="J2461" s="2" t="s">
        <v>41</v>
      </c>
      <c r="K2461" s="2" t="s">
        <v>66</v>
      </c>
      <c r="L2461" s="2" t="s">
        <v>67</v>
      </c>
      <c r="M2461" s="2" t="s">
        <v>59</v>
      </c>
      <c r="N2461" s="2">
        <v>-3</v>
      </c>
      <c r="O2461" s="2">
        <v>2</v>
      </c>
      <c r="P2461" s="2">
        <v>121</v>
      </c>
      <c r="Q2461" s="2" t="str">
        <f>VLOOKUP(A2461,'Additional Data'!$A$1:$D$9949,2,0)</f>
        <v>App</v>
      </c>
      <c r="R2461" s="2" t="str">
        <f>VLOOKUP(A2461,'Additional Data'!$A$1:$D$9949,4,0)</f>
        <v>Debit Card</v>
      </c>
      <c r="S2461" s="5">
        <f>VLOOKUP(A2461,'Additional Data'!$A$1:$D$9949,3,0)</f>
        <v>2705</v>
      </c>
      <c r="T2461" s="2" t="str">
        <f>HLOOKUP(B2461,'Additional Data'!$F$1:$N$2,2,0)</f>
        <v>TV</v>
      </c>
    </row>
    <row r="2462" spans="1:20" ht="14.25" customHeight="1">
      <c r="A2462" s="2">
        <v>784613</v>
      </c>
      <c r="B2462" s="2" t="s">
        <v>30</v>
      </c>
      <c r="C2462" s="2" t="s">
        <v>32</v>
      </c>
      <c r="D2462" s="2" t="s">
        <v>34</v>
      </c>
      <c r="E2462" s="4">
        <v>43533.028194444443</v>
      </c>
      <c r="F2462" s="4">
        <v>43538.028194444443</v>
      </c>
      <c r="G2462" s="4">
        <v>43539.028194444443</v>
      </c>
      <c r="H2462" s="2">
        <v>30</v>
      </c>
      <c r="I2462" s="2">
        <v>106</v>
      </c>
      <c r="J2462" s="2" t="s">
        <v>60</v>
      </c>
      <c r="K2462" s="2" t="s">
        <v>61</v>
      </c>
      <c r="L2462" s="2" t="s">
        <v>35</v>
      </c>
      <c r="M2462" s="2" t="s">
        <v>59</v>
      </c>
      <c r="N2462" s="2">
        <v>-1</v>
      </c>
      <c r="O2462" s="2">
        <v>5</v>
      </c>
      <c r="P2462" s="2">
        <v>136</v>
      </c>
      <c r="Q2462" s="2" t="str">
        <f>VLOOKUP(A2462,'Additional Data'!$A$1:$D$9949,2,0)</f>
        <v>App</v>
      </c>
      <c r="R2462" s="2" t="str">
        <f>VLOOKUP(A2462,'Additional Data'!$A$1:$D$9949,4,0)</f>
        <v>Credit Card</v>
      </c>
      <c r="S2462" s="5">
        <f>VLOOKUP(A2462,'Additional Data'!$A$1:$D$9949,3,0)</f>
        <v>3094.607587</v>
      </c>
      <c r="T2462" s="2" t="str">
        <f>HLOOKUP(B2462,'Additional Data'!$F$1:$N$2,2,0)</f>
        <v>PC</v>
      </c>
    </row>
    <row r="2463" spans="1:20" ht="14.25" customHeight="1">
      <c r="A2463" s="2">
        <v>64809</v>
      </c>
      <c r="B2463" s="2" t="s">
        <v>48</v>
      </c>
      <c r="C2463" s="2" t="s">
        <v>41</v>
      </c>
      <c r="D2463" s="2" t="s">
        <v>34</v>
      </c>
      <c r="E2463" s="4">
        <v>43533.040011574078</v>
      </c>
      <c r="F2463" s="4">
        <v>43538.040011574078</v>
      </c>
      <c r="G2463" s="4">
        <v>43539.040011574078</v>
      </c>
      <c r="H2463" s="2">
        <v>25</v>
      </c>
      <c r="I2463" s="2">
        <v>121</v>
      </c>
      <c r="J2463" s="2" t="s">
        <v>73</v>
      </c>
      <c r="K2463" s="2" t="s">
        <v>80</v>
      </c>
      <c r="L2463" s="2" t="s">
        <v>35</v>
      </c>
      <c r="M2463" s="2" t="s">
        <v>59</v>
      </c>
      <c r="N2463" s="2">
        <v>-1</v>
      </c>
      <c r="O2463" s="2">
        <v>5</v>
      </c>
      <c r="P2463" s="2">
        <v>146</v>
      </c>
      <c r="Q2463" s="2" t="str">
        <f>VLOOKUP(A2463,'Additional Data'!$A$1:$D$9949,2,0)</f>
        <v>Website</v>
      </c>
      <c r="R2463" s="2" t="str">
        <f>VLOOKUP(A2463,'Additional Data'!$A$1:$D$9949,4,0)</f>
        <v>Credit Card</v>
      </c>
      <c r="S2463" s="5">
        <f>VLOOKUP(A2463,'Additional Data'!$A$1:$D$9949,3,0)</f>
        <v>936.3159872</v>
      </c>
      <c r="T2463" s="2" t="str">
        <f>HLOOKUP(B2463,'Additional Data'!$F$1:$N$2,2,0)</f>
        <v>Gaming Console</v>
      </c>
    </row>
    <row r="2464" spans="1:20" ht="14.25" customHeight="1">
      <c r="A2464" s="2">
        <v>354423</v>
      </c>
      <c r="B2464" s="2" t="s">
        <v>36</v>
      </c>
      <c r="C2464" s="2" t="s">
        <v>32</v>
      </c>
      <c r="D2464" s="2" t="s">
        <v>34</v>
      </c>
      <c r="E2464" s="4">
        <v>43533.044444444444</v>
      </c>
      <c r="F2464" s="4">
        <v>43535.044444444444</v>
      </c>
      <c r="G2464" s="4">
        <v>43537.044444444444</v>
      </c>
      <c r="H2464" s="2">
        <v>35</v>
      </c>
      <c r="I2464" s="2">
        <v>120</v>
      </c>
      <c r="J2464" s="2" t="s">
        <v>73</v>
      </c>
      <c r="K2464" s="2" t="s">
        <v>74</v>
      </c>
      <c r="L2464" s="2" t="s">
        <v>35</v>
      </c>
      <c r="M2464" s="2" t="s">
        <v>59</v>
      </c>
      <c r="N2464" s="2">
        <v>-2</v>
      </c>
      <c r="O2464" s="2">
        <v>2</v>
      </c>
      <c r="P2464" s="2">
        <v>155</v>
      </c>
      <c r="Q2464" s="2" t="str">
        <f>VLOOKUP(A2464,'Additional Data'!$A$1:$D$9949,2,0)</f>
        <v>Website</v>
      </c>
      <c r="R2464" s="2" t="str">
        <f>VLOOKUP(A2464,'Additional Data'!$A$1:$D$9949,4,0)</f>
        <v>Credit Card</v>
      </c>
      <c r="S2464" s="5">
        <f>VLOOKUP(A2464,'Additional Data'!$A$1:$D$9949,3,0)</f>
        <v>1026.810418</v>
      </c>
      <c r="T2464" s="2" t="str">
        <f>HLOOKUP(B2464,'Additional Data'!$F$1:$N$2,2,0)</f>
        <v>Laptop</v>
      </c>
    </row>
    <row r="2465" spans="1:20" ht="14.25" customHeight="1">
      <c r="A2465" s="2">
        <v>65086</v>
      </c>
      <c r="B2465" s="2" t="s">
        <v>30</v>
      </c>
      <c r="C2465" s="2" t="s">
        <v>32</v>
      </c>
      <c r="D2465" s="2" t="s">
        <v>34</v>
      </c>
      <c r="E2465" s="4">
        <v>43533.04478009259</v>
      </c>
      <c r="F2465" s="4">
        <v>43536.04478009259</v>
      </c>
      <c r="G2465" s="4">
        <v>43536.04478009259</v>
      </c>
      <c r="H2465" s="2">
        <v>0</v>
      </c>
      <c r="I2465" s="2">
        <v>122</v>
      </c>
      <c r="J2465" s="2" t="s">
        <v>32</v>
      </c>
      <c r="K2465" s="2" t="s">
        <v>82</v>
      </c>
      <c r="L2465" s="2" t="s">
        <v>67</v>
      </c>
      <c r="M2465" s="2" t="s">
        <v>59</v>
      </c>
      <c r="N2465" s="2">
        <v>0</v>
      </c>
      <c r="O2465" s="2">
        <v>3</v>
      </c>
      <c r="P2465" s="2">
        <v>122</v>
      </c>
      <c r="Q2465" s="2" t="str">
        <f>VLOOKUP(A2465,'Additional Data'!$A$1:$D$9949,2,0)</f>
        <v>App</v>
      </c>
      <c r="R2465" s="2" t="str">
        <f>VLOOKUP(A2465,'Additional Data'!$A$1:$D$9949,4,0)</f>
        <v>Debit Card</v>
      </c>
      <c r="S2465" s="5">
        <f>VLOOKUP(A2465,'Additional Data'!$A$1:$D$9949,3,0)</f>
        <v>2792</v>
      </c>
      <c r="T2465" s="2" t="str">
        <f>HLOOKUP(B2465,'Additional Data'!$F$1:$N$2,2,0)</f>
        <v>PC</v>
      </c>
    </row>
    <row r="2466" spans="1:20" ht="14.25" customHeight="1">
      <c r="A2466" s="2">
        <v>977003</v>
      </c>
      <c r="B2466" s="2" t="s">
        <v>46</v>
      </c>
      <c r="C2466" s="2" t="s">
        <v>41</v>
      </c>
      <c r="D2466" s="2" t="s">
        <v>34</v>
      </c>
      <c r="E2466" s="4">
        <v>43533.045983796299</v>
      </c>
      <c r="F2466" s="4">
        <v>43537.045983796299</v>
      </c>
      <c r="G2466" s="4">
        <v>43537.045983796299</v>
      </c>
      <c r="H2466" s="2">
        <v>74</v>
      </c>
      <c r="I2466" s="2">
        <v>91</v>
      </c>
      <c r="J2466" s="2" t="s">
        <v>63</v>
      </c>
      <c r="K2466" s="2" t="s">
        <v>64</v>
      </c>
      <c r="L2466" s="2" t="s">
        <v>35</v>
      </c>
      <c r="M2466" s="2" t="s">
        <v>71</v>
      </c>
      <c r="N2466" s="2">
        <v>0</v>
      </c>
      <c r="O2466" s="2">
        <v>4</v>
      </c>
      <c r="P2466" s="2">
        <v>165</v>
      </c>
      <c r="Q2466" s="2" t="str">
        <f>VLOOKUP(A2466,'Additional Data'!$A$1:$D$9949,2,0)</f>
        <v>App</v>
      </c>
      <c r="R2466" s="2" t="str">
        <f>VLOOKUP(A2466,'Additional Data'!$A$1:$D$9949,4,0)</f>
        <v>Credit Card</v>
      </c>
      <c r="S2466" s="5">
        <f>VLOOKUP(A2466,'Additional Data'!$A$1:$D$9949,3,0)</f>
        <v>846.72113539999998</v>
      </c>
      <c r="T2466" s="2" t="str">
        <f>HLOOKUP(B2466,'Additional Data'!$F$1:$N$2,2,0)</f>
        <v>TV</v>
      </c>
    </row>
    <row r="2467" spans="1:20" ht="14.25" customHeight="1">
      <c r="A2467" s="2">
        <v>26807</v>
      </c>
      <c r="B2467" s="2" t="s">
        <v>48</v>
      </c>
      <c r="C2467" s="2" t="s">
        <v>41</v>
      </c>
      <c r="D2467" s="2" t="s">
        <v>34</v>
      </c>
      <c r="E2467" s="4">
        <v>43533.046273148146</v>
      </c>
      <c r="F2467" s="4">
        <v>43536.046273148146</v>
      </c>
      <c r="G2467" s="4">
        <v>43540.046273148146</v>
      </c>
      <c r="H2467" s="2">
        <v>28</v>
      </c>
      <c r="I2467" s="2">
        <v>111</v>
      </c>
      <c r="J2467" s="2" t="s">
        <v>60</v>
      </c>
      <c r="K2467" s="2" t="s">
        <v>77</v>
      </c>
      <c r="L2467" s="2" t="s">
        <v>35</v>
      </c>
      <c r="M2467" s="2" t="s">
        <v>59</v>
      </c>
      <c r="N2467" s="2">
        <v>-4</v>
      </c>
      <c r="O2467" s="2">
        <v>3</v>
      </c>
      <c r="P2467" s="2">
        <v>139</v>
      </c>
      <c r="Q2467" s="2" t="str">
        <f>VLOOKUP(A2467,'Additional Data'!$A$1:$D$9949,2,0)</f>
        <v>App</v>
      </c>
      <c r="R2467" s="2" t="str">
        <f>VLOOKUP(A2467,'Additional Data'!$A$1:$D$9949,4,0)</f>
        <v>Credit Card</v>
      </c>
      <c r="S2467" s="5">
        <f>VLOOKUP(A2467,'Additional Data'!$A$1:$D$9949,3,0)</f>
        <v>1164.9944620000001</v>
      </c>
      <c r="T2467" s="2" t="str">
        <f>HLOOKUP(B2467,'Additional Data'!$F$1:$N$2,2,0)</f>
        <v>Gaming Console</v>
      </c>
    </row>
    <row r="2468" spans="1:20" ht="14.25" customHeight="1">
      <c r="A2468" s="2">
        <v>845343</v>
      </c>
      <c r="B2468" s="2" t="s">
        <v>47</v>
      </c>
      <c r="C2468" s="2" t="s">
        <v>41</v>
      </c>
      <c r="D2468" s="2" t="s">
        <v>34</v>
      </c>
      <c r="E2468" s="4">
        <v>43533.051435185182</v>
      </c>
      <c r="F2468" s="4">
        <v>43539.051435185182</v>
      </c>
      <c r="G2468" s="4">
        <v>43538.051435185182</v>
      </c>
      <c r="H2468" s="2">
        <v>65</v>
      </c>
      <c r="I2468" s="2">
        <v>109</v>
      </c>
      <c r="J2468" s="2" t="s">
        <v>32</v>
      </c>
      <c r="K2468" s="2" t="s">
        <v>70</v>
      </c>
      <c r="L2468" s="2" t="s">
        <v>35</v>
      </c>
      <c r="M2468" s="2" t="s">
        <v>71</v>
      </c>
      <c r="N2468" s="2">
        <v>1</v>
      </c>
      <c r="O2468" s="2">
        <v>6</v>
      </c>
      <c r="P2468" s="2">
        <v>174</v>
      </c>
      <c r="Q2468" s="2" t="str">
        <f>VLOOKUP(A2468,'Additional Data'!$A$1:$D$9949,2,0)</f>
        <v>Website</v>
      </c>
      <c r="R2468" s="2" t="str">
        <f>VLOOKUP(A2468,'Additional Data'!$A$1:$D$9949,4,0)</f>
        <v>Credit Card</v>
      </c>
      <c r="S2468" s="5">
        <f>VLOOKUP(A2468,'Additional Data'!$A$1:$D$9949,3,0)</f>
        <v>2656.9502769999999</v>
      </c>
      <c r="T2468" s="2" t="str">
        <f>HLOOKUP(B2468,'Additional Data'!$F$1:$N$2,2,0)</f>
        <v>Tablet</v>
      </c>
    </row>
    <row r="2469" spans="1:20" ht="14.25" customHeight="1">
      <c r="A2469" s="2">
        <v>812918</v>
      </c>
      <c r="B2469" s="2" t="s">
        <v>36</v>
      </c>
      <c r="C2469" s="2" t="s">
        <v>41</v>
      </c>
      <c r="D2469" s="2" t="s">
        <v>34</v>
      </c>
      <c r="E2469" s="4">
        <v>43533.052476851852</v>
      </c>
      <c r="F2469" s="4">
        <v>43540.052476851852</v>
      </c>
      <c r="G2469" s="4">
        <v>43540.052476851852</v>
      </c>
      <c r="H2469" s="2">
        <v>0</v>
      </c>
      <c r="I2469" s="2">
        <v>128</v>
      </c>
      <c r="J2469" s="2" t="s">
        <v>41</v>
      </c>
      <c r="K2469" s="2" t="s">
        <v>66</v>
      </c>
      <c r="L2469" s="2" t="s">
        <v>67</v>
      </c>
      <c r="M2469" s="2" t="s">
        <v>59</v>
      </c>
      <c r="N2469" s="2">
        <v>0</v>
      </c>
      <c r="O2469" s="2">
        <v>7</v>
      </c>
      <c r="P2469" s="2">
        <v>128</v>
      </c>
      <c r="Q2469" s="2" t="str">
        <f>VLOOKUP(A2469,'Additional Data'!$A$1:$D$9949,2,0)</f>
        <v>App</v>
      </c>
      <c r="R2469" s="2" t="str">
        <f>VLOOKUP(A2469,'Additional Data'!$A$1:$D$9949,4,0)</f>
        <v>Debit Card</v>
      </c>
      <c r="S2469" s="5">
        <f>VLOOKUP(A2469,'Additional Data'!$A$1:$D$9949,3,0)</f>
        <v>1668.787196</v>
      </c>
      <c r="T2469" s="2" t="str">
        <f>HLOOKUP(B2469,'Additional Data'!$F$1:$N$2,2,0)</f>
        <v>Laptop</v>
      </c>
    </row>
    <row r="2470" spans="1:20" ht="14.25" customHeight="1">
      <c r="A2470" s="2">
        <v>344098</v>
      </c>
      <c r="B2470" s="2" t="s">
        <v>39</v>
      </c>
      <c r="C2470" s="2" t="s">
        <v>41</v>
      </c>
      <c r="D2470" s="2" t="s">
        <v>34</v>
      </c>
      <c r="E2470" s="4">
        <v>43533.055810185186</v>
      </c>
      <c r="F2470" s="4">
        <v>43543.055810185186</v>
      </c>
      <c r="G2470" s="4">
        <v>43538.055810185186</v>
      </c>
      <c r="H2470" s="2">
        <v>29</v>
      </c>
      <c r="I2470" s="2">
        <v>120</v>
      </c>
      <c r="J2470" s="2" t="s">
        <v>32</v>
      </c>
      <c r="K2470" s="2" t="s">
        <v>70</v>
      </c>
      <c r="L2470" s="2" t="s">
        <v>35</v>
      </c>
      <c r="M2470" s="2" t="s">
        <v>59</v>
      </c>
      <c r="N2470" s="2">
        <v>5</v>
      </c>
      <c r="O2470" s="2">
        <v>10</v>
      </c>
      <c r="P2470" s="2">
        <v>149</v>
      </c>
      <c r="Q2470" s="2" t="str">
        <f>VLOOKUP(A2470,'Additional Data'!$A$1:$D$9949,2,0)</f>
        <v>App</v>
      </c>
      <c r="R2470" s="2" t="str">
        <f>VLOOKUP(A2470,'Additional Data'!$A$1:$D$9949,4,0)</f>
        <v>Debit Card</v>
      </c>
      <c r="S2470" s="5">
        <f>VLOOKUP(A2470,'Additional Data'!$A$1:$D$9949,3,0)</f>
        <v>2069.03872</v>
      </c>
      <c r="T2470" s="2" t="str">
        <f>HLOOKUP(B2470,'Additional Data'!$F$1:$N$2,2,0)</f>
        <v>Mobile</v>
      </c>
    </row>
    <row r="2471" spans="1:20" ht="14.25" customHeight="1">
      <c r="A2471" s="2">
        <v>864137</v>
      </c>
      <c r="B2471" s="2" t="s">
        <v>39</v>
      </c>
      <c r="C2471" s="2" t="s">
        <v>41</v>
      </c>
      <c r="D2471" s="2" t="s">
        <v>34</v>
      </c>
      <c r="E2471" s="4">
        <v>43533.05878472222</v>
      </c>
      <c r="F2471" s="4">
        <v>43539.05878472222</v>
      </c>
      <c r="G2471" s="4">
        <v>43540.05878472222</v>
      </c>
      <c r="H2471" s="2">
        <v>25</v>
      </c>
      <c r="I2471" s="2">
        <v>121</v>
      </c>
      <c r="J2471" s="2" t="s">
        <v>73</v>
      </c>
      <c r="K2471" s="2" t="s">
        <v>80</v>
      </c>
      <c r="L2471" s="2" t="s">
        <v>35</v>
      </c>
      <c r="M2471" s="2" t="s">
        <v>59</v>
      </c>
      <c r="N2471" s="2">
        <v>-1</v>
      </c>
      <c r="O2471" s="2">
        <v>6</v>
      </c>
      <c r="P2471" s="2">
        <v>146</v>
      </c>
      <c r="Q2471" s="2" t="str">
        <f>VLOOKUP(A2471,'Additional Data'!$A$1:$D$9949,2,0)</f>
        <v>App</v>
      </c>
      <c r="R2471" s="2" t="str">
        <f>VLOOKUP(A2471,'Additional Data'!$A$1:$D$9949,4,0)</f>
        <v>Credit Card</v>
      </c>
      <c r="S2471" s="5">
        <f>VLOOKUP(A2471,'Additional Data'!$A$1:$D$9949,3,0)</f>
        <v>3145.8442949999999</v>
      </c>
      <c r="T2471" s="2" t="str">
        <f>HLOOKUP(B2471,'Additional Data'!$F$1:$N$2,2,0)</f>
        <v>Mobile</v>
      </c>
    </row>
    <row r="2472" spans="1:20" ht="14.25" customHeight="1">
      <c r="A2472" s="2">
        <v>688775</v>
      </c>
      <c r="B2472" s="2" t="s">
        <v>36</v>
      </c>
      <c r="C2472" s="2" t="s">
        <v>32</v>
      </c>
      <c r="D2472" s="2" t="s">
        <v>34</v>
      </c>
      <c r="E2472" s="4">
        <v>43533.059479166666</v>
      </c>
      <c r="F2472" s="4">
        <v>43539.059479166666</v>
      </c>
      <c r="G2472" s="4">
        <v>43539.059479166666</v>
      </c>
      <c r="H2472" s="2">
        <v>86</v>
      </c>
      <c r="I2472" s="2">
        <v>91</v>
      </c>
      <c r="J2472" s="2" t="s">
        <v>60</v>
      </c>
      <c r="K2472" s="2" t="s">
        <v>61</v>
      </c>
      <c r="L2472" s="2" t="s">
        <v>35</v>
      </c>
      <c r="M2472" s="2" t="s">
        <v>71</v>
      </c>
      <c r="N2472" s="2">
        <v>0</v>
      </c>
      <c r="O2472" s="2">
        <v>6</v>
      </c>
      <c r="P2472" s="2">
        <v>177</v>
      </c>
      <c r="Q2472" s="2" t="str">
        <f>VLOOKUP(A2472,'Additional Data'!$A$1:$D$9949,2,0)</f>
        <v>App</v>
      </c>
      <c r="R2472" s="2" t="str">
        <f>VLOOKUP(A2472,'Additional Data'!$A$1:$D$9949,4,0)</f>
        <v>Credit Card</v>
      </c>
      <c r="S2472" s="5">
        <f>VLOOKUP(A2472,'Additional Data'!$A$1:$D$9949,3,0)</f>
        <v>1778.244514</v>
      </c>
      <c r="T2472" s="2" t="str">
        <f>HLOOKUP(B2472,'Additional Data'!$F$1:$N$2,2,0)</f>
        <v>Laptop</v>
      </c>
    </row>
    <row r="2473" spans="1:20" ht="14.25" customHeight="1">
      <c r="A2473" s="2">
        <v>254731</v>
      </c>
      <c r="B2473" s="2" t="s">
        <v>30</v>
      </c>
      <c r="C2473" s="2" t="s">
        <v>32</v>
      </c>
      <c r="D2473" s="2" t="s">
        <v>34</v>
      </c>
      <c r="E2473" s="4">
        <v>43533.060277777775</v>
      </c>
      <c r="F2473" s="4">
        <v>43537.060277777775</v>
      </c>
      <c r="G2473" s="4">
        <v>43538.060277777775</v>
      </c>
      <c r="H2473" s="2">
        <v>48</v>
      </c>
      <c r="I2473" s="2">
        <v>107</v>
      </c>
      <c r="J2473" s="2" t="s">
        <v>60</v>
      </c>
      <c r="K2473" s="2" t="s">
        <v>61</v>
      </c>
      <c r="L2473" s="2" t="s">
        <v>35</v>
      </c>
      <c r="M2473" s="2" t="s">
        <v>59</v>
      </c>
      <c r="N2473" s="2">
        <v>-1</v>
      </c>
      <c r="O2473" s="2">
        <v>4</v>
      </c>
      <c r="P2473" s="2">
        <v>155</v>
      </c>
      <c r="Q2473" s="2" t="str">
        <f>VLOOKUP(A2473,'Additional Data'!$A$1:$D$9949,2,0)</f>
        <v>App</v>
      </c>
      <c r="R2473" s="2" t="str">
        <f>VLOOKUP(A2473,'Additional Data'!$A$1:$D$9949,4,0)</f>
        <v>Credit Card</v>
      </c>
      <c r="S2473" s="5">
        <f>VLOOKUP(A2473,'Additional Data'!$A$1:$D$9949,3,0)</f>
        <v>1723.067425</v>
      </c>
      <c r="T2473" s="2" t="str">
        <f>HLOOKUP(B2473,'Additional Data'!$F$1:$N$2,2,0)</f>
        <v>PC</v>
      </c>
    </row>
    <row r="2474" spans="1:20" ht="14.25" customHeight="1">
      <c r="A2474" s="2">
        <v>736333</v>
      </c>
      <c r="B2474" s="2" t="s">
        <v>30</v>
      </c>
      <c r="C2474" s="2" t="s">
        <v>41</v>
      </c>
      <c r="D2474" s="2" t="s">
        <v>34</v>
      </c>
      <c r="E2474" s="4">
        <v>43533.06077546296</v>
      </c>
      <c r="F2474" s="4">
        <v>43536.06077546296</v>
      </c>
      <c r="G2474" s="4">
        <v>43537.06077546296</v>
      </c>
      <c r="H2474" s="2">
        <v>70</v>
      </c>
      <c r="I2474" s="2">
        <v>103</v>
      </c>
      <c r="J2474" s="2" t="s">
        <v>32</v>
      </c>
      <c r="K2474" s="2" t="s">
        <v>70</v>
      </c>
      <c r="L2474" s="2" t="s">
        <v>35</v>
      </c>
      <c r="M2474" s="2" t="s">
        <v>71</v>
      </c>
      <c r="N2474" s="2">
        <v>-1</v>
      </c>
      <c r="O2474" s="2">
        <v>3</v>
      </c>
      <c r="P2474" s="2">
        <v>173</v>
      </c>
      <c r="Q2474" s="2" t="str">
        <f>VLOOKUP(A2474,'Additional Data'!$A$1:$D$9949,2,0)</f>
        <v>App</v>
      </c>
      <c r="R2474" s="2" t="str">
        <f>VLOOKUP(A2474,'Additional Data'!$A$1:$D$9949,4,0)</f>
        <v>Credit Card</v>
      </c>
      <c r="S2474" s="5">
        <f>VLOOKUP(A2474,'Additional Data'!$A$1:$D$9949,3,0)</f>
        <v>1532</v>
      </c>
      <c r="T2474" s="2" t="str">
        <f>HLOOKUP(B2474,'Additional Data'!$F$1:$N$2,2,0)</f>
        <v>PC</v>
      </c>
    </row>
    <row r="2475" spans="1:20" ht="14.25" customHeight="1">
      <c r="A2475" s="2">
        <v>674980</v>
      </c>
      <c r="B2475" s="2" t="s">
        <v>36</v>
      </c>
      <c r="C2475" s="2" t="s">
        <v>32</v>
      </c>
      <c r="D2475" s="2" t="s">
        <v>34</v>
      </c>
      <c r="E2475" s="4">
        <v>43533.065115740741</v>
      </c>
      <c r="F2475" s="4">
        <v>43538.065115740741</v>
      </c>
      <c r="G2475" s="4">
        <v>43538.065115740741</v>
      </c>
      <c r="H2475" s="2">
        <v>35</v>
      </c>
      <c r="I2475" s="2">
        <v>128</v>
      </c>
      <c r="J2475" s="2" t="s">
        <v>41</v>
      </c>
      <c r="K2475" s="2" t="s">
        <v>58</v>
      </c>
      <c r="L2475" s="2" t="s">
        <v>35</v>
      </c>
      <c r="M2475" s="2" t="s">
        <v>71</v>
      </c>
      <c r="N2475" s="2">
        <v>0</v>
      </c>
      <c r="O2475" s="2">
        <v>5</v>
      </c>
      <c r="P2475" s="2">
        <v>163</v>
      </c>
      <c r="Q2475" s="2" t="str">
        <f>VLOOKUP(A2475,'Additional Data'!$A$1:$D$9949,2,0)</f>
        <v>App</v>
      </c>
      <c r="R2475" s="2" t="str">
        <f>VLOOKUP(A2475,'Additional Data'!$A$1:$D$9949,4,0)</f>
        <v>Debit Card</v>
      </c>
      <c r="S2475" s="5">
        <f>VLOOKUP(A2475,'Additional Data'!$A$1:$D$9949,3,0)</f>
        <v>3516.272575</v>
      </c>
      <c r="T2475" s="2" t="str">
        <f>HLOOKUP(B2475,'Additional Data'!$F$1:$N$2,2,0)</f>
        <v>Laptop</v>
      </c>
    </row>
    <row r="2476" spans="1:20" ht="14.25" customHeight="1">
      <c r="A2476" s="2">
        <v>989756</v>
      </c>
      <c r="B2476" s="2" t="s">
        <v>39</v>
      </c>
      <c r="C2476" s="2" t="s">
        <v>41</v>
      </c>
      <c r="D2476" s="2" t="s">
        <v>34</v>
      </c>
      <c r="E2476" s="4">
        <v>43533.068078703705</v>
      </c>
      <c r="F2476" s="4">
        <v>43539.068078703705</v>
      </c>
      <c r="G2476" s="4">
        <v>43538.068078703705</v>
      </c>
      <c r="H2476" s="2">
        <v>40</v>
      </c>
      <c r="I2476" s="2">
        <v>120</v>
      </c>
      <c r="J2476" s="2" t="s">
        <v>32</v>
      </c>
      <c r="K2476" s="2" t="s">
        <v>70</v>
      </c>
      <c r="L2476" s="2" t="s">
        <v>35</v>
      </c>
      <c r="M2476" s="2" t="s">
        <v>71</v>
      </c>
      <c r="N2476" s="2">
        <v>1</v>
      </c>
      <c r="O2476" s="2">
        <v>6</v>
      </c>
      <c r="P2476" s="2">
        <v>160</v>
      </c>
      <c r="Q2476" s="2" t="str">
        <f>VLOOKUP(A2476,'Additional Data'!$A$1:$D$9949,2,0)</f>
        <v>App</v>
      </c>
      <c r="R2476" s="2" t="str">
        <f>VLOOKUP(A2476,'Additional Data'!$A$1:$D$9949,4,0)</f>
        <v>Debit Card</v>
      </c>
      <c r="S2476" s="5">
        <f>VLOOKUP(A2476,'Additional Data'!$A$1:$D$9949,3,0)</f>
        <v>3206.696555</v>
      </c>
      <c r="T2476" s="2" t="str">
        <f>HLOOKUP(B2476,'Additional Data'!$F$1:$N$2,2,0)</f>
        <v>Mobile</v>
      </c>
    </row>
    <row r="2477" spans="1:20" ht="14.25" customHeight="1">
      <c r="A2477" s="2">
        <v>856146</v>
      </c>
      <c r="B2477" s="2" t="s">
        <v>42</v>
      </c>
      <c r="C2477" s="2" t="s">
        <v>41</v>
      </c>
      <c r="D2477" s="2" t="s">
        <v>34</v>
      </c>
      <c r="E2477" s="4">
        <v>43533.070497685185</v>
      </c>
      <c r="F2477" s="4">
        <v>43537.070497685185</v>
      </c>
      <c r="G2477" s="4">
        <v>43540.070497685185</v>
      </c>
      <c r="H2477" s="2">
        <v>69</v>
      </c>
      <c r="I2477" s="2">
        <v>95</v>
      </c>
      <c r="J2477" s="2" t="s">
        <v>60</v>
      </c>
      <c r="K2477" s="2" t="s">
        <v>77</v>
      </c>
      <c r="L2477" s="2" t="s">
        <v>35</v>
      </c>
      <c r="M2477" s="2" t="s">
        <v>71</v>
      </c>
      <c r="N2477" s="2">
        <v>-3</v>
      </c>
      <c r="O2477" s="2">
        <v>4</v>
      </c>
      <c r="P2477" s="2">
        <v>164</v>
      </c>
      <c r="Q2477" s="2" t="str">
        <f>VLOOKUP(A2477,'Additional Data'!$A$1:$D$9949,2,0)</f>
        <v>Website</v>
      </c>
      <c r="R2477" s="2" t="str">
        <f>VLOOKUP(A2477,'Additional Data'!$A$1:$D$9949,4,0)</f>
        <v>Debit Card</v>
      </c>
      <c r="S2477" s="5">
        <f>VLOOKUP(A2477,'Additional Data'!$A$1:$D$9949,3,0)</f>
        <v>1975</v>
      </c>
      <c r="T2477" s="2" t="str">
        <f>HLOOKUP(B2477,'Additional Data'!$F$1:$N$2,2,0)</f>
        <v>TV</v>
      </c>
    </row>
    <row r="2478" spans="1:20" ht="14.25" customHeight="1">
      <c r="A2478" s="2">
        <v>553322</v>
      </c>
      <c r="B2478" s="2" t="s">
        <v>39</v>
      </c>
      <c r="C2478" s="2" t="s">
        <v>41</v>
      </c>
      <c r="D2478" s="2" t="s">
        <v>34</v>
      </c>
      <c r="E2478" s="4">
        <v>43533.071932870371</v>
      </c>
      <c r="F2478" s="4">
        <v>43535.071932870371</v>
      </c>
      <c r="G2478" s="4">
        <v>43540.071932870371</v>
      </c>
      <c r="H2478" s="2">
        <v>59</v>
      </c>
      <c r="I2478" s="2">
        <v>93</v>
      </c>
      <c r="J2478" s="2" t="s">
        <v>60</v>
      </c>
      <c r="K2478" s="2" t="s">
        <v>77</v>
      </c>
      <c r="L2478" s="2" t="s">
        <v>35</v>
      </c>
      <c r="M2478" s="2" t="s">
        <v>71</v>
      </c>
      <c r="N2478" s="2">
        <v>-5</v>
      </c>
      <c r="O2478" s="2">
        <v>2</v>
      </c>
      <c r="P2478" s="2">
        <v>152</v>
      </c>
      <c r="Q2478" s="2" t="str">
        <f>VLOOKUP(A2478,'Additional Data'!$A$1:$D$9949,2,0)</f>
        <v>App</v>
      </c>
      <c r="R2478" s="2" t="str">
        <f>VLOOKUP(A2478,'Additional Data'!$A$1:$D$9949,4,0)</f>
        <v>Debit Card</v>
      </c>
      <c r="S2478" s="5">
        <f>VLOOKUP(A2478,'Additional Data'!$A$1:$D$9949,3,0)</f>
        <v>3531</v>
      </c>
      <c r="T2478" s="2" t="str">
        <f>HLOOKUP(B2478,'Additional Data'!$F$1:$N$2,2,0)</f>
        <v>Mobile</v>
      </c>
    </row>
    <row r="2479" spans="1:20" ht="14.25" customHeight="1">
      <c r="A2479" s="2">
        <v>209507</v>
      </c>
      <c r="B2479" s="2" t="s">
        <v>30</v>
      </c>
      <c r="C2479" s="2" t="s">
        <v>41</v>
      </c>
      <c r="D2479" s="2" t="s">
        <v>34</v>
      </c>
      <c r="E2479" s="4">
        <v>43533.075833333336</v>
      </c>
      <c r="F2479" s="4">
        <v>43536.075833333336</v>
      </c>
      <c r="G2479" s="4">
        <v>43539.075833333336</v>
      </c>
      <c r="H2479" s="2">
        <v>0</v>
      </c>
      <c r="I2479" s="2">
        <v>129</v>
      </c>
      <c r="J2479" s="2" t="s">
        <v>41</v>
      </c>
      <c r="K2479" s="2" t="s">
        <v>66</v>
      </c>
      <c r="L2479" s="2" t="s">
        <v>67</v>
      </c>
      <c r="M2479" s="2" t="s">
        <v>59</v>
      </c>
      <c r="N2479" s="2">
        <v>-3</v>
      </c>
      <c r="O2479" s="2">
        <v>3</v>
      </c>
      <c r="P2479" s="2">
        <v>129</v>
      </c>
      <c r="Q2479" s="2" t="str">
        <f>VLOOKUP(A2479,'Additional Data'!$A$1:$D$9949,2,0)</f>
        <v>App</v>
      </c>
      <c r="R2479" s="2" t="str">
        <f>VLOOKUP(A2479,'Additional Data'!$A$1:$D$9949,4,0)</f>
        <v>Credit Card</v>
      </c>
      <c r="S2479" s="5">
        <f>VLOOKUP(A2479,'Additional Data'!$A$1:$D$9949,3,0)</f>
        <v>1604.5346030000001</v>
      </c>
      <c r="T2479" s="2" t="str">
        <f>HLOOKUP(B2479,'Additional Data'!$F$1:$N$2,2,0)</f>
        <v>PC</v>
      </c>
    </row>
    <row r="2480" spans="1:20" ht="14.25" customHeight="1">
      <c r="A2480" s="2">
        <v>573264</v>
      </c>
      <c r="B2480" s="2" t="s">
        <v>39</v>
      </c>
      <c r="C2480" s="2" t="s">
        <v>41</v>
      </c>
      <c r="D2480" s="2" t="s">
        <v>34</v>
      </c>
      <c r="E2480" s="4">
        <v>43533.08388888889</v>
      </c>
      <c r="F2480" s="4">
        <v>43535.08388888889</v>
      </c>
      <c r="G2480" s="4">
        <v>43540.08388888889</v>
      </c>
      <c r="H2480" s="2">
        <v>26</v>
      </c>
      <c r="I2480" s="2">
        <v>112</v>
      </c>
      <c r="J2480" s="2" t="s">
        <v>60</v>
      </c>
      <c r="K2480" s="2" t="s">
        <v>77</v>
      </c>
      <c r="L2480" s="2" t="s">
        <v>35</v>
      </c>
      <c r="M2480" s="2" t="s">
        <v>71</v>
      </c>
      <c r="N2480" s="2">
        <v>-5</v>
      </c>
      <c r="O2480" s="2">
        <v>2</v>
      </c>
      <c r="P2480" s="2">
        <v>138</v>
      </c>
      <c r="Q2480" s="2" t="str">
        <f>VLOOKUP(A2480,'Additional Data'!$A$1:$D$9949,2,0)</f>
        <v>Website</v>
      </c>
      <c r="R2480" s="2" t="str">
        <f>VLOOKUP(A2480,'Additional Data'!$A$1:$D$9949,4,0)</f>
        <v>Debit Card</v>
      </c>
      <c r="S2480" s="5">
        <f>VLOOKUP(A2480,'Additional Data'!$A$1:$D$9949,3,0)</f>
        <v>968.73954670000001</v>
      </c>
      <c r="T2480" s="2" t="str">
        <f>HLOOKUP(B2480,'Additional Data'!$F$1:$N$2,2,0)</f>
        <v>Mobile</v>
      </c>
    </row>
    <row r="2481" spans="1:20" ht="14.25" customHeight="1">
      <c r="A2481" s="2">
        <v>818814</v>
      </c>
      <c r="B2481" s="2" t="s">
        <v>39</v>
      </c>
      <c r="C2481" s="2" t="s">
        <v>41</v>
      </c>
      <c r="D2481" s="2" t="s">
        <v>34</v>
      </c>
      <c r="E2481" s="4">
        <v>43533.084328703706</v>
      </c>
      <c r="F2481" s="4">
        <v>43543.084328703706</v>
      </c>
      <c r="G2481" s="4">
        <v>43540.084328703706</v>
      </c>
      <c r="H2481" s="2">
        <v>43</v>
      </c>
      <c r="I2481" s="2">
        <v>129</v>
      </c>
      <c r="J2481" s="2" t="s">
        <v>32</v>
      </c>
      <c r="K2481" s="2" t="s">
        <v>70</v>
      </c>
      <c r="L2481" s="2" t="s">
        <v>35</v>
      </c>
      <c r="M2481" s="2" t="s">
        <v>59</v>
      </c>
      <c r="N2481" s="2">
        <v>3</v>
      </c>
      <c r="O2481" s="2">
        <v>10</v>
      </c>
      <c r="P2481" s="2">
        <v>172</v>
      </c>
      <c r="Q2481" s="2" t="str">
        <f>VLOOKUP(A2481,'Additional Data'!$A$1:$D$9949,2,0)</f>
        <v>Website</v>
      </c>
      <c r="R2481" s="2" t="str">
        <f>VLOOKUP(A2481,'Additional Data'!$A$1:$D$9949,4,0)</f>
        <v>Debit Card</v>
      </c>
      <c r="S2481" s="5">
        <f>VLOOKUP(A2481,'Additional Data'!$A$1:$D$9949,3,0)</f>
        <v>3276</v>
      </c>
      <c r="T2481" s="2" t="str">
        <f>HLOOKUP(B2481,'Additional Data'!$F$1:$N$2,2,0)</f>
        <v>Mobile</v>
      </c>
    </row>
    <row r="2482" spans="1:20" ht="14.25" customHeight="1">
      <c r="A2482" s="2">
        <v>190525</v>
      </c>
      <c r="B2482" s="2" t="s">
        <v>30</v>
      </c>
      <c r="C2482" s="2" t="s">
        <v>41</v>
      </c>
      <c r="D2482" s="2" t="s">
        <v>34</v>
      </c>
      <c r="E2482" s="4">
        <v>43533.084803240738</v>
      </c>
      <c r="F2482" s="4">
        <v>43537.084803240738</v>
      </c>
      <c r="G2482" s="4">
        <v>43537.084803240738</v>
      </c>
      <c r="H2482" s="2">
        <v>83</v>
      </c>
      <c r="I2482" s="2">
        <v>94</v>
      </c>
      <c r="J2482" s="2" t="s">
        <v>63</v>
      </c>
      <c r="K2482" s="2" t="s">
        <v>64</v>
      </c>
      <c r="L2482" s="2" t="s">
        <v>35</v>
      </c>
      <c r="M2482" s="2" t="s">
        <v>71</v>
      </c>
      <c r="N2482" s="2">
        <v>0</v>
      </c>
      <c r="O2482" s="2">
        <v>4</v>
      </c>
      <c r="P2482" s="2">
        <v>177</v>
      </c>
      <c r="Q2482" s="2" t="str">
        <f>VLOOKUP(A2482,'Additional Data'!$A$1:$D$9949,2,0)</f>
        <v>App</v>
      </c>
      <c r="R2482" s="2" t="str">
        <f>VLOOKUP(A2482,'Additional Data'!$A$1:$D$9949,4,0)</f>
        <v>Credit Card</v>
      </c>
      <c r="S2482" s="5">
        <f>VLOOKUP(A2482,'Additional Data'!$A$1:$D$9949,3,0)</f>
        <v>2427</v>
      </c>
      <c r="T2482" s="2" t="str">
        <f>HLOOKUP(B2482,'Additional Data'!$F$1:$N$2,2,0)</f>
        <v>PC</v>
      </c>
    </row>
    <row r="2483" spans="1:20" ht="14.25" customHeight="1">
      <c r="A2483" s="2">
        <v>860168</v>
      </c>
      <c r="B2483" s="2" t="s">
        <v>47</v>
      </c>
      <c r="C2483" s="2" t="s">
        <v>41</v>
      </c>
      <c r="D2483" s="2" t="s">
        <v>34</v>
      </c>
      <c r="E2483" s="4">
        <v>43533.090370370373</v>
      </c>
      <c r="F2483" s="4">
        <v>43537.090370370373</v>
      </c>
      <c r="G2483" s="4">
        <v>43538.090370370373</v>
      </c>
      <c r="H2483" s="2">
        <v>29</v>
      </c>
      <c r="I2483" s="2">
        <v>106</v>
      </c>
      <c r="J2483" s="2" t="s">
        <v>63</v>
      </c>
      <c r="K2483" s="2" t="s">
        <v>64</v>
      </c>
      <c r="L2483" s="2" t="s">
        <v>35</v>
      </c>
      <c r="M2483" s="2" t="s">
        <v>71</v>
      </c>
      <c r="N2483" s="2">
        <v>-1</v>
      </c>
      <c r="O2483" s="2">
        <v>4</v>
      </c>
      <c r="P2483" s="2">
        <v>135</v>
      </c>
      <c r="Q2483" s="2" t="str">
        <f>VLOOKUP(A2483,'Additional Data'!$A$1:$D$9949,2,0)</f>
        <v>App</v>
      </c>
      <c r="R2483" s="2" t="str">
        <f>VLOOKUP(A2483,'Additional Data'!$A$1:$D$9949,4,0)</f>
        <v>Debit Card</v>
      </c>
      <c r="S2483" s="5">
        <f>VLOOKUP(A2483,'Additional Data'!$A$1:$D$9949,3,0)</f>
        <v>1106</v>
      </c>
      <c r="T2483" s="2" t="str">
        <f>HLOOKUP(B2483,'Additional Data'!$F$1:$N$2,2,0)</f>
        <v>Tablet</v>
      </c>
    </row>
    <row r="2484" spans="1:20" ht="14.25" customHeight="1">
      <c r="A2484" s="2">
        <v>855006</v>
      </c>
      <c r="B2484" s="2" t="s">
        <v>36</v>
      </c>
      <c r="C2484" s="2" t="s">
        <v>32</v>
      </c>
      <c r="D2484" s="2" t="s">
        <v>34</v>
      </c>
      <c r="E2484" s="4">
        <v>43533.108553240738</v>
      </c>
      <c r="F2484" s="4">
        <v>43538.108553240738</v>
      </c>
      <c r="G2484" s="4">
        <v>43536.108553240738</v>
      </c>
      <c r="H2484" s="2">
        <v>49</v>
      </c>
      <c r="I2484" s="2">
        <v>129</v>
      </c>
      <c r="J2484" s="2" t="s">
        <v>41</v>
      </c>
      <c r="K2484" s="2" t="s">
        <v>58</v>
      </c>
      <c r="L2484" s="2" t="s">
        <v>35</v>
      </c>
      <c r="M2484" s="2" t="s">
        <v>59</v>
      </c>
      <c r="N2484" s="2">
        <v>2</v>
      </c>
      <c r="O2484" s="2">
        <v>5</v>
      </c>
      <c r="P2484" s="2">
        <v>178</v>
      </c>
      <c r="Q2484" s="2" t="str">
        <f>VLOOKUP(A2484,'Additional Data'!$A$1:$D$9949,2,0)</f>
        <v>Website</v>
      </c>
      <c r="R2484" s="2" t="str">
        <f>VLOOKUP(A2484,'Additional Data'!$A$1:$D$9949,4,0)</f>
        <v>Debit Card</v>
      </c>
      <c r="S2484" s="5">
        <f>VLOOKUP(A2484,'Additional Data'!$A$1:$D$9949,3,0)</f>
        <v>573</v>
      </c>
      <c r="T2484" s="2" t="str">
        <f>HLOOKUP(B2484,'Additional Data'!$F$1:$N$2,2,0)</f>
        <v>Laptop</v>
      </c>
    </row>
    <row r="2485" spans="1:20" ht="14.25" customHeight="1">
      <c r="A2485" s="2">
        <v>240750</v>
      </c>
      <c r="B2485" s="2" t="s">
        <v>47</v>
      </c>
      <c r="C2485" s="2" t="s">
        <v>41</v>
      </c>
      <c r="D2485" s="2" t="s">
        <v>34</v>
      </c>
      <c r="E2485" s="4">
        <v>43533.111886574072</v>
      </c>
      <c r="F2485" s="4">
        <v>43540.111886574072</v>
      </c>
      <c r="G2485" s="4">
        <v>43536.111886574072</v>
      </c>
      <c r="H2485" s="2">
        <v>0</v>
      </c>
      <c r="I2485" s="2">
        <v>129</v>
      </c>
      <c r="J2485" s="2" t="s">
        <v>41</v>
      </c>
      <c r="K2485" s="2" t="s">
        <v>66</v>
      </c>
      <c r="L2485" s="2" t="s">
        <v>67</v>
      </c>
      <c r="M2485" s="2" t="s">
        <v>59</v>
      </c>
      <c r="N2485" s="2">
        <v>4</v>
      </c>
      <c r="O2485" s="2">
        <v>7</v>
      </c>
      <c r="P2485" s="2">
        <v>129</v>
      </c>
      <c r="Q2485" s="2" t="str">
        <f>VLOOKUP(A2485,'Additional Data'!$A$1:$D$9949,2,0)</f>
        <v>Website</v>
      </c>
      <c r="R2485" s="2" t="str">
        <f>VLOOKUP(A2485,'Additional Data'!$A$1:$D$9949,4,0)</f>
        <v>Debit Card</v>
      </c>
      <c r="S2485" s="5">
        <f>VLOOKUP(A2485,'Additional Data'!$A$1:$D$9949,3,0)</f>
        <v>1263.310455</v>
      </c>
      <c r="T2485" s="2" t="str">
        <f>HLOOKUP(B2485,'Additional Data'!$F$1:$N$2,2,0)</f>
        <v>Tablet</v>
      </c>
    </row>
    <row r="2486" spans="1:20" ht="14.25" customHeight="1">
      <c r="A2486" s="2">
        <v>393354</v>
      </c>
      <c r="B2486" s="2" t="s">
        <v>30</v>
      </c>
      <c r="C2486" s="2" t="s">
        <v>41</v>
      </c>
      <c r="D2486" s="2" t="s">
        <v>34</v>
      </c>
      <c r="E2486" s="4">
        <v>43533.116666666669</v>
      </c>
      <c r="F2486" s="4">
        <v>43536.116666666669</v>
      </c>
      <c r="G2486" s="4">
        <v>43537.116666666669</v>
      </c>
      <c r="H2486" s="2">
        <v>0</v>
      </c>
      <c r="I2486" s="2">
        <v>126</v>
      </c>
      <c r="J2486" s="2" t="s">
        <v>41</v>
      </c>
      <c r="K2486" s="2" t="s">
        <v>66</v>
      </c>
      <c r="L2486" s="2" t="s">
        <v>67</v>
      </c>
      <c r="M2486" s="2" t="s">
        <v>59</v>
      </c>
      <c r="N2486" s="2">
        <v>-1</v>
      </c>
      <c r="O2486" s="2">
        <v>3</v>
      </c>
      <c r="P2486" s="2">
        <v>126</v>
      </c>
      <c r="Q2486" s="2" t="str">
        <f>VLOOKUP(A2486,'Additional Data'!$A$1:$D$9949,2,0)</f>
        <v>Website</v>
      </c>
      <c r="R2486" s="2" t="str">
        <f>VLOOKUP(A2486,'Additional Data'!$A$1:$D$9949,4,0)</f>
        <v>Debit Card</v>
      </c>
      <c r="S2486" s="5">
        <f>VLOOKUP(A2486,'Additional Data'!$A$1:$D$9949,3,0)</f>
        <v>2854.6932320000001</v>
      </c>
      <c r="T2486" s="2" t="str">
        <f>HLOOKUP(B2486,'Additional Data'!$F$1:$N$2,2,0)</f>
        <v>PC</v>
      </c>
    </row>
    <row r="2487" spans="1:20" ht="14.25" customHeight="1">
      <c r="A2487" s="2">
        <v>14760</v>
      </c>
      <c r="B2487" s="2" t="s">
        <v>39</v>
      </c>
      <c r="C2487" s="2" t="s">
        <v>32</v>
      </c>
      <c r="D2487" s="2" t="s">
        <v>34</v>
      </c>
      <c r="E2487" s="4">
        <v>43533.121805555558</v>
      </c>
      <c r="F2487" s="4">
        <v>43535.121805555558</v>
      </c>
      <c r="G2487" s="4">
        <v>43537.121805555558</v>
      </c>
      <c r="H2487" s="2">
        <v>41</v>
      </c>
      <c r="I2487" s="2">
        <v>128</v>
      </c>
      <c r="J2487" s="2" t="s">
        <v>41</v>
      </c>
      <c r="K2487" s="2" t="s">
        <v>58</v>
      </c>
      <c r="L2487" s="2" t="s">
        <v>35</v>
      </c>
      <c r="M2487" s="2" t="s">
        <v>71</v>
      </c>
      <c r="N2487" s="2">
        <v>-2</v>
      </c>
      <c r="O2487" s="2">
        <v>2</v>
      </c>
      <c r="P2487" s="2">
        <v>169</v>
      </c>
      <c r="Q2487" s="2" t="str">
        <f>VLOOKUP(A2487,'Additional Data'!$A$1:$D$9949,2,0)</f>
        <v>Website</v>
      </c>
      <c r="R2487" s="2" t="str">
        <f>VLOOKUP(A2487,'Additional Data'!$A$1:$D$9949,4,0)</f>
        <v>Debit Card</v>
      </c>
      <c r="S2487" s="5">
        <f>VLOOKUP(A2487,'Additional Data'!$A$1:$D$9949,3,0)</f>
        <v>1428</v>
      </c>
      <c r="T2487" s="2" t="str">
        <f>HLOOKUP(B2487,'Additional Data'!$F$1:$N$2,2,0)</f>
        <v>Mobile</v>
      </c>
    </row>
    <row r="2488" spans="1:20" ht="14.25" customHeight="1">
      <c r="A2488" s="2">
        <v>472903</v>
      </c>
      <c r="B2488" s="2" t="s">
        <v>48</v>
      </c>
      <c r="C2488" s="2" t="s">
        <v>32</v>
      </c>
      <c r="D2488" s="2" t="s">
        <v>34</v>
      </c>
      <c r="E2488" s="4">
        <v>43533.122499999998</v>
      </c>
      <c r="F2488" s="4">
        <v>43537.122499999998</v>
      </c>
      <c r="G2488" s="4">
        <v>43536.122499999998</v>
      </c>
      <c r="H2488" s="2">
        <v>42</v>
      </c>
      <c r="I2488" s="2">
        <v>121</v>
      </c>
      <c r="J2488" s="2" t="s">
        <v>41</v>
      </c>
      <c r="K2488" s="2" t="s">
        <v>58</v>
      </c>
      <c r="L2488" s="2" t="s">
        <v>35</v>
      </c>
      <c r="M2488" s="2" t="s">
        <v>59</v>
      </c>
      <c r="N2488" s="2">
        <v>1</v>
      </c>
      <c r="O2488" s="2">
        <v>4</v>
      </c>
      <c r="P2488" s="2">
        <v>163</v>
      </c>
      <c r="Q2488" s="2" t="str">
        <f>VLOOKUP(A2488,'Additional Data'!$A$1:$D$9949,2,0)</f>
        <v>App</v>
      </c>
      <c r="R2488" s="2" t="str">
        <f>VLOOKUP(A2488,'Additional Data'!$A$1:$D$9949,4,0)</f>
        <v>Credit Card</v>
      </c>
      <c r="S2488" s="5">
        <f>VLOOKUP(A2488,'Additional Data'!$A$1:$D$9949,3,0)</f>
        <v>1933</v>
      </c>
      <c r="T2488" s="2" t="str">
        <f>HLOOKUP(B2488,'Additional Data'!$F$1:$N$2,2,0)</f>
        <v>Gaming Console</v>
      </c>
    </row>
    <row r="2489" spans="1:20" ht="14.25" customHeight="1">
      <c r="A2489" s="2">
        <v>577313</v>
      </c>
      <c r="B2489" s="2" t="s">
        <v>39</v>
      </c>
      <c r="C2489" s="2" t="s">
        <v>41</v>
      </c>
      <c r="D2489" s="2" t="s">
        <v>34</v>
      </c>
      <c r="E2489" s="4">
        <v>43533.133449074077</v>
      </c>
      <c r="F2489" s="4">
        <v>43538.133449074077</v>
      </c>
      <c r="G2489" s="4">
        <v>43538.133449074077</v>
      </c>
      <c r="H2489" s="2">
        <v>39</v>
      </c>
      <c r="I2489" s="2">
        <v>114</v>
      </c>
      <c r="J2489" s="2" t="s">
        <v>63</v>
      </c>
      <c r="K2489" s="2" t="s">
        <v>64</v>
      </c>
      <c r="L2489" s="2" t="s">
        <v>35</v>
      </c>
      <c r="M2489" s="2" t="s">
        <v>59</v>
      </c>
      <c r="N2489" s="2">
        <v>0</v>
      </c>
      <c r="O2489" s="2">
        <v>5</v>
      </c>
      <c r="P2489" s="2">
        <v>153</v>
      </c>
      <c r="Q2489" s="2" t="str">
        <f>VLOOKUP(A2489,'Additional Data'!$A$1:$D$9949,2,0)</f>
        <v>App</v>
      </c>
      <c r="R2489" s="2" t="str">
        <f>VLOOKUP(A2489,'Additional Data'!$A$1:$D$9949,4,0)</f>
        <v>Credit Card</v>
      </c>
      <c r="S2489" s="5">
        <f>VLOOKUP(A2489,'Additional Data'!$A$1:$D$9949,3,0)</f>
        <v>2610</v>
      </c>
      <c r="T2489" s="2" t="str">
        <f>HLOOKUP(B2489,'Additional Data'!$F$1:$N$2,2,0)</f>
        <v>Mobile</v>
      </c>
    </row>
    <row r="2490" spans="1:20" ht="14.25" customHeight="1">
      <c r="A2490" s="2">
        <v>86184</v>
      </c>
      <c r="B2490" s="2" t="s">
        <v>39</v>
      </c>
      <c r="C2490" s="2" t="s">
        <v>32</v>
      </c>
      <c r="D2490" s="2" t="s">
        <v>34</v>
      </c>
      <c r="E2490" s="4">
        <v>43533.135266203702</v>
      </c>
      <c r="F2490" s="4">
        <v>43535.135266203702</v>
      </c>
      <c r="G2490" s="4">
        <v>43536.135266203702</v>
      </c>
      <c r="H2490" s="2">
        <v>44</v>
      </c>
      <c r="I2490" s="2">
        <v>122</v>
      </c>
      <c r="J2490" s="2" t="s">
        <v>41</v>
      </c>
      <c r="K2490" s="2" t="s">
        <v>58</v>
      </c>
      <c r="L2490" s="2" t="s">
        <v>35</v>
      </c>
      <c r="M2490" s="2" t="s">
        <v>71</v>
      </c>
      <c r="N2490" s="2">
        <v>-1</v>
      </c>
      <c r="O2490" s="2">
        <v>2</v>
      </c>
      <c r="P2490" s="2">
        <v>166</v>
      </c>
      <c r="Q2490" s="2" t="str">
        <f>VLOOKUP(A2490,'Additional Data'!$A$1:$D$9949,2,0)</f>
        <v>Website</v>
      </c>
      <c r="R2490" s="2" t="str">
        <f>VLOOKUP(A2490,'Additional Data'!$A$1:$D$9949,4,0)</f>
        <v>Debit Card</v>
      </c>
      <c r="S2490" s="5">
        <f>VLOOKUP(A2490,'Additional Data'!$A$1:$D$9949,3,0)</f>
        <v>2363.9894840000002</v>
      </c>
      <c r="T2490" s="2" t="str">
        <f>HLOOKUP(B2490,'Additional Data'!$F$1:$N$2,2,0)</f>
        <v>Mobile</v>
      </c>
    </row>
    <row r="2491" spans="1:20" ht="14.25" customHeight="1">
      <c r="A2491" s="2">
        <v>270552</v>
      </c>
      <c r="B2491" s="2" t="s">
        <v>48</v>
      </c>
      <c r="C2491" s="2" t="s">
        <v>41</v>
      </c>
      <c r="D2491" s="2" t="s">
        <v>34</v>
      </c>
      <c r="E2491" s="4">
        <v>43533.135717592595</v>
      </c>
      <c r="F2491" s="4">
        <v>43538.135717592595</v>
      </c>
      <c r="G2491" s="4">
        <v>43536.135717592595</v>
      </c>
      <c r="H2491" s="2">
        <v>43</v>
      </c>
      <c r="I2491" s="2">
        <v>113</v>
      </c>
      <c r="J2491" s="2" t="s">
        <v>60</v>
      </c>
      <c r="K2491" s="2" t="s">
        <v>77</v>
      </c>
      <c r="L2491" s="2" t="s">
        <v>35</v>
      </c>
      <c r="M2491" s="2" t="s">
        <v>71</v>
      </c>
      <c r="N2491" s="2">
        <v>2</v>
      </c>
      <c r="O2491" s="2">
        <v>5</v>
      </c>
      <c r="P2491" s="2">
        <v>156</v>
      </c>
      <c r="Q2491" s="2" t="str">
        <f>VLOOKUP(A2491,'Additional Data'!$A$1:$D$9949,2,0)</f>
        <v>Website</v>
      </c>
      <c r="R2491" s="2" t="str">
        <f>VLOOKUP(A2491,'Additional Data'!$A$1:$D$9949,4,0)</f>
        <v>Debit Card</v>
      </c>
      <c r="S2491" s="5">
        <f>VLOOKUP(A2491,'Additional Data'!$A$1:$D$9949,3,0)</f>
        <v>2146.210008</v>
      </c>
      <c r="T2491" s="2" t="str">
        <f>HLOOKUP(B2491,'Additional Data'!$F$1:$N$2,2,0)</f>
        <v>Gaming Console</v>
      </c>
    </row>
    <row r="2492" spans="1:20" ht="14.25" customHeight="1">
      <c r="A2492" s="2">
        <v>729069</v>
      </c>
      <c r="B2492" s="2" t="s">
        <v>39</v>
      </c>
      <c r="C2492" s="2" t="s">
        <v>41</v>
      </c>
      <c r="D2492" s="2" t="s">
        <v>34</v>
      </c>
      <c r="E2492" s="4">
        <v>43533.137615740743</v>
      </c>
      <c r="F2492" s="4">
        <v>43537.137615740743</v>
      </c>
      <c r="G2492" s="4">
        <v>43540.137615740743</v>
      </c>
      <c r="H2492" s="2">
        <v>39</v>
      </c>
      <c r="I2492" s="2">
        <v>123</v>
      </c>
      <c r="J2492" s="2" t="s">
        <v>73</v>
      </c>
      <c r="K2492" s="2" t="s">
        <v>80</v>
      </c>
      <c r="L2492" s="2" t="s">
        <v>35</v>
      </c>
      <c r="M2492" s="2" t="s">
        <v>59</v>
      </c>
      <c r="N2492" s="2">
        <v>-3</v>
      </c>
      <c r="O2492" s="2">
        <v>4</v>
      </c>
      <c r="P2492" s="2">
        <v>162</v>
      </c>
      <c r="Q2492" s="2" t="str">
        <f>VLOOKUP(A2492,'Additional Data'!$A$1:$D$9949,2,0)</f>
        <v>Website</v>
      </c>
      <c r="R2492" s="2" t="str">
        <f>VLOOKUP(A2492,'Additional Data'!$A$1:$D$9949,4,0)</f>
        <v>Credit Card</v>
      </c>
      <c r="S2492" s="5">
        <f>VLOOKUP(A2492,'Additional Data'!$A$1:$D$9949,3,0)</f>
        <v>1747.180566</v>
      </c>
      <c r="T2492" s="2" t="str">
        <f>HLOOKUP(B2492,'Additional Data'!$F$1:$N$2,2,0)</f>
        <v>Mobile</v>
      </c>
    </row>
    <row r="2493" spans="1:20" ht="14.25" customHeight="1">
      <c r="A2493" s="2">
        <v>515470</v>
      </c>
      <c r="B2493" s="2" t="s">
        <v>39</v>
      </c>
      <c r="C2493" s="2" t="s">
        <v>41</v>
      </c>
      <c r="D2493" s="2" t="s">
        <v>34</v>
      </c>
      <c r="E2493" s="4">
        <v>43533.137962962966</v>
      </c>
      <c r="F2493" s="4">
        <v>43537.137962962966</v>
      </c>
      <c r="G2493" s="4">
        <v>43539.137962962966</v>
      </c>
      <c r="H2493" s="2">
        <v>0</v>
      </c>
      <c r="I2493" s="2">
        <v>105</v>
      </c>
      <c r="J2493" s="2" t="s">
        <v>41</v>
      </c>
      <c r="K2493" s="2" t="s">
        <v>66</v>
      </c>
      <c r="L2493" s="2" t="s">
        <v>67</v>
      </c>
      <c r="M2493" s="2" t="s">
        <v>71</v>
      </c>
      <c r="N2493" s="2">
        <v>-2</v>
      </c>
      <c r="O2493" s="2">
        <v>4</v>
      </c>
      <c r="P2493" s="2">
        <v>105</v>
      </c>
      <c r="Q2493" s="2" t="str">
        <f>VLOOKUP(A2493,'Additional Data'!$A$1:$D$9949,2,0)</f>
        <v>App</v>
      </c>
      <c r="R2493" s="2" t="str">
        <f>VLOOKUP(A2493,'Additional Data'!$A$1:$D$9949,4,0)</f>
        <v>Debit Card</v>
      </c>
      <c r="S2493" s="5">
        <f>VLOOKUP(A2493,'Additional Data'!$A$1:$D$9949,3,0)</f>
        <v>2087.2321929999998</v>
      </c>
      <c r="T2493" s="2" t="str">
        <f>HLOOKUP(B2493,'Additional Data'!$F$1:$N$2,2,0)</f>
        <v>Mobile</v>
      </c>
    </row>
    <row r="2494" spans="1:20" ht="14.25" customHeight="1">
      <c r="A2494" s="2">
        <v>89840</v>
      </c>
      <c r="B2494" s="2" t="s">
        <v>48</v>
      </c>
      <c r="C2494" s="2" t="s">
        <v>41</v>
      </c>
      <c r="D2494" s="2" t="s">
        <v>34</v>
      </c>
      <c r="E2494" s="4">
        <v>43533.143460648149</v>
      </c>
      <c r="F2494" s="4">
        <v>43535.143460648149</v>
      </c>
      <c r="G2494" s="4">
        <v>43540.143460648149</v>
      </c>
      <c r="H2494" s="2">
        <v>0</v>
      </c>
      <c r="I2494" s="2">
        <v>103</v>
      </c>
      <c r="J2494" s="2" t="s">
        <v>41</v>
      </c>
      <c r="K2494" s="2" t="s">
        <v>66</v>
      </c>
      <c r="L2494" s="2" t="s">
        <v>67</v>
      </c>
      <c r="M2494" s="2" t="s">
        <v>71</v>
      </c>
      <c r="N2494" s="2">
        <v>-5</v>
      </c>
      <c r="O2494" s="2">
        <v>2</v>
      </c>
      <c r="P2494" s="2">
        <v>103</v>
      </c>
      <c r="Q2494" s="2" t="str">
        <f>VLOOKUP(A2494,'Additional Data'!$A$1:$D$9949,2,0)</f>
        <v>App</v>
      </c>
      <c r="R2494" s="2" t="str">
        <f>VLOOKUP(A2494,'Additional Data'!$A$1:$D$9949,4,0)</f>
        <v>Debit Card</v>
      </c>
      <c r="S2494" s="5">
        <f>VLOOKUP(A2494,'Additional Data'!$A$1:$D$9949,3,0)</f>
        <v>3099.5710370000002</v>
      </c>
      <c r="T2494" s="2" t="str">
        <f>HLOOKUP(B2494,'Additional Data'!$F$1:$N$2,2,0)</f>
        <v>Gaming Console</v>
      </c>
    </row>
    <row r="2495" spans="1:20" ht="14.25" customHeight="1">
      <c r="A2495" s="2">
        <v>556303</v>
      </c>
      <c r="B2495" s="2" t="s">
        <v>36</v>
      </c>
      <c r="C2495" s="2" t="s">
        <v>41</v>
      </c>
      <c r="D2495" s="2" t="s">
        <v>34</v>
      </c>
      <c r="E2495" s="4">
        <v>43533.143912037034</v>
      </c>
      <c r="F2495" s="4">
        <v>43543.143912037034</v>
      </c>
      <c r="G2495" s="4">
        <v>43540.143912037034</v>
      </c>
      <c r="H2495" s="2">
        <v>32</v>
      </c>
      <c r="I2495" s="2">
        <v>130</v>
      </c>
      <c r="J2495" s="2" t="s">
        <v>32</v>
      </c>
      <c r="K2495" s="2" t="s">
        <v>70</v>
      </c>
      <c r="L2495" s="2" t="s">
        <v>35</v>
      </c>
      <c r="M2495" s="2" t="s">
        <v>59</v>
      </c>
      <c r="N2495" s="2">
        <v>3</v>
      </c>
      <c r="O2495" s="2">
        <v>10</v>
      </c>
      <c r="P2495" s="2">
        <v>162</v>
      </c>
      <c r="Q2495" s="2" t="str">
        <f>VLOOKUP(A2495,'Additional Data'!$A$1:$D$9949,2,0)</f>
        <v>App</v>
      </c>
      <c r="R2495" s="2" t="str">
        <f>VLOOKUP(A2495,'Additional Data'!$A$1:$D$9949,4,0)</f>
        <v>Credit Card</v>
      </c>
      <c r="S2495" s="5">
        <f>VLOOKUP(A2495,'Additional Data'!$A$1:$D$9949,3,0)</f>
        <v>727</v>
      </c>
      <c r="T2495" s="2" t="str">
        <f>HLOOKUP(B2495,'Additional Data'!$F$1:$N$2,2,0)</f>
        <v>Laptop</v>
      </c>
    </row>
    <row r="2496" spans="1:20" ht="14.25" customHeight="1">
      <c r="A2496" s="2">
        <v>259300</v>
      </c>
      <c r="B2496" s="2" t="s">
        <v>39</v>
      </c>
      <c r="C2496" s="2" t="s">
        <v>32</v>
      </c>
      <c r="D2496" s="2" t="s">
        <v>34</v>
      </c>
      <c r="E2496" s="4">
        <v>43533.149675925924</v>
      </c>
      <c r="F2496" s="4">
        <v>43537.149675925924</v>
      </c>
      <c r="G2496" s="4">
        <v>43538.149675925924</v>
      </c>
      <c r="H2496" s="2">
        <v>48</v>
      </c>
      <c r="I2496" s="2">
        <v>115</v>
      </c>
      <c r="J2496" s="2" t="s">
        <v>63</v>
      </c>
      <c r="K2496" s="2" t="s">
        <v>81</v>
      </c>
      <c r="L2496" s="2" t="s">
        <v>35</v>
      </c>
      <c r="M2496" s="2" t="s">
        <v>71</v>
      </c>
      <c r="N2496" s="2">
        <v>-1</v>
      </c>
      <c r="O2496" s="2">
        <v>4</v>
      </c>
      <c r="P2496" s="2">
        <v>163</v>
      </c>
      <c r="Q2496" s="2" t="str">
        <f>VLOOKUP(A2496,'Additional Data'!$A$1:$D$9949,2,0)</f>
        <v>App</v>
      </c>
      <c r="R2496" s="2" t="str">
        <f>VLOOKUP(A2496,'Additional Data'!$A$1:$D$9949,4,0)</f>
        <v>Debit Card</v>
      </c>
      <c r="S2496" s="5">
        <f>VLOOKUP(A2496,'Additional Data'!$A$1:$D$9949,3,0)</f>
        <v>2452.689386</v>
      </c>
      <c r="T2496" s="2" t="str">
        <f>HLOOKUP(B2496,'Additional Data'!$F$1:$N$2,2,0)</f>
        <v>Mobile</v>
      </c>
    </row>
    <row r="2497" spans="1:20" ht="14.25" customHeight="1">
      <c r="A2497" s="2">
        <v>718459</v>
      </c>
      <c r="B2497" s="2" t="s">
        <v>39</v>
      </c>
      <c r="C2497" s="2" t="s">
        <v>32</v>
      </c>
      <c r="D2497" s="2" t="s">
        <v>34</v>
      </c>
      <c r="E2497" s="4">
        <v>43533.159861111111</v>
      </c>
      <c r="F2497" s="4">
        <v>43538.159861111111</v>
      </c>
      <c r="G2497" s="4">
        <v>43539.159861111111</v>
      </c>
      <c r="H2497" s="2">
        <v>0</v>
      </c>
      <c r="I2497" s="2">
        <v>126</v>
      </c>
      <c r="J2497" s="2" t="s">
        <v>32</v>
      </c>
      <c r="K2497" s="2" t="s">
        <v>82</v>
      </c>
      <c r="L2497" s="2" t="s">
        <v>67</v>
      </c>
      <c r="M2497" s="2" t="s">
        <v>59</v>
      </c>
      <c r="N2497" s="2">
        <v>-1</v>
      </c>
      <c r="O2497" s="2">
        <v>5</v>
      </c>
      <c r="P2497" s="2">
        <v>126</v>
      </c>
      <c r="Q2497" s="2" t="str">
        <f>VLOOKUP(A2497,'Additional Data'!$A$1:$D$9949,2,0)</f>
        <v>App</v>
      </c>
      <c r="R2497" s="2" t="str">
        <f>VLOOKUP(A2497,'Additional Data'!$A$1:$D$9949,4,0)</f>
        <v>Cash On Delivery</v>
      </c>
      <c r="S2497" s="5">
        <f>VLOOKUP(A2497,'Additional Data'!$A$1:$D$9949,3,0)</f>
        <v>2069.464003</v>
      </c>
      <c r="T2497" s="2" t="str">
        <f>HLOOKUP(B2497,'Additional Data'!$F$1:$N$2,2,0)</f>
        <v>Mobile</v>
      </c>
    </row>
    <row r="2498" spans="1:20" ht="14.25" customHeight="1">
      <c r="A2498" s="2">
        <v>799185</v>
      </c>
      <c r="B2498" s="2" t="s">
        <v>39</v>
      </c>
      <c r="C2498" s="2" t="s">
        <v>32</v>
      </c>
      <c r="D2498" s="2" t="s">
        <v>34</v>
      </c>
      <c r="E2498" s="4">
        <v>43533.15996527778</v>
      </c>
      <c r="F2498" s="4">
        <v>43535.15996527778</v>
      </c>
      <c r="G2498" s="4">
        <v>43538.15996527778</v>
      </c>
      <c r="H2498" s="2">
        <v>64</v>
      </c>
      <c r="I2498" s="2">
        <v>95</v>
      </c>
      <c r="J2498" s="2" t="s">
        <v>60</v>
      </c>
      <c r="K2498" s="2" t="s">
        <v>61</v>
      </c>
      <c r="L2498" s="2" t="s">
        <v>35</v>
      </c>
      <c r="M2498" s="2" t="s">
        <v>71</v>
      </c>
      <c r="N2498" s="2">
        <v>-3</v>
      </c>
      <c r="O2498" s="2">
        <v>2</v>
      </c>
      <c r="P2498" s="2">
        <v>159</v>
      </c>
      <c r="Q2498" s="2" t="str">
        <f>VLOOKUP(A2498,'Additional Data'!$A$1:$D$9949,2,0)</f>
        <v>Website</v>
      </c>
      <c r="R2498" s="2" t="str">
        <f>VLOOKUP(A2498,'Additional Data'!$A$1:$D$9949,4,0)</f>
        <v>Credit Card</v>
      </c>
      <c r="S2498" s="5">
        <f>VLOOKUP(A2498,'Additional Data'!$A$1:$D$9949,3,0)</f>
        <v>2018.833007</v>
      </c>
      <c r="T2498" s="2" t="str">
        <f>HLOOKUP(B2498,'Additional Data'!$F$1:$N$2,2,0)</f>
        <v>Mobile</v>
      </c>
    </row>
    <row r="2499" spans="1:20" ht="14.25" customHeight="1">
      <c r="A2499" s="2">
        <v>701905</v>
      </c>
      <c r="B2499" s="2" t="s">
        <v>30</v>
      </c>
      <c r="C2499" s="2" t="s">
        <v>32</v>
      </c>
      <c r="D2499" s="2" t="s">
        <v>34</v>
      </c>
      <c r="E2499" s="4">
        <v>43533.161064814813</v>
      </c>
      <c r="F2499" s="4">
        <v>43536.161064814813</v>
      </c>
      <c r="G2499" s="4">
        <v>43540.161064814813</v>
      </c>
      <c r="H2499" s="2">
        <v>83</v>
      </c>
      <c r="I2499" s="2">
        <v>91</v>
      </c>
      <c r="J2499" s="2" t="s">
        <v>63</v>
      </c>
      <c r="K2499" s="2" t="s">
        <v>81</v>
      </c>
      <c r="L2499" s="2" t="s">
        <v>35</v>
      </c>
      <c r="M2499" s="2" t="s">
        <v>71</v>
      </c>
      <c r="N2499" s="2">
        <v>-4</v>
      </c>
      <c r="O2499" s="2">
        <v>3</v>
      </c>
      <c r="P2499" s="2">
        <v>174</v>
      </c>
      <c r="Q2499" s="2" t="str">
        <f>VLOOKUP(A2499,'Additional Data'!$A$1:$D$9949,2,0)</f>
        <v>App</v>
      </c>
      <c r="R2499" s="2" t="str">
        <f>VLOOKUP(A2499,'Additional Data'!$A$1:$D$9949,4,0)</f>
        <v>Credit Card</v>
      </c>
      <c r="S2499" s="5">
        <f>VLOOKUP(A2499,'Additional Data'!$A$1:$D$9949,3,0)</f>
        <v>2425.6153690000001</v>
      </c>
      <c r="T2499" s="2" t="str">
        <f>HLOOKUP(B2499,'Additional Data'!$F$1:$N$2,2,0)</f>
        <v>PC</v>
      </c>
    </row>
    <row r="2500" spans="1:20" ht="14.25" customHeight="1">
      <c r="A2500" s="2">
        <v>301178</v>
      </c>
      <c r="B2500" s="2" t="s">
        <v>39</v>
      </c>
      <c r="C2500" s="2" t="s">
        <v>41</v>
      </c>
      <c r="D2500" s="2" t="s">
        <v>34</v>
      </c>
      <c r="E2500" s="4">
        <v>43533.163738425923</v>
      </c>
      <c r="F2500" s="4">
        <v>43537.163738425923</v>
      </c>
      <c r="G2500" s="4">
        <v>43538.163738425923</v>
      </c>
      <c r="H2500" s="2">
        <v>49</v>
      </c>
      <c r="I2500" s="2">
        <v>122</v>
      </c>
      <c r="J2500" s="2" t="s">
        <v>32</v>
      </c>
      <c r="K2500" s="2" t="s">
        <v>70</v>
      </c>
      <c r="L2500" s="2" t="s">
        <v>35</v>
      </c>
      <c r="M2500" s="2" t="s">
        <v>59</v>
      </c>
      <c r="N2500" s="2">
        <v>-1</v>
      </c>
      <c r="O2500" s="2">
        <v>4</v>
      </c>
      <c r="P2500" s="2">
        <v>171</v>
      </c>
      <c r="Q2500" s="2" t="str">
        <f>VLOOKUP(A2500,'Additional Data'!$A$1:$D$9949,2,0)</f>
        <v>App</v>
      </c>
      <c r="R2500" s="2" t="str">
        <f>VLOOKUP(A2500,'Additional Data'!$A$1:$D$9949,4,0)</f>
        <v>Debit Card</v>
      </c>
      <c r="S2500" s="5">
        <f>VLOOKUP(A2500,'Additional Data'!$A$1:$D$9949,3,0)</f>
        <v>2922</v>
      </c>
      <c r="T2500" s="2" t="str">
        <f>HLOOKUP(B2500,'Additional Data'!$F$1:$N$2,2,0)</f>
        <v>Mobile</v>
      </c>
    </row>
    <row r="2501" spans="1:20" ht="14.25" customHeight="1">
      <c r="A2501" s="2">
        <v>409268</v>
      </c>
      <c r="B2501" s="2" t="s">
        <v>36</v>
      </c>
      <c r="C2501" s="2" t="s">
        <v>41</v>
      </c>
      <c r="D2501" s="2" t="s">
        <v>34</v>
      </c>
      <c r="E2501" s="4">
        <v>43533.16741898148</v>
      </c>
      <c r="F2501" s="4">
        <v>43533.16741898148</v>
      </c>
      <c r="G2501" s="4">
        <v>43540.16741898148</v>
      </c>
      <c r="H2501" s="2">
        <v>0</v>
      </c>
      <c r="I2501" s="2">
        <v>100</v>
      </c>
      <c r="J2501" s="2" t="s">
        <v>41</v>
      </c>
      <c r="K2501" s="2" t="s">
        <v>66</v>
      </c>
      <c r="L2501" s="2" t="s">
        <v>67</v>
      </c>
      <c r="M2501" s="2" t="s">
        <v>71</v>
      </c>
      <c r="N2501" s="2">
        <v>-7</v>
      </c>
      <c r="O2501" s="2">
        <v>0</v>
      </c>
      <c r="P2501" s="2">
        <v>100</v>
      </c>
      <c r="Q2501" s="2" t="str">
        <f>VLOOKUP(A2501,'Additional Data'!$A$1:$D$9949,2,0)</f>
        <v>App</v>
      </c>
      <c r="R2501" s="2" t="str">
        <f>VLOOKUP(A2501,'Additional Data'!$A$1:$D$9949,4,0)</f>
        <v>Debit Card</v>
      </c>
      <c r="S2501" s="5">
        <f>VLOOKUP(A2501,'Additional Data'!$A$1:$D$9949,3,0)</f>
        <v>891.35275809999996</v>
      </c>
      <c r="T2501" s="2" t="str">
        <f>HLOOKUP(B2501,'Additional Data'!$F$1:$N$2,2,0)</f>
        <v>Laptop</v>
      </c>
    </row>
    <row r="2502" spans="1:20" ht="14.25" customHeight="1">
      <c r="A2502" s="2">
        <v>357659</v>
      </c>
      <c r="B2502" s="2" t="s">
        <v>36</v>
      </c>
      <c r="C2502" s="2" t="s">
        <v>32</v>
      </c>
      <c r="D2502" s="2" t="s">
        <v>34</v>
      </c>
      <c r="E2502" s="4">
        <v>43533.176238425927</v>
      </c>
      <c r="F2502" s="4">
        <v>43538.176238425927</v>
      </c>
      <c r="G2502" s="4">
        <v>43539.176238425927</v>
      </c>
      <c r="H2502" s="2">
        <v>44</v>
      </c>
      <c r="I2502" s="2">
        <v>112</v>
      </c>
      <c r="J2502" s="2" t="s">
        <v>60</v>
      </c>
      <c r="K2502" s="2" t="s">
        <v>61</v>
      </c>
      <c r="L2502" s="2" t="s">
        <v>35</v>
      </c>
      <c r="M2502" s="2" t="s">
        <v>59</v>
      </c>
      <c r="N2502" s="2">
        <v>-1</v>
      </c>
      <c r="O2502" s="2">
        <v>5</v>
      </c>
      <c r="P2502" s="2">
        <v>156</v>
      </c>
      <c r="Q2502" s="2" t="str">
        <f>VLOOKUP(A2502,'Additional Data'!$A$1:$D$9949,2,0)</f>
        <v>App</v>
      </c>
      <c r="R2502" s="2" t="str">
        <f>VLOOKUP(A2502,'Additional Data'!$A$1:$D$9949,4,0)</f>
        <v>Credit Card</v>
      </c>
      <c r="S2502" s="5">
        <f>VLOOKUP(A2502,'Additional Data'!$A$1:$D$9949,3,0)</f>
        <v>3399</v>
      </c>
      <c r="T2502" s="2" t="str">
        <f>HLOOKUP(B2502,'Additional Data'!$F$1:$N$2,2,0)</f>
        <v>Laptop</v>
      </c>
    </row>
    <row r="2503" spans="1:20" ht="14.25" customHeight="1">
      <c r="A2503" s="2">
        <v>47631</v>
      </c>
      <c r="B2503" s="2" t="s">
        <v>36</v>
      </c>
      <c r="C2503" s="2" t="s">
        <v>41</v>
      </c>
      <c r="D2503" s="2" t="s">
        <v>34</v>
      </c>
      <c r="E2503" s="4">
        <v>43533.178136574075</v>
      </c>
      <c r="F2503" s="4">
        <v>43535.178136574075</v>
      </c>
      <c r="G2503" s="4">
        <v>43536.178136574075</v>
      </c>
      <c r="H2503" s="2">
        <v>63</v>
      </c>
      <c r="I2503" s="2">
        <v>106</v>
      </c>
      <c r="J2503" s="2" t="s">
        <v>32</v>
      </c>
      <c r="K2503" s="2" t="s">
        <v>70</v>
      </c>
      <c r="L2503" s="2" t="s">
        <v>35</v>
      </c>
      <c r="M2503" s="2" t="s">
        <v>71</v>
      </c>
      <c r="N2503" s="2">
        <v>-1</v>
      </c>
      <c r="O2503" s="2">
        <v>2</v>
      </c>
      <c r="P2503" s="2">
        <v>169</v>
      </c>
      <c r="Q2503" s="2" t="str">
        <f>VLOOKUP(A2503,'Additional Data'!$A$1:$D$9949,2,0)</f>
        <v>Website</v>
      </c>
      <c r="R2503" s="2" t="str">
        <f>VLOOKUP(A2503,'Additional Data'!$A$1:$D$9949,4,0)</f>
        <v>Credit Card</v>
      </c>
      <c r="S2503" s="5">
        <f>VLOOKUP(A2503,'Additional Data'!$A$1:$D$9949,3,0)</f>
        <v>2421</v>
      </c>
      <c r="T2503" s="2" t="str">
        <f>HLOOKUP(B2503,'Additional Data'!$F$1:$N$2,2,0)</f>
        <v>Laptop</v>
      </c>
    </row>
    <row r="2504" spans="1:20" ht="14.25" customHeight="1">
      <c r="A2504" s="2">
        <v>878209</v>
      </c>
      <c r="B2504" s="2" t="s">
        <v>39</v>
      </c>
      <c r="C2504" s="2" t="s">
        <v>32</v>
      </c>
      <c r="D2504" s="2" t="s">
        <v>34</v>
      </c>
      <c r="E2504" s="4">
        <v>43533.178564814814</v>
      </c>
      <c r="F2504" s="4">
        <v>43535.178564814814</v>
      </c>
      <c r="G2504" s="4">
        <v>43536.178564814814</v>
      </c>
      <c r="H2504" s="2">
        <v>81</v>
      </c>
      <c r="I2504" s="2">
        <v>102</v>
      </c>
      <c r="J2504" s="2" t="s">
        <v>41</v>
      </c>
      <c r="K2504" s="2" t="s">
        <v>58</v>
      </c>
      <c r="L2504" s="2" t="s">
        <v>35</v>
      </c>
      <c r="M2504" s="2" t="s">
        <v>71</v>
      </c>
      <c r="N2504" s="2">
        <v>-1</v>
      </c>
      <c r="O2504" s="2">
        <v>2</v>
      </c>
      <c r="P2504" s="2">
        <v>183</v>
      </c>
      <c r="Q2504" s="2" t="str">
        <f>VLOOKUP(A2504,'Additional Data'!$A$1:$D$9949,2,0)</f>
        <v>App</v>
      </c>
      <c r="R2504" s="2" t="str">
        <f>VLOOKUP(A2504,'Additional Data'!$A$1:$D$9949,4,0)</f>
        <v>Credit Card</v>
      </c>
      <c r="S2504" s="5">
        <f>VLOOKUP(A2504,'Additional Data'!$A$1:$D$9949,3,0)</f>
        <v>2341.008178</v>
      </c>
      <c r="T2504" s="2" t="str">
        <f>HLOOKUP(B2504,'Additional Data'!$F$1:$N$2,2,0)</f>
        <v>Mobile</v>
      </c>
    </row>
    <row r="2505" spans="1:20" ht="14.25" customHeight="1">
      <c r="A2505" s="2">
        <v>191631</v>
      </c>
      <c r="B2505" s="2" t="s">
        <v>36</v>
      </c>
      <c r="C2505" s="2" t="s">
        <v>32</v>
      </c>
      <c r="D2505" s="2" t="s">
        <v>34</v>
      </c>
      <c r="E2505" s="4">
        <v>43533.182638888888</v>
      </c>
      <c r="F2505" s="4">
        <v>43537.182638888888</v>
      </c>
      <c r="G2505" s="4">
        <v>43539.182638888888</v>
      </c>
      <c r="H2505" s="2">
        <v>44</v>
      </c>
      <c r="I2505" s="2">
        <v>105</v>
      </c>
      <c r="J2505" s="2" t="s">
        <v>60</v>
      </c>
      <c r="K2505" s="2" t="s">
        <v>61</v>
      </c>
      <c r="L2505" s="2" t="s">
        <v>35</v>
      </c>
      <c r="M2505" s="2" t="s">
        <v>59</v>
      </c>
      <c r="N2505" s="2">
        <v>-2</v>
      </c>
      <c r="O2505" s="2">
        <v>4</v>
      </c>
      <c r="P2505" s="2">
        <v>149</v>
      </c>
      <c r="Q2505" s="2" t="str">
        <f>VLOOKUP(A2505,'Additional Data'!$A$1:$D$9949,2,0)</f>
        <v>Website</v>
      </c>
      <c r="R2505" s="2" t="str">
        <f>VLOOKUP(A2505,'Additional Data'!$A$1:$D$9949,4,0)</f>
        <v>Credit Card</v>
      </c>
      <c r="S2505" s="5">
        <f>VLOOKUP(A2505,'Additional Data'!$A$1:$D$9949,3,0)</f>
        <v>2323.5631210000001</v>
      </c>
      <c r="T2505" s="2" t="str">
        <f>HLOOKUP(B2505,'Additional Data'!$F$1:$N$2,2,0)</f>
        <v>Laptop</v>
      </c>
    </row>
    <row r="2506" spans="1:20" ht="14.25" customHeight="1">
      <c r="A2506" s="2">
        <v>44688</v>
      </c>
      <c r="B2506" s="2" t="s">
        <v>30</v>
      </c>
      <c r="C2506" s="2" t="s">
        <v>41</v>
      </c>
      <c r="D2506" s="2" t="s">
        <v>34</v>
      </c>
      <c r="E2506" s="4">
        <v>43533.183449074073</v>
      </c>
      <c r="F2506" s="4">
        <v>43542.183449074073</v>
      </c>
      <c r="G2506" s="4">
        <v>43537.183449074073</v>
      </c>
      <c r="H2506" s="2">
        <v>37</v>
      </c>
      <c r="I2506" s="2">
        <v>108</v>
      </c>
      <c r="J2506" s="2" t="s">
        <v>63</v>
      </c>
      <c r="K2506" s="2" t="s">
        <v>64</v>
      </c>
      <c r="L2506" s="2" t="s">
        <v>35</v>
      </c>
      <c r="M2506" s="2" t="s">
        <v>71</v>
      </c>
      <c r="N2506" s="2">
        <v>5</v>
      </c>
      <c r="O2506" s="2">
        <v>9</v>
      </c>
      <c r="P2506" s="2">
        <v>145</v>
      </c>
      <c r="Q2506" s="2" t="str">
        <f>VLOOKUP(A2506,'Additional Data'!$A$1:$D$9949,2,0)</f>
        <v>Website</v>
      </c>
      <c r="R2506" s="2" t="str">
        <f>VLOOKUP(A2506,'Additional Data'!$A$1:$D$9949,4,0)</f>
        <v>Debit Card</v>
      </c>
      <c r="S2506" s="5">
        <f>VLOOKUP(A2506,'Additional Data'!$A$1:$D$9949,3,0)</f>
        <v>1609</v>
      </c>
      <c r="T2506" s="2" t="str">
        <f>HLOOKUP(B2506,'Additional Data'!$F$1:$N$2,2,0)</f>
        <v>PC</v>
      </c>
    </row>
    <row r="2507" spans="1:20" ht="14.25" customHeight="1">
      <c r="A2507" s="2">
        <v>159296</v>
      </c>
      <c r="B2507" s="2" t="s">
        <v>42</v>
      </c>
      <c r="C2507" s="2" t="s">
        <v>41</v>
      </c>
      <c r="D2507" s="2" t="s">
        <v>34</v>
      </c>
      <c r="E2507" s="4">
        <v>43533.186388888891</v>
      </c>
      <c r="F2507" s="4">
        <v>43537.186388888891</v>
      </c>
      <c r="G2507" s="4">
        <v>43537.186388888891</v>
      </c>
      <c r="H2507" s="2">
        <v>33</v>
      </c>
      <c r="I2507" s="2">
        <v>107</v>
      </c>
      <c r="J2507" s="2" t="s">
        <v>63</v>
      </c>
      <c r="K2507" s="2" t="s">
        <v>64</v>
      </c>
      <c r="L2507" s="2" t="s">
        <v>35</v>
      </c>
      <c r="M2507" s="2" t="s">
        <v>71</v>
      </c>
      <c r="N2507" s="2">
        <v>0</v>
      </c>
      <c r="O2507" s="2">
        <v>4</v>
      </c>
      <c r="P2507" s="2">
        <v>140</v>
      </c>
      <c r="Q2507" s="2" t="str">
        <f>VLOOKUP(A2507,'Additional Data'!$A$1:$D$9949,2,0)</f>
        <v>App</v>
      </c>
      <c r="R2507" s="2" t="str">
        <f>VLOOKUP(A2507,'Additional Data'!$A$1:$D$9949,4,0)</f>
        <v>Debit Card</v>
      </c>
      <c r="S2507" s="5">
        <f>VLOOKUP(A2507,'Additional Data'!$A$1:$D$9949,3,0)</f>
        <v>909.7707527</v>
      </c>
      <c r="T2507" s="2" t="str">
        <f>HLOOKUP(B2507,'Additional Data'!$F$1:$N$2,2,0)</f>
        <v>TV</v>
      </c>
    </row>
    <row r="2508" spans="1:20" ht="14.25" customHeight="1">
      <c r="A2508" s="2">
        <v>399718</v>
      </c>
      <c r="B2508" s="2" t="s">
        <v>39</v>
      </c>
      <c r="C2508" s="2" t="s">
        <v>32</v>
      </c>
      <c r="D2508" s="2" t="s">
        <v>34</v>
      </c>
      <c r="E2508" s="4">
        <v>43533.186990740738</v>
      </c>
      <c r="F2508" s="4">
        <v>43539.186990740738</v>
      </c>
      <c r="G2508" s="4">
        <v>43540.186990740738</v>
      </c>
      <c r="H2508" s="2">
        <v>25</v>
      </c>
      <c r="I2508" s="2">
        <v>125</v>
      </c>
      <c r="J2508" s="2" t="s">
        <v>73</v>
      </c>
      <c r="K2508" s="2" t="s">
        <v>74</v>
      </c>
      <c r="L2508" s="2" t="s">
        <v>35</v>
      </c>
      <c r="M2508" s="2" t="s">
        <v>59</v>
      </c>
      <c r="N2508" s="2">
        <v>-1</v>
      </c>
      <c r="O2508" s="2">
        <v>6</v>
      </c>
      <c r="P2508" s="2">
        <v>150</v>
      </c>
      <c r="Q2508" s="2" t="str">
        <f>VLOOKUP(A2508,'Additional Data'!$A$1:$D$9949,2,0)</f>
        <v>App</v>
      </c>
      <c r="R2508" s="2" t="str">
        <f>VLOOKUP(A2508,'Additional Data'!$A$1:$D$9949,4,0)</f>
        <v>Debit Card</v>
      </c>
      <c r="S2508" s="5">
        <f>VLOOKUP(A2508,'Additional Data'!$A$1:$D$9949,3,0)</f>
        <v>2715</v>
      </c>
      <c r="T2508" s="2" t="str">
        <f>HLOOKUP(B2508,'Additional Data'!$F$1:$N$2,2,0)</f>
        <v>Mobile</v>
      </c>
    </row>
    <row r="2509" spans="1:20" ht="14.25" customHeight="1">
      <c r="A2509" s="2">
        <v>336063</v>
      </c>
      <c r="B2509" s="2" t="s">
        <v>36</v>
      </c>
      <c r="C2509" s="2" t="s">
        <v>41</v>
      </c>
      <c r="D2509" s="2" t="s">
        <v>34</v>
      </c>
      <c r="E2509" s="4">
        <v>43533.188622685186</v>
      </c>
      <c r="F2509" s="4">
        <v>43538.188622685186</v>
      </c>
      <c r="G2509" s="4">
        <v>43537.188622685186</v>
      </c>
      <c r="H2509" s="2">
        <v>33</v>
      </c>
      <c r="I2509" s="2">
        <v>113</v>
      </c>
      <c r="J2509" s="2" t="s">
        <v>63</v>
      </c>
      <c r="K2509" s="2" t="s">
        <v>64</v>
      </c>
      <c r="L2509" s="2" t="s">
        <v>35</v>
      </c>
      <c r="M2509" s="2" t="s">
        <v>59</v>
      </c>
      <c r="N2509" s="2">
        <v>1</v>
      </c>
      <c r="O2509" s="2">
        <v>5</v>
      </c>
      <c r="P2509" s="2">
        <v>146</v>
      </c>
      <c r="Q2509" s="2" t="str">
        <f>VLOOKUP(A2509,'Additional Data'!$A$1:$D$9949,2,0)</f>
        <v>Website</v>
      </c>
      <c r="R2509" s="2" t="str">
        <f>VLOOKUP(A2509,'Additional Data'!$A$1:$D$9949,4,0)</f>
        <v>Cash On Delivery</v>
      </c>
      <c r="S2509" s="5">
        <f>VLOOKUP(A2509,'Additional Data'!$A$1:$D$9949,3,0)</f>
        <v>312</v>
      </c>
      <c r="T2509" s="2" t="str">
        <f>HLOOKUP(B2509,'Additional Data'!$F$1:$N$2,2,0)</f>
        <v>Laptop</v>
      </c>
    </row>
    <row r="2510" spans="1:20" ht="14.25" customHeight="1">
      <c r="A2510" s="2">
        <v>319481</v>
      </c>
      <c r="B2510" s="2" t="s">
        <v>46</v>
      </c>
      <c r="C2510" s="2" t="s">
        <v>32</v>
      </c>
      <c r="D2510" s="2" t="s">
        <v>34</v>
      </c>
      <c r="E2510" s="4">
        <v>43533.192696759259</v>
      </c>
      <c r="F2510" s="4">
        <v>43539.192696759259</v>
      </c>
      <c r="G2510" s="4">
        <v>43539.192696759259</v>
      </c>
      <c r="H2510" s="2">
        <v>0</v>
      </c>
      <c r="I2510" s="2">
        <v>129</v>
      </c>
      <c r="J2510" s="2" t="s">
        <v>32</v>
      </c>
      <c r="K2510" s="2" t="s">
        <v>82</v>
      </c>
      <c r="L2510" s="2" t="s">
        <v>67</v>
      </c>
      <c r="M2510" s="2" t="s">
        <v>59</v>
      </c>
      <c r="N2510" s="2">
        <v>0</v>
      </c>
      <c r="O2510" s="2">
        <v>6</v>
      </c>
      <c r="P2510" s="2">
        <v>129</v>
      </c>
      <c r="Q2510" s="2" t="str">
        <f>VLOOKUP(A2510,'Additional Data'!$A$1:$D$9949,2,0)</f>
        <v>App</v>
      </c>
      <c r="R2510" s="2" t="str">
        <f>VLOOKUP(A2510,'Additional Data'!$A$1:$D$9949,4,0)</f>
        <v>Credit Card</v>
      </c>
      <c r="S2510" s="5">
        <f>VLOOKUP(A2510,'Additional Data'!$A$1:$D$9949,3,0)</f>
        <v>1527</v>
      </c>
      <c r="T2510" s="2" t="str">
        <f>HLOOKUP(B2510,'Additional Data'!$F$1:$N$2,2,0)</f>
        <v>TV</v>
      </c>
    </row>
    <row r="2511" spans="1:20" ht="14.25" customHeight="1">
      <c r="A2511" s="2">
        <v>758322</v>
      </c>
      <c r="B2511" s="2" t="s">
        <v>30</v>
      </c>
      <c r="C2511" s="2" t="s">
        <v>41</v>
      </c>
      <c r="D2511" s="2" t="s">
        <v>34</v>
      </c>
      <c r="E2511" s="4">
        <v>43533.196053240739</v>
      </c>
      <c r="F2511" s="4">
        <v>43537.196053240739</v>
      </c>
      <c r="G2511" s="4">
        <v>43539.196053240739</v>
      </c>
      <c r="H2511" s="2">
        <v>49</v>
      </c>
      <c r="I2511" s="2">
        <v>114</v>
      </c>
      <c r="J2511" s="2" t="s">
        <v>60</v>
      </c>
      <c r="K2511" s="2" t="s">
        <v>77</v>
      </c>
      <c r="L2511" s="2" t="s">
        <v>35</v>
      </c>
      <c r="M2511" s="2" t="s">
        <v>59</v>
      </c>
      <c r="N2511" s="2">
        <v>-2</v>
      </c>
      <c r="O2511" s="2">
        <v>4</v>
      </c>
      <c r="P2511" s="2">
        <v>163</v>
      </c>
      <c r="Q2511" s="2" t="str">
        <f>VLOOKUP(A2511,'Additional Data'!$A$1:$D$9949,2,0)</f>
        <v>Website</v>
      </c>
      <c r="R2511" s="2" t="str">
        <f>VLOOKUP(A2511,'Additional Data'!$A$1:$D$9949,4,0)</f>
        <v>Debit Card</v>
      </c>
      <c r="S2511" s="5">
        <f>VLOOKUP(A2511,'Additional Data'!$A$1:$D$9949,3,0)</f>
        <v>3606.4301740000001</v>
      </c>
      <c r="T2511" s="2" t="str">
        <f>HLOOKUP(B2511,'Additional Data'!$F$1:$N$2,2,0)</f>
        <v>PC</v>
      </c>
    </row>
    <row r="2512" spans="1:20" ht="14.25" customHeight="1">
      <c r="A2512" s="2">
        <v>173769</v>
      </c>
      <c r="B2512" s="2" t="s">
        <v>39</v>
      </c>
      <c r="C2512" s="2" t="s">
        <v>41</v>
      </c>
      <c r="D2512" s="2" t="s">
        <v>34</v>
      </c>
      <c r="E2512" s="4">
        <v>43533.197743055556</v>
      </c>
      <c r="F2512" s="4">
        <v>43539.197743055556</v>
      </c>
      <c r="G2512" s="4">
        <v>43539.197743055556</v>
      </c>
      <c r="H2512" s="2">
        <v>40</v>
      </c>
      <c r="I2512" s="2">
        <v>110</v>
      </c>
      <c r="J2512" s="2" t="s">
        <v>63</v>
      </c>
      <c r="K2512" s="2" t="s">
        <v>64</v>
      </c>
      <c r="L2512" s="2" t="s">
        <v>35</v>
      </c>
      <c r="M2512" s="2" t="s">
        <v>59</v>
      </c>
      <c r="N2512" s="2">
        <v>0</v>
      </c>
      <c r="O2512" s="2">
        <v>6</v>
      </c>
      <c r="P2512" s="2">
        <v>150</v>
      </c>
      <c r="Q2512" s="2" t="str">
        <f>VLOOKUP(A2512,'Additional Data'!$A$1:$D$9949,2,0)</f>
        <v>Website</v>
      </c>
      <c r="R2512" s="2" t="str">
        <f>VLOOKUP(A2512,'Additional Data'!$A$1:$D$9949,4,0)</f>
        <v>Credit Card</v>
      </c>
      <c r="S2512" s="5">
        <f>VLOOKUP(A2512,'Additional Data'!$A$1:$D$9949,3,0)</f>
        <v>2173.693839</v>
      </c>
      <c r="T2512" s="2" t="str">
        <f>HLOOKUP(B2512,'Additional Data'!$F$1:$N$2,2,0)</f>
        <v>Mobile</v>
      </c>
    </row>
    <row r="2513" spans="1:20" ht="14.25" customHeight="1">
      <c r="A2513" s="2">
        <v>186519</v>
      </c>
      <c r="B2513" s="2" t="s">
        <v>36</v>
      </c>
      <c r="C2513" s="2" t="s">
        <v>32</v>
      </c>
      <c r="D2513" s="2" t="s">
        <v>34</v>
      </c>
      <c r="E2513" s="4">
        <v>43533.202256944445</v>
      </c>
      <c r="F2513" s="4">
        <v>43537.202256944445</v>
      </c>
      <c r="G2513" s="4">
        <v>43538.202256944445</v>
      </c>
      <c r="H2513" s="2">
        <v>35</v>
      </c>
      <c r="I2513" s="2">
        <v>127</v>
      </c>
      <c r="J2513" s="2" t="s">
        <v>41</v>
      </c>
      <c r="K2513" s="2" t="s">
        <v>58</v>
      </c>
      <c r="L2513" s="2" t="s">
        <v>35</v>
      </c>
      <c r="M2513" s="2" t="s">
        <v>59</v>
      </c>
      <c r="N2513" s="2">
        <v>-1</v>
      </c>
      <c r="O2513" s="2">
        <v>4</v>
      </c>
      <c r="P2513" s="2">
        <v>162</v>
      </c>
      <c r="Q2513" s="2" t="str">
        <f>VLOOKUP(A2513,'Additional Data'!$A$1:$D$9949,2,0)</f>
        <v>Website</v>
      </c>
      <c r="R2513" s="2" t="str">
        <f>VLOOKUP(A2513,'Additional Data'!$A$1:$D$9949,4,0)</f>
        <v>Credit Card</v>
      </c>
      <c r="S2513" s="5">
        <f>VLOOKUP(A2513,'Additional Data'!$A$1:$D$9949,3,0)</f>
        <v>2940.928641</v>
      </c>
      <c r="T2513" s="2" t="str">
        <f>HLOOKUP(B2513,'Additional Data'!$F$1:$N$2,2,0)</f>
        <v>Laptop</v>
      </c>
    </row>
    <row r="2514" spans="1:20" ht="14.25" customHeight="1">
      <c r="A2514" s="2">
        <v>721238</v>
      </c>
      <c r="B2514" s="2" t="s">
        <v>48</v>
      </c>
      <c r="C2514" s="2" t="s">
        <v>41</v>
      </c>
      <c r="D2514" s="2" t="s">
        <v>34</v>
      </c>
      <c r="E2514" s="4">
        <v>43533.204062500001</v>
      </c>
      <c r="F2514" s="4">
        <v>43537.204062500001</v>
      </c>
      <c r="G2514" s="4">
        <v>43537.204062500001</v>
      </c>
      <c r="H2514" s="2">
        <v>47</v>
      </c>
      <c r="I2514" s="2">
        <v>113</v>
      </c>
      <c r="J2514" s="2" t="s">
        <v>60</v>
      </c>
      <c r="K2514" s="2" t="s">
        <v>77</v>
      </c>
      <c r="L2514" s="2" t="s">
        <v>35</v>
      </c>
      <c r="M2514" s="2" t="s">
        <v>59</v>
      </c>
      <c r="N2514" s="2">
        <v>0</v>
      </c>
      <c r="O2514" s="2">
        <v>4</v>
      </c>
      <c r="P2514" s="2">
        <v>160</v>
      </c>
      <c r="Q2514" s="2" t="str">
        <f>VLOOKUP(A2514,'Additional Data'!$A$1:$D$9949,2,0)</f>
        <v>App</v>
      </c>
      <c r="R2514" s="2" t="str">
        <f>VLOOKUP(A2514,'Additional Data'!$A$1:$D$9949,4,0)</f>
        <v>Debit Card</v>
      </c>
      <c r="S2514" s="5">
        <f>VLOOKUP(A2514,'Additional Data'!$A$1:$D$9949,3,0)</f>
        <v>3159</v>
      </c>
      <c r="T2514" s="2" t="str">
        <f>HLOOKUP(B2514,'Additional Data'!$F$1:$N$2,2,0)</f>
        <v>Gaming Console</v>
      </c>
    </row>
    <row r="2515" spans="1:20" ht="14.25" customHeight="1">
      <c r="A2515" s="2">
        <v>365173</v>
      </c>
      <c r="B2515" s="2" t="s">
        <v>36</v>
      </c>
      <c r="C2515" s="2" t="s">
        <v>41</v>
      </c>
      <c r="D2515" s="2" t="s">
        <v>34</v>
      </c>
      <c r="E2515" s="4">
        <v>43533.207418981481</v>
      </c>
      <c r="F2515" s="4">
        <v>43536.207418981481</v>
      </c>
      <c r="G2515" s="4">
        <v>43537.207418981481</v>
      </c>
      <c r="H2515" s="2">
        <v>0</v>
      </c>
      <c r="I2515" s="2">
        <v>127</v>
      </c>
      <c r="J2515" s="2" t="s">
        <v>41</v>
      </c>
      <c r="K2515" s="2" t="s">
        <v>66</v>
      </c>
      <c r="L2515" s="2" t="s">
        <v>67</v>
      </c>
      <c r="M2515" s="2" t="s">
        <v>59</v>
      </c>
      <c r="N2515" s="2">
        <v>-1</v>
      </c>
      <c r="O2515" s="2">
        <v>3</v>
      </c>
      <c r="P2515" s="2">
        <v>127</v>
      </c>
      <c r="Q2515" s="2" t="str">
        <f>VLOOKUP(A2515,'Additional Data'!$A$1:$D$9949,2,0)</f>
        <v>App</v>
      </c>
      <c r="R2515" s="2" t="str">
        <f>VLOOKUP(A2515,'Additional Data'!$A$1:$D$9949,4,0)</f>
        <v>Credit Card</v>
      </c>
      <c r="S2515" s="5">
        <f>VLOOKUP(A2515,'Additional Data'!$A$1:$D$9949,3,0)</f>
        <v>739.33335599999998</v>
      </c>
      <c r="T2515" s="2" t="str">
        <f>HLOOKUP(B2515,'Additional Data'!$F$1:$N$2,2,0)</f>
        <v>Laptop</v>
      </c>
    </row>
    <row r="2516" spans="1:20" ht="14.25" customHeight="1">
      <c r="A2516" s="2">
        <v>550988</v>
      </c>
      <c r="B2516" s="2" t="s">
        <v>30</v>
      </c>
      <c r="C2516" s="2" t="s">
        <v>32</v>
      </c>
      <c r="D2516" s="2" t="s">
        <v>34</v>
      </c>
      <c r="E2516" s="4">
        <v>43533.208124999997</v>
      </c>
      <c r="F2516" s="4">
        <v>43538.208124999997</v>
      </c>
      <c r="G2516" s="4">
        <v>43539.208124999997</v>
      </c>
      <c r="H2516" s="2">
        <v>0</v>
      </c>
      <c r="I2516" s="2">
        <v>124</v>
      </c>
      <c r="J2516" s="2" t="s">
        <v>32</v>
      </c>
      <c r="K2516" s="2" t="s">
        <v>82</v>
      </c>
      <c r="L2516" s="2" t="s">
        <v>67</v>
      </c>
      <c r="M2516" s="2" t="s">
        <v>71</v>
      </c>
      <c r="N2516" s="2">
        <v>-1</v>
      </c>
      <c r="O2516" s="2">
        <v>5</v>
      </c>
      <c r="P2516" s="2">
        <v>124</v>
      </c>
      <c r="Q2516" s="2" t="str">
        <f>VLOOKUP(A2516,'Additional Data'!$A$1:$D$9949,2,0)</f>
        <v>App</v>
      </c>
      <c r="R2516" s="2" t="str">
        <f>VLOOKUP(A2516,'Additional Data'!$A$1:$D$9949,4,0)</f>
        <v>Debit Card</v>
      </c>
      <c r="S2516" s="5">
        <f>VLOOKUP(A2516,'Additional Data'!$A$1:$D$9949,3,0)</f>
        <v>518</v>
      </c>
      <c r="T2516" s="2" t="str">
        <f>HLOOKUP(B2516,'Additional Data'!$F$1:$N$2,2,0)</f>
        <v>PC</v>
      </c>
    </row>
    <row r="2517" spans="1:20" ht="14.25" customHeight="1">
      <c r="A2517" s="2">
        <v>385095</v>
      </c>
      <c r="B2517" s="2" t="s">
        <v>39</v>
      </c>
      <c r="C2517" s="2" t="s">
        <v>32</v>
      </c>
      <c r="D2517" s="2" t="s">
        <v>34</v>
      </c>
      <c r="E2517" s="4">
        <v>43533.209687499999</v>
      </c>
      <c r="F2517" s="4">
        <v>43537.209687499999</v>
      </c>
      <c r="G2517" s="4">
        <v>43536.209687499999</v>
      </c>
      <c r="H2517" s="2">
        <v>35</v>
      </c>
      <c r="I2517" s="2">
        <v>108</v>
      </c>
      <c r="J2517" s="2" t="s">
        <v>60</v>
      </c>
      <c r="K2517" s="2" t="s">
        <v>61</v>
      </c>
      <c r="L2517" s="2" t="s">
        <v>35</v>
      </c>
      <c r="M2517" s="2" t="s">
        <v>59</v>
      </c>
      <c r="N2517" s="2">
        <v>1</v>
      </c>
      <c r="O2517" s="2">
        <v>4</v>
      </c>
      <c r="P2517" s="2">
        <v>143</v>
      </c>
      <c r="Q2517" s="2" t="str">
        <f>VLOOKUP(A2517,'Additional Data'!$A$1:$D$9949,2,0)</f>
        <v>Website</v>
      </c>
      <c r="R2517" s="2" t="str">
        <f>VLOOKUP(A2517,'Additional Data'!$A$1:$D$9949,4,0)</f>
        <v>Credit Card</v>
      </c>
      <c r="S2517" s="5">
        <f>VLOOKUP(A2517,'Additional Data'!$A$1:$D$9949,3,0)</f>
        <v>3098.1239860000001</v>
      </c>
      <c r="T2517" s="2" t="str">
        <f>HLOOKUP(B2517,'Additional Data'!$F$1:$N$2,2,0)</f>
        <v>Mobile</v>
      </c>
    </row>
    <row r="2518" spans="1:20" ht="14.25" customHeight="1">
      <c r="A2518" s="2">
        <v>987614</v>
      </c>
      <c r="B2518" s="2" t="s">
        <v>47</v>
      </c>
      <c r="C2518" s="2" t="s">
        <v>32</v>
      </c>
      <c r="D2518" s="2" t="s">
        <v>34</v>
      </c>
      <c r="E2518" s="4">
        <v>43533.209861111114</v>
      </c>
      <c r="F2518" s="4">
        <v>43536.209861111114</v>
      </c>
      <c r="G2518" s="4">
        <v>43536.209861111114</v>
      </c>
      <c r="H2518" s="2">
        <v>33</v>
      </c>
      <c r="I2518" s="2">
        <v>114</v>
      </c>
      <c r="J2518" s="2" t="s">
        <v>60</v>
      </c>
      <c r="K2518" s="2" t="s">
        <v>61</v>
      </c>
      <c r="L2518" s="2" t="s">
        <v>35</v>
      </c>
      <c r="M2518" s="2" t="s">
        <v>59</v>
      </c>
      <c r="N2518" s="2">
        <v>0</v>
      </c>
      <c r="O2518" s="2">
        <v>3</v>
      </c>
      <c r="P2518" s="2">
        <v>147</v>
      </c>
      <c r="Q2518" s="2" t="str">
        <f>VLOOKUP(A2518,'Additional Data'!$A$1:$D$9949,2,0)</f>
        <v>App</v>
      </c>
      <c r="R2518" s="2" t="str">
        <f>VLOOKUP(A2518,'Additional Data'!$A$1:$D$9949,4,0)</f>
        <v>Debit Card</v>
      </c>
      <c r="S2518" s="5">
        <f>VLOOKUP(A2518,'Additional Data'!$A$1:$D$9949,3,0)</f>
        <v>1214</v>
      </c>
      <c r="T2518" s="2" t="str">
        <f>HLOOKUP(B2518,'Additional Data'!$F$1:$N$2,2,0)</f>
        <v>Tablet</v>
      </c>
    </row>
    <row r="2519" spans="1:20" ht="14.25" customHeight="1">
      <c r="A2519" s="2">
        <v>745959</v>
      </c>
      <c r="B2519" s="2" t="s">
        <v>48</v>
      </c>
      <c r="C2519" s="2" t="s">
        <v>41</v>
      </c>
      <c r="D2519" s="2" t="s">
        <v>34</v>
      </c>
      <c r="E2519" s="4">
        <v>43533.213101851848</v>
      </c>
      <c r="F2519" s="4">
        <v>43538.213101851848</v>
      </c>
      <c r="G2519" s="4">
        <v>43540.213101851848</v>
      </c>
      <c r="H2519" s="2">
        <v>78</v>
      </c>
      <c r="I2519" s="2">
        <v>89</v>
      </c>
      <c r="J2519" s="2" t="s">
        <v>60</v>
      </c>
      <c r="K2519" s="2" t="s">
        <v>77</v>
      </c>
      <c r="L2519" s="2" t="s">
        <v>35</v>
      </c>
      <c r="M2519" s="2" t="s">
        <v>71</v>
      </c>
      <c r="N2519" s="2">
        <v>-2</v>
      </c>
      <c r="O2519" s="2">
        <v>5</v>
      </c>
      <c r="P2519" s="2">
        <v>167</v>
      </c>
      <c r="Q2519" s="2" t="str">
        <f>VLOOKUP(A2519,'Additional Data'!$A$1:$D$9949,2,0)</f>
        <v>Website</v>
      </c>
      <c r="R2519" s="2" t="str">
        <f>VLOOKUP(A2519,'Additional Data'!$A$1:$D$9949,4,0)</f>
        <v>Credit Card</v>
      </c>
      <c r="S2519" s="5">
        <f>VLOOKUP(A2519,'Additional Data'!$A$1:$D$9949,3,0)</f>
        <v>338</v>
      </c>
      <c r="T2519" s="2" t="str">
        <f>HLOOKUP(B2519,'Additional Data'!$F$1:$N$2,2,0)</f>
        <v>Gaming Console</v>
      </c>
    </row>
    <row r="2520" spans="1:20" ht="14.25" customHeight="1">
      <c r="A2520" s="2">
        <v>124873</v>
      </c>
      <c r="B2520" s="2" t="s">
        <v>30</v>
      </c>
      <c r="C2520" s="2" t="s">
        <v>41</v>
      </c>
      <c r="D2520" s="2" t="s">
        <v>34</v>
      </c>
      <c r="E2520" s="4">
        <v>43533.213784722226</v>
      </c>
      <c r="F2520" s="4">
        <v>43538.213784722226</v>
      </c>
      <c r="G2520" s="4">
        <v>43536.213784722226</v>
      </c>
      <c r="H2520" s="2">
        <v>25</v>
      </c>
      <c r="I2520" s="2">
        <v>113</v>
      </c>
      <c r="J2520" s="2" t="s">
        <v>60</v>
      </c>
      <c r="K2520" s="2" t="s">
        <v>77</v>
      </c>
      <c r="L2520" s="2" t="s">
        <v>35</v>
      </c>
      <c r="M2520" s="2" t="s">
        <v>59</v>
      </c>
      <c r="N2520" s="2">
        <v>2</v>
      </c>
      <c r="O2520" s="2">
        <v>5</v>
      </c>
      <c r="P2520" s="2">
        <v>138</v>
      </c>
      <c r="Q2520" s="2" t="str">
        <f>VLOOKUP(A2520,'Additional Data'!$A$1:$D$9949,2,0)</f>
        <v>App</v>
      </c>
      <c r="R2520" s="2" t="str">
        <f>VLOOKUP(A2520,'Additional Data'!$A$1:$D$9949,4,0)</f>
        <v>Cash On Delivery</v>
      </c>
      <c r="S2520" s="5">
        <f>VLOOKUP(A2520,'Additional Data'!$A$1:$D$9949,3,0)</f>
        <v>1955.2712160000001</v>
      </c>
      <c r="T2520" s="2" t="str">
        <f>HLOOKUP(B2520,'Additional Data'!$F$1:$N$2,2,0)</f>
        <v>PC</v>
      </c>
    </row>
    <row r="2521" spans="1:20" ht="14.25" customHeight="1">
      <c r="A2521" s="2">
        <v>277932</v>
      </c>
      <c r="B2521" s="2" t="s">
        <v>36</v>
      </c>
      <c r="C2521" s="2" t="s">
        <v>41</v>
      </c>
      <c r="D2521" s="2" t="s">
        <v>34</v>
      </c>
      <c r="E2521" s="4">
        <v>43533.215277777781</v>
      </c>
      <c r="F2521" s="4">
        <v>43536.215277777781</v>
      </c>
      <c r="G2521" s="4">
        <v>43539.215277777781</v>
      </c>
      <c r="H2521" s="2">
        <v>39</v>
      </c>
      <c r="I2521" s="2">
        <v>105</v>
      </c>
      <c r="J2521" s="2" t="s">
        <v>63</v>
      </c>
      <c r="K2521" s="2" t="s">
        <v>64</v>
      </c>
      <c r="L2521" s="2" t="s">
        <v>35</v>
      </c>
      <c r="M2521" s="2" t="s">
        <v>71</v>
      </c>
      <c r="N2521" s="2">
        <v>-3</v>
      </c>
      <c r="O2521" s="2">
        <v>3</v>
      </c>
      <c r="P2521" s="2">
        <v>144</v>
      </c>
      <c r="Q2521" s="2" t="str">
        <f>VLOOKUP(A2521,'Additional Data'!$A$1:$D$9949,2,0)</f>
        <v>Website</v>
      </c>
      <c r="R2521" s="2" t="str">
        <f>VLOOKUP(A2521,'Additional Data'!$A$1:$D$9949,4,0)</f>
        <v>Debit Card</v>
      </c>
      <c r="S2521" s="5">
        <f>VLOOKUP(A2521,'Additional Data'!$A$1:$D$9949,3,0)</f>
        <v>1288.1100590000001</v>
      </c>
      <c r="T2521" s="2" t="str">
        <f>HLOOKUP(B2521,'Additional Data'!$F$1:$N$2,2,0)</f>
        <v>Laptop</v>
      </c>
    </row>
    <row r="2522" spans="1:20" ht="14.25" customHeight="1">
      <c r="A2522" s="2">
        <v>202497</v>
      </c>
      <c r="B2522" s="2" t="s">
        <v>36</v>
      </c>
      <c r="C2522" s="2" t="s">
        <v>41</v>
      </c>
      <c r="D2522" s="2" t="s">
        <v>34</v>
      </c>
      <c r="E2522" s="4">
        <v>43533.21534722222</v>
      </c>
      <c r="F2522" s="4">
        <v>43539.21534722222</v>
      </c>
      <c r="G2522" s="4">
        <v>43538.21534722222</v>
      </c>
      <c r="H2522" s="2">
        <v>0</v>
      </c>
      <c r="I2522" s="2">
        <v>125</v>
      </c>
      <c r="J2522" s="2" t="s">
        <v>41</v>
      </c>
      <c r="K2522" s="2" t="s">
        <v>66</v>
      </c>
      <c r="L2522" s="2" t="s">
        <v>67</v>
      </c>
      <c r="M2522" s="2" t="s">
        <v>59</v>
      </c>
      <c r="N2522" s="2">
        <v>1</v>
      </c>
      <c r="O2522" s="2">
        <v>6</v>
      </c>
      <c r="P2522" s="2">
        <v>125</v>
      </c>
      <c r="Q2522" s="2" t="str">
        <f>VLOOKUP(A2522,'Additional Data'!$A$1:$D$9949,2,0)</f>
        <v>Website</v>
      </c>
      <c r="R2522" s="2" t="str">
        <f>VLOOKUP(A2522,'Additional Data'!$A$1:$D$9949,4,0)</f>
        <v>Credit Card</v>
      </c>
      <c r="S2522" s="5">
        <f>VLOOKUP(A2522,'Additional Data'!$A$1:$D$9949,3,0)</f>
        <v>1390.2291869999999</v>
      </c>
      <c r="T2522" s="2" t="str">
        <f>HLOOKUP(B2522,'Additional Data'!$F$1:$N$2,2,0)</f>
        <v>Laptop</v>
      </c>
    </row>
    <row r="2523" spans="1:20" ht="14.25" customHeight="1">
      <c r="A2523" s="2">
        <v>504928</v>
      </c>
      <c r="B2523" s="2" t="s">
        <v>47</v>
      </c>
      <c r="C2523" s="2" t="s">
        <v>41</v>
      </c>
      <c r="D2523" s="2" t="s">
        <v>34</v>
      </c>
      <c r="E2523" s="4">
        <v>43533.216550925928</v>
      </c>
      <c r="F2523" s="4">
        <v>43535.216550925928</v>
      </c>
      <c r="G2523" s="4">
        <v>43537.216550925928</v>
      </c>
      <c r="H2523" s="2">
        <v>69</v>
      </c>
      <c r="I2523" s="2">
        <v>101</v>
      </c>
      <c r="J2523" s="2" t="s">
        <v>32</v>
      </c>
      <c r="K2523" s="2" t="s">
        <v>70</v>
      </c>
      <c r="L2523" s="2" t="s">
        <v>35</v>
      </c>
      <c r="M2523" s="2" t="s">
        <v>71</v>
      </c>
      <c r="N2523" s="2">
        <v>-2</v>
      </c>
      <c r="O2523" s="2">
        <v>2</v>
      </c>
      <c r="P2523" s="2">
        <v>170</v>
      </c>
      <c r="Q2523" s="2" t="str">
        <f>VLOOKUP(A2523,'Additional Data'!$A$1:$D$9949,2,0)</f>
        <v>App</v>
      </c>
      <c r="R2523" s="2" t="str">
        <f>VLOOKUP(A2523,'Additional Data'!$A$1:$D$9949,4,0)</f>
        <v>Debit Card</v>
      </c>
      <c r="S2523" s="5">
        <f>VLOOKUP(A2523,'Additional Data'!$A$1:$D$9949,3,0)</f>
        <v>852</v>
      </c>
      <c r="T2523" s="2" t="str">
        <f>HLOOKUP(B2523,'Additional Data'!$F$1:$N$2,2,0)</f>
        <v>Tablet</v>
      </c>
    </row>
    <row r="2524" spans="1:20" ht="14.25" customHeight="1">
      <c r="A2524" s="2">
        <v>476963</v>
      </c>
      <c r="B2524" s="2" t="s">
        <v>48</v>
      </c>
      <c r="C2524" s="2" t="s">
        <v>41</v>
      </c>
      <c r="D2524" s="2" t="s">
        <v>34</v>
      </c>
      <c r="E2524" s="4">
        <v>43533.221331018518</v>
      </c>
      <c r="F2524" s="4">
        <v>43539.221331018518</v>
      </c>
      <c r="G2524" s="4">
        <v>43540.221331018518</v>
      </c>
      <c r="H2524" s="2">
        <v>29</v>
      </c>
      <c r="I2524" s="2">
        <v>125</v>
      </c>
      <c r="J2524" s="2" t="s">
        <v>32</v>
      </c>
      <c r="K2524" s="2" t="s">
        <v>70</v>
      </c>
      <c r="L2524" s="2" t="s">
        <v>35</v>
      </c>
      <c r="M2524" s="2" t="s">
        <v>59</v>
      </c>
      <c r="N2524" s="2">
        <v>-1</v>
      </c>
      <c r="O2524" s="2">
        <v>6</v>
      </c>
      <c r="P2524" s="2">
        <v>154</v>
      </c>
      <c r="Q2524" s="2" t="str">
        <f>VLOOKUP(A2524,'Additional Data'!$A$1:$D$9949,2,0)</f>
        <v>App</v>
      </c>
      <c r="R2524" s="2" t="str">
        <f>VLOOKUP(A2524,'Additional Data'!$A$1:$D$9949,4,0)</f>
        <v>Credit Card</v>
      </c>
      <c r="S2524" s="5">
        <f>VLOOKUP(A2524,'Additional Data'!$A$1:$D$9949,3,0)</f>
        <v>829.08157170000004</v>
      </c>
      <c r="T2524" s="2" t="str">
        <f>HLOOKUP(B2524,'Additional Data'!$F$1:$N$2,2,0)</f>
        <v>Gaming Console</v>
      </c>
    </row>
    <row r="2525" spans="1:20" ht="14.25" customHeight="1">
      <c r="A2525" s="2">
        <v>774764</v>
      </c>
      <c r="B2525" s="2" t="s">
        <v>48</v>
      </c>
      <c r="C2525" s="2" t="s">
        <v>41</v>
      </c>
      <c r="D2525" s="2" t="s">
        <v>34</v>
      </c>
      <c r="E2525" s="4">
        <v>43533.225925925923</v>
      </c>
      <c r="F2525" s="4">
        <v>43535.225925925923</v>
      </c>
      <c r="G2525" s="4">
        <v>43540.225925925923</v>
      </c>
      <c r="H2525" s="2">
        <v>40</v>
      </c>
      <c r="I2525" s="2">
        <v>106</v>
      </c>
      <c r="J2525" s="2" t="s">
        <v>60</v>
      </c>
      <c r="K2525" s="2" t="s">
        <v>77</v>
      </c>
      <c r="L2525" s="2" t="s">
        <v>35</v>
      </c>
      <c r="M2525" s="2" t="s">
        <v>71</v>
      </c>
      <c r="N2525" s="2">
        <v>-5</v>
      </c>
      <c r="O2525" s="2">
        <v>2</v>
      </c>
      <c r="P2525" s="2">
        <v>146</v>
      </c>
      <c r="Q2525" s="2" t="str">
        <f>VLOOKUP(A2525,'Additional Data'!$A$1:$D$9949,2,0)</f>
        <v>App</v>
      </c>
      <c r="R2525" s="2" t="str">
        <f>VLOOKUP(A2525,'Additional Data'!$A$1:$D$9949,4,0)</f>
        <v>Debit Card</v>
      </c>
      <c r="S2525" s="5">
        <f>VLOOKUP(A2525,'Additional Data'!$A$1:$D$9949,3,0)</f>
        <v>1149</v>
      </c>
      <c r="T2525" s="2" t="str">
        <f>HLOOKUP(B2525,'Additional Data'!$F$1:$N$2,2,0)</f>
        <v>Gaming Console</v>
      </c>
    </row>
    <row r="2526" spans="1:20" ht="14.25" customHeight="1">
      <c r="A2526" s="2">
        <v>650994</v>
      </c>
      <c r="B2526" s="2" t="s">
        <v>42</v>
      </c>
      <c r="C2526" s="2" t="s">
        <v>41</v>
      </c>
      <c r="D2526" s="2" t="s">
        <v>34</v>
      </c>
      <c r="E2526" s="4">
        <v>43533.228310185186</v>
      </c>
      <c r="F2526" s="4">
        <v>43539.228310185186</v>
      </c>
      <c r="G2526" s="4">
        <v>43537.228310185186</v>
      </c>
      <c r="H2526" s="2">
        <v>28</v>
      </c>
      <c r="I2526" s="2">
        <v>113</v>
      </c>
      <c r="J2526" s="2" t="s">
        <v>60</v>
      </c>
      <c r="K2526" s="2" t="s">
        <v>77</v>
      </c>
      <c r="L2526" s="2" t="s">
        <v>35</v>
      </c>
      <c r="M2526" s="2" t="s">
        <v>59</v>
      </c>
      <c r="N2526" s="2">
        <v>2</v>
      </c>
      <c r="O2526" s="2">
        <v>6</v>
      </c>
      <c r="P2526" s="2">
        <v>141</v>
      </c>
      <c r="Q2526" s="2" t="str">
        <f>VLOOKUP(A2526,'Additional Data'!$A$1:$D$9949,2,0)</f>
        <v>Website</v>
      </c>
      <c r="R2526" s="2" t="str">
        <f>VLOOKUP(A2526,'Additional Data'!$A$1:$D$9949,4,0)</f>
        <v>Debit Card</v>
      </c>
      <c r="S2526" s="5">
        <f>VLOOKUP(A2526,'Additional Data'!$A$1:$D$9949,3,0)</f>
        <v>3526.3702800000001</v>
      </c>
      <c r="T2526" s="2" t="str">
        <f>HLOOKUP(B2526,'Additional Data'!$F$1:$N$2,2,0)</f>
        <v>TV</v>
      </c>
    </row>
    <row r="2527" spans="1:20" ht="14.25" customHeight="1">
      <c r="A2527" s="2">
        <v>13723</v>
      </c>
      <c r="B2527" s="2" t="s">
        <v>36</v>
      </c>
      <c r="C2527" s="2" t="s">
        <v>41</v>
      </c>
      <c r="D2527" s="2" t="s">
        <v>34</v>
      </c>
      <c r="E2527" s="4">
        <v>43533.231412037036</v>
      </c>
      <c r="F2527" s="4">
        <v>43537.231412037036</v>
      </c>
      <c r="G2527" s="4">
        <v>43536.231412037036</v>
      </c>
      <c r="H2527" s="2">
        <v>48</v>
      </c>
      <c r="I2527" s="2">
        <v>115</v>
      </c>
      <c r="J2527" s="2" t="s">
        <v>60</v>
      </c>
      <c r="K2527" s="2" t="s">
        <v>77</v>
      </c>
      <c r="L2527" s="2" t="s">
        <v>35</v>
      </c>
      <c r="M2527" s="2" t="s">
        <v>59</v>
      </c>
      <c r="N2527" s="2">
        <v>1</v>
      </c>
      <c r="O2527" s="2">
        <v>4</v>
      </c>
      <c r="P2527" s="2">
        <v>163</v>
      </c>
      <c r="Q2527" s="2" t="str">
        <f>VLOOKUP(A2527,'Additional Data'!$A$1:$D$9949,2,0)</f>
        <v>App</v>
      </c>
      <c r="R2527" s="2" t="str">
        <f>VLOOKUP(A2527,'Additional Data'!$A$1:$D$9949,4,0)</f>
        <v>Credit Card</v>
      </c>
      <c r="S2527" s="5">
        <f>VLOOKUP(A2527,'Additional Data'!$A$1:$D$9949,3,0)</f>
        <v>1275.081473</v>
      </c>
      <c r="T2527" s="2" t="str">
        <f>HLOOKUP(B2527,'Additional Data'!$F$1:$N$2,2,0)</f>
        <v>Laptop</v>
      </c>
    </row>
    <row r="2528" spans="1:20" ht="14.25" customHeight="1">
      <c r="A2528" s="2">
        <v>717753</v>
      </c>
      <c r="B2528" s="2" t="s">
        <v>39</v>
      </c>
      <c r="C2528" s="2" t="s">
        <v>32</v>
      </c>
      <c r="D2528" s="2" t="s">
        <v>34</v>
      </c>
      <c r="E2528" s="4">
        <v>43533.236296296294</v>
      </c>
      <c r="F2528" s="4">
        <v>43535.236296296294</v>
      </c>
      <c r="G2528" s="4">
        <v>43537.236296296294</v>
      </c>
      <c r="H2528" s="2">
        <v>31</v>
      </c>
      <c r="I2528" s="2">
        <v>111</v>
      </c>
      <c r="J2528" s="2" t="s">
        <v>63</v>
      </c>
      <c r="K2528" s="2" t="s">
        <v>81</v>
      </c>
      <c r="L2528" s="2" t="s">
        <v>35</v>
      </c>
      <c r="M2528" s="2" t="s">
        <v>59</v>
      </c>
      <c r="N2528" s="2">
        <v>-2</v>
      </c>
      <c r="O2528" s="2">
        <v>2</v>
      </c>
      <c r="P2528" s="2">
        <v>142</v>
      </c>
      <c r="Q2528" s="2" t="str">
        <f>VLOOKUP(A2528,'Additional Data'!$A$1:$D$9949,2,0)</f>
        <v>Website</v>
      </c>
      <c r="R2528" s="2" t="str">
        <f>VLOOKUP(A2528,'Additional Data'!$A$1:$D$9949,4,0)</f>
        <v>Credit Card</v>
      </c>
      <c r="S2528" s="5">
        <f>VLOOKUP(A2528,'Additional Data'!$A$1:$D$9949,3,0)</f>
        <v>545</v>
      </c>
      <c r="T2528" s="2" t="str">
        <f>HLOOKUP(B2528,'Additional Data'!$F$1:$N$2,2,0)</f>
        <v>Mobile</v>
      </c>
    </row>
    <row r="2529" spans="1:20" ht="14.25" customHeight="1">
      <c r="A2529" s="2">
        <v>548222</v>
      </c>
      <c r="B2529" s="2" t="s">
        <v>39</v>
      </c>
      <c r="C2529" s="2" t="s">
        <v>41</v>
      </c>
      <c r="D2529" s="2" t="s">
        <v>34</v>
      </c>
      <c r="E2529" s="4">
        <v>43533.253680555557</v>
      </c>
      <c r="F2529" s="4">
        <v>43540.253680555557</v>
      </c>
      <c r="G2529" s="4">
        <v>43538.253680555557</v>
      </c>
      <c r="H2529" s="2">
        <v>40</v>
      </c>
      <c r="I2529" s="2">
        <v>112</v>
      </c>
      <c r="J2529" s="2" t="s">
        <v>60</v>
      </c>
      <c r="K2529" s="2" t="s">
        <v>77</v>
      </c>
      <c r="L2529" s="2" t="s">
        <v>35</v>
      </c>
      <c r="M2529" s="2" t="s">
        <v>59</v>
      </c>
      <c r="N2529" s="2">
        <v>2</v>
      </c>
      <c r="O2529" s="2">
        <v>7</v>
      </c>
      <c r="P2529" s="2">
        <v>152</v>
      </c>
      <c r="Q2529" s="2" t="str">
        <f>VLOOKUP(A2529,'Additional Data'!$A$1:$D$9949,2,0)</f>
        <v>App</v>
      </c>
      <c r="R2529" s="2" t="str">
        <f>VLOOKUP(A2529,'Additional Data'!$A$1:$D$9949,4,0)</f>
        <v>Debit Card</v>
      </c>
      <c r="S2529" s="5">
        <f>VLOOKUP(A2529,'Additional Data'!$A$1:$D$9949,3,0)</f>
        <v>2282.1270920000002</v>
      </c>
      <c r="T2529" s="2" t="str">
        <f>HLOOKUP(B2529,'Additional Data'!$F$1:$N$2,2,0)</f>
        <v>Mobile</v>
      </c>
    </row>
    <row r="2530" spans="1:20" ht="14.25" customHeight="1">
      <c r="A2530" s="2">
        <v>478624</v>
      </c>
      <c r="B2530" s="2" t="s">
        <v>36</v>
      </c>
      <c r="C2530" s="2" t="s">
        <v>32</v>
      </c>
      <c r="D2530" s="2" t="s">
        <v>34</v>
      </c>
      <c r="E2530" s="4">
        <v>43533.255752314813</v>
      </c>
      <c r="F2530" s="4">
        <v>43533.255752314813</v>
      </c>
      <c r="G2530" s="4">
        <v>43537.255752314813</v>
      </c>
      <c r="H2530" s="2">
        <v>0</v>
      </c>
      <c r="I2530" s="2">
        <v>130</v>
      </c>
      <c r="J2530" s="2" t="s">
        <v>32</v>
      </c>
      <c r="K2530" s="2" t="s">
        <v>82</v>
      </c>
      <c r="L2530" s="2" t="s">
        <v>67</v>
      </c>
      <c r="M2530" s="2" t="s">
        <v>71</v>
      </c>
      <c r="N2530" s="2">
        <v>-4</v>
      </c>
      <c r="O2530" s="2">
        <v>0</v>
      </c>
      <c r="P2530" s="2">
        <v>130</v>
      </c>
      <c r="Q2530" s="2" t="str">
        <f>VLOOKUP(A2530,'Additional Data'!$A$1:$D$9949,2,0)</f>
        <v>App</v>
      </c>
      <c r="R2530" s="2" t="str">
        <f>VLOOKUP(A2530,'Additional Data'!$A$1:$D$9949,4,0)</f>
        <v>Debit Card</v>
      </c>
      <c r="S2530" s="5">
        <f>VLOOKUP(A2530,'Additional Data'!$A$1:$D$9949,3,0)</f>
        <v>1841.792927</v>
      </c>
      <c r="T2530" s="2" t="str">
        <f>HLOOKUP(B2530,'Additional Data'!$F$1:$N$2,2,0)</f>
        <v>Laptop</v>
      </c>
    </row>
    <row r="2531" spans="1:20" ht="14.25" customHeight="1">
      <c r="A2531" s="2">
        <v>794355</v>
      </c>
      <c r="B2531" s="2" t="s">
        <v>49</v>
      </c>
      <c r="C2531" s="2" t="s">
        <v>41</v>
      </c>
      <c r="D2531" s="2" t="s">
        <v>34</v>
      </c>
      <c r="E2531" s="4">
        <v>43533.259351851855</v>
      </c>
      <c r="F2531" s="4">
        <v>43538.259351851855</v>
      </c>
      <c r="G2531" s="4">
        <v>43540.259351851855</v>
      </c>
      <c r="H2531" s="2">
        <v>47</v>
      </c>
      <c r="I2531" s="2">
        <v>130</v>
      </c>
      <c r="J2531" s="2" t="s">
        <v>73</v>
      </c>
      <c r="K2531" s="2" t="s">
        <v>80</v>
      </c>
      <c r="L2531" s="2" t="s">
        <v>35</v>
      </c>
      <c r="M2531" s="2" t="s">
        <v>59</v>
      </c>
      <c r="N2531" s="2">
        <v>-2</v>
      </c>
      <c r="O2531" s="2">
        <v>5</v>
      </c>
      <c r="P2531" s="2">
        <v>177</v>
      </c>
      <c r="Q2531" s="2" t="str">
        <f>VLOOKUP(A2531,'Additional Data'!$A$1:$D$9949,2,0)</f>
        <v>Website</v>
      </c>
      <c r="R2531" s="2" t="str">
        <f>VLOOKUP(A2531,'Additional Data'!$A$1:$D$9949,4,0)</f>
        <v>Credit Card</v>
      </c>
      <c r="S2531" s="5">
        <f>VLOOKUP(A2531,'Additional Data'!$A$1:$D$9949,3,0)</f>
        <v>1425.1869919999999</v>
      </c>
      <c r="T2531" s="2" t="str">
        <f>HLOOKUP(B2531,'Additional Data'!$F$1:$N$2,2,0)</f>
        <v>TV</v>
      </c>
    </row>
    <row r="2532" spans="1:20" ht="14.25" customHeight="1">
      <c r="A2532" s="2">
        <v>147335</v>
      </c>
      <c r="B2532" s="2" t="s">
        <v>48</v>
      </c>
      <c r="C2532" s="2" t="s">
        <v>41</v>
      </c>
      <c r="D2532" s="2" t="s">
        <v>34</v>
      </c>
      <c r="E2532" s="4">
        <v>43533.260300925926</v>
      </c>
      <c r="F2532" s="4">
        <v>43535.260300925926</v>
      </c>
      <c r="G2532" s="4">
        <v>43538.260300925926</v>
      </c>
      <c r="H2532" s="2">
        <v>41</v>
      </c>
      <c r="I2532" s="2">
        <v>126</v>
      </c>
      <c r="J2532" s="2" t="s">
        <v>73</v>
      </c>
      <c r="K2532" s="2" t="s">
        <v>80</v>
      </c>
      <c r="L2532" s="2" t="s">
        <v>35</v>
      </c>
      <c r="M2532" s="2" t="s">
        <v>59</v>
      </c>
      <c r="N2532" s="2">
        <v>-3</v>
      </c>
      <c r="O2532" s="2">
        <v>2</v>
      </c>
      <c r="P2532" s="2">
        <v>167</v>
      </c>
      <c r="Q2532" s="2" t="str">
        <f>VLOOKUP(A2532,'Additional Data'!$A$1:$D$9949,2,0)</f>
        <v>App</v>
      </c>
      <c r="R2532" s="2" t="str">
        <f>VLOOKUP(A2532,'Additional Data'!$A$1:$D$9949,4,0)</f>
        <v>Credit Card</v>
      </c>
      <c r="S2532" s="5">
        <f>VLOOKUP(A2532,'Additional Data'!$A$1:$D$9949,3,0)</f>
        <v>1443.3482289999999</v>
      </c>
      <c r="T2532" s="2" t="str">
        <f>HLOOKUP(B2532,'Additional Data'!$F$1:$N$2,2,0)</f>
        <v>Gaming Console</v>
      </c>
    </row>
    <row r="2533" spans="1:20" ht="14.25" customHeight="1">
      <c r="A2533" s="2">
        <v>122920</v>
      </c>
      <c r="B2533" s="2" t="s">
        <v>36</v>
      </c>
      <c r="C2533" s="2" t="s">
        <v>32</v>
      </c>
      <c r="D2533" s="2" t="s">
        <v>34</v>
      </c>
      <c r="E2533" s="4">
        <v>43533.260555555556</v>
      </c>
      <c r="F2533" s="4">
        <v>43539.260555555556</v>
      </c>
      <c r="G2533" s="4">
        <v>43537.260555555556</v>
      </c>
      <c r="H2533" s="2">
        <v>33</v>
      </c>
      <c r="I2533" s="2">
        <v>112</v>
      </c>
      <c r="J2533" s="2" t="s">
        <v>60</v>
      </c>
      <c r="K2533" s="2" t="s">
        <v>61</v>
      </c>
      <c r="L2533" s="2" t="s">
        <v>35</v>
      </c>
      <c r="M2533" s="2" t="s">
        <v>71</v>
      </c>
      <c r="N2533" s="2">
        <v>2</v>
      </c>
      <c r="O2533" s="2">
        <v>6</v>
      </c>
      <c r="P2533" s="2">
        <v>145</v>
      </c>
      <c r="Q2533" s="2" t="str">
        <f>VLOOKUP(A2533,'Additional Data'!$A$1:$D$9949,2,0)</f>
        <v>App</v>
      </c>
      <c r="R2533" s="2" t="str">
        <f>VLOOKUP(A2533,'Additional Data'!$A$1:$D$9949,4,0)</f>
        <v>Debit Card</v>
      </c>
      <c r="S2533" s="5">
        <f>VLOOKUP(A2533,'Additional Data'!$A$1:$D$9949,3,0)</f>
        <v>3001</v>
      </c>
      <c r="T2533" s="2" t="str">
        <f>HLOOKUP(B2533,'Additional Data'!$F$1:$N$2,2,0)</f>
        <v>Laptop</v>
      </c>
    </row>
    <row r="2534" spans="1:20" ht="14.25" customHeight="1">
      <c r="A2534" s="2">
        <v>284039</v>
      </c>
      <c r="B2534" s="2" t="s">
        <v>39</v>
      </c>
      <c r="C2534" s="2" t="s">
        <v>32</v>
      </c>
      <c r="D2534" s="2" t="s">
        <v>34</v>
      </c>
      <c r="E2534" s="4">
        <v>43533.262395833335</v>
      </c>
      <c r="F2534" s="4">
        <v>43535.262395833335</v>
      </c>
      <c r="G2534" s="4">
        <v>43536.262395833335</v>
      </c>
      <c r="H2534" s="2">
        <v>35</v>
      </c>
      <c r="I2534" s="2">
        <v>114</v>
      </c>
      <c r="J2534" s="2" t="s">
        <v>63</v>
      </c>
      <c r="K2534" s="2" t="s">
        <v>81</v>
      </c>
      <c r="L2534" s="2" t="s">
        <v>35</v>
      </c>
      <c r="M2534" s="2" t="s">
        <v>59</v>
      </c>
      <c r="N2534" s="2">
        <v>-1</v>
      </c>
      <c r="O2534" s="2">
        <v>2</v>
      </c>
      <c r="P2534" s="2">
        <v>149</v>
      </c>
      <c r="Q2534" s="2" t="str">
        <f>VLOOKUP(A2534,'Additional Data'!$A$1:$D$9949,2,0)</f>
        <v>App</v>
      </c>
      <c r="R2534" s="2" t="str">
        <f>VLOOKUP(A2534,'Additional Data'!$A$1:$D$9949,4,0)</f>
        <v>Cash On Delivery</v>
      </c>
      <c r="S2534" s="5">
        <f>VLOOKUP(A2534,'Additional Data'!$A$1:$D$9949,3,0)</f>
        <v>3536.679807</v>
      </c>
      <c r="T2534" s="2" t="str">
        <f>HLOOKUP(B2534,'Additional Data'!$F$1:$N$2,2,0)</f>
        <v>Mobile</v>
      </c>
    </row>
    <row r="2535" spans="1:20" ht="14.25" customHeight="1">
      <c r="A2535" s="2">
        <v>81040</v>
      </c>
      <c r="B2535" s="2" t="s">
        <v>36</v>
      </c>
      <c r="C2535" s="2" t="s">
        <v>32</v>
      </c>
      <c r="D2535" s="2" t="s">
        <v>34</v>
      </c>
      <c r="E2535" s="4">
        <v>43533.267581018517</v>
      </c>
      <c r="F2535" s="4">
        <v>43536.267581018517</v>
      </c>
      <c r="G2535" s="4">
        <v>43540.267581018517</v>
      </c>
      <c r="H2535" s="2">
        <v>67</v>
      </c>
      <c r="I2535" s="2">
        <v>105</v>
      </c>
      <c r="J2535" s="2" t="s">
        <v>41</v>
      </c>
      <c r="K2535" s="2" t="s">
        <v>58</v>
      </c>
      <c r="L2535" s="2" t="s">
        <v>35</v>
      </c>
      <c r="M2535" s="2" t="s">
        <v>71</v>
      </c>
      <c r="N2535" s="2">
        <v>-4</v>
      </c>
      <c r="O2535" s="2">
        <v>3</v>
      </c>
      <c r="P2535" s="2">
        <v>172</v>
      </c>
      <c r="Q2535" s="2" t="str">
        <f>VLOOKUP(A2535,'Additional Data'!$A$1:$D$9949,2,0)</f>
        <v>App</v>
      </c>
      <c r="R2535" s="2" t="str">
        <f>VLOOKUP(A2535,'Additional Data'!$A$1:$D$9949,4,0)</f>
        <v>Debit Card</v>
      </c>
      <c r="S2535" s="5">
        <f>VLOOKUP(A2535,'Additional Data'!$A$1:$D$9949,3,0)</f>
        <v>2996</v>
      </c>
      <c r="T2535" s="2" t="str">
        <f>HLOOKUP(B2535,'Additional Data'!$F$1:$N$2,2,0)</f>
        <v>Laptop</v>
      </c>
    </row>
    <row r="2536" spans="1:20" ht="14.25" customHeight="1">
      <c r="A2536" s="2">
        <v>589857</v>
      </c>
      <c r="B2536" s="2" t="s">
        <v>49</v>
      </c>
      <c r="C2536" s="2" t="s">
        <v>41</v>
      </c>
      <c r="D2536" s="2" t="s">
        <v>34</v>
      </c>
      <c r="E2536" s="4">
        <v>43533.268553240741</v>
      </c>
      <c r="F2536" s="4">
        <v>43536.268553240741</v>
      </c>
      <c r="G2536" s="4">
        <v>43538.268553240741</v>
      </c>
      <c r="H2536" s="2">
        <v>83</v>
      </c>
      <c r="I2536" s="2">
        <v>86</v>
      </c>
      <c r="J2536" s="2" t="s">
        <v>60</v>
      </c>
      <c r="K2536" s="2" t="s">
        <v>77</v>
      </c>
      <c r="L2536" s="2" t="s">
        <v>35</v>
      </c>
      <c r="M2536" s="2" t="s">
        <v>71</v>
      </c>
      <c r="N2536" s="2">
        <v>-2</v>
      </c>
      <c r="O2536" s="2">
        <v>3</v>
      </c>
      <c r="P2536" s="2">
        <v>169</v>
      </c>
      <c r="Q2536" s="2" t="str">
        <f>VLOOKUP(A2536,'Additional Data'!$A$1:$D$9949,2,0)</f>
        <v>Website</v>
      </c>
      <c r="R2536" s="2" t="str">
        <f>VLOOKUP(A2536,'Additional Data'!$A$1:$D$9949,4,0)</f>
        <v>Credit Card</v>
      </c>
      <c r="S2536" s="5">
        <f>VLOOKUP(A2536,'Additional Data'!$A$1:$D$9949,3,0)</f>
        <v>406.38151959999999</v>
      </c>
      <c r="T2536" s="2" t="str">
        <f>HLOOKUP(B2536,'Additional Data'!$F$1:$N$2,2,0)</f>
        <v>TV</v>
      </c>
    </row>
    <row r="2537" spans="1:20" ht="14.25" customHeight="1">
      <c r="A2537" s="2">
        <v>765223</v>
      </c>
      <c r="B2537" s="2" t="s">
        <v>30</v>
      </c>
      <c r="C2537" s="2" t="s">
        <v>41</v>
      </c>
      <c r="D2537" s="2" t="s">
        <v>34</v>
      </c>
      <c r="E2537" s="4">
        <v>43533.268796296295</v>
      </c>
      <c r="F2537" s="4">
        <v>43539.268796296295</v>
      </c>
      <c r="G2537" s="4">
        <v>43536.268796296295</v>
      </c>
      <c r="H2537" s="2">
        <v>0</v>
      </c>
      <c r="I2537" s="2">
        <v>121</v>
      </c>
      <c r="J2537" s="2" t="s">
        <v>41</v>
      </c>
      <c r="K2537" s="2" t="s">
        <v>66</v>
      </c>
      <c r="L2537" s="2" t="s">
        <v>67</v>
      </c>
      <c r="M2537" s="2" t="s">
        <v>59</v>
      </c>
      <c r="N2537" s="2">
        <v>3</v>
      </c>
      <c r="O2537" s="2">
        <v>6</v>
      </c>
      <c r="P2537" s="2">
        <v>121</v>
      </c>
      <c r="Q2537" s="2" t="str">
        <f>VLOOKUP(A2537,'Additional Data'!$A$1:$D$9949,2,0)</f>
        <v>App</v>
      </c>
      <c r="R2537" s="2" t="str">
        <f>VLOOKUP(A2537,'Additional Data'!$A$1:$D$9949,4,0)</f>
        <v>Credit Card</v>
      </c>
      <c r="S2537" s="5">
        <f>VLOOKUP(A2537,'Additional Data'!$A$1:$D$9949,3,0)</f>
        <v>3007.8461010000001</v>
      </c>
      <c r="T2537" s="2" t="str">
        <f>HLOOKUP(B2537,'Additional Data'!$F$1:$N$2,2,0)</f>
        <v>PC</v>
      </c>
    </row>
    <row r="2538" spans="1:20" ht="14.25" customHeight="1">
      <c r="A2538" s="2">
        <v>365934</v>
      </c>
      <c r="B2538" s="2" t="s">
        <v>39</v>
      </c>
      <c r="C2538" s="2" t="s">
        <v>41</v>
      </c>
      <c r="D2538" s="2" t="s">
        <v>34</v>
      </c>
      <c r="E2538" s="4">
        <v>43533.271319444444</v>
      </c>
      <c r="F2538" s="4">
        <v>43543.271319444444</v>
      </c>
      <c r="G2538" s="4">
        <v>43537.271319444444</v>
      </c>
      <c r="H2538" s="2">
        <v>62</v>
      </c>
      <c r="I2538" s="2">
        <v>103</v>
      </c>
      <c r="J2538" s="2" t="s">
        <v>73</v>
      </c>
      <c r="K2538" s="2" t="s">
        <v>80</v>
      </c>
      <c r="L2538" s="2" t="s">
        <v>35</v>
      </c>
      <c r="M2538" s="2" t="s">
        <v>71</v>
      </c>
      <c r="N2538" s="2">
        <v>6</v>
      </c>
      <c r="O2538" s="2">
        <v>10</v>
      </c>
      <c r="P2538" s="2">
        <v>165</v>
      </c>
      <c r="Q2538" s="2" t="str">
        <f>VLOOKUP(A2538,'Additional Data'!$A$1:$D$9949,2,0)</f>
        <v>Website</v>
      </c>
      <c r="R2538" s="2" t="str">
        <f>VLOOKUP(A2538,'Additional Data'!$A$1:$D$9949,4,0)</f>
        <v>Debit Card</v>
      </c>
      <c r="S2538" s="5">
        <f>VLOOKUP(A2538,'Additional Data'!$A$1:$D$9949,3,0)</f>
        <v>604.84244000000001</v>
      </c>
      <c r="T2538" s="2" t="str">
        <f>HLOOKUP(B2538,'Additional Data'!$F$1:$N$2,2,0)</f>
        <v>Mobile</v>
      </c>
    </row>
    <row r="2539" spans="1:20" ht="14.25" customHeight="1">
      <c r="A2539" s="2">
        <v>269017</v>
      </c>
      <c r="B2539" s="2" t="s">
        <v>36</v>
      </c>
      <c r="C2539" s="2" t="s">
        <v>41</v>
      </c>
      <c r="D2539" s="2" t="s">
        <v>34</v>
      </c>
      <c r="E2539" s="4">
        <v>43533.272928240738</v>
      </c>
      <c r="F2539" s="4">
        <v>43540.272928240738</v>
      </c>
      <c r="G2539" s="4">
        <v>43539.272928240738</v>
      </c>
      <c r="H2539" s="2">
        <v>47</v>
      </c>
      <c r="I2539" s="2">
        <v>110</v>
      </c>
      <c r="J2539" s="2" t="s">
        <v>60</v>
      </c>
      <c r="K2539" s="2" t="s">
        <v>77</v>
      </c>
      <c r="L2539" s="2" t="s">
        <v>35</v>
      </c>
      <c r="M2539" s="2" t="s">
        <v>59</v>
      </c>
      <c r="N2539" s="2">
        <v>1</v>
      </c>
      <c r="O2539" s="2">
        <v>7</v>
      </c>
      <c r="P2539" s="2">
        <v>157</v>
      </c>
      <c r="Q2539" s="2" t="str">
        <f>VLOOKUP(A2539,'Additional Data'!$A$1:$D$9949,2,0)</f>
        <v>App</v>
      </c>
      <c r="R2539" s="2" t="str">
        <f>VLOOKUP(A2539,'Additional Data'!$A$1:$D$9949,4,0)</f>
        <v>Cash On Delivery</v>
      </c>
      <c r="S2539" s="5">
        <f>VLOOKUP(A2539,'Additional Data'!$A$1:$D$9949,3,0)</f>
        <v>1288.9401989999999</v>
      </c>
      <c r="T2539" s="2" t="str">
        <f>HLOOKUP(B2539,'Additional Data'!$F$1:$N$2,2,0)</f>
        <v>Laptop</v>
      </c>
    </row>
    <row r="2540" spans="1:20" ht="14.25" customHeight="1">
      <c r="A2540" s="2">
        <v>322106</v>
      </c>
      <c r="B2540" s="2" t="s">
        <v>39</v>
      </c>
      <c r="C2540" s="2" t="s">
        <v>41</v>
      </c>
      <c r="D2540" s="2" t="s">
        <v>34</v>
      </c>
      <c r="E2540" s="4">
        <v>43533.274988425925</v>
      </c>
      <c r="F2540" s="4">
        <v>43544.274988425925</v>
      </c>
      <c r="G2540" s="4">
        <v>43539.274988425925</v>
      </c>
      <c r="H2540" s="2">
        <v>79</v>
      </c>
      <c r="I2540" s="2">
        <v>106</v>
      </c>
      <c r="J2540" s="2" t="s">
        <v>73</v>
      </c>
      <c r="K2540" s="2" t="s">
        <v>80</v>
      </c>
      <c r="L2540" s="2" t="s">
        <v>35</v>
      </c>
      <c r="M2540" s="2" t="s">
        <v>71</v>
      </c>
      <c r="N2540" s="2">
        <v>5</v>
      </c>
      <c r="O2540" s="2">
        <v>11</v>
      </c>
      <c r="P2540" s="2">
        <v>185</v>
      </c>
      <c r="Q2540" s="2" t="str">
        <f>VLOOKUP(A2540,'Additional Data'!$A$1:$D$9949,2,0)</f>
        <v>App</v>
      </c>
      <c r="R2540" s="2" t="str">
        <f>VLOOKUP(A2540,'Additional Data'!$A$1:$D$9949,4,0)</f>
        <v>Debit Card</v>
      </c>
      <c r="S2540" s="5">
        <f>VLOOKUP(A2540,'Additional Data'!$A$1:$D$9949,3,0)</f>
        <v>3733.0144799999998</v>
      </c>
      <c r="T2540" s="2" t="str">
        <f>HLOOKUP(B2540,'Additional Data'!$F$1:$N$2,2,0)</f>
        <v>Mobile</v>
      </c>
    </row>
    <row r="2541" spans="1:20" ht="14.25" customHeight="1">
      <c r="A2541" s="2">
        <v>126178</v>
      </c>
      <c r="B2541" s="2" t="s">
        <v>36</v>
      </c>
      <c r="C2541" s="2" t="s">
        <v>32</v>
      </c>
      <c r="D2541" s="2" t="s">
        <v>34</v>
      </c>
      <c r="E2541" s="4">
        <v>43533.284409722219</v>
      </c>
      <c r="F2541" s="4">
        <v>43535.284409722219</v>
      </c>
      <c r="G2541" s="4">
        <v>43539.284409722219</v>
      </c>
      <c r="H2541" s="2">
        <v>82</v>
      </c>
      <c r="I2541" s="2">
        <v>93</v>
      </c>
      <c r="J2541" s="2" t="s">
        <v>60</v>
      </c>
      <c r="K2541" s="2" t="s">
        <v>61</v>
      </c>
      <c r="L2541" s="2" t="s">
        <v>35</v>
      </c>
      <c r="M2541" s="2" t="s">
        <v>71</v>
      </c>
      <c r="N2541" s="2">
        <v>-4</v>
      </c>
      <c r="O2541" s="2">
        <v>2</v>
      </c>
      <c r="P2541" s="2">
        <v>175</v>
      </c>
      <c r="Q2541" s="2" t="str">
        <f>VLOOKUP(A2541,'Additional Data'!$A$1:$D$9949,2,0)</f>
        <v>App</v>
      </c>
      <c r="R2541" s="2" t="str">
        <f>VLOOKUP(A2541,'Additional Data'!$A$1:$D$9949,4,0)</f>
        <v>Debit Card</v>
      </c>
      <c r="S2541" s="5">
        <f>VLOOKUP(A2541,'Additional Data'!$A$1:$D$9949,3,0)</f>
        <v>1259.3696769999999</v>
      </c>
      <c r="T2541" s="2" t="str">
        <f>HLOOKUP(B2541,'Additional Data'!$F$1:$N$2,2,0)</f>
        <v>Laptop</v>
      </c>
    </row>
    <row r="2542" spans="1:20" ht="14.25" customHeight="1">
      <c r="A2542" s="2">
        <v>595070</v>
      </c>
      <c r="B2542" s="2" t="s">
        <v>39</v>
      </c>
      <c r="C2542" s="2" t="s">
        <v>41</v>
      </c>
      <c r="D2542" s="2" t="s">
        <v>34</v>
      </c>
      <c r="E2542" s="4">
        <v>43533.287094907406</v>
      </c>
      <c r="F2542" s="4">
        <v>43538.287094907406</v>
      </c>
      <c r="G2542" s="4">
        <v>43536.287094907406</v>
      </c>
      <c r="H2542" s="2">
        <v>39</v>
      </c>
      <c r="I2542" s="2">
        <v>128</v>
      </c>
      <c r="J2542" s="2" t="s">
        <v>73</v>
      </c>
      <c r="K2542" s="2" t="s">
        <v>80</v>
      </c>
      <c r="L2542" s="2" t="s">
        <v>35</v>
      </c>
      <c r="M2542" s="2" t="s">
        <v>59</v>
      </c>
      <c r="N2542" s="2">
        <v>2</v>
      </c>
      <c r="O2542" s="2">
        <v>5</v>
      </c>
      <c r="P2542" s="2">
        <v>167</v>
      </c>
      <c r="Q2542" s="2" t="str">
        <f>VLOOKUP(A2542,'Additional Data'!$A$1:$D$9949,2,0)</f>
        <v>App</v>
      </c>
      <c r="R2542" s="2" t="str">
        <f>VLOOKUP(A2542,'Additional Data'!$A$1:$D$9949,4,0)</f>
        <v>Debit Card</v>
      </c>
      <c r="S2542" s="5">
        <f>VLOOKUP(A2542,'Additional Data'!$A$1:$D$9949,3,0)</f>
        <v>1536.782473</v>
      </c>
      <c r="T2542" s="2" t="str">
        <f>HLOOKUP(B2542,'Additional Data'!$F$1:$N$2,2,0)</f>
        <v>Mobile</v>
      </c>
    </row>
    <row r="2543" spans="1:20" ht="14.25" customHeight="1">
      <c r="A2543" s="2">
        <v>174434</v>
      </c>
      <c r="B2543" s="2" t="s">
        <v>36</v>
      </c>
      <c r="C2543" s="2" t="s">
        <v>41</v>
      </c>
      <c r="D2543" s="2" t="s">
        <v>34</v>
      </c>
      <c r="E2543" s="4">
        <v>43533.289652777778</v>
      </c>
      <c r="F2543" s="4">
        <v>43540.289652777778</v>
      </c>
      <c r="G2543" s="4">
        <v>43536.289652777778</v>
      </c>
      <c r="H2543" s="2">
        <v>26</v>
      </c>
      <c r="I2543" s="2">
        <v>111</v>
      </c>
      <c r="J2543" s="2" t="s">
        <v>63</v>
      </c>
      <c r="K2543" s="2" t="s">
        <v>64</v>
      </c>
      <c r="L2543" s="2" t="s">
        <v>35</v>
      </c>
      <c r="M2543" s="2" t="s">
        <v>59</v>
      </c>
      <c r="N2543" s="2">
        <v>4</v>
      </c>
      <c r="O2543" s="2">
        <v>7</v>
      </c>
      <c r="P2543" s="2">
        <v>137</v>
      </c>
      <c r="Q2543" s="2" t="str">
        <f>VLOOKUP(A2543,'Additional Data'!$A$1:$D$9949,2,0)</f>
        <v>App</v>
      </c>
      <c r="R2543" s="2" t="str">
        <f>VLOOKUP(A2543,'Additional Data'!$A$1:$D$9949,4,0)</f>
        <v>Debit Card</v>
      </c>
      <c r="S2543" s="5">
        <f>VLOOKUP(A2543,'Additional Data'!$A$1:$D$9949,3,0)</f>
        <v>2350.2248880000002</v>
      </c>
      <c r="T2543" s="2" t="str">
        <f>HLOOKUP(B2543,'Additional Data'!$F$1:$N$2,2,0)</f>
        <v>Laptop</v>
      </c>
    </row>
    <row r="2544" spans="1:20" ht="14.25" customHeight="1">
      <c r="A2544" s="2">
        <v>926119</v>
      </c>
      <c r="B2544" s="2" t="s">
        <v>36</v>
      </c>
      <c r="C2544" s="2" t="s">
        <v>41</v>
      </c>
      <c r="D2544" s="2" t="s">
        <v>34</v>
      </c>
      <c r="E2544" s="4">
        <v>43533.291377314818</v>
      </c>
      <c r="F2544" s="4">
        <v>43535.291377314818</v>
      </c>
      <c r="G2544" s="4">
        <v>43538.291377314818</v>
      </c>
      <c r="H2544" s="2">
        <v>79</v>
      </c>
      <c r="I2544" s="2">
        <v>102</v>
      </c>
      <c r="J2544" s="2" t="s">
        <v>32</v>
      </c>
      <c r="K2544" s="2" t="s">
        <v>70</v>
      </c>
      <c r="L2544" s="2" t="s">
        <v>35</v>
      </c>
      <c r="M2544" s="2" t="s">
        <v>71</v>
      </c>
      <c r="N2544" s="2">
        <v>-3</v>
      </c>
      <c r="O2544" s="2">
        <v>2</v>
      </c>
      <c r="P2544" s="2">
        <v>181</v>
      </c>
      <c r="Q2544" s="2" t="str">
        <f>VLOOKUP(A2544,'Additional Data'!$A$1:$D$9949,2,0)</f>
        <v>App</v>
      </c>
      <c r="R2544" s="2" t="str">
        <f>VLOOKUP(A2544,'Additional Data'!$A$1:$D$9949,4,0)</f>
        <v>Credit Card</v>
      </c>
      <c r="S2544" s="5">
        <f>VLOOKUP(A2544,'Additional Data'!$A$1:$D$9949,3,0)</f>
        <v>3259</v>
      </c>
      <c r="T2544" s="2" t="str">
        <f>HLOOKUP(B2544,'Additional Data'!$F$1:$N$2,2,0)</f>
        <v>Laptop</v>
      </c>
    </row>
    <row r="2545" spans="1:20" ht="14.25" customHeight="1">
      <c r="A2545" s="2">
        <v>903545</v>
      </c>
      <c r="B2545" s="2" t="s">
        <v>36</v>
      </c>
      <c r="C2545" s="2" t="s">
        <v>41</v>
      </c>
      <c r="D2545" s="2" t="s">
        <v>34</v>
      </c>
      <c r="E2545" s="4">
        <v>43533.299490740741</v>
      </c>
      <c r="F2545" s="4">
        <v>43537.299490740741</v>
      </c>
      <c r="G2545" s="4">
        <v>43538.299490740741</v>
      </c>
      <c r="H2545" s="2">
        <v>42</v>
      </c>
      <c r="I2545" s="2">
        <v>126</v>
      </c>
      <c r="J2545" s="2" t="s">
        <v>32</v>
      </c>
      <c r="K2545" s="2" t="s">
        <v>70</v>
      </c>
      <c r="L2545" s="2" t="s">
        <v>35</v>
      </c>
      <c r="M2545" s="2" t="s">
        <v>59</v>
      </c>
      <c r="N2545" s="2">
        <v>-1</v>
      </c>
      <c r="O2545" s="2">
        <v>4</v>
      </c>
      <c r="P2545" s="2">
        <v>168</v>
      </c>
      <c r="Q2545" s="2" t="str">
        <f>VLOOKUP(A2545,'Additional Data'!$A$1:$D$9949,2,0)</f>
        <v>App</v>
      </c>
      <c r="R2545" s="2" t="str">
        <f>VLOOKUP(A2545,'Additional Data'!$A$1:$D$9949,4,0)</f>
        <v>Credit Card</v>
      </c>
      <c r="S2545" s="5">
        <f>VLOOKUP(A2545,'Additional Data'!$A$1:$D$9949,3,0)</f>
        <v>1807.629156</v>
      </c>
      <c r="T2545" s="2" t="str">
        <f>HLOOKUP(B2545,'Additional Data'!$F$1:$N$2,2,0)</f>
        <v>Laptop</v>
      </c>
    </row>
    <row r="2546" spans="1:20" ht="14.25" customHeight="1">
      <c r="A2546" s="2">
        <v>333124</v>
      </c>
      <c r="B2546" s="2" t="s">
        <v>48</v>
      </c>
      <c r="C2546" s="2" t="s">
        <v>41</v>
      </c>
      <c r="D2546" s="2" t="s">
        <v>34</v>
      </c>
      <c r="E2546" s="4">
        <v>43533.304456018515</v>
      </c>
      <c r="F2546" s="4">
        <v>43543.304456018515</v>
      </c>
      <c r="G2546" s="4">
        <v>43540.304456018515</v>
      </c>
      <c r="H2546" s="2">
        <v>80</v>
      </c>
      <c r="I2546" s="2">
        <v>106</v>
      </c>
      <c r="J2546" s="2" t="s">
        <v>73</v>
      </c>
      <c r="K2546" s="2" t="s">
        <v>80</v>
      </c>
      <c r="L2546" s="2" t="s">
        <v>35</v>
      </c>
      <c r="M2546" s="2" t="s">
        <v>71</v>
      </c>
      <c r="N2546" s="2">
        <v>3</v>
      </c>
      <c r="O2546" s="2">
        <v>10</v>
      </c>
      <c r="P2546" s="2">
        <v>186</v>
      </c>
      <c r="Q2546" s="2" t="str">
        <f>VLOOKUP(A2546,'Additional Data'!$A$1:$D$9949,2,0)</f>
        <v>App</v>
      </c>
      <c r="R2546" s="2" t="str">
        <f>VLOOKUP(A2546,'Additional Data'!$A$1:$D$9949,4,0)</f>
        <v>Debit Card</v>
      </c>
      <c r="S2546" s="5">
        <f>VLOOKUP(A2546,'Additional Data'!$A$1:$D$9949,3,0)</f>
        <v>1811.768834</v>
      </c>
      <c r="T2546" s="2" t="str">
        <f>HLOOKUP(B2546,'Additional Data'!$F$1:$N$2,2,0)</f>
        <v>Gaming Console</v>
      </c>
    </row>
    <row r="2547" spans="1:20" ht="14.25" customHeight="1">
      <c r="A2547" s="2">
        <v>470578</v>
      </c>
      <c r="B2547" s="2" t="s">
        <v>36</v>
      </c>
      <c r="C2547" s="2" t="s">
        <v>41</v>
      </c>
      <c r="D2547" s="2" t="s">
        <v>34</v>
      </c>
      <c r="E2547" s="4">
        <v>43533.305763888886</v>
      </c>
      <c r="F2547" s="4">
        <v>43539.305763888886</v>
      </c>
      <c r="G2547" s="4">
        <v>43539.305763888886</v>
      </c>
      <c r="H2547" s="2">
        <v>61</v>
      </c>
      <c r="I2547" s="2">
        <v>105</v>
      </c>
      <c r="J2547" s="2" t="s">
        <v>73</v>
      </c>
      <c r="K2547" s="2" t="s">
        <v>80</v>
      </c>
      <c r="L2547" s="2" t="s">
        <v>35</v>
      </c>
      <c r="M2547" s="2" t="s">
        <v>71</v>
      </c>
      <c r="N2547" s="2">
        <v>0</v>
      </c>
      <c r="O2547" s="2">
        <v>6</v>
      </c>
      <c r="P2547" s="2">
        <v>166</v>
      </c>
      <c r="Q2547" s="2" t="str">
        <f>VLOOKUP(A2547,'Additional Data'!$A$1:$D$9949,2,0)</f>
        <v>App</v>
      </c>
      <c r="R2547" s="2" t="str">
        <f>VLOOKUP(A2547,'Additional Data'!$A$1:$D$9949,4,0)</f>
        <v>Debit Card</v>
      </c>
      <c r="S2547" s="5">
        <f>VLOOKUP(A2547,'Additional Data'!$A$1:$D$9949,3,0)</f>
        <v>1070.635497</v>
      </c>
      <c r="T2547" s="2" t="str">
        <f>HLOOKUP(B2547,'Additional Data'!$F$1:$N$2,2,0)</f>
        <v>Laptop</v>
      </c>
    </row>
    <row r="2548" spans="1:20" ht="14.25" customHeight="1">
      <c r="A2548" s="2">
        <v>777306</v>
      </c>
      <c r="B2548" s="2" t="s">
        <v>39</v>
      </c>
      <c r="C2548" s="2" t="s">
        <v>41</v>
      </c>
      <c r="D2548" s="2" t="s">
        <v>34</v>
      </c>
      <c r="E2548" s="4">
        <v>43533.308668981481</v>
      </c>
      <c r="F2548" s="4">
        <v>43540.308668981481</v>
      </c>
      <c r="G2548" s="4">
        <v>43537.308668981481</v>
      </c>
      <c r="H2548" s="2">
        <v>82</v>
      </c>
      <c r="I2548" s="2">
        <v>90</v>
      </c>
      <c r="J2548" s="2" t="s">
        <v>63</v>
      </c>
      <c r="K2548" s="2" t="s">
        <v>64</v>
      </c>
      <c r="L2548" s="2" t="s">
        <v>35</v>
      </c>
      <c r="M2548" s="2" t="s">
        <v>71</v>
      </c>
      <c r="N2548" s="2">
        <v>3</v>
      </c>
      <c r="O2548" s="2">
        <v>7</v>
      </c>
      <c r="P2548" s="2">
        <v>172</v>
      </c>
      <c r="Q2548" s="2" t="str">
        <f>VLOOKUP(A2548,'Additional Data'!$A$1:$D$9949,2,0)</f>
        <v>Website</v>
      </c>
      <c r="R2548" s="2" t="str">
        <f>VLOOKUP(A2548,'Additional Data'!$A$1:$D$9949,4,0)</f>
        <v>Debit Card</v>
      </c>
      <c r="S2548" s="5">
        <f>VLOOKUP(A2548,'Additional Data'!$A$1:$D$9949,3,0)</f>
        <v>3501.800549</v>
      </c>
      <c r="T2548" s="2" t="str">
        <f>HLOOKUP(B2548,'Additional Data'!$F$1:$N$2,2,0)</f>
        <v>Mobile</v>
      </c>
    </row>
    <row r="2549" spans="1:20" ht="14.25" customHeight="1">
      <c r="A2549" s="2">
        <v>398630</v>
      </c>
      <c r="B2549" s="2" t="s">
        <v>30</v>
      </c>
      <c r="C2549" s="2" t="s">
        <v>41</v>
      </c>
      <c r="D2549" s="2" t="s">
        <v>34</v>
      </c>
      <c r="E2549" s="4">
        <v>43533.317824074074</v>
      </c>
      <c r="F2549" s="4">
        <v>43541.317824074074</v>
      </c>
      <c r="G2549" s="4">
        <v>43539.317824074074</v>
      </c>
      <c r="H2549" s="2">
        <v>41</v>
      </c>
      <c r="I2549" s="2">
        <v>129</v>
      </c>
      <c r="J2549" s="2" t="s">
        <v>32</v>
      </c>
      <c r="K2549" s="2" t="s">
        <v>70</v>
      </c>
      <c r="L2549" s="2" t="s">
        <v>35</v>
      </c>
      <c r="M2549" s="2" t="s">
        <v>59</v>
      </c>
      <c r="N2549" s="2">
        <v>2</v>
      </c>
      <c r="O2549" s="2">
        <v>8</v>
      </c>
      <c r="P2549" s="2">
        <v>170</v>
      </c>
      <c r="Q2549" s="2" t="str">
        <f>VLOOKUP(A2549,'Additional Data'!$A$1:$D$9949,2,0)</f>
        <v>App</v>
      </c>
      <c r="R2549" s="2" t="str">
        <f>VLOOKUP(A2549,'Additional Data'!$A$1:$D$9949,4,0)</f>
        <v>Debit Card</v>
      </c>
      <c r="S2549" s="5">
        <f>VLOOKUP(A2549,'Additional Data'!$A$1:$D$9949,3,0)</f>
        <v>399</v>
      </c>
      <c r="T2549" s="2" t="str">
        <f>HLOOKUP(B2549,'Additional Data'!$F$1:$N$2,2,0)</f>
        <v>PC</v>
      </c>
    </row>
    <row r="2550" spans="1:20" ht="14.25" customHeight="1">
      <c r="A2550" s="2">
        <v>345956</v>
      </c>
      <c r="B2550" s="2" t="s">
        <v>39</v>
      </c>
      <c r="C2550" s="2" t="s">
        <v>32</v>
      </c>
      <c r="D2550" s="2" t="s">
        <v>34</v>
      </c>
      <c r="E2550" s="4">
        <v>43533.318888888891</v>
      </c>
      <c r="F2550" s="4">
        <v>43535.318888888891</v>
      </c>
      <c r="G2550" s="4">
        <v>43538.318888888891</v>
      </c>
      <c r="H2550" s="2">
        <v>43</v>
      </c>
      <c r="I2550" s="2">
        <v>110</v>
      </c>
      <c r="J2550" s="2" t="s">
        <v>60</v>
      </c>
      <c r="K2550" s="2" t="s">
        <v>61</v>
      </c>
      <c r="L2550" s="2" t="s">
        <v>35</v>
      </c>
      <c r="M2550" s="2" t="s">
        <v>71</v>
      </c>
      <c r="N2550" s="2">
        <v>-3</v>
      </c>
      <c r="O2550" s="2">
        <v>2</v>
      </c>
      <c r="P2550" s="2">
        <v>153</v>
      </c>
      <c r="Q2550" s="2" t="str">
        <f>VLOOKUP(A2550,'Additional Data'!$A$1:$D$9949,2,0)</f>
        <v>App</v>
      </c>
      <c r="R2550" s="2" t="str">
        <f>VLOOKUP(A2550,'Additional Data'!$A$1:$D$9949,4,0)</f>
        <v>Debit Card</v>
      </c>
      <c r="S2550" s="5">
        <f>VLOOKUP(A2550,'Additional Data'!$A$1:$D$9949,3,0)</f>
        <v>2449.4794059999999</v>
      </c>
      <c r="T2550" s="2" t="str">
        <f>HLOOKUP(B2550,'Additional Data'!$F$1:$N$2,2,0)</f>
        <v>Mobile</v>
      </c>
    </row>
    <row r="2551" spans="1:20" ht="14.25" customHeight="1">
      <c r="A2551" s="2">
        <v>586487</v>
      </c>
      <c r="B2551" s="2" t="s">
        <v>47</v>
      </c>
      <c r="C2551" s="2" t="s">
        <v>41</v>
      </c>
      <c r="D2551" s="2" t="s">
        <v>34</v>
      </c>
      <c r="E2551" s="4">
        <v>43533.322789351849</v>
      </c>
      <c r="F2551" s="4">
        <v>43536.322789351849</v>
      </c>
      <c r="G2551" s="4">
        <v>43540.322789351849</v>
      </c>
      <c r="H2551" s="2">
        <v>43</v>
      </c>
      <c r="I2551" s="2">
        <v>112</v>
      </c>
      <c r="J2551" s="2" t="s">
        <v>63</v>
      </c>
      <c r="K2551" s="2" t="s">
        <v>64</v>
      </c>
      <c r="L2551" s="2" t="s">
        <v>35</v>
      </c>
      <c r="M2551" s="2" t="s">
        <v>59</v>
      </c>
      <c r="N2551" s="2">
        <v>-4</v>
      </c>
      <c r="O2551" s="2">
        <v>3</v>
      </c>
      <c r="P2551" s="2">
        <v>155</v>
      </c>
      <c r="Q2551" s="2" t="str">
        <f>VLOOKUP(A2551,'Additional Data'!$A$1:$D$9949,2,0)</f>
        <v>App</v>
      </c>
      <c r="R2551" s="2" t="str">
        <f>VLOOKUP(A2551,'Additional Data'!$A$1:$D$9949,4,0)</f>
        <v>Credit Card</v>
      </c>
      <c r="S2551" s="5">
        <f>VLOOKUP(A2551,'Additional Data'!$A$1:$D$9949,3,0)</f>
        <v>1306.0024330000001</v>
      </c>
      <c r="T2551" s="2" t="str">
        <f>HLOOKUP(B2551,'Additional Data'!$F$1:$N$2,2,0)</f>
        <v>Tablet</v>
      </c>
    </row>
    <row r="2552" spans="1:20" ht="14.25" customHeight="1">
      <c r="A2552" s="2">
        <v>23981</v>
      </c>
      <c r="B2552" s="2" t="s">
        <v>39</v>
      </c>
      <c r="C2552" s="2" t="s">
        <v>32</v>
      </c>
      <c r="D2552" s="2" t="s">
        <v>34</v>
      </c>
      <c r="E2552" s="4">
        <v>43533.325914351852</v>
      </c>
      <c r="F2552" s="4">
        <v>43538.325914351852</v>
      </c>
      <c r="G2552" s="4">
        <v>43537.325914351852</v>
      </c>
      <c r="H2552" s="2">
        <v>35</v>
      </c>
      <c r="I2552" s="2">
        <v>126</v>
      </c>
      <c r="J2552" s="2" t="s">
        <v>41</v>
      </c>
      <c r="K2552" s="2" t="s">
        <v>58</v>
      </c>
      <c r="L2552" s="2" t="s">
        <v>35</v>
      </c>
      <c r="M2552" s="2" t="s">
        <v>59</v>
      </c>
      <c r="N2552" s="2">
        <v>1</v>
      </c>
      <c r="O2552" s="2">
        <v>5</v>
      </c>
      <c r="P2552" s="2">
        <v>161</v>
      </c>
      <c r="Q2552" s="2" t="str">
        <f>VLOOKUP(A2552,'Additional Data'!$A$1:$D$9949,2,0)</f>
        <v>App</v>
      </c>
      <c r="R2552" s="2" t="str">
        <f>VLOOKUP(A2552,'Additional Data'!$A$1:$D$9949,4,0)</f>
        <v>Credit Card</v>
      </c>
      <c r="S2552" s="5">
        <f>VLOOKUP(A2552,'Additional Data'!$A$1:$D$9949,3,0)</f>
        <v>1467</v>
      </c>
      <c r="T2552" s="2" t="str">
        <f>HLOOKUP(B2552,'Additional Data'!$F$1:$N$2,2,0)</f>
        <v>Mobile</v>
      </c>
    </row>
    <row r="2553" spans="1:20" ht="14.25" customHeight="1">
      <c r="A2553" s="2">
        <v>915480</v>
      </c>
      <c r="B2553" s="2" t="s">
        <v>42</v>
      </c>
      <c r="C2553" s="2" t="s">
        <v>32</v>
      </c>
      <c r="D2553" s="2" t="s">
        <v>34</v>
      </c>
      <c r="E2553" s="4">
        <v>43533.326481481483</v>
      </c>
      <c r="F2553" s="4">
        <v>43535.326481481483</v>
      </c>
      <c r="G2553" s="4">
        <v>43537.326481481483</v>
      </c>
      <c r="H2553" s="2">
        <v>36</v>
      </c>
      <c r="I2553" s="2">
        <v>123</v>
      </c>
      <c r="J2553" s="2" t="s">
        <v>41</v>
      </c>
      <c r="K2553" s="2" t="s">
        <v>58</v>
      </c>
      <c r="L2553" s="2" t="s">
        <v>35</v>
      </c>
      <c r="M2553" s="2" t="s">
        <v>71</v>
      </c>
      <c r="N2553" s="2">
        <v>-2</v>
      </c>
      <c r="O2553" s="2">
        <v>2</v>
      </c>
      <c r="P2553" s="2">
        <v>159</v>
      </c>
      <c r="Q2553" s="2" t="str">
        <f>VLOOKUP(A2553,'Additional Data'!$A$1:$D$9949,2,0)</f>
        <v>Website</v>
      </c>
      <c r="R2553" s="2" t="str">
        <f>VLOOKUP(A2553,'Additional Data'!$A$1:$D$9949,4,0)</f>
        <v>Debit Card</v>
      </c>
      <c r="S2553" s="5">
        <f>VLOOKUP(A2553,'Additional Data'!$A$1:$D$9949,3,0)</f>
        <v>1512.245885</v>
      </c>
      <c r="T2553" s="2" t="str">
        <f>HLOOKUP(B2553,'Additional Data'!$F$1:$N$2,2,0)</f>
        <v>TV</v>
      </c>
    </row>
    <row r="2554" spans="1:20" ht="14.25" customHeight="1">
      <c r="A2554" s="2">
        <v>424403</v>
      </c>
      <c r="B2554" s="2" t="s">
        <v>39</v>
      </c>
      <c r="C2554" s="2" t="s">
        <v>32</v>
      </c>
      <c r="D2554" s="2" t="s">
        <v>34</v>
      </c>
      <c r="E2554" s="4">
        <v>43533.3280787037</v>
      </c>
      <c r="F2554" s="4">
        <v>43541.3280787037</v>
      </c>
      <c r="G2554" s="4">
        <v>43536.3280787037</v>
      </c>
      <c r="H2554" s="2">
        <v>49</v>
      </c>
      <c r="I2554" s="2">
        <v>112</v>
      </c>
      <c r="J2554" s="2" t="s">
        <v>60</v>
      </c>
      <c r="K2554" s="2" t="s">
        <v>61</v>
      </c>
      <c r="L2554" s="2" t="s">
        <v>35</v>
      </c>
      <c r="M2554" s="2" t="s">
        <v>59</v>
      </c>
      <c r="N2554" s="2">
        <v>5</v>
      </c>
      <c r="O2554" s="2">
        <v>8</v>
      </c>
      <c r="P2554" s="2">
        <v>161</v>
      </c>
      <c r="Q2554" s="2" t="str">
        <f>VLOOKUP(A2554,'Additional Data'!$A$1:$D$9949,2,0)</f>
        <v>App</v>
      </c>
      <c r="R2554" s="2" t="str">
        <f>VLOOKUP(A2554,'Additional Data'!$A$1:$D$9949,4,0)</f>
        <v>Cash On Delivery</v>
      </c>
      <c r="S2554" s="5">
        <f>VLOOKUP(A2554,'Additional Data'!$A$1:$D$9949,3,0)</f>
        <v>3074</v>
      </c>
      <c r="T2554" s="2" t="str">
        <f>HLOOKUP(B2554,'Additional Data'!$F$1:$N$2,2,0)</f>
        <v>Mobile</v>
      </c>
    </row>
    <row r="2555" spans="1:20" ht="14.25" customHeight="1">
      <c r="A2555" s="2">
        <v>334762</v>
      </c>
      <c r="B2555" s="2" t="s">
        <v>39</v>
      </c>
      <c r="C2555" s="2" t="s">
        <v>32</v>
      </c>
      <c r="D2555" s="2" t="s">
        <v>34</v>
      </c>
      <c r="E2555" s="4">
        <v>43533.330266203702</v>
      </c>
      <c r="F2555" s="4">
        <v>43539.330266203702</v>
      </c>
      <c r="G2555" s="4">
        <v>43540.330266203702</v>
      </c>
      <c r="H2555" s="2">
        <v>78</v>
      </c>
      <c r="I2555" s="2">
        <v>94</v>
      </c>
      <c r="J2555" s="2" t="s">
        <v>60</v>
      </c>
      <c r="K2555" s="2" t="s">
        <v>61</v>
      </c>
      <c r="L2555" s="2" t="s">
        <v>35</v>
      </c>
      <c r="M2555" s="2" t="s">
        <v>71</v>
      </c>
      <c r="N2555" s="2">
        <v>-1</v>
      </c>
      <c r="O2555" s="2">
        <v>6</v>
      </c>
      <c r="P2555" s="2">
        <v>172</v>
      </c>
      <c r="Q2555" s="2" t="str">
        <f>VLOOKUP(A2555,'Additional Data'!$A$1:$D$9949,2,0)</f>
        <v>App</v>
      </c>
      <c r="R2555" s="2" t="str">
        <f>VLOOKUP(A2555,'Additional Data'!$A$1:$D$9949,4,0)</f>
        <v>Debit Card</v>
      </c>
      <c r="S2555" s="5">
        <f>VLOOKUP(A2555,'Additional Data'!$A$1:$D$9949,3,0)</f>
        <v>2812</v>
      </c>
      <c r="T2555" s="2" t="str">
        <f>HLOOKUP(B2555,'Additional Data'!$F$1:$N$2,2,0)</f>
        <v>Mobile</v>
      </c>
    </row>
    <row r="2556" spans="1:20" ht="14.25" customHeight="1">
      <c r="A2556" s="2">
        <v>36066</v>
      </c>
      <c r="B2556" s="2" t="s">
        <v>47</v>
      </c>
      <c r="C2556" s="2" t="s">
        <v>32</v>
      </c>
      <c r="D2556" s="2" t="s">
        <v>34</v>
      </c>
      <c r="E2556" s="4">
        <v>43533.33148148148</v>
      </c>
      <c r="F2556" s="4">
        <v>43537.33148148148</v>
      </c>
      <c r="G2556" s="4">
        <v>43539.33148148148</v>
      </c>
      <c r="H2556" s="2">
        <v>42</v>
      </c>
      <c r="I2556" s="2">
        <v>121</v>
      </c>
      <c r="J2556" s="2" t="s">
        <v>41</v>
      </c>
      <c r="K2556" s="2" t="s">
        <v>58</v>
      </c>
      <c r="L2556" s="2" t="s">
        <v>35</v>
      </c>
      <c r="M2556" s="2" t="s">
        <v>59</v>
      </c>
      <c r="N2556" s="2">
        <v>-2</v>
      </c>
      <c r="O2556" s="2">
        <v>4</v>
      </c>
      <c r="P2556" s="2">
        <v>163</v>
      </c>
      <c r="Q2556" s="2" t="str">
        <f>VLOOKUP(A2556,'Additional Data'!$A$1:$D$9949,2,0)</f>
        <v>Website</v>
      </c>
      <c r="R2556" s="2" t="str">
        <f>VLOOKUP(A2556,'Additional Data'!$A$1:$D$9949,4,0)</f>
        <v>Debit Card</v>
      </c>
      <c r="S2556" s="5">
        <f>VLOOKUP(A2556,'Additional Data'!$A$1:$D$9949,3,0)</f>
        <v>1165</v>
      </c>
      <c r="T2556" s="2" t="str">
        <f>HLOOKUP(B2556,'Additional Data'!$F$1:$N$2,2,0)</f>
        <v>Tablet</v>
      </c>
    </row>
    <row r="2557" spans="1:20" ht="14.25" customHeight="1">
      <c r="A2557" s="2">
        <v>83938</v>
      </c>
      <c r="B2557" s="2" t="s">
        <v>36</v>
      </c>
      <c r="C2557" s="2" t="s">
        <v>41</v>
      </c>
      <c r="D2557" s="2" t="s">
        <v>34</v>
      </c>
      <c r="E2557" s="4">
        <v>43533.331828703704</v>
      </c>
      <c r="F2557" s="4">
        <v>43538.331828703704</v>
      </c>
      <c r="G2557" s="4">
        <v>43537.331828703704</v>
      </c>
      <c r="H2557" s="2">
        <v>43</v>
      </c>
      <c r="I2557" s="2">
        <v>129</v>
      </c>
      <c r="J2557" s="2" t="s">
        <v>32</v>
      </c>
      <c r="K2557" s="2" t="s">
        <v>70</v>
      </c>
      <c r="L2557" s="2" t="s">
        <v>35</v>
      </c>
      <c r="M2557" s="2" t="s">
        <v>59</v>
      </c>
      <c r="N2557" s="2">
        <v>1</v>
      </c>
      <c r="O2557" s="2">
        <v>5</v>
      </c>
      <c r="P2557" s="2">
        <v>172</v>
      </c>
      <c r="Q2557" s="2" t="str">
        <f>VLOOKUP(A2557,'Additional Data'!$A$1:$D$9949,2,0)</f>
        <v>App</v>
      </c>
      <c r="R2557" s="2" t="str">
        <f>VLOOKUP(A2557,'Additional Data'!$A$1:$D$9949,4,0)</f>
        <v>Debit Card</v>
      </c>
      <c r="S2557" s="5">
        <f>VLOOKUP(A2557,'Additional Data'!$A$1:$D$9949,3,0)</f>
        <v>3155.3954659999999</v>
      </c>
      <c r="T2557" s="2" t="str">
        <f>HLOOKUP(B2557,'Additional Data'!$F$1:$N$2,2,0)</f>
        <v>Laptop</v>
      </c>
    </row>
    <row r="2558" spans="1:20" ht="14.25" customHeight="1">
      <c r="A2558" s="2">
        <v>303852</v>
      </c>
      <c r="B2558" s="2" t="s">
        <v>36</v>
      </c>
      <c r="C2558" s="2" t="s">
        <v>32</v>
      </c>
      <c r="D2558" s="2" t="s">
        <v>34</v>
      </c>
      <c r="E2558" s="4">
        <v>43533.332071759258</v>
      </c>
      <c r="F2558" s="4">
        <v>43535.332071759258</v>
      </c>
      <c r="G2558" s="4">
        <v>43536.332071759258</v>
      </c>
      <c r="H2558" s="2">
        <v>61</v>
      </c>
      <c r="I2558" s="2">
        <v>95</v>
      </c>
      <c r="J2558" s="2" t="s">
        <v>60</v>
      </c>
      <c r="K2558" s="2" t="s">
        <v>61</v>
      </c>
      <c r="L2558" s="2" t="s">
        <v>35</v>
      </c>
      <c r="M2558" s="2" t="s">
        <v>71</v>
      </c>
      <c r="N2558" s="2">
        <v>-1</v>
      </c>
      <c r="O2558" s="2">
        <v>2</v>
      </c>
      <c r="P2558" s="2">
        <v>156</v>
      </c>
      <c r="Q2558" s="2" t="str">
        <f>VLOOKUP(A2558,'Additional Data'!$A$1:$D$9949,2,0)</f>
        <v>Website</v>
      </c>
      <c r="R2558" s="2" t="str">
        <f>VLOOKUP(A2558,'Additional Data'!$A$1:$D$9949,4,0)</f>
        <v>Debit Card</v>
      </c>
      <c r="S2558" s="5">
        <f>VLOOKUP(A2558,'Additional Data'!$A$1:$D$9949,3,0)</f>
        <v>2223.634618</v>
      </c>
      <c r="T2558" s="2" t="str">
        <f>HLOOKUP(B2558,'Additional Data'!$F$1:$N$2,2,0)</f>
        <v>Laptop</v>
      </c>
    </row>
    <row r="2559" spans="1:20" ht="14.25" customHeight="1">
      <c r="A2559" s="2">
        <v>539382</v>
      </c>
      <c r="B2559" s="2" t="s">
        <v>42</v>
      </c>
      <c r="C2559" s="2" t="s">
        <v>41</v>
      </c>
      <c r="D2559" s="2" t="s">
        <v>34</v>
      </c>
      <c r="E2559" s="4">
        <v>43533.335555555554</v>
      </c>
      <c r="F2559" s="4">
        <v>43539.335555555554</v>
      </c>
      <c r="G2559" s="4">
        <v>43539.335555555554</v>
      </c>
      <c r="H2559" s="2">
        <v>37</v>
      </c>
      <c r="I2559" s="2">
        <v>120</v>
      </c>
      <c r="J2559" s="2" t="s">
        <v>73</v>
      </c>
      <c r="K2559" s="2" t="s">
        <v>80</v>
      </c>
      <c r="L2559" s="2" t="s">
        <v>35</v>
      </c>
      <c r="M2559" s="2" t="s">
        <v>59</v>
      </c>
      <c r="N2559" s="2">
        <v>0</v>
      </c>
      <c r="O2559" s="2">
        <v>6</v>
      </c>
      <c r="P2559" s="2">
        <v>157</v>
      </c>
      <c r="Q2559" s="2" t="str">
        <f>VLOOKUP(A2559,'Additional Data'!$A$1:$D$9949,2,0)</f>
        <v>Website</v>
      </c>
      <c r="R2559" s="2" t="str">
        <f>VLOOKUP(A2559,'Additional Data'!$A$1:$D$9949,4,0)</f>
        <v>Debit Card</v>
      </c>
      <c r="S2559" s="5">
        <f>VLOOKUP(A2559,'Additional Data'!$A$1:$D$9949,3,0)</f>
        <v>470.20920990000002</v>
      </c>
      <c r="T2559" s="2" t="str">
        <f>HLOOKUP(B2559,'Additional Data'!$F$1:$N$2,2,0)</f>
        <v>TV</v>
      </c>
    </row>
    <row r="2560" spans="1:20" ht="14.25" customHeight="1">
      <c r="A2560" s="2">
        <v>325260</v>
      </c>
      <c r="B2560" s="2" t="s">
        <v>42</v>
      </c>
      <c r="C2560" s="2" t="s">
        <v>32</v>
      </c>
      <c r="D2560" s="2" t="s">
        <v>34</v>
      </c>
      <c r="E2560" s="4">
        <v>43533.33697916667</v>
      </c>
      <c r="F2560" s="4">
        <v>43541.33697916667</v>
      </c>
      <c r="G2560" s="4">
        <v>43536.33697916667</v>
      </c>
      <c r="H2560" s="2">
        <v>25</v>
      </c>
      <c r="I2560" s="2">
        <v>107</v>
      </c>
      <c r="J2560" s="2" t="s">
        <v>63</v>
      </c>
      <c r="K2560" s="2" t="s">
        <v>81</v>
      </c>
      <c r="L2560" s="2" t="s">
        <v>35</v>
      </c>
      <c r="M2560" s="2" t="s">
        <v>71</v>
      </c>
      <c r="N2560" s="2">
        <v>5</v>
      </c>
      <c r="O2560" s="2">
        <v>8</v>
      </c>
      <c r="P2560" s="2">
        <v>132</v>
      </c>
      <c r="Q2560" s="2" t="str">
        <f>VLOOKUP(A2560,'Additional Data'!$A$1:$D$9949,2,0)</f>
        <v>Website</v>
      </c>
      <c r="R2560" s="2" t="str">
        <f>VLOOKUP(A2560,'Additional Data'!$A$1:$D$9949,4,0)</f>
        <v>Debit Card</v>
      </c>
      <c r="S2560" s="5">
        <f>VLOOKUP(A2560,'Additional Data'!$A$1:$D$9949,3,0)</f>
        <v>2808.0884350000001</v>
      </c>
      <c r="T2560" s="2" t="str">
        <f>HLOOKUP(B2560,'Additional Data'!$F$1:$N$2,2,0)</f>
        <v>TV</v>
      </c>
    </row>
    <row r="2561" spans="1:20" ht="14.25" customHeight="1">
      <c r="A2561" s="2">
        <v>145223</v>
      </c>
      <c r="B2561" s="2" t="s">
        <v>36</v>
      </c>
      <c r="C2561" s="2" t="s">
        <v>41</v>
      </c>
      <c r="D2561" s="2" t="s">
        <v>34</v>
      </c>
      <c r="E2561" s="4">
        <v>43533.352870370371</v>
      </c>
      <c r="F2561" s="4">
        <v>43539.352870370371</v>
      </c>
      <c r="G2561" s="4">
        <v>43537.352870370371</v>
      </c>
      <c r="H2561" s="2">
        <v>26</v>
      </c>
      <c r="I2561" s="2">
        <v>122</v>
      </c>
      <c r="J2561" s="2" t="s">
        <v>32</v>
      </c>
      <c r="K2561" s="2" t="s">
        <v>70</v>
      </c>
      <c r="L2561" s="2" t="s">
        <v>35</v>
      </c>
      <c r="M2561" s="2" t="s">
        <v>59</v>
      </c>
      <c r="N2561" s="2">
        <v>2</v>
      </c>
      <c r="O2561" s="2">
        <v>6</v>
      </c>
      <c r="P2561" s="2">
        <v>148</v>
      </c>
      <c r="Q2561" s="2" t="str">
        <f>VLOOKUP(A2561,'Additional Data'!$A$1:$D$9949,2,0)</f>
        <v>App</v>
      </c>
      <c r="R2561" s="2" t="str">
        <f>VLOOKUP(A2561,'Additional Data'!$A$1:$D$9949,4,0)</f>
        <v>Credit Card</v>
      </c>
      <c r="S2561" s="5">
        <f>VLOOKUP(A2561,'Additional Data'!$A$1:$D$9949,3,0)</f>
        <v>2393.0162789999999</v>
      </c>
      <c r="T2561" s="2" t="str">
        <f>HLOOKUP(B2561,'Additional Data'!$F$1:$N$2,2,0)</f>
        <v>Laptop</v>
      </c>
    </row>
    <row r="2562" spans="1:20" ht="14.25" customHeight="1">
      <c r="A2562" s="2">
        <v>163328</v>
      </c>
      <c r="B2562" s="2" t="s">
        <v>48</v>
      </c>
      <c r="C2562" s="2" t="s">
        <v>32</v>
      </c>
      <c r="D2562" s="2" t="s">
        <v>34</v>
      </c>
      <c r="E2562" s="4">
        <v>43533.361400462964</v>
      </c>
      <c r="F2562" s="4">
        <v>43537.361400462964</v>
      </c>
      <c r="G2562" s="4">
        <v>43538.361400462964</v>
      </c>
      <c r="H2562" s="2">
        <v>46</v>
      </c>
      <c r="I2562" s="2">
        <v>123</v>
      </c>
      <c r="J2562" s="2" t="s">
        <v>41</v>
      </c>
      <c r="K2562" s="2" t="s">
        <v>58</v>
      </c>
      <c r="L2562" s="2" t="s">
        <v>35</v>
      </c>
      <c r="M2562" s="2" t="s">
        <v>71</v>
      </c>
      <c r="N2562" s="2">
        <v>-1</v>
      </c>
      <c r="O2562" s="2">
        <v>4</v>
      </c>
      <c r="P2562" s="2">
        <v>169</v>
      </c>
      <c r="Q2562" s="2" t="str">
        <f>VLOOKUP(A2562,'Additional Data'!$A$1:$D$9949,2,0)</f>
        <v>App</v>
      </c>
      <c r="R2562" s="2" t="str">
        <f>VLOOKUP(A2562,'Additional Data'!$A$1:$D$9949,4,0)</f>
        <v>Debit Card</v>
      </c>
      <c r="S2562" s="5">
        <f>VLOOKUP(A2562,'Additional Data'!$A$1:$D$9949,3,0)</f>
        <v>2295</v>
      </c>
      <c r="T2562" s="2" t="str">
        <f>HLOOKUP(B2562,'Additional Data'!$F$1:$N$2,2,0)</f>
        <v>Gaming Console</v>
      </c>
    </row>
    <row r="2563" spans="1:20" ht="14.25" customHeight="1">
      <c r="A2563" s="2">
        <v>918485</v>
      </c>
      <c r="B2563" s="2" t="s">
        <v>36</v>
      </c>
      <c r="C2563" s="2" t="s">
        <v>32</v>
      </c>
      <c r="D2563" s="2" t="s">
        <v>34</v>
      </c>
      <c r="E2563" s="4">
        <v>43533.366296296299</v>
      </c>
      <c r="F2563" s="4">
        <v>43535.366296296299</v>
      </c>
      <c r="G2563" s="4">
        <v>43538.366296296299</v>
      </c>
      <c r="H2563" s="2">
        <v>76</v>
      </c>
      <c r="I2563" s="2">
        <v>95</v>
      </c>
      <c r="J2563" s="2" t="s">
        <v>60</v>
      </c>
      <c r="K2563" s="2" t="s">
        <v>61</v>
      </c>
      <c r="L2563" s="2" t="s">
        <v>35</v>
      </c>
      <c r="M2563" s="2" t="s">
        <v>71</v>
      </c>
      <c r="N2563" s="2">
        <v>-3</v>
      </c>
      <c r="O2563" s="2">
        <v>2</v>
      </c>
      <c r="P2563" s="2">
        <v>171</v>
      </c>
      <c r="Q2563" s="2" t="str">
        <f>VLOOKUP(A2563,'Additional Data'!$A$1:$D$9949,2,0)</f>
        <v>App</v>
      </c>
      <c r="R2563" s="2" t="str">
        <f>VLOOKUP(A2563,'Additional Data'!$A$1:$D$9949,4,0)</f>
        <v>Credit Card</v>
      </c>
      <c r="S2563" s="5">
        <f>VLOOKUP(A2563,'Additional Data'!$A$1:$D$9949,3,0)</f>
        <v>3064</v>
      </c>
      <c r="T2563" s="2" t="str">
        <f>HLOOKUP(B2563,'Additional Data'!$F$1:$N$2,2,0)</f>
        <v>Laptop</v>
      </c>
    </row>
    <row r="2564" spans="1:20" ht="14.25" customHeight="1">
      <c r="A2564" s="2">
        <v>887587</v>
      </c>
      <c r="B2564" s="2" t="s">
        <v>36</v>
      </c>
      <c r="C2564" s="2" t="s">
        <v>41</v>
      </c>
      <c r="D2564" s="2" t="s">
        <v>34</v>
      </c>
      <c r="E2564" s="4">
        <v>43533.369525462964</v>
      </c>
      <c r="F2564" s="4">
        <v>43536.369525462964</v>
      </c>
      <c r="G2564" s="4">
        <v>43540.369525462964</v>
      </c>
      <c r="H2564" s="2">
        <v>38</v>
      </c>
      <c r="I2564" s="2">
        <v>106</v>
      </c>
      <c r="J2564" s="2" t="s">
        <v>60</v>
      </c>
      <c r="K2564" s="2" t="s">
        <v>77</v>
      </c>
      <c r="L2564" s="2" t="s">
        <v>35</v>
      </c>
      <c r="M2564" s="2" t="s">
        <v>59</v>
      </c>
      <c r="N2564" s="2">
        <v>-4</v>
      </c>
      <c r="O2564" s="2">
        <v>3</v>
      </c>
      <c r="P2564" s="2">
        <v>144</v>
      </c>
      <c r="Q2564" s="2" t="str">
        <f>VLOOKUP(A2564,'Additional Data'!$A$1:$D$9949,2,0)</f>
        <v>App</v>
      </c>
      <c r="R2564" s="2" t="str">
        <f>VLOOKUP(A2564,'Additional Data'!$A$1:$D$9949,4,0)</f>
        <v>Credit Card</v>
      </c>
      <c r="S2564" s="5">
        <f>VLOOKUP(A2564,'Additional Data'!$A$1:$D$9949,3,0)</f>
        <v>3529.6326949999998</v>
      </c>
      <c r="T2564" s="2" t="str">
        <f>HLOOKUP(B2564,'Additional Data'!$F$1:$N$2,2,0)</f>
        <v>Laptop</v>
      </c>
    </row>
    <row r="2565" spans="1:20" ht="14.25" customHeight="1">
      <c r="A2565" s="2">
        <v>240427</v>
      </c>
      <c r="B2565" s="2" t="s">
        <v>36</v>
      </c>
      <c r="C2565" s="2" t="s">
        <v>41</v>
      </c>
      <c r="D2565" s="2" t="s">
        <v>34</v>
      </c>
      <c r="E2565" s="4">
        <v>43533.370763888888</v>
      </c>
      <c r="F2565" s="4">
        <v>43537.370763888888</v>
      </c>
      <c r="G2565" s="4">
        <v>43537.370763888888</v>
      </c>
      <c r="H2565" s="2">
        <v>50</v>
      </c>
      <c r="I2565" s="2">
        <v>109</v>
      </c>
      <c r="J2565" s="2" t="s">
        <v>63</v>
      </c>
      <c r="K2565" s="2" t="s">
        <v>64</v>
      </c>
      <c r="L2565" s="2" t="s">
        <v>35</v>
      </c>
      <c r="M2565" s="2" t="s">
        <v>59</v>
      </c>
      <c r="N2565" s="2">
        <v>0</v>
      </c>
      <c r="O2565" s="2">
        <v>4</v>
      </c>
      <c r="P2565" s="2">
        <v>159</v>
      </c>
      <c r="Q2565" s="2" t="str">
        <f>VLOOKUP(A2565,'Additional Data'!$A$1:$D$9949,2,0)</f>
        <v>App</v>
      </c>
      <c r="R2565" s="2" t="str">
        <f>VLOOKUP(A2565,'Additional Data'!$A$1:$D$9949,4,0)</f>
        <v>Credit Card</v>
      </c>
      <c r="S2565" s="5">
        <f>VLOOKUP(A2565,'Additional Data'!$A$1:$D$9949,3,0)</f>
        <v>235</v>
      </c>
      <c r="T2565" s="2" t="str">
        <f>HLOOKUP(B2565,'Additional Data'!$F$1:$N$2,2,0)</f>
        <v>Laptop</v>
      </c>
    </row>
    <row r="2566" spans="1:20" ht="14.25" customHeight="1">
      <c r="A2566" s="2">
        <v>445245</v>
      </c>
      <c r="B2566" s="2" t="s">
        <v>39</v>
      </c>
      <c r="C2566" s="2" t="s">
        <v>41</v>
      </c>
      <c r="D2566" s="2" t="s">
        <v>34</v>
      </c>
      <c r="E2566" s="4">
        <v>43533.370995370373</v>
      </c>
      <c r="F2566" s="4">
        <v>43539.370995370373</v>
      </c>
      <c r="G2566" s="4">
        <v>43537.370995370373</v>
      </c>
      <c r="H2566" s="2">
        <v>38</v>
      </c>
      <c r="I2566" s="2">
        <v>129</v>
      </c>
      <c r="J2566" s="2" t="s">
        <v>32</v>
      </c>
      <c r="K2566" s="2" t="s">
        <v>70</v>
      </c>
      <c r="L2566" s="2" t="s">
        <v>35</v>
      </c>
      <c r="M2566" s="2" t="s">
        <v>59</v>
      </c>
      <c r="N2566" s="2">
        <v>2</v>
      </c>
      <c r="O2566" s="2">
        <v>6</v>
      </c>
      <c r="P2566" s="2">
        <v>167</v>
      </c>
      <c r="Q2566" s="2" t="str">
        <f>VLOOKUP(A2566,'Additional Data'!$A$1:$D$9949,2,0)</f>
        <v>Website</v>
      </c>
      <c r="R2566" s="2" t="str">
        <f>VLOOKUP(A2566,'Additional Data'!$A$1:$D$9949,4,0)</f>
        <v>Credit Card</v>
      </c>
      <c r="S2566" s="5">
        <f>VLOOKUP(A2566,'Additional Data'!$A$1:$D$9949,3,0)</f>
        <v>264</v>
      </c>
      <c r="T2566" s="2" t="str">
        <f>HLOOKUP(B2566,'Additional Data'!$F$1:$N$2,2,0)</f>
        <v>Mobile</v>
      </c>
    </row>
    <row r="2567" spans="1:20" ht="14.25" customHeight="1">
      <c r="A2567" s="2">
        <v>884109</v>
      </c>
      <c r="B2567" s="2" t="s">
        <v>39</v>
      </c>
      <c r="C2567" s="2" t="s">
        <v>41</v>
      </c>
      <c r="D2567" s="2" t="s">
        <v>34</v>
      </c>
      <c r="E2567" s="4">
        <v>43533.3747337963</v>
      </c>
      <c r="F2567" s="4">
        <v>43535.3747337963</v>
      </c>
      <c r="G2567" s="4">
        <v>43537.3747337963</v>
      </c>
      <c r="H2567" s="2">
        <v>77</v>
      </c>
      <c r="I2567" s="2">
        <v>108</v>
      </c>
      <c r="J2567" s="2" t="s">
        <v>32</v>
      </c>
      <c r="K2567" s="2" t="s">
        <v>70</v>
      </c>
      <c r="L2567" s="2" t="s">
        <v>35</v>
      </c>
      <c r="M2567" s="2" t="s">
        <v>71</v>
      </c>
      <c r="N2567" s="2">
        <v>-2</v>
      </c>
      <c r="O2567" s="2">
        <v>2</v>
      </c>
      <c r="P2567" s="2">
        <v>185</v>
      </c>
      <c r="Q2567" s="2" t="str">
        <f>VLOOKUP(A2567,'Additional Data'!$A$1:$D$9949,2,0)</f>
        <v>Website</v>
      </c>
      <c r="R2567" s="2" t="str">
        <f>VLOOKUP(A2567,'Additional Data'!$A$1:$D$9949,4,0)</f>
        <v>Credit Card</v>
      </c>
      <c r="S2567" s="5">
        <f>VLOOKUP(A2567,'Additional Data'!$A$1:$D$9949,3,0)</f>
        <v>2502.5813830000002</v>
      </c>
      <c r="T2567" s="2" t="str">
        <f>HLOOKUP(B2567,'Additional Data'!$F$1:$N$2,2,0)</f>
        <v>Mobile</v>
      </c>
    </row>
    <row r="2568" spans="1:20" ht="14.25" customHeight="1">
      <c r="A2568" s="2">
        <v>249841</v>
      </c>
      <c r="B2568" s="2" t="s">
        <v>39</v>
      </c>
      <c r="C2568" s="2" t="s">
        <v>41</v>
      </c>
      <c r="D2568" s="2" t="s">
        <v>34</v>
      </c>
      <c r="E2568" s="4">
        <v>43533.376493055555</v>
      </c>
      <c r="F2568" s="4">
        <v>43535.376493055555</v>
      </c>
      <c r="G2568" s="4">
        <v>43539.376493055555</v>
      </c>
      <c r="H2568" s="2">
        <v>78</v>
      </c>
      <c r="I2568" s="2">
        <v>104</v>
      </c>
      <c r="J2568" s="2" t="s">
        <v>32</v>
      </c>
      <c r="K2568" s="2" t="s">
        <v>70</v>
      </c>
      <c r="L2568" s="2" t="s">
        <v>35</v>
      </c>
      <c r="M2568" s="2" t="s">
        <v>71</v>
      </c>
      <c r="N2568" s="2">
        <v>-4</v>
      </c>
      <c r="O2568" s="2">
        <v>2</v>
      </c>
      <c r="P2568" s="2">
        <v>182</v>
      </c>
      <c r="Q2568" s="2" t="str">
        <f>VLOOKUP(A2568,'Additional Data'!$A$1:$D$9949,2,0)</f>
        <v>App</v>
      </c>
      <c r="R2568" s="2" t="str">
        <f>VLOOKUP(A2568,'Additional Data'!$A$1:$D$9949,4,0)</f>
        <v>Credit Card</v>
      </c>
      <c r="S2568" s="5">
        <f>VLOOKUP(A2568,'Additional Data'!$A$1:$D$9949,3,0)</f>
        <v>1133.8664510000001</v>
      </c>
      <c r="T2568" s="2" t="str">
        <f>HLOOKUP(B2568,'Additional Data'!$F$1:$N$2,2,0)</f>
        <v>Mobile</v>
      </c>
    </row>
    <row r="2569" spans="1:20" ht="14.25" customHeight="1">
      <c r="A2569" s="2">
        <v>480909</v>
      </c>
      <c r="B2569" s="2" t="s">
        <v>36</v>
      </c>
      <c r="C2569" s="2" t="s">
        <v>41</v>
      </c>
      <c r="D2569" s="2" t="s">
        <v>34</v>
      </c>
      <c r="E2569" s="4">
        <v>43533.381527777776</v>
      </c>
      <c r="F2569" s="4">
        <v>43541.381527777776</v>
      </c>
      <c r="G2569" s="4">
        <v>43539.381527777776</v>
      </c>
      <c r="H2569" s="2">
        <v>38</v>
      </c>
      <c r="I2569" s="2">
        <v>127</v>
      </c>
      <c r="J2569" s="2" t="s">
        <v>32</v>
      </c>
      <c r="K2569" s="2" t="s">
        <v>70</v>
      </c>
      <c r="L2569" s="2" t="s">
        <v>35</v>
      </c>
      <c r="M2569" s="2" t="s">
        <v>59</v>
      </c>
      <c r="N2569" s="2">
        <v>2</v>
      </c>
      <c r="O2569" s="2">
        <v>8</v>
      </c>
      <c r="P2569" s="2">
        <v>165</v>
      </c>
      <c r="Q2569" s="2" t="str">
        <f>VLOOKUP(A2569,'Additional Data'!$A$1:$D$9949,2,0)</f>
        <v>Website</v>
      </c>
      <c r="R2569" s="2" t="str">
        <f>VLOOKUP(A2569,'Additional Data'!$A$1:$D$9949,4,0)</f>
        <v>Credit Card</v>
      </c>
      <c r="S2569" s="5">
        <f>VLOOKUP(A2569,'Additional Data'!$A$1:$D$9949,3,0)</f>
        <v>1844</v>
      </c>
      <c r="T2569" s="2" t="str">
        <f>HLOOKUP(B2569,'Additional Data'!$F$1:$N$2,2,0)</f>
        <v>Laptop</v>
      </c>
    </row>
    <row r="2570" spans="1:20" ht="14.25" customHeight="1">
      <c r="A2570" s="2">
        <v>994134</v>
      </c>
      <c r="B2570" s="2" t="s">
        <v>36</v>
      </c>
      <c r="C2570" s="2" t="s">
        <v>32</v>
      </c>
      <c r="D2570" s="2" t="s">
        <v>34</v>
      </c>
      <c r="E2570" s="4">
        <v>43533.381689814814</v>
      </c>
      <c r="F2570" s="4">
        <v>43537.381689814814</v>
      </c>
      <c r="G2570" s="4">
        <v>43539.381689814814</v>
      </c>
      <c r="H2570" s="2">
        <v>0</v>
      </c>
      <c r="I2570" s="2">
        <v>126</v>
      </c>
      <c r="J2570" s="2" t="s">
        <v>32</v>
      </c>
      <c r="K2570" s="2" t="s">
        <v>82</v>
      </c>
      <c r="L2570" s="2" t="s">
        <v>67</v>
      </c>
      <c r="M2570" s="2" t="s">
        <v>59</v>
      </c>
      <c r="N2570" s="2">
        <v>-2</v>
      </c>
      <c r="O2570" s="2">
        <v>4</v>
      </c>
      <c r="P2570" s="2">
        <v>126</v>
      </c>
      <c r="Q2570" s="2" t="str">
        <f>VLOOKUP(A2570,'Additional Data'!$A$1:$D$9949,2,0)</f>
        <v>Website</v>
      </c>
      <c r="R2570" s="2" t="str">
        <f>VLOOKUP(A2570,'Additional Data'!$A$1:$D$9949,4,0)</f>
        <v>Debit Card</v>
      </c>
      <c r="S2570" s="5">
        <f>VLOOKUP(A2570,'Additional Data'!$A$1:$D$9949,3,0)</f>
        <v>2344.1579569999999</v>
      </c>
      <c r="T2570" s="2" t="str">
        <f>HLOOKUP(B2570,'Additional Data'!$F$1:$N$2,2,0)</f>
        <v>Laptop</v>
      </c>
    </row>
    <row r="2571" spans="1:20" ht="14.25" customHeight="1">
      <c r="A2571" s="2">
        <v>424126</v>
      </c>
      <c r="B2571" s="2" t="s">
        <v>39</v>
      </c>
      <c r="C2571" s="2" t="s">
        <v>32</v>
      </c>
      <c r="D2571" s="2" t="s">
        <v>34</v>
      </c>
      <c r="E2571" s="4">
        <v>43533.382337962961</v>
      </c>
      <c r="F2571" s="4">
        <v>43541.382337962961</v>
      </c>
      <c r="G2571" s="4">
        <v>43539.382337962961</v>
      </c>
      <c r="H2571" s="2">
        <v>77</v>
      </c>
      <c r="I2571" s="2">
        <v>89</v>
      </c>
      <c r="J2571" s="2" t="s">
        <v>63</v>
      </c>
      <c r="K2571" s="2" t="s">
        <v>81</v>
      </c>
      <c r="L2571" s="2" t="s">
        <v>35</v>
      </c>
      <c r="M2571" s="2" t="s">
        <v>71</v>
      </c>
      <c r="N2571" s="2">
        <v>2</v>
      </c>
      <c r="O2571" s="2">
        <v>8</v>
      </c>
      <c r="P2571" s="2">
        <v>166</v>
      </c>
      <c r="Q2571" s="2" t="str">
        <f>VLOOKUP(A2571,'Additional Data'!$A$1:$D$9949,2,0)</f>
        <v>App</v>
      </c>
      <c r="R2571" s="2" t="str">
        <f>VLOOKUP(A2571,'Additional Data'!$A$1:$D$9949,4,0)</f>
        <v>Debit Card</v>
      </c>
      <c r="S2571" s="5">
        <f>VLOOKUP(A2571,'Additional Data'!$A$1:$D$9949,3,0)</f>
        <v>488</v>
      </c>
      <c r="T2571" s="2" t="str">
        <f>HLOOKUP(B2571,'Additional Data'!$F$1:$N$2,2,0)</f>
        <v>Mobile</v>
      </c>
    </row>
    <row r="2572" spans="1:20" ht="14.25" customHeight="1">
      <c r="A2572" s="2">
        <v>253259</v>
      </c>
      <c r="B2572" s="2" t="s">
        <v>48</v>
      </c>
      <c r="C2572" s="2" t="s">
        <v>41</v>
      </c>
      <c r="D2572" s="2" t="s">
        <v>34</v>
      </c>
      <c r="E2572" s="4">
        <v>43533.383784722224</v>
      </c>
      <c r="F2572" s="4">
        <v>43542.383784722224</v>
      </c>
      <c r="G2572" s="4">
        <v>43536.383784722224</v>
      </c>
      <c r="H2572" s="2">
        <v>44</v>
      </c>
      <c r="I2572" s="2">
        <v>115</v>
      </c>
      <c r="J2572" s="2" t="s">
        <v>60</v>
      </c>
      <c r="K2572" s="2" t="s">
        <v>77</v>
      </c>
      <c r="L2572" s="2" t="s">
        <v>35</v>
      </c>
      <c r="M2572" s="2" t="s">
        <v>59</v>
      </c>
      <c r="N2572" s="2">
        <v>6</v>
      </c>
      <c r="O2572" s="2">
        <v>9</v>
      </c>
      <c r="P2572" s="2">
        <v>159</v>
      </c>
      <c r="Q2572" s="2" t="str">
        <f>VLOOKUP(A2572,'Additional Data'!$A$1:$D$9949,2,0)</f>
        <v>App</v>
      </c>
      <c r="R2572" s="2" t="str">
        <f>VLOOKUP(A2572,'Additional Data'!$A$1:$D$9949,4,0)</f>
        <v>Credit Card</v>
      </c>
      <c r="S2572" s="5">
        <f>VLOOKUP(A2572,'Additional Data'!$A$1:$D$9949,3,0)</f>
        <v>1335.5066400000001</v>
      </c>
      <c r="T2572" s="2" t="str">
        <f>HLOOKUP(B2572,'Additional Data'!$F$1:$N$2,2,0)</f>
        <v>Gaming Console</v>
      </c>
    </row>
    <row r="2573" spans="1:20" ht="14.25" customHeight="1">
      <c r="A2573" s="2">
        <v>892314</v>
      </c>
      <c r="B2573" s="2" t="s">
        <v>36</v>
      </c>
      <c r="C2573" s="2" t="s">
        <v>32</v>
      </c>
      <c r="D2573" s="2" t="s">
        <v>34</v>
      </c>
      <c r="E2573" s="4">
        <v>43533.387604166666</v>
      </c>
      <c r="F2573" s="4">
        <v>43538.387604166666</v>
      </c>
      <c r="G2573" s="4">
        <v>43537.387604166666</v>
      </c>
      <c r="H2573" s="2">
        <v>77</v>
      </c>
      <c r="I2573" s="2">
        <v>92</v>
      </c>
      <c r="J2573" s="2" t="s">
        <v>63</v>
      </c>
      <c r="K2573" s="2" t="s">
        <v>81</v>
      </c>
      <c r="L2573" s="2" t="s">
        <v>35</v>
      </c>
      <c r="M2573" s="2" t="s">
        <v>71</v>
      </c>
      <c r="N2573" s="2">
        <v>1</v>
      </c>
      <c r="O2573" s="2">
        <v>5</v>
      </c>
      <c r="P2573" s="2">
        <v>169</v>
      </c>
      <c r="Q2573" s="2" t="str">
        <f>VLOOKUP(A2573,'Additional Data'!$A$1:$D$9949,2,0)</f>
        <v>Website</v>
      </c>
      <c r="R2573" s="2" t="str">
        <f>VLOOKUP(A2573,'Additional Data'!$A$1:$D$9949,4,0)</f>
        <v>Debit Card</v>
      </c>
      <c r="S2573" s="5">
        <f>VLOOKUP(A2573,'Additional Data'!$A$1:$D$9949,3,0)</f>
        <v>2595.463428</v>
      </c>
      <c r="T2573" s="2" t="str">
        <f>HLOOKUP(B2573,'Additional Data'!$F$1:$N$2,2,0)</f>
        <v>Laptop</v>
      </c>
    </row>
    <row r="2574" spans="1:20" ht="14.25" customHeight="1">
      <c r="A2574" s="2">
        <v>259490</v>
      </c>
      <c r="B2574" s="2" t="s">
        <v>39</v>
      </c>
      <c r="C2574" s="2" t="s">
        <v>32</v>
      </c>
      <c r="D2574" s="2" t="s">
        <v>34</v>
      </c>
      <c r="E2574" s="4">
        <v>43533.387731481482</v>
      </c>
      <c r="F2574" s="4">
        <v>43542.387731481482</v>
      </c>
      <c r="G2574" s="4">
        <v>43540.387731481482</v>
      </c>
      <c r="H2574" s="2">
        <v>44</v>
      </c>
      <c r="I2574" s="2">
        <v>121</v>
      </c>
      <c r="J2574" s="2" t="s">
        <v>41</v>
      </c>
      <c r="K2574" s="2" t="s">
        <v>58</v>
      </c>
      <c r="L2574" s="2" t="s">
        <v>35</v>
      </c>
      <c r="M2574" s="2" t="s">
        <v>59</v>
      </c>
      <c r="N2574" s="2">
        <v>2</v>
      </c>
      <c r="O2574" s="2">
        <v>9</v>
      </c>
      <c r="P2574" s="2">
        <v>165</v>
      </c>
      <c r="Q2574" s="2" t="str">
        <f>VLOOKUP(A2574,'Additional Data'!$A$1:$D$9949,2,0)</f>
        <v>App</v>
      </c>
      <c r="R2574" s="2" t="str">
        <f>VLOOKUP(A2574,'Additional Data'!$A$1:$D$9949,4,0)</f>
        <v>Debit Card</v>
      </c>
      <c r="S2574" s="5">
        <f>VLOOKUP(A2574,'Additional Data'!$A$1:$D$9949,3,0)</f>
        <v>1775.619504</v>
      </c>
      <c r="T2574" s="2" t="str">
        <f>HLOOKUP(B2574,'Additional Data'!$F$1:$N$2,2,0)</f>
        <v>Mobile</v>
      </c>
    </row>
    <row r="2575" spans="1:20" ht="14.25" customHeight="1">
      <c r="A2575" s="2">
        <v>641253</v>
      </c>
      <c r="B2575" s="2" t="s">
        <v>47</v>
      </c>
      <c r="C2575" s="2" t="s">
        <v>41</v>
      </c>
      <c r="D2575" s="2" t="s">
        <v>34</v>
      </c>
      <c r="E2575" s="4">
        <v>43533.390567129631</v>
      </c>
      <c r="F2575" s="4">
        <v>43538.390567129631</v>
      </c>
      <c r="G2575" s="4">
        <v>43536.390567129631</v>
      </c>
      <c r="H2575" s="2">
        <v>0</v>
      </c>
      <c r="I2575" s="2">
        <v>110</v>
      </c>
      <c r="J2575" s="2" t="s">
        <v>41</v>
      </c>
      <c r="K2575" s="2" t="s">
        <v>66</v>
      </c>
      <c r="L2575" s="2" t="s">
        <v>67</v>
      </c>
      <c r="M2575" s="2" t="s">
        <v>71</v>
      </c>
      <c r="N2575" s="2">
        <v>2</v>
      </c>
      <c r="O2575" s="2">
        <v>5</v>
      </c>
      <c r="P2575" s="2">
        <v>110</v>
      </c>
      <c r="Q2575" s="2" t="str">
        <f>VLOOKUP(A2575,'Additional Data'!$A$1:$D$9949,2,0)</f>
        <v>Website</v>
      </c>
      <c r="R2575" s="2" t="str">
        <f>VLOOKUP(A2575,'Additional Data'!$A$1:$D$9949,4,0)</f>
        <v>Credit Card</v>
      </c>
      <c r="S2575" s="5">
        <f>VLOOKUP(A2575,'Additional Data'!$A$1:$D$9949,3,0)</f>
        <v>3066.6731690000001</v>
      </c>
      <c r="T2575" s="2" t="str">
        <f>HLOOKUP(B2575,'Additional Data'!$F$1:$N$2,2,0)</f>
        <v>Tablet</v>
      </c>
    </row>
    <row r="2576" spans="1:20" ht="14.25" customHeight="1">
      <c r="A2576" s="2">
        <v>4910</v>
      </c>
      <c r="B2576" s="2" t="s">
        <v>48</v>
      </c>
      <c r="C2576" s="2" t="s">
        <v>32</v>
      </c>
      <c r="D2576" s="2" t="s">
        <v>34</v>
      </c>
      <c r="E2576" s="4">
        <v>43533.391446759262</v>
      </c>
      <c r="F2576" s="4">
        <v>43533.391446759262</v>
      </c>
      <c r="G2576" s="4">
        <v>43538.391446759262</v>
      </c>
      <c r="H2576" s="2">
        <v>0</v>
      </c>
      <c r="I2576" s="2">
        <v>120</v>
      </c>
      <c r="J2576" s="2" t="s">
        <v>32</v>
      </c>
      <c r="K2576" s="2" t="s">
        <v>82</v>
      </c>
      <c r="L2576" s="2" t="s">
        <v>67</v>
      </c>
      <c r="M2576" s="2" t="s">
        <v>59</v>
      </c>
      <c r="N2576" s="2">
        <v>-5</v>
      </c>
      <c r="O2576" s="2">
        <v>0</v>
      </c>
      <c r="P2576" s="2">
        <v>120</v>
      </c>
      <c r="Q2576" s="2" t="str">
        <f>VLOOKUP(A2576,'Additional Data'!$A$1:$D$9949,2,0)</f>
        <v>App</v>
      </c>
      <c r="R2576" s="2" t="str">
        <f>VLOOKUP(A2576,'Additional Data'!$A$1:$D$9949,4,0)</f>
        <v>Debit Card</v>
      </c>
      <c r="S2576" s="5">
        <f>VLOOKUP(A2576,'Additional Data'!$A$1:$D$9949,3,0)</f>
        <v>1352</v>
      </c>
      <c r="T2576" s="2" t="str">
        <f>HLOOKUP(B2576,'Additional Data'!$F$1:$N$2,2,0)</f>
        <v>Gaming Console</v>
      </c>
    </row>
    <row r="2577" spans="1:20" ht="14.25" customHeight="1">
      <c r="A2577" s="2">
        <v>87728</v>
      </c>
      <c r="B2577" s="2" t="s">
        <v>39</v>
      </c>
      <c r="C2577" s="2" t="s">
        <v>41</v>
      </c>
      <c r="D2577" s="2" t="s">
        <v>34</v>
      </c>
      <c r="E2577" s="4">
        <v>43533.395312499997</v>
      </c>
      <c r="F2577" s="4">
        <v>43535.395312499997</v>
      </c>
      <c r="G2577" s="4">
        <v>43539.395312499997</v>
      </c>
      <c r="H2577" s="2">
        <v>29</v>
      </c>
      <c r="I2577" s="2">
        <v>112</v>
      </c>
      <c r="J2577" s="2" t="s">
        <v>60</v>
      </c>
      <c r="K2577" s="2" t="s">
        <v>77</v>
      </c>
      <c r="L2577" s="2" t="s">
        <v>35</v>
      </c>
      <c r="M2577" s="2" t="s">
        <v>71</v>
      </c>
      <c r="N2577" s="2">
        <v>-4</v>
      </c>
      <c r="O2577" s="2">
        <v>2</v>
      </c>
      <c r="P2577" s="2">
        <v>141</v>
      </c>
      <c r="Q2577" s="2" t="str">
        <f>VLOOKUP(A2577,'Additional Data'!$A$1:$D$9949,2,0)</f>
        <v>App</v>
      </c>
      <c r="R2577" s="2" t="str">
        <f>VLOOKUP(A2577,'Additional Data'!$A$1:$D$9949,4,0)</f>
        <v>Debit Card</v>
      </c>
      <c r="S2577" s="5">
        <f>VLOOKUP(A2577,'Additional Data'!$A$1:$D$9949,3,0)</f>
        <v>3472.7682749999999</v>
      </c>
      <c r="T2577" s="2" t="str">
        <f>HLOOKUP(B2577,'Additional Data'!$F$1:$N$2,2,0)</f>
        <v>Mobile</v>
      </c>
    </row>
    <row r="2578" spans="1:20" ht="14.25" customHeight="1">
      <c r="A2578" s="2">
        <v>965839</v>
      </c>
      <c r="B2578" s="2" t="s">
        <v>39</v>
      </c>
      <c r="C2578" s="2" t="s">
        <v>41</v>
      </c>
      <c r="D2578" s="2" t="s">
        <v>34</v>
      </c>
      <c r="E2578" s="4">
        <v>43533.397210648145</v>
      </c>
      <c r="F2578" s="4">
        <v>43534.397210648145</v>
      </c>
      <c r="G2578" s="4">
        <v>43537.397210648145</v>
      </c>
      <c r="H2578" s="2">
        <v>0</v>
      </c>
      <c r="I2578" s="2">
        <v>128</v>
      </c>
      <c r="J2578" s="2" t="s">
        <v>41</v>
      </c>
      <c r="K2578" s="2" t="s">
        <v>66</v>
      </c>
      <c r="L2578" s="2" t="s">
        <v>67</v>
      </c>
      <c r="M2578" s="2" t="s">
        <v>59</v>
      </c>
      <c r="N2578" s="2">
        <v>-3</v>
      </c>
      <c r="O2578" s="2">
        <v>1</v>
      </c>
      <c r="P2578" s="2">
        <v>128</v>
      </c>
      <c r="Q2578" s="2" t="str">
        <f>VLOOKUP(A2578,'Additional Data'!$A$1:$D$9949,2,0)</f>
        <v>App</v>
      </c>
      <c r="R2578" s="2" t="str">
        <f>VLOOKUP(A2578,'Additional Data'!$A$1:$D$9949,4,0)</f>
        <v>Cash On Delivery</v>
      </c>
      <c r="S2578" s="5">
        <f>VLOOKUP(A2578,'Additional Data'!$A$1:$D$9949,3,0)</f>
        <v>2120.0376959999999</v>
      </c>
      <c r="T2578" s="2" t="str">
        <f>HLOOKUP(B2578,'Additional Data'!$F$1:$N$2,2,0)</f>
        <v>Mobile</v>
      </c>
    </row>
    <row r="2579" spans="1:20" ht="14.25" customHeight="1">
      <c r="A2579" s="2">
        <v>995920</v>
      </c>
      <c r="B2579" s="2" t="s">
        <v>39</v>
      </c>
      <c r="C2579" s="2" t="s">
        <v>32</v>
      </c>
      <c r="D2579" s="2" t="s">
        <v>34</v>
      </c>
      <c r="E2579" s="4">
        <v>43533.411423611113</v>
      </c>
      <c r="F2579" s="4">
        <v>43536.411423611113</v>
      </c>
      <c r="G2579" s="4">
        <v>43538.411423611113</v>
      </c>
      <c r="H2579" s="2">
        <v>0</v>
      </c>
      <c r="I2579" s="2">
        <v>105</v>
      </c>
      <c r="J2579" s="2" t="s">
        <v>32</v>
      </c>
      <c r="K2579" s="2" t="s">
        <v>82</v>
      </c>
      <c r="L2579" s="2" t="s">
        <v>67</v>
      </c>
      <c r="M2579" s="2" t="s">
        <v>71</v>
      </c>
      <c r="N2579" s="2">
        <v>-2</v>
      </c>
      <c r="O2579" s="2">
        <v>3</v>
      </c>
      <c r="P2579" s="2">
        <v>105</v>
      </c>
      <c r="Q2579" s="2" t="str">
        <f>VLOOKUP(A2579,'Additional Data'!$A$1:$D$9949,2,0)</f>
        <v>App</v>
      </c>
      <c r="R2579" s="2" t="str">
        <f>VLOOKUP(A2579,'Additional Data'!$A$1:$D$9949,4,0)</f>
        <v>Debit Card</v>
      </c>
      <c r="S2579" s="5">
        <f>VLOOKUP(A2579,'Additional Data'!$A$1:$D$9949,3,0)</f>
        <v>1791.9344120000001</v>
      </c>
      <c r="T2579" s="2" t="str">
        <f>HLOOKUP(B2579,'Additional Data'!$F$1:$N$2,2,0)</f>
        <v>Mobile</v>
      </c>
    </row>
    <row r="2580" spans="1:20" ht="14.25" customHeight="1">
      <c r="A2580" s="2">
        <v>612612</v>
      </c>
      <c r="B2580" s="2" t="s">
        <v>39</v>
      </c>
      <c r="C2580" s="2" t="s">
        <v>32</v>
      </c>
      <c r="D2580" s="2" t="s">
        <v>34</v>
      </c>
      <c r="E2580" s="4">
        <v>43533.412615740737</v>
      </c>
      <c r="F2580" s="4">
        <v>43535.412615740737</v>
      </c>
      <c r="G2580" s="4">
        <v>43538.412615740737</v>
      </c>
      <c r="H2580" s="2">
        <v>33</v>
      </c>
      <c r="I2580" s="2">
        <v>108</v>
      </c>
      <c r="J2580" s="2" t="s">
        <v>60</v>
      </c>
      <c r="K2580" s="2" t="s">
        <v>61</v>
      </c>
      <c r="L2580" s="2" t="s">
        <v>35</v>
      </c>
      <c r="M2580" s="2" t="s">
        <v>71</v>
      </c>
      <c r="N2580" s="2">
        <v>-3</v>
      </c>
      <c r="O2580" s="2">
        <v>2</v>
      </c>
      <c r="P2580" s="2">
        <v>141</v>
      </c>
      <c r="Q2580" s="2" t="str">
        <f>VLOOKUP(A2580,'Additional Data'!$A$1:$D$9949,2,0)</f>
        <v>Website</v>
      </c>
      <c r="R2580" s="2" t="str">
        <f>VLOOKUP(A2580,'Additional Data'!$A$1:$D$9949,4,0)</f>
        <v>Debit Card</v>
      </c>
      <c r="S2580" s="5">
        <f>VLOOKUP(A2580,'Additional Data'!$A$1:$D$9949,3,0)</f>
        <v>2711</v>
      </c>
      <c r="T2580" s="2" t="str">
        <f>HLOOKUP(B2580,'Additional Data'!$F$1:$N$2,2,0)</f>
        <v>Mobile</v>
      </c>
    </row>
    <row r="2581" spans="1:20" ht="14.25" customHeight="1">
      <c r="A2581" s="2">
        <v>149164</v>
      </c>
      <c r="B2581" s="2" t="s">
        <v>39</v>
      </c>
      <c r="C2581" s="2" t="s">
        <v>32</v>
      </c>
      <c r="D2581" s="2" t="s">
        <v>34</v>
      </c>
      <c r="E2581" s="4">
        <v>43533.414618055554</v>
      </c>
      <c r="F2581" s="4">
        <v>43536.414618055554</v>
      </c>
      <c r="G2581" s="4">
        <v>43540.414618055554</v>
      </c>
      <c r="H2581" s="2">
        <v>48</v>
      </c>
      <c r="I2581" s="2">
        <v>121</v>
      </c>
      <c r="J2581" s="2" t="s">
        <v>41</v>
      </c>
      <c r="K2581" s="2" t="s">
        <v>58</v>
      </c>
      <c r="L2581" s="2" t="s">
        <v>35</v>
      </c>
      <c r="M2581" s="2" t="s">
        <v>71</v>
      </c>
      <c r="N2581" s="2">
        <v>-4</v>
      </c>
      <c r="O2581" s="2">
        <v>3</v>
      </c>
      <c r="P2581" s="2">
        <v>169</v>
      </c>
      <c r="Q2581" s="2" t="str">
        <f>VLOOKUP(A2581,'Additional Data'!$A$1:$D$9949,2,0)</f>
        <v>App</v>
      </c>
      <c r="R2581" s="2" t="str">
        <f>VLOOKUP(A2581,'Additional Data'!$A$1:$D$9949,4,0)</f>
        <v>Debit Card</v>
      </c>
      <c r="S2581" s="5">
        <f>VLOOKUP(A2581,'Additional Data'!$A$1:$D$9949,3,0)</f>
        <v>2056.1557590000002</v>
      </c>
      <c r="T2581" s="2" t="str">
        <f>HLOOKUP(B2581,'Additional Data'!$F$1:$N$2,2,0)</f>
        <v>Mobile</v>
      </c>
    </row>
    <row r="2582" spans="1:20" ht="14.25" customHeight="1">
      <c r="A2582" s="2">
        <v>569287</v>
      </c>
      <c r="B2582" s="2" t="s">
        <v>39</v>
      </c>
      <c r="C2582" s="2" t="s">
        <v>41</v>
      </c>
      <c r="D2582" s="2" t="s">
        <v>34</v>
      </c>
      <c r="E2582" s="4">
        <v>43533.415092592593</v>
      </c>
      <c r="F2582" s="4">
        <v>43542.415092592593</v>
      </c>
      <c r="G2582" s="4">
        <v>43537.415092592593</v>
      </c>
      <c r="H2582" s="2">
        <v>30</v>
      </c>
      <c r="I2582" s="2">
        <v>123</v>
      </c>
      <c r="J2582" s="2" t="s">
        <v>32</v>
      </c>
      <c r="K2582" s="2" t="s">
        <v>70</v>
      </c>
      <c r="L2582" s="2" t="s">
        <v>35</v>
      </c>
      <c r="M2582" s="2" t="s">
        <v>59</v>
      </c>
      <c r="N2582" s="2">
        <v>5</v>
      </c>
      <c r="O2582" s="2">
        <v>9</v>
      </c>
      <c r="P2582" s="2">
        <v>153</v>
      </c>
      <c r="Q2582" s="2" t="str">
        <f>VLOOKUP(A2582,'Additional Data'!$A$1:$D$9949,2,0)</f>
        <v>App</v>
      </c>
      <c r="R2582" s="2" t="str">
        <f>VLOOKUP(A2582,'Additional Data'!$A$1:$D$9949,4,0)</f>
        <v>Credit Card</v>
      </c>
      <c r="S2582" s="5">
        <f>VLOOKUP(A2582,'Additional Data'!$A$1:$D$9949,3,0)</f>
        <v>2179</v>
      </c>
      <c r="T2582" s="2" t="str">
        <f>HLOOKUP(B2582,'Additional Data'!$F$1:$N$2,2,0)</f>
        <v>Mobile</v>
      </c>
    </row>
    <row r="2583" spans="1:20" ht="14.25" customHeight="1">
      <c r="A2583" s="2">
        <v>543790</v>
      </c>
      <c r="B2583" s="2" t="s">
        <v>36</v>
      </c>
      <c r="C2583" s="2" t="s">
        <v>41</v>
      </c>
      <c r="D2583" s="2" t="s">
        <v>34</v>
      </c>
      <c r="E2583" s="4">
        <v>43533.426574074074</v>
      </c>
      <c r="F2583" s="4">
        <v>43536.426574074074</v>
      </c>
      <c r="G2583" s="4">
        <v>43539.426574074074</v>
      </c>
      <c r="H2583" s="2">
        <v>46</v>
      </c>
      <c r="I2583" s="2">
        <v>121</v>
      </c>
      <c r="J2583" s="2" t="s">
        <v>73</v>
      </c>
      <c r="K2583" s="2" t="s">
        <v>80</v>
      </c>
      <c r="L2583" s="2" t="s">
        <v>35</v>
      </c>
      <c r="M2583" s="2" t="s">
        <v>59</v>
      </c>
      <c r="N2583" s="2">
        <v>-3</v>
      </c>
      <c r="O2583" s="2">
        <v>3</v>
      </c>
      <c r="P2583" s="2">
        <v>167</v>
      </c>
      <c r="Q2583" s="2" t="str">
        <f>VLOOKUP(A2583,'Additional Data'!$A$1:$D$9949,2,0)</f>
        <v>App</v>
      </c>
      <c r="R2583" s="2" t="str">
        <f>VLOOKUP(A2583,'Additional Data'!$A$1:$D$9949,4,0)</f>
        <v>Debit Card</v>
      </c>
      <c r="S2583" s="5">
        <f>VLOOKUP(A2583,'Additional Data'!$A$1:$D$9949,3,0)</f>
        <v>2815</v>
      </c>
      <c r="T2583" s="2" t="str">
        <f>HLOOKUP(B2583,'Additional Data'!$F$1:$N$2,2,0)</f>
        <v>Laptop</v>
      </c>
    </row>
    <row r="2584" spans="1:20" ht="14.25" customHeight="1">
      <c r="A2584" s="2">
        <v>467418</v>
      </c>
      <c r="B2584" s="2" t="s">
        <v>42</v>
      </c>
      <c r="C2584" s="2" t="s">
        <v>32</v>
      </c>
      <c r="D2584" s="2" t="s">
        <v>34</v>
      </c>
      <c r="E2584" s="4">
        <v>43533.427743055552</v>
      </c>
      <c r="F2584" s="4">
        <v>43535.427743055552</v>
      </c>
      <c r="G2584" s="4">
        <v>43540.427743055552</v>
      </c>
      <c r="H2584" s="2">
        <v>29</v>
      </c>
      <c r="I2584" s="2">
        <v>122</v>
      </c>
      <c r="J2584" s="2" t="s">
        <v>73</v>
      </c>
      <c r="K2584" s="2" t="s">
        <v>74</v>
      </c>
      <c r="L2584" s="2" t="s">
        <v>35</v>
      </c>
      <c r="M2584" s="2" t="s">
        <v>59</v>
      </c>
      <c r="N2584" s="2">
        <v>-5</v>
      </c>
      <c r="O2584" s="2">
        <v>2</v>
      </c>
      <c r="P2584" s="2">
        <v>151</v>
      </c>
      <c r="Q2584" s="2" t="str">
        <f>VLOOKUP(A2584,'Additional Data'!$A$1:$D$9949,2,0)</f>
        <v>Website</v>
      </c>
      <c r="R2584" s="2" t="str">
        <f>VLOOKUP(A2584,'Additional Data'!$A$1:$D$9949,4,0)</f>
        <v>Debit Card</v>
      </c>
      <c r="S2584" s="5">
        <f>VLOOKUP(A2584,'Additional Data'!$A$1:$D$9949,3,0)</f>
        <v>2273.1446540000002</v>
      </c>
      <c r="T2584" s="2" t="str">
        <f>HLOOKUP(B2584,'Additional Data'!$F$1:$N$2,2,0)</f>
        <v>TV</v>
      </c>
    </row>
    <row r="2585" spans="1:20" ht="14.25" customHeight="1">
      <c r="A2585" s="2">
        <v>477274</v>
      </c>
      <c r="B2585" s="2" t="s">
        <v>30</v>
      </c>
      <c r="C2585" s="2" t="s">
        <v>41</v>
      </c>
      <c r="D2585" s="2" t="s">
        <v>34</v>
      </c>
      <c r="E2585" s="4">
        <v>43533.431087962963</v>
      </c>
      <c r="F2585" s="4">
        <v>43537.431087962963</v>
      </c>
      <c r="G2585" s="4">
        <v>43539.431087962963</v>
      </c>
      <c r="H2585" s="2">
        <v>25</v>
      </c>
      <c r="I2585" s="2">
        <v>113</v>
      </c>
      <c r="J2585" s="2" t="s">
        <v>60</v>
      </c>
      <c r="K2585" s="2" t="s">
        <v>77</v>
      </c>
      <c r="L2585" s="2" t="s">
        <v>35</v>
      </c>
      <c r="M2585" s="2" t="s">
        <v>59</v>
      </c>
      <c r="N2585" s="2">
        <v>-2</v>
      </c>
      <c r="O2585" s="2">
        <v>4</v>
      </c>
      <c r="P2585" s="2">
        <v>138</v>
      </c>
      <c r="Q2585" s="2" t="str">
        <f>VLOOKUP(A2585,'Additional Data'!$A$1:$D$9949,2,0)</f>
        <v>App</v>
      </c>
      <c r="R2585" s="2" t="str">
        <f>VLOOKUP(A2585,'Additional Data'!$A$1:$D$9949,4,0)</f>
        <v>Debit Card</v>
      </c>
      <c r="S2585" s="5">
        <f>VLOOKUP(A2585,'Additional Data'!$A$1:$D$9949,3,0)</f>
        <v>1343.316141</v>
      </c>
      <c r="T2585" s="2" t="str">
        <f>HLOOKUP(B2585,'Additional Data'!$F$1:$N$2,2,0)</f>
        <v>PC</v>
      </c>
    </row>
    <row r="2586" spans="1:20" ht="14.25" customHeight="1">
      <c r="A2586" s="2">
        <v>118242</v>
      </c>
      <c r="B2586" s="2" t="s">
        <v>30</v>
      </c>
      <c r="C2586" s="2" t="s">
        <v>41</v>
      </c>
      <c r="D2586" s="2" t="s">
        <v>34</v>
      </c>
      <c r="E2586" s="4">
        <v>43533.435914351852</v>
      </c>
      <c r="F2586" s="4">
        <v>43538.435914351852</v>
      </c>
      <c r="G2586" s="4">
        <v>43537.435914351852</v>
      </c>
      <c r="H2586" s="2">
        <v>30</v>
      </c>
      <c r="I2586" s="2">
        <v>126</v>
      </c>
      <c r="J2586" s="2" t="s">
        <v>73</v>
      </c>
      <c r="K2586" s="2" t="s">
        <v>80</v>
      </c>
      <c r="L2586" s="2" t="s">
        <v>35</v>
      </c>
      <c r="M2586" s="2" t="s">
        <v>59</v>
      </c>
      <c r="N2586" s="2">
        <v>1</v>
      </c>
      <c r="O2586" s="2">
        <v>5</v>
      </c>
      <c r="P2586" s="2">
        <v>156</v>
      </c>
      <c r="Q2586" s="2" t="str">
        <f>VLOOKUP(A2586,'Additional Data'!$A$1:$D$9949,2,0)</f>
        <v>Website</v>
      </c>
      <c r="R2586" s="2" t="str">
        <f>VLOOKUP(A2586,'Additional Data'!$A$1:$D$9949,4,0)</f>
        <v>Debit Card</v>
      </c>
      <c r="S2586" s="5">
        <f>VLOOKUP(A2586,'Additional Data'!$A$1:$D$9949,3,0)</f>
        <v>2033.807419</v>
      </c>
      <c r="T2586" s="2" t="str">
        <f>HLOOKUP(B2586,'Additional Data'!$F$1:$N$2,2,0)</f>
        <v>PC</v>
      </c>
    </row>
    <row r="2587" spans="1:20" ht="14.25" customHeight="1">
      <c r="A2587" s="2">
        <v>691659</v>
      </c>
      <c r="B2587" s="2" t="s">
        <v>39</v>
      </c>
      <c r="C2587" s="2" t="s">
        <v>41</v>
      </c>
      <c r="D2587" s="2" t="s">
        <v>34</v>
      </c>
      <c r="E2587" s="4">
        <v>43533.435937499999</v>
      </c>
      <c r="F2587" s="4">
        <v>43544.435937499999</v>
      </c>
      <c r="G2587" s="4">
        <v>43536.435937499999</v>
      </c>
      <c r="H2587" s="2">
        <v>75</v>
      </c>
      <c r="I2587" s="2">
        <v>102</v>
      </c>
      <c r="J2587" s="2" t="s">
        <v>73</v>
      </c>
      <c r="K2587" s="2" t="s">
        <v>80</v>
      </c>
      <c r="L2587" s="2" t="s">
        <v>35</v>
      </c>
      <c r="M2587" s="2" t="s">
        <v>71</v>
      </c>
      <c r="N2587" s="2">
        <v>8</v>
      </c>
      <c r="O2587" s="2">
        <v>11</v>
      </c>
      <c r="P2587" s="2">
        <v>177</v>
      </c>
      <c r="Q2587" s="2" t="str">
        <f>VLOOKUP(A2587,'Additional Data'!$A$1:$D$9949,2,0)</f>
        <v>Website</v>
      </c>
      <c r="R2587" s="2" t="str">
        <f>VLOOKUP(A2587,'Additional Data'!$A$1:$D$9949,4,0)</f>
        <v>Credit Card</v>
      </c>
      <c r="S2587" s="5">
        <f>VLOOKUP(A2587,'Additional Data'!$A$1:$D$9949,3,0)</f>
        <v>3022.5512180000001</v>
      </c>
      <c r="T2587" s="2" t="str">
        <f>HLOOKUP(B2587,'Additional Data'!$F$1:$N$2,2,0)</f>
        <v>Mobile</v>
      </c>
    </row>
    <row r="2588" spans="1:20" ht="14.25" customHeight="1">
      <c r="A2588" s="2">
        <v>71162</v>
      </c>
      <c r="B2588" s="2" t="s">
        <v>36</v>
      </c>
      <c r="C2588" s="2" t="s">
        <v>32</v>
      </c>
      <c r="D2588" s="2" t="s">
        <v>34</v>
      </c>
      <c r="E2588" s="4">
        <v>43533.437164351853</v>
      </c>
      <c r="F2588" s="4">
        <v>43535.437164351853</v>
      </c>
      <c r="G2588" s="4">
        <v>43539.437164351853</v>
      </c>
      <c r="H2588" s="2">
        <v>81</v>
      </c>
      <c r="I2588" s="2">
        <v>92</v>
      </c>
      <c r="J2588" s="2" t="s">
        <v>60</v>
      </c>
      <c r="K2588" s="2" t="s">
        <v>61</v>
      </c>
      <c r="L2588" s="2" t="s">
        <v>35</v>
      </c>
      <c r="M2588" s="2" t="s">
        <v>71</v>
      </c>
      <c r="N2588" s="2">
        <v>-4</v>
      </c>
      <c r="O2588" s="2">
        <v>2</v>
      </c>
      <c r="P2588" s="2">
        <v>173</v>
      </c>
      <c r="Q2588" s="2" t="str">
        <f>VLOOKUP(A2588,'Additional Data'!$A$1:$D$9949,2,0)</f>
        <v>App</v>
      </c>
      <c r="R2588" s="2" t="str">
        <f>VLOOKUP(A2588,'Additional Data'!$A$1:$D$9949,4,0)</f>
        <v>Debit Card</v>
      </c>
      <c r="S2588" s="5">
        <f>VLOOKUP(A2588,'Additional Data'!$A$1:$D$9949,3,0)</f>
        <v>1743.883677</v>
      </c>
      <c r="T2588" s="2" t="str">
        <f>HLOOKUP(B2588,'Additional Data'!$F$1:$N$2,2,0)</f>
        <v>Laptop</v>
      </c>
    </row>
    <row r="2589" spans="1:20" ht="14.25" customHeight="1">
      <c r="A2589" s="2">
        <v>90131</v>
      </c>
      <c r="B2589" s="2" t="s">
        <v>39</v>
      </c>
      <c r="C2589" s="2" t="s">
        <v>41</v>
      </c>
      <c r="D2589" s="2" t="s">
        <v>34</v>
      </c>
      <c r="E2589" s="4">
        <v>43533.437662037039</v>
      </c>
      <c r="F2589" s="4">
        <v>43535.437662037039</v>
      </c>
      <c r="G2589" s="4">
        <v>43536.437662037039</v>
      </c>
      <c r="H2589" s="2">
        <v>68</v>
      </c>
      <c r="I2589" s="2">
        <v>105</v>
      </c>
      <c r="J2589" s="2" t="s">
        <v>32</v>
      </c>
      <c r="K2589" s="2" t="s">
        <v>70</v>
      </c>
      <c r="L2589" s="2" t="s">
        <v>35</v>
      </c>
      <c r="M2589" s="2" t="s">
        <v>71</v>
      </c>
      <c r="N2589" s="2">
        <v>-1</v>
      </c>
      <c r="O2589" s="2">
        <v>2</v>
      </c>
      <c r="P2589" s="2">
        <v>173</v>
      </c>
      <c r="Q2589" s="2" t="str">
        <f>VLOOKUP(A2589,'Additional Data'!$A$1:$D$9949,2,0)</f>
        <v>App</v>
      </c>
      <c r="R2589" s="2" t="str">
        <f>VLOOKUP(A2589,'Additional Data'!$A$1:$D$9949,4,0)</f>
        <v>Credit Card</v>
      </c>
      <c r="S2589" s="5">
        <f>VLOOKUP(A2589,'Additional Data'!$A$1:$D$9949,3,0)</f>
        <v>2235.421038</v>
      </c>
      <c r="T2589" s="2" t="str">
        <f>HLOOKUP(B2589,'Additional Data'!$F$1:$N$2,2,0)</f>
        <v>Mobile</v>
      </c>
    </row>
    <row r="2590" spans="1:20" ht="14.25" customHeight="1">
      <c r="A2590" s="2">
        <v>738827</v>
      </c>
      <c r="B2590" s="2" t="s">
        <v>39</v>
      </c>
      <c r="C2590" s="2" t="s">
        <v>41</v>
      </c>
      <c r="D2590" s="2" t="s">
        <v>34</v>
      </c>
      <c r="E2590" s="4">
        <v>43533.438854166663</v>
      </c>
      <c r="F2590" s="4">
        <v>43538.438854166663</v>
      </c>
      <c r="G2590" s="4">
        <v>43538.438854166663</v>
      </c>
      <c r="H2590" s="2">
        <v>33</v>
      </c>
      <c r="I2590" s="2">
        <v>129</v>
      </c>
      <c r="J2590" s="2" t="s">
        <v>32</v>
      </c>
      <c r="K2590" s="2" t="s">
        <v>70</v>
      </c>
      <c r="L2590" s="2" t="s">
        <v>35</v>
      </c>
      <c r="M2590" s="2" t="s">
        <v>59</v>
      </c>
      <c r="N2590" s="2">
        <v>0</v>
      </c>
      <c r="O2590" s="2">
        <v>5</v>
      </c>
      <c r="P2590" s="2">
        <v>162</v>
      </c>
      <c r="Q2590" s="2" t="str">
        <f>VLOOKUP(A2590,'Additional Data'!$A$1:$D$9949,2,0)</f>
        <v>App</v>
      </c>
      <c r="R2590" s="2" t="str">
        <f>VLOOKUP(A2590,'Additional Data'!$A$1:$D$9949,4,0)</f>
        <v>Credit Card</v>
      </c>
      <c r="S2590" s="5">
        <f>VLOOKUP(A2590,'Additional Data'!$A$1:$D$9949,3,0)</f>
        <v>3261.0905379999999</v>
      </c>
      <c r="T2590" s="2" t="str">
        <f>HLOOKUP(B2590,'Additional Data'!$F$1:$N$2,2,0)</f>
        <v>Mobile</v>
      </c>
    </row>
    <row r="2591" spans="1:20" ht="14.25" customHeight="1">
      <c r="A2591" s="2">
        <v>201775</v>
      </c>
      <c r="B2591" s="2" t="s">
        <v>36</v>
      </c>
      <c r="C2591" s="2" t="s">
        <v>32</v>
      </c>
      <c r="D2591" s="2" t="s">
        <v>34</v>
      </c>
      <c r="E2591" s="4">
        <v>43533.439571759256</v>
      </c>
      <c r="F2591" s="4">
        <v>43541.439571759256</v>
      </c>
      <c r="G2591" s="4">
        <v>43536.439571759256</v>
      </c>
      <c r="H2591" s="2">
        <v>41</v>
      </c>
      <c r="I2591" s="2">
        <v>105</v>
      </c>
      <c r="J2591" s="2" t="s">
        <v>60</v>
      </c>
      <c r="K2591" s="2" t="s">
        <v>61</v>
      </c>
      <c r="L2591" s="2" t="s">
        <v>35</v>
      </c>
      <c r="M2591" s="2" t="s">
        <v>59</v>
      </c>
      <c r="N2591" s="2">
        <v>5</v>
      </c>
      <c r="O2591" s="2">
        <v>8</v>
      </c>
      <c r="P2591" s="2">
        <v>146</v>
      </c>
      <c r="Q2591" s="2" t="str">
        <f>VLOOKUP(A2591,'Additional Data'!$A$1:$D$9949,2,0)</f>
        <v>App</v>
      </c>
      <c r="R2591" s="2" t="str">
        <f>VLOOKUP(A2591,'Additional Data'!$A$1:$D$9949,4,0)</f>
        <v>Cash On Delivery</v>
      </c>
      <c r="S2591" s="5">
        <f>VLOOKUP(A2591,'Additional Data'!$A$1:$D$9949,3,0)</f>
        <v>1752.452129</v>
      </c>
      <c r="T2591" s="2" t="str">
        <f>HLOOKUP(B2591,'Additional Data'!$F$1:$N$2,2,0)</f>
        <v>Laptop</v>
      </c>
    </row>
    <row r="2592" spans="1:20" ht="14.25" customHeight="1">
      <c r="A2592" s="2">
        <v>321040</v>
      </c>
      <c r="B2592" s="2" t="s">
        <v>42</v>
      </c>
      <c r="C2592" s="2" t="s">
        <v>41</v>
      </c>
      <c r="D2592" s="2" t="s">
        <v>34</v>
      </c>
      <c r="E2592" s="4">
        <v>43533.440416666665</v>
      </c>
      <c r="F2592" s="4">
        <v>43535.440416666665</v>
      </c>
      <c r="G2592" s="4">
        <v>43539.440416666665</v>
      </c>
      <c r="H2592" s="2">
        <v>26</v>
      </c>
      <c r="I2592" s="2">
        <v>113</v>
      </c>
      <c r="J2592" s="2" t="s">
        <v>60</v>
      </c>
      <c r="K2592" s="2" t="s">
        <v>77</v>
      </c>
      <c r="L2592" s="2" t="s">
        <v>35</v>
      </c>
      <c r="M2592" s="2" t="s">
        <v>71</v>
      </c>
      <c r="N2592" s="2">
        <v>-4</v>
      </c>
      <c r="O2592" s="2">
        <v>2</v>
      </c>
      <c r="P2592" s="2">
        <v>139</v>
      </c>
      <c r="Q2592" s="2" t="str">
        <f>VLOOKUP(A2592,'Additional Data'!$A$1:$D$9949,2,0)</f>
        <v>App</v>
      </c>
      <c r="R2592" s="2" t="str">
        <f>VLOOKUP(A2592,'Additional Data'!$A$1:$D$9949,4,0)</f>
        <v>Debit Card</v>
      </c>
      <c r="S2592" s="5">
        <f>VLOOKUP(A2592,'Additional Data'!$A$1:$D$9949,3,0)</f>
        <v>1398.0315350000001</v>
      </c>
      <c r="T2592" s="2" t="str">
        <f>HLOOKUP(B2592,'Additional Data'!$F$1:$N$2,2,0)</f>
        <v>TV</v>
      </c>
    </row>
    <row r="2593" spans="1:20" ht="14.25" customHeight="1">
      <c r="A2593" s="2">
        <v>213550</v>
      </c>
      <c r="B2593" s="2" t="s">
        <v>39</v>
      </c>
      <c r="C2593" s="2" t="s">
        <v>41</v>
      </c>
      <c r="D2593" s="2" t="s">
        <v>34</v>
      </c>
      <c r="E2593" s="4">
        <v>43533.441805555558</v>
      </c>
      <c r="F2593" s="4">
        <v>43543.441805555558</v>
      </c>
      <c r="G2593" s="4">
        <v>43540.441805555558</v>
      </c>
      <c r="H2593" s="2">
        <v>65</v>
      </c>
      <c r="I2593" s="2">
        <v>100</v>
      </c>
      <c r="J2593" s="2" t="s">
        <v>73</v>
      </c>
      <c r="K2593" s="2" t="s">
        <v>80</v>
      </c>
      <c r="L2593" s="2" t="s">
        <v>35</v>
      </c>
      <c r="M2593" s="2" t="s">
        <v>71</v>
      </c>
      <c r="N2593" s="2">
        <v>3</v>
      </c>
      <c r="O2593" s="2">
        <v>10</v>
      </c>
      <c r="P2593" s="2">
        <v>165</v>
      </c>
      <c r="Q2593" s="2" t="str">
        <f>VLOOKUP(A2593,'Additional Data'!$A$1:$D$9949,2,0)</f>
        <v>App</v>
      </c>
      <c r="R2593" s="2" t="str">
        <f>VLOOKUP(A2593,'Additional Data'!$A$1:$D$9949,4,0)</f>
        <v>Debit Card</v>
      </c>
      <c r="S2593" s="5">
        <f>VLOOKUP(A2593,'Additional Data'!$A$1:$D$9949,3,0)</f>
        <v>666.18808049999996</v>
      </c>
      <c r="T2593" s="2" t="str">
        <f>HLOOKUP(B2593,'Additional Data'!$F$1:$N$2,2,0)</f>
        <v>Mobile</v>
      </c>
    </row>
    <row r="2594" spans="1:20" ht="14.25" customHeight="1">
      <c r="A2594" s="2">
        <v>333130</v>
      </c>
      <c r="B2594" s="2" t="s">
        <v>39</v>
      </c>
      <c r="C2594" s="2" t="s">
        <v>32</v>
      </c>
      <c r="D2594" s="2" t="s">
        <v>34</v>
      </c>
      <c r="E2594" s="4">
        <v>43533.452581018515</v>
      </c>
      <c r="F2594" s="4">
        <v>43538.452581018515</v>
      </c>
      <c r="G2594" s="4">
        <v>43537.452581018515</v>
      </c>
      <c r="H2594" s="2">
        <v>67</v>
      </c>
      <c r="I2594" s="2">
        <v>89</v>
      </c>
      <c r="J2594" s="2" t="s">
        <v>60</v>
      </c>
      <c r="K2594" s="2" t="s">
        <v>61</v>
      </c>
      <c r="L2594" s="2" t="s">
        <v>35</v>
      </c>
      <c r="M2594" s="2" t="s">
        <v>71</v>
      </c>
      <c r="N2594" s="2">
        <v>1</v>
      </c>
      <c r="O2594" s="2">
        <v>5</v>
      </c>
      <c r="P2594" s="2">
        <v>156</v>
      </c>
      <c r="Q2594" s="2" t="str">
        <f>VLOOKUP(A2594,'Additional Data'!$A$1:$D$9949,2,0)</f>
        <v>App</v>
      </c>
      <c r="R2594" s="2" t="str">
        <f>VLOOKUP(A2594,'Additional Data'!$A$1:$D$9949,4,0)</f>
        <v>Debit Card</v>
      </c>
      <c r="S2594" s="5">
        <f>VLOOKUP(A2594,'Additional Data'!$A$1:$D$9949,3,0)</f>
        <v>1848.6443830000001</v>
      </c>
      <c r="T2594" s="2" t="str">
        <f>HLOOKUP(B2594,'Additional Data'!$F$1:$N$2,2,0)</f>
        <v>Mobile</v>
      </c>
    </row>
    <row r="2595" spans="1:20" ht="14.25" customHeight="1">
      <c r="A2595" s="2">
        <v>768757</v>
      </c>
      <c r="B2595" s="2" t="s">
        <v>39</v>
      </c>
      <c r="C2595" s="2" t="s">
        <v>41</v>
      </c>
      <c r="D2595" s="2" t="s">
        <v>34</v>
      </c>
      <c r="E2595" s="4">
        <v>43533.454293981478</v>
      </c>
      <c r="F2595" s="4">
        <v>43542.454293981478</v>
      </c>
      <c r="G2595" s="4">
        <v>43538.454293981478</v>
      </c>
      <c r="H2595" s="2">
        <v>38</v>
      </c>
      <c r="I2595" s="2">
        <v>127</v>
      </c>
      <c r="J2595" s="2" t="s">
        <v>32</v>
      </c>
      <c r="K2595" s="2" t="s">
        <v>70</v>
      </c>
      <c r="L2595" s="2" t="s">
        <v>35</v>
      </c>
      <c r="M2595" s="2" t="s">
        <v>59</v>
      </c>
      <c r="N2595" s="2">
        <v>4</v>
      </c>
      <c r="O2595" s="2">
        <v>9</v>
      </c>
      <c r="P2595" s="2">
        <v>165</v>
      </c>
      <c r="Q2595" s="2" t="str">
        <f>VLOOKUP(A2595,'Additional Data'!$A$1:$D$9949,2,0)</f>
        <v>App</v>
      </c>
      <c r="R2595" s="2" t="str">
        <f>VLOOKUP(A2595,'Additional Data'!$A$1:$D$9949,4,0)</f>
        <v>Credit Card</v>
      </c>
      <c r="S2595" s="5">
        <f>VLOOKUP(A2595,'Additional Data'!$A$1:$D$9949,3,0)</f>
        <v>2992.015081</v>
      </c>
      <c r="T2595" s="2" t="str">
        <f>HLOOKUP(B2595,'Additional Data'!$F$1:$N$2,2,0)</f>
        <v>Mobile</v>
      </c>
    </row>
    <row r="2596" spans="1:20" ht="14.25" customHeight="1">
      <c r="A2596" s="2">
        <v>287768</v>
      </c>
      <c r="B2596" s="2" t="s">
        <v>36</v>
      </c>
      <c r="C2596" s="2" t="s">
        <v>41</v>
      </c>
      <c r="D2596" s="2" t="s">
        <v>34</v>
      </c>
      <c r="E2596" s="4">
        <v>43533.460370370369</v>
      </c>
      <c r="F2596" s="4">
        <v>43538.460370370369</v>
      </c>
      <c r="G2596" s="4">
        <v>43536.460370370369</v>
      </c>
      <c r="H2596" s="2">
        <v>30</v>
      </c>
      <c r="I2596" s="2">
        <v>114</v>
      </c>
      <c r="J2596" s="2" t="s">
        <v>63</v>
      </c>
      <c r="K2596" s="2" t="s">
        <v>64</v>
      </c>
      <c r="L2596" s="2" t="s">
        <v>35</v>
      </c>
      <c r="M2596" s="2" t="s">
        <v>71</v>
      </c>
      <c r="N2596" s="2">
        <v>2</v>
      </c>
      <c r="O2596" s="2">
        <v>5</v>
      </c>
      <c r="P2596" s="2">
        <v>144</v>
      </c>
      <c r="Q2596" s="2" t="str">
        <f>VLOOKUP(A2596,'Additional Data'!$A$1:$D$9949,2,0)</f>
        <v>App</v>
      </c>
      <c r="R2596" s="2" t="str">
        <f>VLOOKUP(A2596,'Additional Data'!$A$1:$D$9949,4,0)</f>
        <v>Debit Card</v>
      </c>
      <c r="S2596" s="5">
        <f>VLOOKUP(A2596,'Additional Data'!$A$1:$D$9949,3,0)</f>
        <v>3496.588604</v>
      </c>
      <c r="T2596" s="2" t="str">
        <f>HLOOKUP(B2596,'Additional Data'!$F$1:$N$2,2,0)</f>
        <v>Laptop</v>
      </c>
    </row>
    <row r="2597" spans="1:20" ht="14.25" customHeight="1">
      <c r="A2597" s="2">
        <v>903277</v>
      </c>
      <c r="B2597" s="2" t="s">
        <v>30</v>
      </c>
      <c r="C2597" s="2" t="s">
        <v>41</v>
      </c>
      <c r="D2597" s="2" t="s">
        <v>34</v>
      </c>
      <c r="E2597" s="4">
        <v>43533.469270833331</v>
      </c>
      <c r="F2597" s="4">
        <v>43541.469270833331</v>
      </c>
      <c r="G2597" s="4">
        <v>43538.469270833331</v>
      </c>
      <c r="H2597" s="2">
        <v>36</v>
      </c>
      <c r="I2597" s="2">
        <v>128</v>
      </c>
      <c r="J2597" s="2" t="s">
        <v>32</v>
      </c>
      <c r="K2597" s="2" t="s">
        <v>70</v>
      </c>
      <c r="L2597" s="2" t="s">
        <v>35</v>
      </c>
      <c r="M2597" s="2" t="s">
        <v>59</v>
      </c>
      <c r="N2597" s="2">
        <v>3</v>
      </c>
      <c r="O2597" s="2">
        <v>8</v>
      </c>
      <c r="P2597" s="2">
        <v>164</v>
      </c>
      <c r="Q2597" s="2" t="str">
        <f>VLOOKUP(A2597,'Additional Data'!$A$1:$D$9949,2,0)</f>
        <v>App</v>
      </c>
      <c r="R2597" s="2" t="str">
        <f>VLOOKUP(A2597,'Additional Data'!$A$1:$D$9949,4,0)</f>
        <v>Credit Card</v>
      </c>
      <c r="S2597" s="5">
        <f>VLOOKUP(A2597,'Additional Data'!$A$1:$D$9949,3,0)</f>
        <v>1994.2474520000001</v>
      </c>
      <c r="T2597" s="2" t="str">
        <f>HLOOKUP(B2597,'Additional Data'!$F$1:$N$2,2,0)</f>
        <v>PC</v>
      </c>
    </row>
    <row r="2598" spans="1:20" ht="14.25" customHeight="1">
      <c r="A2598" s="2">
        <v>731866</v>
      </c>
      <c r="B2598" s="2" t="s">
        <v>47</v>
      </c>
      <c r="C2598" s="2" t="s">
        <v>41</v>
      </c>
      <c r="D2598" s="2" t="s">
        <v>34</v>
      </c>
      <c r="E2598" s="4">
        <v>43533.471689814818</v>
      </c>
      <c r="F2598" s="4">
        <v>43540.471689814818</v>
      </c>
      <c r="G2598" s="4">
        <v>43540.471689814818</v>
      </c>
      <c r="H2598" s="2">
        <v>26</v>
      </c>
      <c r="I2598" s="2">
        <v>113</v>
      </c>
      <c r="J2598" s="2" t="s">
        <v>60</v>
      </c>
      <c r="K2598" s="2" t="s">
        <v>77</v>
      </c>
      <c r="L2598" s="2" t="s">
        <v>35</v>
      </c>
      <c r="M2598" s="2" t="s">
        <v>59</v>
      </c>
      <c r="N2598" s="2">
        <v>0</v>
      </c>
      <c r="O2598" s="2">
        <v>7</v>
      </c>
      <c r="P2598" s="2">
        <v>139</v>
      </c>
      <c r="Q2598" s="2" t="str">
        <f>VLOOKUP(A2598,'Additional Data'!$A$1:$D$9949,2,0)</f>
        <v>App</v>
      </c>
      <c r="R2598" s="2" t="str">
        <f>VLOOKUP(A2598,'Additional Data'!$A$1:$D$9949,4,0)</f>
        <v>Debit Card</v>
      </c>
      <c r="S2598" s="5">
        <f>VLOOKUP(A2598,'Additional Data'!$A$1:$D$9949,3,0)</f>
        <v>1924.254799</v>
      </c>
      <c r="T2598" s="2" t="str">
        <f>HLOOKUP(B2598,'Additional Data'!$F$1:$N$2,2,0)</f>
        <v>Tablet</v>
      </c>
    </row>
    <row r="2599" spans="1:20" ht="14.25" customHeight="1">
      <c r="A2599" s="2">
        <v>940910</v>
      </c>
      <c r="B2599" s="2" t="s">
        <v>39</v>
      </c>
      <c r="C2599" s="2" t="s">
        <v>41</v>
      </c>
      <c r="D2599" s="2" t="s">
        <v>34</v>
      </c>
      <c r="E2599" s="4">
        <v>43533.478229166663</v>
      </c>
      <c r="F2599" s="4">
        <v>43539.478229166663</v>
      </c>
      <c r="G2599" s="4">
        <v>43540.478229166663</v>
      </c>
      <c r="H2599" s="2">
        <v>27</v>
      </c>
      <c r="I2599" s="2">
        <v>121</v>
      </c>
      <c r="J2599" s="2" t="s">
        <v>32</v>
      </c>
      <c r="K2599" s="2" t="s">
        <v>70</v>
      </c>
      <c r="L2599" s="2" t="s">
        <v>35</v>
      </c>
      <c r="M2599" s="2" t="s">
        <v>59</v>
      </c>
      <c r="N2599" s="2">
        <v>-1</v>
      </c>
      <c r="O2599" s="2">
        <v>6</v>
      </c>
      <c r="P2599" s="2">
        <v>148</v>
      </c>
      <c r="Q2599" s="2" t="str">
        <f>VLOOKUP(A2599,'Additional Data'!$A$1:$D$9949,2,0)</f>
        <v>App</v>
      </c>
      <c r="R2599" s="2" t="str">
        <f>VLOOKUP(A2599,'Additional Data'!$A$1:$D$9949,4,0)</f>
        <v>Debit Card</v>
      </c>
      <c r="S2599" s="5">
        <f>VLOOKUP(A2599,'Additional Data'!$A$1:$D$9949,3,0)</f>
        <v>1780.430601</v>
      </c>
      <c r="T2599" s="2" t="str">
        <f>HLOOKUP(B2599,'Additional Data'!$F$1:$N$2,2,0)</f>
        <v>Mobile</v>
      </c>
    </row>
    <row r="2600" spans="1:20" ht="14.25" customHeight="1">
      <c r="A2600" s="2">
        <v>768095</v>
      </c>
      <c r="B2600" s="2" t="s">
        <v>36</v>
      </c>
      <c r="C2600" s="2" t="s">
        <v>41</v>
      </c>
      <c r="D2600" s="2" t="s">
        <v>34</v>
      </c>
      <c r="E2600" s="4">
        <v>43533.48574074074</v>
      </c>
      <c r="F2600" s="4">
        <v>43539.48574074074</v>
      </c>
      <c r="G2600" s="4">
        <v>43536.48574074074</v>
      </c>
      <c r="H2600" s="2">
        <v>0</v>
      </c>
      <c r="I2600" s="2">
        <v>125</v>
      </c>
      <c r="J2600" s="2" t="s">
        <v>41</v>
      </c>
      <c r="K2600" s="2" t="s">
        <v>66</v>
      </c>
      <c r="L2600" s="2" t="s">
        <v>67</v>
      </c>
      <c r="M2600" s="2" t="s">
        <v>59</v>
      </c>
      <c r="N2600" s="2">
        <v>3</v>
      </c>
      <c r="O2600" s="2">
        <v>6</v>
      </c>
      <c r="P2600" s="2">
        <v>125</v>
      </c>
      <c r="Q2600" s="2" t="str">
        <f>VLOOKUP(A2600,'Additional Data'!$A$1:$D$9949,2,0)</f>
        <v>App</v>
      </c>
      <c r="R2600" s="2" t="str">
        <f>VLOOKUP(A2600,'Additional Data'!$A$1:$D$9949,4,0)</f>
        <v>Credit Card</v>
      </c>
      <c r="S2600" s="5">
        <f>VLOOKUP(A2600,'Additional Data'!$A$1:$D$9949,3,0)</f>
        <v>2083.9619309999998</v>
      </c>
      <c r="T2600" s="2" t="str">
        <f>HLOOKUP(B2600,'Additional Data'!$F$1:$N$2,2,0)</f>
        <v>Laptop</v>
      </c>
    </row>
    <row r="2601" spans="1:20" ht="14.25" customHeight="1">
      <c r="A2601" s="2">
        <v>419614</v>
      </c>
      <c r="B2601" s="2" t="s">
        <v>48</v>
      </c>
      <c r="C2601" s="2" t="s">
        <v>32</v>
      </c>
      <c r="D2601" s="2" t="s">
        <v>34</v>
      </c>
      <c r="E2601" s="4">
        <v>43533.492928240739</v>
      </c>
      <c r="F2601" s="4">
        <v>43542.492928240739</v>
      </c>
      <c r="G2601" s="4">
        <v>43540.492928240739</v>
      </c>
      <c r="H2601" s="2">
        <v>37</v>
      </c>
      <c r="I2601" s="2">
        <v>107</v>
      </c>
      <c r="J2601" s="2" t="s">
        <v>60</v>
      </c>
      <c r="K2601" s="2" t="s">
        <v>61</v>
      </c>
      <c r="L2601" s="2" t="s">
        <v>35</v>
      </c>
      <c r="M2601" s="2" t="s">
        <v>59</v>
      </c>
      <c r="N2601" s="2">
        <v>2</v>
      </c>
      <c r="O2601" s="2">
        <v>9</v>
      </c>
      <c r="P2601" s="2">
        <v>144</v>
      </c>
      <c r="Q2601" s="2" t="str">
        <f>VLOOKUP(A2601,'Additional Data'!$A$1:$D$9949,2,0)</f>
        <v>App</v>
      </c>
      <c r="R2601" s="2" t="str">
        <f>VLOOKUP(A2601,'Additional Data'!$A$1:$D$9949,4,0)</f>
        <v>Debit Card</v>
      </c>
      <c r="S2601" s="5">
        <f>VLOOKUP(A2601,'Additional Data'!$A$1:$D$9949,3,0)</f>
        <v>1936</v>
      </c>
      <c r="T2601" s="2" t="str">
        <f>HLOOKUP(B2601,'Additional Data'!$F$1:$N$2,2,0)</f>
        <v>Gaming Console</v>
      </c>
    </row>
    <row r="2602" spans="1:20" ht="14.25" customHeight="1">
      <c r="A2602" s="2">
        <v>906334</v>
      </c>
      <c r="B2602" s="2" t="s">
        <v>30</v>
      </c>
      <c r="C2602" s="2" t="s">
        <v>32</v>
      </c>
      <c r="D2602" s="2" t="s">
        <v>34</v>
      </c>
      <c r="E2602" s="4">
        <v>43533.498773148145</v>
      </c>
      <c r="F2602" s="4">
        <v>43537.498773148145</v>
      </c>
      <c r="G2602" s="4">
        <v>43536.498773148145</v>
      </c>
      <c r="H2602" s="2">
        <v>0</v>
      </c>
      <c r="I2602" s="2">
        <v>123</v>
      </c>
      <c r="J2602" s="2" t="s">
        <v>32</v>
      </c>
      <c r="K2602" s="2" t="s">
        <v>82</v>
      </c>
      <c r="L2602" s="2" t="s">
        <v>67</v>
      </c>
      <c r="M2602" s="2" t="s">
        <v>59</v>
      </c>
      <c r="N2602" s="2">
        <v>1</v>
      </c>
      <c r="O2602" s="2">
        <v>4</v>
      </c>
      <c r="P2602" s="2">
        <v>123</v>
      </c>
      <c r="Q2602" s="2" t="str">
        <f>VLOOKUP(A2602,'Additional Data'!$A$1:$D$9949,2,0)</f>
        <v>App</v>
      </c>
      <c r="R2602" s="2" t="str">
        <f>VLOOKUP(A2602,'Additional Data'!$A$1:$D$9949,4,0)</f>
        <v>Debit Card</v>
      </c>
      <c r="S2602" s="5">
        <f>VLOOKUP(A2602,'Additional Data'!$A$1:$D$9949,3,0)</f>
        <v>1003</v>
      </c>
      <c r="T2602" s="2" t="str">
        <f>HLOOKUP(B2602,'Additional Data'!$F$1:$N$2,2,0)</f>
        <v>PC</v>
      </c>
    </row>
    <row r="2603" spans="1:20" ht="14.25" customHeight="1">
      <c r="A2603" s="2">
        <v>753016</v>
      </c>
      <c r="B2603" s="2" t="s">
        <v>39</v>
      </c>
      <c r="C2603" s="2" t="s">
        <v>32</v>
      </c>
      <c r="D2603" s="2" t="s">
        <v>34</v>
      </c>
      <c r="E2603" s="4">
        <v>43533.499189814815</v>
      </c>
      <c r="F2603" s="4">
        <v>43535.499189814815</v>
      </c>
      <c r="G2603" s="4">
        <v>43536.499189814815</v>
      </c>
      <c r="H2603" s="2">
        <v>31</v>
      </c>
      <c r="I2603" s="2">
        <v>121</v>
      </c>
      <c r="J2603" s="2" t="s">
        <v>41</v>
      </c>
      <c r="K2603" s="2" t="s">
        <v>58</v>
      </c>
      <c r="L2603" s="2" t="s">
        <v>35</v>
      </c>
      <c r="M2603" s="2" t="s">
        <v>71</v>
      </c>
      <c r="N2603" s="2">
        <v>-1</v>
      </c>
      <c r="O2603" s="2">
        <v>2</v>
      </c>
      <c r="P2603" s="2">
        <v>152</v>
      </c>
      <c r="Q2603" s="2" t="str">
        <f>VLOOKUP(A2603,'Additional Data'!$A$1:$D$9949,2,0)</f>
        <v>App</v>
      </c>
      <c r="R2603" s="2" t="str">
        <f>VLOOKUP(A2603,'Additional Data'!$A$1:$D$9949,4,0)</f>
        <v>Debit Card</v>
      </c>
      <c r="S2603" s="5">
        <f>VLOOKUP(A2603,'Additional Data'!$A$1:$D$9949,3,0)</f>
        <v>2080</v>
      </c>
      <c r="T2603" s="2" t="str">
        <f>HLOOKUP(B2603,'Additional Data'!$F$1:$N$2,2,0)</f>
        <v>Mobile</v>
      </c>
    </row>
    <row r="2604" spans="1:20" ht="14.25" customHeight="1">
      <c r="A2604" s="2">
        <v>836375</v>
      </c>
      <c r="B2604" s="2" t="s">
        <v>36</v>
      </c>
      <c r="C2604" s="2" t="s">
        <v>32</v>
      </c>
      <c r="D2604" s="2" t="s">
        <v>34</v>
      </c>
      <c r="E2604" s="4">
        <v>43533.500555555554</v>
      </c>
      <c r="F2604" s="4">
        <v>43535.500555555554</v>
      </c>
      <c r="G2604" s="4">
        <v>43536.500555555554</v>
      </c>
      <c r="H2604" s="2">
        <v>62</v>
      </c>
      <c r="I2604" s="2">
        <v>85</v>
      </c>
      <c r="J2604" s="2" t="s">
        <v>60</v>
      </c>
      <c r="K2604" s="2" t="s">
        <v>61</v>
      </c>
      <c r="L2604" s="2" t="s">
        <v>35</v>
      </c>
      <c r="M2604" s="2" t="s">
        <v>71</v>
      </c>
      <c r="N2604" s="2">
        <v>-1</v>
      </c>
      <c r="O2604" s="2">
        <v>2</v>
      </c>
      <c r="P2604" s="2">
        <v>147</v>
      </c>
      <c r="Q2604" s="2" t="str">
        <f>VLOOKUP(A2604,'Additional Data'!$A$1:$D$9949,2,0)</f>
        <v>App</v>
      </c>
      <c r="R2604" s="2" t="str">
        <f>VLOOKUP(A2604,'Additional Data'!$A$1:$D$9949,4,0)</f>
        <v>Credit Card</v>
      </c>
      <c r="S2604" s="5">
        <f>VLOOKUP(A2604,'Additional Data'!$A$1:$D$9949,3,0)</f>
        <v>1873.571432</v>
      </c>
      <c r="T2604" s="2" t="str">
        <f>HLOOKUP(B2604,'Additional Data'!$F$1:$N$2,2,0)</f>
        <v>Laptop</v>
      </c>
    </row>
    <row r="2605" spans="1:20" ht="14.25" customHeight="1">
      <c r="A2605" s="2">
        <v>682746</v>
      </c>
      <c r="B2605" s="2" t="s">
        <v>30</v>
      </c>
      <c r="C2605" s="2" t="s">
        <v>32</v>
      </c>
      <c r="D2605" s="2" t="s">
        <v>34</v>
      </c>
      <c r="E2605" s="4">
        <v>43533.502013888887</v>
      </c>
      <c r="F2605" s="4">
        <v>43533.502013888887</v>
      </c>
      <c r="G2605" s="4">
        <v>43539.502013888887</v>
      </c>
      <c r="H2605" s="2">
        <v>0</v>
      </c>
      <c r="I2605" s="2">
        <v>126</v>
      </c>
      <c r="J2605" s="2" t="s">
        <v>32</v>
      </c>
      <c r="K2605" s="2" t="s">
        <v>82</v>
      </c>
      <c r="L2605" s="2" t="s">
        <v>67</v>
      </c>
      <c r="M2605" s="2" t="s">
        <v>59</v>
      </c>
      <c r="N2605" s="2">
        <v>-6</v>
      </c>
      <c r="O2605" s="2">
        <v>0</v>
      </c>
      <c r="P2605" s="2">
        <v>126</v>
      </c>
      <c r="Q2605" s="2" t="str">
        <f>VLOOKUP(A2605,'Additional Data'!$A$1:$D$9949,2,0)</f>
        <v>Website</v>
      </c>
      <c r="R2605" s="2" t="str">
        <f>VLOOKUP(A2605,'Additional Data'!$A$1:$D$9949,4,0)</f>
        <v>Debit Card</v>
      </c>
      <c r="S2605" s="5">
        <f>VLOOKUP(A2605,'Additional Data'!$A$1:$D$9949,3,0)</f>
        <v>2590</v>
      </c>
      <c r="T2605" s="2" t="str">
        <f>HLOOKUP(B2605,'Additional Data'!$F$1:$N$2,2,0)</f>
        <v>PC</v>
      </c>
    </row>
    <row r="2606" spans="1:20" ht="14.25" customHeight="1">
      <c r="A2606" s="2">
        <v>557973</v>
      </c>
      <c r="B2606" s="2" t="s">
        <v>39</v>
      </c>
      <c r="C2606" s="2" t="s">
        <v>32</v>
      </c>
      <c r="D2606" s="2" t="s">
        <v>34</v>
      </c>
      <c r="E2606" s="4">
        <v>43533.50236111111</v>
      </c>
      <c r="F2606" s="4">
        <v>43539.50236111111</v>
      </c>
      <c r="G2606" s="4">
        <v>43538.50236111111</v>
      </c>
      <c r="H2606" s="2">
        <v>0</v>
      </c>
      <c r="I2606" s="2">
        <v>130</v>
      </c>
      <c r="J2606" s="2" t="s">
        <v>32</v>
      </c>
      <c r="K2606" s="2" t="s">
        <v>82</v>
      </c>
      <c r="L2606" s="2" t="s">
        <v>67</v>
      </c>
      <c r="M2606" s="2" t="s">
        <v>59</v>
      </c>
      <c r="N2606" s="2">
        <v>1</v>
      </c>
      <c r="O2606" s="2">
        <v>6</v>
      </c>
      <c r="P2606" s="2">
        <v>130</v>
      </c>
      <c r="Q2606" s="2" t="str">
        <f>VLOOKUP(A2606,'Additional Data'!$A$1:$D$9949,2,0)</f>
        <v>Website</v>
      </c>
      <c r="R2606" s="2" t="str">
        <f>VLOOKUP(A2606,'Additional Data'!$A$1:$D$9949,4,0)</f>
        <v>Credit Card</v>
      </c>
      <c r="S2606" s="5">
        <f>VLOOKUP(A2606,'Additional Data'!$A$1:$D$9949,3,0)</f>
        <v>1617.165442</v>
      </c>
      <c r="T2606" s="2" t="str">
        <f>HLOOKUP(B2606,'Additional Data'!$F$1:$N$2,2,0)</f>
        <v>Mobile</v>
      </c>
    </row>
    <row r="2607" spans="1:20" ht="14.25" customHeight="1">
      <c r="A2607" s="2">
        <v>452160</v>
      </c>
      <c r="B2607" s="2" t="s">
        <v>47</v>
      </c>
      <c r="C2607" s="2" t="s">
        <v>41</v>
      </c>
      <c r="D2607" s="2" t="s">
        <v>34</v>
      </c>
      <c r="E2607" s="4">
        <v>43533.502442129633</v>
      </c>
      <c r="F2607" s="4">
        <v>43537.502442129633</v>
      </c>
      <c r="G2607" s="4">
        <v>43540.502442129633</v>
      </c>
      <c r="H2607" s="2">
        <v>0</v>
      </c>
      <c r="I2607" s="2">
        <v>109</v>
      </c>
      <c r="J2607" s="2" t="s">
        <v>41</v>
      </c>
      <c r="K2607" s="2" t="s">
        <v>66</v>
      </c>
      <c r="L2607" s="2" t="s">
        <v>67</v>
      </c>
      <c r="M2607" s="2" t="s">
        <v>71</v>
      </c>
      <c r="N2607" s="2">
        <v>-3</v>
      </c>
      <c r="O2607" s="2">
        <v>4</v>
      </c>
      <c r="P2607" s="2">
        <v>109</v>
      </c>
      <c r="Q2607" s="2" t="str">
        <f>VLOOKUP(A2607,'Additional Data'!$A$1:$D$9949,2,0)</f>
        <v>Website</v>
      </c>
      <c r="R2607" s="2" t="str">
        <f>VLOOKUP(A2607,'Additional Data'!$A$1:$D$9949,4,0)</f>
        <v>Debit Card</v>
      </c>
      <c r="S2607" s="5">
        <f>VLOOKUP(A2607,'Additional Data'!$A$1:$D$9949,3,0)</f>
        <v>687</v>
      </c>
      <c r="T2607" s="2" t="str">
        <f>HLOOKUP(B2607,'Additional Data'!$F$1:$N$2,2,0)</f>
        <v>Tablet</v>
      </c>
    </row>
    <row r="2608" spans="1:20" ht="14.25" customHeight="1">
      <c r="A2608" s="2">
        <v>353006</v>
      </c>
      <c r="B2608" s="2" t="s">
        <v>47</v>
      </c>
      <c r="C2608" s="2" t="s">
        <v>32</v>
      </c>
      <c r="D2608" s="2" t="s">
        <v>34</v>
      </c>
      <c r="E2608" s="4">
        <v>43533.502685185187</v>
      </c>
      <c r="F2608" s="4">
        <v>43538.502685185187</v>
      </c>
      <c r="G2608" s="4">
        <v>43537.502685185187</v>
      </c>
      <c r="H2608" s="2">
        <v>48</v>
      </c>
      <c r="I2608" s="2">
        <v>129</v>
      </c>
      <c r="J2608" s="2" t="s">
        <v>41</v>
      </c>
      <c r="K2608" s="2" t="s">
        <v>58</v>
      </c>
      <c r="L2608" s="2" t="s">
        <v>35</v>
      </c>
      <c r="M2608" s="2" t="s">
        <v>59</v>
      </c>
      <c r="N2608" s="2">
        <v>1</v>
      </c>
      <c r="O2608" s="2">
        <v>5</v>
      </c>
      <c r="P2608" s="2">
        <v>177</v>
      </c>
      <c r="Q2608" s="2" t="str">
        <f>VLOOKUP(A2608,'Additional Data'!$A$1:$D$9949,2,0)</f>
        <v>App</v>
      </c>
      <c r="R2608" s="2" t="str">
        <f>VLOOKUP(A2608,'Additional Data'!$A$1:$D$9949,4,0)</f>
        <v>Debit Card</v>
      </c>
      <c r="S2608" s="5">
        <f>VLOOKUP(A2608,'Additional Data'!$A$1:$D$9949,3,0)</f>
        <v>263</v>
      </c>
      <c r="T2608" s="2" t="str">
        <f>HLOOKUP(B2608,'Additional Data'!$F$1:$N$2,2,0)</f>
        <v>Tablet</v>
      </c>
    </row>
    <row r="2609" spans="1:20" ht="14.25" customHeight="1">
      <c r="A2609" s="2">
        <v>501702</v>
      </c>
      <c r="B2609" s="2" t="s">
        <v>39</v>
      </c>
      <c r="C2609" s="2" t="s">
        <v>41</v>
      </c>
      <c r="D2609" s="2" t="s">
        <v>34</v>
      </c>
      <c r="E2609" s="4">
        <v>43533.509259259263</v>
      </c>
      <c r="F2609" s="4">
        <v>43533.509259259263</v>
      </c>
      <c r="G2609" s="4">
        <v>43538.509259259263</v>
      </c>
      <c r="H2609" s="2">
        <v>0</v>
      </c>
      <c r="I2609" s="2">
        <v>106</v>
      </c>
      <c r="J2609" s="2" t="s">
        <v>41</v>
      </c>
      <c r="K2609" s="2" t="s">
        <v>66</v>
      </c>
      <c r="L2609" s="2" t="s">
        <v>67</v>
      </c>
      <c r="M2609" s="2" t="s">
        <v>71</v>
      </c>
      <c r="N2609" s="2">
        <v>-5</v>
      </c>
      <c r="O2609" s="2">
        <v>0</v>
      </c>
      <c r="P2609" s="2">
        <v>106</v>
      </c>
      <c r="Q2609" s="2" t="str">
        <f>VLOOKUP(A2609,'Additional Data'!$A$1:$D$9949,2,0)</f>
        <v>Website</v>
      </c>
      <c r="R2609" s="2" t="str">
        <f>VLOOKUP(A2609,'Additional Data'!$A$1:$D$9949,4,0)</f>
        <v>Debit Card</v>
      </c>
      <c r="S2609" s="5">
        <f>VLOOKUP(A2609,'Additional Data'!$A$1:$D$9949,3,0)</f>
        <v>1723.1374960000001</v>
      </c>
      <c r="T2609" s="2" t="str">
        <f>HLOOKUP(B2609,'Additional Data'!$F$1:$N$2,2,0)</f>
        <v>Mobile</v>
      </c>
    </row>
    <row r="2610" spans="1:20" ht="14.25" customHeight="1">
      <c r="A2610" s="2">
        <v>918889</v>
      </c>
      <c r="B2610" s="2" t="s">
        <v>30</v>
      </c>
      <c r="C2610" s="2" t="s">
        <v>32</v>
      </c>
      <c r="D2610" s="2" t="s">
        <v>34</v>
      </c>
      <c r="E2610" s="4">
        <v>43533.51090277778</v>
      </c>
      <c r="F2610" s="4">
        <v>43539.51090277778</v>
      </c>
      <c r="G2610" s="4">
        <v>43536.51090277778</v>
      </c>
      <c r="H2610" s="2">
        <v>29</v>
      </c>
      <c r="I2610" s="2">
        <v>126</v>
      </c>
      <c r="J2610" s="2" t="s">
        <v>41</v>
      </c>
      <c r="K2610" s="2" t="s">
        <v>58</v>
      </c>
      <c r="L2610" s="2" t="s">
        <v>35</v>
      </c>
      <c r="M2610" s="2" t="s">
        <v>59</v>
      </c>
      <c r="N2610" s="2">
        <v>3</v>
      </c>
      <c r="O2610" s="2">
        <v>6</v>
      </c>
      <c r="P2610" s="2">
        <v>155</v>
      </c>
      <c r="Q2610" s="2" t="str">
        <f>VLOOKUP(A2610,'Additional Data'!$A$1:$D$9949,2,0)</f>
        <v>App</v>
      </c>
      <c r="R2610" s="2" t="str">
        <f>VLOOKUP(A2610,'Additional Data'!$A$1:$D$9949,4,0)</f>
        <v>Credit Card</v>
      </c>
      <c r="S2610" s="5">
        <f>VLOOKUP(A2610,'Additional Data'!$A$1:$D$9949,3,0)</f>
        <v>420.67739310000002</v>
      </c>
      <c r="T2610" s="2" t="str">
        <f>HLOOKUP(B2610,'Additional Data'!$F$1:$N$2,2,0)</f>
        <v>PC</v>
      </c>
    </row>
    <row r="2611" spans="1:20" ht="14.25" customHeight="1">
      <c r="A2611" s="2">
        <v>784128</v>
      </c>
      <c r="B2611" s="2" t="s">
        <v>36</v>
      </c>
      <c r="C2611" s="2" t="s">
        <v>41</v>
      </c>
      <c r="D2611" s="2" t="s">
        <v>34</v>
      </c>
      <c r="E2611" s="4">
        <v>43533.51222222222</v>
      </c>
      <c r="F2611" s="4">
        <v>43538.51222222222</v>
      </c>
      <c r="G2611" s="4">
        <v>43540.51222222222</v>
      </c>
      <c r="H2611" s="2">
        <v>0</v>
      </c>
      <c r="I2611" s="2">
        <v>127</v>
      </c>
      <c r="J2611" s="2" t="s">
        <v>41</v>
      </c>
      <c r="K2611" s="2" t="s">
        <v>66</v>
      </c>
      <c r="L2611" s="2" t="s">
        <v>67</v>
      </c>
      <c r="M2611" s="2" t="s">
        <v>71</v>
      </c>
      <c r="N2611" s="2">
        <v>-2</v>
      </c>
      <c r="O2611" s="2">
        <v>5</v>
      </c>
      <c r="P2611" s="2">
        <v>127</v>
      </c>
      <c r="Q2611" s="2" t="str">
        <f>VLOOKUP(A2611,'Additional Data'!$A$1:$D$9949,2,0)</f>
        <v>Website</v>
      </c>
      <c r="R2611" s="2" t="str">
        <f>VLOOKUP(A2611,'Additional Data'!$A$1:$D$9949,4,0)</f>
        <v>Debit Card</v>
      </c>
      <c r="S2611" s="5">
        <f>VLOOKUP(A2611,'Additional Data'!$A$1:$D$9949,3,0)</f>
        <v>3270.268806</v>
      </c>
      <c r="T2611" s="2" t="str">
        <f>HLOOKUP(B2611,'Additional Data'!$F$1:$N$2,2,0)</f>
        <v>Laptop</v>
      </c>
    </row>
    <row r="2612" spans="1:20" ht="14.25" customHeight="1">
      <c r="A2612" s="2">
        <v>149340</v>
      </c>
      <c r="B2612" s="2" t="s">
        <v>39</v>
      </c>
      <c r="C2612" s="2" t="s">
        <v>41</v>
      </c>
      <c r="D2612" s="2" t="s">
        <v>34</v>
      </c>
      <c r="E2612" s="4">
        <v>43533.512430555558</v>
      </c>
      <c r="F2612" s="4">
        <v>43537.512430555558</v>
      </c>
      <c r="G2612" s="4">
        <v>43538.512430555558</v>
      </c>
      <c r="H2612" s="2">
        <v>25</v>
      </c>
      <c r="I2612" s="2">
        <v>108</v>
      </c>
      <c r="J2612" s="2" t="s">
        <v>60</v>
      </c>
      <c r="K2612" s="2" t="s">
        <v>77</v>
      </c>
      <c r="L2612" s="2" t="s">
        <v>35</v>
      </c>
      <c r="M2612" s="2" t="s">
        <v>71</v>
      </c>
      <c r="N2612" s="2">
        <v>-1</v>
      </c>
      <c r="O2612" s="2">
        <v>4</v>
      </c>
      <c r="P2612" s="2">
        <v>133</v>
      </c>
      <c r="Q2612" s="2" t="str">
        <f>VLOOKUP(A2612,'Additional Data'!$A$1:$D$9949,2,0)</f>
        <v>Website</v>
      </c>
      <c r="R2612" s="2" t="str">
        <f>VLOOKUP(A2612,'Additional Data'!$A$1:$D$9949,4,0)</f>
        <v>Debit Card</v>
      </c>
      <c r="S2612" s="5">
        <f>VLOOKUP(A2612,'Additional Data'!$A$1:$D$9949,3,0)</f>
        <v>762.48338190000004</v>
      </c>
      <c r="T2612" s="2" t="str">
        <f>HLOOKUP(B2612,'Additional Data'!$F$1:$N$2,2,0)</f>
        <v>Mobile</v>
      </c>
    </row>
    <row r="2613" spans="1:20" ht="14.25" customHeight="1">
      <c r="A2613" s="2">
        <v>504319</v>
      </c>
      <c r="B2613" s="2" t="s">
        <v>46</v>
      </c>
      <c r="C2613" s="2" t="s">
        <v>41</v>
      </c>
      <c r="D2613" s="2" t="s">
        <v>34</v>
      </c>
      <c r="E2613" s="4">
        <v>43533.513101851851</v>
      </c>
      <c r="F2613" s="4">
        <v>43537.513101851851</v>
      </c>
      <c r="G2613" s="4">
        <v>43538.513101851851</v>
      </c>
      <c r="H2613" s="2">
        <v>50</v>
      </c>
      <c r="I2613" s="2">
        <v>111</v>
      </c>
      <c r="J2613" s="2" t="s">
        <v>60</v>
      </c>
      <c r="K2613" s="2" t="s">
        <v>77</v>
      </c>
      <c r="L2613" s="2" t="s">
        <v>35</v>
      </c>
      <c r="M2613" s="2" t="s">
        <v>59</v>
      </c>
      <c r="N2613" s="2">
        <v>-1</v>
      </c>
      <c r="O2613" s="2">
        <v>4</v>
      </c>
      <c r="P2613" s="2">
        <v>161</v>
      </c>
      <c r="Q2613" s="2" t="str">
        <f>VLOOKUP(A2613,'Additional Data'!$A$1:$D$9949,2,0)</f>
        <v>App</v>
      </c>
      <c r="R2613" s="2" t="str">
        <f>VLOOKUP(A2613,'Additional Data'!$A$1:$D$9949,4,0)</f>
        <v>Credit Card</v>
      </c>
      <c r="S2613" s="5">
        <f>VLOOKUP(A2613,'Additional Data'!$A$1:$D$9949,3,0)</f>
        <v>445</v>
      </c>
      <c r="T2613" s="2" t="str">
        <f>HLOOKUP(B2613,'Additional Data'!$F$1:$N$2,2,0)</f>
        <v>TV</v>
      </c>
    </row>
    <row r="2614" spans="1:20" ht="14.25" customHeight="1">
      <c r="A2614" s="2">
        <v>809231</v>
      </c>
      <c r="B2614" s="2" t="s">
        <v>30</v>
      </c>
      <c r="C2614" s="2" t="s">
        <v>41</v>
      </c>
      <c r="D2614" s="2" t="s">
        <v>34</v>
      </c>
      <c r="E2614" s="4">
        <v>43533.518182870372</v>
      </c>
      <c r="F2614" s="4">
        <v>43539.518182870372</v>
      </c>
      <c r="G2614" s="4">
        <v>43538.518182870372</v>
      </c>
      <c r="H2614" s="2">
        <v>0</v>
      </c>
      <c r="I2614" s="2">
        <v>126</v>
      </c>
      <c r="J2614" s="2" t="s">
        <v>41</v>
      </c>
      <c r="K2614" s="2" t="s">
        <v>66</v>
      </c>
      <c r="L2614" s="2" t="s">
        <v>67</v>
      </c>
      <c r="M2614" s="2" t="s">
        <v>59</v>
      </c>
      <c r="N2614" s="2">
        <v>1</v>
      </c>
      <c r="O2614" s="2">
        <v>6</v>
      </c>
      <c r="P2614" s="2">
        <v>126</v>
      </c>
      <c r="Q2614" s="2" t="str">
        <f>VLOOKUP(A2614,'Additional Data'!$A$1:$D$9949,2,0)</f>
        <v>App</v>
      </c>
      <c r="R2614" s="2" t="str">
        <f>VLOOKUP(A2614,'Additional Data'!$A$1:$D$9949,4,0)</f>
        <v>Credit Card</v>
      </c>
      <c r="S2614" s="5">
        <f>VLOOKUP(A2614,'Additional Data'!$A$1:$D$9949,3,0)</f>
        <v>2062.1501170000001</v>
      </c>
      <c r="T2614" s="2" t="str">
        <f>HLOOKUP(B2614,'Additional Data'!$F$1:$N$2,2,0)</f>
        <v>PC</v>
      </c>
    </row>
    <row r="2615" spans="1:20" ht="14.25" customHeight="1">
      <c r="A2615" s="2">
        <v>521507</v>
      </c>
      <c r="B2615" s="2" t="s">
        <v>48</v>
      </c>
      <c r="C2615" s="2" t="s">
        <v>41</v>
      </c>
      <c r="D2615" s="2" t="s">
        <v>34</v>
      </c>
      <c r="E2615" s="4">
        <v>43533.522685185184</v>
      </c>
      <c r="F2615" s="4">
        <v>43537.522685185184</v>
      </c>
      <c r="G2615" s="4">
        <v>43540.522685185184</v>
      </c>
      <c r="H2615" s="2">
        <v>31</v>
      </c>
      <c r="I2615" s="2">
        <v>126</v>
      </c>
      <c r="J2615" s="2" t="s">
        <v>73</v>
      </c>
      <c r="K2615" s="2" t="s">
        <v>80</v>
      </c>
      <c r="L2615" s="2" t="s">
        <v>35</v>
      </c>
      <c r="M2615" s="2" t="s">
        <v>59</v>
      </c>
      <c r="N2615" s="2">
        <v>-3</v>
      </c>
      <c r="O2615" s="2">
        <v>4</v>
      </c>
      <c r="P2615" s="2">
        <v>157</v>
      </c>
      <c r="Q2615" s="2" t="str">
        <f>VLOOKUP(A2615,'Additional Data'!$A$1:$D$9949,2,0)</f>
        <v>App</v>
      </c>
      <c r="R2615" s="2" t="str">
        <f>VLOOKUP(A2615,'Additional Data'!$A$1:$D$9949,4,0)</f>
        <v>Cash On Delivery</v>
      </c>
      <c r="S2615" s="5">
        <f>VLOOKUP(A2615,'Additional Data'!$A$1:$D$9949,3,0)</f>
        <v>1305.529783</v>
      </c>
      <c r="T2615" s="2" t="str">
        <f>HLOOKUP(B2615,'Additional Data'!$F$1:$N$2,2,0)</f>
        <v>Gaming Console</v>
      </c>
    </row>
    <row r="2616" spans="1:20" ht="14.25" customHeight="1">
      <c r="A2616" s="2">
        <v>286199</v>
      </c>
      <c r="B2616" s="2" t="s">
        <v>36</v>
      </c>
      <c r="C2616" s="2" t="s">
        <v>32</v>
      </c>
      <c r="D2616" s="2" t="s">
        <v>34</v>
      </c>
      <c r="E2616" s="4">
        <v>43533.523194444446</v>
      </c>
      <c r="F2616" s="4">
        <v>43540.523194444446</v>
      </c>
      <c r="G2616" s="4">
        <v>43538.523194444446</v>
      </c>
      <c r="H2616" s="2">
        <v>37</v>
      </c>
      <c r="I2616" s="2">
        <v>124</v>
      </c>
      <c r="J2616" s="2" t="s">
        <v>41</v>
      </c>
      <c r="K2616" s="2" t="s">
        <v>58</v>
      </c>
      <c r="L2616" s="2" t="s">
        <v>35</v>
      </c>
      <c r="M2616" s="2" t="s">
        <v>59</v>
      </c>
      <c r="N2616" s="2">
        <v>2</v>
      </c>
      <c r="O2616" s="2">
        <v>7</v>
      </c>
      <c r="P2616" s="2">
        <v>161</v>
      </c>
      <c r="Q2616" s="2" t="str">
        <f>VLOOKUP(A2616,'Additional Data'!$A$1:$D$9949,2,0)</f>
        <v>App</v>
      </c>
      <c r="R2616" s="2" t="str">
        <f>VLOOKUP(A2616,'Additional Data'!$A$1:$D$9949,4,0)</f>
        <v>Credit Card</v>
      </c>
      <c r="S2616" s="5">
        <f>VLOOKUP(A2616,'Additional Data'!$A$1:$D$9949,3,0)</f>
        <v>2130.4308080000001</v>
      </c>
      <c r="T2616" s="2" t="str">
        <f>HLOOKUP(B2616,'Additional Data'!$F$1:$N$2,2,0)</f>
        <v>Laptop</v>
      </c>
    </row>
    <row r="2617" spans="1:20" ht="14.25" customHeight="1">
      <c r="A2617" s="2">
        <v>385326</v>
      </c>
      <c r="B2617" s="2" t="s">
        <v>36</v>
      </c>
      <c r="C2617" s="2" t="s">
        <v>41</v>
      </c>
      <c r="D2617" s="2" t="s">
        <v>34</v>
      </c>
      <c r="E2617" s="4">
        <v>43533.525243055556</v>
      </c>
      <c r="F2617" s="4">
        <v>43539.525243055556</v>
      </c>
      <c r="G2617" s="4">
        <v>43538.525243055556</v>
      </c>
      <c r="H2617" s="2">
        <v>26</v>
      </c>
      <c r="I2617" s="2">
        <v>124</v>
      </c>
      <c r="J2617" s="2" t="s">
        <v>32</v>
      </c>
      <c r="K2617" s="2" t="s">
        <v>70</v>
      </c>
      <c r="L2617" s="2" t="s">
        <v>35</v>
      </c>
      <c r="M2617" s="2" t="s">
        <v>59</v>
      </c>
      <c r="N2617" s="2">
        <v>1</v>
      </c>
      <c r="O2617" s="2">
        <v>6</v>
      </c>
      <c r="P2617" s="2">
        <v>150</v>
      </c>
      <c r="Q2617" s="2" t="str">
        <f>VLOOKUP(A2617,'Additional Data'!$A$1:$D$9949,2,0)</f>
        <v>Website</v>
      </c>
      <c r="R2617" s="2" t="str">
        <f>VLOOKUP(A2617,'Additional Data'!$A$1:$D$9949,4,0)</f>
        <v>Debit Card</v>
      </c>
      <c r="S2617" s="5">
        <f>VLOOKUP(A2617,'Additional Data'!$A$1:$D$9949,3,0)</f>
        <v>2461.3379140000002</v>
      </c>
      <c r="T2617" s="2" t="str">
        <f>HLOOKUP(B2617,'Additional Data'!$F$1:$N$2,2,0)</f>
        <v>Laptop</v>
      </c>
    </row>
    <row r="2618" spans="1:20" ht="14.25" customHeight="1">
      <c r="A2618" s="2">
        <v>527284</v>
      </c>
      <c r="B2618" s="2" t="s">
        <v>30</v>
      </c>
      <c r="C2618" s="2" t="s">
        <v>32</v>
      </c>
      <c r="D2618" s="2" t="s">
        <v>34</v>
      </c>
      <c r="E2618" s="4">
        <v>43533.536770833336</v>
      </c>
      <c r="F2618" s="4">
        <v>43538.536770833336</v>
      </c>
      <c r="G2618" s="4">
        <v>43538.536770833336</v>
      </c>
      <c r="H2618" s="2">
        <v>47</v>
      </c>
      <c r="I2618" s="2">
        <v>126</v>
      </c>
      <c r="J2618" s="2" t="s">
        <v>73</v>
      </c>
      <c r="K2618" s="2" t="s">
        <v>74</v>
      </c>
      <c r="L2618" s="2" t="s">
        <v>35</v>
      </c>
      <c r="M2618" s="2" t="s">
        <v>71</v>
      </c>
      <c r="N2618" s="2">
        <v>0</v>
      </c>
      <c r="O2618" s="2">
        <v>5</v>
      </c>
      <c r="P2618" s="2">
        <v>173</v>
      </c>
      <c r="Q2618" s="2" t="str">
        <f>VLOOKUP(A2618,'Additional Data'!$A$1:$D$9949,2,0)</f>
        <v>App</v>
      </c>
      <c r="R2618" s="2" t="str">
        <f>VLOOKUP(A2618,'Additional Data'!$A$1:$D$9949,4,0)</f>
        <v>Debit Card</v>
      </c>
      <c r="S2618" s="5">
        <f>VLOOKUP(A2618,'Additional Data'!$A$1:$D$9949,3,0)</f>
        <v>3170</v>
      </c>
      <c r="T2618" s="2" t="str">
        <f>HLOOKUP(B2618,'Additional Data'!$F$1:$N$2,2,0)</f>
        <v>PC</v>
      </c>
    </row>
    <row r="2619" spans="1:20" ht="14.25" customHeight="1">
      <c r="A2619" s="2">
        <v>54091</v>
      </c>
      <c r="B2619" s="2" t="s">
        <v>36</v>
      </c>
      <c r="C2619" s="2" t="s">
        <v>41</v>
      </c>
      <c r="D2619" s="2" t="s">
        <v>34</v>
      </c>
      <c r="E2619" s="4">
        <v>43533.538287037038</v>
      </c>
      <c r="F2619" s="4">
        <v>43536.538287037038</v>
      </c>
      <c r="G2619" s="4">
        <v>43537.538287037038</v>
      </c>
      <c r="H2619" s="2">
        <v>43</v>
      </c>
      <c r="I2619" s="2">
        <v>114</v>
      </c>
      <c r="J2619" s="2" t="s">
        <v>60</v>
      </c>
      <c r="K2619" s="2" t="s">
        <v>77</v>
      </c>
      <c r="L2619" s="2" t="s">
        <v>35</v>
      </c>
      <c r="M2619" s="2" t="s">
        <v>59</v>
      </c>
      <c r="N2619" s="2">
        <v>-1</v>
      </c>
      <c r="O2619" s="2">
        <v>3</v>
      </c>
      <c r="P2619" s="2">
        <v>157</v>
      </c>
      <c r="Q2619" s="2" t="str">
        <f>VLOOKUP(A2619,'Additional Data'!$A$1:$D$9949,2,0)</f>
        <v>App</v>
      </c>
      <c r="R2619" s="2" t="str">
        <f>VLOOKUP(A2619,'Additional Data'!$A$1:$D$9949,4,0)</f>
        <v>Credit Card</v>
      </c>
      <c r="S2619" s="5">
        <f>VLOOKUP(A2619,'Additional Data'!$A$1:$D$9949,3,0)</f>
        <v>3534</v>
      </c>
      <c r="T2619" s="2" t="str">
        <f>HLOOKUP(B2619,'Additional Data'!$F$1:$N$2,2,0)</f>
        <v>Laptop</v>
      </c>
    </row>
    <row r="2620" spans="1:20" ht="14.25" customHeight="1">
      <c r="A2620" s="2">
        <v>551237</v>
      </c>
      <c r="B2620" s="2" t="s">
        <v>39</v>
      </c>
      <c r="C2620" s="2" t="s">
        <v>32</v>
      </c>
      <c r="D2620" s="2" t="s">
        <v>34</v>
      </c>
      <c r="E2620" s="4">
        <v>43533.538344907407</v>
      </c>
      <c r="F2620" s="4">
        <v>43535.538344907407</v>
      </c>
      <c r="G2620" s="4">
        <v>43540.538344907407</v>
      </c>
      <c r="H2620" s="2">
        <v>59</v>
      </c>
      <c r="I2620" s="2">
        <v>108</v>
      </c>
      <c r="J2620" s="2" t="s">
        <v>41</v>
      </c>
      <c r="K2620" s="2" t="s">
        <v>58</v>
      </c>
      <c r="L2620" s="2" t="s">
        <v>35</v>
      </c>
      <c r="M2620" s="2" t="s">
        <v>71</v>
      </c>
      <c r="N2620" s="2">
        <v>-5</v>
      </c>
      <c r="O2620" s="2">
        <v>2</v>
      </c>
      <c r="P2620" s="2">
        <v>167</v>
      </c>
      <c r="Q2620" s="2" t="str">
        <f>VLOOKUP(A2620,'Additional Data'!$A$1:$D$9949,2,0)</f>
        <v>App</v>
      </c>
      <c r="R2620" s="2" t="str">
        <f>VLOOKUP(A2620,'Additional Data'!$A$1:$D$9949,4,0)</f>
        <v>Credit Card</v>
      </c>
      <c r="S2620" s="5">
        <f>VLOOKUP(A2620,'Additional Data'!$A$1:$D$9949,3,0)</f>
        <v>3487.1372190000002</v>
      </c>
      <c r="T2620" s="2" t="str">
        <f>HLOOKUP(B2620,'Additional Data'!$F$1:$N$2,2,0)</f>
        <v>Mobile</v>
      </c>
    </row>
    <row r="2621" spans="1:20" ht="14.25" customHeight="1">
      <c r="A2621" s="2">
        <v>605656</v>
      </c>
      <c r="B2621" s="2" t="s">
        <v>30</v>
      </c>
      <c r="C2621" s="2" t="s">
        <v>41</v>
      </c>
      <c r="D2621" s="2" t="s">
        <v>34</v>
      </c>
      <c r="E2621" s="4">
        <v>43533.539236111108</v>
      </c>
      <c r="F2621" s="4">
        <v>43535.539236111108</v>
      </c>
      <c r="G2621" s="4">
        <v>43538.539236111108</v>
      </c>
      <c r="H2621" s="2">
        <v>37</v>
      </c>
      <c r="I2621" s="2">
        <v>112</v>
      </c>
      <c r="J2621" s="2" t="s">
        <v>60</v>
      </c>
      <c r="K2621" s="2" t="s">
        <v>77</v>
      </c>
      <c r="L2621" s="2" t="s">
        <v>35</v>
      </c>
      <c r="M2621" s="2" t="s">
        <v>71</v>
      </c>
      <c r="N2621" s="2">
        <v>-3</v>
      </c>
      <c r="O2621" s="2">
        <v>2</v>
      </c>
      <c r="P2621" s="2">
        <v>149</v>
      </c>
      <c r="Q2621" s="2" t="str">
        <f>VLOOKUP(A2621,'Additional Data'!$A$1:$D$9949,2,0)</f>
        <v>App</v>
      </c>
      <c r="R2621" s="2" t="str">
        <f>VLOOKUP(A2621,'Additional Data'!$A$1:$D$9949,4,0)</f>
        <v>Debit Card</v>
      </c>
      <c r="S2621" s="5">
        <f>VLOOKUP(A2621,'Additional Data'!$A$1:$D$9949,3,0)</f>
        <v>3528.268415</v>
      </c>
      <c r="T2621" s="2" t="str">
        <f>HLOOKUP(B2621,'Additional Data'!$F$1:$N$2,2,0)</f>
        <v>PC</v>
      </c>
    </row>
    <row r="2622" spans="1:20" ht="14.25" customHeight="1">
      <c r="A2622" s="2">
        <v>595008</v>
      </c>
      <c r="B2622" s="2" t="s">
        <v>30</v>
      </c>
      <c r="C2622" s="2" t="s">
        <v>41</v>
      </c>
      <c r="D2622" s="2" t="s">
        <v>34</v>
      </c>
      <c r="E2622" s="4">
        <v>43533.54351851852</v>
      </c>
      <c r="F2622" s="4">
        <v>43539.54351851852</v>
      </c>
      <c r="G2622" s="4">
        <v>43537.54351851852</v>
      </c>
      <c r="H2622" s="2">
        <v>68</v>
      </c>
      <c r="I2622" s="2">
        <v>105</v>
      </c>
      <c r="J2622" s="2" t="s">
        <v>32</v>
      </c>
      <c r="K2622" s="2" t="s">
        <v>70</v>
      </c>
      <c r="L2622" s="2" t="s">
        <v>35</v>
      </c>
      <c r="M2622" s="2" t="s">
        <v>71</v>
      </c>
      <c r="N2622" s="2">
        <v>2</v>
      </c>
      <c r="O2622" s="2">
        <v>6</v>
      </c>
      <c r="P2622" s="2">
        <v>173</v>
      </c>
      <c r="Q2622" s="2" t="str">
        <f>VLOOKUP(A2622,'Additional Data'!$A$1:$D$9949,2,0)</f>
        <v>Website</v>
      </c>
      <c r="R2622" s="2" t="str">
        <f>VLOOKUP(A2622,'Additional Data'!$A$1:$D$9949,4,0)</f>
        <v>Debit Card</v>
      </c>
      <c r="S2622" s="5">
        <f>VLOOKUP(A2622,'Additional Data'!$A$1:$D$9949,3,0)</f>
        <v>1150</v>
      </c>
      <c r="T2622" s="2" t="str">
        <f>HLOOKUP(B2622,'Additional Data'!$F$1:$N$2,2,0)</f>
        <v>PC</v>
      </c>
    </row>
    <row r="2623" spans="1:20" ht="14.25" customHeight="1">
      <c r="A2623" s="2">
        <v>103221</v>
      </c>
      <c r="B2623" s="2" t="s">
        <v>30</v>
      </c>
      <c r="C2623" s="2" t="s">
        <v>32</v>
      </c>
      <c r="D2623" s="2" t="s">
        <v>34</v>
      </c>
      <c r="E2623" s="4">
        <v>43533.545034722221</v>
      </c>
      <c r="F2623" s="4">
        <v>43535.545034722221</v>
      </c>
      <c r="G2623" s="4">
        <v>43538.545034722221</v>
      </c>
      <c r="H2623" s="2">
        <v>39</v>
      </c>
      <c r="I2623" s="2">
        <v>121</v>
      </c>
      <c r="J2623" s="2" t="s">
        <v>73</v>
      </c>
      <c r="K2623" s="2" t="s">
        <v>74</v>
      </c>
      <c r="L2623" s="2" t="s">
        <v>35</v>
      </c>
      <c r="M2623" s="2" t="s">
        <v>59</v>
      </c>
      <c r="N2623" s="2">
        <v>-3</v>
      </c>
      <c r="O2623" s="2">
        <v>2</v>
      </c>
      <c r="P2623" s="2">
        <v>160</v>
      </c>
      <c r="Q2623" s="2" t="str">
        <f>VLOOKUP(A2623,'Additional Data'!$A$1:$D$9949,2,0)</f>
        <v>Website</v>
      </c>
      <c r="R2623" s="2" t="str">
        <f>VLOOKUP(A2623,'Additional Data'!$A$1:$D$9949,4,0)</f>
        <v>Credit Card</v>
      </c>
      <c r="S2623" s="5">
        <f>VLOOKUP(A2623,'Additional Data'!$A$1:$D$9949,3,0)</f>
        <v>1771.5553259999999</v>
      </c>
      <c r="T2623" s="2" t="str">
        <f>HLOOKUP(B2623,'Additional Data'!$F$1:$N$2,2,0)</f>
        <v>PC</v>
      </c>
    </row>
    <row r="2624" spans="1:20" ht="14.25" customHeight="1">
      <c r="A2624" s="2">
        <v>901802</v>
      </c>
      <c r="B2624" s="2" t="s">
        <v>39</v>
      </c>
      <c r="C2624" s="2" t="s">
        <v>32</v>
      </c>
      <c r="D2624" s="2" t="s">
        <v>34</v>
      </c>
      <c r="E2624" s="4">
        <v>43533.547002314815</v>
      </c>
      <c r="F2624" s="4">
        <v>43538.547002314815</v>
      </c>
      <c r="G2624" s="4">
        <v>43540.547002314815</v>
      </c>
      <c r="H2624" s="2">
        <v>45</v>
      </c>
      <c r="I2624" s="2">
        <v>125</v>
      </c>
      <c r="J2624" s="2" t="s">
        <v>73</v>
      </c>
      <c r="K2624" s="2" t="s">
        <v>74</v>
      </c>
      <c r="L2624" s="2" t="s">
        <v>35</v>
      </c>
      <c r="M2624" s="2" t="s">
        <v>59</v>
      </c>
      <c r="N2624" s="2">
        <v>-2</v>
      </c>
      <c r="O2624" s="2">
        <v>5</v>
      </c>
      <c r="P2624" s="2">
        <v>170</v>
      </c>
      <c r="Q2624" s="2" t="str">
        <f>VLOOKUP(A2624,'Additional Data'!$A$1:$D$9949,2,0)</f>
        <v>App</v>
      </c>
      <c r="R2624" s="2" t="str">
        <f>VLOOKUP(A2624,'Additional Data'!$A$1:$D$9949,4,0)</f>
        <v>Debit Card</v>
      </c>
      <c r="S2624" s="5">
        <f>VLOOKUP(A2624,'Additional Data'!$A$1:$D$9949,3,0)</f>
        <v>2125.3325030000001</v>
      </c>
      <c r="T2624" s="2" t="str">
        <f>HLOOKUP(B2624,'Additional Data'!$F$1:$N$2,2,0)</f>
        <v>Mobile</v>
      </c>
    </row>
    <row r="2625" spans="1:20" ht="14.25" customHeight="1">
      <c r="A2625" s="2">
        <v>188011</v>
      </c>
      <c r="B2625" s="2" t="s">
        <v>39</v>
      </c>
      <c r="C2625" s="2" t="s">
        <v>41</v>
      </c>
      <c r="D2625" s="2" t="s">
        <v>34</v>
      </c>
      <c r="E2625" s="4">
        <v>43533.547939814816</v>
      </c>
      <c r="F2625" s="4">
        <v>43540.547939814816</v>
      </c>
      <c r="G2625" s="4">
        <v>43538.547939814816</v>
      </c>
      <c r="H2625" s="2">
        <v>58</v>
      </c>
      <c r="I2625" s="2">
        <v>87</v>
      </c>
      <c r="J2625" s="2" t="s">
        <v>63</v>
      </c>
      <c r="K2625" s="2" t="s">
        <v>64</v>
      </c>
      <c r="L2625" s="2" t="s">
        <v>35</v>
      </c>
      <c r="M2625" s="2" t="s">
        <v>71</v>
      </c>
      <c r="N2625" s="2">
        <v>2</v>
      </c>
      <c r="O2625" s="2">
        <v>7</v>
      </c>
      <c r="P2625" s="2">
        <v>145</v>
      </c>
      <c r="Q2625" s="2" t="str">
        <f>VLOOKUP(A2625,'Additional Data'!$A$1:$D$9949,2,0)</f>
        <v>App</v>
      </c>
      <c r="R2625" s="2" t="str">
        <f>VLOOKUP(A2625,'Additional Data'!$A$1:$D$9949,4,0)</f>
        <v>Credit Card</v>
      </c>
      <c r="S2625" s="5">
        <f>VLOOKUP(A2625,'Additional Data'!$A$1:$D$9949,3,0)</f>
        <v>1599</v>
      </c>
      <c r="T2625" s="2" t="str">
        <f>HLOOKUP(B2625,'Additional Data'!$F$1:$N$2,2,0)</f>
        <v>Mobile</v>
      </c>
    </row>
    <row r="2626" spans="1:20" ht="14.25" customHeight="1">
      <c r="A2626" s="2">
        <v>292278</v>
      </c>
      <c r="B2626" s="2" t="s">
        <v>42</v>
      </c>
      <c r="C2626" s="2" t="s">
        <v>41</v>
      </c>
      <c r="D2626" s="2" t="s">
        <v>34</v>
      </c>
      <c r="E2626" s="4">
        <v>43533.553530092591</v>
      </c>
      <c r="F2626" s="4">
        <v>43538.553530092591</v>
      </c>
      <c r="G2626" s="4">
        <v>43538.553530092591</v>
      </c>
      <c r="H2626" s="2">
        <v>70</v>
      </c>
      <c r="I2626" s="2">
        <v>105</v>
      </c>
      <c r="J2626" s="2" t="s">
        <v>32</v>
      </c>
      <c r="K2626" s="2" t="s">
        <v>70</v>
      </c>
      <c r="L2626" s="2" t="s">
        <v>35</v>
      </c>
      <c r="M2626" s="2" t="s">
        <v>71</v>
      </c>
      <c r="N2626" s="2">
        <v>0</v>
      </c>
      <c r="O2626" s="2">
        <v>5</v>
      </c>
      <c r="P2626" s="2">
        <v>175</v>
      </c>
      <c r="Q2626" s="2" t="str">
        <f>VLOOKUP(A2626,'Additional Data'!$A$1:$D$9949,2,0)</f>
        <v>Website</v>
      </c>
      <c r="R2626" s="2" t="str">
        <f>VLOOKUP(A2626,'Additional Data'!$A$1:$D$9949,4,0)</f>
        <v>Debit Card</v>
      </c>
      <c r="S2626" s="5">
        <f>VLOOKUP(A2626,'Additional Data'!$A$1:$D$9949,3,0)</f>
        <v>676.41826249999997</v>
      </c>
      <c r="T2626" s="2" t="str">
        <f>HLOOKUP(B2626,'Additional Data'!$F$1:$N$2,2,0)</f>
        <v>TV</v>
      </c>
    </row>
    <row r="2627" spans="1:20" ht="14.25" customHeight="1">
      <c r="A2627" s="2">
        <v>711242</v>
      </c>
      <c r="B2627" s="2" t="s">
        <v>39</v>
      </c>
      <c r="C2627" s="2" t="s">
        <v>41</v>
      </c>
      <c r="D2627" s="2" t="s">
        <v>34</v>
      </c>
      <c r="E2627" s="4">
        <v>43533.556921296295</v>
      </c>
      <c r="F2627" s="4">
        <v>43538.556921296295</v>
      </c>
      <c r="G2627" s="4">
        <v>43538.556921296295</v>
      </c>
      <c r="H2627" s="2">
        <v>87</v>
      </c>
      <c r="I2627" s="2">
        <v>103</v>
      </c>
      <c r="J2627" s="2" t="s">
        <v>32</v>
      </c>
      <c r="K2627" s="2" t="s">
        <v>70</v>
      </c>
      <c r="L2627" s="2" t="s">
        <v>35</v>
      </c>
      <c r="M2627" s="2" t="s">
        <v>71</v>
      </c>
      <c r="N2627" s="2">
        <v>0</v>
      </c>
      <c r="O2627" s="2">
        <v>5</v>
      </c>
      <c r="P2627" s="2">
        <v>190</v>
      </c>
      <c r="Q2627" s="2" t="str">
        <f>VLOOKUP(A2627,'Additional Data'!$A$1:$D$9949,2,0)</f>
        <v>App</v>
      </c>
      <c r="R2627" s="2" t="str">
        <f>VLOOKUP(A2627,'Additional Data'!$A$1:$D$9949,4,0)</f>
        <v>Debit Card</v>
      </c>
      <c r="S2627" s="5">
        <f>VLOOKUP(A2627,'Additional Data'!$A$1:$D$9949,3,0)</f>
        <v>3380</v>
      </c>
      <c r="T2627" s="2" t="str">
        <f>HLOOKUP(B2627,'Additional Data'!$F$1:$N$2,2,0)</f>
        <v>Mobile</v>
      </c>
    </row>
    <row r="2628" spans="1:20" ht="14.25" customHeight="1">
      <c r="A2628" s="2">
        <v>962105</v>
      </c>
      <c r="B2628" s="2" t="s">
        <v>47</v>
      </c>
      <c r="C2628" s="2" t="s">
        <v>41</v>
      </c>
      <c r="D2628" s="2" t="s">
        <v>34</v>
      </c>
      <c r="E2628" s="4">
        <v>43533.568437499998</v>
      </c>
      <c r="F2628" s="4">
        <v>43535.568437499998</v>
      </c>
      <c r="G2628" s="4">
        <v>43538.568437499998</v>
      </c>
      <c r="H2628" s="2">
        <v>81</v>
      </c>
      <c r="I2628" s="2">
        <v>101</v>
      </c>
      <c r="J2628" s="2" t="s">
        <v>32</v>
      </c>
      <c r="K2628" s="2" t="s">
        <v>70</v>
      </c>
      <c r="L2628" s="2" t="s">
        <v>35</v>
      </c>
      <c r="M2628" s="2" t="s">
        <v>71</v>
      </c>
      <c r="N2628" s="2">
        <v>-3</v>
      </c>
      <c r="O2628" s="2">
        <v>2</v>
      </c>
      <c r="P2628" s="2">
        <v>182</v>
      </c>
      <c r="Q2628" s="2" t="str">
        <f>VLOOKUP(A2628,'Additional Data'!$A$1:$D$9949,2,0)</f>
        <v>App</v>
      </c>
      <c r="R2628" s="2" t="str">
        <f>VLOOKUP(A2628,'Additional Data'!$A$1:$D$9949,4,0)</f>
        <v>Credit Card</v>
      </c>
      <c r="S2628" s="5">
        <f>VLOOKUP(A2628,'Additional Data'!$A$1:$D$9949,3,0)</f>
        <v>2208.6202360000002</v>
      </c>
      <c r="T2628" s="2" t="str">
        <f>HLOOKUP(B2628,'Additional Data'!$F$1:$N$2,2,0)</f>
        <v>Tablet</v>
      </c>
    </row>
    <row r="2629" spans="1:20" ht="14.25" customHeight="1">
      <c r="A2629" s="2">
        <v>576303</v>
      </c>
      <c r="B2629" s="2" t="s">
        <v>39</v>
      </c>
      <c r="C2629" s="2" t="s">
        <v>32</v>
      </c>
      <c r="D2629" s="2" t="s">
        <v>34</v>
      </c>
      <c r="E2629" s="4">
        <v>43533.568449074075</v>
      </c>
      <c r="F2629" s="4">
        <v>43538.568449074075</v>
      </c>
      <c r="G2629" s="4">
        <v>43540.568449074075</v>
      </c>
      <c r="H2629" s="2">
        <v>70</v>
      </c>
      <c r="I2629" s="2">
        <v>102</v>
      </c>
      <c r="J2629" s="2" t="s">
        <v>73</v>
      </c>
      <c r="K2629" s="2" t="s">
        <v>74</v>
      </c>
      <c r="L2629" s="2" t="s">
        <v>35</v>
      </c>
      <c r="M2629" s="2" t="s">
        <v>71</v>
      </c>
      <c r="N2629" s="2">
        <v>-2</v>
      </c>
      <c r="O2629" s="2">
        <v>5</v>
      </c>
      <c r="P2629" s="2">
        <v>172</v>
      </c>
      <c r="Q2629" s="2" t="str">
        <f>VLOOKUP(A2629,'Additional Data'!$A$1:$D$9949,2,0)</f>
        <v>Website</v>
      </c>
      <c r="R2629" s="2" t="str">
        <f>VLOOKUP(A2629,'Additional Data'!$A$1:$D$9949,4,0)</f>
        <v>Cash On Delivery</v>
      </c>
      <c r="S2629" s="5">
        <f>VLOOKUP(A2629,'Additional Data'!$A$1:$D$9949,3,0)</f>
        <v>965</v>
      </c>
      <c r="T2629" s="2" t="str">
        <f>HLOOKUP(B2629,'Additional Data'!$F$1:$N$2,2,0)</f>
        <v>Mobile</v>
      </c>
    </row>
    <row r="2630" spans="1:20" ht="14.25" customHeight="1">
      <c r="A2630" s="2">
        <v>889324</v>
      </c>
      <c r="B2630" s="2" t="s">
        <v>36</v>
      </c>
      <c r="C2630" s="2" t="s">
        <v>32</v>
      </c>
      <c r="D2630" s="2" t="s">
        <v>34</v>
      </c>
      <c r="E2630" s="4">
        <v>43533.571932870371</v>
      </c>
      <c r="F2630" s="4">
        <v>43538.571932870371</v>
      </c>
      <c r="G2630" s="4">
        <v>43540.571932870371</v>
      </c>
      <c r="H2630" s="2">
        <v>25</v>
      </c>
      <c r="I2630" s="2">
        <v>110</v>
      </c>
      <c r="J2630" s="2" t="s">
        <v>63</v>
      </c>
      <c r="K2630" s="2" t="s">
        <v>81</v>
      </c>
      <c r="L2630" s="2" t="s">
        <v>35</v>
      </c>
      <c r="M2630" s="2" t="s">
        <v>71</v>
      </c>
      <c r="N2630" s="2">
        <v>-2</v>
      </c>
      <c r="O2630" s="2">
        <v>5</v>
      </c>
      <c r="P2630" s="2">
        <v>135</v>
      </c>
      <c r="Q2630" s="2" t="str">
        <f>VLOOKUP(A2630,'Additional Data'!$A$1:$D$9949,2,0)</f>
        <v>App</v>
      </c>
      <c r="R2630" s="2" t="str">
        <f>VLOOKUP(A2630,'Additional Data'!$A$1:$D$9949,4,0)</f>
        <v>Debit Card</v>
      </c>
      <c r="S2630" s="5">
        <f>VLOOKUP(A2630,'Additional Data'!$A$1:$D$9949,3,0)</f>
        <v>1043.769994</v>
      </c>
      <c r="T2630" s="2" t="str">
        <f>HLOOKUP(B2630,'Additional Data'!$F$1:$N$2,2,0)</f>
        <v>Laptop</v>
      </c>
    </row>
    <row r="2631" spans="1:20" ht="14.25" customHeight="1">
      <c r="A2631" s="2">
        <v>168930</v>
      </c>
      <c r="B2631" s="2" t="s">
        <v>36</v>
      </c>
      <c r="C2631" s="2" t="s">
        <v>41</v>
      </c>
      <c r="D2631" s="2" t="s">
        <v>34</v>
      </c>
      <c r="E2631" s="4">
        <v>43533.581562500003</v>
      </c>
      <c r="F2631" s="4">
        <v>43540.581562500003</v>
      </c>
      <c r="G2631" s="4">
        <v>43540.581562500003</v>
      </c>
      <c r="H2631" s="2">
        <v>28</v>
      </c>
      <c r="I2631" s="2">
        <v>129</v>
      </c>
      <c r="J2631" s="2" t="s">
        <v>32</v>
      </c>
      <c r="K2631" s="2" t="s">
        <v>70</v>
      </c>
      <c r="L2631" s="2" t="s">
        <v>35</v>
      </c>
      <c r="M2631" s="2" t="s">
        <v>59</v>
      </c>
      <c r="N2631" s="2">
        <v>0</v>
      </c>
      <c r="O2631" s="2">
        <v>7</v>
      </c>
      <c r="P2631" s="2">
        <v>157</v>
      </c>
      <c r="Q2631" s="2" t="str">
        <f>VLOOKUP(A2631,'Additional Data'!$A$1:$D$9949,2,0)</f>
        <v>Website</v>
      </c>
      <c r="R2631" s="2" t="str">
        <f>VLOOKUP(A2631,'Additional Data'!$A$1:$D$9949,4,0)</f>
        <v>Debit Card</v>
      </c>
      <c r="S2631" s="5">
        <f>VLOOKUP(A2631,'Additional Data'!$A$1:$D$9949,3,0)</f>
        <v>2726</v>
      </c>
      <c r="T2631" s="2" t="str">
        <f>HLOOKUP(B2631,'Additional Data'!$F$1:$N$2,2,0)</f>
        <v>Laptop</v>
      </c>
    </row>
    <row r="2632" spans="1:20" ht="14.25" customHeight="1">
      <c r="A2632" s="2">
        <v>344194</v>
      </c>
      <c r="B2632" s="2" t="s">
        <v>39</v>
      </c>
      <c r="C2632" s="2" t="s">
        <v>41</v>
      </c>
      <c r="D2632" s="2" t="s">
        <v>34</v>
      </c>
      <c r="E2632" s="4">
        <v>43533.582361111112</v>
      </c>
      <c r="F2632" s="4">
        <v>43543.582361111112</v>
      </c>
      <c r="G2632" s="4">
        <v>43540.582361111112</v>
      </c>
      <c r="H2632" s="2">
        <v>29</v>
      </c>
      <c r="I2632" s="2">
        <v>128</v>
      </c>
      <c r="J2632" s="2" t="s">
        <v>32</v>
      </c>
      <c r="K2632" s="2" t="s">
        <v>70</v>
      </c>
      <c r="L2632" s="2" t="s">
        <v>35</v>
      </c>
      <c r="M2632" s="2" t="s">
        <v>59</v>
      </c>
      <c r="N2632" s="2">
        <v>3</v>
      </c>
      <c r="O2632" s="2">
        <v>10</v>
      </c>
      <c r="P2632" s="2">
        <v>157</v>
      </c>
      <c r="Q2632" s="2" t="str">
        <f>VLOOKUP(A2632,'Additional Data'!$A$1:$D$9949,2,0)</f>
        <v>App</v>
      </c>
      <c r="R2632" s="2" t="str">
        <f>VLOOKUP(A2632,'Additional Data'!$A$1:$D$9949,4,0)</f>
        <v>Debit Card</v>
      </c>
      <c r="S2632" s="5">
        <f>VLOOKUP(A2632,'Additional Data'!$A$1:$D$9949,3,0)</f>
        <v>2306.3864319999998</v>
      </c>
      <c r="T2632" s="2" t="str">
        <f>HLOOKUP(B2632,'Additional Data'!$F$1:$N$2,2,0)</f>
        <v>Mobile</v>
      </c>
    </row>
    <row r="2633" spans="1:20" ht="14.25" customHeight="1">
      <c r="A2633" s="2">
        <v>119319</v>
      </c>
      <c r="B2633" s="2" t="s">
        <v>30</v>
      </c>
      <c r="C2633" s="2" t="s">
        <v>32</v>
      </c>
      <c r="D2633" s="2" t="s">
        <v>34</v>
      </c>
      <c r="E2633" s="4">
        <v>43533.582615740743</v>
      </c>
      <c r="F2633" s="4">
        <v>43537.582615740743</v>
      </c>
      <c r="G2633" s="4">
        <v>43540.582615740743</v>
      </c>
      <c r="H2633" s="2">
        <v>35</v>
      </c>
      <c r="I2633" s="2">
        <v>111</v>
      </c>
      <c r="J2633" s="2" t="s">
        <v>60</v>
      </c>
      <c r="K2633" s="2" t="s">
        <v>61</v>
      </c>
      <c r="L2633" s="2" t="s">
        <v>35</v>
      </c>
      <c r="M2633" s="2" t="s">
        <v>59</v>
      </c>
      <c r="N2633" s="2">
        <v>-3</v>
      </c>
      <c r="O2633" s="2">
        <v>4</v>
      </c>
      <c r="P2633" s="2">
        <v>146</v>
      </c>
      <c r="Q2633" s="2" t="str">
        <f>VLOOKUP(A2633,'Additional Data'!$A$1:$D$9949,2,0)</f>
        <v>Website</v>
      </c>
      <c r="R2633" s="2" t="str">
        <f>VLOOKUP(A2633,'Additional Data'!$A$1:$D$9949,4,0)</f>
        <v>Credit Card</v>
      </c>
      <c r="S2633" s="5">
        <f>VLOOKUP(A2633,'Additional Data'!$A$1:$D$9949,3,0)</f>
        <v>1560</v>
      </c>
      <c r="T2633" s="2" t="str">
        <f>HLOOKUP(B2633,'Additional Data'!$F$1:$N$2,2,0)</f>
        <v>PC</v>
      </c>
    </row>
    <row r="2634" spans="1:20" ht="14.25" customHeight="1">
      <c r="A2634" s="2">
        <v>652769</v>
      </c>
      <c r="B2634" s="2" t="s">
        <v>36</v>
      </c>
      <c r="C2634" s="2" t="s">
        <v>41</v>
      </c>
      <c r="D2634" s="2" t="s">
        <v>34</v>
      </c>
      <c r="E2634" s="4">
        <v>43533.584722222222</v>
      </c>
      <c r="F2634" s="4">
        <v>43536.584722222222</v>
      </c>
      <c r="G2634" s="4">
        <v>43537.584722222222</v>
      </c>
      <c r="H2634" s="2">
        <v>40</v>
      </c>
      <c r="I2634" s="2">
        <v>113</v>
      </c>
      <c r="J2634" s="2" t="s">
        <v>60</v>
      </c>
      <c r="K2634" s="2" t="s">
        <v>77</v>
      </c>
      <c r="L2634" s="2" t="s">
        <v>35</v>
      </c>
      <c r="M2634" s="2" t="s">
        <v>59</v>
      </c>
      <c r="N2634" s="2">
        <v>-1</v>
      </c>
      <c r="O2634" s="2">
        <v>3</v>
      </c>
      <c r="P2634" s="2">
        <v>153</v>
      </c>
      <c r="Q2634" s="2" t="str">
        <f>VLOOKUP(A2634,'Additional Data'!$A$1:$D$9949,2,0)</f>
        <v>App</v>
      </c>
      <c r="R2634" s="2" t="str">
        <f>VLOOKUP(A2634,'Additional Data'!$A$1:$D$9949,4,0)</f>
        <v>Credit Card</v>
      </c>
      <c r="S2634" s="5">
        <f>VLOOKUP(A2634,'Additional Data'!$A$1:$D$9949,3,0)</f>
        <v>2458</v>
      </c>
      <c r="T2634" s="2" t="str">
        <f>HLOOKUP(B2634,'Additional Data'!$F$1:$N$2,2,0)</f>
        <v>Laptop</v>
      </c>
    </row>
    <row r="2635" spans="1:20" ht="14.25" customHeight="1">
      <c r="A2635" s="2">
        <v>487146</v>
      </c>
      <c r="B2635" s="2" t="s">
        <v>30</v>
      </c>
      <c r="C2635" s="2" t="s">
        <v>41</v>
      </c>
      <c r="D2635" s="2" t="s">
        <v>34</v>
      </c>
      <c r="E2635" s="4">
        <v>43533.590763888889</v>
      </c>
      <c r="F2635" s="4">
        <v>43537.590763888889</v>
      </c>
      <c r="G2635" s="4">
        <v>43538.590763888889</v>
      </c>
      <c r="H2635" s="2">
        <v>68</v>
      </c>
      <c r="I2635" s="2">
        <v>109</v>
      </c>
      <c r="J2635" s="2" t="s">
        <v>32</v>
      </c>
      <c r="K2635" s="2" t="s">
        <v>70</v>
      </c>
      <c r="L2635" s="2" t="s">
        <v>35</v>
      </c>
      <c r="M2635" s="2" t="s">
        <v>71</v>
      </c>
      <c r="N2635" s="2">
        <v>-1</v>
      </c>
      <c r="O2635" s="2">
        <v>4</v>
      </c>
      <c r="P2635" s="2">
        <v>177</v>
      </c>
      <c r="Q2635" s="2" t="str">
        <f>VLOOKUP(A2635,'Additional Data'!$A$1:$D$9949,2,0)</f>
        <v>Website</v>
      </c>
      <c r="R2635" s="2" t="str">
        <f>VLOOKUP(A2635,'Additional Data'!$A$1:$D$9949,4,0)</f>
        <v>Debit Card</v>
      </c>
      <c r="S2635" s="5">
        <f>VLOOKUP(A2635,'Additional Data'!$A$1:$D$9949,3,0)</f>
        <v>1349.8485459999999</v>
      </c>
      <c r="T2635" s="2" t="str">
        <f>HLOOKUP(B2635,'Additional Data'!$F$1:$N$2,2,0)</f>
        <v>PC</v>
      </c>
    </row>
    <row r="2636" spans="1:20" ht="14.25" customHeight="1">
      <c r="A2636" s="2">
        <v>915961</v>
      </c>
      <c r="B2636" s="2" t="s">
        <v>48</v>
      </c>
      <c r="C2636" s="2" t="s">
        <v>32</v>
      </c>
      <c r="D2636" s="2" t="s">
        <v>34</v>
      </c>
      <c r="E2636" s="4">
        <v>43533.598263888889</v>
      </c>
      <c r="F2636" s="4">
        <v>43540.598263888889</v>
      </c>
      <c r="G2636" s="4">
        <v>43537.598263888889</v>
      </c>
      <c r="H2636" s="2">
        <v>38</v>
      </c>
      <c r="I2636" s="2">
        <v>110</v>
      </c>
      <c r="J2636" s="2" t="s">
        <v>60</v>
      </c>
      <c r="K2636" s="2" t="s">
        <v>61</v>
      </c>
      <c r="L2636" s="2" t="s">
        <v>35</v>
      </c>
      <c r="M2636" s="2" t="s">
        <v>59</v>
      </c>
      <c r="N2636" s="2">
        <v>3</v>
      </c>
      <c r="O2636" s="2">
        <v>7</v>
      </c>
      <c r="P2636" s="2">
        <v>148</v>
      </c>
      <c r="Q2636" s="2" t="str">
        <f>VLOOKUP(A2636,'Additional Data'!$A$1:$D$9949,2,0)</f>
        <v>App</v>
      </c>
      <c r="R2636" s="2" t="str">
        <f>VLOOKUP(A2636,'Additional Data'!$A$1:$D$9949,4,0)</f>
        <v>Credit Card</v>
      </c>
      <c r="S2636" s="5">
        <f>VLOOKUP(A2636,'Additional Data'!$A$1:$D$9949,3,0)</f>
        <v>1954</v>
      </c>
      <c r="T2636" s="2" t="str">
        <f>HLOOKUP(B2636,'Additional Data'!$F$1:$N$2,2,0)</f>
        <v>Gaming Console</v>
      </c>
    </row>
    <row r="2637" spans="1:20" ht="14.25" customHeight="1">
      <c r="A2637" s="2">
        <v>541647</v>
      </c>
      <c r="B2637" s="2" t="s">
        <v>39</v>
      </c>
      <c r="C2637" s="2" t="s">
        <v>41</v>
      </c>
      <c r="D2637" s="2" t="s">
        <v>34</v>
      </c>
      <c r="E2637" s="4">
        <v>43533.599479166667</v>
      </c>
      <c r="F2637" s="4">
        <v>43537.599479166667</v>
      </c>
      <c r="G2637" s="4">
        <v>43540.599479166667</v>
      </c>
      <c r="H2637" s="2">
        <v>0</v>
      </c>
      <c r="I2637" s="2">
        <v>126</v>
      </c>
      <c r="J2637" s="2" t="s">
        <v>41</v>
      </c>
      <c r="K2637" s="2" t="s">
        <v>66</v>
      </c>
      <c r="L2637" s="2" t="s">
        <v>67</v>
      </c>
      <c r="M2637" s="2" t="s">
        <v>59</v>
      </c>
      <c r="N2637" s="2">
        <v>-3</v>
      </c>
      <c r="O2637" s="2">
        <v>4</v>
      </c>
      <c r="P2637" s="2">
        <v>126</v>
      </c>
      <c r="Q2637" s="2" t="str">
        <f>VLOOKUP(A2637,'Additional Data'!$A$1:$D$9949,2,0)</f>
        <v>Website</v>
      </c>
      <c r="R2637" s="2" t="str">
        <f>VLOOKUP(A2637,'Additional Data'!$A$1:$D$9949,4,0)</f>
        <v>Credit Card</v>
      </c>
      <c r="S2637" s="5">
        <f>VLOOKUP(A2637,'Additional Data'!$A$1:$D$9949,3,0)</f>
        <v>3580.9368840000002</v>
      </c>
      <c r="T2637" s="2" t="str">
        <f>HLOOKUP(B2637,'Additional Data'!$F$1:$N$2,2,0)</f>
        <v>Mobile</v>
      </c>
    </row>
    <row r="2638" spans="1:20" ht="14.25" customHeight="1">
      <c r="A2638" s="2">
        <v>32766</v>
      </c>
      <c r="B2638" s="2" t="s">
        <v>42</v>
      </c>
      <c r="C2638" s="2" t="s">
        <v>32</v>
      </c>
      <c r="D2638" s="2" t="s">
        <v>34</v>
      </c>
      <c r="E2638" s="4">
        <v>43533.60328703704</v>
      </c>
      <c r="F2638" s="4">
        <v>43537.60328703704</v>
      </c>
      <c r="G2638" s="4">
        <v>43540.60328703704</v>
      </c>
      <c r="H2638" s="2">
        <v>31</v>
      </c>
      <c r="I2638" s="2">
        <v>120</v>
      </c>
      <c r="J2638" s="2" t="s">
        <v>41</v>
      </c>
      <c r="K2638" s="2" t="s">
        <v>58</v>
      </c>
      <c r="L2638" s="2" t="s">
        <v>35</v>
      </c>
      <c r="M2638" s="2" t="s">
        <v>59</v>
      </c>
      <c r="N2638" s="2">
        <v>-3</v>
      </c>
      <c r="O2638" s="2">
        <v>4</v>
      </c>
      <c r="P2638" s="2">
        <v>151</v>
      </c>
      <c r="Q2638" s="2" t="str">
        <f>VLOOKUP(A2638,'Additional Data'!$A$1:$D$9949,2,0)</f>
        <v>Website</v>
      </c>
      <c r="R2638" s="2" t="str">
        <f>VLOOKUP(A2638,'Additional Data'!$A$1:$D$9949,4,0)</f>
        <v>Debit Card</v>
      </c>
      <c r="S2638" s="5">
        <f>VLOOKUP(A2638,'Additional Data'!$A$1:$D$9949,3,0)</f>
        <v>515.43763690000003</v>
      </c>
      <c r="T2638" s="2" t="str">
        <f>HLOOKUP(B2638,'Additional Data'!$F$1:$N$2,2,0)</f>
        <v>TV</v>
      </c>
    </row>
    <row r="2639" spans="1:20" ht="14.25" customHeight="1">
      <c r="A2639" s="2">
        <v>520870</v>
      </c>
      <c r="B2639" s="2" t="s">
        <v>47</v>
      </c>
      <c r="C2639" s="2" t="s">
        <v>41</v>
      </c>
      <c r="D2639" s="2" t="s">
        <v>34</v>
      </c>
      <c r="E2639" s="4">
        <v>43533.603495370371</v>
      </c>
      <c r="F2639" s="4">
        <v>43538.603495370371</v>
      </c>
      <c r="G2639" s="4">
        <v>43540.603495370371</v>
      </c>
      <c r="H2639" s="2">
        <v>63</v>
      </c>
      <c r="I2639" s="2">
        <v>89</v>
      </c>
      <c r="J2639" s="2" t="s">
        <v>60</v>
      </c>
      <c r="K2639" s="2" t="s">
        <v>77</v>
      </c>
      <c r="L2639" s="2" t="s">
        <v>35</v>
      </c>
      <c r="M2639" s="2" t="s">
        <v>71</v>
      </c>
      <c r="N2639" s="2">
        <v>-2</v>
      </c>
      <c r="O2639" s="2">
        <v>5</v>
      </c>
      <c r="P2639" s="2">
        <v>152</v>
      </c>
      <c r="Q2639" s="2" t="str">
        <f>VLOOKUP(A2639,'Additional Data'!$A$1:$D$9949,2,0)</f>
        <v>App</v>
      </c>
      <c r="R2639" s="2" t="str">
        <f>VLOOKUP(A2639,'Additional Data'!$A$1:$D$9949,4,0)</f>
        <v>Debit Card</v>
      </c>
      <c r="S2639" s="5">
        <f>VLOOKUP(A2639,'Additional Data'!$A$1:$D$9949,3,0)</f>
        <v>391</v>
      </c>
      <c r="T2639" s="2" t="str">
        <f>HLOOKUP(B2639,'Additional Data'!$F$1:$N$2,2,0)</f>
        <v>Tablet</v>
      </c>
    </row>
    <row r="2640" spans="1:20" ht="14.25" customHeight="1">
      <c r="A2640" s="2">
        <v>148398</v>
      </c>
      <c r="B2640" s="2" t="s">
        <v>47</v>
      </c>
      <c r="C2640" s="2" t="s">
        <v>32</v>
      </c>
      <c r="D2640" s="2" t="s">
        <v>34</v>
      </c>
      <c r="E2640" s="4">
        <v>43533.612557870372</v>
      </c>
      <c r="F2640" s="4">
        <v>43539.612557870372</v>
      </c>
      <c r="G2640" s="4">
        <v>43537.612557870372</v>
      </c>
      <c r="H2640" s="2">
        <v>0</v>
      </c>
      <c r="I2640" s="2">
        <v>128</v>
      </c>
      <c r="J2640" s="2" t="s">
        <v>32</v>
      </c>
      <c r="K2640" s="2" t="s">
        <v>82</v>
      </c>
      <c r="L2640" s="2" t="s">
        <v>67</v>
      </c>
      <c r="M2640" s="2" t="s">
        <v>59</v>
      </c>
      <c r="N2640" s="2">
        <v>2</v>
      </c>
      <c r="O2640" s="2">
        <v>6</v>
      </c>
      <c r="P2640" s="2">
        <v>128</v>
      </c>
      <c r="Q2640" s="2" t="str">
        <f>VLOOKUP(A2640,'Additional Data'!$A$1:$D$9949,2,0)</f>
        <v>Website</v>
      </c>
      <c r="R2640" s="2" t="str">
        <f>VLOOKUP(A2640,'Additional Data'!$A$1:$D$9949,4,0)</f>
        <v>Debit Card</v>
      </c>
      <c r="S2640" s="5">
        <f>VLOOKUP(A2640,'Additional Data'!$A$1:$D$9949,3,0)</f>
        <v>661.1807</v>
      </c>
      <c r="T2640" s="2" t="str">
        <f>HLOOKUP(B2640,'Additional Data'!$F$1:$N$2,2,0)</f>
        <v>Tablet</v>
      </c>
    </row>
    <row r="2641" spans="1:20" ht="14.25" customHeight="1">
      <c r="A2641" s="2">
        <v>110957</v>
      </c>
      <c r="B2641" s="2" t="s">
        <v>36</v>
      </c>
      <c r="C2641" s="2" t="s">
        <v>41</v>
      </c>
      <c r="D2641" s="2" t="s">
        <v>34</v>
      </c>
      <c r="E2641" s="4">
        <v>43533.614432870374</v>
      </c>
      <c r="F2641" s="4">
        <v>43537.614432870374</v>
      </c>
      <c r="G2641" s="4">
        <v>43538.614432870374</v>
      </c>
      <c r="H2641" s="2">
        <v>47</v>
      </c>
      <c r="I2641" s="2">
        <v>108</v>
      </c>
      <c r="J2641" s="2" t="s">
        <v>60</v>
      </c>
      <c r="K2641" s="2" t="s">
        <v>77</v>
      </c>
      <c r="L2641" s="2" t="s">
        <v>35</v>
      </c>
      <c r="M2641" s="2" t="s">
        <v>59</v>
      </c>
      <c r="N2641" s="2">
        <v>-1</v>
      </c>
      <c r="O2641" s="2">
        <v>4</v>
      </c>
      <c r="P2641" s="2">
        <v>155</v>
      </c>
      <c r="Q2641" s="2" t="str">
        <f>VLOOKUP(A2641,'Additional Data'!$A$1:$D$9949,2,0)</f>
        <v>App</v>
      </c>
      <c r="R2641" s="2" t="str">
        <f>VLOOKUP(A2641,'Additional Data'!$A$1:$D$9949,4,0)</f>
        <v>Cash On Delivery</v>
      </c>
      <c r="S2641" s="5">
        <f>VLOOKUP(A2641,'Additional Data'!$A$1:$D$9949,3,0)</f>
        <v>2136.207523</v>
      </c>
      <c r="T2641" s="2" t="str">
        <f>HLOOKUP(B2641,'Additional Data'!$F$1:$N$2,2,0)</f>
        <v>Laptop</v>
      </c>
    </row>
    <row r="2642" spans="1:20" ht="14.25" customHeight="1">
      <c r="A2642" s="2">
        <v>770302</v>
      </c>
      <c r="B2642" s="2" t="s">
        <v>47</v>
      </c>
      <c r="C2642" s="2" t="s">
        <v>41</v>
      </c>
      <c r="D2642" s="2" t="s">
        <v>34</v>
      </c>
      <c r="E2642" s="4">
        <v>43533.617569444446</v>
      </c>
      <c r="F2642" s="4">
        <v>43539.617569444446</v>
      </c>
      <c r="G2642" s="4">
        <v>43539.617569444446</v>
      </c>
      <c r="H2642" s="2">
        <v>75</v>
      </c>
      <c r="I2642" s="2">
        <v>88</v>
      </c>
      <c r="J2642" s="2" t="s">
        <v>60</v>
      </c>
      <c r="K2642" s="2" t="s">
        <v>77</v>
      </c>
      <c r="L2642" s="2" t="s">
        <v>35</v>
      </c>
      <c r="M2642" s="2" t="s">
        <v>71</v>
      </c>
      <c r="N2642" s="2">
        <v>0</v>
      </c>
      <c r="O2642" s="2">
        <v>6</v>
      </c>
      <c r="P2642" s="2">
        <v>163</v>
      </c>
      <c r="Q2642" s="2" t="str">
        <f>VLOOKUP(A2642,'Additional Data'!$A$1:$D$9949,2,0)</f>
        <v>App</v>
      </c>
      <c r="R2642" s="2" t="str">
        <f>VLOOKUP(A2642,'Additional Data'!$A$1:$D$9949,4,0)</f>
        <v>Debit Card</v>
      </c>
      <c r="S2642" s="5">
        <f>VLOOKUP(A2642,'Additional Data'!$A$1:$D$9949,3,0)</f>
        <v>853.09106320000001</v>
      </c>
      <c r="T2642" s="2" t="str">
        <f>HLOOKUP(B2642,'Additional Data'!$F$1:$N$2,2,0)</f>
        <v>Tablet</v>
      </c>
    </row>
    <row r="2643" spans="1:20" ht="14.25" customHeight="1">
      <c r="A2643" s="2">
        <v>324474</v>
      </c>
      <c r="B2643" s="2" t="s">
        <v>36</v>
      </c>
      <c r="C2643" s="2" t="s">
        <v>41</v>
      </c>
      <c r="D2643" s="2" t="s">
        <v>34</v>
      </c>
      <c r="E2643" s="4">
        <v>43533.625150462962</v>
      </c>
      <c r="F2643" s="4">
        <v>43539.625150462962</v>
      </c>
      <c r="G2643" s="4">
        <v>43537.625150462962</v>
      </c>
      <c r="H2643" s="2">
        <v>37</v>
      </c>
      <c r="I2643" s="2">
        <v>125</v>
      </c>
      <c r="J2643" s="2" t="s">
        <v>32</v>
      </c>
      <c r="K2643" s="2" t="s">
        <v>70</v>
      </c>
      <c r="L2643" s="2" t="s">
        <v>35</v>
      </c>
      <c r="M2643" s="2" t="s">
        <v>59</v>
      </c>
      <c r="N2643" s="2">
        <v>2</v>
      </c>
      <c r="O2643" s="2">
        <v>6</v>
      </c>
      <c r="P2643" s="2">
        <v>162</v>
      </c>
      <c r="Q2643" s="2" t="str">
        <f>VLOOKUP(A2643,'Additional Data'!$A$1:$D$9949,2,0)</f>
        <v>Website</v>
      </c>
      <c r="R2643" s="2" t="str">
        <f>VLOOKUP(A2643,'Additional Data'!$A$1:$D$9949,4,0)</f>
        <v>Debit Card</v>
      </c>
      <c r="S2643" s="5">
        <f>VLOOKUP(A2643,'Additional Data'!$A$1:$D$9949,3,0)</f>
        <v>2183</v>
      </c>
      <c r="T2643" s="2" t="str">
        <f>HLOOKUP(B2643,'Additional Data'!$F$1:$N$2,2,0)</f>
        <v>Laptop</v>
      </c>
    </row>
    <row r="2644" spans="1:20" ht="14.25" customHeight="1">
      <c r="A2644" s="2">
        <v>876367</v>
      </c>
      <c r="B2644" s="2" t="s">
        <v>46</v>
      </c>
      <c r="C2644" s="2" t="s">
        <v>41</v>
      </c>
      <c r="D2644" s="2" t="s">
        <v>34</v>
      </c>
      <c r="E2644" s="4">
        <v>43533.633599537039</v>
      </c>
      <c r="F2644" s="4">
        <v>43536.633599537039</v>
      </c>
      <c r="G2644" s="4">
        <v>43540.633599537039</v>
      </c>
      <c r="H2644" s="2">
        <v>80</v>
      </c>
      <c r="I2644" s="2">
        <v>93</v>
      </c>
      <c r="J2644" s="2" t="s">
        <v>60</v>
      </c>
      <c r="K2644" s="2" t="s">
        <v>77</v>
      </c>
      <c r="L2644" s="2" t="s">
        <v>35</v>
      </c>
      <c r="M2644" s="2" t="s">
        <v>71</v>
      </c>
      <c r="N2644" s="2">
        <v>-4</v>
      </c>
      <c r="O2644" s="2">
        <v>3</v>
      </c>
      <c r="P2644" s="2">
        <v>173</v>
      </c>
      <c r="Q2644" s="2" t="str">
        <f>VLOOKUP(A2644,'Additional Data'!$A$1:$D$9949,2,0)</f>
        <v>App</v>
      </c>
      <c r="R2644" s="2" t="str">
        <f>VLOOKUP(A2644,'Additional Data'!$A$1:$D$9949,4,0)</f>
        <v>Credit Card</v>
      </c>
      <c r="S2644" s="5">
        <f>VLOOKUP(A2644,'Additional Data'!$A$1:$D$9949,3,0)</f>
        <v>270</v>
      </c>
      <c r="T2644" s="2" t="str">
        <f>HLOOKUP(B2644,'Additional Data'!$F$1:$N$2,2,0)</f>
        <v>TV</v>
      </c>
    </row>
    <row r="2645" spans="1:20" ht="14.25" customHeight="1">
      <c r="A2645" s="2">
        <v>428398</v>
      </c>
      <c r="B2645" s="2" t="s">
        <v>30</v>
      </c>
      <c r="C2645" s="2" t="s">
        <v>32</v>
      </c>
      <c r="D2645" s="2" t="s">
        <v>34</v>
      </c>
      <c r="E2645" s="4">
        <v>43533.638124999998</v>
      </c>
      <c r="F2645" s="4">
        <v>43536.638124999998</v>
      </c>
      <c r="G2645" s="4">
        <v>43540.638124999998</v>
      </c>
      <c r="H2645" s="2">
        <v>33</v>
      </c>
      <c r="I2645" s="2">
        <v>106</v>
      </c>
      <c r="J2645" s="2" t="s">
        <v>63</v>
      </c>
      <c r="K2645" s="2" t="s">
        <v>81</v>
      </c>
      <c r="L2645" s="2" t="s">
        <v>35</v>
      </c>
      <c r="M2645" s="2" t="s">
        <v>59</v>
      </c>
      <c r="N2645" s="2">
        <v>-4</v>
      </c>
      <c r="O2645" s="2">
        <v>3</v>
      </c>
      <c r="P2645" s="2">
        <v>139</v>
      </c>
      <c r="Q2645" s="2" t="str">
        <f>VLOOKUP(A2645,'Additional Data'!$A$1:$D$9949,2,0)</f>
        <v>App</v>
      </c>
      <c r="R2645" s="2" t="str">
        <f>VLOOKUP(A2645,'Additional Data'!$A$1:$D$9949,4,0)</f>
        <v>Debit Card</v>
      </c>
      <c r="S2645" s="5">
        <f>VLOOKUP(A2645,'Additional Data'!$A$1:$D$9949,3,0)</f>
        <v>839.70881789999999</v>
      </c>
      <c r="T2645" s="2" t="str">
        <f>HLOOKUP(B2645,'Additional Data'!$F$1:$N$2,2,0)</f>
        <v>PC</v>
      </c>
    </row>
    <row r="2646" spans="1:20" ht="14.25" customHeight="1">
      <c r="A2646" s="2">
        <v>158413</v>
      </c>
      <c r="B2646" s="2" t="s">
        <v>36</v>
      </c>
      <c r="C2646" s="2" t="s">
        <v>41</v>
      </c>
      <c r="D2646" s="2" t="s">
        <v>34</v>
      </c>
      <c r="E2646" s="4">
        <v>43533.638692129629</v>
      </c>
      <c r="F2646" s="4">
        <v>43536.638692129629</v>
      </c>
      <c r="G2646" s="4">
        <v>43539.638692129629</v>
      </c>
      <c r="H2646" s="2">
        <v>28</v>
      </c>
      <c r="I2646" s="2">
        <v>109</v>
      </c>
      <c r="J2646" s="2" t="s">
        <v>60</v>
      </c>
      <c r="K2646" s="2" t="s">
        <v>77</v>
      </c>
      <c r="L2646" s="2" t="s">
        <v>35</v>
      </c>
      <c r="M2646" s="2" t="s">
        <v>59</v>
      </c>
      <c r="N2646" s="2">
        <v>-3</v>
      </c>
      <c r="O2646" s="2">
        <v>3</v>
      </c>
      <c r="P2646" s="2">
        <v>137</v>
      </c>
      <c r="Q2646" s="2" t="str">
        <f>VLOOKUP(A2646,'Additional Data'!$A$1:$D$9949,2,0)</f>
        <v>App</v>
      </c>
      <c r="R2646" s="2" t="str">
        <f>VLOOKUP(A2646,'Additional Data'!$A$1:$D$9949,4,0)</f>
        <v>Credit Card</v>
      </c>
      <c r="S2646" s="5">
        <f>VLOOKUP(A2646,'Additional Data'!$A$1:$D$9949,3,0)</f>
        <v>2639.6742599999998</v>
      </c>
      <c r="T2646" s="2" t="str">
        <f>HLOOKUP(B2646,'Additional Data'!$F$1:$N$2,2,0)</f>
        <v>Laptop</v>
      </c>
    </row>
    <row r="2647" spans="1:20" ht="14.25" customHeight="1">
      <c r="A2647" s="2">
        <v>460317</v>
      </c>
      <c r="B2647" s="2" t="s">
        <v>30</v>
      </c>
      <c r="C2647" s="2" t="s">
        <v>41</v>
      </c>
      <c r="D2647" s="2" t="s">
        <v>34</v>
      </c>
      <c r="E2647" s="4">
        <v>43533.644201388888</v>
      </c>
      <c r="F2647" s="4">
        <v>43536.644201388888</v>
      </c>
      <c r="G2647" s="4">
        <v>43539.644201388888</v>
      </c>
      <c r="H2647" s="2">
        <v>44</v>
      </c>
      <c r="I2647" s="2">
        <v>129</v>
      </c>
      <c r="J2647" s="2" t="s">
        <v>73</v>
      </c>
      <c r="K2647" s="2" t="s">
        <v>80</v>
      </c>
      <c r="L2647" s="2" t="s">
        <v>35</v>
      </c>
      <c r="M2647" s="2" t="s">
        <v>59</v>
      </c>
      <c r="N2647" s="2">
        <v>-3</v>
      </c>
      <c r="O2647" s="2">
        <v>3</v>
      </c>
      <c r="P2647" s="2">
        <v>173</v>
      </c>
      <c r="Q2647" s="2" t="str">
        <f>VLOOKUP(A2647,'Additional Data'!$A$1:$D$9949,2,0)</f>
        <v>Website</v>
      </c>
      <c r="R2647" s="2" t="str">
        <f>VLOOKUP(A2647,'Additional Data'!$A$1:$D$9949,4,0)</f>
        <v>Credit Card</v>
      </c>
      <c r="S2647" s="5">
        <f>VLOOKUP(A2647,'Additional Data'!$A$1:$D$9949,3,0)</f>
        <v>2795.5439280000001</v>
      </c>
      <c r="T2647" s="2" t="str">
        <f>HLOOKUP(B2647,'Additional Data'!$F$1:$N$2,2,0)</f>
        <v>PC</v>
      </c>
    </row>
    <row r="2648" spans="1:20" ht="14.25" customHeight="1">
      <c r="A2648" s="2">
        <v>309636</v>
      </c>
      <c r="B2648" s="2" t="s">
        <v>36</v>
      </c>
      <c r="C2648" s="2" t="s">
        <v>41</v>
      </c>
      <c r="D2648" s="2" t="s">
        <v>34</v>
      </c>
      <c r="E2648" s="4">
        <v>43533.646099537036</v>
      </c>
      <c r="F2648" s="4">
        <v>43536.646099537036</v>
      </c>
      <c r="G2648" s="4">
        <v>43540.646099537036</v>
      </c>
      <c r="H2648" s="2">
        <v>0</v>
      </c>
      <c r="I2648" s="2">
        <v>108</v>
      </c>
      <c r="J2648" s="2" t="s">
        <v>41</v>
      </c>
      <c r="K2648" s="2" t="s">
        <v>66</v>
      </c>
      <c r="L2648" s="2" t="s">
        <v>67</v>
      </c>
      <c r="M2648" s="2" t="s">
        <v>71</v>
      </c>
      <c r="N2648" s="2">
        <v>-4</v>
      </c>
      <c r="O2648" s="2">
        <v>3</v>
      </c>
      <c r="P2648" s="2">
        <v>108</v>
      </c>
      <c r="Q2648" s="2" t="str">
        <f>VLOOKUP(A2648,'Additional Data'!$A$1:$D$9949,2,0)</f>
        <v>Website</v>
      </c>
      <c r="R2648" s="2" t="str">
        <f>VLOOKUP(A2648,'Additional Data'!$A$1:$D$9949,4,0)</f>
        <v>Debit Card</v>
      </c>
      <c r="S2648" s="5">
        <f>VLOOKUP(A2648,'Additional Data'!$A$1:$D$9949,3,0)</f>
        <v>1842.032831</v>
      </c>
      <c r="T2648" s="2" t="str">
        <f>HLOOKUP(B2648,'Additional Data'!$F$1:$N$2,2,0)</f>
        <v>Laptop</v>
      </c>
    </row>
    <row r="2649" spans="1:20" ht="14.25" customHeight="1">
      <c r="A2649" s="2">
        <v>89137</v>
      </c>
      <c r="B2649" s="2" t="s">
        <v>30</v>
      </c>
      <c r="C2649" s="2" t="s">
        <v>32</v>
      </c>
      <c r="D2649" s="2" t="s">
        <v>34</v>
      </c>
      <c r="E2649" s="4">
        <v>43533.649444444447</v>
      </c>
      <c r="F2649" s="4">
        <v>43536.649444444447</v>
      </c>
      <c r="G2649" s="4">
        <v>43536.649444444447</v>
      </c>
      <c r="H2649" s="2">
        <v>26</v>
      </c>
      <c r="I2649" s="2">
        <v>105</v>
      </c>
      <c r="J2649" s="2" t="s">
        <v>60</v>
      </c>
      <c r="K2649" s="2" t="s">
        <v>61</v>
      </c>
      <c r="L2649" s="2" t="s">
        <v>35</v>
      </c>
      <c r="M2649" s="2" t="s">
        <v>59</v>
      </c>
      <c r="N2649" s="2">
        <v>0</v>
      </c>
      <c r="O2649" s="2">
        <v>3</v>
      </c>
      <c r="P2649" s="2">
        <v>131</v>
      </c>
      <c r="Q2649" s="2" t="str">
        <f>VLOOKUP(A2649,'Additional Data'!$A$1:$D$9949,2,0)</f>
        <v>App</v>
      </c>
      <c r="R2649" s="2" t="str">
        <f>VLOOKUP(A2649,'Additional Data'!$A$1:$D$9949,4,0)</f>
        <v>Credit Card</v>
      </c>
      <c r="S2649" s="5">
        <f>VLOOKUP(A2649,'Additional Data'!$A$1:$D$9949,3,0)</f>
        <v>1955.049094</v>
      </c>
      <c r="T2649" s="2" t="str">
        <f>HLOOKUP(B2649,'Additional Data'!$F$1:$N$2,2,0)</f>
        <v>PC</v>
      </c>
    </row>
    <row r="2650" spans="1:20" ht="14.25" customHeight="1">
      <c r="A2650" s="2">
        <v>242210</v>
      </c>
      <c r="B2650" s="2" t="s">
        <v>39</v>
      </c>
      <c r="C2650" s="2" t="s">
        <v>41</v>
      </c>
      <c r="D2650" s="2" t="s">
        <v>34</v>
      </c>
      <c r="E2650" s="4">
        <v>43533.654560185183</v>
      </c>
      <c r="F2650" s="4">
        <v>43542.654560185183</v>
      </c>
      <c r="G2650" s="4">
        <v>43538.654560185183</v>
      </c>
      <c r="H2650" s="2">
        <v>58</v>
      </c>
      <c r="I2650" s="2">
        <v>100</v>
      </c>
      <c r="J2650" s="2" t="s">
        <v>73</v>
      </c>
      <c r="K2650" s="2" t="s">
        <v>80</v>
      </c>
      <c r="L2650" s="2" t="s">
        <v>35</v>
      </c>
      <c r="M2650" s="2" t="s">
        <v>71</v>
      </c>
      <c r="N2650" s="2">
        <v>4</v>
      </c>
      <c r="O2650" s="2">
        <v>9</v>
      </c>
      <c r="P2650" s="2">
        <v>158</v>
      </c>
      <c r="Q2650" s="2" t="str">
        <f>VLOOKUP(A2650,'Additional Data'!$A$1:$D$9949,2,0)</f>
        <v>App</v>
      </c>
      <c r="R2650" s="2" t="str">
        <f>VLOOKUP(A2650,'Additional Data'!$A$1:$D$9949,4,0)</f>
        <v>Debit Card</v>
      </c>
      <c r="S2650" s="5">
        <f>VLOOKUP(A2650,'Additional Data'!$A$1:$D$9949,3,0)</f>
        <v>1496.1663169999999</v>
      </c>
      <c r="T2650" s="2" t="str">
        <f>HLOOKUP(B2650,'Additional Data'!$F$1:$N$2,2,0)</f>
        <v>Mobile</v>
      </c>
    </row>
    <row r="2651" spans="1:20" ht="14.25" customHeight="1">
      <c r="A2651" s="2">
        <v>828436</v>
      </c>
      <c r="B2651" s="2" t="s">
        <v>36</v>
      </c>
      <c r="C2651" s="2" t="s">
        <v>32</v>
      </c>
      <c r="D2651" s="2" t="s">
        <v>34</v>
      </c>
      <c r="E2651" s="4">
        <v>43533.656064814815</v>
      </c>
      <c r="F2651" s="4">
        <v>43534.656064814815</v>
      </c>
      <c r="G2651" s="4">
        <v>43537.656064814815</v>
      </c>
      <c r="H2651" s="2">
        <v>0</v>
      </c>
      <c r="I2651" s="2">
        <v>107</v>
      </c>
      <c r="J2651" s="2" t="s">
        <v>32</v>
      </c>
      <c r="K2651" s="2" t="s">
        <v>82</v>
      </c>
      <c r="L2651" s="2" t="s">
        <v>67</v>
      </c>
      <c r="M2651" s="2" t="s">
        <v>71</v>
      </c>
      <c r="N2651" s="2">
        <v>-3</v>
      </c>
      <c r="O2651" s="2">
        <v>1</v>
      </c>
      <c r="P2651" s="2">
        <v>107</v>
      </c>
      <c r="Q2651" s="2" t="str">
        <f>VLOOKUP(A2651,'Additional Data'!$A$1:$D$9949,2,0)</f>
        <v>App</v>
      </c>
      <c r="R2651" s="2" t="str">
        <f>VLOOKUP(A2651,'Additional Data'!$A$1:$D$9949,4,0)</f>
        <v>Debit Card</v>
      </c>
      <c r="S2651" s="5">
        <f>VLOOKUP(A2651,'Additional Data'!$A$1:$D$9949,3,0)</f>
        <v>385</v>
      </c>
      <c r="T2651" s="2" t="str">
        <f>HLOOKUP(B2651,'Additional Data'!$F$1:$N$2,2,0)</f>
        <v>Laptop</v>
      </c>
    </row>
    <row r="2652" spans="1:20" ht="14.25" customHeight="1">
      <c r="A2652" s="2">
        <v>37994</v>
      </c>
      <c r="B2652" s="2" t="s">
        <v>48</v>
      </c>
      <c r="C2652" s="2" t="s">
        <v>32</v>
      </c>
      <c r="D2652" s="2" t="s">
        <v>34</v>
      </c>
      <c r="E2652" s="4">
        <v>43533.65934027778</v>
      </c>
      <c r="F2652" s="4">
        <v>43535.65934027778</v>
      </c>
      <c r="G2652" s="4">
        <v>43540.65934027778</v>
      </c>
      <c r="H2652" s="2">
        <v>28</v>
      </c>
      <c r="I2652" s="2">
        <v>121</v>
      </c>
      <c r="J2652" s="2" t="s">
        <v>73</v>
      </c>
      <c r="K2652" s="2" t="s">
        <v>74</v>
      </c>
      <c r="L2652" s="2" t="s">
        <v>35</v>
      </c>
      <c r="M2652" s="2" t="s">
        <v>59</v>
      </c>
      <c r="N2652" s="2">
        <v>-5</v>
      </c>
      <c r="O2652" s="2">
        <v>2</v>
      </c>
      <c r="P2652" s="2">
        <v>149</v>
      </c>
      <c r="Q2652" s="2" t="str">
        <f>VLOOKUP(A2652,'Additional Data'!$A$1:$D$9949,2,0)</f>
        <v>App</v>
      </c>
      <c r="R2652" s="2" t="str">
        <f>VLOOKUP(A2652,'Additional Data'!$A$1:$D$9949,4,0)</f>
        <v>Debit Card</v>
      </c>
      <c r="S2652" s="5">
        <f>VLOOKUP(A2652,'Additional Data'!$A$1:$D$9949,3,0)</f>
        <v>834.198397</v>
      </c>
      <c r="T2652" s="2" t="str">
        <f>HLOOKUP(B2652,'Additional Data'!$F$1:$N$2,2,0)</f>
        <v>Gaming Console</v>
      </c>
    </row>
    <row r="2653" spans="1:20" ht="14.25" customHeight="1">
      <c r="A2653" s="2">
        <v>522236</v>
      </c>
      <c r="B2653" s="2" t="s">
        <v>48</v>
      </c>
      <c r="C2653" s="2" t="s">
        <v>41</v>
      </c>
      <c r="D2653" s="2" t="s">
        <v>34</v>
      </c>
      <c r="E2653" s="4">
        <v>43533.659849537034</v>
      </c>
      <c r="F2653" s="4">
        <v>43537.659849537034</v>
      </c>
      <c r="G2653" s="4">
        <v>43537.659849537034</v>
      </c>
      <c r="H2653" s="2">
        <v>50</v>
      </c>
      <c r="I2653" s="2">
        <v>120</v>
      </c>
      <c r="J2653" s="2" t="s">
        <v>32</v>
      </c>
      <c r="K2653" s="2" t="s">
        <v>70</v>
      </c>
      <c r="L2653" s="2" t="s">
        <v>35</v>
      </c>
      <c r="M2653" s="2" t="s">
        <v>71</v>
      </c>
      <c r="N2653" s="2">
        <v>0</v>
      </c>
      <c r="O2653" s="2">
        <v>4</v>
      </c>
      <c r="P2653" s="2">
        <v>170</v>
      </c>
      <c r="Q2653" s="2" t="str">
        <f>VLOOKUP(A2653,'Additional Data'!$A$1:$D$9949,2,0)</f>
        <v>App</v>
      </c>
      <c r="R2653" s="2" t="str">
        <f>VLOOKUP(A2653,'Additional Data'!$A$1:$D$9949,4,0)</f>
        <v>Debit Card</v>
      </c>
      <c r="S2653" s="5">
        <f>VLOOKUP(A2653,'Additional Data'!$A$1:$D$9949,3,0)</f>
        <v>1472</v>
      </c>
      <c r="T2653" s="2" t="str">
        <f>HLOOKUP(B2653,'Additional Data'!$F$1:$N$2,2,0)</f>
        <v>Gaming Console</v>
      </c>
    </row>
    <row r="2654" spans="1:20" ht="14.25" customHeight="1">
      <c r="A2654" s="2">
        <v>727736</v>
      </c>
      <c r="B2654" s="2" t="s">
        <v>36</v>
      </c>
      <c r="C2654" s="2" t="s">
        <v>41</v>
      </c>
      <c r="D2654" s="2" t="s">
        <v>34</v>
      </c>
      <c r="E2654" s="4">
        <v>43533.664687500001</v>
      </c>
      <c r="F2654" s="4">
        <v>43537.664687500001</v>
      </c>
      <c r="G2654" s="4">
        <v>43536.664687500001</v>
      </c>
      <c r="H2654" s="2">
        <v>0</v>
      </c>
      <c r="I2654" s="2">
        <v>105</v>
      </c>
      <c r="J2654" s="2" t="s">
        <v>41</v>
      </c>
      <c r="K2654" s="2" t="s">
        <v>66</v>
      </c>
      <c r="L2654" s="2" t="s">
        <v>67</v>
      </c>
      <c r="M2654" s="2" t="s">
        <v>71</v>
      </c>
      <c r="N2654" s="2">
        <v>1</v>
      </c>
      <c r="O2654" s="2">
        <v>4</v>
      </c>
      <c r="P2654" s="2">
        <v>105</v>
      </c>
      <c r="Q2654" s="2" t="str">
        <f>VLOOKUP(A2654,'Additional Data'!$A$1:$D$9949,2,0)</f>
        <v>App</v>
      </c>
      <c r="R2654" s="2" t="str">
        <f>VLOOKUP(A2654,'Additional Data'!$A$1:$D$9949,4,0)</f>
        <v>Debit Card</v>
      </c>
      <c r="S2654" s="5">
        <f>VLOOKUP(A2654,'Additional Data'!$A$1:$D$9949,3,0)</f>
        <v>2464.816116</v>
      </c>
      <c r="T2654" s="2" t="str">
        <f>HLOOKUP(B2654,'Additional Data'!$F$1:$N$2,2,0)</f>
        <v>Laptop</v>
      </c>
    </row>
    <row r="2655" spans="1:20" ht="14.25" customHeight="1">
      <c r="A2655" s="2">
        <v>70902</v>
      </c>
      <c r="B2655" s="2" t="s">
        <v>47</v>
      </c>
      <c r="C2655" s="2" t="s">
        <v>32</v>
      </c>
      <c r="D2655" s="2" t="s">
        <v>34</v>
      </c>
      <c r="E2655" s="4">
        <v>43533.665219907409</v>
      </c>
      <c r="F2655" s="4">
        <v>43536.665219907409</v>
      </c>
      <c r="G2655" s="4">
        <v>43540.665219907409</v>
      </c>
      <c r="H2655" s="2">
        <v>75</v>
      </c>
      <c r="I2655" s="2">
        <v>95</v>
      </c>
      <c r="J2655" s="2" t="s">
        <v>60</v>
      </c>
      <c r="K2655" s="2" t="s">
        <v>61</v>
      </c>
      <c r="L2655" s="2" t="s">
        <v>35</v>
      </c>
      <c r="M2655" s="2" t="s">
        <v>71</v>
      </c>
      <c r="N2655" s="2">
        <v>-4</v>
      </c>
      <c r="O2655" s="2">
        <v>3</v>
      </c>
      <c r="P2655" s="2">
        <v>170</v>
      </c>
      <c r="Q2655" s="2" t="str">
        <f>VLOOKUP(A2655,'Additional Data'!$A$1:$D$9949,2,0)</f>
        <v>Website</v>
      </c>
      <c r="R2655" s="2" t="str">
        <f>VLOOKUP(A2655,'Additional Data'!$A$1:$D$9949,4,0)</f>
        <v>Debit Card</v>
      </c>
      <c r="S2655" s="5">
        <f>VLOOKUP(A2655,'Additional Data'!$A$1:$D$9949,3,0)</f>
        <v>256</v>
      </c>
      <c r="T2655" s="2" t="str">
        <f>HLOOKUP(B2655,'Additional Data'!$F$1:$N$2,2,0)</f>
        <v>Tablet</v>
      </c>
    </row>
    <row r="2656" spans="1:20" ht="14.25" customHeight="1">
      <c r="A2656" s="2">
        <v>838788</v>
      </c>
      <c r="B2656" s="2" t="s">
        <v>36</v>
      </c>
      <c r="C2656" s="2" t="s">
        <v>41</v>
      </c>
      <c r="D2656" s="2" t="s">
        <v>34</v>
      </c>
      <c r="E2656" s="4">
        <v>43533.665659722225</v>
      </c>
      <c r="F2656" s="4">
        <v>43533.665659722225</v>
      </c>
      <c r="G2656" s="4">
        <v>43539.665659722225</v>
      </c>
      <c r="H2656" s="2">
        <v>0</v>
      </c>
      <c r="I2656" s="2">
        <v>106</v>
      </c>
      <c r="J2656" s="2" t="s">
        <v>41</v>
      </c>
      <c r="K2656" s="2" t="s">
        <v>66</v>
      </c>
      <c r="L2656" s="2" t="s">
        <v>67</v>
      </c>
      <c r="M2656" s="2" t="s">
        <v>71</v>
      </c>
      <c r="N2656" s="2">
        <v>-6</v>
      </c>
      <c r="O2656" s="2">
        <v>0</v>
      </c>
      <c r="P2656" s="2">
        <v>106</v>
      </c>
      <c r="Q2656" s="2" t="str">
        <f>VLOOKUP(A2656,'Additional Data'!$A$1:$D$9949,2,0)</f>
        <v>Website</v>
      </c>
      <c r="R2656" s="2" t="str">
        <f>VLOOKUP(A2656,'Additional Data'!$A$1:$D$9949,4,0)</f>
        <v>Debit Card</v>
      </c>
      <c r="S2656" s="5">
        <f>VLOOKUP(A2656,'Additional Data'!$A$1:$D$9949,3,0)</f>
        <v>1239.8447570000001</v>
      </c>
      <c r="T2656" s="2" t="str">
        <f>HLOOKUP(B2656,'Additional Data'!$F$1:$N$2,2,0)</f>
        <v>Laptop</v>
      </c>
    </row>
    <row r="2657" spans="1:20" ht="14.25" customHeight="1">
      <c r="A2657" s="2">
        <v>147545</v>
      </c>
      <c r="B2657" s="2" t="s">
        <v>39</v>
      </c>
      <c r="C2657" s="2" t="s">
        <v>41</v>
      </c>
      <c r="D2657" s="2" t="s">
        <v>34</v>
      </c>
      <c r="E2657" s="4">
        <v>43533.666307870371</v>
      </c>
      <c r="F2657" s="4">
        <v>43535.666307870371</v>
      </c>
      <c r="G2657" s="4">
        <v>43537.666307870371</v>
      </c>
      <c r="H2657" s="2">
        <v>33</v>
      </c>
      <c r="I2657" s="2">
        <v>112</v>
      </c>
      <c r="J2657" s="2" t="s">
        <v>63</v>
      </c>
      <c r="K2657" s="2" t="s">
        <v>64</v>
      </c>
      <c r="L2657" s="2" t="s">
        <v>35</v>
      </c>
      <c r="M2657" s="2" t="s">
        <v>59</v>
      </c>
      <c r="N2657" s="2">
        <v>-2</v>
      </c>
      <c r="O2657" s="2">
        <v>2</v>
      </c>
      <c r="P2657" s="2">
        <v>145</v>
      </c>
      <c r="Q2657" s="2" t="str">
        <f>VLOOKUP(A2657,'Additional Data'!$A$1:$D$9949,2,0)</f>
        <v>App</v>
      </c>
      <c r="R2657" s="2" t="str">
        <f>VLOOKUP(A2657,'Additional Data'!$A$1:$D$9949,4,0)</f>
        <v>Credit Card</v>
      </c>
      <c r="S2657" s="5">
        <f>VLOOKUP(A2657,'Additional Data'!$A$1:$D$9949,3,0)</f>
        <v>2706.865139</v>
      </c>
      <c r="T2657" s="2" t="str">
        <f>HLOOKUP(B2657,'Additional Data'!$F$1:$N$2,2,0)</f>
        <v>Mobile</v>
      </c>
    </row>
    <row r="2658" spans="1:20" ht="14.25" customHeight="1">
      <c r="A2658" s="2">
        <v>127131</v>
      </c>
      <c r="B2658" s="2" t="s">
        <v>30</v>
      </c>
      <c r="C2658" s="2" t="s">
        <v>41</v>
      </c>
      <c r="D2658" s="2" t="s">
        <v>34</v>
      </c>
      <c r="E2658" s="4">
        <v>43533.668738425928</v>
      </c>
      <c r="F2658" s="4">
        <v>43537.668738425928</v>
      </c>
      <c r="G2658" s="4">
        <v>43539.668738425928</v>
      </c>
      <c r="H2658" s="2">
        <v>37</v>
      </c>
      <c r="I2658" s="2">
        <v>121</v>
      </c>
      <c r="J2658" s="2" t="s">
        <v>32</v>
      </c>
      <c r="K2658" s="2" t="s">
        <v>70</v>
      </c>
      <c r="L2658" s="2" t="s">
        <v>35</v>
      </c>
      <c r="M2658" s="2" t="s">
        <v>59</v>
      </c>
      <c r="N2658" s="2">
        <v>-2</v>
      </c>
      <c r="O2658" s="2">
        <v>4</v>
      </c>
      <c r="P2658" s="2">
        <v>158</v>
      </c>
      <c r="Q2658" s="2" t="str">
        <f>VLOOKUP(A2658,'Additional Data'!$A$1:$D$9949,2,0)</f>
        <v>Website</v>
      </c>
      <c r="R2658" s="2" t="str">
        <f>VLOOKUP(A2658,'Additional Data'!$A$1:$D$9949,4,0)</f>
        <v>Credit Card</v>
      </c>
      <c r="S2658" s="5">
        <f>VLOOKUP(A2658,'Additional Data'!$A$1:$D$9949,3,0)</f>
        <v>2808.0363950000001</v>
      </c>
      <c r="T2658" s="2" t="str">
        <f>HLOOKUP(B2658,'Additional Data'!$F$1:$N$2,2,0)</f>
        <v>PC</v>
      </c>
    </row>
    <row r="2659" spans="1:20" ht="14.25" customHeight="1">
      <c r="A2659" s="2">
        <v>532657</v>
      </c>
      <c r="B2659" s="2" t="s">
        <v>39</v>
      </c>
      <c r="C2659" s="2" t="s">
        <v>41</v>
      </c>
      <c r="D2659" s="2" t="s">
        <v>34</v>
      </c>
      <c r="E2659" s="4">
        <v>43533.669016203705</v>
      </c>
      <c r="F2659" s="4">
        <v>43539.669016203705</v>
      </c>
      <c r="G2659" s="4">
        <v>43540.669016203705</v>
      </c>
      <c r="H2659" s="2">
        <v>33</v>
      </c>
      <c r="I2659" s="2">
        <v>110</v>
      </c>
      <c r="J2659" s="2" t="s">
        <v>60</v>
      </c>
      <c r="K2659" s="2" t="s">
        <v>77</v>
      </c>
      <c r="L2659" s="2" t="s">
        <v>35</v>
      </c>
      <c r="M2659" s="2" t="s">
        <v>59</v>
      </c>
      <c r="N2659" s="2">
        <v>-1</v>
      </c>
      <c r="O2659" s="2">
        <v>6</v>
      </c>
      <c r="P2659" s="2">
        <v>143</v>
      </c>
      <c r="Q2659" s="2" t="str">
        <f>VLOOKUP(A2659,'Additional Data'!$A$1:$D$9949,2,0)</f>
        <v>App</v>
      </c>
      <c r="R2659" s="2" t="str">
        <f>VLOOKUP(A2659,'Additional Data'!$A$1:$D$9949,4,0)</f>
        <v>Credit Card</v>
      </c>
      <c r="S2659" s="5">
        <f>VLOOKUP(A2659,'Additional Data'!$A$1:$D$9949,3,0)</f>
        <v>3280</v>
      </c>
      <c r="T2659" s="2" t="str">
        <f>HLOOKUP(B2659,'Additional Data'!$F$1:$N$2,2,0)</f>
        <v>Mobile</v>
      </c>
    </row>
    <row r="2660" spans="1:20" ht="14.25" customHeight="1">
      <c r="A2660" s="2">
        <v>491186</v>
      </c>
      <c r="B2660" s="2" t="s">
        <v>36</v>
      </c>
      <c r="C2660" s="2" t="s">
        <v>32</v>
      </c>
      <c r="D2660" s="2" t="s">
        <v>34</v>
      </c>
      <c r="E2660" s="4">
        <v>43533.671631944446</v>
      </c>
      <c r="F2660" s="4">
        <v>43536.671631944446</v>
      </c>
      <c r="G2660" s="4">
        <v>43536.671631944446</v>
      </c>
      <c r="H2660" s="2">
        <v>0</v>
      </c>
      <c r="I2660" s="2">
        <v>122</v>
      </c>
      <c r="J2660" s="2" t="s">
        <v>32</v>
      </c>
      <c r="K2660" s="2" t="s">
        <v>82</v>
      </c>
      <c r="L2660" s="2" t="s">
        <v>67</v>
      </c>
      <c r="M2660" s="2" t="s">
        <v>59</v>
      </c>
      <c r="N2660" s="2">
        <v>0</v>
      </c>
      <c r="O2660" s="2">
        <v>3</v>
      </c>
      <c r="P2660" s="2">
        <v>122</v>
      </c>
      <c r="Q2660" s="2" t="str">
        <f>VLOOKUP(A2660,'Additional Data'!$A$1:$D$9949,2,0)</f>
        <v>App</v>
      </c>
      <c r="R2660" s="2" t="str">
        <f>VLOOKUP(A2660,'Additional Data'!$A$1:$D$9949,4,0)</f>
        <v>Debit Card</v>
      </c>
      <c r="S2660" s="5">
        <f>VLOOKUP(A2660,'Additional Data'!$A$1:$D$9949,3,0)</f>
        <v>979</v>
      </c>
      <c r="T2660" s="2" t="str">
        <f>HLOOKUP(B2660,'Additional Data'!$F$1:$N$2,2,0)</f>
        <v>Laptop</v>
      </c>
    </row>
    <row r="2661" spans="1:20" ht="14.25" customHeight="1">
      <c r="A2661" s="2">
        <v>585781</v>
      </c>
      <c r="B2661" s="2" t="s">
        <v>36</v>
      </c>
      <c r="C2661" s="2" t="s">
        <v>41</v>
      </c>
      <c r="D2661" s="2" t="s">
        <v>34</v>
      </c>
      <c r="E2661" s="4">
        <v>43533.677303240744</v>
      </c>
      <c r="F2661" s="4">
        <v>43539.677303240744</v>
      </c>
      <c r="G2661" s="4">
        <v>43537.677303240744</v>
      </c>
      <c r="H2661" s="2">
        <v>28</v>
      </c>
      <c r="I2661" s="2">
        <v>106</v>
      </c>
      <c r="J2661" s="2" t="s">
        <v>60</v>
      </c>
      <c r="K2661" s="2" t="s">
        <v>77</v>
      </c>
      <c r="L2661" s="2" t="s">
        <v>35</v>
      </c>
      <c r="M2661" s="2" t="s">
        <v>59</v>
      </c>
      <c r="N2661" s="2">
        <v>2</v>
      </c>
      <c r="O2661" s="2">
        <v>6</v>
      </c>
      <c r="P2661" s="2">
        <v>134</v>
      </c>
      <c r="Q2661" s="2" t="str">
        <f>VLOOKUP(A2661,'Additional Data'!$A$1:$D$9949,2,0)</f>
        <v>App</v>
      </c>
      <c r="R2661" s="2" t="str">
        <f>VLOOKUP(A2661,'Additional Data'!$A$1:$D$9949,4,0)</f>
        <v>Cash On Delivery</v>
      </c>
      <c r="S2661" s="5">
        <f>VLOOKUP(A2661,'Additional Data'!$A$1:$D$9949,3,0)</f>
        <v>1612</v>
      </c>
      <c r="T2661" s="2" t="str">
        <f>HLOOKUP(B2661,'Additional Data'!$F$1:$N$2,2,0)</f>
        <v>Laptop</v>
      </c>
    </row>
    <row r="2662" spans="1:20" ht="14.25" customHeight="1">
      <c r="A2662" s="2">
        <v>56795</v>
      </c>
      <c r="B2662" s="2" t="s">
        <v>46</v>
      </c>
      <c r="C2662" s="2" t="s">
        <v>32</v>
      </c>
      <c r="D2662" s="2" t="s">
        <v>34</v>
      </c>
      <c r="E2662" s="4">
        <v>43533.678923611114</v>
      </c>
      <c r="F2662" s="4">
        <v>43533.678923611114</v>
      </c>
      <c r="G2662" s="4">
        <v>43537.678923611114</v>
      </c>
      <c r="H2662" s="2">
        <v>0</v>
      </c>
      <c r="I2662" s="2">
        <v>101</v>
      </c>
      <c r="J2662" s="2" t="s">
        <v>32</v>
      </c>
      <c r="K2662" s="2" t="s">
        <v>82</v>
      </c>
      <c r="L2662" s="2" t="s">
        <v>67</v>
      </c>
      <c r="M2662" s="2" t="s">
        <v>71</v>
      </c>
      <c r="N2662" s="2">
        <v>-4</v>
      </c>
      <c r="O2662" s="2">
        <v>0</v>
      </c>
      <c r="P2662" s="2">
        <v>101</v>
      </c>
      <c r="Q2662" s="2" t="str">
        <f>VLOOKUP(A2662,'Additional Data'!$A$1:$D$9949,2,0)</f>
        <v>App</v>
      </c>
      <c r="R2662" s="2" t="str">
        <f>VLOOKUP(A2662,'Additional Data'!$A$1:$D$9949,4,0)</f>
        <v>Credit Card</v>
      </c>
      <c r="S2662" s="5">
        <f>VLOOKUP(A2662,'Additional Data'!$A$1:$D$9949,3,0)</f>
        <v>3528</v>
      </c>
      <c r="T2662" s="2" t="str">
        <f>HLOOKUP(B2662,'Additional Data'!$F$1:$N$2,2,0)</f>
        <v>TV</v>
      </c>
    </row>
    <row r="2663" spans="1:20" ht="14.25" customHeight="1">
      <c r="A2663" s="2">
        <v>783237</v>
      </c>
      <c r="B2663" s="2" t="s">
        <v>39</v>
      </c>
      <c r="C2663" s="2" t="s">
        <v>32</v>
      </c>
      <c r="D2663" s="2" t="s">
        <v>34</v>
      </c>
      <c r="E2663" s="4">
        <v>43533.68172453704</v>
      </c>
      <c r="F2663" s="4">
        <v>43541.68172453704</v>
      </c>
      <c r="G2663" s="4">
        <v>43536.68172453704</v>
      </c>
      <c r="H2663" s="2">
        <v>48</v>
      </c>
      <c r="I2663" s="2">
        <v>120</v>
      </c>
      <c r="J2663" s="2" t="s">
        <v>41</v>
      </c>
      <c r="K2663" s="2" t="s">
        <v>58</v>
      </c>
      <c r="L2663" s="2" t="s">
        <v>35</v>
      </c>
      <c r="M2663" s="2" t="s">
        <v>59</v>
      </c>
      <c r="N2663" s="2">
        <v>5</v>
      </c>
      <c r="O2663" s="2">
        <v>8</v>
      </c>
      <c r="P2663" s="2">
        <v>168</v>
      </c>
      <c r="Q2663" s="2" t="str">
        <f>VLOOKUP(A2663,'Additional Data'!$A$1:$D$9949,2,0)</f>
        <v>Website</v>
      </c>
      <c r="R2663" s="2" t="str">
        <f>VLOOKUP(A2663,'Additional Data'!$A$1:$D$9949,4,0)</f>
        <v>Cash On Delivery</v>
      </c>
      <c r="S2663" s="5">
        <f>VLOOKUP(A2663,'Additional Data'!$A$1:$D$9949,3,0)</f>
        <v>352</v>
      </c>
      <c r="T2663" s="2" t="str">
        <f>HLOOKUP(B2663,'Additional Data'!$F$1:$N$2,2,0)</f>
        <v>Mobile</v>
      </c>
    </row>
    <row r="2664" spans="1:20" ht="14.25" customHeight="1">
      <c r="A2664" s="2">
        <v>534651</v>
      </c>
      <c r="B2664" s="2" t="s">
        <v>39</v>
      </c>
      <c r="C2664" s="2" t="s">
        <v>41</v>
      </c>
      <c r="D2664" s="2" t="s">
        <v>34</v>
      </c>
      <c r="E2664" s="4">
        <v>43533.691504629627</v>
      </c>
      <c r="F2664" s="4">
        <v>43538.691504629627</v>
      </c>
      <c r="G2664" s="4">
        <v>43539.691504629627</v>
      </c>
      <c r="H2664" s="2">
        <v>25</v>
      </c>
      <c r="I2664" s="2">
        <v>124</v>
      </c>
      <c r="J2664" s="2" t="s">
        <v>73</v>
      </c>
      <c r="K2664" s="2" t="s">
        <v>80</v>
      </c>
      <c r="L2664" s="2" t="s">
        <v>35</v>
      </c>
      <c r="M2664" s="2" t="s">
        <v>59</v>
      </c>
      <c r="N2664" s="2">
        <v>-1</v>
      </c>
      <c r="O2664" s="2">
        <v>5</v>
      </c>
      <c r="P2664" s="2">
        <v>149</v>
      </c>
      <c r="Q2664" s="2" t="str">
        <f>VLOOKUP(A2664,'Additional Data'!$A$1:$D$9949,2,0)</f>
        <v>Website</v>
      </c>
      <c r="R2664" s="2" t="str">
        <f>VLOOKUP(A2664,'Additional Data'!$A$1:$D$9949,4,0)</f>
        <v>Credit Card</v>
      </c>
      <c r="S2664" s="5">
        <f>VLOOKUP(A2664,'Additional Data'!$A$1:$D$9949,3,0)</f>
        <v>1174.0166810000001</v>
      </c>
      <c r="T2664" s="2" t="str">
        <f>HLOOKUP(B2664,'Additional Data'!$F$1:$N$2,2,0)</f>
        <v>Mobile</v>
      </c>
    </row>
    <row r="2665" spans="1:20" ht="14.25" customHeight="1">
      <c r="A2665" s="2">
        <v>47202</v>
      </c>
      <c r="B2665" s="2" t="s">
        <v>39</v>
      </c>
      <c r="C2665" s="2" t="s">
        <v>32</v>
      </c>
      <c r="D2665" s="2" t="s">
        <v>34</v>
      </c>
      <c r="E2665" s="4">
        <v>43533.702187499999</v>
      </c>
      <c r="F2665" s="4">
        <v>43536.702187499999</v>
      </c>
      <c r="G2665" s="4">
        <v>43537.702187499999</v>
      </c>
      <c r="H2665" s="2">
        <v>75</v>
      </c>
      <c r="I2665" s="2">
        <v>100</v>
      </c>
      <c r="J2665" s="2" t="s">
        <v>41</v>
      </c>
      <c r="K2665" s="2" t="s">
        <v>58</v>
      </c>
      <c r="L2665" s="2" t="s">
        <v>35</v>
      </c>
      <c r="M2665" s="2" t="s">
        <v>71</v>
      </c>
      <c r="N2665" s="2">
        <v>-1</v>
      </c>
      <c r="O2665" s="2">
        <v>3</v>
      </c>
      <c r="P2665" s="2">
        <v>175</v>
      </c>
      <c r="Q2665" s="2" t="str">
        <f>VLOOKUP(A2665,'Additional Data'!$A$1:$D$9949,2,0)</f>
        <v>Website</v>
      </c>
      <c r="R2665" s="2" t="str">
        <f>VLOOKUP(A2665,'Additional Data'!$A$1:$D$9949,4,0)</f>
        <v>Debit Card</v>
      </c>
      <c r="S2665" s="5">
        <f>VLOOKUP(A2665,'Additional Data'!$A$1:$D$9949,3,0)</f>
        <v>3335</v>
      </c>
      <c r="T2665" s="2" t="str">
        <f>HLOOKUP(B2665,'Additional Data'!$F$1:$N$2,2,0)</f>
        <v>Mobile</v>
      </c>
    </row>
    <row r="2666" spans="1:20" ht="14.25" customHeight="1">
      <c r="A2666" s="2">
        <v>934395</v>
      </c>
      <c r="B2666" s="2" t="s">
        <v>39</v>
      </c>
      <c r="C2666" s="2" t="s">
        <v>32</v>
      </c>
      <c r="D2666" s="2" t="s">
        <v>34</v>
      </c>
      <c r="E2666" s="4">
        <v>43533.704108796293</v>
      </c>
      <c r="F2666" s="4">
        <v>43536.704108796293</v>
      </c>
      <c r="G2666" s="4">
        <v>43536.704108796293</v>
      </c>
      <c r="H2666" s="2">
        <v>0</v>
      </c>
      <c r="I2666" s="2">
        <v>122</v>
      </c>
      <c r="J2666" s="2" t="s">
        <v>32</v>
      </c>
      <c r="K2666" s="2" t="s">
        <v>82</v>
      </c>
      <c r="L2666" s="2" t="s">
        <v>67</v>
      </c>
      <c r="M2666" s="2" t="s">
        <v>59</v>
      </c>
      <c r="N2666" s="2">
        <v>0</v>
      </c>
      <c r="O2666" s="2">
        <v>3</v>
      </c>
      <c r="P2666" s="2">
        <v>122</v>
      </c>
      <c r="Q2666" s="2" t="str">
        <f>VLOOKUP(A2666,'Additional Data'!$A$1:$D$9949,2,0)</f>
        <v>Website</v>
      </c>
      <c r="R2666" s="2" t="str">
        <f>VLOOKUP(A2666,'Additional Data'!$A$1:$D$9949,4,0)</f>
        <v>Cash On Delivery</v>
      </c>
      <c r="S2666" s="5">
        <f>VLOOKUP(A2666,'Additional Data'!$A$1:$D$9949,3,0)</f>
        <v>3474.583267</v>
      </c>
      <c r="T2666" s="2" t="str">
        <f>HLOOKUP(B2666,'Additional Data'!$F$1:$N$2,2,0)</f>
        <v>Mobile</v>
      </c>
    </row>
    <row r="2667" spans="1:20" ht="14.25" customHeight="1">
      <c r="A2667" s="2">
        <v>182493</v>
      </c>
      <c r="B2667" s="2" t="s">
        <v>39</v>
      </c>
      <c r="C2667" s="2" t="s">
        <v>32</v>
      </c>
      <c r="D2667" s="2" t="s">
        <v>34</v>
      </c>
      <c r="E2667" s="4">
        <v>43533.710289351853</v>
      </c>
      <c r="F2667" s="4">
        <v>43538.710289351853</v>
      </c>
      <c r="G2667" s="4">
        <v>43540.710289351853</v>
      </c>
      <c r="H2667" s="2">
        <v>0</v>
      </c>
      <c r="I2667" s="2">
        <v>105</v>
      </c>
      <c r="J2667" s="2" t="s">
        <v>32</v>
      </c>
      <c r="K2667" s="2" t="s">
        <v>82</v>
      </c>
      <c r="L2667" s="2" t="s">
        <v>67</v>
      </c>
      <c r="M2667" s="2" t="s">
        <v>71</v>
      </c>
      <c r="N2667" s="2">
        <v>-2</v>
      </c>
      <c r="O2667" s="2">
        <v>5</v>
      </c>
      <c r="P2667" s="2">
        <v>105</v>
      </c>
      <c r="Q2667" s="2" t="str">
        <f>VLOOKUP(A2667,'Additional Data'!$A$1:$D$9949,2,0)</f>
        <v>Website</v>
      </c>
      <c r="R2667" s="2" t="str">
        <f>VLOOKUP(A2667,'Additional Data'!$A$1:$D$9949,4,0)</f>
        <v>Credit Card</v>
      </c>
      <c r="S2667" s="5">
        <f>VLOOKUP(A2667,'Additional Data'!$A$1:$D$9949,3,0)</f>
        <v>1559</v>
      </c>
      <c r="T2667" s="2" t="str">
        <f>HLOOKUP(B2667,'Additional Data'!$F$1:$N$2,2,0)</f>
        <v>Mobile</v>
      </c>
    </row>
    <row r="2668" spans="1:20" ht="14.25" customHeight="1">
      <c r="A2668" s="2">
        <v>31601</v>
      </c>
      <c r="B2668" s="2" t="s">
        <v>39</v>
      </c>
      <c r="C2668" s="2" t="s">
        <v>32</v>
      </c>
      <c r="D2668" s="2" t="s">
        <v>34</v>
      </c>
      <c r="E2668" s="4">
        <v>43533.71607638889</v>
      </c>
      <c r="F2668" s="4">
        <v>43536.71607638889</v>
      </c>
      <c r="G2668" s="4">
        <v>43538.71607638889</v>
      </c>
      <c r="H2668" s="2">
        <v>0</v>
      </c>
      <c r="I2668" s="2">
        <v>125</v>
      </c>
      <c r="J2668" s="2" t="s">
        <v>32</v>
      </c>
      <c r="K2668" s="2" t="s">
        <v>82</v>
      </c>
      <c r="L2668" s="2" t="s">
        <v>67</v>
      </c>
      <c r="M2668" s="2" t="s">
        <v>59</v>
      </c>
      <c r="N2668" s="2">
        <v>-2</v>
      </c>
      <c r="O2668" s="2">
        <v>3</v>
      </c>
      <c r="P2668" s="2">
        <v>125</v>
      </c>
      <c r="Q2668" s="2" t="str">
        <f>VLOOKUP(A2668,'Additional Data'!$A$1:$D$9949,2,0)</f>
        <v>App</v>
      </c>
      <c r="R2668" s="2" t="str">
        <f>VLOOKUP(A2668,'Additional Data'!$A$1:$D$9949,4,0)</f>
        <v>Credit Card</v>
      </c>
      <c r="S2668" s="5">
        <f>VLOOKUP(A2668,'Additional Data'!$A$1:$D$9949,3,0)</f>
        <v>2997.5372269999998</v>
      </c>
      <c r="T2668" s="2" t="str">
        <f>HLOOKUP(B2668,'Additional Data'!$F$1:$N$2,2,0)</f>
        <v>Mobile</v>
      </c>
    </row>
    <row r="2669" spans="1:20" ht="14.25" customHeight="1">
      <c r="A2669" s="2">
        <v>645576</v>
      </c>
      <c r="B2669" s="2" t="s">
        <v>36</v>
      </c>
      <c r="C2669" s="2" t="s">
        <v>41</v>
      </c>
      <c r="D2669" s="2" t="s">
        <v>34</v>
      </c>
      <c r="E2669" s="4">
        <v>43533.727210648147</v>
      </c>
      <c r="F2669" s="4">
        <v>43537.727210648147</v>
      </c>
      <c r="G2669" s="4">
        <v>43536.727210648147</v>
      </c>
      <c r="H2669" s="2">
        <v>35</v>
      </c>
      <c r="I2669" s="2">
        <v>107</v>
      </c>
      <c r="J2669" s="2" t="s">
        <v>63</v>
      </c>
      <c r="K2669" s="2" t="s">
        <v>64</v>
      </c>
      <c r="L2669" s="2" t="s">
        <v>35</v>
      </c>
      <c r="M2669" s="2" t="s">
        <v>71</v>
      </c>
      <c r="N2669" s="2">
        <v>1</v>
      </c>
      <c r="O2669" s="2">
        <v>4</v>
      </c>
      <c r="P2669" s="2">
        <v>142</v>
      </c>
      <c r="Q2669" s="2" t="str">
        <f>VLOOKUP(A2669,'Additional Data'!$A$1:$D$9949,2,0)</f>
        <v>Website</v>
      </c>
      <c r="R2669" s="2" t="str">
        <f>VLOOKUP(A2669,'Additional Data'!$A$1:$D$9949,4,0)</f>
        <v>Debit Card</v>
      </c>
      <c r="S2669" s="5">
        <f>VLOOKUP(A2669,'Additional Data'!$A$1:$D$9949,3,0)</f>
        <v>1924.3759480000001</v>
      </c>
      <c r="T2669" s="2" t="str">
        <f>HLOOKUP(B2669,'Additional Data'!$F$1:$N$2,2,0)</f>
        <v>Laptop</v>
      </c>
    </row>
    <row r="2670" spans="1:20" ht="14.25" customHeight="1">
      <c r="A2670" s="2">
        <v>771656</v>
      </c>
      <c r="B2670" s="2" t="s">
        <v>42</v>
      </c>
      <c r="C2670" s="2" t="s">
        <v>41</v>
      </c>
      <c r="D2670" s="2" t="s">
        <v>34</v>
      </c>
      <c r="E2670" s="4">
        <v>43533.728125000001</v>
      </c>
      <c r="F2670" s="4">
        <v>43535.728125000001</v>
      </c>
      <c r="G2670" s="4">
        <v>43540.728125000001</v>
      </c>
      <c r="H2670" s="2">
        <v>0</v>
      </c>
      <c r="I2670" s="2">
        <v>128</v>
      </c>
      <c r="J2670" s="2" t="s">
        <v>41</v>
      </c>
      <c r="K2670" s="2" t="s">
        <v>66</v>
      </c>
      <c r="L2670" s="2" t="s">
        <v>67</v>
      </c>
      <c r="M2670" s="2" t="s">
        <v>71</v>
      </c>
      <c r="N2670" s="2">
        <v>-5</v>
      </c>
      <c r="O2670" s="2">
        <v>2</v>
      </c>
      <c r="P2670" s="2">
        <v>128</v>
      </c>
      <c r="Q2670" s="2" t="str">
        <f>VLOOKUP(A2670,'Additional Data'!$A$1:$D$9949,2,0)</f>
        <v>App</v>
      </c>
      <c r="R2670" s="2" t="str">
        <f>VLOOKUP(A2670,'Additional Data'!$A$1:$D$9949,4,0)</f>
        <v>Debit Card</v>
      </c>
      <c r="S2670" s="5">
        <f>VLOOKUP(A2670,'Additional Data'!$A$1:$D$9949,3,0)</f>
        <v>1290.703377</v>
      </c>
      <c r="T2670" s="2" t="str">
        <f>HLOOKUP(B2670,'Additional Data'!$F$1:$N$2,2,0)</f>
        <v>TV</v>
      </c>
    </row>
    <row r="2671" spans="1:20" ht="14.25" customHeight="1">
      <c r="A2671" s="2">
        <v>604272</v>
      </c>
      <c r="B2671" s="2" t="s">
        <v>30</v>
      </c>
      <c r="C2671" s="2" t="s">
        <v>32</v>
      </c>
      <c r="D2671" s="2" t="s">
        <v>34</v>
      </c>
      <c r="E2671" s="4">
        <v>43533.728993055556</v>
      </c>
      <c r="F2671" s="4">
        <v>43538.728993055556</v>
      </c>
      <c r="G2671" s="4">
        <v>43540.728993055556</v>
      </c>
      <c r="H2671" s="2">
        <v>0</v>
      </c>
      <c r="I2671" s="2">
        <v>129</v>
      </c>
      <c r="J2671" s="2" t="s">
        <v>32</v>
      </c>
      <c r="K2671" s="2" t="s">
        <v>82</v>
      </c>
      <c r="L2671" s="2" t="s">
        <v>67</v>
      </c>
      <c r="M2671" s="2" t="s">
        <v>71</v>
      </c>
      <c r="N2671" s="2">
        <v>-2</v>
      </c>
      <c r="O2671" s="2">
        <v>5</v>
      </c>
      <c r="P2671" s="2">
        <v>129</v>
      </c>
      <c r="Q2671" s="2" t="str">
        <f>VLOOKUP(A2671,'Additional Data'!$A$1:$D$9949,2,0)</f>
        <v>Website</v>
      </c>
      <c r="R2671" s="2" t="str">
        <f>VLOOKUP(A2671,'Additional Data'!$A$1:$D$9949,4,0)</f>
        <v>Debit Card</v>
      </c>
      <c r="S2671" s="5">
        <f>VLOOKUP(A2671,'Additional Data'!$A$1:$D$9949,3,0)</f>
        <v>691</v>
      </c>
      <c r="T2671" s="2" t="str">
        <f>HLOOKUP(B2671,'Additional Data'!$F$1:$N$2,2,0)</f>
        <v>PC</v>
      </c>
    </row>
    <row r="2672" spans="1:20" ht="14.25" customHeight="1">
      <c r="A2672" s="2">
        <v>721022</v>
      </c>
      <c r="B2672" s="2" t="s">
        <v>47</v>
      </c>
      <c r="C2672" s="2" t="s">
        <v>41</v>
      </c>
      <c r="D2672" s="2" t="s">
        <v>34</v>
      </c>
      <c r="E2672" s="4">
        <v>43533.73474537037</v>
      </c>
      <c r="F2672" s="4">
        <v>43533.73474537037</v>
      </c>
      <c r="G2672" s="4">
        <v>43539.73474537037</v>
      </c>
      <c r="H2672" s="2">
        <v>0</v>
      </c>
      <c r="I2672" s="2">
        <v>109</v>
      </c>
      <c r="J2672" s="2" t="s">
        <v>41</v>
      </c>
      <c r="K2672" s="2" t="s">
        <v>66</v>
      </c>
      <c r="L2672" s="2" t="s">
        <v>67</v>
      </c>
      <c r="M2672" s="2" t="s">
        <v>71</v>
      </c>
      <c r="N2672" s="2">
        <v>-6</v>
      </c>
      <c r="O2672" s="2">
        <v>0</v>
      </c>
      <c r="P2672" s="2">
        <v>109</v>
      </c>
      <c r="Q2672" s="2" t="str">
        <f>VLOOKUP(A2672,'Additional Data'!$A$1:$D$9949,2,0)</f>
        <v>App</v>
      </c>
      <c r="R2672" s="2" t="str">
        <f>VLOOKUP(A2672,'Additional Data'!$A$1:$D$9949,4,0)</f>
        <v>Debit Card</v>
      </c>
      <c r="S2672" s="5">
        <f>VLOOKUP(A2672,'Additional Data'!$A$1:$D$9949,3,0)</f>
        <v>1204.868105</v>
      </c>
      <c r="T2672" s="2" t="str">
        <f>HLOOKUP(B2672,'Additional Data'!$F$1:$N$2,2,0)</f>
        <v>Tablet</v>
      </c>
    </row>
    <row r="2673" spans="1:20" ht="14.25" customHeight="1">
      <c r="A2673" s="2">
        <v>726982</v>
      </c>
      <c r="B2673" s="2" t="s">
        <v>47</v>
      </c>
      <c r="C2673" s="2" t="s">
        <v>32</v>
      </c>
      <c r="D2673" s="2" t="s">
        <v>34</v>
      </c>
      <c r="E2673" s="4">
        <v>43533.735914351855</v>
      </c>
      <c r="F2673" s="4">
        <v>43540.735914351855</v>
      </c>
      <c r="G2673" s="4">
        <v>43537.735914351855</v>
      </c>
      <c r="H2673" s="2">
        <v>27</v>
      </c>
      <c r="I2673" s="2">
        <v>123</v>
      </c>
      <c r="J2673" s="2" t="s">
        <v>41</v>
      </c>
      <c r="K2673" s="2" t="s">
        <v>58</v>
      </c>
      <c r="L2673" s="2" t="s">
        <v>35</v>
      </c>
      <c r="M2673" s="2" t="s">
        <v>59</v>
      </c>
      <c r="N2673" s="2">
        <v>3</v>
      </c>
      <c r="O2673" s="2">
        <v>7</v>
      </c>
      <c r="P2673" s="2">
        <v>150</v>
      </c>
      <c r="Q2673" s="2" t="str">
        <f>VLOOKUP(A2673,'Additional Data'!$A$1:$D$9949,2,0)</f>
        <v>App</v>
      </c>
      <c r="R2673" s="2" t="str">
        <f>VLOOKUP(A2673,'Additional Data'!$A$1:$D$9949,4,0)</f>
        <v>Debit Card</v>
      </c>
      <c r="S2673" s="5">
        <f>VLOOKUP(A2673,'Additional Data'!$A$1:$D$9949,3,0)</f>
        <v>1847</v>
      </c>
      <c r="T2673" s="2" t="str">
        <f>HLOOKUP(B2673,'Additional Data'!$F$1:$N$2,2,0)</f>
        <v>Tablet</v>
      </c>
    </row>
    <row r="2674" spans="1:20" ht="14.25" customHeight="1">
      <c r="A2674" s="2">
        <v>412654</v>
      </c>
      <c r="B2674" s="2" t="s">
        <v>30</v>
      </c>
      <c r="C2674" s="2" t="s">
        <v>41</v>
      </c>
      <c r="D2674" s="2" t="s">
        <v>34</v>
      </c>
      <c r="E2674" s="4">
        <v>43533.737986111111</v>
      </c>
      <c r="F2674" s="4">
        <v>43535.737986111111</v>
      </c>
      <c r="G2674" s="4">
        <v>43539.737986111111</v>
      </c>
      <c r="H2674" s="2">
        <v>0</v>
      </c>
      <c r="I2674" s="2">
        <v>120</v>
      </c>
      <c r="J2674" s="2" t="s">
        <v>41</v>
      </c>
      <c r="K2674" s="2" t="s">
        <v>66</v>
      </c>
      <c r="L2674" s="2" t="s">
        <v>67</v>
      </c>
      <c r="M2674" s="2" t="s">
        <v>59</v>
      </c>
      <c r="N2674" s="2">
        <v>-4</v>
      </c>
      <c r="O2674" s="2">
        <v>2</v>
      </c>
      <c r="P2674" s="2">
        <v>120</v>
      </c>
      <c r="Q2674" s="2" t="str">
        <f>VLOOKUP(A2674,'Additional Data'!$A$1:$D$9949,2,0)</f>
        <v>App</v>
      </c>
      <c r="R2674" s="2" t="str">
        <f>VLOOKUP(A2674,'Additional Data'!$A$1:$D$9949,4,0)</f>
        <v>Debit Card</v>
      </c>
      <c r="S2674" s="5">
        <f>VLOOKUP(A2674,'Additional Data'!$A$1:$D$9949,3,0)</f>
        <v>932.64320829999997</v>
      </c>
      <c r="T2674" s="2" t="str">
        <f>HLOOKUP(B2674,'Additional Data'!$F$1:$N$2,2,0)</f>
        <v>PC</v>
      </c>
    </row>
    <row r="2675" spans="1:20" ht="14.25" customHeight="1">
      <c r="A2675" s="2">
        <v>327624</v>
      </c>
      <c r="B2675" s="2" t="s">
        <v>42</v>
      </c>
      <c r="C2675" s="2" t="s">
        <v>32</v>
      </c>
      <c r="D2675" s="2" t="s">
        <v>34</v>
      </c>
      <c r="E2675" s="4">
        <v>43533.738854166666</v>
      </c>
      <c r="F2675" s="4">
        <v>43541.738854166666</v>
      </c>
      <c r="G2675" s="4">
        <v>43536.738854166666</v>
      </c>
      <c r="H2675" s="2">
        <v>64</v>
      </c>
      <c r="I2675" s="2">
        <v>90</v>
      </c>
      <c r="J2675" s="2" t="s">
        <v>63</v>
      </c>
      <c r="K2675" s="2" t="s">
        <v>81</v>
      </c>
      <c r="L2675" s="2" t="s">
        <v>35</v>
      </c>
      <c r="M2675" s="2" t="s">
        <v>71</v>
      </c>
      <c r="N2675" s="2">
        <v>5</v>
      </c>
      <c r="O2675" s="2">
        <v>8</v>
      </c>
      <c r="P2675" s="2">
        <v>154</v>
      </c>
      <c r="Q2675" s="2" t="str">
        <f>VLOOKUP(A2675,'Additional Data'!$A$1:$D$9949,2,0)</f>
        <v>Website</v>
      </c>
      <c r="R2675" s="2" t="str">
        <f>VLOOKUP(A2675,'Additional Data'!$A$1:$D$9949,4,0)</f>
        <v>Debit Card</v>
      </c>
      <c r="S2675" s="5">
        <f>VLOOKUP(A2675,'Additional Data'!$A$1:$D$9949,3,0)</f>
        <v>2034.1995890000001</v>
      </c>
      <c r="T2675" s="2" t="str">
        <f>HLOOKUP(B2675,'Additional Data'!$F$1:$N$2,2,0)</f>
        <v>TV</v>
      </c>
    </row>
    <row r="2676" spans="1:20" ht="14.25" customHeight="1">
      <c r="A2676" s="2">
        <v>97447</v>
      </c>
      <c r="B2676" s="2" t="s">
        <v>30</v>
      </c>
      <c r="C2676" s="2" t="s">
        <v>32</v>
      </c>
      <c r="D2676" s="2" t="s">
        <v>34</v>
      </c>
      <c r="E2676" s="4">
        <v>43533.743576388886</v>
      </c>
      <c r="F2676" s="4">
        <v>43537.743576388886</v>
      </c>
      <c r="G2676" s="4">
        <v>43536.743576388886</v>
      </c>
      <c r="H2676" s="2">
        <v>38</v>
      </c>
      <c r="I2676" s="2">
        <v>109</v>
      </c>
      <c r="J2676" s="2" t="s">
        <v>60</v>
      </c>
      <c r="K2676" s="2" t="s">
        <v>61</v>
      </c>
      <c r="L2676" s="2" t="s">
        <v>35</v>
      </c>
      <c r="M2676" s="2" t="s">
        <v>59</v>
      </c>
      <c r="N2676" s="2">
        <v>1</v>
      </c>
      <c r="O2676" s="2">
        <v>4</v>
      </c>
      <c r="P2676" s="2">
        <v>147</v>
      </c>
      <c r="Q2676" s="2" t="str">
        <f>VLOOKUP(A2676,'Additional Data'!$A$1:$D$9949,2,0)</f>
        <v>App</v>
      </c>
      <c r="R2676" s="2" t="str">
        <f>VLOOKUP(A2676,'Additional Data'!$A$1:$D$9949,4,0)</f>
        <v>Cash On Delivery</v>
      </c>
      <c r="S2676" s="5">
        <f>VLOOKUP(A2676,'Additional Data'!$A$1:$D$9949,3,0)</f>
        <v>3108.4626880000001</v>
      </c>
      <c r="T2676" s="2" t="str">
        <f>HLOOKUP(B2676,'Additional Data'!$F$1:$N$2,2,0)</f>
        <v>PC</v>
      </c>
    </row>
    <row r="2677" spans="1:20" ht="14.25" customHeight="1">
      <c r="A2677" s="2">
        <v>918378</v>
      </c>
      <c r="B2677" s="2" t="s">
        <v>30</v>
      </c>
      <c r="C2677" s="2" t="s">
        <v>32</v>
      </c>
      <c r="D2677" s="2" t="s">
        <v>34</v>
      </c>
      <c r="E2677" s="4">
        <v>43533.747407407405</v>
      </c>
      <c r="F2677" s="4">
        <v>43535.747407407405</v>
      </c>
      <c r="G2677" s="4">
        <v>43537.747407407405</v>
      </c>
      <c r="H2677" s="2">
        <v>37</v>
      </c>
      <c r="I2677" s="2">
        <v>126</v>
      </c>
      <c r="J2677" s="2" t="s">
        <v>73</v>
      </c>
      <c r="K2677" s="2" t="s">
        <v>74</v>
      </c>
      <c r="L2677" s="2" t="s">
        <v>35</v>
      </c>
      <c r="M2677" s="2" t="s">
        <v>59</v>
      </c>
      <c r="N2677" s="2">
        <v>-2</v>
      </c>
      <c r="O2677" s="2">
        <v>2</v>
      </c>
      <c r="P2677" s="2">
        <v>163</v>
      </c>
      <c r="Q2677" s="2" t="str">
        <f>VLOOKUP(A2677,'Additional Data'!$A$1:$D$9949,2,0)</f>
        <v>Website</v>
      </c>
      <c r="R2677" s="2" t="str">
        <f>VLOOKUP(A2677,'Additional Data'!$A$1:$D$9949,4,0)</f>
        <v>Debit Card</v>
      </c>
      <c r="S2677" s="5">
        <f>VLOOKUP(A2677,'Additional Data'!$A$1:$D$9949,3,0)</f>
        <v>1614</v>
      </c>
      <c r="T2677" s="2" t="str">
        <f>HLOOKUP(B2677,'Additional Data'!$F$1:$N$2,2,0)</f>
        <v>PC</v>
      </c>
    </row>
    <row r="2678" spans="1:20" ht="14.25" customHeight="1">
      <c r="A2678" s="2">
        <v>26635</v>
      </c>
      <c r="B2678" s="2" t="s">
        <v>46</v>
      </c>
      <c r="C2678" s="2" t="s">
        <v>41</v>
      </c>
      <c r="D2678" s="2" t="s">
        <v>34</v>
      </c>
      <c r="E2678" s="4">
        <v>43533.752523148149</v>
      </c>
      <c r="F2678" s="4">
        <v>43540.752523148149</v>
      </c>
      <c r="G2678" s="4">
        <v>43536.752523148149</v>
      </c>
      <c r="H2678" s="2">
        <v>47</v>
      </c>
      <c r="I2678" s="2">
        <v>109</v>
      </c>
      <c r="J2678" s="2" t="s">
        <v>60</v>
      </c>
      <c r="K2678" s="2" t="s">
        <v>77</v>
      </c>
      <c r="L2678" s="2" t="s">
        <v>35</v>
      </c>
      <c r="M2678" s="2" t="s">
        <v>59</v>
      </c>
      <c r="N2678" s="2">
        <v>4</v>
      </c>
      <c r="O2678" s="2">
        <v>7</v>
      </c>
      <c r="P2678" s="2">
        <v>156</v>
      </c>
      <c r="Q2678" s="2" t="str">
        <f>VLOOKUP(A2678,'Additional Data'!$A$1:$D$9949,2,0)</f>
        <v>App</v>
      </c>
      <c r="R2678" s="2" t="str">
        <f>VLOOKUP(A2678,'Additional Data'!$A$1:$D$9949,4,0)</f>
        <v>Cash On Delivery</v>
      </c>
      <c r="S2678" s="5">
        <f>VLOOKUP(A2678,'Additional Data'!$A$1:$D$9949,3,0)</f>
        <v>1164</v>
      </c>
      <c r="T2678" s="2" t="str">
        <f>HLOOKUP(B2678,'Additional Data'!$F$1:$N$2,2,0)</f>
        <v>TV</v>
      </c>
    </row>
    <row r="2679" spans="1:20" ht="14.25" customHeight="1">
      <c r="A2679" s="2">
        <v>951029</v>
      </c>
      <c r="B2679" s="2" t="s">
        <v>46</v>
      </c>
      <c r="C2679" s="2" t="s">
        <v>41</v>
      </c>
      <c r="D2679" s="2" t="s">
        <v>34</v>
      </c>
      <c r="E2679" s="4">
        <v>43533.75545138889</v>
      </c>
      <c r="F2679" s="4">
        <v>43541.75545138889</v>
      </c>
      <c r="G2679" s="4">
        <v>43540.75545138889</v>
      </c>
      <c r="H2679" s="2">
        <v>43</v>
      </c>
      <c r="I2679" s="2">
        <v>114</v>
      </c>
      <c r="J2679" s="2" t="s">
        <v>60</v>
      </c>
      <c r="K2679" s="2" t="s">
        <v>77</v>
      </c>
      <c r="L2679" s="2" t="s">
        <v>35</v>
      </c>
      <c r="M2679" s="2" t="s">
        <v>59</v>
      </c>
      <c r="N2679" s="2">
        <v>1</v>
      </c>
      <c r="O2679" s="2">
        <v>8</v>
      </c>
      <c r="P2679" s="2">
        <v>157</v>
      </c>
      <c r="Q2679" s="2" t="str">
        <f>VLOOKUP(A2679,'Additional Data'!$A$1:$D$9949,2,0)</f>
        <v>App</v>
      </c>
      <c r="R2679" s="2" t="str">
        <f>VLOOKUP(A2679,'Additional Data'!$A$1:$D$9949,4,0)</f>
        <v>Credit Card</v>
      </c>
      <c r="S2679" s="5">
        <f>VLOOKUP(A2679,'Additional Data'!$A$1:$D$9949,3,0)</f>
        <v>584.31747829999995</v>
      </c>
      <c r="T2679" s="2" t="str">
        <f>HLOOKUP(B2679,'Additional Data'!$F$1:$N$2,2,0)</f>
        <v>TV</v>
      </c>
    </row>
    <row r="2680" spans="1:20" ht="14.25" customHeight="1">
      <c r="A2680" s="2">
        <v>318709</v>
      </c>
      <c r="B2680" s="2" t="s">
        <v>39</v>
      </c>
      <c r="C2680" s="2" t="s">
        <v>32</v>
      </c>
      <c r="D2680" s="2" t="s">
        <v>34</v>
      </c>
      <c r="E2680" s="4">
        <v>43533.757569444446</v>
      </c>
      <c r="F2680" s="4">
        <v>43537.757569444446</v>
      </c>
      <c r="G2680" s="4">
        <v>43540.757569444446</v>
      </c>
      <c r="H2680" s="2">
        <v>37</v>
      </c>
      <c r="I2680" s="2">
        <v>111</v>
      </c>
      <c r="J2680" s="2" t="s">
        <v>63</v>
      </c>
      <c r="K2680" s="2" t="s">
        <v>81</v>
      </c>
      <c r="L2680" s="2" t="s">
        <v>35</v>
      </c>
      <c r="M2680" s="2" t="s">
        <v>59</v>
      </c>
      <c r="N2680" s="2">
        <v>-3</v>
      </c>
      <c r="O2680" s="2">
        <v>4</v>
      </c>
      <c r="P2680" s="2">
        <v>148</v>
      </c>
      <c r="Q2680" s="2" t="str">
        <f>VLOOKUP(A2680,'Additional Data'!$A$1:$D$9949,2,0)</f>
        <v>App</v>
      </c>
      <c r="R2680" s="2" t="str">
        <f>VLOOKUP(A2680,'Additional Data'!$A$1:$D$9949,4,0)</f>
        <v>Credit Card</v>
      </c>
      <c r="S2680" s="5">
        <f>VLOOKUP(A2680,'Additional Data'!$A$1:$D$9949,3,0)</f>
        <v>587.13529659999995</v>
      </c>
      <c r="T2680" s="2" t="str">
        <f>HLOOKUP(B2680,'Additional Data'!$F$1:$N$2,2,0)</f>
        <v>Mobile</v>
      </c>
    </row>
    <row r="2681" spans="1:20" ht="14.25" customHeight="1">
      <c r="A2681" s="2">
        <v>198651</v>
      </c>
      <c r="B2681" s="2" t="s">
        <v>39</v>
      </c>
      <c r="C2681" s="2" t="s">
        <v>41</v>
      </c>
      <c r="D2681" s="2" t="s">
        <v>34</v>
      </c>
      <c r="E2681" s="4">
        <v>43533.761620370373</v>
      </c>
      <c r="F2681" s="4">
        <v>43542.761620370373</v>
      </c>
      <c r="G2681" s="4">
        <v>43538.761620370373</v>
      </c>
      <c r="H2681" s="2">
        <v>30</v>
      </c>
      <c r="I2681" s="2">
        <v>129</v>
      </c>
      <c r="J2681" s="2" t="s">
        <v>32</v>
      </c>
      <c r="K2681" s="2" t="s">
        <v>70</v>
      </c>
      <c r="L2681" s="2" t="s">
        <v>35</v>
      </c>
      <c r="M2681" s="2" t="s">
        <v>59</v>
      </c>
      <c r="N2681" s="2">
        <v>4</v>
      </c>
      <c r="O2681" s="2">
        <v>9</v>
      </c>
      <c r="P2681" s="2">
        <v>159</v>
      </c>
      <c r="Q2681" s="2" t="str">
        <f>VLOOKUP(A2681,'Additional Data'!$A$1:$D$9949,2,0)</f>
        <v>Website</v>
      </c>
      <c r="R2681" s="2" t="str">
        <f>VLOOKUP(A2681,'Additional Data'!$A$1:$D$9949,4,0)</f>
        <v>Credit Card</v>
      </c>
      <c r="S2681" s="5">
        <f>VLOOKUP(A2681,'Additional Data'!$A$1:$D$9949,3,0)</f>
        <v>752.76040820000003</v>
      </c>
      <c r="T2681" s="2" t="str">
        <f>HLOOKUP(B2681,'Additional Data'!$F$1:$N$2,2,0)</f>
        <v>Mobile</v>
      </c>
    </row>
    <row r="2682" spans="1:20" ht="14.25" customHeight="1">
      <c r="A2682" s="2">
        <v>659274</v>
      </c>
      <c r="B2682" s="2" t="s">
        <v>39</v>
      </c>
      <c r="C2682" s="2" t="s">
        <v>32</v>
      </c>
      <c r="D2682" s="2" t="s">
        <v>34</v>
      </c>
      <c r="E2682" s="4">
        <v>43533.762094907404</v>
      </c>
      <c r="F2682" s="4">
        <v>43534.762094907404</v>
      </c>
      <c r="G2682" s="4">
        <v>43538.762094907404</v>
      </c>
      <c r="H2682" s="2">
        <v>0</v>
      </c>
      <c r="I2682" s="2">
        <v>121</v>
      </c>
      <c r="J2682" s="2" t="s">
        <v>32</v>
      </c>
      <c r="K2682" s="2" t="s">
        <v>82</v>
      </c>
      <c r="L2682" s="2" t="s">
        <v>67</v>
      </c>
      <c r="M2682" s="2" t="s">
        <v>59</v>
      </c>
      <c r="N2682" s="2">
        <v>-4</v>
      </c>
      <c r="O2682" s="2">
        <v>1</v>
      </c>
      <c r="P2682" s="2">
        <v>121</v>
      </c>
      <c r="Q2682" s="2" t="str">
        <f>VLOOKUP(A2682,'Additional Data'!$A$1:$D$9949,2,0)</f>
        <v>Website</v>
      </c>
      <c r="R2682" s="2" t="str">
        <f>VLOOKUP(A2682,'Additional Data'!$A$1:$D$9949,4,0)</f>
        <v>Debit Card</v>
      </c>
      <c r="S2682" s="5">
        <f>VLOOKUP(A2682,'Additional Data'!$A$1:$D$9949,3,0)</f>
        <v>1433.775085</v>
      </c>
      <c r="T2682" s="2" t="str">
        <f>HLOOKUP(B2682,'Additional Data'!$F$1:$N$2,2,0)</f>
        <v>Mobile</v>
      </c>
    </row>
    <row r="2683" spans="1:20" ht="14.25" customHeight="1">
      <c r="A2683" s="2">
        <v>832504</v>
      </c>
      <c r="B2683" s="2" t="s">
        <v>30</v>
      </c>
      <c r="C2683" s="2" t="s">
        <v>32</v>
      </c>
      <c r="D2683" s="2" t="s">
        <v>34</v>
      </c>
      <c r="E2683" s="4">
        <v>43533.765486111108</v>
      </c>
      <c r="F2683" s="4">
        <v>43535.765486111108</v>
      </c>
      <c r="G2683" s="4">
        <v>43536.765486111108</v>
      </c>
      <c r="H2683" s="2">
        <v>35</v>
      </c>
      <c r="I2683" s="2">
        <v>112</v>
      </c>
      <c r="J2683" s="2" t="s">
        <v>60</v>
      </c>
      <c r="K2683" s="2" t="s">
        <v>61</v>
      </c>
      <c r="L2683" s="2" t="s">
        <v>35</v>
      </c>
      <c r="M2683" s="2" t="s">
        <v>71</v>
      </c>
      <c r="N2683" s="2">
        <v>-1</v>
      </c>
      <c r="O2683" s="2">
        <v>2</v>
      </c>
      <c r="P2683" s="2">
        <v>147</v>
      </c>
      <c r="Q2683" s="2" t="str">
        <f>VLOOKUP(A2683,'Additional Data'!$A$1:$D$9949,2,0)</f>
        <v>App</v>
      </c>
      <c r="R2683" s="2" t="str">
        <f>VLOOKUP(A2683,'Additional Data'!$A$1:$D$9949,4,0)</f>
        <v>Debit Card</v>
      </c>
      <c r="S2683" s="5">
        <f>VLOOKUP(A2683,'Additional Data'!$A$1:$D$9949,3,0)</f>
        <v>1648</v>
      </c>
      <c r="T2683" s="2" t="str">
        <f>HLOOKUP(B2683,'Additional Data'!$F$1:$N$2,2,0)</f>
        <v>PC</v>
      </c>
    </row>
    <row r="2684" spans="1:20" ht="14.25" customHeight="1">
      <c r="A2684" s="2">
        <v>44404</v>
      </c>
      <c r="B2684" s="2" t="s">
        <v>30</v>
      </c>
      <c r="C2684" s="2" t="s">
        <v>32</v>
      </c>
      <c r="D2684" s="2" t="s">
        <v>34</v>
      </c>
      <c r="E2684" s="4">
        <v>43533.766828703701</v>
      </c>
      <c r="F2684" s="4">
        <v>43538.766828703701</v>
      </c>
      <c r="G2684" s="4">
        <v>43540.766828703701</v>
      </c>
      <c r="H2684" s="2">
        <v>38</v>
      </c>
      <c r="I2684" s="2">
        <v>107</v>
      </c>
      <c r="J2684" s="2" t="s">
        <v>60</v>
      </c>
      <c r="K2684" s="2" t="s">
        <v>61</v>
      </c>
      <c r="L2684" s="2" t="s">
        <v>35</v>
      </c>
      <c r="M2684" s="2" t="s">
        <v>71</v>
      </c>
      <c r="N2684" s="2">
        <v>-2</v>
      </c>
      <c r="O2684" s="2">
        <v>5</v>
      </c>
      <c r="P2684" s="2">
        <v>145</v>
      </c>
      <c r="Q2684" s="2" t="str">
        <f>VLOOKUP(A2684,'Additional Data'!$A$1:$D$9949,2,0)</f>
        <v>App</v>
      </c>
      <c r="R2684" s="2" t="str">
        <f>VLOOKUP(A2684,'Additional Data'!$A$1:$D$9949,4,0)</f>
        <v>Debit Card</v>
      </c>
      <c r="S2684" s="5">
        <f>VLOOKUP(A2684,'Additional Data'!$A$1:$D$9949,3,0)</f>
        <v>3492.1823479999998</v>
      </c>
      <c r="T2684" s="2" t="str">
        <f>HLOOKUP(B2684,'Additional Data'!$F$1:$N$2,2,0)</f>
        <v>PC</v>
      </c>
    </row>
    <row r="2685" spans="1:20" ht="14.25" customHeight="1">
      <c r="A2685" s="2">
        <v>577016</v>
      </c>
      <c r="B2685" s="2" t="s">
        <v>39</v>
      </c>
      <c r="C2685" s="2" t="s">
        <v>41</v>
      </c>
      <c r="D2685" s="2" t="s">
        <v>34</v>
      </c>
      <c r="E2685" s="4">
        <v>43533.767604166664</v>
      </c>
      <c r="F2685" s="4">
        <v>43533.767604166664</v>
      </c>
      <c r="G2685" s="4">
        <v>43538.767604166664</v>
      </c>
      <c r="H2685" s="2">
        <v>0</v>
      </c>
      <c r="I2685" s="2">
        <v>104</v>
      </c>
      <c r="J2685" s="2" t="s">
        <v>41</v>
      </c>
      <c r="K2685" s="2" t="s">
        <v>66</v>
      </c>
      <c r="L2685" s="2" t="s">
        <v>67</v>
      </c>
      <c r="M2685" s="2" t="s">
        <v>71</v>
      </c>
      <c r="N2685" s="2">
        <v>-5</v>
      </c>
      <c r="O2685" s="2">
        <v>0</v>
      </c>
      <c r="P2685" s="2">
        <v>104</v>
      </c>
      <c r="Q2685" s="2" t="str">
        <f>VLOOKUP(A2685,'Additional Data'!$A$1:$D$9949,2,0)</f>
        <v>App</v>
      </c>
      <c r="R2685" s="2" t="str">
        <f>VLOOKUP(A2685,'Additional Data'!$A$1:$D$9949,4,0)</f>
        <v>Debit Card</v>
      </c>
      <c r="S2685" s="5">
        <f>VLOOKUP(A2685,'Additional Data'!$A$1:$D$9949,3,0)</f>
        <v>2155.2953849999999</v>
      </c>
      <c r="T2685" s="2" t="str">
        <f>HLOOKUP(B2685,'Additional Data'!$F$1:$N$2,2,0)</f>
        <v>Mobile</v>
      </c>
    </row>
    <row r="2686" spans="1:20" ht="14.25" customHeight="1">
      <c r="A2686" s="2">
        <v>51751</v>
      </c>
      <c r="B2686" s="2" t="s">
        <v>36</v>
      </c>
      <c r="C2686" s="2" t="s">
        <v>32</v>
      </c>
      <c r="D2686" s="2" t="s">
        <v>34</v>
      </c>
      <c r="E2686" s="4">
        <v>43533.770868055559</v>
      </c>
      <c r="F2686" s="4">
        <v>43537.770868055559</v>
      </c>
      <c r="G2686" s="4">
        <v>43536.770868055559</v>
      </c>
      <c r="H2686" s="2">
        <v>48</v>
      </c>
      <c r="I2686" s="2">
        <v>113</v>
      </c>
      <c r="J2686" s="2" t="s">
        <v>60</v>
      </c>
      <c r="K2686" s="2" t="s">
        <v>61</v>
      </c>
      <c r="L2686" s="2" t="s">
        <v>35</v>
      </c>
      <c r="M2686" s="2" t="s">
        <v>59</v>
      </c>
      <c r="N2686" s="2">
        <v>1</v>
      </c>
      <c r="O2686" s="2">
        <v>4</v>
      </c>
      <c r="P2686" s="2">
        <v>161</v>
      </c>
      <c r="Q2686" s="2" t="str">
        <f>VLOOKUP(A2686,'Additional Data'!$A$1:$D$9949,2,0)</f>
        <v>App</v>
      </c>
      <c r="R2686" s="2" t="str">
        <f>VLOOKUP(A2686,'Additional Data'!$A$1:$D$9949,4,0)</f>
        <v>Cash On Delivery</v>
      </c>
      <c r="S2686" s="5">
        <f>VLOOKUP(A2686,'Additional Data'!$A$1:$D$9949,3,0)</f>
        <v>1082.4260859999999</v>
      </c>
      <c r="T2686" s="2" t="str">
        <f>HLOOKUP(B2686,'Additional Data'!$F$1:$N$2,2,0)</f>
        <v>Laptop</v>
      </c>
    </row>
    <row r="2687" spans="1:20" ht="14.25" customHeight="1">
      <c r="A2687" s="2">
        <v>362754</v>
      </c>
      <c r="B2687" s="2" t="s">
        <v>39</v>
      </c>
      <c r="C2687" s="2" t="s">
        <v>41</v>
      </c>
      <c r="D2687" s="2" t="s">
        <v>34</v>
      </c>
      <c r="E2687" s="4">
        <v>43533.771701388891</v>
      </c>
      <c r="F2687" s="4">
        <v>43543.771701388891</v>
      </c>
      <c r="G2687" s="4">
        <v>43536.771701388891</v>
      </c>
      <c r="H2687" s="2">
        <v>30</v>
      </c>
      <c r="I2687" s="2">
        <v>121</v>
      </c>
      <c r="J2687" s="2" t="s">
        <v>32</v>
      </c>
      <c r="K2687" s="2" t="s">
        <v>70</v>
      </c>
      <c r="L2687" s="2" t="s">
        <v>35</v>
      </c>
      <c r="M2687" s="2" t="s">
        <v>59</v>
      </c>
      <c r="N2687" s="2">
        <v>7</v>
      </c>
      <c r="O2687" s="2">
        <v>10</v>
      </c>
      <c r="P2687" s="2">
        <v>151</v>
      </c>
      <c r="Q2687" s="2" t="str">
        <f>VLOOKUP(A2687,'Additional Data'!$A$1:$D$9949,2,0)</f>
        <v>Website</v>
      </c>
      <c r="R2687" s="2" t="str">
        <f>VLOOKUP(A2687,'Additional Data'!$A$1:$D$9949,4,0)</f>
        <v>Debit Card</v>
      </c>
      <c r="S2687" s="5">
        <f>VLOOKUP(A2687,'Additional Data'!$A$1:$D$9949,3,0)</f>
        <v>2294</v>
      </c>
      <c r="T2687" s="2" t="str">
        <f>HLOOKUP(B2687,'Additional Data'!$F$1:$N$2,2,0)</f>
        <v>Mobile</v>
      </c>
    </row>
    <row r="2688" spans="1:20" ht="14.25" customHeight="1">
      <c r="A2688" s="2">
        <v>124552</v>
      </c>
      <c r="B2688" s="2" t="s">
        <v>47</v>
      </c>
      <c r="C2688" s="2" t="s">
        <v>41</v>
      </c>
      <c r="D2688" s="2" t="s">
        <v>34</v>
      </c>
      <c r="E2688" s="4">
        <v>43533.772303240738</v>
      </c>
      <c r="F2688" s="4">
        <v>43539.772303240738</v>
      </c>
      <c r="G2688" s="4">
        <v>43536.772303240738</v>
      </c>
      <c r="H2688" s="2">
        <v>26</v>
      </c>
      <c r="I2688" s="2">
        <v>108</v>
      </c>
      <c r="J2688" s="2" t="s">
        <v>60</v>
      </c>
      <c r="K2688" s="2" t="s">
        <v>77</v>
      </c>
      <c r="L2688" s="2" t="s">
        <v>35</v>
      </c>
      <c r="M2688" s="2" t="s">
        <v>71</v>
      </c>
      <c r="N2688" s="2">
        <v>3</v>
      </c>
      <c r="O2688" s="2">
        <v>6</v>
      </c>
      <c r="P2688" s="2">
        <v>134</v>
      </c>
      <c r="Q2688" s="2" t="str">
        <f>VLOOKUP(A2688,'Additional Data'!$A$1:$D$9949,2,0)</f>
        <v>App</v>
      </c>
      <c r="R2688" s="2" t="str">
        <f>VLOOKUP(A2688,'Additional Data'!$A$1:$D$9949,4,0)</f>
        <v>Debit Card</v>
      </c>
      <c r="S2688" s="5">
        <f>VLOOKUP(A2688,'Additional Data'!$A$1:$D$9949,3,0)</f>
        <v>893.00397710000004</v>
      </c>
      <c r="T2688" s="2" t="str">
        <f>HLOOKUP(B2688,'Additional Data'!$F$1:$N$2,2,0)</f>
        <v>Tablet</v>
      </c>
    </row>
    <row r="2689" spans="1:20" ht="14.25" customHeight="1">
      <c r="A2689" s="2">
        <v>112070</v>
      </c>
      <c r="B2689" s="2" t="s">
        <v>39</v>
      </c>
      <c r="C2689" s="2" t="s">
        <v>32</v>
      </c>
      <c r="D2689" s="2" t="s">
        <v>34</v>
      </c>
      <c r="E2689" s="4">
        <v>43533.775509259256</v>
      </c>
      <c r="F2689" s="4">
        <v>43533.775509259256</v>
      </c>
      <c r="G2689" s="4">
        <v>43540.775509259256</v>
      </c>
      <c r="H2689" s="2">
        <v>0</v>
      </c>
      <c r="I2689" s="2">
        <v>120</v>
      </c>
      <c r="J2689" s="2" t="s">
        <v>32</v>
      </c>
      <c r="K2689" s="2" t="s">
        <v>82</v>
      </c>
      <c r="L2689" s="2" t="s">
        <v>67</v>
      </c>
      <c r="M2689" s="2" t="s">
        <v>59</v>
      </c>
      <c r="N2689" s="2">
        <v>-7</v>
      </c>
      <c r="O2689" s="2">
        <v>0</v>
      </c>
      <c r="P2689" s="2">
        <v>120</v>
      </c>
      <c r="Q2689" s="2" t="str">
        <f>VLOOKUP(A2689,'Additional Data'!$A$1:$D$9949,2,0)</f>
        <v>App</v>
      </c>
      <c r="R2689" s="2" t="str">
        <f>VLOOKUP(A2689,'Additional Data'!$A$1:$D$9949,4,0)</f>
        <v>Debit Card</v>
      </c>
      <c r="S2689" s="5">
        <f>VLOOKUP(A2689,'Additional Data'!$A$1:$D$9949,3,0)</f>
        <v>1727.042682</v>
      </c>
      <c r="T2689" s="2" t="str">
        <f>HLOOKUP(B2689,'Additional Data'!$F$1:$N$2,2,0)</f>
        <v>Mobile</v>
      </c>
    </row>
    <row r="2690" spans="1:20" ht="14.25" customHeight="1">
      <c r="A2690" s="2">
        <v>259696</v>
      </c>
      <c r="B2690" s="2" t="s">
        <v>42</v>
      </c>
      <c r="C2690" s="2" t="s">
        <v>32</v>
      </c>
      <c r="D2690" s="2" t="s">
        <v>34</v>
      </c>
      <c r="E2690" s="4">
        <v>43533.777106481481</v>
      </c>
      <c r="F2690" s="4">
        <v>43536.777106481481</v>
      </c>
      <c r="G2690" s="4">
        <v>43540.777106481481</v>
      </c>
      <c r="H2690" s="2">
        <v>35</v>
      </c>
      <c r="I2690" s="2">
        <v>107</v>
      </c>
      <c r="J2690" s="2" t="s">
        <v>63</v>
      </c>
      <c r="K2690" s="2" t="s">
        <v>81</v>
      </c>
      <c r="L2690" s="2" t="s">
        <v>35</v>
      </c>
      <c r="M2690" s="2" t="s">
        <v>71</v>
      </c>
      <c r="N2690" s="2">
        <v>-4</v>
      </c>
      <c r="O2690" s="2">
        <v>3</v>
      </c>
      <c r="P2690" s="2">
        <v>142</v>
      </c>
      <c r="Q2690" s="2" t="str">
        <f>VLOOKUP(A2690,'Additional Data'!$A$1:$D$9949,2,0)</f>
        <v>App</v>
      </c>
      <c r="R2690" s="2" t="str">
        <f>VLOOKUP(A2690,'Additional Data'!$A$1:$D$9949,4,0)</f>
        <v>Debit Card</v>
      </c>
      <c r="S2690" s="5">
        <f>VLOOKUP(A2690,'Additional Data'!$A$1:$D$9949,3,0)</f>
        <v>683</v>
      </c>
      <c r="T2690" s="2" t="str">
        <f>HLOOKUP(B2690,'Additional Data'!$F$1:$N$2,2,0)</f>
        <v>TV</v>
      </c>
    </row>
    <row r="2691" spans="1:20" ht="14.25" customHeight="1">
      <c r="A2691" s="2">
        <v>433839</v>
      </c>
      <c r="B2691" s="2" t="s">
        <v>30</v>
      </c>
      <c r="C2691" s="2" t="s">
        <v>32</v>
      </c>
      <c r="D2691" s="2" t="s">
        <v>34</v>
      </c>
      <c r="E2691" s="4">
        <v>43533.783530092594</v>
      </c>
      <c r="F2691" s="4">
        <v>43536.783530092594</v>
      </c>
      <c r="G2691" s="4">
        <v>43537.783530092594</v>
      </c>
      <c r="H2691" s="2">
        <v>25</v>
      </c>
      <c r="I2691" s="2">
        <v>120</v>
      </c>
      <c r="J2691" s="2" t="s">
        <v>41</v>
      </c>
      <c r="K2691" s="2" t="s">
        <v>58</v>
      </c>
      <c r="L2691" s="2" t="s">
        <v>35</v>
      </c>
      <c r="M2691" s="2" t="s">
        <v>59</v>
      </c>
      <c r="N2691" s="2">
        <v>-1</v>
      </c>
      <c r="O2691" s="2">
        <v>3</v>
      </c>
      <c r="P2691" s="2">
        <v>145</v>
      </c>
      <c r="Q2691" s="2" t="str">
        <f>VLOOKUP(A2691,'Additional Data'!$A$1:$D$9949,2,0)</f>
        <v>Website</v>
      </c>
      <c r="R2691" s="2" t="str">
        <f>VLOOKUP(A2691,'Additional Data'!$A$1:$D$9949,4,0)</f>
        <v>Cash On Delivery</v>
      </c>
      <c r="S2691" s="5">
        <f>VLOOKUP(A2691,'Additional Data'!$A$1:$D$9949,3,0)</f>
        <v>3495</v>
      </c>
      <c r="T2691" s="2" t="str">
        <f>HLOOKUP(B2691,'Additional Data'!$F$1:$N$2,2,0)</f>
        <v>PC</v>
      </c>
    </row>
    <row r="2692" spans="1:20" ht="14.25" customHeight="1">
      <c r="A2692" s="2">
        <v>627017</v>
      </c>
      <c r="B2692" s="2" t="s">
        <v>36</v>
      </c>
      <c r="C2692" s="2" t="s">
        <v>32</v>
      </c>
      <c r="D2692" s="2" t="s">
        <v>34</v>
      </c>
      <c r="E2692" s="4">
        <v>43533.785694444443</v>
      </c>
      <c r="F2692" s="4">
        <v>43534.785694444443</v>
      </c>
      <c r="G2692" s="4">
        <v>43536.785694444443</v>
      </c>
      <c r="H2692" s="2">
        <v>0</v>
      </c>
      <c r="I2692" s="2">
        <v>107</v>
      </c>
      <c r="J2692" s="2" t="s">
        <v>32</v>
      </c>
      <c r="K2692" s="2" t="s">
        <v>82</v>
      </c>
      <c r="L2692" s="2" t="s">
        <v>67</v>
      </c>
      <c r="M2692" s="2" t="s">
        <v>71</v>
      </c>
      <c r="N2692" s="2">
        <v>-2</v>
      </c>
      <c r="O2692" s="2">
        <v>1</v>
      </c>
      <c r="P2692" s="2">
        <v>107</v>
      </c>
      <c r="Q2692" s="2" t="str">
        <f>VLOOKUP(A2692,'Additional Data'!$A$1:$D$9949,2,0)</f>
        <v>App</v>
      </c>
      <c r="R2692" s="2" t="str">
        <f>VLOOKUP(A2692,'Additional Data'!$A$1:$D$9949,4,0)</f>
        <v>Credit Card</v>
      </c>
      <c r="S2692" s="5">
        <f>VLOOKUP(A2692,'Additional Data'!$A$1:$D$9949,3,0)</f>
        <v>543.67511990000003</v>
      </c>
      <c r="T2692" s="2" t="str">
        <f>HLOOKUP(B2692,'Additional Data'!$F$1:$N$2,2,0)</f>
        <v>Laptop</v>
      </c>
    </row>
    <row r="2693" spans="1:20" ht="14.25" customHeight="1">
      <c r="A2693" s="2">
        <v>567590</v>
      </c>
      <c r="B2693" s="2" t="s">
        <v>36</v>
      </c>
      <c r="C2693" s="2" t="s">
        <v>32</v>
      </c>
      <c r="D2693" s="2" t="s">
        <v>34</v>
      </c>
      <c r="E2693" s="4">
        <v>43533.793993055559</v>
      </c>
      <c r="F2693" s="4">
        <v>43540.793993055559</v>
      </c>
      <c r="G2693" s="4">
        <v>43536.793993055559</v>
      </c>
      <c r="H2693" s="2">
        <v>27</v>
      </c>
      <c r="I2693" s="2">
        <v>111</v>
      </c>
      <c r="J2693" s="2" t="s">
        <v>60</v>
      </c>
      <c r="K2693" s="2" t="s">
        <v>61</v>
      </c>
      <c r="L2693" s="2" t="s">
        <v>35</v>
      </c>
      <c r="M2693" s="2" t="s">
        <v>59</v>
      </c>
      <c r="N2693" s="2">
        <v>4</v>
      </c>
      <c r="O2693" s="2">
        <v>7</v>
      </c>
      <c r="P2693" s="2">
        <v>138</v>
      </c>
      <c r="Q2693" s="2" t="str">
        <f>VLOOKUP(A2693,'Additional Data'!$A$1:$D$9949,2,0)</f>
        <v>App</v>
      </c>
      <c r="R2693" s="2" t="str">
        <f>VLOOKUP(A2693,'Additional Data'!$A$1:$D$9949,4,0)</f>
        <v>Debit Card</v>
      </c>
      <c r="S2693" s="5">
        <f>VLOOKUP(A2693,'Additional Data'!$A$1:$D$9949,3,0)</f>
        <v>3126.6724979999999</v>
      </c>
      <c r="T2693" s="2" t="str">
        <f>HLOOKUP(B2693,'Additional Data'!$F$1:$N$2,2,0)</f>
        <v>Laptop</v>
      </c>
    </row>
    <row r="2694" spans="1:20" ht="14.25" customHeight="1">
      <c r="A2694" s="2">
        <v>159408</v>
      </c>
      <c r="B2694" s="2" t="s">
        <v>30</v>
      </c>
      <c r="C2694" s="2" t="s">
        <v>32</v>
      </c>
      <c r="D2694" s="2" t="s">
        <v>34</v>
      </c>
      <c r="E2694" s="4">
        <v>43533.796064814815</v>
      </c>
      <c r="F2694" s="4">
        <v>43540.796064814815</v>
      </c>
      <c r="G2694" s="4">
        <v>43537.796064814815</v>
      </c>
      <c r="H2694" s="2">
        <v>42</v>
      </c>
      <c r="I2694" s="2">
        <v>126</v>
      </c>
      <c r="J2694" s="2" t="s">
        <v>73</v>
      </c>
      <c r="K2694" s="2" t="s">
        <v>74</v>
      </c>
      <c r="L2694" s="2" t="s">
        <v>35</v>
      </c>
      <c r="M2694" s="2" t="s">
        <v>71</v>
      </c>
      <c r="N2694" s="2">
        <v>3</v>
      </c>
      <c r="O2694" s="2">
        <v>7</v>
      </c>
      <c r="P2694" s="2">
        <v>168</v>
      </c>
      <c r="Q2694" s="2" t="str">
        <f>VLOOKUP(A2694,'Additional Data'!$A$1:$D$9949,2,0)</f>
        <v>Website</v>
      </c>
      <c r="R2694" s="2" t="str">
        <f>VLOOKUP(A2694,'Additional Data'!$A$1:$D$9949,4,0)</f>
        <v>Debit Card</v>
      </c>
      <c r="S2694" s="5">
        <f>VLOOKUP(A2694,'Additional Data'!$A$1:$D$9949,3,0)</f>
        <v>2867.5356109999998</v>
      </c>
      <c r="T2694" s="2" t="str">
        <f>HLOOKUP(B2694,'Additional Data'!$F$1:$N$2,2,0)</f>
        <v>PC</v>
      </c>
    </row>
    <row r="2695" spans="1:20" ht="14.25" customHeight="1">
      <c r="A2695" s="2">
        <v>561546</v>
      </c>
      <c r="B2695" s="2" t="s">
        <v>39</v>
      </c>
      <c r="C2695" s="2" t="s">
        <v>41</v>
      </c>
      <c r="D2695" s="2" t="s">
        <v>34</v>
      </c>
      <c r="E2695" s="4">
        <v>43533.797048611108</v>
      </c>
      <c r="F2695" s="4">
        <v>43536.797048611108</v>
      </c>
      <c r="G2695" s="4">
        <v>43538.797048611108</v>
      </c>
      <c r="H2695" s="2">
        <v>0</v>
      </c>
      <c r="I2695" s="2">
        <v>109</v>
      </c>
      <c r="J2695" s="2" t="s">
        <v>41</v>
      </c>
      <c r="K2695" s="2" t="s">
        <v>66</v>
      </c>
      <c r="L2695" s="2" t="s">
        <v>67</v>
      </c>
      <c r="M2695" s="2" t="s">
        <v>71</v>
      </c>
      <c r="N2695" s="2">
        <v>-2</v>
      </c>
      <c r="O2695" s="2">
        <v>3</v>
      </c>
      <c r="P2695" s="2">
        <v>109</v>
      </c>
      <c r="Q2695" s="2" t="str">
        <f>VLOOKUP(A2695,'Additional Data'!$A$1:$D$9949,2,0)</f>
        <v>Website</v>
      </c>
      <c r="R2695" s="2" t="str">
        <f>VLOOKUP(A2695,'Additional Data'!$A$1:$D$9949,4,0)</f>
        <v>Debit Card</v>
      </c>
      <c r="S2695" s="5">
        <f>VLOOKUP(A2695,'Additional Data'!$A$1:$D$9949,3,0)</f>
        <v>1976.8461460000001</v>
      </c>
      <c r="T2695" s="2" t="str">
        <f>HLOOKUP(B2695,'Additional Data'!$F$1:$N$2,2,0)</f>
        <v>Mobile</v>
      </c>
    </row>
    <row r="2696" spans="1:20" ht="14.25" customHeight="1">
      <c r="A2696" s="2">
        <v>714472</v>
      </c>
      <c r="B2696" s="2" t="s">
        <v>30</v>
      </c>
      <c r="C2696" s="2" t="s">
        <v>32</v>
      </c>
      <c r="D2696" s="2" t="s">
        <v>34</v>
      </c>
      <c r="E2696" s="4">
        <v>43533.79859953704</v>
      </c>
      <c r="F2696" s="4">
        <v>43535.79859953704</v>
      </c>
      <c r="G2696" s="4">
        <v>43536.79859953704</v>
      </c>
      <c r="H2696" s="2">
        <v>63</v>
      </c>
      <c r="I2696" s="2">
        <v>88</v>
      </c>
      <c r="J2696" s="2" t="s">
        <v>60</v>
      </c>
      <c r="K2696" s="2" t="s">
        <v>61</v>
      </c>
      <c r="L2696" s="2" t="s">
        <v>35</v>
      </c>
      <c r="M2696" s="2" t="s">
        <v>71</v>
      </c>
      <c r="N2696" s="2">
        <v>-1</v>
      </c>
      <c r="O2696" s="2">
        <v>2</v>
      </c>
      <c r="P2696" s="2">
        <v>151</v>
      </c>
      <c r="Q2696" s="2" t="str">
        <f>VLOOKUP(A2696,'Additional Data'!$A$1:$D$9949,2,0)</f>
        <v>App</v>
      </c>
      <c r="R2696" s="2" t="str">
        <f>VLOOKUP(A2696,'Additional Data'!$A$1:$D$9949,4,0)</f>
        <v>Debit Card</v>
      </c>
      <c r="S2696" s="5">
        <f>VLOOKUP(A2696,'Additional Data'!$A$1:$D$9949,3,0)</f>
        <v>437.68096709999998</v>
      </c>
      <c r="T2696" s="2" t="str">
        <f>HLOOKUP(B2696,'Additional Data'!$F$1:$N$2,2,0)</f>
        <v>PC</v>
      </c>
    </row>
    <row r="2697" spans="1:20" ht="14.25" customHeight="1">
      <c r="A2697" s="2">
        <v>22766</v>
      </c>
      <c r="B2697" s="2" t="s">
        <v>39</v>
      </c>
      <c r="C2697" s="2" t="s">
        <v>41</v>
      </c>
      <c r="D2697" s="2" t="s">
        <v>34</v>
      </c>
      <c r="E2697" s="4">
        <v>43533.800127314818</v>
      </c>
      <c r="F2697" s="4">
        <v>43540.800127314818</v>
      </c>
      <c r="G2697" s="4">
        <v>43539.800127314818</v>
      </c>
      <c r="H2697" s="2">
        <v>27</v>
      </c>
      <c r="I2697" s="2">
        <v>130</v>
      </c>
      <c r="J2697" s="2" t="s">
        <v>32</v>
      </c>
      <c r="K2697" s="2" t="s">
        <v>70</v>
      </c>
      <c r="L2697" s="2" t="s">
        <v>35</v>
      </c>
      <c r="M2697" s="2" t="s">
        <v>59</v>
      </c>
      <c r="N2697" s="2">
        <v>1</v>
      </c>
      <c r="O2697" s="2">
        <v>7</v>
      </c>
      <c r="P2697" s="2">
        <v>157</v>
      </c>
      <c r="Q2697" s="2" t="str">
        <f>VLOOKUP(A2697,'Additional Data'!$A$1:$D$9949,2,0)</f>
        <v>App</v>
      </c>
      <c r="R2697" s="2" t="str">
        <f>VLOOKUP(A2697,'Additional Data'!$A$1:$D$9949,4,0)</f>
        <v>Debit Card</v>
      </c>
      <c r="S2697" s="5">
        <f>VLOOKUP(A2697,'Additional Data'!$A$1:$D$9949,3,0)</f>
        <v>2837.9727290000001</v>
      </c>
      <c r="T2697" s="2" t="str">
        <f>HLOOKUP(B2697,'Additional Data'!$F$1:$N$2,2,0)</f>
        <v>Mobile</v>
      </c>
    </row>
    <row r="2698" spans="1:20" ht="14.25" customHeight="1">
      <c r="A2698" s="2">
        <v>768742</v>
      </c>
      <c r="B2698" s="2" t="s">
        <v>48</v>
      </c>
      <c r="C2698" s="2" t="s">
        <v>32</v>
      </c>
      <c r="D2698" s="2" t="s">
        <v>34</v>
      </c>
      <c r="E2698" s="4">
        <v>43533.801678240743</v>
      </c>
      <c r="F2698" s="4">
        <v>43541.801678240743</v>
      </c>
      <c r="G2698" s="4">
        <v>43537.801678240743</v>
      </c>
      <c r="H2698" s="2">
        <v>25</v>
      </c>
      <c r="I2698" s="2">
        <v>106</v>
      </c>
      <c r="J2698" s="2" t="s">
        <v>60</v>
      </c>
      <c r="K2698" s="2" t="s">
        <v>61</v>
      </c>
      <c r="L2698" s="2" t="s">
        <v>35</v>
      </c>
      <c r="M2698" s="2" t="s">
        <v>59</v>
      </c>
      <c r="N2698" s="2">
        <v>4</v>
      </c>
      <c r="O2698" s="2">
        <v>8</v>
      </c>
      <c r="P2698" s="2">
        <v>131</v>
      </c>
      <c r="Q2698" s="2" t="str">
        <f>VLOOKUP(A2698,'Additional Data'!$A$1:$D$9949,2,0)</f>
        <v>App</v>
      </c>
      <c r="R2698" s="2" t="str">
        <f>VLOOKUP(A2698,'Additional Data'!$A$1:$D$9949,4,0)</f>
        <v>Debit Card</v>
      </c>
      <c r="S2698" s="5">
        <f>VLOOKUP(A2698,'Additional Data'!$A$1:$D$9949,3,0)</f>
        <v>3302.7540690000001</v>
      </c>
      <c r="T2698" s="2" t="str">
        <f>HLOOKUP(B2698,'Additional Data'!$F$1:$N$2,2,0)</f>
        <v>Gaming Console</v>
      </c>
    </row>
    <row r="2699" spans="1:20" ht="14.25" customHeight="1">
      <c r="A2699" s="2">
        <v>779884</v>
      </c>
      <c r="B2699" s="2" t="s">
        <v>48</v>
      </c>
      <c r="C2699" s="2" t="s">
        <v>32</v>
      </c>
      <c r="D2699" s="2" t="s">
        <v>34</v>
      </c>
      <c r="E2699" s="4">
        <v>43533.802685185183</v>
      </c>
      <c r="F2699" s="4">
        <v>43537.802685185183</v>
      </c>
      <c r="G2699" s="4">
        <v>43540.802685185183</v>
      </c>
      <c r="H2699" s="2">
        <v>41</v>
      </c>
      <c r="I2699" s="2">
        <v>122</v>
      </c>
      <c r="J2699" s="2" t="s">
        <v>73</v>
      </c>
      <c r="K2699" s="2" t="s">
        <v>74</v>
      </c>
      <c r="L2699" s="2" t="s">
        <v>35</v>
      </c>
      <c r="M2699" s="2" t="s">
        <v>71</v>
      </c>
      <c r="N2699" s="2">
        <v>-3</v>
      </c>
      <c r="O2699" s="2">
        <v>4</v>
      </c>
      <c r="P2699" s="2">
        <v>163</v>
      </c>
      <c r="Q2699" s="2" t="str">
        <f>VLOOKUP(A2699,'Additional Data'!$A$1:$D$9949,2,0)</f>
        <v>App</v>
      </c>
      <c r="R2699" s="2" t="str">
        <f>VLOOKUP(A2699,'Additional Data'!$A$1:$D$9949,4,0)</f>
        <v>Debit Card</v>
      </c>
      <c r="S2699" s="5">
        <f>VLOOKUP(A2699,'Additional Data'!$A$1:$D$9949,3,0)</f>
        <v>1807.8127300000001</v>
      </c>
      <c r="T2699" s="2" t="str">
        <f>HLOOKUP(B2699,'Additional Data'!$F$1:$N$2,2,0)</f>
        <v>Gaming Console</v>
      </c>
    </row>
    <row r="2700" spans="1:20" ht="14.25" customHeight="1">
      <c r="A2700" s="2">
        <v>484114</v>
      </c>
      <c r="B2700" s="2" t="s">
        <v>36</v>
      </c>
      <c r="C2700" s="2" t="s">
        <v>41</v>
      </c>
      <c r="D2700" s="2" t="s">
        <v>34</v>
      </c>
      <c r="E2700" s="4">
        <v>43533.803495370368</v>
      </c>
      <c r="F2700" s="4">
        <v>43536.803495370368</v>
      </c>
      <c r="G2700" s="4">
        <v>43537.803495370368</v>
      </c>
      <c r="H2700" s="2">
        <v>37</v>
      </c>
      <c r="I2700" s="2">
        <v>125</v>
      </c>
      <c r="J2700" s="2" t="s">
        <v>73</v>
      </c>
      <c r="K2700" s="2" t="s">
        <v>80</v>
      </c>
      <c r="L2700" s="2" t="s">
        <v>35</v>
      </c>
      <c r="M2700" s="2" t="s">
        <v>59</v>
      </c>
      <c r="N2700" s="2">
        <v>-1</v>
      </c>
      <c r="O2700" s="2">
        <v>3</v>
      </c>
      <c r="P2700" s="2">
        <v>162</v>
      </c>
      <c r="Q2700" s="2" t="str">
        <f>VLOOKUP(A2700,'Additional Data'!$A$1:$D$9949,2,0)</f>
        <v>App</v>
      </c>
      <c r="R2700" s="2" t="str">
        <f>VLOOKUP(A2700,'Additional Data'!$A$1:$D$9949,4,0)</f>
        <v>Debit Card</v>
      </c>
      <c r="S2700" s="5">
        <f>VLOOKUP(A2700,'Additional Data'!$A$1:$D$9949,3,0)</f>
        <v>1952</v>
      </c>
      <c r="T2700" s="2" t="str">
        <f>HLOOKUP(B2700,'Additional Data'!$F$1:$N$2,2,0)</f>
        <v>Laptop</v>
      </c>
    </row>
    <row r="2701" spans="1:20" ht="14.25" customHeight="1">
      <c r="A2701" s="2">
        <v>404252</v>
      </c>
      <c r="B2701" s="2" t="s">
        <v>39</v>
      </c>
      <c r="C2701" s="2" t="s">
        <v>41</v>
      </c>
      <c r="D2701" s="2" t="s">
        <v>34</v>
      </c>
      <c r="E2701" s="4">
        <v>43533.803935185184</v>
      </c>
      <c r="F2701" s="4">
        <v>43538.803935185184</v>
      </c>
      <c r="G2701" s="4">
        <v>43539.803935185184</v>
      </c>
      <c r="H2701" s="2">
        <v>45</v>
      </c>
      <c r="I2701" s="2">
        <v>125</v>
      </c>
      <c r="J2701" s="2" t="s">
        <v>32</v>
      </c>
      <c r="K2701" s="2" t="s">
        <v>70</v>
      </c>
      <c r="L2701" s="2" t="s">
        <v>35</v>
      </c>
      <c r="M2701" s="2" t="s">
        <v>71</v>
      </c>
      <c r="N2701" s="2">
        <v>-1</v>
      </c>
      <c r="O2701" s="2">
        <v>5</v>
      </c>
      <c r="P2701" s="2">
        <v>170</v>
      </c>
      <c r="Q2701" s="2" t="str">
        <f>VLOOKUP(A2701,'Additional Data'!$A$1:$D$9949,2,0)</f>
        <v>App</v>
      </c>
      <c r="R2701" s="2" t="str">
        <f>VLOOKUP(A2701,'Additional Data'!$A$1:$D$9949,4,0)</f>
        <v>Debit Card</v>
      </c>
      <c r="S2701" s="5">
        <f>VLOOKUP(A2701,'Additional Data'!$A$1:$D$9949,3,0)</f>
        <v>2080.870989</v>
      </c>
      <c r="T2701" s="2" t="str">
        <f>HLOOKUP(B2701,'Additional Data'!$F$1:$N$2,2,0)</f>
        <v>Mobile</v>
      </c>
    </row>
    <row r="2702" spans="1:20" ht="14.25" customHeight="1">
      <c r="A2702" s="2">
        <v>53125</v>
      </c>
      <c r="B2702" s="2" t="s">
        <v>39</v>
      </c>
      <c r="C2702" s="2" t="s">
        <v>32</v>
      </c>
      <c r="D2702" s="2" t="s">
        <v>34</v>
      </c>
      <c r="E2702" s="4">
        <v>43533.803981481484</v>
      </c>
      <c r="F2702" s="4">
        <v>43535.803981481484</v>
      </c>
      <c r="G2702" s="4">
        <v>43536.803981481484</v>
      </c>
      <c r="H2702" s="2">
        <v>64</v>
      </c>
      <c r="I2702" s="2">
        <v>106</v>
      </c>
      <c r="J2702" s="2" t="s">
        <v>41</v>
      </c>
      <c r="K2702" s="2" t="s">
        <v>58</v>
      </c>
      <c r="L2702" s="2" t="s">
        <v>35</v>
      </c>
      <c r="M2702" s="2" t="s">
        <v>71</v>
      </c>
      <c r="N2702" s="2">
        <v>-1</v>
      </c>
      <c r="O2702" s="2">
        <v>2</v>
      </c>
      <c r="P2702" s="2">
        <v>170</v>
      </c>
      <c r="Q2702" s="2" t="str">
        <f>VLOOKUP(A2702,'Additional Data'!$A$1:$D$9949,2,0)</f>
        <v>App</v>
      </c>
      <c r="R2702" s="2" t="str">
        <f>VLOOKUP(A2702,'Additional Data'!$A$1:$D$9949,4,0)</f>
        <v>Credit Card</v>
      </c>
      <c r="S2702" s="5">
        <f>VLOOKUP(A2702,'Additional Data'!$A$1:$D$9949,3,0)</f>
        <v>1021.874636</v>
      </c>
      <c r="T2702" s="2" t="str">
        <f>HLOOKUP(B2702,'Additional Data'!$F$1:$N$2,2,0)</f>
        <v>Mobile</v>
      </c>
    </row>
    <row r="2703" spans="1:20" ht="14.25" customHeight="1">
      <c r="A2703" s="2">
        <v>555445</v>
      </c>
      <c r="B2703" s="2" t="s">
        <v>36</v>
      </c>
      <c r="C2703" s="2" t="s">
        <v>41</v>
      </c>
      <c r="D2703" s="2" t="s">
        <v>34</v>
      </c>
      <c r="E2703" s="4">
        <v>43533.804120370369</v>
      </c>
      <c r="F2703" s="4">
        <v>43539.804120370369</v>
      </c>
      <c r="G2703" s="4">
        <v>43538.804120370369</v>
      </c>
      <c r="H2703" s="2">
        <v>46</v>
      </c>
      <c r="I2703" s="2">
        <v>108</v>
      </c>
      <c r="J2703" s="2" t="s">
        <v>60</v>
      </c>
      <c r="K2703" s="2" t="s">
        <v>77</v>
      </c>
      <c r="L2703" s="2" t="s">
        <v>35</v>
      </c>
      <c r="M2703" s="2" t="s">
        <v>59</v>
      </c>
      <c r="N2703" s="2">
        <v>1</v>
      </c>
      <c r="O2703" s="2">
        <v>6</v>
      </c>
      <c r="P2703" s="2">
        <v>154</v>
      </c>
      <c r="Q2703" s="2" t="str">
        <f>VLOOKUP(A2703,'Additional Data'!$A$1:$D$9949,2,0)</f>
        <v>App</v>
      </c>
      <c r="R2703" s="2" t="str">
        <f>VLOOKUP(A2703,'Additional Data'!$A$1:$D$9949,4,0)</f>
        <v>Credit Card</v>
      </c>
      <c r="S2703" s="5">
        <f>VLOOKUP(A2703,'Additional Data'!$A$1:$D$9949,3,0)</f>
        <v>2078</v>
      </c>
      <c r="T2703" s="2" t="str">
        <f>HLOOKUP(B2703,'Additional Data'!$F$1:$N$2,2,0)</f>
        <v>Laptop</v>
      </c>
    </row>
    <row r="2704" spans="1:20" ht="14.25" customHeight="1">
      <c r="A2704" s="2">
        <v>160896</v>
      </c>
      <c r="B2704" s="2" t="s">
        <v>47</v>
      </c>
      <c r="C2704" s="2" t="s">
        <v>32</v>
      </c>
      <c r="D2704" s="2" t="s">
        <v>34</v>
      </c>
      <c r="E2704" s="4">
        <v>43533.807430555556</v>
      </c>
      <c r="F2704" s="4">
        <v>43535.807430555556</v>
      </c>
      <c r="G2704" s="4">
        <v>43540.807430555556</v>
      </c>
      <c r="H2704" s="2">
        <v>28</v>
      </c>
      <c r="I2704" s="2">
        <v>130</v>
      </c>
      <c r="J2704" s="2" t="s">
        <v>41</v>
      </c>
      <c r="K2704" s="2" t="s">
        <v>58</v>
      </c>
      <c r="L2704" s="2" t="s">
        <v>35</v>
      </c>
      <c r="M2704" s="2" t="s">
        <v>71</v>
      </c>
      <c r="N2704" s="2">
        <v>-5</v>
      </c>
      <c r="O2704" s="2">
        <v>2</v>
      </c>
      <c r="P2704" s="2">
        <v>158</v>
      </c>
      <c r="Q2704" s="2" t="str">
        <f>VLOOKUP(A2704,'Additional Data'!$A$1:$D$9949,2,0)</f>
        <v>Website</v>
      </c>
      <c r="R2704" s="2" t="str">
        <f>VLOOKUP(A2704,'Additional Data'!$A$1:$D$9949,4,0)</f>
        <v>Debit Card</v>
      </c>
      <c r="S2704" s="5">
        <f>VLOOKUP(A2704,'Additional Data'!$A$1:$D$9949,3,0)</f>
        <v>2882.2174920000002</v>
      </c>
      <c r="T2704" s="2" t="str">
        <f>HLOOKUP(B2704,'Additional Data'!$F$1:$N$2,2,0)</f>
        <v>Tablet</v>
      </c>
    </row>
    <row r="2705" spans="1:20" ht="14.25" customHeight="1">
      <c r="A2705" s="2">
        <v>846736</v>
      </c>
      <c r="B2705" s="2" t="s">
        <v>36</v>
      </c>
      <c r="C2705" s="2" t="s">
        <v>32</v>
      </c>
      <c r="D2705" s="2" t="s">
        <v>34</v>
      </c>
      <c r="E2705" s="4">
        <v>43533.810081018521</v>
      </c>
      <c r="F2705" s="4">
        <v>43538.810081018521</v>
      </c>
      <c r="G2705" s="4">
        <v>43537.810081018521</v>
      </c>
      <c r="H2705" s="2">
        <v>63</v>
      </c>
      <c r="I2705" s="2">
        <v>92</v>
      </c>
      <c r="J2705" s="2" t="s">
        <v>63</v>
      </c>
      <c r="K2705" s="2" t="s">
        <v>81</v>
      </c>
      <c r="L2705" s="2" t="s">
        <v>35</v>
      </c>
      <c r="M2705" s="2" t="s">
        <v>71</v>
      </c>
      <c r="N2705" s="2">
        <v>1</v>
      </c>
      <c r="O2705" s="2">
        <v>5</v>
      </c>
      <c r="P2705" s="2">
        <v>155</v>
      </c>
      <c r="Q2705" s="2" t="str">
        <f>VLOOKUP(A2705,'Additional Data'!$A$1:$D$9949,2,0)</f>
        <v>App</v>
      </c>
      <c r="R2705" s="2" t="str">
        <f>VLOOKUP(A2705,'Additional Data'!$A$1:$D$9949,4,0)</f>
        <v>Debit Card</v>
      </c>
      <c r="S2705" s="5">
        <f>VLOOKUP(A2705,'Additional Data'!$A$1:$D$9949,3,0)</f>
        <v>3452</v>
      </c>
      <c r="T2705" s="2" t="str">
        <f>HLOOKUP(B2705,'Additional Data'!$F$1:$N$2,2,0)</f>
        <v>Laptop</v>
      </c>
    </row>
    <row r="2706" spans="1:20" ht="14.25" customHeight="1">
      <c r="A2706" s="2">
        <v>145207</v>
      </c>
      <c r="B2706" s="2" t="s">
        <v>47</v>
      </c>
      <c r="C2706" s="2" t="s">
        <v>32</v>
      </c>
      <c r="D2706" s="2" t="s">
        <v>34</v>
      </c>
      <c r="E2706" s="4">
        <v>43533.814583333333</v>
      </c>
      <c r="F2706" s="4">
        <v>43540.814583333333</v>
      </c>
      <c r="G2706" s="4">
        <v>43537.814583333333</v>
      </c>
      <c r="H2706" s="2">
        <v>39</v>
      </c>
      <c r="I2706" s="2">
        <v>115</v>
      </c>
      <c r="J2706" s="2" t="s">
        <v>60</v>
      </c>
      <c r="K2706" s="2" t="s">
        <v>61</v>
      </c>
      <c r="L2706" s="2" t="s">
        <v>35</v>
      </c>
      <c r="M2706" s="2" t="s">
        <v>59</v>
      </c>
      <c r="N2706" s="2">
        <v>3</v>
      </c>
      <c r="O2706" s="2">
        <v>7</v>
      </c>
      <c r="P2706" s="2">
        <v>154</v>
      </c>
      <c r="Q2706" s="2" t="str">
        <f>VLOOKUP(A2706,'Additional Data'!$A$1:$D$9949,2,0)</f>
        <v>App</v>
      </c>
      <c r="R2706" s="2" t="str">
        <f>VLOOKUP(A2706,'Additional Data'!$A$1:$D$9949,4,0)</f>
        <v>Credit Card</v>
      </c>
      <c r="S2706" s="5">
        <f>VLOOKUP(A2706,'Additional Data'!$A$1:$D$9949,3,0)</f>
        <v>1252</v>
      </c>
      <c r="T2706" s="2" t="str">
        <f>HLOOKUP(B2706,'Additional Data'!$F$1:$N$2,2,0)</f>
        <v>Tablet</v>
      </c>
    </row>
    <row r="2707" spans="1:20" ht="14.25" customHeight="1">
      <c r="A2707" s="2">
        <v>71397</v>
      </c>
      <c r="B2707" s="2" t="s">
        <v>39</v>
      </c>
      <c r="C2707" s="2" t="s">
        <v>41</v>
      </c>
      <c r="D2707" s="2" t="s">
        <v>34</v>
      </c>
      <c r="E2707" s="4">
        <v>43533.815671296295</v>
      </c>
      <c r="F2707" s="4">
        <v>43541.815671296295</v>
      </c>
      <c r="G2707" s="4">
        <v>43537.815671296295</v>
      </c>
      <c r="H2707" s="2">
        <v>42</v>
      </c>
      <c r="I2707" s="2">
        <v>109</v>
      </c>
      <c r="J2707" s="2" t="s">
        <v>60</v>
      </c>
      <c r="K2707" s="2" t="s">
        <v>77</v>
      </c>
      <c r="L2707" s="2" t="s">
        <v>35</v>
      </c>
      <c r="M2707" s="2" t="s">
        <v>59</v>
      </c>
      <c r="N2707" s="2">
        <v>4</v>
      </c>
      <c r="O2707" s="2">
        <v>8</v>
      </c>
      <c r="P2707" s="2">
        <v>151</v>
      </c>
      <c r="Q2707" s="2" t="str">
        <f>VLOOKUP(A2707,'Additional Data'!$A$1:$D$9949,2,0)</f>
        <v>Website</v>
      </c>
      <c r="R2707" s="2" t="str">
        <f>VLOOKUP(A2707,'Additional Data'!$A$1:$D$9949,4,0)</f>
        <v>Credit Card</v>
      </c>
      <c r="S2707" s="5">
        <f>VLOOKUP(A2707,'Additional Data'!$A$1:$D$9949,3,0)</f>
        <v>506.55952380000002</v>
      </c>
      <c r="T2707" s="2" t="str">
        <f>HLOOKUP(B2707,'Additional Data'!$F$1:$N$2,2,0)</f>
        <v>Mobile</v>
      </c>
    </row>
    <row r="2708" spans="1:20" ht="14.25" customHeight="1">
      <c r="A2708" s="2">
        <v>161461</v>
      </c>
      <c r="B2708" s="2" t="s">
        <v>39</v>
      </c>
      <c r="C2708" s="2" t="s">
        <v>32</v>
      </c>
      <c r="D2708" s="2" t="s">
        <v>34</v>
      </c>
      <c r="E2708" s="4">
        <v>43533.816724537035</v>
      </c>
      <c r="F2708" s="4">
        <v>43540.816724537035</v>
      </c>
      <c r="G2708" s="4">
        <v>43538.816724537035</v>
      </c>
      <c r="H2708" s="2">
        <v>26</v>
      </c>
      <c r="I2708" s="2">
        <v>114</v>
      </c>
      <c r="J2708" s="2" t="s">
        <v>60</v>
      </c>
      <c r="K2708" s="2" t="s">
        <v>61</v>
      </c>
      <c r="L2708" s="2" t="s">
        <v>35</v>
      </c>
      <c r="M2708" s="2" t="s">
        <v>59</v>
      </c>
      <c r="N2708" s="2">
        <v>2</v>
      </c>
      <c r="O2708" s="2">
        <v>7</v>
      </c>
      <c r="P2708" s="2">
        <v>140</v>
      </c>
      <c r="Q2708" s="2" t="str">
        <f>VLOOKUP(A2708,'Additional Data'!$A$1:$D$9949,2,0)</f>
        <v>App</v>
      </c>
      <c r="R2708" s="2" t="str">
        <f>VLOOKUP(A2708,'Additional Data'!$A$1:$D$9949,4,0)</f>
        <v>Credit Card</v>
      </c>
      <c r="S2708" s="5">
        <f>VLOOKUP(A2708,'Additional Data'!$A$1:$D$9949,3,0)</f>
        <v>2218.5123870000002</v>
      </c>
      <c r="T2708" s="2" t="str">
        <f>HLOOKUP(B2708,'Additional Data'!$F$1:$N$2,2,0)</f>
        <v>Mobile</v>
      </c>
    </row>
    <row r="2709" spans="1:20" ht="14.25" customHeight="1">
      <c r="A2709" s="2">
        <v>585435</v>
      </c>
      <c r="B2709" s="2" t="s">
        <v>47</v>
      </c>
      <c r="C2709" s="2" t="s">
        <v>41</v>
      </c>
      <c r="D2709" s="2" t="s">
        <v>34</v>
      </c>
      <c r="E2709" s="4">
        <v>43533.819537037038</v>
      </c>
      <c r="F2709" s="4">
        <v>43540.819537037038</v>
      </c>
      <c r="G2709" s="4">
        <v>43538.819537037038</v>
      </c>
      <c r="H2709" s="2">
        <v>47</v>
      </c>
      <c r="I2709" s="2">
        <v>112</v>
      </c>
      <c r="J2709" s="2" t="s">
        <v>60</v>
      </c>
      <c r="K2709" s="2" t="s">
        <v>77</v>
      </c>
      <c r="L2709" s="2" t="s">
        <v>35</v>
      </c>
      <c r="M2709" s="2" t="s">
        <v>59</v>
      </c>
      <c r="N2709" s="2">
        <v>2</v>
      </c>
      <c r="O2709" s="2">
        <v>7</v>
      </c>
      <c r="P2709" s="2">
        <v>159</v>
      </c>
      <c r="Q2709" s="2" t="str">
        <f>VLOOKUP(A2709,'Additional Data'!$A$1:$D$9949,2,0)</f>
        <v>Website</v>
      </c>
      <c r="R2709" s="2" t="str">
        <f>VLOOKUP(A2709,'Additional Data'!$A$1:$D$9949,4,0)</f>
        <v>Credit Card</v>
      </c>
      <c r="S2709" s="5">
        <f>VLOOKUP(A2709,'Additional Data'!$A$1:$D$9949,3,0)</f>
        <v>1288.840653</v>
      </c>
      <c r="T2709" s="2" t="str">
        <f>HLOOKUP(B2709,'Additional Data'!$F$1:$N$2,2,0)</f>
        <v>Tablet</v>
      </c>
    </row>
    <row r="2710" spans="1:20" ht="14.25" customHeight="1">
      <c r="A2710" s="2">
        <v>598863</v>
      </c>
      <c r="B2710" s="2" t="s">
        <v>47</v>
      </c>
      <c r="C2710" s="2" t="s">
        <v>32</v>
      </c>
      <c r="D2710" s="2" t="s">
        <v>34</v>
      </c>
      <c r="E2710" s="4">
        <v>43533.825613425928</v>
      </c>
      <c r="F2710" s="4">
        <v>43537.825613425928</v>
      </c>
      <c r="G2710" s="4">
        <v>43537.825613425928</v>
      </c>
      <c r="H2710" s="2">
        <v>48</v>
      </c>
      <c r="I2710" s="2">
        <v>123</v>
      </c>
      <c r="J2710" s="2" t="s">
        <v>41</v>
      </c>
      <c r="K2710" s="2" t="s">
        <v>58</v>
      </c>
      <c r="L2710" s="2" t="s">
        <v>35</v>
      </c>
      <c r="M2710" s="2" t="s">
        <v>59</v>
      </c>
      <c r="N2710" s="2">
        <v>0</v>
      </c>
      <c r="O2710" s="2">
        <v>4</v>
      </c>
      <c r="P2710" s="2">
        <v>171</v>
      </c>
      <c r="Q2710" s="2" t="str">
        <f>VLOOKUP(A2710,'Additional Data'!$A$1:$D$9949,2,0)</f>
        <v>Website</v>
      </c>
      <c r="R2710" s="2" t="str">
        <f>VLOOKUP(A2710,'Additional Data'!$A$1:$D$9949,4,0)</f>
        <v>Credit Card</v>
      </c>
      <c r="S2710" s="5">
        <f>VLOOKUP(A2710,'Additional Data'!$A$1:$D$9949,3,0)</f>
        <v>608.706591</v>
      </c>
      <c r="T2710" s="2" t="str">
        <f>HLOOKUP(B2710,'Additional Data'!$F$1:$N$2,2,0)</f>
        <v>Tablet</v>
      </c>
    </row>
    <row r="2711" spans="1:20" ht="14.25" customHeight="1">
      <c r="A2711" s="2">
        <v>960229</v>
      </c>
      <c r="B2711" s="2" t="s">
        <v>30</v>
      </c>
      <c r="C2711" s="2" t="s">
        <v>41</v>
      </c>
      <c r="D2711" s="2" t="s">
        <v>34</v>
      </c>
      <c r="E2711" s="4">
        <v>43533.825960648152</v>
      </c>
      <c r="F2711" s="4">
        <v>43542.825960648152</v>
      </c>
      <c r="G2711" s="4">
        <v>43540.825960648152</v>
      </c>
      <c r="H2711" s="2">
        <v>31</v>
      </c>
      <c r="I2711" s="2">
        <v>108</v>
      </c>
      <c r="J2711" s="2" t="s">
        <v>60</v>
      </c>
      <c r="K2711" s="2" t="s">
        <v>77</v>
      </c>
      <c r="L2711" s="2" t="s">
        <v>35</v>
      </c>
      <c r="M2711" s="2" t="s">
        <v>59</v>
      </c>
      <c r="N2711" s="2">
        <v>2</v>
      </c>
      <c r="O2711" s="2">
        <v>9</v>
      </c>
      <c r="P2711" s="2">
        <v>139</v>
      </c>
      <c r="Q2711" s="2" t="str">
        <f>VLOOKUP(A2711,'Additional Data'!$A$1:$D$9949,2,0)</f>
        <v>App</v>
      </c>
      <c r="R2711" s="2" t="str">
        <f>VLOOKUP(A2711,'Additional Data'!$A$1:$D$9949,4,0)</f>
        <v>Credit Card</v>
      </c>
      <c r="S2711" s="5">
        <f>VLOOKUP(A2711,'Additional Data'!$A$1:$D$9949,3,0)</f>
        <v>2363</v>
      </c>
      <c r="T2711" s="2" t="str">
        <f>HLOOKUP(B2711,'Additional Data'!$F$1:$N$2,2,0)</f>
        <v>PC</v>
      </c>
    </row>
    <row r="2712" spans="1:20" ht="14.25" customHeight="1">
      <c r="A2712" s="2">
        <v>986696</v>
      </c>
      <c r="B2712" s="2" t="s">
        <v>36</v>
      </c>
      <c r="C2712" s="2" t="s">
        <v>32</v>
      </c>
      <c r="D2712" s="2" t="s">
        <v>34</v>
      </c>
      <c r="E2712" s="4">
        <v>43533.82739583333</v>
      </c>
      <c r="F2712" s="4">
        <v>43543.82739583333</v>
      </c>
      <c r="G2712" s="4">
        <v>43536.82739583333</v>
      </c>
      <c r="H2712" s="2">
        <v>33</v>
      </c>
      <c r="I2712" s="2">
        <v>129</v>
      </c>
      <c r="J2712" s="2" t="s">
        <v>73</v>
      </c>
      <c r="K2712" s="2" t="s">
        <v>74</v>
      </c>
      <c r="L2712" s="2" t="s">
        <v>35</v>
      </c>
      <c r="M2712" s="2" t="s">
        <v>71</v>
      </c>
      <c r="N2712" s="2">
        <v>7</v>
      </c>
      <c r="O2712" s="2">
        <v>10</v>
      </c>
      <c r="P2712" s="2">
        <v>162</v>
      </c>
      <c r="Q2712" s="2" t="str">
        <f>VLOOKUP(A2712,'Additional Data'!$A$1:$D$9949,2,0)</f>
        <v>App</v>
      </c>
      <c r="R2712" s="2" t="str">
        <f>VLOOKUP(A2712,'Additional Data'!$A$1:$D$9949,4,0)</f>
        <v>Debit Card</v>
      </c>
      <c r="S2712" s="5">
        <f>VLOOKUP(A2712,'Additional Data'!$A$1:$D$9949,3,0)</f>
        <v>1024</v>
      </c>
      <c r="T2712" s="2" t="str">
        <f>HLOOKUP(B2712,'Additional Data'!$F$1:$N$2,2,0)</f>
        <v>Laptop</v>
      </c>
    </row>
    <row r="2713" spans="1:20" ht="14.25" customHeight="1">
      <c r="A2713" s="2">
        <v>464231</v>
      </c>
      <c r="B2713" s="2" t="s">
        <v>48</v>
      </c>
      <c r="C2713" s="2" t="s">
        <v>41</v>
      </c>
      <c r="D2713" s="2" t="s">
        <v>34</v>
      </c>
      <c r="E2713" s="4">
        <v>43533.828796296293</v>
      </c>
      <c r="F2713" s="4">
        <v>43541.828796296293</v>
      </c>
      <c r="G2713" s="4">
        <v>43539.828796296293</v>
      </c>
      <c r="H2713" s="2">
        <v>29</v>
      </c>
      <c r="I2713" s="2">
        <v>122</v>
      </c>
      <c r="J2713" s="2" t="s">
        <v>32</v>
      </c>
      <c r="K2713" s="2" t="s">
        <v>70</v>
      </c>
      <c r="L2713" s="2" t="s">
        <v>35</v>
      </c>
      <c r="M2713" s="2" t="s">
        <v>59</v>
      </c>
      <c r="N2713" s="2">
        <v>2</v>
      </c>
      <c r="O2713" s="2">
        <v>8</v>
      </c>
      <c r="P2713" s="2">
        <v>151</v>
      </c>
      <c r="Q2713" s="2" t="str">
        <f>VLOOKUP(A2713,'Additional Data'!$A$1:$D$9949,2,0)</f>
        <v>App</v>
      </c>
      <c r="R2713" s="2" t="str">
        <f>VLOOKUP(A2713,'Additional Data'!$A$1:$D$9949,4,0)</f>
        <v>Credit Card</v>
      </c>
      <c r="S2713" s="5">
        <f>VLOOKUP(A2713,'Additional Data'!$A$1:$D$9949,3,0)</f>
        <v>3570</v>
      </c>
      <c r="T2713" s="2" t="str">
        <f>HLOOKUP(B2713,'Additional Data'!$F$1:$N$2,2,0)</f>
        <v>Gaming Console</v>
      </c>
    </row>
    <row r="2714" spans="1:20" ht="14.25" customHeight="1">
      <c r="A2714" s="2">
        <v>402094</v>
      </c>
      <c r="B2714" s="2" t="s">
        <v>36</v>
      </c>
      <c r="C2714" s="2" t="s">
        <v>41</v>
      </c>
      <c r="D2714" s="2" t="s">
        <v>34</v>
      </c>
      <c r="E2714" s="4">
        <v>43533.830763888887</v>
      </c>
      <c r="F2714" s="4">
        <v>43541.830763888887</v>
      </c>
      <c r="G2714" s="4">
        <v>43540.830763888887</v>
      </c>
      <c r="H2714" s="2">
        <v>35</v>
      </c>
      <c r="I2714" s="2">
        <v>130</v>
      </c>
      <c r="J2714" s="2" t="s">
        <v>32</v>
      </c>
      <c r="K2714" s="2" t="s">
        <v>70</v>
      </c>
      <c r="L2714" s="2" t="s">
        <v>35</v>
      </c>
      <c r="M2714" s="2" t="s">
        <v>59</v>
      </c>
      <c r="N2714" s="2">
        <v>1</v>
      </c>
      <c r="O2714" s="2">
        <v>8</v>
      </c>
      <c r="P2714" s="2">
        <v>165</v>
      </c>
      <c r="Q2714" s="2" t="str">
        <f>VLOOKUP(A2714,'Additional Data'!$A$1:$D$9949,2,0)</f>
        <v>App</v>
      </c>
      <c r="R2714" s="2" t="str">
        <f>VLOOKUP(A2714,'Additional Data'!$A$1:$D$9949,4,0)</f>
        <v>Debit Card</v>
      </c>
      <c r="S2714" s="5">
        <f>VLOOKUP(A2714,'Additional Data'!$A$1:$D$9949,3,0)</f>
        <v>2442</v>
      </c>
      <c r="T2714" s="2" t="str">
        <f>HLOOKUP(B2714,'Additional Data'!$F$1:$N$2,2,0)</f>
        <v>Laptop</v>
      </c>
    </row>
    <row r="2715" spans="1:20" ht="14.25" customHeight="1">
      <c r="A2715" s="2">
        <v>397695</v>
      </c>
      <c r="B2715" s="2" t="s">
        <v>36</v>
      </c>
      <c r="C2715" s="2" t="s">
        <v>41</v>
      </c>
      <c r="D2715" s="2" t="s">
        <v>34</v>
      </c>
      <c r="E2715" s="4">
        <v>43533.83321759259</v>
      </c>
      <c r="F2715" s="4">
        <v>43539.83321759259</v>
      </c>
      <c r="G2715" s="4">
        <v>43539.83321759259</v>
      </c>
      <c r="H2715" s="2">
        <v>0</v>
      </c>
      <c r="I2715" s="2">
        <v>121</v>
      </c>
      <c r="J2715" s="2" t="s">
        <v>41</v>
      </c>
      <c r="K2715" s="2" t="s">
        <v>66</v>
      </c>
      <c r="L2715" s="2" t="s">
        <v>67</v>
      </c>
      <c r="M2715" s="2" t="s">
        <v>59</v>
      </c>
      <c r="N2715" s="2">
        <v>0</v>
      </c>
      <c r="O2715" s="2">
        <v>6</v>
      </c>
      <c r="P2715" s="2">
        <v>121</v>
      </c>
      <c r="Q2715" s="2" t="str">
        <f>VLOOKUP(A2715,'Additional Data'!$A$1:$D$9949,2,0)</f>
        <v>Website</v>
      </c>
      <c r="R2715" s="2" t="str">
        <f>VLOOKUP(A2715,'Additional Data'!$A$1:$D$9949,4,0)</f>
        <v>Credit Card</v>
      </c>
      <c r="S2715" s="5">
        <f>VLOOKUP(A2715,'Additional Data'!$A$1:$D$9949,3,0)</f>
        <v>3033.6101130000002</v>
      </c>
      <c r="T2715" s="2" t="str">
        <f>HLOOKUP(B2715,'Additional Data'!$F$1:$N$2,2,0)</f>
        <v>Laptop</v>
      </c>
    </row>
    <row r="2716" spans="1:20" ht="14.25" customHeight="1">
      <c r="A2716" s="2">
        <v>143157</v>
      </c>
      <c r="B2716" s="2" t="s">
        <v>30</v>
      </c>
      <c r="C2716" s="2" t="s">
        <v>41</v>
      </c>
      <c r="D2716" s="2" t="s">
        <v>34</v>
      </c>
      <c r="E2716" s="4">
        <v>43533.836331018516</v>
      </c>
      <c r="F2716" s="4">
        <v>43538.836331018516</v>
      </c>
      <c r="G2716" s="4">
        <v>43540.836331018516</v>
      </c>
      <c r="H2716" s="2">
        <v>78</v>
      </c>
      <c r="I2716" s="2">
        <v>85</v>
      </c>
      <c r="J2716" s="2" t="s">
        <v>60</v>
      </c>
      <c r="K2716" s="2" t="s">
        <v>77</v>
      </c>
      <c r="L2716" s="2" t="s">
        <v>35</v>
      </c>
      <c r="M2716" s="2" t="s">
        <v>71</v>
      </c>
      <c r="N2716" s="2">
        <v>-2</v>
      </c>
      <c r="O2716" s="2">
        <v>5</v>
      </c>
      <c r="P2716" s="2">
        <v>163</v>
      </c>
      <c r="Q2716" s="2" t="str">
        <f>VLOOKUP(A2716,'Additional Data'!$A$1:$D$9949,2,0)</f>
        <v>Website</v>
      </c>
      <c r="R2716" s="2" t="str">
        <f>VLOOKUP(A2716,'Additional Data'!$A$1:$D$9949,4,0)</f>
        <v>Cash On Delivery</v>
      </c>
      <c r="S2716" s="5">
        <f>VLOOKUP(A2716,'Additional Data'!$A$1:$D$9949,3,0)</f>
        <v>3657.2916879999998</v>
      </c>
      <c r="T2716" s="2" t="str">
        <f>HLOOKUP(B2716,'Additional Data'!$F$1:$N$2,2,0)</f>
        <v>PC</v>
      </c>
    </row>
    <row r="2717" spans="1:20" ht="14.25" customHeight="1">
      <c r="A2717" s="2">
        <v>984951</v>
      </c>
      <c r="B2717" s="2" t="s">
        <v>39</v>
      </c>
      <c r="C2717" s="2" t="s">
        <v>41</v>
      </c>
      <c r="D2717" s="2" t="s">
        <v>34</v>
      </c>
      <c r="E2717" s="4">
        <v>43533.842488425929</v>
      </c>
      <c r="F2717" s="4">
        <v>43541.842488425929</v>
      </c>
      <c r="G2717" s="4">
        <v>43538.842488425929</v>
      </c>
      <c r="H2717" s="2">
        <v>50</v>
      </c>
      <c r="I2717" s="2">
        <v>120</v>
      </c>
      <c r="J2717" s="2" t="s">
        <v>32</v>
      </c>
      <c r="K2717" s="2" t="s">
        <v>70</v>
      </c>
      <c r="L2717" s="2" t="s">
        <v>35</v>
      </c>
      <c r="M2717" s="2" t="s">
        <v>59</v>
      </c>
      <c r="N2717" s="2">
        <v>3</v>
      </c>
      <c r="O2717" s="2">
        <v>8</v>
      </c>
      <c r="P2717" s="2">
        <v>170</v>
      </c>
      <c r="Q2717" s="2" t="str">
        <f>VLOOKUP(A2717,'Additional Data'!$A$1:$D$9949,2,0)</f>
        <v>Website</v>
      </c>
      <c r="R2717" s="2" t="str">
        <f>VLOOKUP(A2717,'Additional Data'!$A$1:$D$9949,4,0)</f>
        <v>Credit Card</v>
      </c>
      <c r="S2717" s="5">
        <f>VLOOKUP(A2717,'Additional Data'!$A$1:$D$9949,3,0)</f>
        <v>3148.673397</v>
      </c>
      <c r="T2717" s="2" t="str">
        <f>HLOOKUP(B2717,'Additional Data'!$F$1:$N$2,2,0)</f>
        <v>Mobile</v>
      </c>
    </row>
    <row r="2718" spans="1:20" ht="14.25" customHeight="1">
      <c r="A2718" s="2">
        <v>744042</v>
      </c>
      <c r="B2718" s="2" t="s">
        <v>42</v>
      </c>
      <c r="C2718" s="2" t="s">
        <v>41</v>
      </c>
      <c r="D2718" s="2" t="s">
        <v>34</v>
      </c>
      <c r="E2718" s="4">
        <v>43533.848333333335</v>
      </c>
      <c r="F2718" s="4">
        <v>43535.848333333335</v>
      </c>
      <c r="G2718" s="4">
        <v>43539.848333333335</v>
      </c>
      <c r="H2718" s="2">
        <v>30</v>
      </c>
      <c r="I2718" s="2">
        <v>108</v>
      </c>
      <c r="J2718" s="2" t="s">
        <v>63</v>
      </c>
      <c r="K2718" s="2" t="s">
        <v>64</v>
      </c>
      <c r="L2718" s="2" t="s">
        <v>35</v>
      </c>
      <c r="M2718" s="2" t="s">
        <v>59</v>
      </c>
      <c r="N2718" s="2">
        <v>-4</v>
      </c>
      <c r="O2718" s="2">
        <v>2</v>
      </c>
      <c r="P2718" s="2">
        <v>138</v>
      </c>
      <c r="Q2718" s="2" t="str">
        <f>VLOOKUP(A2718,'Additional Data'!$A$1:$D$9949,2,0)</f>
        <v>Website</v>
      </c>
      <c r="R2718" s="2" t="str">
        <f>VLOOKUP(A2718,'Additional Data'!$A$1:$D$9949,4,0)</f>
        <v>Debit Card</v>
      </c>
      <c r="S2718" s="5">
        <f>VLOOKUP(A2718,'Additional Data'!$A$1:$D$9949,3,0)</f>
        <v>2304</v>
      </c>
      <c r="T2718" s="2" t="str">
        <f>HLOOKUP(B2718,'Additional Data'!$F$1:$N$2,2,0)</f>
        <v>TV</v>
      </c>
    </row>
    <row r="2719" spans="1:20" ht="14.25" customHeight="1">
      <c r="A2719" s="2">
        <v>383719</v>
      </c>
      <c r="B2719" s="2" t="s">
        <v>46</v>
      </c>
      <c r="C2719" s="2" t="s">
        <v>41</v>
      </c>
      <c r="D2719" s="2" t="s">
        <v>34</v>
      </c>
      <c r="E2719" s="4">
        <v>43533.850694444445</v>
      </c>
      <c r="F2719" s="4">
        <v>43538.850694444445</v>
      </c>
      <c r="G2719" s="4">
        <v>43538.850694444445</v>
      </c>
      <c r="H2719" s="2">
        <v>50</v>
      </c>
      <c r="I2719" s="2">
        <v>122</v>
      </c>
      <c r="J2719" s="2" t="s">
        <v>32</v>
      </c>
      <c r="K2719" s="2" t="s">
        <v>70</v>
      </c>
      <c r="L2719" s="2" t="s">
        <v>35</v>
      </c>
      <c r="M2719" s="2" t="s">
        <v>59</v>
      </c>
      <c r="N2719" s="2">
        <v>0</v>
      </c>
      <c r="O2719" s="2">
        <v>5</v>
      </c>
      <c r="P2719" s="2">
        <v>172</v>
      </c>
      <c r="Q2719" s="2" t="str">
        <f>VLOOKUP(A2719,'Additional Data'!$A$1:$D$9949,2,0)</f>
        <v>App</v>
      </c>
      <c r="R2719" s="2" t="str">
        <f>VLOOKUP(A2719,'Additional Data'!$A$1:$D$9949,4,0)</f>
        <v>Cash On Delivery</v>
      </c>
      <c r="S2719" s="5">
        <f>VLOOKUP(A2719,'Additional Data'!$A$1:$D$9949,3,0)</f>
        <v>2652</v>
      </c>
      <c r="T2719" s="2" t="str">
        <f>HLOOKUP(B2719,'Additional Data'!$F$1:$N$2,2,0)</f>
        <v>TV</v>
      </c>
    </row>
    <row r="2720" spans="1:20" ht="14.25" customHeight="1">
      <c r="A2720" s="2">
        <v>813346</v>
      </c>
      <c r="B2720" s="2" t="s">
        <v>47</v>
      </c>
      <c r="C2720" s="2" t="s">
        <v>41</v>
      </c>
      <c r="D2720" s="2" t="s">
        <v>34</v>
      </c>
      <c r="E2720" s="4">
        <v>43533.851493055554</v>
      </c>
      <c r="F2720" s="4">
        <v>43537.851493055554</v>
      </c>
      <c r="G2720" s="4">
        <v>43539.851493055554</v>
      </c>
      <c r="H2720" s="2">
        <v>25</v>
      </c>
      <c r="I2720" s="2">
        <v>129</v>
      </c>
      <c r="J2720" s="2" t="s">
        <v>32</v>
      </c>
      <c r="K2720" s="2" t="s">
        <v>70</v>
      </c>
      <c r="L2720" s="2" t="s">
        <v>35</v>
      </c>
      <c r="M2720" s="2" t="s">
        <v>59</v>
      </c>
      <c r="N2720" s="2">
        <v>-2</v>
      </c>
      <c r="O2720" s="2">
        <v>4</v>
      </c>
      <c r="P2720" s="2">
        <v>154</v>
      </c>
      <c r="Q2720" s="2" t="str">
        <f>VLOOKUP(A2720,'Additional Data'!$A$1:$D$9949,2,0)</f>
        <v>App</v>
      </c>
      <c r="R2720" s="2" t="str">
        <f>VLOOKUP(A2720,'Additional Data'!$A$1:$D$9949,4,0)</f>
        <v>Debit Card</v>
      </c>
      <c r="S2720" s="5">
        <f>VLOOKUP(A2720,'Additional Data'!$A$1:$D$9949,3,0)</f>
        <v>1311</v>
      </c>
      <c r="T2720" s="2" t="str">
        <f>HLOOKUP(B2720,'Additional Data'!$F$1:$N$2,2,0)</f>
        <v>Tablet</v>
      </c>
    </row>
    <row r="2721" spans="1:20" ht="14.25" customHeight="1">
      <c r="A2721" s="2">
        <v>86146</v>
      </c>
      <c r="B2721" s="2" t="s">
        <v>36</v>
      </c>
      <c r="C2721" s="2" t="s">
        <v>41</v>
      </c>
      <c r="D2721" s="2" t="s">
        <v>34</v>
      </c>
      <c r="E2721" s="4">
        <v>43533.857592592591</v>
      </c>
      <c r="F2721" s="4">
        <v>43535.857592592591</v>
      </c>
      <c r="G2721" s="4">
        <v>43536.857592592591</v>
      </c>
      <c r="H2721" s="2">
        <v>0</v>
      </c>
      <c r="I2721" s="2">
        <v>100</v>
      </c>
      <c r="J2721" s="2" t="s">
        <v>41</v>
      </c>
      <c r="K2721" s="2" t="s">
        <v>66</v>
      </c>
      <c r="L2721" s="2" t="s">
        <v>67</v>
      </c>
      <c r="M2721" s="2" t="s">
        <v>71</v>
      </c>
      <c r="N2721" s="2">
        <v>-1</v>
      </c>
      <c r="O2721" s="2">
        <v>2</v>
      </c>
      <c r="P2721" s="2">
        <v>100</v>
      </c>
      <c r="Q2721" s="2" t="str">
        <f>VLOOKUP(A2721,'Additional Data'!$A$1:$D$9949,2,0)</f>
        <v>App</v>
      </c>
      <c r="R2721" s="2" t="str">
        <f>VLOOKUP(A2721,'Additional Data'!$A$1:$D$9949,4,0)</f>
        <v>Debit Card</v>
      </c>
      <c r="S2721" s="5">
        <f>VLOOKUP(A2721,'Additional Data'!$A$1:$D$9949,3,0)</f>
        <v>1320.234614</v>
      </c>
      <c r="T2721" s="2" t="str">
        <f>HLOOKUP(B2721,'Additional Data'!$F$1:$N$2,2,0)</f>
        <v>Laptop</v>
      </c>
    </row>
    <row r="2722" spans="1:20" ht="14.25" customHeight="1">
      <c r="A2722" s="2">
        <v>567840</v>
      </c>
      <c r="B2722" s="2" t="s">
        <v>30</v>
      </c>
      <c r="C2722" s="2" t="s">
        <v>41</v>
      </c>
      <c r="D2722" s="2" t="s">
        <v>34</v>
      </c>
      <c r="E2722" s="4">
        <v>43533.85837962963</v>
      </c>
      <c r="F2722" s="4">
        <v>43539.85837962963</v>
      </c>
      <c r="G2722" s="4">
        <v>43539.85837962963</v>
      </c>
      <c r="H2722" s="2">
        <v>26</v>
      </c>
      <c r="I2722" s="2">
        <v>127</v>
      </c>
      <c r="J2722" s="2" t="s">
        <v>32</v>
      </c>
      <c r="K2722" s="2" t="s">
        <v>70</v>
      </c>
      <c r="L2722" s="2" t="s">
        <v>35</v>
      </c>
      <c r="M2722" s="2" t="s">
        <v>71</v>
      </c>
      <c r="N2722" s="2">
        <v>0</v>
      </c>
      <c r="O2722" s="2">
        <v>6</v>
      </c>
      <c r="P2722" s="2">
        <v>153</v>
      </c>
      <c r="Q2722" s="2" t="str">
        <f>VLOOKUP(A2722,'Additional Data'!$A$1:$D$9949,2,0)</f>
        <v>Website</v>
      </c>
      <c r="R2722" s="2" t="str">
        <f>VLOOKUP(A2722,'Additional Data'!$A$1:$D$9949,4,0)</f>
        <v>Debit Card</v>
      </c>
      <c r="S2722" s="5">
        <f>VLOOKUP(A2722,'Additional Data'!$A$1:$D$9949,3,0)</f>
        <v>3012.7706629999998</v>
      </c>
      <c r="T2722" s="2" t="str">
        <f>HLOOKUP(B2722,'Additional Data'!$F$1:$N$2,2,0)</f>
        <v>PC</v>
      </c>
    </row>
    <row r="2723" spans="1:20" ht="14.25" customHeight="1">
      <c r="A2723" s="2">
        <v>756375</v>
      </c>
      <c r="B2723" s="2" t="s">
        <v>39</v>
      </c>
      <c r="C2723" s="2" t="s">
        <v>32</v>
      </c>
      <c r="D2723" s="2" t="s">
        <v>34</v>
      </c>
      <c r="E2723" s="4">
        <v>43533.861238425925</v>
      </c>
      <c r="F2723" s="4">
        <v>43537.861238425925</v>
      </c>
      <c r="G2723" s="4">
        <v>43540.861238425925</v>
      </c>
      <c r="H2723" s="2">
        <v>44</v>
      </c>
      <c r="I2723" s="2">
        <v>112</v>
      </c>
      <c r="J2723" s="2" t="s">
        <v>60</v>
      </c>
      <c r="K2723" s="2" t="s">
        <v>61</v>
      </c>
      <c r="L2723" s="2" t="s">
        <v>35</v>
      </c>
      <c r="M2723" s="2" t="s">
        <v>59</v>
      </c>
      <c r="N2723" s="2">
        <v>-3</v>
      </c>
      <c r="O2723" s="2">
        <v>4</v>
      </c>
      <c r="P2723" s="2">
        <v>156</v>
      </c>
      <c r="Q2723" s="2" t="str">
        <f>VLOOKUP(A2723,'Additional Data'!$A$1:$D$9949,2,0)</f>
        <v>Website</v>
      </c>
      <c r="R2723" s="2" t="str">
        <f>VLOOKUP(A2723,'Additional Data'!$A$1:$D$9949,4,0)</f>
        <v>Credit Card</v>
      </c>
      <c r="S2723" s="5">
        <f>VLOOKUP(A2723,'Additional Data'!$A$1:$D$9949,3,0)</f>
        <v>3174</v>
      </c>
      <c r="T2723" s="2" t="str">
        <f>HLOOKUP(B2723,'Additional Data'!$F$1:$N$2,2,0)</f>
        <v>Mobile</v>
      </c>
    </row>
    <row r="2724" spans="1:20" ht="14.25" customHeight="1">
      <c r="A2724" s="2">
        <v>177756</v>
      </c>
      <c r="B2724" s="2" t="s">
        <v>36</v>
      </c>
      <c r="C2724" s="2" t="s">
        <v>41</v>
      </c>
      <c r="D2724" s="2" t="s">
        <v>34</v>
      </c>
      <c r="E2724" s="4">
        <v>43533.868587962963</v>
      </c>
      <c r="F2724" s="4">
        <v>43539.868587962963</v>
      </c>
      <c r="G2724" s="4">
        <v>43539.868587962963</v>
      </c>
      <c r="H2724" s="2">
        <v>29</v>
      </c>
      <c r="I2724" s="2">
        <v>123</v>
      </c>
      <c r="J2724" s="2" t="s">
        <v>32</v>
      </c>
      <c r="K2724" s="2" t="s">
        <v>70</v>
      </c>
      <c r="L2724" s="2" t="s">
        <v>35</v>
      </c>
      <c r="M2724" s="2" t="s">
        <v>71</v>
      </c>
      <c r="N2724" s="2">
        <v>0</v>
      </c>
      <c r="O2724" s="2">
        <v>6</v>
      </c>
      <c r="P2724" s="2">
        <v>152</v>
      </c>
      <c r="Q2724" s="2" t="str">
        <f>VLOOKUP(A2724,'Additional Data'!$A$1:$D$9949,2,0)</f>
        <v>Website</v>
      </c>
      <c r="R2724" s="2" t="str">
        <f>VLOOKUP(A2724,'Additional Data'!$A$1:$D$9949,4,0)</f>
        <v>Debit Card</v>
      </c>
      <c r="S2724" s="5">
        <f>VLOOKUP(A2724,'Additional Data'!$A$1:$D$9949,3,0)</f>
        <v>3349</v>
      </c>
      <c r="T2724" s="2" t="str">
        <f>HLOOKUP(B2724,'Additional Data'!$F$1:$N$2,2,0)</f>
        <v>Laptop</v>
      </c>
    </row>
    <row r="2725" spans="1:20" ht="14.25" customHeight="1">
      <c r="A2725" s="2">
        <v>81154</v>
      </c>
      <c r="B2725" s="2" t="s">
        <v>36</v>
      </c>
      <c r="C2725" s="2" t="s">
        <v>41</v>
      </c>
      <c r="D2725" s="2" t="s">
        <v>34</v>
      </c>
      <c r="E2725" s="4">
        <v>43533.869409722225</v>
      </c>
      <c r="F2725" s="4">
        <v>43535.869409722225</v>
      </c>
      <c r="G2725" s="4">
        <v>43538.869409722225</v>
      </c>
      <c r="H2725" s="2">
        <v>25</v>
      </c>
      <c r="I2725" s="2">
        <v>128</v>
      </c>
      <c r="J2725" s="2" t="s">
        <v>73</v>
      </c>
      <c r="K2725" s="2" t="s">
        <v>80</v>
      </c>
      <c r="L2725" s="2" t="s">
        <v>35</v>
      </c>
      <c r="M2725" s="2" t="s">
        <v>59</v>
      </c>
      <c r="N2725" s="2">
        <v>-3</v>
      </c>
      <c r="O2725" s="2">
        <v>2</v>
      </c>
      <c r="P2725" s="2">
        <v>153</v>
      </c>
      <c r="Q2725" s="2" t="str">
        <f>VLOOKUP(A2725,'Additional Data'!$A$1:$D$9949,2,0)</f>
        <v>App</v>
      </c>
      <c r="R2725" s="2" t="str">
        <f>VLOOKUP(A2725,'Additional Data'!$A$1:$D$9949,4,0)</f>
        <v>Debit Card</v>
      </c>
      <c r="S2725" s="5">
        <f>VLOOKUP(A2725,'Additional Data'!$A$1:$D$9949,3,0)</f>
        <v>2102.853638</v>
      </c>
      <c r="T2725" s="2" t="str">
        <f>HLOOKUP(B2725,'Additional Data'!$F$1:$N$2,2,0)</f>
        <v>Laptop</v>
      </c>
    </row>
    <row r="2726" spans="1:20" ht="14.25" customHeight="1">
      <c r="A2726" s="2">
        <v>735053</v>
      </c>
      <c r="B2726" s="2" t="s">
        <v>48</v>
      </c>
      <c r="C2726" s="2" t="s">
        <v>32</v>
      </c>
      <c r="D2726" s="2" t="s">
        <v>34</v>
      </c>
      <c r="E2726" s="4">
        <v>43533.872662037036</v>
      </c>
      <c r="F2726" s="4">
        <v>43538.872662037036</v>
      </c>
      <c r="G2726" s="4">
        <v>43537.872662037036</v>
      </c>
      <c r="H2726" s="2">
        <v>47</v>
      </c>
      <c r="I2726" s="2">
        <v>123</v>
      </c>
      <c r="J2726" s="2" t="s">
        <v>73</v>
      </c>
      <c r="K2726" s="2" t="s">
        <v>74</v>
      </c>
      <c r="L2726" s="2" t="s">
        <v>35</v>
      </c>
      <c r="M2726" s="2" t="s">
        <v>59</v>
      </c>
      <c r="N2726" s="2">
        <v>1</v>
      </c>
      <c r="O2726" s="2">
        <v>5</v>
      </c>
      <c r="P2726" s="2">
        <v>170</v>
      </c>
      <c r="Q2726" s="2" t="str">
        <f>VLOOKUP(A2726,'Additional Data'!$A$1:$D$9949,2,0)</f>
        <v>App</v>
      </c>
      <c r="R2726" s="2" t="str">
        <f>VLOOKUP(A2726,'Additional Data'!$A$1:$D$9949,4,0)</f>
        <v>Credit Card</v>
      </c>
      <c r="S2726" s="5">
        <f>VLOOKUP(A2726,'Additional Data'!$A$1:$D$9949,3,0)</f>
        <v>3268.1489459999998</v>
      </c>
      <c r="T2726" s="2" t="str">
        <f>HLOOKUP(B2726,'Additional Data'!$F$1:$N$2,2,0)</f>
        <v>Gaming Console</v>
      </c>
    </row>
    <row r="2727" spans="1:20" ht="14.25" customHeight="1">
      <c r="A2727" s="2">
        <v>128769</v>
      </c>
      <c r="B2727" s="2" t="s">
        <v>49</v>
      </c>
      <c r="C2727" s="2" t="s">
        <v>41</v>
      </c>
      <c r="D2727" s="2" t="s">
        <v>34</v>
      </c>
      <c r="E2727" s="4">
        <v>43533.872754629629</v>
      </c>
      <c r="F2727" s="4">
        <v>43540.872754629629</v>
      </c>
      <c r="G2727" s="4">
        <v>43539.872754629629</v>
      </c>
      <c r="H2727" s="2">
        <v>46</v>
      </c>
      <c r="I2727" s="2">
        <v>126</v>
      </c>
      <c r="J2727" s="2" t="s">
        <v>32</v>
      </c>
      <c r="K2727" s="2" t="s">
        <v>70</v>
      </c>
      <c r="L2727" s="2" t="s">
        <v>35</v>
      </c>
      <c r="M2727" s="2" t="s">
        <v>59</v>
      </c>
      <c r="N2727" s="2">
        <v>1</v>
      </c>
      <c r="O2727" s="2">
        <v>7</v>
      </c>
      <c r="P2727" s="2">
        <v>172</v>
      </c>
      <c r="Q2727" s="2" t="str">
        <f>VLOOKUP(A2727,'Additional Data'!$A$1:$D$9949,2,0)</f>
        <v>Website</v>
      </c>
      <c r="R2727" s="2" t="str">
        <f>VLOOKUP(A2727,'Additional Data'!$A$1:$D$9949,4,0)</f>
        <v>Credit Card</v>
      </c>
      <c r="S2727" s="5">
        <f>VLOOKUP(A2727,'Additional Data'!$A$1:$D$9949,3,0)</f>
        <v>1193.077612</v>
      </c>
      <c r="T2727" s="2" t="str">
        <f>HLOOKUP(B2727,'Additional Data'!$F$1:$N$2,2,0)</f>
        <v>TV</v>
      </c>
    </row>
    <row r="2728" spans="1:20" ht="14.25" customHeight="1">
      <c r="A2728" s="2">
        <v>404490</v>
      </c>
      <c r="B2728" s="2" t="s">
        <v>36</v>
      </c>
      <c r="C2728" s="2" t="s">
        <v>32</v>
      </c>
      <c r="D2728" s="2" t="s">
        <v>34</v>
      </c>
      <c r="E2728" s="4">
        <v>43533.873877314814</v>
      </c>
      <c r="F2728" s="4">
        <v>43536.873877314814</v>
      </c>
      <c r="G2728" s="4">
        <v>43536.873877314814</v>
      </c>
      <c r="H2728" s="2">
        <v>28</v>
      </c>
      <c r="I2728" s="2">
        <v>127</v>
      </c>
      <c r="J2728" s="2" t="s">
        <v>41</v>
      </c>
      <c r="K2728" s="2" t="s">
        <v>58</v>
      </c>
      <c r="L2728" s="2" t="s">
        <v>35</v>
      </c>
      <c r="M2728" s="2" t="s">
        <v>59</v>
      </c>
      <c r="N2728" s="2">
        <v>0</v>
      </c>
      <c r="O2728" s="2">
        <v>3</v>
      </c>
      <c r="P2728" s="2">
        <v>155</v>
      </c>
      <c r="Q2728" s="2" t="str">
        <f>VLOOKUP(A2728,'Additional Data'!$A$1:$D$9949,2,0)</f>
        <v>Website</v>
      </c>
      <c r="R2728" s="2" t="str">
        <f>VLOOKUP(A2728,'Additional Data'!$A$1:$D$9949,4,0)</f>
        <v>Debit Card</v>
      </c>
      <c r="S2728" s="5">
        <f>VLOOKUP(A2728,'Additional Data'!$A$1:$D$9949,3,0)</f>
        <v>752.96393669999998</v>
      </c>
      <c r="T2728" s="2" t="str">
        <f>HLOOKUP(B2728,'Additional Data'!$F$1:$N$2,2,0)</f>
        <v>Laptop</v>
      </c>
    </row>
    <row r="2729" spans="1:20" ht="14.25" customHeight="1">
      <c r="A2729" s="2">
        <v>913630</v>
      </c>
      <c r="B2729" s="2" t="s">
        <v>30</v>
      </c>
      <c r="C2729" s="2" t="s">
        <v>41</v>
      </c>
      <c r="D2729" s="2" t="s">
        <v>34</v>
      </c>
      <c r="E2729" s="4">
        <v>43533.878101851849</v>
      </c>
      <c r="F2729" s="4">
        <v>43535.878101851849</v>
      </c>
      <c r="G2729" s="4">
        <v>43539.878101851849</v>
      </c>
      <c r="H2729" s="2">
        <v>0</v>
      </c>
      <c r="I2729" s="2">
        <v>122</v>
      </c>
      <c r="J2729" s="2" t="s">
        <v>41</v>
      </c>
      <c r="K2729" s="2" t="s">
        <v>66</v>
      </c>
      <c r="L2729" s="2" t="s">
        <v>67</v>
      </c>
      <c r="M2729" s="2" t="s">
        <v>59</v>
      </c>
      <c r="N2729" s="2">
        <v>-4</v>
      </c>
      <c r="O2729" s="2">
        <v>2</v>
      </c>
      <c r="P2729" s="2">
        <v>122</v>
      </c>
      <c r="Q2729" s="2" t="str">
        <f>VLOOKUP(A2729,'Additional Data'!$A$1:$D$9949,2,0)</f>
        <v>App</v>
      </c>
      <c r="R2729" s="2" t="str">
        <f>VLOOKUP(A2729,'Additional Data'!$A$1:$D$9949,4,0)</f>
        <v>Debit Card</v>
      </c>
      <c r="S2729" s="5">
        <f>VLOOKUP(A2729,'Additional Data'!$A$1:$D$9949,3,0)</f>
        <v>1515.506455</v>
      </c>
      <c r="T2729" s="2" t="str">
        <f>HLOOKUP(B2729,'Additional Data'!$F$1:$N$2,2,0)</f>
        <v>PC</v>
      </c>
    </row>
    <row r="2730" spans="1:20" ht="14.25" customHeight="1">
      <c r="A2730" s="2">
        <v>859022</v>
      </c>
      <c r="B2730" s="2" t="s">
        <v>36</v>
      </c>
      <c r="C2730" s="2" t="s">
        <v>32</v>
      </c>
      <c r="D2730" s="2" t="s">
        <v>34</v>
      </c>
      <c r="E2730" s="4">
        <v>43533.88177083333</v>
      </c>
      <c r="F2730" s="4">
        <v>43538.88177083333</v>
      </c>
      <c r="G2730" s="4">
        <v>43537.88177083333</v>
      </c>
      <c r="H2730" s="2">
        <v>39</v>
      </c>
      <c r="I2730" s="2">
        <v>110</v>
      </c>
      <c r="J2730" s="2" t="s">
        <v>63</v>
      </c>
      <c r="K2730" s="2" t="s">
        <v>81</v>
      </c>
      <c r="L2730" s="2" t="s">
        <v>35</v>
      </c>
      <c r="M2730" s="2" t="s">
        <v>59</v>
      </c>
      <c r="N2730" s="2">
        <v>1</v>
      </c>
      <c r="O2730" s="2">
        <v>5</v>
      </c>
      <c r="P2730" s="2">
        <v>149</v>
      </c>
      <c r="Q2730" s="2" t="str">
        <f>VLOOKUP(A2730,'Additional Data'!$A$1:$D$9949,2,0)</f>
        <v>App</v>
      </c>
      <c r="R2730" s="2" t="str">
        <f>VLOOKUP(A2730,'Additional Data'!$A$1:$D$9949,4,0)</f>
        <v>Debit Card</v>
      </c>
      <c r="S2730" s="5">
        <f>VLOOKUP(A2730,'Additional Data'!$A$1:$D$9949,3,0)</f>
        <v>2616.299548</v>
      </c>
      <c r="T2730" s="2" t="str">
        <f>HLOOKUP(B2730,'Additional Data'!$F$1:$N$2,2,0)</f>
        <v>Laptop</v>
      </c>
    </row>
    <row r="2731" spans="1:20" ht="14.25" customHeight="1">
      <c r="A2731" s="2">
        <v>246424</v>
      </c>
      <c r="B2731" s="2" t="s">
        <v>39</v>
      </c>
      <c r="C2731" s="2" t="s">
        <v>41</v>
      </c>
      <c r="D2731" s="2" t="s">
        <v>34</v>
      </c>
      <c r="E2731" s="4">
        <v>43533.884479166663</v>
      </c>
      <c r="F2731" s="4">
        <v>43533.884479166663</v>
      </c>
      <c r="G2731" s="4">
        <v>43537.884479166663</v>
      </c>
      <c r="H2731" s="2">
        <v>0</v>
      </c>
      <c r="I2731" s="2">
        <v>129</v>
      </c>
      <c r="J2731" s="2" t="s">
        <v>41</v>
      </c>
      <c r="K2731" s="2" t="s">
        <v>66</v>
      </c>
      <c r="L2731" s="2" t="s">
        <v>67</v>
      </c>
      <c r="M2731" s="2" t="s">
        <v>71</v>
      </c>
      <c r="N2731" s="2">
        <v>-4</v>
      </c>
      <c r="O2731" s="2">
        <v>0</v>
      </c>
      <c r="P2731" s="2">
        <v>129</v>
      </c>
      <c r="Q2731" s="2" t="str">
        <f>VLOOKUP(A2731,'Additional Data'!$A$1:$D$9949,2,0)</f>
        <v>App</v>
      </c>
      <c r="R2731" s="2" t="str">
        <f>VLOOKUP(A2731,'Additional Data'!$A$1:$D$9949,4,0)</f>
        <v>Debit Card</v>
      </c>
      <c r="S2731" s="5">
        <f>VLOOKUP(A2731,'Additional Data'!$A$1:$D$9949,3,0)</f>
        <v>507.34288720000001</v>
      </c>
      <c r="T2731" s="2" t="str">
        <f>HLOOKUP(B2731,'Additional Data'!$F$1:$N$2,2,0)</f>
        <v>Mobile</v>
      </c>
    </row>
    <row r="2732" spans="1:20" ht="14.25" customHeight="1">
      <c r="A2732" s="2">
        <v>859214</v>
      </c>
      <c r="B2732" s="2" t="s">
        <v>42</v>
      </c>
      <c r="C2732" s="2" t="s">
        <v>41</v>
      </c>
      <c r="D2732" s="2" t="s">
        <v>34</v>
      </c>
      <c r="E2732" s="4">
        <v>43533.891886574071</v>
      </c>
      <c r="F2732" s="4">
        <v>43536.891886574071</v>
      </c>
      <c r="G2732" s="4">
        <v>43537.891886574071</v>
      </c>
      <c r="H2732" s="2">
        <v>41</v>
      </c>
      <c r="I2732" s="2">
        <v>108</v>
      </c>
      <c r="J2732" s="2" t="s">
        <v>60</v>
      </c>
      <c r="K2732" s="2" t="s">
        <v>77</v>
      </c>
      <c r="L2732" s="2" t="s">
        <v>35</v>
      </c>
      <c r="M2732" s="2" t="s">
        <v>59</v>
      </c>
      <c r="N2732" s="2">
        <v>-1</v>
      </c>
      <c r="O2732" s="2">
        <v>3</v>
      </c>
      <c r="P2732" s="2">
        <v>149</v>
      </c>
      <c r="Q2732" s="2" t="str">
        <f>VLOOKUP(A2732,'Additional Data'!$A$1:$D$9949,2,0)</f>
        <v>App</v>
      </c>
      <c r="R2732" s="2" t="str">
        <f>VLOOKUP(A2732,'Additional Data'!$A$1:$D$9949,4,0)</f>
        <v>Debit Card</v>
      </c>
      <c r="S2732" s="5">
        <f>VLOOKUP(A2732,'Additional Data'!$A$1:$D$9949,3,0)</f>
        <v>1765.169247</v>
      </c>
      <c r="T2732" s="2" t="str">
        <f>HLOOKUP(B2732,'Additional Data'!$F$1:$N$2,2,0)</f>
        <v>TV</v>
      </c>
    </row>
    <row r="2733" spans="1:20" ht="14.25" customHeight="1">
      <c r="A2733" s="2">
        <v>911948</v>
      </c>
      <c r="B2733" s="2" t="s">
        <v>47</v>
      </c>
      <c r="C2733" s="2" t="s">
        <v>32</v>
      </c>
      <c r="D2733" s="2" t="s">
        <v>34</v>
      </c>
      <c r="E2733" s="4">
        <v>43533.89334490741</v>
      </c>
      <c r="F2733" s="4">
        <v>43534.89334490741</v>
      </c>
      <c r="G2733" s="4">
        <v>43540.89334490741</v>
      </c>
      <c r="H2733" s="2">
        <v>0</v>
      </c>
      <c r="I2733" s="2">
        <v>129</v>
      </c>
      <c r="J2733" s="2" t="s">
        <v>32</v>
      </c>
      <c r="K2733" s="2" t="s">
        <v>82</v>
      </c>
      <c r="L2733" s="2" t="s">
        <v>67</v>
      </c>
      <c r="M2733" s="2" t="s">
        <v>71</v>
      </c>
      <c r="N2733" s="2">
        <v>-6</v>
      </c>
      <c r="O2733" s="2">
        <v>1</v>
      </c>
      <c r="P2733" s="2">
        <v>129</v>
      </c>
      <c r="Q2733" s="2" t="str">
        <f>VLOOKUP(A2733,'Additional Data'!$A$1:$D$9949,2,0)</f>
        <v>App</v>
      </c>
      <c r="R2733" s="2" t="str">
        <f>VLOOKUP(A2733,'Additional Data'!$A$1:$D$9949,4,0)</f>
        <v>Debit Card</v>
      </c>
      <c r="S2733" s="5">
        <f>VLOOKUP(A2733,'Additional Data'!$A$1:$D$9949,3,0)</f>
        <v>500.4355213</v>
      </c>
      <c r="T2733" s="2" t="str">
        <f>HLOOKUP(B2733,'Additional Data'!$F$1:$N$2,2,0)</f>
        <v>Tablet</v>
      </c>
    </row>
    <row r="2734" spans="1:20" ht="14.25" customHeight="1">
      <c r="A2734" s="2">
        <v>723388</v>
      </c>
      <c r="B2734" s="2" t="s">
        <v>36</v>
      </c>
      <c r="C2734" s="2" t="s">
        <v>32</v>
      </c>
      <c r="D2734" s="2" t="s">
        <v>34</v>
      </c>
      <c r="E2734" s="4">
        <v>43533.894490740742</v>
      </c>
      <c r="F2734" s="4">
        <v>43539.894490740742</v>
      </c>
      <c r="G2734" s="4">
        <v>43538.894490740742</v>
      </c>
      <c r="H2734" s="2">
        <v>46</v>
      </c>
      <c r="I2734" s="2">
        <v>115</v>
      </c>
      <c r="J2734" s="2" t="s">
        <v>60</v>
      </c>
      <c r="K2734" s="2" t="s">
        <v>61</v>
      </c>
      <c r="L2734" s="2" t="s">
        <v>35</v>
      </c>
      <c r="M2734" s="2" t="s">
        <v>71</v>
      </c>
      <c r="N2734" s="2">
        <v>1</v>
      </c>
      <c r="O2734" s="2">
        <v>6</v>
      </c>
      <c r="P2734" s="2">
        <v>161</v>
      </c>
      <c r="Q2734" s="2" t="str">
        <f>VLOOKUP(A2734,'Additional Data'!$A$1:$D$9949,2,0)</f>
        <v>App</v>
      </c>
      <c r="R2734" s="2" t="str">
        <f>VLOOKUP(A2734,'Additional Data'!$A$1:$D$9949,4,0)</f>
        <v>Debit Card</v>
      </c>
      <c r="S2734" s="5">
        <f>VLOOKUP(A2734,'Additional Data'!$A$1:$D$9949,3,0)</f>
        <v>2958.8257920000001</v>
      </c>
      <c r="T2734" s="2" t="str">
        <f>HLOOKUP(B2734,'Additional Data'!$F$1:$N$2,2,0)</f>
        <v>Laptop</v>
      </c>
    </row>
    <row r="2735" spans="1:20" ht="14.25" customHeight="1">
      <c r="A2735" s="2">
        <v>392933</v>
      </c>
      <c r="B2735" s="2" t="s">
        <v>30</v>
      </c>
      <c r="C2735" s="2" t="s">
        <v>32</v>
      </c>
      <c r="D2735" s="2" t="s">
        <v>34</v>
      </c>
      <c r="E2735" s="4">
        <v>43533.894849537035</v>
      </c>
      <c r="F2735" s="4">
        <v>43541.894849537035</v>
      </c>
      <c r="G2735" s="4">
        <v>43540.894849537035</v>
      </c>
      <c r="H2735" s="2">
        <v>49</v>
      </c>
      <c r="I2735" s="2">
        <v>115</v>
      </c>
      <c r="J2735" s="2" t="s">
        <v>60</v>
      </c>
      <c r="K2735" s="2" t="s">
        <v>61</v>
      </c>
      <c r="L2735" s="2" t="s">
        <v>35</v>
      </c>
      <c r="M2735" s="2" t="s">
        <v>59</v>
      </c>
      <c r="N2735" s="2">
        <v>1</v>
      </c>
      <c r="O2735" s="2">
        <v>8</v>
      </c>
      <c r="P2735" s="2">
        <v>164</v>
      </c>
      <c r="Q2735" s="2" t="str">
        <f>VLOOKUP(A2735,'Additional Data'!$A$1:$D$9949,2,0)</f>
        <v>App</v>
      </c>
      <c r="R2735" s="2" t="str">
        <f>VLOOKUP(A2735,'Additional Data'!$A$1:$D$9949,4,0)</f>
        <v>Credit Card</v>
      </c>
      <c r="S2735" s="5">
        <f>VLOOKUP(A2735,'Additional Data'!$A$1:$D$9949,3,0)</f>
        <v>466</v>
      </c>
      <c r="T2735" s="2" t="str">
        <f>HLOOKUP(B2735,'Additional Data'!$F$1:$N$2,2,0)</f>
        <v>PC</v>
      </c>
    </row>
    <row r="2736" spans="1:20" ht="14.25" customHeight="1">
      <c r="A2736" s="2">
        <v>350939</v>
      </c>
      <c r="B2736" s="2" t="s">
        <v>39</v>
      </c>
      <c r="C2736" s="2" t="s">
        <v>32</v>
      </c>
      <c r="D2736" s="2" t="s">
        <v>34</v>
      </c>
      <c r="E2736" s="4">
        <v>43533.896516203706</v>
      </c>
      <c r="F2736" s="4">
        <v>43533.896516203706</v>
      </c>
      <c r="G2736" s="4">
        <v>43536.896516203706</v>
      </c>
      <c r="H2736" s="2">
        <v>0</v>
      </c>
      <c r="I2736" s="2">
        <v>109</v>
      </c>
      <c r="J2736" s="2" t="s">
        <v>32</v>
      </c>
      <c r="K2736" s="2" t="s">
        <v>82</v>
      </c>
      <c r="L2736" s="2" t="s">
        <v>67</v>
      </c>
      <c r="M2736" s="2" t="s">
        <v>71</v>
      </c>
      <c r="N2736" s="2">
        <v>-3</v>
      </c>
      <c r="O2736" s="2">
        <v>0</v>
      </c>
      <c r="P2736" s="2">
        <v>109</v>
      </c>
      <c r="Q2736" s="2" t="str">
        <f>VLOOKUP(A2736,'Additional Data'!$A$1:$D$9949,2,0)</f>
        <v>App</v>
      </c>
      <c r="R2736" s="2" t="str">
        <f>VLOOKUP(A2736,'Additional Data'!$A$1:$D$9949,4,0)</f>
        <v>Credit Card</v>
      </c>
      <c r="S2736" s="5">
        <f>VLOOKUP(A2736,'Additional Data'!$A$1:$D$9949,3,0)</f>
        <v>2391.527067</v>
      </c>
      <c r="T2736" s="2" t="str">
        <f>HLOOKUP(B2736,'Additional Data'!$F$1:$N$2,2,0)</f>
        <v>Mobile</v>
      </c>
    </row>
    <row r="2737" spans="1:20" ht="14.25" customHeight="1">
      <c r="A2737" s="2">
        <v>813190</v>
      </c>
      <c r="B2737" s="2" t="s">
        <v>39</v>
      </c>
      <c r="C2737" s="2" t="s">
        <v>41</v>
      </c>
      <c r="D2737" s="2" t="s">
        <v>34</v>
      </c>
      <c r="E2737" s="4">
        <v>43533.8981712963</v>
      </c>
      <c r="F2737" s="4">
        <v>43533.8981712963</v>
      </c>
      <c r="G2737" s="4">
        <v>43538.8981712963</v>
      </c>
      <c r="H2737" s="2">
        <v>0</v>
      </c>
      <c r="I2737" s="2">
        <v>103</v>
      </c>
      <c r="J2737" s="2" t="s">
        <v>41</v>
      </c>
      <c r="K2737" s="2" t="s">
        <v>66</v>
      </c>
      <c r="L2737" s="2" t="s">
        <v>67</v>
      </c>
      <c r="M2737" s="2" t="s">
        <v>71</v>
      </c>
      <c r="N2737" s="2">
        <v>-5</v>
      </c>
      <c r="O2737" s="2">
        <v>0</v>
      </c>
      <c r="P2737" s="2">
        <v>103</v>
      </c>
      <c r="Q2737" s="2" t="str">
        <f>VLOOKUP(A2737,'Additional Data'!$A$1:$D$9949,2,0)</f>
        <v>App</v>
      </c>
      <c r="R2737" s="2" t="str">
        <f>VLOOKUP(A2737,'Additional Data'!$A$1:$D$9949,4,0)</f>
        <v>Debit Card</v>
      </c>
      <c r="S2737" s="5">
        <f>VLOOKUP(A2737,'Additional Data'!$A$1:$D$9949,3,0)</f>
        <v>338.74226069999997</v>
      </c>
      <c r="T2737" s="2" t="str">
        <f>HLOOKUP(B2737,'Additional Data'!$F$1:$N$2,2,0)</f>
        <v>Mobile</v>
      </c>
    </row>
    <row r="2738" spans="1:20" ht="14.25" customHeight="1">
      <c r="A2738" s="2">
        <v>331525</v>
      </c>
      <c r="B2738" s="2" t="s">
        <v>39</v>
      </c>
      <c r="C2738" s="2" t="s">
        <v>41</v>
      </c>
      <c r="D2738" s="2" t="s">
        <v>34</v>
      </c>
      <c r="E2738" s="4">
        <v>43533.900219907409</v>
      </c>
      <c r="F2738" s="4">
        <v>43539.900219907409</v>
      </c>
      <c r="G2738" s="4">
        <v>43536.900219907409</v>
      </c>
      <c r="H2738" s="2">
        <v>43</v>
      </c>
      <c r="I2738" s="2">
        <v>110</v>
      </c>
      <c r="J2738" s="2" t="s">
        <v>60</v>
      </c>
      <c r="K2738" s="2" t="s">
        <v>77</v>
      </c>
      <c r="L2738" s="2" t="s">
        <v>35</v>
      </c>
      <c r="M2738" s="2" t="s">
        <v>59</v>
      </c>
      <c r="N2738" s="2">
        <v>3</v>
      </c>
      <c r="O2738" s="2">
        <v>6</v>
      </c>
      <c r="P2738" s="2">
        <v>153</v>
      </c>
      <c r="Q2738" s="2" t="str">
        <f>VLOOKUP(A2738,'Additional Data'!$A$1:$D$9949,2,0)</f>
        <v>App</v>
      </c>
      <c r="R2738" s="2" t="str">
        <f>VLOOKUP(A2738,'Additional Data'!$A$1:$D$9949,4,0)</f>
        <v>Credit Card</v>
      </c>
      <c r="S2738" s="5">
        <f>VLOOKUP(A2738,'Additional Data'!$A$1:$D$9949,3,0)</f>
        <v>2023.7852760000001</v>
      </c>
      <c r="T2738" s="2" t="str">
        <f>HLOOKUP(B2738,'Additional Data'!$F$1:$N$2,2,0)</f>
        <v>Mobile</v>
      </c>
    </row>
    <row r="2739" spans="1:20" ht="14.25" customHeight="1">
      <c r="A2739" s="2">
        <v>836895</v>
      </c>
      <c r="B2739" s="2" t="s">
        <v>47</v>
      </c>
      <c r="C2739" s="2" t="s">
        <v>32</v>
      </c>
      <c r="D2739" s="2" t="s">
        <v>34</v>
      </c>
      <c r="E2739" s="4">
        <v>43533.904664351852</v>
      </c>
      <c r="F2739" s="4">
        <v>43536.904664351852</v>
      </c>
      <c r="G2739" s="4">
        <v>43540.904664351852</v>
      </c>
      <c r="H2739" s="2">
        <v>42</v>
      </c>
      <c r="I2739" s="2">
        <v>114</v>
      </c>
      <c r="J2739" s="2" t="s">
        <v>60</v>
      </c>
      <c r="K2739" s="2" t="s">
        <v>61</v>
      </c>
      <c r="L2739" s="2" t="s">
        <v>35</v>
      </c>
      <c r="M2739" s="2" t="s">
        <v>59</v>
      </c>
      <c r="N2739" s="2">
        <v>-4</v>
      </c>
      <c r="O2739" s="2">
        <v>3</v>
      </c>
      <c r="P2739" s="2">
        <v>156</v>
      </c>
      <c r="Q2739" s="2" t="str">
        <f>VLOOKUP(A2739,'Additional Data'!$A$1:$D$9949,2,0)</f>
        <v>Website</v>
      </c>
      <c r="R2739" s="2" t="str">
        <f>VLOOKUP(A2739,'Additional Data'!$A$1:$D$9949,4,0)</f>
        <v>Credit Card</v>
      </c>
      <c r="S2739" s="5">
        <f>VLOOKUP(A2739,'Additional Data'!$A$1:$D$9949,3,0)</f>
        <v>3056.8521580000001</v>
      </c>
      <c r="T2739" s="2" t="str">
        <f>HLOOKUP(B2739,'Additional Data'!$F$1:$N$2,2,0)</f>
        <v>Tablet</v>
      </c>
    </row>
    <row r="2740" spans="1:20" ht="14.25" customHeight="1">
      <c r="A2740" s="2">
        <v>886634</v>
      </c>
      <c r="B2740" s="2" t="s">
        <v>39</v>
      </c>
      <c r="C2740" s="2" t="s">
        <v>32</v>
      </c>
      <c r="D2740" s="2" t="s">
        <v>34</v>
      </c>
      <c r="E2740" s="4">
        <v>43533.909618055557</v>
      </c>
      <c r="F2740" s="4">
        <v>43540.909618055557</v>
      </c>
      <c r="G2740" s="4">
        <v>43540.909618055557</v>
      </c>
      <c r="H2740" s="2">
        <v>26</v>
      </c>
      <c r="I2740" s="2">
        <v>112</v>
      </c>
      <c r="J2740" s="2" t="s">
        <v>60</v>
      </c>
      <c r="K2740" s="2" t="s">
        <v>61</v>
      </c>
      <c r="L2740" s="2" t="s">
        <v>35</v>
      </c>
      <c r="M2740" s="2" t="s">
        <v>59</v>
      </c>
      <c r="N2740" s="2">
        <v>0</v>
      </c>
      <c r="O2740" s="2">
        <v>7</v>
      </c>
      <c r="P2740" s="2">
        <v>138</v>
      </c>
      <c r="Q2740" s="2" t="str">
        <f>VLOOKUP(A2740,'Additional Data'!$A$1:$D$9949,2,0)</f>
        <v>App</v>
      </c>
      <c r="R2740" s="2" t="str">
        <f>VLOOKUP(A2740,'Additional Data'!$A$1:$D$9949,4,0)</f>
        <v>Debit Card</v>
      </c>
      <c r="S2740" s="5">
        <f>VLOOKUP(A2740,'Additional Data'!$A$1:$D$9949,3,0)</f>
        <v>2346.8094080000001</v>
      </c>
      <c r="T2740" s="2" t="str">
        <f>HLOOKUP(B2740,'Additional Data'!$F$1:$N$2,2,0)</f>
        <v>Mobile</v>
      </c>
    </row>
    <row r="2741" spans="1:20" ht="14.25" customHeight="1">
      <c r="A2741" s="2">
        <v>79324</v>
      </c>
      <c r="B2741" s="2" t="s">
        <v>30</v>
      </c>
      <c r="C2741" s="2" t="s">
        <v>32</v>
      </c>
      <c r="D2741" s="2" t="s">
        <v>34</v>
      </c>
      <c r="E2741" s="4">
        <v>43533.91028935185</v>
      </c>
      <c r="F2741" s="4">
        <v>43533.91028935185</v>
      </c>
      <c r="G2741" s="4">
        <v>43540.91028935185</v>
      </c>
      <c r="H2741" s="2">
        <v>0</v>
      </c>
      <c r="I2741" s="2">
        <v>127</v>
      </c>
      <c r="J2741" s="2" t="s">
        <v>32</v>
      </c>
      <c r="K2741" s="2" t="s">
        <v>82</v>
      </c>
      <c r="L2741" s="2" t="s">
        <v>67</v>
      </c>
      <c r="M2741" s="2" t="s">
        <v>71</v>
      </c>
      <c r="N2741" s="2">
        <v>-7</v>
      </c>
      <c r="O2741" s="2">
        <v>0</v>
      </c>
      <c r="P2741" s="2">
        <v>127</v>
      </c>
      <c r="Q2741" s="2" t="str">
        <f>VLOOKUP(A2741,'Additional Data'!$A$1:$D$9949,2,0)</f>
        <v>App</v>
      </c>
      <c r="R2741" s="2" t="str">
        <f>VLOOKUP(A2741,'Additional Data'!$A$1:$D$9949,4,0)</f>
        <v>Debit Card</v>
      </c>
      <c r="S2741" s="5">
        <f>VLOOKUP(A2741,'Additional Data'!$A$1:$D$9949,3,0)</f>
        <v>669.45863020000002</v>
      </c>
      <c r="T2741" s="2" t="str">
        <f>HLOOKUP(B2741,'Additional Data'!$F$1:$N$2,2,0)</f>
        <v>PC</v>
      </c>
    </row>
    <row r="2742" spans="1:20" ht="14.25" customHeight="1">
      <c r="A2742" s="2">
        <v>869497</v>
      </c>
      <c r="B2742" s="2" t="s">
        <v>46</v>
      </c>
      <c r="C2742" s="2" t="s">
        <v>41</v>
      </c>
      <c r="D2742" s="2" t="s">
        <v>34</v>
      </c>
      <c r="E2742" s="4">
        <v>43533.911145833335</v>
      </c>
      <c r="F2742" s="4">
        <v>43537.911145833335</v>
      </c>
      <c r="G2742" s="4">
        <v>43538.911145833335</v>
      </c>
      <c r="H2742" s="2">
        <v>42</v>
      </c>
      <c r="I2742" s="2">
        <v>125</v>
      </c>
      <c r="J2742" s="2" t="s">
        <v>32</v>
      </c>
      <c r="K2742" s="2" t="s">
        <v>70</v>
      </c>
      <c r="L2742" s="2" t="s">
        <v>35</v>
      </c>
      <c r="M2742" s="2" t="s">
        <v>59</v>
      </c>
      <c r="N2742" s="2">
        <v>-1</v>
      </c>
      <c r="O2742" s="2">
        <v>4</v>
      </c>
      <c r="P2742" s="2">
        <v>167</v>
      </c>
      <c r="Q2742" s="2" t="str">
        <f>VLOOKUP(A2742,'Additional Data'!$A$1:$D$9949,2,0)</f>
        <v>App</v>
      </c>
      <c r="R2742" s="2" t="str">
        <f>VLOOKUP(A2742,'Additional Data'!$A$1:$D$9949,4,0)</f>
        <v>Credit Card</v>
      </c>
      <c r="S2742" s="5">
        <f>VLOOKUP(A2742,'Additional Data'!$A$1:$D$9949,3,0)</f>
        <v>1496</v>
      </c>
      <c r="T2742" s="2" t="str">
        <f>HLOOKUP(B2742,'Additional Data'!$F$1:$N$2,2,0)</f>
        <v>TV</v>
      </c>
    </row>
    <row r="2743" spans="1:20" ht="14.25" customHeight="1">
      <c r="A2743" s="2">
        <v>304253</v>
      </c>
      <c r="B2743" s="2" t="s">
        <v>48</v>
      </c>
      <c r="C2743" s="2" t="s">
        <v>32</v>
      </c>
      <c r="D2743" s="2" t="s">
        <v>34</v>
      </c>
      <c r="E2743" s="4">
        <v>43533.91238425926</v>
      </c>
      <c r="F2743" s="4">
        <v>43540.91238425926</v>
      </c>
      <c r="G2743" s="4">
        <v>43540.91238425926</v>
      </c>
      <c r="H2743" s="2">
        <v>30</v>
      </c>
      <c r="I2743" s="2">
        <v>129</v>
      </c>
      <c r="J2743" s="2" t="s">
        <v>41</v>
      </c>
      <c r="K2743" s="2" t="s">
        <v>58</v>
      </c>
      <c r="L2743" s="2" t="s">
        <v>35</v>
      </c>
      <c r="M2743" s="2" t="s">
        <v>59</v>
      </c>
      <c r="N2743" s="2">
        <v>0</v>
      </c>
      <c r="O2743" s="2">
        <v>7</v>
      </c>
      <c r="P2743" s="2">
        <v>159</v>
      </c>
      <c r="Q2743" s="2" t="str">
        <f>VLOOKUP(A2743,'Additional Data'!$A$1:$D$9949,2,0)</f>
        <v>App</v>
      </c>
      <c r="R2743" s="2" t="str">
        <f>VLOOKUP(A2743,'Additional Data'!$A$1:$D$9949,4,0)</f>
        <v>Credit Card</v>
      </c>
      <c r="S2743" s="5">
        <f>VLOOKUP(A2743,'Additional Data'!$A$1:$D$9949,3,0)</f>
        <v>496</v>
      </c>
      <c r="T2743" s="2" t="str">
        <f>HLOOKUP(B2743,'Additional Data'!$F$1:$N$2,2,0)</f>
        <v>Gaming Console</v>
      </c>
    </row>
    <row r="2744" spans="1:20" ht="14.25" customHeight="1">
      <c r="A2744" s="2">
        <v>719821</v>
      </c>
      <c r="B2744" s="2" t="s">
        <v>39</v>
      </c>
      <c r="C2744" s="2" t="s">
        <v>41</v>
      </c>
      <c r="D2744" s="2" t="s">
        <v>34</v>
      </c>
      <c r="E2744" s="4">
        <v>43533.912754629629</v>
      </c>
      <c r="F2744" s="4">
        <v>43537.912754629629</v>
      </c>
      <c r="G2744" s="4">
        <v>43536.912754629629</v>
      </c>
      <c r="H2744" s="2">
        <v>65</v>
      </c>
      <c r="I2744" s="2">
        <v>101</v>
      </c>
      <c r="J2744" s="2" t="s">
        <v>32</v>
      </c>
      <c r="K2744" s="2" t="s">
        <v>70</v>
      </c>
      <c r="L2744" s="2" t="s">
        <v>35</v>
      </c>
      <c r="M2744" s="2" t="s">
        <v>71</v>
      </c>
      <c r="N2744" s="2">
        <v>1</v>
      </c>
      <c r="O2744" s="2">
        <v>4</v>
      </c>
      <c r="P2744" s="2">
        <v>166</v>
      </c>
      <c r="Q2744" s="2" t="str">
        <f>VLOOKUP(A2744,'Additional Data'!$A$1:$D$9949,2,0)</f>
        <v>App</v>
      </c>
      <c r="R2744" s="2" t="str">
        <f>VLOOKUP(A2744,'Additional Data'!$A$1:$D$9949,4,0)</f>
        <v>Credit Card</v>
      </c>
      <c r="S2744" s="5">
        <f>VLOOKUP(A2744,'Additional Data'!$A$1:$D$9949,3,0)</f>
        <v>2541</v>
      </c>
      <c r="T2744" s="2" t="str">
        <f>HLOOKUP(B2744,'Additional Data'!$F$1:$N$2,2,0)</f>
        <v>Mobile</v>
      </c>
    </row>
    <row r="2745" spans="1:20" ht="14.25" customHeight="1">
      <c r="A2745" s="2">
        <v>444472</v>
      </c>
      <c r="B2745" s="2" t="s">
        <v>48</v>
      </c>
      <c r="C2745" s="2" t="s">
        <v>41</v>
      </c>
      <c r="D2745" s="2" t="s">
        <v>34</v>
      </c>
      <c r="E2745" s="4">
        <v>43533.913298611114</v>
      </c>
      <c r="F2745" s="4">
        <v>43541.913298611114</v>
      </c>
      <c r="G2745" s="4">
        <v>43538.913298611114</v>
      </c>
      <c r="H2745" s="2">
        <v>47</v>
      </c>
      <c r="I2745" s="2">
        <v>126</v>
      </c>
      <c r="J2745" s="2" t="s">
        <v>73</v>
      </c>
      <c r="K2745" s="2" t="s">
        <v>80</v>
      </c>
      <c r="L2745" s="2" t="s">
        <v>35</v>
      </c>
      <c r="M2745" s="2" t="s">
        <v>71</v>
      </c>
      <c r="N2745" s="2">
        <v>3</v>
      </c>
      <c r="O2745" s="2">
        <v>8</v>
      </c>
      <c r="P2745" s="2">
        <v>173</v>
      </c>
      <c r="Q2745" s="2" t="str">
        <f>VLOOKUP(A2745,'Additional Data'!$A$1:$D$9949,2,0)</f>
        <v>App</v>
      </c>
      <c r="R2745" s="2" t="str">
        <f>VLOOKUP(A2745,'Additional Data'!$A$1:$D$9949,4,0)</f>
        <v>Debit Card</v>
      </c>
      <c r="S2745" s="5">
        <f>VLOOKUP(A2745,'Additional Data'!$A$1:$D$9949,3,0)</f>
        <v>2390</v>
      </c>
      <c r="T2745" s="2" t="str">
        <f>HLOOKUP(B2745,'Additional Data'!$F$1:$N$2,2,0)</f>
        <v>Gaming Console</v>
      </c>
    </row>
    <row r="2746" spans="1:20" ht="14.25" customHeight="1">
      <c r="A2746" s="2">
        <v>534867</v>
      </c>
      <c r="B2746" s="2" t="s">
        <v>30</v>
      </c>
      <c r="C2746" s="2" t="s">
        <v>32</v>
      </c>
      <c r="D2746" s="2" t="s">
        <v>34</v>
      </c>
      <c r="E2746" s="4">
        <v>43533.923634259256</v>
      </c>
      <c r="F2746" s="4">
        <v>43537.923634259256</v>
      </c>
      <c r="G2746" s="4">
        <v>43540.923634259256</v>
      </c>
      <c r="H2746" s="2">
        <v>0</v>
      </c>
      <c r="I2746" s="2">
        <v>126</v>
      </c>
      <c r="J2746" s="2" t="s">
        <v>32</v>
      </c>
      <c r="K2746" s="2" t="s">
        <v>82</v>
      </c>
      <c r="L2746" s="2" t="s">
        <v>67</v>
      </c>
      <c r="M2746" s="2" t="s">
        <v>59</v>
      </c>
      <c r="N2746" s="2">
        <v>-3</v>
      </c>
      <c r="O2746" s="2">
        <v>4</v>
      </c>
      <c r="P2746" s="2">
        <v>126</v>
      </c>
      <c r="Q2746" s="2" t="str">
        <f>VLOOKUP(A2746,'Additional Data'!$A$1:$D$9949,2,0)</f>
        <v>Website</v>
      </c>
      <c r="R2746" s="2" t="str">
        <f>VLOOKUP(A2746,'Additional Data'!$A$1:$D$9949,4,0)</f>
        <v>Credit Card</v>
      </c>
      <c r="S2746" s="5">
        <f>VLOOKUP(A2746,'Additional Data'!$A$1:$D$9949,3,0)</f>
        <v>1067.2750550000001</v>
      </c>
      <c r="T2746" s="2" t="str">
        <f>HLOOKUP(B2746,'Additional Data'!$F$1:$N$2,2,0)</f>
        <v>PC</v>
      </c>
    </row>
    <row r="2747" spans="1:20" ht="14.25" customHeight="1">
      <c r="A2747" s="2">
        <v>360864</v>
      </c>
      <c r="B2747" s="2" t="s">
        <v>36</v>
      </c>
      <c r="C2747" s="2" t="s">
        <v>41</v>
      </c>
      <c r="D2747" s="2" t="s">
        <v>34</v>
      </c>
      <c r="E2747" s="4">
        <v>43533.937291666669</v>
      </c>
      <c r="F2747" s="4">
        <v>43536.937291666669</v>
      </c>
      <c r="G2747" s="4">
        <v>43538.937291666669</v>
      </c>
      <c r="H2747" s="2">
        <v>32</v>
      </c>
      <c r="I2747" s="2">
        <v>111</v>
      </c>
      <c r="J2747" s="2" t="s">
        <v>60</v>
      </c>
      <c r="K2747" s="2" t="s">
        <v>77</v>
      </c>
      <c r="L2747" s="2" t="s">
        <v>35</v>
      </c>
      <c r="M2747" s="2" t="s">
        <v>71</v>
      </c>
      <c r="N2747" s="2">
        <v>-2</v>
      </c>
      <c r="O2747" s="2">
        <v>3</v>
      </c>
      <c r="P2747" s="2">
        <v>143</v>
      </c>
      <c r="Q2747" s="2" t="str">
        <f>VLOOKUP(A2747,'Additional Data'!$A$1:$D$9949,2,0)</f>
        <v>Website</v>
      </c>
      <c r="R2747" s="2" t="str">
        <f>VLOOKUP(A2747,'Additional Data'!$A$1:$D$9949,4,0)</f>
        <v>Debit Card</v>
      </c>
      <c r="S2747" s="5">
        <f>VLOOKUP(A2747,'Additional Data'!$A$1:$D$9949,3,0)</f>
        <v>324.03079179999997</v>
      </c>
      <c r="T2747" s="2" t="str">
        <f>HLOOKUP(B2747,'Additional Data'!$F$1:$N$2,2,0)</f>
        <v>Laptop</v>
      </c>
    </row>
    <row r="2748" spans="1:20" ht="14.25" customHeight="1">
      <c r="A2748" s="2">
        <v>667326</v>
      </c>
      <c r="B2748" s="2" t="s">
        <v>48</v>
      </c>
      <c r="C2748" s="2" t="s">
        <v>41</v>
      </c>
      <c r="D2748" s="2" t="s">
        <v>34</v>
      </c>
      <c r="E2748" s="4">
        <v>43533.937418981484</v>
      </c>
      <c r="F2748" s="4">
        <v>43542.937418981484</v>
      </c>
      <c r="G2748" s="4">
        <v>43538.937418981484</v>
      </c>
      <c r="H2748" s="2">
        <v>38</v>
      </c>
      <c r="I2748" s="2">
        <v>109</v>
      </c>
      <c r="J2748" s="2" t="s">
        <v>60</v>
      </c>
      <c r="K2748" s="2" t="s">
        <v>77</v>
      </c>
      <c r="L2748" s="2" t="s">
        <v>35</v>
      </c>
      <c r="M2748" s="2" t="s">
        <v>59</v>
      </c>
      <c r="N2748" s="2">
        <v>4</v>
      </c>
      <c r="O2748" s="2">
        <v>9</v>
      </c>
      <c r="P2748" s="2">
        <v>147</v>
      </c>
      <c r="Q2748" s="2" t="str">
        <f>VLOOKUP(A2748,'Additional Data'!$A$1:$D$9949,2,0)</f>
        <v>Website</v>
      </c>
      <c r="R2748" s="2" t="str">
        <f>VLOOKUP(A2748,'Additional Data'!$A$1:$D$9949,4,0)</f>
        <v>Debit Card</v>
      </c>
      <c r="S2748" s="5">
        <f>VLOOKUP(A2748,'Additional Data'!$A$1:$D$9949,3,0)</f>
        <v>628</v>
      </c>
      <c r="T2748" s="2" t="str">
        <f>HLOOKUP(B2748,'Additional Data'!$F$1:$N$2,2,0)</f>
        <v>Gaming Console</v>
      </c>
    </row>
    <row r="2749" spans="1:20" ht="14.25" customHeight="1">
      <c r="A2749" s="2">
        <v>789882</v>
      </c>
      <c r="B2749" s="2" t="s">
        <v>36</v>
      </c>
      <c r="C2749" s="2" t="s">
        <v>32</v>
      </c>
      <c r="D2749" s="2" t="s">
        <v>34</v>
      </c>
      <c r="E2749" s="4">
        <v>43533.93949074074</v>
      </c>
      <c r="F2749" s="4">
        <v>43537.93949074074</v>
      </c>
      <c r="G2749" s="4">
        <v>43537.93949074074</v>
      </c>
      <c r="H2749" s="2">
        <v>40</v>
      </c>
      <c r="I2749" s="2">
        <v>125</v>
      </c>
      <c r="J2749" s="2" t="s">
        <v>73</v>
      </c>
      <c r="K2749" s="2" t="s">
        <v>74</v>
      </c>
      <c r="L2749" s="2" t="s">
        <v>35</v>
      </c>
      <c r="M2749" s="2" t="s">
        <v>59</v>
      </c>
      <c r="N2749" s="2">
        <v>0</v>
      </c>
      <c r="O2749" s="2">
        <v>4</v>
      </c>
      <c r="P2749" s="2">
        <v>165</v>
      </c>
      <c r="Q2749" s="2" t="str">
        <f>VLOOKUP(A2749,'Additional Data'!$A$1:$D$9949,2,0)</f>
        <v>Website</v>
      </c>
      <c r="R2749" s="2" t="str">
        <f>VLOOKUP(A2749,'Additional Data'!$A$1:$D$9949,4,0)</f>
        <v>Debit Card</v>
      </c>
      <c r="S2749" s="5">
        <f>VLOOKUP(A2749,'Additional Data'!$A$1:$D$9949,3,0)</f>
        <v>3226</v>
      </c>
      <c r="T2749" s="2" t="str">
        <f>HLOOKUP(B2749,'Additional Data'!$F$1:$N$2,2,0)</f>
        <v>Laptop</v>
      </c>
    </row>
    <row r="2750" spans="1:20" ht="14.25" customHeight="1">
      <c r="A2750" s="2">
        <v>904219</v>
      </c>
      <c r="B2750" s="2" t="s">
        <v>46</v>
      </c>
      <c r="C2750" s="2" t="s">
        <v>32</v>
      </c>
      <c r="D2750" s="2" t="s">
        <v>34</v>
      </c>
      <c r="E2750" s="4">
        <v>43533.947500000002</v>
      </c>
      <c r="F2750" s="4">
        <v>43541.947500000002</v>
      </c>
      <c r="G2750" s="4">
        <v>43537.947500000002</v>
      </c>
      <c r="H2750" s="2">
        <v>42</v>
      </c>
      <c r="I2750" s="2">
        <v>126</v>
      </c>
      <c r="J2750" s="2" t="s">
        <v>41</v>
      </c>
      <c r="K2750" s="2" t="s">
        <v>58</v>
      </c>
      <c r="L2750" s="2" t="s">
        <v>35</v>
      </c>
      <c r="M2750" s="2" t="s">
        <v>59</v>
      </c>
      <c r="N2750" s="2">
        <v>4</v>
      </c>
      <c r="O2750" s="2">
        <v>8</v>
      </c>
      <c r="P2750" s="2">
        <v>168</v>
      </c>
      <c r="Q2750" s="2" t="str">
        <f>VLOOKUP(A2750,'Additional Data'!$A$1:$D$9949,2,0)</f>
        <v>App</v>
      </c>
      <c r="R2750" s="2" t="str">
        <f>VLOOKUP(A2750,'Additional Data'!$A$1:$D$9949,4,0)</f>
        <v>Credit Card</v>
      </c>
      <c r="S2750" s="5">
        <f>VLOOKUP(A2750,'Additional Data'!$A$1:$D$9949,3,0)</f>
        <v>966.76899100000003</v>
      </c>
      <c r="T2750" s="2" t="str">
        <f>HLOOKUP(B2750,'Additional Data'!$F$1:$N$2,2,0)</f>
        <v>TV</v>
      </c>
    </row>
    <row r="2751" spans="1:20" ht="14.25" customHeight="1">
      <c r="A2751" s="2">
        <v>877483</v>
      </c>
      <c r="B2751" s="2" t="s">
        <v>39</v>
      </c>
      <c r="C2751" s="2" t="s">
        <v>41</v>
      </c>
      <c r="D2751" s="2" t="s">
        <v>34</v>
      </c>
      <c r="E2751" s="4">
        <v>43533.948229166665</v>
      </c>
      <c r="F2751" s="4">
        <v>43535.948229166665</v>
      </c>
      <c r="G2751" s="4">
        <v>43540.948229166665</v>
      </c>
      <c r="H2751" s="2">
        <v>79</v>
      </c>
      <c r="I2751" s="2">
        <v>88</v>
      </c>
      <c r="J2751" s="2" t="s">
        <v>60</v>
      </c>
      <c r="K2751" s="2" t="s">
        <v>77</v>
      </c>
      <c r="L2751" s="2" t="s">
        <v>35</v>
      </c>
      <c r="M2751" s="2" t="s">
        <v>71</v>
      </c>
      <c r="N2751" s="2">
        <v>-5</v>
      </c>
      <c r="O2751" s="2">
        <v>2</v>
      </c>
      <c r="P2751" s="2">
        <v>167</v>
      </c>
      <c r="Q2751" s="2" t="str">
        <f>VLOOKUP(A2751,'Additional Data'!$A$1:$D$9949,2,0)</f>
        <v>App</v>
      </c>
      <c r="R2751" s="2" t="str">
        <f>VLOOKUP(A2751,'Additional Data'!$A$1:$D$9949,4,0)</f>
        <v>Credit Card</v>
      </c>
      <c r="S2751" s="5">
        <f>VLOOKUP(A2751,'Additional Data'!$A$1:$D$9949,3,0)</f>
        <v>1965.3043319999999</v>
      </c>
      <c r="T2751" s="2" t="str">
        <f>HLOOKUP(B2751,'Additional Data'!$F$1:$N$2,2,0)</f>
        <v>Mobile</v>
      </c>
    </row>
    <row r="2752" spans="1:20" ht="14.25" customHeight="1">
      <c r="A2752" s="2">
        <v>582918</v>
      </c>
      <c r="B2752" s="2" t="s">
        <v>36</v>
      </c>
      <c r="C2752" s="2" t="s">
        <v>41</v>
      </c>
      <c r="D2752" s="2" t="s">
        <v>34</v>
      </c>
      <c r="E2752" s="4">
        <v>43533.951469907406</v>
      </c>
      <c r="F2752" s="4">
        <v>43539.951469907406</v>
      </c>
      <c r="G2752" s="4">
        <v>43538.951469907406</v>
      </c>
      <c r="H2752" s="2">
        <v>68</v>
      </c>
      <c r="I2752" s="2">
        <v>109</v>
      </c>
      <c r="J2752" s="2" t="s">
        <v>73</v>
      </c>
      <c r="K2752" s="2" t="s">
        <v>80</v>
      </c>
      <c r="L2752" s="2" t="s">
        <v>35</v>
      </c>
      <c r="M2752" s="2" t="s">
        <v>71</v>
      </c>
      <c r="N2752" s="2">
        <v>1</v>
      </c>
      <c r="O2752" s="2">
        <v>6</v>
      </c>
      <c r="P2752" s="2">
        <v>177</v>
      </c>
      <c r="Q2752" s="2" t="str">
        <f>VLOOKUP(A2752,'Additional Data'!$A$1:$D$9949,2,0)</f>
        <v>Website</v>
      </c>
      <c r="R2752" s="2" t="str">
        <f>VLOOKUP(A2752,'Additional Data'!$A$1:$D$9949,4,0)</f>
        <v>Debit Card</v>
      </c>
      <c r="S2752" s="5">
        <f>VLOOKUP(A2752,'Additional Data'!$A$1:$D$9949,3,0)</f>
        <v>1907</v>
      </c>
      <c r="T2752" s="2" t="str">
        <f>HLOOKUP(B2752,'Additional Data'!$F$1:$N$2,2,0)</f>
        <v>Laptop</v>
      </c>
    </row>
    <row r="2753" spans="1:20" ht="14.25" customHeight="1">
      <c r="A2753" s="2">
        <v>706281</v>
      </c>
      <c r="B2753" s="2" t="s">
        <v>36</v>
      </c>
      <c r="C2753" s="2" t="s">
        <v>32</v>
      </c>
      <c r="D2753" s="2" t="s">
        <v>34</v>
      </c>
      <c r="E2753" s="4">
        <v>43533.951782407406</v>
      </c>
      <c r="F2753" s="4">
        <v>43537.951782407406</v>
      </c>
      <c r="G2753" s="4">
        <v>43538.951782407406</v>
      </c>
      <c r="H2753" s="2">
        <v>68</v>
      </c>
      <c r="I2753" s="2">
        <v>87</v>
      </c>
      <c r="J2753" s="2" t="s">
        <v>63</v>
      </c>
      <c r="K2753" s="2" t="s">
        <v>81</v>
      </c>
      <c r="L2753" s="2" t="s">
        <v>35</v>
      </c>
      <c r="M2753" s="2" t="s">
        <v>71</v>
      </c>
      <c r="N2753" s="2">
        <v>-1</v>
      </c>
      <c r="O2753" s="2">
        <v>4</v>
      </c>
      <c r="P2753" s="2">
        <v>155</v>
      </c>
      <c r="Q2753" s="2" t="str">
        <f>VLOOKUP(A2753,'Additional Data'!$A$1:$D$9949,2,0)</f>
        <v>Website</v>
      </c>
      <c r="R2753" s="2" t="str">
        <f>VLOOKUP(A2753,'Additional Data'!$A$1:$D$9949,4,0)</f>
        <v>Credit Card</v>
      </c>
      <c r="S2753" s="5">
        <f>VLOOKUP(A2753,'Additional Data'!$A$1:$D$9949,3,0)</f>
        <v>872.52864490000002</v>
      </c>
      <c r="T2753" s="2" t="str">
        <f>HLOOKUP(B2753,'Additional Data'!$F$1:$N$2,2,0)</f>
        <v>Laptop</v>
      </c>
    </row>
    <row r="2754" spans="1:20" ht="14.25" customHeight="1">
      <c r="A2754" s="2">
        <v>937000</v>
      </c>
      <c r="B2754" s="2" t="s">
        <v>47</v>
      </c>
      <c r="C2754" s="2" t="s">
        <v>41</v>
      </c>
      <c r="D2754" s="2" t="s">
        <v>34</v>
      </c>
      <c r="E2754" s="4">
        <v>43533.951828703706</v>
      </c>
      <c r="F2754" s="4">
        <v>43536.951828703706</v>
      </c>
      <c r="G2754" s="4">
        <v>43537.951828703706</v>
      </c>
      <c r="H2754" s="2">
        <v>69</v>
      </c>
      <c r="I2754" s="2">
        <v>90</v>
      </c>
      <c r="J2754" s="2" t="s">
        <v>60</v>
      </c>
      <c r="K2754" s="2" t="s">
        <v>77</v>
      </c>
      <c r="L2754" s="2" t="s">
        <v>35</v>
      </c>
      <c r="M2754" s="2" t="s">
        <v>71</v>
      </c>
      <c r="N2754" s="2">
        <v>-1</v>
      </c>
      <c r="O2754" s="2">
        <v>3</v>
      </c>
      <c r="P2754" s="2">
        <v>159</v>
      </c>
      <c r="Q2754" s="2" t="str">
        <f>VLOOKUP(A2754,'Additional Data'!$A$1:$D$9949,2,0)</f>
        <v>App</v>
      </c>
      <c r="R2754" s="2" t="str">
        <f>VLOOKUP(A2754,'Additional Data'!$A$1:$D$9949,4,0)</f>
        <v>Debit Card</v>
      </c>
      <c r="S2754" s="5">
        <f>VLOOKUP(A2754,'Additional Data'!$A$1:$D$9949,3,0)</f>
        <v>2895.378146</v>
      </c>
      <c r="T2754" s="2" t="str">
        <f>HLOOKUP(B2754,'Additional Data'!$F$1:$N$2,2,0)</f>
        <v>Tablet</v>
      </c>
    </row>
    <row r="2755" spans="1:20" ht="14.25" customHeight="1">
      <c r="A2755" s="2">
        <v>916570</v>
      </c>
      <c r="B2755" s="2" t="s">
        <v>47</v>
      </c>
      <c r="C2755" s="2" t="s">
        <v>41</v>
      </c>
      <c r="D2755" s="2" t="s">
        <v>34</v>
      </c>
      <c r="E2755" s="4">
        <v>43533.955416666664</v>
      </c>
      <c r="F2755" s="4">
        <v>43537.955416666664</v>
      </c>
      <c r="G2755" s="4">
        <v>43536.955416666664</v>
      </c>
      <c r="H2755" s="2">
        <v>37</v>
      </c>
      <c r="I2755" s="2">
        <v>122</v>
      </c>
      <c r="J2755" s="2" t="s">
        <v>32</v>
      </c>
      <c r="K2755" s="2" t="s">
        <v>70</v>
      </c>
      <c r="L2755" s="2" t="s">
        <v>35</v>
      </c>
      <c r="M2755" s="2" t="s">
        <v>59</v>
      </c>
      <c r="N2755" s="2">
        <v>1</v>
      </c>
      <c r="O2755" s="2">
        <v>4</v>
      </c>
      <c r="P2755" s="2">
        <v>159</v>
      </c>
      <c r="Q2755" s="2" t="str">
        <f>VLOOKUP(A2755,'Additional Data'!$A$1:$D$9949,2,0)</f>
        <v>App</v>
      </c>
      <c r="R2755" s="2" t="str">
        <f>VLOOKUP(A2755,'Additional Data'!$A$1:$D$9949,4,0)</f>
        <v>Debit Card</v>
      </c>
      <c r="S2755" s="5">
        <f>VLOOKUP(A2755,'Additional Data'!$A$1:$D$9949,3,0)</f>
        <v>3589</v>
      </c>
      <c r="T2755" s="2" t="str">
        <f>HLOOKUP(B2755,'Additional Data'!$F$1:$N$2,2,0)</f>
        <v>Tablet</v>
      </c>
    </row>
    <row r="2756" spans="1:20" ht="14.25" customHeight="1">
      <c r="A2756" s="2">
        <v>109881</v>
      </c>
      <c r="B2756" s="2" t="s">
        <v>49</v>
      </c>
      <c r="C2756" s="2" t="s">
        <v>32</v>
      </c>
      <c r="D2756" s="2" t="s">
        <v>34</v>
      </c>
      <c r="E2756" s="4">
        <v>43533.958287037036</v>
      </c>
      <c r="F2756" s="4">
        <v>43537.958287037036</v>
      </c>
      <c r="G2756" s="4">
        <v>43540.958287037036</v>
      </c>
      <c r="H2756" s="2">
        <v>74</v>
      </c>
      <c r="I2756" s="2">
        <v>95</v>
      </c>
      <c r="J2756" s="2" t="s">
        <v>60</v>
      </c>
      <c r="K2756" s="2" t="s">
        <v>61</v>
      </c>
      <c r="L2756" s="2" t="s">
        <v>35</v>
      </c>
      <c r="M2756" s="2" t="s">
        <v>71</v>
      </c>
      <c r="N2756" s="2">
        <v>-3</v>
      </c>
      <c r="O2756" s="2">
        <v>4</v>
      </c>
      <c r="P2756" s="2">
        <v>169</v>
      </c>
      <c r="Q2756" s="2" t="str">
        <f>VLOOKUP(A2756,'Additional Data'!$A$1:$D$9949,2,0)</f>
        <v>Website</v>
      </c>
      <c r="R2756" s="2" t="str">
        <f>VLOOKUP(A2756,'Additional Data'!$A$1:$D$9949,4,0)</f>
        <v>Credit Card</v>
      </c>
      <c r="S2756" s="5">
        <f>VLOOKUP(A2756,'Additional Data'!$A$1:$D$9949,3,0)</f>
        <v>3138.1446850000002</v>
      </c>
      <c r="T2756" s="2" t="str">
        <f>HLOOKUP(B2756,'Additional Data'!$F$1:$N$2,2,0)</f>
        <v>TV</v>
      </c>
    </row>
    <row r="2757" spans="1:20" ht="14.25" customHeight="1">
      <c r="A2757" s="2">
        <v>360530</v>
      </c>
      <c r="B2757" s="2" t="s">
        <v>42</v>
      </c>
      <c r="C2757" s="2" t="s">
        <v>41</v>
      </c>
      <c r="D2757" s="2" t="s">
        <v>34</v>
      </c>
      <c r="E2757" s="4">
        <v>43533.960856481484</v>
      </c>
      <c r="F2757" s="4">
        <v>43536.960856481484</v>
      </c>
      <c r="G2757" s="4">
        <v>43536.960856481484</v>
      </c>
      <c r="H2757" s="2">
        <v>39</v>
      </c>
      <c r="I2757" s="2">
        <v>114</v>
      </c>
      <c r="J2757" s="2" t="s">
        <v>60</v>
      </c>
      <c r="K2757" s="2" t="s">
        <v>77</v>
      </c>
      <c r="L2757" s="2" t="s">
        <v>35</v>
      </c>
      <c r="M2757" s="2" t="s">
        <v>59</v>
      </c>
      <c r="N2757" s="2">
        <v>0</v>
      </c>
      <c r="O2757" s="2">
        <v>3</v>
      </c>
      <c r="P2757" s="2">
        <v>153</v>
      </c>
      <c r="Q2757" s="2" t="str">
        <f>VLOOKUP(A2757,'Additional Data'!$A$1:$D$9949,2,0)</f>
        <v>App</v>
      </c>
      <c r="R2757" s="2" t="str">
        <f>VLOOKUP(A2757,'Additional Data'!$A$1:$D$9949,4,0)</f>
        <v>Debit Card</v>
      </c>
      <c r="S2757" s="5">
        <f>VLOOKUP(A2757,'Additional Data'!$A$1:$D$9949,3,0)</f>
        <v>2930.908449</v>
      </c>
      <c r="T2757" s="2" t="str">
        <f>HLOOKUP(B2757,'Additional Data'!$F$1:$N$2,2,0)</f>
        <v>TV</v>
      </c>
    </row>
    <row r="2758" spans="1:20" ht="14.25" customHeight="1">
      <c r="A2758" s="2">
        <v>571925</v>
      </c>
      <c r="B2758" s="2" t="s">
        <v>36</v>
      </c>
      <c r="C2758" s="2" t="s">
        <v>32</v>
      </c>
      <c r="D2758" s="2" t="s">
        <v>34</v>
      </c>
      <c r="E2758" s="4">
        <v>43533.962418981479</v>
      </c>
      <c r="F2758" s="4">
        <v>43537.962418981479</v>
      </c>
      <c r="G2758" s="4">
        <v>43539.962418981479</v>
      </c>
      <c r="H2758" s="2">
        <v>25</v>
      </c>
      <c r="I2758" s="2">
        <v>128</v>
      </c>
      <c r="J2758" s="2" t="s">
        <v>73</v>
      </c>
      <c r="K2758" s="2" t="s">
        <v>74</v>
      </c>
      <c r="L2758" s="2" t="s">
        <v>35</v>
      </c>
      <c r="M2758" s="2" t="s">
        <v>59</v>
      </c>
      <c r="N2758" s="2">
        <v>-2</v>
      </c>
      <c r="O2758" s="2">
        <v>4</v>
      </c>
      <c r="P2758" s="2">
        <v>153</v>
      </c>
      <c r="Q2758" s="2" t="str">
        <f>VLOOKUP(A2758,'Additional Data'!$A$1:$D$9949,2,0)</f>
        <v>App</v>
      </c>
      <c r="R2758" s="2" t="str">
        <f>VLOOKUP(A2758,'Additional Data'!$A$1:$D$9949,4,0)</f>
        <v>Credit Card</v>
      </c>
      <c r="S2758" s="5">
        <f>VLOOKUP(A2758,'Additional Data'!$A$1:$D$9949,3,0)</f>
        <v>1383</v>
      </c>
      <c r="T2758" s="2" t="str">
        <f>HLOOKUP(B2758,'Additional Data'!$F$1:$N$2,2,0)</f>
        <v>Laptop</v>
      </c>
    </row>
    <row r="2759" spans="1:20" ht="14.25" customHeight="1">
      <c r="A2759" s="2">
        <v>574821</v>
      </c>
      <c r="B2759" s="2" t="s">
        <v>36</v>
      </c>
      <c r="C2759" s="2" t="s">
        <v>32</v>
      </c>
      <c r="D2759" s="2" t="s">
        <v>34</v>
      </c>
      <c r="E2759" s="4">
        <v>43533.965497685182</v>
      </c>
      <c r="F2759" s="4">
        <v>43538.965497685182</v>
      </c>
      <c r="G2759" s="4">
        <v>43539.965497685182</v>
      </c>
      <c r="H2759" s="2">
        <v>44</v>
      </c>
      <c r="I2759" s="2">
        <v>109</v>
      </c>
      <c r="J2759" s="2" t="s">
        <v>60</v>
      </c>
      <c r="K2759" s="2" t="s">
        <v>61</v>
      </c>
      <c r="L2759" s="2" t="s">
        <v>35</v>
      </c>
      <c r="M2759" s="2" t="s">
        <v>59</v>
      </c>
      <c r="N2759" s="2">
        <v>-1</v>
      </c>
      <c r="O2759" s="2">
        <v>5</v>
      </c>
      <c r="P2759" s="2">
        <v>153</v>
      </c>
      <c r="Q2759" s="2" t="str">
        <f>VLOOKUP(A2759,'Additional Data'!$A$1:$D$9949,2,0)</f>
        <v>Website</v>
      </c>
      <c r="R2759" s="2" t="str">
        <f>VLOOKUP(A2759,'Additional Data'!$A$1:$D$9949,4,0)</f>
        <v>Credit Card</v>
      </c>
      <c r="S2759" s="5">
        <f>VLOOKUP(A2759,'Additional Data'!$A$1:$D$9949,3,0)</f>
        <v>3628.2111110000001</v>
      </c>
      <c r="T2759" s="2" t="str">
        <f>HLOOKUP(B2759,'Additional Data'!$F$1:$N$2,2,0)</f>
        <v>Laptop</v>
      </c>
    </row>
    <row r="2760" spans="1:20" ht="14.25" customHeight="1">
      <c r="A2760" s="2">
        <v>622084</v>
      </c>
      <c r="B2760" s="2" t="s">
        <v>48</v>
      </c>
      <c r="C2760" s="2" t="s">
        <v>41</v>
      </c>
      <c r="D2760" s="2" t="s">
        <v>34</v>
      </c>
      <c r="E2760" s="4">
        <v>43533.97016203704</v>
      </c>
      <c r="F2760" s="4">
        <v>43542.97016203704</v>
      </c>
      <c r="G2760" s="4">
        <v>43540.97016203704</v>
      </c>
      <c r="H2760" s="2">
        <v>48</v>
      </c>
      <c r="I2760" s="2">
        <v>127</v>
      </c>
      <c r="J2760" s="2" t="s">
        <v>73</v>
      </c>
      <c r="K2760" s="2" t="s">
        <v>80</v>
      </c>
      <c r="L2760" s="2" t="s">
        <v>35</v>
      </c>
      <c r="M2760" s="2" t="s">
        <v>71</v>
      </c>
      <c r="N2760" s="2">
        <v>2</v>
      </c>
      <c r="O2760" s="2">
        <v>9</v>
      </c>
      <c r="P2760" s="2">
        <v>175</v>
      </c>
      <c r="Q2760" s="2" t="str">
        <f>VLOOKUP(A2760,'Additional Data'!$A$1:$D$9949,2,0)</f>
        <v>App</v>
      </c>
      <c r="R2760" s="2" t="str">
        <f>VLOOKUP(A2760,'Additional Data'!$A$1:$D$9949,4,0)</f>
        <v>Debit Card</v>
      </c>
      <c r="S2760" s="5">
        <f>VLOOKUP(A2760,'Additional Data'!$A$1:$D$9949,3,0)</f>
        <v>3091.354914</v>
      </c>
      <c r="T2760" s="2" t="str">
        <f>HLOOKUP(B2760,'Additional Data'!$F$1:$N$2,2,0)</f>
        <v>Gaming Console</v>
      </c>
    </row>
    <row r="2761" spans="1:20" ht="14.25" customHeight="1">
      <c r="A2761" s="2">
        <v>13558</v>
      </c>
      <c r="B2761" s="2" t="s">
        <v>47</v>
      </c>
      <c r="C2761" s="2" t="s">
        <v>41</v>
      </c>
      <c r="D2761" s="2" t="s">
        <v>34</v>
      </c>
      <c r="E2761" s="4">
        <v>43533.974942129629</v>
      </c>
      <c r="F2761" s="4">
        <v>43540.974942129629</v>
      </c>
      <c r="G2761" s="4">
        <v>43539.974942129629</v>
      </c>
      <c r="H2761" s="2">
        <v>30</v>
      </c>
      <c r="I2761" s="2">
        <v>125</v>
      </c>
      <c r="J2761" s="2" t="s">
        <v>32</v>
      </c>
      <c r="K2761" s="2" t="s">
        <v>70</v>
      </c>
      <c r="L2761" s="2" t="s">
        <v>35</v>
      </c>
      <c r="M2761" s="2" t="s">
        <v>59</v>
      </c>
      <c r="N2761" s="2">
        <v>1</v>
      </c>
      <c r="O2761" s="2">
        <v>7</v>
      </c>
      <c r="P2761" s="2">
        <v>155</v>
      </c>
      <c r="Q2761" s="2" t="str">
        <f>VLOOKUP(A2761,'Additional Data'!$A$1:$D$9949,2,0)</f>
        <v>App</v>
      </c>
      <c r="R2761" s="2" t="str">
        <f>VLOOKUP(A2761,'Additional Data'!$A$1:$D$9949,4,0)</f>
        <v>Debit Card</v>
      </c>
      <c r="S2761" s="5">
        <f>VLOOKUP(A2761,'Additional Data'!$A$1:$D$9949,3,0)</f>
        <v>603.24565719999998</v>
      </c>
      <c r="T2761" s="2" t="str">
        <f>HLOOKUP(B2761,'Additional Data'!$F$1:$N$2,2,0)</f>
        <v>Tablet</v>
      </c>
    </row>
    <row r="2762" spans="1:20" ht="14.25" customHeight="1">
      <c r="A2762" s="2">
        <v>863730</v>
      </c>
      <c r="B2762" s="2" t="s">
        <v>39</v>
      </c>
      <c r="C2762" s="2" t="s">
        <v>41</v>
      </c>
      <c r="D2762" s="2" t="s">
        <v>34</v>
      </c>
      <c r="E2762" s="4">
        <v>43533.982453703706</v>
      </c>
      <c r="F2762" s="4">
        <v>43543.982453703706</v>
      </c>
      <c r="G2762" s="4">
        <v>43539.982453703706</v>
      </c>
      <c r="H2762" s="2">
        <v>47</v>
      </c>
      <c r="I2762" s="2">
        <v>127</v>
      </c>
      <c r="J2762" s="2" t="s">
        <v>32</v>
      </c>
      <c r="K2762" s="2" t="s">
        <v>70</v>
      </c>
      <c r="L2762" s="2" t="s">
        <v>35</v>
      </c>
      <c r="M2762" s="2" t="s">
        <v>59</v>
      </c>
      <c r="N2762" s="2">
        <v>4</v>
      </c>
      <c r="O2762" s="2">
        <v>10</v>
      </c>
      <c r="P2762" s="2">
        <v>174</v>
      </c>
      <c r="Q2762" s="2" t="str">
        <f>VLOOKUP(A2762,'Additional Data'!$A$1:$D$9949,2,0)</f>
        <v>Website</v>
      </c>
      <c r="R2762" s="2" t="str">
        <f>VLOOKUP(A2762,'Additional Data'!$A$1:$D$9949,4,0)</f>
        <v>Debit Card</v>
      </c>
      <c r="S2762" s="5">
        <f>VLOOKUP(A2762,'Additional Data'!$A$1:$D$9949,3,0)</f>
        <v>426.75007859999999</v>
      </c>
      <c r="T2762" s="2" t="str">
        <f>HLOOKUP(B2762,'Additional Data'!$F$1:$N$2,2,0)</f>
        <v>Mobile</v>
      </c>
    </row>
    <row r="2763" spans="1:20" ht="14.25" customHeight="1">
      <c r="A2763" s="2">
        <v>700636</v>
      </c>
      <c r="B2763" s="2" t="s">
        <v>36</v>
      </c>
      <c r="C2763" s="2" t="s">
        <v>32</v>
      </c>
      <c r="D2763" s="2" t="s">
        <v>34</v>
      </c>
      <c r="E2763" s="4">
        <v>43533.984270833331</v>
      </c>
      <c r="F2763" s="4">
        <v>43535.984270833331</v>
      </c>
      <c r="G2763" s="4">
        <v>43537.984270833331</v>
      </c>
      <c r="H2763" s="2">
        <v>76</v>
      </c>
      <c r="I2763" s="2">
        <v>101</v>
      </c>
      <c r="J2763" s="2" t="s">
        <v>41</v>
      </c>
      <c r="K2763" s="2" t="s">
        <v>58</v>
      </c>
      <c r="L2763" s="2" t="s">
        <v>35</v>
      </c>
      <c r="M2763" s="2" t="s">
        <v>71</v>
      </c>
      <c r="N2763" s="2">
        <v>-2</v>
      </c>
      <c r="O2763" s="2">
        <v>2</v>
      </c>
      <c r="P2763" s="2">
        <v>177</v>
      </c>
      <c r="Q2763" s="2" t="str">
        <f>VLOOKUP(A2763,'Additional Data'!$A$1:$D$9949,2,0)</f>
        <v>App</v>
      </c>
      <c r="R2763" s="2" t="str">
        <f>VLOOKUP(A2763,'Additional Data'!$A$1:$D$9949,4,0)</f>
        <v>Debit Card</v>
      </c>
      <c r="S2763" s="5">
        <f>VLOOKUP(A2763,'Additional Data'!$A$1:$D$9949,3,0)</f>
        <v>3147.963906</v>
      </c>
      <c r="T2763" s="2" t="str">
        <f>HLOOKUP(B2763,'Additional Data'!$F$1:$N$2,2,0)</f>
        <v>Laptop</v>
      </c>
    </row>
    <row r="2764" spans="1:20" ht="14.25" customHeight="1">
      <c r="A2764" s="2">
        <v>246601</v>
      </c>
      <c r="B2764" s="2" t="s">
        <v>39</v>
      </c>
      <c r="C2764" s="2" t="s">
        <v>41</v>
      </c>
      <c r="D2764" s="2" t="s">
        <v>34</v>
      </c>
      <c r="E2764" s="4">
        <v>43533.985127314816</v>
      </c>
      <c r="F2764" s="4">
        <v>43535.985127314816</v>
      </c>
      <c r="G2764" s="4">
        <v>43538.985127314816</v>
      </c>
      <c r="H2764" s="2">
        <v>87</v>
      </c>
      <c r="I2764" s="2">
        <v>91</v>
      </c>
      <c r="J2764" s="2" t="s">
        <v>60</v>
      </c>
      <c r="K2764" s="2" t="s">
        <v>77</v>
      </c>
      <c r="L2764" s="2" t="s">
        <v>35</v>
      </c>
      <c r="M2764" s="2" t="s">
        <v>71</v>
      </c>
      <c r="N2764" s="2">
        <v>-3</v>
      </c>
      <c r="O2764" s="2">
        <v>2</v>
      </c>
      <c r="P2764" s="2">
        <v>178</v>
      </c>
      <c r="Q2764" s="2" t="str">
        <f>VLOOKUP(A2764,'Additional Data'!$A$1:$D$9949,2,0)</f>
        <v>App</v>
      </c>
      <c r="R2764" s="2" t="str">
        <f>VLOOKUP(A2764,'Additional Data'!$A$1:$D$9949,4,0)</f>
        <v>Credit Card</v>
      </c>
      <c r="S2764" s="5">
        <f>VLOOKUP(A2764,'Additional Data'!$A$1:$D$9949,3,0)</f>
        <v>2364.7610370000002</v>
      </c>
      <c r="T2764" s="2" t="str">
        <f>HLOOKUP(B2764,'Additional Data'!$F$1:$N$2,2,0)</f>
        <v>Mobile</v>
      </c>
    </row>
    <row r="2765" spans="1:20" ht="14.25" customHeight="1">
      <c r="A2765" s="2">
        <v>172327</v>
      </c>
      <c r="B2765" s="2" t="s">
        <v>48</v>
      </c>
      <c r="C2765" s="2" t="s">
        <v>41</v>
      </c>
      <c r="D2765" s="2" t="s">
        <v>34</v>
      </c>
      <c r="E2765" s="4">
        <v>43533.986238425925</v>
      </c>
      <c r="F2765" s="4">
        <v>43535.986238425925</v>
      </c>
      <c r="G2765" s="4">
        <v>43536.986238425925</v>
      </c>
      <c r="H2765" s="2">
        <v>71</v>
      </c>
      <c r="I2765" s="2">
        <v>91</v>
      </c>
      <c r="J2765" s="2" t="s">
        <v>60</v>
      </c>
      <c r="K2765" s="2" t="s">
        <v>77</v>
      </c>
      <c r="L2765" s="2" t="s">
        <v>35</v>
      </c>
      <c r="M2765" s="2" t="s">
        <v>71</v>
      </c>
      <c r="N2765" s="2">
        <v>-1</v>
      </c>
      <c r="O2765" s="2">
        <v>2</v>
      </c>
      <c r="P2765" s="2">
        <v>162</v>
      </c>
      <c r="Q2765" s="2" t="str">
        <f>VLOOKUP(A2765,'Additional Data'!$A$1:$D$9949,2,0)</f>
        <v>App</v>
      </c>
      <c r="R2765" s="2" t="str">
        <f>VLOOKUP(A2765,'Additional Data'!$A$1:$D$9949,4,0)</f>
        <v>Credit Card</v>
      </c>
      <c r="S2765" s="5">
        <f>VLOOKUP(A2765,'Additional Data'!$A$1:$D$9949,3,0)</f>
        <v>1241.1539540000001</v>
      </c>
      <c r="T2765" s="2" t="str">
        <f>HLOOKUP(B2765,'Additional Data'!$F$1:$N$2,2,0)</f>
        <v>Gaming Console</v>
      </c>
    </row>
    <row r="2766" spans="1:20" ht="14.25" customHeight="1">
      <c r="A2766" s="2">
        <v>561095</v>
      </c>
      <c r="B2766" s="2" t="s">
        <v>39</v>
      </c>
      <c r="C2766" s="2" t="s">
        <v>32</v>
      </c>
      <c r="D2766" s="2" t="s">
        <v>34</v>
      </c>
      <c r="E2766" s="4">
        <v>43533.989548611113</v>
      </c>
      <c r="F2766" s="4">
        <v>43536.989548611113</v>
      </c>
      <c r="G2766" s="4">
        <v>43538.989548611113</v>
      </c>
      <c r="H2766" s="2">
        <v>57</v>
      </c>
      <c r="I2766" s="2">
        <v>95</v>
      </c>
      <c r="J2766" s="2" t="s">
        <v>60</v>
      </c>
      <c r="K2766" s="2" t="s">
        <v>61</v>
      </c>
      <c r="L2766" s="2" t="s">
        <v>35</v>
      </c>
      <c r="M2766" s="2" t="s">
        <v>71</v>
      </c>
      <c r="N2766" s="2">
        <v>-2</v>
      </c>
      <c r="O2766" s="2">
        <v>3</v>
      </c>
      <c r="P2766" s="2">
        <v>152</v>
      </c>
      <c r="Q2766" s="2" t="str">
        <f>VLOOKUP(A2766,'Additional Data'!$A$1:$D$9949,2,0)</f>
        <v>App</v>
      </c>
      <c r="R2766" s="2" t="str">
        <f>VLOOKUP(A2766,'Additional Data'!$A$1:$D$9949,4,0)</f>
        <v>Credit Card</v>
      </c>
      <c r="S2766" s="5">
        <f>VLOOKUP(A2766,'Additional Data'!$A$1:$D$9949,3,0)</f>
        <v>3401</v>
      </c>
      <c r="T2766" s="2" t="str">
        <f>HLOOKUP(B2766,'Additional Data'!$F$1:$N$2,2,0)</f>
        <v>Mobile</v>
      </c>
    </row>
    <row r="2767" spans="1:20" ht="14.25" customHeight="1">
      <c r="A2767" s="2">
        <v>768776</v>
      </c>
      <c r="B2767" s="2" t="s">
        <v>47</v>
      </c>
      <c r="C2767" s="2" t="s">
        <v>41</v>
      </c>
      <c r="D2767" s="2" t="s">
        <v>34</v>
      </c>
      <c r="E2767" s="4">
        <v>43533.989791666667</v>
      </c>
      <c r="F2767" s="4">
        <v>43533.989791666667</v>
      </c>
      <c r="G2767" s="4">
        <v>43536.989791666667</v>
      </c>
      <c r="H2767" s="2">
        <v>0</v>
      </c>
      <c r="I2767" s="2">
        <v>110</v>
      </c>
      <c r="J2767" s="2" t="s">
        <v>41</v>
      </c>
      <c r="K2767" s="2" t="s">
        <v>66</v>
      </c>
      <c r="L2767" s="2" t="s">
        <v>67</v>
      </c>
      <c r="M2767" s="2" t="s">
        <v>71</v>
      </c>
      <c r="N2767" s="2">
        <v>-3</v>
      </c>
      <c r="O2767" s="2">
        <v>0</v>
      </c>
      <c r="P2767" s="2">
        <v>110</v>
      </c>
      <c r="Q2767" s="2" t="str">
        <f>VLOOKUP(A2767,'Additional Data'!$A$1:$D$9949,2,0)</f>
        <v>App</v>
      </c>
      <c r="R2767" s="2" t="str">
        <f>VLOOKUP(A2767,'Additional Data'!$A$1:$D$9949,4,0)</f>
        <v>Debit Card</v>
      </c>
      <c r="S2767" s="5">
        <f>VLOOKUP(A2767,'Additional Data'!$A$1:$D$9949,3,0)</f>
        <v>2751.5217379999999</v>
      </c>
      <c r="T2767" s="2" t="str">
        <f>HLOOKUP(B2767,'Additional Data'!$F$1:$N$2,2,0)</f>
        <v>Tablet</v>
      </c>
    </row>
    <row r="2768" spans="1:20" ht="14.25" customHeight="1">
      <c r="A2768" s="2">
        <v>346700</v>
      </c>
      <c r="B2768" s="2" t="s">
        <v>47</v>
      </c>
      <c r="C2768" s="2" t="s">
        <v>41</v>
      </c>
      <c r="D2768" s="2" t="s">
        <v>34</v>
      </c>
      <c r="E2768" s="4">
        <v>43533.992997685185</v>
      </c>
      <c r="F2768" s="4">
        <v>43541.992997685185</v>
      </c>
      <c r="G2768" s="4">
        <v>43536.992997685185</v>
      </c>
      <c r="H2768" s="2">
        <v>32</v>
      </c>
      <c r="I2768" s="2">
        <v>113</v>
      </c>
      <c r="J2768" s="2" t="s">
        <v>63</v>
      </c>
      <c r="K2768" s="2" t="s">
        <v>64</v>
      </c>
      <c r="L2768" s="2" t="s">
        <v>35</v>
      </c>
      <c r="M2768" s="2" t="s">
        <v>71</v>
      </c>
      <c r="N2768" s="2">
        <v>5</v>
      </c>
      <c r="O2768" s="2">
        <v>8</v>
      </c>
      <c r="P2768" s="2">
        <v>145</v>
      </c>
      <c r="Q2768" s="2" t="str">
        <f>VLOOKUP(A2768,'Additional Data'!$A$1:$D$9949,2,0)</f>
        <v>App</v>
      </c>
      <c r="R2768" s="2" t="str">
        <f>VLOOKUP(A2768,'Additional Data'!$A$1:$D$9949,4,0)</f>
        <v>Debit Card</v>
      </c>
      <c r="S2768" s="5">
        <f>VLOOKUP(A2768,'Additional Data'!$A$1:$D$9949,3,0)</f>
        <v>1539.876446</v>
      </c>
      <c r="T2768" s="2" t="str">
        <f>HLOOKUP(B2768,'Additional Data'!$F$1:$N$2,2,0)</f>
        <v>Tablet</v>
      </c>
    </row>
    <row r="2769" spans="1:20" ht="14.25" customHeight="1">
      <c r="A2769" s="2">
        <v>774562</v>
      </c>
      <c r="B2769" s="2" t="s">
        <v>30</v>
      </c>
      <c r="C2769" s="2" t="s">
        <v>41</v>
      </c>
      <c r="D2769" s="2" t="s">
        <v>34</v>
      </c>
      <c r="E2769" s="4">
        <v>43533.996365740742</v>
      </c>
      <c r="F2769" s="4">
        <v>43534.996365740742</v>
      </c>
      <c r="G2769" s="4">
        <v>43537.996365740742</v>
      </c>
      <c r="H2769" s="2">
        <v>0</v>
      </c>
      <c r="I2769" s="2">
        <v>110</v>
      </c>
      <c r="J2769" s="2" t="s">
        <v>41</v>
      </c>
      <c r="K2769" s="2" t="s">
        <v>66</v>
      </c>
      <c r="L2769" s="2" t="s">
        <v>67</v>
      </c>
      <c r="M2769" s="2" t="s">
        <v>71</v>
      </c>
      <c r="N2769" s="2">
        <v>-3</v>
      </c>
      <c r="O2769" s="2">
        <v>1</v>
      </c>
      <c r="P2769" s="2">
        <v>110</v>
      </c>
      <c r="Q2769" s="2" t="str">
        <f>VLOOKUP(A2769,'Additional Data'!$A$1:$D$9949,2,0)</f>
        <v>App</v>
      </c>
      <c r="R2769" s="2" t="str">
        <f>VLOOKUP(A2769,'Additional Data'!$A$1:$D$9949,4,0)</f>
        <v>Debit Card</v>
      </c>
      <c r="S2769" s="5">
        <f>VLOOKUP(A2769,'Additional Data'!$A$1:$D$9949,3,0)</f>
        <v>2587</v>
      </c>
      <c r="T2769" s="2" t="str">
        <f>HLOOKUP(B2769,'Additional Data'!$F$1:$N$2,2,0)</f>
        <v>PC</v>
      </c>
    </row>
    <row r="2770" spans="1:20" ht="14.25" customHeight="1">
      <c r="A2770" s="2">
        <v>363603</v>
      </c>
      <c r="B2770" s="2" t="s">
        <v>36</v>
      </c>
      <c r="C2770" s="2" t="s">
        <v>41</v>
      </c>
      <c r="D2770" s="2" t="s">
        <v>34</v>
      </c>
      <c r="E2770" s="4">
        <v>43534.001875000002</v>
      </c>
      <c r="F2770" s="4">
        <v>43536.001875000002</v>
      </c>
      <c r="G2770" s="4">
        <v>43538.001875000002</v>
      </c>
      <c r="H2770" s="2">
        <v>50</v>
      </c>
      <c r="I2770" s="2">
        <v>107</v>
      </c>
      <c r="J2770" s="2" t="s">
        <v>63</v>
      </c>
      <c r="K2770" s="2" t="s">
        <v>64</v>
      </c>
      <c r="L2770" s="2" t="s">
        <v>35</v>
      </c>
      <c r="M2770" s="2" t="s">
        <v>59</v>
      </c>
      <c r="N2770" s="2">
        <v>-2</v>
      </c>
      <c r="O2770" s="2">
        <v>2</v>
      </c>
      <c r="P2770" s="2">
        <v>157</v>
      </c>
      <c r="Q2770" s="2" t="str">
        <f>VLOOKUP(A2770,'Additional Data'!$A$1:$D$9949,2,0)</f>
        <v>Website</v>
      </c>
      <c r="R2770" s="2" t="str">
        <f>VLOOKUP(A2770,'Additional Data'!$A$1:$D$9949,4,0)</f>
        <v>Credit Card</v>
      </c>
      <c r="S2770" s="5">
        <f>VLOOKUP(A2770,'Additional Data'!$A$1:$D$9949,3,0)</f>
        <v>2534.2933050000001</v>
      </c>
      <c r="T2770" s="2" t="str">
        <f>HLOOKUP(B2770,'Additional Data'!$F$1:$N$2,2,0)</f>
        <v>Laptop</v>
      </c>
    </row>
    <row r="2771" spans="1:20" ht="14.25" customHeight="1">
      <c r="A2771" s="2">
        <v>799424</v>
      </c>
      <c r="B2771" s="2" t="s">
        <v>47</v>
      </c>
      <c r="C2771" s="2" t="s">
        <v>32</v>
      </c>
      <c r="D2771" s="2" t="s">
        <v>34</v>
      </c>
      <c r="E2771" s="4">
        <v>43534.005011574074</v>
      </c>
      <c r="F2771" s="4">
        <v>43536.005011574074</v>
      </c>
      <c r="G2771" s="4">
        <v>43537.005011574074</v>
      </c>
      <c r="H2771" s="2">
        <v>28</v>
      </c>
      <c r="I2771" s="2">
        <v>112</v>
      </c>
      <c r="J2771" s="2" t="s">
        <v>60</v>
      </c>
      <c r="K2771" s="2" t="s">
        <v>61</v>
      </c>
      <c r="L2771" s="2" t="s">
        <v>35</v>
      </c>
      <c r="M2771" s="2" t="s">
        <v>71</v>
      </c>
      <c r="N2771" s="2">
        <v>-1</v>
      </c>
      <c r="O2771" s="2">
        <v>2</v>
      </c>
      <c r="P2771" s="2">
        <v>140</v>
      </c>
      <c r="Q2771" s="2" t="str">
        <f>VLOOKUP(A2771,'Additional Data'!$A$1:$D$9949,2,0)</f>
        <v>App</v>
      </c>
      <c r="R2771" s="2" t="str">
        <f>VLOOKUP(A2771,'Additional Data'!$A$1:$D$9949,4,0)</f>
        <v>Debit Card</v>
      </c>
      <c r="S2771" s="5">
        <f>VLOOKUP(A2771,'Additional Data'!$A$1:$D$9949,3,0)</f>
        <v>1519.2339770000001</v>
      </c>
      <c r="T2771" s="2" t="str">
        <f>HLOOKUP(B2771,'Additional Data'!$F$1:$N$2,2,0)</f>
        <v>Tablet</v>
      </c>
    </row>
    <row r="2772" spans="1:20" ht="14.25" customHeight="1">
      <c r="A2772" s="2">
        <v>318562</v>
      </c>
      <c r="B2772" s="2" t="s">
        <v>39</v>
      </c>
      <c r="C2772" s="2" t="s">
        <v>41</v>
      </c>
      <c r="D2772" s="2" t="s">
        <v>34</v>
      </c>
      <c r="E2772" s="4">
        <v>43534.0077662037</v>
      </c>
      <c r="F2772" s="4">
        <v>43536.0077662037</v>
      </c>
      <c r="G2772" s="4">
        <v>43538.0077662037</v>
      </c>
      <c r="H2772" s="2">
        <v>0</v>
      </c>
      <c r="I2772" s="2">
        <v>120</v>
      </c>
      <c r="J2772" s="2" t="s">
        <v>41</v>
      </c>
      <c r="K2772" s="2" t="s">
        <v>66</v>
      </c>
      <c r="L2772" s="2" t="s">
        <v>67</v>
      </c>
      <c r="M2772" s="2" t="s">
        <v>59</v>
      </c>
      <c r="N2772" s="2">
        <v>-2</v>
      </c>
      <c r="O2772" s="2">
        <v>2</v>
      </c>
      <c r="P2772" s="2">
        <v>120</v>
      </c>
      <c r="Q2772" s="2" t="str">
        <f>VLOOKUP(A2772,'Additional Data'!$A$1:$D$9949,2,0)</f>
        <v>App</v>
      </c>
      <c r="R2772" s="2" t="str">
        <f>VLOOKUP(A2772,'Additional Data'!$A$1:$D$9949,4,0)</f>
        <v>Debit Card</v>
      </c>
      <c r="S2772" s="5">
        <f>VLOOKUP(A2772,'Additional Data'!$A$1:$D$9949,3,0)</f>
        <v>1288.963201</v>
      </c>
      <c r="T2772" s="2" t="str">
        <f>HLOOKUP(B2772,'Additional Data'!$F$1:$N$2,2,0)</f>
        <v>Mobile</v>
      </c>
    </row>
    <row r="2773" spans="1:20" ht="14.25" customHeight="1">
      <c r="A2773" s="2">
        <v>83748</v>
      </c>
      <c r="B2773" s="2" t="s">
        <v>42</v>
      </c>
      <c r="C2773" s="2" t="s">
        <v>32</v>
      </c>
      <c r="D2773" s="2" t="s">
        <v>34</v>
      </c>
      <c r="E2773" s="4">
        <v>43534.012499999997</v>
      </c>
      <c r="F2773" s="4">
        <v>43542.012499999997</v>
      </c>
      <c r="G2773" s="4">
        <v>43537.012499999997</v>
      </c>
      <c r="H2773" s="2">
        <v>27</v>
      </c>
      <c r="I2773" s="2">
        <v>110</v>
      </c>
      <c r="J2773" s="2" t="s">
        <v>63</v>
      </c>
      <c r="K2773" s="2" t="s">
        <v>81</v>
      </c>
      <c r="L2773" s="2" t="s">
        <v>35</v>
      </c>
      <c r="M2773" s="2" t="s">
        <v>71</v>
      </c>
      <c r="N2773" s="2">
        <v>5</v>
      </c>
      <c r="O2773" s="2">
        <v>8</v>
      </c>
      <c r="P2773" s="2">
        <v>137</v>
      </c>
      <c r="Q2773" s="2" t="str">
        <f>VLOOKUP(A2773,'Additional Data'!$A$1:$D$9949,2,0)</f>
        <v>Website</v>
      </c>
      <c r="R2773" s="2" t="str">
        <f>VLOOKUP(A2773,'Additional Data'!$A$1:$D$9949,4,0)</f>
        <v>Debit Card</v>
      </c>
      <c r="S2773" s="5">
        <f>VLOOKUP(A2773,'Additional Data'!$A$1:$D$9949,3,0)</f>
        <v>806.97468979999996</v>
      </c>
      <c r="T2773" s="2" t="str">
        <f>HLOOKUP(B2773,'Additional Data'!$F$1:$N$2,2,0)</f>
        <v>TV</v>
      </c>
    </row>
    <row r="2774" spans="1:20" ht="14.25" customHeight="1">
      <c r="A2774" s="2">
        <v>186385</v>
      </c>
      <c r="B2774" s="2" t="s">
        <v>46</v>
      </c>
      <c r="C2774" s="2" t="s">
        <v>32</v>
      </c>
      <c r="D2774" s="2" t="s">
        <v>34</v>
      </c>
      <c r="E2774" s="4">
        <v>43534.013101851851</v>
      </c>
      <c r="F2774" s="4">
        <v>43534.013101851851</v>
      </c>
      <c r="G2774" s="4">
        <v>43541.013101851851</v>
      </c>
      <c r="H2774" s="2">
        <v>0</v>
      </c>
      <c r="I2774" s="2">
        <v>102</v>
      </c>
      <c r="J2774" s="2" t="s">
        <v>32</v>
      </c>
      <c r="K2774" s="2" t="s">
        <v>82</v>
      </c>
      <c r="L2774" s="2" t="s">
        <v>67</v>
      </c>
      <c r="M2774" s="2" t="s">
        <v>71</v>
      </c>
      <c r="N2774" s="2">
        <v>-7</v>
      </c>
      <c r="O2774" s="2">
        <v>0</v>
      </c>
      <c r="P2774" s="2">
        <v>102</v>
      </c>
      <c r="Q2774" s="2" t="str">
        <f>VLOOKUP(A2774,'Additional Data'!$A$1:$D$9949,2,0)</f>
        <v>App</v>
      </c>
      <c r="R2774" s="2" t="str">
        <f>VLOOKUP(A2774,'Additional Data'!$A$1:$D$9949,4,0)</f>
        <v>Credit Card</v>
      </c>
      <c r="S2774" s="5">
        <f>VLOOKUP(A2774,'Additional Data'!$A$1:$D$9949,3,0)</f>
        <v>1494.251448</v>
      </c>
      <c r="T2774" s="2" t="str">
        <f>HLOOKUP(B2774,'Additional Data'!$F$1:$N$2,2,0)</f>
        <v>TV</v>
      </c>
    </row>
    <row r="2775" spans="1:20" ht="14.25" customHeight="1">
      <c r="A2775" s="2">
        <v>375808</v>
      </c>
      <c r="B2775" s="2" t="s">
        <v>47</v>
      </c>
      <c r="C2775" s="2" t="s">
        <v>32</v>
      </c>
      <c r="D2775" s="2" t="s">
        <v>34</v>
      </c>
      <c r="E2775" s="4">
        <v>43534.013460648152</v>
      </c>
      <c r="F2775" s="4">
        <v>43536.013460648152</v>
      </c>
      <c r="G2775" s="4">
        <v>43540.013460648152</v>
      </c>
      <c r="H2775" s="2">
        <v>46</v>
      </c>
      <c r="I2775" s="2">
        <v>111</v>
      </c>
      <c r="J2775" s="2" t="s">
        <v>60</v>
      </c>
      <c r="K2775" s="2" t="s">
        <v>61</v>
      </c>
      <c r="L2775" s="2" t="s">
        <v>35</v>
      </c>
      <c r="M2775" s="2" t="s">
        <v>71</v>
      </c>
      <c r="N2775" s="2">
        <v>-4</v>
      </c>
      <c r="O2775" s="2">
        <v>2</v>
      </c>
      <c r="P2775" s="2">
        <v>157</v>
      </c>
      <c r="Q2775" s="2" t="str">
        <f>VLOOKUP(A2775,'Additional Data'!$A$1:$D$9949,2,0)</f>
        <v>App</v>
      </c>
      <c r="R2775" s="2" t="str">
        <f>VLOOKUP(A2775,'Additional Data'!$A$1:$D$9949,4,0)</f>
        <v>Debit Card</v>
      </c>
      <c r="S2775" s="5">
        <f>VLOOKUP(A2775,'Additional Data'!$A$1:$D$9949,3,0)</f>
        <v>1814.7621610000001</v>
      </c>
      <c r="T2775" s="2" t="str">
        <f>HLOOKUP(B2775,'Additional Data'!$F$1:$N$2,2,0)</f>
        <v>Tablet</v>
      </c>
    </row>
    <row r="2776" spans="1:20" ht="14.25" customHeight="1">
      <c r="A2776" s="2">
        <v>919364</v>
      </c>
      <c r="B2776" s="2" t="s">
        <v>39</v>
      </c>
      <c r="C2776" s="2" t="s">
        <v>41</v>
      </c>
      <c r="D2776" s="2" t="s">
        <v>34</v>
      </c>
      <c r="E2776" s="4">
        <v>43534.014178240737</v>
      </c>
      <c r="F2776" s="4">
        <v>43544.014178240737</v>
      </c>
      <c r="G2776" s="4">
        <v>43538.014178240737</v>
      </c>
      <c r="H2776" s="2">
        <v>79</v>
      </c>
      <c r="I2776" s="2">
        <v>109</v>
      </c>
      <c r="J2776" s="2" t="s">
        <v>73</v>
      </c>
      <c r="K2776" s="2" t="s">
        <v>80</v>
      </c>
      <c r="L2776" s="2" t="s">
        <v>35</v>
      </c>
      <c r="M2776" s="2" t="s">
        <v>71</v>
      </c>
      <c r="N2776" s="2">
        <v>6</v>
      </c>
      <c r="O2776" s="2">
        <v>10</v>
      </c>
      <c r="P2776" s="2">
        <v>188</v>
      </c>
      <c r="Q2776" s="2" t="str">
        <f>VLOOKUP(A2776,'Additional Data'!$A$1:$D$9949,2,0)</f>
        <v>App</v>
      </c>
      <c r="R2776" s="2" t="str">
        <f>VLOOKUP(A2776,'Additional Data'!$A$1:$D$9949,4,0)</f>
        <v>Debit Card</v>
      </c>
      <c r="S2776" s="5">
        <f>VLOOKUP(A2776,'Additional Data'!$A$1:$D$9949,3,0)</f>
        <v>2156</v>
      </c>
      <c r="T2776" s="2" t="str">
        <f>HLOOKUP(B2776,'Additional Data'!$F$1:$N$2,2,0)</f>
        <v>Mobile</v>
      </c>
    </row>
    <row r="2777" spans="1:20" ht="14.25" customHeight="1">
      <c r="A2777" s="2">
        <v>29357</v>
      </c>
      <c r="B2777" s="2" t="s">
        <v>36</v>
      </c>
      <c r="C2777" s="2" t="s">
        <v>32</v>
      </c>
      <c r="D2777" s="2" t="s">
        <v>34</v>
      </c>
      <c r="E2777" s="4">
        <v>43534.014930555553</v>
      </c>
      <c r="F2777" s="4">
        <v>43537.014930555553</v>
      </c>
      <c r="G2777" s="4">
        <v>43541.014930555553</v>
      </c>
      <c r="H2777" s="2">
        <v>41</v>
      </c>
      <c r="I2777" s="2">
        <v>109</v>
      </c>
      <c r="J2777" s="2" t="s">
        <v>63</v>
      </c>
      <c r="K2777" s="2" t="s">
        <v>81</v>
      </c>
      <c r="L2777" s="2" t="s">
        <v>35</v>
      </c>
      <c r="M2777" s="2" t="s">
        <v>59</v>
      </c>
      <c r="N2777" s="2">
        <v>-4</v>
      </c>
      <c r="O2777" s="2">
        <v>3</v>
      </c>
      <c r="P2777" s="2">
        <v>150</v>
      </c>
      <c r="Q2777" s="2" t="str">
        <f>VLOOKUP(A2777,'Additional Data'!$A$1:$D$9949,2,0)</f>
        <v>App</v>
      </c>
      <c r="R2777" s="2" t="str">
        <f>VLOOKUP(A2777,'Additional Data'!$A$1:$D$9949,4,0)</f>
        <v>Credit Card</v>
      </c>
      <c r="S2777" s="5">
        <f>VLOOKUP(A2777,'Additional Data'!$A$1:$D$9949,3,0)</f>
        <v>2504.003631</v>
      </c>
      <c r="T2777" s="2" t="str">
        <f>HLOOKUP(B2777,'Additional Data'!$F$1:$N$2,2,0)</f>
        <v>Laptop</v>
      </c>
    </row>
    <row r="2778" spans="1:20" ht="14.25" customHeight="1">
      <c r="A2778" s="2">
        <v>937411</v>
      </c>
      <c r="B2778" s="2" t="s">
        <v>30</v>
      </c>
      <c r="C2778" s="2" t="s">
        <v>41</v>
      </c>
      <c r="D2778" s="2" t="s">
        <v>34</v>
      </c>
      <c r="E2778" s="4">
        <v>43534.016828703701</v>
      </c>
      <c r="F2778" s="4">
        <v>43539.016828703701</v>
      </c>
      <c r="G2778" s="4">
        <v>43540.016828703701</v>
      </c>
      <c r="H2778" s="2">
        <v>32</v>
      </c>
      <c r="I2778" s="2">
        <v>109</v>
      </c>
      <c r="J2778" s="2" t="s">
        <v>60</v>
      </c>
      <c r="K2778" s="2" t="s">
        <v>77</v>
      </c>
      <c r="L2778" s="2" t="s">
        <v>35</v>
      </c>
      <c r="M2778" s="2" t="s">
        <v>59</v>
      </c>
      <c r="N2778" s="2">
        <v>-1</v>
      </c>
      <c r="O2778" s="2">
        <v>5</v>
      </c>
      <c r="P2778" s="2">
        <v>141</v>
      </c>
      <c r="Q2778" s="2" t="str">
        <f>VLOOKUP(A2778,'Additional Data'!$A$1:$D$9949,2,0)</f>
        <v>App</v>
      </c>
      <c r="R2778" s="2" t="str">
        <f>VLOOKUP(A2778,'Additional Data'!$A$1:$D$9949,4,0)</f>
        <v>Credit Card</v>
      </c>
      <c r="S2778" s="5">
        <f>VLOOKUP(A2778,'Additional Data'!$A$1:$D$9949,3,0)</f>
        <v>1609</v>
      </c>
      <c r="T2778" s="2" t="str">
        <f>HLOOKUP(B2778,'Additional Data'!$F$1:$N$2,2,0)</f>
        <v>PC</v>
      </c>
    </row>
    <row r="2779" spans="1:20" ht="14.25" customHeight="1">
      <c r="A2779" s="2">
        <v>104809</v>
      </c>
      <c r="B2779" s="2" t="s">
        <v>47</v>
      </c>
      <c r="C2779" s="2" t="s">
        <v>41</v>
      </c>
      <c r="D2779" s="2" t="s">
        <v>34</v>
      </c>
      <c r="E2779" s="4">
        <v>43534.024108796293</v>
      </c>
      <c r="F2779" s="4">
        <v>43536.024108796293</v>
      </c>
      <c r="G2779" s="4">
        <v>43541.024108796293</v>
      </c>
      <c r="H2779" s="2">
        <v>49</v>
      </c>
      <c r="I2779" s="2">
        <v>106</v>
      </c>
      <c r="J2779" s="2" t="s">
        <v>63</v>
      </c>
      <c r="K2779" s="2" t="s">
        <v>64</v>
      </c>
      <c r="L2779" s="2" t="s">
        <v>35</v>
      </c>
      <c r="M2779" s="2" t="s">
        <v>59</v>
      </c>
      <c r="N2779" s="2">
        <v>-5</v>
      </c>
      <c r="O2779" s="2">
        <v>2</v>
      </c>
      <c r="P2779" s="2">
        <v>155</v>
      </c>
      <c r="Q2779" s="2" t="str">
        <f>VLOOKUP(A2779,'Additional Data'!$A$1:$D$9949,2,0)</f>
        <v>App</v>
      </c>
      <c r="R2779" s="2" t="str">
        <f>VLOOKUP(A2779,'Additional Data'!$A$1:$D$9949,4,0)</f>
        <v>Credit Card</v>
      </c>
      <c r="S2779" s="5">
        <f>VLOOKUP(A2779,'Additional Data'!$A$1:$D$9949,3,0)</f>
        <v>2231</v>
      </c>
      <c r="T2779" s="2" t="str">
        <f>HLOOKUP(B2779,'Additional Data'!$F$1:$N$2,2,0)</f>
        <v>Tablet</v>
      </c>
    </row>
    <row r="2780" spans="1:20" ht="14.25" customHeight="1">
      <c r="A2780" s="2">
        <v>117057</v>
      </c>
      <c r="B2780" s="2" t="s">
        <v>47</v>
      </c>
      <c r="C2780" s="2" t="s">
        <v>41</v>
      </c>
      <c r="D2780" s="2" t="s">
        <v>34</v>
      </c>
      <c r="E2780" s="4">
        <v>43534.02857638889</v>
      </c>
      <c r="F2780" s="4">
        <v>43537.02857638889</v>
      </c>
      <c r="G2780" s="4">
        <v>43540.02857638889</v>
      </c>
      <c r="H2780" s="2">
        <v>27</v>
      </c>
      <c r="I2780" s="2">
        <v>128</v>
      </c>
      <c r="J2780" s="2" t="s">
        <v>73</v>
      </c>
      <c r="K2780" s="2" t="s">
        <v>80</v>
      </c>
      <c r="L2780" s="2" t="s">
        <v>35</v>
      </c>
      <c r="M2780" s="2" t="s">
        <v>59</v>
      </c>
      <c r="N2780" s="2">
        <v>-3</v>
      </c>
      <c r="O2780" s="2">
        <v>3</v>
      </c>
      <c r="P2780" s="2">
        <v>155</v>
      </c>
      <c r="Q2780" s="2" t="str">
        <f>VLOOKUP(A2780,'Additional Data'!$A$1:$D$9949,2,0)</f>
        <v>Website</v>
      </c>
      <c r="R2780" s="2" t="str">
        <f>VLOOKUP(A2780,'Additional Data'!$A$1:$D$9949,4,0)</f>
        <v>Credit Card</v>
      </c>
      <c r="S2780" s="5">
        <f>VLOOKUP(A2780,'Additional Data'!$A$1:$D$9949,3,0)</f>
        <v>2983.1824339999998</v>
      </c>
      <c r="T2780" s="2" t="str">
        <f>HLOOKUP(B2780,'Additional Data'!$F$1:$N$2,2,0)</f>
        <v>Tablet</v>
      </c>
    </row>
    <row r="2781" spans="1:20" ht="14.25" customHeight="1">
      <c r="A2781" s="2">
        <v>619892</v>
      </c>
      <c r="B2781" s="2" t="s">
        <v>39</v>
      </c>
      <c r="C2781" s="2" t="s">
        <v>32</v>
      </c>
      <c r="D2781" s="2" t="s">
        <v>34</v>
      </c>
      <c r="E2781" s="4">
        <v>43534.034918981481</v>
      </c>
      <c r="F2781" s="4">
        <v>43540.034918981481</v>
      </c>
      <c r="G2781" s="4">
        <v>43540.034918981481</v>
      </c>
      <c r="H2781" s="2">
        <v>40</v>
      </c>
      <c r="I2781" s="2">
        <v>128</v>
      </c>
      <c r="J2781" s="2" t="s">
        <v>41</v>
      </c>
      <c r="K2781" s="2" t="s">
        <v>58</v>
      </c>
      <c r="L2781" s="2" t="s">
        <v>35</v>
      </c>
      <c r="M2781" s="2" t="s">
        <v>71</v>
      </c>
      <c r="N2781" s="2">
        <v>0</v>
      </c>
      <c r="O2781" s="2">
        <v>6</v>
      </c>
      <c r="P2781" s="2">
        <v>168</v>
      </c>
      <c r="Q2781" s="2" t="str">
        <f>VLOOKUP(A2781,'Additional Data'!$A$1:$D$9949,2,0)</f>
        <v>App</v>
      </c>
      <c r="R2781" s="2" t="str">
        <f>VLOOKUP(A2781,'Additional Data'!$A$1:$D$9949,4,0)</f>
        <v>Debit Card</v>
      </c>
      <c r="S2781" s="5">
        <f>VLOOKUP(A2781,'Additional Data'!$A$1:$D$9949,3,0)</f>
        <v>775.51105240000004</v>
      </c>
      <c r="T2781" s="2" t="str">
        <f>HLOOKUP(B2781,'Additional Data'!$F$1:$N$2,2,0)</f>
        <v>Mobile</v>
      </c>
    </row>
    <row r="2782" spans="1:20" ht="14.25" customHeight="1">
      <c r="A2782" s="2">
        <v>421866</v>
      </c>
      <c r="B2782" s="2" t="s">
        <v>47</v>
      </c>
      <c r="C2782" s="2" t="s">
        <v>32</v>
      </c>
      <c r="D2782" s="2" t="s">
        <v>34</v>
      </c>
      <c r="E2782" s="4">
        <v>43534.041203703702</v>
      </c>
      <c r="F2782" s="4">
        <v>43542.041203703702</v>
      </c>
      <c r="G2782" s="4">
        <v>43537.041203703702</v>
      </c>
      <c r="H2782" s="2">
        <v>25</v>
      </c>
      <c r="I2782" s="2">
        <v>109</v>
      </c>
      <c r="J2782" s="2" t="s">
        <v>60</v>
      </c>
      <c r="K2782" s="2" t="s">
        <v>61</v>
      </c>
      <c r="L2782" s="2" t="s">
        <v>35</v>
      </c>
      <c r="M2782" s="2" t="s">
        <v>59</v>
      </c>
      <c r="N2782" s="2">
        <v>5</v>
      </c>
      <c r="O2782" s="2">
        <v>8</v>
      </c>
      <c r="P2782" s="2">
        <v>134</v>
      </c>
      <c r="Q2782" s="2" t="str">
        <f>VLOOKUP(A2782,'Additional Data'!$A$1:$D$9949,2,0)</f>
        <v>Website</v>
      </c>
      <c r="R2782" s="2" t="str">
        <f>VLOOKUP(A2782,'Additional Data'!$A$1:$D$9949,4,0)</f>
        <v>Debit Card</v>
      </c>
      <c r="S2782" s="5">
        <f>VLOOKUP(A2782,'Additional Data'!$A$1:$D$9949,3,0)</f>
        <v>3035.6555739999999</v>
      </c>
      <c r="T2782" s="2" t="str">
        <f>HLOOKUP(B2782,'Additional Data'!$F$1:$N$2,2,0)</f>
        <v>Tablet</v>
      </c>
    </row>
    <row r="2783" spans="1:20" ht="14.25" customHeight="1">
      <c r="A2783" s="2">
        <v>775117</v>
      </c>
      <c r="B2783" s="2" t="s">
        <v>39</v>
      </c>
      <c r="C2783" s="2" t="s">
        <v>41</v>
      </c>
      <c r="D2783" s="2" t="s">
        <v>34</v>
      </c>
      <c r="E2783" s="4">
        <v>43534.05741898148</v>
      </c>
      <c r="F2783" s="4">
        <v>43536.05741898148</v>
      </c>
      <c r="G2783" s="4">
        <v>43537.05741898148</v>
      </c>
      <c r="H2783" s="2">
        <v>0</v>
      </c>
      <c r="I2783" s="2">
        <v>104</v>
      </c>
      <c r="J2783" s="2" t="s">
        <v>41</v>
      </c>
      <c r="K2783" s="2" t="s">
        <v>66</v>
      </c>
      <c r="L2783" s="2" t="s">
        <v>67</v>
      </c>
      <c r="M2783" s="2" t="s">
        <v>71</v>
      </c>
      <c r="N2783" s="2">
        <v>-1</v>
      </c>
      <c r="O2783" s="2">
        <v>2</v>
      </c>
      <c r="P2783" s="2">
        <v>104</v>
      </c>
      <c r="Q2783" s="2" t="str">
        <f>VLOOKUP(A2783,'Additional Data'!$A$1:$D$9949,2,0)</f>
        <v>App</v>
      </c>
      <c r="R2783" s="2" t="str">
        <f>VLOOKUP(A2783,'Additional Data'!$A$1:$D$9949,4,0)</f>
        <v>Cash On Delivery</v>
      </c>
      <c r="S2783" s="5">
        <f>VLOOKUP(A2783,'Additional Data'!$A$1:$D$9949,3,0)</f>
        <v>1100.4247009999999</v>
      </c>
      <c r="T2783" s="2" t="str">
        <f>HLOOKUP(B2783,'Additional Data'!$F$1:$N$2,2,0)</f>
        <v>Mobile</v>
      </c>
    </row>
    <row r="2784" spans="1:20" ht="14.25" customHeight="1">
      <c r="A2784" s="2">
        <v>213166</v>
      </c>
      <c r="B2784" s="2" t="s">
        <v>42</v>
      </c>
      <c r="C2784" s="2" t="s">
        <v>41</v>
      </c>
      <c r="D2784" s="2" t="s">
        <v>34</v>
      </c>
      <c r="E2784" s="4">
        <v>43534.057997685188</v>
      </c>
      <c r="F2784" s="4">
        <v>43536.057997685188</v>
      </c>
      <c r="G2784" s="4">
        <v>43539.057997685188</v>
      </c>
      <c r="H2784" s="2">
        <v>0</v>
      </c>
      <c r="I2784" s="2">
        <v>103</v>
      </c>
      <c r="J2784" s="2" t="s">
        <v>41</v>
      </c>
      <c r="K2784" s="2" t="s">
        <v>66</v>
      </c>
      <c r="L2784" s="2" t="s">
        <v>67</v>
      </c>
      <c r="M2784" s="2" t="s">
        <v>71</v>
      </c>
      <c r="N2784" s="2">
        <v>-3</v>
      </c>
      <c r="O2784" s="2">
        <v>2</v>
      </c>
      <c r="P2784" s="2">
        <v>103</v>
      </c>
      <c r="Q2784" s="2" t="str">
        <f>VLOOKUP(A2784,'Additional Data'!$A$1:$D$9949,2,0)</f>
        <v>App</v>
      </c>
      <c r="R2784" s="2" t="str">
        <f>VLOOKUP(A2784,'Additional Data'!$A$1:$D$9949,4,0)</f>
        <v>Debit Card</v>
      </c>
      <c r="S2784" s="5">
        <f>VLOOKUP(A2784,'Additional Data'!$A$1:$D$9949,3,0)</f>
        <v>831.40003999999999</v>
      </c>
      <c r="T2784" s="2" t="str">
        <f>HLOOKUP(B2784,'Additional Data'!$F$1:$N$2,2,0)</f>
        <v>TV</v>
      </c>
    </row>
    <row r="2785" spans="1:20" ht="14.25" customHeight="1">
      <c r="A2785" s="2">
        <v>236884</v>
      </c>
      <c r="B2785" s="2" t="s">
        <v>36</v>
      </c>
      <c r="C2785" s="2" t="s">
        <v>41</v>
      </c>
      <c r="D2785" s="2" t="s">
        <v>34</v>
      </c>
      <c r="E2785" s="4">
        <v>43534.061331018522</v>
      </c>
      <c r="F2785" s="4">
        <v>43538.061331018522</v>
      </c>
      <c r="G2785" s="4">
        <v>43540.061331018522</v>
      </c>
      <c r="H2785" s="2">
        <v>34</v>
      </c>
      <c r="I2785" s="2">
        <v>112</v>
      </c>
      <c r="J2785" s="2" t="s">
        <v>63</v>
      </c>
      <c r="K2785" s="2" t="s">
        <v>64</v>
      </c>
      <c r="L2785" s="2" t="s">
        <v>35</v>
      </c>
      <c r="M2785" s="2" t="s">
        <v>71</v>
      </c>
      <c r="N2785" s="2">
        <v>-2</v>
      </c>
      <c r="O2785" s="2">
        <v>4</v>
      </c>
      <c r="P2785" s="2">
        <v>146</v>
      </c>
      <c r="Q2785" s="2" t="str">
        <f>VLOOKUP(A2785,'Additional Data'!$A$1:$D$9949,2,0)</f>
        <v>App</v>
      </c>
      <c r="R2785" s="2" t="str">
        <f>VLOOKUP(A2785,'Additional Data'!$A$1:$D$9949,4,0)</f>
        <v>Debit Card</v>
      </c>
      <c r="S2785" s="5">
        <f>VLOOKUP(A2785,'Additional Data'!$A$1:$D$9949,3,0)</f>
        <v>3492.2951539999999</v>
      </c>
      <c r="T2785" s="2" t="str">
        <f>HLOOKUP(B2785,'Additional Data'!$F$1:$N$2,2,0)</f>
        <v>Laptop</v>
      </c>
    </row>
    <row r="2786" spans="1:20" ht="14.25" customHeight="1">
      <c r="A2786" s="2">
        <v>185498</v>
      </c>
      <c r="B2786" s="2" t="s">
        <v>30</v>
      </c>
      <c r="C2786" s="2" t="s">
        <v>32</v>
      </c>
      <c r="D2786" s="2" t="s">
        <v>34</v>
      </c>
      <c r="E2786" s="4">
        <v>43534.061655092592</v>
      </c>
      <c r="F2786" s="4">
        <v>43541.061655092592</v>
      </c>
      <c r="G2786" s="4">
        <v>43538.061655092592</v>
      </c>
      <c r="H2786" s="2">
        <v>32</v>
      </c>
      <c r="I2786" s="2">
        <v>108</v>
      </c>
      <c r="J2786" s="2" t="s">
        <v>60</v>
      </c>
      <c r="K2786" s="2" t="s">
        <v>61</v>
      </c>
      <c r="L2786" s="2" t="s">
        <v>35</v>
      </c>
      <c r="M2786" s="2" t="s">
        <v>59</v>
      </c>
      <c r="N2786" s="2">
        <v>3</v>
      </c>
      <c r="O2786" s="2">
        <v>7</v>
      </c>
      <c r="P2786" s="2">
        <v>140</v>
      </c>
      <c r="Q2786" s="2" t="str">
        <f>VLOOKUP(A2786,'Additional Data'!$A$1:$D$9949,2,0)</f>
        <v>App</v>
      </c>
      <c r="R2786" s="2" t="str">
        <f>VLOOKUP(A2786,'Additional Data'!$A$1:$D$9949,4,0)</f>
        <v>Debit Card</v>
      </c>
      <c r="S2786" s="5">
        <f>VLOOKUP(A2786,'Additional Data'!$A$1:$D$9949,3,0)</f>
        <v>3513</v>
      </c>
      <c r="T2786" s="2" t="str">
        <f>HLOOKUP(B2786,'Additional Data'!$F$1:$N$2,2,0)</f>
        <v>PC</v>
      </c>
    </row>
    <row r="2787" spans="1:20" ht="14.25" customHeight="1">
      <c r="A2787" s="2">
        <v>399176</v>
      </c>
      <c r="B2787" s="2" t="s">
        <v>39</v>
      </c>
      <c r="C2787" s="2" t="s">
        <v>41</v>
      </c>
      <c r="D2787" s="2" t="s">
        <v>34</v>
      </c>
      <c r="E2787" s="4">
        <v>43534.064675925925</v>
      </c>
      <c r="F2787" s="4">
        <v>43540.064675925925</v>
      </c>
      <c r="G2787" s="4">
        <v>43541.064675925925</v>
      </c>
      <c r="H2787" s="2">
        <v>71</v>
      </c>
      <c r="I2787" s="2">
        <v>109</v>
      </c>
      <c r="J2787" s="2" t="s">
        <v>32</v>
      </c>
      <c r="K2787" s="2" t="s">
        <v>70</v>
      </c>
      <c r="L2787" s="2" t="s">
        <v>35</v>
      </c>
      <c r="M2787" s="2" t="s">
        <v>71</v>
      </c>
      <c r="N2787" s="2">
        <v>-1</v>
      </c>
      <c r="O2787" s="2">
        <v>6</v>
      </c>
      <c r="P2787" s="2">
        <v>180</v>
      </c>
      <c r="Q2787" s="2" t="str">
        <f>VLOOKUP(A2787,'Additional Data'!$A$1:$D$9949,2,0)</f>
        <v>App</v>
      </c>
      <c r="R2787" s="2" t="str">
        <f>VLOOKUP(A2787,'Additional Data'!$A$1:$D$9949,4,0)</f>
        <v>Debit Card</v>
      </c>
      <c r="S2787" s="5">
        <f>VLOOKUP(A2787,'Additional Data'!$A$1:$D$9949,3,0)</f>
        <v>2982.6222720000001</v>
      </c>
      <c r="T2787" s="2" t="str">
        <f>HLOOKUP(B2787,'Additional Data'!$F$1:$N$2,2,0)</f>
        <v>Mobile</v>
      </c>
    </row>
    <row r="2788" spans="1:20" ht="14.25" customHeight="1">
      <c r="A2788" s="2">
        <v>142294</v>
      </c>
      <c r="B2788" s="2" t="s">
        <v>30</v>
      </c>
      <c r="C2788" s="2" t="s">
        <v>32</v>
      </c>
      <c r="D2788" s="2" t="s">
        <v>34</v>
      </c>
      <c r="E2788" s="4">
        <v>43534.066261574073</v>
      </c>
      <c r="F2788" s="4">
        <v>43537.066261574073</v>
      </c>
      <c r="G2788" s="4">
        <v>43537.066261574073</v>
      </c>
      <c r="H2788" s="2">
        <v>85</v>
      </c>
      <c r="I2788" s="2">
        <v>101</v>
      </c>
      <c r="J2788" s="2" t="s">
        <v>41</v>
      </c>
      <c r="K2788" s="2" t="s">
        <v>58</v>
      </c>
      <c r="L2788" s="2" t="s">
        <v>35</v>
      </c>
      <c r="M2788" s="2" t="s">
        <v>71</v>
      </c>
      <c r="N2788" s="2">
        <v>0</v>
      </c>
      <c r="O2788" s="2">
        <v>3</v>
      </c>
      <c r="P2788" s="2">
        <v>186</v>
      </c>
      <c r="Q2788" s="2" t="str">
        <f>VLOOKUP(A2788,'Additional Data'!$A$1:$D$9949,2,0)</f>
        <v>App</v>
      </c>
      <c r="R2788" s="2" t="str">
        <f>VLOOKUP(A2788,'Additional Data'!$A$1:$D$9949,4,0)</f>
        <v>Debit Card</v>
      </c>
      <c r="S2788" s="5">
        <f>VLOOKUP(A2788,'Additional Data'!$A$1:$D$9949,3,0)</f>
        <v>3219.6239430000001</v>
      </c>
      <c r="T2788" s="2" t="str">
        <f>HLOOKUP(B2788,'Additional Data'!$F$1:$N$2,2,0)</f>
        <v>PC</v>
      </c>
    </row>
    <row r="2789" spans="1:20" ht="14.25" customHeight="1">
      <c r="A2789" s="2">
        <v>743574</v>
      </c>
      <c r="B2789" s="2" t="s">
        <v>47</v>
      </c>
      <c r="C2789" s="2" t="s">
        <v>32</v>
      </c>
      <c r="D2789" s="2" t="s">
        <v>34</v>
      </c>
      <c r="E2789" s="4">
        <v>43534.072523148148</v>
      </c>
      <c r="F2789" s="4">
        <v>43543.072523148148</v>
      </c>
      <c r="G2789" s="4">
        <v>43537.072523148148</v>
      </c>
      <c r="H2789" s="2">
        <v>58</v>
      </c>
      <c r="I2789" s="2">
        <v>88</v>
      </c>
      <c r="J2789" s="2" t="s">
        <v>63</v>
      </c>
      <c r="K2789" s="2" t="s">
        <v>81</v>
      </c>
      <c r="L2789" s="2" t="s">
        <v>35</v>
      </c>
      <c r="M2789" s="2" t="s">
        <v>71</v>
      </c>
      <c r="N2789" s="2">
        <v>6</v>
      </c>
      <c r="O2789" s="2">
        <v>9</v>
      </c>
      <c r="P2789" s="2">
        <v>146</v>
      </c>
      <c r="Q2789" s="2" t="str">
        <f>VLOOKUP(A2789,'Additional Data'!$A$1:$D$9949,2,0)</f>
        <v>Website</v>
      </c>
      <c r="R2789" s="2" t="str">
        <f>VLOOKUP(A2789,'Additional Data'!$A$1:$D$9949,4,0)</f>
        <v>Debit Card</v>
      </c>
      <c r="S2789" s="5">
        <f>VLOOKUP(A2789,'Additional Data'!$A$1:$D$9949,3,0)</f>
        <v>3545</v>
      </c>
      <c r="T2789" s="2" t="str">
        <f>HLOOKUP(B2789,'Additional Data'!$F$1:$N$2,2,0)</f>
        <v>Tablet</v>
      </c>
    </row>
    <row r="2790" spans="1:20" ht="14.25" customHeight="1">
      <c r="A2790" s="2">
        <v>772343</v>
      </c>
      <c r="B2790" s="2" t="s">
        <v>39</v>
      </c>
      <c r="C2790" s="2" t="s">
        <v>41</v>
      </c>
      <c r="D2790" s="2" t="s">
        <v>34</v>
      </c>
      <c r="E2790" s="4">
        <v>43534.073587962965</v>
      </c>
      <c r="F2790" s="4">
        <v>43539.073587962965</v>
      </c>
      <c r="G2790" s="4">
        <v>43538.073587962965</v>
      </c>
      <c r="H2790" s="2">
        <v>0</v>
      </c>
      <c r="I2790" s="2">
        <v>123</v>
      </c>
      <c r="J2790" s="2" t="s">
        <v>41</v>
      </c>
      <c r="K2790" s="2" t="s">
        <v>66</v>
      </c>
      <c r="L2790" s="2" t="s">
        <v>67</v>
      </c>
      <c r="M2790" s="2" t="s">
        <v>59</v>
      </c>
      <c r="N2790" s="2">
        <v>1</v>
      </c>
      <c r="O2790" s="2">
        <v>5</v>
      </c>
      <c r="P2790" s="2">
        <v>123</v>
      </c>
      <c r="Q2790" s="2" t="str">
        <f>VLOOKUP(A2790,'Additional Data'!$A$1:$D$9949,2,0)</f>
        <v>App</v>
      </c>
      <c r="R2790" s="2" t="str">
        <f>VLOOKUP(A2790,'Additional Data'!$A$1:$D$9949,4,0)</f>
        <v>Credit Card</v>
      </c>
      <c r="S2790" s="5">
        <f>VLOOKUP(A2790,'Additional Data'!$A$1:$D$9949,3,0)</f>
        <v>803.50293020000004</v>
      </c>
      <c r="T2790" s="2" t="str">
        <f>HLOOKUP(B2790,'Additional Data'!$F$1:$N$2,2,0)</f>
        <v>Mobile</v>
      </c>
    </row>
    <row r="2791" spans="1:20" ht="14.25" customHeight="1">
      <c r="A2791" s="2">
        <v>215711</v>
      </c>
      <c r="B2791" s="2" t="s">
        <v>39</v>
      </c>
      <c r="C2791" s="2" t="s">
        <v>41</v>
      </c>
      <c r="D2791" s="2" t="s">
        <v>34</v>
      </c>
      <c r="E2791" s="4">
        <v>43534.078819444447</v>
      </c>
      <c r="F2791" s="4">
        <v>43536.078819444447</v>
      </c>
      <c r="G2791" s="4">
        <v>43539.078819444447</v>
      </c>
      <c r="H2791" s="2">
        <v>71</v>
      </c>
      <c r="I2791" s="2">
        <v>102</v>
      </c>
      <c r="J2791" s="2" t="s">
        <v>32</v>
      </c>
      <c r="K2791" s="2" t="s">
        <v>70</v>
      </c>
      <c r="L2791" s="2" t="s">
        <v>35</v>
      </c>
      <c r="M2791" s="2" t="s">
        <v>71</v>
      </c>
      <c r="N2791" s="2">
        <v>-3</v>
      </c>
      <c r="O2791" s="2">
        <v>2</v>
      </c>
      <c r="P2791" s="2">
        <v>173</v>
      </c>
      <c r="Q2791" s="2" t="str">
        <f>VLOOKUP(A2791,'Additional Data'!$A$1:$D$9949,2,0)</f>
        <v>App</v>
      </c>
      <c r="R2791" s="2" t="str">
        <f>VLOOKUP(A2791,'Additional Data'!$A$1:$D$9949,4,0)</f>
        <v>Credit Card</v>
      </c>
      <c r="S2791" s="5">
        <f>VLOOKUP(A2791,'Additional Data'!$A$1:$D$9949,3,0)</f>
        <v>3716.6286570000002</v>
      </c>
      <c r="T2791" s="2" t="str">
        <f>HLOOKUP(B2791,'Additional Data'!$F$1:$N$2,2,0)</f>
        <v>Mobile</v>
      </c>
    </row>
    <row r="2792" spans="1:20" ht="14.25" customHeight="1">
      <c r="A2792" s="2">
        <v>49451</v>
      </c>
      <c r="B2792" s="2" t="s">
        <v>30</v>
      </c>
      <c r="C2792" s="2" t="s">
        <v>32</v>
      </c>
      <c r="D2792" s="2" t="s">
        <v>34</v>
      </c>
      <c r="E2792" s="4">
        <v>43534.084016203706</v>
      </c>
      <c r="F2792" s="4">
        <v>43542.084016203706</v>
      </c>
      <c r="G2792" s="4">
        <v>43537.084016203706</v>
      </c>
      <c r="H2792" s="2">
        <v>29</v>
      </c>
      <c r="I2792" s="2">
        <v>121</v>
      </c>
      <c r="J2792" s="2" t="s">
        <v>41</v>
      </c>
      <c r="K2792" s="2" t="s">
        <v>58</v>
      </c>
      <c r="L2792" s="2" t="s">
        <v>35</v>
      </c>
      <c r="M2792" s="2" t="s">
        <v>59</v>
      </c>
      <c r="N2792" s="2">
        <v>5</v>
      </c>
      <c r="O2792" s="2">
        <v>8</v>
      </c>
      <c r="P2792" s="2">
        <v>150</v>
      </c>
      <c r="Q2792" s="2" t="str">
        <f>VLOOKUP(A2792,'Additional Data'!$A$1:$D$9949,2,0)</f>
        <v>App</v>
      </c>
      <c r="R2792" s="2" t="str">
        <f>VLOOKUP(A2792,'Additional Data'!$A$1:$D$9949,4,0)</f>
        <v>Credit Card</v>
      </c>
      <c r="S2792" s="5">
        <f>VLOOKUP(A2792,'Additional Data'!$A$1:$D$9949,3,0)</f>
        <v>2411.3017300000001</v>
      </c>
      <c r="T2792" s="2" t="str">
        <f>HLOOKUP(B2792,'Additional Data'!$F$1:$N$2,2,0)</f>
        <v>PC</v>
      </c>
    </row>
    <row r="2793" spans="1:20" ht="14.25" customHeight="1">
      <c r="A2793" s="2">
        <v>906813</v>
      </c>
      <c r="B2793" s="2" t="s">
        <v>39</v>
      </c>
      <c r="C2793" s="2" t="s">
        <v>32</v>
      </c>
      <c r="D2793" s="2" t="s">
        <v>34</v>
      </c>
      <c r="E2793" s="4">
        <v>43534.088113425925</v>
      </c>
      <c r="F2793" s="4">
        <v>43536.088113425925</v>
      </c>
      <c r="G2793" s="4">
        <v>43541.088113425925</v>
      </c>
      <c r="H2793" s="2">
        <v>85</v>
      </c>
      <c r="I2793" s="2">
        <v>86</v>
      </c>
      <c r="J2793" s="2" t="s">
        <v>60</v>
      </c>
      <c r="K2793" s="2" t="s">
        <v>61</v>
      </c>
      <c r="L2793" s="2" t="s">
        <v>35</v>
      </c>
      <c r="M2793" s="2" t="s">
        <v>71</v>
      </c>
      <c r="N2793" s="2">
        <v>-5</v>
      </c>
      <c r="O2793" s="2">
        <v>2</v>
      </c>
      <c r="P2793" s="2">
        <v>171</v>
      </c>
      <c r="Q2793" s="2" t="str">
        <f>VLOOKUP(A2793,'Additional Data'!$A$1:$D$9949,2,0)</f>
        <v>Website</v>
      </c>
      <c r="R2793" s="2" t="str">
        <f>VLOOKUP(A2793,'Additional Data'!$A$1:$D$9949,4,0)</f>
        <v>Credit Card</v>
      </c>
      <c r="S2793" s="5">
        <f>VLOOKUP(A2793,'Additional Data'!$A$1:$D$9949,3,0)</f>
        <v>1417.3447389999999</v>
      </c>
      <c r="T2793" s="2" t="str">
        <f>HLOOKUP(B2793,'Additional Data'!$F$1:$N$2,2,0)</f>
        <v>Mobile</v>
      </c>
    </row>
    <row r="2794" spans="1:20" ht="14.25" customHeight="1">
      <c r="A2794" s="2">
        <v>190280</v>
      </c>
      <c r="B2794" s="2" t="s">
        <v>39</v>
      </c>
      <c r="C2794" s="2" t="s">
        <v>32</v>
      </c>
      <c r="D2794" s="2" t="s">
        <v>34</v>
      </c>
      <c r="E2794" s="4">
        <v>43534.094756944447</v>
      </c>
      <c r="F2794" s="4">
        <v>43539.094756944447</v>
      </c>
      <c r="G2794" s="4">
        <v>43538.094756944447</v>
      </c>
      <c r="H2794" s="2">
        <v>76</v>
      </c>
      <c r="I2794" s="2">
        <v>103</v>
      </c>
      <c r="J2794" s="2" t="s">
        <v>73</v>
      </c>
      <c r="K2794" s="2" t="s">
        <v>74</v>
      </c>
      <c r="L2794" s="2" t="s">
        <v>35</v>
      </c>
      <c r="M2794" s="2" t="s">
        <v>71</v>
      </c>
      <c r="N2794" s="2">
        <v>1</v>
      </c>
      <c r="O2794" s="2">
        <v>5</v>
      </c>
      <c r="P2794" s="2">
        <v>179</v>
      </c>
      <c r="Q2794" s="2" t="str">
        <f>VLOOKUP(A2794,'Additional Data'!$A$1:$D$9949,2,0)</f>
        <v>App</v>
      </c>
      <c r="R2794" s="2" t="str">
        <f>VLOOKUP(A2794,'Additional Data'!$A$1:$D$9949,4,0)</f>
        <v>Debit Card</v>
      </c>
      <c r="S2794" s="5">
        <f>VLOOKUP(A2794,'Additional Data'!$A$1:$D$9949,3,0)</f>
        <v>441.91046260000002</v>
      </c>
      <c r="T2794" s="2" t="str">
        <f>HLOOKUP(B2794,'Additional Data'!$F$1:$N$2,2,0)</f>
        <v>Mobile</v>
      </c>
    </row>
    <row r="2795" spans="1:20" ht="14.25" customHeight="1">
      <c r="A2795" s="2">
        <v>488953</v>
      </c>
      <c r="B2795" s="2" t="s">
        <v>30</v>
      </c>
      <c r="C2795" s="2" t="s">
        <v>32</v>
      </c>
      <c r="D2795" s="2" t="s">
        <v>34</v>
      </c>
      <c r="E2795" s="4">
        <v>43534.099490740744</v>
      </c>
      <c r="F2795" s="4">
        <v>43537.099490740744</v>
      </c>
      <c r="G2795" s="4">
        <v>43541.099490740744</v>
      </c>
      <c r="H2795" s="2">
        <v>65</v>
      </c>
      <c r="I2795" s="2">
        <v>90</v>
      </c>
      <c r="J2795" s="2" t="s">
        <v>63</v>
      </c>
      <c r="K2795" s="2" t="s">
        <v>81</v>
      </c>
      <c r="L2795" s="2" t="s">
        <v>35</v>
      </c>
      <c r="M2795" s="2" t="s">
        <v>71</v>
      </c>
      <c r="N2795" s="2">
        <v>-4</v>
      </c>
      <c r="O2795" s="2">
        <v>3</v>
      </c>
      <c r="P2795" s="2">
        <v>155</v>
      </c>
      <c r="Q2795" s="2" t="str">
        <f>VLOOKUP(A2795,'Additional Data'!$A$1:$D$9949,2,0)</f>
        <v>App</v>
      </c>
      <c r="R2795" s="2" t="str">
        <f>VLOOKUP(A2795,'Additional Data'!$A$1:$D$9949,4,0)</f>
        <v>Credit Card</v>
      </c>
      <c r="S2795" s="5">
        <f>VLOOKUP(A2795,'Additional Data'!$A$1:$D$9949,3,0)</f>
        <v>489</v>
      </c>
      <c r="T2795" s="2" t="str">
        <f>HLOOKUP(B2795,'Additional Data'!$F$1:$N$2,2,0)</f>
        <v>PC</v>
      </c>
    </row>
    <row r="2796" spans="1:20" ht="14.25" customHeight="1">
      <c r="A2796" s="2">
        <v>470126</v>
      </c>
      <c r="B2796" s="2" t="s">
        <v>36</v>
      </c>
      <c r="C2796" s="2" t="s">
        <v>41</v>
      </c>
      <c r="D2796" s="2" t="s">
        <v>34</v>
      </c>
      <c r="E2796" s="4">
        <v>43534.100810185184</v>
      </c>
      <c r="F2796" s="4">
        <v>43536.100810185184</v>
      </c>
      <c r="G2796" s="4">
        <v>43540.100810185184</v>
      </c>
      <c r="H2796" s="2">
        <v>0</v>
      </c>
      <c r="I2796" s="2">
        <v>127</v>
      </c>
      <c r="J2796" s="2" t="s">
        <v>41</v>
      </c>
      <c r="K2796" s="2" t="s">
        <v>66</v>
      </c>
      <c r="L2796" s="2" t="s">
        <v>67</v>
      </c>
      <c r="M2796" s="2" t="s">
        <v>59</v>
      </c>
      <c r="N2796" s="2">
        <v>-4</v>
      </c>
      <c r="O2796" s="2">
        <v>2</v>
      </c>
      <c r="P2796" s="2">
        <v>127</v>
      </c>
      <c r="Q2796" s="2" t="str">
        <f>VLOOKUP(A2796,'Additional Data'!$A$1:$D$9949,2,0)</f>
        <v>App</v>
      </c>
      <c r="R2796" s="2" t="str">
        <f>VLOOKUP(A2796,'Additional Data'!$A$1:$D$9949,4,0)</f>
        <v>Debit Card</v>
      </c>
      <c r="S2796" s="5">
        <f>VLOOKUP(A2796,'Additional Data'!$A$1:$D$9949,3,0)</f>
        <v>943</v>
      </c>
      <c r="T2796" s="2" t="str">
        <f>HLOOKUP(B2796,'Additional Data'!$F$1:$N$2,2,0)</f>
        <v>Laptop</v>
      </c>
    </row>
    <row r="2797" spans="1:20" ht="14.25" customHeight="1">
      <c r="A2797" s="2">
        <v>283735</v>
      </c>
      <c r="B2797" s="2" t="s">
        <v>47</v>
      </c>
      <c r="C2797" s="2" t="s">
        <v>32</v>
      </c>
      <c r="D2797" s="2" t="s">
        <v>34</v>
      </c>
      <c r="E2797" s="4">
        <v>43534.101076388892</v>
      </c>
      <c r="F2797" s="4">
        <v>43537.101076388892</v>
      </c>
      <c r="G2797" s="4">
        <v>43537.101076388892</v>
      </c>
      <c r="H2797" s="2">
        <v>25</v>
      </c>
      <c r="I2797" s="2">
        <v>122</v>
      </c>
      <c r="J2797" s="2" t="s">
        <v>73</v>
      </c>
      <c r="K2797" s="2" t="s">
        <v>74</v>
      </c>
      <c r="L2797" s="2" t="s">
        <v>35</v>
      </c>
      <c r="M2797" s="2" t="s">
        <v>59</v>
      </c>
      <c r="N2797" s="2">
        <v>0</v>
      </c>
      <c r="O2797" s="2">
        <v>3</v>
      </c>
      <c r="P2797" s="2">
        <v>147</v>
      </c>
      <c r="Q2797" s="2" t="str">
        <f>VLOOKUP(A2797,'Additional Data'!$A$1:$D$9949,2,0)</f>
        <v>App</v>
      </c>
      <c r="R2797" s="2" t="str">
        <f>VLOOKUP(A2797,'Additional Data'!$A$1:$D$9949,4,0)</f>
        <v>Credit Card</v>
      </c>
      <c r="S2797" s="5">
        <f>VLOOKUP(A2797,'Additional Data'!$A$1:$D$9949,3,0)</f>
        <v>869.33478100000002</v>
      </c>
      <c r="T2797" s="2" t="str">
        <f>HLOOKUP(B2797,'Additional Data'!$F$1:$N$2,2,0)</f>
        <v>Tablet</v>
      </c>
    </row>
    <row r="2798" spans="1:20" ht="14.25" customHeight="1">
      <c r="A2798" s="2">
        <v>766105</v>
      </c>
      <c r="B2798" s="2" t="s">
        <v>47</v>
      </c>
      <c r="C2798" s="2" t="s">
        <v>32</v>
      </c>
      <c r="D2798" s="2" t="s">
        <v>34</v>
      </c>
      <c r="E2798" s="4">
        <v>43534.107407407406</v>
      </c>
      <c r="F2798" s="4">
        <v>43536.107407407406</v>
      </c>
      <c r="G2798" s="4">
        <v>43538.107407407406</v>
      </c>
      <c r="H2798" s="2">
        <v>29</v>
      </c>
      <c r="I2798" s="2">
        <v>108</v>
      </c>
      <c r="J2798" s="2" t="s">
        <v>63</v>
      </c>
      <c r="K2798" s="2" t="s">
        <v>81</v>
      </c>
      <c r="L2798" s="2" t="s">
        <v>35</v>
      </c>
      <c r="M2798" s="2" t="s">
        <v>59</v>
      </c>
      <c r="N2798" s="2">
        <v>-2</v>
      </c>
      <c r="O2798" s="2">
        <v>2</v>
      </c>
      <c r="P2798" s="2">
        <v>137</v>
      </c>
      <c r="Q2798" s="2" t="str">
        <f>VLOOKUP(A2798,'Additional Data'!$A$1:$D$9949,2,0)</f>
        <v>App</v>
      </c>
      <c r="R2798" s="2" t="str">
        <f>VLOOKUP(A2798,'Additional Data'!$A$1:$D$9949,4,0)</f>
        <v>Credit Card</v>
      </c>
      <c r="S2798" s="5">
        <f>VLOOKUP(A2798,'Additional Data'!$A$1:$D$9949,3,0)</f>
        <v>2480.4893520000001</v>
      </c>
      <c r="T2798" s="2" t="str">
        <f>HLOOKUP(B2798,'Additional Data'!$F$1:$N$2,2,0)</f>
        <v>Tablet</v>
      </c>
    </row>
    <row r="2799" spans="1:20" ht="14.25" customHeight="1">
      <c r="A2799" s="2">
        <v>557700</v>
      </c>
      <c r="B2799" s="2" t="s">
        <v>48</v>
      </c>
      <c r="C2799" s="2" t="s">
        <v>41</v>
      </c>
      <c r="D2799" s="2" t="s">
        <v>34</v>
      </c>
      <c r="E2799" s="4">
        <v>43534.109317129631</v>
      </c>
      <c r="F2799" s="4">
        <v>43538.109317129631</v>
      </c>
      <c r="G2799" s="4">
        <v>43539.109317129631</v>
      </c>
      <c r="H2799" s="2">
        <v>31</v>
      </c>
      <c r="I2799" s="2">
        <v>109</v>
      </c>
      <c r="J2799" s="2" t="s">
        <v>63</v>
      </c>
      <c r="K2799" s="2" t="s">
        <v>64</v>
      </c>
      <c r="L2799" s="2" t="s">
        <v>35</v>
      </c>
      <c r="M2799" s="2" t="s">
        <v>71</v>
      </c>
      <c r="N2799" s="2">
        <v>-1</v>
      </c>
      <c r="O2799" s="2">
        <v>4</v>
      </c>
      <c r="P2799" s="2">
        <v>140</v>
      </c>
      <c r="Q2799" s="2" t="str">
        <f>VLOOKUP(A2799,'Additional Data'!$A$1:$D$9949,2,0)</f>
        <v>Website</v>
      </c>
      <c r="R2799" s="2" t="str">
        <f>VLOOKUP(A2799,'Additional Data'!$A$1:$D$9949,4,0)</f>
        <v>Debit Card</v>
      </c>
      <c r="S2799" s="5">
        <f>VLOOKUP(A2799,'Additional Data'!$A$1:$D$9949,3,0)</f>
        <v>2796</v>
      </c>
      <c r="T2799" s="2" t="str">
        <f>HLOOKUP(B2799,'Additional Data'!$F$1:$N$2,2,0)</f>
        <v>Gaming Console</v>
      </c>
    </row>
    <row r="2800" spans="1:20" ht="14.25" customHeight="1">
      <c r="A2800" s="2">
        <v>398193</v>
      </c>
      <c r="B2800" s="2" t="s">
        <v>39</v>
      </c>
      <c r="C2800" s="2" t="s">
        <v>32</v>
      </c>
      <c r="D2800" s="2" t="s">
        <v>34</v>
      </c>
      <c r="E2800" s="4">
        <v>43534.118831018517</v>
      </c>
      <c r="F2800" s="4">
        <v>43539.118831018517</v>
      </c>
      <c r="G2800" s="4">
        <v>43539.118831018517</v>
      </c>
      <c r="H2800" s="2">
        <v>35</v>
      </c>
      <c r="I2800" s="2">
        <v>111</v>
      </c>
      <c r="J2800" s="2" t="s">
        <v>60</v>
      </c>
      <c r="K2800" s="2" t="s">
        <v>61</v>
      </c>
      <c r="L2800" s="2" t="s">
        <v>35</v>
      </c>
      <c r="M2800" s="2" t="s">
        <v>59</v>
      </c>
      <c r="N2800" s="2">
        <v>0</v>
      </c>
      <c r="O2800" s="2">
        <v>5</v>
      </c>
      <c r="P2800" s="2">
        <v>146</v>
      </c>
      <c r="Q2800" s="2" t="str">
        <f>VLOOKUP(A2800,'Additional Data'!$A$1:$D$9949,2,0)</f>
        <v>Website</v>
      </c>
      <c r="R2800" s="2" t="str">
        <f>VLOOKUP(A2800,'Additional Data'!$A$1:$D$9949,4,0)</f>
        <v>Credit Card</v>
      </c>
      <c r="S2800" s="5">
        <f>VLOOKUP(A2800,'Additional Data'!$A$1:$D$9949,3,0)</f>
        <v>3469.6117559999998</v>
      </c>
      <c r="T2800" s="2" t="str">
        <f>HLOOKUP(B2800,'Additional Data'!$F$1:$N$2,2,0)</f>
        <v>Mobile</v>
      </c>
    </row>
    <row r="2801" spans="1:20" ht="14.25" customHeight="1">
      <c r="A2801" s="2">
        <v>291149</v>
      </c>
      <c r="B2801" s="2" t="s">
        <v>46</v>
      </c>
      <c r="C2801" s="2" t="s">
        <v>32</v>
      </c>
      <c r="D2801" s="2" t="s">
        <v>34</v>
      </c>
      <c r="E2801" s="4">
        <v>43534.119525462964</v>
      </c>
      <c r="F2801" s="4">
        <v>43534.119525462964</v>
      </c>
      <c r="G2801" s="4">
        <v>43540.119525462964</v>
      </c>
      <c r="H2801" s="2">
        <v>0</v>
      </c>
      <c r="I2801" s="2">
        <v>125</v>
      </c>
      <c r="J2801" s="2" t="s">
        <v>32</v>
      </c>
      <c r="K2801" s="2" t="s">
        <v>82</v>
      </c>
      <c r="L2801" s="2" t="s">
        <v>67</v>
      </c>
      <c r="M2801" s="2" t="s">
        <v>59</v>
      </c>
      <c r="N2801" s="2">
        <v>-6</v>
      </c>
      <c r="O2801" s="2">
        <v>0</v>
      </c>
      <c r="P2801" s="2">
        <v>125</v>
      </c>
      <c r="Q2801" s="2" t="str">
        <f>VLOOKUP(A2801,'Additional Data'!$A$1:$D$9949,2,0)</f>
        <v>App</v>
      </c>
      <c r="R2801" s="2" t="str">
        <f>VLOOKUP(A2801,'Additional Data'!$A$1:$D$9949,4,0)</f>
        <v>Credit Card</v>
      </c>
      <c r="S2801" s="5">
        <f>VLOOKUP(A2801,'Additional Data'!$A$1:$D$9949,3,0)</f>
        <v>3223.9336109999999</v>
      </c>
      <c r="T2801" s="2" t="str">
        <f>HLOOKUP(B2801,'Additional Data'!$F$1:$N$2,2,0)</f>
        <v>TV</v>
      </c>
    </row>
    <row r="2802" spans="1:20" ht="14.25" customHeight="1">
      <c r="A2802" s="2">
        <v>733919</v>
      </c>
      <c r="B2802" s="2" t="s">
        <v>39</v>
      </c>
      <c r="C2802" s="2" t="s">
        <v>32</v>
      </c>
      <c r="D2802" s="2" t="s">
        <v>34</v>
      </c>
      <c r="E2802" s="4">
        <v>43534.122187499997</v>
      </c>
      <c r="F2802" s="4">
        <v>43538.122187499997</v>
      </c>
      <c r="G2802" s="4">
        <v>43538.122187499997</v>
      </c>
      <c r="H2802" s="2">
        <v>0</v>
      </c>
      <c r="I2802" s="2">
        <v>125</v>
      </c>
      <c r="J2802" s="2" t="s">
        <v>32</v>
      </c>
      <c r="K2802" s="2" t="s">
        <v>82</v>
      </c>
      <c r="L2802" s="2" t="s">
        <v>67</v>
      </c>
      <c r="M2802" s="2" t="s">
        <v>59</v>
      </c>
      <c r="N2802" s="2">
        <v>0</v>
      </c>
      <c r="O2802" s="2">
        <v>4</v>
      </c>
      <c r="P2802" s="2">
        <v>125</v>
      </c>
      <c r="Q2802" s="2" t="str">
        <f>VLOOKUP(A2802,'Additional Data'!$A$1:$D$9949,2,0)</f>
        <v>App</v>
      </c>
      <c r="R2802" s="2" t="str">
        <f>VLOOKUP(A2802,'Additional Data'!$A$1:$D$9949,4,0)</f>
        <v>Credit Card</v>
      </c>
      <c r="S2802" s="5">
        <f>VLOOKUP(A2802,'Additional Data'!$A$1:$D$9949,3,0)</f>
        <v>3023.9706639999999</v>
      </c>
      <c r="T2802" s="2" t="str">
        <f>HLOOKUP(B2802,'Additional Data'!$F$1:$N$2,2,0)</f>
        <v>Mobile</v>
      </c>
    </row>
    <row r="2803" spans="1:20" ht="14.25" customHeight="1">
      <c r="A2803" s="2">
        <v>282165</v>
      </c>
      <c r="B2803" s="2" t="s">
        <v>30</v>
      </c>
      <c r="C2803" s="2" t="s">
        <v>32</v>
      </c>
      <c r="D2803" s="2" t="s">
        <v>34</v>
      </c>
      <c r="E2803" s="4">
        <v>43534.125335648147</v>
      </c>
      <c r="F2803" s="4">
        <v>43543.125335648147</v>
      </c>
      <c r="G2803" s="4">
        <v>43541.125335648147</v>
      </c>
      <c r="H2803" s="2">
        <v>46</v>
      </c>
      <c r="I2803" s="2">
        <v>128</v>
      </c>
      <c r="J2803" s="2" t="s">
        <v>41</v>
      </c>
      <c r="K2803" s="2" t="s">
        <v>58</v>
      </c>
      <c r="L2803" s="2" t="s">
        <v>35</v>
      </c>
      <c r="M2803" s="2" t="s">
        <v>59</v>
      </c>
      <c r="N2803" s="2">
        <v>2</v>
      </c>
      <c r="O2803" s="2">
        <v>9</v>
      </c>
      <c r="P2803" s="2">
        <v>174</v>
      </c>
      <c r="Q2803" s="2" t="str">
        <f>VLOOKUP(A2803,'Additional Data'!$A$1:$D$9949,2,0)</f>
        <v>Website</v>
      </c>
      <c r="R2803" s="2" t="str">
        <f>VLOOKUP(A2803,'Additional Data'!$A$1:$D$9949,4,0)</f>
        <v>Credit Card</v>
      </c>
      <c r="S2803" s="5">
        <f>VLOOKUP(A2803,'Additional Data'!$A$1:$D$9949,3,0)</f>
        <v>753</v>
      </c>
      <c r="T2803" s="2" t="str">
        <f>HLOOKUP(B2803,'Additional Data'!$F$1:$N$2,2,0)</f>
        <v>PC</v>
      </c>
    </row>
    <row r="2804" spans="1:20" ht="14.25" customHeight="1">
      <c r="A2804" s="2">
        <v>772648</v>
      </c>
      <c r="B2804" s="2" t="s">
        <v>36</v>
      </c>
      <c r="C2804" s="2" t="s">
        <v>41</v>
      </c>
      <c r="D2804" s="2" t="s">
        <v>34</v>
      </c>
      <c r="E2804" s="4">
        <v>43534.128217592595</v>
      </c>
      <c r="F2804" s="4">
        <v>43534.128217592595</v>
      </c>
      <c r="G2804" s="4">
        <v>43540.128217592595</v>
      </c>
      <c r="H2804" s="2">
        <v>0</v>
      </c>
      <c r="I2804" s="2">
        <v>122</v>
      </c>
      <c r="J2804" s="2" t="s">
        <v>41</v>
      </c>
      <c r="K2804" s="2" t="s">
        <v>66</v>
      </c>
      <c r="L2804" s="2" t="s">
        <v>67</v>
      </c>
      <c r="M2804" s="2" t="s">
        <v>71</v>
      </c>
      <c r="N2804" s="2">
        <v>-6</v>
      </c>
      <c r="O2804" s="2">
        <v>0</v>
      </c>
      <c r="P2804" s="2">
        <v>122</v>
      </c>
      <c r="Q2804" s="2" t="str">
        <f>VLOOKUP(A2804,'Additional Data'!$A$1:$D$9949,2,0)</f>
        <v>App</v>
      </c>
      <c r="R2804" s="2" t="str">
        <f>VLOOKUP(A2804,'Additional Data'!$A$1:$D$9949,4,0)</f>
        <v>Debit Card</v>
      </c>
      <c r="S2804" s="5">
        <f>VLOOKUP(A2804,'Additional Data'!$A$1:$D$9949,3,0)</f>
        <v>3541</v>
      </c>
      <c r="T2804" s="2" t="str">
        <f>HLOOKUP(B2804,'Additional Data'!$F$1:$N$2,2,0)</f>
        <v>Laptop</v>
      </c>
    </row>
    <row r="2805" spans="1:20" ht="14.25" customHeight="1">
      <c r="A2805" s="2">
        <v>3761</v>
      </c>
      <c r="B2805" s="2" t="s">
        <v>36</v>
      </c>
      <c r="C2805" s="2" t="s">
        <v>41</v>
      </c>
      <c r="D2805" s="2" t="s">
        <v>34</v>
      </c>
      <c r="E2805" s="4">
        <v>43534.129548611112</v>
      </c>
      <c r="F2805" s="4">
        <v>43538.129548611112</v>
      </c>
      <c r="G2805" s="4">
        <v>43537.129548611112</v>
      </c>
      <c r="H2805" s="2">
        <v>0</v>
      </c>
      <c r="I2805" s="2">
        <v>125</v>
      </c>
      <c r="J2805" s="2" t="s">
        <v>41</v>
      </c>
      <c r="K2805" s="2" t="s">
        <v>66</v>
      </c>
      <c r="L2805" s="2" t="s">
        <v>67</v>
      </c>
      <c r="M2805" s="2" t="s">
        <v>59</v>
      </c>
      <c r="N2805" s="2">
        <v>1</v>
      </c>
      <c r="O2805" s="2">
        <v>4</v>
      </c>
      <c r="P2805" s="2">
        <v>125</v>
      </c>
      <c r="Q2805" s="2" t="str">
        <f>VLOOKUP(A2805,'Additional Data'!$A$1:$D$9949,2,0)</f>
        <v>App</v>
      </c>
      <c r="R2805" s="2" t="str">
        <f>VLOOKUP(A2805,'Additional Data'!$A$1:$D$9949,4,0)</f>
        <v>Credit Card</v>
      </c>
      <c r="S2805" s="5">
        <f>VLOOKUP(A2805,'Additional Data'!$A$1:$D$9949,3,0)</f>
        <v>3386.2631889999998</v>
      </c>
      <c r="T2805" s="2" t="str">
        <f>HLOOKUP(B2805,'Additional Data'!$F$1:$N$2,2,0)</f>
        <v>Laptop</v>
      </c>
    </row>
    <row r="2806" spans="1:20" ht="14.25" customHeight="1">
      <c r="A2806" s="2">
        <v>677504</v>
      </c>
      <c r="B2806" s="2" t="s">
        <v>30</v>
      </c>
      <c r="C2806" s="2" t="s">
        <v>32</v>
      </c>
      <c r="D2806" s="2" t="s">
        <v>34</v>
      </c>
      <c r="E2806" s="4">
        <v>43534.133796296293</v>
      </c>
      <c r="F2806" s="4">
        <v>43536.133796296293</v>
      </c>
      <c r="G2806" s="4">
        <v>43540.133796296293</v>
      </c>
      <c r="H2806" s="2">
        <v>40</v>
      </c>
      <c r="I2806" s="2">
        <v>125</v>
      </c>
      <c r="J2806" s="2" t="s">
        <v>41</v>
      </c>
      <c r="K2806" s="2" t="s">
        <v>58</v>
      </c>
      <c r="L2806" s="2" t="s">
        <v>35</v>
      </c>
      <c r="M2806" s="2" t="s">
        <v>71</v>
      </c>
      <c r="N2806" s="2">
        <v>-4</v>
      </c>
      <c r="O2806" s="2">
        <v>2</v>
      </c>
      <c r="P2806" s="2">
        <v>165</v>
      </c>
      <c r="Q2806" s="2" t="str">
        <f>VLOOKUP(A2806,'Additional Data'!$A$1:$D$9949,2,0)</f>
        <v>App</v>
      </c>
      <c r="R2806" s="2" t="str">
        <f>VLOOKUP(A2806,'Additional Data'!$A$1:$D$9949,4,0)</f>
        <v>Debit Card</v>
      </c>
      <c r="S2806" s="5">
        <f>VLOOKUP(A2806,'Additional Data'!$A$1:$D$9949,3,0)</f>
        <v>1937</v>
      </c>
      <c r="T2806" s="2" t="str">
        <f>HLOOKUP(B2806,'Additional Data'!$F$1:$N$2,2,0)</f>
        <v>PC</v>
      </c>
    </row>
    <row r="2807" spans="1:20" ht="14.25" customHeight="1">
      <c r="A2807" s="2">
        <v>370083</v>
      </c>
      <c r="B2807" s="2" t="s">
        <v>47</v>
      </c>
      <c r="C2807" s="2" t="s">
        <v>32</v>
      </c>
      <c r="D2807" s="2" t="s">
        <v>34</v>
      </c>
      <c r="E2807" s="4">
        <v>43534.135439814818</v>
      </c>
      <c r="F2807" s="4">
        <v>43540.135439814818</v>
      </c>
      <c r="G2807" s="4">
        <v>43540.135439814818</v>
      </c>
      <c r="H2807" s="2">
        <v>35</v>
      </c>
      <c r="I2807" s="2">
        <v>108</v>
      </c>
      <c r="J2807" s="2" t="s">
        <v>60</v>
      </c>
      <c r="K2807" s="2" t="s">
        <v>61</v>
      </c>
      <c r="L2807" s="2" t="s">
        <v>35</v>
      </c>
      <c r="M2807" s="2" t="s">
        <v>59</v>
      </c>
      <c r="N2807" s="2">
        <v>0</v>
      </c>
      <c r="O2807" s="2">
        <v>6</v>
      </c>
      <c r="P2807" s="2">
        <v>143</v>
      </c>
      <c r="Q2807" s="2" t="str">
        <f>VLOOKUP(A2807,'Additional Data'!$A$1:$D$9949,2,0)</f>
        <v>Website</v>
      </c>
      <c r="R2807" s="2" t="str">
        <f>VLOOKUP(A2807,'Additional Data'!$A$1:$D$9949,4,0)</f>
        <v>Cash On Delivery</v>
      </c>
      <c r="S2807" s="5">
        <f>VLOOKUP(A2807,'Additional Data'!$A$1:$D$9949,3,0)</f>
        <v>2075.6946149999999</v>
      </c>
      <c r="T2807" s="2" t="str">
        <f>HLOOKUP(B2807,'Additional Data'!$F$1:$N$2,2,0)</f>
        <v>Tablet</v>
      </c>
    </row>
    <row r="2808" spans="1:20" ht="14.25" customHeight="1">
      <c r="A2808" s="2">
        <v>757590</v>
      </c>
      <c r="B2808" s="2" t="s">
        <v>42</v>
      </c>
      <c r="C2808" s="2" t="s">
        <v>32</v>
      </c>
      <c r="D2808" s="2" t="s">
        <v>34</v>
      </c>
      <c r="E2808" s="4">
        <v>43534.142442129632</v>
      </c>
      <c r="F2808" s="4">
        <v>43536.142442129632</v>
      </c>
      <c r="G2808" s="4">
        <v>43537.142442129632</v>
      </c>
      <c r="H2808" s="2">
        <v>70</v>
      </c>
      <c r="I2808" s="2">
        <v>100</v>
      </c>
      <c r="J2808" s="2" t="s">
        <v>41</v>
      </c>
      <c r="K2808" s="2" t="s">
        <v>58</v>
      </c>
      <c r="L2808" s="2" t="s">
        <v>35</v>
      </c>
      <c r="M2808" s="2" t="s">
        <v>71</v>
      </c>
      <c r="N2808" s="2">
        <v>-1</v>
      </c>
      <c r="O2808" s="2">
        <v>2</v>
      </c>
      <c r="P2808" s="2">
        <v>170</v>
      </c>
      <c r="Q2808" s="2" t="str">
        <f>VLOOKUP(A2808,'Additional Data'!$A$1:$D$9949,2,0)</f>
        <v>Website</v>
      </c>
      <c r="R2808" s="2" t="str">
        <f>VLOOKUP(A2808,'Additional Data'!$A$1:$D$9949,4,0)</f>
        <v>Debit Card</v>
      </c>
      <c r="S2808" s="5">
        <f>VLOOKUP(A2808,'Additional Data'!$A$1:$D$9949,3,0)</f>
        <v>1524</v>
      </c>
      <c r="T2808" s="2" t="str">
        <f>HLOOKUP(B2808,'Additional Data'!$F$1:$N$2,2,0)</f>
        <v>TV</v>
      </c>
    </row>
    <row r="2809" spans="1:20" ht="14.25" customHeight="1">
      <c r="A2809" s="2">
        <v>579112</v>
      </c>
      <c r="B2809" s="2" t="s">
        <v>39</v>
      </c>
      <c r="C2809" s="2" t="s">
        <v>41</v>
      </c>
      <c r="D2809" s="2" t="s">
        <v>34</v>
      </c>
      <c r="E2809" s="4">
        <v>43534.147638888891</v>
      </c>
      <c r="F2809" s="4">
        <v>43536.147638888891</v>
      </c>
      <c r="G2809" s="4">
        <v>43538.147638888891</v>
      </c>
      <c r="H2809" s="2">
        <v>0</v>
      </c>
      <c r="I2809" s="2">
        <v>102</v>
      </c>
      <c r="J2809" s="2" t="s">
        <v>41</v>
      </c>
      <c r="K2809" s="2" t="s">
        <v>66</v>
      </c>
      <c r="L2809" s="2" t="s">
        <v>67</v>
      </c>
      <c r="M2809" s="2" t="s">
        <v>71</v>
      </c>
      <c r="N2809" s="2">
        <v>-2</v>
      </c>
      <c r="O2809" s="2">
        <v>2</v>
      </c>
      <c r="P2809" s="2">
        <v>102</v>
      </c>
      <c r="Q2809" s="2" t="str">
        <f>VLOOKUP(A2809,'Additional Data'!$A$1:$D$9949,2,0)</f>
        <v>App</v>
      </c>
      <c r="R2809" s="2" t="str">
        <f>VLOOKUP(A2809,'Additional Data'!$A$1:$D$9949,4,0)</f>
        <v>Debit Card</v>
      </c>
      <c r="S2809" s="5">
        <f>VLOOKUP(A2809,'Additional Data'!$A$1:$D$9949,3,0)</f>
        <v>887</v>
      </c>
      <c r="T2809" s="2" t="str">
        <f>HLOOKUP(B2809,'Additional Data'!$F$1:$N$2,2,0)</f>
        <v>Mobile</v>
      </c>
    </row>
    <row r="2810" spans="1:20" ht="14.25" customHeight="1">
      <c r="A2810" s="2">
        <v>454884</v>
      </c>
      <c r="B2810" s="2" t="s">
        <v>36</v>
      </c>
      <c r="C2810" s="2" t="s">
        <v>41</v>
      </c>
      <c r="D2810" s="2" t="s">
        <v>34</v>
      </c>
      <c r="E2810" s="4">
        <v>43534.148090277777</v>
      </c>
      <c r="F2810" s="4">
        <v>43536.148090277777</v>
      </c>
      <c r="G2810" s="4">
        <v>43540.148090277777</v>
      </c>
      <c r="H2810" s="2">
        <v>0</v>
      </c>
      <c r="I2810" s="2">
        <v>126</v>
      </c>
      <c r="J2810" s="2" t="s">
        <v>41</v>
      </c>
      <c r="K2810" s="2" t="s">
        <v>66</v>
      </c>
      <c r="L2810" s="2" t="s">
        <v>67</v>
      </c>
      <c r="M2810" s="2" t="s">
        <v>71</v>
      </c>
      <c r="N2810" s="2">
        <v>-4</v>
      </c>
      <c r="O2810" s="2">
        <v>2</v>
      </c>
      <c r="P2810" s="2">
        <v>126</v>
      </c>
      <c r="Q2810" s="2" t="str">
        <f>VLOOKUP(A2810,'Additional Data'!$A$1:$D$9949,2,0)</f>
        <v>Website</v>
      </c>
      <c r="R2810" s="2" t="str">
        <f>VLOOKUP(A2810,'Additional Data'!$A$1:$D$9949,4,0)</f>
        <v>Debit Card</v>
      </c>
      <c r="S2810" s="5">
        <f>VLOOKUP(A2810,'Additional Data'!$A$1:$D$9949,3,0)</f>
        <v>1149</v>
      </c>
      <c r="T2810" s="2" t="str">
        <f>HLOOKUP(B2810,'Additional Data'!$F$1:$N$2,2,0)</f>
        <v>Laptop</v>
      </c>
    </row>
    <row r="2811" spans="1:20" ht="14.25" customHeight="1">
      <c r="A2811" s="2">
        <v>80630</v>
      </c>
      <c r="B2811" s="2" t="s">
        <v>36</v>
      </c>
      <c r="C2811" s="2" t="s">
        <v>32</v>
      </c>
      <c r="D2811" s="2" t="s">
        <v>34</v>
      </c>
      <c r="E2811" s="4">
        <v>43534.149918981479</v>
      </c>
      <c r="F2811" s="4">
        <v>43540.149918981479</v>
      </c>
      <c r="G2811" s="4">
        <v>43541.149918981479</v>
      </c>
      <c r="H2811" s="2">
        <v>32</v>
      </c>
      <c r="I2811" s="2">
        <v>123</v>
      </c>
      <c r="J2811" s="2" t="s">
        <v>41</v>
      </c>
      <c r="K2811" s="2" t="s">
        <v>58</v>
      </c>
      <c r="L2811" s="2" t="s">
        <v>35</v>
      </c>
      <c r="M2811" s="2" t="s">
        <v>59</v>
      </c>
      <c r="N2811" s="2">
        <v>-1</v>
      </c>
      <c r="O2811" s="2">
        <v>6</v>
      </c>
      <c r="P2811" s="2">
        <v>155</v>
      </c>
      <c r="Q2811" s="2" t="str">
        <f>VLOOKUP(A2811,'Additional Data'!$A$1:$D$9949,2,0)</f>
        <v>App</v>
      </c>
      <c r="R2811" s="2" t="str">
        <f>VLOOKUP(A2811,'Additional Data'!$A$1:$D$9949,4,0)</f>
        <v>Debit Card</v>
      </c>
      <c r="S2811" s="5">
        <f>VLOOKUP(A2811,'Additional Data'!$A$1:$D$9949,3,0)</f>
        <v>1729.6345510000001</v>
      </c>
      <c r="T2811" s="2" t="str">
        <f>HLOOKUP(B2811,'Additional Data'!$F$1:$N$2,2,0)</f>
        <v>Laptop</v>
      </c>
    </row>
    <row r="2812" spans="1:20" ht="14.25" customHeight="1">
      <c r="A2812" s="2">
        <v>645534</v>
      </c>
      <c r="B2812" s="2" t="s">
        <v>48</v>
      </c>
      <c r="C2812" s="2" t="s">
        <v>41</v>
      </c>
      <c r="D2812" s="2" t="s">
        <v>34</v>
      </c>
      <c r="E2812" s="4">
        <v>43534.151759259257</v>
      </c>
      <c r="F2812" s="4">
        <v>43540.151759259257</v>
      </c>
      <c r="G2812" s="4">
        <v>43540.151759259257</v>
      </c>
      <c r="H2812" s="2">
        <v>30</v>
      </c>
      <c r="I2812" s="2">
        <v>115</v>
      </c>
      <c r="J2812" s="2" t="s">
        <v>60</v>
      </c>
      <c r="K2812" s="2" t="s">
        <v>77</v>
      </c>
      <c r="L2812" s="2" t="s">
        <v>35</v>
      </c>
      <c r="M2812" s="2" t="s">
        <v>59</v>
      </c>
      <c r="N2812" s="2">
        <v>0</v>
      </c>
      <c r="O2812" s="2">
        <v>6</v>
      </c>
      <c r="P2812" s="2">
        <v>145</v>
      </c>
      <c r="Q2812" s="2" t="str">
        <f>VLOOKUP(A2812,'Additional Data'!$A$1:$D$9949,2,0)</f>
        <v>Website</v>
      </c>
      <c r="R2812" s="2" t="str">
        <f>VLOOKUP(A2812,'Additional Data'!$A$1:$D$9949,4,0)</f>
        <v>Debit Card</v>
      </c>
      <c r="S2812" s="5">
        <f>VLOOKUP(A2812,'Additional Data'!$A$1:$D$9949,3,0)</f>
        <v>889</v>
      </c>
      <c r="T2812" s="2" t="str">
        <f>HLOOKUP(B2812,'Additional Data'!$F$1:$N$2,2,0)</f>
        <v>Gaming Console</v>
      </c>
    </row>
    <row r="2813" spans="1:20" ht="14.25" customHeight="1">
      <c r="A2813" s="2">
        <v>814929</v>
      </c>
      <c r="B2813" s="2" t="s">
        <v>30</v>
      </c>
      <c r="C2813" s="2" t="s">
        <v>32</v>
      </c>
      <c r="D2813" s="2" t="s">
        <v>34</v>
      </c>
      <c r="E2813" s="4">
        <v>43534.152037037034</v>
      </c>
      <c r="F2813" s="4">
        <v>43541.152037037034</v>
      </c>
      <c r="G2813" s="4">
        <v>43538.152037037034</v>
      </c>
      <c r="H2813" s="2">
        <v>82</v>
      </c>
      <c r="I2813" s="2">
        <v>92</v>
      </c>
      <c r="J2813" s="2" t="s">
        <v>63</v>
      </c>
      <c r="K2813" s="2" t="s">
        <v>81</v>
      </c>
      <c r="L2813" s="2" t="s">
        <v>35</v>
      </c>
      <c r="M2813" s="2" t="s">
        <v>71</v>
      </c>
      <c r="N2813" s="2">
        <v>3</v>
      </c>
      <c r="O2813" s="2">
        <v>7</v>
      </c>
      <c r="P2813" s="2">
        <v>174</v>
      </c>
      <c r="Q2813" s="2" t="str">
        <f>VLOOKUP(A2813,'Additional Data'!$A$1:$D$9949,2,0)</f>
        <v>Website</v>
      </c>
      <c r="R2813" s="2" t="str">
        <f>VLOOKUP(A2813,'Additional Data'!$A$1:$D$9949,4,0)</f>
        <v>Credit Card</v>
      </c>
      <c r="S2813" s="5">
        <f>VLOOKUP(A2813,'Additional Data'!$A$1:$D$9949,3,0)</f>
        <v>3290</v>
      </c>
      <c r="T2813" s="2" t="str">
        <f>HLOOKUP(B2813,'Additional Data'!$F$1:$N$2,2,0)</f>
        <v>PC</v>
      </c>
    </row>
    <row r="2814" spans="1:20" ht="14.25" customHeight="1">
      <c r="A2814" s="2">
        <v>635133</v>
      </c>
      <c r="B2814" s="2" t="s">
        <v>36</v>
      </c>
      <c r="C2814" s="2" t="s">
        <v>41</v>
      </c>
      <c r="D2814" s="2" t="s">
        <v>34</v>
      </c>
      <c r="E2814" s="4">
        <v>43534.153634259259</v>
      </c>
      <c r="F2814" s="4">
        <v>43539.153634259259</v>
      </c>
      <c r="G2814" s="4">
        <v>43539.153634259259</v>
      </c>
      <c r="H2814" s="2">
        <v>0</v>
      </c>
      <c r="I2814" s="2">
        <v>128</v>
      </c>
      <c r="J2814" s="2" t="s">
        <v>41</v>
      </c>
      <c r="K2814" s="2" t="s">
        <v>66</v>
      </c>
      <c r="L2814" s="2" t="s">
        <v>67</v>
      </c>
      <c r="M2814" s="2" t="s">
        <v>59</v>
      </c>
      <c r="N2814" s="2">
        <v>0</v>
      </c>
      <c r="O2814" s="2">
        <v>5</v>
      </c>
      <c r="P2814" s="2">
        <v>128</v>
      </c>
      <c r="Q2814" s="2" t="str">
        <f>VLOOKUP(A2814,'Additional Data'!$A$1:$D$9949,2,0)</f>
        <v>Website</v>
      </c>
      <c r="R2814" s="2" t="str">
        <f>VLOOKUP(A2814,'Additional Data'!$A$1:$D$9949,4,0)</f>
        <v>Credit Card</v>
      </c>
      <c r="S2814" s="5">
        <f>VLOOKUP(A2814,'Additional Data'!$A$1:$D$9949,3,0)</f>
        <v>2394</v>
      </c>
      <c r="T2814" s="2" t="str">
        <f>HLOOKUP(B2814,'Additional Data'!$F$1:$N$2,2,0)</f>
        <v>Laptop</v>
      </c>
    </row>
    <row r="2815" spans="1:20" ht="14.25" customHeight="1">
      <c r="A2815" s="2">
        <v>950441</v>
      </c>
      <c r="B2815" s="2" t="s">
        <v>39</v>
      </c>
      <c r="C2815" s="2" t="s">
        <v>41</v>
      </c>
      <c r="D2815" s="2" t="s">
        <v>34</v>
      </c>
      <c r="E2815" s="4">
        <v>43534.157187500001</v>
      </c>
      <c r="F2815" s="4">
        <v>43539.157187500001</v>
      </c>
      <c r="G2815" s="4">
        <v>43538.157187500001</v>
      </c>
      <c r="H2815" s="2">
        <v>49</v>
      </c>
      <c r="I2815" s="2">
        <v>121</v>
      </c>
      <c r="J2815" s="2" t="s">
        <v>32</v>
      </c>
      <c r="K2815" s="2" t="s">
        <v>70</v>
      </c>
      <c r="L2815" s="2" t="s">
        <v>35</v>
      </c>
      <c r="M2815" s="2" t="s">
        <v>59</v>
      </c>
      <c r="N2815" s="2">
        <v>1</v>
      </c>
      <c r="O2815" s="2">
        <v>5</v>
      </c>
      <c r="P2815" s="2">
        <v>170</v>
      </c>
      <c r="Q2815" s="2" t="str">
        <f>VLOOKUP(A2815,'Additional Data'!$A$1:$D$9949,2,0)</f>
        <v>App</v>
      </c>
      <c r="R2815" s="2" t="str">
        <f>VLOOKUP(A2815,'Additional Data'!$A$1:$D$9949,4,0)</f>
        <v>Credit Card</v>
      </c>
      <c r="S2815" s="5">
        <f>VLOOKUP(A2815,'Additional Data'!$A$1:$D$9949,3,0)</f>
        <v>1052.5209090000001</v>
      </c>
      <c r="T2815" s="2" t="str">
        <f>HLOOKUP(B2815,'Additional Data'!$F$1:$N$2,2,0)</f>
        <v>Mobile</v>
      </c>
    </row>
    <row r="2816" spans="1:20" ht="14.25" customHeight="1">
      <c r="A2816" s="2">
        <v>115794</v>
      </c>
      <c r="B2816" s="2" t="s">
        <v>42</v>
      </c>
      <c r="C2816" s="2" t="s">
        <v>41</v>
      </c>
      <c r="D2816" s="2" t="s">
        <v>34</v>
      </c>
      <c r="E2816" s="4">
        <v>43534.159351851849</v>
      </c>
      <c r="F2816" s="4">
        <v>43540.159351851849</v>
      </c>
      <c r="G2816" s="4">
        <v>43539.159351851849</v>
      </c>
      <c r="H2816" s="2">
        <v>72</v>
      </c>
      <c r="I2816" s="2">
        <v>107</v>
      </c>
      <c r="J2816" s="2" t="s">
        <v>73</v>
      </c>
      <c r="K2816" s="2" t="s">
        <v>80</v>
      </c>
      <c r="L2816" s="2" t="s">
        <v>35</v>
      </c>
      <c r="M2816" s="2" t="s">
        <v>71</v>
      </c>
      <c r="N2816" s="2">
        <v>1</v>
      </c>
      <c r="O2816" s="2">
        <v>6</v>
      </c>
      <c r="P2816" s="2">
        <v>179</v>
      </c>
      <c r="Q2816" s="2" t="str">
        <f>VLOOKUP(A2816,'Additional Data'!$A$1:$D$9949,2,0)</f>
        <v>Website</v>
      </c>
      <c r="R2816" s="2" t="str">
        <f>VLOOKUP(A2816,'Additional Data'!$A$1:$D$9949,4,0)</f>
        <v>Debit Card</v>
      </c>
      <c r="S2816" s="5">
        <f>VLOOKUP(A2816,'Additional Data'!$A$1:$D$9949,3,0)</f>
        <v>2266</v>
      </c>
      <c r="T2816" s="2" t="str">
        <f>HLOOKUP(B2816,'Additional Data'!$F$1:$N$2,2,0)</f>
        <v>TV</v>
      </c>
    </row>
    <row r="2817" spans="1:20" ht="14.25" customHeight="1">
      <c r="A2817" s="2">
        <v>779727</v>
      </c>
      <c r="B2817" s="2" t="s">
        <v>30</v>
      </c>
      <c r="C2817" s="2" t="s">
        <v>32</v>
      </c>
      <c r="D2817" s="2" t="s">
        <v>34</v>
      </c>
      <c r="E2817" s="4">
        <v>43534.162233796298</v>
      </c>
      <c r="F2817" s="4">
        <v>43538.162233796298</v>
      </c>
      <c r="G2817" s="4">
        <v>43539.162233796298</v>
      </c>
      <c r="H2817" s="2">
        <v>0</v>
      </c>
      <c r="I2817" s="2">
        <v>130</v>
      </c>
      <c r="J2817" s="2" t="s">
        <v>32</v>
      </c>
      <c r="K2817" s="2" t="s">
        <v>82</v>
      </c>
      <c r="L2817" s="2" t="s">
        <v>67</v>
      </c>
      <c r="M2817" s="2" t="s">
        <v>59</v>
      </c>
      <c r="N2817" s="2">
        <v>-1</v>
      </c>
      <c r="O2817" s="2">
        <v>4</v>
      </c>
      <c r="P2817" s="2">
        <v>130</v>
      </c>
      <c r="Q2817" s="2" t="str">
        <f>VLOOKUP(A2817,'Additional Data'!$A$1:$D$9949,2,0)</f>
        <v>Website</v>
      </c>
      <c r="R2817" s="2" t="str">
        <f>VLOOKUP(A2817,'Additional Data'!$A$1:$D$9949,4,0)</f>
        <v>Credit Card</v>
      </c>
      <c r="S2817" s="5">
        <f>VLOOKUP(A2817,'Additional Data'!$A$1:$D$9949,3,0)</f>
        <v>3486.959218</v>
      </c>
      <c r="T2817" s="2" t="str">
        <f>HLOOKUP(B2817,'Additional Data'!$F$1:$N$2,2,0)</f>
        <v>PC</v>
      </c>
    </row>
    <row r="2818" spans="1:20" ht="14.25" customHeight="1">
      <c r="A2818" s="2">
        <v>625005</v>
      </c>
      <c r="B2818" s="2" t="s">
        <v>47</v>
      </c>
      <c r="C2818" s="2" t="s">
        <v>41</v>
      </c>
      <c r="D2818" s="2" t="s">
        <v>34</v>
      </c>
      <c r="E2818" s="4">
        <v>43534.162256944444</v>
      </c>
      <c r="F2818" s="4">
        <v>43539.162256944444</v>
      </c>
      <c r="G2818" s="4">
        <v>43541.162256944444</v>
      </c>
      <c r="H2818" s="2">
        <v>86</v>
      </c>
      <c r="I2818" s="2">
        <v>87</v>
      </c>
      <c r="J2818" s="2" t="s">
        <v>60</v>
      </c>
      <c r="K2818" s="2" t="s">
        <v>77</v>
      </c>
      <c r="L2818" s="2" t="s">
        <v>35</v>
      </c>
      <c r="M2818" s="2" t="s">
        <v>71</v>
      </c>
      <c r="N2818" s="2">
        <v>-2</v>
      </c>
      <c r="O2818" s="2">
        <v>5</v>
      </c>
      <c r="P2818" s="2">
        <v>173</v>
      </c>
      <c r="Q2818" s="2" t="str">
        <f>VLOOKUP(A2818,'Additional Data'!$A$1:$D$9949,2,0)</f>
        <v>Website</v>
      </c>
      <c r="R2818" s="2" t="str">
        <f>VLOOKUP(A2818,'Additional Data'!$A$1:$D$9949,4,0)</f>
        <v>Credit Card</v>
      </c>
      <c r="S2818" s="5">
        <f>VLOOKUP(A2818,'Additional Data'!$A$1:$D$9949,3,0)</f>
        <v>1022</v>
      </c>
      <c r="T2818" s="2" t="str">
        <f>HLOOKUP(B2818,'Additional Data'!$F$1:$N$2,2,0)</f>
        <v>Tablet</v>
      </c>
    </row>
    <row r="2819" spans="1:20" ht="14.25" customHeight="1">
      <c r="A2819" s="2">
        <v>345220</v>
      </c>
      <c r="B2819" s="2" t="s">
        <v>30</v>
      </c>
      <c r="C2819" s="2" t="s">
        <v>41</v>
      </c>
      <c r="D2819" s="2" t="s">
        <v>34</v>
      </c>
      <c r="E2819" s="4">
        <v>43534.165775462963</v>
      </c>
      <c r="F2819" s="4">
        <v>43535.165775462963</v>
      </c>
      <c r="G2819" s="4">
        <v>43541.165775462963</v>
      </c>
      <c r="H2819" s="2">
        <v>0</v>
      </c>
      <c r="I2819" s="2">
        <v>127</v>
      </c>
      <c r="J2819" s="2" t="s">
        <v>41</v>
      </c>
      <c r="K2819" s="2" t="s">
        <v>66</v>
      </c>
      <c r="L2819" s="2" t="s">
        <v>67</v>
      </c>
      <c r="M2819" s="2" t="s">
        <v>71</v>
      </c>
      <c r="N2819" s="2">
        <v>-6</v>
      </c>
      <c r="O2819" s="2">
        <v>1</v>
      </c>
      <c r="P2819" s="2">
        <v>127</v>
      </c>
      <c r="Q2819" s="2" t="str">
        <f>VLOOKUP(A2819,'Additional Data'!$A$1:$D$9949,2,0)</f>
        <v>App</v>
      </c>
      <c r="R2819" s="2" t="str">
        <f>VLOOKUP(A2819,'Additional Data'!$A$1:$D$9949,4,0)</f>
        <v>Debit Card</v>
      </c>
      <c r="S2819" s="5">
        <f>VLOOKUP(A2819,'Additional Data'!$A$1:$D$9949,3,0)</f>
        <v>470.5742803</v>
      </c>
      <c r="T2819" s="2" t="str">
        <f>HLOOKUP(B2819,'Additional Data'!$F$1:$N$2,2,0)</f>
        <v>PC</v>
      </c>
    </row>
    <row r="2820" spans="1:20" ht="14.25" customHeight="1">
      <c r="A2820" s="2">
        <v>705300</v>
      </c>
      <c r="B2820" s="2" t="s">
        <v>39</v>
      </c>
      <c r="C2820" s="2" t="s">
        <v>32</v>
      </c>
      <c r="D2820" s="2" t="s">
        <v>34</v>
      </c>
      <c r="E2820" s="4">
        <v>43534.16609953704</v>
      </c>
      <c r="F2820" s="4">
        <v>43539.16609953704</v>
      </c>
      <c r="G2820" s="4">
        <v>43537.16609953704</v>
      </c>
      <c r="H2820" s="2">
        <v>33</v>
      </c>
      <c r="I2820" s="2">
        <v>129</v>
      </c>
      <c r="J2820" s="2" t="s">
        <v>73</v>
      </c>
      <c r="K2820" s="2" t="s">
        <v>74</v>
      </c>
      <c r="L2820" s="2" t="s">
        <v>35</v>
      </c>
      <c r="M2820" s="2" t="s">
        <v>71</v>
      </c>
      <c r="N2820" s="2">
        <v>2</v>
      </c>
      <c r="O2820" s="2">
        <v>5</v>
      </c>
      <c r="P2820" s="2">
        <v>162</v>
      </c>
      <c r="Q2820" s="2" t="str">
        <f>VLOOKUP(A2820,'Additional Data'!$A$1:$D$9949,2,0)</f>
        <v>Website</v>
      </c>
      <c r="R2820" s="2" t="str">
        <f>VLOOKUP(A2820,'Additional Data'!$A$1:$D$9949,4,0)</f>
        <v>Debit Card</v>
      </c>
      <c r="S2820" s="5">
        <f>VLOOKUP(A2820,'Additional Data'!$A$1:$D$9949,3,0)</f>
        <v>564.72639219999996</v>
      </c>
      <c r="T2820" s="2" t="str">
        <f>HLOOKUP(B2820,'Additional Data'!$F$1:$N$2,2,0)</f>
        <v>Mobile</v>
      </c>
    </row>
    <row r="2821" spans="1:20" ht="14.25" customHeight="1">
      <c r="A2821" s="2">
        <v>562988</v>
      </c>
      <c r="B2821" s="2" t="s">
        <v>36</v>
      </c>
      <c r="C2821" s="2" t="s">
        <v>32</v>
      </c>
      <c r="D2821" s="2" t="s">
        <v>34</v>
      </c>
      <c r="E2821" s="4">
        <v>43534.167696759258</v>
      </c>
      <c r="F2821" s="4">
        <v>43538.167696759258</v>
      </c>
      <c r="G2821" s="4">
        <v>43537.167696759258</v>
      </c>
      <c r="H2821" s="2">
        <v>0</v>
      </c>
      <c r="I2821" s="2">
        <v>121</v>
      </c>
      <c r="J2821" s="2" t="s">
        <v>32</v>
      </c>
      <c r="K2821" s="2" t="s">
        <v>82</v>
      </c>
      <c r="L2821" s="2" t="s">
        <v>67</v>
      </c>
      <c r="M2821" s="2" t="s">
        <v>71</v>
      </c>
      <c r="N2821" s="2">
        <v>1</v>
      </c>
      <c r="O2821" s="2">
        <v>4</v>
      </c>
      <c r="P2821" s="2">
        <v>121</v>
      </c>
      <c r="Q2821" s="2" t="str">
        <f>VLOOKUP(A2821,'Additional Data'!$A$1:$D$9949,2,0)</f>
        <v>App</v>
      </c>
      <c r="R2821" s="2" t="str">
        <f>VLOOKUP(A2821,'Additional Data'!$A$1:$D$9949,4,0)</f>
        <v>Debit Card</v>
      </c>
      <c r="S2821" s="5">
        <f>VLOOKUP(A2821,'Additional Data'!$A$1:$D$9949,3,0)</f>
        <v>2227.3146160000001</v>
      </c>
      <c r="T2821" s="2" t="str">
        <f>HLOOKUP(B2821,'Additional Data'!$F$1:$N$2,2,0)</f>
        <v>Laptop</v>
      </c>
    </row>
    <row r="2822" spans="1:20" ht="14.25" customHeight="1">
      <c r="A2822" s="2">
        <v>242634</v>
      </c>
      <c r="B2822" s="2" t="s">
        <v>39</v>
      </c>
      <c r="C2822" s="2" t="s">
        <v>41</v>
      </c>
      <c r="D2822" s="2" t="s">
        <v>34</v>
      </c>
      <c r="E2822" s="4">
        <v>43534.171435185184</v>
      </c>
      <c r="F2822" s="4">
        <v>43540.171435185184</v>
      </c>
      <c r="G2822" s="4">
        <v>43537.171435185184</v>
      </c>
      <c r="H2822" s="2">
        <v>32</v>
      </c>
      <c r="I2822" s="2">
        <v>123</v>
      </c>
      <c r="J2822" s="2" t="s">
        <v>32</v>
      </c>
      <c r="K2822" s="2" t="s">
        <v>70</v>
      </c>
      <c r="L2822" s="2" t="s">
        <v>35</v>
      </c>
      <c r="M2822" s="2" t="s">
        <v>59</v>
      </c>
      <c r="N2822" s="2">
        <v>3</v>
      </c>
      <c r="O2822" s="2">
        <v>6</v>
      </c>
      <c r="P2822" s="2">
        <v>155</v>
      </c>
      <c r="Q2822" s="2" t="str">
        <f>VLOOKUP(A2822,'Additional Data'!$A$1:$D$9949,2,0)</f>
        <v>Website</v>
      </c>
      <c r="R2822" s="2" t="str">
        <f>VLOOKUP(A2822,'Additional Data'!$A$1:$D$9949,4,0)</f>
        <v>Debit Card</v>
      </c>
      <c r="S2822" s="5">
        <f>VLOOKUP(A2822,'Additional Data'!$A$1:$D$9949,3,0)</f>
        <v>2720.5754649999999</v>
      </c>
      <c r="T2822" s="2" t="str">
        <f>HLOOKUP(B2822,'Additional Data'!$F$1:$N$2,2,0)</f>
        <v>Mobile</v>
      </c>
    </row>
    <row r="2823" spans="1:20" ht="14.25" customHeight="1">
      <c r="A2823" s="2">
        <v>886684</v>
      </c>
      <c r="B2823" s="2" t="s">
        <v>30</v>
      </c>
      <c r="C2823" s="2" t="s">
        <v>32</v>
      </c>
      <c r="D2823" s="2" t="s">
        <v>34</v>
      </c>
      <c r="E2823" s="4">
        <v>43534.176701388889</v>
      </c>
      <c r="F2823" s="4">
        <v>43536.176701388889</v>
      </c>
      <c r="G2823" s="4">
        <v>43541.176701388889</v>
      </c>
      <c r="H2823" s="2">
        <v>34</v>
      </c>
      <c r="I2823" s="2">
        <v>129</v>
      </c>
      <c r="J2823" s="2" t="s">
        <v>41</v>
      </c>
      <c r="K2823" s="2" t="s">
        <v>58</v>
      </c>
      <c r="L2823" s="2" t="s">
        <v>35</v>
      </c>
      <c r="M2823" s="2" t="s">
        <v>71</v>
      </c>
      <c r="N2823" s="2">
        <v>-5</v>
      </c>
      <c r="O2823" s="2">
        <v>2</v>
      </c>
      <c r="P2823" s="2">
        <v>163</v>
      </c>
      <c r="Q2823" s="2" t="str">
        <f>VLOOKUP(A2823,'Additional Data'!$A$1:$D$9949,2,0)</f>
        <v>App</v>
      </c>
      <c r="R2823" s="2" t="str">
        <f>VLOOKUP(A2823,'Additional Data'!$A$1:$D$9949,4,0)</f>
        <v>Debit Card</v>
      </c>
      <c r="S2823" s="5">
        <f>VLOOKUP(A2823,'Additional Data'!$A$1:$D$9949,3,0)</f>
        <v>2675.0149590000001</v>
      </c>
      <c r="T2823" s="2" t="str">
        <f>HLOOKUP(B2823,'Additional Data'!$F$1:$N$2,2,0)</f>
        <v>PC</v>
      </c>
    </row>
    <row r="2824" spans="1:20" ht="14.25" customHeight="1">
      <c r="A2824" s="2">
        <v>544286</v>
      </c>
      <c r="B2824" s="2" t="s">
        <v>36</v>
      </c>
      <c r="C2824" s="2" t="s">
        <v>41</v>
      </c>
      <c r="D2824" s="2" t="s">
        <v>34</v>
      </c>
      <c r="E2824" s="4">
        <v>43534.184641203705</v>
      </c>
      <c r="F2824" s="4">
        <v>43534.184641203705</v>
      </c>
      <c r="G2824" s="4">
        <v>43537.184641203705</v>
      </c>
      <c r="H2824" s="2">
        <v>0</v>
      </c>
      <c r="I2824" s="2">
        <v>101</v>
      </c>
      <c r="J2824" s="2" t="s">
        <v>41</v>
      </c>
      <c r="K2824" s="2" t="s">
        <v>66</v>
      </c>
      <c r="L2824" s="2" t="s">
        <v>67</v>
      </c>
      <c r="M2824" s="2" t="s">
        <v>71</v>
      </c>
      <c r="N2824" s="2">
        <v>-3</v>
      </c>
      <c r="O2824" s="2">
        <v>0</v>
      </c>
      <c r="P2824" s="2">
        <v>101</v>
      </c>
      <c r="Q2824" s="2" t="str">
        <f>VLOOKUP(A2824,'Additional Data'!$A$1:$D$9949,2,0)</f>
        <v>App</v>
      </c>
      <c r="R2824" s="2" t="str">
        <f>VLOOKUP(A2824,'Additional Data'!$A$1:$D$9949,4,0)</f>
        <v>Debit Card</v>
      </c>
      <c r="S2824" s="5">
        <f>VLOOKUP(A2824,'Additional Data'!$A$1:$D$9949,3,0)</f>
        <v>1683.4433489999999</v>
      </c>
      <c r="T2824" s="2" t="str">
        <f>HLOOKUP(B2824,'Additional Data'!$F$1:$N$2,2,0)</f>
        <v>Laptop</v>
      </c>
    </row>
    <row r="2825" spans="1:20" ht="14.25" customHeight="1">
      <c r="A2825" s="2">
        <v>907853</v>
      </c>
      <c r="B2825" s="2" t="s">
        <v>36</v>
      </c>
      <c r="C2825" s="2" t="s">
        <v>32</v>
      </c>
      <c r="D2825" s="2" t="s">
        <v>34</v>
      </c>
      <c r="E2825" s="4">
        <v>43534.192719907405</v>
      </c>
      <c r="F2825" s="4">
        <v>43535.192719907405</v>
      </c>
      <c r="G2825" s="4">
        <v>43537.192719907405</v>
      </c>
      <c r="H2825" s="2">
        <v>0</v>
      </c>
      <c r="I2825" s="2">
        <v>125</v>
      </c>
      <c r="J2825" s="2" t="s">
        <v>32</v>
      </c>
      <c r="K2825" s="2" t="s">
        <v>82</v>
      </c>
      <c r="L2825" s="2" t="s">
        <v>67</v>
      </c>
      <c r="M2825" s="2" t="s">
        <v>59</v>
      </c>
      <c r="N2825" s="2">
        <v>-2</v>
      </c>
      <c r="O2825" s="2">
        <v>1</v>
      </c>
      <c r="P2825" s="2">
        <v>125</v>
      </c>
      <c r="Q2825" s="2" t="str">
        <f>VLOOKUP(A2825,'Additional Data'!$A$1:$D$9949,2,0)</f>
        <v>App</v>
      </c>
      <c r="R2825" s="2" t="str">
        <f>VLOOKUP(A2825,'Additional Data'!$A$1:$D$9949,4,0)</f>
        <v>Credit Card</v>
      </c>
      <c r="S2825" s="5">
        <f>VLOOKUP(A2825,'Additional Data'!$A$1:$D$9949,3,0)</f>
        <v>3366</v>
      </c>
      <c r="T2825" s="2" t="str">
        <f>HLOOKUP(B2825,'Additional Data'!$F$1:$N$2,2,0)</f>
        <v>Laptop</v>
      </c>
    </row>
    <row r="2826" spans="1:20" ht="14.25" customHeight="1">
      <c r="A2826" s="2">
        <v>847979</v>
      </c>
      <c r="B2826" s="2" t="s">
        <v>48</v>
      </c>
      <c r="C2826" s="2" t="s">
        <v>41</v>
      </c>
      <c r="D2826" s="2" t="s">
        <v>34</v>
      </c>
      <c r="E2826" s="4">
        <v>43534.199837962966</v>
      </c>
      <c r="F2826" s="4">
        <v>43539.199837962966</v>
      </c>
      <c r="G2826" s="4">
        <v>43537.199837962966</v>
      </c>
      <c r="H2826" s="2">
        <v>36</v>
      </c>
      <c r="I2826" s="2">
        <v>128</v>
      </c>
      <c r="J2826" s="2" t="s">
        <v>32</v>
      </c>
      <c r="K2826" s="2" t="s">
        <v>70</v>
      </c>
      <c r="L2826" s="2" t="s">
        <v>35</v>
      </c>
      <c r="M2826" s="2" t="s">
        <v>59</v>
      </c>
      <c r="N2826" s="2">
        <v>2</v>
      </c>
      <c r="O2826" s="2">
        <v>5</v>
      </c>
      <c r="P2826" s="2">
        <v>164</v>
      </c>
      <c r="Q2826" s="2" t="str">
        <f>VLOOKUP(A2826,'Additional Data'!$A$1:$D$9949,2,0)</f>
        <v>App</v>
      </c>
      <c r="R2826" s="2" t="str">
        <f>VLOOKUP(A2826,'Additional Data'!$A$1:$D$9949,4,0)</f>
        <v>Credit Card</v>
      </c>
      <c r="S2826" s="5">
        <f>VLOOKUP(A2826,'Additional Data'!$A$1:$D$9949,3,0)</f>
        <v>1902.8715689999999</v>
      </c>
      <c r="T2826" s="2" t="str">
        <f>HLOOKUP(B2826,'Additional Data'!$F$1:$N$2,2,0)</f>
        <v>Gaming Console</v>
      </c>
    </row>
    <row r="2827" spans="1:20" ht="14.25" customHeight="1">
      <c r="A2827" s="2">
        <v>401905</v>
      </c>
      <c r="B2827" s="2" t="s">
        <v>39</v>
      </c>
      <c r="C2827" s="2" t="s">
        <v>41</v>
      </c>
      <c r="D2827" s="2" t="s">
        <v>34</v>
      </c>
      <c r="E2827" s="4">
        <v>43534.203206018516</v>
      </c>
      <c r="F2827" s="4">
        <v>43543.203206018516</v>
      </c>
      <c r="G2827" s="4">
        <v>43540.203206018516</v>
      </c>
      <c r="H2827" s="2">
        <v>64</v>
      </c>
      <c r="I2827" s="2">
        <v>94</v>
      </c>
      <c r="J2827" s="2" t="s">
        <v>63</v>
      </c>
      <c r="K2827" s="2" t="s">
        <v>64</v>
      </c>
      <c r="L2827" s="2" t="s">
        <v>35</v>
      </c>
      <c r="M2827" s="2" t="s">
        <v>71</v>
      </c>
      <c r="N2827" s="2">
        <v>3</v>
      </c>
      <c r="O2827" s="2">
        <v>9</v>
      </c>
      <c r="P2827" s="2">
        <v>158</v>
      </c>
      <c r="Q2827" s="2" t="str">
        <f>VLOOKUP(A2827,'Additional Data'!$A$1:$D$9949,2,0)</f>
        <v>App</v>
      </c>
      <c r="R2827" s="2" t="str">
        <f>VLOOKUP(A2827,'Additional Data'!$A$1:$D$9949,4,0)</f>
        <v>Cash On Delivery</v>
      </c>
      <c r="S2827" s="5">
        <f>VLOOKUP(A2827,'Additional Data'!$A$1:$D$9949,3,0)</f>
        <v>1968</v>
      </c>
      <c r="T2827" s="2" t="str">
        <f>HLOOKUP(B2827,'Additional Data'!$F$1:$N$2,2,0)</f>
        <v>Mobile</v>
      </c>
    </row>
    <row r="2828" spans="1:20" ht="14.25" customHeight="1">
      <c r="A2828" s="2">
        <v>920160</v>
      </c>
      <c r="B2828" s="2" t="s">
        <v>30</v>
      </c>
      <c r="C2828" s="2" t="s">
        <v>41</v>
      </c>
      <c r="D2828" s="2" t="s">
        <v>34</v>
      </c>
      <c r="E2828" s="4">
        <v>43534.213240740741</v>
      </c>
      <c r="F2828" s="4">
        <v>43540.213240740741</v>
      </c>
      <c r="G2828" s="4">
        <v>43539.213240740741</v>
      </c>
      <c r="H2828" s="2">
        <v>34</v>
      </c>
      <c r="I2828" s="2">
        <v>126</v>
      </c>
      <c r="J2828" s="2" t="s">
        <v>73</v>
      </c>
      <c r="K2828" s="2" t="s">
        <v>80</v>
      </c>
      <c r="L2828" s="2" t="s">
        <v>35</v>
      </c>
      <c r="M2828" s="2" t="s">
        <v>71</v>
      </c>
      <c r="N2828" s="2">
        <v>1</v>
      </c>
      <c r="O2828" s="2">
        <v>6</v>
      </c>
      <c r="P2828" s="2">
        <v>160</v>
      </c>
      <c r="Q2828" s="2" t="str">
        <f>VLOOKUP(A2828,'Additional Data'!$A$1:$D$9949,2,0)</f>
        <v>Website</v>
      </c>
      <c r="R2828" s="2" t="str">
        <f>VLOOKUP(A2828,'Additional Data'!$A$1:$D$9949,4,0)</f>
        <v>Debit Card</v>
      </c>
      <c r="S2828" s="5">
        <f>VLOOKUP(A2828,'Additional Data'!$A$1:$D$9949,3,0)</f>
        <v>3493.9916410000001</v>
      </c>
      <c r="T2828" s="2" t="str">
        <f>HLOOKUP(B2828,'Additional Data'!$F$1:$N$2,2,0)</f>
        <v>PC</v>
      </c>
    </row>
    <row r="2829" spans="1:20" ht="14.25" customHeight="1">
      <c r="A2829" s="2">
        <v>647376</v>
      </c>
      <c r="B2829" s="2" t="s">
        <v>36</v>
      </c>
      <c r="C2829" s="2" t="s">
        <v>32</v>
      </c>
      <c r="D2829" s="2" t="s">
        <v>34</v>
      </c>
      <c r="E2829" s="4">
        <v>43534.213425925926</v>
      </c>
      <c r="F2829" s="4">
        <v>43540.213425925926</v>
      </c>
      <c r="G2829" s="4">
        <v>43540.213425925926</v>
      </c>
      <c r="H2829" s="2">
        <v>32</v>
      </c>
      <c r="I2829" s="2">
        <v>127</v>
      </c>
      <c r="J2829" s="2" t="s">
        <v>41</v>
      </c>
      <c r="K2829" s="2" t="s">
        <v>58</v>
      </c>
      <c r="L2829" s="2" t="s">
        <v>35</v>
      </c>
      <c r="M2829" s="2" t="s">
        <v>71</v>
      </c>
      <c r="N2829" s="2">
        <v>0</v>
      </c>
      <c r="O2829" s="2">
        <v>6</v>
      </c>
      <c r="P2829" s="2">
        <v>159</v>
      </c>
      <c r="Q2829" s="2" t="str">
        <f>VLOOKUP(A2829,'Additional Data'!$A$1:$D$9949,2,0)</f>
        <v>Website</v>
      </c>
      <c r="R2829" s="2" t="str">
        <f>VLOOKUP(A2829,'Additional Data'!$A$1:$D$9949,4,0)</f>
        <v>Debit Card</v>
      </c>
      <c r="S2829" s="5">
        <f>VLOOKUP(A2829,'Additional Data'!$A$1:$D$9949,3,0)</f>
        <v>1607</v>
      </c>
      <c r="T2829" s="2" t="str">
        <f>HLOOKUP(B2829,'Additional Data'!$F$1:$N$2,2,0)</f>
        <v>Laptop</v>
      </c>
    </row>
    <row r="2830" spans="1:20" ht="14.25" customHeight="1">
      <c r="A2830" s="2">
        <v>759044</v>
      </c>
      <c r="B2830" s="2" t="s">
        <v>36</v>
      </c>
      <c r="C2830" s="2" t="s">
        <v>41</v>
      </c>
      <c r="D2830" s="2" t="s">
        <v>34</v>
      </c>
      <c r="E2830" s="4">
        <v>43534.222650462965</v>
      </c>
      <c r="F2830" s="4">
        <v>43538.222650462965</v>
      </c>
      <c r="G2830" s="4">
        <v>43540.222650462965</v>
      </c>
      <c r="H2830" s="2">
        <v>67</v>
      </c>
      <c r="I2830" s="2">
        <v>91</v>
      </c>
      <c r="J2830" s="2" t="s">
        <v>63</v>
      </c>
      <c r="K2830" s="2" t="s">
        <v>64</v>
      </c>
      <c r="L2830" s="2" t="s">
        <v>35</v>
      </c>
      <c r="M2830" s="2" t="s">
        <v>71</v>
      </c>
      <c r="N2830" s="2">
        <v>-2</v>
      </c>
      <c r="O2830" s="2">
        <v>4</v>
      </c>
      <c r="P2830" s="2">
        <v>158</v>
      </c>
      <c r="Q2830" s="2" t="str">
        <f>VLOOKUP(A2830,'Additional Data'!$A$1:$D$9949,2,0)</f>
        <v>App</v>
      </c>
      <c r="R2830" s="2" t="str">
        <f>VLOOKUP(A2830,'Additional Data'!$A$1:$D$9949,4,0)</f>
        <v>Debit Card</v>
      </c>
      <c r="S2830" s="5">
        <f>VLOOKUP(A2830,'Additional Data'!$A$1:$D$9949,3,0)</f>
        <v>1497.680388</v>
      </c>
      <c r="T2830" s="2" t="str">
        <f>HLOOKUP(B2830,'Additional Data'!$F$1:$N$2,2,0)</f>
        <v>Laptop</v>
      </c>
    </row>
    <row r="2831" spans="1:20" ht="14.25" customHeight="1">
      <c r="A2831" s="2">
        <v>410514</v>
      </c>
      <c r="B2831" s="2" t="s">
        <v>39</v>
      </c>
      <c r="C2831" s="2" t="s">
        <v>41</v>
      </c>
      <c r="D2831" s="2" t="s">
        <v>34</v>
      </c>
      <c r="E2831" s="4">
        <v>43534.223020833335</v>
      </c>
      <c r="F2831" s="4">
        <v>43540.223020833335</v>
      </c>
      <c r="G2831" s="4">
        <v>43540.223020833335</v>
      </c>
      <c r="H2831" s="2">
        <v>45</v>
      </c>
      <c r="I2831" s="2">
        <v>124</v>
      </c>
      <c r="J2831" s="2" t="s">
        <v>32</v>
      </c>
      <c r="K2831" s="2" t="s">
        <v>70</v>
      </c>
      <c r="L2831" s="2" t="s">
        <v>35</v>
      </c>
      <c r="M2831" s="2" t="s">
        <v>59</v>
      </c>
      <c r="N2831" s="2">
        <v>0</v>
      </c>
      <c r="O2831" s="2">
        <v>6</v>
      </c>
      <c r="P2831" s="2">
        <v>169</v>
      </c>
      <c r="Q2831" s="2" t="str">
        <f>VLOOKUP(A2831,'Additional Data'!$A$1:$D$9949,2,0)</f>
        <v>Website</v>
      </c>
      <c r="R2831" s="2" t="str">
        <f>VLOOKUP(A2831,'Additional Data'!$A$1:$D$9949,4,0)</f>
        <v>Debit Card</v>
      </c>
      <c r="S2831" s="5">
        <f>VLOOKUP(A2831,'Additional Data'!$A$1:$D$9949,3,0)</f>
        <v>550</v>
      </c>
      <c r="T2831" s="2" t="str">
        <f>HLOOKUP(B2831,'Additional Data'!$F$1:$N$2,2,0)</f>
        <v>Mobile</v>
      </c>
    </row>
    <row r="2832" spans="1:20" ht="14.25" customHeight="1">
      <c r="A2832" s="2">
        <v>676469</v>
      </c>
      <c r="B2832" s="2" t="s">
        <v>48</v>
      </c>
      <c r="C2832" s="2" t="s">
        <v>32</v>
      </c>
      <c r="D2832" s="2" t="s">
        <v>34</v>
      </c>
      <c r="E2832" s="4">
        <v>43534.229085648149</v>
      </c>
      <c r="F2832" s="4">
        <v>43539.229085648149</v>
      </c>
      <c r="G2832" s="4">
        <v>43538.229085648149</v>
      </c>
      <c r="H2832" s="2">
        <v>30</v>
      </c>
      <c r="I2832" s="2">
        <v>112</v>
      </c>
      <c r="J2832" s="2" t="s">
        <v>60</v>
      </c>
      <c r="K2832" s="2" t="s">
        <v>61</v>
      </c>
      <c r="L2832" s="2" t="s">
        <v>35</v>
      </c>
      <c r="M2832" s="2" t="s">
        <v>59</v>
      </c>
      <c r="N2832" s="2">
        <v>1</v>
      </c>
      <c r="O2832" s="2">
        <v>5</v>
      </c>
      <c r="P2832" s="2">
        <v>142</v>
      </c>
      <c r="Q2832" s="2" t="str">
        <f>VLOOKUP(A2832,'Additional Data'!$A$1:$D$9949,2,0)</f>
        <v>App</v>
      </c>
      <c r="R2832" s="2" t="str">
        <f>VLOOKUP(A2832,'Additional Data'!$A$1:$D$9949,4,0)</f>
        <v>Credit Card</v>
      </c>
      <c r="S2832" s="5">
        <f>VLOOKUP(A2832,'Additional Data'!$A$1:$D$9949,3,0)</f>
        <v>1860.416804</v>
      </c>
      <c r="T2832" s="2" t="str">
        <f>HLOOKUP(B2832,'Additional Data'!$F$1:$N$2,2,0)</f>
        <v>Gaming Console</v>
      </c>
    </row>
    <row r="2833" spans="1:20" ht="14.25" customHeight="1">
      <c r="A2833" s="2">
        <v>964254</v>
      </c>
      <c r="B2833" s="2" t="s">
        <v>36</v>
      </c>
      <c r="C2833" s="2" t="s">
        <v>41</v>
      </c>
      <c r="D2833" s="2" t="s">
        <v>34</v>
      </c>
      <c r="E2833" s="4">
        <v>43534.230949074074</v>
      </c>
      <c r="F2833" s="4">
        <v>43540.230949074074</v>
      </c>
      <c r="G2833" s="4">
        <v>43539.230949074074</v>
      </c>
      <c r="H2833" s="2">
        <v>0</v>
      </c>
      <c r="I2833" s="2">
        <v>122</v>
      </c>
      <c r="J2833" s="2" t="s">
        <v>41</v>
      </c>
      <c r="K2833" s="2" t="s">
        <v>66</v>
      </c>
      <c r="L2833" s="2" t="s">
        <v>67</v>
      </c>
      <c r="M2833" s="2" t="s">
        <v>59</v>
      </c>
      <c r="N2833" s="2">
        <v>1</v>
      </c>
      <c r="O2833" s="2">
        <v>6</v>
      </c>
      <c r="P2833" s="2">
        <v>122</v>
      </c>
      <c r="Q2833" s="2" t="str">
        <f>VLOOKUP(A2833,'Additional Data'!$A$1:$D$9949,2,0)</f>
        <v>Website</v>
      </c>
      <c r="R2833" s="2" t="str">
        <f>VLOOKUP(A2833,'Additional Data'!$A$1:$D$9949,4,0)</f>
        <v>Debit Card</v>
      </c>
      <c r="S2833" s="5">
        <f>VLOOKUP(A2833,'Additional Data'!$A$1:$D$9949,3,0)</f>
        <v>3339.3146839999999</v>
      </c>
      <c r="T2833" s="2" t="str">
        <f>HLOOKUP(B2833,'Additional Data'!$F$1:$N$2,2,0)</f>
        <v>Laptop</v>
      </c>
    </row>
    <row r="2834" spans="1:20" ht="14.25" customHeight="1">
      <c r="A2834" s="2">
        <v>881086</v>
      </c>
      <c r="B2834" s="2" t="s">
        <v>36</v>
      </c>
      <c r="C2834" s="2" t="s">
        <v>41</v>
      </c>
      <c r="D2834" s="2" t="s">
        <v>34</v>
      </c>
      <c r="E2834" s="4">
        <v>43534.235879629632</v>
      </c>
      <c r="F2834" s="4">
        <v>43539.235879629632</v>
      </c>
      <c r="G2834" s="4">
        <v>43541.235879629632</v>
      </c>
      <c r="H2834" s="2">
        <v>50</v>
      </c>
      <c r="I2834" s="2">
        <v>122</v>
      </c>
      <c r="J2834" s="2" t="s">
        <v>73</v>
      </c>
      <c r="K2834" s="2" t="s">
        <v>80</v>
      </c>
      <c r="L2834" s="2" t="s">
        <v>35</v>
      </c>
      <c r="M2834" s="2" t="s">
        <v>59</v>
      </c>
      <c r="N2834" s="2">
        <v>-2</v>
      </c>
      <c r="O2834" s="2">
        <v>5</v>
      </c>
      <c r="P2834" s="2">
        <v>172</v>
      </c>
      <c r="Q2834" s="2" t="str">
        <f>VLOOKUP(A2834,'Additional Data'!$A$1:$D$9949,2,0)</f>
        <v>App</v>
      </c>
      <c r="R2834" s="2" t="str">
        <f>VLOOKUP(A2834,'Additional Data'!$A$1:$D$9949,4,0)</f>
        <v>Debit Card</v>
      </c>
      <c r="S2834" s="5">
        <f>VLOOKUP(A2834,'Additional Data'!$A$1:$D$9949,3,0)</f>
        <v>2059.4553190000001</v>
      </c>
      <c r="T2834" s="2" t="str">
        <f>HLOOKUP(B2834,'Additional Data'!$F$1:$N$2,2,0)</f>
        <v>Laptop</v>
      </c>
    </row>
    <row r="2835" spans="1:20" ht="14.25" customHeight="1">
      <c r="A2835" s="2">
        <v>797076</v>
      </c>
      <c r="B2835" s="2" t="s">
        <v>30</v>
      </c>
      <c r="C2835" s="2" t="s">
        <v>41</v>
      </c>
      <c r="D2835" s="2" t="s">
        <v>34</v>
      </c>
      <c r="E2835" s="4">
        <v>43534.239884259259</v>
      </c>
      <c r="F2835" s="4">
        <v>43537.239884259259</v>
      </c>
      <c r="G2835" s="4">
        <v>43537.239884259259</v>
      </c>
      <c r="H2835" s="2">
        <v>62</v>
      </c>
      <c r="I2835" s="2">
        <v>108</v>
      </c>
      <c r="J2835" s="2" t="s">
        <v>32</v>
      </c>
      <c r="K2835" s="2" t="s">
        <v>70</v>
      </c>
      <c r="L2835" s="2" t="s">
        <v>35</v>
      </c>
      <c r="M2835" s="2" t="s">
        <v>71</v>
      </c>
      <c r="N2835" s="2">
        <v>0</v>
      </c>
      <c r="O2835" s="2">
        <v>3</v>
      </c>
      <c r="P2835" s="2">
        <v>170</v>
      </c>
      <c r="Q2835" s="2" t="str">
        <f>VLOOKUP(A2835,'Additional Data'!$A$1:$D$9949,2,0)</f>
        <v>Website</v>
      </c>
      <c r="R2835" s="2" t="str">
        <f>VLOOKUP(A2835,'Additional Data'!$A$1:$D$9949,4,0)</f>
        <v>Debit Card</v>
      </c>
      <c r="S2835" s="5">
        <f>VLOOKUP(A2835,'Additional Data'!$A$1:$D$9949,3,0)</f>
        <v>584</v>
      </c>
      <c r="T2835" s="2" t="str">
        <f>HLOOKUP(B2835,'Additional Data'!$F$1:$N$2,2,0)</f>
        <v>PC</v>
      </c>
    </row>
    <row r="2836" spans="1:20" ht="14.25" customHeight="1">
      <c r="A2836" s="2">
        <v>431966</v>
      </c>
      <c r="B2836" s="2" t="s">
        <v>47</v>
      </c>
      <c r="C2836" s="2" t="s">
        <v>41</v>
      </c>
      <c r="D2836" s="2" t="s">
        <v>34</v>
      </c>
      <c r="E2836" s="4">
        <v>43534.240428240744</v>
      </c>
      <c r="F2836" s="4">
        <v>43539.240428240744</v>
      </c>
      <c r="G2836" s="4">
        <v>43538.240428240744</v>
      </c>
      <c r="H2836" s="2">
        <v>36</v>
      </c>
      <c r="I2836" s="2">
        <v>126</v>
      </c>
      <c r="J2836" s="2" t="s">
        <v>32</v>
      </c>
      <c r="K2836" s="2" t="s">
        <v>70</v>
      </c>
      <c r="L2836" s="2" t="s">
        <v>35</v>
      </c>
      <c r="M2836" s="2" t="s">
        <v>59</v>
      </c>
      <c r="N2836" s="2">
        <v>1</v>
      </c>
      <c r="O2836" s="2">
        <v>5</v>
      </c>
      <c r="P2836" s="2">
        <v>162</v>
      </c>
      <c r="Q2836" s="2" t="str">
        <f>VLOOKUP(A2836,'Additional Data'!$A$1:$D$9949,2,0)</f>
        <v>App</v>
      </c>
      <c r="R2836" s="2" t="str">
        <f>VLOOKUP(A2836,'Additional Data'!$A$1:$D$9949,4,0)</f>
        <v>Debit Card</v>
      </c>
      <c r="S2836" s="5">
        <f>VLOOKUP(A2836,'Additional Data'!$A$1:$D$9949,3,0)</f>
        <v>1881</v>
      </c>
      <c r="T2836" s="2" t="str">
        <f>HLOOKUP(B2836,'Additional Data'!$F$1:$N$2,2,0)</f>
        <v>Tablet</v>
      </c>
    </row>
    <row r="2837" spans="1:20" ht="14.25" customHeight="1">
      <c r="A2837" s="2">
        <v>875783</v>
      </c>
      <c r="B2837" s="2" t="s">
        <v>46</v>
      </c>
      <c r="C2837" s="2" t="s">
        <v>32</v>
      </c>
      <c r="D2837" s="2" t="s">
        <v>34</v>
      </c>
      <c r="E2837" s="4">
        <v>43534.250439814816</v>
      </c>
      <c r="F2837" s="4">
        <v>43542.250439814816</v>
      </c>
      <c r="G2837" s="4">
        <v>43541.250439814816</v>
      </c>
      <c r="H2837" s="2">
        <v>65</v>
      </c>
      <c r="I2837" s="2">
        <v>86</v>
      </c>
      <c r="J2837" s="2" t="s">
        <v>63</v>
      </c>
      <c r="K2837" s="2" t="s">
        <v>81</v>
      </c>
      <c r="L2837" s="2" t="s">
        <v>35</v>
      </c>
      <c r="M2837" s="2" t="s">
        <v>71</v>
      </c>
      <c r="N2837" s="2">
        <v>1</v>
      </c>
      <c r="O2837" s="2">
        <v>8</v>
      </c>
      <c r="P2837" s="2">
        <v>151</v>
      </c>
      <c r="Q2837" s="2" t="str">
        <f>VLOOKUP(A2837,'Additional Data'!$A$1:$D$9949,2,0)</f>
        <v>App</v>
      </c>
      <c r="R2837" s="2" t="str">
        <f>VLOOKUP(A2837,'Additional Data'!$A$1:$D$9949,4,0)</f>
        <v>Credit Card</v>
      </c>
      <c r="S2837" s="5">
        <f>VLOOKUP(A2837,'Additional Data'!$A$1:$D$9949,3,0)</f>
        <v>1383.0802650000001</v>
      </c>
      <c r="T2837" s="2" t="str">
        <f>HLOOKUP(B2837,'Additional Data'!$F$1:$N$2,2,0)</f>
        <v>TV</v>
      </c>
    </row>
    <row r="2838" spans="1:20" ht="14.25" customHeight="1">
      <c r="A2838" s="2">
        <v>544627</v>
      </c>
      <c r="B2838" s="2" t="s">
        <v>39</v>
      </c>
      <c r="C2838" s="2" t="s">
        <v>32</v>
      </c>
      <c r="D2838" s="2" t="s">
        <v>34</v>
      </c>
      <c r="E2838" s="4">
        <v>43534.250810185185</v>
      </c>
      <c r="F2838" s="4">
        <v>43536.250810185185</v>
      </c>
      <c r="G2838" s="4">
        <v>43539.250810185185</v>
      </c>
      <c r="H2838" s="2">
        <v>75</v>
      </c>
      <c r="I2838" s="2">
        <v>102</v>
      </c>
      <c r="J2838" s="2" t="s">
        <v>41</v>
      </c>
      <c r="K2838" s="2" t="s">
        <v>58</v>
      </c>
      <c r="L2838" s="2" t="s">
        <v>35</v>
      </c>
      <c r="M2838" s="2" t="s">
        <v>71</v>
      </c>
      <c r="N2838" s="2">
        <v>-3</v>
      </c>
      <c r="O2838" s="2">
        <v>2</v>
      </c>
      <c r="P2838" s="2">
        <v>177</v>
      </c>
      <c r="Q2838" s="2" t="str">
        <f>VLOOKUP(A2838,'Additional Data'!$A$1:$D$9949,2,0)</f>
        <v>App</v>
      </c>
      <c r="R2838" s="2" t="str">
        <f>VLOOKUP(A2838,'Additional Data'!$A$1:$D$9949,4,0)</f>
        <v>Credit Card</v>
      </c>
      <c r="S2838" s="5">
        <f>VLOOKUP(A2838,'Additional Data'!$A$1:$D$9949,3,0)</f>
        <v>3037.4534910000002</v>
      </c>
      <c r="T2838" s="2" t="str">
        <f>HLOOKUP(B2838,'Additional Data'!$F$1:$N$2,2,0)</f>
        <v>Mobile</v>
      </c>
    </row>
    <row r="2839" spans="1:20" ht="14.25" customHeight="1">
      <c r="A2839" s="2">
        <v>106017</v>
      </c>
      <c r="B2839" s="2" t="s">
        <v>39</v>
      </c>
      <c r="C2839" s="2" t="s">
        <v>32</v>
      </c>
      <c r="D2839" s="2" t="s">
        <v>34</v>
      </c>
      <c r="E2839" s="4">
        <v>43534.257824074077</v>
      </c>
      <c r="F2839" s="4">
        <v>43540.257824074077</v>
      </c>
      <c r="G2839" s="4">
        <v>43539.257824074077</v>
      </c>
      <c r="H2839" s="2">
        <v>33</v>
      </c>
      <c r="I2839" s="2">
        <v>129</v>
      </c>
      <c r="J2839" s="2" t="s">
        <v>41</v>
      </c>
      <c r="K2839" s="2" t="s">
        <v>58</v>
      </c>
      <c r="L2839" s="2" t="s">
        <v>35</v>
      </c>
      <c r="M2839" s="2" t="s">
        <v>59</v>
      </c>
      <c r="N2839" s="2">
        <v>1</v>
      </c>
      <c r="O2839" s="2">
        <v>6</v>
      </c>
      <c r="P2839" s="2">
        <v>162</v>
      </c>
      <c r="Q2839" s="2" t="str">
        <f>VLOOKUP(A2839,'Additional Data'!$A$1:$D$9949,2,0)</f>
        <v>Website</v>
      </c>
      <c r="R2839" s="2" t="str">
        <f>VLOOKUP(A2839,'Additional Data'!$A$1:$D$9949,4,0)</f>
        <v>Credit Card</v>
      </c>
      <c r="S2839" s="5">
        <f>VLOOKUP(A2839,'Additional Data'!$A$1:$D$9949,3,0)</f>
        <v>3168.3752380000001</v>
      </c>
      <c r="T2839" s="2" t="str">
        <f>HLOOKUP(B2839,'Additional Data'!$F$1:$N$2,2,0)</f>
        <v>Mobile</v>
      </c>
    </row>
    <row r="2840" spans="1:20" ht="14.25" customHeight="1">
      <c r="A2840" s="2">
        <v>521202</v>
      </c>
      <c r="B2840" s="2" t="s">
        <v>36</v>
      </c>
      <c r="C2840" s="2" t="s">
        <v>32</v>
      </c>
      <c r="D2840" s="2" t="s">
        <v>34</v>
      </c>
      <c r="E2840" s="4">
        <v>43534.262858796297</v>
      </c>
      <c r="F2840" s="4">
        <v>43537.262858796297</v>
      </c>
      <c r="G2840" s="4">
        <v>43540.262858796297</v>
      </c>
      <c r="H2840" s="2">
        <v>41</v>
      </c>
      <c r="I2840" s="2">
        <v>112</v>
      </c>
      <c r="J2840" s="2" t="s">
        <v>60</v>
      </c>
      <c r="K2840" s="2" t="s">
        <v>61</v>
      </c>
      <c r="L2840" s="2" t="s">
        <v>35</v>
      </c>
      <c r="M2840" s="2" t="s">
        <v>59</v>
      </c>
      <c r="N2840" s="2">
        <v>-3</v>
      </c>
      <c r="O2840" s="2">
        <v>3</v>
      </c>
      <c r="P2840" s="2">
        <v>153</v>
      </c>
      <c r="Q2840" s="2" t="str">
        <f>VLOOKUP(A2840,'Additional Data'!$A$1:$D$9949,2,0)</f>
        <v>Website</v>
      </c>
      <c r="R2840" s="2" t="str">
        <f>VLOOKUP(A2840,'Additional Data'!$A$1:$D$9949,4,0)</f>
        <v>Debit Card</v>
      </c>
      <c r="S2840" s="5">
        <f>VLOOKUP(A2840,'Additional Data'!$A$1:$D$9949,3,0)</f>
        <v>1177</v>
      </c>
      <c r="T2840" s="2" t="str">
        <f>HLOOKUP(B2840,'Additional Data'!$F$1:$N$2,2,0)</f>
        <v>Laptop</v>
      </c>
    </row>
    <row r="2841" spans="1:20" ht="14.25" customHeight="1">
      <c r="A2841" s="2">
        <v>923003</v>
      </c>
      <c r="B2841" s="2" t="s">
        <v>48</v>
      </c>
      <c r="C2841" s="2" t="s">
        <v>32</v>
      </c>
      <c r="D2841" s="2" t="s">
        <v>34</v>
      </c>
      <c r="E2841" s="4">
        <v>43534.266793981478</v>
      </c>
      <c r="F2841" s="4">
        <v>43536.266793981478</v>
      </c>
      <c r="G2841" s="4">
        <v>43540.266793981478</v>
      </c>
      <c r="H2841" s="2">
        <v>42</v>
      </c>
      <c r="I2841" s="2">
        <v>108</v>
      </c>
      <c r="J2841" s="2" t="s">
        <v>63</v>
      </c>
      <c r="K2841" s="2" t="s">
        <v>81</v>
      </c>
      <c r="L2841" s="2" t="s">
        <v>35</v>
      </c>
      <c r="M2841" s="2" t="s">
        <v>59</v>
      </c>
      <c r="N2841" s="2">
        <v>-4</v>
      </c>
      <c r="O2841" s="2">
        <v>2</v>
      </c>
      <c r="P2841" s="2">
        <v>150</v>
      </c>
      <c r="Q2841" s="2" t="str">
        <f>VLOOKUP(A2841,'Additional Data'!$A$1:$D$9949,2,0)</f>
        <v>App</v>
      </c>
      <c r="R2841" s="2" t="str">
        <f>VLOOKUP(A2841,'Additional Data'!$A$1:$D$9949,4,0)</f>
        <v>Credit Card</v>
      </c>
      <c r="S2841" s="5">
        <f>VLOOKUP(A2841,'Additional Data'!$A$1:$D$9949,3,0)</f>
        <v>3204</v>
      </c>
      <c r="T2841" s="2" t="str">
        <f>HLOOKUP(B2841,'Additional Data'!$F$1:$N$2,2,0)</f>
        <v>Gaming Console</v>
      </c>
    </row>
    <row r="2842" spans="1:20" ht="14.25" customHeight="1">
      <c r="A2842" s="2">
        <v>394357</v>
      </c>
      <c r="B2842" s="2" t="s">
        <v>36</v>
      </c>
      <c r="C2842" s="2" t="s">
        <v>32</v>
      </c>
      <c r="D2842" s="2" t="s">
        <v>34</v>
      </c>
      <c r="E2842" s="4">
        <v>43534.267291666663</v>
      </c>
      <c r="F2842" s="4">
        <v>43542.267291666663</v>
      </c>
      <c r="G2842" s="4">
        <v>43538.267291666663</v>
      </c>
      <c r="H2842" s="2">
        <v>29</v>
      </c>
      <c r="I2842" s="2">
        <v>124</v>
      </c>
      <c r="J2842" s="2" t="s">
        <v>41</v>
      </c>
      <c r="K2842" s="2" t="s">
        <v>58</v>
      </c>
      <c r="L2842" s="2" t="s">
        <v>35</v>
      </c>
      <c r="M2842" s="2" t="s">
        <v>59</v>
      </c>
      <c r="N2842" s="2">
        <v>4</v>
      </c>
      <c r="O2842" s="2">
        <v>8</v>
      </c>
      <c r="P2842" s="2">
        <v>153</v>
      </c>
      <c r="Q2842" s="2" t="str">
        <f>VLOOKUP(A2842,'Additional Data'!$A$1:$D$9949,2,0)</f>
        <v>App</v>
      </c>
      <c r="R2842" s="2" t="str">
        <f>VLOOKUP(A2842,'Additional Data'!$A$1:$D$9949,4,0)</f>
        <v>Credit Card</v>
      </c>
      <c r="S2842" s="5">
        <f>VLOOKUP(A2842,'Additional Data'!$A$1:$D$9949,3,0)</f>
        <v>581</v>
      </c>
      <c r="T2842" s="2" t="str">
        <f>HLOOKUP(B2842,'Additional Data'!$F$1:$N$2,2,0)</f>
        <v>Laptop</v>
      </c>
    </row>
    <row r="2843" spans="1:20" ht="14.25" customHeight="1">
      <c r="A2843" s="2">
        <v>51958</v>
      </c>
      <c r="B2843" s="2" t="s">
        <v>36</v>
      </c>
      <c r="C2843" s="2" t="s">
        <v>32</v>
      </c>
      <c r="D2843" s="2" t="s">
        <v>34</v>
      </c>
      <c r="E2843" s="4">
        <v>43534.271666666667</v>
      </c>
      <c r="F2843" s="4">
        <v>43538.271666666667</v>
      </c>
      <c r="G2843" s="4">
        <v>43538.271666666667</v>
      </c>
      <c r="H2843" s="2">
        <v>69</v>
      </c>
      <c r="I2843" s="2">
        <v>90</v>
      </c>
      <c r="J2843" s="2" t="s">
        <v>60</v>
      </c>
      <c r="K2843" s="2" t="s">
        <v>61</v>
      </c>
      <c r="L2843" s="2" t="s">
        <v>35</v>
      </c>
      <c r="M2843" s="2" t="s">
        <v>71</v>
      </c>
      <c r="N2843" s="2">
        <v>0</v>
      </c>
      <c r="O2843" s="2">
        <v>4</v>
      </c>
      <c r="P2843" s="2">
        <v>159</v>
      </c>
      <c r="Q2843" s="2" t="str">
        <f>VLOOKUP(A2843,'Additional Data'!$A$1:$D$9949,2,0)</f>
        <v>App</v>
      </c>
      <c r="R2843" s="2" t="str">
        <f>VLOOKUP(A2843,'Additional Data'!$A$1:$D$9949,4,0)</f>
        <v>Debit Card</v>
      </c>
      <c r="S2843" s="5">
        <f>VLOOKUP(A2843,'Additional Data'!$A$1:$D$9949,3,0)</f>
        <v>2809.0677310000001</v>
      </c>
      <c r="T2843" s="2" t="str">
        <f>HLOOKUP(B2843,'Additional Data'!$F$1:$N$2,2,0)</f>
        <v>Laptop</v>
      </c>
    </row>
    <row r="2844" spans="1:20" ht="14.25" customHeight="1">
      <c r="A2844" s="2">
        <v>194865</v>
      </c>
      <c r="B2844" s="2" t="s">
        <v>39</v>
      </c>
      <c r="C2844" s="2" t="s">
        <v>41</v>
      </c>
      <c r="D2844" s="2" t="s">
        <v>34</v>
      </c>
      <c r="E2844" s="4">
        <v>43534.287824074076</v>
      </c>
      <c r="F2844" s="4">
        <v>43543.287824074076</v>
      </c>
      <c r="G2844" s="4">
        <v>43541.287824074076</v>
      </c>
      <c r="H2844" s="2">
        <v>26</v>
      </c>
      <c r="I2844" s="2">
        <v>113</v>
      </c>
      <c r="J2844" s="2" t="s">
        <v>60</v>
      </c>
      <c r="K2844" s="2" t="s">
        <v>77</v>
      </c>
      <c r="L2844" s="2" t="s">
        <v>35</v>
      </c>
      <c r="M2844" s="2" t="s">
        <v>59</v>
      </c>
      <c r="N2844" s="2">
        <v>2</v>
      </c>
      <c r="O2844" s="2">
        <v>9</v>
      </c>
      <c r="P2844" s="2">
        <v>139</v>
      </c>
      <c r="Q2844" s="2" t="str">
        <f>VLOOKUP(A2844,'Additional Data'!$A$1:$D$9949,2,0)</f>
        <v>Website</v>
      </c>
      <c r="R2844" s="2" t="str">
        <f>VLOOKUP(A2844,'Additional Data'!$A$1:$D$9949,4,0)</f>
        <v>Credit Card</v>
      </c>
      <c r="S2844" s="5">
        <f>VLOOKUP(A2844,'Additional Data'!$A$1:$D$9949,3,0)</f>
        <v>884</v>
      </c>
      <c r="T2844" s="2" t="str">
        <f>HLOOKUP(B2844,'Additional Data'!$F$1:$N$2,2,0)</f>
        <v>Mobile</v>
      </c>
    </row>
    <row r="2845" spans="1:20" ht="14.25" customHeight="1">
      <c r="A2845" s="2">
        <v>98085</v>
      </c>
      <c r="B2845" s="2" t="s">
        <v>30</v>
      </c>
      <c r="C2845" s="2" t="s">
        <v>32</v>
      </c>
      <c r="D2845" s="2" t="s">
        <v>34</v>
      </c>
      <c r="E2845" s="4">
        <v>43534.290983796294</v>
      </c>
      <c r="F2845" s="4">
        <v>43536.290983796294</v>
      </c>
      <c r="G2845" s="4">
        <v>43537.290983796294</v>
      </c>
      <c r="H2845" s="2">
        <v>81</v>
      </c>
      <c r="I2845" s="2">
        <v>109</v>
      </c>
      <c r="J2845" s="2" t="s">
        <v>41</v>
      </c>
      <c r="K2845" s="2" t="s">
        <v>58</v>
      </c>
      <c r="L2845" s="2" t="s">
        <v>35</v>
      </c>
      <c r="M2845" s="2" t="s">
        <v>71</v>
      </c>
      <c r="N2845" s="2">
        <v>-1</v>
      </c>
      <c r="O2845" s="2">
        <v>2</v>
      </c>
      <c r="P2845" s="2">
        <v>190</v>
      </c>
      <c r="Q2845" s="2" t="str">
        <f>VLOOKUP(A2845,'Additional Data'!$A$1:$D$9949,2,0)</f>
        <v>Website</v>
      </c>
      <c r="R2845" s="2" t="str">
        <f>VLOOKUP(A2845,'Additional Data'!$A$1:$D$9949,4,0)</f>
        <v>Credit Card</v>
      </c>
      <c r="S2845" s="5">
        <f>VLOOKUP(A2845,'Additional Data'!$A$1:$D$9949,3,0)</f>
        <v>2719.9205579999998</v>
      </c>
      <c r="T2845" s="2" t="str">
        <f>HLOOKUP(B2845,'Additional Data'!$F$1:$N$2,2,0)</f>
        <v>PC</v>
      </c>
    </row>
    <row r="2846" spans="1:20" ht="14.25" customHeight="1">
      <c r="A2846" s="2">
        <v>351015</v>
      </c>
      <c r="B2846" s="2" t="s">
        <v>39</v>
      </c>
      <c r="C2846" s="2" t="s">
        <v>41</v>
      </c>
      <c r="D2846" s="2" t="s">
        <v>34</v>
      </c>
      <c r="E2846" s="4">
        <v>43534.292858796296</v>
      </c>
      <c r="F2846" s="4">
        <v>43541.292858796296</v>
      </c>
      <c r="G2846" s="4">
        <v>43538.292858796296</v>
      </c>
      <c r="H2846" s="2">
        <v>41</v>
      </c>
      <c r="I2846" s="2">
        <v>106</v>
      </c>
      <c r="J2846" s="2" t="s">
        <v>60</v>
      </c>
      <c r="K2846" s="2" t="s">
        <v>77</v>
      </c>
      <c r="L2846" s="2" t="s">
        <v>35</v>
      </c>
      <c r="M2846" s="2" t="s">
        <v>59</v>
      </c>
      <c r="N2846" s="2">
        <v>3</v>
      </c>
      <c r="O2846" s="2">
        <v>7</v>
      </c>
      <c r="P2846" s="2">
        <v>147</v>
      </c>
      <c r="Q2846" s="2" t="str">
        <f>VLOOKUP(A2846,'Additional Data'!$A$1:$D$9949,2,0)</f>
        <v>Website</v>
      </c>
      <c r="R2846" s="2" t="str">
        <f>VLOOKUP(A2846,'Additional Data'!$A$1:$D$9949,4,0)</f>
        <v>Cash On Delivery</v>
      </c>
      <c r="S2846" s="5">
        <f>VLOOKUP(A2846,'Additional Data'!$A$1:$D$9949,3,0)</f>
        <v>531</v>
      </c>
      <c r="T2846" s="2" t="str">
        <f>HLOOKUP(B2846,'Additional Data'!$F$1:$N$2,2,0)</f>
        <v>Mobile</v>
      </c>
    </row>
    <row r="2847" spans="1:20" ht="14.25" customHeight="1">
      <c r="A2847" s="2">
        <v>715006</v>
      </c>
      <c r="B2847" s="2" t="s">
        <v>42</v>
      </c>
      <c r="C2847" s="2" t="s">
        <v>41</v>
      </c>
      <c r="D2847" s="2" t="s">
        <v>34</v>
      </c>
      <c r="E2847" s="4">
        <v>43534.297233796293</v>
      </c>
      <c r="F2847" s="4">
        <v>43539.297233796293</v>
      </c>
      <c r="G2847" s="4">
        <v>43541.297233796293</v>
      </c>
      <c r="H2847" s="2">
        <v>66</v>
      </c>
      <c r="I2847" s="2">
        <v>106</v>
      </c>
      <c r="J2847" s="2" t="s">
        <v>32</v>
      </c>
      <c r="K2847" s="2" t="s">
        <v>70</v>
      </c>
      <c r="L2847" s="2" t="s">
        <v>35</v>
      </c>
      <c r="M2847" s="2" t="s">
        <v>71</v>
      </c>
      <c r="N2847" s="2">
        <v>-2</v>
      </c>
      <c r="O2847" s="2">
        <v>5</v>
      </c>
      <c r="P2847" s="2">
        <v>172</v>
      </c>
      <c r="Q2847" s="2" t="str">
        <f>VLOOKUP(A2847,'Additional Data'!$A$1:$D$9949,2,0)</f>
        <v>App</v>
      </c>
      <c r="R2847" s="2" t="str">
        <f>VLOOKUP(A2847,'Additional Data'!$A$1:$D$9949,4,0)</f>
        <v>Debit Card</v>
      </c>
      <c r="S2847" s="5">
        <f>VLOOKUP(A2847,'Additional Data'!$A$1:$D$9949,3,0)</f>
        <v>3760.6518219999998</v>
      </c>
      <c r="T2847" s="2" t="str">
        <f>HLOOKUP(B2847,'Additional Data'!$F$1:$N$2,2,0)</f>
        <v>TV</v>
      </c>
    </row>
    <row r="2848" spans="1:20" ht="14.25" customHeight="1">
      <c r="A2848" s="2">
        <v>573408</v>
      </c>
      <c r="B2848" s="2" t="s">
        <v>36</v>
      </c>
      <c r="C2848" s="2" t="s">
        <v>41</v>
      </c>
      <c r="D2848" s="2" t="s">
        <v>34</v>
      </c>
      <c r="E2848" s="4">
        <v>43534.298298611109</v>
      </c>
      <c r="F2848" s="4">
        <v>43540.298298611109</v>
      </c>
      <c r="G2848" s="4">
        <v>43539.298298611109</v>
      </c>
      <c r="H2848" s="2">
        <v>65</v>
      </c>
      <c r="I2848" s="2">
        <v>107</v>
      </c>
      <c r="J2848" s="2" t="s">
        <v>32</v>
      </c>
      <c r="K2848" s="2" t="s">
        <v>70</v>
      </c>
      <c r="L2848" s="2" t="s">
        <v>35</v>
      </c>
      <c r="M2848" s="2" t="s">
        <v>71</v>
      </c>
      <c r="N2848" s="2">
        <v>1</v>
      </c>
      <c r="O2848" s="2">
        <v>6</v>
      </c>
      <c r="P2848" s="2">
        <v>172</v>
      </c>
      <c r="Q2848" s="2" t="str">
        <f>VLOOKUP(A2848,'Additional Data'!$A$1:$D$9949,2,0)</f>
        <v>Website</v>
      </c>
      <c r="R2848" s="2" t="str">
        <f>VLOOKUP(A2848,'Additional Data'!$A$1:$D$9949,4,0)</f>
        <v>Debit Card</v>
      </c>
      <c r="S2848" s="5">
        <f>VLOOKUP(A2848,'Additional Data'!$A$1:$D$9949,3,0)</f>
        <v>3368.0337589999999</v>
      </c>
      <c r="T2848" s="2" t="str">
        <f>HLOOKUP(B2848,'Additional Data'!$F$1:$N$2,2,0)</f>
        <v>Laptop</v>
      </c>
    </row>
    <row r="2849" spans="1:20" ht="14.25" customHeight="1">
      <c r="A2849" s="2">
        <v>725732</v>
      </c>
      <c r="B2849" s="2" t="s">
        <v>39</v>
      </c>
      <c r="C2849" s="2" t="s">
        <v>32</v>
      </c>
      <c r="D2849" s="2" t="s">
        <v>34</v>
      </c>
      <c r="E2849" s="4">
        <v>43534.300694444442</v>
      </c>
      <c r="F2849" s="4">
        <v>43534.300694444442</v>
      </c>
      <c r="G2849" s="4">
        <v>43538.300694444442</v>
      </c>
      <c r="H2849" s="2">
        <v>0</v>
      </c>
      <c r="I2849" s="2">
        <v>122</v>
      </c>
      <c r="J2849" s="2" t="s">
        <v>32</v>
      </c>
      <c r="K2849" s="2" t="s">
        <v>82</v>
      </c>
      <c r="L2849" s="2" t="s">
        <v>67</v>
      </c>
      <c r="M2849" s="2" t="s">
        <v>71</v>
      </c>
      <c r="N2849" s="2">
        <v>-4</v>
      </c>
      <c r="O2849" s="2">
        <v>0</v>
      </c>
      <c r="P2849" s="2">
        <v>122</v>
      </c>
      <c r="Q2849" s="2" t="str">
        <f>VLOOKUP(A2849,'Additional Data'!$A$1:$D$9949,2,0)</f>
        <v>App</v>
      </c>
      <c r="R2849" s="2" t="str">
        <f>VLOOKUP(A2849,'Additional Data'!$A$1:$D$9949,4,0)</f>
        <v>Debit Card</v>
      </c>
      <c r="S2849" s="5">
        <f>VLOOKUP(A2849,'Additional Data'!$A$1:$D$9949,3,0)</f>
        <v>2132</v>
      </c>
      <c r="T2849" s="2" t="str">
        <f>HLOOKUP(B2849,'Additional Data'!$F$1:$N$2,2,0)</f>
        <v>Mobile</v>
      </c>
    </row>
    <row r="2850" spans="1:20" ht="14.25" customHeight="1">
      <c r="A2850" s="2">
        <v>2790</v>
      </c>
      <c r="B2850" s="2" t="s">
        <v>42</v>
      </c>
      <c r="C2850" s="2" t="s">
        <v>41</v>
      </c>
      <c r="D2850" s="2" t="s">
        <v>34</v>
      </c>
      <c r="E2850" s="4">
        <v>43534.301550925928</v>
      </c>
      <c r="F2850" s="4">
        <v>43536.301550925928</v>
      </c>
      <c r="G2850" s="4">
        <v>43537.301550925928</v>
      </c>
      <c r="H2850" s="2">
        <v>0</v>
      </c>
      <c r="I2850" s="2">
        <v>122</v>
      </c>
      <c r="J2850" s="2" t="s">
        <v>41</v>
      </c>
      <c r="K2850" s="2" t="s">
        <v>66</v>
      </c>
      <c r="L2850" s="2" t="s">
        <v>67</v>
      </c>
      <c r="M2850" s="2" t="s">
        <v>59</v>
      </c>
      <c r="N2850" s="2">
        <v>-1</v>
      </c>
      <c r="O2850" s="2">
        <v>2</v>
      </c>
      <c r="P2850" s="2">
        <v>122</v>
      </c>
      <c r="Q2850" s="2" t="str">
        <f>VLOOKUP(A2850,'Additional Data'!$A$1:$D$9949,2,0)</f>
        <v>Website</v>
      </c>
      <c r="R2850" s="2" t="str">
        <f>VLOOKUP(A2850,'Additional Data'!$A$1:$D$9949,4,0)</f>
        <v>Debit Card</v>
      </c>
      <c r="S2850" s="5">
        <f>VLOOKUP(A2850,'Additional Data'!$A$1:$D$9949,3,0)</f>
        <v>911</v>
      </c>
      <c r="T2850" s="2" t="str">
        <f>HLOOKUP(B2850,'Additional Data'!$F$1:$N$2,2,0)</f>
        <v>TV</v>
      </c>
    </row>
    <row r="2851" spans="1:20" ht="14.25" customHeight="1">
      <c r="A2851" s="2">
        <v>426563</v>
      </c>
      <c r="B2851" s="2" t="s">
        <v>47</v>
      </c>
      <c r="C2851" s="2" t="s">
        <v>41</v>
      </c>
      <c r="D2851" s="2" t="s">
        <v>34</v>
      </c>
      <c r="E2851" s="4">
        <v>43534.306076388886</v>
      </c>
      <c r="F2851" s="4">
        <v>43542.306076388886</v>
      </c>
      <c r="G2851" s="4">
        <v>43540.306076388886</v>
      </c>
      <c r="H2851" s="2">
        <v>48</v>
      </c>
      <c r="I2851" s="2">
        <v>121</v>
      </c>
      <c r="J2851" s="2" t="s">
        <v>32</v>
      </c>
      <c r="K2851" s="2" t="s">
        <v>70</v>
      </c>
      <c r="L2851" s="2" t="s">
        <v>35</v>
      </c>
      <c r="M2851" s="2" t="s">
        <v>59</v>
      </c>
      <c r="N2851" s="2">
        <v>2</v>
      </c>
      <c r="O2851" s="2">
        <v>8</v>
      </c>
      <c r="P2851" s="2">
        <v>169</v>
      </c>
      <c r="Q2851" s="2" t="str">
        <f>VLOOKUP(A2851,'Additional Data'!$A$1:$D$9949,2,0)</f>
        <v>App</v>
      </c>
      <c r="R2851" s="2" t="str">
        <f>VLOOKUP(A2851,'Additional Data'!$A$1:$D$9949,4,0)</f>
        <v>Credit Card</v>
      </c>
      <c r="S2851" s="5">
        <f>VLOOKUP(A2851,'Additional Data'!$A$1:$D$9949,3,0)</f>
        <v>462.67627529999999</v>
      </c>
      <c r="T2851" s="2" t="str">
        <f>HLOOKUP(B2851,'Additional Data'!$F$1:$N$2,2,0)</f>
        <v>Tablet</v>
      </c>
    </row>
    <row r="2852" spans="1:20" ht="14.25" customHeight="1">
      <c r="A2852" s="2">
        <v>361732</v>
      </c>
      <c r="B2852" s="2" t="s">
        <v>42</v>
      </c>
      <c r="C2852" s="2" t="s">
        <v>41</v>
      </c>
      <c r="D2852" s="2" t="s">
        <v>34</v>
      </c>
      <c r="E2852" s="4">
        <v>43534.307349537034</v>
      </c>
      <c r="F2852" s="4">
        <v>43534.307349537034</v>
      </c>
      <c r="G2852" s="4">
        <v>43541.307349537034</v>
      </c>
      <c r="H2852" s="2">
        <v>0</v>
      </c>
      <c r="I2852" s="2">
        <v>122</v>
      </c>
      <c r="J2852" s="2" t="s">
        <v>41</v>
      </c>
      <c r="K2852" s="2" t="s">
        <v>66</v>
      </c>
      <c r="L2852" s="2" t="s">
        <v>67</v>
      </c>
      <c r="M2852" s="2" t="s">
        <v>71</v>
      </c>
      <c r="N2852" s="2">
        <v>-7</v>
      </c>
      <c r="O2852" s="2">
        <v>0</v>
      </c>
      <c r="P2852" s="2">
        <v>122</v>
      </c>
      <c r="Q2852" s="2" t="str">
        <f>VLOOKUP(A2852,'Additional Data'!$A$1:$D$9949,2,0)</f>
        <v>App</v>
      </c>
      <c r="R2852" s="2" t="str">
        <f>VLOOKUP(A2852,'Additional Data'!$A$1:$D$9949,4,0)</f>
        <v>Debit Card</v>
      </c>
      <c r="S2852" s="5">
        <f>VLOOKUP(A2852,'Additional Data'!$A$1:$D$9949,3,0)</f>
        <v>1227</v>
      </c>
      <c r="T2852" s="2" t="str">
        <f>HLOOKUP(B2852,'Additional Data'!$F$1:$N$2,2,0)</f>
        <v>TV</v>
      </c>
    </row>
    <row r="2853" spans="1:20" ht="14.25" customHeight="1">
      <c r="A2853" s="2">
        <v>801858</v>
      </c>
      <c r="B2853" s="2" t="s">
        <v>39</v>
      </c>
      <c r="C2853" s="2" t="s">
        <v>41</v>
      </c>
      <c r="D2853" s="2" t="s">
        <v>34</v>
      </c>
      <c r="E2853" s="4">
        <v>43534.307511574072</v>
      </c>
      <c r="F2853" s="4">
        <v>43541.307511574072</v>
      </c>
      <c r="G2853" s="4">
        <v>43537.307511574072</v>
      </c>
      <c r="H2853" s="2">
        <v>35</v>
      </c>
      <c r="I2853" s="2">
        <v>110</v>
      </c>
      <c r="J2853" s="2" t="s">
        <v>60</v>
      </c>
      <c r="K2853" s="2" t="s">
        <v>77</v>
      </c>
      <c r="L2853" s="2" t="s">
        <v>35</v>
      </c>
      <c r="M2853" s="2" t="s">
        <v>59</v>
      </c>
      <c r="N2853" s="2">
        <v>4</v>
      </c>
      <c r="O2853" s="2">
        <v>7</v>
      </c>
      <c r="P2853" s="2">
        <v>145</v>
      </c>
      <c r="Q2853" s="2" t="str">
        <f>VLOOKUP(A2853,'Additional Data'!$A$1:$D$9949,2,0)</f>
        <v>Website</v>
      </c>
      <c r="R2853" s="2" t="str">
        <f>VLOOKUP(A2853,'Additional Data'!$A$1:$D$9949,4,0)</f>
        <v>Debit Card</v>
      </c>
      <c r="S2853" s="5">
        <f>VLOOKUP(A2853,'Additional Data'!$A$1:$D$9949,3,0)</f>
        <v>851</v>
      </c>
      <c r="T2853" s="2" t="str">
        <f>HLOOKUP(B2853,'Additional Data'!$F$1:$N$2,2,0)</f>
        <v>Mobile</v>
      </c>
    </row>
    <row r="2854" spans="1:20" ht="14.25" customHeight="1">
      <c r="A2854" s="2">
        <v>116805</v>
      </c>
      <c r="B2854" s="2" t="s">
        <v>36</v>
      </c>
      <c r="C2854" s="2" t="s">
        <v>32</v>
      </c>
      <c r="D2854" s="2" t="s">
        <v>34</v>
      </c>
      <c r="E2854" s="4">
        <v>43534.321817129632</v>
      </c>
      <c r="F2854" s="4">
        <v>43540.321817129632</v>
      </c>
      <c r="G2854" s="4">
        <v>43537.321817129632</v>
      </c>
      <c r="H2854" s="2">
        <v>0</v>
      </c>
      <c r="I2854" s="2">
        <v>129</v>
      </c>
      <c r="J2854" s="2" t="s">
        <v>32</v>
      </c>
      <c r="K2854" s="2" t="s">
        <v>82</v>
      </c>
      <c r="L2854" s="2" t="s">
        <v>67</v>
      </c>
      <c r="M2854" s="2" t="s">
        <v>59</v>
      </c>
      <c r="N2854" s="2">
        <v>3</v>
      </c>
      <c r="O2854" s="2">
        <v>6</v>
      </c>
      <c r="P2854" s="2">
        <v>129</v>
      </c>
      <c r="Q2854" s="2" t="str">
        <f>VLOOKUP(A2854,'Additional Data'!$A$1:$D$9949,2,0)</f>
        <v>Website</v>
      </c>
      <c r="R2854" s="2" t="str">
        <f>VLOOKUP(A2854,'Additional Data'!$A$1:$D$9949,4,0)</f>
        <v>Credit Card</v>
      </c>
      <c r="S2854" s="5">
        <f>VLOOKUP(A2854,'Additional Data'!$A$1:$D$9949,3,0)</f>
        <v>3160.8841510000002</v>
      </c>
      <c r="T2854" s="2" t="str">
        <f>HLOOKUP(B2854,'Additional Data'!$F$1:$N$2,2,0)</f>
        <v>Laptop</v>
      </c>
    </row>
    <row r="2855" spans="1:20" ht="14.25" customHeight="1">
      <c r="A2855" s="2">
        <v>929509</v>
      </c>
      <c r="B2855" s="2" t="s">
        <v>39</v>
      </c>
      <c r="C2855" s="2" t="s">
        <v>41</v>
      </c>
      <c r="D2855" s="2" t="s">
        <v>34</v>
      </c>
      <c r="E2855" s="4">
        <v>43534.32675925926</v>
      </c>
      <c r="F2855" s="4">
        <v>43537.32675925926</v>
      </c>
      <c r="G2855" s="4">
        <v>43541.32675925926</v>
      </c>
      <c r="H2855" s="2">
        <v>0</v>
      </c>
      <c r="I2855" s="2">
        <v>107</v>
      </c>
      <c r="J2855" s="2" t="s">
        <v>41</v>
      </c>
      <c r="K2855" s="2" t="s">
        <v>66</v>
      </c>
      <c r="L2855" s="2" t="s">
        <v>67</v>
      </c>
      <c r="M2855" s="2" t="s">
        <v>71</v>
      </c>
      <c r="N2855" s="2">
        <v>-4</v>
      </c>
      <c r="O2855" s="2">
        <v>3</v>
      </c>
      <c r="P2855" s="2">
        <v>107</v>
      </c>
      <c r="Q2855" s="2" t="str">
        <f>VLOOKUP(A2855,'Additional Data'!$A$1:$D$9949,2,0)</f>
        <v>App</v>
      </c>
      <c r="R2855" s="2" t="str">
        <f>VLOOKUP(A2855,'Additional Data'!$A$1:$D$9949,4,0)</f>
        <v>Cash On Delivery</v>
      </c>
      <c r="S2855" s="5">
        <f>VLOOKUP(A2855,'Additional Data'!$A$1:$D$9949,3,0)</f>
        <v>372.35909700000002</v>
      </c>
      <c r="T2855" s="2" t="str">
        <f>HLOOKUP(B2855,'Additional Data'!$F$1:$N$2,2,0)</f>
        <v>Mobile</v>
      </c>
    </row>
    <row r="2856" spans="1:20" ht="14.25" customHeight="1">
      <c r="A2856" s="2">
        <v>580647</v>
      </c>
      <c r="B2856" s="2" t="s">
        <v>49</v>
      </c>
      <c r="C2856" s="2" t="s">
        <v>32</v>
      </c>
      <c r="D2856" s="2" t="s">
        <v>34</v>
      </c>
      <c r="E2856" s="4">
        <v>43534.327870370369</v>
      </c>
      <c r="F2856" s="4">
        <v>43540.327870370369</v>
      </c>
      <c r="G2856" s="4">
        <v>43540.327870370369</v>
      </c>
      <c r="H2856" s="2">
        <v>0</v>
      </c>
      <c r="I2856" s="2">
        <v>127</v>
      </c>
      <c r="J2856" s="2" t="s">
        <v>32</v>
      </c>
      <c r="K2856" s="2" t="s">
        <v>82</v>
      </c>
      <c r="L2856" s="2" t="s">
        <v>67</v>
      </c>
      <c r="M2856" s="2" t="s">
        <v>59</v>
      </c>
      <c r="N2856" s="2">
        <v>0</v>
      </c>
      <c r="O2856" s="2">
        <v>6</v>
      </c>
      <c r="P2856" s="2">
        <v>127</v>
      </c>
      <c r="Q2856" s="2" t="str">
        <f>VLOOKUP(A2856,'Additional Data'!$A$1:$D$9949,2,0)</f>
        <v>Website</v>
      </c>
      <c r="R2856" s="2" t="str">
        <f>VLOOKUP(A2856,'Additional Data'!$A$1:$D$9949,4,0)</f>
        <v>Credit Card</v>
      </c>
      <c r="S2856" s="5">
        <f>VLOOKUP(A2856,'Additional Data'!$A$1:$D$9949,3,0)</f>
        <v>3029</v>
      </c>
      <c r="T2856" s="2" t="str">
        <f>HLOOKUP(B2856,'Additional Data'!$F$1:$N$2,2,0)</f>
        <v>TV</v>
      </c>
    </row>
    <row r="2857" spans="1:20" ht="14.25" customHeight="1">
      <c r="A2857" s="2">
        <v>265692</v>
      </c>
      <c r="B2857" s="2" t="s">
        <v>36</v>
      </c>
      <c r="C2857" s="2" t="s">
        <v>32</v>
      </c>
      <c r="D2857" s="2" t="s">
        <v>34</v>
      </c>
      <c r="E2857" s="4">
        <v>43534.329699074071</v>
      </c>
      <c r="F2857" s="4">
        <v>43537.329699074071</v>
      </c>
      <c r="G2857" s="4">
        <v>43540.329699074071</v>
      </c>
      <c r="H2857" s="2">
        <v>29</v>
      </c>
      <c r="I2857" s="2">
        <v>108</v>
      </c>
      <c r="J2857" s="2" t="s">
        <v>60</v>
      </c>
      <c r="K2857" s="2" t="s">
        <v>61</v>
      </c>
      <c r="L2857" s="2" t="s">
        <v>35</v>
      </c>
      <c r="M2857" s="2" t="s">
        <v>71</v>
      </c>
      <c r="N2857" s="2">
        <v>-3</v>
      </c>
      <c r="O2857" s="2">
        <v>3</v>
      </c>
      <c r="P2857" s="2">
        <v>137</v>
      </c>
      <c r="Q2857" s="2" t="str">
        <f>VLOOKUP(A2857,'Additional Data'!$A$1:$D$9949,2,0)</f>
        <v>Website</v>
      </c>
      <c r="R2857" s="2" t="str">
        <f>VLOOKUP(A2857,'Additional Data'!$A$1:$D$9949,4,0)</f>
        <v>Debit Card</v>
      </c>
      <c r="S2857" s="5">
        <f>VLOOKUP(A2857,'Additional Data'!$A$1:$D$9949,3,0)</f>
        <v>3467</v>
      </c>
      <c r="T2857" s="2" t="str">
        <f>HLOOKUP(B2857,'Additional Data'!$F$1:$N$2,2,0)</f>
        <v>Laptop</v>
      </c>
    </row>
    <row r="2858" spans="1:20" ht="14.25" customHeight="1">
      <c r="A2858" s="2">
        <v>694028</v>
      </c>
      <c r="B2858" s="2" t="s">
        <v>39</v>
      </c>
      <c r="C2858" s="2" t="s">
        <v>32</v>
      </c>
      <c r="D2858" s="2" t="s">
        <v>34</v>
      </c>
      <c r="E2858" s="4">
        <v>43534.332731481481</v>
      </c>
      <c r="F2858" s="4">
        <v>43539.332731481481</v>
      </c>
      <c r="G2858" s="4">
        <v>43537.332731481481</v>
      </c>
      <c r="H2858" s="2">
        <v>0</v>
      </c>
      <c r="I2858" s="2">
        <v>101</v>
      </c>
      <c r="J2858" s="2" t="s">
        <v>32</v>
      </c>
      <c r="K2858" s="2" t="s">
        <v>82</v>
      </c>
      <c r="L2858" s="2" t="s">
        <v>67</v>
      </c>
      <c r="M2858" s="2" t="s">
        <v>71</v>
      </c>
      <c r="N2858" s="2">
        <v>2</v>
      </c>
      <c r="O2858" s="2">
        <v>5</v>
      </c>
      <c r="P2858" s="2">
        <v>101</v>
      </c>
      <c r="Q2858" s="2" t="str">
        <f>VLOOKUP(A2858,'Additional Data'!$A$1:$D$9949,2,0)</f>
        <v>App</v>
      </c>
      <c r="R2858" s="2" t="str">
        <f>VLOOKUP(A2858,'Additional Data'!$A$1:$D$9949,4,0)</f>
        <v>Debit Card</v>
      </c>
      <c r="S2858" s="5">
        <f>VLOOKUP(A2858,'Additional Data'!$A$1:$D$9949,3,0)</f>
        <v>3109.2530299999999</v>
      </c>
      <c r="T2858" s="2" t="str">
        <f>HLOOKUP(B2858,'Additional Data'!$F$1:$N$2,2,0)</f>
        <v>Mobile</v>
      </c>
    </row>
    <row r="2859" spans="1:20" ht="14.25" customHeight="1">
      <c r="A2859" s="2">
        <v>240379</v>
      </c>
      <c r="B2859" s="2" t="s">
        <v>47</v>
      </c>
      <c r="C2859" s="2" t="s">
        <v>41</v>
      </c>
      <c r="D2859" s="2" t="s">
        <v>34</v>
      </c>
      <c r="E2859" s="4">
        <v>43534.337800925925</v>
      </c>
      <c r="F2859" s="4">
        <v>43535.337800925925</v>
      </c>
      <c r="G2859" s="4">
        <v>43537.337800925925</v>
      </c>
      <c r="H2859" s="2">
        <v>0</v>
      </c>
      <c r="I2859" s="2">
        <v>126</v>
      </c>
      <c r="J2859" s="2" t="s">
        <v>41</v>
      </c>
      <c r="K2859" s="2" t="s">
        <v>66</v>
      </c>
      <c r="L2859" s="2" t="s">
        <v>67</v>
      </c>
      <c r="M2859" s="2" t="s">
        <v>59</v>
      </c>
      <c r="N2859" s="2">
        <v>-2</v>
      </c>
      <c r="O2859" s="2">
        <v>1</v>
      </c>
      <c r="P2859" s="2">
        <v>126</v>
      </c>
      <c r="Q2859" s="2" t="str">
        <f>VLOOKUP(A2859,'Additional Data'!$A$1:$D$9949,2,0)</f>
        <v>App</v>
      </c>
      <c r="R2859" s="2" t="str">
        <f>VLOOKUP(A2859,'Additional Data'!$A$1:$D$9949,4,0)</f>
        <v>Credit Card</v>
      </c>
      <c r="S2859" s="5">
        <f>VLOOKUP(A2859,'Additional Data'!$A$1:$D$9949,3,0)</f>
        <v>2337.6829029999999</v>
      </c>
      <c r="T2859" s="2" t="str">
        <f>HLOOKUP(B2859,'Additional Data'!$F$1:$N$2,2,0)</f>
        <v>Tablet</v>
      </c>
    </row>
    <row r="2860" spans="1:20" ht="14.25" customHeight="1">
      <c r="A2860" s="2">
        <v>42153</v>
      </c>
      <c r="B2860" s="2" t="s">
        <v>39</v>
      </c>
      <c r="C2860" s="2" t="s">
        <v>41</v>
      </c>
      <c r="D2860" s="2" t="s">
        <v>34</v>
      </c>
      <c r="E2860" s="4">
        <v>43534.338067129633</v>
      </c>
      <c r="F2860" s="4">
        <v>43541.338067129633</v>
      </c>
      <c r="G2860" s="4">
        <v>43540.338067129633</v>
      </c>
      <c r="H2860" s="2">
        <v>32</v>
      </c>
      <c r="I2860" s="2">
        <v>115</v>
      </c>
      <c r="J2860" s="2" t="s">
        <v>63</v>
      </c>
      <c r="K2860" s="2" t="s">
        <v>64</v>
      </c>
      <c r="L2860" s="2" t="s">
        <v>35</v>
      </c>
      <c r="M2860" s="2" t="s">
        <v>59</v>
      </c>
      <c r="N2860" s="2">
        <v>1</v>
      </c>
      <c r="O2860" s="2">
        <v>7</v>
      </c>
      <c r="P2860" s="2">
        <v>147</v>
      </c>
      <c r="Q2860" s="2" t="str">
        <f>VLOOKUP(A2860,'Additional Data'!$A$1:$D$9949,2,0)</f>
        <v>Website</v>
      </c>
      <c r="R2860" s="2" t="str">
        <f>VLOOKUP(A2860,'Additional Data'!$A$1:$D$9949,4,0)</f>
        <v>Credit Card</v>
      </c>
      <c r="S2860" s="5">
        <f>VLOOKUP(A2860,'Additional Data'!$A$1:$D$9949,3,0)</f>
        <v>858.10962640000002</v>
      </c>
      <c r="T2860" s="2" t="str">
        <f>HLOOKUP(B2860,'Additional Data'!$F$1:$N$2,2,0)</f>
        <v>Mobile</v>
      </c>
    </row>
    <row r="2861" spans="1:20" ht="14.25" customHeight="1">
      <c r="A2861" s="2">
        <v>81837</v>
      </c>
      <c r="B2861" s="2" t="s">
        <v>36</v>
      </c>
      <c r="C2861" s="2" t="s">
        <v>41</v>
      </c>
      <c r="D2861" s="2" t="s">
        <v>34</v>
      </c>
      <c r="E2861" s="4">
        <v>43534.350231481483</v>
      </c>
      <c r="F2861" s="4">
        <v>43536.350231481483</v>
      </c>
      <c r="G2861" s="4">
        <v>43538.350231481483</v>
      </c>
      <c r="H2861" s="2">
        <v>43</v>
      </c>
      <c r="I2861" s="2">
        <v>125</v>
      </c>
      <c r="J2861" s="2" t="s">
        <v>73</v>
      </c>
      <c r="K2861" s="2" t="s">
        <v>80</v>
      </c>
      <c r="L2861" s="2" t="s">
        <v>35</v>
      </c>
      <c r="M2861" s="2" t="s">
        <v>59</v>
      </c>
      <c r="N2861" s="2">
        <v>-2</v>
      </c>
      <c r="O2861" s="2">
        <v>2</v>
      </c>
      <c r="P2861" s="2">
        <v>168</v>
      </c>
      <c r="Q2861" s="2" t="str">
        <f>VLOOKUP(A2861,'Additional Data'!$A$1:$D$9949,2,0)</f>
        <v>Website</v>
      </c>
      <c r="R2861" s="2" t="str">
        <f>VLOOKUP(A2861,'Additional Data'!$A$1:$D$9949,4,0)</f>
        <v>Cash On Delivery</v>
      </c>
      <c r="S2861" s="5">
        <f>VLOOKUP(A2861,'Additional Data'!$A$1:$D$9949,3,0)</f>
        <v>1307</v>
      </c>
      <c r="T2861" s="2" t="str">
        <f>HLOOKUP(B2861,'Additional Data'!$F$1:$N$2,2,0)</f>
        <v>Laptop</v>
      </c>
    </row>
    <row r="2862" spans="1:20" ht="14.25" customHeight="1">
      <c r="A2862" s="2">
        <v>528368</v>
      </c>
      <c r="B2862" s="2" t="s">
        <v>39</v>
      </c>
      <c r="C2862" s="2" t="s">
        <v>41</v>
      </c>
      <c r="D2862" s="2" t="s">
        <v>34</v>
      </c>
      <c r="E2862" s="4">
        <v>43534.351817129631</v>
      </c>
      <c r="F2862" s="4">
        <v>43538.351817129631</v>
      </c>
      <c r="G2862" s="4">
        <v>43537.351817129631</v>
      </c>
      <c r="H2862" s="2">
        <v>41</v>
      </c>
      <c r="I2862" s="2">
        <v>130</v>
      </c>
      <c r="J2862" s="2" t="s">
        <v>32</v>
      </c>
      <c r="K2862" s="2" t="s">
        <v>70</v>
      </c>
      <c r="L2862" s="2" t="s">
        <v>35</v>
      </c>
      <c r="M2862" s="2" t="s">
        <v>71</v>
      </c>
      <c r="N2862" s="2">
        <v>1</v>
      </c>
      <c r="O2862" s="2">
        <v>4</v>
      </c>
      <c r="P2862" s="2">
        <v>171</v>
      </c>
      <c r="Q2862" s="2" t="str">
        <f>VLOOKUP(A2862,'Additional Data'!$A$1:$D$9949,2,0)</f>
        <v>App</v>
      </c>
      <c r="R2862" s="2" t="str">
        <f>VLOOKUP(A2862,'Additional Data'!$A$1:$D$9949,4,0)</f>
        <v>Debit Card</v>
      </c>
      <c r="S2862" s="5">
        <f>VLOOKUP(A2862,'Additional Data'!$A$1:$D$9949,3,0)</f>
        <v>3386.677185</v>
      </c>
      <c r="T2862" s="2" t="str">
        <f>HLOOKUP(B2862,'Additional Data'!$F$1:$N$2,2,0)</f>
        <v>Mobile</v>
      </c>
    </row>
    <row r="2863" spans="1:20" ht="14.25" customHeight="1">
      <c r="A2863" s="2">
        <v>909853</v>
      </c>
      <c r="B2863" s="2" t="s">
        <v>36</v>
      </c>
      <c r="C2863" s="2" t="s">
        <v>41</v>
      </c>
      <c r="D2863" s="2" t="s">
        <v>34</v>
      </c>
      <c r="E2863" s="4">
        <v>43534.354120370372</v>
      </c>
      <c r="F2863" s="4">
        <v>43537.354120370372</v>
      </c>
      <c r="G2863" s="4">
        <v>43537.354120370372</v>
      </c>
      <c r="H2863" s="2">
        <v>33</v>
      </c>
      <c r="I2863" s="2">
        <v>111</v>
      </c>
      <c r="J2863" s="2" t="s">
        <v>60</v>
      </c>
      <c r="K2863" s="2" t="s">
        <v>77</v>
      </c>
      <c r="L2863" s="2" t="s">
        <v>35</v>
      </c>
      <c r="M2863" s="2" t="s">
        <v>59</v>
      </c>
      <c r="N2863" s="2">
        <v>0</v>
      </c>
      <c r="O2863" s="2">
        <v>3</v>
      </c>
      <c r="P2863" s="2">
        <v>144</v>
      </c>
      <c r="Q2863" s="2" t="str">
        <f>VLOOKUP(A2863,'Additional Data'!$A$1:$D$9949,2,0)</f>
        <v>App</v>
      </c>
      <c r="R2863" s="2" t="str">
        <f>VLOOKUP(A2863,'Additional Data'!$A$1:$D$9949,4,0)</f>
        <v>Cash On Delivery</v>
      </c>
      <c r="S2863" s="5">
        <f>VLOOKUP(A2863,'Additional Data'!$A$1:$D$9949,3,0)</f>
        <v>615.87014539999996</v>
      </c>
      <c r="T2863" s="2" t="str">
        <f>HLOOKUP(B2863,'Additional Data'!$F$1:$N$2,2,0)</f>
        <v>Laptop</v>
      </c>
    </row>
    <row r="2864" spans="1:20" ht="14.25" customHeight="1">
      <c r="A2864" s="2">
        <v>753164</v>
      </c>
      <c r="B2864" s="2" t="s">
        <v>42</v>
      </c>
      <c r="C2864" s="2" t="s">
        <v>41</v>
      </c>
      <c r="D2864" s="2" t="s">
        <v>34</v>
      </c>
      <c r="E2864" s="4">
        <v>43534.363969907405</v>
      </c>
      <c r="F2864" s="4">
        <v>43538.363969907405</v>
      </c>
      <c r="G2864" s="4">
        <v>43539.363969907405</v>
      </c>
      <c r="H2864" s="2">
        <v>46</v>
      </c>
      <c r="I2864" s="2">
        <v>127</v>
      </c>
      <c r="J2864" s="2" t="s">
        <v>32</v>
      </c>
      <c r="K2864" s="2" t="s">
        <v>70</v>
      </c>
      <c r="L2864" s="2" t="s">
        <v>35</v>
      </c>
      <c r="M2864" s="2" t="s">
        <v>71</v>
      </c>
      <c r="N2864" s="2">
        <v>-1</v>
      </c>
      <c r="O2864" s="2">
        <v>4</v>
      </c>
      <c r="P2864" s="2">
        <v>173</v>
      </c>
      <c r="Q2864" s="2" t="str">
        <f>VLOOKUP(A2864,'Additional Data'!$A$1:$D$9949,2,0)</f>
        <v>App</v>
      </c>
      <c r="R2864" s="2" t="str">
        <f>VLOOKUP(A2864,'Additional Data'!$A$1:$D$9949,4,0)</f>
        <v>Debit Card</v>
      </c>
      <c r="S2864" s="5">
        <f>VLOOKUP(A2864,'Additional Data'!$A$1:$D$9949,3,0)</f>
        <v>2836.4635859999999</v>
      </c>
      <c r="T2864" s="2" t="str">
        <f>HLOOKUP(B2864,'Additional Data'!$F$1:$N$2,2,0)</f>
        <v>TV</v>
      </c>
    </row>
    <row r="2865" spans="1:20" ht="14.25" customHeight="1">
      <c r="A2865" s="2">
        <v>737484</v>
      </c>
      <c r="B2865" s="2" t="s">
        <v>47</v>
      </c>
      <c r="C2865" s="2" t="s">
        <v>32</v>
      </c>
      <c r="D2865" s="2" t="s">
        <v>34</v>
      </c>
      <c r="E2865" s="4">
        <v>43534.364768518521</v>
      </c>
      <c r="F2865" s="4">
        <v>43539.364768518521</v>
      </c>
      <c r="G2865" s="4">
        <v>43541.364768518521</v>
      </c>
      <c r="H2865" s="2">
        <v>63</v>
      </c>
      <c r="I2865" s="2">
        <v>88</v>
      </c>
      <c r="J2865" s="2" t="s">
        <v>63</v>
      </c>
      <c r="K2865" s="2" t="s">
        <v>81</v>
      </c>
      <c r="L2865" s="2" t="s">
        <v>35</v>
      </c>
      <c r="M2865" s="2" t="s">
        <v>71</v>
      </c>
      <c r="N2865" s="2">
        <v>-2</v>
      </c>
      <c r="O2865" s="2">
        <v>5</v>
      </c>
      <c r="P2865" s="2">
        <v>151</v>
      </c>
      <c r="Q2865" s="2" t="str">
        <f>VLOOKUP(A2865,'Additional Data'!$A$1:$D$9949,2,0)</f>
        <v>Website</v>
      </c>
      <c r="R2865" s="2" t="str">
        <f>VLOOKUP(A2865,'Additional Data'!$A$1:$D$9949,4,0)</f>
        <v>Debit Card</v>
      </c>
      <c r="S2865" s="5">
        <f>VLOOKUP(A2865,'Additional Data'!$A$1:$D$9949,3,0)</f>
        <v>2202.175628</v>
      </c>
      <c r="T2865" s="2" t="str">
        <f>HLOOKUP(B2865,'Additional Data'!$F$1:$N$2,2,0)</f>
        <v>Tablet</v>
      </c>
    </row>
    <row r="2866" spans="1:20" ht="14.25" customHeight="1">
      <c r="A2866" s="2">
        <v>252112</v>
      </c>
      <c r="B2866" s="2" t="s">
        <v>39</v>
      </c>
      <c r="C2866" s="2" t="s">
        <v>41</v>
      </c>
      <c r="D2866" s="2" t="s">
        <v>34</v>
      </c>
      <c r="E2866" s="4">
        <v>43534.366053240738</v>
      </c>
      <c r="F2866" s="4">
        <v>43536.366053240738</v>
      </c>
      <c r="G2866" s="4">
        <v>43538.366053240738</v>
      </c>
      <c r="H2866" s="2">
        <v>75</v>
      </c>
      <c r="I2866" s="2">
        <v>90</v>
      </c>
      <c r="J2866" s="2" t="s">
        <v>60</v>
      </c>
      <c r="K2866" s="2" t="s">
        <v>77</v>
      </c>
      <c r="L2866" s="2" t="s">
        <v>35</v>
      </c>
      <c r="M2866" s="2" t="s">
        <v>71</v>
      </c>
      <c r="N2866" s="2">
        <v>-2</v>
      </c>
      <c r="O2866" s="2">
        <v>2</v>
      </c>
      <c r="P2866" s="2">
        <v>165</v>
      </c>
      <c r="Q2866" s="2" t="str">
        <f>VLOOKUP(A2866,'Additional Data'!$A$1:$D$9949,2,0)</f>
        <v>App</v>
      </c>
      <c r="R2866" s="2" t="str">
        <f>VLOOKUP(A2866,'Additional Data'!$A$1:$D$9949,4,0)</f>
        <v>Debit Card</v>
      </c>
      <c r="S2866" s="5">
        <f>VLOOKUP(A2866,'Additional Data'!$A$1:$D$9949,3,0)</f>
        <v>587.73787140000002</v>
      </c>
      <c r="T2866" s="2" t="str">
        <f>HLOOKUP(B2866,'Additional Data'!$F$1:$N$2,2,0)</f>
        <v>Mobile</v>
      </c>
    </row>
    <row r="2867" spans="1:20" ht="14.25" customHeight="1">
      <c r="A2867" s="2">
        <v>279397</v>
      </c>
      <c r="B2867" s="2" t="s">
        <v>48</v>
      </c>
      <c r="C2867" s="2" t="s">
        <v>41</v>
      </c>
      <c r="D2867" s="2" t="s">
        <v>34</v>
      </c>
      <c r="E2867" s="4">
        <v>43534.367337962962</v>
      </c>
      <c r="F2867" s="4">
        <v>43543.367337962962</v>
      </c>
      <c r="G2867" s="4">
        <v>43539.367337962962</v>
      </c>
      <c r="H2867" s="2">
        <v>41</v>
      </c>
      <c r="I2867" s="2">
        <v>113</v>
      </c>
      <c r="J2867" s="2" t="s">
        <v>60</v>
      </c>
      <c r="K2867" s="2" t="s">
        <v>77</v>
      </c>
      <c r="L2867" s="2" t="s">
        <v>35</v>
      </c>
      <c r="M2867" s="2" t="s">
        <v>59</v>
      </c>
      <c r="N2867" s="2">
        <v>4</v>
      </c>
      <c r="O2867" s="2">
        <v>9</v>
      </c>
      <c r="P2867" s="2">
        <v>154</v>
      </c>
      <c r="Q2867" s="2" t="str">
        <f>VLOOKUP(A2867,'Additional Data'!$A$1:$D$9949,2,0)</f>
        <v>App</v>
      </c>
      <c r="R2867" s="2" t="str">
        <f>VLOOKUP(A2867,'Additional Data'!$A$1:$D$9949,4,0)</f>
        <v>Credit Card</v>
      </c>
      <c r="S2867" s="5">
        <f>VLOOKUP(A2867,'Additional Data'!$A$1:$D$9949,3,0)</f>
        <v>3356.2673169999998</v>
      </c>
      <c r="T2867" s="2" t="str">
        <f>HLOOKUP(B2867,'Additional Data'!$F$1:$N$2,2,0)</f>
        <v>Gaming Console</v>
      </c>
    </row>
    <row r="2868" spans="1:20" ht="14.25" customHeight="1">
      <c r="A2868" s="2">
        <v>859483</v>
      </c>
      <c r="B2868" s="2" t="s">
        <v>36</v>
      </c>
      <c r="C2868" s="2" t="s">
        <v>41</v>
      </c>
      <c r="D2868" s="2" t="s">
        <v>34</v>
      </c>
      <c r="E2868" s="4">
        <v>43534.370717592596</v>
      </c>
      <c r="F2868" s="4">
        <v>43541.370717592596</v>
      </c>
      <c r="G2868" s="4">
        <v>43541.370717592596</v>
      </c>
      <c r="H2868" s="2">
        <v>39</v>
      </c>
      <c r="I2868" s="2">
        <v>110</v>
      </c>
      <c r="J2868" s="2" t="s">
        <v>63</v>
      </c>
      <c r="K2868" s="2" t="s">
        <v>64</v>
      </c>
      <c r="L2868" s="2" t="s">
        <v>35</v>
      </c>
      <c r="M2868" s="2" t="s">
        <v>59</v>
      </c>
      <c r="N2868" s="2">
        <v>0</v>
      </c>
      <c r="O2868" s="2">
        <v>7</v>
      </c>
      <c r="P2868" s="2">
        <v>149</v>
      </c>
      <c r="Q2868" s="2" t="str">
        <f>VLOOKUP(A2868,'Additional Data'!$A$1:$D$9949,2,0)</f>
        <v>App</v>
      </c>
      <c r="R2868" s="2" t="str">
        <f>VLOOKUP(A2868,'Additional Data'!$A$1:$D$9949,4,0)</f>
        <v>Credit Card</v>
      </c>
      <c r="S2868" s="5">
        <f>VLOOKUP(A2868,'Additional Data'!$A$1:$D$9949,3,0)</f>
        <v>2479.7253500000002</v>
      </c>
      <c r="T2868" s="2" t="str">
        <f>HLOOKUP(B2868,'Additional Data'!$F$1:$N$2,2,0)</f>
        <v>Laptop</v>
      </c>
    </row>
    <row r="2869" spans="1:20" ht="14.25" customHeight="1">
      <c r="A2869" s="2">
        <v>419255</v>
      </c>
      <c r="B2869" s="2" t="s">
        <v>48</v>
      </c>
      <c r="C2869" s="2" t="s">
        <v>41</v>
      </c>
      <c r="D2869" s="2" t="s">
        <v>34</v>
      </c>
      <c r="E2869" s="4">
        <v>43534.378819444442</v>
      </c>
      <c r="F2869" s="4">
        <v>43536.378819444442</v>
      </c>
      <c r="G2869" s="4">
        <v>43538.378819444442</v>
      </c>
      <c r="H2869" s="2">
        <v>28</v>
      </c>
      <c r="I2869" s="2">
        <v>105</v>
      </c>
      <c r="J2869" s="2" t="s">
        <v>63</v>
      </c>
      <c r="K2869" s="2" t="s">
        <v>64</v>
      </c>
      <c r="L2869" s="2" t="s">
        <v>35</v>
      </c>
      <c r="M2869" s="2" t="s">
        <v>59</v>
      </c>
      <c r="N2869" s="2">
        <v>-2</v>
      </c>
      <c r="O2869" s="2">
        <v>2</v>
      </c>
      <c r="P2869" s="2">
        <v>133</v>
      </c>
      <c r="Q2869" s="2" t="str">
        <f>VLOOKUP(A2869,'Additional Data'!$A$1:$D$9949,2,0)</f>
        <v>App</v>
      </c>
      <c r="R2869" s="2" t="str">
        <f>VLOOKUP(A2869,'Additional Data'!$A$1:$D$9949,4,0)</f>
        <v>Credit Card</v>
      </c>
      <c r="S2869" s="5">
        <f>VLOOKUP(A2869,'Additional Data'!$A$1:$D$9949,3,0)</f>
        <v>3494</v>
      </c>
      <c r="T2869" s="2" t="str">
        <f>HLOOKUP(B2869,'Additional Data'!$F$1:$N$2,2,0)</f>
        <v>Gaming Console</v>
      </c>
    </row>
    <row r="2870" spans="1:20" ht="14.25" customHeight="1">
      <c r="A2870" s="2">
        <v>521074</v>
      </c>
      <c r="B2870" s="2" t="s">
        <v>36</v>
      </c>
      <c r="C2870" s="2" t="s">
        <v>32</v>
      </c>
      <c r="D2870" s="2" t="s">
        <v>34</v>
      </c>
      <c r="E2870" s="4">
        <v>43534.383344907408</v>
      </c>
      <c r="F2870" s="4">
        <v>43537.383344907408</v>
      </c>
      <c r="G2870" s="4">
        <v>43539.383344907408</v>
      </c>
      <c r="H2870" s="2">
        <v>36</v>
      </c>
      <c r="I2870" s="2">
        <v>107</v>
      </c>
      <c r="J2870" s="2" t="s">
        <v>63</v>
      </c>
      <c r="K2870" s="2" t="s">
        <v>81</v>
      </c>
      <c r="L2870" s="2" t="s">
        <v>35</v>
      </c>
      <c r="M2870" s="2" t="s">
        <v>59</v>
      </c>
      <c r="N2870" s="2">
        <v>-2</v>
      </c>
      <c r="O2870" s="2">
        <v>3</v>
      </c>
      <c r="P2870" s="2">
        <v>143</v>
      </c>
      <c r="Q2870" s="2" t="str">
        <f>VLOOKUP(A2870,'Additional Data'!$A$1:$D$9949,2,0)</f>
        <v>App</v>
      </c>
      <c r="R2870" s="2" t="str">
        <f>VLOOKUP(A2870,'Additional Data'!$A$1:$D$9949,4,0)</f>
        <v>Debit Card</v>
      </c>
      <c r="S2870" s="5">
        <f>VLOOKUP(A2870,'Additional Data'!$A$1:$D$9949,3,0)</f>
        <v>1594.532404</v>
      </c>
      <c r="T2870" s="2" t="str">
        <f>HLOOKUP(B2870,'Additional Data'!$F$1:$N$2,2,0)</f>
        <v>Laptop</v>
      </c>
    </row>
    <row r="2871" spans="1:20" ht="14.25" customHeight="1">
      <c r="A2871" s="2">
        <v>753268</v>
      </c>
      <c r="B2871" s="2" t="s">
        <v>36</v>
      </c>
      <c r="C2871" s="2" t="s">
        <v>41</v>
      </c>
      <c r="D2871" s="2" t="s">
        <v>34</v>
      </c>
      <c r="E2871" s="4">
        <v>43534.38921296296</v>
      </c>
      <c r="F2871" s="4">
        <v>43540.38921296296</v>
      </c>
      <c r="G2871" s="4">
        <v>43541.38921296296</v>
      </c>
      <c r="H2871" s="2">
        <v>35</v>
      </c>
      <c r="I2871" s="2">
        <v>121</v>
      </c>
      <c r="J2871" s="2" t="s">
        <v>73</v>
      </c>
      <c r="K2871" s="2" t="s">
        <v>80</v>
      </c>
      <c r="L2871" s="2" t="s">
        <v>35</v>
      </c>
      <c r="M2871" s="2" t="s">
        <v>71</v>
      </c>
      <c r="N2871" s="2">
        <v>-1</v>
      </c>
      <c r="O2871" s="2">
        <v>6</v>
      </c>
      <c r="P2871" s="2">
        <v>156</v>
      </c>
      <c r="Q2871" s="2" t="str">
        <f>VLOOKUP(A2871,'Additional Data'!$A$1:$D$9949,2,0)</f>
        <v>App</v>
      </c>
      <c r="R2871" s="2" t="str">
        <f>VLOOKUP(A2871,'Additional Data'!$A$1:$D$9949,4,0)</f>
        <v>Debit Card</v>
      </c>
      <c r="S2871" s="5">
        <f>VLOOKUP(A2871,'Additional Data'!$A$1:$D$9949,3,0)</f>
        <v>2499</v>
      </c>
      <c r="T2871" s="2" t="str">
        <f>HLOOKUP(B2871,'Additional Data'!$F$1:$N$2,2,0)</f>
        <v>Laptop</v>
      </c>
    </row>
    <row r="2872" spans="1:20" ht="14.25" customHeight="1">
      <c r="A2872" s="2">
        <v>185044</v>
      </c>
      <c r="B2872" s="2" t="s">
        <v>36</v>
      </c>
      <c r="C2872" s="2" t="s">
        <v>41</v>
      </c>
      <c r="D2872" s="2" t="s">
        <v>34</v>
      </c>
      <c r="E2872" s="4">
        <v>43534.392777777779</v>
      </c>
      <c r="F2872" s="4">
        <v>43541.392777777779</v>
      </c>
      <c r="G2872" s="4">
        <v>43537.392777777779</v>
      </c>
      <c r="H2872" s="2">
        <v>31</v>
      </c>
      <c r="I2872" s="2">
        <v>126</v>
      </c>
      <c r="J2872" s="2" t="s">
        <v>73</v>
      </c>
      <c r="K2872" s="2" t="s">
        <v>80</v>
      </c>
      <c r="L2872" s="2" t="s">
        <v>35</v>
      </c>
      <c r="M2872" s="2" t="s">
        <v>71</v>
      </c>
      <c r="N2872" s="2">
        <v>4</v>
      </c>
      <c r="O2872" s="2">
        <v>7</v>
      </c>
      <c r="P2872" s="2">
        <v>157</v>
      </c>
      <c r="Q2872" s="2" t="str">
        <f>VLOOKUP(A2872,'Additional Data'!$A$1:$D$9949,2,0)</f>
        <v>App</v>
      </c>
      <c r="R2872" s="2" t="str">
        <f>VLOOKUP(A2872,'Additional Data'!$A$1:$D$9949,4,0)</f>
        <v>Debit Card</v>
      </c>
      <c r="S2872" s="5">
        <f>VLOOKUP(A2872,'Additional Data'!$A$1:$D$9949,3,0)</f>
        <v>774</v>
      </c>
      <c r="T2872" s="2" t="str">
        <f>HLOOKUP(B2872,'Additional Data'!$F$1:$N$2,2,0)</f>
        <v>Laptop</v>
      </c>
    </row>
    <row r="2873" spans="1:20" ht="14.25" customHeight="1">
      <c r="A2873" s="2">
        <v>36357</v>
      </c>
      <c r="B2873" s="2" t="s">
        <v>47</v>
      </c>
      <c r="C2873" s="2" t="s">
        <v>41</v>
      </c>
      <c r="D2873" s="2" t="s">
        <v>34</v>
      </c>
      <c r="E2873" s="4">
        <v>43534.397511574076</v>
      </c>
      <c r="F2873" s="4">
        <v>43540.397511574076</v>
      </c>
      <c r="G2873" s="4">
        <v>43539.397511574076</v>
      </c>
      <c r="H2873" s="2">
        <v>32</v>
      </c>
      <c r="I2873" s="2">
        <v>122</v>
      </c>
      <c r="J2873" s="2" t="s">
        <v>32</v>
      </c>
      <c r="K2873" s="2" t="s">
        <v>70</v>
      </c>
      <c r="L2873" s="2" t="s">
        <v>35</v>
      </c>
      <c r="M2873" s="2" t="s">
        <v>59</v>
      </c>
      <c r="N2873" s="2">
        <v>1</v>
      </c>
      <c r="O2873" s="2">
        <v>6</v>
      </c>
      <c r="P2873" s="2">
        <v>154</v>
      </c>
      <c r="Q2873" s="2" t="str">
        <f>VLOOKUP(A2873,'Additional Data'!$A$1:$D$9949,2,0)</f>
        <v>Website</v>
      </c>
      <c r="R2873" s="2" t="str">
        <f>VLOOKUP(A2873,'Additional Data'!$A$1:$D$9949,4,0)</f>
        <v>Credit Card</v>
      </c>
      <c r="S2873" s="5">
        <f>VLOOKUP(A2873,'Additional Data'!$A$1:$D$9949,3,0)</f>
        <v>687.48149999999998</v>
      </c>
      <c r="T2873" s="2" t="str">
        <f>HLOOKUP(B2873,'Additional Data'!$F$1:$N$2,2,0)</f>
        <v>Tablet</v>
      </c>
    </row>
    <row r="2874" spans="1:20" ht="14.25" customHeight="1">
      <c r="A2874" s="2">
        <v>324119</v>
      </c>
      <c r="B2874" s="2" t="s">
        <v>30</v>
      </c>
      <c r="C2874" s="2" t="s">
        <v>41</v>
      </c>
      <c r="D2874" s="2" t="s">
        <v>34</v>
      </c>
      <c r="E2874" s="4">
        <v>43534.410497685189</v>
      </c>
      <c r="F2874" s="4">
        <v>43539.410497685189</v>
      </c>
      <c r="G2874" s="4">
        <v>43541.410497685189</v>
      </c>
      <c r="H2874" s="2">
        <v>82</v>
      </c>
      <c r="I2874" s="2">
        <v>90</v>
      </c>
      <c r="J2874" s="2" t="s">
        <v>63</v>
      </c>
      <c r="K2874" s="2" t="s">
        <v>64</v>
      </c>
      <c r="L2874" s="2" t="s">
        <v>35</v>
      </c>
      <c r="M2874" s="2" t="s">
        <v>71</v>
      </c>
      <c r="N2874" s="2">
        <v>-2</v>
      </c>
      <c r="O2874" s="2">
        <v>5</v>
      </c>
      <c r="P2874" s="2">
        <v>172</v>
      </c>
      <c r="Q2874" s="2" t="str">
        <f>VLOOKUP(A2874,'Additional Data'!$A$1:$D$9949,2,0)</f>
        <v>App</v>
      </c>
      <c r="R2874" s="2" t="str">
        <f>VLOOKUP(A2874,'Additional Data'!$A$1:$D$9949,4,0)</f>
        <v>Credit Card</v>
      </c>
      <c r="S2874" s="5">
        <f>VLOOKUP(A2874,'Additional Data'!$A$1:$D$9949,3,0)</f>
        <v>2252.7686779999999</v>
      </c>
      <c r="T2874" s="2" t="str">
        <f>HLOOKUP(B2874,'Additional Data'!$F$1:$N$2,2,0)</f>
        <v>PC</v>
      </c>
    </row>
    <row r="2875" spans="1:20" ht="14.25" customHeight="1">
      <c r="A2875" s="2">
        <v>339801</v>
      </c>
      <c r="B2875" s="2" t="s">
        <v>49</v>
      </c>
      <c r="C2875" s="2" t="s">
        <v>41</v>
      </c>
      <c r="D2875" s="2" t="s">
        <v>34</v>
      </c>
      <c r="E2875" s="4">
        <v>43534.413206018522</v>
      </c>
      <c r="F2875" s="4">
        <v>43534.413206018522</v>
      </c>
      <c r="G2875" s="4">
        <v>43541.413206018522</v>
      </c>
      <c r="H2875" s="2">
        <v>0</v>
      </c>
      <c r="I2875" s="2">
        <v>100</v>
      </c>
      <c r="J2875" s="2" t="s">
        <v>41</v>
      </c>
      <c r="K2875" s="2" t="s">
        <v>66</v>
      </c>
      <c r="L2875" s="2" t="s">
        <v>67</v>
      </c>
      <c r="M2875" s="2" t="s">
        <v>71</v>
      </c>
      <c r="N2875" s="2">
        <v>-7</v>
      </c>
      <c r="O2875" s="2">
        <v>0</v>
      </c>
      <c r="P2875" s="2">
        <v>100</v>
      </c>
      <c r="Q2875" s="2" t="str">
        <f>VLOOKUP(A2875,'Additional Data'!$A$1:$D$9949,2,0)</f>
        <v>Website</v>
      </c>
      <c r="R2875" s="2" t="str">
        <f>VLOOKUP(A2875,'Additional Data'!$A$1:$D$9949,4,0)</f>
        <v>Cash On Delivery</v>
      </c>
      <c r="S2875" s="5">
        <f>VLOOKUP(A2875,'Additional Data'!$A$1:$D$9949,3,0)</f>
        <v>3203.251444</v>
      </c>
      <c r="T2875" s="2" t="str">
        <f>HLOOKUP(B2875,'Additional Data'!$F$1:$N$2,2,0)</f>
        <v>TV</v>
      </c>
    </row>
    <row r="2876" spans="1:20" ht="14.25" customHeight="1">
      <c r="A2876" s="2">
        <v>96609</v>
      </c>
      <c r="B2876" s="2" t="s">
        <v>36</v>
      </c>
      <c r="C2876" s="2" t="s">
        <v>41</v>
      </c>
      <c r="D2876" s="2" t="s">
        <v>34</v>
      </c>
      <c r="E2876" s="4">
        <v>43534.414571759262</v>
      </c>
      <c r="F2876" s="4">
        <v>43542.414571759262</v>
      </c>
      <c r="G2876" s="4">
        <v>43538.414571759262</v>
      </c>
      <c r="H2876" s="2">
        <v>39</v>
      </c>
      <c r="I2876" s="2">
        <v>113</v>
      </c>
      <c r="J2876" s="2" t="s">
        <v>60</v>
      </c>
      <c r="K2876" s="2" t="s">
        <v>77</v>
      </c>
      <c r="L2876" s="2" t="s">
        <v>35</v>
      </c>
      <c r="M2876" s="2" t="s">
        <v>59</v>
      </c>
      <c r="N2876" s="2">
        <v>4</v>
      </c>
      <c r="O2876" s="2">
        <v>8</v>
      </c>
      <c r="P2876" s="2">
        <v>152</v>
      </c>
      <c r="Q2876" s="2" t="str">
        <f>VLOOKUP(A2876,'Additional Data'!$A$1:$D$9949,2,0)</f>
        <v>Website</v>
      </c>
      <c r="R2876" s="2" t="str">
        <f>VLOOKUP(A2876,'Additional Data'!$A$1:$D$9949,4,0)</f>
        <v>Credit Card</v>
      </c>
      <c r="S2876" s="5">
        <f>VLOOKUP(A2876,'Additional Data'!$A$1:$D$9949,3,0)</f>
        <v>3617.2687639999999</v>
      </c>
      <c r="T2876" s="2" t="str">
        <f>HLOOKUP(B2876,'Additional Data'!$F$1:$N$2,2,0)</f>
        <v>Laptop</v>
      </c>
    </row>
    <row r="2877" spans="1:20" ht="14.25" customHeight="1">
      <c r="A2877" s="2">
        <v>343481</v>
      </c>
      <c r="B2877" s="2" t="s">
        <v>39</v>
      </c>
      <c r="C2877" s="2" t="s">
        <v>41</v>
      </c>
      <c r="D2877" s="2" t="s">
        <v>34</v>
      </c>
      <c r="E2877" s="4">
        <v>43534.414594907408</v>
      </c>
      <c r="F2877" s="4">
        <v>43543.414594907408</v>
      </c>
      <c r="G2877" s="4">
        <v>43540.414594907408</v>
      </c>
      <c r="H2877" s="2">
        <v>32</v>
      </c>
      <c r="I2877" s="2">
        <v>105</v>
      </c>
      <c r="J2877" s="2" t="s">
        <v>60</v>
      </c>
      <c r="K2877" s="2" t="s">
        <v>77</v>
      </c>
      <c r="L2877" s="2" t="s">
        <v>35</v>
      </c>
      <c r="M2877" s="2" t="s">
        <v>59</v>
      </c>
      <c r="N2877" s="2">
        <v>3</v>
      </c>
      <c r="O2877" s="2">
        <v>9</v>
      </c>
      <c r="P2877" s="2">
        <v>137</v>
      </c>
      <c r="Q2877" s="2" t="str">
        <f>VLOOKUP(A2877,'Additional Data'!$A$1:$D$9949,2,0)</f>
        <v>App</v>
      </c>
      <c r="R2877" s="2" t="str">
        <f>VLOOKUP(A2877,'Additional Data'!$A$1:$D$9949,4,0)</f>
        <v>Credit Card</v>
      </c>
      <c r="S2877" s="5">
        <f>VLOOKUP(A2877,'Additional Data'!$A$1:$D$9949,3,0)</f>
        <v>2076.4471119999998</v>
      </c>
      <c r="T2877" s="2" t="str">
        <f>HLOOKUP(B2877,'Additional Data'!$F$1:$N$2,2,0)</f>
        <v>Mobile</v>
      </c>
    </row>
    <row r="2878" spans="1:20" ht="14.25" customHeight="1">
      <c r="A2878" s="2">
        <v>619517</v>
      </c>
      <c r="B2878" s="2" t="s">
        <v>47</v>
      </c>
      <c r="C2878" s="2" t="s">
        <v>41</v>
      </c>
      <c r="D2878" s="2" t="s">
        <v>34</v>
      </c>
      <c r="E2878" s="4">
        <v>43534.416550925926</v>
      </c>
      <c r="F2878" s="4">
        <v>43541.416550925926</v>
      </c>
      <c r="G2878" s="4">
        <v>43538.416550925926</v>
      </c>
      <c r="H2878" s="2">
        <v>0</v>
      </c>
      <c r="I2878" s="2">
        <v>122</v>
      </c>
      <c r="J2878" s="2" t="s">
        <v>41</v>
      </c>
      <c r="K2878" s="2" t="s">
        <v>66</v>
      </c>
      <c r="L2878" s="2" t="s">
        <v>67</v>
      </c>
      <c r="M2878" s="2" t="s">
        <v>59</v>
      </c>
      <c r="N2878" s="2">
        <v>3</v>
      </c>
      <c r="O2878" s="2">
        <v>7</v>
      </c>
      <c r="P2878" s="2">
        <v>122</v>
      </c>
      <c r="Q2878" s="2" t="str">
        <f>VLOOKUP(A2878,'Additional Data'!$A$1:$D$9949,2,0)</f>
        <v>App</v>
      </c>
      <c r="R2878" s="2" t="str">
        <f>VLOOKUP(A2878,'Additional Data'!$A$1:$D$9949,4,0)</f>
        <v>Credit Card</v>
      </c>
      <c r="S2878" s="5">
        <f>VLOOKUP(A2878,'Additional Data'!$A$1:$D$9949,3,0)</f>
        <v>406.23373600000002</v>
      </c>
      <c r="T2878" s="2" t="str">
        <f>HLOOKUP(B2878,'Additional Data'!$F$1:$N$2,2,0)</f>
        <v>Tablet</v>
      </c>
    </row>
    <row r="2879" spans="1:20" ht="14.25" customHeight="1">
      <c r="A2879" s="2">
        <v>802010</v>
      </c>
      <c r="B2879" s="2" t="s">
        <v>42</v>
      </c>
      <c r="C2879" s="2" t="s">
        <v>41</v>
      </c>
      <c r="D2879" s="2" t="s">
        <v>34</v>
      </c>
      <c r="E2879" s="4">
        <v>43534.41673611111</v>
      </c>
      <c r="F2879" s="4">
        <v>43536.41673611111</v>
      </c>
      <c r="G2879" s="4">
        <v>43541.41673611111</v>
      </c>
      <c r="H2879" s="2">
        <v>38</v>
      </c>
      <c r="I2879" s="2">
        <v>110</v>
      </c>
      <c r="J2879" s="2" t="s">
        <v>63</v>
      </c>
      <c r="K2879" s="2" t="s">
        <v>64</v>
      </c>
      <c r="L2879" s="2" t="s">
        <v>35</v>
      </c>
      <c r="M2879" s="2" t="s">
        <v>59</v>
      </c>
      <c r="N2879" s="2">
        <v>-5</v>
      </c>
      <c r="O2879" s="2">
        <v>2</v>
      </c>
      <c r="P2879" s="2">
        <v>148</v>
      </c>
      <c r="Q2879" s="2" t="str">
        <f>VLOOKUP(A2879,'Additional Data'!$A$1:$D$9949,2,0)</f>
        <v>App</v>
      </c>
      <c r="R2879" s="2" t="str">
        <f>VLOOKUP(A2879,'Additional Data'!$A$1:$D$9949,4,0)</f>
        <v>Debit Card</v>
      </c>
      <c r="S2879" s="5">
        <f>VLOOKUP(A2879,'Additional Data'!$A$1:$D$9949,3,0)</f>
        <v>1204.9798920000001</v>
      </c>
      <c r="T2879" s="2" t="str">
        <f>HLOOKUP(B2879,'Additional Data'!$F$1:$N$2,2,0)</f>
        <v>TV</v>
      </c>
    </row>
    <row r="2880" spans="1:20" ht="14.25" customHeight="1">
      <c r="A2880" s="2">
        <v>980413</v>
      </c>
      <c r="B2880" s="2" t="s">
        <v>36</v>
      </c>
      <c r="C2880" s="2" t="s">
        <v>41</v>
      </c>
      <c r="D2880" s="2" t="s">
        <v>34</v>
      </c>
      <c r="E2880" s="4">
        <v>43534.428298611114</v>
      </c>
      <c r="F2880" s="4">
        <v>43537.428298611114</v>
      </c>
      <c r="G2880" s="4">
        <v>43540.428298611114</v>
      </c>
      <c r="H2880" s="2">
        <v>81</v>
      </c>
      <c r="I2880" s="2">
        <v>102</v>
      </c>
      <c r="J2880" s="2" t="s">
        <v>32</v>
      </c>
      <c r="K2880" s="2" t="s">
        <v>70</v>
      </c>
      <c r="L2880" s="2" t="s">
        <v>35</v>
      </c>
      <c r="M2880" s="2" t="s">
        <v>71</v>
      </c>
      <c r="N2880" s="2">
        <v>-3</v>
      </c>
      <c r="O2880" s="2">
        <v>3</v>
      </c>
      <c r="P2880" s="2">
        <v>183</v>
      </c>
      <c r="Q2880" s="2" t="str">
        <f>VLOOKUP(A2880,'Additional Data'!$A$1:$D$9949,2,0)</f>
        <v>App</v>
      </c>
      <c r="R2880" s="2" t="str">
        <f>VLOOKUP(A2880,'Additional Data'!$A$1:$D$9949,4,0)</f>
        <v>Cash On Delivery</v>
      </c>
      <c r="S2880" s="5">
        <f>VLOOKUP(A2880,'Additional Data'!$A$1:$D$9949,3,0)</f>
        <v>1855.9404259999999</v>
      </c>
      <c r="T2880" s="2" t="str">
        <f>HLOOKUP(B2880,'Additional Data'!$F$1:$N$2,2,0)</f>
        <v>Laptop</v>
      </c>
    </row>
    <row r="2881" spans="1:20" ht="14.25" customHeight="1">
      <c r="A2881" s="2">
        <v>951542</v>
      </c>
      <c r="B2881" s="2" t="s">
        <v>30</v>
      </c>
      <c r="C2881" s="2" t="s">
        <v>41</v>
      </c>
      <c r="D2881" s="2" t="s">
        <v>34</v>
      </c>
      <c r="E2881" s="4">
        <v>43534.428900462961</v>
      </c>
      <c r="F2881" s="4">
        <v>43545.428900462961</v>
      </c>
      <c r="G2881" s="4">
        <v>43540.428900462961</v>
      </c>
      <c r="H2881" s="2">
        <v>84</v>
      </c>
      <c r="I2881" s="2">
        <v>102</v>
      </c>
      <c r="J2881" s="2" t="s">
        <v>73</v>
      </c>
      <c r="K2881" s="2" t="s">
        <v>80</v>
      </c>
      <c r="L2881" s="2" t="s">
        <v>35</v>
      </c>
      <c r="M2881" s="2" t="s">
        <v>71</v>
      </c>
      <c r="N2881" s="2">
        <v>5</v>
      </c>
      <c r="O2881" s="2">
        <v>11</v>
      </c>
      <c r="P2881" s="2">
        <v>186</v>
      </c>
      <c r="Q2881" s="2" t="str">
        <f>VLOOKUP(A2881,'Additional Data'!$A$1:$D$9949,2,0)</f>
        <v>App</v>
      </c>
      <c r="R2881" s="2" t="str">
        <f>VLOOKUP(A2881,'Additional Data'!$A$1:$D$9949,4,0)</f>
        <v>Debit Card</v>
      </c>
      <c r="S2881" s="5">
        <f>VLOOKUP(A2881,'Additional Data'!$A$1:$D$9949,3,0)</f>
        <v>584</v>
      </c>
      <c r="T2881" s="2" t="str">
        <f>HLOOKUP(B2881,'Additional Data'!$F$1:$N$2,2,0)</f>
        <v>PC</v>
      </c>
    </row>
    <row r="2882" spans="1:20" ht="14.25" customHeight="1">
      <c r="A2882" s="2">
        <v>603836</v>
      </c>
      <c r="B2882" s="2" t="s">
        <v>36</v>
      </c>
      <c r="C2882" s="2" t="s">
        <v>41</v>
      </c>
      <c r="D2882" s="2" t="s">
        <v>34</v>
      </c>
      <c r="E2882" s="4">
        <v>43534.429340277777</v>
      </c>
      <c r="F2882" s="4">
        <v>43535.429340277777</v>
      </c>
      <c r="G2882" s="4">
        <v>43538.429340277777</v>
      </c>
      <c r="H2882" s="2">
        <v>0</v>
      </c>
      <c r="I2882" s="2">
        <v>109</v>
      </c>
      <c r="J2882" s="2" t="s">
        <v>41</v>
      </c>
      <c r="K2882" s="2" t="s">
        <v>66</v>
      </c>
      <c r="L2882" s="2" t="s">
        <v>67</v>
      </c>
      <c r="M2882" s="2" t="s">
        <v>71</v>
      </c>
      <c r="N2882" s="2">
        <v>-3</v>
      </c>
      <c r="O2882" s="2">
        <v>1</v>
      </c>
      <c r="P2882" s="2">
        <v>109</v>
      </c>
      <c r="Q2882" s="2" t="str">
        <f>VLOOKUP(A2882,'Additional Data'!$A$1:$D$9949,2,0)</f>
        <v>App</v>
      </c>
      <c r="R2882" s="2" t="str">
        <f>VLOOKUP(A2882,'Additional Data'!$A$1:$D$9949,4,0)</f>
        <v>Debit Card</v>
      </c>
      <c r="S2882" s="5">
        <f>VLOOKUP(A2882,'Additional Data'!$A$1:$D$9949,3,0)</f>
        <v>610.06832550000001</v>
      </c>
      <c r="T2882" s="2" t="str">
        <f>HLOOKUP(B2882,'Additional Data'!$F$1:$N$2,2,0)</f>
        <v>Laptop</v>
      </c>
    </row>
    <row r="2883" spans="1:20" ht="14.25" customHeight="1">
      <c r="A2883" s="2">
        <v>657877</v>
      </c>
      <c r="B2883" s="2" t="s">
        <v>46</v>
      </c>
      <c r="C2883" s="2" t="s">
        <v>32</v>
      </c>
      <c r="D2883" s="2" t="s">
        <v>34</v>
      </c>
      <c r="E2883" s="4">
        <v>43534.432326388887</v>
      </c>
      <c r="F2883" s="4">
        <v>43539.432326388887</v>
      </c>
      <c r="G2883" s="4">
        <v>43537.432326388887</v>
      </c>
      <c r="H2883" s="2">
        <v>31</v>
      </c>
      <c r="I2883" s="2">
        <v>107</v>
      </c>
      <c r="J2883" s="2" t="s">
        <v>60</v>
      </c>
      <c r="K2883" s="2" t="s">
        <v>61</v>
      </c>
      <c r="L2883" s="2" t="s">
        <v>35</v>
      </c>
      <c r="M2883" s="2" t="s">
        <v>59</v>
      </c>
      <c r="N2883" s="2">
        <v>2</v>
      </c>
      <c r="O2883" s="2">
        <v>5</v>
      </c>
      <c r="P2883" s="2">
        <v>138</v>
      </c>
      <c r="Q2883" s="2" t="str">
        <f>VLOOKUP(A2883,'Additional Data'!$A$1:$D$9949,2,0)</f>
        <v>App</v>
      </c>
      <c r="R2883" s="2" t="str">
        <f>VLOOKUP(A2883,'Additional Data'!$A$1:$D$9949,4,0)</f>
        <v>Credit Card</v>
      </c>
      <c r="S2883" s="5">
        <f>VLOOKUP(A2883,'Additional Data'!$A$1:$D$9949,3,0)</f>
        <v>2012.7973609999999</v>
      </c>
      <c r="T2883" s="2" t="str">
        <f>HLOOKUP(B2883,'Additional Data'!$F$1:$N$2,2,0)</f>
        <v>TV</v>
      </c>
    </row>
    <row r="2884" spans="1:20" ht="14.25" customHeight="1">
      <c r="A2884" s="2">
        <v>688132</v>
      </c>
      <c r="B2884" s="2" t="s">
        <v>42</v>
      </c>
      <c r="C2884" s="2" t="s">
        <v>41</v>
      </c>
      <c r="D2884" s="2" t="s">
        <v>34</v>
      </c>
      <c r="E2884" s="4">
        <v>43534.43550925926</v>
      </c>
      <c r="F2884" s="4">
        <v>43541.43550925926</v>
      </c>
      <c r="G2884" s="4">
        <v>43538.43550925926</v>
      </c>
      <c r="H2884" s="2">
        <v>77</v>
      </c>
      <c r="I2884" s="2">
        <v>93</v>
      </c>
      <c r="J2884" s="2" t="s">
        <v>63</v>
      </c>
      <c r="K2884" s="2" t="s">
        <v>64</v>
      </c>
      <c r="L2884" s="2" t="s">
        <v>35</v>
      </c>
      <c r="M2884" s="2" t="s">
        <v>71</v>
      </c>
      <c r="N2884" s="2">
        <v>3</v>
      </c>
      <c r="O2884" s="2">
        <v>7</v>
      </c>
      <c r="P2884" s="2">
        <v>170</v>
      </c>
      <c r="Q2884" s="2" t="str">
        <f>VLOOKUP(A2884,'Additional Data'!$A$1:$D$9949,2,0)</f>
        <v>App</v>
      </c>
      <c r="R2884" s="2" t="str">
        <f>VLOOKUP(A2884,'Additional Data'!$A$1:$D$9949,4,0)</f>
        <v>Debit Card</v>
      </c>
      <c r="S2884" s="5">
        <f>VLOOKUP(A2884,'Additional Data'!$A$1:$D$9949,3,0)</f>
        <v>709.80470290000005</v>
      </c>
      <c r="T2884" s="2" t="str">
        <f>HLOOKUP(B2884,'Additional Data'!$F$1:$N$2,2,0)</f>
        <v>TV</v>
      </c>
    </row>
    <row r="2885" spans="1:20" ht="14.25" customHeight="1">
      <c r="A2885" s="2">
        <v>85653</v>
      </c>
      <c r="B2885" s="2" t="s">
        <v>30</v>
      </c>
      <c r="C2885" s="2" t="s">
        <v>32</v>
      </c>
      <c r="D2885" s="2" t="s">
        <v>34</v>
      </c>
      <c r="E2885" s="4">
        <v>43534.436608796299</v>
      </c>
      <c r="F2885" s="4">
        <v>43536.436608796299</v>
      </c>
      <c r="G2885" s="4">
        <v>43539.436608796299</v>
      </c>
      <c r="H2885" s="2">
        <v>0</v>
      </c>
      <c r="I2885" s="2">
        <v>127</v>
      </c>
      <c r="J2885" s="2" t="s">
        <v>32</v>
      </c>
      <c r="K2885" s="2" t="s">
        <v>82</v>
      </c>
      <c r="L2885" s="2" t="s">
        <v>67</v>
      </c>
      <c r="M2885" s="2" t="s">
        <v>59</v>
      </c>
      <c r="N2885" s="2">
        <v>-3</v>
      </c>
      <c r="O2885" s="2">
        <v>2</v>
      </c>
      <c r="P2885" s="2">
        <v>127</v>
      </c>
      <c r="Q2885" s="2" t="str">
        <f>VLOOKUP(A2885,'Additional Data'!$A$1:$D$9949,2,0)</f>
        <v>Website</v>
      </c>
      <c r="R2885" s="2" t="str">
        <f>VLOOKUP(A2885,'Additional Data'!$A$1:$D$9949,4,0)</f>
        <v>Credit Card</v>
      </c>
      <c r="S2885" s="5">
        <f>VLOOKUP(A2885,'Additional Data'!$A$1:$D$9949,3,0)</f>
        <v>2896.6179820000002</v>
      </c>
      <c r="T2885" s="2" t="str">
        <f>HLOOKUP(B2885,'Additional Data'!$F$1:$N$2,2,0)</f>
        <v>PC</v>
      </c>
    </row>
    <row r="2886" spans="1:20" ht="14.25" customHeight="1">
      <c r="A2886" s="2">
        <v>787763</v>
      </c>
      <c r="B2886" s="2" t="s">
        <v>30</v>
      </c>
      <c r="C2886" s="2" t="s">
        <v>32</v>
      </c>
      <c r="D2886" s="2" t="s">
        <v>34</v>
      </c>
      <c r="E2886" s="4">
        <v>43534.44017361111</v>
      </c>
      <c r="F2886" s="4">
        <v>43536.44017361111</v>
      </c>
      <c r="G2886" s="4">
        <v>43538.44017361111</v>
      </c>
      <c r="H2886" s="2">
        <v>78</v>
      </c>
      <c r="I2886" s="2">
        <v>108</v>
      </c>
      <c r="J2886" s="2" t="s">
        <v>41</v>
      </c>
      <c r="K2886" s="2" t="s">
        <v>58</v>
      </c>
      <c r="L2886" s="2" t="s">
        <v>35</v>
      </c>
      <c r="M2886" s="2" t="s">
        <v>71</v>
      </c>
      <c r="N2886" s="2">
        <v>-2</v>
      </c>
      <c r="O2886" s="2">
        <v>2</v>
      </c>
      <c r="P2886" s="2">
        <v>186</v>
      </c>
      <c r="Q2886" s="2" t="str">
        <f>VLOOKUP(A2886,'Additional Data'!$A$1:$D$9949,2,0)</f>
        <v>App</v>
      </c>
      <c r="R2886" s="2" t="str">
        <f>VLOOKUP(A2886,'Additional Data'!$A$1:$D$9949,4,0)</f>
        <v>Credit Card</v>
      </c>
      <c r="S2886" s="5">
        <f>VLOOKUP(A2886,'Additional Data'!$A$1:$D$9949,3,0)</f>
        <v>690.86730899999998</v>
      </c>
      <c r="T2886" s="2" t="str">
        <f>HLOOKUP(B2886,'Additional Data'!$F$1:$N$2,2,0)</f>
        <v>PC</v>
      </c>
    </row>
    <row r="2887" spans="1:20" ht="14.25" customHeight="1">
      <c r="A2887" s="2">
        <v>322177</v>
      </c>
      <c r="B2887" s="2" t="s">
        <v>48</v>
      </c>
      <c r="C2887" s="2" t="s">
        <v>32</v>
      </c>
      <c r="D2887" s="2" t="s">
        <v>34</v>
      </c>
      <c r="E2887" s="4">
        <v>43534.442974537036</v>
      </c>
      <c r="F2887" s="4">
        <v>43539.442974537036</v>
      </c>
      <c r="G2887" s="4">
        <v>43540.442974537036</v>
      </c>
      <c r="H2887" s="2">
        <v>66</v>
      </c>
      <c r="I2887" s="2">
        <v>91</v>
      </c>
      <c r="J2887" s="2" t="s">
        <v>60</v>
      </c>
      <c r="K2887" s="2" t="s">
        <v>61</v>
      </c>
      <c r="L2887" s="2" t="s">
        <v>35</v>
      </c>
      <c r="M2887" s="2" t="s">
        <v>71</v>
      </c>
      <c r="N2887" s="2">
        <v>-1</v>
      </c>
      <c r="O2887" s="2">
        <v>5</v>
      </c>
      <c r="P2887" s="2">
        <v>157</v>
      </c>
      <c r="Q2887" s="2" t="str">
        <f>VLOOKUP(A2887,'Additional Data'!$A$1:$D$9949,2,0)</f>
        <v>App</v>
      </c>
      <c r="R2887" s="2" t="str">
        <f>VLOOKUP(A2887,'Additional Data'!$A$1:$D$9949,4,0)</f>
        <v>Credit Card</v>
      </c>
      <c r="S2887" s="5">
        <f>VLOOKUP(A2887,'Additional Data'!$A$1:$D$9949,3,0)</f>
        <v>2389.8129650000001</v>
      </c>
      <c r="T2887" s="2" t="str">
        <f>HLOOKUP(B2887,'Additional Data'!$F$1:$N$2,2,0)</f>
        <v>Gaming Console</v>
      </c>
    </row>
    <row r="2888" spans="1:20" ht="14.25" customHeight="1">
      <c r="A2888" s="2">
        <v>705161</v>
      </c>
      <c r="B2888" s="2" t="s">
        <v>39</v>
      </c>
      <c r="C2888" s="2" t="s">
        <v>32</v>
      </c>
      <c r="D2888" s="2" t="s">
        <v>34</v>
      </c>
      <c r="E2888" s="4">
        <v>43534.448159722226</v>
      </c>
      <c r="F2888" s="4">
        <v>43536.448159722226</v>
      </c>
      <c r="G2888" s="4">
        <v>43538.448159722226</v>
      </c>
      <c r="H2888" s="2">
        <v>66</v>
      </c>
      <c r="I2888" s="2">
        <v>107</v>
      </c>
      <c r="J2888" s="2" t="s">
        <v>41</v>
      </c>
      <c r="K2888" s="2" t="s">
        <v>58</v>
      </c>
      <c r="L2888" s="2" t="s">
        <v>35</v>
      </c>
      <c r="M2888" s="2" t="s">
        <v>71</v>
      </c>
      <c r="N2888" s="2">
        <v>-2</v>
      </c>
      <c r="O2888" s="2">
        <v>2</v>
      </c>
      <c r="P2888" s="2">
        <v>173</v>
      </c>
      <c r="Q2888" s="2" t="str">
        <f>VLOOKUP(A2888,'Additional Data'!$A$1:$D$9949,2,0)</f>
        <v>App</v>
      </c>
      <c r="R2888" s="2" t="str">
        <f>VLOOKUP(A2888,'Additional Data'!$A$1:$D$9949,4,0)</f>
        <v>Credit Card</v>
      </c>
      <c r="S2888" s="5">
        <f>VLOOKUP(A2888,'Additional Data'!$A$1:$D$9949,3,0)</f>
        <v>334</v>
      </c>
      <c r="T2888" s="2" t="str">
        <f>HLOOKUP(B2888,'Additional Data'!$F$1:$N$2,2,0)</f>
        <v>Mobile</v>
      </c>
    </row>
    <row r="2889" spans="1:20" ht="14.25" customHeight="1">
      <c r="A2889" s="2">
        <v>602110</v>
      </c>
      <c r="B2889" s="2" t="s">
        <v>39</v>
      </c>
      <c r="C2889" s="2" t="s">
        <v>32</v>
      </c>
      <c r="D2889" s="2" t="s">
        <v>34</v>
      </c>
      <c r="E2889" s="4">
        <v>43534.449178240742</v>
      </c>
      <c r="F2889" s="4">
        <v>43542.449178240742</v>
      </c>
      <c r="G2889" s="4">
        <v>43539.449178240742</v>
      </c>
      <c r="H2889" s="2">
        <v>32</v>
      </c>
      <c r="I2889" s="2">
        <v>122</v>
      </c>
      <c r="J2889" s="2" t="s">
        <v>41</v>
      </c>
      <c r="K2889" s="2" t="s">
        <v>58</v>
      </c>
      <c r="L2889" s="2" t="s">
        <v>35</v>
      </c>
      <c r="M2889" s="2" t="s">
        <v>59</v>
      </c>
      <c r="N2889" s="2">
        <v>3</v>
      </c>
      <c r="O2889" s="2">
        <v>8</v>
      </c>
      <c r="P2889" s="2">
        <v>154</v>
      </c>
      <c r="Q2889" s="2" t="str">
        <f>VLOOKUP(A2889,'Additional Data'!$A$1:$D$9949,2,0)</f>
        <v>App</v>
      </c>
      <c r="R2889" s="2" t="str">
        <f>VLOOKUP(A2889,'Additional Data'!$A$1:$D$9949,4,0)</f>
        <v>Debit Card</v>
      </c>
      <c r="S2889" s="5">
        <f>VLOOKUP(A2889,'Additional Data'!$A$1:$D$9949,3,0)</f>
        <v>1252.8891329999999</v>
      </c>
      <c r="T2889" s="2" t="str">
        <f>HLOOKUP(B2889,'Additional Data'!$F$1:$N$2,2,0)</f>
        <v>Mobile</v>
      </c>
    </row>
    <row r="2890" spans="1:20" ht="14.25" customHeight="1">
      <c r="A2890" s="2">
        <v>167513</v>
      </c>
      <c r="B2890" s="2" t="s">
        <v>46</v>
      </c>
      <c r="C2890" s="2" t="s">
        <v>41</v>
      </c>
      <c r="D2890" s="2" t="s">
        <v>34</v>
      </c>
      <c r="E2890" s="4">
        <v>43534.450185185182</v>
      </c>
      <c r="F2890" s="4">
        <v>43537.450185185182</v>
      </c>
      <c r="G2890" s="4">
        <v>43538.450185185182</v>
      </c>
      <c r="H2890" s="2">
        <v>79</v>
      </c>
      <c r="I2890" s="2">
        <v>94</v>
      </c>
      <c r="J2890" s="2" t="s">
        <v>60</v>
      </c>
      <c r="K2890" s="2" t="s">
        <v>77</v>
      </c>
      <c r="L2890" s="2" t="s">
        <v>35</v>
      </c>
      <c r="M2890" s="2" t="s">
        <v>71</v>
      </c>
      <c r="N2890" s="2">
        <v>-1</v>
      </c>
      <c r="O2890" s="2">
        <v>3</v>
      </c>
      <c r="P2890" s="2">
        <v>173</v>
      </c>
      <c r="Q2890" s="2" t="str">
        <f>VLOOKUP(A2890,'Additional Data'!$A$1:$D$9949,2,0)</f>
        <v>App</v>
      </c>
      <c r="R2890" s="2" t="str">
        <f>VLOOKUP(A2890,'Additional Data'!$A$1:$D$9949,4,0)</f>
        <v>Credit Card</v>
      </c>
      <c r="S2890" s="5">
        <f>VLOOKUP(A2890,'Additional Data'!$A$1:$D$9949,3,0)</f>
        <v>1224.4836849999999</v>
      </c>
      <c r="T2890" s="2" t="str">
        <f>HLOOKUP(B2890,'Additional Data'!$F$1:$N$2,2,0)</f>
        <v>TV</v>
      </c>
    </row>
    <row r="2891" spans="1:20" ht="14.25" customHeight="1">
      <c r="A2891" s="2">
        <v>532967</v>
      </c>
      <c r="B2891" s="2" t="s">
        <v>39</v>
      </c>
      <c r="C2891" s="2" t="s">
        <v>41</v>
      </c>
      <c r="D2891" s="2" t="s">
        <v>34</v>
      </c>
      <c r="E2891" s="4">
        <v>43534.452048611114</v>
      </c>
      <c r="F2891" s="4">
        <v>43539.452048611114</v>
      </c>
      <c r="G2891" s="4">
        <v>43537.452048611114</v>
      </c>
      <c r="H2891" s="2">
        <v>26</v>
      </c>
      <c r="I2891" s="2">
        <v>110</v>
      </c>
      <c r="J2891" s="2" t="s">
        <v>60</v>
      </c>
      <c r="K2891" s="2" t="s">
        <v>77</v>
      </c>
      <c r="L2891" s="2" t="s">
        <v>35</v>
      </c>
      <c r="M2891" s="2" t="s">
        <v>59</v>
      </c>
      <c r="N2891" s="2">
        <v>2</v>
      </c>
      <c r="O2891" s="2">
        <v>5</v>
      </c>
      <c r="P2891" s="2">
        <v>136</v>
      </c>
      <c r="Q2891" s="2" t="str">
        <f>VLOOKUP(A2891,'Additional Data'!$A$1:$D$9949,2,0)</f>
        <v>App</v>
      </c>
      <c r="R2891" s="2" t="str">
        <f>VLOOKUP(A2891,'Additional Data'!$A$1:$D$9949,4,0)</f>
        <v>Credit Card</v>
      </c>
      <c r="S2891" s="5">
        <f>VLOOKUP(A2891,'Additional Data'!$A$1:$D$9949,3,0)</f>
        <v>3479.5348880000001</v>
      </c>
      <c r="T2891" s="2" t="str">
        <f>HLOOKUP(B2891,'Additional Data'!$F$1:$N$2,2,0)</f>
        <v>Mobile</v>
      </c>
    </row>
    <row r="2892" spans="1:20" ht="14.25" customHeight="1">
      <c r="A2892" s="2">
        <v>188301</v>
      </c>
      <c r="B2892" s="2" t="s">
        <v>49</v>
      </c>
      <c r="C2892" s="2" t="s">
        <v>41</v>
      </c>
      <c r="D2892" s="2" t="s">
        <v>34</v>
      </c>
      <c r="E2892" s="4">
        <v>43534.456666666665</v>
      </c>
      <c r="F2892" s="4">
        <v>43536.456666666665</v>
      </c>
      <c r="G2892" s="4">
        <v>43538.456666666665</v>
      </c>
      <c r="H2892" s="2">
        <v>46</v>
      </c>
      <c r="I2892" s="2">
        <v>111</v>
      </c>
      <c r="J2892" s="2" t="s">
        <v>63</v>
      </c>
      <c r="K2892" s="2" t="s">
        <v>64</v>
      </c>
      <c r="L2892" s="2" t="s">
        <v>35</v>
      </c>
      <c r="M2892" s="2" t="s">
        <v>59</v>
      </c>
      <c r="N2892" s="2">
        <v>-2</v>
      </c>
      <c r="O2892" s="2">
        <v>2</v>
      </c>
      <c r="P2892" s="2">
        <v>157</v>
      </c>
      <c r="Q2892" s="2" t="str">
        <f>VLOOKUP(A2892,'Additional Data'!$A$1:$D$9949,2,0)</f>
        <v>Website</v>
      </c>
      <c r="R2892" s="2" t="str">
        <f>VLOOKUP(A2892,'Additional Data'!$A$1:$D$9949,4,0)</f>
        <v>Credit Card</v>
      </c>
      <c r="S2892" s="5">
        <f>VLOOKUP(A2892,'Additional Data'!$A$1:$D$9949,3,0)</f>
        <v>1525</v>
      </c>
      <c r="T2892" s="2" t="str">
        <f>HLOOKUP(B2892,'Additional Data'!$F$1:$N$2,2,0)</f>
        <v>TV</v>
      </c>
    </row>
    <row r="2893" spans="1:20" ht="14.25" customHeight="1">
      <c r="A2893" s="2">
        <v>688858</v>
      </c>
      <c r="B2893" s="2" t="s">
        <v>39</v>
      </c>
      <c r="C2893" s="2" t="s">
        <v>32</v>
      </c>
      <c r="D2893" s="2" t="s">
        <v>34</v>
      </c>
      <c r="E2893" s="4">
        <v>43534.457476851851</v>
      </c>
      <c r="F2893" s="4">
        <v>43537.457476851851</v>
      </c>
      <c r="G2893" s="4">
        <v>43537.457476851851</v>
      </c>
      <c r="H2893" s="2">
        <v>30</v>
      </c>
      <c r="I2893" s="2">
        <v>124</v>
      </c>
      <c r="J2893" s="2" t="s">
        <v>73</v>
      </c>
      <c r="K2893" s="2" t="s">
        <v>74</v>
      </c>
      <c r="L2893" s="2" t="s">
        <v>35</v>
      </c>
      <c r="M2893" s="2" t="s">
        <v>59</v>
      </c>
      <c r="N2893" s="2">
        <v>0</v>
      </c>
      <c r="O2893" s="2">
        <v>3</v>
      </c>
      <c r="P2893" s="2">
        <v>154</v>
      </c>
      <c r="Q2893" s="2" t="str">
        <f>VLOOKUP(A2893,'Additional Data'!$A$1:$D$9949,2,0)</f>
        <v>App</v>
      </c>
      <c r="R2893" s="2" t="str">
        <f>VLOOKUP(A2893,'Additional Data'!$A$1:$D$9949,4,0)</f>
        <v>Debit Card</v>
      </c>
      <c r="S2893" s="5">
        <f>VLOOKUP(A2893,'Additional Data'!$A$1:$D$9949,3,0)</f>
        <v>901.86501880000003</v>
      </c>
      <c r="T2893" s="2" t="str">
        <f>HLOOKUP(B2893,'Additional Data'!$F$1:$N$2,2,0)</f>
        <v>Mobile</v>
      </c>
    </row>
    <row r="2894" spans="1:20" ht="14.25" customHeight="1">
      <c r="A2894" s="2">
        <v>171835</v>
      </c>
      <c r="B2894" s="2" t="s">
        <v>47</v>
      </c>
      <c r="C2894" s="2" t="s">
        <v>41</v>
      </c>
      <c r="D2894" s="2" t="s">
        <v>34</v>
      </c>
      <c r="E2894" s="4">
        <v>43534.457951388889</v>
      </c>
      <c r="F2894" s="4">
        <v>43538.457951388889</v>
      </c>
      <c r="G2894" s="4">
        <v>43537.457951388889</v>
      </c>
      <c r="H2894" s="2">
        <v>0</v>
      </c>
      <c r="I2894" s="2">
        <v>127</v>
      </c>
      <c r="J2894" s="2" t="s">
        <v>41</v>
      </c>
      <c r="K2894" s="2" t="s">
        <v>66</v>
      </c>
      <c r="L2894" s="2" t="s">
        <v>67</v>
      </c>
      <c r="M2894" s="2" t="s">
        <v>59</v>
      </c>
      <c r="N2894" s="2">
        <v>1</v>
      </c>
      <c r="O2894" s="2">
        <v>4</v>
      </c>
      <c r="P2894" s="2">
        <v>127</v>
      </c>
      <c r="Q2894" s="2" t="str">
        <f>VLOOKUP(A2894,'Additional Data'!$A$1:$D$9949,2,0)</f>
        <v>App</v>
      </c>
      <c r="R2894" s="2" t="str">
        <f>VLOOKUP(A2894,'Additional Data'!$A$1:$D$9949,4,0)</f>
        <v>Credit Card</v>
      </c>
      <c r="S2894" s="5">
        <f>VLOOKUP(A2894,'Additional Data'!$A$1:$D$9949,3,0)</f>
        <v>326</v>
      </c>
      <c r="T2894" s="2" t="str">
        <f>HLOOKUP(B2894,'Additional Data'!$F$1:$N$2,2,0)</f>
        <v>Tablet</v>
      </c>
    </row>
    <row r="2895" spans="1:20" ht="14.25" customHeight="1">
      <c r="A2895" s="2">
        <v>723763</v>
      </c>
      <c r="B2895" s="2" t="s">
        <v>36</v>
      </c>
      <c r="C2895" s="2" t="s">
        <v>41</v>
      </c>
      <c r="D2895" s="2" t="s">
        <v>34</v>
      </c>
      <c r="E2895" s="4">
        <v>43534.463125000002</v>
      </c>
      <c r="F2895" s="4">
        <v>43541.463125000002</v>
      </c>
      <c r="G2895" s="4">
        <v>43539.463125000002</v>
      </c>
      <c r="H2895" s="2">
        <v>38</v>
      </c>
      <c r="I2895" s="2">
        <v>123</v>
      </c>
      <c r="J2895" s="2" t="s">
        <v>32</v>
      </c>
      <c r="K2895" s="2" t="s">
        <v>70</v>
      </c>
      <c r="L2895" s="2" t="s">
        <v>35</v>
      </c>
      <c r="M2895" s="2" t="s">
        <v>59</v>
      </c>
      <c r="N2895" s="2">
        <v>2</v>
      </c>
      <c r="O2895" s="2">
        <v>7</v>
      </c>
      <c r="P2895" s="2">
        <v>161</v>
      </c>
      <c r="Q2895" s="2" t="str">
        <f>VLOOKUP(A2895,'Additional Data'!$A$1:$D$9949,2,0)</f>
        <v>App</v>
      </c>
      <c r="R2895" s="2" t="str">
        <f>VLOOKUP(A2895,'Additional Data'!$A$1:$D$9949,4,0)</f>
        <v>Credit Card</v>
      </c>
      <c r="S2895" s="5">
        <f>VLOOKUP(A2895,'Additional Data'!$A$1:$D$9949,3,0)</f>
        <v>652.72058070000003</v>
      </c>
      <c r="T2895" s="2" t="str">
        <f>HLOOKUP(B2895,'Additional Data'!$F$1:$N$2,2,0)</f>
        <v>Laptop</v>
      </c>
    </row>
    <row r="2896" spans="1:20" ht="14.25" customHeight="1">
      <c r="A2896" s="2">
        <v>937434</v>
      </c>
      <c r="B2896" s="2" t="s">
        <v>36</v>
      </c>
      <c r="C2896" s="2" t="s">
        <v>41</v>
      </c>
      <c r="D2896" s="2" t="s">
        <v>34</v>
      </c>
      <c r="E2896" s="4">
        <v>43534.467951388891</v>
      </c>
      <c r="F2896" s="4">
        <v>43538.467951388891</v>
      </c>
      <c r="G2896" s="4">
        <v>43539.467951388891</v>
      </c>
      <c r="H2896" s="2">
        <v>43</v>
      </c>
      <c r="I2896" s="2">
        <v>106</v>
      </c>
      <c r="J2896" s="2" t="s">
        <v>60</v>
      </c>
      <c r="K2896" s="2" t="s">
        <v>77</v>
      </c>
      <c r="L2896" s="2" t="s">
        <v>35</v>
      </c>
      <c r="M2896" s="2" t="s">
        <v>59</v>
      </c>
      <c r="N2896" s="2">
        <v>-1</v>
      </c>
      <c r="O2896" s="2">
        <v>4</v>
      </c>
      <c r="P2896" s="2">
        <v>149</v>
      </c>
      <c r="Q2896" s="2" t="str">
        <f>VLOOKUP(A2896,'Additional Data'!$A$1:$D$9949,2,0)</f>
        <v>Website</v>
      </c>
      <c r="R2896" s="2" t="str">
        <f>VLOOKUP(A2896,'Additional Data'!$A$1:$D$9949,4,0)</f>
        <v>Debit Card</v>
      </c>
      <c r="S2896" s="5">
        <f>VLOOKUP(A2896,'Additional Data'!$A$1:$D$9949,3,0)</f>
        <v>1623.8836980000001</v>
      </c>
      <c r="T2896" s="2" t="str">
        <f>HLOOKUP(B2896,'Additional Data'!$F$1:$N$2,2,0)</f>
        <v>Laptop</v>
      </c>
    </row>
    <row r="2897" spans="1:20" ht="14.25" customHeight="1">
      <c r="A2897" s="2">
        <v>923489</v>
      </c>
      <c r="B2897" s="2" t="s">
        <v>47</v>
      </c>
      <c r="C2897" s="2" t="s">
        <v>41</v>
      </c>
      <c r="D2897" s="2" t="s">
        <v>34</v>
      </c>
      <c r="E2897" s="4">
        <v>43534.468506944446</v>
      </c>
      <c r="F2897" s="4">
        <v>43537.468506944446</v>
      </c>
      <c r="G2897" s="4">
        <v>43539.468506944446</v>
      </c>
      <c r="H2897" s="2">
        <v>0</v>
      </c>
      <c r="I2897" s="2">
        <v>120</v>
      </c>
      <c r="J2897" s="2" t="s">
        <v>41</v>
      </c>
      <c r="K2897" s="2" t="s">
        <v>66</v>
      </c>
      <c r="L2897" s="2" t="s">
        <v>67</v>
      </c>
      <c r="M2897" s="2" t="s">
        <v>59</v>
      </c>
      <c r="N2897" s="2">
        <v>-2</v>
      </c>
      <c r="O2897" s="2">
        <v>3</v>
      </c>
      <c r="P2897" s="2">
        <v>120</v>
      </c>
      <c r="Q2897" s="2" t="str">
        <f>VLOOKUP(A2897,'Additional Data'!$A$1:$D$9949,2,0)</f>
        <v>App</v>
      </c>
      <c r="R2897" s="2" t="str">
        <f>VLOOKUP(A2897,'Additional Data'!$A$1:$D$9949,4,0)</f>
        <v>Cash On Delivery</v>
      </c>
      <c r="S2897" s="5">
        <f>VLOOKUP(A2897,'Additional Data'!$A$1:$D$9949,3,0)</f>
        <v>1536</v>
      </c>
      <c r="T2897" s="2" t="str">
        <f>HLOOKUP(B2897,'Additional Data'!$F$1:$N$2,2,0)</f>
        <v>Tablet</v>
      </c>
    </row>
    <row r="2898" spans="1:20" ht="14.25" customHeight="1">
      <c r="A2898" s="2">
        <v>945804</v>
      </c>
      <c r="B2898" s="2" t="s">
        <v>30</v>
      </c>
      <c r="C2898" s="2" t="s">
        <v>32</v>
      </c>
      <c r="D2898" s="2" t="s">
        <v>34</v>
      </c>
      <c r="E2898" s="4">
        <v>43534.469687500001</v>
      </c>
      <c r="F2898" s="4">
        <v>43536.469687500001</v>
      </c>
      <c r="G2898" s="4">
        <v>43539.469687500001</v>
      </c>
      <c r="H2898" s="2">
        <v>0</v>
      </c>
      <c r="I2898" s="2">
        <v>126</v>
      </c>
      <c r="J2898" s="2" t="s">
        <v>32</v>
      </c>
      <c r="K2898" s="2" t="s">
        <v>82</v>
      </c>
      <c r="L2898" s="2" t="s">
        <v>67</v>
      </c>
      <c r="M2898" s="2" t="s">
        <v>71</v>
      </c>
      <c r="N2898" s="2">
        <v>-3</v>
      </c>
      <c r="O2898" s="2">
        <v>2</v>
      </c>
      <c r="P2898" s="2">
        <v>126</v>
      </c>
      <c r="Q2898" s="2" t="str">
        <f>VLOOKUP(A2898,'Additional Data'!$A$1:$D$9949,2,0)</f>
        <v>Website</v>
      </c>
      <c r="R2898" s="2" t="str">
        <f>VLOOKUP(A2898,'Additional Data'!$A$1:$D$9949,4,0)</f>
        <v>Debit Card</v>
      </c>
      <c r="S2898" s="5">
        <f>VLOOKUP(A2898,'Additional Data'!$A$1:$D$9949,3,0)</f>
        <v>1930</v>
      </c>
      <c r="T2898" s="2" t="str">
        <f>HLOOKUP(B2898,'Additional Data'!$F$1:$N$2,2,0)</f>
        <v>PC</v>
      </c>
    </row>
    <row r="2899" spans="1:20" ht="14.25" customHeight="1">
      <c r="A2899" s="2">
        <v>915235</v>
      </c>
      <c r="B2899" s="2" t="s">
        <v>36</v>
      </c>
      <c r="C2899" s="2" t="s">
        <v>41</v>
      </c>
      <c r="D2899" s="2" t="s">
        <v>34</v>
      </c>
      <c r="E2899" s="4">
        <v>43534.469907407409</v>
      </c>
      <c r="F2899" s="4">
        <v>43537.469907407409</v>
      </c>
      <c r="G2899" s="4">
        <v>43538.469907407409</v>
      </c>
      <c r="H2899" s="2">
        <v>0</v>
      </c>
      <c r="I2899" s="2">
        <v>122</v>
      </c>
      <c r="J2899" s="2" t="s">
        <v>41</v>
      </c>
      <c r="K2899" s="2" t="s">
        <v>66</v>
      </c>
      <c r="L2899" s="2" t="s">
        <v>67</v>
      </c>
      <c r="M2899" s="2" t="s">
        <v>59</v>
      </c>
      <c r="N2899" s="2">
        <v>-1</v>
      </c>
      <c r="O2899" s="2">
        <v>3</v>
      </c>
      <c r="P2899" s="2">
        <v>122</v>
      </c>
      <c r="Q2899" s="2" t="str">
        <f>VLOOKUP(A2899,'Additional Data'!$A$1:$D$9949,2,0)</f>
        <v>App</v>
      </c>
      <c r="R2899" s="2" t="str">
        <f>VLOOKUP(A2899,'Additional Data'!$A$1:$D$9949,4,0)</f>
        <v>Credit Card</v>
      </c>
      <c r="S2899" s="5">
        <f>VLOOKUP(A2899,'Additional Data'!$A$1:$D$9949,3,0)</f>
        <v>2901</v>
      </c>
      <c r="T2899" s="2" t="str">
        <f>HLOOKUP(B2899,'Additional Data'!$F$1:$N$2,2,0)</f>
        <v>Laptop</v>
      </c>
    </row>
    <row r="2900" spans="1:20" ht="14.25" customHeight="1">
      <c r="A2900" s="2">
        <v>490138</v>
      </c>
      <c r="B2900" s="2" t="s">
        <v>39</v>
      </c>
      <c r="C2900" s="2" t="s">
        <v>41</v>
      </c>
      <c r="D2900" s="2" t="s">
        <v>34</v>
      </c>
      <c r="E2900" s="4">
        <v>43534.47755787037</v>
      </c>
      <c r="F2900" s="4">
        <v>43538.47755787037</v>
      </c>
      <c r="G2900" s="4">
        <v>43537.47755787037</v>
      </c>
      <c r="H2900" s="2">
        <v>0</v>
      </c>
      <c r="I2900" s="2">
        <v>125</v>
      </c>
      <c r="J2900" s="2" t="s">
        <v>41</v>
      </c>
      <c r="K2900" s="2" t="s">
        <v>66</v>
      </c>
      <c r="L2900" s="2" t="s">
        <v>67</v>
      </c>
      <c r="M2900" s="2" t="s">
        <v>59</v>
      </c>
      <c r="N2900" s="2">
        <v>1</v>
      </c>
      <c r="O2900" s="2">
        <v>4</v>
      </c>
      <c r="P2900" s="2">
        <v>125</v>
      </c>
      <c r="Q2900" s="2" t="str">
        <f>VLOOKUP(A2900,'Additional Data'!$A$1:$D$9949,2,0)</f>
        <v>App</v>
      </c>
      <c r="R2900" s="2" t="str">
        <f>VLOOKUP(A2900,'Additional Data'!$A$1:$D$9949,4,0)</f>
        <v>Debit Card</v>
      </c>
      <c r="S2900" s="5">
        <f>VLOOKUP(A2900,'Additional Data'!$A$1:$D$9949,3,0)</f>
        <v>1398.306137</v>
      </c>
      <c r="T2900" s="2" t="str">
        <f>HLOOKUP(B2900,'Additional Data'!$F$1:$N$2,2,0)</f>
        <v>Mobile</v>
      </c>
    </row>
    <row r="2901" spans="1:20" ht="14.25" customHeight="1">
      <c r="A2901" s="2">
        <v>856179</v>
      </c>
      <c r="B2901" s="2" t="s">
        <v>39</v>
      </c>
      <c r="C2901" s="2" t="s">
        <v>41</v>
      </c>
      <c r="D2901" s="2" t="s">
        <v>34</v>
      </c>
      <c r="E2901" s="4">
        <v>43534.480428240742</v>
      </c>
      <c r="F2901" s="4">
        <v>43537.480428240742</v>
      </c>
      <c r="G2901" s="4">
        <v>43540.480428240742</v>
      </c>
      <c r="H2901" s="2">
        <v>80</v>
      </c>
      <c r="I2901" s="2">
        <v>92</v>
      </c>
      <c r="J2901" s="2" t="s">
        <v>60</v>
      </c>
      <c r="K2901" s="2" t="s">
        <v>77</v>
      </c>
      <c r="L2901" s="2" t="s">
        <v>35</v>
      </c>
      <c r="M2901" s="2" t="s">
        <v>71</v>
      </c>
      <c r="N2901" s="2">
        <v>-3</v>
      </c>
      <c r="O2901" s="2">
        <v>3</v>
      </c>
      <c r="P2901" s="2">
        <v>172</v>
      </c>
      <c r="Q2901" s="2" t="str">
        <f>VLOOKUP(A2901,'Additional Data'!$A$1:$D$9949,2,0)</f>
        <v>Website</v>
      </c>
      <c r="R2901" s="2" t="str">
        <f>VLOOKUP(A2901,'Additional Data'!$A$1:$D$9949,4,0)</f>
        <v>Credit Card</v>
      </c>
      <c r="S2901" s="5">
        <f>VLOOKUP(A2901,'Additional Data'!$A$1:$D$9949,3,0)</f>
        <v>308</v>
      </c>
      <c r="T2901" s="2" t="str">
        <f>HLOOKUP(B2901,'Additional Data'!$F$1:$N$2,2,0)</f>
        <v>Mobile</v>
      </c>
    </row>
    <row r="2902" spans="1:20" ht="14.25" customHeight="1">
      <c r="A2902" s="2">
        <v>608703</v>
      </c>
      <c r="B2902" s="2" t="s">
        <v>39</v>
      </c>
      <c r="C2902" s="2" t="s">
        <v>32</v>
      </c>
      <c r="D2902" s="2" t="s">
        <v>34</v>
      </c>
      <c r="E2902" s="4">
        <v>43534.484317129631</v>
      </c>
      <c r="F2902" s="4">
        <v>43541.484317129631</v>
      </c>
      <c r="G2902" s="4">
        <v>43538.484317129631</v>
      </c>
      <c r="H2902" s="2">
        <v>47</v>
      </c>
      <c r="I2902" s="2">
        <v>113</v>
      </c>
      <c r="J2902" s="2" t="s">
        <v>63</v>
      </c>
      <c r="K2902" s="2" t="s">
        <v>81</v>
      </c>
      <c r="L2902" s="2" t="s">
        <v>35</v>
      </c>
      <c r="M2902" s="2" t="s">
        <v>59</v>
      </c>
      <c r="N2902" s="2">
        <v>3</v>
      </c>
      <c r="O2902" s="2">
        <v>7</v>
      </c>
      <c r="P2902" s="2">
        <v>160</v>
      </c>
      <c r="Q2902" s="2" t="str">
        <f>VLOOKUP(A2902,'Additional Data'!$A$1:$D$9949,2,0)</f>
        <v>Website</v>
      </c>
      <c r="R2902" s="2" t="str">
        <f>VLOOKUP(A2902,'Additional Data'!$A$1:$D$9949,4,0)</f>
        <v>Credit Card</v>
      </c>
      <c r="S2902" s="5">
        <f>VLOOKUP(A2902,'Additional Data'!$A$1:$D$9949,3,0)</f>
        <v>2133.8312729999998</v>
      </c>
      <c r="T2902" s="2" t="str">
        <f>HLOOKUP(B2902,'Additional Data'!$F$1:$N$2,2,0)</f>
        <v>Mobile</v>
      </c>
    </row>
    <row r="2903" spans="1:20" ht="14.25" customHeight="1">
      <c r="A2903" s="2">
        <v>664167</v>
      </c>
      <c r="B2903" s="2" t="s">
        <v>39</v>
      </c>
      <c r="C2903" s="2" t="s">
        <v>32</v>
      </c>
      <c r="D2903" s="2" t="s">
        <v>34</v>
      </c>
      <c r="E2903" s="4">
        <v>43534.485277777778</v>
      </c>
      <c r="F2903" s="4">
        <v>43539.485277777778</v>
      </c>
      <c r="G2903" s="4">
        <v>43541.485277777778</v>
      </c>
      <c r="H2903" s="2">
        <v>0</v>
      </c>
      <c r="I2903" s="2">
        <v>120</v>
      </c>
      <c r="J2903" s="2" t="s">
        <v>32</v>
      </c>
      <c r="K2903" s="2" t="s">
        <v>82</v>
      </c>
      <c r="L2903" s="2" t="s">
        <v>67</v>
      </c>
      <c r="M2903" s="2" t="s">
        <v>59</v>
      </c>
      <c r="N2903" s="2">
        <v>-2</v>
      </c>
      <c r="O2903" s="2">
        <v>5</v>
      </c>
      <c r="P2903" s="2">
        <v>120</v>
      </c>
      <c r="Q2903" s="2" t="str">
        <f>VLOOKUP(A2903,'Additional Data'!$A$1:$D$9949,2,0)</f>
        <v>Website</v>
      </c>
      <c r="R2903" s="2" t="str">
        <f>VLOOKUP(A2903,'Additional Data'!$A$1:$D$9949,4,0)</f>
        <v>Cash On Delivery</v>
      </c>
      <c r="S2903" s="5">
        <f>VLOOKUP(A2903,'Additional Data'!$A$1:$D$9949,3,0)</f>
        <v>2369.0092890000001</v>
      </c>
      <c r="T2903" s="2" t="str">
        <f>HLOOKUP(B2903,'Additional Data'!$F$1:$N$2,2,0)</f>
        <v>Mobile</v>
      </c>
    </row>
    <row r="2904" spans="1:20" ht="14.25" customHeight="1">
      <c r="A2904" s="2">
        <v>133213</v>
      </c>
      <c r="B2904" s="2" t="s">
        <v>39</v>
      </c>
      <c r="C2904" s="2" t="s">
        <v>32</v>
      </c>
      <c r="D2904" s="2" t="s">
        <v>34</v>
      </c>
      <c r="E2904" s="4">
        <v>43534.49114583333</v>
      </c>
      <c r="F2904" s="4">
        <v>43539.49114583333</v>
      </c>
      <c r="G2904" s="4">
        <v>43537.49114583333</v>
      </c>
      <c r="H2904" s="2">
        <v>29</v>
      </c>
      <c r="I2904" s="2">
        <v>107</v>
      </c>
      <c r="J2904" s="2" t="s">
        <v>60</v>
      </c>
      <c r="K2904" s="2" t="s">
        <v>61</v>
      </c>
      <c r="L2904" s="2" t="s">
        <v>35</v>
      </c>
      <c r="M2904" s="2" t="s">
        <v>59</v>
      </c>
      <c r="N2904" s="2">
        <v>2</v>
      </c>
      <c r="O2904" s="2">
        <v>5</v>
      </c>
      <c r="P2904" s="2">
        <v>136</v>
      </c>
      <c r="Q2904" s="2" t="str">
        <f>VLOOKUP(A2904,'Additional Data'!$A$1:$D$9949,2,0)</f>
        <v>App</v>
      </c>
      <c r="R2904" s="2" t="str">
        <f>VLOOKUP(A2904,'Additional Data'!$A$1:$D$9949,4,0)</f>
        <v>Credit Card</v>
      </c>
      <c r="S2904" s="5">
        <f>VLOOKUP(A2904,'Additional Data'!$A$1:$D$9949,3,0)</f>
        <v>2999.5522500000002</v>
      </c>
      <c r="T2904" s="2" t="str">
        <f>HLOOKUP(B2904,'Additional Data'!$F$1:$N$2,2,0)</f>
        <v>Mobile</v>
      </c>
    </row>
    <row r="2905" spans="1:20" ht="14.25" customHeight="1">
      <c r="A2905" s="2">
        <v>325941</v>
      </c>
      <c r="B2905" s="2" t="s">
        <v>48</v>
      </c>
      <c r="C2905" s="2" t="s">
        <v>41</v>
      </c>
      <c r="D2905" s="2" t="s">
        <v>34</v>
      </c>
      <c r="E2905" s="4">
        <v>43534.496550925927</v>
      </c>
      <c r="F2905" s="4">
        <v>43536.496550925927</v>
      </c>
      <c r="G2905" s="4">
        <v>43537.496550925927</v>
      </c>
      <c r="H2905" s="2">
        <v>0</v>
      </c>
      <c r="I2905" s="2">
        <v>107</v>
      </c>
      <c r="J2905" s="2" t="s">
        <v>41</v>
      </c>
      <c r="K2905" s="2" t="s">
        <v>66</v>
      </c>
      <c r="L2905" s="2" t="s">
        <v>67</v>
      </c>
      <c r="M2905" s="2" t="s">
        <v>71</v>
      </c>
      <c r="N2905" s="2">
        <v>-1</v>
      </c>
      <c r="O2905" s="2">
        <v>2</v>
      </c>
      <c r="P2905" s="2">
        <v>107</v>
      </c>
      <c r="Q2905" s="2" t="str">
        <f>VLOOKUP(A2905,'Additional Data'!$A$1:$D$9949,2,0)</f>
        <v>Website</v>
      </c>
      <c r="R2905" s="2" t="str">
        <f>VLOOKUP(A2905,'Additional Data'!$A$1:$D$9949,4,0)</f>
        <v>Cash On Delivery</v>
      </c>
      <c r="S2905" s="5">
        <f>VLOOKUP(A2905,'Additional Data'!$A$1:$D$9949,3,0)</f>
        <v>2786</v>
      </c>
      <c r="T2905" s="2" t="str">
        <f>HLOOKUP(B2905,'Additional Data'!$F$1:$N$2,2,0)</f>
        <v>Gaming Console</v>
      </c>
    </row>
    <row r="2906" spans="1:20" ht="14.25" customHeight="1">
      <c r="A2906" s="2">
        <v>585119</v>
      </c>
      <c r="B2906" s="2" t="s">
        <v>30</v>
      </c>
      <c r="C2906" s="2" t="s">
        <v>32</v>
      </c>
      <c r="D2906" s="2" t="s">
        <v>34</v>
      </c>
      <c r="E2906" s="4">
        <v>43534.496874999997</v>
      </c>
      <c r="F2906" s="4">
        <v>43540.496874999997</v>
      </c>
      <c r="G2906" s="4">
        <v>43537.496874999997</v>
      </c>
      <c r="H2906" s="2">
        <v>27</v>
      </c>
      <c r="I2906" s="2">
        <v>112</v>
      </c>
      <c r="J2906" s="2" t="s">
        <v>63</v>
      </c>
      <c r="K2906" s="2" t="s">
        <v>81</v>
      </c>
      <c r="L2906" s="2" t="s">
        <v>35</v>
      </c>
      <c r="M2906" s="2" t="s">
        <v>59</v>
      </c>
      <c r="N2906" s="2">
        <v>3</v>
      </c>
      <c r="O2906" s="2">
        <v>6</v>
      </c>
      <c r="P2906" s="2">
        <v>139</v>
      </c>
      <c r="Q2906" s="2" t="str">
        <f>VLOOKUP(A2906,'Additional Data'!$A$1:$D$9949,2,0)</f>
        <v>App</v>
      </c>
      <c r="R2906" s="2" t="str">
        <f>VLOOKUP(A2906,'Additional Data'!$A$1:$D$9949,4,0)</f>
        <v>Credit Card</v>
      </c>
      <c r="S2906" s="5">
        <f>VLOOKUP(A2906,'Additional Data'!$A$1:$D$9949,3,0)</f>
        <v>2887.7021810000001</v>
      </c>
      <c r="T2906" s="2" t="str">
        <f>HLOOKUP(B2906,'Additional Data'!$F$1:$N$2,2,0)</f>
        <v>PC</v>
      </c>
    </row>
    <row r="2907" spans="1:20" ht="14.25" customHeight="1">
      <c r="A2907" s="2">
        <v>154855</v>
      </c>
      <c r="B2907" s="2" t="s">
        <v>39</v>
      </c>
      <c r="C2907" s="2" t="s">
        <v>32</v>
      </c>
      <c r="D2907" s="2" t="s">
        <v>34</v>
      </c>
      <c r="E2907" s="4">
        <v>43534.500081018516</v>
      </c>
      <c r="F2907" s="4">
        <v>43540.500081018516</v>
      </c>
      <c r="G2907" s="4">
        <v>43540.500081018516</v>
      </c>
      <c r="H2907" s="2">
        <v>38</v>
      </c>
      <c r="I2907" s="2">
        <v>112</v>
      </c>
      <c r="J2907" s="2" t="s">
        <v>60</v>
      </c>
      <c r="K2907" s="2" t="s">
        <v>61</v>
      </c>
      <c r="L2907" s="2" t="s">
        <v>35</v>
      </c>
      <c r="M2907" s="2" t="s">
        <v>59</v>
      </c>
      <c r="N2907" s="2">
        <v>0</v>
      </c>
      <c r="O2907" s="2">
        <v>6</v>
      </c>
      <c r="P2907" s="2">
        <v>150</v>
      </c>
      <c r="Q2907" s="2" t="str">
        <f>VLOOKUP(A2907,'Additional Data'!$A$1:$D$9949,2,0)</f>
        <v>App</v>
      </c>
      <c r="R2907" s="2" t="str">
        <f>VLOOKUP(A2907,'Additional Data'!$A$1:$D$9949,4,0)</f>
        <v>Credit Card</v>
      </c>
      <c r="S2907" s="5">
        <f>VLOOKUP(A2907,'Additional Data'!$A$1:$D$9949,3,0)</f>
        <v>2838</v>
      </c>
      <c r="T2907" s="2" t="str">
        <f>HLOOKUP(B2907,'Additional Data'!$F$1:$N$2,2,0)</f>
        <v>Mobile</v>
      </c>
    </row>
    <row r="2908" spans="1:20" ht="14.25" customHeight="1">
      <c r="A2908" s="2">
        <v>852412</v>
      </c>
      <c r="B2908" s="2" t="s">
        <v>36</v>
      </c>
      <c r="C2908" s="2" t="s">
        <v>41</v>
      </c>
      <c r="D2908" s="2" t="s">
        <v>34</v>
      </c>
      <c r="E2908" s="4">
        <v>43534.501516203702</v>
      </c>
      <c r="F2908" s="4">
        <v>43537.501516203702</v>
      </c>
      <c r="G2908" s="4">
        <v>43540.501516203702</v>
      </c>
      <c r="H2908" s="2">
        <v>27</v>
      </c>
      <c r="I2908" s="2">
        <v>114</v>
      </c>
      <c r="J2908" s="2" t="s">
        <v>60</v>
      </c>
      <c r="K2908" s="2" t="s">
        <v>77</v>
      </c>
      <c r="L2908" s="2" t="s">
        <v>35</v>
      </c>
      <c r="M2908" s="2" t="s">
        <v>71</v>
      </c>
      <c r="N2908" s="2">
        <v>-3</v>
      </c>
      <c r="O2908" s="2">
        <v>3</v>
      </c>
      <c r="P2908" s="2">
        <v>141</v>
      </c>
      <c r="Q2908" s="2" t="str">
        <f>VLOOKUP(A2908,'Additional Data'!$A$1:$D$9949,2,0)</f>
        <v>App</v>
      </c>
      <c r="R2908" s="2" t="str">
        <f>VLOOKUP(A2908,'Additional Data'!$A$1:$D$9949,4,0)</f>
        <v>Debit Card</v>
      </c>
      <c r="S2908" s="5">
        <f>VLOOKUP(A2908,'Additional Data'!$A$1:$D$9949,3,0)</f>
        <v>926.83005700000001</v>
      </c>
      <c r="T2908" s="2" t="str">
        <f>HLOOKUP(B2908,'Additional Data'!$F$1:$N$2,2,0)</f>
        <v>Laptop</v>
      </c>
    </row>
    <row r="2909" spans="1:20" ht="14.25" customHeight="1">
      <c r="A2909" s="2">
        <v>797925</v>
      </c>
      <c r="B2909" s="2" t="s">
        <v>48</v>
      </c>
      <c r="C2909" s="2" t="s">
        <v>32</v>
      </c>
      <c r="D2909" s="2" t="s">
        <v>34</v>
      </c>
      <c r="E2909" s="4">
        <v>43534.501944444448</v>
      </c>
      <c r="F2909" s="4">
        <v>43540.501944444448</v>
      </c>
      <c r="G2909" s="4">
        <v>43539.501944444448</v>
      </c>
      <c r="H2909" s="2">
        <v>79</v>
      </c>
      <c r="I2909" s="2">
        <v>110</v>
      </c>
      <c r="J2909" s="2" t="s">
        <v>41</v>
      </c>
      <c r="K2909" s="2" t="s">
        <v>58</v>
      </c>
      <c r="L2909" s="2" t="s">
        <v>35</v>
      </c>
      <c r="M2909" s="2" t="s">
        <v>71</v>
      </c>
      <c r="N2909" s="2">
        <v>1</v>
      </c>
      <c r="O2909" s="2">
        <v>6</v>
      </c>
      <c r="P2909" s="2">
        <v>189</v>
      </c>
      <c r="Q2909" s="2" t="str">
        <f>VLOOKUP(A2909,'Additional Data'!$A$1:$D$9949,2,0)</f>
        <v>Website</v>
      </c>
      <c r="R2909" s="2" t="str">
        <f>VLOOKUP(A2909,'Additional Data'!$A$1:$D$9949,4,0)</f>
        <v>Credit Card</v>
      </c>
      <c r="S2909" s="5">
        <f>VLOOKUP(A2909,'Additional Data'!$A$1:$D$9949,3,0)</f>
        <v>494</v>
      </c>
      <c r="T2909" s="2" t="str">
        <f>HLOOKUP(B2909,'Additional Data'!$F$1:$N$2,2,0)</f>
        <v>Gaming Console</v>
      </c>
    </row>
    <row r="2910" spans="1:20" ht="14.25" customHeight="1">
      <c r="A2910" s="2">
        <v>835208</v>
      </c>
      <c r="B2910" s="2" t="s">
        <v>39</v>
      </c>
      <c r="C2910" s="2" t="s">
        <v>32</v>
      </c>
      <c r="D2910" s="2" t="s">
        <v>34</v>
      </c>
      <c r="E2910" s="4">
        <v>43534.504525462966</v>
      </c>
      <c r="F2910" s="4">
        <v>43534.504525462966</v>
      </c>
      <c r="G2910" s="4">
        <v>43541.504525462966</v>
      </c>
      <c r="H2910" s="2">
        <v>0</v>
      </c>
      <c r="I2910" s="2">
        <v>104</v>
      </c>
      <c r="J2910" s="2" t="s">
        <v>32</v>
      </c>
      <c r="K2910" s="2" t="s">
        <v>82</v>
      </c>
      <c r="L2910" s="2" t="s">
        <v>67</v>
      </c>
      <c r="M2910" s="2" t="s">
        <v>71</v>
      </c>
      <c r="N2910" s="2">
        <v>-7</v>
      </c>
      <c r="O2910" s="2">
        <v>0</v>
      </c>
      <c r="P2910" s="2">
        <v>104</v>
      </c>
      <c r="Q2910" s="2" t="str">
        <f>VLOOKUP(A2910,'Additional Data'!$A$1:$D$9949,2,0)</f>
        <v>App</v>
      </c>
      <c r="R2910" s="2" t="str">
        <f>VLOOKUP(A2910,'Additional Data'!$A$1:$D$9949,4,0)</f>
        <v>Debit Card</v>
      </c>
      <c r="S2910" s="5">
        <f>VLOOKUP(A2910,'Additional Data'!$A$1:$D$9949,3,0)</f>
        <v>1185</v>
      </c>
      <c r="T2910" s="2" t="str">
        <f>HLOOKUP(B2910,'Additional Data'!$F$1:$N$2,2,0)</f>
        <v>Mobile</v>
      </c>
    </row>
    <row r="2911" spans="1:20" ht="14.25" customHeight="1">
      <c r="A2911" s="2">
        <v>538440</v>
      </c>
      <c r="B2911" s="2" t="s">
        <v>39</v>
      </c>
      <c r="C2911" s="2" t="s">
        <v>41</v>
      </c>
      <c r="D2911" s="2" t="s">
        <v>34</v>
      </c>
      <c r="E2911" s="4">
        <v>43534.507476851853</v>
      </c>
      <c r="F2911" s="4">
        <v>43540.507476851853</v>
      </c>
      <c r="G2911" s="4">
        <v>43541.507476851853</v>
      </c>
      <c r="H2911" s="2">
        <v>59</v>
      </c>
      <c r="I2911" s="2">
        <v>109</v>
      </c>
      <c r="J2911" s="2" t="s">
        <v>32</v>
      </c>
      <c r="K2911" s="2" t="s">
        <v>70</v>
      </c>
      <c r="L2911" s="2" t="s">
        <v>35</v>
      </c>
      <c r="M2911" s="2" t="s">
        <v>71</v>
      </c>
      <c r="N2911" s="2">
        <v>-1</v>
      </c>
      <c r="O2911" s="2">
        <v>6</v>
      </c>
      <c r="P2911" s="2">
        <v>168</v>
      </c>
      <c r="Q2911" s="2" t="str">
        <f>VLOOKUP(A2911,'Additional Data'!$A$1:$D$9949,2,0)</f>
        <v>Website</v>
      </c>
      <c r="R2911" s="2" t="str">
        <f>VLOOKUP(A2911,'Additional Data'!$A$1:$D$9949,4,0)</f>
        <v>Debit Card</v>
      </c>
      <c r="S2911" s="5">
        <f>VLOOKUP(A2911,'Additional Data'!$A$1:$D$9949,3,0)</f>
        <v>1959</v>
      </c>
      <c r="T2911" s="2" t="str">
        <f>HLOOKUP(B2911,'Additional Data'!$F$1:$N$2,2,0)</f>
        <v>Mobile</v>
      </c>
    </row>
    <row r="2912" spans="1:20" ht="14.25" customHeight="1">
      <c r="A2912" s="2">
        <v>53365</v>
      </c>
      <c r="B2912" s="2" t="s">
        <v>39</v>
      </c>
      <c r="C2912" s="2" t="s">
        <v>41</v>
      </c>
      <c r="D2912" s="2" t="s">
        <v>34</v>
      </c>
      <c r="E2912" s="4">
        <v>43534.516956018517</v>
      </c>
      <c r="F2912" s="4">
        <v>43534.516956018517</v>
      </c>
      <c r="G2912" s="4">
        <v>43537.516956018517</v>
      </c>
      <c r="H2912" s="2">
        <v>0</v>
      </c>
      <c r="I2912" s="2">
        <v>103</v>
      </c>
      <c r="J2912" s="2" t="s">
        <v>41</v>
      </c>
      <c r="K2912" s="2" t="s">
        <v>66</v>
      </c>
      <c r="L2912" s="2" t="s">
        <v>67</v>
      </c>
      <c r="M2912" s="2" t="s">
        <v>71</v>
      </c>
      <c r="N2912" s="2">
        <v>-3</v>
      </c>
      <c r="O2912" s="2">
        <v>0</v>
      </c>
      <c r="P2912" s="2">
        <v>103</v>
      </c>
      <c r="Q2912" s="2" t="str">
        <f>VLOOKUP(A2912,'Additional Data'!$A$1:$D$9949,2,0)</f>
        <v>App</v>
      </c>
      <c r="R2912" s="2" t="str">
        <f>VLOOKUP(A2912,'Additional Data'!$A$1:$D$9949,4,0)</f>
        <v>Credit Card</v>
      </c>
      <c r="S2912" s="5">
        <f>VLOOKUP(A2912,'Additional Data'!$A$1:$D$9949,3,0)</f>
        <v>3288.5874480000002</v>
      </c>
      <c r="T2912" s="2" t="str">
        <f>HLOOKUP(B2912,'Additional Data'!$F$1:$N$2,2,0)</f>
        <v>Mobile</v>
      </c>
    </row>
    <row r="2913" spans="1:20" ht="14.25" customHeight="1">
      <c r="A2913" s="2">
        <v>578835</v>
      </c>
      <c r="B2913" s="2" t="s">
        <v>39</v>
      </c>
      <c r="C2913" s="2" t="s">
        <v>41</v>
      </c>
      <c r="D2913" s="2" t="s">
        <v>34</v>
      </c>
      <c r="E2913" s="4">
        <v>43534.525497685187</v>
      </c>
      <c r="F2913" s="4">
        <v>43534.525497685187</v>
      </c>
      <c r="G2913" s="4">
        <v>43539.525497685187</v>
      </c>
      <c r="H2913" s="2">
        <v>0</v>
      </c>
      <c r="I2913" s="2">
        <v>106</v>
      </c>
      <c r="J2913" s="2" t="s">
        <v>41</v>
      </c>
      <c r="K2913" s="2" t="s">
        <v>66</v>
      </c>
      <c r="L2913" s="2" t="s">
        <v>67</v>
      </c>
      <c r="M2913" s="2" t="s">
        <v>71</v>
      </c>
      <c r="N2913" s="2">
        <v>-5</v>
      </c>
      <c r="O2913" s="2">
        <v>0</v>
      </c>
      <c r="P2913" s="2">
        <v>106</v>
      </c>
      <c r="Q2913" s="2" t="str">
        <f>VLOOKUP(A2913,'Additional Data'!$A$1:$D$9949,2,0)</f>
        <v>Website</v>
      </c>
      <c r="R2913" s="2" t="str">
        <f>VLOOKUP(A2913,'Additional Data'!$A$1:$D$9949,4,0)</f>
        <v>Credit Card</v>
      </c>
      <c r="S2913" s="5">
        <f>VLOOKUP(A2913,'Additional Data'!$A$1:$D$9949,3,0)</f>
        <v>1927.931249</v>
      </c>
      <c r="T2913" s="2" t="str">
        <f>HLOOKUP(B2913,'Additional Data'!$F$1:$N$2,2,0)</f>
        <v>Mobile</v>
      </c>
    </row>
    <row r="2914" spans="1:20" ht="14.25" customHeight="1">
      <c r="A2914" s="2">
        <v>326985</v>
      </c>
      <c r="B2914" s="2" t="s">
        <v>48</v>
      </c>
      <c r="C2914" s="2" t="s">
        <v>41</v>
      </c>
      <c r="D2914" s="2" t="s">
        <v>34</v>
      </c>
      <c r="E2914" s="4">
        <v>43534.52685185185</v>
      </c>
      <c r="F2914" s="4">
        <v>43539.52685185185</v>
      </c>
      <c r="G2914" s="4">
        <v>43539.52685185185</v>
      </c>
      <c r="H2914" s="2">
        <v>36</v>
      </c>
      <c r="I2914" s="2">
        <v>130</v>
      </c>
      <c r="J2914" s="2" t="s">
        <v>32</v>
      </c>
      <c r="K2914" s="2" t="s">
        <v>70</v>
      </c>
      <c r="L2914" s="2" t="s">
        <v>35</v>
      </c>
      <c r="M2914" s="2" t="s">
        <v>59</v>
      </c>
      <c r="N2914" s="2">
        <v>0</v>
      </c>
      <c r="O2914" s="2">
        <v>5</v>
      </c>
      <c r="P2914" s="2">
        <v>166</v>
      </c>
      <c r="Q2914" s="2" t="str">
        <f>VLOOKUP(A2914,'Additional Data'!$A$1:$D$9949,2,0)</f>
        <v>Website</v>
      </c>
      <c r="R2914" s="2" t="str">
        <f>VLOOKUP(A2914,'Additional Data'!$A$1:$D$9949,4,0)</f>
        <v>Credit Card</v>
      </c>
      <c r="S2914" s="5">
        <f>VLOOKUP(A2914,'Additional Data'!$A$1:$D$9949,3,0)</f>
        <v>3076.8542210000001</v>
      </c>
      <c r="T2914" s="2" t="str">
        <f>HLOOKUP(B2914,'Additional Data'!$F$1:$N$2,2,0)</f>
        <v>Gaming Console</v>
      </c>
    </row>
    <row r="2915" spans="1:20" ht="14.25" customHeight="1">
      <c r="A2915" s="2">
        <v>522690</v>
      </c>
      <c r="B2915" s="2" t="s">
        <v>36</v>
      </c>
      <c r="C2915" s="2" t="s">
        <v>41</v>
      </c>
      <c r="D2915" s="2" t="s">
        <v>34</v>
      </c>
      <c r="E2915" s="4">
        <v>43534.527638888889</v>
      </c>
      <c r="F2915" s="4">
        <v>43536.527638888889</v>
      </c>
      <c r="G2915" s="4">
        <v>43537.527638888889</v>
      </c>
      <c r="H2915" s="2">
        <v>0</v>
      </c>
      <c r="I2915" s="2">
        <v>120</v>
      </c>
      <c r="J2915" s="2" t="s">
        <v>41</v>
      </c>
      <c r="K2915" s="2" t="s">
        <v>66</v>
      </c>
      <c r="L2915" s="2" t="s">
        <v>67</v>
      </c>
      <c r="M2915" s="2" t="s">
        <v>59</v>
      </c>
      <c r="N2915" s="2">
        <v>-1</v>
      </c>
      <c r="O2915" s="2">
        <v>2</v>
      </c>
      <c r="P2915" s="2">
        <v>120</v>
      </c>
      <c r="Q2915" s="2" t="str">
        <f>VLOOKUP(A2915,'Additional Data'!$A$1:$D$9949,2,0)</f>
        <v>Website</v>
      </c>
      <c r="R2915" s="2" t="str">
        <f>VLOOKUP(A2915,'Additional Data'!$A$1:$D$9949,4,0)</f>
        <v>Debit Card</v>
      </c>
      <c r="S2915" s="5">
        <f>VLOOKUP(A2915,'Additional Data'!$A$1:$D$9949,3,0)</f>
        <v>2620</v>
      </c>
      <c r="T2915" s="2" t="str">
        <f>HLOOKUP(B2915,'Additional Data'!$F$1:$N$2,2,0)</f>
        <v>Laptop</v>
      </c>
    </row>
    <row r="2916" spans="1:20" ht="14.25" customHeight="1">
      <c r="A2916" s="2">
        <v>186322</v>
      </c>
      <c r="B2916" s="2" t="s">
        <v>36</v>
      </c>
      <c r="C2916" s="2" t="s">
        <v>32</v>
      </c>
      <c r="D2916" s="2" t="s">
        <v>34</v>
      </c>
      <c r="E2916" s="4">
        <v>43534.531747685185</v>
      </c>
      <c r="F2916" s="4">
        <v>43534.531747685185</v>
      </c>
      <c r="G2916" s="4">
        <v>43541.531747685185</v>
      </c>
      <c r="H2916" s="2">
        <v>0</v>
      </c>
      <c r="I2916" s="2">
        <v>104</v>
      </c>
      <c r="J2916" s="2" t="s">
        <v>32</v>
      </c>
      <c r="K2916" s="2" t="s">
        <v>82</v>
      </c>
      <c r="L2916" s="2" t="s">
        <v>67</v>
      </c>
      <c r="M2916" s="2" t="s">
        <v>71</v>
      </c>
      <c r="N2916" s="2">
        <v>-7</v>
      </c>
      <c r="O2916" s="2">
        <v>0</v>
      </c>
      <c r="P2916" s="2">
        <v>104</v>
      </c>
      <c r="Q2916" s="2" t="str">
        <f>VLOOKUP(A2916,'Additional Data'!$A$1:$D$9949,2,0)</f>
        <v>App</v>
      </c>
      <c r="R2916" s="2" t="str">
        <f>VLOOKUP(A2916,'Additional Data'!$A$1:$D$9949,4,0)</f>
        <v>Debit Card</v>
      </c>
      <c r="S2916" s="5">
        <f>VLOOKUP(A2916,'Additional Data'!$A$1:$D$9949,3,0)</f>
        <v>789</v>
      </c>
      <c r="T2916" s="2" t="str">
        <f>HLOOKUP(B2916,'Additional Data'!$F$1:$N$2,2,0)</f>
        <v>Laptop</v>
      </c>
    </row>
    <row r="2917" spans="1:20" ht="14.25" customHeight="1">
      <c r="A2917" s="2">
        <v>630443</v>
      </c>
      <c r="B2917" s="2" t="s">
        <v>46</v>
      </c>
      <c r="C2917" s="2" t="s">
        <v>32</v>
      </c>
      <c r="D2917" s="2" t="s">
        <v>34</v>
      </c>
      <c r="E2917" s="4">
        <v>43534.536724537036</v>
      </c>
      <c r="F2917" s="4">
        <v>43538.536724537036</v>
      </c>
      <c r="G2917" s="4">
        <v>43537.536724537036</v>
      </c>
      <c r="H2917" s="2">
        <v>32</v>
      </c>
      <c r="I2917" s="2">
        <v>113</v>
      </c>
      <c r="J2917" s="2" t="s">
        <v>60</v>
      </c>
      <c r="K2917" s="2" t="s">
        <v>61</v>
      </c>
      <c r="L2917" s="2" t="s">
        <v>35</v>
      </c>
      <c r="M2917" s="2" t="s">
        <v>59</v>
      </c>
      <c r="N2917" s="2">
        <v>1</v>
      </c>
      <c r="O2917" s="2">
        <v>4</v>
      </c>
      <c r="P2917" s="2">
        <v>145</v>
      </c>
      <c r="Q2917" s="2" t="str">
        <f>VLOOKUP(A2917,'Additional Data'!$A$1:$D$9949,2,0)</f>
        <v>App</v>
      </c>
      <c r="R2917" s="2" t="str">
        <f>VLOOKUP(A2917,'Additional Data'!$A$1:$D$9949,4,0)</f>
        <v>Credit Card</v>
      </c>
      <c r="S2917" s="5">
        <f>VLOOKUP(A2917,'Additional Data'!$A$1:$D$9949,3,0)</f>
        <v>1805.6027549999999</v>
      </c>
      <c r="T2917" s="2" t="str">
        <f>HLOOKUP(B2917,'Additional Data'!$F$1:$N$2,2,0)</f>
        <v>TV</v>
      </c>
    </row>
    <row r="2918" spans="1:20" ht="14.25" customHeight="1">
      <c r="A2918" s="2">
        <v>871448</v>
      </c>
      <c r="B2918" s="2" t="s">
        <v>42</v>
      </c>
      <c r="C2918" s="2" t="s">
        <v>41</v>
      </c>
      <c r="D2918" s="2" t="s">
        <v>34</v>
      </c>
      <c r="E2918" s="4">
        <v>43534.538877314815</v>
      </c>
      <c r="F2918" s="4">
        <v>43538.538877314815</v>
      </c>
      <c r="G2918" s="4">
        <v>43537.538877314815</v>
      </c>
      <c r="H2918" s="2">
        <v>43</v>
      </c>
      <c r="I2918" s="2">
        <v>108</v>
      </c>
      <c r="J2918" s="2" t="s">
        <v>63</v>
      </c>
      <c r="K2918" s="2" t="s">
        <v>64</v>
      </c>
      <c r="L2918" s="2" t="s">
        <v>35</v>
      </c>
      <c r="M2918" s="2" t="s">
        <v>71</v>
      </c>
      <c r="N2918" s="2">
        <v>1</v>
      </c>
      <c r="O2918" s="2">
        <v>4</v>
      </c>
      <c r="P2918" s="2">
        <v>151</v>
      </c>
      <c r="Q2918" s="2" t="str">
        <f>VLOOKUP(A2918,'Additional Data'!$A$1:$D$9949,2,0)</f>
        <v>App</v>
      </c>
      <c r="R2918" s="2" t="str">
        <f>VLOOKUP(A2918,'Additional Data'!$A$1:$D$9949,4,0)</f>
        <v>Debit Card</v>
      </c>
      <c r="S2918" s="5">
        <f>VLOOKUP(A2918,'Additional Data'!$A$1:$D$9949,3,0)</f>
        <v>875.16119209999999</v>
      </c>
      <c r="T2918" s="2" t="str">
        <f>HLOOKUP(B2918,'Additional Data'!$F$1:$N$2,2,0)</f>
        <v>TV</v>
      </c>
    </row>
    <row r="2919" spans="1:20" ht="14.25" customHeight="1">
      <c r="A2919" s="2">
        <v>863931</v>
      </c>
      <c r="B2919" s="2" t="s">
        <v>49</v>
      </c>
      <c r="C2919" s="2" t="s">
        <v>32</v>
      </c>
      <c r="D2919" s="2" t="s">
        <v>34</v>
      </c>
      <c r="E2919" s="4">
        <v>43534.539097222223</v>
      </c>
      <c r="F2919" s="4">
        <v>43539.539097222223</v>
      </c>
      <c r="G2919" s="4">
        <v>43537.539097222223</v>
      </c>
      <c r="H2919" s="2">
        <v>27</v>
      </c>
      <c r="I2919" s="2">
        <v>106</v>
      </c>
      <c r="J2919" s="2" t="s">
        <v>63</v>
      </c>
      <c r="K2919" s="2" t="s">
        <v>81</v>
      </c>
      <c r="L2919" s="2" t="s">
        <v>35</v>
      </c>
      <c r="M2919" s="2" t="s">
        <v>59</v>
      </c>
      <c r="N2919" s="2">
        <v>2</v>
      </c>
      <c r="O2919" s="2">
        <v>5</v>
      </c>
      <c r="P2919" s="2">
        <v>133</v>
      </c>
      <c r="Q2919" s="2" t="str">
        <f>VLOOKUP(A2919,'Additional Data'!$A$1:$D$9949,2,0)</f>
        <v>Website</v>
      </c>
      <c r="R2919" s="2" t="str">
        <f>VLOOKUP(A2919,'Additional Data'!$A$1:$D$9949,4,0)</f>
        <v>Credit Card</v>
      </c>
      <c r="S2919" s="5">
        <f>VLOOKUP(A2919,'Additional Data'!$A$1:$D$9949,3,0)</f>
        <v>2919.6152790000001</v>
      </c>
      <c r="T2919" s="2" t="str">
        <f>HLOOKUP(B2919,'Additional Data'!$F$1:$N$2,2,0)</f>
        <v>TV</v>
      </c>
    </row>
    <row r="2920" spans="1:20" ht="14.25" customHeight="1">
      <c r="A2920" s="2">
        <v>310614</v>
      </c>
      <c r="B2920" s="2" t="s">
        <v>42</v>
      </c>
      <c r="C2920" s="2" t="s">
        <v>32</v>
      </c>
      <c r="D2920" s="2" t="s">
        <v>34</v>
      </c>
      <c r="E2920" s="4">
        <v>43534.542847222219</v>
      </c>
      <c r="F2920" s="4">
        <v>43535.542847222219</v>
      </c>
      <c r="G2920" s="4">
        <v>43539.542847222219</v>
      </c>
      <c r="H2920" s="2">
        <v>0</v>
      </c>
      <c r="I2920" s="2">
        <v>107</v>
      </c>
      <c r="J2920" s="2" t="s">
        <v>32</v>
      </c>
      <c r="K2920" s="2" t="s">
        <v>82</v>
      </c>
      <c r="L2920" s="2" t="s">
        <v>67</v>
      </c>
      <c r="M2920" s="2" t="s">
        <v>71</v>
      </c>
      <c r="N2920" s="2">
        <v>-4</v>
      </c>
      <c r="O2920" s="2">
        <v>1</v>
      </c>
      <c r="P2920" s="2">
        <v>107</v>
      </c>
      <c r="Q2920" s="2" t="str">
        <f>VLOOKUP(A2920,'Additional Data'!$A$1:$D$9949,2,0)</f>
        <v>Website</v>
      </c>
      <c r="R2920" s="2" t="str">
        <f>VLOOKUP(A2920,'Additional Data'!$A$1:$D$9949,4,0)</f>
        <v>Debit Card</v>
      </c>
      <c r="S2920" s="5">
        <f>VLOOKUP(A2920,'Additional Data'!$A$1:$D$9949,3,0)</f>
        <v>2053</v>
      </c>
      <c r="T2920" s="2" t="str">
        <f>HLOOKUP(B2920,'Additional Data'!$F$1:$N$2,2,0)</f>
        <v>TV</v>
      </c>
    </row>
    <row r="2921" spans="1:20" ht="14.25" customHeight="1">
      <c r="A2921" s="2">
        <v>88052</v>
      </c>
      <c r="B2921" s="2" t="s">
        <v>42</v>
      </c>
      <c r="C2921" s="2" t="s">
        <v>41</v>
      </c>
      <c r="D2921" s="2" t="s">
        <v>34</v>
      </c>
      <c r="E2921" s="4">
        <v>43534.543819444443</v>
      </c>
      <c r="F2921" s="4">
        <v>43541.543819444443</v>
      </c>
      <c r="G2921" s="4">
        <v>43537.543819444443</v>
      </c>
      <c r="H2921" s="2">
        <v>31</v>
      </c>
      <c r="I2921" s="2">
        <v>113</v>
      </c>
      <c r="J2921" s="2" t="s">
        <v>63</v>
      </c>
      <c r="K2921" s="2" t="s">
        <v>64</v>
      </c>
      <c r="L2921" s="2" t="s">
        <v>35</v>
      </c>
      <c r="M2921" s="2" t="s">
        <v>71</v>
      </c>
      <c r="N2921" s="2">
        <v>4</v>
      </c>
      <c r="O2921" s="2">
        <v>7</v>
      </c>
      <c r="P2921" s="2">
        <v>144</v>
      </c>
      <c r="Q2921" s="2" t="str">
        <f>VLOOKUP(A2921,'Additional Data'!$A$1:$D$9949,2,0)</f>
        <v>App</v>
      </c>
      <c r="R2921" s="2" t="str">
        <f>VLOOKUP(A2921,'Additional Data'!$A$1:$D$9949,4,0)</f>
        <v>Debit Card</v>
      </c>
      <c r="S2921" s="5">
        <f>VLOOKUP(A2921,'Additional Data'!$A$1:$D$9949,3,0)</f>
        <v>2792.3677899999998</v>
      </c>
      <c r="T2921" s="2" t="str">
        <f>HLOOKUP(B2921,'Additional Data'!$F$1:$N$2,2,0)</f>
        <v>TV</v>
      </c>
    </row>
    <row r="2922" spans="1:20" ht="14.25" customHeight="1">
      <c r="A2922" s="2">
        <v>40237</v>
      </c>
      <c r="B2922" s="2" t="s">
        <v>39</v>
      </c>
      <c r="C2922" s="2" t="s">
        <v>41</v>
      </c>
      <c r="D2922" s="2" t="s">
        <v>34</v>
      </c>
      <c r="E2922" s="4">
        <v>43534.54488425926</v>
      </c>
      <c r="F2922" s="4">
        <v>43539.54488425926</v>
      </c>
      <c r="G2922" s="4">
        <v>43537.54488425926</v>
      </c>
      <c r="H2922" s="2">
        <v>28</v>
      </c>
      <c r="I2922" s="2">
        <v>109</v>
      </c>
      <c r="J2922" s="2" t="s">
        <v>63</v>
      </c>
      <c r="K2922" s="2" t="s">
        <v>64</v>
      </c>
      <c r="L2922" s="2" t="s">
        <v>35</v>
      </c>
      <c r="M2922" s="2" t="s">
        <v>59</v>
      </c>
      <c r="N2922" s="2">
        <v>2</v>
      </c>
      <c r="O2922" s="2">
        <v>5</v>
      </c>
      <c r="P2922" s="2">
        <v>137</v>
      </c>
      <c r="Q2922" s="2" t="str">
        <f>VLOOKUP(A2922,'Additional Data'!$A$1:$D$9949,2,0)</f>
        <v>App</v>
      </c>
      <c r="R2922" s="2" t="str">
        <f>VLOOKUP(A2922,'Additional Data'!$A$1:$D$9949,4,0)</f>
        <v>Credit Card</v>
      </c>
      <c r="S2922" s="5">
        <f>VLOOKUP(A2922,'Additional Data'!$A$1:$D$9949,3,0)</f>
        <v>296</v>
      </c>
      <c r="T2922" s="2" t="str">
        <f>HLOOKUP(B2922,'Additional Data'!$F$1:$N$2,2,0)</f>
        <v>Mobile</v>
      </c>
    </row>
    <row r="2923" spans="1:20" ht="14.25" customHeight="1">
      <c r="A2923" s="2">
        <v>941282</v>
      </c>
      <c r="B2923" s="2" t="s">
        <v>39</v>
      </c>
      <c r="C2923" s="2" t="s">
        <v>32</v>
      </c>
      <c r="D2923" s="2" t="s">
        <v>34</v>
      </c>
      <c r="E2923" s="4">
        <v>43534.548113425924</v>
      </c>
      <c r="F2923" s="4">
        <v>43541.548113425924</v>
      </c>
      <c r="G2923" s="4">
        <v>43539.548113425924</v>
      </c>
      <c r="H2923" s="2">
        <v>33</v>
      </c>
      <c r="I2923" s="2">
        <v>123</v>
      </c>
      <c r="J2923" s="2" t="s">
        <v>41</v>
      </c>
      <c r="K2923" s="2" t="s">
        <v>58</v>
      </c>
      <c r="L2923" s="2" t="s">
        <v>35</v>
      </c>
      <c r="M2923" s="2" t="s">
        <v>59</v>
      </c>
      <c r="N2923" s="2">
        <v>2</v>
      </c>
      <c r="O2923" s="2">
        <v>7</v>
      </c>
      <c r="P2923" s="2">
        <v>156</v>
      </c>
      <c r="Q2923" s="2" t="str">
        <f>VLOOKUP(A2923,'Additional Data'!$A$1:$D$9949,2,0)</f>
        <v>App</v>
      </c>
      <c r="R2923" s="2" t="str">
        <f>VLOOKUP(A2923,'Additional Data'!$A$1:$D$9949,4,0)</f>
        <v>Debit Card</v>
      </c>
      <c r="S2923" s="5">
        <f>VLOOKUP(A2923,'Additional Data'!$A$1:$D$9949,3,0)</f>
        <v>1526.7094990000001</v>
      </c>
      <c r="T2923" s="2" t="str">
        <f>HLOOKUP(B2923,'Additional Data'!$F$1:$N$2,2,0)</f>
        <v>Mobile</v>
      </c>
    </row>
    <row r="2924" spans="1:20" ht="14.25" customHeight="1">
      <c r="A2924" s="2">
        <v>114147</v>
      </c>
      <c r="B2924" s="2" t="s">
        <v>30</v>
      </c>
      <c r="C2924" s="2" t="s">
        <v>41</v>
      </c>
      <c r="D2924" s="2" t="s">
        <v>34</v>
      </c>
      <c r="E2924" s="4">
        <v>43534.552418981482</v>
      </c>
      <c r="F2924" s="4">
        <v>43542.552418981482</v>
      </c>
      <c r="G2924" s="4">
        <v>43541.552418981482</v>
      </c>
      <c r="H2924" s="2">
        <v>40</v>
      </c>
      <c r="I2924" s="2">
        <v>122</v>
      </c>
      <c r="J2924" s="2" t="s">
        <v>32</v>
      </c>
      <c r="K2924" s="2" t="s">
        <v>70</v>
      </c>
      <c r="L2924" s="2" t="s">
        <v>35</v>
      </c>
      <c r="M2924" s="2" t="s">
        <v>59</v>
      </c>
      <c r="N2924" s="2">
        <v>1</v>
      </c>
      <c r="O2924" s="2">
        <v>8</v>
      </c>
      <c r="P2924" s="2">
        <v>162</v>
      </c>
      <c r="Q2924" s="2" t="str">
        <f>VLOOKUP(A2924,'Additional Data'!$A$1:$D$9949,2,0)</f>
        <v>Website</v>
      </c>
      <c r="R2924" s="2" t="str">
        <f>VLOOKUP(A2924,'Additional Data'!$A$1:$D$9949,4,0)</f>
        <v>Credit Card</v>
      </c>
      <c r="S2924" s="5">
        <f>VLOOKUP(A2924,'Additional Data'!$A$1:$D$9949,3,0)</f>
        <v>2065.9184460000001</v>
      </c>
      <c r="T2924" s="2" t="str">
        <f>HLOOKUP(B2924,'Additional Data'!$F$1:$N$2,2,0)</f>
        <v>PC</v>
      </c>
    </row>
    <row r="2925" spans="1:20" ht="14.25" customHeight="1">
      <c r="A2925" s="2">
        <v>293797</v>
      </c>
      <c r="B2925" s="2" t="s">
        <v>48</v>
      </c>
      <c r="C2925" s="2" t="s">
        <v>41</v>
      </c>
      <c r="D2925" s="2" t="s">
        <v>34</v>
      </c>
      <c r="E2925" s="4">
        <v>43534.553460648145</v>
      </c>
      <c r="F2925" s="4">
        <v>43540.553460648145</v>
      </c>
      <c r="G2925" s="4">
        <v>43539.553460648145</v>
      </c>
      <c r="H2925" s="2">
        <v>25</v>
      </c>
      <c r="I2925" s="2">
        <v>108</v>
      </c>
      <c r="J2925" s="2" t="s">
        <v>60</v>
      </c>
      <c r="K2925" s="2" t="s">
        <v>77</v>
      </c>
      <c r="L2925" s="2" t="s">
        <v>35</v>
      </c>
      <c r="M2925" s="2" t="s">
        <v>59</v>
      </c>
      <c r="N2925" s="2">
        <v>1</v>
      </c>
      <c r="O2925" s="2">
        <v>6</v>
      </c>
      <c r="P2925" s="2">
        <v>133</v>
      </c>
      <c r="Q2925" s="2" t="str">
        <f>VLOOKUP(A2925,'Additional Data'!$A$1:$D$9949,2,0)</f>
        <v>App</v>
      </c>
      <c r="R2925" s="2" t="str">
        <f>VLOOKUP(A2925,'Additional Data'!$A$1:$D$9949,4,0)</f>
        <v>Cash On Delivery</v>
      </c>
      <c r="S2925" s="5">
        <f>VLOOKUP(A2925,'Additional Data'!$A$1:$D$9949,3,0)</f>
        <v>549.79479949999995</v>
      </c>
      <c r="T2925" s="2" t="str">
        <f>HLOOKUP(B2925,'Additional Data'!$F$1:$N$2,2,0)</f>
        <v>Gaming Console</v>
      </c>
    </row>
    <row r="2926" spans="1:20" ht="14.25" customHeight="1">
      <c r="A2926" s="2">
        <v>127215</v>
      </c>
      <c r="B2926" s="2" t="s">
        <v>30</v>
      </c>
      <c r="C2926" s="2" t="s">
        <v>41</v>
      </c>
      <c r="D2926" s="2" t="s">
        <v>34</v>
      </c>
      <c r="E2926" s="4">
        <v>43534.559814814813</v>
      </c>
      <c r="F2926" s="4">
        <v>43539.559814814813</v>
      </c>
      <c r="G2926" s="4">
        <v>43540.559814814813</v>
      </c>
      <c r="H2926" s="2">
        <v>40</v>
      </c>
      <c r="I2926" s="2">
        <v>108</v>
      </c>
      <c r="J2926" s="2" t="s">
        <v>60</v>
      </c>
      <c r="K2926" s="2" t="s">
        <v>77</v>
      </c>
      <c r="L2926" s="2" t="s">
        <v>35</v>
      </c>
      <c r="M2926" s="2" t="s">
        <v>59</v>
      </c>
      <c r="N2926" s="2">
        <v>-1</v>
      </c>
      <c r="O2926" s="2">
        <v>5</v>
      </c>
      <c r="P2926" s="2">
        <v>148</v>
      </c>
      <c r="Q2926" s="2" t="str">
        <f>VLOOKUP(A2926,'Additional Data'!$A$1:$D$9949,2,0)</f>
        <v>Website</v>
      </c>
      <c r="R2926" s="2" t="str">
        <f>VLOOKUP(A2926,'Additional Data'!$A$1:$D$9949,4,0)</f>
        <v>Credit Card</v>
      </c>
      <c r="S2926" s="5">
        <f>VLOOKUP(A2926,'Additional Data'!$A$1:$D$9949,3,0)</f>
        <v>2443.387354</v>
      </c>
      <c r="T2926" s="2" t="str">
        <f>HLOOKUP(B2926,'Additional Data'!$F$1:$N$2,2,0)</f>
        <v>PC</v>
      </c>
    </row>
    <row r="2927" spans="1:20" ht="14.25" customHeight="1">
      <c r="A2927" s="2">
        <v>610484</v>
      </c>
      <c r="B2927" s="2" t="s">
        <v>30</v>
      </c>
      <c r="C2927" s="2" t="s">
        <v>41</v>
      </c>
      <c r="D2927" s="2" t="s">
        <v>34</v>
      </c>
      <c r="E2927" s="4">
        <v>43534.559895833336</v>
      </c>
      <c r="F2927" s="4">
        <v>43539.559895833336</v>
      </c>
      <c r="G2927" s="4">
        <v>43540.559895833336</v>
      </c>
      <c r="H2927" s="2">
        <v>32</v>
      </c>
      <c r="I2927" s="2">
        <v>128</v>
      </c>
      <c r="J2927" s="2" t="s">
        <v>73</v>
      </c>
      <c r="K2927" s="2" t="s">
        <v>80</v>
      </c>
      <c r="L2927" s="2" t="s">
        <v>35</v>
      </c>
      <c r="M2927" s="2" t="s">
        <v>71</v>
      </c>
      <c r="N2927" s="2">
        <v>-1</v>
      </c>
      <c r="O2927" s="2">
        <v>5</v>
      </c>
      <c r="P2927" s="2">
        <v>160</v>
      </c>
      <c r="Q2927" s="2" t="str">
        <f>VLOOKUP(A2927,'Additional Data'!$A$1:$D$9949,2,0)</f>
        <v>App</v>
      </c>
      <c r="R2927" s="2" t="str">
        <f>VLOOKUP(A2927,'Additional Data'!$A$1:$D$9949,4,0)</f>
        <v>Debit Card</v>
      </c>
      <c r="S2927" s="5">
        <f>VLOOKUP(A2927,'Additional Data'!$A$1:$D$9949,3,0)</f>
        <v>3136.3784070000002</v>
      </c>
      <c r="T2927" s="2" t="str">
        <f>HLOOKUP(B2927,'Additional Data'!$F$1:$N$2,2,0)</f>
        <v>PC</v>
      </c>
    </row>
    <row r="2928" spans="1:20" ht="14.25" customHeight="1">
      <c r="A2928" s="2">
        <v>275635</v>
      </c>
      <c r="B2928" s="2" t="s">
        <v>39</v>
      </c>
      <c r="C2928" s="2" t="s">
        <v>41</v>
      </c>
      <c r="D2928" s="2" t="s">
        <v>34</v>
      </c>
      <c r="E2928" s="4">
        <v>43534.563391203701</v>
      </c>
      <c r="F2928" s="4">
        <v>43543.563391203701</v>
      </c>
      <c r="G2928" s="4">
        <v>43538.563391203701</v>
      </c>
      <c r="H2928" s="2">
        <v>74</v>
      </c>
      <c r="I2928" s="2">
        <v>104</v>
      </c>
      <c r="J2928" s="2" t="s">
        <v>73</v>
      </c>
      <c r="K2928" s="2" t="s">
        <v>80</v>
      </c>
      <c r="L2928" s="2" t="s">
        <v>35</v>
      </c>
      <c r="M2928" s="2" t="s">
        <v>71</v>
      </c>
      <c r="N2928" s="2">
        <v>5</v>
      </c>
      <c r="O2928" s="2">
        <v>9</v>
      </c>
      <c r="P2928" s="2">
        <v>178</v>
      </c>
      <c r="Q2928" s="2" t="str">
        <f>VLOOKUP(A2928,'Additional Data'!$A$1:$D$9949,2,0)</f>
        <v>App</v>
      </c>
      <c r="R2928" s="2" t="str">
        <f>VLOOKUP(A2928,'Additional Data'!$A$1:$D$9949,4,0)</f>
        <v>Credit Card</v>
      </c>
      <c r="S2928" s="5">
        <f>VLOOKUP(A2928,'Additional Data'!$A$1:$D$9949,3,0)</f>
        <v>2280</v>
      </c>
      <c r="T2928" s="2" t="str">
        <f>HLOOKUP(B2928,'Additional Data'!$F$1:$N$2,2,0)</f>
        <v>Mobile</v>
      </c>
    </row>
    <row r="2929" spans="1:20" ht="14.25" customHeight="1">
      <c r="A2929" s="2">
        <v>46298</v>
      </c>
      <c r="B2929" s="2" t="s">
        <v>42</v>
      </c>
      <c r="C2929" s="2" t="s">
        <v>41</v>
      </c>
      <c r="D2929" s="2" t="s">
        <v>34</v>
      </c>
      <c r="E2929" s="4">
        <v>43534.568287037036</v>
      </c>
      <c r="F2929" s="4">
        <v>43536.568287037036</v>
      </c>
      <c r="G2929" s="4">
        <v>43540.568287037036</v>
      </c>
      <c r="H2929" s="2">
        <v>0</v>
      </c>
      <c r="I2929" s="2">
        <v>126</v>
      </c>
      <c r="J2929" s="2" t="s">
        <v>41</v>
      </c>
      <c r="K2929" s="2" t="s">
        <v>66</v>
      </c>
      <c r="L2929" s="2" t="s">
        <v>67</v>
      </c>
      <c r="M2929" s="2" t="s">
        <v>59</v>
      </c>
      <c r="N2929" s="2">
        <v>-4</v>
      </c>
      <c r="O2929" s="2">
        <v>2</v>
      </c>
      <c r="P2929" s="2">
        <v>126</v>
      </c>
      <c r="Q2929" s="2" t="str">
        <f>VLOOKUP(A2929,'Additional Data'!$A$1:$D$9949,2,0)</f>
        <v>App</v>
      </c>
      <c r="R2929" s="2" t="str">
        <f>VLOOKUP(A2929,'Additional Data'!$A$1:$D$9949,4,0)</f>
        <v>Debit Card</v>
      </c>
      <c r="S2929" s="5">
        <f>VLOOKUP(A2929,'Additional Data'!$A$1:$D$9949,3,0)</f>
        <v>351.60391509999999</v>
      </c>
      <c r="T2929" s="2" t="str">
        <f>HLOOKUP(B2929,'Additional Data'!$F$1:$N$2,2,0)</f>
        <v>TV</v>
      </c>
    </row>
    <row r="2930" spans="1:20" ht="14.25" customHeight="1">
      <c r="A2930" s="2">
        <v>303602</v>
      </c>
      <c r="B2930" s="2" t="s">
        <v>42</v>
      </c>
      <c r="C2930" s="2" t="s">
        <v>41</v>
      </c>
      <c r="D2930" s="2" t="s">
        <v>34</v>
      </c>
      <c r="E2930" s="4">
        <v>43534.569421296299</v>
      </c>
      <c r="F2930" s="4">
        <v>43539.569421296299</v>
      </c>
      <c r="G2930" s="4">
        <v>43541.569421296299</v>
      </c>
      <c r="H2930" s="2">
        <v>0</v>
      </c>
      <c r="I2930" s="2">
        <v>127</v>
      </c>
      <c r="J2930" s="2" t="s">
        <v>41</v>
      </c>
      <c r="K2930" s="2" t="s">
        <v>66</v>
      </c>
      <c r="L2930" s="2" t="s">
        <v>67</v>
      </c>
      <c r="M2930" s="2" t="s">
        <v>59</v>
      </c>
      <c r="N2930" s="2">
        <v>-2</v>
      </c>
      <c r="O2930" s="2">
        <v>5</v>
      </c>
      <c r="P2930" s="2">
        <v>127</v>
      </c>
      <c r="Q2930" s="2" t="str">
        <f>VLOOKUP(A2930,'Additional Data'!$A$1:$D$9949,2,0)</f>
        <v>App</v>
      </c>
      <c r="R2930" s="2" t="str">
        <f>VLOOKUP(A2930,'Additional Data'!$A$1:$D$9949,4,0)</f>
        <v>Debit Card</v>
      </c>
      <c r="S2930" s="5">
        <f>VLOOKUP(A2930,'Additional Data'!$A$1:$D$9949,3,0)</f>
        <v>3127.7407899999998</v>
      </c>
      <c r="T2930" s="2" t="str">
        <f>HLOOKUP(B2930,'Additional Data'!$F$1:$N$2,2,0)</f>
        <v>TV</v>
      </c>
    </row>
    <row r="2931" spans="1:20" ht="14.25" customHeight="1">
      <c r="A2931" s="2">
        <v>409793</v>
      </c>
      <c r="B2931" s="2" t="s">
        <v>36</v>
      </c>
      <c r="C2931" s="2" t="s">
        <v>32</v>
      </c>
      <c r="D2931" s="2" t="s">
        <v>34</v>
      </c>
      <c r="E2931" s="4">
        <v>43534.577650462961</v>
      </c>
      <c r="F2931" s="4">
        <v>43540.577650462961</v>
      </c>
      <c r="G2931" s="4">
        <v>43539.577650462961</v>
      </c>
      <c r="H2931" s="2">
        <v>47</v>
      </c>
      <c r="I2931" s="2">
        <v>106</v>
      </c>
      <c r="J2931" s="2" t="s">
        <v>63</v>
      </c>
      <c r="K2931" s="2" t="s">
        <v>81</v>
      </c>
      <c r="L2931" s="2" t="s">
        <v>35</v>
      </c>
      <c r="M2931" s="2" t="s">
        <v>59</v>
      </c>
      <c r="N2931" s="2">
        <v>1</v>
      </c>
      <c r="O2931" s="2">
        <v>6</v>
      </c>
      <c r="P2931" s="2">
        <v>153</v>
      </c>
      <c r="Q2931" s="2" t="str">
        <f>VLOOKUP(A2931,'Additional Data'!$A$1:$D$9949,2,0)</f>
        <v>App</v>
      </c>
      <c r="R2931" s="2" t="str">
        <f>VLOOKUP(A2931,'Additional Data'!$A$1:$D$9949,4,0)</f>
        <v>Credit Card</v>
      </c>
      <c r="S2931" s="5">
        <f>VLOOKUP(A2931,'Additional Data'!$A$1:$D$9949,3,0)</f>
        <v>1886.6533010000001</v>
      </c>
      <c r="T2931" s="2" t="str">
        <f>HLOOKUP(B2931,'Additional Data'!$F$1:$N$2,2,0)</f>
        <v>Laptop</v>
      </c>
    </row>
    <row r="2932" spans="1:20" ht="14.25" customHeight="1">
      <c r="A2932" s="2">
        <v>227232</v>
      </c>
      <c r="B2932" s="2" t="s">
        <v>36</v>
      </c>
      <c r="C2932" s="2" t="s">
        <v>41</v>
      </c>
      <c r="D2932" s="2" t="s">
        <v>34</v>
      </c>
      <c r="E2932" s="4">
        <v>43534.585173611114</v>
      </c>
      <c r="F2932" s="4">
        <v>43539.585173611114</v>
      </c>
      <c r="G2932" s="4">
        <v>43540.585173611114</v>
      </c>
      <c r="H2932" s="2">
        <v>49</v>
      </c>
      <c r="I2932" s="2">
        <v>125</v>
      </c>
      <c r="J2932" s="2" t="s">
        <v>32</v>
      </c>
      <c r="K2932" s="2" t="s">
        <v>70</v>
      </c>
      <c r="L2932" s="2" t="s">
        <v>35</v>
      </c>
      <c r="M2932" s="2" t="s">
        <v>71</v>
      </c>
      <c r="N2932" s="2">
        <v>-1</v>
      </c>
      <c r="O2932" s="2">
        <v>5</v>
      </c>
      <c r="P2932" s="2">
        <v>174</v>
      </c>
      <c r="Q2932" s="2" t="str">
        <f>VLOOKUP(A2932,'Additional Data'!$A$1:$D$9949,2,0)</f>
        <v>Website</v>
      </c>
      <c r="R2932" s="2" t="str">
        <f>VLOOKUP(A2932,'Additional Data'!$A$1:$D$9949,4,0)</f>
        <v>Debit Card</v>
      </c>
      <c r="S2932" s="5">
        <f>VLOOKUP(A2932,'Additional Data'!$A$1:$D$9949,3,0)</f>
        <v>3098</v>
      </c>
      <c r="T2932" s="2" t="str">
        <f>HLOOKUP(B2932,'Additional Data'!$F$1:$N$2,2,0)</f>
        <v>Laptop</v>
      </c>
    </row>
    <row r="2933" spans="1:20" ht="14.25" customHeight="1">
      <c r="A2933" s="2">
        <v>256915</v>
      </c>
      <c r="B2933" s="2" t="s">
        <v>47</v>
      </c>
      <c r="C2933" s="2" t="s">
        <v>32</v>
      </c>
      <c r="D2933" s="2" t="s">
        <v>34</v>
      </c>
      <c r="E2933" s="4">
        <v>43534.587141203701</v>
      </c>
      <c r="F2933" s="4">
        <v>43540.587141203701</v>
      </c>
      <c r="G2933" s="4">
        <v>43540.587141203701</v>
      </c>
      <c r="H2933" s="2">
        <v>27</v>
      </c>
      <c r="I2933" s="2">
        <v>130</v>
      </c>
      <c r="J2933" s="2" t="s">
        <v>73</v>
      </c>
      <c r="K2933" s="2" t="s">
        <v>74</v>
      </c>
      <c r="L2933" s="2" t="s">
        <v>35</v>
      </c>
      <c r="M2933" s="2" t="s">
        <v>59</v>
      </c>
      <c r="N2933" s="2">
        <v>0</v>
      </c>
      <c r="O2933" s="2">
        <v>6</v>
      </c>
      <c r="P2933" s="2">
        <v>157</v>
      </c>
      <c r="Q2933" s="2" t="str">
        <f>VLOOKUP(A2933,'Additional Data'!$A$1:$D$9949,2,0)</f>
        <v>App</v>
      </c>
      <c r="R2933" s="2" t="str">
        <f>VLOOKUP(A2933,'Additional Data'!$A$1:$D$9949,4,0)</f>
        <v>Credit Card</v>
      </c>
      <c r="S2933" s="5">
        <f>VLOOKUP(A2933,'Additional Data'!$A$1:$D$9949,3,0)</f>
        <v>3384</v>
      </c>
      <c r="T2933" s="2" t="str">
        <f>HLOOKUP(B2933,'Additional Data'!$F$1:$N$2,2,0)</f>
        <v>Tablet</v>
      </c>
    </row>
    <row r="2934" spans="1:20" ht="14.25" customHeight="1">
      <c r="A2934" s="2">
        <v>577897</v>
      </c>
      <c r="B2934" s="2" t="s">
        <v>36</v>
      </c>
      <c r="C2934" s="2" t="s">
        <v>41</v>
      </c>
      <c r="D2934" s="2" t="s">
        <v>34</v>
      </c>
      <c r="E2934" s="4">
        <v>43534.587222222224</v>
      </c>
      <c r="F2934" s="4">
        <v>43538.587222222224</v>
      </c>
      <c r="G2934" s="4">
        <v>43537.587222222224</v>
      </c>
      <c r="H2934" s="2">
        <v>0</v>
      </c>
      <c r="I2934" s="2">
        <v>126</v>
      </c>
      <c r="J2934" s="2" t="s">
        <v>41</v>
      </c>
      <c r="K2934" s="2" t="s">
        <v>66</v>
      </c>
      <c r="L2934" s="2" t="s">
        <v>67</v>
      </c>
      <c r="M2934" s="2" t="s">
        <v>59</v>
      </c>
      <c r="N2934" s="2">
        <v>1</v>
      </c>
      <c r="O2934" s="2">
        <v>4</v>
      </c>
      <c r="P2934" s="2">
        <v>126</v>
      </c>
      <c r="Q2934" s="2" t="str">
        <f>VLOOKUP(A2934,'Additional Data'!$A$1:$D$9949,2,0)</f>
        <v>App</v>
      </c>
      <c r="R2934" s="2" t="str">
        <f>VLOOKUP(A2934,'Additional Data'!$A$1:$D$9949,4,0)</f>
        <v>Credit Card</v>
      </c>
      <c r="S2934" s="5">
        <f>VLOOKUP(A2934,'Additional Data'!$A$1:$D$9949,3,0)</f>
        <v>3392.551422</v>
      </c>
      <c r="T2934" s="2" t="str">
        <f>HLOOKUP(B2934,'Additional Data'!$F$1:$N$2,2,0)</f>
        <v>Laptop</v>
      </c>
    </row>
    <row r="2935" spans="1:20" ht="14.25" customHeight="1">
      <c r="A2935" s="2">
        <v>577918</v>
      </c>
      <c r="B2935" s="2" t="s">
        <v>47</v>
      </c>
      <c r="C2935" s="2" t="s">
        <v>41</v>
      </c>
      <c r="D2935" s="2" t="s">
        <v>34</v>
      </c>
      <c r="E2935" s="4">
        <v>43534.588136574072</v>
      </c>
      <c r="F2935" s="4">
        <v>43539.588136574072</v>
      </c>
      <c r="G2935" s="4">
        <v>43540.588136574072</v>
      </c>
      <c r="H2935" s="2">
        <v>63</v>
      </c>
      <c r="I2935" s="2">
        <v>100</v>
      </c>
      <c r="J2935" s="2" t="s">
        <v>32</v>
      </c>
      <c r="K2935" s="2" t="s">
        <v>70</v>
      </c>
      <c r="L2935" s="2" t="s">
        <v>35</v>
      </c>
      <c r="M2935" s="2" t="s">
        <v>71</v>
      </c>
      <c r="N2935" s="2">
        <v>-1</v>
      </c>
      <c r="O2935" s="2">
        <v>5</v>
      </c>
      <c r="P2935" s="2">
        <v>163</v>
      </c>
      <c r="Q2935" s="2" t="str">
        <f>VLOOKUP(A2935,'Additional Data'!$A$1:$D$9949,2,0)</f>
        <v>App</v>
      </c>
      <c r="R2935" s="2" t="str">
        <f>VLOOKUP(A2935,'Additional Data'!$A$1:$D$9949,4,0)</f>
        <v>Debit Card</v>
      </c>
      <c r="S2935" s="5">
        <f>VLOOKUP(A2935,'Additional Data'!$A$1:$D$9949,3,0)</f>
        <v>1663.501548</v>
      </c>
      <c r="T2935" s="2" t="str">
        <f>HLOOKUP(B2935,'Additional Data'!$F$1:$N$2,2,0)</f>
        <v>Tablet</v>
      </c>
    </row>
    <row r="2936" spans="1:20" ht="14.25" customHeight="1">
      <c r="A2936" s="2">
        <v>537936</v>
      </c>
      <c r="B2936" s="2" t="s">
        <v>36</v>
      </c>
      <c r="C2936" s="2" t="s">
        <v>32</v>
      </c>
      <c r="D2936" s="2" t="s">
        <v>34</v>
      </c>
      <c r="E2936" s="4">
        <v>43534.588900462964</v>
      </c>
      <c r="F2936" s="4">
        <v>43536.588900462964</v>
      </c>
      <c r="G2936" s="4">
        <v>43539.588900462964</v>
      </c>
      <c r="H2936" s="2">
        <v>64</v>
      </c>
      <c r="I2936" s="2">
        <v>102</v>
      </c>
      <c r="J2936" s="2" t="s">
        <v>41</v>
      </c>
      <c r="K2936" s="2" t="s">
        <v>58</v>
      </c>
      <c r="L2936" s="2" t="s">
        <v>35</v>
      </c>
      <c r="M2936" s="2" t="s">
        <v>71</v>
      </c>
      <c r="N2936" s="2">
        <v>-3</v>
      </c>
      <c r="O2936" s="2">
        <v>2</v>
      </c>
      <c r="P2936" s="2">
        <v>166</v>
      </c>
      <c r="Q2936" s="2" t="str">
        <f>VLOOKUP(A2936,'Additional Data'!$A$1:$D$9949,2,0)</f>
        <v>Website</v>
      </c>
      <c r="R2936" s="2" t="str">
        <f>VLOOKUP(A2936,'Additional Data'!$A$1:$D$9949,4,0)</f>
        <v>Debit Card</v>
      </c>
      <c r="S2936" s="5">
        <f>VLOOKUP(A2936,'Additional Data'!$A$1:$D$9949,3,0)</f>
        <v>1634.852345</v>
      </c>
      <c r="T2936" s="2" t="str">
        <f>HLOOKUP(B2936,'Additional Data'!$F$1:$N$2,2,0)</f>
        <v>Laptop</v>
      </c>
    </row>
    <row r="2937" spans="1:20" ht="14.25" customHeight="1">
      <c r="A2937" s="2">
        <v>109506</v>
      </c>
      <c r="B2937" s="2" t="s">
        <v>39</v>
      </c>
      <c r="C2937" s="2" t="s">
        <v>41</v>
      </c>
      <c r="D2937" s="2" t="s">
        <v>34</v>
      </c>
      <c r="E2937" s="4">
        <v>43534.592673611114</v>
      </c>
      <c r="F2937" s="4">
        <v>43541.592673611114</v>
      </c>
      <c r="G2937" s="4">
        <v>43537.592673611114</v>
      </c>
      <c r="H2937" s="2">
        <v>38</v>
      </c>
      <c r="I2937" s="2">
        <v>128</v>
      </c>
      <c r="J2937" s="2" t="s">
        <v>32</v>
      </c>
      <c r="K2937" s="2" t="s">
        <v>70</v>
      </c>
      <c r="L2937" s="2" t="s">
        <v>35</v>
      </c>
      <c r="M2937" s="2" t="s">
        <v>59</v>
      </c>
      <c r="N2937" s="2">
        <v>4</v>
      </c>
      <c r="O2937" s="2">
        <v>7</v>
      </c>
      <c r="P2937" s="2">
        <v>166</v>
      </c>
      <c r="Q2937" s="2" t="str">
        <f>VLOOKUP(A2937,'Additional Data'!$A$1:$D$9949,2,0)</f>
        <v>Website</v>
      </c>
      <c r="R2937" s="2" t="str">
        <f>VLOOKUP(A2937,'Additional Data'!$A$1:$D$9949,4,0)</f>
        <v>Debit Card</v>
      </c>
      <c r="S2937" s="5">
        <f>VLOOKUP(A2937,'Additional Data'!$A$1:$D$9949,3,0)</f>
        <v>762</v>
      </c>
      <c r="T2937" s="2" t="str">
        <f>HLOOKUP(B2937,'Additional Data'!$F$1:$N$2,2,0)</f>
        <v>Mobile</v>
      </c>
    </row>
    <row r="2938" spans="1:20" ht="14.25" customHeight="1">
      <c r="A2938" s="2">
        <v>111371</v>
      </c>
      <c r="B2938" s="2" t="s">
        <v>36</v>
      </c>
      <c r="C2938" s="2" t="s">
        <v>41</v>
      </c>
      <c r="D2938" s="2" t="s">
        <v>34</v>
      </c>
      <c r="E2938" s="4">
        <v>43534.601122685184</v>
      </c>
      <c r="F2938" s="4">
        <v>43542.601122685184</v>
      </c>
      <c r="G2938" s="4">
        <v>43538.601122685184</v>
      </c>
      <c r="H2938" s="2">
        <v>78</v>
      </c>
      <c r="I2938" s="2">
        <v>101</v>
      </c>
      <c r="J2938" s="2" t="s">
        <v>73</v>
      </c>
      <c r="K2938" s="2" t="s">
        <v>80</v>
      </c>
      <c r="L2938" s="2" t="s">
        <v>35</v>
      </c>
      <c r="M2938" s="2" t="s">
        <v>71</v>
      </c>
      <c r="N2938" s="2">
        <v>4</v>
      </c>
      <c r="O2938" s="2">
        <v>8</v>
      </c>
      <c r="P2938" s="2">
        <v>179</v>
      </c>
      <c r="Q2938" s="2" t="str">
        <f>VLOOKUP(A2938,'Additional Data'!$A$1:$D$9949,2,0)</f>
        <v>App</v>
      </c>
      <c r="R2938" s="2" t="str">
        <f>VLOOKUP(A2938,'Additional Data'!$A$1:$D$9949,4,0)</f>
        <v>Credit Card</v>
      </c>
      <c r="S2938" s="5">
        <f>VLOOKUP(A2938,'Additional Data'!$A$1:$D$9949,3,0)</f>
        <v>805.30108159999997</v>
      </c>
      <c r="T2938" s="2" t="str">
        <f>HLOOKUP(B2938,'Additional Data'!$F$1:$N$2,2,0)</f>
        <v>Laptop</v>
      </c>
    </row>
    <row r="2939" spans="1:20" ht="14.25" customHeight="1">
      <c r="A2939" s="2">
        <v>46255</v>
      </c>
      <c r="B2939" s="2" t="s">
        <v>47</v>
      </c>
      <c r="C2939" s="2" t="s">
        <v>32</v>
      </c>
      <c r="D2939" s="2" t="s">
        <v>34</v>
      </c>
      <c r="E2939" s="4">
        <v>43534.604953703703</v>
      </c>
      <c r="F2939" s="4">
        <v>43542.604953703703</v>
      </c>
      <c r="G2939" s="4">
        <v>43537.604953703703</v>
      </c>
      <c r="H2939" s="2">
        <v>29</v>
      </c>
      <c r="I2939" s="2">
        <v>111</v>
      </c>
      <c r="J2939" s="2" t="s">
        <v>60</v>
      </c>
      <c r="K2939" s="2" t="s">
        <v>61</v>
      </c>
      <c r="L2939" s="2" t="s">
        <v>35</v>
      </c>
      <c r="M2939" s="2" t="s">
        <v>59</v>
      </c>
      <c r="N2939" s="2">
        <v>5</v>
      </c>
      <c r="O2939" s="2">
        <v>8</v>
      </c>
      <c r="P2939" s="2">
        <v>140</v>
      </c>
      <c r="Q2939" s="2" t="str">
        <f>VLOOKUP(A2939,'Additional Data'!$A$1:$D$9949,2,0)</f>
        <v>App</v>
      </c>
      <c r="R2939" s="2" t="str">
        <f>VLOOKUP(A2939,'Additional Data'!$A$1:$D$9949,4,0)</f>
        <v>Credit Card</v>
      </c>
      <c r="S2939" s="5">
        <f>VLOOKUP(A2939,'Additional Data'!$A$1:$D$9949,3,0)</f>
        <v>1674</v>
      </c>
      <c r="T2939" s="2" t="str">
        <f>HLOOKUP(B2939,'Additional Data'!$F$1:$N$2,2,0)</f>
        <v>Tablet</v>
      </c>
    </row>
    <row r="2940" spans="1:20" ht="14.25" customHeight="1">
      <c r="A2940" s="2">
        <v>291925</v>
      </c>
      <c r="B2940" s="2" t="s">
        <v>48</v>
      </c>
      <c r="C2940" s="2" t="s">
        <v>41</v>
      </c>
      <c r="D2940" s="2" t="s">
        <v>34</v>
      </c>
      <c r="E2940" s="4">
        <v>43534.606840277775</v>
      </c>
      <c r="F2940" s="4">
        <v>43534.606840277775</v>
      </c>
      <c r="G2940" s="4">
        <v>43537.606840277775</v>
      </c>
      <c r="H2940" s="2">
        <v>0</v>
      </c>
      <c r="I2940" s="2">
        <v>108</v>
      </c>
      <c r="J2940" s="2" t="s">
        <v>41</v>
      </c>
      <c r="K2940" s="2" t="s">
        <v>66</v>
      </c>
      <c r="L2940" s="2" t="s">
        <v>67</v>
      </c>
      <c r="M2940" s="2" t="s">
        <v>71</v>
      </c>
      <c r="N2940" s="2">
        <v>-3</v>
      </c>
      <c r="O2940" s="2">
        <v>0</v>
      </c>
      <c r="P2940" s="2">
        <v>108</v>
      </c>
      <c r="Q2940" s="2" t="str">
        <f>VLOOKUP(A2940,'Additional Data'!$A$1:$D$9949,2,0)</f>
        <v>App</v>
      </c>
      <c r="R2940" s="2" t="str">
        <f>VLOOKUP(A2940,'Additional Data'!$A$1:$D$9949,4,0)</f>
        <v>Credit Card</v>
      </c>
      <c r="S2940" s="5">
        <f>VLOOKUP(A2940,'Additional Data'!$A$1:$D$9949,3,0)</f>
        <v>1150.323181</v>
      </c>
      <c r="T2940" s="2" t="str">
        <f>HLOOKUP(B2940,'Additional Data'!$F$1:$N$2,2,0)</f>
        <v>Gaming Console</v>
      </c>
    </row>
    <row r="2941" spans="1:20" ht="14.25" customHeight="1">
      <c r="A2941" s="2">
        <v>222354</v>
      </c>
      <c r="B2941" s="2" t="s">
        <v>42</v>
      </c>
      <c r="C2941" s="2" t="s">
        <v>41</v>
      </c>
      <c r="D2941" s="2" t="s">
        <v>34</v>
      </c>
      <c r="E2941" s="4">
        <v>43534.610115740739</v>
      </c>
      <c r="F2941" s="4">
        <v>43538.610115740739</v>
      </c>
      <c r="G2941" s="4">
        <v>43539.610115740739</v>
      </c>
      <c r="H2941" s="2">
        <v>0</v>
      </c>
      <c r="I2941" s="2">
        <v>124</v>
      </c>
      <c r="J2941" s="2" t="s">
        <v>41</v>
      </c>
      <c r="K2941" s="2" t="s">
        <v>66</v>
      </c>
      <c r="L2941" s="2" t="s">
        <v>67</v>
      </c>
      <c r="M2941" s="2" t="s">
        <v>59</v>
      </c>
      <c r="N2941" s="2">
        <v>-1</v>
      </c>
      <c r="O2941" s="2">
        <v>4</v>
      </c>
      <c r="P2941" s="2">
        <v>124</v>
      </c>
      <c r="Q2941" s="2" t="str">
        <f>VLOOKUP(A2941,'Additional Data'!$A$1:$D$9949,2,0)</f>
        <v>Website</v>
      </c>
      <c r="R2941" s="2" t="str">
        <f>VLOOKUP(A2941,'Additional Data'!$A$1:$D$9949,4,0)</f>
        <v>Debit Card</v>
      </c>
      <c r="S2941" s="5">
        <f>VLOOKUP(A2941,'Additional Data'!$A$1:$D$9949,3,0)</f>
        <v>1573.926757</v>
      </c>
      <c r="T2941" s="2" t="str">
        <f>HLOOKUP(B2941,'Additional Data'!$F$1:$N$2,2,0)</f>
        <v>TV</v>
      </c>
    </row>
    <row r="2942" spans="1:20" ht="14.25" customHeight="1">
      <c r="A2942" s="2">
        <v>153647</v>
      </c>
      <c r="B2942" s="2" t="s">
        <v>47</v>
      </c>
      <c r="C2942" s="2" t="s">
        <v>41</v>
      </c>
      <c r="D2942" s="2" t="s">
        <v>34</v>
      </c>
      <c r="E2942" s="4">
        <v>43534.610358796293</v>
      </c>
      <c r="F2942" s="4">
        <v>43535.610358796293</v>
      </c>
      <c r="G2942" s="4">
        <v>43540.610358796293</v>
      </c>
      <c r="H2942" s="2">
        <v>0</v>
      </c>
      <c r="I2942" s="2">
        <v>121</v>
      </c>
      <c r="J2942" s="2" t="s">
        <v>41</v>
      </c>
      <c r="K2942" s="2" t="s">
        <v>66</v>
      </c>
      <c r="L2942" s="2" t="s">
        <v>67</v>
      </c>
      <c r="M2942" s="2" t="s">
        <v>59</v>
      </c>
      <c r="N2942" s="2">
        <v>-5</v>
      </c>
      <c r="O2942" s="2">
        <v>1</v>
      </c>
      <c r="P2942" s="2">
        <v>121</v>
      </c>
      <c r="Q2942" s="2" t="str">
        <f>VLOOKUP(A2942,'Additional Data'!$A$1:$D$9949,2,0)</f>
        <v>App</v>
      </c>
      <c r="R2942" s="2" t="str">
        <f>VLOOKUP(A2942,'Additional Data'!$A$1:$D$9949,4,0)</f>
        <v>Credit Card</v>
      </c>
      <c r="S2942" s="5">
        <f>VLOOKUP(A2942,'Additional Data'!$A$1:$D$9949,3,0)</f>
        <v>2261.6571090000002</v>
      </c>
      <c r="T2942" s="2" t="str">
        <f>HLOOKUP(B2942,'Additional Data'!$F$1:$N$2,2,0)</f>
        <v>Tablet</v>
      </c>
    </row>
    <row r="2943" spans="1:20" ht="14.25" customHeight="1">
      <c r="A2943" s="2">
        <v>263091</v>
      </c>
      <c r="B2943" s="2" t="s">
        <v>30</v>
      </c>
      <c r="C2943" s="2" t="s">
        <v>41</v>
      </c>
      <c r="D2943" s="2" t="s">
        <v>34</v>
      </c>
      <c r="E2943" s="4">
        <v>43534.614641203705</v>
      </c>
      <c r="F2943" s="4">
        <v>43539.614641203705</v>
      </c>
      <c r="G2943" s="4">
        <v>43539.614641203705</v>
      </c>
      <c r="H2943" s="2">
        <v>30</v>
      </c>
      <c r="I2943" s="2">
        <v>123</v>
      </c>
      <c r="J2943" s="2" t="s">
        <v>32</v>
      </c>
      <c r="K2943" s="2" t="s">
        <v>70</v>
      </c>
      <c r="L2943" s="2" t="s">
        <v>35</v>
      </c>
      <c r="M2943" s="2" t="s">
        <v>59</v>
      </c>
      <c r="N2943" s="2">
        <v>0</v>
      </c>
      <c r="O2943" s="2">
        <v>5</v>
      </c>
      <c r="P2943" s="2">
        <v>153</v>
      </c>
      <c r="Q2943" s="2" t="str">
        <f>VLOOKUP(A2943,'Additional Data'!$A$1:$D$9949,2,0)</f>
        <v>Website</v>
      </c>
      <c r="R2943" s="2" t="str">
        <f>VLOOKUP(A2943,'Additional Data'!$A$1:$D$9949,4,0)</f>
        <v>Credit Card</v>
      </c>
      <c r="S2943" s="5">
        <f>VLOOKUP(A2943,'Additional Data'!$A$1:$D$9949,3,0)</f>
        <v>1090.681722</v>
      </c>
      <c r="T2943" s="2" t="str">
        <f>HLOOKUP(B2943,'Additional Data'!$F$1:$N$2,2,0)</f>
        <v>PC</v>
      </c>
    </row>
    <row r="2944" spans="1:20" ht="14.25" customHeight="1">
      <c r="A2944" s="2">
        <v>904441</v>
      </c>
      <c r="B2944" s="2" t="s">
        <v>47</v>
      </c>
      <c r="C2944" s="2" t="s">
        <v>41</v>
      </c>
      <c r="D2944" s="2" t="s">
        <v>34</v>
      </c>
      <c r="E2944" s="4">
        <v>43534.620428240742</v>
      </c>
      <c r="F2944" s="4">
        <v>43541.620428240742</v>
      </c>
      <c r="G2944" s="4">
        <v>43538.620428240742</v>
      </c>
      <c r="H2944" s="2">
        <v>47</v>
      </c>
      <c r="I2944" s="2">
        <v>122</v>
      </c>
      <c r="J2944" s="2" t="s">
        <v>32</v>
      </c>
      <c r="K2944" s="2" t="s">
        <v>70</v>
      </c>
      <c r="L2944" s="2" t="s">
        <v>35</v>
      </c>
      <c r="M2944" s="2" t="s">
        <v>59</v>
      </c>
      <c r="N2944" s="2">
        <v>3</v>
      </c>
      <c r="O2944" s="2">
        <v>7</v>
      </c>
      <c r="P2944" s="2">
        <v>169</v>
      </c>
      <c r="Q2944" s="2" t="str">
        <f>VLOOKUP(A2944,'Additional Data'!$A$1:$D$9949,2,0)</f>
        <v>App</v>
      </c>
      <c r="R2944" s="2" t="str">
        <f>VLOOKUP(A2944,'Additional Data'!$A$1:$D$9949,4,0)</f>
        <v>Credit Card</v>
      </c>
      <c r="S2944" s="5">
        <f>VLOOKUP(A2944,'Additional Data'!$A$1:$D$9949,3,0)</f>
        <v>3628.9235290000001</v>
      </c>
      <c r="T2944" s="2" t="str">
        <f>HLOOKUP(B2944,'Additional Data'!$F$1:$N$2,2,0)</f>
        <v>Tablet</v>
      </c>
    </row>
    <row r="2945" spans="1:20" ht="14.25" customHeight="1">
      <c r="A2945" s="2">
        <v>55564</v>
      </c>
      <c r="B2945" s="2" t="s">
        <v>42</v>
      </c>
      <c r="C2945" s="2" t="s">
        <v>41</v>
      </c>
      <c r="D2945" s="2" t="s">
        <v>34</v>
      </c>
      <c r="E2945" s="4">
        <v>43534.622488425928</v>
      </c>
      <c r="F2945" s="4">
        <v>43543.622488425928</v>
      </c>
      <c r="G2945" s="4">
        <v>43537.622488425928</v>
      </c>
      <c r="H2945" s="2">
        <v>40</v>
      </c>
      <c r="I2945" s="2">
        <v>114</v>
      </c>
      <c r="J2945" s="2" t="s">
        <v>63</v>
      </c>
      <c r="K2945" s="2" t="s">
        <v>64</v>
      </c>
      <c r="L2945" s="2" t="s">
        <v>35</v>
      </c>
      <c r="M2945" s="2" t="s">
        <v>71</v>
      </c>
      <c r="N2945" s="2">
        <v>6</v>
      </c>
      <c r="O2945" s="2">
        <v>9</v>
      </c>
      <c r="P2945" s="2">
        <v>154</v>
      </c>
      <c r="Q2945" s="2" t="str">
        <f>VLOOKUP(A2945,'Additional Data'!$A$1:$D$9949,2,0)</f>
        <v>App</v>
      </c>
      <c r="R2945" s="2" t="str">
        <f>VLOOKUP(A2945,'Additional Data'!$A$1:$D$9949,4,0)</f>
        <v>Debit Card</v>
      </c>
      <c r="S2945" s="5">
        <f>VLOOKUP(A2945,'Additional Data'!$A$1:$D$9949,3,0)</f>
        <v>1827.4902850000001</v>
      </c>
      <c r="T2945" s="2" t="str">
        <f>HLOOKUP(B2945,'Additional Data'!$F$1:$N$2,2,0)</f>
        <v>TV</v>
      </c>
    </row>
    <row r="2946" spans="1:20" ht="14.25" customHeight="1">
      <c r="A2946" s="2">
        <v>183823</v>
      </c>
      <c r="B2946" s="2" t="s">
        <v>39</v>
      </c>
      <c r="C2946" s="2" t="s">
        <v>41</v>
      </c>
      <c r="D2946" s="2" t="s">
        <v>34</v>
      </c>
      <c r="E2946" s="4">
        <v>43534.623206018521</v>
      </c>
      <c r="F2946" s="4">
        <v>43539.623206018521</v>
      </c>
      <c r="G2946" s="4">
        <v>43538.623206018521</v>
      </c>
      <c r="H2946" s="2">
        <v>37</v>
      </c>
      <c r="I2946" s="2">
        <v>129</v>
      </c>
      <c r="J2946" s="2" t="s">
        <v>73</v>
      </c>
      <c r="K2946" s="2" t="s">
        <v>80</v>
      </c>
      <c r="L2946" s="2" t="s">
        <v>35</v>
      </c>
      <c r="M2946" s="2" t="s">
        <v>59</v>
      </c>
      <c r="N2946" s="2">
        <v>1</v>
      </c>
      <c r="O2946" s="2">
        <v>5</v>
      </c>
      <c r="P2946" s="2">
        <v>166</v>
      </c>
      <c r="Q2946" s="2" t="str">
        <f>VLOOKUP(A2946,'Additional Data'!$A$1:$D$9949,2,0)</f>
        <v>App</v>
      </c>
      <c r="R2946" s="2" t="str">
        <f>VLOOKUP(A2946,'Additional Data'!$A$1:$D$9949,4,0)</f>
        <v>Credit Card</v>
      </c>
      <c r="S2946" s="5">
        <f>VLOOKUP(A2946,'Additional Data'!$A$1:$D$9949,3,0)</f>
        <v>2619.248904</v>
      </c>
      <c r="T2946" s="2" t="str">
        <f>HLOOKUP(B2946,'Additional Data'!$F$1:$N$2,2,0)</f>
        <v>Mobile</v>
      </c>
    </row>
    <row r="2947" spans="1:20" ht="14.25" customHeight="1">
      <c r="A2947" s="2">
        <v>263609</v>
      </c>
      <c r="B2947" s="2" t="s">
        <v>39</v>
      </c>
      <c r="C2947" s="2" t="s">
        <v>32</v>
      </c>
      <c r="D2947" s="2" t="s">
        <v>34</v>
      </c>
      <c r="E2947" s="4">
        <v>43534.628831018519</v>
      </c>
      <c r="F2947" s="4">
        <v>43540.628831018519</v>
      </c>
      <c r="G2947" s="4">
        <v>43538.628831018519</v>
      </c>
      <c r="H2947" s="2">
        <v>64</v>
      </c>
      <c r="I2947" s="2">
        <v>90</v>
      </c>
      <c r="J2947" s="2" t="s">
        <v>60</v>
      </c>
      <c r="K2947" s="2" t="s">
        <v>61</v>
      </c>
      <c r="L2947" s="2" t="s">
        <v>35</v>
      </c>
      <c r="M2947" s="2" t="s">
        <v>71</v>
      </c>
      <c r="N2947" s="2">
        <v>2</v>
      </c>
      <c r="O2947" s="2">
        <v>6</v>
      </c>
      <c r="P2947" s="2">
        <v>154</v>
      </c>
      <c r="Q2947" s="2" t="str">
        <f>VLOOKUP(A2947,'Additional Data'!$A$1:$D$9949,2,0)</f>
        <v>App</v>
      </c>
      <c r="R2947" s="2" t="str">
        <f>VLOOKUP(A2947,'Additional Data'!$A$1:$D$9949,4,0)</f>
        <v>Credit Card</v>
      </c>
      <c r="S2947" s="5">
        <f>VLOOKUP(A2947,'Additional Data'!$A$1:$D$9949,3,0)</f>
        <v>3201.0255980000002</v>
      </c>
      <c r="T2947" s="2" t="str">
        <f>HLOOKUP(B2947,'Additional Data'!$F$1:$N$2,2,0)</f>
        <v>Mobile</v>
      </c>
    </row>
    <row r="2948" spans="1:20" ht="14.25" customHeight="1">
      <c r="A2948" s="2">
        <v>203843</v>
      </c>
      <c r="B2948" s="2" t="s">
        <v>39</v>
      </c>
      <c r="C2948" s="2" t="s">
        <v>41</v>
      </c>
      <c r="D2948" s="2" t="s">
        <v>34</v>
      </c>
      <c r="E2948" s="4">
        <v>43534.630057870374</v>
      </c>
      <c r="F2948" s="4">
        <v>43534.630057870374</v>
      </c>
      <c r="G2948" s="4">
        <v>43540.630057870374</v>
      </c>
      <c r="H2948" s="2">
        <v>0</v>
      </c>
      <c r="I2948" s="2">
        <v>103</v>
      </c>
      <c r="J2948" s="2" t="s">
        <v>41</v>
      </c>
      <c r="K2948" s="2" t="s">
        <v>66</v>
      </c>
      <c r="L2948" s="2" t="s">
        <v>67</v>
      </c>
      <c r="M2948" s="2" t="s">
        <v>71</v>
      </c>
      <c r="N2948" s="2">
        <v>-6</v>
      </c>
      <c r="O2948" s="2">
        <v>0</v>
      </c>
      <c r="P2948" s="2">
        <v>103</v>
      </c>
      <c r="Q2948" s="2" t="str">
        <f>VLOOKUP(A2948,'Additional Data'!$A$1:$D$9949,2,0)</f>
        <v>App</v>
      </c>
      <c r="R2948" s="2" t="str">
        <f>VLOOKUP(A2948,'Additional Data'!$A$1:$D$9949,4,0)</f>
        <v>Credit Card</v>
      </c>
      <c r="S2948" s="5">
        <f>VLOOKUP(A2948,'Additional Data'!$A$1:$D$9949,3,0)</f>
        <v>1005.899192</v>
      </c>
      <c r="T2948" s="2" t="str">
        <f>HLOOKUP(B2948,'Additional Data'!$F$1:$N$2,2,0)</f>
        <v>Mobile</v>
      </c>
    </row>
    <row r="2949" spans="1:20" ht="14.25" customHeight="1">
      <c r="A2949" s="2">
        <v>848050</v>
      </c>
      <c r="B2949" s="2" t="s">
        <v>42</v>
      </c>
      <c r="C2949" s="2" t="s">
        <v>41</v>
      </c>
      <c r="D2949" s="2" t="s">
        <v>34</v>
      </c>
      <c r="E2949" s="4">
        <v>43534.63082175926</v>
      </c>
      <c r="F2949" s="4">
        <v>43541.63082175926</v>
      </c>
      <c r="G2949" s="4">
        <v>43541.63082175926</v>
      </c>
      <c r="H2949" s="2">
        <v>46</v>
      </c>
      <c r="I2949" s="2">
        <v>122</v>
      </c>
      <c r="J2949" s="2" t="s">
        <v>73</v>
      </c>
      <c r="K2949" s="2" t="s">
        <v>80</v>
      </c>
      <c r="L2949" s="2" t="s">
        <v>35</v>
      </c>
      <c r="M2949" s="2" t="s">
        <v>59</v>
      </c>
      <c r="N2949" s="2">
        <v>0</v>
      </c>
      <c r="O2949" s="2">
        <v>7</v>
      </c>
      <c r="P2949" s="2">
        <v>168</v>
      </c>
      <c r="Q2949" s="2" t="str">
        <f>VLOOKUP(A2949,'Additional Data'!$A$1:$D$9949,2,0)</f>
        <v>App</v>
      </c>
      <c r="R2949" s="2" t="str">
        <f>VLOOKUP(A2949,'Additional Data'!$A$1:$D$9949,4,0)</f>
        <v>Debit Card</v>
      </c>
      <c r="S2949" s="5">
        <f>VLOOKUP(A2949,'Additional Data'!$A$1:$D$9949,3,0)</f>
        <v>1224</v>
      </c>
      <c r="T2949" s="2" t="str">
        <f>HLOOKUP(B2949,'Additional Data'!$F$1:$N$2,2,0)</f>
        <v>TV</v>
      </c>
    </row>
    <row r="2950" spans="1:20" ht="14.25" customHeight="1">
      <c r="A2950" s="2">
        <v>415249</v>
      </c>
      <c r="B2950" s="2" t="s">
        <v>36</v>
      </c>
      <c r="C2950" s="2" t="s">
        <v>41</v>
      </c>
      <c r="D2950" s="2" t="s">
        <v>34</v>
      </c>
      <c r="E2950" s="4">
        <v>43534.631053240744</v>
      </c>
      <c r="F2950" s="4">
        <v>43544.631053240744</v>
      </c>
      <c r="G2950" s="4">
        <v>43540.631053240744</v>
      </c>
      <c r="H2950" s="2">
        <v>65</v>
      </c>
      <c r="I2950" s="2">
        <v>102</v>
      </c>
      <c r="J2950" s="2" t="s">
        <v>73</v>
      </c>
      <c r="K2950" s="2" t="s">
        <v>80</v>
      </c>
      <c r="L2950" s="2" t="s">
        <v>35</v>
      </c>
      <c r="M2950" s="2" t="s">
        <v>71</v>
      </c>
      <c r="N2950" s="2">
        <v>4</v>
      </c>
      <c r="O2950" s="2">
        <v>10</v>
      </c>
      <c r="P2950" s="2">
        <v>167</v>
      </c>
      <c r="Q2950" s="2" t="str">
        <f>VLOOKUP(A2950,'Additional Data'!$A$1:$D$9949,2,0)</f>
        <v>App</v>
      </c>
      <c r="R2950" s="2" t="str">
        <f>VLOOKUP(A2950,'Additional Data'!$A$1:$D$9949,4,0)</f>
        <v>Credit Card</v>
      </c>
      <c r="S2950" s="5">
        <f>VLOOKUP(A2950,'Additional Data'!$A$1:$D$9949,3,0)</f>
        <v>212</v>
      </c>
      <c r="T2950" s="2" t="str">
        <f>HLOOKUP(B2950,'Additional Data'!$F$1:$N$2,2,0)</f>
        <v>Laptop</v>
      </c>
    </row>
    <row r="2951" spans="1:20" ht="14.25" customHeight="1">
      <c r="A2951" s="2">
        <v>901462</v>
      </c>
      <c r="B2951" s="2" t="s">
        <v>30</v>
      </c>
      <c r="C2951" s="2" t="s">
        <v>41</v>
      </c>
      <c r="D2951" s="2" t="s">
        <v>34</v>
      </c>
      <c r="E2951" s="4">
        <v>43534.631469907406</v>
      </c>
      <c r="F2951" s="4">
        <v>43541.631469907406</v>
      </c>
      <c r="G2951" s="4">
        <v>43539.631469907406</v>
      </c>
      <c r="H2951" s="2">
        <v>48</v>
      </c>
      <c r="I2951" s="2">
        <v>115</v>
      </c>
      <c r="J2951" s="2" t="s">
        <v>63</v>
      </c>
      <c r="K2951" s="2" t="s">
        <v>64</v>
      </c>
      <c r="L2951" s="2" t="s">
        <v>35</v>
      </c>
      <c r="M2951" s="2" t="s">
        <v>59</v>
      </c>
      <c r="N2951" s="2">
        <v>2</v>
      </c>
      <c r="O2951" s="2">
        <v>7</v>
      </c>
      <c r="P2951" s="2">
        <v>163</v>
      </c>
      <c r="Q2951" s="2" t="str">
        <f>VLOOKUP(A2951,'Additional Data'!$A$1:$D$9949,2,0)</f>
        <v>App</v>
      </c>
      <c r="R2951" s="2" t="str">
        <f>VLOOKUP(A2951,'Additional Data'!$A$1:$D$9949,4,0)</f>
        <v>Debit Card</v>
      </c>
      <c r="S2951" s="5">
        <f>VLOOKUP(A2951,'Additional Data'!$A$1:$D$9949,3,0)</f>
        <v>3636.4762369999999</v>
      </c>
      <c r="T2951" s="2" t="str">
        <f>HLOOKUP(B2951,'Additional Data'!$F$1:$N$2,2,0)</f>
        <v>PC</v>
      </c>
    </row>
    <row r="2952" spans="1:20" ht="14.25" customHeight="1">
      <c r="A2952" s="2">
        <v>213101</v>
      </c>
      <c r="B2952" s="2" t="s">
        <v>46</v>
      </c>
      <c r="C2952" s="2" t="s">
        <v>41</v>
      </c>
      <c r="D2952" s="2" t="s">
        <v>34</v>
      </c>
      <c r="E2952" s="4">
        <v>43534.633055555554</v>
      </c>
      <c r="F2952" s="4">
        <v>43537.633055555554</v>
      </c>
      <c r="G2952" s="4">
        <v>43540.633055555554</v>
      </c>
      <c r="H2952" s="2">
        <v>49</v>
      </c>
      <c r="I2952" s="2">
        <v>109</v>
      </c>
      <c r="J2952" s="2" t="s">
        <v>60</v>
      </c>
      <c r="K2952" s="2" t="s">
        <v>77</v>
      </c>
      <c r="L2952" s="2" t="s">
        <v>35</v>
      </c>
      <c r="M2952" s="2" t="s">
        <v>59</v>
      </c>
      <c r="N2952" s="2">
        <v>-3</v>
      </c>
      <c r="O2952" s="2">
        <v>3</v>
      </c>
      <c r="P2952" s="2">
        <v>158</v>
      </c>
      <c r="Q2952" s="2" t="str">
        <f>VLOOKUP(A2952,'Additional Data'!$A$1:$D$9949,2,0)</f>
        <v>App</v>
      </c>
      <c r="R2952" s="2" t="str">
        <f>VLOOKUP(A2952,'Additional Data'!$A$1:$D$9949,4,0)</f>
        <v>Cash On Delivery</v>
      </c>
      <c r="S2952" s="5">
        <f>VLOOKUP(A2952,'Additional Data'!$A$1:$D$9949,3,0)</f>
        <v>1327</v>
      </c>
      <c r="T2952" s="2" t="str">
        <f>HLOOKUP(B2952,'Additional Data'!$F$1:$N$2,2,0)</f>
        <v>TV</v>
      </c>
    </row>
    <row r="2953" spans="1:20" ht="14.25" customHeight="1">
      <c r="A2953" s="2">
        <v>924180</v>
      </c>
      <c r="B2953" s="2" t="s">
        <v>30</v>
      </c>
      <c r="C2953" s="2" t="s">
        <v>41</v>
      </c>
      <c r="D2953" s="2" t="s">
        <v>34</v>
      </c>
      <c r="E2953" s="4">
        <v>43534.633472222224</v>
      </c>
      <c r="F2953" s="4">
        <v>43539.633472222224</v>
      </c>
      <c r="G2953" s="4">
        <v>43539.633472222224</v>
      </c>
      <c r="H2953" s="2">
        <v>0</v>
      </c>
      <c r="I2953" s="2">
        <v>129</v>
      </c>
      <c r="J2953" s="2" t="s">
        <v>41</v>
      </c>
      <c r="K2953" s="2" t="s">
        <v>66</v>
      </c>
      <c r="L2953" s="2" t="s">
        <v>67</v>
      </c>
      <c r="M2953" s="2" t="s">
        <v>71</v>
      </c>
      <c r="N2953" s="2">
        <v>0</v>
      </c>
      <c r="O2953" s="2">
        <v>5</v>
      </c>
      <c r="P2953" s="2">
        <v>129</v>
      </c>
      <c r="Q2953" s="2" t="str">
        <f>VLOOKUP(A2953,'Additional Data'!$A$1:$D$9949,2,0)</f>
        <v>Website</v>
      </c>
      <c r="R2953" s="2" t="str">
        <f>VLOOKUP(A2953,'Additional Data'!$A$1:$D$9949,4,0)</f>
        <v>Debit Card</v>
      </c>
      <c r="S2953" s="5">
        <f>VLOOKUP(A2953,'Additional Data'!$A$1:$D$9949,3,0)</f>
        <v>2900.7928360000001</v>
      </c>
      <c r="T2953" s="2" t="str">
        <f>HLOOKUP(B2953,'Additional Data'!$F$1:$N$2,2,0)</f>
        <v>PC</v>
      </c>
    </row>
    <row r="2954" spans="1:20" ht="14.25" customHeight="1">
      <c r="A2954" s="2">
        <v>379599</v>
      </c>
      <c r="B2954" s="2" t="s">
        <v>49</v>
      </c>
      <c r="C2954" s="2" t="s">
        <v>41</v>
      </c>
      <c r="D2954" s="2" t="s">
        <v>34</v>
      </c>
      <c r="E2954" s="4">
        <v>43534.646215277775</v>
      </c>
      <c r="F2954" s="4">
        <v>43542.646215277775</v>
      </c>
      <c r="G2954" s="4">
        <v>43539.646215277775</v>
      </c>
      <c r="H2954" s="2">
        <v>41</v>
      </c>
      <c r="I2954" s="2">
        <v>105</v>
      </c>
      <c r="J2954" s="2" t="s">
        <v>60</v>
      </c>
      <c r="K2954" s="2" t="s">
        <v>77</v>
      </c>
      <c r="L2954" s="2" t="s">
        <v>35</v>
      </c>
      <c r="M2954" s="2" t="s">
        <v>59</v>
      </c>
      <c r="N2954" s="2">
        <v>3</v>
      </c>
      <c r="O2954" s="2">
        <v>8</v>
      </c>
      <c r="P2954" s="2">
        <v>146</v>
      </c>
      <c r="Q2954" s="2" t="str">
        <f>VLOOKUP(A2954,'Additional Data'!$A$1:$D$9949,2,0)</f>
        <v>Website</v>
      </c>
      <c r="R2954" s="2" t="str">
        <f>VLOOKUP(A2954,'Additional Data'!$A$1:$D$9949,4,0)</f>
        <v>Credit Card</v>
      </c>
      <c r="S2954" s="5">
        <f>VLOOKUP(A2954,'Additional Data'!$A$1:$D$9949,3,0)</f>
        <v>2486.0375079999999</v>
      </c>
      <c r="T2954" s="2" t="str">
        <f>HLOOKUP(B2954,'Additional Data'!$F$1:$N$2,2,0)</f>
        <v>TV</v>
      </c>
    </row>
    <row r="2955" spans="1:20" ht="14.25" customHeight="1">
      <c r="A2955" s="2">
        <v>803428</v>
      </c>
      <c r="B2955" s="2" t="s">
        <v>48</v>
      </c>
      <c r="C2955" s="2" t="s">
        <v>32</v>
      </c>
      <c r="D2955" s="2" t="s">
        <v>34</v>
      </c>
      <c r="E2955" s="4">
        <v>43534.653275462966</v>
      </c>
      <c r="F2955" s="4">
        <v>43536.653275462966</v>
      </c>
      <c r="G2955" s="4">
        <v>43541.653275462966</v>
      </c>
      <c r="H2955" s="2">
        <v>44</v>
      </c>
      <c r="I2955" s="2">
        <v>121</v>
      </c>
      <c r="J2955" s="2" t="s">
        <v>41</v>
      </c>
      <c r="K2955" s="2" t="s">
        <v>58</v>
      </c>
      <c r="L2955" s="2" t="s">
        <v>35</v>
      </c>
      <c r="M2955" s="2" t="s">
        <v>71</v>
      </c>
      <c r="N2955" s="2">
        <v>-5</v>
      </c>
      <c r="O2955" s="2">
        <v>2</v>
      </c>
      <c r="P2955" s="2">
        <v>165</v>
      </c>
      <c r="Q2955" s="2" t="str">
        <f>VLOOKUP(A2955,'Additional Data'!$A$1:$D$9949,2,0)</f>
        <v>App</v>
      </c>
      <c r="R2955" s="2" t="str">
        <f>VLOOKUP(A2955,'Additional Data'!$A$1:$D$9949,4,0)</f>
        <v>Debit Card</v>
      </c>
      <c r="S2955" s="5">
        <f>VLOOKUP(A2955,'Additional Data'!$A$1:$D$9949,3,0)</f>
        <v>2614.676872</v>
      </c>
      <c r="T2955" s="2" t="str">
        <f>HLOOKUP(B2955,'Additional Data'!$F$1:$N$2,2,0)</f>
        <v>Gaming Console</v>
      </c>
    </row>
    <row r="2956" spans="1:20" ht="14.25" customHeight="1">
      <c r="A2956" s="2">
        <v>146652</v>
      </c>
      <c r="B2956" s="2" t="s">
        <v>30</v>
      </c>
      <c r="C2956" s="2" t="s">
        <v>41</v>
      </c>
      <c r="D2956" s="2" t="s">
        <v>34</v>
      </c>
      <c r="E2956" s="4">
        <v>43534.654421296298</v>
      </c>
      <c r="F2956" s="4">
        <v>43539.654421296298</v>
      </c>
      <c r="G2956" s="4">
        <v>43538.654421296298</v>
      </c>
      <c r="H2956" s="2">
        <v>0</v>
      </c>
      <c r="I2956" s="2">
        <v>120</v>
      </c>
      <c r="J2956" s="2" t="s">
        <v>41</v>
      </c>
      <c r="K2956" s="2" t="s">
        <v>66</v>
      </c>
      <c r="L2956" s="2" t="s">
        <v>67</v>
      </c>
      <c r="M2956" s="2" t="s">
        <v>71</v>
      </c>
      <c r="N2956" s="2">
        <v>1</v>
      </c>
      <c r="O2956" s="2">
        <v>5</v>
      </c>
      <c r="P2956" s="2">
        <v>120</v>
      </c>
      <c r="Q2956" s="2" t="str">
        <f>VLOOKUP(A2956,'Additional Data'!$A$1:$D$9949,2,0)</f>
        <v>Website</v>
      </c>
      <c r="R2956" s="2" t="str">
        <f>VLOOKUP(A2956,'Additional Data'!$A$1:$D$9949,4,0)</f>
        <v>Debit Card</v>
      </c>
      <c r="S2956" s="5">
        <f>VLOOKUP(A2956,'Additional Data'!$A$1:$D$9949,3,0)</f>
        <v>1325.3730860000001</v>
      </c>
      <c r="T2956" s="2" t="str">
        <f>HLOOKUP(B2956,'Additional Data'!$F$1:$N$2,2,0)</f>
        <v>PC</v>
      </c>
    </row>
    <row r="2957" spans="1:20" ht="14.25" customHeight="1">
      <c r="A2957" s="2">
        <v>553060</v>
      </c>
      <c r="B2957" s="2" t="s">
        <v>39</v>
      </c>
      <c r="C2957" s="2" t="s">
        <v>41</v>
      </c>
      <c r="D2957" s="2" t="s">
        <v>34</v>
      </c>
      <c r="E2957" s="4">
        <v>43534.656157407408</v>
      </c>
      <c r="F2957" s="4">
        <v>43544.656157407408</v>
      </c>
      <c r="G2957" s="4">
        <v>43537.656157407408</v>
      </c>
      <c r="H2957" s="2">
        <v>83</v>
      </c>
      <c r="I2957" s="2">
        <v>103</v>
      </c>
      <c r="J2957" s="2" t="s">
        <v>73</v>
      </c>
      <c r="K2957" s="2" t="s">
        <v>80</v>
      </c>
      <c r="L2957" s="2" t="s">
        <v>35</v>
      </c>
      <c r="M2957" s="2" t="s">
        <v>71</v>
      </c>
      <c r="N2957" s="2">
        <v>7</v>
      </c>
      <c r="O2957" s="2">
        <v>10</v>
      </c>
      <c r="P2957" s="2">
        <v>186</v>
      </c>
      <c r="Q2957" s="2" t="str">
        <f>VLOOKUP(A2957,'Additional Data'!$A$1:$D$9949,2,0)</f>
        <v>App</v>
      </c>
      <c r="R2957" s="2" t="str">
        <f>VLOOKUP(A2957,'Additional Data'!$A$1:$D$9949,4,0)</f>
        <v>Debit Card</v>
      </c>
      <c r="S2957" s="5">
        <f>VLOOKUP(A2957,'Additional Data'!$A$1:$D$9949,3,0)</f>
        <v>1186</v>
      </c>
      <c r="T2957" s="2" t="str">
        <f>HLOOKUP(B2957,'Additional Data'!$F$1:$N$2,2,0)</f>
        <v>Mobile</v>
      </c>
    </row>
    <row r="2958" spans="1:20" ht="14.25" customHeight="1">
      <c r="A2958" s="2">
        <v>556915</v>
      </c>
      <c r="B2958" s="2" t="s">
        <v>30</v>
      </c>
      <c r="C2958" s="2" t="s">
        <v>32</v>
      </c>
      <c r="D2958" s="2" t="s">
        <v>34</v>
      </c>
      <c r="E2958" s="4">
        <v>43534.65898148148</v>
      </c>
      <c r="F2958" s="4">
        <v>43538.65898148148</v>
      </c>
      <c r="G2958" s="4">
        <v>43541.65898148148</v>
      </c>
      <c r="H2958" s="2">
        <v>26</v>
      </c>
      <c r="I2958" s="2">
        <v>109</v>
      </c>
      <c r="J2958" s="2" t="s">
        <v>60</v>
      </c>
      <c r="K2958" s="2" t="s">
        <v>61</v>
      </c>
      <c r="L2958" s="2" t="s">
        <v>35</v>
      </c>
      <c r="M2958" s="2" t="s">
        <v>59</v>
      </c>
      <c r="N2958" s="2">
        <v>-3</v>
      </c>
      <c r="O2958" s="2">
        <v>4</v>
      </c>
      <c r="P2958" s="2">
        <v>135</v>
      </c>
      <c r="Q2958" s="2" t="str">
        <f>VLOOKUP(A2958,'Additional Data'!$A$1:$D$9949,2,0)</f>
        <v>App</v>
      </c>
      <c r="R2958" s="2" t="str">
        <f>VLOOKUP(A2958,'Additional Data'!$A$1:$D$9949,4,0)</f>
        <v>Credit Card</v>
      </c>
      <c r="S2958" s="5">
        <f>VLOOKUP(A2958,'Additional Data'!$A$1:$D$9949,3,0)</f>
        <v>2799.3842399999999</v>
      </c>
      <c r="T2958" s="2" t="str">
        <f>HLOOKUP(B2958,'Additional Data'!$F$1:$N$2,2,0)</f>
        <v>PC</v>
      </c>
    </row>
    <row r="2959" spans="1:20" ht="14.25" customHeight="1">
      <c r="A2959" s="2">
        <v>119342</v>
      </c>
      <c r="B2959" s="2" t="s">
        <v>47</v>
      </c>
      <c r="C2959" s="2" t="s">
        <v>41</v>
      </c>
      <c r="D2959" s="2" t="s">
        <v>34</v>
      </c>
      <c r="E2959" s="4">
        <v>43534.662245370368</v>
      </c>
      <c r="F2959" s="4">
        <v>43540.662245370368</v>
      </c>
      <c r="G2959" s="4">
        <v>43539.662245370368</v>
      </c>
      <c r="H2959" s="2">
        <v>85</v>
      </c>
      <c r="I2959" s="2">
        <v>107</v>
      </c>
      <c r="J2959" s="2" t="s">
        <v>32</v>
      </c>
      <c r="K2959" s="2" t="s">
        <v>70</v>
      </c>
      <c r="L2959" s="2" t="s">
        <v>35</v>
      </c>
      <c r="M2959" s="2" t="s">
        <v>71</v>
      </c>
      <c r="N2959" s="2">
        <v>1</v>
      </c>
      <c r="O2959" s="2">
        <v>6</v>
      </c>
      <c r="P2959" s="2">
        <v>192</v>
      </c>
      <c r="Q2959" s="2" t="str">
        <f>VLOOKUP(A2959,'Additional Data'!$A$1:$D$9949,2,0)</f>
        <v>App</v>
      </c>
      <c r="R2959" s="2" t="str">
        <f>VLOOKUP(A2959,'Additional Data'!$A$1:$D$9949,4,0)</f>
        <v>Debit Card</v>
      </c>
      <c r="S2959" s="5">
        <f>VLOOKUP(A2959,'Additional Data'!$A$1:$D$9949,3,0)</f>
        <v>1196</v>
      </c>
      <c r="T2959" s="2" t="str">
        <f>HLOOKUP(B2959,'Additional Data'!$F$1:$N$2,2,0)</f>
        <v>Tablet</v>
      </c>
    </row>
    <row r="2960" spans="1:20" ht="14.25" customHeight="1">
      <c r="A2960" s="2">
        <v>920509</v>
      </c>
      <c r="B2960" s="2" t="s">
        <v>36</v>
      </c>
      <c r="C2960" s="2" t="s">
        <v>41</v>
      </c>
      <c r="D2960" s="2" t="s">
        <v>34</v>
      </c>
      <c r="E2960" s="4">
        <v>43534.662754629629</v>
      </c>
      <c r="F2960" s="4">
        <v>43541.662754629629</v>
      </c>
      <c r="G2960" s="4">
        <v>43538.662754629629</v>
      </c>
      <c r="H2960" s="2">
        <v>44</v>
      </c>
      <c r="I2960" s="2">
        <v>129</v>
      </c>
      <c r="J2960" s="2" t="s">
        <v>73</v>
      </c>
      <c r="K2960" s="2" t="s">
        <v>80</v>
      </c>
      <c r="L2960" s="2" t="s">
        <v>35</v>
      </c>
      <c r="M2960" s="2" t="s">
        <v>59</v>
      </c>
      <c r="N2960" s="2">
        <v>3</v>
      </c>
      <c r="O2960" s="2">
        <v>7</v>
      </c>
      <c r="P2960" s="2">
        <v>173</v>
      </c>
      <c r="Q2960" s="2" t="str">
        <f>VLOOKUP(A2960,'Additional Data'!$A$1:$D$9949,2,0)</f>
        <v>App</v>
      </c>
      <c r="R2960" s="2" t="str">
        <f>VLOOKUP(A2960,'Additional Data'!$A$1:$D$9949,4,0)</f>
        <v>Credit Card</v>
      </c>
      <c r="S2960" s="5">
        <f>VLOOKUP(A2960,'Additional Data'!$A$1:$D$9949,3,0)</f>
        <v>461</v>
      </c>
      <c r="T2960" s="2" t="str">
        <f>HLOOKUP(B2960,'Additional Data'!$F$1:$N$2,2,0)</f>
        <v>Laptop</v>
      </c>
    </row>
    <row r="2961" spans="1:20" ht="14.25" customHeight="1">
      <c r="A2961" s="2">
        <v>530310</v>
      </c>
      <c r="B2961" s="2" t="s">
        <v>39</v>
      </c>
      <c r="C2961" s="2" t="s">
        <v>41</v>
      </c>
      <c r="D2961" s="2" t="s">
        <v>34</v>
      </c>
      <c r="E2961" s="4">
        <v>43534.667662037034</v>
      </c>
      <c r="F2961" s="4">
        <v>43536.667662037034</v>
      </c>
      <c r="G2961" s="4">
        <v>43541.667662037034</v>
      </c>
      <c r="H2961" s="2">
        <v>0</v>
      </c>
      <c r="I2961" s="2">
        <v>128</v>
      </c>
      <c r="J2961" s="2" t="s">
        <v>41</v>
      </c>
      <c r="K2961" s="2" t="s">
        <v>66</v>
      </c>
      <c r="L2961" s="2" t="s">
        <v>67</v>
      </c>
      <c r="M2961" s="2" t="s">
        <v>59</v>
      </c>
      <c r="N2961" s="2">
        <v>-5</v>
      </c>
      <c r="O2961" s="2">
        <v>2</v>
      </c>
      <c r="P2961" s="2">
        <v>128</v>
      </c>
      <c r="Q2961" s="2" t="str">
        <f>VLOOKUP(A2961,'Additional Data'!$A$1:$D$9949,2,0)</f>
        <v>Website</v>
      </c>
      <c r="R2961" s="2" t="str">
        <f>VLOOKUP(A2961,'Additional Data'!$A$1:$D$9949,4,0)</f>
        <v>Debit Card</v>
      </c>
      <c r="S2961" s="5">
        <f>VLOOKUP(A2961,'Additional Data'!$A$1:$D$9949,3,0)</f>
        <v>3098.4791810000002</v>
      </c>
      <c r="T2961" s="2" t="str">
        <f>HLOOKUP(B2961,'Additional Data'!$F$1:$N$2,2,0)</f>
        <v>Mobile</v>
      </c>
    </row>
    <row r="2962" spans="1:20" ht="14.25" customHeight="1">
      <c r="A2962" s="2">
        <v>317819</v>
      </c>
      <c r="B2962" s="2" t="s">
        <v>39</v>
      </c>
      <c r="C2962" s="2" t="s">
        <v>32</v>
      </c>
      <c r="D2962" s="2" t="s">
        <v>34</v>
      </c>
      <c r="E2962" s="4">
        <v>43534.673229166663</v>
      </c>
      <c r="F2962" s="4">
        <v>43543.673229166663</v>
      </c>
      <c r="G2962" s="4">
        <v>43538.673229166663</v>
      </c>
      <c r="H2962" s="2">
        <v>49</v>
      </c>
      <c r="I2962" s="2">
        <v>129</v>
      </c>
      <c r="J2962" s="2" t="s">
        <v>41</v>
      </c>
      <c r="K2962" s="2" t="s">
        <v>58</v>
      </c>
      <c r="L2962" s="2" t="s">
        <v>35</v>
      </c>
      <c r="M2962" s="2" t="s">
        <v>59</v>
      </c>
      <c r="N2962" s="2">
        <v>5</v>
      </c>
      <c r="O2962" s="2">
        <v>9</v>
      </c>
      <c r="P2962" s="2">
        <v>178</v>
      </c>
      <c r="Q2962" s="2" t="str">
        <f>VLOOKUP(A2962,'Additional Data'!$A$1:$D$9949,2,0)</f>
        <v>App</v>
      </c>
      <c r="R2962" s="2" t="str">
        <f>VLOOKUP(A2962,'Additional Data'!$A$1:$D$9949,4,0)</f>
        <v>Credit Card</v>
      </c>
      <c r="S2962" s="5">
        <f>VLOOKUP(A2962,'Additional Data'!$A$1:$D$9949,3,0)</f>
        <v>3586</v>
      </c>
      <c r="T2962" s="2" t="str">
        <f>HLOOKUP(B2962,'Additional Data'!$F$1:$N$2,2,0)</f>
        <v>Mobile</v>
      </c>
    </row>
    <row r="2963" spans="1:20" ht="14.25" customHeight="1">
      <c r="A2963" s="2">
        <v>21339</v>
      </c>
      <c r="B2963" s="2" t="s">
        <v>39</v>
      </c>
      <c r="C2963" s="2" t="s">
        <v>41</v>
      </c>
      <c r="D2963" s="2" t="s">
        <v>34</v>
      </c>
      <c r="E2963" s="4">
        <v>43534.67628472222</v>
      </c>
      <c r="F2963" s="4">
        <v>43536.67628472222</v>
      </c>
      <c r="G2963" s="4">
        <v>43540.67628472222</v>
      </c>
      <c r="H2963" s="2">
        <v>43</v>
      </c>
      <c r="I2963" s="2">
        <v>106</v>
      </c>
      <c r="J2963" s="2" t="s">
        <v>63</v>
      </c>
      <c r="K2963" s="2" t="s">
        <v>64</v>
      </c>
      <c r="L2963" s="2" t="s">
        <v>35</v>
      </c>
      <c r="M2963" s="2" t="s">
        <v>59</v>
      </c>
      <c r="N2963" s="2">
        <v>-4</v>
      </c>
      <c r="O2963" s="2">
        <v>2</v>
      </c>
      <c r="P2963" s="2">
        <v>149</v>
      </c>
      <c r="Q2963" s="2" t="str">
        <f>VLOOKUP(A2963,'Additional Data'!$A$1:$D$9949,2,0)</f>
        <v>Website</v>
      </c>
      <c r="R2963" s="2" t="str">
        <f>VLOOKUP(A2963,'Additional Data'!$A$1:$D$9949,4,0)</f>
        <v>Credit Card</v>
      </c>
      <c r="S2963" s="5">
        <f>VLOOKUP(A2963,'Additional Data'!$A$1:$D$9949,3,0)</f>
        <v>922</v>
      </c>
      <c r="T2963" s="2" t="str">
        <f>HLOOKUP(B2963,'Additional Data'!$F$1:$N$2,2,0)</f>
        <v>Mobile</v>
      </c>
    </row>
    <row r="2964" spans="1:20" ht="14.25" customHeight="1">
      <c r="A2964" s="2">
        <v>251007</v>
      </c>
      <c r="B2964" s="2" t="s">
        <v>36</v>
      </c>
      <c r="C2964" s="2" t="s">
        <v>32</v>
      </c>
      <c r="D2964" s="2" t="s">
        <v>34</v>
      </c>
      <c r="E2964" s="4">
        <v>43534.682118055556</v>
      </c>
      <c r="F2964" s="4">
        <v>43541.682118055556</v>
      </c>
      <c r="G2964" s="4">
        <v>43541.682118055556</v>
      </c>
      <c r="H2964" s="2">
        <v>27</v>
      </c>
      <c r="I2964" s="2">
        <v>114</v>
      </c>
      <c r="J2964" s="2" t="s">
        <v>60</v>
      </c>
      <c r="K2964" s="2" t="s">
        <v>61</v>
      </c>
      <c r="L2964" s="2" t="s">
        <v>35</v>
      </c>
      <c r="M2964" s="2" t="s">
        <v>59</v>
      </c>
      <c r="N2964" s="2">
        <v>0</v>
      </c>
      <c r="O2964" s="2">
        <v>7</v>
      </c>
      <c r="P2964" s="2">
        <v>141</v>
      </c>
      <c r="Q2964" s="2" t="str">
        <f>VLOOKUP(A2964,'Additional Data'!$A$1:$D$9949,2,0)</f>
        <v>Website</v>
      </c>
      <c r="R2964" s="2" t="str">
        <f>VLOOKUP(A2964,'Additional Data'!$A$1:$D$9949,4,0)</f>
        <v>Credit Card</v>
      </c>
      <c r="S2964" s="5">
        <f>VLOOKUP(A2964,'Additional Data'!$A$1:$D$9949,3,0)</f>
        <v>1168.161006</v>
      </c>
      <c r="T2964" s="2" t="str">
        <f>HLOOKUP(B2964,'Additional Data'!$F$1:$N$2,2,0)</f>
        <v>Laptop</v>
      </c>
    </row>
    <row r="2965" spans="1:20" ht="14.25" customHeight="1">
      <c r="A2965" s="2">
        <v>73751</v>
      </c>
      <c r="B2965" s="2" t="s">
        <v>39</v>
      </c>
      <c r="C2965" s="2" t="s">
        <v>32</v>
      </c>
      <c r="D2965" s="2" t="s">
        <v>34</v>
      </c>
      <c r="E2965" s="4">
        <v>43534.691736111112</v>
      </c>
      <c r="F2965" s="4">
        <v>43538.691736111112</v>
      </c>
      <c r="G2965" s="4">
        <v>43540.691736111112</v>
      </c>
      <c r="H2965" s="2">
        <v>40</v>
      </c>
      <c r="I2965" s="2">
        <v>107</v>
      </c>
      <c r="J2965" s="2" t="s">
        <v>63</v>
      </c>
      <c r="K2965" s="2" t="s">
        <v>81</v>
      </c>
      <c r="L2965" s="2" t="s">
        <v>35</v>
      </c>
      <c r="M2965" s="2" t="s">
        <v>59</v>
      </c>
      <c r="N2965" s="2">
        <v>-2</v>
      </c>
      <c r="O2965" s="2">
        <v>4</v>
      </c>
      <c r="P2965" s="2">
        <v>147</v>
      </c>
      <c r="Q2965" s="2" t="str">
        <f>VLOOKUP(A2965,'Additional Data'!$A$1:$D$9949,2,0)</f>
        <v>App</v>
      </c>
      <c r="R2965" s="2" t="str">
        <f>VLOOKUP(A2965,'Additional Data'!$A$1:$D$9949,4,0)</f>
        <v>Credit Card</v>
      </c>
      <c r="S2965" s="5">
        <f>VLOOKUP(A2965,'Additional Data'!$A$1:$D$9949,3,0)</f>
        <v>3202.1584790000002</v>
      </c>
      <c r="T2965" s="2" t="str">
        <f>HLOOKUP(B2965,'Additional Data'!$F$1:$N$2,2,0)</f>
        <v>Mobile</v>
      </c>
    </row>
    <row r="2966" spans="1:20" ht="14.25" customHeight="1">
      <c r="A2966" s="2">
        <v>361245</v>
      </c>
      <c r="B2966" s="2" t="s">
        <v>30</v>
      </c>
      <c r="C2966" s="2" t="s">
        <v>41</v>
      </c>
      <c r="D2966" s="2" t="s">
        <v>34</v>
      </c>
      <c r="E2966" s="4">
        <v>43534.694386574076</v>
      </c>
      <c r="F2966" s="4">
        <v>43541.694386574076</v>
      </c>
      <c r="G2966" s="4">
        <v>43541.694386574076</v>
      </c>
      <c r="H2966" s="2">
        <v>0</v>
      </c>
      <c r="I2966" s="2">
        <v>122</v>
      </c>
      <c r="J2966" s="2" t="s">
        <v>41</v>
      </c>
      <c r="K2966" s="2" t="s">
        <v>66</v>
      </c>
      <c r="L2966" s="2" t="s">
        <v>67</v>
      </c>
      <c r="M2966" s="2" t="s">
        <v>59</v>
      </c>
      <c r="N2966" s="2">
        <v>0</v>
      </c>
      <c r="O2966" s="2">
        <v>7</v>
      </c>
      <c r="P2966" s="2">
        <v>122</v>
      </c>
      <c r="Q2966" s="2" t="str">
        <f>VLOOKUP(A2966,'Additional Data'!$A$1:$D$9949,2,0)</f>
        <v>Website</v>
      </c>
      <c r="R2966" s="2" t="str">
        <f>VLOOKUP(A2966,'Additional Data'!$A$1:$D$9949,4,0)</f>
        <v>Credit Card</v>
      </c>
      <c r="S2966" s="5">
        <f>VLOOKUP(A2966,'Additional Data'!$A$1:$D$9949,3,0)</f>
        <v>3149.2012020000002</v>
      </c>
      <c r="T2966" s="2" t="str">
        <f>HLOOKUP(B2966,'Additional Data'!$F$1:$N$2,2,0)</f>
        <v>PC</v>
      </c>
    </row>
    <row r="2967" spans="1:20" ht="14.25" customHeight="1">
      <c r="A2967" s="2">
        <v>657780</v>
      </c>
      <c r="B2967" s="2" t="s">
        <v>30</v>
      </c>
      <c r="C2967" s="2" t="s">
        <v>41</v>
      </c>
      <c r="D2967" s="2" t="s">
        <v>34</v>
      </c>
      <c r="E2967" s="4">
        <v>43534.707407407404</v>
      </c>
      <c r="F2967" s="4">
        <v>43535.707407407404</v>
      </c>
      <c r="G2967" s="4">
        <v>43537.707407407404</v>
      </c>
      <c r="H2967" s="2">
        <v>0</v>
      </c>
      <c r="I2967" s="2">
        <v>129</v>
      </c>
      <c r="J2967" s="2" t="s">
        <v>41</v>
      </c>
      <c r="K2967" s="2" t="s">
        <v>66</v>
      </c>
      <c r="L2967" s="2" t="s">
        <v>67</v>
      </c>
      <c r="M2967" s="2" t="s">
        <v>71</v>
      </c>
      <c r="N2967" s="2">
        <v>-2</v>
      </c>
      <c r="O2967" s="2">
        <v>1</v>
      </c>
      <c r="P2967" s="2">
        <v>129</v>
      </c>
      <c r="Q2967" s="2" t="str">
        <f>VLOOKUP(A2967,'Additional Data'!$A$1:$D$9949,2,0)</f>
        <v>Website</v>
      </c>
      <c r="R2967" s="2" t="str">
        <f>VLOOKUP(A2967,'Additional Data'!$A$1:$D$9949,4,0)</f>
        <v>Debit Card</v>
      </c>
      <c r="S2967" s="5">
        <f>VLOOKUP(A2967,'Additional Data'!$A$1:$D$9949,3,0)</f>
        <v>3658.9175180000002</v>
      </c>
      <c r="T2967" s="2" t="str">
        <f>HLOOKUP(B2967,'Additional Data'!$F$1:$N$2,2,0)</f>
        <v>PC</v>
      </c>
    </row>
    <row r="2968" spans="1:20" ht="14.25" customHeight="1">
      <c r="A2968" s="2">
        <v>774407</v>
      </c>
      <c r="B2968" s="2" t="s">
        <v>47</v>
      </c>
      <c r="C2968" s="2" t="s">
        <v>32</v>
      </c>
      <c r="D2968" s="2" t="s">
        <v>34</v>
      </c>
      <c r="E2968" s="4">
        <v>43534.708622685182</v>
      </c>
      <c r="F2968" s="4">
        <v>43534.708622685182</v>
      </c>
      <c r="G2968" s="4">
        <v>43539.708622685182</v>
      </c>
      <c r="H2968" s="2">
        <v>0</v>
      </c>
      <c r="I2968" s="2">
        <v>106</v>
      </c>
      <c r="J2968" s="2" t="s">
        <v>32</v>
      </c>
      <c r="K2968" s="2" t="s">
        <v>82</v>
      </c>
      <c r="L2968" s="2" t="s">
        <v>67</v>
      </c>
      <c r="M2968" s="2" t="s">
        <v>71</v>
      </c>
      <c r="N2968" s="2">
        <v>-5</v>
      </c>
      <c r="O2968" s="2">
        <v>0</v>
      </c>
      <c r="P2968" s="2">
        <v>106</v>
      </c>
      <c r="Q2968" s="2" t="str">
        <f>VLOOKUP(A2968,'Additional Data'!$A$1:$D$9949,2,0)</f>
        <v>App</v>
      </c>
      <c r="R2968" s="2" t="str">
        <f>VLOOKUP(A2968,'Additional Data'!$A$1:$D$9949,4,0)</f>
        <v>Credit Card</v>
      </c>
      <c r="S2968" s="5">
        <f>VLOOKUP(A2968,'Additional Data'!$A$1:$D$9949,3,0)</f>
        <v>1298</v>
      </c>
      <c r="T2968" s="2" t="str">
        <f>HLOOKUP(B2968,'Additional Data'!$F$1:$N$2,2,0)</f>
        <v>Tablet</v>
      </c>
    </row>
    <row r="2969" spans="1:20" ht="14.25" customHeight="1">
      <c r="A2969" s="2">
        <v>551444</v>
      </c>
      <c r="B2969" s="2" t="s">
        <v>36</v>
      </c>
      <c r="C2969" s="2" t="s">
        <v>32</v>
      </c>
      <c r="D2969" s="2" t="s">
        <v>34</v>
      </c>
      <c r="E2969" s="4">
        <v>43534.714363425926</v>
      </c>
      <c r="F2969" s="4">
        <v>43540.714363425926</v>
      </c>
      <c r="G2969" s="4">
        <v>43540.714363425926</v>
      </c>
      <c r="H2969" s="2">
        <v>31</v>
      </c>
      <c r="I2969" s="2">
        <v>125</v>
      </c>
      <c r="J2969" s="2" t="s">
        <v>41</v>
      </c>
      <c r="K2969" s="2" t="s">
        <v>58</v>
      </c>
      <c r="L2969" s="2" t="s">
        <v>35</v>
      </c>
      <c r="M2969" s="2" t="s">
        <v>71</v>
      </c>
      <c r="N2969" s="2">
        <v>0</v>
      </c>
      <c r="O2969" s="2">
        <v>6</v>
      </c>
      <c r="P2969" s="2">
        <v>156</v>
      </c>
      <c r="Q2969" s="2" t="str">
        <f>VLOOKUP(A2969,'Additional Data'!$A$1:$D$9949,2,0)</f>
        <v>App</v>
      </c>
      <c r="R2969" s="2" t="str">
        <f>VLOOKUP(A2969,'Additional Data'!$A$1:$D$9949,4,0)</f>
        <v>Debit Card</v>
      </c>
      <c r="S2969" s="5">
        <f>VLOOKUP(A2969,'Additional Data'!$A$1:$D$9949,3,0)</f>
        <v>2941.2791830000001</v>
      </c>
      <c r="T2969" s="2" t="str">
        <f>HLOOKUP(B2969,'Additional Data'!$F$1:$N$2,2,0)</f>
        <v>Laptop</v>
      </c>
    </row>
    <row r="2970" spans="1:20" ht="14.25" customHeight="1">
      <c r="A2970" s="2">
        <v>400228</v>
      </c>
      <c r="B2970" s="2" t="s">
        <v>48</v>
      </c>
      <c r="C2970" s="2" t="s">
        <v>32</v>
      </c>
      <c r="D2970" s="2" t="s">
        <v>34</v>
      </c>
      <c r="E2970" s="4">
        <v>43534.714479166665</v>
      </c>
      <c r="F2970" s="4">
        <v>43538.714479166665</v>
      </c>
      <c r="G2970" s="4">
        <v>43539.714479166665</v>
      </c>
      <c r="H2970" s="2">
        <v>76</v>
      </c>
      <c r="I2970" s="2">
        <v>85</v>
      </c>
      <c r="J2970" s="2" t="s">
        <v>63</v>
      </c>
      <c r="K2970" s="2" t="s">
        <v>81</v>
      </c>
      <c r="L2970" s="2" t="s">
        <v>35</v>
      </c>
      <c r="M2970" s="2" t="s">
        <v>71</v>
      </c>
      <c r="N2970" s="2">
        <v>-1</v>
      </c>
      <c r="O2970" s="2">
        <v>4</v>
      </c>
      <c r="P2970" s="2">
        <v>161</v>
      </c>
      <c r="Q2970" s="2" t="str">
        <f>VLOOKUP(A2970,'Additional Data'!$A$1:$D$9949,2,0)</f>
        <v>App</v>
      </c>
      <c r="R2970" s="2" t="str">
        <f>VLOOKUP(A2970,'Additional Data'!$A$1:$D$9949,4,0)</f>
        <v>Debit Card</v>
      </c>
      <c r="S2970" s="5">
        <f>VLOOKUP(A2970,'Additional Data'!$A$1:$D$9949,3,0)</f>
        <v>1227</v>
      </c>
      <c r="T2970" s="2" t="str">
        <f>HLOOKUP(B2970,'Additional Data'!$F$1:$N$2,2,0)</f>
        <v>Gaming Console</v>
      </c>
    </row>
    <row r="2971" spans="1:20" ht="14.25" customHeight="1">
      <c r="A2971" s="2">
        <v>236259</v>
      </c>
      <c r="B2971" s="2" t="s">
        <v>39</v>
      </c>
      <c r="C2971" s="2" t="s">
        <v>41</v>
      </c>
      <c r="D2971" s="2" t="s">
        <v>34</v>
      </c>
      <c r="E2971" s="4">
        <v>43534.715208333335</v>
      </c>
      <c r="F2971" s="4">
        <v>43536.715208333335</v>
      </c>
      <c r="G2971" s="4">
        <v>43541.715208333335</v>
      </c>
      <c r="H2971" s="2">
        <v>34</v>
      </c>
      <c r="I2971" s="2">
        <v>108</v>
      </c>
      <c r="J2971" s="2" t="s">
        <v>63</v>
      </c>
      <c r="K2971" s="2" t="s">
        <v>64</v>
      </c>
      <c r="L2971" s="2" t="s">
        <v>35</v>
      </c>
      <c r="M2971" s="2" t="s">
        <v>59</v>
      </c>
      <c r="N2971" s="2">
        <v>-5</v>
      </c>
      <c r="O2971" s="2">
        <v>2</v>
      </c>
      <c r="P2971" s="2">
        <v>142</v>
      </c>
      <c r="Q2971" s="2" t="str">
        <f>VLOOKUP(A2971,'Additional Data'!$A$1:$D$9949,2,0)</f>
        <v>Website</v>
      </c>
      <c r="R2971" s="2" t="str">
        <f>VLOOKUP(A2971,'Additional Data'!$A$1:$D$9949,4,0)</f>
        <v>Credit Card</v>
      </c>
      <c r="S2971" s="5">
        <f>VLOOKUP(A2971,'Additional Data'!$A$1:$D$9949,3,0)</f>
        <v>1940.954205</v>
      </c>
      <c r="T2971" s="2" t="str">
        <f>HLOOKUP(B2971,'Additional Data'!$F$1:$N$2,2,0)</f>
        <v>Mobile</v>
      </c>
    </row>
    <row r="2972" spans="1:20" ht="14.25" customHeight="1">
      <c r="A2972" s="2">
        <v>159062</v>
      </c>
      <c r="B2972" s="2" t="s">
        <v>36</v>
      </c>
      <c r="C2972" s="2" t="s">
        <v>41</v>
      </c>
      <c r="D2972" s="2" t="s">
        <v>34</v>
      </c>
      <c r="E2972" s="4">
        <v>43534.715532407405</v>
      </c>
      <c r="F2972" s="4">
        <v>43538.715532407405</v>
      </c>
      <c r="G2972" s="4">
        <v>43538.715532407405</v>
      </c>
      <c r="H2972" s="2">
        <v>0</v>
      </c>
      <c r="I2972" s="2">
        <v>125</v>
      </c>
      <c r="J2972" s="2" t="s">
        <v>41</v>
      </c>
      <c r="K2972" s="2" t="s">
        <v>66</v>
      </c>
      <c r="L2972" s="2" t="s">
        <v>67</v>
      </c>
      <c r="M2972" s="2" t="s">
        <v>59</v>
      </c>
      <c r="N2972" s="2">
        <v>0</v>
      </c>
      <c r="O2972" s="2">
        <v>4</v>
      </c>
      <c r="P2972" s="2">
        <v>125</v>
      </c>
      <c r="Q2972" s="2" t="str">
        <f>VLOOKUP(A2972,'Additional Data'!$A$1:$D$9949,2,0)</f>
        <v>App</v>
      </c>
      <c r="R2972" s="2" t="str">
        <f>VLOOKUP(A2972,'Additional Data'!$A$1:$D$9949,4,0)</f>
        <v>Debit Card</v>
      </c>
      <c r="S2972" s="5">
        <f>VLOOKUP(A2972,'Additional Data'!$A$1:$D$9949,3,0)</f>
        <v>3542.068166</v>
      </c>
      <c r="T2972" s="2" t="str">
        <f>HLOOKUP(B2972,'Additional Data'!$F$1:$N$2,2,0)</f>
        <v>Laptop</v>
      </c>
    </row>
    <row r="2973" spans="1:20" ht="14.25" customHeight="1">
      <c r="A2973" s="2">
        <v>343350</v>
      </c>
      <c r="B2973" s="2" t="s">
        <v>39</v>
      </c>
      <c r="C2973" s="2" t="s">
        <v>32</v>
      </c>
      <c r="D2973" s="2" t="s">
        <v>34</v>
      </c>
      <c r="E2973" s="4">
        <v>43534.715729166666</v>
      </c>
      <c r="F2973" s="4">
        <v>43541.715729166666</v>
      </c>
      <c r="G2973" s="4">
        <v>43537.715729166666</v>
      </c>
      <c r="H2973" s="2">
        <v>36</v>
      </c>
      <c r="I2973" s="2">
        <v>127</v>
      </c>
      <c r="J2973" s="2" t="s">
        <v>41</v>
      </c>
      <c r="K2973" s="2" t="s">
        <v>58</v>
      </c>
      <c r="L2973" s="2" t="s">
        <v>35</v>
      </c>
      <c r="M2973" s="2" t="s">
        <v>59</v>
      </c>
      <c r="N2973" s="2">
        <v>4</v>
      </c>
      <c r="O2973" s="2">
        <v>7</v>
      </c>
      <c r="P2973" s="2">
        <v>163</v>
      </c>
      <c r="Q2973" s="2" t="str">
        <f>VLOOKUP(A2973,'Additional Data'!$A$1:$D$9949,2,0)</f>
        <v>Website</v>
      </c>
      <c r="R2973" s="2" t="str">
        <f>VLOOKUP(A2973,'Additional Data'!$A$1:$D$9949,4,0)</f>
        <v>Debit Card</v>
      </c>
      <c r="S2973" s="5">
        <f>VLOOKUP(A2973,'Additional Data'!$A$1:$D$9949,3,0)</f>
        <v>2180.8538319999998</v>
      </c>
      <c r="T2973" s="2" t="str">
        <f>HLOOKUP(B2973,'Additional Data'!$F$1:$N$2,2,0)</f>
        <v>Mobile</v>
      </c>
    </row>
    <row r="2974" spans="1:20" ht="14.25" customHeight="1">
      <c r="A2974" s="2">
        <v>565567</v>
      </c>
      <c r="B2974" s="2" t="s">
        <v>47</v>
      </c>
      <c r="C2974" s="2" t="s">
        <v>41</v>
      </c>
      <c r="D2974" s="2" t="s">
        <v>34</v>
      </c>
      <c r="E2974" s="4">
        <v>43534.71665509259</v>
      </c>
      <c r="F2974" s="4">
        <v>43535.71665509259</v>
      </c>
      <c r="G2974" s="4">
        <v>43538.71665509259</v>
      </c>
      <c r="H2974" s="2">
        <v>0</v>
      </c>
      <c r="I2974" s="2">
        <v>124</v>
      </c>
      <c r="J2974" s="2" t="s">
        <v>41</v>
      </c>
      <c r="K2974" s="2" t="s">
        <v>66</v>
      </c>
      <c r="L2974" s="2" t="s">
        <v>67</v>
      </c>
      <c r="M2974" s="2" t="s">
        <v>59</v>
      </c>
      <c r="N2974" s="2">
        <v>-3</v>
      </c>
      <c r="O2974" s="2">
        <v>1</v>
      </c>
      <c r="P2974" s="2">
        <v>124</v>
      </c>
      <c r="Q2974" s="2" t="str">
        <f>VLOOKUP(A2974,'Additional Data'!$A$1:$D$9949,2,0)</f>
        <v>App</v>
      </c>
      <c r="R2974" s="2" t="str">
        <f>VLOOKUP(A2974,'Additional Data'!$A$1:$D$9949,4,0)</f>
        <v>Credit Card</v>
      </c>
      <c r="S2974" s="5">
        <f>VLOOKUP(A2974,'Additional Data'!$A$1:$D$9949,3,0)</f>
        <v>192</v>
      </c>
      <c r="T2974" s="2" t="str">
        <f>HLOOKUP(B2974,'Additional Data'!$F$1:$N$2,2,0)</f>
        <v>Tablet</v>
      </c>
    </row>
    <row r="2975" spans="1:20" ht="14.25" customHeight="1">
      <c r="A2975" s="2">
        <v>69015</v>
      </c>
      <c r="B2975" s="2" t="s">
        <v>30</v>
      </c>
      <c r="C2975" s="2" t="s">
        <v>32</v>
      </c>
      <c r="D2975" s="2" t="s">
        <v>34</v>
      </c>
      <c r="E2975" s="4">
        <v>43534.716828703706</v>
      </c>
      <c r="F2975" s="4">
        <v>43536.716828703706</v>
      </c>
      <c r="G2975" s="4">
        <v>43539.716828703706</v>
      </c>
      <c r="H2975" s="2">
        <v>65</v>
      </c>
      <c r="I2975" s="2">
        <v>107</v>
      </c>
      <c r="J2975" s="2" t="s">
        <v>41</v>
      </c>
      <c r="K2975" s="2" t="s">
        <v>58</v>
      </c>
      <c r="L2975" s="2" t="s">
        <v>35</v>
      </c>
      <c r="M2975" s="2" t="s">
        <v>71</v>
      </c>
      <c r="N2975" s="2">
        <v>-3</v>
      </c>
      <c r="O2975" s="2">
        <v>2</v>
      </c>
      <c r="P2975" s="2">
        <v>172</v>
      </c>
      <c r="Q2975" s="2" t="str">
        <f>VLOOKUP(A2975,'Additional Data'!$A$1:$D$9949,2,0)</f>
        <v>Website</v>
      </c>
      <c r="R2975" s="2" t="str">
        <f>VLOOKUP(A2975,'Additional Data'!$A$1:$D$9949,4,0)</f>
        <v>Credit Card</v>
      </c>
      <c r="S2975" s="5">
        <f>VLOOKUP(A2975,'Additional Data'!$A$1:$D$9949,3,0)</f>
        <v>1575.194516</v>
      </c>
      <c r="T2975" s="2" t="str">
        <f>HLOOKUP(B2975,'Additional Data'!$F$1:$N$2,2,0)</f>
        <v>PC</v>
      </c>
    </row>
    <row r="2976" spans="1:20" ht="14.25" customHeight="1">
      <c r="A2976" s="2">
        <v>572860</v>
      </c>
      <c r="B2976" s="2" t="s">
        <v>36</v>
      </c>
      <c r="C2976" s="2" t="s">
        <v>32</v>
      </c>
      <c r="D2976" s="2" t="s">
        <v>34</v>
      </c>
      <c r="E2976" s="4">
        <v>43534.717986111114</v>
      </c>
      <c r="F2976" s="4">
        <v>43536.717986111114</v>
      </c>
      <c r="G2976" s="4">
        <v>43539.717986111114</v>
      </c>
      <c r="H2976" s="2">
        <v>35</v>
      </c>
      <c r="I2976" s="2">
        <v>112</v>
      </c>
      <c r="J2976" s="2" t="s">
        <v>60</v>
      </c>
      <c r="K2976" s="2" t="s">
        <v>61</v>
      </c>
      <c r="L2976" s="2" t="s">
        <v>35</v>
      </c>
      <c r="M2976" s="2" t="s">
        <v>71</v>
      </c>
      <c r="N2976" s="2">
        <v>-3</v>
      </c>
      <c r="O2976" s="2">
        <v>2</v>
      </c>
      <c r="P2976" s="2">
        <v>147</v>
      </c>
      <c r="Q2976" s="2" t="str">
        <f>VLOOKUP(A2976,'Additional Data'!$A$1:$D$9949,2,0)</f>
        <v>App</v>
      </c>
      <c r="R2976" s="2" t="str">
        <f>VLOOKUP(A2976,'Additional Data'!$A$1:$D$9949,4,0)</f>
        <v>Debit Card</v>
      </c>
      <c r="S2976" s="5">
        <f>VLOOKUP(A2976,'Additional Data'!$A$1:$D$9949,3,0)</f>
        <v>3606.321586</v>
      </c>
      <c r="T2976" s="2" t="str">
        <f>HLOOKUP(B2976,'Additional Data'!$F$1:$N$2,2,0)</f>
        <v>Laptop</v>
      </c>
    </row>
    <row r="2977" spans="1:20" ht="14.25" customHeight="1">
      <c r="A2977" s="2">
        <v>331435</v>
      </c>
      <c r="B2977" s="2" t="s">
        <v>46</v>
      </c>
      <c r="C2977" s="2" t="s">
        <v>32</v>
      </c>
      <c r="D2977" s="2" t="s">
        <v>34</v>
      </c>
      <c r="E2977" s="4">
        <v>43534.723715277774</v>
      </c>
      <c r="F2977" s="4">
        <v>43540.723715277774</v>
      </c>
      <c r="G2977" s="4">
        <v>43538.723715277774</v>
      </c>
      <c r="H2977" s="2">
        <v>46</v>
      </c>
      <c r="I2977" s="2">
        <v>125</v>
      </c>
      <c r="J2977" s="2" t="s">
        <v>73</v>
      </c>
      <c r="K2977" s="2" t="s">
        <v>74</v>
      </c>
      <c r="L2977" s="2" t="s">
        <v>35</v>
      </c>
      <c r="M2977" s="2" t="s">
        <v>59</v>
      </c>
      <c r="N2977" s="2">
        <v>2</v>
      </c>
      <c r="O2977" s="2">
        <v>6</v>
      </c>
      <c r="P2977" s="2">
        <v>171</v>
      </c>
      <c r="Q2977" s="2" t="str">
        <f>VLOOKUP(A2977,'Additional Data'!$A$1:$D$9949,2,0)</f>
        <v>App</v>
      </c>
      <c r="R2977" s="2" t="str">
        <f>VLOOKUP(A2977,'Additional Data'!$A$1:$D$9949,4,0)</f>
        <v>Credit Card</v>
      </c>
      <c r="S2977" s="5">
        <f>VLOOKUP(A2977,'Additional Data'!$A$1:$D$9949,3,0)</f>
        <v>2404.5255809999999</v>
      </c>
      <c r="T2977" s="2" t="str">
        <f>HLOOKUP(B2977,'Additional Data'!$F$1:$N$2,2,0)</f>
        <v>TV</v>
      </c>
    </row>
    <row r="2978" spans="1:20" ht="14.25" customHeight="1">
      <c r="A2978" s="2">
        <v>230785</v>
      </c>
      <c r="B2978" s="2" t="s">
        <v>39</v>
      </c>
      <c r="C2978" s="2" t="s">
        <v>41</v>
      </c>
      <c r="D2978" s="2" t="s">
        <v>34</v>
      </c>
      <c r="E2978" s="4">
        <v>43534.724259259259</v>
      </c>
      <c r="F2978" s="4">
        <v>43538.724259259259</v>
      </c>
      <c r="G2978" s="4">
        <v>43540.724259259259</v>
      </c>
      <c r="H2978" s="2">
        <v>29</v>
      </c>
      <c r="I2978" s="2">
        <v>106</v>
      </c>
      <c r="J2978" s="2" t="s">
        <v>60</v>
      </c>
      <c r="K2978" s="2" t="s">
        <v>77</v>
      </c>
      <c r="L2978" s="2" t="s">
        <v>35</v>
      </c>
      <c r="M2978" s="2" t="s">
        <v>59</v>
      </c>
      <c r="N2978" s="2">
        <v>-2</v>
      </c>
      <c r="O2978" s="2">
        <v>4</v>
      </c>
      <c r="P2978" s="2">
        <v>135</v>
      </c>
      <c r="Q2978" s="2" t="str">
        <f>VLOOKUP(A2978,'Additional Data'!$A$1:$D$9949,2,0)</f>
        <v>App</v>
      </c>
      <c r="R2978" s="2" t="str">
        <f>VLOOKUP(A2978,'Additional Data'!$A$1:$D$9949,4,0)</f>
        <v>Credit Card</v>
      </c>
      <c r="S2978" s="5">
        <f>VLOOKUP(A2978,'Additional Data'!$A$1:$D$9949,3,0)</f>
        <v>3034</v>
      </c>
      <c r="T2978" s="2" t="str">
        <f>HLOOKUP(B2978,'Additional Data'!$F$1:$N$2,2,0)</f>
        <v>Mobile</v>
      </c>
    </row>
    <row r="2979" spans="1:20" ht="14.25" customHeight="1">
      <c r="A2979" s="2">
        <v>343167</v>
      </c>
      <c r="B2979" s="2" t="s">
        <v>47</v>
      </c>
      <c r="C2979" s="2" t="s">
        <v>41</v>
      </c>
      <c r="D2979" s="2" t="s">
        <v>34</v>
      </c>
      <c r="E2979" s="4">
        <v>43534.72550925926</v>
      </c>
      <c r="F2979" s="4">
        <v>43542.72550925926</v>
      </c>
      <c r="G2979" s="4">
        <v>43539.72550925926</v>
      </c>
      <c r="H2979" s="2">
        <v>47</v>
      </c>
      <c r="I2979" s="2">
        <v>123</v>
      </c>
      <c r="J2979" s="2" t="s">
        <v>32</v>
      </c>
      <c r="K2979" s="2" t="s">
        <v>70</v>
      </c>
      <c r="L2979" s="2" t="s">
        <v>35</v>
      </c>
      <c r="M2979" s="2" t="s">
        <v>59</v>
      </c>
      <c r="N2979" s="2">
        <v>3</v>
      </c>
      <c r="O2979" s="2">
        <v>8</v>
      </c>
      <c r="P2979" s="2">
        <v>170</v>
      </c>
      <c r="Q2979" s="2" t="str">
        <f>VLOOKUP(A2979,'Additional Data'!$A$1:$D$9949,2,0)</f>
        <v>Website</v>
      </c>
      <c r="R2979" s="2" t="str">
        <f>VLOOKUP(A2979,'Additional Data'!$A$1:$D$9949,4,0)</f>
        <v>Credit Card</v>
      </c>
      <c r="S2979" s="5">
        <f>VLOOKUP(A2979,'Additional Data'!$A$1:$D$9949,3,0)</f>
        <v>485</v>
      </c>
      <c r="T2979" s="2" t="str">
        <f>HLOOKUP(B2979,'Additional Data'!$F$1:$N$2,2,0)</f>
        <v>Tablet</v>
      </c>
    </row>
    <row r="2980" spans="1:20" ht="14.25" customHeight="1">
      <c r="A2980" s="2">
        <v>845489</v>
      </c>
      <c r="B2980" s="2" t="s">
        <v>46</v>
      </c>
      <c r="C2980" s="2" t="s">
        <v>32</v>
      </c>
      <c r="D2980" s="2" t="s">
        <v>34</v>
      </c>
      <c r="E2980" s="4">
        <v>43534.731238425928</v>
      </c>
      <c r="F2980" s="4">
        <v>43542.731238425928</v>
      </c>
      <c r="G2980" s="4">
        <v>43537.731238425928</v>
      </c>
      <c r="H2980" s="2">
        <v>26</v>
      </c>
      <c r="I2980" s="2">
        <v>114</v>
      </c>
      <c r="J2980" s="2" t="s">
        <v>60</v>
      </c>
      <c r="K2980" s="2" t="s">
        <v>61</v>
      </c>
      <c r="L2980" s="2" t="s">
        <v>35</v>
      </c>
      <c r="M2980" s="2" t="s">
        <v>59</v>
      </c>
      <c r="N2980" s="2">
        <v>5</v>
      </c>
      <c r="O2980" s="2">
        <v>8</v>
      </c>
      <c r="P2980" s="2">
        <v>140</v>
      </c>
      <c r="Q2980" s="2" t="str">
        <f>VLOOKUP(A2980,'Additional Data'!$A$1:$D$9949,2,0)</f>
        <v>App</v>
      </c>
      <c r="R2980" s="2" t="str">
        <f>VLOOKUP(A2980,'Additional Data'!$A$1:$D$9949,4,0)</f>
        <v>Credit Card</v>
      </c>
      <c r="S2980" s="5">
        <f>VLOOKUP(A2980,'Additional Data'!$A$1:$D$9949,3,0)</f>
        <v>1667</v>
      </c>
      <c r="T2980" s="2" t="str">
        <f>HLOOKUP(B2980,'Additional Data'!$F$1:$N$2,2,0)</f>
        <v>TV</v>
      </c>
    </row>
    <row r="2981" spans="1:20" ht="14.25" customHeight="1">
      <c r="A2981" s="2">
        <v>183511</v>
      </c>
      <c r="B2981" s="2" t="s">
        <v>47</v>
      </c>
      <c r="C2981" s="2" t="s">
        <v>41</v>
      </c>
      <c r="D2981" s="2" t="s">
        <v>34</v>
      </c>
      <c r="E2981" s="4">
        <v>43534.733831018515</v>
      </c>
      <c r="F2981" s="4">
        <v>43540.733831018515</v>
      </c>
      <c r="G2981" s="4">
        <v>43537.733831018515</v>
      </c>
      <c r="H2981" s="2">
        <v>0</v>
      </c>
      <c r="I2981" s="2">
        <v>128</v>
      </c>
      <c r="J2981" s="2" t="s">
        <v>41</v>
      </c>
      <c r="K2981" s="2" t="s">
        <v>66</v>
      </c>
      <c r="L2981" s="2" t="s">
        <v>67</v>
      </c>
      <c r="M2981" s="2" t="s">
        <v>59</v>
      </c>
      <c r="N2981" s="2">
        <v>3</v>
      </c>
      <c r="O2981" s="2">
        <v>6</v>
      </c>
      <c r="P2981" s="2">
        <v>128</v>
      </c>
      <c r="Q2981" s="2" t="str">
        <f>VLOOKUP(A2981,'Additional Data'!$A$1:$D$9949,2,0)</f>
        <v>App</v>
      </c>
      <c r="R2981" s="2" t="str">
        <f>VLOOKUP(A2981,'Additional Data'!$A$1:$D$9949,4,0)</f>
        <v>Credit Card</v>
      </c>
      <c r="S2981" s="5">
        <f>VLOOKUP(A2981,'Additional Data'!$A$1:$D$9949,3,0)</f>
        <v>2110.5801959999999</v>
      </c>
      <c r="T2981" s="2" t="str">
        <f>HLOOKUP(B2981,'Additional Data'!$F$1:$N$2,2,0)</f>
        <v>Tablet</v>
      </c>
    </row>
    <row r="2982" spans="1:20" ht="14.25" customHeight="1">
      <c r="A2982" s="2">
        <v>983882</v>
      </c>
      <c r="B2982" s="2" t="s">
        <v>48</v>
      </c>
      <c r="C2982" s="2" t="s">
        <v>32</v>
      </c>
      <c r="D2982" s="2" t="s">
        <v>34</v>
      </c>
      <c r="E2982" s="4">
        <v>43534.737916666665</v>
      </c>
      <c r="F2982" s="4">
        <v>43536.737916666665</v>
      </c>
      <c r="G2982" s="4">
        <v>43540.737916666665</v>
      </c>
      <c r="H2982" s="2">
        <v>68</v>
      </c>
      <c r="I2982" s="2">
        <v>86</v>
      </c>
      <c r="J2982" s="2" t="s">
        <v>60</v>
      </c>
      <c r="K2982" s="2" t="s">
        <v>61</v>
      </c>
      <c r="L2982" s="2" t="s">
        <v>35</v>
      </c>
      <c r="M2982" s="2" t="s">
        <v>71</v>
      </c>
      <c r="N2982" s="2">
        <v>-4</v>
      </c>
      <c r="O2982" s="2">
        <v>2</v>
      </c>
      <c r="P2982" s="2">
        <v>154</v>
      </c>
      <c r="Q2982" s="2" t="str">
        <f>VLOOKUP(A2982,'Additional Data'!$A$1:$D$9949,2,0)</f>
        <v>App</v>
      </c>
      <c r="R2982" s="2" t="str">
        <f>VLOOKUP(A2982,'Additional Data'!$A$1:$D$9949,4,0)</f>
        <v>Debit Card</v>
      </c>
      <c r="S2982" s="5">
        <f>VLOOKUP(A2982,'Additional Data'!$A$1:$D$9949,3,0)</f>
        <v>774.83776709999995</v>
      </c>
      <c r="T2982" s="2" t="str">
        <f>HLOOKUP(B2982,'Additional Data'!$F$1:$N$2,2,0)</f>
        <v>Gaming Console</v>
      </c>
    </row>
    <row r="2983" spans="1:20" ht="14.25" customHeight="1">
      <c r="A2983" s="2">
        <v>397938</v>
      </c>
      <c r="B2983" s="2" t="s">
        <v>47</v>
      </c>
      <c r="C2983" s="2" t="s">
        <v>32</v>
      </c>
      <c r="D2983" s="2" t="s">
        <v>34</v>
      </c>
      <c r="E2983" s="4">
        <v>43534.738935185182</v>
      </c>
      <c r="F2983" s="4">
        <v>43536.738935185182</v>
      </c>
      <c r="G2983" s="4">
        <v>43537.738935185182</v>
      </c>
      <c r="H2983" s="2">
        <v>0</v>
      </c>
      <c r="I2983" s="2">
        <v>125</v>
      </c>
      <c r="J2983" s="2" t="s">
        <v>32</v>
      </c>
      <c r="K2983" s="2" t="s">
        <v>82</v>
      </c>
      <c r="L2983" s="2" t="s">
        <v>67</v>
      </c>
      <c r="M2983" s="2" t="s">
        <v>59</v>
      </c>
      <c r="N2983" s="2">
        <v>-1</v>
      </c>
      <c r="O2983" s="2">
        <v>2</v>
      </c>
      <c r="P2983" s="2">
        <v>125</v>
      </c>
      <c r="Q2983" s="2" t="str">
        <f>VLOOKUP(A2983,'Additional Data'!$A$1:$D$9949,2,0)</f>
        <v>Website</v>
      </c>
      <c r="R2983" s="2" t="str">
        <f>VLOOKUP(A2983,'Additional Data'!$A$1:$D$9949,4,0)</f>
        <v>Debit Card</v>
      </c>
      <c r="S2983" s="5">
        <f>VLOOKUP(A2983,'Additional Data'!$A$1:$D$9949,3,0)</f>
        <v>3132</v>
      </c>
      <c r="T2983" s="2" t="str">
        <f>HLOOKUP(B2983,'Additional Data'!$F$1:$N$2,2,0)</f>
        <v>Tablet</v>
      </c>
    </row>
    <row r="2984" spans="1:20" ht="14.25" customHeight="1">
      <c r="A2984" s="2">
        <v>687999</v>
      </c>
      <c r="B2984" s="2" t="s">
        <v>30</v>
      </c>
      <c r="C2984" s="2" t="s">
        <v>32</v>
      </c>
      <c r="D2984" s="2" t="s">
        <v>34</v>
      </c>
      <c r="E2984" s="4">
        <v>43534.739687499998</v>
      </c>
      <c r="F2984" s="4">
        <v>43538.739687499998</v>
      </c>
      <c r="G2984" s="4">
        <v>43537.739687499998</v>
      </c>
      <c r="H2984" s="2">
        <v>46</v>
      </c>
      <c r="I2984" s="2">
        <v>128</v>
      </c>
      <c r="J2984" s="2" t="s">
        <v>73</v>
      </c>
      <c r="K2984" s="2" t="s">
        <v>74</v>
      </c>
      <c r="L2984" s="2" t="s">
        <v>35</v>
      </c>
      <c r="M2984" s="2" t="s">
        <v>59</v>
      </c>
      <c r="N2984" s="2">
        <v>1</v>
      </c>
      <c r="O2984" s="2">
        <v>4</v>
      </c>
      <c r="P2984" s="2">
        <v>174</v>
      </c>
      <c r="Q2984" s="2" t="str">
        <f>VLOOKUP(A2984,'Additional Data'!$A$1:$D$9949,2,0)</f>
        <v>Website</v>
      </c>
      <c r="R2984" s="2" t="str">
        <f>VLOOKUP(A2984,'Additional Data'!$A$1:$D$9949,4,0)</f>
        <v>Credit Card</v>
      </c>
      <c r="S2984" s="5">
        <f>VLOOKUP(A2984,'Additional Data'!$A$1:$D$9949,3,0)</f>
        <v>2831</v>
      </c>
      <c r="T2984" s="2" t="str">
        <f>HLOOKUP(B2984,'Additional Data'!$F$1:$N$2,2,0)</f>
        <v>PC</v>
      </c>
    </row>
    <row r="2985" spans="1:20" ht="14.25" customHeight="1">
      <c r="A2985" s="2">
        <v>959529</v>
      </c>
      <c r="B2985" s="2" t="s">
        <v>49</v>
      </c>
      <c r="C2985" s="2" t="s">
        <v>32</v>
      </c>
      <c r="D2985" s="2" t="s">
        <v>34</v>
      </c>
      <c r="E2985" s="4">
        <v>43534.741585648146</v>
      </c>
      <c r="F2985" s="4">
        <v>43538.741585648146</v>
      </c>
      <c r="G2985" s="4">
        <v>43539.741585648146</v>
      </c>
      <c r="H2985" s="2">
        <v>48</v>
      </c>
      <c r="I2985" s="2">
        <v>106</v>
      </c>
      <c r="J2985" s="2" t="s">
        <v>60</v>
      </c>
      <c r="K2985" s="2" t="s">
        <v>61</v>
      </c>
      <c r="L2985" s="2" t="s">
        <v>35</v>
      </c>
      <c r="M2985" s="2" t="s">
        <v>59</v>
      </c>
      <c r="N2985" s="2">
        <v>-1</v>
      </c>
      <c r="O2985" s="2">
        <v>4</v>
      </c>
      <c r="P2985" s="2">
        <v>154</v>
      </c>
      <c r="Q2985" s="2" t="str">
        <f>VLOOKUP(A2985,'Additional Data'!$A$1:$D$9949,2,0)</f>
        <v>Website</v>
      </c>
      <c r="R2985" s="2" t="str">
        <f>VLOOKUP(A2985,'Additional Data'!$A$1:$D$9949,4,0)</f>
        <v>Credit Card</v>
      </c>
      <c r="S2985" s="5">
        <f>VLOOKUP(A2985,'Additional Data'!$A$1:$D$9949,3,0)</f>
        <v>1961.2890990000001</v>
      </c>
      <c r="T2985" s="2" t="str">
        <f>HLOOKUP(B2985,'Additional Data'!$F$1:$N$2,2,0)</f>
        <v>TV</v>
      </c>
    </row>
    <row r="2986" spans="1:20" ht="14.25" customHeight="1">
      <c r="A2986" s="2">
        <v>480548</v>
      </c>
      <c r="B2986" s="2" t="s">
        <v>47</v>
      </c>
      <c r="C2986" s="2" t="s">
        <v>41</v>
      </c>
      <c r="D2986" s="2" t="s">
        <v>34</v>
      </c>
      <c r="E2986" s="4">
        <v>43534.748182870368</v>
      </c>
      <c r="F2986" s="4">
        <v>43536.748182870368</v>
      </c>
      <c r="G2986" s="4">
        <v>43540.748182870368</v>
      </c>
      <c r="H2986" s="2">
        <v>80</v>
      </c>
      <c r="I2986" s="2">
        <v>109</v>
      </c>
      <c r="J2986" s="2" t="s">
        <v>32</v>
      </c>
      <c r="K2986" s="2" t="s">
        <v>70</v>
      </c>
      <c r="L2986" s="2" t="s">
        <v>35</v>
      </c>
      <c r="M2986" s="2" t="s">
        <v>71</v>
      </c>
      <c r="N2986" s="2">
        <v>-4</v>
      </c>
      <c r="O2986" s="2">
        <v>2</v>
      </c>
      <c r="P2986" s="2">
        <v>189</v>
      </c>
      <c r="Q2986" s="2" t="str">
        <f>VLOOKUP(A2986,'Additional Data'!$A$1:$D$9949,2,0)</f>
        <v>App</v>
      </c>
      <c r="R2986" s="2" t="str">
        <f>VLOOKUP(A2986,'Additional Data'!$A$1:$D$9949,4,0)</f>
        <v>Debit Card</v>
      </c>
      <c r="S2986" s="5">
        <f>VLOOKUP(A2986,'Additional Data'!$A$1:$D$9949,3,0)</f>
        <v>1639.5069980000001</v>
      </c>
      <c r="T2986" s="2" t="str">
        <f>HLOOKUP(B2986,'Additional Data'!$F$1:$N$2,2,0)</f>
        <v>Tablet</v>
      </c>
    </row>
    <row r="2987" spans="1:20" ht="14.25" customHeight="1">
      <c r="A2987" s="2">
        <v>761534</v>
      </c>
      <c r="B2987" s="2" t="s">
        <v>39</v>
      </c>
      <c r="C2987" s="2" t="s">
        <v>41</v>
      </c>
      <c r="D2987" s="2" t="s">
        <v>34</v>
      </c>
      <c r="E2987" s="4">
        <v>43534.752268518518</v>
      </c>
      <c r="F2987" s="4">
        <v>43539.752268518518</v>
      </c>
      <c r="G2987" s="4">
        <v>43538.752268518518</v>
      </c>
      <c r="H2987" s="2">
        <v>47</v>
      </c>
      <c r="I2987" s="2">
        <v>129</v>
      </c>
      <c r="J2987" s="2" t="s">
        <v>32</v>
      </c>
      <c r="K2987" s="2" t="s">
        <v>70</v>
      </c>
      <c r="L2987" s="2" t="s">
        <v>35</v>
      </c>
      <c r="M2987" s="2" t="s">
        <v>59</v>
      </c>
      <c r="N2987" s="2">
        <v>1</v>
      </c>
      <c r="O2987" s="2">
        <v>5</v>
      </c>
      <c r="P2987" s="2">
        <v>176</v>
      </c>
      <c r="Q2987" s="2" t="str">
        <f>VLOOKUP(A2987,'Additional Data'!$A$1:$D$9949,2,0)</f>
        <v>App</v>
      </c>
      <c r="R2987" s="2" t="str">
        <f>VLOOKUP(A2987,'Additional Data'!$A$1:$D$9949,4,0)</f>
        <v>Debit Card</v>
      </c>
      <c r="S2987" s="5">
        <f>VLOOKUP(A2987,'Additional Data'!$A$1:$D$9949,3,0)</f>
        <v>835.48239020000005</v>
      </c>
      <c r="T2987" s="2" t="str">
        <f>HLOOKUP(B2987,'Additional Data'!$F$1:$N$2,2,0)</f>
        <v>Mobile</v>
      </c>
    </row>
    <row r="2988" spans="1:20" ht="14.25" customHeight="1">
      <c r="A2988" s="2">
        <v>871095</v>
      </c>
      <c r="B2988" s="2" t="s">
        <v>36</v>
      </c>
      <c r="C2988" s="2" t="s">
        <v>41</v>
      </c>
      <c r="D2988" s="2" t="s">
        <v>34</v>
      </c>
      <c r="E2988" s="4">
        <v>43534.752685185187</v>
      </c>
      <c r="F2988" s="4">
        <v>43540.752685185187</v>
      </c>
      <c r="G2988" s="4">
        <v>43541.752685185187</v>
      </c>
      <c r="H2988" s="2">
        <v>30</v>
      </c>
      <c r="I2988" s="2">
        <v>112</v>
      </c>
      <c r="J2988" s="2" t="s">
        <v>60</v>
      </c>
      <c r="K2988" s="2" t="s">
        <v>77</v>
      </c>
      <c r="L2988" s="2" t="s">
        <v>35</v>
      </c>
      <c r="M2988" s="2" t="s">
        <v>59</v>
      </c>
      <c r="N2988" s="2">
        <v>-1</v>
      </c>
      <c r="O2988" s="2">
        <v>6</v>
      </c>
      <c r="P2988" s="2">
        <v>142</v>
      </c>
      <c r="Q2988" s="2" t="str">
        <f>VLOOKUP(A2988,'Additional Data'!$A$1:$D$9949,2,0)</f>
        <v>Website</v>
      </c>
      <c r="R2988" s="2" t="str">
        <f>VLOOKUP(A2988,'Additional Data'!$A$1:$D$9949,4,0)</f>
        <v>Credit Card</v>
      </c>
      <c r="S2988" s="5">
        <f>VLOOKUP(A2988,'Additional Data'!$A$1:$D$9949,3,0)</f>
        <v>872</v>
      </c>
      <c r="T2988" s="2" t="str">
        <f>HLOOKUP(B2988,'Additional Data'!$F$1:$N$2,2,0)</f>
        <v>Laptop</v>
      </c>
    </row>
    <row r="2989" spans="1:20" ht="14.25" customHeight="1">
      <c r="A2989" s="2">
        <v>529489</v>
      </c>
      <c r="B2989" s="2" t="s">
        <v>46</v>
      </c>
      <c r="C2989" s="2" t="s">
        <v>32</v>
      </c>
      <c r="D2989" s="2" t="s">
        <v>34</v>
      </c>
      <c r="E2989" s="4">
        <v>43534.755023148151</v>
      </c>
      <c r="F2989" s="4">
        <v>43540.755023148151</v>
      </c>
      <c r="G2989" s="4">
        <v>43538.755023148151</v>
      </c>
      <c r="H2989" s="2">
        <v>0</v>
      </c>
      <c r="I2989" s="2">
        <v>128</v>
      </c>
      <c r="J2989" s="2" t="s">
        <v>32</v>
      </c>
      <c r="K2989" s="2" t="s">
        <v>82</v>
      </c>
      <c r="L2989" s="2" t="s">
        <v>67</v>
      </c>
      <c r="M2989" s="2" t="s">
        <v>59</v>
      </c>
      <c r="N2989" s="2">
        <v>2</v>
      </c>
      <c r="O2989" s="2">
        <v>6</v>
      </c>
      <c r="P2989" s="2">
        <v>128</v>
      </c>
      <c r="Q2989" s="2" t="str">
        <f>VLOOKUP(A2989,'Additional Data'!$A$1:$D$9949,2,0)</f>
        <v>App</v>
      </c>
      <c r="R2989" s="2" t="str">
        <f>VLOOKUP(A2989,'Additional Data'!$A$1:$D$9949,4,0)</f>
        <v>Credit Card</v>
      </c>
      <c r="S2989" s="5">
        <f>VLOOKUP(A2989,'Additional Data'!$A$1:$D$9949,3,0)</f>
        <v>2192.019006</v>
      </c>
      <c r="T2989" s="2" t="str">
        <f>HLOOKUP(B2989,'Additional Data'!$F$1:$N$2,2,0)</f>
        <v>TV</v>
      </c>
    </row>
    <row r="2990" spans="1:20" ht="14.25" customHeight="1">
      <c r="A2990" s="2">
        <v>725710</v>
      </c>
      <c r="B2990" s="2" t="s">
        <v>39</v>
      </c>
      <c r="C2990" s="2" t="s">
        <v>32</v>
      </c>
      <c r="D2990" s="2" t="s">
        <v>34</v>
      </c>
      <c r="E2990" s="4">
        <v>43534.760671296295</v>
      </c>
      <c r="F2990" s="4">
        <v>43536.760671296295</v>
      </c>
      <c r="G2990" s="4">
        <v>43541.760671296295</v>
      </c>
      <c r="H2990" s="2">
        <v>41</v>
      </c>
      <c r="I2990" s="2">
        <v>112</v>
      </c>
      <c r="J2990" s="2" t="s">
        <v>63</v>
      </c>
      <c r="K2990" s="2" t="s">
        <v>81</v>
      </c>
      <c r="L2990" s="2" t="s">
        <v>35</v>
      </c>
      <c r="M2990" s="2" t="s">
        <v>59</v>
      </c>
      <c r="N2990" s="2">
        <v>-5</v>
      </c>
      <c r="O2990" s="2">
        <v>2</v>
      </c>
      <c r="P2990" s="2">
        <v>153</v>
      </c>
      <c r="Q2990" s="2" t="str">
        <f>VLOOKUP(A2990,'Additional Data'!$A$1:$D$9949,2,0)</f>
        <v>App</v>
      </c>
      <c r="R2990" s="2" t="str">
        <f>VLOOKUP(A2990,'Additional Data'!$A$1:$D$9949,4,0)</f>
        <v>Debit Card</v>
      </c>
      <c r="S2990" s="5">
        <f>VLOOKUP(A2990,'Additional Data'!$A$1:$D$9949,3,0)</f>
        <v>2452.9203080000002</v>
      </c>
      <c r="T2990" s="2" t="str">
        <f>HLOOKUP(B2990,'Additional Data'!$F$1:$N$2,2,0)</f>
        <v>Mobile</v>
      </c>
    </row>
    <row r="2991" spans="1:20" ht="14.25" customHeight="1">
      <c r="A2991" s="2">
        <v>821186</v>
      </c>
      <c r="B2991" s="2" t="s">
        <v>47</v>
      </c>
      <c r="C2991" s="2" t="s">
        <v>41</v>
      </c>
      <c r="D2991" s="2" t="s">
        <v>34</v>
      </c>
      <c r="E2991" s="4">
        <v>43534.760717592595</v>
      </c>
      <c r="F2991" s="4">
        <v>43540.760717592595</v>
      </c>
      <c r="G2991" s="4">
        <v>43541.760717592595</v>
      </c>
      <c r="H2991" s="2">
        <v>59</v>
      </c>
      <c r="I2991" s="2">
        <v>106</v>
      </c>
      <c r="J2991" s="2" t="s">
        <v>32</v>
      </c>
      <c r="K2991" s="2" t="s">
        <v>70</v>
      </c>
      <c r="L2991" s="2" t="s">
        <v>35</v>
      </c>
      <c r="M2991" s="2" t="s">
        <v>71</v>
      </c>
      <c r="N2991" s="2">
        <v>-1</v>
      </c>
      <c r="O2991" s="2">
        <v>6</v>
      </c>
      <c r="P2991" s="2">
        <v>165</v>
      </c>
      <c r="Q2991" s="2" t="str">
        <f>VLOOKUP(A2991,'Additional Data'!$A$1:$D$9949,2,0)</f>
        <v>App</v>
      </c>
      <c r="R2991" s="2" t="str">
        <f>VLOOKUP(A2991,'Additional Data'!$A$1:$D$9949,4,0)</f>
        <v>Debit Card</v>
      </c>
      <c r="S2991" s="5">
        <f>VLOOKUP(A2991,'Additional Data'!$A$1:$D$9949,3,0)</f>
        <v>1061</v>
      </c>
      <c r="T2991" s="2" t="str">
        <f>HLOOKUP(B2991,'Additional Data'!$F$1:$N$2,2,0)</f>
        <v>Tablet</v>
      </c>
    </row>
    <row r="2992" spans="1:20" ht="14.25" customHeight="1">
      <c r="A2992" s="2">
        <v>99204</v>
      </c>
      <c r="B2992" s="2" t="s">
        <v>36</v>
      </c>
      <c r="C2992" s="2" t="s">
        <v>32</v>
      </c>
      <c r="D2992" s="2" t="s">
        <v>34</v>
      </c>
      <c r="E2992" s="4">
        <v>43534.762314814812</v>
      </c>
      <c r="F2992" s="4">
        <v>43543.762314814812</v>
      </c>
      <c r="G2992" s="4">
        <v>43540.762314814812</v>
      </c>
      <c r="H2992" s="2">
        <v>33</v>
      </c>
      <c r="I2992" s="2">
        <v>126</v>
      </c>
      <c r="J2992" s="2" t="s">
        <v>73</v>
      </c>
      <c r="K2992" s="2" t="s">
        <v>74</v>
      </c>
      <c r="L2992" s="2" t="s">
        <v>35</v>
      </c>
      <c r="M2992" s="2" t="s">
        <v>71</v>
      </c>
      <c r="N2992" s="2">
        <v>3</v>
      </c>
      <c r="O2992" s="2">
        <v>9</v>
      </c>
      <c r="P2992" s="2">
        <v>159</v>
      </c>
      <c r="Q2992" s="2" t="str">
        <f>VLOOKUP(A2992,'Additional Data'!$A$1:$D$9949,2,0)</f>
        <v>Website</v>
      </c>
      <c r="R2992" s="2" t="str">
        <f>VLOOKUP(A2992,'Additional Data'!$A$1:$D$9949,4,0)</f>
        <v>Debit Card</v>
      </c>
      <c r="S2992" s="5">
        <f>VLOOKUP(A2992,'Additional Data'!$A$1:$D$9949,3,0)</f>
        <v>792</v>
      </c>
      <c r="T2992" s="2" t="str">
        <f>HLOOKUP(B2992,'Additional Data'!$F$1:$N$2,2,0)</f>
        <v>Laptop</v>
      </c>
    </row>
    <row r="2993" spans="1:20" ht="14.25" customHeight="1">
      <c r="A2993" s="2">
        <v>944001</v>
      </c>
      <c r="B2993" s="2" t="s">
        <v>36</v>
      </c>
      <c r="C2993" s="2" t="s">
        <v>41</v>
      </c>
      <c r="D2993" s="2" t="s">
        <v>34</v>
      </c>
      <c r="E2993" s="4">
        <v>43534.762337962966</v>
      </c>
      <c r="F2993" s="4">
        <v>43536.762337962966</v>
      </c>
      <c r="G2993" s="4">
        <v>43541.762337962966</v>
      </c>
      <c r="H2993" s="2">
        <v>71</v>
      </c>
      <c r="I2993" s="2">
        <v>103</v>
      </c>
      <c r="J2993" s="2" t="s">
        <v>32</v>
      </c>
      <c r="K2993" s="2" t="s">
        <v>70</v>
      </c>
      <c r="L2993" s="2" t="s">
        <v>35</v>
      </c>
      <c r="M2993" s="2" t="s">
        <v>71</v>
      </c>
      <c r="N2993" s="2">
        <v>-5</v>
      </c>
      <c r="O2993" s="2">
        <v>2</v>
      </c>
      <c r="P2993" s="2">
        <v>174</v>
      </c>
      <c r="Q2993" s="2" t="str">
        <f>VLOOKUP(A2993,'Additional Data'!$A$1:$D$9949,2,0)</f>
        <v>Website</v>
      </c>
      <c r="R2993" s="2" t="str">
        <f>VLOOKUP(A2993,'Additional Data'!$A$1:$D$9949,4,0)</f>
        <v>Credit Card</v>
      </c>
      <c r="S2993" s="5">
        <f>VLOOKUP(A2993,'Additional Data'!$A$1:$D$9949,3,0)</f>
        <v>2130.421789</v>
      </c>
      <c r="T2993" s="2" t="str">
        <f>HLOOKUP(B2993,'Additional Data'!$F$1:$N$2,2,0)</f>
        <v>Laptop</v>
      </c>
    </row>
    <row r="2994" spans="1:20" ht="14.25" customHeight="1">
      <c r="A2994" s="2">
        <v>248972</v>
      </c>
      <c r="B2994" s="2" t="s">
        <v>42</v>
      </c>
      <c r="C2994" s="2" t="s">
        <v>41</v>
      </c>
      <c r="D2994" s="2" t="s">
        <v>34</v>
      </c>
      <c r="E2994" s="4">
        <v>43534.764965277776</v>
      </c>
      <c r="F2994" s="4">
        <v>43537.764965277776</v>
      </c>
      <c r="G2994" s="4">
        <v>43539.764965277776</v>
      </c>
      <c r="H2994" s="2">
        <v>48</v>
      </c>
      <c r="I2994" s="2">
        <v>108</v>
      </c>
      <c r="J2994" s="2" t="s">
        <v>60</v>
      </c>
      <c r="K2994" s="2" t="s">
        <v>77</v>
      </c>
      <c r="L2994" s="2" t="s">
        <v>35</v>
      </c>
      <c r="M2994" s="2" t="s">
        <v>71</v>
      </c>
      <c r="N2994" s="2">
        <v>-2</v>
      </c>
      <c r="O2994" s="2">
        <v>3</v>
      </c>
      <c r="P2994" s="2">
        <v>156</v>
      </c>
      <c r="Q2994" s="2" t="str">
        <f>VLOOKUP(A2994,'Additional Data'!$A$1:$D$9949,2,0)</f>
        <v>App</v>
      </c>
      <c r="R2994" s="2" t="str">
        <f>VLOOKUP(A2994,'Additional Data'!$A$1:$D$9949,4,0)</f>
        <v>Debit Card</v>
      </c>
      <c r="S2994" s="5">
        <f>VLOOKUP(A2994,'Additional Data'!$A$1:$D$9949,3,0)</f>
        <v>1737.7976160000001</v>
      </c>
      <c r="T2994" s="2" t="str">
        <f>HLOOKUP(B2994,'Additional Data'!$F$1:$N$2,2,0)</f>
        <v>TV</v>
      </c>
    </row>
    <row r="2995" spans="1:20" ht="14.25" customHeight="1">
      <c r="A2995" s="2">
        <v>223679</v>
      </c>
      <c r="B2995" s="2" t="s">
        <v>46</v>
      </c>
      <c r="C2995" s="2" t="s">
        <v>41</v>
      </c>
      <c r="D2995" s="2" t="s">
        <v>34</v>
      </c>
      <c r="E2995" s="4">
        <v>43534.768321759257</v>
      </c>
      <c r="F2995" s="4">
        <v>43537.768321759257</v>
      </c>
      <c r="G2995" s="4">
        <v>43538.768321759257</v>
      </c>
      <c r="H2995" s="2">
        <v>0</v>
      </c>
      <c r="I2995" s="2">
        <v>102</v>
      </c>
      <c r="J2995" s="2" t="s">
        <v>41</v>
      </c>
      <c r="K2995" s="2" t="s">
        <v>66</v>
      </c>
      <c r="L2995" s="2" t="s">
        <v>67</v>
      </c>
      <c r="M2995" s="2" t="s">
        <v>71</v>
      </c>
      <c r="N2995" s="2">
        <v>-1</v>
      </c>
      <c r="O2995" s="2">
        <v>3</v>
      </c>
      <c r="P2995" s="2">
        <v>102</v>
      </c>
      <c r="Q2995" s="2" t="str">
        <f>VLOOKUP(A2995,'Additional Data'!$A$1:$D$9949,2,0)</f>
        <v>App</v>
      </c>
      <c r="R2995" s="2" t="str">
        <f>VLOOKUP(A2995,'Additional Data'!$A$1:$D$9949,4,0)</f>
        <v>Credit Card</v>
      </c>
      <c r="S2995" s="5">
        <f>VLOOKUP(A2995,'Additional Data'!$A$1:$D$9949,3,0)</f>
        <v>1319.6119450000001</v>
      </c>
      <c r="T2995" s="2" t="str">
        <f>HLOOKUP(B2995,'Additional Data'!$F$1:$N$2,2,0)</f>
        <v>TV</v>
      </c>
    </row>
    <row r="2996" spans="1:20" ht="14.25" customHeight="1">
      <c r="A2996" s="2">
        <v>110850</v>
      </c>
      <c r="B2996" s="2" t="s">
        <v>30</v>
      </c>
      <c r="C2996" s="2" t="s">
        <v>41</v>
      </c>
      <c r="D2996" s="2" t="s">
        <v>34</v>
      </c>
      <c r="E2996" s="4">
        <v>43534.772418981483</v>
      </c>
      <c r="F2996" s="4">
        <v>43535.772418981483</v>
      </c>
      <c r="G2996" s="4">
        <v>43537.772418981483</v>
      </c>
      <c r="H2996" s="2">
        <v>0</v>
      </c>
      <c r="I2996" s="2">
        <v>110</v>
      </c>
      <c r="J2996" s="2" t="s">
        <v>41</v>
      </c>
      <c r="K2996" s="2" t="s">
        <v>66</v>
      </c>
      <c r="L2996" s="2" t="s">
        <v>67</v>
      </c>
      <c r="M2996" s="2" t="s">
        <v>71</v>
      </c>
      <c r="N2996" s="2">
        <v>-2</v>
      </c>
      <c r="O2996" s="2">
        <v>1</v>
      </c>
      <c r="P2996" s="2">
        <v>110</v>
      </c>
      <c r="Q2996" s="2" t="str">
        <f>VLOOKUP(A2996,'Additional Data'!$A$1:$D$9949,2,0)</f>
        <v>Website</v>
      </c>
      <c r="R2996" s="2" t="str">
        <f>VLOOKUP(A2996,'Additional Data'!$A$1:$D$9949,4,0)</f>
        <v>Debit Card</v>
      </c>
      <c r="S2996" s="5">
        <f>VLOOKUP(A2996,'Additional Data'!$A$1:$D$9949,3,0)</f>
        <v>1888</v>
      </c>
      <c r="T2996" s="2" t="str">
        <f>HLOOKUP(B2996,'Additional Data'!$F$1:$N$2,2,0)</f>
        <v>PC</v>
      </c>
    </row>
    <row r="2997" spans="1:20" ht="14.25" customHeight="1">
      <c r="A2997" s="2">
        <v>222381</v>
      </c>
      <c r="B2997" s="2" t="s">
        <v>30</v>
      </c>
      <c r="C2997" s="2" t="s">
        <v>41</v>
      </c>
      <c r="D2997" s="2" t="s">
        <v>34</v>
      </c>
      <c r="E2997" s="4">
        <v>43534.772685185184</v>
      </c>
      <c r="F2997" s="4">
        <v>43541.772685185184</v>
      </c>
      <c r="G2997" s="4">
        <v>43538.772685185184</v>
      </c>
      <c r="H2997" s="2">
        <v>70</v>
      </c>
      <c r="I2997" s="2">
        <v>87</v>
      </c>
      <c r="J2997" s="2" t="s">
        <v>63</v>
      </c>
      <c r="K2997" s="2" t="s">
        <v>64</v>
      </c>
      <c r="L2997" s="2" t="s">
        <v>35</v>
      </c>
      <c r="M2997" s="2" t="s">
        <v>71</v>
      </c>
      <c r="N2997" s="2">
        <v>3</v>
      </c>
      <c r="O2997" s="2">
        <v>7</v>
      </c>
      <c r="P2997" s="2">
        <v>157</v>
      </c>
      <c r="Q2997" s="2" t="str">
        <f>VLOOKUP(A2997,'Additional Data'!$A$1:$D$9949,2,0)</f>
        <v>Website</v>
      </c>
      <c r="R2997" s="2" t="str">
        <f>VLOOKUP(A2997,'Additional Data'!$A$1:$D$9949,4,0)</f>
        <v>Credit Card</v>
      </c>
      <c r="S2997" s="5">
        <f>VLOOKUP(A2997,'Additional Data'!$A$1:$D$9949,3,0)</f>
        <v>358.85104689999997</v>
      </c>
      <c r="T2997" s="2" t="str">
        <f>HLOOKUP(B2997,'Additional Data'!$F$1:$N$2,2,0)</f>
        <v>PC</v>
      </c>
    </row>
    <row r="2998" spans="1:20" ht="14.25" customHeight="1">
      <c r="A2998" s="2">
        <v>643339</v>
      </c>
      <c r="B2998" s="2" t="s">
        <v>30</v>
      </c>
      <c r="C2998" s="2" t="s">
        <v>41</v>
      </c>
      <c r="D2998" s="2" t="s">
        <v>34</v>
      </c>
      <c r="E2998" s="4">
        <v>43534.775821759256</v>
      </c>
      <c r="F2998" s="4">
        <v>43540.775821759256</v>
      </c>
      <c r="G2998" s="4">
        <v>43541.775821759256</v>
      </c>
      <c r="H2998" s="2">
        <v>39</v>
      </c>
      <c r="I2998" s="2">
        <v>108</v>
      </c>
      <c r="J2998" s="2" t="s">
        <v>60</v>
      </c>
      <c r="K2998" s="2" t="s">
        <v>77</v>
      </c>
      <c r="L2998" s="2" t="s">
        <v>35</v>
      </c>
      <c r="M2998" s="2" t="s">
        <v>59</v>
      </c>
      <c r="N2998" s="2">
        <v>-1</v>
      </c>
      <c r="O2998" s="2">
        <v>6</v>
      </c>
      <c r="P2998" s="2">
        <v>147</v>
      </c>
      <c r="Q2998" s="2" t="str">
        <f>VLOOKUP(A2998,'Additional Data'!$A$1:$D$9949,2,0)</f>
        <v>App</v>
      </c>
      <c r="R2998" s="2" t="str">
        <f>VLOOKUP(A2998,'Additional Data'!$A$1:$D$9949,4,0)</f>
        <v>Credit Card</v>
      </c>
      <c r="S2998" s="5">
        <f>VLOOKUP(A2998,'Additional Data'!$A$1:$D$9949,3,0)</f>
        <v>494</v>
      </c>
      <c r="T2998" s="2" t="str">
        <f>HLOOKUP(B2998,'Additional Data'!$F$1:$N$2,2,0)</f>
        <v>PC</v>
      </c>
    </row>
    <row r="2999" spans="1:20" ht="14.25" customHeight="1">
      <c r="A2999" s="2">
        <v>320738</v>
      </c>
      <c r="B2999" s="2" t="s">
        <v>39</v>
      </c>
      <c r="C2999" s="2" t="s">
        <v>32</v>
      </c>
      <c r="D2999" s="2" t="s">
        <v>34</v>
      </c>
      <c r="E2999" s="4">
        <v>43534.776620370372</v>
      </c>
      <c r="F2999" s="4">
        <v>43536.776620370372</v>
      </c>
      <c r="G2999" s="4">
        <v>43537.776620370372</v>
      </c>
      <c r="H2999" s="2">
        <v>31</v>
      </c>
      <c r="I2999" s="2">
        <v>124</v>
      </c>
      <c r="J2999" s="2" t="s">
        <v>73</v>
      </c>
      <c r="K2999" s="2" t="s">
        <v>74</v>
      </c>
      <c r="L2999" s="2" t="s">
        <v>35</v>
      </c>
      <c r="M2999" s="2" t="s">
        <v>59</v>
      </c>
      <c r="N2999" s="2">
        <v>-1</v>
      </c>
      <c r="O2999" s="2">
        <v>2</v>
      </c>
      <c r="P2999" s="2">
        <v>155</v>
      </c>
      <c r="Q2999" s="2" t="str">
        <f>VLOOKUP(A2999,'Additional Data'!$A$1:$D$9949,2,0)</f>
        <v>App</v>
      </c>
      <c r="R2999" s="2" t="str">
        <f>VLOOKUP(A2999,'Additional Data'!$A$1:$D$9949,4,0)</f>
        <v>Debit Card</v>
      </c>
      <c r="S2999" s="5">
        <f>VLOOKUP(A2999,'Additional Data'!$A$1:$D$9949,3,0)</f>
        <v>975.67398649999996</v>
      </c>
      <c r="T2999" s="2" t="str">
        <f>HLOOKUP(B2999,'Additional Data'!$F$1:$N$2,2,0)</f>
        <v>Mobile</v>
      </c>
    </row>
    <row r="3000" spans="1:20" ht="14.25" customHeight="1">
      <c r="A3000" s="2">
        <v>892678</v>
      </c>
      <c r="B3000" s="2" t="s">
        <v>30</v>
      </c>
      <c r="C3000" s="2" t="s">
        <v>41</v>
      </c>
      <c r="D3000" s="2" t="s">
        <v>34</v>
      </c>
      <c r="E3000" s="4">
        <v>43534.780995370369</v>
      </c>
      <c r="F3000" s="4">
        <v>43538.780995370369</v>
      </c>
      <c r="G3000" s="4">
        <v>43540.780995370369</v>
      </c>
      <c r="H3000" s="2">
        <v>35</v>
      </c>
      <c r="I3000" s="2">
        <v>129</v>
      </c>
      <c r="J3000" s="2" t="s">
        <v>73</v>
      </c>
      <c r="K3000" s="2" t="s">
        <v>80</v>
      </c>
      <c r="L3000" s="2" t="s">
        <v>35</v>
      </c>
      <c r="M3000" s="2" t="s">
        <v>59</v>
      </c>
      <c r="N3000" s="2">
        <v>-2</v>
      </c>
      <c r="O3000" s="2">
        <v>4</v>
      </c>
      <c r="P3000" s="2">
        <v>164</v>
      </c>
      <c r="Q3000" s="2" t="str">
        <f>VLOOKUP(A3000,'Additional Data'!$A$1:$D$9949,2,0)</f>
        <v>App</v>
      </c>
      <c r="R3000" s="2" t="str">
        <f>VLOOKUP(A3000,'Additional Data'!$A$1:$D$9949,4,0)</f>
        <v>Debit Card</v>
      </c>
      <c r="S3000" s="5">
        <f>VLOOKUP(A3000,'Additional Data'!$A$1:$D$9949,3,0)</f>
        <v>3239</v>
      </c>
      <c r="T3000" s="2" t="str">
        <f>HLOOKUP(B3000,'Additional Data'!$F$1:$N$2,2,0)</f>
        <v>PC</v>
      </c>
    </row>
    <row r="3001" spans="1:20" ht="14.25" customHeight="1">
      <c r="A3001" s="2">
        <v>178263</v>
      </c>
      <c r="B3001" s="2" t="s">
        <v>30</v>
      </c>
      <c r="C3001" s="2" t="s">
        <v>32</v>
      </c>
      <c r="D3001" s="2" t="s">
        <v>34</v>
      </c>
      <c r="E3001" s="4">
        <v>43534.785810185182</v>
      </c>
      <c r="F3001" s="4">
        <v>43537.785810185182</v>
      </c>
      <c r="G3001" s="4">
        <v>43538.785810185182</v>
      </c>
      <c r="H3001" s="2">
        <v>40</v>
      </c>
      <c r="I3001" s="2">
        <v>106</v>
      </c>
      <c r="J3001" s="2" t="s">
        <v>60</v>
      </c>
      <c r="K3001" s="2" t="s">
        <v>61</v>
      </c>
      <c r="L3001" s="2" t="s">
        <v>35</v>
      </c>
      <c r="M3001" s="2" t="s">
        <v>59</v>
      </c>
      <c r="N3001" s="2">
        <v>-1</v>
      </c>
      <c r="O3001" s="2">
        <v>3</v>
      </c>
      <c r="P3001" s="2">
        <v>146</v>
      </c>
      <c r="Q3001" s="2" t="str">
        <f>VLOOKUP(A3001,'Additional Data'!$A$1:$D$9949,2,0)</f>
        <v>Website</v>
      </c>
      <c r="R3001" s="2" t="str">
        <f>VLOOKUP(A3001,'Additional Data'!$A$1:$D$9949,4,0)</f>
        <v>Credit Card</v>
      </c>
      <c r="S3001" s="5">
        <f>VLOOKUP(A3001,'Additional Data'!$A$1:$D$9949,3,0)</f>
        <v>3298</v>
      </c>
      <c r="T3001" s="2" t="str">
        <f>HLOOKUP(B3001,'Additional Data'!$F$1:$N$2,2,0)</f>
        <v>PC</v>
      </c>
    </row>
    <row r="3002" spans="1:20" ht="14.25" customHeight="1">
      <c r="A3002" s="2">
        <v>663128</v>
      </c>
      <c r="B3002" s="2" t="s">
        <v>39</v>
      </c>
      <c r="C3002" s="2" t="s">
        <v>41</v>
      </c>
      <c r="D3002" s="2" t="s">
        <v>34</v>
      </c>
      <c r="E3002" s="4">
        <v>43534.786585648151</v>
      </c>
      <c r="F3002" s="4">
        <v>43536.786585648151</v>
      </c>
      <c r="G3002" s="4">
        <v>43538.786585648151</v>
      </c>
      <c r="H3002" s="2">
        <v>42</v>
      </c>
      <c r="I3002" s="2">
        <v>112</v>
      </c>
      <c r="J3002" s="2" t="s">
        <v>60</v>
      </c>
      <c r="K3002" s="2" t="s">
        <v>77</v>
      </c>
      <c r="L3002" s="2" t="s">
        <v>35</v>
      </c>
      <c r="M3002" s="2" t="s">
        <v>71</v>
      </c>
      <c r="N3002" s="2">
        <v>-2</v>
      </c>
      <c r="O3002" s="2">
        <v>2</v>
      </c>
      <c r="P3002" s="2">
        <v>154</v>
      </c>
      <c r="Q3002" s="2" t="str">
        <f>VLOOKUP(A3002,'Additional Data'!$A$1:$D$9949,2,0)</f>
        <v>App</v>
      </c>
      <c r="R3002" s="2" t="str">
        <f>VLOOKUP(A3002,'Additional Data'!$A$1:$D$9949,4,0)</f>
        <v>Debit Card</v>
      </c>
      <c r="S3002" s="5">
        <f>VLOOKUP(A3002,'Additional Data'!$A$1:$D$9949,3,0)</f>
        <v>2590.602355</v>
      </c>
      <c r="T3002" s="2" t="str">
        <f>HLOOKUP(B3002,'Additional Data'!$F$1:$N$2,2,0)</f>
        <v>Mobile</v>
      </c>
    </row>
    <row r="3003" spans="1:20" ht="14.25" customHeight="1">
      <c r="A3003" s="2">
        <v>459423</v>
      </c>
      <c r="B3003" s="2" t="s">
        <v>39</v>
      </c>
      <c r="C3003" s="2" t="s">
        <v>41</v>
      </c>
      <c r="D3003" s="2" t="s">
        <v>34</v>
      </c>
      <c r="E3003" s="4">
        <v>43534.788391203707</v>
      </c>
      <c r="F3003" s="4">
        <v>43536.788391203707</v>
      </c>
      <c r="G3003" s="4">
        <v>43537.788391203707</v>
      </c>
      <c r="H3003" s="2">
        <v>0</v>
      </c>
      <c r="I3003" s="2">
        <v>109</v>
      </c>
      <c r="J3003" s="2" t="s">
        <v>41</v>
      </c>
      <c r="K3003" s="2" t="s">
        <v>66</v>
      </c>
      <c r="L3003" s="2" t="s">
        <v>67</v>
      </c>
      <c r="M3003" s="2" t="s">
        <v>71</v>
      </c>
      <c r="N3003" s="2">
        <v>-1</v>
      </c>
      <c r="O3003" s="2">
        <v>2</v>
      </c>
      <c r="P3003" s="2">
        <v>109</v>
      </c>
      <c r="Q3003" s="2" t="str">
        <f>VLOOKUP(A3003,'Additional Data'!$A$1:$D$9949,2,0)</f>
        <v>Website</v>
      </c>
      <c r="R3003" s="2" t="str">
        <f>VLOOKUP(A3003,'Additional Data'!$A$1:$D$9949,4,0)</f>
        <v>Credit Card</v>
      </c>
      <c r="S3003" s="5">
        <f>VLOOKUP(A3003,'Additional Data'!$A$1:$D$9949,3,0)</f>
        <v>1338.8126110000001</v>
      </c>
      <c r="T3003" s="2" t="str">
        <f>HLOOKUP(B3003,'Additional Data'!$F$1:$N$2,2,0)</f>
        <v>Mobile</v>
      </c>
    </row>
    <row r="3004" spans="1:20" ht="14.25" customHeight="1">
      <c r="A3004" s="2">
        <v>586661</v>
      </c>
      <c r="B3004" s="2" t="s">
        <v>39</v>
      </c>
      <c r="C3004" s="2" t="s">
        <v>41</v>
      </c>
      <c r="D3004" s="2" t="s">
        <v>34</v>
      </c>
      <c r="E3004" s="4">
        <v>43534.789675925924</v>
      </c>
      <c r="F3004" s="4">
        <v>43539.789675925924</v>
      </c>
      <c r="G3004" s="4">
        <v>43540.789675925924</v>
      </c>
      <c r="H3004" s="2">
        <v>27</v>
      </c>
      <c r="I3004" s="2">
        <v>130</v>
      </c>
      <c r="J3004" s="2" t="s">
        <v>32</v>
      </c>
      <c r="K3004" s="2" t="s">
        <v>70</v>
      </c>
      <c r="L3004" s="2" t="s">
        <v>35</v>
      </c>
      <c r="M3004" s="2" t="s">
        <v>59</v>
      </c>
      <c r="N3004" s="2">
        <v>-1</v>
      </c>
      <c r="O3004" s="2">
        <v>5</v>
      </c>
      <c r="P3004" s="2">
        <v>157</v>
      </c>
      <c r="Q3004" s="2" t="str">
        <f>VLOOKUP(A3004,'Additional Data'!$A$1:$D$9949,2,0)</f>
        <v>App</v>
      </c>
      <c r="R3004" s="2" t="str">
        <f>VLOOKUP(A3004,'Additional Data'!$A$1:$D$9949,4,0)</f>
        <v>Credit Card</v>
      </c>
      <c r="S3004" s="5">
        <f>VLOOKUP(A3004,'Additional Data'!$A$1:$D$9949,3,0)</f>
        <v>2133.9975490000002</v>
      </c>
      <c r="T3004" s="2" t="str">
        <f>HLOOKUP(B3004,'Additional Data'!$F$1:$N$2,2,0)</f>
        <v>Mobile</v>
      </c>
    </row>
    <row r="3005" spans="1:20" ht="14.25" customHeight="1">
      <c r="A3005" s="2">
        <v>44094</v>
      </c>
      <c r="B3005" s="2" t="s">
        <v>39</v>
      </c>
      <c r="C3005" s="2" t="s">
        <v>41</v>
      </c>
      <c r="D3005" s="2" t="s">
        <v>34</v>
      </c>
      <c r="E3005" s="4">
        <v>43534.79042824074</v>
      </c>
      <c r="F3005" s="4">
        <v>43540.79042824074</v>
      </c>
      <c r="G3005" s="4">
        <v>43538.79042824074</v>
      </c>
      <c r="H3005" s="2">
        <v>47</v>
      </c>
      <c r="I3005" s="2">
        <v>122</v>
      </c>
      <c r="J3005" s="2" t="s">
        <v>73</v>
      </c>
      <c r="K3005" s="2" t="s">
        <v>80</v>
      </c>
      <c r="L3005" s="2" t="s">
        <v>35</v>
      </c>
      <c r="M3005" s="2" t="s">
        <v>59</v>
      </c>
      <c r="N3005" s="2">
        <v>2</v>
      </c>
      <c r="O3005" s="2">
        <v>6</v>
      </c>
      <c r="P3005" s="2">
        <v>169</v>
      </c>
      <c r="Q3005" s="2" t="str">
        <f>VLOOKUP(A3005,'Additional Data'!$A$1:$D$9949,2,0)</f>
        <v>Website</v>
      </c>
      <c r="R3005" s="2" t="str">
        <f>VLOOKUP(A3005,'Additional Data'!$A$1:$D$9949,4,0)</f>
        <v>Debit Card</v>
      </c>
      <c r="S3005" s="5">
        <f>VLOOKUP(A3005,'Additional Data'!$A$1:$D$9949,3,0)</f>
        <v>2462</v>
      </c>
      <c r="T3005" s="2" t="str">
        <f>HLOOKUP(B3005,'Additional Data'!$F$1:$N$2,2,0)</f>
        <v>Mobile</v>
      </c>
    </row>
    <row r="3006" spans="1:20" ht="14.25" customHeight="1">
      <c r="A3006" s="2">
        <v>222492</v>
      </c>
      <c r="B3006" s="2" t="s">
        <v>39</v>
      </c>
      <c r="C3006" s="2" t="s">
        <v>32</v>
      </c>
      <c r="D3006" s="2" t="s">
        <v>34</v>
      </c>
      <c r="E3006" s="4">
        <v>43534.795624999999</v>
      </c>
      <c r="F3006" s="4">
        <v>43537.795624999999</v>
      </c>
      <c r="G3006" s="4">
        <v>43540.795624999999</v>
      </c>
      <c r="H3006" s="2">
        <v>33</v>
      </c>
      <c r="I3006" s="2">
        <v>128</v>
      </c>
      <c r="J3006" s="2" t="s">
        <v>41</v>
      </c>
      <c r="K3006" s="2" t="s">
        <v>58</v>
      </c>
      <c r="L3006" s="2" t="s">
        <v>35</v>
      </c>
      <c r="M3006" s="2" t="s">
        <v>71</v>
      </c>
      <c r="N3006" s="2">
        <v>-3</v>
      </c>
      <c r="O3006" s="2">
        <v>3</v>
      </c>
      <c r="P3006" s="2">
        <v>161</v>
      </c>
      <c r="Q3006" s="2" t="str">
        <f>VLOOKUP(A3006,'Additional Data'!$A$1:$D$9949,2,0)</f>
        <v>Website</v>
      </c>
      <c r="R3006" s="2" t="str">
        <f>VLOOKUP(A3006,'Additional Data'!$A$1:$D$9949,4,0)</f>
        <v>Debit Card</v>
      </c>
      <c r="S3006" s="5">
        <f>VLOOKUP(A3006,'Additional Data'!$A$1:$D$9949,3,0)</f>
        <v>420</v>
      </c>
      <c r="T3006" s="2" t="str">
        <f>HLOOKUP(B3006,'Additional Data'!$F$1:$N$2,2,0)</f>
        <v>Mobile</v>
      </c>
    </row>
    <row r="3007" spans="1:20" ht="14.25" customHeight="1">
      <c r="A3007" s="2">
        <v>11492</v>
      </c>
      <c r="B3007" s="2" t="s">
        <v>36</v>
      </c>
      <c r="C3007" s="2" t="s">
        <v>41</v>
      </c>
      <c r="D3007" s="2" t="s">
        <v>34</v>
      </c>
      <c r="E3007" s="4">
        <v>43534.795798611114</v>
      </c>
      <c r="F3007" s="4">
        <v>43543.795798611114</v>
      </c>
      <c r="G3007" s="4">
        <v>43539.795798611114</v>
      </c>
      <c r="H3007" s="2">
        <v>25</v>
      </c>
      <c r="I3007" s="2">
        <v>130</v>
      </c>
      <c r="J3007" s="2" t="s">
        <v>73</v>
      </c>
      <c r="K3007" s="2" t="s">
        <v>80</v>
      </c>
      <c r="L3007" s="2" t="s">
        <v>35</v>
      </c>
      <c r="M3007" s="2" t="s">
        <v>71</v>
      </c>
      <c r="N3007" s="2">
        <v>4</v>
      </c>
      <c r="O3007" s="2">
        <v>9</v>
      </c>
      <c r="P3007" s="2">
        <v>155</v>
      </c>
      <c r="Q3007" s="2" t="str">
        <f>VLOOKUP(A3007,'Additional Data'!$A$1:$D$9949,2,0)</f>
        <v>App</v>
      </c>
      <c r="R3007" s="2" t="str">
        <f>VLOOKUP(A3007,'Additional Data'!$A$1:$D$9949,4,0)</f>
        <v>Debit Card</v>
      </c>
      <c r="S3007" s="5">
        <f>VLOOKUP(A3007,'Additional Data'!$A$1:$D$9949,3,0)</f>
        <v>931.11734209999997</v>
      </c>
      <c r="T3007" s="2" t="str">
        <f>HLOOKUP(B3007,'Additional Data'!$F$1:$N$2,2,0)</f>
        <v>Laptop</v>
      </c>
    </row>
    <row r="3008" spans="1:20" ht="14.25" customHeight="1">
      <c r="A3008" s="2">
        <v>538372</v>
      </c>
      <c r="B3008" s="2" t="s">
        <v>39</v>
      </c>
      <c r="C3008" s="2" t="s">
        <v>32</v>
      </c>
      <c r="D3008" s="2" t="s">
        <v>34</v>
      </c>
      <c r="E3008" s="4">
        <v>43534.801585648151</v>
      </c>
      <c r="F3008" s="4">
        <v>43540.801585648151</v>
      </c>
      <c r="G3008" s="4">
        <v>43541.801585648151</v>
      </c>
      <c r="H3008" s="2">
        <v>41</v>
      </c>
      <c r="I3008" s="2">
        <v>112</v>
      </c>
      <c r="J3008" s="2" t="s">
        <v>63</v>
      </c>
      <c r="K3008" s="2" t="s">
        <v>81</v>
      </c>
      <c r="L3008" s="2" t="s">
        <v>35</v>
      </c>
      <c r="M3008" s="2" t="s">
        <v>71</v>
      </c>
      <c r="N3008" s="2">
        <v>-1</v>
      </c>
      <c r="O3008" s="2">
        <v>6</v>
      </c>
      <c r="P3008" s="2">
        <v>153</v>
      </c>
      <c r="Q3008" s="2" t="str">
        <f>VLOOKUP(A3008,'Additional Data'!$A$1:$D$9949,2,0)</f>
        <v>App</v>
      </c>
      <c r="R3008" s="2" t="str">
        <f>VLOOKUP(A3008,'Additional Data'!$A$1:$D$9949,4,0)</f>
        <v>Debit Card</v>
      </c>
      <c r="S3008" s="5">
        <f>VLOOKUP(A3008,'Additional Data'!$A$1:$D$9949,3,0)</f>
        <v>754</v>
      </c>
      <c r="T3008" s="2" t="str">
        <f>HLOOKUP(B3008,'Additional Data'!$F$1:$N$2,2,0)</f>
        <v>Mobile</v>
      </c>
    </row>
    <row r="3009" spans="1:20" ht="14.25" customHeight="1">
      <c r="A3009" s="2">
        <v>154688</v>
      </c>
      <c r="B3009" s="2" t="s">
        <v>42</v>
      </c>
      <c r="C3009" s="2" t="s">
        <v>32</v>
      </c>
      <c r="D3009" s="2" t="s">
        <v>34</v>
      </c>
      <c r="E3009" s="4">
        <v>43534.801620370374</v>
      </c>
      <c r="F3009" s="4">
        <v>43540.801620370374</v>
      </c>
      <c r="G3009" s="4">
        <v>43538.801620370374</v>
      </c>
      <c r="H3009" s="2">
        <v>32</v>
      </c>
      <c r="I3009" s="2">
        <v>128</v>
      </c>
      <c r="J3009" s="2" t="s">
        <v>73</v>
      </c>
      <c r="K3009" s="2" t="s">
        <v>74</v>
      </c>
      <c r="L3009" s="2" t="s">
        <v>35</v>
      </c>
      <c r="M3009" s="2" t="s">
        <v>71</v>
      </c>
      <c r="N3009" s="2">
        <v>2</v>
      </c>
      <c r="O3009" s="2">
        <v>6</v>
      </c>
      <c r="P3009" s="2">
        <v>160</v>
      </c>
      <c r="Q3009" s="2" t="str">
        <f>VLOOKUP(A3009,'Additional Data'!$A$1:$D$9949,2,0)</f>
        <v>App</v>
      </c>
      <c r="R3009" s="2" t="str">
        <f>VLOOKUP(A3009,'Additional Data'!$A$1:$D$9949,4,0)</f>
        <v>Debit Card</v>
      </c>
      <c r="S3009" s="5">
        <f>VLOOKUP(A3009,'Additional Data'!$A$1:$D$9949,3,0)</f>
        <v>1738</v>
      </c>
      <c r="T3009" s="2" t="str">
        <f>HLOOKUP(B3009,'Additional Data'!$F$1:$N$2,2,0)</f>
        <v>TV</v>
      </c>
    </row>
    <row r="3010" spans="1:20" ht="14.25" customHeight="1">
      <c r="A3010" s="2">
        <v>730899</v>
      </c>
      <c r="B3010" s="2" t="s">
        <v>36</v>
      </c>
      <c r="C3010" s="2" t="s">
        <v>32</v>
      </c>
      <c r="D3010" s="2" t="s">
        <v>34</v>
      </c>
      <c r="E3010" s="4">
        <v>43534.801793981482</v>
      </c>
      <c r="F3010" s="4">
        <v>43534.801793981482</v>
      </c>
      <c r="G3010" s="4">
        <v>43540.801793981482</v>
      </c>
      <c r="H3010" s="2">
        <v>0</v>
      </c>
      <c r="I3010" s="2">
        <v>123</v>
      </c>
      <c r="J3010" s="2" t="s">
        <v>32</v>
      </c>
      <c r="K3010" s="2" t="s">
        <v>82</v>
      </c>
      <c r="L3010" s="2" t="s">
        <v>67</v>
      </c>
      <c r="M3010" s="2" t="s">
        <v>59</v>
      </c>
      <c r="N3010" s="2">
        <v>-6</v>
      </c>
      <c r="O3010" s="2">
        <v>0</v>
      </c>
      <c r="P3010" s="2">
        <v>123</v>
      </c>
      <c r="Q3010" s="2" t="str">
        <f>VLOOKUP(A3010,'Additional Data'!$A$1:$D$9949,2,0)</f>
        <v>Website</v>
      </c>
      <c r="R3010" s="2" t="str">
        <f>VLOOKUP(A3010,'Additional Data'!$A$1:$D$9949,4,0)</f>
        <v>Credit Card</v>
      </c>
      <c r="S3010" s="5">
        <f>VLOOKUP(A3010,'Additional Data'!$A$1:$D$9949,3,0)</f>
        <v>289</v>
      </c>
      <c r="T3010" s="2" t="str">
        <f>HLOOKUP(B3010,'Additional Data'!$F$1:$N$2,2,0)</f>
        <v>Laptop</v>
      </c>
    </row>
    <row r="3011" spans="1:20" ht="14.25" customHeight="1">
      <c r="A3011" s="2">
        <v>673512</v>
      </c>
      <c r="B3011" s="2" t="s">
        <v>39</v>
      </c>
      <c r="C3011" s="2" t="s">
        <v>41</v>
      </c>
      <c r="D3011" s="2" t="s">
        <v>34</v>
      </c>
      <c r="E3011" s="4">
        <v>43534.80777777778</v>
      </c>
      <c r="F3011" s="4">
        <v>43539.80777777778</v>
      </c>
      <c r="G3011" s="4">
        <v>43539.80777777778</v>
      </c>
      <c r="H3011" s="2">
        <v>56</v>
      </c>
      <c r="I3011" s="2">
        <v>95</v>
      </c>
      <c r="J3011" s="2" t="s">
        <v>60</v>
      </c>
      <c r="K3011" s="2" t="s">
        <v>77</v>
      </c>
      <c r="L3011" s="2" t="s">
        <v>35</v>
      </c>
      <c r="M3011" s="2" t="s">
        <v>71</v>
      </c>
      <c r="N3011" s="2">
        <v>0</v>
      </c>
      <c r="O3011" s="2">
        <v>5</v>
      </c>
      <c r="P3011" s="2">
        <v>151</v>
      </c>
      <c r="Q3011" s="2" t="str">
        <f>VLOOKUP(A3011,'Additional Data'!$A$1:$D$9949,2,0)</f>
        <v>Website</v>
      </c>
      <c r="R3011" s="2" t="str">
        <f>VLOOKUP(A3011,'Additional Data'!$A$1:$D$9949,4,0)</f>
        <v>Debit Card</v>
      </c>
      <c r="S3011" s="5">
        <f>VLOOKUP(A3011,'Additional Data'!$A$1:$D$9949,3,0)</f>
        <v>1946.7212489999999</v>
      </c>
      <c r="T3011" s="2" t="str">
        <f>HLOOKUP(B3011,'Additional Data'!$F$1:$N$2,2,0)</f>
        <v>Mobile</v>
      </c>
    </row>
    <row r="3012" spans="1:20" ht="14.25" customHeight="1">
      <c r="A3012" s="2">
        <v>940</v>
      </c>
      <c r="B3012" s="2" t="s">
        <v>48</v>
      </c>
      <c r="C3012" s="2" t="s">
        <v>41</v>
      </c>
      <c r="D3012" s="2" t="s">
        <v>34</v>
      </c>
      <c r="E3012" s="4">
        <v>43534.811412037037</v>
      </c>
      <c r="F3012" s="4">
        <v>43542.811412037037</v>
      </c>
      <c r="G3012" s="4">
        <v>43541.811412037037</v>
      </c>
      <c r="H3012" s="2">
        <v>39</v>
      </c>
      <c r="I3012" s="2">
        <v>106</v>
      </c>
      <c r="J3012" s="2" t="s">
        <v>63</v>
      </c>
      <c r="K3012" s="2" t="s">
        <v>64</v>
      </c>
      <c r="L3012" s="2" t="s">
        <v>35</v>
      </c>
      <c r="M3012" s="2" t="s">
        <v>71</v>
      </c>
      <c r="N3012" s="2">
        <v>1</v>
      </c>
      <c r="O3012" s="2">
        <v>8</v>
      </c>
      <c r="P3012" s="2">
        <v>145</v>
      </c>
      <c r="Q3012" s="2" t="str">
        <f>VLOOKUP(A3012,'Additional Data'!$A$1:$D$9949,2,0)</f>
        <v>App</v>
      </c>
      <c r="R3012" s="2" t="str">
        <f>VLOOKUP(A3012,'Additional Data'!$A$1:$D$9949,4,0)</f>
        <v>Debit Card</v>
      </c>
      <c r="S3012" s="5">
        <f>VLOOKUP(A3012,'Additional Data'!$A$1:$D$9949,3,0)</f>
        <v>1691.0876539999999</v>
      </c>
      <c r="T3012" s="2" t="str">
        <f>HLOOKUP(B3012,'Additional Data'!$F$1:$N$2,2,0)</f>
        <v>Gaming Console</v>
      </c>
    </row>
    <row r="3013" spans="1:20" ht="14.25" customHeight="1">
      <c r="A3013" s="2">
        <v>168120</v>
      </c>
      <c r="B3013" s="2" t="s">
        <v>30</v>
      </c>
      <c r="C3013" s="2" t="s">
        <v>41</v>
      </c>
      <c r="D3013" s="2" t="s">
        <v>34</v>
      </c>
      <c r="E3013" s="4">
        <v>43534.81590277778</v>
      </c>
      <c r="F3013" s="4">
        <v>43536.81590277778</v>
      </c>
      <c r="G3013" s="4">
        <v>43538.81590277778</v>
      </c>
      <c r="H3013" s="2">
        <v>0</v>
      </c>
      <c r="I3013" s="2">
        <v>122</v>
      </c>
      <c r="J3013" s="2" t="s">
        <v>41</v>
      </c>
      <c r="K3013" s="2" t="s">
        <v>66</v>
      </c>
      <c r="L3013" s="2" t="s">
        <v>67</v>
      </c>
      <c r="M3013" s="2" t="s">
        <v>71</v>
      </c>
      <c r="N3013" s="2">
        <v>-2</v>
      </c>
      <c r="O3013" s="2">
        <v>2</v>
      </c>
      <c r="P3013" s="2">
        <v>122</v>
      </c>
      <c r="Q3013" s="2" t="str">
        <f>VLOOKUP(A3013,'Additional Data'!$A$1:$D$9949,2,0)</f>
        <v>Website</v>
      </c>
      <c r="R3013" s="2" t="str">
        <f>VLOOKUP(A3013,'Additional Data'!$A$1:$D$9949,4,0)</f>
        <v>Debit Card</v>
      </c>
      <c r="S3013" s="5">
        <f>VLOOKUP(A3013,'Additional Data'!$A$1:$D$9949,3,0)</f>
        <v>3294.670713</v>
      </c>
      <c r="T3013" s="2" t="str">
        <f>HLOOKUP(B3013,'Additional Data'!$F$1:$N$2,2,0)</f>
        <v>PC</v>
      </c>
    </row>
    <row r="3014" spans="1:20" ht="14.25" customHeight="1">
      <c r="A3014" s="2">
        <v>601164</v>
      </c>
      <c r="B3014" s="2" t="s">
        <v>36</v>
      </c>
      <c r="C3014" s="2" t="s">
        <v>41</v>
      </c>
      <c r="D3014" s="2" t="s">
        <v>34</v>
      </c>
      <c r="E3014" s="4">
        <v>43534.819224537037</v>
      </c>
      <c r="F3014" s="4">
        <v>43536.819224537037</v>
      </c>
      <c r="G3014" s="4">
        <v>43540.819224537037</v>
      </c>
      <c r="H3014" s="2">
        <v>75</v>
      </c>
      <c r="I3014" s="2">
        <v>110</v>
      </c>
      <c r="J3014" s="2" t="s">
        <v>32</v>
      </c>
      <c r="K3014" s="2" t="s">
        <v>70</v>
      </c>
      <c r="L3014" s="2" t="s">
        <v>35</v>
      </c>
      <c r="M3014" s="2" t="s">
        <v>71</v>
      </c>
      <c r="N3014" s="2">
        <v>-4</v>
      </c>
      <c r="O3014" s="2">
        <v>2</v>
      </c>
      <c r="P3014" s="2">
        <v>185</v>
      </c>
      <c r="Q3014" s="2" t="str">
        <f>VLOOKUP(A3014,'Additional Data'!$A$1:$D$9949,2,0)</f>
        <v>Website</v>
      </c>
      <c r="R3014" s="2" t="str">
        <f>VLOOKUP(A3014,'Additional Data'!$A$1:$D$9949,4,0)</f>
        <v>Debit Card</v>
      </c>
      <c r="S3014" s="5">
        <f>VLOOKUP(A3014,'Additional Data'!$A$1:$D$9949,3,0)</f>
        <v>1520</v>
      </c>
      <c r="T3014" s="2" t="str">
        <f>HLOOKUP(B3014,'Additional Data'!$F$1:$N$2,2,0)</f>
        <v>Laptop</v>
      </c>
    </row>
    <row r="3015" spans="1:20" ht="14.25" customHeight="1">
      <c r="A3015" s="2">
        <v>193911</v>
      </c>
      <c r="B3015" s="2" t="s">
        <v>48</v>
      </c>
      <c r="C3015" s="2" t="s">
        <v>32</v>
      </c>
      <c r="D3015" s="2" t="s">
        <v>34</v>
      </c>
      <c r="E3015" s="4">
        <v>43534.820891203701</v>
      </c>
      <c r="F3015" s="4">
        <v>43543.820891203701</v>
      </c>
      <c r="G3015" s="4">
        <v>43541.820891203701</v>
      </c>
      <c r="H3015" s="2">
        <v>48</v>
      </c>
      <c r="I3015" s="2">
        <v>115</v>
      </c>
      <c r="J3015" s="2" t="s">
        <v>60</v>
      </c>
      <c r="K3015" s="2" t="s">
        <v>61</v>
      </c>
      <c r="L3015" s="2" t="s">
        <v>35</v>
      </c>
      <c r="M3015" s="2" t="s">
        <v>59</v>
      </c>
      <c r="N3015" s="2">
        <v>2</v>
      </c>
      <c r="O3015" s="2">
        <v>9</v>
      </c>
      <c r="P3015" s="2">
        <v>163</v>
      </c>
      <c r="Q3015" s="2" t="str">
        <f>VLOOKUP(A3015,'Additional Data'!$A$1:$D$9949,2,0)</f>
        <v>Website</v>
      </c>
      <c r="R3015" s="2" t="str">
        <f>VLOOKUP(A3015,'Additional Data'!$A$1:$D$9949,4,0)</f>
        <v>Credit Card</v>
      </c>
      <c r="S3015" s="5">
        <f>VLOOKUP(A3015,'Additional Data'!$A$1:$D$9949,3,0)</f>
        <v>1596.27151</v>
      </c>
      <c r="T3015" s="2" t="str">
        <f>HLOOKUP(B3015,'Additional Data'!$F$1:$N$2,2,0)</f>
        <v>Gaming Console</v>
      </c>
    </row>
    <row r="3016" spans="1:20" ht="14.25" customHeight="1">
      <c r="A3016" s="2">
        <v>20224</v>
      </c>
      <c r="B3016" s="2" t="s">
        <v>36</v>
      </c>
      <c r="C3016" s="2" t="s">
        <v>41</v>
      </c>
      <c r="D3016" s="2" t="s">
        <v>34</v>
      </c>
      <c r="E3016" s="4">
        <v>43534.823113425926</v>
      </c>
      <c r="F3016" s="4">
        <v>43539.823113425926</v>
      </c>
      <c r="G3016" s="4">
        <v>43539.823113425926</v>
      </c>
      <c r="H3016" s="2">
        <v>48</v>
      </c>
      <c r="I3016" s="2">
        <v>120</v>
      </c>
      <c r="J3016" s="2" t="s">
        <v>32</v>
      </c>
      <c r="K3016" s="2" t="s">
        <v>70</v>
      </c>
      <c r="L3016" s="2" t="s">
        <v>35</v>
      </c>
      <c r="M3016" s="2" t="s">
        <v>71</v>
      </c>
      <c r="N3016" s="2">
        <v>0</v>
      </c>
      <c r="O3016" s="2">
        <v>5</v>
      </c>
      <c r="P3016" s="2">
        <v>168</v>
      </c>
      <c r="Q3016" s="2" t="str">
        <f>VLOOKUP(A3016,'Additional Data'!$A$1:$D$9949,2,0)</f>
        <v>App</v>
      </c>
      <c r="R3016" s="2" t="str">
        <f>VLOOKUP(A3016,'Additional Data'!$A$1:$D$9949,4,0)</f>
        <v>Debit Card</v>
      </c>
      <c r="S3016" s="5">
        <f>VLOOKUP(A3016,'Additional Data'!$A$1:$D$9949,3,0)</f>
        <v>3105.8750519999999</v>
      </c>
      <c r="T3016" s="2" t="str">
        <f>HLOOKUP(B3016,'Additional Data'!$F$1:$N$2,2,0)</f>
        <v>Laptop</v>
      </c>
    </row>
    <row r="3017" spans="1:20" ht="14.25" customHeight="1">
      <c r="A3017" s="2">
        <v>64039</v>
      </c>
      <c r="B3017" s="2" t="s">
        <v>46</v>
      </c>
      <c r="C3017" s="2" t="s">
        <v>41</v>
      </c>
      <c r="D3017" s="2" t="s">
        <v>34</v>
      </c>
      <c r="E3017" s="4">
        <v>43534.828645833331</v>
      </c>
      <c r="F3017" s="4">
        <v>43539.828645833331</v>
      </c>
      <c r="G3017" s="4">
        <v>43538.828645833331</v>
      </c>
      <c r="H3017" s="2">
        <v>32</v>
      </c>
      <c r="I3017" s="2">
        <v>124</v>
      </c>
      <c r="J3017" s="2" t="s">
        <v>73</v>
      </c>
      <c r="K3017" s="2" t="s">
        <v>80</v>
      </c>
      <c r="L3017" s="2" t="s">
        <v>35</v>
      </c>
      <c r="M3017" s="2" t="s">
        <v>59</v>
      </c>
      <c r="N3017" s="2">
        <v>1</v>
      </c>
      <c r="O3017" s="2">
        <v>5</v>
      </c>
      <c r="P3017" s="2">
        <v>156</v>
      </c>
      <c r="Q3017" s="2" t="str">
        <f>VLOOKUP(A3017,'Additional Data'!$A$1:$D$9949,2,0)</f>
        <v>App</v>
      </c>
      <c r="R3017" s="2" t="str">
        <f>VLOOKUP(A3017,'Additional Data'!$A$1:$D$9949,4,0)</f>
        <v>Credit Card</v>
      </c>
      <c r="S3017" s="5">
        <f>VLOOKUP(A3017,'Additional Data'!$A$1:$D$9949,3,0)</f>
        <v>2494.2340429999999</v>
      </c>
      <c r="T3017" s="2" t="str">
        <f>HLOOKUP(B3017,'Additional Data'!$F$1:$N$2,2,0)</f>
        <v>TV</v>
      </c>
    </row>
    <row r="3018" spans="1:20" ht="14.25" customHeight="1">
      <c r="A3018" s="2">
        <v>73898</v>
      </c>
      <c r="B3018" s="2" t="s">
        <v>30</v>
      </c>
      <c r="C3018" s="2" t="s">
        <v>41</v>
      </c>
      <c r="D3018" s="2" t="s">
        <v>34</v>
      </c>
      <c r="E3018" s="4">
        <v>43534.828831018516</v>
      </c>
      <c r="F3018" s="4">
        <v>43540.828831018516</v>
      </c>
      <c r="G3018" s="4">
        <v>43538.828831018516</v>
      </c>
      <c r="H3018" s="2">
        <v>27</v>
      </c>
      <c r="I3018" s="2">
        <v>128</v>
      </c>
      <c r="J3018" s="2" t="s">
        <v>73</v>
      </c>
      <c r="K3018" s="2" t="s">
        <v>80</v>
      </c>
      <c r="L3018" s="2" t="s">
        <v>35</v>
      </c>
      <c r="M3018" s="2" t="s">
        <v>59</v>
      </c>
      <c r="N3018" s="2">
        <v>2</v>
      </c>
      <c r="O3018" s="2">
        <v>6</v>
      </c>
      <c r="P3018" s="2">
        <v>155</v>
      </c>
      <c r="Q3018" s="2" t="str">
        <f>VLOOKUP(A3018,'Additional Data'!$A$1:$D$9949,2,0)</f>
        <v>App</v>
      </c>
      <c r="R3018" s="2" t="str">
        <f>VLOOKUP(A3018,'Additional Data'!$A$1:$D$9949,4,0)</f>
        <v>Debit Card</v>
      </c>
      <c r="S3018" s="5">
        <f>VLOOKUP(A3018,'Additional Data'!$A$1:$D$9949,3,0)</f>
        <v>1043</v>
      </c>
      <c r="T3018" s="2" t="str">
        <f>HLOOKUP(B3018,'Additional Data'!$F$1:$N$2,2,0)</f>
        <v>PC</v>
      </c>
    </row>
    <row r="3019" spans="1:20" ht="14.25" customHeight="1">
      <c r="A3019" s="2">
        <v>312405</v>
      </c>
      <c r="B3019" s="2" t="s">
        <v>39</v>
      </c>
      <c r="C3019" s="2" t="s">
        <v>41</v>
      </c>
      <c r="D3019" s="2" t="s">
        <v>34</v>
      </c>
      <c r="E3019" s="4">
        <v>43534.831342592595</v>
      </c>
      <c r="F3019" s="4">
        <v>43539.831342592595</v>
      </c>
      <c r="G3019" s="4">
        <v>43538.831342592595</v>
      </c>
      <c r="H3019" s="2">
        <v>72</v>
      </c>
      <c r="I3019" s="2">
        <v>94</v>
      </c>
      <c r="J3019" s="2" t="s">
        <v>63</v>
      </c>
      <c r="K3019" s="2" t="s">
        <v>64</v>
      </c>
      <c r="L3019" s="2" t="s">
        <v>35</v>
      </c>
      <c r="M3019" s="2" t="s">
        <v>71</v>
      </c>
      <c r="N3019" s="2">
        <v>1</v>
      </c>
      <c r="O3019" s="2">
        <v>5</v>
      </c>
      <c r="P3019" s="2">
        <v>166</v>
      </c>
      <c r="Q3019" s="2" t="str">
        <f>VLOOKUP(A3019,'Additional Data'!$A$1:$D$9949,2,0)</f>
        <v>Website</v>
      </c>
      <c r="R3019" s="2" t="str">
        <f>VLOOKUP(A3019,'Additional Data'!$A$1:$D$9949,4,0)</f>
        <v>Credit Card</v>
      </c>
      <c r="S3019" s="5">
        <f>VLOOKUP(A3019,'Additional Data'!$A$1:$D$9949,3,0)</f>
        <v>3118.8811879999998</v>
      </c>
      <c r="T3019" s="2" t="str">
        <f>HLOOKUP(B3019,'Additional Data'!$F$1:$N$2,2,0)</f>
        <v>Mobile</v>
      </c>
    </row>
    <row r="3020" spans="1:20" ht="14.25" customHeight="1">
      <c r="A3020" s="2">
        <v>340693</v>
      </c>
      <c r="B3020" s="2" t="s">
        <v>46</v>
      </c>
      <c r="C3020" s="2" t="s">
        <v>32</v>
      </c>
      <c r="D3020" s="2" t="s">
        <v>34</v>
      </c>
      <c r="E3020" s="4">
        <v>43534.837534722225</v>
      </c>
      <c r="F3020" s="4">
        <v>43539.837534722225</v>
      </c>
      <c r="G3020" s="4">
        <v>43540.837534722225</v>
      </c>
      <c r="H3020" s="2">
        <v>72</v>
      </c>
      <c r="I3020" s="2">
        <v>87</v>
      </c>
      <c r="J3020" s="2" t="s">
        <v>63</v>
      </c>
      <c r="K3020" s="2" t="s">
        <v>81</v>
      </c>
      <c r="L3020" s="2" t="s">
        <v>35</v>
      </c>
      <c r="M3020" s="2" t="s">
        <v>71</v>
      </c>
      <c r="N3020" s="2">
        <v>-1</v>
      </c>
      <c r="O3020" s="2">
        <v>5</v>
      </c>
      <c r="P3020" s="2">
        <v>159</v>
      </c>
      <c r="Q3020" s="2" t="str">
        <f>VLOOKUP(A3020,'Additional Data'!$A$1:$D$9949,2,0)</f>
        <v>App</v>
      </c>
      <c r="R3020" s="2" t="str">
        <f>VLOOKUP(A3020,'Additional Data'!$A$1:$D$9949,4,0)</f>
        <v>Credit Card</v>
      </c>
      <c r="S3020" s="5">
        <f>VLOOKUP(A3020,'Additional Data'!$A$1:$D$9949,3,0)</f>
        <v>2018</v>
      </c>
      <c r="T3020" s="2" t="str">
        <f>HLOOKUP(B3020,'Additional Data'!$F$1:$N$2,2,0)</f>
        <v>TV</v>
      </c>
    </row>
    <row r="3021" spans="1:20" ht="14.25" customHeight="1">
      <c r="A3021" s="2">
        <v>68236</v>
      </c>
      <c r="B3021" s="2" t="s">
        <v>30</v>
      </c>
      <c r="C3021" s="2" t="s">
        <v>41</v>
      </c>
      <c r="D3021" s="2" t="s">
        <v>34</v>
      </c>
      <c r="E3021" s="4">
        <v>43534.844131944446</v>
      </c>
      <c r="F3021" s="4">
        <v>43538.844131944446</v>
      </c>
      <c r="G3021" s="4">
        <v>43540.844131944446</v>
      </c>
      <c r="H3021" s="2">
        <v>0</v>
      </c>
      <c r="I3021" s="2">
        <v>102</v>
      </c>
      <c r="J3021" s="2" t="s">
        <v>41</v>
      </c>
      <c r="K3021" s="2" t="s">
        <v>66</v>
      </c>
      <c r="L3021" s="2" t="s">
        <v>67</v>
      </c>
      <c r="M3021" s="2" t="s">
        <v>71</v>
      </c>
      <c r="N3021" s="2">
        <v>-2</v>
      </c>
      <c r="O3021" s="2">
        <v>4</v>
      </c>
      <c r="P3021" s="2">
        <v>102</v>
      </c>
      <c r="Q3021" s="2" t="str">
        <f>VLOOKUP(A3021,'Additional Data'!$A$1:$D$9949,2,0)</f>
        <v>App</v>
      </c>
      <c r="R3021" s="2" t="str">
        <f>VLOOKUP(A3021,'Additional Data'!$A$1:$D$9949,4,0)</f>
        <v>Debit Card</v>
      </c>
      <c r="S3021" s="5">
        <f>VLOOKUP(A3021,'Additional Data'!$A$1:$D$9949,3,0)</f>
        <v>2664.7432749999998</v>
      </c>
      <c r="T3021" s="2" t="str">
        <f>HLOOKUP(B3021,'Additional Data'!$F$1:$N$2,2,0)</f>
        <v>PC</v>
      </c>
    </row>
    <row r="3022" spans="1:20" ht="14.25" customHeight="1">
      <c r="A3022" s="2">
        <v>277320</v>
      </c>
      <c r="B3022" s="2" t="s">
        <v>30</v>
      </c>
      <c r="C3022" s="2" t="s">
        <v>32</v>
      </c>
      <c r="D3022" s="2" t="s">
        <v>34</v>
      </c>
      <c r="E3022" s="4">
        <v>43534.847129629627</v>
      </c>
      <c r="F3022" s="4">
        <v>43538.847129629627</v>
      </c>
      <c r="G3022" s="4">
        <v>43539.847129629627</v>
      </c>
      <c r="H3022" s="2">
        <v>64</v>
      </c>
      <c r="I3022" s="2">
        <v>93</v>
      </c>
      <c r="J3022" s="2" t="s">
        <v>63</v>
      </c>
      <c r="K3022" s="2" t="s">
        <v>81</v>
      </c>
      <c r="L3022" s="2" t="s">
        <v>35</v>
      </c>
      <c r="M3022" s="2" t="s">
        <v>71</v>
      </c>
      <c r="N3022" s="2">
        <v>-1</v>
      </c>
      <c r="O3022" s="2">
        <v>4</v>
      </c>
      <c r="P3022" s="2">
        <v>157</v>
      </c>
      <c r="Q3022" s="2" t="str">
        <f>VLOOKUP(A3022,'Additional Data'!$A$1:$D$9949,2,0)</f>
        <v>Website</v>
      </c>
      <c r="R3022" s="2" t="str">
        <f>VLOOKUP(A3022,'Additional Data'!$A$1:$D$9949,4,0)</f>
        <v>Debit Card</v>
      </c>
      <c r="S3022" s="5">
        <f>VLOOKUP(A3022,'Additional Data'!$A$1:$D$9949,3,0)</f>
        <v>614.50842230000001</v>
      </c>
      <c r="T3022" s="2" t="str">
        <f>HLOOKUP(B3022,'Additional Data'!$F$1:$N$2,2,0)</f>
        <v>PC</v>
      </c>
    </row>
    <row r="3023" spans="1:20" ht="14.25" customHeight="1">
      <c r="A3023" s="2">
        <v>628553</v>
      </c>
      <c r="B3023" s="2" t="s">
        <v>36</v>
      </c>
      <c r="C3023" s="2" t="s">
        <v>32</v>
      </c>
      <c r="D3023" s="2" t="s">
        <v>34</v>
      </c>
      <c r="E3023" s="4">
        <v>43534.84951388889</v>
      </c>
      <c r="F3023" s="4">
        <v>43536.84951388889</v>
      </c>
      <c r="G3023" s="4">
        <v>43538.84951388889</v>
      </c>
      <c r="H3023" s="2">
        <v>76</v>
      </c>
      <c r="I3023" s="2">
        <v>107</v>
      </c>
      <c r="J3023" s="2" t="s">
        <v>41</v>
      </c>
      <c r="K3023" s="2" t="s">
        <v>58</v>
      </c>
      <c r="L3023" s="2" t="s">
        <v>35</v>
      </c>
      <c r="M3023" s="2" t="s">
        <v>71</v>
      </c>
      <c r="N3023" s="2">
        <v>-2</v>
      </c>
      <c r="O3023" s="2">
        <v>2</v>
      </c>
      <c r="P3023" s="2">
        <v>183</v>
      </c>
      <c r="Q3023" s="2" t="str">
        <f>VLOOKUP(A3023,'Additional Data'!$A$1:$D$9949,2,0)</f>
        <v>App</v>
      </c>
      <c r="R3023" s="2" t="str">
        <f>VLOOKUP(A3023,'Additional Data'!$A$1:$D$9949,4,0)</f>
        <v>Credit Card</v>
      </c>
      <c r="S3023" s="5">
        <f>VLOOKUP(A3023,'Additional Data'!$A$1:$D$9949,3,0)</f>
        <v>1981.3565080000001</v>
      </c>
      <c r="T3023" s="2" t="str">
        <f>HLOOKUP(B3023,'Additional Data'!$F$1:$N$2,2,0)</f>
        <v>Laptop</v>
      </c>
    </row>
    <row r="3024" spans="1:20" ht="14.25" customHeight="1">
      <c r="A3024" s="2">
        <v>250908</v>
      </c>
      <c r="B3024" s="2" t="s">
        <v>36</v>
      </c>
      <c r="C3024" s="2" t="s">
        <v>32</v>
      </c>
      <c r="D3024" s="2" t="s">
        <v>34</v>
      </c>
      <c r="E3024" s="4">
        <v>43534.855173611111</v>
      </c>
      <c r="F3024" s="4">
        <v>43540.855173611111</v>
      </c>
      <c r="G3024" s="4">
        <v>43538.855173611111</v>
      </c>
      <c r="H3024" s="2">
        <v>35</v>
      </c>
      <c r="I3024" s="2">
        <v>105</v>
      </c>
      <c r="J3024" s="2" t="s">
        <v>63</v>
      </c>
      <c r="K3024" s="2" t="s">
        <v>81</v>
      </c>
      <c r="L3024" s="2" t="s">
        <v>35</v>
      </c>
      <c r="M3024" s="2" t="s">
        <v>71</v>
      </c>
      <c r="N3024" s="2">
        <v>2</v>
      </c>
      <c r="O3024" s="2">
        <v>6</v>
      </c>
      <c r="P3024" s="2">
        <v>140</v>
      </c>
      <c r="Q3024" s="2" t="str">
        <f>VLOOKUP(A3024,'Additional Data'!$A$1:$D$9949,2,0)</f>
        <v>Website</v>
      </c>
      <c r="R3024" s="2" t="str">
        <f>VLOOKUP(A3024,'Additional Data'!$A$1:$D$9949,4,0)</f>
        <v>Debit Card</v>
      </c>
      <c r="S3024" s="5">
        <f>VLOOKUP(A3024,'Additional Data'!$A$1:$D$9949,3,0)</f>
        <v>2993.0656439999998</v>
      </c>
      <c r="T3024" s="2" t="str">
        <f>HLOOKUP(B3024,'Additional Data'!$F$1:$N$2,2,0)</f>
        <v>Laptop</v>
      </c>
    </row>
    <row r="3025" spans="1:20" ht="14.25" customHeight="1">
      <c r="A3025" s="2">
        <v>802150</v>
      </c>
      <c r="B3025" s="2" t="s">
        <v>48</v>
      </c>
      <c r="C3025" s="2" t="s">
        <v>41</v>
      </c>
      <c r="D3025" s="2" t="s">
        <v>34</v>
      </c>
      <c r="E3025" s="4">
        <v>43534.857465277775</v>
      </c>
      <c r="F3025" s="4">
        <v>43534.857465277775</v>
      </c>
      <c r="G3025" s="4">
        <v>43538.857465277775</v>
      </c>
      <c r="H3025" s="2">
        <v>0</v>
      </c>
      <c r="I3025" s="2">
        <v>106</v>
      </c>
      <c r="J3025" s="2" t="s">
        <v>41</v>
      </c>
      <c r="K3025" s="2" t="s">
        <v>66</v>
      </c>
      <c r="L3025" s="2" t="s">
        <v>67</v>
      </c>
      <c r="M3025" s="2" t="s">
        <v>71</v>
      </c>
      <c r="N3025" s="2">
        <v>-4</v>
      </c>
      <c r="O3025" s="2">
        <v>0</v>
      </c>
      <c r="P3025" s="2">
        <v>106</v>
      </c>
      <c r="Q3025" s="2" t="str">
        <f>VLOOKUP(A3025,'Additional Data'!$A$1:$D$9949,2,0)</f>
        <v>App</v>
      </c>
      <c r="R3025" s="2" t="str">
        <f>VLOOKUP(A3025,'Additional Data'!$A$1:$D$9949,4,0)</f>
        <v>Debit Card</v>
      </c>
      <c r="S3025" s="5">
        <f>VLOOKUP(A3025,'Additional Data'!$A$1:$D$9949,3,0)</f>
        <v>756</v>
      </c>
      <c r="T3025" s="2" t="str">
        <f>HLOOKUP(B3025,'Additional Data'!$F$1:$N$2,2,0)</f>
        <v>Gaming Console</v>
      </c>
    </row>
    <row r="3026" spans="1:20" ht="14.25" customHeight="1">
      <c r="A3026" s="2">
        <v>991544</v>
      </c>
      <c r="B3026" s="2" t="s">
        <v>36</v>
      </c>
      <c r="C3026" s="2" t="s">
        <v>41</v>
      </c>
      <c r="D3026" s="2" t="s">
        <v>34</v>
      </c>
      <c r="E3026" s="4">
        <v>43534.859201388892</v>
      </c>
      <c r="F3026" s="4">
        <v>43537.859201388892</v>
      </c>
      <c r="G3026" s="4">
        <v>43539.859201388892</v>
      </c>
      <c r="H3026" s="2">
        <v>0</v>
      </c>
      <c r="I3026" s="2">
        <v>124</v>
      </c>
      <c r="J3026" s="2" t="s">
        <v>41</v>
      </c>
      <c r="K3026" s="2" t="s">
        <v>66</v>
      </c>
      <c r="L3026" s="2" t="s">
        <v>67</v>
      </c>
      <c r="M3026" s="2" t="s">
        <v>71</v>
      </c>
      <c r="N3026" s="2">
        <v>-2</v>
      </c>
      <c r="O3026" s="2">
        <v>3</v>
      </c>
      <c r="P3026" s="2">
        <v>124</v>
      </c>
      <c r="Q3026" s="2" t="str">
        <f>VLOOKUP(A3026,'Additional Data'!$A$1:$D$9949,2,0)</f>
        <v>App</v>
      </c>
      <c r="R3026" s="2" t="str">
        <f>VLOOKUP(A3026,'Additional Data'!$A$1:$D$9949,4,0)</f>
        <v>Debit Card</v>
      </c>
      <c r="S3026" s="5">
        <f>VLOOKUP(A3026,'Additional Data'!$A$1:$D$9949,3,0)</f>
        <v>1464.9925699999999</v>
      </c>
      <c r="T3026" s="2" t="str">
        <f>HLOOKUP(B3026,'Additional Data'!$F$1:$N$2,2,0)</f>
        <v>Laptop</v>
      </c>
    </row>
    <row r="3027" spans="1:20" ht="14.25" customHeight="1">
      <c r="A3027" s="2">
        <v>410639</v>
      </c>
      <c r="B3027" s="2" t="s">
        <v>39</v>
      </c>
      <c r="C3027" s="2" t="s">
        <v>41</v>
      </c>
      <c r="D3027" s="2" t="s">
        <v>34</v>
      </c>
      <c r="E3027" s="4">
        <v>43534.861134259256</v>
      </c>
      <c r="F3027" s="4">
        <v>43536.861134259256</v>
      </c>
      <c r="G3027" s="4">
        <v>43538.861134259256</v>
      </c>
      <c r="H3027" s="2">
        <v>27</v>
      </c>
      <c r="I3027" s="2">
        <v>111</v>
      </c>
      <c r="J3027" s="2" t="s">
        <v>63</v>
      </c>
      <c r="K3027" s="2" t="s">
        <v>64</v>
      </c>
      <c r="L3027" s="2" t="s">
        <v>35</v>
      </c>
      <c r="M3027" s="2" t="s">
        <v>59</v>
      </c>
      <c r="N3027" s="2">
        <v>-2</v>
      </c>
      <c r="O3027" s="2">
        <v>2</v>
      </c>
      <c r="P3027" s="2">
        <v>138</v>
      </c>
      <c r="Q3027" s="2" t="str">
        <f>VLOOKUP(A3027,'Additional Data'!$A$1:$D$9949,2,0)</f>
        <v>App</v>
      </c>
      <c r="R3027" s="2" t="str">
        <f>VLOOKUP(A3027,'Additional Data'!$A$1:$D$9949,4,0)</f>
        <v>Credit Card</v>
      </c>
      <c r="S3027" s="5">
        <f>VLOOKUP(A3027,'Additional Data'!$A$1:$D$9949,3,0)</f>
        <v>3057.0691780000002</v>
      </c>
      <c r="T3027" s="2" t="str">
        <f>HLOOKUP(B3027,'Additional Data'!$F$1:$N$2,2,0)</f>
        <v>Mobile</v>
      </c>
    </row>
    <row r="3028" spans="1:20" ht="14.25" customHeight="1">
      <c r="A3028" s="2">
        <v>160621</v>
      </c>
      <c r="B3028" s="2" t="s">
        <v>46</v>
      </c>
      <c r="C3028" s="2" t="s">
        <v>32</v>
      </c>
      <c r="D3028" s="2" t="s">
        <v>34</v>
      </c>
      <c r="E3028" s="4">
        <v>43534.861319444448</v>
      </c>
      <c r="F3028" s="4">
        <v>43537.861319444448</v>
      </c>
      <c r="G3028" s="4">
        <v>43539.861319444448</v>
      </c>
      <c r="H3028" s="2">
        <v>27</v>
      </c>
      <c r="I3028" s="2">
        <v>107</v>
      </c>
      <c r="J3028" s="2" t="s">
        <v>60</v>
      </c>
      <c r="K3028" s="2" t="s">
        <v>61</v>
      </c>
      <c r="L3028" s="2" t="s">
        <v>35</v>
      </c>
      <c r="M3028" s="2" t="s">
        <v>59</v>
      </c>
      <c r="N3028" s="2">
        <v>-2</v>
      </c>
      <c r="O3028" s="2">
        <v>3</v>
      </c>
      <c r="P3028" s="2">
        <v>134</v>
      </c>
      <c r="Q3028" s="2" t="str">
        <f>VLOOKUP(A3028,'Additional Data'!$A$1:$D$9949,2,0)</f>
        <v>App</v>
      </c>
      <c r="R3028" s="2" t="str">
        <f>VLOOKUP(A3028,'Additional Data'!$A$1:$D$9949,4,0)</f>
        <v>Credit Card</v>
      </c>
      <c r="S3028" s="5">
        <f>VLOOKUP(A3028,'Additional Data'!$A$1:$D$9949,3,0)</f>
        <v>521.46765789999995</v>
      </c>
      <c r="T3028" s="2" t="str">
        <f>HLOOKUP(B3028,'Additional Data'!$F$1:$N$2,2,0)</f>
        <v>TV</v>
      </c>
    </row>
    <row r="3029" spans="1:20" ht="14.25" customHeight="1">
      <c r="A3029" s="2">
        <v>790666</v>
      </c>
      <c r="B3029" s="2" t="s">
        <v>39</v>
      </c>
      <c r="C3029" s="2" t="s">
        <v>32</v>
      </c>
      <c r="D3029" s="2" t="s">
        <v>34</v>
      </c>
      <c r="E3029" s="4">
        <v>43534.869108796294</v>
      </c>
      <c r="F3029" s="4">
        <v>43536.869108796294</v>
      </c>
      <c r="G3029" s="4">
        <v>43540.869108796294</v>
      </c>
      <c r="H3029" s="2">
        <v>80</v>
      </c>
      <c r="I3029" s="2">
        <v>105</v>
      </c>
      <c r="J3029" s="2" t="s">
        <v>41</v>
      </c>
      <c r="K3029" s="2" t="s">
        <v>58</v>
      </c>
      <c r="L3029" s="2" t="s">
        <v>35</v>
      </c>
      <c r="M3029" s="2" t="s">
        <v>71</v>
      </c>
      <c r="N3029" s="2">
        <v>-4</v>
      </c>
      <c r="O3029" s="2">
        <v>2</v>
      </c>
      <c r="P3029" s="2">
        <v>185</v>
      </c>
      <c r="Q3029" s="2" t="str">
        <f>VLOOKUP(A3029,'Additional Data'!$A$1:$D$9949,2,0)</f>
        <v>App</v>
      </c>
      <c r="R3029" s="2" t="str">
        <f>VLOOKUP(A3029,'Additional Data'!$A$1:$D$9949,4,0)</f>
        <v>Debit Card</v>
      </c>
      <c r="S3029" s="5">
        <f>VLOOKUP(A3029,'Additional Data'!$A$1:$D$9949,3,0)</f>
        <v>3423</v>
      </c>
      <c r="T3029" s="2" t="str">
        <f>HLOOKUP(B3029,'Additional Data'!$F$1:$N$2,2,0)</f>
        <v>Mobile</v>
      </c>
    </row>
    <row r="3030" spans="1:20" ht="14.25" customHeight="1">
      <c r="A3030" s="2">
        <v>105591</v>
      </c>
      <c r="B3030" s="2" t="s">
        <v>49</v>
      </c>
      <c r="C3030" s="2" t="s">
        <v>32</v>
      </c>
      <c r="D3030" s="2" t="s">
        <v>34</v>
      </c>
      <c r="E3030" s="4">
        <v>43534.872210648151</v>
      </c>
      <c r="F3030" s="4">
        <v>43535.872210648151</v>
      </c>
      <c r="G3030" s="4">
        <v>43538.872210648151</v>
      </c>
      <c r="H3030" s="2">
        <v>0</v>
      </c>
      <c r="I3030" s="2">
        <v>129</v>
      </c>
      <c r="J3030" s="2" t="s">
        <v>32</v>
      </c>
      <c r="K3030" s="2" t="s">
        <v>82</v>
      </c>
      <c r="L3030" s="2" t="s">
        <v>67</v>
      </c>
      <c r="M3030" s="2" t="s">
        <v>59</v>
      </c>
      <c r="N3030" s="2">
        <v>-3</v>
      </c>
      <c r="O3030" s="2">
        <v>1</v>
      </c>
      <c r="P3030" s="2">
        <v>129</v>
      </c>
      <c r="Q3030" s="2" t="str">
        <f>VLOOKUP(A3030,'Additional Data'!$A$1:$D$9949,2,0)</f>
        <v>Website</v>
      </c>
      <c r="R3030" s="2" t="str">
        <f>VLOOKUP(A3030,'Additional Data'!$A$1:$D$9949,4,0)</f>
        <v>Credit Card</v>
      </c>
      <c r="S3030" s="5">
        <f>VLOOKUP(A3030,'Additional Data'!$A$1:$D$9949,3,0)</f>
        <v>3040.7442150000002</v>
      </c>
      <c r="T3030" s="2" t="str">
        <f>HLOOKUP(B3030,'Additional Data'!$F$1:$N$2,2,0)</f>
        <v>TV</v>
      </c>
    </row>
    <row r="3031" spans="1:20" ht="14.25" customHeight="1">
      <c r="A3031" s="2">
        <v>309611</v>
      </c>
      <c r="B3031" s="2" t="s">
        <v>36</v>
      </c>
      <c r="C3031" s="2" t="s">
        <v>41</v>
      </c>
      <c r="D3031" s="2" t="s">
        <v>34</v>
      </c>
      <c r="E3031" s="4">
        <v>43534.877141203702</v>
      </c>
      <c r="F3031" s="4">
        <v>43536.877141203702</v>
      </c>
      <c r="G3031" s="4">
        <v>43541.877141203702</v>
      </c>
      <c r="H3031" s="2">
        <v>29</v>
      </c>
      <c r="I3031" s="2">
        <v>107</v>
      </c>
      <c r="J3031" s="2" t="s">
        <v>63</v>
      </c>
      <c r="K3031" s="2" t="s">
        <v>64</v>
      </c>
      <c r="L3031" s="2" t="s">
        <v>35</v>
      </c>
      <c r="M3031" s="2" t="s">
        <v>59</v>
      </c>
      <c r="N3031" s="2">
        <v>-5</v>
      </c>
      <c r="O3031" s="2">
        <v>2</v>
      </c>
      <c r="P3031" s="2">
        <v>136</v>
      </c>
      <c r="Q3031" s="2" t="str">
        <f>VLOOKUP(A3031,'Additional Data'!$A$1:$D$9949,2,0)</f>
        <v>App</v>
      </c>
      <c r="R3031" s="2" t="str">
        <f>VLOOKUP(A3031,'Additional Data'!$A$1:$D$9949,4,0)</f>
        <v>Credit Card</v>
      </c>
      <c r="S3031" s="5">
        <f>VLOOKUP(A3031,'Additional Data'!$A$1:$D$9949,3,0)</f>
        <v>2858.489932</v>
      </c>
      <c r="T3031" s="2" t="str">
        <f>HLOOKUP(B3031,'Additional Data'!$F$1:$N$2,2,0)</f>
        <v>Laptop</v>
      </c>
    </row>
    <row r="3032" spans="1:20" ht="14.25" customHeight="1">
      <c r="A3032" s="2">
        <v>316214</v>
      </c>
      <c r="B3032" s="2" t="s">
        <v>42</v>
      </c>
      <c r="C3032" s="2" t="s">
        <v>32</v>
      </c>
      <c r="D3032" s="2" t="s">
        <v>34</v>
      </c>
      <c r="E3032" s="4">
        <v>43534.877615740741</v>
      </c>
      <c r="F3032" s="4">
        <v>43540.877615740741</v>
      </c>
      <c r="G3032" s="4">
        <v>43540.877615740741</v>
      </c>
      <c r="H3032" s="2">
        <v>66</v>
      </c>
      <c r="I3032" s="2">
        <v>93</v>
      </c>
      <c r="J3032" s="2" t="s">
        <v>60</v>
      </c>
      <c r="K3032" s="2" t="s">
        <v>61</v>
      </c>
      <c r="L3032" s="2" t="s">
        <v>35</v>
      </c>
      <c r="M3032" s="2" t="s">
        <v>71</v>
      </c>
      <c r="N3032" s="2">
        <v>0</v>
      </c>
      <c r="O3032" s="2">
        <v>6</v>
      </c>
      <c r="P3032" s="2">
        <v>159</v>
      </c>
      <c r="Q3032" s="2" t="str">
        <f>VLOOKUP(A3032,'Additional Data'!$A$1:$D$9949,2,0)</f>
        <v>App</v>
      </c>
      <c r="R3032" s="2" t="str">
        <f>VLOOKUP(A3032,'Additional Data'!$A$1:$D$9949,4,0)</f>
        <v>Debit Card</v>
      </c>
      <c r="S3032" s="5">
        <f>VLOOKUP(A3032,'Additional Data'!$A$1:$D$9949,3,0)</f>
        <v>3086.4235279999998</v>
      </c>
      <c r="T3032" s="2" t="str">
        <f>HLOOKUP(B3032,'Additional Data'!$F$1:$N$2,2,0)</f>
        <v>TV</v>
      </c>
    </row>
    <row r="3033" spans="1:20" ht="14.25" customHeight="1">
      <c r="A3033" s="2">
        <v>945112</v>
      </c>
      <c r="B3033" s="2" t="s">
        <v>36</v>
      </c>
      <c r="C3033" s="2" t="s">
        <v>41</v>
      </c>
      <c r="D3033" s="2" t="s">
        <v>34</v>
      </c>
      <c r="E3033" s="4">
        <v>43534.87903935185</v>
      </c>
      <c r="F3033" s="4">
        <v>43536.87903935185</v>
      </c>
      <c r="G3033" s="4">
        <v>43538.87903935185</v>
      </c>
      <c r="H3033" s="2">
        <v>29</v>
      </c>
      <c r="I3033" s="2">
        <v>129</v>
      </c>
      <c r="J3033" s="2" t="s">
        <v>32</v>
      </c>
      <c r="K3033" s="2" t="s">
        <v>70</v>
      </c>
      <c r="L3033" s="2" t="s">
        <v>35</v>
      </c>
      <c r="M3033" s="2" t="s">
        <v>71</v>
      </c>
      <c r="N3033" s="2">
        <v>-2</v>
      </c>
      <c r="O3033" s="2">
        <v>2</v>
      </c>
      <c r="P3033" s="2">
        <v>158</v>
      </c>
      <c r="Q3033" s="2" t="str">
        <f>VLOOKUP(A3033,'Additional Data'!$A$1:$D$9949,2,0)</f>
        <v>App</v>
      </c>
      <c r="R3033" s="2" t="str">
        <f>VLOOKUP(A3033,'Additional Data'!$A$1:$D$9949,4,0)</f>
        <v>Debit Card</v>
      </c>
      <c r="S3033" s="5">
        <f>VLOOKUP(A3033,'Additional Data'!$A$1:$D$9949,3,0)</f>
        <v>2004</v>
      </c>
      <c r="T3033" s="2" t="str">
        <f>HLOOKUP(B3033,'Additional Data'!$F$1:$N$2,2,0)</f>
        <v>Laptop</v>
      </c>
    </row>
    <row r="3034" spans="1:20" ht="14.25" customHeight="1">
      <c r="A3034" s="2">
        <v>752682</v>
      </c>
      <c r="B3034" s="2" t="s">
        <v>47</v>
      </c>
      <c r="C3034" s="2" t="s">
        <v>32</v>
      </c>
      <c r="D3034" s="2" t="s">
        <v>34</v>
      </c>
      <c r="E3034" s="4">
        <v>43534.884085648147</v>
      </c>
      <c r="F3034" s="4">
        <v>43538.884085648147</v>
      </c>
      <c r="G3034" s="4">
        <v>43539.884085648147</v>
      </c>
      <c r="H3034" s="2">
        <v>49</v>
      </c>
      <c r="I3034" s="2">
        <v>114</v>
      </c>
      <c r="J3034" s="2" t="s">
        <v>63</v>
      </c>
      <c r="K3034" s="2" t="s">
        <v>81</v>
      </c>
      <c r="L3034" s="2" t="s">
        <v>35</v>
      </c>
      <c r="M3034" s="2" t="s">
        <v>59</v>
      </c>
      <c r="N3034" s="2">
        <v>-1</v>
      </c>
      <c r="O3034" s="2">
        <v>4</v>
      </c>
      <c r="P3034" s="2">
        <v>163</v>
      </c>
      <c r="Q3034" s="2" t="str">
        <f>VLOOKUP(A3034,'Additional Data'!$A$1:$D$9949,2,0)</f>
        <v>Website</v>
      </c>
      <c r="R3034" s="2" t="str">
        <f>VLOOKUP(A3034,'Additional Data'!$A$1:$D$9949,4,0)</f>
        <v>Debit Card</v>
      </c>
      <c r="S3034" s="5">
        <f>VLOOKUP(A3034,'Additional Data'!$A$1:$D$9949,3,0)</f>
        <v>3582.6176519999999</v>
      </c>
      <c r="T3034" s="2" t="str">
        <f>HLOOKUP(B3034,'Additional Data'!$F$1:$N$2,2,0)</f>
        <v>Tablet</v>
      </c>
    </row>
    <row r="3035" spans="1:20" ht="14.25" customHeight="1">
      <c r="A3035" s="2">
        <v>45239</v>
      </c>
      <c r="B3035" s="2" t="s">
        <v>46</v>
      </c>
      <c r="C3035" s="2" t="s">
        <v>32</v>
      </c>
      <c r="D3035" s="2" t="s">
        <v>34</v>
      </c>
      <c r="E3035" s="4">
        <v>43534.884351851855</v>
      </c>
      <c r="F3035" s="4">
        <v>43537.884351851855</v>
      </c>
      <c r="G3035" s="4">
        <v>43537.884351851855</v>
      </c>
      <c r="H3035" s="2">
        <v>45</v>
      </c>
      <c r="I3035" s="2">
        <v>112</v>
      </c>
      <c r="J3035" s="2" t="s">
        <v>60</v>
      </c>
      <c r="K3035" s="2" t="s">
        <v>61</v>
      </c>
      <c r="L3035" s="2" t="s">
        <v>35</v>
      </c>
      <c r="M3035" s="2" t="s">
        <v>59</v>
      </c>
      <c r="N3035" s="2">
        <v>0</v>
      </c>
      <c r="O3035" s="2">
        <v>3</v>
      </c>
      <c r="P3035" s="2">
        <v>157</v>
      </c>
      <c r="Q3035" s="2" t="str">
        <f>VLOOKUP(A3035,'Additional Data'!$A$1:$D$9949,2,0)</f>
        <v>App</v>
      </c>
      <c r="R3035" s="2" t="str">
        <f>VLOOKUP(A3035,'Additional Data'!$A$1:$D$9949,4,0)</f>
        <v>Credit Card</v>
      </c>
      <c r="S3035" s="5">
        <f>VLOOKUP(A3035,'Additional Data'!$A$1:$D$9949,3,0)</f>
        <v>2158.746337</v>
      </c>
      <c r="T3035" s="2" t="str">
        <f>HLOOKUP(B3035,'Additional Data'!$F$1:$N$2,2,0)</f>
        <v>TV</v>
      </c>
    </row>
    <row r="3036" spans="1:20" ht="14.25" customHeight="1">
      <c r="A3036" s="2">
        <v>356597</v>
      </c>
      <c r="B3036" s="2" t="s">
        <v>30</v>
      </c>
      <c r="C3036" s="2" t="s">
        <v>32</v>
      </c>
      <c r="D3036" s="2" t="s">
        <v>34</v>
      </c>
      <c r="E3036" s="4">
        <v>43534.885358796295</v>
      </c>
      <c r="F3036" s="4">
        <v>43537.885358796295</v>
      </c>
      <c r="G3036" s="4">
        <v>43541.885358796295</v>
      </c>
      <c r="H3036" s="2">
        <v>26</v>
      </c>
      <c r="I3036" s="2">
        <v>127</v>
      </c>
      <c r="J3036" s="2" t="s">
        <v>41</v>
      </c>
      <c r="K3036" s="2" t="s">
        <v>58</v>
      </c>
      <c r="L3036" s="2" t="s">
        <v>35</v>
      </c>
      <c r="M3036" s="2" t="s">
        <v>59</v>
      </c>
      <c r="N3036" s="2">
        <v>-4</v>
      </c>
      <c r="O3036" s="2">
        <v>3</v>
      </c>
      <c r="P3036" s="2">
        <v>153</v>
      </c>
      <c r="Q3036" s="2" t="str">
        <f>VLOOKUP(A3036,'Additional Data'!$A$1:$D$9949,2,0)</f>
        <v>App</v>
      </c>
      <c r="R3036" s="2" t="str">
        <f>VLOOKUP(A3036,'Additional Data'!$A$1:$D$9949,4,0)</f>
        <v>Credit Card</v>
      </c>
      <c r="S3036" s="5">
        <f>VLOOKUP(A3036,'Additional Data'!$A$1:$D$9949,3,0)</f>
        <v>2296</v>
      </c>
      <c r="T3036" s="2" t="str">
        <f>HLOOKUP(B3036,'Additional Data'!$F$1:$N$2,2,0)</f>
        <v>PC</v>
      </c>
    </row>
    <row r="3037" spans="1:20" ht="14.25" customHeight="1">
      <c r="A3037" s="2">
        <v>609373</v>
      </c>
      <c r="B3037" s="2" t="s">
        <v>39</v>
      </c>
      <c r="C3037" s="2" t="s">
        <v>32</v>
      </c>
      <c r="D3037" s="2" t="s">
        <v>34</v>
      </c>
      <c r="E3037" s="4">
        <v>43534.88789351852</v>
      </c>
      <c r="F3037" s="4">
        <v>43536.88789351852</v>
      </c>
      <c r="G3037" s="4">
        <v>43537.88789351852</v>
      </c>
      <c r="H3037" s="2">
        <v>75</v>
      </c>
      <c r="I3037" s="2">
        <v>85</v>
      </c>
      <c r="J3037" s="2" t="s">
        <v>60</v>
      </c>
      <c r="K3037" s="2" t="s">
        <v>61</v>
      </c>
      <c r="L3037" s="2" t="s">
        <v>35</v>
      </c>
      <c r="M3037" s="2" t="s">
        <v>71</v>
      </c>
      <c r="N3037" s="2">
        <v>-1</v>
      </c>
      <c r="O3037" s="2">
        <v>2</v>
      </c>
      <c r="P3037" s="2">
        <v>160</v>
      </c>
      <c r="Q3037" s="2" t="str">
        <f>VLOOKUP(A3037,'Additional Data'!$A$1:$D$9949,2,0)</f>
        <v>App</v>
      </c>
      <c r="R3037" s="2" t="str">
        <f>VLOOKUP(A3037,'Additional Data'!$A$1:$D$9949,4,0)</f>
        <v>Credit Card</v>
      </c>
      <c r="S3037" s="5">
        <f>VLOOKUP(A3037,'Additional Data'!$A$1:$D$9949,3,0)</f>
        <v>1932.724802</v>
      </c>
      <c r="T3037" s="2" t="str">
        <f>HLOOKUP(B3037,'Additional Data'!$F$1:$N$2,2,0)</f>
        <v>Mobile</v>
      </c>
    </row>
    <row r="3038" spans="1:20" ht="14.25" customHeight="1">
      <c r="A3038" s="2">
        <v>222741</v>
      </c>
      <c r="B3038" s="2" t="s">
        <v>49</v>
      </c>
      <c r="C3038" s="2" t="s">
        <v>32</v>
      </c>
      <c r="D3038" s="2" t="s">
        <v>34</v>
      </c>
      <c r="E3038" s="4">
        <v>43534.891006944446</v>
      </c>
      <c r="F3038" s="4">
        <v>43539.891006944446</v>
      </c>
      <c r="G3038" s="4">
        <v>43540.891006944446</v>
      </c>
      <c r="H3038" s="2">
        <v>0</v>
      </c>
      <c r="I3038" s="2">
        <v>126</v>
      </c>
      <c r="J3038" s="2" t="s">
        <v>32</v>
      </c>
      <c r="K3038" s="2" t="s">
        <v>82</v>
      </c>
      <c r="L3038" s="2" t="s">
        <v>67</v>
      </c>
      <c r="M3038" s="2" t="s">
        <v>59</v>
      </c>
      <c r="N3038" s="2">
        <v>-1</v>
      </c>
      <c r="O3038" s="2">
        <v>5</v>
      </c>
      <c r="P3038" s="2">
        <v>126</v>
      </c>
      <c r="Q3038" s="2" t="str">
        <f>VLOOKUP(A3038,'Additional Data'!$A$1:$D$9949,2,0)</f>
        <v>Website</v>
      </c>
      <c r="R3038" s="2" t="str">
        <f>VLOOKUP(A3038,'Additional Data'!$A$1:$D$9949,4,0)</f>
        <v>Credit Card</v>
      </c>
      <c r="S3038" s="5">
        <f>VLOOKUP(A3038,'Additional Data'!$A$1:$D$9949,3,0)</f>
        <v>1088.1228390000001</v>
      </c>
      <c r="T3038" s="2" t="str">
        <f>HLOOKUP(B3038,'Additional Data'!$F$1:$N$2,2,0)</f>
        <v>TV</v>
      </c>
    </row>
    <row r="3039" spans="1:20" ht="14.25" customHeight="1">
      <c r="A3039" s="2">
        <v>376352</v>
      </c>
      <c r="B3039" s="2" t="s">
        <v>39</v>
      </c>
      <c r="C3039" s="2" t="s">
        <v>32</v>
      </c>
      <c r="D3039" s="2" t="s">
        <v>34</v>
      </c>
      <c r="E3039" s="4">
        <v>43534.89435185185</v>
      </c>
      <c r="F3039" s="4">
        <v>43539.89435185185</v>
      </c>
      <c r="G3039" s="4">
        <v>43538.89435185185</v>
      </c>
      <c r="H3039" s="2">
        <v>0</v>
      </c>
      <c r="I3039" s="2">
        <v>126</v>
      </c>
      <c r="J3039" s="2" t="s">
        <v>32</v>
      </c>
      <c r="K3039" s="2" t="s">
        <v>82</v>
      </c>
      <c r="L3039" s="2" t="s">
        <v>67</v>
      </c>
      <c r="M3039" s="2" t="s">
        <v>71</v>
      </c>
      <c r="N3039" s="2">
        <v>1</v>
      </c>
      <c r="O3039" s="2">
        <v>5</v>
      </c>
      <c r="P3039" s="2">
        <v>126</v>
      </c>
      <c r="Q3039" s="2" t="str">
        <f>VLOOKUP(A3039,'Additional Data'!$A$1:$D$9949,2,0)</f>
        <v>App</v>
      </c>
      <c r="R3039" s="2" t="str">
        <f>VLOOKUP(A3039,'Additional Data'!$A$1:$D$9949,4,0)</f>
        <v>Debit Card</v>
      </c>
      <c r="S3039" s="5">
        <f>VLOOKUP(A3039,'Additional Data'!$A$1:$D$9949,3,0)</f>
        <v>1273.1725739999999</v>
      </c>
      <c r="T3039" s="2" t="str">
        <f>HLOOKUP(B3039,'Additional Data'!$F$1:$N$2,2,0)</f>
        <v>Mobile</v>
      </c>
    </row>
    <row r="3040" spans="1:20" ht="14.25" customHeight="1">
      <c r="A3040" s="2">
        <v>445867</v>
      </c>
      <c r="B3040" s="2" t="s">
        <v>36</v>
      </c>
      <c r="C3040" s="2" t="s">
        <v>32</v>
      </c>
      <c r="D3040" s="2" t="s">
        <v>34</v>
      </c>
      <c r="E3040" s="4">
        <v>43534.897291666668</v>
      </c>
      <c r="F3040" s="4">
        <v>43536.897291666668</v>
      </c>
      <c r="G3040" s="4">
        <v>43541.897291666668</v>
      </c>
      <c r="H3040" s="2">
        <v>89</v>
      </c>
      <c r="I3040" s="2">
        <v>109</v>
      </c>
      <c r="J3040" s="2" t="s">
        <v>41</v>
      </c>
      <c r="K3040" s="2" t="s">
        <v>58</v>
      </c>
      <c r="L3040" s="2" t="s">
        <v>35</v>
      </c>
      <c r="M3040" s="2" t="s">
        <v>71</v>
      </c>
      <c r="N3040" s="2">
        <v>-5</v>
      </c>
      <c r="O3040" s="2">
        <v>2</v>
      </c>
      <c r="P3040" s="2">
        <v>198</v>
      </c>
      <c r="Q3040" s="2" t="str">
        <f>VLOOKUP(A3040,'Additional Data'!$A$1:$D$9949,2,0)</f>
        <v>App</v>
      </c>
      <c r="R3040" s="2" t="str">
        <f>VLOOKUP(A3040,'Additional Data'!$A$1:$D$9949,4,0)</f>
        <v>Credit Card</v>
      </c>
      <c r="S3040" s="5">
        <f>VLOOKUP(A3040,'Additional Data'!$A$1:$D$9949,3,0)</f>
        <v>3705.042312</v>
      </c>
      <c r="T3040" s="2" t="str">
        <f>HLOOKUP(B3040,'Additional Data'!$F$1:$N$2,2,0)</f>
        <v>Laptop</v>
      </c>
    </row>
    <row r="3041" spans="1:20" ht="14.25" customHeight="1">
      <c r="A3041" s="2">
        <v>178248</v>
      </c>
      <c r="B3041" s="2" t="s">
        <v>47</v>
      </c>
      <c r="C3041" s="2" t="s">
        <v>41</v>
      </c>
      <c r="D3041" s="2" t="s">
        <v>34</v>
      </c>
      <c r="E3041" s="4">
        <v>43534.897523148145</v>
      </c>
      <c r="F3041" s="4">
        <v>43538.897523148145</v>
      </c>
      <c r="G3041" s="4">
        <v>43538.897523148145</v>
      </c>
      <c r="H3041" s="2">
        <v>0</v>
      </c>
      <c r="I3041" s="2">
        <v>121</v>
      </c>
      <c r="J3041" s="2" t="s">
        <v>41</v>
      </c>
      <c r="K3041" s="2" t="s">
        <v>66</v>
      </c>
      <c r="L3041" s="2" t="s">
        <v>67</v>
      </c>
      <c r="M3041" s="2" t="s">
        <v>71</v>
      </c>
      <c r="N3041" s="2">
        <v>0</v>
      </c>
      <c r="O3041" s="2">
        <v>4</v>
      </c>
      <c r="P3041" s="2">
        <v>121</v>
      </c>
      <c r="Q3041" s="2" t="str">
        <f>VLOOKUP(A3041,'Additional Data'!$A$1:$D$9949,2,0)</f>
        <v>Website</v>
      </c>
      <c r="R3041" s="2" t="str">
        <f>VLOOKUP(A3041,'Additional Data'!$A$1:$D$9949,4,0)</f>
        <v>Debit Card</v>
      </c>
      <c r="S3041" s="5">
        <f>VLOOKUP(A3041,'Additional Data'!$A$1:$D$9949,3,0)</f>
        <v>1455.096031</v>
      </c>
      <c r="T3041" s="2" t="str">
        <f>HLOOKUP(B3041,'Additional Data'!$F$1:$N$2,2,0)</f>
        <v>Tablet</v>
      </c>
    </row>
    <row r="3042" spans="1:20" ht="14.25" customHeight="1">
      <c r="A3042" s="2">
        <v>476171</v>
      </c>
      <c r="B3042" s="2" t="s">
        <v>36</v>
      </c>
      <c r="C3042" s="2" t="s">
        <v>32</v>
      </c>
      <c r="D3042" s="2" t="s">
        <v>34</v>
      </c>
      <c r="E3042" s="4">
        <v>43534.901342592595</v>
      </c>
      <c r="F3042" s="4">
        <v>43541.901342592595</v>
      </c>
      <c r="G3042" s="4">
        <v>43539.901342592595</v>
      </c>
      <c r="H3042" s="2">
        <v>79</v>
      </c>
      <c r="I3042" s="2">
        <v>101</v>
      </c>
      <c r="J3042" s="2" t="s">
        <v>73</v>
      </c>
      <c r="K3042" s="2" t="s">
        <v>74</v>
      </c>
      <c r="L3042" s="2" t="s">
        <v>35</v>
      </c>
      <c r="M3042" s="2" t="s">
        <v>71</v>
      </c>
      <c r="N3042" s="2">
        <v>2</v>
      </c>
      <c r="O3042" s="2">
        <v>7</v>
      </c>
      <c r="P3042" s="2">
        <v>180</v>
      </c>
      <c r="Q3042" s="2" t="str">
        <f>VLOOKUP(A3042,'Additional Data'!$A$1:$D$9949,2,0)</f>
        <v>App</v>
      </c>
      <c r="R3042" s="2" t="str">
        <f>VLOOKUP(A3042,'Additional Data'!$A$1:$D$9949,4,0)</f>
        <v>Credit Card</v>
      </c>
      <c r="S3042" s="5">
        <f>VLOOKUP(A3042,'Additional Data'!$A$1:$D$9949,3,0)</f>
        <v>2888</v>
      </c>
      <c r="T3042" s="2" t="str">
        <f>HLOOKUP(B3042,'Additional Data'!$F$1:$N$2,2,0)</f>
        <v>Laptop</v>
      </c>
    </row>
    <row r="3043" spans="1:20" ht="14.25" customHeight="1">
      <c r="A3043" s="2">
        <v>615847</v>
      </c>
      <c r="B3043" s="2" t="s">
        <v>39</v>
      </c>
      <c r="C3043" s="2" t="s">
        <v>41</v>
      </c>
      <c r="D3043" s="2" t="s">
        <v>34</v>
      </c>
      <c r="E3043" s="4">
        <v>43534.904629629629</v>
      </c>
      <c r="F3043" s="4">
        <v>43540.904629629629</v>
      </c>
      <c r="G3043" s="4">
        <v>43538.904629629629</v>
      </c>
      <c r="H3043" s="2">
        <v>0</v>
      </c>
      <c r="I3043" s="2">
        <v>129</v>
      </c>
      <c r="J3043" s="2" t="s">
        <v>41</v>
      </c>
      <c r="K3043" s="2" t="s">
        <v>66</v>
      </c>
      <c r="L3043" s="2" t="s">
        <v>67</v>
      </c>
      <c r="M3043" s="2" t="s">
        <v>59</v>
      </c>
      <c r="N3043" s="2">
        <v>2</v>
      </c>
      <c r="O3043" s="2">
        <v>6</v>
      </c>
      <c r="P3043" s="2">
        <v>129</v>
      </c>
      <c r="Q3043" s="2" t="str">
        <f>VLOOKUP(A3043,'Additional Data'!$A$1:$D$9949,2,0)</f>
        <v>App</v>
      </c>
      <c r="R3043" s="2" t="str">
        <f>VLOOKUP(A3043,'Additional Data'!$A$1:$D$9949,4,0)</f>
        <v>Credit Card</v>
      </c>
      <c r="S3043" s="5">
        <f>VLOOKUP(A3043,'Additional Data'!$A$1:$D$9949,3,0)</f>
        <v>1971.086413</v>
      </c>
      <c r="T3043" s="2" t="str">
        <f>HLOOKUP(B3043,'Additional Data'!$F$1:$N$2,2,0)</f>
        <v>Mobile</v>
      </c>
    </row>
    <row r="3044" spans="1:20" ht="14.25" customHeight="1">
      <c r="A3044" s="2">
        <v>821953</v>
      </c>
      <c r="B3044" s="2" t="s">
        <v>39</v>
      </c>
      <c r="C3044" s="2" t="s">
        <v>32</v>
      </c>
      <c r="D3044" s="2" t="s">
        <v>34</v>
      </c>
      <c r="E3044" s="4">
        <v>43534.914583333331</v>
      </c>
      <c r="F3044" s="4">
        <v>43543.914583333331</v>
      </c>
      <c r="G3044" s="4">
        <v>43540.914583333331</v>
      </c>
      <c r="H3044" s="2">
        <v>42</v>
      </c>
      <c r="I3044" s="2">
        <v>110</v>
      </c>
      <c r="J3044" s="2" t="s">
        <v>60</v>
      </c>
      <c r="K3044" s="2" t="s">
        <v>61</v>
      </c>
      <c r="L3044" s="2" t="s">
        <v>35</v>
      </c>
      <c r="M3044" s="2" t="s">
        <v>59</v>
      </c>
      <c r="N3044" s="2">
        <v>3</v>
      </c>
      <c r="O3044" s="2">
        <v>9</v>
      </c>
      <c r="P3044" s="2">
        <v>152</v>
      </c>
      <c r="Q3044" s="2" t="str">
        <f>VLOOKUP(A3044,'Additional Data'!$A$1:$D$9949,2,0)</f>
        <v>App</v>
      </c>
      <c r="R3044" s="2" t="str">
        <f>VLOOKUP(A3044,'Additional Data'!$A$1:$D$9949,4,0)</f>
        <v>Credit Card</v>
      </c>
      <c r="S3044" s="5">
        <f>VLOOKUP(A3044,'Additional Data'!$A$1:$D$9949,3,0)</f>
        <v>2575.79873</v>
      </c>
      <c r="T3044" s="2" t="str">
        <f>HLOOKUP(B3044,'Additional Data'!$F$1:$N$2,2,0)</f>
        <v>Mobile</v>
      </c>
    </row>
    <row r="3045" spans="1:20" ht="14.25" customHeight="1">
      <c r="A3045" s="2">
        <v>189272</v>
      </c>
      <c r="B3045" s="2" t="s">
        <v>36</v>
      </c>
      <c r="C3045" s="2" t="s">
        <v>32</v>
      </c>
      <c r="D3045" s="2" t="s">
        <v>34</v>
      </c>
      <c r="E3045" s="4">
        <v>43534.919421296298</v>
      </c>
      <c r="F3045" s="4">
        <v>43540.919421296298</v>
      </c>
      <c r="G3045" s="4">
        <v>43541.919421296298</v>
      </c>
      <c r="H3045" s="2">
        <v>71</v>
      </c>
      <c r="I3045" s="2">
        <v>104</v>
      </c>
      <c r="J3045" s="2" t="s">
        <v>41</v>
      </c>
      <c r="K3045" s="2" t="s">
        <v>58</v>
      </c>
      <c r="L3045" s="2" t="s">
        <v>35</v>
      </c>
      <c r="M3045" s="2" t="s">
        <v>71</v>
      </c>
      <c r="N3045" s="2">
        <v>-1</v>
      </c>
      <c r="O3045" s="2">
        <v>6</v>
      </c>
      <c r="P3045" s="2">
        <v>175</v>
      </c>
      <c r="Q3045" s="2" t="str">
        <f>VLOOKUP(A3045,'Additional Data'!$A$1:$D$9949,2,0)</f>
        <v>App</v>
      </c>
      <c r="R3045" s="2" t="str">
        <f>VLOOKUP(A3045,'Additional Data'!$A$1:$D$9949,4,0)</f>
        <v>Debit Card</v>
      </c>
      <c r="S3045" s="5">
        <f>VLOOKUP(A3045,'Additional Data'!$A$1:$D$9949,3,0)</f>
        <v>1956.51928</v>
      </c>
      <c r="T3045" s="2" t="str">
        <f>HLOOKUP(B3045,'Additional Data'!$F$1:$N$2,2,0)</f>
        <v>Laptop</v>
      </c>
    </row>
    <row r="3046" spans="1:20" ht="14.25" customHeight="1">
      <c r="A3046" s="2">
        <v>563812</v>
      </c>
      <c r="B3046" s="2" t="s">
        <v>42</v>
      </c>
      <c r="C3046" s="2" t="s">
        <v>41</v>
      </c>
      <c r="D3046" s="2" t="s">
        <v>34</v>
      </c>
      <c r="E3046" s="4">
        <v>43534.920555555553</v>
      </c>
      <c r="F3046" s="4">
        <v>43537.920555555553</v>
      </c>
      <c r="G3046" s="4">
        <v>43541.920555555553</v>
      </c>
      <c r="H3046" s="2">
        <v>37</v>
      </c>
      <c r="I3046" s="2">
        <v>107</v>
      </c>
      <c r="J3046" s="2" t="s">
        <v>63</v>
      </c>
      <c r="K3046" s="2" t="s">
        <v>64</v>
      </c>
      <c r="L3046" s="2" t="s">
        <v>35</v>
      </c>
      <c r="M3046" s="2" t="s">
        <v>71</v>
      </c>
      <c r="N3046" s="2">
        <v>-4</v>
      </c>
      <c r="O3046" s="2">
        <v>3</v>
      </c>
      <c r="P3046" s="2">
        <v>144</v>
      </c>
      <c r="Q3046" s="2" t="str">
        <f>VLOOKUP(A3046,'Additional Data'!$A$1:$D$9949,2,0)</f>
        <v>App</v>
      </c>
      <c r="R3046" s="2" t="str">
        <f>VLOOKUP(A3046,'Additional Data'!$A$1:$D$9949,4,0)</f>
        <v>Debit Card</v>
      </c>
      <c r="S3046" s="5">
        <f>VLOOKUP(A3046,'Additional Data'!$A$1:$D$9949,3,0)</f>
        <v>1591.9566500000001</v>
      </c>
      <c r="T3046" s="2" t="str">
        <f>HLOOKUP(B3046,'Additional Data'!$F$1:$N$2,2,0)</f>
        <v>TV</v>
      </c>
    </row>
    <row r="3047" spans="1:20" ht="14.25" customHeight="1">
      <c r="A3047" s="2">
        <v>501750</v>
      </c>
      <c r="B3047" s="2" t="s">
        <v>39</v>
      </c>
      <c r="C3047" s="2" t="s">
        <v>41</v>
      </c>
      <c r="D3047" s="2" t="s">
        <v>34</v>
      </c>
      <c r="E3047" s="4">
        <v>43534.922002314815</v>
      </c>
      <c r="F3047" s="4">
        <v>43540.922002314815</v>
      </c>
      <c r="G3047" s="4">
        <v>43537.922002314815</v>
      </c>
      <c r="H3047" s="2">
        <v>60</v>
      </c>
      <c r="I3047" s="2">
        <v>110</v>
      </c>
      <c r="J3047" s="2" t="s">
        <v>32</v>
      </c>
      <c r="K3047" s="2" t="s">
        <v>70</v>
      </c>
      <c r="L3047" s="2" t="s">
        <v>35</v>
      </c>
      <c r="M3047" s="2" t="s">
        <v>71</v>
      </c>
      <c r="N3047" s="2">
        <v>3</v>
      </c>
      <c r="O3047" s="2">
        <v>6</v>
      </c>
      <c r="P3047" s="2">
        <v>170</v>
      </c>
      <c r="Q3047" s="2" t="str">
        <f>VLOOKUP(A3047,'Additional Data'!$A$1:$D$9949,2,0)</f>
        <v>Website</v>
      </c>
      <c r="R3047" s="2" t="str">
        <f>VLOOKUP(A3047,'Additional Data'!$A$1:$D$9949,4,0)</f>
        <v>Debit Card</v>
      </c>
      <c r="S3047" s="5">
        <f>VLOOKUP(A3047,'Additional Data'!$A$1:$D$9949,3,0)</f>
        <v>803</v>
      </c>
      <c r="T3047" s="2" t="str">
        <f>HLOOKUP(B3047,'Additional Data'!$F$1:$N$2,2,0)</f>
        <v>Mobile</v>
      </c>
    </row>
    <row r="3048" spans="1:20" ht="14.25" customHeight="1">
      <c r="A3048" s="2">
        <v>228863</v>
      </c>
      <c r="B3048" s="2" t="s">
        <v>46</v>
      </c>
      <c r="C3048" s="2" t="s">
        <v>32</v>
      </c>
      <c r="D3048" s="2" t="s">
        <v>34</v>
      </c>
      <c r="E3048" s="4">
        <v>43534.925347222219</v>
      </c>
      <c r="F3048" s="4">
        <v>43536.925347222219</v>
      </c>
      <c r="G3048" s="4">
        <v>43539.925347222219</v>
      </c>
      <c r="H3048" s="2">
        <v>65</v>
      </c>
      <c r="I3048" s="2">
        <v>93</v>
      </c>
      <c r="J3048" s="2" t="s">
        <v>60</v>
      </c>
      <c r="K3048" s="2" t="s">
        <v>61</v>
      </c>
      <c r="L3048" s="2" t="s">
        <v>35</v>
      </c>
      <c r="M3048" s="2" t="s">
        <v>71</v>
      </c>
      <c r="N3048" s="2">
        <v>-3</v>
      </c>
      <c r="O3048" s="2">
        <v>2</v>
      </c>
      <c r="P3048" s="2">
        <v>158</v>
      </c>
      <c r="Q3048" s="2" t="str">
        <f>VLOOKUP(A3048,'Additional Data'!$A$1:$D$9949,2,0)</f>
        <v>App</v>
      </c>
      <c r="R3048" s="2" t="str">
        <f>VLOOKUP(A3048,'Additional Data'!$A$1:$D$9949,4,0)</f>
        <v>Credit Card</v>
      </c>
      <c r="S3048" s="5">
        <f>VLOOKUP(A3048,'Additional Data'!$A$1:$D$9949,3,0)</f>
        <v>2994.568538</v>
      </c>
      <c r="T3048" s="2" t="str">
        <f>HLOOKUP(B3048,'Additional Data'!$F$1:$N$2,2,0)</f>
        <v>TV</v>
      </c>
    </row>
    <row r="3049" spans="1:20" ht="14.25" customHeight="1">
      <c r="A3049" s="2">
        <v>987529</v>
      </c>
      <c r="B3049" s="2" t="s">
        <v>47</v>
      </c>
      <c r="C3049" s="2" t="s">
        <v>32</v>
      </c>
      <c r="D3049" s="2" t="s">
        <v>34</v>
      </c>
      <c r="E3049" s="4">
        <v>43534.926192129627</v>
      </c>
      <c r="F3049" s="4">
        <v>43540.926192129627</v>
      </c>
      <c r="G3049" s="4">
        <v>43540.926192129627</v>
      </c>
      <c r="H3049" s="2">
        <v>48</v>
      </c>
      <c r="I3049" s="2">
        <v>106</v>
      </c>
      <c r="J3049" s="2" t="s">
        <v>60</v>
      </c>
      <c r="K3049" s="2" t="s">
        <v>61</v>
      </c>
      <c r="L3049" s="2" t="s">
        <v>35</v>
      </c>
      <c r="M3049" s="2" t="s">
        <v>59</v>
      </c>
      <c r="N3049" s="2">
        <v>0</v>
      </c>
      <c r="O3049" s="2">
        <v>6</v>
      </c>
      <c r="P3049" s="2">
        <v>154</v>
      </c>
      <c r="Q3049" s="2" t="str">
        <f>VLOOKUP(A3049,'Additional Data'!$A$1:$D$9949,2,0)</f>
        <v>App</v>
      </c>
      <c r="R3049" s="2" t="str">
        <f>VLOOKUP(A3049,'Additional Data'!$A$1:$D$9949,4,0)</f>
        <v>Credit Card</v>
      </c>
      <c r="S3049" s="5">
        <f>VLOOKUP(A3049,'Additional Data'!$A$1:$D$9949,3,0)</f>
        <v>3068.1022269999999</v>
      </c>
      <c r="T3049" s="2" t="str">
        <f>HLOOKUP(B3049,'Additional Data'!$F$1:$N$2,2,0)</f>
        <v>Tablet</v>
      </c>
    </row>
    <row r="3050" spans="1:20" ht="14.25" customHeight="1">
      <c r="A3050" s="2">
        <v>577234</v>
      </c>
      <c r="B3050" s="2" t="s">
        <v>36</v>
      </c>
      <c r="C3050" s="2" t="s">
        <v>32</v>
      </c>
      <c r="D3050" s="2" t="s">
        <v>34</v>
      </c>
      <c r="E3050" s="4">
        <v>43534.930995370371</v>
      </c>
      <c r="F3050" s="4">
        <v>43540.930995370371</v>
      </c>
      <c r="G3050" s="4">
        <v>43541.930995370371</v>
      </c>
      <c r="H3050" s="2">
        <v>40</v>
      </c>
      <c r="I3050" s="2">
        <v>112</v>
      </c>
      <c r="J3050" s="2" t="s">
        <v>63</v>
      </c>
      <c r="K3050" s="2" t="s">
        <v>81</v>
      </c>
      <c r="L3050" s="2" t="s">
        <v>35</v>
      </c>
      <c r="M3050" s="2" t="s">
        <v>59</v>
      </c>
      <c r="N3050" s="2">
        <v>-1</v>
      </c>
      <c r="O3050" s="2">
        <v>6</v>
      </c>
      <c r="P3050" s="2">
        <v>152</v>
      </c>
      <c r="Q3050" s="2" t="str">
        <f>VLOOKUP(A3050,'Additional Data'!$A$1:$D$9949,2,0)</f>
        <v>App</v>
      </c>
      <c r="R3050" s="2" t="str">
        <f>VLOOKUP(A3050,'Additional Data'!$A$1:$D$9949,4,0)</f>
        <v>Debit Card</v>
      </c>
      <c r="S3050" s="5">
        <f>VLOOKUP(A3050,'Additional Data'!$A$1:$D$9949,3,0)</f>
        <v>2802.391936</v>
      </c>
      <c r="T3050" s="2" t="str">
        <f>HLOOKUP(B3050,'Additional Data'!$F$1:$N$2,2,0)</f>
        <v>Laptop</v>
      </c>
    </row>
    <row r="3051" spans="1:20" ht="14.25" customHeight="1">
      <c r="A3051" s="2">
        <v>588122</v>
      </c>
      <c r="B3051" s="2" t="s">
        <v>48</v>
      </c>
      <c r="C3051" s="2" t="s">
        <v>41</v>
      </c>
      <c r="D3051" s="2" t="s">
        <v>34</v>
      </c>
      <c r="E3051" s="4">
        <v>43534.933807870373</v>
      </c>
      <c r="F3051" s="4">
        <v>43538.933807870373</v>
      </c>
      <c r="G3051" s="4">
        <v>43541.933807870373</v>
      </c>
      <c r="H3051" s="2">
        <v>36</v>
      </c>
      <c r="I3051" s="2">
        <v>123</v>
      </c>
      <c r="J3051" s="2" t="s">
        <v>73</v>
      </c>
      <c r="K3051" s="2" t="s">
        <v>80</v>
      </c>
      <c r="L3051" s="2" t="s">
        <v>35</v>
      </c>
      <c r="M3051" s="2" t="s">
        <v>59</v>
      </c>
      <c r="N3051" s="2">
        <v>-3</v>
      </c>
      <c r="O3051" s="2">
        <v>4</v>
      </c>
      <c r="P3051" s="2">
        <v>159</v>
      </c>
      <c r="Q3051" s="2" t="str">
        <f>VLOOKUP(A3051,'Additional Data'!$A$1:$D$9949,2,0)</f>
        <v>App</v>
      </c>
      <c r="R3051" s="2" t="str">
        <f>VLOOKUP(A3051,'Additional Data'!$A$1:$D$9949,4,0)</f>
        <v>Debit Card</v>
      </c>
      <c r="S3051" s="5">
        <f>VLOOKUP(A3051,'Additional Data'!$A$1:$D$9949,3,0)</f>
        <v>1692.4021190000001</v>
      </c>
      <c r="T3051" s="2" t="str">
        <f>HLOOKUP(B3051,'Additional Data'!$F$1:$N$2,2,0)</f>
        <v>Gaming Console</v>
      </c>
    </row>
    <row r="3052" spans="1:20" ht="14.25" customHeight="1">
      <c r="A3052" s="2">
        <v>422586</v>
      </c>
      <c r="B3052" s="2" t="s">
        <v>30</v>
      </c>
      <c r="C3052" s="2" t="s">
        <v>41</v>
      </c>
      <c r="D3052" s="2" t="s">
        <v>34</v>
      </c>
      <c r="E3052" s="4">
        <v>43534.938391203701</v>
      </c>
      <c r="F3052" s="4">
        <v>43539.938391203701</v>
      </c>
      <c r="G3052" s="4">
        <v>43541.938391203701</v>
      </c>
      <c r="H3052" s="2">
        <v>83</v>
      </c>
      <c r="I3052" s="2">
        <v>89</v>
      </c>
      <c r="J3052" s="2" t="s">
        <v>60</v>
      </c>
      <c r="K3052" s="2" t="s">
        <v>77</v>
      </c>
      <c r="L3052" s="2" t="s">
        <v>35</v>
      </c>
      <c r="M3052" s="2" t="s">
        <v>71</v>
      </c>
      <c r="N3052" s="2">
        <v>-2</v>
      </c>
      <c r="O3052" s="2">
        <v>5</v>
      </c>
      <c r="P3052" s="2">
        <v>172</v>
      </c>
      <c r="Q3052" s="2" t="str">
        <f>VLOOKUP(A3052,'Additional Data'!$A$1:$D$9949,2,0)</f>
        <v>Website</v>
      </c>
      <c r="R3052" s="2" t="str">
        <f>VLOOKUP(A3052,'Additional Data'!$A$1:$D$9949,4,0)</f>
        <v>Debit Card</v>
      </c>
      <c r="S3052" s="5">
        <f>VLOOKUP(A3052,'Additional Data'!$A$1:$D$9949,3,0)</f>
        <v>989.97071029999995</v>
      </c>
      <c r="T3052" s="2" t="str">
        <f>HLOOKUP(B3052,'Additional Data'!$F$1:$N$2,2,0)</f>
        <v>PC</v>
      </c>
    </row>
    <row r="3053" spans="1:20" ht="14.25" customHeight="1">
      <c r="A3053" s="2">
        <v>755767</v>
      </c>
      <c r="B3053" s="2" t="s">
        <v>48</v>
      </c>
      <c r="C3053" s="2" t="s">
        <v>41</v>
      </c>
      <c r="D3053" s="2" t="s">
        <v>34</v>
      </c>
      <c r="E3053" s="4">
        <v>43534.942743055559</v>
      </c>
      <c r="F3053" s="4">
        <v>43536.942743055559</v>
      </c>
      <c r="G3053" s="4">
        <v>43539.942743055559</v>
      </c>
      <c r="H3053" s="2">
        <v>67</v>
      </c>
      <c r="I3053" s="2">
        <v>91</v>
      </c>
      <c r="J3053" s="2" t="s">
        <v>60</v>
      </c>
      <c r="K3053" s="2" t="s">
        <v>77</v>
      </c>
      <c r="L3053" s="2" t="s">
        <v>35</v>
      </c>
      <c r="M3053" s="2" t="s">
        <v>71</v>
      </c>
      <c r="N3053" s="2">
        <v>-3</v>
      </c>
      <c r="O3053" s="2">
        <v>2</v>
      </c>
      <c r="P3053" s="2">
        <v>158</v>
      </c>
      <c r="Q3053" s="2" t="str">
        <f>VLOOKUP(A3053,'Additional Data'!$A$1:$D$9949,2,0)</f>
        <v>App</v>
      </c>
      <c r="R3053" s="2" t="str">
        <f>VLOOKUP(A3053,'Additional Data'!$A$1:$D$9949,4,0)</f>
        <v>Credit Card</v>
      </c>
      <c r="S3053" s="5">
        <f>VLOOKUP(A3053,'Additional Data'!$A$1:$D$9949,3,0)</f>
        <v>643.44769220000001</v>
      </c>
      <c r="T3053" s="2" t="str">
        <f>HLOOKUP(B3053,'Additional Data'!$F$1:$N$2,2,0)</f>
        <v>Gaming Console</v>
      </c>
    </row>
    <row r="3054" spans="1:20" ht="14.25" customHeight="1">
      <c r="A3054" s="2">
        <v>161561</v>
      </c>
      <c r="B3054" s="2" t="s">
        <v>30</v>
      </c>
      <c r="C3054" s="2" t="s">
        <v>41</v>
      </c>
      <c r="D3054" s="2" t="s">
        <v>34</v>
      </c>
      <c r="E3054" s="4">
        <v>43534.943935185183</v>
      </c>
      <c r="F3054" s="4">
        <v>43541.943935185183</v>
      </c>
      <c r="G3054" s="4">
        <v>43538.943935185183</v>
      </c>
      <c r="H3054" s="2">
        <v>0</v>
      </c>
      <c r="I3054" s="2">
        <v>127</v>
      </c>
      <c r="J3054" s="2" t="s">
        <v>41</v>
      </c>
      <c r="K3054" s="2" t="s">
        <v>66</v>
      </c>
      <c r="L3054" s="2" t="s">
        <v>67</v>
      </c>
      <c r="M3054" s="2" t="s">
        <v>59</v>
      </c>
      <c r="N3054" s="2">
        <v>3</v>
      </c>
      <c r="O3054" s="2">
        <v>7</v>
      </c>
      <c r="P3054" s="2">
        <v>127</v>
      </c>
      <c r="Q3054" s="2" t="str">
        <f>VLOOKUP(A3054,'Additional Data'!$A$1:$D$9949,2,0)</f>
        <v>App</v>
      </c>
      <c r="R3054" s="2" t="str">
        <f>VLOOKUP(A3054,'Additional Data'!$A$1:$D$9949,4,0)</f>
        <v>Credit Card</v>
      </c>
      <c r="S3054" s="5">
        <f>VLOOKUP(A3054,'Additional Data'!$A$1:$D$9949,3,0)</f>
        <v>3010</v>
      </c>
      <c r="T3054" s="2" t="str">
        <f>HLOOKUP(B3054,'Additional Data'!$F$1:$N$2,2,0)</f>
        <v>PC</v>
      </c>
    </row>
    <row r="3055" spans="1:20" ht="14.25" customHeight="1">
      <c r="A3055" s="2">
        <v>829022</v>
      </c>
      <c r="B3055" s="2" t="s">
        <v>36</v>
      </c>
      <c r="C3055" s="2" t="s">
        <v>32</v>
      </c>
      <c r="D3055" s="2" t="s">
        <v>34</v>
      </c>
      <c r="E3055" s="4">
        <v>43534.948935185188</v>
      </c>
      <c r="F3055" s="4">
        <v>43536.948935185188</v>
      </c>
      <c r="G3055" s="4">
        <v>43537.948935185188</v>
      </c>
      <c r="H3055" s="2">
        <v>72</v>
      </c>
      <c r="I3055" s="2">
        <v>94</v>
      </c>
      <c r="J3055" s="2" t="s">
        <v>60</v>
      </c>
      <c r="K3055" s="2" t="s">
        <v>61</v>
      </c>
      <c r="L3055" s="2" t="s">
        <v>35</v>
      </c>
      <c r="M3055" s="2" t="s">
        <v>71</v>
      </c>
      <c r="N3055" s="2">
        <v>-1</v>
      </c>
      <c r="O3055" s="2">
        <v>2</v>
      </c>
      <c r="P3055" s="2">
        <v>166</v>
      </c>
      <c r="Q3055" s="2" t="str">
        <f>VLOOKUP(A3055,'Additional Data'!$A$1:$D$9949,2,0)</f>
        <v>App</v>
      </c>
      <c r="R3055" s="2" t="str">
        <f>VLOOKUP(A3055,'Additional Data'!$A$1:$D$9949,4,0)</f>
        <v>Debit Card</v>
      </c>
      <c r="S3055" s="5">
        <f>VLOOKUP(A3055,'Additional Data'!$A$1:$D$9949,3,0)</f>
        <v>707.41607729999998</v>
      </c>
      <c r="T3055" s="2" t="str">
        <f>HLOOKUP(B3055,'Additional Data'!$F$1:$N$2,2,0)</f>
        <v>Laptop</v>
      </c>
    </row>
    <row r="3056" spans="1:20" ht="14.25" customHeight="1">
      <c r="A3056" s="2">
        <v>580339</v>
      </c>
      <c r="B3056" s="2" t="s">
        <v>46</v>
      </c>
      <c r="C3056" s="2" t="s">
        <v>41</v>
      </c>
      <c r="D3056" s="2" t="s">
        <v>34</v>
      </c>
      <c r="E3056" s="4">
        <v>43534.951018518521</v>
      </c>
      <c r="F3056" s="4">
        <v>43542.951018518521</v>
      </c>
      <c r="G3056" s="4">
        <v>43541.951018518521</v>
      </c>
      <c r="H3056" s="2">
        <v>28</v>
      </c>
      <c r="I3056" s="2">
        <v>107</v>
      </c>
      <c r="J3056" s="2" t="s">
        <v>60</v>
      </c>
      <c r="K3056" s="2" t="s">
        <v>77</v>
      </c>
      <c r="L3056" s="2" t="s">
        <v>35</v>
      </c>
      <c r="M3056" s="2" t="s">
        <v>59</v>
      </c>
      <c r="N3056" s="2">
        <v>1</v>
      </c>
      <c r="O3056" s="2">
        <v>8</v>
      </c>
      <c r="P3056" s="2">
        <v>135</v>
      </c>
      <c r="Q3056" s="2" t="str">
        <f>VLOOKUP(A3056,'Additional Data'!$A$1:$D$9949,2,0)</f>
        <v>App</v>
      </c>
      <c r="R3056" s="2" t="str">
        <f>VLOOKUP(A3056,'Additional Data'!$A$1:$D$9949,4,0)</f>
        <v>Credit Card</v>
      </c>
      <c r="S3056" s="5">
        <f>VLOOKUP(A3056,'Additional Data'!$A$1:$D$9949,3,0)</f>
        <v>3217.6198009999998</v>
      </c>
      <c r="T3056" s="2" t="str">
        <f>HLOOKUP(B3056,'Additional Data'!$F$1:$N$2,2,0)</f>
        <v>TV</v>
      </c>
    </row>
    <row r="3057" spans="1:20" ht="14.25" customHeight="1">
      <c r="A3057" s="2">
        <v>396040</v>
      </c>
      <c r="B3057" s="2" t="s">
        <v>30</v>
      </c>
      <c r="C3057" s="2" t="s">
        <v>41</v>
      </c>
      <c r="D3057" s="2" t="s">
        <v>34</v>
      </c>
      <c r="E3057" s="4">
        <v>43534.955567129633</v>
      </c>
      <c r="F3057" s="4">
        <v>43545.955567129633</v>
      </c>
      <c r="G3057" s="4">
        <v>43540.955567129633</v>
      </c>
      <c r="H3057" s="2">
        <v>43</v>
      </c>
      <c r="I3057" s="2">
        <v>126</v>
      </c>
      <c r="J3057" s="2" t="s">
        <v>73</v>
      </c>
      <c r="K3057" s="2" t="s">
        <v>80</v>
      </c>
      <c r="L3057" s="2" t="s">
        <v>35</v>
      </c>
      <c r="M3057" s="2" t="s">
        <v>71</v>
      </c>
      <c r="N3057" s="2">
        <v>5</v>
      </c>
      <c r="O3057" s="2">
        <v>11</v>
      </c>
      <c r="P3057" s="2">
        <v>169</v>
      </c>
      <c r="Q3057" s="2" t="str">
        <f>VLOOKUP(A3057,'Additional Data'!$A$1:$D$9949,2,0)</f>
        <v>App</v>
      </c>
      <c r="R3057" s="2" t="str">
        <f>VLOOKUP(A3057,'Additional Data'!$A$1:$D$9949,4,0)</f>
        <v>Debit Card</v>
      </c>
      <c r="S3057" s="5">
        <f>VLOOKUP(A3057,'Additional Data'!$A$1:$D$9949,3,0)</f>
        <v>3041.617272</v>
      </c>
      <c r="T3057" s="2" t="str">
        <f>HLOOKUP(B3057,'Additional Data'!$F$1:$N$2,2,0)</f>
        <v>PC</v>
      </c>
    </row>
    <row r="3058" spans="1:20" ht="14.25" customHeight="1">
      <c r="A3058" s="2">
        <v>492998</v>
      </c>
      <c r="B3058" s="2" t="s">
        <v>39</v>
      </c>
      <c r="C3058" s="2" t="s">
        <v>32</v>
      </c>
      <c r="D3058" s="2" t="s">
        <v>34</v>
      </c>
      <c r="E3058" s="4">
        <v>43534.956979166665</v>
      </c>
      <c r="F3058" s="4">
        <v>43538.956979166665</v>
      </c>
      <c r="G3058" s="4">
        <v>43537.956979166665</v>
      </c>
      <c r="H3058" s="2">
        <v>59</v>
      </c>
      <c r="I3058" s="2">
        <v>100</v>
      </c>
      <c r="J3058" s="2" t="s">
        <v>41</v>
      </c>
      <c r="K3058" s="2" t="s">
        <v>58</v>
      </c>
      <c r="L3058" s="2" t="s">
        <v>35</v>
      </c>
      <c r="M3058" s="2" t="s">
        <v>71</v>
      </c>
      <c r="N3058" s="2">
        <v>1</v>
      </c>
      <c r="O3058" s="2">
        <v>4</v>
      </c>
      <c r="P3058" s="2">
        <v>159</v>
      </c>
      <c r="Q3058" s="2" t="str">
        <f>VLOOKUP(A3058,'Additional Data'!$A$1:$D$9949,2,0)</f>
        <v>App</v>
      </c>
      <c r="R3058" s="2" t="str">
        <f>VLOOKUP(A3058,'Additional Data'!$A$1:$D$9949,4,0)</f>
        <v>Debit Card</v>
      </c>
      <c r="S3058" s="5">
        <f>VLOOKUP(A3058,'Additional Data'!$A$1:$D$9949,3,0)</f>
        <v>1823</v>
      </c>
      <c r="T3058" s="2" t="str">
        <f>HLOOKUP(B3058,'Additional Data'!$F$1:$N$2,2,0)</f>
        <v>Mobile</v>
      </c>
    </row>
    <row r="3059" spans="1:20" ht="14.25" customHeight="1">
      <c r="A3059" s="2">
        <v>377661</v>
      </c>
      <c r="B3059" s="2" t="s">
        <v>30</v>
      </c>
      <c r="C3059" s="2" t="s">
        <v>32</v>
      </c>
      <c r="D3059" s="2" t="s">
        <v>34</v>
      </c>
      <c r="E3059" s="4">
        <v>43534.960185185184</v>
      </c>
      <c r="F3059" s="4">
        <v>43540.960185185184</v>
      </c>
      <c r="G3059" s="4">
        <v>43537.960185185184</v>
      </c>
      <c r="H3059" s="2">
        <v>45</v>
      </c>
      <c r="I3059" s="2">
        <v>108</v>
      </c>
      <c r="J3059" s="2" t="s">
        <v>60</v>
      </c>
      <c r="K3059" s="2" t="s">
        <v>61</v>
      </c>
      <c r="L3059" s="2" t="s">
        <v>35</v>
      </c>
      <c r="M3059" s="2" t="s">
        <v>59</v>
      </c>
      <c r="N3059" s="2">
        <v>3</v>
      </c>
      <c r="O3059" s="2">
        <v>6</v>
      </c>
      <c r="P3059" s="2">
        <v>153</v>
      </c>
      <c r="Q3059" s="2" t="str">
        <f>VLOOKUP(A3059,'Additional Data'!$A$1:$D$9949,2,0)</f>
        <v>Website</v>
      </c>
      <c r="R3059" s="2" t="str">
        <f>VLOOKUP(A3059,'Additional Data'!$A$1:$D$9949,4,0)</f>
        <v>Credit Card</v>
      </c>
      <c r="S3059" s="5">
        <f>VLOOKUP(A3059,'Additional Data'!$A$1:$D$9949,3,0)</f>
        <v>1410.584595</v>
      </c>
      <c r="T3059" s="2" t="str">
        <f>HLOOKUP(B3059,'Additional Data'!$F$1:$N$2,2,0)</f>
        <v>PC</v>
      </c>
    </row>
    <row r="3060" spans="1:20" ht="14.25" customHeight="1">
      <c r="A3060" s="2">
        <v>786583</v>
      </c>
      <c r="B3060" s="2" t="s">
        <v>47</v>
      </c>
      <c r="C3060" s="2" t="s">
        <v>32</v>
      </c>
      <c r="D3060" s="2" t="s">
        <v>34</v>
      </c>
      <c r="E3060" s="4">
        <v>43534.9612037037</v>
      </c>
      <c r="F3060" s="4">
        <v>43539.9612037037</v>
      </c>
      <c r="G3060" s="4">
        <v>43541.9612037037</v>
      </c>
      <c r="H3060" s="2">
        <v>38</v>
      </c>
      <c r="I3060" s="2">
        <v>129</v>
      </c>
      <c r="J3060" s="2" t="s">
        <v>41</v>
      </c>
      <c r="K3060" s="2" t="s">
        <v>58</v>
      </c>
      <c r="L3060" s="2" t="s">
        <v>35</v>
      </c>
      <c r="M3060" s="2" t="s">
        <v>59</v>
      </c>
      <c r="N3060" s="2">
        <v>-2</v>
      </c>
      <c r="O3060" s="2">
        <v>5</v>
      </c>
      <c r="P3060" s="2">
        <v>167</v>
      </c>
      <c r="Q3060" s="2" t="str">
        <f>VLOOKUP(A3060,'Additional Data'!$A$1:$D$9949,2,0)</f>
        <v>App</v>
      </c>
      <c r="R3060" s="2" t="str">
        <f>VLOOKUP(A3060,'Additional Data'!$A$1:$D$9949,4,0)</f>
        <v>Cash On Delivery</v>
      </c>
      <c r="S3060" s="5">
        <f>VLOOKUP(A3060,'Additional Data'!$A$1:$D$9949,3,0)</f>
        <v>247</v>
      </c>
      <c r="T3060" s="2" t="str">
        <f>HLOOKUP(B3060,'Additional Data'!$F$1:$N$2,2,0)</f>
        <v>Tablet</v>
      </c>
    </row>
    <row r="3061" spans="1:20" ht="14.25" customHeight="1">
      <c r="A3061" s="2">
        <v>132017</v>
      </c>
      <c r="B3061" s="2" t="s">
        <v>36</v>
      </c>
      <c r="C3061" s="2" t="s">
        <v>41</v>
      </c>
      <c r="D3061" s="2" t="s">
        <v>34</v>
      </c>
      <c r="E3061" s="4">
        <v>43534.962465277778</v>
      </c>
      <c r="F3061" s="4">
        <v>43535.962465277778</v>
      </c>
      <c r="G3061" s="4">
        <v>43539.962465277778</v>
      </c>
      <c r="H3061" s="2">
        <v>0</v>
      </c>
      <c r="I3061" s="2">
        <v>100</v>
      </c>
      <c r="J3061" s="2" t="s">
        <v>41</v>
      </c>
      <c r="K3061" s="2" t="s">
        <v>66</v>
      </c>
      <c r="L3061" s="2" t="s">
        <v>67</v>
      </c>
      <c r="M3061" s="2" t="s">
        <v>71</v>
      </c>
      <c r="N3061" s="2">
        <v>-4</v>
      </c>
      <c r="O3061" s="2">
        <v>1</v>
      </c>
      <c r="P3061" s="2">
        <v>100</v>
      </c>
      <c r="Q3061" s="2" t="str">
        <f>VLOOKUP(A3061,'Additional Data'!$A$1:$D$9949,2,0)</f>
        <v>App</v>
      </c>
      <c r="R3061" s="2" t="str">
        <f>VLOOKUP(A3061,'Additional Data'!$A$1:$D$9949,4,0)</f>
        <v>Credit Card</v>
      </c>
      <c r="S3061" s="5">
        <f>VLOOKUP(A3061,'Additional Data'!$A$1:$D$9949,3,0)</f>
        <v>601.13501289999999</v>
      </c>
      <c r="T3061" s="2" t="str">
        <f>HLOOKUP(B3061,'Additional Data'!$F$1:$N$2,2,0)</f>
        <v>Laptop</v>
      </c>
    </row>
    <row r="3062" spans="1:20" ht="14.25" customHeight="1">
      <c r="A3062" s="2">
        <v>208829</v>
      </c>
      <c r="B3062" s="2" t="s">
        <v>30</v>
      </c>
      <c r="C3062" s="2" t="s">
        <v>32</v>
      </c>
      <c r="D3062" s="2" t="s">
        <v>34</v>
      </c>
      <c r="E3062" s="4">
        <v>43534.965439814812</v>
      </c>
      <c r="F3062" s="4">
        <v>43540.965439814812</v>
      </c>
      <c r="G3062" s="4">
        <v>43539.965439814812</v>
      </c>
      <c r="H3062" s="2">
        <v>39</v>
      </c>
      <c r="I3062" s="2">
        <v>124</v>
      </c>
      <c r="J3062" s="2" t="s">
        <v>73</v>
      </c>
      <c r="K3062" s="2" t="s">
        <v>74</v>
      </c>
      <c r="L3062" s="2" t="s">
        <v>35</v>
      </c>
      <c r="M3062" s="2" t="s">
        <v>59</v>
      </c>
      <c r="N3062" s="2">
        <v>1</v>
      </c>
      <c r="O3062" s="2">
        <v>6</v>
      </c>
      <c r="P3062" s="2">
        <v>163</v>
      </c>
      <c r="Q3062" s="2" t="str">
        <f>VLOOKUP(A3062,'Additional Data'!$A$1:$D$9949,2,0)</f>
        <v>App</v>
      </c>
      <c r="R3062" s="2" t="str">
        <f>VLOOKUP(A3062,'Additional Data'!$A$1:$D$9949,4,0)</f>
        <v>Credit Card</v>
      </c>
      <c r="S3062" s="5">
        <f>VLOOKUP(A3062,'Additional Data'!$A$1:$D$9949,3,0)</f>
        <v>3384.485655</v>
      </c>
      <c r="T3062" s="2" t="str">
        <f>HLOOKUP(B3062,'Additional Data'!$F$1:$N$2,2,0)</f>
        <v>PC</v>
      </c>
    </row>
    <row r="3063" spans="1:20" ht="14.25" customHeight="1">
      <c r="A3063" s="2">
        <v>803682</v>
      </c>
      <c r="B3063" s="2" t="s">
        <v>47</v>
      </c>
      <c r="C3063" s="2" t="s">
        <v>41</v>
      </c>
      <c r="D3063" s="2" t="s">
        <v>34</v>
      </c>
      <c r="E3063" s="4">
        <v>43534.966527777775</v>
      </c>
      <c r="F3063" s="4">
        <v>43537.966527777775</v>
      </c>
      <c r="G3063" s="4">
        <v>43539.966527777775</v>
      </c>
      <c r="H3063" s="2">
        <v>0</v>
      </c>
      <c r="I3063" s="2">
        <v>108</v>
      </c>
      <c r="J3063" s="2" t="s">
        <v>41</v>
      </c>
      <c r="K3063" s="2" t="s">
        <v>66</v>
      </c>
      <c r="L3063" s="2" t="s">
        <v>67</v>
      </c>
      <c r="M3063" s="2" t="s">
        <v>71</v>
      </c>
      <c r="N3063" s="2">
        <v>-2</v>
      </c>
      <c r="O3063" s="2">
        <v>3</v>
      </c>
      <c r="P3063" s="2">
        <v>108</v>
      </c>
      <c r="Q3063" s="2" t="str">
        <f>VLOOKUP(A3063,'Additional Data'!$A$1:$D$9949,2,0)</f>
        <v>Website</v>
      </c>
      <c r="R3063" s="2" t="str">
        <f>VLOOKUP(A3063,'Additional Data'!$A$1:$D$9949,4,0)</f>
        <v>Debit Card</v>
      </c>
      <c r="S3063" s="5">
        <f>VLOOKUP(A3063,'Additional Data'!$A$1:$D$9949,3,0)</f>
        <v>3027.5341830000002</v>
      </c>
      <c r="T3063" s="2" t="str">
        <f>HLOOKUP(B3063,'Additional Data'!$F$1:$N$2,2,0)</f>
        <v>Tablet</v>
      </c>
    </row>
    <row r="3064" spans="1:20" ht="14.25" customHeight="1">
      <c r="A3064" s="2">
        <v>98995</v>
      </c>
      <c r="B3064" s="2" t="s">
        <v>36</v>
      </c>
      <c r="C3064" s="2" t="s">
        <v>41</v>
      </c>
      <c r="D3064" s="2" t="s">
        <v>34</v>
      </c>
      <c r="E3064" s="4">
        <v>43534.967800925922</v>
      </c>
      <c r="F3064" s="4">
        <v>43537.967800925922</v>
      </c>
      <c r="G3064" s="4">
        <v>43539.967800925922</v>
      </c>
      <c r="H3064" s="2">
        <v>0</v>
      </c>
      <c r="I3064" s="2">
        <v>121</v>
      </c>
      <c r="J3064" s="2" t="s">
        <v>41</v>
      </c>
      <c r="K3064" s="2" t="s">
        <v>66</v>
      </c>
      <c r="L3064" s="2" t="s">
        <v>67</v>
      </c>
      <c r="M3064" s="2" t="s">
        <v>59</v>
      </c>
      <c r="N3064" s="2">
        <v>-2</v>
      </c>
      <c r="O3064" s="2">
        <v>3</v>
      </c>
      <c r="P3064" s="2">
        <v>121</v>
      </c>
      <c r="Q3064" s="2" t="str">
        <f>VLOOKUP(A3064,'Additional Data'!$A$1:$D$9949,2,0)</f>
        <v>App</v>
      </c>
      <c r="R3064" s="2" t="str">
        <f>VLOOKUP(A3064,'Additional Data'!$A$1:$D$9949,4,0)</f>
        <v>Credit Card</v>
      </c>
      <c r="S3064" s="5">
        <f>VLOOKUP(A3064,'Additional Data'!$A$1:$D$9949,3,0)</f>
        <v>1985.6791250000001</v>
      </c>
      <c r="T3064" s="2" t="str">
        <f>HLOOKUP(B3064,'Additional Data'!$F$1:$N$2,2,0)</f>
        <v>Laptop</v>
      </c>
    </row>
    <row r="3065" spans="1:20" ht="14.25" customHeight="1">
      <c r="A3065" s="2">
        <v>202890</v>
      </c>
      <c r="B3065" s="2" t="s">
        <v>47</v>
      </c>
      <c r="C3065" s="2" t="s">
        <v>32</v>
      </c>
      <c r="D3065" s="2" t="s">
        <v>34</v>
      </c>
      <c r="E3065" s="4">
        <v>43534.970173611109</v>
      </c>
      <c r="F3065" s="4">
        <v>43537.970173611109</v>
      </c>
      <c r="G3065" s="4">
        <v>43539.970173611109</v>
      </c>
      <c r="H3065" s="2">
        <v>0</v>
      </c>
      <c r="I3065" s="2">
        <v>121</v>
      </c>
      <c r="J3065" s="2" t="s">
        <v>32</v>
      </c>
      <c r="K3065" s="2" t="s">
        <v>82</v>
      </c>
      <c r="L3065" s="2" t="s">
        <v>67</v>
      </c>
      <c r="M3065" s="2" t="s">
        <v>59</v>
      </c>
      <c r="N3065" s="2">
        <v>-2</v>
      </c>
      <c r="O3065" s="2">
        <v>3</v>
      </c>
      <c r="P3065" s="2">
        <v>121</v>
      </c>
      <c r="Q3065" s="2" t="str">
        <f>VLOOKUP(A3065,'Additional Data'!$A$1:$D$9949,2,0)</f>
        <v>Website</v>
      </c>
      <c r="R3065" s="2" t="str">
        <f>VLOOKUP(A3065,'Additional Data'!$A$1:$D$9949,4,0)</f>
        <v>Debit Card</v>
      </c>
      <c r="S3065" s="5">
        <f>VLOOKUP(A3065,'Additional Data'!$A$1:$D$9949,3,0)</f>
        <v>3523</v>
      </c>
      <c r="T3065" s="2" t="str">
        <f>HLOOKUP(B3065,'Additional Data'!$F$1:$N$2,2,0)</f>
        <v>Tablet</v>
      </c>
    </row>
    <row r="3066" spans="1:20" ht="14.25" customHeight="1">
      <c r="A3066" s="2">
        <v>433466</v>
      </c>
      <c r="B3066" s="2" t="s">
        <v>48</v>
      </c>
      <c r="C3066" s="2" t="s">
        <v>41</v>
      </c>
      <c r="D3066" s="2" t="s">
        <v>34</v>
      </c>
      <c r="E3066" s="4">
        <v>43534.976180555554</v>
      </c>
      <c r="F3066" s="4">
        <v>43536.976180555554</v>
      </c>
      <c r="G3066" s="4">
        <v>43539.976180555554</v>
      </c>
      <c r="H3066" s="2">
        <v>29</v>
      </c>
      <c r="I3066" s="2">
        <v>115</v>
      </c>
      <c r="J3066" s="2" t="s">
        <v>63</v>
      </c>
      <c r="K3066" s="2" t="s">
        <v>64</v>
      </c>
      <c r="L3066" s="2" t="s">
        <v>35</v>
      </c>
      <c r="M3066" s="2" t="s">
        <v>59</v>
      </c>
      <c r="N3066" s="2">
        <v>-3</v>
      </c>
      <c r="O3066" s="2">
        <v>2</v>
      </c>
      <c r="P3066" s="2">
        <v>144</v>
      </c>
      <c r="Q3066" s="2" t="str">
        <f>VLOOKUP(A3066,'Additional Data'!$A$1:$D$9949,2,0)</f>
        <v>App</v>
      </c>
      <c r="R3066" s="2" t="str">
        <f>VLOOKUP(A3066,'Additional Data'!$A$1:$D$9949,4,0)</f>
        <v>Debit Card</v>
      </c>
      <c r="S3066" s="5">
        <f>VLOOKUP(A3066,'Additional Data'!$A$1:$D$9949,3,0)</f>
        <v>1010.659173</v>
      </c>
      <c r="T3066" s="2" t="str">
        <f>HLOOKUP(B3066,'Additional Data'!$F$1:$N$2,2,0)</f>
        <v>Gaming Console</v>
      </c>
    </row>
    <row r="3067" spans="1:20" ht="14.25" customHeight="1">
      <c r="A3067" s="2">
        <v>747406</v>
      </c>
      <c r="B3067" s="2" t="s">
        <v>42</v>
      </c>
      <c r="C3067" s="2" t="s">
        <v>41</v>
      </c>
      <c r="D3067" s="2" t="s">
        <v>34</v>
      </c>
      <c r="E3067" s="4">
        <v>43534.977511574078</v>
      </c>
      <c r="F3067" s="4">
        <v>43539.977511574078</v>
      </c>
      <c r="G3067" s="4">
        <v>43539.977511574078</v>
      </c>
      <c r="H3067" s="2">
        <v>0</v>
      </c>
      <c r="I3067" s="2">
        <v>129</v>
      </c>
      <c r="J3067" s="2" t="s">
        <v>41</v>
      </c>
      <c r="K3067" s="2" t="s">
        <v>66</v>
      </c>
      <c r="L3067" s="2" t="s">
        <v>67</v>
      </c>
      <c r="M3067" s="2" t="s">
        <v>59</v>
      </c>
      <c r="N3067" s="2">
        <v>0</v>
      </c>
      <c r="O3067" s="2">
        <v>5</v>
      </c>
      <c r="P3067" s="2">
        <v>129</v>
      </c>
      <c r="Q3067" s="2" t="str">
        <f>VLOOKUP(A3067,'Additional Data'!$A$1:$D$9949,2,0)</f>
        <v>App</v>
      </c>
      <c r="R3067" s="2" t="str">
        <f>VLOOKUP(A3067,'Additional Data'!$A$1:$D$9949,4,0)</f>
        <v>Debit Card</v>
      </c>
      <c r="S3067" s="5">
        <f>VLOOKUP(A3067,'Additional Data'!$A$1:$D$9949,3,0)</f>
        <v>718.97146290000001</v>
      </c>
      <c r="T3067" s="2" t="str">
        <f>HLOOKUP(B3067,'Additional Data'!$F$1:$N$2,2,0)</f>
        <v>TV</v>
      </c>
    </row>
    <row r="3068" spans="1:20" ht="14.25" customHeight="1">
      <c r="A3068" s="2">
        <v>981925</v>
      </c>
      <c r="B3068" s="2" t="s">
        <v>36</v>
      </c>
      <c r="C3068" s="2" t="s">
        <v>41</v>
      </c>
      <c r="D3068" s="2" t="s">
        <v>34</v>
      </c>
      <c r="E3068" s="4">
        <v>43534.979039351849</v>
      </c>
      <c r="F3068" s="4">
        <v>43541.979039351849</v>
      </c>
      <c r="G3068" s="4">
        <v>43541.979039351849</v>
      </c>
      <c r="H3068" s="2">
        <v>72</v>
      </c>
      <c r="I3068" s="2">
        <v>105</v>
      </c>
      <c r="J3068" s="2" t="s">
        <v>73</v>
      </c>
      <c r="K3068" s="2" t="s">
        <v>80</v>
      </c>
      <c r="L3068" s="2" t="s">
        <v>35</v>
      </c>
      <c r="M3068" s="2" t="s">
        <v>71</v>
      </c>
      <c r="N3068" s="2">
        <v>0</v>
      </c>
      <c r="O3068" s="2">
        <v>7</v>
      </c>
      <c r="P3068" s="2">
        <v>177</v>
      </c>
      <c r="Q3068" s="2" t="str">
        <f>VLOOKUP(A3068,'Additional Data'!$A$1:$D$9949,2,0)</f>
        <v>App</v>
      </c>
      <c r="R3068" s="2" t="str">
        <f>VLOOKUP(A3068,'Additional Data'!$A$1:$D$9949,4,0)</f>
        <v>Cash On Delivery</v>
      </c>
      <c r="S3068" s="5">
        <f>VLOOKUP(A3068,'Additional Data'!$A$1:$D$9949,3,0)</f>
        <v>1977</v>
      </c>
      <c r="T3068" s="2" t="str">
        <f>HLOOKUP(B3068,'Additional Data'!$F$1:$N$2,2,0)</f>
        <v>Laptop</v>
      </c>
    </row>
    <row r="3069" spans="1:20" ht="14.25" customHeight="1">
      <c r="A3069" s="2">
        <v>791512</v>
      </c>
      <c r="B3069" s="2" t="s">
        <v>42</v>
      </c>
      <c r="C3069" s="2" t="s">
        <v>41</v>
      </c>
      <c r="D3069" s="2" t="s">
        <v>34</v>
      </c>
      <c r="E3069" s="4">
        <v>43534.989444444444</v>
      </c>
      <c r="F3069" s="4">
        <v>43539.989444444444</v>
      </c>
      <c r="G3069" s="4">
        <v>43537.989444444444</v>
      </c>
      <c r="H3069" s="2">
        <v>0</v>
      </c>
      <c r="I3069" s="2">
        <v>125</v>
      </c>
      <c r="J3069" s="2" t="s">
        <v>41</v>
      </c>
      <c r="K3069" s="2" t="s">
        <v>66</v>
      </c>
      <c r="L3069" s="2" t="s">
        <v>67</v>
      </c>
      <c r="M3069" s="2" t="s">
        <v>71</v>
      </c>
      <c r="N3069" s="2">
        <v>2</v>
      </c>
      <c r="O3069" s="2">
        <v>5</v>
      </c>
      <c r="P3069" s="2">
        <v>125</v>
      </c>
      <c r="Q3069" s="2" t="str">
        <f>VLOOKUP(A3069,'Additional Data'!$A$1:$D$9949,2,0)</f>
        <v>App</v>
      </c>
      <c r="R3069" s="2" t="str">
        <f>VLOOKUP(A3069,'Additional Data'!$A$1:$D$9949,4,0)</f>
        <v>Debit Card</v>
      </c>
      <c r="S3069" s="5">
        <f>VLOOKUP(A3069,'Additional Data'!$A$1:$D$9949,3,0)</f>
        <v>2874.3090000000002</v>
      </c>
      <c r="T3069" s="2" t="str">
        <f>HLOOKUP(B3069,'Additional Data'!$F$1:$N$2,2,0)</f>
        <v>TV</v>
      </c>
    </row>
    <row r="3070" spans="1:20" ht="14.25" customHeight="1">
      <c r="A3070" s="2">
        <v>467265</v>
      </c>
      <c r="B3070" s="2" t="s">
        <v>30</v>
      </c>
      <c r="C3070" s="2" t="s">
        <v>41</v>
      </c>
      <c r="D3070" s="2" t="s">
        <v>34</v>
      </c>
      <c r="E3070" s="4">
        <v>43534.990949074076</v>
      </c>
      <c r="F3070" s="4">
        <v>43536.990949074076</v>
      </c>
      <c r="G3070" s="4">
        <v>43537.990949074076</v>
      </c>
      <c r="H3070" s="2">
        <v>79</v>
      </c>
      <c r="I3070" s="2">
        <v>107</v>
      </c>
      <c r="J3070" s="2" t="s">
        <v>32</v>
      </c>
      <c r="K3070" s="2" t="s">
        <v>70</v>
      </c>
      <c r="L3070" s="2" t="s">
        <v>35</v>
      </c>
      <c r="M3070" s="2" t="s">
        <v>71</v>
      </c>
      <c r="N3070" s="2">
        <v>-1</v>
      </c>
      <c r="O3070" s="2">
        <v>2</v>
      </c>
      <c r="P3070" s="2">
        <v>186</v>
      </c>
      <c r="Q3070" s="2" t="str">
        <f>VLOOKUP(A3070,'Additional Data'!$A$1:$D$9949,2,0)</f>
        <v>Website</v>
      </c>
      <c r="R3070" s="2" t="str">
        <f>VLOOKUP(A3070,'Additional Data'!$A$1:$D$9949,4,0)</f>
        <v>Credit Card</v>
      </c>
      <c r="S3070" s="5">
        <f>VLOOKUP(A3070,'Additional Data'!$A$1:$D$9949,3,0)</f>
        <v>1817</v>
      </c>
      <c r="T3070" s="2" t="str">
        <f>HLOOKUP(B3070,'Additional Data'!$F$1:$N$2,2,0)</f>
        <v>PC</v>
      </c>
    </row>
    <row r="3071" spans="1:20" ht="14.25" customHeight="1">
      <c r="A3071" s="2">
        <v>475639</v>
      </c>
      <c r="B3071" s="2" t="s">
        <v>46</v>
      </c>
      <c r="C3071" s="2" t="s">
        <v>32</v>
      </c>
      <c r="D3071" s="2" t="s">
        <v>34</v>
      </c>
      <c r="E3071" s="4">
        <v>43534.998935185184</v>
      </c>
      <c r="F3071" s="4">
        <v>43537.998935185184</v>
      </c>
      <c r="G3071" s="4">
        <v>43538.998935185184</v>
      </c>
      <c r="H3071" s="2">
        <v>76</v>
      </c>
      <c r="I3071" s="2">
        <v>101</v>
      </c>
      <c r="J3071" s="2" t="s">
        <v>41</v>
      </c>
      <c r="K3071" s="2" t="s">
        <v>58</v>
      </c>
      <c r="L3071" s="2" t="s">
        <v>35</v>
      </c>
      <c r="M3071" s="2" t="s">
        <v>71</v>
      </c>
      <c r="N3071" s="2">
        <v>-1</v>
      </c>
      <c r="O3071" s="2">
        <v>3</v>
      </c>
      <c r="P3071" s="2">
        <v>177</v>
      </c>
      <c r="Q3071" s="2" t="str">
        <f>VLOOKUP(A3071,'Additional Data'!$A$1:$D$9949,2,0)</f>
        <v>App</v>
      </c>
      <c r="R3071" s="2" t="str">
        <f>VLOOKUP(A3071,'Additional Data'!$A$1:$D$9949,4,0)</f>
        <v>Credit Card</v>
      </c>
      <c r="S3071" s="5">
        <f>VLOOKUP(A3071,'Additional Data'!$A$1:$D$9949,3,0)</f>
        <v>3741.239579</v>
      </c>
      <c r="T3071" s="2" t="str">
        <f>HLOOKUP(B3071,'Additional Data'!$F$1:$N$2,2,0)</f>
        <v>TV</v>
      </c>
    </row>
    <row r="3072" spans="1:20" ht="14.25" customHeight="1">
      <c r="A3072" s="2">
        <v>474599</v>
      </c>
      <c r="B3072" s="2" t="s">
        <v>46</v>
      </c>
      <c r="C3072" s="2" t="s">
        <v>41</v>
      </c>
      <c r="D3072" s="2" t="s">
        <v>34</v>
      </c>
      <c r="E3072" s="4">
        <v>43535.00104166667</v>
      </c>
      <c r="F3072" s="4">
        <v>43538.00104166667</v>
      </c>
      <c r="G3072" s="4">
        <v>43538.00104166667</v>
      </c>
      <c r="H3072" s="2">
        <v>36</v>
      </c>
      <c r="I3072" s="2">
        <v>110</v>
      </c>
      <c r="J3072" s="2" t="s">
        <v>63</v>
      </c>
      <c r="K3072" s="2" t="s">
        <v>64</v>
      </c>
      <c r="L3072" s="2" t="s">
        <v>35</v>
      </c>
      <c r="M3072" s="2" t="s">
        <v>59</v>
      </c>
      <c r="N3072" s="2">
        <v>0</v>
      </c>
      <c r="O3072" s="2">
        <v>3</v>
      </c>
      <c r="P3072" s="2">
        <v>146</v>
      </c>
      <c r="Q3072" s="2" t="str">
        <f>VLOOKUP(A3072,'Additional Data'!$A$1:$D$9949,2,0)</f>
        <v>App</v>
      </c>
      <c r="R3072" s="2" t="str">
        <f>VLOOKUP(A3072,'Additional Data'!$A$1:$D$9949,4,0)</f>
        <v>Credit Card</v>
      </c>
      <c r="S3072" s="5">
        <f>VLOOKUP(A3072,'Additional Data'!$A$1:$D$9949,3,0)</f>
        <v>1842.4825579999999</v>
      </c>
      <c r="T3072" s="2" t="str">
        <f>HLOOKUP(B3072,'Additional Data'!$F$1:$N$2,2,0)</f>
        <v>TV</v>
      </c>
    </row>
    <row r="3073" spans="1:20" ht="14.25" customHeight="1">
      <c r="A3073" s="2">
        <v>178089</v>
      </c>
      <c r="B3073" s="2" t="s">
        <v>39</v>
      </c>
      <c r="C3073" s="2" t="s">
        <v>32</v>
      </c>
      <c r="D3073" s="2" t="s">
        <v>34</v>
      </c>
      <c r="E3073" s="4">
        <v>43535.006689814814</v>
      </c>
      <c r="F3073" s="4">
        <v>43542.006689814814</v>
      </c>
      <c r="G3073" s="4">
        <v>43541.006689814814</v>
      </c>
      <c r="H3073" s="2">
        <v>44</v>
      </c>
      <c r="I3073" s="2">
        <v>108</v>
      </c>
      <c r="J3073" s="2" t="s">
        <v>60</v>
      </c>
      <c r="K3073" s="2" t="s">
        <v>61</v>
      </c>
      <c r="L3073" s="2" t="s">
        <v>35</v>
      </c>
      <c r="M3073" s="2" t="s">
        <v>59</v>
      </c>
      <c r="N3073" s="2">
        <v>1</v>
      </c>
      <c r="O3073" s="2">
        <v>7</v>
      </c>
      <c r="P3073" s="2">
        <v>152</v>
      </c>
      <c r="Q3073" s="2" t="str">
        <f>VLOOKUP(A3073,'Additional Data'!$A$1:$D$9949,2,0)</f>
        <v>Website</v>
      </c>
      <c r="R3073" s="2" t="str">
        <f>VLOOKUP(A3073,'Additional Data'!$A$1:$D$9949,4,0)</f>
        <v>Credit Card</v>
      </c>
      <c r="S3073" s="5">
        <f>VLOOKUP(A3073,'Additional Data'!$A$1:$D$9949,3,0)</f>
        <v>2722</v>
      </c>
      <c r="T3073" s="2" t="str">
        <f>HLOOKUP(B3073,'Additional Data'!$F$1:$N$2,2,0)</f>
        <v>Mobile</v>
      </c>
    </row>
    <row r="3074" spans="1:20" ht="14.25" customHeight="1">
      <c r="A3074" s="2">
        <v>900046</v>
      </c>
      <c r="B3074" s="2" t="s">
        <v>42</v>
      </c>
      <c r="C3074" s="2" t="s">
        <v>41</v>
      </c>
      <c r="D3074" s="2" t="s">
        <v>34</v>
      </c>
      <c r="E3074" s="4">
        <v>43535.008206018516</v>
      </c>
      <c r="F3074" s="4">
        <v>43545.008206018516</v>
      </c>
      <c r="G3074" s="4">
        <v>43542.008206018516</v>
      </c>
      <c r="H3074" s="2">
        <v>25</v>
      </c>
      <c r="I3074" s="2">
        <v>122</v>
      </c>
      <c r="J3074" s="2" t="s">
        <v>32</v>
      </c>
      <c r="K3074" s="2" t="s">
        <v>70</v>
      </c>
      <c r="L3074" s="2" t="s">
        <v>35</v>
      </c>
      <c r="M3074" s="2" t="s">
        <v>59</v>
      </c>
      <c r="N3074" s="2">
        <v>3</v>
      </c>
      <c r="O3074" s="2">
        <v>10</v>
      </c>
      <c r="P3074" s="2">
        <v>147</v>
      </c>
      <c r="Q3074" s="2" t="str">
        <f>VLOOKUP(A3074,'Additional Data'!$A$1:$D$9949,2,0)</f>
        <v>App</v>
      </c>
      <c r="R3074" s="2" t="str">
        <f>VLOOKUP(A3074,'Additional Data'!$A$1:$D$9949,4,0)</f>
        <v>Debit Card</v>
      </c>
      <c r="S3074" s="5">
        <f>VLOOKUP(A3074,'Additional Data'!$A$1:$D$9949,3,0)</f>
        <v>2362.0738040000001</v>
      </c>
      <c r="T3074" s="2" t="str">
        <f>HLOOKUP(B3074,'Additional Data'!$F$1:$N$2,2,0)</f>
        <v>TV</v>
      </c>
    </row>
    <row r="3075" spans="1:20" ht="14.25" customHeight="1">
      <c r="A3075" s="2">
        <v>688935</v>
      </c>
      <c r="B3075" s="2" t="s">
        <v>39</v>
      </c>
      <c r="C3075" s="2" t="s">
        <v>41</v>
      </c>
      <c r="D3075" s="2" t="s">
        <v>34</v>
      </c>
      <c r="E3075" s="4">
        <v>43535.011747685188</v>
      </c>
      <c r="F3075" s="4">
        <v>43536.011747685188</v>
      </c>
      <c r="G3075" s="4">
        <v>43538.011747685188</v>
      </c>
      <c r="H3075" s="2">
        <v>0</v>
      </c>
      <c r="I3075" s="2">
        <v>122</v>
      </c>
      <c r="J3075" s="2" t="s">
        <v>41</v>
      </c>
      <c r="K3075" s="2" t="s">
        <v>66</v>
      </c>
      <c r="L3075" s="2" t="s">
        <v>67</v>
      </c>
      <c r="M3075" s="2" t="s">
        <v>59</v>
      </c>
      <c r="N3075" s="2">
        <v>-2</v>
      </c>
      <c r="O3075" s="2">
        <v>1</v>
      </c>
      <c r="P3075" s="2">
        <v>122</v>
      </c>
      <c r="Q3075" s="2" t="str">
        <f>VLOOKUP(A3075,'Additional Data'!$A$1:$D$9949,2,0)</f>
        <v>Website</v>
      </c>
      <c r="R3075" s="2" t="str">
        <f>VLOOKUP(A3075,'Additional Data'!$A$1:$D$9949,4,0)</f>
        <v>Credit Card</v>
      </c>
      <c r="S3075" s="5">
        <f>VLOOKUP(A3075,'Additional Data'!$A$1:$D$9949,3,0)</f>
        <v>2583.5606050000001</v>
      </c>
      <c r="T3075" s="2" t="str">
        <f>HLOOKUP(B3075,'Additional Data'!$F$1:$N$2,2,0)</f>
        <v>Mobile</v>
      </c>
    </row>
    <row r="3076" spans="1:20" ht="14.25" customHeight="1">
      <c r="A3076" s="2">
        <v>493070</v>
      </c>
      <c r="B3076" s="2" t="s">
        <v>36</v>
      </c>
      <c r="C3076" s="2" t="s">
        <v>41</v>
      </c>
      <c r="D3076" s="2" t="s">
        <v>34</v>
      </c>
      <c r="E3076" s="4">
        <v>43535.02548611111</v>
      </c>
      <c r="F3076" s="4">
        <v>43537.02548611111</v>
      </c>
      <c r="G3076" s="4">
        <v>43538.02548611111</v>
      </c>
      <c r="H3076" s="2">
        <v>28</v>
      </c>
      <c r="I3076" s="2">
        <v>128</v>
      </c>
      <c r="J3076" s="2" t="s">
        <v>73</v>
      </c>
      <c r="K3076" s="2" t="s">
        <v>80</v>
      </c>
      <c r="L3076" s="2" t="s">
        <v>35</v>
      </c>
      <c r="M3076" s="2" t="s">
        <v>59</v>
      </c>
      <c r="N3076" s="2">
        <v>-1</v>
      </c>
      <c r="O3076" s="2">
        <v>2</v>
      </c>
      <c r="P3076" s="2">
        <v>156</v>
      </c>
      <c r="Q3076" s="2" t="str">
        <f>VLOOKUP(A3076,'Additional Data'!$A$1:$D$9949,2,0)</f>
        <v>App</v>
      </c>
      <c r="R3076" s="2" t="str">
        <f>VLOOKUP(A3076,'Additional Data'!$A$1:$D$9949,4,0)</f>
        <v>Debit Card</v>
      </c>
      <c r="S3076" s="5">
        <f>VLOOKUP(A3076,'Additional Data'!$A$1:$D$9949,3,0)</f>
        <v>1998.12231</v>
      </c>
      <c r="T3076" s="2" t="str">
        <f>HLOOKUP(B3076,'Additional Data'!$F$1:$N$2,2,0)</f>
        <v>Laptop</v>
      </c>
    </row>
    <row r="3077" spans="1:20" ht="14.25" customHeight="1">
      <c r="A3077" s="2">
        <v>721513</v>
      </c>
      <c r="B3077" s="2" t="s">
        <v>47</v>
      </c>
      <c r="C3077" s="2" t="s">
        <v>41</v>
      </c>
      <c r="D3077" s="2" t="s">
        <v>34</v>
      </c>
      <c r="E3077" s="4">
        <v>43535.028067129628</v>
      </c>
      <c r="F3077" s="4">
        <v>43539.028067129628</v>
      </c>
      <c r="G3077" s="4">
        <v>43542.028067129628</v>
      </c>
      <c r="H3077" s="2">
        <v>34</v>
      </c>
      <c r="I3077" s="2">
        <v>108</v>
      </c>
      <c r="J3077" s="2" t="s">
        <v>60</v>
      </c>
      <c r="K3077" s="2" t="s">
        <v>77</v>
      </c>
      <c r="L3077" s="2" t="s">
        <v>35</v>
      </c>
      <c r="M3077" s="2" t="s">
        <v>59</v>
      </c>
      <c r="N3077" s="2">
        <v>-3</v>
      </c>
      <c r="O3077" s="2">
        <v>4</v>
      </c>
      <c r="P3077" s="2">
        <v>142</v>
      </c>
      <c r="Q3077" s="2" t="str">
        <f>VLOOKUP(A3077,'Additional Data'!$A$1:$D$9949,2,0)</f>
        <v>App</v>
      </c>
      <c r="R3077" s="2" t="str">
        <f>VLOOKUP(A3077,'Additional Data'!$A$1:$D$9949,4,0)</f>
        <v>Credit Card</v>
      </c>
      <c r="S3077" s="5">
        <f>VLOOKUP(A3077,'Additional Data'!$A$1:$D$9949,3,0)</f>
        <v>571.45578799999998</v>
      </c>
      <c r="T3077" s="2" t="str">
        <f>HLOOKUP(B3077,'Additional Data'!$F$1:$N$2,2,0)</f>
        <v>Tablet</v>
      </c>
    </row>
    <row r="3078" spans="1:20" ht="14.25" customHeight="1">
      <c r="A3078" s="2">
        <v>639123</v>
      </c>
      <c r="B3078" s="2" t="s">
        <v>30</v>
      </c>
      <c r="C3078" s="2" t="s">
        <v>32</v>
      </c>
      <c r="D3078" s="2" t="s">
        <v>34</v>
      </c>
      <c r="E3078" s="4">
        <v>43535.029629629629</v>
      </c>
      <c r="F3078" s="4">
        <v>43538.029629629629</v>
      </c>
      <c r="G3078" s="4">
        <v>43539.029629629629</v>
      </c>
      <c r="H3078" s="2">
        <v>43</v>
      </c>
      <c r="I3078" s="2">
        <v>108</v>
      </c>
      <c r="J3078" s="2" t="s">
        <v>63</v>
      </c>
      <c r="K3078" s="2" t="s">
        <v>81</v>
      </c>
      <c r="L3078" s="2" t="s">
        <v>35</v>
      </c>
      <c r="M3078" s="2" t="s">
        <v>59</v>
      </c>
      <c r="N3078" s="2">
        <v>-1</v>
      </c>
      <c r="O3078" s="2">
        <v>3</v>
      </c>
      <c r="P3078" s="2">
        <v>151</v>
      </c>
      <c r="Q3078" s="2" t="str">
        <f>VLOOKUP(A3078,'Additional Data'!$A$1:$D$9949,2,0)</f>
        <v>Website</v>
      </c>
      <c r="R3078" s="2" t="str">
        <f>VLOOKUP(A3078,'Additional Data'!$A$1:$D$9949,4,0)</f>
        <v>Credit Card</v>
      </c>
      <c r="S3078" s="5">
        <f>VLOOKUP(A3078,'Additional Data'!$A$1:$D$9949,3,0)</f>
        <v>3170</v>
      </c>
      <c r="T3078" s="2" t="str">
        <f>HLOOKUP(B3078,'Additional Data'!$F$1:$N$2,2,0)</f>
        <v>PC</v>
      </c>
    </row>
    <row r="3079" spans="1:20" ht="14.25" customHeight="1">
      <c r="A3079" s="2">
        <v>111931</v>
      </c>
      <c r="B3079" s="2" t="s">
        <v>48</v>
      </c>
      <c r="C3079" s="2" t="s">
        <v>41</v>
      </c>
      <c r="D3079" s="2" t="s">
        <v>34</v>
      </c>
      <c r="E3079" s="4">
        <v>43535.031747685185</v>
      </c>
      <c r="F3079" s="4">
        <v>43538.031747685185</v>
      </c>
      <c r="G3079" s="4">
        <v>43541.031747685185</v>
      </c>
      <c r="H3079" s="2">
        <v>27</v>
      </c>
      <c r="I3079" s="2">
        <v>126</v>
      </c>
      <c r="J3079" s="2" t="s">
        <v>73</v>
      </c>
      <c r="K3079" s="2" t="s">
        <v>80</v>
      </c>
      <c r="L3079" s="2" t="s">
        <v>35</v>
      </c>
      <c r="M3079" s="2" t="s">
        <v>59</v>
      </c>
      <c r="N3079" s="2">
        <v>-3</v>
      </c>
      <c r="O3079" s="2">
        <v>3</v>
      </c>
      <c r="P3079" s="2">
        <v>153</v>
      </c>
      <c r="Q3079" s="2" t="str">
        <f>VLOOKUP(A3079,'Additional Data'!$A$1:$D$9949,2,0)</f>
        <v>App</v>
      </c>
      <c r="R3079" s="2" t="str">
        <f>VLOOKUP(A3079,'Additional Data'!$A$1:$D$9949,4,0)</f>
        <v>Credit Card</v>
      </c>
      <c r="S3079" s="5">
        <f>VLOOKUP(A3079,'Additional Data'!$A$1:$D$9949,3,0)</f>
        <v>2615</v>
      </c>
      <c r="T3079" s="2" t="str">
        <f>HLOOKUP(B3079,'Additional Data'!$F$1:$N$2,2,0)</f>
        <v>Gaming Console</v>
      </c>
    </row>
    <row r="3080" spans="1:20" ht="14.25" customHeight="1">
      <c r="A3080" s="2">
        <v>74725</v>
      </c>
      <c r="B3080" s="2" t="s">
        <v>30</v>
      </c>
      <c r="C3080" s="2" t="s">
        <v>32</v>
      </c>
      <c r="D3080" s="2" t="s">
        <v>34</v>
      </c>
      <c r="E3080" s="4">
        <v>43535.035393518519</v>
      </c>
      <c r="F3080" s="4">
        <v>43535.035393518519</v>
      </c>
      <c r="G3080" s="4">
        <v>43541.035393518519</v>
      </c>
      <c r="H3080" s="2">
        <v>0</v>
      </c>
      <c r="I3080" s="2">
        <v>108</v>
      </c>
      <c r="J3080" s="2" t="s">
        <v>32</v>
      </c>
      <c r="K3080" s="2" t="s">
        <v>82</v>
      </c>
      <c r="L3080" s="2" t="s">
        <v>67</v>
      </c>
      <c r="M3080" s="2" t="s">
        <v>71</v>
      </c>
      <c r="N3080" s="2">
        <v>-6</v>
      </c>
      <c r="O3080" s="2">
        <v>0</v>
      </c>
      <c r="P3080" s="2">
        <v>108</v>
      </c>
      <c r="Q3080" s="2" t="str">
        <f>VLOOKUP(A3080,'Additional Data'!$A$1:$D$9949,2,0)</f>
        <v>App</v>
      </c>
      <c r="R3080" s="2" t="str">
        <f>VLOOKUP(A3080,'Additional Data'!$A$1:$D$9949,4,0)</f>
        <v>Cash On Delivery</v>
      </c>
      <c r="S3080" s="5">
        <f>VLOOKUP(A3080,'Additional Data'!$A$1:$D$9949,3,0)</f>
        <v>1580.09265</v>
      </c>
      <c r="T3080" s="2" t="str">
        <f>HLOOKUP(B3080,'Additional Data'!$F$1:$N$2,2,0)</f>
        <v>PC</v>
      </c>
    </row>
    <row r="3081" spans="1:20" ht="14.25" customHeight="1">
      <c r="A3081" s="2">
        <v>433678</v>
      </c>
      <c r="B3081" s="2" t="s">
        <v>39</v>
      </c>
      <c r="C3081" s="2" t="s">
        <v>41</v>
      </c>
      <c r="D3081" s="2" t="s">
        <v>34</v>
      </c>
      <c r="E3081" s="4">
        <v>43535.038159722222</v>
      </c>
      <c r="F3081" s="4">
        <v>43539.038159722222</v>
      </c>
      <c r="G3081" s="4">
        <v>43542.038159722222</v>
      </c>
      <c r="H3081" s="2">
        <v>0</v>
      </c>
      <c r="I3081" s="2">
        <v>103</v>
      </c>
      <c r="J3081" s="2" t="s">
        <v>41</v>
      </c>
      <c r="K3081" s="2" t="s">
        <v>66</v>
      </c>
      <c r="L3081" s="2" t="s">
        <v>67</v>
      </c>
      <c r="M3081" s="2" t="s">
        <v>71</v>
      </c>
      <c r="N3081" s="2">
        <v>-3</v>
      </c>
      <c r="O3081" s="2">
        <v>4</v>
      </c>
      <c r="P3081" s="2">
        <v>103</v>
      </c>
      <c r="Q3081" s="2" t="str">
        <f>VLOOKUP(A3081,'Additional Data'!$A$1:$D$9949,2,0)</f>
        <v>App</v>
      </c>
      <c r="R3081" s="2" t="str">
        <f>VLOOKUP(A3081,'Additional Data'!$A$1:$D$9949,4,0)</f>
        <v>Debit Card</v>
      </c>
      <c r="S3081" s="5">
        <f>VLOOKUP(A3081,'Additional Data'!$A$1:$D$9949,3,0)</f>
        <v>607.22846790000006</v>
      </c>
      <c r="T3081" s="2" t="str">
        <f>HLOOKUP(B3081,'Additional Data'!$F$1:$N$2,2,0)</f>
        <v>Mobile</v>
      </c>
    </row>
    <row r="3082" spans="1:20" ht="14.25" customHeight="1">
      <c r="A3082" s="2">
        <v>875431</v>
      </c>
      <c r="B3082" s="2" t="s">
        <v>47</v>
      </c>
      <c r="C3082" s="2" t="s">
        <v>41</v>
      </c>
      <c r="D3082" s="2" t="s">
        <v>34</v>
      </c>
      <c r="E3082" s="4">
        <v>43535.041145833333</v>
      </c>
      <c r="F3082" s="4">
        <v>43541.041145833333</v>
      </c>
      <c r="G3082" s="4">
        <v>43541.041145833333</v>
      </c>
      <c r="H3082" s="2">
        <v>46</v>
      </c>
      <c r="I3082" s="2">
        <v>124</v>
      </c>
      <c r="J3082" s="2" t="s">
        <v>32</v>
      </c>
      <c r="K3082" s="2" t="s">
        <v>70</v>
      </c>
      <c r="L3082" s="2" t="s">
        <v>35</v>
      </c>
      <c r="M3082" s="2" t="s">
        <v>59</v>
      </c>
      <c r="N3082" s="2">
        <v>0</v>
      </c>
      <c r="O3082" s="2">
        <v>6</v>
      </c>
      <c r="P3082" s="2">
        <v>170</v>
      </c>
      <c r="Q3082" s="2" t="str">
        <f>VLOOKUP(A3082,'Additional Data'!$A$1:$D$9949,2,0)</f>
        <v>App</v>
      </c>
      <c r="R3082" s="2" t="str">
        <f>VLOOKUP(A3082,'Additional Data'!$A$1:$D$9949,4,0)</f>
        <v>Credit Card</v>
      </c>
      <c r="S3082" s="5">
        <f>VLOOKUP(A3082,'Additional Data'!$A$1:$D$9949,3,0)</f>
        <v>3534.9159759999998</v>
      </c>
      <c r="T3082" s="2" t="str">
        <f>HLOOKUP(B3082,'Additional Data'!$F$1:$N$2,2,0)</f>
        <v>Tablet</v>
      </c>
    </row>
    <row r="3083" spans="1:20" ht="14.25" customHeight="1">
      <c r="A3083" s="2">
        <v>906537</v>
      </c>
      <c r="B3083" s="2" t="s">
        <v>30</v>
      </c>
      <c r="C3083" s="2" t="s">
        <v>41</v>
      </c>
      <c r="D3083" s="2" t="s">
        <v>34</v>
      </c>
      <c r="E3083" s="4">
        <v>43535.042800925927</v>
      </c>
      <c r="F3083" s="4">
        <v>43544.042800925927</v>
      </c>
      <c r="G3083" s="4">
        <v>43542.042800925927</v>
      </c>
      <c r="H3083" s="2">
        <v>48</v>
      </c>
      <c r="I3083" s="2">
        <v>126</v>
      </c>
      <c r="J3083" s="2" t="s">
        <v>32</v>
      </c>
      <c r="K3083" s="2" t="s">
        <v>70</v>
      </c>
      <c r="L3083" s="2" t="s">
        <v>35</v>
      </c>
      <c r="M3083" s="2" t="s">
        <v>59</v>
      </c>
      <c r="N3083" s="2">
        <v>2</v>
      </c>
      <c r="O3083" s="2">
        <v>9</v>
      </c>
      <c r="P3083" s="2">
        <v>174</v>
      </c>
      <c r="Q3083" s="2" t="str">
        <f>VLOOKUP(A3083,'Additional Data'!$A$1:$D$9949,2,0)</f>
        <v>Website</v>
      </c>
      <c r="R3083" s="2" t="str">
        <f>VLOOKUP(A3083,'Additional Data'!$A$1:$D$9949,4,0)</f>
        <v>Credit Card</v>
      </c>
      <c r="S3083" s="5">
        <f>VLOOKUP(A3083,'Additional Data'!$A$1:$D$9949,3,0)</f>
        <v>3386</v>
      </c>
      <c r="T3083" s="2" t="str">
        <f>HLOOKUP(B3083,'Additional Data'!$F$1:$N$2,2,0)</f>
        <v>PC</v>
      </c>
    </row>
    <row r="3084" spans="1:20" ht="14.25" customHeight="1">
      <c r="A3084" s="2">
        <v>274788</v>
      </c>
      <c r="B3084" s="2" t="s">
        <v>39</v>
      </c>
      <c r="C3084" s="2" t="s">
        <v>41</v>
      </c>
      <c r="D3084" s="2" t="s">
        <v>34</v>
      </c>
      <c r="E3084" s="4">
        <v>43535.045081018521</v>
      </c>
      <c r="F3084" s="4">
        <v>43539.045081018521</v>
      </c>
      <c r="G3084" s="4">
        <v>43540.045081018521</v>
      </c>
      <c r="H3084" s="2">
        <v>86</v>
      </c>
      <c r="I3084" s="2">
        <v>101</v>
      </c>
      <c r="J3084" s="2" t="s">
        <v>32</v>
      </c>
      <c r="K3084" s="2" t="s">
        <v>70</v>
      </c>
      <c r="L3084" s="2" t="s">
        <v>35</v>
      </c>
      <c r="M3084" s="2" t="s">
        <v>71</v>
      </c>
      <c r="N3084" s="2">
        <v>-1</v>
      </c>
      <c r="O3084" s="2">
        <v>4</v>
      </c>
      <c r="P3084" s="2">
        <v>187</v>
      </c>
      <c r="Q3084" s="2" t="str">
        <f>VLOOKUP(A3084,'Additional Data'!$A$1:$D$9949,2,0)</f>
        <v>Website</v>
      </c>
      <c r="R3084" s="2" t="str">
        <f>VLOOKUP(A3084,'Additional Data'!$A$1:$D$9949,4,0)</f>
        <v>Debit Card</v>
      </c>
      <c r="S3084" s="5">
        <f>VLOOKUP(A3084,'Additional Data'!$A$1:$D$9949,3,0)</f>
        <v>2519.0585689999998</v>
      </c>
      <c r="T3084" s="2" t="str">
        <f>HLOOKUP(B3084,'Additional Data'!$F$1:$N$2,2,0)</f>
        <v>Mobile</v>
      </c>
    </row>
    <row r="3085" spans="1:20" ht="14.25" customHeight="1">
      <c r="A3085" s="2">
        <v>887516</v>
      </c>
      <c r="B3085" s="2" t="s">
        <v>47</v>
      </c>
      <c r="C3085" s="2" t="s">
        <v>32</v>
      </c>
      <c r="D3085" s="2" t="s">
        <v>34</v>
      </c>
      <c r="E3085" s="4">
        <v>43535.045682870368</v>
      </c>
      <c r="F3085" s="4">
        <v>43537.045682870368</v>
      </c>
      <c r="G3085" s="4">
        <v>43539.045682870368</v>
      </c>
      <c r="H3085" s="2">
        <v>35</v>
      </c>
      <c r="I3085" s="2">
        <v>120</v>
      </c>
      <c r="J3085" s="2" t="s">
        <v>41</v>
      </c>
      <c r="K3085" s="2" t="s">
        <v>58</v>
      </c>
      <c r="L3085" s="2" t="s">
        <v>35</v>
      </c>
      <c r="M3085" s="2" t="s">
        <v>71</v>
      </c>
      <c r="N3085" s="2">
        <v>-2</v>
      </c>
      <c r="O3085" s="2">
        <v>2</v>
      </c>
      <c r="P3085" s="2">
        <v>155</v>
      </c>
      <c r="Q3085" s="2" t="str">
        <f>VLOOKUP(A3085,'Additional Data'!$A$1:$D$9949,2,0)</f>
        <v>App</v>
      </c>
      <c r="R3085" s="2" t="str">
        <f>VLOOKUP(A3085,'Additional Data'!$A$1:$D$9949,4,0)</f>
        <v>Debit Card</v>
      </c>
      <c r="S3085" s="5">
        <f>VLOOKUP(A3085,'Additional Data'!$A$1:$D$9949,3,0)</f>
        <v>3200.7311810000001</v>
      </c>
      <c r="T3085" s="2" t="str">
        <f>HLOOKUP(B3085,'Additional Data'!$F$1:$N$2,2,0)</f>
        <v>Tablet</v>
      </c>
    </row>
    <row r="3086" spans="1:20" ht="14.25" customHeight="1">
      <c r="A3086" s="2">
        <v>775283</v>
      </c>
      <c r="B3086" s="2" t="s">
        <v>39</v>
      </c>
      <c r="C3086" s="2" t="s">
        <v>41</v>
      </c>
      <c r="D3086" s="2" t="s">
        <v>34</v>
      </c>
      <c r="E3086" s="4">
        <v>43535.050092592595</v>
      </c>
      <c r="F3086" s="4">
        <v>43542.050092592595</v>
      </c>
      <c r="G3086" s="4">
        <v>43539.050092592595</v>
      </c>
      <c r="H3086" s="2">
        <v>49</v>
      </c>
      <c r="I3086" s="2">
        <v>108</v>
      </c>
      <c r="J3086" s="2" t="s">
        <v>63</v>
      </c>
      <c r="K3086" s="2" t="s">
        <v>64</v>
      </c>
      <c r="L3086" s="2" t="s">
        <v>35</v>
      </c>
      <c r="M3086" s="2" t="s">
        <v>59</v>
      </c>
      <c r="N3086" s="2">
        <v>3</v>
      </c>
      <c r="O3086" s="2">
        <v>7</v>
      </c>
      <c r="P3086" s="2">
        <v>157</v>
      </c>
      <c r="Q3086" s="2" t="str">
        <f>VLOOKUP(A3086,'Additional Data'!$A$1:$D$9949,2,0)</f>
        <v>App</v>
      </c>
      <c r="R3086" s="2" t="str">
        <f>VLOOKUP(A3086,'Additional Data'!$A$1:$D$9949,4,0)</f>
        <v>Credit Card</v>
      </c>
      <c r="S3086" s="5">
        <f>VLOOKUP(A3086,'Additional Data'!$A$1:$D$9949,3,0)</f>
        <v>1070</v>
      </c>
      <c r="T3086" s="2" t="str">
        <f>HLOOKUP(B3086,'Additional Data'!$F$1:$N$2,2,0)</f>
        <v>Mobile</v>
      </c>
    </row>
    <row r="3087" spans="1:20" ht="14.25" customHeight="1">
      <c r="A3087" s="2">
        <v>262453</v>
      </c>
      <c r="B3087" s="2" t="s">
        <v>39</v>
      </c>
      <c r="C3087" s="2" t="s">
        <v>41</v>
      </c>
      <c r="D3087" s="2" t="s">
        <v>34</v>
      </c>
      <c r="E3087" s="4">
        <v>43535.050104166665</v>
      </c>
      <c r="F3087" s="4">
        <v>43541.050104166665</v>
      </c>
      <c r="G3087" s="4">
        <v>43538.050104166665</v>
      </c>
      <c r="H3087" s="2">
        <v>40</v>
      </c>
      <c r="I3087" s="2">
        <v>106</v>
      </c>
      <c r="J3087" s="2" t="s">
        <v>60</v>
      </c>
      <c r="K3087" s="2" t="s">
        <v>77</v>
      </c>
      <c r="L3087" s="2" t="s">
        <v>35</v>
      </c>
      <c r="M3087" s="2" t="s">
        <v>59</v>
      </c>
      <c r="N3087" s="2">
        <v>3</v>
      </c>
      <c r="O3087" s="2">
        <v>6</v>
      </c>
      <c r="P3087" s="2">
        <v>146</v>
      </c>
      <c r="Q3087" s="2" t="str">
        <f>VLOOKUP(A3087,'Additional Data'!$A$1:$D$9949,2,0)</f>
        <v>App</v>
      </c>
      <c r="R3087" s="2" t="str">
        <f>VLOOKUP(A3087,'Additional Data'!$A$1:$D$9949,4,0)</f>
        <v>Credit Card</v>
      </c>
      <c r="S3087" s="5">
        <f>VLOOKUP(A3087,'Additional Data'!$A$1:$D$9949,3,0)</f>
        <v>3182.5699159999999</v>
      </c>
      <c r="T3087" s="2" t="str">
        <f>HLOOKUP(B3087,'Additional Data'!$F$1:$N$2,2,0)</f>
        <v>Mobile</v>
      </c>
    </row>
    <row r="3088" spans="1:20" ht="14.25" customHeight="1">
      <c r="A3088" s="2">
        <v>817803</v>
      </c>
      <c r="B3088" s="2" t="s">
        <v>39</v>
      </c>
      <c r="C3088" s="2" t="s">
        <v>32</v>
      </c>
      <c r="D3088" s="2" t="s">
        <v>34</v>
      </c>
      <c r="E3088" s="4">
        <v>43535.051712962966</v>
      </c>
      <c r="F3088" s="4">
        <v>43542.051712962966</v>
      </c>
      <c r="G3088" s="4">
        <v>43542.051712962966</v>
      </c>
      <c r="H3088" s="2">
        <v>61</v>
      </c>
      <c r="I3088" s="2">
        <v>88</v>
      </c>
      <c r="J3088" s="2" t="s">
        <v>63</v>
      </c>
      <c r="K3088" s="2" t="s">
        <v>81</v>
      </c>
      <c r="L3088" s="2" t="s">
        <v>35</v>
      </c>
      <c r="M3088" s="2" t="s">
        <v>71</v>
      </c>
      <c r="N3088" s="2">
        <v>0</v>
      </c>
      <c r="O3088" s="2">
        <v>7</v>
      </c>
      <c r="P3088" s="2">
        <v>149</v>
      </c>
      <c r="Q3088" s="2" t="str">
        <f>VLOOKUP(A3088,'Additional Data'!$A$1:$D$9949,2,0)</f>
        <v>Website</v>
      </c>
      <c r="R3088" s="2" t="str">
        <f>VLOOKUP(A3088,'Additional Data'!$A$1:$D$9949,4,0)</f>
        <v>Cash On Delivery</v>
      </c>
      <c r="S3088" s="5">
        <f>VLOOKUP(A3088,'Additional Data'!$A$1:$D$9949,3,0)</f>
        <v>3550</v>
      </c>
      <c r="T3088" s="2" t="str">
        <f>HLOOKUP(B3088,'Additional Data'!$F$1:$N$2,2,0)</f>
        <v>Mobile</v>
      </c>
    </row>
    <row r="3089" spans="1:20" ht="14.25" customHeight="1">
      <c r="A3089" s="2">
        <v>634331</v>
      </c>
      <c r="B3089" s="2" t="s">
        <v>48</v>
      </c>
      <c r="C3089" s="2" t="s">
        <v>32</v>
      </c>
      <c r="D3089" s="2" t="s">
        <v>34</v>
      </c>
      <c r="E3089" s="4">
        <v>43535.054224537038</v>
      </c>
      <c r="F3089" s="4">
        <v>43537.054224537038</v>
      </c>
      <c r="G3089" s="4">
        <v>43538.054224537038</v>
      </c>
      <c r="H3089" s="2">
        <v>27</v>
      </c>
      <c r="I3089" s="2">
        <v>123</v>
      </c>
      <c r="J3089" s="2" t="s">
        <v>73</v>
      </c>
      <c r="K3089" s="2" t="s">
        <v>74</v>
      </c>
      <c r="L3089" s="2" t="s">
        <v>35</v>
      </c>
      <c r="M3089" s="2" t="s">
        <v>59</v>
      </c>
      <c r="N3089" s="2">
        <v>-1</v>
      </c>
      <c r="O3089" s="2">
        <v>2</v>
      </c>
      <c r="P3089" s="2">
        <v>150</v>
      </c>
      <c r="Q3089" s="2" t="str">
        <f>VLOOKUP(A3089,'Additional Data'!$A$1:$D$9949,2,0)</f>
        <v>App</v>
      </c>
      <c r="R3089" s="2" t="str">
        <f>VLOOKUP(A3089,'Additional Data'!$A$1:$D$9949,4,0)</f>
        <v>Credit Card</v>
      </c>
      <c r="S3089" s="5">
        <f>VLOOKUP(A3089,'Additional Data'!$A$1:$D$9949,3,0)</f>
        <v>3650.5491780000002</v>
      </c>
      <c r="T3089" s="2" t="str">
        <f>HLOOKUP(B3089,'Additional Data'!$F$1:$N$2,2,0)</f>
        <v>Gaming Console</v>
      </c>
    </row>
    <row r="3090" spans="1:20" ht="14.25" customHeight="1">
      <c r="A3090" s="2">
        <v>415498</v>
      </c>
      <c r="B3090" s="2" t="s">
        <v>36</v>
      </c>
      <c r="C3090" s="2" t="s">
        <v>41</v>
      </c>
      <c r="D3090" s="2" t="s">
        <v>34</v>
      </c>
      <c r="E3090" s="4">
        <v>43535.061759259261</v>
      </c>
      <c r="F3090" s="4">
        <v>43539.061759259261</v>
      </c>
      <c r="G3090" s="4">
        <v>43540.061759259261</v>
      </c>
      <c r="H3090" s="2">
        <v>0</v>
      </c>
      <c r="I3090" s="2">
        <v>127</v>
      </c>
      <c r="J3090" s="2" t="s">
        <v>41</v>
      </c>
      <c r="K3090" s="2" t="s">
        <v>66</v>
      </c>
      <c r="L3090" s="2" t="s">
        <v>67</v>
      </c>
      <c r="M3090" s="2" t="s">
        <v>59</v>
      </c>
      <c r="N3090" s="2">
        <v>-1</v>
      </c>
      <c r="O3090" s="2">
        <v>4</v>
      </c>
      <c r="P3090" s="2">
        <v>127</v>
      </c>
      <c r="Q3090" s="2" t="str">
        <f>VLOOKUP(A3090,'Additional Data'!$A$1:$D$9949,2,0)</f>
        <v>App</v>
      </c>
      <c r="R3090" s="2" t="str">
        <f>VLOOKUP(A3090,'Additional Data'!$A$1:$D$9949,4,0)</f>
        <v>Debit Card</v>
      </c>
      <c r="S3090" s="5">
        <f>VLOOKUP(A3090,'Additional Data'!$A$1:$D$9949,3,0)</f>
        <v>702.73704659999999</v>
      </c>
      <c r="T3090" s="2" t="str">
        <f>HLOOKUP(B3090,'Additional Data'!$F$1:$N$2,2,0)</f>
        <v>Laptop</v>
      </c>
    </row>
    <row r="3091" spans="1:20" ht="14.25" customHeight="1">
      <c r="A3091" s="2">
        <v>935358</v>
      </c>
      <c r="B3091" s="2" t="s">
        <v>39</v>
      </c>
      <c r="C3091" s="2" t="s">
        <v>41</v>
      </c>
      <c r="D3091" s="2" t="s">
        <v>34</v>
      </c>
      <c r="E3091" s="4">
        <v>43535.063946759263</v>
      </c>
      <c r="F3091" s="4">
        <v>43541.063946759263</v>
      </c>
      <c r="G3091" s="4">
        <v>43541.063946759263</v>
      </c>
      <c r="H3091" s="2">
        <v>36</v>
      </c>
      <c r="I3091" s="2">
        <v>114</v>
      </c>
      <c r="J3091" s="2" t="s">
        <v>60</v>
      </c>
      <c r="K3091" s="2" t="s">
        <v>77</v>
      </c>
      <c r="L3091" s="2" t="s">
        <v>35</v>
      </c>
      <c r="M3091" s="2" t="s">
        <v>59</v>
      </c>
      <c r="N3091" s="2">
        <v>0</v>
      </c>
      <c r="O3091" s="2">
        <v>6</v>
      </c>
      <c r="P3091" s="2">
        <v>150</v>
      </c>
      <c r="Q3091" s="2" t="str">
        <f>VLOOKUP(A3091,'Additional Data'!$A$1:$D$9949,2,0)</f>
        <v>Website</v>
      </c>
      <c r="R3091" s="2" t="str">
        <f>VLOOKUP(A3091,'Additional Data'!$A$1:$D$9949,4,0)</f>
        <v>Debit Card</v>
      </c>
      <c r="S3091" s="5">
        <f>VLOOKUP(A3091,'Additional Data'!$A$1:$D$9949,3,0)</f>
        <v>1550</v>
      </c>
      <c r="T3091" s="2" t="str">
        <f>HLOOKUP(B3091,'Additional Data'!$F$1:$N$2,2,0)</f>
        <v>Mobile</v>
      </c>
    </row>
    <row r="3092" spans="1:20" ht="14.25" customHeight="1">
      <c r="A3092" s="2">
        <v>698614</v>
      </c>
      <c r="B3092" s="2" t="s">
        <v>39</v>
      </c>
      <c r="C3092" s="2" t="s">
        <v>32</v>
      </c>
      <c r="D3092" s="2" t="s">
        <v>34</v>
      </c>
      <c r="E3092" s="4">
        <v>43535.070381944446</v>
      </c>
      <c r="F3092" s="4">
        <v>43536.070381944446</v>
      </c>
      <c r="G3092" s="4">
        <v>43539.070381944446</v>
      </c>
      <c r="H3092" s="2">
        <v>0</v>
      </c>
      <c r="I3092" s="2">
        <v>121</v>
      </c>
      <c r="J3092" s="2" t="s">
        <v>32</v>
      </c>
      <c r="K3092" s="2" t="s">
        <v>82</v>
      </c>
      <c r="L3092" s="2" t="s">
        <v>67</v>
      </c>
      <c r="M3092" s="2" t="s">
        <v>59</v>
      </c>
      <c r="N3092" s="2">
        <v>-3</v>
      </c>
      <c r="O3092" s="2">
        <v>1</v>
      </c>
      <c r="P3092" s="2">
        <v>121</v>
      </c>
      <c r="Q3092" s="2" t="str">
        <f>VLOOKUP(A3092,'Additional Data'!$A$1:$D$9949,2,0)</f>
        <v>App</v>
      </c>
      <c r="R3092" s="2" t="str">
        <f>VLOOKUP(A3092,'Additional Data'!$A$1:$D$9949,4,0)</f>
        <v>Debit Card</v>
      </c>
      <c r="S3092" s="5">
        <f>VLOOKUP(A3092,'Additional Data'!$A$1:$D$9949,3,0)</f>
        <v>437.29011329999997</v>
      </c>
      <c r="T3092" s="2" t="str">
        <f>HLOOKUP(B3092,'Additional Data'!$F$1:$N$2,2,0)</f>
        <v>Mobile</v>
      </c>
    </row>
    <row r="3093" spans="1:20" ht="14.25" customHeight="1">
      <c r="A3093" s="2">
        <v>422115</v>
      </c>
      <c r="B3093" s="2" t="s">
        <v>39</v>
      </c>
      <c r="C3093" s="2" t="s">
        <v>41</v>
      </c>
      <c r="D3093" s="2" t="s">
        <v>34</v>
      </c>
      <c r="E3093" s="4">
        <v>43535.071608796294</v>
      </c>
      <c r="F3093" s="4">
        <v>43539.071608796294</v>
      </c>
      <c r="G3093" s="4">
        <v>43540.071608796294</v>
      </c>
      <c r="H3093" s="2">
        <v>45</v>
      </c>
      <c r="I3093" s="2">
        <v>115</v>
      </c>
      <c r="J3093" s="2" t="s">
        <v>60</v>
      </c>
      <c r="K3093" s="2" t="s">
        <v>77</v>
      </c>
      <c r="L3093" s="2" t="s">
        <v>35</v>
      </c>
      <c r="M3093" s="2" t="s">
        <v>59</v>
      </c>
      <c r="N3093" s="2">
        <v>-1</v>
      </c>
      <c r="O3093" s="2">
        <v>4</v>
      </c>
      <c r="P3093" s="2">
        <v>160</v>
      </c>
      <c r="Q3093" s="2" t="str">
        <f>VLOOKUP(A3093,'Additional Data'!$A$1:$D$9949,2,0)</f>
        <v>Website</v>
      </c>
      <c r="R3093" s="2" t="str">
        <f>VLOOKUP(A3093,'Additional Data'!$A$1:$D$9949,4,0)</f>
        <v>Credit Card</v>
      </c>
      <c r="S3093" s="5">
        <f>VLOOKUP(A3093,'Additional Data'!$A$1:$D$9949,3,0)</f>
        <v>2031.3380119999999</v>
      </c>
      <c r="T3093" s="2" t="str">
        <f>HLOOKUP(B3093,'Additional Data'!$F$1:$N$2,2,0)</f>
        <v>Mobile</v>
      </c>
    </row>
    <row r="3094" spans="1:20" ht="14.25" customHeight="1">
      <c r="A3094" s="2">
        <v>870361</v>
      </c>
      <c r="B3094" s="2" t="s">
        <v>39</v>
      </c>
      <c r="C3094" s="2" t="s">
        <v>32</v>
      </c>
      <c r="D3094" s="2" t="s">
        <v>34</v>
      </c>
      <c r="E3094" s="4">
        <v>43535.07267361111</v>
      </c>
      <c r="F3094" s="4">
        <v>43539.07267361111</v>
      </c>
      <c r="G3094" s="4">
        <v>43541.07267361111</v>
      </c>
      <c r="H3094" s="2">
        <v>25</v>
      </c>
      <c r="I3094" s="2">
        <v>125</v>
      </c>
      <c r="J3094" s="2" t="s">
        <v>41</v>
      </c>
      <c r="K3094" s="2" t="s">
        <v>58</v>
      </c>
      <c r="L3094" s="2" t="s">
        <v>35</v>
      </c>
      <c r="M3094" s="2" t="s">
        <v>59</v>
      </c>
      <c r="N3094" s="2">
        <v>-2</v>
      </c>
      <c r="O3094" s="2">
        <v>4</v>
      </c>
      <c r="P3094" s="2">
        <v>150</v>
      </c>
      <c r="Q3094" s="2" t="str">
        <f>VLOOKUP(A3094,'Additional Data'!$A$1:$D$9949,2,0)</f>
        <v>App</v>
      </c>
      <c r="R3094" s="2" t="str">
        <f>VLOOKUP(A3094,'Additional Data'!$A$1:$D$9949,4,0)</f>
        <v>Credit Card</v>
      </c>
      <c r="S3094" s="5">
        <f>VLOOKUP(A3094,'Additional Data'!$A$1:$D$9949,3,0)</f>
        <v>2728.649304</v>
      </c>
      <c r="T3094" s="2" t="str">
        <f>HLOOKUP(B3094,'Additional Data'!$F$1:$N$2,2,0)</f>
        <v>Mobile</v>
      </c>
    </row>
    <row r="3095" spans="1:20" ht="14.25" customHeight="1">
      <c r="A3095" s="2">
        <v>209360</v>
      </c>
      <c r="B3095" s="2" t="s">
        <v>30</v>
      </c>
      <c r="C3095" s="2" t="s">
        <v>32</v>
      </c>
      <c r="D3095" s="2" t="s">
        <v>34</v>
      </c>
      <c r="E3095" s="4">
        <v>43535.072685185187</v>
      </c>
      <c r="F3095" s="4">
        <v>43540.072685185187</v>
      </c>
      <c r="G3095" s="4">
        <v>43538.072685185187</v>
      </c>
      <c r="H3095" s="2">
        <v>43</v>
      </c>
      <c r="I3095" s="2">
        <v>108</v>
      </c>
      <c r="J3095" s="2" t="s">
        <v>60</v>
      </c>
      <c r="K3095" s="2" t="s">
        <v>61</v>
      </c>
      <c r="L3095" s="2" t="s">
        <v>35</v>
      </c>
      <c r="M3095" s="2" t="s">
        <v>71</v>
      </c>
      <c r="N3095" s="2">
        <v>2</v>
      </c>
      <c r="O3095" s="2">
        <v>5</v>
      </c>
      <c r="P3095" s="2">
        <v>151</v>
      </c>
      <c r="Q3095" s="2" t="str">
        <f>VLOOKUP(A3095,'Additional Data'!$A$1:$D$9949,2,0)</f>
        <v>App</v>
      </c>
      <c r="R3095" s="2" t="str">
        <f>VLOOKUP(A3095,'Additional Data'!$A$1:$D$9949,4,0)</f>
        <v>Debit Card</v>
      </c>
      <c r="S3095" s="5">
        <f>VLOOKUP(A3095,'Additional Data'!$A$1:$D$9949,3,0)</f>
        <v>1476</v>
      </c>
      <c r="T3095" s="2" t="str">
        <f>HLOOKUP(B3095,'Additional Data'!$F$1:$N$2,2,0)</f>
        <v>PC</v>
      </c>
    </row>
    <row r="3096" spans="1:20" ht="14.25" customHeight="1">
      <c r="A3096" s="2">
        <v>400020</v>
      </c>
      <c r="B3096" s="2" t="s">
        <v>42</v>
      </c>
      <c r="C3096" s="2" t="s">
        <v>41</v>
      </c>
      <c r="D3096" s="2" t="s">
        <v>34</v>
      </c>
      <c r="E3096" s="4">
        <v>43535.078657407408</v>
      </c>
      <c r="F3096" s="4">
        <v>43541.078657407408</v>
      </c>
      <c r="G3096" s="4">
        <v>43541.078657407408</v>
      </c>
      <c r="H3096" s="2">
        <v>76</v>
      </c>
      <c r="I3096" s="2">
        <v>94</v>
      </c>
      <c r="J3096" s="2" t="s">
        <v>60</v>
      </c>
      <c r="K3096" s="2" t="s">
        <v>77</v>
      </c>
      <c r="L3096" s="2" t="s">
        <v>35</v>
      </c>
      <c r="M3096" s="2" t="s">
        <v>71</v>
      </c>
      <c r="N3096" s="2">
        <v>0</v>
      </c>
      <c r="O3096" s="2">
        <v>6</v>
      </c>
      <c r="P3096" s="2">
        <v>170</v>
      </c>
      <c r="Q3096" s="2" t="str">
        <f>VLOOKUP(A3096,'Additional Data'!$A$1:$D$9949,2,0)</f>
        <v>Website</v>
      </c>
      <c r="R3096" s="2" t="str">
        <f>VLOOKUP(A3096,'Additional Data'!$A$1:$D$9949,4,0)</f>
        <v>Debit Card</v>
      </c>
      <c r="S3096" s="5">
        <f>VLOOKUP(A3096,'Additional Data'!$A$1:$D$9949,3,0)</f>
        <v>3004.0842899999998</v>
      </c>
      <c r="T3096" s="2" t="str">
        <f>HLOOKUP(B3096,'Additional Data'!$F$1:$N$2,2,0)</f>
        <v>TV</v>
      </c>
    </row>
    <row r="3097" spans="1:20" ht="14.25" customHeight="1">
      <c r="A3097" s="2">
        <v>649381</v>
      </c>
      <c r="B3097" s="2" t="s">
        <v>39</v>
      </c>
      <c r="C3097" s="2" t="s">
        <v>32</v>
      </c>
      <c r="D3097" s="2" t="s">
        <v>34</v>
      </c>
      <c r="E3097" s="4">
        <v>43535.079502314817</v>
      </c>
      <c r="F3097" s="4">
        <v>43538.079502314817</v>
      </c>
      <c r="G3097" s="4">
        <v>43538.079502314817</v>
      </c>
      <c r="H3097" s="2">
        <v>28</v>
      </c>
      <c r="I3097" s="2">
        <v>124</v>
      </c>
      <c r="J3097" s="2" t="s">
        <v>73</v>
      </c>
      <c r="K3097" s="2" t="s">
        <v>74</v>
      </c>
      <c r="L3097" s="2" t="s">
        <v>35</v>
      </c>
      <c r="M3097" s="2" t="s">
        <v>59</v>
      </c>
      <c r="N3097" s="2">
        <v>0</v>
      </c>
      <c r="O3097" s="2">
        <v>3</v>
      </c>
      <c r="P3097" s="2">
        <v>152</v>
      </c>
      <c r="Q3097" s="2" t="str">
        <f>VLOOKUP(A3097,'Additional Data'!$A$1:$D$9949,2,0)</f>
        <v>App</v>
      </c>
      <c r="R3097" s="2" t="str">
        <f>VLOOKUP(A3097,'Additional Data'!$A$1:$D$9949,4,0)</f>
        <v>Credit Card</v>
      </c>
      <c r="S3097" s="5">
        <f>VLOOKUP(A3097,'Additional Data'!$A$1:$D$9949,3,0)</f>
        <v>2290.869733</v>
      </c>
      <c r="T3097" s="2" t="str">
        <f>HLOOKUP(B3097,'Additional Data'!$F$1:$N$2,2,0)</f>
        <v>Mobile</v>
      </c>
    </row>
    <row r="3098" spans="1:20" ht="14.25" customHeight="1">
      <c r="A3098" s="2">
        <v>736675</v>
      </c>
      <c r="B3098" s="2" t="s">
        <v>46</v>
      </c>
      <c r="C3098" s="2" t="s">
        <v>41</v>
      </c>
      <c r="D3098" s="2" t="s">
        <v>34</v>
      </c>
      <c r="E3098" s="4">
        <v>43535.079722222225</v>
      </c>
      <c r="F3098" s="4">
        <v>43537.079722222225</v>
      </c>
      <c r="G3098" s="4">
        <v>43540.079722222225</v>
      </c>
      <c r="H3098" s="2">
        <v>77</v>
      </c>
      <c r="I3098" s="2">
        <v>109</v>
      </c>
      <c r="J3098" s="2" t="s">
        <v>32</v>
      </c>
      <c r="K3098" s="2" t="s">
        <v>70</v>
      </c>
      <c r="L3098" s="2" t="s">
        <v>35</v>
      </c>
      <c r="M3098" s="2" t="s">
        <v>71</v>
      </c>
      <c r="N3098" s="2">
        <v>-3</v>
      </c>
      <c r="O3098" s="2">
        <v>2</v>
      </c>
      <c r="P3098" s="2">
        <v>186</v>
      </c>
      <c r="Q3098" s="2" t="str">
        <f>VLOOKUP(A3098,'Additional Data'!$A$1:$D$9949,2,0)</f>
        <v>App</v>
      </c>
      <c r="R3098" s="2" t="str">
        <f>VLOOKUP(A3098,'Additional Data'!$A$1:$D$9949,4,0)</f>
        <v>Credit Card</v>
      </c>
      <c r="S3098" s="5">
        <f>VLOOKUP(A3098,'Additional Data'!$A$1:$D$9949,3,0)</f>
        <v>2979</v>
      </c>
      <c r="T3098" s="2" t="str">
        <f>HLOOKUP(B3098,'Additional Data'!$F$1:$N$2,2,0)</f>
        <v>TV</v>
      </c>
    </row>
    <row r="3099" spans="1:20" ht="14.25" customHeight="1">
      <c r="A3099" s="2">
        <v>335513</v>
      </c>
      <c r="B3099" s="2" t="s">
        <v>39</v>
      </c>
      <c r="C3099" s="2" t="s">
        <v>41</v>
      </c>
      <c r="D3099" s="2" t="s">
        <v>34</v>
      </c>
      <c r="E3099" s="4">
        <v>43535.081689814811</v>
      </c>
      <c r="F3099" s="4">
        <v>43545.081689814811</v>
      </c>
      <c r="G3099" s="4">
        <v>43538.081689814811</v>
      </c>
      <c r="H3099" s="2">
        <v>67</v>
      </c>
      <c r="I3099" s="2">
        <v>109</v>
      </c>
      <c r="J3099" s="2" t="s">
        <v>73</v>
      </c>
      <c r="K3099" s="2" t="s">
        <v>80</v>
      </c>
      <c r="L3099" s="2" t="s">
        <v>35</v>
      </c>
      <c r="M3099" s="2" t="s">
        <v>71</v>
      </c>
      <c r="N3099" s="2">
        <v>7</v>
      </c>
      <c r="O3099" s="2">
        <v>10</v>
      </c>
      <c r="P3099" s="2">
        <v>176</v>
      </c>
      <c r="Q3099" s="2" t="str">
        <f>VLOOKUP(A3099,'Additional Data'!$A$1:$D$9949,2,0)</f>
        <v>App</v>
      </c>
      <c r="R3099" s="2" t="str">
        <f>VLOOKUP(A3099,'Additional Data'!$A$1:$D$9949,4,0)</f>
        <v>Credit Card</v>
      </c>
      <c r="S3099" s="5">
        <f>VLOOKUP(A3099,'Additional Data'!$A$1:$D$9949,3,0)</f>
        <v>2922.5943689999999</v>
      </c>
      <c r="T3099" s="2" t="str">
        <f>HLOOKUP(B3099,'Additional Data'!$F$1:$N$2,2,0)</f>
        <v>Mobile</v>
      </c>
    </row>
    <row r="3100" spans="1:20" ht="14.25" customHeight="1">
      <c r="A3100" s="2">
        <v>791682</v>
      </c>
      <c r="B3100" s="2" t="s">
        <v>36</v>
      </c>
      <c r="C3100" s="2" t="s">
        <v>41</v>
      </c>
      <c r="D3100" s="2" t="s">
        <v>34</v>
      </c>
      <c r="E3100" s="4">
        <v>43535.082175925927</v>
      </c>
      <c r="F3100" s="4">
        <v>43540.082175925927</v>
      </c>
      <c r="G3100" s="4">
        <v>43542.082175925927</v>
      </c>
      <c r="H3100" s="2">
        <v>48</v>
      </c>
      <c r="I3100" s="2">
        <v>110</v>
      </c>
      <c r="J3100" s="2" t="s">
        <v>60</v>
      </c>
      <c r="K3100" s="2" t="s">
        <v>77</v>
      </c>
      <c r="L3100" s="2" t="s">
        <v>35</v>
      </c>
      <c r="M3100" s="2" t="s">
        <v>59</v>
      </c>
      <c r="N3100" s="2">
        <v>-2</v>
      </c>
      <c r="O3100" s="2">
        <v>5</v>
      </c>
      <c r="P3100" s="2">
        <v>158</v>
      </c>
      <c r="Q3100" s="2" t="str">
        <f>VLOOKUP(A3100,'Additional Data'!$A$1:$D$9949,2,0)</f>
        <v>Website</v>
      </c>
      <c r="R3100" s="2" t="str">
        <f>VLOOKUP(A3100,'Additional Data'!$A$1:$D$9949,4,0)</f>
        <v>Debit Card</v>
      </c>
      <c r="S3100" s="5">
        <f>VLOOKUP(A3100,'Additional Data'!$A$1:$D$9949,3,0)</f>
        <v>1374.909015</v>
      </c>
      <c r="T3100" s="2" t="str">
        <f>HLOOKUP(B3100,'Additional Data'!$F$1:$N$2,2,0)</f>
        <v>Laptop</v>
      </c>
    </row>
    <row r="3101" spans="1:20" ht="14.25" customHeight="1">
      <c r="A3101" s="2">
        <v>313163</v>
      </c>
      <c r="B3101" s="2" t="s">
        <v>39</v>
      </c>
      <c r="C3101" s="2" t="s">
        <v>32</v>
      </c>
      <c r="D3101" s="2" t="s">
        <v>34</v>
      </c>
      <c r="E3101" s="4">
        <v>43535.084664351853</v>
      </c>
      <c r="F3101" s="4">
        <v>43536.084664351853</v>
      </c>
      <c r="G3101" s="4">
        <v>43539.084664351853</v>
      </c>
      <c r="H3101" s="2">
        <v>0</v>
      </c>
      <c r="I3101" s="2">
        <v>121</v>
      </c>
      <c r="J3101" s="2" t="s">
        <v>32</v>
      </c>
      <c r="K3101" s="2" t="s">
        <v>82</v>
      </c>
      <c r="L3101" s="2" t="s">
        <v>67</v>
      </c>
      <c r="M3101" s="2" t="s">
        <v>59</v>
      </c>
      <c r="N3101" s="2">
        <v>-3</v>
      </c>
      <c r="O3101" s="2">
        <v>1</v>
      </c>
      <c r="P3101" s="2">
        <v>121</v>
      </c>
      <c r="Q3101" s="2" t="str">
        <f>VLOOKUP(A3101,'Additional Data'!$A$1:$D$9949,2,0)</f>
        <v>App</v>
      </c>
      <c r="R3101" s="2" t="str">
        <f>VLOOKUP(A3101,'Additional Data'!$A$1:$D$9949,4,0)</f>
        <v>Credit Card</v>
      </c>
      <c r="S3101" s="5">
        <f>VLOOKUP(A3101,'Additional Data'!$A$1:$D$9949,3,0)</f>
        <v>1498.735993</v>
      </c>
      <c r="T3101" s="2" t="str">
        <f>HLOOKUP(B3101,'Additional Data'!$F$1:$N$2,2,0)</f>
        <v>Mobile</v>
      </c>
    </row>
    <row r="3102" spans="1:20" ht="14.25" customHeight="1">
      <c r="A3102" s="2">
        <v>637652</v>
      </c>
      <c r="B3102" s="2" t="s">
        <v>30</v>
      </c>
      <c r="C3102" s="2" t="s">
        <v>32</v>
      </c>
      <c r="D3102" s="2" t="s">
        <v>34</v>
      </c>
      <c r="E3102" s="4">
        <v>43535.087013888886</v>
      </c>
      <c r="F3102" s="4">
        <v>43543.087013888886</v>
      </c>
      <c r="G3102" s="4">
        <v>43539.087013888886</v>
      </c>
      <c r="H3102" s="2">
        <v>65</v>
      </c>
      <c r="I3102" s="2">
        <v>102</v>
      </c>
      <c r="J3102" s="2" t="s">
        <v>73</v>
      </c>
      <c r="K3102" s="2" t="s">
        <v>74</v>
      </c>
      <c r="L3102" s="2" t="s">
        <v>35</v>
      </c>
      <c r="M3102" s="2" t="s">
        <v>71</v>
      </c>
      <c r="N3102" s="2">
        <v>4</v>
      </c>
      <c r="O3102" s="2">
        <v>8</v>
      </c>
      <c r="P3102" s="2">
        <v>167</v>
      </c>
      <c r="Q3102" s="2" t="str">
        <f>VLOOKUP(A3102,'Additional Data'!$A$1:$D$9949,2,0)</f>
        <v>App</v>
      </c>
      <c r="R3102" s="2" t="str">
        <f>VLOOKUP(A3102,'Additional Data'!$A$1:$D$9949,4,0)</f>
        <v>Debit Card</v>
      </c>
      <c r="S3102" s="5">
        <f>VLOOKUP(A3102,'Additional Data'!$A$1:$D$9949,3,0)</f>
        <v>2793.745312</v>
      </c>
      <c r="T3102" s="2" t="str">
        <f>HLOOKUP(B3102,'Additional Data'!$F$1:$N$2,2,0)</f>
        <v>PC</v>
      </c>
    </row>
    <row r="3103" spans="1:20" ht="14.25" customHeight="1">
      <c r="A3103" s="2">
        <v>196863</v>
      </c>
      <c r="B3103" s="2" t="s">
        <v>49</v>
      </c>
      <c r="C3103" s="2" t="s">
        <v>41</v>
      </c>
      <c r="D3103" s="2" t="s">
        <v>34</v>
      </c>
      <c r="E3103" s="4">
        <v>43535.089733796296</v>
      </c>
      <c r="F3103" s="4">
        <v>43539.089733796296</v>
      </c>
      <c r="G3103" s="4">
        <v>43538.089733796296</v>
      </c>
      <c r="H3103" s="2">
        <v>43</v>
      </c>
      <c r="I3103" s="2">
        <v>120</v>
      </c>
      <c r="J3103" s="2" t="s">
        <v>32</v>
      </c>
      <c r="K3103" s="2" t="s">
        <v>70</v>
      </c>
      <c r="L3103" s="2" t="s">
        <v>35</v>
      </c>
      <c r="M3103" s="2" t="s">
        <v>59</v>
      </c>
      <c r="N3103" s="2">
        <v>1</v>
      </c>
      <c r="O3103" s="2">
        <v>4</v>
      </c>
      <c r="P3103" s="2">
        <v>163</v>
      </c>
      <c r="Q3103" s="2" t="str">
        <f>VLOOKUP(A3103,'Additional Data'!$A$1:$D$9949,2,0)</f>
        <v>Website</v>
      </c>
      <c r="R3103" s="2" t="str">
        <f>VLOOKUP(A3103,'Additional Data'!$A$1:$D$9949,4,0)</f>
        <v>Credit Card</v>
      </c>
      <c r="S3103" s="5">
        <f>VLOOKUP(A3103,'Additional Data'!$A$1:$D$9949,3,0)</f>
        <v>3515.8168460000002</v>
      </c>
      <c r="T3103" s="2" t="str">
        <f>HLOOKUP(B3103,'Additional Data'!$F$1:$N$2,2,0)</f>
        <v>TV</v>
      </c>
    </row>
    <row r="3104" spans="1:20" ht="14.25" customHeight="1">
      <c r="A3104" s="2">
        <v>597746</v>
      </c>
      <c r="B3104" s="2" t="s">
        <v>48</v>
      </c>
      <c r="C3104" s="2" t="s">
        <v>32</v>
      </c>
      <c r="D3104" s="2" t="s">
        <v>34</v>
      </c>
      <c r="E3104" s="4">
        <v>43535.09107638889</v>
      </c>
      <c r="F3104" s="4">
        <v>43542.09107638889</v>
      </c>
      <c r="G3104" s="4">
        <v>43542.09107638889</v>
      </c>
      <c r="H3104" s="2">
        <v>40</v>
      </c>
      <c r="I3104" s="2">
        <v>114</v>
      </c>
      <c r="J3104" s="2" t="s">
        <v>60</v>
      </c>
      <c r="K3104" s="2" t="s">
        <v>61</v>
      </c>
      <c r="L3104" s="2" t="s">
        <v>35</v>
      </c>
      <c r="M3104" s="2" t="s">
        <v>59</v>
      </c>
      <c r="N3104" s="2">
        <v>0</v>
      </c>
      <c r="O3104" s="2">
        <v>7</v>
      </c>
      <c r="P3104" s="2">
        <v>154</v>
      </c>
      <c r="Q3104" s="2" t="str">
        <f>VLOOKUP(A3104,'Additional Data'!$A$1:$D$9949,2,0)</f>
        <v>App</v>
      </c>
      <c r="R3104" s="2" t="str">
        <f>VLOOKUP(A3104,'Additional Data'!$A$1:$D$9949,4,0)</f>
        <v>Debit Card</v>
      </c>
      <c r="S3104" s="5">
        <f>VLOOKUP(A3104,'Additional Data'!$A$1:$D$9949,3,0)</f>
        <v>637.05336</v>
      </c>
      <c r="T3104" s="2" t="str">
        <f>HLOOKUP(B3104,'Additional Data'!$F$1:$N$2,2,0)</f>
        <v>Gaming Console</v>
      </c>
    </row>
    <row r="3105" spans="1:20" ht="14.25" customHeight="1">
      <c r="A3105" s="2">
        <v>608425</v>
      </c>
      <c r="B3105" s="2" t="s">
        <v>39</v>
      </c>
      <c r="C3105" s="2" t="s">
        <v>32</v>
      </c>
      <c r="D3105" s="2" t="s">
        <v>34</v>
      </c>
      <c r="E3105" s="4">
        <v>43535.095289351855</v>
      </c>
      <c r="F3105" s="4">
        <v>43542.095289351855</v>
      </c>
      <c r="G3105" s="4">
        <v>43542.095289351855</v>
      </c>
      <c r="H3105" s="2">
        <v>39</v>
      </c>
      <c r="I3105" s="2">
        <v>108</v>
      </c>
      <c r="J3105" s="2" t="s">
        <v>60</v>
      </c>
      <c r="K3105" s="2" t="s">
        <v>61</v>
      </c>
      <c r="L3105" s="2" t="s">
        <v>35</v>
      </c>
      <c r="M3105" s="2" t="s">
        <v>59</v>
      </c>
      <c r="N3105" s="2">
        <v>0</v>
      </c>
      <c r="O3105" s="2">
        <v>7</v>
      </c>
      <c r="P3105" s="2">
        <v>147</v>
      </c>
      <c r="Q3105" s="2" t="str">
        <f>VLOOKUP(A3105,'Additional Data'!$A$1:$D$9949,2,0)</f>
        <v>App</v>
      </c>
      <c r="R3105" s="2" t="str">
        <f>VLOOKUP(A3105,'Additional Data'!$A$1:$D$9949,4,0)</f>
        <v>Credit Card</v>
      </c>
      <c r="S3105" s="5">
        <f>VLOOKUP(A3105,'Additional Data'!$A$1:$D$9949,3,0)</f>
        <v>2544.2589280000002</v>
      </c>
      <c r="T3105" s="2" t="str">
        <f>HLOOKUP(B3105,'Additional Data'!$F$1:$N$2,2,0)</f>
        <v>Mobile</v>
      </c>
    </row>
    <row r="3106" spans="1:20" ht="14.25" customHeight="1">
      <c r="A3106" s="2">
        <v>290191</v>
      </c>
      <c r="B3106" s="2" t="s">
        <v>39</v>
      </c>
      <c r="C3106" s="2" t="s">
        <v>41</v>
      </c>
      <c r="D3106" s="2" t="s">
        <v>34</v>
      </c>
      <c r="E3106" s="4">
        <v>43535.102048611108</v>
      </c>
      <c r="F3106" s="4">
        <v>43540.102048611108</v>
      </c>
      <c r="G3106" s="4">
        <v>43538.102048611108</v>
      </c>
      <c r="H3106" s="2">
        <v>84</v>
      </c>
      <c r="I3106" s="2">
        <v>107</v>
      </c>
      <c r="J3106" s="2" t="s">
        <v>32</v>
      </c>
      <c r="K3106" s="2" t="s">
        <v>70</v>
      </c>
      <c r="L3106" s="2" t="s">
        <v>35</v>
      </c>
      <c r="M3106" s="2" t="s">
        <v>71</v>
      </c>
      <c r="N3106" s="2">
        <v>2</v>
      </c>
      <c r="O3106" s="2">
        <v>5</v>
      </c>
      <c r="P3106" s="2">
        <v>191</v>
      </c>
      <c r="Q3106" s="2" t="str">
        <f>VLOOKUP(A3106,'Additional Data'!$A$1:$D$9949,2,0)</f>
        <v>App</v>
      </c>
      <c r="R3106" s="2" t="str">
        <f>VLOOKUP(A3106,'Additional Data'!$A$1:$D$9949,4,0)</f>
        <v>Credit Card</v>
      </c>
      <c r="S3106" s="5">
        <f>VLOOKUP(A3106,'Additional Data'!$A$1:$D$9949,3,0)</f>
        <v>731</v>
      </c>
      <c r="T3106" s="2" t="str">
        <f>HLOOKUP(B3106,'Additional Data'!$F$1:$N$2,2,0)</f>
        <v>Mobile</v>
      </c>
    </row>
    <row r="3107" spans="1:20" ht="14.25" customHeight="1">
      <c r="A3107" s="2">
        <v>914027</v>
      </c>
      <c r="B3107" s="2" t="s">
        <v>48</v>
      </c>
      <c r="C3107" s="2" t="s">
        <v>32</v>
      </c>
      <c r="D3107" s="2" t="s">
        <v>34</v>
      </c>
      <c r="E3107" s="4">
        <v>43535.10833333333</v>
      </c>
      <c r="F3107" s="4">
        <v>43536.10833333333</v>
      </c>
      <c r="G3107" s="4">
        <v>43541.10833333333</v>
      </c>
      <c r="H3107" s="2">
        <v>0</v>
      </c>
      <c r="I3107" s="2">
        <v>122</v>
      </c>
      <c r="J3107" s="2" t="s">
        <v>32</v>
      </c>
      <c r="K3107" s="2" t="s">
        <v>82</v>
      </c>
      <c r="L3107" s="2" t="s">
        <v>67</v>
      </c>
      <c r="M3107" s="2" t="s">
        <v>59</v>
      </c>
      <c r="N3107" s="2">
        <v>-5</v>
      </c>
      <c r="O3107" s="2">
        <v>1</v>
      </c>
      <c r="P3107" s="2">
        <v>122</v>
      </c>
      <c r="Q3107" s="2" t="str">
        <f>VLOOKUP(A3107,'Additional Data'!$A$1:$D$9949,2,0)</f>
        <v>App</v>
      </c>
      <c r="R3107" s="2" t="str">
        <f>VLOOKUP(A3107,'Additional Data'!$A$1:$D$9949,4,0)</f>
        <v>Credit Card</v>
      </c>
      <c r="S3107" s="5">
        <f>VLOOKUP(A3107,'Additional Data'!$A$1:$D$9949,3,0)</f>
        <v>1362.3773839999999</v>
      </c>
      <c r="T3107" s="2" t="str">
        <f>HLOOKUP(B3107,'Additional Data'!$F$1:$N$2,2,0)</f>
        <v>Gaming Console</v>
      </c>
    </row>
    <row r="3108" spans="1:20" ht="14.25" customHeight="1">
      <c r="A3108" s="2">
        <v>624313</v>
      </c>
      <c r="B3108" s="2" t="s">
        <v>48</v>
      </c>
      <c r="C3108" s="2" t="s">
        <v>32</v>
      </c>
      <c r="D3108" s="2" t="s">
        <v>34</v>
      </c>
      <c r="E3108" s="4">
        <v>43535.108414351853</v>
      </c>
      <c r="F3108" s="4">
        <v>43542.108414351853</v>
      </c>
      <c r="G3108" s="4">
        <v>43541.108414351853</v>
      </c>
      <c r="H3108" s="2">
        <v>30</v>
      </c>
      <c r="I3108" s="2">
        <v>115</v>
      </c>
      <c r="J3108" s="2" t="s">
        <v>63</v>
      </c>
      <c r="K3108" s="2" t="s">
        <v>81</v>
      </c>
      <c r="L3108" s="2" t="s">
        <v>35</v>
      </c>
      <c r="M3108" s="2" t="s">
        <v>59</v>
      </c>
      <c r="N3108" s="2">
        <v>1</v>
      </c>
      <c r="O3108" s="2">
        <v>7</v>
      </c>
      <c r="P3108" s="2">
        <v>145</v>
      </c>
      <c r="Q3108" s="2" t="str">
        <f>VLOOKUP(A3108,'Additional Data'!$A$1:$D$9949,2,0)</f>
        <v>App</v>
      </c>
      <c r="R3108" s="2" t="str">
        <f>VLOOKUP(A3108,'Additional Data'!$A$1:$D$9949,4,0)</f>
        <v>Credit Card</v>
      </c>
      <c r="S3108" s="5">
        <f>VLOOKUP(A3108,'Additional Data'!$A$1:$D$9949,3,0)</f>
        <v>792</v>
      </c>
      <c r="T3108" s="2" t="str">
        <f>HLOOKUP(B3108,'Additional Data'!$F$1:$N$2,2,0)</f>
        <v>Gaming Console</v>
      </c>
    </row>
    <row r="3109" spans="1:20" ht="14.25" customHeight="1">
      <c r="A3109" s="2">
        <v>138134</v>
      </c>
      <c r="B3109" s="2" t="s">
        <v>39</v>
      </c>
      <c r="C3109" s="2" t="s">
        <v>32</v>
      </c>
      <c r="D3109" s="2" t="s">
        <v>34</v>
      </c>
      <c r="E3109" s="4">
        <v>43535.114293981482</v>
      </c>
      <c r="F3109" s="4">
        <v>43541.114293981482</v>
      </c>
      <c r="G3109" s="4">
        <v>43539.114293981482</v>
      </c>
      <c r="H3109" s="2">
        <v>0</v>
      </c>
      <c r="I3109" s="2">
        <v>124</v>
      </c>
      <c r="J3109" s="2" t="s">
        <v>32</v>
      </c>
      <c r="K3109" s="2" t="s">
        <v>82</v>
      </c>
      <c r="L3109" s="2" t="s">
        <v>67</v>
      </c>
      <c r="M3109" s="2" t="s">
        <v>59</v>
      </c>
      <c r="N3109" s="2">
        <v>2</v>
      </c>
      <c r="O3109" s="2">
        <v>6</v>
      </c>
      <c r="P3109" s="2">
        <v>124</v>
      </c>
      <c r="Q3109" s="2" t="str">
        <f>VLOOKUP(A3109,'Additional Data'!$A$1:$D$9949,2,0)</f>
        <v>App</v>
      </c>
      <c r="R3109" s="2" t="str">
        <f>VLOOKUP(A3109,'Additional Data'!$A$1:$D$9949,4,0)</f>
        <v>Debit Card</v>
      </c>
      <c r="S3109" s="5">
        <f>VLOOKUP(A3109,'Additional Data'!$A$1:$D$9949,3,0)</f>
        <v>3309.5712709999998</v>
      </c>
      <c r="T3109" s="2" t="str">
        <f>HLOOKUP(B3109,'Additional Data'!$F$1:$N$2,2,0)</f>
        <v>Mobile</v>
      </c>
    </row>
    <row r="3110" spans="1:20" ht="14.25" customHeight="1">
      <c r="A3110" s="2">
        <v>737819</v>
      </c>
      <c r="B3110" s="2" t="s">
        <v>39</v>
      </c>
      <c r="C3110" s="2" t="s">
        <v>32</v>
      </c>
      <c r="D3110" s="2" t="s">
        <v>34</v>
      </c>
      <c r="E3110" s="4">
        <v>43535.1169212963</v>
      </c>
      <c r="F3110" s="4">
        <v>43541.1169212963</v>
      </c>
      <c r="G3110" s="4">
        <v>43542.1169212963</v>
      </c>
      <c r="H3110" s="2">
        <v>84</v>
      </c>
      <c r="I3110" s="2">
        <v>85</v>
      </c>
      <c r="J3110" s="2" t="s">
        <v>63</v>
      </c>
      <c r="K3110" s="2" t="s">
        <v>81</v>
      </c>
      <c r="L3110" s="2" t="s">
        <v>35</v>
      </c>
      <c r="M3110" s="2" t="s">
        <v>71</v>
      </c>
      <c r="N3110" s="2">
        <v>-1</v>
      </c>
      <c r="O3110" s="2">
        <v>6</v>
      </c>
      <c r="P3110" s="2">
        <v>169</v>
      </c>
      <c r="Q3110" s="2" t="str">
        <f>VLOOKUP(A3110,'Additional Data'!$A$1:$D$9949,2,0)</f>
        <v>App</v>
      </c>
      <c r="R3110" s="2" t="str">
        <f>VLOOKUP(A3110,'Additional Data'!$A$1:$D$9949,4,0)</f>
        <v>Credit Card</v>
      </c>
      <c r="S3110" s="5">
        <f>VLOOKUP(A3110,'Additional Data'!$A$1:$D$9949,3,0)</f>
        <v>1662.53269</v>
      </c>
      <c r="T3110" s="2" t="str">
        <f>HLOOKUP(B3110,'Additional Data'!$F$1:$N$2,2,0)</f>
        <v>Mobile</v>
      </c>
    </row>
    <row r="3111" spans="1:20" ht="14.25" customHeight="1">
      <c r="A3111" s="2">
        <v>999468</v>
      </c>
      <c r="B3111" s="2" t="s">
        <v>39</v>
      </c>
      <c r="C3111" s="2" t="s">
        <v>41</v>
      </c>
      <c r="D3111" s="2" t="s">
        <v>34</v>
      </c>
      <c r="E3111" s="4">
        <v>43535.118368055555</v>
      </c>
      <c r="F3111" s="4">
        <v>43546.118368055555</v>
      </c>
      <c r="G3111" s="4">
        <v>43540.118368055555</v>
      </c>
      <c r="H3111" s="2">
        <v>45</v>
      </c>
      <c r="I3111" s="2">
        <v>124</v>
      </c>
      <c r="J3111" s="2" t="s">
        <v>73</v>
      </c>
      <c r="K3111" s="2" t="s">
        <v>80</v>
      </c>
      <c r="L3111" s="2" t="s">
        <v>35</v>
      </c>
      <c r="M3111" s="2" t="s">
        <v>71</v>
      </c>
      <c r="N3111" s="2">
        <v>6</v>
      </c>
      <c r="O3111" s="2">
        <v>11</v>
      </c>
      <c r="P3111" s="2">
        <v>169</v>
      </c>
      <c r="Q3111" s="2" t="str">
        <f>VLOOKUP(A3111,'Additional Data'!$A$1:$D$9949,2,0)</f>
        <v>Website</v>
      </c>
      <c r="R3111" s="2" t="str">
        <f>VLOOKUP(A3111,'Additional Data'!$A$1:$D$9949,4,0)</f>
        <v>Debit Card</v>
      </c>
      <c r="S3111" s="5">
        <f>VLOOKUP(A3111,'Additional Data'!$A$1:$D$9949,3,0)</f>
        <v>2321.1290589999999</v>
      </c>
      <c r="T3111" s="2" t="str">
        <f>HLOOKUP(B3111,'Additional Data'!$F$1:$N$2,2,0)</f>
        <v>Mobile</v>
      </c>
    </row>
    <row r="3112" spans="1:20" ht="14.25" customHeight="1">
      <c r="A3112" s="2">
        <v>723584</v>
      </c>
      <c r="B3112" s="2" t="s">
        <v>42</v>
      </c>
      <c r="C3112" s="2" t="s">
        <v>41</v>
      </c>
      <c r="D3112" s="2" t="s">
        <v>34</v>
      </c>
      <c r="E3112" s="4">
        <v>43535.125671296293</v>
      </c>
      <c r="F3112" s="4">
        <v>43539.125671296293</v>
      </c>
      <c r="G3112" s="4">
        <v>43538.125671296293</v>
      </c>
      <c r="H3112" s="2">
        <v>46</v>
      </c>
      <c r="I3112" s="2">
        <v>108</v>
      </c>
      <c r="J3112" s="2" t="s">
        <v>60</v>
      </c>
      <c r="K3112" s="2" t="s">
        <v>77</v>
      </c>
      <c r="L3112" s="2" t="s">
        <v>35</v>
      </c>
      <c r="M3112" s="2" t="s">
        <v>71</v>
      </c>
      <c r="N3112" s="2">
        <v>1</v>
      </c>
      <c r="O3112" s="2">
        <v>4</v>
      </c>
      <c r="P3112" s="2">
        <v>154</v>
      </c>
      <c r="Q3112" s="2" t="str">
        <f>VLOOKUP(A3112,'Additional Data'!$A$1:$D$9949,2,0)</f>
        <v>App</v>
      </c>
      <c r="R3112" s="2" t="str">
        <f>VLOOKUP(A3112,'Additional Data'!$A$1:$D$9949,4,0)</f>
        <v>Debit Card</v>
      </c>
      <c r="S3112" s="5">
        <f>VLOOKUP(A3112,'Additional Data'!$A$1:$D$9949,3,0)</f>
        <v>2674</v>
      </c>
      <c r="T3112" s="2" t="str">
        <f>HLOOKUP(B3112,'Additional Data'!$F$1:$N$2,2,0)</f>
        <v>TV</v>
      </c>
    </row>
    <row r="3113" spans="1:20" ht="14.25" customHeight="1">
      <c r="A3113" s="2">
        <v>841545</v>
      </c>
      <c r="B3113" s="2" t="s">
        <v>48</v>
      </c>
      <c r="C3113" s="2" t="s">
        <v>41</v>
      </c>
      <c r="D3113" s="2" t="s">
        <v>34</v>
      </c>
      <c r="E3113" s="4">
        <v>43535.126134259262</v>
      </c>
      <c r="F3113" s="4">
        <v>43546.126134259262</v>
      </c>
      <c r="G3113" s="4">
        <v>43539.126134259262</v>
      </c>
      <c r="H3113" s="2">
        <v>75</v>
      </c>
      <c r="I3113" s="2">
        <v>102</v>
      </c>
      <c r="J3113" s="2" t="s">
        <v>73</v>
      </c>
      <c r="K3113" s="2" t="s">
        <v>80</v>
      </c>
      <c r="L3113" s="2" t="s">
        <v>35</v>
      </c>
      <c r="M3113" s="2" t="s">
        <v>71</v>
      </c>
      <c r="N3113" s="2">
        <v>7</v>
      </c>
      <c r="O3113" s="2">
        <v>11</v>
      </c>
      <c r="P3113" s="2">
        <v>177</v>
      </c>
      <c r="Q3113" s="2" t="str">
        <f>VLOOKUP(A3113,'Additional Data'!$A$1:$D$9949,2,0)</f>
        <v>Website</v>
      </c>
      <c r="R3113" s="2" t="str">
        <f>VLOOKUP(A3113,'Additional Data'!$A$1:$D$9949,4,0)</f>
        <v>Credit Card</v>
      </c>
      <c r="S3113" s="5">
        <f>VLOOKUP(A3113,'Additional Data'!$A$1:$D$9949,3,0)</f>
        <v>3551</v>
      </c>
      <c r="T3113" s="2" t="str">
        <f>HLOOKUP(B3113,'Additional Data'!$F$1:$N$2,2,0)</f>
        <v>Gaming Console</v>
      </c>
    </row>
    <row r="3114" spans="1:20" ht="14.25" customHeight="1">
      <c r="A3114" s="2">
        <v>943595</v>
      </c>
      <c r="B3114" s="2" t="s">
        <v>30</v>
      </c>
      <c r="C3114" s="2" t="s">
        <v>41</v>
      </c>
      <c r="D3114" s="2" t="s">
        <v>34</v>
      </c>
      <c r="E3114" s="4">
        <v>43535.126851851855</v>
      </c>
      <c r="F3114" s="4">
        <v>43541.126851851855</v>
      </c>
      <c r="G3114" s="4">
        <v>43541.126851851855</v>
      </c>
      <c r="H3114" s="2">
        <v>48</v>
      </c>
      <c r="I3114" s="2">
        <v>124</v>
      </c>
      <c r="J3114" s="2" t="s">
        <v>73</v>
      </c>
      <c r="K3114" s="2" t="s">
        <v>80</v>
      </c>
      <c r="L3114" s="2" t="s">
        <v>35</v>
      </c>
      <c r="M3114" s="2" t="s">
        <v>59</v>
      </c>
      <c r="N3114" s="2">
        <v>0</v>
      </c>
      <c r="O3114" s="2">
        <v>6</v>
      </c>
      <c r="P3114" s="2">
        <v>172</v>
      </c>
      <c r="Q3114" s="2" t="str">
        <f>VLOOKUP(A3114,'Additional Data'!$A$1:$D$9949,2,0)</f>
        <v>App</v>
      </c>
      <c r="R3114" s="2" t="str">
        <f>VLOOKUP(A3114,'Additional Data'!$A$1:$D$9949,4,0)</f>
        <v>Credit Card</v>
      </c>
      <c r="S3114" s="5">
        <f>VLOOKUP(A3114,'Additional Data'!$A$1:$D$9949,3,0)</f>
        <v>1187.99665</v>
      </c>
      <c r="T3114" s="2" t="str">
        <f>HLOOKUP(B3114,'Additional Data'!$F$1:$N$2,2,0)</f>
        <v>PC</v>
      </c>
    </row>
    <row r="3115" spans="1:20" ht="14.25" customHeight="1">
      <c r="A3115" s="2">
        <v>748819</v>
      </c>
      <c r="B3115" s="2" t="s">
        <v>39</v>
      </c>
      <c r="C3115" s="2" t="s">
        <v>41</v>
      </c>
      <c r="D3115" s="2" t="s">
        <v>34</v>
      </c>
      <c r="E3115" s="4">
        <v>43535.127233796295</v>
      </c>
      <c r="F3115" s="4">
        <v>43540.127233796295</v>
      </c>
      <c r="G3115" s="4">
        <v>43539.127233796295</v>
      </c>
      <c r="H3115" s="2">
        <v>0</v>
      </c>
      <c r="I3115" s="2">
        <v>110</v>
      </c>
      <c r="J3115" s="2" t="s">
        <v>41</v>
      </c>
      <c r="K3115" s="2" t="s">
        <v>66</v>
      </c>
      <c r="L3115" s="2" t="s">
        <v>67</v>
      </c>
      <c r="M3115" s="2" t="s">
        <v>71</v>
      </c>
      <c r="N3115" s="2">
        <v>1</v>
      </c>
      <c r="O3115" s="2">
        <v>5</v>
      </c>
      <c r="P3115" s="2">
        <v>110</v>
      </c>
      <c r="Q3115" s="2" t="str">
        <f>VLOOKUP(A3115,'Additional Data'!$A$1:$D$9949,2,0)</f>
        <v>App</v>
      </c>
      <c r="R3115" s="2" t="str">
        <f>VLOOKUP(A3115,'Additional Data'!$A$1:$D$9949,4,0)</f>
        <v>Credit Card</v>
      </c>
      <c r="S3115" s="5">
        <f>VLOOKUP(A3115,'Additional Data'!$A$1:$D$9949,3,0)</f>
        <v>231</v>
      </c>
      <c r="T3115" s="2" t="str">
        <f>HLOOKUP(B3115,'Additional Data'!$F$1:$N$2,2,0)</f>
        <v>Mobile</v>
      </c>
    </row>
    <row r="3116" spans="1:20" ht="14.25" customHeight="1">
      <c r="A3116" s="2">
        <v>862849</v>
      </c>
      <c r="B3116" s="2" t="s">
        <v>39</v>
      </c>
      <c r="C3116" s="2" t="s">
        <v>41</v>
      </c>
      <c r="D3116" s="2" t="s">
        <v>34</v>
      </c>
      <c r="E3116" s="4">
        <v>43535.127870370372</v>
      </c>
      <c r="F3116" s="4">
        <v>43541.127870370372</v>
      </c>
      <c r="G3116" s="4">
        <v>43542.127870370372</v>
      </c>
      <c r="H3116" s="2">
        <v>33</v>
      </c>
      <c r="I3116" s="2">
        <v>130</v>
      </c>
      <c r="J3116" s="2" t="s">
        <v>32</v>
      </c>
      <c r="K3116" s="2" t="s">
        <v>70</v>
      </c>
      <c r="L3116" s="2" t="s">
        <v>35</v>
      </c>
      <c r="M3116" s="2" t="s">
        <v>59</v>
      </c>
      <c r="N3116" s="2">
        <v>-1</v>
      </c>
      <c r="O3116" s="2">
        <v>6</v>
      </c>
      <c r="P3116" s="2">
        <v>163</v>
      </c>
      <c r="Q3116" s="2" t="str">
        <f>VLOOKUP(A3116,'Additional Data'!$A$1:$D$9949,2,0)</f>
        <v>App</v>
      </c>
      <c r="R3116" s="2" t="str">
        <f>VLOOKUP(A3116,'Additional Data'!$A$1:$D$9949,4,0)</f>
        <v>Credit Card</v>
      </c>
      <c r="S3116" s="5">
        <f>VLOOKUP(A3116,'Additional Data'!$A$1:$D$9949,3,0)</f>
        <v>3169.4734440000002</v>
      </c>
      <c r="T3116" s="2" t="str">
        <f>HLOOKUP(B3116,'Additional Data'!$F$1:$N$2,2,0)</f>
        <v>Mobile</v>
      </c>
    </row>
    <row r="3117" spans="1:20" ht="14.25" customHeight="1">
      <c r="A3117" s="2">
        <v>645591</v>
      </c>
      <c r="B3117" s="2" t="s">
        <v>48</v>
      </c>
      <c r="C3117" s="2" t="s">
        <v>32</v>
      </c>
      <c r="D3117" s="2" t="s">
        <v>34</v>
      </c>
      <c r="E3117" s="4">
        <v>43535.133032407408</v>
      </c>
      <c r="F3117" s="4">
        <v>43538.133032407408</v>
      </c>
      <c r="G3117" s="4">
        <v>43541.133032407408</v>
      </c>
      <c r="H3117" s="2">
        <v>0</v>
      </c>
      <c r="I3117" s="2">
        <v>125</v>
      </c>
      <c r="J3117" s="2" t="s">
        <v>32</v>
      </c>
      <c r="K3117" s="2" t="s">
        <v>82</v>
      </c>
      <c r="L3117" s="2" t="s">
        <v>67</v>
      </c>
      <c r="M3117" s="2" t="s">
        <v>59</v>
      </c>
      <c r="N3117" s="2">
        <v>-3</v>
      </c>
      <c r="O3117" s="2">
        <v>3</v>
      </c>
      <c r="P3117" s="2">
        <v>125</v>
      </c>
      <c r="Q3117" s="2" t="str">
        <f>VLOOKUP(A3117,'Additional Data'!$A$1:$D$9949,2,0)</f>
        <v>Website</v>
      </c>
      <c r="R3117" s="2" t="str">
        <f>VLOOKUP(A3117,'Additional Data'!$A$1:$D$9949,4,0)</f>
        <v>Credit Card</v>
      </c>
      <c r="S3117" s="5">
        <f>VLOOKUP(A3117,'Additional Data'!$A$1:$D$9949,3,0)</f>
        <v>2877.5706759999998</v>
      </c>
      <c r="T3117" s="2" t="str">
        <f>HLOOKUP(B3117,'Additional Data'!$F$1:$N$2,2,0)</f>
        <v>Gaming Console</v>
      </c>
    </row>
    <row r="3118" spans="1:20" ht="14.25" customHeight="1">
      <c r="A3118" s="2">
        <v>362097</v>
      </c>
      <c r="B3118" s="2" t="s">
        <v>36</v>
      </c>
      <c r="C3118" s="2" t="s">
        <v>32</v>
      </c>
      <c r="D3118" s="2" t="s">
        <v>34</v>
      </c>
      <c r="E3118" s="4">
        <v>43535.135798611111</v>
      </c>
      <c r="F3118" s="4">
        <v>43540.135798611111</v>
      </c>
      <c r="G3118" s="4">
        <v>43538.135798611111</v>
      </c>
      <c r="H3118" s="2">
        <v>0</v>
      </c>
      <c r="I3118" s="2">
        <v>127</v>
      </c>
      <c r="J3118" s="2" t="s">
        <v>32</v>
      </c>
      <c r="K3118" s="2" t="s">
        <v>82</v>
      </c>
      <c r="L3118" s="2" t="s">
        <v>67</v>
      </c>
      <c r="M3118" s="2" t="s">
        <v>59</v>
      </c>
      <c r="N3118" s="2">
        <v>2</v>
      </c>
      <c r="O3118" s="2">
        <v>5</v>
      </c>
      <c r="P3118" s="2">
        <v>127</v>
      </c>
      <c r="Q3118" s="2" t="str">
        <f>VLOOKUP(A3118,'Additional Data'!$A$1:$D$9949,2,0)</f>
        <v>Website</v>
      </c>
      <c r="R3118" s="2" t="str">
        <f>VLOOKUP(A3118,'Additional Data'!$A$1:$D$9949,4,0)</f>
        <v>Credit Card</v>
      </c>
      <c r="S3118" s="5">
        <f>VLOOKUP(A3118,'Additional Data'!$A$1:$D$9949,3,0)</f>
        <v>1245</v>
      </c>
      <c r="T3118" s="2" t="str">
        <f>HLOOKUP(B3118,'Additional Data'!$F$1:$N$2,2,0)</f>
        <v>Laptop</v>
      </c>
    </row>
    <row r="3119" spans="1:20" ht="14.25" customHeight="1">
      <c r="A3119" s="2">
        <v>82372</v>
      </c>
      <c r="B3119" s="2" t="s">
        <v>30</v>
      </c>
      <c r="C3119" s="2" t="s">
        <v>32</v>
      </c>
      <c r="D3119" s="2" t="s">
        <v>34</v>
      </c>
      <c r="E3119" s="4">
        <v>43535.136273148149</v>
      </c>
      <c r="F3119" s="4">
        <v>43541.136273148149</v>
      </c>
      <c r="G3119" s="4">
        <v>43538.136273148149</v>
      </c>
      <c r="H3119" s="2">
        <v>32</v>
      </c>
      <c r="I3119" s="2">
        <v>108</v>
      </c>
      <c r="J3119" s="2" t="s">
        <v>60</v>
      </c>
      <c r="K3119" s="2" t="s">
        <v>61</v>
      </c>
      <c r="L3119" s="2" t="s">
        <v>35</v>
      </c>
      <c r="M3119" s="2" t="s">
        <v>71</v>
      </c>
      <c r="N3119" s="2">
        <v>3</v>
      </c>
      <c r="O3119" s="2">
        <v>6</v>
      </c>
      <c r="P3119" s="2">
        <v>140</v>
      </c>
      <c r="Q3119" s="2" t="str">
        <f>VLOOKUP(A3119,'Additional Data'!$A$1:$D$9949,2,0)</f>
        <v>App</v>
      </c>
      <c r="R3119" s="2" t="str">
        <f>VLOOKUP(A3119,'Additional Data'!$A$1:$D$9949,4,0)</f>
        <v>Debit Card</v>
      </c>
      <c r="S3119" s="5">
        <f>VLOOKUP(A3119,'Additional Data'!$A$1:$D$9949,3,0)</f>
        <v>3350.1071929999998</v>
      </c>
      <c r="T3119" s="2" t="str">
        <f>HLOOKUP(B3119,'Additional Data'!$F$1:$N$2,2,0)</f>
        <v>PC</v>
      </c>
    </row>
    <row r="3120" spans="1:20" ht="14.25" customHeight="1">
      <c r="A3120" s="2">
        <v>38289</v>
      </c>
      <c r="B3120" s="2" t="s">
        <v>39</v>
      </c>
      <c r="C3120" s="2" t="s">
        <v>41</v>
      </c>
      <c r="D3120" s="2" t="s">
        <v>34</v>
      </c>
      <c r="E3120" s="4">
        <v>43535.137974537036</v>
      </c>
      <c r="F3120" s="4">
        <v>43542.137974537036</v>
      </c>
      <c r="G3120" s="4">
        <v>43541.137974537036</v>
      </c>
      <c r="H3120" s="2">
        <v>81</v>
      </c>
      <c r="I3120" s="2">
        <v>94</v>
      </c>
      <c r="J3120" s="2" t="s">
        <v>63</v>
      </c>
      <c r="K3120" s="2" t="s">
        <v>64</v>
      </c>
      <c r="L3120" s="2" t="s">
        <v>35</v>
      </c>
      <c r="M3120" s="2" t="s">
        <v>71</v>
      </c>
      <c r="N3120" s="2">
        <v>1</v>
      </c>
      <c r="O3120" s="2">
        <v>7</v>
      </c>
      <c r="P3120" s="2">
        <v>175</v>
      </c>
      <c r="Q3120" s="2" t="str">
        <f>VLOOKUP(A3120,'Additional Data'!$A$1:$D$9949,2,0)</f>
        <v>Website</v>
      </c>
      <c r="R3120" s="2" t="str">
        <f>VLOOKUP(A3120,'Additional Data'!$A$1:$D$9949,4,0)</f>
        <v>Credit Card</v>
      </c>
      <c r="S3120" s="5">
        <f>VLOOKUP(A3120,'Additional Data'!$A$1:$D$9949,3,0)</f>
        <v>3784.8122659999999</v>
      </c>
      <c r="T3120" s="2" t="str">
        <f>HLOOKUP(B3120,'Additional Data'!$F$1:$N$2,2,0)</f>
        <v>Mobile</v>
      </c>
    </row>
    <row r="3121" spans="1:20" ht="14.25" customHeight="1">
      <c r="A3121" s="2">
        <v>375260</v>
      </c>
      <c r="B3121" s="2" t="s">
        <v>47</v>
      </c>
      <c r="C3121" s="2" t="s">
        <v>41</v>
      </c>
      <c r="D3121" s="2" t="s">
        <v>34</v>
      </c>
      <c r="E3121" s="4">
        <v>43535.138136574074</v>
      </c>
      <c r="F3121" s="4">
        <v>43543.138136574074</v>
      </c>
      <c r="G3121" s="4">
        <v>43541.138136574074</v>
      </c>
      <c r="H3121" s="2">
        <v>26</v>
      </c>
      <c r="I3121" s="2">
        <v>124</v>
      </c>
      <c r="J3121" s="2" t="s">
        <v>73</v>
      </c>
      <c r="K3121" s="2" t="s">
        <v>80</v>
      </c>
      <c r="L3121" s="2" t="s">
        <v>35</v>
      </c>
      <c r="M3121" s="2" t="s">
        <v>71</v>
      </c>
      <c r="N3121" s="2">
        <v>2</v>
      </c>
      <c r="O3121" s="2">
        <v>8</v>
      </c>
      <c r="P3121" s="2">
        <v>150</v>
      </c>
      <c r="Q3121" s="2" t="str">
        <f>VLOOKUP(A3121,'Additional Data'!$A$1:$D$9949,2,0)</f>
        <v>App</v>
      </c>
      <c r="R3121" s="2" t="str">
        <f>VLOOKUP(A3121,'Additional Data'!$A$1:$D$9949,4,0)</f>
        <v>Debit Card</v>
      </c>
      <c r="S3121" s="5">
        <f>VLOOKUP(A3121,'Additional Data'!$A$1:$D$9949,3,0)</f>
        <v>3768.6633459999998</v>
      </c>
      <c r="T3121" s="2" t="str">
        <f>HLOOKUP(B3121,'Additional Data'!$F$1:$N$2,2,0)</f>
        <v>Tablet</v>
      </c>
    </row>
    <row r="3122" spans="1:20" ht="14.25" customHeight="1">
      <c r="A3122" s="2">
        <v>566038</v>
      </c>
      <c r="B3122" s="2" t="s">
        <v>42</v>
      </c>
      <c r="C3122" s="2" t="s">
        <v>41</v>
      </c>
      <c r="D3122" s="2" t="s">
        <v>34</v>
      </c>
      <c r="E3122" s="4">
        <v>43535.13989583333</v>
      </c>
      <c r="F3122" s="4">
        <v>43542.13989583333</v>
      </c>
      <c r="G3122" s="4">
        <v>43542.13989583333</v>
      </c>
      <c r="H3122" s="2">
        <v>39</v>
      </c>
      <c r="I3122" s="2">
        <v>128</v>
      </c>
      <c r="J3122" s="2" t="s">
        <v>32</v>
      </c>
      <c r="K3122" s="2" t="s">
        <v>70</v>
      </c>
      <c r="L3122" s="2" t="s">
        <v>35</v>
      </c>
      <c r="M3122" s="2" t="s">
        <v>59</v>
      </c>
      <c r="N3122" s="2">
        <v>0</v>
      </c>
      <c r="O3122" s="2">
        <v>7</v>
      </c>
      <c r="P3122" s="2">
        <v>167</v>
      </c>
      <c r="Q3122" s="2" t="str">
        <f>VLOOKUP(A3122,'Additional Data'!$A$1:$D$9949,2,0)</f>
        <v>App</v>
      </c>
      <c r="R3122" s="2" t="str">
        <f>VLOOKUP(A3122,'Additional Data'!$A$1:$D$9949,4,0)</f>
        <v>Debit Card</v>
      </c>
      <c r="S3122" s="5">
        <f>VLOOKUP(A3122,'Additional Data'!$A$1:$D$9949,3,0)</f>
        <v>3511.3135419999999</v>
      </c>
      <c r="T3122" s="2" t="str">
        <f>HLOOKUP(B3122,'Additional Data'!$F$1:$N$2,2,0)</f>
        <v>TV</v>
      </c>
    </row>
    <row r="3123" spans="1:20" ht="14.25" customHeight="1">
      <c r="A3123" s="2">
        <v>279435</v>
      </c>
      <c r="B3123" s="2" t="s">
        <v>36</v>
      </c>
      <c r="C3123" s="2" t="s">
        <v>41</v>
      </c>
      <c r="D3123" s="2" t="s">
        <v>34</v>
      </c>
      <c r="E3123" s="4">
        <v>43535.141701388886</v>
      </c>
      <c r="F3123" s="4">
        <v>43537.141701388886</v>
      </c>
      <c r="G3123" s="4">
        <v>43541.141701388886</v>
      </c>
      <c r="H3123" s="2">
        <v>78</v>
      </c>
      <c r="I3123" s="2">
        <v>89</v>
      </c>
      <c r="J3123" s="2" t="s">
        <v>60</v>
      </c>
      <c r="K3123" s="2" t="s">
        <v>77</v>
      </c>
      <c r="L3123" s="2" t="s">
        <v>35</v>
      </c>
      <c r="M3123" s="2" t="s">
        <v>71</v>
      </c>
      <c r="N3123" s="2">
        <v>-4</v>
      </c>
      <c r="O3123" s="2">
        <v>2</v>
      </c>
      <c r="P3123" s="2">
        <v>167</v>
      </c>
      <c r="Q3123" s="2" t="str">
        <f>VLOOKUP(A3123,'Additional Data'!$A$1:$D$9949,2,0)</f>
        <v>Website</v>
      </c>
      <c r="R3123" s="2" t="str">
        <f>VLOOKUP(A3123,'Additional Data'!$A$1:$D$9949,4,0)</f>
        <v>Credit Card</v>
      </c>
      <c r="S3123" s="5">
        <f>VLOOKUP(A3123,'Additional Data'!$A$1:$D$9949,3,0)</f>
        <v>818.85600269999998</v>
      </c>
      <c r="T3123" s="2" t="str">
        <f>HLOOKUP(B3123,'Additional Data'!$F$1:$N$2,2,0)</f>
        <v>Laptop</v>
      </c>
    </row>
    <row r="3124" spans="1:20" ht="14.25" customHeight="1">
      <c r="A3124" s="2">
        <v>837263</v>
      </c>
      <c r="B3124" s="2" t="s">
        <v>48</v>
      </c>
      <c r="C3124" s="2" t="s">
        <v>41</v>
      </c>
      <c r="D3124" s="2" t="s">
        <v>34</v>
      </c>
      <c r="E3124" s="4">
        <v>43535.142523148148</v>
      </c>
      <c r="F3124" s="4">
        <v>43542.142523148148</v>
      </c>
      <c r="G3124" s="4">
        <v>43540.142523148148</v>
      </c>
      <c r="H3124" s="2">
        <v>29</v>
      </c>
      <c r="I3124" s="2">
        <v>111</v>
      </c>
      <c r="J3124" s="2" t="s">
        <v>60</v>
      </c>
      <c r="K3124" s="2" t="s">
        <v>77</v>
      </c>
      <c r="L3124" s="2" t="s">
        <v>35</v>
      </c>
      <c r="M3124" s="2" t="s">
        <v>59</v>
      </c>
      <c r="N3124" s="2">
        <v>2</v>
      </c>
      <c r="O3124" s="2">
        <v>7</v>
      </c>
      <c r="P3124" s="2">
        <v>140</v>
      </c>
      <c r="Q3124" s="2" t="str">
        <f>VLOOKUP(A3124,'Additional Data'!$A$1:$D$9949,2,0)</f>
        <v>App</v>
      </c>
      <c r="R3124" s="2" t="str">
        <f>VLOOKUP(A3124,'Additional Data'!$A$1:$D$9949,4,0)</f>
        <v>Cash On Delivery</v>
      </c>
      <c r="S3124" s="5">
        <f>VLOOKUP(A3124,'Additional Data'!$A$1:$D$9949,3,0)</f>
        <v>1000</v>
      </c>
      <c r="T3124" s="2" t="str">
        <f>HLOOKUP(B3124,'Additional Data'!$F$1:$N$2,2,0)</f>
        <v>Gaming Console</v>
      </c>
    </row>
    <row r="3125" spans="1:20" ht="14.25" customHeight="1">
      <c r="A3125" s="2">
        <v>336209</v>
      </c>
      <c r="B3125" s="2" t="s">
        <v>36</v>
      </c>
      <c r="C3125" s="2" t="s">
        <v>32</v>
      </c>
      <c r="D3125" s="2" t="s">
        <v>34</v>
      </c>
      <c r="E3125" s="4">
        <v>43535.157905092594</v>
      </c>
      <c r="F3125" s="4">
        <v>43540.157905092594</v>
      </c>
      <c r="G3125" s="4">
        <v>43540.157905092594</v>
      </c>
      <c r="H3125" s="2">
        <v>79</v>
      </c>
      <c r="I3125" s="2">
        <v>108</v>
      </c>
      <c r="J3125" s="2" t="s">
        <v>73</v>
      </c>
      <c r="K3125" s="2" t="s">
        <v>74</v>
      </c>
      <c r="L3125" s="2" t="s">
        <v>35</v>
      </c>
      <c r="M3125" s="2" t="s">
        <v>71</v>
      </c>
      <c r="N3125" s="2">
        <v>0</v>
      </c>
      <c r="O3125" s="2">
        <v>5</v>
      </c>
      <c r="P3125" s="2">
        <v>187</v>
      </c>
      <c r="Q3125" s="2" t="str">
        <f>VLOOKUP(A3125,'Additional Data'!$A$1:$D$9949,2,0)</f>
        <v>App</v>
      </c>
      <c r="R3125" s="2" t="str">
        <f>VLOOKUP(A3125,'Additional Data'!$A$1:$D$9949,4,0)</f>
        <v>Credit Card</v>
      </c>
      <c r="S3125" s="5">
        <f>VLOOKUP(A3125,'Additional Data'!$A$1:$D$9949,3,0)</f>
        <v>3102.7472849999999</v>
      </c>
      <c r="T3125" s="2" t="str">
        <f>HLOOKUP(B3125,'Additional Data'!$F$1:$N$2,2,0)</f>
        <v>Laptop</v>
      </c>
    </row>
    <row r="3126" spans="1:20" ht="14.25" customHeight="1">
      <c r="A3126" s="2">
        <v>519100</v>
      </c>
      <c r="B3126" s="2" t="s">
        <v>48</v>
      </c>
      <c r="C3126" s="2" t="s">
        <v>32</v>
      </c>
      <c r="D3126" s="2" t="s">
        <v>34</v>
      </c>
      <c r="E3126" s="4">
        <v>43535.166168981479</v>
      </c>
      <c r="F3126" s="4">
        <v>43538.166168981479</v>
      </c>
      <c r="G3126" s="4">
        <v>43541.166168981479</v>
      </c>
      <c r="H3126" s="2">
        <v>32</v>
      </c>
      <c r="I3126" s="2">
        <v>122</v>
      </c>
      <c r="J3126" s="2" t="s">
        <v>41</v>
      </c>
      <c r="K3126" s="2" t="s">
        <v>58</v>
      </c>
      <c r="L3126" s="2" t="s">
        <v>35</v>
      </c>
      <c r="M3126" s="2" t="s">
        <v>71</v>
      </c>
      <c r="N3126" s="2">
        <v>-3</v>
      </c>
      <c r="O3126" s="2">
        <v>3</v>
      </c>
      <c r="P3126" s="2">
        <v>154</v>
      </c>
      <c r="Q3126" s="2" t="str">
        <f>VLOOKUP(A3126,'Additional Data'!$A$1:$D$9949,2,0)</f>
        <v>App</v>
      </c>
      <c r="R3126" s="2" t="str">
        <f>VLOOKUP(A3126,'Additional Data'!$A$1:$D$9949,4,0)</f>
        <v>Debit Card</v>
      </c>
      <c r="S3126" s="5">
        <f>VLOOKUP(A3126,'Additional Data'!$A$1:$D$9949,3,0)</f>
        <v>501.72276349999999</v>
      </c>
      <c r="T3126" s="2" t="str">
        <f>HLOOKUP(B3126,'Additional Data'!$F$1:$N$2,2,0)</f>
        <v>Gaming Console</v>
      </c>
    </row>
    <row r="3127" spans="1:20" ht="14.25" customHeight="1">
      <c r="A3127" s="2">
        <v>661987</v>
      </c>
      <c r="B3127" s="2" t="s">
        <v>39</v>
      </c>
      <c r="C3127" s="2" t="s">
        <v>41</v>
      </c>
      <c r="D3127" s="2" t="s">
        <v>34</v>
      </c>
      <c r="E3127" s="4">
        <v>43535.168287037035</v>
      </c>
      <c r="F3127" s="4">
        <v>43538.168287037035</v>
      </c>
      <c r="G3127" s="4">
        <v>43542.168287037035</v>
      </c>
      <c r="H3127" s="2">
        <v>29</v>
      </c>
      <c r="I3127" s="2">
        <v>106</v>
      </c>
      <c r="J3127" s="2" t="s">
        <v>60</v>
      </c>
      <c r="K3127" s="2" t="s">
        <v>77</v>
      </c>
      <c r="L3127" s="2" t="s">
        <v>35</v>
      </c>
      <c r="M3127" s="2" t="s">
        <v>59</v>
      </c>
      <c r="N3127" s="2">
        <v>-4</v>
      </c>
      <c r="O3127" s="2">
        <v>3</v>
      </c>
      <c r="P3127" s="2">
        <v>135</v>
      </c>
      <c r="Q3127" s="2" t="str">
        <f>VLOOKUP(A3127,'Additional Data'!$A$1:$D$9949,2,0)</f>
        <v>App</v>
      </c>
      <c r="R3127" s="2" t="str">
        <f>VLOOKUP(A3127,'Additional Data'!$A$1:$D$9949,4,0)</f>
        <v>Credit Card</v>
      </c>
      <c r="S3127" s="5">
        <f>VLOOKUP(A3127,'Additional Data'!$A$1:$D$9949,3,0)</f>
        <v>3240.8220080000001</v>
      </c>
      <c r="T3127" s="2" t="str">
        <f>HLOOKUP(B3127,'Additional Data'!$F$1:$N$2,2,0)</f>
        <v>Mobile</v>
      </c>
    </row>
    <row r="3128" spans="1:20" ht="14.25" customHeight="1">
      <c r="A3128" s="2">
        <v>196391</v>
      </c>
      <c r="B3128" s="2" t="s">
        <v>47</v>
      </c>
      <c r="C3128" s="2" t="s">
        <v>32</v>
      </c>
      <c r="D3128" s="2" t="s">
        <v>34</v>
      </c>
      <c r="E3128" s="4">
        <v>43535.169189814813</v>
      </c>
      <c r="F3128" s="4">
        <v>43536.169189814813</v>
      </c>
      <c r="G3128" s="4">
        <v>43541.169189814813</v>
      </c>
      <c r="H3128" s="2">
        <v>0</v>
      </c>
      <c r="I3128" s="2">
        <v>125</v>
      </c>
      <c r="J3128" s="2" t="s">
        <v>32</v>
      </c>
      <c r="K3128" s="2" t="s">
        <v>82</v>
      </c>
      <c r="L3128" s="2" t="s">
        <v>67</v>
      </c>
      <c r="M3128" s="2" t="s">
        <v>59</v>
      </c>
      <c r="N3128" s="2">
        <v>-5</v>
      </c>
      <c r="O3128" s="2">
        <v>1</v>
      </c>
      <c r="P3128" s="2">
        <v>125</v>
      </c>
      <c r="Q3128" s="2" t="str">
        <f>VLOOKUP(A3128,'Additional Data'!$A$1:$D$9949,2,0)</f>
        <v>App</v>
      </c>
      <c r="R3128" s="2" t="str">
        <f>VLOOKUP(A3128,'Additional Data'!$A$1:$D$9949,4,0)</f>
        <v>Credit Card</v>
      </c>
      <c r="S3128" s="5">
        <f>VLOOKUP(A3128,'Additional Data'!$A$1:$D$9949,3,0)</f>
        <v>1399.3301280000001</v>
      </c>
      <c r="T3128" s="2" t="str">
        <f>HLOOKUP(B3128,'Additional Data'!$F$1:$N$2,2,0)</f>
        <v>Tablet</v>
      </c>
    </row>
    <row r="3129" spans="1:20" ht="14.25" customHeight="1">
      <c r="A3129" s="2">
        <v>117507</v>
      </c>
      <c r="B3129" s="2" t="s">
        <v>39</v>
      </c>
      <c r="C3129" s="2" t="s">
        <v>41</v>
      </c>
      <c r="D3129" s="2" t="s">
        <v>34</v>
      </c>
      <c r="E3129" s="4">
        <v>43535.169768518521</v>
      </c>
      <c r="F3129" s="4">
        <v>43542.169768518521</v>
      </c>
      <c r="G3129" s="4">
        <v>43539.169768518521</v>
      </c>
      <c r="H3129" s="2">
        <v>73</v>
      </c>
      <c r="I3129" s="2">
        <v>108</v>
      </c>
      <c r="J3129" s="2" t="s">
        <v>73</v>
      </c>
      <c r="K3129" s="2" t="s">
        <v>80</v>
      </c>
      <c r="L3129" s="2" t="s">
        <v>35</v>
      </c>
      <c r="M3129" s="2" t="s">
        <v>71</v>
      </c>
      <c r="N3129" s="2">
        <v>3</v>
      </c>
      <c r="O3129" s="2">
        <v>7</v>
      </c>
      <c r="P3129" s="2">
        <v>181</v>
      </c>
      <c r="Q3129" s="2" t="str">
        <f>VLOOKUP(A3129,'Additional Data'!$A$1:$D$9949,2,0)</f>
        <v>Website</v>
      </c>
      <c r="R3129" s="2" t="str">
        <f>VLOOKUP(A3129,'Additional Data'!$A$1:$D$9949,4,0)</f>
        <v>Credit Card</v>
      </c>
      <c r="S3129" s="5">
        <f>VLOOKUP(A3129,'Additional Data'!$A$1:$D$9949,3,0)</f>
        <v>600.54645370000003</v>
      </c>
      <c r="T3129" s="2" t="str">
        <f>HLOOKUP(B3129,'Additional Data'!$F$1:$N$2,2,0)</f>
        <v>Mobile</v>
      </c>
    </row>
    <row r="3130" spans="1:20" ht="14.25" customHeight="1">
      <c r="A3130" s="2">
        <v>200296</v>
      </c>
      <c r="B3130" s="2" t="s">
        <v>39</v>
      </c>
      <c r="C3130" s="2" t="s">
        <v>32</v>
      </c>
      <c r="D3130" s="2" t="s">
        <v>34</v>
      </c>
      <c r="E3130" s="4">
        <v>43535.171307870369</v>
      </c>
      <c r="F3130" s="4">
        <v>43539.171307870369</v>
      </c>
      <c r="G3130" s="4">
        <v>43538.171307870369</v>
      </c>
      <c r="H3130" s="2">
        <v>33</v>
      </c>
      <c r="I3130" s="2">
        <v>111</v>
      </c>
      <c r="J3130" s="2" t="s">
        <v>60</v>
      </c>
      <c r="K3130" s="2" t="s">
        <v>61</v>
      </c>
      <c r="L3130" s="2" t="s">
        <v>35</v>
      </c>
      <c r="M3130" s="2" t="s">
        <v>71</v>
      </c>
      <c r="N3130" s="2">
        <v>1</v>
      </c>
      <c r="O3130" s="2">
        <v>4</v>
      </c>
      <c r="P3130" s="2">
        <v>144</v>
      </c>
      <c r="Q3130" s="2" t="str">
        <f>VLOOKUP(A3130,'Additional Data'!$A$1:$D$9949,2,0)</f>
        <v>App</v>
      </c>
      <c r="R3130" s="2" t="str">
        <f>VLOOKUP(A3130,'Additional Data'!$A$1:$D$9949,4,0)</f>
        <v>Debit Card</v>
      </c>
      <c r="S3130" s="5">
        <f>VLOOKUP(A3130,'Additional Data'!$A$1:$D$9949,3,0)</f>
        <v>519.32131670000001</v>
      </c>
      <c r="T3130" s="2" t="str">
        <f>HLOOKUP(B3130,'Additional Data'!$F$1:$N$2,2,0)</f>
        <v>Mobile</v>
      </c>
    </row>
    <row r="3131" spans="1:20" ht="14.25" customHeight="1">
      <c r="A3131" s="2">
        <v>742532</v>
      </c>
      <c r="B3131" s="2" t="s">
        <v>48</v>
      </c>
      <c r="C3131" s="2" t="s">
        <v>41</v>
      </c>
      <c r="D3131" s="2" t="s">
        <v>34</v>
      </c>
      <c r="E3131" s="4">
        <v>43535.172569444447</v>
      </c>
      <c r="F3131" s="4">
        <v>43545.172569444447</v>
      </c>
      <c r="G3131" s="4">
        <v>43540.172569444447</v>
      </c>
      <c r="H3131" s="2">
        <v>35</v>
      </c>
      <c r="I3131" s="2">
        <v>124</v>
      </c>
      <c r="J3131" s="2" t="s">
        <v>73</v>
      </c>
      <c r="K3131" s="2" t="s">
        <v>80</v>
      </c>
      <c r="L3131" s="2" t="s">
        <v>35</v>
      </c>
      <c r="M3131" s="2" t="s">
        <v>71</v>
      </c>
      <c r="N3131" s="2">
        <v>5</v>
      </c>
      <c r="O3131" s="2">
        <v>10</v>
      </c>
      <c r="P3131" s="2">
        <v>159</v>
      </c>
      <c r="Q3131" s="2" t="str">
        <f>VLOOKUP(A3131,'Additional Data'!$A$1:$D$9949,2,0)</f>
        <v>App</v>
      </c>
      <c r="R3131" s="2" t="str">
        <f>VLOOKUP(A3131,'Additional Data'!$A$1:$D$9949,4,0)</f>
        <v>Debit Card</v>
      </c>
      <c r="S3131" s="5">
        <f>VLOOKUP(A3131,'Additional Data'!$A$1:$D$9949,3,0)</f>
        <v>342.37520119999999</v>
      </c>
      <c r="T3131" s="2" t="str">
        <f>HLOOKUP(B3131,'Additional Data'!$F$1:$N$2,2,0)</f>
        <v>Gaming Console</v>
      </c>
    </row>
    <row r="3132" spans="1:20" ht="14.25" customHeight="1">
      <c r="A3132" s="2">
        <v>787177</v>
      </c>
      <c r="B3132" s="2" t="s">
        <v>36</v>
      </c>
      <c r="C3132" s="2" t="s">
        <v>41</v>
      </c>
      <c r="D3132" s="2" t="s">
        <v>34</v>
      </c>
      <c r="E3132" s="4">
        <v>43535.173680555556</v>
      </c>
      <c r="F3132" s="4">
        <v>43542.173680555556</v>
      </c>
      <c r="G3132" s="4">
        <v>43538.173680555556</v>
      </c>
      <c r="H3132" s="2">
        <v>0</v>
      </c>
      <c r="I3132" s="2">
        <v>120</v>
      </c>
      <c r="J3132" s="2" t="s">
        <v>41</v>
      </c>
      <c r="K3132" s="2" t="s">
        <v>66</v>
      </c>
      <c r="L3132" s="2" t="s">
        <v>67</v>
      </c>
      <c r="M3132" s="2" t="s">
        <v>59</v>
      </c>
      <c r="N3132" s="2">
        <v>4</v>
      </c>
      <c r="O3132" s="2">
        <v>7</v>
      </c>
      <c r="P3132" s="2">
        <v>120</v>
      </c>
      <c r="Q3132" s="2" t="str">
        <f>VLOOKUP(A3132,'Additional Data'!$A$1:$D$9949,2,0)</f>
        <v>App</v>
      </c>
      <c r="R3132" s="2" t="str">
        <f>VLOOKUP(A3132,'Additional Data'!$A$1:$D$9949,4,0)</f>
        <v>Credit Card</v>
      </c>
      <c r="S3132" s="5">
        <f>VLOOKUP(A3132,'Additional Data'!$A$1:$D$9949,3,0)</f>
        <v>3068.024692</v>
      </c>
      <c r="T3132" s="2" t="str">
        <f>HLOOKUP(B3132,'Additional Data'!$F$1:$N$2,2,0)</f>
        <v>Laptop</v>
      </c>
    </row>
    <row r="3133" spans="1:20" ht="14.25" customHeight="1">
      <c r="A3133" s="2">
        <v>565529</v>
      </c>
      <c r="B3133" s="2" t="s">
        <v>36</v>
      </c>
      <c r="C3133" s="2" t="s">
        <v>41</v>
      </c>
      <c r="D3133" s="2" t="s">
        <v>34</v>
      </c>
      <c r="E3133" s="4">
        <v>43535.186608796299</v>
      </c>
      <c r="F3133" s="4">
        <v>43539.186608796299</v>
      </c>
      <c r="G3133" s="4">
        <v>43542.186608796299</v>
      </c>
      <c r="H3133" s="2">
        <v>0</v>
      </c>
      <c r="I3133" s="2">
        <v>124</v>
      </c>
      <c r="J3133" s="2" t="s">
        <v>41</v>
      </c>
      <c r="K3133" s="2" t="s">
        <v>66</v>
      </c>
      <c r="L3133" s="2" t="s">
        <v>67</v>
      </c>
      <c r="M3133" s="2" t="s">
        <v>59</v>
      </c>
      <c r="N3133" s="2">
        <v>-3</v>
      </c>
      <c r="O3133" s="2">
        <v>4</v>
      </c>
      <c r="P3133" s="2">
        <v>124</v>
      </c>
      <c r="Q3133" s="2" t="str">
        <f>VLOOKUP(A3133,'Additional Data'!$A$1:$D$9949,2,0)</f>
        <v>App</v>
      </c>
      <c r="R3133" s="2" t="str">
        <f>VLOOKUP(A3133,'Additional Data'!$A$1:$D$9949,4,0)</f>
        <v>Credit Card</v>
      </c>
      <c r="S3133" s="5">
        <f>VLOOKUP(A3133,'Additional Data'!$A$1:$D$9949,3,0)</f>
        <v>3704.3922170000001</v>
      </c>
      <c r="T3133" s="2" t="str">
        <f>HLOOKUP(B3133,'Additional Data'!$F$1:$N$2,2,0)</f>
        <v>Laptop</v>
      </c>
    </row>
    <row r="3134" spans="1:20" ht="14.25" customHeight="1">
      <c r="A3134" s="2">
        <v>338732</v>
      </c>
      <c r="B3134" s="2" t="s">
        <v>39</v>
      </c>
      <c r="C3134" s="2" t="s">
        <v>32</v>
      </c>
      <c r="D3134" s="2" t="s">
        <v>34</v>
      </c>
      <c r="E3134" s="4">
        <v>43535.187881944446</v>
      </c>
      <c r="F3134" s="4">
        <v>43544.187881944446</v>
      </c>
      <c r="G3134" s="4">
        <v>43540.187881944446</v>
      </c>
      <c r="H3134" s="2">
        <v>33</v>
      </c>
      <c r="I3134" s="2">
        <v>115</v>
      </c>
      <c r="J3134" s="2" t="s">
        <v>63</v>
      </c>
      <c r="K3134" s="2" t="s">
        <v>81</v>
      </c>
      <c r="L3134" s="2" t="s">
        <v>35</v>
      </c>
      <c r="M3134" s="2" t="s">
        <v>71</v>
      </c>
      <c r="N3134" s="2">
        <v>4</v>
      </c>
      <c r="O3134" s="2">
        <v>9</v>
      </c>
      <c r="P3134" s="2">
        <v>148</v>
      </c>
      <c r="Q3134" s="2" t="str">
        <f>VLOOKUP(A3134,'Additional Data'!$A$1:$D$9949,2,0)</f>
        <v>App</v>
      </c>
      <c r="R3134" s="2" t="str">
        <f>VLOOKUP(A3134,'Additional Data'!$A$1:$D$9949,4,0)</f>
        <v>Debit Card</v>
      </c>
      <c r="S3134" s="5">
        <f>VLOOKUP(A3134,'Additional Data'!$A$1:$D$9949,3,0)</f>
        <v>1274.4385</v>
      </c>
      <c r="T3134" s="2" t="str">
        <f>HLOOKUP(B3134,'Additional Data'!$F$1:$N$2,2,0)</f>
        <v>Mobile</v>
      </c>
    </row>
    <row r="3135" spans="1:20" ht="14.25" customHeight="1">
      <c r="A3135" s="2">
        <v>893588</v>
      </c>
      <c r="B3135" s="2" t="s">
        <v>36</v>
      </c>
      <c r="C3135" s="2" t="s">
        <v>32</v>
      </c>
      <c r="D3135" s="2" t="s">
        <v>34</v>
      </c>
      <c r="E3135" s="4">
        <v>43535.189826388887</v>
      </c>
      <c r="F3135" s="4">
        <v>43537.189826388887</v>
      </c>
      <c r="G3135" s="4">
        <v>43540.189826388887</v>
      </c>
      <c r="H3135" s="2">
        <v>35</v>
      </c>
      <c r="I3135" s="2">
        <v>112</v>
      </c>
      <c r="J3135" s="2" t="s">
        <v>60</v>
      </c>
      <c r="K3135" s="2" t="s">
        <v>61</v>
      </c>
      <c r="L3135" s="2" t="s">
        <v>35</v>
      </c>
      <c r="M3135" s="2" t="s">
        <v>71</v>
      </c>
      <c r="N3135" s="2">
        <v>-3</v>
      </c>
      <c r="O3135" s="2">
        <v>2</v>
      </c>
      <c r="P3135" s="2">
        <v>147</v>
      </c>
      <c r="Q3135" s="2" t="str">
        <f>VLOOKUP(A3135,'Additional Data'!$A$1:$D$9949,2,0)</f>
        <v>App</v>
      </c>
      <c r="R3135" s="2" t="str">
        <f>VLOOKUP(A3135,'Additional Data'!$A$1:$D$9949,4,0)</f>
        <v>Debit Card</v>
      </c>
      <c r="S3135" s="5">
        <f>VLOOKUP(A3135,'Additional Data'!$A$1:$D$9949,3,0)</f>
        <v>1963.5860889999999</v>
      </c>
      <c r="T3135" s="2" t="str">
        <f>HLOOKUP(B3135,'Additional Data'!$F$1:$N$2,2,0)</f>
        <v>Laptop</v>
      </c>
    </row>
    <row r="3136" spans="1:20" ht="14.25" customHeight="1">
      <c r="A3136" s="2">
        <v>897791</v>
      </c>
      <c r="B3136" s="2" t="s">
        <v>39</v>
      </c>
      <c r="C3136" s="2" t="s">
        <v>41</v>
      </c>
      <c r="D3136" s="2" t="s">
        <v>34</v>
      </c>
      <c r="E3136" s="4">
        <v>43535.195011574076</v>
      </c>
      <c r="F3136" s="4">
        <v>43541.195011574076</v>
      </c>
      <c r="G3136" s="4">
        <v>43539.195011574076</v>
      </c>
      <c r="H3136" s="2">
        <v>35</v>
      </c>
      <c r="I3136" s="2">
        <v>129</v>
      </c>
      <c r="J3136" s="2" t="s">
        <v>32</v>
      </c>
      <c r="K3136" s="2" t="s">
        <v>70</v>
      </c>
      <c r="L3136" s="2" t="s">
        <v>35</v>
      </c>
      <c r="M3136" s="2" t="s">
        <v>59</v>
      </c>
      <c r="N3136" s="2">
        <v>2</v>
      </c>
      <c r="O3136" s="2">
        <v>6</v>
      </c>
      <c r="P3136" s="2">
        <v>164</v>
      </c>
      <c r="Q3136" s="2" t="str">
        <f>VLOOKUP(A3136,'Additional Data'!$A$1:$D$9949,2,0)</f>
        <v>App</v>
      </c>
      <c r="R3136" s="2" t="str">
        <f>VLOOKUP(A3136,'Additional Data'!$A$1:$D$9949,4,0)</f>
        <v>Credit Card</v>
      </c>
      <c r="S3136" s="5">
        <f>VLOOKUP(A3136,'Additional Data'!$A$1:$D$9949,3,0)</f>
        <v>2736.9574299999999</v>
      </c>
      <c r="T3136" s="2" t="str">
        <f>HLOOKUP(B3136,'Additional Data'!$F$1:$N$2,2,0)</f>
        <v>Mobile</v>
      </c>
    </row>
    <row r="3137" spans="1:20" ht="14.25" customHeight="1">
      <c r="A3137" s="2">
        <v>292187</v>
      </c>
      <c r="B3137" s="2" t="s">
        <v>30</v>
      </c>
      <c r="C3137" s="2" t="s">
        <v>32</v>
      </c>
      <c r="D3137" s="2" t="s">
        <v>34</v>
      </c>
      <c r="E3137" s="4">
        <v>43535.1953587963</v>
      </c>
      <c r="F3137" s="4">
        <v>43539.1953587963</v>
      </c>
      <c r="G3137" s="4">
        <v>43538.1953587963</v>
      </c>
      <c r="H3137" s="2">
        <v>0</v>
      </c>
      <c r="I3137" s="2">
        <v>123</v>
      </c>
      <c r="J3137" s="2" t="s">
        <v>32</v>
      </c>
      <c r="K3137" s="2" t="s">
        <v>82</v>
      </c>
      <c r="L3137" s="2" t="s">
        <v>67</v>
      </c>
      <c r="M3137" s="2" t="s">
        <v>59</v>
      </c>
      <c r="N3137" s="2">
        <v>1</v>
      </c>
      <c r="O3137" s="2">
        <v>4</v>
      </c>
      <c r="P3137" s="2">
        <v>123</v>
      </c>
      <c r="Q3137" s="2" t="str">
        <f>VLOOKUP(A3137,'Additional Data'!$A$1:$D$9949,2,0)</f>
        <v>App</v>
      </c>
      <c r="R3137" s="2" t="str">
        <f>VLOOKUP(A3137,'Additional Data'!$A$1:$D$9949,4,0)</f>
        <v>Cash On Delivery</v>
      </c>
      <c r="S3137" s="5">
        <f>VLOOKUP(A3137,'Additional Data'!$A$1:$D$9949,3,0)</f>
        <v>1984.9594549999999</v>
      </c>
      <c r="T3137" s="2" t="str">
        <f>HLOOKUP(B3137,'Additional Data'!$F$1:$N$2,2,0)</f>
        <v>PC</v>
      </c>
    </row>
    <row r="3138" spans="1:20" ht="14.25" customHeight="1">
      <c r="A3138" s="2">
        <v>392839</v>
      </c>
      <c r="B3138" s="2" t="s">
        <v>48</v>
      </c>
      <c r="C3138" s="2" t="s">
        <v>32</v>
      </c>
      <c r="D3138" s="2" t="s">
        <v>34</v>
      </c>
      <c r="E3138" s="4">
        <v>43535.201388888891</v>
      </c>
      <c r="F3138" s="4">
        <v>43541.201388888891</v>
      </c>
      <c r="G3138" s="4">
        <v>43542.201388888891</v>
      </c>
      <c r="H3138" s="2">
        <v>62</v>
      </c>
      <c r="I3138" s="2">
        <v>85</v>
      </c>
      <c r="J3138" s="2" t="s">
        <v>60</v>
      </c>
      <c r="K3138" s="2" t="s">
        <v>61</v>
      </c>
      <c r="L3138" s="2" t="s">
        <v>35</v>
      </c>
      <c r="M3138" s="2" t="s">
        <v>71</v>
      </c>
      <c r="N3138" s="2">
        <v>-1</v>
      </c>
      <c r="O3138" s="2">
        <v>6</v>
      </c>
      <c r="P3138" s="2">
        <v>147</v>
      </c>
      <c r="Q3138" s="2" t="str">
        <f>VLOOKUP(A3138,'Additional Data'!$A$1:$D$9949,2,0)</f>
        <v>App</v>
      </c>
      <c r="R3138" s="2" t="str">
        <f>VLOOKUP(A3138,'Additional Data'!$A$1:$D$9949,4,0)</f>
        <v>Credit Card</v>
      </c>
      <c r="S3138" s="5">
        <f>VLOOKUP(A3138,'Additional Data'!$A$1:$D$9949,3,0)</f>
        <v>3563.2934380000002</v>
      </c>
      <c r="T3138" s="2" t="str">
        <f>HLOOKUP(B3138,'Additional Data'!$F$1:$N$2,2,0)</f>
        <v>Gaming Console</v>
      </c>
    </row>
    <row r="3139" spans="1:20" ht="14.25" customHeight="1">
      <c r="A3139" s="2">
        <v>1415</v>
      </c>
      <c r="B3139" s="2" t="s">
        <v>39</v>
      </c>
      <c r="C3139" s="2" t="s">
        <v>41</v>
      </c>
      <c r="D3139" s="2" t="s">
        <v>34</v>
      </c>
      <c r="E3139" s="4">
        <v>43535.20212962963</v>
      </c>
      <c r="F3139" s="4">
        <v>43542.20212962963</v>
      </c>
      <c r="G3139" s="4">
        <v>43542.20212962963</v>
      </c>
      <c r="H3139" s="2">
        <v>65</v>
      </c>
      <c r="I3139" s="2">
        <v>86</v>
      </c>
      <c r="J3139" s="2" t="s">
        <v>63</v>
      </c>
      <c r="K3139" s="2" t="s">
        <v>64</v>
      </c>
      <c r="L3139" s="2" t="s">
        <v>35</v>
      </c>
      <c r="M3139" s="2" t="s">
        <v>71</v>
      </c>
      <c r="N3139" s="2">
        <v>0</v>
      </c>
      <c r="O3139" s="2">
        <v>7</v>
      </c>
      <c r="P3139" s="2">
        <v>151</v>
      </c>
      <c r="Q3139" s="2" t="str">
        <f>VLOOKUP(A3139,'Additional Data'!$A$1:$D$9949,2,0)</f>
        <v>App</v>
      </c>
      <c r="R3139" s="2" t="str">
        <f>VLOOKUP(A3139,'Additional Data'!$A$1:$D$9949,4,0)</f>
        <v>Credit Card</v>
      </c>
      <c r="S3139" s="5">
        <f>VLOOKUP(A3139,'Additional Data'!$A$1:$D$9949,3,0)</f>
        <v>2794.6447830000002</v>
      </c>
      <c r="T3139" s="2" t="str">
        <f>HLOOKUP(B3139,'Additional Data'!$F$1:$N$2,2,0)</f>
        <v>Mobile</v>
      </c>
    </row>
    <row r="3140" spans="1:20" ht="14.25" customHeight="1">
      <c r="A3140" s="2">
        <v>522881</v>
      </c>
      <c r="B3140" s="2" t="s">
        <v>39</v>
      </c>
      <c r="C3140" s="2" t="s">
        <v>32</v>
      </c>
      <c r="D3140" s="2" t="s">
        <v>34</v>
      </c>
      <c r="E3140" s="4">
        <v>43535.202557870369</v>
      </c>
      <c r="F3140" s="4">
        <v>43537.202557870369</v>
      </c>
      <c r="G3140" s="4">
        <v>43542.202557870369</v>
      </c>
      <c r="H3140" s="2">
        <v>69</v>
      </c>
      <c r="I3140" s="2">
        <v>108</v>
      </c>
      <c r="J3140" s="2" t="s">
        <v>41</v>
      </c>
      <c r="K3140" s="2" t="s">
        <v>58</v>
      </c>
      <c r="L3140" s="2" t="s">
        <v>35</v>
      </c>
      <c r="M3140" s="2" t="s">
        <v>71</v>
      </c>
      <c r="N3140" s="2">
        <v>-5</v>
      </c>
      <c r="O3140" s="2">
        <v>2</v>
      </c>
      <c r="P3140" s="2">
        <v>177</v>
      </c>
      <c r="Q3140" s="2" t="str">
        <f>VLOOKUP(A3140,'Additional Data'!$A$1:$D$9949,2,0)</f>
        <v>App</v>
      </c>
      <c r="R3140" s="2" t="str">
        <f>VLOOKUP(A3140,'Additional Data'!$A$1:$D$9949,4,0)</f>
        <v>Credit Card</v>
      </c>
      <c r="S3140" s="5">
        <f>VLOOKUP(A3140,'Additional Data'!$A$1:$D$9949,3,0)</f>
        <v>3549</v>
      </c>
      <c r="T3140" s="2" t="str">
        <f>HLOOKUP(B3140,'Additional Data'!$F$1:$N$2,2,0)</f>
        <v>Mobile</v>
      </c>
    </row>
    <row r="3141" spans="1:20" ht="14.25" customHeight="1">
      <c r="A3141" s="2">
        <v>431920</v>
      </c>
      <c r="B3141" s="2" t="s">
        <v>42</v>
      </c>
      <c r="C3141" s="2" t="s">
        <v>32</v>
      </c>
      <c r="D3141" s="2" t="s">
        <v>34</v>
      </c>
      <c r="E3141" s="4">
        <v>43535.206053240741</v>
      </c>
      <c r="F3141" s="4">
        <v>43542.206053240741</v>
      </c>
      <c r="G3141" s="4">
        <v>43541.206053240741</v>
      </c>
      <c r="H3141" s="2">
        <v>28</v>
      </c>
      <c r="I3141" s="2">
        <v>110</v>
      </c>
      <c r="J3141" s="2" t="s">
        <v>63</v>
      </c>
      <c r="K3141" s="2" t="s">
        <v>81</v>
      </c>
      <c r="L3141" s="2" t="s">
        <v>35</v>
      </c>
      <c r="M3141" s="2" t="s">
        <v>71</v>
      </c>
      <c r="N3141" s="2">
        <v>1</v>
      </c>
      <c r="O3141" s="2">
        <v>7</v>
      </c>
      <c r="P3141" s="2">
        <v>138</v>
      </c>
      <c r="Q3141" s="2" t="str">
        <f>VLOOKUP(A3141,'Additional Data'!$A$1:$D$9949,2,0)</f>
        <v>App</v>
      </c>
      <c r="R3141" s="2" t="str">
        <f>VLOOKUP(A3141,'Additional Data'!$A$1:$D$9949,4,0)</f>
        <v>Debit Card</v>
      </c>
      <c r="S3141" s="5">
        <f>VLOOKUP(A3141,'Additional Data'!$A$1:$D$9949,3,0)</f>
        <v>530.5088174</v>
      </c>
      <c r="T3141" s="2" t="str">
        <f>HLOOKUP(B3141,'Additional Data'!$F$1:$N$2,2,0)</f>
        <v>TV</v>
      </c>
    </row>
    <row r="3142" spans="1:20" ht="14.25" customHeight="1">
      <c r="A3142" s="2">
        <v>921811</v>
      </c>
      <c r="B3142" s="2" t="s">
        <v>30</v>
      </c>
      <c r="C3142" s="2" t="s">
        <v>32</v>
      </c>
      <c r="D3142" s="2" t="s">
        <v>34</v>
      </c>
      <c r="E3142" s="4">
        <v>43535.207743055558</v>
      </c>
      <c r="F3142" s="4">
        <v>43539.207743055558</v>
      </c>
      <c r="G3142" s="4">
        <v>43540.207743055558</v>
      </c>
      <c r="H3142" s="2">
        <v>34</v>
      </c>
      <c r="I3142" s="2">
        <v>121</v>
      </c>
      <c r="J3142" s="2" t="s">
        <v>41</v>
      </c>
      <c r="K3142" s="2" t="s">
        <v>58</v>
      </c>
      <c r="L3142" s="2" t="s">
        <v>35</v>
      </c>
      <c r="M3142" s="2" t="s">
        <v>59</v>
      </c>
      <c r="N3142" s="2">
        <v>-1</v>
      </c>
      <c r="O3142" s="2">
        <v>4</v>
      </c>
      <c r="P3142" s="2">
        <v>155</v>
      </c>
      <c r="Q3142" s="2" t="str">
        <f>VLOOKUP(A3142,'Additional Data'!$A$1:$D$9949,2,0)</f>
        <v>App</v>
      </c>
      <c r="R3142" s="2" t="str">
        <f>VLOOKUP(A3142,'Additional Data'!$A$1:$D$9949,4,0)</f>
        <v>Credit Card</v>
      </c>
      <c r="S3142" s="5">
        <f>VLOOKUP(A3142,'Additional Data'!$A$1:$D$9949,3,0)</f>
        <v>506.2994028</v>
      </c>
      <c r="T3142" s="2" t="str">
        <f>HLOOKUP(B3142,'Additional Data'!$F$1:$N$2,2,0)</f>
        <v>PC</v>
      </c>
    </row>
    <row r="3143" spans="1:20" ht="14.25" customHeight="1">
      <c r="A3143" s="2">
        <v>845182</v>
      </c>
      <c r="B3143" s="2" t="s">
        <v>30</v>
      </c>
      <c r="C3143" s="2" t="s">
        <v>32</v>
      </c>
      <c r="D3143" s="2" t="s">
        <v>34</v>
      </c>
      <c r="E3143" s="4">
        <v>43535.209039351852</v>
      </c>
      <c r="F3143" s="4">
        <v>43541.209039351852</v>
      </c>
      <c r="G3143" s="4">
        <v>43542.209039351852</v>
      </c>
      <c r="H3143" s="2">
        <v>37</v>
      </c>
      <c r="I3143" s="2">
        <v>128</v>
      </c>
      <c r="J3143" s="2" t="s">
        <v>41</v>
      </c>
      <c r="K3143" s="2" t="s">
        <v>58</v>
      </c>
      <c r="L3143" s="2" t="s">
        <v>35</v>
      </c>
      <c r="M3143" s="2" t="s">
        <v>59</v>
      </c>
      <c r="N3143" s="2">
        <v>-1</v>
      </c>
      <c r="O3143" s="2">
        <v>6</v>
      </c>
      <c r="P3143" s="2">
        <v>165</v>
      </c>
      <c r="Q3143" s="2" t="str">
        <f>VLOOKUP(A3143,'Additional Data'!$A$1:$D$9949,2,0)</f>
        <v>App</v>
      </c>
      <c r="R3143" s="2" t="str">
        <f>VLOOKUP(A3143,'Additional Data'!$A$1:$D$9949,4,0)</f>
        <v>Debit Card</v>
      </c>
      <c r="S3143" s="5">
        <f>VLOOKUP(A3143,'Additional Data'!$A$1:$D$9949,3,0)</f>
        <v>2781.3739289999999</v>
      </c>
      <c r="T3143" s="2" t="str">
        <f>HLOOKUP(B3143,'Additional Data'!$F$1:$N$2,2,0)</f>
        <v>PC</v>
      </c>
    </row>
    <row r="3144" spans="1:20" ht="14.25" customHeight="1">
      <c r="A3144" s="2">
        <v>979991</v>
      </c>
      <c r="B3144" s="2" t="s">
        <v>36</v>
      </c>
      <c r="C3144" s="2" t="s">
        <v>41</v>
      </c>
      <c r="D3144" s="2" t="s">
        <v>34</v>
      </c>
      <c r="E3144" s="4">
        <v>43535.217442129629</v>
      </c>
      <c r="F3144" s="4">
        <v>43536.217442129629</v>
      </c>
      <c r="G3144" s="4">
        <v>43540.217442129629</v>
      </c>
      <c r="H3144" s="2">
        <v>0</v>
      </c>
      <c r="I3144" s="2">
        <v>128</v>
      </c>
      <c r="J3144" s="2" t="s">
        <v>41</v>
      </c>
      <c r="K3144" s="2" t="s">
        <v>66</v>
      </c>
      <c r="L3144" s="2" t="s">
        <v>67</v>
      </c>
      <c r="M3144" s="2" t="s">
        <v>59</v>
      </c>
      <c r="N3144" s="2">
        <v>-4</v>
      </c>
      <c r="O3144" s="2">
        <v>1</v>
      </c>
      <c r="P3144" s="2">
        <v>128</v>
      </c>
      <c r="Q3144" s="2" t="str">
        <f>VLOOKUP(A3144,'Additional Data'!$A$1:$D$9949,2,0)</f>
        <v>App</v>
      </c>
      <c r="R3144" s="2" t="str">
        <f>VLOOKUP(A3144,'Additional Data'!$A$1:$D$9949,4,0)</f>
        <v>Credit Card</v>
      </c>
      <c r="S3144" s="5">
        <f>VLOOKUP(A3144,'Additional Data'!$A$1:$D$9949,3,0)</f>
        <v>2976.5354590000002</v>
      </c>
      <c r="T3144" s="2" t="str">
        <f>HLOOKUP(B3144,'Additional Data'!$F$1:$N$2,2,0)</f>
        <v>Laptop</v>
      </c>
    </row>
    <row r="3145" spans="1:20" ht="14.25" customHeight="1">
      <c r="A3145" s="2">
        <v>889959</v>
      </c>
      <c r="B3145" s="2" t="s">
        <v>47</v>
      </c>
      <c r="C3145" s="2" t="s">
        <v>32</v>
      </c>
      <c r="D3145" s="2" t="s">
        <v>34</v>
      </c>
      <c r="E3145" s="4">
        <v>43535.217847222222</v>
      </c>
      <c r="F3145" s="4">
        <v>43535.217847222222</v>
      </c>
      <c r="G3145" s="4">
        <v>43542.217847222222</v>
      </c>
      <c r="H3145" s="2">
        <v>0</v>
      </c>
      <c r="I3145" s="2">
        <v>126</v>
      </c>
      <c r="J3145" s="2" t="s">
        <v>32</v>
      </c>
      <c r="K3145" s="2" t="s">
        <v>82</v>
      </c>
      <c r="L3145" s="2" t="s">
        <v>67</v>
      </c>
      <c r="M3145" s="2" t="s">
        <v>59</v>
      </c>
      <c r="N3145" s="2">
        <v>-7</v>
      </c>
      <c r="O3145" s="2">
        <v>0</v>
      </c>
      <c r="P3145" s="2">
        <v>126</v>
      </c>
      <c r="Q3145" s="2" t="str">
        <f>VLOOKUP(A3145,'Additional Data'!$A$1:$D$9949,2,0)</f>
        <v>Website</v>
      </c>
      <c r="R3145" s="2" t="str">
        <f>VLOOKUP(A3145,'Additional Data'!$A$1:$D$9949,4,0)</f>
        <v>Cash On Delivery</v>
      </c>
      <c r="S3145" s="5">
        <f>VLOOKUP(A3145,'Additional Data'!$A$1:$D$9949,3,0)</f>
        <v>1030</v>
      </c>
      <c r="T3145" s="2" t="str">
        <f>HLOOKUP(B3145,'Additional Data'!$F$1:$N$2,2,0)</f>
        <v>Tablet</v>
      </c>
    </row>
    <row r="3146" spans="1:20" ht="14.25" customHeight="1">
      <c r="A3146" s="2">
        <v>322466</v>
      </c>
      <c r="B3146" s="2" t="s">
        <v>39</v>
      </c>
      <c r="C3146" s="2" t="s">
        <v>32</v>
      </c>
      <c r="D3146" s="2" t="s">
        <v>34</v>
      </c>
      <c r="E3146" s="4">
        <v>43535.218287037038</v>
      </c>
      <c r="F3146" s="4">
        <v>43543.218287037038</v>
      </c>
      <c r="G3146" s="4">
        <v>43541.218287037038</v>
      </c>
      <c r="H3146" s="2">
        <v>37</v>
      </c>
      <c r="I3146" s="2">
        <v>126</v>
      </c>
      <c r="J3146" s="2" t="s">
        <v>41</v>
      </c>
      <c r="K3146" s="2" t="s">
        <v>58</v>
      </c>
      <c r="L3146" s="2" t="s">
        <v>35</v>
      </c>
      <c r="M3146" s="2" t="s">
        <v>59</v>
      </c>
      <c r="N3146" s="2">
        <v>2</v>
      </c>
      <c r="O3146" s="2">
        <v>8</v>
      </c>
      <c r="P3146" s="2">
        <v>163</v>
      </c>
      <c r="Q3146" s="2" t="str">
        <f>VLOOKUP(A3146,'Additional Data'!$A$1:$D$9949,2,0)</f>
        <v>App</v>
      </c>
      <c r="R3146" s="2" t="str">
        <f>VLOOKUP(A3146,'Additional Data'!$A$1:$D$9949,4,0)</f>
        <v>Debit Card</v>
      </c>
      <c r="S3146" s="5">
        <f>VLOOKUP(A3146,'Additional Data'!$A$1:$D$9949,3,0)</f>
        <v>1445</v>
      </c>
      <c r="T3146" s="2" t="str">
        <f>HLOOKUP(B3146,'Additional Data'!$F$1:$N$2,2,0)</f>
        <v>Mobile</v>
      </c>
    </row>
    <row r="3147" spans="1:20" ht="14.25" customHeight="1">
      <c r="A3147" s="2">
        <v>164696</v>
      </c>
      <c r="B3147" s="2" t="s">
        <v>36</v>
      </c>
      <c r="C3147" s="2" t="s">
        <v>41</v>
      </c>
      <c r="D3147" s="2" t="s">
        <v>34</v>
      </c>
      <c r="E3147" s="4">
        <v>43535.2184837963</v>
      </c>
      <c r="F3147" s="4">
        <v>43537.2184837963</v>
      </c>
      <c r="G3147" s="4">
        <v>43542.2184837963</v>
      </c>
      <c r="H3147" s="2">
        <v>73</v>
      </c>
      <c r="I3147" s="2">
        <v>108</v>
      </c>
      <c r="J3147" s="2" t="s">
        <v>32</v>
      </c>
      <c r="K3147" s="2" t="s">
        <v>70</v>
      </c>
      <c r="L3147" s="2" t="s">
        <v>35</v>
      </c>
      <c r="M3147" s="2" t="s">
        <v>71</v>
      </c>
      <c r="N3147" s="2">
        <v>-5</v>
      </c>
      <c r="O3147" s="2">
        <v>2</v>
      </c>
      <c r="P3147" s="2">
        <v>181</v>
      </c>
      <c r="Q3147" s="2" t="str">
        <f>VLOOKUP(A3147,'Additional Data'!$A$1:$D$9949,2,0)</f>
        <v>App</v>
      </c>
      <c r="R3147" s="2" t="str">
        <f>VLOOKUP(A3147,'Additional Data'!$A$1:$D$9949,4,0)</f>
        <v>Debit Card</v>
      </c>
      <c r="S3147" s="5">
        <f>VLOOKUP(A3147,'Additional Data'!$A$1:$D$9949,3,0)</f>
        <v>1005</v>
      </c>
      <c r="T3147" s="2" t="str">
        <f>HLOOKUP(B3147,'Additional Data'!$F$1:$N$2,2,0)</f>
        <v>Laptop</v>
      </c>
    </row>
    <row r="3148" spans="1:20" ht="14.25" customHeight="1">
      <c r="A3148" s="2">
        <v>637921</v>
      </c>
      <c r="B3148" s="2" t="s">
        <v>46</v>
      </c>
      <c r="C3148" s="2" t="s">
        <v>41</v>
      </c>
      <c r="D3148" s="2" t="s">
        <v>34</v>
      </c>
      <c r="E3148" s="4">
        <v>43535.22283564815</v>
      </c>
      <c r="F3148" s="4">
        <v>43540.22283564815</v>
      </c>
      <c r="G3148" s="4">
        <v>43542.22283564815</v>
      </c>
      <c r="H3148" s="2">
        <v>0</v>
      </c>
      <c r="I3148" s="2">
        <v>130</v>
      </c>
      <c r="J3148" s="2" t="s">
        <v>41</v>
      </c>
      <c r="K3148" s="2" t="s">
        <v>66</v>
      </c>
      <c r="L3148" s="2" t="s">
        <v>67</v>
      </c>
      <c r="M3148" s="2" t="s">
        <v>59</v>
      </c>
      <c r="N3148" s="2">
        <v>-2</v>
      </c>
      <c r="O3148" s="2">
        <v>5</v>
      </c>
      <c r="P3148" s="2">
        <v>130</v>
      </c>
      <c r="Q3148" s="2" t="str">
        <f>VLOOKUP(A3148,'Additional Data'!$A$1:$D$9949,2,0)</f>
        <v>App</v>
      </c>
      <c r="R3148" s="2" t="str">
        <f>VLOOKUP(A3148,'Additional Data'!$A$1:$D$9949,4,0)</f>
        <v>Credit Card</v>
      </c>
      <c r="S3148" s="5">
        <f>VLOOKUP(A3148,'Additional Data'!$A$1:$D$9949,3,0)</f>
        <v>2940.5106310000001</v>
      </c>
      <c r="T3148" s="2" t="str">
        <f>HLOOKUP(B3148,'Additional Data'!$F$1:$N$2,2,0)</f>
        <v>TV</v>
      </c>
    </row>
    <row r="3149" spans="1:20" ht="14.25" customHeight="1">
      <c r="A3149" s="2">
        <v>988387</v>
      </c>
      <c r="B3149" s="2" t="s">
        <v>30</v>
      </c>
      <c r="C3149" s="2" t="s">
        <v>41</v>
      </c>
      <c r="D3149" s="2" t="s">
        <v>34</v>
      </c>
      <c r="E3149" s="4">
        <v>43535.227071759262</v>
      </c>
      <c r="F3149" s="4">
        <v>43539.227071759262</v>
      </c>
      <c r="G3149" s="4">
        <v>43538.227071759262</v>
      </c>
      <c r="H3149" s="2">
        <v>47</v>
      </c>
      <c r="I3149" s="2">
        <v>120</v>
      </c>
      <c r="J3149" s="2" t="s">
        <v>32</v>
      </c>
      <c r="K3149" s="2" t="s">
        <v>70</v>
      </c>
      <c r="L3149" s="2" t="s">
        <v>35</v>
      </c>
      <c r="M3149" s="2" t="s">
        <v>59</v>
      </c>
      <c r="N3149" s="2">
        <v>1</v>
      </c>
      <c r="O3149" s="2">
        <v>4</v>
      </c>
      <c r="P3149" s="2">
        <v>167</v>
      </c>
      <c r="Q3149" s="2" t="str">
        <f>VLOOKUP(A3149,'Additional Data'!$A$1:$D$9949,2,0)</f>
        <v>App</v>
      </c>
      <c r="R3149" s="2" t="str">
        <f>VLOOKUP(A3149,'Additional Data'!$A$1:$D$9949,4,0)</f>
        <v>Credit Card</v>
      </c>
      <c r="S3149" s="5">
        <f>VLOOKUP(A3149,'Additional Data'!$A$1:$D$9949,3,0)</f>
        <v>2836.5420250000002</v>
      </c>
      <c r="T3149" s="2" t="str">
        <f>HLOOKUP(B3149,'Additional Data'!$F$1:$N$2,2,0)</f>
        <v>PC</v>
      </c>
    </row>
    <row r="3150" spans="1:20" ht="14.25" customHeight="1">
      <c r="A3150" s="2">
        <v>190791</v>
      </c>
      <c r="B3150" s="2" t="s">
        <v>30</v>
      </c>
      <c r="C3150" s="2" t="s">
        <v>41</v>
      </c>
      <c r="D3150" s="2" t="s">
        <v>34</v>
      </c>
      <c r="E3150" s="4">
        <v>43535.227453703701</v>
      </c>
      <c r="F3150" s="4">
        <v>43541.227453703701</v>
      </c>
      <c r="G3150" s="4">
        <v>43539.227453703701</v>
      </c>
      <c r="H3150" s="2">
        <v>70</v>
      </c>
      <c r="I3150" s="2">
        <v>92</v>
      </c>
      <c r="J3150" s="2" t="s">
        <v>63</v>
      </c>
      <c r="K3150" s="2" t="s">
        <v>64</v>
      </c>
      <c r="L3150" s="2" t="s">
        <v>35</v>
      </c>
      <c r="M3150" s="2" t="s">
        <v>71</v>
      </c>
      <c r="N3150" s="2">
        <v>2</v>
      </c>
      <c r="O3150" s="2">
        <v>6</v>
      </c>
      <c r="P3150" s="2">
        <v>162</v>
      </c>
      <c r="Q3150" s="2" t="str">
        <f>VLOOKUP(A3150,'Additional Data'!$A$1:$D$9949,2,0)</f>
        <v>Website</v>
      </c>
      <c r="R3150" s="2" t="str">
        <f>VLOOKUP(A3150,'Additional Data'!$A$1:$D$9949,4,0)</f>
        <v>Credit Card</v>
      </c>
      <c r="S3150" s="5">
        <f>VLOOKUP(A3150,'Additional Data'!$A$1:$D$9949,3,0)</f>
        <v>1017</v>
      </c>
      <c r="T3150" s="2" t="str">
        <f>HLOOKUP(B3150,'Additional Data'!$F$1:$N$2,2,0)</f>
        <v>PC</v>
      </c>
    </row>
    <row r="3151" spans="1:20" ht="14.25" customHeight="1">
      <c r="A3151" s="2">
        <v>949503</v>
      </c>
      <c r="B3151" s="2" t="s">
        <v>39</v>
      </c>
      <c r="C3151" s="2" t="s">
        <v>32</v>
      </c>
      <c r="D3151" s="2" t="s">
        <v>34</v>
      </c>
      <c r="E3151" s="4">
        <v>43535.22859953704</v>
      </c>
      <c r="F3151" s="4">
        <v>43541.22859953704</v>
      </c>
      <c r="G3151" s="4">
        <v>43542.22859953704</v>
      </c>
      <c r="H3151" s="2">
        <v>30</v>
      </c>
      <c r="I3151" s="2">
        <v>115</v>
      </c>
      <c r="J3151" s="2" t="s">
        <v>63</v>
      </c>
      <c r="K3151" s="2" t="s">
        <v>81</v>
      </c>
      <c r="L3151" s="2" t="s">
        <v>35</v>
      </c>
      <c r="M3151" s="2" t="s">
        <v>59</v>
      </c>
      <c r="N3151" s="2">
        <v>-1</v>
      </c>
      <c r="O3151" s="2">
        <v>6</v>
      </c>
      <c r="P3151" s="2">
        <v>145</v>
      </c>
      <c r="Q3151" s="2" t="str">
        <f>VLOOKUP(A3151,'Additional Data'!$A$1:$D$9949,2,0)</f>
        <v>Website</v>
      </c>
      <c r="R3151" s="2" t="str">
        <f>VLOOKUP(A3151,'Additional Data'!$A$1:$D$9949,4,0)</f>
        <v>Credit Card</v>
      </c>
      <c r="S3151" s="5">
        <f>VLOOKUP(A3151,'Additional Data'!$A$1:$D$9949,3,0)</f>
        <v>284</v>
      </c>
      <c r="T3151" s="2" t="str">
        <f>HLOOKUP(B3151,'Additional Data'!$F$1:$N$2,2,0)</f>
        <v>Mobile</v>
      </c>
    </row>
    <row r="3152" spans="1:20" ht="14.25" customHeight="1">
      <c r="A3152" s="2">
        <v>104628</v>
      </c>
      <c r="B3152" s="2" t="s">
        <v>42</v>
      </c>
      <c r="C3152" s="2" t="s">
        <v>32</v>
      </c>
      <c r="D3152" s="2" t="s">
        <v>34</v>
      </c>
      <c r="E3152" s="4">
        <v>43535.232731481483</v>
      </c>
      <c r="F3152" s="4">
        <v>43535.232731481483</v>
      </c>
      <c r="G3152" s="4">
        <v>43540.232731481483</v>
      </c>
      <c r="H3152" s="2">
        <v>0</v>
      </c>
      <c r="I3152" s="2">
        <v>109</v>
      </c>
      <c r="J3152" s="2" t="s">
        <v>32</v>
      </c>
      <c r="K3152" s="2" t="s">
        <v>82</v>
      </c>
      <c r="L3152" s="2" t="s">
        <v>67</v>
      </c>
      <c r="M3152" s="2" t="s">
        <v>71</v>
      </c>
      <c r="N3152" s="2">
        <v>-5</v>
      </c>
      <c r="O3152" s="2">
        <v>0</v>
      </c>
      <c r="P3152" s="2">
        <v>109</v>
      </c>
      <c r="Q3152" s="2" t="str">
        <f>VLOOKUP(A3152,'Additional Data'!$A$1:$D$9949,2,0)</f>
        <v>Website</v>
      </c>
      <c r="R3152" s="2" t="str">
        <f>VLOOKUP(A3152,'Additional Data'!$A$1:$D$9949,4,0)</f>
        <v>Debit Card</v>
      </c>
      <c r="S3152" s="5">
        <f>VLOOKUP(A3152,'Additional Data'!$A$1:$D$9949,3,0)</f>
        <v>521.4053351</v>
      </c>
      <c r="T3152" s="2" t="str">
        <f>HLOOKUP(B3152,'Additional Data'!$F$1:$N$2,2,0)</f>
        <v>TV</v>
      </c>
    </row>
    <row r="3153" spans="1:20" ht="14.25" customHeight="1">
      <c r="A3153" s="2">
        <v>307843</v>
      </c>
      <c r="B3153" s="2" t="s">
        <v>39</v>
      </c>
      <c r="C3153" s="2" t="s">
        <v>41</v>
      </c>
      <c r="D3153" s="2" t="s">
        <v>34</v>
      </c>
      <c r="E3153" s="4">
        <v>43535.232928240737</v>
      </c>
      <c r="F3153" s="4">
        <v>43540.232928240737</v>
      </c>
      <c r="G3153" s="4">
        <v>43541.232928240737</v>
      </c>
      <c r="H3153" s="2">
        <v>36</v>
      </c>
      <c r="I3153" s="2">
        <v>111</v>
      </c>
      <c r="J3153" s="2" t="s">
        <v>60</v>
      </c>
      <c r="K3153" s="2" t="s">
        <v>77</v>
      </c>
      <c r="L3153" s="2" t="s">
        <v>35</v>
      </c>
      <c r="M3153" s="2" t="s">
        <v>59</v>
      </c>
      <c r="N3153" s="2">
        <v>-1</v>
      </c>
      <c r="O3153" s="2">
        <v>5</v>
      </c>
      <c r="P3153" s="2">
        <v>147</v>
      </c>
      <c r="Q3153" s="2" t="str">
        <f>VLOOKUP(A3153,'Additional Data'!$A$1:$D$9949,2,0)</f>
        <v>App</v>
      </c>
      <c r="R3153" s="2" t="str">
        <f>VLOOKUP(A3153,'Additional Data'!$A$1:$D$9949,4,0)</f>
        <v>Credit Card</v>
      </c>
      <c r="S3153" s="5">
        <f>VLOOKUP(A3153,'Additional Data'!$A$1:$D$9949,3,0)</f>
        <v>867</v>
      </c>
      <c r="T3153" s="2" t="str">
        <f>HLOOKUP(B3153,'Additional Data'!$F$1:$N$2,2,0)</f>
        <v>Mobile</v>
      </c>
    </row>
    <row r="3154" spans="1:20" ht="14.25" customHeight="1">
      <c r="A3154" s="2">
        <v>427825</v>
      </c>
      <c r="B3154" s="2" t="s">
        <v>39</v>
      </c>
      <c r="C3154" s="2" t="s">
        <v>41</v>
      </c>
      <c r="D3154" s="2" t="s">
        <v>34</v>
      </c>
      <c r="E3154" s="4">
        <v>43535.234502314815</v>
      </c>
      <c r="F3154" s="4">
        <v>43541.234502314815</v>
      </c>
      <c r="G3154" s="4">
        <v>43539.234502314815</v>
      </c>
      <c r="H3154" s="2">
        <v>48</v>
      </c>
      <c r="I3154" s="2">
        <v>121</v>
      </c>
      <c r="J3154" s="2" t="s">
        <v>73</v>
      </c>
      <c r="K3154" s="2" t="s">
        <v>80</v>
      </c>
      <c r="L3154" s="2" t="s">
        <v>35</v>
      </c>
      <c r="M3154" s="2" t="s">
        <v>59</v>
      </c>
      <c r="N3154" s="2">
        <v>2</v>
      </c>
      <c r="O3154" s="2">
        <v>6</v>
      </c>
      <c r="P3154" s="2">
        <v>169</v>
      </c>
      <c r="Q3154" s="2" t="str">
        <f>VLOOKUP(A3154,'Additional Data'!$A$1:$D$9949,2,0)</f>
        <v>App</v>
      </c>
      <c r="R3154" s="2" t="str">
        <f>VLOOKUP(A3154,'Additional Data'!$A$1:$D$9949,4,0)</f>
        <v>Credit Card</v>
      </c>
      <c r="S3154" s="5">
        <f>VLOOKUP(A3154,'Additional Data'!$A$1:$D$9949,3,0)</f>
        <v>2862.9883490000002</v>
      </c>
      <c r="T3154" s="2" t="str">
        <f>HLOOKUP(B3154,'Additional Data'!$F$1:$N$2,2,0)</f>
        <v>Mobile</v>
      </c>
    </row>
    <row r="3155" spans="1:20" ht="14.25" customHeight="1">
      <c r="A3155" s="2">
        <v>738183</v>
      </c>
      <c r="B3155" s="2" t="s">
        <v>39</v>
      </c>
      <c r="C3155" s="2" t="s">
        <v>32</v>
      </c>
      <c r="D3155" s="2" t="s">
        <v>34</v>
      </c>
      <c r="E3155" s="4">
        <v>43535.235752314817</v>
      </c>
      <c r="F3155" s="4">
        <v>43541.235752314817</v>
      </c>
      <c r="G3155" s="4">
        <v>43540.235752314817</v>
      </c>
      <c r="H3155" s="2">
        <v>26</v>
      </c>
      <c r="I3155" s="2">
        <v>111</v>
      </c>
      <c r="J3155" s="2" t="s">
        <v>60</v>
      </c>
      <c r="K3155" s="2" t="s">
        <v>61</v>
      </c>
      <c r="L3155" s="2" t="s">
        <v>35</v>
      </c>
      <c r="M3155" s="2" t="s">
        <v>59</v>
      </c>
      <c r="N3155" s="2">
        <v>1</v>
      </c>
      <c r="O3155" s="2">
        <v>6</v>
      </c>
      <c r="P3155" s="2">
        <v>137</v>
      </c>
      <c r="Q3155" s="2" t="str">
        <f>VLOOKUP(A3155,'Additional Data'!$A$1:$D$9949,2,0)</f>
        <v>Website</v>
      </c>
      <c r="R3155" s="2" t="str">
        <f>VLOOKUP(A3155,'Additional Data'!$A$1:$D$9949,4,0)</f>
        <v>Credit Card</v>
      </c>
      <c r="S3155" s="5">
        <f>VLOOKUP(A3155,'Additional Data'!$A$1:$D$9949,3,0)</f>
        <v>1813.6739190000001</v>
      </c>
      <c r="T3155" s="2" t="str">
        <f>HLOOKUP(B3155,'Additional Data'!$F$1:$N$2,2,0)</f>
        <v>Mobile</v>
      </c>
    </row>
    <row r="3156" spans="1:20" ht="14.25" customHeight="1">
      <c r="A3156" s="2">
        <v>939858</v>
      </c>
      <c r="B3156" s="2" t="s">
        <v>30</v>
      </c>
      <c r="C3156" s="2" t="s">
        <v>41</v>
      </c>
      <c r="D3156" s="2" t="s">
        <v>34</v>
      </c>
      <c r="E3156" s="4">
        <v>43535.236168981479</v>
      </c>
      <c r="F3156" s="4">
        <v>43542.236168981479</v>
      </c>
      <c r="G3156" s="4">
        <v>43540.236168981479</v>
      </c>
      <c r="H3156" s="2">
        <v>41</v>
      </c>
      <c r="I3156" s="2">
        <v>127</v>
      </c>
      <c r="J3156" s="2" t="s">
        <v>73</v>
      </c>
      <c r="K3156" s="2" t="s">
        <v>80</v>
      </c>
      <c r="L3156" s="2" t="s">
        <v>35</v>
      </c>
      <c r="M3156" s="2" t="s">
        <v>59</v>
      </c>
      <c r="N3156" s="2">
        <v>2</v>
      </c>
      <c r="O3156" s="2">
        <v>7</v>
      </c>
      <c r="P3156" s="2">
        <v>168</v>
      </c>
      <c r="Q3156" s="2" t="str">
        <f>VLOOKUP(A3156,'Additional Data'!$A$1:$D$9949,2,0)</f>
        <v>Website</v>
      </c>
      <c r="R3156" s="2" t="str">
        <f>VLOOKUP(A3156,'Additional Data'!$A$1:$D$9949,4,0)</f>
        <v>Debit Card</v>
      </c>
      <c r="S3156" s="5">
        <f>VLOOKUP(A3156,'Additional Data'!$A$1:$D$9949,3,0)</f>
        <v>2388.6158540000001</v>
      </c>
      <c r="T3156" s="2" t="str">
        <f>HLOOKUP(B3156,'Additional Data'!$F$1:$N$2,2,0)</f>
        <v>PC</v>
      </c>
    </row>
    <row r="3157" spans="1:20" ht="14.25" customHeight="1">
      <c r="A3157" s="2">
        <v>871201</v>
      </c>
      <c r="B3157" s="2" t="s">
        <v>39</v>
      </c>
      <c r="C3157" s="2" t="s">
        <v>32</v>
      </c>
      <c r="D3157" s="2" t="s">
        <v>34</v>
      </c>
      <c r="E3157" s="4">
        <v>43535.24</v>
      </c>
      <c r="F3157" s="4">
        <v>43537.24</v>
      </c>
      <c r="G3157" s="4">
        <v>43541.24</v>
      </c>
      <c r="H3157" s="2">
        <v>35</v>
      </c>
      <c r="I3157" s="2">
        <v>123</v>
      </c>
      <c r="J3157" s="2" t="s">
        <v>73</v>
      </c>
      <c r="K3157" s="2" t="s">
        <v>74</v>
      </c>
      <c r="L3157" s="2" t="s">
        <v>35</v>
      </c>
      <c r="M3157" s="2" t="s">
        <v>59</v>
      </c>
      <c r="N3157" s="2">
        <v>-4</v>
      </c>
      <c r="O3157" s="2">
        <v>2</v>
      </c>
      <c r="P3157" s="2">
        <v>158</v>
      </c>
      <c r="Q3157" s="2" t="str">
        <f>VLOOKUP(A3157,'Additional Data'!$A$1:$D$9949,2,0)</f>
        <v>App</v>
      </c>
      <c r="R3157" s="2" t="str">
        <f>VLOOKUP(A3157,'Additional Data'!$A$1:$D$9949,4,0)</f>
        <v>Credit Card</v>
      </c>
      <c r="S3157" s="5">
        <f>VLOOKUP(A3157,'Additional Data'!$A$1:$D$9949,3,0)</f>
        <v>2582</v>
      </c>
      <c r="T3157" s="2" t="str">
        <f>HLOOKUP(B3157,'Additional Data'!$F$1:$N$2,2,0)</f>
        <v>Mobile</v>
      </c>
    </row>
    <row r="3158" spans="1:20" ht="14.25" customHeight="1">
      <c r="A3158" s="2">
        <v>738060</v>
      </c>
      <c r="B3158" s="2" t="s">
        <v>39</v>
      </c>
      <c r="C3158" s="2" t="s">
        <v>41</v>
      </c>
      <c r="D3158" s="2" t="s">
        <v>34</v>
      </c>
      <c r="E3158" s="4">
        <v>43535.242210648146</v>
      </c>
      <c r="F3158" s="4">
        <v>43535.242210648146</v>
      </c>
      <c r="G3158" s="4">
        <v>43542.242210648146</v>
      </c>
      <c r="H3158" s="2">
        <v>0</v>
      </c>
      <c r="I3158" s="2">
        <v>103</v>
      </c>
      <c r="J3158" s="2" t="s">
        <v>41</v>
      </c>
      <c r="K3158" s="2" t="s">
        <v>66</v>
      </c>
      <c r="L3158" s="2" t="s">
        <v>67</v>
      </c>
      <c r="M3158" s="2" t="s">
        <v>71</v>
      </c>
      <c r="N3158" s="2">
        <v>-7</v>
      </c>
      <c r="O3158" s="2">
        <v>0</v>
      </c>
      <c r="P3158" s="2">
        <v>103</v>
      </c>
      <c r="Q3158" s="2" t="str">
        <f>VLOOKUP(A3158,'Additional Data'!$A$1:$D$9949,2,0)</f>
        <v>Website</v>
      </c>
      <c r="R3158" s="2" t="str">
        <f>VLOOKUP(A3158,'Additional Data'!$A$1:$D$9949,4,0)</f>
        <v>Debit Card</v>
      </c>
      <c r="S3158" s="5">
        <f>VLOOKUP(A3158,'Additional Data'!$A$1:$D$9949,3,0)</f>
        <v>1175.730712</v>
      </c>
      <c r="T3158" s="2" t="str">
        <f>HLOOKUP(B3158,'Additional Data'!$F$1:$N$2,2,0)</f>
        <v>Mobile</v>
      </c>
    </row>
    <row r="3159" spans="1:20" ht="14.25" customHeight="1">
      <c r="A3159" s="2">
        <v>89458</v>
      </c>
      <c r="B3159" s="2" t="s">
        <v>36</v>
      </c>
      <c r="C3159" s="2" t="s">
        <v>32</v>
      </c>
      <c r="D3159" s="2" t="s">
        <v>34</v>
      </c>
      <c r="E3159" s="4">
        <v>43535.245219907411</v>
      </c>
      <c r="F3159" s="4">
        <v>43537.245219907411</v>
      </c>
      <c r="G3159" s="4">
        <v>43541.245219907411</v>
      </c>
      <c r="H3159" s="2">
        <v>36</v>
      </c>
      <c r="I3159" s="2">
        <v>112</v>
      </c>
      <c r="J3159" s="2" t="s">
        <v>63</v>
      </c>
      <c r="K3159" s="2" t="s">
        <v>81</v>
      </c>
      <c r="L3159" s="2" t="s">
        <v>35</v>
      </c>
      <c r="M3159" s="2" t="s">
        <v>59</v>
      </c>
      <c r="N3159" s="2">
        <v>-4</v>
      </c>
      <c r="O3159" s="2">
        <v>2</v>
      </c>
      <c r="P3159" s="2">
        <v>148</v>
      </c>
      <c r="Q3159" s="2" t="str">
        <f>VLOOKUP(A3159,'Additional Data'!$A$1:$D$9949,2,0)</f>
        <v>App</v>
      </c>
      <c r="R3159" s="2" t="str">
        <f>VLOOKUP(A3159,'Additional Data'!$A$1:$D$9949,4,0)</f>
        <v>Debit Card</v>
      </c>
      <c r="S3159" s="5">
        <f>VLOOKUP(A3159,'Additional Data'!$A$1:$D$9949,3,0)</f>
        <v>2005</v>
      </c>
      <c r="T3159" s="2" t="str">
        <f>HLOOKUP(B3159,'Additional Data'!$F$1:$N$2,2,0)</f>
        <v>Laptop</v>
      </c>
    </row>
    <row r="3160" spans="1:20" ht="14.25" customHeight="1">
      <c r="A3160" s="2">
        <v>110243</v>
      </c>
      <c r="B3160" s="2" t="s">
        <v>46</v>
      </c>
      <c r="C3160" s="2" t="s">
        <v>41</v>
      </c>
      <c r="D3160" s="2" t="s">
        <v>34</v>
      </c>
      <c r="E3160" s="4">
        <v>43535.247708333336</v>
      </c>
      <c r="F3160" s="4">
        <v>43545.247708333336</v>
      </c>
      <c r="G3160" s="4">
        <v>43539.247708333336</v>
      </c>
      <c r="H3160" s="2">
        <v>80</v>
      </c>
      <c r="I3160" s="2">
        <v>109</v>
      </c>
      <c r="J3160" s="2" t="s">
        <v>73</v>
      </c>
      <c r="K3160" s="2" t="s">
        <v>80</v>
      </c>
      <c r="L3160" s="2" t="s">
        <v>35</v>
      </c>
      <c r="M3160" s="2" t="s">
        <v>71</v>
      </c>
      <c r="N3160" s="2">
        <v>6</v>
      </c>
      <c r="O3160" s="2">
        <v>10</v>
      </c>
      <c r="P3160" s="2">
        <v>189</v>
      </c>
      <c r="Q3160" s="2" t="str">
        <f>VLOOKUP(A3160,'Additional Data'!$A$1:$D$9949,2,0)</f>
        <v>App</v>
      </c>
      <c r="R3160" s="2" t="str">
        <f>VLOOKUP(A3160,'Additional Data'!$A$1:$D$9949,4,0)</f>
        <v>Cash On Delivery</v>
      </c>
      <c r="S3160" s="5">
        <f>VLOOKUP(A3160,'Additional Data'!$A$1:$D$9949,3,0)</f>
        <v>1514</v>
      </c>
      <c r="T3160" s="2" t="str">
        <f>HLOOKUP(B3160,'Additional Data'!$F$1:$N$2,2,0)</f>
        <v>TV</v>
      </c>
    </row>
    <row r="3161" spans="1:20" ht="14.25" customHeight="1">
      <c r="A3161" s="2">
        <v>768859</v>
      </c>
      <c r="B3161" s="2" t="s">
        <v>36</v>
      </c>
      <c r="C3161" s="2" t="s">
        <v>41</v>
      </c>
      <c r="D3161" s="2" t="s">
        <v>34</v>
      </c>
      <c r="E3161" s="4">
        <v>43535.247800925928</v>
      </c>
      <c r="F3161" s="4">
        <v>43542.247800925928</v>
      </c>
      <c r="G3161" s="4">
        <v>43540.247800925928</v>
      </c>
      <c r="H3161" s="2">
        <v>50</v>
      </c>
      <c r="I3161" s="2">
        <v>108</v>
      </c>
      <c r="J3161" s="2" t="s">
        <v>63</v>
      </c>
      <c r="K3161" s="2" t="s">
        <v>64</v>
      </c>
      <c r="L3161" s="2" t="s">
        <v>35</v>
      </c>
      <c r="M3161" s="2" t="s">
        <v>59</v>
      </c>
      <c r="N3161" s="2">
        <v>2</v>
      </c>
      <c r="O3161" s="2">
        <v>7</v>
      </c>
      <c r="P3161" s="2">
        <v>158</v>
      </c>
      <c r="Q3161" s="2" t="str">
        <f>VLOOKUP(A3161,'Additional Data'!$A$1:$D$9949,2,0)</f>
        <v>App</v>
      </c>
      <c r="R3161" s="2" t="str">
        <f>VLOOKUP(A3161,'Additional Data'!$A$1:$D$9949,4,0)</f>
        <v>Cash On Delivery</v>
      </c>
      <c r="S3161" s="5">
        <f>VLOOKUP(A3161,'Additional Data'!$A$1:$D$9949,3,0)</f>
        <v>505.32842410000001</v>
      </c>
      <c r="T3161" s="2" t="str">
        <f>HLOOKUP(B3161,'Additional Data'!$F$1:$N$2,2,0)</f>
        <v>Laptop</v>
      </c>
    </row>
    <row r="3162" spans="1:20" ht="14.25" customHeight="1">
      <c r="A3162" s="2">
        <v>413718</v>
      </c>
      <c r="B3162" s="2" t="s">
        <v>48</v>
      </c>
      <c r="C3162" s="2" t="s">
        <v>41</v>
      </c>
      <c r="D3162" s="2" t="s">
        <v>34</v>
      </c>
      <c r="E3162" s="4">
        <v>43535.248969907407</v>
      </c>
      <c r="F3162" s="4">
        <v>43539.248969907407</v>
      </c>
      <c r="G3162" s="4">
        <v>43541.248969907407</v>
      </c>
      <c r="H3162" s="2">
        <v>0</v>
      </c>
      <c r="I3162" s="2">
        <v>103</v>
      </c>
      <c r="J3162" s="2" t="s">
        <v>41</v>
      </c>
      <c r="K3162" s="2" t="s">
        <v>66</v>
      </c>
      <c r="L3162" s="2" t="s">
        <v>67</v>
      </c>
      <c r="M3162" s="2" t="s">
        <v>71</v>
      </c>
      <c r="N3162" s="2">
        <v>-2</v>
      </c>
      <c r="O3162" s="2">
        <v>4</v>
      </c>
      <c r="P3162" s="2">
        <v>103</v>
      </c>
      <c r="Q3162" s="2" t="str">
        <f>VLOOKUP(A3162,'Additional Data'!$A$1:$D$9949,2,0)</f>
        <v>Website</v>
      </c>
      <c r="R3162" s="2" t="str">
        <f>VLOOKUP(A3162,'Additional Data'!$A$1:$D$9949,4,0)</f>
        <v>Debit Card</v>
      </c>
      <c r="S3162" s="5">
        <f>VLOOKUP(A3162,'Additional Data'!$A$1:$D$9949,3,0)</f>
        <v>1238.519546</v>
      </c>
      <c r="T3162" s="2" t="str">
        <f>HLOOKUP(B3162,'Additional Data'!$F$1:$N$2,2,0)</f>
        <v>Gaming Console</v>
      </c>
    </row>
    <row r="3163" spans="1:20" ht="14.25" customHeight="1">
      <c r="A3163" s="2">
        <v>139529</v>
      </c>
      <c r="B3163" s="2" t="s">
        <v>48</v>
      </c>
      <c r="C3163" s="2" t="s">
        <v>32</v>
      </c>
      <c r="D3163" s="2" t="s">
        <v>34</v>
      </c>
      <c r="E3163" s="4">
        <v>43535.248969907407</v>
      </c>
      <c r="F3163" s="4">
        <v>43542.248969907407</v>
      </c>
      <c r="G3163" s="4">
        <v>43539.248969907407</v>
      </c>
      <c r="H3163" s="2">
        <v>39</v>
      </c>
      <c r="I3163" s="2">
        <v>109</v>
      </c>
      <c r="J3163" s="2" t="s">
        <v>60</v>
      </c>
      <c r="K3163" s="2" t="s">
        <v>61</v>
      </c>
      <c r="L3163" s="2" t="s">
        <v>35</v>
      </c>
      <c r="M3163" s="2" t="s">
        <v>59</v>
      </c>
      <c r="N3163" s="2">
        <v>3</v>
      </c>
      <c r="O3163" s="2">
        <v>7</v>
      </c>
      <c r="P3163" s="2">
        <v>148</v>
      </c>
      <c r="Q3163" s="2" t="str">
        <f>VLOOKUP(A3163,'Additional Data'!$A$1:$D$9949,2,0)</f>
        <v>App</v>
      </c>
      <c r="R3163" s="2" t="str">
        <f>VLOOKUP(A3163,'Additional Data'!$A$1:$D$9949,4,0)</f>
        <v>Credit Card</v>
      </c>
      <c r="S3163" s="5">
        <f>VLOOKUP(A3163,'Additional Data'!$A$1:$D$9949,3,0)</f>
        <v>2974</v>
      </c>
      <c r="T3163" s="2" t="str">
        <f>HLOOKUP(B3163,'Additional Data'!$F$1:$N$2,2,0)</f>
        <v>Gaming Console</v>
      </c>
    </row>
    <row r="3164" spans="1:20" ht="14.25" customHeight="1">
      <c r="A3164" s="2">
        <v>601854</v>
      </c>
      <c r="B3164" s="2" t="s">
        <v>42</v>
      </c>
      <c r="C3164" s="2" t="s">
        <v>41</v>
      </c>
      <c r="D3164" s="2" t="s">
        <v>34</v>
      </c>
      <c r="E3164" s="4">
        <v>43535.262696759259</v>
      </c>
      <c r="F3164" s="4">
        <v>43542.262696759259</v>
      </c>
      <c r="G3164" s="4">
        <v>43541.262696759259</v>
      </c>
      <c r="H3164" s="2">
        <v>0</v>
      </c>
      <c r="I3164" s="2">
        <v>124</v>
      </c>
      <c r="J3164" s="2" t="s">
        <v>41</v>
      </c>
      <c r="K3164" s="2" t="s">
        <v>66</v>
      </c>
      <c r="L3164" s="2" t="s">
        <v>67</v>
      </c>
      <c r="M3164" s="2" t="s">
        <v>59</v>
      </c>
      <c r="N3164" s="2">
        <v>1</v>
      </c>
      <c r="O3164" s="2">
        <v>7</v>
      </c>
      <c r="P3164" s="2">
        <v>124</v>
      </c>
      <c r="Q3164" s="2" t="str">
        <f>VLOOKUP(A3164,'Additional Data'!$A$1:$D$9949,2,0)</f>
        <v>Website</v>
      </c>
      <c r="R3164" s="2" t="str">
        <f>VLOOKUP(A3164,'Additional Data'!$A$1:$D$9949,4,0)</f>
        <v>Debit Card</v>
      </c>
      <c r="S3164" s="5">
        <f>VLOOKUP(A3164,'Additional Data'!$A$1:$D$9949,3,0)</f>
        <v>569.86132259999999</v>
      </c>
      <c r="T3164" s="2" t="str">
        <f>HLOOKUP(B3164,'Additional Data'!$F$1:$N$2,2,0)</f>
        <v>TV</v>
      </c>
    </row>
    <row r="3165" spans="1:20" ht="14.25" customHeight="1">
      <c r="A3165" s="2">
        <v>160546</v>
      </c>
      <c r="B3165" s="2" t="s">
        <v>39</v>
      </c>
      <c r="C3165" s="2" t="s">
        <v>32</v>
      </c>
      <c r="D3165" s="2" t="s">
        <v>34</v>
      </c>
      <c r="E3165" s="4">
        <v>43535.278969907406</v>
      </c>
      <c r="F3165" s="4">
        <v>43540.278969907406</v>
      </c>
      <c r="G3165" s="4">
        <v>43542.278969907406</v>
      </c>
      <c r="H3165" s="2">
        <v>35</v>
      </c>
      <c r="I3165" s="2">
        <v>122</v>
      </c>
      <c r="J3165" s="2" t="s">
        <v>73</v>
      </c>
      <c r="K3165" s="2" t="s">
        <v>74</v>
      </c>
      <c r="L3165" s="2" t="s">
        <v>35</v>
      </c>
      <c r="M3165" s="2" t="s">
        <v>59</v>
      </c>
      <c r="N3165" s="2">
        <v>-2</v>
      </c>
      <c r="O3165" s="2">
        <v>5</v>
      </c>
      <c r="P3165" s="2">
        <v>157</v>
      </c>
      <c r="Q3165" s="2" t="str">
        <f>VLOOKUP(A3165,'Additional Data'!$A$1:$D$9949,2,0)</f>
        <v>App</v>
      </c>
      <c r="R3165" s="2" t="str">
        <f>VLOOKUP(A3165,'Additional Data'!$A$1:$D$9949,4,0)</f>
        <v>Debit Card</v>
      </c>
      <c r="S3165" s="5">
        <f>VLOOKUP(A3165,'Additional Data'!$A$1:$D$9949,3,0)</f>
        <v>2448.5845530000001</v>
      </c>
      <c r="T3165" s="2" t="str">
        <f>HLOOKUP(B3165,'Additional Data'!$F$1:$N$2,2,0)</f>
        <v>Mobile</v>
      </c>
    </row>
    <row r="3166" spans="1:20" ht="14.25" customHeight="1">
      <c r="A3166" s="2">
        <v>441004</v>
      </c>
      <c r="B3166" s="2" t="s">
        <v>39</v>
      </c>
      <c r="C3166" s="2" t="s">
        <v>41</v>
      </c>
      <c r="D3166" s="2" t="s">
        <v>34</v>
      </c>
      <c r="E3166" s="4">
        <v>43535.279907407406</v>
      </c>
      <c r="F3166" s="4">
        <v>43537.279907407406</v>
      </c>
      <c r="G3166" s="4">
        <v>43540.279907407406</v>
      </c>
      <c r="H3166" s="2">
        <v>0</v>
      </c>
      <c r="I3166" s="2">
        <v>123</v>
      </c>
      <c r="J3166" s="2" t="s">
        <v>41</v>
      </c>
      <c r="K3166" s="2" t="s">
        <v>66</v>
      </c>
      <c r="L3166" s="2" t="s">
        <v>67</v>
      </c>
      <c r="M3166" s="2" t="s">
        <v>71</v>
      </c>
      <c r="N3166" s="2">
        <v>-3</v>
      </c>
      <c r="O3166" s="2">
        <v>2</v>
      </c>
      <c r="P3166" s="2">
        <v>123</v>
      </c>
      <c r="Q3166" s="2" t="str">
        <f>VLOOKUP(A3166,'Additional Data'!$A$1:$D$9949,2,0)</f>
        <v>App</v>
      </c>
      <c r="R3166" s="2" t="str">
        <f>VLOOKUP(A3166,'Additional Data'!$A$1:$D$9949,4,0)</f>
        <v>Debit Card</v>
      </c>
      <c r="S3166" s="5">
        <f>VLOOKUP(A3166,'Additional Data'!$A$1:$D$9949,3,0)</f>
        <v>3128.0635809999999</v>
      </c>
      <c r="T3166" s="2" t="str">
        <f>HLOOKUP(B3166,'Additional Data'!$F$1:$N$2,2,0)</f>
        <v>Mobile</v>
      </c>
    </row>
    <row r="3167" spans="1:20" ht="14.25" customHeight="1">
      <c r="A3167" s="2">
        <v>71739</v>
      </c>
      <c r="B3167" s="2" t="s">
        <v>36</v>
      </c>
      <c r="C3167" s="2" t="s">
        <v>32</v>
      </c>
      <c r="D3167" s="2" t="s">
        <v>34</v>
      </c>
      <c r="E3167" s="4">
        <v>43535.281493055554</v>
      </c>
      <c r="F3167" s="4">
        <v>43538.281493055554</v>
      </c>
      <c r="G3167" s="4">
        <v>43539.281493055554</v>
      </c>
      <c r="H3167" s="2">
        <v>34</v>
      </c>
      <c r="I3167" s="2">
        <v>112</v>
      </c>
      <c r="J3167" s="2" t="s">
        <v>60</v>
      </c>
      <c r="K3167" s="2" t="s">
        <v>61</v>
      </c>
      <c r="L3167" s="2" t="s">
        <v>35</v>
      </c>
      <c r="M3167" s="2" t="s">
        <v>59</v>
      </c>
      <c r="N3167" s="2">
        <v>-1</v>
      </c>
      <c r="O3167" s="2">
        <v>3</v>
      </c>
      <c r="P3167" s="2">
        <v>146</v>
      </c>
      <c r="Q3167" s="2" t="str">
        <f>VLOOKUP(A3167,'Additional Data'!$A$1:$D$9949,2,0)</f>
        <v>Website</v>
      </c>
      <c r="R3167" s="2" t="str">
        <f>VLOOKUP(A3167,'Additional Data'!$A$1:$D$9949,4,0)</f>
        <v>Credit Card</v>
      </c>
      <c r="S3167" s="5">
        <f>VLOOKUP(A3167,'Additional Data'!$A$1:$D$9949,3,0)</f>
        <v>1422</v>
      </c>
      <c r="T3167" s="2" t="str">
        <f>HLOOKUP(B3167,'Additional Data'!$F$1:$N$2,2,0)</f>
        <v>Laptop</v>
      </c>
    </row>
    <row r="3168" spans="1:20" ht="14.25" customHeight="1">
      <c r="A3168" s="2">
        <v>796478</v>
      </c>
      <c r="B3168" s="2" t="s">
        <v>48</v>
      </c>
      <c r="C3168" s="2" t="s">
        <v>41</v>
      </c>
      <c r="D3168" s="2" t="s">
        <v>34</v>
      </c>
      <c r="E3168" s="4">
        <v>43535.286076388889</v>
      </c>
      <c r="F3168" s="4">
        <v>43539.286076388889</v>
      </c>
      <c r="G3168" s="4">
        <v>43542.286076388889</v>
      </c>
      <c r="H3168" s="2">
        <v>37</v>
      </c>
      <c r="I3168" s="2">
        <v>129</v>
      </c>
      <c r="J3168" s="2" t="s">
        <v>73</v>
      </c>
      <c r="K3168" s="2" t="s">
        <v>80</v>
      </c>
      <c r="L3168" s="2" t="s">
        <v>35</v>
      </c>
      <c r="M3168" s="2" t="s">
        <v>59</v>
      </c>
      <c r="N3168" s="2">
        <v>-3</v>
      </c>
      <c r="O3168" s="2">
        <v>4</v>
      </c>
      <c r="P3168" s="2">
        <v>166</v>
      </c>
      <c r="Q3168" s="2" t="str">
        <f>VLOOKUP(A3168,'Additional Data'!$A$1:$D$9949,2,0)</f>
        <v>App</v>
      </c>
      <c r="R3168" s="2" t="str">
        <f>VLOOKUP(A3168,'Additional Data'!$A$1:$D$9949,4,0)</f>
        <v>Debit Card</v>
      </c>
      <c r="S3168" s="5">
        <f>VLOOKUP(A3168,'Additional Data'!$A$1:$D$9949,3,0)</f>
        <v>2845</v>
      </c>
      <c r="T3168" s="2" t="str">
        <f>HLOOKUP(B3168,'Additional Data'!$F$1:$N$2,2,0)</f>
        <v>Gaming Console</v>
      </c>
    </row>
    <row r="3169" spans="1:20" ht="14.25" customHeight="1">
      <c r="A3169" s="2">
        <v>289507</v>
      </c>
      <c r="B3169" s="2" t="s">
        <v>47</v>
      </c>
      <c r="C3169" s="2" t="s">
        <v>41</v>
      </c>
      <c r="D3169" s="2" t="s">
        <v>34</v>
      </c>
      <c r="E3169" s="4">
        <v>43535.287777777776</v>
      </c>
      <c r="F3169" s="4">
        <v>43539.287777777776</v>
      </c>
      <c r="G3169" s="4">
        <v>43539.287777777776</v>
      </c>
      <c r="H3169" s="2">
        <v>0</v>
      </c>
      <c r="I3169" s="2">
        <v>128</v>
      </c>
      <c r="J3169" s="2" t="s">
        <v>41</v>
      </c>
      <c r="K3169" s="2" t="s">
        <v>66</v>
      </c>
      <c r="L3169" s="2" t="s">
        <v>67</v>
      </c>
      <c r="M3169" s="2" t="s">
        <v>59</v>
      </c>
      <c r="N3169" s="2">
        <v>0</v>
      </c>
      <c r="O3169" s="2">
        <v>4</v>
      </c>
      <c r="P3169" s="2">
        <v>128</v>
      </c>
      <c r="Q3169" s="2" t="str">
        <f>VLOOKUP(A3169,'Additional Data'!$A$1:$D$9949,2,0)</f>
        <v>App</v>
      </c>
      <c r="R3169" s="2" t="str">
        <f>VLOOKUP(A3169,'Additional Data'!$A$1:$D$9949,4,0)</f>
        <v>Credit Card</v>
      </c>
      <c r="S3169" s="5">
        <f>VLOOKUP(A3169,'Additional Data'!$A$1:$D$9949,3,0)</f>
        <v>978</v>
      </c>
      <c r="T3169" s="2" t="str">
        <f>HLOOKUP(B3169,'Additional Data'!$F$1:$N$2,2,0)</f>
        <v>Tablet</v>
      </c>
    </row>
    <row r="3170" spans="1:20" ht="14.25" customHeight="1">
      <c r="A3170" s="2">
        <v>414449</v>
      </c>
      <c r="B3170" s="2" t="s">
        <v>47</v>
      </c>
      <c r="C3170" s="2" t="s">
        <v>32</v>
      </c>
      <c r="D3170" s="2" t="s">
        <v>34</v>
      </c>
      <c r="E3170" s="4">
        <v>43535.288738425923</v>
      </c>
      <c r="F3170" s="4">
        <v>43540.288738425923</v>
      </c>
      <c r="G3170" s="4">
        <v>43539.288738425923</v>
      </c>
      <c r="H3170" s="2">
        <v>28</v>
      </c>
      <c r="I3170" s="2">
        <v>129</v>
      </c>
      <c r="J3170" s="2" t="s">
        <v>41</v>
      </c>
      <c r="K3170" s="2" t="s">
        <v>58</v>
      </c>
      <c r="L3170" s="2" t="s">
        <v>35</v>
      </c>
      <c r="M3170" s="2" t="s">
        <v>59</v>
      </c>
      <c r="N3170" s="2">
        <v>1</v>
      </c>
      <c r="O3170" s="2">
        <v>5</v>
      </c>
      <c r="P3170" s="2">
        <v>157</v>
      </c>
      <c r="Q3170" s="2" t="str">
        <f>VLOOKUP(A3170,'Additional Data'!$A$1:$D$9949,2,0)</f>
        <v>App</v>
      </c>
      <c r="R3170" s="2" t="str">
        <f>VLOOKUP(A3170,'Additional Data'!$A$1:$D$9949,4,0)</f>
        <v>Cash On Delivery</v>
      </c>
      <c r="S3170" s="5">
        <f>VLOOKUP(A3170,'Additional Data'!$A$1:$D$9949,3,0)</f>
        <v>3571</v>
      </c>
      <c r="T3170" s="2" t="str">
        <f>HLOOKUP(B3170,'Additional Data'!$F$1:$N$2,2,0)</f>
        <v>Tablet</v>
      </c>
    </row>
    <row r="3171" spans="1:20" ht="14.25" customHeight="1">
      <c r="A3171" s="2">
        <v>521854</v>
      </c>
      <c r="B3171" s="2" t="s">
        <v>42</v>
      </c>
      <c r="C3171" s="2" t="s">
        <v>41</v>
      </c>
      <c r="D3171" s="2" t="s">
        <v>34</v>
      </c>
      <c r="E3171" s="4">
        <v>43535.291041666664</v>
      </c>
      <c r="F3171" s="4">
        <v>43539.291041666664</v>
      </c>
      <c r="G3171" s="4">
        <v>43541.291041666664</v>
      </c>
      <c r="H3171" s="2">
        <v>47</v>
      </c>
      <c r="I3171" s="2">
        <v>106</v>
      </c>
      <c r="J3171" s="2" t="s">
        <v>60</v>
      </c>
      <c r="K3171" s="2" t="s">
        <v>77</v>
      </c>
      <c r="L3171" s="2" t="s">
        <v>35</v>
      </c>
      <c r="M3171" s="2" t="s">
        <v>59</v>
      </c>
      <c r="N3171" s="2">
        <v>-2</v>
      </c>
      <c r="O3171" s="2">
        <v>4</v>
      </c>
      <c r="P3171" s="2">
        <v>153</v>
      </c>
      <c r="Q3171" s="2" t="str">
        <f>VLOOKUP(A3171,'Additional Data'!$A$1:$D$9949,2,0)</f>
        <v>App</v>
      </c>
      <c r="R3171" s="2" t="str">
        <f>VLOOKUP(A3171,'Additional Data'!$A$1:$D$9949,4,0)</f>
        <v>Debit Card</v>
      </c>
      <c r="S3171" s="5">
        <f>VLOOKUP(A3171,'Additional Data'!$A$1:$D$9949,3,0)</f>
        <v>1774.7195830000001</v>
      </c>
      <c r="T3171" s="2" t="str">
        <f>HLOOKUP(B3171,'Additional Data'!$F$1:$N$2,2,0)</f>
        <v>TV</v>
      </c>
    </row>
    <row r="3172" spans="1:20" ht="14.25" customHeight="1">
      <c r="A3172" s="2">
        <v>532104</v>
      </c>
      <c r="B3172" s="2" t="s">
        <v>39</v>
      </c>
      <c r="C3172" s="2" t="s">
        <v>41</v>
      </c>
      <c r="D3172" s="2" t="s">
        <v>34</v>
      </c>
      <c r="E3172" s="4">
        <v>43535.297523148147</v>
      </c>
      <c r="F3172" s="4">
        <v>43544.297523148147</v>
      </c>
      <c r="G3172" s="4">
        <v>43542.297523148147</v>
      </c>
      <c r="H3172" s="2">
        <v>48</v>
      </c>
      <c r="I3172" s="2">
        <v>126</v>
      </c>
      <c r="J3172" s="2" t="s">
        <v>73</v>
      </c>
      <c r="K3172" s="2" t="s">
        <v>80</v>
      </c>
      <c r="L3172" s="2" t="s">
        <v>35</v>
      </c>
      <c r="M3172" s="2" t="s">
        <v>71</v>
      </c>
      <c r="N3172" s="2">
        <v>2</v>
      </c>
      <c r="O3172" s="2">
        <v>9</v>
      </c>
      <c r="P3172" s="2">
        <v>174</v>
      </c>
      <c r="Q3172" s="2" t="str">
        <f>VLOOKUP(A3172,'Additional Data'!$A$1:$D$9949,2,0)</f>
        <v>Website</v>
      </c>
      <c r="R3172" s="2" t="str">
        <f>VLOOKUP(A3172,'Additional Data'!$A$1:$D$9949,4,0)</f>
        <v>Debit Card</v>
      </c>
      <c r="S3172" s="5">
        <f>VLOOKUP(A3172,'Additional Data'!$A$1:$D$9949,3,0)</f>
        <v>2469.8335059999999</v>
      </c>
      <c r="T3172" s="2" t="str">
        <f>HLOOKUP(B3172,'Additional Data'!$F$1:$N$2,2,0)</f>
        <v>Mobile</v>
      </c>
    </row>
    <row r="3173" spans="1:20" ht="14.25" customHeight="1">
      <c r="A3173" s="2">
        <v>559008</v>
      </c>
      <c r="B3173" s="2" t="s">
        <v>30</v>
      </c>
      <c r="C3173" s="2" t="s">
        <v>32</v>
      </c>
      <c r="D3173" s="2" t="s">
        <v>34</v>
      </c>
      <c r="E3173" s="4">
        <v>43535.300405092596</v>
      </c>
      <c r="F3173" s="4">
        <v>43535.300405092596</v>
      </c>
      <c r="G3173" s="4">
        <v>43538.300405092596</v>
      </c>
      <c r="H3173" s="2">
        <v>0</v>
      </c>
      <c r="I3173" s="2">
        <v>102</v>
      </c>
      <c r="J3173" s="2" t="s">
        <v>32</v>
      </c>
      <c r="K3173" s="2" t="s">
        <v>82</v>
      </c>
      <c r="L3173" s="2" t="s">
        <v>67</v>
      </c>
      <c r="M3173" s="2" t="s">
        <v>71</v>
      </c>
      <c r="N3173" s="2">
        <v>-3</v>
      </c>
      <c r="O3173" s="2">
        <v>0</v>
      </c>
      <c r="P3173" s="2">
        <v>102</v>
      </c>
      <c r="Q3173" s="2" t="str">
        <f>VLOOKUP(A3173,'Additional Data'!$A$1:$D$9949,2,0)</f>
        <v>Website</v>
      </c>
      <c r="R3173" s="2" t="str">
        <f>VLOOKUP(A3173,'Additional Data'!$A$1:$D$9949,4,0)</f>
        <v>Debit Card</v>
      </c>
      <c r="S3173" s="5">
        <f>VLOOKUP(A3173,'Additional Data'!$A$1:$D$9949,3,0)</f>
        <v>2467.0825420000001</v>
      </c>
      <c r="T3173" s="2" t="str">
        <f>HLOOKUP(B3173,'Additional Data'!$F$1:$N$2,2,0)</f>
        <v>PC</v>
      </c>
    </row>
    <row r="3174" spans="1:20" ht="14.25" customHeight="1">
      <c r="A3174" s="2">
        <v>121407</v>
      </c>
      <c r="B3174" s="2" t="s">
        <v>30</v>
      </c>
      <c r="C3174" s="2" t="s">
        <v>32</v>
      </c>
      <c r="D3174" s="2" t="s">
        <v>34</v>
      </c>
      <c r="E3174" s="4">
        <v>43535.300659722219</v>
      </c>
      <c r="F3174" s="4">
        <v>43537.300659722219</v>
      </c>
      <c r="G3174" s="4">
        <v>43539.300659722219</v>
      </c>
      <c r="H3174" s="2">
        <v>34</v>
      </c>
      <c r="I3174" s="2">
        <v>110</v>
      </c>
      <c r="J3174" s="2" t="s">
        <v>63</v>
      </c>
      <c r="K3174" s="2" t="s">
        <v>81</v>
      </c>
      <c r="L3174" s="2" t="s">
        <v>35</v>
      </c>
      <c r="M3174" s="2" t="s">
        <v>59</v>
      </c>
      <c r="N3174" s="2">
        <v>-2</v>
      </c>
      <c r="O3174" s="2">
        <v>2</v>
      </c>
      <c r="P3174" s="2">
        <v>144</v>
      </c>
      <c r="Q3174" s="2" t="str">
        <f>VLOOKUP(A3174,'Additional Data'!$A$1:$D$9949,2,0)</f>
        <v>Website</v>
      </c>
      <c r="R3174" s="2" t="str">
        <f>VLOOKUP(A3174,'Additional Data'!$A$1:$D$9949,4,0)</f>
        <v>Credit Card</v>
      </c>
      <c r="S3174" s="5">
        <f>VLOOKUP(A3174,'Additional Data'!$A$1:$D$9949,3,0)</f>
        <v>1511.8629289999999</v>
      </c>
      <c r="T3174" s="2" t="str">
        <f>HLOOKUP(B3174,'Additional Data'!$F$1:$N$2,2,0)</f>
        <v>PC</v>
      </c>
    </row>
    <row r="3175" spans="1:20" ht="14.25" customHeight="1">
      <c r="A3175" s="2">
        <v>764402</v>
      </c>
      <c r="B3175" s="2" t="s">
        <v>42</v>
      </c>
      <c r="C3175" s="2" t="s">
        <v>41</v>
      </c>
      <c r="D3175" s="2" t="s">
        <v>34</v>
      </c>
      <c r="E3175" s="4">
        <v>43535.303148148145</v>
      </c>
      <c r="F3175" s="4">
        <v>43542.303148148145</v>
      </c>
      <c r="G3175" s="4">
        <v>43540.303148148145</v>
      </c>
      <c r="H3175" s="2">
        <v>29</v>
      </c>
      <c r="I3175" s="2">
        <v>109</v>
      </c>
      <c r="J3175" s="2" t="s">
        <v>63</v>
      </c>
      <c r="K3175" s="2" t="s">
        <v>64</v>
      </c>
      <c r="L3175" s="2" t="s">
        <v>35</v>
      </c>
      <c r="M3175" s="2" t="s">
        <v>59</v>
      </c>
      <c r="N3175" s="2">
        <v>2</v>
      </c>
      <c r="O3175" s="2">
        <v>7</v>
      </c>
      <c r="P3175" s="2">
        <v>138</v>
      </c>
      <c r="Q3175" s="2" t="str">
        <f>VLOOKUP(A3175,'Additional Data'!$A$1:$D$9949,2,0)</f>
        <v>App</v>
      </c>
      <c r="R3175" s="2" t="str">
        <f>VLOOKUP(A3175,'Additional Data'!$A$1:$D$9949,4,0)</f>
        <v>Debit Card</v>
      </c>
      <c r="S3175" s="5">
        <f>VLOOKUP(A3175,'Additional Data'!$A$1:$D$9949,3,0)</f>
        <v>1259.693716</v>
      </c>
      <c r="T3175" s="2" t="str">
        <f>HLOOKUP(B3175,'Additional Data'!$F$1:$N$2,2,0)</f>
        <v>TV</v>
      </c>
    </row>
    <row r="3176" spans="1:20" ht="14.25" customHeight="1">
      <c r="A3176" s="2">
        <v>942514</v>
      </c>
      <c r="B3176" s="2" t="s">
        <v>48</v>
      </c>
      <c r="C3176" s="2" t="s">
        <v>32</v>
      </c>
      <c r="D3176" s="2" t="s">
        <v>34</v>
      </c>
      <c r="E3176" s="4">
        <v>43535.306168981479</v>
      </c>
      <c r="F3176" s="4">
        <v>43540.306168981479</v>
      </c>
      <c r="G3176" s="4">
        <v>43541.306168981479</v>
      </c>
      <c r="H3176" s="2">
        <v>25</v>
      </c>
      <c r="I3176" s="2">
        <v>124</v>
      </c>
      <c r="J3176" s="2" t="s">
        <v>73</v>
      </c>
      <c r="K3176" s="2" t="s">
        <v>74</v>
      </c>
      <c r="L3176" s="2" t="s">
        <v>35</v>
      </c>
      <c r="M3176" s="2" t="s">
        <v>59</v>
      </c>
      <c r="N3176" s="2">
        <v>-1</v>
      </c>
      <c r="O3176" s="2">
        <v>5</v>
      </c>
      <c r="P3176" s="2">
        <v>149</v>
      </c>
      <c r="Q3176" s="2" t="str">
        <f>VLOOKUP(A3176,'Additional Data'!$A$1:$D$9949,2,0)</f>
        <v>App</v>
      </c>
      <c r="R3176" s="2" t="str">
        <f>VLOOKUP(A3176,'Additional Data'!$A$1:$D$9949,4,0)</f>
        <v>Debit Card</v>
      </c>
      <c r="S3176" s="5">
        <f>VLOOKUP(A3176,'Additional Data'!$A$1:$D$9949,3,0)</f>
        <v>3545</v>
      </c>
      <c r="T3176" s="2" t="str">
        <f>HLOOKUP(B3176,'Additional Data'!$F$1:$N$2,2,0)</f>
        <v>Gaming Console</v>
      </c>
    </row>
    <row r="3177" spans="1:20" ht="14.25" customHeight="1">
      <c r="A3177" s="2">
        <v>667736</v>
      </c>
      <c r="B3177" s="2" t="s">
        <v>48</v>
      </c>
      <c r="C3177" s="2" t="s">
        <v>41</v>
      </c>
      <c r="D3177" s="2" t="s">
        <v>34</v>
      </c>
      <c r="E3177" s="4">
        <v>43535.307986111111</v>
      </c>
      <c r="F3177" s="4">
        <v>43537.307986111111</v>
      </c>
      <c r="G3177" s="4">
        <v>43541.307986111111</v>
      </c>
      <c r="H3177" s="2">
        <v>42</v>
      </c>
      <c r="I3177" s="2">
        <v>110</v>
      </c>
      <c r="J3177" s="2" t="s">
        <v>60</v>
      </c>
      <c r="K3177" s="2" t="s">
        <v>77</v>
      </c>
      <c r="L3177" s="2" t="s">
        <v>35</v>
      </c>
      <c r="M3177" s="2" t="s">
        <v>71</v>
      </c>
      <c r="N3177" s="2">
        <v>-4</v>
      </c>
      <c r="O3177" s="2">
        <v>2</v>
      </c>
      <c r="P3177" s="2">
        <v>152</v>
      </c>
      <c r="Q3177" s="2" t="str">
        <f>VLOOKUP(A3177,'Additional Data'!$A$1:$D$9949,2,0)</f>
        <v>App</v>
      </c>
      <c r="R3177" s="2" t="str">
        <f>VLOOKUP(A3177,'Additional Data'!$A$1:$D$9949,4,0)</f>
        <v>Debit Card</v>
      </c>
      <c r="S3177" s="5">
        <f>VLOOKUP(A3177,'Additional Data'!$A$1:$D$9949,3,0)</f>
        <v>1187.613163</v>
      </c>
      <c r="T3177" s="2" t="str">
        <f>HLOOKUP(B3177,'Additional Data'!$F$1:$N$2,2,0)</f>
        <v>Gaming Console</v>
      </c>
    </row>
    <row r="3178" spans="1:20" ht="14.25" customHeight="1">
      <c r="A3178" s="2">
        <v>731387</v>
      </c>
      <c r="B3178" s="2" t="s">
        <v>47</v>
      </c>
      <c r="C3178" s="2" t="s">
        <v>32</v>
      </c>
      <c r="D3178" s="2" t="s">
        <v>34</v>
      </c>
      <c r="E3178" s="4">
        <v>43535.308321759258</v>
      </c>
      <c r="F3178" s="4">
        <v>43537.308321759258</v>
      </c>
      <c r="G3178" s="4">
        <v>43542.308321759258</v>
      </c>
      <c r="H3178" s="2">
        <v>26</v>
      </c>
      <c r="I3178" s="2">
        <v>129</v>
      </c>
      <c r="J3178" s="2" t="s">
        <v>73</v>
      </c>
      <c r="K3178" s="2" t="s">
        <v>74</v>
      </c>
      <c r="L3178" s="2" t="s">
        <v>35</v>
      </c>
      <c r="M3178" s="2" t="s">
        <v>59</v>
      </c>
      <c r="N3178" s="2">
        <v>-5</v>
      </c>
      <c r="O3178" s="2">
        <v>2</v>
      </c>
      <c r="P3178" s="2">
        <v>155</v>
      </c>
      <c r="Q3178" s="2" t="str">
        <f>VLOOKUP(A3178,'Additional Data'!$A$1:$D$9949,2,0)</f>
        <v>App</v>
      </c>
      <c r="R3178" s="2" t="str">
        <f>VLOOKUP(A3178,'Additional Data'!$A$1:$D$9949,4,0)</f>
        <v>Credit Card</v>
      </c>
      <c r="S3178" s="5">
        <f>VLOOKUP(A3178,'Additional Data'!$A$1:$D$9949,3,0)</f>
        <v>385.98914350000001</v>
      </c>
      <c r="T3178" s="2" t="str">
        <f>HLOOKUP(B3178,'Additional Data'!$F$1:$N$2,2,0)</f>
        <v>Tablet</v>
      </c>
    </row>
    <row r="3179" spans="1:20" ht="14.25" customHeight="1">
      <c r="A3179" s="2">
        <v>239666</v>
      </c>
      <c r="B3179" s="2" t="s">
        <v>42</v>
      </c>
      <c r="C3179" s="2" t="s">
        <v>32</v>
      </c>
      <c r="D3179" s="2" t="s">
        <v>34</v>
      </c>
      <c r="E3179" s="4">
        <v>43535.309259259258</v>
      </c>
      <c r="F3179" s="4">
        <v>43538.309259259258</v>
      </c>
      <c r="G3179" s="4">
        <v>43540.309259259258</v>
      </c>
      <c r="H3179" s="2">
        <v>0</v>
      </c>
      <c r="I3179" s="2">
        <v>130</v>
      </c>
      <c r="J3179" s="2" t="s">
        <v>32</v>
      </c>
      <c r="K3179" s="2" t="s">
        <v>82</v>
      </c>
      <c r="L3179" s="2" t="s">
        <v>67</v>
      </c>
      <c r="M3179" s="2" t="s">
        <v>59</v>
      </c>
      <c r="N3179" s="2">
        <v>-2</v>
      </c>
      <c r="O3179" s="2">
        <v>3</v>
      </c>
      <c r="P3179" s="2">
        <v>130</v>
      </c>
      <c r="Q3179" s="2" t="str">
        <f>VLOOKUP(A3179,'Additional Data'!$A$1:$D$9949,2,0)</f>
        <v>App</v>
      </c>
      <c r="R3179" s="2" t="str">
        <f>VLOOKUP(A3179,'Additional Data'!$A$1:$D$9949,4,0)</f>
        <v>Debit Card</v>
      </c>
      <c r="S3179" s="5">
        <f>VLOOKUP(A3179,'Additional Data'!$A$1:$D$9949,3,0)</f>
        <v>1526.988895</v>
      </c>
      <c r="T3179" s="2" t="str">
        <f>HLOOKUP(B3179,'Additional Data'!$F$1:$N$2,2,0)</f>
        <v>TV</v>
      </c>
    </row>
    <row r="3180" spans="1:20" ht="14.25" customHeight="1">
      <c r="A3180" s="2">
        <v>668188</v>
      </c>
      <c r="B3180" s="2" t="s">
        <v>39</v>
      </c>
      <c r="C3180" s="2" t="s">
        <v>32</v>
      </c>
      <c r="D3180" s="2" t="s">
        <v>34</v>
      </c>
      <c r="E3180" s="4">
        <v>43535.310868055552</v>
      </c>
      <c r="F3180" s="4">
        <v>43540.310868055552</v>
      </c>
      <c r="G3180" s="4">
        <v>43539.310868055552</v>
      </c>
      <c r="H3180" s="2">
        <v>30</v>
      </c>
      <c r="I3180" s="2">
        <v>112</v>
      </c>
      <c r="J3180" s="2" t="s">
        <v>60</v>
      </c>
      <c r="K3180" s="2" t="s">
        <v>61</v>
      </c>
      <c r="L3180" s="2" t="s">
        <v>35</v>
      </c>
      <c r="M3180" s="2" t="s">
        <v>71</v>
      </c>
      <c r="N3180" s="2">
        <v>1</v>
      </c>
      <c r="O3180" s="2">
        <v>5</v>
      </c>
      <c r="P3180" s="2">
        <v>142</v>
      </c>
      <c r="Q3180" s="2" t="str">
        <f>VLOOKUP(A3180,'Additional Data'!$A$1:$D$9949,2,0)</f>
        <v>App</v>
      </c>
      <c r="R3180" s="2" t="str">
        <f>VLOOKUP(A3180,'Additional Data'!$A$1:$D$9949,4,0)</f>
        <v>Debit Card</v>
      </c>
      <c r="S3180" s="5">
        <f>VLOOKUP(A3180,'Additional Data'!$A$1:$D$9949,3,0)</f>
        <v>1890.047683</v>
      </c>
      <c r="T3180" s="2" t="str">
        <f>HLOOKUP(B3180,'Additional Data'!$F$1:$N$2,2,0)</f>
        <v>Mobile</v>
      </c>
    </row>
    <row r="3181" spans="1:20" ht="14.25" customHeight="1">
      <c r="A3181" s="2">
        <v>625878</v>
      </c>
      <c r="B3181" s="2" t="s">
        <v>42</v>
      </c>
      <c r="C3181" s="2" t="s">
        <v>41</v>
      </c>
      <c r="D3181" s="2" t="s">
        <v>34</v>
      </c>
      <c r="E3181" s="4">
        <v>43535.312071759261</v>
      </c>
      <c r="F3181" s="4">
        <v>43538.312071759261</v>
      </c>
      <c r="G3181" s="4">
        <v>43538.312071759261</v>
      </c>
      <c r="H3181" s="2">
        <v>48</v>
      </c>
      <c r="I3181" s="2">
        <v>109</v>
      </c>
      <c r="J3181" s="2" t="s">
        <v>63</v>
      </c>
      <c r="K3181" s="2" t="s">
        <v>64</v>
      </c>
      <c r="L3181" s="2" t="s">
        <v>35</v>
      </c>
      <c r="M3181" s="2" t="s">
        <v>59</v>
      </c>
      <c r="N3181" s="2">
        <v>0</v>
      </c>
      <c r="O3181" s="2">
        <v>3</v>
      </c>
      <c r="P3181" s="2">
        <v>157</v>
      </c>
      <c r="Q3181" s="2" t="str">
        <f>VLOOKUP(A3181,'Additional Data'!$A$1:$D$9949,2,0)</f>
        <v>Website</v>
      </c>
      <c r="R3181" s="2" t="str">
        <f>VLOOKUP(A3181,'Additional Data'!$A$1:$D$9949,4,0)</f>
        <v>Debit Card</v>
      </c>
      <c r="S3181" s="5">
        <f>VLOOKUP(A3181,'Additional Data'!$A$1:$D$9949,3,0)</f>
        <v>2507.401805</v>
      </c>
      <c r="T3181" s="2" t="str">
        <f>HLOOKUP(B3181,'Additional Data'!$F$1:$N$2,2,0)</f>
        <v>TV</v>
      </c>
    </row>
    <row r="3182" spans="1:20" ht="14.25" customHeight="1">
      <c r="A3182" s="2">
        <v>341561</v>
      </c>
      <c r="B3182" s="2" t="s">
        <v>36</v>
      </c>
      <c r="C3182" s="2" t="s">
        <v>32</v>
      </c>
      <c r="D3182" s="2" t="s">
        <v>34</v>
      </c>
      <c r="E3182" s="4">
        <v>43535.315347222226</v>
      </c>
      <c r="F3182" s="4">
        <v>43537.315347222226</v>
      </c>
      <c r="G3182" s="4">
        <v>43539.315347222226</v>
      </c>
      <c r="H3182" s="2">
        <v>43</v>
      </c>
      <c r="I3182" s="2">
        <v>113</v>
      </c>
      <c r="J3182" s="2" t="s">
        <v>63</v>
      </c>
      <c r="K3182" s="2" t="s">
        <v>81</v>
      </c>
      <c r="L3182" s="2" t="s">
        <v>35</v>
      </c>
      <c r="M3182" s="2" t="s">
        <v>59</v>
      </c>
      <c r="N3182" s="2">
        <v>-2</v>
      </c>
      <c r="O3182" s="2">
        <v>2</v>
      </c>
      <c r="P3182" s="2">
        <v>156</v>
      </c>
      <c r="Q3182" s="2" t="str">
        <f>VLOOKUP(A3182,'Additional Data'!$A$1:$D$9949,2,0)</f>
        <v>App</v>
      </c>
      <c r="R3182" s="2" t="str">
        <f>VLOOKUP(A3182,'Additional Data'!$A$1:$D$9949,4,0)</f>
        <v>Credit Card</v>
      </c>
      <c r="S3182" s="5">
        <f>VLOOKUP(A3182,'Additional Data'!$A$1:$D$9949,3,0)</f>
        <v>3170.0995659999999</v>
      </c>
      <c r="T3182" s="2" t="str">
        <f>HLOOKUP(B3182,'Additional Data'!$F$1:$N$2,2,0)</f>
        <v>Laptop</v>
      </c>
    </row>
    <row r="3183" spans="1:20" ht="14.25" customHeight="1">
      <c r="A3183" s="2">
        <v>880355</v>
      </c>
      <c r="B3183" s="2" t="s">
        <v>46</v>
      </c>
      <c r="C3183" s="2" t="s">
        <v>32</v>
      </c>
      <c r="D3183" s="2" t="s">
        <v>34</v>
      </c>
      <c r="E3183" s="4">
        <v>43535.318530092591</v>
      </c>
      <c r="F3183" s="4">
        <v>43540.318530092591</v>
      </c>
      <c r="G3183" s="4">
        <v>43539.318530092591</v>
      </c>
      <c r="H3183" s="2">
        <v>0</v>
      </c>
      <c r="I3183" s="2">
        <v>105</v>
      </c>
      <c r="J3183" s="2" t="s">
        <v>32</v>
      </c>
      <c r="K3183" s="2" t="s">
        <v>82</v>
      </c>
      <c r="L3183" s="2" t="s">
        <v>67</v>
      </c>
      <c r="M3183" s="2" t="s">
        <v>71</v>
      </c>
      <c r="N3183" s="2">
        <v>1</v>
      </c>
      <c r="O3183" s="2">
        <v>5</v>
      </c>
      <c r="P3183" s="2">
        <v>105</v>
      </c>
      <c r="Q3183" s="2" t="str">
        <f>VLOOKUP(A3183,'Additional Data'!$A$1:$D$9949,2,0)</f>
        <v>App</v>
      </c>
      <c r="R3183" s="2" t="str">
        <f>VLOOKUP(A3183,'Additional Data'!$A$1:$D$9949,4,0)</f>
        <v>Cash On Delivery</v>
      </c>
      <c r="S3183" s="5">
        <f>VLOOKUP(A3183,'Additional Data'!$A$1:$D$9949,3,0)</f>
        <v>2579.646131</v>
      </c>
      <c r="T3183" s="2" t="str">
        <f>HLOOKUP(B3183,'Additional Data'!$F$1:$N$2,2,0)</f>
        <v>TV</v>
      </c>
    </row>
    <row r="3184" spans="1:20" ht="14.25" customHeight="1">
      <c r="A3184" s="2">
        <v>493178</v>
      </c>
      <c r="B3184" s="2" t="s">
        <v>39</v>
      </c>
      <c r="C3184" s="2" t="s">
        <v>41</v>
      </c>
      <c r="D3184" s="2" t="s">
        <v>34</v>
      </c>
      <c r="E3184" s="4">
        <v>43535.319988425923</v>
      </c>
      <c r="F3184" s="4">
        <v>43540.319988425923</v>
      </c>
      <c r="G3184" s="4">
        <v>43542.319988425923</v>
      </c>
      <c r="H3184" s="2">
        <v>45</v>
      </c>
      <c r="I3184" s="2">
        <v>129</v>
      </c>
      <c r="J3184" s="2" t="s">
        <v>32</v>
      </c>
      <c r="K3184" s="2" t="s">
        <v>70</v>
      </c>
      <c r="L3184" s="2" t="s">
        <v>35</v>
      </c>
      <c r="M3184" s="2" t="s">
        <v>59</v>
      </c>
      <c r="N3184" s="2">
        <v>-2</v>
      </c>
      <c r="O3184" s="2">
        <v>5</v>
      </c>
      <c r="P3184" s="2">
        <v>174</v>
      </c>
      <c r="Q3184" s="2" t="str">
        <f>VLOOKUP(A3184,'Additional Data'!$A$1:$D$9949,2,0)</f>
        <v>App</v>
      </c>
      <c r="R3184" s="2" t="str">
        <f>VLOOKUP(A3184,'Additional Data'!$A$1:$D$9949,4,0)</f>
        <v>Debit Card</v>
      </c>
      <c r="S3184" s="5">
        <f>VLOOKUP(A3184,'Additional Data'!$A$1:$D$9949,3,0)</f>
        <v>1563.508165</v>
      </c>
      <c r="T3184" s="2" t="str">
        <f>HLOOKUP(B3184,'Additional Data'!$F$1:$N$2,2,0)</f>
        <v>Mobile</v>
      </c>
    </row>
    <row r="3185" spans="1:20" ht="14.25" customHeight="1">
      <c r="A3185" s="2">
        <v>303157</v>
      </c>
      <c r="B3185" s="2" t="s">
        <v>48</v>
      </c>
      <c r="C3185" s="2" t="s">
        <v>32</v>
      </c>
      <c r="D3185" s="2" t="s">
        <v>34</v>
      </c>
      <c r="E3185" s="4">
        <v>43535.323530092595</v>
      </c>
      <c r="F3185" s="4">
        <v>43535.323530092595</v>
      </c>
      <c r="G3185" s="4">
        <v>43542.323530092595</v>
      </c>
      <c r="H3185" s="2">
        <v>0</v>
      </c>
      <c r="I3185" s="2">
        <v>127</v>
      </c>
      <c r="J3185" s="2" t="s">
        <v>32</v>
      </c>
      <c r="K3185" s="2" t="s">
        <v>82</v>
      </c>
      <c r="L3185" s="2" t="s">
        <v>67</v>
      </c>
      <c r="M3185" s="2" t="s">
        <v>59</v>
      </c>
      <c r="N3185" s="2">
        <v>-7</v>
      </c>
      <c r="O3185" s="2">
        <v>0</v>
      </c>
      <c r="P3185" s="2">
        <v>127</v>
      </c>
      <c r="Q3185" s="2" t="str">
        <f>VLOOKUP(A3185,'Additional Data'!$A$1:$D$9949,2,0)</f>
        <v>App</v>
      </c>
      <c r="R3185" s="2" t="str">
        <f>VLOOKUP(A3185,'Additional Data'!$A$1:$D$9949,4,0)</f>
        <v>Credit Card</v>
      </c>
      <c r="S3185" s="5">
        <f>VLOOKUP(A3185,'Additional Data'!$A$1:$D$9949,3,0)</f>
        <v>1553</v>
      </c>
      <c r="T3185" s="2" t="str">
        <f>HLOOKUP(B3185,'Additional Data'!$F$1:$N$2,2,0)</f>
        <v>Gaming Console</v>
      </c>
    </row>
    <row r="3186" spans="1:20" ht="14.25" customHeight="1">
      <c r="A3186" s="2">
        <v>996653</v>
      </c>
      <c r="B3186" s="2" t="s">
        <v>36</v>
      </c>
      <c r="C3186" s="2" t="s">
        <v>41</v>
      </c>
      <c r="D3186" s="2" t="s">
        <v>34</v>
      </c>
      <c r="E3186" s="4">
        <v>43535.327349537038</v>
      </c>
      <c r="F3186" s="4">
        <v>43540.327349537038</v>
      </c>
      <c r="G3186" s="4">
        <v>43541.327349537038</v>
      </c>
      <c r="H3186" s="2">
        <v>27</v>
      </c>
      <c r="I3186" s="2">
        <v>111</v>
      </c>
      <c r="J3186" s="2" t="s">
        <v>60</v>
      </c>
      <c r="K3186" s="2" t="s">
        <v>77</v>
      </c>
      <c r="L3186" s="2" t="s">
        <v>35</v>
      </c>
      <c r="M3186" s="2" t="s">
        <v>59</v>
      </c>
      <c r="N3186" s="2">
        <v>-1</v>
      </c>
      <c r="O3186" s="2">
        <v>5</v>
      </c>
      <c r="P3186" s="2">
        <v>138</v>
      </c>
      <c r="Q3186" s="2" t="str">
        <f>VLOOKUP(A3186,'Additional Data'!$A$1:$D$9949,2,0)</f>
        <v>App</v>
      </c>
      <c r="R3186" s="2" t="str">
        <f>VLOOKUP(A3186,'Additional Data'!$A$1:$D$9949,4,0)</f>
        <v>Cash On Delivery</v>
      </c>
      <c r="S3186" s="5">
        <f>VLOOKUP(A3186,'Additional Data'!$A$1:$D$9949,3,0)</f>
        <v>3386.1694619999998</v>
      </c>
      <c r="T3186" s="2" t="str">
        <f>HLOOKUP(B3186,'Additional Data'!$F$1:$N$2,2,0)</f>
        <v>Laptop</v>
      </c>
    </row>
    <row r="3187" spans="1:20" ht="14.25" customHeight="1">
      <c r="A3187" s="2">
        <v>264283</v>
      </c>
      <c r="B3187" s="2" t="s">
        <v>36</v>
      </c>
      <c r="C3187" s="2" t="s">
        <v>41</v>
      </c>
      <c r="D3187" s="2" t="s">
        <v>34</v>
      </c>
      <c r="E3187" s="4">
        <v>43535.33866898148</v>
      </c>
      <c r="F3187" s="4">
        <v>43537.33866898148</v>
      </c>
      <c r="G3187" s="4">
        <v>43538.33866898148</v>
      </c>
      <c r="H3187" s="2">
        <v>75</v>
      </c>
      <c r="I3187" s="2">
        <v>95</v>
      </c>
      <c r="J3187" s="2" t="s">
        <v>60</v>
      </c>
      <c r="K3187" s="2" t="s">
        <v>77</v>
      </c>
      <c r="L3187" s="2" t="s">
        <v>35</v>
      </c>
      <c r="M3187" s="2" t="s">
        <v>71</v>
      </c>
      <c r="N3187" s="2">
        <v>-1</v>
      </c>
      <c r="O3187" s="2">
        <v>2</v>
      </c>
      <c r="P3187" s="2">
        <v>170</v>
      </c>
      <c r="Q3187" s="2" t="str">
        <f>VLOOKUP(A3187,'Additional Data'!$A$1:$D$9949,2,0)</f>
        <v>App</v>
      </c>
      <c r="R3187" s="2" t="str">
        <f>VLOOKUP(A3187,'Additional Data'!$A$1:$D$9949,4,0)</f>
        <v>Credit Card</v>
      </c>
      <c r="S3187" s="5">
        <f>VLOOKUP(A3187,'Additional Data'!$A$1:$D$9949,3,0)</f>
        <v>1723.9075869999999</v>
      </c>
      <c r="T3187" s="2" t="str">
        <f>HLOOKUP(B3187,'Additional Data'!$F$1:$N$2,2,0)</f>
        <v>Laptop</v>
      </c>
    </row>
    <row r="3188" spans="1:20" ht="14.25" customHeight="1">
      <c r="A3188" s="2">
        <v>140984</v>
      </c>
      <c r="B3188" s="2" t="s">
        <v>39</v>
      </c>
      <c r="C3188" s="2" t="s">
        <v>32</v>
      </c>
      <c r="D3188" s="2" t="s">
        <v>34</v>
      </c>
      <c r="E3188" s="4">
        <v>43535.343946759262</v>
      </c>
      <c r="F3188" s="4">
        <v>43540.343946759262</v>
      </c>
      <c r="G3188" s="4">
        <v>43542.343946759262</v>
      </c>
      <c r="H3188" s="2">
        <v>39</v>
      </c>
      <c r="I3188" s="2">
        <v>129</v>
      </c>
      <c r="J3188" s="2" t="s">
        <v>41</v>
      </c>
      <c r="K3188" s="2" t="s">
        <v>58</v>
      </c>
      <c r="L3188" s="2" t="s">
        <v>35</v>
      </c>
      <c r="M3188" s="2" t="s">
        <v>71</v>
      </c>
      <c r="N3188" s="2">
        <v>-2</v>
      </c>
      <c r="O3188" s="2">
        <v>5</v>
      </c>
      <c r="P3188" s="2">
        <v>168</v>
      </c>
      <c r="Q3188" s="2" t="str">
        <f>VLOOKUP(A3188,'Additional Data'!$A$1:$D$9949,2,0)</f>
        <v>App</v>
      </c>
      <c r="R3188" s="2" t="str">
        <f>VLOOKUP(A3188,'Additional Data'!$A$1:$D$9949,4,0)</f>
        <v>Debit Card</v>
      </c>
      <c r="S3188" s="5">
        <f>VLOOKUP(A3188,'Additional Data'!$A$1:$D$9949,3,0)</f>
        <v>1378.1397529999999</v>
      </c>
      <c r="T3188" s="2" t="str">
        <f>HLOOKUP(B3188,'Additional Data'!$F$1:$N$2,2,0)</f>
        <v>Mobile</v>
      </c>
    </row>
    <row r="3189" spans="1:20" ht="14.25" customHeight="1">
      <c r="A3189" s="2">
        <v>315058</v>
      </c>
      <c r="B3189" s="2" t="s">
        <v>36</v>
      </c>
      <c r="C3189" s="2" t="s">
        <v>41</v>
      </c>
      <c r="D3189" s="2" t="s">
        <v>34</v>
      </c>
      <c r="E3189" s="4">
        <v>43535.344039351854</v>
      </c>
      <c r="F3189" s="4">
        <v>43541.344039351854</v>
      </c>
      <c r="G3189" s="4">
        <v>43542.344039351854</v>
      </c>
      <c r="H3189" s="2">
        <v>27</v>
      </c>
      <c r="I3189" s="2">
        <v>106</v>
      </c>
      <c r="J3189" s="2" t="s">
        <v>60</v>
      </c>
      <c r="K3189" s="2" t="s">
        <v>77</v>
      </c>
      <c r="L3189" s="2" t="s">
        <v>35</v>
      </c>
      <c r="M3189" s="2" t="s">
        <v>59</v>
      </c>
      <c r="N3189" s="2">
        <v>-1</v>
      </c>
      <c r="O3189" s="2">
        <v>6</v>
      </c>
      <c r="P3189" s="2">
        <v>133</v>
      </c>
      <c r="Q3189" s="2" t="str">
        <f>VLOOKUP(A3189,'Additional Data'!$A$1:$D$9949,2,0)</f>
        <v>App</v>
      </c>
      <c r="R3189" s="2" t="str">
        <f>VLOOKUP(A3189,'Additional Data'!$A$1:$D$9949,4,0)</f>
        <v>Debit Card</v>
      </c>
      <c r="S3189" s="5">
        <f>VLOOKUP(A3189,'Additional Data'!$A$1:$D$9949,3,0)</f>
        <v>1682.8108440000001</v>
      </c>
      <c r="T3189" s="2" t="str">
        <f>HLOOKUP(B3189,'Additional Data'!$F$1:$N$2,2,0)</f>
        <v>Laptop</v>
      </c>
    </row>
    <row r="3190" spans="1:20" ht="14.25" customHeight="1">
      <c r="A3190" s="2">
        <v>352215</v>
      </c>
      <c r="B3190" s="2" t="s">
        <v>47</v>
      </c>
      <c r="C3190" s="2" t="s">
        <v>41</v>
      </c>
      <c r="D3190" s="2" t="s">
        <v>34</v>
      </c>
      <c r="E3190" s="4">
        <v>43535.344722222224</v>
      </c>
      <c r="F3190" s="4">
        <v>43541.344722222224</v>
      </c>
      <c r="G3190" s="4">
        <v>43542.344722222224</v>
      </c>
      <c r="H3190" s="2">
        <v>45</v>
      </c>
      <c r="I3190" s="2">
        <v>127</v>
      </c>
      <c r="J3190" s="2" t="s">
        <v>32</v>
      </c>
      <c r="K3190" s="2" t="s">
        <v>70</v>
      </c>
      <c r="L3190" s="2" t="s">
        <v>35</v>
      </c>
      <c r="M3190" s="2" t="s">
        <v>59</v>
      </c>
      <c r="N3190" s="2">
        <v>-1</v>
      </c>
      <c r="O3190" s="2">
        <v>6</v>
      </c>
      <c r="P3190" s="2">
        <v>172</v>
      </c>
      <c r="Q3190" s="2" t="str">
        <f>VLOOKUP(A3190,'Additional Data'!$A$1:$D$9949,2,0)</f>
        <v>Website</v>
      </c>
      <c r="R3190" s="2" t="str">
        <f>VLOOKUP(A3190,'Additional Data'!$A$1:$D$9949,4,0)</f>
        <v>Credit Card</v>
      </c>
      <c r="S3190" s="5">
        <f>VLOOKUP(A3190,'Additional Data'!$A$1:$D$9949,3,0)</f>
        <v>1773.5289399999999</v>
      </c>
      <c r="T3190" s="2" t="str">
        <f>HLOOKUP(B3190,'Additional Data'!$F$1:$N$2,2,0)</f>
        <v>Tablet</v>
      </c>
    </row>
    <row r="3191" spans="1:20" ht="14.25" customHeight="1">
      <c r="A3191" s="2">
        <v>509596</v>
      </c>
      <c r="B3191" s="2" t="s">
        <v>36</v>
      </c>
      <c r="C3191" s="2" t="s">
        <v>32</v>
      </c>
      <c r="D3191" s="2" t="s">
        <v>34</v>
      </c>
      <c r="E3191" s="4">
        <v>43535.348865740743</v>
      </c>
      <c r="F3191" s="4">
        <v>43535.348865740743</v>
      </c>
      <c r="G3191" s="4">
        <v>43539.348865740743</v>
      </c>
      <c r="H3191" s="2">
        <v>0</v>
      </c>
      <c r="I3191" s="2">
        <v>107</v>
      </c>
      <c r="J3191" s="2" t="s">
        <v>32</v>
      </c>
      <c r="K3191" s="2" t="s">
        <v>82</v>
      </c>
      <c r="L3191" s="2" t="s">
        <v>67</v>
      </c>
      <c r="M3191" s="2" t="s">
        <v>71</v>
      </c>
      <c r="N3191" s="2">
        <v>-4</v>
      </c>
      <c r="O3191" s="2">
        <v>0</v>
      </c>
      <c r="P3191" s="2">
        <v>107</v>
      </c>
      <c r="Q3191" s="2" t="str">
        <f>VLOOKUP(A3191,'Additional Data'!$A$1:$D$9949,2,0)</f>
        <v>App</v>
      </c>
      <c r="R3191" s="2" t="str">
        <f>VLOOKUP(A3191,'Additional Data'!$A$1:$D$9949,4,0)</f>
        <v>Debit Card</v>
      </c>
      <c r="S3191" s="5">
        <f>VLOOKUP(A3191,'Additional Data'!$A$1:$D$9949,3,0)</f>
        <v>3374.3493819999999</v>
      </c>
      <c r="T3191" s="2" t="str">
        <f>HLOOKUP(B3191,'Additional Data'!$F$1:$N$2,2,0)</f>
        <v>Laptop</v>
      </c>
    </row>
    <row r="3192" spans="1:20" ht="14.25" customHeight="1">
      <c r="A3192" s="2">
        <v>268045</v>
      </c>
      <c r="B3192" s="2" t="s">
        <v>48</v>
      </c>
      <c r="C3192" s="2" t="s">
        <v>32</v>
      </c>
      <c r="D3192" s="2" t="s">
        <v>34</v>
      </c>
      <c r="E3192" s="4">
        <v>43535.357395833336</v>
      </c>
      <c r="F3192" s="4">
        <v>43541.357395833336</v>
      </c>
      <c r="G3192" s="4">
        <v>43538.357395833336</v>
      </c>
      <c r="H3192" s="2">
        <v>0</v>
      </c>
      <c r="I3192" s="2">
        <v>130</v>
      </c>
      <c r="J3192" s="2" t="s">
        <v>32</v>
      </c>
      <c r="K3192" s="2" t="s">
        <v>82</v>
      </c>
      <c r="L3192" s="2" t="s">
        <v>67</v>
      </c>
      <c r="M3192" s="2" t="s">
        <v>59</v>
      </c>
      <c r="N3192" s="2">
        <v>3</v>
      </c>
      <c r="O3192" s="2">
        <v>6</v>
      </c>
      <c r="P3192" s="2">
        <v>130</v>
      </c>
      <c r="Q3192" s="2" t="str">
        <f>VLOOKUP(A3192,'Additional Data'!$A$1:$D$9949,2,0)</f>
        <v>App</v>
      </c>
      <c r="R3192" s="2" t="str">
        <f>VLOOKUP(A3192,'Additional Data'!$A$1:$D$9949,4,0)</f>
        <v>Credit Card</v>
      </c>
      <c r="S3192" s="5">
        <f>VLOOKUP(A3192,'Additional Data'!$A$1:$D$9949,3,0)</f>
        <v>1015</v>
      </c>
      <c r="T3192" s="2" t="str">
        <f>HLOOKUP(B3192,'Additional Data'!$F$1:$N$2,2,0)</f>
        <v>Gaming Console</v>
      </c>
    </row>
    <row r="3193" spans="1:20" ht="14.25" customHeight="1">
      <c r="A3193" s="2">
        <v>946613</v>
      </c>
      <c r="B3193" s="2" t="s">
        <v>36</v>
      </c>
      <c r="C3193" s="2" t="s">
        <v>32</v>
      </c>
      <c r="D3193" s="2" t="s">
        <v>34</v>
      </c>
      <c r="E3193" s="4">
        <v>43535.359895833331</v>
      </c>
      <c r="F3193" s="4">
        <v>43541.359895833331</v>
      </c>
      <c r="G3193" s="4">
        <v>43542.359895833331</v>
      </c>
      <c r="H3193" s="2">
        <v>0</v>
      </c>
      <c r="I3193" s="2">
        <v>120</v>
      </c>
      <c r="J3193" s="2" t="s">
        <v>32</v>
      </c>
      <c r="K3193" s="2" t="s">
        <v>82</v>
      </c>
      <c r="L3193" s="2" t="s">
        <v>67</v>
      </c>
      <c r="M3193" s="2" t="s">
        <v>59</v>
      </c>
      <c r="N3193" s="2">
        <v>-1</v>
      </c>
      <c r="O3193" s="2">
        <v>6</v>
      </c>
      <c r="P3193" s="2">
        <v>120</v>
      </c>
      <c r="Q3193" s="2" t="str">
        <f>VLOOKUP(A3193,'Additional Data'!$A$1:$D$9949,2,0)</f>
        <v>App</v>
      </c>
      <c r="R3193" s="2" t="str">
        <f>VLOOKUP(A3193,'Additional Data'!$A$1:$D$9949,4,0)</f>
        <v>Credit Card</v>
      </c>
      <c r="S3193" s="5">
        <f>VLOOKUP(A3193,'Additional Data'!$A$1:$D$9949,3,0)</f>
        <v>817.03797750000001</v>
      </c>
      <c r="T3193" s="2" t="str">
        <f>HLOOKUP(B3193,'Additional Data'!$F$1:$N$2,2,0)</f>
        <v>Laptop</v>
      </c>
    </row>
    <row r="3194" spans="1:20" ht="14.25" customHeight="1">
      <c r="A3194" s="2">
        <v>121132</v>
      </c>
      <c r="B3194" s="2" t="s">
        <v>36</v>
      </c>
      <c r="C3194" s="2" t="s">
        <v>41</v>
      </c>
      <c r="D3194" s="2" t="s">
        <v>34</v>
      </c>
      <c r="E3194" s="4">
        <v>43535.360023148147</v>
      </c>
      <c r="F3194" s="4">
        <v>43538.360023148147</v>
      </c>
      <c r="G3194" s="4">
        <v>43541.360023148147</v>
      </c>
      <c r="H3194" s="2">
        <v>45</v>
      </c>
      <c r="I3194" s="2">
        <v>114</v>
      </c>
      <c r="J3194" s="2" t="s">
        <v>60</v>
      </c>
      <c r="K3194" s="2" t="s">
        <v>77</v>
      </c>
      <c r="L3194" s="2" t="s">
        <v>35</v>
      </c>
      <c r="M3194" s="2" t="s">
        <v>71</v>
      </c>
      <c r="N3194" s="2">
        <v>-3</v>
      </c>
      <c r="O3194" s="2">
        <v>3</v>
      </c>
      <c r="P3194" s="2">
        <v>159</v>
      </c>
      <c r="Q3194" s="2" t="str">
        <f>VLOOKUP(A3194,'Additional Data'!$A$1:$D$9949,2,0)</f>
        <v>App</v>
      </c>
      <c r="R3194" s="2" t="str">
        <f>VLOOKUP(A3194,'Additional Data'!$A$1:$D$9949,4,0)</f>
        <v>Debit Card</v>
      </c>
      <c r="S3194" s="5">
        <f>VLOOKUP(A3194,'Additional Data'!$A$1:$D$9949,3,0)</f>
        <v>3570.289319</v>
      </c>
      <c r="T3194" s="2" t="str">
        <f>HLOOKUP(B3194,'Additional Data'!$F$1:$N$2,2,0)</f>
        <v>Laptop</v>
      </c>
    </row>
    <row r="3195" spans="1:20" ht="14.25" customHeight="1">
      <c r="A3195" s="2">
        <v>964927</v>
      </c>
      <c r="B3195" s="2" t="s">
        <v>47</v>
      </c>
      <c r="C3195" s="2" t="s">
        <v>32</v>
      </c>
      <c r="D3195" s="2" t="s">
        <v>34</v>
      </c>
      <c r="E3195" s="4">
        <v>43535.369930555556</v>
      </c>
      <c r="F3195" s="4">
        <v>43535.369930555556</v>
      </c>
      <c r="G3195" s="4">
        <v>43541.369930555556</v>
      </c>
      <c r="H3195" s="2">
        <v>0</v>
      </c>
      <c r="I3195" s="2">
        <v>106</v>
      </c>
      <c r="J3195" s="2" t="s">
        <v>32</v>
      </c>
      <c r="K3195" s="2" t="s">
        <v>82</v>
      </c>
      <c r="L3195" s="2" t="s">
        <v>67</v>
      </c>
      <c r="M3195" s="2" t="s">
        <v>71</v>
      </c>
      <c r="N3195" s="2">
        <v>-6</v>
      </c>
      <c r="O3195" s="2">
        <v>0</v>
      </c>
      <c r="P3195" s="2">
        <v>106</v>
      </c>
      <c r="Q3195" s="2" t="str">
        <f>VLOOKUP(A3195,'Additional Data'!$A$1:$D$9949,2,0)</f>
        <v>App</v>
      </c>
      <c r="R3195" s="2" t="str">
        <f>VLOOKUP(A3195,'Additional Data'!$A$1:$D$9949,4,0)</f>
        <v>Credit Card</v>
      </c>
      <c r="S3195" s="5">
        <f>VLOOKUP(A3195,'Additional Data'!$A$1:$D$9949,3,0)</f>
        <v>1119</v>
      </c>
      <c r="T3195" s="2" t="str">
        <f>HLOOKUP(B3195,'Additional Data'!$F$1:$N$2,2,0)</f>
        <v>Tablet</v>
      </c>
    </row>
    <row r="3196" spans="1:20" ht="14.25" customHeight="1">
      <c r="A3196" s="2">
        <v>957358</v>
      </c>
      <c r="B3196" s="2" t="s">
        <v>30</v>
      </c>
      <c r="C3196" s="2" t="s">
        <v>32</v>
      </c>
      <c r="D3196" s="2" t="s">
        <v>34</v>
      </c>
      <c r="E3196" s="4">
        <v>43535.376331018517</v>
      </c>
      <c r="F3196" s="4">
        <v>43538.376331018517</v>
      </c>
      <c r="G3196" s="4">
        <v>43541.376331018517</v>
      </c>
      <c r="H3196" s="2">
        <v>0</v>
      </c>
      <c r="I3196" s="2">
        <v>123</v>
      </c>
      <c r="J3196" s="2" t="s">
        <v>32</v>
      </c>
      <c r="K3196" s="2" t="s">
        <v>82</v>
      </c>
      <c r="L3196" s="2" t="s">
        <v>67</v>
      </c>
      <c r="M3196" s="2" t="s">
        <v>59</v>
      </c>
      <c r="N3196" s="2">
        <v>-3</v>
      </c>
      <c r="O3196" s="2">
        <v>3</v>
      </c>
      <c r="P3196" s="2">
        <v>123</v>
      </c>
      <c r="Q3196" s="2" t="str">
        <f>VLOOKUP(A3196,'Additional Data'!$A$1:$D$9949,2,0)</f>
        <v>App</v>
      </c>
      <c r="R3196" s="2" t="str">
        <f>VLOOKUP(A3196,'Additional Data'!$A$1:$D$9949,4,0)</f>
        <v>Debit Card</v>
      </c>
      <c r="S3196" s="5">
        <f>VLOOKUP(A3196,'Additional Data'!$A$1:$D$9949,3,0)</f>
        <v>2556.6565730000002</v>
      </c>
      <c r="T3196" s="2" t="str">
        <f>HLOOKUP(B3196,'Additional Data'!$F$1:$N$2,2,0)</f>
        <v>PC</v>
      </c>
    </row>
    <row r="3197" spans="1:20" ht="14.25" customHeight="1">
      <c r="A3197" s="2">
        <v>898725</v>
      </c>
      <c r="B3197" s="2" t="s">
        <v>30</v>
      </c>
      <c r="C3197" s="2" t="s">
        <v>41</v>
      </c>
      <c r="D3197" s="2" t="s">
        <v>34</v>
      </c>
      <c r="E3197" s="4">
        <v>43535.37672453704</v>
      </c>
      <c r="F3197" s="4">
        <v>43541.37672453704</v>
      </c>
      <c r="G3197" s="4">
        <v>43538.37672453704</v>
      </c>
      <c r="H3197" s="2">
        <v>38</v>
      </c>
      <c r="I3197" s="2">
        <v>112</v>
      </c>
      <c r="J3197" s="2" t="s">
        <v>60</v>
      </c>
      <c r="K3197" s="2" t="s">
        <v>77</v>
      </c>
      <c r="L3197" s="2" t="s">
        <v>35</v>
      </c>
      <c r="M3197" s="2" t="s">
        <v>59</v>
      </c>
      <c r="N3197" s="2">
        <v>3</v>
      </c>
      <c r="O3197" s="2">
        <v>6</v>
      </c>
      <c r="P3197" s="2">
        <v>150</v>
      </c>
      <c r="Q3197" s="2" t="str">
        <f>VLOOKUP(A3197,'Additional Data'!$A$1:$D$9949,2,0)</f>
        <v>Website</v>
      </c>
      <c r="R3197" s="2" t="str">
        <f>VLOOKUP(A3197,'Additional Data'!$A$1:$D$9949,4,0)</f>
        <v>Credit Card</v>
      </c>
      <c r="S3197" s="5">
        <f>VLOOKUP(A3197,'Additional Data'!$A$1:$D$9949,3,0)</f>
        <v>3409.430969</v>
      </c>
      <c r="T3197" s="2" t="str">
        <f>HLOOKUP(B3197,'Additional Data'!$F$1:$N$2,2,0)</f>
        <v>PC</v>
      </c>
    </row>
    <row r="3198" spans="1:20" ht="14.25" customHeight="1">
      <c r="A3198" s="2">
        <v>28426</v>
      </c>
      <c r="B3198" s="2" t="s">
        <v>39</v>
      </c>
      <c r="C3198" s="2" t="s">
        <v>41</v>
      </c>
      <c r="D3198" s="2" t="s">
        <v>34</v>
      </c>
      <c r="E3198" s="4">
        <v>43535.37704861111</v>
      </c>
      <c r="F3198" s="4">
        <v>43537.37704861111</v>
      </c>
      <c r="G3198" s="4">
        <v>43542.37704861111</v>
      </c>
      <c r="H3198" s="2">
        <v>64</v>
      </c>
      <c r="I3198" s="2">
        <v>89</v>
      </c>
      <c r="J3198" s="2" t="s">
        <v>60</v>
      </c>
      <c r="K3198" s="2" t="s">
        <v>77</v>
      </c>
      <c r="L3198" s="2" t="s">
        <v>35</v>
      </c>
      <c r="M3198" s="2" t="s">
        <v>71</v>
      </c>
      <c r="N3198" s="2">
        <v>-5</v>
      </c>
      <c r="O3198" s="2">
        <v>2</v>
      </c>
      <c r="P3198" s="2">
        <v>153</v>
      </c>
      <c r="Q3198" s="2" t="str">
        <f>VLOOKUP(A3198,'Additional Data'!$A$1:$D$9949,2,0)</f>
        <v>App</v>
      </c>
      <c r="R3198" s="2" t="str">
        <f>VLOOKUP(A3198,'Additional Data'!$A$1:$D$9949,4,0)</f>
        <v>Debit Card</v>
      </c>
      <c r="S3198" s="5">
        <f>VLOOKUP(A3198,'Additional Data'!$A$1:$D$9949,3,0)</f>
        <v>716.34905300000003</v>
      </c>
      <c r="T3198" s="2" t="str">
        <f>HLOOKUP(B3198,'Additional Data'!$F$1:$N$2,2,0)</f>
        <v>Mobile</v>
      </c>
    </row>
    <row r="3199" spans="1:20" ht="14.25" customHeight="1">
      <c r="A3199" s="2">
        <v>898439</v>
      </c>
      <c r="B3199" s="2" t="s">
        <v>46</v>
      </c>
      <c r="C3199" s="2" t="s">
        <v>32</v>
      </c>
      <c r="D3199" s="2" t="s">
        <v>34</v>
      </c>
      <c r="E3199" s="4">
        <v>43535.37773148148</v>
      </c>
      <c r="F3199" s="4">
        <v>43539.37773148148</v>
      </c>
      <c r="G3199" s="4">
        <v>43538.37773148148</v>
      </c>
      <c r="H3199" s="2">
        <v>25</v>
      </c>
      <c r="I3199" s="2">
        <v>109</v>
      </c>
      <c r="J3199" s="2" t="s">
        <v>60</v>
      </c>
      <c r="K3199" s="2" t="s">
        <v>61</v>
      </c>
      <c r="L3199" s="2" t="s">
        <v>35</v>
      </c>
      <c r="M3199" s="2" t="s">
        <v>59</v>
      </c>
      <c r="N3199" s="2">
        <v>1</v>
      </c>
      <c r="O3199" s="2">
        <v>4</v>
      </c>
      <c r="P3199" s="2">
        <v>134</v>
      </c>
      <c r="Q3199" s="2" t="str">
        <f>VLOOKUP(A3199,'Additional Data'!$A$1:$D$9949,2,0)</f>
        <v>App</v>
      </c>
      <c r="R3199" s="2" t="str">
        <f>VLOOKUP(A3199,'Additional Data'!$A$1:$D$9949,4,0)</f>
        <v>Credit Card</v>
      </c>
      <c r="S3199" s="5">
        <f>VLOOKUP(A3199,'Additional Data'!$A$1:$D$9949,3,0)</f>
        <v>2765</v>
      </c>
      <c r="T3199" s="2" t="str">
        <f>HLOOKUP(B3199,'Additional Data'!$F$1:$N$2,2,0)</f>
        <v>TV</v>
      </c>
    </row>
    <row r="3200" spans="1:20" ht="14.25" customHeight="1">
      <c r="A3200" s="2">
        <v>19848</v>
      </c>
      <c r="B3200" s="2" t="s">
        <v>36</v>
      </c>
      <c r="C3200" s="2" t="s">
        <v>32</v>
      </c>
      <c r="D3200" s="2" t="s">
        <v>34</v>
      </c>
      <c r="E3200" s="4">
        <v>43535.379131944443</v>
      </c>
      <c r="F3200" s="4">
        <v>43537.379131944443</v>
      </c>
      <c r="G3200" s="4">
        <v>43541.379131944443</v>
      </c>
      <c r="H3200" s="2">
        <v>47</v>
      </c>
      <c r="I3200" s="2">
        <v>109</v>
      </c>
      <c r="J3200" s="2" t="s">
        <v>60</v>
      </c>
      <c r="K3200" s="2" t="s">
        <v>61</v>
      </c>
      <c r="L3200" s="2" t="s">
        <v>35</v>
      </c>
      <c r="M3200" s="2" t="s">
        <v>71</v>
      </c>
      <c r="N3200" s="2">
        <v>-4</v>
      </c>
      <c r="O3200" s="2">
        <v>2</v>
      </c>
      <c r="P3200" s="2">
        <v>156</v>
      </c>
      <c r="Q3200" s="2" t="str">
        <f>VLOOKUP(A3200,'Additional Data'!$A$1:$D$9949,2,0)</f>
        <v>Website</v>
      </c>
      <c r="R3200" s="2" t="str">
        <f>VLOOKUP(A3200,'Additional Data'!$A$1:$D$9949,4,0)</f>
        <v>Debit Card</v>
      </c>
      <c r="S3200" s="5">
        <f>VLOOKUP(A3200,'Additional Data'!$A$1:$D$9949,3,0)</f>
        <v>780.73729160000005</v>
      </c>
      <c r="T3200" s="2" t="str">
        <f>HLOOKUP(B3200,'Additional Data'!$F$1:$N$2,2,0)</f>
        <v>Laptop</v>
      </c>
    </row>
    <row r="3201" spans="1:20" ht="14.25" customHeight="1">
      <c r="A3201" s="2">
        <v>286687</v>
      </c>
      <c r="B3201" s="2" t="s">
        <v>39</v>
      </c>
      <c r="C3201" s="2" t="s">
        <v>32</v>
      </c>
      <c r="D3201" s="2" t="s">
        <v>34</v>
      </c>
      <c r="E3201" s="4">
        <v>43535.380416666667</v>
      </c>
      <c r="F3201" s="4">
        <v>43541.380416666667</v>
      </c>
      <c r="G3201" s="4">
        <v>43540.380416666667</v>
      </c>
      <c r="H3201" s="2">
        <v>31</v>
      </c>
      <c r="I3201" s="2">
        <v>123</v>
      </c>
      <c r="J3201" s="2" t="s">
        <v>41</v>
      </c>
      <c r="K3201" s="2" t="s">
        <v>58</v>
      </c>
      <c r="L3201" s="2" t="s">
        <v>35</v>
      </c>
      <c r="M3201" s="2" t="s">
        <v>59</v>
      </c>
      <c r="N3201" s="2">
        <v>1</v>
      </c>
      <c r="O3201" s="2">
        <v>6</v>
      </c>
      <c r="P3201" s="2">
        <v>154</v>
      </c>
      <c r="Q3201" s="2" t="str">
        <f>VLOOKUP(A3201,'Additional Data'!$A$1:$D$9949,2,0)</f>
        <v>App</v>
      </c>
      <c r="R3201" s="2" t="str">
        <f>VLOOKUP(A3201,'Additional Data'!$A$1:$D$9949,4,0)</f>
        <v>Credit Card</v>
      </c>
      <c r="S3201" s="5">
        <f>VLOOKUP(A3201,'Additional Data'!$A$1:$D$9949,3,0)</f>
        <v>1381.2844869999999</v>
      </c>
      <c r="T3201" s="2" t="str">
        <f>HLOOKUP(B3201,'Additional Data'!$F$1:$N$2,2,0)</f>
        <v>Mobile</v>
      </c>
    </row>
    <row r="3202" spans="1:20" ht="14.25" customHeight="1">
      <c r="A3202" s="2">
        <v>868502</v>
      </c>
      <c r="B3202" s="2" t="s">
        <v>39</v>
      </c>
      <c r="C3202" s="2" t="s">
        <v>41</v>
      </c>
      <c r="D3202" s="2" t="s">
        <v>34</v>
      </c>
      <c r="E3202" s="4">
        <v>43535.387418981481</v>
      </c>
      <c r="F3202" s="4">
        <v>43535.387418981481</v>
      </c>
      <c r="G3202" s="4">
        <v>43539.387418981481</v>
      </c>
      <c r="H3202" s="2">
        <v>0</v>
      </c>
      <c r="I3202" s="2">
        <v>109</v>
      </c>
      <c r="J3202" s="2" t="s">
        <v>41</v>
      </c>
      <c r="K3202" s="2" t="s">
        <v>66</v>
      </c>
      <c r="L3202" s="2" t="s">
        <v>67</v>
      </c>
      <c r="M3202" s="2" t="s">
        <v>71</v>
      </c>
      <c r="N3202" s="2">
        <v>-4</v>
      </c>
      <c r="O3202" s="2">
        <v>0</v>
      </c>
      <c r="P3202" s="2">
        <v>109</v>
      </c>
      <c r="Q3202" s="2" t="str">
        <f>VLOOKUP(A3202,'Additional Data'!$A$1:$D$9949,2,0)</f>
        <v>App</v>
      </c>
      <c r="R3202" s="2" t="str">
        <f>VLOOKUP(A3202,'Additional Data'!$A$1:$D$9949,4,0)</f>
        <v>Debit Card</v>
      </c>
      <c r="S3202" s="5">
        <f>VLOOKUP(A3202,'Additional Data'!$A$1:$D$9949,3,0)</f>
        <v>3229</v>
      </c>
      <c r="T3202" s="2" t="str">
        <f>HLOOKUP(B3202,'Additional Data'!$F$1:$N$2,2,0)</f>
        <v>Mobile</v>
      </c>
    </row>
    <row r="3203" spans="1:20" ht="14.25" customHeight="1">
      <c r="A3203" s="2">
        <v>972169</v>
      </c>
      <c r="B3203" s="2" t="s">
        <v>39</v>
      </c>
      <c r="C3203" s="2" t="s">
        <v>41</v>
      </c>
      <c r="D3203" s="2" t="s">
        <v>34</v>
      </c>
      <c r="E3203" s="4">
        <v>43535.392500000002</v>
      </c>
      <c r="F3203" s="4">
        <v>43542.392500000002</v>
      </c>
      <c r="G3203" s="4">
        <v>43542.392500000002</v>
      </c>
      <c r="H3203" s="2">
        <v>37</v>
      </c>
      <c r="I3203" s="2">
        <v>107</v>
      </c>
      <c r="J3203" s="2" t="s">
        <v>63</v>
      </c>
      <c r="K3203" s="2" t="s">
        <v>64</v>
      </c>
      <c r="L3203" s="2" t="s">
        <v>35</v>
      </c>
      <c r="M3203" s="2" t="s">
        <v>59</v>
      </c>
      <c r="N3203" s="2">
        <v>0</v>
      </c>
      <c r="O3203" s="2">
        <v>7</v>
      </c>
      <c r="P3203" s="2">
        <v>144</v>
      </c>
      <c r="Q3203" s="2" t="str">
        <f>VLOOKUP(A3203,'Additional Data'!$A$1:$D$9949,2,0)</f>
        <v>App</v>
      </c>
      <c r="R3203" s="2" t="str">
        <f>VLOOKUP(A3203,'Additional Data'!$A$1:$D$9949,4,0)</f>
        <v>Credit Card</v>
      </c>
      <c r="S3203" s="5">
        <f>VLOOKUP(A3203,'Additional Data'!$A$1:$D$9949,3,0)</f>
        <v>2139.8111100000001</v>
      </c>
      <c r="T3203" s="2" t="str">
        <f>HLOOKUP(B3203,'Additional Data'!$F$1:$N$2,2,0)</f>
        <v>Mobile</v>
      </c>
    </row>
    <row r="3204" spans="1:20" ht="14.25" customHeight="1">
      <c r="A3204" s="2">
        <v>744966</v>
      </c>
      <c r="B3204" s="2" t="s">
        <v>36</v>
      </c>
      <c r="C3204" s="2" t="s">
        <v>41</v>
      </c>
      <c r="D3204" s="2" t="s">
        <v>34</v>
      </c>
      <c r="E3204" s="4">
        <v>43535.394814814812</v>
      </c>
      <c r="F3204" s="4">
        <v>43541.394814814812</v>
      </c>
      <c r="G3204" s="4">
        <v>43542.394814814812</v>
      </c>
      <c r="H3204" s="2">
        <v>42</v>
      </c>
      <c r="I3204" s="2">
        <v>123</v>
      </c>
      <c r="J3204" s="2" t="s">
        <v>32</v>
      </c>
      <c r="K3204" s="2" t="s">
        <v>70</v>
      </c>
      <c r="L3204" s="2" t="s">
        <v>35</v>
      </c>
      <c r="M3204" s="2" t="s">
        <v>59</v>
      </c>
      <c r="N3204" s="2">
        <v>-1</v>
      </c>
      <c r="O3204" s="2">
        <v>6</v>
      </c>
      <c r="P3204" s="2">
        <v>165</v>
      </c>
      <c r="Q3204" s="2" t="str">
        <f>VLOOKUP(A3204,'Additional Data'!$A$1:$D$9949,2,0)</f>
        <v>Website</v>
      </c>
      <c r="R3204" s="2" t="str">
        <f>VLOOKUP(A3204,'Additional Data'!$A$1:$D$9949,4,0)</f>
        <v>Debit Card</v>
      </c>
      <c r="S3204" s="5">
        <f>VLOOKUP(A3204,'Additional Data'!$A$1:$D$9949,3,0)</f>
        <v>704.30688090000001</v>
      </c>
      <c r="T3204" s="2" t="str">
        <f>HLOOKUP(B3204,'Additional Data'!$F$1:$N$2,2,0)</f>
        <v>Laptop</v>
      </c>
    </row>
    <row r="3205" spans="1:20" ht="14.25" customHeight="1">
      <c r="A3205" s="2">
        <v>995386</v>
      </c>
      <c r="B3205" s="2" t="s">
        <v>30</v>
      </c>
      <c r="C3205" s="2" t="s">
        <v>41</v>
      </c>
      <c r="D3205" s="2" t="s">
        <v>34</v>
      </c>
      <c r="E3205" s="4">
        <v>43535.401087962964</v>
      </c>
      <c r="F3205" s="4">
        <v>43536.401087962964</v>
      </c>
      <c r="G3205" s="4">
        <v>43541.401087962964</v>
      </c>
      <c r="H3205" s="2">
        <v>0</v>
      </c>
      <c r="I3205" s="2">
        <v>124</v>
      </c>
      <c r="J3205" s="2" t="s">
        <v>41</v>
      </c>
      <c r="K3205" s="2" t="s">
        <v>66</v>
      </c>
      <c r="L3205" s="2" t="s">
        <v>67</v>
      </c>
      <c r="M3205" s="2" t="s">
        <v>59</v>
      </c>
      <c r="N3205" s="2">
        <v>-5</v>
      </c>
      <c r="O3205" s="2">
        <v>1</v>
      </c>
      <c r="P3205" s="2">
        <v>124</v>
      </c>
      <c r="Q3205" s="2" t="str">
        <f>VLOOKUP(A3205,'Additional Data'!$A$1:$D$9949,2,0)</f>
        <v>App</v>
      </c>
      <c r="R3205" s="2" t="str">
        <f>VLOOKUP(A3205,'Additional Data'!$A$1:$D$9949,4,0)</f>
        <v>Debit Card</v>
      </c>
      <c r="S3205" s="5">
        <f>VLOOKUP(A3205,'Additional Data'!$A$1:$D$9949,3,0)</f>
        <v>2207</v>
      </c>
      <c r="T3205" s="2" t="str">
        <f>HLOOKUP(B3205,'Additional Data'!$F$1:$N$2,2,0)</f>
        <v>PC</v>
      </c>
    </row>
    <row r="3206" spans="1:20" ht="14.25" customHeight="1">
      <c r="A3206" s="2">
        <v>939989</v>
      </c>
      <c r="B3206" s="2" t="s">
        <v>39</v>
      </c>
      <c r="C3206" s="2" t="s">
        <v>41</v>
      </c>
      <c r="D3206" s="2" t="s">
        <v>34</v>
      </c>
      <c r="E3206" s="4">
        <v>43535.40115740741</v>
      </c>
      <c r="F3206" s="4">
        <v>43539.40115740741</v>
      </c>
      <c r="G3206" s="4">
        <v>43538.40115740741</v>
      </c>
      <c r="H3206" s="2">
        <v>0</v>
      </c>
      <c r="I3206" s="2">
        <v>101</v>
      </c>
      <c r="J3206" s="2" t="s">
        <v>41</v>
      </c>
      <c r="K3206" s="2" t="s">
        <v>66</v>
      </c>
      <c r="L3206" s="2" t="s">
        <v>67</v>
      </c>
      <c r="M3206" s="2" t="s">
        <v>71</v>
      </c>
      <c r="N3206" s="2">
        <v>1</v>
      </c>
      <c r="O3206" s="2">
        <v>4</v>
      </c>
      <c r="P3206" s="2">
        <v>101</v>
      </c>
      <c r="Q3206" s="2" t="str">
        <f>VLOOKUP(A3206,'Additional Data'!$A$1:$D$9949,2,0)</f>
        <v>App</v>
      </c>
      <c r="R3206" s="2" t="str">
        <f>VLOOKUP(A3206,'Additional Data'!$A$1:$D$9949,4,0)</f>
        <v>Credit Card</v>
      </c>
      <c r="S3206" s="5">
        <f>VLOOKUP(A3206,'Additional Data'!$A$1:$D$9949,3,0)</f>
        <v>2974.288481</v>
      </c>
      <c r="T3206" s="2" t="str">
        <f>HLOOKUP(B3206,'Additional Data'!$F$1:$N$2,2,0)</f>
        <v>Mobile</v>
      </c>
    </row>
    <row r="3207" spans="1:20" ht="14.25" customHeight="1">
      <c r="A3207" s="2">
        <v>213915</v>
      </c>
      <c r="B3207" s="2" t="s">
        <v>49</v>
      </c>
      <c r="C3207" s="2" t="s">
        <v>41</v>
      </c>
      <c r="D3207" s="2" t="s">
        <v>34</v>
      </c>
      <c r="E3207" s="4">
        <v>43535.401250000003</v>
      </c>
      <c r="F3207" s="4">
        <v>43543.401250000003</v>
      </c>
      <c r="G3207" s="4">
        <v>43540.401250000003</v>
      </c>
      <c r="H3207" s="2">
        <v>32</v>
      </c>
      <c r="I3207" s="2">
        <v>123</v>
      </c>
      <c r="J3207" s="2" t="s">
        <v>32</v>
      </c>
      <c r="K3207" s="2" t="s">
        <v>70</v>
      </c>
      <c r="L3207" s="2" t="s">
        <v>35</v>
      </c>
      <c r="M3207" s="2" t="s">
        <v>59</v>
      </c>
      <c r="N3207" s="2">
        <v>3</v>
      </c>
      <c r="O3207" s="2">
        <v>8</v>
      </c>
      <c r="P3207" s="2">
        <v>155</v>
      </c>
      <c r="Q3207" s="2" t="str">
        <f>VLOOKUP(A3207,'Additional Data'!$A$1:$D$9949,2,0)</f>
        <v>Website</v>
      </c>
      <c r="R3207" s="2" t="str">
        <f>VLOOKUP(A3207,'Additional Data'!$A$1:$D$9949,4,0)</f>
        <v>Credit Card</v>
      </c>
      <c r="S3207" s="5">
        <f>VLOOKUP(A3207,'Additional Data'!$A$1:$D$9949,3,0)</f>
        <v>2538.154462</v>
      </c>
      <c r="T3207" s="2" t="str">
        <f>HLOOKUP(B3207,'Additional Data'!$F$1:$N$2,2,0)</f>
        <v>TV</v>
      </c>
    </row>
    <row r="3208" spans="1:20" ht="14.25" customHeight="1">
      <c r="A3208" s="2">
        <v>744793</v>
      </c>
      <c r="B3208" s="2" t="s">
        <v>39</v>
      </c>
      <c r="C3208" s="2" t="s">
        <v>32</v>
      </c>
      <c r="D3208" s="2" t="s">
        <v>34</v>
      </c>
      <c r="E3208" s="4">
        <v>43535.402824074074</v>
      </c>
      <c r="F3208" s="4">
        <v>43537.402824074074</v>
      </c>
      <c r="G3208" s="4">
        <v>43540.402824074074</v>
      </c>
      <c r="H3208" s="2">
        <v>71</v>
      </c>
      <c r="I3208" s="2">
        <v>103</v>
      </c>
      <c r="J3208" s="2" t="s">
        <v>41</v>
      </c>
      <c r="K3208" s="2" t="s">
        <v>58</v>
      </c>
      <c r="L3208" s="2" t="s">
        <v>35</v>
      </c>
      <c r="M3208" s="2" t="s">
        <v>71</v>
      </c>
      <c r="N3208" s="2">
        <v>-3</v>
      </c>
      <c r="O3208" s="2">
        <v>2</v>
      </c>
      <c r="P3208" s="2">
        <v>174</v>
      </c>
      <c r="Q3208" s="2" t="str">
        <f>VLOOKUP(A3208,'Additional Data'!$A$1:$D$9949,2,0)</f>
        <v>App</v>
      </c>
      <c r="R3208" s="2" t="str">
        <f>VLOOKUP(A3208,'Additional Data'!$A$1:$D$9949,4,0)</f>
        <v>Cash On Delivery</v>
      </c>
      <c r="S3208" s="5">
        <f>VLOOKUP(A3208,'Additional Data'!$A$1:$D$9949,3,0)</f>
        <v>2825.2546889999999</v>
      </c>
      <c r="T3208" s="2" t="str">
        <f>HLOOKUP(B3208,'Additional Data'!$F$1:$N$2,2,0)</f>
        <v>Mobile</v>
      </c>
    </row>
    <row r="3209" spans="1:20" ht="14.25" customHeight="1">
      <c r="A3209" s="2">
        <v>272647</v>
      </c>
      <c r="B3209" s="2" t="s">
        <v>39</v>
      </c>
      <c r="C3209" s="2" t="s">
        <v>41</v>
      </c>
      <c r="D3209" s="2" t="s">
        <v>34</v>
      </c>
      <c r="E3209" s="4">
        <v>43535.409039351849</v>
      </c>
      <c r="F3209" s="4">
        <v>43539.409039351849</v>
      </c>
      <c r="G3209" s="4">
        <v>43539.409039351849</v>
      </c>
      <c r="H3209" s="2">
        <v>0</v>
      </c>
      <c r="I3209" s="2">
        <v>108</v>
      </c>
      <c r="J3209" s="2" t="s">
        <v>41</v>
      </c>
      <c r="K3209" s="2" t="s">
        <v>66</v>
      </c>
      <c r="L3209" s="2" t="s">
        <v>67</v>
      </c>
      <c r="M3209" s="2" t="s">
        <v>71</v>
      </c>
      <c r="N3209" s="2">
        <v>0</v>
      </c>
      <c r="O3209" s="2">
        <v>4</v>
      </c>
      <c r="P3209" s="2">
        <v>108</v>
      </c>
      <c r="Q3209" s="2" t="str">
        <f>VLOOKUP(A3209,'Additional Data'!$A$1:$D$9949,2,0)</f>
        <v>App</v>
      </c>
      <c r="R3209" s="2" t="str">
        <f>VLOOKUP(A3209,'Additional Data'!$A$1:$D$9949,4,0)</f>
        <v>Credit Card</v>
      </c>
      <c r="S3209" s="5">
        <f>VLOOKUP(A3209,'Additional Data'!$A$1:$D$9949,3,0)</f>
        <v>809.88070340000002</v>
      </c>
      <c r="T3209" s="2" t="str">
        <f>HLOOKUP(B3209,'Additional Data'!$F$1:$N$2,2,0)</f>
        <v>Mobile</v>
      </c>
    </row>
    <row r="3210" spans="1:20" ht="14.25" customHeight="1">
      <c r="A3210" s="2">
        <v>9825</v>
      </c>
      <c r="B3210" s="2" t="s">
        <v>36</v>
      </c>
      <c r="C3210" s="2" t="s">
        <v>41</v>
      </c>
      <c r="D3210" s="2" t="s">
        <v>34</v>
      </c>
      <c r="E3210" s="4">
        <v>43535.412499999999</v>
      </c>
      <c r="F3210" s="4">
        <v>43540.412499999999</v>
      </c>
      <c r="G3210" s="4">
        <v>43539.412499999999</v>
      </c>
      <c r="H3210" s="2">
        <v>77</v>
      </c>
      <c r="I3210" s="2">
        <v>89</v>
      </c>
      <c r="J3210" s="2" t="s">
        <v>60</v>
      </c>
      <c r="K3210" s="2" t="s">
        <v>77</v>
      </c>
      <c r="L3210" s="2" t="s">
        <v>35</v>
      </c>
      <c r="M3210" s="2" t="s">
        <v>71</v>
      </c>
      <c r="N3210" s="2">
        <v>1</v>
      </c>
      <c r="O3210" s="2">
        <v>5</v>
      </c>
      <c r="P3210" s="2">
        <v>166</v>
      </c>
      <c r="Q3210" s="2" t="str">
        <f>VLOOKUP(A3210,'Additional Data'!$A$1:$D$9949,2,0)</f>
        <v>Website</v>
      </c>
      <c r="R3210" s="2" t="str">
        <f>VLOOKUP(A3210,'Additional Data'!$A$1:$D$9949,4,0)</f>
        <v>Credit Card</v>
      </c>
      <c r="S3210" s="5">
        <f>VLOOKUP(A3210,'Additional Data'!$A$1:$D$9949,3,0)</f>
        <v>2728.8360389999998</v>
      </c>
      <c r="T3210" s="2" t="str">
        <f>HLOOKUP(B3210,'Additional Data'!$F$1:$N$2,2,0)</f>
        <v>Laptop</v>
      </c>
    </row>
    <row r="3211" spans="1:20" ht="14.25" customHeight="1">
      <c r="A3211" s="2">
        <v>93541</v>
      </c>
      <c r="B3211" s="2" t="s">
        <v>46</v>
      </c>
      <c r="C3211" s="2" t="s">
        <v>41</v>
      </c>
      <c r="D3211" s="2" t="s">
        <v>34</v>
      </c>
      <c r="E3211" s="4">
        <v>43535.41673611111</v>
      </c>
      <c r="F3211" s="4">
        <v>43541.41673611111</v>
      </c>
      <c r="G3211" s="4">
        <v>43538.41673611111</v>
      </c>
      <c r="H3211" s="2">
        <v>45</v>
      </c>
      <c r="I3211" s="2">
        <v>107</v>
      </c>
      <c r="J3211" s="2" t="s">
        <v>60</v>
      </c>
      <c r="K3211" s="2" t="s">
        <v>77</v>
      </c>
      <c r="L3211" s="2" t="s">
        <v>35</v>
      </c>
      <c r="M3211" s="2" t="s">
        <v>59</v>
      </c>
      <c r="N3211" s="2">
        <v>3</v>
      </c>
      <c r="O3211" s="2">
        <v>6</v>
      </c>
      <c r="P3211" s="2">
        <v>152</v>
      </c>
      <c r="Q3211" s="2" t="str">
        <f>VLOOKUP(A3211,'Additional Data'!$A$1:$D$9949,2,0)</f>
        <v>App</v>
      </c>
      <c r="R3211" s="2" t="str">
        <f>VLOOKUP(A3211,'Additional Data'!$A$1:$D$9949,4,0)</f>
        <v>Cash On Delivery</v>
      </c>
      <c r="S3211" s="5">
        <f>VLOOKUP(A3211,'Additional Data'!$A$1:$D$9949,3,0)</f>
        <v>2340</v>
      </c>
      <c r="T3211" s="2" t="str">
        <f>HLOOKUP(B3211,'Additional Data'!$F$1:$N$2,2,0)</f>
        <v>TV</v>
      </c>
    </row>
    <row r="3212" spans="1:20" ht="14.25" customHeight="1">
      <c r="A3212" s="2">
        <v>20188</v>
      </c>
      <c r="B3212" s="2" t="s">
        <v>36</v>
      </c>
      <c r="C3212" s="2" t="s">
        <v>41</v>
      </c>
      <c r="D3212" s="2" t="s">
        <v>34</v>
      </c>
      <c r="E3212" s="4">
        <v>43535.42119212963</v>
      </c>
      <c r="F3212" s="4">
        <v>43538.42119212963</v>
      </c>
      <c r="G3212" s="4">
        <v>43540.42119212963</v>
      </c>
      <c r="H3212" s="2">
        <v>78</v>
      </c>
      <c r="I3212" s="2">
        <v>90</v>
      </c>
      <c r="J3212" s="2" t="s">
        <v>63</v>
      </c>
      <c r="K3212" s="2" t="s">
        <v>64</v>
      </c>
      <c r="L3212" s="2" t="s">
        <v>35</v>
      </c>
      <c r="M3212" s="2" t="s">
        <v>71</v>
      </c>
      <c r="N3212" s="2">
        <v>-2</v>
      </c>
      <c r="O3212" s="2">
        <v>3</v>
      </c>
      <c r="P3212" s="2">
        <v>168</v>
      </c>
      <c r="Q3212" s="2" t="str">
        <f>VLOOKUP(A3212,'Additional Data'!$A$1:$D$9949,2,0)</f>
        <v>App</v>
      </c>
      <c r="R3212" s="2" t="str">
        <f>VLOOKUP(A3212,'Additional Data'!$A$1:$D$9949,4,0)</f>
        <v>Debit Card</v>
      </c>
      <c r="S3212" s="5">
        <f>VLOOKUP(A3212,'Additional Data'!$A$1:$D$9949,3,0)</f>
        <v>1528.431756</v>
      </c>
      <c r="T3212" s="2" t="str">
        <f>HLOOKUP(B3212,'Additional Data'!$F$1:$N$2,2,0)</f>
        <v>Laptop</v>
      </c>
    </row>
    <row r="3213" spans="1:20" ht="14.25" customHeight="1">
      <c r="A3213" s="2">
        <v>750329</v>
      </c>
      <c r="B3213" s="2" t="s">
        <v>30</v>
      </c>
      <c r="C3213" s="2" t="s">
        <v>41</v>
      </c>
      <c r="D3213" s="2" t="s">
        <v>34</v>
      </c>
      <c r="E3213" s="4">
        <v>43535.423761574071</v>
      </c>
      <c r="F3213" s="4">
        <v>43538.423761574071</v>
      </c>
      <c r="G3213" s="4">
        <v>43540.423761574071</v>
      </c>
      <c r="H3213" s="2">
        <v>25</v>
      </c>
      <c r="I3213" s="2">
        <v>125</v>
      </c>
      <c r="J3213" s="2" t="s">
        <v>32</v>
      </c>
      <c r="K3213" s="2" t="s">
        <v>70</v>
      </c>
      <c r="L3213" s="2" t="s">
        <v>35</v>
      </c>
      <c r="M3213" s="2" t="s">
        <v>59</v>
      </c>
      <c r="N3213" s="2">
        <v>-2</v>
      </c>
      <c r="O3213" s="2">
        <v>3</v>
      </c>
      <c r="P3213" s="2">
        <v>150</v>
      </c>
      <c r="Q3213" s="2" t="str">
        <f>VLOOKUP(A3213,'Additional Data'!$A$1:$D$9949,2,0)</f>
        <v>App</v>
      </c>
      <c r="R3213" s="2" t="str">
        <f>VLOOKUP(A3213,'Additional Data'!$A$1:$D$9949,4,0)</f>
        <v>Credit Card</v>
      </c>
      <c r="S3213" s="5">
        <f>VLOOKUP(A3213,'Additional Data'!$A$1:$D$9949,3,0)</f>
        <v>3128.1434869999998</v>
      </c>
      <c r="T3213" s="2" t="str">
        <f>HLOOKUP(B3213,'Additional Data'!$F$1:$N$2,2,0)</f>
        <v>PC</v>
      </c>
    </row>
    <row r="3214" spans="1:20" ht="14.25" customHeight="1">
      <c r="A3214" s="2">
        <v>1882</v>
      </c>
      <c r="B3214" s="2" t="s">
        <v>42</v>
      </c>
      <c r="C3214" s="2" t="s">
        <v>32</v>
      </c>
      <c r="D3214" s="2" t="s">
        <v>34</v>
      </c>
      <c r="E3214" s="4">
        <v>43535.423900462964</v>
      </c>
      <c r="F3214" s="4">
        <v>43538.423900462964</v>
      </c>
      <c r="G3214" s="4">
        <v>43538.423900462964</v>
      </c>
      <c r="H3214" s="2">
        <v>82</v>
      </c>
      <c r="I3214" s="2">
        <v>89</v>
      </c>
      <c r="J3214" s="2" t="s">
        <v>60</v>
      </c>
      <c r="K3214" s="2" t="s">
        <v>61</v>
      </c>
      <c r="L3214" s="2" t="s">
        <v>35</v>
      </c>
      <c r="M3214" s="2" t="s">
        <v>71</v>
      </c>
      <c r="N3214" s="2">
        <v>0</v>
      </c>
      <c r="O3214" s="2">
        <v>3</v>
      </c>
      <c r="P3214" s="2">
        <v>171</v>
      </c>
      <c r="Q3214" s="2" t="str">
        <f>VLOOKUP(A3214,'Additional Data'!$A$1:$D$9949,2,0)</f>
        <v>App</v>
      </c>
      <c r="R3214" s="2" t="str">
        <f>VLOOKUP(A3214,'Additional Data'!$A$1:$D$9949,4,0)</f>
        <v>Debit Card</v>
      </c>
      <c r="S3214" s="5">
        <f>VLOOKUP(A3214,'Additional Data'!$A$1:$D$9949,3,0)</f>
        <v>885.63664510000001</v>
      </c>
      <c r="T3214" s="2" t="str">
        <f>HLOOKUP(B3214,'Additional Data'!$F$1:$N$2,2,0)</f>
        <v>TV</v>
      </c>
    </row>
    <row r="3215" spans="1:20" ht="14.25" customHeight="1">
      <c r="A3215" s="2">
        <v>925025</v>
      </c>
      <c r="B3215" s="2" t="s">
        <v>30</v>
      </c>
      <c r="C3215" s="2" t="s">
        <v>41</v>
      </c>
      <c r="D3215" s="2" t="s">
        <v>34</v>
      </c>
      <c r="E3215" s="4">
        <v>43535.426458333335</v>
      </c>
      <c r="F3215" s="4">
        <v>43538.426458333335</v>
      </c>
      <c r="G3215" s="4">
        <v>43540.426458333335</v>
      </c>
      <c r="H3215" s="2">
        <v>46</v>
      </c>
      <c r="I3215" s="2">
        <v>109</v>
      </c>
      <c r="J3215" s="2" t="s">
        <v>60</v>
      </c>
      <c r="K3215" s="2" t="s">
        <v>77</v>
      </c>
      <c r="L3215" s="2" t="s">
        <v>35</v>
      </c>
      <c r="M3215" s="2" t="s">
        <v>59</v>
      </c>
      <c r="N3215" s="2">
        <v>-2</v>
      </c>
      <c r="O3215" s="2">
        <v>3</v>
      </c>
      <c r="P3215" s="2">
        <v>155</v>
      </c>
      <c r="Q3215" s="2" t="str">
        <f>VLOOKUP(A3215,'Additional Data'!$A$1:$D$9949,2,0)</f>
        <v>App</v>
      </c>
      <c r="R3215" s="2" t="str">
        <f>VLOOKUP(A3215,'Additional Data'!$A$1:$D$9949,4,0)</f>
        <v>Credit Card</v>
      </c>
      <c r="S3215" s="5">
        <f>VLOOKUP(A3215,'Additional Data'!$A$1:$D$9949,3,0)</f>
        <v>1002.579758</v>
      </c>
      <c r="T3215" s="2" t="str">
        <f>HLOOKUP(B3215,'Additional Data'!$F$1:$N$2,2,0)</f>
        <v>PC</v>
      </c>
    </row>
    <row r="3216" spans="1:20" ht="14.25" customHeight="1">
      <c r="A3216" s="2">
        <v>489423</v>
      </c>
      <c r="B3216" s="2" t="s">
        <v>36</v>
      </c>
      <c r="C3216" s="2" t="s">
        <v>32</v>
      </c>
      <c r="D3216" s="2" t="s">
        <v>34</v>
      </c>
      <c r="E3216" s="4">
        <v>43535.432685185187</v>
      </c>
      <c r="F3216" s="4">
        <v>43541.432685185187</v>
      </c>
      <c r="G3216" s="4">
        <v>43538.432685185187</v>
      </c>
      <c r="H3216" s="2">
        <v>42</v>
      </c>
      <c r="I3216" s="2">
        <v>114</v>
      </c>
      <c r="J3216" s="2" t="s">
        <v>60</v>
      </c>
      <c r="K3216" s="2" t="s">
        <v>61</v>
      </c>
      <c r="L3216" s="2" t="s">
        <v>35</v>
      </c>
      <c r="M3216" s="2" t="s">
        <v>59</v>
      </c>
      <c r="N3216" s="2">
        <v>3</v>
      </c>
      <c r="O3216" s="2">
        <v>6</v>
      </c>
      <c r="P3216" s="2">
        <v>156</v>
      </c>
      <c r="Q3216" s="2" t="str">
        <f>VLOOKUP(A3216,'Additional Data'!$A$1:$D$9949,2,0)</f>
        <v>Website</v>
      </c>
      <c r="R3216" s="2" t="str">
        <f>VLOOKUP(A3216,'Additional Data'!$A$1:$D$9949,4,0)</f>
        <v>Credit Card</v>
      </c>
      <c r="S3216" s="5">
        <f>VLOOKUP(A3216,'Additional Data'!$A$1:$D$9949,3,0)</f>
        <v>2062</v>
      </c>
      <c r="T3216" s="2" t="str">
        <f>HLOOKUP(B3216,'Additional Data'!$F$1:$N$2,2,0)</f>
        <v>Laptop</v>
      </c>
    </row>
    <row r="3217" spans="1:20" ht="14.25" customHeight="1">
      <c r="A3217" s="2">
        <v>260314</v>
      </c>
      <c r="B3217" s="2" t="s">
        <v>36</v>
      </c>
      <c r="C3217" s="2" t="s">
        <v>41</v>
      </c>
      <c r="D3217" s="2" t="s">
        <v>34</v>
      </c>
      <c r="E3217" s="4">
        <v>43535.434050925927</v>
      </c>
      <c r="F3217" s="4">
        <v>43544.434050925927</v>
      </c>
      <c r="G3217" s="4">
        <v>43538.434050925927</v>
      </c>
      <c r="H3217" s="2">
        <v>78</v>
      </c>
      <c r="I3217" s="2">
        <v>91</v>
      </c>
      <c r="J3217" s="2" t="s">
        <v>63</v>
      </c>
      <c r="K3217" s="2" t="s">
        <v>64</v>
      </c>
      <c r="L3217" s="2" t="s">
        <v>35</v>
      </c>
      <c r="M3217" s="2" t="s">
        <v>71</v>
      </c>
      <c r="N3217" s="2">
        <v>6</v>
      </c>
      <c r="O3217" s="2">
        <v>9</v>
      </c>
      <c r="P3217" s="2">
        <v>169</v>
      </c>
      <c r="Q3217" s="2" t="str">
        <f>VLOOKUP(A3217,'Additional Data'!$A$1:$D$9949,2,0)</f>
        <v>App</v>
      </c>
      <c r="R3217" s="2" t="str">
        <f>VLOOKUP(A3217,'Additional Data'!$A$1:$D$9949,4,0)</f>
        <v>Debit Card</v>
      </c>
      <c r="S3217" s="5">
        <f>VLOOKUP(A3217,'Additional Data'!$A$1:$D$9949,3,0)</f>
        <v>640.45225089999997</v>
      </c>
      <c r="T3217" s="2" t="str">
        <f>HLOOKUP(B3217,'Additional Data'!$F$1:$N$2,2,0)</f>
        <v>Laptop</v>
      </c>
    </row>
    <row r="3218" spans="1:20" ht="14.25" customHeight="1">
      <c r="A3218" s="2">
        <v>285898</v>
      </c>
      <c r="B3218" s="2" t="s">
        <v>47</v>
      </c>
      <c r="C3218" s="2" t="s">
        <v>41</v>
      </c>
      <c r="D3218" s="2" t="s">
        <v>34</v>
      </c>
      <c r="E3218" s="4">
        <v>43535.438587962963</v>
      </c>
      <c r="F3218" s="4">
        <v>43541.438587962963</v>
      </c>
      <c r="G3218" s="4">
        <v>43539.438587962963</v>
      </c>
      <c r="H3218" s="2">
        <v>37</v>
      </c>
      <c r="I3218" s="2">
        <v>106</v>
      </c>
      <c r="J3218" s="2" t="s">
        <v>60</v>
      </c>
      <c r="K3218" s="2" t="s">
        <v>77</v>
      </c>
      <c r="L3218" s="2" t="s">
        <v>35</v>
      </c>
      <c r="M3218" s="2" t="s">
        <v>59</v>
      </c>
      <c r="N3218" s="2">
        <v>2</v>
      </c>
      <c r="O3218" s="2">
        <v>6</v>
      </c>
      <c r="P3218" s="2">
        <v>143</v>
      </c>
      <c r="Q3218" s="2" t="str">
        <f>VLOOKUP(A3218,'Additional Data'!$A$1:$D$9949,2,0)</f>
        <v>App</v>
      </c>
      <c r="R3218" s="2" t="str">
        <f>VLOOKUP(A3218,'Additional Data'!$A$1:$D$9949,4,0)</f>
        <v>Debit Card</v>
      </c>
      <c r="S3218" s="5">
        <f>VLOOKUP(A3218,'Additional Data'!$A$1:$D$9949,3,0)</f>
        <v>3400.1878270000002</v>
      </c>
      <c r="T3218" s="2" t="str">
        <f>HLOOKUP(B3218,'Additional Data'!$F$1:$N$2,2,0)</f>
        <v>Tablet</v>
      </c>
    </row>
    <row r="3219" spans="1:20" ht="14.25" customHeight="1">
      <c r="A3219" s="2">
        <v>679030</v>
      </c>
      <c r="B3219" s="2" t="s">
        <v>36</v>
      </c>
      <c r="C3219" s="2" t="s">
        <v>32</v>
      </c>
      <c r="D3219" s="2" t="s">
        <v>34</v>
      </c>
      <c r="E3219" s="4">
        <v>43535.441550925927</v>
      </c>
      <c r="F3219" s="4">
        <v>43545.441550925927</v>
      </c>
      <c r="G3219" s="4">
        <v>43540.441550925927</v>
      </c>
      <c r="H3219" s="2">
        <v>84</v>
      </c>
      <c r="I3219" s="2">
        <v>103</v>
      </c>
      <c r="J3219" s="2" t="s">
        <v>73</v>
      </c>
      <c r="K3219" s="2" t="s">
        <v>74</v>
      </c>
      <c r="L3219" s="2" t="s">
        <v>35</v>
      </c>
      <c r="M3219" s="2" t="s">
        <v>71</v>
      </c>
      <c r="N3219" s="2">
        <v>5</v>
      </c>
      <c r="O3219" s="2">
        <v>10</v>
      </c>
      <c r="P3219" s="2">
        <v>187</v>
      </c>
      <c r="Q3219" s="2" t="str">
        <f>VLOOKUP(A3219,'Additional Data'!$A$1:$D$9949,2,0)</f>
        <v>App</v>
      </c>
      <c r="R3219" s="2" t="str">
        <f>VLOOKUP(A3219,'Additional Data'!$A$1:$D$9949,4,0)</f>
        <v>Debit Card</v>
      </c>
      <c r="S3219" s="5">
        <f>VLOOKUP(A3219,'Additional Data'!$A$1:$D$9949,3,0)</f>
        <v>2861</v>
      </c>
      <c r="T3219" s="2" t="str">
        <f>HLOOKUP(B3219,'Additional Data'!$F$1:$N$2,2,0)</f>
        <v>Laptop</v>
      </c>
    </row>
    <row r="3220" spans="1:20" ht="14.25" customHeight="1">
      <c r="A3220" s="2">
        <v>208394</v>
      </c>
      <c r="B3220" s="2" t="s">
        <v>39</v>
      </c>
      <c r="C3220" s="2" t="s">
        <v>41</v>
      </c>
      <c r="D3220" s="2" t="s">
        <v>34</v>
      </c>
      <c r="E3220" s="4">
        <v>43535.442835648151</v>
      </c>
      <c r="F3220" s="4">
        <v>43538.442835648151</v>
      </c>
      <c r="G3220" s="4">
        <v>43542.442835648151</v>
      </c>
      <c r="H3220" s="2">
        <v>69</v>
      </c>
      <c r="I3220" s="2">
        <v>103</v>
      </c>
      <c r="J3220" s="2" t="s">
        <v>32</v>
      </c>
      <c r="K3220" s="2" t="s">
        <v>70</v>
      </c>
      <c r="L3220" s="2" t="s">
        <v>35</v>
      </c>
      <c r="M3220" s="2" t="s">
        <v>71</v>
      </c>
      <c r="N3220" s="2">
        <v>-4</v>
      </c>
      <c r="O3220" s="2">
        <v>3</v>
      </c>
      <c r="P3220" s="2">
        <v>172</v>
      </c>
      <c r="Q3220" s="2" t="str">
        <f>VLOOKUP(A3220,'Additional Data'!$A$1:$D$9949,2,0)</f>
        <v>App</v>
      </c>
      <c r="R3220" s="2" t="str">
        <f>VLOOKUP(A3220,'Additional Data'!$A$1:$D$9949,4,0)</f>
        <v>Debit Card</v>
      </c>
      <c r="S3220" s="5">
        <f>VLOOKUP(A3220,'Additional Data'!$A$1:$D$9949,3,0)</f>
        <v>2917</v>
      </c>
      <c r="T3220" s="2" t="str">
        <f>HLOOKUP(B3220,'Additional Data'!$F$1:$N$2,2,0)</f>
        <v>Mobile</v>
      </c>
    </row>
    <row r="3221" spans="1:20" ht="14.25" customHeight="1">
      <c r="A3221" s="2">
        <v>923295</v>
      </c>
      <c r="B3221" s="2" t="s">
        <v>39</v>
      </c>
      <c r="C3221" s="2" t="s">
        <v>41</v>
      </c>
      <c r="D3221" s="2" t="s">
        <v>34</v>
      </c>
      <c r="E3221" s="4">
        <v>43535.443101851852</v>
      </c>
      <c r="F3221" s="4">
        <v>43538.443101851852</v>
      </c>
      <c r="G3221" s="4">
        <v>43539.443101851852</v>
      </c>
      <c r="H3221" s="2">
        <v>39</v>
      </c>
      <c r="I3221" s="2">
        <v>115</v>
      </c>
      <c r="J3221" s="2" t="s">
        <v>60</v>
      </c>
      <c r="K3221" s="2" t="s">
        <v>77</v>
      </c>
      <c r="L3221" s="2" t="s">
        <v>35</v>
      </c>
      <c r="M3221" s="2" t="s">
        <v>59</v>
      </c>
      <c r="N3221" s="2">
        <v>-1</v>
      </c>
      <c r="O3221" s="2">
        <v>3</v>
      </c>
      <c r="P3221" s="2">
        <v>154</v>
      </c>
      <c r="Q3221" s="2" t="str">
        <f>VLOOKUP(A3221,'Additional Data'!$A$1:$D$9949,2,0)</f>
        <v>Website</v>
      </c>
      <c r="R3221" s="2" t="str">
        <f>VLOOKUP(A3221,'Additional Data'!$A$1:$D$9949,4,0)</f>
        <v>Credit Card</v>
      </c>
      <c r="S3221" s="5">
        <f>VLOOKUP(A3221,'Additional Data'!$A$1:$D$9949,3,0)</f>
        <v>2762.4318699999999</v>
      </c>
      <c r="T3221" s="2" t="str">
        <f>HLOOKUP(B3221,'Additional Data'!$F$1:$N$2,2,0)</f>
        <v>Mobile</v>
      </c>
    </row>
    <row r="3222" spans="1:20" ht="14.25" customHeight="1">
      <c r="A3222" s="2">
        <v>78406</v>
      </c>
      <c r="B3222" s="2" t="s">
        <v>39</v>
      </c>
      <c r="C3222" s="2" t="s">
        <v>32</v>
      </c>
      <c r="D3222" s="2" t="s">
        <v>34</v>
      </c>
      <c r="E3222" s="4">
        <v>43535.448692129627</v>
      </c>
      <c r="F3222" s="4">
        <v>43540.448692129627</v>
      </c>
      <c r="G3222" s="4">
        <v>43539.448692129627</v>
      </c>
      <c r="H3222" s="2">
        <v>40</v>
      </c>
      <c r="I3222" s="2">
        <v>109</v>
      </c>
      <c r="J3222" s="2" t="s">
        <v>60</v>
      </c>
      <c r="K3222" s="2" t="s">
        <v>61</v>
      </c>
      <c r="L3222" s="2" t="s">
        <v>35</v>
      </c>
      <c r="M3222" s="2" t="s">
        <v>59</v>
      </c>
      <c r="N3222" s="2">
        <v>1</v>
      </c>
      <c r="O3222" s="2">
        <v>5</v>
      </c>
      <c r="P3222" s="2">
        <v>149</v>
      </c>
      <c r="Q3222" s="2" t="str">
        <f>VLOOKUP(A3222,'Additional Data'!$A$1:$D$9949,2,0)</f>
        <v>App</v>
      </c>
      <c r="R3222" s="2" t="str">
        <f>VLOOKUP(A3222,'Additional Data'!$A$1:$D$9949,4,0)</f>
        <v>Debit Card</v>
      </c>
      <c r="S3222" s="5">
        <f>VLOOKUP(A3222,'Additional Data'!$A$1:$D$9949,3,0)</f>
        <v>396</v>
      </c>
      <c r="T3222" s="2" t="str">
        <f>HLOOKUP(B3222,'Additional Data'!$F$1:$N$2,2,0)</f>
        <v>Mobile</v>
      </c>
    </row>
    <row r="3223" spans="1:20" ht="14.25" customHeight="1">
      <c r="A3223" s="2">
        <v>905696</v>
      </c>
      <c r="B3223" s="2" t="s">
        <v>39</v>
      </c>
      <c r="C3223" s="2" t="s">
        <v>41</v>
      </c>
      <c r="D3223" s="2" t="s">
        <v>34</v>
      </c>
      <c r="E3223" s="4">
        <v>43535.44935185185</v>
      </c>
      <c r="F3223" s="4">
        <v>43540.44935185185</v>
      </c>
      <c r="G3223" s="4">
        <v>43542.44935185185</v>
      </c>
      <c r="H3223" s="2">
        <v>0</v>
      </c>
      <c r="I3223" s="2">
        <v>127</v>
      </c>
      <c r="J3223" s="2" t="s">
        <v>41</v>
      </c>
      <c r="K3223" s="2" t="s">
        <v>66</v>
      </c>
      <c r="L3223" s="2" t="s">
        <v>67</v>
      </c>
      <c r="M3223" s="2" t="s">
        <v>71</v>
      </c>
      <c r="N3223" s="2">
        <v>-2</v>
      </c>
      <c r="O3223" s="2">
        <v>5</v>
      </c>
      <c r="P3223" s="2">
        <v>127</v>
      </c>
      <c r="Q3223" s="2" t="str">
        <f>VLOOKUP(A3223,'Additional Data'!$A$1:$D$9949,2,0)</f>
        <v>App</v>
      </c>
      <c r="R3223" s="2" t="str">
        <f>VLOOKUP(A3223,'Additional Data'!$A$1:$D$9949,4,0)</f>
        <v>Debit Card</v>
      </c>
      <c r="S3223" s="5">
        <f>VLOOKUP(A3223,'Additional Data'!$A$1:$D$9949,3,0)</f>
        <v>943</v>
      </c>
      <c r="T3223" s="2" t="str">
        <f>HLOOKUP(B3223,'Additional Data'!$F$1:$N$2,2,0)</f>
        <v>Mobile</v>
      </c>
    </row>
    <row r="3224" spans="1:20" ht="14.25" customHeight="1">
      <c r="A3224" s="2">
        <v>723861</v>
      </c>
      <c r="B3224" s="2" t="s">
        <v>30</v>
      </c>
      <c r="C3224" s="2" t="s">
        <v>41</v>
      </c>
      <c r="D3224" s="2" t="s">
        <v>34</v>
      </c>
      <c r="E3224" s="4">
        <v>43535.459930555553</v>
      </c>
      <c r="F3224" s="4">
        <v>43540.459930555553</v>
      </c>
      <c r="G3224" s="4">
        <v>43539.459930555553</v>
      </c>
      <c r="H3224" s="2">
        <v>41</v>
      </c>
      <c r="I3224" s="2">
        <v>122</v>
      </c>
      <c r="J3224" s="2" t="s">
        <v>32</v>
      </c>
      <c r="K3224" s="2" t="s">
        <v>70</v>
      </c>
      <c r="L3224" s="2" t="s">
        <v>35</v>
      </c>
      <c r="M3224" s="2" t="s">
        <v>59</v>
      </c>
      <c r="N3224" s="2">
        <v>1</v>
      </c>
      <c r="O3224" s="2">
        <v>5</v>
      </c>
      <c r="P3224" s="2">
        <v>163</v>
      </c>
      <c r="Q3224" s="2" t="str">
        <f>VLOOKUP(A3224,'Additional Data'!$A$1:$D$9949,2,0)</f>
        <v>Website</v>
      </c>
      <c r="R3224" s="2" t="str">
        <f>VLOOKUP(A3224,'Additional Data'!$A$1:$D$9949,4,0)</f>
        <v>Credit Card</v>
      </c>
      <c r="S3224" s="5">
        <f>VLOOKUP(A3224,'Additional Data'!$A$1:$D$9949,3,0)</f>
        <v>2725.439222</v>
      </c>
      <c r="T3224" s="2" t="str">
        <f>HLOOKUP(B3224,'Additional Data'!$F$1:$N$2,2,0)</f>
        <v>PC</v>
      </c>
    </row>
    <row r="3225" spans="1:20" ht="14.25" customHeight="1">
      <c r="A3225" s="2">
        <v>304452</v>
      </c>
      <c r="B3225" s="2" t="s">
        <v>30</v>
      </c>
      <c r="C3225" s="2" t="s">
        <v>32</v>
      </c>
      <c r="D3225" s="2" t="s">
        <v>34</v>
      </c>
      <c r="E3225" s="4">
        <v>43535.465289351851</v>
      </c>
      <c r="F3225" s="4">
        <v>43538.465289351851</v>
      </c>
      <c r="G3225" s="4">
        <v>43542.465289351851</v>
      </c>
      <c r="H3225" s="2">
        <v>87</v>
      </c>
      <c r="I3225" s="2">
        <v>104</v>
      </c>
      <c r="J3225" s="2" t="s">
        <v>41</v>
      </c>
      <c r="K3225" s="2" t="s">
        <v>58</v>
      </c>
      <c r="L3225" s="2" t="s">
        <v>35</v>
      </c>
      <c r="M3225" s="2" t="s">
        <v>71</v>
      </c>
      <c r="N3225" s="2">
        <v>-4</v>
      </c>
      <c r="O3225" s="2">
        <v>3</v>
      </c>
      <c r="P3225" s="2">
        <v>191</v>
      </c>
      <c r="Q3225" s="2" t="str">
        <f>VLOOKUP(A3225,'Additional Data'!$A$1:$D$9949,2,0)</f>
        <v>Website</v>
      </c>
      <c r="R3225" s="2" t="str">
        <f>VLOOKUP(A3225,'Additional Data'!$A$1:$D$9949,4,0)</f>
        <v>Debit Card</v>
      </c>
      <c r="S3225" s="5">
        <f>VLOOKUP(A3225,'Additional Data'!$A$1:$D$9949,3,0)</f>
        <v>3126.1935699999999</v>
      </c>
      <c r="T3225" s="2" t="str">
        <f>HLOOKUP(B3225,'Additional Data'!$F$1:$N$2,2,0)</f>
        <v>PC</v>
      </c>
    </row>
    <row r="3226" spans="1:20" ht="14.25" customHeight="1">
      <c r="A3226" s="2">
        <v>942982</v>
      </c>
      <c r="B3226" s="2" t="s">
        <v>30</v>
      </c>
      <c r="C3226" s="2" t="s">
        <v>41</v>
      </c>
      <c r="D3226" s="2" t="s">
        <v>34</v>
      </c>
      <c r="E3226" s="4">
        <v>43535.469027777777</v>
      </c>
      <c r="F3226" s="4">
        <v>43538.469027777777</v>
      </c>
      <c r="G3226" s="4">
        <v>43538.469027777777</v>
      </c>
      <c r="H3226" s="2">
        <v>38</v>
      </c>
      <c r="I3226" s="2">
        <v>108</v>
      </c>
      <c r="J3226" s="2" t="s">
        <v>60</v>
      </c>
      <c r="K3226" s="2" t="s">
        <v>77</v>
      </c>
      <c r="L3226" s="2" t="s">
        <v>35</v>
      </c>
      <c r="M3226" s="2" t="s">
        <v>59</v>
      </c>
      <c r="N3226" s="2">
        <v>0</v>
      </c>
      <c r="O3226" s="2">
        <v>3</v>
      </c>
      <c r="P3226" s="2">
        <v>146</v>
      </c>
      <c r="Q3226" s="2" t="str">
        <f>VLOOKUP(A3226,'Additional Data'!$A$1:$D$9949,2,0)</f>
        <v>App</v>
      </c>
      <c r="R3226" s="2" t="str">
        <f>VLOOKUP(A3226,'Additional Data'!$A$1:$D$9949,4,0)</f>
        <v>Debit Card</v>
      </c>
      <c r="S3226" s="5">
        <f>VLOOKUP(A3226,'Additional Data'!$A$1:$D$9949,3,0)</f>
        <v>1344.733015</v>
      </c>
      <c r="T3226" s="2" t="str">
        <f>HLOOKUP(B3226,'Additional Data'!$F$1:$N$2,2,0)</f>
        <v>PC</v>
      </c>
    </row>
    <row r="3227" spans="1:20" ht="14.25" customHeight="1">
      <c r="A3227" s="2">
        <v>589275</v>
      </c>
      <c r="B3227" s="2" t="s">
        <v>36</v>
      </c>
      <c r="C3227" s="2" t="s">
        <v>32</v>
      </c>
      <c r="D3227" s="2" t="s">
        <v>34</v>
      </c>
      <c r="E3227" s="4">
        <v>43535.472361111111</v>
      </c>
      <c r="F3227" s="4">
        <v>43541.472361111111</v>
      </c>
      <c r="G3227" s="4">
        <v>43542.472361111111</v>
      </c>
      <c r="H3227" s="2">
        <v>34</v>
      </c>
      <c r="I3227" s="2">
        <v>115</v>
      </c>
      <c r="J3227" s="2" t="s">
        <v>60</v>
      </c>
      <c r="K3227" s="2" t="s">
        <v>61</v>
      </c>
      <c r="L3227" s="2" t="s">
        <v>35</v>
      </c>
      <c r="M3227" s="2" t="s">
        <v>59</v>
      </c>
      <c r="N3227" s="2">
        <v>-1</v>
      </c>
      <c r="O3227" s="2">
        <v>6</v>
      </c>
      <c r="P3227" s="2">
        <v>149</v>
      </c>
      <c r="Q3227" s="2" t="str">
        <f>VLOOKUP(A3227,'Additional Data'!$A$1:$D$9949,2,0)</f>
        <v>Website</v>
      </c>
      <c r="R3227" s="2" t="str">
        <f>VLOOKUP(A3227,'Additional Data'!$A$1:$D$9949,4,0)</f>
        <v>Credit Card</v>
      </c>
      <c r="S3227" s="5">
        <f>VLOOKUP(A3227,'Additional Data'!$A$1:$D$9949,3,0)</f>
        <v>602</v>
      </c>
      <c r="T3227" s="2" t="str">
        <f>HLOOKUP(B3227,'Additional Data'!$F$1:$N$2,2,0)</f>
        <v>Laptop</v>
      </c>
    </row>
    <row r="3228" spans="1:20" ht="14.25" customHeight="1">
      <c r="A3228" s="2">
        <v>742656</v>
      </c>
      <c r="B3228" s="2" t="s">
        <v>30</v>
      </c>
      <c r="C3228" s="2" t="s">
        <v>41</v>
      </c>
      <c r="D3228" s="2" t="s">
        <v>34</v>
      </c>
      <c r="E3228" s="4">
        <v>43535.472824074073</v>
      </c>
      <c r="F3228" s="4">
        <v>43537.472824074073</v>
      </c>
      <c r="G3228" s="4">
        <v>43539.472824074073</v>
      </c>
      <c r="H3228" s="2">
        <v>31</v>
      </c>
      <c r="I3228" s="2">
        <v>110</v>
      </c>
      <c r="J3228" s="2" t="s">
        <v>60</v>
      </c>
      <c r="K3228" s="2" t="s">
        <v>77</v>
      </c>
      <c r="L3228" s="2" t="s">
        <v>35</v>
      </c>
      <c r="M3228" s="2" t="s">
        <v>71</v>
      </c>
      <c r="N3228" s="2">
        <v>-2</v>
      </c>
      <c r="O3228" s="2">
        <v>2</v>
      </c>
      <c r="P3228" s="2">
        <v>141</v>
      </c>
      <c r="Q3228" s="2" t="str">
        <f>VLOOKUP(A3228,'Additional Data'!$A$1:$D$9949,2,0)</f>
        <v>Website</v>
      </c>
      <c r="R3228" s="2" t="str">
        <f>VLOOKUP(A3228,'Additional Data'!$A$1:$D$9949,4,0)</f>
        <v>Debit Card</v>
      </c>
      <c r="S3228" s="5">
        <f>VLOOKUP(A3228,'Additional Data'!$A$1:$D$9949,3,0)</f>
        <v>1239.4363820000001</v>
      </c>
      <c r="T3228" s="2" t="str">
        <f>HLOOKUP(B3228,'Additional Data'!$F$1:$N$2,2,0)</f>
        <v>PC</v>
      </c>
    </row>
    <row r="3229" spans="1:20" ht="14.25" customHeight="1">
      <c r="A3229" s="2">
        <v>10690</v>
      </c>
      <c r="B3229" s="2" t="s">
        <v>39</v>
      </c>
      <c r="C3229" s="2" t="s">
        <v>32</v>
      </c>
      <c r="D3229" s="2" t="s">
        <v>34</v>
      </c>
      <c r="E3229" s="4">
        <v>43535.474537037036</v>
      </c>
      <c r="F3229" s="4">
        <v>43535.474537037036</v>
      </c>
      <c r="G3229" s="4">
        <v>43541.474537037036</v>
      </c>
      <c r="H3229" s="2">
        <v>0</v>
      </c>
      <c r="I3229" s="2">
        <v>123</v>
      </c>
      <c r="J3229" s="2" t="s">
        <v>32</v>
      </c>
      <c r="K3229" s="2" t="s">
        <v>82</v>
      </c>
      <c r="L3229" s="2" t="s">
        <v>67</v>
      </c>
      <c r="M3229" s="2" t="s">
        <v>59</v>
      </c>
      <c r="N3229" s="2">
        <v>-6</v>
      </c>
      <c r="O3229" s="2">
        <v>0</v>
      </c>
      <c r="P3229" s="2">
        <v>123</v>
      </c>
      <c r="Q3229" s="2" t="str">
        <f>VLOOKUP(A3229,'Additional Data'!$A$1:$D$9949,2,0)</f>
        <v>App</v>
      </c>
      <c r="R3229" s="2" t="str">
        <f>VLOOKUP(A3229,'Additional Data'!$A$1:$D$9949,4,0)</f>
        <v>Debit Card</v>
      </c>
      <c r="S3229" s="5">
        <f>VLOOKUP(A3229,'Additional Data'!$A$1:$D$9949,3,0)</f>
        <v>692</v>
      </c>
      <c r="T3229" s="2" t="str">
        <f>HLOOKUP(B3229,'Additional Data'!$F$1:$N$2,2,0)</f>
        <v>Mobile</v>
      </c>
    </row>
    <row r="3230" spans="1:20" ht="14.25" customHeight="1">
      <c r="A3230" s="2">
        <v>469895</v>
      </c>
      <c r="B3230" s="2" t="s">
        <v>30</v>
      </c>
      <c r="C3230" s="2" t="s">
        <v>41</v>
      </c>
      <c r="D3230" s="2" t="s">
        <v>34</v>
      </c>
      <c r="E3230" s="4">
        <v>43535.479444444441</v>
      </c>
      <c r="F3230" s="4">
        <v>43543.479444444441</v>
      </c>
      <c r="G3230" s="4">
        <v>43540.479444444441</v>
      </c>
      <c r="H3230" s="2">
        <v>25</v>
      </c>
      <c r="I3230" s="2">
        <v>110</v>
      </c>
      <c r="J3230" s="2" t="s">
        <v>60</v>
      </c>
      <c r="K3230" s="2" t="s">
        <v>77</v>
      </c>
      <c r="L3230" s="2" t="s">
        <v>35</v>
      </c>
      <c r="M3230" s="2" t="s">
        <v>59</v>
      </c>
      <c r="N3230" s="2">
        <v>3</v>
      </c>
      <c r="O3230" s="2">
        <v>8</v>
      </c>
      <c r="P3230" s="2">
        <v>135</v>
      </c>
      <c r="Q3230" s="2" t="str">
        <f>VLOOKUP(A3230,'Additional Data'!$A$1:$D$9949,2,0)</f>
        <v>App</v>
      </c>
      <c r="R3230" s="2" t="str">
        <f>VLOOKUP(A3230,'Additional Data'!$A$1:$D$9949,4,0)</f>
        <v>Credit Card</v>
      </c>
      <c r="S3230" s="5">
        <f>VLOOKUP(A3230,'Additional Data'!$A$1:$D$9949,3,0)</f>
        <v>835.50385800000004</v>
      </c>
      <c r="T3230" s="2" t="str">
        <f>HLOOKUP(B3230,'Additional Data'!$F$1:$N$2,2,0)</f>
        <v>PC</v>
      </c>
    </row>
    <row r="3231" spans="1:20" ht="14.25" customHeight="1">
      <c r="A3231" s="2">
        <v>456122</v>
      </c>
      <c r="B3231" s="2" t="s">
        <v>36</v>
      </c>
      <c r="C3231" s="2" t="s">
        <v>41</v>
      </c>
      <c r="D3231" s="2" t="s">
        <v>34</v>
      </c>
      <c r="E3231" s="4">
        <v>43535.480173611111</v>
      </c>
      <c r="F3231" s="4">
        <v>43542.480173611111</v>
      </c>
      <c r="G3231" s="4">
        <v>43538.480173611111</v>
      </c>
      <c r="H3231" s="2">
        <v>83</v>
      </c>
      <c r="I3231" s="2">
        <v>106</v>
      </c>
      <c r="J3231" s="2" t="s">
        <v>73</v>
      </c>
      <c r="K3231" s="2" t="s">
        <v>80</v>
      </c>
      <c r="L3231" s="2" t="s">
        <v>35</v>
      </c>
      <c r="M3231" s="2" t="s">
        <v>71</v>
      </c>
      <c r="N3231" s="2">
        <v>4</v>
      </c>
      <c r="O3231" s="2">
        <v>7</v>
      </c>
      <c r="P3231" s="2">
        <v>189</v>
      </c>
      <c r="Q3231" s="2" t="str">
        <f>VLOOKUP(A3231,'Additional Data'!$A$1:$D$9949,2,0)</f>
        <v>App</v>
      </c>
      <c r="R3231" s="2" t="str">
        <f>VLOOKUP(A3231,'Additional Data'!$A$1:$D$9949,4,0)</f>
        <v>Debit Card</v>
      </c>
      <c r="S3231" s="5">
        <f>VLOOKUP(A3231,'Additional Data'!$A$1:$D$9949,3,0)</f>
        <v>585.20812590000003</v>
      </c>
      <c r="T3231" s="2" t="str">
        <f>HLOOKUP(B3231,'Additional Data'!$F$1:$N$2,2,0)</f>
        <v>Laptop</v>
      </c>
    </row>
    <row r="3232" spans="1:20" ht="14.25" customHeight="1">
      <c r="A3232" s="2">
        <v>33972</v>
      </c>
      <c r="B3232" s="2" t="s">
        <v>48</v>
      </c>
      <c r="C3232" s="2" t="s">
        <v>41</v>
      </c>
      <c r="D3232" s="2" t="s">
        <v>34</v>
      </c>
      <c r="E3232" s="4">
        <v>43535.482233796298</v>
      </c>
      <c r="F3232" s="4">
        <v>43539.482233796298</v>
      </c>
      <c r="G3232" s="4">
        <v>43539.482233796298</v>
      </c>
      <c r="H3232" s="2">
        <v>0</v>
      </c>
      <c r="I3232" s="2">
        <v>129</v>
      </c>
      <c r="J3232" s="2" t="s">
        <v>41</v>
      </c>
      <c r="K3232" s="2" t="s">
        <v>66</v>
      </c>
      <c r="L3232" s="2" t="s">
        <v>67</v>
      </c>
      <c r="M3232" s="2" t="s">
        <v>71</v>
      </c>
      <c r="N3232" s="2">
        <v>0</v>
      </c>
      <c r="O3232" s="2">
        <v>4</v>
      </c>
      <c r="P3232" s="2">
        <v>129</v>
      </c>
      <c r="Q3232" s="2" t="str">
        <f>VLOOKUP(A3232,'Additional Data'!$A$1:$D$9949,2,0)</f>
        <v>Website</v>
      </c>
      <c r="R3232" s="2" t="str">
        <f>VLOOKUP(A3232,'Additional Data'!$A$1:$D$9949,4,0)</f>
        <v>Debit Card</v>
      </c>
      <c r="S3232" s="5">
        <f>VLOOKUP(A3232,'Additional Data'!$A$1:$D$9949,3,0)</f>
        <v>1605.2265239999999</v>
      </c>
      <c r="T3232" s="2" t="str">
        <f>HLOOKUP(B3232,'Additional Data'!$F$1:$N$2,2,0)</f>
        <v>Gaming Console</v>
      </c>
    </row>
    <row r="3233" spans="1:20" ht="14.25" customHeight="1">
      <c r="A3233" s="2">
        <v>131185</v>
      </c>
      <c r="B3233" s="2" t="s">
        <v>39</v>
      </c>
      <c r="C3233" s="2" t="s">
        <v>32</v>
      </c>
      <c r="D3233" s="2" t="s">
        <v>34</v>
      </c>
      <c r="E3233" s="4">
        <v>43535.484143518515</v>
      </c>
      <c r="F3233" s="4">
        <v>43543.484143518515</v>
      </c>
      <c r="G3233" s="4">
        <v>43542.484143518515</v>
      </c>
      <c r="H3233" s="2">
        <v>41</v>
      </c>
      <c r="I3233" s="2">
        <v>114</v>
      </c>
      <c r="J3233" s="2" t="s">
        <v>60</v>
      </c>
      <c r="K3233" s="2" t="s">
        <v>61</v>
      </c>
      <c r="L3233" s="2" t="s">
        <v>35</v>
      </c>
      <c r="M3233" s="2" t="s">
        <v>59</v>
      </c>
      <c r="N3233" s="2">
        <v>1</v>
      </c>
      <c r="O3233" s="2">
        <v>8</v>
      </c>
      <c r="P3233" s="2">
        <v>155</v>
      </c>
      <c r="Q3233" s="2" t="str">
        <f>VLOOKUP(A3233,'Additional Data'!$A$1:$D$9949,2,0)</f>
        <v>App</v>
      </c>
      <c r="R3233" s="2" t="str">
        <f>VLOOKUP(A3233,'Additional Data'!$A$1:$D$9949,4,0)</f>
        <v>Credit Card</v>
      </c>
      <c r="S3233" s="5">
        <f>VLOOKUP(A3233,'Additional Data'!$A$1:$D$9949,3,0)</f>
        <v>267</v>
      </c>
      <c r="T3233" s="2" t="str">
        <f>HLOOKUP(B3233,'Additional Data'!$F$1:$N$2,2,0)</f>
        <v>Mobile</v>
      </c>
    </row>
    <row r="3234" spans="1:20" ht="14.25" customHeight="1">
      <c r="A3234" s="2">
        <v>207180</v>
      </c>
      <c r="B3234" s="2" t="s">
        <v>39</v>
      </c>
      <c r="C3234" s="2" t="s">
        <v>41</v>
      </c>
      <c r="D3234" s="2" t="s">
        <v>34</v>
      </c>
      <c r="E3234" s="4">
        <v>43535.492615740739</v>
      </c>
      <c r="F3234" s="4">
        <v>43537.492615740739</v>
      </c>
      <c r="G3234" s="4">
        <v>43539.492615740739</v>
      </c>
      <c r="H3234" s="2">
        <v>58</v>
      </c>
      <c r="I3234" s="2">
        <v>102</v>
      </c>
      <c r="J3234" s="2" t="s">
        <v>32</v>
      </c>
      <c r="K3234" s="2" t="s">
        <v>70</v>
      </c>
      <c r="L3234" s="2" t="s">
        <v>35</v>
      </c>
      <c r="M3234" s="2" t="s">
        <v>71</v>
      </c>
      <c r="N3234" s="2">
        <v>-2</v>
      </c>
      <c r="O3234" s="2">
        <v>2</v>
      </c>
      <c r="P3234" s="2">
        <v>160</v>
      </c>
      <c r="Q3234" s="2" t="str">
        <f>VLOOKUP(A3234,'Additional Data'!$A$1:$D$9949,2,0)</f>
        <v>Website</v>
      </c>
      <c r="R3234" s="2" t="str">
        <f>VLOOKUP(A3234,'Additional Data'!$A$1:$D$9949,4,0)</f>
        <v>Debit Card</v>
      </c>
      <c r="S3234" s="5">
        <f>VLOOKUP(A3234,'Additional Data'!$A$1:$D$9949,3,0)</f>
        <v>1172.8636080000001</v>
      </c>
      <c r="T3234" s="2" t="str">
        <f>HLOOKUP(B3234,'Additional Data'!$F$1:$N$2,2,0)</f>
        <v>Mobile</v>
      </c>
    </row>
    <row r="3235" spans="1:20" ht="14.25" customHeight="1">
      <c r="A3235" s="2">
        <v>181142</v>
      </c>
      <c r="B3235" s="2" t="s">
        <v>39</v>
      </c>
      <c r="C3235" s="2" t="s">
        <v>41</v>
      </c>
      <c r="D3235" s="2" t="s">
        <v>34</v>
      </c>
      <c r="E3235" s="4">
        <v>43535.494710648149</v>
      </c>
      <c r="F3235" s="4">
        <v>43542.494710648149</v>
      </c>
      <c r="G3235" s="4">
        <v>43539.494710648149</v>
      </c>
      <c r="H3235" s="2">
        <v>28</v>
      </c>
      <c r="I3235" s="2">
        <v>113</v>
      </c>
      <c r="J3235" s="2" t="s">
        <v>60</v>
      </c>
      <c r="K3235" s="2" t="s">
        <v>77</v>
      </c>
      <c r="L3235" s="2" t="s">
        <v>35</v>
      </c>
      <c r="M3235" s="2" t="s">
        <v>59</v>
      </c>
      <c r="N3235" s="2">
        <v>3</v>
      </c>
      <c r="O3235" s="2">
        <v>7</v>
      </c>
      <c r="P3235" s="2">
        <v>141</v>
      </c>
      <c r="Q3235" s="2" t="str">
        <f>VLOOKUP(A3235,'Additional Data'!$A$1:$D$9949,2,0)</f>
        <v>App</v>
      </c>
      <c r="R3235" s="2" t="str">
        <f>VLOOKUP(A3235,'Additional Data'!$A$1:$D$9949,4,0)</f>
        <v>Debit Card</v>
      </c>
      <c r="S3235" s="5">
        <f>VLOOKUP(A3235,'Additional Data'!$A$1:$D$9949,3,0)</f>
        <v>338.72200679999997</v>
      </c>
      <c r="T3235" s="2" t="str">
        <f>HLOOKUP(B3235,'Additional Data'!$F$1:$N$2,2,0)</f>
        <v>Mobile</v>
      </c>
    </row>
    <row r="3236" spans="1:20" ht="14.25" customHeight="1">
      <c r="A3236" s="2">
        <v>600703</v>
      </c>
      <c r="B3236" s="2" t="s">
        <v>39</v>
      </c>
      <c r="C3236" s="2" t="s">
        <v>41</v>
      </c>
      <c r="D3236" s="2" t="s">
        <v>34</v>
      </c>
      <c r="E3236" s="4">
        <v>43535.496840277781</v>
      </c>
      <c r="F3236" s="4">
        <v>43541.496840277781</v>
      </c>
      <c r="G3236" s="4">
        <v>43538.496840277781</v>
      </c>
      <c r="H3236" s="2">
        <v>0</v>
      </c>
      <c r="I3236" s="2">
        <v>122</v>
      </c>
      <c r="J3236" s="2" t="s">
        <v>41</v>
      </c>
      <c r="K3236" s="2" t="s">
        <v>66</v>
      </c>
      <c r="L3236" s="2" t="s">
        <v>67</v>
      </c>
      <c r="M3236" s="2" t="s">
        <v>59</v>
      </c>
      <c r="N3236" s="2">
        <v>3</v>
      </c>
      <c r="O3236" s="2">
        <v>6</v>
      </c>
      <c r="P3236" s="2">
        <v>122</v>
      </c>
      <c r="Q3236" s="2" t="str">
        <f>VLOOKUP(A3236,'Additional Data'!$A$1:$D$9949,2,0)</f>
        <v>App</v>
      </c>
      <c r="R3236" s="2" t="str">
        <f>VLOOKUP(A3236,'Additional Data'!$A$1:$D$9949,4,0)</f>
        <v>Credit Card</v>
      </c>
      <c r="S3236" s="5">
        <f>VLOOKUP(A3236,'Additional Data'!$A$1:$D$9949,3,0)</f>
        <v>1293.157903</v>
      </c>
      <c r="T3236" s="2" t="str">
        <f>HLOOKUP(B3236,'Additional Data'!$F$1:$N$2,2,0)</f>
        <v>Mobile</v>
      </c>
    </row>
    <row r="3237" spans="1:20" ht="14.25" customHeight="1">
      <c r="A3237" s="2">
        <v>668414</v>
      </c>
      <c r="B3237" s="2" t="s">
        <v>39</v>
      </c>
      <c r="C3237" s="2" t="s">
        <v>32</v>
      </c>
      <c r="D3237" s="2" t="s">
        <v>34</v>
      </c>
      <c r="E3237" s="4">
        <v>43535.499363425923</v>
      </c>
      <c r="F3237" s="4">
        <v>43538.499363425923</v>
      </c>
      <c r="G3237" s="4">
        <v>43539.499363425923</v>
      </c>
      <c r="H3237" s="2">
        <v>28</v>
      </c>
      <c r="I3237" s="2">
        <v>108</v>
      </c>
      <c r="J3237" s="2" t="s">
        <v>60</v>
      </c>
      <c r="K3237" s="2" t="s">
        <v>61</v>
      </c>
      <c r="L3237" s="2" t="s">
        <v>35</v>
      </c>
      <c r="M3237" s="2" t="s">
        <v>59</v>
      </c>
      <c r="N3237" s="2">
        <v>-1</v>
      </c>
      <c r="O3237" s="2">
        <v>3</v>
      </c>
      <c r="P3237" s="2">
        <v>136</v>
      </c>
      <c r="Q3237" s="2" t="str">
        <f>VLOOKUP(A3237,'Additional Data'!$A$1:$D$9949,2,0)</f>
        <v>App</v>
      </c>
      <c r="R3237" s="2" t="str">
        <f>VLOOKUP(A3237,'Additional Data'!$A$1:$D$9949,4,0)</f>
        <v>Debit Card</v>
      </c>
      <c r="S3237" s="5">
        <f>VLOOKUP(A3237,'Additional Data'!$A$1:$D$9949,3,0)</f>
        <v>1443</v>
      </c>
      <c r="T3237" s="2" t="str">
        <f>HLOOKUP(B3237,'Additional Data'!$F$1:$N$2,2,0)</f>
        <v>Mobile</v>
      </c>
    </row>
    <row r="3238" spans="1:20" ht="14.25" customHeight="1">
      <c r="A3238" s="2">
        <v>901197</v>
      </c>
      <c r="B3238" s="2" t="s">
        <v>36</v>
      </c>
      <c r="C3238" s="2" t="s">
        <v>41</v>
      </c>
      <c r="D3238" s="2" t="s">
        <v>34</v>
      </c>
      <c r="E3238" s="4">
        <v>43535.499675925923</v>
      </c>
      <c r="F3238" s="4">
        <v>43540.499675925923</v>
      </c>
      <c r="G3238" s="4">
        <v>43541.499675925923</v>
      </c>
      <c r="H3238" s="2">
        <v>49</v>
      </c>
      <c r="I3238" s="2">
        <v>112</v>
      </c>
      <c r="J3238" s="2" t="s">
        <v>60</v>
      </c>
      <c r="K3238" s="2" t="s">
        <v>77</v>
      </c>
      <c r="L3238" s="2" t="s">
        <v>35</v>
      </c>
      <c r="M3238" s="2" t="s">
        <v>59</v>
      </c>
      <c r="N3238" s="2">
        <v>-1</v>
      </c>
      <c r="O3238" s="2">
        <v>5</v>
      </c>
      <c r="P3238" s="2">
        <v>161</v>
      </c>
      <c r="Q3238" s="2" t="str">
        <f>VLOOKUP(A3238,'Additional Data'!$A$1:$D$9949,2,0)</f>
        <v>Website</v>
      </c>
      <c r="R3238" s="2" t="str">
        <f>VLOOKUP(A3238,'Additional Data'!$A$1:$D$9949,4,0)</f>
        <v>Credit Card</v>
      </c>
      <c r="S3238" s="5">
        <f>VLOOKUP(A3238,'Additional Data'!$A$1:$D$9949,3,0)</f>
        <v>2018</v>
      </c>
      <c r="T3238" s="2" t="str">
        <f>HLOOKUP(B3238,'Additional Data'!$F$1:$N$2,2,0)</f>
        <v>Laptop</v>
      </c>
    </row>
    <row r="3239" spans="1:20" ht="14.25" customHeight="1">
      <c r="A3239" s="2">
        <v>875687</v>
      </c>
      <c r="B3239" s="2" t="s">
        <v>36</v>
      </c>
      <c r="C3239" s="2" t="s">
        <v>32</v>
      </c>
      <c r="D3239" s="2" t="s">
        <v>34</v>
      </c>
      <c r="E3239" s="4">
        <v>43535.508287037039</v>
      </c>
      <c r="F3239" s="4">
        <v>43541.508287037039</v>
      </c>
      <c r="G3239" s="4">
        <v>43538.508287037039</v>
      </c>
      <c r="H3239" s="2">
        <v>32</v>
      </c>
      <c r="I3239" s="2">
        <v>129</v>
      </c>
      <c r="J3239" s="2" t="s">
        <v>73</v>
      </c>
      <c r="K3239" s="2" t="s">
        <v>74</v>
      </c>
      <c r="L3239" s="2" t="s">
        <v>35</v>
      </c>
      <c r="M3239" s="2" t="s">
        <v>59</v>
      </c>
      <c r="N3239" s="2">
        <v>3</v>
      </c>
      <c r="O3239" s="2">
        <v>6</v>
      </c>
      <c r="P3239" s="2">
        <v>161</v>
      </c>
      <c r="Q3239" s="2" t="str">
        <f>VLOOKUP(A3239,'Additional Data'!$A$1:$D$9949,2,0)</f>
        <v>App</v>
      </c>
      <c r="R3239" s="2" t="str">
        <f>VLOOKUP(A3239,'Additional Data'!$A$1:$D$9949,4,0)</f>
        <v>Credit Card</v>
      </c>
      <c r="S3239" s="5">
        <f>VLOOKUP(A3239,'Additional Data'!$A$1:$D$9949,3,0)</f>
        <v>1125.4414159999999</v>
      </c>
      <c r="T3239" s="2" t="str">
        <f>HLOOKUP(B3239,'Additional Data'!$F$1:$N$2,2,0)</f>
        <v>Laptop</v>
      </c>
    </row>
    <row r="3240" spans="1:20" ht="14.25" customHeight="1">
      <c r="A3240" s="2">
        <v>52979</v>
      </c>
      <c r="B3240" s="2" t="s">
        <v>36</v>
      </c>
      <c r="C3240" s="2" t="s">
        <v>32</v>
      </c>
      <c r="D3240" s="2" t="s">
        <v>34</v>
      </c>
      <c r="E3240" s="4">
        <v>43535.508726851855</v>
      </c>
      <c r="F3240" s="4">
        <v>43542.508726851855</v>
      </c>
      <c r="G3240" s="4">
        <v>43540.508726851855</v>
      </c>
      <c r="H3240" s="2">
        <v>34</v>
      </c>
      <c r="I3240" s="2">
        <v>114</v>
      </c>
      <c r="J3240" s="2" t="s">
        <v>63</v>
      </c>
      <c r="K3240" s="2" t="s">
        <v>81</v>
      </c>
      <c r="L3240" s="2" t="s">
        <v>35</v>
      </c>
      <c r="M3240" s="2" t="s">
        <v>59</v>
      </c>
      <c r="N3240" s="2">
        <v>2</v>
      </c>
      <c r="O3240" s="2">
        <v>7</v>
      </c>
      <c r="P3240" s="2">
        <v>148</v>
      </c>
      <c r="Q3240" s="2" t="str">
        <f>VLOOKUP(A3240,'Additional Data'!$A$1:$D$9949,2,0)</f>
        <v>App</v>
      </c>
      <c r="R3240" s="2" t="str">
        <f>VLOOKUP(A3240,'Additional Data'!$A$1:$D$9949,4,0)</f>
        <v>Credit Card</v>
      </c>
      <c r="S3240" s="5">
        <f>VLOOKUP(A3240,'Additional Data'!$A$1:$D$9949,3,0)</f>
        <v>2601</v>
      </c>
      <c r="T3240" s="2" t="str">
        <f>HLOOKUP(B3240,'Additional Data'!$F$1:$N$2,2,0)</f>
        <v>Laptop</v>
      </c>
    </row>
    <row r="3241" spans="1:20" ht="14.25" customHeight="1">
      <c r="A3241" s="2">
        <v>42973</v>
      </c>
      <c r="B3241" s="2" t="s">
        <v>30</v>
      </c>
      <c r="C3241" s="2" t="s">
        <v>32</v>
      </c>
      <c r="D3241" s="2" t="s">
        <v>34</v>
      </c>
      <c r="E3241" s="4">
        <v>43535.518391203703</v>
      </c>
      <c r="F3241" s="4">
        <v>43544.518391203703</v>
      </c>
      <c r="G3241" s="4">
        <v>43540.518391203703</v>
      </c>
      <c r="H3241" s="2">
        <v>47</v>
      </c>
      <c r="I3241" s="2">
        <v>128</v>
      </c>
      <c r="J3241" s="2" t="s">
        <v>41</v>
      </c>
      <c r="K3241" s="2" t="s">
        <v>58</v>
      </c>
      <c r="L3241" s="2" t="s">
        <v>35</v>
      </c>
      <c r="M3241" s="2" t="s">
        <v>59</v>
      </c>
      <c r="N3241" s="2">
        <v>4</v>
      </c>
      <c r="O3241" s="2">
        <v>9</v>
      </c>
      <c r="P3241" s="2">
        <v>175</v>
      </c>
      <c r="Q3241" s="2" t="str">
        <f>VLOOKUP(A3241,'Additional Data'!$A$1:$D$9949,2,0)</f>
        <v>App</v>
      </c>
      <c r="R3241" s="2" t="str">
        <f>VLOOKUP(A3241,'Additional Data'!$A$1:$D$9949,4,0)</f>
        <v>Cash On Delivery</v>
      </c>
      <c r="S3241" s="5">
        <f>VLOOKUP(A3241,'Additional Data'!$A$1:$D$9949,3,0)</f>
        <v>2010.839084</v>
      </c>
      <c r="T3241" s="2" t="str">
        <f>HLOOKUP(B3241,'Additional Data'!$F$1:$N$2,2,0)</f>
        <v>PC</v>
      </c>
    </row>
    <row r="3242" spans="1:20" ht="14.25" customHeight="1">
      <c r="A3242" s="2">
        <v>252678</v>
      </c>
      <c r="B3242" s="2" t="s">
        <v>39</v>
      </c>
      <c r="C3242" s="2" t="s">
        <v>41</v>
      </c>
      <c r="D3242" s="2" t="s">
        <v>34</v>
      </c>
      <c r="E3242" s="4">
        <v>43535.521828703706</v>
      </c>
      <c r="F3242" s="4">
        <v>43538.521828703706</v>
      </c>
      <c r="G3242" s="4">
        <v>43538.521828703706</v>
      </c>
      <c r="H3242" s="2">
        <v>46</v>
      </c>
      <c r="I3242" s="2">
        <v>107</v>
      </c>
      <c r="J3242" s="2" t="s">
        <v>63</v>
      </c>
      <c r="K3242" s="2" t="s">
        <v>64</v>
      </c>
      <c r="L3242" s="2" t="s">
        <v>35</v>
      </c>
      <c r="M3242" s="2" t="s">
        <v>59</v>
      </c>
      <c r="N3242" s="2">
        <v>0</v>
      </c>
      <c r="O3242" s="2">
        <v>3</v>
      </c>
      <c r="P3242" s="2">
        <v>153</v>
      </c>
      <c r="Q3242" s="2" t="str">
        <f>VLOOKUP(A3242,'Additional Data'!$A$1:$D$9949,2,0)</f>
        <v>Website</v>
      </c>
      <c r="R3242" s="2" t="str">
        <f>VLOOKUP(A3242,'Additional Data'!$A$1:$D$9949,4,0)</f>
        <v>Debit Card</v>
      </c>
      <c r="S3242" s="5">
        <f>VLOOKUP(A3242,'Additional Data'!$A$1:$D$9949,3,0)</f>
        <v>3089</v>
      </c>
      <c r="T3242" s="2" t="str">
        <f>HLOOKUP(B3242,'Additional Data'!$F$1:$N$2,2,0)</f>
        <v>Mobile</v>
      </c>
    </row>
    <row r="3243" spans="1:20" ht="14.25" customHeight="1">
      <c r="A3243" s="2">
        <v>760275</v>
      </c>
      <c r="B3243" s="2" t="s">
        <v>39</v>
      </c>
      <c r="C3243" s="2" t="s">
        <v>41</v>
      </c>
      <c r="D3243" s="2" t="s">
        <v>34</v>
      </c>
      <c r="E3243" s="4">
        <v>43535.523240740738</v>
      </c>
      <c r="F3243" s="4">
        <v>43536.523240740738</v>
      </c>
      <c r="G3243" s="4">
        <v>43539.523240740738</v>
      </c>
      <c r="H3243" s="2">
        <v>0</v>
      </c>
      <c r="I3243" s="2">
        <v>121</v>
      </c>
      <c r="J3243" s="2" t="s">
        <v>41</v>
      </c>
      <c r="K3243" s="2" t="s">
        <v>66</v>
      </c>
      <c r="L3243" s="2" t="s">
        <v>67</v>
      </c>
      <c r="M3243" s="2" t="s">
        <v>59</v>
      </c>
      <c r="N3243" s="2">
        <v>-3</v>
      </c>
      <c r="O3243" s="2">
        <v>1</v>
      </c>
      <c r="P3243" s="2">
        <v>121</v>
      </c>
      <c r="Q3243" s="2" t="str">
        <f>VLOOKUP(A3243,'Additional Data'!$A$1:$D$9949,2,0)</f>
        <v>Website</v>
      </c>
      <c r="R3243" s="2" t="str">
        <f>VLOOKUP(A3243,'Additional Data'!$A$1:$D$9949,4,0)</f>
        <v>Credit Card</v>
      </c>
      <c r="S3243" s="5">
        <f>VLOOKUP(A3243,'Additional Data'!$A$1:$D$9949,3,0)</f>
        <v>2595.0523269999999</v>
      </c>
      <c r="T3243" s="2" t="str">
        <f>HLOOKUP(B3243,'Additional Data'!$F$1:$N$2,2,0)</f>
        <v>Mobile</v>
      </c>
    </row>
    <row r="3244" spans="1:20" ht="14.25" customHeight="1">
      <c r="A3244" s="2">
        <v>817339</v>
      </c>
      <c r="B3244" s="2" t="s">
        <v>48</v>
      </c>
      <c r="C3244" s="2" t="s">
        <v>41</v>
      </c>
      <c r="D3244" s="2" t="s">
        <v>34</v>
      </c>
      <c r="E3244" s="4">
        <v>43535.529826388891</v>
      </c>
      <c r="F3244" s="4">
        <v>43538.529826388891</v>
      </c>
      <c r="G3244" s="4">
        <v>43542.529826388891</v>
      </c>
      <c r="H3244" s="2">
        <v>0</v>
      </c>
      <c r="I3244" s="2">
        <v>126</v>
      </c>
      <c r="J3244" s="2" t="s">
        <v>41</v>
      </c>
      <c r="K3244" s="2" t="s">
        <v>66</v>
      </c>
      <c r="L3244" s="2" t="s">
        <v>67</v>
      </c>
      <c r="M3244" s="2" t="s">
        <v>59</v>
      </c>
      <c r="N3244" s="2">
        <v>-4</v>
      </c>
      <c r="O3244" s="2">
        <v>3</v>
      </c>
      <c r="P3244" s="2">
        <v>126</v>
      </c>
      <c r="Q3244" s="2" t="str">
        <f>VLOOKUP(A3244,'Additional Data'!$A$1:$D$9949,2,0)</f>
        <v>App</v>
      </c>
      <c r="R3244" s="2" t="str">
        <f>VLOOKUP(A3244,'Additional Data'!$A$1:$D$9949,4,0)</f>
        <v>Credit Card</v>
      </c>
      <c r="S3244" s="5">
        <f>VLOOKUP(A3244,'Additional Data'!$A$1:$D$9949,3,0)</f>
        <v>841.09115399999996</v>
      </c>
      <c r="T3244" s="2" t="str">
        <f>HLOOKUP(B3244,'Additional Data'!$F$1:$N$2,2,0)</f>
        <v>Gaming Console</v>
      </c>
    </row>
    <row r="3245" spans="1:20" ht="14.25" customHeight="1">
      <c r="A3245" s="2">
        <v>718062</v>
      </c>
      <c r="B3245" s="2" t="s">
        <v>42</v>
      </c>
      <c r="C3245" s="2" t="s">
        <v>32</v>
      </c>
      <c r="D3245" s="2" t="s">
        <v>34</v>
      </c>
      <c r="E3245" s="4">
        <v>43535.536006944443</v>
      </c>
      <c r="F3245" s="4">
        <v>43543.536006944443</v>
      </c>
      <c r="G3245" s="4">
        <v>43538.536006944443</v>
      </c>
      <c r="H3245" s="2">
        <v>38</v>
      </c>
      <c r="I3245" s="2">
        <v>109</v>
      </c>
      <c r="J3245" s="2" t="s">
        <v>60</v>
      </c>
      <c r="K3245" s="2" t="s">
        <v>61</v>
      </c>
      <c r="L3245" s="2" t="s">
        <v>35</v>
      </c>
      <c r="M3245" s="2" t="s">
        <v>59</v>
      </c>
      <c r="N3245" s="2">
        <v>5</v>
      </c>
      <c r="O3245" s="2">
        <v>8</v>
      </c>
      <c r="P3245" s="2">
        <v>147</v>
      </c>
      <c r="Q3245" s="2" t="str">
        <f>VLOOKUP(A3245,'Additional Data'!$A$1:$D$9949,2,0)</f>
        <v>Website</v>
      </c>
      <c r="R3245" s="2" t="str">
        <f>VLOOKUP(A3245,'Additional Data'!$A$1:$D$9949,4,0)</f>
        <v>Debit Card</v>
      </c>
      <c r="S3245" s="5">
        <f>VLOOKUP(A3245,'Additional Data'!$A$1:$D$9949,3,0)</f>
        <v>2498</v>
      </c>
      <c r="T3245" s="2" t="str">
        <f>HLOOKUP(B3245,'Additional Data'!$F$1:$N$2,2,0)</f>
        <v>TV</v>
      </c>
    </row>
    <row r="3246" spans="1:20" ht="14.25" customHeight="1">
      <c r="A3246" s="2">
        <v>410321</v>
      </c>
      <c r="B3246" s="2" t="s">
        <v>39</v>
      </c>
      <c r="C3246" s="2" t="s">
        <v>41</v>
      </c>
      <c r="D3246" s="2" t="s">
        <v>34</v>
      </c>
      <c r="E3246" s="4">
        <v>43535.543611111112</v>
      </c>
      <c r="F3246" s="4">
        <v>43536.543611111112</v>
      </c>
      <c r="G3246" s="4">
        <v>43540.543611111112</v>
      </c>
      <c r="H3246" s="2">
        <v>0</v>
      </c>
      <c r="I3246" s="2">
        <v>101</v>
      </c>
      <c r="J3246" s="2" t="s">
        <v>41</v>
      </c>
      <c r="K3246" s="2" t="s">
        <v>66</v>
      </c>
      <c r="L3246" s="2" t="s">
        <v>67</v>
      </c>
      <c r="M3246" s="2" t="s">
        <v>71</v>
      </c>
      <c r="N3246" s="2">
        <v>-4</v>
      </c>
      <c r="O3246" s="2">
        <v>1</v>
      </c>
      <c r="P3246" s="2">
        <v>101</v>
      </c>
      <c r="Q3246" s="2" t="str">
        <f>VLOOKUP(A3246,'Additional Data'!$A$1:$D$9949,2,0)</f>
        <v>App</v>
      </c>
      <c r="R3246" s="2" t="str">
        <f>VLOOKUP(A3246,'Additional Data'!$A$1:$D$9949,4,0)</f>
        <v>Credit Card</v>
      </c>
      <c r="S3246" s="5">
        <f>VLOOKUP(A3246,'Additional Data'!$A$1:$D$9949,3,0)</f>
        <v>2229.213855</v>
      </c>
      <c r="T3246" s="2" t="str">
        <f>HLOOKUP(B3246,'Additional Data'!$F$1:$N$2,2,0)</f>
        <v>Mobile</v>
      </c>
    </row>
    <row r="3247" spans="1:20" ht="14.25" customHeight="1">
      <c r="A3247" s="2">
        <v>885054</v>
      </c>
      <c r="B3247" s="2" t="s">
        <v>39</v>
      </c>
      <c r="C3247" s="2" t="s">
        <v>41</v>
      </c>
      <c r="D3247" s="2" t="s">
        <v>34</v>
      </c>
      <c r="E3247" s="4">
        <v>43535.543958333335</v>
      </c>
      <c r="F3247" s="4">
        <v>43541.543958333335</v>
      </c>
      <c r="G3247" s="4">
        <v>43538.543958333335</v>
      </c>
      <c r="H3247" s="2">
        <v>29</v>
      </c>
      <c r="I3247" s="2">
        <v>120</v>
      </c>
      <c r="J3247" s="2" t="s">
        <v>32</v>
      </c>
      <c r="K3247" s="2" t="s">
        <v>70</v>
      </c>
      <c r="L3247" s="2" t="s">
        <v>35</v>
      </c>
      <c r="M3247" s="2" t="s">
        <v>59</v>
      </c>
      <c r="N3247" s="2">
        <v>3</v>
      </c>
      <c r="O3247" s="2">
        <v>6</v>
      </c>
      <c r="P3247" s="2">
        <v>149</v>
      </c>
      <c r="Q3247" s="2" t="str">
        <f>VLOOKUP(A3247,'Additional Data'!$A$1:$D$9949,2,0)</f>
        <v>Website</v>
      </c>
      <c r="R3247" s="2" t="str">
        <f>VLOOKUP(A3247,'Additional Data'!$A$1:$D$9949,4,0)</f>
        <v>Debit Card</v>
      </c>
      <c r="S3247" s="5">
        <f>VLOOKUP(A3247,'Additional Data'!$A$1:$D$9949,3,0)</f>
        <v>1032.6517080000001</v>
      </c>
      <c r="T3247" s="2" t="str">
        <f>HLOOKUP(B3247,'Additional Data'!$F$1:$N$2,2,0)</f>
        <v>Mobile</v>
      </c>
    </row>
    <row r="3248" spans="1:20" ht="14.25" customHeight="1">
      <c r="A3248" s="2">
        <v>636124</v>
      </c>
      <c r="B3248" s="2" t="s">
        <v>36</v>
      </c>
      <c r="C3248" s="2" t="s">
        <v>32</v>
      </c>
      <c r="D3248" s="2" t="s">
        <v>34</v>
      </c>
      <c r="E3248" s="4">
        <v>43535.547002314815</v>
      </c>
      <c r="F3248" s="4">
        <v>43541.547002314815</v>
      </c>
      <c r="G3248" s="4">
        <v>43540.547002314815</v>
      </c>
      <c r="H3248" s="2">
        <v>39</v>
      </c>
      <c r="I3248" s="2">
        <v>110</v>
      </c>
      <c r="J3248" s="2" t="s">
        <v>60</v>
      </c>
      <c r="K3248" s="2" t="s">
        <v>61</v>
      </c>
      <c r="L3248" s="2" t="s">
        <v>35</v>
      </c>
      <c r="M3248" s="2" t="s">
        <v>71</v>
      </c>
      <c r="N3248" s="2">
        <v>1</v>
      </c>
      <c r="O3248" s="2">
        <v>6</v>
      </c>
      <c r="P3248" s="2">
        <v>149</v>
      </c>
      <c r="Q3248" s="2" t="str">
        <f>VLOOKUP(A3248,'Additional Data'!$A$1:$D$9949,2,0)</f>
        <v>App</v>
      </c>
      <c r="R3248" s="2" t="str">
        <f>VLOOKUP(A3248,'Additional Data'!$A$1:$D$9949,4,0)</f>
        <v>Debit Card</v>
      </c>
      <c r="S3248" s="5">
        <f>VLOOKUP(A3248,'Additional Data'!$A$1:$D$9949,3,0)</f>
        <v>3482.976549</v>
      </c>
      <c r="T3248" s="2" t="str">
        <f>HLOOKUP(B3248,'Additional Data'!$F$1:$N$2,2,0)</f>
        <v>Laptop</v>
      </c>
    </row>
    <row r="3249" spans="1:20" ht="14.25" customHeight="1">
      <c r="A3249" s="2">
        <v>261023</v>
      </c>
      <c r="B3249" s="2" t="s">
        <v>46</v>
      </c>
      <c r="C3249" s="2" t="s">
        <v>41</v>
      </c>
      <c r="D3249" s="2" t="s">
        <v>34</v>
      </c>
      <c r="E3249" s="4">
        <v>43535.547210648147</v>
      </c>
      <c r="F3249" s="4">
        <v>43537.547210648147</v>
      </c>
      <c r="G3249" s="4">
        <v>43540.547210648147</v>
      </c>
      <c r="H3249" s="2">
        <v>0</v>
      </c>
      <c r="I3249" s="2">
        <v>102</v>
      </c>
      <c r="J3249" s="2" t="s">
        <v>41</v>
      </c>
      <c r="K3249" s="2" t="s">
        <v>66</v>
      </c>
      <c r="L3249" s="2" t="s">
        <v>67</v>
      </c>
      <c r="M3249" s="2" t="s">
        <v>71</v>
      </c>
      <c r="N3249" s="2">
        <v>-3</v>
      </c>
      <c r="O3249" s="2">
        <v>2</v>
      </c>
      <c r="P3249" s="2">
        <v>102</v>
      </c>
      <c r="Q3249" s="2" t="str">
        <f>VLOOKUP(A3249,'Additional Data'!$A$1:$D$9949,2,0)</f>
        <v>App</v>
      </c>
      <c r="R3249" s="2" t="str">
        <f>VLOOKUP(A3249,'Additional Data'!$A$1:$D$9949,4,0)</f>
        <v>Cash On Delivery</v>
      </c>
      <c r="S3249" s="5">
        <f>VLOOKUP(A3249,'Additional Data'!$A$1:$D$9949,3,0)</f>
        <v>2589</v>
      </c>
      <c r="T3249" s="2" t="str">
        <f>HLOOKUP(B3249,'Additional Data'!$F$1:$N$2,2,0)</f>
        <v>TV</v>
      </c>
    </row>
    <row r="3250" spans="1:20" ht="14.25" customHeight="1">
      <c r="A3250" s="2">
        <v>760821</v>
      </c>
      <c r="B3250" s="2" t="s">
        <v>30</v>
      </c>
      <c r="C3250" s="2" t="s">
        <v>41</v>
      </c>
      <c r="D3250" s="2" t="s">
        <v>34</v>
      </c>
      <c r="E3250" s="4">
        <v>43535.548298611109</v>
      </c>
      <c r="F3250" s="4">
        <v>43540.548298611109</v>
      </c>
      <c r="G3250" s="4">
        <v>43539.548298611109</v>
      </c>
      <c r="H3250" s="2">
        <v>0</v>
      </c>
      <c r="I3250" s="2">
        <v>102</v>
      </c>
      <c r="J3250" s="2" t="s">
        <v>41</v>
      </c>
      <c r="K3250" s="2" t="s">
        <v>66</v>
      </c>
      <c r="L3250" s="2" t="s">
        <v>67</v>
      </c>
      <c r="M3250" s="2" t="s">
        <v>71</v>
      </c>
      <c r="N3250" s="2">
        <v>1</v>
      </c>
      <c r="O3250" s="2">
        <v>5</v>
      </c>
      <c r="P3250" s="2">
        <v>102</v>
      </c>
      <c r="Q3250" s="2" t="str">
        <f>VLOOKUP(A3250,'Additional Data'!$A$1:$D$9949,2,0)</f>
        <v>Website</v>
      </c>
      <c r="R3250" s="2" t="str">
        <f>VLOOKUP(A3250,'Additional Data'!$A$1:$D$9949,4,0)</f>
        <v>Credit Card</v>
      </c>
      <c r="S3250" s="5">
        <f>VLOOKUP(A3250,'Additional Data'!$A$1:$D$9949,3,0)</f>
        <v>2935.513461</v>
      </c>
      <c r="T3250" s="2" t="str">
        <f>HLOOKUP(B3250,'Additional Data'!$F$1:$N$2,2,0)</f>
        <v>PC</v>
      </c>
    </row>
    <row r="3251" spans="1:20" ht="14.25" customHeight="1">
      <c r="A3251" s="2">
        <v>705043</v>
      </c>
      <c r="B3251" s="2" t="s">
        <v>30</v>
      </c>
      <c r="C3251" s="2" t="s">
        <v>41</v>
      </c>
      <c r="D3251" s="2" t="s">
        <v>34</v>
      </c>
      <c r="E3251" s="4">
        <v>43535.548692129632</v>
      </c>
      <c r="F3251" s="4">
        <v>43540.548692129632</v>
      </c>
      <c r="G3251" s="4">
        <v>43542.548692129632</v>
      </c>
      <c r="H3251" s="2">
        <v>0</v>
      </c>
      <c r="I3251" s="2">
        <v>102</v>
      </c>
      <c r="J3251" s="2" t="s">
        <v>41</v>
      </c>
      <c r="K3251" s="2" t="s">
        <v>66</v>
      </c>
      <c r="L3251" s="2" t="s">
        <v>67</v>
      </c>
      <c r="M3251" s="2" t="s">
        <v>71</v>
      </c>
      <c r="N3251" s="2">
        <v>-2</v>
      </c>
      <c r="O3251" s="2">
        <v>5</v>
      </c>
      <c r="P3251" s="2">
        <v>102</v>
      </c>
      <c r="Q3251" s="2" t="str">
        <f>VLOOKUP(A3251,'Additional Data'!$A$1:$D$9949,2,0)</f>
        <v>App</v>
      </c>
      <c r="R3251" s="2" t="str">
        <f>VLOOKUP(A3251,'Additional Data'!$A$1:$D$9949,4,0)</f>
        <v>Credit Card</v>
      </c>
      <c r="S3251" s="5">
        <f>VLOOKUP(A3251,'Additional Data'!$A$1:$D$9949,3,0)</f>
        <v>2436.9775679999998</v>
      </c>
      <c r="T3251" s="2" t="str">
        <f>HLOOKUP(B3251,'Additional Data'!$F$1:$N$2,2,0)</f>
        <v>PC</v>
      </c>
    </row>
    <row r="3252" spans="1:20" ht="14.25" customHeight="1">
      <c r="A3252" s="2">
        <v>942368</v>
      </c>
      <c r="B3252" s="2" t="s">
        <v>42</v>
      </c>
      <c r="C3252" s="2" t="s">
        <v>41</v>
      </c>
      <c r="D3252" s="2" t="s">
        <v>34</v>
      </c>
      <c r="E3252" s="4">
        <v>43535.55641203704</v>
      </c>
      <c r="F3252" s="4">
        <v>43537.55641203704</v>
      </c>
      <c r="G3252" s="4">
        <v>43540.55641203704</v>
      </c>
      <c r="H3252" s="2">
        <v>85</v>
      </c>
      <c r="I3252" s="2">
        <v>109</v>
      </c>
      <c r="J3252" s="2" t="s">
        <v>32</v>
      </c>
      <c r="K3252" s="2" t="s">
        <v>70</v>
      </c>
      <c r="L3252" s="2" t="s">
        <v>35</v>
      </c>
      <c r="M3252" s="2" t="s">
        <v>71</v>
      </c>
      <c r="N3252" s="2">
        <v>-3</v>
      </c>
      <c r="O3252" s="2">
        <v>2</v>
      </c>
      <c r="P3252" s="2">
        <v>194</v>
      </c>
      <c r="Q3252" s="2" t="str">
        <f>VLOOKUP(A3252,'Additional Data'!$A$1:$D$9949,2,0)</f>
        <v>App</v>
      </c>
      <c r="R3252" s="2" t="str">
        <f>VLOOKUP(A3252,'Additional Data'!$A$1:$D$9949,4,0)</f>
        <v>Debit Card</v>
      </c>
      <c r="S3252" s="5">
        <f>VLOOKUP(A3252,'Additional Data'!$A$1:$D$9949,3,0)</f>
        <v>2108.4312679999998</v>
      </c>
      <c r="T3252" s="2" t="str">
        <f>HLOOKUP(B3252,'Additional Data'!$F$1:$N$2,2,0)</f>
        <v>TV</v>
      </c>
    </row>
    <row r="3253" spans="1:20" ht="14.25" customHeight="1">
      <c r="A3253" s="2">
        <v>534664</v>
      </c>
      <c r="B3253" s="2" t="s">
        <v>39</v>
      </c>
      <c r="C3253" s="2" t="s">
        <v>41</v>
      </c>
      <c r="D3253" s="2" t="s">
        <v>34</v>
      </c>
      <c r="E3253" s="4">
        <v>43535.557013888887</v>
      </c>
      <c r="F3253" s="4">
        <v>43541.557013888887</v>
      </c>
      <c r="G3253" s="4">
        <v>43540.557013888887</v>
      </c>
      <c r="H3253" s="2">
        <v>49</v>
      </c>
      <c r="I3253" s="2">
        <v>113</v>
      </c>
      <c r="J3253" s="2" t="s">
        <v>60</v>
      </c>
      <c r="K3253" s="2" t="s">
        <v>77</v>
      </c>
      <c r="L3253" s="2" t="s">
        <v>35</v>
      </c>
      <c r="M3253" s="2" t="s">
        <v>71</v>
      </c>
      <c r="N3253" s="2">
        <v>1</v>
      </c>
      <c r="O3253" s="2">
        <v>6</v>
      </c>
      <c r="P3253" s="2">
        <v>162</v>
      </c>
      <c r="Q3253" s="2" t="str">
        <f>VLOOKUP(A3253,'Additional Data'!$A$1:$D$9949,2,0)</f>
        <v>App</v>
      </c>
      <c r="R3253" s="2" t="str">
        <f>VLOOKUP(A3253,'Additional Data'!$A$1:$D$9949,4,0)</f>
        <v>Debit Card</v>
      </c>
      <c r="S3253" s="5">
        <f>VLOOKUP(A3253,'Additional Data'!$A$1:$D$9949,3,0)</f>
        <v>1240.3613</v>
      </c>
      <c r="T3253" s="2" t="str">
        <f>HLOOKUP(B3253,'Additional Data'!$F$1:$N$2,2,0)</f>
        <v>Mobile</v>
      </c>
    </row>
    <row r="3254" spans="1:20" ht="14.25" customHeight="1">
      <c r="A3254" s="2">
        <v>357132</v>
      </c>
      <c r="B3254" s="2" t="s">
        <v>42</v>
      </c>
      <c r="C3254" s="2" t="s">
        <v>32</v>
      </c>
      <c r="D3254" s="2" t="s">
        <v>34</v>
      </c>
      <c r="E3254" s="4">
        <v>43535.559953703705</v>
      </c>
      <c r="F3254" s="4">
        <v>43539.559953703705</v>
      </c>
      <c r="G3254" s="4">
        <v>43542.559953703705</v>
      </c>
      <c r="H3254" s="2">
        <v>26</v>
      </c>
      <c r="I3254" s="2">
        <v>107</v>
      </c>
      <c r="J3254" s="2" t="s">
        <v>60</v>
      </c>
      <c r="K3254" s="2" t="s">
        <v>61</v>
      </c>
      <c r="L3254" s="2" t="s">
        <v>35</v>
      </c>
      <c r="M3254" s="2" t="s">
        <v>71</v>
      </c>
      <c r="N3254" s="2">
        <v>-3</v>
      </c>
      <c r="O3254" s="2">
        <v>4</v>
      </c>
      <c r="P3254" s="2">
        <v>133</v>
      </c>
      <c r="Q3254" s="2" t="str">
        <f>VLOOKUP(A3254,'Additional Data'!$A$1:$D$9949,2,0)</f>
        <v>Website</v>
      </c>
      <c r="R3254" s="2" t="str">
        <f>VLOOKUP(A3254,'Additional Data'!$A$1:$D$9949,4,0)</f>
        <v>Debit Card</v>
      </c>
      <c r="S3254" s="5">
        <f>VLOOKUP(A3254,'Additional Data'!$A$1:$D$9949,3,0)</f>
        <v>372.33581930000003</v>
      </c>
      <c r="T3254" s="2" t="str">
        <f>HLOOKUP(B3254,'Additional Data'!$F$1:$N$2,2,0)</f>
        <v>TV</v>
      </c>
    </row>
    <row r="3255" spans="1:20" ht="14.25" customHeight="1">
      <c r="A3255" s="2">
        <v>488519</v>
      </c>
      <c r="B3255" s="2" t="s">
        <v>36</v>
      </c>
      <c r="C3255" s="2" t="s">
        <v>32</v>
      </c>
      <c r="D3255" s="2" t="s">
        <v>34</v>
      </c>
      <c r="E3255" s="4">
        <v>43535.562881944446</v>
      </c>
      <c r="F3255" s="4">
        <v>43537.562881944446</v>
      </c>
      <c r="G3255" s="4">
        <v>43538.562881944446</v>
      </c>
      <c r="H3255" s="2">
        <v>42</v>
      </c>
      <c r="I3255" s="2">
        <v>114</v>
      </c>
      <c r="J3255" s="2" t="s">
        <v>63</v>
      </c>
      <c r="K3255" s="2" t="s">
        <v>81</v>
      </c>
      <c r="L3255" s="2" t="s">
        <v>35</v>
      </c>
      <c r="M3255" s="2" t="s">
        <v>59</v>
      </c>
      <c r="N3255" s="2">
        <v>-1</v>
      </c>
      <c r="O3255" s="2">
        <v>2</v>
      </c>
      <c r="P3255" s="2">
        <v>156</v>
      </c>
      <c r="Q3255" s="2" t="str">
        <f>VLOOKUP(A3255,'Additional Data'!$A$1:$D$9949,2,0)</f>
        <v>App</v>
      </c>
      <c r="R3255" s="2" t="str">
        <f>VLOOKUP(A3255,'Additional Data'!$A$1:$D$9949,4,0)</f>
        <v>Credit Card</v>
      </c>
      <c r="S3255" s="5">
        <f>VLOOKUP(A3255,'Additional Data'!$A$1:$D$9949,3,0)</f>
        <v>1999</v>
      </c>
      <c r="T3255" s="2" t="str">
        <f>HLOOKUP(B3255,'Additional Data'!$F$1:$N$2,2,0)</f>
        <v>Laptop</v>
      </c>
    </row>
    <row r="3256" spans="1:20" ht="14.25" customHeight="1">
      <c r="A3256" s="2">
        <v>375091</v>
      </c>
      <c r="B3256" s="2" t="s">
        <v>48</v>
      </c>
      <c r="C3256" s="2" t="s">
        <v>41</v>
      </c>
      <c r="D3256" s="2" t="s">
        <v>34</v>
      </c>
      <c r="E3256" s="4">
        <v>43535.569363425922</v>
      </c>
      <c r="F3256" s="4">
        <v>43538.569363425922</v>
      </c>
      <c r="G3256" s="4">
        <v>43540.569363425922</v>
      </c>
      <c r="H3256" s="2">
        <v>30</v>
      </c>
      <c r="I3256" s="2">
        <v>110</v>
      </c>
      <c r="J3256" s="2" t="s">
        <v>60</v>
      </c>
      <c r="K3256" s="2" t="s">
        <v>77</v>
      </c>
      <c r="L3256" s="2" t="s">
        <v>35</v>
      </c>
      <c r="M3256" s="2" t="s">
        <v>59</v>
      </c>
      <c r="N3256" s="2">
        <v>-2</v>
      </c>
      <c r="O3256" s="2">
        <v>3</v>
      </c>
      <c r="P3256" s="2">
        <v>140</v>
      </c>
      <c r="Q3256" s="2" t="str">
        <f>VLOOKUP(A3256,'Additional Data'!$A$1:$D$9949,2,0)</f>
        <v>App</v>
      </c>
      <c r="R3256" s="2" t="str">
        <f>VLOOKUP(A3256,'Additional Data'!$A$1:$D$9949,4,0)</f>
        <v>Credit Card</v>
      </c>
      <c r="S3256" s="5">
        <f>VLOOKUP(A3256,'Additional Data'!$A$1:$D$9949,3,0)</f>
        <v>2506.57188</v>
      </c>
      <c r="T3256" s="2" t="str">
        <f>HLOOKUP(B3256,'Additional Data'!$F$1:$N$2,2,0)</f>
        <v>Gaming Console</v>
      </c>
    </row>
    <row r="3257" spans="1:20" ht="14.25" customHeight="1">
      <c r="A3257" s="2">
        <v>592057</v>
      </c>
      <c r="B3257" s="2" t="s">
        <v>47</v>
      </c>
      <c r="C3257" s="2" t="s">
        <v>41</v>
      </c>
      <c r="D3257" s="2" t="s">
        <v>34</v>
      </c>
      <c r="E3257" s="4">
        <v>43535.56962962963</v>
      </c>
      <c r="F3257" s="4">
        <v>43538.56962962963</v>
      </c>
      <c r="G3257" s="4">
        <v>43538.56962962963</v>
      </c>
      <c r="H3257" s="2">
        <v>0</v>
      </c>
      <c r="I3257" s="2">
        <v>126</v>
      </c>
      <c r="J3257" s="2" t="s">
        <v>41</v>
      </c>
      <c r="K3257" s="2" t="s">
        <v>66</v>
      </c>
      <c r="L3257" s="2" t="s">
        <v>67</v>
      </c>
      <c r="M3257" s="2" t="s">
        <v>59</v>
      </c>
      <c r="N3257" s="2">
        <v>0</v>
      </c>
      <c r="O3257" s="2">
        <v>3</v>
      </c>
      <c r="P3257" s="2">
        <v>126</v>
      </c>
      <c r="Q3257" s="2" t="str">
        <f>VLOOKUP(A3257,'Additional Data'!$A$1:$D$9949,2,0)</f>
        <v>App</v>
      </c>
      <c r="R3257" s="2" t="str">
        <f>VLOOKUP(A3257,'Additional Data'!$A$1:$D$9949,4,0)</f>
        <v>Credit Card</v>
      </c>
      <c r="S3257" s="5">
        <f>VLOOKUP(A3257,'Additional Data'!$A$1:$D$9949,3,0)</f>
        <v>677.52802659999998</v>
      </c>
      <c r="T3257" s="2" t="str">
        <f>HLOOKUP(B3257,'Additional Data'!$F$1:$N$2,2,0)</f>
        <v>Tablet</v>
      </c>
    </row>
    <row r="3258" spans="1:20" ht="14.25" customHeight="1">
      <c r="A3258" s="2">
        <v>152986</v>
      </c>
      <c r="B3258" s="2" t="s">
        <v>30</v>
      </c>
      <c r="C3258" s="2" t="s">
        <v>32</v>
      </c>
      <c r="D3258" s="2" t="s">
        <v>34</v>
      </c>
      <c r="E3258" s="4">
        <v>43535.575752314813</v>
      </c>
      <c r="F3258" s="4">
        <v>43535.575752314813</v>
      </c>
      <c r="G3258" s="4">
        <v>43538.575752314813</v>
      </c>
      <c r="H3258" s="2">
        <v>0</v>
      </c>
      <c r="I3258" s="2">
        <v>124</v>
      </c>
      <c r="J3258" s="2" t="s">
        <v>32</v>
      </c>
      <c r="K3258" s="2" t="s">
        <v>82</v>
      </c>
      <c r="L3258" s="2" t="s">
        <v>67</v>
      </c>
      <c r="M3258" s="2" t="s">
        <v>59</v>
      </c>
      <c r="N3258" s="2">
        <v>-3</v>
      </c>
      <c r="O3258" s="2">
        <v>0</v>
      </c>
      <c r="P3258" s="2">
        <v>124</v>
      </c>
      <c r="Q3258" s="2" t="str">
        <f>VLOOKUP(A3258,'Additional Data'!$A$1:$D$9949,2,0)</f>
        <v>App</v>
      </c>
      <c r="R3258" s="2" t="str">
        <f>VLOOKUP(A3258,'Additional Data'!$A$1:$D$9949,4,0)</f>
        <v>Debit Card</v>
      </c>
      <c r="S3258" s="5">
        <f>VLOOKUP(A3258,'Additional Data'!$A$1:$D$9949,3,0)</f>
        <v>2917.70183</v>
      </c>
      <c r="T3258" s="2" t="str">
        <f>HLOOKUP(B3258,'Additional Data'!$F$1:$N$2,2,0)</f>
        <v>PC</v>
      </c>
    </row>
    <row r="3259" spans="1:20" ht="14.25" customHeight="1">
      <c r="A3259" s="2">
        <v>989105</v>
      </c>
      <c r="B3259" s="2" t="s">
        <v>39</v>
      </c>
      <c r="C3259" s="2" t="s">
        <v>32</v>
      </c>
      <c r="D3259" s="2" t="s">
        <v>34</v>
      </c>
      <c r="E3259" s="4">
        <v>43535.577847222223</v>
      </c>
      <c r="F3259" s="4">
        <v>43544.577847222223</v>
      </c>
      <c r="G3259" s="4">
        <v>43539.577847222223</v>
      </c>
      <c r="H3259" s="2">
        <v>35</v>
      </c>
      <c r="I3259" s="2">
        <v>126</v>
      </c>
      <c r="J3259" s="2" t="s">
        <v>41</v>
      </c>
      <c r="K3259" s="2" t="s">
        <v>58</v>
      </c>
      <c r="L3259" s="2" t="s">
        <v>35</v>
      </c>
      <c r="M3259" s="2" t="s">
        <v>59</v>
      </c>
      <c r="N3259" s="2">
        <v>5</v>
      </c>
      <c r="O3259" s="2">
        <v>9</v>
      </c>
      <c r="P3259" s="2">
        <v>161</v>
      </c>
      <c r="Q3259" s="2" t="str">
        <f>VLOOKUP(A3259,'Additional Data'!$A$1:$D$9949,2,0)</f>
        <v>App</v>
      </c>
      <c r="R3259" s="2" t="str">
        <f>VLOOKUP(A3259,'Additional Data'!$A$1:$D$9949,4,0)</f>
        <v>Credit Card</v>
      </c>
      <c r="S3259" s="5">
        <f>VLOOKUP(A3259,'Additional Data'!$A$1:$D$9949,3,0)</f>
        <v>2062.1433099999999</v>
      </c>
      <c r="T3259" s="2" t="str">
        <f>HLOOKUP(B3259,'Additional Data'!$F$1:$N$2,2,0)</f>
        <v>Mobile</v>
      </c>
    </row>
    <row r="3260" spans="1:20" ht="14.25" customHeight="1">
      <c r="A3260" s="2">
        <v>418332</v>
      </c>
      <c r="B3260" s="2" t="s">
        <v>42</v>
      </c>
      <c r="C3260" s="2" t="s">
        <v>32</v>
      </c>
      <c r="D3260" s="2" t="s">
        <v>34</v>
      </c>
      <c r="E3260" s="4">
        <v>43535.578275462962</v>
      </c>
      <c r="F3260" s="4">
        <v>43538.578275462962</v>
      </c>
      <c r="G3260" s="4">
        <v>43541.578275462962</v>
      </c>
      <c r="H3260" s="2">
        <v>36</v>
      </c>
      <c r="I3260" s="2">
        <v>107</v>
      </c>
      <c r="J3260" s="2" t="s">
        <v>60</v>
      </c>
      <c r="K3260" s="2" t="s">
        <v>61</v>
      </c>
      <c r="L3260" s="2" t="s">
        <v>35</v>
      </c>
      <c r="M3260" s="2" t="s">
        <v>71</v>
      </c>
      <c r="N3260" s="2">
        <v>-3</v>
      </c>
      <c r="O3260" s="2">
        <v>3</v>
      </c>
      <c r="P3260" s="2">
        <v>143</v>
      </c>
      <c r="Q3260" s="2" t="str">
        <f>VLOOKUP(A3260,'Additional Data'!$A$1:$D$9949,2,0)</f>
        <v>Website</v>
      </c>
      <c r="R3260" s="2" t="str">
        <f>VLOOKUP(A3260,'Additional Data'!$A$1:$D$9949,4,0)</f>
        <v>Debit Card</v>
      </c>
      <c r="S3260" s="5">
        <f>VLOOKUP(A3260,'Additional Data'!$A$1:$D$9949,3,0)</f>
        <v>2600.8214229999999</v>
      </c>
      <c r="T3260" s="2" t="str">
        <f>HLOOKUP(B3260,'Additional Data'!$F$1:$N$2,2,0)</f>
        <v>TV</v>
      </c>
    </row>
    <row r="3261" spans="1:20" ht="14.25" customHeight="1">
      <c r="A3261" s="2">
        <v>738437</v>
      </c>
      <c r="B3261" s="2" t="s">
        <v>36</v>
      </c>
      <c r="C3261" s="2" t="s">
        <v>41</v>
      </c>
      <c r="D3261" s="2" t="s">
        <v>34</v>
      </c>
      <c r="E3261" s="4">
        <v>43535.587719907409</v>
      </c>
      <c r="F3261" s="4">
        <v>43537.587719907409</v>
      </c>
      <c r="G3261" s="4">
        <v>43540.587719907409</v>
      </c>
      <c r="H3261" s="2">
        <v>33</v>
      </c>
      <c r="I3261" s="2">
        <v>106</v>
      </c>
      <c r="J3261" s="2" t="s">
        <v>63</v>
      </c>
      <c r="K3261" s="2" t="s">
        <v>64</v>
      </c>
      <c r="L3261" s="2" t="s">
        <v>35</v>
      </c>
      <c r="M3261" s="2" t="s">
        <v>59</v>
      </c>
      <c r="N3261" s="2">
        <v>-3</v>
      </c>
      <c r="O3261" s="2">
        <v>2</v>
      </c>
      <c r="P3261" s="2">
        <v>139</v>
      </c>
      <c r="Q3261" s="2" t="str">
        <f>VLOOKUP(A3261,'Additional Data'!$A$1:$D$9949,2,0)</f>
        <v>App</v>
      </c>
      <c r="R3261" s="2" t="str">
        <f>VLOOKUP(A3261,'Additional Data'!$A$1:$D$9949,4,0)</f>
        <v>Cash On Delivery</v>
      </c>
      <c r="S3261" s="5">
        <f>VLOOKUP(A3261,'Additional Data'!$A$1:$D$9949,3,0)</f>
        <v>1048.9472619999999</v>
      </c>
      <c r="T3261" s="2" t="str">
        <f>HLOOKUP(B3261,'Additional Data'!$F$1:$N$2,2,0)</f>
        <v>Laptop</v>
      </c>
    </row>
    <row r="3262" spans="1:20" ht="14.25" customHeight="1">
      <c r="A3262" s="2">
        <v>166951</v>
      </c>
      <c r="B3262" s="2" t="s">
        <v>36</v>
      </c>
      <c r="C3262" s="2" t="s">
        <v>41</v>
      </c>
      <c r="D3262" s="2" t="s">
        <v>34</v>
      </c>
      <c r="E3262" s="4">
        <v>43535.588136574072</v>
      </c>
      <c r="F3262" s="4">
        <v>43543.588136574072</v>
      </c>
      <c r="G3262" s="4">
        <v>43541.588136574072</v>
      </c>
      <c r="H3262" s="2">
        <v>47</v>
      </c>
      <c r="I3262" s="2">
        <v>112</v>
      </c>
      <c r="J3262" s="2" t="s">
        <v>60</v>
      </c>
      <c r="K3262" s="2" t="s">
        <v>77</v>
      </c>
      <c r="L3262" s="2" t="s">
        <v>35</v>
      </c>
      <c r="M3262" s="2" t="s">
        <v>59</v>
      </c>
      <c r="N3262" s="2">
        <v>2</v>
      </c>
      <c r="O3262" s="2">
        <v>8</v>
      </c>
      <c r="P3262" s="2">
        <v>159</v>
      </c>
      <c r="Q3262" s="2" t="str">
        <f>VLOOKUP(A3262,'Additional Data'!$A$1:$D$9949,2,0)</f>
        <v>App</v>
      </c>
      <c r="R3262" s="2" t="str">
        <f>VLOOKUP(A3262,'Additional Data'!$A$1:$D$9949,4,0)</f>
        <v>Credit Card</v>
      </c>
      <c r="S3262" s="5">
        <f>VLOOKUP(A3262,'Additional Data'!$A$1:$D$9949,3,0)</f>
        <v>3532</v>
      </c>
      <c r="T3262" s="2" t="str">
        <f>HLOOKUP(B3262,'Additional Data'!$F$1:$N$2,2,0)</f>
        <v>Laptop</v>
      </c>
    </row>
    <row r="3263" spans="1:20" ht="14.25" customHeight="1">
      <c r="A3263" s="2">
        <v>411829</v>
      </c>
      <c r="B3263" s="2" t="s">
        <v>39</v>
      </c>
      <c r="C3263" s="2" t="s">
        <v>32</v>
      </c>
      <c r="D3263" s="2" t="s">
        <v>34</v>
      </c>
      <c r="E3263" s="4">
        <v>43535.588784722226</v>
      </c>
      <c r="F3263" s="4">
        <v>43536.588784722226</v>
      </c>
      <c r="G3263" s="4">
        <v>43540.588784722226</v>
      </c>
      <c r="H3263" s="2">
        <v>0</v>
      </c>
      <c r="I3263" s="2">
        <v>101</v>
      </c>
      <c r="J3263" s="2" t="s">
        <v>32</v>
      </c>
      <c r="K3263" s="2" t="s">
        <v>82</v>
      </c>
      <c r="L3263" s="2" t="s">
        <v>67</v>
      </c>
      <c r="M3263" s="2" t="s">
        <v>71</v>
      </c>
      <c r="N3263" s="2">
        <v>-4</v>
      </c>
      <c r="O3263" s="2">
        <v>1</v>
      </c>
      <c r="P3263" s="2">
        <v>101</v>
      </c>
      <c r="Q3263" s="2" t="str">
        <f>VLOOKUP(A3263,'Additional Data'!$A$1:$D$9949,2,0)</f>
        <v>App</v>
      </c>
      <c r="R3263" s="2" t="str">
        <f>VLOOKUP(A3263,'Additional Data'!$A$1:$D$9949,4,0)</f>
        <v>Credit Card</v>
      </c>
      <c r="S3263" s="5">
        <f>VLOOKUP(A3263,'Additional Data'!$A$1:$D$9949,3,0)</f>
        <v>3612.037718</v>
      </c>
      <c r="T3263" s="2" t="str">
        <f>HLOOKUP(B3263,'Additional Data'!$F$1:$N$2,2,0)</f>
        <v>Mobile</v>
      </c>
    </row>
    <row r="3264" spans="1:20" ht="14.25" customHeight="1">
      <c r="A3264" s="2">
        <v>406327</v>
      </c>
      <c r="B3264" s="2" t="s">
        <v>36</v>
      </c>
      <c r="C3264" s="2" t="s">
        <v>41</v>
      </c>
      <c r="D3264" s="2" t="s">
        <v>34</v>
      </c>
      <c r="E3264" s="4">
        <v>43535.593946759262</v>
      </c>
      <c r="F3264" s="4">
        <v>43544.593946759262</v>
      </c>
      <c r="G3264" s="4">
        <v>43540.593946759262</v>
      </c>
      <c r="H3264" s="2">
        <v>40</v>
      </c>
      <c r="I3264" s="2">
        <v>126</v>
      </c>
      <c r="J3264" s="2" t="s">
        <v>32</v>
      </c>
      <c r="K3264" s="2" t="s">
        <v>70</v>
      </c>
      <c r="L3264" s="2" t="s">
        <v>35</v>
      </c>
      <c r="M3264" s="2" t="s">
        <v>59</v>
      </c>
      <c r="N3264" s="2">
        <v>4</v>
      </c>
      <c r="O3264" s="2">
        <v>9</v>
      </c>
      <c r="P3264" s="2">
        <v>166</v>
      </c>
      <c r="Q3264" s="2" t="str">
        <f>VLOOKUP(A3264,'Additional Data'!$A$1:$D$9949,2,0)</f>
        <v>App</v>
      </c>
      <c r="R3264" s="2" t="str">
        <f>VLOOKUP(A3264,'Additional Data'!$A$1:$D$9949,4,0)</f>
        <v>Credit Card</v>
      </c>
      <c r="S3264" s="5">
        <f>VLOOKUP(A3264,'Additional Data'!$A$1:$D$9949,3,0)</f>
        <v>3773.9263089999999</v>
      </c>
      <c r="T3264" s="2" t="str">
        <f>HLOOKUP(B3264,'Additional Data'!$F$1:$N$2,2,0)</f>
        <v>Laptop</v>
      </c>
    </row>
    <row r="3265" spans="1:20" ht="14.25" customHeight="1">
      <c r="A3265" s="2">
        <v>363022</v>
      </c>
      <c r="B3265" s="2" t="s">
        <v>42</v>
      </c>
      <c r="C3265" s="2" t="s">
        <v>41</v>
      </c>
      <c r="D3265" s="2" t="s">
        <v>34</v>
      </c>
      <c r="E3265" s="4">
        <v>43535.59480324074</v>
      </c>
      <c r="F3265" s="4">
        <v>43540.59480324074</v>
      </c>
      <c r="G3265" s="4">
        <v>43540.59480324074</v>
      </c>
      <c r="H3265" s="2">
        <v>70</v>
      </c>
      <c r="I3265" s="2">
        <v>101</v>
      </c>
      <c r="J3265" s="2" t="s">
        <v>73</v>
      </c>
      <c r="K3265" s="2" t="s">
        <v>80</v>
      </c>
      <c r="L3265" s="2" t="s">
        <v>35</v>
      </c>
      <c r="M3265" s="2" t="s">
        <v>71</v>
      </c>
      <c r="N3265" s="2">
        <v>0</v>
      </c>
      <c r="O3265" s="2">
        <v>5</v>
      </c>
      <c r="P3265" s="2">
        <v>171</v>
      </c>
      <c r="Q3265" s="2" t="str">
        <f>VLOOKUP(A3265,'Additional Data'!$A$1:$D$9949,2,0)</f>
        <v>App</v>
      </c>
      <c r="R3265" s="2" t="str">
        <f>VLOOKUP(A3265,'Additional Data'!$A$1:$D$9949,4,0)</f>
        <v>Debit Card</v>
      </c>
      <c r="S3265" s="5">
        <f>VLOOKUP(A3265,'Additional Data'!$A$1:$D$9949,3,0)</f>
        <v>768</v>
      </c>
      <c r="T3265" s="2" t="str">
        <f>HLOOKUP(B3265,'Additional Data'!$F$1:$N$2,2,0)</f>
        <v>TV</v>
      </c>
    </row>
    <row r="3266" spans="1:20" ht="14.25" customHeight="1">
      <c r="A3266" s="2">
        <v>849008</v>
      </c>
      <c r="B3266" s="2" t="s">
        <v>47</v>
      </c>
      <c r="C3266" s="2" t="s">
        <v>41</v>
      </c>
      <c r="D3266" s="2" t="s">
        <v>34</v>
      </c>
      <c r="E3266" s="4">
        <v>43535.595405092594</v>
      </c>
      <c r="F3266" s="4">
        <v>43540.595405092594</v>
      </c>
      <c r="G3266" s="4">
        <v>43539.595405092594</v>
      </c>
      <c r="H3266" s="2">
        <v>39</v>
      </c>
      <c r="I3266" s="2">
        <v>126</v>
      </c>
      <c r="J3266" s="2" t="s">
        <v>32</v>
      </c>
      <c r="K3266" s="2" t="s">
        <v>70</v>
      </c>
      <c r="L3266" s="2" t="s">
        <v>35</v>
      </c>
      <c r="M3266" s="2" t="s">
        <v>71</v>
      </c>
      <c r="N3266" s="2">
        <v>1</v>
      </c>
      <c r="O3266" s="2">
        <v>5</v>
      </c>
      <c r="P3266" s="2">
        <v>165</v>
      </c>
      <c r="Q3266" s="2" t="str">
        <f>VLOOKUP(A3266,'Additional Data'!$A$1:$D$9949,2,0)</f>
        <v>App</v>
      </c>
      <c r="R3266" s="2" t="str">
        <f>VLOOKUP(A3266,'Additional Data'!$A$1:$D$9949,4,0)</f>
        <v>Debit Card</v>
      </c>
      <c r="S3266" s="5">
        <f>VLOOKUP(A3266,'Additional Data'!$A$1:$D$9949,3,0)</f>
        <v>537.37686510000003</v>
      </c>
      <c r="T3266" s="2" t="str">
        <f>HLOOKUP(B3266,'Additional Data'!$F$1:$N$2,2,0)</f>
        <v>Tablet</v>
      </c>
    </row>
    <row r="3267" spans="1:20" ht="14.25" customHeight="1">
      <c r="A3267" s="2">
        <v>728781</v>
      </c>
      <c r="B3267" s="2" t="s">
        <v>30</v>
      </c>
      <c r="C3267" s="2" t="s">
        <v>41</v>
      </c>
      <c r="D3267" s="2" t="s">
        <v>34</v>
      </c>
      <c r="E3267" s="4">
        <v>43535.6094212963</v>
      </c>
      <c r="F3267" s="4">
        <v>43542.6094212963</v>
      </c>
      <c r="G3267" s="4">
        <v>43538.6094212963</v>
      </c>
      <c r="H3267" s="2">
        <v>39</v>
      </c>
      <c r="I3267" s="2">
        <v>130</v>
      </c>
      <c r="J3267" s="2" t="s">
        <v>32</v>
      </c>
      <c r="K3267" s="2" t="s">
        <v>70</v>
      </c>
      <c r="L3267" s="2" t="s">
        <v>35</v>
      </c>
      <c r="M3267" s="2" t="s">
        <v>59</v>
      </c>
      <c r="N3267" s="2">
        <v>4</v>
      </c>
      <c r="O3267" s="2">
        <v>7</v>
      </c>
      <c r="P3267" s="2">
        <v>169</v>
      </c>
      <c r="Q3267" s="2" t="str">
        <f>VLOOKUP(A3267,'Additional Data'!$A$1:$D$9949,2,0)</f>
        <v>Website</v>
      </c>
      <c r="R3267" s="2" t="str">
        <f>VLOOKUP(A3267,'Additional Data'!$A$1:$D$9949,4,0)</f>
        <v>Credit Card</v>
      </c>
      <c r="S3267" s="5">
        <f>VLOOKUP(A3267,'Additional Data'!$A$1:$D$9949,3,0)</f>
        <v>2259.5547929999998</v>
      </c>
      <c r="T3267" s="2" t="str">
        <f>HLOOKUP(B3267,'Additional Data'!$F$1:$N$2,2,0)</f>
        <v>PC</v>
      </c>
    </row>
    <row r="3268" spans="1:20" ht="14.25" customHeight="1">
      <c r="A3268" s="2">
        <v>294190</v>
      </c>
      <c r="B3268" s="2" t="s">
        <v>48</v>
      </c>
      <c r="C3268" s="2" t="s">
        <v>32</v>
      </c>
      <c r="D3268" s="2" t="s">
        <v>34</v>
      </c>
      <c r="E3268" s="4">
        <v>43535.610173611109</v>
      </c>
      <c r="F3268" s="4">
        <v>43537.610173611109</v>
      </c>
      <c r="G3268" s="4">
        <v>43541.610173611109</v>
      </c>
      <c r="H3268" s="2">
        <v>0</v>
      </c>
      <c r="I3268" s="2">
        <v>121</v>
      </c>
      <c r="J3268" s="2" t="s">
        <v>32</v>
      </c>
      <c r="K3268" s="2" t="s">
        <v>82</v>
      </c>
      <c r="L3268" s="2" t="s">
        <v>67</v>
      </c>
      <c r="M3268" s="2" t="s">
        <v>59</v>
      </c>
      <c r="N3268" s="2">
        <v>-4</v>
      </c>
      <c r="O3268" s="2">
        <v>2</v>
      </c>
      <c r="P3268" s="2">
        <v>121</v>
      </c>
      <c r="Q3268" s="2" t="str">
        <f>VLOOKUP(A3268,'Additional Data'!$A$1:$D$9949,2,0)</f>
        <v>App</v>
      </c>
      <c r="R3268" s="2" t="str">
        <f>VLOOKUP(A3268,'Additional Data'!$A$1:$D$9949,4,0)</f>
        <v>Debit Card</v>
      </c>
      <c r="S3268" s="5">
        <f>VLOOKUP(A3268,'Additional Data'!$A$1:$D$9949,3,0)</f>
        <v>1574.637798</v>
      </c>
      <c r="T3268" s="2" t="str">
        <f>HLOOKUP(B3268,'Additional Data'!$F$1:$N$2,2,0)</f>
        <v>Gaming Console</v>
      </c>
    </row>
    <row r="3269" spans="1:20" ht="14.25" customHeight="1">
      <c r="A3269" s="2">
        <v>203333</v>
      </c>
      <c r="B3269" s="2" t="s">
        <v>39</v>
      </c>
      <c r="C3269" s="2" t="s">
        <v>41</v>
      </c>
      <c r="D3269" s="2" t="s">
        <v>34</v>
      </c>
      <c r="E3269" s="4">
        <v>43535.615879629629</v>
      </c>
      <c r="F3269" s="4">
        <v>43539.615879629629</v>
      </c>
      <c r="G3269" s="4">
        <v>43538.615879629629</v>
      </c>
      <c r="H3269" s="2">
        <v>0</v>
      </c>
      <c r="I3269" s="2">
        <v>103</v>
      </c>
      <c r="J3269" s="2" t="s">
        <v>41</v>
      </c>
      <c r="K3269" s="2" t="s">
        <v>66</v>
      </c>
      <c r="L3269" s="2" t="s">
        <v>67</v>
      </c>
      <c r="M3269" s="2" t="s">
        <v>71</v>
      </c>
      <c r="N3269" s="2">
        <v>1</v>
      </c>
      <c r="O3269" s="2">
        <v>4</v>
      </c>
      <c r="P3269" s="2">
        <v>103</v>
      </c>
      <c r="Q3269" s="2" t="str">
        <f>VLOOKUP(A3269,'Additional Data'!$A$1:$D$9949,2,0)</f>
        <v>App</v>
      </c>
      <c r="R3269" s="2" t="str">
        <f>VLOOKUP(A3269,'Additional Data'!$A$1:$D$9949,4,0)</f>
        <v>Credit Card</v>
      </c>
      <c r="S3269" s="5">
        <f>VLOOKUP(A3269,'Additional Data'!$A$1:$D$9949,3,0)</f>
        <v>264</v>
      </c>
      <c r="T3269" s="2" t="str">
        <f>HLOOKUP(B3269,'Additional Data'!$F$1:$N$2,2,0)</f>
        <v>Mobile</v>
      </c>
    </row>
    <row r="3270" spans="1:20" ht="14.25" customHeight="1">
      <c r="A3270" s="2">
        <v>630867</v>
      </c>
      <c r="B3270" s="2" t="s">
        <v>39</v>
      </c>
      <c r="C3270" s="2" t="s">
        <v>41</v>
      </c>
      <c r="D3270" s="2" t="s">
        <v>34</v>
      </c>
      <c r="E3270" s="4">
        <v>43535.617569444446</v>
      </c>
      <c r="F3270" s="4">
        <v>43544.617569444446</v>
      </c>
      <c r="G3270" s="4">
        <v>43540.617569444446</v>
      </c>
      <c r="H3270" s="2">
        <v>49</v>
      </c>
      <c r="I3270" s="2">
        <v>124</v>
      </c>
      <c r="J3270" s="2" t="s">
        <v>32</v>
      </c>
      <c r="K3270" s="2" t="s">
        <v>70</v>
      </c>
      <c r="L3270" s="2" t="s">
        <v>35</v>
      </c>
      <c r="M3270" s="2" t="s">
        <v>59</v>
      </c>
      <c r="N3270" s="2">
        <v>4</v>
      </c>
      <c r="O3270" s="2">
        <v>9</v>
      </c>
      <c r="P3270" s="2">
        <v>173</v>
      </c>
      <c r="Q3270" s="2" t="str">
        <f>VLOOKUP(A3270,'Additional Data'!$A$1:$D$9949,2,0)</f>
        <v>Website</v>
      </c>
      <c r="R3270" s="2" t="str">
        <f>VLOOKUP(A3270,'Additional Data'!$A$1:$D$9949,4,0)</f>
        <v>Credit Card</v>
      </c>
      <c r="S3270" s="5">
        <f>VLOOKUP(A3270,'Additional Data'!$A$1:$D$9949,3,0)</f>
        <v>658.12368739999999</v>
      </c>
      <c r="T3270" s="2" t="str">
        <f>HLOOKUP(B3270,'Additional Data'!$F$1:$N$2,2,0)</f>
        <v>Mobile</v>
      </c>
    </row>
    <row r="3271" spans="1:20" ht="14.25" customHeight="1">
      <c r="A3271" s="2">
        <v>660563</v>
      </c>
      <c r="B3271" s="2" t="s">
        <v>47</v>
      </c>
      <c r="C3271" s="2" t="s">
        <v>32</v>
      </c>
      <c r="D3271" s="2" t="s">
        <v>34</v>
      </c>
      <c r="E3271" s="4">
        <v>43535.617997685185</v>
      </c>
      <c r="F3271" s="4">
        <v>43539.617997685185</v>
      </c>
      <c r="G3271" s="4">
        <v>43539.617997685185</v>
      </c>
      <c r="H3271" s="2">
        <v>41</v>
      </c>
      <c r="I3271" s="2">
        <v>129</v>
      </c>
      <c r="J3271" s="2" t="s">
        <v>41</v>
      </c>
      <c r="K3271" s="2" t="s">
        <v>58</v>
      </c>
      <c r="L3271" s="2" t="s">
        <v>35</v>
      </c>
      <c r="M3271" s="2" t="s">
        <v>59</v>
      </c>
      <c r="N3271" s="2">
        <v>0</v>
      </c>
      <c r="O3271" s="2">
        <v>4</v>
      </c>
      <c r="P3271" s="2">
        <v>170</v>
      </c>
      <c r="Q3271" s="2" t="str">
        <f>VLOOKUP(A3271,'Additional Data'!$A$1:$D$9949,2,0)</f>
        <v>App</v>
      </c>
      <c r="R3271" s="2" t="str">
        <f>VLOOKUP(A3271,'Additional Data'!$A$1:$D$9949,4,0)</f>
        <v>Credit Card</v>
      </c>
      <c r="S3271" s="5">
        <f>VLOOKUP(A3271,'Additional Data'!$A$1:$D$9949,3,0)</f>
        <v>1443.289203</v>
      </c>
      <c r="T3271" s="2" t="str">
        <f>HLOOKUP(B3271,'Additional Data'!$F$1:$N$2,2,0)</f>
        <v>Tablet</v>
      </c>
    </row>
    <row r="3272" spans="1:20" ht="14.25" customHeight="1">
      <c r="A3272" s="2">
        <v>479771</v>
      </c>
      <c r="B3272" s="2" t="s">
        <v>46</v>
      </c>
      <c r="C3272" s="2" t="s">
        <v>32</v>
      </c>
      <c r="D3272" s="2" t="s">
        <v>34</v>
      </c>
      <c r="E3272" s="4">
        <v>43535.618842592594</v>
      </c>
      <c r="F3272" s="4">
        <v>43539.618842592594</v>
      </c>
      <c r="G3272" s="4">
        <v>43538.618842592594</v>
      </c>
      <c r="H3272" s="2">
        <v>0</v>
      </c>
      <c r="I3272" s="2">
        <v>123</v>
      </c>
      <c r="J3272" s="2" t="s">
        <v>32</v>
      </c>
      <c r="K3272" s="2" t="s">
        <v>82</v>
      </c>
      <c r="L3272" s="2" t="s">
        <v>67</v>
      </c>
      <c r="M3272" s="2" t="s">
        <v>59</v>
      </c>
      <c r="N3272" s="2">
        <v>1</v>
      </c>
      <c r="O3272" s="2">
        <v>4</v>
      </c>
      <c r="P3272" s="2">
        <v>123</v>
      </c>
      <c r="Q3272" s="2" t="str">
        <f>VLOOKUP(A3272,'Additional Data'!$A$1:$D$9949,2,0)</f>
        <v>App</v>
      </c>
      <c r="R3272" s="2" t="str">
        <f>VLOOKUP(A3272,'Additional Data'!$A$1:$D$9949,4,0)</f>
        <v>Credit Card</v>
      </c>
      <c r="S3272" s="5">
        <f>VLOOKUP(A3272,'Additional Data'!$A$1:$D$9949,3,0)</f>
        <v>2141.4022970000001</v>
      </c>
      <c r="T3272" s="2" t="str">
        <f>HLOOKUP(B3272,'Additional Data'!$F$1:$N$2,2,0)</f>
        <v>TV</v>
      </c>
    </row>
    <row r="3273" spans="1:20" ht="14.25" customHeight="1">
      <c r="A3273" s="2">
        <v>122255</v>
      </c>
      <c r="B3273" s="2" t="s">
        <v>39</v>
      </c>
      <c r="C3273" s="2" t="s">
        <v>32</v>
      </c>
      <c r="D3273" s="2" t="s">
        <v>34</v>
      </c>
      <c r="E3273" s="4">
        <v>43535.618993055556</v>
      </c>
      <c r="F3273" s="4">
        <v>43540.618993055556</v>
      </c>
      <c r="G3273" s="4">
        <v>43540.618993055556</v>
      </c>
      <c r="H3273" s="2">
        <v>66</v>
      </c>
      <c r="I3273" s="2">
        <v>104</v>
      </c>
      <c r="J3273" s="2" t="s">
        <v>73</v>
      </c>
      <c r="K3273" s="2" t="s">
        <v>74</v>
      </c>
      <c r="L3273" s="2" t="s">
        <v>35</v>
      </c>
      <c r="M3273" s="2" t="s">
        <v>71</v>
      </c>
      <c r="N3273" s="2">
        <v>0</v>
      </c>
      <c r="O3273" s="2">
        <v>5</v>
      </c>
      <c r="P3273" s="2">
        <v>170</v>
      </c>
      <c r="Q3273" s="2" t="str">
        <f>VLOOKUP(A3273,'Additional Data'!$A$1:$D$9949,2,0)</f>
        <v>App</v>
      </c>
      <c r="R3273" s="2" t="str">
        <f>VLOOKUP(A3273,'Additional Data'!$A$1:$D$9949,4,0)</f>
        <v>Cash On Delivery</v>
      </c>
      <c r="S3273" s="5">
        <f>VLOOKUP(A3273,'Additional Data'!$A$1:$D$9949,3,0)</f>
        <v>1574</v>
      </c>
      <c r="T3273" s="2" t="str">
        <f>HLOOKUP(B3273,'Additional Data'!$F$1:$N$2,2,0)</f>
        <v>Mobile</v>
      </c>
    </row>
    <row r="3274" spans="1:20" ht="14.25" customHeight="1">
      <c r="A3274" s="2">
        <v>193683</v>
      </c>
      <c r="B3274" s="2" t="s">
        <v>39</v>
      </c>
      <c r="C3274" s="2" t="s">
        <v>41</v>
      </c>
      <c r="D3274" s="2" t="s">
        <v>34</v>
      </c>
      <c r="E3274" s="4">
        <v>43535.619525462964</v>
      </c>
      <c r="F3274" s="4">
        <v>43541.619525462964</v>
      </c>
      <c r="G3274" s="4">
        <v>43542.619525462964</v>
      </c>
      <c r="H3274" s="2">
        <v>70</v>
      </c>
      <c r="I3274" s="2">
        <v>93</v>
      </c>
      <c r="J3274" s="2" t="s">
        <v>63</v>
      </c>
      <c r="K3274" s="2" t="s">
        <v>64</v>
      </c>
      <c r="L3274" s="2" t="s">
        <v>35</v>
      </c>
      <c r="M3274" s="2" t="s">
        <v>71</v>
      </c>
      <c r="N3274" s="2">
        <v>-1</v>
      </c>
      <c r="O3274" s="2">
        <v>6</v>
      </c>
      <c r="P3274" s="2">
        <v>163</v>
      </c>
      <c r="Q3274" s="2" t="str">
        <f>VLOOKUP(A3274,'Additional Data'!$A$1:$D$9949,2,0)</f>
        <v>Website</v>
      </c>
      <c r="R3274" s="2" t="str">
        <f>VLOOKUP(A3274,'Additional Data'!$A$1:$D$9949,4,0)</f>
        <v>Cash On Delivery</v>
      </c>
      <c r="S3274" s="5">
        <f>VLOOKUP(A3274,'Additional Data'!$A$1:$D$9949,3,0)</f>
        <v>1881.4188220000001</v>
      </c>
      <c r="T3274" s="2" t="str">
        <f>HLOOKUP(B3274,'Additional Data'!$F$1:$N$2,2,0)</f>
        <v>Mobile</v>
      </c>
    </row>
    <row r="3275" spans="1:20" ht="14.25" customHeight="1">
      <c r="A3275" s="2">
        <v>419359</v>
      </c>
      <c r="B3275" s="2" t="s">
        <v>30</v>
      </c>
      <c r="C3275" s="2" t="s">
        <v>32</v>
      </c>
      <c r="D3275" s="2" t="s">
        <v>34</v>
      </c>
      <c r="E3275" s="4">
        <v>43535.620034722226</v>
      </c>
      <c r="F3275" s="4">
        <v>43539.620034722226</v>
      </c>
      <c r="G3275" s="4">
        <v>43542.620034722226</v>
      </c>
      <c r="H3275" s="2">
        <v>87</v>
      </c>
      <c r="I3275" s="2">
        <v>92</v>
      </c>
      <c r="J3275" s="2" t="s">
        <v>60</v>
      </c>
      <c r="K3275" s="2" t="s">
        <v>61</v>
      </c>
      <c r="L3275" s="2" t="s">
        <v>35</v>
      </c>
      <c r="M3275" s="2" t="s">
        <v>71</v>
      </c>
      <c r="N3275" s="2">
        <v>-3</v>
      </c>
      <c r="O3275" s="2">
        <v>4</v>
      </c>
      <c r="P3275" s="2">
        <v>179</v>
      </c>
      <c r="Q3275" s="2" t="str">
        <f>VLOOKUP(A3275,'Additional Data'!$A$1:$D$9949,2,0)</f>
        <v>App</v>
      </c>
      <c r="R3275" s="2" t="str">
        <f>VLOOKUP(A3275,'Additional Data'!$A$1:$D$9949,4,0)</f>
        <v>Credit Card</v>
      </c>
      <c r="S3275" s="5">
        <f>VLOOKUP(A3275,'Additional Data'!$A$1:$D$9949,3,0)</f>
        <v>1220</v>
      </c>
      <c r="T3275" s="2" t="str">
        <f>HLOOKUP(B3275,'Additional Data'!$F$1:$N$2,2,0)</f>
        <v>PC</v>
      </c>
    </row>
    <row r="3276" spans="1:20" ht="14.25" customHeight="1">
      <c r="A3276" s="2">
        <v>34991</v>
      </c>
      <c r="B3276" s="2" t="s">
        <v>46</v>
      </c>
      <c r="C3276" s="2" t="s">
        <v>41</v>
      </c>
      <c r="D3276" s="2" t="s">
        <v>34</v>
      </c>
      <c r="E3276" s="4">
        <v>43535.620439814818</v>
      </c>
      <c r="F3276" s="4">
        <v>43541.620439814818</v>
      </c>
      <c r="G3276" s="4">
        <v>43542.620439814818</v>
      </c>
      <c r="H3276" s="2">
        <v>34</v>
      </c>
      <c r="I3276" s="2">
        <v>106</v>
      </c>
      <c r="J3276" s="2" t="s">
        <v>60</v>
      </c>
      <c r="K3276" s="2" t="s">
        <v>77</v>
      </c>
      <c r="L3276" s="2" t="s">
        <v>35</v>
      </c>
      <c r="M3276" s="2" t="s">
        <v>59</v>
      </c>
      <c r="N3276" s="2">
        <v>-1</v>
      </c>
      <c r="O3276" s="2">
        <v>6</v>
      </c>
      <c r="P3276" s="2">
        <v>140</v>
      </c>
      <c r="Q3276" s="2" t="str">
        <f>VLOOKUP(A3276,'Additional Data'!$A$1:$D$9949,2,0)</f>
        <v>App</v>
      </c>
      <c r="R3276" s="2" t="str">
        <f>VLOOKUP(A3276,'Additional Data'!$A$1:$D$9949,4,0)</f>
        <v>Credit Card</v>
      </c>
      <c r="S3276" s="5">
        <f>VLOOKUP(A3276,'Additional Data'!$A$1:$D$9949,3,0)</f>
        <v>416</v>
      </c>
      <c r="T3276" s="2" t="str">
        <f>HLOOKUP(B3276,'Additional Data'!$F$1:$N$2,2,0)</f>
        <v>TV</v>
      </c>
    </row>
    <row r="3277" spans="1:20" ht="14.25" customHeight="1">
      <c r="A3277" s="2">
        <v>79850</v>
      </c>
      <c r="B3277" s="2" t="s">
        <v>47</v>
      </c>
      <c r="C3277" s="2" t="s">
        <v>32</v>
      </c>
      <c r="D3277" s="2" t="s">
        <v>34</v>
      </c>
      <c r="E3277" s="4">
        <v>43535.620694444442</v>
      </c>
      <c r="F3277" s="4">
        <v>43540.620694444442</v>
      </c>
      <c r="G3277" s="4">
        <v>43542.620694444442</v>
      </c>
      <c r="H3277" s="2">
        <v>42</v>
      </c>
      <c r="I3277" s="2">
        <v>129</v>
      </c>
      <c r="J3277" s="2" t="s">
        <v>41</v>
      </c>
      <c r="K3277" s="2" t="s">
        <v>58</v>
      </c>
      <c r="L3277" s="2" t="s">
        <v>35</v>
      </c>
      <c r="M3277" s="2" t="s">
        <v>59</v>
      </c>
      <c r="N3277" s="2">
        <v>-2</v>
      </c>
      <c r="O3277" s="2">
        <v>5</v>
      </c>
      <c r="P3277" s="2">
        <v>171</v>
      </c>
      <c r="Q3277" s="2" t="str">
        <f>VLOOKUP(A3277,'Additional Data'!$A$1:$D$9949,2,0)</f>
        <v>App</v>
      </c>
      <c r="R3277" s="2" t="str">
        <f>VLOOKUP(A3277,'Additional Data'!$A$1:$D$9949,4,0)</f>
        <v>Debit Card</v>
      </c>
      <c r="S3277" s="5">
        <f>VLOOKUP(A3277,'Additional Data'!$A$1:$D$9949,3,0)</f>
        <v>425.17270610000003</v>
      </c>
      <c r="T3277" s="2" t="str">
        <f>HLOOKUP(B3277,'Additional Data'!$F$1:$N$2,2,0)</f>
        <v>Tablet</v>
      </c>
    </row>
    <row r="3278" spans="1:20" ht="14.25" customHeight="1">
      <c r="A3278" s="2">
        <v>358164</v>
      </c>
      <c r="B3278" s="2" t="s">
        <v>39</v>
      </c>
      <c r="C3278" s="2" t="s">
        <v>32</v>
      </c>
      <c r="D3278" s="2" t="s">
        <v>34</v>
      </c>
      <c r="E3278" s="4">
        <v>43535.62090277778</v>
      </c>
      <c r="F3278" s="4">
        <v>43537.62090277778</v>
      </c>
      <c r="G3278" s="4">
        <v>43541.62090277778</v>
      </c>
      <c r="H3278" s="2">
        <v>0</v>
      </c>
      <c r="I3278" s="2">
        <v>126</v>
      </c>
      <c r="J3278" s="2" t="s">
        <v>32</v>
      </c>
      <c r="K3278" s="2" t="s">
        <v>82</v>
      </c>
      <c r="L3278" s="2" t="s">
        <v>67</v>
      </c>
      <c r="M3278" s="2" t="s">
        <v>71</v>
      </c>
      <c r="N3278" s="2">
        <v>-4</v>
      </c>
      <c r="O3278" s="2">
        <v>2</v>
      </c>
      <c r="P3278" s="2">
        <v>126</v>
      </c>
      <c r="Q3278" s="2" t="str">
        <f>VLOOKUP(A3278,'Additional Data'!$A$1:$D$9949,2,0)</f>
        <v>Website</v>
      </c>
      <c r="R3278" s="2" t="str">
        <f>VLOOKUP(A3278,'Additional Data'!$A$1:$D$9949,4,0)</f>
        <v>Debit Card</v>
      </c>
      <c r="S3278" s="5">
        <f>VLOOKUP(A3278,'Additional Data'!$A$1:$D$9949,3,0)</f>
        <v>664</v>
      </c>
      <c r="T3278" s="2" t="str">
        <f>HLOOKUP(B3278,'Additional Data'!$F$1:$N$2,2,0)</f>
        <v>Mobile</v>
      </c>
    </row>
    <row r="3279" spans="1:20" ht="14.25" customHeight="1">
      <c r="A3279" s="2">
        <v>751064</v>
      </c>
      <c r="B3279" s="2" t="s">
        <v>42</v>
      </c>
      <c r="C3279" s="2" t="s">
        <v>32</v>
      </c>
      <c r="D3279" s="2" t="s">
        <v>34</v>
      </c>
      <c r="E3279" s="4">
        <v>43535.627013888887</v>
      </c>
      <c r="F3279" s="4">
        <v>43539.627013888887</v>
      </c>
      <c r="G3279" s="4">
        <v>43539.627013888887</v>
      </c>
      <c r="H3279" s="2">
        <v>35</v>
      </c>
      <c r="I3279" s="2">
        <v>108</v>
      </c>
      <c r="J3279" s="2" t="s">
        <v>63</v>
      </c>
      <c r="K3279" s="2" t="s">
        <v>81</v>
      </c>
      <c r="L3279" s="2" t="s">
        <v>35</v>
      </c>
      <c r="M3279" s="2" t="s">
        <v>71</v>
      </c>
      <c r="N3279" s="2">
        <v>0</v>
      </c>
      <c r="O3279" s="2">
        <v>4</v>
      </c>
      <c r="P3279" s="2">
        <v>143</v>
      </c>
      <c r="Q3279" s="2" t="str">
        <f>VLOOKUP(A3279,'Additional Data'!$A$1:$D$9949,2,0)</f>
        <v>App</v>
      </c>
      <c r="R3279" s="2" t="str">
        <f>VLOOKUP(A3279,'Additional Data'!$A$1:$D$9949,4,0)</f>
        <v>Debit Card</v>
      </c>
      <c r="S3279" s="5">
        <f>VLOOKUP(A3279,'Additional Data'!$A$1:$D$9949,3,0)</f>
        <v>1110</v>
      </c>
      <c r="T3279" s="2" t="str">
        <f>HLOOKUP(B3279,'Additional Data'!$F$1:$N$2,2,0)</f>
        <v>TV</v>
      </c>
    </row>
    <row r="3280" spans="1:20" ht="14.25" customHeight="1">
      <c r="A3280" s="2">
        <v>283068</v>
      </c>
      <c r="B3280" s="2" t="s">
        <v>39</v>
      </c>
      <c r="C3280" s="2" t="s">
        <v>32</v>
      </c>
      <c r="D3280" s="2" t="s">
        <v>34</v>
      </c>
      <c r="E3280" s="4">
        <v>43535.627905092595</v>
      </c>
      <c r="F3280" s="4">
        <v>43538.627905092595</v>
      </c>
      <c r="G3280" s="4">
        <v>43541.627905092595</v>
      </c>
      <c r="H3280" s="2">
        <v>50</v>
      </c>
      <c r="I3280" s="2">
        <v>107</v>
      </c>
      <c r="J3280" s="2" t="s">
        <v>60</v>
      </c>
      <c r="K3280" s="2" t="s">
        <v>61</v>
      </c>
      <c r="L3280" s="2" t="s">
        <v>35</v>
      </c>
      <c r="M3280" s="2" t="s">
        <v>71</v>
      </c>
      <c r="N3280" s="2">
        <v>-3</v>
      </c>
      <c r="O3280" s="2">
        <v>3</v>
      </c>
      <c r="P3280" s="2">
        <v>157</v>
      </c>
      <c r="Q3280" s="2" t="str">
        <f>VLOOKUP(A3280,'Additional Data'!$A$1:$D$9949,2,0)</f>
        <v>Website</v>
      </c>
      <c r="R3280" s="2" t="str">
        <f>VLOOKUP(A3280,'Additional Data'!$A$1:$D$9949,4,0)</f>
        <v>Debit Card</v>
      </c>
      <c r="S3280" s="5">
        <f>VLOOKUP(A3280,'Additional Data'!$A$1:$D$9949,3,0)</f>
        <v>2135.4946369999998</v>
      </c>
      <c r="T3280" s="2" t="str">
        <f>HLOOKUP(B3280,'Additional Data'!$F$1:$N$2,2,0)</f>
        <v>Mobile</v>
      </c>
    </row>
    <row r="3281" spans="1:20" ht="14.25" customHeight="1">
      <c r="A3281" s="2">
        <v>124254</v>
      </c>
      <c r="B3281" s="2" t="s">
        <v>48</v>
      </c>
      <c r="C3281" s="2" t="s">
        <v>32</v>
      </c>
      <c r="D3281" s="2" t="s">
        <v>34</v>
      </c>
      <c r="E3281" s="4">
        <v>43535.639328703706</v>
      </c>
      <c r="F3281" s="4">
        <v>43539.639328703706</v>
      </c>
      <c r="G3281" s="4">
        <v>43542.639328703706</v>
      </c>
      <c r="H3281" s="2">
        <v>25</v>
      </c>
      <c r="I3281" s="2">
        <v>111</v>
      </c>
      <c r="J3281" s="2" t="s">
        <v>60</v>
      </c>
      <c r="K3281" s="2" t="s">
        <v>61</v>
      </c>
      <c r="L3281" s="2" t="s">
        <v>35</v>
      </c>
      <c r="M3281" s="2" t="s">
        <v>59</v>
      </c>
      <c r="N3281" s="2">
        <v>-3</v>
      </c>
      <c r="O3281" s="2">
        <v>4</v>
      </c>
      <c r="P3281" s="2">
        <v>136</v>
      </c>
      <c r="Q3281" s="2" t="str">
        <f>VLOOKUP(A3281,'Additional Data'!$A$1:$D$9949,2,0)</f>
        <v>Website</v>
      </c>
      <c r="R3281" s="2" t="str">
        <f>VLOOKUP(A3281,'Additional Data'!$A$1:$D$9949,4,0)</f>
        <v>Debit Card</v>
      </c>
      <c r="S3281" s="5">
        <f>VLOOKUP(A3281,'Additional Data'!$A$1:$D$9949,3,0)</f>
        <v>877.52745860000005</v>
      </c>
      <c r="T3281" s="2" t="str">
        <f>HLOOKUP(B3281,'Additional Data'!$F$1:$N$2,2,0)</f>
        <v>Gaming Console</v>
      </c>
    </row>
    <row r="3282" spans="1:20" ht="14.25" customHeight="1">
      <c r="A3282" s="2">
        <v>57928</v>
      </c>
      <c r="B3282" s="2" t="s">
        <v>36</v>
      </c>
      <c r="C3282" s="2" t="s">
        <v>41</v>
      </c>
      <c r="D3282" s="2" t="s">
        <v>34</v>
      </c>
      <c r="E3282" s="4">
        <v>43535.662326388891</v>
      </c>
      <c r="F3282" s="4">
        <v>43543.662326388891</v>
      </c>
      <c r="G3282" s="4">
        <v>43540.662326388891</v>
      </c>
      <c r="H3282" s="2">
        <v>33</v>
      </c>
      <c r="I3282" s="2">
        <v>121</v>
      </c>
      <c r="J3282" s="2" t="s">
        <v>73</v>
      </c>
      <c r="K3282" s="2" t="s">
        <v>80</v>
      </c>
      <c r="L3282" s="2" t="s">
        <v>35</v>
      </c>
      <c r="M3282" s="2" t="s">
        <v>71</v>
      </c>
      <c r="N3282" s="2">
        <v>3</v>
      </c>
      <c r="O3282" s="2">
        <v>8</v>
      </c>
      <c r="P3282" s="2">
        <v>154</v>
      </c>
      <c r="Q3282" s="2" t="str">
        <f>VLOOKUP(A3282,'Additional Data'!$A$1:$D$9949,2,0)</f>
        <v>App</v>
      </c>
      <c r="R3282" s="2" t="str">
        <f>VLOOKUP(A3282,'Additional Data'!$A$1:$D$9949,4,0)</f>
        <v>Debit Card</v>
      </c>
      <c r="S3282" s="5">
        <f>VLOOKUP(A3282,'Additional Data'!$A$1:$D$9949,3,0)</f>
        <v>3061</v>
      </c>
      <c r="T3282" s="2" t="str">
        <f>HLOOKUP(B3282,'Additional Data'!$F$1:$N$2,2,0)</f>
        <v>Laptop</v>
      </c>
    </row>
    <row r="3283" spans="1:20" ht="14.25" customHeight="1">
      <c r="A3283" s="2">
        <v>69012</v>
      </c>
      <c r="B3283" s="2" t="s">
        <v>47</v>
      </c>
      <c r="C3283" s="2" t="s">
        <v>32</v>
      </c>
      <c r="D3283" s="2" t="s">
        <v>34</v>
      </c>
      <c r="E3283" s="4">
        <v>43535.66300925926</v>
      </c>
      <c r="F3283" s="4">
        <v>43539.66300925926</v>
      </c>
      <c r="G3283" s="4">
        <v>43539.66300925926</v>
      </c>
      <c r="H3283" s="2">
        <v>33</v>
      </c>
      <c r="I3283" s="2">
        <v>120</v>
      </c>
      <c r="J3283" s="2" t="s">
        <v>41</v>
      </c>
      <c r="K3283" s="2" t="s">
        <v>58</v>
      </c>
      <c r="L3283" s="2" t="s">
        <v>35</v>
      </c>
      <c r="M3283" s="2" t="s">
        <v>71</v>
      </c>
      <c r="N3283" s="2">
        <v>0</v>
      </c>
      <c r="O3283" s="2">
        <v>4</v>
      </c>
      <c r="P3283" s="2">
        <v>153</v>
      </c>
      <c r="Q3283" s="2" t="str">
        <f>VLOOKUP(A3283,'Additional Data'!$A$1:$D$9949,2,0)</f>
        <v>Website</v>
      </c>
      <c r="R3283" s="2" t="str">
        <f>VLOOKUP(A3283,'Additional Data'!$A$1:$D$9949,4,0)</f>
        <v>Debit Card</v>
      </c>
      <c r="S3283" s="5">
        <f>VLOOKUP(A3283,'Additional Data'!$A$1:$D$9949,3,0)</f>
        <v>3432.4533499999998</v>
      </c>
      <c r="T3283" s="2" t="str">
        <f>HLOOKUP(B3283,'Additional Data'!$F$1:$N$2,2,0)</f>
        <v>Tablet</v>
      </c>
    </row>
    <row r="3284" spans="1:20" ht="14.25" customHeight="1">
      <c r="A3284" s="2">
        <v>724653</v>
      </c>
      <c r="B3284" s="2" t="s">
        <v>47</v>
      </c>
      <c r="C3284" s="2" t="s">
        <v>32</v>
      </c>
      <c r="D3284" s="2" t="s">
        <v>34</v>
      </c>
      <c r="E3284" s="4">
        <v>43535.66333333333</v>
      </c>
      <c r="F3284" s="4">
        <v>43544.66333333333</v>
      </c>
      <c r="G3284" s="4">
        <v>43538.66333333333</v>
      </c>
      <c r="H3284" s="2">
        <v>44</v>
      </c>
      <c r="I3284" s="2">
        <v>125</v>
      </c>
      <c r="J3284" s="2" t="s">
        <v>41</v>
      </c>
      <c r="K3284" s="2" t="s">
        <v>58</v>
      </c>
      <c r="L3284" s="2" t="s">
        <v>35</v>
      </c>
      <c r="M3284" s="2" t="s">
        <v>59</v>
      </c>
      <c r="N3284" s="2">
        <v>6</v>
      </c>
      <c r="O3284" s="2">
        <v>9</v>
      </c>
      <c r="P3284" s="2">
        <v>169</v>
      </c>
      <c r="Q3284" s="2" t="str">
        <f>VLOOKUP(A3284,'Additional Data'!$A$1:$D$9949,2,0)</f>
        <v>Website</v>
      </c>
      <c r="R3284" s="2" t="str">
        <f>VLOOKUP(A3284,'Additional Data'!$A$1:$D$9949,4,0)</f>
        <v>Credit Card</v>
      </c>
      <c r="S3284" s="5">
        <f>VLOOKUP(A3284,'Additional Data'!$A$1:$D$9949,3,0)</f>
        <v>3591</v>
      </c>
      <c r="T3284" s="2" t="str">
        <f>HLOOKUP(B3284,'Additional Data'!$F$1:$N$2,2,0)</f>
        <v>Tablet</v>
      </c>
    </row>
    <row r="3285" spans="1:20" ht="14.25" customHeight="1">
      <c r="A3285" s="2">
        <v>367466</v>
      </c>
      <c r="B3285" s="2" t="s">
        <v>30</v>
      </c>
      <c r="C3285" s="2" t="s">
        <v>32</v>
      </c>
      <c r="D3285" s="2" t="s">
        <v>34</v>
      </c>
      <c r="E3285" s="4">
        <v>43535.667500000003</v>
      </c>
      <c r="F3285" s="4">
        <v>43541.667500000003</v>
      </c>
      <c r="G3285" s="4">
        <v>43538.667500000003</v>
      </c>
      <c r="H3285" s="2">
        <v>27</v>
      </c>
      <c r="I3285" s="2">
        <v>125</v>
      </c>
      <c r="J3285" s="2" t="s">
        <v>41</v>
      </c>
      <c r="K3285" s="2" t="s">
        <v>58</v>
      </c>
      <c r="L3285" s="2" t="s">
        <v>35</v>
      </c>
      <c r="M3285" s="2" t="s">
        <v>59</v>
      </c>
      <c r="N3285" s="2">
        <v>3</v>
      </c>
      <c r="O3285" s="2">
        <v>6</v>
      </c>
      <c r="P3285" s="2">
        <v>152</v>
      </c>
      <c r="Q3285" s="2" t="str">
        <f>VLOOKUP(A3285,'Additional Data'!$A$1:$D$9949,2,0)</f>
        <v>App</v>
      </c>
      <c r="R3285" s="2" t="str">
        <f>VLOOKUP(A3285,'Additional Data'!$A$1:$D$9949,4,0)</f>
        <v>Debit Card</v>
      </c>
      <c r="S3285" s="5">
        <f>VLOOKUP(A3285,'Additional Data'!$A$1:$D$9949,3,0)</f>
        <v>1062.584924</v>
      </c>
      <c r="T3285" s="2" t="str">
        <f>HLOOKUP(B3285,'Additional Data'!$F$1:$N$2,2,0)</f>
        <v>PC</v>
      </c>
    </row>
    <row r="3286" spans="1:20" ht="14.25" customHeight="1">
      <c r="A3286" s="2">
        <v>511411</v>
      </c>
      <c r="B3286" s="2" t="s">
        <v>46</v>
      </c>
      <c r="C3286" s="2" t="s">
        <v>32</v>
      </c>
      <c r="D3286" s="2" t="s">
        <v>34</v>
      </c>
      <c r="E3286" s="4">
        <v>43535.670891203707</v>
      </c>
      <c r="F3286" s="4">
        <v>43539.670891203707</v>
      </c>
      <c r="G3286" s="4">
        <v>43540.670891203707</v>
      </c>
      <c r="H3286" s="2">
        <v>63</v>
      </c>
      <c r="I3286" s="2">
        <v>108</v>
      </c>
      <c r="J3286" s="2" t="s">
        <v>41</v>
      </c>
      <c r="K3286" s="2" t="s">
        <v>58</v>
      </c>
      <c r="L3286" s="2" t="s">
        <v>35</v>
      </c>
      <c r="M3286" s="2" t="s">
        <v>71</v>
      </c>
      <c r="N3286" s="2">
        <v>-1</v>
      </c>
      <c r="O3286" s="2">
        <v>4</v>
      </c>
      <c r="P3286" s="2">
        <v>171</v>
      </c>
      <c r="Q3286" s="2" t="str">
        <f>VLOOKUP(A3286,'Additional Data'!$A$1:$D$9949,2,0)</f>
        <v>App</v>
      </c>
      <c r="R3286" s="2" t="str">
        <f>VLOOKUP(A3286,'Additional Data'!$A$1:$D$9949,4,0)</f>
        <v>Credit Card</v>
      </c>
      <c r="S3286" s="5">
        <f>VLOOKUP(A3286,'Additional Data'!$A$1:$D$9949,3,0)</f>
        <v>3740.290473</v>
      </c>
      <c r="T3286" s="2" t="str">
        <f>HLOOKUP(B3286,'Additional Data'!$F$1:$N$2,2,0)</f>
        <v>TV</v>
      </c>
    </row>
    <row r="3287" spans="1:20" ht="14.25" customHeight="1">
      <c r="A3287" s="2">
        <v>412329</v>
      </c>
      <c r="B3287" s="2" t="s">
        <v>47</v>
      </c>
      <c r="C3287" s="2" t="s">
        <v>41</v>
      </c>
      <c r="D3287" s="2" t="s">
        <v>34</v>
      </c>
      <c r="E3287" s="4">
        <v>43535.671851851854</v>
      </c>
      <c r="F3287" s="4">
        <v>43538.671851851854</v>
      </c>
      <c r="G3287" s="4">
        <v>43540.671851851854</v>
      </c>
      <c r="H3287" s="2">
        <v>40</v>
      </c>
      <c r="I3287" s="2">
        <v>115</v>
      </c>
      <c r="J3287" s="2" t="s">
        <v>60</v>
      </c>
      <c r="K3287" s="2" t="s">
        <v>77</v>
      </c>
      <c r="L3287" s="2" t="s">
        <v>35</v>
      </c>
      <c r="M3287" s="2" t="s">
        <v>59</v>
      </c>
      <c r="N3287" s="2">
        <v>-2</v>
      </c>
      <c r="O3287" s="2">
        <v>3</v>
      </c>
      <c r="P3287" s="2">
        <v>155</v>
      </c>
      <c r="Q3287" s="2" t="str">
        <f>VLOOKUP(A3287,'Additional Data'!$A$1:$D$9949,2,0)</f>
        <v>Website</v>
      </c>
      <c r="R3287" s="2" t="str">
        <f>VLOOKUP(A3287,'Additional Data'!$A$1:$D$9949,4,0)</f>
        <v>Credit Card</v>
      </c>
      <c r="S3287" s="5">
        <f>VLOOKUP(A3287,'Additional Data'!$A$1:$D$9949,3,0)</f>
        <v>2462.1091750000001</v>
      </c>
      <c r="T3287" s="2" t="str">
        <f>HLOOKUP(B3287,'Additional Data'!$F$1:$N$2,2,0)</f>
        <v>Tablet</v>
      </c>
    </row>
    <row r="3288" spans="1:20" ht="14.25" customHeight="1">
      <c r="A3288" s="2">
        <v>646720</v>
      </c>
      <c r="B3288" s="2" t="s">
        <v>39</v>
      </c>
      <c r="C3288" s="2" t="s">
        <v>41</v>
      </c>
      <c r="D3288" s="2" t="s">
        <v>34</v>
      </c>
      <c r="E3288" s="4">
        <v>43535.673368055555</v>
      </c>
      <c r="F3288" s="4">
        <v>43538.673368055555</v>
      </c>
      <c r="G3288" s="4">
        <v>43538.673368055555</v>
      </c>
      <c r="H3288" s="2">
        <v>34</v>
      </c>
      <c r="I3288" s="2">
        <v>115</v>
      </c>
      <c r="J3288" s="2" t="s">
        <v>63</v>
      </c>
      <c r="K3288" s="2" t="s">
        <v>64</v>
      </c>
      <c r="L3288" s="2" t="s">
        <v>35</v>
      </c>
      <c r="M3288" s="2" t="s">
        <v>71</v>
      </c>
      <c r="N3288" s="2">
        <v>0</v>
      </c>
      <c r="O3288" s="2">
        <v>3</v>
      </c>
      <c r="P3288" s="2">
        <v>149</v>
      </c>
      <c r="Q3288" s="2" t="str">
        <f>VLOOKUP(A3288,'Additional Data'!$A$1:$D$9949,2,0)</f>
        <v>App</v>
      </c>
      <c r="R3288" s="2" t="str">
        <f>VLOOKUP(A3288,'Additional Data'!$A$1:$D$9949,4,0)</f>
        <v>Debit Card</v>
      </c>
      <c r="S3288" s="5">
        <f>VLOOKUP(A3288,'Additional Data'!$A$1:$D$9949,3,0)</f>
        <v>982.99317510000003</v>
      </c>
      <c r="T3288" s="2" t="str">
        <f>HLOOKUP(B3288,'Additional Data'!$F$1:$N$2,2,0)</f>
        <v>Mobile</v>
      </c>
    </row>
    <row r="3289" spans="1:20" ht="14.25" customHeight="1">
      <c r="A3289" s="2">
        <v>356664</v>
      </c>
      <c r="B3289" s="2" t="s">
        <v>47</v>
      </c>
      <c r="C3289" s="2" t="s">
        <v>41</v>
      </c>
      <c r="D3289" s="2" t="s">
        <v>34</v>
      </c>
      <c r="E3289" s="4">
        <v>43535.676145833335</v>
      </c>
      <c r="F3289" s="4">
        <v>43540.676145833335</v>
      </c>
      <c r="G3289" s="4">
        <v>43541.676145833335</v>
      </c>
      <c r="H3289" s="2">
        <v>26</v>
      </c>
      <c r="I3289" s="2">
        <v>105</v>
      </c>
      <c r="J3289" s="2" t="s">
        <v>60</v>
      </c>
      <c r="K3289" s="2" t="s">
        <v>77</v>
      </c>
      <c r="L3289" s="2" t="s">
        <v>35</v>
      </c>
      <c r="M3289" s="2" t="s">
        <v>71</v>
      </c>
      <c r="N3289" s="2">
        <v>-1</v>
      </c>
      <c r="O3289" s="2">
        <v>5</v>
      </c>
      <c r="P3289" s="2">
        <v>131</v>
      </c>
      <c r="Q3289" s="2" t="str">
        <f>VLOOKUP(A3289,'Additional Data'!$A$1:$D$9949,2,0)</f>
        <v>Website</v>
      </c>
      <c r="R3289" s="2" t="str">
        <f>VLOOKUP(A3289,'Additional Data'!$A$1:$D$9949,4,0)</f>
        <v>Debit Card</v>
      </c>
      <c r="S3289" s="5">
        <f>VLOOKUP(A3289,'Additional Data'!$A$1:$D$9949,3,0)</f>
        <v>2850.8196760000001</v>
      </c>
      <c r="T3289" s="2" t="str">
        <f>HLOOKUP(B3289,'Additional Data'!$F$1:$N$2,2,0)</f>
        <v>Tablet</v>
      </c>
    </row>
    <row r="3290" spans="1:20" ht="14.25" customHeight="1">
      <c r="A3290" s="2">
        <v>862415</v>
      </c>
      <c r="B3290" s="2" t="s">
        <v>48</v>
      </c>
      <c r="C3290" s="2" t="s">
        <v>41</v>
      </c>
      <c r="D3290" s="2" t="s">
        <v>34</v>
      </c>
      <c r="E3290" s="4">
        <v>43535.677106481482</v>
      </c>
      <c r="F3290" s="4">
        <v>43540.677106481482</v>
      </c>
      <c r="G3290" s="4">
        <v>43539.677106481482</v>
      </c>
      <c r="H3290" s="2">
        <v>28</v>
      </c>
      <c r="I3290" s="2">
        <v>106</v>
      </c>
      <c r="J3290" s="2" t="s">
        <v>63</v>
      </c>
      <c r="K3290" s="2" t="s">
        <v>64</v>
      </c>
      <c r="L3290" s="2" t="s">
        <v>35</v>
      </c>
      <c r="M3290" s="2" t="s">
        <v>59</v>
      </c>
      <c r="N3290" s="2">
        <v>1</v>
      </c>
      <c r="O3290" s="2">
        <v>5</v>
      </c>
      <c r="P3290" s="2">
        <v>134</v>
      </c>
      <c r="Q3290" s="2" t="str">
        <f>VLOOKUP(A3290,'Additional Data'!$A$1:$D$9949,2,0)</f>
        <v>App</v>
      </c>
      <c r="R3290" s="2" t="str">
        <f>VLOOKUP(A3290,'Additional Data'!$A$1:$D$9949,4,0)</f>
        <v>Credit Card</v>
      </c>
      <c r="S3290" s="5">
        <f>VLOOKUP(A3290,'Additional Data'!$A$1:$D$9949,3,0)</f>
        <v>2992.0182260000001</v>
      </c>
      <c r="T3290" s="2" t="str">
        <f>HLOOKUP(B3290,'Additional Data'!$F$1:$N$2,2,0)</f>
        <v>Gaming Console</v>
      </c>
    </row>
    <row r="3291" spans="1:20" ht="14.25" customHeight="1">
      <c r="A3291" s="2">
        <v>277417</v>
      </c>
      <c r="B3291" s="2" t="s">
        <v>48</v>
      </c>
      <c r="C3291" s="2" t="s">
        <v>32</v>
      </c>
      <c r="D3291" s="2" t="s">
        <v>34</v>
      </c>
      <c r="E3291" s="4">
        <v>43535.678263888891</v>
      </c>
      <c r="F3291" s="4">
        <v>43543.678263888891</v>
      </c>
      <c r="G3291" s="4">
        <v>43541.678263888891</v>
      </c>
      <c r="H3291" s="2">
        <v>41</v>
      </c>
      <c r="I3291" s="2">
        <v>127</v>
      </c>
      <c r="J3291" s="2" t="s">
        <v>41</v>
      </c>
      <c r="K3291" s="2" t="s">
        <v>58</v>
      </c>
      <c r="L3291" s="2" t="s">
        <v>35</v>
      </c>
      <c r="M3291" s="2" t="s">
        <v>59</v>
      </c>
      <c r="N3291" s="2">
        <v>2</v>
      </c>
      <c r="O3291" s="2">
        <v>8</v>
      </c>
      <c r="P3291" s="2">
        <v>168</v>
      </c>
      <c r="Q3291" s="2" t="str">
        <f>VLOOKUP(A3291,'Additional Data'!$A$1:$D$9949,2,0)</f>
        <v>App</v>
      </c>
      <c r="R3291" s="2" t="str">
        <f>VLOOKUP(A3291,'Additional Data'!$A$1:$D$9949,4,0)</f>
        <v>Cash On Delivery</v>
      </c>
      <c r="S3291" s="5">
        <f>VLOOKUP(A3291,'Additional Data'!$A$1:$D$9949,3,0)</f>
        <v>615.42042230000004</v>
      </c>
      <c r="T3291" s="2" t="str">
        <f>HLOOKUP(B3291,'Additional Data'!$F$1:$N$2,2,0)</f>
        <v>Gaming Console</v>
      </c>
    </row>
    <row r="3292" spans="1:20" ht="14.25" customHeight="1">
      <c r="A3292" s="2">
        <v>967694</v>
      </c>
      <c r="B3292" s="2" t="s">
        <v>42</v>
      </c>
      <c r="C3292" s="2" t="s">
        <v>32</v>
      </c>
      <c r="D3292" s="2" t="s">
        <v>34</v>
      </c>
      <c r="E3292" s="4">
        <v>43535.685277777775</v>
      </c>
      <c r="F3292" s="4">
        <v>43540.685277777775</v>
      </c>
      <c r="G3292" s="4">
        <v>43540.685277777775</v>
      </c>
      <c r="H3292" s="2">
        <v>48</v>
      </c>
      <c r="I3292" s="2">
        <v>109</v>
      </c>
      <c r="J3292" s="2" t="s">
        <v>60</v>
      </c>
      <c r="K3292" s="2" t="s">
        <v>61</v>
      </c>
      <c r="L3292" s="2" t="s">
        <v>35</v>
      </c>
      <c r="M3292" s="2" t="s">
        <v>59</v>
      </c>
      <c r="N3292" s="2">
        <v>0</v>
      </c>
      <c r="O3292" s="2">
        <v>5</v>
      </c>
      <c r="P3292" s="2">
        <v>157</v>
      </c>
      <c r="Q3292" s="2" t="str">
        <f>VLOOKUP(A3292,'Additional Data'!$A$1:$D$9949,2,0)</f>
        <v>App</v>
      </c>
      <c r="R3292" s="2" t="str">
        <f>VLOOKUP(A3292,'Additional Data'!$A$1:$D$9949,4,0)</f>
        <v>Debit Card</v>
      </c>
      <c r="S3292" s="5">
        <f>VLOOKUP(A3292,'Additional Data'!$A$1:$D$9949,3,0)</f>
        <v>3115.8067369999999</v>
      </c>
      <c r="T3292" s="2" t="str">
        <f>HLOOKUP(B3292,'Additional Data'!$F$1:$N$2,2,0)</f>
        <v>TV</v>
      </c>
    </row>
    <row r="3293" spans="1:20" ht="14.25" customHeight="1">
      <c r="A3293" s="2">
        <v>830552</v>
      </c>
      <c r="B3293" s="2" t="s">
        <v>48</v>
      </c>
      <c r="C3293" s="2" t="s">
        <v>32</v>
      </c>
      <c r="D3293" s="2" t="s">
        <v>34</v>
      </c>
      <c r="E3293" s="4">
        <v>43535.685624999998</v>
      </c>
      <c r="F3293" s="4">
        <v>43537.685624999998</v>
      </c>
      <c r="G3293" s="4">
        <v>43542.685624999998</v>
      </c>
      <c r="H3293" s="2">
        <v>0</v>
      </c>
      <c r="I3293" s="2">
        <v>124</v>
      </c>
      <c r="J3293" s="2" t="s">
        <v>32</v>
      </c>
      <c r="K3293" s="2" t="s">
        <v>82</v>
      </c>
      <c r="L3293" s="2" t="s">
        <v>67</v>
      </c>
      <c r="M3293" s="2" t="s">
        <v>71</v>
      </c>
      <c r="N3293" s="2">
        <v>-5</v>
      </c>
      <c r="O3293" s="2">
        <v>2</v>
      </c>
      <c r="P3293" s="2">
        <v>124</v>
      </c>
      <c r="Q3293" s="2" t="str">
        <f>VLOOKUP(A3293,'Additional Data'!$A$1:$D$9949,2,0)</f>
        <v>App</v>
      </c>
      <c r="R3293" s="2" t="str">
        <f>VLOOKUP(A3293,'Additional Data'!$A$1:$D$9949,4,0)</f>
        <v>Debit Card</v>
      </c>
      <c r="S3293" s="5">
        <f>VLOOKUP(A3293,'Additional Data'!$A$1:$D$9949,3,0)</f>
        <v>3166.4648139999999</v>
      </c>
      <c r="T3293" s="2" t="str">
        <f>HLOOKUP(B3293,'Additional Data'!$F$1:$N$2,2,0)</f>
        <v>Gaming Console</v>
      </c>
    </row>
    <row r="3294" spans="1:20" ht="14.25" customHeight="1">
      <c r="A3294" s="2">
        <v>931355</v>
      </c>
      <c r="B3294" s="2" t="s">
        <v>48</v>
      </c>
      <c r="C3294" s="2" t="s">
        <v>41</v>
      </c>
      <c r="D3294" s="2" t="s">
        <v>34</v>
      </c>
      <c r="E3294" s="4">
        <v>43535.690243055556</v>
      </c>
      <c r="F3294" s="4">
        <v>43542.690243055556</v>
      </c>
      <c r="G3294" s="4">
        <v>43540.690243055556</v>
      </c>
      <c r="H3294" s="2">
        <v>48</v>
      </c>
      <c r="I3294" s="2">
        <v>127</v>
      </c>
      <c r="J3294" s="2" t="s">
        <v>73</v>
      </c>
      <c r="K3294" s="2" t="s">
        <v>80</v>
      </c>
      <c r="L3294" s="2" t="s">
        <v>35</v>
      </c>
      <c r="M3294" s="2" t="s">
        <v>59</v>
      </c>
      <c r="N3294" s="2">
        <v>2</v>
      </c>
      <c r="O3294" s="2">
        <v>7</v>
      </c>
      <c r="P3294" s="2">
        <v>175</v>
      </c>
      <c r="Q3294" s="2" t="str">
        <f>VLOOKUP(A3294,'Additional Data'!$A$1:$D$9949,2,0)</f>
        <v>App</v>
      </c>
      <c r="R3294" s="2" t="str">
        <f>VLOOKUP(A3294,'Additional Data'!$A$1:$D$9949,4,0)</f>
        <v>Credit Card</v>
      </c>
      <c r="S3294" s="5">
        <f>VLOOKUP(A3294,'Additional Data'!$A$1:$D$9949,3,0)</f>
        <v>3359</v>
      </c>
      <c r="T3294" s="2" t="str">
        <f>HLOOKUP(B3294,'Additional Data'!$F$1:$N$2,2,0)</f>
        <v>Gaming Console</v>
      </c>
    </row>
    <row r="3295" spans="1:20" ht="14.25" customHeight="1">
      <c r="A3295" s="2">
        <v>500941</v>
      </c>
      <c r="B3295" s="2" t="s">
        <v>47</v>
      </c>
      <c r="C3295" s="2" t="s">
        <v>32</v>
      </c>
      <c r="D3295" s="2" t="s">
        <v>34</v>
      </c>
      <c r="E3295" s="4">
        <v>43535.691377314812</v>
      </c>
      <c r="F3295" s="4">
        <v>43540.691377314812</v>
      </c>
      <c r="G3295" s="4">
        <v>43539.691377314812</v>
      </c>
      <c r="H3295" s="2">
        <v>28</v>
      </c>
      <c r="I3295" s="2">
        <v>128</v>
      </c>
      <c r="J3295" s="2" t="s">
        <v>73</v>
      </c>
      <c r="K3295" s="2" t="s">
        <v>74</v>
      </c>
      <c r="L3295" s="2" t="s">
        <v>35</v>
      </c>
      <c r="M3295" s="2" t="s">
        <v>59</v>
      </c>
      <c r="N3295" s="2">
        <v>1</v>
      </c>
      <c r="O3295" s="2">
        <v>5</v>
      </c>
      <c r="P3295" s="2">
        <v>156</v>
      </c>
      <c r="Q3295" s="2" t="str">
        <f>VLOOKUP(A3295,'Additional Data'!$A$1:$D$9949,2,0)</f>
        <v>App</v>
      </c>
      <c r="R3295" s="2" t="str">
        <f>VLOOKUP(A3295,'Additional Data'!$A$1:$D$9949,4,0)</f>
        <v>Cash On Delivery</v>
      </c>
      <c r="S3295" s="5">
        <f>VLOOKUP(A3295,'Additional Data'!$A$1:$D$9949,3,0)</f>
        <v>438</v>
      </c>
      <c r="T3295" s="2" t="str">
        <f>HLOOKUP(B3295,'Additional Data'!$F$1:$N$2,2,0)</f>
        <v>Tablet</v>
      </c>
    </row>
    <row r="3296" spans="1:20" ht="14.25" customHeight="1">
      <c r="A3296" s="2">
        <v>604856</v>
      </c>
      <c r="B3296" s="2" t="s">
        <v>30</v>
      </c>
      <c r="C3296" s="2" t="s">
        <v>41</v>
      </c>
      <c r="D3296" s="2" t="s">
        <v>34</v>
      </c>
      <c r="E3296" s="4">
        <v>43535.69568287037</v>
      </c>
      <c r="F3296" s="4">
        <v>43540.69568287037</v>
      </c>
      <c r="G3296" s="4">
        <v>43538.69568287037</v>
      </c>
      <c r="H3296" s="2">
        <v>38</v>
      </c>
      <c r="I3296" s="2">
        <v>109</v>
      </c>
      <c r="J3296" s="2" t="s">
        <v>63</v>
      </c>
      <c r="K3296" s="2" t="s">
        <v>64</v>
      </c>
      <c r="L3296" s="2" t="s">
        <v>35</v>
      </c>
      <c r="M3296" s="2" t="s">
        <v>71</v>
      </c>
      <c r="N3296" s="2">
        <v>2</v>
      </c>
      <c r="O3296" s="2">
        <v>5</v>
      </c>
      <c r="P3296" s="2">
        <v>147</v>
      </c>
      <c r="Q3296" s="2" t="str">
        <f>VLOOKUP(A3296,'Additional Data'!$A$1:$D$9949,2,0)</f>
        <v>App</v>
      </c>
      <c r="R3296" s="2" t="str">
        <f>VLOOKUP(A3296,'Additional Data'!$A$1:$D$9949,4,0)</f>
        <v>Debit Card</v>
      </c>
      <c r="S3296" s="5">
        <f>VLOOKUP(A3296,'Additional Data'!$A$1:$D$9949,3,0)</f>
        <v>2598.3231049999999</v>
      </c>
      <c r="T3296" s="2" t="str">
        <f>HLOOKUP(B3296,'Additional Data'!$F$1:$N$2,2,0)</f>
        <v>PC</v>
      </c>
    </row>
    <row r="3297" spans="1:20" ht="14.25" customHeight="1">
      <c r="A3297" s="2">
        <v>770107</v>
      </c>
      <c r="B3297" s="2" t="s">
        <v>47</v>
      </c>
      <c r="C3297" s="2" t="s">
        <v>32</v>
      </c>
      <c r="D3297" s="2" t="s">
        <v>34</v>
      </c>
      <c r="E3297" s="4">
        <v>43535.69798611111</v>
      </c>
      <c r="F3297" s="4">
        <v>43539.69798611111</v>
      </c>
      <c r="G3297" s="4">
        <v>43542.69798611111</v>
      </c>
      <c r="H3297" s="2">
        <v>67</v>
      </c>
      <c r="I3297" s="2">
        <v>93</v>
      </c>
      <c r="J3297" s="2" t="s">
        <v>60</v>
      </c>
      <c r="K3297" s="2" t="s">
        <v>61</v>
      </c>
      <c r="L3297" s="2" t="s">
        <v>35</v>
      </c>
      <c r="M3297" s="2" t="s">
        <v>71</v>
      </c>
      <c r="N3297" s="2">
        <v>-3</v>
      </c>
      <c r="O3297" s="2">
        <v>4</v>
      </c>
      <c r="P3297" s="2">
        <v>160</v>
      </c>
      <c r="Q3297" s="2" t="str">
        <f>VLOOKUP(A3297,'Additional Data'!$A$1:$D$9949,2,0)</f>
        <v>App</v>
      </c>
      <c r="R3297" s="2" t="str">
        <f>VLOOKUP(A3297,'Additional Data'!$A$1:$D$9949,4,0)</f>
        <v>Credit Card</v>
      </c>
      <c r="S3297" s="5">
        <f>VLOOKUP(A3297,'Additional Data'!$A$1:$D$9949,3,0)</f>
        <v>3368.3288630000002</v>
      </c>
      <c r="T3297" s="2" t="str">
        <f>HLOOKUP(B3297,'Additional Data'!$F$1:$N$2,2,0)</f>
        <v>Tablet</v>
      </c>
    </row>
    <row r="3298" spans="1:20" ht="14.25" customHeight="1">
      <c r="A3298" s="2">
        <v>65737</v>
      </c>
      <c r="B3298" s="2" t="s">
        <v>46</v>
      </c>
      <c r="C3298" s="2" t="s">
        <v>41</v>
      </c>
      <c r="D3298" s="2" t="s">
        <v>34</v>
      </c>
      <c r="E3298" s="4">
        <v>43535.701793981483</v>
      </c>
      <c r="F3298" s="4">
        <v>43544.701793981483</v>
      </c>
      <c r="G3298" s="4">
        <v>43539.701793981483</v>
      </c>
      <c r="H3298" s="2">
        <v>42</v>
      </c>
      <c r="I3298" s="2">
        <v>112</v>
      </c>
      <c r="J3298" s="2" t="s">
        <v>60</v>
      </c>
      <c r="K3298" s="2" t="s">
        <v>77</v>
      </c>
      <c r="L3298" s="2" t="s">
        <v>35</v>
      </c>
      <c r="M3298" s="2" t="s">
        <v>59</v>
      </c>
      <c r="N3298" s="2">
        <v>5</v>
      </c>
      <c r="O3298" s="2">
        <v>9</v>
      </c>
      <c r="P3298" s="2">
        <v>154</v>
      </c>
      <c r="Q3298" s="2" t="str">
        <f>VLOOKUP(A3298,'Additional Data'!$A$1:$D$9949,2,0)</f>
        <v>App</v>
      </c>
      <c r="R3298" s="2" t="str">
        <f>VLOOKUP(A3298,'Additional Data'!$A$1:$D$9949,4,0)</f>
        <v>Cash On Delivery</v>
      </c>
      <c r="S3298" s="5">
        <f>VLOOKUP(A3298,'Additional Data'!$A$1:$D$9949,3,0)</f>
        <v>1611.383898</v>
      </c>
      <c r="T3298" s="2" t="str">
        <f>HLOOKUP(B3298,'Additional Data'!$F$1:$N$2,2,0)</f>
        <v>TV</v>
      </c>
    </row>
    <row r="3299" spans="1:20" ht="14.25" customHeight="1">
      <c r="A3299" s="2">
        <v>60636</v>
      </c>
      <c r="B3299" s="2" t="s">
        <v>36</v>
      </c>
      <c r="C3299" s="2" t="s">
        <v>32</v>
      </c>
      <c r="D3299" s="2" t="s">
        <v>34</v>
      </c>
      <c r="E3299" s="4">
        <v>43535.705370370371</v>
      </c>
      <c r="F3299" s="4">
        <v>43543.705370370371</v>
      </c>
      <c r="G3299" s="4">
        <v>43540.705370370371</v>
      </c>
      <c r="H3299" s="2">
        <v>47</v>
      </c>
      <c r="I3299" s="2">
        <v>127</v>
      </c>
      <c r="J3299" s="2" t="s">
        <v>73</v>
      </c>
      <c r="K3299" s="2" t="s">
        <v>74</v>
      </c>
      <c r="L3299" s="2" t="s">
        <v>35</v>
      </c>
      <c r="M3299" s="2" t="s">
        <v>71</v>
      </c>
      <c r="N3299" s="2">
        <v>3</v>
      </c>
      <c r="O3299" s="2">
        <v>8</v>
      </c>
      <c r="P3299" s="2">
        <v>174</v>
      </c>
      <c r="Q3299" s="2" t="str">
        <f>VLOOKUP(A3299,'Additional Data'!$A$1:$D$9949,2,0)</f>
        <v>Website</v>
      </c>
      <c r="R3299" s="2" t="str">
        <f>VLOOKUP(A3299,'Additional Data'!$A$1:$D$9949,4,0)</f>
        <v>Debit Card</v>
      </c>
      <c r="S3299" s="5">
        <f>VLOOKUP(A3299,'Additional Data'!$A$1:$D$9949,3,0)</f>
        <v>3498.654149</v>
      </c>
      <c r="T3299" s="2" t="str">
        <f>HLOOKUP(B3299,'Additional Data'!$F$1:$N$2,2,0)</f>
        <v>Laptop</v>
      </c>
    </row>
    <row r="3300" spans="1:20" ht="14.25" customHeight="1">
      <c r="A3300" s="2">
        <v>27669</v>
      </c>
      <c r="B3300" s="2" t="s">
        <v>39</v>
      </c>
      <c r="C3300" s="2" t="s">
        <v>32</v>
      </c>
      <c r="D3300" s="2" t="s">
        <v>34</v>
      </c>
      <c r="E3300" s="4">
        <v>43535.706666666665</v>
      </c>
      <c r="F3300" s="4">
        <v>43543.706666666665</v>
      </c>
      <c r="G3300" s="4">
        <v>43541.706666666665</v>
      </c>
      <c r="H3300" s="2">
        <v>49</v>
      </c>
      <c r="I3300" s="2">
        <v>106</v>
      </c>
      <c r="J3300" s="2" t="s">
        <v>60</v>
      </c>
      <c r="K3300" s="2" t="s">
        <v>61</v>
      </c>
      <c r="L3300" s="2" t="s">
        <v>35</v>
      </c>
      <c r="M3300" s="2" t="s">
        <v>59</v>
      </c>
      <c r="N3300" s="2">
        <v>2</v>
      </c>
      <c r="O3300" s="2">
        <v>8</v>
      </c>
      <c r="P3300" s="2">
        <v>155</v>
      </c>
      <c r="Q3300" s="2" t="str">
        <f>VLOOKUP(A3300,'Additional Data'!$A$1:$D$9949,2,0)</f>
        <v>Website</v>
      </c>
      <c r="R3300" s="2" t="str">
        <f>VLOOKUP(A3300,'Additional Data'!$A$1:$D$9949,4,0)</f>
        <v>Credit Card</v>
      </c>
      <c r="S3300" s="5">
        <f>VLOOKUP(A3300,'Additional Data'!$A$1:$D$9949,3,0)</f>
        <v>3161.0873329999999</v>
      </c>
      <c r="T3300" s="2" t="str">
        <f>HLOOKUP(B3300,'Additional Data'!$F$1:$N$2,2,0)</f>
        <v>Mobile</v>
      </c>
    </row>
    <row r="3301" spans="1:20" ht="14.25" customHeight="1">
      <c r="A3301" s="2">
        <v>465640</v>
      </c>
      <c r="B3301" s="2" t="s">
        <v>36</v>
      </c>
      <c r="C3301" s="2" t="s">
        <v>41</v>
      </c>
      <c r="D3301" s="2" t="s">
        <v>34</v>
      </c>
      <c r="E3301" s="4">
        <v>43535.70857638889</v>
      </c>
      <c r="F3301" s="4">
        <v>43540.70857638889</v>
      </c>
      <c r="G3301" s="4">
        <v>43540.70857638889</v>
      </c>
      <c r="H3301" s="2">
        <v>27</v>
      </c>
      <c r="I3301" s="2">
        <v>120</v>
      </c>
      <c r="J3301" s="2" t="s">
        <v>73</v>
      </c>
      <c r="K3301" s="2" t="s">
        <v>80</v>
      </c>
      <c r="L3301" s="2" t="s">
        <v>35</v>
      </c>
      <c r="M3301" s="2" t="s">
        <v>71</v>
      </c>
      <c r="N3301" s="2">
        <v>0</v>
      </c>
      <c r="O3301" s="2">
        <v>5</v>
      </c>
      <c r="P3301" s="2">
        <v>147</v>
      </c>
      <c r="Q3301" s="2" t="str">
        <f>VLOOKUP(A3301,'Additional Data'!$A$1:$D$9949,2,0)</f>
        <v>App</v>
      </c>
      <c r="R3301" s="2" t="str">
        <f>VLOOKUP(A3301,'Additional Data'!$A$1:$D$9949,4,0)</f>
        <v>Debit Card</v>
      </c>
      <c r="S3301" s="5">
        <f>VLOOKUP(A3301,'Additional Data'!$A$1:$D$9949,3,0)</f>
        <v>794.38380099999995</v>
      </c>
      <c r="T3301" s="2" t="str">
        <f>HLOOKUP(B3301,'Additional Data'!$F$1:$N$2,2,0)</f>
        <v>Laptop</v>
      </c>
    </row>
    <row r="3302" spans="1:20" ht="14.25" customHeight="1">
      <c r="A3302" s="2">
        <v>209966</v>
      </c>
      <c r="B3302" s="2" t="s">
        <v>30</v>
      </c>
      <c r="C3302" s="2" t="s">
        <v>41</v>
      </c>
      <c r="D3302" s="2" t="s">
        <v>34</v>
      </c>
      <c r="E3302" s="4">
        <v>43535.712719907409</v>
      </c>
      <c r="F3302" s="4">
        <v>43540.712719907409</v>
      </c>
      <c r="G3302" s="4">
        <v>43541.712719907409</v>
      </c>
      <c r="H3302" s="2">
        <v>29</v>
      </c>
      <c r="I3302" s="2">
        <v>108</v>
      </c>
      <c r="J3302" s="2" t="s">
        <v>60</v>
      </c>
      <c r="K3302" s="2" t="s">
        <v>77</v>
      </c>
      <c r="L3302" s="2" t="s">
        <v>35</v>
      </c>
      <c r="M3302" s="2" t="s">
        <v>59</v>
      </c>
      <c r="N3302" s="2">
        <v>-1</v>
      </c>
      <c r="O3302" s="2">
        <v>5</v>
      </c>
      <c r="P3302" s="2">
        <v>137</v>
      </c>
      <c r="Q3302" s="2" t="str">
        <f>VLOOKUP(A3302,'Additional Data'!$A$1:$D$9949,2,0)</f>
        <v>App</v>
      </c>
      <c r="R3302" s="2" t="str">
        <f>VLOOKUP(A3302,'Additional Data'!$A$1:$D$9949,4,0)</f>
        <v>Debit Card</v>
      </c>
      <c r="S3302" s="5">
        <f>VLOOKUP(A3302,'Additional Data'!$A$1:$D$9949,3,0)</f>
        <v>3214.9021480000001</v>
      </c>
      <c r="T3302" s="2" t="str">
        <f>HLOOKUP(B3302,'Additional Data'!$F$1:$N$2,2,0)</f>
        <v>PC</v>
      </c>
    </row>
    <row r="3303" spans="1:20" ht="14.25" customHeight="1">
      <c r="A3303" s="2">
        <v>369872</v>
      </c>
      <c r="B3303" s="2" t="s">
        <v>39</v>
      </c>
      <c r="C3303" s="2" t="s">
        <v>32</v>
      </c>
      <c r="D3303" s="2" t="s">
        <v>34</v>
      </c>
      <c r="E3303" s="4">
        <v>43535.719375000001</v>
      </c>
      <c r="F3303" s="4">
        <v>43537.719375000001</v>
      </c>
      <c r="G3303" s="4">
        <v>43540.719375000001</v>
      </c>
      <c r="H3303" s="2">
        <v>38</v>
      </c>
      <c r="I3303" s="2">
        <v>111</v>
      </c>
      <c r="J3303" s="2" t="s">
        <v>60</v>
      </c>
      <c r="K3303" s="2" t="s">
        <v>61</v>
      </c>
      <c r="L3303" s="2" t="s">
        <v>35</v>
      </c>
      <c r="M3303" s="2" t="s">
        <v>71</v>
      </c>
      <c r="N3303" s="2">
        <v>-3</v>
      </c>
      <c r="O3303" s="2">
        <v>2</v>
      </c>
      <c r="P3303" s="2">
        <v>149</v>
      </c>
      <c r="Q3303" s="2" t="str">
        <f>VLOOKUP(A3303,'Additional Data'!$A$1:$D$9949,2,0)</f>
        <v>App</v>
      </c>
      <c r="R3303" s="2" t="str">
        <f>VLOOKUP(A3303,'Additional Data'!$A$1:$D$9949,4,0)</f>
        <v>Debit Card</v>
      </c>
      <c r="S3303" s="5">
        <f>VLOOKUP(A3303,'Additional Data'!$A$1:$D$9949,3,0)</f>
        <v>775.32363399999997</v>
      </c>
      <c r="T3303" s="2" t="str">
        <f>HLOOKUP(B3303,'Additional Data'!$F$1:$N$2,2,0)</f>
        <v>Mobile</v>
      </c>
    </row>
    <row r="3304" spans="1:20" ht="14.25" customHeight="1">
      <c r="A3304" s="2">
        <v>265301</v>
      </c>
      <c r="B3304" s="2" t="s">
        <v>36</v>
      </c>
      <c r="C3304" s="2" t="s">
        <v>32</v>
      </c>
      <c r="D3304" s="2" t="s">
        <v>34</v>
      </c>
      <c r="E3304" s="4">
        <v>43535.728854166664</v>
      </c>
      <c r="F3304" s="4">
        <v>43540.728854166664</v>
      </c>
      <c r="G3304" s="4">
        <v>43539.728854166664</v>
      </c>
      <c r="H3304" s="2">
        <v>59</v>
      </c>
      <c r="I3304" s="2">
        <v>104</v>
      </c>
      <c r="J3304" s="2" t="s">
        <v>41</v>
      </c>
      <c r="K3304" s="2" t="s">
        <v>58</v>
      </c>
      <c r="L3304" s="2" t="s">
        <v>35</v>
      </c>
      <c r="M3304" s="2" t="s">
        <v>71</v>
      </c>
      <c r="N3304" s="2">
        <v>1</v>
      </c>
      <c r="O3304" s="2">
        <v>5</v>
      </c>
      <c r="P3304" s="2">
        <v>163</v>
      </c>
      <c r="Q3304" s="2" t="str">
        <f>VLOOKUP(A3304,'Additional Data'!$A$1:$D$9949,2,0)</f>
        <v>App</v>
      </c>
      <c r="R3304" s="2" t="str">
        <f>VLOOKUP(A3304,'Additional Data'!$A$1:$D$9949,4,0)</f>
        <v>Credit Card</v>
      </c>
      <c r="S3304" s="5">
        <f>VLOOKUP(A3304,'Additional Data'!$A$1:$D$9949,3,0)</f>
        <v>2213</v>
      </c>
      <c r="T3304" s="2" t="str">
        <f>HLOOKUP(B3304,'Additional Data'!$F$1:$N$2,2,0)</f>
        <v>Laptop</v>
      </c>
    </row>
    <row r="3305" spans="1:20" ht="14.25" customHeight="1">
      <c r="A3305" s="2">
        <v>698440</v>
      </c>
      <c r="B3305" s="2" t="s">
        <v>39</v>
      </c>
      <c r="C3305" s="2" t="s">
        <v>32</v>
      </c>
      <c r="D3305" s="2" t="s">
        <v>34</v>
      </c>
      <c r="E3305" s="4">
        <v>43535.730682870373</v>
      </c>
      <c r="F3305" s="4">
        <v>43542.730682870373</v>
      </c>
      <c r="G3305" s="4">
        <v>43539.730682870373</v>
      </c>
      <c r="H3305" s="2">
        <v>61</v>
      </c>
      <c r="I3305" s="2">
        <v>107</v>
      </c>
      <c r="J3305" s="2" t="s">
        <v>73</v>
      </c>
      <c r="K3305" s="2" t="s">
        <v>74</v>
      </c>
      <c r="L3305" s="2" t="s">
        <v>35</v>
      </c>
      <c r="M3305" s="2" t="s">
        <v>71</v>
      </c>
      <c r="N3305" s="2">
        <v>3</v>
      </c>
      <c r="O3305" s="2">
        <v>7</v>
      </c>
      <c r="P3305" s="2">
        <v>168</v>
      </c>
      <c r="Q3305" s="2" t="str">
        <f>VLOOKUP(A3305,'Additional Data'!$A$1:$D$9949,2,0)</f>
        <v>App</v>
      </c>
      <c r="R3305" s="2" t="str">
        <f>VLOOKUP(A3305,'Additional Data'!$A$1:$D$9949,4,0)</f>
        <v>Debit Card</v>
      </c>
      <c r="S3305" s="5">
        <f>VLOOKUP(A3305,'Additional Data'!$A$1:$D$9949,3,0)</f>
        <v>2508</v>
      </c>
      <c r="T3305" s="2" t="str">
        <f>HLOOKUP(B3305,'Additional Data'!$F$1:$N$2,2,0)</f>
        <v>Mobile</v>
      </c>
    </row>
    <row r="3306" spans="1:20" ht="14.25" customHeight="1">
      <c r="A3306" s="2">
        <v>538604</v>
      </c>
      <c r="B3306" s="2" t="s">
        <v>39</v>
      </c>
      <c r="C3306" s="2" t="s">
        <v>32</v>
      </c>
      <c r="D3306" s="2" t="s">
        <v>34</v>
      </c>
      <c r="E3306" s="4">
        <v>43535.732314814813</v>
      </c>
      <c r="F3306" s="4">
        <v>43538.732314814813</v>
      </c>
      <c r="G3306" s="4">
        <v>43540.732314814813</v>
      </c>
      <c r="H3306" s="2">
        <v>62</v>
      </c>
      <c r="I3306" s="2">
        <v>92</v>
      </c>
      <c r="J3306" s="2" t="s">
        <v>63</v>
      </c>
      <c r="K3306" s="2" t="s">
        <v>81</v>
      </c>
      <c r="L3306" s="2" t="s">
        <v>35</v>
      </c>
      <c r="M3306" s="2" t="s">
        <v>71</v>
      </c>
      <c r="N3306" s="2">
        <v>-2</v>
      </c>
      <c r="O3306" s="2">
        <v>3</v>
      </c>
      <c r="P3306" s="2">
        <v>154</v>
      </c>
      <c r="Q3306" s="2" t="str">
        <f>VLOOKUP(A3306,'Additional Data'!$A$1:$D$9949,2,0)</f>
        <v>App</v>
      </c>
      <c r="R3306" s="2" t="str">
        <f>VLOOKUP(A3306,'Additional Data'!$A$1:$D$9949,4,0)</f>
        <v>Debit Card</v>
      </c>
      <c r="S3306" s="5">
        <f>VLOOKUP(A3306,'Additional Data'!$A$1:$D$9949,3,0)</f>
        <v>3784.1185169999999</v>
      </c>
      <c r="T3306" s="2" t="str">
        <f>HLOOKUP(B3306,'Additional Data'!$F$1:$N$2,2,0)</f>
        <v>Mobile</v>
      </c>
    </row>
    <row r="3307" spans="1:20" ht="14.25" customHeight="1">
      <c r="A3307" s="2">
        <v>639121</v>
      </c>
      <c r="B3307" s="2" t="s">
        <v>47</v>
      </c>
      <c r="C3307" s="2" t="s">
        <v>41</v>
      </c>
      <c r="D3307" s="2" t="s">
        <v>34</v>
      </c>
      <c r="E3307" s="4">
        <v>43535.736261574071</v>
      </c>
      <c r="F3307" s="4">
        <v>43541.736261574071</v>
      </c>
      <c r="G3307" s="4">
        <v>43539.736261574071</v>
      </c>
      <c r="H3307" s="2">
        <v>87</v>
      </c>
      <c r="I3307" s="2">
        <v>86</v>
      </c>
      <c r="J3307" s="2" t="s">
        <v>60</v>
      </c>
      <c r="K3307" s="2" t="s">
        <v>77</v>
      </c>
      <c r="L3307" s="2" t="s">
        <v>35</v>
      </c>
      <c r="M3307" s="2" t="s">
        <v>71</v>
      </c>
      <c r="N3307" s="2">
        <v>2</v>
      </c>
      <c r="O3307" s="2">
        <v>6</v>
      </c>
      <c r="P3307" s="2">
        <v>173</v>
      </c>
      <c r="Q3307" s="2" t="str">
        <f>VLOOKUP(A3307,'Additional Data'!$A$1:$D$9949,2,0)</f>
        <v>App</v>
      </c>
      <c r="R3307" s="2" t="str">
        <f>VLOOKUP(A3307,'Additional Data'!$A$1:$D$9949,4,0)</f>
        <v>Cash On Delivery</v>
      </c>
      <c r="S3307" s="5">
        <f>VLOOKUP(A3307,'Additional Data'!$A$1:$D$9949,3,0)</f>
        <v>751</v>
      </c>
      <c r="T3307" s="2" t="str">
        <f>HLOOKUP(B3307,'Additional Data'!$F$1:$N$2,2,0)</f>
        <v>Tablet</v>
      </c>
    </row>
    <row r="3308" spans="1:20" ht="14.25" customHeight="1">
      <c r="A3308" s="2">
        <v>122096</v>
      </c>
      <c r="B3308" s="2" t="s">
        <v>42</v>
      </c>
      <c r="C3308" s="2" t="s">
        <v>32</v>
      </c>
      <c r="D3308" s="2" t="s">
        <v>34</v>
      </c>
      <c r="E3308" s="4">
        <v>43535.742152777777</v>
      </c>
      <c r="F3308" s="4">
        <v>43540.742152777777</v>
      </c>
      <c r="G3308" s="4">
        <v>43541.742152777777</v>
      </c>
      <c r="H3308" s="2">
        <v>70</v>
      </c>
      <c r="I3308" s="2">
        <v>95</v>
      </c>
      <c r="J3308" s="2" t="s">
        <v>60</v>
      </c>
      <c r="K3308" s="2" t="s">
        <v>61</v>
      </c>
      <c r="L3308" s="2" t="s">
        <v>35</v>
      </c>
      <c r="M3308" s="2" t="s">
        <v>71</v>
      </c>
      <c r="N3308" s="2">
        <v>-1</v>
      </c>
      <c r="O3308" s="2">
        <v>5</v>
      </c>
      <c r="P3308" s="2">
        <v>165</v>
      </c>
      <c r="Q3308" s="2" t="str">
        <f>VLOOKUP(A3308,'Additional Data'!$A$1:$D$9949,2,0)</f>
        <v>App</v>
      </c>
      <c r="R3308" s="2" t="str">
        <f>VLOOKUP(A3308,'Additional Data'!$A$1:$D$9949,4,0)</f>
        <v>Debit Card</v>
      </c>
      <c r="S3308" s="5">
        <f>VLOOKUP(A3308,'Additional Data'!$A$1:$D$9949,3,0)</f>
        <v>2966</v>
      </c>
      <c r="T3308" s="2" t="str">
        <f>HLOOKUP(B3308,'Additional Data'!$F$1:$N$2,2,0)</f>
        <v>TV</v>
      </c>
    </row>
    <row r="3309" spans="1:20" ht="14.25" customHeight="1">
      <c r="A3309" s="2">
        <v>679644</v>
      </c>
      <c r="B3309" s="2" t="s">
        <v>39</v>
      </c>
      <c r="C3309" s="2" t="s">
        <v>32</v>
      </c>
      <c r="D3309" s="2" t="s">
        <v>34</v>
      </c>
      <c r="E3309" s="4">
        <v>43535.746979166666</v>
      </c>
      <c r="F3309" s="4">
        <v>43535.746979166666</v>
      </c>
      <c r="G3309" s="4">
        <v>43541.746979166666</v>
      </c>
      <c r="H3309" s="2">
        <v>0</v>
      </c>
      <c r="I3309" s="2">
        <v>124</v>
      </c>
      <c r="J3309" s="2" t="s">
        <v>32</v>
      </c>
      <c r="K3309" s="2" t="s">
        <v>82</v>
      </c>
      <c r="L3309" s="2" t="s">
        <v>67</v>
      </c>
      <c r="M3309" s="2" t="s">
        <v>71</v>
      </c>
      <c r="N3309" s="2">
        <v>-6</v>
      </c>
      <c r="O3309" s="2">
        <v>0</v>
      </c>
      <c r="P3309" s="2">
        <v>124</v>
      </c>
      <c r="Q3309" s="2" t="str">
        <f>VLOOKUP(A3309,'Additional Data'!$A$1:$D$9949,2,0)</f>
        <v>Website</v>
      </c>
      <c r="R3309" s="2" t="str">
        <f>VLOOKUP(A3309,'Additional Data'!$A$1:$D$9949,4,0)</f>
        <v>Debit Card</v>
      </c>
      <c r="S3309" s="5">
        <f>VLOOKUP(A3309,'Additional Data'!$A$1:$D$9949,3,0)</f>
        <v>2027.0105719999999</v>
      </c>
      <c r="T3309" s="2" t="str">
        <f>HLOOKUP(B3309,'Additional Data'!$F$1:$N$2,2,0)</f>
        <v>Mobile</v>
      </c>
    </row>
    <row r="3310" spans="1:20" ht="14.25" customHeight="1">
      <c r="A3310" s="2">
        <v>96300</v>
      </c>
      <c r="B3310" s="2" t="s">
        <v>36</v>
      </c>
      <c r="C3310" s="2" t="s">
        <v>41</v>
      </c>
      <c r="D3310" s="2" t="s">
        <v>34</v>
      </c>
      <c r="E3310" s="4">
        <v>43535.750914351855</v>
      </c>
      <c r="F3310" s="4">
        <v>43540.750914351855</v>
      </c>
      <c r="G3310" s="4">
        <v>43542.750914351855</v>
      </c>
      <c r="H3310" s="2">
        <v>36</v>
      </c>
      <c r="I3310" s="2">
        <v>114</v>
      </c>
      <c r="J3310" s="2" t="s">
        <v>60</v>
      </c>
      <c r="K3310" s="2" t="s">
        <v>77</v>
      </c>
      <c r="L3310" s="2" t="s">
        <v>35</v>
      </c>
      <c r="M3310" s="2" t="s">
        <v>71</v>
      </c>
      <c r="N3310" s="2">
        <v>-2</v>
      </c>
      <c r="O3310" s="2">
        <v>5</v>
      </c>
      <c r="P3310" s="2">
        <v>150</v>
      </c>
      <c r="Q3310" s="2" t="str">
        <f>VLOOKUP(A3310,'Additional Data'!$A$1:$D$9949,2,0)</f>
        <v>Website</v>
      </c>
      <c r="R3310" s="2" t="str">
        <f>VLOOKUP(A3310,'Additional Data'!$A$1:$D$9949,4,0)</f>
        <v>Debit Card</v>
      </c>
      <c r="S3310" s="5">
        <f>VLOOKUP(A3310,'Additional Data'!$A$1:$D$9949,3,0)</f>
        <v>2704</v>
      </c>
      <c r="T3310" s="2" t="str">
        <f>HLOOKUP(B3310,'Additional Data'!$F$1:$N$2,2,0)</f>
        <v>Laptop</v>
      </c>
    </row>
    <row r="3311" spans="1:20" ht="14.25" customHeight="1">
      <c r="A3311" s="2">
        <v>748627</v>
      </c>
      <c r="B3311" s="2" t="s">
        <v>39</v>
      </c>
      <c r="C3311" s="2" t="s">
        <v>41</v>
      </c>
      <c r="D3311" s="2" t="s">
        <v>34</v>
      </c>
      <c r="E3311" s="4">
        <v>43535.751307870371</v>
      </c>
      <c r="F3311" s="4">
        <v>43543.751307870371</v>
      </c>
      <c r="G3311" s="4">
        <v>43538.751307870371</v>
      </c>
      <c r="H3311" s="2">
        <v>26</v>
      </c>
      <c r="I3311" s="2">
        <v>115</v>
      </c>
      <c r="J3311" s="2" t="s">
        <v>60</v>
      </c>
      <c r="K3311" s="2" t="s">
        <v>77</v>
      </c>
      <c r="L3311" s="2" t="s">
        <v>35</v>
      </c>
      <c r="M3311" s="2" t="s">
        <v>59</v>
      </c>
      <c r="N3311" s="2">
        <v>5</v>
      </c>
      <c r="O3311" s="2">
        <v>8</v>
      </c>
      <c r="P3311" s="2">
        <v>141</v>
      </c>
      <c r="Q3311" s="2" t="str">
        <f>VLOOKUP(A3311,'Additional Data'!$A$1:$D$9949,2,0)</f>
        <v>App</v>
      </c>
      <c r="R3311" s="2" t="str">
        <f>VLOOKUP(A3311,'Additional Data'!$A$1:$D$9949,4,0)</f>
        <v>Credit Card</v>
      </c>
      <c r="S3311" s="5">
        <f>VLOOKUP(A3311,'Additional Data'!$A$1:$D$9949,3,0)</f>
        <v>2173.2621899999999</v>
      </c>
      <c r="T3311" s="2" t="str">
        <f>HLOOKUP(B3311,'Additional Data'!$F$1:$N$2,2,0)</f>
        <v>Mobile</v>
      </c>
    </row>
    <row r="3312" spans="1:20" ht="14.25" customHeight="1">
      <c r="A3312" s="2">
        <v>659931</v>
      </c>
      <c r="B3312" s="2" t="s">
        <v>30</v>
      </c>
      <c r="C3312" s="2" t="s">
        <v>41</v>
      </c>
      <c r="D3312" s="2" t="s">
        <v>34</v>
      </c>
      <c r="E3312" s="4">
        <v>43535.752881944441</v>
      </c>
      <c r="F3312" s="4">
        <v>43544.752881944441</v>
      </c>
      <c r="G3312" s="4">
        <v>43541.752881944441</v>
      </c>
      <c r="H3312" s="2">
        <v>27</v>
      </c>
      <c r="I3312" s="2">
        <v>124</v>
      </c>
      <c r="J3312" s="2" t="s">
        <v>32</v>
      </c>
      <c r="K3312" s="2" t="s">
        <v>70</v>
      </c>
      <c r="L3312" s="2" t="s">
        <v>35</v>
      </c>
      <c r="M3312" s="2" t="s">
        <v>59</v>
      </c>
      <c r="N3312" s="2">
        <v>3</v>
      </c>
      <c r="O3312" s="2">
        <v>9</v>
      </c>
      <c r="P3312" s="2">
        <v>151</v>
      </c>
      <c r="Q3312" s="2" t="str">
        <f>VLOOKUP(A3312,'Additional Data'!$A$1:$D$9949,2,0)</f>
        <v>Website</v>
      </c>
      <c r="R3312" s="2" t="str">
        <f>VLOOKUP(A3312,'Additional Data'!$A$1:$D$9949,4,0)</f>
        <v>Credit Card</v>
      </c>
      <c r="S3312" s="5">
        <f>VLOOKUP(A3312,'Additional Data'!$A$1:$D$9949,3,0)</f>
        <v>3503.6992089999999</v>
      </c>
      <c r="T3312" s="2" t="str">
        <f>HLOOKUP(B3312,'Additional Data'!$F$1:$N$2,2,0)</f>
        <v>PC</v>
      </c>
    </row>
    <row r="3313" spans="1:20" ht="14.25" customHeight="1">
      <c r="A3313" s="2">
        <v>468189</v>
      </c>
      <c r="B3313" s="2" t="s">
        <v>47</v>
      </c>
      <c r="C3313" s="2" t="s">
        <v>41</v>
      </c>
      <c r="D3313" s="2" t="s">
        <v>34</v>
      </c>
      <c r="E3313" s="4">
        <v>43535.756006944444</v>
      </c>
      <c r="F3313" s="4">
        <v>43542.756006944444</v>
      </c>
      <c r="G3313" s="4">
        <v>43540.756006944444</v>
      </c>
      <c r="H3313" s="2">
        <v>33</v>
      </c>
      <c r="I3313" s="2">
        <v>113</v>
      </c>
      <c r="J3313" s="2" t="s">
        <v>60</v>
      </c>
      <c r="K3313" s="2" t="s">
        <v>77</v>
      </c>
      <c r="L3313" s="2" t="s">
        <v>35</v>
      </c>
      <c r="M3313" s="2" t="s">
        <v>59</v>
      </c>
      <c r="N3313" s="2">
        <v>2</v>
      </c>
      <c r="O3313" s="2">
        <v>7</v>
      </c>
      <c r="P3313" s="2">
        <v>146</v>
      </c>
      <c r="Q3313" s="2" t="str">
        <f>VLOOKUP(A3313,'Additional Data'!$A$1:$D$9949,2,0)</f>
        <v>Website</v>
      </c>
      <c r="R3313" s="2" t="str">
        <f>VLOOKUP(A3313,'Additional Data'!$A$1:$D$9949,4,0)</f>
        <v>Credit Card</v>
      </c>
      <c r="S3313" s="5">
        <f>VLOOKUP(A3313,'Additional Data'!$A$1:$D$9949,3,0)</f>
        <v>1638</v>
      </c>
      <c r="T3313" s="2" t="str">
        <f>HLOOKUP(B3313,'Additional Data'!$F$1:$N$2,2,0)</f>
        <v>Tablet</v>
      </c>
    </row>
    <row r="3314" spans="1:20" ht="14.25" customHeight="1">
      <c r="A3314" s="2">
        <v>468332</v>
      </c>
      <c r="B3314" s="2" t="s">
        <v>39</v>
      </c>
      <c r="C3314" s="2" t="s">
        <v>41</v>
      </c>
      <c r="D3314" s="2" t="s">
        <v>34</v>
      </c>
      <c r="E3314" s="4">
        <v>43535.756793981483</v>
      </c>
      <c r="F3314" s="4">
        <v>43541.756793981483</v>
      </c>
      <c r="G3314" s="4">
        <v>43540.756793981483</v>
      </c>
      <c r="H3314" s="2">
        <v>48</v>
      </c>
      <c r="I3314" s="2">
        <v>125</v>
      </c>
      <c r="J3314" s="2" t="s">
        <v>73</v>
      </c>
      <c r="K3314" s="2" t="s">
        <v>80</v>
      </c>
      <c r="L3314" s="2" t="s">
        <v>35</v>
      </c>
      <c r="M3314" s="2" t="s">
        <v>71</v>
      </c>
      <c r="N3314" s="2">
        <v>1</v>
      </c>
      <c r="O3314" s="2">
        <v>6</v>
      </c>
      <c r="P3314" s="2">
        <v>173</v>
      </c>
      <c r="Q3314" s="2" t="str">
        <f>VLOOKUP(A3314,'Additional Data'!$A$1:$D$9949,2,0)</f>
        <v>App</v>
      </c>
      <c r="R3314" s="2" t="str">
        <f>VLOOKUP(A3314,'Additional Data'!$A$1:$D$9949,4,0)</f>
        <v>Debit Card</v>
      </c>
      <c r="S3314" s="5">
        <f>VLOOKUP(A3314,'Additional Data'!$A$1:$D$9949,3,0)</f>
        <v>3758.3593310000001</v>
      </c>
      <c r="T3314" s="2" t="str">
        <f>HLOOKUP(B3314,'Additional Data'!$F$1:$N$2,2,0)</f>
        <v>Mobile</v>
      </c>
    </row>
    <row r="3315" spans="1:20" ht="14.25" customHeight="1">
      <c r="A3315" s="2">
        <v>796734</v>
      </c>
      <c r="B3315" s="2" t="s">
        <v>30</v>
      </c>
      <c r="C3315" s="2" t="s">
        <v>32</v>
      </c>
      <c r="D3315" s="2" t="s">
        <v>34</v>
      </c>
      <c r="E3315" s="4">
        <v>43535.758333333331</v>
      </c>
      <c r="F3315" s="4">
        <v>43542.758333333331</v>
      </c>
      <c r="G3315" s="4">
        <v>43540.758333333331</v>
      </c>
      <c r="H3315" s="2">
        <v>30</v>
      </c>
      <c r="I3315" s="2">
        <v>123</v>
      </c>
      <c r="J3315" s="2" t="s">
        <v>41</v>
      </c>
      <c r="K3315" s="2" t="s">
        <v>58</v>
      </c>
      <c r="L3315" s="2" t="s">
        <v>35</v>
      </c>
      <c r="M3315" s="2" t="s">
        <v>59</v>
      </c>
      <c r="N3315" s="2">
        <v>2</v>
      </c>
      <c r="O3315" s="2">
        <v>7</v>
      </c>
      <c r="P3315" s="2">
        <v>153</v>
      </c>
      <c r="Q3315" s="2" t="str">
        <f>VLOOKUP(A3315,'Additional Data'!$A$1:$D$9949,2,0)</f>
        <v>Website</v>
      </c>
      <c r="R3315" s="2" t="str">
        <f>VLOOKUP(A3315,'Additional Data'!$A$1:$D$9949,4,0)</f>
        <v>Debit Card</v>
      </c>
      <c r="S3315" s="5">
        <f>VLOOKUP(A3315,'Additional Data'!$A$1:$D$9949,3,0)</f>
        <v>2682</v>
      </c>
      <c r="T3315" s="2" t="str">
        <f>HLOOKUP(B3315,'Additional Data'!$F$1:$N$2,2,0)</f>
        <v>PC</v>
      </c>
    </row>
    <row r="3316" spans="1:20" ht="14.25" customHeight="1">
      <c r="A3316" s="2">
        <v>47273</v>
      </c>
      <c r="B3316" s="2" t="s">
        <v>39</v>
      </c>
      <c r="C3316" s="2" t="s">
        <v>41</v>
      </c>
      <c r="D3316" s="2" t="s">
        <v>34</v>
      </c>
      <c r="E3316" s="4">
        <v>43535.767939814818</v>
      </c>
      <c r="F3316" s="4">
        <v>43541.767939814818</v>
      </c>
      <c r="G3316" s="4">
        <v>43540.767939814818</v>
      </c>
      <c r="H3316" s="2">
        <v>25</v>
      </c>
      <c r="I3316" s="2">
        <v>106</v>
      </c>
      <c r="J3316" s="2" t="s">
        <v>60</v>
      </c>
      <c r="K3316" s="2" t="s">
        <v>77</v>
      </c>
      <c r="L3316" s="2" t="s">
        <v>35</v>
      </c>
      <c r="M3316" s="2" t="s">
        <v>59</v>
      </c>
      <c r="N3316" s="2">
        <v>1</v>
      </c>
      <c r="O3316" s="2">
        <v>6</v>
      </c>
      <c r="P3316" s="2">
        <v>131</v>
      </c>
      <c r="Q3316" s="2" t="str">
        <f>VLOOKUP(A3316,'Additional Data'!$A$1:$D$9949,2,0)</f>
        <v>App</v>
      </c>
      <c r="R3316" s="2" t="str">
        <f>VLOOKUP(A3316,'Additional Data'!$A$1:$D$9949,4,0)</f>
        <v>Credit Card</v>
      </c>
      <c r="S3316" s="5">
        <f>VLOOKUP(A3316,'Additional Data'!$A$1:$D$9949,3,0)</f>
        <v>902.25264819999995</v>
      </c>
      <c r="T3316" s="2" t="str">
        <f>HLOOKUP(B3316,'Additional Data'!$F$1:$N$2,2,0)</f>
        <v>Mobile</v>
      </c>
    </row>
    <row r="3317" spans="1:20" ht="14.25" customHeight="1">
      <c r="A3317" s="2">
        <v>691427</v>
      </c>
      <c r="B3317" s="2" t="s">
        <v>36</v>
      </c>
      <c r="C3317" s="2" t="s">
        <v>41</v>
      </c>
      <c r="D3317" s="2" t="s">
        <v>34</v>
      </c>
      <c r="E3317" s="4">
        <v>43535.769305555557</v>
      </c>
      <c r="F3317" s="4">
        <v>43537.769305555557</v>
      </c>
      <c r="G3317" s="4">
        <v>43542.769305555557</v>
      </c>
      <c r="H3317" s="2">
        <v>81</v>
      </c>
      <c r="I3317" s="2">
        <v>101</v>
      </c>
      <c r="J3317" s="2" t="s">
        <v>32</v>
      </c>
      <c r="K3317" s="2" t="s">
        <v>70</v>
      </c>
      <c r="L3317" s="2" t="s">
        <v>35</v>
      </c>
      <c r="M3317" s="2" t="s">
        <v>71</v>
      </c>
      <c r="N3317" s="2">
        <v>-5</v>
      </c>
      <c r="O3317" s="2">
        <v>2</v>
      </c>
      <c r="P3317" s="2">
        <v>182</v>
      </c>
      <c r="Q3317" s="2" t="str">
        <f>VLOOKUP(A3317,'Additional Data'!$A$1:$D$9949,2,0)</f>
        <v>App</v>
      </c>
      <c r="R3317" s="2" t="str">
        <f>VLOOKUP(A3317,'Additional Data'!$A$1:$D$9949,4,0)</f>
        <v>Credit Card</v>
      </c>
      <c r="S3317" s="5">
        <f>VLOOKUP(A3317,'Additional Data'!$A$1:$D$9949,3,0)</f>
        <v>1650</v>
      </c>
      <c r="T3317" s="2" t="str">
        <f>HLOOKUP(B3317,'Additional Data'!$F$1:$N$2,2,0)</f>
        <v>Laptop</v>
      </c>
    </row>
    <row r="3318" spans="1:20" ht="14.25" customHeight="1">
      <c r="A3318" s="2">
        <v>698991</v>
      </c>
      <c r="B3318" s="2" t="s">
        <v>39</v>
      </c>
      <c r="C3318" s="2" t="s">
        <v>41</v>
      </c>
      <c r="D3318" s="2" t="s">
        <v>34</v>
      </c>
      <c r="E3318" s="4">
        <v>43535.772175925929</v>
      </c>
      <c r="F3318" s="4">
        <v>43543.772175925929</v>
      </c>
      <c r="G3318" s="4">
        <v>43541.772175925929</v>
      </c>
      <c r="H3318" s="2">
        <v>42</v>
      </c>
      <c r="I3318" s="2">
        <v>111</v>
      </c>
      <c r="J3318" s="2" t="s">
        <v>60</v>
      </c>
      <c r="K3318" s="2" t="s">
        <v>77</v>
      </c>
      <c r="L3318" s="2" t="s">
        <v>35</v>
      </c>
      <c r="M3318" s="2" t="s">
        <v>59</v>
      </c>
      <c r="N3318" s="2">
        <v>2</v>
      </c>
      <c r="O3318" s="2">
        <v>8</v>
      </c>
      <c r="P3318" s="2">
        <v>153</v>
      </c>
      <c r="Q3318" s="2" t="str">
        <f>VLOOKUP(A3318,'Additional Data'!$A$1:$D$9949,2,0)</f>
        <v>Website</v>
      </c>
      <c r="R3318" s="2" t="str">
        <f>VLOOKUP(A3318,'Additional Data'!$A$1:$D$9949,4,0)</f>
        <v>Credit Card</v>
      </c>
      <c r="S3318" s="5">
        <f>VLOOKUP(A3318,'Additional Data'!$A$1:$D$9949,3,0)</f>
        <v>909.39805709999996</v>
      </c>
      <c r="T3318" s="2" t="str">
        <f>HLOOKUP(B3318,'Additional Data'!$F$1:$N$2,2,0)</f>
        <v>Mobile</v>
      </c>
    </row>
    <row r="3319" spans="1:20" ht="14.25" customHeight="1">
      <c r="A3319" s="2">
        <v>632569</v>
      </c>
      <c r="B3319" s="2" t="s">
        <v>39</v>
      </c>
      <c r="C3319" s="2" t="s">
        <v>32</v>
      </c>
      <c r="D3319" s="2" t="s">
        <v>34</v>
      </c>
      <c r="E3319" s="4">
        <v>43535.775543981479</v>
      </c>
      <c r="F3319" s="4">
        <v>43541.775543981479</v>
      </c>
      <c r="G3319" s="4">
        <v>43542.775543981479</v>
      </c>
      <c r="H3319" s="2">
        <v>71</v>
      </c>
      <c r="I3319" s="2">
        <v>100</v>
      </c>
      <c r="J3319" s="2" t="s">
        <v>41</v>
      </c>
      <c r="K3319" s="2" t="s">
        <v>58</v>
      </c>
      <c r="L3319" s="2" t="s">
        <v>35</v>
      </c>
      <c r="M3319" s="2" t="s">
        <v>71</v>
      </c>
      <c r="N3319" s="2">
        <v>-1</v>
      </c>
      <c r="O3319" s="2">
        <v>6</v>
      </c>
      <c r="P3319" s="2">
        <v>171</v>
      </c>
      <c r="Q3319" s="2" t="str">
        <f>VLOOKUP(A3319,'Additional Data'!$A$1:$D$9949,2,0)</f>
        <v>App</v>
      </c>
      <c r="R3319" s="2" t="str">
        <f>VLOOKUP(A3319,'Additional Data'!$A$1:$D$9949,4,0)</f>
        <v>Cash On Delivery</v>
      </c>
      <c r="S3319" s="5">
        <f>VLOOKUP(A3319,'Additional Data'!$A$1:$D$9949,3,0)</f>
        <v>667.43789790000005</v>
      </c>
      <c r="T3319" s="2" t="str">
        <f>HLOOKUP(B3319,'Additional Data'!$F$1:$N$2,2,0)</f>
        <v>Mobile</v>
      </c>
    </row>
    <row r="3320" spans="1:20" ht="14.25" customHeight="1">
      <c r="A3320" s="2">
        <v>725928</v>
      </c>
      <c r="B3320" s="2" t="s">
        <v>39</v>
      </c>
      <c r="C3320" s="2" t="s">
        <v>41</v>
      </c>
      <c r="D3320" s="2" t="s">
        <v>34</v>
      </c>
      <c r="E3320" s="4">
        <v>43535.77847222222</v>
      </c>
      <c r="F3320" s="4">
        <v>43540.77847222222</v>
      </c>
      <c r="G3320" s="4">
        <v>43541.77847222222</v>
      </c>
      <c r="H3320" s="2">
        <v>46</v>
      </c>
      <c r="I3320" s="2">
        <v>123</v>
      </c>
      <c r="J3320" s="2" t="s">
        <v>32</v>
      </c>
      <c r="K3320" s="2" t="s">
        <v>70</v>
      </c>
      <c r="L3320" s="2" t="s">
        <v>35</v>
      </c>
      <c r="M3320" s="2" t="s">
        <v>71</v>
      </c>
      <c r="N3320" s="2">
        <v>-1</v>
      </c>
      <c r="O3320" s="2">
        <v>5</v>
      </c>
      <c r="P3320" s="2">
        <v>169</v>
      </c>
      <c r="Q3320" s="2" t="str">
        <f>VLOOKUP(A3320,'Additional Data'!$A$1:$D$9949,2,0)</f>
        <v>Website</v>
      </c>
      <c r="R3320" s="2" t="str">
        <f>VLOOKUP(A3320,'Additional Data'!$A$1:$D$9949,4,0)</f>
        <v>Debit Card</v>
      </c>
      <c r="S3320" s="5">
        <f>VLOOKUP(A3320,'Additional Data'!$A$1:$D$9949,3,0)</f>
        <v>876.2840764</v>
      </c>
      <c r="T3320" s="2" t="str">
        <f>HLOOKUP(B3320,'Additional Data'!$F$1:$N$2,2,0)</f>
        <v>Mobile</v>
      </c>
    </row>
    <row r="3321" spans="1:20" ht="14.25" customHeight="1">
      <c r="A3321" s="2">
        <v>234524</v>
      </c>
      <c r="B3321" s="2" t="s">
        <v>39</v>
      </c>
      <c r="C3321" s="2" t="s">
        <v>32</v>
      </c>
      <c r="D3321" s="2" t="s">
        <v>34</v>
      </c>
      <c r="E3321" s="4">
        <v>43535.779803240737</v>
      </c>
      <c r="F3321" s="4">
        <v>43537.779803240737</v>
      </c>
      <c r="G3321" s="4">
        <v>43539.779803240737</v>
      </c>
      <c r="H3321" s="2">
        <v>76</v>
      </c>
      <c r="I3321" s="2">
        <v>106</v>
      </c>
      <c r="J3321" s="2" t="s">
        <v>41</v>
      </c>
      <c r="K3321" s="2" t="s">
        <v>58</v>
      </c>
      <c r="L3321" s="2" t="s">
        <v>35</v>
      </c>
      <c r="M3321" s="2" t="s">
        <v>71</v>
      </c>
      <c r="N3321" s="2">
        <v>-2</v>
      </c>
      <c r="O3321" s="2">
        <v>2</v>
      </c>
      <c r="P3321" s="2">
        <v>182</v>
      </c>
      <c r="Q3321" s="2" t="str">
        <f>VLOOKUP(A3321,'Additional Data'!$A$1:$D$9949,2,0)</f>
        <v>App</v>
      </c>
      <c r="R3321" s="2" t="str">
        <f>VLOOKUP(A3321,'Additional Data'!$A$1:$D$9949,4,0)</f>
        <v>Debit Card</v>
      </c>
      <c r="S3321" s="5">
        <f>VLOOKUP(A3321,'Additional Data'!$A$1:$D$9949,3,0)</f>
        <v>728.30552360000001</v>
      </c>
      <c r="T3321" s="2" t="str">
        <f>HLOOKUP(B3321,'Additional Data'!$F$1:$N$2,2,0)</f>
        <v>Mobile</v>
      </c>
    </row>
    <row r="3322" spans="1:20" ht="14.25" customHeight="1">
      <c r="A3322" s="2">
        <v>855381</v>
      </c>
      <c r="B3322" s="2" t="s">
        <v>36</v>
      </c>
      <c r="C3322" s="2" t="s">
        <v>41</v>
      </c>
      <c r="D3322" s="2" t="s">
        <v>34</v>
      </c>
      <c r="E3322" s="4">
        <v>43535.781087962961</v>
      </c>
      <c r="F3322" s="4">
        <v>43544.781087962961</v>
      </c>
      <c r="G3322" s="4">
        <v>43540.781087962961</v>
      </c>
      <c r="H3322" s="2">
        <v>42</v>
      </c>
      <c r="I3322" s="2">
        <v>114</v>
      </c>
      <c r="J3322" s="2" t="s">
        <v>60</v>
      </c>
      <c r="K3322" s="2" t="s">
        <v>77</v>
      </c>
      <c r="L3322" s="2" t="s">
        <v>35</v>
      </c>
      <c r="M3322" s="2" t="s">
        <v>59</v>
      </c>
      <c r="N3322" s="2">
        <v>4</v>
      </c>
      <c r="O3322" s="2">
        <v>9</v>
      </c>
      <c r="P3322" s="2">
        <v>156</v>
      </c>
      <c r="Q3322" s="2" t="str">
        <f>VLOOKUP(A3322,'Additional Data'!$A$1:$D$9949,2,0)</f>
        <v>Website</v>
      </c>
      <c r="R3322" s="2" t="str">
        <f>VLOOKUP(A3322,'Additional Data'!$A$1:$D$9949,4,0)</f>
        <v>Credit Card</v>
      </c>
      <c r="S3322" s="5">
        <f>VLOOKUP(A3322,'Additional Data'!$A$1:$D$9949,3,0)</f>
        <v>2627.3259290000001</v>
      </c>
      <c r="T3322" s="2" t="str">
        <f>HLOOKUP(B3322,'Additional Data'!$F$1:$N$2,2,0)</f>
        <v>Laptop</v>
      </c>
    </row>
    <row r="3323" spans="1:20" ht="14.25" customHeight="1">
      <c r="A3323" s="2">
        <v>322261</v>
      </c>
      <c r="B3323" s="2" t="s">
        <v>39</v>
      </c>
      <c r="C3323" s="2" t="s">
        <v>32</v>
      </c>
      <c r="D3323" s="2" t="s">
        <v>34</v>
      </c>
      <c r="E3323" s="4">
        <v>43535.782118055555</v>
      </c>
      <c r="F3323" s="4">
        <v>43537.782118055555</v>
      </c>
      <c r="G3323" s="4">
        <v>43542.782118055555</v>
      </c>
      <c r="H3323" s="2">
        <v>27</v>
      </c>
      <c r="I3323" s="2">
        <v>111</v>
      </c>
      <c r="J3323" s="2" t="s">
        <v>63</v>
      </c>
      <c r="K3323" s="2" t="s">
        <v>81</v>
      </c>
      <c r="L3323" s="2" t="s">
        <v>35</v>
      </c>
      <c r="M3323" s="2" t="s">
        <v>59</v>
      </c>
      <c r="N3323" s="2">
        <v>-5</v>
      </c>
      <c r="O3323" s="2">
        <v>2</v>
      </c>
      <c r="P3323" s="2">
        <v>138</v>
      </c>
      <c r="Q3323" s="2" t="str">
        <f>VLOOKUP(A3323,'Additional Data'!$A$1:$D$9949,2,0)</f>
        <v>App</v>
      </c>
      <c r="R3323" s="2" t="str">
        <f>VLOOKUP(A3323,'Additional Data'!$A$1:$D$9949,4,0)</f>
        <v>Credit Card</v>
      </c>
      <c r="S3323" s="5">
        <f>VLOOKUP(A3323,'Additional Data'!$A$1:$D$9949,3,0)</f>
        <v>2412.5445110000001</v>
      </c>
      <c r="T3323" s="2" t="str">
        <f>HLOOKUP(B3323,'Additional Data'!$F$1:$N$2,2,0)</f>
        <v>Mobile</v>
      </c>
    </row>
    <row r="3324" spans="1:20" ht="14.25" customHeight="1">
      <c r="A3324" s="2">
        <v>671405</v>
      </c>
      <c r="B3324" s="2" t="s">
        <v>39</v>
      </c>
      <c r="C3324" s="2" t="s">
        <v>32</v>
      </c>
      <c r="D3324" s="2" t="s">
        <v>34</v>
      </c>
      <c r="E3324" s="4">
        <v>43535.784780092596</v>
      </c>
      <c r="F3324" s="4">
        <v>43538.784780092596</v>
      </c>
      <c r="G3324" s="4">
        <v>43541.784780092596</v>
      </c>
      <c r="H3324" s="2">
        <v>37</v>
      </c>
      <c r="I3324" s="2">
        <v>129</v>
      </c>
      <c r="J3324" s="2" t="s">
        <v>41</v>
      </c>
      <c r="K3324" s="2" t="s">
        <v>58</v>
      </c>
      <c r="L3324" s="2" t="s">
        <v>35</v>
      </c>
      <c r="M3324" s="2" t="s">
        <v>59</v>
      </c>
      <c r="N3324" s="2">
        <v>-3</v>
      </c>
      <c r="O3324" s="2">
        <v>3</v>
      </c>
      <c r="P3324" s="2">
        <v>166</v>
      </c>
      <c r="Q3324" s="2" t="str">
        <f>VLOOKUP(A3324,'Additional Data'!$A$1:$D$9949,2,0)</f>
        <v>App</v>
      </c>
      <c r="R3324" s="2" t="str">
        <f>VLOOKUP(A3324,'Additional Data'!$A$1:$D$9949,4,0)</f>
        <v>Cash On Delivery</v>
      </c>
      <c r="S3324" s="5">
        <f>VLOOKUP(A3324,'Additional Data'!$A$1:$D$9949,3,0)</f>
        <v>784.50681650000001</v>
      </c>
      <c r="T3324" s="2" t="str">
        <f>HLOOKUP(B3324,'Additional Data'!$F$1:$N$2,2,0)</f>
        <v>Mobile</v>
      </c>
    </row>
    <row r="3325" spans="1:20" ht="14.25" customHeight="1">
      <c r="A3325" s="2">
        <v>667138</v>
      </c>
      <c r="B3325" s="2" t="s">
        <v>39</v>
      </c>
      <c r="C3325" s="2" t="s">
        <v>41</v>
      </c>
      <c r="D3325" s="2" t="s">
        <v>34</v>
      </c>
      <c r="E3325" s="4">
        <v>43535.785370370373</v>
      </c>
      <c r="F3325" s="4">
        <v>43541.785370370373</v>
      </c>
      <c r="G3325" s="4">
        <v>43542.785370370373</v>
      </c>
      <c r="H3325" s="2">
        <v>0</v>
      </c>
      <c r="I3325" s="2">
        <v>127</v>
      </c>
      <c r="J3325" s="2" t="s">
        <v>41</v>
      </c>
      <c r="K3325" s="2" t="s">
        <v>66</v>
      </c>
      <c r="L3325" s="2" t="s">
        <v>67</v>
      </c>
      <c r="M3325" s="2" t="s">
        <v>59</v>
      </c>
      <c r="N3325" s="2">
        <v>-1</v>
      </c>
      <c r="O3325" s="2">
        <v>6</v>
      </c>
      <c r="P3325" s="2">
        <v>127</v>
      </c>
      <c r="Q3325" s="2" t="str">
        <f>VLOOKUP(A3325,'Additional Data'!$A$1:$D$9949,2,0)</f>
        <v>App</v>
      </c>
      <c r="R3325" s="2" t="str">
        <f>VLOOKUP(A3325,'Additional Data'!$A$1:$D$9949,4,0)</f>
        <v>Debit Card</v>
      </c>
      <c r="S3325" s="5">
        <f>VLOOKUP(A3325,'Additional Data'!$A$1:$D$9949,3,0)</f>
        <v>3063</v>
      </c>
      <c r="T3325" s="2" t="str">
        <f>HLOOKUP(B3325,'Additional Data'!$F$1:$N$2,2,0)</f>
        <v>Mobile</v>
      </c>
    </row>
    <row r="3326" spans="1:20" ht="14.25" customHeight="1">
      <c r="A3326" s="2">
        <v>176110</v>
      </c>
      <c r="B3326" s="2" t="s">
        <v>42</v>
      </c>
      <c r="C3326" s="2" t="s">
        <v>32</v>
      </c>
      <c r="D3326" s="2" t="s">
        <v>34</v>
      </c>
      <c r="E3326" s="4">
        <v>43535.79178240741</v>
      </c>
      <c r="F3326" s="4">
        <v>43537.79178240741</v>
      </c>
      <c r="G3326" s="4">
        <v>43538.79178240741</v>
      </c>
      <c r="H3326" s="2">
        <v>68</v>
      </c>
      <c r="I3326" s="2">
        <v>105</v>
      </c>
      <c r="J3326" s="2" t="s">
        <v>41</v>
      </c>
      <c r="K3326" s="2" t="s">
        <v>58</v>
      </c>
      <c r="L3326" s="2" t="s">
        <v>35</v>
      </c>
      <c r="M3326" s="2" t="s">
        <v>71</v>
      </c>
      <c r="N3326" s="2">
        <v>-1</v>
      </c>
      <c r="O3326" s="2">
        <v>2</v>
      </c>
      <c r="P3326" s="2">
        <v>173</v>
      </c>
      <c r="Q3326" s="2" t="str">
        <f>VLOOKUP(A3326,'Additional Data'!$A$1:$D$9949,2,0)</f>
        <v>App</v>
      </c>
      <c r="R3326" s="2" t="str">
        <f>VLOOKUP(A3326,'Additional Data'!$A$1:$D$9949,4,0)</f>
        <v>Debit Card</v>
      </c>
      <c r="S3326" s="5">
        <f>VLOOKUP(A3326,'Additional Data'!$A$1:$D$9949,3,0)</f>
        <v>2845.9959650000001</v>
      </c>
      <c r="T3326" s="2" t="str">
        <f>HLOOKUP(B3326,'Additional Data'!$F$1:$N$2,2,0)</f>
        <v>TV</v>
      </c>
    </row>
    <row r="3327" spans="1:20" ht="14.25" customHeight="1">
      <c r="A3327" s="2">
        <v>515003</v>
      </c>
      <c r="B3327" s="2" t="s">
        <v>36</v>
      </c>
      <c r="C3327" s="2" t="s">
        <v>41</v>
      </c>
      <c r="D3327" s="2" t="s">
        <v>34</v>
      </c>
      <c r="E3327" s="4">
        <v>43535.801145833335</v>
      </c>
      <c r="F3327" s="4">
        <v>43539.801145833335</v>
      </c>
      <c r="G3327" s="4">
        <v>43538.801145833335</v>
      </c>
      <c r="H3327" s="2">
        <v>0</v>
      </c>
      <c r="I3327" s="2">
        <v>109</v>
      </c>
      <c r="J3327" s="2" t="s">
        <v>41</v>
      </c>
      <c r="K3327" s="2" t="s">
        <v>66</v>
      </c>
      <c r="L3327" s="2" t="s">
        <v>67</v>
      </c>
      <c r="M3327" s="2" t="s">
        <v>71</v>
      </c>
      <c r="N3327" s="2">
        <v>1</v>
      </c>
      <c r="O3327" s="2">
        <v>4</v>
      </c>
      <c r="P3327" s="2">
        <v>109</v>
      </c>
      <c r="Q3327" s="2" t="str">
        <f>VLOOKUP(A3327,'Additional Data'!$A$1:$D$9949,2,0)</f>
        <v>App</v>
      </c>
      <c r="R3327" s="2" t="str">
        <f>VLOOKUP(A3327,'Additional Data'!$A$1:$D$9949,4,0)</f>
        <v>Credit Card</v>
      </c>
      <c r="S3327" s="5">
        <f>VLOOKUP(A3327,'Additional Data'!$A$1:$D$9949,3,0)</f>
        <v>540.44631389999995</v>
      </c>
      <c r="T3327" s="2" t="str">
        <f>HLOOKUP(B3327,'Additional Data'!$F$1:$N$2,2,0)</f>
        <v>Laptop</v>
      </c>
    </row>
    <row r="3328" spans="1:20" ht="14.25" customHeight="1">
      <c r="A3328" s="2">
        <v>35111</v>
      </c>
      <c r="B3328" s="2" t="s">
        <v>36</v>
      </c>
      <c r="C3328" s="2" t="s">
        <v>41</v>
      </c>
      <c r="D3328" s="2" t="s">
        <v>34</v>
      </c>
      <c r="E3328" s="4">
        <v>43535.804398148146</v>
      </c>
      <c r="F3328" s="4">
        <v>43541.804398148146</v>
      </c>
      <c r="G3328" s="4">
        <v>43538.804398148146</v>
      </c>
      <c r="H3328" s="2">
        <v>32</v>
      </c>
      <c r="I3328" s="2">
        <v>108</v>
      </c>
      <c r="J3328" s="2" t="s">
        <v>63</v>
      </c>
      <c r="K3328" s="2" t="s">
        <v>64</v>
      </c>
      <c r="L3328" s="2" t="s">
        <v>35</v>
      </c>
      <c r="M3328" s="2" t="s">
        <v>59</v>
      </c>
      <c r="N3328" s="2">
        <v>3</v>
      </c>
      <c r="O3328" s="2">
        <v>6</v>
      </c>
      <c r="P3328" s="2">
        <v>140</v>
      </c>
      <c r="Q3328" s="2" t="str">
        <f>VLOOKUP(A3328,'Additional Data'!$A$1:$D$9949,2,0)</f>
        <v>App</v>
      </c>
      <c r="R3328" s="2" t="str">
        <f>VLOOKUP(A3328,'Additional Data'!$A$1:$D$9949,4,0)</f>
        <v>Credit Card</v>
      </c>
      <c r="S3328" s="5">
        <f>VLOOKUP(A3328,'Additional Data'!$A$1:$D$9949,3,0)</f>
        <v>687.68965890000004</v>
      </c>
      <c r="T3328" s="2" t="str">
        <f>HLOOKUP(B3328,'Additional Data'!$F$1:$N$2,2,0)</f>
        <v>Laptop</v>
      </c>
    </row>
    <row r="3329" spans="1:20" ht="14.25" customHeight="1">
      <c r="A3329" s="2">
        <v>696194</v>
      </c>
      <c r="B3329" s="2" t="s">
        <v>42</v>
      </c>
      <c r="C3329" s="2" t="s">
        <v>41</v>
      </c>
      <c r="D3329" s="2" t="s">
        <v>34</v>
      </c>
      <c r="E3329" s="4">
        <v>43535.804722222223</v>
      </c>
      <c r="F3329" s="4">
        <v>43538.804722222223</v>
      </c>
      <c r="G3329" s="4">
        <v>43540.804722222223</v>
      </c>
      <c r="H3329" s="2">
        <v>35</v>
      </c>
      <c r="I3329" s="2">
        <v>114</v>
      </c>
      <c r="J3329" s="2" t="s">
        <v>63</v>
      </c>
      <c r="K3329" s="2" t="s">
        <v>64</v>
      </c>
      <c r="L3329" s="2" t="s">
        <v>35</v>
      </c>
      <c r="M3329" s="2" t="s">
        <v>59</v>
      </c>
      <c r="N3329" s="2">
        <v>-2</v>
      </c>
      <c r="O3329" s="2">
        <v>3</v>
      </c>
      <c r="P3329" s="2">
        <v>149</v>
      </c>
      <c r="Q3329" s="2" t="str">
        <f>VLOOKUP(A3329,'Additional Data'!$A$1:$D$9949,2,0)</f>
        <v>App</v>
      </c>
      <c r="R3329" s="2" t="str">
        <f>VLOOKUP(A3329,'Additional Data'!$A$1:$D$9949,4,0)</f>
        <v>Debit Card</v>
      </c>
      <c r="S3329" s="5">
        <f>VLOOKUP(A3329,'Additional Data'!$A$1:$D$9949,3,0)</f>
        <v>2724.4035739999999</v>
      </c>
      <c r="T3329" s="2" t="str">
        <f>HLOOKUP(B3329,'Additional Data'!$F$1:$N$2,2,0)</f>
        <v>TV</v>
      </c>
    </row>
    <row r="3330" spans="1:20" ht="14.25" customHeight="1">
      <c r="A3330" s="2">
        <v>493740</v>
      </c>
      <c r="B3330" s="2" t="s">
        <v>36</v>
      </c>
      <c r="C3330" s="2" t="s">
        <v>32</v>
      </c>
      <c r="D3330" s="2" t="s">
        <v>34</v>
      </c>
      <c r="E3330" s="4">
        <v>43535.810752314814</v>
      </c>
      <c r="F3330" s="4">
        <v>43537.810752314814</v>
      </c>
      <c r="G3330" s="4">
        <v>43541.810752314814</v>
      </c>
      <c r="H3330" s="2">
        <v>48</v>
      </c>
      <c r="I3330" s="2">
        <v>106</v>
      </c>
      <c r="J3330" s="2" t="s">
        <v>60</v>
      </c>
      <c r="K3330" s="2" t="s">
        <v>61</v>
      </c>
      <c r="L3330" s="2" t="s">
        <v>35</v>
      </c>
      <c r="M3330" s="2" t="s">
        <v>71</v>
      </c>
      <c r="N3330" s="2">
        <v>-4</v>
      </c>
      <c r="O3330" s="2">
        <v>2</v>
      </c>
      <c r="P3330" s="2">
        <v>154</v>
      </c>
      <c r="Q3330" s="2" t="str">
        <f>VLOOKUP(A3330,'Additional Data'!$A$1:$D$9949,2,0)</f>
        <v>Website</v>
      </c>
      <c r="R3330" s="2" t="str">
        <f>VLOOKUP(A3330,'Additional Data'!$A$1:$D$9949,4,0)</f>
        <v>Debit Card</v>
      </c>
      <c r="S3330" s="5">
        <f>VLOOKUP(A3330,'Additional Data'!$A$1:$D$9949,3,0)</f>
        <v>1595</v>
      </c>
      <c r="T3330" s="2" t="str">
        <f>HLOOKUP(B3330,'Additional Data'!$F$1:$N$2,2,0)</f>
        <v>Laptop</v>
      </c>
    </row>
    <row r="3331" spans="1:20" ht="14.25" customHeight="1">
      <c r="A3331" s="2">
        <v>538832</v>
      </c>
      <c r="B3331" s="2" t="s">
        <v>39</v>
      </c>
      <c r="C3331" s="2" t="s">
        <v>41</v>
      </c>
      <c r="D3331" s="2" t="s">
        <v>34</v>
      </c>
      <c r="E3331" s="4">
        <v>43535.817824074074</v>
      </c>
      <c r="F3331" s="4">
        <v>43537.817824074074</v>
      </c>
      <c r="G3331" s="4">
        <v>43541.817824074074</v>
      </c>
      <c r="H3331" s="2">
        <v>40</v>
      </c>
      <c r="I3331" s="2">
        <v>130</v>
      </c>
      <c r="J3331" s="2" t="s">
        <v>32</v>
      </c>
      <c r="K3331" s="2" t="s">
        <v>70</v>
      </c>
      <c r="L3331" s="2" t="s">
        <v>35</v>
      </c>
      <c r="M3331" s="2" t="s">
        <v>71</v>
      </c>
      <c r="N3331" s="2">
        <v>-4</v>
      </c>
      <c r="O3331" s="2">
        <v>2</v>
      </c>
      <c r="P3331" s="2">
        <v>170</v>
      </c>
      <c r="Q3331" s="2" t="str">
        <f>VLOOKUP(A3331,'Additional Data'!$A$1:$D$9949,2,0)</f>
        <v>App</v>
      </c>
      <c r="R3331" s="2" t="str">
        <f>VLOOKUP(A3331,'Additional Data'!$A$1:$D$9949,4,0)</f>
        <v>Debit Card</v>
      </c>
      <c r="S3331" s="5">
        <f>VLOOKUP(A3331,'Additional Data'!$A$1:$D$9949,3,0)</f>
        <v>3254.0606760000001</v>
      </c>
      <c r="T3331" s="2" t="str">
        <f>HLOOKUP(B3331,'Additional Data'!$F$1:$N$2,2,0)</f>
        <v>Mobile</v>
      </c>
    </row>
    <row r="3332" spans="1:20" ht="14.25" customHeight="1">
      <c r="A3332" s="2">
        <v>831331</v>
      </c>
      <c r="B3332" s="2" t="s">
        <v>46</v>
      </c>
      <c r="C3332" s="2" t="s">
        <v>32</v>
      </c>
      <c r="D3332" s="2" t="s">
        <v>34</v>
      </c>
      <c r="E3332" s="4">
        <v>43535.818564814814</v>
      </c>
      <c r="F3332" s="4">
        <v>43542.818564814814</v>
      </c>
      <c r="G3332" s="4">
        <v>43539.818564814814</v>
      </c>
      <c r="H3332" s="2">
        <v>46</v>
      </c>
      <c r="I3332" s="2">
        <v>112</v>
      </c>
      <c r="J3332" s="2" t="s">
        <v>60</v>
      </c>
      <c r="K3332" s="2" t="s">
        <v>61</v>
      </c>
      <c r="L3332" s="2" t="s">
        <v>35</v>
      </c>
      <c r="M3332" s="2" t="s">
        <v>59</v>
      </c>
      <c r="N3332" s="2">
        <v>3</v>
      </c>
      <c r="O3332" s="2">
        <v>7</v>
      </c>
      <c r="P3332" s="2">
        <v>158</v>
      </c>
      <c r="Q3332" s="2" t="str">
        <f>VLOOKUP(A3332,'Additional Data'!$A$1:$D$9949,2,0)</f>
        <v>App</v>
      </c>
      <c r="R3332" s="2" t="str">
        <f>VLOOKUP(A3332,'Additional Data'!$A$1:$D$9949,4,0)</f>
        <v>Credit Card</v>
      </c>
      <c r="S3332" s="5">
        <f>VLOOKUP(A3332,'Additional Data'!$A$1:$D$9949,3,0)</f>
        <v>1109</v>
      </c>
      <c r="T3332" s="2" t="str">
        <f>HLOOKUP(B3332,'Additional Data'!$F$1:$N$2,2,0)</f>
        <v>TV</v>
      </c>
    </row>
    <row r="3333" spans="1:20" ht="14.25" customHeight="1">
      <c r="A3333" s="2">
        <v>170011</v>
      </c>
      <c r="B3333" s="2" t="s">
        <v>30</v>
      </c>
      <c r="C3333" s="2" t="s">
        <v>32</v>
      </c>
      <c r="D3333" s="2" t="s">
        <v>34</v>
      </c>
      <c r="E3333" s="4">
        <v>43535.825879629629</v>
      </c>
      <c r="F3333" s="4">
        <v>43539.825879629629</v>
      </c>
      <c r="G3333" s="4">
        <v>43541.825879629629</v>
      </c>
      <c r="H3333" s="2">
        <v>26</v>
      </c>
      <c r="I3333" s="2">
        <v>109</v>
      </c>
      <c r="J3333" s="2" t="s">
        <v>60</v>
      </c>
      <c r="K3333" s="2" t="s">
        <v>61</v>
      </c>
      <c r="L3333" s="2" t="s">
        <v>35</v>
      </c>
      <c r="M3333" s="2" t="s">
        <v>59</v>
      </c>
      <c r="N3333" s="2">
        <v>-2</v>
      </c>
      <c r="O3333" s="2">
        <v>4</v>
      </c>
      <c r="P3333" s="2">
        <v>135</v>
      </c>
      <c r="Q3333" s="2" t="str">
        <f>VLOOKUP(A3333,'Additional Data'!$A$1:$D$9949,2,0)</f>
        <v>App</v>
      </c>
      <c r="R3333" s="2" t="str">
        <f>VLOOKUP(A3333,'Additional Data'!$A$1:$D$9949,4,0)</f>
        <v>Credit Card</v>
      </c>
      <c r="S3333" s="5">
        <f>VLOOKUP(A3333,'Additional Data'!$A$1:$D$9949,3,0)</f>
        <v>1353</v>
      </c>
      <c r="T3333" s="2" t="str">
        <f>HLOOKUP(B3333,'Additional Data'!$F$1:$N$2,2,0)</f>
        <v>PC</v>
      </c>
    </row>
    <row r="3334" spans="1:20" ht="14.25" customHeight="1">
      <c r="A3334" s="2">
        <v>886094</v>
      </c>
      <c r="B3334" s="2" t="s">
        <v>42</v>
      </c>
      <c r="C3334" s="2" t="s">
        <v>32</v>
      </c>
      <c r="D3334" s="2" t="s">
        <v>34</v>
      </c>
      <c r="E3334" s="4">
        <v>43535.829409722224</v>
      </c>
      <c r="F3334" s="4">
        <v>43541.829409722224</v>
      </c>
      <c r="G3334" s="4">
        <v>43540.829409722224</v>
      </c>
      <c r="H3334" s="2">
        <v>67</v>
      </c>
      <c r="I3334" s="2">
        <v>94</v>
      </c>
      <c r="J3334" s="2" t="s">
        <v>60</v>
      </c>
      <c r="K3334" s="2" t="s">
        <v>61</v>
      </c>
      <c r="L3334" s="2" t="s">
        <v>35</v>
      </c>
      <c r="M3334" s="2" t="s">
        <v>71</v>
      </c>
      <c r="N3334" s="2">
        <v>1</v>
      </c>
      <c r="O3334" s="2">
        <v>6</v>
      </c>
      <c r="P3334" s="2">
        <v>161</v>
      </c>
      <c r="Q3334" s="2" t="str">
        <f>VLOOKUP(A3334,'Additional Data'!$A$1:$D$9949,2,0)</f>
        <v>App</v>
      </c>
      <c r="R3334" s="2" t="str">
        <f>VLOOKUP(A3334,'Additional Data'!$A$1:$D$9949,4,0)</f>
        <v>Debit Card</v>
      </c>
      <c r="S3334" s="5">
        <f>VLOOKUP(A3334,'Additional Data'!$A$1:$D$9949,3,0)</f>
        <v>1287.2094939999999</v>
      </c>
      <c r="T3334" s="2" t="str">
        <f>HLOOKUP(B3334,'Additional Data'!$F$1:$N$2,2,0)</f>
        <v>TV</v>
      </c>
    </row>
    <row r="3335" spans="1:20" ht="14.25" customHeight="1">
      <c r="A3335" s="2">
        <v>179688</v>
      </c>
      <c r="B3335" s="2" t="s">
        <v>42</v>
      </c>
      <c r="C3335" s="2" t="s">
        <v>41</v>
      </c>
      <c r="D3335" s="2" t="s">
        <v>34</v>
      </c>
      <c r="E3335" s="4">
        <v>43535.837824074071</v>
      </c>
      <c r="F3335" s="4">
        <v>43537.837824074071</v>
      </c>
      <c r="G3335" s="4">
        <v>43538.837824074071</v>
      </c>
      <c r="H3335" s="2">
        <v>34</v>
      </c>
      <c r="I3335" s="2">
        <v>107</v>
      </c>
      <c r="J3335" s="2" t="s">
        <v>60</v>
      </c>
      <c r="K3335" s="2" t="s">
        <v>77</v>
      </c>
      <c r="L3335" s="2" t="s">
        <v>35</v>
      </c>
      <c r="M3335" s="2" t="s">
        <v>71</v>
      </c>
      <c r="N3335" s="2">
        <v>-1</v>
      </c>
      <c r="O3335" s="2">
        <v>2</v>
      </c>
      <c r="P3335" s="2">
        <v>141</v>
      </c>
      <c r="Q3335" s="2" t="str">
        <f>VLOOKUP(A3335,'Additional Data'!$A$1:$D$9949,2,0)</f>
        <v>Website</v>
      </c>
      <c r="R3335" s="2" t="str">
        <f>VLOOKUP(A3335,'Additional Data'!$A$1:$D$9949,4,0)</f>
        <v>Debit Card</v>
      </c>
      <c r="S3335" s="5">
        <f>VLOOKUP(A3335,'Additional Data'!$A$1:$D$9949,3,0)</f>
        <v>520.37832160000005</v>
      </c>
      <c r="T3335" s="2" t="str">
        <f>HLOOKUP(B3335,'Additional Data'!$F$1:$N$2,2,0)</f>
        <v>TV</v>
      </c>
    </row>
    <row r="3336" spans="1:20" ht="14.25" customHeight="1">
      <c r="A3336" s="2">
        <v>632644</v>
      </c>
      <c r="B3336" s="2" t="s">
        <v>39</v>
      </c>
      <c r="C3336" s="2" t="s">
        <v>41</v>
      </c>
      <c r="D3336" s="2" t="s">
        <v>34</v>
      </c>
      <c r="E3336" s="4">
        <v>43535.838506944441</v>
      </c>
      <c r="F3336" s="4">
        <v>43541.838506944441</v>
      </c>
      <c r="G3336" s="4">
        <v>43538.838506944441</v>
      </c>
      <c r="H3336" s="2">
        <v>39</v>
      </c>
      <c r="I3336" s="2">
        <v>125</v>
      </c>
      <c r="J3336" s="2" t="s">
        <v>32</v>
      </c>
      <c r="K3336" s="2" t="s">
        <v>70</v>
      </c>
      <c r="L3336" s="2" t="s">
        <v>35</v>
      </c>
      <c r="M3336" s="2" t="s">
        <v>71</v>
      </c>
      <c r="N3336" s="2">
        <v>3</v>
      </c>
      <c r="O3336" s="2">
        <v>6</v>
      </c>
      <c r="P3336" s="2">
        <v>164</v>
      </c>
      <c r="Q3336" s="2" t="str">
        <f>VLOOKUP(A3336,'Additional Data'!$A$1:$D$9949,2,0)</f>
        <v>App</v>
      </c>
      <c r="R3336" s="2" t="str">
        <f>VLOOKUP(A3336,'Additional Data'!$A$1:$D$9949,4,0)</f>
        <v>Debit Card</v>
      </c>
      <c r="S3336" s="5">
        <f>VLOOKUP(A3336,'Additional Data'!$A$1:$D$9949,3,0)</f>
        <v>2477</v>
      </c>
      <c r="T3336" s="2" t="str">
        <f>HLOOKUP(B3336,'Additional Data'!$F$1:$N$2,2,0)</f>
        <v>Mobile</v>
      </c>
    </row>
    <row r="3337" spans="1:20" ht="14.25" customHeight="1">
      <c r="A3337" s="2">
        <v>833340</v>
      </c>
      <c r="B3337" s="2" t="s">
        <v>30</v>
      </c>
      <c r="C3337" s="2" t="s">
        <v>41</v>
      </c>
      <c r="D3337" s="2" t="s">
        <v>34</v>
      </c>
      <c r="E3337" s="4">
        <v>43535.848923611113</v>
      </c>
      <c r="F3337" s="4">
        <v>43537.848923611113</v>
      </c>
      <c r="G3337" s="4">
        <v>43540.848923611113</v>
      </c>
      <c r="H3337" s="2">
        <v>0</v>
      </c>
      <c r="I3337" s="2">
        <v>128</v>
      </c>
      <c r="J3337" s="2" t="s">
        <v>41</v>
      </c>
      <c r="K3337" s="2" t="s">
        <v>66</v>
      </c>
      <c r="L3337" s="2" t="s">
        <v>67</v>
      </c>
      <c r="M3337" s="2" t="s">
        <v>71</v>
      </c>
      <c r="N3337" s="2">
        <v>-3</v>
      </c>
      <c r="O3337" s="2">
        <v>2</v>
      </c>
      <c r="P3337" s="2">
        <v>128</v>
      </c>
      <c r="Q3337" s="2" t="str">
        <f>VLOOKUP(A3337,'Additional Data'!$A$1:$D$9949,2,0)</f>
        <v>Website</v>
      </c>
      <c r="R3337" s="2" t="str">
        <f>VLOOKUP(A3337,'Additional Data'!$A$1:$D$9949,4,0)</f>
        <v>Debit Card</v>
      </c>
      <c r="S3337" s="5">
        <f>VLOOKUP(A3337,'Additional Data'!$A$1:$D$9949,3,0)</f>
        <v>2876</v>
      </c>
      <c r="T3337" s="2" t="str">
        <f>HLOOKUP(B3337,'Additional Data'!$F$1:$N$2,2,0)</f>
        <v>PC</v>
      </c>
    </row>
    <row r="3338" spans="1:20" ht="14.25" customHeight="1">
      <c r="A3338" s="2">
        <v>680202</v>
      </c>
      <c r="B3338" s="2" t="s">
        <v>39</v>
      </c>
      <c r="C3338" s="2" t="s">
        <v>32</v>
      </c>
      <c r="D3338" s="2" t="s">
        <v>34</v>
      </c>
      <c r="E3338" s="4">
        <v>43535.849976851852</v>
      </c>
      <c r="F3338" s="4">
        <v>43537.849976851852</v>
      </c>
      <c r="G3338" s="4">
        <v>43539.849976851852</v>
      </c>
      <c r="H3338" s="2">
        <v>40</v>
      </c>
      <c r="I3338" s="2">
        <v>120</v>
      </c>
      <c r="J3338" s="2" t="s">
        <v>73</v>
      </c>
      <c r="K3338" s="2" t="s">
        <v>74</v>
      </c>
      <c r="L3338" s="2" t="s">
        <v>35</v>
      </c>
      <c r="M3338" s="2" t="s">
        <v>59</v>
      </c>
      <c r="N3338" s="2">
        <v>-2</v>
      </c>
      <c r="O3338" s="2">
        <v>2</v>
      </c>
      <c r="P3338" s="2">
        <v>160</v>
      </c>
      <c r="Q3338" s="2" t="str">
        <f>VLOOKUP(A3338,'Additional Data'!$A$1:$D$9949,2,0)</f>
        <v>Website</v>
      </c>
      <c r="R3338" s="2" t="str">
        <f>VLOOKUP(A3338,'Additional Data'!$A$1:$D$9949,4,0)</f>
        <v>Debit Card</v>
      </c>
      <c r="S3338" s="5">
        <f>VLOOKUP(A3338,'Additional Data'!$A$1:$D$9949,3,0)</f>
        <v>3621.9850489999999</v>
      </c>
      <c r="T3338" s="2" t="str">
        <f>HLOOKUP(B3338,'Additional Data'!$F$1:$N$2,2,0)</f>
        <v>Mobile</v>
      </c>
    </row>
    <row r="3339" spans="1:20" ht="14.25" customHeight="1">
      <c r="A3339" s="2">
        <v>774476</v>
      </c>
      <c r="B3339" s="2" t="s">
        <v>36</v>
      </c>
      <c r="C3339" s="2" t="s">
        <v>41</v>
      </c>
      <c r="D3339" s="2" t="s">
        <v>34</v>
      </c>
      <c r="E3339" s="4">
        <v>43535.852951388886</v>
      </c>
      <c r="F3339" s="4">
        <v>43540.852951388886</v>
      </c>
      <c r="G3339" s="4">
        <v>43541.852951388886</v>
      </c>
      <c r="H3339" s="2">
        <v>65</v>
      </c>
      <c r="I3339" s="2">
        <v>94</v>
      </c>
      <c r="J3339" s="2" t="s">
        <v>60</v>
      </c>
      <c r="K3339" s="2" t="s">
        <v>77</v>
      </c>
      <c r="L3339" s="2" t="s">
        <v>35</v>
      </c>
      <c r="M3339" s="2" t="s">
        <v>71</v>
      </c>
      <c r="N3339" s="2">
        <v>-1</v>
      </c>
      <c r="O3339" s="2">
        <v>5</v>
      </c>
      <c r="P3339" s="2">
        <v>159</v>
      </c>
      <c r="Q3339" s="2" t="str">
        <f>VLOOKUP(A3339,'Additional Data'!$A$1:$D$9949,2,0)</f>
        <v>App</v>
      </c>
      <c r="R3339" s="2" t="str">
        <f>VLOOKUP(A3339,'Additional Data'!$A$1:$D$9949,4,0)</f>
        <v>Debit Card</v>
      </c>
      <c r="S3339" s="5">
        <f>VLOOKUP(A3339,'Additional Data'!$A$1:$D$9949,3,0)</f>
        <v>3485</v>
      </c>
      <c r="T3339" s="2" t="str">
        <f>HLOOKUP(B3339,'Additional Data'!$F$1:$N$2,2,0)</f>
        <v>Laptop</v>
      </c>
    </row>
    <row r="3340" spans="1:20" ht="14.25" customHeight="1">
      <c r="A3340" s="2">
        <v>748474</v>
      </c>
      <c r="B3340" s="2" t="s">
        <v>30</v>
      </c>
      <c r="C3340" s="2" t="s">
        <v>32</v>
      </c>
      <c r="D3340" s="2" t="s">
        <v>34</v>
      </c>
      <c r="E3340" s="4">
        <v>43535.861400462964</v>
      </c>
      <c r="F3340" s="4">
        <v>43541.861400462964</v>
      </c>
      <c r="G3340" s="4">
        <v>43538.861400462964</v>
      </c>
      <c r="H3340" s="2">
        <v>0</v>
      </c>
      <c r="I3340" s="2">
        <v>120</v>
      </c>
      <c r="J3340" s="2" t="s">
        <v>32</v>
      </c>
      <c r="K3340" s="2" t="s">
        <v>82</v>
      </c>
      <c r="L3340" s="2" t="s">
        <v>67</v>
      </c>
      <c r="M3340" s="2" t="s">
        <v>59</v>
      </c>
      <c r="N3340" s="2">
        <v>3</v>
      </c>
      <c r="O3340" s="2">
        <v>6</v>
      </c>
      <c r="P3340" s="2">
        <v>120</v>
      </c>
      <c r="Q3340" s="2" t="str">
        <f>VLOOKUP(A3340,'Additional Data'!$A$1:$D$9949,2,0)</f>
        <v>App</v>
      </c>
      <c r="R3340" s="2" t="str">
        <f>VLOOKUP(A3340,'Additional Data'!$A$1:$D$9949,4,0)</f>
        <v>Debit Card</v>
      </c>
      <c r="S3340" s="5">
        <f>VLOOKUP(A3340,'Additional Data'!$A$1:$D$9949,3,0)</f>
        <v>3104.391858</v>
      </c>
      <c r="T3340" s="2" t="str">
        <f>HLOOKUP(B3340,'Additional Data'!$F$1:$N$2,2,0)</f>
        <v>PC</v>
      </c>
    </row>
    <row r="3341" spans="1:20" ht="14.25" customHeight="1">
      <c r="A3341" s="2">
        <v>361245</v>
      </c>
      <c r="B3341" s="2" t="s">
        <v>49</v>
      </c>
      <c r="C3341" s="2" t="s">
        <v>41</v>
      </c>
      <c r="D3341" s="2" t="s">
        <v>34</v>
      </c>
      <c r="E3341" s="4">
        <v>43535.864340277774</v>
      </c>
      <c r="F3341" s="4">
        <v>43537.864340277774</v>
      </c>
      <c r="G3341" s="4">
        <v>43539.864340277774</v>
      </c>
      <c r="H3341" s="2">
        <v>0</v>
      </c>
      <c r="I3341" s="2">
        <v>129</v>
      </c>
      <c r="J3341" s="2" t="s">
        <v>41</v>
      </c>
      <c r="K3341" s="2" t="s">
        <v>66</v>
      </c>
      <c r="L3341" s="2" t="s">
        <v>67</v>
      </c>
      <c r="M3341" s="2" t="s">
        <v>59</v>
      </c>
      <c r="N3341" s="2">
        <v>-2</v>
      </c>
      <c r="O3341" s="2">
        <v>2</v>
      </c>
      <c r="P3341" s="2">
        <v>129</v>
      </c>
      <c r="Q3341" s="2" t="str">
        <f>VLOOKUP(A3341,'Additional Data'!$A$1:$D$9949,2,0)</f>
        <v>Website</v>
      </c>
      <c r="R3341" s="2" t="str">
        <f>VLOOKUP(A3341,'Additional Data'!$A$1:$D$9949,4,0)</f>
        <v>Credit Card</v>
      </c>
      <c r="S3341" s="5">
        <f>VLOOKUP(A3341,'Additional Data'!$A$1:$D$9949,3,0)</f>
        <v>3149.2012020000002</v>
      </c>
      <c r="T3341" s="2" t="str">
        <f>HLOOKUP(B3341,'Additional Data'!$F$1:$N$2,2,0)</f>
        <v>TV</v>
      </c>
    </row>
    <row r="3342" spans="1:20" ht="14.25" customHeight="1">
      <c r="A3342" s="2">
        <v>778341</v>
      </c>
      <c r="B3342" s="2" t="s">
        <v>36</v>
      </c>
      <c r="C3342" s="2" t="s">
        <v>41</v>
      </c>
      <c r="D3342" s="2" t="s">
        <v>34</v>
      </c>
      <c r="E3342" s="4">
        <v>43535.866759259261</v>
      </c>
      <c r="F3342" s="4">
        <v>43537.866759259261</v>
      </c>
      <c r="G3342" s="4">
        <v>43540.866759259261</v>
      </c>
      <c r="H3342" s="2">
        <v>74</v>
      </c>
      <c r="I3342" s="2">
        <v>92</v>
      </c>
      <c r="J3342" s="2" t="s">
        <v>60</v>
      </c>
      <c r="K3342" s="2" t="s">
        <v>77</v>
      </c>
      <c r="L3342" s="2" t="s">
        <v>35</v>
      </c>
      <c r="M3342" s="2" t="s">
        <v>71</v>
      </c>
      <c r="N3342" s="2">
        <v>-3</v>
      </c>
      <c r="O3342" s="2">
        <v>2</v>
      </c>
      <c r="P3342" s="2">
        <v>166</v>
      </c>
      <c r="Q3342" s="2" t="str">
        <f>VLOOKUP(A3342,'Additional Data'!$A$1:$D$9949,2,0)</f>
        <v>Website</v>
      </c>
      <c r="R3342" s="2" t="str">
        <f>VLOOKUP(A3342,'Additional Data'!$A$1:$D$9949,4,0)</f>
        <v>Credit Card</v>
      </c>
      <c r="S3342" s="5">
        <f>VLOOKUP(A3342,'Additional Data'!$A$1:$D$9949,3,0)</f>
        <v>2698.9469220000001</v>
      </c>
      <c r="T3342" s="2" t="str">
        <f>HLOOKUP(B3342,'Additional Data'!$F$1:$N$2,2,0)</f>
        <v>Laptop</v>
      </c>
    </row>
    <row r="3343" spans="1:20" ht="14.25" customHeight="1">
      <c r="A3343" s="2">
        <v>935041</v>
      </c>
      <c r="B3343" s="2" t="s">
        <v>30</v>
      </c>
      <c r="C3343" s="2" t="s">
        <v>41</v>
      </c>
      <c r="D3343" s="2" t="s">
        <v>34</v>
      </c>
      <c r="E3343" s="4">
        <v>43535.867685185185</v>
      </c>
      <c r="F3343" s="4">
        <v>43544.867685185185</v>
      </c>
      <c r="G3343" s="4">
        <v>43541.867685185185</v>
      </c>
      <c r="H3343" s="2">
        <v>43</v>
      </c>
      <c r="I3343" s="2">
        <v>125</v>
      </c>
      <c r="J3343" s="2" t="s">
        <v>32</v>
      </c>
      <c r="K3343" s="2" t="s">
        <v>70</v>
      </c>
      <c r="L3343" s="2" t="s">
        <v>35</v>
      </c>
      <c r="M3343" s="2" t="s">
        <v>59</v>
      </c>
      <c r="N3343" s="2">
        <v>3</v>
      </c>
      <c r="O3343" s="2">
        <v>9</v>
      </c>
      <c r="P3343" s="2">
        <v>168</v>
      </c>
      <c r="Q3343" s="2" t="str">
        <f>VLOOKUP(A3343,'Additional Data'!$A$1:$D$9949,2,0)</f>
        <v>App</v>
      </c>
      <c r="R3343" s="2" t="str">
        <f>VLOOKUP(A3343,'Additional Data'!$A$1:$D$9949,4,0)</f>
        <v>Credit Card</v>
      </c>
      <c r="S3343" s="5">
        <f>VLOOKUP(A3343,'Additional Data'!$A$1:$D$9949,3,0)</f>
        <v>2053</v>
      </c>
      <c r="T3343" s="2" t="str">
        <f>HLOOKUP(B3343,'Additional Data'!$F$1:$N$2,2,0)</f>
        <v>PC</v>
      </c>
    </row>
    <row r="3344" spans="1:20" ht="14.25" customHeight="1">
      <c r="A3344" s="2">
        <v>484635</v>
      </c>
      <c r="B3344" s="2" t="s">
        <v>39</v>
      </c>
      <c r="C3344" s="2" t="s">
        <v>41</v>
      </c>
      <c r="D3344" s="2" t="s">
        <v>34</v>
      </c>
      <c r="E3344" s="4">
        <v>43535.874409722222</v>
      </c>
      <c r="F3344" s="4">
        <v>43545.874409722222</v>
      </c>
      <c r="G3344" s="4">
        <v>43542.874409722222</v>
      </c>
      <c r="H3344" s="2">
        <v>48</v>
      </c>
      <c r="I3344" s="2">
        <v>125</v>
      </c>
      <c r="J3344" s="2" t="s">
        <v>32</v>
      </c>
      <c r="K3344" s="2" t="s">
        <v>70</v>
      </c>
      <c r="L3344" s="2" t="s">
        <v>35</v>
      </c>
      <c r="M3344" s="2" t="s">
        <v>59</v>
      </c>
      <c r="N3344" s="2">
        <v>3</v>
      </c>
      <c r="O3344" s="2">
        <v>10</v>
      </c>
      <c r="P3344" s="2">
        <v>173</v>
      </c>
      <c r="Q3344" s="2" t="str">
        <f>VLOOKUP(A3344,'Additional Data'!$A$1:$D$9949,2,0)</f>
        <v>Website</v>
      </c>
      <c r="R3344" s="2" t="str">
        <f>VLOOKUP(A3344,'Additional Data'!$A$1:$D$9949,4,0)</f>
        <v>Credit Card</v>
      </c>
      <c r="S3344" s="5">
        <f>VLOOKUP(A3344,'Additional Data'!$A$1:$D$9949,3,0)</f>
        <v>1928.279115</v>
      </c>
      <c r="T3344" s="2" t="str">
        <f>HLOOKUP(B3344,'Additional Data'!$F$1:$N$2,2,0)</f>
        <v>Mobile</v>
      </c>
    </row>
    <row r="3345" spans="1:20" ht="14.25" customHeight="1">
      <c r="A3345" s="2">
        <v>120971</v>
      </c>
      <c r="B3345" s="2" t="s">
        <v>48</v>
      </c>
      <c r="C3345" s="2" t="s">
        <v>41</v>
      </c>
      <c r="D3345" s="2" t="s">
        <v>34</v>
      </c>
      <c r="E3345" s="4">
        <v>43535.882638888892</v>
      </c>
      <c r="F3345" s="4">
        <v>43545.882638888892</v>
      </c>
      <c r="G3345" s="4">
        <v>43539.882638888892</v>
      </c>
      <c r="H3345" s="2">
        <v>68</v>
      </c>
      <c r="I3345" s="2">
        <v>108</v>
      </c>
      <c r="J3345" s="2" t="s">
        <v>73</v>
      </c>
      <c r="K3345" s="2" t="s">
        <v>80</v>
      </c>
      <c r="L3345" s="2" t="s">
        <v>35</v>
      </c>
      <c r="M3345" s="2" t="s">
        <v>71</v>
      </c>
      <c r="N3345" s="2">
        <v>6</v>
      </c>
      <c r="O3345" s="2">
        <v>10</v>
      </c>
      <c r="P3345" s="2">
        <v>176</v>
      </c>
      <c r="Q3345" s="2" t="str">
        <f>VLOOKUP(A3345,'Additional Data'!$A$1:$D$9949,2,0)</f>
        <v>App</v>
      </c>
      <c r="R3345" s="2" t="str">
        <f>VLOOKUP(A3345,'Additional Data'!$A$1:$D$9949,4,0)</f>
        <v>Credit Card</v>
      </c>
      <c r="S3345" s="5">
        <f>VLOOKUP(A3345,'Additional Data'!$A$1:$D$9949,3,0)</f>
        <v>1533.667823</v>
      </c>
      <c r="T3345" s="2" t="str">
        <f>HLOOKUP(B3345,'Additional Data'!$F$1:$N$2,2,0)</f>
        <v>Gaming Console</v>
      </c>
    </row>
    <row r="3346" spans="1:20" ht="14.25" customHeight="1">
      <c r="A3346" s="2">
        <v>223142</v>
      </c>
      <c r="B3346" s="2" t="s">
        <v>47</v>
      </c>
      <c r="C3346" s="2" t="s">
        <v>41</v>
      </c>
      <c r="D3346" s="2" t="s">
        <v>34</v>
      </c>
      <c r="E3346" s="4">
        <v>43535.895509259259</v>
      </c>
      <c r="F3346" s="4">
        <v>43537.895509259259</v>
      </c>
      <c r="G3346" s="4">
        <v>43538.895509259259</v>
      </c>
      <c r="H3346" s="2">
        <v>39</v>
      </c>
      <c r="I3346" s="2">
        <v>126</v>
      </c>
      <c r="J3346" s="2" t="s">
        <v>73</v>
      </c>
      <c r="K3346" s="2" t="s">
        <v>80</v>
      </c>
      <c r="L3346" s="2" t="s">
        <v>35</v>
      </c>
      <c r="M3346" s="2" t="s">
        <v>59</v>
      </c>
      <c r="N3346" s="2">
        <v>-1</v>
      </c>
      <c r="O3346" s="2">
        <v>2</v>
      </c>
      <c r="P3346" s="2">
        <v>165</v>
      </c>
      <c r="Q3346" s="2" t="str">
        <f>VLOOKUP(A3346,'Additional Data'!$A$1:$D$9949,2,0)</f>
        <v>App</v>
      </c>
      <c r="R3346" s="2" t="str">
        <f>VLOOKUP(A3346,'Additional Data'!$A$1:$D$9949,4,0)</f>
        <v>Debit Card</v>
      </c>
      <c r="S3346" s="5">
        <f>VLOOKUP(A3346,'Additional Data'!$A$1:$D$9949,3,0)</f>
        <v>612</v>
      </c>
      <c r="T3346" s="2" t="str">
        <f>HLOOKUP(B3346,'Additional Data'!$F$1:$N$2,2,0)</f>
        <v>Tablet</v>
      </c>
    </row>
    <row r="3347" spans="1:20" ht="14.25" customHeight="1">
      <c r="A3347" s="2">
        <v>924550</v>
      </c>
      <c r="B3347" s="2" t="s">
        <v>36</v>
      </c>
      <c r="C3347" s="2" t="s">
        <v>41</v>
      </c>
      <c r="D3347" s="2" t="s">
        <v>34</v>
      </c>
      <c r="E3347" s="4">
        <v>43535.9</v>
      </c>
      <c r="F3347" s="4">
        <v>43542.9</v>
      </c>
      <c r="G3347" s="4">
        <v>43538.9</v>
      </c>
      <c r="H3347" s="2">
        <v>35</v>
      </c>
      <c r="I3347" s="2">
        <v>114</v>
      </c>
      <c r="J3347" s="2" t="s">
        <v>63</v>
      </c>
      <c r="K3347" s="2" t="s">
        <v>64</v>
      </c>
      <c r="L3347" s="2" t="s">
        <v>35</v>
      </c>
      <c r="M3347" s="2" t="s">
        <v>59</v>
      </c>
      <c r="N3347" s="2">
        <v>4</v>
      </c>
      <c r="O3347" s="2">
        <v>7</v>
      </c>
      <c r="P3347" s="2">
        <v>149</v>
      </c>
      <c r="Q3347" s="2" t="str">
        <f>VLOOKUP(A3347,'Additional Data'!$A$1:$D$9949,2,0)</f>
        <v>App</v>
      </c>
      <c r="R3347" s="2" t="str">
        <f>VLOOKUP(A3347,'Additional Data'!$A$1:$D$9949,4,0)</f>
        <v>Debit Card</v>
      </c>
      <c r="S3347" s="5">
        <f>VLOOKUP(A3347,'Additional Data'!$A$1:$D$9949,3,0)</f>
        <v>2894.562124</v>
      </c>
      <c r="T3347" s="2" t="str">
        <f>HLOOKUP(B3347,'Additional Data'!$F$1:$N$2,2,0)</f>
        <v>Laptop</v>
      </c>
    </row>
    <row r="3348" spans="1:20" ht="14.25" customHeight="1">
      <c r="A3348" s="2">
        <v>191331</v>
      </c>
      <c r="B3348" s="2" t="s">
        <v>47</v>
      </c>
      <c r="C3348" s="2" t="s">
        <v>41</v>
      </c>
      <c r="D3348" s="2" t="s">
        <v>34</v>
      </c>
      <c r="E3348" s="4">
        <v>43535.902106481481</v>
      </c>
      <c r="F3348" s="4">
        <v>43542.902106481481</v>
      </c>
      <c r="G3348" s="4">
        <v>43540.902106481481</v>
      </c>
      <c r="H3348" s="2">
        <v>0</v>
      </c>
      <c r="I3348" s="2">
        <v>122</v>
      </c>
      <c r="J3348" s="2" t="s">
        <v>41</v>
      </c>
      <c r="K3348" s="2" t="s">
        <v>66</v>
      </c>
      <c r="L3348" s="2" t="s">
        <v>67</v>
      </c>
      <c r="M3348" s="2" t="s">
        <v>59</v>
      </c>
      <c r="N3348" s="2">
        <v>2</v>
      </c>
      <c r="O3348" s="2">
        <v>7</v>
      </c>
      <c r="P3348" s="2">
        <v>122</v>
      </c>
      <c r="Q3348" s="2" t="str">
        <f>VLOOKUP(A3348,'Additional Data'!$A$1:$D$9949,2,0)</f>
        <v>Website</v>
      </c>
      <c r="R3348" s="2" t="str">
        <f>VLOOKUP(A3348,'Additional Data'!$A$1:$D$9949,4,0)</f>
        <v>Cash On Delivery</v>
      </c>
      <c r="S3348" s="5">
        <f>VLOOKUP(A3348,'Additional Data'!$A$1:$D$9949,3,0)</f>
        <v>2891</v>
      </c>
      <c r="T3348" s="2" t="str">
        <f>HLOOKUP(B3348,'Additional Data'!$F$1:$N$2,2,0)</f>
        <v>Tablet</v>
      </c>
    </row>
    <row r="3349" spans="1:20" ht="14.25" customHeight="1">
      <c r="A3349" s="2">
        <v>354472</v>
      </c>
      <c r="B3349" s="2" t="s">
        <v>48</v>
      </c>
      <c r="C3349" s="2" t="s">
        <v>32</v>
      </c>
      <c r="D3349" s="2" t="s">
        <v>34</v>
      </c>
      <c r="E3349" s="4">
        <v>43535.904618055552</v>
      </c>
      <c r="F3349" s="4">
        <v>43541.904618055552</v>
      </c>
      <c r="G3349" s="4">
        <v>43539.904618055552</v>
      </c>
      <c r="H3349" s="2">
        <v>85</v>
      </c>
      <c r="I3349" s="2">
        <v>105</v>
      </c>
      <c r="J3349" s="2" t="s">
        <v>73</v>
      </c>
      <c r="K3349" s="2" t="s">
        <v>74</v>
      </c>
      <c r="L3349" s="2" t="s">
        <v>35</v>
      </c>
      <c r="M3349" s="2" t="s">
        <v>71</v>
      </c>
      <c r="N3349" s="2">
        <v>2</v>
      </c>
      <c r="O3349" s="2">
        <v>6</v>
      </c>
      <c r="P3349" s="2">
        <v>190</v>
      </c>
      <c r="Q3349" s="2" t="str">
        <f>VLOOKUP(A3349,'Additional Data'!$A$1:$D$9949,2,0)</f>
        <v>App</v>
      </c>
      <c r="R3349" s="2" t="str">
        <f>VLOOKUP(A3349,'Additional Data'!$A$1:$D$9949,4,0)</f>
        <v>Debit Card</v>
      </c>
      <c r="S3349" s="5">
        <f>VLOOKUP(A3349,'Additional Data'!$A$1:$D$9949,3,0)</f>
        <v>3366</v>
      </c>
      <c r="T3349" s="2" t="str">
        <f>HLOOKUP(B3349,'Additional Data'!$F$1:$N$2,2,0)</f>
        <v>Gaming Console</v>
      </c>
    </row>
    <row r="3350" spans="1:20" ht="14.25" customHeight="1">
      <c r="A3350" s="2">
        <v>888514</v>
      </c>
      <c r="B3350" s="2" t="s">
        <v>30</v>
      </c>
      <c r="C3350" s="2" t="s">
        <v>41</v>
      </c>
      <c r="D3350" s="2" t="s">
        <v>34</v>
      </c>
      <c r="E3350" s="4">
        <v>43535.909641203703</v>
      </c>
      <c r="F3350" s="4">
        <v>43541.909641203703</v>
      </c>
      <c r="G3350" s="4">
        <v>43539.909641203703</v>
      </c>
      <c r="H3350" s="2">
        <v>0</v>
      </c>
      <c r="I3350" s="2">
        <v>128</v>
      </c>
      <c r="J3350" s="2" t="s">
        <v>41</v>
      </c>
      <c r="K3350" s="2" t="s">
        <v>66</v>
      </c>
      <c r="L3350" s="2" t="s">
        <v>67</v>
      </c>
      <c r="M3350" s="2" t="s">
        <v>59</v>
      </c>
      <c r="N3350" s="2">
        <v>2</v>
      </c>
      <c r="O3350" s="2">
        <v>6</v>
      </c>
      <c r="P3350" s="2">
        <v>128</v>
      </c>
      <c r="Q3350" s="2" t="str">
        <f>VLOOKUP(A3350,'Additional Data'!$A$1:$D$9949,2,0)</f>
        <v>App</v>
      </c>
      <c r="R3350" s="2" t="str">
        <f>VLOOKUP(A3350,'Additional Data'!$A$1:$D$9949,4,0)</f>
        <v>Debit Card</v>
      </c>
      <c r="S3350" s="5">
        <f>VLOOKUP(A3350,'Additional Data'!$A$1:$D$9949,3,0)</f>
        <v>429.0260303</v>
      </c>
      <c r="T3350" s="2" t="str">
        <f>HLOOKUP(B3350,'Additional Data'!$F$1:$N$2,2,0)</f>
        <v>PC</v>
      </c>
    </row>
    <row r="3351" spans="1:20" ht="14.25" customHeight="1">
      <c r="A3351" s="2">
        <v>787509</v>
      </c>
      <c r="B3351" s="2" t="s">
        <v>47</v>
      </c>
      <c r="C3351" s="2" t="s">
        <v>41</v>
      </c>
      <c r="D3351" s="2" t="s">
        <v>34</v>
      </c>
      <c r="E3351" s="4">
        <v>43535.911516203705</v>
      </c>
      <c r="F3351" s="4">
        <v>43538.911516203705</v>
      </c>
      <c r="G3351" s="4">
        <v>43539.911516203705</v>
      </c>
      <c r="H3351" s="2">
        <v>41</v>
      </c>
      <c r="I3351" s="2">
        <v>113</v>
      </c>
      <c r="J3351" s="2" t="s">
        <v>60</v>
      </c>
      <c r="K3351" s="2" t="s">
        <v>77</v>
      </c>
      <c r="L3351" s="2" t="s">
        <v>35</v>
      </c>
      <c r="M3351" s="2" t="s">
        <v>59</v>
      </c>
      <c r="N3351" s="2">
        <v>-1</v>
      </c>
      <c r="O3351" s="2">
        <v>3</v>
      </c>
      <c r="P3351" s="2">
        <v>154</v>
      </c>
      <c r="Q3351" s="2" t="str">
        <f>VLOOKUP(A3351,'Additional Data'!$A$1:$D$9949,2,0)</f>
        <v>Website</v>
      </c>
      <c r="R3351" s="2" t="str">
        <f>VLOOKUP(A3351,'Additional Data'!$A$1:$D$9949,4,0)</f>
        <v>Credit Card</v>
      </c>
      <c r="S3351" s="5">
        <f>VLOOKUP(A3351,'Additional Data'!$A$1:$D$9949,3,0)</f>
        <v>3402</v>
      </c>
      <c r="T3351" s="2" t="str">
        <f>HLOOKUP(B3351,'Additional Data'!$F$1:$N$2,2,0)</f>
        <v>Tablet</v>
      </c>
    </row>
    <row r="3352" spans="1:20" ht="14.25" customHeight="1">
      <c r="A3352" s="2">
        <v>485231</v>
      </c>
      <c r="B3352" s="2" t="s">
        <v>46</v>
      </c>
      <c r="C3352" s="2" t="s">
        <v>32</v>
      </c>
      <c r="D3352" s="2" t="s">
        <v>34</v>
      </c>
      <c r="E3352" s="4">
        <v>43535.91170138889</v>
      </c>
      <c r="F3352" s="4">
        <v>43538.91170138889</v>
      </c>
      <c r="G3352" s="4">
        <v>43538.91170138889</v>
      </c>
      <c r="H3352" s="2">
        <v>40</v>
      </c>
      <c r="I3352" s="2">
        <v>111</v>
      </c>
      <c r="J3352" s="2" t="s">
        <v>60</v>
      </c>
      <c r="K3352" s="2" t="s">
        <v>61</v>
      </c>
      <c r="L3352" s="2" t="s">
        <v>35</v>
      </c>
      <c r="M3352" s="2" t="s">
        <v>59</v>
      </c>
      <c r="N3352" s="2">
        <v>0</v>
      </c>
      <c r="O3352" s="2">
        <v>3</v>
      </c>
      <c r="P3352" s="2">
        <v>151</v>
      </c>
      <c r="Q3352" s="2" t="str">
        <f>VLOOKUP(A3352,'Additional Data'!$A$1:$D$9949,2,0)</f>
        <v>App</v>
      </c>
      <c r="R3352" s="2" t="str">
        <f>VLOOKUP(A3352,'Additional Data'!$A$1:$D$9949,4,0)</f>
        <v>Credit Card</v>
      </c>
      <c r="S3352" s="5">
        <f>VLOOKUP(A3352,'Additional Data'!$A$1:$D$9949,3,0)</f>
        <v>647.3405745</v>
      </c>
      <c r="T3352" s="2" t="str">
        <f>HLOOKUP(B3352,'Additional Data'!$F$1:$N$2,2,0)</f>
        <v>TV</v>
      </c>
    </row>
    <row r="3353" spans="1:20" ht="14.25" customHeight="1">
      <c r="A3353" s="2">
        <v>71667</v>
      </c>
      <c r="B3353" s="2" t="s">
        <v>30</v>
      </c>
      <c r="C3353" s="2" t="s">
        <v>32</v>
      </c>
      <c r="D3353" s="2" t="s">
        <v>34</v>
      </c>
      <c r="E3353" s="4">
        <v>43535.911979166667</v>
      </c>
      <c r="F3353" s="4">
        <v>43544.911979166667</v>
      </c>
      <c r="G3353" s="4">
        <v>43540.911979166667</v>
      </c>
      <c r="H3353" s="2">
        <v>45</v>
      </c>
      <c r="I3353" s="2">
        <v>107</v>
      </c>
      <c r="J3353" s="2" t="s">
        <v>60</v>
      </c>
      <c r="K3353" s="2" t="s">
        <v>61</v>
      </c>
      <c r="L3353" s="2" t="s">
        <v>35</v>
      </c>
      <c r="M3353" s="2" t="s">
        <v>59</v>
      </c>
      <c r="N3353" s="2">
        <v>4</v>
      </c>
      <c r="O3353" s="2">
        <v>9</v>
      </c>
      <c r="P3353" s="2">
        <v>152</v>
      </c>
      <c r="Q3353" s="2" t="str">
        <f>VLOOKUP(A3353,'Additional Data'!$A$1:$D$9949,2,0)</f>
        <v>Website</v>
      </c>
      <c r="R3353" s="2" t="str">
        <f>VLOOKUP(A3353,'Additional Data'!$A$1:$D$9949,4,0)</f>
        <v>Credit Card</v>
      </c>
      <c r="S3353" s="5">
        <f>VLOOKUP(A3353,'Additional Data'!$A$1:$D$9949,3,0)</f>
        <v>1541.4048909999999</v>
      </c>
      <c r="T3353" s="2" t="str">
        <f>HLOOKUP(B3353,'Additional Data'!$F$1:$N$2,2,0)</f>
        <v>PC</v>
      </c>
    </row>
    <row r="3354" spans="1:20" ht="14.25" customHeight="1">
      <c r="A3354" s="2">
        <v>763884</v>
      </c>
      <c r="B3354" s="2" t="s">
        <v>36</v>
      </c>
      <c r="C3354" s="2" t="s">
        <v>41</v>
      </c>
      <c r="D3354" s="2" t="s">
        <v>34</v>
      </c>
      <c r="E3354" s="4">
        <v>43535.913807870369</v>
      </c>
      <c r="F3354" s="4">
        <v>43540.913807870369</v>
      </c>
      <c r="G3354" s="4">
        <v>43541.913807870369</v>
      </c>
      <c r="H3354" s="2">
        <v>0</v>
      </c>
      <c r="I3354" s="2">
        <v>123</v>
      </c>
      <c r="J3354" s="2" t="s">
        <v>41</v>
      </c>
      <c r="K3354" s="2" t="s">
        <v>66</v>
      </c>
      <c r="L3354" s="2" t="s">
        <v>67</v>
      </c>
      <c r="M3354" s="2" t="s">
        <v>71</v>
      </c>
      <c r="N3354" s="2">
        <v>-1</v>
      </c>
      <c r="O3354" s="2">
        <v>5</v>
      </c>
      <c r="P3354" s="2">
        <v>123</v>
      </c>
      <c r="Q3354" s="2" t="str">
        <f>VLOOKUP(A3354,'Additional Data'!$A$1:$D$9949,2,0)</f>
        <v>Website</v>
      </c>
      <c r="R3354" s="2" t="str">
        <f>VLOOKUP(A3354,'Additional Data'!$A$1:$D$9949,4,0)</f>
        <v>Debit Card</v>
      </c>
      <c r="S3354" s="5">
        <f>VLOOKUP(A3354,'Additional Data'!$A$1:$D$9949,3,0)</f>
        <v>3586</v>
      </c>
      <c r="T3354" s="2" t="str">
        <f>HLOOKUP(B3354,'Additional Data'!$F$1:$N$2,2,0)</f>
        <v>Laptop</v>
      </c>
    </row>
    <row r="3355" spans="1:20" ht="14.25" customHeight="1">
      <c r="A3355" s="2">
        <v>366980</v>
      </c>
      <c r="B3355" s="2" t="s">
        <v>47</v>
      </c>
      <c r="C3355" s="2" t="s">
        <v>41</v>
      </c>
      <c r="D3355" s="2" t="s">
        <v>34</v>
      </c>
      <c r="E3355" s="4">
        <v>43535.91578703704</v>
      </c>
      <c r="F3355" s="4">
        <v>43545.91578703704</v>
      </c>
      <c r="G3355" s="4">
        <v>43538.91578703704</v>
      </c>
      <c r="H3355" s="2">
        <v>39</v>
      </c>
      <c r="I3355" s="2">
        <v>125</v>
      </c>
      <c r="J3355" s="2" t="s">
        <v>73</v>
      </c>
      <c r="K3355" s="2" t="s">
        <v>80</v>
      </c>
      <c r="L3355" s="2" t="s">
        <v>35</v>
      </c>
      <c r="M3355" s="2" t="s">
        <v>71</v>
      </c>
      <c r="N3355" s="2">
        <v>7</v>
      </c>
      <c r="O3355" s="2">
        <v>10</v>
      </c>
      <c r="P3355" s="2">
        <v>164</v>
      </c>
      <c r="Q3355" s="2" t="str">
        <f>VLOOKUP(A3355,'Additional Data'!$A$1:$D$9949,2,0)</f>
        <v>App</v>
      </c>
      <c r="R3355" s="2" t="str">
        <f>VLOOKUP(A3355,'Additional Data'!$A$1:$D$9949,4,0)</f>
        <v>Debit Card</v>
      </c>
      <c r="S3355" s="5">
        <f>VLOOKUP(A3355,'Additional Data'!$A$1:$D$9949,3,0)</f>
        <v>1113</v>
      </c>
      <c r="T3355" s="2" t="str">
        <f>HLOOKUP(B3355,'Additional Data'!$F$1:$N$2,2,0)</f>
        <v>Tablet</v>
      </c>
    </row>
    <row r="3356" spans="1:20" ht="14.25" customHeight="1">
      <c r="A3356" s="2">
        <v>316149</v>
      </c>
      <c r="B3356" s="2" t="s">
        <v>47</v>
      </c>
      <c r="C3356" s="2" t="s">
        <v>41</v>
      </c>
      <c r="D3356" s="2" t="s">
        <v>34</v>
      </c>
      <c r="E3356" s="4">
        <v>43535.919675925928</v>
      </c>
      <c r="F3356" s="4">
        <v>43542.919675925928</v>
      </c>
      <c r="G3356" s="4">
        <v>43541.919675925928</v>
      </c>
      <c r="H3356" s="2">
        <v>0</v>
      </c>
      <c r="I3356" s="2">
        <v>126</v>
      </c>
      <c r="J3356" s="2" t="s">
        <v>41</v>
      </c>
      <c r="K3356" s="2" t="s">
        <v>66</v>
      </c>
      <c r="L3356" s="2" t="s">
        <v>67</v>
      </c>
      <c r="M3356" s="2" t="s">
        <v>59</v>
      </c>
      <c r="N3356" s="2">
        <v>1</v>
      </c>
      <c r="O3356" s="2">
        <v>7</v>
      </c>
      <c r="P3356" s="2">
        <v>126</v>
      </c>
      <c r="Q3356" s="2" t="str">
        <f>VLOOKUP(A3356,'Additional Data'!$A$1:$D$9949,2,0)</f>
        <v>Website</v>
      </c>
      <c r="R3356" s="2" t="str">
        <f>VLOOKUP(A3356,'Additional Data'!$A$1:$D$9949,4,0)</f>
        <v>Credit Card</v>
      </c>
      <c r="S3356" s="5">
        <f>VLOOKUP(A3356,'Additional Data'!$A$1:$D$9949,3,0)</f>
        <v>3472.5526650000002</v>
      </c>
      <c r="T3356" s="2" t="str">
        <f>HLOOKUP(B3356,'Additional Data'!$F$1:$N$2,2,0)</f>
        <v>Tablet</v>
      </c>
    </row>
    <row r="3357" spans="1:20" ht="14.25" customHeight="1">
      <c r="A3357" s="2">
        <v>834605</v>
      </c>
      <c r="B3357" s="2" t="s">
        <v>39</v>
      </c>
      <c r="C3357" s="2" t="s">
        <v>41</v>
      </c>
      <c r="D3357" s="2" t="s">
        <v>34</v>
      </c>
      <c r="E3357" s="4">
        <v>43535.922210648147</v>
      </c>
      <c r="F3357" s="4">
        <v>43537.922210648147</v>
      </c>
      <c r="G3357" s="4">
        <v>43541.922210648147</v>
      </c>
      <c r="H3357" s="2">
        <v>0</v>
      </c>
      <c r="I3357" s="2">
        <v>105</v>
      </c>
      <c r="J3357" s="2" t="s">
        <v>41</v>
      </c>
      <c r="K3357" s="2" t="s">
        <v>66</v>
      </c>
      <c r="L3357" s="2" t="s">
        <v>67</v>
      </c>
      <c r="M3357" s="2" t="s">
        <v>71</v>
      </c>
      <c r="N3357" s="2">
        <v>-4</v>
      </c>
      <c r="O3357" s="2">
        <v>2</v>
      </c>
      <c r="P3357" s="2">
        <v>105</v>
      </c>
      <c r="Q3357" s="2" t="str">
        <f>VLOOKUP(A3357,'Additional Data'!$A$1:$D$9949,2,0)</f>
        <v>App</v>
      </c>
      <c r="R3357" s="2" t="str">
        <f>VLOOKUP(A3357,'Additional Data'!$A$1:$D$9949,4,0)</f>
        <v>Credit Card</v>
      </c>
      <c r="S3357" s="5">
        <f>VLOOKUP(A3357,'Additional Data'!$A$1:$D$9949,3,0)</f>
        <v>602.22720270000002</v>
      </c>
      <c r="T3357" s="2" t="str">
        <f>HLOOKUP(B3357,'Additional Data'!$F$1:$N$2,2,0)</f>
        <v>Mobile</v>
      </c>
    </row>
    <row r="3358" spans="1:20" ht="14.25" customHeight="1">
      <c r="A3358" s="2">
        <v>95869</v>
      </c>
      <c r="B3358" s="2" t="s">
        <v>36</v>
      </c>
      <c r="C3358" s="2" t="s">
        <v>41</v>
      </c>
      <c r="D3358" s="2" t="s">
        <v>34</v>
      </c>
      <c r="E3358" s="4">
        <v>43535.926666666666</v>
      </c>
      <c r="F3358" s="4">
        <v>43540.926666666666</v>
      </c>
      <c r="G3358" s="4">
        <v>43541.926666666666</v>
      </c>
      <c r="H3358" s="2">
        <v>89</v>
      </c>
      <c r="I3358" s="2">
        <v>104</v>
      </c>
      <c r="J3358" s="2" t="s">
        <v>73</v>
      </c>
      <c r="K3358" s="2" t="s">
        <v>80</v>
      </c>
      <c r="L3358" s="2" t="s">
        <v>35</v>
      </c>
      <c r="M3358" s="2" t="s">
        <v>71</v>
      </c>
      <c r="N3358" s="2">
        <v>-1</v>
      </c>
      <c r="O3358" s="2">
        <v>5</v>
      </c>
      <c r="P3358" s="2">
        <v>193</v>
      </c>
      <c r="Q3358" s="2" t="str">
        <f>VLOOKUP(A3358,'Additional Data'!$A$1:$D$9949,2,0)</f>
        <v>App</v>
      </c>
      <c r="R3358" s="2" t="str">
        <f>VLOOKUP(A3358,'Additional Data'!$A$1:$D$9949,4,0)</f>
        <v>Credit Card</v>
      </c>
      <c r="S3358" s="5">
        <f>VLOOKUP(A3358,'Additional Data'!$A$1:$D$9949,3,0)</f>
        <v>1902.680249</v>
      </c>
      <c r="T3358" s="2" t="str">
        <f>HLOOKUP(B3358,'Additional Data'!$F$1:$N$2,2,0)</f>
        <v>Laptop</v>
      </c>
    </row>
    <row r="3359" spans="1:20" ht="14.25" customHeight="1">
      <c r="A3359" s="2">
        <v>604867</v>
      </c>
      <c r="B3359" s="2" t="s">
        <v>36</v>
      </c>
      <c r="C3359" s="2" t="s">
        <v>32</v>
      </c>
      <c r="D3359" s="2" t="s">
        <v>34</v>
      </c>
      <c r="E3359" s="4">
        <v>43535.92690972222</v>
      </c>
      <c r="F3359" s="4">
        <v>43541.92690972222</v>
      </c>
      <c r="G3359" s="4">
        <v>43540.92690972222</v>
      </c>
      <c r="H3359" s="2">
        <v>40</v>
      </c>
      <c r="I3359" s="2">
        <v>113</v>
      </c>
      <c r="J3359" s="2" t="s">
        <v>60</v>
      </c>
      <c r="K3359" s="2" t="s">
        <v>61</v>
      </c>
      <c r="L3359" s="2" t="s">
        <v>35</v>
      </c>
      <c r="M3359" s="2" t="s">
        <v>59</v>
      </c>
      <c r="N3359" s="2">
        <v>1</v>
      </c>
      <c r="O3359" s="2">
        <v>6</v>
      </c>
      <c r="P3359" s="2">
        <v>153</v>
      </c>
      <c r="Q3359" s="2" t="str">
        <f>VLOOKUP(A3359,'Additional Data'!$A$1:$D$9949,2,0)</f>
        <v>App</v>
      </c>
      <c r="R3359" s="2" t="str">
        <f>VLOOKUP(A3359,'Additional Data'!$A$1:$D$9949,4,0)</f>
        <v>Credit Card</v>
      </c>
      <c r="S3359" s="5">
        <f>VLOOKUP(A3359,'Additional Data'!$A$1:$D$9949,3,0)</f>
        <v>541.91054020000001</v>
      </c>
      <c r="T3359" s="2" t="str">
        <f>HLOOKUP(B3359,'Additional Data'!$F$1:$N$2,2,0)</f>
        <v>Laptop</v>
      </c>
    </row>
    <row r="3360" spans="1:20" ht="14.25" customHeight="1">
      <c r="A3360" s="2">
        <v>157716</v>
      </c>
      <c r="B3360" s="2" t="s">
        <v>36</v>
      </c>
      <c r="C3360" s="2" t="s">
        <v>41</v>
      </c>
      <c r="D3360" s="2" t="s">
        <v>34</v>
      </c>
      <c r="E3360" s="4">
        <v>43535.92769675926</v>
      </c>
      <c r="F3360" s="4">
        <v>43537.92769675926</v>
      </c>
      <c r="G3360" s="4">
        <v>43541.92769675926</v>
      </c>
      <c r="H3360" s="2">
        <v>0</v>
      </c>
      <c r="I3360" s="2">
        <v>124</v>
      </c>
      <c r="J3360" s="2" t="s">
        <v>41</v>
      </c>
      <c r="K3360" s="2" t="s">
        <v>66</v>
      </c>
      <c r="L3360" s="2" t="s">
        <v>67</v>
      </c>
      <c r="M3360" s="2" t="s">
        <v>71</v>
      </c>
      <c r="N3360" s="2">
        <v>-4</v>
      </c>
      <c r="O3360" s="2">
        <v>2</v>
      </c>
      <c r="P3360" s="2">
        <v>124</v>
      </c>
      <c r="Q3360" s="2" t="str">
        <f>VLOOKUP(A3360,'Additional Data'!$A$1:$D$9949,2,0)</f>
        <v>Website</v>
      </c>
      <c r="R3360" s="2" t="str">
        <f>VLOOKUP(A3360,'Additional Data'!$A$1:$D$9949,4,0)</f>
        <v>Debit Card</v>
      </c>
      <c r="S3360" s="5">
        <f>VLOOKUP(A3360,'Additional Data'!$A$1:$D$9949,3,0)</f>
        <v>3088.054584</v>
      </c>
      <c r="T3360" s="2" t="str">
        <f>HLOOKUP(B3360,'Additional Data'!$F$1:$N$2,2,0)</f>
        <v>Laptop</v>
      </c>
    </row>
    <row r="3361" spans="1:20" ht="14.25" customHeight="1">
      <c r="A3361" s="2">
        <v>749257</v>
      </c>
      <c r="B3361" s="2" t="s">
        <v>36</v>
      </c>
      <c r="C3361" s="2" t="s">
        <v>41</v>
      </c>
      <c r="D3361" s="2" t="s">
        <v>34</v>
      </c>
      <c r="E3361" s="4">
        <v>43535.929479166669</v>
      </c>
      <c r="F3361" s="4">
        <v>43541.929479166669</v>
      </c>
      <c r="G3361" s="4">
        <v>43540.929479166669</v>
      </c>
      <c r="H3361" s="2">
        <v>60</v>
      </c>
      <c r="I3361" s="2">
        <v>95</v>
      </c>
      <c r="J3361" s="2" t="s">
        <v>63</v>
      </c>
      <c r="K3361" s="2" t="s">
        <v>64</v>
      </c>
      <c r="L3361" s="2" t="s">
        <v>35</v>
      </c>
      <c r="M3361" s="2" t="s">
        <v>71</v>
      </c>
      <c r="N3361" s="2">
        <v>1</v>
      </c>
      <c r="O3361" s="2">
        <v>6</v>
      </c>
      <c r="P3361" s="2">
        <v>155</v>
      </c>
      <c r="Q3361" s="2" t="str">
        <f>VLOOKUP(A3361,'Additional Data'!$A$1:$D$9949,2,0)</f>
        <v>App</v>
      </c>
      <c r="R3361" s="2" t="str">
        <f>VLOOKUP(A3361,'Additional Data'!$A$1:$D$9949,4,0)</f>
        <v>Credit Card</v>
      </c>
      <c r="S3361" s="5">
        <f>VLOOKUP(A3361,'Additional Data'!$A$1:$D$9949,3,0)</f>
        <v>2069.9865420000001</v>
      </c>
      <c r="T3361" s="2" t="str">
        <f>HLOOKUP(B3361,'Additional Data'!$F$1:$N$2,2,0)</f>
        <v>Laptop</v>
      </c>
    </row>
    <row r="3362" spans="1:20" ht="14.25" customHeight="1">
      <c r="A3362" s="2">
        <v>44809</v>
      </c>
      <c r="B3362" s="2" t="s">
        <v>30</v>
      </c>
      <c r="C3362" s="2" t="s">
        <v>41</v>
      </c>
      <c r="D3362" s="2" t="s">
        <v>34</v>
      </c>
      <c r="E3362" s="4">
        <v>43535.929502314815</v>
      </c>
      <c r="F3362" s="4">
        <v>43540.929502314815</v>
      </c>
      <c r="G3362" s="4">
        <v>43540.929502314815</v>
      </c>
      <c r="H3362" s="2">
        <v>65</v>
      </c>
      <c r="I3362" s="2">
        <v>103</v>
      </c>
      <c r="J3362" s="2" t="s">
        <v>32</v>
      </c>
      <c r="K3362" s="2" t="s">
        <v>70</v>
      </c>
      <c r="L3362" s="2" t="s">
        <v>35</v>
      </c>
      <c r="M3362" s="2" t="s">
        <v>71</v>
      </c>
      <c r="N3362" s="2">
        <v>0</v>
      </c>
      <c r="O3362" s="2">
        <v>5</v>
      </c>
      <c r="P3362" s="2">
        <v>168</v>
      </c>
      <c r="Q3362" s="2" t="str">
        <f>VLOOKUP(A3362,'Additional Data'!$A$1:$D$9949,2,0)</f>
        <v>App</v>
      </c>
      <c r="R3362" s="2" t="str">
        <f>VLOOKUP(A3362,'Additional Data'!$A$1:$D$9949,4,0)</f>
        <v>Credit Card</v>
      </c>
      <c r="S3362" s="5">
        <f>VLOOKUP(A3362,'Additional Data'!$A$1:$D$9949,3,0)</f>
        <v>791.6164311</v>
      </c>
      <c r="T3362" s="2" t="str">
        <f>HLOOKUP(B3362,'Additional Data'!$F$1:$N$2,2,0)</f>
        <v>PC</v>
      </c>
    </row>
    <row r="3363" spans="1:20" ht="14.25" customHeight="1">
      <c r="A3363" s="2">
        <v>394835</v>
      </c>
      <c r="B3363" s="2" t="s">
        <v>39</v>
      </c>
      <c r="C3363" s="2" t="s">
        <v>41</v>
      </c>
      <c r="D3363" s="2" t="s">
        <v>34</v>
      </c>
      <c r="E3363" s="4">
        <v>43535.931331018517</v>
      </c>
      <c r="F3363" s="4">
        <v>43540.931331018517</v>
      </c>
      <c r="G3363" s="4">
        <v>43538.931331018517</v>
      </c>
      <c r="H3363" s="2">
        <v>32</v>
      </c>
      <c r="I3363" s="2">
        <v>111</v>
      </c>
      <c r="J3363" s="2" t="s">
        <v>60</v>
      </c>
      <c r="K3363" s="2" t="s">
        <v>77</v>
      </c>
      <c r="L3363" s="2" t="s">
        <v>35</v>
      </c>
      <c r="M3363" s="2" t="s">
        <v>59</v>
      </c>
      <c r="N3363" s="2">
        <v>2</v>
      </c>
      <c r="O3363" s="2">
        <v>5</v>
      </c>
      <c r="P3363" s="2">
        <v>143</v>
      </c>
      <c r="Q3363" s="2" t="str">
        <f>VLOOKUP(A3363,'Additional Data'!$A$1:$D$9949,2,0)</f>
        <v>App</v>
      </c>
      <c r="R3363" s="2" t="str">
        <f>VLOOKUP(A3363,'Additional Data'!$A$1:$D$9949,4,0)</f>
        <v>Cash On Delivery</v>
      </c>
      <c r="S3363" s="5">
        <f>VLOOKUP(A3363,'Additional Data'!$A$1:$D$9949,3,0)</f>
        <v>998.22390759999996</v>
      </c>
      <c r="T3363" s="2" t="str">
        <f>HLOOKUP(B3363,'Additional Data'!$F$1:$N$2,2,0)</f>
        <v>Mobile</v>
      </c>
    </row>
    <row r="3364" spans="1:20" ht="14.25" customHeight="1">
      <c r="A3364" s="2">
        <v>800855</v>
      </c>
      <c r="B3364" s="2" t="s">
        <v>39</v>
      </c>
      <c r="C3364" s="2" t="s">
        <v>41</v>
      </c>
      <c r="D3364" s="2" t="s">
        <v>34</v>
      </c>
      <c r="E3364" s="4">
        <v>43535.935925925929</v>
      </c>
      <c r="F3364" s="4">
        <v>43544.935925925929</v>
      </c>
      <c r="G3364" s="4">
        <v>43542.935925925929</v>
      </c>
      <c r="H3364" s="2">
        <v>75</v>
      </c>
      <c r="I3364" s="2">
        <v>89</v>
      </c>
      <c r="J3364" s="2" t="s">
        <v>63</v>
      </c>
      <c r="K3364" s="2" t="s">
        <v>64</v>
      </c>
      <c r="L3364" s="2" t="s">
        <v>35</v>
      </c>
      <c r="M3364" s="2" t="s">
        <v>71</v>
      </c>
      <c r="N3364" s="2">
        <v>2</v>
      </c>
      <c r="O3364" s="2">
        <v>9</v>
      </c>
      <c r="P3364" s="2">
        <v>164</v>
      </c>
      <c r="Q3364" s="2" t="str">
        <f>VLOOKUP(A3364,'Additional Data'!$A$1:$D$9949,2,0)</f>
        <v>App</v>
      </c>
      <c r="R3364" s="2" t="str">
        <f>VLOOKUP(A3364,'Additional Data'!$A$1:$D$9949,4,0)</f>
        <v>Credit Card</v>
      </c>
      <c r="S3364" s="5">
        <f>VLOOKUP(A3364,'Additional Data'!$A$1:$D$9949,3,0)</f>
        <v>1079</v>
      </c>
      <c r="T3364" s="2" t="str">
        <f>HLOOKUP(B3364,'Additional Data'!$F$1:$N$2,2,0)</f>
        <v>Mobile</v>
      </c>
    </row>
    <row r="3365" spans="1:20" ht="14.25" customHeight="1">
      <c r="A3365" s="2">
        <v>538190</v>
      </c>
      <c r="B3365" s="2" t="s">
        <v>30</v>
      </c>
      <c r="C3365" s="2" t="s">
        <v>41</v>
      </c>
      <c r="D3365" s="2" t="s">
        <v>34</v>
      </c>
      <c r="E3365" s="4">
        <v>43535.943425925929</v>
      </c>
      <c r="F3365" s="4">
        <v>43540.943425925929</v>
      </c>
      <c r="G3365" s="4">
        <v>43540.943425925929</v>
      </c>
      <c r="H3365" s="2">
        <v>78</v>
      </c>
      <c r="I3365" s="2">
        <v>90</v>
      </c>
      <c r="J3365" s="2" t="s">
        <v>60</v>
      </c>
      <c r="K3365" s="2" t="s">
        <v>77</v>
      </c>
      <c r="L3365" s="2" t="s">
        <v>35</v>
      </c>
      <c r="M3365" s="2" t="s">
        <v>71</v>
      </c>
      <c r="N3365" s="2">
        <v>0</v>
      </c>
      <c r="O3365" s="2">
        <v>5</v>
      </c>
      <c r="P3365" s="2">
        <v>168</v>
      </c>
      <c r="Q3365" s="2" t="str">
        <f>VLOOKUP(A3365,'Additional Data'!$A$1:$D$9949,2,0)</f>
        <v>App</v>
      </c>
      <c r="R3365" s="2" t="str">
        <f>VLOOKUP(A3365,'Additional Data'!$A$1:$D$9949,4,0)</f>
        <v>Debit Card</v>
      </c>
      <c r="S3365" s="5">
        <f>VLOOKUP(A3365,'Additional Data'!$A$1:$D$9949,3,0)</f>
        <v>1242.641631</v>
      </c>
      <c r="T3365" s="2" t="str">
        <f>HLOOKUP(B3365,'Additional Data'!$F$1:$N$2,2,0)</f>
        <v>PC</v>
      </c>
    </row>
    <row r="3366" spans="1:20" ht="14.25" customHeight="1">
      <c r="A3366" s="2">
        <v>907850</v>
      </c>
      <c r="B3366" s="2" t="s">
        <v>39</v>
      </c>
      <c r="C3366" s="2" t="s">
        <v>32</v>
      </c>
      <c r="D3366" s="2" t="s">
        <v>34</v>
      </c>
      <c r="E3366" s="4">
        <v>43535.949004629627</v>
      </c>
      <c r="F3366" s="4">
        <v>43541.949004629627</v>
      </c>
      <c r="G3366" s="4">
        <v>43541.949004629627</v>
      </c>
      <c r="H3366" s="2">
        <v>86</v>
      </c>
      <c r="I3366" s="2">
        <v>88</v>
      </c>
      <c r="J3366" s="2" t="s">
        <v>60</v>
      </c>
      <c r="K3366" s="2" t="s">
        <v>61</v>
      </c>
      <c r="L3366" s="2" t="s">
        <v>35</v>
      </c>
      <c r="M3366" s="2" t="s">
        <v>71</v>
      </c>
      <c r="N3366" s="2">
        <v>0</v>
      </c>
      <c r="O3366" s="2">
        <v>6</v>
      </c>
      <c r="P3366" s="2">
        <v>174</v>
      </c>
      <c r="Q3366" s="2" t="str">
        <f>VLOOKUP(A3366,'Additional Data'!$A$1:$D$9949,2,0)</f>
        <v>App</v>
      </c>
      <c r="R3366" s="2" t="str">
        <f>VLOOKUP(A3366,'Additional Data'!$A$1:$D$9949,4,0)</f>
        <v>Debit Card</v>
      </c>
      <c r="S3366" s="5">
        <f>VLOOKUP(A3366,'Additional Data'!$A$1:$D$9949,3,0)</f>
        <v>2602.9426760000001</v>
      </c>
      <c r="T3366" s="2" t="str">
        <f>HLOOKUP(B3366,'Additional Data'!$F$1:$N$2,2,0)</f>
        <v>Mobile</v>
      </c>
    </row>
    <row r="3367" spans="1:20" ht="14.25" customHeight="1">
      <c r="A3367" s="2">
        <v>182315</v>
      </c>
      <c r="B3367" s="2" t="s">
        <v>36</v>
      </c>
      <c r="C3367" s="2" t="s">
        <v>41</v>
      </c>
      <c r="D3367" s="2" t="s">
        <v>34</v>
      </c>
      <c r="E3367" s="4">
        <v>43535.955439814818</v>
      </c>
      <c r="F3367" s="4">
        <v>43540.955439814818</v>
      </c>
      <c r="G3367" s="4">
        <v>43538.955439814818</v>
      </c>
      <c r="H3367" s="2">
        <v>43</v>
      </c>
      <c r="I3367" s="2">
        <v>127</v>
      </c>
      <c r="J3367" s="2" t="s">
        <v>73</v>
      </c>
      <c r="K3367" s="2" t="s">
        <v>80</v>
      </c>
      <c r="L3367" s="2" t="s">
        <v>35</v>
      </c>
      <c r="M3367" s="2" t="s">
        <v>59</v>
      </c>
      <c r="N3367" s="2">
        <v>2</v>
      </c>
      <c r="O3367" s="2">
        <v>5</v>
      </c>
      <c r="P3367" s="2">
        <v>170</v>
      </c>
      <c r="Q3367" s="2" t="str">
        <f>VLOOKUP(A3367,'Additional Data'!$A$1:$D$9949,2,0)</f>
        <v>App</v>
      </c>
      <c r="R3367" s="2" t="str">
        <f>VLOOKUP(A3367,'Additional Data'!$A$1:$D$9949,4,0)</f>
        <v>Cash On Delivery</v>
      </c>
      <c r="S3367" s="5">
        <f>VLOOKUP(A3367,'Additional Data'!$A$1:$D$9949,3,0)</f>
        <v>3560.8531459999999</v>
      </c>
      <c r="T3367" s="2" t="str">
        <f>HLOOKUP(B3367,'Additional Data'!$F$1:$N$2,2,0)</f>
        <v>Laptop</v>
      </c>
    </row>
    <row r="3368" spans="1:20" ht="14.25" customHeight="1">
      <c r="A3368" s="2">
        <v>779650</v>
      </c>
      <c r="B3368" s="2" t="s">
        <v>36</v>
      </c>
      <c r="C3368" s="2" t="s">
        <v>41</v>
      </c>
      <c r="D3368" s="2" t="s">
        <v>34</v>
      </c>
      <c r="E3368" s="4">
        <v>43535.957905092589</v>
      </c>
      <c r="F3368" s="4">
        <v>43541.957905092589</v>
      </c>
      <c r="G3368" s="4">
        <v>43539.957905092589</v>
      </c>
      <c r="H3368" s="2">
        <v>0</v>
      </c>
      <c r="I3368" s="2">
        <v>122</v>
      </c>
      <c r="J3368" s="2" t="s">
        <v>41</v>
      </c>
      <c r="K3368" s="2" t="s">
        <v>66</v>
      </c>
      <c r="L3368" s="2" t="s">
        <v>67</v>
      </c>
      <c r="M3368" s="2" t="s">
        <v>59</v>
      </c>
      <c r="N3368" s="2">
        <v>2</v>
      </c>
      <c r="O3368" s="2">
        <v>6</v>
      </c>
      <c r="P3368" s="2">
        <v>122</v>
      </c>
      <c r="Q3368" s="2" t="str">
        <f>VLOOKUP(A3368,'Additional Data'!$A$1:$D$9949,2,0)</f>
        <v>App</v>
      </c>
      <c r="R3368" s="2" t="str">
        <f>VLOOKUP(A3368,'Additional Data'!$A$1:$D$9949,4,0)</f>
        <v>Debit Card</v>
      </c>
      <c r="S3368" s="5">
        <f>VLOOKUP(A3368,'Additional Data'!$A$1:$D$9949,3,0)</f>
        <v>1089.894497</v>
      </c>
      <c r="T3368" s="2" t="str">
        <f>HLOOKUP(B3368,'Additional Data'!$F$1:$N$2,2,0)</f>
        <v>Laptop</v>
      </c>
    </row>
    <row r="3369" spans="1:20" ht="14.25" customHeight="1">
      <c r="A3369" s="2">
        <v>121512</v>
      </c>
      <c r="B3369" s="2" t="s">
        <v>42</v>
      </c>
      <c r="C3369" s="2" t="s">
        <v>41</v>
      </c>
      <c r="D3369" s="2" t="s">
        <v>34</v>
      </c>
      <c r="E3369" s="4">
        <v>43535.962118055555</v>
      </c>
      <c r="F3369" s="4">
        <v>43537.962118055555</v>
      </c>
      <c r="G3369" s="4">
        <v>43539.962118055555</v>
      </c>
      <c r="H3369" s="2">
        <v>0</v>
      </c>
      <c r="I3369" s="2">
        <v>125</v>
      </c>
      <c r="J3369" s="2" t="s">
        <v>41</v>
      </c>
      <c r="K3369" s="2" t="s">
        <v>66</v>
      </c>
      <c r="L3369" s="2" t="s">
        <v>67</v>
      </c>
      <c r="M3369" s="2" t="s">
        <v>71</v>
      </c>
      <c r="N3369" s="2">
        <v>-2</v>
      </c>
      <c r="O3369" s="2">
        <v>2</v>
      </c>
      <c r="P3369" s="2">
        <v>125</v>
      </c>
      <c r="Q3369" s="2" t="str">
        <f>VLOOKUP(A3369,'Additional Data'!$A$1:$D$9949,2,0)</f>
        <v>Website</v>
      </c>
      <c r="R3369" s="2" t="str">
        <f>VLOOKUP(A3369,'Additional Data'!$A$1:$D$9949,4,0)</f>
        <v>Debit Card</v>
      </c>
      <c r="S3369" s="5">
        <f>VLOOKUP(A3369,'Additional Data'!$A$1:$D$9949,3,0)</f>
        <v>2033.5137139999999</v>
      </c>
      <c r="T3369" s="2" t="str">
        <f>HLOOKUP(B3369,'Additional Data'!$F$1:$N$2,2,0)</f>
        <v>TV</v>
      </c>
    </row>
    <row r="3370" spans="1:20" ht="14.25" customHeight="1">
      <c r="A3370" s="2">
        <v>617527</v>
      </c>
      <c r="B3370" s="2" t="s">
        <v>48</v>
      </c>
      <c r="C3370" s="2" t="s">
        <v>41</v>
      </c>
      <c r="D3370" s="2" t="s">
        <v>34</v>
      </c>
      <c r="E3370" s="4">
        <v>43535.979259259257</v>
      </c>
      <c r="F3370" s="4">
        <v>43544.979259259257</v>
      </c>
      <c r="G3370" s="4">
        <v>43542.979259259257</v>
      </c>
      <c r="H3370" s="2">
        <v>39</v>
      </c>
      <c r="I3370" s="2">
        <v>105</v>
      </c>
      <c r="J3370" s="2" t="s">
        <v>60</v>
      </c>
      <c r="K3370" s="2" t="s">
        <v>77</v>
      </c>
      <c r="L3370" s="2" t="s">
        <v>35</v>
      </c>
      <c r="M3370" s="2" t="s">
        <v>59</v>
      </c>
      <c r="N3370" s="2">
        <v>2</v>
      </c>
      <c r="O3370" s="2">
        <v>9</v>
      </c>
      <c r="P3370" s="2">
        <v>144</v>
      </c>
      <c r="Q3370" s="2" t="str">
        <f>VLOOKUP(A3370,'Additional Data'!$A$1:$D$9949,2,0)</f>
        <v>App</v>
      </c>
      <c r="R3370" s="2" t="str">
        <f>VLOOKUP(A3370,'Additional Data'!$A$1:$D$9949,4,0)</f>
        <v>Credit Card</v>
      </c>
      <c r="S3370" s="5">
        <f>VLOOKUP(A3370,'Additional Data'!$A$1:$D$9949,3,0)</f>
        <v>2695</v>
      </c>
      <c r="T3370" s="2" t="str">
        <f>HLOOKUP(B3370,'Additional Data'!$F$1:$N$2,2,0)</f>
        <v>Gaming Console</v>
      </c>
    </row>
    <row r="3371" spans="1:20" ht="14.25" customHeight="1">
      <c r="A3371" s="2">
        <v>499640</v>
      </c>
      <c r="B3371" s="2" t="s">
        <v>30</v>
      </c>
      <c r="C3371" s="2" t="s">
        <v>32</v>
      </c>
      <c r="D3371" s="2" t="s">
        <v>34</v>
      </c>
      <c r="E3371" s="4">
        <v>43535.98165509259</v>
      </c>
      <c r="F3371" s="4">
        <v>43536.98165509259</v>
      </c>
      <c r="G3371" s="4">
        <v>43541.98165509259</v>
      </c>
      <c r="H3371" s="2">
        <v>0</v>
      </c>
      <c r="I3371" s="2">
        <v>129</v>
      </c>
      <c r="J3371" s="2" t="s">
        <v>32</v>
      </c>
      <c r="K3371" s="2" t="s">
        <v>82</v>
      </c>
      <c r="L3371" s="2" t="s">
        <v>67</v>
      </c>
      <c r="M3371" s="2" t="s">
        <v>71</v>
      </c>
      <c r="N3371" s="2">
        <v>-5</v>
      </c>
      <c r="O3371" s="2">
        <v>1</v>
      </c>
      <c r="P3371" s="2">
        <v>129</v>
      </c>
      <c r="Q3371" s="2" t="str">
        <f>VLOOKUP(A3371,'Additional Data'!$A$1:$D$9949,2,0)</f>
        <v>App</v>
      </c>
      <c r="R3371" s="2" t="str">
        <f>VLOOKUP(A3371,'Additional Data'!$A$1:$D$9949,4,0)</f>
        <v>Debit Card</v>
      </c>
      <c r="S3371" s="5">
        <f>VLOOKUP(A3371,'Additional Data'!$A$1:$D$9949,3,0)</f>
        <v>2312.8772279999998</v>
      </c>
      <c r="T3371" s="2" t="str">
        <f>HLOOKUP(B3371,'Additional Data'!$F$1:$N$2,2,0)</f>
        <v>PC</v>
      </c>
    </row>
    <row r="3372" spans="1:20" ht="14.25" customHeight="1">
      <c r="A3372" s="2">
        <v>400403</v>
      </c>
      <c r="B3372" s="2" t="s">
        <v>39</v>
      </c>
      <c r="C3372" s="2" t="s">
        <v>41</v>
      </c>
      <c r="D3372" s="2" t="s">
        <v>34</v>
      </c>
      <c r="E3372" s="4">
        <v>43535.984722222223</v>
      </c>
      <c r="F3372" s="4">
        <v>43542.984722222223</v>
      </c>
      <c r="G3372" s="4">
        <v>43539.984722222223</v>
      </c>
      <c r="H3372" s="2">
        <v>0</v>
      </c>
      <c r="I3372" s="2">
        <v>126</v>
      </c>
      <c r="J3372" s="2" t="s">
        <v>41</v>
      </c>
      <c r="K3372" s="2" t="s">
        <v>66</v>
      </c>
      <c r="L3372" s="2" t="s">
        <v>67</v>
      </c>
      <c r="M3372" s="2" t="s">
        <v>59</v>
      </c>
      <c r="N3372" s="2">
        <v>3</v>
      </c>
      <c r="O3372" s="2">
        <v>7</v>
      </c>
      <c r="P3372" s="2">
        <v>126</v>
      </c>
      <c r="Q3372" s="2" t="str">
        <f>VLOOKUP(A3372,'Additional Data'!$A$1:$D$9949,2,0)</f>
        <v>App</v>
      </c>
      <c r="R3372" s="2" t="str">
        <f>VLOOKUP(A3372,'Additional Data'!$A$1:$D$9949,4,0)</f>
        <v>Credit Card</v>
      </c>
      <c r="S3372" s="5">
        <f>VLOOKUP(A3372,'Additional Data'!$A$1:$D$9949,3,0)</f>
        <v>1358.0503289999999</v>
      </c>
      <c r="T3372" s="2" t="str">
        <f>HLOOKUP(B3372,'Additional Data'!$F$1:$N$2,2,0)</f>
        <v>Mobile</v>
      </c>
    </row>
    <row r="3373" spans="1:20" ht="14.25" customHeight="1">
      <c r="A3373" s="2">
        <v>127246</v>
      </c>
      <c r="B3373" s="2" t="s">
        <v>36</v>
      </c>
      <c r="C3373" s="2" t="s">
        <v>32</v>
      </c>
      <c r="D3373" s="2" t="s">
        <v>34</v>
      </c>
      <c r="E3373" s="4">
        <v>43535.994872685187</v>
      </c>
      <c r="F3373" s="4">
        <v>43541.994872685187</v>
      </c>
      <c r="G3373" s="4">
        <v>43539.994872685187</v>
      </c>
      <c r="H3373" s="2">
        <v>0</v>
      </c>
      <c r="I3373" s="2">
        <v>122</v>
      </c>
      <c r="J3373" s="2" t="s">
        <v>32</v>
      </c>
      <c r="K3373" s="2" t="s">
        <v>82</v>
      </c>
      <c r="L3373" s="2" t="s">
        <v>67</v>
      </c>
      <c r="M3373" s="2" t="s">
        <v>59</v>
      </c>
      <c r="N3373" s="2">
        <v>2</v>
      </c>
      <c r="O3373" s="2">
        <v>6</v>
      </c>
      <c r="P3373" s="2">
        <v>122</v>
      </c>
      <c r="Q3373" s="2" t="str">
        <f>VLOOKUP(A3373,'Additional Data'!$A$1:$D$9949,2,0)</f>
        <v>App</v>
      </c>
      <c r="R3373" s="2" t="str">
        <f>VLOOKUP(A3373,'Additional Data'!$A$1:$D$9949,4,0)</f>
        <v>Debit Card</v>
      </c>
      <c r="S3373" s="5">
        <f>VLOOKUP(A3373,'Additional Data'!$A$1:$D$9949,3,0)</f>
        <v>1959</v>
      </c>
      <c r="T3373" s="2" t="str">
        <f>HLOOKUP(B3373,'Additional Data'!$F$1:$N$2,2,0)</f>
        <v>Laptop</v>
      </c>
    </row>
    <row r="3374" spans="1:20" ht="14.25" customHeight="1">
      <c r="A3374" s="2">
        <v>381904</v>
      </c>
      <c r="B3374" s="2" t="s">
        <v>36</v>
      </c>
      <c r="C3374" s="2" t="s">
        <v>32</v>
      </c>
      <c r="D3374" s="2" t="s">
        <v>34</v>
      </c>
      <c r="E3374" s="4">
        <v>43535.999826388892</v>
      </c>
      <c r="F3374" s="4">
        <v>43539.999826388892</v>
      </c>
      <c r="G3374" s="4">
        <v>43539.999826388892</v>
      </c>
      <c r="H3374" s="2">
        <v>80</v>
      </c>
      <c r="I3374" s="2">
        <v>109</v>
      </c>
      <c r="J3374" s="2" t="s">
        <v>41</v>
      </c>
      <c r="K3374" s="2" t="s">
        <v>58</v>
      </c>
      <c r="L3374" s="2" t="s">
        <v>35</v>
      </c>
      <c r="M3374" s="2" t="s">
        <v>71</v>
      </c>
      <c r="N3374" s="2">
        <v>0</v>
      </c>
      <c r="O3374" s="2">
        <v>4</v>
      </c>
      <c r="P3374" s="2">
        <v>189</v>
      </c>
      <c r="Q3374" s="2" t="str">
        <f>VLOOKUP(A3374,'Additional Data'!$A$1:$D$9949,2,0)</f>
        <v>App</v>
      </c>
      <c r="R3374" s="2" t="str">
        <f>VLOOKUP(A3374,'Additional Data'!$A$1:$D$9949,4,0)</f>
        <v>Debit Card</v>
      </c>
      <c r="S3374" s="5">
        <f>VLOOKUP(A3374,'Additional Data'!$A$1:$D$9949,3,0)</f>
        <v>3674.9996860000001</v>
      </c>
      <c r="T3374" s="2" t="str">
        <f>HLOOKUP(B3374,'Additional Data'!$F$1:$N$2,2,0)</f>
        <v>Laptop</v>
      </c>
    </row>
    <row r="3375" spans="1:20" ht="14.25" customHeight="1">
      <c r="A3375" s="2">
        <v>22140</v>
      </c>
      <c r="B3375" s="2" t="s">
        <v>47</v>
      </c>
      <c r="C3375" s="2" t="s">
        <v>32</v>
      </c>
      <c r="D3375" s="2" t="s">
        <v>34</v>
      </c>
      <c r="E3375" s="4">
        <v>43536.005219907405</v>
      </c>
      <c r="F3375" s="4">
        <v>43538.005219907405</v>
      </c>
      <c r="G3375" s="4">
        <v>43541.005219907405</v>
      </c>
      <c r="H3375" s="2">
        <v>58</v>
      </c>
      <c r="I3375" s="2">
        <v>93</v>
      </c>
      <c r="J3375" s="2" t="s">
        <v>60</v>
      </c>
      <c r="K3375" s="2" t="s">
        <v>61</v>
      </c>
      <c r="L3375" s="2" t="s">
        <v>35</v>
      </c>
      <c r="M3375" s="2" t="s">
        <v>71</v>
      </c>
      <c r="N3375" s="2">
        <v>-3</v>
      </c>
      <c r="O3375" s="2">
        <v>2</v>
      </c>
      <c r="P3375" s="2">
        <v>151</v>
      </c>
      <c r="Q3375" s="2" t="str">
        <f>VLOOKUP(A3375,'Additional Data'!$A$1:$D$9949,2,0)</f>
        <v>Website</v>
      </c>
      <c r="R3375" s="2" t="str">
        <f>VLOOKUP(A3375,'Additional Data'!$A$1:$D$9949,4,0)</f>
        <v>Debit Card</v>
      </c>
      <c r="S3375" s="5">
        <f>VLOOKUP(A3375,'Additional Data'!$A$1:$D$9949,3,0)</f>
        <v>2807.2727599999998</v>
      </c>
      <c r="T3375" s="2" t="str">
        <f>HLOOKUP(B3375,'Additional Data'!$F$1:$N$2,2,0)</f>
        <v>Tablet</v>
      </c>
    </row>
    <row r="3376" spans="1:20" ht="14.25" customHeight="1">
      <c r="A3376" s="2">
        <v>313376</v>
      </c>
      <c r="B3376" s="2" t="s">
        <v>30</v>
      </c>
      <c r="C3376" s="2" t="s">
        <v>32</v>
      </c>
      <c r="D3376" s="2" t="s">
        <v>34</v>
      </c>
      <c r="E3376" s="4">
        <v>43536.006284722222</v>
      </c>
      <c r="F3376" s="4">
        <v>43539.006284722222</v>
      </c>
      <c r="G3376" s="4">
        <v>43541.006284722222</v>
      </c>
      <c r="H3376" s="2">
        <v>70</v>
      </c>
      <c r="I3376" s="2">
        <v>92</v>
      </c>
      <c r="J3376" s="2" t="s">
        <v>63</v>
      </c>
      <c r="K3376" s="2" t="s">
        <v>81</v>
      </c>
      <c r="L3376" s="2" t="s">
        <v>35</v>
      </c>
      <c r="M3376" s="2" t="s">
        <v>71</v>
      </c>
      <c r="N3376" s="2">
        <v>-2</v>
      </c>
      <c r="O3376" s="2">
        <v>3</v>
      </c>
      <c r="P3376" s="2">
        <v>162</v>
      </c>
      <c r="Q3376" s="2" t="str">
        <f>VLOOKUP(A3376,'Additional Data'!$A$1:$D$9949,2,0)</f>
        <v>App</v>
      </c>
      <c r="R3376" s="2" t="str">
        <f>VLOOKUP(A3376,'Additional Data'!$A$1:$D$9949,4,0)</f>
        <v>Debit Card</v>
      </c>
      <c r="S3376" s="5">
        <f>VLOOKUP(A3376,'Additional Data'!$A$1:$D$9949,3,0)</f>
        <v>2706.2420430000002</v>
      </c>
      <c r="T3376" s="2" t="str">
        <f>HLOOKUP(B3376,'Additional Data'!$F$1:$N$2,2,0)</f>
        <v>PC</v>
      </c>
    </row>
    <row r="3377" spans="1:20" ht="14.25" customHeight="1">
      <c r="A3377" s="2">
        <v>407621</v>
      </c>
      <c r="B3377" s="2" t="s">
        <v>39</v>
      </c>
      <c r="C3377" s="2" t="s">
        <v>32</v>
      </c>
      <c r="D3377" s="2" t="s">
        <v>34</v>
      </c>
      <c r="E3377" s="4">
        <v>43536.014236111114</v>
      </c>
      <c r="F3377" s="4">
        <v>43540.014236111114</v>
      </c>
      <c r="G3377" s="4">
        <v>43543.014236111114</v>
      </c>
      <c r="H3377" s="2">
        <v>42</v>
      </c>
      <c r="I3377" s="2">
        <v>113</v>
      </c>
      <c r="J3377" s="2" t="s">
        <v>60</v>
      </c>
      <c r="K3377" s="2" t="s">
        <v>61</v>
      </c>
      <c r="L3377" s="2" t="s">
        <v>35</v>
      </c>
      <c r="M3377" s="2" t="s">
        <v>59</v>
      </c>
      <c r="N3377" s="2">
        <v>-3</v>
      </c>
      <c r="O3377" s="2">
        <v>4</v>
      </c>
      <c r="P3377" s="2">
        <v>155</v>
      </c>
      <c r="Q3377" s="2" t="str">
        <f>VLOOKUP(A3377,'Additional Data'!$A$1:$D$9949,2,0)</f>
        <v>App</v>
      </c>
      <c r="R3377" s="2" t="str">
        <f>VLOOKUP(A3377,'Additional Data'!$A$1:$D$9949,4,0)</f>
        <v>Credit Card</v>
      </c>
      <c r="S3377" s="5">
        <f>VLOOKUP(A3377,'Additional Data'!$A$1:$D$9949,3,0)</f>
        <v>3669.5859919999998</v>
      </c>
      <c r="T3377" s="2" t="str">
        <f>HLOOKUP(B3377,'Additional Data'!$F$1:$N$2,2,0)</f>
        <v>Mobile</v>
      </c>
    </row>
    <row r="3378" spans="1:20" ht="14.25" customHeight="1">
      <c r="A3378" s="2">
        <v>979194</v>
      </c>
      <c r="B3378" s="2" t="s">
        <v>30</v>
      </c>
      <c r="C3378" s="2" t="s">
        <v>32</v>
      </c>
      <c r="D3378" s="2" t="s">
        <v>34</v>
      </c>
      <c r="E3378" s="4">
        <v>43536.019108796296</v>
      </c>
      <c r="F3378" s="4">
        <v>43543.019108796296</v>
      </c>
      <c r="G3378" s="4">
        <v>43542.019108796296</v>
      </c>
      <c r="H3378" s="2">
        <v>30</v>
      </c>
      <c r="I3378" s="2">
        <v>111</v>
      </c>
      <c r="J3378" s="2" t="s">
        <v>60</v>
      </c>
      <c r="K3378" s="2" t="s">
        <v>61</v>
      </c>
      <c r="L3378" s="2" t="s">
        <v>35</v>
      </c>
      <c r="M3378" s="2" t="s">
        <v>59</v>
      </c>
      <c r="N3378" s="2">
        <v>1</v>
      </c>
      <c r="O3378" s="2">
        <v>7</v>
      </c>
      <c r="P3378" s="2">
        <v>141</v>
      </c>
      <c r="Q3378" s="2" t="str">
        <f>VLOOKUP(A3378,'Additional Data'!$A$1:$D$9949,2,0)</f>
        <v>Website</v>
      </c>
      <c r="R3378" s="2" t="str">
        <f>VLOOKUP(A3378,'Additional Data'!$A$1:$D$9949,4,0)</f>
        <v>Debit Card</v>
      </c>
      <c r="S3378" s="5">
        <f>VLOOKUP(A3378,'Additional Data'!$A$1:$D$9949,3,0)</f>
        <v>780</v>
      </c>
      <c r="T3378" s="2" t="str">
        <f>HLOOKUP(B3378,'Additional Data'!$F$1:$N$2,2,0)</f>
        <v>PC</v>
      </c>
    </row>
    <row r="3379" spans="1:20" ht="14.25" customHeight="1">
      <c r="A3379" s="2">
        <v>861332</v>
      </c>
      <c r="B3379" s="2" t="s">
        <v>39</v>
      </c>
      <c r="C3379" s="2" t="s">
        <v>41</v>
      </c>
      <c r="D3379" s="2" t="s">
        <v>34</v>
      </c>
      <c r="E3379" s="4">
        <v>43536.021805555552</v>
      </c>
      <c r="F3379" s="4">
        <v>43541.021805555552</v>
      </c>
      <c r="G3379" s="4">
        <v>43539.021805555552</v>
      </c>
      <c r="H3379" s="2">
        <v>0</v>
      </c>
      <c r="I3379" s="2">
        <v>101</v>
      </c>
      <c r="J3379" s="2" t="s">
        <v>41</v>
      </c>
      <c r="K3379" s="2" t="s">
        <v>66</v>
      </c>
      <c r="L3379" s="2" t="s">
        <v>67</v>
      </c>
      <c r="M3379" s="2" t="s">
        <v>71</v>
      </c>
      <c r="N3379" s="2">
        <v>2</v>
      </c>
      <c r="O3379" s="2">
        <v>5</v>
      </c>
      <c r="P3379" s="2">
        <v>101</v>
      </c>
      <c r="Q3379" s="2" t="str">
        <f>VLOOKUP(A3379,'Additional Data'!$A$1:$D$9949,2,0)</f>
        <v>App</v>
      </c>
      <c r="R3379" s="2" t="str">
        <f>VLOOKUP(A3379,'Additional Data'!$A$1:$D$9949,4,0)</f>
        <v>Debit Card</v>
      </c>
      <c r="S3379" s="5">
        <f>VLOOKUP(A3379,'Additional Data'!$A$1:$D$9949,3,0)</f>
        <v>2974.9200049999999</v>
      </c>
      <c r="T3379" s="2" t="str">
        <f>HLOOKUP(B3379,'Additional Data'!$F$1:$N$2,2,0)</f>
        <v>Mobile</v>
      </c>
    </row>
    <row r="3380" spans="1:20" ht="14.25" customHeight="1">
      <c r="A3380" s="2">
        <v>402949</v>
      </c>
      <c r="B3380" s="2" t="s">
        <v>36</v>
      </c>
      <c r="C3380" s="2" t="s">
        <v>41</v>
      </c>
      <c r="D3380" s="2" t="s">
        <v>34</v>
      </c>
      <c r="E3380" s="4">
        <v>43536.023310185185</v>
      </c>
      <c r="F3380" s="4">
        <v>43542.023310185185</v>
      </c>
      <c r="G3380" s="4">
        <v>43541.023310185185</v>
      </c>
      <c r="H3380" s="2">
        <v>28</v>
      </c>
      <c r="I3380" s="2">
        <v>128</v>
      </c>
      <c r="J3380" s="2" t="s">
        <v>73</v>
      </c>
      <c r="K3380" s="2" t="s">
        <v>80</v>
      </c>
      <c r="L3380" s="2" t="s">
        <v>35</v>
      </c>
      <c r="M3380" s="2" t="s">
        <v>59</v>
      </c>
      <c r="N3380" s="2">
        <v>1</v>
      </c>
      <c r="O3380" s="2">
        <v>6</v>
      </c>
      <c r="P3380" s="2">
        <v>156</v>
      </c>
      <c r="Q3380" s="2" t="str">
        <f>VLOOKUP(A3380,'Additional Data'!$A$1:$D$9949,2,0)</f>
        <v>App</v>
      </c>
      <c r="R3380" s="2" t="str">
        <f>VLOOKUP(A3380,'Additional Data'!$A$1:$D$9949,4,0)</f>
        <v>Credit Card</v>
      </c>
      <c r="S3380" s="5">
        <f>VLOOKUP(A3380,'Additional Data'!$A$1:$D$9949,3,0)</f>
        <v>3522</v>
      </c>
      <c r="T3380" s="2" t="str">
        <f>HLOOKUP(B3380,'Additional Data'!$F$1:$N$2,2,0)</f>
        <v>Laptop</v>
      </c>
    </row>
    <row r="3381" spans="1:20" ht="14.25" customHeight="1">
      <c r="A3381" s="2">
        <v>654470</v>
      </c>
      <c r="B3381" s="2" t="s">
        <v>42</v>
      </c>
      <c r="C3381" s="2" t="s">
        <v>41</v>
      </c>
      <c r="D3381" s="2" t="s">
        <v>34</v>
      </c>
      <c r="E3381" s="4">
        <v>43536.0237037037</v>
      </c>
      <c r="F3381" s="4">
        <v>43541.0237037037</v>
      </c>
      <c r="G3381" s="4">
        <v>43541.0237037037</v>
      </c>
      <c r="H3381" s="2">
        <v>41</v>
      </c>
      <c r="I3381" s="2">
        <v>108</v>
      </c>
      <c r="J3381" s="2" t="s">
        <v>63</v>
      </c>
      <c r="K3381" s="2" t="s">
        <v>64</v>
      </c>
      <c r="L3381" s="2" t="s">
        <v>35</v>
      </c>
      <c r="M3381" s="2" t="s">
        <v>59</v>
      </c>
      <c r="N3381" s="2">
        <v>0</v>
      </c>
      <c r="O3381" s="2">
        <v>5</v>
      </c>
      <c r="P3381" s="2">
        <v>149</v>
      </c>
      <c r="Q3381" s="2" t="str">
        <f>VLOOKUP(A3381,'Additional Data'!$A$1:$D$9949,2,0)</f>
        <v>App</v>
      </c>
      <c r="R3381" s="2" t="str">
        <f>VLOOKUP(A3381,'Additional Data'!$A$1:$D$9949,4,0)</f>
        <v>Debit Card</v>
      </c>
      <c r="S3381" s="5">
        <f>VLOOKUP(A3381,'Additional Data'!$A$1:$D$9949,3,0)</f>
        <v>2465</v>
      </c>
      <c r="T3381" s="2" t="str">
        <f>HLOOKUP(B3381,'Additional Data'!$F$1:$N$2,2,0)</f>
        <v>TV</v>
      </c>
    </row>
    <row r="3382" spans="1:20" ht="14.25" customHeight="1">
      <c r="A3382" s="2">
        <v>193550</v>
      </c>
      <c r="B3382" s="2" t="s">
        <v>42</v>
      </c>
      <c r="C3382" s="2" t="s">
        <v>41</v>
      </c>
      <c r="D3382" s="2" t="s">
        <v>34</v>
      </c>
      <c r="E3382" s="4">
        <v>43536.029178240744</v>
      </c>
      <c r="F3382" s="4">
        <v>43540.029178240744</v>
      </c>
      <c r="G3382" s="4">
        <v>43540.029178240744</v>
      </c>
      <c r="H3382" s="2">
        <v>41</v>
      </c>
      <c r="I3382" s="2">
        <v>123</v>
      </c>
      <c r="J3382" s="2" t="s">
        <v>32</v>
      </c>
      <c r="K3382" s="2" t="s">
        <v>70</v>
      </c>
      <c r="L3382" s="2" t="s">
        <v>35</v>
      </c>
      <c r="M3382" s="2" t="s">
        <v>59</v>
      </c>
      <c r="N3382" s="2">
        <v>0</v>
      </c>
      <c r="O3382" s="2">
        <v>4</v>
      </c>
      <c r="P3382" s="2">
        <v>164</v>
      </c>
      <c r="Q3382" s="2" t="str">
        <f>VLOOKUP(A3382,'Additional Data'!$A$1:$D$9949,2,0)</f>
        <v>App</v>
      </c>
      <c r="R3382" s="2" t="str">
        <f>VLOOKUP(A3382,'Additional Data'!$A$1:$D$9949,4,0)</f>
        <v>Debit Card</v>
      </c>
      <c r="S3382" s="5">
        <f>VLOOKUP(A3382,'Additional Data'!$A$1:$D$9949,3,0)</f>
        <v>700</v>
      </c>
      <c r="T3382" s="2" t="str">
        <f>HLOOKUP(B3382,'Additional Data'!$F$1:$N$2,2,0)</f>
        <v>TV</v>
      </c>
    </row>
    <row r="3383" spans="1:20" ht="14.25" customHeight="1">
      <c r="A3383" s="2">
        <v>162939</v>
      </c>
      <c r="B3383" s="2" t="s">
        <v>39</v>
      </c>
      <c r="C3383" s="2" t="s">
        <v>32</v>
      </c>
      <c r="D3383" s="2" t="s">
        <v>34</v>
      </c>
      <c r="E3383" s="4">
        <v>43536.029560185183</v>
      </c>
      <c r="F3383" s="4">
        <v>43543.029560185183</v>
      </c>
      <c r="G3383" s="4">
        <v>43542.029560185183</v>
      </c>
      <c r="H3383" s="2">
        <v>64</v>
      </c>
      <c r="I3383" s="2">
        <v>88</v>
      </c>
      <c r="J3383" s="2" t="s">
        <v>63</v>
      </c>
      <c r="K3383" s="2" t="s">
        <v>81</v>
      </c>
      <c r="L3383" s="2" t="s">
        <v>35</v>
      </c>
      <c r="M3383" s="2" t="s">
        <v>71</v>
      </c>
      <c r="N3383" s="2">
        <v>1</v>
      </c>
      <c r="O3383" s="2">
        <v>7</v>
      </c>
      <c r="P3383" s="2">
        <v>152</v>
      </c>
      <c r="Q3383" s="2" t="str">
        <f>VLOOKUP(A3383,'Additional Data'!$A$1:$D$9949,2,0)</f>
        <v>Website</v>
      </c>
      <c r="R3383" s="2" t="str">
        <f>VLOOKUP(A3383,'Additional Data'!$A$1:$D$9949,4,0)</f>
        <v>Cash On Delivery</v>
      </c>
      <c r="S3383" s="5">
        <f>VLOOKUP(A3383,'Additional Data'!$A$1:$D$9949,3,0)</f>
        <v>2349.4579020000001</v>
      </c>
      <c r="T3383" s="2" t="str">
        <f>HLOOKUP(B3383,'Additional Data'!$F$1:$N$2,2,0)</f>
        <v>Mobile</v>
      </c>
    </row>
    <row r="3384" spans="1:20" ht="14.25" customHeight="1">
      <c r="A3384" s="2">
        <v>588089</v>
      </c>
      <c r="B3384" s="2" t="s">
        <v>48</v>
      </c>
      <c r="C3384" s="2" t="s">
        <v>32</v>
      </c>
      <c r="D3384" s="2" t="s">
        <v>34</v>
      </c>
      <c r="E3384" s="4">
        <v>43536.030497685184</v>
      </c>
      <c r="F3384" s="4">
        <v>43536.030497685184</v>
      </c>
      <c r="G3384" s="4">
        <v>43540.030497685184</v>
      </c>
      <c r="H3384" s="2">
        <v>0</v>
      </c>
      <c r="I3384" s="2">
        <v>127</v>
      </c>
      <c r="J3384" s="2" t="s">
        <v>32</v>
      </c>
      <c r="K3384" s="2" t="s">
        <v>82</v>
      </c>
      <c r="L3384" s="2" t="s">
        <v>67</v>
      </c>
      <c r="M3384" s="2" t="s">
        <v>59</v>
      </c>
      <c r="N3384" s="2">
        <v>-4</v>
      </c>
      <c r="O3384" s="2">
        <v>0</v>
      </c>
      <c r="P3384" s="2">
        <v>127</v>
      </c>
      <c r="Q3384" s="2" t="str">
        <f>VLOOKUP(A3384,'Additional Data'!$A$1:$D$9949,2,0)</f>
        <v>App</v>
      </c>
      <c r="R3384" s="2" t="str">
        <f>VLOOKUP(A3384,'Additional Data'!$A$1:$D$9949,4,0)</f>
        <v>Credit Card</v>
      </c>
      <c r="S3384" s="5">
        <f>VLOOKUP(A3384,'Additional Data'!$A$1:$D$9949,3,0)</f>
        <v>1155.891298</v>
      </c>
      <c r="T3384" s="2" t="str">
        <f>HLOOKUP(B3384,'Additional Data'!$F$1:$N$2,2,0)</f>
        <v>Gaming Console</v>
      </c>
    </row>
    <row r="3385" spans="1:20" ht="14.25" customHeight="1">
      <c r="A3385" s="2">
        <v>535971</v>
      </c>
      <c r="B3385" s="2" t="s">
        <v>39</v>
      </c>
      <c r="C3385" s="2" t="s">
        <v>32</v>
      </c>
      <c r="D3385" s="2" t="s">
        <v>34</v>
      </c>
      <c r="E3385" s="4">
        <v>43536.032546296294</v>
      </c>
      <c r="F3385" s="4">
        <v>43542.032546296294</v>
      </c>
      <c r="G3385" s="4">
        <v>43540.032546296294</v>
      </c>
      <c r="H3385" s="2">
        <v>29</v>
      </c>
      <c r="I3385" s="2">
        <v>113</v>
      </c>
      <c r="J3385" s="2" t="s">
        <v>60</v>
      </c>
      <c r="K3385" s="2" t="s">
        <v>61</v>
      </c>
      <c r="L3385" s="2" t="s">
        <v>35</v>
      </c>
      <c r="M3385" s="2" t="s">
        <v>59</v>
      </c>
      <c r="N3385" s="2">
        <v>2</v>
      </c>
      <c r="O3385" s="2">
        <v>6</v>
      </c>
      <c r="P3385" s="2">
        <v>142</v>
      </c>
      <c r="Q3385" s="2" t="str">
        <f>VLOOKUP(A3385,'Additional Data'!$A$1:$D$9949,2,0)</f>
        <v>Website</v>
      </c>
      <c r="R3385" s="2" t="str">
        <f>VLOOKUP(A3385,'Additional Data'!$A$1:$D$9949,4,0)</f>
        <v>Credit Card</v>
      </c>
      <c r="S3385" s="5">
        <f>VLOOKUP(A3385,'Additional Data'!$A$1:$D$9949,3,0)</f>
        <v>2481</v>
      </c>
      <c r="T3385" s="2" t="str">
        <f>HLOOKUP(B3385,'Additional Data'!$F$1:$N$2,2,0)</f>
        <v>Mobile</v>
      </c>
    </row>
    <row r="3386" spans="1:20" ht="14.25" customHeight="1">
      <c r="A3386" s="2">
        <v>144558</v>
      </c>
      <c r="B3386" s="2" t="s">
        <v>42</v>
      </c>
      <c r="C3386" s="2" t="s">
        <v>41</v>
      </c>
      <c r="D3386" s="2" t="s">
        <v>34</v>
      </c>
      <c r="E3386" s="4">
        <v>43536.038599537038</v>
      </c>
      <c r="F3386" s="4">
        <v>43540.038599537038</v>
      </c>
      <c r="G3386" s="4">
        <v>43539.038599537038</v>
      </c>
      <c r="H3386" s="2">
        <v>0</v>
      </c>
      <c r="I3386" s="2">
        <v>124</v>
      </c>
      <c r="J3386" s="2" t="s">
        <v>41</v>
      </c>
      <c r="K3386" s="2" t="s">
        <v>66</v>
      </c>
      <c r="L3386" s="2" t="s">
        <v>67</v>
      </c>
      <c r="M3386" s="2" t="s">
        <v>59</v>
      </c>
      <c r="N3386" s="2">
        <v>1</v>
      </c>
      <c r="O3386" s="2">
        <v>4</v>
      </c>
      <c r="P3386" s="2">
        <v>124</v>
      </c>
      <c r="Q3386" s="2" t="str">
        <f>VLOOKUP(A3386,'Additional Data'!$A$1:$D$9949,2,0)</f>
        <v>Website</v>
      </c>
      <c r="R3386" s="2" t="str">
        <f>VLOOKUP(A3386,'Additional Data'!$A$1:$D$9949,4,0)</f>
        <v>Debit Card</v>
      </c>
      <c r="S3386" s="5">
        <f>VLOOKUP(A3386,'Additional Data'!$A$1:$D$9949,3,0)</f>
        <v>430</v>
      </c>
      <c r="T3386" s="2" t="str">
        <f>HLOOKUP(B3386,'Additional Data'!$F$1:$N$2,2,0)</f>
        <v>TV</v>
      </c>
    </row>
    <row r="3387" spans="1:20" ht="14.25" customHeight="1">
      <c r="A3387" s="2">
        <v>996336</v>
      </c>
      <c r="B3387" s="2" t="s">
        <v>48</v>
      </c>
      <c r="C3387" s="2" t="s">
        <v>41</v>
      </c>
      <c r="D3387" s="2" t="s">
        <v>34</v>
      </c>
      <c r="E3387" s="4">
        <v>43536.046979166669</v>
      </c>
      <c r="F3387" s="4">
        <v>43538.046979166669</v>
      </c>
      <c r="G3387" s="4">
        <v>43541.046979166669</v>
      </c>
      <c r="H3387" s="2">
        <v>0</v>
      </c>
      <c r="I3387" s="2">
        <v>124</v>
      </c>
      <c r="J3387" s="2" t="s">
        <v>41</v>
      </c>
      <c r="K3387" s="2" t="s">
        <v>66</v>
      </c>
      <c r="L3387" s="2" t="s">
        <v>67</v>
      </c>
      <c r="M3387" s="2" t="s">
        <v>71</v>
      </c>
      <c r="N3387" s="2">
        <v>-3</v>
      </c>
      <c r="O3387" s="2">
        <v>2</v>
      </c>
      <c r="P3387" s="2">
        <v>124</v>
      </c>
      <c r="Q3387" s="2" t="str">
        <f>VLOOKUP(A3387,'Additional Data'!$A$1:$D$9949,2,0)</f>
        <v>Website</v>
      </c>
      <c r="R3387" s="2" t="str">
        <f>VLOOKUP(A3387,'Additional Data'!$A$1:$D$9949,4,0)</f>
        <v>Debit Card</v>
      </c>
      <c r="S3387" s="5">
        <f>VLOOKUP(A3387,'Additional Data'!$A$1:$D$9949,3,0)</f>
        <v>2622.0860069999999</v>
      </c>
      <c r="T3387" s="2" t="str">
        <f>HLOOKUP(B3387,'Additional Data'!$F$1:$N$2,2,0)</f>
        <v>Gaming Console</v>
      </c>
    </row>
    <row r="3388" spans="1:20" ht="14.25" customHeight="1">
      <c r="A3388" s="2">
        <v>843368</v>
      </c>
      <c r="B3388" s="2" t="s">
        <v>30</v>
      </c>
      <c r="C3388" s="2" t="s">
        <v>41</v>
      </c>
      <c r="D3388" s="2" t="s">
        <v>34</v>
      </c>
      <c r="E3388" s="4">
        <v>43536.050393518519</v>
      </c>
      <c r="F3388" s="4">
        <v>43536.050393518519</v>
      </c>
      <c r="G3388" s="4">
        <v>43541.050393518519</v>
      </c>
      <c r="H3388" s="2">
        <v>0</v>
      </c>
      <c r="I3388" s="2">
        <v>130</v>
      </c>
      <c r="J3388" s="2" t="s">
        <v>41</v>
      </c>
      <c r="K3388" s="2" t="s">
        <v>66</v>
      </c>
      <c r="L3388" s="2" t="s">
        <v>67</v>
      </c>
      <c r="M3388" s="2" t="s">
        <v>71</v>
      </c>
      <c r="N3388" s="2">
        <v>-5</v>
      </c>
      <c r="O3388" s="2">
        <v>0</v>
      </c>
      <c r="P3388" s="2">
        <v>130</v>
      </c>
      <c r="Q3388" s="2" t="str">
        <f>VLOOKUP(A3388,'Additional Data'!$A$1:$D$9949,2,0)</f>
        <v>App</v>
      </c>
      <c r="R3388" s="2" t="str">
        <f>VLOOKUP(A3388,'Additional Data'!$A$1:$D$9949,4,0)</f>
        <v>Debit Card</v>
      </c>
      <c r="S3388" s="5">
        <f>VLOOKUP(A3388,'Additional Data'!$A$1:$D$9949,3,0)</f>
        <v>3305.2820849999998</v>
      </c>
      <c r="T3388" s="2" t="str">
        <f>HLOOKUP(B3388,'Additional Data'!$F$1:$N$2,2,0)</f>
        <v>PC</v>
      </c>
    </row>
    <row r="3389" spans="1:20" ht="14.25" customHeight="1">
      <c r="A3389" s="2">
        <v>613687</v>
      </c>
      <c r="B3389" s="2" t="s">
        <v>48</v>
      </c>
      <c r="C3389" s="2" t="s">
        <v>41</v>
      </c>
      <c r="D3389" s="2" t="s">
        <v>34</v>
      </c>
      <c r="E3389" s="4">
        <v>43536.052199074074</v>
      </c>
      <c r="F3389" s="4">
        <v>43538.052199074074</v>
      </c>
      <c r="G3389" s="4">
        <v>43539.052199074074</v>
      </c>
      <c r="H3389" s="2">
        <v>33</v>
      </c>
      <c r="I3389" s="2">
        <v>111</v>
      </c>
      <c r="J3389" s="2" t="s">
        <v>63</v>
      </c>
      <c r="K3389" s="2" t="s">
        <v>64</v>
      </c>
      <c r="L3389" s="2" t="s">
        <v>35</v>
      </c>
      <c r="M3389" s="2" t="s">
        <v>59</v>
      </c>
      <c r="N3389" s="2">
        <v>-1</v>
      </c>
      <c r="O3389" s="2">
        <v>2</v>
      </c>
      <c r="P3389" s="2">
        <v>144</v>
      </c>
      <c r="Q3389" s="2" t="str">
        <f>VLOOKUP(A3389,'Additional Data'!$A$1:$D$9949,2,0)</f>
        <v>App</v>
      </c>
      <c r="R3389" s="2" t="str">
        <f>VLOOKUP(A3389,'Additional Data'!$A$1:$D$9949,4,0)</f>
        <v>Credit Card</v>
      </c>
      <c r="S3389" s="5">
        <f>VLOOKUP(A3389,'Additional Data'!$A$1:$D$9949,3,0)</f>
        <v>3415</v>
      </c>
      <c r="T3389" s="2" t="str">
        <f>HLOOKUP(B3389,'Additional Data'!$F$1:$N$2,2,0)</f>
        <v>Gaming Console</v>
      </c>
    </row>
    <row r="3390" spans="1:20" ht="14.25" customHeight="1">
      <c r="A3390" s="2">
        <v>465258</v>
      </c>
      <c r="B3390" s="2" t="s">
        <v>36</v>
      </c>
      <c r="C3390" s="2" t="s">
        <v>41</v>
      </c>
      <c r="D3390" s="2" t="s">
        <v>34</v>
      </c>
      <c r="E3390" s="4">
        <v>43536.054594907408</v>
      </c>
      <c r="F3390" s="4">
        <v>43538.054594907408</v>
      </c>
      <c r="G3390" s="4">
        <v>43540.054594907408</v>
      </c>
      <c r="H3390" s="2">
        <v>31</v>
      </c>
      <c r="I3390" s="2">
        <v>120</v>
      </c>
      <c r="J3390" s="2" t="s">
        <v>73</v>
      </c>
      <c r="K3390" s="2" t="s">
        <v>80</v>
      </c>
      <c r="L3390" s="2" t="s">
        <v>35</v>
      </c>
      <c r="M3390" s="2" t="s">
        <v>59</v>
      </c>
      <c r="N3390" s="2">
        <v>-2</v>
      </c>
      <c r="O3390" s="2">
        <v>2</v>
      </c>
      <c r="P3390" s="2">
        <v>151</v>
      </c>
      <c r="Q3390" s="2" t="str">
        <f>VLOOKUP(A3390,'Additional Data'!$A$1:$D$9949,2,0)</f>
        <v>Website</v>
      </c>
      <c r="R3390" s="2" t="str">
        <f>VLOOKUP(A3390,'Additional Data'!$A$1:$D$9949,4,0)</f>
        <v>Debit Card</v>
      </c>
      <c r="S3390" s="5">
        <f>VLOOKUP(A3390,'Additional Data'!$A$1:$D$9949,3,0)</f>
        <v>749.17971709999995</v>
      </c>
      <c r="T3390" s="2" t="str">
        <f>HLOOKUP(B3390,'Additional Data'!$F$1:$N$2,2,0)</f>
        <v>Laptop</v>
      </c>
    </row>
    <row r="3391" spans="1:20" ht="14.25" customHeight="1">
      <c r="A3391" s="2">
        <v>507366</v>
      </c>
      <c r="B3391" s="2" t="s">
        <v>30</v>
      </c>
      <c r="C3391" s="2" t="s">
        <v>41</v>
      </c>
      <c r="D3391" s="2" t="s">
        <v>34</v>
      </c>
      <c r="E3391" s="4">
        <v>43536.054803240739</v>
      </c>
      <c r="F3391" s="4">
        <v>43540.054803240739</v>
      </c>
      <c r="G3391" s="4">
        <v>43541.054803240739</v>
      </c>
      <c r="H3391" s="2">
        <v>42</v>
      </c>
      <c r="I3391" s="2">
        <v>129</v>
      </c>
      <c r="J3391" s="2" t="s">
        <v>73</v>
      </c>
      <c r="K3391" s="2" t="s">
        <v>80</v>
      </c>
      <c r="L3391" s="2" t="s">
        <v>35</v>
      </c>
      <c r="M3391" s="2" t="s">
        <v>59</v>
      </c>
      <c r="N3391" s="2">
        <v>-1</v>
      </c>
      <c r="O3391" s="2">
        <v>4</v>
      </c>
      <c r="P3391" s="2">
        <v>171</v>
      </c>
      <c r="Q3391" s="2" t="str">
        <f>VLOOKUP(A3391,'Additional Data'!$A$1:$D$9949,2,0)</f>
        <v>Website</v>
      </c>
      <c r="R3391" s="2" t="str">
        <f>VLOOKUP(A3391,'Additional Data'!$A$1:$D$9949,4,0)</f>
        <v>Debit Card</v>
      </c>
      <c r="S3391" s="5">
        <f>VLOOKUP(A3391,'Additional Data'!$A$1:$D$9949,3,0)</f>
        <v>2446</v>
      </c>
      <c r="T3391" s="2" t="str">
        <f>HLOOKUP(B3391,'Additional Data'!$F$1:$N$2,2,0)</f>
        <v>PC</v>
      </c>
    </row>
    <row r="3392" spans="1:20" ht="14.25" customHeight="1">
      <c r="A3392" s="2">
        <v>438440</v>
      </c>
      <c r="B3392" s="2" t="s">
        <v>47</v>
      </c>
      <c r="C3392" s="2" t="s">
        <v>32</v>
      </c>
      <c r="D3392" s="2" t="s">
        <v>34</v>
      </c>
      <c r="E3392" s="4">
        <v>43536.058888888889</v>
      </c>
      <c r="F3392" s="4">
        <v>43538.058888888889</v>
      </c>
      <c r="G3392" s="4">
        <v>43540.058888888889</v>
      </c>
      <c r="H3392" s="2">
        <v>40</v>
      </c>
      <c r="I3392" s="2">
        <v>125</v>
      </c>
      <c r="J3392" s="2" t="s">
        <v>41</v>
      </c>
      <c r="K3392" s="2" t="s">
        <v>58</v>
      </c>
      <c r="L3392" s="2" t="s">
        <v>35</v>
      </c>
      <c r="M3392" s="2" t="s">
        <v>71</v>
      </c>
      <c r="N3392" s="2">
        <v>-2</v>
      </c>
      <c r="O3392" s="2">
        <v>2</v>
      </c>
      <c r="P3392" s="2">
        <v>165</v>
      </c>
      <c r="Q3392" s="2" t="str">
        <f>VLOOKUP(A3392,'Additional Data'!$A$1:$D$9949,2,0)</f>
        <v>App</v>
      </c>
      <c r="R3392" s="2" t="str">
        <f>VLOOKUP(A3392,'Additional Data'!$A$1:$D$9949,4,0)</f>
        <v>Debit Card</v>
      </c>
      <c r="S3392" s="5">
        <f>VLOOKUP(A3392,'Additional Data'!$A$1:$D$9949,3,0)</f>
        <v>604.37468090000004</v>
      </c>
      <c r="T3392" s="2" t="str">
        <f>HLOOKUP(B3392,'Additional Data'!$F$1:$N$2,2,0)</f>
        <v>Tablet</v>
      </c>
    </row>
    <row r="3393" spans="1:20" ht="14.25" customHeight="1">
      <c r="A3393" s="2">
        <v>390727</v>
      </c>
      <c r="B3393" s="2" t="s">
        <v>39</v>
      </c>
      <c r="C3393" s="2" t="s">
        <v>32</v>
      </c>
      <c r="D3393" s="2" t="s">
        <v>34</v>
      </c>
      <c r="E3393" s="4">
        <v>43536.059004629627</v>
      </c>
      <c r="F3393" s="4">
        <v>43538.059004629627</v>
      </c>
      <c r="G3393" s="4">
        <v>43539.059004629627</v>
      </c>
      <c r="H3393" s="2">
        <v>69</v>
      </c>
      <c r="I3393" s="2">
        <v>102</v>
      </c>
      <c r="J3393" s="2" t="s">
        <v>41</v>
      </c>
      <c r="K3393" s="2" t="s">
        <v>58</v>
      </c>
      <c r="L3393" s="2" t="s">
        <v>35</v>
      </c>
      <c r="M3393" s="2" t="s">
        <v>71</v>
      </c>
      <c r="N3393" s="2">
        <v>-1</v>
      </c>
      <c r="O3393" s="2">
        <v>2</v>
      </c>
      <c r="P3393" s="2">
        <v>171</v>
      </c>
      <c r="Q3393" s="2" t="str">
        <f>VLOOKUP(A3393,'Additional Data'!$A$1:$D$9949,2,0)</f>
        <v>App</v>
      </c>
      <c r="R3393" s="2" t="str">
        <f>VLOOKUP(A3393,'Additional Data'!$A$1:$D$9949,4,0)</f>
        <v>Credit Card</v>
      </c>
      <c r="S3393" s="5">
        <f>VLOOKUP(A3393,'Additional Data'!$A$1:$D$9949,3,0)</f>
        <v>2572.2486349999999</v>
      </c>
      <c r="T3393" s="2" t="str">
        <f>HLOOKUP(B3393,'Additional Data'!$F$1:$N$2,2,0)</f>
        <v>Mobile</v>
      </c>
    </row>
    <row r="3394" spans="1:20" ht="14.25" customHeight="1">
      <c r="A3394" s="2">
        <v>725925</v>
      </c>
      <c r="B3394" s="2" t="s">
        <v>36</v>
      </c>
      <c r="C3394" s="2" t="s">
        <v>32</v>
      </c>
      <c r="D3394" s="2" t="s">
        <v>34</v>
      </c>
      <c r="E3394" s="4">
        <v>43536.060162037036</v>
      </c>
      <c r="F3394" s="4">
        <v>43543.060162037036</v>
      </c>
      <c r="G3394" s="4">
        <v>43543.060162037036</v>
      </c>
      <c r="H3394" s="2">
        <v>36</v>
      </c>
      <c r="I3394" s="2">
        <v>113</v>
      </c>
      <c r="J3394" s="2" t="s">
        <v>60</v>
      </c>
      <c r="K3394" s="2" t="s">
        <v>61</v>
      </c>
      <c r="L3394" s="2" t="s">
        <v>35</v>
      </c>
      <c r="M3394" s="2" t="s">
        <v>59</v>
      </c>
      <c r="N3394" s="2">
        <v>0</v>
      </c>
      <c r="O3394" s="2">
        <v>7</v>
      </c>
      <c r="P3394" s="2">
        <v>149</v>
      </c>
      <c r="Q3394" s="2" t="str">
        <f>VLOOKUP(A3394,'Additional Data'!$A$1:$D$9949,2,0)</f>
        <v>Website</v>
      </c>
      <c r="R3394" s="2" t="str">
        <f>VLOOKUP(A3394,'Additional Data'!$A$1:$D$9949,4,0)</f>
        <v>Credit Card</v>
      </c>
      <c r="S3394" s="5">
        <f>VLOOKUP(A3394,'Additional Data'!$A$1:$D$9949,3,0)</f>
        <v>2097.024034</v>
      </c>
      <c r="T3394" s="2" t="str">
        <f>HLOOKUP(B3394,'Additional Data'!$F$1:$N$2,2,0)</f>
        <v>Laptop</v>
      </c>
    </row>
    <row r="3395" spans="1:20" ht="14.25" customHeight="1">
      <c r="A3395" s="2">
        <v>17608</v>
      </c>
      <c r="B3395" s="2" t="s">
        <v>39</v>
      </c>
      <c r="C3395" s="2" t="s">
        <v>41</v>
      </c>
      <c r="D3395" s="2" t="s">
        <v>34</v>
      </c>
      <c r="E3395" s="4">
        <v>43536.063576388886</v>
      </c>
      <c r="F3395" s="4">
        <v>43538.063576388886</v>
      </c>
      <c r="G3395" s="4">
        <v>43541.063576388886</v>
      </c>
      <c r="H3395" s="2">
        <v>34</v>
      </c>
      <c r="I3395" s="2">
        <v>111</v>
      </c>
      <c r="J3395" s="2" t="s">
        <v>60</v>
      </c>
      <c r="K3395" s="2" t="s">
        <v>77</v>
      </c>
      <c r="L3395" s="2" t="s">
        <v>35</v>
      </c>
      <c r="M3395" s="2" t="s">
        <v>71</v>
      </c>
      <c r="N3395" s="2">
        <v>-3</v>
      </c>
      <c r="O3395" s="2">
        <v>2</v>
      </c>
      <c r="P3395" s="2">
        <v>145</v>
      </c>
      <c r="Q3395" s="2" t="str">
        <f>VLOOKUP(A3395,'Additional Data'!$A$1:$D$9949,2,0)</f>
        <v>App</v>
      </c>
      <c r="R3395" s="2" t="str">
        <f>VLOOKUP(A3395,'Additional Data'!$A$1:$D$9949,4,0)</f>
        <v>Debit Card</v>
      </c>
      <c r="S3395" s="5">
        <f>VLOOKUP(A3395,'Additional Data'!$A$1:$D$9949,3,0)</f>
        <v>3579.1379059999999</v>
      </c>
      <c r="T3395" s="2" t="str">
        <f>HLOOKUP(B3395,'Additional Data'!$F$1:$N$2,2,0)</f>
        <v>Mobile</v>
      </c>
    </row>
    <row r="3396" spans="1:20" ht="14.25" customHeight="1">
      <c r="A3396" s="2">
        <v>612819</v>
      </c>
      <c r="B3396" s="2" t="s">
        <v>36</v>
      </c>
      <c r="C3396" s="2" t="s">
        <v>32</v>
      </c>
      <c r="D3396" s="2" t="s">
        <v>34</v>
      </c>
      <c r="E3396" s="4">
        <v>43536.07707175926</v>
      </c>
      <c r="F3396" s="4">
        <v>43543.07707175926</v>
      </c>
      <c r="G3396" s="4">
        <v>43539.07707175926</v>
      </c>
      <c r="H3396" s="2">
        <v>38</v>
      </c>
      <c r="I3396" s="2">
        <v>125</v>
      </c>
      <c r="J3396" s="2" t="s">
        <v>41</v>
      </c>
      <c r="K3396" s="2" t="s">
        <v>58</v>
      </c>
      <c r="L3396" s="2" t="s">
        <v>35</v>
      </c>
      <c r="M3396" s="2" t="s">
        <v>59</v>
      </c>
      <c r="N3396" s="2">
        <v>4</v>
      </c>
      <c r="O3396" s="2">
        <v>7</v>
      </c>
      <c r="P3396" s="2">
        <v>163</v>
      </c>
      <c r="Q3396" s="2" t="str">
        <f>VLOOKUP(A3396,'Additional Data'!$A$1:$D$9949,2,0)</f>
        <v>Website</v>
      </c>
      <c r="R3396" s="2" t="str">
        <f>VLOOKUP(A3396,'Additional Data'!$A$1:$D$9949,4,0)</f>
        <v>Credit Card</v>
      </c>
      <c r="S3396" s="5">
        <f>VLOOKUP(A3396,'Additional Data'!$A$1:$D$9949,3,0)</f>
        <v>289.48218650000001</v>
      </c>
      <c r="T3396" s="2" t="str">
        <f>HLOOKUP(B3396,'Additional Data'!$F$1:$N$2,2,0)</f>
        <v>Laptop</v>
      </c>
    </row>
    <row r="3397" spans="1:20" ht="14.25" customHeight="1">
      <c r="A3397" s="2">
        <v>283360</v>
      </c>
      <c r="B3397" s="2" t="s">
        <v>30</v>
      </c>
      <c r="C3397" s="2" t="s">
        <v>41</v>
      </c>
      <c r="D3397" s="2" t="s">
        <v>34</v>
      </c>
      <c r="E3397" s="4">
        <v>43536.079594907409</v>
      </c>
      <c r="F3397" s="4">
        <v>43540.079594907409</v>
      </c>
      <c r="G3397" s="4">
        <v>43540.079594907409</v>
      </c>
      <c r="H3397" s="2">
        <v>80</v>
      </c>
      <c r="I3397" s="2">
        <v>109</v>
      </c>
      <c r="J3397" s="2" t="s">
        <v>32</v>
      </c>
      <c r="K3397" s="2" t="s">
        <v>70</v>
      </c>
      <c r="L3397" s="2" t="s">
        <v>35</v>
      </c>
      <c r="M3397" s="2" t="s">
        <v>71</v>
      </c>
      <c r="N3397" s="2">
        <v>0</v>
      </c>
      <c r="O3397" s="2">
        <v>4</v>
      </c>
      <c r="P3397" s="2">
        <v>189</v>
      </c>
      <c r="Q3397" s="2" t="str">
        <f>VLOOKUP(A3397,'Additional Data'!$A$1:$D$9949,2,0)</f>
        <v>App</v>
      </c>
      <c r="R3397" s="2" t="str">
        <f>VLOOKUP(A3397,'Additional Data'!$A$1:$D$9949,4,0)</f>
        <v>Debit Card</v>
      </c>
      <c r="S3397" s="5">
        <f>VLOOKUP(A3397,'Additional Data'!$A$1:$D$9949,3,0)</f>
        <v>863</v>
      </c>
      <c r="T3397" s="2" t="str">
        <f>HLOOKUP(B3397,'Additional Data'!$F$1:$N$2,2,0)</f>
        <v>PC</v>
      </c>
    </row>
    <row r="3398" spans="1:20" ht="14.25" customHeight="1">
      <c r="A3398" s="2">
        <v>884681</v>
      </c>
      <c r="B3398" s="2" t="s">
        <v>36</v>
      </c>
      <c r="C3398" s="2" t="s">
        <v>41</v>
      </c>
      <c r="D3398" s="2" t="s">
        <v>34</v>
      </c>
      <c r="E3398" s="4">
        <v>43536.084409722222</v>
      </c>
      <c r="F3398" s="4">
        <v>43541.084409722222</v>
      </c>
      <c r="G3398" s="4">
        <v>43540.084409722222</v>
      </c>
      <c r="H3398" s="2">
        <v>0</v>
      </c>
      <c r="I3398" s="2">
        <v>103</v>
      </c>
      <c r="J3398" s="2" t="s">
        <v>41</v>
      </c>
      <c r="K3398" s="2" t="s">
        <v>66</v>
      </c>
      <c r="L3398" s="2" t="s">
        <v>67</v>
      </c>
      <c r="M3398" s="2" t="s">
        <v>71</v>
      </c>
      <c r="N3398" s="2">
        <v>1</v>
      </c>
      <c r="O3398" s="2">
        <v>5</v>
      </c>
      <c r="P3398" s="2">
        <v>103</v>
      </c>
      <c r="Q3398" s="2" t="str">
        <f>VLOOKUP(A3398,'Additional Data'!$A$1:$D$9949,2,0)</f>
        <v>App</v>
      </c>
      <c r="R3398" s="2" t="str">
        <f>VLOOKUP(A3398,'Additional Data'!$A$1:$D$9949,4,0)</f>
        <v>Cash On Delivery</v>
      </c>
      <c r="S3398" s="5">
        <f>VLOOKUP(A3398,'Additional Data'!$A$1:$D$9949,3,0)</f>
        <v>1823</v>
      </c>
      <c r="T3398" s="2" t="str">
        <f>HLOOKUP(B3398,'Additional Data'!$F$1:$N$2,2,0)</f>
        <v>Laptop</v>
      </c>
    </row>
    <row r="3399" spans="1:20" ht="14.25" customHeight="1">
      <c r="A3399" s="2">
        <v>300841</v>
      </c>
      <c r="B3399" s="2" t="s">
        <v>46</v>
      </c>
      <c r="C3399" s="2" t="s">
        <v>41</v>
      </c>
      <c r="D3399" s="2" t="s">
        <v>34</v>
      </c>
      <c r="E3399" s="4">
        <v>43536.084594907406</v>
      </c>
      <c r="F3399" s="4">
        <v>43537.084594907406</v>
      </c>
      <c r="G3399" s="4">
        <v>43540.084594907406</v>
      </c>
      <c r="H3399" s="2">
        <v>0</v>
      </c>
      <c r="I3399" s="2">
        <v>122</v>
      </c>
      <c r="J3399" s="2" t="s">
        <v>41</v>
      </c>
      <c r="K3399" s="2" t="s">
        <v>66</v>
      </c>
      <c r="L3399" s="2" t="s">
        <v>67</v>
      </c>
      <c r="M3399" s="2" t="s">
        <v>59</v>
      </c>
      <c r="N3399" s="2">
        <v>-3</v>
      </c>
      <c r="O3399" s="2">
        <v>1</v>
      </c>
      <c r="P3399" s="2">
        <v>122</v>
      </c>
      <c r="Q3399" s="2" t="str">
        <f>VLOOKUP(A3399,'Additional Data'!$A$1:$D$9949,2,0)</f>
        <v>App</v>
      </c>
      <c r="R3399" s="2" t="str">
        <f>VLOOKUP(A3399,'Additional Data'!$A$1:$D$9949,4,0)</f>
        <v>Credit Card</v>
      </c>
      <c r="S3399" s="5">
        <f>VLOOKUP(A3399,'Additional Data'!$A$1:$D$9949,3,0)</f>
        <v>3675.3544619999998</v>
      </c>
      <c r="T3399" s="2" t="str">
        <f>HLOOKUP(B3399,'Additional Data'!$F$1:$N$2,2,0)</f>
        <v>TV</v>
      </c>
    </row>
    <row r="3400" spans="1:20" ht="14.25" customHeight="1">
      <c r="A3400" s="2">
        <v>865631</v>
      </c>
      <c r="B3400" s="2" t="s">
        <v>36</v>
      </c>
      <c r="C3400" s="2" t="s">
        <v>32</v>
      </c>
      <c r="D3400" s="2" t="s">
        <v>34</v>
      </c>
      <c r="E3400" s="4">
        <v>43536.092476851853</v>
      </c>
      <c r="F3400" s="4">
        <v>43545.092476851853</v>
      </c>
      <c r="G3400" s="4">
        <v>43539.092476851853</v>
      </c>
      <c r="H3400" s="2">
        <v>25</v>
      </c>
      <c r="I3400" s="2">
        <v>128</v>
      </c>
      <c r="J3400" s="2" t="s">
        <v>41</v>
      </c>
      <c r="K3400" s="2" t="s">
        <v>58</v>
      </c>
      <c r="L3400" s="2" t="s">
        <v>35</v>
      </c>
      <c r="M3400" s="2" t="s">
        <v>59</v>
      </c>
      <c r="N3400" s="2">
        <v>6</v>
      </c>
      <c r="O3400" s="2">
        <v>9</v>
      </c>
      <c r="P3400" s="2">
        <v>153</v>
      </c>
      <c r="Q3400" s="2" t="str">
        <f>VLOOKUP(A3400,'Additional Data'!$A$1:$D$9949,2,0)</f>
        <v>App</v>
      </c>
      <c r="R3400" s="2" t="str">
        <f>VLOOKUP(A3400,'Additional Data'!$A$1:$D$9949,4,0)</f>
        <v>Credit Card</v>
      </c>
      <c r="S3400" s="5">
        <f>VLOOKUP(A3400,'Additional Data'!$A$1:$D$9949,3,0)</f>
        <v>3611.1875920000002</v>
      </c>
      <c r="T3400" s="2" t="str">
        <f>HLOOKUP(B3400,'Additional Data'!$F$1:$N$2,2,0)</f>
        <v>Laptop</v>
      </c>
    </row>
    <row r="3401" spans="1:20" ht="14.25" customHeight="1">
      <c r="A3401" s="2">
        <v>34836</v>
      </c>
      <c r="B3401" s="2" t="s">
        <v>42</v>
      </c>
      <c r="C3401" s="2" t="s">
        <v>32</v>
      </c>
      <c r="D3401" s="2" t="s">
        <v>34</v>
      </c>
      <c r="E3401" s="4">
        <v>43536.099374999998</v>
      </c>
      <c r="F3401" s="4">
        <v>43542.099374999998</v>
      </c>
      <c r="G3401" s="4">
        <v>43541.099374999998</v>
      </c>
      <c r="H3401" s="2">
        <v>27</v>
      </c>
      <c r="I3401" s="2">
        <v>108</v>
      </c>
      <c r="J3401" s="2" t="s">
        <v>63</v>
      </c>
      <c r="K3401" s="2" t="s">
        <v>81</v>
      </c>
      <c r="L3401" s="2" t="s">
        <v>35</v>
      </c>
      <c r="M3401" s="2" t="s">
        <v>71</v>
      </c>
      <c r="N3401" s="2">
        <v>1</v>
      </c>
      <c r="O3401" s="2">
        <v>6</v>
      </c>
      <c r="P3401" s="2">
        <v>135</v>
      </c>
      <c r="Q3401" s="2" t="str">
        <f>VLOOKUP(A3401,'Additional Data'!$A$1:$D$9949,2,0)</f>
        <v>Website</v>
      </c>
      <c r="R3401" s="2" t="str">
        <f>VLOOKUP(A3401,'Additional Data'!$A$1:$D$9949,4,0)</f>
        <v>Debit Card</v>
      </c>
      <c r="S3401" s="5">
        <f>VLOOKUP(A3401,'Additional Data'!$A$1:$D$9949,3,0)</f>
        <v>1250</v>
      </c>
      <c r="T3401" s="2" t="str">
        <f>HLOOKUP(B3401,'Additional Data'!$F$1:$N$2,2,0)</f>
        <v>TV</v>
      </c>
    </row>
    <row r="3402" spans="1:20" ht="14.25" customHeight="1">
      <c r="A3402" s="2">
        <v>104091</v>
      </c>
      <c r="B3402" s="2" t="s">
        <v>39</v>
      </c>
      <c r="C3402" s="2" t="s">
        <v>41</v>
      </c>
      <c r="D3402" s="2" t="s">
        <v>34</v>
      </c>
      <c r="E3402" s="4">
        <v>43536.102743055555</v>
      </c>
      <c r="F3402" s="4">
        <v>43540.102743055555</v>
      </c>
      <c r="G3402" s="4">
        <v>43541.102743055555</v>
      </c>
      <c r="H3402" s="2">
        <v>49</v>
      </c>
      <c r="I3402" s="2">
        <v>108</v>
      </c>
      <c r="J3402" s="2" t="s">
        <v>63</v>
      </c>
      <c r="K3402" s="2" t="s">
        <v>64</v>
      </c>
      <c r="L3402" s="2" t="s">
        <v>35</v>
      </c>
      <c r="M3402" s="2" t="s">
        <v>59</v>
      </c>
      <c r="N3402" s="2">
        <v>-1</v>
      </c>
      <c r="O3402" s="2">
        <v>4</v>
      </c>
      <c r="P3402" s="2">
        <v>157</v>
      </c>
      <c r="Q3402" s="2" t="str">
        <f>VLOOKUP(A3402,'Additional Data'!$A$1:$D$9949,2,0)</f>
        <v>Website</v>
      </c>
      <c r="R3402" s="2" t="str">
        <f>VLOOKUP(A3402,'Additional Data'!$A$1:$D$9949,4,0)</f>
        <v>Credit Card</v>
      </c>
      <c r="S3402" s="5">
        <f>VLOOKUP(A3402,'Additional Data'!$A$1:$D$9949,3,0)</f>
        <v>718</v>
      </c>
      <c r="T3402" s="2" t="str">
        <f>HLOOKUP(B3402,'Additional Data'!$F$1:$N$2,2,0)</f>
        <v>Mobile</v>
      </c>
    </row>
    <row r="3403" spans="1:20" ht="14.25" customHeight="1">
      <c r="A3403" s="2">
        <v>899277</v>
      </c>
      <c r="B3403" s="2" t="s">
        <v>36</v>
      </c>
      <c r="C3403" s="2" t="s">
        <v>32</v>
      </c>
      <c r="D3403" s="2" t="s">
        <v>34</v>
      </c>
      <c r="E3403" s="4">
        <v>43536.110960648148</v>
      </c>
      <c r="F3403" s="4">
        <v>43544.110960648148</v>
      </c>
      <c r="G3403" s="4">
        <v>43541.110960648148</v>
      </c>
      <c r="H3403" s="2">
        <v>85</v>
      </c>
      <c r="I3403" s="2">
        <v>91</v>
      </c>
      <c r="J3403" s="2" t="s">
        <v>63</v>
      </c>
      <c r="K3403" s="2" t="s">
        <v>81</v>
      </c>
      <c r="L3403" s="2" t="s">
        <v>35</v>
      </c>
      <c r="M3403" s="2" t="s">
        <v>71</v>
      </c>
      <c r="N3403" s="2">
        <v>3</v>
      </c>
      <c r="O3403" s="2">
        <v>8</v>
      </c>
      <c r="P3403" s="2">
        <v>176</v>
      </c>
      <c r="Q3403" s="2" t="str">
        <f>VLOOKUP(A3403,'Additional Data'!$A$1:$D$9949,2,0)</f>
        <v>Website</v>
      </c>
      <c r="R3403" s="2" t="str">
        <f>VLOOKUP(A3403,'Additional Data'!$A$1:$D$9949,4,0)</f>
        <v>Credit Card</v>
      </c>
      <c r="S3403" s="5">
        <f>VLOOKUP(A3403,'Additional Data'!$A$1:$D$9949,3,0)</f>
        <v>2373</v>
      </c>
      <c r="T3403" s="2" t="str">
        <f>HLOOKUP(B3403,'Additional Data'!$F$1:$N$2,2,0)</f>
        <v>Laptop</v>
      </c>
    </row>
    <row r="3404" spans="1:20" ht="14.25" customHeight="1">
      <c r="A3404" s="2">
        <v>55549</v>
      </c>
      <c r="B3404" s="2" t="s">
        <v>39</v>
      </c>
      <c r="C3404" s="2" t="s">
        <v>32</v>
      </c>
      <c r="D3404" s="2" t="s">
        <v>34</v>
      </c>
      <c r="E3404" s="4">
        <v>43536.115856481483</v>
      </c>
      <c r="F3404" s="4">
        <v>43539.115856481483</v>
      </c>
      <c r="G3404" s="4">
        <v>43542.115856481483</v>
      </c>
      <c r="H3404" s="2">
        <v>61</v>
      </c>
      <c r="I3404" s="2">
        <v>92</v>
      </c>
      <c r="J3404" s="2" t="s">
        <v>60</v>
      </c>
      <c r="K3404" s="2" t="s">
        <v>61</v>
      </c>
      <c r="L3404" s="2" t="s">
        <v>35</v>
      </c>
      <c r="M3404" s="2" t="s">
        <v>71</v>
      </c>
      <c r="N3404" s="2">
        <v>-3</v>
      </c>
      <c r="O3404" s="2">
        <v>3</v>
      </c>
      <c r="P3404" s="2">
        <v>153</v>
      </c>
      <c r="Q3404" s="2" t="str">
        <f>VLOOKUP(A3404,'Additional Data'!$A$1:$D$9949,2,0)</f>
        <v>App</v>
      </c>
      <c r="R3404" s="2" t="str">
        <f>VLOOKUP(A3404,'Additional Data'!$A$1:$D$9949,4,0)</f>
        <v>Credit Card</v>
      </c>
      <c r="S3404" s="5">
        <f>VLOOKUP(A3404,'Additional Data'!$A$1:$D$9949,3,0)</f>
        <v>3041.8977199999999</v>
      </c>
      <c r="T3404" s="2" t="str">
        <f>HLOOKUP(B3404,'Additional Data'!$F$1:$N$2,2,0)</f>
        <v>Mobile</v>
      </c>
    </row>
    <row r="3405" spans="1:20" ht="14.25" customHeight="1">
      <c r="A3405" s="2">
        <v>990749</v>
      </c>
      <c r="B3405" s="2" t="s">
        <v>48</v>
      </c>
      <c r="C3405" s="2" t="s">
        <v>41</v>
      </c>
      <c r="D3405" s="2" t="s">
        <v>34</v>
      </c>
      <c r="E3405" s="4">
        <v>43536.116909722223</v>
      </c>
      <c r="F3405" s="4">
        <v>43545.116909722223</v>
      </c>
      <c r="G3405" s="4">
        <v>43543.116909722223</v>
      </c>
      <c r="H3405" s="2">
        <v>49</v>
      </c>
      <c r="I3405" s="2">
        <v>106</v>
      </c>
      <c r="J3405" s="2" t="s">
        <v>60</v>
      </c>
      <c r="K3405" s="2" t="s">
        <v>77</v>
      </c>
      <c r="L3405" s="2" t="s">
        <v>35</v>
      </c>
      <c r="M3405" s="2" t="s">
        <v>59</v>
      </c>
      <c r="N3405" s="2">
        <v>2</v>
      </c>
      <c r="O3405" s="2">
        <v>9</v>
      </c>
      <c r="P3405" s="2">
        <v>155</v>
      </c>
      <c r="Q3405" s="2" t="str">
        <f>VLOOKUP(A3405,'Additional Data'!$A$1:$D$9949,2,0)</f>
        <v>App</v>
      </c>
      <c r="R3405" s="2" t="str">
        <f>VLOOKUP(A3405,'Additional Data'!$A$1:$D$9949,4,0)</f>
        <v>Credit Card</v>
      </c>
      <c r="S3405" s="5">
        <f>VLOOKUP(A3405,'Additional Data'!$A$1:$D$9949,3,0)</f>
        <v>3397.7003070000001</v>
      </c>
      <c r="T3405" s="2" t="str">
        <f>HLOOKUP(B3405,'Additional Data'!$F$1:$N$2,2,0)</f>
        <v>Gaming Console</v>
      </c>
    </row>
    <row r="3406" spans="1:20" ht="14.25" customHeight="1">
      <c r="A3406" s="2">
        <v>56454</v>
      </c>
      <c r="B3406" s="2" t="s">
        <v>39</v>
      </c>
      <c r="C3406" s="2" t="s">
        <v>41</v>
      </c>
      <c r="D3406" s="2" t="s">
        <v>34</v>
      </c>
      <c r="E3406" s="4">
        <v>43536.118495370371</v>
      </c>
      <c r="F3406" s="4">
        <v>43539.118495370371</v>
      </c>
      <c r="G3406" s="4">
        <v>43539.118495370371</v>
      </c>
      <c r="H3406" s="2">
        <v>26</v>
      </c>
      <c r="I3406" s="2">
        <v>125</v>
      </c>
      <c r="J3406" s="2" t="s">
        <v>73</v>
      </c>
      <c r="K3406" s="2" t="s">
        <v>80</v>
      </c>
      <c r="L3406" s="2" t="s">
        <v>35</v>
      </c>
      <c r="M3406" s="2" t="s">
        <v>59</v>
      </c>
      <c r="N3406" s="2">
        <v>0</v>
      </c>
      <c r="O3406" s="2">
        <v>3</v>
      </c>
      <c r="P3406" s="2">
        <v>151</v>
      </c>
      <c r="Q3406" s="2" t="str">
        <f>VLOOKUP(A3406,'Additional Data'!$A$1:$D$9949,2,0)</f>
        <v>Website</v>
      </c>
      <c r="R3406" s="2" t="str">
        <f>VLOOKUP(A3406,'Additional Data'!$A$1:$D$9949,4,0)</f>
        <v>Debit Card</v>
      </c>
      <c r="S3406" s="5">
        <f>VLOOKUP(A3406,'Additional Data'!$A$1:$D$9949,3,0)</f>
        <v>2555.439288</v>
      </c>
      <c r="T3406" s="2" t="str">
        <f>HLOOKUP(B3406,'Additional Data'!$F$1:$N$2,2,0)</f>
        <v>Mobile</v>
      </c>
    </row>
    <row r="3407" spans="1:20" ht="14.25" customHeight="1">
      <c r="A3407" s="2">
        <v>106695</v>
      </c>
      <c r="B3407" s="2" t="s">
        <v>36</v>
      </c>
      <c r="C3407" s="2" t="s">
        <v>32</v>
      </c>
      <c r="D3407" s="2" t="s">
        <v>34</v>
      </c>
      <c r="E3407" s="4">
        <v>43536.121863425928</v>
      </c>
      <c r="F3407" s="4">
        <v>43542.121863425928</v>
      </c>
      <c r="G3407" s="4">
        <v>43542.121863425928</v>
      </c>
      <c r="H3407" s="2">
        <v>31</v>
      </c>
      <c r="I3407" s="2">
        <v>111</v>
      </c>
      <c r="J3407" s="2" t="s">
        <v>63</v>
      </c>
      <c r="K3407" s="2" t="s">
        <v>81</v>
      </c>
      <c r="L3407" s="2" t="s">
        <v>35</v>
      </c>
      <c r="M3407" s="2" t="s">
        <v>59</v>
      </c>
      <c r="N3407" s="2">
        <v>0</v>
      </c>
      <c r="O3407" s="2">
        <v>6</v>
      </c>
      <c r="P3407" s="2">
        <v>142</v>
      </c>
      <c r="Q3407" s="2" t="str">
        <f>VLOOKUP(A3407,'Additional Data'!$A$1:$D$9949,2,0)</f>
        <v>Website</v>
      </c>
      <c r="R3407" s="2" t="str">
        <f>VLOOKUP(A3407,'Additional Data'!$A$1:$D$9949,4,0)</f>
        <v>Credit Card</v>
      </c>
      <c r="S3407" s="5">
        <f>VLOOKUP(A3407,'Additional Data'!$A$1:$D$9949,3,0)</f>
        <v>1548.4645559999999</v>
      </c>
      <c r="T3407" s="2" t="str">
        <f>HLOOKUP(B3407,'Additional Data'!$F$1:$N$2,2,0)</f>
        <v>Laptop</v>
      </c>
    </row>
    <row r="3408" spans="1:20" ht="14.25" customHeight="1">
      <c r="A3408" s="2">
        <v>684198</v>
      </c>
      <c r="B3408" s="2" t="s">
        <v>36</v>
      </c>
      <c r="C3408" s="2" t="s">
        <v>32</v>
      </c>
      <c r="D3408" s="2" t="s">
        <v>34</v>
      </c>
      <c r="E3408" s="4">
        <v>43536.123761574076</v>
      </c>
      <c r="F3408" s="4">
        <v>43544.123761574076</v>
      </c>
      <c r="G3408" s="4">
        <v>43539.123761574076</v>
      </c>
      <c r="H3408" s="2">
        <v>45</v>
      </c>
      <c r="I3408" s="2">
        <v>122</v>
      </c>
      <c r="J3408" s="2" t="s">
        <v>41</v>
      </c>
      <c r="K3408" s="2" t="s">
        <v>58</v>
      </c>
      <c r="L3408" s="2" t="s">
        <v>35</v>
      </c>
      <c r="M3408" s="2" t="s">
        <v>59</v>
      </c>
      <c r="N3408" s="2">
        <v>5</v>
      </c>
      <c r="O3408" s="2">
        <v>8</v>
      </c>
      <c r="P3408" s="2">
        <v>167</v>
      </c>
      <c r="Q3408" s="2" t="str">
        <f>VLOOKUP(A3408,'Additional Data'!$A$1:$D$9949,2,0)</f>
        <v>Website</v>
      </c>
      <c r="R3408" s="2" t="str">
        <f>VLOOKUP(A3408,'Additional Data'!$A$1:$D$9949,4,0)</f>
        <v>Debit Card</v>
      </c>
      <c r="S3408" s="5">
        <f>VLOOKUP(A3408,'Additional Data'!$A$1:$D$9949,3,0)</f>
        <v>2167.1098320000001</v>
      </c>
      <c r="T3408" s="2" t="str">
        <f>HLOOKUP(B3408,'Additional Data'!$F$1:$N$2,2,0)</f>
        <v>Laptop</v>
      </c>
    </row>
    <row r="3409" spans="1:20" ht="14.25" customHeight="1">
      <c r="A3409" s="2">
        <v>704777</v>
      </c>
      <c r="B3409" s="2" t="s">
        <v>39</v>
      </c>
      <c r="C3409" s="2" t="s">
        <v>32</v>
      </c>
      <c r="D3409" s="2" t="s">
        <v>34</v>
      </c>
      <c r="E3409" s="4">
        <v>43536.127210648148</v>
      </c>
      <c r="F3409" s="4">
        <v>43544.127210648148</v>
      </c>
      <c r="G3409" s="4">
        <v>43539.127210648148</v>
      </c>
      <c r="H3409" s="2">
        <v>77</v>
      </c>
      <c r="I3409" s="2">
        <v>103</v>
      </c>
      <c r="J3409" s="2" t="s">
        <v>73</v>
      </c>
      <c r="K3409" s="2" t="s">
        <v>74</v>
      </c>
      <c r="L3409" s="2" t="s">
        <v>35</v>
      </c>
      <c r="M3409" s="2" t="s">
        <v>71</v>
      </c>
      <c r="N3409" s="2">
        <v>5</v>
      </c>
      <c r="O3409" s="2">
        <v>8</v>
      </c>
      <c r="P3409" s="2">
        <v>180</v>
      </c>
      <c r="Q3409" s="2" t="str">
        <f>VLOOKUP(A3409,'Additional Data'!$A$1:$D$9949,2,0)</f>
        <v>App</v>
      </c>
      <c r="R3409" s="2" t="str">
        <f>VLOOKUP(A3409,'Additional Data'!$A$1:$D$9949,4,0)</f>
        <v>Credit Card</v>
      </c>
      <c r="S3409" s="5">
        <f>VLOOKUP(A3409,'Additional Data'!$A$1:$D$9949,3,0)</f>
        <v>3816.8602740000001</v>
      </c>
      <c r="T3409" s="2" t="str">
        <f>HLOOKUP(B3409,'Additional Data'!$F$1:$N$2,2,0)</f>
        <v>Mobile</v>
      </c>
    </row>
    <row r="3410" spans="1:20" ht="14.25" customHeight="1">
      <c r="A3410" s="2">
        <v>319481</v>
      </c>
      <c r="B3410" s="2" t="s">
        <v>36</v>
      </c>
      <c r="C3410" s="2" t="s">
        <v>41</v>
      </c>
      <c r="D3410" s="2" t="s">
        <v>34</v>
      </c>
      <c r="E3410" s="4">
        <v>43536.132256944446</v>
      </c>
      <c r="F3410" s="4">
        <v>43542.132256944446</v>
      </c>
      <c r="G3410" s="4">
        <v>43543.132256944446</v>
      </c>
      <c r="H3410" s="2">
        <v>26</v>
      </c>
      <c r="I3410" s="2">
        <v>110</v>
      </c>
      <c r="J3410" s="2" t="s">
        <v>63</v>
      </c>
      <c r="K3410" s="2" t="s">
        <v>64</v>
      </c>
      <c r="L3410" s="2" t="s">
        <v>35</v>
      </c>
      <c r="M3410" s="2" t="s">
        <v>59</v>
      </c>
      <c r="N3410" s="2">
        <v>-1</v>
      </c>
      <c r="O3410" s="2">
        <v>6</v>
      </c>
      <c r="P3410" s="2">
        <v>136</v>
      </c>
      <c r="Q3410" s="2" t="str">
        <f>VLOOKUP(A3410,'Additional Data'!$A$1:$D$9949,2,0)</f>
        <v>App</v>
      </c>
      <c r="R3410" s="2" t="str">
        <f>VLOOKUP(A3410,'Additional Data'!$A$1:$D$9949,4,0)</f>
        <v>Credit Card</v>
      </c>
      <c r="S3410" s="5">
        <f>VLOOKUP(A3410,'Additional Data'!$A$1:$D$9949,3,0)</f>
        <v>1527</v>
      </c>
      <c r="T3410" s="2" t="str">
        <f>HLOOKUP(B3410,'Additional Data'!$F$1:$N$2,2,0)</f>
        <v>Laptop</v>
      </c>
    </row>
    <row r="3411" spans="1:20" ht="14.25" customHeight="1">
      <c r="A3411" s="2">
        <v>192073</v>
      </c>
      <c r="B3411" s="2" t="s">
        <v>36</v>
      </c>
      <c r="C3411" s="2" t="s">
        <v>41</v>
      </c>
      <c r="D3411" s="2" t="s">
        <v>34</v>
      </c>
      <c r="E3411" s="4">
        <v>43536.133287037039</v>
      </c>
      <c r="F3411" s="4">
        <v>43541.133287037039</v>
      </c>
      <c r="G3411" s="4">
        <v>43543.133287037039</v>
      </c>
      <c r="H3411" s="2">
        <v>43</v>
      </c>
      <c r="I3411" s="2">
        <v>125</v>
      </c>
      <c r="J3411" s="2" t="s">
        <v>73</v>
      </c>
      <c r="K3411" s="2" t="s">
        <v>80</v>
      </c>
      <c r="L3411" s="2" t="s">
        <v>35</v>
      </c>
      <c r="M3411" s="2" t="s">
        <v>59</v>
      </c>
      <c r="N3411" s="2">
        <v>-2</v>
      </c>
      <c r="O3411" s="2">
        <v>5</v>
      </c>
      <c r="P3411" s="2">
        <v>168</v>
      </c>
      <c r="Q3411" s="2" t="str">
        <f>VLOOKUP(A3411,'Additional Data'!$A$1:$D$9949,2,0)</f>
        <v>App</v>
      </c>
      <c r="R3411" s="2" t="str">
        <f>VLOOKUP(A3411,'Additional Data'!$A$1:$D$9949,4,0)</f>
        <v>Cash On Delivery</v>
      </c>
      <c r="S3411" s="5">
        <f>VLOOKUP(A3411,'Additional Data'!$A$1:$D$9949,3,0)</f>
        <v>2805.540923</v>
      </c>
      <c r="T3411" s="2" t="str">
        <f>HLOOKUP(B3411,'Additional Data'!$F$1:$N$2,2,0)</f>
        <v>Laptop</v>
      </c>
    </row>
    <row r="3412" spans="1:20" ht="14.25" customHeight="1">
      <c r="A3412" s="2">
        <v>48494</v>
      </c>
      <c r="B3412" s="2" t="s">
        <v>39</v>
      </c>
      <c r="C3412" s="2" t="s">
        <v>41</v>
      </c>
      <c r="D3412" s="2" t="s">
        <v>34</v>
      </c>
      <c r="E3412" s="4">
        <v>43536.135324074072</v>
      </c>
      <c r="F3412" s="4">
        <v>43539.135324074072</v>
      </c>
      <c r="G3412" s="4">
        <v>43542.135324074072</v>
      </c>
      <c r="H3412" s="2">
        <v>39</v>
      </c>
      <c r="I3412" s="2">
        <v>109</v>
      </c>
      <c r="J3412" s="2" t="s">
        <v>60</v>
      </c>
      <c r="K3412" s="2" t="s">
        <v>77</v>
      </c>
      <c r="L3412" s="2" t="s">
        <v>35</v>
      </c>
      <c r="M3412" s="2" t="s">
        <v>59</v>
      </c>
      <c r="N3412" s="2">
        <v>-3</v>
      </c>
      <c r="O3412" s="2">
        <v>3</v>
      </c>
      <c r="P3412" s="2">
        <v>148</v>
      </c>
      <c r="Q3412" s="2" t="str">
        <f>VLOOKUP(A3412,'Additional Data'!$A$1:$D$9949,2,0)</f>
        <v>App</v>
      </c>
      <c r="R3412" s="2" t="str">
        <f>VLOOKUP(A3412,'Additional Data'!$A$1:$D$9949,4,0)</f>
        <v>Debit Card</v>
      </c>
      <c r="S3412" s="5">
        <f>VLOOKUP(A3412,'Additional Data'!$A$1:$D$9949,3,0)</f>
        <v>564.97796229999994</v>
      </c>
      <c r="T3412" s="2" t="str">
        <f>HLOOKUP(B3412,'Additional Data'!$F$1:$N$2,2,0)</f>
        <v>Mobile</v>
      </c>
    </row>
    <row r="3413" spans="1:20" ht="14.25" customHeight="1">
      <c r="A3413" s="2">
        <v>48896</v>
      </c>
      <c r="B3413" s="2" t="s">
        <v>30</v>
      </c>
      <c r="C3413" s="2" t="s">
        <v>41</v>
      </c>
      <c r="D3413" s="2" t="s">
        <v>34</v>
      </c>
      <c r="E3413" s="4">
        <v>43536.13690972222</v>
      </c>
      <c r="F3413" s="4">
        <v>43540.13690972222</v>
      </c>
      <c r="G3413" s="4">
        <v>43541.13690972222</v>
      </c>
      <c r="H3413" s="2">
        <v>45</v>
      </c>
      <c r="I3413" s="2">
        <v>114</v>
      </c>
      <c r="J3413" s="2" t="s">
        <v>60</v>
      </c>
      <c r="K3413" s="2" t="s">
        <v>77</v>
      </c>
      <c r="L3413" s="2" t="s">
        <v>35</v>
      </c>
      <c r="M3413" s="2" t="s">
        <v>71</v>
      </c>
      <c r="N3413" s="2">
        <v>-1</v>
      </c>
      <c r="O3413" s="2">
        <v>4</v>
      </c>
      <c r="P3413" s="2">
        <v>159</v>
      </c>
      <c r="Q3413" s="2" t="str">
        <f>VLOOKUP(A3413,'Additional Data'!$A$1:$D$9949,2,0)</f>
        <v>App</v>
      </c>
      <c r="R3413" s="2" t="str">
        <f>VLOOKUP(A3413,'Additional Data'!$A$1:$D$9949,4,0)</f>
        <v>Debit Card</v>
      </c>
      <c r="S3413" s="5">
        <f>VLOOKUP(A3413,'Additional Data'!$A$1:$D$9949,3,0)</f>
        <v>2389.5086099999999</v>
      </c>
      <c r="T3413" s="2" t="str">
        <f>HLOOKUP(B3413,'Additional Data'!$F$1:$N$2,2,0)</f>
        <v>PC</v>
      </c>
    </row>
    <row r="3414" spans="1:20" ht="14.25" customHeight="1">
      <c r="A3414" s="2">
        <v>531007</v>
      </c>
      <c r="B3414" s="2" t="s">
        <v>48</v>
      </c>
      <c r="C3414" s="2" t="s">
        <v>41</v>
      </c>
      <c r="D3414" s="2" t="s">
        <v>34</v>
      </c>
      <c r="E3414" s="4">
        <v>43536.139641203707</v>
      </c>
      <c r="F3414" s="4">
        <v>43545.139641203707</v>
      </c>
      <c r="G3414" s="4">
        <v>43542.139641203707</v>
      </c>
      <c r="H3414" s="2">
        <v>25</v>
      </c>
      <c r="I3414" s="2">
        <v>108</v>
      </c>
      <c r="J3414" s="2" t="s">
        <v>60</v>
      </c>
      <c r="K3414" s="2" t="s">
        <v>77</v>
      </c>
      <c r="L3414" s="2" t="s">
        <v>35</v>
      </c>
      <c r="M3414" s="2" t="s">
        <v>59</v>
      </c>
      <c r="N3414" s="2">
        <v>3</v>
      </c>
      <c r="O3414" s="2">
        <v>9</v>
      </c>
      <c r="P3414" s="2">
        <v>133</v>
      </c>
      <c r="Q3414" s="2" t="str">
        <f>VLOOKUP(A3414,'Additional Data'!$A$1:$D$9949,2,0)</f>
        <v>App</v>
      </c>
      <c r="R3414" s="2" t="str">
        <f>VLOOKUP(A3414,'Additional Data'!$A$1:$D$9949,4,0)</f>
        <v>Credit Card</v>
      </c>
      <c r="S3414" s="5">
        <f>VLOOKUP(A3414,'Additional Data'!$A$1:$D$9949,3,0)</f>
        <v>3473</v>
      </c>
      <c r="T3414" s="2" t="str">
        <f>HLOOKUP(B3414,'Additional Data'!$F$1:$N$2,2,0)</f>
        <v>Gaming Console</v>
      </c>
    </row>
    <row r="3415" spans="1:20" ht="14.25" customHeight="1">
      <c r="A3415" s="2">
        <v>19948</v>
      </c>
      <c r="B3415" s="2" t="s">
        <v>42</v>
      </c>
      <c r="C3415" s="2" t="s">
        <v>41</v>
      </c>
      <c r="D3415" s="2" t="s">
        <v>34</v>
      </c>
      <c r="E3415" s="4">
        <v>43536.142604166664</v>
      </c>
      <c r="F3415" s="4">
        <v>43538.142604166664</v>
      </c>
      <c r="G3415" s="4">
        <v>43539.142604166664</v>
      </c>
      <c r="H3415" s="2">
        <v>42</v>
      </c>
      <c r="I3415" s="2">
        <v>128</v>
      </c>
      <c r="J3415" s="2" t="s">
        <v>32</v>
      </c>
      <c r="K3415" s="2" t="s">
        <v>70</v>
      </c>
      <c r="L3415" s="2" t="s">
        <v>35</v>
      </c>
      <c r="M3415" s="2" t="s">
        <v>71</v>
      </c>
      <c r="N3415" s="2">
        <v>-1</v>
      </c>
      <c r="O3415" s="2">
        <v>2</v>
      </c>
      <c r="P3415" s="2">
        <v>170</v>
      </c>
      <c r="Q3415" s="2" t="str">
        <f>VLOOKUP(A3415,'Additional Data'!$A$1:$D$9949,2,0)</f>
        <v>App</v>
      </c>
      <c r="R3415" s="2" t="str">
        <f>VLOOKUP(A3415,'Additional Data'!$A$1:$D$9949,4,0)</f>
        <v>Debit Card</v>
      </c>
      <c r="S3415" s="5">
        <f>VLOOKUP(A3415,'Additional Data'!$A$1:$D$9949,3,0)</f>
        <v>2764.387491</v>
      </c>
      <c r="T3415" s="2" t="str">
        <f>HLOOKUP(B3415,'Additional Data'!$F$1:$N$2,2,0)</f>
        <v>TV</v>
      </c>
    </row>
    <row r="3416" spans="1:20" ht="14.25" customHeight="1">
      <c r="A3416" s="2">
        <v>848399</v>
      </c>
      <c r="B3416" s="2" t="s">
        <v>46</v>
      </c>
      <c r="C3416" s="2" t="s">
        <v>41</v>
      </c>
      <c r="D3416" s="2" t="s">
        <v>34</v>
      </c>
      <c r="E3416" s="4">
        <v>43536.143240740741</v>
      </c>
      <c r="F3416" s="4">
        <v>43541.143240740741</v>
      </c>
      <c r="G3416" s="4">
        <v>43540.143240740741</v>
      </c>
      <c r="H3416" s="2">
        <v>38</v>
      </c>
      <c r="I3416" s="2">
        <v>128</v>
      </c>
      <c r="J3416" s="2" t="s">
        <v>73</v>
      </c>
      <c r="K3416" s="2" t="s">
        <v>80</v>
      </c>
      <c r="L3416" s="2" t="s">
        <v>35</v>
      </c>
      <c r="M3416" s="2" t="s">
        <v>59</v>
      </c>
      <c r="N3416" s="2">
        <v>1</v>
      </c>
      <c r="O3416" s="2">
        <v>5</v>
      </c>
      <c r="P3416" s="2">
        <v>166</v>
      </c>
      <c r="Q3416" s="2" t="str">
        <f>VLOOKUP(A3416,'Additional Data'!$A$1:$D$9949,2,0)</f>
        <v>App</v>
      </c>
      <c r="R3416" s="2" t="str">
        <f>VLOOKUP(A3416,'Additional Data'!$A$1:$D$9949,4,0)</f>
        <v>Credit Card</v>
      </c>
      <c r="S3416" s="5">
        <f>VLOOKUP(A3416,'Additional Data'!$A$1:$D$9949,3,0)</f>
        <v>997</v>
      </c>
      <c r="T3416" s="2" t="str">
        <f>HLOOKUP(B3416,'Additional Data'!$F$1:$N$2,2,0)</f>
        <v>TV</v>
      </c>
    </row>
    <row r="3417" spans="1:20" ht="14.25" customHeight="1">
      <c r="A3417" s="2">
        <v>823565</v>
      </c>
      <c r="B3417" s="2" t="s">
        <v>36</v>
      </c>
      <c r="C3417" s="2" t="s">
        <v>41</v>
      </c>
      <c r="D3417" s="2" t="s">
        <v>34</v>
      </c>
      <c r="E3417" s="4">
        <v>43536.146273148152</v>
      </c>
      <c r="F3417" s="4">
        <v>43543.146273148152</v>
      </c>
      <c r="G3417" s="4">
        <v>43542.146273148152</v>
      </c>
      <c r="H3417" s="2">
        <v>37</v>
      </c>
      <c r="I3417" s="2">
        <v>108</v>
      </c>
      <c r="J3417" s="2" t="s">
        <v>63</v>
      </c>
      <c r="K3417" s="2" t="s">
        <v>64</v>
      </c>
      <c r="L3417" s="2" t="s">
        <v>35</v>
      </c>
      <c r="M3417" s="2" t="s">
        <v>59</v>
      </c>
      <c r="N3417" s="2">
        <v>1</v>
      </c>
      <c r="O3417" s="2">
        <v>7</v>
      </c>
      <c r="P3417" s="2">
        <v>145</v>
      </c>
      <c r="Q3417" s="2" t="str">
        <f>VLOOKUP(A3417,'Additional Data'!$A$1:$D$9949,2,0)</f>
        <v>App</v>
      </c>
      <c r="R3417" s="2" t="str">
        <f>VLOOKUP(A3417,'Additional Data'!$A$1:$D$9949,4,0)</f>
        <v>Credit Card</v>
      </c>
      <c r="S3417" s="5">
        <f>VLOOKUP(A3417,'Additional Data'!$A$1:$D$9949,3,0)</f>
        <v>2836</v>
      </c>
      <c r="T3417" s="2" t="str">
        <f>HLOOKUP(B3417,'Additional Data'!$F$1:$N$2,2,0)</f>
        <v>Laptop</v>
      </c>
    </row>
    <row r="3418" spans="1:20" ht="14.25" customHeight="1">
      <c r="A3418" s="2">
        <v>702848</v>
      </c>
      <c r="B3418" s="2" t="s">
        <v>39</v>
      </c>
      <c r="C3418" s="2" t="s">
        <v>32</v>
      </c>
      <c r="D3418" s="2" t="s">
        <v>34</v>
      </c>
      <c r="E3418" s="4">
        <v>43536.147199074076</v>
      </c>
      <c r="F3418" s="4">
        <v>43539.147199074076</v>
      </c>
      <c r="G3418" s="4">
        <v>43543.147199074076</v>
      </c>
      <c r="H3418" s="2">
        <v>0</v>
      </c>
      <c r="I3418" s="2">
        <v>129</v>
      </c>
      <c r="J3418" s="2" t="s">
        <v>32</v>
      </c>
      <c r="K3418" s="2" t="s">
        <v>82</v>
      </c>
      <c r="L3418" s="2" t="s">
        <v>67</v>
      </c>
      <c r="M3418" s="2" t="s">
        <v>71</v>
      </c>
      <c r="N3418" s="2">
        <v>-4</v>
      </c>
      <c r="O3418" s="2">
        <v>3</v>
      </c>
      <c r="P3418" s="2">
        <v>129</v>
      </c>
      <c r="Q3418" s="2" t="str">
        <f>VLOOKUP(A3418,'Additional Data'!$A$1:$D$9949,2,0)</f>
        <v>App</v>
      </c>
      <c r="R3418" s="2" t="str">
        <f>VLOOKUP(A3418,'Additional Data'!$A$1:$D$9949,4,0)</f>
        <v>Debit Card</v>
      </c>
      <c r="S3418" s="5">
        <f>VLOOKUP(A3418,'Additional Data'!$A$1:$D$9949,3,0)</f>
        <v>3672.447709</v>
      </c>
      <c r="T3418" s="2" t="str">
        <f>HLOOKUP(B3418,'Additional Data'!$F$1:$N$2,2,0)</f>
        <v>Mobile</v>
      </c>
    </row>
    <row r="3419" spans="1:20" ht="14.25" customHeight="1">
      <c r="A3419" s="2">
        <v>662388</v>
      </c>
      <c r="B3419" s="2" t="s">
        <v>47</v>
      </c>
      <c r="C3419" s="2" t="s">
        <v>41</v>
      </c>
      <c r="D3419" s="2" t="s">
        <v>34</v>
      </c>
      <c r="E3419" s="4">
        <v>43536.154074074075</v>
      </c>
      <c r="F3419" s="4">
        <v>43541.154074074075</v>
      </c>
      <c r="G3419" s="4">
        <v>43540.154074074075</v>
      </c>
      <c r="H3419" s="2">
        <v>43</v>
      </c>
      <c r="I3419" s="2">
        <v>109</v>
      </c>
      <c r="J3419" s="2" t="s">
        <v>60</v>
      </c>
      <c r="K3419" s="2" t="s">
        <v>77</v>
      </c>
      <c r="L3419" s="2" t="s">
        <v>35</v>
      </c>
      <c r="M3419" s="2" t="s">
        <v>71</v>
      </c>
      <c r="N3419" s="2">
        <v>1</v>
      </c>
      <c r="O3419" s="2">
        <v>5</v>
      </c>
      <c r="P3419" s="2">
        <v>152</v>
      </c>
      <c r="Q3419" s="2" t="str">
        <f>VLOOKUP(A3419,'Additional Data'!$A$1:$D$9949,2,0)</f>
        <v>Website</v>
      </c>
      <c r="R3419" s="2" t="str">
        <f>VLOOKUP(A3419,'Additional Data'!$A$1:$D$9949,4,0)</f>
        <v>Debit Card</v>
      </c>
      <c r="S3419" s="5">
        <f>VLOOKUP(A3419,'Additional Data'!$A$1:$D$9949,3,0)</f>
        <v>2804.7608329999998</v>
      </c>
      <c r="T3419" s="2" t="str">
        <f>HLOOKUP(B3419,'Additional Data'!$F$1:$N$2,2,0)</f>
        <v>Tablet</v>
      </c>
    </row>
    <row r="3420" spans="1:20" ht="14.25" customHeight="1">
      <c r="A3420" s="2">
        <v>755465</v>
      </c>
      <c r="B3420" s="2" t="s">
        <v>39</v>
      </c>
      <c r="C3420" s="2" t="s">
        <v>41</v>
      </c>
      <c r="D3420" s="2" t="s">
        <v>34</v>
      </c>
      <c r="E3420" s="4">
        <v>43536.160509259258</v>
      </c>
      <c r="F3420" s="4">
        <v>43542.160509259258</v>
      </c>
      <c r="G3420" s="4">
        <v>43543.160509259258</v>
      </c>
      <c r="H3420" s="2">
        <v>0</v>
      </c>
      <c r="I3420" s="2">
        <v>120</v>
      </c>
      <c r="J3420" s="2" t="s">
        <v>41</v>
      </c>
      <c r="K3420" s="2" t="s">
        <v>66</v>
      </c>
      <c r="L3420" s="2" t="s">
        <v>67</v>
      </c>
      <c r="M3420" s="2" t="s">
        <v>59</v>
      </c>
      <c r="N3420" s="2">
        <v>-1</v>
      </c>
      <c r="O3420" s="2">
        <v>6</v>
      </c>
      <c r="P3420" s="2">
        <v>120</v>
      </c>
      <c r="Q3420" s="2" t="str">
        <f>VLOOKUP(A3420,'Additional Data'!$A$1:$D$9949,2,0)</f>
        <v>App</v>
      </c>
      <c r="R3420" s="2" t="str">
        <f>VLOOKUP(A3420,'Additional Data'!$A$1:$D$9949,4,0)</f>
        <v>Credit Card</v>
      </c>
      <c r="S3420" s="5">
        <f>VLOOKUP(A3420,'Additional Data'!$A$1:$D$9949,3,0)</f>
        <v>602.19749439999998</v>
      </c>
      <c r="T3420" s="2" t="str">
        <f>HLOOKUP(B3420,'Additional Data'!$F$1:$N$2,2,0)</f>
        <v>Mobile</v>
      </c>
    </row>
    <row r="3421" spans="1:20" ht="14.25" customHeight="1">
      <c r="A3421" s="2">
        <v>757365</v>
      </c>
      <c r="B3421" s="2" t="s">
        <v>39</v>
      </c>
      <c r="C3421" s="2" t="s">
        <v>41</v>
      </c>
      <c r="D3421" s="2" t="s">
        <v>34</v>
      </c>
      <c r="E3421" s="4">
        <v>43536.162037037036</v>
      </c>
      <c r="F3421" s="4">
        <v>43542.162037037036</v>
      </c>
      <c r="G3421" s="4">
        <v>43542.162037037036</v>
      </c>
      <c r="H3421" s="2">
        <v>0</v>
      </c>
      <c r="I3421" s="2">
        <v>124</v>
      </c>
      <c r="J3421" s="2" t="s">
        <v>41</v>
      </c>
      <c r="K3421" s="2" t="s">
        <v>66</v>
      </c>
      <c r="L3421" s="2" t="s">
        <v>67</v>
      </c>
      <c r="M3421" s="2" t="s">
        <v>59</v>
      </c>
      <c r="N3421" s="2">
        <v>0</v>
      </c>
      <c r="O3421" s="2">
        <v>6</v>
      </c>
      <c r="P3421" s="2">
        <v>124</v>
      </c>
      <c r="Q3421" s="2" t="str">
        <f>VLOOKUP(A3421,'Additional Data'!$A$1:$D$9949,2,0)</f>
        <v>Website</v>
      </c>
      <c r="R3421" s="2" t="str">
        <f>VLOOKUP(A3421,'Additional Data'!$A$1:$D$9949,4,0)</f>
        <v>Cash On Delivery</v>
      </c>
      <c r="S3421" s="5">
        <f>VLOOKUP(A3421,'Additional Data'!$A$1:$D$9949,3,0)</f>
        <v>2757.1118799999999</v>
      </c>
      <c r="T3421" s="2" t="str">
        <f>HLOOKUP(B3421,'Additional Data'!$F$1:$N$2,2,0)</f>
        <v>Mobile</v>
      </c>
    </row>
    <row r="3422" spans="1:20" ht="14.25" customHeight="1">
      <c r="A3422" s="2">
        <v>234219</v>
      </c>
      <c r="B3422" s="2" t="s">
        <v>47</v>
      </c>
      <c r="C3422" s="2" t="s">
        <v>41</v>
      </c>
      <c r="D3422" s="2" t="s">
        <v>34</v>
      </c>
      <c r="E3422" s="4">
        <v>43536.162905092591</v>
      </c>
      <c r="F3422" s="4">
        <v>43542.162905092591</v>
      </c>
      <c r="G3422" s="4">
        <v>43541.162905092591</v>
      </c>
      <c r="H3422" s="2">
        <v>0</v>
      </c>
      <c r="I3422" s="2">
        <v>129</v>
      </c>
      <c r="J3422" s="2" t="s">
        <v>41</v>
      </c>
      <c r="K3422" s="2" t="s">
        <v>66</v>
      </c>
      <c r="L3422" s="2" t="s">
        <v>67</v>
      </c>
      <c r="M3422" s="2" t="s">
        <v>59</v>
      </c>
      <c r="N3422" s="2">
        <v>1</v>
      </c>
      <c r="O3422" s="2">
        <v>6</v>
      </c>
      <c r="P3422" s="2">
        <v>129</v>
      </c>
      <c r="Q3422" s="2" t="str">
        <f>VLOOKUP(A3422,'Additional Data'!$A$1:$D$9949,2,0)</f>
        <v>Website</v>
      </c>
      <c r="R3422" s="2" t="str">
        <f>VLOOKUP(A3422,'Additional Data'!$A$1:$D$9949,4,0)</f>
        <v>Credit Card</v>
      </c>
      <c r="S3422" s="5">
        <f>VLOOKUP(A3422,'Additional Data'!$A$1:$D$9949,3,0)</f>
        <v>2039.7126880000001</v>
      </c>
      <c r="T3422" s="2" t="str">
        <f>HLOOKUP(B3422,'Additional Data'!$F$1:$N$2,2,0)</f>
        <v>Tablet</v>
      </c>
    </row>
    <row r="3423" spans="1:20" ht="14.25" customHeight="1">
      <c r="A3423" s="2">
        <v>78662</v>
      </c>
      <c r="B3423" s="2" t="s">
        <v>42</v>
      </c>
      <c r="C3423" s="2" t="s">
        <v>32</v>
      </c>
      <c r="D3423" s="2" t="s">
        <v>34</v>
      </c>
      <c r="E3423" s="4">
        <v>43536.1637962963</v>
      </c>
      <c r="F3423" s="4">
        <v>43540.1637962963</v>
      </c>
      <c r="G3423" s="4">
        <v>43543.1637962963</v>
      </c>
      <c r="H3423" s="2">
        <v>79</v>
      </c>
      <c r="I3423" s="2">
        <v>86</v>
      </c>
      <c r="J3423" s="2" t="s">
        <v>60</v>
      </c>
      <c r="K3423" s="2" t="s">
        <v>61</v>
      </c>
      <c r="L3423" s="2" t="s">
        <v>35</v>
      </c>
      <c r="M3423" s="2" t="s">
        <v>71</v>
      </c>
      <c r="N3423" s="2">
        <v>-3</v>
      </c>
      <c r="O3423" s="2">
        <v>4</v>
      </c>
      <c r="P3423" s="2">
        <v>165</v>
      </c>
      <c r="Q3423" s="2" t="str">
        <f>VLOOKUP(A3423,'Additional Data'!$A$1:$D$9949,2,0)</f>
        <v>App</v>
      </c>
      <c r="R3423" s="2" t="str">
        <f>VLOOKUP(A3423,'Additional Data'!$A$1:$D$9949,4,0)</f>
        <v>Debit Card</v>
      </c>
      <c r="S3423" s="5">
        <f>VLOOKUP(A3423,'Additional Data'!$A$1:$D$9949,3,0)</f>
        <v>896.40562790000001</v>
      </c>
      <c r="T3423" s="2" t="str">
        <f>HLOOKUP(B3423,'Additional Data'!$F$1:$N$2,2,0)</f>
        <v>TV</v>
      </c>
    </row>
    <row r="3424" spans="1:20" ht="14.25" customHeight="1">
      <c r="A3424" s="2">
        <v>80515</v>
      </c>
      <c r="B3424" s="2" t="s">
        <v>39</v>
      </c>
      <c r="C3424" s="2" t="s">
        <v>41</v>
      </c>
      <c r="D3424" s="2" t="s">
        <v>34</v>
      </c>
      <c r="E3424" s="4">
        <v>43536.165532407409</v>
      </c>
      <c r="F3424" s="4">
        <v>43543.165532407409</v>
      </c>
      <c r="G3424" s="4">
        <v>43539.165532407409</v>
      </c>
      <c r="H3424" s="2">
        <v>41</v>
      </c>
      <c r="I3424" s="2">
        <v>126</v>
      </c>
      <c r="J3424" s="2" t="s">
        <v>73</v>
      </c>
      <c r="K3424" s="2" t="s">
        <v>80</v>
      </c>
      <c r="L3424" s="2" t="s">
        <v>35</v>
      </c>
      <c r="M3424" s="2" t="s">
        <v>59</v>
      </c>
      <c r="N3424" s="2">
        <v>4</v>
      </c>
      <c r="O3424" s="2">
        <v>7</v>
      </c>
      <c r="P3424" s="2">
        <v>167</v>
      </c>
      <c r="Q3424" s="2" t="str">
        <f>VLOOKUP(A3424,'Additional Data'!$A$1:$D$9949,2,0)</f>
        <v>App</v>
      </c>
      <c r="R3424" s="2" t="str">
        <f>VLOOKUP(A3424,'Additional Data'!$A$1:$D$9949,4,0)</f>
        <v>Credit Card</v>
      </c>
      <c r="S3424" s="5">
        <f>VLOOKUP(A3424,'Additional Data'!$A$1:$D$9949,3,0)</f>
        <v>604.38345100000004</v>
      </c>
      <c r="T3424" s="2" t="str">
        <f>HLOOKUP(B3424,'Additional Data'!$F$1:$N$2,2,0)</f>
        <v>Mobile</v>
      </c>
    </row>
    <row r="3425" spans="1:20" ht="14.25" customHeight="1">
      <c r="A3425" s="2">
        <v>297338</v>
      </c>
      <c r="B3425" s="2" t="s">
        <v>39</v>
      </c>
      <c r="C3425" s="2" t="s">
        <v>41</v>
      </c>
      <c r="D3425" s="2" t="s">
        <v>34</v>
      </c>
      <c r="E3425" s="4">
        <v>43536.166388888887</v>
      </c>
      <c r="F3425" s="4">
        <v>43538.166388888887</v>
      </c>
      <c r="G3425" s="4">
        <v>43542.166388888887</v>
      </c>
      <c r="H3425" s="2">
        <v>86</v>
      </c>
      <c r="I3425" s="2">
        <v>87</v>
      </c>
      <c r="J3425" s="2" t="s">
        <v>60</v>
      </c>
      <c r="K3425" s="2" t="s">
        <v>77</v>
      </c>
      <c r="L3425" s="2" t="s">
        <v>35</v>
      </c>
      <c r="M3425" s="2" t="s">
        <v>71</v>
      </c>
      <c r="N3425" s="2">
        <v>-4</v>
      </c>
      <c r="O3425" s="2">
        <v>2</v>
      </c>
      <c r="P3425" s="2">
        <v>173</v>
      </c>
      <c r="Q3425" s="2" t="str">
        <f>VLOOKUP(A3425,'Additional Data'!$A$1:$D$9949,2,0)</f>
        <v>App</v>
      </c>
      <c r="R3425" s="2" t="str">
        <f>VLOOKUP(A3425,'Additional Data'!$A$1:$D$9949,4,0)</f>
        <v>Debit Card</v>
      </c>
      <c r="S3425" s="5">
        <f>VLOOKUP(A3425,'Additional Data'!$A$1:$D$9949,3,0)</f>
        <v>3375.1675479999999</v>
      </c>
      <c r="T3425" s="2" t="str">
        <f>HLOOKUP(B3425,'Additional Data'!$F$1:$N$2,2,0)</f>
        <v>Mobile</v>
      </c>
    </row>
    <row r="3426" spans="1:20" ht="14.25" customHeight="1">
      <c r="A3426" s="2">
        <v>873877</v>
      </c>
      <c r="B3426" s="2" t="s">
        <v>39</v>
      </c>
      <c r="C3426" s="2" t="s">
        <v>32</v>
      </c>
      <c r="D3426" s="2" t="s">
        <v>34</v>
      </c>
      <c r="E3426" s="4">
        <v>43536.168807870374</v>
      </c>
      <c r="F3426" s="4">
        <v>43540.168807870374</v>
      </c>
      <c r="G3426" s="4">
        <v>43541.168807870374</v>
      </c>
      <c r="H3426" s="2">
        <v>42</v>
      </c>
      <c r="I3426" s="2">
        <v>111</v>
      </c>
      <c r="J3426" s="2" t="s">
        <v>60</v>
      </c>
      <c r="K3426" s="2" t="s">
        <v>61</v>
      </c>
      <c r="L3426" s="2" t="s">
        <v>35</v>
      </c>
      <c r="M3426" s="2" t="s">
        <v>59</v>
      </c>
      <c r="N3426" s="2">
        <v>-1</v>
      </c>
      <c r="O3426" s="2">
        <v>4</v>
      </c>
      <c r="P3426" s="2">
        <v>153</v>
      </c>
      <c r="Q3426" s="2" t="str">
        <f>VLOOKUP(A3426,'Additional Data'!$A$1:$D$9949,2,0)</f>
        <v>App</v>
      </c>
      <c r="R3426" s="2" t="str">
        <f>VLOOKUP(A3426,'Additional Data'!$A$1:$D$9949,4,0)</f>
        <v>Credit Card</v>
      </c>
      <c r="S3426" s="5">
        <f>VLOOKUP(A3426,'Additional Data'!$A$1:$D$9949,3,0)</f>
        <v>2651</v>
      </c>
      <c r="T3426" s="2" t="str">
        <f>HLOOKUP(B3426,'Additional Data'!$F$1:$N$2,2,0)</f>
        <v>Mobile</v>
      </c>
    </row>
    <row r="3427" spans="1:20" ht="14.25" customHeight="1">
      <c r="A3427" s="2">
        <v>644662</v>
      </c>
      <c r="B3427" s="2" t="s">
        <v>47</v>
      </c>
      <c r="C3427" s="2" t="s">
        <v>32</v>
      </c>
      <c r="D3427" s="2" t="s">
        <v>34</v>
      </c>
      <c r="E3427" s="4">
        <v>43536.177465277775</v>
      </c>
      <c r="F3427" s="4">
        <v>43544.177465277775</v>
      </c>
      <c r="G3427" s="4">
        <v>43541.177465277775</v>
      </c>
      <c r="H3427" s="2">
        <v>59</v>
      </c>
      <c r="I3427" s="2">
        <v>103</v>
      </c>
      <c r="J3427" s="2" t="s">
        <v>73</v>
      </c>
      <c r="K3427" s="2" t="s">
        <v>74</v>
      </c>
      <c r="L3427" s="2" t="s">
        <v>35</v>
      </c>
      <c r="M3427" s="2" t="s">
        <v>71</v>
      </c>
      <c r="N3427" s="2">
        <v>3</v>
      </c>
      <c r="O3427" s="2">
        <v>8</v>
      </c>
      <c r="P3427" s="2">
        <v>162</v>
      </c>
      <c r="Q3427" s="2" t="str">
        <f>VLOOKUP(A3427,'Additional Data'!$A$1:$D$9949,2,0)</f>
        <v>App</v>
      </c>
      <c r="R3427" s="2" t="str">
        <f>VLOOKUP(A3427,'Additional Data'!$A$1:$D$9949,4,0)</f>
        <v>Debit Card</v>
      </c>
      <c r="S3427" s="5">
        <f>VLOOKUP(A3427,'Additional Data'!$A$1:$D$9949,3,0)</f>
        <v>335.89480880000002</v>
      </c>
      <c r="T3427" s="2" t="str">
        <f>HLOOKUP(B3427,'Additional Data'!$F$1:$N$2,2,0)</f>
        <v>Tablet</v>
      </c>
    </row>
    <row r="3428" spans="1:20" ht="14.25" customHeight="1">
      <c r="A3428" s="2">
        <v>958948</v>
      </c>
      <c r="B3428" s="2" t="s">
        <v>39</v>
      </c>
      <c r="C3428" s="2" t="s">
        <v>32</v>
      </c>
      <c r="D3428" s="2" t="s">
        <v>34</v>
      </c>
      <c r="E3428" s="4">
        <v>43536.180960648147</v>
      </c>
      <c r="F3428" s="4">
        <v>43540.180960648147</v>
      </c>
      <c r="G3428" s="4">
        <v>43541.180960648147</v>
      </c>
      <c r="H3428" s="2">
        <v>36</v>
      </c>
      <c r="I3428" s="2">
        <v>127</v>
      </c>
      <c r="J3428" s="2" t="s">
        <v>41</v>
      </c>
      <c r="K3428" s="2" t="s">
        <v>58</v>
      </c>
      <c r="L3428" s="2" t="s">
        <v>35</v>
      </c>
      <c r="M3428" s="2" t="s">
        <v>71</v>
      </c>
      <c r="N3428" s="2">
        <v>-1</v>
      </c>
      <c r="O3428" s="2">
        <v>4</v>
      </c>
      <c r="P3428" s="2">
        <v>163</v>
      </c>
      <c r="Q3428" s="2" t="str">
        <f>VLOOKUP(A3428,'Additional Data'!$A$1:$D$9949,2,0)</f>
        <v>App</v>
      </c>
      <c r="R3428" s="2" t="str">
        <f>VLOOKUP(A3428,'Additional Data'!$A$1:$D$9949,4,0)</f>
        <v>Debit Card</v>
      </c>
      <c r="S3428" s="5">
        <f>VLOOKUP(A3428,'Additional Data'!$A$1:$D$9949,3,0)</f>
        <v>2792.8749950000001</v>
      </c>
      <c r="T3428" s="2" t="str">
        <f>HLOOKUP(B3428,'Additional Data'!$F$1:$N$2,2,0)</f>
        <v>Mobile</v>
      </c>
    </row>
    <row r="3429" spans="1:20" ht="14.25" customHeight="1">
      <c r="A3429" s="2">
        <v>191134</v>
      </c>
      <c r="B3429" s="2" t="s">
        <v>39</v>
      </c>
      <c r="C3429" s="2" t="s">
        <v>32</v>
      </c>
      <c r="D3429" s="2" t="s">
        <v>34</v>
      </c>
      <c r="E3429" s="4">
        <v>43536.184166666666</v>
      </c>
      <c r="F3429" s="4">
        <v>43545.184166666666</v>
      </c>
      <c r="G3429" s="4">
        <v>43539.184166666666</v>
      </c>
      <c r="H3429" s="2">
        <v>47</v>
      </c>
      <c r="I3429" s="2">
        <v>110</v>
      </c>
      <c r="J3429" s="2" t="s">
        <v>60</v>
      </c>
      <c r="K3429" s="2" t="s">
        <v>61</v>
      </c>
      <c r="L3429" s="2" t="s">
        <v>35</v>
      </c>
      <c r="M3429" s="2" t="s">
        <v>59</v>
      </c>
      <c r="N3429" s="2">
        <v>6</v>
      </c>
      <c r="O3429" s="2">
        <v>9</v>
      </c>
      <c r="P3429" s="2">
        <v>157</v>
      </c>
      <c r="Q3429" s="2" t="str">
        <f>VLOOKUP(A3429,'Additional Data'!$A$1:$D$9949,2,0)</f>
        <v>App</v>
      </c>
      <c r="R3429" s="2" t="str">
        <f>VLOOKUP(A3429,'Additional Data'!$A$1:$D$9949,4,0)</f>
        <v>Debit Card</v>
      </c>
      <c r="S3429" s="5">
        <f>VLOOKUP(A3429,'Additional Data'!$A$1:$D$9949,3,0)</f>
        <v>3787.982332</v>
      </c>
      <c r="T3429" s="2" t="str">
        <f>HLOOKUP(B3429,'Additional Data'!$F$1:$N$2,2,0)</f>
        <v>Mobile</v>
      </c>
    </row>
    <row r="3430" spans="1:20" ht="14.25" customHeight="1">
      <c r="A3430" s="2">
        <v>454180</v>
      </c>
      <c r="B3430" s="2" t="s">
        <v>39</v>
      </c>
      <c r="C3430" s="2" t="s">
        <v>41</v>
      </c>
      <c r="D3430" s="2" t="s">
        <v>34</v>
      </c>
      <c r="E3430" s="4">
        <v>43536.186631944445</v>
      </c>
      <c r="F3430" s="4">
        <v>43539.186631944445</v>
      </c>
      <c r="G3430" s="4">
        <v>43540.186631944445</v>
      </c>
      <c r="H3430" s="2">
        <v>42</v>
      </c>
      <c r="I3430" s="2">
        <v>107</v>
      </c>
      <c r="J3430" s="2" t="s">
        <v>60</v>
      </c>
      <c r="K3430" s="2" t="s">
        <v>77</v>
      </c>
      <c r="L3430" s="2" t="s">
        <v>35</v>
      </c>
      <c r="M3430" s="2" t="s">
        <v>71</v>
      </c>
      <c r="N3430" s="2">
        <v>-1</v>
      </c>
      <c r="O3430" s="2">
        <v>3</v>
      </c>
      <c r="P3430" s="2">
        <v>149</v>
      </c>
      <c r="Q3430" s="2" t="str">
        <f>VLOOKUP(A3430,'Additional Data'!$A$1:$D$9949,2,0)</f>
        <v>App</v>
      </c>
      <c r="R3430" s="2" t="str">
        <f>VLOOKUP(A3430,'Additional Data'!$A$1:$D$9949,4,0)</f>
        <v>Debit Card</v>
      </c>
      <c r="S3430" s="5">
        <f>VLOOKUP(A3430,'Additional Data'!$A$1:$D$9949,3,0)</f>
        <v>756.84376599999996</v>
      </c>
      <c r="T3430" s="2" t="str">
        <f>HLOOKUP(B3430,'Additional Data'!$F$1:$N$2,2,0)</f>
        <v>Mobile</v>
      </c>
    </row>
    <row r="3431" spans="1:20" ht="14.25" customHeight="1">
      <c r="A3431" s="2">
        <v>578022</v>
      </c>
      <c r="B3431" s="2" t="s">
        <v>36</v>
      </c>
      <c r="C3431" s="2" t="s">
        <v>32</v>
      </c>
      <c r="D3431" s="2" t="s">
        <v>34</v>
      </c>
      <c r="E3431" s="4">
        <v>43536.189791666664</v>
      </c>
      <c r="F3431" s="4">
        <v>43545.189791666664</v>
      </c>
      <c r="G3431" s="4">
        <v>43539.189791666664</v>
      </c>
      <c r="H3431" s="2">
        <v>50</v>
      </c>
      <c r="I3431" s="2">
        <v>125</v>
      </c>
      <c r="J3431" s="2" t="s">
        <v>41</v>
      </c>
      <c r="K3431" s="2" t="s">
        <v>58</v>
      </c>
      <c r="L3431" s="2" t="s">
        <v>35</v>
      </c>
      <c r="M3431" s="2" t="s">
        <v>59</v>
      </c>
      <c r="N3431" s="2">
        <v>6</v>
      </c>
      <c r="O3431" s="2">
        <v>9</v>
      </c>
      <c r="P3431" s="2">
        <v>175</v>
      </c>
      <c r="Q3431" s="2" t="str">
        <f>VLOOKUP(A3431,'Additional Data'!$A$1:$D$9949,2,0)</f>
        <v>Website</v>
      </c>
      <c r="R3431" s="2" t="str">
        <f>VLOOKUP(A3431,'Additional Data'!$A$1:$D$9949,4,0)</f>
        <v>Debit Card</v>
      </c>
      <c r="S3431" s="5">
        <f>VLOOKUP(A3431,'Additional Data'!$A$1:$D$9949,3,0)</f>
        <v>2442</v>
      </c>
      <c r="T3431" s="2" t="str">
        <f>HLOOKUP(B3431,'Additional Data'!$F$1:$N$2,2,0)</f>
        <v>Laptop</v>
      </c>
    </row>
    <row r="3432" spans="1:20" ht="14.25" customHeight="1">
      <c r="A3432" s="2">
        <v>722635</v>
      </c>
      <c r="B3432" s="2" t="s">
        <v>39</v>
      </c>
      <c r="C3432" s="2" t="s">
        <v>41</v>
      </c>
      <c r="D3432" s="2" t="s">
        <v>34</v>
      </c>
      <c r="E3432" s="4">
        <v>43536.192488425928</v>
      </c>
      <c r="F3432" s="4">
        <v>43541.192488425928</v>
      </c>
      <c r="G3432" s="4">
        <v>43540.192488425928</v>
      </c>
      <c r="H3432" s="2">
        <v>79</v>
      </c>
      <c r="I3432" s="2">
        <v>109</v>
      </c>
      <c r="J3432" s="2" t="s">
        <v>32</v>
      </c>
      <c r="K3432" s="2" t="s">
        <v>70</v>
      </c>
      <c r="L3432" s="2" t="s">
        <v>35</v>
      </c>
      <c r="M3432" s="2" t="s">
        <v>71</v>
      </c>
      <c r="N3432" s="2">
        <v>1</v>
      </c>
      <c r="O3432" s="2">
        <v>5</v>
      </c>
      <c r="P3432" s="2">
        <v>188</v>
      </c>
      <c r="Q3432" s="2" t="str">
        <f>VLOOKUP(A3432,'Additional Data'!$A$1:$D$9949,2,0)</f>
        <v>App</v>
      </c>
      <c r="R3432" s="2" t="str">
        <f>VLOOKUP(A3432,'Additional Data'!$A$1:$D$9949,4,0)</f>
        <v>Credit Card</v>
      </c>
      <c r="S3432" s="5">
        <f>VLOOKUP(A3432,'Additional Data'!$A$1:$D$9949,3,0)</f>
        <v>3282.394808</v>
      </c>
      <c r="T3432" s="2" t="str">
        <f>HLOOKUP(B3432,'Additional Data'!$F$1:$N$2,2,0)</f>
        <v>Mobile</v>
      </c>
    </row>
    <row r="3433" spans="1:20" ht="14.25" customHeight="1">
      <c r="A3433" s="2">
        <v>314498</v>
      </c>
      <c r="B3433" s="2" t="s">
        <v>47</v>
      </c>
      <c r="C3433" s="2" t="s">
        <v>41</v>
      </c>
      <c r="D3433" s="2" t="s">
        <v>34</v>
      </c>
      <c r="E3433" s="4">
        <v>43536.21638888889</v>
      </c>
      <c r="F3433" s="4">
        <v>43546.21638888889</v>
      </c>
      <c r="G3433" s="4">
        <v>43542.21638888889</v>
      </c>
      <c r="H3433" s="2">
        <v>42</v>
      </c>
      <c r="I3433" s="2">
        <v>121</v>
      </c>
      <c r="J3433" s="2" t="s">
        <v>32</v>
      </c>
      <c r="K3433" s="2" t="s">
        <v>70</v>
      </c>
      <c r="L3433" s="2" t="s">
        <v>35</v>
      </c>
      <c r="M3433" s="2" t="s">
        <v>59</v>
      </c>
      <c r="N3433" s="2">
        <v>4</v>
      </c>
      <c r="O3433" s="2">
        <v>10</v>
      </c>
      <c r="P3433" s="2">
        <v>163</v>
      </c>
      <c r="Q3433" s="2" t="str">
        <f>VLOOKUP(A3433,'Additional Data'!$A$1:$D$9949,2,0)</f>
        <v>App</v>
      </c>
      <c r="R3433" s="2" t="str">
        <f>VLOOKUP(A3433,'Additional Data'!$A$1:$D$9949,4,0)</f>
        <v>Debit Card</v>
      </c>
      <c r="S3433" s="5">
        <f>VLOOKUP(A3433,'Additional Data'!$A$1:$D$9949,3,0)</f>
        <v>3433.539972</v>
      </c>
      <c r="T3433" s="2" t="str">
        <f>HLOOKUP(B3433,'Additional Data'!$F$1:$N$2,2,0)</f>
        <v>Tablet</v>
      </c>
    </row>
    <row r="3434" spans="1:20" ht="14.25" customHeight="1">
      <c r="A3434" s="2">
        <v>879800</v>
      </c>
      <c r="B3434" s="2" t="s">
        <v>47</v>
      </c>
      <c r="C3434" s="2" t="s">
        <v>41</v>
      </c>
      <c r="D3434" s="2" t="s">
        <v>34</v>
      </c>
      <c r="E3434" s="4">
        <v>43536.224398148152</v>
      </c>
      <c r="F3434" s="4">
        <v>43538.224398148152</v>
      </c>
      <c r="G3434" s="4">
        <v>43543.224398148152</v>
      </c>
      <c r="H3434" s="2">
        <v>41</v>
      </c>
      <c r="I3434" s="2">
        <v>124</v>
      </c>
      <c r="J3434" s="2" t="s">
        <v>32</v>
      </c>
      <c r="K3434" s="2" t="s">
        <v>70</v>
      </c>
      <c r="L3434" s="2" t="s">
        <v>35</v>
      </c>
      <c r="M3434" s="2" t="s">
        <v>71</v>
      </c>
      <c r="N3434" s="2">
        <v>-5</v>
      </c>
      <c r="O3434" s="2">
        <v>2</v>
      </c>
      <c r="P3434" s="2">
        <v>165</v>
      </c>
      <c r="Q3434" s="2" t="str">
        <f>VLOOKUP(A3434,'Additional Data'!$A$1:$D$9949,2,0)</f>
        <v>App</v>
      </c>
      <c r="R3434" s="2" t="str">
        <f>VLOOKUP(A3434,'Additional Data'!$A$1:$D$9949,4,0)</f>
        <v>Debit Card</v>
      </c>
      <c r="S3434" s="5">
        <f>VLOOKUP(A3434,'Additional Data'!$A$1:$D$9949,3,0)</f>
        <v>2595.1200410000001</v>
      </c>
      <c r="T3434" s="2" t="str">
        <f>HLOOKUP(B3434,'Additional Data'!$F$1:$N$2,2,0)</f>
        <v>Tablet</v>
      </c>
    </row>
    <row r="3435" spans="1:20" ht="14.25" customHeight="1">
      <c r="A3435" s="2">
        <v>594814</v>
      </c>
      <c r="B3435" s="2" t="s">
        <v>30</v>
      </c>
      <c r="C3435" s="2" t="s">
        <v>41</v>
      </c>
      <c r="D3435" s="2" t="s">
        <v>34</v>
      </c>
      <c r="E3435" s="4">
        <v>43536.22619212963</v>
      </c>
      <c r="F3435" s="4">
        <v>43542.22619212963</v>
      </c>
      <c r="G3435" s="4">
        <v>43539.22619212963</v>
      </c>
      <c r="H3435" s="2">
        <v>38</v>
      </c>
      <c r="I3435" s="2">
        <v>114</v>
      </c>
      <c r="J3435" s="2" t="s">
        <v>60</v>
      </c>
      <c r="K3435" s="2" t="s">
        <v>77</v>
      </c>
      <c r="L3435" s="2" t="s">
        <v>35</v>
      </c>
      <c r="M3435" s="2" t="s">
        <v>59</v>
      </c>
      <c r="N3435" s="2">
        <v>3</v>
      </c>
      <c r="O3435" s="2">
        <v>6</v>
      </c>
      <c r="P3435" s="2">
        <v>152</v>
      </c>
      <c r="Q3435" s="2" t="str">
        <f>VLOOKUP(A3435,'Additional Data'!$A$1:$D$9949,2,0)</f>
        <v>App</v>
      </c>
      <c r="R3435" s="2" t="str">
        <f>VLOOKUP(A3435,'Additional Data'!$A$1:$D$9949,4,0)</f>
        <v>Debit Card</v>
      </c>
      <c r="S3435" s="5">
        <f>VLOOKUP(A3435,'Additional Data'!$A$1:$D$9949,3,0)</f>
        <v>354</v>
      </c>
      <c r="T3435" s="2" t="str">
        <f>HLOOKUP(B3435,'Additional Data'!$F$1:$N$2,2,0)</f>
        <v>PC</v>
      </c>
    </row>
    <row r="3436" spans="1:20" ht="14.25" customHeight="1">
      <c r="A3436" s="2">
        <v>256986</v>
      </c>
      <c r="B3436" s="2" t="s">
        <v>39</v>
      </c>
      <c r="C3436" s="2" t="s">
        <v>41</v>
      </c>
      <c r="D3436" s="2" t="s">
        <v>34</v>
      </c>
      <c r="E3436" s="4">
        <v>43536.230324074073</v>
      </c>
      <c r="F3436" s="4">
        <v>43537.230324074073</v>
      </c>
      <c r="G3436" s="4">
        <v>43542.230324074073</v>
      </c>
      <c r="H3436" s="2">
        <v>0</v>
      </c>
      <c r="I3436" s="2">
        <v>106</v>
      </c>
      <c r="J3436" s="2" t="s">
        <v>41</v>
      </c>
      <c r="K3436" s="2" t="s">
        <v>66</v>
      </c>
      <c r="L3436" s="2" t="s">
        <v>67</v>
      </c>
      <c r="M3436" s="2" t="s">
        <v>71</v>
      </c>
      <c r="N3436" s="2">
        <v>-5</v>
      </c>
      <c r="O3436" s="2">
        <v>1</v>
      </c>
      <c r="P3436" s="2">
        <v>106</v>
      </c>
      <c r="Q3436" s="2" t="str">
        <f>VLOOKUP(A3436,'Additional Data'!$A$1:$D$9949,2,0)</f>
        <v>Website</v>
      </c>
      <c r="R3436" s="2" t="str">
        <f>VLOOKUP(A3436,'Additional Data'!$A$1:$D$9949,4,0)</f>
        <v>Debit Card</v>
      </c>
      <c r="S3436" s="5">
        <f>VLOOKUP(A3436,'Additional Data'!$A$1:$D$9949,3,0)</f>
        <v>841.75518139999997</v>
      </c>
      <c r="T3436" s="2" t="str">
        <f>HLOOKUP(B3436,'Additional Data'!$F$1:$N$2,2,0)</f>
        <v>Mobile</v>
      </c>
    </row>
    <row r="3437" spans="1:20" ht="14.25" customHeight="1">
      <c r="A3437" s="2">
        <v>852941</v>
      </c>
      <c r="B3437" s="2" t="s">
        <v>30</v>
      </c>
      <c r="C3437" s="2" t="s">
        <v>41</v>
      </c>
      <c r="D3437" s="2" t="s">
        <v>34</v>
      </c>
      <c r="E3437" s="4">
        <v>43536.230405092596</v>
      </c>
      <c r="F3437" s="4">
        <v>43543.230405092596</v>
      </c>
      <c r="G3437" s="4">
        <v>43539.230405092596</v>
      </c>
      <c r="H3437" s="2">
        <v>29</v>
      </c>
      <c r="I3437" s="2">
        <v>128</v>
      </c>
      <c r="J3437" s="2" t="s">
        <v>32</v>
      </c>
      <c r="K3437" s="2" t="s">
        <v>70</v>
      </c>
      <c r="L3437" s="2" t="s">
        <v>35</v>
      </c>
      <c r="M3437" s="2" t="s">
        <v>59</v>
      </c>
      <c r="N3437" s="2">
        <v>4</v>
      </c>
      <c r="O3437" s="2">
        <v>7</v>
      </c>
      <c r="P3437" s="2">
        <v>157</v>
      </c>
      <c r="Q3437" s="2" t="str">
        <f>VLOOKUP(A3437,'Additional Data'!$A$1:$D$9949,2,0)</f>
        <v>App</v>
      </c>
      <c r="R3437" s="2" t="str">
        <f>VLOOKUP(A3437,'Additional Data'!$A$1:$D$9949,4,0)</f>
        <v>Credit Card</v>
      </c>
      <c r="S3437" s="5">
        <f>VLOOKUP(A3437,'Additional Data'!$A$1:$D$9949,3,0)</f>
        <v>3263</v>
      </c>
      <c r="T3437" s="2" t="str">
        <f>HLOOKUP(B3437,'Additional Data'!$F$1:$N$2,2,0)</f>
        <v>PC</v>
      </c>
    </row>
    <row r="3438" spans="1:20" ht="14.25" customHeight="1">
      <c r="A3438" s="2">
        <v>623063</v>
      </c>
      <c r="B3438" s="2" t="s">
        <v>39</v>
      </c>
      <c r="C3438" s="2" t="s">
        <v>32</v>
      </c>
      <c r="D3438" s="2" t="s">
        <v>34</v>
      </c>
      <c r="E3438" s="4">
        <v>43536.235150462962</v>
      </c>
      <c r="F3438" s="4">
        <v>43538.235150462962</v>
      </c>
      <c r="G3438" s="4">
        <v>43539.235150462962</v>
      </c>
      <c r="H3438" s="2">
        <v>32</v>
      </c>
      <c r="I3438" s="2">
        <v>115</v>
      </c>
      <c r="J3438" s="2" t="s">
        <v>63</v>
      </c>
      <c r="K3438" s="2" t="s">
        <v>81</v>
      </c>
      <c r="L3438" s="2" t="s">
        <v>35</v>
      </c>
      <c r="M3438" s="2" t="s">
        <v>59</v>
      </c>
      <c r="N3438" s="2">
        <v>-1</v>
      </c>
      <c r="O3438" s="2">
        <v>2</v>
      </c>
      <c r="P3438" s="2">
        <v>147</v>
      </c>
      <c r="Q3438" s="2" t="str">
        <f>VLOOKUP(A3438,'Additional Data'!$A$1:$D$9949,2,0)</f>
        <v>App</v>
      </c>
      <c r="R3438" s="2" t="str">
        <f>VLOOKUP(A3438,'Additional Data'!$A$1:$D$9949,4,0)</f>
        <v>Cash On Delivery</v>
      </c>
      <c r="S3438" s="5">
        <f>VLOOKUP(A3438,'Additional Data'!$A$1:$D$9949,3,0)</f>
        <v>451</v>
      </c>
      <c r="T3438" s="2" t="str">
        <f>HLOOKUP(B3438,'Additional Data'!$F$1:$N$2,2,0)</f>
        <v>Mobile</v>
      </c>
    </row>
    <row r="3439" spans="1:20" ht="14.25" customHeight="1">
      <c r="A3439" s="2">
        <v>618277</v>
      </c>
      <c r="B3439" s="2" t="s">
        <v>46</v>
      </c>
      <c r="C3439" s="2" t="s">
        <v>32</v>
      </c>
      <c r="D3439" s="2" t="s">
        <v>34</v>
      </c>
      <c r="E3439" s="4">
        <v>43536.23709490741</v>
      </c>
      <c r="F3439" s="4">
        <v>43540.23709490741</v>
      </c>
      <c r="G3439" s="4">
        <v>43540.23709490741</v>
      </c>
      <c r="H3439" s="2">
        <v>0</v>
      </c>
      <c r="I3439" s="2">
        <v>127</v>
      </c>
      <c r="J3439" s="2" t="s">
        <v>32</v>
      </c>
      <c r="K3439" s="2" t="s">
        <v>82</v>
      </c>
      <c r="L3439" s="2" t="s">
        <v>67</v>
      </c>
      <c r="M3439" s="2" t="s">
        <v>59</v>
      </c>
      <c r="N3439" s="2">
        <v>0</v>
      </c>
      <c r="O3439" s="2">
        <v>4</v>
      </c>
      <c r="P3439" s="2">
        <v>127</v>
      </c>
      <c r="Q3439" s="2" t="str">
        <f>VLOOKUP(A3439,'Additional Data'!$A$1:$D$9949,2,0)</f>
        <v>App</v>
      </c>
      <c r="R3439" s="2" t="str">
        <f>VLOOKUP(A3439,'Additional Data'!$A$1:$D$9949,4,0)</f>
        <v>Credit Card</v>
      </c>
      <c r="S3439" s="5">
        <f>VLOOKUP(A3439,'Additional Data'!$A$1:$D$9949,3,0)</f>
        <v>1808.5491340000001</v>
      </c>
      <c r="T3439" s="2" t="str">
        <f>HLOOKUP(B3439,'Additional Data'!$F$1:$N$2,2,0)</f>
        <v>TV</v>
      </c>
    </row>
    <row r="3440" spans="1:20" ht="14.25" customHeight="1">
      <c r="A3440" s="2">
        <v>815613</v>
      </c>
      <c r="B3440" s="2" t="s">
        <v>49</v>
      </c>
      <c r="C3440" s="2" t="s">
        <v>41</v>
      </c>
      <c r="D3440" s="2" t="s">
        <v>34</v>
      </c>
      <c r="E3440" s="4">
        <v>43536.24</v>
      </c>
      <c r="F3440" s="4">
        <v>43541.24</v>
      </c>
      <c r="G3440" s="4">
        <v>43540.24</v>
      </c>
      <c r="H3440" s="2">
        <v>43</v>
      </c>
      <c r="I3440" s="2">
        <v>125</v>
      </c>
      <c r="J3440" s="2" t="s">
        <v>32</v>
      </c>
      <c r="K3440" s="2" t="s">
        <v>70</v>
      </c>
      <c r="L3440" s="2" t="s">
        <v>35</v>
      </c>
      <c r="M3440" s="2" t="s">
        <v>59</v>
      </c>
      <c r="N3440" s="2">
        <v>1</v>
      </c>
      <c r="O3440" s="2">
        <v>5</v>
      </c>
      <c r="P3440" s="2">
        <v>168</v>
      </c>
      <c r="Q3440" s="2" t="str">
        <f>VLOOKUP(A3440,'Additional Data'!$A$1:$D$9949,2,0)</f>
        <v>Website</v>
      </c>
      <c r="R3440" s="2" t="str">
        <f>VLOOKUP(A3440,'Additional Data'!$A$1:$D$9949,4,0)</f>
        <v>Credit Card</v>
      </c>
      <c r="S3440" s="5">
        <f>VLOOKUP(A3440,'Additional Data'!$A$1:$D$9949,3,0)</f>
        <v>2428.6861600000002</v>
      </c>
      <c r="T3440" s="2" t="str">
        <f>HLOOKUP(B3440,'Additional Data'!$F$1:$N$2,2,0)</f>
        <v>TV</v>
      </c>
    </row>
    <row r="3441" spans="1:20" ht="14.25" customHeight="1">
      <c r="A3441" s="2">
        <v>908072</v>
      </c>
      <c r="B3441" s="2" t="s">
        <v>42</v>
      </c>
      <c r="C3441" s="2" t="s">
        <v>32</v>
      </c>
      <c r="D3441" s="2" t="s">
        <v>34</v>
      </c>
      <c r="E3441" s="4">
        <v>43536.244108796294</v>
      </c>
      <c r="F3441" s="4">
        <v>43541.244108796294</v>
      </c>
      <c r="G3441" s="4">
        <v>43541.244108796294</v>
      </c>
      <c r="H3441" s="2">
        <v>28</v>
      </c>
      <c r="I3441" s="2">
        <v>123</v>
      </c>
      <c r="J3441" s="2" t="s">
        <v>41</v>
      </c>
      <c r="K3441" s="2" t="s">
        <v>58</v>
      </c>
      <c r="L3441" s="2" t="s">
        <v>35</v>
      </c>
      <c r="M3441" s="2" t="s">
        <v>71</v>
      </c>
      <c r="N3441" s="2">
        <v>0</v>
      </c>
      <c r="O3441" s="2">
        <v>5</v>
      </c>
      <c r="P3441" s="2">
        <v>151</v>
      </c>
      <c r="Q3441" s="2" t="str">
        <f>VLOOKUP(A3441,'Additional Data'!$A$1:$D$9949,2,0)</f>
        <v>App</v>
      </c>
      <c r="R3441" s="2" t="str">
        <f>VLOOKUP(A3441,'Additional Data'!$A$1:$D$9949,4,0)</f>
        <v>Debit Card</v>
      </c>
      <c r="S3441" s="5">
        <f>VLOOKUP(A3441,'Additional Data'!$A$1:$D$9949,3,0)</f>
        <v>2577.832253</v>
      </c>
      <c r="T3441" s="2" t="str">
        <f>HLOOKUP(B3441,'Additional Data'!$F$1:$N$2,2,0)</f>
        <v>TV</v>
      </c>
    </row>
    <row r="3442" spans="1:20" ht="14.25" customHeight="1">
      <c r="A3442" s="2">
        <v>639456</v>
      </c>
      <c r="B3442" s="2" t="s">
        <v>36</v>
      </c>
      <c r="C3442" s="2" t="s">
        <v>41</v>
      </c>
      <c r="D3442" s="2" t="s">
        <v>34</v>
      </c>
      <c r="E3442" s="4">
        <v>43536.247303240743</v>
      </c>
      <c r="F3442" s="4">
        <v>43539.247303240743</v>
      </c>
      <c r="G3442" s="4">
        <v>43543.247303240743</v>
      </c>
      <c r="H3442" s="2">
        <v>29</v>
      </c>
      <c r="I3442" s="2">
        <v>129</v>
      </c>
      <c r="J3442" s="2" t="s">
        <v>32</v>
      </c>
      <c r="K3442" s="2" t="s">
        <v>70</v>
      </c>
      <c r="L3442" s="2" t="s">
        <v>35</v>
      </c>
      <c r="M3442" s="2" t="s">
        <v>71</v>
      </c>
      <c r="N3442" s="2">
        <v>-4</v>
      </c>
      <c r="O3442" s="2">
        <v>3</v>
      </c>
      <c r="P3442" s="2">
        <v>158</v>
      </c>
      <c r="Q3442" s="2" t="str">
        <f>VLOOKUP(A3442,'Additional Data'!$A$1:$D$9949,2,0)</f>
        <v>Website</v>
      </c>
      <c r="R3442" s="2" t="str">
        <f>VLOOKUP(A3442,'Additional Data'!$A$1:$D$9949,4,0)</f>
        <v>Debit Card</v>
      </c>
      <c r="S3442" s="5">
        <f>VLOOKUP(A3442,'Additional Data'!$A$1:$D$9949,3,0)</f>
        <v>883.70578609999995</v>
      </c>
      <c r="T3442" s="2" t="str">
        <f>HLOOKUP(B3442,'Additional Data'!$F$1:$N$2,2,0)</f>
        <v>Laptop</v>
      </c>
    </row>
    <row r="3443" spans="1:20" ht="14.25" customHeight="1">
      <c r="A3443" s="2">
        <v>970110</v>
      </c>
      <c r="B3443" s="2" t="s">
        <v>39</v>
      </c>
      <c r="C3443" s="2" t="s">
        <v>41</v>
      </c>
      <c r="D3443" s="2" t="s">
        <v>34</v>
      </c>
      <c r="E3443" s="4">
        <v>43536.249768518515</v>
      </c>
      <c r="F3443" s="4">
        <v>43540.249768518515</v>
      </c>
      <c r="G3443" s="4">
        <v>43541.249768518515</v>
      </c>
      <c r="H3443" s="2">
        <v>25</v>
      </c>
      <c r="I3443" s="2">
        <v>122</v>
      </c>
      <c r="J3443" s="2" t="s">
        <v>32</v>
      </c>
      <c r="K3443" s="2" t="s">
        <v>70</v>
      </c>
      <c r="L3443" s="2" t="s">
        <v>35</v>
      </c>
      <c r="M3443" s="2" t="s">
        <v>59</v>
      </c>
      <c r="N3443" s="2">
        <v>-1</v>
      </c>
      <c r="O3443" s="2">
        <v>4</v>
      </c>
      <c r="P3443" s="2">
        <v>147</v>
      </c>
      <c r="Q3443" s="2" t="str">
        <f>VLOOKUP(A3443,'Additional Data'!$A$1:$D$9949,2,0)</f>
        <v>Website</v>
      </c>
      <c r="R3443" s="2" t="str">
        <f>VLOOKUP(A3443,'Additional Data'!$A$1:$D$9949,4,0)</f>
        <v>Debit Card</v>
      </c>
      <c r="S3443" s="5">
        <f>VLOOKUP(A3443,'Additional Data'!$A$1:$D$9949,3,0)</f>
        <v>1202.227494</v>
      </c>
      <c r="T3443" s="2" t="str">
        <f>HLOOKUP(B3443,'Additional Data'!$F$1:$N$2,2,0)</f>
        <v>Mobile</v>
      </c>
    </row>
    <row r="3444" spans="1:20" ht="14.25" customHeight="1">
      <c r="A3444" s="2">
        <v>933308</v>
      </c>
      <c r="B3444" s="2" t="s">
        <v>39</v>
      </c>
      <c r="C3444" s="2" t="s">
        <v>41</v>
      </c>
      <c r="D3444" s="2" t="s">
        <v>34</v>
      </c>
      <c r="E3444" s="4">
        <v>43536.250277777777</v>
      </c>
      <c r="F3444" s="4">
        <v>43540.250277777777</v>
      </c>
      <c r="G3444" s="4">
        <v>43541.250277777777</v>
      </c>
      <c r="H3444" s="2">
        <v>79</v>
      </c>
      <c r="I3444" s="2">
        <v>86</v>
      </c>
      <c r="J3444" s="2" t="s">
        <v>63</v>
      </c>
      <c r="K3444" s="2" t="s">
        <v>64</v>
      </c>
      <c r="L3444" s="2" t="s">
        <v>35</v>
      </c>
      <c r="M3444" s="2" t="s">
        <v>71</v>
      </c>
      <c r="N3444" s="2">
        <v>-1</v>
      </c>
      <c r="O3444" s="2">
        <v>4</v>
      </c>
      <c r="P3444" s="2">
        <v>165</v>
      </c>
      <c r="Q3444" s="2" t="str">
        <f>VLOOKUP(A3444,'Additional Data'!$A$1:$D$9949,2,0)</f>
        <v>App</v>
      </c>
      <c r="R3444" s="2" t="str">
        <f>VLOOKUP(A3444,'Additional Data'!$A$1:$D$9949,4,0)</f>
        <v>Debit Card</v>
      </c>
      <c r="S3444" s="5">
        <f>VLOOKUP(A3444,'Additional Data'!$A$1:$D$9949,3,0)</f>
        <v>1152.2518600000001</v>
      </c>
      <c r="T3444" s="2" t="str">
        <f>HLOOKUP(B3444,'Additional Data'!$F$1:$N$2,2,0)</f>
        <v>Mobile</v>
      </c>
    </row>
    <row r="3445" spans="1:20" ht="14.25" customHeight="1">
      <c r="A3445" s="2">
        <v>11863</v>
      </c>
      <c r="B3445" s="2" t="s">
        <v>39</v>
      </c>
      <c r="C3445" s="2" t="s">
        <v>41</v>
      </c>
      <c r="D3445" s="2" t="s">
        <v>34</v>
      </c>
      <c r="E3445" s="4">
        <v>43536.25167824074</v>
      </c>
      <c r="F3445" s="4">
        <v>43537.25167824074</v>
      </c>
      <c r="G3445" s="4">
        <v>43542.25167824074</v>
      </c>
      <c r="H3445" s="2">
        <v>0</v>
      </c>
      <c r="I3445" s="2">
        <v>104</v>
      </c>
      <c r="J3445" s="2" t="s">
        <v>41</v>
      </c>
      <c r="K3445" s="2" t="s">
        <v>66</v>
      </c>
      <c r="L3445" s="2" t="s">
        <v>67</v>
      </c>
      <c r="M3445" s="2" t="s">
        <v>71</v>
      </c>
      <c r="N3445" s="2">
        <v>-5</v>
      </c>
      <c r="O3445" s="2">
        <v>1</v>
      </c>
      <c r="P3445" s="2">
        <v>104</v>
      </c>
      <c r="Q3445" s="2" t="str">
        <f>VLOOKUP(A3445,'Additional Data'!$A$1:$D$9949,2,0)</f>
        <v>App</v>
      </c>
      <c r="R3445" s="2" t="str">
        <f>VLOOKUP(A3445,'Additional Data'!$A$1:$D$9949,4,0)</f>
        <v>Credit Card</v>
      </c>
      <c r="S3445" s="5">
        <f>VLOOKUP(A3445,'Additional Data'!$A$1:$D$9949,3,0)</f>
        <v>2983</v>
      </c>
      <c r="T3445" s="2" t="str">
        <f>HLOOKUP(B3445,'Additional Data'!$F$1:$N$2,2,0)</f>
        <v>Mobile</v>
      </c>
    </row>
    <row r="3446" spans="1:20" ht="14.25" customHeight="1">
      <c r="A3446" s="2">
        <v>45775</v>
      </c>
      <c r="B3446" s="2" t="s">
        <v>36</v>
      </c>
      <c r="C3446" s="2" t="s">
        <v>41</v>
      </c>
      <c r="D3446" s="2" t="s">
        <v>34</v>
      </c>
      <c r="E3446" s="4">
        <v>43536.253333333334</v>
      </c>
      <c r="F3446" s="4">
        <v>43538.253333333334</v>
      </c>
      <c r="G3446" s="4">
        <v>43542.253333333334</v>
      </c>
      <c r="H3446" s="2">
        <v>33</v>
      </c>
      <c r="I3446" s="2">
        <v>122</v>
      </c>
      <c r="J3446" s="2" t="s">
        <v>73</v>
      </c>
      <c r="K3446" s="2" t="s">
        <v>80</v>
      </c>
      <c r="L3446" s="2" t="s">
        <v>35</v>
      </c>
      <c r="M3446" s="2" t="s">
        <v>59</v>
      </c>
      <c r="N3446" s="2">
        <v>-4</v>
      </c>
      <c r="O3446" s="2">
        <v>2</v>
      </c>
      <c r="P3446" s="2">
        <v>155</v>
      </c>
      <c r="Q3446" s="2" t="str">
        <f>VLOOKUP(A3446,'Additional Data'!$A$1:$D$9949,2,0)</f>
        <v>App</v>
      </c>
      <c r="R3446" s="2" t="str">
        <f>VLOOKUP(A3446,'Additional Data'!$A$1:$D$9949,4,0)</f>
        <v>Credit Card</v>
      </c>
      <c r="S3446" s="5">
        <f>VLOOKUP(A3446,'Additional Data'!$A$1:$D$9949,3,0)</f>
        <v>878.08658430000003</v>
      </c>
      <c r="T3446" s="2" t="str">
        <f>HLOOKUP(B3446,'Additional Data'!$F$1:$N$2,2,0)</f>
        <v>Laptop</v>
      </c>
    </row>
    <row r="3447" spans="1:20" ht="14.25" customHeight="1">
      <c r="A3447" s="2">
        <v>526055</v>
      </c>
      <c r="B3447" s="2" t="s">
        <v>47</v>
      </c>
      <c r="C3447" s="2" t="s">
        <v>32</v>
      </c>
      <c r="D3447" s="2" t="s">
        <v>34</v>
      </c>
      <c r="E3447" s="4">
        <v>43536.263287037036</v>
      </c>
      <c r="F3447" s="4">
        <v>43539.263287037036</v>
      </c>
      <c r="G3447" s="4">
        <v>43539.263287037036</v>
      </c>
      <c r="H3447" s="2">
        <v>67</v>
      </c>
      <c r="I3447" s="2">
        <v>87</v>
      </c>
      <c r="J3447" s="2" t="s">
        <v>60</v>
      </c>
      <c r="K3447" s="2" t="s">
        <v>61</v>
      </c>
      <c r="L3447" s="2" t="s">
        <v>35</v>
      </c>
      <c r="M3447" s="2" t="s">
        <v>71</v>
      </c>
      <c r="N3447" s="2">
        <v>0</v>
      </c>
      <c r="O3447" s="2">
        <v>3</v>
      </c>
      <c r="P3447" s="2">
        <v>154</v>
      </c>
      <c r="Q3447" s="2" t="str">
        <f>VLOOKUP(A3447,'Additional Data'!$A$1:$D$9949,2,0)</f>
        <v>App</v>
      </c>
      <c r="R3447" s="2" t="str">
        <f>VLOOKUP(A3447,'Additional Data'!$A$1:$D$9949,4,0)</f>
        <v>Credit Card</v>
      </c>
      <c r="S3447" s="5">
        <f>VLOOKUP(A3447,'Additional Data'!$A$1:$D$9949,3,0)</f>
        <v>3493.7569330000001</v>
      </c>
      <c r="T3447" s="2" t="str">
        <f>HLOOKUP(B3447,'Additional Data'!$F$1:$N$2,2,0)</f>
        <v>Tablet</v>
      </c>
    </row>
    <row r="3448" spans="1:20" ht="14.25" customHeight="1">
      <c r="A3448" s="2">
        <v>872621</v>
      </c>
      <c r="B3448" s="2" t="s">
        <v>46</v>
      </c>
      <c r="C3448" s="2" t="s">
        <v>41</v>
      </c>
      <c r="D3448" s="2" t="s">
        <v>34</v>
      </c>
      <c r="E3448" s="4">
        <v>43536.266701388886</v>
      </c>
      <c r="F3448" s="4">
        <v>43544.266701388886</v>
      </c>
      <c r="G3448" s="4">
        <v>43540.266701388886</v>
      </c>
      <c r="H3448" s="2">
        <v>47</v>
      </c>
      <c r="I3448" s="2">
        <v>115</v>
      </c>
      <c r="J3448" s="2" t="s">
        <v>60</v>
      </c>
      <c r="K3448" s="2" t="s">
        <v>77</v>
      </c>
      <c r="L3448" s="2" t="s">
        <v>35</v>
      </c>
      <c r="M3448" s="2" t="s">
        <v>59</v>
      </c>
      <c r="N3448" s="2">
        <v>4</v>
      </c>
      <c r="O3448" s="2">
        <v>8</v>
      </c>
      <c r="P3448" s="2">
        <v>162</v>
      </c>
      <c r="Q3448" s="2" t="str">
        <f>VLOOKUP(A3448,'Additional Data'!$A$1:$D$9949,2,0)</f>
        <v>App</v>
      </c>
      <c r="R3448" s="2" t="str">
        <f>VLOOKUP(A3448,'Additional Data'!$A$1:$D$9949,4,0)</f>
        <v>Credit Card</v>
      </c>
      <c r="S3448" s="5">
        <f>VLOOKUP(A3448,'Additional Data'!$A$1:$D$9949,3,0)</f>
        <v>3141.817583</v>
      </c>
      <c r="T3448" s="2" t="str">
        <f>HLOOKUP(B3448,'Additional Data'!$F$1:$N$2,2,0)</f>
        <v>TV</v>
      </c>
    </row>
    <row r="3449" spans="1:20" ht="14.25" customHeight="1">
      <c r="A3449" s="2">
        <v>486119</v>
      </c>
      <c r="B3449" s="2" t="s">
        <v>46</v>
      </c>
      <c r="C3449" s="2" t="s">
        <v>41</v>
      </c>
      <c r="D3449" s="2" t="s">
        <v>34</v>
      </c>
      <c r="E3449" s="4">
        <v>43536.273935185185</v>
      </c>
      <c r="F3449" s="4">
        <v>43540.273935185185</v>
      </c>
      <c r="G3449" s="4">
        <v>43542.273935185185</v>
      </c>
      <c r="H3449" s="2">
        <v>0</v>
      </c>
      <c r="I3449" s="2">
        <v>105</v>
      </c>
      <c r="J3449" s="2" t="s">
        <v>41</v>
      </c>
      <c r="K3449" s="2" t="s">
        <v>66</v>
      </c>
      <c r="L3449" s="2" t="s">
        <v>67</v>
      </c>
      <c r="M3449" s="2" t="s">
        <v>71</v>
      </c>
      <c r="N3449" s="2">
        <v>-2</v>
      </c>
      <c r="O3449" s="2">
        <v>4</v>
      </c>
      <c r="P3449" s="2">
        <v>105</v>
      </c>
      <c r="Q3449" s="2" t="str">
        <f>VLOOKUP(A3449,'Additional Data'!$A$1:$D$9949,2,0)</f>
        <v>App</v>
      </c>
      <c r="R3449" s="2" t="str">
        <f>VLOOKUP(A3449,'Additional Data'!$A$1:$D$9949,4,0)</f>
        <v>Credit Card</v>
      </c>
      <c r="S3449" s="5">
        <f>VLOOKUP(A3449,'Additional Data'!$A$1:$D$9949,3,0)</f>
        <v>2720</v>
      </c>
      <c r="T3449" s="2" t="str">
        <f>HLOOKUP(B3449,'Additional Data'!$F$1:$N$2,2,0)</f>
        <v>TV</v>
      </c>
    </row>
    <row r="3450" spans="1:20" ht="14.25" customHeight="1">
      <c r="A3450" s="2">
        <v>746862</v>
      </c>
      <c r="B3450" s="2" t="s">
        <v>39</v>
      </c>
      <c r="C3450" s="2" t="s">
        <v>32</v>
      </c>
      <c r="D3450" s="2" t="s">
        <v>34</v>
      </c>
      <c r="E3450" s="4">
        <v>43536.275520833333</v>
      </c>
      <c r="F3450" s="4">
        <v>43539.275520833333</v>
      </c>
      <c r="G3450" s="4">
        <v>43539.275520833333</v>
      </c>
      <c r="H3450" s="2">
        <v>0</v>
      </c>
      <c r="I3450" s="2">
        <v>125</v>
      </c>
      <c r="J3450" s="2" t="s">
        <v>32</v>
      </c>
      <c r="K3450" s="2" t="s">
        <v>82</v>
      </c>
      <c r="L3450" s="2" t="s">
        <v>67</v>
      </c>
      <c r="M3450" s="2" t="s">
        <v>59</v>
      </c>
      <c r="N3450" s="2">
        <v>0</v>
      </c>
      <c r="O3450" s="2">
        <v>3</v>
      </c>
      <c r="P3450" s="2">
        <v>125</v>
      </c>
      <c r="Q3450" s="2" t="str">
        <f>VLOOKUP(A3450,'Additional Data'!$A$1:$D$9949,2,0)</f>
        <v>Website</v>
      </c>
      <c r="R3450" s="2" t="str">
        <f>VLOOKUP(A3450,'Additional Data'!$A$1:$D$9949,4,0)</f>
        <v>Debit Card</v>
      </c>
      <c r="S3450" s="5">
        <f>VLOOKUP(A3450,'Additional Data'!$A$1:$D$9949,3,0)</f>
        <v>2911.2204019999999</v>
      </c>
      <c r="T3450" s="2" t="str">
        <f>HLOOKUP(B3450,'Additional Data'!$F$1:$N$2,2,0)</f>
        <v>Mobile</v>
      </c>
    </row>
    <row r="3451" spans="1:20" ht="14.25" customHeight="1">
      <c r="A3451" s="2">
        <v>68443</v>
      </c>
      <c r="B3451" s="2" t="s">
        <v>30</v>
      </c>
      <c r="C3451" s="2" t="s">
        <v>41</v>
      </c>
      <c r="D3451" s="2" t="s">
        <v>34</v>
      </c>
      <c r="E3451" s="4">
        <v>43536.286400462966</v>
      </c>
      <c r="F3451" s="4">
        <v>43544.286400462966</v>
      </c>
      <c r="G3451" s="4">
        <v>43539.286400462966</v>
      </c>
      <c r="H3451" s="2">
        <v>33</v>
      </c>
      <c r="I3451" s="2">
        <v>123</v>
      </c>
      <c r="J3451" s="2" t="s">
        <v>32</v>
      </c>
      <c r="K3451" s="2" t="s">
        <v>70</v>
      </c>
      <c r="L3451" s="2" t="s">
        <v>35</v>
      </c>
      <c r="M3451" s="2" t="s">
        <v>59</v>
      </c>
      <c r="N3451" s="2">
        <v>5</v>
      </c>
      <c r="O3451" s="2">
        <v>8</v>
      </c>
      <c r="P3451" s="2">
        <v>156</v>
      </c>
      <c r="Q3451" s="2" t="str">
        <f>VLOOKUP(A3451,'Additional Data'!$A$1:$D$9949,2,0)</f>
        <v>App</v>
      </c>
      <c r="R3451" s="2" t="str">
        <f>VLOOKUP(A3451,'Additional Data'!$A$1:$D$9949,4,0)</f>
        <v>Credit Card</v>
      </c>
      <c r="S3451" s="5">
        <f>VLOOKUP(A3451,'Additional Data'!$A$1:$D$9949,3,0)</f>
        <v>3434.522508</v>
      </c>
      <c r="T3451" s="2" t="str">
        <f>HLOOKUP(B3451,'Additional Data'!$F$1:$N$2,2,0)</f>
        <v>PC</v>
      </c>
    </row>
    <row r="3452" spans="1:20" ht="14.25" customHeight="1">
      <c r="A3452" s="2">
        <v>473989</v>
      </c>
      <c r="B3452" s="2" t="s">
        <v>47</v>
      </c>
      <c r="C3452" s="2" t="s">
        <v>32</v>
      </c>
      <c r="D3452" s="2" t="s">
        <v>34</v>
      </c>
      <c r="E3452" s="4">
        <v>43536.288819444446</v>
      </c>
      <c r="F3452" s="4">
        <v>43543.288819444446</v>
      </c>
      <c r="G3452" s="4">
        <v>43541.288819444446</v>
      </c>
      <c r="H3452" s="2">
        <v>30</v>
      </c>
      <c r="I3452" s="2">
        <v>108</v>
      </c>
      <c r="J3452" s="2" t="s">
        <v>60</v>
      </c>
      <c r="K3452" s="2" t="s">
        <v>61</v>
      </c>
      <c r="L3452" s="2" t="s">
        <v>35</v>
      </c>
      <c r="M3452" s="2" t="s">
        <v>59</v>
      </c>
      <c r="N3452" s="2">
        <v>2</v>
      </c>
      <c r="O3452" s="2">
        <v>7</v>
      </c>
      <c r="P3452" s="2">
        <v>138</v>
      </c>
      <c r="Q3452" s="2" t="str">
        <f>VLOOKUP(A3452,'Additional Data'!$A$1:$D$9949,2,0)</f>
        <v>App</v>
      </c>
      <c r="R3452" s="2" t="str">
        <f>VLOOKUP(A3452,'Additional Data'!$A$1:$D$9949,4,0)</f>
        <v>Credit Card</v>
      </c>
      <c r="S3452" s="5">
        <f>VLOOKUP(A3452,'Additional Data'!$A$1:$D$9949,3,0)</f>
        <v>2260.3414090000001</v>
      </c>
      <c r="T3452" s="2" t="str">
        <f>HLOOKUP(B3452,'Additional Data'!$F$1:$N$2,2,0)</f>
        <v>Tablet</v>
      </c>
    </row>
    <row r="3453" spans="1:20" ht="14.25" customHeight="1">
      <c r="A3453" s="2">
        <v>387790</v>
      </c>
      <c r="B3453" s="2" t="s">
        <v>36</v>
      </c>
      <c r="C3453" s="2" t="s">
        <v>41</v>
      </c>
      <c r="D3453" s="2" t="s">
        <v>34</v>
      </c>
      <c r="E3453" s="4">
        <v>43536.293124999997</v>
      </c>
      <c r="F3453" s="4">
        <v>43540.293124999997</v>
      </c>
      <c r="G3453" s="4">
        <v>43539.293124999997</v>
      </c>
      <c r="H3453" s="2">
        <v>0</v>
      </c>
      <c r="I3453" s="2">
        <v>101</v>
      </c>
      <c r="J3453" s="2" t="s">
        <v>41</v>
      </c>
      <c r="K3453" s="2" t="s">
        <v>66</v>
      </c>
      <c r="L3453" s="2" t="s">
        <v>67</v>
      </c>
      <c r="M3453" s="2" t="s">
        <v>71</v>
      </c>
      <c r="N3453" s="2">
        <v>1</v>
      </c>
      <c r="O3453" s="2">
        <v>4</v>
      </c>
      <c r="P3453" s="2">
        <v>101</v>
      </c>
      <c r="Q3453" s="2" t="str">
        <f>VLOOKUP(A3453,'Additional Data'!$A$1:$D$9949,2,0)</f>
        <v>App</v>
      </c>
      <c r="R3453" s="2" t="str">
        <f>VLOOKUP(A3453,'Additional Data'!$A$1:$D$9949,4,0)</f>
        <v>Debit Card</v>
      </c>
      <c r="S3453" s="5">
        <f>VLOOKUP(A3453,'Additional Data'!$A$1:$D$9949,3,0)</f>
        <v>3605.7505609999998</v>
      </c>
      <c r="T3453" s="2" t="str">
        <f>HLOOKUP(B3453,'Additional Data'!$F$1:$N$2,2,0)</f>
        <v>Laptop</v>
      </c>
    </row>
    <row r="3454" spans="1:20" ht="14.25" customHeight="1">
      <c r="A3454" s="2">
        <v>168867</v>
      </c>
      <c r="B3454" s="2" t="s">
        <v>36</v>
      </c>
      <c r="C3454" s="2" t="s">
        <v>41</v>
      </c>
      <c r="D3454" s="2" t="s">
        <v>34</v>
      </c>
      <c r="E3454" s="4">
        <v>43536.294340277775</v>
      </c>
      <c r="F3454" s="4">
        <v>43540.294340277775</v>
      </c>
      <c r="G3454" s="4">
        <v>43541.294340277775</v>
      </c>
      <c r="H3454" s="2">
        <v>0</v>
      </c>
      <c r="I3454" s="2">
        <v>123</v>
      </c>
      <c r="J3454" s="2" t="s">
        <v>41</v>
      </c>
      <c r="K3454" s="2" t="s">
        <v>66</v>
      </c>
      <c r="L3454" s="2" t="s">
        <v>67</v>
      </c>
      <c r="M3454" s="2" t="s">
        <v>59</v>
      </c>
      <c r="N3454" s="2">
        <v>-1</v>
      </c>
      <c r="O3454" s="2">
        <v>4</v>
      </c>
      <c r="P3454" s="2">
        <v>123</v>
      </c>
      <c r="Q3454" s="2" t="str">
        <f>VLOOKUP(A3454,'Additional Data'!$A$1:$D$9949,2,0)</f>
        <v>Website</v>
      </c>
      <c r="R3454" s="2" t="str">
        <f>VLOOKUP(A3454,'Additional Data'!$A$1:$D$9949,4,0)</f>
        <v>Credit Card</v>
      </c>
      <c r="S3454" s="5">
        <f>VLOOKUP(A3454,'Additional Data'!$A$1:$D$9949,3,0)</f>
        <v>732</v>
      </c>
      <c r="T3454" s="2" t="str">
        <f>HLOOKUP(B3454,'Additional Data'!$F$1:$N$2,2,0)</f>
        <v>Laptop</v>
      </c>
    </row>
    <row r="3455" spans="1:20" ht="14.25" customHeight="1">
      <c r="A3455" s="2">
        <v>934090</v>
      </c>
      <c r="B3455" s="2" t="s">
        <v>39</v>
      </c>
      <c r="C3455" s="2" t="s">
        <v>32</v>
      </c>
      <c r="D3455" s="2" t="s">
        <v>34</v>
      </c>
      <c r="E3455" s="4">
        <v>43536.295474537037</v>
      </c>
      <c r="F3455" s="4">
        <v>43542.295474537037</v>
      </c>
      <c r="G3455" s="4">
        <v>43542.295474537037</v>
      </c>
      <c r="H3455" s="2">
        <v>79</v>
      </c>
      <c r="I3455" s="2">
        <v>107</v>
      </c>
      <c r="J3455" s="2" t="s">
        <v>41</v>
      </c>
      <c r="K3455" s="2" t="s">
        <v>58</v>
      </c>
      <c r="L3455" s="2" t="s">
        <v>35</v>
      </c>
      <c r="M3455" s="2" t="s">
        <v>71</v>
      </c>
      <c r="N3455" s="2">
        <v>0</v>
      </c>
      <c r="O3455" s="2">
        <v>6</v>
      </c>
      <c r="P3455" s="2">
        <v>186</v>
      </c>
      <c r="Q3455" s="2" t="str">
        <f>VLOOKUP(A3455,'Additional Data'!$A$1:$D$9949,2,0)</f>
        <v>App</v>
      </c>
      <c r="R3455" s="2" t="str">
        <f>VLOOKUP(A3455,'Additional Data'!$A$1:$D$9949,4,0)</f>
        <v>Debit Card</v>
      </c>
      <c r="S3455" s="5">
        <f>VLOOKUP(A3455,'Additional Data'!$A$1:$D$9949,3,0)</f>
        <v>2258</v>
      </c>
      <c r="T3455" s="2" t="str">
        <f>HLOOKUP(B3455,'Additional Data'!$F$1:$N$2,2,0)</f>
        <v>Mobile</v>
      </c>
    </row>
    <row r="3456" spans="1:20" ht="14.25" customHeight="1">
      <c r="A3456" s="2">
        <v>213143</v>
      </c>
      <c r="B3456" s="2" t="s">
        <v>47</v>
      </c>
      <c r="C3456" s="2" t="s">
        <v>41</v>
      </c>
      <c r="D3456" s="2" t="s">
        <v>34</v>
      </c>
      <c r="E3456" s="4">
        <v>43536.296597222223</v>
      </c>
      <c r="F3456" s="4">
        <v>43540.296597222223</v>
      </c>
      <c r="G3456" s="4">
        <v>43540.296597222223</v>
      </c>
      <c r="H3456" s="2">
        <v>0</v>
      </c>
      <c r="I3456" s="2">
        <v>126</v>
      </c>
      <c r="J3456" s="2" t="s">
        <v>41</v>
      </c>
      <c r="K3456" s="2" t="s">
        <v>66</v>
      </c>
      <c r="L3456" s="2" t="s">
        <v>67</v>
      </c>
      <c r="M3456" s="2" t="s">
        <v>59</v>
      </c>
      <c r="N3456" s="2">
        <v>0</v>
      </c>
      <c r="O3456" s="2">
        <v>4</v>
      </c>
      <c r="P3456" s="2">
        <v>126</v>
      </c>
      <c r="Q3456" s="2" t="str">
        <f>VLOOKUP(A3456,'Additional Data'!$A$1:$D$9949,2,0)</f>
        <v>App</v>
      </c>
      <c r="R3456" s="2" t="str">
        <f>VLOOKUP(A3456,'Additional Data'!$A$1:$D$9949,4,0)</f>
        <v>Cash On Delivery</v>
      </c>
      <c r="S3456" s="5">
        <f>VLOOKUP(A3456,'Additional Data'!$A$1:$D$9949,3,0)</f>
        <v>3828.9781950000001</v>
      </c>
      <c r="T3456" s="2" t="str">
        <f>HLOOKUP(B3456,'Additional Data'!$F$1:$N$2,2,0)</f>
        <v>Tablet</v>
      </c>
    </row>
    <row r="3457" spans="1:20" ht="14.25" customHeight="1">
      <c r="A3457" s="2">
        <v>353911</v>
      </c>
      <c r="B3457" s="2" t="s">
        <v>47</v>
      </c>
      <c r="C3457" s="2" t="s">
        <v>41</v>
      </c>
      <c r="D3457" s="2" t="s">
        <v>34</v>
      </c>
      <c r="E3457" s="4">
        <v>43536.302129629628</v>
      </c>
      <c r="F3457" s="4">
        <v>43541.302129629628</v>
      </c>
      <c r="G3457" s="4">
        <v>43542.302129629628</v>
      </c>
      <c r="H3457" s="2">
        <v>45</v>
      </c>
      <c r="I3457" s="2">
        <v>113</v>
      </c>
      <c r="J3457" s="2" t="s">
        <v>60</v>
      </c>
      <c r="K3457" s="2" t="s">
        <v>77</v>
      </c>
      <c r="L3457" s="2" t="s">
        <v>35</v>
      </c>
      <c r="M3457" s="2" t="s">
        <v>59</v>
      </c>
      <c r="N3457" s="2">
        <v>-1</v>
      </c>
      <c r="O3457" s="2">
        <v>5</v>
      </c>
      <c r="P3457" s="2">
        <v>158</v>
      </c>
      <c r="Q3457" s="2" t="str">
        <f>VLOOKUP(A3457,'Additional Data'!$A$1:$D$9949,2,0)</f>
        <v>App</v>
      </c>
      <c r="R3457" s="2" t="str">
        <f>VLOOKUP(A3457,'Additional Data'!$A$1:$D$9949,4,0)</f>
        <v>Credit Card</v>
      </c>
      <c r="S3457" s="5">
        <f>VLOOKUP(A3457,'Additional Data'!$A$1:$D$9949,3,0)</f>
        <v>2153</v>
      </c>
      <c r="T3457" s="2" t="str">
        <f>HLOOKUP(B3457,'Additional Data'!$F$1:$N$2,2,0)</f>
        <v>Tablet</v>
      </c>
    </row>
    <row r="3458" spans="1:20" ht="14.25" customHeight="1">
      <c r="A3458" s="2">
        <v>792337</v>
      </c>
      <c r="B3458" s="2" t="s">
        <v>39</v>
      </c>
      <c r="C3458" s="2" t="s">
        <v>32</v>
      </c>
      <c r="D3458" s="2" t="s">
        <v>34</v>
      </c>
      <c r="E3458" s="4">
        <v>43536.31108796296</v>
      </c>
      <c r="F3458" s="4">
        <v>43539.31108796296</v>
      </c>
      <c r="G3458" s="4">
        <v>43541.31108796296</v>
      </c>
      <c r="H3458" s="2">
        <v>29</v>
      </c>
      <c r="I3458" s="2">
        <v>125</v>
      </c>
      <c r="J3458" s="2" t="s">
        <v>73</v>
      </c>
      <c r="K3458" s="2" t="s">
        <v>74</v>
      </c>
      <c r="L3458" s="2" t="s">
        <v>35</v>
      </c>
      <c r="M3458" s="2" t="s">
        <v>59</v>
      </c>
      <c r="N3458" s="2">
        <v>-2</v>
      </c>
      <c r="O3458" s="2">
        <v>3</v>
      </c>
      <c r="P3458" s="2">
        <v>154</v>
      </c>
      <c r="Q3458" s="2" t="str">
        <f>VLOOKUP(A3458,'Additional Data'!$A$1:$D$9949,2,0)</f>
        <v>App</v>
      </c>
      <c r="R3458" s="2" t="str">
        <f>VLOOKUP(A3458,'Additional Data'!$A$1:$D$9949,4,0)</f>
        <v>Cash On Delivery</v>
      </c>
      <c r="S3458" s="5">
        <f>VLOOKUP(A3458,'Additional Data'!$A$1:$D$9949,3,0)</f>
        <v>1875.6375579999999</v>
      </c>
      <c r="T3458" s="2" t="str">
        <f>HLOOKUP(B3458,'Additional Data'!$F$1:$N$2,2,0)</f>
        <v>Mobile</v>
      </c>
    </row>
    <row r="3459" spans="1:20" ht="14.25" customHeight="1">
      <c r="A3459" s="2">
        <v>593652</v>
      </c>
      <c r="B3459" s="2" t="s">
        <v>36</v>
      </c>
      <c r="C3459" s="2" t="s">
        <v>32</v>
      </c>
      <c r="D3459" s="2" t="s">
        <v>34</v>
      </c>
      <c r="E3459" s="4">
        <v>43536.3205787037</v>
      </c>
      <c r="F3459" s="4">
        <v>43537.3205787037</v>
      </c>
      <c r="G3459" s="4">
        <v>43541.3205787037</v>
      </c>
      <c r="H3459" s="2">
        <v>0</v>
      </c>
      <c r="I3459" s="2">
        <v>127</v>
      </c>
      <c r="J3459" s="2" t="s">
        <v>32</v>
      </c>
      <c r="K3459" s="2" t="s">
        <v>82</v>
      </c>
      <c r="L3459" s="2" t="s">
        <v>67</v>
      </c>
      <c r="M3459" s="2" t="s">
        <v>71</v>
      </c>
      <c r="N3459" s="2">
        <v>-4</v>
      </c>
      <c r="O3459" s="2">
        <v>1</v>
      </c>
      <c r="P3459" s="2">
        <v>127</v>
      </c>
      <c r="Q3459" s="2" t="str">
        <f>VLOOKUP(A3459,'Additional Data'!$A$1:$D$9949,2,0)</f>
        <v>Website</v>
      </c>
      <c r="R3459" s="2" t="str">
        <f>VLOOKUP(A3459,'Additional Data'!$A$1:$D$9949,4,0)</f>
        <v>Debit Card</v>
      </c>
      <c r="S3459" s="5">
        <f>VLOOKUP(A3459,'Additional Data'!$A$1:$D$9949,3,0)</f>
        <v>1052.442982</v>
      </c>
      <c r="T3459" s="2" t="str">
        <f>HLOOKUP(B3459,'Additional Data'!$F$1:$N$2,2,0)</f>
        <v>Laptop</v>
      </c>
    </row>
    <row r="3460" spans="1:20" ht="14.25" customHeight="1">
      <c r="A3460" s="2">
        <v>318021</v>
      </c>
      <c r="B3460" s="2" t="s">
        <v>39</v>
      </c>
      <c r="C3460" s="2" t="s">
        <v>32</v>
      </c>
      <c r="D3460" s="2" t="s">
        <v>34</v>
      </c>
      <c r="E3460" s="4">
        <v>43536.33</v>
      </c>
      <c r="F3460" s="4">
        <v>43539.33</v>
      </c>
      <c r="G3460" s="4">
        <v>43542.33</v>
      </c>
      <c r="H3460" s="2">
        <v>33</v>
      </c>
      <c r="I3460" s="2">
        <v>109</v>
      </c>
      <c r="J3460" s="2" t="s">
        <v>60</v>
      </c>
      <c r="K3460" s="2" t="s">
        <v>61</v>
      </c>
      <c r="L3460" s="2" t="s">
        <v>35</v>
      </c>
      <c r="M3460" s="2" t="s">
        <v>59</v>
      </c>
      <c r="N3460" s="2">
        <v>-3</v>
      </c>
      <c r="O3460" s="2">
        <v>3</v>
      </c>
      <c r="P3460" s="2">
        <v>142</v>
      </c>
      <c r="Q3460" s="2" t="str">
        <f>VLOOKUP(A3460,'Additional Data'!$A$1:$D$9949,2,0)</f>
        <v>Website</v>
      </c>
      <c r="R3460" s="2" t="str">
        <f>VLOOKUP(A3460,'Additional Data'!$A$1:$D$9949,4,0)</f>
        <v>Credit Card</v>
      </c>
      <c r="S3460" s="5">
        <f>VLOOKUP(A3460,'Additional Data'!$A$1:$D$9949,3,0)</f>
        <v>2125</v>
      </c>
      <c r="T3460" s="2" t="str">
        <f>HLOOKUP(B3460,'Additional Data'!$F$1:$N$2,2,0)</f>
        <v>Mobile</v>
      </c>
    </row>
    <row r="3461" spans="1:20" ht="14.25" customHeight="1">
      <c r="A3461" s="2">
        <v>385288</v>
      </c>
      <c r="B3461" s="2" t="s">
        <v>39</v>
      </c>
      <c r="C3461" s="2" t="s">
        <v>32</v>
      </c>
      <c r="D3461" s="2" t="s">
        <v>34</v>
      </c>
      <c r="E3461" s="4">
        <v>43536.331111111111</v>
      </c>
      <c r="F3461" s="4">
        <v>43545.331111111111</v>
      </c>
      <c r="G3461" s="4">
        <v>43543.331111111111</v>
      </c>
      <c r="H3461" s="2">
        <v>70</v>
      </c>
      <c r="I3461" s="2">
        <v>103</v>
      </c>
      <c r="J3461" s="2" t="s">
        <v>73</v>
      </c>
      <c r="K3461" s="2" t="s">
        <v>74</v>
      </c>
      <c r="L3461" s="2" t="s">
        <v>35</v>
      </c>
      <c r="M3461" s="2" t="s">
        <v>71</v>
      </c>
      <c r="N3461" s="2">
        <v>2</v>
      </c>
      <c r="O3461" s="2">
        <v>9</v>
      </c>
      <c r="P3461" s="2">
        <v>173</v>
      </c>
      <c r="Q3461" s="2" t="str">
        <f>VLOOKUP(A3461,'Additional Data'!$A$1:$D$9949,2,0)</f>
        <v>App</v>
      </c>
      <c r="R3461" s="2" t="str">
        <f>VLOOKUP(A3461,'Additional Data'!$A$1:$D$9949,4,0)</f>
        <v>Debit Card</v>
      </c>
      <c r="S3461" s="5">
        <f>VLOOKUP(A3461,'Additional Data'!$A$1:$D$9949,3,0)</f>
        <v>2875.1226470000001</v>
      </c>
      <c r="T3461" s="2" t="str">
        <f>HLOOKUP(B3461,'Additional Data'!$F$1:$N$2,2,0)</f>
        <v>Mobile</v>
      </c>
    </row>
    <row r="3462" spans="1:20" ht="14.25" customHeight="1">
      <c r="A3462" s="2">
        <v>917253</v>
      </c>
      <c r="B3462" s="2" t="s">
        <v>39</v>
      </c>
      <c r="C3462" s="2" t="s">
        <v>41</v>
      </c>
      <c r="D3462" s="2" t="s">
        <v>34</v>
      </c>
      <c r="E3462" s="4">
        <v>43536.331782407404</v>
      </c>
      <c r="F3462" s="4">
        <v>43538.331782407404</v>
      </c>
      <c r="G3462" s="4">
        <v>43539.331782407404</v>
      </c>
      <c r="H3462" s="2">
        <v>75</v>
      </c>
      <c r="I3462" s="2">
        <v>86</v>
      </c>
      <c r="J3462" s="2" t="s">
        <v>60</v>
      </c>
      <c r="K3462" s="2" t="s">
        <v>77</v>
      </c>
      <c r="L3462" s="2" t="s">
        <v>35</v>
      </c>
      <c r="M3462" s="2" t="s">
        <v>71</v>
      </c>
      <c r="N3462" s="2">
        <v>-1</v>
      </c>
      <c r="O3462" s="2">
        <v>2</v>
      </c>
      <c r="P3462" s="2">
        <v>161</v>
      </c>
      <c r="Q3462" s="2" t="str">
        <f>VLOOKUP(A3462,'Additional Data'!$A$1:$D$9949,2,0)</f>
        <v>Website</v>
      </c>
      <c r="R3462" s="2" t="str">
        <f>VLOOKUP(A3462,'Additional Data'!$A$1:$D$9949,4,0)</f>
        <v>Credit Card</v>
      </c>
      <c r="S3462" s="5">
        <f>VLOOKUP(A3462,'Additional Data'!$A$1:$D$9949,3,0)</f>
        <v>2998.1412700000001</v>
      </c>
      <c r="T3462" s="2" t="str">
        <f>HLOOKUP(B3462,'Additional Data'!$F$1:$N$2,2,0)</f>
        <v>Mobile</v>
      </c>
    </row>
    <row r="3463" spans="1:20" ht="14.25" customHeight="1">
      <c r="A3463" s="2">
        <v>93395</v>
      </c>
      <c r="B3463" s="2" t="s">
        <v>30</v>
      </c>
      <c r="C3463" s="2" t="s">
        <v>41</v>
      </c>
      <c r="D3463" s="2" t="s">
        <v>34</v>
      </c>
      <c r="E3463" s="4">
        <v>43536.340185185189</v>
      </c>
      <c r="F3463" s="4">
        <v>43538.340185185189</v>
      </c>
      <c r="G3463" s="4">
        <v>43539.340185185189</v>
      </c>
      <c r="H3463" s="2">
        <v>0</v>
      </c>
      <c r="I3463" s="2">
        <v>105</v>
      </c>
      <c r="J3463" s="2" t="s">
        <v>41</v>
      </c>
      <c r="K3463" s="2" t="s">
        <v>66</v>
      </c>
      <c r="L3463" s="2" t="s">
        <v>67</v>
      </c>
      <c r="M3463" s="2" t="s">
        <v>71</v>
      </c>
      <c r="N3463" s="2">
        <v>-1</v>
      </c>
      <c r="O3463" s="2">
        <v>2</v>
      </c>
      <c r="P3463" s="2">
        <v>105</v>
      </c>
      <c r="Q3463" s="2" t="str">
        <f>VLOOKUP(A3463,'Additional Data'!$A$1:$D$9949,2,0)</f>
        <v>App</v>
      </c>
      <c r="R3463" s="2" t="str">
        <f>VLOOKUP(A3463,'Additional Data'!$A$1:$D$9949,4,0)</f>
        <v>Credit Card</v>
      </c>
      <c r="S3463" s="5">
        <f>VLOOKUP(A3463,'Additional Data'!$A$1:$D$9949,3,0)</f>
        <v>3636.5084849999998</v>
      </c>
      <c r="T3463" s="2" t="str">
        <f>HLOOKUP(B3463,'Additional Data'!$F$1:$N$2,2,0)</f>
        <v>PC</v>
      </c>
    </row>
    <row r="3464" spans="1:20" ht="14.25" customHeight="1">
      <c r="A3464" s="2">
        <v>728699</v>
      </c>
      <c r="B3464" s="2" t="s">
        <v>36</v>
      </c>
      <c r="C3464" s="2" t="s">
        <v>41</v>
      </c>
      <c r="D3464" s="2" t="s">
        <v>34</v>
      </c>
      <c r="E3464" s="4">
        <v>43536.340381944443</v>
      </c>
      <c r="F3464" s="4">
        <v>43545.340381944443</v>
      </c>
      <c r="G3464" s="4">
        <v>43543.340381944443</v>
      </c>
      <c r="H3464" s="2">
        <v>39</v>
      </c>
      <c r="I3464" s="2">
        <v>109</v>
      </c>
      <c r="J3464" s="2" t="s">
        <v>60</v>
      </c>
      <c r="K3464" s="2" t="s">
        <v>77</v>
      </c>
      <c r="L3464" s="2" t="s">
        <v>35</v>
      </c>
      <c r="M3464" s="2" t="s">
        <v>59</v>
      </c>
      <c r="N3464" s="2">
        <v>2</v>
      </c>
      <c r="O3464" s="2">
        <v>9</v>
      </c>
      <c r="P3464" s="2">
        <v>148</v>
      </c>
      <c r="Q3464" s="2" t="str">
        <f>VLOOKUP(A3464,'Additional Data'!$A$1:$D$9949,2,0)</f>
        <v>App</v>
      </c>
      <c r="R3464" s="2" t="str">
        <f>VLOOKUP(A3464,'Additional Data'!$A$1:$D$9949,4,0)</f>
        <v>Credit Card</v>
      </c>
      <c r="S3464" s="5">
        <f>VLOOKUP(A3464,'Additional Data'!$A$1:$D$9949,3,0)</f>
        <v>3151.0515789999999</v>
      </c>
      <c r="T3464" s="2" t="str">
        <f>HLOOKUP(B3464,'Additional Data'!$F$1:$N$2,2,0)</f>
        <v>Laptop</v>
      </c>
    </row>
    <row r="3465" spans="1:20" ht="14.25" customHeight="1">
      <c r="A3465" s="2">
        <v>861525</v>
      </c>
      <c r="B3465" s="2" t="s">
        <v>47</v>
      </c>
      <c r="C3465" s="2" t="s">
        <v>32</v>
      </c>
      <c r="D3465" s="2" t="s">
        <v>34</v>
      </c>
      <c r="E3465" s="4">
        <v>43536.341168981482</v>
      </c>
      <c r="F3465" s="4">
        <v>43543.341168981482</v>
      </c>
      <c r="G3465" s="4">
        <v>43539.341168981482</v>
      </c>
      <c r="H3465" s="2">
        <v>28</v>
      </c>
      <c r="I3465" s="2">
        <v>126</v>
      </c>
      <c r="J3465" s="2" t="s">
        <v>41</v>
      </c>
      <c r="K3465" s="2" t="s">
        <v>58</v>
      </c>
      <c r="L3465" s="2" t="s">
        <v>35</v>
      </c>
      <c r="M3465" s="2" t="s">
        <v>59</v>
      </c>
      <c r="N3465" s="2">
        <v>4</v>
      </c>
      <c r="O3465" s="2">
        <v>7</v>
      </c>
      <c r="P3465" s="2">
        <v>154</v>
      </c>
      <c r="Q3465" s="2" t="str">
        <f>VLOOKUP(A3465,'Additional Data'!$A$1:$D$9949,2,0)</f>
        <v>Website</v>
      </c>
      <c r="R3465" s="2" t="str">
        <f>VLOOKUP(A3465,'Additional Data'!$A$1:$D$9949,4,0)</f>
        <v>Cash On Delivery</v>
      </c>
      <c r="S3465" s="5">
        <f>VLOOKUP(A3465,'Additional Data'!$A$1:$D$9949,3,0)</f>
        <v>3119</v>
      </c>
      <c r="T3465" s="2" t="str">
        <f>HLOOKUP(B3465,'Additional Data'!$F$1:$N$2,2,0)</f>
        <v>Tablet</v>
      </c>
    </row>
    <row r="3466" spans="1:20" ht="14.25" customHeight="1">
      <c r="A3466" s="2">
        <v>104107</v>
      </c>
      <c r="B3466" s="2" t="s">
        <v>47</v>
      </c>
      <c r="C3466" s="2" t="s">
        <v>32</v>
      </c>
      <c r="D3466" s="2" t="s">
        <v>34</v>
      </c>
      <c r="E3466" s="4">
        <v>43536.345486111109</v>
      </c>
      <c r="F3466" s="4">
        <v>43544.345486111109</v>
      </c>
      <c r="G3466" s="4">
        <v>43540.345486111109</v>
      </c>
      <c r="H3466" s="2">
        <v>25</v>
      </c>
      <c r="I3466" s="2">
        <v>127</v>
      </c>
      <c r="J3466" s="2" t="s">
        <v>41</v>
      </c>
      <c r="K3466" s="2" t="s">
        <v>58</v>
      </c>
      <c r="L3466" s="2" t="s">
        <v>35</v>
      </c>
      <c r="M3466" s="2" t="s">
        <v>59</v>
      </c>
      <c r="N3466" s="2">
        <v>4</v>
      </c>
      <c r="O3466" s="2">
        <v>8</v>
      </c>
      <c r="P3466" s="2">
        <v>152</v>
      </c>
      <c r="Q3466" s="2" t="str">
        <f>VLOOKUP(A3466,'Additional Data'!$A$1:$D$9949,2,0)</f>
        <v>App</v>
      </c>
      <c r="R3466" s="2" t="str">
        <f>VLOOKUP(A3466,'Additional Data'!$A$1:$D$9949,4,0)</f>
        <v>Credit Card</v>
      </c>
      <c r="S3466" s="5">
        <f>VLOOKUP(A3466,'Additional Data'!$A$1:$D$9949,3,0)</f>
        <v>1083.7288599999999</v>
      </c>
      <c r="T3466" s="2" t="str">
        <f>HLOOKUP(B3466,'Additional Data'!$F$1:$N$2,2,0)</f>
        <v>Tablet</v>
      </c>
    </row>
    <row r="3467" spans="1:20" ht="14.25" customHeight="1">
      <c r="A3467" s="2">
        <v>934457</v>
      </c>
      <c r="B3467" s="2" t="s">
        <v>39</v>
      </c>
      <c r="C3467" s="2" t="s">
        <v>41</v>
      </c>
      <c r="D3467" s="2" t="s">
        <v>34</v>
      </c>
      <c r="E3467" s="4">
        <v>43536.347870370373</v>
      </c>
      <c r="F3467" s="4">
        <v>43542.347870370373</v>
      </c>
      <c r="G3467" s="4">
        <v>43539.347870370373</v>
      </c>
      <c r="H3467" s="2">
        <v>72</v>
      </c>
      <c r="I3467" s="2">
        <v>104</v>
      </c>
      <c r="J3467" s="2" t="s">
        <v>32</v>
      </c>
      <c r="K3467" s="2" t="s">
        <v>70</v>
      </c>
      <c r="L3467" s="2" t="s">
        <v>35</v>
      </c>
      <c r="M3467" s="2" t="s">
        <v>71</v>
      </c>
      <c r="N3467" s="2">
        <v>3</v>
      </c>
      <c r="O3467" s="2">
        <v>6</v>
      </c>
      <c r="P3467" s="2">
        <v>176</v>
      </c>
      <c r="Q3467" s="2" t="str">
        <f>VLOOKUP(A3467,'Additional Data'!$A$1:$D$9949,2,0)</f>
        <v>App</v>
      </c>
      <c r="R3467" s="2" t="str">
        <f>VLOOKUP(A3467,'Additional Data'!$A$1:$D$9949,4,0)</f>
        <v>Credit Card</v>
      </c>
      <c r="S3467" s="5">
        <f>VLOOKUP(A3467,'Additional Data'!$A$1:$D$9949,3,0)</f>
        <v>3342</v>
      </c>
      <c r="T3467" s="2" t="str">
        <f>HLOOKUP(B3467,'Additional Data'!$F$1:$N$2,2,0)</f>
        <v>Mobile</v>
      </c>
    </row>
    <row r="3468" spans="1:20" ht="14.25" customHeight="1">
      <c r="A3468" s="2">
        <v>171793</v>
      </c>
      <c r="B3468" s="2" t="s">
        <v>36</v>
      </c>
      <c r="C3468" s="2" t="s">
        <v>41</v>
      </c>
      <c r="D3468" s="2" t="s">
        <v>34</v>
      </c>
      <c r="E3468" s="4">
        <v>43536.355196759258</v>
      </c>
      <c r="F3468" s="4">
        <v>43539.355196759258</v>
      </c>
      <c r="G3468" s="4">
        <v>43541.355196759258</v>
      </c>
      <c r="H3468" s="2">
        <v>0</v>
      </c>
      <c r="I3468" s="2">
        <v>108</v>
      </c>
      <c r="J3468" s="2" t="s">
        <v>41</v>
      </c>
      <c r="K3468" s="2" t="s">
        <v>66</v>
      </c>
      <c r="L3468" s="2" t="s">
        <v>67</v>
      </c>
      <c r="M3468" s="2" t="s">
        <v>71</v>
      </c>
      <c r="N3468" s="2">
        <v>-2</v>
      </c>
      <c r="O3468" s="2">
        <v>3</v>
      </c>
      <c r="P3468" s="2">
        <v>108</v>
      </c>
      <c r="Q3468" s="2" t="str">
        <f>VLOOKUP(A3468,'Additional Data'!$A$1:$D$9949,2,0)</f>
        <v>App</v>
      </c>
      <c r="R3468" s="2" t="str">
        <f>VLOOKUP(A3468,'Additional Data'!$A$1:$D$9949,4,0)</f>
        <v>Credit Card</v>
      </c>
      <c r="S3468" s="5">
        <f>VLOOKUP(A3468,'Additional Data'!$A$1:$D$9949,3,0)</f>
        <v>3349</v>
      </c>
      <c r="T3468" s="2" t="str">
        <f>HLOOKUP(B3468,'Additional Data'!$F$1:$N$2,2,0)</f>
        <v>Laptop</v>
      </c>
    </row>
    <row r="3469" spans="1:20" ht="14.25" customHeight="1">
      <c r="A3469" s="2">
        <v>494181</v>
      </c>
      <c r="B3469" s="2" t="s">
        <v>36</v>
      </c>
      <c r="C3469" s="2" t="s">
        <v>32</v>
      </c>
      <c r="D3469" s="2" t="s">
        <v>34</v>
      </c>
      <c r="E3469" s="4">
        <v>43536.368263888886</v>
      </c>
      <c r="F3469" s="4">
        <v>43536.368263888886</v>
      </c>
      <c r="G3469" s="4">
        <v>43542.368263888886</v>
      </c>
      <c r="H3469" s="2">
        <v>0</v>
      </c>
      <c r="I3469" s="2">
        <v>105</v>
      </c>
      <c r="J3469" s="2" t="s">
        <v>32</v>
      </c>
      <c r="K3469" s="2" t="s">
        <v>82</v>
      </c>
      <c r="L3469" s="2" t="s">
        <v>67</v>
      </c>
      <c r="M3469" s="2" t="s">
        <v>71</v>
      </c>
      <c r="N3469" s="2">
        <v>-6</v>
      </c>
      <c r="O3469" s="2">
        <v>0</v>
      </c>
      <c r="P3469" s="2">
        <v>105</v>
      </c>
      <c r="Q3469" s="2" t="str">
        <f>VLOOKUP(A3469,'Additional Data'!$A$1:$D$9949,2,0)</f>
        <v>Website</v>
      </c>
      <c r="R3469" s="2" t="str">
        <f>VLOOKUP(A3469,'Additional Data'!$A$1:$D$9949,4,0)</f>
        <v>Credit Card</v>
      </c>
      <c r="S3469" s="5">
        <f>VLOOKUP(A3469,'Additional Data'!$A$1:$D$9949,3,0)</f>
        <v>701</v>
      </c>
      <c r="T3469" s="2" t="str">
        <f>HLOOKUP(B3469,'Additional Data'!$F$1:$N$2,2,0)</f>
        <v>Laptop</v>
      </c>
    </row>
    <row r="3470" spans="1:20" ht="14.25" customHeight="1">
      <c r="A3470" s="2">
        <v>552095</v>
      </c>
      <c r="B3470" s="2" t="s">
        <v>30</v>
      </c>
      <c r="C3470" s="2" t="s">
        <v>41</v>
      </c>
      <c r="D3470" s="2" t="s">
        <v>34</v>
      </c>
      <c r="E3470" s="4">
        <v>43536.369652777779</v>
      </c>
      <c r="F3470" s="4">
        <v>43542.369652777779</v>
      </c>
      <c r="G3470" s="4">
        <v>43541.369652777779</v>
      </c>
      <c r="H3470" s="2">
        <v>75</v>
      </c>
      <c r="I3470" s="2">
        <v>91</v>
      </c>
      <c r="J3470" s="2" t="s">
        <v>60</v>
      </c>
      <c r="K3470" s="2" t="s">
        <v>77</v>
      </c>
      <c r="L3470" s="2" t="s">
        <v>35</v>
      </c>
      <c r="M3470" s="2" t="s">
        <v>71</v>
      </c>
      <c r="N3470" s="2">
        <v>1</v>
      </c>
      <c r="O3470" s="2">
        <v>6</v>
      </c>
      <c r="P3470" s="2">
        <v>166</v>
      </c>
      <c r="Q3470" s="2" t="str">
        <f>VLOOKUP(A3470,'Additional Data'!$A$1:$D$9949,2,0)</f>
        <v>App</v>
      </c>
      <c r="R3470" s="2" t="str">
        <f>VLOOKUP(A3470,'Additional Data'!$A$1:$D$9949,4,0)</f>
        <v>Credit Card</v>
      </c>
      <c r="S3470" s="5">
        <f>VLOOKUP(A3470,'Additional Data'!$A$1:$D$9949,3,0)</f>
        <v>1521.248683</v>
      </c>
      <c r="T3470" s="2" t="str">
        <f>HLOOKUP(B3470,'Additional Data'!$F$1:$N$2,2,0)</f>
        <v>PC</v>
      </c>
    </row>
    <row r="3471" spans="1:20" ht="14.25" customHeight="1">
      <c r="A3471" s="2">
        <v>240393</v>
      </c>
      <c r="B3471" s="2" t="s">
        <v>30</v>
      </c>
      <c r="C3471" s="2" t="s">
        <v>32</v>
      </c>
      <c r="D3471" s="2" t="s">
        <v>34</v>
      </c>
      <c r="E3471" s="4">
        <v>43536.376944444448</v>
      </c>
      <c r="F3471" s="4">
        <v>43536.376944444448</v>
      </c>
      <c r="G3471" s="4">
        <v>43540.376944444448</v>
      </c>
      <c r="H3471" s="2">
        <v>0</v>
      </c>
      <c r="I3471" s="2">
        <v>121</v>
      </c>
      <c r="J3471" s="2" t="s">
        <v>32</v>
      </c>
      <c r="K3471" s="2" t="s">
        <v>82</v>
      </c>
      <c r="L3471" s="2" t="s">
        <v>67</v>
      </c>
      <c r="M3471" s="2" t="s">
        <v>59</v>
      </c>
      <c r="N3471" s="2">
        <v>-4</v>
      </c>
      <c r="O3471" s="2">
        <v>0</v>
      </c>
      <c r="P3471" s="2">
        <v>121</v>
      </c>
      <c r="Q3471" s="2" t="str">
        <f>VLOOKUP(A3471,'Additional Data'!$A$1:$D$9949,2,0)</f>
        <v>Website</v>
      </c>
      <c r="R3471" s="2" t="str">
        <f>VLOOKUP(A3471,'Additional Data'!$A$1:$D$9949,4,0)</f>
        <v>Credit Card</v>
      </c>
      <c r="S3471" s="5">
        <f>VLOOKUP(A3471,'Additional Data'!$A$1:$D$9949,3,0)</f>
        <v>663.36659059999999</v>
      </c>
      <c r="T3471" s="2" t="str">
        <f>HLOOKUP(B3471,'Additional Data'!$F$1:$N$2,2,0)</f>
        <v>PC</v>
      </c>
    </row>
    <row r="3472" spans="1:20" ht="14.25" customHeight="1">
      <c r="A3472" s="2">
        <v>881019</v>
      </c>
      <c r="B3472" s="2" t="s">
        <v>36</v>
      </c>
      <c r="C3472" s="2" t="s">
        <v>41</v>
      </c>
      <c r="D3472" s="2" t="s">
        <v>34</v>
      </c>
      <c r="E3472" s="4">
        <v>43536.378263888888</v>
      </c>
      <c r="F3472" s="4">
        <v>43540.378263888888</v>
      </c>
      <c r="G3472" s="4">
        <v>43540.378263888888</v>
      </c>
      <c r="H3472" s="2">
        <v>49</v>
      </c>
      <c r="I3472" s="2">
        <v>129</v>
      </c>
      <c r="J3472" s="2" t="s">
        <v>73</v>
      </c>
      <c r="K3472" s="2" t="s">
        <v>80</v>
      </c>
      <c r="L3472" s="2" t="s">
        <v>35</v>
      </c>
      <c r="M3472" s="2" t="s">
        <v>59</v>
      </c>
      <c r="N3472" s="2">
        <v>0</v>
      </c>
      <c r="O3472" s="2">
        <v>4</v>
      </c>
      <c r="P3472" s="2">
        <v>178</v>
      </c>
      <c r="Q3472" s="2" t="str">
        <f>VLOOKUP(A3472,'Additional Data'!$A$1:$D$9949,2,0)</f>
        <v>Website</v>
      </c>
      <c r="R3472" s="2" t="str">
        <f>VLOOKUP(A3472,'Additional Data'!$A$1:$D$9949,4,0)</f>
        <v>Credit Card</v>
      </c>
      <c r="S3472" s="5">
        <f>VLOOKUP(A3472,'Additional Data'!$A$1:$D$9949,3,0)</f>
        <v>1977.943984</v>
      </c>
      <c r="T3472" s="2" t="str">
        <f>HLOOKUP(B3472,'Additional Data'!$F$1:$N$2,2,0)</f>
        <v>Laptop</v>
      </c>
    </row>
    <row r="3473" spans="1:20" ht="14.25" customHeight="1">
      <c r="A3473" s="2">
        <v>311861</v>
      </c>
      <c r="B3473" s="2" t="s">
        <v>47</v>
      </c>
      <c r="C3473" s="2" t="s">
        <v>32</v>
      </c>
      <c r="D3473" s="2" t="s">
        <v>34</v>
      </c>
      <c r="E3473" s="4">
        <v>43536.383391203701</v>
      </c>
      <c r="F3473" s="4">
        <v>43539.383391203701</v>
      </c>
      <c r="G3473" s="4">
        <v>43542.383391203701</v>
      </c>
      <c r="H3473" s="2">
        <v>0</v>
      </c>
      <c r="I3473" s="2">
        <v>105</v>
      </c>
      <c r="J3473" s="2" t="s">
        <v>32</v>
      </c>
      <c r="K3473" s="2" t="s">
        <v>82</v>
      </c>
      <c r="L3473" s="2" t="s">
        <v>67</v>
      </c>
      <c r="M3473" s="2" t="s">
        <v>71</v>
      </c>
      <c r="N3473" s="2">
        <v>-3</v>
      </c>
      <c r="O3473" s="2">
        <v>3</v>
      </c>
      <c r="P3473" s="2">
        <v>105</v>
      </c>
      <c r="Q3473" s="2" t="str">
        <f>VLOOKUP(A3473,'Additional Data'!$A$1:$D$9949,2,0)</f>
        <v>App</v>
      </c>
      <c r="R3473" s="2" t="str">
        <f>VLOOKUP(A3473,'Additional Data'!$A$1:$D$9949,4,0)</f>
        <v>Credit Card</v>
      </c>
      <c r="S3473" s="5">
        <f>VLOOKUP(A3473,'Additional Data'!$A$1:$D$9949,3,0)</f>
        <v>1989.905501</v>
      </c>
      <c r="T3473" s="2" t="str">
        <f>HLOOKUP(B3473,'Additional Data'!$F$1:$N$2,2,0)</f>
        <v>Tablet</v>
      </c>
    </row>
    <row r="3474" spans="1:20" ht="14.25" customHeight="1">
      <c r="A3474" s="2">
        <v>893506</v>
      </c>
      <c r="B3474" s="2" t="s">
        <v>36</v>
      </c>
      <c r="C3474" s="2" t="s">
        <v>41</v>
      </c>
      <c r="D3474" s="2" t="s">
        <v>34</v>
      </c>
      <c r="E3474" s="4">
        <v>43536.386087962965</v>
      </c>
      <c r="F3474" s="4">
        <v>43541.386087962965</v>
      </c>
      <c r="G3474" s="4">
        <v>43540.386087962965</v>
      </c>
      <c r="H3474" s="2">
        <v>50</v>
      </c>
      <c r="I3474" s="2">
        <v>111</v>
      </c>
      <c r="J3474" s="2" t="s">
        <v>60</v>
      </c>
      <c r="K3474" s="2" t="s">
        <v>77</v>
      </c>
      <c r="L3474" s="2" t="s">
        <v>35</v>
      </c>
      <c r="M3474" s="2" t="s">
        <v>59</v>
      </c>
      <c r="N3474" s="2">
        <v>1</v>
      </c>
      <c r="O3474" s="2">
        <v>5</v>
      </c>
      <c r="P3474" s="2">
        <v>161</v>
      </c>
      <c r="Q3474" s="2" t="str">
        <f>VLOOKUP(A3474,'Additional Data'!$A$1:$D$9949,2,0)</f>
        <v>App</v>
      </c>
      <c r="R3474" s="2" t="str">
        <f>VLOOKUP(A3474,'Additional Data'!$A$1:$D$9949,4,0)</f>
        <v>Debit Card</v>
      </c>
      <c r="S3474" s="5">
        <f>VLOOKUP(A3474,'Additional Data'!$A$1:$D$9949,3,0)</f>
        <v>2267.8300850000001</v>
      </c>
      <c r="T3474" s="2" t="str">
        <f>HLOOKUP(B3474,'Additional Data'!$F$1:$N$2,2,0)</f>
        <v>Laptop</v>
      </c>
    </row>
    <row r="3475" spans="1:20" ht="14.25" customHeight="1">
      <c r="A3475" s="2">
        <v>820298</v>
      </c>
      <c r="B3475" s="2" t="s">
        <v>30</v>
      </c>
      <c r="C3475" s="2" t="s">
        <v>41</v>
      </c>
      <c r="D3475" s="2" t="s">
        <v>34</v>
      </c>
      <c r="E3475" s="4">
        <v>43536.391574074078</v>
      </c>
      <c r="F3475" s="4">
        <v>43543.391574074078</v>
      </c>
      <c r="G3475" s="4">
        <v>43539.391574074078</v>
      </c>
      <c r="H3475" s="2">
        <v>47</v>
      </c>
      <c r="I3475" s="2">
        <v>124</v>
      </c>
      <c r="J3475" s="2" t="s">
        <v>32</v>
      </c>
      <c r="K3475" s="2" t="s">
        <v>70</v>
      </c>
      <c r="L3475" s="2" t="s">
        <v>35</v>
      </c>
      <c r="M3475" s="2" t="s">
        <v>59</v>
      </c>
      <c r="N3475" s="2">
        <v>4</v>
      </c>
      <c r="O3475" s="2">
        <v>7</v>
      </c>
      <c r="P3475" s="2">
        <v>171</v>
      </c>
      <c r="Q3475" s="2" t="str">
        <f>VLOOKUP(A3475,'Additional Data'!$A$1:$D$9949,2,0)</f>
        <v>App</v>
      </c>
      <c r="R3475" s="2" t="str">
        <f>VLOOKUP(A3475,'Additional Data'!$A$1:$D$9949,4,0)</f>
        <v>Debit Card</v>
      </c>
      <c r="S3475" s="5">
        <f>VLOOKUP(A3475,'Additional Data'!$A$1:$D$9949,3,0)</f>
        <v>1202.5625600000001</v>
      </c>
      <c r="T3475" s="2" t="str">
        <f>HLOOKUP(B3475,'Additional Data'!$F$1:$N$2,2,0)</f>
        <v>PC</v>
      </c>
    </row>
    <row r="3476" spans="1:20" ht="14.25" customHeight="1">
      <c r="A3476" s="2">
        <v>395384</v>
      </c>
      <c r="B3476" s="2" t="s">
        <v>30</v>
      </c>
      <c r="C3476" s="2" t="s">
        <v>32</v>
      </c>
      <c r="D3476" s="2" t="s">
        <v>34</v>
      </c>
      <c r="E3476" s="4">
        <v>43536.403333333335</v>
      </c>
      <c r="F3476" s="4">
        <v>43538.403333333335</v>
      </c>
      <c r="G3476" s="4">
        <v>43541.403333333335</v>
      </c>
      <c r="H3476" s="2">
        <v>47</v>
      </c>
      <c r="I3476" s="2">
        <v>125</v>
      </c>
      <c r="J3476" s="2" t="s">
        <v>41</v>
      </c>
      <c r="K3476" s="2" t="s">
        <v>58</v>
      </c>
      <c r="L3476" s="2" t="s">
        <v>35</v>
      </c>
      <c r="M3476" s="2" t="s">
        <v>71</v>
      </c>
      <c r="N3476" s="2">
        <v>-3</v>
      </c>
      <c r="O3476" s="2">
        <v>2</v>
      </c>
      <c r="P3476" s="2">
        <v>172</v>
      </c>
      <c r="Q3476" s="2" t="str">
        <f>VLOOKUP(A3476,'Additional Data'!$A$1:$D$9949,2,0)</f>
        <v>App</v>
      </c>
      <c r="R3476" s="2" t="str">
        <f>VLOOKUP(A3476,'Additional Data'!$A$1:$D$9949,4,0)</f>
        <v>Debit Card</v>
      </c>
      <c r="S3476" s="5">
        <f>VLOOKUP(A3476,'Additional Data'!$A$1:$D$9949,3,0)</f>
        <v>2233</v>
      </c>
      <c r="T3476" s="2" t="str">
        <f>HLOOKUP(B3476,'Additional Data'!$F$1:$N$2,2,0)</f>
        <v>PC</v>
      </c>
    </row>
    <row r="3477" spans="1:20" ht="14.25" customHeight="1">
      <c r="A3477" s="2">
        <v>936392</v>
      </c>
      <c r="B3477" s="2" t="s">
        <v>42</v>
      </c>
      <c r="C3477" s="2" t="s">
        <v>41</v>
      </c>
      <c r="D3477" s="2" t="s">
        <v>34</v>
      </c>
      <c r="E3477" s="4">
        <v>43536.405104166668</v>
      </c>
      <c r="F3477" s="4">
        <v>43541.405104166668</v>
      </c>
      <c r="G3477" s="4">
        <v>43540.405104166668</v>
      </c>
      <c r="H3477" s="2">
        <v>0</v>
      </c>
      <c r="I3477" s="2">
        <v>101</v>
      </c>
      <c r="J3477" s="2" t="s">
        <v>41</v>
      </c>
      <c r="K3477" s="2" t="s">
        <v>66</v>
      </c>
      <c r="L3477" s="2" t="s">
        <v>67</v>
      </c>
      <c r="M3477" s="2" t="s">
        <v>71</v>
      </c>
      <c r="N3477" s="2">
        <v>1</v>
      </c>
      <c r="O3477" s="2">
        <v>5</v>
      </c>
      <c r="P3477" s="2">
        <v>101</v>
      </c>
      <c r="Q3477" s="2" t="str">
        <f>VLOOKUP(A3477,'Additional Data'!$A$1:$D$9949,2,0)</f>
        <v>App</v>
      </c>
      <c r="R3477" s="2" t="str">
        <f>VLOOKUP(A3477,'Additional Data'!$A$1:$D$9949,4,0)</f>
        <v>Debit Card</v>
      </c>
      <c r="S3477" s="5">
        <f>VLOOKUP(A3477,'Additional Data'!$A$1:$D$9949,3,0)</f>
        <v>2154.2971539999999</v>
      </c>
      <c r="T3477" s="2" t="str">
        <f>HLOOKUP(B3477,'Additional Data'!$F$1:$N$2,2,0)</f>
        <v>TV</v>
      </c>
    </row>
    <row r="3478" spans="1:20" ht="14.25" customHeight="1">
      <c r="A3478" s="2">
        <v>396696</v>
      </c>
      <c r="B3478" s="2" t="s">
        <v>36</v>
      </c>
      <c r="C3478" s="2" t="s">
        <v>41</v>
      </c>
      <c r="D3478" s="2" t="s">
        <v>34</v>
      </c>
      <c r="E3478" s="4">
        <v>43536.416331018518</v>
      </c>
      <c r="F3478" s="4">
        <v>43538.416331018518</v>
      </c>
      <c r="G3478" s="4">
        <v>43540.416331018518</v>
      </c>
      <c r="H3478" s="2">
        <v>47</v>
      </c>
      <c r="I3478" s="2">
        <v>106</v>
      </c>
      <c r="J3478" s="2" t="s">
        <v>60</v>
      </c>
      <c r="K3478" s="2" t="s">
        <v>77</v>
      </c>
      <c r="L3478" s="2" t="s">
        <v>35</v>
      </c>
      <c r="M3478" s="2" t="s">
        <v>71</v>
      </c>
      <c r="N3478" s="2">
        <v>-2</v>
      </c>
      <c r="O3478" s="2">
        <v>2</v>
      </c>
      <c r="P3478" s="2">
        <v>153</v>
      </c>
      <c r="Q3478" s="2" t="str">
        <f>VLOOKUP(A3478,'Additional Data'!$A$1:$D$9949,2,0)</f>
        <v>Website</v>
      </c>
      <c r="R3478" s="2" t="str">
        <f>VLOOKUP(A3478,'Additional Data'!$A$1:$D$9949,4,0)</f>
        <v>Debit Card</v>
      </c>
      <c r="S3478" s="5">
        <f>VLOOKUP(A3478,'Additional Data'!$A$1:$D$9949,3,0)</f>
        <v>2464</v>
      </c>
      <c r="T3478" s="2" t="str">
        <f>HLOOKUP(B3478,'Additional Data'!$F$1:$N$2,2,0)</f>
        <v>Laptop</v>
      </c>
    </row>
    <row r="3479" spans="1:20" ht="14.25" customHeight="1">
      <c r="A3479" s="2">
        <v>435554</v>
      </c>
      <c r="B3479" s="2" t="s">
        <v>30</v>
      </c>
      <c r="C3479" s="2" t="s">
        <v>41</v>
      </c>
      <c r="D3479" s="2" t="s">
        <v>34</v>
      </c>
      <c r="E3479" s="4">
        <v>43536.422662037039</v>
      </c>
      <c r="F3479" s="4">
        <v>43543.422662037039</v>
      </c>
      <c r="G3479" s="4">
        <v>43539.422662037039</v>
      </c>
      <c r="H3479" s="2">
        <v>66</v>
      </c>
      <c r="I3479" s="2">
        <v>90</v>
      </c>
      <c r="J3479" s="2" t="s">
        <v>63</v>
      </c>
      <c r="K3479" s="2" t="s">
        <v>64</v>
      </c>
      <c r="L3479" s="2" t="s">
        <v>35</v>
      </c>
      <c r="M3479" s="2" t="s">
        <v>71</v>
      </c>
      <c r="N3479" s="2">
        <v>4</v>
      </c>
      <c r="O3479" s="2">
        <v>7</v>
      </c>
      <c r="P3479" s="2">
        <v>156</v>
      </c>
      <c r="Q3479" s="2" t="str">
        <f>VLOOKUP(A3479,'Additional Data'!$A$1:$D$9949,2,0)</f>
        <v>App</v>
      </c>
      <c r="R3479" s="2" t="str">
        <f>VLOOKUP(A3479,'Additional Data'!$A$1:$D$9949,4,0)</f>
        <v>Debit Card</v>
      </c>
      <c r="S3479" s="5">
        <f>VLOOKUP(A3479,'Additional Data'!$A$1:$D$9949,3,0)</f>
        <v>3097.96171</v>
      </c>
      <c r="T3479" s="2" t="str">
        <f>HLOOKUP(B3479,'Additional Data'!$F$1:$N$2,2,0)</f>
        <v>PC</v>
      </c>
    </row>
    <row r="3480" spans="1:20" ht="14.25" customHeight="1">
      <c r="A3480" s="2">
        <v>865298</v>
      </c>
      <c r="B3480" s="2" t="s">
        <v>30</v>
      </c>
      <c r="C3480" s="2" t="s">
        <v>41</v>
      </c>
      <c r="D3480" s="2" t="s">
        <v>34</v>
      </c>
      <c r="E3480" s="4">
        <v>43536.436273148145</v>
      </c>
      <c r="F3480" s="4">
        <v>43536.436273148145</v>
      </c>
      <c r="G3480" s="4">
        <v>43541.436273148145</v>
      </c>
      <c r="H3480" s="2">
        <v>0</v>
      </c>
      <c r="I3480" s="2">
        <v>107</v>
      </c>
      <c r="J3480" s="2" t="s">
        <v>41</v>
      </c>
      <c r="K3480" s="2" t="s">
        <v>66</v>
      </c>
      <c r="L3480" s="2" t="s">
        <v>67</v>
      </c>
      <c r="M3480" s="2" t="s">
        <v>71</v>
      </c>
      <c r="N3480" s="2">
        <v>-5</v>
      </c>
      <c r="O3480" s="2">
        <v>0</v>
      </c>
      <c r="P3480" s="2">
        <v>107</v>
      </c>
      <c r="Q3480" s="2" t="str">
        <f>VLOOKUP(A3480,'Additional Data'!$A$1:$D$9949,2,0)</f>
        <v>App</v>
      </c>
      <c r="R3480" s="2" t="str">
        <f>VLOOKUP(A3480,'Additional Data'!$A$1:$D$9949,4,0)</f>
        <v>Debit Card</v>
      </c>
      <c r="S3480" s="5">
        <f>VLOOKUP(A3480,'Additional Data'!$A$1:$D$9949,3,0)</f>
        <v>2421.513007</v>
      </c>
      <c r="T3480" s="2" t="str">
        <f>HLOOKUP(B3480,'Additional Data'!$F$1:$N$2,2,0)</f>
        <v>PC</v>
      </c>
    </row>
    <row r="3481" spans="1:20" ht="14.25" customHeight="1">
      <c r="A3481" s="2">
        <v>368091</v>
      </c>
      <c r="B3481" s="2" t="s">
        <v>47</v>
      </c>
      <c r="C3481" s="2" t="s">
        <v>41</v>
      </c>
      <c r="D3481" s="2" t="s">
        <v>34</v>
      </c>
      <c r="E3481" s="4">
        <v>43536.446203703701</v>
      </c>
      <c r="F3481" s="4">
        <v>43543.446203703701</v>
      </c>
      <c r="G3481" s="4">
        <v>43542.446203703701</v>
      </c>
      <c r="H3481" s="2">
        <v>40</v>
      </c>
      <c r="I3481" s="2">
        <v>113</v>
      </c>
      <c r="J3481" s="2" t="s">
        <v>60</v>
      </c>
      <c r="K3481" s="2" t="s">
        <v>77</v>
      </c>
      <c r="L3481" s="2" t="s">
        <v>35</v>
      </c>
      <c r="M3481" s="2" t="s">
        <v>59</v>
      </c>
      <c r="N3481" s="2">
        <v>1</v>
      </c>
      <c r="O3481" s="2">
        <v>7</v>
      </c>
      <c r="P3481" s="2">
        <v>153</v>
      </c>
      <c r="Q3481" s="2" t="str">
        <f>VLOOKUP(A3481,'Additional Data'!$A$1:$D$9949,2,0)</f>
        <v>Website</v>
      </c>
      <c r="R3481" s="2" t="str">
        <f>VLOOKUP(A3481,'Additional Data'!$A$1:$D$9949,4,0)</f>
        <v>Credit Card</v>
      </c>
      <c r="S3481" s="5">
        <f>VLOOKUP(A3481,'Additional Data'!$A$1:$D$9949,3,0)</f>
        <v>299</v>
      </c>
      <c r="T3481" s="2" t="str">
        <f>HLOOKUP(B3481,'Additional Data'!$F$1:$N$2,2,0)</f>
        <v>Tablet</v>
      </c>
    </row>
    <row r="3482" spans="1:20" ht="14.25" customHeight="1">
      <c r="A3482" s="2">
        <v>278980</v>
      </c>
      <c r="B3482" s="2" t="s">
        <v>47</v>
      </c>
      <c r="C3482" s="2" t="s">
        <v>41</v>
      </c>
      <c r="D3482" s="2" t="s">
        <v>34</v>
      </c>
      <c r="E3482" s="4">
        <v>43536.446481481478</v>
      </c>
      <c r="F3482" s="4">
        <v>43542.446481481478</v>
      </c>
      <c r="G3482" s="4">
        <v>43540.446481481478</v>
      </c>
      <c r="H3482" s="2">
        <v>30</v>
      </c>
      <c r="I3482" s="2">
        <v>121</v>
      </c>
      <c r="J3482" s="2" t="s">
        <v>73</v>
      </c>
      <c r="K3482" s="2" t="s">
        <v>80</v>
      </c>
      <c r="L3482" s="2" t="s">
        <v>35</v>
      </c>
      <c r="M3482" s="2" t="s">
        <v>71</v>
      </c>
      <c r="N3482" s="2">
        <v>2</v>
      </c>
      <c r="O3482" s="2">
        <v>6</v>
      </c>
      <c r="P3482" s="2">
        <v>151</v>
      </c>
      <c r="Q3482" s="2" t="str">
        <f>VLOOKUP(A3482,'Additional Data'!$A$1:$D$9949,2,0)</f>
        <v>App</v>
      </c>
      <c r="R3482" s="2" t="str">
        <f>VLOOKUP(A3482,'Additional Data'!$A$1:$D$9949,4,0)</f>
        <v>Debit Card</v>
      </c>
      <c r="S3482" s="5">
        <f>VLOOKUP(A3482,'Additional Data'!$A$1:$D$9949,3,0)</f>
        <v>3625.92292</v>
      </c>
      <c r="T3482" s="2" t="str">
        <f>HLOOKUP(B3482,'Additional Data'!$F$1:$N$2,2,0)</f>
        <v>Tablet</v>
      </c>
    </row>
    <row r="3483" spans="1:20" ht="14.25" customHeight="1">
      <c r="A3483" s="2">
        <v>807996</v>
      </c>
      <c r="B3483" s="2" t="s">
        <v>48</v>
      </c>
      <c r="C3483" s="2" t="s">
        <v>41</v>
      </c>
      <c r="D3483" s="2" t="s">
        <v>34</v>
      </c>
      <c r="E3483" s="4">
        <v>43536.446759259263</v>
      </c>
      <c r="F3483" s="4">
        <v>43538.446759259263</v>
      </c>
      <c r="G3483" s="4">
        <v>43541.446759259263</v>
      </c>
      <c r="H3483" s="2">
        <v>63</v>
      </c>
      <c r="I3483" s="2">
        <v>102</v>
      </c>
      <c r="J3483" s="2" t="s">
        <v>32</v>
      </c>
      <c r="K3483" s="2" t="s">
        <v>70</v>
      </c>
      <c r="L3483" s="2" t="s">
        <v>35</v>
      </c>
      <c r="M3483" s="2" t="s">
        <v>71</v>
      </c>
      <c r="N3483" s="2">
        <v>-3</v>
      </c>
      <c r="O3483" s="2">
        <v>2</v>
      </c>
      <c r="P3483" s="2">
        <v>165</v>
      </c>
      <c r="Q3483" s="2" t="str">
        <f>VLOOKUP(A3483,'Additional Data'!$A$1:$D$9949,2,0)</f>
        <v>Website</v>
      </c>
      <c r="R3483" s="2" t="str">
        <f>VLOOKUP(A3483,'Additional Data'!$A$1:$D$9949,4,0)</f>
        <v>Debit Card</v>
      </c>
      <c r="S3483" s="5">
        <f>VLOOKUP(A3483,'Additional Data'!$A$1:$D$9949,3,0)</f>
        <v>1822.3768640000001</v>
      </c>
      <c r="T3483" s="2" t="str">
        <f>HLOOKUP(B3483,'Additional Data'!$F$1:$N$2,2,0)</f>
        <v>Gaming Console</v>
      </c>
    </row>
    <row r="3484" spans="1:20" ht="14.25" customHeight="1">
      <c r="A3484" s="2">
        <v>83513</v>
      </c>
      <c r="B3484" s="2" t="s">
        <v>36</v>
      </c>
      <c r="C3484" s="2" t="s">
        <v>41</v>
      </c>
      <c r="D3484" s="2" t="s">
        <v>34</v>
      </c>
      <c r="E3484" s="4">
        <v>43536.450983796298</v>
      </c>
      <c r="F3484" s="4">
        <v>43542.450983796298</v>
      </c>
      <c r="G3484" s="4">
        <v>43543.450983796298</v>
      </c>
      <c r="H3484" s="2">
        <v>45</v>
      </c>
      <c r="I3484" s="2">
        <v>130</v>
      </c>
      <c r="J3484" s="2" t="s">
        <v>73</v>
      </c>
      <c r="K3484" s="2" t="s">
        <v>80</v>
      </c>
      <c r="L3484" s="2" t="s">
        <v>35</v>
      </c>
      <c r="M3484" s="2" t="s">
        <v>59</v>
      </c>
      <c r="N3484" s="2">
        <v>-1</v>
      </c>
      <c r="O3484" s="2">
        <v>6</v>
      </c>
      <c r="P3484" s="2">
        <v>175</v>
      </c>
      <c r="Q3484" s="2" t="str">
        <f>VLOOKUP(A3484,'Additional Data'!$A$1:$D$9949,2,0)</f>
        <v>App</v>
      </c>
      <c r="R3484" s="2" t="str">
        <f>VLOOKUP(A3484,'Additional Data'!$A$1:$D$9949,4,0)</f>
        <v>Credit Card</v>
      </c>
      <c r="S3484" s="5">
        <f>VLOOKUP(A3484,'Additional Data'!$A$1:$D$9949,3,0)</f>
        <v>3107.1290009999998</v>
      </c>
      <c r="T3484" s="2" t="str">
        <f>HLOOKUP(B3484,'Additional Data'!$F$1:$N$2,2,0)</f>
        <v>Laptop</v>
      </c>
    </row>
    <row r="3485" spans="1:20" ht="14.25" customHeight="1">
      <c r="A3485" s="2">
        <v>794195</v>
      </c>
      <c r="B3485" s="2" t="s">
        <v>36</v>
      </c>
      <c r="C3485" s="2" t="s">
        <v>41</v>
      </c>
      <c r="D3485" s="2" t="s">
        <v>34</v>
      </c>
      <c r="E3485" s="4">
        <v>43536.459618055553</v>
      </c>
      <c r="F3485" s="4">
        <v>43543.459618055553</v>
      </c>
      <c r="G3485" s="4">
        <v>43542.459618055553</v>
      </c>
      <c r="H3485" s="2">
        <v>47</v>
      </c>
      <c r="I3485" s="2">
        <v>114</v>
      </c>
      <c r="J3485" s="2" t="s">
        <v>60</v>
      </c>
      <c r="K3485" s="2" t="s">
        <v>77</v>
      </c>
      <c r="L3485" s="2" t="s">
        <v>35</v>
      </c>
      <c r="M3485" s="2" t="s">
        <v>59</v>
      </c>
      <c r="N3485" s="2">
        <v>1</v>
      </c>
      <c r="O3485" s="2">
        <v>7</v>
      </c>
      <c r="P3485" s="2">
        <v>161</v>
      </c>
      <c r="Q3485" s="2" t="str">
        <f>VLOOKUP(A3485,'Additional Data'!$A$1:$D$9949,2,0)</f>
        <v>App</v>
      </c>
      <c r="R3485" s="2" t="str">
        <f>VLOOKUP(A3485,'Additional Data'!$A$1:$D$9949,4,0)</f>
        <v>Credit Card</v>
      </c>
      <c r="S3485" s="5">
        <f>VLOOKUP(A3485,'Additional Data'!$A$1:$D$9949,3,0)</f>
        <v>1760.3950179999999</v>
      </c>
      <c r="T3485" s="2" t="str">
        <f>HLOOKUP(B3485,'Additional Data'!$F$1:$N$2,2,0)</f>
        <v>Laptop</v>
      </c>
    </row>
    <row r="3486" spans="1:20" ht="14.25" customHeight="1">
      <c r="A3486" s="2">
        <v>704023</v>
      </c>
      <c r="B3486" s="2" t="s">
        <v>36</v>
      </c>
      <c r="C3486" s="2" t="s">
        <v>32</v>
      </c>
      <c r="D3486" s="2" t="s">
        <v>34</v>
      </c>
      <c r="E3486" s="4">
        <v>43536.462025462963</v>
      </c>
      <c r="F3486" s="4">
        <v>43537.462025462963</v>
      </c>
      <c r="G3486" s="4">
        <v>43540.462025462963</v>
      </c>
      <c r="H3486" s="2">
        <v>0</v>
      </c>
      <c r="I3486" s="2">
        <v>129</v>
      </c>
      <c r="J3486" s="2" t="s">
        <v>32</v>
      </c>
      <c r="K3486" s="2" t="s">
        <v>82</v>
      </c>
      <c r="L3486" s="2" t="s">
        <v>67</v>
      </c>
      <c r="M3486" s="2" t="s">
        <v>59</v>
      </c>
      <c r="N3486" s="2">
        <v>-3</v>
      </c>
      <c r="O3486" s="2">
        <v>1</v>
      </c>
      <c r="P3486" s="2">
        <v>129</v>
      </c>
      <c r="Q3486" s="2" t="str">
        <f>VLOOKUP(A3486,'Additional Data'!$A$1:$D$9949,2,0)</f>
        <v>App</v>
      </c>
      <c r="R3486" s="2" t="str">
        <f>VLOOKUP(A3486,'Additional Data'!$A$1:$D$9949,4,0)</f>
        <v>Credit Card</v>
      </c>
      <c r="S3486" s="5">
        <f>VLOOKUP(A3486,'Additional Data'!$A$1:$D$9949,3,0)</f>
        <v>2678.0171420000001</v>
      </c>
      <c r="T3486" s="2" t="str">
        <f>HLOOKUP(B3486,'Additional Data'!$F$1:$N$2,2,0)</f>
        <v>Laptop</v>
      </c>
    </row>
    <row r="3487" spans="1:20" ht="14.25" customHeight="1">
      <c r="A3487" s="2">
        <v>217101</v>
      </c>
      <c r="B3487" s="2" t="s">
        <v>39</v>
      </c>
      <c r="C3487" s="2" t="s">
        <v>32</v>
      </c>
      <c r="D3487" s="2" t="s">
        <v>34</v>
      </c>
      <c r="E3487" s="4">
        <v>43536.464895833335</v>
      </c>
      <c r="F3487" s="4">
        <v>43537.464895833335</v>
      </c>
      <c r="G3487" s="4">
        <v>43540.464895833335</v>
      </c>
      <c r="H3487" s="2">
        <v>0</v>
      </c>
      <c r="I3487" s="2">
        <v>101</v>
      </c>
      <c r="J3487" s="2" t="s">
        <v>32</v>
      </c>
      <c r="K3487" s="2" t="s">
        <v>82</v>
      </c>
      <c r="L3487" s="2" t="s">
        <v>67</v>
      </c>
      <c r="M3487" s="2" t="s">
        <v>71</v>
      </c>
      <c r="N3487" s="2">
        <v>-3</v>
      </c>
      <c r="O3487" s="2">
        <v>1</v>
      </c>
      <c r="P3487" s="2">
        <v>101</v>
      </c>
      <c r="Q3487" s="2" t="str">
        <f>VLOOKUP(A3487,'Additional Data'!$A$1:$D$9949,2,0)</f>
        <v>Website</v>
      </c>
      <c r="R3487" s="2" t="str">
        <f>VLOOKUP(A3487,'Additional Data'!$A$1:$D$9949,4,0)</f>
        <v>Credit Card</v>
      </c>
      <c r="S3487" s="5">
        <f>VLOOKUP(A3487,'Additional Data'!$A$1:$D$9949,3,0)</f>
        <v>1491.989589</v>
      </c>
      <c r="T3487" s="2" t="str">
        <f>HLOOKUP(B3487,'Additional Data'!$F$1:$N$2,2,0)</f>
        <v>Mobile</v>
      </c>
    </row>
    <row r="3488" spans="1:20" ht="14.25" customHeight="1">
      <c r="A3488" s="2">
        <v>299506</v>
      </c>
      <c r="B3488" s="2" t="s">
        <v>42</v>
      </c>
      <c r="C3488" s="2" t="s">
        <v>32</v>
      </c>
      <c r="D3488" s="2" t="s">
        <v>34</v>
      </c>
      <c r="E3488" s="4">
        <v>43536.469652777778</v>
      </c>
      <c r="F3488" s="4">
        <v>43542.469652777778</v>
      </c>
      <c r="G3488" s="4">
        <v>43539.469652777778</v>
      </c>
      <c r="H3488" s="2">
        <v>34</v>
      </c>
      <c r="I3488" s="2">
        <v>122</v>
      </c>
      <c r="J3488" s="2" t="s">
        <v>41</v>
      </c>
      <c r="K3488" s="2" t="s">
        <v>58</v>
      </c>
      <c r="L3488" s="2" t="s">
        <v>35</v>
      </c>
      <c r="M3488" s="2" t="s">
        <v>59</v>
      </c>
      <c r="N3488" s="2">
        <v>3</v>
      </c>
      <c r="O3488" s="2">
        <v>6</v>
      </c>
      <c r="P3488" s="2">
        <v>156</v>
      </c>
      <c r="Q3488" s="2" t="str">
        <f>VLOOKUP(A3488,'Additional Data'!$A$1:$D$9949,2,0)</f>
        <v>App</v>
      </c>
      <c r="R3488" s="2" t="str">
        <f>VLOOKUP(A3488,'Additional Data'!$A$1:$D$9949,4,0)</f>
        <v>Debit Card</v>
      </c>
      <c r="S3488" s="5">
        <f>VLOOKUP(A3488,'Additional Data'!$A$1:$D$9949,3,0)</f>
        <v>1807.1253790000001</v>
      </c>
      <c r="T3488" s="2" t="str">
        <f>HLOOKUP(B3488,'Additional Data'!$F$1:$N$2,2,0)</f>
        <v>TV</v>
      </c>
    </row>
    <row r="3489" spans="1:20" ht="14.25" customHeight="1">
      <c r="A3489" s="2">
        <v>729782</v>
      </c>
      <c r="B3489" s="2" t="s">
        <v>42</v>
      </c>
      <c r="C3489" s="2" t="s">
        <v>41</v>
      </c>
      <c r="D3489" s="2" t="s">
        <v>34</v>
      </c>
      <c r="E3489" s="4">
        <v>43536.470266203702</v>
      </c>
      <c r="F3489" s="4">
        <v>43542.470266203702</v>
      </c>
      <c r="G3489" s="4">
        <v>43541.470266203702</v>
      </c>
      <c r="H3489" s="2">
        <v>0</v>
      </c>
      <c r="I3489" s="2">
        <v>121</v>
      </c>
      <c r="J3489" s="2" t="s">
        <v>41</v>
      </c>
      <c r="K3489" s="2" t="s">
        <v>66</v>
      </c>
      <c r="L3489" s="2" t="s">
        <v>67</v>
      </c>
      <c r="M3489" s="2" t="s">
        <v>59</v>
      </c>
      <c r="N3489" s="2">
        <v>1</v>
      </c>
      <c r="O3489" s="2">
        <v>6</v>
      </c>
      <c r="P3489" s="2">
        <v>121</v>
      </c>
      <c r="Q3489" s="2" t="str">
        <f>VLOOKUP(A3489,'Additional Data'!$A$1:$D$9949,2,0)</f>
        <v>App</v>
      </c>
      <c r="R3489" s="2" t="str">
        <f>VLOOKUP(A3489,'Additional Data'!$A$1:$D$9949,4,0)</f>
        <v>Debit Card</v>
      </c>
      <c r="S3489" s="5">
        <f>VLOOKUP(A3489,'Additional Data'!$A$1:$D$9949,3,0)</f>
        <v>3094.9217720000001</v>
      </c>
      <c r="T3489" s="2" t="str">
        <f>HLOOKUP(B3489,'Additional Data'!$F$1:$N$2,2,0)</f>
        <v>TV</v>
      </c>
    </row>
    <row r="3490" spans="1:20" ht="14.25" customHeight="1">
      <c r="A3490" s="2">
        <v>81536</v>
      </c>
      <c r="B3490" s="2" t="s">
        <v>47</v>
      </c>
      <c r="C3490" s="2" t="s">
        <v>41</v>
      </c>
      <c r="D3490" s="2" t="s">
        <v>34</v>
      </c>
      <c r="E3490" s="4">
        <v>43536.471585648149</v>
      </c>
      <c r="F3490" s="4">
        <v>43541.471585648149</v>
      </c>
      <c r="G3490" s="4">
        <v>43541.471585648149</v>
      </c>
      <c r="H3490" s="2">
        <v>77</v>
      </c>
      <c r="I3490" s="2">
        <v>90</v>
      </c>
      <c r="J3490" s="2" t="s">
        <v>60</v>
      </c>
      <c r="K3490" s="2" t="s">
        <v>77</v>
      </c>
      <c r="L3490" s="2" t="s">
        <v>35</v>
      </c>
      <c r="M3490" s="2" t="s">
        <v>71</v>
      </c>
      <c r="N3490" s="2">
        <v>0</v>
      </c>
      <c r="O3490" s="2">
        <v>5</v>
      </c>
      <c r="P3490" s="2">
        <v>167</v>
      </c>
      <c r="Q3490" s="2" t="str">
        <f>VLOOKUP(A3490,'Additional Data'!$A$1:$D$9949,2,0)</f>
        <v>App</v>
      </c>
      <c r="R3490" s="2" t="str">
        <f>VLOOKUP(A3490,'Additional Data'!$A$1:$D$9949,4,0)</f>
        <v>Debit Card</v>
      </c>
      <c r="S3490" s="5">
        <f>VLOOKUP(A3490,'Additional Data'!$A$1:$D$9949,3,0)</f>
        <v>1280.405804</v>
      </c>
      <c r="T3490" s="2" t="str">
        <f>HLOOKUP(B3490,'Additional Data'!$F$1:$N$2,2,0)</f>
        <v>Tablet</v>
      </c>
    </row>
    <row r="3491" spans="1:20" ht="14.25" customHeight="1">
      <c r="A3491" s="2">
        <v>884221</v>
      </c>
      <c r="B3491" s="2" t="s">
        <v>36</v>
      </c>
      <c r="C3491" s="2" t="s">
        <v>41</v>
      </c>
      <c r="D3491" s="2" t="s">
        <v>34</v>
      </c>
      <c r="E3491" s="4">
        <v>43536.479027777779</v>
      </c>
      <c r="F3491" s="4">
        <v>43543.479027777779</v>
      </c>
      <c r="G3491" s="4">
        <v>43542.479027777779</v>
      </c>
      <c r="H3491" s="2">
        <v>43</v>
      </c>
      <c r="I3491" s="2">
        <v>112</v>
      </c>
      <c r="J3491" s="2" t="s">
        <v>60</v>
      </c>
      <c r="K3491" s="2" t="s">
        <v>77</v>
      </c>
      <c r="L3491" s="2" t="s">
        <v>35</v>
      </c>
      <c r="M3491" s="2" t="s">
        <v>59</v>
      </c>
      <c r="N3491" s="2">
        <v>1</v>
      </c>
      <c r="O3491" s="2">
        <v>7</v>
      </c>
      <c r="P3491" s="2">
        <v>155</v>
      </c>
      <c r="Q3491" s="2" t="str">
        <f>VLOOKUP(A3491,'Additional Data'!$A$1:$D$9949,2,0)</f>
        <v>App</v>
      </c>
      <c r="R3491" s="2" t="str">
        <f>VLOOKUP(A3491,'Additional Data'!$A$1:$D$9949,4,0)</f>
        <v>Credit Card</v>
      </c>
      <c r="S3491" s="5">
        <f>VLOOKUP(A3491,'Additional Data'!$A$1:$D$9949,3,0)</f>
        <v>423.22318430000001</v>
      </c>
      <c r="T3491" s="2" t="str">
        <f>HLOOKUP(B3491,'Additional Data'!$F$1:$N$2,2,0)</f>
        <v>Laptop</v>
      </c>
    </row>
    <row r="3492" spans="1:20" ht="14.25" customHeight="1">
      <c r="A3492" s="2">
        <v>332995</v>
      </c>
      <c r="B3492" s="2" t="s">
        <v>36</v>
      </c>
      <c r="C3492" s="2" t="s">
        <v>41</v>
      </c>
      <c r="D3492" s="2" t="s">
        <v>34</v>
      </c>
      <c r="E3492" s="4">
        <v>43536.479826388888</v>
      </c>
      <c r="F3492" s="4">
        <v>43537.479826388888</v>
      </c>
      <c r="G3492" s="4">
        <v>43543.479826388888</v>
      </c>
      <c r="H3492" s="2">
        <v>0</v>
      </c>
      <c r="I3492" s="2">
        <v>104</v>
      </c>
      <c r="J3492" s="2" t="s">
        <v>41</v>
      </c>
      <c r="K3492" s="2" t="s">
        <v>66</v>
      </c>
      <c r="L3492" s="2" t="s">
        <v>67</v>
      </c>
      <c r="M3492" s="2" t="s">
        <v>71</v>
      </c>
      <c r="N3492" s="2">
        <v>-6</v>
      </c>
      <c r="O3492" s="2">
        <v>1</v>
      </c>
      <c r="P3492" s="2">
        <v>104</v>
      </c>
      <c r="Q3492" s="2" t="str">
        <f>VLOOKUP(A3492,'Additional Data'!$A$1:$D$9949,2,0)</f>
        <v>App</v>
      </c>
      <c r="R3492" s="2" t="str">
        <f>VLOOKUP(A3492,'Additional Data'!$A$1:$D$9949,4,0)</f>
        <v>Credit Card</v>
      </c>
      <c r="S3492" s="5">
        <f>VLOOKUP(A3492,'Additional Data'!$A$1:$D$9949,3,0)</f>
        <v>2528.8510390000001</v>
      </c>
      <c r="T3492" s="2" t="str">
        <f>HLOOKUP(B3492,'Additional Data'!$F$1:$N$2,2,0)</f>
        <v>Laptop</v>
      </c>
    </row>
    <row r="3493" spans="1:20" ht="14.25" customHeight="1">
      <c r="A3493" s="2">
        <v>78259</v>
      </c>
      <c r="B3493" s="2" t="s">
        <v>36</v>
      </c>
      <c r="C3493" s="2" t="s">
        <v>32</v>
      </c>
      <c r="D3493" s="2" t="s">
        <v>34</v>
      </c>
      <c r="E3493" s="4">
        <v>43536.493657407409</v>
      </c>
      <c r="F3493" s="4">
        <v>43539.493657407409</v>
      </c>
      <c r="G3493" s="4">
        <v>43543.493657407409</v>
      </c>
      <c r="H3493" s="2">
        <v>35</v>
      </c>
      <c r="I3493" s="2">
        <v>129</v>
      </c>
      <c r="J3493" s="2" t="s">
        <v>73</v>
      </c>
      <c r="K3493" s="2" t="s">
        <v>74</v>
      </c>
      <c r="L3493" s="2" t="s">
        <v>35</v>
      </c>
      <c r="M3493" s="2" t="s">
        <v>59</v>
      </c>
      <c r="N3493" s="2">
        <v>-4</v>
      </c>
      <c r="O3493" s="2">
        <v>3</v>
      </c>
      <c r="P3493" s="2">
        <v>164</v>
      </c>
      <c r="Q3493" s="2" t="str">
        <f>VLOOKUP(A3493,'Additional Data'!$A$1:$D$9949,2,0)</f>
        <v>App</v>
      </c>
      <c r="R3493" s="2" t="str">
        <f>VLOOKUP(A3493,'Additional Data'!$A$1:$D$9949,4,0)</f>
        <v>Credit Card</v>
      </c>
      <c r="S3493" s="5">
        <f>VLOOKUP(A3493,'Additional Data'!$A$1:$D$9949,3,0)</f>
        <v>1327.8061110000001</v>
      </c>
      <c r="T3493" s="2" t="str">
        <f>HLOOKUP(B3493,'Additional Data'!$F$1:$N$2,2,0)</f>
        <v>Laptop</v>
      </c>
    </row>
    <row r="3494" spans="1:20" ht="14.25" customHeight="1">
      <c r="A3494" s="2">
        <v>618329</v>
      </c>
      <c r="B3494" s="2" t="s">
        <v>30</v>
      </c>
      <c r="C3494" s="2" t="s">
        <v>41</v>
      </c>
      <c r="D3494" s="2" t="s">
        <v>34</v>
      </c>
      <c r="E3494" s="4">
        <v>43536.499016203707</v>
      </c>
      <c r="F3494" s="4">
        <v>43543.499016203707</v>
      </c>
      <c r="G3494" s="4">
        <v>43543.499016203707</v>
      </c>
      <c r="H3494" s="2">
        <v>37</v>
      </c>
      <c r="I3494" s="2">
        <v>127</v>
      </c>
      <c r="J3494" s="2" t="s">
        <v>73</v>
      </c>
      <c r="K3494" s="2" t="s">
        <v>80</v>
      </c>
      <c r="L3494" s="2" t="s">
        <v>35</v>
      </c>
      <c r="M3494" s="2" t="s">
        <v>59</v>
      </c>
      <c r="N3494" s="2">
        <v>0</v>
      </c>
      <c r="O3494" s="2">
        <v>7</v>
      </c>
      <c r="P3494" s="2">
        <v>164</v>
      </c>
      <c r="Q3494" s="2" t="str">
        <f>VLOOKUP(A3494,'Additional Data'!$A$1:$D$9949,2,0)</f>
        <v>App</v>
      </c>
      <c r="R3494" s="2" t="str">
        <f>VLOOKUP(A3494,'Additional Data'!$A$1:$D$9949,4,0)</f>
        <v>Credit Card</v>
      </c>
      <c r="S3494" s="5">
        <f>VLOOKUP(A3494,'Additional Data'!$A$1:$D$9949,3,0)</f>
        <v>3446.62914</v>
      </c>
      <c r="T3494" s="2" t="str">
        <f>HLOOKUP(B3494,'Additional Data'!$F$1:$N$2,2,0)</f>
        <v>PC</v>
      </c>
    </row>
    <row r="3495" spans="1:20" ht="14.25" customHeight="1">
      <c r="A3495" s="2">
        <v>601721</v>
      </c>
      <c r="B3495" s="2" t="s">
        <v>36</v>
      </c>
      <c r="C3495" s="2" t="s">
        <v>32</v>
      </c>
      <c r="D3495" s="2" t="s">
        <v>34</v>
      </c>
      <c r="E3495" s="4">
        <v>43536.501157407409</v>
      </c>
      <c r="F3495" s="4">
        <v>43539.501157407409</v>
      </c>
      <c r="G3495" s="4">
        <v>43543.501157407409</v>
      </c>
      <c r="H3495" s="2">
        <v>0</v>
      </c>
      <c r="I3495" s="2">
        <v>101</v>
      </c>
      <c r="J3495" s="2" t="s">
        <v>32</v>
      </c>
      <c r="K3495" s="2" t="s">
        <v>82</v>
      </c>
      <c r="L3495" s="2" t="s">
        <v>67</v>
      </c>
      <c r="M3495" s="2" t="s">
        <v>71</v>
      </c>
      <c r="N3495" s="2">
        <v>-4</v>
      </c>
      <c r="O3495" s="2">
        <v>3</v>
      </c>
      <c r="P3495" s="2">
        <v>101</v>
      </c>
      <c r="Q3495" s="2" t="str">
        <f>VLOOKUP(A3495,'Additional Data'!$A$1:$D$9949,2,0)</f>
        <v>App</v>
      </c>
      <c r="R3495" s="2" t="str">
        <f>VLOOKUP(A3495,'Additional Data'!$A$1:$D$9949,4,0)</f>
        <v>Credit Card</v>
      </c>
      <c r="S3495" s="5">
        <f>VLOOKUP(A3495,'Additional Data'!$A$1:$D$9949,3,0)</f>
        <v>2052.3109559999998</v>
      </c>
      <c r="T3495" s="2" t="str">
        <f>HLOOKUP(B3495,'Additional Data'!$F$1:$N$2,2,0)</f>
        <v>Laptop</v>
      </c>
    </row>
    <row r="3496" spans="1:20" ht="14.25" customHeight="1">
      <c r="A3496" s="2">
        <v>828707</v>
      </c>
      <c r="B3496" s="2" t="s">
        <v>39</v>
      </c>
      <c r="C3496" s="2" t="s">
        <v>41</v>
      </c>
      <c r="D3496" s="2" t="s">
        <v>34</v>
      </c>
      <c r="E3496" s="4">
        <v>43536.504907407405</v>
      </c>
      <c r="F3496" s="4">
        <v>43541.504907407405</v>
      </c>
      <c r="G3496" s="4">
        <v>43540.504907407405</v>
      </c>
      <c r="H3496" s="2">
        <v>32</v>
      </c>
      <c r="I3496" s="2">
        <v>126</v>
      </c>
      <c r="J3496" s="2" t="s">
        <v>32</v>
      </c>
      <c r="K3496" s="2" t="s">
        <v>70</v>
      </c>
      <c r="L3496" s="2" t="s">
        <v>35</v>
      </c>
      <c r="M3496" s="2" t="s">
        <v>59</v>
      </c>
      <c r="N3496" s="2">
        <v>1</v>
      </c>
      <c r="O3496" s="2">
        <v>5</v>
      </c>
      <c r="P3496" s="2">
        <v>158</v>
      </c>
      <c r="Q3496" s="2" t="str">
        <f>VLOOKUP(A3496,'Additional Data'!$A$1:$D$9949,2,0)</f>
        <v>App</v>
      </c>
      <c r="R3496" s="2" t="str">
        <f>VLOOKUP(A3496,'Additional Data'!$A$1:$D$9949,4,0)</f>
        <v>Credit Card</v>
      </c>
      <c r="S3496" s="5">
        <f>VLOOKUP(A3496,'Additional Data'!$A$1:$D$9949,3,0)</f>
        <v>1976.907146</v>
      </c>
      <c r="T3496" s="2" t="str">
        <f>HLOOKUP(B3496,'Additional Data'!$F$1:$N$2,2,0)</f>
        <v>Mobile</v>
      </c>
    </row>
    <row r="3497" spans="1:20" ht="14.25" customHeight="1">
      <c r="A3497" s="2">
        <v>641084</v>
      </c>
      <c r="B3497" s="2" t="s">
        <v>42</v>
      </c>
      <c r="C3497" s="2" t="s">
        <v>41</v>
      </c>
      <c r="D3497" s="2" t="s">
        <v>34</v>
      </c>
      <c r="E3497" s="4">
        <v>43536.508981481478</v>
      </c>
      <c r="F3497" s="4">
        <v>43542.508981481478</v>
      </c>
      <c r="G3497" s="4">
        <v>43543.508981481478</v>
      </c>
      <c r="H3497" s="2">
        <v>32</v>
      </c>
      <c r="I3497" s="2">
        <v>108</v>
      </c>
      <c r="J3497" s="2" t="s">
        <v>63</v>
      </c>
      <c r="K3497" s="2" t="s">
        <v>64</v>
      </c>
      <c r="L3497" s="2" t="s">
        <v>35</v>
      </c>
      <c r="M3497" s="2" t="s">
        <v>71</v>
      </c>
      <c r="N3497" s="2">
        <v>-1</v>
      </c>
      <c r="O3497" s="2">
        <v>6</v>
      </c>
      <c r="P3497" s="2">
        <v>140</v>
      </c>
      <c r="Q3497" s="2" t="str">
        <f>VLOOKUP(A3497,'Additional Data'!$A$1:$D$9949,2,0)</f>
        <v>App</v>
      </c>
      <c r="R3497" s="2" t="str">
        <f>VLOOKUP(A3497,'Additional Data'!$A$1:$D$9949,4,0)</f>
        <v>Debit Card</v>
      </c>
      <c r="S3497" s="5">
        <f>VLOOKUP(A3497,'Additional Data'!$A$1:$D$9949,3,0)</f>
        <v>2789</v>
      </c>
      <c r="T3497" s="2" t="str">
        <f>HLOOKUP(B3497,'Additional Data'!$F$1:$N$2,2,0)</f>
        <v>TV</v>
      </c>
    </row>
    <row r="3498" spans="1:20" ht="14.25" customHeight="1">
      <c r="A3498" s="2">
        <v>212105</v>
      </c>
      <c r="B3498" s="2" t="s">
        <v>36</v>
      </c>
      <c r="C3498" s="2" t="s">
        <v>32</v>
      </c>
      <c r="D3498" s="2" t="s">
        <v>34</v>
      </c>
      <c r="E3498" s="4">
        <v>43536.511435185188</v>
      </c>
      <c r="F3498" s="4">
        <v>43539.511435185188</v>
      </c>
      <c r="G3498" s="4">
        <v>43541.511435185188</v>
      </c>
      <c r="H3498" s="2">
        <v>50</v>
      </c>
      <c r="I3498" s="2">
        <v>120</v>
      </c>
      <c r="J3498" s="2" t="s">
        <v>41</v>
      </c>
      <c r="K3498" s="2" t="s">
        <v>58</v>
      </c>
      <c r="L3498" s="2" t="s">
        <v>35</v>
      </c>
      <c r="M3498" s="2" t="s">
        <v>59</v>
      </c>
      <c r="N3498" s="2">
        <v>-2</v>
      </c>
      <c r="O3498" s="2">
        <v>3</v>
      </c>
      <c r="P3498" s="2">
        <v>170</v>
      </c>
      <c r="Q3498" s="2" t="str">
        <f>VLOOKUP(A3498,'Additional Data'!$A$1:$D$9949,2,0)</f>
        <v>App</v>
      </c>
      <c r="R3498" s="2" t="str">
        <f>VLOOKUP(A3498,'Additional Data'!$A$1:$D$9949,4,0)</f>
        <v>Credit Card</v>
      </c>
      <c r="S3498" s="5">
        <f>VLOOKUP(A3498,'Additional Data'!$A$1:$D$9949,3,0)</f>
        <v>3148.308211</v>
      </c>
      <c r="T3498" s="2" t="str">
        <f>HLOOKUP(B3498,'Additional Data'!$F$1:$N$2,2,0)</f>
        <v>Laptop</v>
      </c>
    </row>
    <row r="3499" spans="1:20" ht="14.25" customHeight="1">
      <c r="A3499" s="2">
        <v>505574</v>
      </c>
      <c r="B3499" s="2" t="s">
        <v>47</v>
      </c>
      <c r="C3499" s="2" t="s">
        <v>32</v>
      </c>
      <c r="D3499" s="2" t="s">
        <v>34</v>
      </c>
      <c r="E3499" s="4">
        <v>43536.512002314812</v>
      </c>
      <c r="F3499" s="4">
        <v>43540.512002314812</v>
      </c>
      <c r="G3499" s="4">
        <v>43543.512002314812</v>
      </c>
      <c r="H3499" s="2">
        <v>39</v>
      </c>
      <c r="I3499" s="2">
        <v>107</v>
      </c>
      <c r="J3499" s="2" t="s">
        <v>60</v>
      </c>
      <c r="K3499" s="2" t="s">
        <v>61</v>
      </c>
      <c r="L3499" s="2" t="s">
        <v>35</v>
      </c>
      <c r="M3499" s="2" t="s">
        <v>59</v>
      </c>
      <c r="N3499" s="2">
        <v>-3</v>
      </c>
      <c r="O3499" s="2">
        <v>4</v>
      </c>
      <c r="P3499" s="2">
        <v>146</v>
      </c>
      <c r="Q3499" s="2" t="str">
        <f>VLOOKUP(A3499,'Additional Data'!$A$1:$D$9949,2,0)</f>
        <v>App</v>
      </c>
      <c r="R3499" s="2" t="str">
        <f>VLOOKUP(A3499,'Additional Data'!$A$1:$D$9949,4,0)</f>
        <v>Debit Card</v>
      </c>
      <c r="S3499" s="5">
        <f>VLOOKUP(A3499,'Additional Data'!$A$1:$D$9949,3,0)</f>
        <v>2640.6039000000001</v>
      </c>
      <c r="T3499" s="2" t="str">
        <f>HLOOKUP(B3499,'Additional Data'!$F$1:$N$2,2,0)</f>
        <v>Tablet</v>
      </c>
    </row>
    <row r="3500" spans="1:20" ht="14.25" customHeight="1">
      <c r="A3500" s="2">
        <v>123955</v>
      </c>
      <c r="B3500" s="2" t="s">
        <v>36</v>
      </c>
      <c r="C3500" s="2" t="s">
        <v>32</v>
      </c>
      <c r="D3500" s="2" t="s">
        <v>34</v>
      </c>
      <c r="E3500" s="4">
        <v>43536.514560185184</v>
      </c>
      <c r="F3500" s="4">
        <v>43540.514560185184</v>
      </c>
      <c r="G3500" s="4">
        <v>43541.514560185184</v>
      </c>
      <c r="H3500" s="2">
        <v>44</v>
      </c>
      <c r="I3500" s="2">
        <v>127</v>
      </c>
      <c r="J3500" s="2" t="s">
        <v>41</v>
      </c>
      <c r="K3500" s="2" t="s">
        <v>58</v>
      </c>
      <c r="L3500" s="2" t="s">
        <v>35</v>
      </c>
      <c r="M3500" s="2" t="s">
        <v>59</v>
      </c>
      <c r="N3500" s="2">
        <v>-1</v>
      </c>
      <c r="O3500" s="2">
        <v>4</v>
      </c>
      <c r="P3500" s="2">
        <v>171</v>
      </c>
      <c r="Q3500" s="2" t="str">
        <f>VLOOKUP(A3500,'Additional Data'!$A$1:$D$9949,2,0)</f>
        <v>App</v>
      </c>
      <c r="R3500" s="2" t="str">
        <f>VLOOKUP(A3500,'Additional Data'!$A$1:$D$9949,4,0)</f>
        <v>Credit Card</v>
      </c>
      <c r="S3500" s="5">
        <f>VLOOKUP(A3500,'Additional Data'!$A$1:$D$9949,3,0)</f>
        <v>1623.5494120000001</v>
      </c>
      <c r="T3500" s="2" t="str">
        <f>HLOOKUP(B3500,'Additional Data'!$F$1:$N$2,2,0)</f>
        <v>Laptop</v>
      </c>
    </row>
    <row r="3501" spans="1:20" ht="14.25" customHeight="1">
      <c r="A3501" s="2">
        <v>639883</v>
      </c>
      <c r="B3501" s="2" t="s">
        <v>36</v>
      </c>
      <c r="C3501" s="2" t="s">
        <v>41</v>
      </c>
      <c r="D3501" s="2" t="s">
        <v>34</v>
      </c>
      <c r="E3501" s="4">
        <v>43536.515162037038</v>
      </c>
      <c r="F3501" s="4">
        <v>43544.515162037038</v>
      </c>
      <c r="G3501" s="4">
        <v>43541.515162037038</v>
      </c>
      <c r="H3501" s="2">
        <v>36</v>
      </c>
      <c r="I3501" s="2">
        <v>108</v>
      </c>
      <c r="J3501" s="2" t="s">
        <v>60</v>
      </c>
      <c r="K3501" s="2" t="s">
        <v>77</v>
      </c>
      <c r="L3501" s="2" t="s">
        <v>35</v>
      </c>
      <c r="M3501" s="2" t="s">
        <v>59</v>
      </c>
      <c r="N3501" s="2">
        <v>3</v>
      </c>
      <c r="O3501" s="2">
        <v>8</v>
      </c>
      <c r="P3501" s="2">
        <v>144</v>
      </c>
      <c r="Q3501" s="2" t="str">
        <f>VLOOKUP(A3501,'Additional Data'!$A$1:$D$9949,2,0)</f>
        <v>App</v>
      </c>
      <c r="R3501" s="2" t="str">
        <f>VLOOKUP(A3501,'Additional Data'!$A$1:$D$9949,4,0)</f>
        <v>Credit Card</v>
      </c>
      <c r="S3501" s="5">
        <f>VLOOKUP(A3501,'Additional Data'!$A$1:$D$9949,3,0)</f>
        <v>2504</v>
      </c>
      <c r="T3501" s="2" t="str">
        <f>HLOOKUP(B3501,'Additional Data'!$F$1:$N$2,2,0)</f>
        <v>Laptop</v>
      </c>
    </row>
    <row r="3502" spans="1:20" ht="14.25" customHeight="1">
      <c r="A3502" s="2">
        <v>923609</v>
      </c>
      <c r="B3502" s="2" t="s">
        <v>39</v>
      </c>
      <c r="C3502" s="2" t="s">
        <v>41</v>
      </c>
      <c r="D3502" s="2" t="s">
        <v>34</v>
      </c>
      <c r="E3502" s="4">
        <v>43536.516400462962</v>
      </c>
      <c r="F3502" s="4">
        <v>43542.516400462962</v>
      </c>
      <c r="G3502" s="4">
        <v>43540.516400462962</v>
      </c>
      <c r="H3502" s="2">
        <v>67</v>
      </c>
      <c r="I3502" s="2">
        <v>109</v>
      </c>
      <c r="J3502" s="2" t="s">
        <v>32</v>
      </c>
      <c r="K3502" s="2" t="s">
        <v>70</v>
      </c>
      <c r="L3502" s="2" t="s">
        <v>35</v>
      </c>
      <c r="M3502" s="2" t="s">
        <v>71</v>
      </c>
      <c r="N3502" s="2">
        <v>2</v>
      </c>
      <c r="O3502" s="2">
        <v>6</v>
      </c>
      <c r="P3502" s="2">
        <v>176</v>
      </c>
      <c r="Q3502" s="2" t="str">
        <f>VLOOKUP(A3502,'Additional Data'!$A$1:$D$9949,2,0)</f>
        <v>App</v>
      </c>
      <c r="R3502" s="2" t="str">
        <f>VLOOKUP(A3502,'Additional Data'!$A$1:$D$9949,4,0)</f>
        <v>Credit Card</v>
      </c>
      <c r="S3502" s="5">
        <f>VLOOKUP(A3502,'Additional Data'!$A$1:$D$9949,3,0)</f>
        <v>1696.3396230000001</v>
      </c>
      <c r="T3502" s="2" t="str">
        <f>HLOOKUP(B3502,'Additional Data'!$F$1:$N$2,2,0)</f>
        <v>Mobile</v>
      </c>
    </row>
    <row r="3503" spans="1:20" ht="14.25" customHeight="1">
      <c r="A3503" s="2">
        <v>594987</v>
      </c>
      <c r="B3503" s="2" t="s">
        <v>49</v>
      </c>
      <c r="C3503" s="2" t="s">
        <v>32</v>
      </c>
      <c r="D3503" s="2" t="s">
        <v>34</v>
      </c>
      <c r="E3503" s="4">
        <v>43536.518483796295</v>
      </c>
      <c r="F3503" s="4">
        <v>43542.518483796295</v>
      </c>
      <c r="G3503" s="4">
        <v>43543.518483796295</v>
      </c>
      <c r="H3503" s="2">
        <v>50</v>
      </c>
      <c r="I3503" s="2">
        <v>107</v>
      </c>
      <c r="J3503" s="2" t="s">
        <v>60</v>
      </c>
      <c r="K3503" s="2" t="s">
        <v>61</v>
      </c>
      <c r="L3503" s="2" t="s">
        <v>35</v>
      </c>
      <c r="M3503" s="2" t="s">
        <v>59</v>
      </c>
      <c r="N3503" s="2">
        <v>-1</v>
      </c>
      <c r="O3503" s="2">
        <v>6</v>
      </c>
      <c r="P3503" s="2">
        <v>157</v>
      </c>
      <c r="Q3503" s="2" t="str">
        <f>VLOOKUP(A3503,'Additional Data'!$A$1:$D$9949,2,0)</f>
        <v>Website</v>
      </c>
      <c r="R3503" s="2" t="str">
        <f>VLOOKUP(A3503,'Additional Data'!$A$1:$D$9949,4,0)</f>
        <v>Credit Card</v>
      </c>
      <c r="S3503" s="5">
        <f>VLOOKUP(A3503,'Additional Data'!$A$1:$D$9949,3,0)</f>
        <v>989.40371349999998</v>
      </c>
      <c r="T3503" s="2" t="str">
        <f>HLOOKUP(B3503,'Additional Data'!$F$1:$N$2,2,0)</f>
        <v>TV</v>
      </c>
    </row>
    <row r="3504" spans="1:20" ht="14.25" customHeight="1">
      <c r="A3504" s="2">
        <v>414172</v>
      </c>
      <c r="B3504" s="2" t="s">
        <v>39</v>
      </c>
      <c r="C3504" s="2" t="s">
        <v>32</v>
      </c>
      <c r="D3504" s="2" t="s">
        <v>34</v>
      </c>
      <c r="E3504" s="4">
        <v>43536.522094907406</v>
      </c>
      <c r="F3504" s="4">
        <v>43541.522094907406</v>
      </c>
      <c r="G3504" s="4">
        <v>43539.522094907406</v>
      </c>
      <c r="H3504" s="2">
        <v>26</v>
      </c>
      <c r="I3504" s="2">
        <v>124</v>
      </c>
      <c r="J3504" s="2" t="s">
        <v>41</v>
      </c>
      <c r="K3504" s="2" t="s">
        <v>58</v>
      </c>
      <c r="L3504" s="2" t="s">
        <v>35</v>
      </c>
      <c r="M3504" s="2" t="s">
        <v>71</v>
      </c>
      <c r="N3504" s="2">
        <v>2</v>
      </c>
      <c r="O3504" s="2">
        <v>5</v>
      </c>
      <c r="P3504" s="2">
        <v>150</v>
      </c>
      <c r="Q3504" s="2" t="str">
        <f>VLOOKUP(A3504,'Additional Data'!$A$1:$D$9949,2,0)</f>
        <v>App</v>
      </c>
      <c r="R3504" s="2" t="str">
        <f>VLOOKUP(A3504,'Additional Data'!$A$1:$D$9949,4,0)</f>
        <v>Debit Card</v>
      </c>
      <c r="S3504" s="5">
        <f>VLOOKUP(A3504,'Additional Data'!$A$1:$D$9949,3,0)</f>
        <v>373</v>
      </c>
      <c r="T3504" s="2" t="str">
        <f>HLOOKUP(B3504,'Additional Data'!$F$1:$N$2,2,0)</f>
        <v>Mobile</v>
      </c>
    </row>
    <row r="3505" spans="1:20" ht="14.25" customHeight="1">
      <c r="A3505" s="2">
        <v>38030</v>
      </c>
      <c r="B3505" s="2" t="s">
        <v>36</v>
      </c>
      <c r="C3505" s="2" t="s">
        <v>32</v>
      </c>
      <c r="D3505" s="2" t="s">
        <v>34</v>
      </c>
      <c r="E3505" s="4">
        <v>43536.523831018516</v>
      </c>
      <c r="F3505" s="4">
        <v>43540.523831018516</v>
      </c>
      <c r="G3505" s="4">
        <v>43541.523831018516</v>
      </c>
      <c r="H3505" s="2">
        <v>70</v>
      </c>
      <c r="I3505" s="2">
        <v>87</v>
      </c>
      <c r="J3505" s="2" t="s">
        <v>60</v>
      </c>
      <c r="K3505" s="2" t="s">
        <v>61</v>
      </c>
      <c r="L3505" s="2" t="s">
        <v>35</v>
      </c>
      <c r="M3505" s="2" t="s">
        <v>71</v>
      </c>
      <c r="N3505" s="2">
        <v>-1</v>
      </c>
      <c r="O3505" s="2">
        <v>4</v>
      </c>
      <c r="P3505" s="2">
        <v>157</v>
      </c>
      <c r="Q3505" s="2" t="str">
        <f>VLOOKUP(A3505,'Additional Data'!$A$1:$D$9949,2,0)</f>
        <v>App</v>
      </c>
      <c r="R3505" s="2" t="str">
        <f>VLOOKUP(A3505,'Additional Data'!$A$1:$D$9949,4,0)</f>
        <v>Debit Card</v>
      </c>
      <c r="S3505" s="5">
        <f>VLOOKUP(A3505,'Additional Data'!$A$1:$D$9949,3,0)</f>
        <v>2141.2090389999998</v>
      </c>
      <c r="T3505" s="2" t="str">
        <f>HLOOKUP(B3505,'Additional Data'!$F$1:$N$2,2,0)</f>
        <v>Laptop</v>
      </c>
    </row>
    <row r="3506" spans="1:20" ht="14.25" customHeight="1">
      <c r="A3506" s="2">
        <v>60442</v>
      </c>
      <c r="B3506" s="2" t="s">
        <v>30</v>
      </c>
      <c r="C3506" s="2" t="s">
        <v>41</v>
      </c>
      <c r="D3506" s="2" t="s">
        <v>34</v>
      </c>
      <c r="E3506" s="4">
        <v>43536.524652777778</v>
      </c>
      <c r="F3506" s="4">
        <v>43537.524652777778</v>
      </c>
      <c r="G3506" s="4">
        <v>43543.524652777778</v>
      </c>
      <c r="H3506" s="2">
        <v>0</v>
      </c>
      <c r="I3506" s="2">
        <v>128</v>
      </c>
      <c r="J3506" s="2" t="s">
        <v>41</v>
      </c>
      <c r="K3506" s="2" t="s">
        <v>66</v>
      </c>
      <c r="L3506" s="2" t="s">
        <v>67</v>
      </c>
      <c r="M3506" s="2" t="s">
        <v>59</v>
      </c>
      <c r="N3506" s="2">
        <v>-6</v>
      </c>
      <c r="O3506" s="2">
        <v>1</v>
      </c>
      <c r="P3506" s="2">
        <v>128</v>
      </c>
      <c r="Q3506" s="2" t="str">
        <f>VLOOKUP(A3506,'Additional Data'!$A$1:$D$9949,2,0)</f>
        <v>App</v>
      </c>
      <c r="R3506" s="2" t="str">
        <f>VLOOKUP(A3506,'Additional Data'!$A$1:$D$9949,4,0)</f>
        <v>Debit Card</v>
      </c>
      <c r="S3506" s="5">
        <f>VLOOKUP(A3506,'Additional Data'!$A$1:$D$9949,3,0)</f>
        <v>3055.0211220000001</v>
      </c>
      <c r="T3506" s="2" t="str">
        <f>HLOOKUP(B3506,'Additional Data'!$F$1:$N$2,2,0)</f>
        <v>PC</v>
      </c>
    </row>
    <row r="3507" spans="1:20" ht="14.25" customHeight="1">
      <c r="A3507" s="2">
        <v>602202</v>
      </c>
      <c r="B3507" s="2" t="s">
        <v>36</v>
      </c>
      <c r="C3507" s="2" t="s">
        <v>41</v>
      </c>
      <c r="D3507" s="2" t="s">
        <v>34</v>
      </c>
      <c r="E3507" s="4">
        <v>43536.53334490741</v>
      </c>
      <c r="F3507" s="4">
        <v>43546.53334490741</v>
      </c>
      <c r="G3507" s="4">
        <v>43540.53334490741</v>
      </c>
      <c r="H3507" s="2">
        <v>40</v>
      </c>
      <c r="I3507" s="2">
        <v>123</v>
      </c>
      <c r="J3507" s="2" t="s">
        <v>32</v>
      </c>
      <c r="K3507" s="2" t="s">
        <v>70</v>
      </c>
      <c r="L3507" s="2" t="s">
        <v>35</v>
      </c>
      <c r="M3507" s="2" t="s">
        <v>59</v>
      </c>
      <c r="N3507" s="2">
        <v>6</v>
      </c>
      <c r="O3507" s="2">
        <v>10</v>
      </c>
      <c r="P3507" s="2">
        <v>163</v>
      </c>
      <c r="Q3507" s="2" t="str">
        <f>VLOOKUP(A3507,'Additional Data'!$A$1:$D$9949,2,0)</f>
        <v>Website</v>
      </c>
      <c r="R3507" s="2" t="str">
        <f>VLOOKUP(A3507,'Additional Data'!$A$1:$D$9949,4,0)</f>
        <v>Debit Card</v>
      </c>
      <c r="S3507" s="5">
        <f>VLOOKUP(A3507,'Additional Data'!$A$1:$D$9949,3,0)</f>
        <v>1684</v>
      </c>
      <c r="T3507" s="2" t="str">
        <f>HLOOKUP(B3507,'Additional Data'!$F$1:$N$2,2,0)</f>
        <v>Laptop</v>
      </c>
    </row>
    <row r="3508" spans="1:20" ht="14.25" customHeight="1">
      <c r="A3508" s="2">
        <v>594401</v>
      </c>
      <c r="B3508" s="2" t="s">
        <v>39</v>
      </c>
      <c r="C3508" s="2" t="s">
        <v>41</v>
      </c>
      <c r="D3508" s="2" t="s">
        <v>34</v>
      </c>
      <c r="E3508" s="4">
        <v>43536.538657407407</v>
      </c>
      <c r="F3508" s="4">
        <v>43538.538657407407</v>
      </c>
      <c r="G3508" s="4">
        <v>43541.538657407407</v>
      </c>
      <c r="H3508" s="2">
        <v>0</v>
      </c>
      <c r="I3508" s="2">
        <v>129</v>
      </c>
      <c r="J3508" s="2" t="s">
        <v>41</v>
      </c>
      <c r="K3508" s="2" t="s">
        <v>66</v>
      </c>
      <c r="L3508" s="2" t="s">
        <v>67</v>
      </c>
      <c r="M3508" s="2" t="s">
        <v>59</v>
      </c>
      <c r="N3508" s="2">
        <v>-3</v>
      </c>
      <c r="O3508" s="2">
        <v>2</v>
      </c>
      <c r="P3508" s="2">
        <v>129</v>
      </c>
      <c r="Q3508" s="2" t="str">
        <f>VLOOKUP(A3508,'Additional Data'!$A$1:$D$9949,2,0)</f>
        <v>App</v>
      </c>
      <c r="R3508" s="2" t="str">
        <f>VLOOKUP(A3508,'Additional Data'!$A$1:$D$9949,4,0)</f>
        <v>Credit Card</v>
      </c>
      <c r="S3508" s="5">
        <f>VLOOKUP(A3508,'Additional Data'!$A$1:$D$9949,3,0)</f>
        <v>2310.529814</v>
      </c>
      <c r="T3508" s="2" t="str">
        <f>HLOOKUP(B3508,'Additional Data'!$F$1:$N$2,2,0)</f>
        <v>Mobile</v>
      </c>
    </row>
    <row r="3509" spans="1:20" ht="14.25" customHeight="1">
      <c r="A3509" s="2">
        <v>741320</v>
      </c>
      <c r="B3509" s="2" t="s">
        <v>48</v>
      </c>
      <c r="C3509" s="2" t="s">
        <v>32</v>
      </c>
      <c r="D3509" s="2" t="s">
        <v>34</v>
      </c>
      <c r="E3509" s="4">
        <v>43536.550428240742</v>
      </c>
      <c r="F3509" s="4">
        <v>43540.550428240742</v>
      </c>
      <c r="G3509" s="4">
        <v>43540.550428240742</v>
      </c>
      <c r="H3509" s="2">
        <v>0</v>
      </c>
      <c r="I3509" s="2">
        <v>126</v>
      </c>
      <c r="J3509" s="2" t="s">
        <v>32</v>
      </c>
      <c r="K3509" s="2" t="s">
        <v>82</v>
      </c>
      <c r="L3509" s="2" t="s">
        <v>67</v>
      </c>
      <c r="M3509" s="2" t="s">
        <v>71</v>
      </c>
      <c r="N3509" s="2">
        <v>0</v>
      </c>
      <c r="O3509" s="2">
        <v>4</v>
      </c>
      <c r="P3509" s="2">
        <v>126</v>
      </c>
      <c r="Q3509" s="2" t="str">
        <f>VLOOKUP(A3509,'Additional Data'!$A$1:$D$9949,2,0)</f>
        <v>App</v>
      </c>
      <c r="R3509" s="2" t="str">
        <f>VLOOKUP(A3509,'Additional Data'!$A$1:$D$9949,4,0)</f>
        <v>Debit Card</v>
      </c>
      <c r="S3509" s="5">
        <f>VLOOKUP(A3509,'Additional Data'!$A$1:$D$9949,3,0)</f>
        <v>3327</v>
      </c>
      <c r="T3509" s="2" t="str">
        <f>HLOOKUP(B3509,'Additional Data'!$F$1:$N$2,2,0)</f>
        <v>Gaming Console</v>
      </c>
    </row>
    <row r="3510" spans="1:20" ht="14.25" customHeight="1">
      <c r="A3510" s="2">
        <v>235854</v>
      </c>
      <c r="B3510" s="2" t="s">
        <v>39</v>
      </c>
      <c r="C3510" s="2" t="s">
        <v>41</v>
      </c>
      <c r="D3510" s="2" t="s">
        <v>34</v>
      </c>
      <c r="E3510" s="4">
        <v>43536.565000000002</v>
      </c>
      <c r="F3510" s="4">
        <v>43537.565000000002</v>
      </c>
      <c r="G3510" s="4">
        <v>43541.565000000002</v>
      </c>
      <c r="H3510" s="2">
        <v>0</v>
      </c>
      <c r="I3510" s="2">
        <v>109</v>
      </c>
      <c r="J3510" s="2" t="s">
        <v>41</v>
      </c>
      <c r="K3510" s="2" t="s">
        <v>66</v>
      </c>
      <c r="L3510" s="2" t="s">
        <v>67</v>
      </c>
      <c r="M3510" s="2" t="s">
        <v>71</v>
      </c>
      <c r="N3510" s="2">
        <v>-4</v>
      </c>
      <c r="O3510" s="2">
        <v>1</v>
      </c>
      <c r="P3510" s="2">
        <v>109</v>
      </c>
      <c r="Q3510" s="2" t="str">
        <f>VLOOKUP(A3510,'Additional Data'!$A$1:$D$9949,2,0)</f>
        <v>Website</v>
      </c>
      <c r="R3510" s="2" t="str">
        <f>VLOOKUP(A3510,'Additional Data'!$A$1:$D$9949,4,0)</f>
        <v>Debit Card</v>
      </c>
      <c r="S3510" s="5">
        <f>VLOOKUP(A3510,'Additional Data'!$A$1:$D$9949,3,0)</f>
        <v>1703</v>
      </c>
      <c r="T3510" s="2" t="str">
        <f>HLOOKUP(B3510,'Additional Data'!$F$1:$N$2,2,0)</f>
        <v>Mobile</v>
      </c>
    </row>
    <row r="3511" spans="1:20" ht="14.25" customHeight="1">
      <c r="A3511" s="2">
        <v>327178</v>
      </c>
      <c r="B3511" s="2" t="s">
        <v>36</v>
      </c>
      <c r="C3511" s="2" t="s">
        <v>41</v>
      </c>
      <c r="D3511" s="2" t="s">
        <v>34</v>
      </c>
      <c r="E3511" s="4">
        <v>43536.567048611112</v>
      </c>
      <c r="F3511" s="4">
        <v>43543.567048611112</v>
      </c>
      <c r="G3511" s="4">
        <v>43542.567048611112</v>
      </c>
      <c r="H3511" s="2">
        <v>45</v>
      </c>
      <c r="I3511" s="2">
        <v>123</v>
      </c>
      <c r="J3511" s="2" t="s">
        <v>32</v>
      </c>
      <c r="K3511" s="2" t="s">
        <v>70</v>
      </c>
      <c r="L3511" s="2" t="s">
        <v>35</v>
      </c>
      <c r="M3511" s="2" t="s">
        <v>59</v>
      </c>
      <c r="N3511" s="2">
        <v>1</v>
      </c>
      <c r="O3511" s="2">
        <v>7</v>
      </c>
      <c r="P3511" s="2">
        <v>168</v>
      </c>
      <c r="Q3511" s="2" t="str">
        <f>VLOOKUP(A3511,'Additional Data'!$A$1:$D$9949,2,0)</f>
        <v>App</v>
      </c>
      <c r="R3511" s="2" t="str">
        <f>VLOOKUP(A3511,'Additional Data'!$A$1:$D$9949,4,0)</f>
        <v>Debit Card</v>
      </c>
      <c r="S3511" s="5">
        <f>VLOOKUP(A3511,'Additional Data'!$A$1:$D$9949,3,0)</f>
        <v>2959.0705109999999</v>
      </c>
      <c r="T3511" s="2" t="str">
        <f>HLOOKUP(B3511,'Additional Data'!$F$1:$N$2,2,0)</f>
        <v>Laptop</v>
      </c>
    </row>
    <row r="3512" spans="1:20" ht="14.25" customHeight="1">
      <c r="A3512" s="2">
        <v>543877</v>
      </c>
      <c r="B3512" s="2" t="s">
        <v>30</v>
      </c>
      <c r="C3512" s="2" t="s">
        <v>32</v>
      </c>
      <c r="D3512" s="2" t="s">
        <v>34</v>
      </c>
      <c r="E3512" s="4">
        <v>43536.572141203702</v>
      </c>
      <c r="F3512" s="4">
        <v>43538.572141203702</v>
      </c>
      <c r="G3512" s="4">
        <v>43540.572141203702</v>
      </c>
      <c r="H3512" s="2">
        <v>28</v>
      </c>
      <c r="I3512" s="2">
        <v>125</v>
      </c>
      <c r="J3512" s="2" t="s">
        <v>73</v>
      </c>
      <c r="K3512" s="2" t="s">
        <v>74</v>
      </c>
      <c r="L3512" s="2" t="s">
        <v>35</v>
      </c>
      <c r="M3512" s="2" t="s">
        <v>59</v>
      </c>
      <c r="N3512" s="2">
        <v>-2</v>
      </c>
      <c r="O3512" s="2">
        <v>2</v>
      </c>
      <c r="P3512" s="2">
        <v>153</v>
      </c>
      <c r="Q3512" s="2" t="str">
        <f>VLOOKUP(A3512,'Additional Data'!$A$1:$D$9949,2,0)</f>
        <v>App</v>
      </c>
      <c r="R3512" s="2" t="str">
        <f>VLOOKUP(A3512,'Additional Data'!$A$1:$D$9949,4,0)</f>
        <v>Credit Card</v>
      </c>
      <c r="S3512" s="5">
        <f>VLOOKUP(A3512,'Additional Data'!$A$1:$D$9949,3,0)</f>
        <v>1389.7322360000001</v>
      </c>
      <c r="T3512" s="2" t="str">
        <f>HLOOKUP(B3512,'Additional Data'!$F$1:$N$2,2,0)</f>
        <v>PC</v>
      </c>
    </row>
    <row r="3513" spans="1:20" ht="14.25" customHeight="1">
      <c r="A3513" s="2">
        <v>554773</v>
      </c>
      <c r="B3513" s="2" t="s">
        <v>47</v>
      </c>
      <c r="C3513" s="2" t="s">
        <v>41</v>
      </c>
      <c r="D3513" s="2" t="s">
        <v>34</v>
      </c>
      <c r="E3513" s="4">
        <v>43536.577407407407</v>
      </c>
      <c r="F3513" s="4">
        <v>43541.577407407407</v>
      </c>
      <c r="G3513" s="4">
        <v>43539.577407407407</v>
      </c>
      <c r="H3513" s="2">
        <v>43</v>
      </c>
      <c r="I3513" s="2">
        <v>112</v>
      </c>
      <c r="J3513" s="2" t="s">
        <v>60</v>
      </c>
      <c r="K3513" s="2" t="s">
        <v>77</v>
      </c>
      <c r="L3513" s="2" t="s">
        <v>35</v>
      </c>
      <c r="M3513" s="2" t="s">
        <v>59</v>
      </c>
      <c r="N3513" s="2">
        <v>2</v>
      </c>
      <c r="O3513" s="2">
        <v>5</v>
      </c>
      <c r="P3513" s="2">
        <v>155</v>
      </c>
      <c r="Q3513" s="2" t="str">
        <f>VLOOKUP(A3513,'Additional Data'!$A$1:$D$9949,2,0)</f>
        <v>App</v>
      </c>
      <c r="R3513" s="2" t="str">
        <f>VLOOKUP(A3513,'Additional Data'!$A$1:$D$9949,4,0)</f>
        <v>Credit Card</v>
      </c>
      <c r="S3513" s="5">
        <f>VLOOKUP(A3513,'Additional Data'!$A$1:$D$9949,3,0)</f>
        <v>3437.3596889999999</v>
      </c>
      <c r="T3513" s="2" t="str">
        <f>HLOOKUP(B3513,'Additional Data'!$F$1:$N$2,2,0)</f>
        <v>Tablet</v>
      </c>
    </row>
    <row r="3514" spans="1:20" ht="14.25" customHeight="1">
      <c r="A3514" s="2">
        <v>510672</v>
      </c>
      <c r="B3514" s="2" t="s">
        <v>36</v>
      </c>
      <c r="C3514" s="2" t="s">
        <v>32</v>
      </c>
      <c r="D3514" s="2" t="s">
        <v>34</v>
      </c>
      <c r="E3514" s="4">
        <v>43536.580405092594</v>
      </c>
      <c r="F3514" s="4">
        <v>43536.580405092594</v>
      </c>
      <c r="G3514" s="4">
        <v>43543.580405092594</v>
      </c>
      <c r="H3514" s="2">
        <v>0</v>
      </c>
      <c r="I3514" s="2">
        <v>105</v>
      </c>
      <c r="J3514" s="2" t="s">
        <v>32</v>
      </c>
      <c r="K3514" s="2" t="s">
        <v>82</v>
      </c>
      <c r="L3514" s="2" t="s">
        <v>67</v>
      </c>
      <c r="M3514" s="2" t="s">
        <v>71</v>
      </c>
      <c r="N3514" s="2">
        <v>-7</v>
      </c>
      <c r="O3514" s="2">
        <v>0</v>
      </c>
      <c r="P3514" s="2">
        <v>105</v>
      </c>
      <c r="Q3514" s="2" t="str">
        <f>VLOOKUP(A3514,'Additional Data'!$A$1:$D$9949,2,0)</f>
        <v>Website</v>
      </c>
      <c r="R3514" s="2" t="str">
        <f>VLOOKUP(A3514,'Additional Data'!$A$1:$D$9949,4,0)</f>
        <v>Debit Card</v>
      </c>
      <c r="S3514" s="5">
        <f>VLOOKUP(A3514,'Additional Data'!$A$1:$D$9949,3,0)</f>
        <v>1209.4655339999999</v>
      </c>
      <c r="T3514" s="2" t="str">
        <f>HLOOKUP(B3514,'Additional Data'!$F$1:$N$2,2,0)</f>
        <v>Laptop</v>
      </c>
    </row>
    <row r="3515" spans="1:20" ht="14.25" customHeight="1">
      <c r="A3515" s="2">
        <v>689836</v>
      </c>
      <c r="B3515" s="2" t="s">
        <v>39</v>
      </c>
      <c r="C3515" s="2" t="s">
        <v>41</v>
      </c>
      <c r="D3515" s="2" t="s">
        <v>34</v>
      </c>
      <c r="E3515" s="4">
        <v>43536.580868055556</v>
      </c>
      <c r="F3515" s="4">
        <v>43538.580868055556</v>
      </c>
      <c r="G3515" s="4">
        <v>43539.580868055556</v>
      </c>
      <c r="H3515" s="2">
        <v>0</v>
      </c>
      <c r="I3515" s="2">
        <v>102</v>
      </c>
      <c r="J3515" s="2" t="s">
        <v>41</v>
      </c>
      <c r="K3515" s="2" t="s">
        <v>66</v>
      </c>
      <c r="L3515" s="2" t="s">
        <v>67</v>
      </c>
      <c r="M3515" s="2" t="s">
        <v>71</v>
      </c>
      <c r="N3515" s="2">
        <v>-1</v>
      </c>
      <c r="O3515" s="2">
        <v>2</v>
      </c>
      <c r="P3515" s="2">
        <v>102</v>
      </c>
      <c r="Q3515" s="2" t="str">
        <f>VLOOKUP(A3515,'Additional Data'!$A$1:$D$9949,2,0)</f>
        <v>App</v>
      </c>
      <c r="R3515" s="2" t="str">
        <f>VLOOKUP(A3515,'Additional Data'!$A$1:$D$9949,4,0)</f>
        <v>Debit Card</v>
      </c>
      <c r="S3515" s="5">
        <f>VLOOKUP(A3515,'Additional Data'!$A$1:$D$9949,3,0)</f>
        <v>3259.1982069999999</v>
      </c>
      <c r="T3515" s="2" t="str">
        <f>HLOOKUP(B3515,'Additional Data'!$F$1:$N$2,2,0)</f>
        <v>Mobile</v>
      </c>
    </row>
    <row r="3516" spans="1:20" ht="14.25" customHeight="1">
      <c r="A3516" s="2">
        <v>790878</v>
      </c>
      <c r="B3516" s="2" t="s">
        <v>48</v>
      </c>
      <c r="C3516" s="2" t="s">
        <v>32</v>
      </c>
      <c r="D3516" s="2" t="s">
        <v>34</v>
      </c>
      <c r="E3516" s="4">
        <v>43536.584050925929</v>
      </c>
      <c r="F3516" s="4">
        <v>43544.584050925929</v>
      </c>
      <c r="G3516" s="4">
        <v>43543.584050925929</v>
      </c>
      <c r="H3516" s="2">
        <v>46</v>
      </c>
      <c r="I3516" s="2">
        <v>106</v>
      </c>
      <c r="J3516" s="2" t="s">
        <v>60</v>
      </c>
      <c r="K3516" s="2" t="s">
        <v>61</v>
      </c>
      <c r="L3516" s="2" t="s">
        <v>35</v>
      </c>
      <c r="M3516" s="2" t="s">
        <v>59</v>
      </c>
      <c r="N3516" s="2">
        <v>1</v>
      </c>
      <c r="O3516" s="2">
        <v>8</v>
      </c>
      <c r="P3516" s="2">
        <v>152</v>
      </c>
      <c r="Q3516" s="2" t="str">
        <f>VLOOKUP(A3516,'Additional Data'!$A$1:$D$9949,2,0)</f>
        <v>Website</v>
      </c>
      <c r="R3516" s="2" t="str">
        <f>VLOOKUP(A3516,'Additional Data'!$A$1:$D$9949,4,0)</f>
        <v>Debit Card</v>
      </c>
      <c r="S3516" s="5">
        <f>VLOOKUP(A3516,'Additional Data'!$A$1:$D$9949,3,0)</f>
        <v>1060.9570759999999</v>
      </c>
      <c r="T3516" s="2" t="str">
        <f>HLOOKUP(B3516,'Additional Data'!$F$1:$N$2,2,0)</f>
        <v>Gaming Console</v>
      </c>
    </row>
    <row r="3517" spans="1:20" ht="14.25" customHeight="1">
      <c r="A3517" s="2">
        <v>283050</v>
      </c>
      <c r="B3517" s="2" t="s">
        <v>30</v>
      </c>
      <c r="C3517" s="2" t="s">
        <v>41</v>
      </c>
      <c r="D3517" s="2" t="s">
        <v>34</v>
      </c>
      <c r="E3517" s="4">
        <v>43536.584293981483</v>
      </c>
      <c r="F3517" s="4">
        <v>43538.584293981483</v>
      </c>
      <c r="G3517" s="4">
        <v>43539.584293981483</v>
      </c>
      <c r="H3517" s="2">
        <v>25</v>
      </c>
      <c r="I3517" s="2">
        <v>110</v>
      </c>
      <c r="J3517" s="2" t="s">
        <v>63</v>
      </c>
      <c r="K3517" s="2" t="s">
        <v>64</v>
      </c>
      <c r="L3517" s="2" t="s">
        <v>35</v>
      </c>
      <c r="M3517" s="2" t="s">
        <v>59</v>
      </c>
      <c r="N3517" s="2">
        <v>-1</v>
      </c>
      <c r="O3517" s="2">
        <v>2</v>
      </c>
      <c r="P3517" s="2">
        <v>135</v>
      </c>
      <c r="Q3517" s="2" t="str">
        <f>VLOOKUP(A3517,'Additional Data'!$A$1:$D$9949,2,0)</f>
        <v>Website</v>
      </c>
      <c r="R3517" s="2" t="str">
        <f>VLOOKUP(A3517,'Additional Data'!$A$1:$D$9949,4,0)</f>
        <v>Debit Card</v>
      </c>
      <c r="S3517" s="5">
        <f>VLOOKUP(A3517,'Additional Data'!$A$1:$D$9949,3,0)</f>
        <v>1099.7091129999999</v>
      </c>
      <c r="T3517" s="2" t="str">
        <f>HLOOKUP(B3517,'Additional Data'!$F$1:$N$2,2,0)</f>
        <v>PC</v>
      </c>
    </row>
    <row r="3518" spans="1:20" ht="14.25" customHeight="1">
      <c r="A3518" s="2">
        <v>70565</v>
      </c>
      <c r="B3518" s="2" t="s">
        <v>36</v>
      </c>
      <c r="C3518" s="2" t="s">
        <v>41</v>
      </c>
      <c r="D3518" s="2" t="s">
        <v>34</v>
      </c>
      <c r="E3518" s="4">
        <v>43536.588356481479</v>
      </c>
      <c r="F3518" s="4">
        <v>43538.588356481479</v>
      </c>
      <c r="G3518" s="4">
        <v>43541.588356481479</v>
      </c>
      <c r="H3518" s="2">
        <v>36</v>
      </c>
      <c r="I3518" s="2">
        <v>115</v>
      </c>
      <c r="J3518" s="2" t="s">
        <v>63</v>
      </c>
      <c r="K3518" s="2" t="s">
        <v>64</v>
      </c>
      <c r="L3518" s="2" t="s">
        <v>35</v>
      </c>
      <c r="M3518" s="2" t="s">
        <v>59</v>
      </c>
      <c r="N3518" s="2">
        <v>-3</v>
      </c>
      <c r="O3518" s="2">
        <v>2</v>
      </c>
      <c r="P3518" s="2">
        <v>151</v>
      </c>
      <c r="Q3518" s="2" t="str">
        <f>VLOOKUP(A3518,'Additional Data'!$A$1:$D$9949,2,0)</f>
        <v>App</v>
      </c>
      <c r="R3518" s="2" t="str">
        <f>VLOOKUP(A3518,'Additional Data'!$A$1:$D$9949,4,0)</f>
        <v>Credit Card</v>
      </c>
      <c r="S3518" s="5">
        <f>VLOOKUP(A3518,'Additional Data'!$A$1:$D$9949,3,0)</f>
        <v>1330.318454</v>
      </c>
      <c r="T3518" s="2" t="str">
        <f>HLOOKUP(B3518,'Additional Data'!$F$1:$N$2,2,0)</f>
        <v>Laptop</v>
      </c>
    </row>
    <row r="3519" spans="1:20" ht="14.25" customHeight="1">
      <c r="A3519" s="2">
        <v>352916</v>
      </c>
      <c r="B3519" s="2" t="s">
        <v>42</v>
      </c>
      <c r="C3519" s="2" t="s">
        <v>32</v>
      </c>
      <c r="D3519" s="2" t="s">
        <v>34</v>
      </c>
      <c r="E3519" s="4">
        <v>43536.595324074071</v>
      </c>
      <c r="F3519" s="4">
        <v>43538.595324074071</v>
      </c>
      <c r="G3519" s="4">
        <v>43542.595324074071</v>
      </c>
      <c r="H3519" s="2">
        <v>36</v>
      </c>
      <c r="I3519" s="2">
        <v>122</v>
      </c>
      <c r="J3519" s="2" t="s">
        <v>41</v>
      </c>
      <c r="K3519" s="2" t="s">
        <v>58</v>
      </c>
      <c r="L3519" s="2" t="s">
        <v>35</v>
      </c>
      <c r="M3519" s="2" t="s">
        <v>71</v>
      </c>
      <c r="N3519" s="2">
        <v>-4</v>
      </c>
      <c r="O3519" s="2">
        <v>2</v>
      </c>
      <c r="P3519" s="2">
        <v>158</v>
      </c>
      <c r="Q3519" s="2" t="str">
        <f>VLOOKUP(A3519,'Additional Data'!$A$1:$D$9949,2,0)</f>
        <v>App</v>
      </c>
      <c r="R3519" s="2" t="str">
        <f>VLOOKUP(A3519,'Additional Data'!$A$1:$D$9949,4,0)</f>
        <v>Debit Card</v>
      </c>
      <c r="S3519" s="5">
        <f>VLOOKUP(A3519,'Additional Data'!$A$1:$D$9949,3,0)</f>
        <v>483</v>
      </c>
      <c r="T3519" s="2" t="str">
        <f>HLOOKUP(B3519,'Additional Data'!$F$1:$N$2,2,0)</f>
        <v>TV</v>
      </c>
    </row>
    <row r="3520" spans="1:20" ht="14.25" customHeight="1">
      <c r="A3520" s="2">
        <v>837509</v>
      </c>
      <c r="B3520" s="2" t="s">
        <v>39</v>
      </c>
      <c r="C3520" s="2" t="s">
        <v>41</v>
      </c>
      <c r="D3520" s="2" t="s">
        <v>34</v>
      </c>
      <c r="E3520" s="4">
        <v>43536.595949074072</v>
      </c>
      <c r="F3520" s="4">
        <v>43537.595949074072</v>
      </c>
      <c r="G3520" s="4">
        <v>43540.595949074072</v>
      </c>
      <c r="H3520" s="2">
        <v>0</v>
      </c>
      <c r="I3520" s="2">
        <v>121</v>
      </c>
      <c r="J3520" s="2" t="s">
        <v>41</v>
      </c>
      <c r="K3520" s="2" t="s">
        <v>66</v>
      </c>
      <c r="L3520" s="2" t="s">
        <v>67</v>
      </c>
      <c r="M3520" s="2" t="s">
        <v>59</v>
      </c>
      <c r="N3520" s="2">
        <v>-3</v>
      </c>
      <c r="O3520" s="2">
        <v>1</v>
      </c>
      <c r="P3520" s="2">
        <v>121</v>
      </c>
      <c r="Q3520" s="2" t="str">
        <f>VLOOKUP(A3520,'Additional Data'!$A$1:$D$9949,2,0)</f>
        <v>App</v>
      </c>
      <c r="R3520" s="2" t="str">
        <f>VLOOKUP(A3520,'Additional Data'!$A$1:$D$9949,4,0)</f>
        <v>Credit Card</v>
      </c>
      <c r="S3520" s="5">
        <f>VLOOKUP(A3520,'Additional Data'!$A$1:$D$9949,3,0)</f>
        <v>3587</v>
      </c>
      <c r="T3520" s="2" t="str">
        <f>HLOOKUP(B3520,'Additional Data'!$F$1:$N$2,2,0)</f>
        <v>Mobile</v>
      </c>
    </row>
    <row r="3521" spans="1:20" ht="14.25" customHeight="1">
      <c r="A3521" s="2">
        <v>880876</v>
      </c>
      <c r="B3521" s="2" t="s">
        <v>47</v>
      </c>
      <c r="C3521" s="2" t="s">
        <v>41</v>
      </c>
      <c r="D3521" s="2" t="s">
        <v>34</v>
      </c>
      <c r="E3521" s="4">
        <v>43536.598425925928</v>
      </c>
      <c r="F3521" s="4">
        <v>43542.598425925928</v>
      </c>
      <c r="G3521" s="4">
        <v>43540.598425925928</v>
      </c>
      <c r="H3521" s="2">
        <v>35</v>
      </c>
      <c r="I3521" s="2">
        <v>115</v>
      </c>
      <c r="J3521" s="2" t="s">
        <v>60</v>
      </c>
      <c r="K3521" s="2" t="s">
        <v>77</v>
      </c>
      <c r="L3521" s="2" t="s">
        <v>35</v>
      </c>
      <c r="M3521" s="2" t="s">
        <v>71</v>
      </c>
      <c r="N3521" s="2">
        <v>2</v>
      </c>
      <c r="O3521" s="2">
        <v>6</v>
      </c>
      <c r="P3521" s="2">
        <v>150</v>
      </c>
      <c r="Q3521" s="2" t="str">
        <f>VLOOKUP(A3521,'Additional Data'!$A$1:$D$9949,2,0)</f>
        <v>App</v>
      </c>
      <c r="R3521" s="2" t="str">
        <f>VLOOKUP(A3521,'Additional Data'!$A$1:$D$9949,4,0)</f>
        <v>Debit Card</v>
      </c>
      <c r="S3521" s="5">
        <f>VLOOKUP(A3521,'Additional Data'!$A$1:$D$9949,3,0)</f>
        <v>3491.172814</v>
      </c>
      <c r="T3521" s="2" t="str">
        <f>HLOOKUP(B3521,'Additional Data'!$F$1:$N$2,2,0)</f>
        <v>Tablet</v>
      </c>
    </row>
    <row r="3522" spans="1:20" ht="14.25" customHeight="1">
      <c r="A3522" s="2">
        <v>757105</v>
      </c>
      <c r="B3522" s="2" t="s">
        <v>46</v>
      </c>
      <c r="C3522" s="2" t="s">
        <v>32</v>
      </c>
      <c r="D3522" s="2" t="s">
        <v>34</v>
      </c>
      <c r="E3522" s="4">
        <v>43536.599317129629</v>
      </c>
      <c r="F3522" s="4">
        <v>43540.599317129629</v>
      </c>
      <c r="G3522" s="4">
        <v>43541.599317129629</v>
      </c>
      <c r="H3522" s="2">
        <v>71</v>
      </c>
      <c r="I3522" s="2">
        <v>105</v>
      </c>
      <c r="J3522" s="2" t="s">
        <v>41</v>
      </c>
      <c r="K3522" s="2" t="s">
        <v>58</v>
      </c>
      <c r="L3522" s="2" t="s">
        <v>35</v>
      </c>
      <c r="M3522" s="2" t="s">
        <v>71</v>
      </c>
      <c r="N3522" s="2">
        <v>-1</v>
      </c>
      <c r="O3522" s="2">
        <v>4</v>
      </c>
      <c r="P3522" s="2">
        <v>176</v>
      </c>
      <c r="Q3522" s="2" t="str">
        <f>VLOOKUP(A3522,'Additional Data'!$A$1:$D$9949,2,0)</f>
        <v>App</v>
      </c>
      <c r="R3522" s="2" t="str">
        <f>VLOOKUP(A3522,'Additional Data'!$A$1:$D$9949,4,0)</f>
        <v>Credit Card</v>
      </c>
      <c r="S3522" s="5">
        <f>VLOOKUP(A3522,'Additional Data'!$A$1:$D$9949,3,0)</f>
        <v>2092.5091860000002</v>
      </c>
      <c r="T3522" s="2" t="str">
        <f>HLOOKUP(B3522,'Additional Data'!$F$1:$N$2,2,0)</f>
        <v>TV</v>
      </c>
    </row>
    <row r="3523" spans="1:20" ht="14.25" customHeight="1">
      <c r="A3523" s="2">
        <v>139384</v>
      </c>
      <c r="B3523" s="2" t="s">
        <v>39</v>
      </c>
      <c r="C3523" s="2" t="s">
        <v>32</v>
      </c>
      <c r="D3523" s="2" t="s">
        <v>34</v>
      </c>
      <c r="E3523" s="4">
        <v>43536.601342592592</v>
      </c>
      <c r="F3523" s="4">
        <v>43537.601342592592</v>
      </c>
      <c r="G3523" s="4">
        <v>43542.601342592592</v>
      </c>
      <c r="H3523" s="2">
        <v>0</v>
      </c>
      <c r="I3523" s="2">
        <v>124</v>
      </c>
      <c r="J3523" s="2" t="s">
        <v>32</v>
      </c>
      <c r="K3523" s="2" t="s">
        <v>82</v>
      </c>
      <c r="L3523" s="2" t="s">
        <v>67</v>
      </c>
      <c r="M3523" s="2" t="s">
        <v>71</v>
      </c>
      <c r="N3523" s="2">
        <v>-5</v>
      </c>
      <c r="O3523" s="2">
        <v>1</v>
      </c>
      <c r="P3523" s="2">
        <v>124</v>
      </c>
      <c r="Q3523" s="2" t="str">
        <f>VLOOKUP(A3523,'Additional Data'!$A$1:$D$9949,2,0)</f>
        <v>App</v>
      </c>
      <c r="R3523" s="2" t="str">
        <f>VLOOKUP(A3523,'Additional Data'!$A$1:$D$9949,4,0)</f>
        <v>Debit Card</v>
      </c>
      <c r="S3523" s="5">
        <f>VLOOKUP(A3523,'Additional Data'!$A$1:$D$9949,3,0)</f>
        <v>2751</v>
      </c>
      <c r="T3523" s="2" t="str">
        <f>HLOOKUP(B3523,'Additional Data'!$F$1:$N$2,2,0)</f>
        <v>Mobile</v>
      </c>
    </row>
    <row r="3524" spans="1:20" ht="14.25" customHeight="1">
      <c r="A3524" s="2">
        <v>81388</v>
      </c>
      <c r="B3524" s="2" t="s">
        <v>47</v>
      </c>
      <c r="C3524" s="2" t="s">
        <v>41</v>
      </c>
      <c r="D3524" s="2" t="s">
        <v>34</v>
      </c>
      <c r="E3524" s="4">
        <v>43536.601574074077</v>
      </c>
      <c r="F3524" s="4">
        <v>43542.601574074077</v>
      </c>
      <c r="G3524" s="4">
        <v>43542.601574074077</v>
      </c>
      <c r="H3524" s="2">
        <v>27</v>
      </c>
      <c r="I3524" s="2">
        <v>110</v>
      </c>
      <c r="J3524" s="2" t="s">
        <v>60</v>
      </c>
      <c r="K3524" s="2" t="s">
        <v>77</v>
      </c>
      <c r="L3524" s="2" t="s">
        <v>35</v>
      </c>
      <c r="M3524" s="2" t="s">
        <v>71</v>
      </c>
      <c r="N3524" s="2">
        <v>0</v>
      </c>
      <c r="O3524" s="2">
        <v>6</v>
      </c>
      <c r="P3524" s="2">
        <v>137</v>
      </c>
      <c r="Q3524" s="2" t="str">
        <f>VLOOKUP(A3524,'Additional Data'!$A$1:$D$9949,2,0)</f>
        <v>App</v>
      </c>
      <c r="R3524" s="2" t="str">
        <f>VLOOKUP(A3524,'Additional Data'!$A$1:$D$9949,4,0)</f>
        <v>Debit Card</v>
      </c>
      <c r="S3524" s="5">
        <f>VLOOKUP(A3524,'Additional Data'!$A$1:$D$9949,3,0)</f>
        <v>2177.2748029999998</v>
      </c>
      <c r="T3524" s="2" t="str">
        <f>HLOOKUP(B3524,'Additional Data'!$F$1:$N$2,2,0)</f>
        <v>Tablet</v>
      </c>
    </row>
    <row r="3525" spans="1:20" ht="14.25" customHeight="1">
      <c r="A3525" s="2">
        <v>375113</v>
      </c>
      <c r="B3525" s="2" t="s">
        <v>30</v>
      </c>
      <c r="C3525" s="2" t="s">
        <v>41</v>
      </c>
      <c r="D3525" s="2" t="s">
        <v>34</v>
      </c>
      <c r="E3525" s="4">
        <v>43536.603773148148</v>
      </c>
      <c r="F3525" s="4">
        <v>43540.603773148148</v>
      </c>
      <c r="G3525" s="4">
        <v>43543.603773148148</v>
      </c>
      <c r="H3525" s="2">
        <v>38</v>
      </c>
      <c r="I3525" s="2">
        <v>110</v>
      </c>
      <c r="J3525" s="2" t="s">
        <v>60</v>
      </c>
      <c r="K3525" s="2" t="s">
        <v>77</v>
      </c>
      <c r="L3525" s="2" t="s">
        <v>35</v>
      </c>
      <c r="M3525" s="2" t="s">
        <v>59</v>
      </c>
      <c r="N3525" s="2">
        <v>-3</v>
      </c>
      <c r="O3525" s="2">
        <v>4</v>
      </c>
      <c r="P3525" s="2">
        <v>148</v>
      </c>
      <c r="Q3525" s="2" t="str">
        <f>VLOOKUP(A3525,'Additional Data'!$A$1:$D$9949,2,0)</f>
        <v>App</v>
      </c>
      <c r="R3525" s="2" t="str">
        <f>VLOOKUP(A3525,'Additional Data'!$A$1:$D$9949,4,0)</f>
        <v>Credit Card</v>
      </c>
      <c r="S3525" s="5">
        <f>VLOOKUP(A3525,'Additional Data'!$A$1:$D$9949,3,0)</f>
        <v>1542.6179070000001</v>
      </c>
      <c r="T3525" s="2" t="str">
        <f>HLOOKUP(B3525,'Additional Data'!$F$1:$N$2,2,0)</f>
        <v>PC</v>
      </c>
    </row>
    <row r="3526" spans="1:20" ht="14.25" customHeight="1">
      <c r="A3526" s="2">
        <v>191783</v>
      </c>
      <c r="B3526" s="2" t="s">
        <v>47</v>
      </c>
      <c r="C3526" s="2" t="s">
        <v>41</v>
      </c>
      <c r="D3526" s="2" t="s">
        <v>34</v>
      </c>
      <c r="E3526" s="4">
        <v>43536.609270833331</v>
      </c>
      <c r="F3526" s="4">
        <v>43538.609270833331</v>
      </c>
      <c r="G3526" s="4">
        <v>43539.609270833331</v>
      </c>
      <c r="H3526" s="2">
        <v>29</v>
      </c>
      <c r="I3526" s="2">
        <v>126</v>
      </c>
      <c r="J3526" s="2" t="s">
        <v>73</v>
      </c>
      <c r="K3526" s="2" t="s">
        <v>80</v>
      </c>
      <c r="L3526" s="2" t="s">
        <v>35</v>
      </c>
      <c r="M3526" s="2" t="s">
        <v>59</v>
      </c>
      <c r="N3526" s="2">
        <v>-1</v>
      </c>
      <c r="O3526" s="2">
        <v>2</v>
      </c>
      <c r="P3526" s="2">
        <v>155</v>
      </c>
      <c r="Q3526" s="2" t="str">
        <f>VLOOKUP(A3526,'Additional Data'!$A$1:$D$9949,2,0)</f>
        <v>App</v>
      </c>
      <c r="R3526" s="2" t="str">
        <f>VLOOKUP(A3526,'Additional Data'!$A$1:$D$9949,4,0)</f>
        <v>Credit Card</v>
      </c>
      <c r="S3526" s="5">
        <f>VLOOKUP(A3526,'Additional Data'!$A$1:$D$9949,3,0)</f>
        <v>1327.139977</v>
      </c>
      <c r="T3526" s="2" t="str">
        <f>HLOOKUP(B3526,'Additional Data'!$F$1:$N$2,2,0)</f>
        <v>Tablet</v>
      </c>
    </row>
    <row r="3527" spans="1:20" ht="14.25" customHeight="1">
      <c r="A3527" s="2">
        <v>690444</v>
      </c>
      <c r="B3527" s="2" t="s">
        <v>39</v>
      </c>
      <c r="C3527" s="2" t="s">
        <v>41</v>
      </c>
      <c r="D3527" s="2" t="s">
        <v>34</v>
      </c>
      <c r="E3527" s="4">
        <v>43536.621076388888</v>
      </c>
      <c r="F3527" s="4">
        <v>43540.621076388888</v>
      </c>
      <c r="G3527" s="4">
        <v>43539.621076388888</v>
      </c>
      <c r="H3527" s="2">
        <v>44</v>
      </c>
      <c r="I3527" s="2">
        <v>107</v>
      </c>
      <c r="J3527" s="2" t="s">
        <v>60</v>
      </c>
      <c r="K3527" s="2" t="s">
        <v>77</v>
      </c>
      <c r="L3527" s="2" t="s">
        <v>35</v>
      </c>
      <c r="M3527" s="2" t="s">
        <v>71</v>
      </c>
      <c r="N3527" s="2">
        <v>1</v>
      </c>
      <c r="O3527" s="2">
        <v>4</v>
      </c>
      <c r="P3527" s="2">
        <v>151</v>
      </c>
      <c r="Q3527" s="2" t="str">
        <f>VLOOKUP(A3527,'Additional Data'!$A$1:$D$9949,2,0)</f>
        <v>Website</v>
      </c>
      <c r="R3527" s="2" t="str">
        <f>VLOOKUP(A3527,'Additional Data'!$A$1:$D$9949,4,0)</f>
        <v>Debit Card</v>
      </c>
      <c r="S3527" s="5">
        <f>VLOOKUP(A3527,'Additional Data'!$A$1:$D$9949,3,0)</f>
        <v>355.48802699999999</v>
      </c>
      <c r="T3527" s="2" t="str">
        <f>HLOOKUP(B3527,'Additional Data'!$F$1:$N$2,2,0)</f>
        <v>Mobile</v>
      </c>
    </row>
    <row r="3528" spans="1:20" ht="14.25" customHeight="1">
      <c r="A3528" s="2">
        <v>815487</v>
      </c>
      <c r="B3528" s="2" t="s">
        <v>30</v>
      </c>
      <c r="C3528" s="2" t="s">
        <v>32</v>
      </c>
      <c r="D3528" s="2" t="s">
        <v>34</v>
      </c>
      <c r="E3528" s="4">
        <v>43536.621400462966</v>
      </c>
      <c r="F3528" s="4">
        <v>43538.621400462966</v>
      </c>
      <c r="G3528" s="4">
        <v>43541.621400462966</v>
      </c>
      <c r="H3528" s="2">
        <v>74</v>
      </c>
      <c r="I3528" s="2">
        <v>101</v>
      </c>
      <c r="J3528" s="2" t="s">
        <v>41</v>
      </c>
      <c r="K3528" s="2" t="s">
        <v>58</v>
      </c>
      <c r="L3528" s="2" t="s">
        <v>35</v>
      </c>
      <c r="M3528" s="2" t="s">
        <v>71</v>
      </c>
      <c r="N3528" s="2">
        <v>-3</v>
      </c>
      <c r="O3528" s="2">
        <v>2</v>
      </c>
      <c r="P3528" s="2">
        <v>175</v>
      </c>
      <c r="Q3528" s="2" t="str">
        <f>VLOOKUP(A3528,'Additional Data'!$A$1:$D$9949,2,0)</f>
        <v>Website</v>
      </c>
      <c r="R3528" s="2" t="str">
        <f>VLOOKUP(A3528,'Additional Data'!$A$1:$D$9949,4,0)</f>
        <v>Credit Card</v>
      </c>
      <c r="S3528" s="5">
        <f>VLOOKUP(A3528,'Additional Data'!$A$1:$D$9949,3,0)</f>
        <v>3266</v>
      </c>
      <c r="T3528" s="2" t="str">
        <f>HLOOKUP(B3528,'Additional Data'!$F$1:$N$2,2,0)</f>
        <v>PC</v>
      </c>
    </row>
    <row r="3529" spans="1:20" ht="14.25" customHeight="1">
      <c r="A3529" s="2">
        <v>818965</v>
      </c>
      <c r="B3529" s="2" t="s">
        <v>39</v>
      </c>
      <c r="C3529" s="2" t="s">
        <v>32</v>
      </c>
      <c r="D3529" s="2" t="s">
        <v>34</v>
      </c>
      <c r="E3529" s="4">
        <v>43536.621435185189</v>
      </c>
      <c r="F3529" s="4">
        <v>43543.621435185189</v>
      </c>
      <c r="G3529" s="4">
        <v>43539.621435185189</v>
      </c>
      <c r="H3529" s="2">
        <v>82</v>
      </c>
      <c r="I3529" s="2">
        <v>93</v>
      </c>
      <c r="J3529" s="2" t="s">
        <v>63</v>
      </c>
      <c r="K3529" s="2" t="s">
        <v>81</v>
      </c>
      <c r="L3529" s="2" t="s">
        <v>35</v>
      </c>
      <c r="M3529" s="2" t="s">
        <v>71</v>
      </c>
      <c r="N3529" s="2">
        <v>4</v>
      </c>
      <c r="O3529" s="2">
        <v>7</v>
      </c>
      <c r="P3529" s="2">
        <v>175</v>
      </c>
      <c r="Q3529" s="2" t="str">
        <f>VLOOKUP(A3529,'Additional Data'!$A$1:$D$9949,2,0)</f>
        <v>App</v>
      </c>
      <c r="R3529" s="2" t="str">
        <f>VLOOKUP(A3529,'Additional Data'!$A$1:$D$9949,4,0)</f>
        <v>Cash On Delivery</v>
      </c>
      <c r="S3529" s="5">
        <f>VLOOKUP(A3529,'Additional Data'!$A$1:$D$9949,3,0)</f>
        <v>1180.0779580000001</v>
      </c>
      <c r="T3529" s="2" t="str">
        <f>HLOOKUP(B3529,'Additional Data'!$F$1:$N$2,2,0)</f>
        <v>Mobile</v>
      </c>
    </row>
    <row r="3530" spans="1:20" ht="14.25" customHeight="1">
      <c r="A3530" s="2">
        <v>373430</v>
      </c>
      <c r="B3530" s="2" t="s">
        <v>36</v>
      </c>
      <c r="C3530" s="2" t="s">
        <v>32</v>
      </c>
      <c r="D3530" s="2" t="s">
        <v>34</v>
      </c>
      <c r="E3530" s="4">
        <v>43536.623495370368</v>
      </c>
      <c r="F3530" s="4">
        <v>43541.623495370368</v>
      </c>
      <c r="G3530" s="4">
        <v>43543.623495370368</v>
      </c>
      <c r="H3530" s="2">
        <v>26</v>
      </c>
      <c r="I3530" s="2">
        <v>111</v>
      </c>
      <c r="J3530" s="2" t="s">
        <v>60</v>
      </c>
      <c r="K3530" s="2" t="s">
        <v>61</v>
      </c>
      <c r="L3530" s="2" t="s">
        <v>35</v>
      </c>
      <c r="M3530" s="2" t="s">
        <v>59</v>
      </c>
      <c r="N3530" s="2">
        <v>-2</v>
      </c>
      <c r="O3530" s="2">
        <v>5</v>
      </c>
      <c r="P3530" s="2">
        <v>137</v>
      </c>
      <c r="Q3530" s="2" t="str">
        <f>VLOOKUP(A3530,'Additional Data'!$A$1:$D$9949,2,0)</f>
        <v>App</v>
      </c>
      <c r="R3530" s="2" t="str">
        <f>VLOOKUP(A3530,'Additional Data'!$A$1:$D$9949,4,0)</f>
        <v>Debit Card</v>
      </c>
      <c r="S3530" s="5">
        <f>VLOOKUP(A3530,'Additional Data'!$A$1:$D$9949,3,0)</f>
        <v>3052</v>
      </c>
      <c r="T3530" s="2" t="str">
        <f>HLOOKUP(B3530,'Additional Data'!$F$1:$N$2,2,0)</f>
        <v>Laptop</v>
      </c>
    </row>
    <row r="3531" spans="1:20" ht="14.25" customHeight="1">
      <c r="A3531" s="2">
        <v>815619</v>
      </c>
      <c r="B3531" s="2" t="s">
        <v>48</v>
      </c>
      <c r="C3531" s="2" t="s">
        <v>41</v>
      </c>
      <c r="D3531" s="2" t="s">
        <v>34</v>
      </c>
      <c r="E3531" s="4">
        <v>43536.628425925926</v>
      </c>
      <c r="F3531" s="4">
        <v>43540.628425925926</v>
      </c>
      <c r="G3531" s="4">
        <v>43540.628425925926</v>
      </c>
      <c r="H3531" s="2">
        <v>83</v>
      </c>
      <c r="I3531" s="2">
        <v>102</v>
      </c>
      <c r="J3531" s="2" t="s">
        <v>32</v>
      </c>
      <c r="K3531" s="2" t="s">
        <v>70</v>
      </c>
      <c r="L3531" s="2" t="s">
        <v>35</v>
      </c>
      <c r="M3531" s="2" t="s">
        <v>71</v>
      </c>
      <c r="N3531" s="2">
        <v>0</v>
      </c>
      <c r="O3531" s="2">
        <v>4</v>
      </c>
      <c r="P3531" s="2">
        <v>185</v>
      </c>
      <c r="Q3531" s="2" t="str">
        <f>VLOOKUP(A3531,'Additional Data'!$A$1:$D$9949,2,0)</f>
        <v>Website</v>
      </c>
      <c r="R3531" s="2" t="str">
        <f>VLOOKUP(A3531,'Additional Data'!$A$1:$D$9949,4,0)</f>
        <v>Cash On Delivery</v>
      </c>
      <c r="S3531" s="5">
        <f>VLOOKUP(A3531,'Additional Data'!$A$1:$D$9949,3,0)</f>
        <v>3741.450648</v>
      </c>
      <c r="T3531" s="2" t="str">
        <f>HLOOKUP(B3531,'Additional Data'!$F$1:$N$2,2,0)</f>
        <v>Gaming Console</v>
      </c>
    </row>
    <row r="3532" spans="1:20" ht="14.25" customHeight="1">
      <c r="A3532" s="2">
        <v>227542</v>
      </c>
      <c r="B3532" s="2" t="s">
        <v>36</v>
      </c>
      <c r="C3532" s="2" t="s">
        <v>41</v>
      </c>
      <c r="D3532" s="2" t="s">
        <v>34</v>
      </c>
      <c r="E3532" s="4">
        <v>43536.634594907409</v>
      </c>
      <c r="F3532" s="4">
        <v>43538.634594907409</v>
      </c>
      <c r="G3532" s="4">
        <v>43541.634594907409</v>
      </c>
      <c r="H3532" s="2">
        <v>74</v>
      </c>
      <c r="I3532" s="2">
        <v>103</v>
      </c>
      <c r="J3532" s="2" t="s">
        <v>32</v>
      </c>
      <c r="K3532" s="2" t="s">
        <v>70</v>
      </c>
      <c r="L3532" s="2" t="s">
        <v>35</v>
      </c>
      <c r="M3532" s="2" t="s">
        <v>71</v>
      </c>
      <c r="N3532" s="2">
        <v>-3</v>
      </c>
      <c r="O3532" s="2">
        <v>2</v>
      </c>
      <c r="P3532" s="2">
        <v>177</v>
      </c>
      <c r="Q3532" s="2" t="str">
        <f>VLOOKUP(A3532,'Additional Data'!$A$1:$D$9949,2,0)</f>
        <v>App</v>
      </c>
      <c r="R3532" s="2" t="str">
        <f>VLOOKUP(A3532,'Additional Data'!$A$1:$D$9949,4,0)</f>
        <v>Debit Card</v>
      </c>
      <c r="S3532" s="5">
        <f>VLOOKUP(A3532,'Additional Data'!$A$1:$D$9949,3,0)</f>
        <v>2582.2079090000002</v>
      </c>
      <c r="T3532" s="2" t="str">
        <f>HLOOKUP(B3532,'Additional Data'!$F$1:$N$2,2,0)</f>
        <v>Laptop</v>
      </c>
    </row>
    <row r="3533" spans="1:20" ht="14.25" customHeight="1">
      <c r="A3533" s="2">
        <v>696418</v>
      </c>
      <c r="B3533" s="2" t="s">
        <v>30</v>
      </c>
      <c r="C3533" s="2" t="s">
        <v>32</v>
      </c>
      <c r="D3533" s="2" t="s">
        <v>34</v>
      </c>
      <c r="E3533" s="4">
        <v>43536.642500000002</v>
      </c>
      <c r="F3533" s="4">
        <v>43541.642500000002</v>
      </c>
      <c r="G3533" s="4">
        <v>43543.642500000002</v>
      </c>
      <c r="H3533" s="2">
        <v>29</v>
      </c>
      <c r="I3533" s="2">
        <v>121</v>
      </c>
      <c r="J3533" s="2" t="s">
        <v>41</v>
      </c>
      <c r="K3533" s="2" t="s">
        <v>58</v>
      </c>
      <c r="L3533" s="2" t="s">
        <v>35</v>
      </c>
      <c r="M3533" s="2" t="s">
        <v>59</v>
      </c>
      <c r="N3533" s="2">
        <v>-2</v>
      </c>
      <c r="O3533" s="2">
        <v>5</v>
      </c>
      <c r="P3533" s="2">
        <v>150</v>
      </c>
      <c r="Q3533" s="2" t="str">
        <f>VLOOKUP(A3533,'Additional Data'!$A$1:$D$9949,2,0)</f>
        <v>App</v>
      </c>
      <c r="R3533" s="2" t="str">
        <f>VLOOKUP(A3533,'Additional Data'!$A$1:$D$9949,4,0)</f>
        <v>Debit Card</v>
      </c>
      <c r="S3533" s="5">
        <f>VLOOKUP(A3533,'Additional Data'!$A$1:$D$9949,3,0)</f>
        <v>1928</v>
      </c>
      <c r="T3533" s="2" t="str">
        <f>HLOOKUP(B3533,'Additional Data'!$F$1:$N$2,2,0)</f>
        <v>PC</v>
      </c>
    </row>
    <row r="3534" spans="1:20" ht="14.25" customHeight="1">
      <c r="A3534" s="2">
        <v>504946</v>
      </c>
      <c r="B3534" s="2" t="s">
        <v>47</v>
      </c>
      <c r="C3534" s="2" t="s">
        <v>32</v>
      </c>
      <c r="D3534" s="2" t="s">
        <v>34</v>
      </c>
      <c r="E3534" s="4">
        <v>43536.647824074076</v>
      </c>
      <c r="F3534" s="4">
        <v>43539.647824074076</v>
      </c>
      <c r="G3534" s="4">
        <v>43543.647824074076</v>
      </c>
      <c r="H3534" s="2">
        <v>36</v>
      </c>
      <c r="I3534" s="2">
        <v>128</v>
      </c>
      <c r="J3534" s="2" t="s">
        <v>41</v>
      </c>
      <c r="K3534" s="2" t="s">
        <v>58</v>
      </c>
      <c r="L3534" s="2" t="s">
        <v>35</v>
      </c>
      <c r="M3534" s="2" t="s">
        <v>59</v>
      </c>
      <c r="N3534" s="2">
        <v>-4</v>
      </c>
      <c r="O3534" s="2">
        <v>3</v>
      </c>
      <c r="P3534" s="2">
        <v>164</v>
      </c>
      <c r="Q3534" s="2" t="str">
        <f>VLOOKUP(A3534,'Additional Data'!$A$1:$D$9949,2,0)</f>
        <v>App</v>
      </c>
      <c r="R3534" s="2" t="str">
        <f>VLOOKUP(A3534,'Additional Data'!$A$1:$D$9949,4,0)</f>
        <v>Debit Card</v>
      </c>
      <c r="S3534" s="5">
        <f>VLOOKUP(A3534,'Additional Data'!$A$1:$D$9949,3,0)</f>
        <v>2572.0024469999998</v>
      </c>
      <c r="T3534" s="2" t="str">
        <f>HLOOKUP(B3534,'Additional Data'!$F$1:$N$2,2,0)</f>
        <v>Tablet</v>
      </c>
    </row>
    <row r="3535" spans="1:20" ht="14.25" customHeight="1">
      <c r="A3535" s="2">
        <v>246979</v>
      </c>
      <c r="B3535" s="2" t="s">
        <v>48</v>
      </c>
      <c r="C3535" s="2" t="s">
        <v>41</v>
      </c>
      <c r="D3535" s="2" t="s">
        <v>34</v>
      </c>
      <c r="E3535" s="4">
        <v>43536.650682870371</v>
      </c>
      <c r="F3535" s="4">
        <v>43543.650682870371</v>
      </c>
      <c r="G3535" s="4">
        <v>43542.650682870371</v>
      </c>
      <c r="H3535" s="2">
        <v>43</v>
      </c>
      <c r="I3535" s="2">
        <v>111</v>
      </c>
      <c r="J3535" s="2" t="s">
        <v>63</v>
      </c>
      <c r="K3535" s="2" t="s">
        <v>64</v>
      </c>
      <c r="L3535" s="2" t="s">
        <v>35</v>
      </c>
      <c r="M3535" s="2" t="s">
        <v>59</v>
      </c>
      <c r="N3535" s="2">
        <v>1</v>
      </c>
      <c r="O3535" s="2">
        <v>7</v>
      </c>
      <c r="P3535" s="2">
        <v>154</v>
      </c>
      <c r="Q3535" s="2" t="str">
        <f>VLOOKUP(A3535,'Additional Data'!$A$1:$D$9949,2,0)</f>
        <v>App</v>
      </c>
      <c r="R3535" s="2" t="str">
        <f>VLOOKUP(A3535,'Additional Data'!$A$1:$D$9949,4,0)</f>
        <v>Credit Card</v>
      </c>
      <c r="S3535" s="5">
        <f>VLOOKUP(A3535,'Additional Data'!$A$1:$D$9949,3,0)</f>
        <v>3437.416984</v>
      </c>
      <c r="T3535" s="2" t="str">
        <f>HLOOKUP(B3535,'Additional Data'!$F$1:$N$2,2,0)</f>
        <v>Gaming Console</v>
      </c>
    </row>
    <row r="3536" spans="1:20" ht="14.25" customHeight="1">
      <c r="A3536" s="2">
        <v>659844</v>
      </c>
      <c r="B3536" s="2" t="s">
        <v>30</v>
      </c>
      <c r="C3536" s="2" t="s">
        <v>41</v>
      </c>
      <c r="D3536" s="2" t="s">
        <v>34</v>
      </c>
      <c r="E3536" s="4">
        <v>43536.654768518521</v>
      </c>
      <c r="F3536" s="4">
        <v>43541.654768518521</v>
      </c>
      <c r="G3536" s="4">
        <v>43540.654768518521</v>
      </c>
      <c r="H3536" s="2">
        <v>44</v>
      </c>
      <c r="I3536" s="2">
        <v>106</v>
      </c>
      <c r="J3536" s="2" t="s">
        <v>60</v>
      </c>
      <c r="K3536" s="2" t="s">
        <v>77</v>
      </c>
      <c r="L3536" s="2" t="s">
        <v>35</v>
      </c>
      <c r="M3536" s="2" t="s">
        <v>71</v>
      </c>
      <c r="N3536" s="2">
        <v>1</v>
      </c>
      <c r="O3536" s="2">
        <v>5</v>
      </c>
      <c r="P3536" s="2">
        <v>150</v>
      </c>
      <c r="Q3536" s="2" t="str">
        <f>VLOOKUP(A3536,'Additional Data'!$A$1:$D$9949,2,0)</f>
        <v>Website</v>
      </c>
      <c r="R3536" s="2" t="str">
        <f>VLOOKUP(A3536,'Additional Data'!$A$1:$D$9949,4,0)</f>
        <v>Debit Card</v>
      </c>
      <c r="S3536" s="5">
        <f>VLOOKUP(A3536,'Additional Data'!$A$1:$D$9949,3,0)</f>
        <v>3329.79124</v>
      </c>
      <c r="T3536" s="2" t="str">
        <f>HLOOKUP(B3536,'Additional Data'!$F$1:$N$2,2,0)</f>
        <v>PC</v>
      </c>
    </row>
    <row r="3537" spans="1:20" ht="14.25" customHeight="1">
      <c r="A3537" s="2">
        <v>39350</v>
      </c>
      <c r="B3537" s="2" t="s">
        <v>36</v>
      </c>
      <c r="C3537" s="2" t="s">
        <v>41</v>
      </c>
      <c r="D3537" s="2" t="s">
        <v>34</v>
      </c>
      <c r="E3537" s="4">
        <v>43536.655902777777</v>
      </c>
      <c r="F3537" s="4">
        <v>43545.655902777777</v>
      </c>
      <c r="G3537" s="4">
        <v>43543.655902777777</v>
      </c>
      <c r="H3537" s="2">
        <v>62</v>
      </c>
      <c r="I3537" s="2">
        <v>93</v>
      </c>
      <c r="J3537" s="2" t="s">
        <v>63</v>
      </c>
      <c r="K3537" s="2" t="s">
        <v>64</v>
      </c>
      <c r="L3537" s="2" t="s">
        <v>35</v>
      </c>
      <c r="M3537" s="2" t="s">
        <v>71</v>
      </c>
      <c r="N3537" s="2">
        <v>2</v>
      </c>
      <c r="O3537" s="2">
        <v>9</v>
      </c>
      <c r="P3537" s="2">
        <v>155</v>
      </c>
      <c r="Q3537" s="2" t="str">
        <f>VLOOKUP(A3537,'Additional Data'!$A$1:$D$9949,2,0)</f>
        <v>App</v>
      </c>
      <c r="R3537" s="2" t="str">
        <f>VLOOKUP(A3537,'Additional Data'!$A$1:$D$9949,4,0)</f>
        <v>Debit Card</v>
      </c>
      <c r="S3537" s="5">
        <f>VLOOKUP(A3537,'Additional Data'!$A$1:$D$9949,3,0)</f>
        <v>3579.744115</v>
      </c>
      <c r="T3537" s="2" t="str">
        <f>HLOOKUP(B3537,'Additional Data'!$F$1:$N$2,2,0)</f>
        <v>Laptop</v>
      </c>
    </row>
    <row r="3538" spans="1:20" ht="14.25" customHeight="1">
      <c r="A3538" s="2">
        <v>727728</v>
      </c>
      <c r="B3538" s="2" t="s">
        <v>48</v>
      </c>
      <c r="C3538" s="2" t="s">
        <v>41</v>
      </c>
      <c r="D3538" s="2" t="s">
        <v>34</v>
      </c>
      <c r="E3538" s="4">
        <v>43536.664050925923</v>
      </c>
      <c r="F3538" s="4">
        <v>43541.664050925923</v>
      </c>
      <c r="G3538" s="4">
        <v>43542.664050925923</v>
      </c>
      <c r="H3538" s="2">
        <v>0</v>
      </c>
      <c r="I3538" s="2">
        <v>128</v>
      </c>
      <c r="J3538" s="2" t="s">
        <v>41</v>
      </c>
      <c r="K3538" s="2" t="s">
        <v>66</v>
      </c>
      <c r="L3538" s="2" t="s">
        <v>67</v>
      </c>
      <c r="M3538" s="2" t="s">
        <v>71</v>
      </c>
      <c r="N3538" s="2">
        <v>-1</v>
      </c>
      <c r="O3538" s="2">
        <v>5</v>
      </c>
      <c r="P3538" s="2">
        <v>128</v>
      </c>
      <c r="Q3538" s="2" t="str">
        <f>VLOOKUP(A3538,'Additional Data'!$A$1:$D$9949,2,0)</f>
        <v>Website</v>
      </c>
      <c r="R3538" s="2" t="str">
        <f>VLOOKUP(A3538,'Additional Data'!$A$1:$D$9949,4,0)</f>
        <v>Debit Card</v>
      </c>
      <c r="S3538" s="5">
        <f>VLOOKUP(A3538,'Additional Data'!$A$1:$D$9949,3,0)</f>
        <v>836</v>
      </c>
      <c r="T3538" s="2" t="str">
        <f>HLOOKUP(B3538,'Additional Data'!$F$1:$N$2,2,0)</f>
        <v>Gaming Console</v>
      </c>
    </row>
    <row r="3539" spans="1:20" ht="14.25" customHeight="1">
      <c r="A3539" s="2">
        <v>1447</v>
      </c>
      <c r="B3539" s="2" t="s">
        <v>39</v>
      </c>
      <c r="C3539" s="2" t="s">
        <v>32</v>
      </c>
      <c r="D3539" s="2" t="s">
        <v>34</v>
      </c>
      <c r="E3539" s="4">
        <v>43536.66510416667</v>
      </c>
      <c r="F3539" s="4">
        <v>43538.66510416667</v>
      </c>
      <c r="G3539" s="4">
        <v>43542.66510416667</v>
      </c>
      <c r="H3539" s="2">
        <v>63</v>
      </c>
      <c r="I3539" s="2">
        <v>87</v>
      </c>
      <c r="J3539" s="2" t="s">
        <v>60</v>
      </c>
      <c r="K3539" s="2" t="s">
        <v>61</v>
      </c>
      <c r="L3539" s="2" t="s">
        <v>35</v>
      </c>
      <c r="M3539" s="2" t="s">
        <v>71</v>
      </c>
      <c r="N3539" s="2">
        <v>-4</v>
      </c>
      <c r="O3539" s="2">
        <v>2</v>
      </c>
      <c r="P3539" s="2">
        <v>150</v>
      </c>
      <c r="Q3539" s="2" t="str">
        <f>VLOOKUP(A3539,'Additional Data'!$A$1:$D$9949,2,0)</f>
        <v>App</v>
      </c>
      <c r="R3539" s="2" t="str">
        <f>VLOOKUP(A3539,'Additional Data'!$A$1:$D$9949,4,0)</f>
        <v>Credit Card</v>
      </c>
      <c r="S3539" s="5">
        <f>VLOOKUP(A3539,'Additional Data'!$A$1:$D$9949,3,0)</f>
        <v>2638.915082</v>
      </c>
      <c r="T3539" s="2" t="str">
        <f>HLOOKUP(B3539,'Additional Data'!$F$1:$N$2,2,0)</f>
        <v>Mobile</v>
      </c>
    </row>
    <row r="3540" spans="1:20" ht="14.25" customHeight="1">
      <c r="A3540" s="2">
        <v>330314</v>
      </c>
      <c r="B3540" s="2" t="s">
        <v>39</v>
      </c>
      <c r="C3540" s="2" t="s">
        <v>41</v>
      </c>
      <c r="D3540" s="2" t="s">
        <v>34</v>
      </c>
      <c r="E3540" s="4">
        <v>43536.671365740738</v>
      </c>
      <c r="F3540" s="4">
        <v>43542.671365740738</v>
      </c>
      <c r="G3540" s="4">
        <v>43539.671365740738</v>
      </c>
      <c r="H3540" s="2">
        <v>80</v>
      </c>
      <c r="I3540" s="2">
        <v>88</v>
      </c>
      <c r="J3540" s="2" t="s">
        <v>60</v>
      </c>
      <c r="K3540" s="2" t="s">
        <v>77</v>
      </c>
      <c r="L3540" s="2" t="s">
        <v>35</v>
      </c>
      <c r="M3540" s="2" t="s">
        <v>71</v>
      </c>
      <c r="N3540" s="2">
        <v>3</v>
      </c>
      <c r="O3540" s="2">
        <v>6</v>
      </c>
      <c r="P3540" s="2">
        <v>168</v>
      </c>
      <c r="Q3540" s="2" t="str">
        <f>VLOOKUP(A3540,'Additional Data'!$A$1:$D$9949,2,0)</f>
        <v>App</v>
      </c>
      <c r="R3540" s="2" t="str">
        <f>VLOOKUP(A3540,'Additional Data'!$A$1:$D$9949,4,0)</f>
        <v>Debit Card</v>
      </c>
      <c r="S3540" s="5">
        <f>VLOOKUP(A3540,'Additional Data'!$A$1:$D$9949,3,0)</f>
        <v>2917.6903339999999</v>
      </c>
      <c r="T3540" s="2" t="str">
        <f>HLOOKUP(B3540,'Additional Data'!$F$1:$N$2,2,0)</f>
        <v>Mobile</v>
      </c>
    </row>
    <row r="3541" spans="1:20" ht="14.25" customHeight="1">
      <c r="A3541" s="2">
        <v>618741</v>
      </c>
      <c r="B3541" s="2" t="s">
        <v>36</v>
      </c>
      <c r="C3541" s="2" t="s">
        <v>32</v>
      </c>
      <c r="D3541" s="2" t="s">
        <v>34</v>
      </c>
      <c r="E3541" s="4">
        <v>43536.680115740739</v>
      </c>
      <c r="F3541" s="4">
        <v>43541.680115740739</v>
      </c>
      <c r="G3541" s="4">
        <v>43541.680115740739</v>
      </c>
      <c r="H3541" s="2">
        <v>39</v>
      </c>
      <c r="I3541" s="2">
        <v>105</v>
      </c>
      <c r="J3541" s="2" t="s">
        <v>63</v>
      </c>
      <c r="K3541" s="2" t="s">
        <v>81</v>
      </c>
      <c r="L3541" s="2" t="s">
        <v>35</v>
      </c>
      <c r="M3541" s="2" t="s">
        <v>59</v>
      </c>
      <c r="N3541" s="2">
        <v>0</v>
      </c>
      <c r="O3541" s="2">
        <v>5</v>
      </c>
      <c r="P3541" s="2">
        <v>144</v>
      </c>
      <c r="Q3541" s="2" t="str">
        <f>VLOOKUP(A3541,'Additional Data'!$A$1:$D$9949,2,0)</f>
        <v>Website</v>
      </c>
      <c r="R3541" s="2" t="str">
        <f>VLOOKUP(A3541,'Additional Data'!$A$1:$D$9949,4,0)</f>
        <v>Credit Card</v>
      </c>
      <c r="S3541" s="5">
        <f>VLOOKUP(A3541,'Additional Data'!$A$1:$D$9949,3,0)</f>
        <v>1115.109561</v>
      </c>
      <c r="T3541" s="2" t="str">
        <f>HLOOKUP(B3541,'Additional Data'!$F$1:$N$2,2,0)</f>
        <v>Laptop</v>
      </c>
    </row>
    <row r="3542" spans="1:20" ht="14.25" customHeight="1">
      <c r="A3542" s="2">
        <v>599432</v>
      </c>
      <c r="B3542" s="2" t="s">
        <v>36</v>
      </c>
      <c r="C3542" s="2" t="s">
        <v>32</v>
      </c>
      <c r="D3542" s="2" t="s">
        <v>34</v>
      </c>
      <c r="E3542" s="4">
        <v>43536.680636574078</v>
      </c>
      <c r="F3542" s="4">
        <v>43541.680636574078</v>
      </c>
      <c r="G3542" s="4">
        <v>43542.680636574078</v>
      </c>
      <c r="H3542" s="2">
        <v>65</v>
      </c>
      <c r="I3542" s="2">
        <v>93</v>
      </c>
      <c r="J3542" s="2" t="s">
        <v>60</v>
      </c>
      <c r="K3542" s="2" t="s">
        <v>61</v>
      </c>
      <c r="L3542" s="2" t="s">
        <v>35</v>
      </c>
      <c r="M3542" s="2" t="s">
        <v>71</v>
      </c>
      <c r="N3542" s="2">
        <v>-1</v>
      </c>
      <c r="O3542" s="2">
        <v>5</v>
      </c>
      <c r="P3542" s="2">
        <v>158</v>
      </c>
      <c r="Q3542" s="2" t="str">
        <f>VLOOKUP(A3542,'Additional Data'!$A$1:$D$9949,2,0)</f>
        <v>App</v>
      </c>
      <c r="R3542" s="2" t="str">
        <f>VLOOKUP(A3542,'Additional Data'!$A$1:$D$9949,4,0)</f>
        <v>Debit Card</v>
      </c>
      <c r="S3542" s="5">
        <f>VLOOKUP(A3542,'Additional Data'!$A$1:$D$9949,3,0)</f>
        <v>3708.7092419999999</v>
      </c>
      <c r="T3542" s="2" t="str">
        <f>HLOOKUP(B3542,'Additional Data'!$F$1:$N$2,2,0)</f>
        <v>Laptop</v>
      </c>
    </row>
    <row r="3543" spans="1:20" ht="14.25" customHeight="1">
      <c r="A3543" s="2">
        <v>159914</v>
      </c>
      <c r="B3543" s="2" t="s">
        <v>30</v>
      </c>
      <c r="C3543" s="2" t="s">
        <v>41</v>
      </c>
      <c r="D3543" s="2" t="s">
        <v>34</v>
      </c>
      <c r="E3543" s="4">
        <v>43536.685925925929</v>
      </c>
      <c r="F3543" s="4">
        <v>43543.685925925929</v>
      </c>
      <c r="G3543" s="4">
        <v>43540.685925925929</v>
      </c>
      <c r="H3543" s="2">
        <v>29</v>
      </c>
      <c r="I3543" s="2">
        <v>126</v>
      </c>
      <c r="J3543" s="2" t="s">
        <v>32</v>
      </c>
      <c r="K3543" s="2" t="s">
        <v>70</v>
      </c>
      <c r="L3543" s="2" t="s">
        <v>35</v>
      </c>
      <c r="M3543" s="2" t="s">
        <v>59</v>
      </c>
      <c r="N3543" s="2">
        <v>3</v>
      </c>
      <c r="O3543" s="2">
        <v>7</v>
      </c>
      <c r="P3543" s="2">
        <v>155</v>
      </c>
      <c r="Q3543" s="2" t="str">
        <f>VLOOKUP(A3543,'Additional Data'!$A$1:$D$9949,2,0)</f>
        <v>App</v>
      </c>
      <c r="R3543" s="2" t="str">
        <f>VLOOKUP(A3543,'Additional Data'!$A$1:$D$9949,4,0)</f>
        <v>Debit Card</v>
      </c>
      <c r="S3543" s="5">
        <f>VLOOKUP(A3543,'Additional Data'!$A$1:$D$9949,3,0)</f>
        <v>1104.4202419999999</v>
      </c>
      <c r="T3543" s="2" t="str">
        <f>HLOOKUP(B3543,'Additional Data'!$F$1:$N$2,2,0)</f>
        <v>PC</v>
      </c>
    </row>
    <row r="3544" spans="1:20" ht="14.25" customHeight="1">
      <c r="A3544" s="2">
        <v>160276</v>
      </c>
      <c r="B3544" s="2" t="s">
        <v>47</v>
      </c>
      <c r="C3544" s="2" t="s">
        <v>32</v>
      </c>
      <c r="D3544" s="2" t="s">
        <v>34</v>
      </c>
      <c r="E3544" s="4">
        <v>43536.688634259262</v>
      </c>
      <c r="F3544" s="4">
        <v>43541.688634259262</v>
      </c>
      <c r="G3544" s="4">
        <v>43542.688634259262</v>
      </c>
      <c r="H3544" s="2">
        <v>69</v>
      </c>
      <c r="I3544" s="2">
        <v>100</v>
      </c>
      <c r="J3544" s="2" t="s">
        <v>73</v>
      </c>
      <c r="K3544" s="2" t="s">
        <v>74</v>
      </c>
      <c r="L3544" s="2" t="s">
        <v>35</v>
      </c>
      <c r="M3544" s="2" t="s">
        <v>71</v>
      </c>
      <c r="N3544" s="2">
        <v>-1</v>
      </c>
      <c r="O3544" s="2">
        <v>5</v>
      </c>
      <c r="P3544" s="2">
        <v>169</v>
      </c>
      <c r="Q3544" s="2" t="str">
        <f>VLOOKUP(A3544,'Additional Data'!$A$1:$D$9949,2,0)</f>
        <v>App</v>
      </c>
      <c r="R3544" s="2" t="str">
        <f>VLOOKUP(A3544,'Additional Data'!$A$1:$D$9949,4,0)</f>
        <v>Debit Card</v>
      </c>
      <c r="S3544" s="5">
        <f>VLOOKUP(A3544,'Additional Data'!$A$1:$D$9949,3,0)</f>
        <v>3153</v>
      </c>
      <c r="T3544" s="2" t="str">
        <f>HLOOKUP(B3544,'Additional Data'!$F$1:$N$2,2,0)</f>
        <v>Tablet</v>
      </c>
    </row>
    <row r="3545" spans="1:20" ht="14.25" customHeight="1">
      <c r="A3545" s="2">
        <v>159385</v>
      </c>
      <c r="B3545" s="2" t="s">
        <v>46</v>
      </c>
      <c r="C3545" s="2" t="s">
        <v>41</v>
      </c>
      <c r="D3545" s="2" t="s">
        <v>34</v>
      </c>
      <c r="E3545" s="4">
        <v>43536.688993055555</v>
      </c>
      <c r="F3545" s="4">
        <v>43538.688993055555</v>
      </c>
      <c r="G3545" s="4">
        <v>43543.688993055555</v>
      </c>
      <c r="H3545" s="2">
        <v>0</v>
      </c>
      <c r="I3545" s="2">
        <v>124</v>
      </c>
      <c r="J3545" s="2" t="s">
        <v>41</v>
      </c>
      <c r="K3545" s="2" t="s">
        <v>66</v>
      </c>
      <c r="L3545" s="2" t="s">
        <v>67</v>
      </c>
      <c r="M3545" s="2" t="s">
        <v>59</v>
      </c>
      <c r="N3545" s="2">
        <v>-5</v>
      </c>
      <c r="O3545" s="2">
        <v>2</v>
      </c>
      <c r="P3545" s="2">
        <v>124</v>
      </c>
      <c r="Q3545" s="2" t="str">
        <f>VLOOKUP(A3545,'Additional Data'!$A$1:$D$9949,2,0)</f>
        <v>App</v>
      </c>
      <c r="R3545" s="2" t="str">
        <f>VLOOKUP(A3545,'Additional Data'!$A$1:$D$9949,4,0)</f>
        <v>Credit Card</v>
      </c>
      <c r="S3545" s="5">
        <f>VLOOKUP(A3545,'Additional Data'!$A$1:$D$9949,3,0)</f>
        <v>3324.5128100000002</v>
      </c>
      <c r="T3545" s="2" t="str">
        <f>HLOOKUP(B3545,'Additional Data'!$F$1:$N$2,2,0)</f>
        <v>TV</v>
      </c>
    </row>
    <row r="3546" spans="1:20" ht="14.25" customHeight="1">
      <c r="A3546" s="2">
        <v>727326</v>
      </c>
      <c r="B3546" s="2" t="s">
        <v>36</v>
      </c>
      <c r="C3546" s="2" t="s">
        <v>41</v>
      </c>
      <c r="D3546" s="2" t="s">
        <v>34</v>
      </c>
      <c r="E3546" s="4">
        <v>43536.689803240741</v>
      </c>
      <c r="F3546" s="4">
        <v>43538.689803240741</v>
      </c>
      <c r="G3546" s="4">
        <v>43543.689803240741</v>
      </c>
      <c r="H3546" s="2">
        <v>0</v>
      </c>
      <c r="I3546" s="2">
        <v>129</v>
      </c>
      <c r="J3546" s="2" t="s">
        <v>41</v>
      </c>
      <c r="K3546" s="2" t="s">
        <v>66</v>
      </c>
      <c r="L3546" s="2" t="s">
        <v>67</v>
      </c>
      <c r="M3546" s="2" t="s">
        <v>59</v>
      </c>
      <c r="N3546" s="2">
        <v>-5</v>
      </c>
      <c r="O3546" s="2">
        <v>2</v>
      </c>
      <c r="P3546" s="2">
        <v>129</v>
      </c>
      <c r="Q3546" s="2" t="str">
        <f>VLOOKUP(A3546,'Additional Data'!$A$1:$D$9949,2,0)</f>
        <v>Website</v>
      </c>
      <c r="R3546" s="2" t="str">
        <f>VLOOKUP(A3546,'Additional Data'!$A$1:$D$9949,4,0)</f>
        <v>Debit Card</v>
      </c>
      <c r="S3546" s="5">
        <f>VLOOKUP(A3546,'Additional Data'!$A$1:$D$9949,3,0)</f>
        <v>708</v>
      </c>
      <c r="T3546" s="2" t="str">
        <f>HLOOKUP(B3546,'Additional Data'!$F$1:$N$2,2,0)</f>
        <v>Laptop</v>
      </c>
    </row>
    <row r="3547" spans="1:20" ht="14.25" customHeight="1">
      <c r="A3547" s="2">
        <v>569314</v>
      </c>
      <c r="B3547" s="2" t="s">
        <v>30</v>
      </c>
      <c r="C3547" s="2" t="s">
        <v>41</v>
      </c>
      <c r="D3547" s="2" t="s">
        <v>34</v>
      </c>
      <c r="E3547" s="4">
        <v>43536.701562499999</v>
      </c>
      <c r="F3547" s="4">
        <v>43538.701562499999</v>
      </c>
      <c r="G3547" s="4">
        <v>43543.701562499999</v>
      </c>
      <c r="H3547" s="2">
        <v>83</v>
      </c>
      <c r="I3547" s="2">
        <v>89</v>
      </c>
      <c r="J3547" s="2" t="s">
        <v>60</v>
      </c>
      <c r="K3547" s="2" t="s">
        <v>77</v>
      </c>
      <c r="L3547" s="2" t="s">
        <v>35</v>
      </c>
      <c r="M3547" s="2" t="s">
        <v>71</v>
      </c>
      <c r="N3547" s="2">
        <v>-5</v>
      </c>
      <c r="O3547" s="2">
        <v>2</v>
      </c>
      <c r="P3547" s="2">
        <v>172</v>
      </c>
      <c r="Q3547" s="2" t="str">
        <f>VLOOKUP(A3547,'Additional Data'!$A$1:$D$9949,2,0)</f>
        <v>App</v>
      </c>
      <c r="R3547" s="2" t="str">
        <f>VLOOKUP(A3547,'Additional Data'!$A$1:$D$9949,4,0)</f>
        <v>Debit Card</v>
      </c>
      <c r="S3547" s="5">
        <f>VLOOKUP(A3547,'Additional Data'!$A$1:$D$9949,3,0)</f>
        <v>1820.051391</v>
      </c>
      <c r="T3547" s="2" t="str">
        <f>HLOOKUP(B3547,'Additional Data'!$F$1:$N$2,2,0)</f>
        <v>PC</v>
      </c>
    </row>
    <row r="3548" spans="1:20" ht="14.25" customHeight="1">
      <c r="A3548" s="2">
        <v>575680</v>
      </c>
      <c r="B3548" s="2" t="s">
        <v>36</v>
      </c>
      <c r="C3548" s="2" t="s">
        <v>32</v>
      </c>
      <c r="D3548" s="2" t="s">
        <v>34</v>
      </c>
      <c r="E3548" s="4">
        <v>43536.702546296299</v>
      </c>
      <c r="F3548" s="4">
        <v>43541.702546296299</v>
      </c>
      <c r="G3548" s="4">
        <v>43542.702546296299</v>
      </c>
      <c r="H3548" s="2">
        <v>45</v>
      </c>
      <c r="I3548" s="2">
        <v>123</v>
      </c>
      <c r="J3548" s="2" t="s">
        <v>73</v>
      </c>
      <c r="K3548" s="2" t="s">
        <v>74</v>
      </c>
      <c r="L3548" s="2" t="s">
        <v>35</v>
      </c>
      <c r="M3548" s="2" t="s">
        <v>71</v>
      </c>
      <c r="N3548" s="2">
        <v>-1</v>
      </c>
      <c r="O3548" s="2">
        <v>5</v>
      </c>
      <c r="P3548" s="2">
        <v>168</v>
      </c>
      <c r="Q3548" s="2" t="str">
        <f>VLOOKUP(A3548,'Additional Data'!$A$1:$D$9949,2,0)</f>
        <v>App</v>
      </c>
      <c r="R3548" s="2" t="str">
        <f>VLOOKUP(A3548,'Additional Data'!$A$1:$D$9949,4,0)</f>
        <v>Debit Card</v>
      </c>
      <c r="S3548" s="5">
        <f>VLOOKUP(A3548,'Additional Data'!$A$1:$D$9949,3,0)</f>
        <v>2714.4480130000002</v>
      </c>
      <c r="T3548" s="2" t="str">
        <f>HLOOKUP(B3548,'Additional Data'!$F$1:$N$2,2,0)</f>
        <v>Laptop</v>
      </c>
    </row>
    <row r="3549" spans="1:20" ht="14.25" customHeight="1">
      <c r="A3549" s="2">
        <v>245147</v>
      </c>
      <c r="B3549" s="2" t="s">
        <v>36</v>
      </c>
      <c r="C3549" s="2" t="s">
        <v>41</v>
      </c>
      <c r="D3549" s="2" t="s">
        <v>34</v>
      </c>
      <c r="E3549" s="4">
        <v>43536.703460648147</v>
      </c>
      <c r="F3549" s="4">
        <v>43540.703460648147</v>
      </c>
      <c r="G3549" s="4">
        <v>43543.703460648147</v>
      </c>
      <c r="H3549" s="2">
        <v>33</v>
      </c>
      <c r="I3549" s="2">
        <v>114</v>
      </c>
      <c r="J3549" s="2" t="s">
        <v>60</v>
      </c>
      <c r="K3549" s="2" t="s">
        <v>77</v>
      </c>
      <c r="L3549" s="2" t="s">
        <v>35</v>
      </c>
      <c r="M3549" s="2" t="s">
        <v>59</v>
      </c>
      <c r="N3549" s="2">
        <v>-3</v>
      </c>
      <c r="O3549" s="2">
        <v>4</v>
      </c>
      <c r="P3549" s="2">
        <v>147</v>
      </c>
      <c r="Q3549" s="2" t="str">
        <f>VLOOKUP(A3549,'Additional Data'!$A$1:$D$9949,2,0)</f>
        <v>App</v>
      </c>
      <c r="R3549" s="2" t="str">
        <f>VLOOKUP(A3549,'Additional Data'!$A$1:$D$9949,4,0)</f>
        <v>Cash On Delivery</v>
      </c>
      <c r="S3549" s="5">
        <f>VLOOKUP(A3549,'Additional Data'!$A$1:$D$9949,3,0)</f>
        <v>279.93769079999998</v>
      </c>
      <c r="T3549" s="2" t="str">
        <f>HLOOKUP(B3549,'Additional Data'!$F$1:$N$2,2,0)</f>
        <v>Laptop</v>
      </c>
    </row>
    <row r="3550" spans="1:20" ht="14.25" customHeight="1">
      <c r="A3550" s="2">
        <v>810701</v>
      </c>
      <c r="B3550" s="2" t="s">
        <v>36</v>
      </c>
      <c r="C3550" s="2" t="s">
        <v>41</v>
      </c>
      <c r="D3550" s="2" t="s">
        <v>34</v>
      </c>
      <c r="E3550" s="4">
        <v>43536.705335648148</v>
      </c>
      <c r="F3550" s="4">
        <v>43543.705335648148</v>
      </c>
      <c r="G3550" s="4">
        <v>43539.705335648148</v>
      </c>
      <c r="H3550" s="2">
        <v>0</v>
      </c>
      <c r="I3550" s="2">
        <v>129</v>
      </c>
      <c r="J3550" s="2" t="s">
        <v>41</v>
      </c>
      <c r="K3550" s="2" t="s">
        <v>66</v>
      </c>
      <c r="L3550" s="2" t="s">
        <v>67</v>
      </c>
      <c r="M3550" s="2" t="s">
        <v>59</v>
      </c>
      <c r="N3550" s="2">
        <v>4</v>
      </c>
      <c r="O3550" s="2">
        <v>7</v>
      </c>
      <c r="P3550" s="2">
        <v>129</v>
      </c>
      <c r="Q3550" s="2" t="str">
        <f>VLOOKUP(A3550,'Additional Data'!$A$1:$D$9949,2,0)</f>
        <v>App</v>
      </c>
      <c r="R3550" s="2" t="str">
        <f>VLOOKUP(A3550,'Additional Data'!$A$1:$D$9949,4,0)</f>
        <v>Credit Card</v>
      </c>
      <c r="S3550" s="5">
        <f>VLOOKUP(A3550,'Additional Data'!$A$1:$D$9949,3,0)</f>
        <v>767.3356493</v>
      </c>
      <c r="T3550" s="2" t="str">
        <f>HLOOKUP(B3550,'Additional Data'!$F$1:$N$2,2,0)</f>
        <v>Laptop</v>
      </c>
    </row>
    <row r="3551" spans="1:20" ht="14.25" customHeight="1">
      <c r="A3551" s="2">
        <v>757545</v>
      </c>
      <c r="B3551" s="2" t="s">
        <v>39</v>
      </c>
      <c r="C3551" s="2" t="s">
        <v>32</v>
      </c>
      <c r="D3551" s="2" t="s">
        <v>34</v>
      </c>
      <c r="E3551" s="4">
        <v>43536.710798611108</v>
      </c>
      <c r="F3551" s="4">
        <v>43542.710798611108</v>
      </c>
      <c r="G3551" s="4">
        <v>43541.710798611108</v>
      </c>
      <c r="H3551" s="2">
        <v>0</v>
      </c>
      <c r="I3551" s="2">
        <v>125</v>
      </c>
      <c r="J3551" s="2" t="s">
        <v>32</v>
      </c>
      <c r="K3551" s="2" t="s">
        <v>82</v>
      </c>
      <c r="L3551" s="2" t="s">
        <v>67</v>
      </c>
      <c r="M3551" s="2" t="s">
        <v>59</v>
      </c>
      <c r="N3551" s="2">
        <v>1</v>
      </c>
      <c r="O3551" s="2">
        <v>6</v>
      </c>
      <c r="P3551" s="2">
        <v>125</v>
      </c>
      <c r="Q3551" s="2" t="str">
        <f>VLOOKUP(A3551,'Additional Data'!$A$1:$D$9949,2,0)</f>
        <v>Website</v>
      </c>
      <c r="R3551" s="2" t="str">
        <f>VLOOKUP(A3551,'Additional Data'!$A$1:$D$9949,4,0)</f>
        <v>Credit Card</v>
      </c>
      <c r="S3551" s="5">
        <f>VLOOKUP(A3551,'Additional Data'!$A$1:$D$9949,3,0)</f>
        <v>1985</v>
      </c>
      <c r="T3551" s="2" t="str">
        <f>HLOOKUP(B3551,'Additional Data'!$F$1:$N$2,2,0)</f>
        <v>Mobile</v>
      </c>
    </row>
    <row r="3552" spans="1:20" ht="14.25" customHeight="1">
      <c r="A3552" s="2">
        <v>979684</v>
      </c>
      <c r="B3552" s="2" t="s">
        <v>39</v>
      </c>
      <c r="C3552" s="2" t="s">
        <v>41</v>
      </c>
      <c r="D3552" s="2" t="s">
        <v>34</v>
      </c>
      <c r="E3552" s="4">
        <v>43536.711111111108</v>
      </c>
      <c r="F3552" s="4">
        <v>43541.711111111108</v>
      </c>
      <c r="G3552" s="4">
        <v>43541.711111111108</v>
      </c>
      <c r="H3552" s="2">
        <v>49</v>
      </c>
      <c r="I3552" s="2">
        <v>127</v>
      </c>
      <c r="J3552" s="2" t="s">
        <v>32</v>
      </c>
      <c r="K3552" s="2" t="s">
        <v>70</v>
      </c>
      <c r="L3552" s="2" t="s">
        <v>35</v>
      </c>
      <c r="M3552" s="2" t="s">
        <v>71</v>
      </c>
      <c r="N3552" s="2">
        <v>0</v>
      </c>
      <c r="O3552" s="2">
        <v>5</v>
      </c>
      <c r="P3552" s="2">
        <v>176</v>
      </c>
      <c r="Q3552" s="2" t="str">
        <f>VLOOKUP(A3552,'Additional Data'!$A$1:$D$9949,2,0)</f>
        <v>App</v>
      </c>
      <c r="R3552" s="2" t="str">
        <f>VLOOKUP(A3552,'Additional Data'!$A$1:$D$9949,4,0)</f>
        <v>Debit Card</v>
      </c>
      <c r="S3552" s="5">
        <f>VLOOKUP(A3552,'Additional Data'!$A$1:$D$9949,3,0)</f>
        <v>428.61110839999998</v>
      </c>
      <c r="T3552" s="2" t="str">
        <f>HLOOKUP(B3552,'Additional Data'!$F$1:$N$2,2,0)</f>
        <v>Mobile</v>
      </c>
    </row>
    <row r="3553" spans="1:20" ht="14.25" customHeight="1">
      <c r="A3553" s="2">
        <v>23289</v>
      </c>
      <c r="B3553" s="2" t="s">
        <v>49</v>
      </c>
      <c r="C3553" s="2" t="s">
        <v>32</v>
      </c>
      <c r="D3553" s="2" t="s">
        <v>34</v>
      </c>
      <c r="E3553" s="4">
        <v>43536.715428240743</v>
      </c>
      <c r="F3553" s="4">
        <v>43538.715428240743</v>
      </c>
      <c r="G3553" s="4">
        <v>43543.715428240743</v>
      </c>
      <c r="H3553" s="2">
        <v>0</v>
      </c>
      <c r="I3553" s="2">
        <v>127</v>
      </c>
      <c r="J3553" s="2" t="s">
        <v>32</v>
      </c>
      <c r="K3553" s="2" t="s">
        <v>82</v>
      </c>
      <c r="L3553" s="2" t="s">
        <v>67</v>
      </c>
      <c r="M3553" s="2" t="s">
        <v>59</v>
      </c>
      <c r="N3553" s="2">
        <v>-5</v>
      </c>
      <c r="O3553" s="2">
        <v>2</v>
      </c>
      <c r="P3553" s="2">
        <v>127</v>
      </c>
      <c r="Q3553" s="2" t="str">
        <f>VLOOKUP(A3553,'Additional Data'!$A$1:$D$9949,2,0)</f>
        <v>Website</v>
      </c>
      <c r="R3553" s="2" t="str">
        <f>VLOOKUP(A3553,'Additional Data'!$A$1:$D$9949,4,0)</f>
        <v>Cash On Delivery</v>
      </c>
      <c r="S3553" s="5">
        <f>VLOOKUP(A3553,'Additional Data'!$A$1:$D$9949,3,0)</f>
        <v>251.0313194</v>
      </c>
      <c r="T3553" s="2" t="str">
        <f>HLOOKUP(B3553,'Additional Data'!$F$1:$N$2,2,0)</f>
        <v>TV</v>
      </c>
    </row>
    <row r="3554" spans="1:20" ht="14.25" customHeight="1">
      <c r="A3554" s="2">
        <v>4769</v>
      </c>
      <c r="B3554" s="2" t="s">
        <v>30</v>
      </c>
      <c r="C3554" s="2" t="s">
        <v>41</v>
      </c>
      <c r="D3554" s="2" t="s">
        <v>34</v>
      </c>
      <c r="E3554" s="4">
        <v>43536.731898148151</v>
      </c>
      <c r="F3554" s="4">
        <v>43540.731898148151</v>
      </c>
      <c r="G3554" s="4">
        <v>43540.731898148151</v>
      </c>
      <c r="H3554" s="2">
        <v>50</v>
      </c>
      <c r="I3554" s="2">
        <v>128</v>
      </c>
      <c r="J3554" s="2" t="s">
        <v>32</v>
      </c>
      <c r="K3554" s="2" t="s">
        <v>70</v>
      </c>
      <c r="L3554" s="2" t="s">
        <v>35</v>
      </c>
      <c r="M3554" s="2" t="s">
        <v>59</v>
      </c>
      <c r="N3554" s="2">
        <v>0</v>
      </c>
      <c r="O3554" s="2">
        <v>4</v>
      </c>
      <c r="P3554" s="2">
        <v>178</v>
      </c>
      <c r="Q3554" s="2" t="str">
        <f>VLOOKUP(A3554,'Additional Data'!$A$1:$D$9949,2,0)</f>
        <v>App</v>
      </c>
      <c r="R3554" s="2" t="str">
        <f>VLOOKUP(A3554,'Additional Data'!$A$1:$D$9949,4,0)</f>
        <v>Credit Card</v>
      </c>
      <c r="S3554" s="5">
        <f>VLOOKUP(A3554,'Additional Data'!$A$1:$D$9949,3,0)</f>
        <v>1656</v>
      </c>
      <c r="T3554" s="2" t="str">
        <f>HLOOKUP(B3554,'Additional Data'!$F$1:$N$2,2,0)</f>
        <v>PC</v>
      </c>
    </row>
    <row r="3555" spans="1:20" ht="14.25" customHeight="1">
      <c r="A3555" s="2">
        <v>799285</v>
      </c>
      <c r="B3555" s="2" t="s">
        <v>39</v>
      </c>
      <c r="C3555" s="2" t="s">
        <v>41</v>
      </c>
      <c r="D3555" s="2" t="s">
        <v>34</v>
      </c>
      <c r="E3555" s="4">
        <v>43536.733518518522</v>
      </c>
      <c r="F3555" s="4">
        <v>43542.733518518522</v>
      </c>
      <c r="G3555" s="4">
        <v>43540.733518518522</v>
      </c>
      <c r="H3555" s="2">
        <v>73</v>
      </c>
      <c r="I3555" s="2">
        <v>90</v>
      </c>
      <c r="J3555" s="2" t="s">
        <v>63</v>
      </c>
      <c r="K3555" s="2" t="s">
        <v>64</v>
      </c>
      <c r="L3555" s="2" t="s">
        <v>35</v>
      </c>
      <c r="M3555" s="2" t="s">
        <v>71</v>
      </c>
      <c r="N3555" s="2">
        <v>2</v>
      </c>
      <c r="O3555" s="2">
        <v>6</v>
      </c>
      <c r="P3555" s="2">
        <v>163</v>
      </c>
      <c r="Q3555" s="2" t="str">
        <f>VLOOKUP(A3555,'Additional Data'!$A$1:$D$9949,2,0)</f>
        <v>App</v>
      </c>
      <c r="R3555" s="2" t="str">
        <f>VLOOKUP(A3555,'Additional Data'!$A$1:$D$9949,4,0)</f>
        <v>Credit Card</v>
      </c>
      <c r="S3555" s="5">
        <f>VLOOKUP(A3555,'Additional Data'!$A$1:$D$9949,3,0)</f>
        <v>1356.791829</v>
      </c>
      <c r="T3555" s="2" t="str">
        <f>HLOOKUP(B3555,'Additional Data'!$F$1:$N$2,2,0)</f>
        <v>Mobile</v>
      </c>
    </row>
    <row r="3556" spans="1:20" ht="14.25" customHeight="1">
      <c r="A3556" s="2">
        <v>408790</v>
      </c>
      <c r="B3556" s="2" t="s">
        <v>39</v>
      </c>
      <c r="C3556" s="2" t="s">
        <v>41</v>
      </c>
      <c r="D3556" s="2" t="s">
        <v>34</v>
      </c>
      <c r="E3556" s="4">
        <v>43536.735717592594</v>
      </c>
      <c r="F3556" s="4">
        <v>43542.735717592594</v>
      </c>
      <c r="G3556" s="4">
        <v>43541.735717592594</v>
      </c>
      <c r="H3556" s="2">
        <v>49</v>
      </c>
      <c r="I3556" s="2">
        <v>108</v>
      </c>
      <c r="J3556" s="2" t="s">
        <v>60</v>
      </c>
      <c r="K3556" s="2" t="s">
        <v>77</v>
      </c>
      <c r="L3556" s="2" t="s">
        <v>35</v>
      </c>
      <c r="M3556" s="2" t="s">
        <v>59</v>
      </c>
      <c r="N3556" s="2">
        <v>1</v>
      </c>
      <c r="O3556" s="2">
        <v>6</v>
      </c>
      <c r="P3556" s="2">
        <v>157</v>
      </c>
      <c r="Q3556" s="2" t="str">
        <f>VLOOKUP(A3556,'Additional Data'!$A$1:$D$9949,2,0)</f>
        <v>App</v>
      </c>
      <c r="R3556" s="2" t="str">
        <f>VLOOKUP(A3556,'Additional Data'!$A$1:$D$9949,4,0)</f>
        <v>Debit Card</v>
      </c>
      <c r="S3556" s="5">
        <f>VLOOKUP(A3556,'Additional Data'!$A$1:$D$9949,3,0)</f>
        <v>1523.8686259999999</v>
      </c>
      <c r="T3556" s="2" t="str">
        <f>HLOOKUP(B3556,'Additional Data'!$F$1:$N$2,2,0)</f>
        <v>Mobile</v>
      </c>
    </row>
    <row r="3557" spans="1:20" ht="14.25" customHeight="1">
      <c r="A3557" s="2">
        <v>812696</v>
      </c>
      <c r="B3557" s="2" t="s">
        <v>36</v>
      </c>
      <c r="C3557" s="2" t="s">
        <v>41</v>
      </c>
      <c r="D3557" s="2" t="s">
        <v>34</v>
      </c>
      <c r="E3557" s="4">
        <v>43536.73609953704</v>
      </c>
      <c r="F3557" s="4">
        <v>43540.73609953704</v>
      </c>
      <c r="G3557" s="4">
        <v>43540.73609953704</v>
      </c>
      <c r="H3557" s="2">
        <v>0</v>
      </c>
      <c r="I3557" s="2">
        <v>122</v>
      </c>
      <c r="J3557" s="2" t="s">
        <v>41</v>
      </c>
      <c r="K3557" s="2" t="s">
        <v>66</v>
      </c>
      <c r="L3557" s="2" t="s">
        <v>67</v>
      </c>
      <c r="M3557" s="2" t="s">
        <v>71</v>
      </c>
      <c r="N3557" s="2">
        <v>0</v>
      </c>
      <c r="O3557" s="2">
        <v>4</v>
      </c>
      <c r="P3557" s="2">
        <v>122</v>
      </c>
      <c r="Q3557" s="2" t="str">
        <f>VLOOKUP(A3557,'Additional Data'!$A$1:$D$9949,2,0)</f>
        <v>App</v>
      </c>
      <c r="R3557" s="2" t="str">
        <f>VLOOKUP(A3557,'Additional Data'!$A$1:$D$9949,4,0)</f>
        <v>Debit Card</v>
      </c>
      <c r="S3557" s="5">
        <f>VLOOKUP(A3557,'Additional Data'!$A$1:$D$9949,3,0)</f>
        <v>3197.9213570000002</v>
      </c>
      <c r="T3557" s="2" t="str">
        <f>HLOOKUP(B3557,'Additional Data'!$F$1:$N$2,2,0)</f>
        <v>Laptop</v>
      </c>
    </row>
    <row r="3558" spans="1:20" ht="14.25" customHeight="1">
      <c r="A3558" s="2">
        <v>155563</v>
      </c>
      <c r="B3558" s="2" t="s">
        <v>39</v>
      </c>
      <c r="C3558" s="2" t="s">
        <v>41</v>
      </c>
      <c r="D3558" s="2" t="s">
        <v>34</v>
      </c>
      <c r="E3558" s="4">
        <v>43536.738819444443</v>
      </c>
      <c r="F3558" s="4">
        <v>43542.738819444443</v>
      </c>
      <c r="G3558" s="4">
        <v>43543.738819444443</v>
      </c>
      <c r="H3558" s="2">
        <v>0</v>
      </c>
      <c r="I3558" s="2">
        <v>125</v>
      </c>
      <c r="J3558" s="2" t="s">
        <v>41</v>
      </c>
      <c r="K3558" s="2" t="s">
        <v>66</v>
      </c>
      <c r="L3558" s="2" t="s">
        <v>67</v>
      </c>
      <c r="M3558" s="2" t="s">
        <v>59</v>
      </c>
      <c r="N3558" s="2">
        <v>-1</v>
      </c>
      <c r="O3558" s="2">
        <v>6</v>
      </c>
      <c r="P3558" s="2">
        <v>125</v>
      </c>
      <c r="Q3558" s="2" t="str">
        <f>VLOOKUP(A3558,'Additional Data'!$A$1:$D$9949,2,0)</f>
        <v>App</v>
      </c>
      <c r="R3558" s="2" t="str">
        <f>VLOOKUP(A3558,'Additional Data'!$A$1:$D$9949,4,0)</f>
        <v>Credit Card</v>
      </c>
      <c r="S3558" s="5">
        <f>VLOOKUP(A3558,'Additional Data'!$A$1:$D$9949,3,0)</f>
        <v>1216.6667749999999</v>
      </c>
      <c r="T3558" s="2" t="str">
        <f>HLOOKUP(B3558,'Additional Data'!$F$1:$N$2,2,0)</f>
        <v>Mobile</v>
      </c>
    </row>
    <row r="3559" spans="1:20" ht="14.25" customHeight="1">
      <c r="A3559" s="2">
        <v>411933</v>
      </c>
      <c r="B3559" s="2" t="s">
        <v>30</v>
      </c>
      <c r="C3559" s="2" t="s">
        <v>41</v>
      </c>
      <c r="D3559" s="2" t="s">
        <v>34</v>
      </c>
      <c r="E3559" s="4">
        <v>43536.744583333333</v>
      </c>
      <c r="F3559" s="4">
        <v>43543.744583333333</v>
      </c>
      <c r="G3559" s="4">
        <v>43542.744583333333</v>
      </c>
      <c r="H3559" s="2">
        <v>40</v>
      </c>
      <c r="I3559" s="2">
        <v>111</v>
      </c>
      <c r="J3559" s="2" t="s">
        <v>60</v>
      </c>
      <c r="K3559" s="2" t="s">
        <v>77</v>
      </c>
      <c r="L3559" s="2" t="s">
        <v>35</v>
      </c>
      <c r="M3559" s="2" t="s">
        <v>59</v>
      </c>
      <c r="N3559" s="2">
        <v>1</v>
      </c>
      <c r="O3559" s="2">
        <v>7</v>
      </c>
      <c r="P3559" s="2">
        <v>151</v>
      </c>
      <c r="Q3559" s="2" t="str">
        <f>VLOOKUP(A3559,'Additional Data'!$A$1:$D$9949,2,0)</f>
        <v>Website</v>
      </c>
      <c r="R3559" s="2" t="str">
        <f>VLOOKUP(A3559,'Additional Data'!$A$1:$D$9949,4,0)</f>
        <v>Credit Card</v>
      </c>
      <c r="S3559" s="5">
        <f>VLOOKUP(A3559,'Additional Data'!$A$1:$D$9949,3,0)</f>
        <v>3736.5561750000002</v>
      </c>
      <c r="T3559" s="2" t="str">
        <f>HLOOKUP(B3559,'Additional Data'!$F$1:$N$2,2,0)</f>
        <v>PC</v>
      </c>
    </row>
    <row r="3560" spans="1:20" ht="14.25" customHeight="1">
      <c r="A3560" s="2">
        <v>503842</v>
      </c>
      <c r="B3560" s="2" t="s">
        <v>30</v>
      </c>
      <c r="C3560" s="2" t="s">
        <v>41</v>
      </c>
      <c r="D3560" s="2" t="s">
        <v>34</v>
      </c>
      <c r="E3560" s="4">
        <v>43536.745810185188</v>
      </c>
      <c r="F3560" s="4">
        <v>43542.745810185188</v>
      </c>
      <c r="G3560" s="4">
        <v>43541.745810185188</v>
      </c>
      <c r="H3560" s="2">
        <v>31</v>
      </c>
      <c r="I3560" s="2">
        <v>129</v>
      </c>
      <c r="J3560" s="2" t="s">
        <v>32</v>
      </c>
      <c r="K3560" s="2" t="s">
        <v>70</v>
      </c>
      <c r="L3560" s="2" t="s">
        <v>35</v>
      </c>
      <c r="M3560" s="2" t="s">
        <v>59</v>
      </c>
      <c r="N3560" s="2">
        <v>1</v>
      </c>
      <c r="O3560" s="2">
        <v>6</v>
      </c>
      <c r="P3560" s="2">
        <v>160</v>
      </c>
      <c r="Q3560" s="2" t="str">
        <f>VLOOKUP(A3560,'Additional Data'!$A$1:$D$9949,2,0)</f>
        <v>App</v>
      </c>
      <c r="R3560" s="2" t="str">
        <f>VLOOKUP(A3560,'Additional Data'!$A$1:$D$9949,4,0)</f>
        <v>Debit Card</v>
      </c>
      <c r="S3560" s="5">
        <f>VLOOKUP(A3560,'Additional Data'!$A$1:$D$9949,3,0)</f>
        <v>2721.5001710000001</v>
      </c>
      <c r="T3560" s="2" t="str">
        <f>HLOOKUP(B3560,'Additional Data'!$F$1:$N$2,2,0)</f>
        <v>PC</v>
      </c>
    </row>
    <row r="3561" spans="1:20" ht="14.25" customHeight="1">
      <c r="A3561" s="2">
        <v>209416</v>
      </c>
      <c r="B3561" s="2" t="s">
        <v>36</v>
      </c>
      <c r="C3561" s="2" t="s">
        <v>32</v>
      </c>
      <c r="D3561" s="2" t="s">
        <v>34</v>
      </c>
      <c r="E3561" s="4">
        <v>43536.746481481481</v>
      </c>
      <c r="F3561" s="4">
        <v>43538.746481481481</v>
      </c>
      <c r="G3561" s="4">
        <v>43541.746481481481</v>
      </c>
      <c r="H3561" s="2">
        <v>88</v>
      </c>
      <c r="I3561" s="2">
        <v>93</v>
      </c>
      <c r="J3561" s="2" t="s">
        <v>60</v>
      </c>
      <c r="K3561" s="2" t="s">
        <v>61</v>
      </c>
      <c r="L3561" s="2" t="s">
        <v>35</v>
      </c>
      <c r="M3561" s="2" t="s">
        <v>71</v>
      </c>
      <c r="N3561" s="2">
        <v>-3</v>
      </c>
      <c r="O3561" s="2">
        <v>2</v>
      </c>
      <c r="P3561" s="2">
        <v>181</v>
      </c>
      <c r="Q3561" s="2" t="str">
        <f>VLOOKUP(A3561,'Additional Data'!$A$1:$D$9949,2,0)</f>
        <v>App</v>
      </c>
      <c r="R3561" s="2" t="str">
        <f>VLOOKUP(A3561,'Additional Data'!$A$1:$D$9949,4,0)</f>
        <v>Debit Card</v>
      </c>
      <c r="S3561" s="5">
        <f>VLOOKUP(A3561,'Additional Data'!$A$1:$D$9949,3,0)</f>
        <v>603.91240340000002</v>
      </c>
      <c r="T3561" s="2" t="str">
        <f>HLOOKUP(B3561,'Additional Data'!$F$1:$N$2,2,0)</f>
        <v>Laptop</v>
      </c>
    </row>
    <row r="3562" spans="1:20" ht="14.25" customHeight="1">
      <c r="A3562" s="2">
        <v>431277</v>
      </c>
      <c r="B3562" s="2" t="s">
        <v>47</v>
      </c>
      <c r="C3562" s="2" t="s">
        <v>32</v>
      </c>
      <c r="D3562" s="2" t="s">
        <v>34</v>
      </c>
      <c r="E3562" s="4">
        <v>43536.746747685182</v>
      </c>
      <c r="F3562" s="4">
        <v>43542.746747685182</v>
      </c>
      <c r="G3562" s="4">
        <v>43543.746747685182</v>
      </c>
      <c r="H3562" s="2">
        <v>0</v>
      </c>
      <c r="I3562" s="2">
        <v>120</v>
      </c>
      <c r="J3562" s="2" t="s">
        <v>32</v>
      </c>
      <c r="K3562" s="2" t="s">
        <v>82</v>
      </c>
      <c r="L3562" s="2" t="s">
        <v>67</v>
      </c>
      <c r="M3562" s="2" t="s">
        <v>59</v>
      </c>
      <c r="N3562" s="2">
        <v>-1</v>
      </c>
      <c r="O3562" s="2">
        <v>6</v>
      </c>
      <c r="P3562" s="2">
        <v>120</v>
      </c>
      <c r="Q3562" s="2" t="str">
        <f>VLOOKUP(A3562,'Additional Data'!$A$1:$D$9949,2,0)</f>
        <v>Website</v>
      </c>
      <c r="R3562" s="2" t="str">
        <f>VLOOKUP(A3562,'Additional Data'!$A$1:$D$9949,4,0)</f>
        <v>Cash On Delivery</v>
      </c>
      <c r="S3562" s="5">
        <f>VLOOKUP(A3562,'Additional Data'!$A$1:$D$9949,3,0)</f>
        <v>1562.809512</v>
      </c>
      <c r="T3562" s="2" t="str">
        <f>HLOOKUP(B3562,'Additional Data'!$F$1:$N$2,2,0)</f>
        <v>Tablet</v>
      </c>
    </row>
    <row r="3563" spans="1:20" ht="14.25" customHeight="1">
      <c r="A3563" s="2">
        <v>694400</v>
      </c>
      <c r="B3563" s="2" t="s">
        <v>36</v>
      </c>
      <c r="C3563" s="2" t="s">
        <v>41</v>
      </c>
      <c r="D3563" s="2" t="s">
        <v>34</v>
      </c>
      <c r="E3563" s="4">
        <v>43536.749641203707</v>
      </c>
      <c r="F3563" s="4">
        <v>43539.749641203707</v>
      </c>
      <c r="G3563" s="4">
        <v>43542.749641203707</v>
      </c>
      <c r="H3563" s="2">
        <v>35</v>
      </c>
      <c r="I3563" s="2">
        <v>113</v>
      </c>
      <c r="J3563" s="2" t="s">
        <v>63</v>
      </c>
      <c r="K3563" s="2" t="s">
        <v>64</v>
      </c>
      <c r="L3563" s="2" t="s">
        <v>35</v>
      </c>
      <c r="M3563" s="2" t="s">
        <v>71</v>
      </c>
      <c r="N3563" s="2">
        <v>-3</v>
      </c>
      <c r="O3563" s="2">
        <v>3</v>
      </c>
      <c r="P3563" s="2">
        <v>148</v>
      </c>
      <c r="Q3563" s="2" t="str">
        <f>VLOOKUP(A3563,'Additional Data'!$A$1:$D$9949,2,0)</f>
        <v>App</v>
      </c>
      <c r="R3563" s="2" t="str">
        <f>VLOOKUP(A3563,'Additional Data'!$A$1:$D$9949,4,0)</f>
        <v>Debit Card</v>
      </c>
      <c r="S3563" s="5">
        <f>VLOOKUP(A3563,'Additional Data'!$A$1:$D$9949,3,0)</f>
        <v>304</v>
      </c>
      <c r="T3563" s="2" t="str">
        <f>HLOOKUP(B3563,'Additional Data'!$F$1:$N$2,2,0)</f>
        <v>Laptop</v>
      </c>
    </row>
    <row r="3564" spans="1:20" ht="14.25" customHeight="1">
      <c r="A3564" s="2">
        <v>237278</v>
      </c>
      <c r="B3564" s="2" t="s">
        <v>39</v>
      </c>
      <c r="C3564" s="2" t="s">
        <v>41</v>
      </c>
      <c r="D3564" s="2" t="s">
        <v>34</v>
      </c>
      <c r="E3564" s="4">
        <v>43536.756979166668</v>
      </c>
      <c r="F3564" s="4">
        <v>43541.756979166668</v>
      </c>
      <c r="G3564" s="4">
        <v>43539.756979166668</v>
      </c>
      <c r="H3564" s="2">
        <v>28</v>
      </c>
      <c r="I3564" s="2">
        <v>122</v>
      </c>
      <c r="J3564" s="2" t="s">
        <v>73</v>
      </c>
      <c r="K3564" s="2" t="s">
        <v>80</v>
      </c>
      <c r="L3564" s="2" t="s">
        <v>35</v>
      </c>
      <c r="M3564" s="2" t="s">
        <v>59</v>
      </c>
      <c r="N3564" s="2">
        <v>2</v>
      </c>
      <c r="O3564" s="2">
        <v>5</v>
      </c>
      <c r="P3564" s="2">
        <v>150</v>
      </c>
      <c r="Q3564" s="2" t="str">
        <f>VLOOKUP(A3564,'Additional Data'!$A$1:$D$9949,2,0)</f>
        <v>App</v>
      </c>
      <c r="R3564" s="2" t="str">
        <f>VLOOKUP(A3564,'Additional Data'!$A$1:$D$9949,4,0)</f>
        <v>Debit Card</v>
      </c>
      <c r="S3564" s="5">
        <f>VLOOKUP(A3564,'Additional Data'!$A$1:$D$9949,3,0)</f>
        <v>2849</v>
      </c>
      <c r="T3564" s="2" t="str">
        <f>HLOOKUP(B3564,'Additional Data'!$F$1:$N$2,2,0)</f>
        <v>Mobile</v>
      </c>
    </row>
    <row r="3565" spans="1:20" ht="14.25" customHeight="1">
      <c r="A3565" s="2">
        <v>773390</v>
      </c>
      <c r="B3565" s="2" t="s">
        <v>48</v>
      </c>
      <c r="C3565" s="2" t="s">
        <v>32</v>
      </c>
      <c r="D3565" s="2" t="s">
        <v>34</v>
      </c>
      <c r="E3565" s="4">
        <v>43536.757673611108</v>
      </c>
      <c r="F3565" s="4">
        <v>43542.757673611108</v>
      </c>
      <c r="G3565" s="4">
        <v>43542.757673611108</v>
      </c>
      <c r="H3565" s="2">
        <v>45</v>
      </c>
      <c r="I3565" s="2">
        <v>121</v>
      </c>
      <c r="J3565" s="2" t="s">
        <v>41</v>
      </c>
      <c r="K3565" s="2" t="s">
        <v>58</v>
      </c>
      <c r="L3565" s="2" t="s">
        <v>35</v>
      </c>
      <c r="M3565" s="2" t="s">
        <v>59</v>
      </c>
      <c r="N3565" s="2">
        <v>0</v>
      </c>
      <c r="O3565" s="2">
        <v>6</v>
      </c>
      <c r="P3565" s="2">
        <v>166</v>
      </c>
      <c r="Q3565" s="2" t="str">
        <f>VLOOKUP(A3565,'Additional Data'!$A$1:$D$9949,2,0)</f>
        <v>App</v>
      </c>
      <c r="R3565" s="2" t="str">
        <f>VLOOKUP(A3565,'Additional Data'!$A$1:$D$9949,4,0)</f>
        <v>Debit Card</v>
      </c>
      <c r="S3565" s="5">
        <f>VLOOKUP(A3565,'Additional Data'!$A$1:$D$9949,3,0)</f>
        <v>2313</v>
      </c>
      <c r="T3565" s="2" t="str">
        <f>HLOOKUP(B3565,'Additional Data'!$F$1:$N$2,2,0)</f>
        <v>Gaming Console</v>
      </c>
    </row>
    <row r="3566" spans="1:20" ht="14.25" customHeight="1">
      <c r="A3566" s="2">
        <v>866648</v>
      </c>
      <c r="B3566" s="2" t="s">
        <v>47</v>
      </c>
      <c r="C3566" s="2" t="s">
        <v>32</v>
      </c>
      <c r="D3566" s="2" t="s">
        <v>34</v>
      </c>
      <c r="E3566" s="4">
        <v>43536.761342592596</v>
      </c>
      <c r="F3566" s="4">
        <v>43541.761342592596</v>
      </c>
      <c r="G3566" s="4">
        <v>43543.761342592596</v>
      </c>
      <c r="H3566" s="2">
        <v>0</v>
      </c>
      <c r="I3566" s="2">
        <v>126</v>
      </c>
      <c r="J3566" s="2" t="s">
        <v>32</v>
      </c>
      <c r="K3566" s="2" t="s">
        <v>82</v>
      </c>
      <c r="L3566" s="2" t="s">
        <v>67</v>
      </c>
      <c r="M3566" s="2" t="s">
        <v>71</v>
      </c>
      <c r="N3566" s="2">
        <v>-2</v>
      </c>
      <c r="O3566" s="2">
        <v>5</v>
      </c>
      <c r="P3566" s="2">
        <v>126</v>
      </c>
      <c r="Q3566" s="2" t="str">
        <f>VLOOKUP(A3566,'Additional Data'!$A$1:$D$9949,2,0)</f>
        <v>App</v>
      </c>
      <c r="R3566" s="2" t="str">
        <f>VLOOKUP(A3566,'Additional Data'!$A$1:$D$9949,4,0)</f>
        <v>Debit Card</v>
      </c>
      <c r="S3566" s="5">
        <f>VLOOKUP(A3566,'Additional Data'!$A$1:$D$9949,3,0)</f>
        <v>2410.6718329999999</v>
      </c>
      <c r="T3566" s="2" t="str">
        <f>HLOOKUP(B3566,'Additional Data'!$F$1:$N$2,2,0)</f>
        <v>Tablet</v>
      </c>
    </row>
    <row r="3567" spans="1:20" ht="14.25" customHeight="1">
      <c r="A3567" s="2">
        <v>111770</v>
      </c>
      <c r="B3567" s="2" t="s">
        <v>36</v>
      </c>
      <c r="C3567" s="2" t="s">
        <v>41</v>
      </c>
      <c r="D3567" s="2" t="s">
        <v>34</v>
      </c>
      <c r="E3567" s="4">
        <v>43536.761793981481</v>
      </c>
      <c r="F3567" s="4">
        <v>43540.761793981481</v>
      </c>
      <c r="G3567" s="4">
        <v>43543.761793981481</v>
      </c>
      <c r="H3567" s="2">
        <v>35</v>
      </c>
      <c r="I3567" s="2">
        <v>129</v>
      </c>
      <c r="J3567" s="2" t="s">
        <v>73</v>
      </c>
      <c r="K3567" s="2" t="s">
        <v>80</v>
      </c>
      <c r="L3567" s="2" t="s">
        <v>35</v>
      </c>
      <c r="M3567" s="2" t="s">
        <v>59</v>
      </c>
      <c r="N3567" s="2">
        <v>-3</v>
      </c>
      <c r="O3567" s="2">
        <v>4</v>
      </c>
      <c r="P3567" s="2">
        <v>164</v>
      </c>
      <c r="Q3567" s="2" t="str">
        <f>VLOOKUP(A3567,'Additional Data'!$A$1:$D$9949,2,0)</f>
        <v>App</v>
      </c>
      <c r="R3567" s="2" t="str">
        <f>VLOOKUP(A3567,'Additional Data'!$A$1:$D$9949,4,0)</f>
        <v>Debit Card</v>
      </c>
      <c r="S3567" s="5">
        <f>VLOOKUP(A3567,'Additional Data'!$A$1:$D$9949,3,0)</f>
        <v>2681.093828</v>
      </c>
      <c r="T3567" s="2" t="str">
        <f>HLOOKUP(B3567,'Additional Data'!$F$1:$N$2,2,0)</f>
        <v>Laptop</v>
      </c>
    </row>
    <row r="3568" spans="1:20" ht="14.25" customHeight="1">
      <c r="A3568" s="2">
        <v>161867</v>
      </c>
      <c r="B3568" s="2" t="s">
        <v>39</v>
      </c>
      <c r="C3568" s="2" t="s">
        <v>32</v>
      </c>
      <c r="D3568" s="2" t="s">
        <v>34</v>
      </c>
      <c r="E3568" s="4">
        <v>43536.76458333333</v>
      </c>
      <c r="F3568" s="4">
        <v>43539.76458333333</v>
      </c>
      <c r="G3568" s="4">
        <v>43543.76458333333</v>
      </c>
      <c r="H3568" s="2">
        <v>82</v>
      </c>
      <c r="I3568" s="2">
        <v>109</v>
      </c>
      <c r="J3568" s="2" t="s">
        <v>41</v>
      </c>
      <c r="K3568" s="2" t="s">
        <v>58</v>
      </c>
      <c r="L3568" s="2" t="s">
        <v>35</v>
      </c>
      <c r="M3568" s="2" t="s">
        <v>71</v>
      </c>
      <c r="N3568" s="2">
        <v>-4</v>
      </c>
      <c r="O3568" s="2">
        <v>3</v>
      </c>
      <c r="P3568" s="2">
        <v>191</v>
      </c>
      <c r="Q3568" s="2" t="str">
        <f>VLOOKUP(A3568,'Additional Data'!$A$1:$D$9949,2,0)</f>
        <v>App</v>
      </c>
      <c r="R3568" s="2" t="str">
        <f>VLOOKUP(A3568,'Additional Data'!$A$1:$D$9949,4,0)</f>
        <v>Credit Card</v>
      </c>
      <c r="S3568" s="5">
        <f>VLOOKUP(A3568,'Additional Data'!$A$1:$D$9949,3,0)</f>
        <v>510.60893879999998</v>
      </c>
      <c r="T3568" s="2" t="str">
        <f>HLOOKUP(B3568,'Additional Data'!$F$1:$N$2,2,0)</f>
        <v>Mobile</v>
      </c>
    </row>
    <row r="3569" spans="1:20" ht="14.25" customHeight="1">
      <c r="A3569" s="2">
        <v>451508</v>
      </c>
      <c r="B3569" s="2" t="s">
        <v>36</v>
      </c>
      <c r="C3569" s="2" t="s">
        <v>41</v>
      </c>
      <c r="D3569" s="2" t="s">
        <v>34</v>
      </c>
      <c r="E3569" s="4">
        <v>43536.765729166669</v>
      </c>
      <c r="F3569" s="4">
        <v>43545.765729166669</v>
      </c>
      <c r="G3569" s="4">
        <v>43540.765729166669</v>
      </c>
      <c r="H3569" s="2">
        <v>78</v>
      </c>
      <c r="I3569" s="2">
        <v>85</v>
      </c>
      <c r="J3569" s="2" t="s">
        <v>63</v>
      </c>
      <c r="K3569" s="2" t="s">
        <v>64</v>
      </c>
      <c r="L3569" s="2" t="s">
        <v>35</v>
      </c>
      <c r="M3569" s="2" t="s">
        <v>71</v>
      </c>
      <c r="N3569" s="2">
        <v>5</v>
      </c>
      <c r="O3569" s="2">
        <v>9</v>
      </c>
      <c r="P3569" s="2">
        <v>163</v>
      </c>
      <c r="Q3569" s="2" t="str">
        <f>VLOOKUP(A3569,'Additional Data'!$A$1:$D$9949,2,0)</f>
        <v>App</v>
      </c>
      <c r="R3569" s="2" t="str">
        <f>VLOOKUP(A3569,'Additional Data'!$A$1:$D$9949,4,0)</f>
        <v>Debit Card</v>
      </c>
      <c r="S3569" s="5">
        <f>VLOOKUP(A3569,'Additional Data'!$A$1:$D$9949,3,0)</f>
        <v>1459.9455350000001</v>
      </c>
      <c r="T3569" s="2" t="str">
        <f>HLOOKUP(B3569,'Additional Data'!$F$1:$N$2,2,0)</f>
        <v>Laptop</v>
      </c>
    </row>
    <row r="3570" spans="1:20" ht="14.25" customHeight="1">
      <c r="A3570" s="2">
        <v>32400</v>
      </c>
      <c r="B3570" s="2" t="s">
        <v>39</v>
      </c>
      <c r="C3570" s="2" t="s">
        <v>41</v>
      </c>
      <c r="D3570" s="2" t="s">
        <v>34</v>
      </c>
      <c r="E3570" s="4">
        <v>43536.769606481481</v>
      </c>
      <c r="F3570" s="4">
        <v>43542.769606481481</v>
      </c>
      <c r="G3570" s="4">
        <v>43540.769606481481</v>
      </c>
      <c r="H3570" s="2">
        <v>43</v>
      </c>
      <c r="I3570" s="2">
        <v>106</v>
      </c>
      <c r="J3570" s="2" t="s">
        <v>60</v>
      </c>
      <c r="K3570" s="2" t="s">
        <v>77</v>
      </c>
      <c r="L3570" s="2" t="s">
        <v>35</v>
      </c>
      <c r="M3570" s="2" t="s">
        <v>71</v>
      </c>
      <c r="N3570" s="2">
        <v>2</v>
      </c>
      <c r="O3570" s="2">
        <v>6</v>
      </c>
      <c r="P3570" s="2">
        <v>149</v>
      </c>
      <c r="Q3570" s="2" t="str">
        <f>VLOOKUP(A3570,'Additional Data'!$A$1:$D$9949,2,0)</f>
        <v>Website</v>
      </c>
      <c r="R3570" s="2" t="str">
        <f>VLOOKUP(A3570,'Additional Data'!$A$1:$D$9949,4,0)</f>
        <v>Debit Card</v>
      </c>
      <c r="S3570" s="5">
        <f>VLOOKUP(A3570,'Additional Data'!$A$1:$D$9949,3,0)</f>
        <v>2246.8132500000002</v>
      </c>
      <c r="T3570" s="2" t="str">
        <f>HLOOKUP(B3570,'Additional Data'!$F$1:$N$2,2,0)</f>
        <v>Mobile</v>
      </c>
    </row>
    <row r="3571" spans="1:20" ht="14.25" customHeight="1">
      <c r="A3571" s="2">
        <v>532753</v>
      </c>
      <c r="B3571" s="2" t="s">
        <v>30</v>
      </c>
      <c r="C3571" s="2" t="s">
        <v>32</v>
      </c>
      <c r="D3571" s="2" t="s">
        <v>34</v>
      </c>
      <c r="E3571" s="4">
        <v>43536.775914351849</v>
      </c>
      <c r="F3571" s="4">
        <v>43544.775914351849</v>
      </c>
      <c r="G3571" s="4">
        <v>43542.775914351849</v>
      </c>
      <c r="H3571" s="2">
        <v>37</v>
      </c>
      <c r="I3571" s="2">
        <v>121</v>
      </c>
      <c r="J3571" s="2" t="s">
        <v>41</v>
      </c>
      <c r="K3571" s="2" t="s">
        <v>58</v>
      </c>
      <c r="L3571" s="2" t="s">
        <v>35</v>
      </c>
      <c r="M3571" s="2" t="s">
        <v>59</v>
      </c>
      <c r="N3571" s="2">
        <v>2</v>
      </c>
      <c r="O3571" s="2">
        <v>8</v>
      </c>
      <c r="P3571" s="2">
        <v>158</v>
      </c>
      <c r="Q3571" s="2" t="str">
        <f>VLOOKUP(A3571,'Additional Data'!$A$1:$D$9949,2,0)</f>
        <v>App</v>
      </c>
      <c r="R3571" s="2" t="str">
        <f>VLOOKUP(A3571,'Additional Data'!$A$1:$D$9949,4,0)</f>
        <v>Credit Card</v>
      </c>
      <c r="S3571" s="5">
        <f>VLOOKUP(A3571,'Additional Data'!$A$1:$D$9949,3,0)</f>
        <v>855.09499089999997</v>
      </c>
      <c r="T3571" s="2" t="str">
        <f>HLOOKUP(B3571,'Additional Data'!$F$1:$N$2,2,0)</f>
        <v>PC</v>
      </c>
    </row>
    <row r="3572" spans="1:20" ht="14.25" customHeight="1">
      <c r="A3572" s="2">
        <v>12849</v>
      </c>
      <c r="B3572" s="2" t="s">
        <v>49</v>
      </c>
      <c r="C3572" s="2" t="s">
        <v>41</v>
      </c>
      <c r="D3572" s="2" t="s">
        <v>34</v>
      </c>
      <c r="E3572" s="4">
        <v>43536.776400462964</v>
      </c>
      <c r="F3572" s="4">
        <v>43542.776400462964</v>
      </c>
      <c r="G3572" s="4">
        <v>43543.776400462964</v>
      </c>
      <c r="H3572" s="2">
        <v>74</v>
      </c>
      <c r="I3572" s="2">
        <v>100</v>
      </c>
      <c r="J3572" s="2" t="s">
        <v>73</v>
      </c>
      <c r="K3572" s="2" t="s">
        <v>80</v>
      </c>
      <c r="L3572" s="2" t="s">
        <v>35</v>
      </c>
      <c r="M3572" s="2" t="s">
        <v>71</v>
      </c>
      <c r="N3572" s="2">
        <v>-1</v>
      </c>
      <c r="O3572" s="2">
        <v>6</v>
      </c>
      <c r="P3572" s="2">
        <v>174</v>
      </c>
      <c r="Q3572" s="2" t="str">
        <f>VLOOKUP(A3572,'Additional Data'!$A$1:$D$9949,2,0)</f>
        <v>Website</v>
      </c>
      <c r="R3572" s="2" t="str">
        <f>VLOOKUP(A3572,'Additional Data'!$A$1:$D$9949,4,0)</f>
        <v>Credit Card</v>
      </c>
      <c r="S3572" s="5">
        <f>VLOOKUP(A3572,'Additional Data'!$A$1:$D$9949,3,0)</f>
        <v>3427</v>
      </c>
      <c r="T3572" s="2" t="str">
        <f>HLOOKUP(B3572,'Additional Data'!$F$1:$N$2,2,0)</f>
        <v>TV</v>
      </c>
    </row>
    <row r="3573" spans="1:20" ht="14.25" customHeight="1">
      <c r="A3573" s="2">
        <v>887955</v>
      </c>
      <c r="B3573" s="2" t="s">
        <v>47</v>
      </c>
      <c r="C3573" s="2" t="s">
        <v>41</v>
      </c>
      <c r="D3573" s="2" t="s">
        <v>34</v>
      </c>
      <c r="E3573" s="4">
        <v>43536.776712962965</v>
      </c>
      <c r="F3573" s="4">
        <v>43537.776712962965</v>
      </c>
      <c r="G3573" s="4">
        <v>43540.776712962965</v>
      </c>
      <c r="H3573" s="2">
        <v>0</v>
      </c>
      <c r="I3573" s="2">
        <v>124</v>
      </c>
      <c r="J3573" s="2" t="s">
        <v>41</v>
      </c>
      <c r="K3573" s="2" t="s">
        <v>66</v>
      </c>
      <c r="L3573" s="2" t="s">
        <v>67</v>
      </c>
      <c r="M3573" s="2" t="s">
        <v>59</v>
      </c>
      <c r="N3573" s="2">
        <v>-3</v>
      </c>
      <c r="O3573" s="2">
        <v>1</v>
      </c>
      <c r="P3573" s="2">
        <v>124</v>
      </c>
      <c r="Q3573" s="2" t="str">
        <f>VLOOKUP(A3573,'Additional Data'!$A$1:$D$9949,2,0)</f>
        <v>Website</v>
      </c>
      <c r="R3573" s="2" t="str">
        <f>VLOOKUP(A3573,'Additional Data'!$A$1:$D$9949,4,0)</f>
        <v>Credit Card</v>
      </c>
      <c r="S3573" s="5">
        <f>VLOOKUP(A3573,'Additional Data'!$A$1:$D$9949,3,0)</f>
        <v>3033.1121459999999</v>
      </c>
      <c r="T3573" s="2" t="str">
        <f>HLOOKUP(B3573,'Additional Data'!$F$1:$N$2,2,0)</f>
        <v>Tablet</v>
      </c>
    </row>
    <row r="3574" spans="1:20" ht="14.25" customHeight="1">
      <c r="A3574" s="2">
        <v>217330</v>
      </c>
      <c r="B3574" s="2" t="s">
        <v>42</v>
      </c>
      <c r="C3574" s="2" t="s">
        <v>41</v>
      </c>
      <c r="D3574" s="2" t="s">
        <v>34</v>
      </c>
      <c r="E3574" s="4">
        <v>43536.778356481482</v>
      </c>
      <c r="F3574" s="4">
        <v>43545.778356481482</v>
      </c>
      <c r="G3574" s="4">
        <v>43541.778356481482</v>
      </c>
      <c r="H3574" s="2">
        <v>41</v>
      </c>
      <c r="I3574" s="2">
        <v>113</v>
      </c>
      <c r="J3574" s="2" t="s">
        <v>60</v>
      </c>
      <c r="K3574" s="2" t="s">
        <v>77</v>
      </c>
      <c r="L3574" s="2" t="s">
        <v>35</v>
      </c>
      <c r="M3574" s="2" t="s">
        <v>59</v>
      </c>
      <c r="N3574" s="2">
        <v>4</v>
      </c>
      <c r="O3574" s="2">
        <v>9</v>
      </c>
      <c r="P3574" s="2">
        <v>154</v>
      </c>
      <c r="Q3574" s="2" t="str">
        <f>VLOOKUP(A3574,'Additional Data'!$A$1:$D$9949,2,0)</f>
        <v>App</v>
      </c>
      <c r="R3574" s="2" t="str">
        <f>VLOOKUP(A3574,'Additional Data'!$A$1:$D$9949,4,0)</f>
        <v>Debit Card</v>
      </c>
      <c r="S3574" s="5">
        <f>VLOOKUP(A3574,'Additional Data'!$A$1:$D$9949,3,0)</f>
        <v>1437</v>
      </c>
      <c r="T3574" s="2" t="str">
        <f>HLOOKUP(B3574,'Additional Data'!$F$1:$N$2,2,0)</f>
        <v>TV</v>
      </c>
    </row>
    <row r="3575" spans="1:20" ht="14.25" customHeight="1">
      <c r="A3575" s="2">
        <v>613003</v>
      </c>
      <c r="B3575" s="2" t="s">
        <v>36</v>
      </c>
      <c r="C3575" s="2" t="s">
        <v>41</v>
      </c>
      <c r="D3575" s="2" t="s">
        <v>34</v>
      </c>
      <c r="E3575" s="4">
        <v>43536.780960648146</v>
      </c>
      <c r="F3575" s="4">
        <v>43544.780960648146</v>
      </c>
      <c r="G3575" s="4">
        <v>43541.780960648146</v>
      </c>
      <c r="H3575" s="2">
        <v>33</v>
      </c>
      <c r="I3575" s="2">
        <v>110</v>
      </c>
      <c r="J3575" s="2" t="s">
        <v>60</v>
      </c>
      <c r="K3575" s="2" t="s">
        <v>77</v>
      </c>
      <c r="L3575" s="2" t="s">
        <v>35</v>
      </c>
      <c r="M3575" s="2" t="s">
        <v>59</v>
      </c>
      <c r="N3575" s="2">
        <v>3</v>
      </c>
      <c r="O3575" s="2">
        <v>8</v>
      </c>
      <c r="P3575" s="2">
        <v>143</v>
      </c>
      <c r="Q3575" s="2" t="str">
        <f>VLOOKUP(A3575,'Additional Data'!$A$1:$D$9949,2,0)</f>
        <v>App</v>
      </c>
      <c r="R3575" s="2" t="str">
        <f>VLOOKUP(A3575,'Additional Data'!$A$1:$D$9949,4,0)</f>
        <v>Credit Card</v>
      </c>
      <c r="S3575" s="5">
        <f>VLOOKUP(A3575,'Additional Data'!$A$1:$D$9949,3,0)</f>
        <v>1851</v>
      </c>
      <c r="T3575" s="2" t="str">
        <f>HLOOKUP(B3575,'Additional Data'!$F$1:$N$2,2,0)</f>
        <v>Laptop</v>
      </c>
    </row>
    <row r="3576" spans="1:20" ht="14.25" customHeight="1">
      <c r="A3576" s="2">
        <v>594470</v>
      </c>
      <c r="B3576" s="2" t="s">
        <v>30</v>
      </c>
      <c r="C3576" s="2" t="s">
        <v>41</v>
      </c>
      <c r="D3576" s="2" t="s">
        <v>34</v>
      </c>
      <c r="E3576" s="4">
        <v>43536.792766203704</v>
      </c>
      <c r="F3576" s="4">
        <v>43541.792766203704</v>
      </c>
      <c r="G3576" s="4">
        <v>43539.792766203704</v>
      </c>
      <c r="H3576" s="2">
        <v>50</v>
      </c>
      <c r="I3576" s="2">
        <v>122</v>
      </c>
      <c r="J3576" s="2" t="s">
        <v>73</v>
      </c>
      <c r="K3576" s="2" t="s">
        <v>80</v>
      </c>
      <c r="L3576" s="2" t="s">
        <v>35</v>
      </c>
      <c r="M3576" s="2" t="s">
        <v>59</v>
      </c>
      <c r="N3576" s="2">
        <v>2</v>
      </c>
      <c r="O3576" s="2">
        <v>5</v>
      </c>
      <c r="P3576" s="2">
        <v>172</v>
      </c>
      <c r="Q3576" s="2" t="str">
        <f>VLOOKUP(A3576,'Additional Data'!$A$1:$D$9949,2,0)</f>
        <v>App</v>
      </c>
      <c r="R3576" s="2" t="str">
        <f>VLOOKUP(A3576,'Additional Data'!$A$1:$D$9949,4,0)</f>
        <v>Debit Card</v>
      </c>
      <c r="S3576" s="5">
        <f>VLOOKUP(A3576,'Additional Data'!$A$1:$D$9949,3,0)</f>
        <v>2705.04925</v>
      </c>
      <c r="T3576" s="2" t="str">
        <f>HLOOKUP(B3576,'Additional Data'!$F$1:$N$2,2,0)</f>
        <v>PC</v>
      </c>
    </row>
    <row r="3577" spans="1:20" ht="14.25" customHeight="1">
      <c r="A3577" s="2">
        <v>79273</v>
      </c>
      <c r="B3577" s="2" t="s">
        <v>47</v>
      </c>
      <c r="C3577" s="2" t="s">
        <v>41</v>
      </c>
      <c r="D3577" s="2" t="s">
        <v>34</v>
      </c>
      <c r="E3577" s="4">
        <v>43536.79378472222</v>
      </c>
      <c r="F3577" s="4">
        <v>43540.79378472222</v>
      </c>
      <c r="G3577" s="4">
        <v>43541.79378472222</v>
      </c>
      <c r="H3577" s="2">
        <v>27</v>
      </c>
      <c r="I3577" s="2">
        <v>113</v>
      </c>
      <c r="J3577" s="2" t="s">
        <v>60</v>
      </c>
      <c r="K3577" s="2" t="s">
        <v>77</v>
      </c>
      <c r="L3577" s="2" t="s">
        <v>35</v>
      </c>
      <c r="M3577" s="2" t="s">
        <v>59</v>
      </c>
      <c r="N3577" s="2">
        <v>-1</v>
      </c>
      <c r="O3577" s="2">
        <v>4</v>
      </c>
      <c r="P3577" s="2">
        <v>140</v>
      </c>
      <c r="Q3577" s="2" t="str">
        <f>VLOOKUP(A3577,'Additional Data'!$A$1:$D$9949,2,0)</f>
        <v>App</v>
      </c>
      <c r="R3577" s="2" t="str">
        <f>VLOOKUP(A3577,'Additional Data'!$A$1:$D$9949,4,0)</f>
        <v>Credit Card</v>
      </c>
      <c r="S3577" s="5">
        <f>VLOOKUP(A3577,'Additional Data'!$A$1:$D$9949,3,0)</f>
        <v>1049.984825</v>
      </c>
      <c r="T3577" s="2" t="str">
        <f>HLOOKUP(B3577,'Additional Data'!$F$1:$N$2,2,0)</f>
        <v>Tablet</v>
      </c>
    </row>
    <row r="3578" spans="1:20" ht="14.25" customHeight="1">
      <c r="A3578" s="2">
        <v>874622</v>
      </c>
      <c r="B3578" s="2" t="s">
        <v>30</v>
      </c>
      <c r="C3578" s="2" t="s">
        <v>41</v>
      </c>
      <c r="D3578" s="2" t="s">
        <v>34</v>
      </c>
      <c r="E3578" s="4">
        <v>43536.793796296297</v>
      </c>
      <c r="F3578" s="4">
        <v>43539.793796296297</v>
      </c>
      <c r="G3578" s="4">
        <v>43541.793796296297</v>
      </c>
      <c r="H3578" s="2">
        <v>42</v>
      </c>
      <c r="I3578" s="2">
        <v>111</v>
      </c>
      <c r="J3578" s="2" t="s">
        <v>63</v>
      </c>
      <c r="K3578" s="2" t="s">
        <v>64</v>
      </c>
      <c r="L3578" s="2" t="s">
        <v>35</v>
      </c>
      <c r="M3578" s="2" t="s">
        <v>59</v>
      </c>
      <c r="N3578" s="2">
        <v>-2</v>
      </c>
      <c r="O3578" s="2">
        <v>3</v>
      </c>
      <c r="P3578" s="2">
        <v>153</v>
      </c>
      <c r="Q3578" s="2" t="str">
        <f>VLOOKUP(A3578,'Additional Data'!$A$1:$D$9949,2,0)</f>
        <v>App</v>
      </c>
      <c r="R3578" s="2" t="str">
        <f>VLOOKUP(A3578,'Additional Data'!$A$1:$D$9949,4,0)</f>
        <v>Debit Card</v>
      </c>
      <c r="S3578" s="5">
        <f>VLOOKUP(A3578,'Additional Data'!$A$1:$D$9949,3,0)</f>
        <v>946.18767109999999</v>
      </c>
      <c r="T3578" s="2" t="str">
        <f>HLOOKUP(B3578,'Additional Data'!$F$1:$N$2,2,0)</f>
        <v>PC</v>
      </c>
    </row>
    <row r="3579" spans="1:20" ht="14.25" customHeight="1">
      <c r="A3579" s="2">
        <v>414469</v>
      </c>
      <c r="B3579" s="2" t="s">
        <v>39</v>
      </c>
      <c r="C3579" s="2" t="s">
        <v>41</v>
      </c>
      <c r="D3579" s="2" t="s">
        <v>34</v>
      </c>
      <c r="E3579" s="4">
        <v>43536.797152777777</v>
      </c>
      <c r="F3579" s="4">
        <v>43542.797152777777</v>
      </c>
      <c r="G3579" s="4">
        <v>43542.797152777777</v>
      </c>
      <c r="H3579" s="2">
        <v>58</v>
      </c>
      <c r="I3579" s="2">
        <v>94</v>
      </c>
      <c r="J3579" s="2" t="s">
        <v>60</v>
      </c>
      <c r="K3579" s="2" t="s">
        <v>77</v>
      </c>
      <c r="L3579" s="2" t="s">
        <v>35</v>
      </c>
      <c r="M3579" s="2" t="s">
        <v>71</v>
      </c>
      <c r="N3579" s="2">
        <v>0</v>
      </c>
      <c r="O3579" s="2">
        <v>6</v>
      </c>
      <c r="P3579" s="2">
        <v>152</v>
      </c>
      <c r="Q3579" s="2" t="str">
        <f>VLOOKUP(A3579,'Additional Data'!$A$1:$D$9949,2,0)</f>
        <v>App</v>
      </c>
      <c r="R3579" s="2" t="str">
        <f>VLOOKUP(A3579,'Additional Data'!$A$1:$D$9949,4,0)</f>
        <v>Credit Card</v>
      </c>
      <c r="S3579" s="5">
        <f>VLOOKUP(A3579,'Additional Data'!$A$1:$D$9949,3,0)</f>
        <v>1523.1215480000001</v>
      </c>
      <c r="T3579" s="2" t="str">
        <f>HLOOKUP(B3579,'Additional Data'!$F$1:$N$2,2,0)</f>
        <v>Mobile</v>
      </c>
    </row>
    <row r="3580" spans="1:20" ht="14.25" customHeight="1">
      <c r="A3580" s="2">
        <v>71730</v>
      </c>
      <c r="B3580" s="2" t="s">
        <v>42</v>
      </c>
      <c r="C3580" s="2" t="s">
        <v>32</v>
      </c>
      <c r="D3580" s="2" t="s">
        <v>34</v>
      </c>
      <c r="E3580" s="4">
        <v>43536.800740740742</v>
      </c>
      <c r="F3580" s="4">
        <v>43539.800740740742</v>
      </c>
      <c r="G3580" s="4">
        <v>43540.800740740742</v>
      </c>
      <c r="H3580" s="2">
        <v>0</v>
      </c>
      <c r="I3580" s="2">
        <v>126</v>
      </c>
      <c r="J3580" s="2" t="s">
        <v>32</v>
      </c>
      <c r="K3580" s="2" t="s">
        <v>82</v>
      </c>
      <c r="L3580" s="2" t="s">
        <v>67</v>
      </c>
      <c r="M3580" s="2" t="s">
        <v>59</v>
      </c>
      <c r="N3580" s="2">
        <v>-1</v>
      </c>
      <c r="O3580" s="2">
        <v>3</v>
      </c>
      <c r="P3580" s="2">
        <v>126</v>
      </c>
      <c r="Q3580" s="2" t="str">
        <f>VLOOKUP(A3580,'Additional Data'!$A$1:$D$9949,2,0)</f>
        <v>Website</v>
      </c>
      <c r="R3580" s="2" t="str">
        <f>VLOOKUP(A3580,'Additional Data'!$A$1:$D$9949,4,0)</f>
        <v>Debit Card</v>
      </c>
      <c r="S3580" s="5">
        <f>VLOOKUP(A3580,'Additional Data'!$A$1:$D$9949,3,0)</f>
        <v>2945</v>
      </c>
      <c r="T3580" s="2" t="str">
        <f>HLOOKUP(B3580,'Additional Data'!$F$1:$N$2,2,0)</f>
        <v>TV</v>
      </c>
    </row>
    <row r="3581" spans="1:20" ht="14.25" customHeight="1">
      <c r="A3581" s="2">
        <v>162067</v>
      </c>
      <c r="B3581" s="2" t="s">
        <v>30</v>
      </c>
      <c r="C3581" s="2" t="s">
        <v>32</v>
      </c>
      <c r="D3581" s="2" t="s">
        <v>34</v>
      </c>
      <c r="E3581" s="4">
        <v>43536.801701388889</v>
      </c>
      <c r="F3581" s="4">
        <v>43540.801701388889</v>
      </c>
      <c r="G3581" s="4">
        <v>43542.801701388889</v>
      </c>
      <c r="H3581" s="2">
        <v>38</v>
      </c>
      <c r="I3581" s="2">
        <v>114</v>
      </c>
      <c r="J3581" s="2" t="s">
        <v>63</v>
      </c>
      <c r="K3581" s="2" t="s">
        <v>81</v>
      </c>
      <c r="L3581" s="2" t="s">
        <v>35</v>
      </c>
      <c r="M3581" s="2" t="s">
        <v>59</v>
      </c>
      <c r="N3581" s="2">
        <v>-2</v>
      </c>
      <c r="O3581" s="2">
        <v>4</v>
      </c>
      <c r="P3581" s="2">
        <v>152</v>
      </c>
      <c r="Q3581" s="2" t="str">
        <f>VLOOKUP(A3581,'Additional Data'!$A$1:$D$9949,2,0)</f>
        <v>App</v>
      </c>
      <c r="R3581" s="2" t="str">
        <f>VLOOKUP(A3581,'Additional Data'!$A$1:$D$9949,4,0)</f>
        <v>Credit Card</v>
      </c>
      <c r="S3581" s="5">
        <f>VLOOKUP(A3581,'Additional Data'!$A$1:$D$9949,3,0)</f>
        <v>2074.234641</v>
      </c>
      <c r="T3581" s="2" t="str">
        <f>HLOOKUP(B3581,'Additional Data'!$F$1:$N$2,2,0)</f>
        <v>PC</v>
      </c>
    </row>
    <row r="3582" spans="1:20" ht="14.25" customHeight="1">
      <c r="A3582" s="2">
        <v>17421</v>
      </c>
      <c r="B3582" s="2" t="s">
        <v>36</v>
      </c>
      <c r="C3582" s="2" t="s">
        <v>41</v>
      </c>
      <c r="D3582" s="2" t="s">
        <v>34</v>
      </c>
      <c r="E3582" s="4">
        <v>43536.811203703706</v>
      </c>
      <c r="F3582" s="4">
        <v>43540.811203703706</v>
      </c>
      <c r="G3582" s="4">
        <v>43543.811203703706</v>
      </c>
      <c r="H3582" s="2">
        <v>46</v>
      </c>
      <c r="I3582" s="2">
        <v>128</v>
      </c>
      <c r="J3582" s="2" t="s">
        <v>73</v>
      </c>
      <c r="K3582" s="2" t="s">
        <v>80</v>
      </c>
      <c r="L3582" s="2" t="s">
        <v>35</v>
      </c>
      <c r="M3582" s="2" t="s">
        <v>59</v>
      </c>
      <c r="N3582" s="2">
        <v>-3</v>
      </c>
      <c r="O3582" s="2">
        <v>4</v>
      </c>
      <c r="P3582" s="2">
        <v>174</v>
      </c>
      <c r="Q3582" s="2" t="str">
        <f>VLOOKUP(A3582,'Additional Data'!$A$1:$D$9949,2,0)</f>
        <v>Website</v>
      </c>
      <c r="R3582" s="2" t="str">
        <f>VLOOKUP(A3582,'Additional Data'!$A$1:$D$9949,4,0)</f>
        <v>Credit Card</v>
      </c>
      <c r="S3582" s="5">
        <f>VLOOKUP(A3582,'Additional Data'!$A$1:$D$9949,3,0)</f>
        <v>2233.528069</v>
      </c>
      <c r="T3582" s="2" t="str">
        <f>HLOOKUP(B3582,'Additional Data'!$F$1:$N$2,2,0)</f>
        <v>Laptop</v>
      </c>
    </row>
    <row r="3583" spans="1:20" ht="14.25" customHeight="1">
      <c r="A3583" s="2">
        <v>194874</v>
      </c>
      <c r="B3583" s="2" t="s">
        <v>48</v>
      </c>
      <c r="C3583" s="2" t="s">
        <v>41</v>
      </c>
      <c r="D3583" s="2" t="s">
        <v>34</v>
      </c>
      <c r="E3583" s="4">
        <v>43536.811203703706</v>
      </c>
      <c r="F3583" s="4">
        <v>43542.811203703706</v>
      </c>
      <c r="G3583" s="4">
        <v>43542.811203703706</v>
      </c>
      <c r="H3583" s="2">
        <v>0</v>
      </c>
      <c r="I3583" s="2">
        <v>123</v>
      </c>
      <c r="J3583" s="2" t="s">
        <v>41</v>
      </c>
      <c r="K3583" s="2" t="s">
        <v>66</v>
      </c>
      <c r="L3583" s="2" t="s">
        <v>67</v>
      </c>
      <c r="M3583" s="2" t="s">
        <v>59</v>
      </c>
      <c r="N3583" s="2">
        <v>0</v>
      </c>
      <c r="O3583" s="2">
        <v>6</v>
      </c>
      <c r="P3583" s="2">
        <v>123</v>
      </c>
      <c r="Q3583" s="2" t="str">
        <f>VLOOKUP(A3583,'Additional Data'!$A$1:$D$9949,2,0)</f>
        <v>Website</v>
      </c>
      <c r="R3583" s="2" t="str">
        <f>VLOOKUP(A3583,'Additional Data'!$A$1:$D$9949,4,0)</f>
        <v>Debit Card</v>
      </c>
      <c r="S3583" s="5">
        <f>VLOOKUP(A3583,'Additional Data'!$A$1:$D$9949,3,0)</f>
        <v>642.4982354</v>
      </c>
      <c r="T3583" s="2" t="str">
        <f>HLOOKUP(B3583,'Additional Data'!$F$1:$N$2,2,0)</f>
        <v>Gaming Console</v>
      </c>
    </row>
    <row r="3584" spans="1:20" ht="14.25" customHeight="1">
      <c r="A3584" s="2">
        <v>912077</v>
      </c>
      <c r="B3584" s="2" t="s">
        <v>39</v>
      </c>
      <c r="C3584" s="2" t="s">
        <v>32</v>
      </c>
      <c r="D3584" s="2" t="s">
        <v>34</v>
      </c>
      <c r="E3584" s="4">
        <v>43536.813946759263</v>
      </c>
      <c r="F3584" s="4">
        <v>43541.813946759263</v>
      </c>
      <c r="G3584" s="4">
        <v>43541.813946759263</v>
      </c>
      <c r="H3584" s="2">
        <v>44</v>
      </c>
      <c r="I3584" s="2">
        <v>126</v>
      </c>
      <c r="J3584" s="2" t="s">
        <v>41</v>
      </c>
      <c r="K3584" s="2" t="s">
        <v>58</v>
      </c>
      <c r="L3584" s="2" t="s">
        <v>35</v>
      </c>
      <c r="M3584" s="2" t="s">
        <v>59</v>
      </c>
      <c r="N3584" s="2">
        <v>0</v>
      </c>
      <c r="O3584" s="2">
        <v>5</v>
      </c>
      <c r="P3584" s="2">
        <v>170</v>
      </c>
      <c r="Q3584" s="2" t="str">
        <f>VLOOKUP(A3584,'Additional Data'!$A$1:$D$9949,2,0)</f>
        <v>App</v>
      </c>
      <c r="R3584" s="2" t="str">
        <f>VLOOKUP(A3584,'Additional Data'!$A$1:$D$9949,4,0)</f>
        <v>Credit Card</v>
      </c>
      <c r="S3584" s="5">
        <f>VLOOKUP(A3584,'Additional Data'!$A$1:$D$9949,3,0)</f>
        <v>2751</v>
      </c>
      <c r="T3584" s="2" t="str">
        <f>HLOOKUP(B3584,'Additional Data'!$F$1:$N$2,2,0)</f>
        <v>Mobile</v>
      </c>
    </row>
    <row r="3585" spans="1:20" ht="14.25" customHeight="1">
      <c r="A3585" s="2">
        <v>387455</v>
      </c>
      <c r="B3585" s="2" t="s">
        <v>48</v>
      </c>
      <c r="C3585" s="2" t="s">
        <v>32</v>
      </c>
      <c r="D3585" s="2" t="s">
        <v>34</v>
      </c>
      <c r="E3585" s="4">
        <v>43536.817627314813</v>
      </c>
      <c r="F3585" s="4">
        <v>43544.817627314813</v>
      </c>
      <c r="G3585" s="4">
        <v>43542.817627314813</v>
      </c>
      <c r="H3585" s="2">
        <v>39</v>
      </c>
      <c r="I3585" s="2">
        <v>128</v>
      </c>
      <c r="J3585" s="2" t="s">
        <v>41</v>
      </c>
      <c r="K3585" s="2" t="s">
        <v>58</v>
      </c>
      <c r="L3585" s="2" t="s">
        <v>35</v>
      </c>
      <c r="M3585" s="2" t="s">
        <v>59</v>
      </c>
      <c r="N3585" s="2">
        <v>2</v>
      </c>
      <c r="O3585" s="2">
        <v>8</v>
      </c>
      <c r="P3585" s="2">
        <v>167</v>
      </c>
      <c r="Q3585" s="2" t="str">
        <f>VLOOKUP(A3585,'Additional Data'!$A$1:$D$9949,2,0)</f>
        <v>App</v>
      </c>
      <c r="R3585" s="2" t="str">
        <f>VLOOKUP(A3585,'Additional Data'!$A$1:$D$9949,4,0)</f>
        <v>Credit Card</v>
      </c>
      <c r="S3585" s="5">
        <f>VLOOKUP(A3585,'Additional Data'!$A$1:$D$9949,3,0)</f>
        <v>1517</v>
      </c>
      <c r="T3585" s="2" t="str">
        <f>HLOOKUP(B3585,'Additional Data'!$F$1:$N$2,2,0)</f>
        <v>Gaming Console</v>
      </c>
    </row>
    <row r="3586" spans="1:20" ht="14.25" customHeight="1">
      <c r="A3586" s="2">
        <v>389413</v>
      </c>
      <c r="B3586" s="2" t="s">
        <v>39</v>
      </c>
      <c r="C3586" s="2" t="s">
        <v>32</v>
      </c>
      <c r="D3586" s="2" t="s">
        <v>34</v>
      </c>
      <c r="E3586" s="4">
        <v>43536.822465277779</v>
      </c>
      <c r="F3586" s="4">
        <v>43538.822465277779</v>
      </c>
      <c r="G3586" s="4">
        <v>43541.822465277779</v>
      </c>
      <c r="H3586" s="2">
        <v>49</v>
      </c>
      <c r="I3586" s="2">
        <v>122</v>
      </c>
      <c r="J3586" s="2" t="s">
        <v>73</v>
      </c>
      <c r="K3586" s="2" t="s">
        <v>74</v>
      </c>
      <c r="L3586" s="2" t="s">
        <v>35</v>
      </c>
      <c r="M3586" s="2" t="s">
        <v>59</v>
      </c>
      <c r="N3586" s="2">
        <v>-3</v>
      </c>
      <c r="O3586" s="2">
        <v>2</v>
      </c>
      <c r="P3586" s="2">
        <v>171</v>
      </c>
      <c r="Q3586" s="2" t="str">
        <f>VLOOKUP(A3586,'Additional Data'!$A$1:$D$9949,2,0)</f>
        <v>App</v>
      </c>
      <c r="R3586" s="2" t="str">
        <f>VLOOKUP(A3586,'Additional Data'!$A$1:$D$9949,4,0)</f>
        <v>Credit Card</v>
      </c>
      <c r="S3586" s="5">
        <f>VLOOKUP(A3586,'Additional Data'!$A$1:$D$9949,3,0)</f>
        <v>2569.4180780000002</v>
      </c>
      <c r="T3586" s="2" t="str">
        <f>HLOOKUP(B3586,'Additional Data'!$F$1:$N$2,2,0)</f>
        <v>Mobile</v>
      </c>
    </row>
    <row r="3587" spans="1:20" ht="14.25" customHeight="1">
      <c r="A3587" s="2">
        <v>837754</v>
      </c>
      <c r="B3587" s="2" t="s">
        <v>36</v>
      </c>
      <c r="C3587" s="2" t="s">
        <v>41</v>
      </c>
      <c r="D3587" s="2" t="s">
        <v>34</v>
      </c>
      <c r="E3587" s="4">
        <v>43536.822847222225</v>
      </c>
      <c r="F3587" s="4">
        <v>43542.822847222225</v>
      </c>
      <c r="G3587" s="4">
        <v>43541.822847222225</v>
      </c>
      <c r="H3587" s="2">
        <v>0</v>
      </c>
      <c r="I3587" s="2">
        <v>130</v>
      </c>
      <c r="J3587" s="2" t="s">
        <v>41</v>
      </c>
      <c r="K3587" s="2" t="s">
        <v>66</v>
      </c>
      <c r="L3587" s="2" t="s">
        <v>67</v>
      </c>
      <c r="M3587" s="2" t="s">
        <v>59</v>
      </c>
      <c r="N3587" s="2">
        <v>1</v>
      </c>
      <c r="O3587" s="2">
        <v>6</v>
      </c>
      <c r="P3587" s="2">
        <v>130</v>
      </c>
      <c r="Q3587" s="2" t="str">
        <f>VLOOKUP(A3587,'Additional Data'!$A$1:$D$9949,2,0)</f>
        <v>App</v>
      </c>
      <c r="R3587" s="2" t="str">
        <f>VLOOKUP(A3587,'Additional Data'!$A$1:$D$9949,4,0)</f>
        <v>Debit Card</v>
      </c>
      <c r="S3587" s="5">
        <f>VLOOKUP(A3587,'Additional Data'!$A$1:$D$9949,3,0)</f>
        <v>669.01813489999995</v>
      </c>
      <c r="T3587" s="2" t="str">
        <f>HLOOKUP(B3587,'Additional Data'!$F$1:$N$2,2,0)</f>
        <v>Laptop</v>
      </c>
    </row>
    <row r="3588" spans="1:20" ht="14.25" customHeight="1">
      <c r="A3588" s="2">
        <v>935970</v>
      </c>
      <c r="B3588" s="2" t="s">
        <v>39</v>
      </c>
      <c r="C3588" s="2" t="s">
        <v>32</v>
      </c>
      <c r="D3588" s="2" t="s">
        <v>34</v>
      </c>
      <c r="E3588" s="4">
        <v>43536.8358912037</v>
      </c>
      <c r="F3588" s="4">
        <v>43538.8358912037</v>
      </c>
      <c r="G3588" s="4">
        <v>43543.8358912037</v>
      </c>
      <c r="H3588" s="2">
        <v>0</v>
      </c>
      <c r="I3588" s="2">
        <v>121</v>
      </c>
      <c r="J3588" s="2" t="s">
        <v>32</v>
      </c>
      <c r="K3588" s="2" t="s">
        <v>82</v>
      </c>
      <c r="L3588" s="2" t="s">
        <v>67</v>
      </c>
      <c r="M3588" s="2" t="s">
        <v>59</v>
      </c>
      <c r="N3588" s="2">
        <v>-5</v>
      </c>
      <c r="O3588" s="2">
        <v>2</v>
      </c>
      <c r="P3588" s="2">
        <v>121</v>
      </c>
      <c r="Q3588" s="2" t="str">
        <f>VLOOKUP(A3588,'Additional Data'!$A$1:$D$9949,2,0)</f>
        <v>Website</v>
      </c>
      <c r="R3588" s="2" t="str">
        <f>VLOOKUP(A3588,'Additional Data'!$A$1:$D$9949,4,0)</f>
        <v>Debit Card</v>
      </c>
      <c r="S3588" s="5">
        <f>VLOOKUP(A3588,'Additional Data'!$A$1:$D$9949,3,0)</f>
        <v>1648</v>
      </c>
      <c r="T3588" s="2" t="str">
        <f>HLOOKUP(B3588,'Additional Data'!$F$1:$N$2,2,0)</f>
        <v>Mobile</v>
      </c>
    </row>
    <row r="3589" spans="1:20" ht="14.25" customHeight="1">
      <c r="A3589" s="2">
        <v>305456</v>
      </c>
      <c r="B3589" s="2" t="s">
        <v>30</v>
      </c>
      <c r="C3589" s="2" t="s">
        <v>41</v>
      </c>
      <c r="D3589" s="2" t="s">
        <v>34</v>
      </c>
      <c r="E3589" s="4">
        <v>43536.837002314816</v>
      </c>
      <c r="F3589" s="4">
        <v>43538.837002314816</v>
      </c>
      <c r="G3589" s="4">
        <v>43543.837002314816</v>
      </c>
      <c r="H3589" s="2">
        <v>0</v>
      </c>
      <c r="I3589" s="2">
        <v>124</v>
      </c>
      <c r="J3589" s="2" t="s">
        <v>41</v>
      </c>
      <c r="K3589" s="2" t="s">
        <v>66</v>
      </c>
      <c r="L3589" s="2" t="s">
        <v>67</v>
      </c>
      <c r="M3589" s="2" t="s">
        <v>71</v>
      </c>
      <c r="N3589" s="2">
        <v>-5</v>
      </c>
      <c r="O3589" s="2">
        <v>2</v>
      </c>
      <c r="P3589" s="2">
        <v>124</v>
      </c>
      <c r="Q3589" s="2" t="str">
        <f>VLOOKUP(A3589,'Additional Data'!$A$1:$D$9949,2,0)</f>
        <v>App</v>
      </c>
      <c r="R3589" s="2" t="str">
        <f>VLOOKUP(A3589,'Additional Data'!$A$1:$D$9949,4,0)</f>
        <v>Debit Card</v>
      </c>
      <c r="S3589" s="5">
        <f>VLOOKUP(A3589,'Additional Data'!$A$1:$D$9949,3,0)</f>
        <v>3510</v>
      </c>
      <c r="T3589" s="2" t="str">
        <f>HLOOKUP(B3589,'Additional Data'!$F$1:$N$2,2,0)</f>
        <v>PC</v>
      </c>
    </row>
    <row r="3590" spans="1:20" ht="14.25" customHeight="1">
      <c r="A3590" s="2">
        <v>563540</v>
      </c>
      <c r="B3590" s="2" t="s">
        <v>39</v>
      </c>
      <c r="C3590" s="2" t="s">
        <v>32</v>
      </c>
      <c r="D3590" s="2" t="s">
        <v>34</v>
      </c>
      <c r="E3590" s="4">
        <v>43536.840300925927</v>
      </c>
      <c r="F3590" s="4">
        <v>43536.840300925927</v>
      </c>
      <c r="G3590" s="4">
        <v>43543.840300925927</v>
      </c>
      <c r="H3590" s="2">
        <v>0</v>
      </c>
      <c r="I3590" s="2">
        <v>121</v>
      </c>
      <c r="J3590" s="2" t="s">
        <v>32</v>
      </c>
      <c r="K3590" s="2" t="s">
        <v>82</v>
      </c>
      <c r="L3590" s="2" t="s">
        <v>67</v>
      </c>
      <c r="M3590" s="2" t="s">
        <v>71</v>
      </c>
      <c r="N3590" s="2">
        <v>-7</v>
      </c>
      <c r="O3590" s="2">
        <v>0</v>
      </c>
      <c r="P3590" s="2">
        <v>121</v>
      </c>
      <c r="Q3590" s="2" t="str">
        <f>VLOOKUP(A3590,'Additional Data'!$A$1:$D$9949,2,0)</f>
        <v>App</v>
      </c>
      <c r="R3590" s="2" t="str">
        <f>VLOOKUP(A3590,'Additional Data'!$A$1:$D$9949,4,0)</f>
        <v>Debit Card</v>
      </c>
      <c r="S3590" s="5">
        <f>VLOOKUP(A3590,'Additional Data'!$A$1:$D$9949,3,0)</f>
        <v>2983.3252790000001</v>
      </c>
      <c r="T3590" s="2" t="str">
        <f>HLOOKUP(B3590,'Additional Data'!$F$1:$N$2,2,0)</f>
        <v>Mobile</v>
      </c>
    </row>
    <row r="3591" spans="1:20" ht="14.25" customHeight="1">
      <c r="A3591" s="2">
        <v>246169</v>
      </c>
      <c r="B3591" s="2" t="s">
        <v>46</v>
      </c>
      <c r="C3591" s="2" t="s">
        <v>32</v>
      </c>
      <c r="D3591" s="2" t="s">
        <v>34</v>
      </c>
      <c r="E3591" s="4">
        <v>43536.84337962963</v>
      </c>
      <c r="F3591" s="4">
        <v>43538.84337962963</v>
      </c>
      <c r="G3591" s="4">
        <v>43542.84337962963</v>
      </c>
      <c r="H3591" s="2">
        <v>73</v>
      </c>
      <c r="I3591" s="2">
        <v>110</v>
      </c>
      <c r="J3591" s="2" t="s">
        <v>41</v>
      </c>
      <c r="K3591" s="2" t="s">
        <v>58</v>
      </c>
      <c r="L3591" s="2" t="s">
        <v>35</v>
      </c>
      <c r="M3591" s="2" t="s">
        <v>71</v>
      </c>
      <c r="N3591" s="2">
        <v>-4</v>
      </c>
      <c r="O3591" s="2">
        <v>2</v>
      </c>
      <c r="P3591" s="2">
        <v>183</v>
      </c>
      <c r="Q3591" s="2" t="str">
        <f>VLOOKUP(A3591,'Additional Data'!$A$1:$D$9949,2,0)</f>
        <v>App</v>
      </c>
      <c r="R3591" s="2" t="str">
        <f>VLOOKUP(A3591,'Additional Data'!$A$1:$D$9949,4,0)</f>
        <v>Cash On Delivery</v>
      </c>
      <c r="S3591" s="5">
        <f>VLOOKUP(A3591,'Additional Data'!$A$1:$D$9949,3,0)</f>
        <v>326.47572280000003</v>
      </c>
      <c r="T3591" s="2" t="str">
        <f>HLOOKUP(B3591,'Additional Data'!$F$1:$N$2,2,0)</f>
        <v>TV</v>
      </c>
    </row>
    <row r="3592" spans="1:20" ht="14.25" customHeight="1">
      <c r="A3592" s="2">
        <v>760635</v>
      </c>
      <c r="B3592" s="2" t="s">
        <v>39</v>
      </c>
      <c r="C3592" s="2" t="s">
        <v>41</v>
      </c>
      <c r="D3592" s="2" t="s">
        <v>34</v>
      </c>
      <c r="E3592" s="4">
        <v>43536.844618055555</v>
      </c>
      <c r="F3592" s="4">
        <v>43538.844618055555</v>
      </c>
      <c r="G3592" s="4">
        <v>43540.844618055555</v>
      </c>
      <c r="H3592" s="2">
        <v>39</v>
      </c>
      <c r="I3592" s="2">
        <v>109</v>
      </c>
      <c r="J3592" s="2" t="s">
        <v>63</v>
      </c>
      <c r="K3592" s="2" t="s">
        <v>64</v>
      </c>
      <c r="L3592" s="2" t="s">
        <v>35</v>
      </c>
      <c r="M3592" s="2" t="s">
        <v>59</v>
      </c>
      <c r="N3592" s="2">
        <v>-2</v>
      </c>
      <c r="O3592" s="2">
        <v>2</v>
      </c>
      <c r="P3592" s="2">
        <v>148</v>
      </c>
      <c r="Q3592" s="2" t="str">
        <f>VLOOKUP(A3592,'Additional Data'!$A$1:$D$9949,2,0)</f>
        <v>Website</v>
      </c>
      <c r="R3592" s="2" t="str">
        <f>VLOOKUP(A3592,'Additional Data'!$A$1:$D$9949,4,0)</f>
        <v>Credit Card</v>
      </c>
      <c r="S3592" s="5">
        <f>VLOOKUP(A3592,'Additional Data'!$A$1:$D$9949,3,0)</f>
        <v>347</v>
      </c>
      <c r="T3592" s="2" t="str">
        <f>HLOOKUP(B3592,'Additional Data'!$F$1:$N$2,2,0)</f>
        <v>Mobile</v>
      </c>
    </row>
    <row r="3593" spans="1:20" ht="14.25" customHeight="1">
      <c r="A3593" s="2">
        <v>352341</v>
      </c>
      <c r="B3593" s="2" t="s">
        <v>49</v>
      </c>
      <c r="C3593" s="2" t="s">
        <v>41</v>
      </c>
      <c r="D3593" s="2" t="s">
        <v>34</v>
      </c>
      <c r="E3593" s="4">
        <v>43536.844976851855</v>
      </c>
      <c r="F3593" s="4">
        <v>43539.844976851855</v>
      </c>
      <c r="G3593" s="4">
        <v>43539.844976851855</v>
      </c>
      <c r="H3593" s="2">
        <v>0</v>
      </c>
      <c r="I3593" s="2">
        <v>105</v>
      </c>
      <c r="J3593" s="2" t="s">
        <v>41</v>
      </c>
      <c r="K3593" s="2" t="s">
        <v>66</v>
      </c>
      <c r="L3593" s="2" t="s">
        <v>67</v>
      </c>
      <c r="M3593" s="2" t="s">
        <v>71</v>
      </c>
      <c r="N3593" s="2">
        <v>0</v>
      </c>
      <c r="O3593" s="2">
        <v>3</v>
      </c>
      <c r="P3593" s="2">
        <v>105</v>
      </c>
      <c r="Q3593" s="2" t="str">
        <f>VLOOKUP(A3593,'Additional Data'!$A$1:$D$9949,2,0)</f>
        <v>Website</v>
      </c>
      <c r="R3593" s="2" t="str">
        <f>VLOOKUP(A3593,'Additional Data'!$A$1:$D$9949,4,0)</f>
        <v>Credit Card</v>
      </c>
      <c r="S3593" s="5">
        <f>VLOOKUP(A3593,'Additional Data'!$A$1:$D$9949,3,0)</f>
        <v>289.8556595</v>
      </c>
      <c r="T3593" s="2" t="str">
        <f>HLOOKUP(B3593,'Additional Data'!$F$1:$N$2,2,0)</f>
        <v>TV</v>
      </c>
    </row>
    <row r="3594" spans="1:20" ht="14.25" customHeight="1">
      <c r="A3594" s="2">
        <v>126053</v>
      </c>
      <c r="B3594" s="2" t="s">
        <v>46</v>
      </c>
      <c r="C3594" s="2" t="s">
        <v>32</v>
      </c>
      <c r="D3594" s="2" t="s">
        <v>34</v>
      </c>
      <c r="E3594" s="4">
        <v>43536.84547453704</v>
      </c>
      <c r="F3594" s="4">
        <v>43541.84547453704</v>
      </c>
      <c r="G3594" s="4">
        <v>43539.84547453704</v>
      </c>
      <c r="H3594" s="2">
        <v>29</v>
      </c>
      <c r="I3594" s="2">
        <v>115</v>
      </c>
      <c r="J3594" s="2" t="s">
        <v>63</v>
      </c>
      <c r="K3594" s="2" t="s">
        <v>81</v>
      </c>
      <c r="L3594" s="2" t="s">
        <v>35</v>
      </c>
      <c r="M3594" s="2" t="s">
        <v>59</v>
      </c>
      <c r="N3594" s="2">
        <v>2</v>
      </c>
      <c r="O3594" s="2">
        <v>5</v>
      </c>
      <c r="P3594" s="2">
        <v>144</v>
      </c>
      <c r="Q3594" s="2" t="str">
        <f>VLOOKUP(A3594,'Additional Data'!$A$1:$D$9949,2,0)</f>
        <v>App</v>
      </c>
      <c r="R3594" s="2" t="str">
        <f>VLOOKUP(A3594,'Additional Data'!$A$1:$D$9949,4,0)</f>
        <v>Credit Card</v>
      </c>
      <c r="S3594" s="5">
        <f>VLOOKUP(A3594,'Additional Data'!$A$1:$D$9949,3,0)</f>
        <v>2070</v>
      </c>
      <c r="T3594" s="2" t="str">
        <f>HLOOKUP(B3594,'Additional Data'!$F$1:$N$2,2,0)</f>
        <v>TV</v>
      </c>
    </row>
    <row r="3595" spans="1:20" ht="14.25" customHeight="1">
      <c r="A3595" s="2">
        <v>37844</v>
      </c>
      <c r="B3595" s="2" t="s">
        <v>30</v>
      </c>
      <c r="C3595" s="2" t="s">
        <v>41</v>
      </c>
      <c r="D3595" s="2" t="s">
        <v>34</v>
      </c>
      <c r="E3595" s="4">
        <v>43536.846863425926</v>
      </c>
      <c r="F3595" s="4">
        <v>43538.846863425926</v>
      </c>
      <c r="G3595" s="4">
        <v>43542.846863425926</v>
      </c>
      <c r="H3595" s="2">
        <v>36</v>
      </c>
      <c r="I3595" s="2">
        <v>130</v>
      </c>
      <c r="J3595" s="2" t="s">
        <v>32</v>
      </c>
      <c r="K3595" s="2" t="s">
        <v>70</v>
      </c>
      <c r="L3595" s="2" t="s">
        <v>35</v>
      </c>
      <c r="M3595" s="2" t="s">
        <v>71</v>
      </c>
      <c r="N3595" s="2">
        <v>-4</v>
      </c>
      <c r="O3595" s="2">
        <v>2</v>
      </c>
      <c r="P3595" s="2">
        <v>166</v>
      </c>
      <c r="Q3595" s="2" t="str">
        <f>VLOOKUP(A3595,'Additional Data'!$A$1:$D$9949,2,0)</f>
        <v>App</v>
      </c>
      <c r="R3595" s="2" t="str">
        <f>VLOOKUP(A3595,'Additional Data'!$A$1:$D$9949,4,0)</f>
        <v>Debit Card</v>
      </c>
      <c r="S3595" s="5">
        <f>VLOOKUP(A3595,'Additional Data'!$A$1:$D$9949,3,0)</f>
        <v>1832.9670149999999</v>
      </c>
      <c r="T3595" s="2" t="str">
        <f>HLOOKUP(B3595,'Additional Data'!$F$1:$N$2,2,0)</f>
        <v>PC</v>
      </c>
    </row>
    <row r="3596" spans="1:20" ht="14.25" customHeight="1">
      <c r="A3596" s="2">
        <v>173895</v>
      </c>
      <c r="B3596" s="2" t="s">
        <v>39</v>
      </c>
      <c r="C3596" s="2" t="s">
        <v>41</v>
      </c>
      <c r="D3596" s="2" t="s">
        <v>34</v>
      </c>
      <c r="E3596" s="4">
        <v>43536.849745370368</v>
      </c>
      <c r="F3596" s="4">
        <v>43542.849745370368</v>
      </c>
      <c r="G3596" s="4">
        <v>43543.849745370368</v>
      </c>
      <c r="H3596" s="2">
        <v>43</v>
      </c>
      <c r="I3596" s="2">
        <v>113</v>
      </c>
      <c r="J3596" s="2" t="s">
        <v>60</v>
      </c>
      <c r="K3596" s="2" t="s">
        <v>77</v>
      </c>
      <c r="L3596" s="2" t="s">
        <v>35</v>
      </c>
      <c r="M3596" s="2" t="s">
        <v>59</v>
      </c>
      <c r="N3596" s="2">
        <v>-1</v>
      </c>
      <c r="O3596" s="2">
        <v>6</v>
      </c>
      <c r="P3596" s="2">
        <v>156</v>
      </c>
      <c r="Q3596" s="2" t="str">
        <f>VLOOKUP(A3596,'Additional Data'!$A$1:$D$9949,2,0)</f>
        <v>Website</v>
      </c>
      <c r="R3596" s="2" t="str">
        <f>VLOOKUP(A3596,'Additional Data'!$A$1:$D$9949,4,0)</f>
        <v>Credit Card</v>
      </c>
      <c r="S3596" s="5">
        <f>VLOOKUP(A3596,'Additional Data'!$A$1:$D$9949,3,0)</f>
        <v>1000.949584</v>
      </c>
      <c r="T3596" s="2" t="str">
        <f>HLOOKUP(B3596,'Additional Data'!$F$1:$N$2,2,0)</f>
        <v>Mobile</v>
      </c>
    </row>
    <row r="3597" spans="1:20" ht="14.25" customHeight="1">
      <c r="A3597" s="2">
        <v>674253</v>
      </c>
      <c r="B3597" s="2" t="s">
        <v>36</v>
      </c>
      <c r="C3597" s="2" t="s">
        <v>41</v>
      </c>
      <c r="D3597" s="2" t="s">
        <v>34</v>
      </c>
      <c r="E3597" s="4">
        <v>43536.850613425922</v>
      </c>
      <c r="F3597" s="4">
        <v>43539.850613425922</v>
      </c>
      <c r="G3597" s="4">
        <v>43543.850613425922</v>
      </c>
      <c r="H3597" s="2">
        <v>42</v>
      </c>
      <c r="I3597" s="2">
        <v>106</v>
      </c>
      <c r="J3597" s="2" t="s">
        <v>63</v>
      </c>
      <c r="K3597" s="2" t="s">
        <v>64</v>
      </c>
      <c r="L3597" s="2" t="s">
        <v>35</v>
      </c>
      <c r="M3597" s="2" t="s">
        <v>59</v>
      </c>
      <c r="N3597" s="2">
        <v>-4</v>
      </c>
      <c r="O3597" s="2">
        <v>3</v>
      </c>
      <c r="P3597" s="2">
        <v>148</v>
      </c>
      <c r="Q3597" s="2" t="str">
        <f>VLOOKUP(A3597,'Additional Data'!$A$1:$D$9949,2,0)</f>
        <v>Website</v>
      </c>
      <c r="R3597" s="2" t="str">
        <f>VLOOKUP(A3597,'Additional Data'!$A$1:$D$9949,4,0)</f>
        <v>Credit Card</v>
      </c>
      <c r="S3597" s="5">
        <f>VLOOKUP(A3597,'Additional Data'!$A$1:$D$9949,3,0)</f>
        <v>2423.9630630000001</v>
      </c>
      <c r="T3597" s="2" t="str">
        <f>HLOOKUP(B3597,'Additional Data'!$F$1:$N$2,2,0)</f>
        <v>Laptop</v>
      </c>
    </row>
    <row r="3598" spans="1:20" ht="14.25" customHeight="1">
      <c r="A3598" s="2">
        <v>896840</v>
      </c>
      <c r="B3598" s="2" t="s">
        <v>30</v>
      </c>
      <c r="C3598" s="2" t="s">
        <v>32</v>
      </c>
      <c r="D3598" s="2" t="s">
        <v>34</v>
      </c>
      <c r="E3598" s="4">
        <v>43536.852465277778</v>
      </c>
      <c r="F3598" s="4">
        <v>43536.852465277778</v>
      </c>
      <c r="G3598" s="4">
        <v>43541.852465277778</v>
      </c>
      <c r="H3598" s="2">
        <v>0</v>
      </c>
      <c r="I3598" s="2">
        <v>108</v>
      </c>
      <c r="J3598" s="2" t="s">
        <v>32</v>
      </c>
      <c r="K3598" s="2" t="s">
        <v>82</v>
      </c>
      <c r="L3598" s="2" t="s">
        <v>67</v>
      </c>
      <c r="M3598" s="2" t="s">
        <v>71</v>
      </c>
      <c r="N3598" s="2">
        <v>-5</v>
      </c>
      <c r="O3598" s="2">
        <v>0</v>
      </c>
      <c r="P3598" s="2">
        <v>108</v>
      </c>
      <c r="Q3598" s="2" t="str">
        <f>VLOOKUP(A3598,'Additional Data'!$A$1:$D$9949,2,0)</f>
        <v>App</v>
      </c>
      <c r="R3598" s="2" t="str">
        <f>VLOOKUP(A3598,'Additional Data'!$A$1:$D$9949,4,0)</f>
        <v>Debit Card</v>
      </c>
      <c r="S3598" s="5">
        <f>VLOOKUP(A3598,'Additional Data'!$A$1:$D$9949,3,0)</f>
        <v>2528</v>
      </c>
      <c r="T3598" s="2" t="str">
        <f>HLOOKUP(B3598,'Additional Data'!$F$1:$N$2,2,0)</f>
        <v>PC</v>
      </c>
    </row>
    <row r="3599" spans="1:20" ht="14.25" customHeight="1">
      <c r="A3599" s="2">
        <v>397066</v>
      </c>
      <c r="B3599" s="2" t="s">
        <v>36</v>
      </c>
      <c r="C3599" s="2" t="s">
        <v>41</v>
      </c>
      <c r="D3599" s="2" t="s">
        <v>34</v>
      </c>
      <c r="E3599" s="4">
        <v>43536.855300925927</v>
      </c>
      <c r="F3599" s="4">
        <v>43540.855300925927</v>
      </c>
      <c r="G3599" s="4">
        <v>43541.855300925927</v>
      </c>
      <c r="H3599" s="2">
        <v>0</v>
      </c>
      <c r="I3599" s="2">
        <v>120</v>
      </c>
      <c r="J3599" s="2" t="s">
        <v>41</v>
      </c>
      <c r="K3599" s="2" t="s">
        <v>66</v>
      </c>
      <c r="L3599" s="2" t="s">
        <v>67</v>
      </c>
      <c r="M3599" s="2" t="s">
        <v>59</v>
      </c>
      <c r="N3599" s="2">
        <v>-1</v>
      </c>
      <c r="O3599" s="2">
        <v>4</v>
      </c>
      <c r="P3599" s="2">
        <v>120</v>
      </c>
      <c r="Q3599" s="2" t="str">
        <f>VLOOKUP(A3599,'Additional Data'!$A$1:$D$9949,2,0)</f>
        <v>App</v>
      </c>
      <c r="R3599" s="2" t="str">
        <f>VLOOKUP(A3599,'Additional Data'!$A$1:$D$9949,4,0)</f>
        <v>Debit Card</v>
      </c>
      <c r="S3599" s="5">
        <f>VLOOKUP(A3599,'Additional Data'!$A$1:$D$9949,3,0)</f>
        <v>840</v>
      </c>
      <c r="T3599" s="2" t="str">
        <f>HLOOKUP(B3599,'Additional Data'!$F$1:$N$2,2,0)</f>
        <v>Laptop</v>
      </c>
    </row>
    <row r="3600" spans="1:20" ht="14.25" customHeight="1">
      <c r="A3600" s="2">
        <v>806346</v>
      </c>
      <c r="B3600" s="2" t="s">
        <v>39</v>
      </c>
      <c r="C3600" s="2" t="s">
        <v>41</v>
      </c>
      <c r="D3600" s="2" t="s">
        <v>34</v>
      </c>
      <c r="E3600" s="4">
        <v>43536.855590277781</v>
      </c>
      <c r="F3600" s="4">
        <v>43538.855590277781</v>
      </c>
      <c r="G3600" s="4">
        <v>43543.855590277781</v>
      </c>
      <c r="H3600" s="2">
        <v>49</v>
      </c>
      <c r="I3600" s="2">
        <v>125</v>
      </c>
      <c r="J3600" s="2" t="s">
        <v>73</v>
      </c>
      <c r="K3600" s="2" t="s">
        <v>80</v>
      </c>
      <c r="L3600" s="2" t="s">
        <v>35</v>
      </c>
      <c r="M3600" s="2" t="s">
        <v>59</v>
      </c>
      <c r="N3600" s="2">
        <v>-5</v>
      </c>
      <c r="O3600" s="2">
        <v>2</v>
      </c>
      <c r="P3600" s="2">
        <v>174</v>
      </c>
      <c r="Q3600" s="2" t="str">
        <f>VLOOKUP(A3600,'Additional Data'!$A$1:$D$9949,2,0)</f>
        <v>Website</v>
      </c>
      <c r="R3600" s="2" t="str">
        <f>VLOOKUP(A3600,'Additional Data'!$A$1:$D$9949,4,0)</f>
        <v>Debit Card</v>
      </c>
      <c r="S3600" s="5">
        <f>VLOOKUP(A3600,'Additional Data'!$A$1:$D$9949,3,0)</f>
        <v>727.07658240000001</v>
      </c>
      <c r="T3600" s="2" t="str">
        <f>HLOOKUP(B3600,'Additional Data'!$F$1:$N$2,2,0)</f>
        <v>Mobile</v>
      </c>
    </row>
    <row r="3601" spans="1:20" ht="14.25" customHeight="1">
      <c r="A3601" s="2">
        <v>67688</v>
      </c>
      <c r="B3601" s="2" t="s">
        <v>39</v>
      </c>
      <c r="C3601" s="2" t="s">
        <v>32</v>
      </c>
      <c r="D3601" s="2" t="s">
        <v>34</v>
      </c>
      <c r="E3601" s="4">
        <v>43536.860590277778</v>
      </c>
      <c r="F3601" s="4">
        <v>43543.860590277778</v>
      </c>
      <c r="G3601" s="4">
        <v>43540.860590277778</v>
      </c>
      <c r="H3601" s="2">
        <v>64</v>
      </c>
      <c r="I3601" s="2">
        <v>90</v>
      </c>
      <c r="J3601" s="2" t="s">
        <v>63</v>
      </c>
      <c r="K3601" s="2" t="s">
        <v>81</v>
      </c>
      <c r="L3601" s="2" t="s">
        <v>35</v>
      </c>
      <c r="M3601" s="2" t="s">
        <v>71</v>
      </c>
      <c r="N3601" s="2">
        <v>3</v>
      </c>
      <c r="O3601" s="2">
        <v>7</v>
      </c>
      <c r="P3601" s="2">
        <v>154</v>
      </c>
      <c r="Q3601" s="2" t="str">
        <f>VLOOKUP(A3601,'Additional Data'!$A$1:$D$9949,2,0)</f>
        <v>App</v>
      </c>
      <c r="R3601" s="2" t="str">
        <f>VLOOKUP(A3601,'Additional Data'!$A$1:$D$9949,4,0)</f>
        <v>Debit Card</v>
      </c>
      <c r="S3601" s="5">
        <f>VLOOKUP(A3601,'Additional Data'!$A$1:$D$9949,3,0)</f>
        <v>1798.5083030000001</v>
      </c>
      <c r="T3601" s="2" t="str">
        <f>HLOOKUP(B3601,'Additional Data'!$F$1:$N$2,2,0)</f>
        <v>Mobile</v>
      </c>
    </row>
    <row r="3602" spans="1:20" ht="14.25" customHeight="1">
      <c r="A3602" s="2">
        <v>306207</v>
      </c>
      <c r="B3602" s="2" t="s">
        <v>39</v>
      </c>
      <c r="C3602" s="2" t="s">
        <v>41</v>
      </c>
      <c r="D3602" s="2" t="s">
        <v>34</v>
      </c>
      <c r="E3602" s="4">
        <v>43536.865266203706</v>
      </c>
      <c r="F3602" s="4">
        <v>43537.865266203706</v>
      </c>
      <c r="G3602" s="4">
        <v>43541.865266203706</v>
      </c>
      <c r="H3602" s="2">
        <v>0</v>
      </c>
      <c r="I3602" s="2">
        <v>103</v>
      </c>
      <c r="J3602" s="2" t="s">
        <v>41</v>
      </c>
      <c r="K3602" s="2" t="s">
        <v>66</v>
      </c>
      <c r="L3602" s="2" t="s">
        <v>67</v>
      </c>
      <c r="M3602" s="2" t="s">
        <v>71</v>
      </c>
      <c r="N3602" s="2">
        <v>-4</v>
      </c>
      <c r="O3602" s="2">
        <v>1</v>
      </c>
      <c r="P3602" s="2">
        <v>103</v>
      </c>
      <c r="Q3602" s="2" t="str">
        <f>VLOOKUP(A3602,'Additional Data'!$A$1:$D$9949,2,0)</f>
        <v>Website</v>
      </c>
      <c r="R3602" s="2" t="str">
        <f>VLOOKUP(A3602,'Additional Data'!$A$1:$D$9949,4,0)</f>
        <v>Credit Card</v>
      </c>
      <c r="S3602" s="5">
        <f>VLOOKUP(A3602,'Additional Data'!$A$1:$D$9949,3,0)</f>
        <v>952</v>
      </c>
      <c r="T3602" s="2" t="str">
        <f>HLOOKUP(B3602,'Additional Data'!$F$1:$N$2,2,0)</f>
        <v>Mobile</v>
      </c>
    </row>
    <row r="3603" spans="1:20" ht="14.25" customHeight="1">
      <c r="A3603" s="2">
        <v>101053</v>
      </c>
      <c r="B3603" s="2" t="s">
        <v>39</v>
      </c>
      <c r="C3603" s="2" t="s">
        <v>32</v>
      </c>
      <c r="D3603" s="2" t="s">
        <v>34</v>
      </c>
      <c r="E3603" s="4">
        <v>43536.867314814815</v>
      </c>
      <c r="F3603" s="4">
        <v>43539.867314814815</v>
      </c>
      <c r="G3603" s="4">
        <v>43540.867314814815</v>
      </c>
      <c r="H3603" s="2">
        <v>34</v>
      </c>
      <c r="I3603" s="2">
        <v>129</v>
      </c>
      <c r="J3603" s="2" t="s">
        <v>73</v>
      </c>
      <c r="K3603" s="2" t="s">
        <v>74</v>
      </c>
      <c r="L3603" s="2" t="s">
        <v>35</v>
      </c>
      <c r="M3603" s="2" t="s">
        <v>59</v>
      </c>
      <c r="N3603" s="2">
        <v>-1</v>
      </c>
      <c r="O3603" s="2">
        <v>3</v>
      </c>
      <c r="P3603" s="2">
        <v>163</v>
      </c>
      <c r="Q3603" s="2" t="str">
        <f>VLOOKUP(A3603,'Additional Data'!$A$1:$D$9949,2,0)</f>
        <v>App</v>
      </c>
      <c r="R3603" s="2" t="str">
        <f>VLOOKUP(A3603,'Additional Data'!$A$1:$D$9949,4,0)</f>
        <v>Credit Card</v>
      </c>
      <c r="S3603" s="5">
        <f>VLOOKUP(A3603,'Additional Data'!$A$1:$D$9949,3,0)</f>
        <v>3549.3009659999998</v>
      </c>
      <c r="T3603" s="2" t="str">
        <f>HLOOKUP(B3603,'Additional Data'!$F$1:$N$2,2,0)</f>
        <v>Mobile</v>
      </c>
    </row>
    <row r="3604" spans="1:20" ht="14.25" customHeight="1">
      <c r="A3604" s="2">
        <v>929329</v>
      </c>
      <c r="B3604" s="2" t="s">
        <v>46</v>
      </c>
      <c r="C3604" s="2" t="s">
        <v>41</v>
      </c>
      <c r="D3604" s="2" t="s">
        <v>34</v>
      </c>
      <c r="E3604" s="4">
        <v>43536.877754629626</v>
      </c>
      <c r="F3604" s="4">
        <v>43540.877754629626</v>
      </c>
      <c r="G3604" s="4">
        <v>43542.877754629626</v>
      </c>
      <c r="H3604" s="2">
        <v>0</v>
      </c>
      <c r="I3604" s="2">
        <v>127</v>
      </c>
      <c r="J3604" s="2" t="s">
        <v>41</v>
      </c>
      <c r="K3604" s="2" t="s">
        <v>66</v>
      </c>
      <c r="L3604" s="2" t="s">
        <v>67</v>
      </c>
      <c r="M3604" s="2" t="s">
        <v>59</v>
      </c>
      <c r="N3604" s="2">
        <v>-2</v>
      </c>
      <c r="O3604" s="2">
        <v>4</v>
      </c>
      <c r="P3604" s="2">
        <v>127</v>
      </c>
      <c r="Q3604" s="2" t="str">
        <f>VLOOKUP(A3604,'Additional Data'!$A$1:$D$9949,2,0)</f>
        <v>App</v>
      </c>
      <c r="R3604" s="2" t="str">
        <f>VLOOKUP(A3604,'Additional Data'!$A$1:$D$9949,4,0)</f>
        <v>Credit Card</v>
      </c>
      <c r="S3604" s="5">
        <f>VLOOKUP(A3604,'Additional Data'!$A$1:$D$9949,3,0)</f>
        <v>2506</v>
      </c>
      <c r="T3604" s="2" t="str">
        <f>HLOOKUP(B3604,'Additional Data'!$F$1:$N$2,2,0)</f>
        <v>TV</v>
      </c>
    </row>
    <row r="3605" spans="1:20" ht="14.25" customHeight="1">
      <c r="A3605" s="2">
        <v>444029</v>
      </c>
      <c r="B3605" s="2" t="s">
        <v>46</v>
      </c>
      <c r="C3605" s="2" t="s">
        <v>32</v>
      </c>
      <c r="D3605" s="2" t="s">
        <v>34</v>
      </c>
      <c r="E3605" s="4">
        <v>43536.877766203703</v>
      </c>
      <c r="F3605" s="4">
        <v>43541.877766203703</v>
      </c>
      <c r="G3605" s="4">
        <v>43542.877766203703</v>
      </c>
      <c r="H3605" s="2">
        <v>40</v>
      </c>
      <c r="I3605" s="2">
        <v>121</v>
      </c>
      <c r="J3605" s="2" t="s">
        <v>41</v>
      </c>
      <c r="K3605" s="2" t="s">
        <v>58</v>
      </c>
      <c r="L3605" s="2" t="s">
        <v>35</v>
      </c>
      <c r="M3605" s="2" t="s">
        <v>59</v>
      </c>
      <c r="N3605" s="2">
        <v>-1</v>
      </c>
      <c r="O3605" s="2">
        <v>5</v>
      </c>
      <c r="P3605" s="2">
        <v>161</v>
      </c>
      <c r="Q3605" s="2" t="str">
        <f>VLOOKUP(A3605,'Additional Data'!$A$1:$D$9949,2,0)</f>
        <v>App</v>
      </c>
      <c r="R3605" s="2" t="str">
        <f>VLOOKUP(A3605,'Additional Data'!$A$1:$D$9949,4,0)</f>
        <v>Credit Card</v>
      </c>
      <c r="S3605" s="5">
        <f>VLOOKUP(A3605,'Additional Data'!$A$1:$D$9949,3,0)</f>
        <v>1377.9487320000001</v>
      </c>
      <c r="T3605" s="2" t="str">
        <f>HLOOKUP(B3605,'Additional Data'!$F$1:$N$2,2,0)</f>
        <v>TV</v>
      </c>
    </row>
    <row r="3606" spans="1:20" ht="14.25" customHeight="1">
      <c r="A3606" s="2">
        <v>282345</v>
      </c>
      <c r="B3606" s="2" t="s">
        <v>36</v>
      </c>
      <c r="C3606" s="2" t="s">
        <v>41</v>
      </c>
      <c r="D3606" s="2" t="s">
        <v>34</v>
      </c>
      <c r="E3606" s="4">
        <v>43536.879432870373</v>
      </c>
      <c r="F3606" s="4">
        <v>43544.879432870373</v>
      </c>
      <c r="G3606" s="4">
        <v>43539.879432870373</v>
      </c>
      <c r="H3606" s="2">
        <v>60</v>
      </c>
      <c r="I3606" s="2">
        <v>85</v>
      </c>
      <c r="J3606" s="2" t="s">
        <v>63</v>
      </c>
      <c r="K3606" s="2" t="s">
        <v>64</v>
      </c>
      <c r="L3606" s="2" t="s">
        <v>35</v>
      </c>
      <c r="M3606" s="2" t="s">
        <v>71</v>
      </c>
      <c r="N3606" s="2">
        <v>5</v>
      </c>
      <c r="O3606" s="2">
        <v>8</v>
      </c>
      <c r="P3606" s="2">
        <v>145</v>
      </c>
      <c r="Q3606" s="2" t="str">
        <f>VLOOKUP(A3606,'Additional Data'!$A$1:$D$9949,2,0)</f>
        <v>Website</v>
      </c>
      <c r="R3606" s="2" t="str">
        <f>VLOOKUP(A3606,'Additional Data'!$A$1:$D$9949,4,0)</f>
        <v>Cash On Delivery</v>
      </c>
      <c r="S3606" s="5">
        <f>VLOOKUP(A3606,'Additional Data'!$A$1:$D$9949,3,0)</f>
        <v>737.48744099999999</v>
      </c>
      <c r="T3606" s="2" t="str">
        <f>HLOOKUP(B3606,'Additional Data'!$F$1:$N$2,2,0)</f>
        <v>Laptop</v>
      </c>
    </row>
    <row r="3607" spans="1:20" ht="14.25" customHeight="1">
      <c r="A3607" s="2">
        <v>736527</v>
      </c>
      <c r="B3607" s="2" t="s">
        <v>36</v>
      </c>
      <c r="C3607" s="2" t="s">
        <v>32</v>
      </c>
      <c r="D3607" s="2" t="s">
        <v>34</v>
      </c>
      <c r="E3607" s="4">
        <v>43536.879826388889</v>
      </c>
      <c r="F3607" s="4">
        <v>43542.879826388889</v>
      </c>
      <c r="G3607" s="4">
        <v>43542.879826388889</v>
      </c>
      <c r="H3607" s="2">
        <v>71</v>
      </c>
      <c r="I3607" s="2">
        <v>94</v>
      </c>
      <c r="J3607" s="2" t="s">
        <v>63</v>
      </c>
      <c r="K3607" s="2" t="s">
        <v>81</v>
      </c>
      <c r="L3607" s="2" t="s">
        <v>35</v>
      </c>
      <c r="M3607" s="2" t="s">
        <v>71</v>
      </c>
      <c r="N3607" s="2">
        <v>0</v>
      </c>
      <c r="O3607" s="2">
        <v>6</v>
      </c>
      <c r="P3607" s="2">
        <v>165</v>
      </c>
      <c r="Q3607" s="2" t="str">
        <f>VLOOKUP(A3607,'Additional Data'!$A$1:$D$9949,2,0)</f>
        <v>Website</v>
      </c>
      <c r="R3607" s="2" t="str">
        <f>VLOOKUP(A3607,'Additional Data'!$A$1:$D$9949,4,0)</f>
        <v>Credit Card</v>
      </c>
      <c r="S3607" s="5">
        <f>VLOOKUP(A3607,'Additional Data'!$A$1:$D$9949,3,0)</f>
        <v>1325.5255420000001</v>
      </c>
      <c r="T3607" s="2" t="str">
        <f>HLOOKUP(B3607,'Additional Data'!$F$1:$N$2,2,0)</f>
        <v>Laptop</v>
      </c>
    </row>
    <row r="3608" spans="1:20" ht="14.25" customHeight="1">
      <c r="A3608" s="2">
        <v>679796</v>
      </c>
      <c r="B3608" s="2" t="s">
        <v>47</v>
      </c>
      <c r="C3608" s="2" t="s">
        <v>32</v>
      </c>
      <c r="D3608" s="2" t="s">
        <v>34</v>
      </c>
      <c r="E3608" s="4">
        <v>43536.880416666667</v>
      </c>
      <c r="F3608" s="4">
        <v>43539.880416666667</v>
      </c>
      <c r="G3608" s="4">
        <v>43543.880416666667</v>
      </c>
      <c r="H3608" s="2">
        <v>26</v>
      </c>
      <c r="I3608" s="2">
        <v>107</v>
      </c>
      <c r="J3608" s="2" t="s">
        <v>60</v>
      </c>
      <c r="K3608" s="2" t="s">
        <v>61</v>
      </c>
      <c r="L3608" s="2" t="s">
        <v>35</v>
      </c>
      <c r="M3608" s="2" t="s">
        <v>71</v>
      </c>
      <c r="N3608" s="2">
        <v>-4</v>
      </c>
      <c r="O3608" s="2">
        <v>3</v>
      </c>
      <c r="P3608" s="2">
        <v>133</v>
      </c>
      <c r="Q3608" s="2" t="str">
        <f>VLOOKUP(A3608,'Additional Data'!$A$1:$D$9949,2,0)</f>
        <v>App</v>
      </c>
      <c r="R3608" s="2" t="str">
        <f>VLOOKUP(A3608,'Additional Data'!$A$1:$D$9949,4,0)</f>
        <v>Debit Card</v>
      </c>
      <c r="S3608" s="5">
        <f>VLOOKUP(A3608,'Additional Data'!$A$1:$D$9949,3,0)</f>
        <v>3521.3690150000002</v>
      </c>
      <c r="T3608" s="2" t="str">
        <f>HLOOKUP(B3608,'Additional Data'!$F$1:$N$2,2,0)</f>
        <v>Tablet</v>
      </c>
    </row>
    <row r="3609" spans="1:20" ht="14.25" customHeight="1">
      <c r="A3609" s="2">
        <v>557885</v>
      </c>
      <c r="B3609" s="2" t="s">
        <v>36</v>
      </c>
      <c r="C3609" s="2" t="s">
        <v>32</v>
      </c>
      <c r="D3609" s="2" t="s">
        <v>34</v>
      </c>
      <c r="E3609" s="4">
        <v>43536.888437499998</v>
      </c>
      <c r="F3609" s="4">
        <v>43545.888437499998</v>
      </c>
      <c r="G3609" s="4">
        <v>43539.888437499998</v>
      </c>
      <c r="H3609" s="2">
        <v>26</v>
      </c>
      <c r="I3609" s="2">
        <v>114</v>
      </c>
      <c r="J3609" s="2" t="s">
        <v>60</v>
      </c>
      <c r="K3609" s="2" t="s">
        <v>61</v>
      </c>
      <c r="L3609" s="2" t="s">
        <v>35</v>
      </c>
      <c r="M3609" s="2" t="s">
        <v>59</v>
      </c>
      <c r="N3609" s="2">
        <v>6</v>
      </c>
      <c r="O3609" s="2">
        <v>9</v>
      </c>
      <c r="P3609" s="2">
        <v>140</v>
      </c>
      <c r="Q3609" s="2" t="str">
        <f>VLOOKUP(A3609,'Additional Data'!$A$1:$D$9949,2,0)</f>
        <v>App</v>
      </c>
      <c r="R3609" s="2" t="str">
        <f>VLOOKUP(A3609,'Additional Data'!$A$1:$D$9949,4,0)</f>
        <v>Credit Card</v>
      </c>
      <c r="S3609" s="5">
        <f>VLOOKUP(A3609,'Additional Data'!$A$1:$D$9949,3,0)</f>
        <v>3132.1493289999999</v>
      </c>
      <c r="T3609" s="2" t="str">
        <f>HLOOKUP(B3609,'Additional Data'!$F$1:$N$2,2,0)</f>
        <v>Laptop</v>
      </c>
    </row>
    <row r="3610" spans="1:20" ht="14.25" customHeight="1">
      <c r="A3610" s="2">
        <v>931584</v>
      </c>
      <c r="B3610" s="2" t="s">
        <v>48</v>
      </c>
      <c r="C3610" s="2" t="s">
        <v>32</v>
      </c>
      <c r="D3610" s="2" t="s">
        <v>34</v>
      </c>
      <c r="E3610" s="4">
        <v>43536.892372685186</v>
      </c>
      <c r="F3610" s="4">
        <v>43542.892372685186</v>
      </c>
      <c r="G3610" s="4">
        <v>43542.892372685186</v>
      </c>
      <c r="H3610" s="2">
        <v>42</v>
      </c>
      <c r="I3610" s="2">
        <v>123</v>
      </c>
      <c r="J3610" s="2" t="s">
        <v>73</v>
      </c>
      <c r="K3610" s="2" t="s">
        <v>74</v>
      </c>
      <c r="L3610" s="2" t="s">
        <v>35</v>
      </c>
      <c r="M3610" s="2" t="s">
        <v>71</v>
      </c>
      <c r="N3610" s="2">
        <v>0</v>
      </c>
      <c r="O3610" s="2">
        <v>6</v>
      </c>
      <c r="P3610" s="2">
        <v>165</v>
      </c>
      <c r="Q3610" s="2" t="str">
        <f>VLOOKUP(A3610,'Additional Data'!$A$1:$D$9949,2,0)</f>
        <v>Website</v>
      </c>
      <c r="R3610" s="2" t="str">
        <f>VLOOKUP(A3610,'Additional Data'!$A$1:$D$9949,4,0)</f>
        <v>Debit Card</v>
      </c>
      <c r="S3610" s="5">
        <f>VLOOKUP(A3610,'Additional Data'!$A$1:$D$9949,3,0)</f>
        <v>1816.573678</v>
      </c>
      <c r="T3610" s="2" t="str">
        <f>HLOOKUP(B3610,'Additional Data'!$F$1:$N$2,2,0)</f>
        <v>Gaming Console</v>
      </c>
    </row>
    <row r="3611" spans="1:20" ht="14.25" customHeight="1">
      <c r="A3611" s="2">
        <v>272525</v>
      </c>
      <c r="B3611" s="2" t="s">
        <v>36</v>
      </c>
      <c r="C3611" s="2" t="s">
        <v>41</v>
      </c>
      <c r="D3611" s="2" t="s">
        <v>34</v>
      </c>
      <c r="E3611" s="4">
        <v>43536.896990740737</v>
      </c>
      <c r="F3611" s="4">
        <v>43540.896990740737</v>
      </c>
      <c r="G3611" s="4">
        <v>43541.896990740737</v>
      </c>
      <c r="H3611" s="2">
        <v>45</v>
      </c>
      <c r="I3611" s="2">
        <v>125</v>
      </c>
      <c r="J3611" s="2" t="s">
        <v>32</v>
      </c>
      <c r="K3611" s="2" t="s">
        <v>70</v>
      </c>
      <c r="L3611" s="2" t="s">
        <v>35</v>
      </c>
      <c r="M3611" s="2" t="s">
        <v>59</v>
      </c>
      <c r="N3611" s="2">
        <v>-1</v>
      </c>
      <c r="O3611" s="2">
        <v>4</v>
      </c>
      <c r="P3611" s="2">
        <v>170</v>
      </c>
      <c r="Q3611" s="2" t="str">
        <f>VLOOKUP(A3611,'Additional Data'!$A$1:$D$9949,2,0)</f>
        <v>App</v>
      </c>
      <c r="R3611" s="2" t="str">
        <f>VLOOKUP(A3611,'Additional Data'!$A$1:$D$9949,4,0)</f>
        <v>Credit Card</v>
      </c>
      <c r="S3611" s="5">
        <f>VLOOKUP(A3611,'Additional Data'!$A$1:$D$9949,3,0)</f>
        <v>2904.2783370000002</v>
      </c>
      <c r="T3611" s="2" t="str">
        <f>HLOOKUP(B3611,'Additional Data'!$F$1:$N$2,2,0)</f>
        <v>Laptop</v>
      </c>
    </row>
    <row r="3612" spans="1:20" ht="14.25" customHeight="1">
      <c r="A3612" s="2">
        <v>229716</v>
      </c>
      <c r="B3612" s="2" t="s">
        <v>36</v>
      </c>
      <c r="C3612" s="2" t="s">
        <v>41</v>
      </c>
      <c r="D3612" s="2" t="s">
        <v>34</v>
      </c>
      <c r="E3612" s="4">
        <v>43536.904548611114</v>
      </c>
      <c r="F3612" s="4">
        <v>43539.904548611114</v>
      </c>
      <c r="G3612" s="4">
        <v>43543.904548611114</v>
      </c>
      <c r="H3612" s="2">
        <v>37</v>
      </c>
      <c r="I3612" s="2">
        <v>112</v>
      </c>
      <c r="J3612" s="2" t="s">
        <v>60</v>
      </c>
      <c r="K3612" s="2" t="s">
        <v>77</v>
      </c>
      <c r="L3612" s="2" t="s">
        <v>35</v>
      </c>
      <c r="M3612" s="2" t="s">
        <v>71</v>
      </c>
      <c r="N3612" s="2">
        <v>-4</v>
      </c>
      <c r="O3612" s="2">
        <v>3</v>
      </c>
      <c r="P3612" s="2">
        <v>149</v>
      </c>
      <c r="Q3612" s="2" t="str">
        <f>VLOOKUP(A3612,'Additional Data'!$A$1:$D$9949,2,0)</f>
        <v>Website</v>
      </c>
      <c r="R3612" s="2" t="str">
        <f>VLOOKUP(A3612,'Additional Data'!$A$1:$D$9949,4,0)</f>
        <v>Debit Card</v>
      </c>
      <c r="S3612" s="5">
        <f>VLOOKUP(A3612,'Additional Data'!$A$1:$D$9949,3,0)</f>
        <v>1791.569037</v>
      </c>
      <c r="T3612" s="2" t="str">
        <f>HLOOKUP(B3612,'Additional Data'!$F$1:$N$2,2,0)</f>
        <v>Laptop</v>
      </c>
    </row>
    <row r="3613" spans="1:20" ht="14.25" customHeight="1">
      <c r="A3613" s="2">
        <v>499505</v>
      </c>
      <c r="B3613" s="2" t="s">
        <v>39</v>
      </c>
      <c r="C3613" s="2" t="s">
        <v>41</v>
      </c>
      <c r="D3613" s="2" t="s">
        <v>34</v>
      </c>
      <c r="E3613" s="4">
        <v>43536.906388888892</v>
      </c>
      <c r="F3613" s="4">
        <v>43539.906388888892</v>
      </c>
      <c r="G3613" s="4">
        <v>43543.906388888892</v>
      </c>
      <c r="H3613" s="2">
        <v>42</v>
      </c>
      <c r="I3613" s="2">
        <v>123</v>
      </c>
      <c r="J3613" s="2" t="s">
        <v>73</v>
      </c>
      <c r="K3613" s="2" t="s">
        <v>80</v>
      </c>
      <c r="L3613" s="2" t="s">
        <v>35</v>
      </c>
      <c r="M3613" s="2" t="s">
        <v>59</v>
      </c>
      <c r="N3613" s="2">
        <v>-4</v>
      </c>
      <c r="O3613" s="2">
        <v>3</v>
      </c>
      <c r="P3613" s="2">
        <v>165</v>
      </c>
      <c r="Q3613" s="2" t="str">
        <f>VLOOKUP(A3613,'Additional Data'!$A$1:$D$9949,2,0)</f>
        <v>App</v>
      </c>
      <c r="R3613" s="2" t="str">
        <f>VLOOKUP(A3613,'Additional Data'!$A$1:$D$9949,4,0)</f>
        <v>Credit Card</v>
      </c>
      <c r="S3613" s="5">
        <f>VLOOKUP(A3613,'Additional Data'!$A$1:$D$9949,3,0)</f>
        <v>1508.2424980000001</v>
      </c>
      <c r="T3613" s="2" t="str">
        <f>HLOOKUP(B3613,'Additional Data'!$F$1:$N$2,2,0)</f>
        <v>Mobile</v>
      </c>
    </row>
    <row r="3614" spans="1:20" ht="14.25" customHeight="1">
      <c r="A3614" s="2">
        <v>192049</v>
      </c>
      <c r="B3614" s="2" t="s">
        <v>36</v>
      </c>
      <c r="C3614" s="2" t="s">
        <v>32</v>
      </c>
      <c r="D3614" s="2" t="s">
        <v>34</v>
      </c>
      <c r="E3614" s="4">
        <v>43536.908020833333</v>
      </c>
      <c r="F3614" s="4">
        <v>43540.908020833333</v>
      </c>
      <c r="G3614" s="4">
        <v>43540.908020833333</v>
      </c>
      <c r="H3614" s="2">
        <v>31</v>
      </c>
      <c r="I3614" s="2">
        <v>106</v>
      </c>
      <c r="J3614" s="2" t="s">
        <v>60</v>
      </c>
      <c r="K3614" s="2" t="s">
        <v>61</v>
      </c>
      <c r="L3614" s="2" t="s">
        <v>35</v>
      </c>
      <c r="M3614" s="2" t="s">
        <v>59</v>
      </c>
      <c r="N3614" s="2">
        <v>0</v>
      </c>
      <c r="O3614" s="2">
        <v>4</v>
      </c>
      <c r="P3614" s="2">
        <v>137</v>
      </c>
      <c r="Q3614" s="2" t="str">
        <f>VLOOKUP(A3614,'Additional Data'!$A$1:$D$9949,2,0)</f>
        <v>App</v>
      </c>
      <c r="R3614" s="2" t="str">
        <f>VLOOKUP(A3614,'Additional Data'!$A$1:$D$9949,4,0)</f>
        <v>Credit Card</v>
      </c>
      <c r="S3614" s="5">
        <f>VLOOKUP(A3614,'Additional Data'!$A$1:$D$9949,3,0)</f>
        <v>2323</v>
      </c>
      <c r="T3614" s="2" t="str">
        <f>HLOOKUP(B3614,'Additional Data'!$F$1:$N$2,2,0)</f>
        <v>Laptop</v>
      </c>
    </row>
    <row r="3615" spans="1:20" ht="14.25" customHeight="1">
      <c r="A3615" s="2">
        <v>516065</v>
      </c>
      <c r="B3615" s="2" t="s">
        <v>36</v>
      </c>
      <c r="C3615" s="2" t="s">
        <v>32</v>
      </c>
      <c r="D3615" s="2" t="s">
        <v>34</v>
      </c>
      <c r="E3615" s="4">
        <v>43536.909270833334</v>
      </c>
      <c r="F3615" s="4">
        <v>43542.909270833334</v>
      </c>
      <c r="G3615" s="4">
        <v>43540.909270833334</v>
      </c>
      <c r="H3615" s="2">
        <v>31</v>
      </c>
      <c r="I3615" s="2">
        <v>107</v>
      </c>
      <c r="J3615" s="2" t="s">
        <v>63</v>
      </c>
      <c r="K3615" s="2" t="s">
        <v>81</v>
      </c>
      <c r="L3615" s="2" t="s">
        <v>35</v>
      </c>
      <c r="M3615" s="2" t="s">
        <v>59</v>
      </c>
      <c r="N3615" s="2">
        <v>2</v>
      </c>
      <c r="O3615" s="2">
        <v>6</v>
      </c>
      <c r="P3615" s="2">
        <v>138</v>
      </c>
      <c r="Q3615" s="2" t="str">
        <f>VLOOKUP(A3615,'Additional Data'!$A$1:$D$9949,2,0)</f>
        <v>App</v>
      </c>
      <c r="R3615" s="2" t="str">
        <f>VLOOKUP(A3615,'Additional Data'!$A$1:$D$9949,4,0)</f>
        <v>Credit Card</v>
      </c>
      <c r="S3615" s="5">
        <f>VLOOKUP(A3615,'Additional Data'!$A$1:$D$9949,3,0)</f>
        <v>904</v>
      </c>
      <c r="T3615" s="2" t="str">
        <f>HLOOKUP(B3615,'Additional Data'!$F$1:$N$2,2,0)</f>
        <v>Laptop</v>
      </c>
    </row>
    <row r="3616" spans="1:20" ht="14.25" customHeight="1">
      <c r="A3616" s="2">
        <v>227918</v>
      </c>
      <c r="B3616" s="2" t="s">
        <v>36</v>
      </c>
      <c r="C3616" s="2" t="s">
        <v>32</v>
      </c>
      <c r="D3616" s="2" t="s">
        <v>34</v>
      </c>
      <c r="E3616" s="4">
        <v>43536.910787037035</v>
      </c>
      <c r="F3616" s="4">
        <v>43540.910787037035</v>
      </c>
      <c r="G3616" s="4">
        <v>43543.910787037035</v>
      </c>
      <c r="H3616" s="2">
        <v>42</v>
      </c>
      <c r="I3616" s="2">
        <v>124</v>
      </c>
      <c r="J3616" s="2" t="s">
        <v>41</v>
      </c>
      <c r="K3616" s="2" t="s">
        <v>58</v>
      </c>
      <c r="L3616" s="2" t="s">
        <v>35</v>
      </c>
      <c r="M3616" s="2" t="s">
        <v>59</v>
      </c>
      <c r="N3616" s="2">
        <v>-3</v>
      </c>
      <c r="O3616" s="2">
        <v>4</v>
      </c>
      <c r="P3616" s="2">
        <v>166</v>
      </c>
      <c r="Q3616" s="2" t="str">
        <f>VLOOKUP(A3616,'Additional Data'!$A$1:$D$9949,2,0)</f>
        <v>App</v>
      </c>
      <c r="R3616" s="2" t="str">
        <f>VLOOKUP(A3616,'Additional Data'!$A$1:$D$9949,4,0)</f>
        <v>Debit Card</v>
      </c>
      <c r="S3616" s="5">
        <f>VLOOKUP(A3616,'Additional Data'!$A$1:$D$9949,3,0)</f>
        <v>3104.7533939999998</v>
      </c>
      <c r="T3616" s="2" t="str">
        <f>HLOOKUP(B3616,'Additional Data'!$F$1:$N$2,2,0)</f>
        <v>Laptop</v>
      </c>
    </row>
    <row r="3617" spans="1:20" ht="14.25" customHeight="1">
      <c r="A3617" s="2">
        <v>822202</v>
      </c>
      <c r="B3617" s="2" t="s">
        <v>39</v>
      </c>
      <c r="C3617" s="2" t="s">
        <v>41</v>
      </c>
      <c r="D3617" s="2" t="s">
        <v>34</v>
      </c>
      <c r="E3617" s="4">
        <v>43536.912499999999</v>
      </c>
      <c r="F3617" s="4">
        <v>43543.912499999999</v>
      </c>
      <c r="G3617" s="4">
        <v>43542.912499999999</v>
      </c>
      <c r="H3617" s="2">
        <v>30</v>
      </c>
      <c r="I3617" s="2">
        <v>111</v>
      </c>
      <c r="J3617" s="2" t="s">
        <v>60</v>
      </c>
      <c r="K3617" s="2" t="s">
        <v>77</v>
      </c>
      <c r="L3617" s="2" t="s">
        <v>35</v>
      </c>
      <c r="M3617" s="2" t="s">
        <v>59</v>
      </c>
      <c r="N3617" s="2">
        <v>1</v>
      </c>
      <c r="O3617" s="2">
        <v>7</v>
      </c>
      <c r="P3617" s="2">
        <v>141</v>
      </c>
      <c r="Q3617" s="2" t="str">
        <f>VLOOKUP(A3617,'Additional Data'!$A$1:$D$9949,2,0)</f>
        <v>App</v>
      </c>
      <c r="R3617" s="2" t="str">
        <f>VLOOKUP(A3617,'Additional Data'!$A$1:$D$9949,4,0)</f>
        <v>Debit Card</v>
      </c>
      <c r="S3617" s="5">
        <f>VLOOKUP(A3617,'Additional Data'!$A$1:$D$9949,3,0)</f>
        <v>2984</v>
      </c>
      <c r="T3617" s="2" t="str">
        <f>HLOOKUP(B3617,'Additional Data'!$F$1:$N$2,2,0)</f>
        <v>Mobile</v>
      </c>
    </row>
    <row r="3618" spans="1:20" ht="14.25" customHeight="1">
      <c r="A3618" s="2">
        <v>911804</v>
      </c>
      <c r="B3618" s="2" t="s">
        <v>47</v>
      </c>
      <c r="C3618" s="2" t="s">
        <v>41</v>
      </c>
      <c r="D3618" s="2" t="s">
        <v>34</v>
      </c>
      <c r="E3618" s="4">
        <v>43536.917731481481</v>
      </c>
      <c r="F3618" s="4">
        <v>43539.917731481481</v>
      </c>
      <c r="G3618" s="4">
        <v>43540.917731481481</v>
      </c>
      <c r="H3618" s="2">
        <v>26</v>
      </c>
      <c r="I3618" s="2">
        <v>122</v>
      </c>
      <c r="J3618" s="2" t="s">
        <v>32</v>
      </c>
      <c r="K3618" s="2" t="s">
        <v>70</v>
      </c>
      <c r="L3618" s="2" t="s">
        <v>35</v>
      </c>
      <c r="M3618" s="2" t="s">
        <v>71</v>
      </c>
      <c r="N3618" s="2">
        <v>-1</v>
      </c>
      <c r="O3618" s="2">
        <v>3</v>
      </c>
      <c r="P3618" s="2">
        <v>148</v>
      </c>
      <c r="Q3618" s="2" t="str">
        <f>VLOOKUP(A3618,'Additional Data'!$A$1:$D$9949,2,0)</f>
        <v>App</v>
      </c>
      <c r="R3618" s="2" t="str">
        <f>VLOOKUP(A3618,'Additional Data'!$A$1:$D$9949,4,0)</f>
        <v>Debit Card</v>
      </c>
      <c r="S3618" s="5">
        <f>VLOOKUP(A3618,'Additional Data'!$A$1:$D$9949,3,0)</f>
        <v>1202.8339229999999</v>
      </c>
      <c r="T3618" s="2" t="str">
        <f>HLOOKUP(B3618,'Additional Data'!$F$1:$N$2,2,0)</f>
        <v>Tablet</v>
      </c>
    </row>
    <row r="3619" spans="1:20" ht="14.25" customHeight="1">
      <c r="A3619" s="2">
        <v>735398</v>
      </c>
      <c r="B3619" s="2" t="s">
        <v>36</v>
      </c>
      <c r="C3619" s="2" t="s">
        <v>41</v>
      </c>
      <c r="D3619" s="2" t="s">
        <v>34</v>
      </c>
      <c r="E3619" s="4">
        <v>43536.919386574074</v>
      </c>
      <c r="F3619" s="4">
        <v>43540.919386574074</v>
      </c>
      <c r="G3619" s="4">
        <v>43541.919386574074</v>
      </c>
      <c r="H3619" s="2">
        <v>73</v>
      </c>
      <c r="I3619" s="2">
        <v>91</v>
      </c>
      <c r="J3619" s="2" t="s">
        <v>60</v>
      </c>
      <c r="K3619" s="2" t="s">
        <v>77</v>
      </c>
      <c r="L3619" s="2" t="s">
        <v>35</v>
      </c>
      <c r="M3619" s="2" t="s">
        <v>71</v>
      </c>
      <c r="N3619" s="2">
        <v>-1</v>
      </c>
      <c r="O3619" s="2">
        <v>4</v>
      </c>
      <c r="P3619" s="2">
        <v>164</v>
      </c>
      <c r="Q3619" s="2" t="str">
        <f>VLOOKUP(A3619,'Additional Data'!$A$1:$D$9949,2,0)</f>
        <v>App</v>
      </c>
      <c r="R3619" s="2" t="str">
        <f>VLOOKUP(A3619,'Additional Data'!$A$1:$D$9949,4,0)</f>
        <v>Debit Card</v>
      </c>
      <c r="S3619" s="5">
        <f>VLOOKUP(A3619,'Additional Data'!$A$1:$D$9949,3,0)</f>
        <v>2254</v>
      </c>
      <c r="T3619" s="2" t="str">
        <f>HLOOKUP(B3619,'Additional Data'!$F$1:$N$2,2,0)</f>
        <v>Laptop</v>
      </c>
    </row>
    <row r="3620" spans="1:20" ht="14.25" customHeight="1">
      <c r="A3620" s="2">
        <v>495435</v>
      </c>
      <c r="B3620" s="2" t="s">
        <v>39</v>
      </c>
      <c r="C3620" s="2" t="s">
        <v>32</v>
      </c>
      <c r="D3620" s="2" t="s">
        <v>34</v>
      </c>
      <c r="E3620" s="4">
        <v>43536.921331018515</v>
      </c>
      <c r="F3620" s="4">
        <v>43542.921331018515</v>
      </c>
      <c r="G3620" s="4">
        <v>43539.921331018515</v>
      </c>
      <c r="H3620" s="2">
        <v>76</v>
      </c>
      <c r="I3620" s="2">
        <v>88</v>
      </c>
      <c r="J3620" s="2" t="s">
        <v>63</v>
      </c>
      <c r="K3620" s="2" t="s">
        <v>81</v>
      </c>
      <c r="L3620" s="2" t="s">
        <v>35</v>
      </c>
      <c r="M3620" s="2" t="s">
        <v>71</v>
      </c>
      <c r="N3620" s="2">
        <v>3</v>
      </c>
      <c r="O3620" s="2">
        <v>6</v>
      </c>
      <c r="P3620" s="2">
        <v>164</v>
      </c>
      <c r="Q3620" s="2" t="str">
        <f>VLOOKUP(A3620,'Additional Data'!$A$1:$D$9949,2,0)</f>
        <v>Website</v>
      </c>
      <c r="R3620" s="2" t="str">
        <f>VLOOKUP(A3620,'Additional Data'!$A$1:$D$9949,4,0)</f>
        <v>Credit Card</v>
      </c>
      <c r="S3620" s="5">
        <f>VLOOKUP(A3620,'Additional Data'!$A$1:$D$9949,3,0)</f>
        <v>1876.1651300000001</v>
      </c>
      <c r="T3620" s="2" t="str">
        <f>HLOOKUP(B3620,'Additional Data'!$F$1:$N$2,2,0)</f>
        <v>Mobile</v>
      </c>
    </row>
    <row r="3621" spans="1:20" ht="14.25" customHeight="1">
      <c r="A3621" s="2">
        <v>960004</v>
      </c>
      <c r="B3621" s="2" t="s">
        <v>48</v>
      </c>
      <c r="C3621" s="2" t="s">
        <v>41</v>
      </c>
      <c r="D3621" s="2" t="s">
        <v>34</v>
      </c>
      <c r="E3621" s="4">
        <v>43536.92396990741</v>
      </c>
      <c r="F3621" s="4">
        <v>43538.92396990741</v>
      </c>
      <c r="G3621" s="4">
        <v>43540.92396990741</v>
      </c>
      <c r="H3621" s="2">
        <v>70</v>
      </c>
      <c r="I3621" s="2">
        <v>87</v>
      </c>
      <c r="J3621" s="2" t="s">
        <v>60</v>
      </c>
      <c r="K3621" s="2" t="s">
        <v>77</v>
      </c>
      <c r="L3621" s="2" t="s">
        <v>35</v>
      </c>
      <c r="M3621" s="2" t="s">
        <v>71</v>
      </c>
      <c r="N3621" s="2">
        <v>-2</v>
      </c>
      <c r="O3621" s="2">
        <v>2</v>
      </c>
      <c r="P3621" s="2">
        <v>157</v>
      </c>
      <c r="Q3621" s="2" t="str">
        <f>VLOOKUP(A3621,'Additional Data'!$A$1:$D$9949,2,0)</f>
        <v>App</v>
      </c>
      <c r="R3621" s="2" t="str">
        <f>VLOOKUP(A3621,'Additional Data'!$A$1:$D$9949,4,0)</f>
        <v>Debit Card</v>
      </c>
      <c r="S3621" s="5">
        <f>VLOOKUP(A3621,'Additional Data'!$A$1:$D$9949,3,0)</f>
        <v>2558.9373139999998</v>
      </c>
      <c r="T3621" s="2" t="str">
        <f>HLOOKUP(B3621,'Additional Data'!$F$1:$N$2,2,0)</f>
        <v>Gaming Console</v>
      </c>
    </row>
    <row r="3622" spans="1:20" ht="14.25" customHeight="1">
      <c r="A3622" s="2">
        <v>173081</v>
      </c>
      <c r="B3622" s="2" t="s">
        <v>30</v>
      </c>
      <c r="C3622" s="2" t="s">
        <v>32</v>
      </c>
      <c r="D3622" s="2" t="s">
        <v>34</v>
      </c>
      <c r="E3622" s="4">
        <v>43536.928587962961</v>
      </c>
      <c r="F3622" s="4">
        <v>43544.928587962961</v>
      </c>
      <c r="G3622" s="4">
        <v>43541.928587962961</v>
      </c>
      <c r="H3622" s="2">
        <v>28</v>
      </c>
      <c r="I3622" s="2">
        <v>127</v>
      </c>
      <c r="J3622" s="2" t="s">
        <v>41</v>
      </c>
      <c r="K3622" s="2" t="s">
        <v>58</v>
      </c>
      <c r="L3622" s="2" t="s">
        <v>35</v>
      </c>
      <c r="M3622" s="2" t="s">
        <v>59</v>
      </c>
      <c r="N3622" s="2">
        <v>3</v>
      </c>
      <c r="O3622" s="2">
        <v>8</v>
      </c>
      <c r="P3622" s="2">
        <v>155</v>
      </c>
      <c r="Q3622" s="2" t="str">
        <f>VLOOKUP(A3622,'Additional Data'!$A$1:$D$9949,2,0)</f>
        <v>App</v>
      </c>
      <c r="R3622" s="2" t="str">
        <f>VLOOKUP(A3622,'Additional Data'!$A$1:$D$9949,4,0)</f>
        <v>Credit Card</v>
      </c>
      <c r="S3622" s="5">
        <f>VLOOKUP(A3622,'Additional Data'!$A$1:$D$9949,3,0)</f>
        <v>2670.0950990000001</v>
      </c>
      <c r="T3622" s="2" t="str">
        <f>HLOOKUP(B3622,'Additional Data'!$F$1:$N$2,2,0)</f>
        <v>PC</v>
      </c>
    </row>
    <row r="3623" spans="1:20" ht="14.25" customHeight="1">
      <c r="A3623" s="2">
        <v>16923</v>
      </c>
      <c r="B3623" s="2" t="s">
        <v>30</v>
      </c>
      <c r="C3623" s="2" t="s">
        <v>32</v>
      </c>
      <c r="D3623" s="2" t="s">
        <v>34</v>
      </c>
      <c r="E3623" s="4">
        <v>43536.929583333331</v>
      </c>
      <c r="F3623" s="4">
        <v>43542.929583333331</v>
      </c>
      <c r="G3623" s="4">
        <v>43540.929583333331</v>
      </c>
      <c r="H3623" s="2">
        <v>47</v>
      </c>
      <c r="I3623" s="2">
        <v>113</v>
      </c>
      <c r="J3623" s="2" t="s">
        <v>63</v>
      </c>
      <c r="K3623" s="2" t="s">
        <v>81</v>
      </c>
      <c r="L3623" s="2" t="s">
        <v>35</v>
      </c>
      <c r="M3623" s="2" t="s">
        <v>59</v>
      </c>
      <c r="N3623" s="2">
        <v>2</v>
      </c>
      <c r="O3623" s="2">
        <v>6</v>
      </c>
      <c r="P3623" s="2">
        <v>160</v>
      </c>
      <c r="Q3623" s="2" t="str">
        <f>VLOOKUP(A3623,'Additional Data'!$A$1:$D$9949,2,0)</f>
        <v>Website</v>
      </c>
      <c r="R3623" s="2" t="str">
        <f>VLOOKUP(A3623,'Additional Data'!$A$1:$D$9949,4,0)</f>
        <v>Credit Card</v>
      </c>
      <c r="S3623" s="5">
        <f>VLOOKUP(A3623,'Additional Data'!$A$1:$D$9949,3,0)</f>
        <v>1816.8207050000001</v>
      </c>
      <c r="T3623" s="2" t="str">
        <f>HLOOKUP(B3623,'Additional Data'!$F$1:$N$2,2,0)</f>
        <v>PC</v>
      </c>
    </row>
    <row r="3624" spans="1:20" ht="14.25" customHeight="1">
      <c r="A3624" s="2">
        <v>947460</v>
      </c>
      <c r="B3624" s="2" t="s">
        <v>30</v>
      </c>
      <c r="C3624" s="2" t="s">
        <v>32</v>
      </c>
      <c r="D3624" s="2" t="s">
        <v>34</v>
      </c>
      <c r="E3624" s="4">
        <v>43536.930752314816</v>
      </c>
      <c r="F3624" s="4">
        <v>43543.930752314816</v>
      </c>
      <c r="G3624" s="4">
        <v>43539.930752314816</v>
      </c>
      <c r="H3624" s="2">
        <v>36</v>
      </c>
      <c r="I3624" s="2">
        <v>106</v>
      </c>
      <c r="J3624" s="2" t="s">
        <v>63</v>
      </c>
      <c r="K3624" s="2" t="s">
        <v>81</v>
      </c>
      <c r="L3624" s="2" t="s">
        <v>35</v>
      </c>
      <c r="M3624" s="2" t="s">
        <v>71</v>
      </c>
      <c r="N3624" s="2">
        <v>4</v>
      </c>
      <c r="O3624" s="2">
        <v>7</v>
      </c>
      <c r="P3624" s="2">
        <v>142</v>
      </c>
      <c r="Q3624" s="2" t="str">
        <f>VLOOKUP(A3624,'Additional Data'!$A$1:$D$9949,2,0)</f>
        <v>Website</v>
      </c>
      <c r="R3624" s="2" t="str">
        <f>VLOOKUP(A3624,'Additional Data'!$A$1:$D$9949,4,0)</f>
        <v>Debit Card</v>
      </c>
      <c r="S3624" s="5">
        <f>VLOOKUP(A3624,'Additional Data'!$A$1:$D$9949,3,0)</f>
        <v>3423.9365229999999</v>
      </c>
      <c r="T3624" s="2" t="str">
        <f>HLOOKUP(B3624,'Additional Data'!$F$1:$N$2,2,0)</f>
        <v>PC</v>
      </c>
    </row>
    <row r="3625" spans="1:20" ht="14.25" customHeight="1">
      <c r="A3625" s="2">
        <v>788147</v>
      </c>
      <c r="B3625" s="2" t="s">
        <v>39</v>
      </c>
      <c r="C3625" s="2" t="s">
        <v>41</v>
      </c>
      <c r="D3625" s="2" t="s">
        <v>34</v>
      </c>
      <c r="E3625" s="4">
        <v>43536.935081018521</v>
      </c>
      <c r="F3625" s="4">
        <v>43542.935081018521</v>
      </c>
      <c r="G3625" s="4">
        <v>43543.935081018521</v>
      </c>
      <c r="H3625" s="2">
        <v>30</v>
      </c>
      <c r="I3625" s="2">
        <v>125</v>
      </c>
      <c r="J3625" s="2" t="s">
        <v>32</v>
      </c>
      <c r="K3625" s="2" t="s">
        <v>70</v>
      </c>
      <c r="L3625" s="2" t="s">
        <v>35</v>
      </c>
      <c r="M3625" s="2" t="s">
        <v>59</v>
      </c>
      <c r="N3625" s="2">
        <v>-1</v>
      </c>
      <c r="O3625" s="2">
        <v>6</v>
      </c>
      <c r="P3625" s="2">
        <v>155</v>
      </c>
      <c r="Q3625" s="2" t="str">
        <f>VLOOKUP(A3625,'Additional Data'!$A$1:$D$9949,2,0)</f>
        <v>App</v>
      </c>
      <c r="R3625" s="2" t="str">
        <f>VLOOKUP(A3625,'Additional Data'!$A$1:$D$9949,4,0)</f>
        <v>Credit Card</v>
      </c>
      <c r="S3625" s="5">
        <f>VLOOKUP(A3625,'Additional Data'!$A$1:$D$9949,3,0)</f>
        <v>2750</v>
      </c>
      <c r="T3625" s="2" t="str">
        <f>HLOOKUP(B3625,'Additional Data'!$F$1:$N$2,2,0)</f>
        <v>Mobile</v>
      </c>
    </row>
    <row r="3626" spans="1:20" ht="14.25" customHeight="1">
      <c r="A3626" s="2">
        <v>791298</v>
      </c>
      <c r="B3626" s="2" t="s">
        <v>48</v>
      </c>
      <c r="C3626" s="2" t="s">
        <v>41</v>
      </c>
      <c r="D3626" s="2" t="s">
        <v>34</v>
      </c>
      <c r="E3626" s="4">
        <v>43536.937476851854</v>
      </c>
      <c r="F3626" s="4">
        <v>43542.937476851854</v>
      </c>
      <c r="G3626" s="4">
        <v>43543.937476851854</v>
      </c>
      <c r="H3626" s="2">
        <v>34</v>
      </c>
      <c r="I3626" s="2">
        <v>111</v>
      </c>
      <c r="J3626" s="2" t="s">
        <v>63</v>
      </c>
      <c r="K3626" s="2" t="s">
        <v>64</v>
      </c>
      <c r="L3626" s="2" t="s">
        <v>35</v>
      </c>
      <c r="M3626" s="2" t="s">
        <v>59</v>
      </c>
      <c r="N3626" s="2">
        <v>-1</v>
      </c>
      <c r="O3626" s="2">
        <v>6</v>
      </c>
      <c r="P3626" s="2">
        <v>145</v>
      </c>
      <c r="Q3626" s="2" t="str">
        <f>VLOOKUP(A3626,'Additional Data'!$A$1:$D$9949,2,0)</f>
        <v>Website</v>
      </c>
      <c r="R3626" s="2" t="str">
        <f>VLOOKUP(A3626,'Additional Data'!$A$1:$D$9949,4,0)</f>
        <v>Debit Card</v>
      </c>
      <c r="S3626" s="5">
        <f>VLOOKUP(A3626,'Additional Data'!$A$1:$D$9949,3,0)</f>
        <v>587</v>
      </c>
      <c r="T3626" s="2" t="str">
        <f>HLOOKUP(B3626,'Additional Data'!$F$1:$N$2,2,0)</f>
        <v>Gaming Console</v>
      </c>
    </row>
    <row r="3627" spans="1:20" ht="14.25" customHeight="1">
      <c r="A3627" s="2">
        <v>128282</v>
      </c>
      <c r="B3627" s="2" t="s">
        <v>42</v>
      </c>
      <c r="C3627" s="2" t="s">
        <v>41</v>
      </c>
      <c r="D3627" s="2" t="s">
        <v>34</v>
      </c>
      <c r="E3627" s="4">
        <v>43536.939699074072</v>
      </c>
      <c r="F3627" s="4">
        <v>43539.939699074072</v>
      </c>
      <c r="G3627" s="4">
        <v>43539.939699074072</v>
      </c>
      <c r="H3627" s="2">
        <v>0</v>
      </c>
      <c r="I3627" s="2">
        <v>102</v>
      </c>
      <c r="J3627" s="2" t="s">
        <v>41</v>
      </c>
      <c r="K3627" s="2" t="s">
        <v>66</v>
      </c>
      <c r="L3627" s="2" t="s">
        <v>67</v>
      </c>
      <c r="M3627" s="2" t="s">
        <v>71</v>
      </c>
      <c r="N3627" s="2">
        <v>0</v>
      </c>
      <c r="O3627" s="2">
        <v>3</v>
      </c>
      <c r="P3627" s="2">
        <v>102</v>
      </c>
      <c r="Q3627" s="2" t="str">
        <f>VLOOKUP(A3627,'Additional Data'!$A$1:$D$9949,2,0)</f>
        <v>App</v>
      </c>
      <c r="R3627" s="2" t="str">
        <f>VLOOKUP(A3627,'Additional Data'!$A$1:$D$9949,4,0)</f>
        <v>Debit Card</v>
      </c>
      <c r="S3627" s="5">
        <f>VLOOKUP(A3627,'Additional Data'!$A$1:$D$9949,3,0)</f>
        <v>2545.5759149999999</v>
      </c>
      <c r="T3627" s="2" t="str">
        <f>HLOOKUP(B3627,'Additional Data'!$F$1:$N$2,2,0)</f>
        <v>TV</v>
      </c>
    </row>
    <row r="3628" spans="1:20" ht="14.25" customHeight="1">
      <c r="A3628" s="2">
        <v>913347</v>
      </c>
      <c r="B3628" s="2" t="s">
        <v>36</v>
      </c>
      <c r="C3628" s="2" t="s">
        <v>41</v>
      </c>
      <c r="D3628" s="2" t="s">
        <v>34</v>
      </c>
      <c r="E3628" s="4">
        <v>43536.942754629628</v>
      </c>
      <c r="F3628" s="4">
        <v>43544.942754629628</v>
      </c>
      <c r="G3628" s="4">
        <v>43543.942754629628</v>
      </c>
      <c r="H3628" s="2">
        <v>79</v>
      </c>
      <c r="I3628" s="2">
        <v>94</v>
      </c>
      <c r="J3628" s="2" t="s">
        <v>63</v>
      </c>
      <c r="K3628" s="2" t="s">
        <v>64</v>
      </c>
      <c r="L3628" s="2" t="s">
        <v>35</v>
      </c>
      <c r="M3628" s="2" t="s">
        <v>71</v>
      </c>
      <c r="N3628" s="2">
        <v>1</v>
      </c>
      <c r="O3628" s="2">
        <v>8</v>
      </c>
      <c r="P3628" s="2">
        <v>173</v>
      </c>
      <c r="Q3628" s="2" t="str">
        <f>VLOOKUP(A3628,'Additional Data'!$A$1:$D$9949,2,0)</f>
        <v>Website</v>
      </c>
      <c r="R3628" s="2" t="str">
        <f>VLOOKUP(A3628,'Additional Data'!$A$1:$D$9949,4,0)</f>
        <v>Credit Card</v>
      </c>
      <c r="S3628" s="5">
        <f>VLOOKUP(A3628,'Additional Data'!$A$1:$D$9949,3,0)</f>
        <v>3175.233776</v>
      </c>
      <c r="T3628" s="2" t="str">
        <f>HLOOKUP(B3628,'Additional Data'!$F$1:$N$2,2,0)</f>
        <v>Laptop</v>
      </c>
    </row>
    <row r="3629" spans="1:20" ht="14.25" customHeight="1">
      <c r="A3629" s="2">
        <v>134275</v>
      </c>
      <c r="B3629" s="2" t="s">
        <v>39</v>
      </c>
      <c r="C3629" s="2" t="s">
        <v>32</v>
      </c>
      <c r="D3629" s="2" t="s">
        <v>34</v>
      </c>
      <c r="E3629" s="4">
        <v>43536.94425925926</v>
      </c>
      <c r="F3629" s="4">
        <v>43545.94425925926</v>
      </c>
      <c r="G3629" s="4">
        <v>43539.94425925926</v>
      </c>
      <c r="H3629" s="2">
        <v>49</v>
      </c>
      <c r="I3629" s="2">
        <v>113</v>
      </c>
      <c r="J3629" s="2" t="s">
        <v>60</v>
      </c>
      <c r="K3629" s="2" t="s">
        <v>61</v>
      </c>
      <c r="L3629" s="2" t="s">
        <v>35</v>
      </c>
      <c r="M3629" s="2" t="s">
        <v>59</v>
      </c>
      <c r="N3629" s="2">
        <v>6</v>
      </c>
      <c r="O3629" s="2">
        <v>9</v>
      </c>
      <c r="P3629" s="2">
        <v>162</v>
      </c>
      <c r="Q3629" s="2" t="str">
        <f>VLOOKUP(A3629,'Additional Data'!$A$1:$D$9949,2,0)</f>
        <v>App</v>
      </c>
      <c r="R3629" s="2" t="str">
        <f>VLOOKUP(A3629,'Additional Data'!$A$1:$D$9949,4,0)</f>
        <v>Credit Card</v>
      </c>
      <c r="S3629" s="5">
        <f>VLOOKUP(A3629,'Additional Data'!$A$1:$D$9949,3,0)</f>
        <v>893.87342839999997</v>
      </c>
      <c r="T3629" s="2" t="str">
        <f>HLOOKUP(B3629,'Additional Data'!$F$1:$N$2,2,0)</f>
        <v>Mobile</v>
      </c>
    </row>
    <row r="3630" spans="1:20" ht="14.25" customHeight="1">
      <c r="A3630" s="2">
        <v>512749</v>
      </c>
      <c r="B3630" s="2" t="s">
        <v>46</v>
      </c>
      <c r="C3630" s="2" t="s">
        <v>41</v>
      </c>
      <c r="D3630" s="2" t="s">
        <v>34</v>
      </c>
      <c r="E3630" s="4">
        <v>43536.945034722223</v>
      </c>
      <c r="F3630" s="4">
        <v>43538.945034722223</v>
      </c>
      <c r="G3630" s="4">
        <v>43540.945034722223</v>
      </c>
      <c r="H3630" s="2">
        <v>33</v>
      </c>
      <c r="I3630" s="2">
        <v>127</v>
      </c>
      <c r="J3630" s="2" t="s">
        <v>73</v>
      </c>
      <c r="K3630" s="2" t="s">
        <v>80</v>
      </c>
      <c r="L3630" s="2" t="s">
        <v>35</v>
      </c>
      <c r="M3630" s="2" t="s">
        <v>59</v>
      </c>
      <c r="N3630" s="2">
        <v>-2</v>
      </c>
      <c r="O3630" s="2">
        <v>2</v>
      </c>
      <c r="P3630" s="2">
        <v>160</v>
      </c>
      <c r="Q3630" s="2" t="str">
        <f>VLOOKUP(A3630,'Additional Data'!$A$1:$D$9949,2,0)</f>
        <v>App</v>
      </c>
      <c r="R3630" s="2" t="str">
        <f>VLOOKUP(A3630,'Additional Data'!$A$1:$D$9949,4,0)</f>
        <v>Credit Card</v>
      </c>
      <c r="S3630" s="5">
        <f>VLOOKUP(A3630,'Additional Data'!$A$1:$D$9949,3,0)</f>
        <v>893.45571459999996</v>
      </c>
      <c r="T3630" s="2" t="str">
        <f>HLOOKUP(B3630,'Additional Data'!$F$1:$N$2,2,0)</f>
        <v>TV</v>
      </c>
    </row>
    <row r="3631" spans="1:20" ht="14.25" customHeight="1">
      <c r="A3631" s="2">
        <v>131387</v>
      </c>
      <c r="B3631" s="2" t="s">
        <v>36</v>
      </c>
      <c r="C3631" s="2" t="s">
        <v>41</v>
      </c>
      <c r="D3631" s="2" t="s">
        <v>34</v>
      </c>
      <c r="E3631" s="4">
        <v>43536.945590277777</v>
      </c>
      <c r="F3631" s="4">
        <v>43541.945590277777</v>
      </c>
      <c r="G3631" s="4">
        <v>43539.945590277777</v>
      </c>
      <c r="H3631" s="2">
        <v>0</v>
      </c>
      <c r="I3631" s="2">
        <v>123</v>
      </c>
      <c r="J3631" s="2" t="s">
        <v>41</v>
      </c>
      <c r="K3631" s="2" t="s">
        <v>66</v>
      </c>
      <c r="L3631" s="2" t="s">
        <v>67</v>
      </c>
      <c r="M3631" s="2" t="s">
        <v>59</v>
      </c>
      <c r="N3631" s="2">
        <v>2</v>
      </c>
      <c r="O3631" s="2">
        <v>5</v>
      </c>
      <c r="P3631" s="2">
        <v>123</v>
      </c>
      <c r="Q3631" s="2" t="str">
        <f>VLOOKUP(A3631,'Additional Data'!$A$1:$D$9949,2,0)</f>
        <v>App</v>
      </c>
      <c r="R3631" s="2" t="str">
        <f>VLOOKUP(A3631,'Additional Data'!$A$1:$D$9949,4,0)</f>
        <v>Credit Card</v>
      </c>
      <c r="S3631" s="5">
        <f>VLOOKUP(A3631,'Additional Data'!$A$1:$D$9949,3,0)</f>
        <v>2642.7446100000002</v>
      </c>
      <c r="T3631" s="2" t="str">
        <f>HLOOKUP(B3631,'Additional Data'!$F$1:$N$2,2,0)</f>
        <v>Laptop</v>
      </c>
    </row>
    <row r="3632" spans="1:20" ht="14.25" customHeight="1">
      <c r="A3632" s="2">
        <v>525493</v>
      </c>
      <c r="B3632" s="2" t="s">
        <v>47</v>
      </c>
      <c r="C3632" s="2" t="s">
        <v>32</v>
      </c>
      <c r="D3632" s="2" t="s">
        <v>34</v>
      </c>
      <c r="E3632" s="4">
        <v>43536.945601851854</v>
      </c>
      <c r="F3632" s="4">
        <v>43537.945601851854</v>
      </c>
      <c r="G3632" s="4">
        <v>43541.945601851854</v>
      </c>
      <c r="H3632" s="2">
        <v>0</v>
      </c>
      <c r="I3632" s="2">
        <v>106</v>
      </c>
      <c r="J3632" s="2" t="s">
        <v>32</v>
      </c>
      <c r="K3632" s="2" t="s">
        <v>82</v>
      </c>
      <c r="L3632" s="2" t="s">
        <v>67</v>
      </c>
      <c r="M3632" s="2" t="s">
        <v>71</v>
      </c>
      <c r="N3632" s="2">
        <v>-4</v>
      </c>
      <c r="O3632" s="2">
        <v>1</v>
      </c>
      <c r="P3632" s="2">
        <v>106</v>
      </c>
      <c r="Q3632" s="2" t="str">
        <f>VLOOKUP(A3632,'Additional Data'!$A$1:$D$9949,2,0)</f>
        <v>App</v>
      </c>
      <c r="R3632" s="2" t="str">
        <f>VLOOKUP(A3632,'Additional Data'!$A$1:$D$9949,4,0)</f>
        <v>Credit Card</v>
      </c>
      <c r="S3632" s="5">
        <f>VLOOKUP(A3632,'Additional Data'!$A$1:$D$9949,3,0)</f>
        <v>1812.0231859999999</v>
      </c>
      <c r="T3632" s="2" t="str">
        <f>HLOOKUP(B3632,'Additional Data'!$F$1:$N$2,2,0)</f>
        <v>Tablet</v>
      </c>
    </row>
    <row r="3633" spans="1:20" ht="14.25" customHeight="1">
      <c r="A3633" s="2">
        <v>42998</v>
      </c>
      <c r="B3633" s="2" t="s">
        <v>47</v>
      </c>
      <c r="C3633" s="2" t="s">
        <v>41</v>
      </c>
      <c r="D3633" s="2" t="s">
        <v>34</v>
      </c>
      <c r="E3633" s="4">
        <v>43536.947743055556</v>
      </c>
      <c r="F3633" s="4">
        <v>43541.947743055556</v>
      </c>
      <c r="G3633" s="4">
        <v>43543.947743055556</v>
      </c>
      <c r="H3633" s="2">
        <v>77</v>
      </c>
      <c r="I3633" s="2">
        <v>89</v>
      </c>
      <c r="J3633" s="2" t="s">
        <v>63</v>
      </c>
      <c r="K3633" s="2" t="s">
        <v>64</v>
      </c>
      <c r="L3633" s="2" t="s">
        <v>35</v>
      </c>
      <c r="M3633" s="2" t="s">
        <v>71</v>
      </c>
      <c r="N3633" s="2">
        <v>-2</v>
      </c>
      <c r="O3633" s="2">
        <v>5</v>
      </c>
      <c r="P3633" s="2">
        <v>166</v>
      </c>
      <c r="Q3633" s="2" t="str">
        <f>VLOOKUP(A3633,'Additional Data'!$A$1:$D$9949,2,0)</f>
        <v>App</v>
      </c>
      <c r="R3633" s="2" t="str">
        <f>VLOOKUP(A3633,'Additional Data'!$A$1:$D$9949,4,0)</f>
        <v>Debit Card</v>
      </c>
      <c r="S3633" s="5">
        <f>VLOOKUP(A3633,'Additional Data'!$A$1:$D$9949,3,0)</f>
        <v>2788.5876469999998</v>
      </c>
      <c r="T3633" s="2" t="str">
        <f>HLOOKUP(B3633,'Additional Data'!$F$1:$N$2,2,0)</f>
        <v>Tablet</v>
      </c>
    </row>
    <row r="3634" spans="1:20" ht="14.25" customHeight="1">
      <c r="A3634" s="2">
        <v>883119</v>
      </c>
      <c r="B3634" s="2" t="s">
        <v>47</v>
      </c>
      <c r="C3634" s="2" t="s">
        <v>32</v>
      </c>
      <c r="D3634" s="2" t="s">
        <v>34</v>
      </c>
      <c r="E3634" s="4">
        <v>43536.948125000003</v>
      </c>
      <c r="F3634" s="4">
        <v>43539.948125000003</v>
      </c>
      <c r="G3634" s="4">
        <v>43540.948125000003</v>
      </c>
      <c r="H3634" s="2">
        <v>0</v>
      </c>
      <c r="I3634" s="2">
        <v>122</v>
      </c>
      <c r="J3634" s="2" t="s">
        <v>32</v>
      </c>
      <c r="K3634" s="2" t="s">
        <v>82</v>
      </c>
      <c r="L3634" s="2" t="s">
        <v>67</v>
      </c>
      <c r="M3634" s="2" t="s">
        <v>59</v>
      </c>
      <c r="N3634" s="2">
        <v>-1</v>
      </c>
      <c r="O3634" s="2">
        <v>3</v>
      </c>
      <c r="P3634" s="2">
        <v>122</v>
      </c>
      <c r="Q3634" s="2" t="str">
        <f>VLOOKUP(A3634,'Additional Data'!$A$1:$D$9949,2,0)</f>
        <v>Website</v>
      </c>
      <c r="R3634" s="2" t="str">
        <f>VLOOKUP(A3634,'Additional Data'!$A$1:$D$9949,4,0)</f>
        <v>Credit Card</v>
      </c>
      <c r="S3634" s="5">
        <f>VLOOKUP(A3634,'Additional Data'!$A$1:$D$9949,3,0)</f>
        <v>2140</v>
      </c>
      <c r="T3634" s="2" t="str">
        <f>HLOOKUP(B3634,'Additional Data'!$F$1:$N$2,2,0)</f>
        <v>Tablet</v>
      </c>
    </row>
    <row r="3635" spans="1:20" ht="14.25" customHeight="1">
      <c r="A3635" s="2">
        <v>110907</v>
      </c>
      <c r="B3635" s="2" t="s">
        <v>48</v>
      </c>
      <c r="C3635" s="2" t="s">
        <v>41</v>
      </c>
      <c r="D3635" s="2" t="s">
        <v>34</v>
      </c>
      <c r="E3635" s="4">
        <v>43536.950509259259</v>
      </c>
      <c r="F3635" s="4">
        <v>43540.950509259259</v>
      </c>
      <c r="G3635" s="4">
        <v>43541.950509259259</v>
      </c>
      <c r="H3635" s="2">
        <v>33</v>
      </c>
      <c r="I3635" s="2">
        <v>126</v>
      </c>
      <c r="J3635" s="2" t="s">
        <v>32</v>
      </c>
      <c r="K3635" s="2" t="s">
        <v>70</v>
      </c>
      <c r="L3635" s="2" t="s">
        <v>35</v>
      </c>
      <c r="M3635" s="2" t="s">
        <v>59</v>
      </c>
      <c r="N3635" s="2">
        <v>-1</v>
      </c>
      <c r="O3635" s="2">
        <v>4</v>
      </c>
      <c r="P3635" s="2">
        <v>159</v>
      </c>
      <c r="Q3635" s="2" t="str">
        <f>VLOOKUP(A3635,'Additional Data'!$A$1:$D$9949,2,0)</f>
        <v>Website</v>
      </c>
      <c r="R3635" s="2" t="str">
        <f>VLOOKUP(A3635,'Additional Data'!$A$1:$D$9949,4,0)</f>
        <v>Credit Card</v>
      </c>
      <c r="S3635" s="5">
        <f>VLOOKUP(A3635,'Additional Data'!$A$1:$D$9949,3,0)</f>
        <v>2209.7472979999998</v>
      </c>
      <c r="T3635" s="2" t="str">
        <f>HLOOKUP(B3635,'Additional Data'!$F$1:$N$2,2,0)</f>
        <v>Gaming Console</v>
      </c>
    </row>
    <row r="3636" spans="1:20" ht="14.25" customHeight="1">
      <c r="A3636" s="2">
        <v>246580</v>
      </c>
      <c r="B3636" s="2" t="s">
        <v>36</v>
      </c>
      <c r="C3636" s="2" t="s">
        <v>32</v>
      </c>
      <c r="D3636" s="2" t="s">
        <v>34</v>
      </c>
      <c r="E3636" s="4">
        <v>43536.952337962961</v>
      </c>
      <c r="F3636" s="4">
        <v>43546.952337962961</v>
      </c>
      <c r="G3636" s="4">
        <v>43543.952337962961</v>
      </c>
      <c r="H3636" s="2">
        <v>67</v>
      </c>
      <c r="I3636" s="2">
        <v>104</v>
      </c>
      <c r="J3636" s="2" t="s">
        <v>73</v>
      </c>
      <c r="K3636" s="2" t="s">
        <v>74</v>
      </c>
      <c r="L3636" s="2" t="s">
        <v>35</v>
      </c>
      <c r="M3636" s="2" t="s">
        <v>71</v>
      </c>
      <c r="N3636" s="2">
        <v>3</v>
      </c>
      <c r="O3636" s="2">
        <v>10</v>
      </c>
      <c r="P3636" s="2">
        <v>171</v>
      </c>
      <c r="Q3636" s="2" t="str">
        <f>VLOOKUP(A3636,'Additional Data'!$A$1:$D$9949,2,0)</f>
        <v>App</v>
      </c>
      <c r="R3636" s="2" t="str">
        <f>VLOOKUP(A3636,'Additional Data'!$A$1:$D$9949,4,0)</f>
        <v>Debit Card</v>
      </c>
      <c r="S3636" s="5">
        <f>VLOOKUP(A3636,'Additional Data'!$A$1:$D$9949,3,0)</f>
        <v>1256</v>
      </c>
      <c r="T3636" s="2" t="str">
        <f>HLOOKUP(B3636,'Additional Data'!$F$1:$N$2,2,0)</f>
        <v>Laptop</v>
      </c>
    </row>
    <row r="3637" spans="1:20" ht="14.25" customHeight="1">
      <c r="A3637" s="2">
        <v>416624</v>
      </c>
      <c r="B3637" s="2" t="s">
        <v>47</v>
      </c>
      <c r="C3637" s="2" t="s">
        <v>32</v>
      </c>
      <c r="D3637" s="2" t="s">
        <v>34</v>
      </c>
      <c r="E3637" s="4">
        <v>43536.952685185184</v>
      </c>
      <c r="F3637" s="4">
        <v>43540.952685185184</v>
      </c>
      <c r="G3637" s="4">
        <v>43543.952685185184</v>
      </c>
      <c r="H3637" s="2">
        <v>28</v>
      </c>
      <c r="I3637" s="2">
        <v>123</v>
      </c>
      <c r="J3637" s="2" t="s">
        <v>41</v>
      </c>
      <c r="K3637" s="2" t="s">
        <v>58</v>
      </c>
      <c r="L3637" s="2" t="s">
        <v>35</v>
      </c>
      <c r="M3637" s="2" t="s">
        <v>71</v>
      </c>
      <c r="N3637" s="2">
        <v>-3</v>
      </c>
      <c r="O3637" s="2">
        <v>4</v>
      </c>
      <c r="P3637" s="2">
        <v>151</v>
      </c>
      <c r="Q3637" s="2" t="str">
        <f>VLOOKUP(A3637,'Additional Data'!$A$1:$D$9949,2,0)</f>
        <v>App</v>
      </c>
      <c r="R3637" s="2" t="str">
        <f>VLOOKUP(A3637,'Additional Data'!$A$1:$D$9949,4,0)</f>
        <v>Debit Card</v>
      </c>
      <c r="S3637" s="5">
        <f>VLOOKUP(A3637,'Additional Data'!$A$1:$D$9949,3,0)</f>
        <v>3473</v>
      </c>
      <c r="T3637" s="2" t="str">
        <f>HLOOKUP(B3637,'Additional Data'!$F$1:$N$2,2,0)</f>
        <v>Tablet</v>
      </c>
    </row>
    <row r="3638" spans="1:20" ht="14.25" customHeight="1">
      <c r="A3638" s="2">
        <v>41719</v>
      </c>
      <c r="B3638" s="2" t="s">
        <v>36</v>
      </c>
      <c r="C3638" s="2" t="s">
        <v>32</v>
      </c>
      <c r="D3638" s="2" t="s">
        <v>34</v>
      </c>
      <c r="E3638" s="4">
        <v>43536.953726851854</v>
      </c>
      <c r="F3638" s="4">
        <v>43539.953726851854</v>
      </c>
      <c r="G3638" s="4">
        <v>43539.953726851854</v>
      </c>
      <c r="H3638" s="2">
        <v>48</v>
      </c>
      <c r="I3638" s="2">
        <v>114</v>
      </c>
      <c r="J3638" s="2" t="s">
        <v>63</v>
      </c>
      <c r="K3638" s="2" t="s">
        <v>81</v>
      </c>
      <c r="L3638" s="2" t="s">
        <v>35</v>
      </c>
      <c r="M3638" s="2" t="s">
        <v>59</v>
      </c>
      <c r="N3638" s="2">
        <v>0</v>
      </c>
      <c r="O3638" s="2">
        <v>3</v>
      </c>
      <c r="P3638" s="2">
        <v>162</v>
      </c>
      <c r="Q3638" s="2" t="str">
        <f>VLOOKUP(A3638,'Additional Data'!$A$1:$D$9949,2,0)</f>
        <v>App</v>
      </c>
      <c r="R3638" s="2" t="str">
        <f>VLOOKUP(A3638,'Additional Data'!$A$1:$D$9949,4,0)</f>
        <v>Credit Card</v>
      </c>
      <c r="S3638" s="5">
        <f>VLOOKUP(A3638,'Additional Data'!$A$1:$D$9949,3,0)</f>
        <v>3432.4283559999999</v>
      </c>
      <c r="T3638" s="2" t="str">
        <f>HLOOKUP(B3638,'Additional Data'!$F$1:$N$2,2,0)</f>
        <v>Laptop</v>
      </c>
    </row>
    <row r="3639" spans="1:20" ht="14.25" customHeight="1">
      <c r="A3639" s="2">
        <v>96178</v>
      </c>
      <c r="B3639" s="2" t="s">
        <v>39</v>
      </c>
      <c r="C3639" s="2" t="s">
        <v>41</v>
      </c>
      <c r="D3639" s="2" t="s">
        <v>34</v>
      </c>
      <c r="E3639" s="4">
        <v>43536.95385416667</v>
      </c>
      <c r="F3639" s="4">
        <v>43540.95385416667</v>
      </c>
      <c r="G3639" s="4">
        <v>43542.95385416667</v>
      </c>
      <c r="H3639" s="2">
        <v>67</v>
      </c>
      <c r="I3639" s="2">
        <v>88</v>
      </c>
      <c r="J3639" s="2" t="s">
        <v>60</v>
      </c>
      <c r="K3639" s="2" t="s">
        <v>77</v>
      </c>
      <c r="L3639" s="2" t="s">
        <v>35</v>
      </c>
      <c r="M3639" s="2" t="s">
        <v>71</v>
      </c>
      <c r="N3639" s="2">
        <v>-2</v>
      </c>
      <c r="O3639" s="2">
        <v>4</v>
      </c>
      <c r="P3639" s="2">
        <v>155</v>
      </c>
      <c r="Q3639" s="2" t="str">
        <f>VLOOKUP(A3639,'Additional Data'!$A$1:$D$9949,2,0)</f>
        <v>App</v>
      </c>
      <c r="R3639" s="2" t="str">
        <f>VLOOKUP(A3639,'Additional Data'!$A$1:$D$9949,4,0)</f>
        <v>Debit Card</v>
      </c>
      <c r="S3639" s="5">
        <f>VLOOKUP(A3639,'Additional Data'!$A$1:$D$9949,3,0)</f>
        <v>3283.2223250000002</v>
      </c>
      <c r="T3639" s="2" t="str">
        <f>HLOOKUP(B3639,'Additional Data'!$F$1:$N$2,2,0)</f>
        <v>Mobile</v>
      </c>
    </row>
    <row r="3640" spans="1:20" ht="14.25" customHeight="1">
      <c r="A3640" s="2">
        <v>17344</v>
      </c>
      <c r="B3640" s="2" t="s">
        <v>30</v>
      </c>
      <c r="C3640" s="2" t="s">
        <v>32</v>
      </c>
      <c r="D3640" s="2" t="s">
        <v>34</v>
      </c>
      <c r="E3640" s="4">
        <v>43536.954907407409</v>
      </c>
      <c r="F3640" s="4">
        <v>43540.954907407409</v>
      </c>
      <c r="G3640" s="4">
        <v>43539.954907407409</v>
      </c>
      <c r="H3640" s="2">
        <v>38</v>
      </c>
      <c r="I3640" s="2">
        <v>113</v>
      </c>
      <c r="J3640" s="2" t="s">
        <v>60</v>
      </c>
      <c r="K3640" s="2" t="s">
        <v>61</v>
      </c>
      <c r="L3640" s="2" t="s">
        <v>35</v>
      </c>
      <c r="M3640" s="2" t="s">
        <v>71</v>
      </c>
      <c r="N3640" s="2">
        <v>1</v>
      </c>
      <c r="O3640" s="2">
        <v>4</v>
      </c>
      <c r="P3640" s="2">
        <v>151</v>
      </c>
      <c r="Q3640" s="2" t="str">
        <f>VLOOKUP(A3640,'Additional Data'!$A$1:$D$9949,2,0)</f>
        <v>App</v>
      </c>
      <c r="R3640" s="2" t="str">
        <f>VLOOKUP(A3640,'Additional Data'!$A$1:$D$9949,4,0)</f>
        <v>Debit Card</v>
      </c>
      <c r="S3640" s="5">
        <f>VLOOKUP(A3640,'Additional Data'!$A$1:$D$9949,3,0)</f>
        <v>2617.6957379999999</v>
      </c>
      <c r="T3640" s="2" t="str">
        <f>HLOOKUP(B3640,'Additional Data'!$F$1:$N$2,2,0)</f>
        <v>PC</v>
      </c>
    </row>
    <row r="3641" spans="1:20" ht="14.25" customHeight="1">
      <c r="A3641" s="2">
        <v>262822</v>
      </c>
      <c r="B3641" s="2" t="s">
        <v>47</v>
      </c>
      <c r="C3641" s="2" t="s">
        <v>32</v>
      </c>
      <c r="D3641" s="2" t="s">
        <v>34</v>
      </c>
      <c r="E3641" s="4">
        <v>43536.959432870368</v>
      </c>
      <c r="F3641" s="4">
        <v>43540.959432870368</v>
      </c>
      <c r="G3641" s="4">
        <v>43539.959432870368</v>
      </c>
      <c r="H3641" s="2">
        <v>46</v>
      </c>
      <c r="I3641" s="2">
        <v>129</v>
      </c>
      <c r="J3641" s="2" t="s">
        <v>73</v>
      </c>
      <c r="K3641" s="2" t="s">
        <v>74</v>
      </c>
      <c r="L3641" s="2" t="s">
        <v>35</v>
      </c>
      <c r="M3641" s="2" t="s">
        <v>59</v>
      </c>
      <c r="N3641" s="2">
        <v>1</v>
      </c>
      <c r="O3641" s="2">
        <v>4</v>
      </c>
      <c r="P3641" s="2">
        <v>175</v>
      </c>
      <c r="Q3641" s="2" t="str">
        <f>VLOOKUP(A3641,'Additional Data'!$A$1:$D$9949,2,0)</f>
        <v>App</v>
      </c>
      <c r="R3641" s="2" t="str">
        <f>VLOOKUP(A3641,'Additional Data'!$A$1:$D$9949,4,0)</f>
        <v>Debit Card</v>
      </c>
      <c r="S3641" s="5">
        <f>VLOOKUP(A3641,'Additional Data'!$A$1:$D$9949,3,0)</f>
        <v>2637.3664709999998</v>
      </c>
      <c r="T3641" s="2" t="str">
        <f>HLOOKUP(B3641,'Additional Data'!$F$1:$N$2,2,0)</f>
        <v>Tablet</v>
      </c>
    </row>
    <row r="3642" spans="1:20" ht="14.25" customHeight="1">
      <c r="A3642" s="2">
        <v>508300</v>
      </c>
      <c r="B3642" s="2" t="s">
        <v>30</v>
      </c>
      <c r="C3642" s="2" t="s">
        <v>41</v>
      </c>
      <c r="D3642" s="2" t="s">
        <v>34</v>
      </c>
      <c r="E3642" s="4">
        <v>43536.961076388892</v>
      </c>
      <c r="F3642" s="4">
        <v>43536.961076388892</v>
      </c>
      <c r="G3642" s="4">
        <v>43541.961076388892</v>
      </c>
      <c r="H3642" s="2">
        <v>0</v>
      </c>
      <c r="I3642" s="2">
        <v>121</v>
      </c>
      <c r="J3642" s="2" t="s">
        <v>41</v>
      </c>
      <c r="K3642" s="2" t="s">
        <v>66</v>
      </c>
      <c r="L3642" s="2" t="s">
        <v>67</v>
      </c>
      <c r="M3642" s="2" t="s">
        <v>71</v>
      </c>
      <c r="N3642" s="2">
        <v>-5</v>
      </c>
      <c r="O3642" s="2">
        <v>0</v>
      </c>
      <c r="P3642" s="2">
        <v>121</v>
      </c>
      <c r="Q3642" s="2" t="str">
        <f>VLOOKUP(A3642,'Additional Data'!$A$1:$D$9949,2,0)</f>
        <v>App</v>
      </c>
      <c r="R3642" s="2" t="str">
        <f>VLOOKUP(A3642,'Additional Data'!$A$1:$D$9949,4,0)</f>
        <v>Debit Card</v>
      </c>
      <c r="S3642" s="5">
        <f>VLOOKUP(A3642,'Additional Data'!$A$1:$D$9949,3,0)</f>
        <v>1713.565106</v>
      </c>
      <c r="T3642" s="2" t="str">
        <f>HLOOKUP(B3642,'Additional Data'!$F$1:$N$2,2,0)</f>
        <v>PC</v>
      </c>
    </row>
    <row r="3643" spans="1:20" ht="14.25" customHeight="1">
      <c r="A3643" s="2">
        <v>549168</v>
      </c>
      <c r="B3643" s="2" t="s">
        <v>36</v>
      </c>
      <c r="C3643" s="2" t="s">
        <v>32</v>
      </c>
      <c r="D3643" s="2" t="s">
        <v>34</v>
      </c>
      <c r="E3643" s="4">
        <v>43536.961423611108</v>
      </c>
      <c r="F3643" s="4">
        <v>43543.961423611108</v>
      </c>
      <c r="G3643" s="4">
        <v>43540.961423611108</v>
      </c>
      <c r="H3643" s="2">
        <v>78</v>
      </c>
      <c r="I3643" s="2">
        <v>95</v>
      </c>
      <c r="J3643" s="2" t="s">
        <v>63</v>
      </c>
      <c r="K3643" s="2" t="s">
        <v>81</v>
      </c>
      <c r="L3643" s="2" t="s">
        <v>35</v>
      </c>
      <c r="M3643" s="2" t="s">
        <v>71</v>
      </c>
      <c r="N3643" s="2">
        <v>3</v>
      </c>
      <c r="O3643" s="2">
        <v>7</v>
      </c>
      <c r="P3643" s="2">
        <v>173</v>
      </c>
      <c r="Q3643" s="2" t="str">
        <f>VLOOKUP(A3643,'Additional Data'!$A$1:$D$9949,2,0)</f>
        <v>Website</v>
      </c>
      <c r="R3643" s="2" t="str">
        <f>VLOOKUP(A3643,'Additional Data'!$A$1:$D$9949,4,0)</f>
        <v>Debit Card</v>
      </c>
      <c r="S3643" s="5">
        <f>VLOOKUP(A3643,'Additional Data'!$A$1:$D$9949,3,0)</f>
        <v>532.28438080000001</v>
      </c>
      <c r="T3643" s="2" t="str">
        <f>HLOOKUP(B3643,'Additional Data'!$F$1:$N$2,2,0)</f>
        <v>Laptop</v>
      </c>
    </row>
    <row r="3644" spans="1:20" ht="14.25" customHeight="1">
      <c r="A3644" s="2">
        <v>351941</v>
      </c>
      <c r="B3644" s="2" t="s">
        <v>30</v>
      </c>
      <c r="C3644" s="2" t="s">
        <v>41</v>
      </c>
      <c r="D3644" s="2" t="s">
        <v>34</v>
      </c>
      <c r="E3644" s="4">
        <v>43536.965439814812</v>
      </c>
      <c r="F3644" s="4">
        <v>43540.965439814812</v>
      </c>
      <c r="G3644" s="4">
        <v>43542.965439814812</v>
      </c>
      <c r="H3644" s="2">
        <v>33</v>
      </c>
      <c r="I3644" s="2">
        <v>114</v>
      </c>
      <c r="J3644" s="2" t="s">
        <v>60</v>
      </c>
      <c r="K3644" s="2" t="s">
        <v>77</v>
      </c>
      <c r="L3644" s="2" t="s">
        <v>35</v>
      </c>
      <c r="M3644" s="2" t="s">
        <v>59</v>
      </c>
      <c r="N3644" s="2">
        <v>-2</v>
      </c>
      <c r="O3644" s="2">
        <v>4</v>
      </c>
      <c r="P3644" s="2">
        <v>147</v>
      </c>
      <c r="Q3644" s="2" t="str">
        <f>VLOOKUP(A3644,'Additional Data'!$A$1:$D$9949,2,0)</f>
        <v>App</v>
      </c>
      <c r="R3644" s="2" t="str">
        <f>VLOOKUP(A3644,'Additional Data'!$A$1:$D$9949,4,0)</f>
        <v>Credit Card</v>
      </c>
      <c r="S3644" s="5">
        <f>VLOOKUP(A3644,'Additional Data'!$A$1:$D$9949,3,0)</f>
        <v>2367</v>
      </c>
      <c r="T3644" s="2" t="str">
        <f>HLOOKUP(B3644,'Additional Data'!$F$1:$N$2,2,0)</f>
        <v>PC</v>
      </c>
    </row>
    <row r="3645" spans="1:20" ht="14.25" customHeight="1">
      <c r="A3645" s="2">
        <v>714882</v>
      </c>
      <c r="B3645" s="2" t="s">
        <v>30</v>
      </c>
      <c r="C3645" s="2" t="s">
        <v>41</v>
      </c>
      <c r="D3645" s="2" t="s">
        <v>34</v>
      </c>
      <c r="E3645" s="4">
        <v>43536.977488425924</v>
      </c>
      <c r="F3645" s="4">
        <v>43545.977488425924</v>
      </c>
      <c r="G3645" s="4">
        <v>43541.977488425924</v>
      </c>
      <c r="H3645" s="2">
        <v>63</v>
      </c>
      <c r="I3645" s="2">
        <v>101</v>
      </c>
      <c r="J3645" s="2" t="s">
        <v>73</v>
      </c>
      <c r="K3645" s="2" t="s">
        <v>80</v>
      </c>
      <c r="L3645" s="2" t="s">
        <v>35</v>
      </c>
      <c r="M3645" s="2" t="s">
        <v>71</v>
      </c>
      <c r="N3645" s="2">
        <v>4</v>
      </c>
      <c r="O3645" s="2">
        <v>9</v>
      </c>
      <c r="P3645" s="2">
        <v>164</v>
      </c>
      <c r="Q3645" s="2" t="str">
        <f>VLOOKUP(A3645,'Additional Data'!$A$1:$D$9949,2,0)</f>
        <v>Website</v>
      </c>
      <c r="R3645" s="2" t="str">
        <f>VLOOKUP(A3645,'Additional Data'!$A$1:$D$9949,4,0)</f>
        <v>Debit Card</v>
      </c>
      <c r="S3645" s="5">
        <f>VLOOKUP(A3645,'Additional Data'!$A$1:$D$9949,3,0)</f>
        <v>2601.6340329999998</v>
      </c>
      <c r="T3645" s="2" t="str">
        <f>HLOOKUP(B3645,'Additional Data'!$F$1:$N$2,2,0)</f>
        <v>PC</v>
      </c>
    </row>
    <row r="3646" spans="1:20" ht="14.25" customHeight="1">
      <c r="A3646" s="2">
        <v>580380</v>
      </c>
      <c r="B3646" s="2" t="s">
        <v>30</v>
      </c>
      <c r="C3646" s="2" t="s">
        <v>41</v>
      </c>
      <c r="D3646" s="2" t="s">
        <v>34</v>
      </c>
      <c r="E3646" s="4">
        <v>43536.979594907411</v>
      </c>
      <c r="F3646" s="4">
        <v>43539.979594907411</v>
      </c>
      <c r="G3646" s="4">
        <v>43542.979594907411</v>
      </c>
      <c r="H3646" s="2">
        <v>66</v>
      </c>
      <c r="I3646" s="2">
        <v>94</v>
      </c>
      <c r="J3646" s="2" t="s">
        <v>60</v>
      </c>
      <c r="K3646" s="2" t="s">
        <v>77</v>
      </c>
      <c r="L3646" s="2" t="s">
        <v>35</v>
      </c>
      <c r="M3646" s="2" t="s">
        <v>71</v>
      </c>
      <c r="N3646" s="2">
        <v>-3</v>
      </c>
      <c r="O3646" s="2">
        <v>3</v>
      </c>
      <c r="P3646" s="2">
        <v>160</v>
      </c>
      <c r="Q3646" s="2" t="str">
        <f>VLOOKUP(A3646,'Additional Data'!$A$1:$D$9949,2,0)</f>
        <v>Website</v>
      </c>
      <c r="R3646" s="2" t="str">
        <f>VLOOKUP(A3646,'Additional Data'!$A$1:$D$9949,4,0)</f>
        <v>Debit Card</v>
      </c>
      <c r="S3646" s="5">
        <f>VLOOKUP(A3646,'Additional Data'!$A$1:$D$9949,3,0)</f>
        <v>818.58469230000003</v>
      </c>
      <c r="T3646" s="2" t="str">
        <f>HLOOKUP(B3646,'Additional Data'!$F$1:$N$2,2,0)</f>
        <v>PC</v>
      </c>
    </row>
    <row r="3647" spans="1:20" ht="14.25" customHeight="1">
      <c r="A3647" s="2">
        <v>155422</v>
      </c>
      <c r="B3647" s="2" t="s">
        <v>42</v>
      </c>
      <c r="C3647" s="2" t="s">
        <v>32</v>
      </c>
      <c r="D3647" s="2" t="s">
        <v>34</v>
      </c>
      <c r="E3647" s="4">
        <v>43536.986759259256</v>
      </c>
      <c r="F3647" s="4">
        <v>43542.986759259256</v>
      </c>
      <c r="G3647" s="4">
        <v>43541.986759259256</v>
      </c>
      <c r="H3647" s="2">
        <v>71</v>
      </c>
      <c r="I3647" s="2">
        <v>86</v>
      </c>
      <c r="J3647" s="2" t="s">
        <v>63</v>
      </c>
      <c r="K3647" s="2" t="s">
        <v>81</v>
      </c>
      <c r="L3647" s="2" t="s">
        <v>35</v>
      </c>
      <c r="M3647" s="2" t="s">
        <v>71</v>
      </c>
      <c r="N3647" s="2">
        <v>1</v>
      </c>
      <c r="O3647" s="2">
        <v>6</v>
      </c>
      <c r="P3647" s="2">
        <v>157</v>
      </c>
      <c r="Q3647" s="2" t="str">
        <f>VLOOKUP(A3647,'Additional Data'!$A$1:$D$9949,2,0)</f>
        <v>App</v>
      </c>
      <c r="R3647" s="2" t="str">
        <f>VLOOKUP(A3647,'Additional Data'!$A$1:$D$9949,4,0)</f>
        <v>Debit Card</v>
      </c>
      <c r="S3647" s="5">
        <f>VLOOKUP(A3647,'Additional Data'!$A$1:$D$9949,3,0)</f>
        <v>1157.314012</v>
      </c>
      <c r="T3647" s="2" t="str">
        <f>HLOOKUP(B3647,'Additional Data'!$F$1:$N$2,2,0)</f>
        <v>TV</v>
      </c>
    </row>
    <row r="3648" spans="1:20" ht="14.25" customHeight="1">
      <c r="A3648" s="2">
        <v>138145</v>
      </c>
      <c r="B3648" s="2" t="s">
        <v>46</v>
      </c>
      <c r="C3648" s="2" t="s">
        <v>32</v>
      </c>
      <c r="D3648" s="2" t="s">
        <v>34</v>
      </c>
      <c r="E3648" s="4">
        <v>43536.988796296297</v>
      </c>
      <c r="F3648" s="4">
        <v>43541.988796296297</v>
      </c>
      <c r="G3648" s="4">
        <v>43543.988796296297</v>
      </c>
      <c r="H3648" s="2">
        <v>35</v>
      </c>
      <c r="I3648" s="2">
        <v>114</v>
      </c>
      <c r="J3648" s="2" t="s">
        <v>60</v>
      </c>
      <c r="K3648" s="2" t="s">
        <v>61</v>
      </c>
      <c r="L3648" s="2" t="s">
        <v>35</v>
      </c>
      <c r="M3648" s="2" t="s">
        <v>59</v>
      </c>
      <c r="N3648" s="2">
        <v>-2</v>
      </c>
      <c r="O3648" s="2">
        <v>5</v>
      </c>
      <c r="P3648" s="2">
        <v>149</v>
      </c>
      <c r="Q3648" s="2" t="str">
        <f>VLOOKUP(A3648,'Additional Data'!$A$1:$D$9949,2,0)</f>
        <v>App</v>
      </c>
      <c r="R3648" s="2" t="str">
        <f>VLOOKUP(A3648,'Additional Data'!$A$1:$D$9949,4,0)</f>
        <v>Cash On Delivery</v>
      </c>
      <c r="S3648" s="5">
        <f>VLOOKUP(A3648,'Additional Data'!$A$1:$D$9949,3,0)</f>
        <v>1215.5477820000001</v>
      </c>
      <c r="T3648" s="2" t="str">
        <f>HLOOKUP(B3648,'Additional Data'!$F$1:$N$2,2,0)</f>
        <v>TV</v>
      </c>
    </row>
    <row r="3649" spans="1:20" ht="14.25" customHeight="1">
      <c r="A3649" s="2">
        <v>105604</v>
      </c>
      <c r="B3649" s="2" t="s">
        <v>39</v>
      </c>
      <c r="C3649" s="2" t="s">
        <v>32</v>
      </c>
      <c r="D3649" s="2" t="s">
        <v>34</v>
      </c>
      <c r="E3649" s="4">
        <v>43536.988842592589</v>
      </c>
      <c r="F3649" s="4">
        <v>43538.988842592589</v>
      </c>
      <c r="G3649" s="4">
        <v>43542.988842592589</v>
      </c>
      <c r="H3649" s="2">
        <v>29</v>
      </c>
      <c r="I3649" s="2">
        <v>106</v>
      </c>
      <c r="J3649" s="2" t="s">
        <v>60</v>
      </c>
      <c r="K3649" s="2" t="s">
        <v>61</v>
      </c>
      <c r="L3649" s="2" t="s">
        <v>35</v>
      </c>
      <c r="M3649" s="2" t="s">
        <v>71</v>
      </c>
      <c r="N3649" s="2">
        <v>-4</v>
      </c>
      <c r="O3649" s="2">
        <v>2</v>
      </c>
      <c r="P3649" s="2">
        <v>135</v>
      </c>
      <c r="Q3649" s="2" t="str">
        <f>VLOOKUP(A3649,'Additional Data'!$A$1:$D$9949,2,0)</f>
        <v>App</v>
      </c>
      <c r="R3649" s="2" t="str">
        <f>VLOOKUP(A3649,'Additional Data'!$A$1:$D$9949,4,0)</f>
        <v>Debit Card</v>
      </c>
      <c r="S3649" s="5">
        <f>VLOOKUP(A3649,'Additional Data'!$A$1:$D$9949,3,0)</f>
        <v>3716.0169580000002</v>
      </c>
      <c r="T3649" s="2" t="str">
        <f>HLOOKUP(B3649,'Additional Data'!$F$1:$N$2,2,0)</f>
        <v>Mobile</v>
      </c>
    </row>
    <row r="3650" spans="1:20" ht="14.25" customHeight="1">
      <c r="A3650" s="2">
        <v>677549</v>
      </c>
      <c r="B3650" s="2" t="s">
        <v>39</v>
      </c>
      <c r="C3650" s="2" t="s">
        <v>41</v>
      </c>
      <c r="D3650" s="2" t="s">
        <v>34</v>
      </c>
      <c r="E3650" s="4">
        <v>43536.990648148145</v>
      </c>
      <c r="F3650" s="4">
        <v>43545.990648148145</v>
      </c>
      <c r="G3650" s="4">
        <v>43542.990648148145</v>
      </c>
      <c r="H3650" s="2">
        <v>29</v>
      </c>
      <c r="I3650" s="2">
        <v>114</v>
      </c>
      <c r="J3650" s="2" t="s">
        <v>60</v>
      </c>
      <c r="K3650" s="2" t="s">
        <v>77</v>
      </c>
      <c r="L3650" s="2" t="s">
        <v>35</v>
      </c>
      <c r="M3650" s="2" t="s">
        <v>59</v>
      </c>
      <c r="N3650" s="2">
        <v>3</v>
      </c>
      <c r="O3650" s="2">
        <v>9</v>
      </c>
      <c r="P3650" s="2">
        <v>143</v>
      </c>
      <c r="Q3650" s="2" t="str">
        <f>VLOOKUP(A3650,'Additional Data'!$A$1:$D$9949,2,0)</f>
        <v>App</v>
      </c>
      <c r="R3650" s="2" t="str">
        <f>VLOOKUP(A3650,'Additional Data'!$A$1:$D$9949,4,0)</f>
        <v>Credit Card</v>
      </c>
      <c r="S3650" s="5">
        <f>VLOOKUP(A3650,'Additional Data'!$A$1:$D$9949,3,0)</f>
        <v>541.58473930000002</v>
      </c>
      <c r="T3650" s="2" t="str">
        <f>HLOOKUP(B3650,'Additional Data'!$F$1:$N$2,2,0)</f>
        <v>Mobile</v>
      </c>
    </row>
    <row r="3651" spans="1:20" ht="14.25" customHeight="1">
      <c r="A3651" s="2">
        <v>236677</v>
      </c>
      <c r="B3651" s="2" t="s">
        <v>36</v>
      </c>
      <c r="C3651" s="2" t="s">
        <v>41</v>
      </c>
      <c r="D3651" s="2" t="s">
        <v>34</v>
      </c>
      <c r="E3651" s="4">
        <v>43536.991423611114</v>
      </c>
      <c r="F3651" s="4">
        <v>43545.991423611114</v>
      </c>
      <c r="G3651" s="4">
        <v>43541.991423611114</v>
      </c>
      <c r="H3651" s="2">
        <v>33</v>
      </c>
      <c r="I3651" s="2">
        <v>108</v>
      </c>
      <c r="J3651" s="2" t="s">
        <v>60</v>
      </c>
      <c r="K3651" s="2" t="s">
        <v>77</v>
      </c>
      <c r="L3651" s="2" t="s">
        <v>35</v>
      </c>
      <c r="M3651" s="2" t="s">
        <v>59</v>
      </c>
      <c r="N3651" s="2">
        <v>4</v>
      </c>
      <c r="O3651" s="2">
        <v>9</v>
      </c>
      <c r="P3651" s="2">
        <v>141</v>
      </c>
      <c r="Q3651" s="2" t="str">
        <f>VLOOKUP(A3651,'Additional Data'!$A$1:$D$9949,2,0)</f>
        <v>App</v>
      </c>
      <c r="R3651" s="2" t="str">
        <f>VLOOKUP(A3651,'Additional Data'!$A$1:$D$9949,4,0)</f>
        <v>Cash On Delivery</v>
      </c>
      <c r="S3651" s="5">
        <f>VLOOKUP(A3651,'Additional Data'!$A$1:$D$9949,3,0)</f>
        <v>2131</v>
      </c>
      <c r="T3651" s="2" t="str">
        <f>HLOOKUP(B3651,'Additional Data'!$F$1:$N$2,2,0)</f>
        <v>Laptop</v>
      </c>
    </row>
    <row r="3652" spans="1:20" ht="14.25" customHeight="1">
      <c r="A3652" s="2">
        <v>248945</v>
      </c>
      <c r="B3652" s="2" t="s">
        <v>39</v>
      </c>
      <c r="C3652" s="2" t="s">
        <v>41</v>
      </c>
      <c r="D3652" s="2" t="s">
        <v>34</v>
      </c>
      <c r="E3652" s="4">
        <v>43536.992893518516</v>
      </c>
      <c r="F3652" s="4">
        <v>43543.992893518516</v>
      </c>
      <c r="G3652" s="4">
        <v>43539.992893518516</v>
      </c>
      <c r="H3652" s="2">
        <v>47</v>
      </c>
      <c r="I3652" s="2">
        <v>122</v>
      </c>
      <c r="J3652" s="2" t="s">
        <v>32</v>
      </c>
      <c r="K3652" s="2" t="s">
        <v>70</v>
      </c>
      <c r="L3652" s="2" t="s">
        <v>35</v>
      </c>
      <c r="M3652" s="2" t="s">
        <v>59</v>
      </c>
      <c r="N3652" s="2">
        <v>4</v>
      </c>
      <c r="O3652" s="2">
        <v>7</v>
      </c>
      <c r="P3652" s="2">
        <v>169</v>
      </c>
      <c r="Q3652" s="2" t="str">
        <f>VLOOKUP(A3652,'Additional Data'!$A$1:$D$9949,2,0)</f>
        <v>App</v>
      </c>
      <c r="R3652" s="2" t="str">
        <f>VLOOKUP(A3652,'Additional Data'!$A$1:$D$9949,4,0)</f>
        <v>Credit Card</v>
      </c>
      <c r="S3652" s="5">
        <f>VLOOKUP(A3652,'Additional Data'!$A$1:$D$9949,3,0)</f>
        <v>1349.7770499999999</v>
      </c>
      <c r="T3652" s="2" t="str">
        <f>HLOOKUP(B3652,'Additional Data'!$F$1:$N$2,2,0)</f>
        <v>Mobile</v>
      </c>
    </row>
    <row r="3653" spans="1:20" ht="14.25" customHeight="1">
      <c r="A3653" s="2">
        <v>796848</v>
      </c>
      <c r="B3653" s="2" t="s">
        <v>42</v>
      </c>
      <c r="C3653" s="2" t="s">
        <v>32</v>
      </c>
      <c r="D3653" s="2" t="s">
        <v>34</v>
      </c>
      <c r="E3653" s="4">
        <v>43536.999189814815</v>
      </c>
      <c r="F3653" s="4">
        <v>43541.999189814815</v>
      </c>
      <c r="G3653" s="4">
        <v>43539.999189814815</v>
      </c>
      <c r="H3653" s="2">
        <v>0</v>
      </c>
      <c r="I3653" s="2">
        <v>105</v>
      </c>
      <c r="J3653" s="2" t="s">
        <v>32</v>
      </c>
      <c r="K3653" s="2" t="s">
        <v>82</v>
      </c>
      <c r="L3653" s="2" t="s">
        <v>67</v>
      </c>
      <c r="M3653" s="2" t="s">
        <v>71</v>
      </c>
      <c r="N3653" s="2">
        <v>2</v>
      </c>
      <c r="O3653" s="2">
        <v>5</v>
      </c>
      <c r="P3653" s="2">
        <v>105</v>
      </c>
      <c r="Q3653" s="2" t="str">
        <f>VLOOKUP(A3653,'Additional Data'!$A$1:$D$9949,2,0)</f>
        <v>Website</v>
      </c>
      <c r="R3653" s="2" t="str">
        <f>VLOOKUP(A3653,'Additional Data'!$A$1:$D$9949,4,0)</f>
        <v>Debit Card</v>
      </c>
      <c r="S3653" s="5">
        <f>VLOOKUP(A3653,'Additional Data'!$A$1:$D$9949,3,0)</f>
        <v>362.72902779999998</v>
      </c>
      <c r="T3653" s="2" t="str">
        <f>HLOOKUP(B3653,'Additional Data'!$F$1:$N$2,2,0)</f>
        <v>TV</v>
      </c>
    </row>
    <row r="3654" spans="1:20" ht="14.25" customHeight="1">
      <c r="A3654" s="2">
        <v>166540</v>
      </c>
      <c r="B3654" s="2" t="s">
        <v>39</v>
      </c>
      <c r="C3654" s="2" t="s">
        <v>41</v>
      </c>
      <c r="D3654" s="2" t="s">
        <v>34</v>
      </c>
      <c r="E3654" s="4">
        <v>43537.002280092594</v>
      </c>
      <c r="F3654" s="4">
        <v>43540.002280092594</v>
      </c>
      <c r="G3654" s="4">
        <v>43543.002280092594</v>
      </c>
      <c r="H3654" s="2">
        <v>35</v>
      </c>
      <c r="I3654" s="2">
        <v>130</v>
      </c>
      <c r="J3654" s="2" t="s">
        <v>32</v>
      </c>
      <c r="K3654" s="2" t="s">
        <v>70</v>
      </c>
      <c r="L3654" s="2" t="s">
        <v>35</v>
      </c>
      <c r="M3654" s="2" t="s">
        <v>71</v>
      </c>
      <c r="N3654" s="2">
        <v>-3</v>
      </c>
      <c r="O3654" s="2">
        <v>3</v>
      </c>
      <c r="P3654" s="2">
        <v>165</v>
      </c>
      <c r="Q3654" s="2" t="str">
        <f>VLOOKUP(A3654,'Additional Data'!$A$1:$D$9949,2,0)</f>
        <v>App</v>
      </c>
      <c r="R3654" s="2" t="str">
        <f>VLOOKUP(A3654,'Additional Data'!$A$1:$D$9949,4,0)</f>
        <v>Debit Card</v>
      </c>
      <c r="S3654" s="5">
        <f>VLOOKUP(A3654,'Additional Data'!$A$1:$D$9949,3,0)</f>
        <v>2615.8950949999999</v>
      </c>
      <c r="T3654" s="2" t="str">
        <f>HLOOKUP(B3654,'Additional Data'!$F$1:$N$2,2,0)</f>
        <v>Mobile</v>
      </c>
    </row>
    <row r="3655" spans="1:20" ht="14.25" customHeight="1">
      <c r="A3655" s="2">
        <v>343646</v>
      </c>
      <c r="B3655" s="2" t="s">
        <v>39</v>
      </c>
      <c r="C3655" s="2" t="s">
        <v>41</v>
      </c>
      <c r="D3655" s="2" t="s">
        <v>34</v>
      </c>
      <c r="E3655" s="4">
        <v>43537.002581018518</v>
      </c>
      <c r="F3655" s="4">
        <v>43539.002581018518</v>
      </c>
      <c r="G3655" s="4">
        <v>43543.002581018518</v>
      </c>
      <c r="H3655" s="2">
        <v>28</v>
      </c>
      <c r="I3655" s="2">
        <v>107</v>
      </c>
      <c r="J3655" s="2" t="s">
        <v>63</v>
      </c>
      <c r="K3655" s="2" t="s">
        <v>64</v>
      </c>
      <c r="L3655" s="2" t="s">
        <v>35</v>
      </c>
      <c r="M3655" s="2" t="s">
        <v>59</v>
      </c>
      <c r="N3655" s="2">
        <v>-4</v>
      </c>
      <c r="O3655" s="2">
        <v>2</v>
      </c>
      <c r="P3655" s="2">
        <v>135</v>
      </c>
      <c r="Q3655" s="2" t="str">
        <f>VLOOKUP(A3655,'Additional Data'!$A$1:$D$9949,2,0)</f>
        <v>App</v>
      </c>
      <c r="R3655" s="2" t="str">
        <f>VLOOKUP(A3655,'Additional Data'!$A$1:$D$9949,4,0)</f>
        <v>Debit Card</v>
      </c>
      <c r="S3655" s="5">
        <f>VLOOKUP(A3655,'Additional Data'!$A$1:$D$9949,3,0)</f>
        <v>2387.5248069999998</v>
      </c>
      <c r="T3655" s="2" t="str">
        <f>HLOOKUP(B3655,'Additional Data'!$F$1:$N$2,2,0)</f>
        <v>Mobile</v>
      </c>
    </row>
    <row r="3656" spans="1:20" ht="14.25" customHeight="1">
      <c r="A3656" s="2">
        <v>438923</v>
      </c>
      <c r="B3656" s="2" t="s">
        <v>48</v>
      </c>
      <c r="C3656" s="2" t="s">
        <v>41</v>
      </c>
      <c r="D3656" s="2" t="s">
        <v>34</v>
      </c>
      <c r="E3656" s="4">
        <v>43537.024629629632</v>
      </c>
      <c r="F3656" s="4">
        <v>43542.024629629632</v>
      </c>
      <c r="G3656" s="4">
        <v>43542.024629629632</v>
      </c>
      <c r="H3656" s="2">
        <v>0</v>
      </c>
      <c r="I3656" s="2">
        <v>124</v>
      </c>
      <c r="J3656" s="2" t="s">
        <v>41</v>
      </c>
      <c r="K3656" s="2" t="s">
        <v>66</v>
      </c>
      <c r="L3656" s="2" t="s">
        <v>67</v>
      </c>
      <c r="M3656" s="2" t="s">
        <v>59</v>
      </c>
      <c r="N3656" s="2">
        <v>0</v>
      </c>
      <c r="O3656" s="2">
        <v>5</v>
      </c>
      <c r="P3656" s="2">
        <v>124</v>
      </c>
      <c r="Q3656" s="2" t="str">
        <f>VLOOKUP(A3656,'Additional Data'!$A$1:$D$9949,2,0)</f>
        <v>App</v>
      </c>
      <c r="R3656" s="2" t="str">
        <f>VLOOKUP(A3656,'Additional Data'!$A$1:$D$9949,4,0)</f>
        <v>Credit Card</v>
      </c>
      <c r="S3656" s="5">
        <f>VLOOKUP(A3656,'Additional Data'!$A$1:$D$9949,3,0)</f>
        <v>778</v>
      </c>
      <c r="T3656" s="2" t="str">
        <f>HLOOKUP(B3656,'Additional Data'!$F$1:$N$2,2,0)</f>
        <v>Gaming Console</v>
      </c>
    </row>
    <row r="3657" spans="1:20" ht="14.25" customHeight="1">
      <c r="A3657" s="2">
        <v>50683</v>
      </c>
      <c r="B3657" s="2" t="s">
        <v>36</v>
      </c>
      <c r="C3657" s="2" t="s">
        <v>41</v>
      </c>
      <c r="D3657" s="2" t="s">
        <v>34</v>
      </c>
      <c r="E3657" s="4">
        <v>43537.030104166668</v>
      </c>
      <c r="F3657" s="4">
        <v>43543.030104166668</v>
      </c>
      <c r="G3657" s="4">
        <v>43540.030104166668</v>
      </c>
      <c r="H3657" s="2">
        <v>80</v>
      </c>
      <c r="I3657" s="2">
        <v>92</v>
      </c>
      <c r="J3657" s="2" t="s">
        <v>63</v>
      </c>
      <c r="K3657" s="2" t="s">
        <v>64</v>
      </c>
      <c r="L3657" s="2" t="s">
        <v>35</v>
      </c>
      <c r="M3657" s="2" t="s">
        <v>71</v>
      </c>
      <c r="N3657" s="2">
        <v>3</v>
      </c>
      <c r="O3657" s="2">
        <v>6</v>
      </c>
      <c r="P3657" s="2">
        <v>172</v>
      </c>
      <c r="Q3657" s="2" t="str">
        <f>VLOOKUP(A3657,'Additional Data'!$A$1:$D$9949,2,0)</f>
        <v>App</v>
      </c>
      <c r="R3657" s="2" t="str">
        <f>VLOOKUP(A3657,'Additional Data'!$A$1:$D$9949,4,0)</f>
        <v>Credit Card</v>
      </c>
      <c r="S3657" s="5">
        <f>VLOOKUP(A3657,'Additional Data'!$A$1:$D$9949,3,0)</f>
        <v>2531</v>
      </c>
      <c r="T3657" s="2" t="str">
        <f>HLOOKUP(B3657,'Additional Data'!$F$1:$N$2,2,0)</f>
        <v>Laptop</v>
      </c>
    </row>
    <row r="3658" spans="1:20" ht="14.25" customHeight="1">
      <c r="A3658" s="2">
        <v>277721</v>
      </c>
      <c r="B3658" s="2" t="s">
        <v>47</v>
      </c>
      <c r="C3658" s="2" t="s">
        <v>32</v>
      </c>
      <c r="D3658" s="2" t="s">
        <v>34</v>
      </c>
      <c r="E3658" s="4">
        <v>43537.033668981479</v>
      </c>
      <c r="F3658" s="4">
        <v>43542.033668981479</v>
      </c>
      <c r="G3658" s="4">
        <v>43541.033668981479</v>
      </c>
      <c r="H3658" s="2">
        <v>82</v>
      </c>
      <c r="I3658" s="2">
        <v>110</v>
      </c>
      <c r="J3658" s="2" t="s">
        <v>41</v>
      </c>
      <c r="K3658" s="2" t="s">
        <v>58</v>
      </c>
      <c r="L3658" s="2" t="s">
        <v>35</v>
      </c>
      <c r="M3658" s="2" t="s">
        <v>71</v>
      </c>
      <c r="N3658" s="2">
        <v>1</v>
      </c>
      <c r="O3658" s="2">
        <v>5</v>
      </c>
      <c r="P3658" s="2">
        <v>192</v>
      </c>
      <c r="Q3658" s="2" t="str">
        <f>VLOOKUP(A3658,'Additional Data'!$A$1:$D$9949,2,0)</f>
        <v>App</v>
      </c>
      <c r="R3658" s="2" t="str">
        <f>VLOOKUP(A3658,'Additional Data'!$A$1:$D$9949,4,0)</f>
        <v>Credit Card</v>
      </c>
      <c r="S3658" s="5">
        <f>VLOOKUP(A3658,'Additional Data'!$A$1:$D$9949,3,0)</f>
        <v>1052</v>
      </c>
      <c r="T3658" s="2" t="str">
        <f>HLOOKUP(B3658,'Additional Data'!$F$1:$N$2,2,0)</f>
        <v>Tablet</v>
      </c>
    </row>
    <row r="3659" spans="1:20" ht="14.25" customHeight="1">
      <c r="A3659" s="2">
        <v>905663</v>
      </c>
      <c r="B3659" s="2" t="s">
        <v>36</v>
      </c>
      <c r="C3659" s="2" t="s">
        <v>32</v>
      </c>
      <c r="D3659" s="2" t="s">
        <v>34</v>
      </c>
      <c r="E3659" s="4">
        <v>43537.041574074072</v>
      </c>
      <c r="F3659" s="4">
        <v>43544.041574074072</v>
      </c>
      <c r="G3659" s="4">
        <v>43543.041574074072</v>
      </c>
      <c r="H3659" s="2">
        <v>28</v>
      </c>
      <c r="I3659" s="2">
        <v>110</v>
      </c>
      <c r="J3659" s="2" t="s">
        <v>63</v>
      </c>
      <c r="K3659" s="2" t="s">
        <v>81</v>
      </c>
      <c r="L3659" s="2" t="s">
        <v>35</v>
      </c>
      <c r="M3659" s="2" t="s">
        <v>59</v>
      </c>
      <c r="N3659" s="2">
        <v>1</v>
      </c>
      <c r="O3659" s="2">
        <v>7</v>
      </c>
      <c r="P3659" s="2">
        <v>138</v>
      </c>
      <c r="Q3659" s="2" t="str">
        <f>VLOOKUP(A3659,'Additional Data'!$A$1:$D$9949,2,0)</f>
        <v>App</v>
      </c>
      <c r="R3659" s="2" t="str">
        <f>VLOOKUP(A3659,'Additional Data'!$A$1:$D$9949,4,0)</f>
        <v>Credit Card</v>
      </c>
      <c r="S3659" s="5">
        <f>VLOOKUP(A3659,'Additional Data'!$A$1:$D$9949,3,0)</f>
        <v>3019</v>
      </c>
      <c r="T3659" s="2" t="str">
        <f>HLOOKUP(B3659,'Additional Data'!$F$1:$N$2,2,0)</f>
        <v>Laptop</v>
      </c>
    </row>
    <row r="3660" spans="1:20" ht="14.25" customHeight="1">
      <c r="A3660" s="2">
        <v>297411</v>
      </c>
      <c r="B3660" s="2" t="s">
        <v>49</v>
      </c>
      <c r="C3660" s="2" t="s">
        <v>32</v>
      </c>
      <c r="D3660" s="2" t="s">
        <v>34</v>
      </c>
      <c r="E3660" s="4">
        <v>43537.041655092595</v>
      </c>
      <c r="F3660" s="4">
        <v>43540.041655092595</v>
      </c>
      <c r="G3660" s="4">
        <v>43543.041655092595</v>
      </c>
      <c r="H3660" s="2">
        <v>0</v>
      </c>
      <c r="I3660" s="2">
        <v>121</v>
      </c>
      <c r="J3660" s="2" t="s">
        <v>32</v>
      </c>
      <c r="K3660" s="2" t="s">
        <v>82</v>
      </c>
      <c r="L3660" s="2" t="s">
        <v>67</v>
      </c>
      <c r="M3660" s="2" t="s">
        <v>59</v>
      </c>
      <c r="N3660" s="2">
        <v>-3</v>
      </c>
      <c r="O3660" s="2">
        <v>3</v>
      </c>
      <c r="P3660" s="2">
        <v>121</v>
      </c>
      <c r="Q3660" s="2" t="str">
        <f>VLOOKUP(A3660,'Additional Data'!$A$1:$D$9949,2,0)</f>
        <v>Website</v>
      </c>
      <c r="R3660" s="2" t="str">
        <f>VLOOKUP(A3660,'Additional Data'!$A$1:$D$9949,4,0)</f>
        <v>Credit Card</v>
      </c>
      <c r="S3660" s="5">
        <f>VLOOKUP(A3660,'Additional Data'!$A$1:$D$9949,3,0)</f>
        <v>3443.847045</v>
      </c>
      <c r="T3660" s="2" t="str">
        <f>HLOOKUP(B3660,'Additional Data'!$F$1:$N$2,2,0)</f>
        <v>TV</v>
      </c>
    </row>
    <row r="3661" spans="1:20" ht="14.25" customHeight="1">
      <c r="A3661" s="2">
        <v>699029</v>
      </c>
      <c r="B3661" s="2" t="s">
        <v>48</v>
      </c>
      <c r="C3661" s="2" t="s">
        <v>32</v>
      </c>
      <c r="D3661" s="2" t="s">
        <v>34</v>
      </c>
      <c r="E3661" s="4">
        <v>43537.043726851851</v>
      </c>
      <c r="F3661" s="4">
        <v>43540.043726851851</v>
      </c>
      <c r="G3661" s="4">
        <v>43544.043726851851</v>
      </c>
      <c r="H3661" s="2">
        <v>30</v>
      </c>
      <c r="I3661" s="2">
        <v>129</v>
      </c>
      <c r="J3661" s="2" t="s">
        <v>73</v>
      </c>
      <c r="K3661" s="2" t="s">
        <v>74</v>
      </c>
      <c r="L3661" s="2" t="s">
        <v>35</v>
      </c>
      <c r="M3661" s="2" t="s">
        <v>59</v>
      </c>
      <c r="N3661" s="2">
        <v>-4</v>
      </c>
      <c r="O3661" s="2">
        <v>3</v>
      </c>
      <c r="P3661" s="2">
        <v>159</v>
      </c>
      <c r="Q3661" s="2" t="str">
        <f>VLOOKUP(A3661,'Additional Data'!$A$1:$D$9949,2,0)</f>
        <v>App</v>
      </c>
      <c r="R3661" s="2" t="str">
        <f>VLOOKUP(A3661,'Additional Data'!$A$1:$D$9949,4,0)</f>
        <v>Credit Card</v>
      </c>
      <c r="S3661" s="5">
        <f>VLOOKUP(A3661,'Additional Data'!$A$1:$D$9949,3,0)</f>
        <v>3290.0037240000001</v>
      </c>
      <c r="T3661" s="2" t="str">
        <f>HLOOKUP(B3661,'Additional Data'!$F$1:$N$2,2,0)</f>
        <v>Gaming Console</v>
      </c>
    </row>
    <row r="3662" spans="1:20" ht="14.25" customHeight="1">
      <c r="A3662" s="2">
        <v>459004</v>
      </c>
      <c r="B3662" s="2" t="s">
        <v>36</v>
      </c>
      <c r="C3662" s="2" t="s">
        <v>32</v>
      </c>
      <c r="D3662" s="2" t="s">
        <v>34</v>
      </c>
      <c r="E3662" s="4">
        <v>43537.043981481482</v>
      </c>
      <c r="F3662" s="4">
        <v>43540.043981481482</v>
      </c>
      <c r="G3662" s="4">
        <v>43540.043981481482</v>
      </c>
      <c r="H3662" s="2">
        <v>0</v>
      </c>
      <c r="I3662" s="2">
        <v>125</v>
      </c>
      <c r="J3662" s="2" t="s">
        <v>32</v>
      </c>
      <c r="K3662" s="2" t="s">
        <v>82</v>
      </c>
      <c r="L3662" s="2" t="s">
        <v>67</v>
      </c>
      <c r="M3662" s="2" t="s">
        <v>71</v>
      </c>
      <c r="N3662" s="2">
        <v>0</v>
      </c>
      <c r="O3662" s="2">
        <v>3</v>
      </c>
      <c r="P3662" s="2">
        <v>125</v>
      </c>
      <c r="Q3662" s="2" t="str">
        <f>VLOOKUP(A3662,'Additional Data'!$A$1:$D$9949,2,0)</f>
        <v>App</v>
      </c>
      <c r="R3662" s="2" t="str">
        <f>VLOOKUP(A3662,'Additional Data'!$A$1:$D$9949,4,0)</f>
        <v>Debit Card</v>
      </c>
      <c r="S3662" s="5">
        <f>VLOOKUP(A3662,'Additional Data'!$A$1:$D$9949,3,0)</f>
        <v>1150</v>
      </c>
      <c r="T3662" s="2" t="str">
        <f>HLOOKUP(B3662,'Additional Data'!$F$1:$N$2,2,0)</f>
        <v>Laptop</v>
      </c>
    </row>
    <row r="3663" spans="1:20" ht="14.25" customHeight="1">
      <c r="A3663" s="2">
        <v>289999</v>
      </c>
      <c r="B3663" s="2" t="s">
        <v>46</v>
      </c>
      <c r="C3663" s="2" t="s">
        <v>41</v>
      </c>
      <c r="D3663" s="2" t="s">
        <v>34</v>
      </c>
      <c r="E3663" s="4">
        <v>43537.048564814817</v>
      </c>
      <c r="F3663" s="4">
        <v>43544.048564814817</v>
      </c>
      <c r="G3663" s="4">
        <v>43542.048564814817</v>
      </c>
      <c r="H3663" s="2">
        <v>37</v>
      </c>
      <c r="I3663" s="2">
        <v>125</v>
      </c>
      <c r="J3663" s="2" t="s">
        <v>73</v>
      </c>
      <c r="K3663" s="2" t="s">
        <v>80</v>
      </c>
      <c r="L3663" s="2" t="s">
        <v>35</v>
      </c>
      <c r="M3663" s="2" t="s">
        <v>59</v>
      </c>
      <c r="N3663" s="2">
        <v>2</v>
      </c>
      <c r="O3663" s="2">
        <v>7</v>
      </c>
      <c r="P3663" s="2">
        <v>162</v>
      </c>
      <c r="Q3663" s="2" t="str">
        <f>VLOOKUP(A3663,'Additional Data'!$A$1:$D$9949,2,0)</f>
        <v>App</v>
      </c>
      <c r="R3663" s="2" t="str">
        <f>VLOOKUP(A3663,'Additional Data'!$A$1:$D$9949,4,0)</f>
        <v>Credit Card</v>
      </c>
      <c r="S3663" s="5">
        <f>VLOOKUP(A3663,'Additional Data'!$A$1:$D$9949,3,0)</f>
        <v>782.15099020000002</v>
      </c>
      <c r="T3663" s="2" t="str">
        <f>HLOOKUP(B3663,'Additional Data'!$F$1:$N$2,2,0)</f>
        <v>TV</v>
      </c>
    </row>
    <row r="3664" spans="1:20" ht="14.25" customHeight="1">
      <c r="A3664" s="2">
        <v>613253</v>
      </c>
      <c r="B3664" s="2" t="s">
        <v>46</v>
      </c>
      <c r="C3664" s="2" t="s">
        <v>41</v>
      </c>
      <c r="D3664" s="2" t="s">
        <v>34</v>
      </c>
      <c r="E3664" s="4">
        <v>43537.049398148149</v>
      </c>
      <c r="F3664" s="4">
        <v>43540.049398148149</v>
      </c>
      <c r="G3664" s="4">
        <v>43543.049398148149</v>
      </c>
      <c r="H3664" s="2">
        <v>31</v>
      </c>
      <c r="I3664" s="2">
        <v>111</v>
      </c>
      <c r="J3664" s="2" t="s">
        <v>60</v>
      </c>
      <c r="K3664" s="2" t="s">
        <v>77</v>
      </c>
      <c r="L3664" s="2" t="s">
        <v>35</v>
      </c>
      <c r="M3664" s="2" t="s">
        <v>59</v>
      </c>
      <c r="N3664" s="2">
        <v>-3</v>
      </c>
      <c r="O3664" s="2">
        <v>3</v>
      </c>
      <c r="P3664" s="2">
        <v>142</v>
      </c>
      <c r="Q3664" s="2" t="str">
        <f>VLOOKUP(A3664,'Additional Data'!$A$1:$D$9949,2,0)</f>
        <v>App</v>
      </c>
      <c r="R3664" s="2" t="str">
        <f>VLOOKUP(A3664,'Additional Data'!$A$1:$D$9949,4,0)</f>
        <v>Credit Card</v>
      </c>
      <c r="S3664" s="5">
        <f>VLOOKUP(A3664,'Additional Data'!$A$1:$D$9949,3,0)</f>
        <v>3842.840334</v>
      </c>
      <c r="T3664" s="2" t="str">
        <f>HLOOKUP(B3664,'Additional Data'!$F$1:$N$2,2,0)</f>
        <v>TV</v>
      </c>
    </row>
    <row r="3665" spans="1:20" ht="14.25" customHeight="1">
      <c r="A3665" s="2">
        <v>442383</v>
      </c>
      <c r="B3665" s="2" t="s">
        <v>39</v>
      </c>
      <c r="C3665" s="2" t="s">
        <v>41</v>
      </c>
      <c r="D3665" s="2" t="s">
        <v>34</v>
      </c>
      <c r="E3665" s="4">
        <v>43537.055289351854</v>
      </c>
      <c r="F3665" s="4">
        <v>43544.055289351854</v>
      </c>
      <c r="G3665" s="4">
        <v>43541.055289351854</v>
      </c>
      <c r="H3665" s="2">
        <v>28</v>
      </c>
      <c r="I3665" s="2">
        <v>106</v>
      </c>
      <c r="J3665" s="2" t="s">
        <v>63</v>
      </c>
      <c r="K3665" s="2" t="s">
        <v>64</v>
      </c>
      <c r="L3665" s="2" t="s">
        <v>35</v>
      </c>
      <c r="M3665" s="2" t="s">
        <v>59</v>
      </c>
      <c r="N3665" s="2">
        <v>3</v>
      </c>
      <c r="O3665" s="2">
        <v>7</v>
      </c>
      <c r="P3665" s="2">
        <v>134</v>
      </c>
      <c r="Q3665" s="2" t="str">
        <f>VLOOKUP(A3665,'Additional Data'!$A$1:$D$9949,2,0)</f>
        <v>Website</v>
      </c>
      <c r="R3665" s="2" t="str">
        <f>VLOOKUP(A3665,'Additional Data'!$A$1:$D$9949,4,0)</f>
        <v>Credit Card</v>
      </c>
      <c r="S3665" s="5">
        <f>VLOOKUP(A3665,'Additional Data'!$A$1:$D$9949,3,0)</f>
        <v>1582.046497</v>
      </c>
      <c r="T3665" s="2" t="str">
        <f>HLOOKUP(B3665,'Additional Data'!$F$1:$N$2,2,0)</f>
        <v>Mobile</v>
      </c>
    </row>
    <row r="3666" spans="1:20" ht="14.25" customHeight="1">
      <c r="A3666" s="2">
        <v>294582</v>
      </c>
      <c r="B3666" s="2" t="s">
        <v>47</v>
      </c>
      <c r="C3666" s="2" t="s">
        <v>41</v>
      </c>
      <c r="D3666" s="2" t="s">
        <v>34</v>
      </c>
      <c r="E3666" s="4">
        <v>43537.063761574071</v>
      </c>
      <c r="F3666" s="4">
        <v>43539.063761574071</v>
      </c>
      <c r="G3666" s="4">
        <v>43542.063761574071</v>
      </c>
      <c r="H3666" s="2">
        <v>79</v>
      </c>
      <c r="I3666" s="2">
        <v>85</v>
      </c>
      <c r="J3666" s="2" t="s">
        <v>60</v>
      </c>
      <c r="K3666" s="2" t="s">
        <v>77</v>
      </c>
      <c r="L3666" s="2" t="s">
        <v>35</v>
      </c>
      <c r="M3666" s="2" t="s">
        <v>71</v>
      </c>
      <c r="N3666" s="2">
        <v>-3</v>
      </c>
      <c r="O3666" s="2">
        <v>2</v>
      </c>
      <c r="P3666" s="2">
        <v>164</v>
      </c>
      <c r="Q3666" s="2" t="str">
        <f>VLOOKUP(A3666,'Additional Data'!$A$1:$D$9949,2,0)</f>
        <v>Website</v>
      </c>
      <c r="R3666" s="2" t="str">
        <f>VLOOKUP(A3666,'Additional Data'!$A$1:$D$9949,4,0)</f>
        <v>Debit Card</v>
      </c>
      <c r="S3666" s="5">
        <f>VLOOKUP(A3666,'Additional Data'!$A$1:$D$9949,3,0)</f>
        <v>716</v>
      </c>
      <c r="T3666" s="2" t="str">
        <f>HLOOKUP(B3666,'Additional Data'!$F$1:$N$2,2,0)</f>
        <v>Tablet</v>
      </c>
    </row>
    <row r="3667" spans="1:20" ht="14.25" customHeight="1">
      <c r="A3667" s="2">
        <v>626031</v>
      </c>
      <c r="B3667" s="2" t="s">
        <v>49</v>
      </c>
      <c r="C3667" s="2" t="s">
        <v>41</v>
      </c>
      <c r="D3667" s="2" t="s">
        <v>34</v>
      </c>
      <c r="E3667" s="4">
        <v>43537.065081018518</v>
      </c>
      <c r="F3667" s="4">
        <v>43539.065081018518</v>
      </c>
      <c r="G3667" s="4">
        <v>43541.065081018518</v>
      </c>
      <c r="H3667" s="2">
        <v>30</v>
      </c>
      <c r="I3667" s="2">
        <v>120</v>
      </c>
      <c r="J3667" s="2" t="s">
        <v>73</v>
      </c>
      <c r="K3667" s="2" t="s">
        <v>80</v>
      </c>
      <c r="L3667" s="2" t="s">
        <v>35</v>
      </c>
      <c r="M3667" s="2" t="s">
        <v>59</v>
      </c>
      <c r="N3667" s="2">
        <v>-2</v>
      </c>
      <c r="O3667" s="2">
        <v>2</v>
      </c>
      <c r="P3667" s="2">
        <v>150</v>
      </c>
      <c r="Q3667" s="2" t="str">
        <f>VLOOKUP(A3667,'Additional Data'!$A$1:$D$9949,2,0)</f>
        <v>Website</v>
      </c>
      <c r="R3667" s="2" t="str">
        <f>VLOOKUP(A3667,'Additional Data'!$A$1:$D$9949,4,0)</f>
        <v>Cash On Delivery</v>
      </c>
      <c r="S3667" s="5">
        <f>VLOOKUP(A3667,'Additional Data'!$A$1:$D$9949,3,0)</f>
        <v>867.5012964</v>
      </c>
      <c r="T3667" s="2" t="str">
        <f>HLOOKUP(B3667,'Additional Data'!$F$1:$N$2,2,0)</f>
        <v>TV</v>
      </c>
    </row>
    <row r="3668" spans="1:20" ht="14.25" customHeight="1">
      <c r="A3668" s="2">
        <v>201495</v>
      </c>
      <c r="B3668" s="2" t="s">
        <v>39</v>
      </c>
      <c r="C3668" s="2" t="s">
        <v>32</v>
      </c>
      <c r="D3668" s="2" t="s">
        <v>34</v>
      </c>
      <c r="E3668" s="4">
        <v>43537.067152777781</v>
      </c>
      <c r="F3668" s="4">
        <v>43543.067152777781</v>
      </c>
      <c r="G3668" s="4">
        <v>43541.067152777781</v>
      </c>
      <c r="H3668" s="2">
        <v>38</v>
      </c>
      <c r="I3668" s="2">
        <v>114</v>
      </c>
      <c r="J3668" s="2" t="s">
        <v>60</v>
      </c>
      <c r="K3668" s="2" t="s">
        <v>61</v>
      </c>
      <c r="L3668" s="2" t="s">
        <v>35</v>
      </c>
      <c r="M3668" s="2" t="s">
        <v>59</v>
      </c>
      <c r="N3668" s="2">
        <v>2</v>
      </c>
      <c r="O3668" s="2">
        <v>6</v>
      </c>
      <c r="P3668" s="2">
        <v>152</v>
      </c>
      <c r="Q3668" s="2" t="str">
        <f>VLOOKUP(A3668,'Additional Data'!$A$1:$D$9949,2,0)</f>
        <v>Website</v>
      </c>
      <c r="R3668" s="2" t="str">
        <f>VLOOKUP(A3668,'Additional Data'!$A$1:$D$9949,4,0)</f>
        <v>Cash On Delivery</v>
      </c>
      <c r="S3668" s="5">
        <f>VLOOKUP(A3668,'Additional Data'!$A$1:$D$9949,3,0)</f>
        <v>1244</v>
      </c>
      <c r="T3668" s="2" t="str">
        <f>HLOOKUP(B3668,'Additional Data'!$F$1:$N$2,2,0)</f>
        <v>Mobile</v>
      </c>
    </row>
    <row r="3669" spans="1:20" ht="14.25" customHeight="1">
      <c r="A3669" s="2">
        <v>620639</v>
      </c>
      <c r="B3669" s="2" t="s">
        <v>39</v>
      </c>
      <c r="C3669" s="2" t="s">
        <v>32</v>
      </c>
      <c r="D3669" s="2" t="s">
        <v>34</v>
      </c>
      <c r="E3669" s="4">
        <v>43537.071539351855</v>
      </c>
      <c r="F3669" s="4">
        <v>43541.071539351855</v>
      </c>
      <c r="G3669" s="4">
        <v>43541.071539351855</v>
      </c>
      <c r="H3669" s="2">
        <v>74</v>
      </c>
      <c r="I3669" s="2">
        <v>108</v>
      </c>
      <c r="J3669" s="2" t="s">
        <v>41</v>
      </c>
      <c r="K3669" s="2" t="s">
        <v>58</v>
      </c>
      <c r="L3669" s="2" t="s">
        <v>35</v>
      </c>
      <c r="M3669" s="2" t="s">
        <v>71</v>
      </c>
      <c r="N3669" s="2">
        <v>0</v>
      </c>
      <c r="O3669" s="2">
        <v>4</v>
      </c>
      <c r="P3669" s="2">
        <v>182</v>
      </c>
      <c r="Q3669" s="2" t="str">
        <f>VLOOKUP(A3669,'Additional Data'!$A$1:$D$9949,2,0)</f>
        <v>App</v>
      </c>
      <c r="R3669" s="2" t="str">
        <f>VLOOKUP(A3669,'Additional Data'!$A$1:$D$9949,4,0)</f>
        <v>Credit Card</v>
      </c>
      <c r="S3669" s="5">
        <f>VLOOKUP(A3669,'Additional Data'!$A$1:$D$9949,3,0)</f>
        <v>2852.9931219999999</v>
      </c>
      <c r="T3669" s="2" t="str">
        <f>HLOOKUP(B3669,'Additional Data'!$F$1:$N$2,2,0)</f>
        <v>Mobile</v>
      </c>
    </row>
    <row r="3670" spans="1:20" ht="14.25" customHeight="1">
      <c r="A3670" s="2">
        <v>575755</v>
      </c>
      <c r="B3670" s="2" t="s">
        <v>39</v>
      </c>
      <c r="C3670" s="2" t="s">
        <v>41</v>
      </c>
      <c r="D3670" s="2" t="s">
        <v>34</v>
      </c>
      <c r="E3670" s="4">
        <v>43537.074965277781</v>
      </c>
      <c r="F3670" s="4">
        <v>43544.074965277781</v>
      </c>
      <c r="G3670" s="4">
        <v>43543.074965277781</v>
      </c>
      <c r="H3670" s="2">
        <v>37</v>
      </c>
      <c r="I3670" s="2">
        <v>128</v>
      </c>
      <c r="J3670" s="2" t="s">
        <v>32</v>
      </c>
      <c r="K3670" s="2" t="s">
        <v>70</v>
      </c>
      <c r="L3670" s="2" t="s">
        <v>35</v>
      </c>
      <c r="M3670" s="2" t="s">
        <v>59</v>
      </c>
      <c r="N3670" s="2">
        <v>1</v>
      </c>
      <c r="O3670" s="2">
        <v>7</v>
      </c>
      <c r="P3670" s="2">
        <v>165</v>
      </c>
      <c r="Q3670" s="2" t="str">
        <f>VLOOKUP(A3670,'Additional Data'!$A$1:$D$9949,2,0)</f>
        <v>App</v>
      </c>
      <c r="R3670" s="2" t="str">
        <f>VLOOKUP(A3670,'Additional Data'!$A$1:$D$9949,4,0)</f>
        <v>Credit Card</v>
      </c>
      <c r="S3670" s="5">
        <f>VLOOKUP(A3670,'Additional Data'!$A$1:$D$9949,3,0)</f>
        <v>3357.3572810000001</v>
      </c>
      <c r="T3670" s="2" t="str">
        <f>HLOOKUP(B3670,'Additional Data'!$F$1:$N$2,2,0)</f>
        <v>Mobile</v>
      </c>
    </row>
    <row r="3671" spans="1:20" ht="14.25" customHeight="1">
      <c r="A3671" s="2">
        <v>458589</v>
      </c>
      <c r="B3671" s="2" t="s">
        <v>39</v>
      </c>
      <c r="C3671" s="2" t="s">
        <v>41</v>
      </c>
      <c r="D3671" s="2" t="s">
        <v>34</v>
      </c>
      <c r="E3671" s="4">
        <v>43537.075486111113</v>
      </c>
      <c r="F3671" s="4">
        <v>43544.075486111113</v>
      </c>
      <c r="G3671" s="4">
        <v>43540.075486111113</v>
      </c>
      <c r="H3671" s="2">
        <v>44</v>
      </c>
      <c r="I3671" s="2">
        <v>114</v>
      </c>
      <c r="J3671" s="2" t="s">
        <v>60</v>
      </c>
      <c r="K3671" s="2" t="s">
        <v>77</v>
      </c>
      <c r="L3671" s="2" t="s">
        <v>35</v>
      </c>
      <c r="M3671" s="2" t="s">
        <v>59</v>
      </c>
      <c r="N3671" s="2">
        <v>4</v>
      </c>
      <c r="O3671" s="2">
        <v>7</v>
      </c>
      <c r="P3671" s="2">
        <v>158</v>
      </c>
      <c r="Q3671" s="2" t="str">
        <f>VLOOKUP(A3671,'Additional Data'!$A$1:$D$9949,2,0)</f>
        <v>Website</v>
      </c>
      <c r="R3671" s="2" t="str">
        <f>VLOOKUP(A3671,'Additional Data'!$A$1:$D$9949,4,0)</f>
        <v>Credit Card</v>
      </c>
      <c r="S3671" s="5">
        <f>VLOOKUP(A3671,'Additional Data'!$A$1:$D$9949,3,0)</f>
        <v>880.59132750000003</v>
      </c>
      <c r="T3671" s="2" t="str">
        <f>HLOOKUP(B3671,'Additional Data'!$F$1:$N$2,2,0)</f>
        <v>Mobile</v>
      </c>
    </row>
    <row r="3672" spans="1:20" ht="14.25" customHeight="1">
      <c r="A3672" s="2">
        <v>939835</v>
      </c>
      <c r="B3672" s="2" t="s">
        <v>46</v>
      </c>
      <c r="C3672" s="2" t="s">
        <v>32</v>
      </c>
      <c r="D3672" s="2" t="s">
        <v>34</v>
      </c>
      <c r="E3672" s="4">
        <v>43537.075983796298</v>
      </c>
      <c r="F3672" s="4">
        <v>43538.075983796298</v>
      </c>
      <c r="G3672" s="4">
        <v>43541.075983796298</v>
      </c>
      <c r="H3672" s="2">
        <v>0</v>
      </c>
      <c r="I3672" s="2">
        <v>121</v>
      </c>
      <c r="J3672" s="2" t="s">
        <v>32</v>
      </c>
      <c r="K3672" s="2" t="s">
        <v>82</v>
      </c>
      <c r="L3672" s="2" t="s">
        <v>67</v>
      </c>
      <c r="M3672" s="2" t="s">
        <v>59</v>
      </c>
      <c r="N3672" s="2">
        <v>-3</v>
      </c>
      <c r="O3672" s="2">
        <v>1</v>
      </c>
      <c r="P3672" s="2">
        <v>121</v>
      </c>
      <c r="Q3672" s="2" t="str">
        <f>VLOOKUP(A3672,'Additional Data'!$A$1:$D$9949,2,0)</f>
        <v>App</v>
      </c>
      <c r="R3672" s="2" t="str">
        <f>VLOOKUP(A3672,'Additional Data'!$A$1:$D$9949,4,0)</f>
        <v>Credit Card</v>
      </c>
      <c r="S3672" s="5">
        <f>VLOOKUP(A3672,'Additional Data'!$A$1:$D$9949,3,0)</f>
        <v>3833.9606330000001</v>
      </c>
      <c r="T3672" s="2" t="str">
        <f>HLOOKUP(B3672,'Additional Data'!$F$1:$N$2,2,0)</f>
        <v>TV</v>
      </c>
    </row>
    <row r="3673" spans="1:20" ht="14.25" customHeight="1">
      <c r="A3673" s="2">
        <v>53426</v>
      </c>
      <c r="B3673" s="2" t="s">
        <v>30</v>
      </c>
      <c r="C3673" s="2" t="s">
        <v>41</v>
      </c>
      <c r="D3673" s="2" t="s">
        <v>34</v>
      </c>
      <c r="E3673" s="4">
        <v>43537.079502314817</v>
      </c>
      <c r="F3673" s="4">
        <v>43543.079502314817</v>
      </c>
      <c r="G3673" s="4">
        <v>43540.079502314817</v>
      </c>
      <c r="H3673" s="2">
        <v>70</v>
      </c>
      <c r="I3673" s="2">
        <v>93</v>
      </c>
      <c r="J3673" s="2" t="s">
        <v>60</v>
      </c>
      <c r="K3673" s="2" t="s">
        <v>77</v>
      </c>
      <c r="L3673" s="2" t="s">
        <v>35</v>
      </c>
      <c r="M3673" s="2" t="s">
        <v>71</v>
      </c>
      <c r="N3673" s="2">
        <v>3</v>
      </c>
      <c r="O3673" s="2">
        <v>6</v>
      </c>
      <c r="P3673" s="2">
        <v>163</v>
      </c>
      <c r="Q3673" s="2" t="str">
        <f>VLOOKUP(A3673,'Additional Data'!$A$1:$D$9949,2,0)</f>
        <v>App</v>
      </c>
      <c r="R3673" s="2" t="str">
        <f>VLOOKUP(A3673,'Additional Data'!$A$1:$D$9949,4,0)</f>
        <v>Debit Card</v>
      </c>
      <c r="S3673" s="5">
        <f>VLOOKUP(A3673,'Additional Data'!$A$1:$D$9949,3,0)</f>
        <v>1546.000098</v>
      </c>
      <c r="T3673" s="2" t="str">
        <f>HLOOKUP(B3673,'Additional Data'!$F$1:$N$2,2,0)</f>
        <v>PC</v>
      </c>
    </row>
    <row r="3674" spans="1:20" ht="14.25" customHeight="1">
      <c r="A3674" s="2">
        <v>493346</v>
      </c>
      <c r="B3674" s="2" t="s">
        <v>39</v>
      </c>
      <c r="C3674" s="2" t="s">
        <v>32</v>
      </c>
      <c r="D3674" s="2" t="s">
        <v>34</v>
      </c>
      <c r="E3674" s="4">
        <v>43537.085914351854</v>
      </c>
      <c r="F3674" s="4">
        <v>43541.085914351854</v>
      </c>
      <c r="G3674" s="4">
        <v>43544.085914351854</v>
      </c>
      <c r="H3674" s="2">
        <v>37</v>
      </c>
      <c r="I3674" s="2">
        <v>124</v>
      </c>
      <c r="J3674" s="2" t="s">
        <v>41</v>
      </c>
      <c r="K3674" s="2" t="s">
        <v>58</v>
      </c>
      <c r="L3674" s="2" t="s">
        <v>35</v>
      </c>
      <c r="M3674" s="2" t="s">
        <v>59</v>
      </c>
      <c r="N3674" s="2">
        <v>-3</v>
      </c>
      <c r="O3674" s="2">
        <v>4</v>
      </c>
      <c r="P3674" s="2">
        <v>161</v>
      </c>
      <c r="Q3674" s="2" t="str">
        <f>VLOOKUP(A3674,'Additional Data'!$A$1:$D$9949,2,0)</f>
        <v>App</v>
      </c>
      <c r="R3674" s="2" t="str">
        <f>VLOOKUP(A3674,'Additional Data'!$A$1:$D$9949,4,0)</f>
        <v>Debit Card</v>
      </c>
      <c r="S3674" s="5">
        <f>VLOOKUP(A3674,'Additional Data'!$A$1:$D$9949,3,0)</f>
        <v>1101.5283340000001</v>
      </c>
      <c r="T3674" s="2" t="str">
        <f>HLOOKUP(B3674,'Additional Data'!$F$1:$N$2,2,0)</f>
        <v>Mobile</v>
      </c>
    </row>
    <row r="3675" spans="1:20" ht="14.25" customHeight="1">
      <c r="A3675" s="2">
        <v>324345</v>
      </c>
      <c r="B3675" s="2" t="s">
        <v>49</v>
      </c>
      <c r="C3675" s="2" t="s">
        <v>32</v>
      </c>
      <c r="D3675" s="2" t="s">
        <v>34</v>
      </c>
      <c r="E3675" s="4">
        <v>43537.086006944446</v>
      </c>
      <c r="F3675" s="4">
        <v>43540.086006944446</v>
      </c>
      <c r="G3675" s="4">
        <v>43541.086006944446</v>
      </c>
      <c r="H3675" s="2">
        <v>33</v>
      </c>
      <c r="I3675" s="2">
        <v>109</v>
      </c>
      <c r="J3675" s="2" t="s">
        <v>60</v>
      </c>
      <c r="K3675" s="2" t="s">
        <v>61</v>
      </c>
      <c r="L3675" s="2" t="s">
        <v>35</v>
      </c>
      <c r="M3675" s="2" t="s">
        <v>59</v>
      </c>
      <c r="N3675" s="2">
        <v>-1</v>
      </c>
      <c r="O3675" s="2">
        <v>3</v>
      </c>
      <c r="P3675" s="2">
        <v>142</v>
      </c>
      <c r="Q3675" s="2" t="str">
        <f>VLOOKUP(A3675,'Additional Data'!$A$1:$D$9949,2,0)</f>
        <v>Website</v>
      </c>
      <c r="R3675" s="2" t="str">
        <f>VLOOKUP(A3675,'Additional Data'!$A$1:$D$9949,4,0)</f>
        <v>Cash On Delivery</v>
      </c>
      <c r="S3675" s="5">
        <f>VLOOKUP(A3675,'Additional Data'!$A$1:$D$9949,3,0)</f>
        <v>2046</v>
      </c>
      <c r="T3675" s="2" t="str">
        <f>HLOOKUP(B3675,'Additional Data'!$F$1:$N$2,2,0)</f>
        <v>TV</v>
      </c>
    </row>
    <row r="3676" spans="1:20" ht="14.25" customHeight="1">
      <c r="A3676" s="2">
        <v>244882</v>
      </c>
      <c r="B3676" s="2" t="s">
        <v>39</v>
      </c>
      <c r="C3676" s="2" t="s">
        <v>32</v>
      </c>
      <c r="D3676" s="2" t="s">
        <v>34</v>
      </c>
      <c r="E3676" s="4">
        <v>43537.086458333331</v>
      </c>
      <c r="F3676" s="4">
        <v>43546.086458333331</v>
      </c>
      <c r="G3676" s="4">
        <v>43541.086458333331</v>
      </c>
      <c r="H3676" s="2">
        <v>30</v>
      </c>
      <c r="I3676" s="2">
        <v>123</v>
      </c>
      <c r="J3676" s="2" t="s">
        <v>41</v>
      </c>
      <c r="K3676" s="2" t="s">
        <v>58</v>
      </c>
      <c r="L3676" s="2" t="s">
        <v>35</v>
      </c>
      <c r="M3676" s="2" t="s">
        <v>59</v>
      </c>
      <c r="N3676" s="2">
        <v>5</v>
      </c>
      <c r="O3676" s="2">
        <v>9</v>
      </c>
      <c r="P3676" s="2">
        <v>153</v>
      </c>
      <c r="Q3676" s="2" t="str">
        <f>VLOOKUP(A3676,'Additional Data'!$A$1:$D$9949,2,0)</f>
        <v>App</v>
      </c>
      <c r="R3676" s="2" t="str">
        <f>VLOOKUP(A3676,'Additional Data'!$A$1:$D$9949,4,0)</f>
        <v>Debit Card</v>
      </c>
      <c r="S3676" s="5">
        <f>VLOOKUP(A3676,'Additional Data'!$A$1:$D$9949,3,0)</f>
        <v>2989.593848</v>
      </c>
      <c r="T3676" s="2" t="str">
        <f>HLOOKUP(B3676,'Additional Data'!$F$1:$N$2,2,0)</f>
        <v>Mobile</v>
      </c>
    </row>
    <row r="3677" spans="1:20" ht="14.25" customHeight="1">
      <c r="A3677" s="2">
        <v>920097</v>
      </c>
      <c r="B3677" s="2" t="s">
        <v>30</v>
      </c>
      <c r="C3677" s="2" t="s">
        <v>32</v>
      </c>
      <c r="D3677" s="2" t="s">
        <v>34</v>
      </c>
      <c r="E3677" s="4">
        <v>43537.096238425926</v>
      </c>
      <c r="F3677" s="4">
        <v>43539.096238425926</v>
      </c>
      <c r="G3677" s="4">
        <v>43543.096238425926</v>
      </c>
      <c r="H3677" s="2">
        <v>81</v>
      </c>
      <c r="I3677" s="2">
        <v>95</v>
      </c>
      <c r="J3677" s="2" t="s">
        <v>60</v>
      </c>
      <c r="K3677" s="2" t="s">
        <v>61</v>
      </c>
      <c r="L3677" s="2" t="s">
        <v>35</v>
      </c>
      <c r="M3677" s="2" t="s">
        <v>71</v>
      </c>
      <c r="N3677" s="2">
        <v>-4</v>
      </c>
      <c r="O3677" s="2">
        <v>2</v>
      </c>
      <c r="P3677" s="2">
        <v>176</v>
      </c>
      <c r="Q3677" s="2" t="str">
        <f>VLOOKUP(A3677,'Additional Data'!$A$1:$D$9949,2,0)</f>
        <v>Website</v>
      </c>
      <c r="R3677" s="2" t="str">
        <f>VLOOKUP(A3677,'Additional Data'!$A$1:$D$9949,4,0)</f>
        <v>Credit Card</v>
      </c>
      <c r="S3677" s="5">
        <f>VLOOKUP(A3677,'Additional Data'!$A$1:$D$9949,3,0)</f>
        <v>2090</v>
      </c>
      <c r="T3677" s="2" t="str">
        <f>HLOOKUP(B3677,'Additional Data'!$F$1:$N$2,2,0)</f>
        <v>PC</v>
      </c>
    </row>
    <row r="3678" spans="1:20" ht="14.25" customHeight="1">
      <c r="A3678" s="2">
        <v>74005</v>
      </c>
      <c r="B3678" s="2" t="s">
        <v>39</v>
      </c>
      <c r="C3678" s="2" t="s">
        <v>41</v>
      </c>
      <c r="D3678" s="2" t="s">
        <v>34</v>
      </c>
      <c r="E3678" s="4">
        <v>43537.099618055552</v>
      </c>
      <c r="F3678" s="4">
        <v>43540.099618055552</v>
      </c>
      <c r="G3678" s="4">
        <v>43541.099618055552</v>
      </c>
      <c r="H3678" s="2">
        <v>38</v>
      </c>
      <c r="I3678" s="2">
        <v>107</v>
      </c>
      <c r="J3678" s="2" t="s">
        <v>60</v>
      </c>
      <c r="K3678" s="2" t="s">
        <v>77</v>
      </c>
      <c r="L3678" s="2" t="s">
        <v>35</v>
      </c>
      <c r="M3678" s="2" t="s">
        <v>59</v>
      </c>
      <c r="N3678" s="2">
        <v>-1</v>
      </c>
      <c r="O3678" s="2">
        <v>3</v>
      </c>
      <c r="P3678" s="2">
        <v>145</v>
      </c>
      <c r="Q3678" s="2" t="str">
        <f>VLOOKUP(A3678,'Additional Data'!$A$1:$D$9949,2,0)</f>
        <v>App</v>
      </c>
      <c r="R3678" s="2" t="str">
        <f>VLOOKUP(A3678,'Additional Data'!$A$1:$D$9949,4,0)</f>
        <v>Credit Card</v>
      </c>
      <c r="S3678" s="5">
        <f>VLOOKUP(A3678,'Additional Data'!$A$1:$D$9949,3,0)</f>
        <v>2875.2195830000001</v>
      </c>
      <c r="T3678" s="2" t="str">
        <f>HLOOKUP(B3678,'Additional Data'!$F$1:$N$2,2,0)</f>
        <v>Mobile</v>
      </c>
    </row>
    <row r="3679" spans="1:20" ht="14.25" customHeight="1">
      <c r="A3679" s="2">
        <v>363032</v>
      </c>
      <c r="B3679" s="2" t="s">
        <v>39</v>
      </c>
      <c r="C3679" s="2" t="s">
        <v>41</v>
      </c>
      <c r="D3679" s="2" t="s">
        <v>34</v>
      </c>
      <c r="E3679" s="4">
        <v>43537.100995370369</v>
      </c>
      <c r="F3679" s="4">
        <v>43545.100995370369</v>
      </c>
      <c r="G3679" s="4">
        <v>43542.100995370369</v>
      </c>
      <c r="H3679" s="2">
        <v>49</v>
      </c>
      <c r="I3679" s="2">
        <v>130</v>
      </c>
      <c r="J3679" s="2" t="s">
        <v>73</v>
      </c>
      <c r="K3679" s="2" t="s">
        <v>80</v>
      </c>
      <c r="L3679" s="2" t="s">
        <v>35</v>
      </c>
      <c r="M3679" s="2" t="s">
        <v>71</v>
      </c>
      <c r="N3679" s="2">
        <v>3</v>
      </c>
      <c r="O3679" s="2">
        <v>8</v>
      </c>
      <c r="P3679" s="2">
        <v>179</v>
      </c>
      <c r="Q3679" s="2" t="str">
        <f>VLOOKUP(A3679,'Additional Data'!$A$1:$D$9949,2,0)</f>
        <v>App</v>
      </c>
      <c r="R3679" s="2" t="str">
        <f>VLOOKUP(A3679,'Additional Data'!$A$1:$D$9949,4,0)</f>
        <v>Debit Card</v>
      </c>
      <c r="S3679" s="5">
        <f>VLOOKUP(A3679,'Additional Data'!$A$1:$D$9949,3,0)</f>
        <v>1719.2817359999999</v>
      </c>
      <c r="T3679" s="2" t="str">
        <f>HLOOKUP(B3679,'Additional Data'!$F$1:$N$2,2,0)</f>
        <v>Mobile</v>
      </c>
    </row>
    <row r="3680" spans="1:20" ht="14.25" customHeight="1">
      <c r="A3680" s="2">
        <v>966103</v>
      </c>
      <c r="B3680" s="2" t="s">
        <v>30</v>
      </c>
      <c r="C3680" s="2" t="s">
        <v>32</v>
      </c>
      <c r="D3680" s="2" t="s">
        <v>34</v>
      </c>
      <c r="E3680" s="4">
        <v>43537.104259259257</v>
      </c>
      <c r="F3680" s="4">
        <v>43544.104259259257</v>
      </c>
      <c r="G3680" s="4">
        <v>43543.104259259257</v>
      </c>
      <c r="H3680" s="2">
        <v>73</v>
      </c>
      <c r="I3680" s="2">
        <v>91</v>
      </c>
      <c r="J3680" s="2" t="s">
        <v>63</v>
      </c>
      <c r="K3680" s="2" t="s">
        <v>81</v>
      </c>
      <c r="L3680" s="2" t="s">
        <v>35</v>
      </c>
      <c r="M3680" s="2" t="s">
        <v>71</v>
      </c>
      <c r="N3680" s="2">
        <v>1</v>
      </c>
      <c r="O3680" s="2">
        <v>7</v>
      </c>
      <c r="P3680" s="2">
        <v>164</v>
      </c>
      <c r="Q3680" s="2" t="str">
        <f>VLOOKUP(A3680,'Additional Data'!$A$1:$D$9949,2,0)</f>
        <v>App</v>
      </c>
      <c r="R3680" s="2" t="str">
        <f>VLOOKUP(A3680,'Additional Data'!$A$1:$D$9949,4,0)</f>
        <v>Credit Card</v>
      </c>
      <c r="S3680" s="5">
        <f>VLOOKUP(A3680,'Additional Data'!$A$1:$D$9949,3,0)</f>
        <v>2993</v>
      </c>
      <c r="T3680" s="2" t="str">
        <f>HLOOKUP(B3680,'Additional Data'!$F$1:$N$2,2,0)</f>
        <v>PC</v>
      </c>
    </row>
    <row r="3681" spans="1:20" ht="14.25" customHeight="1">
      <c r="A3681" s="2">
        <v>345961</v>
      </c>
      <c r="B3681" s="2" t="s">
        <v>39</v>
      </c>
      <c r="C3681" s="2" t="s">
        <v>32</v>
      </c>
      <c r="D3681" s="2" t="s">
        <v>34</v>
      </c>
      <c r="E3681" s="4">
        <v>43537.104872685188</v>
      </c>
      <c r="F3681" s="4">
        <v>43542.104872685188</v>
      </c>
      <c r="G3681" s="4">
        <v>43542.104872685188</v>
      </c>
      <c r="H3681" s="2">
        <v>28</v>
      </c>
      <c r="I3681" s="2">
        <v>115</v>
      </c>
      <c r="J3681" s="2" t="s">
        <v>60</v>
      </c>
      <c r="K3681" s="2" t="s">
        <v>61</v>
      </c>
      <c r="L3681" s="2" t="s">
        <v>35</v>
      </c>
      <c r="M3681" s="2" t="s">
        <v>59</v>
      </c>
      <c r="N3681" s="2">
        <v>0</v>
      </c>
      <c r="O3681" s="2">
        <v>5</v>
      </c>
      <c r="P3681" s="2">
        <v>143</v>
      </c>
      <c r="Q3681" s="2" t="str">
        <f>VLOOKUP(A3681,'Additional Data'!$A$1:$D$9949,2,0)</f>
        <v>App</v>
      </c>
      <c r="R3681" s="2" t="str">
        <f>VLOOKUP(A3681,'Additional Data'!$A$1:$D$9949,4,0)</f>
        <v>Cash On Delivery</v>
      </c>
      <c r="S3681" s="5">
        <f>VLOOKUP(A3681,'Additional Data'!$A$1:$D$9949,3,0)</f>
        <v>297.97649869999998</v>
      </c>
      <c r="T3681" s="2" t="str">
        <f>HLOOKUP(B3681,'Additional Data'!$F$1:$N$2,2,0)</f>
        <v>Mobile</v>
      </c>
    </row>
    <row r="3682" spans="1:20" ht="14.25" customHeight="1">
      <c r="A3682" s="2">
        <v>179068</v>
      </c>
      <c r="B3682" s="2" t="s">
        <v>39</v>
      </c>
      <c r="C3682" s="2" t="s">
        <v>41</v>
      </c>
      <c r="D3682" s="2" t="s">
        <v>34</v>
      </c>
      <c r="E3682" s="4">
        <v>43537.106064814812</v>
      </c>
      <c r="F3682" s="4">
        <v>43538.106064814812</v>
      </c>
      <c r="G3682" s="4">
        <v>43540.106064814812</v>
      </c>
      <c r="H3682" s="2">
        <v>0</v>
      </c>
      <c r="I3682" s="2">
        <v>122</v>
      </c>
      <c r="J3682" s="2" t="s">
        <v>41</v>
      </c>
      <c r="K3682" s="2" t="s">
        <v>66</v>
      </c>
      <c r="L3682" s="2" t="s">
        <v>67</v>
      </c>
      <c r="M3682" s="2" t="s">
        <v>71</v>
      </c>
      <c r="N3682" s="2">
        <v>-2</v>
      </c>
      <c r="O3682" s="2">
        <v>1</v>
      </c>
      <c r="P3682" s="2">
        <v>122</v>
      </c>
      <c r="Q3682" s="2" t="str">
        <f>VLOOKUP(A3682,'Additional Data'!$A$1:$D$9949,2,0)</f>
        <v>App</v>
      </c>
      <c r="R3682" s="2" t="str">
        <f>VLOOKUP(A3682,'Additional Data'!$A$1:$D$9949,4,0)</f>
        <v>Debit Card</v>
      </c>
      <c r="S3682" s="5">
        <f>VLOOKUP(A3682,'Additional Data'!$A$1:$D$9949,3,0)</f>
        <v>353</v>
      </c>
      <c r="T3682" s="2" t="str">
        <f>HLOOKUP(B3682,'Additional Data'!$F$1:$N$2,2,0)</f>
        <v>Mobile</v>
      </c>
    </row>
    <row r="3683" spans="1:20" ht="14.25" customHeight="1">
      <c r="A3683" s="2">
        <v>59558</v>
      </c>
      <c r="B3683" s="2" t="s">
        <v>30</v>
      </c>
      <c r="C3683" s="2" t="s">
        <v>41</v>
      </c>
      <c r="D3683" s="2" t="s">
        <v>34</v>
      </c>
      <c r="E3683" s="4">
        <v>43537.10796296296</v>
      </c>
      <c r="F3683" s="4">
        <v>43539.10796296296</v>
      </c>
      <c r="G3683" s="4">
        <v>43540.10796296296</v>
      </c>
      <c r="H3683" s="2">
        <v>0</v>
      </c>
      <c r="I3683" s="2">
        <v>108</v>
      </c>
      <c r="J3683" s="2" t="s">
        <v>41</v>
      </c>
      <c r="K3683" s="2" t="s">
        <v>66</v>
      </c>
      <c r="L3683" s="2" t="s">
        <v>67</v>
      </c>
      <c r="M3683" s="2" t="s">
        <v>71</v>
      </c>
      <c r="N3683" s="2">
        <v>-1</v>
      </c>
      <c r="O3683" s="2">
        <v>2</v>
      </c>
      <c r="P3683" s="2">
        <v>108</v>
      </c>
      <c r="Q3683" s="2" t="str">
        <f>VLOOKUP(A3683,'Additional Data'!$A$1:$D$9949,2,0)</f>
        <v>App</v>
      </c>
      <c r="R3683" s="2" t="str">
        <f>VLOOKUP(A3683,'Additional Data'!$A$1:$D$9949,4,0)</f>
        <v>Debit Card</v>
      </c>
      <c r="S3683" s="5">
        <f>VLOOKUP(A3683,'Additional Data'!$A$1:$D$9949,3,0)</f>
        <v>2190.8398830000001</v>
      </c>
      <c r="T3683" s="2" t="str">
        <f>HLOOKUP(B3683,'Additional Data'!$F$1:$N$2,2,0)</f>
        <v>PC</v>
      </c>
    </row>
    <row r="3684" spans="1:20" ht="14.25" customHeight="1">
      <c r="A3684" s="2">
        <v>927591</v>
      </c>
      <c r="B3684" s="2" t="s">
        <v>36</v>
      </c>
      <c r="C3684" s="2" t="s">
        <v>32</v>
      </c>
      <c r="D3684" s="2" t="s">
        <v>34</v>
      </c>
      <c r="E3684" s="4">
        <v>43537.110497685186</v>
      </c>
      <c r="F3684" s="4">
        <v>43541.110497685186</v>
      </c>
      <c r="G3684" s="4">
        <v>43540.110497685186</v>
      </c>
      <c r="H3684" s="2">
        <v>48</v>
      </c>
      <c r="I3684" s="2">
        <v>126</v>
      </c>
      <c r="J3684" s="2" t="s">
        <v>41</v>
      </c>
      <c r="K3684" s="2" t="s">
        <v>58</v>
      </c>
      <c r="L3684" s="2" t="s">
        <v>35</v>
      </c>
      <c r="M3684" s="2" t="s">
        <v>59</v>
      </c>
      <c r="N3684" s="2">
        <v>1</v>
      </c>
      <c r="O3684" s="2">
        <v>4</v>
      </c>
      <c r="P3684" s="2">
        <v>174</v>
      </c>
      <c r="Q3684" s="2" t="str">
        <f>VLOOKUP(A3684,'Additional Data'!$A$1:$D$9949,2,0)</f>
        <v>Website</v>
      </c>
      <c r="R3684" s="2" t="str">
        <f>VLOOKUP(A3684,'Additional Data'!$A$1:$D$9949,4,0)</f>
        <v>Cash On Delivery</v>
      </c>
      <c r="S3684" s="5">
        <f>VLOOKUP(A3684,'Additional Data'!$A$1:$D$9949,3,0)</f>
        <v>3091</v>
      </c>
      <c r="T3684" s="2" t="str">
        <f>HLOOKUP(B3684,'Additional Data'!$F$1:$N$2,2,0)</f>
        <v>Laptop</v>
      </c>
    </row>
    <row r="3685" spans="1:20" ht="14.25" customHeight="1">
      <c r="A3685" s="2">
        <v>249887</v>
      </c>
      <c r="B3685" s="2" t="s">
        <v>46</v>
      </c>
      <c r="C3685" s="2" t="s">
        <v>41</v>
      </c>
      <c r="D3685" s="2" t="s">
        <v>34</v>
      </c>
      <c r="E3685" s="4">
        <v>43537.112685185188</v>
      </c>
      <c r="F3685" s="4">
        <v>43540.112685185188</v>
      </c>
      <c r="G3685" s="4">
        <v>43540.112685185188</v>
      </c>
      <c r="H3685" s="2">
        <v>79</v>
      </c>
      <c r="I3685" s="2">
        <v>89</v>
      </c>
      <c r="J3685" s="2" t="s">
        <v>63</v>
      </c>
      <c r="K3685" s="2" t="s">
        <v>64</v>
      </c>
      <c r="L3685" s="2" t="s">
        <v>35</v>
      </c>
      <c r="M3685" s="2" t="s">
        <v>71</v>
      </c>
      <c r="N3685" s="2">
        <v>0</v>
      </c>
      <c r="O3685" s="2">
        <v>3</v>
      </c>
      <c r="P3685" s="2">
        <v>168</v>
      </c>
      <c r="Q3685" s="2" t="str">
        <f>VLOOKUP(A3685,'Additional Data'!$A$1:$D$9949,2,0)</f>
        <v>App</v>
      </c>
      <c r="R3685" s="2" t="str">
        <f>VLOOKUP(A3685,'Additional Data'!$A$1:$D$9949,4,0)</f>
        <v>Credit Card</v>
      </c>
      <c r="S3685" s="5">
        <f>VLOOKUP(A3685,'Additional Data'!$A$1:$D$9949,3,0)</f>
        <v>1487</v>
      </c>
      <c r="T3685" s="2" t="str">
        <f>HLOOKUP(B3685,'Additional Data'!$F$1:$N$2,2,0)</f>
        <v>TV</v>
      </c>
    </row>
    <row r="3686" spans="1:20" ht="14.25" customHeight="1">
      <c r="A3686" s="2">
        <v>307362</v>
      </c>
      <c r="B3686" s="2" t="s">
        <v>47</v>
      </c>
      <c r="C3686" s="2" t="s">
        <v>41</v>
      </c>
      <c r="D3686" s="2" t="s">
        <v>34</v>
      </c>
      <c r="E3686" s="4">
        <v>43537.115428240744</v>
      </c>
      <c r="F3686" s="4">
        <v>43545.115428240744</v>
      </c>
      <c r="G3686" s="4">
        <v>43541.115428240744</v>
      </c>
      <c r="H3686" s="2">
        <v>59</v>
      </c>
      <c r="I3686" s="2">
        <v>106</v>
      </c>
      <c r="J3686" s="2" t="s">
        <v>73</v>
      </c>
      <c r="K3686" s="2" t="s">
        <v>80</v>
      </c>
      <c r="L3686" s="2" t="s">
        <v>35</v>
      </c>
      <c r="M3686" s="2" t="s">
        <v>71</v>
      </c>
      <c r="N3686" s="2">
        <v>4</v>
      </c>
      <c r="O3686" s="2">
        <v>8</v>
      </c>
      <c r="P3686" s="2">
        <v>165</v>
      </c>
      <c r="Q3686" s="2" t="str">
        <f>VLOOKUP(A3686,'Additional Data'!$A$1:$D$9949,2,0)</f>
        <v>Website</v>
      </c>
      <c r="R3686" s="2" t="str">
        <f>VLOOKUP(A3686,'Additional Data'!$A$1:$D$9949,4,0)</f>
        <v>Debit Card</v>
      </c>
      <c r="S3686" s="5">
        <f>VLOOKUP(A3686,'Additional Data'!$A$1:$D$9949,3,0)</f>
        <v>2441.4369200000001</v>
      </c>
      <c r="T3686" s="2" t="str">
        <f>HLOOKUP(B3686,'Additional Data'!$F$1:$N$2,2,0)</f>
        <v>Tablet</v>
      </c>
    </row>
    <row r="3687" spans="1:20" ht="14.25" customHeight="1">
      <c r="A3687" s="2">
        <v>98839</v>
      </c>
      <c r="B3687" s="2" t="s">
        <v>47</v>
      </c>
      <c r="C3687" s="2" t="s">
        <v>32</v>
      </c>
      <c r="D3687" s="2" t="s">
        <v>34</v>
      </c>
      <c r="E3687" s="4">
        <v>43537.115636574075</v>
      </c>
      <c r="F3687" s="4">
        <v>43542.115636574075</v>
      </c>
      <c r="G3687" s="4">
        <v>43541.115636574075</v>
      </c>
      <c r="H3687" s="2">
        <v>0</v>
      </c>
      <c r="I3687" s="2">
        <v>102</v>
      </c>
      <c r="J3687" s="2" t="s">
        <v>32</v>
      </c>
      <c r="K3687" s="2" t="s">
        <v>82</v>
      </c>
      <c r="L3687" s="2" t="s">
        <v>67</v>
      </c>
      <c r="M3687" s="2" t="s">
        <v>71</v>
      </c>
      <c r="N3687" s="2">
        <v>1</v>
      </c>
      <c r="O3687" s="2">
        <v>5</v>
      </c>
      <c r="P3687" s="2">
        <v>102</v>
      </c>
      <c r="Q3687" s="2" t="str">
        <f>VLOOKUP(A3687,'Additional Data'!$A$1:$D$9949,2,0)</f>
        <v>App</v>
      </c>
      <c r="R3687" s="2" t="str">
        <f>VLOOKUP(A3687,'Additional Data'!$A$1:$D$9949,4,0)</f>
        <v>Credit Card</v>
      </c>
      <c r="S3687" s="5">
        <f>VLOOKUP(A3687,'Additional Data'!$A$1:$D$9949,3,0)</f>
        <v>3145.788047</v>
      </c>
      <c r="T3687" s="2" t="str">
        <f>HLOOKUP(B3687,'Additional Data'!$F$1:$N$2,2,0)</f>
        <v>Tablet</v>
      </c>
    </row>
    <row r="3688" spans="1:20" ht="14.25" customHeight="1">
      <c r="A3688" s="2">
        <v>148951</v>
      </c>
      <c r="B3688" s="2" t="s">
        <v>36</v>
      </c>
      <c r="C3688" s="2" t="s">
        <v>32</v>
      </c>
      <c r="D3688" s="2" t="s">
        <v>34</v>
      </c>
      <c r="E3688" s="4">
        <v>43537.122384259259</v>
      </c>
      <c r="F3688" s="4">
        <v>43541.122384259259</v>
      </c>
      <c r="G3688" s="4">
        <v>43544.122384259259</v>
      </c>
      <c r="H3688" s="2">
        <v>47</v>
      </c>
      <c r="I3688" s="2">
        <v>123</v>
      </c>
      <c r="J3688" s="2" t="s">
        <v>41</v>
      </c>
      <c r="K3688" s="2" t="s">
        <v>58</v>
      </c>
      <c r="L3688" s="2" t="s">
        <v>35</v>
      </c>
      <c r="M3688" s="2" t="s">
        <v>59</v>
      </c>
      <c r="N3688" s="2">
        <v>-3</v>
      </c>
      <c r="O3688" s="2">
        <v>4</v>
      </c>
      <c r="P3688" s="2">
        <v>170</v>
      </c>
      <c r="Q3688" s="2" t="str">
        <f>VLOOKUP(A3688,'Additional Data'!$A$1:$D$9949,2,0)</f>
        <v>App</v>
      </c>
      <c r="R3688" s="2" t="str">
        <f>VLOOKUP(A3688,'Additional Data'!$A$1:$D$9949,4,0)</f>
        <v>Credit Card</v>
      </c>
      <c r="S3688" s="5">
        <f>VLOOKUP(A3688,'Additional Data'!$A$1:$D$9949,3,0)</f>
        <v>2822.9095689999999</v>
      </c>
      <c r="T3688" s="2" t="str">
        <f>HLOOKUP(B3688,'Additional Data'!$F$1:$N$2,2,0)</f>
        <v>Laptop</v>
      </c>
    </row>
    <row r="3689" spans="1:20" ht="14.25" customHeight="1">
      <c r="A3689" s="2">
        <v>419409</v>
      </c>
      <c r="B3689" s="2" t="s">
        <v>36</v>
      </c>
      <c r="C3689" s="2" t="s">
        <v>41</v>
      </c>
      <c r="D3689" s="2" t="s">
        <v>34</v>
      </c>
      <c r="E3689" s="4">
        <v>43537.148634259262</v>
      </c>
      <c r="F3689" s="4">
        <v>43540.148634259262</v>
      </c>
      <c r="G3689" s="4">
        <v>43542.148634259262</v>
      </c>
      <c r="H3689" s="2">
        <v>40</v>
      </c>
      <c r="I3689" s="2">
        <v>110</v>
      </c>
      <c r="J3689" s="2" t="s">
        <v>63</v>
      </c>
      <c r="K3689" s="2" t="s">
        <v>64</v>
      </c>
      <c r="L3689" s="2" t="s">
        <v>35</v>
      </c>
      <c r="M3689" s="2" t="s">
        <v>59</v>
      </c>
      <c r="N3689" s="2">
        <v>-2</v>
      </c>
      <c r="O3689" s="2">
        <v>3</v>
      </c>
      <c r="P3689" s="2">
        <v>150</v>
      </c>
      <c r="Q3689" s="2" t="str">
        <f>VLOOKUP(A3689,'Additional Data'!$A$1:$D$9949,2,0)</f>
        <v>Website</v>
      </c>
      <c r="R3689" s="2" t="str">
        <f>VLOOKUP(A3689,'Additional Data'!$A$1:$D$9949,4,0)</f>
        <v>Credit Card</v>
      </c>
      <c r="S3689" s="5">
        <f>VLOOKUP(A3689,'Additional Data'!$A$1:$D$9949,3,0)</f>
        <v>1212</v>
      </c>
      <c r="T3689" s="2" t="str">
        <f>HLOOKUP(B3689,'Additional Data'!$F$1:$N$2,2,0)</f>
        <v>Laptop</v>
      </c>
    </row>
    <row r="3690" spans="1:20" ht="14.25" customHeight="1">
      <c r="A3690" s="2">
        <v>10031</v>
      </c>
      <c r="B3690" s="2" t="s">
        <v>30</v>
      </c>
      <c r="C3690" s="2" t="s">
        <v>41</v>
      </c>
      <c r="D3690" s="2" t="s">
        <v>34</v>
      </c>
      <c r="E3690" s="4">
        <v>43537.150254629632</v>
      </c>
      <c r="F3690" s="4">
        <v>43539.150254629632</v>
      </c>
      <c r="G3690" s="4">
        <v>43543.150254629632</v>
      </c>
      <c r="H3690" s="2">
        <v>30</v>
      </c>
      <c r="I3690" s="2">
        <v>114</v>
      </c>
      <c r="J3690" s="2" t="s">
        <v>63</v>
      </c>
      <c r="K3690" s="2" t="s">
        <v>64</v>
      </c>
      <c r="L3690" s="2" t="s">
        <v>35</v>
      </c>
      <c r="M3690" s="2" t="s">
        <v>59</v>
      </c>
      <c r="N3690" s="2">
        <v>-4</v>
      </c>
      <c r="O3690" s="2">
        <v>2</v>
      </c>
      <c r="P3690" s="2">
        <v>144</v>
      </c>
      <c r="Q3690" s="2" t="str">
        <f>VLOOKUP(A3690,'Additional Data'!$A$1:$D$9949,2,0)</f>
        <v>App</v>
      </c>
      <c r="R3690" s="2" t="str">
        <f>VLOOKUP(A3690,'Additional Data'!$A$1:$D$9949,4,0)</f>
        <v>Cash On Delivery</v>
      </c>
      <c r="S3690" s="5">
        <f>VLOOKUP(A3690,'Additional Data'!$A$1:$D$9949,3,0)</f>
        <v>2200.8516599999998</v>
      </c>
      <c r="T3690" s="2" t="str">
        <f>HLOOKUP(B3690,'Additional Data'!$F$1:$N$2,2,0)</f>
        <v>PC</v>
      </c>
    </row>
    <row r="3691" spans="1:20" ht="14.25" customHeight="1">
      <c r="A3691" s="2">
        <v>259875</v>
      </c>
      <c r="B3691" s="2" t="s">
        <v>36</v>
      </c>
      <c r="C3691" s="2" t="s">
        <v>41</v>
      </c>
      <c r="D3691" s="2" t="s">
        <v>34</v>
      </c>
      <c r="E3691" s="4">
        <v>43537.154699074075</v>
      </c>
      <c r="F3691" s="4">
        <v>43547.154699074075</v>
      </c>
      <c r="G3691" s="4">
        <v>43540.154699074075</v>
      </c>
      <c r="H3691" s="2">
        <v>46</v>
      </c>
      <c r="I3691" s="2">
        <v>124</v>
      </c>
      <c r="J3691" s="2" t="s">
        <v>32</v>
      </c>
      <c r="K3691" s="2" t="s">
        <v>70</v>
      </c>
      <c r="L3691" s="2" t="s">
        <v>35</v>
      </c>
      <c r="M3691" s="2" t="s">
        <v>59</v>
      </c>
      <c r="N3691" s="2">
        <v>7</v>
      </c>
      <c r="O3691" s="2">
        <v>10</v>
      </c>
      <c r="P3691" s="2">
        <v>170</v>
      </c>
      <c r="Q3691" s="2" t="str">
        <f>VLOOKUP(A3691,'Additional Data'!$A$1:$D$9949,2,0)</f>
        <v>Website</v>
      </c>
      <c r="R3691" s="2" t="str">
        <f>VLOOKUP(A3691,'Additional Data'!$A$1:$D$9949,4,0)</f>
        <v>Cash On Delivery</v>
      </c>
      <c r="S3691" s="5">
        <f>VLOOKUP(A3691,'Additional Data'!$A$1:$D$9949,3,0)</f>
        <v>2547</v>
      </c>
      <c r="T3691" s="2" t="str">
        <f>HLOOKUP(B3691,'Additional Data'!$F$1:$N$2,2,0)</f>
        <v>Laptop</v>
      </c>
    </row>
    <row r="3692" spans="1:20" ht="14.25" customHeight="1">
      <c r="A3692" s="2">
        <v>154613</v>
      </c>
      <c r="B3692" s="2" t="s">
        <v>46</v>
      </c>
      <c r="C3692" s="2" t="s">
        <v>41</v>
      </c>
      <c r="D3692" s="2" t="s">
        <v>34</v>
      </c>
      <c r="E3692" s="4">
        <v>43537.155277777776</v>
      </c>
      <c r="F3692" s="4">
        <v>43544.155277777776</v>
      </c>
      <c r="G3692" s="4">
        <v>43544.155277777776</v>
      </c>
      <c r="H3692" s="2">
        <v>45</v>
      </c>
      <c r="I3692" s="2">
        <v>110</v>
      </c>
      <c r="J3692" s="2" t="s">
        <v>60</v>
      </c>
      <c r="K3692" s="2" t="s">
        <v>77</v>
      </c>
      <c r="L3692" s="2" t="s">
        <v>35</v>
      </c>
      <c r="M3692" s="2" t="s">
        <v>59</v>
      </c>
      <c r="N3692" s="2">
        <v>0</v>
      </c>
      <c r="O3692" s="2">
        <v>7</v>
      </c>
      <c r="P3692" s="2">
        <v>155</v>
      </c>
      <c r="Q3692" s="2" t="str">
        <f>VLOOKUP(A3692,'Additional Data'!$A$1:$D$9949,2,0)</f>
        <v>App</v>
      </c>
      <c r="R3692" s="2" t="str">
        <f>VLOOKUP(A3692,'Additional Data'!$A$1:$D$9949,4,0)</f>
        <v>Credit Card</v>
      </c>
      <c r="S3692" s="5">
        <f>VLOOKUP(A3692,'Additional Data'!$A$1:$D$9949,3,0)</f>
        <v>3162</v>
      </c>
      <c r="T3692" s="2" t="str">
        <f>HLOOKUP(B3692,'Additional Data'!$F$1:$N$2,2,0)</f>
        <v>TV</v>
      </c>
    </row>
    <row r="3693" spans="1:20" ht="14.25" customHeight="1">
      <c r="A3693" s="2">
        <v>62430</v>
      </c>
      <c r="B3693" s="2" t="s">
        <v>39</v>
      </c>
      <c r="C3693" s="2" t="s">
        <v>41</v>
      </c>
      <c r="D3693" s="2" t="s">
        <v>34</v>
      </c>
      <c r="E3693" s="4">
        <v>43537.156550925924</v>
      </c>
      <c r="F3693" s="4">
        <v>43545.156550925924</v>
      </c>
      <c r="G3693" s="4">
        <v>43544.156550925924</v>
      </c>
      <c r="H3693" s="2">
        <v>44</v>
      </c>
      <c r="I3693" s="2">
        <v>124</v>
      </c>
      <c r="J3693" s="2" t="s">
        <v>32</v>
      </c>
      <c r="K3693" s="2" t="s">
        <v>70</v>
      </c>
      <c r="L3693" s="2" t="s">
        <v>35</v>
      </c>
      <c r="M3693" s="2" t="s">
        <v>59</v>
      </c>
      <c r="N3693" s="2">
        <v>1</v>
      </c>
      <c r="O3693" s="2">
        <v>8</v>
      </c>
      <c r="P3693" s="2">
        <v>168</v>
      </c>
      <c r="Q3693" s="2" t="str">
        <f>VLOOKUP(A3693,'Additional Data'!$A$1:$D$9949,2,0)</f>
        <v>Website</v>
      </c>
      <c r="R3693" s="2" t="str">
        <f>VLOOKUP(A3693,'Additional Data'!$A$1:$D$9949,4,0)</f>
        <v>Debit Card</v>
      </c>
      <c r="S3693" s="5">
        <f>VLOOKUP(A3693,'Additional Data'!$A$1:$D$9949,3,0)</f>
        <v>1775.7844009999999</v>
      </c>
      <c r="T3693" s="2" t="str">
        <f>HLOOKUP(B3693,'Additional Data'!$F$1:$N$2,2,0)</f>
        <v>Mobile</v>
      </c>
    </row>
    <row r="3694" spans="1:20" ht="14.25" customHeight="1">
      <c r="A3694" s="2">
        <v>645951</v>
      </c>
      <c r="B3694" s="2" t="s">
        <v>36</v>
      </c>
      <c r="C3694" s="2" t="s">
        <v>32</v>
      </c>
      <c r="D3694" s="2" t="s">
        <v>34</v>
      </c>
      <c r="E3694" s="4">
        <v>43537.161076388889</v>
      </c>
      <c r="F3694" s="4">
        <v>43541.161076388889</v>
      </c>
      <c r="G3694" s="4">
        <v>43540.161076388889</v>
      </c>
      <c r="H3694" s="2">
        <v>0</v>
      </c>
      <c r="I3694" s="2">
        <v>104</v>
      </c>
      <c r="J3694" s="2" t="s">
        <v>32</v>
      </c>
      <c r="K3694" s="2" t="s">
        <v>82</v>
      </c>
      <c r="L3694" s="2" t="s">
        <v>67</v>
      </c>
      <c r="M3694" s="2" t="s">
        <v>71</v>
      </c>
      <c r="N3694" s="2">
        <v>1</v>
      </c>
      <c r="O3694" s="2">
        <v>4</v>
      </c>
      <c r="P3694" s="2">
        <v>104</v>
      </c>
      <c r="Q3694" s="2" t="str">
        <f>VLOOKUP(A3694,'Additional Data'!$A$1:$D$9949,2,0)</f>
        <v>Website</v>
      </c>
      <c r="R3694" s="2" t="str">
        <f>VLOOKUP(A3694,'Additional Data'!$A$1:$D$9949,4,0)</f>
        <v>Credit Card</v>
      </c>
      <c r="S3694" s="5">
        <f>VLOOKUP(A3694,'Additional Data'!$A$1:$D$9949,3,0)</f>
        <v>3642.9686780000002</v>
      </c>
      <c r="T3694" s="2" t="str">
        <f>HLOOKUP(B3694,'Additional Data'!$F$1:$N$2,2,0)</f>
        <v>Laptop</v>
      </c>
    </row>
    <row r="3695" spans="1:20" ht="14.25" customHeight="1">
      <c r="A3695" s="2">
        <v>626519</v>
      </c>
      <c r="B3695" s="2" t="s">
        <v>47</v>
      </c>
      <c r="C3695" s="2" t="s">
        <v>41</v>
      </c>
      <c r="D3695" s="2" t="s">
        <v>34</v>
      </c>
      <c r="E3695" s="4">
        <v>43537.169918981483</v>
      </c>
      <c r="F3695" s="4">
        <v>43539.169918981483</v>
      </c>
      <c r="G3695" s="4">
        <v>43541.169918981483</v>
      </c>
      <c r="H3695" s="2">
        <v>0</v>
      </c>
      <c r="I3695" s="2">
        <v>126</v>
      </c>
      <c r="J3695" s="2" t="s">
        <v>41</v>
      </c>
      <c r="K3695" s="2" t="s">
        <v>66</v>
      </c>
      <c r="L3695" s="2" t="s">
        <v>67</v>
      </c>
      <c r="M3695" s="2" t="s">
        <v>59</v>
      </c>
      <c r="N3695" s="2">
        <v>-2</v>
      </c>
      <c r="O3695" s="2">
        <v>2</v>
      </c>
      <c r="P3695" s="2">
        <v>126</v>
      </c>
      <c r="Q3695" s="2" t="str">
        <f>VLOOKUP(A3695,'Additional Data'!$A$1:$D$9949,2,0)</f>
        <v>App</v>
      </c>
      <c r="R3695" s="2" t="str">
        <f>VLOOKUP(A3695,'Additional Data'!$A$1:$D$9949,4,0)</f>
        <v>Credit Card</v>
      </c>
      <c r="S3695" s="5">
        <f>VLOOKUP(A3695,'Additional Data'!$A$1:$D$9949,3,0)</f>
        <v>1169.3431559999999</v>
      </c>
      <c r="T3695" s="2" t="str">
        <f>HLOOKUP(B3695,'Additional Data'!$F$1:$N$2,2,0)</f>
        <v>Tablet</v>
      </c>
    </row>
    <row r="3696" spans="1:20" ht="14.25" customHeight="1">
      <c r="A3696" s="2">
        <v>208715</v>
      </c>
      <c r="B3696" s="2" t="s">
        <v>46</v>
      </c>
      <c r="C3696" s="2" t="s">
        <v>41</v>
      </c>
      <c r="D3696" s="2" t="s">
        <v>34</v>
      </c>
      <c r="E3696" s="4">
        <v>43537.172349537039</v>
      </c>
      <c r="F3696" s="4">
        <v>43543.172349537039</v>
      </c>
      <c r="G3696" s="4">
        <v>43540.172349537039</v>
      </c>
      <c r="H3696" s="2">
        <v>38</v>
      </c>
      <c r="I3696" s="2">
        <v>114</v>
      </c>
      <c r="J3696" s="2" t="s">
        <v>60</v>
      </c>
      <c r="K3696" s="2" t="s">
        <v>77</v>
      </c>
      <c r="L3696" s="2" t="s">
        <v>35</v>
      </c>
      <c r="M3696" s="2" t="s">
        <v>59</v>
      </c>
      <c r="N3696" s="2">
        <v>3</v>
      </c>
      <c r="O3696" s="2">
        <v>6</v>
      </c>
      <c r="P3696" s="2">
        <v>152</v>
      </c>
      <c r="Q3696" s="2" t="str">
        <f>VLOOKUP(A3696,'Additional Data'!$A$1:$D$9949,2,0)</f>
        <v>App</v>
      </c>
      <c r="R3696" s="2" t="str">
        <f>VLOOKUP(A3696,'Additional Data'!$A$1:$D$9949,4,0)</f>
        <v>Credit Card</v>
      </c>
      <c r="S3696" s="5">
        <f>VLOOKUP(A3696,'Additional Data'!$A$1:$D$9949,3,0)</f>
        <v>3435.5971020000002</v>
      </c>
      <c r="T3696" s="2" t="str">
        <f>HLOOKUP(B3696,'Additional Data'!$F$1:$N$2,2,0)</f>
        <v>TV</v>
      </c>
    </row>
    <row r="3697" spans="1:20" ht="14.25" customHeight="1">
      <c r="A3697" s="2">
        <v>333335</v>
      </c>
      <c r="B3697" s="2" t="s">
        <v>36</v>
      </c>
      <c r="C3697" s="2" t="s">
        <v>41</v>
      </c>
      <c r="D3697" s="2" t="s">
        <v>34</v>
      </c>
      <c r="E3697" s="4">
        <v>43537.17292824074</v>
      </c>
      <c r="F3697" s="4">
        <v>43542.17292824074</v>
      </c>
      <c r="G3697" s="4">
        <v>43541.17292824074</v>
      </c>
      <c r="H3697" s="2">
        <v>35</v>
      </c>
      <c r="I3697" s="2">
        <v>121</v>
      </c>
      <c r="J3697" s="2" t="s">
        <v>73</v>
      </c>
      <c r="K3697" s="2" t="s">
        <v>80</v>
      </c>
      <c r="L3697" s="2" t="s">
        <v>35</v>
      </c>
      <c r="M3697" s="2" t="s">
        <v>59</v>
      </c>
      <c r="N3697" s="2">
        <v>1</v>
      </c>
      <c r="O3697" s="2">
        <v>5</v>
      </c>
      <c r="P3697" s="2">
        <v>156</v>
      </c>
      <c r="Q3697" s="2" t="str">
        <f>VLOOKUP(A3697,'Additional Data'!$A$1:$D$9949,2,0)</f>
        <v>App</v>
      </c>
      <c r="R3697" s="2" t="str">
        <f>VLOOKUP(A3697,'Additional Data'!$A$1:$D$9949,4,0)</f>
        <v>Credit Card</v>
      </c>
      <c r="S3697" s="5">
        <f>VLOOKUP(A3697,'Additional Data'!$A$1:$D$9949,3,0)</f>
        <v>3284</v>
      </c>
      <c r="T3697" s="2" t="str">
        <f>HLOOKUP(B3697,'Additional Data'!$F$1:$N$2,2,0)</f>
        <v>Laptop</v>
      </c>
    </row>
    <row r="3698" spans="1:20" ht="14.25" customHeight="1">
      <c r="A3698" s="2">
        <v>303265</v>
      </c>
      <c r="B3698" s="2" t="s">
        <v>39</v>
      </c>
      <c r="C3698" s="2" t="s">
        <v>41</v>
      </c>
      <c r="D3698" s="2" t="s">
        <v>34</v>
      </c>
      <c r="E3698" s="4">
        <v>43537.180937500001</v>
      </c>
      <c r="F3698" s="4">
        <v>43541.180937500001</v>
      </c>
      <c r="G3698" s="4">
        <v>43541.180937500001</v>
      </c>
      <c r="H3698" s="2">
        <v>50</v>
      </c>
      <c r="I3698" s="2">
        <v>106</v>
      </c>
      <c r="J3698" s="2" t="s">
        <v>60</v>
      </c>
      <c r="K3698" s="2" t="s">
        <v>77</v>
      </c>
      <c r="L3698" s="2" t="s">
        <v>35</v>
      </c>
      <c r="M3698" s="2" t="s">
        <v>59</v>
      </c>
      <c r="N3698" s="2">
        <v>0</v>
      </c>
      <c r="O3698" s="2">
        <v>4</v>
      </c>
      <c r="P3698" s="2">
        <v>156</v>
      </c>
      <c r="Q3698" s="2" t="str">
        <f>VLOOKUP(A3698,'Additional Data'!$A$1:$D$9949,2,0)</f>
        <v>App</v>
      </c>
      <c r="R3698" s="2" t="str">
        <f>VLOOKUP(A3698,'Additional Data'!$A$1:$D$9949,4,0)</f>
        <v>Credit Card</v>
      </c>
      <c r="S3698" s="5">
        <f>VLOOKUP(A3698,'Additional Data'!$A$1:$D$9949,3,0)</f>
        <v>3452.8437170000002</v>
      </c>
      <c r="T3698" s="2" t="str">
        <f>HLOOKUP(B3698,'Additional Data'!$F$1:$N$2,2,0)</f>
        <v>Mobile</v>
      </c>
    </row>
    <row r="3699" spans="1:20" ht="14.25" customHeight="1">
      <c r="A3699" s="2">
        <v>708939</v>
      </c>
      <c r="B3699" s="2" t="s">
        <v>30</v>
      </c>
      <c r="C3699" s="2" t="s">
        <v>41</v>
      </c>
      <c r="D3699" s="2" t="s">
        <v>34</v>
      </c>
      <c r="E3699" s="4">
        <v>43537.182060185187</v>
      </c>
      <c r="F3699" s="4">
        <v>43544.182060185187</v>
      </c>
      <c r="G3699" s="4">
        <v>43540.182060185187</v>
      </c>
      <c r="H3699" s="2">
        <v>38</v>
      </c>
      <c r="I3699" s="2">
        <v>110</v>
      </c>
      <c r="J3699" s="2" t="s">
        <v>63</v>
      </c>
      <c r="K3699" s="2" t="s">
        <v>64</v>
      </c>
      <c r="L3699" s="2" t="s">
        <v>35</v>
      </c>
      <c r="M3699" s="2" t="s">
        <v>59</v>
      </c>
      <c r="N3699" s="2">
        <v>4</v>
      </c>
      <c r="O3699" s="2">
        <v>7</v>
      </c>
      <c r="P3699" s="2">
        <v>148</v>
      </c>
      <c r="Q3699" s="2" t="str">
        <f>VLOOKUP(A3699,'Additional Data'!$A$1:$D$9949,2,0)</f>
        <v>Website</v>
      </c>
      <c r="R3699" s="2" t="str">
        <f>VLOOKUP(A3699,'Additional Data'!$A$1:$D$9949,4,0)</f>
        <v>Cash On Delivery</v>
      </c>
      <c r="S3699" s="5">
        <f>VLOOKUP(A3699,'Additional Data'!$A$1:$D$9949,3,0)</f>
        <v>3527.4432019999999</v>
      </c>
      <c r="T3699" s="2" t="str">
        <f>HLOOKUP(B3699,'Additional Data'!$F$1:$N$2,2,0)</f>
        <v>PC</v>
      </c>
    </row>
    <row r="3700" spans="1:20" ht="14.25" customHeight="1">
      <c r="A3700" s="2">
        <v>752373</v>
      </c>
      <c r="B3700" s="2" t="s">
        <v>30</v>
      </c>
      <c r="C3700" s="2" t="s">
        <v>32</v>
      </c>
      <c r="D3700" s="2" t="s">
        <v>34</v>
      </c>
      <c r="E3700" s="4">
        <v>43537.182743055557</v>
      </c>
      <c r="F3700" s="4">
        <v>43541.182743055557</v>
      </c>
      <c r="G3700" s="4">
        <v>43540.182743055557</v>
      </c>
      <c r="H3700" s="2">
        <v>88</v>
      </c>
      <c r="I3700" s="2">
        <v>85</v>
      </c>
      <c r="J3700" s="2" t="s">
        <v>60</v>
      </c>
      <c r="K3700" s="2" t="s">
        <v>61</v>
      </c>
      <c r="L3700" s="2" t="s">
        <v>35</v>
      </c>
      <c r="M3700" s="2" t="s">
        <v>71</v>
      </c>
      <c r="N3700" s="2">
        <v>1</v>
      </c>
      <c r="O3700" s="2">
        <v>4</v>
      </c>
      <c r="P3700" s="2">
        <v>173</v>
      </c>
      <c r="Q3700" s="2" t="str">
        <f>VLOOKUP(A3700,'Additional Data'!$A$1:$D$9949,2,0)</f>
        <v>Website</v>
      </c>
      <c r="R3700" s="2" t="str">
        <f>VLOOKUP(A3700,'Additional Data'!$A$1:$D$9949,4,0)</f>
        <v>Credit Card</v>
      </c>
      <c r="S3700" s="5">
        <f>VLOOKUP(A3700,'Additional Data'!$A$1:$D$9949,3,0)</f>
        <v>1484</v>
      </c>
      <c r="T3700" s="2" t="str">
        <f>HLOOKUP(B3700,'Additional Data'!$F$1:$N$2,2,0)</f>
        <v>PC</v>
      </c>
    </row>
    <row r="3701" spans="1:20" ht="14.25" customHeight="1">
      <c r="A3701" s="2">
        <v>917459</v>
      </c>
      <c r="B3701" s="2" t="s">
        <v>39</v>
      </c>
      <c r="C3701" s="2" t="s">
        <v>41</v>
      </c>
      <c r="D3701" s="2" t="s">
        <v>34</v>
      </c>
      <c r="E3701" s="4">
        <v>43537.188506944447</v>
      </c>
      <c r="F3701" s="4">
        <v>43537.188506944447</v>
      </c>
      <c r="G3701" s="4">
        <v>43542.188506944447</v>
      </c>
      <c r="H3701" s="2">
        <v>0</v>
      </c>
      <c r="I3701" s="2">
        <v>104</v>
      </c>
      <c r="J3701" s="2" t="s">
        <v>41</v>
      </c>
      <c r="K3701" s="2" t="s">
        <v>66</v>
      </c>
      <c r="L3701" s="2" t="s">
        <v>67</v>
      </c>
      <c r="M3701" s="2" t="s">
        <v>71</v>
      </c>
      <c r="N3701" s="2">
        <v>-5</v>
      </c>
      <c r="O3701" s="2">
        <v>0</v>
      </c>
      <c r="P3701" s="2">
        <v>104</v>
      </c>
      <c r="Q3701" s="2" t="str">
        <f>VLOOKUP(A3701,'Additional Data'!$A$1:$D$9949,2,0)</f>
        <v>App</v>
      </c>
      <c r="R3701" s="2" t="str">
        <f>VLOOKUP(A3701,'Additional Data'!$A$1:$D$9949,4,0)</f>
        <v>Credit Card</v>
      </c>
      <c r="S3701" s="5">
        <f>VLOOKUP(A3701,'Additional Data'!$A$1:$D$9949,3,0)</f>
        <v>2720.1940920000002</v>
      </c>
      <c r="T3701" s="2" t="str">
        <f>HLOOKUP(B3701,'Additional Data'!$F$1:$N$2,2,0)</f>
        <v>Mobile</v>
      </c>
    </row>
    <row r="3702" spans="1:20" ht="14.25" customHeight="1">
      <c r="A3702" s="2">
        <v>39421</v>
      </c>
      <c r="B3702" s="2" t="s">
        <v>36</v>
      </c>
      <c r="C3702" s="2" t="s">
        <v>32</v>
      </c>
      <c r="D3702" s="2" t="s">
        <v>34</v>
      </c>
      <c r="E3702" s="4">
        <v>43537.189375000002</v>
      </c>
      <c r="F3702" s="4">
        <v>43539.189375000002</v>
      </c>
      <c r="G3702" s="4">
        <v>43540.189375000002</v>
      </c>
      <c r="H3702" s="2">
        <v>71</v>
      </c>
      <c r="I3702" s="2">
        <v>107</v>
      </c>
      <c r="J3702" s="2" t="s">
        <v>41</v>
      </c>
      <c r="K3702" s="2" t="s">
        <v>58</v>
      </c>
      <c r="L3702" s="2" t="s">
        <v>35</v>
      </c>
      <c r="M3702" s="2" t="s">
        <v>71</v>
      </c>
      <c r="N3702" s="2">
        <v>-1</v>
      </c>
      <c r="O3702" s="2">
        <v>2</v>
      </c>
      <c r="P3702" s="2">
        <v>178</v>
      </c>
      <c r="Q3702" s="2" t="str">
        <f>VLOOKUP(A3702,'Additional Data'!$A$1:$D$9949,2,0)</f>
        <v>App</v>
      </c>
      <c r="R3702" s="2" t="str">
        <f>VLOOKUP(A3702,'Additional Data'!$A$1:$D$9949,4,0)</f>
        <v>Credit Card</v>
      </c>
      <c r="S3702" s="5">
        <f>VLOOKUP(A3702,'Additional Data'!$A$1:$D$9949,3,0)</f>
        <v>2414</v>
      </c>
      <c r="T3702" s="2" t="str">
        <f>HLOOKUP(B3702,'Additional Data'!$F$1:$N$2,2,0)</f>
        <v>Laptop</v>
      </c>
    </row>
    <row r="3703" spans="1:20" ht="14.25" customHeight="1">
      <c r="A3703" s="2">
        <v>470071</v>
      </c>
      <c r="B3703" s="2" t="s">
        <v>39</v>
      </c>
      <c r="C3703" s="2" t="s">
        <v>32</v>
      </c>
      <c r="D3703" s="2" t="s">
        <v>34</v>
      </c>
      <c r="E3703" s="4">
        <v>43537.191203703704</v>
      </c>
      <c r="F3703" s="4">
        <v>43539.191203703704</v>
      </c>
      <c r="G3703" s="4">
        <v>43542.191203703704</v>
      </c>
      <c r="H3703" s="2">
        <v>68</v>
      </c>
      <c r="I3703" s="2">
        <v>88</v>
      </c>
      <c r="J3703" s="2" t="s">
        <v>60</v>
      </c>
      <c r="K3703" s="2" t="s">
        <v>61</v>
      </c>
      <c r="L3703" s="2" t="s">
        <v>35</v>
      </c>
      <c r="M3703" s="2" t="s">
        <v>71</v>
      </c>
      <c r="N3703" s="2">
        <v>-3</v>
      </c>
      <c r="O3703" s="2">
        <v>2</v>
      </c>
      <c r="P3703" s="2">
        <v>156</v>
      </c>
      <c r="Q3703" s="2" t="str">
        <f>VLOOKUP(A3703,'Additional Data'!$A$1:$D$9949,2,0)</f>
        <v>App</v>
      </c>
      <c r="R3703" s="2" t="str">
        <f>VLOOKUP(A3703,'Additional Data'!$A$1:$D$9949,4,0)</f>
        <v>Cash On Delivery</v>
      </c>
      <c r="S3703" s="5">
        <f>VLOOKUP(A3703,'Additional Data'!$A$1:$D$9949,3,0)</f>
        <v>1644.9667219999999</v>
      </c>
      <c r="T3703" s="2" t="str">
        <f>HLOOKUP(B3703,'Additional Data'!$F$1:$N$2,2,0)</f>
        <v>Mobile</v>
      </c>
    </row>
    <row r="3704" spans="1:20" ht="14.25" customHeight="1">
      <c r="A3704" s="2">
        <v>896807</v>
      </c>
      <c r="B3704" s="2" t="s">
        <v>47</v>
      </c>
      <c r="C3704" s="2" t="s">
        <v>32</v>
      </c>
      <c r="D3704" s="2" t="s">
        <v>34</v>
      </c>
      <c r="E3704" s="4">
        <v>43537.196215277778</v>
      </c>
      <c r="F3704" s="4">
        <v>43544.196215277778</v>
      </c>
      <c r="G3704" s="4">
        <v>43540.196215277778</v>
      </c>
      <c r="H3704" s="2">
        <v>49</v>
      </c>
      <c r="I3704" s="2">
        <v>109</v>
      </c>
      <c r="J3704" s="2" t="s">
        <v>60</v>
      </c>
      <c r="K3704" s="2" t="s">
        <v>61</v>
      </c>
      <c r="L3704" s="2" t="s">
        <v>35</v>
      </c>
      <c r="M3704" s="2" t="s">
        <v>59</v>
      </c>
      <c r="N3704" s="2">
        <v>4</v>
      </c>
      <c r="O3704" s="2">
        <v>7</v>
      </c>
      <c r="P3704" s="2">
        <v>158</v>
      </c>
      <c r="Q3704" s="2" t="str">
        <f>VLOOKUP(A3704,'Additional Data'!$A$1:$D$9949,2,0)</f>
        <v>App</v>
      </c>
      <c r="R3704" s="2" t="str">
        <f>VLOOKUP(A3704,'Additional Data'!$A$1:$D$9949,4,0)</f>
        <v>Credit Card</v>
      </c>
      <c r="S3704" s="5">
        <f>VLOOKUP(A3704,'Additional Data'!$A$1:$D$9949,3,0)</f>
        <v>975</v>
      </c>
      <c r="T3704" s="2" t="str">
        <f>HLOOKUP(B3704,'Additional Data'!$F$1:$N$2,2,0)</f>
        <v>Tablet</v>
      </c>
    </row>
    <row r="3705" spans="1:20" ht="14.25" customHeight="1">
      <c r="A3705" s="2">
        <v>831501</v>
      </c>
      <c r="B3705" s="2" t="s">
        <v>30</v>
      </c>
      <c r="C3705" s="2" t="s">
        <v>32</v>
      </c>
      <c r="D3705" s="2" t="s">
        <v>34</v>
      </c>
      <c r="E3705" s="4">
        <v>43537.196944444448</v>
      </c>
      <c r="F3705" s="4">
        <v>43546.196944444448</v>
      </c>
      <c r="G3705" s="4">
        <v>43542.196944444448</v>
      </c>
      <c r="H3705" s="2">
        <v>42</v>
      </c>
      <c r="I3705" s="2">
        <v>123</v>
      </c>
      <c r="J3705" s="2" t="s">
        <v>41</v>
      </c>
      <c r="K3705" s="2" t="s">
        <v>58</v>
      </c>
      <c r="L3705" s="2" t="s">
        <v>35</v>
      </c>
      <c r="M3705" s="2" t="s">
        <v>59</v>
      </c>
      <c r="N3705" s="2">
        <v>4</v>
      </c>
      <c r="O3705" s="2">
        <v>9</v>
      </c>
      <c r="P3705" s="2">
        <v>165</v>
      </c>
      <c r="Q3705" s="2" t="str">
        <f>VLOOKUP(A3705,'Additional Data'!$A$1:$D$9949,2,0)</f>
        <v>Website</v>
      </c>
      <c r="R3705" s="2" t="str">
        <f>VLOOKUP(A3705,'Additional Data'!$A$1:$D$9949,4,0)</f>
        <v>Credit Card</v>
      </c>
      <c r="S3705" s="5">
        <f>VLOOKUP(A3705,'Additional Data'!$A$1:$D$9949,3,0)</f>
        <v>2707.71306</v>
      </c>
      <c r="T3705" s="2" t="str">
        <f>HLOOKUP(B3705,'Additional Data'!$F$1:$N$2,2,0)</f>
        <v>PC</v>
      </c>
    </row>
    <row r="3706" spans="1:20" ht="14.25" customHeight="1">
      <c r="A3706" s="2">
        <v>375002</v>
      </c>
      <c r="B3706" s="2" t="s">
        <v>48</v>
      </c>
      <c r="C3706" s="2" t="s">
        <v>32</v>
      </c>
      <c r="D3706" s="2" t="s">
        <v>34</v>
      </c>
      <c r="E3706" s="4">
        <v>43537.200046296297</v>
      </c>
      <c r="F3706" s="4">
        <v>43540.200046296297</v>
      </c>
      <c r="G3706" s="4">
        <v>43544.200046296297</v>
      </c>
      <c r="H3706" s="2">
        <v>40</v>
      </c>
      <c r="I3706" s="2">
        <v>128</v>
      </c>
      <c r="J3706" s="2" t="s">
        <v>73</v>
      </c>
      <c r="K3706" s="2" t="s">
        <v>74</v>
      </c>
      <c r="L3706" s="2" t="s">
        <v>35</v>
      </c>
      <c r="M3706" s="2" t="s">
        <v>59</v>
      </c>
      <c r="N3706" s="2">
        <v>-4</v>
      </c>
      <c r="O3706" s="2">
        <v>3</v>
      </c>
      <c r="P3706" s="2">
        <v>168</v>
      </c>
      <c r="Q3706" s="2" t="str">
        <f>VLOOKUP(A3706,'Additional Data'!$A$1:$D$9949,2,0)</f>
        <v>App</v>
      </c>
      <c r="R3706" s="2" t="str">
        <f>VLOOKUP(A3706,'Additional Data'!$A$1:$D$9949,4,0)</f>
        <v>Debit Card</v>
      </c>
      <c r="S3706" s="5">
        <f>VLOOKUP(A3706,'Additional Data'!$A$1:$D$9949,3,0)</f>
        <v>2132.0796909999999</v>
      </c>
      <c r="T3706" s="2" t="str">
        <f>HLOOKUP(B3706,'Additional Data'!$F$1:$N$2,2,0)</f>
        <v>Gaming Console</v>
      </c>
    </row>
    <row r="3707" spans="1:20" ht="14.25" customHeight="1">
      <c r="A3707" s="2">
        <v>644294</v>
      </c>
      <c r="B3707" s="2" t="s">
        <v>42</v>
      </c>
      <c r="C3707" s="2" t="s">
        <v>41</v>
      </c>
      <c r="D3707" s="2" t="s">
        <v>34</v>
      </c>
      <c r="E3707" s="4">
        <v>43537.201608796298</v>
      </c>
      <c r="F3707" s="4">
        <v>43538.201608796298</v>
      </c>
      <c r="G3707" s="4">
        <v>43544.201608796298</v>
      </c>
      <c r="H3707" s="2">
        <v>0</v>
      </c>
      <c r="I3707" s="2">
        <v>129</v>
      </c>
      <c r="J3707" s="2" t="s">
        <v>41</v>
      </c>
      <c r="K3707" s="2" t="s">
        <v>66</v>
      </c>
      <c r="L3707" s="2" t="s">
        <v>67</v>
      </c>
      <c r="M3707" s="2" t="s">
        <v>59</v>
      </c>
      <c r="N3707" s="2">
        <v>-6</v>
      </c>
      <c r="O3707" s="2">
        <v>1</v>
      </c>
      <c r="P3707" s="2">
        <v>129</v>
      </c>
      <c r="Q3707" s="2" t="str">
        <f>VLOOKUP(A3707,'Additional Data'!$A$1:$D$9949,2,0)</f>
        <v>App</v>
      </c>
      <c r="R3707" s="2" t="str">
        <f>VLOOKUP(A3707,'Additional Data'!$A$1:$D$9949,4,0)</f>
        <v>Debit Card</v>
      </c>
      <c r="S3707" s="5">
        <f>VLOOKUP(A3707,'Additional Data'!$A$1:$D$9949,3,0)</f>
        <v>1891.152979</v>
      </c>
      <c r="T3707" s="2" t="str">
        <f>HLOOKUP(B3707,'Additional Data'!$F$1:$N$2,2,0)</f>
        <v>TV</v>
      </c>
    </row>
    <row r="3708" spans="1:20" ht="14.25" customHeight="1">
      <c r="A3708" s="2">
        <v>644176</v>
      </c>
      <c r="B3708" s="2" t="s">
        <v>36</v>
      </c>
      <c r="C3708" s="2" t="s">
        <v>41</v>
      </c>
      <c r="D3708" s="2" t="s">
        <v>34</v>
      </c>
      <c r="E3708" s="4">
        <v>43537.206388888888</v>
      </c>
      <c r="F3708" s="4">
        <v>43538.206388888888</v>
      </c>
      <c r="G3708" s="4">
        <v>43542.206388888888</v>
      </c>
      <c r="H3708" s="2">
        <v>0</v>
      </c>
      <c r="I3708" s="2">
        <v>125</v>
      </c>
      <c r="J3708" s="2" t="s">
        <v>41</v>
      </c>
      <c r="K3708" s="2" t="s">
        <v>66</v>
      </c>
      <c r="L3708" s="2" t="s">
        <v>67</v>
      </c>
      <c r="M3708" s="2" t="s">
        <v>71</v>
      </c>
      <c r="N3708" s="2">
        <v>-4</v>
      </c>
      <c r="O3708" s="2">
        <v>1</v>
      </c>
      <c r="P3708" s="2">
        <v>125</v>
      </c>
      <c r="Q3708" s="2" t="str">
        <f>VLOOKUP(A3708,'Additional Data'!$A$1:$D$9949,2,0)</f>
        <v>App</v>
      </c>
      <c r="R3708" s="2" t="str">
        <f>VLOOKUP(A3708,'Additional Data'!$A$1:$D$9949,4,0)</f>
        <v>Debit Card</v>
      </c>
      <c r="S3708" s="5">
        <f>VLOOKUP(A3708,'Additional Data'!$A$1:$D$9949,3,0)</f>
        <v>1245.856648</v>
      </c>
      <c r="T3708" s="2" t="str">
        <f>HLOOKUP(B3708,'Additional Data'!$F$1:$N$2,2,0)</f>
        <v>Laptop</v>
      </c>
    </row>
    <row r="3709" spans="1:20" ht="14.25" customHeight="1">
      <c r="A3709" s="2">
        <v>129572</v>
      </c>
      <c r="B3709" s="2" t="s">
        <v>30</v>
      </c>
      <c r="C3709" s="2" t="s">
        <v>32</v>
      </c>
      <c r="D3709" s="2" t="s">
        <v>34</v>
      </c>
      <c r="E3709" s="4">
        <v>43537.208344907405</v>
      </c>
      <c r="F3709" s="4">
        <v>43539.208344907405</v>
      </c>
      <c r="G3709" s="4">
        <v>43542.208344907405</v>
      </c>
      <c r="H3709" s="2">
        <v>45</v>
      </c>
      <c r="I3709" s="2">
        <v>120</v>
      </c>
      <c r="J3709" s="2" t="s">
        <v>41</v>
      </c>
      <c r="K3709" s="2" t="s">
        <v>58</v>
      </c>
      <c r="L3709" s="2" t="s">
        <v>35</v>
      </c>
      <c r="M3709" s="2" t="s">
        <v>71</v>
      </c>
      <c r="N3709" s="2">
        <v>-3</v>
      </c>
      <c r="O3709" s="2">
        <v>2</v>
      </c>
      <c r="P3709" s="2">
        <v>165</v>
      </c>
      <c r="Q3709" s="2" t="str">
        <f>VLOOKUP(A3709,'Additional Data'!$A$1:$D$9949,2,0)</f>
        <v>App</v>
      </c>
      <c r="R3709" s="2" t="str">
        <f>VLOOKUP(A3709,'Additional Data'!$A$1:$D$9949,4,0)</f>
        <v>Debit Card</v>
      </c>
      <c r="S3709" s="5">
        <f>VLOOKUP(A3709,'Additional Data'!$A$1:$D$9949,3,0)</f>
        <v>1537.7910569999999</v>
      </c>
      <c r="T3709" s="2" t="str">
        <f>HLOOKUP(B3709,'Additional Data'!$F$1:$N$2,2,0)</f>
        <v>PC</v>
      </c>
    </row>
    <row r="3710" spans="1:20" ht="14.25" customHeight="1">
      <c r="A3710" s="2">
        <v>4836</v>
      </c>
      <c r="B3710" s="2" t="s">
        <v>36</v>
      </c>
      <c r="C3710" s="2" t="s">
        <v>32</v>
      </c>
      <c r="D3710" s="2" t="s">
        <v>34</v>
      </c>
      <c r="E3710" s="4">
        <v>43537.20921296296</v>
      </c>
      <c r="F3710" s="4">
        <v>43545.20921296296</v>
      </c>
      <c r="G3710" s="4">
        <v>43542.20921296296</v>
      </c>
      <c r="H3710" s="2">
        <v>35</v>
      </c>
      <c r="I3710" s="2">
        <v>121</v>
      </c>
      <c r="J3710" s="2" t="s">
        <v>73</v>
      </c>
      <c r="K3710" s="2" t="s">
        <v>74</v>
      </c>
      <c r="L3710" s="2" t="s">
        <v>35</v>
      </c>
      <c r="M3710" s="2" t="s">
        <v>71</v>
      </c>
      <c r="N3710" s="2">
        <v>3</v>
      </c>
      <c r="O3710" s="2">
        <v>8</v>
      </c>
      <c r="P3710" s="2">
        <v>156</v>
      </c>
      <c r="Q3710" s="2" t="str">
        <f>VLOOKUP(A3710,'Additional Data'!$A$1:$D$9949,2,0)</f>
        <v>Website</v>
      </c>
      <c r="R3710" s="2" t="str">
        <f>VLOOKUP(A3710,'Additional Data'!$A$1:$D$9949,4,0)</f>
        <v>Debit Card</v>
      </c>
      <c r="S3710" s="5">
        <f>VLOOKUP(A3710,'Additional Data'!$A$1:$D$9949,3,0)</f>
        <v>3137.7045979999998</v>
      </c>
      <c r="T3710" s="2" t="str">
        <f>HLOOKUP(B3710,'Additional Data'!$F$1:$N$2,2,0)</f>
        <v>Laptop</v>
      </c>
    </row>
    <row r="3711" spans="1:20" ht="14.25" customHeight="1">
      <c r="A3711" s="2">
        <v>274327</v>
      </c>
      <c r="B3711" s="2" t="s">
        <v>39</v>
      </c>
      <c r="C3711" s="2" t="s">
        <v>41</v>
      </c>
      <c r="D3711" s="2" t="s">
        <v>34</v>
      </c>
      <c r="E3711" s="4">
        <v>43537.209224537037</v>
      </c>
      <c r="F3711" s="4">
        <v>43542.209224537037</v>
      </c>
      <c r="G3711" s="4">
        <v>43542.209224537037</v>
      </c>
      <c r="H3711" s="2">
        <v>43</v>
      </c>
      <c r="I3711" s="2">
        <v>121</v>
      </c>
      <c r="J3711" s="2" t="s">
        <v>32</v>
      </c>
      <c r="K3711" s="2" t="s">
        <v>70</v>
      </c>
      <c r="L3711" s="2" t="s">
        <v>35</v>
      </c>
      <c r="M3711" s="2" t="s">
        <v>59</v>
      </c>
      <c r="N3711" s="2">
        <v>0</v>
      </c>
      <c r="O3711" s="2">
        <v>5</v>
      </c>
      <c r="P3711" s="2">
        <v>164</v>
      </c>
      <c r="Q3711" s="2" t="str">
        <f>VLOOKUP(A3711,'Additional Data'!$A$1:$D$9949,2,0)</f>
        <v>App</v>
      </c>
      <c r="R3711" s="2" t="str">
        <f>VLOOKUP(A3711,'Additional Data'!$A$1:$D$9949,4,0)</f>
        <v>Credit Card</v>
      </c>
      <c r="S3711" s="5">
        <f>VLOOKUP(A3711,'Additional Data'!$A$1:$D$9949,3,0)</f>
        <v>3247.3538450000001</v>
      </c>
      <c r="T3711" s="2" t="str">
        <f>HLOOKUP(B3711,'Additional Data'!$F$1:$N$2,2,0)</f>
        <v>Mobile</v>
      </c>
    </row>
    <row r="3712" spans="1:20" ht="14.25" customHeight="1">
      <c r="A3712" s="2">
        <v>39435</v>
      </c>
      <c r="B3712" s="2" t="s">
        <v>30</v>
      </c>
      <c r="C3712" s="2" t="s">
        <v>41</v>
      </c>
      <c r="D3712" s="2" t="s">
        <v>34</v>
      </c>
      <c r="E3712" s="4">
        <v>43537.215439814812</v>
      </c>
      <c r="F3712" s="4">
        <v>43540.215439814812</v>
      </c>
      <c r="G3712" s="4">
        <v>43541.215439814812</v>
      </c>
      <c r="H3712" s="2">
        <v>80</v>
      </c>
      <c r="I3712" s="2">
        <v>102</v>
      </c>
      <c r="J3712" s="2" t="s">
        <v>32</v>
      </c>
      <c r="K3712" s="2" t="s">
        <v>70</v>
      </c>
      <c r="L3712" s="2" t="s">
        <v>35</v>
      </c>
      <c r="M3712" s="2" t="s">
        <v>71</v>
      </c>
      <c r="N3712" s="2">
        <v>-1</v>
      </c>
      <c r="O3712" s="2">
        <v>3</v>
      </c>
      <c r="P3712" s="2">
        <v>182</v>
      </c>
      <c r="Q3712" s="2" t="str">
        <f>VLOOKUP(A3712,'Additional Data'!$A$1:$D$9949,2,0)</f>
        <v>Website</v>
      </c>
      <c r="R3712" s="2" t="str">
        <f>VLOOKUP(A3712,'Additional Data'!$A$1:$D$9949,4,0)</f>
        <v>Credit Card</v>
      </c>
      <c r="S3712" s="5">
        <f>VLOOKUP(A3712,'Additional Data'!$A$1:$D$9949,3,0)</f>
        <v>1969.3834340000001</v>
      </c>
      <c r="T3712" s="2" t="str">
        <f>HLOOKUP(B3712,'Additional Data'!$F$1:$N$2,2,0)</f>
        <v>PC</v>
      </c>
    </row>
    <row r="3713" spans="1:20" ht="14.25" customHeight="1">
      <c r="A3713" s="2">
        <v>414926</v>
      </c>
      <c r="B3713" s="2" t="s">
        <v>36</v>
      </c>
      <c r="C3713" s="2" t="s">
        <v>41</v>
      </c>
      <c r="D3713" s="2" t="s">
        <v>34</v>
      </c>
      <c r="E3713" s="4">
        <v>43537.215520833335</v>
      </c>
      <c r="F3713" s="4">
        <v>43539.215520833335</v>
      </c>
      <c r="G3713" s="4">
        <v>43541.215520833335</v>
      </c>
      <c r="H3713" s="2">
        <v>35</v>
      </c>
      <c r="I3713" s="2">
        <v>112</v>
      </c>
      <c r="J3713" s="2" t="s">
        <v>63</v>
      </c>
      <c r="K3713" s="2" t="s">
        <v>64</v>
      </c>
      <c r="L3713" s="2" t="s">
        <v>35</v>
      </c>
      <c r="M3713" s="2" t="s">
        <v>59</v>
      </c>
      <c r="N3713" s="2">
        <v>-2</v>
      </c>
      <c r="O3713" s="2">
        <v>2</v>
      </c>
      <c r="P3713" s="2">
        <v>147</v>
      </c>
      <c r="Q3713" s="2" t="str">
        <f>VLOOKUP(A3713,'Additional Data'!$A$1:$D$9949,2,0)</f>
        <v>App</v>
      </c>
      <c r="R3713" s="2" t="str">
        <f>VLOOKUP(A3713,'Additional Data'!$A$1:$D$9949,4,0)</f>
        <v>Debit Card</v>
      </c>
      <c r="S3713" s="5">
        <f>VLOOKUP(A3713,'Additional Data'!$A$1:$D$9949,3,0)</f>
        <v>3120.873278</v>
      </c>
      <c r="T3713" s="2" t="str">
        <f>HLOOKUP(B3713,'Additional Data'!$F$1:$N$2,2,0)</f>
        <v>Laptop</v>
      </c>
    </row>
    <row r="3714" spans="1:20" ht="14.25" customHeight="1">
      <c r="A3714" s="2">
        <v>519884</v>
      </c>
      <c r="B3714" s="2" t="s">
        <v>39</v>
      </c>
      <c r="C3714" s="2" t="s">
        <v>32</v>
      </c>
      <c r="D3714" s="2" t="s">
        <v>34</v>
      </c>
      <c r="E3714" s="4">
        <v>43537.222430555557</v>
      </c>
      <c r="F3714" s="4">
        <v>43539.222430555557</v>
      </c>
      <c r="G3714" s="4">
        <v>43544.222430555557</v>
      </c>
      <c r="H3714" s="2">
        <v>32</v>
      </c>
      <c r="I3714" s="2">
        <v>110</v>
      </c>
      <c r="J3714" s="2" t="s">
        <v>60</v>
      </c>
      <c r="K3714" s="2" t="s">
        <v>61</v>
      </c>
      <c r="L3714" s="2" t="s">
        <v>35</v>
      </c>
      <c r="M3714" s="2" t="s">
        <v>71</v>
      </c>
      <c r="N3714" s="2">
        <v>-5</v>
      </c>
      <c r="O3714" s="2">
        <v>2</v>
      </c>
      <c r="P3714" s="2">
        <v>142</v>
      </c>
      <c r="Q3714" s="2" t="str">
        <f>VLOOKUP(A3714,'Additional Data'!$A$1:$D$9949,2,0)</f>
        <v>App</v>
      </c>
      <c r="R3714" s="2" t="str">
        <f>VLOOKUP(A3714,'Additional Data'!$A$1:$D$9949,4,0)</f>
        <v>Debit Card</v>
      </c>
      <c r="S3714" s="5">
        <f>VLOOKUP(A3714,'Additional Data'!$A$1:$D$9949,3,0)</f>
        <v>350</v>
      </c>
      <c r="T3714" s="2" t="str">
        <f>HLOOKUP(B3714,'Additional Data'!$F$1:$N$2,2,0)</f>
        <v>Mobile</v>
      </c>
    </row>
    <row r="3715" spans="1:20" ht="14.25" customHeight="1">
      <c r="A3715" s="2">
        <v>169288</v>
      </c>
      <c r="B3715" s="2" t="s">
        <v>36</v>
      </c>
      <c r="C3715" s="2" t="s">
        <v>41</v>
      </c>
      <c r="D3715" s="2" t="s">
        <v>34</v>
      </c>
      <c r="E3715" s="4">
        <v>43537.233298611114</v>
      </c>
      <c r="F3715" s="4">
        <v>43541.233298611114</v>
      </c>
      <c r="G3715" s="4">
        <v>43543.233298611114</v>
      </c>
      <c r="H3715" s="2">
        <v>0</v>
      </c>
      <c r="I3715" s="2">
        <v>122</v>
      </c>
      <c r="J3715" s="2" t="s">
        <v>41</v>
      </c>
      <c r="K3715" s="2" t="s">
        <v>66</v>
      </c>
      <c r="L3715" s="2" t="s">
        <v>67</v>
      </c>
      <c r="M3715" s="2" t="s">
        <v>71</v>
      </c>
      <c r="N3715" s="2">
        <v>-2</v>
      </c>
      <c r="O3715" s="2">
        <v>4</v>
      </c>
      <c r="P3715" s="2">
        <v>122</v>
      </c>
      <c r="Q3715" s="2" t="str">
        <f>VLOOKUP(A3715,'Additional Data'!$A$1:$D$9949,2,0)</f>
        <v>App</v>
      </c>
      <c r="R3715" s="2" t="str">
        <f>VLOOKUP(A3715,'Additional Data'!$A$1:$D$9949,4,0)</f>
        <v>Debit Card</v>
      </c>
      <c r="S3715" s="5">
        <f>VLOOKUP(A3715,'Additional Data'!$A$1:$D$9949,3,0)</f>
        <v>2463.4276669999999</v>
      </c>
      <c r="T3715" s="2" t="str">
        <f>HLOOKUP(B3715,'Additional Data'!$F$1:$N$2,2,0)</f>
        <v>Laptop</v>
      </c>
    </row>
    <row r="3716" spans="1:20" ht="14.25" customHeight="1">
      <c r="A3716" s="2">
        <v>672829</v>
      </c>
      <c r="B3716" s="2" t="s">
        <v>46</v>
      </c>
      <c r="C3716" s="2" t="s">
        <v>41</v>
      </c>
      <c r="D3716" s="2" t="s">
        <v>34</v>
      </c>
      <c r="E3716" s="4">
        <v>43537.240046296298</v>
      </c>
      <c r="F3716" s="4">
        <v>43541.240046296298</v>
      </c>
      <c r="G3716" s="4">
        <v>43542.240046296298</v>
      </c>
      <c r="H3716" s="2">
        <v>40</v>
      </c>
      <c r="I3716" s="2">
        <v>128</v>
      </c>
      <c r="J3716" s="2" t="s">
        <v>73</v>
      </c>
      <c r="K3716" s="2" t="s">
        <v>80</v>
      </c>
      <c r="L3716" s="2" t="s">
        <v>35</v>
      </c>
      <c r="M3716" s="2" t="s">
        <v>59</v>
      </c>
      <c r="N3716" s="2">
        <v>-1</v>
      </c>
      <c r="O3716" s="2">
        <v>4</v>
      </c>
      <c r="P3716" s="2">
        <v>168</v>
      </c>
      <c r="Q3716" s="2" t="str">
        <f>VLOOKUP(A3716,'Additional Data'!$A$1:$D$9949,2,0)</f>
        <v>App</v>
      </c>
      <c r="R3716" s="2" t="str">
        <f>VLOOKUP(A3716,'Additional Data'!$A$1:$D$9949,4,0)</f>
        <v>Credit Card</v>
      </c>
      <c r="S3716" s="5">
        <f>VLOOKUP(A3716,'Additional Data'!$A$1:$D$9949,3,0)</f>
        <v>3182</v>
      </c>
      <c r="T3716" s="2" t="str">
        <f>HLOOKUP(B3716,'Additional Data'!$F$1:$N$2,2,0)</f>
        <v>TV</v>
      </c>
    </row>
    <row r="3717" spans="1:20" ht="14.25" customHeight="1">
      <c r="A3717" s="2">
        <v>472704</v>
      </c>
      <c r="B3717" s="2" t="s">
        <v>42</v>
      </c>
      <c r="C3717" s="2" t="s">
        <v>41</v>
      </c>
      <c r="D3717" s="2" t="s">
        <v>34</v>
      </c>
      <c r="E3717" s="4">
        <v>43537.240648148145</v>
      </c>
      <c r="F3717" s="4">
        <v>43539.240648148145</v>
      </c>
      <c r="G3717" s="4">
        <v>43540.240648148145</v>
      </c>
      <c r="H3717" s="2">
        <v>81</v>
      </c>
      <c r="I3717" s="2">
        <v>86</v>
      </c>
      <c r="J3717" s="2" t="s">
        <v>60</v>
      </c>
      <c r="K3717" s="2" t="s">
        <v>77</v>
      </c>
      <c r="L3717" s="2" t="s">
        <v>35</v>
      </c>
      <c r="M3717" s="2" t="s">
        <v>71</v>
      </c>
      <c r="N3717" s="2">
        <v>-1</v>
      </c>
      <c r="O3717" s="2">
        <v>2</v>
      </c>
      <c r="P3717" s="2">
        <v>167</v>
      </c>
      <c r="Q3717" s="2" t="str">
        <f>VLOOKUP(A3717,'Additional Data'!$A$1:$D$9949,2,0)</f>
        <v>Website</v>
      </c>
      <c r="R3717" s="2" t="str">
        <f>VLOOKUP(A3717,'Additional Data'!$A$1:$D$9949,4,0)</f>
        <v>Debit Card</v>
      </c>
      <c r="S3717" s="5">
        <f>VLOOKUP(A3717,'Additional Data'!$A$1:$D$9949,3,0)</f>
        <v>2205.1272909999998</v>
      </c>
      <c r="T3717" s="2" t="str">
        <f>HLOOKUP(B3717,'Additional Data'!$F$1:$N$2,2,0)</f>
        <v>TV</v>
      </c>
    </row>
    <row r="3718" spans="1:20" ht="14.25" customHeight="1">
      <c r="A3718" s="2">
        <v>257003</v>
      </c>
      <c r="B3718" s="2" t="s">
        <v>47</v>
      </c>
      <c r="C3718" s="2" t="s">
        <v>32</v>
      </c>
      <c r="D3718" s="2" t="s">
        <v>34</v>
      </c>
      <c r="E3718" s="4">
        <v>43537.244895833333</v>
      </c>
      <c r="F3718" s="4">
        <v>43543.244895833333</v>
      </c>
      <c r="G3718" s="4">
        <v>43543.244895833333</v>
      </c>
      <c r="H3718" s="2">
        <v>32</v>
      </c>
      <c r="I3718" s="2">
        <v>129</v>
      </c>
      <c r="J3718" s="2" t="s">
        <v>41</v>
      </c>
      <c r="K3718" s="2" t="s">
        <v>58</v>
      </c>
      <c r="L3718" s="2" t="s">
        <v>35</v>
      </c>
      <c r="M3718" s="2" t="s">
        <v>59</v>
      </c>
      <c r="N3718" s="2">
        <v>0</v>
      </c>
      <c r="O3718" s="2">
        <v>6</v>
      </c>
      <c r="P3718" s="2">
        <v>161</v>
      </c>
      <c r="Q3718" s="2" t="str">
        <f>VLOOKUP(A3718,'Additional Data'!$A$1:$D$9949,2,0)</f>
        <v>App</v>
      </c>
      <c r="R3718" s="2" t="str">
        <f>VLOOKUP(A3718,'Additional Data'!$A$1:$D$9949,4,0)</f>
        <v>Credit Card</v>
      </c>
      <c r="S3718" s="5">
        <f>VLOOKUP(A3718,'Additional Data'!$A$1:$D$9949,3,0)</f>
        <v>2563</v>
      </c>
      <c r="T3718" s="2" t="str">
        <f>HLOOKUP(B3718,'Additional Data'!$F$1:$N$2,2,0)</f>
        <v>Tablet</v>
      </c>
    </row>
    <row r="3719" spans="1:20" ht="14.25" customHeight="1">
      <c r="A3719" s="2">
        <v>361534</v>
      </c>
      <c r="B3719" s="2" t="s">
        <v>39</v>
      </c>
      <c r="C3719" s="2" t="s">
        <v>41</v>
      </c>
      <c r="D3719" s="2" t="s">
        <v>34</v>
      </c>
      <c r="E3719" s="4">
        <v>43537.248645833337</v>
      </c>
      <c r="F3719" s="4">
        <v>43546.248645833337</v>
      </c>
      <c r="G3719" s="4">
        <v>43543.248645833337</v>
      </c>
      <c r="H3719" s="2">
        <v>38</v>
      </c>
      <c r="I3719" s="2">
        <v>111</v>
      </c>
      <c r="J3719" s="2" t="s">
        <v>60</v>
      </c>
      <c r="K3719" s="2" t="s">
        <v>77</v>
      </c>
      <c r="L3719" s="2" t="s">
        <v>35</v>
      </c>
      <c r="M3719" s="2" t="s">
        <v>59</v>
      </c>
      <c r="N3719" s="2">
        <v>3</v>
      </c>
      <c r="O3719" s="2">
        <v>9</v>
      </c>
      <c r="P3719" s="2">
        <v>149</v>
      </c>
      <c r="Q3719" s="2" t="str">
        <f>VLOOKUP(A3719,'Additional Data'!$A$1:$D$9949,2,0)</f>
        <v>App</v>
      </c>
      <c r="R3719" s="2" t="str">
        <f>VLOOKUP(A3719,'Additional Data'!$A$1:$D$9949,4,0)</f>
        <v>Debit Card</v>
      </c>
      <c r="S3719" s="5">
        <f>VLOOKUP(A3719,'Additional Data'!$A$1:$D$9949,3,0)</f>
        <v>392</v>
      </c>
      <c r="T3719" s="2" t="str">
        <f>HLOOKUP(B3719,'Additional Data'!$F$1:$N$2,2,0)</f>
        <v>Mobile</v>
      </c>
    </row>
    <row r="3720" spans="1:20" ht="14.25" customHeight="1">
      <c r="A3720" s="2">
        <v>166760</v>
      </c>
      <c r="B3720" s="2" t="s">
        <v>36</v>
      </c>
      <c r="C3720" s="2" t="s">
        <v>41</v>
      </c>
      <c r="D3720" s="2" t="s">
        <v>34</v>
      </c>
      <c r="E3720" s="4">
        <v>43537.250243055554</v>
      </c>
      <c r="F3720" s="4">
        <v>43540.250243055554</v>
      </c>
      <c r="G3720" s="4">
        <v>43540.250243055554</v>
      </c>
      <c r="H3720" s="2">
        <v>47</v>
      </c>
      <c r="I3720" s="2">
        <v>123</v>
      </c>
      <c r="J3720" s="2" t="s">
        <v>32</v>
      </c>
      <c r="K3720" s="2" t="s">
        <v>70</v>
      </c>
      <c r="L3720" s="2" t="s">
        <v>35</v>
      </c>
      <c r="M3720" s="2" t="s">
        <v>71</v>
      </c>
      <c r="N3720" s="2">
        <v>0</v>
      </c>
      <c r="O3720" s="2">
        <v>3</v>
      </c>
      <c r="P3720" s="2">
        <v>170</v>
      </c>
      <c r="Q3720" s="2" t="str">
        <f>VLOOKUP(A3720,'Additional Data'!$A$1:$D$9949,2,0)</f>
        <v>App</v>
      </c>
      <c r="R3720" s="2" t="str">
        <f>VLOOKUP(A3720,'Additional Data'!$A$1:$D$9949,4,0)</f>
        <v>Debit Card</v>
      </c>
      <c r="S3720" s="5">
        <f>VLOOKUP(A3720,'Additional Data'!$A$1:$D$9949,3,0)</f>
        <v>1226</v>
      </c>
      <c r="T3720" s="2" t="str">
        <f>HLOOKUP(B3720,'Additional Data'!$F$1:$N$2,2,0)</f>
        <v>Laptop</v>
      </c>
    </row>
    <row r="3721" spans="1:20" ht="14.25" customHeight="1">
      <c r="A3721" s="2">
        <v>665651</v>
      </c>
      <c r="B3721" s="2" t="s">
        <v>36</v>
      </c>
      <c r="C3721" s="2" t="s">
        <v>41</v>
      </c>
      <c r="D3721" s="2" t="s">
        <v>34</v>
      </c>
      <c r="E3721" s="4">
        <v>43537.250358796293</v>
      </c>
      <c r="F3721" s="4">
        <v>43539.250358796293</v>
      </c>
      <c r="G3721" s="4">
        <v>43543.250358796293</v>
      </c>
      <c r="H3721" s="2">
        <v>0</v>
      </c>
      <c r="I3721" s="2">
        <v>105</v>
      </c>
      <c r="J3721" s="2" t="s">
        <v>41</v>
      </c>
      <c r="K3721" s="2" t="s">
        <v>66</v>
      </c>
      <c r="L3721" s="2" t="s">
        <v>67</v>
      </c>
      <c r="M3721" s="2" t="s">
        <v>71</v>
      </c>
      <c r="N3721" s="2">
        <v>-4</v>
      </c>
      <c r="O3721" s="2">
        <v>2</v>
      </c>
      <c r="P3721" s="2">
        <v>105</v>
      </c>
      <c r="Q3721" s="2" t="str">
        <f>VLOOKUP(A3721,'Additional Data'!$A$1:$D$9949,2,0)</f>
        <v>App</v>
      </c>
      <c r="R3721" s="2" t="str">
        <f>VLOOKUP(A3721,'Additional Data'!$A$1:$D$9949,4,0)</f>
        <v>Cash On Delivery</v>
      </c>
      <c r="S3721" s="5">
        <f>VLOOKUP(A3721,'Additional Data'!$A$1:$D$9949,3,0)</f>
        <v>1105.4929199999999</v>
      </c>
      <c r="T3721" s="2" t="str">
        <f>HLOOKUP(B3721,'Additional Data'!$F$1:$N$2,2,0)</f>
        <v>Laptop</v>
      </c>
    </row>
    <row r="3722" spans="1:20" ht="14.25" customHeight="1">
      <c r="A3722" s="2">
        <v>937727</v>
      </c>
      <c r="B3722" s="2" t="s">
        <v>36</v>
      </c>
      <c r="C3722" s="2" t="s">
        <v>41</v>
      </c>
      <c r="D3722" s="2" t="s">
        <v>34</v>
      </c>
      <c r="E3722" s="4">
        <v>43537.252974537034</v>
      </c>
      <c r="F3722" s="4">
        <v>43540.252974537034</v>
      </c>
      <c r="G3722" s="4">
        <v>43544.252974537034</v>
      </c>
      <c r="H3722" s="2">
        <v>31</v>
      </c>
      <c r="I3722" s="2">
        <v>125</v>
      </c>
      <c r="J3722" s="2" t="s">
        <v>73</v>
      </c>
      <c r="K3722" s="2" t="s">
        <v>80</v>
      </c>
      <c r="L3722" s="2" t="s">
        <v>35</v>
      </c>
      <c r="M3722" s="2" t="s">
        <v>59</v>
      </c>
      <c r="N3722" s="2">
        <v>-4</v>
      </c>
      <c r="O3722" s="2">
        <v>3</v>
      </c>
      <c r="P3722" s="2">
        <v>156</v>
      </c>
      <c r="Q3722" s="2" t="str">
        <f>VLOOKUP(A3722,'Additional Data'!$A$1:$D$9949,2,0)</f>
        <v>App</v>
      </c>
      <c r="R3722" s="2" t="str">
        <f>VLOOKUP(A3722,'Additional Data'!$A$1:$D$9949,4,0)</f>
        <v>Cash On Delivery</v>
      </c>
      <c r="S3722" s="5">
        <f>VLOOKUP(A3722,'Additional Data'!$A$1:$D$9949,3,0)</f>
        <v>376</v>
      </c>
      <c r="T3722" s="2" t="str">
        <f>HLOOKUP(B3722,'Additional Data'!$F$1:$N$2,2,0)</f>
        <v>Laptop</v>
      </c>
    </row>
    <row r="3723" spans="1:20" ht="14.25" customHeight="1">
      <c r="A3723" s="2">
        <v>797070</v>
      </c>
      <c r="B3723" s="2" t="s">
        <v>30</v>
      </c>
      <c r="C3723" s="2" t="s">
        <v>32</v>
      </c>
      <c r="D3723" s="2" t="s">
        <v>34</v>
      </c>
      <c r="E3723" s="4">
        <v>43537.254224537035</v>
      </c>
      <c r="F3723" s="4">
        <v>43538.254224537035</v>
      </c>
      <c r="G3723" s="4">
        <v>43541.254224537035</v>
      </c>
      <c r="H3723" s="2">
        <v>0</v>
      </c>
      <c r="I3723" s="2">
        <v>122</v>
      </c>
      <c r="J3723" s="2" t="s">
        <v>32</v>
      </c>
      <c r="K3723" s="2" t="s">
        <v>82</v>
      </c>
      <c r="L3723" s="2" t="s">
        <v>67</v>
      </c>
      <c r="M3723" s="2" t="s">
        <v>59</v>
      </c>
      <c r="N3723" s="2">
        <v>-3</v>
      </c>
      <c r="O3723" s="2">
        <v>1</v>
      </c>
      <c r="P3723" s="2">
        <v>122</v>
      </c>
      <c r="Q3723" s="2" t="str">
        <f>VLOOKUP(A3723,'Additional Data'!$A$1:$D$9949,2,0)</f>
        <v>Website</v>
      </c>
      <c r="R3723" s="2" t="str">
        <f>VLOOKUP(A3723,'Additional Data'!$A$1:$D$9949,4,0)</f>
        <v>Debit Card</v>
      </c>
      <c r="S3723" s="5">
        <f>VLOOKUP(A3723,'Additional Data'!$A$1:$D$9949,3,0)</f>
        <v>363.41130140000001</v>
      </c>
      <c r="T3723" s="2" t="str">
        <f>HLOOKUP(B3723,'Additional Data'!$F$1:$N$2,2,0)</f>
        <v>PC</v>
      </c>
    </row>
    <row r="3724" spans="1:20" ht="14.25" customHeight="1">
      <c r="A3724" s="2">
        <v>332</v>
      </c>
      <c r="B3724" s="2" t="s">
        <v>39</v>
      </c>
      <c r="C3724" s="2" t="s">
        <v>32</v>
      </c>
      <c r="D3724" s="2" t="s">
        <v>34</v>
      </c>
      <c r="E3724" s="4">
        <v>43537.260729166665</v>
      </c>
      <c r="F3724" s="4">
        <v>43541.260729166665</v>
      </c>
      <c r="G3724" s="4">
        <v>43540.260729166665</v>
      </c>
      <c r="H3724" s="2">
        <v>44</v>
      </c>
      <c r="I3724" s="2">
        <v>123</v>
      </c>
      <c r="J3724" s="2" t="s">
        <v>73</v>
      </c>
      <c r="K3724" s="2" t="s">
        <v>74</v>
      </c>
      <c r="L3724" s="2" t="s">
        <v>35</v>
      </c>
      <c r="M3724" s="2" t="s">
        <v>71</v>
      </c>
      <c r="N3724" s="2">
        <v>1</v>
      </c>
      <c r="O3724" s="2">
        <v>4</v>
      </c>
      <c r="P3724" s="2">
        <v>167</v>
      </c>
      <c r="Q3724" s="2" t="str">
        <f>VLOOKUP(A3724,'Additional Data'!$A$1:$D$9949,2,0)</f>
        <v>App</v>
      </c>
      <c r="R3724" s="2" t="str">
        <f>VLOOKUP(A3724,'Additional Data'!$A$1:$D$9949,4,0)</f>
        <v>Debit Card</v>
      </c>
      <c r="S3724" s="5">
        <f>VLOOKUP(A3724,'Additional Data'!$A$1:$D$9949,3,0)</f>
        <v>3705.9256759999998</v>
      </c>
      <c r="T3724" s="2" t="str">
        <f>HLOOKUP(B3724,'Additional Data'!$F$1:$N$2,2,0)</f>
        <v>Mobile</v>
      </c>
    </row>
    <row r="3725" spans="1:20" ht="14.25" customHeight="1">
      <c r="A3725" s="2">
        <v>128022</v>
      </c>
      <c r="B3725" s="2" t="s">
        <v>30</v>
      </c>
      <c r="C3725" s="2" t="s">
        <v>32</v>
      </c>
      <c r="D3725" s="2" t="s">
        <v>34</v>
      </c>
      <c r="E3725" s="4">
        <v>43537.261307870373</v>
      </c>
      <c r="F3725" s="4">
        <v>43544.261307870373</v>
      </c>
      <c r="G3725" s="4">
        <v>43541.261307870373</v>
      </c>
      <c r="H3725" s="2">
        <v>41</v>
      </c>
      <c r="I3725" s="2">
        <v>108</v>
      </c>
      <c r="J3725" s="2" t="s">
        <v>60</v>
      </c>
      <c r="K3725" s="2" t="s">
        <v>61</v>
      </c>
      <c r="L3725" s="2" t="s">
        <v>35</v>
      </c>
      <c r="M3725" s="2" t="s">
        <v>59</v>
      </c>
      <c r="N3725" s="2">
        <v>3</v>
      </c>
      <c r="O3725" s="2">
        <v>7</v>
      </c>
      <c r="P3725" s="2">
        <v>149</v>
      </c>
      <c r="Q3725" s="2" t="str">
        <f>VLOOKUP(A3725,'Additional Data'!$A$1:$D$9949,2,0)</f>
        <v>Website</v>
      </c>
      <c r="R3725" s="2" t="str">
        <f>VLOOKUP(A3725,'Additional Data'!$A$1:$D$9949,4,0)</f>
        <v>Debit Card</v>
      </c>
      <c r="S3725" s="5">
        <f>VLOOKUP(A3725,'Additional Data'!$A$1:$D$9949,3,0)</f>
        <v>1261.6277560000001</v>
      </c>
      <c r="T3725" s="2" t="str">
        <f>HLOOKUP(B3725,'Additional Data'!$F$1:$N$2,2,0)</f>
        <v>PC</v>
      </c>
    </row>
    <row r="3726" spans="1:20" ht="14.25" customHeight="1">
      <c r="A3726" s="2">
        <v>944201</v>
      </c>
      <c r="B3726" s="2" t="s">
        <v>39</v>
      </c>
      <c r="C3726" s="2" t="s">
        <v>41</v>
      </c>
      <c r="D3726" s="2" t="s">
        <v>34</v>
      </c>
      <c r="E3726" s="4">
        <v>43537.263298611113</v>
      </c>
      <c r="F3726" s="4">
        <v>43541.263298611113</v>
      </c>
      <c r="G3726" s="4">
        <v>43544.263298611113</v>
      </c>
      <c r="H3726" s="2">
        <v>36</v>
      </c>
      <c r="I3726" s="2">
        <v>111</v>
      </c>
      <c r="J3726" s="2" t="s">
        <v>60</v>
      </c>
      <c r="K3726" s="2" t="s">
        <v>77</v>
      </c>
      <c r="L3726" s="2" t="s">
        <v>35</v>
      </c>
      <c r="M3726" s="2" t="s">
        <v>59</v>
      </c>
      <c r="N3726" s="2">
        <v>-3</v>
      </c>
      <c r="O3726" s="2">
        <v>4</v>
      </c>
      <c r="P3726" s="2">
        <v>147</v>
      </c>
      <c r="Q3726" s="2" t="str">
        <f>VLOOKUP(A3726,'Additional Data'!$A$1:$D$9949,2,0)</f>
        <v>App</v>
      </c>
      <c r="R3726" s="2" t="str">
        <f>VLOOKUP(A3726,'Additional Data'!$A$1:$D$9949,4,0)</f>
        <v>Credit Card</v>
      </c>
      <c r="S3726" s="5">
        <f>VLOOKUP(A3726,'Additional Data'!$A$1:$D$9949,3,0)</f>
        <v>459</v>
      </c>
      <c r="T3726" s="2" t="str">
        <f>HLOOKUP(B3726,'Additional Data'!$F$1:$N$2,2,0)</f>
        <v>Mobile</v>
      </c>
    </row>
    <row r="3727" spans="1:20" ht="14.25" customHeight="1">
      <c r="A3727" s="2">
        <v>548499</v>
      </c>
      <c r="B3727" s="2" t="s">
        <v>47</v>
      </c>
      <c r="C3727" s="2" t="s">
        <v>32</v>
      </c>
      <c r="D3727" s="2" t="s">
        <v>34</v>
      </c>
      <c r="E3727" s="4">
        <v>43537.264849537038</v>
      </c>
      <c r="F3727" s="4">
        <v>43542.264849537038</v>
      </c>
      <c r="G3727" s="4">
        <v>43544.264849537038</v>
      </c>
      <c r="H3727" s="2">
        <v>64</v>
      </c>
      <c r="I3727" s="2">
        <v>87</v>
      </c>
      <c r="J3727" s="2" t="s">
        <v>60</v>
      </c>
      <c r="K3727" s="2" t="s">
        <v>61</v>
      </c>
      <c r="L3727" s="2" t="s">
        <v>35</v>
      </c>
      <c r="M3727" s="2" t="s">
        <v>71</v>
      </c>
      <c r="N3727" s="2">
        <v>-2</v>
      </c>
      <c r="O3727" s="2">
        <v>5</v>
      </c>
      <c r="P3727" s="2">
        <v>151</v>
      </c>
      <c r="Q3727" s="2" t="str">
        <f>VLOOKUP(A3727,'Additional Data'!$A$1:$D$9949,2,0)</f>
        <v>Website</v>
      </c>
      <c r="R3727" s="2" t="str">
        <f>VLOOKUP(A3727,'Additional Data'!$A$1:$D$9949,4,0)</f>
        <v>Cash On Delivery</v>
      </c>
      <c r="S3727" s="5">
        <f>VLOOKUP(A3727,'Additional Data'!$A$1:$D$9949,3,0)</f>
        <v>2108</v>
      </c>
      <c r="T3727" s="2" t="str">
        <f>HLOOKUP(B3727,'Additional Data'!$F$1:$N$2,2,0)</f>
        <v>Tablet</v>
      </c>
    </row>
    <row r="3728" spans="1:20" ht="14.25" customHeight="1">
      <c r="A3728" s="2">
        <v>287343</v>
      </c>
      <c r="B3728" s="2" t="s">
        <v>39</v>
      </c>
      <c r="C3728" s="2" t="s">
        <v>32</v>
      </c>
      <c r="D3728" s="2" t="s">
        <v>34</v>
      </c>
      <c r="E3728" s="4">
        <v>43537.265949074077</v>
      </c>
      <c r="F3728" s="4">
        <v>43541.265949074077</v>
      </c>
      <c r="G3728" s="4">
        <v>43544.265949074077</v>
      </c>
      <c r="H3728" s="2">
        <v>28</v>
      </c>
      <c r="I3728" s="2">
        <v>130</v>
      </c>
      <c r="J3728" s="2" t="s">
        <v>41</v>
      </c>
      <c r="K3728" s="2" t="s">
        <v>58</v>
      </c>
      <c r="L3728" s="2" t="s">
        <v>35</v>
      </c>
      <c r="M3728" s="2" t="s">
        <v>59</v>
      </c>
      <c r="N3728" s="2">
        <v>-3</v>
      </c>
      <c r="O3728" s="2">
        <v>4</v>
      </c>
      <c r="P3728" s="2">
        <v>158</v>
      </c>
      <c r="Q3728" s="2" t="str">
        <f>VLOOKUP(A3728,'Additional Data'!$A$1:$D$9949,2,0)</f>
        <v>Website</v>
      </c>
      <c r="R3728" s="2" t="str">
        <f>VLOOKUP(A3728,'Additional Data'!$A$1:$D$9949,4,0)</f>
        <v>Cash On Delivery</v>
      </c>
      <c r="S3728" s="5">
        <f>VLOOKUP(A3728,'Additional Data'!$A$1:$D$9949,3,0)</f>
        <v>3710.6579310000002</v>
      </c>
      <c r="T3728" s="2" t="str">
        <f>HLOOKUP(B3728,'Additional Data'!$F$1:$N$2,2,0)</f>
        <v>Mobile</v>
      </c>
    </row>
    <row r="3729" spans="1:20" ht="14.25" customHeight="1">
      <c r="A3729" s="2">
        <v>229767</v>
      </c>
      <c r="B3729" s="2" t="s">
        <v>39</v>
      </c>
      <c r="C3729" s="2" t="s">
        <v>32</v>
      </c>
      <c r="D3729" s="2" t="s">
        <v>34</v>
      </c>
      <c r="E3729" s="4">
        <v>43537.273194444446</v>
      </c>
      <c r="F3729" s="4">
        <v>43542.273194444446</v>
      </c>
      <c r="G3729" s="4">
        <v>43543.273194444446</v>
      </c>
      <c r="H3729" s="2">
        <v>41</v>
      </c>
      <c r="I3729" s="2">
        <v>115</v>
      </c>
      <c r="J3729" s="2" t="s">
        <v>60</v>
      </c>
      <c r="K3729" s="2" t="s">
        <v>61</v>
      </c>
      <c r="L3729" s="2" t="s">
        <v>35</v>
      </c>
      <c r="M3729" s="2" t="s">
        <v>59</v>
      </c>
      <c r="N3729" s="2">
        <v>-1</v>
      </c>
      <c r="O3729" s="2">
        <v>5</v>
      </c>
      <c r="P3729" s="2">
        <v>156</v>
      </c>
      <c r="Q3729" s="2" t="str">
        <f>VLOOKUP(A3729,'Additional Data'!$A$1:$D$9949,2,0)</f>
        <v>Website</v>
      </c>
      <c r="R3729" s="2" t="str">
        <f>VLOOKUP(A3729,'Additional Data'!$A$1:$D$9949,4,0)</f>
        <v>Credit Card</v>
      </c>
      <c r="S3729" s="5">
        <f>VLOOKUP(A3729,'Additional Data'!$A$1:$D$9949,3,0)</f>
        <v>2179</v>
      </c>
      <c r="T3729" s="2" t="str">
        <f>HLOOKUP(B3729,'Additional Data'!$F$1:$N$2,2,0)</f>
        <v>Mobile</v>
      </c>
    </row>
    <row r="3730" spans="1:20" ht="14.25" customHeight="1">
      <c r="A3730" s="2">
        <v>131776</v>
      </c>
      <c r="B3730" s="2" t="s">
        <v>36</v>
      </c>
      <c r="C3730" s="2" t="s">
        <v>32</v>
      </c>
      <c r="D3730" s="2" t="s">
        <v>34</v>
      </c>
      <c r="E3730" s="4">
        <v>43537.275057870371</v>
      </c>
      <c r="F3730" s="4">
        <v>43540.275057870371</v>
      </c>
      <c r="G3730" s="4">
        <v>43543.275057870371</v>
      </c>
      <c r="H3730" s="2">
        <v>0</v>
      </c>
      <c r="I3730" s="2">
        <v>127</v>
      </c>
      <c r="J3730" s="2" t="s">
        <v>32</v>
      </c>
      <c r="K3730" s="2" t="s">
        <v>82</v>
      </c>
      <c r="L3730" s="2" t="s">
        <v>67</v>
      </c>
      <c r="M3730" s="2" t="s">
        <v>71</v>
      </c>
      <c r="N3730" s="2">
        <v>-3</v>
      </c>
      <c r="O3730" s="2">
        <v>3</v>
      </c>
      <c r="P3730" s="2">
        <v>127</v>
      </c>
      <c r="Q3730" s="2" t="str">
        <f>VLOOKUP(A3730,'Additional Data'!$A$1:$D$9949,2,0)</f>
        <v>App</v>
      </c>
      <c r="R3730" s="2" t="str">
        <f>VLOOKUP(A3730,'Additional Data'!$A$1:$D$9949,4,0)</f>
        <v>Debit Card</v>
      </c>
      <c r="S3730" s="5">
        <f>VLOOKUP(A3730,'Additional Data'!$A$1:$D$9949,3,0)</f>
        <v>1094.0987869999999</v>
      </c>
      <c r="T3730" s="2" t="str">
        <f>HLOOKUP(B3730,'Additional Data'!$F$1:$N$2,2,0)</f>
        <v>Laptop</v>
      </c>
    </row>
    <row r="3731" spans="1:20" ht="14.25" customHeight="1">
      <c r="A3731" s="2">
        <v>541860</v>
      </c>
      <c r="B3731" s="2" t="s">
        <v>39</v>
      </c>
      <c r="C3731" s="2" t="s">
        <v>41</v>
      </c>
      <c r="D3731" s="2" t="s">
        <v>34</v>
      </c>
      <c r="E3731" s="4">
        <v>43537.283125000002</v>
      </c>
      <c r="F3731" s="4">
        <v>43540.283125000002</v>
      </c>
      <c r="G3731" s="4">
        <v>43543.283125000002</v>
      </c>
      <c r="H3731" s="2">
        <v>43</v>
      </c>
      <c r="I3731" s="2">
        <v>106</v>
      </c>
      <c r="J3731" s="2" t="s">
        <v>63</v>
      </c>
      <c r="K3731" s="2" t="s">
        <v>64</v>
      </c>
      <c r="L3731" s="2" t="s">
        <v>35</v>
      </c>
      <c r="M3731" s="2" t="s">
        <v>71</v>
      </c>
      <c r="N3731" s="2">
        <v>-3</v>
      </c>
      <c r="O3731" s="2">
        <v>3</v>
      </c>
      <c r="P3731" s="2">
        <v>149</v>
      </c>
      <c r="Q3731" s="2" t="str">
        <f>VLOOKUP(A3731,'Additional Data'!$A$1:$D$9949,2,0)</f>
        <v>Website</v>
      </c>
      <c r="R3731" s="2" t="str">
        <f>VLOOKUP(A3731,'Additional Data'!$A$1:$D$9949,4,0)</f>
        <v>Debit Card</v>
      </c>
      <c r="S3731" s="5">
        <f>VLOOKUP(A3731,'Additional Data'!$A$1:$D$9949,3,0)</f>
        <v>3377.0384939999999</v>
      </c>
      <c r="T3731" s="2" t="str">
        <f>HLOOKUP(B3731,'Additional Data'!$F$1:$N$2,2,0)</f>
        <v>Mobile</v>
      </c>
    </row>
    <row r="3732" spans="1:20" ht="14.25" customHeight="1">
      <c r="A3732" s="2">
        <v>438346</v>
      </c>
      <c r="B3732" s="2" t="s">
        <v>39</v>
      </c>
      <c r="C3732" s="2" t="s">
        <v>32</v>
      </c>
      <c r="D3732" s="2" t="s">
        <v>34</v>
      </c>
      <c r="E3732" s="4">
        <v>43537.285613425927</v>
      </c>
      <c r="F3732" s="4">
        <v>43546.285613425927</v>
      </c>
      <c r="G3732" s="4">
        <v>43542.285613425927</v>
      </c>
      <c r="H3732" s="2">
        <v>34</v>
      </c>
      <c r="I3732" s="2">
        <v>124</v>
      </c>
      <c r="J3732" s="2" t="s">
        <v>41</v>
      </c>
      <c r="K3732" s="2" t="s">
        <v>58</v>
      </c>
      <c r="L3732" s="2" t="s">
        <v>35</v>
      </c>
      <c r="M3732" s="2" t="s">
        <v>59</v>
      </c>
      <c r="N3732" s="2">
        <v>4</v>
      </c>
      <c r="O3732" s="2">
        <v>9</v>
      </c>
      <c r="P3732" s="2">
        <v>158</v>
      </c>
      <c r="Q3732" s="2" t="str">
        <f>VLOOKUP(A3732,'Additional Data'!$A$1:$D$9949,2,0)</f>
        <v>App</v>
      </c>
      <c r="R3732" s="2" t="str">
        <f>VLOOKUP(A3732,'Additional Data'!$A$1:$D$9949,4,0)</f>
        <v>Debit Card</v>
      </c>
      <c r="S3732" s="5">
        <f>VLOOKUP(A3732,'Additional Data'!$A$1:$D$9949,3,0)</f>
        <v>1598</v>
      </c>
      <c r="T3732" s="2" t="str">
        <f>HLOOKUP(B3732,'Additional Data'!$F$1:$N$2,2,0)</f>
        <v>Mobile</v>
      </c>
    </row>
    <row r="3733" spans="1:20" ht="14.25" customHeight="1">
      <c r="A3733" s="2">
        <v>858535</v>
      </c>
      <c r="B3733" s="2" t="s">
        <v>36</v>
      </c>
      <c r="C3733" s="2" t="s">
        <v>32</v>
      </c>
      <c r="D3733" s="2" t="s">
        <v>34</v>
      </c>
      <c r="E3733" s="4">
        <v>43537.290069444447</v>
      </c>
      <c r="F3733" s="4">
        <v>43543.290069444447</v>
      </c>
      <c r="G3733" s="4">
        <v>43540.290069444447</v>
      </c>
      <c r="H3733" s="2">
        <v>43</v>
      </c>
      <c r="I3733" s="2">
        <v>129</v>
      </c>
      <c r="J3733" s="2" t="s">
        <v>41</v>
      </c>
      <c r="K3733" s="2" t="s">
        <v>58</v>
      </c>
      <c r="L3733" s="2" t="s">
        <v>35</v>
      </c>
      <c r="M3733" s="2" t="s">
        <v>59</v>
      </c>
      <c r="N3733" s="2">
        <v>3</v>
      </c>
      <c r="O3733" s="2">
        <v>6</v>
      </c>
      <c r="P3733" s="2">
        <v>172</v>
      </c>
      <c r="Q3733" s="2" t="str">
        <f>VLOOKUP(A3733,'Additional Data'!$A$1:$D$9949,2,0)</f>
        <v>App</v>
      </c>
      <c r="R3733" s="2" t="str">
        <f>VLOOKUP(A3733,'Additional Data'!$A$1:$D$9949,4,0)</f>
        <v>Credit Card</v>
      </c>
      <c r="S3733" s="5">
        <f>VLOOKUP(A3733,'Additional Data'!$A$1:$D$9949,3,0)</f>
        <v>3607.6607290000002</v>
      </c>
      <c r="T3733" s="2" t="str">
        <f>HLOOKUP(B3733,'Additional Data'!$F$1:$N$2,2,0)</f>
        <v>Laptop</v>
      </c>
    </row>
    <row r="3734" spans="1:20" ht="14.25" customHeight="1">
      <c r="A3734" s="2">
        <v>63214</v>
      </c>
      <c r="B3734" s="2" t="s">
        <v>30</v>
      </c>
      <c r="C3734" s="2" t="s">
        <v>41</v>
      </c>
      <c r="D3734" s="2" t="s">
        <v>34</v>
      </c>
      <c r="E3734" s="4">
        <v>43537.295717592591</v>
      </c>
      <c r="F3734" s="4">
        <v>43537.295717592591</v>
      </c>
      <c r="G3734" s="4">
        <v>43544.295717592591</v>
      </c>
      <c r="H3734" s="2">
        <v>0</v>
      </c>
      <c r="I3734" s="2">
        <v>101</v>
      </c>
      <c r="J3734" s="2" t="s">
        <v>41</v>
      </c>
      <c r="K3734" s="2" t="s">
        <v>66</v>
      </c>
      <c r="L3734" s="2" t="s">
        <v>67</v>
      </c>
      <c r="M3734" s="2" t="s">
        <v>71</v>
      </c>
      <c r="N3734" s="2">
        <v>-7</v>
      </c>
      <c r="O3734" s="2">
        <v>0</v>
      </c>
      <c r="P3734" s="2">
        <v>101</v>
      </c>
      <c r="Q3734" s="2" t="str">
        <f>VLOOKUP(A3734,'Additional Data'!$A$1:$D$9949,2,0)</f>
        <v>App</v>
      </c>
      <c r="R3734" s="2" t="str">
        <f>VLOOKUP(A3734,'Additional Data'!$A$1:$D$9949,4,0)</f>
        <v>Debit Card</v>
      </c>
      <c r="S3734" s="5">
        <f>VLOOKUP(A3734,'Additional Data'!$A$1:$D$9949,3,0)</f>
        <v>1518</v>
      </c>
      <c r="T3734" s="2" t="str">
        <f>HLOOKUP(B3734,'Additional Data'!$F$1:$N$2,2,0)</f>
        <v>PC</v>
      </c>
    </row>
    <row r="3735" spans="1:20" ht="14.25" customHeight="1">
      <c r="A3735" s="2">
        <v>374667</v>
      </c>
      <c r="B3735" s="2" t="s">
        <v>39</v>
      </c>
      <c r="C3735" s="2" t="s">
        <v>32</v>
      </c>
      <c r="D3735" s="2" t="s">
        <v>34</v>
      </c>
      <c r="E3735" s="4">
        <v>43537.296388888892</v>
      </c>
      <c r="F3735" s="4">
        <v>43546.296388888892</v>
      </c>
      <c r="G3735" s="4">
        <v>43541.296388888892</v>
      </c>
      <c r="H3735" s="2">
        <v>32</v>
      </c>
      <c r="I3735" s="2">
        <v>112</v>
      </c>
      <c r="J3735" s="2" t="s">
        <v>60</v>
      </c>
      <c r="K3735" s="2" t="s">
        <v>61</v>
      </c>
      <c r="L3735" s="2" t="s">
        <v>35</v>
      </c>
      <c r="M3735" s="2" t="s">
        <v>59</v>
      </c>
      <c r="N3735" s="2">
        <v>5</v>
      </c>
      <c r="O3735" s="2">
        <v>9</v>
      </c>
      <c r="P3735" s="2">
        <v>144</v>
      </c>
      <c r="Q3735" s="2" t="str">
        <f>VLOOKUP(A3735,'Additional Data'!$A$1:$D$9949,2,0)</f>
        <v>Website</v>
      </c>
      <c r="R3735" s="2" t="str">
        <f>VLOOKUP(A3735,'Additional Data'!$A$1:$D$9949,4,0)</f>
        <v>Credit Card</v>
      </c>
      <c r="S3735" s="5">
        <f>VLOOKUP(A3735,'Additional Data'!$A$1:$D$9949,3,0)</f>
        <v>516</v>
      </c>
      <c r="T3735" s="2" t="str">
        <f>HLOOKUP(B3735,'Additional Data'!$F$1:$N$2,2,0)</f>
        <v>Mobile</v>
      </c>
    </row>
    <row r="3736" spans="1:20" ht="14.25" customHeight="1">
      <c r="A3736" s="2">
        <v>745470</v>
      </c>
      <c r="B3736" s="2" t="s">
        <v>47</v>
      </c>
      <c r="C3736" s="2" t="s">
        <v>32</v>
      </c>
      <c r="D3736" s="2" t="s">
        <v>34</v>
      </c>
      <c r="E3736" s="4">
        <v>43537.296793981484</v>
      </c>
      <c r="F3736" s="4">
        <v>43542.296793981484</v>
      </c>
      <c r="G3736" s="4">
        <v>43542.296793981484</v>
      </c>
      <c r="H3736" s="2">
        <v>70</v>
      </c>
      <c r="I3736" s="2">
        <v>109</v>
      </c>
      <c r="J3736" s="2" t="s">
        <v>73</v>
      </c>
      <c r="K3736" s="2" t="s">
        <v>74</v>
      </c>
      <c r="L3736" s="2" t="s">
        <v>35</v>
      </c>
      <c r="M3736" s="2" t="s">
        <v>71</v>
      </c>
      <c r="N3736" s="2">
        <v>0</v>
      </c>
      <c r="O3736" s="2">
        <v>5</v>
      </c>
      <c r="P3736" s="2">
        <v>179</v>
      </c>
      <c r="Q3736" s="2" t="str">
        <f>VLOOKUP(A3736,'Additional Data'!$A$1:$D$9949,2,0)</f>
        <v>Website</v>
      </c>
      <c r="R3736" s="2" t="str">
        <f>VLOOKUP(A3736,'Additional Data'!$A$1:$D$9949,4,0)</f>
        <v>Debit Card</v>
      </c>
      <c r="S3736" s="5">
        <f>VLOOKUP(A3736,'Additional Data'!$A$1:$D$9949,3,0)</f>
        <v>2479</v>
      </c>
      <c r="T3736" s="2" t="str">
        <f>HLOOKUP(B3736,'Additional Data'!$F$1:$N$2,2,0)</f>
        <v>Tablet</v>
      </c>
    </row>
    <row r="3737" spans="1:20" ht="14.25" customHeight="1">
      <c r="A3737" s="2">
        <v>224830</v>
      </c>
      <c r="B3737" s="2" t="s">
        <v>36</v>
      </c>
      <c r="C3737" s="2" t="s">
        <v>41</v>
      </c>
      <c r="D3737" s="2" t="s">
        <v>34</v>
      </c>
      <c r="E3737" s="4">
        <v>43537.296851851854</v>
      </c>
      <c r="F3737" s="4">
        <v>43539.296851851854</v>
      </c>
      <c r="G3737" s="4">
        <v>43543.296851851854</v>
      </c>
      <c r="H3737" s="2">
        <v>46</v>
      </c>
      <c r="I3737" s="2">
        <v>109</v>
      </c>
      <c r="J3737" s="2" t="s">
        <v>63</v>
      </c>
      <c r="K3737" s="2" t="s">
        <v>64</v>
      </c>
      <c r="L3737" s="2" t="s">
        <v>35</v>
      </c>
      <c r="M3737" s="2" t="s">
        <v>59</v>
      </c>
      <c r="N3737" s="2">
        <v>-4</v>
      </c>
      <c r="O3737" s="2">
        <v>2</v>
      </c>
      <c r="P3737" s="2">
        <v>155</v>
      </c>
      <c r="Q3737" s="2" t="str">
        <f>VLOOKUP(A3737,'Additional Data'!$A$1:$D$9949,2,0)</f>
        <v>App</v>
      </c>
      <c r="R3737" s="2" t="str">
        <f>VLOOKUP(A3737,'Additional Data'!$A$1:$D$9949,4,0)</f>
        <v>Debit Card</v>
      </c>
      <c r="S3737" s="5">
        <f>VLOOKUP(A3737,'Additional Data'!$A$1:$D$9949,3,0)</f>
        <v>436</v>
      </c>
      <c r="T3737" s="2" t="str">
        <f>HLOOKUP(B3737,'Additional Data'!$F$1:$N$2,2,0)</f>
        <v>Laptop</v>
      </c>
    </row>
    <row r="3738" spans="1:20" ht="14.25" customHeight="1">
      <c r="A3738" s="2">
        <v>933987</v>
      </c>
      <c r="B3738" s="2" t="s">
        <v>36</v>
      </c>
      <c r="C3738" s="2" t="s">
        <v>32</v>
      </c>
      <c r="D3738" s="2" t="s">
        <v>34</v>
      </c>
      <c r="E3738" s="4">
        <v>43537.297754629632</v>
      </c>
      <c r="F3738" s="4">
        <v>43539.297754629632</v>
      </c>
      <c r="G3738" s="4">
        <v>43540.297754629632</v>
      </c>
      <c r="H3738" s="2">
        <v>28</v>
      </c>
      <c r="I3738" s="2">
        <v>109</v>
      </c>
      <c r="J3738" s="2" t="s">
        <v>63</v>
      </c>
      <c r="K3738" s="2" t="s">
        <v>81</v>
      </c>
      <c r="L3738" s="2" t="s">
        <v>35</v>
      </c>
      <c r="M3738" s="2" t="s">
        <v>59</v>
      </c>
      <c r="N3738" s="2">
        <v>-1</v>
      </c>
      <c r="O3738" s="2">
        <v>2</v>
      </c>
      <c r="P3738" s="2">
        <v>137</v>
      </c>
      <c r="Q3738" s="2" t="str">
        <f>VLOOKUP(A3738,'Additional Data'!$A$1:$D$9949,2,0)</f>
        <v>Website</v>
      </c>
      <c r="R3738" s="2" t="str">
        <f>VLOOKUP(A3738,'Additional Data'!$A$1:$D$9949,4,0)</f>
        <v>Credit Card</v>
      </c>
      <c r="S3738" s="5">
        <f>VLOOKUP(A3738,'Additional Data'!$A$1:$D$9949,3,0)</f>
        <v>2384.3284859999999</v>
      </c>
      <c r="T3738" s="2" t="str">
        <f>HLOOKUP(B3738,'Additional Data'!$F$1:$N$2,2,0)</f>
        <v>Laptop</v>
      </c>
    </row>
    <row r="3739" spans="1:20" ht="14.25" customHeight="1">
      <c r="A3739" s="2">
        <v>305894</v>
      </c>
      <c r="B3739" s="2" t="s">
        <v>36</v>
      </c>
      <c r="C3739" s="2" t="s">
        <v>41</v>
      </c>
      <c r="D3739" s="2" t="s">
        <v>34</v>
      </c>
      <c r="E3739" s="4">
        <v>43537.298425925925</v>
      </c>
      <c r="F3739" s="4">
        <v>43541.298425925925</v>
      </c>
      <c r="G3739" s="4">
        <v>43541.298425925925</v>
      </c>
      <c r="H3739" s="2">
        <v>0</v>
      </c>
      <c r="I3739" s="2">
        <v>101</v>
      </c>
      <c r="J3739" s="2" t="s">
        <v>41</v>
      </c>
      <c r="K3739" s="2" t="s">
        <v>66</v>
      </c>
      <c r="L3739" s="2" t="s">
        <v>67</v>
      </c>
      <c r="M3739" s="2" t="s">
        <v>71</v>
      </c>
      <c r="N3739" s="2">
        <v>0</v>
      </c>
      <c r="O3739" s="2">
        <v>4</v>
      </c>
      <c r="P3739" s="2">
        <v>101</v>
      </c>
      <c r="Q3739" s="2" t="str">
        <f>VLOOKUP(A3739,'Additional Data'!$A$1:$D$9949,2,0)</f>
        <v>App</v>
      </c>
      <c r="R3739" s="2" t="str">
        <f>VLOOKUP(A3739,'Additional Data'!$A$1:$D$9949,4,0)</f>
        <v>Debit Card</v>
      </c>
      <c r="S3739" s="5">
        <f>VLOOKUP(A3739,'Additional Data'!$A$1:$D$9949,3,0)</f>
        <v>1190</v>
      </c>
      <c r="T3739" s="2" t="str">
        <f>HLOOKUP(B3739,'Additional Data'!$F$1:$N$2,2,0)</f>
        <v>Laptop</v>
      </c>
    </row>
    <row r="3740" spans="1:20" ht="14.25" customHeight="1">
      <c r="A3740" s="2">
        <v>368993</v>
      </c>
      <c r="B3740" s="2" t="s">
        <v>36</v>
      </c>
      <c r="C3740" s="2" t="s">
        <v>32</v>
      </c>
      <c r="D3740" s="2" t="s">
        <v>34</v>
      </c>
      <c r="E3740" s="4">
        <v>43537.300185185188</v>
      </c>
      <c r="F3740" s="4">
        <v>43539.300185185188</v>
      </c>
      <c r="G3740" s="4">
        <v>43541.300185185188</v>
      </c>
      <c r="H3740" s="2">
        <v>42</v>
      </c>
      <c r="I3740" s="2">
        <v>127</v>
      </c>
      <c r="J3740" s="2" t="s">
        <v>73</v>
      </c>
      <c r="K3740" s="2" t="s">
        <v>74</v>
      </c>
      <c r="L3740" s="2" t="s">
        <v>35</v>
      </c>
      <c r="M3740" s="2" t="s">
        <v>59</v>
      </c>
      <c r="N3740" s="2">
        <v>-2</v>
      </c>
      <c r="O3740" s="2">
        <v>2</v>
      </c>
      <c r="P3740" s="2">
        <v>169</v>
      </c>
      <c r="Q3740" s="2" t="str">
        <f>VLOOKUP(A3740,'Additional Data'!$A$1:$D$9949,2,0)</f>
        <v>App</v>
      </c>
      <c r="R3740" s="2" t="str">
        <f>VLOOKUP(A3740,'Additional Data'!$A$1:$D$9949,4,0)</f>
        <v>Credit Card</v>
      </c>
      <c r="S3740" s="5">
        <f>VLOOKUP(A3740,'Additional Data'!$A$1:$D$9949,3,0)</f>
        <v>1325</v>
      </c>
      <c r="T3740" s="2" t="str">
        <f>HLOOKUP(B3740,'Additional Data'!$F$1:$N$2,2,0)</f>
        <v>Laptop</v>
      </c>
    </row>
    <row r="3741" spans="1:20" ht="14.25" customHeight="1">
      <c r="A3741" s="2">
        <v>929811</v>
      </c>
      <c r="B3741" s="2" t="s">
        <v>36</v>
      </c>
      <c r="C3741" s="2" t="s">
        <v>32</v>
      </c>
      <c r="D3741" s="2" t="s">
        <v>34</v>
      </c>
      <c r="E3741" s="4">
        <v>43537.301388888889</v>
      </c>
      <c r="F3741" s="4">
        <v>43541.301388888889</v>
      </c>
      <c r="G3741" s="4">
        <v>43540.301388888889</v>
      </c>
      <c r="H3741" s="2">
        <v>70</v>
      </c>
      <c r="I3741" s="2">
        <v>109</v>
      </c>
      <c r="J3741" s="2" t="s">
        <v>41</v>
      </c>
      <c r="K3741" s="2" t="s">
        <v>58</v>
      </c>
      <c r="L3741" s="2" t="s">
        <v>35</v>
      </c>
      <c r="M3741" s="2" t="s">
        <v>71</v>
      </c>
      <c r="N3741" s="2">
        <v>1</v>
      </c>
      <c r="O3741" s="2">
        <v>4</v>
      </c>
      <c r="P3741" s="2">
        <v>179</v>
      </c>
      <c r="Q3741" s="2" t="str">
        <f>VLOOKUP(A3741,'Additional Data'!$A$1:$D$9949,2,0)</f>
        <v>Website</v>
      </c>
      <c r="R3741" s="2" t="str">
        <f>VLOOKUP(A3741,'Additional Data'!$A$1:$D$9949,4,0)</f>
        <v>Credit Card</v>
      </c>
      <c r="S3741" s="5">
        <f>VLOOKUP(A3741,'Additional Data'!$A$1:$D$9949,3,0)</f>
        <v>1429.416649</v>
      </c>
      <c r="T3741" s="2" t="str">
        <f>HLOOKUP(B3741,'Additional Data'!$F$1:$N$2,2,0)</f>
        <v>Laptop</v>
      </c>
    </row>
    <row r="3742" spans="1:20" ht="14.25" customHeight="1">
      <c r="A3742" s="2">
        <v>624881</v>
      </c>
      <c r="B3742" s="2" t="s">
        <v>47</v>
      </c>
      <c r="C3742" s="2" t="s">
        <v>41</v>
      </c>
      <c r="D3742" s="2" t="s">
        <v>34</v>
      </c>
      <c r="E3742" s="4">
        <v>43537.303472222222</v>
      </c>
      <c r="F3742" s="4">
        <v>43544.303472222222</v>
      </c>
      <c r="G3742" s="4">
        <v>43542.303472222222</v>
      </c>
      <c r="H3742" s="2">
        <v>39</v>
      </c>
      <c r="I3742" s="2">
        <v>110</v>
      </c>
      <c r="J3742" s="2" t="s">
        <v>60</v>
      </c>
      <c r="K3742" s="2" t="s">
        <v>77</v>
      </c>
      <c r="L3742" s="2" t="s">
        <v>35</v>
      </c>
      <c r="M3742" s="2" t="s">
        <v>59</v>
      </c>
      <c r="N3742" s="2">
        <v>2</v>
      </c>
      <c r="O3742" s="2">
        <v>7</v>
      </c>
      <c r="P3742" s="2">
        <v>149</v>
      </c>
      <c r="Q3742" s="2" t="str">
        <f>VLOOKUP(A3742,'Additional Data'!$A$1:$D$9949,2,0)</f>
        <v>App</v>
      </c>
      <c r="R3742" s="2" t="str">
        <f>VLOOKUP(A3742,'Additional Data'!$A$1:$D$9949,4,0)</f>
        <v>Credit Card</v>
      </c>
      <c r="S3742" s="5">
        <f>VLOOKUP(A3742,'Additional Data'!$A$1:$D$9949,3,0)</f>
        <v>1537.3403410000001</v>
      </c>
      <c r="T3742" s="2" t="str">
        <f>HLOOKUP(B3742,'Additional Data'!$F$1:$N$2,2,0)</f>
        <v>Tablet</v>
      </c>
    </row>
    <row r="3743" spans="1:20" ht="14.25" customHeight="1">
      <c r="A3743" s="2">
        <v>44880</v>
      </c>
      <c r="B3743" s="2" t="s">
        <v>30</v>
      </c>
      <c r="C3743" s="2" t="s">
        <v>41</v>
      </c>
      <c r="D3743" s="2" t="s">
        <v>34</v>
      </c>
      <c r="E3743" s="4">
        <v>43537.309027777781</v>
      </c>
      <c r="F3743" s="4">
        <v>43538.309027777781</v>
      </c>
      <c r="G3743" s="4">
        <v>43540.309027777781</v>
      </c>
      <c r="H3743" s="2">
        <v>0</v>
      </c>
      <c r="I3743" s="2">
        <v>101</v>
      </c>
      <c r="J3743" s="2" t="s">
        <v>41</v>
      </c>
      <c r="K3743" s="2" t="s">
        <v>66</v>
      </c>
      <c r="L3743" s="2" t="s">
        <v>67</v>
      </c>
      <c r="M3743" s="2" t="s">
        <v>71</v>
      </c>
      <c r="N3743" s="2">
        <v>-2</v>
      </c>
      <c r="O3743" s="2">
        <v>1</v>
      </c>
      <c r="P3743" s="2">
        <v>101</v>
      </c>
      <c r="Q3743" s="2" t="str">
        <f>VLOOKUP(A3743,'Additional Data'!$A$1:$D$9949,2,0)</f>
        <v>Website</v>
      </c>
      <c r="R3743" s="2" t="str">
        <f>VLOOKUP(A3743,'Additional Data'!$A$1:$D$9949,4,0)</f>
        <v>Debit Card</v>
      </c>
      <c r="S3743" s="5">
        <f>VLOOKUP(A3743,'Additional Data'!$A$1:$D$9949,3,0)</f>
        <v>1037</v>
      </c>
      <c r="T3743" s="2" t="str">
        <f>HLOOKUP(B3743,'Additional Data'!$F$1:$N$2,2,0)</f>
        <v>PC</v>
      </c>
    </row>
    <row r="3744" spans="1:20" ht="14.25" customHeight="1">
      <c r="A3744" s="2">
        <v>741777</v>
      </c>
      <c r="B3744" s="2" t="s">
        <v>39</v>
      </c>
      <c r="C3744" s="2" t="s">
        <v>32</v>
      </c>
      <c r="D3744" s="2" t="s">
        <v>34</v>
      </c>
      <c r="E3744" s="4">
        <v>43537.310520833336</v>
      </c>
      <c r="F3744" s="4">
        <v>43543.310520833336</v>
      </c>
      <c r="G3744" s="4">
        <v>43544.310520833336</v>
      </c>
      <c r="H3744" s="2">
        <v>40</v>
      </c>
      <c r="I3744" s="2">
        <v>127</v>
      </c>
      <c r="J3744" s="2" t="s">
        <v>73</v>
      </c>
      <c r="K3744" s="2" t="s">
        <v>74</v>
      </c>
      <c r="L3744" s="2" t="s">
        <v>35</v>
      </c>
      <c r="M3744" s="2" t="s">
        <v>59</v>
      </c>
      <c r="N3744" s="2">
        <v>-1</v>
      </c>
      <c r="O3744" s="2">
        <v>6</v>
      </c>
      <c r="P3744" s="2">
        <v>167</v>
      </c>
      <c r="Q3744" s="2" t="str">
        <f>VLOOKUP(A3744,'Additional Data'!$A$1:$D$9949,2,0)</f>
        <v>Website</v>
      </c>
      <c r="R3744" s="2" t="str">
        <f>VLOOKUP(A3744,'Additional Data'!$A$1:$D$9949,4,0)</f>
        <v>Credit Card</v>
      </c>
      <c r="S3744" s="5">
        <f>VLOOKUP(A3744,'Additional Data'!$A$1:$D$9949,3,0)</f>
        <v>3374.672994</v>
      </c>
      <c r="T3744" s="2" t="str">
        <f>HLOOKUP(B3744,'Additional Data'!$F$1:$N$2,2,0)</f>
        <v>Mobile</v>
      </c>
    </row>
    <row r="3745" spans="1:20" ht="14.25" customHeight="1">
      <c r="A3745" s="2">
        <v>984075</v>
      </c>
      <c r="B3745" s="2" t="s">
        <v>39</v>
      </c>
      <c r="C3745" s="2" t="s">
        <v>32</v>
      </c>
      <c r="D3745" s="2" t="s">
        <v>34</v>
      </c>
      <c r="E3745" s="4">
        <v>43537.311666666668</v>
      </c>
      <c r="F3745" s="4">
        <v>43543.311666666668</v>
      </c>
      <c r="G3745" s="4">
        <v>43541.311666666668</v>
      </c>
      <c r="H3745" s="2">
        <v>0</v>
      </c>
      <c r="I3745" s="2">
        <v>128</v>
      </c>
      <c r="J3745" s="2" t="s">
        <v>32</v>
      </c>
      <c r="K3745" s="2" t="s">
        <v>82</v>
      </c>
      <c r="L3745" s="2" t="s">
        <v>67</v>
      </c>
      <c r="M3745" s="2" t="s">
        <v>59</v>
      </c>
      <c r="N3745" s="2">
        <v>2</v>
      </c>
      <c r="O3745" s="2">
        <v>6</v>
      </c>
      <c r="P3745" s="2">
        <v>128</v>
      </c>
      <c r="Q3745" s="2" t="str">
        <f>VLOOKUP(A3745,'Additional Data'!$A$1:$D$9949,2,0)</f>
        <v>Website</v>
      </c>
      <c r="R3745" s="2" t="str">
        <f>VLOOKUP(A3745,'Additional Data'!$A$1:$D$9949,4,0)</f>
        <v>Credit Card</v>
      </c>
      <c r="S3745" s="5">
        <f>VLOOKUP(A3745,'Additional Data'!$A$1:$D$9949,3,0)</f>
        <v>993.62634449999996</v>
      </c>
      <c r="T3745" s="2" t="str">
        <f>HLOOKUP(B3745,'Additional Data'!$F$1:$N$2,2,0)</f>
        <v>Mobile</v>
      </c>
    </row>
    <row r="3746" spans="1:20" ht="14.25" customHeight="1">
      <c r="A3746" s="2">
        <v>550959</v>
      </c>
      <c r="B3746" s="2" t="s">
        <v>48</v>
      </c>
      <c r="C3746" s="2" t="s">
        <v>32</v>
      </c>
      <c r="D3746" s="2" t="s">
        <v>34</v>
      </c>
      <c r="E3746" s="4">
        <v>43537.311944444446</v>
      </c>
      <c r="F3746" s="4">
        <v>43537.311944444446</v>
      </c>
      <c r="G3746" s="4">
        <v>43540.311944444446</v>
      </c>
      <c r="H3746" s="2">
        <v>0</v>
      </c>
      <c r="I3746" s="2">
        <v>123</v>
      </c>
      <c r="J3746" s="2" t="s">
        <v>32</v>
      </c>
      <c r="K3746" s="2" t="s">
        <v>82</v>
      </c>
      <c r="L3746" s="2" t="s">
        <v>67</v>
      </c>
      <c r="M3746" s="2" t="s">
        <v>59</v>
      </c>
      <c r="N3746" s="2">
        <v>-3</v>
      </c>
      <c r="O3746" s="2">
        <v>0</v>
      </c>
      <c r="P3746" s="2">
        <v>123</v>
      </c>
      <c r="Q3746" s="2" t="str">
        <f>VLOOKUP(A3746,'Additional Data'!$A$1:$D$9949,2,0)</f>
        <v>Website</v>
      </c>
      <c r="R3746" s="2" t="str">
        <f>VLOOKUP(A3746,'Additional Data'!$A$1:$D$9949,4,0)</f>
        <v>Credit Card</v>
      </c>
      <c r="S3746" s="5">
        <f>VLOOKUP(A3746,'Additional Data'!$A$1:$D$9949,3,0)</f>
        <v>3711.613425</v>
      </c>
      <c r="T3746" s="2" t="str">
        <f>HLOOKUP(B3746,'Additional Data'!$F$1:$N$2,2,0)</f>
        <v>Gaming Console</v>
      </c>
    </row>
    <row r="3747" spans="1:20" ht="14.25" customHeight="1">
      <c r="A3747" s="2">
        <v>36419</v>
      </c>
      <c r="B3747" s="2" t="s">
        <v>39</v>
      </c>
      <c r="C3747" s="2" t="s">
        <v>41</v>
      </c>
      <c r="D3747" s="2" t="s">
        <v>34</v>
      </c>
      <c r="E3747" s="4">
        <v>43537.315104166664</v>
      </c>
      <c r="F3747" s="4">
        <v>43539.315104166664</v>
      </c>
      <c r="G3747" s="4">
        <v>43543.315104166664</v>
      </c>
      <c r="H3747" s="2">
        <v>31</v>
      </c>
      <c r="I3747" s="2">
        <v>122</v>
      </c>
      <c r="J3747" s="2" t="s">
        <v>73</v>
      </c>
      <c r="K3747" s="2" t="s">
        <v>80</v>
      </c>
      <c r="L3747" s="2" t="s">
        <v>35</v>
      </c>
      <c r="M3747" s="2" t="s">
        <v>59</v>
      </c>
      <c r="N3747" s="2">
        <v>-4</v>
      </c>
      <c r="O3747" s="2">
        <v>2</v>
      </c>
      <c r="P3747" s="2">
        <v>153</v>
      </c>
      <c r="Q3747" s="2" t="str">
        <f>VLOOKUP(A3747,'Additional Data'!$A$1:$D$9949,2,0)</f>
        <v>App</v>
      </c>
      <c r="R3747" s="2" t="str">
        <f>VLOOKUP(A3747,'Additional Data'!$A$1:$D$9949,4,0)</f>
        <v>Credit Card</v>
      </c>
      <c r="S3747" s="5">
        <f>VLOOKUP(A3747,'Additional Data'!$A$1:$D$9949,3,0)</f>
        <v>1594</v>
      </c>
      <c r="T3747" s="2" t="str">
        <f>HLOOKUP(B3747,'Additional Data'!$F$1:$N$2,2,0)</f>
        <v>Mobile</v>
      </c>
    </row>
    <row r="3748" spans="1:20" ht="14.25" customHeight="1">
      <c r="A3748" s="2">
        <v>248430</v>
      </c>
      <c r="B3748" s="2" t="s">
        <v>47</v>
      </c>
      <c r="C3748" s="2" t="s">
        <v>41</v>
      </c>
      <c r="D3748" s="2" t="s">
        <v>34</v>
      </c>
      <c r="E3748" s="4">
        <v>43537.317256944443</v>
      </c>
      <c r="F3748" s="4">
        <v>43543.317256944443</v>
      </c>
      <c r="G3748" s="4">
        <v>43543.317256944443</v>
      </c>
      <c r="H3748" s="2">
        <v>32</v>
      </c>
      <c r="I3748" s="2">
        <v>123</v>
      </c>
      <c r="J3748" s="2" t="s">
        <v>32</v>
      </c>
      <c r="K3748" s="2" t="s">
        <v>70</v>
      </c>
      <c r="L3748" s="2" t="s">
        <v>35</v>
      </c>
      <c r="M3748" s="2" t="s">
        <v>59</v>
      </c>
      <c r="N3748" s="2">
        <v>0</v>
      </c>
      <c r="O3748" s="2">
        <v>6</v>
      </c>
      <c r="P3748" s="2">
        <v>155</v>
      </c>
      <c r="Q3748" s="2" t="str">
        <f>VLOOKUP(A3748,'Additional Data'!$A$1:$D$9949,2,0)</f>
        <v>Website</v>
      </c>
      <c r="R3748" s="2" t="str">
        <f>VLOOKUP(A3748,'Additional Data'!$A$1:$D$9949,4,0)</f>
        <v>Debit Card</v>
      </c>
      <c r="S3748" s="5">
        <f>VLOOKUP(A3748,'Additional Data'!$A$1:$D$9949,3,0)</f>
        <v>1341</v>
      </c>
      <c r="T3748" s="2" t="str">
        <f>HLOOKUP(B3748,'Additional Data'!$F$1:$N$2,2,0)</f>
        <v>Tablet</v>
      </c>
    </row>
    <row r="3749" spans="1:20" ht="14.25" customHeight="1">
      <c r="A3749" s="2">
        <v>865524</v>
      </c>
      <c r="B3749" s="2" t="s">
        <v>36</v>
      </c>
      <c r="C3749" s="2" t="s">
        <v>32</v>
      </c>
      <c r="D3749" s="2" t="s">
        <v>34</v>
      </c>
      <c r="E3749" s="4">
        <v>43537.321076388886</v>
      </c>
      <c r="F3749" s="4">
        <v>43545.321076388886</v>
      </c>
      <c r="G3749" s="4">
        <v>43540.321076388886</v>
      </c>
      <c r="H3749" s="2">
        <v>44</v>
      </c>
      <c r="I3749" s="2">
        <v>114</v>
      </c>
      <c r="J3749" s="2" t="s">
        <v>63</v>
      </c>
      <c r="K3749" s="2" t="s">
        <v>81</v>
      </c>
      <c r="L3749" s="2" t="s">
        <v>35</v>
      </c>
      <c r="M3749" s="2" t="s">
        <v>71</v>
      </c>
      <c r="N3749" s="2">
        <v>5</v>
      </c>
      <c r="O3749" s="2">
        <v>8</v>
      </c>
      <c r="P3749" s="2">
        <v>158</v>
      </c>
      <c r="Q3749" s="2" t="str">
        <f>VLOOKUP(A3749,'Additional Data'!$A$1:$D$9949,2,0)</f>
        <v>Website</v>
      </c>
      <c r="R3749" s="2" t="str">
        <f>VLOOKUP(A3749,'Additional Data'!$A$1:$D$9949,4,0)</f>
        <v>Debit Card</v>
      </c>
      <c r="S3749" s="5">
        <f>VLOOKUP(A3749,'Additional Data'!$A$1:$D$9949,3,0)</f>
        <v>3166.5901840000001</v>
      </c>
      <c r="T3749" s="2" t="str">
        <f>HLOOKUP(B3749,'Additional Data'!$F$1:$N$2,2,0)</f>
        <v>Laptop</v>
      </c>
    </row>
    <row r="3750" spans="1:20" ht="14.25" customHeight="1">
      <c r="A3750" s="2">
        <v>755474</v>
      </c>
      <c r="B3750" s="2" t="s">
        <v>39</v>
      </c>
      <c r="C3750" s="2" t="s">
        <v>41</v>
      </c>
      <c r="D3750" s="2" t="s">
        <v>34</v>
      </c>
      <c r="E3750" s="4">
        <v>43537.323530092595</v>
      </c>
      <c r="F3750" s="4">
        <v>43540.323530092595</v>
      </c>
      <c r="G3750" s="4">
        <v>43543.323530092595</v>
      </c>
      <c r="H3750" s="2">
        <v>39</v>
      </c>
      <c r="I3750" s="2">
        <v>107</v>
      </c>
      <c r="J3750" s="2" t="s">
        <v>60</v>
      </c>
      <c r="K3750" s="2" t="s">
        <v>77</v>
      </c>
      <c r="L3750" s="2" t="s">
        <v>35</v>
      </c>
      <c r="M3750" s="2" t="s">
        <v>59</v>
      </c>
      <c r="N3750" s="2">
        <v>-3</v>
      </c>
      <c r="O3750" s="2">
        <v>3</v>
      </c>
      <c r="P3750" s="2">
        <v>146</v>
      </c>
      <c r="Q3750" s="2" t="str">
        <f>VLOOKUP(A3750,'Additional Data'!$A$1:$D$9949,2,0)</f>
        <v>App</v>
      </c>
      <c r="R3750" s="2" t="str">
        <f>VLOOKUP(A3750,'Additional Data'!$A$1:$D$9949,4,0)</f>
        <v>Debit Card</v>
      </c>
      <c r="S3750" s="5">
        <f>VLOOKUP(A3750,'Additional Data'!$A$1:$D$9949,3,0)</f>
        <v>2983</v>
      </c>
      <c r="T3750" s="2" t="str">
        <f>HLOOKUP(B3750,'Additional Data'!$F$1:$N$2,2,0)</f>
        <v>Mobile</v>
      </c>
    </row>
    <row r="3751" spans="1:20" ht="14.25" customHeight="1">
      <c r="A3751" s="2">
        <v>516371</v>
      </c>
      <c r="B3751" s="2" t="s">
        <v>46</v>
      </c>
      <c r="C3751" s="2" t="s">
        <v>32</v>
      </c>
      <c r="D3751" s="2" t="s">
        <v>34</v>
      </c>
      <c r="E3751" s="4">
        <v>43537.330671296295</v>
      </c>
      <c r="F3751" s="4">
        <v>43543.330671296295</v>
      </c>
      <c r="G3751" s="4">
        <v>43544.330671296295</v>
      </c>
      <c r="H3751" s="2">
        <v>0</v>
      </c>
      <c r="I3751" s="2">
        <v>121</v>
      </c>
      <c r="J3751" s="2" t="s">
        <v>32</v>
      </c>
      <c r="K3751" s="2" t="s">
        <v>82</v>
      </c>
      <c r="L3751" s="2" t="s">
        <v>67</v>
      </c>
      <c r="M3751" s="2" t="s">
        <v>59</v>
      </c>
      <c r="N3751" s="2">
        <v>-1</v>
      </c>
      <c r="O3751" s="2">
        <v>6</v>
      </c>
      <c r="P3751" s="2">
        <v>121</v>
      </c>
      <c r="Q3751" s="2" t="str">
        <f>VLOOKUP(A3751,'Additional Data'!$A$1:$D$9949,2,0)</f>
        <v>App</v>
      </c>
      <c r="R3751" s="2" t="str">
        <f>VLOOKUP(A3751,'Additional Data'!$A$1:$D$9949,4,0)</f>
        <v>Credit Card</v>
      </c>
      <c r="S3751" s="5">
        <f>VLOOKUP(A3751,'Additional Data'!$A$1:$D$9949,3,0)</f>
        <v>1921.1857130000001</v>
      </c>
      <c r="T3751" s="2" t="str">
        <f>HLOOKUP(B3751,'Additional Data'!$F$1:$N$2,2,0)</f>
        <v>TV</v>
      </c>
    </row>
    <row r="3752" spans="1:20" ht="14.25" customHeight="1">
      <c r="A3752" s="2">
        <v>974133</v>
      </c>
      <c r="B3752" s="2" t="s">
        <v>39</v>
      </c>
      <c r="C3752" s="2" t="s">
        <v>41</v>
      </c>
      <c r="D3752" s="2" t="s">
        <v>34</v>
      </c>
      <c r="E3752" s="4">
        <v>43537.332592592589</v>
      </c>
      <c r="F3752" s="4">
        <v>43541.332592592589</v>
      </c>
      <c r="G3752" s="4">
        <v>43544.332592592589</v>
      </c>
      <c r="H3752" s="2">
        <v>81</v>
      </c>
      <c r="I3752" s="2">
        <v>86</v>
      </c>
      <c r="J3752" s="2" t="s">
        <v>60</v>
      </c>
      <c r="K3752" s="2" t="s">
        <v>77</v>
      </c>
      <c r="L3752" s="2" t="s">
        <v>35</v>
      </c>
      <c r="M3752" s="2" t="s">
        <v>71</v>
      </c>
      <c r="N3752" s="2">
        <v>-3</v>
      </c>
      <c r="O3752" s="2">
        <v>4</v>
      </c>
      <c r="P3752" s="2">
        <v>167</v>
      </c>
      <c r="Q3752" s="2" t="str">
        <f>VLOOKUP(A3752,'Additional Data'!$A$1:$D$9949,2,0)</f>
        <v>Website</v>
      </c>
      <c r="R3752" s="2" t="str">
        <f>VLOOKUP(A3752,'Additional Data'!$A$1:$D$9949,4,0)</f>
        <v>Credit Card</v>
      </c>
      <c r="S3752" s="5">
        <f>VLOOKUP(A3752,'Additional Data'!$A$1:$D$9949,3,0)</f>
        <v>2743</v>
      </c>
      <c r="T3752" s="2" t="str">
        <f>HLOOKUP(B3752,'Additional Data'!$F$1:$N$2,2,0)</f>
        <v>Mobile</v>
      </c>
    </row>
    <row r="3753" spans="1:20" ht="14.25" customHeight="1">
      <c r="A3753" s="2">
        <v>816689</v>
      </c>
      <c r="B3753" s="2" t="s">
        <v>47</v>
      </c>
      <c r="C3753" s="2" t="s">
        <v>41</v>
      </c>
      <c r="D3753" s="2" t="s">
        <v>34</v>
      </c>
      <c r="E3753" s="4">
        <v>43537.349849537037</v>
      </c>
      <c r="F3753" s="4">
        <v>43544.349849537037</v>
      </c>
      <c r="G3753" s="4">
        <v>43543.349849537037</v>
      </c>
      <c r="H3753" s="2">
        <v>29</v>
      </c>
      <c r="I3753" s="2">
        <v>111</v>
      </c>
      <c r="J3753" s="2" t="s">
        <v>60</v>
      </c>
      <c r="K3753" s="2" t="s">
        <v>77</v>
      </c>
      <c r="L3753" s="2" t="s">
        <v>35</v>
      </c>
      <c r="M3753" s="2" t="s">
        <v>59</v>
      </c>
      <c r="N3753" s="2">
        <v>1</v>
      </c>
      <c r="O3753" s="2">
        <v>7</v>
      </c>
      <c r="P3753" s="2">
        <v>140</v>
      </c>
      <c r="Q3753" s="2" t="str">
        <f>VLOOKUP(A3753,'Additional Data'!$A$1:$D$9949,2,0)</f>
        <v>App</v>
      </c>
      <c r="R3753" s="2" t="str">
        <f>VLOOKUP(A3753,'Additional Data'!$A$1:$D$9949,4,0)</f>
        <v>Credit Card</v>
      </c>
      <c r="S3753" s="5">
        <f>VLOOKUP(A3753,'Additional Data'!$A$1:$D$9949,3,0)</f>
        <v>3625.9009620000002</v>
      </c>
      <c r="T3753" s="2" t="str">
        <f>HLOOKUP(B3753,'Additional Data'!$F$1:$N$2,2,0)</f>
        <v>Tablet</v>
      </c>
    </row>
    <row r="3754" spans="1:20" ht="14.25" customHeight="1">
      <c r="A3754" s="2">
        <v>381032</v>
      </c>
      <c r="B3754" s="2" t="s">
        <v>47</v>
      </c>
      <c r="C3754" s="2" t="s">
        <v>41</v>
      </c>
      <c r="D3754" s="2" t="s">
        <v>34</v>
      </c>
      <c r="E3754" s="4">
        <v>43537.352303240739</v>
      </c>
      <c r="F3754" s="4">
        <v>43539.352303240739</v>
      </c>
      <c r="G3754" s="4">
        <v>43540.352303240739</v>
      </c>
      <c r="H3754" s="2">
        <v>46</v>
      </c>
      <c r="I3754" s="2">
        <v>122</v>
      </c>
      <c r="J3754" s="2" t="s">
        <v>32</v>
      </c>
      <c r="K3754" s="2" t="s">
        <v>70</v>
      </c>
      <c r="L3754" s="2" t="s">
        <v>35</v>
      </c>
      <c r="M3754" s="2" t="s">
        <v>71</v>
      </c>
      <c r="N3754" s="2">
        <v>-1</v>
      </c>
      <c r="O3754" s="2">
        <v>2</v>
      </c>
      <c r="P3754" s="2">
        <v>168</v>
      </c>
      <c r="Q3754" s="2" t="str">
        <f>VLOOKUP(A3754,'Additional Data'!$A$1:$D$9949,2,0)</f>
        <v>App</v>
      </c>
      <c r="R3754" s="2" t="str">
        <f>VLOOKUP(A3754,'Additional Data'!$A$1:$D$9949,4,0)</f>
        <v>Debit Card</v>
      </c>
      <c r="S3754" s="5">
        <f>VLOOKUP(A3754,'Additional Data'!$A$1:$D$9949,3,0)</f>
        <v>3322.4162999999999</v>
      </c>
      <c r="T3754" s="2" t="str">
        <f>HLOOKUP(B3754,'Additional Data'!$F$1:$N$2,2,0)</f>
        <v>Tablet</v>
      </c>
    </row>
    <row r="3755" spans="1:20" ht="14.25" customHeight="1">
      <c r="A3755" s="2">
        <v>585254</v>
      </c>
      <c r="B3755" s="2" t="s">
        <v>36</v>
      </c>
      <c r="C3755" s="2" t="s">
        <v>41</v>
      </c>
      <c r="D3755" s="2" t="s">
        <v>34</v>
      </c>
      <c r="E3755" s="4">
        <v>43537.354664351849</v>
      </c>
      <c r="F3755" s="4">
        <v>43544.354664351849</v>
      </c>
      <c r="G3755" s="4">
        <v>43540.354664351849</v>
      </c>
      <c r="H3755" s="2">
        <v>0</v>
      </c>
      <c r="I3755" s="2">
        <v>123</v>
      </c>
      <c r="J3755" s="2" t="s">
        <v>41</v>
      </c>
      <c r="K3755" s="2" t="s">
        <v>66</v>
      </c>
      <c r="L3755" s="2" t="s">
        <v>67</v>
      </c>
      <c r="M3755" s="2" t="s">
        <v>59</v>
      </c>
      <c r="N3755" s="2">
        <v>4</v>
      </c>
      <c r="O3755" s="2">
        <v>7</v>
      </c>
      <c r="P3755" s="2">
        <v>123</v>
      </c>
      <c r="Q3755" s="2" t="str">
        <f>VLOOKUP(A3755,'Additional Data'!$A$1:$D$9949,2,0)</f>
        <v>App</v>
      </c>
      <c r="R3755" s="2" t="str">
        <f>VLOOKUP(A3755,'Additional Data'!$A$1:$D$9949,4,0)</f>
        <v>Debit Card</v>
      </c>
      <c r="S3755" s="5">
        <f>VLOOKUP(A3755,'Additional Data'!$A$1:$D$9949,3,0)</f>
        <v>1494</v>
      </c>
      <c r="T3755" s="2" t="str">
        <f>HLOOKUP(B3755,'Additional Data'!$F$1:$N$2,2,0)</f>
        <v>Laptop</v>
      </c>
    </row>
    <row r="3756" spans="1:20" ht="14.25" customHeight="1">
      <c r="A3756" s="2">
        <v>636099</v>
      </c>
      <c r="B3756" s="2" t="s">
        <v>39</v>
      </c>
      <c r="C3756" s="2" t="s">
        <v>32</v>
      </c>
      <c r="D3756" s="2" t="s">
        <v>34</v>
      </c>
      <c r="E3756" s="4">
        <v>43537.357303240744</v>
      </c>
      <c r="F3756" s="4">
        <v>43542.357303240744</v>
      </c>
      <c r="G3756" s="4">
        <v>43540.357303240744</v>
      </c>
      <c r="H3756" s="2">
        <v>42</v>
      </c>
      <c r="I3756" s="2">
        <v>130</v>
      </c>
      <c r="J3756" s="2" t="s">
        <v>41</v>
      </c>
      <c r="K3756" s="2" t="s">
        <v>58</v>
      </c>
      <c r="L3756" s="2" t="s">
        <v>35</v>
      </c>
      <c r="M3756" s="2" t="s">
        <v>59</v>
      </c>
      <c r="N3756" s="2">
        <v>2</v>
      </c>
      <c r="O3756" s="2">
        <v>5</v>
      </c>
      <c r="P3756" s="2">
        <v>172</v>
      </c>
      <c r="Q3756" s="2" t="str">
        <f>VLOOKUP(A3756,'Additional Data'!$A$1:$D$9949,2,0)</f>
        <v>Website</v>
      </c>
      <c r="R3756" s="2" t="str">
        <f>VLOOKUP(A3756,'Additional Data'!$A$1:$D$9949,4,0)</f>
        <v>Credit Card</v>
      </c>
      <c r="S3756" s="5">
        <f>VLOOKUP(A3756,'Additional Data'!$A$1:$D$9949,3,0)</f>
        <v>2638.7725500000001</v>
      </c>
      <c r="T3756" s="2" t="str">
        <f>HLOOKUP(B3756,'Additional Data'!$F$1:$N$2,2,0)</f>
        <v>Mobile</v>
      </c>
    </row>
    <row r="3757" spans="1:20" ht="14.25" customHeight="1">
      <c r="A3757" s="2">
        <v>171003</v>
      </c>
      <c r="B3757" s="2" t="s">
        <v>49</v>
      </c>
      <c r="C3757" s="2" t="s">
        <v>41</v>
      </c>
      <c r="D3757" s="2" t="s">
        <v>34</v>
      </c>
      <c r="E3757" s="4">
        <v>43537.358090277776</v>
      </c>
      <c r="F3757" s="4">
        <v>43538.358090277776</v>
      </c>
      <c r="G3757" s="4">
        <v>43543.358090277776</v>
      </c>
      <c r="H3757" s="2">
        <v>0</v>
      </c>
      <c r="I3757" s="2">
        <v>124</v>
      </c>
      <c r="J3757" s="2" t="s">
        <v>41</v>
      </c>
      <c r="K3757" s="2" t="s">
        <v>66</v>
      </c>
      <c r="L3757" s="2" t="s">
        <v>67</v>
      </c>
      <c r="M3757" s="2" t="s">
        <v>59</v>
      </c>
      <c r="N3757" s="2">
        <v>-5</v>
      </c>
      <c r="O3757" s="2">
        <v>1</v>
      </c>
      <c r="P3757" s="2">
        <v>124</v>
      </c>
      <c r="Q3757" s="2" t="str">
        <f>VLOOKUP(A3757,'Additional Data'!$A$1:$D$9949,2,0)</f>
        <v>Website</v>
      </c>
      <c r="R3757" s="2" t="str">
        <f>VLOOKUP(A3757,'Additional Data'!$A$1:$D$9949,4,0)</f>
        <v>Cash On Delivery</v>
      </c>
      <c r="S3757" s="5">
        <f>VLOOKUP(A3757,'Additional Data'!$A$1:$D$9949,3,0)</f>
        <v>3492.742671</v>
      </c>
      <c r="T3757" s="2" t="str">
        <f>HLOOKUP(B3757,'Additional Data'!$F$1:$N$2,2,0)</f>
        <v>TV</v>
      </c>
    </row>
    <row r="3758" spans="1:20" ht="14.25" customHeight="1">
      <c r="A3758" s="2">
        <v>535000</v>
      </c>
      <c r="B3758" s="2" t="s">
        <v>48</v>
      </c>
      <c r="C3758" s="2" t="s">
        <v>32</v>
      </c>
      <c r="D3758" s="2" t="s">
        <v>34</v>
      </c>
      <c r="E3758" s="4">
        <v>43537.359236111108</v>
      </c>
      <c r="F3758" s="4">
        <v>43542.359236111108</v>
      </c>
      <c r="G3758" s="4">
        <v>43541.359236111108</v>
      </c>
      <c r="H3758" s="2">
        <v>76</v>
      </c>
      <c r="I3758" s="2">
        <v>94</v>
      </c>
      <c r="J3758" s="2" t="s">
        <v>60</v>
      </c>
      <c r="K3758" s="2" t="s">
        <v>61</v>
      </c>
      <c r="L3758" s="2" t="s">
        <v>35</v>
      </c>
      <c r="M3758" s="2" t="s">
        <v>71</v>
      </c>
      <c r="N3758" s="2">
        <v>1</v>
      </c>
      <c r="O3758" s="2">
        <v>5</v>
      </c>
      <c r="P3758" s="2">
        <v>170</v>
      </c>
      <c r="Q3758" s="2" t="str">
        <f>VLOOKUP(A3758,'Additional Data'!$A$1:$D$9949,2,0)</f>
        <v>App</v>
      </c>
      <c r="R3758" s="2" t="str">
        <f>VLOOKUP(A3758,'Additional Data'!$A$1:$D$9949,4,0)</f>
        <v>Debit Card</v>
      </c>
      <c r="S3758" s="5">
        <f>VLOOKUP(A3758,'Additional Data'!$A$1:$D$9949,3,0)</f>
        <v>1690.666874</v>
      </c>
      <c r="T3758" s="2" t="str">
        <f>HLOOKUP(B3758,'Additional Data'!$F$1:$N$2,2,0)</f>
        <v>Gaming Console</v>
      </c>
    </row>
    <row r="3759" spans="1:20" ht="14.25" customHeight="1">
      <c r="A3759" s="2">
        <v>55695</v>
      </c>
      <c r="B3759" s="2" t="s">
        <v>39</v>
      </c>
      <c r="C3759" s="2" t="s">
        <v>32</v>
      </c>
      <c r="D3759" s="2" t="s">
        <v>34</v>
      </c>
      <c r="E3759" s="4">
        <v>43537.365520833337</v>
      </c>
      <c r="F3759" s="4">
        <v>43543.365520833337</v>
      </c>
      <c r="G3759" s="4">
        <v>43542.365520833337</v>
      </c>
      <c r="H3759" s="2">
        <v>0</v>
      </c>
      <c r="I3759" s="2">
        <v>127</v>
      </c>
      <c r="J3759" s="2" t="s">
        <v>32</v>
      </c>
      <c r="K3759" s="2" t="s">
        <v>82</v>
      </c>
      <c r="L3759" s="2" t="s">
        <v>67</v>
      </c>
      <c r="M3759" s="2" t="s">
        <v>59</v>
      </c>
      <c r="N3759" s="2">
        <v>1</v>
      </c>
      <c r="O3759" s="2">
        <v>6</v>
      </c>
      <c r="P3759" s="2">
        <v>127</v>
      </c>
      <c r="Q3759" s="2" t="str">
        <f>VLOOKUP(A3759,'Additional Data'!$A$1:$D$9949,2,0)</f>
        <v>Website</v>
      </c>
      <c r="R3759" s="2" t="str">
        <f>VLOOKUP(A3759,'Additional Data'!$A$1:$D$9949,4,0)</f>
        <v>Credit Card</v>
      </c>
      <c r="S3759" s="5">
        <f>VLOOKUP(A3759,'Additional Data'!$A$1:$D$9949,3,0)</f>
        <v>3006</v>
      </c>
      <c r="T3759" s="2" t="str">
        <f>HLOOKUP(B3759,'Additional Data'!$F$1:$N$2,2,0)</f>
        <v>Mobile</v>
      </c>
    </row>
    <row r="3760" spans="1:20" ht="14.25" customHeight="1">
      <c r="A3760" s="2">
        <v>220025</v>
      </c>
      <c r="B3760" s="2" t="s">
        <v>36</v>
      </c>
      <c r="C3760" s="2" t="s">
        <v>41</v>
      </c>
      <c r="D3760" s="2" t="s">
        <v>34</v>
      </c>
      <c r="E3760" s="4">
        <v>43537.366527777776</v>
      </c>
      <c r="F3760" s="4">
        <v>43539.366527777776</v>
      </c>
      <c r="G3760" s="4">
        <v>43543.366527777776</v>
      </c>
      <c r="H3760" s="2">
        <v>73</v>
      </c>
      <c r="I3760" s="2">
        <v>85</v>
      </c>
      <c r="J3760" s="2" t="s">
        <v>60</v>
      </c>
      <c r="K3760" s="2" t="s">
        <v>77</v>
      </c>
      <c r="L3760" s="2" t="s">
        <v>35</v>
      </c>
      <c r="M3760" s="2" t="s">
        <v>71</v>
      </c>
      <c r="N3760" s="2">
        <v>-4</v>
      </c>
      <c r="O3760" s="2">
        <v>2</v>
      </c>
      <c r="P3760" s="2">
        <v>158</v>
      </c>
      <c r="Q3760" s="2" t="str">
        <f>VLOOKUP(A3760,'Additional Data'!$A$1:$D$9949,2,0)</f>
        <v>App</v>
      </c>
      <c r="R3760" s="2" t="str">
        <f>VLOOKUP(A3760,'Additional Data'!$A$1:$D$9949,4,0)</f>
        <v>Credit Card</v>
      </c>
      <c r="S3760" s="5">
        <f>VLOOKUP(A3760,'Additional Data'!$A$1:$D$9949,3,0)</f>
        <v>2449.7208949999999</v>
      </c>
      <c r="T3760" s="2" t="str">
        <f>HLOOKUP(B3760,'Additional Data'!$F$1:$N$2,2,0)</f>
        <v>Laptop</v>
      </c>
    </row>
    <row r="3761" spans="1:20" ht="14.25" customHeight="1">
      <c r="A3761" s="2">
        <v>395217</v>
      </c>
      <c r="B3761" s="2" t="s">
        <v>49</v>
      </c>
      <c r="C3761" s="2" t="s">
        <v>41</v>
      </c>
      <c r="D3761" s="2" t="s">
        <v>34</v>
      </c>
      <c r="E3761" s="4">
        <v>43537.376782407409</v>
      </c>
      <c r="F3761" s="4">
        <v>43542.376782407409</v>
      </c>
      <c r="G3761" s="4">
        <v>43543.376782407409</v>
      </c>
      <c r="H3761" s="2">
        <v>0</v>
      </c>
      <c r="I3761" s="2">
        <v>127</v>
      </c>
      <c r="J3761" s="2" t="s">
        <v>41</v>
      </c>
      <c r="K3761" s="2" t="s">
        <v>66</v>
      </c>
      <c r="L3761" s="2" t="s">
        <v>67</v>
      </c>
      <c r="M3761" s="2" t="s">
        <v>59</v>
      </c>
      <c r="N3761" s="2">
        <v>-1</v>
      </c>
      <c r="O3761" s="2">
        <v>5</v>
      </c>
      <c r="P3761" s="2">
        <v>127</v>
      </c>
      <c r="Q3761" s="2" t="str">
        <f>VLOOKUP(A3761,'Additional Data'!$A$1:$D$9949,2,0)</f>
        <v>Website</v>
      </c>
      <c r="R3761" s="2" t="str">
        <f>VLOOKUP(A3761,'Additional Data'!$A$1:$D$9949,4,0)</f>
        <v>Credit Card</v>
      </c>
      <c r="S3761" s="5">
        <f>VLOOKUP(A3761,'Additional Data'!$A$1:$D$9949,3,0)</f>
        <v>3702.5254880000002</v>
      </c>
      <c r="T3761" s="2" t="str">
        <f>HLOOKUP(B3761,'Additional Data'!$F$1:$N$2,2,0)</f>
        <v>TV</v>
      </c>
    </row>
    <row r="3762" spans="1:20" ht="14.25" customHeight="1">
      <c r="A3762" s="2">
        <v>966122</v>
      </c>
      <c r="B3762" s="2" t="s">
        <v>36</v>
      </c>
      <c r="C3762" s="2" t="s">
        <v>32</v>
      </c>
      <c r="D3762" s="2" t="s">
        <v>34</v>
      </c>
      <c r="E3762" s="4">
        <v>43537.37871527778</v>
      </c>
      <c r="F3762" s="4">
        <v>43539.37871527778</v>
      </c>
      <c r="G3762" s="4">
        <v>43542.37871527778</v>
      </c>
      <c r="H3762" s="2">
        <v>67</v>
      </c>
      <c r="I3762" s="2">
        <v>91</v>
      </c>
      <c r="J3762" s="2" t="s">
        <v>60</v>
      </c>
      <c r="K3762" s="2" t="s">
        <v>61</v>
      </c>
      <c r="L3762" s="2" t="s">
        <v>35</v>
      </c>
      <c r="M3762" s="2" t="s">
        <v>71</v>
      </c>
      <c r="N3762" s="2">
        <v>-3</v>
      </c>
      <c r="O3762" s="2">
        <v>2</v>
      </c>
      <c r="P3762" s="2">
        <v>158</v>
      </c>
      <c r="Q3762" s="2" t="str">
        <f>VLOOKUP(A3762,'Additional Data'!$A$1:$D$9949,2,0)</f>
        <v>App</v>
      </c>
      <c r="R3762" s="2" t="str">
        <f>VLOOKUP(A3762,'Additional Data'!$A$1:$D$9949,4,0)</f>
        <v>Debit Card</v>
      </c>
      <c r="S3762" s="5">
        <f>VLOOKUP(A3762,'Additional Data'!$A$1:$D$9949,3,0)</f>
        <v>1743.283218</v>
      </c>
      <c r="T3762" s="2" t="str">
        <f>HLOOKUP(B3762,'Additional Data'!$F$1:$N$2,2,0)</f>
        <v>Laptop</v>
      </c>
    </row>
    <row r="3763" spans="1:20" ht="14.25" customHeight="1">
      <c r="A3763" s="2">
        <v>745658</v>
      </c>
      <c r="B3763" s="2" t="s">
        <v>30</v>
      </c>
      <c r="C3763" s="2" t="s">
        <v>41</v>
      </c>
      <c r="D3763" s="2" t="s">
        <v>34</v>
      </c>
      <c r="E3763" s="4">
        <v>43537.380023148151</v>
      </c>
      <c r="F3763" s="4">
        <v>43543.380023148151</v>
      </c>
      <c r="G3763" s="4">
        <v>43541.380023148151</v>
      </c>
      <c r="H3763" s="2">
        <v>40</v>
      </c>
      <c r="I3763" s="2">
        <v>115</v>
      </c>
      <c r="J3763" s="2" t="s">
        <v>60</v>
      </c>
      <c r="K3763" s="2" t="s">
        <v>77</v>
      </c>
      <c r="L3763" s="2" t="s">
        <v>35</v>
      </c>
      <c r="M3763" s="2" t="s">
        <v>59</v>
      </c>
      <c r="N3763" s="2">
        <v>2</v>
      </c>
      <c r="O3763" s="2">
        <v>6</v>
      </c>
      <c r="P3763" s="2">
        <v>155</v>
      </c>
      <c r="Q3763" s="2" t="str">
        <f>VLOOKUP(A3763,'Additional Data'!$A$1:$D$9949,2,0)</f>
        <v>App</v>
      </c>
      <c r="R3763" s="2" t="str">
        <f>VLOOKUP(A3763,'Additional Data'!$A$1:$D$9949,4,0)</f>
        <v>Debit Card</v>
      </c>
      <c r="S3763" s="5">
        <f>VLOOKUP(A3763,'Additional Data'!$A$1:$D$9949,3,0)</f>
        <v>1298</v>
      </c>
      <c r="T3763" s="2" t="str">
        <f>HLOOKUP(B3763,'Additional Data'!$F$1:$N$2,2,0)</f>
        <v>PC</v>
      </c>
    </row>
    <row r="3764" spans="1:20" ht="14.25" customHeight="1">
      <c r="A3764" s="2">
        <v>867525</v>
      </c>
      <c r="B3764" s="2" t="s">
        <v>48</v>
      </c>
      <c r="C3764" s="2" t="s">
        <v>32</v>
      </c>
      <c r="D3764" s="2" t="s">
        <v>34</v>
      </c>
      <c r="E3764" s="4">
        <v>43537.380937499998</v>
      </c>
      <c r="F3764" s="4">
        <v>43539.380937499998</v>
      </c>
      <c r="G3764" s="4">
        <v>43544.380937499998</v>
      </c>
      <c r="H3764" s="2">
        <v>32</v>
      </c>
      <c r="I3764" s="2">
        <v>127</v>
      </c>
      <c r="J3764" s="2" t="s">
        <v>73</v>
      </c>
      <c r="K3764" s="2" t="s">
        <v>74</v>
      </c>
      <c r="L3764" s="2" t="s">
        <v>35</v>
      </c>
      <c r="M3764" s="2" t="s">
        <v>59</v>
      </c>
      <c r="N3764" s="2">
        <v>-5</v>
      </c>
      <c r="O3764" s="2">
        <v>2</v>
      </c>
      <c r="P3764" s="2">
        <v>159</v>
      </c>
      <c r="Q3764" s="2" t="str">
        <f>VLOOKUP(A3764,'Additional Data'!$A$1:$D$9949,2,0)</f>
        <v>Website</v>
      </c>
      <c r="R3764" s="2" t="str">
        <f>VLOOKUP(A3764,'Additional Data'!$A$1:$D$9949,4,0)</f>
        <v>Credit Card</v>
      </c>
      <c r="S3764" s="5">
        <f>VLOOKUP(A3764,'Additional Data'!$A$1:$D$9949,3,0)</f>
        <v>1780.434246</v>
      </c>
      <c r="T3764" s="2" t="str">
        <f>HLOOKUP(B3764,'Additional Data'!$F$1:$N$2,2,0)</f>
        <v>Gaming Console</v>
      </c>
    </row>
    <row r="3765" spans="1:20" ht="14.25" customHeight="1">
      <c r="A3765" s="2">
        <v>844273</v>
      </c>
      <c r="B3765" s="2" t="s">
        <v>46</v>
      </c>
      <c r="C3765" s="2" t="s">
        <v>32</v>
      </c>
      <c r="D3765" s="2" t="s">
        <v>34</v>
      </c>
      <c r="E3765" s="4">
        <v>43537.385995370372</v>
      </c>
      <c r="F3765" s="4">
        <v>43546.385995370372</v>
      </c>
      <c r="G3765" s="4">
        <v>43541.385995370372</v>
      </c>
      <c r="H3765" s="2">
        <v>43</v>
      </c>
      <c r="I3765" s="2">
        <v>123</v>
      </c>
      <c r="J3765" s="2" t="s">
        <v>41</v>
      </c>
      <c r="K3765" s="2" t="s">
        <v>58</v>
      </c>
      <c r="L3765" s="2" t="s">
        <v>35</v>
      </c>
      <c r="M3765" s="2" t="s">
        <v>59</v>
      </c>
      <c r="N3765" s="2">
        <v>5</v>
      </c>
      <c r="O3765" s="2">
        <v>9</v>
      </c>
      <c r="P3765" s="2">
        <v>166</v>
      </c>
      <c r="Q3765" s="2" t="str">
        <f>VLOOKUP(A3765,'Additional Data'!$A$1:$D$9949,2,0)</f>
        <v>App</v>
      </c>
      <c r="R3765" s="2" t="str">
        <f>VLOOKUP(A3765,'Additional Data'!$A$1:$D$9949,4,0)</f>
        <v>Credit Card</v>
      </c>
      <c r="S3765" s="5">
        <f>VLOOKUP(A3765,'Additional Data'!$A$1:$D$9949,3,0)</f>
        <v>3129.0241179999998</v>
      </c>
      <c r="T3765" s="2" t="str">
        <f>HLOOKUP(B3765,'Additional Data'!$F$1:$N$2,2,0)</f>
        <v>TV</v>
      </c>
    </row>
    <row r="3766" spans="1:20" ht="14.25" customHeight="1">
      <c r="A3766" s="2">
        <v>466054</v>
      </c>
      <c r="B3766" s="2" t="s">
        <v>30</v>
      </c>
      <c r="C3766" s="2" t="s">
        <v>32</v>
      </c>
      <c r="D3766" s="2" t="s">
        <v>34</v>
      </c>
      <c r="E3766" s="4">
        <v>43537.387418981481</v>
      </c>
      <c r="F3766" s="4">
        <v>43542.387418981481</v>
      </c>
      <c r="G3766" s="4">
        <v>43543.387418981481</v>
      </c>
      <c r="H3766" s="2">
        <v>41</v>
      </c>
      <c r="I3766" s="2">
        <v>114</v>
      </c>
      <c r="J3766" s="2" t="s">
        <v>60</v>
      </c>
      <c r="K3766" s="2" t="s">
        <v>61</v>
      </c>
      <c r="L3766" s="2" t="s">
        <v>35</v>
      </c>
      <c r="M3766" s="2" t="s">
        <v>59</v>
      </c>
      <c r="N3766" s="2">
        <v>-1</v>
      </c>
      <c r="O3766" s="2">
        <v>5</v>
      </c>
      <c r="P3766" s="2">
        <v>155</v>
      </c>
      <c r="Q3766" s="2" t="str">
        <f>VLOOKUP(A3766,'Additional Data'!$A$1:$D$9949,2,0)</f>
        <v>App</v>
      </c>
      <c r="R3766" s="2" t="str">
        <f>VLOOKUP(A3766,'Additional Data'!$A$1:$D$9949,4,0)</f>
        <v>Debit Card</v>
      </c>
      <c r="S3766" s="5">
        <f>VLOOKUP(A3766,'Additional Data'!$A$1:$D$9949,3,0)</f>
        <v>2142</v>
      </c>
      <c r="T3766" s="2" t="str">
        <f>HLOOKUP(B3766,'Additional Data'!$F$1:$N$2,2,0)</f>
        <v>PC</v>
      </c>
    </row>
    <row r="3767" spans="1:20" ht="14.25" customHeight="1">
      <c r="A3767" s="2">
        <v>286270</v>
      </c>
      <c r="B3767" s="2" t="s">
        <v>30</v>
      </c>
      <c r="C3767" s="2" t="s">
        <v>32</v>
      </c>
      <c r="D3767" s="2" t="s">
        <v>34</v>
      </c>
      <c r="E3767" s="4">
        <v>43537.391342592593</v>
      </c>
      <c r="F3767" s="4">
        <v>43539.391342592593</v>
      </c>
      <c r="G3767" s="4">
        <v>43542.391342592593</v>
      </c>
      <c r="H3767" s="2">
        <v>38</v>
      </c>
      <c r="I3767" s="2">
        <v>128</v>
      </c>
      <c r="J3767" s="2" t="s">
        <v>73</v>
      </c>
      <c r="K3767" s="2" t="s">
        <v>74</v>
      </c>
      <c r="L3767" s="2" t="s">
        <v>35</v>
      </c>
      <c r="M3767" s="2" t="s">
        <v>59</v>
      </c>
      <c r="N3767" s="2">
        <v>-3</v>
      </c>
      <c r="O3767" s="2">
        <v>2</v>
      </c>
      <c r="P3767" s="2">
        <v>166</v>
      </c>
      <c r="Q3767" s="2" t="str">
        <f>VLOOKUP(A3767,'Additional Data'!$A$1:$D$9949,2,0)</f>
        <v>App</v>
      </c>
      <c r="R3767" s="2" t="str">
        <f>VLOOKUP(A3767,'Additional Data'!$A$1:$D$9949,4,0)</f>
        <v>Debit Card</v>
      </c>
      <c r="S3767" s="5">
        <f>VLOOKUP(A3767,'Additional Data'!$A$1:$D$9949,3,0)</f>
        <v>1587</v>
      </c>
      <c r="T3767" s="2" t="str">
        <f>HLOOKUP(B3767,'Additional Data'!$F$1:$N$2,2,0)</f>
        <v>PC</v>
      </c>
    </row>
    <row r="3768" spans="1:20" ht="14.25" customHeight="1">
      <c r="A3768" s="2">
        <v>939152</v>
      </c>
      <c r="B3768" s="2" t="s">
        <v>36</v>
      </c>
      <c r="C3768" s="2" t="s">
        <v>32</v>
      </c>
      <c r="D3768" s="2" t="s">
        <v>34</v>
      </c>
      <c r="E3768" s="4">
        <v>43537.397013888891</v>
      </c>
      <c r="F3768" s="4">
        <v>43539.397013888891</v>
      </c>
      <c r="G3768" s="4">
        <v>43544.397013888891</v>
      </c>
      <c r="H3768" s="2">
        <v>30</v>
      </c>
      <c r="I3768" s="2">
        <v>123</v>
      </c>
      <c r="J3768" s="2" t="s">
        <v>41</v>
      </c>
      <c r="K3768" s="2" t="s">
        <v>58</v>
      </c>
      <c r="L3768" s="2" t="s">
        <v>35</v>
      </c>
      <c r="M3768" s="2" t="s">
        <v>71</v>
      </c>
      <c r="N3768" s="2">
        <v>-5</v>
      </c>
      <c r="O3768" s="2">
        <v>2</v>
      </c>
      <c r="P3768" s="2">
        <v>153</v>
      </c>
      <c r="Q3768" s="2" t="str">
        <f>VLOOKUP(A3768,'Additional Data'!$A$1:$D$9949,2,0)</f>
        <v>App</v>
      </c>
      <c r="R3768" s="2" t="str">
        <f>VLOOKUP(A3768,'Additional Data'!$A$1:$D$9949,4,0)</f>
        <v>Debit Card</v>
      </c>
      <c r="S3768" s="5">
        <f>VLOOKUP(A3768,'Additional Data'!$A$1:$D$9949,3,0)</f>
        <v>1303</v>
      </c>
      <c r="T3768" s="2" t="str">
        <f>HLOOKUP(B3768,'Additional Data'!$F$1:$N$2,2,0)</f>
        <v>Laptop</v>
      </c>
    </row>
    <row r="3769" spans="1:20" ht="14.25" customHeight="1">
      <c r="A3769" s="2">
        <v>618076</v>
      </c>
      <c r="B3769" s="2" t="s">
        <v>39</v>
      </c>
      <c r="C3769" s="2" t="s">
        <v>41</v>
      </c>
      <c r="D3769" s="2" t="s">
        <v>34</v>
      </c>
      <c r="E3769" s="4">
        <v>43537.399965277778</v>
      </c>
      <c r="F3769" s="4">
        <v>43541.399965277778</v>
      </c>
      <c r="G3769" s="4">
        <v>43544.399965277778</v>
      </c>
      <c r="H3769" s="2">
        <v>0</v>
      </c>
      <c r="I3769" s="2">
        <v>107</v>
      </c>
      <c r="J3769" s="2" t="s">
        <v>41</v>
      </c>
      <c r="K3769" s="2" t="s">
        <v>66</v>
      </c>
      <c r="L3769" s="2" t="s">
        <v>67</v>
      </c>
      <c r="M3769" s="2" t="s">
        <v>71</v>
      </c>
      <c r="N3769" s="2">
        <v>-3</v>
      </c>
      <c r="O3769" s="2">
        <v>4</v>
      </c>
      <c r="P3769" s="2">
        <v>107</v>
      </c>
      <c r="Q3769" s="2" t="str">
        <f>VLOOKUP(A3769,'Additional Data'!$A$1:$D$9949,2,0)</f>
        <v>App</v>
      </c>
      <c r="R3769" s="2" t="str">
        <f>VLOOKUP(A3769,'Additional Data'!$A$1:$D$9949,4,0)</f>
        <v>Debit Card</v>
      </c>
      <c r="S3769" s="5">
        <f>VLOOKUP(A3769,'Additional Data'!$A$1:$D$9949,3,0)</f>
        <v>1267.907346</v>
      </c>
      <c r="T3769" s="2" t="str">
        <f>HLOOKUP(B3769,'Additional Data'!$F$1:$N$2,2,0)</f>
        <v>Mobile</v>
      </c>
    </row>
    <row r="3770" spans="1:20" ht="14.25" customHeight="1">
      <c r="A3770" s="2">
        <v>895648</v>
      </c>
      <c r="B3770" s="2" t="s">
        <v>39</v>
      </c>
      <c r="C3770" s="2" t="s">
        <v>41</v>
      </c>
      <c r="D3770" s="2" t="s">
        <v>34</v>
      </c>
      <c r="E3770" s="4">
        <v>43537.401747685188</v>
      </c>
      <c r="F3770" s="4">
        <v>43539.401747685188</v>
      </c>
      <c r="G3770" s="4">
        <v>43544.401747685188</v>
      </c>
      <c r="H3770" s="2">
        <v>29</v>
      </c>
      <c r="I3770" s="2">
        <v>107</v>
      </c>
      <c r="J3770" s="2" t="s">
        <v>60</v>
      </c>
      <c r="K3770" s="2" t="s">
        <v>77</v>
      </c>
      <c r="L3770" s="2" t="s">
        <v>35</v>
      </c>
      <c r="M3770" s="2" t="s">
        <v>71</v>
      </c>
      <c r="N3770" s="2">
        <v>-5</v>
      </c>
      <c r="O3770" s="2">
        <v>2</v>
      </c>
      <c r="P3770" s="2">
        <v>136</v>
      </c>
      <c r="Q3770" s="2" t="str">
        <f>VLOOKUP(A3770,'Additional Data'!$A$1:$D$9949,2,0)</f>
        <v>App</v>
      </c>
      <c r="R3770" s="2" t="str">
        <f>VLOOKUP(A3770,'Additional Data'!$A$1:$D$9949,4,0)</f>
        <v>Debit Card</v>
      </c>
      <c r="S3770" s="5">
        <f>VLOOKUP(A3770,'Additional Data'!$A$1:$D$9949,3,0)</f>
        <v>3377.1000060000001</v>
      </c>
      <c r="T3770" s="2" t="str">
        <f>HLOOKUP(B3770,'Additional Data'!$F$1:$N$2,2,0)</f>
        <v>Mobile</v>
      </c>
    </row>
    <row r="3771" spans="1:20" ht="14.25" customHeight="1">
      <c r="A3771" s="2">
        <v>187461</v>
      </c>
      <c r="B3771" s="2" t="s">
        <v>39</v>
      </c>
      <c r="C3771" s="2" t="s">
        <v>32</v>
      </c>
      <c r="D3771" s="2" t="s">
        <v>34</v>
      </c>
      <c r="E3771" s="4">
        <v>43537.402060185188</v>
      </c>
      <c r="F3771" s="4">
        <v>43545.402060185188</v>
      </c>
      <c r="G3771" s="4">
        <v>43541.402060185188</v>
      </c>
      <c r="H3771" s="2">
        <v>44</v>
      </c>
      <c r="I3771" s="2">
        <v>107</v>
      </c>
      <c r="J3771" s="2" t="s">
        <v>60</v>
      </c>
      <c r="K3771" s="2" t="s">
        <v>61</v>
      </c>
      <c r="L3771" s="2" t="s">
        <v>35</v>
      </c>
      <c r="M3771" s="2" t="s">
        <v>59</v>
      </c>
      <c r="N3771" s="2">
        <v>4</v>
      </c>
      <c r="O3771" s="2">
        <v>8</v>
      </c>
      <c r="P3771" s="2">
        <v>151</v>
      </c>
      <c r="Q3771" s="2" t="str">
        <f>VLOOKUP(A3771,'Additional Data'!$A$1:$D$9949,2,0)</f>
        <v>Website</v>
      </c>
      <c r="R3771" s="2" t="str">
        <f>VLOOKUP(A3771,'Additional Data'!$A$1:$D$9949,4,0)</f>
        <v>Credit Card</v>
      </c>
      <c r="S3771" s="5">
        <f>VLOOKUP(A3771,'Additional Data'!$A$1:$D$9949,3,0)</f>
        <v>451.13204139999999</v>
      </c>
      <c r="T3771" s="2" t="str">
        <f>HLOOKUP(B3771,'Additional Data'!$F$1:$N$2,2,0)</f>
        <v>Mobile</v>
      </c>
    </row>
    <row r="3772" spans="1:20" ht="14.25" customHeight="1">
      <c r="A3772" s="2">
        <v>660443</v>
      </c>
      <c r="B3772" s="2" t="s">
        <v>36</v>
      </c>
      <c r="C3772" s="2" t="s">
        <v>32</v>
      </c>
      <c r="D3772" s="2" t="s">
        <v>34</v>
      </c>
      <c r="E3772" s="4">
        <v>43537.404687499999</v>
      </c>
      <c r="F3772" s="4">
        <v>43539.404687499999</v>
      </c>
      <c r="G3772" s="4">
        <v>43540.404687499999</v>
      </c>
      <c r="H3772" s="2">
        <v>39</v>
      </c>
      <c r="I3772" s="2">
        <v>108</v>
      </c>
      <c r="J3772" s="2" t="s">
        <v>63</v>
      </c>
      <c r="K3772" s="2" t="s">
        <v>81</v>
      </c>
      <c r="L3772" s="2" t="s">
        <v>35</v>
      </c>
      <c r="M3772" s="2" t="s">
        <v>59</v>
      </c>
      <c r="N3772" s="2">
        <v>-1</v>
      </c>
      <c r="O3772" s="2">
        <v>2</v>
      </c>
      <c r="P3772" s="2">
        <v>147</v>
      </c>
      <c r="Q3772" s="2" t="str">
        <f>VLOOKUP(A3772,'Additional Data'!$A$1:$D$9949,2,0)</f>
        <v>App</v>
      </c>
      <c r="R3772" s="2" t="str">
        <f>VLOOKUP(A3772,'Additional Data'!$A$1:$D$9949,4,0)</f>
        <v>Cash On Delivery</v>
      </c>
      <c r="S3772" s="5">
        <f>VLOOKUP(A3772,'Additional Data'!$A$1:$D$9949,3,0)</f>
        <v>1855.524539</v>
      </c>
      <c r="T3772" s="2" t="str">
        <f>HLOOKUP(B3772,'Additional Data'!$F$1:$N$2,2,0)</f>
        <v>Laptop</v>
      </c>
    </row>
    <row r="3773" spans="1:20" ht="14.25" customHeight="1">
      <c r="A3773" s="2">
        <v>566444</v>
      </c>
      <c r="B3773" s="2" t="s">
        <v>42</v>
      </c>
      <c r="C3773" s="2" t="s">
        <v>41</v>
      </c>
      <c r="D3773" s="2" t="s">
        <v>34</v>
      </c>
      <c r="E3773" s="4">
        <v>43537.404687499999</v>
      </c>
      <c r="F3773" s="4">
        <v>43539.404687499999</v>
      </c>
      <c r="G3773" s="4">
        <v>43540.404687499999</v>
      </c>
      <c r="H3773" s="2">
        <v>47</v>
      </c>
      <c r="I3773" s="2">
        <v>108</v>
      </c>
      <c r="J3773" s="2" t="s">
        <v>60</v>
      </c>
      <c r="K3773" s="2" t="s">
        <v>77</v>
      </c>
      <c r="L3773" s="2" t="s">
        <v>35</v>
      </c>
      <c r="M3773" s="2" t="s">
        <v>71</v>
      </c>
      <c r="N3773" s="2">
        <v>-1</v>
      </c>
      <c r="O3773" s="2">
        <v>2</v>
      </c>
      <c r="P3773" s="2">
        <v>155</v>
      </c>
      <c r="Q3773" s="2" t="str">
        <f>VLOOKUP(A3773,'Additional Data'!$A$1:$D$9949,2,0)</f>
        <v>App</v>
      </c>
      <c r="R3773" s="2" t="str">
        <f>VLOOKUP(A3773,'Additional Data'!$A$1:$D$9949,4,0)</f>
        <v>Debit Card</v>
      </c>
      <c r="S3773" s="5">
        <f>VLOOKUP(A3773,'Additional Data'!$A$1:$D$9949,3,0)</f>
        <v>1726.7941539999999</v>
      </c>
      <c r="T3773" s="2" t="str">
        <f>HLOOKUP(B3773,'Additional Data'!$F$1:$N$2,2,0)</f>
        <v>TV</v>
      </c>
    </row>
    <row r="3774" spans="1:20" ht="14.25" customHeight="1">
      <c r="A3774" s="2">
        <v>164292</v>
      </c>
      <c r="B3774" s="2" t="s">
        <v>42</v>
      </c>
      <c r="C3774" s="2" t="s">
        <v>32</v>
      </c>
      <c r="D3774" s="2" t="s">
        <v>34</v>
      </c>
      <c r="E3774" s="4">
        <v>43537.405057870368</v>
      </c>
      <c r="F3774" s="4">
        <v>43542.405057870368</v>
      </c>
      <c r="G3774" s="4">
        <v>43544.405057870368</v>
      </c>
      <c r="H3774" s="2">
        <v>39</v>
      </c>
      <c r="I3774" s="2">
        <v>113</v>
      </c>
      <c r="J3774" s="2" t="s">
        <v>60</v>
      </c>
      <c r="K3774" s="2" t="s">
        <v>61</v>
      </c>
      <c r="L3774" s="2" t="s">
        <v>35</v>
      </c>
      <c r="M3774" s="2" t="s">
        <v>71</v>
      </c>
      <c r="N3774" s="2">
        <v>-2</v>
      </c>
      <c r="O3774" s="2">
        <v>5</v>
      </c>
      <c r="P3774" s="2">
        <v>152</v>
      </c>
      <c r="Q3774" s="2" t="str">
        <f>VLOOKUP(A3774,'Additional Data'!$A$1:$D$9949,2,0)</f>
        <v>Website</v>
      </c>
      <c r="R3774" s="2" t="str">
        <f>VLOOKUP(A3774,'Additional Data'!$A$1:$D$9949,4,0)</f>
        <v>Debit Card</v>
      </c>
      <c r="S3774" s="5">
        <f>VLOOKUP(A3774,'Additional Data'!$A$1:$D$9949,3,0)</f>
        <v>3223.5410780000002</v>
      </c>
      <c r="T3774" s="2" t="str">
        <f>HLOOKUP(B3774,'Additional Data'!$F$1:$N$2,2,0)</f>
        <v>TV</v>
      </c>
    </row>
    <row r="3775" spans="1:20" ht="14.25" customHeight="1">
      <c r="A3775" s="2">
        <v>48069</v>
      </c>
      <c r="B3775" s="2" t="s">
        <v>49</v>
      </c>
      <c r="C3775" s="2" t="s">
        <v>32</v>
      </c>
      <c r="D3775" s="2" t="s">
        <v>34</v>
      </c>
      <c r="E3775" s="4">
        <v>43537.409143518518</v>
      </c>
      <c r="F3775" s="4">
        <v>43539.409143518518</v>
      </c>
      <c r="G3775" s="4">
        <v>43540.409143518518</v>
      </c>
      <c r="H3775" s="2">
        <v>65</v>
      </c>
      <c r="I3775" s="2">
        <v>87</v>
      </c>
      <c r="J3775" s="2" t="s">
        <v>60</v>
      </c>
      <c r="K3775" s="2" t="s">
        <v>61</v>
      </c>
      <c r="L3775" s="2" t="s">
        <v>35</v>
      </c>
      <c r="M3775" s="2" t="s">
        <v>71</v>
      </c>
      <c r="N3775" s="2">
        <v>-1</v>
      </c>
      <c r="O3775" s="2">
        <v>2</v>
      </c>
      <c r="P3775" s="2">
        <v>152</v>
      </c>
      <c r="Q3775" s="2" t="str">
        <f>VLOOKUP(A3775,'Additional Data'!$A$1:$D$9949,2,0)</f>
        <v>Website</v>
      </c>
      <c r="R3775" s="2" t="str">
        <f>VLOOKUP(A3775,'Additional Data'!$A$1:$D$9949,4,0)</f>
        <v>Cash On Delivery</v>
      </c>
      <c r="S3775" s="5">
        <f>VLOOKUP(A3775,'Additional Data'!$A$1:$D$9949,3,0)</f>
        <v>831.53393159999996</v>
      </c>
      <c r="T3775" s="2" t="str">
        <f>HLOOKUP(B3775,'Additional Data'!$F$1:$N$2,2,0)</f>
        <v>TV</v>
      </c>
    </row>
    <row r="3776" spans="1:20" ht="14.25" customHeight="1">
      <c r="A3776" s="2">
        <v>219785</v>
      </c>
      <c r="B3776" s="2" t="s">
        <v>30</v>
      </c>
      <c r="C3776" s="2" t="s">
        <v>41</v>
      </c>
      <c r="D3776" s="2" t="s">
        <v>34</v>
      </c>
      <c r="E3776" s="4">
        <v>43537.409560185188</v>
      </c>
      <c r="F3776" s="4">
        <v>43539.409560185188</v>
      </c>
      <c r="G3776" s="4">
        <v>43542.409560185188</v>
      </c>
      <c r="H3776" s="2">
        <v>66</v>
      </c>
      <c r="I3776" s="2">
        <v>101</v>
      </c>
      <c r="J3776" s="2" t="s">
        <v>32</v>
      </c>
      <c r="K3776" s="2" t="s">
        <v>70</v>
      </c>
      <c r="L3776" s="2" t="s">
        <v>35</v>
      </c>
      <c r="M3776" s="2" t="s">
        <v>71</v>
      </c>
      <c r="N3776" s="2">
        <v>-3</v>
      </c>
      <c r="O3776" s="2">
        <v>2</v>
      </c>
      <c r="P3776" s="2">
        <v>167</v>
      </c>
      <c r="Q3776" s="2" t="str">
        <f>VLOOKUP(A3776,'Additional Data'!$A$1:$D$9949,2,0)</f>
        <v>App</v>
      </c>
      <c r="R3776" s="2" t="str">
        <f>VLOOKUP(A3776,'Additional Data'!$A$1:$D$9949,4,0)</f>
        <v>Credit Card</v>
      </c>
      <c r="S3776" s="5">
        <f>VLOOKUP(A3776,'Additional Data'!$A$1:$D$9949,3,0)</f>
        <v>2120.3319419999998</v>
      </c>
      <c r="T3776" s="2" t="str">
        <f>HLOOKUP(B3776,'Additional Data'!$F$1:$N$2,2,0)</f>
        <v>PC</v>
      </c>
    </row>
    <row r="3777" spans="1:20" ht="14.25" customHeight="1">
      <c r="A3777" s="2">
        <v>2139</v>
      </c>
      <c r="B3777" s="2" t="s">
        <v>36</v>
      </c>
      <c r="C3777" s="2" t="s">
        <v>41</v>
      </c>
      <c r="D3777" s="2" t="s">
        <v>34</v>
      </c>
      <c r="E3777" s="4">
        <v>43537.409988425927</v>
      </c>
      <c r="F3777" s="4">
        <v>43544.409988425927</v>
      </c>
      <c r="G3777" s="4">
        <v>43540.409988425927</v>
      </c>
      <c r="H3777" s="2">
        <v>0</v>
      </c>
      <c r="I3777" s="2">
        <v>127</v>
      </c>
      <c r="J3777" s="2" t="s">
        <v>41</v>
      </c>
      <c r="K3777" s="2" t="s">
        <v>66</v>
      </c>
      <c r="L3777" s="2" t="s">
        <v>67</v>
      </c>
      <c r="M3777" s="2" t="s">
        <v>59</v>
      </c>
      <c r="N3777" s="2">
        <v>4</v>
      </c>
      <c r="O3777" s="2">
        <v>7</v>
      </c>
      <c r="P3777" s="2">
        <v>127</v>
      </c>
      <c r="Q3777" s="2" t="str">
        <f>VLOOKUP(A3777,'Additional Data'!$A$1:$D$9949,2,0)</f>
        <v>Website</v>
      </c>
      <c r="R3777" s="2" t="str">
        <f>VLOOKUP(A3777,'Additional Data'!$A$1:$D$9949,4,0)</f>
        <v>Credit Card</v>
      </c>
      <c r="S3777" s="5">
        <f>VLOOKUP(A3777,'Additional Data'!$A$1:$D$9949,3,0)</f>
        <v>406.64692480000002</v>
      </c>
      <c r="T3777" s="2" t="str">
        <f>HLOOKUP(B3777,'Additional Data'!$F$1:$N$2,2,0)</f>
        <v>Laptop</v>
      </c>
    </row>
    <row r="3778" spans="1:20" ht="14.25" customHeight="1">
      <c r="A3778" s="2">
        <v>63343</v>
      </c>
      <c r="B3778" s="2" t="s">
        <v>30</v>
      </c>
      <c r="C3778" s="2" t="s">
        <v>41</v>
      </c>
      <c r="D3778" s="2" t="s">
        <v>34</v>
      </c>
      <c r="E3778" s="4">
        <v>43537.414363425924</v>
      </c>
      <c r="F3778" s="4">
        <v>43544.414363425924</v>
      </c>
      <c r="G3778" s="4">
        <v>43540.414363425924</v>
      </c>
      <c r="H3778" s="2">
        <v>72</v>
      </c>
      <c r="I3778" s="2">
        <v>101</v>
      </c>
      <c r="J3778" s="2" t="s">
        <v>73</v>
      </c>
      <c r="K3778" s="2" t="s">
        <v>80</v>
      </c>
      <c r="L3778" s="2" t="s">
        <v>35</v>
      </c>
      <c r="M3778" s="2" t="s">
        <v>71</v>
      </c>
      <c r="N3778" s="2">
        <v>4</v>
      </c>
      <c r="O3778" s="2">
        <v>7</v>
      </c>
      <c r="P3778" s="2">
        <v>173</v>
      </c>
      <c r="Q3778" s="2" t="str">
        <f>VLOOKUP(A3778,'Additional Data'!$A$1:$D$9949,2,0)</f>
        <v>App</v>
      </c>
      <c r="R3778" s="2" t="str">
        <f>VLOOKUP(A3778,'Additional Data'!$A$1:$D$9949,4,0)</f>
        <v>Cash On Delivery</v>
      </c>
      <c r="S3778" s="5">
        <f>VLOOKUP(A3778,'Additional Data'!$A$1:$D$9949,3,0)</f>
        <v>1478.9352180000001</v>
      </c>
      <c r="T3778" s="2" t="str">
        <f>HLOOKUP(B3778,'Additional Data'!$F$1:$N$2,2,0)</f>
        <v>PC</v>
      </c>
    </row>
    <row r="3779" spans="1:20" ht="14.25" customHeight="1">
      <c r="A3779" s="2">
        <v>220930</v>
      </c>
      <c r="B3779" s="2" t="s">
        <v>39</v>
      </c>
      <c r="C3779" s="2" t="s">
        <v>41</v>
      </c>
      <c r="D3779" s="2" t="s">
        <v>34</v>
      </c>
      <c r="E3779" s="4">
        <v>43537.417372685188</v>
      </c>
      <c r="F3779" s="4">
        <v>43541.417372685188</v>
      </c>
      <c r="G3779" s="4">
        <v>43543.417372685188</v>
      </c>
      <c r="H3779" s="2">
        <v>46</v>
      </c>
      <c r="I3779" s="2">
        <v>124</v>
      </c>
      <c r="J3779" s="2" t="s">
        <v>32</v>
      </c>
      <c r="K3779" s="2" t="s">
        <v>70</v>
      </c>
      <c r="L3779" s="2" t="s">
        <v>35</v>
      </c>
      <c r="M3779" s="2" t="s">
        <v>59</v>
      </c>
      <c r="N3779" s="2">
        <v>-2</v>
      </c>
      <c r="O3779" s="2">
        <v>4</v>
      </c>
      <c r="P3779" s="2">
        <v>170</v>
      </c>
      <c r="Q3779" s="2" t="str">
        <f>VLOOKUP(A3779,'Additional Data'!$A$1:$D$9949,2,0)</f>
        <v>App</v>
      </c>
      <c r="R3779" s="2" t="str">
        <f>VLOOKUP(A3779,'Additional Data'!$A$1:$D$9949,4,0)</f>
        <v>Debit Card</v>
      </c>
      <c r="S3779" s="5">
        <f>VLOOKUP(A3779,'Additional Data'!$A$1:$D$9949,3,0)</f>
        <v>3309</v>
      </c>
      <c r="T3779" s="2" t="str">
        <f>HLOOKUP(B3779,'Additional Data'!$F$1:$N$2,2,0)</f>
        <v>Mobile</v>
      </c>
    </row>
    <row r="3780" spans="1:20" ht="14.25" customHeight="1">
      <c r="A3780" s="2">
        <v>762809</v>
      </c>
      <c r="B3780" s="2" t="s">
        <v>36</v>
      </c>
      <c r="C3780" s="2" t="s">
        <v>41</v>
      </c>
      <c r="D3780" s="2" t="s">
        <v>34</v>
      </c>
      <c r="E3780" s="4">
        <v>43537.417905092596</v>
      </c>
      <c r="F3780" s="4">
        <v>43543.417905092596</v>
      </c>
      <c r="G3780" s="4">
        <v>43541.417905092596</v>
      </c>
      <c r="H3780" s="2">
        <v>34</v>
      </c>
      <c r="I3780" s="2">
        <v>114</v>
      </c>
      <c r="J3780" s="2" t="s">
        <v>60</v>
      </c>
      <c r="K3780" s="2" t="s">
        <v>77</v>
      </c>
      <c r="L3780" s="2" t="s">
        <v>35</v>
      </c>
      <c r="M3780" s="2" t="s">
        <v>59</v>
      </c>
      <c r="N3780" s="2">
        <v>2</v>
      </c>
      <c r="O3780" s="2">
        <v>6</v>
      </c>
      <c r="P3780" s="2">
        <v>148</v>
      </c>
      <c r="Q3780" s="2" t="str">
        <f>VLOOKUP(A3780,'Additional Data'!$A$1:$D$9949,2,0)</f>
        <v>App</v>
      </c>
      <c r="R3780" s="2" t="str">
        <f>VLOOKUP(A3780,'Additional Data'!$A$1:$D$9949,4,0)</f>
        <v>Credit Card</v>
      </c>
      <c r="S3780" s="5">
        <f>VLOOKUP(A3780,'Additional Data'!$A$1:$D$9949,3,0)</f>
        <v>1147.5538730000001</v>
      </c>
      <c r="T3780" s="2" t="str">
        <f>HLOOKUP(B3780,'Additional Data'!$F$1:$N$2,2,0)</f>
        <v>Laptop</v>
      </c>
    </row>
    <row r="3781" spans="1:20" ht="14.25" customHeight="1">
      <c r="A3781" s="2">
        <v>40720</v>
      </c>
      <c r="B3781" s="2" t="s">
        <v>39</v>
      </c>
      <c r="C3781" s="2" t="s">
        <v>41</v>
      </c>
      <c r="D3781" s="2" t="s">
        <v>34</v>
      </c>
      <c r="E3781" s="4">
        <v>43537.427800925929</v>
      </c>
      <c r="F3781" s="4">
        <v>43539.427800925929</v>
      </c>
      <c r="G3781" s="4">
        <v>43543.427800925929</v>
      </c>
      <c r="H3781" s="2">
        <v>33</v>
      </c>
      <c r="I3781" s="2">
        <v>126</v>
      </c>
      <c r="J3781" s="2" t="s">
        <v>32</v>
      </c>
      <c r="K3781" s="2" t="s">
        <v>70</v>
      </c>
      <c r="L3781" s="2" t="s">
        <v>35</v>
      </c>
      <c r="M3781" s="2" t="s">
        <v>71</v>
      </c>
      <c r="N3781" s="2">
        <v>-4</v>
      </c>
      <c r="O3781" s="2">
        <v>2</v>
      </c>
      <c r="P3781" s="2">
        <v>159</v>
      </c>
      <c r="Q3781" s="2" t="str">
        <f>VLOOKUP(A3781,'Additional Data'!$A$1:$D$9949,2,0)</f>
        <v>App</v>
      </c>
      <c r="R3781" s="2" t="str">
        <f>VLOOKUP(A3781,'Additional Data'!$A$1:$D$9949,4,0)</f>
        <v>Debit Card</v>
      </c>
      <c r="S3781" s="5">
        <f>VLOOKUP(A3781,'Additional Data'!$A$1:$D$9949,3,0)</f>
        <v>287</v>
      </c>
      <c r="T3781" s="2" t="str">
        <f>HLOOKUP(B3781,'Additional Data'!$F$1:$N$2,2,0)</f>
        <v>Mobile</v>
      </c>
    </row>
    <row r="3782" spans="1:20" ht="14.25" customHeight="1">
      <c r="A3782" s="2">
        <v>995128</v>
      </c>
      <c r="B3782" s="2" t="s">
        <v>47</v>
      </c>
      <c r="C3782" s="2" t="s">
        <v>32</v>
      </c>
      <c r="D3782" s="2" t="s">
        <v>34</v>
      </c>
      <c r="E3782" s="4">
        <v>43537.429965277777</v>
      </c>
      <c r="F3782" s="4">
        <v>43543.429965277777</v>
      </c>
      <c r="G3782" s="4">
        <v>43542.429965277777</v>
      </c>
      <c r="H3782" s="2">
        <v>31</v>
      </c>
      <c r="I3782" s="2">
        <v>124</v>
      </c>
      <c r="J3782" s="2" t="s">
        <v>73</v>
      </c>
      <c r="K3782" s="2" t="s">
        <v>74</v>
      </c>
      <c r="L3782" s="2" t="s">
        <v>35</v>
      </c>
      <c r="M3782" s="2" t="s">
        <v>71</v>
      </c>
      <c r="N3782" s="2">
        <v>1</v>
      </c>
      <c r="O3782" s="2">
        <v>6</v>
      </c>
      <c r="P3782" s="2">
        <v>155</v>
      </c>
      <c r="Q3782" s="2" t="str">
        <f>VLOOKUP(A3782,'Additional Data'!$A$1:$D$9949,2,0)</f>
        <v>App</v>
      </c>
      <c r="R3782" s="2" t="str">
        <f>VLOOKUP(A3782,'Additional Data'!$A$1:$D$9949,4,0)</f>
        <v>Debit Card</v>
      </c>
      <c r="S3782" s="5">
        <f>VLOOKUP(A3782,'Additional Data'!$A$1:$D$9949,3,0)</f>
        <v>2787.9609220000002</v>
      </c>
      <c r="T3782" s="2" t="str">
        <f>HLOOKUP(B3782,'Additional Data'!$F$1:$N$2,2,0)</f>
        <v>Tablet</v>
      </c>
    </row>
    <row r="3783" spans="1:20" ht="14.25" customHeight="1">
      <c r="A3783" s="2">
        <v>552343</v>
      </c>
      <c r="B3783" s="2" t="s">
        <v>47</v>
      </c>
      <c r="C3783" s="2" t="s">
        <v>32</v>
      </c>
      <c r="D3783" s="2" t="s">
        <v>34</v>
      </c>
      <c r="E3783" s="4">
        <v>43537.43476851852</v>
      </c>
      <c r="F3783" s="4">
        <v>43547.43476851852</v>
      </c>
      <c r="G3783" s="4">
        <v>43543.43476851852</v>
      </c>
      <c r="H3783" s="2">
        <v>57</v>
      </c>
      <c r="I3783" s="2">
        <v>109</v>
      </c>
      <c r="J3783" s="2" t="s">
        <v>73</v>
      </c>
      <c r="K3783" s="2" t="s">
        <v>74</v>
      </c>
      <c r="L3783" s="2" t="s">
        <v>35</v>
      </c>
      <c r="M3783" s="2" t="s">
        <v>71</v>
      </c>
      <c r="N3783" s="2">
        <v>4</v>
      </c>
      <c r="O3783" s="2">
        <v>10</v>
      </c>
      <c r="P3783" s="2">
        <v>166</v>
      </c>
      <c r="Q3783" s="2" t="str">
        <f>VLOOKUP(A3783,'Additional Data'!$A$1:$D$9949,2,0)</f>
        <v>App</v>
      </c>
      <c r="R3783" s="2" t="str">
        <f>VLOOKUP(A3783,'Additional Data'!$A$1:$D$9949,4,0)</f>
        <v>Credit Card</v>
      </c>
      <c r="S3783" s="5">
        <f>VLOOKUP(A3783,'Additional Data'!$A$1:$D$9949,3,0)</f>
        <v>2837</v>
      </c>
      <c r="T3783" s="2" t="str">
        <f>HLOOKUP(B3783,'Additional Data'!$F$1:$N$2,2,0)</f>
        <v>Tablet</v>
      </c>
    </row>
    <row r="3784" spans="1:20" ht="14.25" customHeight="1">
      <c r="A3784" s="2">
        <v>401122</v>
      </c>
      <c r="B3784" s="2" t="s">
        <v>36</v>
      </c>
      <c r="C3784" s="2" t="s">
        <v>41</v>
      </c>
      <c r="D3784" s="2" t="s">
        <v>34</v>
      </c>
      <c r="E3784" s="4">
        <v>43537.436284722222</v>
      </c>
      <c r="F3784" s="4">
        <v>43542.436284722222</v>
      </c>
      <c r="G3784" s="4">
        <v>43544.436284722222</v>
      </c>
      <c r="H3784" s="2">
        <v>36</v>
      </c>
      <c r="I3784" s="2">
        <v>108</v>
      </c>
      <c r="J3784" s="2" t="s">
        <v>60</v>
      </c>
      <c r="K3784" s="2" t="s">
        <v>77</v>
      </c>
      <c r="L3784" s="2" t="s">
        <v>35</v>
      </c>
      <c r="M3784" s="2" t="s">
        <v>59</v>
      </c>
      <c r="N3784" s="2">
        <v>-2</v>
      </c>
      <c r="O3784" s="2">
        <v>5</v>
      </c>
      <c r="P3784" s="2">
        <v>144</v>
      </c>
      <c r="Q3784" s="2" t="str">
        <f>VLOOKUP(A3784,'Additional Data'!$A$1:$D$9949,2,0)</f>
        <v>App</v>
      </c>
      <c r="R3784" s="2" t="str">
        <f>VLOOKUP(A3784,'Additional Data'!$A$1:$D$9949,4,0)</f>
        <v>Debit Card</v>
      </c>
      <c r="S3784" s="5">
        <f>VLOOKUP(A3784,'Additional Data'!$A$1:$D$9949,3,0)</f>
        <v>794</v>
      </c>
      <c r="T3784" s="2" t="str">
        <f>HLOOKUP(B3784,'Additional Data'!$F$1:$N$2,2,0)</f>
        <v>Laptop</v>
      </c>
    </row>
    <row r="3785" spans="1:20" ht="14.25" customHeight="1">
      <c r="A3785" s="2">
        <v>23590</v>
      </c>
      <c r="B3785" s="2" t="s">
        <v>39</v>
      </c>
      <c r="C3785" s="2" t="s">
        <v>41</v>
      </c>
      <c r="D3785" s="2" t="s">
        <v>34</v>
      </c>
      <c r="E3785" s="4">
        <v>43537.437581018516</v>
      </c>
      <c r="F3785" s="4">
        <v>43541.437581018516</v>
      </c>
      <c r="G3785" s="4">
        <v>43543.437581018516</v>
      </c>
      <c r="H3785" s="2">
        <v>32</v>
      </c>
      <c r="I3785" s="2">
        <v>127</v>
      </c>
      <c r="J3785" s="2" t="s">
        <v>32</v>
      </c>
      <c r="K3785" s="2" t="s">
        <v>70</v>
      </c>
      <c r="L3785" s="2" t="s">
        <v>35</v>
      </c>
      <c r="M3785" s="2" t="s">
        <v>59</v>
      </c>
      <c r="N3785" s="2">
        <v>-2</v>
      </c>
      <c r="O3785" s="2">
        <v>4</v>
      </c>
      <c r="P3785" s="2">
        <v>159</v>
      </c>
      <c r="Q3785" s="2" t="str">
        <f>VLOOKUP(A3785,'Additional Data'!$A$1:$D$9949,2,0)</f>
        <v>App</v>
      </c>
      <c r="R3785" s="2" t="str">
        <f>VLOOKUP(A3785,'Additional Data'!$A$1:$D$9949,4,0)</f>
        <v>Debit Card</v>
      </c>
      <c r="S3785" s="5">
        <f>VLOOKUP(A3785,'Additional Data'!$A$1:$D$9949,3,0)</f>
        <v>3276</v>
      </c>
      <c r="T3785" s="2" t="str">
        <f>HLOOKUP(B3785,'Additional Data'!$F$1:$N$2,2,0)</f>
        <v>Mobile</v>
      </c>
    </row>
    <row r="3786" spans="1:20" ht="14.25" customHeight="1">
      <c r="A3786" s="2">
        <v>6148</v>
      </c>
      <c r="B3786" s="2" t="s">
        <v>47</v>
      </c>
      <c r="C3786" s="2" t="s">
        <v>41</v>
      </c>
      <c r="D3786" s="2" t="s">
        <v>34</v>
      </c>
      <c r="E3786" s="4">
        <v>43537.437893518516</v>
      </c>
      <c r="F3786" s="4">
        <v>43541.437893518516</v>
      </c>
      <c r="G3786" s="4">
        <v>43544.437893518516</v>
      </c>
      <c r="H3786" s="2">
        <v>71</v>
      </c>
      <c r="I3786" s="2">
        <v>90</v>
      </c>
      <c r="J3786" s="2" t="s">
        <v>63</v>
      </c>
      <c r="K3786" s="2" t="s">
        <v>64</v>
      </c>
      <c r="L3786" s="2" t="s">
        <v>35</v>
      </c>
      <c r="M3786" s="2" t="s">
        <v>71</v>
      </c>
      <c r="N3786" s="2">
        <v>-3</v>
      </c>
      <c r="O3786" s="2">
        <v>4</v>
      </c>
      <c r="P3786" s="2">
        <v>161</v>
      </c>
      <c r="Q3786" s="2" t="str">
        <f>VLOOKUP(A3786,'Additional Data'!$A$1:$D$9949,2,0)</f>
        <v>App</v>
      </c>
      <c r="R3786" s="2" t="str">
        <f>VLOOKUP(A3786,'Additional Data'!$A$1:$D$9949,4,0)</f>
        <v>Debit Card</v>
      </c>
      <c r="S3786" s="5">
        <f>VLOOKUP(A3786,'Additional Data'!$A$1:$D$9949,3,0)</f>
        <v>2188.2800309999998</v>
      </c>
      <c r="T3786" s="2" t="str">
        <f>HLOOKUP(B3786,'Additional Data'!$F$1:$N$2,2,0)</f>
        <v>Tablet</v>
      </c>
    </row>
    <row r="3787" spans="1:20" ht="14.25" customHeight="1">
      <c r="A3787" s="2">
        <v>288278</v>
      </c>
      <c r="B3787" s="2" t="s">
        <v>39</v>
      </c>
      <c r="C3787" s="2" t="s">
        <v>41</v>
      </c>
      <c r="D3787" s="2" t="s">
        <v>34</v>
      </c>
      <c r="E3787" s="4">
        <v>43537.438449074078</v>
      </c>
      <c r="F3787" s="4">
        <v>43537.438449074078</v>
      </c>
      <c r="G3787" s="4">
        <v>43540.438449074078</v>
      </c>
      <c r="H3787" s="2">
        <v>0</v>
      </c>
      <c r="I3787" s="2">
        <v>100</v>
      </c>
      <c r="J3787" s="2" t="s">
        <v>41</v>
      </c>
      <c r="K3787" s="2" t="s">
        <v>66</v>
      </c>
      <c r="L3787" s="2" t="s">
        <v>67</v>
      </c>
      <c r="M3787" s="2" t="s">
        <v>71</v>
      </c>
      <c r="N3787" s="2">
        <v>-3</v>
      </c>
      <c r="O3787" s="2">
        <v>0</v>
      </c>
      <c r="P3787" s="2">
        <v>100</v>
      </c>
      <c r="Q3787" s="2" t="str">
        <f>VLOOKUP(A3787,'Additional Data'!$A$1:$D$9949,2,0)</f>
        <v>App</v>
      </c>
      <c r="R3787" s="2" t="str">
        <f>VLOOKUP(A3787,'Additional Data'!$A$1:$D$9949,4,0)</f>
        <v>Debit Card</v>
      </c>
      <c r="S3787" s="5">
        <f>VLOOKUP(A3787,'Additional Data'!$A$1:$D$9949,3,0)</f>
        <v>1614</v>
      </c>
      <c r="T3787" s="2" t="str">
        <f>HLOOKUP(B3787,'Additional Data'!$F$1:$N$2,2,0)</f>
        <v>Mobile</v>
      </c>
    </row>
    <row r="3788" spans="1:20" ht="14.25" customHeight="1">
      <c r="A3788" s="2">
        <v>492315</v>
      </c>
      <c r="B3788" s="2" t="s">
        <v>47</v>
      </c>
      <c r="C3788" s="2" t="s">
        <v>41</v>
      </c>
      <c r="D3788" s="2" t="s">
        <v>34</v>
      </c>
      <c r="E3788" s="4">
        <v>43537.442812499998</v>
      </c>
      <c r="F3788" s="4">
        <v>43540.442812499998</v>
      </c>
      <c r="G3788" s="4">
        <v>43542.442812499998</v>
      </c>
      <c r="H3788" s="2">
        <v>0</v>
      </c>
      <c r="I3788" s="2">
        <v>127</v>
      </c>
      <c r="J3788" s="2" t="s">
        <v>41</v>
      </c>
      <c r="K3788" s="2" t="s">
        <v>66</v>
      </c>
      <c r="L3788" s="2" t="s">
        <v>67</v>
      </c>
      <c r="M3788" s="2" t="s">
        <v>59</v>
      </c>
      <c r="N3788" s="2">
        <v>-2</v>
      </c>
      <c r="O3788" s="2">
        <v>3</v>
      </c>
      <c r="P3788" s="2">
        <v>127</v>
      </c>
      <c r="Q3788" s="2" t="str">
        <f>VLOOKUP(A3788,'Additional Data'!$A$1:$D$9949,2,0)</f>
        <v>Website</v>
      </c>
      <c r="R3788" s="2" t="str">
        <f>VLOOKUP(A3788,'Additional Data'!$A$1:$D$9949,4,0)</f>
        <v>Credit Card</v>
      </c>
      <c r="S3788" s="5">
        <f>VLOOKUP(A3788,'Additional Data'!$A$1:$D$9949,3,0)</f>
        <v>1964</v>
      </c>
      <c r="T3788" s="2" t="str">
        <f>HLOOKUP(B3788,'Additional Data'!$F$1:$N$2,2,0)</f>
        <v>Tablet</v>
      </c>
    </row>
    <row r="3789" spans="1:20" ht="14.25" customHeight="1">
      <c r="A3789" s="2">
        <v>552788</v>
      </c>
      <c r="B3789" s="2" t="s">
        <v>39</v>
      </c>
      <c r="C3789" s="2" t="s">
        <v>32</v>
      </c>
      <c r="D3789" s="2" t="s">
        <v>34</v>
      </c>
      <c r="E3789" s="4">
        <v>43537.446064814816</v>
      </c>
      <c r="F3789" s="4">
        <v>43542.446064814816</v>
      </c>
      <c r="G3789" s="4">
        <v>43541.446064814816</v>
      </c>
      <c r="H3789" s="2">
        <v>0</v>
      </c>
      <c r="I3789" s="2">
        <v>104</v>
      </c>
      <c r="J3789" s="2" t="s">
        <v>32</v>
      </c>
      <c r="K3789" s="2" t="s">
        <v>82</v>
      </c>
      <c r="L3789" s="2" t="s">
        <v>67</v>
      </c>
      <c r="M3789" s="2" t="s">
        <v>71</v>
      </c>
      <c r="N3789" s="2">
        <v>1</v>
      </c>
      <c r="O3789" s="2">
        <v>5</v>
      </c>
      <c r="P3789" s="2">
        <v>104</v>
      </c>
      <c r="Q3789" s="2" t="str">
        <f>VLOOKUP(A3789,'Additional Data'!$A$1:$D$9949,2,0)</f>
        <v>App</v>
      </c>
      <c r="R3789" s="2" t="str">
        <f>VLOOKUP(A3789,'Additional Data'!$A$1:$D$9949,4,0)</f>
        <v>Debit Card</v>
      </c>
      <c r="S3789" s="5">
        <f>VLOOKUP(A3789,'Additional Data'!$A$1:$D$9949,3,0)</f>
        <v>994</v>
      </c>
      <c r="T3789" s="2" t="str">
        <f>HLOOKUP(B3789,'Additional Data'!$F$1:$N$2,2,0)</f>
        <v>Mobile</v>
      </c>
    </row>
    <row r="3790" spans="1:20" ht="14.25" customHeight="1">
      <c r="A3790" s="2">
        <v>592581</v>
      </c>
      <c r="B3790" s="2" t="s">
        <v>39</v>
      </c>
      <c r="C3790" s="2" t="s">
        <v>41</v>
      </c>
      <c r="D3790" s="2" t="s">
        <v>34</v>
      </c>
      <c r="E3790" s="4">
        <v>43537.448252314818</v>
      </c>
      <c r="F3790" s="4">
        <v>43542.448252314818</v>
      </c>
      <c r="G3790" s="4">
        <v>43542.448252314818</v>
      </c>
      <c r="H3790" s="2">
        <v>28</v>
      </c>
      <c r="I3790" s="2">
        <v>108</v>
      </c>
      <c r="J3790" s="2" t="s">
        <v>63</v>
      </c>
      <c r="K3790" s="2" t="s">
        <v>64</v>
      </c>
      <c r="L3790" s="2" t="s">
        <v>35</v>
      </c>
      <c r="M3790" s="2" t="s">
        <v>59</v>
      </c>
      <c r="N3790" s="2">
        <v>0</v>
      </c>
      <c r="O3790" s="2">
        <v>5</v>
      </c>
      <c r="P3790" s="2">
        <v>136</v>
      </c>
      <c r="Q3790" s="2" t="str">
        <f>VLOOKUP(A3790,'Additional Data'!$A$1:$D$9949,2,0)</f>
        <v>Website</v>
      </c>
      <c r="R3790" s="2" t="str">
        <f>VLOOKUP(A3790,'Additional Data'!$A$1:$D$9949,4,0)</f>
        <v>Credit Card</v>
      </c>
      <c r="S3790" s="5">
        <f>VLOOKUP(A3790,'Additional Data'!$A$1:$D$9949,3,0)</f>
        <v>2290.9925450000001</v>
      </c>
      <c r="T3790" s="2" t="str">
        <f>HLOOKUP(B3790,'Additional Data'!$F$1:$N$2,2,0)</f>
        <v>Mobile</v>
      </c>
    </row>
    <row r="3791" spans="1:20" ht="14.25" customHeight="1">
      <c r="A3791" s="2">
        <v>123538</v>
      </c>
      <c r="B3791" s="2" t="s">
        <v>39</v>
      </c>
      <c r="C3791" s="2" t="s">
        <v>41</v>
      </c>
      <c r="D3791" s="2" t="s">
        <v>34</v>
      </c>
      <c r="E3791" s="4">
        <v>43537.450300925928</v>
      </c>
      <c r="F3791" s="4">
        <v>43542.450300925928</v>
      </c>
      <c r="G3791" s="4">
        <v>43544.450300925928</v>
      </c>
      <c r="H3791" s="2">
        <v>0</v>
      </c>
      <c r="I3791" s="2">
        <v>130</v>
      </c>
      <c r="J3791" s="2" t="s">
        <v>41</v>
      </c>
      <c r="K3791" s="2" t="s">
        <v>66</v>
      </c>
      <c r="L3791" s="2" t="s">
        <v>67</v>
      </c>
      <c r="M3791" s="2" t="s">
        <v>59</v>
      </c>
      <c r="N3791" s="2">
        <v>-2</v>
      </c>
      <c r="O3791" s="2">
        <v>5</v>
      </c>
      <c r="P3791" s="2">
        <v>130</v>
      </c>
      <c r="Q3791" s="2" t="str">
        <f>VLOOKUP(A3791,'Additional Data'!$A$1:$D$9949,2,0)</f>
        <v>App</v>
      </c>
      <c r="R3791" s="2" t="str">
        <f>VLOOKUP(A3791,'Additional Data'!$A$1:$D$9949,4,0)</f>
        <v>Debit Card</v>
      </c>
      <c r="S3791" s="5">
        <f>VLOOKUP(A3791,'Additional Data'!$A$1:$D$9949,3,0)</f>
        <v>2536.3258890000002</v>
      </c>
      <c r="T3791" s="2" t="str">
        <f>HLOOKUP(B3791,'Additional Data'!$F$1:$N$2,2,0)</f>
        <v>Mobile</v>
      </c>
    </row>
    <row r="3792" spans="1:20" ht="14.25" customHeight="1">
      <c r="A3792" s="2">
        <v>146166</v>
      </c>
      <c r="B3792" s="2" t="s">
        <v>36</v>
      </c>
      <c r="C3792" s="2" t="s">
        <v>41</v>
      </c>
      <c r="D3792" s="2" t="s">
        <v>34</v>
      </c>
      <c r="E3792" s="4">
        <v>43537.460312499999</v>
      </c>
      <c r="F3792" s="4">
        <v>43544.460312499999</v>
      </c>
      <c r="G3792" s="4">
        <v>43543.460312499999</v>
      </c>
      <c r="H3792" s="2">
        <v>29</v>
      </c>
      <c r="I3792" s="2">
        <v>128</v>
      </c>
      <c r="J3792" s="2" t="s">
        <v>32</v>
      </c>
      <c r="K3792" s="2" t="s">
        <v>70</v>
      </c>
      <c r="L3792" s="2" t="s">
        <v>35</v>
      </c>
      <c r="M3792" s="2" t="s">
        <v>59</v>
      </c>
      <c r="N3792" s="2">
        <v>1</v>
      </c>
      <c r="O3792" s="2">
        <v>7</v>
      </c>
      <c r="P3792" s="2">
        <v>157</v>
      </c>
      <c r="Q3792" s="2" t="str">
        <f>VLOOKUP(A3792,'Additional Data'!$A$1:$D$9949,2,0)</f>
        <v>Website</v>
      </c>
      <c r="R3792" s="2" t="str">
        <f>VLOOKUP(A3792,'Additional Data'!$A$1:$D$9949,4,0)</f>
        <v>Debit Card</v>
      </c>
      <c r="S3792" s="5">
        <f>VLOOKUP(A3792,'Additional Data'!$A$1:$D$9949,3,0)</f>
        <v>2994.255044</v>
      </c>
      <c r="T3792" s="2" t="str">
        <f>HLOOKUP(B3792,'Additional Data'!$F$1:$N$2,2,0)</f>
        <v>Laptop</v>
      </c>
    </row>
    <row r="3793" spans="1:20" ht="14.25" customHeight="1">
      <c r="A3793" s="2">
        <v>832401</v>
      </c>
      <c r="B3793" s="2" t="s">
        <v>30</v>
      </c>
      <c r="C3793" s="2" t="s">
        <v>41</v>
      </c>
      <c r="D3793" s="2" t="s">
        <v>34</v>
      </c>
      <c r="E3793" s="4">
        <v>43537.462638888886</v>
      </c>
      <c r="F3793" s="4">
        <v>43539.462638888886</v>
      </c>
      <c r="G3793" s="4">
        <v>43541.462638888886</v>
      </c>
      <c r="H3793" s="2">
        <v>0</v>
      </c>
      <c r="I3793" s="2">
        <v>123</v>
      </c>
      <c r="J3793" s="2" t="s">
        <v>41</v>
      </c>
      <c r="K3793" s="2" t="s">
        <v>66</v>
      </c>
      <c r="L3793" s="2" t="s">
        <v>67</v>
      </c>
      <c r="M3793" s="2" t="s">
        <v>59</v>
      </c>
      <c r="N3793" s="2">
        <v>-2</v>
      </c>
      <c r="O3793" s="2">
        <v>2</v>
      </c>
      <c r="P3793" s="2">
        <v>123</v>
      </c>
      <c r="Q3793" s="2" t="str">
        <f>VLOOKUP(A3793,'Additional Data'!$A$1:$D$9949,2,0)</f>
        <v>Website</v>
      </c>
      <c r="R3793" s="2" t="str">
        <f>VLOOKUP(A3793,'Additional Data'!$A$1:$D$9949,4,0)</f>
        <v>Credit Card</v>
      </c>
      <c r="S3793" s="5">
        <f>VLOOKUP(A3793,'Additional Data'!$A$1:$D$9949,3,0)</f>
        <v>1689</v>
      </c>
      <c r="T3793" s="2" t="str">
        <f>HLOOKUP(B3793,'Additional Data'!$F$1:$N$2,2,0)</f>
        <v>PC</v>
      </c>
    </row>
    <row r="3794" spans="1:20" ht="14.25" customHeight="1">
      <c r="A3794" s="2">
        <v>211991</v>
      </c>
      <c r="B3794" s="2" t="s">
        <v>30</v>
      </c>
      <c r="C3794" s="2" t="s">
        <v>41</v>
      </c>
      <c r="D3794" s="2" t="s">
        <v>34</v>
      </c>
      <c r="E3794" s="4">
        <v>43537.463113425925</v>
      </c>
      <c r="F3794" s="4">
        <v>43537.463113425925</v>
      </c>
      <c r="G3794" s="4">
        <v>43543.463113425925</v>
      </c>
      <c r="H3794" s="2">
        <v>0</v>
      </c>
      <c r="I3794" s="2">
        <v>106</v>
      </c>
      <c r="J3794" s="2" t="s">
        <v>41</v>
      </c>
      <c r="K3794" s="2" t="s">
        <v>66</v>
      </c>
      <c r="L3794" s="2" t="s">
        <v>67</v>
      </c>
      <c r="M3794" s="2" t="s">
        <v>71</v>
      </c>
      <c r="N3794" s="2">
        <v>-6</v>
      </c>
      <c r="O3794" s="2">
        <v>0</v>
      </c>
      <c r="P3794" s="2">
        <v>106</v>
      </c>
      <c r="Q3794" s="2" t="str">
        <f>VLOOKUP(A3794,'Additional Data'!$A$1:$D$9949,2,0)</f>
        <v>App</v>
      </c>
      <c r="R3794" s="2" t="str">
        <f>VLOOKUP(A3794,'Additional Data'!$A$1:$D$9949,4,0)</f>
        <v>Credit Card</v>
      </c>
      <c r="S3794" s="5">
        <f>VLOOKUP(A3794,'Additional Data'!$A$1:$D$9949,3,0)</f>
        <v>3820.2599009999999</v>
      </c>
      <c r="T3794" s="2" t="str">
        <f>HLOOKUP(B3794,'Additional Data'!$F$1:$N$2,2,0)</f>
        <v>PC</v>
      </c>
    </row>
    <row r="3795" spans="1:20" ht="14.25" customHeight="1">
      <c r="A3795" s="2">
        <v>309072</v>
      </c>
      <c r="B3795" s="2" t="s">
        <v>36</v>
      </c>
      <c r="C3795" s="2" t="s">
        <v>41</v>
      </c>
      <c r="D3795" s="2" t="s">
        <v>34</v>
      </c>
      <c r="E3795" s="4">
        <v>43537.46503472222</v>
      </c>
      <c r="F3795" s="4">
        <v>43540.46503472222</v>
      </c>
      <c r="G3795" s="4">
        <v>43543.46503472222</v>
      </c>
      <c r="H3795" s="2">
        <v>81</v>
      </c>
      <c r="I3795" s="2">
        <v>87</v>
      </c>
      <c r="J3795" s="2" t="s">
        <v>60</v>
      </c>
      <c r="K3795" s="2" t="s">
        <v>77</v>
      </c>
      <c r="L3795" s="2" t="s">
        <v>35</v>
      </c>
      <c r="M3795" s="2" t="s">
        <v>71</v>
      </c>
      <c r="N3795" s="2">
        <v>-3</v>
      </c>
      <c r="O3795" s="2">
        <v>3</v>
      </c>
      <c r="P3795" s="2">
        <v>168</v>
      </c>
      <c r="Q3795" s="2" t="str">
        <f>VLOOKUP(A3795,'Additional Data'!$A$1:$D$9949,2,0)</f>
        <v>Website</v>
      </c>
      <c r="R3795" s="2" t="str">
        <f>VLOOKUP(A3795,'Additional Data'!$A$1:$D$9949,4,0)</f>
        <v>Debit Card</v>
      </c>
      <c r="S3795" s="5">
        <f>VLOOKUP(A3795,'Additional Data'!$A$1:$D$9949,3,0)</f>
        <v>2841</v>
      </c>
      <c r="T3795" s="2" t="str">
        <f>HLOOKUP(B3795,'Additional Data'!$F$1:$N$2,2,0)</f>
        <v>Laptop</v>
      </c>
    </row>
    <row r="3796" spans="1:20" ht="14.25" customHeight="1">
      <c r="A3796" s="2">
        <v>782766</v>
      </c>
      <c r="B3796" s="2" t="s">
        <v>42</v>
      </c>
      <c r="C3796" s="2" t="s">
        <v>32</v>
      </c>
      <c r="D3796" s="2" t="s">
        <v>34</v>
      </c>
      <c r="E3796" s="4">
        <v>43537.4684375</v>
      </c>
      <c r="F3796" s="4">
        <v>43540.4684375</v>
      </c>
      <c r="G3796" s="4">
        <v>43543.4684375</v>
      </c>
      <c r="H3796" s="2">
        <v>0</v>
      </c>
      <c r="I3796" s="2">
        <v>122</v>
      </c>
      <c r="J3796" s="2" t="s">
        <v>32</v>
      </c>
      <c r="K3796" s="2" t="s">
        <v>82</v>
      </c>
      <c r="L3796" s="2" t="s">
        <v>67</v>
      </c>
      <c r="M3796" s="2" t="s">
        <v>59</v>
      </c>
      <c r="N3796" s="2">
        <v>-3</v>
      </c>
      <c r="O3796" s="2">
        <v>3</v>
      </c>
      <c r="P3796" s="2">
        <v>122</v>
      </c>
      <c r="Q3796" s="2" t="str">
        <f>VLOOKUP(A3796,'Additional Data'!$A$1:$D$9949,2,0)</f>
        <v>Website</v>
      </c>
      <c r="R3796" s="2" t="str">
        <f>VLOOKUP(A3796,'Additional Data'!$A$1:$D$9949,4,0)</f>
        <v>Debit Card</v>
      </c>
      <c r="S3796" s="5">
        <f>VLOOKUP(A3796,'Additional Data'!$A$1:$D$9949,3,0)</f>
        <v>803.51483529999996</v>
      </c>
      <c r="T3796" s="2" t="str">
        <f>HLOOKUP(B3796,'Additional Data'!$F$1:$N$2,2,0)</f>
        <v>TV</v>
      </c>
    </row>
    <row r="3797" spans="1:20" ht="14.25" customHeight="1">
      <c r="A3797" s="2">
        <v>864294</v>
      </c>
      <c r="B3797" s="2" t="s">
        <v>39</v>
      </c>
      <c r="C3797" s="2" t="s">
        <v>32</v>
      </c>
      <c r="D3797" s="2" t="s">
        <v>34</v>
      </c>
      <c r="E3797" s="4">
        <v>43537.47283564815</v>
      </c>
      <c r="F3797" s="4">
        <v>43542.47283564815</v>
      </c>
      <c r="G3797" s="4">
        <v>43543.47283564815</v>
      </c>
      <c r="H3797" s="2">
        <v>0</v>
      </c>
      <c r="I3797" s="2">
        <v>128</v>
      </c>
      <c r="J3797" s="2" t="s">
        <v>32</v>
      </c>
      <c r="K3797" s="2" t="s">
        <v>82</v>
      </c>
      <c r="L3797" s="2" t="s">
        <v>67</v>
      </c>
      <c r="M3797" s="2" t="s">
        <v>59</v>
      </c>
      <c r="N3797" s="2">
        <v>-1</v>
      </c>
      <c r="O3797" s="2">
        <v>5</v>
      </c>
      <c r="P3797" s="2">
        <v>128</v>
      </c>
      <c r="Q3797" s="2" t="str">
        <f>VLOOKUP(A3797,'Additional Data'!$A$1:$D$9949,2,0)</f>
        <v>Website</v>
      </c>
      <c r="R3797" s="2" t="str">
        <f>VLOOKUP(A3797,'Additional Data'!$A$1:$D$9949,4,0)</f>
        <v>Debit Card</v>
      </c>
      <c r="S3797" s="5">
        <f>VLOOKUP(A3797,'Additional Data'!$A$1:$D$9949,3,0)</f>
        <v>953</v>
      </c>
      <c r="T3797" s="2" t="str">
        <f>HLOOKUP(B3797,'Additional Data'!$F$1:$N$2,2,0)</f>
        <v>Mobile</v>
      </c>
    </row>
    <row r="3798" spans="1:20" ht="14.25" customHeight="1">
      <c r="A3798" s="2">
        <v>466418</v>
      </c>
      <c r="B3798" s="2" t="s">
        <v>42</v>
      </c>
      <c r="C3798" s="2" t="s">
        <v>32</v>
      </c>
      <c r="D3798" s="2" t="s">
        <v>34</v>
      </c>
      <c r="E3798" s="4">
        <v>43537.475243055553</v>
      </c>
      <c r="F3798" s="4">
        <v>43541.475243055553</v>
      </c>
      <c r="G3798" s="4">
        <v>43543.475243055553</v>
      </c>
      <c r="H3798" s="2">
        <v>34</v>
      </c>
      <c r="I3798" s="2">
        <v>120</v>
      </c>
      <c r="J3798" s="2" t="s">
        <v>73</v>
      </c>
      <c r="K3798" s="2" t="s">
        <v>74</v>
      </c>
      <c r="L3798" s="2" t="s">
        <v>35</v>
      </c>
      <c r="M3798" s="2" t="s">
        <v>59</v>
      </c>
      <c r="N3798" s="2">
        <v>-2</v>
      </c>
      <c r="O3798" s="2">
        <v>4</v>
      </c>
      <c r="P3798" s="2">
        <v>154</v>
      </c>
      <c r="Q3798" s="2" t="str">
        <f>VLOOKUP(A3798,'Additional Data'!$A$1:$D$9949,2,0)</f>
        <v>App</v>
      </c>
      <c r="R3798" s="2" t="str">
        <f>VLOOKUP(A3798,'Additional Data'!$A$1:$D$9949,4,0)</f>
        <v>Debit Card</v>
      </c>
      <c r="S3798" s="5">
        <f>VLOOKUP(A3798,'Additional Data'!$A$1:$D$9949,3,0)</f>
        <v>664.384682</v>
      </c>
      <c r="T3798" s="2" t="str">
        <f>HLOOKUP(B3798,'Additional Data'!$F$1:$N$2,2,0)</f>
        <v>TV</v>
      </c>
    </row>
    <row r="3799" spans="1:20" ht="14.25" customHeight="1">
      <c r="A3799" s="2">
        <v>171196</v>
      </c>
      <c r="B3799" s="2" t="s">
        <v>39</v>
      </c>
      <c r="C3799" s="2" t="s">
        <v>41</v>
      </c>
      <c r="D3799" s="2" t="s">
        <v>34</v>
      </c>
      <c r="E3799" s="4">
        <v>43537.47556712963</v>
      </c>
      <c r="F3799" s="4">
        <v>43545.47556712963</v>
      </c>
      <c r="G3799" s="4">
        <v>43540.47556712963</v>
      </c>
      <c r="H3799" s="2">
        <v>39</v>
      </c>
      <c r="I3799" s="2">
        <v>130</v>
      </c>
      <c r="J3799" s="2" t="s">
        <v>73</v>
      </c>
      <c r="K3799" s="2" t="s">
        <v>80</v>
      </c>
      <c r="L3799" s="2" t="s">
        <v>35</v>
      </c>
      <c r="M3799" s="2" t="s">
        <v>71</v>
      </c>
      <c r="N3799" s="2">
        <v>5</v>
      </c>
      <c r="O3799" s="2">
        <v>8</v>
      </c>
      <c r="P3799" s="2">
        <v>169</v>
      </c>
      <c r="Q3799" s="2" t="str">
        <f>VLOOKUP(A3799,'Additional Data'!$A$1:$D$9949,2,0)</f>
        <v>App</v>
      </c>
      <c r="R3799" s="2" t="str">
        <f>VLOOKUP(A3799,'Additional Data'!$A$1:$D$9949,4,0)</f>
        <v>Debit Card</v>
      </c>
      <c r="S3799" s="5">
        <f>VLOOKUP(A3799,'Additional Data'!$A$1:$D$9949,3,0)</f>
        <v>1153.0131220000001</v>
      </c>
      <c r="T3799" s="2" t="str">
        <f>HLOOKUP(B3799,'Additional Data'!$F$1:$N$2,2,0)</f>
        <v>Mobile</v>
      </c>
    </row>
    <row r="3800" spans="1:20" ht="14.25" customHeight="1">
      <c r="A3800" s="2">
        <v>409632</v>
      </c>
      <c r="B3800" s="2" t="s">
        <v>30</v>
      </c>
      <c r="C3800" s="2" t="s">
        <v>32</v>
      </c>
      <c r="D3800" s="2" t="s">
        <v>34</v>
      </c>
      <c r="E3800" s="4">
        <v>43537.477569444447</v>
      </c>
      <c r="F3800" s="4">
        <v>43545.477569444447</v>
      </c>
      <c r="G3800" s="4">
        <v>43542.477569444447</v>
      </c>
      <c r="H3800" s="2">
        <v>59</v>
      </c>
      <c r="I3800" s="2">
        <v>108</v>
      </c>
      <c r="J3800" s="2" t="s">
        <v>73</v>
      </c>
      <c r="K3800" s="2" t="s">
        <v>74</v>
      </c>
      <c r="L3800" s="2" t="s">
        <v>35</v>
      </c>
      <c r="M3800" s="2" t="s">
        <v>71</v>
      </c>
      <c r="N3800" s="2">
        <v>3</v>
      </c>
      <c r="O3800" s="2">
        <v>8</v>
      </c>
      <c r="P3800" s="2">
        <v>167</v>
      </c>
      <c r="Q3800" s="2" t="str">
        <f>VLOOKUP(A3800,'Additional Data'!$A$1:$D$9949,2,0)</f>
        <v>Website</v>
      </c>
      <c r="R3800" s="2" t="str">
        <f>VLOOKUP(A3800,'Additional Data'!$A$1:$D$9949,4,0)</f>
        <v>Debit Card</v>
      </c>
      <c r="S3800" s="5">
        <f>VLOOKUP(A3800,'Additional Data'!$A$1:$D$9949,3,0)</f>
        <v>2132.0628959999999</v>
      </c>
      <c r="T3800" s="2" t="str">
        <f>HLOOKUP(B3800,'Additional Data'!$F$1:$N$2,2,0)</f>
        <v>PC</v>
      </c>
    </row>
    <row r="3801" spans="1:20" ht="14.25" customHeight="1">
      <c r="A3801" s="2">
        <v>897580</v>
      </c>
      <c r="B3801" s="2" t="s">
        <v>39</v>
      </c>
      <c r="C3801" s="2" t="s">
        <v>32</v>
      </c>
      <c r="D3801" s="2" t="s">
        <v>34</v>
      </c>
      <c r="E3801" s="4">
        <v>43537.478159722225</v>
      </c>
      <c r="F3801" s="4">
        <v>43539.478159722225</v>
      </c>
      <c r="G3801" s="4">
        <v>43543.478159722225</v>
      </c>
      <c r="H3801" s="2">
        <v>80</v>
      </c>
      <c r="I3801" s="2">
        <v>92</v>
      </c>
      <c r="J3801" s="2" t="s">
        <v>60</v>
      </c>
      <c r="K3801" s="2" t="s">
        <v>61</v>
      </c>
      <c r="L3801" s="2" t="s">
        <v>35</v>
      </c>
      <c r="M3801" s="2" t="s">
        <v>71</v>
      </c>
      <c r="N3801" s="2">
        <v>-4</v>
      </c>
      <c r="O3801" s="2">
        <v>2</v>
      </c>
      <c r="P3801" s="2">
        <v>172</v>
      </c>
      <c r="Q3801" s="2" t="str">
        <f>VLOOKUP(A3801,'Additional Data'!$A$1:$D$9949,2,0)</f>
        <v>App</v>
      </c>
      <c r="R3801" s="2" t="str">
        <f>VLOOKUP(A3801,'Additional Data'!$A$1:$D$9949,4,0)</f>
        <v>Debit Card</v>
      </c>
      <c r="S3801" s="5">
        <f>VLOOKUP(A3801,'Additional Data'!$A$1:$D$9949,3,0)</f>
        <v>3557.3435129999998</v>
      </c>
      <c r="T3801" s="2" t="str">
        <f>HLOOKUP(B3801,'Additional Data'!$F$1:$N$2,2,0)</f>
        <v>Mobile</v>
      </c>
    </row>
    <row r="3802" spans="1:20" ht="14.25" customHeight="1">
      <c r="A3802" s="2">
        <v>600999</v>
      </c>
      <c r="B3802" s="2" t="s">
        <v>48</v>
      </c>
      <c r="C3802" s="2" t="s">
        <v>41</v>
      </c>
      <c r="D3802" s="2" t="s">
        <v>34</v>
      </c>
      <c r="E3802" s="4">
        <v>43537.481770833336</v>
      </c>
      <c r="F3802" s="4">
        <v>43539.481770833336</v>
      </c>
      <c r="G3802" s="4">
        <v>43541.481770833336</v>
      </c>
      <c r="H3802" s="2">
        <v>69</v>
      </c>
      <c r="I3802" s="2">
        <v>106</v>
      </c>
      <c r="J3802" s="2" t="s">
        <v>32</v>
      </c>
      <c r="K3802" s="2" t="s">
        <v>70</v>
      </c>
      <c r="L3802" s="2" t="s">
        <v>35</v>
      </c>
      <c r="M3802" s="2" t="s">
        <v>71</v>
      </c>
      <c r="N3802" s="2">
        <v>-2</v>
      </c>
      <c r="O3802" s="2">
        <v>2</v>
      </c>
      <c r="P3802" s="2">
        <v>175</v>
      </c>
      <c r="Q3802" s="2" t="str">
        <f>VLOOKUP(A3802,'Additional Data'!$A$1:$D$9949,2,0)</f>
        <v>Website</v>
      </c>
      <c r="R3802" s="2" t="str">
        <f>VLOOKUP(A3802,'Additional Data'!$A$1:$D$9949,4,0)</f>
        <v>Cash On Delivery</v>
      </c>
      <c r="S3802" s="5">
        <f>VLOOKUP(A3802,'Additional Data'!$A$1:$D$9949,3,0)</f>
        <v>1713.096943</v>
      </c>
      <c r="T3802" s="2" t="str">
        <f>HLOOKUP(B3802,'Additional Data'!$F$1:$N$2,2,0)</f>
        <v>Gaming Console</v>
      </c>
    </row>
    <row r="3803" spans="1:20" ht="14.25" customHeight="1">
      <c r="A3803" s="2">
        <v>176536</v>
      </c>
      <c r="B3803" s="2" t="s">
        <v>39</v>
      </c>
      <c r="C3803" s="2" t="s">
        <v>32</v>
      </c>
      <c r="D3803" s="2" t="s">
        <v>34</v>
      </c>
      <c r="E3803" s="4">
        <v>43537.486655092594</v>
      </c>
      <c r="F3803" s="4">
        <v>43539.486655092594</v>
      </c>
      <c r="G3803" s="4">
        <v>43543.486655092594</v>
      </c>
      <c r="H3803" s="2">
        <v>37</v>
      </c>
      <c r="I3803" s="2">
        <v>107</v>
      </c>
      <c r="J3803" s="2" t="s">
        <v>60</v>
      </c>
      <c r="K3803" s="2" t="s">
        <v>61</v>
      </c>
      <c r="L3803" s="2" t="s">
        <v>35</v>
      </c>
      <c r="M3803" s="2" t="s">
        <v>71</v>
      </c>
      <c r="N3803" s="2">
        <v>-4</v>
      </c>
      <c r="O3803" s="2">
        <v>2</v>
      </c>
      <c r="P3803" s="2">
        <v>144</v>
      </c>
      <c r="Q3803" s="2" t="str">
        <f>VLOOKUP(A3803,'Additional Data'!$A$1:$D$9949,2,0)</f>
        <v>App</v>
      </c>
      <c r="R3803" s="2" t="str">
        <f>VLOOKUP(A3803,'Additional Data'!$A$1:$D$9949,4,0)</f>
        <v>Debit Card</v>
      </c>
      <c r="S3803" s="5">
        <f>VLOOKUP(A3803,'Additional Data'!$A$1:$D$9949,3,0)</f>
        <v>3509.9872099999998</v>
      </c>
      <c r="T3803" s="2" t="str">
        <f>HLOOKUP(B3803,'Additional Data'!$F$1:$N$2,2,0)</f>
        <v>Mobile</v>
      </c>
    </row>
    <row r="3804" spans="1:20" ht="14.25" customHeight="1">
      <c r="A3804" s="2">
        <v>504594</v>
      </c>
      <c r="B3804" s="2" t="s">
        <v>36</v>
      </c>
      <c r="C3804" s="2" t="s">
        <v>32</v>
      </c>
      <c r="D3804" s="2" t="s">
        <v>34</v>
      </c>
      <c r="E3804" s="4">
        <v>43537.490381944444</v>
      </c>
      <c r="F3804" s="4">
        <v>43543.490381944444</v>
      </c>
      <c r="G3804" s="4">
        <v>43544.490381944444</v>
      </c>
      <c r="H3804" s="2">
        <v>0</v>
      </c>
      <c r="I3804" s="2">
        <v>122</v>
      </c>
      <c r="J3804" s="2" t="s">
        <v>32</v>
      </c>
      <c r="K3804" s="2" t="s">
        <v>82</v>
      </c>
      <c r="L3804" s="2" t="s">
        <v>67</v>
      </c>
      <c r="M3804" s="2" t="s">
        <v>59</v>
      </c>
      <c r="N3804" s="2">
        <v>-1</v>
      </c>
      <c r="O3804" s="2">
        <v>6</v>
      </c>
      <c r="P3804" s="2">
        <v>122</v>
      </c>
      <c r="Q3804" s="2" t="str">
        <f>VLOOKUP(A3804,'Additional Data'!$A$1:$D$9949,2,0)</f>
        <v>Website</v>
      </c>
      <c r="R3804" s="2" t="str">
        <f>VLOOKUP(A3804,'Additional Data'!$A$1:$D$9949,4,0)</f>
        <v>Debit Card</v>
      </c>
      <c r="S3804" s="5">
        <f>VLOOKUP(A3804,'Additional Data'!$A$1:$D$9949,3,0)</f>
        <v>1227</v>
      </c>
      <c r="T3804" s="2" t="str">
        <f>HLOOKUP(B3804,'Additional Data'!$F$1:$N$2,2,0)</f>
        <v>Laptop</v>
      </c>
    </row>
    <row r="3805" spans="1:20" ht="14.25" customHeight="1">
      <c r="A3805" s="2">
        <v>394360</v>
      </c>
      <c r="B3805" s="2" t="s">
        <v>39</v>
      </c>
      <c r="C3805" s="2" t="s">
        <v>41</v>
      </c>
      <c r="D3805" s="2" t="s">
        <v>34</v>
      </c>
      <c r="E3805" s="4">
        <v>43537.491643518515</v>
      </c>
      <c r="F3805" s="4">
        <v>43544.491643518515</v>
      </c>
      <c r="G3805" s="4">
        <v>43544.491643518515</v>
      </c>
      <c r="H3805" s="2">
        <v>44</v>
      </c>
      <c r="I3805" s="2">
        <v>122</v>
      </c>
      <c r="J3805" s="2" t="s">
        <v>73</v>
      </c>
      <c r="K3805" s="2" t="s">
        <v>80</v>
      </c>
      <c r="L3805" s="2" t="s">
        <v>35</v>
      </c>
      <c r="M3805" s="2" t="s">
        <v>71</v>
      </c>
      <c r="N3805" s="2">
        <v>0</v>
      </c>
      <c r="O3805" s="2">
        <v>7</v>
      </c>
      <c r="P3805" s="2">
        <v>166</v>
      </c>
      <c r="Q3805" s="2" t="str">
        <f>VLOOKUP(A3805,'Additional Data'!$A$1:$D$9949,2,0)</f>
        <v>App</v>
      </c>
      <c r="R3805" s="2" t="str">
        <f>VLOOKUP(A3805,'Additional Data'!$A$1:$D$9949,4,0)</f>
        <v>Debit Card</v>
      </c>
      <c r="S3805" s="5">
        <f>VLOOKUP(A3805,'Additional Data'!$A$1:$D$9949,3,0)</f>
        <v>1633</v>
      </c>
      <c r="T3805" s="2" t="str">
        <f>HLOOKUP(B3805,'Additional Data'!$F$1:$N$2,2,0)</f>
        <v>Mobile</v>
      </c>
    </row>
    <row r="3806" spans="1:20" ht="14.25" customHeight="1">
      <c r="A3806" s="2">
        <v>138124</v>
      </c>
      <c r="B3806" s="2" t="s">
        <v>48</v>
      </c>
      <c r="C3806" s="2" t="s">
        <v>41</v>
      </c>
      <c r="D3806" s="2" t="s">
        <v>34</v>
      </c>
      <c r="E3806" s="4">
        <v>43537.495162037034</v>
      </c>
      <c r="F3806" s="4">
        <v>43542.495162037034</v>
      </c>
      <c r="G3806" s="4">
        <v>43542.495162037034</v>
      </c>
      <c r="H3806" s="2">
        <v>0</v>
      </c>
      <c r="I3806" s="2">
        <v>123</v>
      </c>
      <c r="J3806" s="2" t="s">
        <v>41</v>
      </c>
      <c r="K3806" s="2" t="s">
        <v>66</v>
      </c>
      <c r="L3806" s="2" t="s">
        <v>67</v>
      </c>
      <c r="M3806" s="2" t="s">
        <v>71</v>
      </c>
      <c r="N3806" s="2">
        <v>0</v>
      </c>
      <c r="O3806" s="2">
        <v>5</v>
      </c>
      <c r="P3806" s="2">
        <v>123</v>
      </c>
      <c r="Q3806" s="2" t="str">
        <f>VLOOKUP(A3806,'Additional Data'!$A$1:$D$9949,2,0)</f>
        <v>App</v>
      </c>
      <c r="R3806" s="2" t="str">
        <f>VLOOKUP(A3806,'Additional Data'!$A$1:$D$9949,4,0)</f>
        <v>Debit Card</v>
      </c>
      <c r="S3806" s="5">
        <f>VLOOKUP(A3806,'Additional Data'!$A$1:$D$9949,3,0)</f>
        <v>857.86436560000004</v>
      </c>
      <c r="T3806" s="2" t="str">
        <f>HLOOKUP(B3806,'Additional Data'!$F$1:$N$2,2,0)</f>
        <v>Gaming Console</v>
      </c>
    </row>
    <row r="3807" spans="1:20" ht="14.25" customHeight="1">
      <c r="A3807" s="2">
        <v>661279</v>
      </c>
      <c r="B3807" s="2" t="s">
        <v>47</v>
      </c>
      <c r="C3807" s="2" t="s">
        <v>32</v>
      </c>
      <c r="D3807" s="2" t="s">
        <v>34</v>
      </c>
      <c r="E3807" s="4">
        <v>43537.495671296296</v>
      </c>
      <c r="F3807" s="4">
        <v>43541.495671296296</v>
      </c>
      <c r="G3807" s="4">
        <v>43540.495671296296</v>
      </c>
      <c r="H3807" s="2">
        <v>63</v>
      </c>
      <c r="I3807" s="2">
        <v>104</v>
      </c>
      <c r="J3807" s="2" t="s">
        <v>41</v>
      </c>
      <c r="K3807" s="2" t="s">
        <v>58</v>
      </c>
      <c r="L3807" s="2" t="s">
        <v>35</v>
      </c>
      <c r="M3807" s="2" t="s">
        <v>71</v>
      </c>
      <c r="N3807" s="2">
        <v>1</v>
      </c>
      <c r="O3807" s="2">
        <v>4</v>
      </c>
      <c r="P3807" s="2">
        <v>167</v>
      </c>
      <c r="Q3807" s="2" t="str">
        <f>VLOOKUP(A3807,'Additional Data'!$A$1:$D$9949,2,0)</f>
        <v>App</v>
      </c>
      <c r="R3807" s="2" t="str">
        <f>VLOOKUP(A3807,'Additional Data'!$A$1:$D$9949,4,0)</f>
        <v>Credit Card</v>
      </c>
      <c r="S3807" s="5">
        <f>VLOOKUP(A3807,'Additional Data'!$A$1:$D$9949,3,0)</f>
        <v>688.9961763</v>
      </c>
      <c r="T3807" s="2" t="str">
        <f>HLOOKUP(B3807,'Additional Data'!$F$1:$N$2,2,0)</f>
        <v>Tablet</v>
      </c>
    </row>
    <row r="3808" spans="1:20" ht="14.25" customHeight="1">
      <c r="A3808" s="2">
        <v>258145</v>
      </c>
      <c r="B3808" s="2" t="s">
        <v>47</v>
      </c>
      <c r="C3808" s="2" t="s">
        <v>41</v>
      </c>
      <c r="D3808" s="2" t="s">
        <v>34</v>
      </c>
      <c r="E3808" s="4">
        <v>43537.497916666667</v>
      </c>
      <c r="F3808" s="4">
        <v>43545.497916666667</v>
      </c>
      <c r="G3808" s="4">
        <v>43540.497916666667</v>
      </c>
      <c r="H3808" s="2">
        <v>29</v>
      </c>
      <c r="I3808" s="2">
        <v>110</v>
      </c>
      <c r="J3808" s="2" t="s">
        <v>60</v>
      </c>
      <c r="K3808" s="2" t="s">
        <v>77</v>
      </c>
      <c r="L3808" s="2" t="s">
        <v>35</v>
      </c>
      <c r="M3808" s="2" t="s">
        <v>59</v>
      </c>
      <c r="N3808" s="2">
        <v>5</v>
      </c>
      <c r="O3808" s="2">
        <v>8</v>
      </c>
      <c r="P3808" s="2">
        <v>139</v>
      </c>
      <c r="Q3808" s="2" t="str">
        <f>VLOOKUP(A3808,'Additional Data'!$A$1:$D$9949,2,0)</f>
        <v>App</v>
      </c>
      <c r="R3808" s="2" t="str">
        <f>VLOOKUP(A3808,'Additional Data'!$A$1:$D$9949,4,0)</f>
        <v>Credit Card</v>
      </c>
      <c r="S3808" s="5">
        <f>VLOOKUP(A3808,'Additional Data'!$A$1:$D$9949,3,0)</f>
        <v>2239.1774019999998</v>
      </c>
      <c r="T3808" s="2" t="str">
        <f>HLOOKUP(B3808,'Additional Data'!$F$1:$N$2,2,0)</f>
        <v>Tablet</v>
      </c>
    </row>
    <row r="3809" spans="1:20" ht="14.25" customHeight="1">
      <c r="A3809" s="2">
        <v>754064</v>
      </c>
      <c r="B3809" s="2" t="s">
        <v>39</v>
      </c>
      <c r="C3809" s="2" t="s">
        <v>41</v>
      </c>
      <c r="D3809" s="2" t="s">
        <v>34</v>
      </c>
      <c r="E3809" s="4">
        <v>43537.498541666668</v>
      </c>
      <c r="F3809" s="4">
        <v>43542.498541666668</v>
      </c>
      <c r="G3809" s="4">
        <v>43540.498541666668</v>
      </c>
      <c r="H3809" s="2">
        <v>85</v>
      </c>
      <c r="I3809" s="2">
        <v>89</v>
      </c>
      <c r="J3809" s="2" t="s">
        <v>60</v>
      </c>
      <c r="K3809" s="2" t="s">
        <v>77</v>
      </c>
      <c r="L3809" s="2" t="s">
        <v>35</v>
      </c>
      <c r="M3809" s="2" t="s">
        <v>71</v>
      </c>
      <c r="N3809" s="2">
        <v>2</v>
      </c>
      <c r="O3809" s="2">
        <v>5</v>
      </c>
      <c r="P3809" s="2">
        <v>174</v>
      </c>
      <c r="Q3809" s="2" t="str">
        <f>VLOOKUP(A3809,'Additional Data'!$A$1:$D$9949,2,0)</f>
        <v>App</v>
      </c>
      <c r="R3809" s="2" t="str">
        <f>VLOOKUP(A3809,'Additional Data'!$A$1:$D$9949,4,0)</f>
        <v>Debit Card</v>
      </c>
      <c r="S3809" s="5">
        <f>VLOOKUP(A3809,'Additional Data'!$A$1:$D$9949,3,0)</f>
        <v>3730.3627310000002</v>
      </c>
      <c r="T3809" s="2" t="str">
        <f>HLOOKUP(B3809,'Additional Data'!$F$1:$N$2,2,0)</f>
        <v>Mobile</v>
      </c>
    </row>
    <row r="3810" spans="1:20" ht="14.25" customHeight="1">
      <c r="A3810" s="2">
        <v>435119</v>
      </c>
      <c r="B3810" s="2" t="s">
        <v>48</v>
      </c>
      <c r="C3810" s="2" t="s">
        <v>32</v>
      </c>
      <c r="D3810" s="2" t="s">
        <v>34</v>
      </c>
      <c r="E3810" s="4">
        <v>43537.499976851854</v>
      </c>
      <c r="F3810" s="4">
        <v>43540.499976851854</v>
      </c>
      <c r="G3810" s="4">
        <v>43544.499976851854</v>
      </c>
      <c r="H3810" s="2">
        <v>25</v>
      </c>
      <c r="I3810" s="2">
        <v>108</v>
      </c>
      <c r="J3810" s="2" t="s">
        <v>60</v>
      </c>
      <c r="K3810" s="2" t="s">
        <v>61</v>
      </c>
      <c r="L3810" s="2" t="s">
        <v>35</v>
      </c>
      <c r="M3810" s="2" t="s">
        <v>59</v>
      </c>
      <c r="N3810" s="2">
        <v>-4</v>
      </c>
      <c r="O3810" s="2">
        <v>3</v>
      </c>
      <c r="P3810" s="2">
        <v>133</v>
      </c>
      <c r="Q3810" s="2" t="str">
        <f>VLOOKUP(A3810,'Additional Data'!$A$1:$D$9949,2,0)</f>
        <v>App</v>
      </c>
      <c r="R3810" s="2" t="str">
        <f>VLOOKUP(A3810,'Additional Data'!$A$1:$D$9949,4,0)</f>
        <v>Credit Card</v>
      </c>
      <c r="S3810" s="5">
        <f>VLOOKUP(A3810,'Additional Data'!$A$1:$D$9949,3,0)</f>
        <v>3743.000356</v>
      </c>
      <c r="T3810" s="2" t="str">
        <f>HLOOKUP(B3810,'Additional Data'!$F$1:$N$2,2,0)</f>
        <v>Gaming Console</v>
      </c>
    </row>
    <row r="3811" spans="1:20" ht="14.25" customHeight="1">
      <c r="A3811" s="2">
        <v>769943</v>
      </c>
      <c r="B3811" s="2" t="s">
        <v>46</v>
      </c>
      <c r="C3811" s="2" t="s">
        <v>32</v>
      </c>
      <c r="D3811" s="2" t="s">
        <v>34</v>
      </c>
      <c r="E3811" s="4">
        <v>43537.50037037037</v>
      </c>
      <c r="F3811" s="4">
        <v>43539.50037037037</v>
      </c>
      <c r="G3811" s="4">
        <v>43544.50037037037</v>
      </c>
      <c r="H3811" s="2">
        <v>48</v>
      </c>
      <c r="I3811" s="2">
        <v>125</v>
      </c>
      <c r="J3811" s="2" t="s">
        <v>73</v>
      </c>
      <c r="K3811" s="2" t="s">
        <v>74</v>
      </c>
      <c r="L3811" s="2" t="s">
        <v>35</v>
      </c>
      <c r="M3811" s="2" t="s">
        <v>59</v>
      </c>
      <c r="N3811" s="2">
        <v>-5</v>
      </c>
      <c r="O3811" s="2">
        <v>2</v>
      </c>
      <c r="P3811" s="2">
        <v>173</v>
      </c>
      <c r="Q3811" s="2" t="str">
        <f>VLOOKUP(A3811,'Additional Data'!$A$1:$D$9949,2,0)</f>
        <v>App</v>
      </c>
      <c r="R3811" s="2" t="str">
        <f>VLOOKUP(A3811,'Additional Data'!$A$1:$D$9949,4,0)</f>
        <v>Credit Card</v>
      </c>
      <c r="S3811" s="5">
        <f>VLOOKUP(A3811,'Additional Data'!$A$1:$D$9949,3,0)</f>
        <v>433.01675289999997</v>
      </c>
      <c r="T3811" s="2" t="str">
        <f>HLOOKUP(B3811,'Additional Data'!$F$1:$N$2,2,0)</f>
        <v>TV</v>
      </c>
    </row>
    <row r="3812" spans="1:20" ht="14.25" customHeight="1">
      <c r="A3812" s="2">
        <v>945576</v>
      </c>
      <c r="B3812" s="2" t="s">
        <v>39</v>
      </c>
      <c r="C3812" s="2" t="s">
        <v>32</v>
      </c>
      <c r="D3812" s="2" t="s">
        <v>34</v>
      </c>
      <c r="E3812" s="4">
        <v>43537.508101851854</v>
      </c>
      <c r="F3812" s="4">
        <v>43542.508101851854</v>
      </c>
      <c r="G3812" s="4">
        <v>43544.508101851854</v>
      </c>
      <c r="H3812" s="2">
        <v>88</v>
      </c>
      <c r="I3812" s="2">
        <v>88</v>
      </c>
      <c r="J3812" s="2" t="s">
        <v>63</v>
      </c>
      <c r="K3812" s="2" t="s">
        <v>81</v>
      </c>
      <c r="L3812" s="2" t="s">
        <v>35</v>
      </c>
      <c r="M3812" s="2" t="s">
        <v>71</v>
      </c>
      <c r="N3812" s="2">
        <v>-2</v>
      </c>
      <c r="O3812" s="2">
        <v>5</v>
      </c>
      <c r="P3812" s="2">
        <v>176</v>
      </c>
      <c r="Q3812" s="2" t="str">
        <f>VLOOKUP(A3812,'Additional Data'!$A$1:$D$9949,2,0)</f>
        <v>Website</v>
      </c>
      <c r="R3812" s="2" t="str">
        <f>VLOOKUP(A3812,'Additional Data'!$A$1:$D$9949,4,0)</f>
        <v>Debit Card</v>
      </c>
      <c r="S3812" s="5">
        <f>VLOOKUP(A3812,'Additional Data'!$A$1:$D$9949,3,0)</f>
        <v>1411.5899280000001</v>
      </c>
      <c r="T3812" s="2" t="str">
        <f>HLOOKUP(B3812,'Additional Data'!$F$1:$N$2,2,0)</f>
        <v>Mobile</v>
      </c>
    </row>
    <row r="3813" spans="1:20" ht="14.25" customHeight="1">
      <c r="A3813" s="2">
        <v>192024</v>
      </c>
      <c r="B3813" s="2" t="s">
        <v>36</v>
      </c>
      <c r="C3813" s="2" t="s">
        <v>41</v>
      </c>
      <c r="D3813" s="2" t="s">
        <v>34</v>
      </c>
      <c r="E3813" s="4">
        <v>43537.53025462963</v>
      </c>
      <c r="F3813" s="4">
        <v>43542.53025462963</v>
      </c>
      <c r="G3813" s="4">
        <v>43541.53025462963</v>
      </c>
      <c r="H3813" s="2">
        <v>43</v>
      </c>
      <c r="I3813" s="2">
        <v>125</v>
      </c>
      <c r="J3813" s="2" t="s">
        <v>73</v>
      </c>
      <c r="K3813" s="2" t="s">
        <v>80</v>
      </c>
      <c r="L3813" s="2" t="s">
        <v>35</v>
      </c>
      <c r="M3813" s="2" t="s">
        <v>71</v>
      </c>
      <c r="N3813" s="2">
        <v>1</v>
      </c>
      <c r="O3813" s="2">
        <v>5</v>
      </c>
      <c r="P3813" s="2">
        <v>168</v>
      </c>
      <c r="Q3813" s="2" t="str">
        <f>VLOOKUP(A3813,'Additional Data'!$A$1:$D$9949,2,0)</f>
        <v>Website</v>
      </c>
      <c r="R3813" s="2" t="str">
        <f>VLOOKUP(A3813,'Additional Data'!$A$1:$D$9949,4,0)</f>
        <v>Debit Card</v>
      </c>
      <c r="S3813" s="5">
        <f>VLOOKUP(A3813,'Additional Data'!$A$1:$D$9949,3,0)</f>
        <v>1540</v>
      </c>
      <c r="T3813" s="2" t="str">
        <f>HLOOKUP(B3813,'Additional Data'!$F$1:$N$2,2,0)</f>
        <v>Laptop</v>
      </c>
    </row>
    <row r="3814" spans="1:20" ht="14.25" customHeight="1">
      <c r="A3814" s="2">
        <v>572139</v>
      </c>
      <c r="B3814" s="2" t="s">
        <v>49</v>
      </c>
      <c r="C3814" s="2" t="s">
        <v>32</v>
      </c>
      <c r="D3814" s="2" t="s">
        <v>34</v>
      </c>
      <c r="E3814" s="4">
        <v>43537.53392361111</v>
      </c>
      <c r="F3814" s="4">
        <v>43540.53392361111</v>
      </c>
      <c r="G3814" s="4">
        <v>43540.53392361111</v>
      </c>
      <c r="H3814" s="2">
        <v>34</v>
      </c>
      <c r="I3814" s="2">
        <v>113</v>
      </c>
      <c r="J3814" s="2" t="s">
        <v>60</v>
      </c>
      <c r="K3814" s="2" t="s">
        <v>61</v>
      </c>
      <c r="L3814" s="2" t="s">
        <v>35</v>
      </c>
      <c r="M3814" s="2" t="s">
        <v>59</v>
      </c>
      <c r="N3814" s="2">
        <v>0</v>
      </c>
      <c r="O3814" s="2">
        <v>3</v>
      </c>
      <c r="P3814" s="2">
        <v>147</v>
      </c>
      <c r="Q3814" s="2" t="str">
        <f>VLOOKUP(A3814,'Additional Data'!$A$1:$D$9949,2,0)</f>
        <v>Website</v>
      </c>
      <c r="R3814" s="2" t="str">
        <f>VLOOKUP(A3814,'Additional Data'!$A$1:$D$9949,4,0)</f>
        <v>Credit Card</v>
      </c>
      <c r="S3814" s="5">
        <f>VLOOKUP(A3814,'Additional Data'!$A$1:$D$9949,3,0)</f>
        <v>208.84618140000001</v>
      </c>
      <c r="T3814" s="2" t="str">
        <f>HLOOKUP(B3814,'Additional Data'!$F$1:$N$2,2,0)</f>
        <v>TV</v>
      </c>
    </row>
    <row r="3815" spans="1:20" ht="14.25" customHeight="1">
      <c r="A3815" s="2">
        <v>896986</v>
      </c>
      <c r="B3815" s="2" t="s">
        <v>36</v>
      </c>
      <c r="C3815" s="2" t="s">
        <v>41</v>
      </c>
      <c r="D3815" s="2" t="s">
        <v>34</v>
      </c>
      <c r="E3815" s="4">
        <v>43537.53396990741</v>
      </c>
      <c r="F3815" s="4">
        <v>43545.53396990741</v>
      </c>
      <c r="G3815" s="4">
        <v>43541.53396990741</v>
      </c>
      <c r="H3815" s="2">
        <v>71</v>
      </c>
      <c r="I3815" s="2">
        <v>106</v>
      </c>
      <c r="J3815" s="2" t="s">
        <v>73</v>
      </c>
      <c r="K3815" s="2" t="s">
        <v>80</v>
      </c>
      <c r="L3815" s="2" t="s">
        <v>35</v>
      </c>
      <c r="M3815" s="2" t="s">
        <v>71</v>
      </c>
      <c r="N3815" s="2">
        <v>4</v>
      </c>
      <c r="O3815" s="2">
        <v>8</v>
      </c>
      <c r="P3815" s="2">
        <v>177</v>
      </c>
      <c r="Q3815" s="2" t="str">
        <f>VLOOKUP(A3815,'Additional Data'!$A$1:$D$9949,2,0)</f>
        <v>App</v>
      </c>
      <c r="R3815" s="2" t="str">
        <f>VLOOKUP(A3815,'Additional Data'!$A$1:$D$9949,4,0)</f>
        <v>Debit Card</v>
      </c>
      <c r="S3815" s="5">
        <f>VLOOKUP(A3815,'Additional Data'!$A$1:$D$9949,3,0)</f>
        <v>2414.3857050000001</v>
      </c>
      <c r="T3815" s="2" t="str">
        <f>HLOOKUP(B3815,'Additional Data'!$F$1:$N$2,2,0)</f>
        <v>Laptop</v>
      </c>
    </row>
    <row r="3816" spans="1:20" ht="14.25" customHeight="1">
      <c r="A3816" s="2">
        <v>603677</v>
      </c>
      <c r="B3816" s="2" t="s">
        <v>39</v>
      </c>
      <c r="C3816" s="2" t="s">
        <v>32</v>
      </c>
      <c r="D3816" s="2" t="s">
        <v>34</v>
      </c>
      <c r="E3816" s="4">
        <v>43537.539236111108</v>
      </c>
      <c r="F3816" s="4">
        <v>43543.539236111108</v>
      </c>
      <c r="G3816" s="4">
        <v>43544.539236111108</v>
      </c>
      <c r="H3816" s="2">
        <v>43</v>
      </c>
      <c r="I3816" s="2">
        <v>121</v>
      </c>
      <c r="J3816" s="2" t="s">
        <v>41</v>
      </c>
      <c r="K3816" s="2" t="s">
        <v>58</v>
      </c>
      <c r="L3816" s="2" t="s">
        <v>35</v>
      </c>
      <c r="M3816" s="2" t="s">
        <v>59</v>
      </c>
      <c r="N3816" s="2">
        <v>-1</v>
      </c>
      <c r="O3816" s="2">
        <v>6</v>
      </c>
      <c r="P3816" s="2">
        <v>164</v>
      </c>
      <c r="Q3816" s="2" t="str">
        <f>VLOOKUP(A3816,'Additional Data'!$A$1:$D$9949,2,0)</f>
        <v>App</v>
      </c>
      <c r="R3816" s="2" t="str">
        <f>VLOOKUP(A3816,'Additional Data'!$A$1:$D$9949,4,0)</f>
        <v>Credit Card</v>
      </c>
      <c r="S3816" s="5">
        <f>VLOOKUP(A3816,'Additional Data'!$A$1:$D$9949,3,0)</f>
        <v>2797.7013900000002</v>
      </c>
      <c r="T3816" s="2" t="str">
        <f>HLOOKUP(B3816,'Additional Data'!$F$1:$N$2,2,0)</f>
        <v>Mobile</v>
      </c>
    </row>
    <row r="3817" spans="1:20" ht="14.25" customHeight="1">
      <c r="A3817" s="2">
        <v>86944</v>
      </c>
      <c r="B3817" s="2" t="s">
        <v>48</v>
      </c>
      <c r="C3817" s="2" t="s">
        <v>32</v>
      </c>
      <c r="D3817" s="2" t="s">
        <v>34</v>
      </c>
      <c r="E3817" s="4">
        <v>43537.542800925927</v>
      </c>
      <c r="F3817" s="4">
        <v>43542.542800925927</v>
      </c>
      <c r="G3817" s="4">
        <v>43543.542800925927</v>
      </c>
      <c r="H3817" s="2">
        <v>50</v>
      </c>
      <c r="I3817" s="2">
        <v>122</v>
      </c>
      <c r="J3817" s="2" t="s">
        <v>73</v>
      </c>
      <c r="K3817" s="2" t="s">
        <v>74</v>
      </c>
      <c r="L3817" s="2" t="s">
        <v>35</v>
      </c>
      <c r="M3817" s="2" t="s">
        <v>71</v>
      </c>
      <c r="N3817" s="2">
        <v>-1</v>
      </c>
      <c r="O3817" s="2">
        <v>5</v>
      </c>
      <c r="P3817" s="2">
        <v>172</v>
      </c>
      <c r="Q3817" s="2" t="str">
        <f>VLOOKUP(A3817,'Additional Data'!$A$1:$D$9949,2,0)</f>
        <v>App</v>
      </c>
      <c r="R3817" s="2" t="str">
        <f>VLOOKUP(A3817,'Additional Data'!$A$1:$D$9949,4,0)</f>
        <v>Debit Card</v>
      </c>
      <c r="S3817" s="5">
        <f>VLOOKUP(A3817,'Additional Data'!$A$1:$D$9949,3,0)</f>
        <v>1241</v>
      </c>
      <c r="T3817" s="2" t="str">
        <f>HLOOKUP(B3817,'Additional Data'!$F$1:$N$2,2,0)</f>
        <v>Gaming Console</v>
      </c>
    </row>
    <row r="3818" spans="1:20" ht="14.25" customHeight="1">
      <c r="A3818" s="2">
        <v>840142</v>
      </c>
      <c r="B3818" s="2" t="s">
        <v>30</v>
      </c>
      <c r="C3818" s="2" t="s">
        <v>41</v>
      </c>
      <c r="D3818" s="2" t="s">
        <v>34</v>
      </c>
      <c r="E3818" s="4">
        <v>43537.54351851852</v>
      </c>
      <c r="F3818" s="4">
        <v>43546.54351851852</v>
      </c>
      <c r="G3818" s="4">
        <v>43540.54351851852</v>
      </c>
      <c r="H3818" s="2">
        <v>46</v>
      </c>
      <c r="I3818" s="2">
        <v>110</v>
      </c>
      <c r="J3818" s="2" t="s">
        <v>60</v>
      </c>
      <c r="K3818" s="2" t="s">
        <v>77</v>
      </c>
      <c r="L3818" s="2" t="s">
        <v>35</v>
      </c>
      <c r="M3818" s="2" t="s">
        <v>59</v>
      </c>
      <c r="N3818" s="2">
        <v>6</v>
      </c>
      <c r="O3818" s="2">
        <v>9</v>
      </c>
      <c r="P3818" s="2">
        <v>156</v>
      </c>
      <c r="Q3818" s="2" t="str">
        <f>VLOOKUP(A3818,'Additional Data'!$A$1:$D$9949,2,0)</f>
        <v>App</v>
      </c>
      <c r="R3818" s="2" t="str">
        <f>VLOOKUP(A3818,'Additional Data'!$A$1:$D$9949,4,0)</f>
        <v>Debit Card</v>
      </c>
      <c r="S3818" s="5">
        <f>VLOOKUP(A3818,'Additional Data'!$A$1:$D$9949,3,0)</f>
        <v>1424</v>
      </c>
      <c r="T3818" s="2" t="str">
        <f>HLOOKUP(B3818,'Additional Data'!$F$1:$N$2,2,0)</f>
        <v>PC</v>
      </c>
    </row>
    <row r="3819" spans="1:20" ht="14.25" customHeight="1">
      <c r="A3819" s="2">
        <v>450796</v>
      </c>
      <c r="B3819" s="2" t="s">
        <v>39</v>
      </c>
      <c r="C3819" s="2" t="s">
        <v>41</v>
      </c>
      <c r="D3819" s="2" t="s">
        <v>34</v>
      </c>
      <c r="E3819" s="4">
        <v>43537.552708333336</v>
      </c>
      <c r="F3819" s="4">
        <v>43542.552708333336</v>
      </c>
      <c r="G3819" s="4">
        <v>43541.552708333336</v>
      </c>
      <c r="H3819" s="2">
        <v>0</v>
      </c>
      <c r="I3819" s="2">
        <v>127</v>
      </c>
      <c r="J3819" s="2" t="s">
        <v>41</v>
      </c>
      <c r="K3819" s="2" t="s">
        <v>66</v>
      </c>
      <c r="L3819" s="2" t="s">
        <v>67</v>
      </c>
      <c r="M3819" s="2" t="s">
        <v>71</v>
      </c>
      <c r="N3819" s="2">
        <v>1</v>
      </c>
      <c r="O3819" s="2">
        <v>5</v>
      </c>
      <c r="P3819" s="2">
        <v>127</v>
      </c>
      <c r="Q3819" s="2" t="str">
        <f>VLOOKUP(A3819,'Additional Data'!$A$1:$D$9949,2,0)</f>
        <v>App</v>
      </c>
      <c r="R3819" s="2" t="str">
        <f>VLOOKUP(A3819,'Additional Data'!$A$1:$D$9949,4,0)</f>
        <v>Debit Card</v>
      </c>
      <c r="S3819" s="5">
        <f>VLOOKUP(A3819,'Additional Data'!$A$1:$D$9949,3,0)</f>
        <v>1848</v>
      </c>
      <c r="T3819" s="2" t="str">
        <f>HLOOKUP(B3819,'Additional Data'!$F$1:$N$2,2,0)</f>
        <v>Mobile</v>
      </c>
    </row>
    <row r="3820" spans="1:20" ht="14.25" customHeight="1">
      <c r="A3820" s="2">
        <v>922697</v>
      </c>
      <c r="B3820" s="2" t="s">
        <v>30</v>
      </c>
      <c r="C3820" s="2" t="s">
        <v>32</v>
      </c>
      <c r="D3820" s="2" t="s">
        <v>34</v>
      </c>
      <c r="E3820" s="4">
        <v>43537.557083333333</v>
      </c>
      <c r="F3820" s="4">
        <v>43542.557083333333</v>
      </c>
      <c r="G3820" s="4">
        <v>43543.557083333333</v>
      </c>
      <c r="H3820" s="2">
        <v>0</v>
      </c>
      <c r="I3820" s="2">
        <v>122</v>
      </c>
      <c r="J3820" s="2" t="s">
        <v>32</v>
      </c>
      <c r="K3820" s="2" t="s">
        <v>82</v>
      </c>
      <c r="L3820" s="2" t="s">
        <v>67</v>
      </c>
      <c r="M3820" s="2" t="s">
        <v>59</v>
      </c>
      <c r="N3820" s="2">
        <v>-1</v>
      </c>
      <c r="O3820" s="2">
        <v>5</v>
      </c>
      <c r="P3820" s="2">
        <v>122</v>
      </c>
      <c r="Q3820" s="2" t="str">
        <f>VLOOKUP(A3820,'Additional Data'!$A$1:$D$9949,2,0)</f>
        <v>App</v>
      </c>
      <c r="R3820" s="2" t="str">
        <f>VLOOKUP(A3820,'Additional Data'!$A$1:$D$9949,4,0)</f>
        <v>Credit Card</v>
      </c>
      <c r="S3820" s="5">
        <f>VLOOKUP(A3820,'Additional Data'!$A$1:$D$9949,3,0)</f>
        <v>1991.944808</v>
      </c>
      <c r="T3820" s="2" t="str">
        <f>HLOOKUP(B3820,'Additional Data'!$F$1:$N$2,2,0)</f>
        <v>PC</v>
      </c>
    </row>
    <row r="3821" spans="1:20" ht="14.25" customHeight="1">
      <c r="A3821" s="2">
        <v>978578</v>
      </c>
      <c r="B3821" s="2" t="s">
        <v>30</v>
      </c>
      <c r="C3821" s="2" t="s">
        <v>41</v>
      </c>
      <c r="D3821" s="2" t="s">
        <v>34</v>
      </c>
      <c r="E3821" s="4">
        <v>43537.564583333333</v>
      </c>
      <c r="F3821" s="4">
        <v>43541.564583333333</v>
      </c>
      <c r="G3821" s="4">
        <v>43541.564583333333</v>
      </c>
      <c r="H3821" s="2">
        <v>29</v>
      </c>
      <c r="I3821" s="2">
        <v>110</v>
      </c>
      <c r="J3821" s="2" t="s">
        <v>60</v>
      </c>
      <c r="K3821" s="2" t="s">
        <v>77</v>
      </c>
      <c r="L3821" s="2" t="s">
        <v>35</v>
      </c>
      <c r="M3821" s="2" t="s">
        <v>59</v>
      </c>
      <c r="N3821" s="2">
        <v>0</v>
      </c>
      <c r="O3821" s="2">
        <v>4</v>
      </c>
      <c r="P3821" s="2">
        <v>139</v>
      </c>
      <c r="Q3821" s="2" t="str">
        <f>VLOOKUP(A3821,'Additional Data'!$A$1:$D$9949,2,0)</f>
        <v>App</v>
      </c>
      <c r="R3821" s="2" t="str">
        <f>VLOOKUP(A3821,'Additional Data'!$A$1:$D$9949,4,0)</f>
        <v>Debit Card</v>
      </c>
      <c r="S3821" s="5">
        <f>VLOOKUP(A3821,'Additional Data'!$A$1:$D$9949,3,0)</f>
        <v>2728.0247490000002</v>
      </c>
      <c r="T3821" s="2" t="str">
        <f>HLOOKUP(B3821,'Additional Data'!$F$1:$N$2,2,0)</f>
        <v>PC</v>
      </c>
    </row>
    <row r="3822" spans="1:20" ht="14.25" customHeight="1">
      <c r="A3822" s="2">
        <v>692217</v>
      </c>
      <c r="B3822" s="2" t="s">
        <v>39</v>
      </c>
      <c r="C3822" s="2" t="s">
        <v>32</v>
      </c>
      <c r="D3822" s="2" t="s">
        <v>34</v>
      </c>
      <c r="E3822" s="4">
        <v>43537.564629629633</v>
      </c>
      <c r="F3822" s="4">
        <v>43544.564629629633</v>
      </c>
      <c r="G3822" s="4">
        <v>43542.564629629633</v>
      </c>
      <c r="H3822" s="2">
        <v>28</v>
      </c>
      <c r="I3822" s="2">
        <v>128</v>
      </c>
      <c r="J3822" s="2" t="s">
        <v>41</v>
      </c>
      <c r="K3822" s="2" t="s">
        <v>58</v>
      </c>
      <c r="L3822" s="2" t="s">
        <v>35</v>
      </c>
      <c r="M3822" s="2" t="s">
        <v>59</v>
      </c>
      <c r="N3822" s="2">
        <v>2</v>
      </c>
      <c r="O3822" s="2">
        <v>7</v>
      </c>
      <c r="P3822" s="2">
        <v>156</v>
      </c>
      <c r="Q3822" s="2" t="str">
        <f>VLOOKUP(A3822,'Additional Data'!$A$1:$D$9949,2,0)</f>
        <v>Website</v>
      </c>
      <c r="R3822" s="2" t="str">
        <f>VLOOKUP(A3822,'Additional Data'!$A$1:$D$9949,4,0)</f>
        <v>Credit Card</v>
      </c>
      <c r="S3822" s="5">
        <f>VLOOKUP(A3822,'Additional Data'!$A$1:$D$9949,3,0)</f>
        <v>347</v>
      </c>
      <c r="T3822" s="2" t="str">
        <f>HLOOKUP(B3822,'Additional Data'!$F$1:$N$2,2,0)</f>
        <v>Mobile</v>
      </c>
    </row>
    <row r="3823" spans="1:20" ht="14.25" customHeight="1">
      <c r="A3823" s="2">
        <v>177100</v>
      </c>
      <c r="B3823" s="2" t="s">
        <v>39</v>
      </c>
      <c r="C3823" s="2" t="s">
        <v>41</v>
      </c>
      <c r="D3823" s="2" t="s">
        <v>34</v>
      </c>
      <c r="E3823" s="4">
        <v>43537.565300925926</v>
      </c>
      <c r="F3823" s="4">
        <v>43539.565300925926</v>
      </c>
      <c r="G3823" s="4">
        <v>43544.565300925926</v>
      </c>
      <c r="H3823" s="2">
        <v>47</v>
      </c>
      <c r="I3823" s="2">
        <v>127</v>
      </c>
      <c r="J3823" s="2" t="s">
        <v>32</v>
      </c>
      <c r="K3823" s="2" t="s">
        <v>70</v>
      </c>
      <c r="L3823" s="2" t="s">
        <v>35</v>
      </c>
      <c r="M3823" s="2" t="s">
        <v>71</v>
      </c>
      <c r="N3823" s="2">
        <v>-5</v>
      </c>
      <c r="O3823" s="2">
        <v>2</v>
      </c>
      <c r="P3823" s="2">
        <v>174</v>
      </c>
      <c r="Q3823" s="2" t="str">
        <f>VLOOKUP(A3823,'Additional Data'!$A$1:$D$9949,2,0)</f>
        <v>App</v>
      </c>
      <c r="R3823" s="2" t="str">
        <f>VLOOKUP(A3823,'Additional Data'!$A$1:$D$9949,4,0)</f>
        <v>Debit Card</v>
      </c>
      <c r="S3823" s="5">
        <f>VLOOKUP(A3823,'Additional Data'!$A$1:$D$9949,3,0)</f>
        <v>410.84195890000001</v>
      </c>
      <c r="T3823" s="2" t="str">
        <f>HLOOKUP(B3823,'Additional Data'!$F$1:$N$2,2,0)</f>
        <v>Mobile</v>
      </c>
    </row>
    <row r="3824" spans="1:20" ht="14.25" customHeight="1">
      <c r="A3824" s="2">
        <v>759880</v>
      </c>
      <c r="B3824" s="2" t="s">
        <v>39</v>
      </c>
      <c r="C3824" s="2" t="s">
        <v>32</v>
      </c>
      <c r="D3824" s="2" t="s">
        <v>34</v>
      </c>
      <c r="E3824" s="4">
        <v>43537.567476851851</v>
      </c>
      <c r="F3824" s="4">
        <v>43539.567476851851</v>
      </c>
      <c r="G3824" s="4">
        <v>43544.567476851851</v>
      </c>
      <c r="H3824" s="2">
        <v>83</v>
      </c>
      <c r="I3824" s="2">
        <v>89</v>
      </c>
      <c r="J3824" s="2" t="s">
        <v>60</v>
      </c>
      <c r="K3824" s="2" t="s">
        <v>61</v>
      </c>
      <c r="L3824" s="2" t="s">
        <v>35</v>
      </c>
      <c r="M3824" s="2" t="s">
        <v>71</v>
      </c>
      <c r="N3824" s="2">
        <v>-5</v>
      </c>
      <c r="O3824" s="2">
        <v>2</v>
      </c>
      <c r="P3824" s="2">
        <v>172</v>
      </c>
      <c r="Q3824" s="2" t="str">
        <f>VLOOKUP(A3824,'Additional Data'!$A$1:$D$9949,2,0)</f>
        <v>App</v>
      </c>
      <c r="R3824" s="2" t="str">
        <f>VLOOKUP(A3824,'Additional Data'!$A$1:$D$9949,4,0)</f>
        <v>Debit Card</v>
      </c>
      <c r="S3824" s="5">
        <f>VLOOKUP(A3824,'Additional Data'!$A$1:$D$9949,3,0)</f>
        <v>365.33515770000002</v>
      </c>
      <c r="T3824" s="2" t="str">
        <f>HLOOKUP(B3824,'Additional Data'!$F$1:$N$2,2,0)</f>
        <v>Mobile</v>
      </c>
    </row>
    <row r="3825" spans="1:20" ht="14.25" customHeight="1">
      <c r="A3825" s="2">
        <v>660461</v>
      </c>
      <c r="B3825" s="2" t="s">
        <v>46</v>
      </c>
      <c r="C3825" s="2" t="s">
        <v>41</v>
      </c>
      <c r="D3825" s="2" t="s">
        <v>34</v>
      </c>
      <c r="E3825" s="4">
        <v>43537.571388888886</v>
      </c>
      <c r="F3825" s="4">
        <v>43545.571388888886</v>
      </c>
      <c r="G3825" s="4">
        <v>43541.571388888886</v>
      </c>
      <c r="H3825" s="2">
        <v>45</v>
      </c>
      <c r="I3825" s="2">
        <v>105</v>
      </c>
      <c r="J3825" s="2" t="s">
        <v>60</v>
      </c>
      <c r="K3825" s="2" t="s">
        <v>77</v>
      </c>
      <c r="L3825" s="2" t="s">
        <v>35</v>
      </c>
      <c r="M3825" s="2" t="s">
        <v>59</v>
      </c>
      <c r="N3825" s="2">
        <v>4</v>
      </c>
      <c r="O3825" s="2">
        <v>8</v>
      </c>
      <c r="P3825" s="2">
        <v>150</v>
      </c>
      <c r="Q3825" s="2" t="str">
        <f>VLOOKUP(A3825,'Additional Data'!$A$1:$D$9949,2,0)</f>
        <v>App</v>
      </c>
      <c r="R3825" s="2" t="str">
        <f>VLOOKUP(A3825,'Additional Data'!$A$1:$D$9949,4,0)</f>
        <v>Credit Card</v>
      </c>
      <c r="S3825" s="5">
        <f>VLOOKUP(A3825,'Additional Data'!$A$1:$D$9949,3,0)</f>
        <v>2440</v>
      </c>
      <c r="T3825" s="2" t="str">
        <f>HLOOKUP(B3825,'Additional Data'!$F$1:$N$2,2,0)</f>
        <v>TV</v>
      </c>
    </row>
    <row r="3826" spans="1:20" ht="14.25" customHeight="1">
      <c r="A3826" s="2">
        <v>357309</v>
      </c>
      <c r="B3826" s="2" t="s">
        <v>47</v>
      </c>
      <c r="C3826" s="2" t="s">
        <v>41</v>
      </c>
      <c r="D3826" s="2" t="s">
        <v>34</v>
      </c>
      <c r="E3826" s="4">
        <v>43537.574247685188</v>
      </c>
      <c r="F3826" s="4">
        <v>43543.574247685188</v>
      </c>
      <c r="G3826" s="4">
        <v>43544.574247685188</v>
      </c>
      <c r="H3826" s="2">
        <v>0</v>
      </c>
      <c r="I3826" s="2">
        <v>128</v>
      </c>
      <c r="J3826" s="2" t="s">
        <v>41</v>
      </c>
      <c r="K3826" s="2" t="s">
        <v>66</v>
      </c>
      <c r="L3826" s="2" t="s">
        <v>67</v>
      </c>
      <c r="M3826" s="2" t="s">
        <v>59</v>
      </c>
      <c r="N3826" s="2">
        <v>-1</v>
      </c>
      <c r="O3826" s="2">
        <v>6</v>
      </c>
      <c r="P3826" s="2">
        <v>128</v>
      </c>
      <c r="Q3826" s="2" t="str">
        <f>VLOOKUP(A3826,'Additional Data'!$A$1:$D$9949,2,0)</f>
        <v>Website</v>
      </c>
      <c r="R3826" s="2" t="str">
        <f>VLOOKUP(A3826,'Additional Data'!$A$1:$D$9949,4,0)</f>
        <v>Credit Card</v>
      </c>
      <c r="S3826" s="5">
        <f>VLOOKUP(A3826,'Additional Data'!$A$1:$D$9949,3,0)</f>
        <v>1790.772348</v>
      </c>
      <c r="T3826" s="2" t="str">
        <f>HLOOKUP(B3826,'Additional Data'!$F$1:$N$2,2,0)</f>
        <v>Tablet</v>
      </c>
    </row>
    <row r="3827" spans="1:20" ht="14.25" customHeight="1">
      <c r="A3827" s="2">
        <v>265920</v>
      </c>
      <c r="B3827" s="2" t="s">
        <v>39</v>
      </c>
      <c r="C3827" s="2" t="s">
        <v>41</v>
      </c>
      <c r="D3827" s="2" t="s">
        <v>34</v>
      </c>
      <c r="E3827" s="4">
        <v>43537.574282407404</v>
      </c>
      <c r="F3827" s="4">
        <v>43540.574282407404</v>
      </c>
      <c r="G3827" s="4">
        <v>43544.574282407404</v>
      </c>
      <c r="H3827" s="2">
        <v>27</v>
      </c>
      <c r="I3827" s="2">
        <v>121</v>
      </c>
      <c r="J3827" s="2" t="s">
        <v>32</v>
      </c>
      <c r="K3827" s="2" t="s">
        <v>70</v>
      </c>
      <c r="L3827" s="2" t="s">
        <v>35</v>
      </c>
      <c r="M3827" s="2" t="s">
        <v>71</v>
      </c>
      <c r="N3827" s="2">
        <v>-4</v>
      </c>
      <c r="O3827" s="2">
        <v>3</v>
      </c>
      <c r="P3827" s="2">
        <v>148</v>
      </c>
      <c r="Q3827" s="2" t="str">
        <f>VLOOKUP(A3827,'Additional Data'!$A$1:$D$9949,2,0)</f>
        <v>Website</v>
      </c>
      <c r="R3827" s="2" t="str">
        <f>VLOOKUP(A3827,'Additional Data'!$A$1:$D$9949,4,0)</f>
        <v>Debit Card</v>
      </c>
      <c r="S3827" s="5">
        <f>VLOOKUP(A3827,'Additional Data'!$A$1:$D$9949,3,0)</f>
        <v>1203.8142290000001</v>
      </c>
      <c r="T3827" s="2" t="str">
        <f>HLOOKUP(B3827,'Additional Data'!$F$1:$N$2,2,0)</f>
        <v>Mobile</v>
      </c>
    </row>
    <row r="3828" spans="1:20" ht="14.25" customHeight="1">
      <c r="A3828" s="2">
        <v>875847</v>
      </c>
      <c r="B3828" s="2" t="s">
        <v>39</v>
      </c>
      <c r="C3828" s="2" t="s">
        <v>41</v>
      </c>
      <c r="D3828" s="2" t="s">
        <v>34</v>
      </c>
      <c r="E3828" s="4">
        <v>43537.581030092595</v>
      </c>
      <c r="F3828" s="4">
        <v>43544.581030092595</v>
      </c>
      <c r="G3828" s="4">
        <v>43541.581030092595</v>
      </c>
      <c r="H3828" s="2">
        <v>48</v>
      </c>
      <c r="I3828" s="2">
        <v>112</v>
      </c>
      <c r="J3828" s="2" t="s">
        <v>60</v>
      </c>
      <c r="K3828" s="2" t="s">
        <v>77</v>
      </c>
      <c r="L3828" s="2" t="s">
        <v>35</v>
      </c>
      <c r="M3828" s="2" t="s">
        <v>59</v>
      </c>
      <c r="N3828" s="2">
        <v>3</v>
      </c>
      <c r="O3828" s="2">
        <v>7</v>
      </c>
      <c r="P3828" s="2">
        <v>160</v>
      </c>
      <c r="Q3828" s="2" t="str">
        <f>VLOOKUP(A3828,'Additional Data'!$A$1:$D$9949,2,0)</f>
        <v>Website</v>
      </c>
      <c r="R3828" s="2" t="str">
        <f>VLOOKUP(A3828,'Additional Data'!$A$1:$D$9949,4,0)</f>
        <v>Cash On Delivery</v>
      </c>
      <c r="S3828" s="5">
        <f>VLOOKUP(A3828,'Additional Data'!$A$1:$D$9949,3,0)</f>
        <v>2198.7378520000002</v>
      </c>
      <c r="T3828" s="2" t="str">
        <f>HLOOKUP(B3828,'Additional Data'!$F$1:$N$2,2,0)</f>
        <v>Mobile</v>
      </c>
    </row>
    <row r="3829" spans="1:20" ht="14.25" customHeight="1">
      <c r="A3829" s="2">
        <v>778219</v>
      </c>
      <c r="B3829" s="2" t="s">
        <v>36</v>
      </c>
      <c r="C3829" s="2" t="s">
        <v>41</v>
      </c>
      <c r="D3829" s="2" t="s">
        <v>34</v>
      </c>
      <c r="E3829" s="4">
        <v>43537.581377314818</v>
      </c>
      <c r="F3829" s="4">
        <v>43537.581377314818</v>
      </c>
      <c r="G3829" s="4">
        <v>43544.581377314818</v>
      </c>
      <c r="H3829" s="2">
        <v>0</v>
      </c>
      <c r="I3829" s="2">
        <v>101</v>
      </c>
      <c r="J3829" s="2" t="s">
        <v>41</v>
      </c>
      <c r="K3829" s="2" t="s">
        <v>66</v>
      </c>
      <c r="L3829" s="2" t="s">
        <v>67</v>
      </c>
      <c r="M3829" s="2" t="s">
        <v>71</v>
      </c>
      <c r="N3829" s="2">
        <v>-7</v>
      </c>
      <c r="O3829" s="2">
        <v>0</v>
      </c>
      <c r="P3829" s="2">
        <v>101</v>
      </c>
      <c r="Q3829" s="2" t="str">
        <f>VLOOKUP(A3829,'Additional Data'!$A$1:$D$9949,2,0)</f>
        <v>App</v>
      </c>
      <c r="R3829" s="2" t="str">
        <f>VLOOKUP(A3829,'Additional Data'!$A$1:$D$9949,4,0)</f>
        <v>Credit Card</v>
      </c>
      <c r="S3829" s="5">
        <f>VLOOKUP(A3829,'Additional Data'!$A$1:$D$9949,3,0)</f>
        <v>3103.1337370000001</v>
      </c>
      <c r="T3829" s="2" t="str">
        <f>HLOOKUP(B3829,'Additional Data'!$F$1:$N$2,2,0)</f>
        <v>Laptop</v>
      </c>
    </row>
    <row r="3830" spans="1:20" ht="14.25" customHeight="1">
      <c r="A3830" s="2">
        <v>752663</v>
      </c>
      <c r="B3830" s="2" t="s">
        <v>48</v>
      </c>
      <c r="C3830" s="2" t="s">
        <v>32</v>
      </c>
      <c r="D3830" s="2" t="s">
        <v>34</v>
      </c>
      <c r="E3830" s="4">
        <v>43537.581597222219</v>
      </c>
      <c r="F3830" s="4">
        <v>43543.581597222219</v>
      </c>
      <c r="G3830" s="4">
        <v>43541.581597222219</v>
      </c>
      <c r="H3830" s="2">
        <v>27</v>
      </c>
      <c r="I3830" s="2">
        <v>107</v>
      </c>
      <c r="J3830" s="2" t="s">
        <v>60</v>
      </c>
      <c r="K3830" s="2" t="s">
        <v>61</v>
      </c>
      <c r="L3830" s="2" t="s">
        <v>35</v>
      </c>
      <c r="M3830" s="2" t="s">
        <v>59</v>
      </c>
      <c r="N3830" s="2">
        <v>2</v>
      </c>
      <c r="O3830" s="2">
        <v>6</v>
      </c>
      <c r="P3830" s="2">
        <v>134</v>
      </c>
      <c r="Q3830" s="2" t="str">
        <f>VLOOKUP(A3830,'Additional Data'!$A$1:$D$9949,2,0)</f>
        <v>App</v>
      </c>
      <c r="R3830" s="2" t="str">
        <f>VLOOKUP(A3830,'Additional Data'!$A$1:$D$9949,4,0)</f>
        <v>Credit Card</v>
      </c>
      <c r="S3830" s="5">
        <f>VLOOKUP(A3830,'Additional Data'!$A$1:$D$9949,3,0)</f>
        <v>392.88403770000002</v>
      </c>
      <c r="T3830" s="2" t="str">
        <f>HLOOKUP(B3830,'Additional Data'!$F$1:$N$2,2,0)</f>
        <v>Gaming Console</v>
      </c>
    </row>
    <row r="3831" spans="1:20" ht="14.25" customHeight="1">
      <c r="A3831" s="2">
        <v>760782</v>
      </c>
      <c r="B3831" s="2" t="s">
        <v>47</v>
      </c>
      <c r="C3831" s="2" t="s">
        <v>41</v>
      </c>
      <c r="D3831" s="2" t="s">
        <v>34</v>
      </c>
      <c r="E3831" s="4">
        <v>43537.584537037037</v>
      </c>
      <c r="F3831" s="4">
        <v>43539.584537037037</v>
      </c>
      <c r="G3831" s="4">
        <v>43543.584537037037</v>
      </c>
      <c r="H3831" s="2">
        <v>0</v>
      </c>
      <c r="I3831" s="2">
        <v>124</v>
      </c>
      <c r="J3831" s="2" t="s">
        <v>41</v>
      </c>
      <c r="K3831" s="2" t="s">
        <v>66</v>
      </c>
      <c r="L3831" s="2" t="s">
        <v>67</v>
      </c>
      <c r="M3831" s="2" t="s">
        <v>59</v>
      </c>
      <c r="N3831" s="2">
        <v>-4</v>
      </c>
      <c r="O3831" s="2">
        <v>2</v>
      </c>
      <c r="P3831" s="2">
        <v>124</v>
      </c>
      <c r="Q3831" s="2" t="str">
        <f>VLOOKUP(A3831,'Additional Data'!$A$1:$D$9949,2,0)</f>
        <v>Website</v>
      </c>
      <c r="R3831" s="2" t="str">
        <f>VLOOKUP(A3831,'Additional Data'!$A$1:$D$9949,4,0)</f>
        <v>Debit Card</v>
      </c>
      <c r="S3831" s="5">
        <f>VLOOKUP(A3831,'Additional Data'!$A$1:$D$9949,3,0)</f>
        <v>2279.7159959999999</v>
      </c>
      <c r="T3831" s="2" t="str">
        <f>HLOOKUP(B3831,'Additional Data'!$F$1:$N$2,2,0)</f>
        <v>Tablet</v>
      </c>
    </row>
    <row r="3832" spans="1:20" ht="14.25" customHeight="1">
      <c r="A3832" s="2">
        <v>65528</v>
      </c>
      <c r="B3832" s="2" t="s">
        <v>30</v>
      </c>
      <c r="C3832" s="2" t="s">
        <v>32</v>
      </c>
      <c r="D3832" s="2" t="s">
        <v>34</v>
      </c>
      <c r="E3832" s="4">
        <v>43537.587638888886</v>
      </c>
      <c r="F3832" s="4">
        <v>43539.587638888886</v>
      </c>
      <c r="G3832" s="4">
        <v>43543.587638888886</v>
      </c>
      <c r="H3832" s="2">
        <v>0</v>
      </c>
      <c r="I3832" s="2">
        <v>129</v>
      </c>
      <c r="J3832" s="2" t="s">
        <v>32</v>
      </c>
      <c r="K3832" s="2" t="s">
        <v>82</v>
      </c>
      <c r="L3832" s="2" t="s">
        <v>67</v>
      </c>
      <c r="M3832" s="2" t="s">
        <v>71</v>
      </c>
      <c r="N3832" s="2">
        <v>-4</v>
      </c>
      <c r="O3832" s="2">
        <v>2</v>
      </c>
      <c r="P3832" s="2">
        <v>129</v>
      </c>
      <c r="Q3832" s="2" t="str">
        <f>VLOOKUP(A3832,'Additional Data'!$A$1:$D$9949,2,0)</f>
        <v>App</v>
      </c>
      <c r="R3832" s="2" t="str">
        <f>VLOOKUP(A3832,'Additional Data'!$A$1:$D$9949,4,0)</f>
        <v>Debit Card</v>
      </c>
      <c r="S3832" s="5">
        <f>VLOOKUP(A3832,'Additional Data'!$A$1:$D$9949,3,0)</f>
        <v>1992.1943659999999</v>
      </c>
      <c r="T3832" s="2" t="str">
        <f>HLOOKUP(B3832,'Additional Data'!$F$1:$N$2,2,0)</f>
        <v>PC</v>
      </c>
    </row>
    <row r="3833" spans="1:20" ht="14.25" customHeight="1">
      <c r="A3833" s="2">
        <v>705727</v>
      </c>
      <c r="B3833" s="2" t="s">
        <v>36</v>
      </c>
      <c r="C3833" s="2" t="s">
        <v>41</v>
      </c>
      <c r="D3833" s="2" t="s">
        <v>34</v>
      </c>
      <c r="E3833" s="4">
        <v>43537.588761574072</v>
      </c>
      <c r="F3833" s="4">
        <v>43545.588761574072</v>
      </c>
      <c r="G3833" s="4">
        <v>43544.588761574072</v>
      </c>
      <c r="H3833" s="2">
        <v>45</v>
      </c>
      <c r="I3833" s="2">
        <v>112</v>
      </c>
      <c r="J3833" s="2" t="s">
        <v>60</v>
      </c>
      <c r="K3833" s="2" t="s">
        <v>77</v>
      </c>
      <c r="L3833" s="2" t="s">
        <v>35</v>
      </c>
      <c r="M3833" s="2" t="s">
        <v>59</v>
      </c>
      <c r="N3833" s="2">
        <v>1</v>
      </c>
      <c r="O3833" s="2">
        <v>8</v>
      </c>
      <c r="P3833" s="2">
        <v>157</v>
      </c>
      <c r="Q3833" s="2" t="str">
        <f>VLOOKUP(A3833,'Additional Data'!$A$1:$D$9949,2,0)</f>
        <v>App</v>
      </c>
      <c r="R3833" s="2" t="str">
        <f>VLOOKUP(A3833,'Additional Data'!$A$1:$D$9949,4,0)</f>
        <v>Credit Card</v>
      </c>
      <c r="S3833" s="5">
        <f>VLOOKUP(A3833,'Additional Data'!$A$1:$D$9949,3,0)</f>
        <v>2559</v>
      </c>
      <c r="T3833" s="2" t="str">
        <f>HLOOKUP(B3833,'Additional Data'!$F$1:$N$2,2,0)</f>
        <v>Laptop</v>
      </c>
    </row>
    <row r="3834" spans="1:20" ht="14.25" customHeight="1">
      <c r="A3834" s="2">
        <v>868641</v>
      </c>
      <c r="B3834" s="2" t="s">
        <v>39</v>
      </c>
      <c r="C3834" s="2" t="s">
        <v>32</v>
      </c>
      <c r="D3834" s="2" t="s">
        <v>34</v>
      </c>
      <c r="E3834" s="4">
        <v>43537.589687500003</v>
      </c>
      <c r="F3834" s="4">
        <v>43542.589687500003</v>
      </c>
      <c r="G3834" s="4">
        <v>43542.589687500003</v>
      </c>
      <c r="H3834" s="2">
        <v>0</v>
      </c>
      <c r="I3834" s="2">
        <v>125</v>
      </c>
      <c r="J3834" s="2" t="s">
        <v>32</v>
      </c>
      <c r="K3834" s="2" t="s">
        <v>82</v>
      </c>
      <c r="L3834" s="2" t="s">
        <v>67</v>
      </c>
      <c r="M3834" s="2" t="s">
        <v>59</v>
      </c>
      <c r="N3834" s="2">
        <v>0</v>
      </c>
      <c r="O3834" s="2">
        <v>5</v>
      </c>
      <c r="P3834" s="2">
        <v>125</v>
      </c>
      <c r="Q3834" s="2" t="str">
        <f>VLOOKUP(A3834,'Additional Data'!$A$1:$D$9949,2,0)</f>
        <v>Website</v>
      </c>
      <c r="R3834" s="2" t="str">
        <f>VLOOKUP(A3834,'Additional Data'!$A$1:$D$9949,4,0)</f>
        <v>Credit Card</v>
      </c>
      <c r="S3834" s="5">
        <f>VLOOKUP(A3834,'Additional Data'!$A$1:$D$9949,3,0)</f>
        <v>1184.436011</v>
      </c>
      <c r="T3834" s="2" t="str">
        <f>HLOOKUP(B3834,'Additional Data'!$F$1:$N$2,2,0)</f>
        <v>Mobile</v>
      </c>
    </row>
    <row r="3835" spans="1:20" ht="14.25" customHeight="1">
      <c r="A3835" s="2">
        <v>987538</v>
      </c>
      <c r="B3835" s="2" t="s">
        <v>39</v>
      </c>
      <c r="C3835" s="2" t="s">
        <v>41</v>
      </c>
      <c r="D3835" s="2" t="s">
        <v>34</v>
      </c>
      <c r="E3835" s="4">
        <v>43537.590543981481</v>
      </c>
      <c r="F3835" s="4">
        <v>43544.590543981481</v>
      </c>
      <c r="G3835" s="4">
        <v>43540.590543981481</v>
      </c>
      <c r="H3835" s="2">
        <v>0</v>
      </c>
      <c r="I3835" s="2">
        <v>130</v>
      </c>
      <c r="J3835" s="2" t="s">
        <v>41</v>
      </c>
      <c r="K3835" s="2" t="s">
        <v>66</v>
      </c>
      <c r="L3835" s="2" t="s">
        <v>67</v>
      </c>
      <c r="M3835" s="2" t="s">
        <v>59</v>
      </c>
      <c r="N3835" s="2">
        <v>4</v>
      </c>
      <c r="O3835" s="2">
        <v>7</v>
      </c>
      <c r="P3835" s="2">
        <v>130</v>
      </c>
      <c r="Q3835" s="2" t="str">
        <f>VLOOKUP(A3835,'Additional Data'!$A$1:$D$9949,2,0)</f>
        <v>App</v>
      </c>
      <c r="R3835" s="2" t="str">
        <f>VLOOKUP(A3835,'Additional Data'!$A$1:$D$9949,4,0)</f>
        <v>Debit Card</v>
      </c>
      <c r="S3835" s="5">
        <f>VLOOKUP(A3835,'Additional Data'!$A$1:$D$9949,3,0)</f>
        <v>1143.559749</v>
      </c>
      <c r="T3835" s="2" t="str">
        <f>HLOOKUP(B3835,'Additional Data'!$F$1:$N$2,2,0)</f>
        <v>Mobile</v>
      </c>
    </row>
    <row r="3836" spans="1:20" ht="14.25" customHeight="1">
      <c r="A3836" s="2">
        <v>716420</v>
      </c>
      <c r="B3836" s="2" t="s">
        <v>36</v>
      </c>
      <c r="C3836" s="2" t="s">
        <v>41</v>
      </c>
      <c r="D3836" s="2" t="s">
        <v>34</v>
      </c>
      <c r="E3836" s="4">
        <v>43537.5934837963</v>
      </c>
      <c r="F3836" s="4">
        <v>43542.5934837963</v>
      </c>
      <c r="G3836" s="4">
        <v>43540.5934837963</v>
      </c>
      <c r="H3836" s="2">
        <v>65</v>
      </c>
      <c r="I3836" s="2">
        <v>89</v>
      </c>
      <c r="J3836" s="2" t="s">
        <v>60</v>
      </c>
      <c r="K3836" s="2" t="s">
        <v>77</v>
      </c>
      <c r="L3836" s="2" t="s">
        <v>35</v>
      </c>
      <c r="M3836" s="2" t="s">
        <v>71</v>
      </c>
      <c r="N3836" s="2">
        <v>2</v>
      </c>
      <c r="O3836" s="2">
        <v>5</v>
      </c>
      <c r="P3836" s="2">
        <v>154</v>
      </c>
      <c r="Q3836" s="2" t="str">
        <f>VLOOKUP(A3836,'Additional Data'!$A$1:$D$9949,2,0)</f>
        <v>App</v>
      </c>
      <c r="R3836" s="2" t="str">
        <f>VLOOKUP(A3836,'Additional Data'!$A$1:$D$9949,4,0)</f>
        <v>Debit Card</v>
      </c>
      <c r="S3836" s="5">
        <f>VLOOKUP(A3836,'Additional Data'!$A$1:$D$9949,3,0)</f>
        <v>2535.3835359999998</v>
      </c>
      <c r="T3836" s="2" t="str">
        <f>HLOOKUP(B3836,'Additional Data'!$F$1:$N$2,2,0)</f>
        <v>Laptop</v>
      </c>
    </row>
    <row r="3837" spans="1:20" ht="14.25" customHeight="1">
      <c r="A3837" s="2">
        <v>107894</v>
      </c>
      <c r="B3837" s="2" t="s">
        <v>39</v>
      </c>
      <c r="C3837" s="2" t="s">
        <v>41</v>
      </c>
      <c r="D3837" s="2" t="s">
        <v>34</v>
      </c>
      <c r="E3837" s="4">
        <v>43537.600810185184</v>
      </c>
      <c r="F3837" s="4">
        <v>43540.600810185184</v>
      </c>
      <c r="G3837" s="4">
        <v>43540.600810185184</v>
      </c>
      <c r="H3837" s="2">
        <v>25</v>
      </c>
      <c r="I3837" s="2">
        <v>113</v>
      </c>
      <c r="J3837" s="2" t="s">
        <v>60</v>
      </c>
      <c r="K3837" s="2" t="s">
        <v>77</v>
      </c>
      <c r="L3837" s="2" t="s">
        <v>35</v>
      </c>
      <c r="M3837" s="2" t="s">
        <v>59</v>
      </c>
      <c r="N3837" s="2">
        <v>0</v>
      </c>
      <c r="O3837" s="2">
        <v>3</v>
      </c>
      <c r="P3837" s="2">
        <v>138</v>
      </c>
      <c r="Q3837" s="2" t="str">
        <f>VLOOKUP(A3837,'Additional Data'!$A$1:$D$9949,2,0)</f>
        <v>App</v>
      </c>
      <c r="R3837" s="2" t="str">
        <f>VLOOKUP(A3837,'Additional Data'!$A$1:$D$9949,4,0)</f>
        <v>Debit Card</v>
      </c>
      <c r="S3837" s="5">
        <f>VLOOKUP(A3837,'Additional Data'!$A$1:$D$9949,3,0)</f>
        <v>2302.3683409999999</v>
      </c>
      <c r="T3837" s="2" t="str">
        <f>HLOOKUP(B3837,'Additional Data'!$F$1:$N$2,2,0)</f>
        <v>Mobile</v>
      </c>
    </row>
    <row r="3838" spans="1:20" ht="14.25" customHeight="1">
      <c r="A3838" s="2">
        <v>186824</v>
      </c>
      <c r="B3838" s="2" t="s">
        <v>36</v>
      </c>
      <c r="C3838" s="2" t="s">
        <v>41</v>
      </c>
      <c r="D3838" s="2" t="s">
        <v>34</v>
      </c>
      <c r="E3838" s="4">
        <v>43537.610231481478</v>
      </c>
      <c r="F3838" s="4">
        <v>43538.610231481478</v>
      </c>
      <c r="G3838" s="4">
        <v>43544.610231481478</v>
      </c>
      <c r="H3838" s="2">
        <v>0</v>
      </c>
      <c r="I3838" s="2">
        <v>126</v>
      </c>
      <c r="J3838" s="2" t="s">
        <v>41</v>
      </c>
      <c r="K3838" s="2" t="s">
        <v>66</v>
      </c>
      <c r="L3838" s="2" t="s">
        <v>67</v>
      </c>
      <c r="M3838" s="2" t="s">
        <v>71</v>
      </c>
      <c r="N3838" s="2">
        <v>-6</v>
      </c>
      <c r="O3838" s="2">
        <v>1</v>
      </c>
      <c r="P3838" s="2">
        <v>126</v>
      </c>
      <c r="Q3838" s="2" t="str">
        <f>VLOOKUP(A3838,'Additional Data'!$A$1:$D$9949,2,0)</f>
        <v>App</v>
      </c>
      <c r="R3838" s="2" t="str">
        <f>VLOOKUP(A3838,'Additional Data'!$A$1:$D$9949,4,0)</f>
        <v>Debit Card</v>
      </c>
      <c r="S3838" s="5">
        <f>VLOOKUP(A3838,'Additional Data'!$A$1:$D$9949,3,0)</f>
        <v>883</v>
      </c>
      <c r="T3838" s="2" t="str">
        <f>HLOOKUP(B3838,'Additional Data'!$F$1:$N$2,2,0)</f>
        <v>Laptop</v>
      </c>
    </row>
    <row r="3839" spans="1:20" ht="14.25" customHeight="1">
      <c r="A3839" s="2">
        <v>558124</v>
      </c>
      <c r="B3839" s="2" t="s">
        <v>39</v>
      </c>
      <c r="C3839" s="2" t="s">
        <v>32</v>
      </c>
      <c r="D3839" s="2" t="s">
        <v>34</v>
      </c>
      <c r="E3839" s="4">
        <v>43537.623206018521</v>
      </c>
      <c r="F3839" s="4">
        <v>43546.623206018521</v>
      </c>
      <c r="G3839" s="4">
        <v>43543.623206018521</v>
      </c>
      <c r="H3839" s="2">
        <v>32</v>
      </c>
      <c r="I3839" s="2">
        <v>121</v>
      </c>
      <c r="J3839" s="2" t="s">
        <v>73</v>
      </c>
      <c r="K3839" s="2" t="s">
        <v>74</v>
      </c>
      <c r="L3839" s="2" t="s">
        <v>35</v>
      </c>
      <c r="M3839" s="2" t="s">
        <v>71</v>
      </c>
      <c r="N3839" s="2">
        <v>3</v>
      </c>
      <c r="O3839" s="2">
        <v>9</v>
      </c>
      <c r="P3839" s="2">
        <v>153</v>
      </c>
      <c r="Q3839" s="2" t="str">
        <f>VLOOKUP(A3839,'Additional Data'!$A$1:$D$9949,2,0)</f>
        <v>App</v>
      </c>
      <c r="R3839" s="2" t="str">
        <f>VLOOKUP(A3839,'Additional Data'!$A$1:$D$9949,4,0)</f>
        <v>Debit Card</v>
      </c>
      <c r="S3839" s="5">
        <f>VLOOKUP(A3839,'Additional Data'!$A$1:$D$9949,3,0)</f>
        <v>712.54310559999999</v>
      </c>
      <c r="T3839" s="2" t="str">
        <f>HLOOKUP(B3839,'Additional Data'!$F$1:$N$2,2,0)</f>
        <v>Mobile</v>
      </c>
    </row>
    <row r="3840" spans="1:20" ht="14.25" customHeight="1">
      <c r="A3840" s="2">
        <v>229262</v>
      </c>
      <c r="B3840" s="2" t="s">
        <v>36</v>
      </c>
      <c r="C3840" s="2" t="s">
        <v>32</v>
      </c>
      <c r="D3840" s="2" t="s">
        <v>34</v>
      </c>
      <c r="E3840" s="4">
        <v>43537.623263888891</v>
      </c>
      <c r="F3840" s="4">
        <v>43544.623263888891</v>
      </c>
      <c r="G3840" s="4">
        <v>43543.623263888891</v>
      </c>
      <c r="H3840" s="2">
        <v>34</v>
      </c>
      <c r="I3840" s="2">
        <v>124</v>
      </c>
      <c r="J3840" s="2" t="s">
        <v>41</v>
      </c>
      <c r="K3840" s="2" t="s">
        <v>58</v>
      </c>
      <c r="L3840" s="2" t="s">
        <v>35</v>
      </c>
      <c r="M3840" s="2" t="s">
        <v>59</v>
      </c>
      <c r="N3840" s="2">
        <v>1</v>
      </c>
      <c r="O3840" s="2">
        <v>7</v>
      </c>
      <c r="P3840" s="2">
        <v>158</v>
      </c>
      <c r="Q3840" s="2" t="str">
        <f>VLOOKUP(A3840,'Additional Data'!$A$1:$D$9949,2,0)</f>
        <v>App</v>
      </c>
      <c r="R3840" s="2" t="str">
        <f>VLOOKUP(A3840,'Additional Data'!$A$1:$D$9949,4,0)</f>
        <v>Debit Card</v>
      </c>
      <c r="S3840" s="5">
        <f>VLOOKUP(A3840,'Additional Data'!$A$1:$D$9949,3,0)</f>
        <v>3639.4294150000001</v>
      </c>
      <c r="T3840" s="2" t="str">
        <f>HLOOKUP(B3840,'Additional Data'!$F$1:$N$2,2,0)</f>
        <v>Laptop</v>
      </c>
    </row>
    <row r="3841" spans="1:20" ht="14.25" customHeight="1">
      <c r="A3841" s="2">
        <v>351704</v>
      </c>
      <c r="B3841" s="2" t="s">
        <v>36</v>
      </c>
      <c r="C3841" s="2" t="s">
        <v>32</v>
      </c>
      <c r="D3841" s="2" t="s">
        <v>34</v>
      </c>
      <c r="E3841" s="4">
        <v>43537.625347222223</v>
      </c>
      <c r="F3841" s="4">
        <v>43537.625347222223</v>
      </c>
      <c r="G3841" s="4">
        <v>43543.625347222223</v>
      </c>
      <c r="H3841" s="2">
        <v>0</v>
      </c>
      <c r="I3841" s="2">
        <v>129</v>
      </c>
      <c r="J3841" s="2" t="s">
        <v>32</v>
      </c>
      <c r="K3841" s="2" t="s">
        <v>82</v>
      </c>
      <c r="L3841" s="2" t="s">
        <v>67</v>
      </c>
      <c r="M3841" s="2" t="s">
        <v>71</v>
      </c>
      <c r="N3841" s="2">
        <v>-6</v>
      </c>
      <c r="O3841" s="2">
        <v>0</v>
      </c>
      <c r="P3841" s="2">
        <v>129</v>
      </c>
      <c r="Q3841" s="2" t="str">
        <f>VLOOKUP(A3841,'Additional Data'!$A$1:$D$9949,2,0)</f>
        <v>App</v>
      </c>
      <c r="R3841" s="2" t="str">
        <f>VLOOKUP(A3841,'Additional Data'!$A$1:$D$9949,4,0)</f>
        <v>Debit Card</v>
      </c>
      <c r="S3841" s="5">
        <f>VLOOKUP(A3841,'Additional Data'!$A$1:$D$9949,3,0)</f>
        <v>519</v>
      </c>
      <c r="T3841" s="2" t="str">
        <f>HLOOKUP(B3841,'Additional Data'!$F$1:$N$2,2,0)</f>
        <v>Laptop</v>
      </c>
    </row>
    <row r="3842" spans="1:20" ht="14.25" customHeight="1">
      <c r="A3842" s="2">
        <v>990141</v>
      </c>
      <c r="B3842" s="2" t="s">
        <v>49</v>
      </c>
      <c r="C3842" s="2" t="s">
        <v>32</v>
      </c>
      <c r="D3842" s="2" t="s">
        <v>34</v>
      </c>
      <c r="E3842" s="4">
        <v>43537.632847222223</v>
      </c>
      <c r="F3842" s="4">
        <v>43541.632847222223</v>
      </c>
      <c r="G3842" s="4">
        <v>43540.632847222223</v>
      </c>
      <c r="H3842" s="2">
        <v>31</v>
      </c>
      <c r="I3842" s="2">
        <v>106</v>
      </c>
      <c r="J3842" s="2" t="s">
        <v>60</v>
      </c>
      <c r="K3842" s="2" t="s">
        <v>61</v>
      </c>
      <c r="L3842" s="2" t="s">
        <v>35</v>
      </c>
      <c r="M3842" s="2" t="s">
        <v>59</v>
      </c>
      <c r="N3842" s="2">
        <v>1</v>
      </c>
      <c r="O3842" s="2">
        <v>4</v>
      </c>
      <c r="P3842" s="2">
        <v>137</v>
      </c>
      <c r="Q3842" s="2" t="str">
        <f>VLOOKUP(A3842,'Additional Data'!$A$1:$D$9949,2,0)</f>
        <v>Website</v>
      </c>
      <c r="R3842" s="2" t="str">
        <f>VLOOKUP(A3842,'Additional Data'!$A$1:$D$9949,4,0)</f>
        <v>Credit Card</v>
      </c>
      <c r="S3842" s="5">
        <f>VLOOKUP(A3842,'Additional Data'!$A$1:$D$9949,3,0)</f>
        <v>686.64477009999996</v>
      </c>
      <c r="T3842" s="2" t="str">
        <f>HLOOKUP(B3842,'Additional Data'!$F$1:$N$2,2,0)</f>
        <v>TV</v>
      </c>
    </row>
    <row r="3843" spans="1:20" ht="14.25" customHeight="1">
      <c r="A3843" s="2">
        <v>109360</v>
      </c>
      <c r="B3843" s="2" t="s">
        <v>39</v>
      </c>
      <c r="C3843" s="2" t="s">
        <v>41</v>
      </c>
      <c r="D3843" s="2" t="s">
        <v>34</v>
      </c>
      <c r="E3843" s="4">
        <v>43537.633159722223</v>
      </c>
      <c r="F3843" s="4">
        <v>43539.633159722223</v>
      </c>
      <c r="G3843" s="4">
        <v>43542.633159722223</v>
      </c>
      <c r="H3843" s="2">
        <v>29</v>
      </c>
      <c r="I3843" s="2">
        <v>115</v>
      </c>
      <c r="J3843" s="2" t="s">
        <v>60</v>
      </c>
      <c r="K3843" s="2" t="s">
        <v>77</v>
      </c>
      <c r="L3843" s="2" t="s">
        <v>35</v>
      </c>
      <c r="M3843" s="2" t="s">
        <v>71</v>
      </c>
      <c r="N3843" s="2">
        <v>-3</v>
      </c>
      <c r="O3843" s="2">
        <v>2</v>
      </c>
      <c r="P3843" s="2">
        <v>144</v>
      </c>
      <c r="Q3843" s="2" t="str">
        <f>VLOOKUP(A3843,'Additional Data'!$A$1:$D$9949,2,0)</f>
        <v>App</v>
      </c>
      <c r="R3843" s="2" t="str">
        <f>VLOOKUP(A3843,'Additional Data'!$A$1:$D$9949,4,0)</f>
        <v>Debit Card</v>
      </c>
      <c r="S3843" s="5">
        <f>VLOOKUP(A3843,'Additional Data'!$A$1:$D$9949,3,0)</f>
        <v>2172.2160180000001</v>
      </c>
      <c r="T3843" s="2" t="str">
        <f>HLOOKUP(B3843,'Additional Data'!$F$1:$N$2,2,0)</f>
        <v>Mobile</v>
      </c>
    </row>
    <row r="3844" spans="1:20" ht="14.25" customHeight="1">
      <c r="A3844" s="2">
        <v>172901</v>
      </c>
      <c r="B3844" s="2" t="s">
        <v>39</v>
      </c>
      <c r="C3844" s="2" t="s">
        <v>32</v>
      </c>
      <c r="D3844" s="2" t="s">
        <v>34</v>
      </c>
      <c r="E3844" s="4">
        <v>43537.645312499997</v>
      </c>
      <c r="F3844" s="4">
        <v>43540.645312499997</v>
      </c>
      <c r="G3844" s="4">
        <v>43541.645312499997</v>
      </c>
      <c r="H3844" s="2">
        <v>32</v>
      </c>
      <c r="I3844" s="2">
        <v>111</v>
      </c>
      <c r="J3844" s="2" t="s">
        <v>60</v>
      </c>
      <c r="K3844" s="2" t="s">
        <v>61</v>
      </c>
      <c r="L3844" s="2" t="s">
        <v>35</v>
      </c>
      <c r="M3844" s="2" t="s">
        <v>59</v>
      </c>
      <c r="N3844" s="2">
        <v>-1</v>
      </c>
      <c r="O3844" s="2">
        <v>3</v>
      </c>
      <c r="P3844" s="2">
        <v>143</v>
      </c>
      <c r="Q3844" s="2" t="str">
        <f>VLOOKUP(A3844,'Additional Data'!$A$1:$D$9949,2,0)</f>
        <v>App</v>
      </c>
      <c r="R3844" s="2" t="str">
        <f>VLOOKUP(A3844,'Additional Data'!$A$1:$D$9949,4,0)</f>
        <v>Credit Card</v>
      </c>
      <c r="S3844" s="5">
        <f>VLOOKUP(A3844,'Additional Data'!$A$1:$D$9949,3,0)</f>
        <v>3425</v>
      </c>
      <c r="T3844" s="2" t="str">
        <f>HLOOKUP(B3844,'Additional Data'!$F$1:$N$2,2,0)</f>
        <v>Mobile</v>
      </c>
    </row>
    <row r="3845" spans="1:20" ht="14.25" customHeight="1">
      <c r="A3845" s="2">
        <v>372892</v>
      </c>
      <c r="B3845" s="2" t="s">
        <v>36</v>
      </c>
      <c r="C3845" s="2" t="s">
        <v>41</v>
      </c>
      <c r="D3845" s="2" t="s">
        <v>34</v>
      </c>
      <c r="E3845" s="4">
        <v>43537.646655092591</v>
      </c>
      <c r="F3845" s="4">
        <v>43541.646655092591</v>
      </c>
      <c r="G3845" s="4">
        <v>43541.646655092591</v>
      </c>
      <c r="H3845" s="2">
        <v>31</v>
      </c>
      <c r="I3845" s="2">
        <v>129</v>
      </c>
      <c r="J3845" s="2" t="s">
        <v>73</v>
      </c>
      <c r="K3845" s="2" t="s">
        <v>80</v>
      </c>
      <c r="L3845" s="2" t="s">
        <v>35</v>
      </c>
      <c r="M3845" s="2" t="s">
        <v>71</v>
      </c>
      <c r="N3845" s="2">
        <v>0</v>
      </c>
      <c r="O3845" s="2">
        <v>4</v>
      </c>
      <c r="P3845" s="2">
        <v>160</v>
      </c>
      <c r="Q3845" s="2" t="str">
        <f>VLOOKUP(A3845,'Additional Data'!$A$1:$D$9949,2,0)</f>
        <v>App</v>
      </c>
      <c r="R3845" s="2" t="str">
        <f>VLOOKUP(A3845,'Additional Data'!$A$1:$D$9949,4,0)</f>
        <v>Debit Card</v>
      </c>
      <c r="S3845" s="5">
        <f>VLOOKUP(A3845,'Additional Data'!$A$1:$D$9949,3,0)</f>
        <v>1356</v>
      </c>
      <c r="T3845" s="2" t="str">
        <f>HLOOKUP(B3845,'Additional Data'!$F$1:$N$2,2,0)</f>
        <v>Laptop</v>
      </c>
    </row>
    <row r="3846" spans="1:20" ht="14.25" customHeight="1">
      <c r="A3846" s="2">
        <v>466025</v>
      </c>
      <c r="B3846" s="2" t="s">
        <v>36</v>
      </c>
      <c r="C3846" s="2" t="s">
        <v>41</v>
      </c>
      <c r="D3846" s="2" t="s">
        <v>34</v>
      </c>
      <c r="E3846" s="4">
        <v>43537.648263888892</v>
      </c>
      <c r="F3846" s="4">
        <v>43541.648263888892</v>
      </c>
      <c r="G3846" s="4">
        <v>43540.648263888892</v>
      </c>
      <c r="H3846" s="2">
        <v>28</v>
      </c>
      <c r="I3846" s="2">
        <v>128</v>
      </c>
      <c r="J3846" s="2" t="s">
        <v>73</v>
      </c>
      <c r="K3846" s="2" t="s">
        <v>80</v>
      </c>
      <c r="L3846" s="2" t="s">
        <v>35</v>
      </c>
      <c r="M3846" s="2" t="s">
        <v>59</v>
      </c>
      <c r="N3846" s="2">
        <v>1</v>
      </c>
      <c r="O3846" s="2">
        <v>4</v>
      </c>
      <c r="P3846" s="2">
        <v>156</v>
      </c>
      <c r="Q3846" s="2" t="str">
        <f>VLOOKUP(A3846,'Additional Data'!$A$1:$D$9949,2,0)</f>
        <v>App</v>
      </c>
      <c r="R3846" s="2" t="str">
        <f>VLOOKUP(A3846,'Additional Data'!$A$1:$D$9949,4,0)</f>
        <v>Cash On Delivery</v>
      </c>
      <c r="S3846" s="5">
        <f>VLOOKUP(A3846,'Additional Data'!$A$1:$D$9949,3,0)</f>
        <v>1430</v>
      </c>
      <c r="T3846" s="2" t="str">
        <f>HLOOKUP(B3846,'Additional Data'!$F$1:$N$2,2,0)</f>
        <v>Laptop</v>
      </c>
    </row>
    <row r="3847" spans="1:20" ht="14.25" customHeight="1">
      <c r="A3847" s="2">
        <v>638085</v>
      </c>
      <c r="B3847" s="2" t="s">
        <v>30</v>
      </c>
      <c r="C3847" s="2" t="s">
        <v>32</v>
      </c>
      <c r="D3847" s="2" t="s">
        <v>34</v>
      </c>
      <c r="E3847" s="4">
        <v>43537.650046296294</v>
      </c>
      <c r="F3847" s="4">
        <v>43542.650046296294</v>
      </c>
      <c r="G3847" s="4">
        <v>43540.650046296294</v>
      </c>
      <c r="H3847" s="2">
        <v>36</v>
      </c>
      <c r="I3847" s="2">
        <v>124</v>
      </c>
      <c r="J3847" s="2" t="s">
        <v>41</v>
      </c>
      <c r="K3847" s="2" t="s">
        <v>58</v>
      </c>
      <c r="L3847" s="2" t="s">
        <v>35</v>
      </c>
      <c r="M3847" s="2" t="s">
        <v>59</v>
      </c>
      <c r="N3847" s="2">
        <v>2</v>
      </c>
      <c r="O3847" s="2">
        <v>5</v>
      </c>
      <c r="P3847" s="2">
        <v>160</v>
      </c>
      <c r="Q3847" s="2" t="str">
        <f>VLOOKUP(A3847,'Additional Data'!$A$1:$D$9949,2,0)</f>
        <v>Website</v>
      </c>
      <c r="R3847" s="2" t="str">
        <f>VLOOKUP(A3847,'Additional Data'!$A$1:$D$9949,4,0)</f>
        <v>Cash On Delivery</v>
      </c>
      <c r="S3847" s="5">
        <f>VLOOKUP(A3847,'Additional Data'!$A$1:$D$9949,3,0)</f>
        <v>3455</v>
      </c>
      <c r="T3847" s="2" t="str">
        <f>HLOOKUP(B3847,'Additional Data'!$F$1:$N$2,2,0)</f>
        <v>PC</v>
      </c>
    </row>
    <row r="3848" spans="1:20" ht="14.25" customHeight="1">
      <c r="A3848" s="2">
        <v>812771</v>
      </c>
      <c r="B3848" s="2" t="s">
        <v>46</v>
      </c>
      <c r="C3848" s="2" t="s">
        <v>41</v>
      </c>
      <c r="D3848" s="2" t="s">
        <v>34</v>
      </c>
      <c r="E3848" s="4">
        <v>43537.660243055558</v>
      </c>
      <c r="F3848" s="4">
        <v>43540.660243055558</v>
      </c>
      <c r="G3848" s="4">
        <v>43542.660243055558</v>
      </c>
      <c r="H3848" s="2">
        <v>79</v>
      </c>
      <c r="I3848" s="2">
        <v>86</v>
      </c>
      <c r="J3848" s="2" t="s">
        <v>60</v>
      </c>
      <c r="K3848" s="2" t="s">
        <v>77</v>
      </c>
      <c r="L3848" s="2" t="s">
        <v>35</v>
      </c>
      <c r="M3848" s="2" t="s">
        <v>71</v>
      </c>
      <c r="N3848" s="2">
        <v>-2</v>
      </c>
      <c r="O3848" s="2">
        <v>3</v>
      </c>
      <c r="P3848" s="2">
        <v>165</v>
      </c>
      <c r="Q3848" s="2" t="str">
        <f>VLOOKUP(A3848,'Additional Data'!$A$1:$D$9949,2,0)</f>
        <v>App</v>
      </c>
      <c r="R3848" s="2" t="str">
        <f>VLOOKUP(A3848,'Additional Data'!$A$1:$D$9949,4,0)</f>
        <v>Credit Card</v>
      </c>
      <c r="S3848" s="5">
        <f>VLOOKUP(A3848,'Additional Data'!$A$1:$D$9949,3,0)</f>
        <v>955</v>
      </c>
      <c r="T3848" s="2" t="str">
        <f>HLOOKUP(B3848,'Additional Data'!$F$1:$N$2,2,0)</f>
        <v>TV</v>
      </c>
    </row>
    <row r="3849" spans="1:20" ht="14.25" customHeight="1">
      <c r="A3849" s="2">
        <v>37457</v>
      </c>
      <c r="B3849" s="2" t="s">
        <v>46</v>
      </c>
      <c r="C3849" s="2" t="s">
        <v>32</v>
      </c>
      <c r="D3849" s="2" t="s">
        <v>34</v>
      </c>
      <c r="E3849" s="4">
        <v>43537.660532407404</v>
      </c>
      <c r="F3849" s="4">
        <v>43541.660532407404</v>
      </c>
      <c r="G3849" s="4">
        <v>43540.660532407404</v>
      </c>
      <c r="H3849" s="2">
        <v>0</v>
      </c>
      <c r="I3849" s="2">
        <v>125</v>
      </c>
      <c r="J3849" s="2" t="s">
        <v>32</v>
      </c>
      <c r="K3849" s="2" t="s">
        <v>82</v>
      </c>
      <c r="L3849" s="2" t="s">
        <v>67</v>
      </c>
      <c r="M3849" s="2" t="s">
        <v>59</v>
      </c>
      <c r="N3849" s="2">
        <v>1</v>
      </c>
      <c r="O3849" s="2">
        <v>4</v>
      </c>
      <c r="P3849" s="2">
        <v>125</v>
      </c>
      <c r="Q3849" s="2" t="str">
        <f>VLOOKUP(A3849,'Additional Data'!$A$1:$D$9949,2,0)</f>
        <v>App</v>
      </c>
      <c r="R3849" s="2" t="str">
        <f>VLOOKUP(A3849,'Additional Data'!$A$1:$D$9949,4,0)</f>
        <v>Cash On Delivery</v>
      </c>
      <c r="S3849" s="5">
        <f>VLOOKUP(A3849,'Additional Data'!$A$1:$D$9949,3,0)</f>
        <v>2902.3409630000001</v>
      </c>
      <c r="T3849" s="2" t="str">
        <f>HLOOKUP(B3849,'Additional Data'!$F$1:$N$2,2,0)</f>
        <v>TV</v>
      </c>
    </row>
    <row r="3850" spans="1:20" ht="14.25" customHeight="1">
      <c r="A3850" s="2">
        <v>905811</v>
      </c>
      <c r="B3850" s="2" t="s">
        <v>49</v>
      </c>
      <c r="C3850" s="2" t="s">
        <v>32</v>
      </c>
      <c r="D3850" s="2" t="s">
        <v>34</v>
      </c>
      <c r="E3850" s="4">
        <v>43537.660555555558</v>
      </c>
      <c r="F3850" s="4">
        <v>43543.660555555558</v>
      </c>
      <c r="G3850" s="4">
        <v>43544.660555555558</v>
      </c>
      <c r="H3850" s="2">
        <v>37</v>
      </c>
      <c r="I3850" s="2">
        <v>113</v>
      </c>
      <c r="J3850" s="2" t="s">
        <v>60</v>
      </c>
      <c r="K3850" s="2" t="s">
        <v>61</v>
      </c>
      <c r="L3850" s="2" t="s">
        <v>35</v>
      </c>
      <c r="M3850" s="2" t="s">
        <v>59</v>
      </c>
      <c r="N3850" s="2">
        <v>-1</v>
      </c>
      <c r="O3850" s="2">
        <v>6</v>
      </c>
      <c r="P3850" s="2">
        <v>150</v>
      </c>
      <c r="Q3850" s="2" t="str">
        <f>VLOOKUP(A3850,'Additional Data'!$A$1:$D$9949,2,0)</f>
        <v>Website</v>
      </c>
      <c r="R3850" s="2" t="str">
        <f>VLOOKUP(A3850,'Additional Data'!$A$1:$D$9949,4,0)</f>
        <v>Credit Card</v>
      </c>
      <c r="S3850" s="5">
        <f>VLOOKUP(A3850,'Additional Data'!$A$1:$D$9949,3,0)</f>
        <v>3143</v>
      </c>
      <c r="T3850" s="2" t="str">
        <f>HLOOKUP(B3850,'Additional Data'!$F$1:$N$2,2,0)</f>
        <v>TV</v>
      </c>
    </row>
    <row r="3851" spans="1:20" ht="14.25" customHeight="1">
      <c r="A3851" s="2">
        <v>294359</v>
      </c>
      <c r="B3851" s="2" t="s">
        <v>47</v>
      </c>
      <c r="C3851" s="2" t="s">
        <v>32</v>
      </c>
      <c r="D3851" s="2" t="s">
        <v>34</v>
      </c>
      <c r="E3851" s="4">
        <v>43537.667592592596</v>
      </c>
      <c r="F3851" s="4">
        <v>43545.667592592596</v>
      </c>
      <c r="G3851" s="4">
        <v>43544.667592592596</v>
      </c>
      <c r="H3851" s="2">
        <v>64</v>
      </c>
      <c r="I3851" s="2">
        <v>90</v>
      </c>
      <c r="J3851" s="2" t="s">
        <v>63</v>
      </c>
      <c r="K3851" s="2" t="s">
        <v>81</v>
      </c>
      <c r="L3851" s="2" t="s">
        <v>35</v>
      </c>
      <c r="M3851" s="2" t="s">
        <v>71</v>
      </c>
      <c r="N3851" s="2">
        <v>1</v>
      </c>
      <c r="O3851" s="2">
        <v>8</v>
      </c>
      <c r="P3851" s="2">
        <v>154</v>
      </c>
      <c r="Q3851" s="2" t="str">
        <f>VLOOKUP(A3851,'Additional Data'!$A$1:$D$9949,2,0)</f>
        <v>App</v>
      </c>
      <c r="R3851" s="2" t="str">
        <f>VLOOKUP(A3851,'Additional Data'!$A$1:$D$9949,4,0)</f>
        <v>Credit Card</v>
      </c>
      <c r="S3851" s="5">
        <f>VLOOKUP(A3851,'Additional Data'!$A$1:$D$9949,3,0)</f>
        <v>1668</v>
      </c>
      <c r="T3851" s="2" t="str">
        <f>HLOOKUP(B3851,'Additional Data'!$F$1:$N$2,2,0)</f>
        <v>Tablet</v>
      </c>
    </row>
    <row r="3852" spans="1:20" ht="14.25" customHeight="1">
      <c r="A3852" s="2">
        <v>263909</v>
      </c>
      <c r="B3852" s="2" t="s">
        <v>46</v>
      </c>
      <c r="C3852" s="2" t="s">
        <v>41</v>
      </c>
      <c r="D3852" s="2" t="s">
        <v>34</v>
      </c>
      <c r="E3852" s="4">
        <v>43537.671388888892</v>
      </c>
      <c r="F3852" s="4">
        <v>43542.671388888892</v>
      </c>
      <c r="G3852" s="4">
        <v>43544.671388888892</v>
      </c>
      <c r="H3852" s="2">
        <v>44</v>
      </c>
      <c r="I3852" s="2">
        <v>129</v>
      </c>
      <c r="J3852" s="2" t="s">
        <v>73</v>
      </c>
      <c r="K3852" s="2" t="s">
        <v>80</v>
      </c>
      <c r="L3852" s="2" t="s">
        <v>35</v>
      </c>
      <c r="M3852" s="2" t="s">
        <v>59</v>
      </c>
      <c r="N3852" s="2">
        <v>-2</v>
      </c>
      <c r="O3852" s="2">
        <v>5</v>
      </c>
      <c r="P3852" s="2">
        <v>173</v>
      </c>
      <c r="Q3852" s="2" t="str">
        <f>VLOOKUP(A3852,'Additional Data'!$A$1:$D$9949,2,0)</f>
        <v>App</v>
      </c>
      <c r="R3852" s="2" t="str">
        <f>VLOOKUP(A3852,'Additional Data'!$A$1:$D$9949,4,0)</f>
        <v>Credit Card</v>
      </c>
      <c r="S3852" s="5">
        <f>VLOOKUP(A3852,'Additional Data'!$A$1:$D$9949,3,0)</f>
        <v>1693</v>
      </c>
      <c r="T3852" s="2" t="str">
        <f>HLOOKUP(B3852,'Additional Data'!$F$1:$N$2,2,0)</f>
        <v>TV</v>
      </c>
    </row>
    <row r="3853" spans="1:20" ht="14.25" customHeight="1">
      <c r="A3853" s="2">
        <v>128160</v>
      </c>
      <c r="B3853" s="2" t="s">
        <v>36</v>
      </c>
      <c r="C3853" s="2" t="s">
        <v>32</v>
      </c>
      <c r="D3853" s="2" t="s">
        <v>34</v>
      </c>
      <c r="E3853" s="4">
        <v>43537.671863425923</v>
      </c>
      <c r="F3853" s="4">
        <v>43541.671863425923</v>
      </c>
      <c r="G3853" s="4">
        <v>43540.671863425923</v>
      </c>
      <c r="H3853" s="2">
        <v>42</v>
      </c>
      <c r="I3853" s="2">
        <v>129</v>
      </c>
      <c r="J3853" s="2" t="s">
        <v>73</v>
      </c>
      <c r="K3853" s="2" t="s">
        <v>74</v>
      </c>
      <c r="L3853" s="2" t="s">
        <v>35</v>
      </c>
      <c r="M3853" s="2" t="s">
        <v>71</v>
      </c>
      <c r="N3853" s="2">
        <v>1</v>
      </c>
      <c r="O3853" s="2">
        <v>4</v>
      </c>
      <c r="P3853" s="2">
        <v>171</v>
      </c>
      <c r="Q3853" s="2" t="str">
        <f>VLOOKUP(A3853,'Additional Data'!$A$1:$D$9949,2,0)</f>
        <v>Website</v>
      </c>
      <c r="R3853" s="2" t="str">
        <f>VLOOKUP(A3853,'Additional Data'!$A$1:$D$9949,4,0)</f>
        <v>Debit Card</v>
      </c>
      <c r="S3853" s="5">
        <f>VLOOKUP(A3853,'Additional Data'!$A$1:$D$9949,3,0)</f>
        <v>3098</v>
      </c>
      <c r="T3853" s="2" t="str">
        <f>HLOOKUP(B3853,'Additional Data'!$F$1:$N$2,2,0)</f>
        <v>Laptop</v>
      </c>
    </row>
    <row r="3854" spans="1:20" ht="14.25" customHeight="1">
      <c r="A3854" s="2">
        <v>819966</v>
      </c>
      <c r="B3854" s="2" t="s">
        <v>39</v>
      </c>
      <c r="C3854" s="2" t="s">
        <v>32</v>
      </c>
      <c r="D3854" s="2" t="s">
        <v>34</v>
      </c>
      <c r="E3854" s="4">
        <v>43537.672071759262</v>
      </c>
      <c r="F3854" s="4">
        <v>43544.672071759262</v>
      </c>
      <c r="G3854" s="4">
        <v>43543.672071759262</v>
      </c>
      <c r="H3854" s="2">
        <v>49</v>
      </c>
      <c r="I3854" s="2">
        <v>124</v>
      </c>
      <c r="J3854" s="2" t="s">
        <v>41</v>
      </c>
      <c r="K3854" s="2" t="s">
        <v>58</v>
      </c>
      <c r="L3854" s="2" t="s">
        <v>35</v>
      </c>
      <c r="M3854" s="2" t="s">
        <v>59</v>
      </c>
      <c r="N3854" s="2">
        <v>1</v>
      </c>
      <c r="O3854" s="2">
        <v>7</v>
      </c>
      <c r="P3854" s="2">
        <v>173</v>
      </c>
      <c r="Q3854" s="2" t="str">
        <f>VLOOKUP(A3854,'Additional Data'!$A$1:$D$9949,2,0)</f>
        <v>Website</v>
      </c>
      <c r="R3854" s="2" t="str">
        <f>VLOOKUP(A3854,'Additional Data'!$A$1:$D$9949,4,0)</f>
        <v>Debit Card</v>
      </c>
      <c r="S3854" s="5">
        <f>VLOOKUP(A3854,'Additional Data'!$A$1:$D$9949,3,0)</f>
        <v>2963</v>
      </c>
      <c r="T3854" s="2" t="str">
        <f>HLOOKUP(B3854,'Additional Data'!$F$1:$N$2,2,0)</f>
        <v>Mobile</v>
      </c>
    </row>
    <row r="3855" spans="1:20" ht="14.25" customHeight="1">
      <c r="A3855" s="2">
        <v>390801</v>
      </c>
      <c r="B3855" s="2" t="s">
        <v>30</v>
      </c>
      <c r="C3855" s="2" t="s">
        <v>41</v>
      </c>
      <c r="D3855" s="2" t="s">
        <v>34</v>
      </c>
      <c r="E3855" s="4">
        <v>43537.672118055554</v>
      </c>
      <c r="F3855" s="4">
        <v>43546.672118055554</v>
      </c>
      <c r="G3855" s="4">
        <v>43540.672118055554</v>
      </c>
      <c r="H3855" s="2">
        <v>29</v>
      </c>
      <c r="I3855" s="2">
        <v>112</v>
      </c>
      <c r="J3855" s="2" t="s">
        <v>60</v>
      </c>
      <c r="K3855" s="2" t="s">
        <v>77</v>
      </c>
      <c r="L3855" s="2" t="s">
        <v>35</v>
      </c>
      <c r="M3855" s="2" t="s">
        <v>59</v>
      </c>
      <c r="N3855" s="2">
        <v>6</v>
      </c>
      <c r="O3855" s="2">
        <v>9</v>
      </c>
      <c r="P3855" s="2">
        <v>141</v>
      </c>
      <c r="Q3855" s="2" t="str">
        <f>VLOOKUP(A3855,'Additional Data'!$A$1:$D$9949,2,0)</f>
        <v>Website</v>
      </c>
      <c r="R3855" s="2" t="str">
        <f>VLOOKUP(A3855,'Additional Data'!$A$1:$D$9949,4,0)</f>
        <v>Credit Card</v>
      </c>
      <c r="S3855" s="5">
        <f>VLOOKUP(A3855,'Additional Data'!$A$1:$D$9949,3,0)</f>
        <v>1759.267726</v>
      </c>
      <c r="T3855" s="2" t="str">
        <f>HLOOKUP(B3855,'Additional Data'!$F$1:$N$2,2,0)</f>
        <v>PC</v>
      </c>
    </row>
    <row r="3856" spans="1:20" ht="14.25" customHeight="1">
      <c r="A3856" s="2">
        <v>756597</v>
      </c>
      <c r="B3856" s="2" t="s">
        <v>36</v>
      </c>
      <c r="C3856" s="2" t="s">
        <v>32</v>
      </c>
      <c r="D3856" s="2" t="s">
        <v>34</v>
      </c>
      <c r="E3856" s="4">
        <v>43537.67224537037</v>
      </c>
      <c r="F3856" s="4">
        <v>43544.67224537037</v>
      </c>
      <c r="G3856" s="4">
        <v>43542.67224537037</v>
      </c>
      <c r="H3856" s="2">
        <v>27</v>
      </c>
      <c r="I3856" s="2">
        <v>106</v>
      </c>
      <c r="J3856" s="2" t="s">
        <v>60</v>
      </c>
      <c r="K3856" s="2" t="s">
        <v>61</v>
      </c>
      <c r="L3856" s="2" t="s">
        <v>35</v>
      </c>
      <c r="M3856" s="2" t="s">
        <v>59</v>
      </c>
      <c r="N3856" s="2">
        <v>2</v>
      </c>
      <c r="O3856" s="2">
        <v>7</v>
      </c>
      <c r="P3856" s="2">
        <v>133</v>
      </c>
      <c r="Q3856" s="2" t="str">
        <f>VLOOKUP(A3856,'Additional Data'!$A$1:$D$9949,2,0)</f>
        <v>Website</v>
      </c>
      <c r="R3856" s="2" t="str">
        <f>VLOOKUP(A3856,'Additional Data'!$A$1:$D$9949,4,0)</f>
        <v>Credit Card</v>
      </c>
      <c r="S3856" s="5">
        <f>VLOOKUP(A3856,'Additional Data'!$A$1:$D$9949,3,0)</f>
        <v>2026.7149750000001</v>
      </c>
      <c r="T3856" s="2" t="str">
        <f>HLOOKUP(B3856,'Additional Data'!$F$1:$N$2,2,0)</f>
        <v>Laptop</v>
      </c>
    </row>
    <row r="3857" spans="1:20" ht="14.25" customHeight="1">
      <c r="A3857" s="2">
        <v>583638</v>
      </c>
      <c r="B3857" s="2" t="s">
        <v>30</v>
      </c>
      <c r="C3857" s="2" t="s">
        <v>41</v>
      </c>
      <c r="D3857" s="2" t="s">
        <v>34</v>
      </c>
      <c r="E3857" s="4">
        <v>43537.674571759257</v>
      </c>
      <c r="F3857" s="4">
        <v>43544.674571759257</v>
      </c>
      <c r="G3857" s="4">
        <v>43542.674571759257</v>
      </c>
      <c r="H3857" s="2">
        <v>35</v>
      </c>
      <c r="I3857" s="2">
        <v>124</v>
      </c>
      <c r="J3857" s="2" t="s">
        <v>73</v>
      </c>
      <c r="K3857" s="2" t="s">
        <v>80</v>
      </c>
      <c r="L3857" s="2" t="s">
        <v>35</v>
      </c>
      <c r="M3857" s="2" t="s">
        <v>59</v>
      </c>
      <c r="N3857" s="2">
        <v>2</v>
      </c>
      <c r="O3857" s="2">
        <v>7</v>
      </c>
      <c r="P3857" s="2">
        <v>159</v>
      </c>
      <c r="Q3857" s="2" t="str">
        <f>VLOOKUP(A3857,'Additional Data'!$A$1:$D$9949,2,0)</f>
        <v>Website</v>
      </c>
      <c r="R3857" s="2" t="str">
        <f>VLOOKUP(A3857,'Additional Data'!$A$1:$D$9949,4,0)</f>
        <v>Debit Card</v>
      </c>
      <c r="S3857" s="5">
        <f>VLOOKUP(A3857,'Additional Data'!$A$1:$D$9949,3,0)</f>
        <v>2873.8057399999998</v>
      </c>
      <c r="T3857" s="2" t="str">
        <f>HLOOKUP(B3857,'Additional Data'!$F$1:$N$2,2,0)</f>
        <v>PC</v>
      </c>
    </row>
    <row r="3858" spans="1:20" ht="14.25" customHeight="1">
      <c r="A3858" s="2">
        <v>52636</v>
      </c>
      <c r="B3858" s="2" t="s">
        <v>39</v>
      </c>
      <c r="C3858" s="2" t="s">
        <v>32</v>
      </c>
      <c r="D3858" s="2" t="s">
        <v>34</v>
      </c>
      <c r="E3858" s="4">
        <v>43537.675150462965</v>
      </c>
      <c r="F3858" s="4">
        <v>43544.675150462965</v>
      </c>
      <c r="G3858" s="4">
        <v>43544.675150462965</v>
      </c>
      <c r="H3858" s="2">
        <v>40</v>
      </c>
      <c r="I3858" s="2">
        <v>115</v>
      </c>
      <c r="J3858" s="2" t="s">
        <v>63</v>
      </c>
      <c r="K3858" s="2" t="s">
        <v>81</v>
      </c>
      <c r="L3858" s="2" t="s">
        <v>35</v>
      </c>
      <c r="M3858" s="2" t="s">
        <v>71</v>
      </c>
      <c r="N3858" s="2">
        <v>0</v>
      </c>
      <c r="O3858" s="2">
        <v>7</v>
      </c>
      <c r="P3858" s="2">
        <v>155</v>
      </c>
      <c r="Q3858" s="2" t="str">
        <f>VLOOKUP(A3858,'Additional Data'!$A$1:$D$9949,2,0)</f>
        <v>App</v>
      </c>
      <c r="R3858" s="2" t="str">
        <f>VLOOKUP(A3858,'Additional Data'!$A$1:$D$9949,4,0)</f>
        <v>Debit Card</v>
      </c>
      <c r="S3858" s="5">
        <f>VLOOKUP(A3858,'Additional Data'!$A$1:$D$9949,3,0)</f>
        <v>2564</v>
      </c>
      <c r="T3858" s="2" t="str">
        <f>HLOOKUP(B3858,'Additional Data'!$F$1:$N$2,2,0)</f>
        <v>Mobile</v>
      </c>
    </row>
    <row r="3859" spans="1:20" ht="14.25" customHeight="1">
      <c r="A3859" s="2">
        <v>289191</v>
      </c>
      <c r="B3859" s="2" t="s">
        <v>30</v>
      </c>
      <c r="C3859" s="2" t="s">
        <v>41</v>
      </c>
      <c r="D3859" s="2" t="s">
        <v>34</v>
      </c>
      <c r="E3859" s="4">
        <v>43537.675659722219</v>
      </c>
      <c r="F3859" s="4">
        <v>43543.675659722219</v>
      </c>
      <c r="G3859" s="4">
        <v>43541.675659722219</v>
      </c>
      <c r="H3859" s="2">
        <v>73</v>
      </c>
      <c r="I3859" s="2">
        <v>109</v>
      </c>
      <c r="J3859" s="2" t="s">
        <v>32</v>
      </c>
      <c r="K3859" s="2" t="s">
        <v>70</v>
      </c>
      <c r="L3859" s="2" t="s">
        <v>35</v>
      </c>
      <c r="M3859" s="2" t="s">
        <v>71</v>
      </c>
      <c r="N3859" s="2">
        <v>2</v>
      </c>
      <c r="O3859" s="2">
        <v>6</v>
      </c>
      <c r="P3859" s="2">
        <v>182</v>
      </c>
      <c r="Q3859" s="2" t="str">
        <f>VLOOKUP(A3859,'Additional Data'!$A$1:$D$9949,2,0)</f>
        <v>Website</v>
      </c>
      <c r="R3859" s="2" t="str">
        <f>VLOOKUP(A3859,'Additional Data'!$A$1:$D$9949,4,0)</f>
        <v>Cash On Delivery</v>
      </c>
      <c r="S3859" s="5">
        <f>VLOOKUP(A3859,'Additional Data'!$A$1:$D$9949,3,0)</f>
        <v>991.96489120000001</v>
      </c>
      <c r="T3859" s="2" t="str">
        <f>HLOOKUP(B3859,'Additional Data'!$F$1:$N$2,2,0)</f>
        <v>PC</v>
      </c>
    </row>
    <row r="3860" spans="1:20" ht="14.25" customHeight="1">
      <c r="A3860" s="2">
        <v>908487</v>
      </c>
      <c r="B3860" s="2" t="s">
        <v>49</v>
      </c>
      <c r="C3860" s="2" t="s">
        <v>41</v>
      </c>
      <c r="D3860" s="2" t="s">
        <v>34</v>
      </c>
      <c r="E3860" s="4">
        <v>43537.68068287037</v>
      </c>
      <c r="F3860" s="4">
        <v>43542.68068287037</v>
      </c>
      <c r="G3860" s="4">
        <v>43541.68068287037</v>
      </c>
      <c r="H3860" s="2">
        <v>33</v>
      </c>
      <c r="I3860" s="2">
        <v>123</v>
      </c>
      <c r="J3860" s="2" t="s">
        <v>32</v>
      </c>
      <c r="K3860" s="2" t="s">
        <v>70</v>
      </c>
      <c r="L3860" s="2" t="s">
        <v>35</v>
      </c>
      <c r="M3860" s="2" t="s">
        <v>59</v>
      </c>
      <c r="N3860" s="2">
        <v>1</v>
      </c>
      <c r="O3860" s="2">
        <v>5</v>
      </c>
      <c r="P3860" s="2">
        <v>156</v>
      </c>
      <c r="Q3860" s="2" t="str">
        <f>VLOOKUP(A3860,'Additional Data'!$A$1:$D$9949,2,0)</f>
        <v>Website</v>
      </c>
      <c r="R3860" s="2" t="str">
        <f>VLOOKUP(A3860,'Additional Data'!$A$1:$D$9949,4,0)</f>
        <v>Credit Card</v>
      </c>
      <c r="S3860" s="5">
        <f>VLOOKUP(A3860,'Additional Data'!$A$1:$D$9949,3,0)</f>
        <v>3038</v>
      </c>
      <c r="T3860" s="2" t="str">
        <f>HLOOKUP(B3860,'Additional Data'!$F$1:$N$2,2,0)</f>
        <v>TV</v>
      </c>
    </row>
    <row r="3861" spans="1:20" ht="14.25" customHeight="1">
      <c r="A3861" s="2">
        <v>427137</v>
      </c>
      <c r="B3861" s="2" t="s">
        <v>30</v>
      </c>
      <c r="C3861" s="2" t="s">
        <v>32</v>
      </c>
      <c r="D3861" s="2" t="s">
        <v>34</v>
      </c>
      <c r="E3861" s="4">
        <v>43537.681134259263</v>
      </c>
      <c r="F3861" s="4">
        <v>43545.681134259263</v>
      </c>
      <c r="G3861" s="4">
        <v>43542.681134259263</v>
      </c>
      <c r="H3861" s="2">
        <v>39</v>
      </c>
      <c r="I3861" s="2">
        <v>108</v>
      </c>
      <c r="J3861" s="2" t="s">
        <v>60</v>
      </c>
      <c r="K3861" s="2" t="s">
        <v>61</v>
      </c>
      <c r="L3861" s="2" t="s">
        <v>35</v>
      </c>
      <c r="M3861" s="2" t="s">
        <v>59</v>
      </c>
      <c r="N3861" s="2">
        <v>3</v>
      </c>
      <c r="O3861" s="2">
        <v>8</v>
      </c>
      <c r="P3861" s="2">
        <v>147</v>
      </c>
      <c r="Q3861" s="2" t="str">
        <f>VLOOKUP(A3861,'Additional Data'!$A$1:$D$9949,2,0)</f>
        <v>Website</v>
      </c>
      <c r="R3861" s="2" t="str">
        <f>VLOOKUP(A3861,'Additional Data'!$A$1:$D$9949,4,0)</f>
        <v>Credit Card</v>
      </c>
      <c r="S3861" s="5">
        <f>VLOOKUP(A3861,'Additional Data'!$A$1:$D$9949,3,0)</f>
        <v>2857.275138</v>
      </c>
      <c r="T3861" s="2" t="str">
        <f>HLOOKUP(B3861,'Additional Data'!$F$1:$N$2,2,0)</f>
        <v>PC</v>
      </c>
    </row>
    <row r="3862" spans="1:20" ht="14.25" customHeight="1">
      <c r="A3862" s="2">
        <v>912261</v>
      </c>
      <c r="B3862" s="2" t="s">
        <v>39</v>
      </c>
      <c r="C3862" s="2" t="s">
        <v>41</v>
      </c>
      <c r="D3862" s="2" t="s">
        <v>34</v>
      </c>
      <c r="E3862" s="4">
        <v>43537.68178240741</v>
      </c>
      <c r="F3862" s="4">
        <v>43540.68178240741</v>
      </c>
      <c r="G3862" s="4">
        <v>43544.68178240741</v>
      </c>
      <c r="H3862" s="2">
        <v>0</v>
      </c>
      <c r="I3862" s="2">
        <v>103</v>
      </c>
      <c r="J3862" s="2" t="s">
        <v>41</v>
      </c>
      <c r="K3862" s="2" t="s">
        <v>66</v>
      </c>
      <c r="L3862" s="2" t="s">
        <v>67</v>
      </c>
      <c r="M3862" s="2" t="s">
        <v>71</v>
      </c>
      <c r="N3862" s="2">
        <v>-4</v>
      </c>
      <c r="O3862" s="2">
        <v>3</v>
      </c>
      <c r="P3862" s="2">
        <v>103</v>
      </c>
      <c r="Q3862" s="2" t="str">
        <f>VLOOKUP(A3862,'Additional Data'!$A$1:$D$9949,2,0)</f>
        <v>Website</v>
      </c>
      <c r="R3862" s="2" t="str">
        <f>VLOOKUP(A3862,'Additional Data'!$A$1:$D$9949,4,0)</f>
        <v>Cash On Delivery</v>
      </c>
      <c r="S3862" s="5">
        <f>VLOOKUP(A3862,'Additional Data'!$A$1:$D$9949,3,0)</f>
        <v>3877.98252</v>
      </c>
      <c r="T3862" s="2" t="str">
        <f>HLOOKUP(B3862,'Additional Data'!$F$1:$N$2,2,0)</f>
        <v>Mobile</v>
      </c>
    </row>
    <row r="3863" spans="1:20" ht="14.25" customHeight="1">
      <c r="A3863" s="2">
        <v>779548</v>
      </c>
      <c r="B3863" s="2" t="s">
        <v>39</v>
      </c>
      <c r="C3863" s="2" t="s">
        <v>41</v>
      </c>
      <c r="D3863" s="2" t="s">
        <v>34</v>
      </c>
      <c r="E3863" s="4">
        <v>43537.68787037037</v>
      </c>
      <c r="F3863" s="4">
        <v>43539.68787037037</v>
      </c>
      <c r="G3863" s="4">
        <v>43544.68787037037</v>
      </c>
      <c r="H3863" s="2">
        <v>38</v>
      </c>
      <c r="I3863" s="2">
        <v>126</v>
      </c>
      <c r="J3863" s="2" t="s">
        <v>32</v>
      </c>
      <c r="K3863" s="2" t="s">
        <v>70</v>
      </c>
      <c r="L3863" s="2" t="s">
        <v>35</v>
      </c>
      <c r="M3863" s="2" t="s">
        <v>71</v>
      </c>
      <c r="N3863" s="2">
        <v>-5</v>
      </c>
      <c r="O3863" s="2">
        <v>2</v>
      </c>
      <c r="P3863" s="2">
        <v>164</v>
      </c>
      <c r="Q3863" s="2" t="str">
        <f>VLOOKUP(A3863,'Additional Data'!$A$1:$D$9949,2,0)</f>
        <v>App</v>
      </c>
      <c r="R3863" s="2" t="str">
        <f>VLOOKUP(A3863,'Additional Data'!$A$1:$D$9949,4,0)</f>
        <v>Debit Card</v>
      </c>
      <c r="S3863" s="5">
        <f>VLOOKUP(A3863,'Additional Data'!$A$1:$D$9949,3,0)</f>
        <v>2225.4958280000001</v>
      </c>
      <c r="T3863" s="2" t="str">
        <f>HLOOKUP(B3863,'Additional Data'!$F$1:$N$2,2,0)</f>
        <v>Mobile</v>
      </c>
    </row>
    <row r="3864" spans="1:20" ht="14.25" customHeight="1">
      <c r="A3864" s="2">
        <v>765191</v>
      </c>
      <c r="B3864" s="2" t="s">
        <v>36</v>
      </c>
      <c r="C3864" s="2" t="s">
        <v>41</v>
      </c>
      <c r="D3864" s="2" t="s">
        <v>34</v>
      </c>
      <c r="E3864" s="4">
        <v>43537.688043981485</v>
      </c>
      <c r="F3864" s="4">
        <v>43541.688043981485</v>
      </c>
      <c r="G3864" s="4">
        <v>43543.688043981485</v>
      </c>
      <c r="H3864" s="2">
        <v>45</v>
      </c>
      <c r="I3864" s="2">
        <v>111</v>
      </c>
      <c r="J3864" s="2" t="s">
        <v>60</v>
      </c>
      <c r="K3864" s="2" t="s">
        <v>77</v>
      </c>
      <c r="L3864" s="2" t="s">
        <v>35</v>
      </c>
      <c r="M3864" s="2" t="s">
        <v>59</v>
      </c>
      <c r="N3864" s="2">
        <v>-2</v>
      </c>
      <c r="O3864" s="2">
        <v>4</v>
      </c>
      <c r="P3864" s="2">
        <v>156</v>
      </c>
      <c r="Q3864" s="2" t="str">
        <f>VLOOKUP(A3864,'Additional Data'!$A$1:$D$9949,2,0)</f>
        <v>App</v>
      </c>
      <c r="R3864" s="2" t="str">
        <f>VLOOKUP(A3864,'Additional Data'!$A$1:$D$9949,4,0)</f>
        <v>Cash On Delivery</v>
      </c>
      <c r="S3864" s="5">
        <f>VLOOKUP(A3864,'Additional Data'!$A$1:$D$9949,3,0)</f>
        <v>2312</v>
      </c>
      <c r="T3864" s="2" t="str">
        <f>HLOOKUP(B3864,'Additional Data'!$F$1:$N$2,2,0)</f>
        <v>Laptop</v>
      </c>
    </row>
    <row r="3865" spans="1:20" ht="14.25" customHeight="1">
      <c r="A3865" s="2">
        <v>921686</v>
      </c>
      <c r="B3865" s="2" t="s">
        <v>39</v>
      </c>
      <c r="C3865" s="2" t="s">
        <v>41</v>
      </c>
      <c r="D3865" s="2" t="s">
        <v>34</v>
      </c>
      <c r="E3865" s="4">
        <v>43537.693437499998</v>
      </c>
      <c r="F3865" s="4">
        <v>43546.693437499998</v>
      </c>
      <c r="G3865" s="4">
        <v>43541.693437499998</v>
      </c>
      <c r="H3865" s="2">
        <v>25</v>
      </c>
      <c r="I3865" s="2">
        <v>111</v>
      </c>
      <c r="J3865" s="2" t="s">
        <v>60</v>
      </c>
      <c r="K3865" s="2" t="s">
        <v>77</v>
      </c>
      <c r="L3865" s="2" t="s">
        <v>35</v>
      </c>
      <c r="M3865" s="2" t="s">
        <v>59</v>
      </c>
      <c r="N3865" s="2">
        <v>5</v>
      </c>
      <c r="O3865" s="2">
        <v>9</v>
      </c>
      <c r="P3865" s="2">
        <v>136</v>
      </c>
      <c r="Q3865" s="2" t="str">
        <f>VLOOKUP(A3865,'Additional Data'!$A$1:$D$9949,2,0)</f>
        <v>App</v>
      </c>
      <c r="R3865" s="2" t="str">
        <f>VLOOKUP(A3865,'Additional Data'!$A$1:$D$9949,4,0)</f>
        <v>Debit Card</v>
      </c>
      <c r="S3865" s="5">
        <f>VLOOKUP(A3865,'Additional Data'!$A$1:$D$9949,3,0)</f>
        <v>2730.6234509999999</v>
      </c>
      <c r="T3865" s="2" t="str">
        <f>HLOOKUP(B3865,'Additional Data'!$F$1:$N$2,2,0)</f>
        <v>Mobile</v>
      </c>
    </row>
    <row r="3866" spans="1:20" ht="14.25" customHeight="1">
      <c r="A3866" s="2">
        <v>200574</v>
      </c>
      <c r="B3866" s="2" t="s">
        <v>39</v>
      </c>
      <c r="C3866" s="2" t="s">
        <v>41</v>
      </c>
      <c r="D3866" s="2" t="s">
        <v>34</v>
      </c>
      <c r="E3866" s="4">
        <v>43537.69427083333</v>
      </c>
      <c r="F3866" s="4">
        <v>43544.69427083333</v>
      </c>
      <c r="G3866" s="4">
        <v>43544.69427083333</v>
      </c>
      <c r="H3866" s="2">
        <v>47</v>
      </c>
      <c r="I3866" s="2">
        <v>124</v>
      </c>
      <c r="J3866" s="2" t="s">
        <v>32</v>
      </c>
      <c r="K3866" s="2" t="s">
        <v>70</v>
      </c>
      <c r="L3866" s="2" t="s">
        <v>35</v>
      </c>
      <c r="M3866" s="2" t="s">
        <v>59</v>
      </c>
      <c r="N3866" s="2">
        <v>0</v>
      </c>
      <c r="O3866" s="2">
        <v>7</v>
      </c>
      <c r="P3866" s="2">
        <v>171</v>
      </c>
      <c r="Q3866" s="2" t="str">
        <f>VLOOKUP(A3866,'Additional Data'!$A$1:$D$9949,2,0)</f>
        <v>Website</v>
      </c>
      <c r="R3866" s="2" t="str">
        <f>VLOOKUP(A3866,'Additional Data'!$A$1:$D$9949,4,0)</f>
        <v>Debit Card</v>
      </c>
      <c r="S3866" s="5">
        <f>VLOOKUP(A3866,'Additional Data'!$A$1:$D$9949,3,0)</f>
        <v>438.91831930000001</v>
      </c>
      <c r="T3866" s="2" t="str">
        <f>HLOOKUP(B3866,'Additional Data'!$F$1:$N$2,2,0)</f>
        <v>Mobile</v>
      </c>
    </row>
    <row r="3867" spans="1:20" ht="14.25" customHeight="1">
      <c r="A3867" s="2">
        <v>645308</v>
      </c>
      <c r="B3867" s="2" t="s">
        <v>36</v>
      </c>
      <c r="C3867" s="2" t="s">
        <v>41</v>
      </c>
      <c r="D3867" s="2" t="s">
        <v>34</v>
      </c>
      <c r="E3867" s="4">
        <v>43537.705150462964</v>
      </c>
      <c r="F3867" s="4">
        <v>43546.705150462964</v>
      </c>
      <c r="G3867" s="4">
        <v>43540.705150462964</v>
      </c>
      <c r="H3867" s="2">
        <v>49</v>
      </c>
      <c r="I3867" s="2">
        <v>109</v>
      </c>
      <c r="J3867" s="2" t="s">
        <v>63</v>
      </c>
      <c r="K3867" s="2" t="s">
        <v>64</v>
      </c>
      <c r="L3867" s="2" t="s">
        <v>35</v>
      </c>
      <c r="M3867" s="2" t="s">
        <v>71</v>
      </c>
      <c r="N3867" s="2">
        <v>6</v>
      </c>
      <c r="O3867" s="2">
        <v>9</v>
      </c>
      <c r="P3867" s="2">
        <v>158</v>
      </c>
      <c r="Q3867" s="2" t="str">
        <f>VLOOKUP(A3867,'Additional Data'!$A$1:$D$9949,2,0)</f>
        <v>App</v>
      </c>
      <c r="R3867" s="2" t="str">
        <f>VLOOKUP(A3867,'Additional Data'!$A$1:$D$9949,4,0)</f>
        <v>Debit Card</v>
      </c>
      <c r="S3867" s="5">
        <f>VLOOKUP(A3867,'Additional Data'!$A$1:$D$9949,3,0)</f>
        <v>3062.3732490000002</v>
      </c>
      <c r="T3867" s="2" t="str">
        <f>HLOOKUP(B3867,'Additional Data'!$F$1:$N$2,2,0)</f>
        <v>Laptop</v>
      </c>
    </row>
    <row r="3868" spans="1:20" ht="14.25" customHeight="1">
      <c r="A3868" s="2">
        <v>220747</v>
      </c>
      <c r="B3868" s="2" t="s">
        <v>36</v>
      </c>
      <c r="C3868" s="2" t="s">
        <v>41</v>
      </c>
      <c r="D3868" s="2" t="s">
        <v>34</v>
      </c>
      <c r="E3868" s="4">
        <v>43537.705740740741</v>
      </c>
      <c r="F3868" s="4">
        <v>43545.705740740741</v>
      </c>
      <c r="G3868" s="4">
        <v>43544.705740740741</v>
      </c>
      <c r="H3868" s="2">
        <v>69</v>
      </c>
      <c r="I3868" s="2">
        <v>109</v>
      </c>
      <c r="J3868" s="2" t="s">
        <v>73</v>
      </c>
      <c r="K3868" s="2" t="s">
        <v>80</v>
      </c>
      <c r="L3868" s="2" t="s">
        <v>35</v>
      </c>
      <c r="M3868" s="2" t="s">
        <v>71</v>
      </c>
      <c r="N3868" s="2">
        <v>1</v>
      </c>
      <c r="O3868" s="2">
        <v>8</v>
      </c>
      <c r="P3868" s="2">
        <v>178</v>
      </c>
      <c r="Q3868" s="2" t="str">
        <f>VLOOKUP(A3868,'Additional Data'!$A$1:$D$9949,2,0)</f>
        <v>App</v>
      </c>
      <c r="R3868" s="2" t="str">
        <f>VLOOKUP(A3868,'Additional Data'!$A$1:$D$9949,4,0)</f>
        <v>Credit Card</v>
      </c>
      <c r="S3868" s="5">
        <f>VLOOKUP(A3868,'Additional Data'!$A$1:$D$9949,3,0)</f>
        <v>980</v>
      </c>
      <c r="T3868" s="2" t="str">
        <f>HLOOKUP(B3868,'Additional Data'!$F$1:$N$2,2,0)</f>
        <v>Laptop</v>
      </c>
    </row>
    <row r="3869" spans="1:20" ht="14.25" customHeight="1">
      <c r="A3869" s="2">
        <v>200130</v>
      </c>
      <c r="B3869" s="2" t="s">
        <v>30</v>
      </c>
      <c r="C3869" s="2" t="s">
        <v>41</v>
      </c>
      <c r="D3869" s="2" t="s">
        <v>34</v>
      </c>
      <c r="E3869" s="4">
        <v>43537.707361111112</v>
      </c>
      <c r="F3869" s="4">
        <v>43546.707361111112</v>
      </c>
      <c r="G3869" s="4">
        <v>43540.707361111112</v>
      </c>
      <c r="H3869" s="2">
        <v>38</v>
      </c>
      <c r="I3869" s="2">
        <v>129</v>
      </c>
      <c r="J3869" s="2" t="s">
        <v>32</v>
      </c>
      <c r="K3869" s="2" t="s">
        <v>70</v>
      </c>
      <c r="L3869" s="2" t="s">
        <v>35</v>
      </c>
      <c r="M3869" s="2" t="s">
        <v>59</v>
      </c>
      <c r="N3869" s="2">
        <v>6</v>
      </c>
      <c r="O3869" s="2">
        <v>9</v>
      </c>
      <c r="P3869" s="2">
        <v>167</v>
      </c>
      <c r="Q3869" s="2" t="str">
        <f>VLOOKUP(A3869,'Additional Data'!$A$1:$D$9949,2,0)</f>
        <v>Website</v>
      </c>
      <c r="R3869" s="2" t="str">
        <f>VLOOKUP(A3869,'Additional Data'!$A$1:$D$9949,4,0)</f>
        <v>Debit Card</v>
      </c>
      <c r="S3869" s="5">
        <f>VLOOKUP(A3869,'Additional Data'!$A$1:$D$9949,3,0)</f>
        <v>1877.5178080000001</v>
      </c>
      <c r="T3869" s="2" t="str">
        <f>HLOOKUP(B3869,'Additional Data'!$F$1:$N$2,2,0)</f>
        <v>PC</v>
      </c>
    </row>
    <row r="3870" spans="1:20" ht="14.25" customHeight="1">
      <c r="A3870" s="2">
        <v>836177</v>
      </c>
      <c r="B3870" s="2" t="s">
        <v>30</v>
      </c>
      <c r="C3870" s="2" t="s">
        <v>41</v>
      </c>
      <c r="D3870" s="2" t="s">
        <v>34</v>
      </c>
      <c r="E3870" s="4">
        <v>43537.711817129632</v>
      </c>
      <c r="F3870" s="4">
        <v>43540.711817129632</v>
      </c>
      <c r="G3870" s="4">
        <v>43540.711817129632</v>
      </c>
      <c r="H3870" s="2">
        <v>0</v>
      </c>
      <c r="I3870" s="2">
        <v>129</v>
      </c>
      <c r="J3870" s="2" t="s">
        <v>41</v>
      </c>
      <c r="K3870" s="2" t="s">
        <v>66</v>
      </c>
      <c r="L3870" s="2" t="s">
        <v>67</v>
      </c>
      <c r="M3870" s="2" t="s">
        <v>59</v>
      </c>
      <c r="N3870" s="2">
        <v>0</v>
      </c>
      <c r="O3870" s="2">
        <v>3</v>
      </c>
      <c r="P3870" s="2">
        <v>129</v>
      </c>
      <c r="Q3870" s="2" t="str">
        <f>VLOOKUP(A3870,'Additional Data'!$A$1:$D$9949,2,0)</f>
        <v>App</v>
      </c>
      <c r="R3870" s="2" t="str">
        <f>VLOOKUP(A3870,'Additional Data'!$A$1:$D$9949,4,0)</f>
        <v>Credit Card</v>
      </c>
      <c r="S3870" s="5">
        <f>VLOOKUP(A3870,'Additional Data'!$A$1:$D$9949,3,0)</f>
        <v>2402.3978390000002</v>
      </c>
      <c r="T3870" s="2" t="str">
        <f>HLOOKUP(B3870,'Additional Data'!$F$1:$N$2,2,0)</f>
        <v>PC</v>
      </c>
    </row>
    <row r="3871" spans="1:20" ht="14.25" customHeight="1">
      <c r="A3871" s="2">
        <v>309094</v>
      </c>
      <c r="B3871" s="2" t="s">
        <v>36</v>
      </c>
      <c r="C3871" s="2" t="s">
        <v>41</v>
      </c>
      <c r="D3871" s="2" t="s">
        <v>34</v>
      </c>
      <c r="E3871" s="4">
        <v>43537.712395833332</v>
      </c>
      <c r="F3871" s="4">
        <v>43543.712395833332</v>
      </c>
      <c r="G3871" s="4">
        <v>43541.712395833332</v>
      </c>
      <c r="H3871" s="2">
        <v>44</v>
      </c>
      <c r="I3871" s="2">
        <v>114</v>
      </c>
      <c r="J3871" s="2" t="s">
        <v>63</v>
      </c>
      <c r="K3871" s="2" t="s">
        <v>64</v>
      </c>
      <c r="L3871" s="2" t="s">
        <v>35</v>
      </c>
      <c r="M3871" s="2" t="s">
        <v>59</v>
      </c>
      <c r="N3871" s="2">
        <v>2</v>
      </c>
      <c r="O3871" s="2">
        <v>6</v>
      </c>
      <c r="P3871" s="2">
        <v>158</v>
      </c>
      <c r="Q3871" s="2" t="str">
        <f>VLOOKUP(A3871,'Additional Data'!$A$1:$D$9949,2,0)</f>
        <v>App</v>
      </c>
      <c r="R3871" s="2" t="str">
        <f>VLOOKUP(A3871,'Additional Data'!$A$1:$D$9949,4,0)</f>
        <v>Debit Card</v>
      </c>
      <c r="S3871" s="5">
        <f>VLOOKUP(A3871,'Additional Data'!$A$1:$D$9949,3,0)</f>
        <v>308.42167540000003</v>
      </c>
      <c r="T3871" s="2" t="str">
        <f>HLOOKUP(B3871,'Additional Data'!$F$1:$N$2,2,0)</f>
        <v>Laptop</v>
      </c>
    </row>
    <row r="3872" spans="1:20" ht="14.25" customHeight="1">
      <c r="A3872" s="2">
        <v>140731</v>
      </c>
      <c r="B3872" s="2" t="s">
        <v>46</v>
      </c>
      <c r="C3872" s="2" t="s">
        <v>41</v>
      </c>
      <c r="D3872" s="2" t="s">
        <v>34</v>
      </c>
      <c r="E3872" s="4">
        <v>43537.716851851852</v>
      </c>
      <c r="F3872" s="4">
        <v>43543.716851851852</v>
      </c>
      <c r="G3872" s="4">
        <v>43540.716851851852</v>
      </c>
      <c r="H3872" s="2">
        <v>82</v>
      </c>
      <c r="I3872" s="2">
        <v>93</v>
      </c>
      <c r="J3872" s="2" t="s">
        <v>60</v>
      </c>
      <c r="K3872" s="2" t="s">
        <v>77</v>
      </c>
      <c r="L3872" s="2" t="s">
        <v>35</v>
      </c>
      <c r="M3872" s="2" t="s">
        <v>71</v>
      </c>
      <c r="N3872" s="2">
        <v>3</v>
      </c>
      <c r="O3872" s="2">
        <v>6</v>
      </c>
      <c r="P3872" s="2">
        <v>175</v>
      </c>
      <c r="Q3872" s="2" t="str">
        <f>VLOOKUP(A3872,'Additional Data'!$A$1:$D$9949,2,0)</f>
        <v>App</v>
      </c>
      <c r="R3872" s="2" t="str">
        <f>VLOOKUP(A3872,'Additional Data'!$A$1:$D$9949,4,0)</f>
        <v>Credit Card</v>
      </c>
      <c r="S3872" s="5">
        <f>VLOOKUP(A3872,'Additional Data'!$A$1:$D$9949,3,0)</f>
        <v>2850</v>
      </c>
      <c r="T3872" s="2" t="str">
        <f>HLOOKUP(B3872,'Additional Data'!$F$1:$N$2,2,0)</f>
        <v>TV</v>
      </c>
    </row>
    <row r="3873" spans="1:20" ht="14.25" customHeight="1">
      <c r="A3873" s="2">
        <v>748191</v>
      </c>
      <c r="B3873" s="2" t="s">
        <v>47</v>
      </c>
      <c r="C3873" s="2" t="s">
        <v>41</v>
      </c>
      <c r="D3873" s="2" t="s">
        <v>34</v>
      </c>
      <c r="E3873" s="4">
        <v>43537.720370370371</v>
      </c>
      <c r="F3873" s="4">
        <v>43542.720370370371</v>
      </c>
      <c r="G3873" s="4">
        <v>43542.720370370371</v>
      </c>
      <c r="H3873" s="2">
        <v>26</v>
      </c>
      <c r="I3873" s="2">
        <v>128</v>
      </c>
      <c r="J3873" s="2" t="s">
        <v>32</v>
      </c>
      <c r="K3873" s="2" t="s">
        <v>70</v>
      </c>
      <c r="L3873" s="2" t="s">
        <v>35</v>
      </c>
      <c r="M3873" s="2" t="s">
        <v>59</v>
      </c>
      <c r="N3873" s="2">
        <v>0</v>
      </c>
      <c r="O3873" s="2">
        <v>5</v>
      </c>
      <c r="P3873" s="2">
        <v>154</v>
      </c>
      <c r="Q3873" s="2" t="str">
        <f>VLOOKUP(A3873,'Additional Data'!$A$1:$D$9949,2,0)</f>
        <v>Website</v>
      </c>
      <c r="R3873" s="2" t="str">
        <f>VLOOKUP(A3873,'Additional Data'!$A$1:$D$9949,4,0)</f>
        <v>Credit Card</v>
      </c>
      <c r="S3873" s="5">
        <f>VLOOKUP(A3873,'Additional Data'!$A$1:$D$9949,3,0)</f>
        <v>3839.8897010000001</v>
      </c>
      <c r="T3873" s="2" t="str">
        <f>HLOOKUP(B3873,'Additional Data'!$F$1:$N$2,2,0)</f>
        <v>Tablet</v>
      </c>
    </row>
    <row r="3874" spans="1:20" ht="14.25" customHeight="1">
      <c r="A3874" s="2">
        <v>309739</v>
      </c>
      <c r="B3874" s="2" t="s">
        <v>46</v>
      </c>
      <c r="C3874" s="2" t="s">
        <v>41</v>
      </c>
      <c r="D3874" s="2" t="s">
        <v>34</v>
      </c>
      <c r="E3874" s="4">
        <v>43537.723900462966</v>
      </c>
      <c r="F3874" s="4">
        <v>43540.723900462966</v>
      </c>
      <c r="G3874" s="4">
        <v>43542.723900462966</v>
      </c>
      <c r="H3874" s="2">
        <v>49</v>
      </c>
      <c r="I3874" s="2">
        <v>113</v>
      </c>
      <c r="J3874" s="2" t="s">
        <v>63</v>
      </c>
      <c r="K3874" s="2" t="s">
        <v>64</v>
      </c>
      <c r="L3874" s="2" t="s">
        <v>35</v>
      </c>
      <c r="M3874" s="2" t="s">
        <v>59</v>
      </c>
      <c r="N3874" s="2">
        <v>-2</v>
      </c>
      <c r="O3874" s="2">
        <v>3</v>
      </c>
      <c r="P3874" s="2">
        <v>162</v>
      </c>
      <c r="Q3874" s="2" t="str">
        <f>VLOOKUP(A3874,'Additional Data'!$A$1:$D$9949,2,0)</f>
        <v>App</v>
      </c>
      <c r="R3874" s="2" t="str">
        <f>VLOOKUP(A3874,'Additional Data'!$A$1:$D$9949,4,0)</f>
        <v>Credit Card</v>
      </c>
      <c r="S3874" s="5">
        <f>VLOOKUP(A3874,'Additional Data'!$A$1:$D$9949,3,0)</f>
        <v>1606.082279</v>
      </c>
      <c r="T3874" s="2" t="str">
        <f>HLOOKUP(B3874,'Additional Data'!$F$1:$N$2,2,0)</f>
        <v>TV</v>
      </c>
    </row>
    <row r="3875" spans="1:20" ht="14.25" customHeight="1">
      <c r="A3875" s="2">
        <v>26000</v>
      </c>
      <c r="B3875" s="2" t="s">
        <v>42</v>
      </c>
      <c r="C3875" s="2" t="s">
        <v>32</v>
      </c>
      <c r="D3875" s="2" t="s">
        <v>34</v>
      </c>
      <c r="E3875" s="4">
        <v>43537.724317129629</v>
      </c>
      <c r="F3875" s="4">
        <v>43540.724317129629</v>
      </c>
      <c r="G3875" s="4">
        <v>43540.724317129629</v>
      </c>
      <c r="H3875" s="2">
        <v>84</v>
      </c>
      <c r="I3875" s="2">
        <v>88</v>
      </c>
      <c r="J3875" s="2" t="s">
        <v>60</v>
      </c>
      <c r="K3875" s="2" t="s">
        <v>61</v>
      </c>
      <c r="L3875" s="2" t="s">
        <v>35</v>
      </c>
      <c r="M3875" s="2" t="s">
        <v>71</v>
      </c>
      <c r="N3875" s="2">
        <v>0</v>
      </c>
      <c r="O3875" s="2">
        <v>3</v>
      </c>
      <c r="P3875" s="2">
        <v>172</v>
      </c>
      <c r="Q3875" s="2" t="str">
        <f>VLOOKUP(A3875,'Additional Data'!$A$1:$D$9949,2,0)</f>
        <v>App</v>
      </c>
      <c r="R3875" s="2" t="str">
        <f>VLOOKUP(A3875,'Additional Data'!$A$1:$D$9949,4,0)</f>
        <v>Debit Card</v>
      </c>
      <c r="S3875" s="5">
        <f>VLOOKUP(A3875,'Additional Data'!$A$1:$D$9949,3,0)</f>
        <v>2494</v>
      </c>
      <c r="T3875" s="2" t="str">
        <f>HLOOKUP(B3875,'Additional Data'!$F$1:$N$2,2,0)</f>
        <v>TV</v>
      </c>
    </row>
    <row r="3876" spans="1:20" ht="14.25" customHeight="1">
      <c r="A3876" s="2">
        <v>484459</v>
      </c>
      <c r="B3876" s="2" t="s">
        <v>30</v>
      </c>
      <c r="C3876" s="2" t="s">
        <v>41</v>
      </c>
      <c r="D3876" s="2" t="s">
        <v>34</v>
      </c>
      <c r="E3876" s="4">
        <v>43537.727002314816</v>
      </c>
      <c r="F3876" s="4">
        <v>43539.727002314816</v>
      </c>
      <c r="G3876" s="4">
        <v>43543.727002314816</v>
      </c>
      <c r="H3876" s="2">
        <v>73</v>
      </c>
      <c r="I3876" s="2">
        <v>89</v>
      </c>
      <c r="J3876" s="2" t="s">
        <v>60</v>
      </c>
      <c r="K3876" s="2" t="s">
        <v>77</v>
      </c>
      <c r="L3876" s="2" t="s">
        <v>35</v>
      </c>
      <c r="M3876" s="2" t="s">
        <v>71</v>
      </c>
      <c r="N3876" s="2">
        <v>-4</v>
      </c>
      <c r="O3876" s="2">
        <v>2</v>
      </c>
      <c r="P3876" s="2">
        <v>162</v>
      </c>
      <c r="Q3876" s="2" t="str">
        <f>VLOOKUP(A3876,'Additional Data'!$A$1:$D$9949,2,0)</f>
        <v>App</v>
      </c>
      <c r="R3876" s="2" t="str">
        <f>VLOOKUP(A3876,'Additional Data'!$A$1:$D$9949,4,0)</f>
        <v>Credit Card</v>
      </c>
      <c r="S3876" s="5">
        <f>VLOOKUP(A3876,'Additional Data'!$A$1:$D$9949,3,0)</f>
        <v>1120.3349069999999</v>
      </c>
      <c r="T3876" s="2" t="str">
        <f>HLOOKUP(B3876,'Additional Data'!$F$1:$N$2,2,0)</f>
        <v>PC</v>
      </c>
    </row>
    <row r="3877" spans="1:20" ht="14.25" customHeight="1">
      <c r="A3877" s="2">
        <v>882741</v>
      </c>
      <c r="B3877" s="2" t="s">
        <v>36</v>
      </c>
      <c r="C3877" s="2" t="s">
        <v>32</v>
      </c>
      <c r="D3877" s="2" t="s">
        <v>34</v>
      </c>
      <c r="E3877" s="4">
        <v>43537.72928240741</v>
      </c>
      <c r="F3877" s="4">
        <v>43539.72928240741</v>
      </c>
      <c r="G3877" s="4">
        <v>43543.72928240741</v>
      </c>
      <c r="H3877" s="2">
        <v>45</v>
      </c>
      <c r="I3877" s="2">
        <v>107</v>
      </c>
      <c r="J3877" s="2" t="s">
        <v>63</v>
      </c>
      <c r="K3877" s="2" t="s">
        <v>81</v>
      </c>
      <c r="L3877" s="2" t="s">
        <v>35</v>
      </c>
      <c r="M3877" s="2" t="s">
        <v>59</v>
      </c>
      <c r="N3877" s="2">
        <v>-4</v>
      </c>
      <c r="O3877" s="2">
        <v>2</v>
      </c>
      <c r="P3877" s="2">
        <v>152</v>
      </c>
      <c r="Q3877" s="2" t="str">
        <f>VLOOKUP(A3877,'Additional Data'!$A$1:$D$9949,2,0)</f>
        <v>Website</v>
      </c>
      <c r="R3877" s="2" t="str">
        <f>VLOOKUP(A3877,'Additional Data'!$A$1:$D$9949,4,0)</f>
        <v>Credit Card</v>
      </c>
      <c r="S3877" s="5">
        <f>VLOOKUP(A3877,'Additional Data'!$A$1:$D$9949,3,0)</f>
        <v>441.26487049999997</v>
      </c>
      <c r="T3877" s="2" t="str">
        <f>HLOOKUP(B3877,'Additional Data'!$F$1:$N$2,2,0)</f>
        <v>Laptop</v>
      </c>
    </row>
    <row r="3878" spans="1:20" ht="14.25" customHeight="1">
      <c r="A3878" s="2">
        <v>196877</v>
      </c>
      <c r="B3878" s="2" t="s">
        <v>47</v>
      </c>
      <c r="C3878" s="2" t="s">
        <v>41</v>
      </c>
      <c r="D3878" s="2" t="s">
        <v>34</v>
      </c>
      <c r="E3878" s="4">
        <v>43537.730104166665</v>
      </c>
      <c r="F3878" s="4">
        <v>43548.730104166665</v>
      </c>
      <c r="G3878" s="4">
        <v>43543.730104166665</v>
      </c>
      <c r="H3878" s="2">
        <v>67</v>
      </c>
      <c r="I3878" s="2">
        <v>109</v>
      </c>
      <c r="J3878" s="2" t="s">
        <v>73</v>
      </c>
      <c r="K3878" s="2" t="s">
        <v>80</v>
      </c>
      <c r="L3878" s="2" t="s">
        <v>35</v>
      </c>
      <c r="M3878" s="2" t="s">
        <v>71</v>
      </c>
      <c r="N3878" s="2">
        <v>5</v>
      </c>
      <c r="O3878" s="2">
        <v>11</v>
      </c>
      <c r="P3878" s="2">
        <v>176</v>
      </c>
      <c r="Q3878" s="2" t="str">
        <f>VLOOKUP(A3878,'Additional Data'!$A$1:$D$9949,2,0)</f>
        <v>App</v>
      </c>
      <c r="R3878" s="2" t="str">
        <f>VLOOKUP(A3878,'Additional Data'!$A$1:$D$9949,4,0)</f>
        <v>Credit Card</v>
      </c>
      <c r="S3878" s="5">
        <f>VLOOKUP(A3878,'Additional Data'!$A$1:$D$9949,3,0)</f>
        <v>1822.965555</v>
      </c>
      <c r="T3878" s="2" t="str">
        <f>HLOOKUP(B3878,'Additional Data'!$F$1:$N$2,2,0)</f>
        <v>Tablet</v>
      </c>
    </row>
    <row r="3879" spans="1:20" ht="14.25" customHeight="1">
      <c r="A3879" s="2">
        <v>58297</v>
      </c>
      <c r="B3879" s="2" t="s">
        <v>39</v>
      </c>
      <c r="C3879" s="2" t="s">
        <v>41</v>
      </c>
      <c r="D3879" s="2" t="s">
        <v>34</v>
      </c>
      <c r="E3879" s="4">
        <v>43537.731296296297</v>
      </c>
      <c r="F3879" s="4">
        <v>43546.731296296297</v>
      </c>
      <c r="G3879" s="4">
        <v>43541.731296296297</v>
      </c>
      <c r="H3879" s="2">
        <v>56</v>
      </c>
      <c r="I3879" s="2">
        <v>104</v>
      </c>
      <c r="J3879" s="2" t="s">
        <v>73</v>
      </c>
      <c r="K3879" s="2" t="s">
        <v>80</v>
      </c>
      <c r="L3879" s="2" t="s">
        <v>35</v>
      </c>
      <c r="M3879" s="2" t="s">
        <v>71</v>
      </c>
      <c r="N3879" s="2">
        <v>5</v>
      </c>
      <c r="O3879" s="2">
        <v>9</v>
      </c>
      <c r="P3879" s="2">
        <v>160</v>
      </c>
      <c r="Q3879" s="2" t="str">
        <f>VLOOKUP(A3879,'Additional Data'!$A$1:$D$9949,2,0)</f>
        <v>App</v>
      </c>
      <c r="R3879" s="2" t="str">
        <f>VLOOKUP(A3879,'Additional Data'!$A$1:$D$9949,4,0)</f>
        <v>Credit Card</v>
      </c>
      <c r="S3879" s="5">
        <f>VLOOKUP(A3879,'Additional Data'!$A$1:$D$9949,3,0)</f>
        <v>2412.4713820000002</v>
      </c>
      <c r="T3879" s="2" t="str">
        <f>HLOOKUP(B3879,'Additional Data'!$F$1:$N$2,2,0)</f>
        <v>Mobile</v>
      </c>
    </row>
    <row r="3880" spans="1:20" ht="14.25" customHeight="1">
      <c r="A3880" s="2">
        <v>506957</v>
      </c>
      <c r="B3880" s="2" t="s">
        <v>39</v>
      </c>
      <c r="C3880" s="2" t="s">
        <v>41</v>
      </c>
      <c r="D3880" s="2" t="s">
        <v>34</v>
      </c>
      <c r="E3880" s="4">
        <v>43537.732893518521</v>
      </c>
      <c r="F3880" s="4">
        <v>43539.732893518521</v>
      </c>
      <c r="G3880" s="4">
        <v>43544.732893518521</v>
      </c>
      <c r="H3880" s="2">
        <v>81</v>
      </c>
      <c r="I3880" s="2">
        <v>90</v>
      </c>
      <c r="J3880" s="2" t="s">
        <v>60</v>
      </c>
      <c r="K3880" s="2" t="s">
        <v>77</v>
      </c>
      <c r="L3880" s="2" t="s">
        <v>35</v>
      </c>
      <c r="M3880" s="2" t="s">
        <v>71</v>
      </c>
      <c r="N3880" s="2">
        <v>-5</v>
      </c>
      <c r="O3880" s="2">
        <v>2</v>
      </c>
      <c r="P3880" s="2">
        <v>171</v>
      </c>
      <c r="Q3880" s="2" t="str">
        <f>VLOOKUP(A3880,'Additional Data'!$A$1:$D$9949,2,0)</f>
        <v>App</v>
      </c>
      <c r="R3880" s="2" t="str">
        <f>VLOOKUP(A3880,'Additional Data'!$A$1:$D$9949,4,0)</f>
        <v>Credit Card</v>
      </c>
      <c r="S3880" s="5">
        <f>VLOOKUP(A3880,'Additional Data'!$A$1:$D$9949,3,0)</f>
        <v>3233.5824170000001</v>
      </c>
      <c r="T3880" s="2" t="str">
        <f>HLOOKUP(B3880,'Additional Data'!$F$1:$N$2,2,0)</f>
        <v>Mobile</v>
      </c>
    </row>
    <row r="3881" spans="1:20" ht="14.25" customHeight="1">
      <c r="A3881" s="2">
        <v>830217</v>
      </c>
      <c r="B3881" s="2" t="s">
        <v>49</v>
      </c>
      <c r="C3881" s="2" t="s">
        <v>32</v>
      </c>
      <c r="D3881" s="2" t="s">
        <v>34</v>
      </c>
      <c r="E3881" s="4">
        <v>43537.736041666663</v>
      </c>
      <c r="F3881" s="4">
        <v>43541.736041666663</v>
      </c>
      <c r="G3881" s="4">
        <v>43543.736041666663</v>
      </c>
      <c r="H3881" s="2">
        <v>0</v>
      </c>
      <c r="I3881" s="2">
        <v>108</v>
      </c>
      <c r="J3881" s="2" t="s">
        <v>32</v>
      </c>
      <c r="K3881" s="2" t="s">
        <v>82</v>
      </c>
      <c r="L3881" s="2" t="s">
        <v>67</v>
      </c>
      <c r="M3881" s="2" t="s">
        <v>71</v>
      </c>
      <c r="N3881" s="2">
        <v>-2</v>
      </c>
      <c r="O3881" s="2">
        <v>4</v>
      </c>
      <c r="P3881" s="2">
        <v>108</v>
      </c>
      <c r="Q3881" s="2" t="str">
        <f>VLOOKUP(A3881,'Additional Data'!$A$1:$D$9949,2,0)</f>
        <v>Website</v>
      </c>
      <c r="R3881" s="2" t="str">
        <f>VLOOKUP(A3881,'Additional Data'!$A$1:$D$9949,4,0)</f>
        <v>Credit Card</v>
      </c>
      <c r="S3881" s="5">
        <f>VLOOKUP(A3881,'Additional Data'!$A$1:$D$9949,3,0)</f>
        <v>1572</v>
      </c>
      <c r="T3881" s="2" t="str">
        <f>HLOOKUP(B3881,'Additional Data'!$F$1:$N$2,2,0)</f>
        <v>TV</v>
      </c>
    </row>
    <row r="3882" spans="1:20" ht="14.25" customHeight="1">
      <c r="A3882" s="2">
        <v>54785</v>
      </c>
      <c r="B3882" s="2" t="s">
        <v>39</v>
      </c>
      <c r="C3882" s="2" t="s">
        <v>32</v>
      </c>
      <c r="D3882" s="2" t="s">
        <v>34</v>
      </c>
      <c r="E3882" s="4">
        <v>43537.74145833333</v>
      </c>
      <c r="F3882" s="4">
        <v>43541.74145833333</v>
      </c>
      <c r="G3882" s="4">
        <v>43541.74145833333</v>
      </c>
      <c r="H3882" s="2">
        <v>44</v>
      </c>
      <c r="I3882" s="2">
        <v>111</v>
      </c>
      <c r="J3882" s="2" t="s">
        <v>63</v>
      </c>
      <c r="K3882" s="2" t="s">
        <v>81</v>
      </c>
      <c r="L3882" s="2" t="s">
        <v>35</v>
      </c>
      <c r="M3882" s="2" t="s">
        <v>59</v>
      </c>
      <c r="N3882" s="2">
        <v>0</v>
      </c>
      <c r="O3882" s="2">
        <v>4</v>
      </c>
      <c r="P3882" s="2">
        <v>155</v>
      </c>
      <c r="Q3882" s="2" t="str">
        <f>VLOOKUP(A3882,'Additional Data'!$A$1:$D$9949,2,0)</f>
        <v>App</v>
      </c>
      <c r="R3882" s="2" t="str">
        <f>VLOOKUP(A3882,'Additional Data'!$A$1:$D$9949,4,0)</f>
        <v>Credit Card</v>
      </c>
      <c r="S3882" s="5">
        <f>VLOOKUP(A3882,'Additional Data'!$A$1:$D$9949,3,0)</f>
        <v>2776.1120470000001</v>
      </c>
      <c r="T3882" s="2" t="str">
        <f>HLOOKUP(B3882,'Additional Data'!$F$1:$N$2,2,0)</f>
        <v>Mobile</v>
      </c>
    </row>
    <row r="3883" spans="1:20" ht="14.25" customHeight="1">
      <c r="A3883" s="2">
        <v>903982</v>
      </c>
      <c r="B3883" s="2" t="s">
        <v>30</v>
      </c>
      <c r="C3883" s="2" t="s">
        <v>41</v>
      </c>
      <c r="D3883" s="2" t="s">
        <v>34</v>
      </c>
      <c r="E3883" s="4">
        <v>43537.746365740742</v>
      </c>
      <c r="F3883" s="4">
        <v>43542.746365740742</v>
      </c>
      <c r="G3883" s="4">
        <v>43541.746365740742</v>
      </c>
      <c r="H3883" s="2">
        <v>90</v>
      </c>
      <c r="I3883" s="2">
        <v>108</v>
      </c>
      <c r="J3883" s="2" t="s">
        <v>32</v>
      </c>
      <c r="K3883" s="2" t="s">
        <v>70</v>
      </c>
      <c r="L3883" s="2" t="s">
        <v>35</v>
      </c>
      <c r="M3883" s="2" t="s">
        <v>71</v>
      </c>
      <c r="N3883" s="2">
        <v>1</v>
      </c>
      <c r="O3883" s="2">
        <v>5</v>
      </c>
      <c r="P3883" s="2">
        <v>198</v>
      </c>
      <c r="Q3883" s="2" t="str">
        <f>VLOOKUP(A3883,'Additional Data'!$A$1:$D$9949,2,0)</f>
        <v>App</v>
      </c>
      <c r="R3883" s="2" t="str">
        <f>VLOOKUP(A3883,'Additional Data'!$A$1:$D$9949,4,0)</f>
        <v>Debit Card</v>
      </c>
      <c r="S3883" s="5">
        <f>VLOOKUP(A3883,'Additional Data'!$A$1:$D$9949,3,0)</f>
        <v>3542</v>
      </c>
      <c r="T3883" s="2" t="str">
        <f>HLOOKUP(B3883,'Additional Data'!$F$1:$N$2,2,0)</f>
        <v>PC</v>
      </c>
    </row>
    <row r="3884" spans="1:20" ht="14.25" customHeight="1">
      <c r="A3884" s="2">
        <v>744279</v>
      </c>
      <c r="B3884" s="2" t="s">
        <v>47</v>
      </c>
      <c r="C3884" s="2" t="s">
        <v>41</v>
      </c>
      <c r="D3884" s="2" t="s">
        <v>34</v>
      </c>
      <c r="E3884" s="4">
        <v>43537.748599537037</v>
      </c>
      <c r="F3884" s="4">
        <v>43541.748599537037</v>
      </c>
      <c r="G3884" s="4">
        <v>43540.748599537037</v>
      </c>
      <c r="H3884" s="2">
        <v>33</v>
      </c>
      <c r="I3884" s="2">
        <v>129</v>
      </c>
      <c r="J3884" s="2" t="s">
        <v>32</v>
      </c>
      <c r="K3884" s="2" t="s">
        <v>70</v>
      </c>
      <c r="L3884" s="2" t="s">
        <v>35</v>
      </c>
      <c r="M3884" s="2" t="s">
        <v>59</v>
      </c>
      <c r="N3884" s="2">
        <v>1</v>
      </c>
      <c r="O3884" s="2">
        <v>4</v>
      </c>
      <c r="P3884" s="2">
        <v>162</v>
      </c>
      <c r="Q3884" s="2" t="str">
        <f>VLOOKUP(A3884,'Additional Data'!$A$1:$D$9949,2,0)</f>
        <v>Website</v>
      </c>
      <c r="R3884" s="2" t="str">
        <f>VLOOKUP(A3884,'Additional Data'!$A$1:$D$9949,4,0)</f>
        <v>Credit Card</v>
      </c>
      <c r="S3884" s="5">
        <f>VLOOKUP(A3884,'Additional Data'!$A$1:$D$9949,3,0)</f>
        <v>2496.310219</v>
      </c>
      <c r="T3884" s="2" t="str">
        <f>HLOOKUP(B3884,'Additional Data'!$F$1:$N$2,2,0)</f>
        <v>Tablet</v>
      </c>
    </row>
    <row r="3885" spans="1:20" ht="14.25" customHeight="1">
      <c r="A3885" s="2">
        <v>534022</v>
      </c>
      <c r="B3885" s="2" t="s">
        <v>42</v>
      </c>
      <c r="C3885" s="2" t="s">
        <v>32</v>
      </c>
      <c r="D3885" s="2" t="s">
        <v>34</v>
      </c>
      <c r="E3885" s="4">
        <v>43537.752060185187</v>
      </c>
      <c r="F3885" s="4">
        <v>43542.752060185187</v>
      </c>
      <c r="G3885" s="4">
        <v>43540.752060185187</v>
      </c>
      <c r="H3885" s="2">
        <v>34</v>
      </c>
      <c r="I3885" s="2">
        <v>124</v>
      </c>
      <c r="J3885" s="2" t="s">
        <v>41</v>
      </c>
      <c r="K3885" s="2" t="s">
        <v>58</v>
      </c>
      <c r="L3885" s="2" t="s">
        <v>35</v>
      </c>
      <c r="M3885" s="2" t="s">
        <v>59</v>
      </c>
      <c r="N3885" s="2">
        <v>2</v>
      </c>
      <c r="O3885" s="2">
        <v>5</v>
      </c>
      <c r="P3885" s="2">
        <v>158</v>
      </c>
      <c r="Q3885" s="2" t="str">
        <f>VLOOKUP(A3885,'Additional Data'!$A$1:$D$9949,2,0)</f>
        <v>App</v>
      </c>
      <c r="R3885" s="2" t="str">
        <f>VLOOKUP(A3885,'Additional Data'!$A$1:$D$9949,4,0)</f>
        <v>Debit Card</v>
      </c>
      <c r="S3885" s="5">
        <f>VLOOKUP(A3885,'Additional Data'!$A$1:$D$9949,3,0)</f>
        <v>3096.2379329999999</v>
      </c>
      <c r="T3885" s="2" t="str">
        <f>HLOOKUP(B3885,'Additional Data'!$F$1:$N$2,2,0)</f>
        <v>TV</v>
      </c>
    </row>
    <row r="3886" spans="1:20" ht="14.25" customHeight="1">
      <c r="A3886" s="2">
        <v>482264</v>
      </c>
      <c r="B3886" s="2" t="s">
        <v>39</v>
      </c>
      <c r="C3886" s="2" t="s">
        <v>41</v>
      </c>
      <c r="D3886" s="2" t="s">
        <v>34</v>
      </c>
      <c r="E3886" s="4">
        <v>43537.752951388888</v>
      </c>
      <c r="F3886" s="4">
        <v>43539.752951388888</v>
      </c>
      <c r="G3886" s="4">
        <v>43543.752951388888</v>
      </c>
      <c r="H3886" s="2">
        <v>32</v>
      </c>
      <c r="I3886" s="2">
        <v>127</v>
      </c>
      <c r="J3886" s="2" t="s">
        <v>32</v>
      </c>
      <c r="K3886" s="2" t="s">
        <v>70</v>
      </c>
      <c r="L3886" s="2" t="s">
        <v>35</v>
      </c>
      <c r="M3886" s="2" t="s">
        <v>71</v>
      </c>
      <c r="N3886" s="2">
        <v>-4</v>
      </c>
      <c r="O3886" s="2">
        <v>2</v>
      </c>
      <c r="P3886" s="2">
        <v>159</v>
      </c>
      <c r="Q3886" s="2" t="str">
        <f>VLOOKUP(A3886,'Additional Data'!$A$1:$D$9949,2,0)</f>
        <v>App</v>
      </c>
      <c r="R3886" s="2" t="str">
        <f>VLOOKUP(A3886,'Additional Data'!$A$1:$D$9949,4,0)</f>
        <v>Debit Card</v>
      </c>
      <c r="S3886" s="5">
        <f>VLOOKUP(A3886,'Additional Data'!$A$1:$D$9949,3,0)</f>
        <v>2717.297724</v>
      </c>
      <c r="T3886" s="2" t="str">
        <f>HLOOKUP(B3886,'Additional Data'!$F$1:$N$2,2,0)</f>
        <v>Mobile</v>
      </c>
    </row>
    <row r="3887" spans="1:20" ht="14.25" customHeight="1">
      <c r="A3887" s="2">
        <v>354469</v>
      </c>
      <c r="B3887" s="2" t="s">
        <v>36</v>
      </c>
      <c r="C3887" s="2" t="s">
        <v>32</v>
      </c>
      <c r="D3887" s="2" t="s">
        <v>34</v>
      </c>
      <c r="E3887" s="4">
        <v>43537.767233796294</v>
      </c>
      <c r="F3887" s="4">
        <v>43544.767233796294</v>
      </c>
      <c r="G3887" s="4">
        <v>43540.767233796294</v>
      </c>
      <c r="H3887" s="2">
        <v>40</v>
      </c>
      <c r="I3887" s="2">
        <v>110</v>
      </c>
      <c r="J3887" s="2" t="s">
        <v>63</v>
      </c>
      <c r="K3887" s="2" t="s">
        <v>81</v>
      </c>
      <c r="L3887" s="2" t="s">
        <v>35</v>
      </c>
      <c r="M3887" s="2" t="s">
        <v>59</v>
      </c>
      <c r="N3887" s="2">
        <v>4</v>
      </c>
      <c r="O3887" s="2">
        <v>7</v>
      </c>
      <c r="P3887" s="2">
        <v>150</v>
      </c>
      <c r="Q3887" s="2" t="str">
        <f>VLOOKUP(A3887,'Additional Data'!$A$1:$D$9949,2,0)</f>
        <v>App</v>
      </c>
      <c r="R3887" s="2" t="str">
        <f>VLOOKUP(A3887,'Additional Data'!$A$1:$D$9949,4,0)</f>
        <v>Credit Card</v>
      </c>
      <c r="S3887" s="5">
        <f>VLOOKUP(A3887,'Additional Data'!$A$1:$D$9949,3,0)</f>
        <v>1077</v>
      </c>
      <c r="T3887" s="2" t="str">
        <f>HLOOKUP(B3887,'Additional Data'!$F$1:$N$2,2,0)</f>
        <v>Laptop</v>
      </c>
    </row>
    <row r="3888" spans="1:20" ht="14.25" customHeight="1">
      <c r="A3888" s="2">
        <v>763961</v>
      </c>
      <c r="B3888" s="2" t="s">
        <v>47</v>
      </c>
      <c r="C3888" s="2" t="s">
        <v>32</v>
      </c>
      <c r="D3888" s="2" t="s">
        <v>34</v>
      </c>
      <c r="E3888" s="4">
        <v>43537.771562499998</v>
      </c>
      <c r="F3888" s="4">
        <v>43539.771562499998</v>
      </c>
      <c r="G3888" s="4">
        <v>43542.771562499998</v>
      </c>
      <c r="H3888" s="2">
        <v>0</v>
      </c>
      <c r="I3888" s="2">
        <v>123</v>
      </c>
      <c r="J3888" s="2" t="s">
        <v>32</v>
      </c>
      <c r="K3888" s="2" t="s">
        <v>82</v>
      </c>
      <c r="L3888" s="2" t="s">
        <v>67</v>
      </c>
      <c r="M3888" s="2" t="s">
        <v>59</v>
      </c>
      <c r="N3888" s="2">
        <v>-3</v>
      </c>
      <c r="O3888" s="2">
        <v>2</v>
      </c>
      <c r="P3888" s="2">
        <v>123</v>
      </c>
      <c r="Q3888" s="2" t="str">
        <f>VLOOKUP(A3888,'Additional Data'!$A$1:$D$9949,2,0)</f>
        <v>App</v>
      </c>
      <c r="R3888" s="2" t="str">
        <f>VLOOKUP(A3888,'Additional Data'!$A$1:$D$9949,4,0)</f>
        <v>Credit Card</v>
      </c>
      <c r="S3888" s="5">
        <f>VLOOKUP(A3888,'Additional Data'!$A$1:$D$9949,3,0)</f>
        <v>495.0533691</v>
      </c>
      <c r="T3888" s="2" t="str">
        <f>HLOOKUP(B3888,'Additional Data'!$F$1:$N$2,2,0)</f>
        <v>Tablet</v>
      </c>
    </row>
    <row r="3889" spans="1:20" ht="14.25" customHeight="1">
      <c r="A3889" s="2">
        <v>948028</v>
      </c>
      <c r="B3889" s="2" t="s">
        <v>47</v>
      </c>
      <c r="C3889" s="2" t="s">
        <v>32</v>
      </c>
      <c r="D3889" s="2" t="s">
        <v>34</v>
      </c>
      <c r="E3889" s="4">
        <v>43537.776562500003</v>
      </c>
      <c r="F3889" s="4">
        <v>43539.776562500003</v>
      </c>
      <c r="G3889" s="4">
        <v>43540.776562500003</v>
      </c>
      <c r="H3889" s="2">
        <v>47</v>
      </c>
      <c r="I3889" s="2">
        <v>129</v>
      </c>
      <c r="J3889" s="2" t="s">
        <v>41</v>
      </c>
      <c r="K3889" s="2" t="s">
        <v>58</v>
      </c>
      <c r="L3889" s="2" t="s">
        <v>35</v>
      </c>
      <c r="M3889" s="2" t="s">
        <v>71</v>
      </c>
      <c r="N3889" s="2">
        <v>-1</v>
      </c>
      <c r="O3889" s="2">
        <v>2</v>
      </c>
      <c r="P3889" s="2">
        <v>176</v>
      </c>
      <c r="Q3889" s="2" t="str">
        <f>VLOOKUP(A3889,'Additional Data'!$A$1:$D$9949,2,0)</f>
        <v>App</v>
      </c>
      <c r="R3889" s="2" t="str">
        <f>VLOOKUP(A3889,'Additional Data'!$A$1:$D$9949,4,0)</f>
        <v>Debit Card</v>
      </c>
      <c r="S3889" s="5">
        <f>VLOOKUP(A3889,'Additional Data'!$A$1:$D$9949,3,0)</f>
        <v>581</v>
      </c>
      <c r="T3889" s="2" t="str">
        <f>HLOOKUP(B3889,'Additional Data'!$F$1:$N$2,2,0)</f>
        <v>Tablet</v>
      </c>
    </row>
    <row r="3890" spans="1:20" ht="14.25" customHeight="1">
      <c r="A3890" s="2">
        <v>509355</v>
      </c>
      <c r="B3890" s="2" t="s">
        <v>36</v>
      </c>
      <c r="C3890" s="2" t="s">
        <v>32</v>
      </c>
      <c r="D3890" s="2" t="s">
        <v>34</v>
      </c>
      <c r="E3890" s="4">
        <v>43537.779328703706</v>
      </c>
      <c r="F3890" s="4">
        <v>43543.779328703706</v>
      </c>
      <c r="G3890" s="4">
        <v>43541.779328703706</v>
      </c>
      <c r="H3890" s="2">
        <v>26</v>
      </c>
      <c r="I3890" s="2">
        <v>128</v>
      </c>
      <c r="J3890" s="2" t="s">
        <v>41</v>
      </c>
      <c r="K3890" s="2" t="s">
        <v>58</v>
      </c>
      <c r="L3890" s="2" t="s">
        <v>35</v>
      </c>
      <c r="M3890" s="2" t="s">
        <v>59</v>
      </c>
      <c r="N3890" s="2">
        <v>2</v>
      </c>
      <c r="O3890" s="2">
        <v>6</v>
      </c>
      <c r="P3890" s="2">
        <v>154</v>
      </c>
      <c r="Q3890" s="2" t="str">
        <f>VLOOKUP(A3890,'Additional Data'!$A$1:$D$9949,2,0)</f>
        <v>Website</v>
      </c>
      <c r="R3890" s="2" t="str">
        <f>VLOOKUP(A3890,'Additional Data'!$A$1:$D$9949,4,0)</f>
        <v>Cash On Delivery</v>
      </c>
      <c r="S3890" s="5">
        <f>VLOOKUP(A3890,'Additional Data'!$A$1:$D$9949,3,0)</f>
        <v>2371</v>
      </c>
      <c r="T3890" s="2" t="str">
        <f>HLOOKUP(B3890,'Additional Data'!$F$1:$N$2,2,0)</f>
        <v>Laptop</v>
      </c>
    </row>
    <row r="3891" spans="1:20" ht="14.25" customHeight="1">
      <c r="A3891" s="2">
        <v>87157</v>
      </c>
      <c r="B3891" s="2" t="s">
        <v>30</v>
      </c>
      <c r="C3891" s="2" t="s">
        <v>32</v>
      </c>
      <c r="D3891" s="2" t="s">
        <v>34</v>
      </c>
      <c r="E3891" s="4">
        <v>43537.784583333334</v>
      </c>
      <c r="F3891" s="4">
        <v>43543.784583333334</v>
      </c>
      <c r="G3891" s="4">
        <v>43540.784583333334</v>
      </c>
      <c r="H3891" s="2">
        <v>40</v>
      </c>
      <c r="I3891" s="2">
        <v>123</v>
      </c>
      <c r="J3891" s="2" t="s">
        <v>41</v>
      </c>
      <c r="K3891" s="2" t="s">
        <v>58</v>
      </c>
      <c r="L3891" s="2" t="s">
        <v>35</v>
      </c>
      <c r="M3891" s="2" t="s">
        <v>59</v>
      </c>
      <c r="N3891" s="2">
        <v>3</v>
      </c>
      <c r="O3891" s="2">
        <v>6</v>
      </c>
      <c r="P3891" s="2">
        <v>163</v>
      </c>
      <c r="Q3891" s="2" t="str">
        <f>VLOOKUP(A3891,'Additional Data'!$A$1:$D$9949,2,0)</f>
        <v>App</v>
      </c>
      <c r="R3891" s="2" t="str">
        <f>VLOOKUP(A3891,'Additional Data'!$A$1:$D$9949,4,0)</f>
        <v>Cash On Delivery</v>
      </c>
      <c r="S3891" s="5">
        <f>VLOOKUP(A3891,'Additional Data'!$A$1:$D$9949,3,0)</f>
        <v>1613.6743269999999</v>
      </c>
      <c r="T3891" s="2" t="str">
        <f>HLOOKUP(B3891,'Additional Data'!$F$1:$N$2,2,0)</f>
        <v>PC</v>
      </c>
    </row>
    <row r="3892" spans="1:20" ht="14.25" customHeight="1">
      <c r="A3892" s="2">
        <v>441189</v>
      </c>
      <c r="B3892" s="2" t="s">
        <v>30</v>
      </c>
      <c r="C3892" s="2" t="s">
        <v>41</v>
      </c>
      <c r="D3892" s="2" t="s">
        <v>34</v>
      </c>
      <c r="E3892" s="4">
        <v>43537.787083333336</v>
      </c>
      <c r="F3892" s="4">
        <v>43538.787083333336</v>
      </c>
      <c r="G3892" s="4">
        <v>43540.787083333336</v>
      </c>
      <c r="H3892" s="2">
        <v>0</v>
      </c>
      <c r="I3892" s="2">
        <v>130</v>
      </c>
      <c r="J3892" s="2" t="s">
        <v>41</v>
      </c>
      <c r="K3892" s="2" t="s">
        <v>66</v>
      </c>
      <c r="L3892" s="2" t="s">
        <v>67</v>
      </c>
      <c r="M3892" s="2" t="s">
        <v>59</v>
      </c>
      <c r="N3892" s="2">
        <v>-2</v>
      </c>
      <c r="O3892" s="2">
        <v>1</v>
      </c>
      <c r="P3892" s="2">
        <v>130</v>
      </c>
      <c r="Q3892" s="2" t="str">
        <f>VLOOKUP(A3892,'Additional Data'!$A$1:$D$9949,2,0)</f>
        <v>Website</v>
      </c>
      <c r="R3892" s="2" t="str">
        <f>VLOOKUP(A3892,'Additional Data'!$A$1:$D$9949,4,0)</f>
        <v>Cash On Delivery</v>
      </c>
      <c r="S3892" s="5">
        <f>VLOOKUP(A3892,'Additional Data'!$A$1:$D$9949,3,0)</f>
        <v>564</v>
      </c>
      <c r="T3892" s="2" t="str">
        <f>HLOOKUP(B3892,'Additional Data'!$F$1:$N$2,2,0)</f>
        <v>PC</v>
      </c>
    </row>
    <row r="3893" spans="1:20" ht="14.25" customHeight="1">
      <c r="A3893" s="2">
        <v>534149</v>
      </c>
      <c r="B3893" s="2" t="s">
        <v>46</v>
      </c>
      <c r="C3893" s="2" t="s">
        <v>41</v>
      </c>
      <c r="D3893" s="2" t="s">
        <v>34</v>
      </c>
      <c r="E3893" s="4">
        <v>43537.787916666668</v>
      </c>
      <c r="F3893" s="4">
        <v>43545.787916666668</v>
      </c>
      <c r="G3893" s="4">
        <v>43541.787916666668</v>
      </c>
      <c r="H3893" s="2">
        <v>27</v>
      </c>
      <c r="I3893" s="2">
        <v>129</v>
      </c>
      <c r="J3893" s="2" t="s">
        <v>32</v>
      </c>
      <c r="K3893" s="2" t="s">
        <v>70</v>
      </c>
      <c r="L3893" s="2" t="s">
        <v>35</v>
      </c>
      <c r="M3893" s="2" t="s">
        <v>59</v>
      </c>
      <c r="N3893" s="2">
        <v>4</v>
      </c>
      <c r="O3893" s="2">
        <v>8</v>
      </c>
      <c r="P3893" s="2">
        <v>156</v>
      </c>
      <c r="Q3893" s="2" t="str">
        <f>VLOOKUP(A3893,'Additional Data'!$A$1:$D$9949,2,0)</f>
        <v>App</v>
      </c>
      <c r="R3893" s="2" t="str">
        <f>VLOOKUP(A3893,'Additional Data'!$A$1:$D$9949,4,0)</f>
        <v>Cash On Delivery</v>
      </c>
      <c r="S3893" s="5">
        <f>VLOOKUP(A3893,'Additional Data'!$A$1:$D$9949,3,0)</f>
        <v>1617</v>
      </c>
      <c r="T3893" s="2" t="str">
        <f>HLOOKUP(B3893,'Additional Data'!$F$1:$N$2,2,0)</f>
        <v>TV</v>
      </c>
    </row>
    <row r="3894" spans="1:20" ht="14.25" customHeight="1">
      <c r="A3894" s="2">
        <v>451145</v>
      </c>
      <c r="B3894" s="2" t="s">
        <v>36</v>
      </c>
      <c r="C3894" s="2" t="s">
        <v>41</v>
      </c>
      <c r="D3894" s="2" t="s">
        <v>34</v>
      </c>
      <c r="E3894" s="4">
        <v>43537.790231481478</v>
      </c>
      <c r="F3894" s="4">
        <v>43540.790231481478</v>
      </c>
      <c r="G3894" s="4">
        <v>43543.790231481478</v>
      </c>
      <c r="H3894" s="2">
        <v>0</v>
      </c>
      <c r="I3894" s="2">
        <v>121</v>
      </c>
      <c r="J3894" s="2" t="s">
        <v>41</v>
      </c>
      <c r="K3894" s="2" t="s">
        <v>66</v>
      </c>
      <c r="L3894" s="2" t="s">
        <v>67</v>
      </c>
      <c r="M3894" s="2" t="s">
        <v>59</v>
      </c>
      <c r="N3894" s="2">
        <v>-3</v>
      </c>
      <c r="O3894" s="2">
        <v>3</v>
      </c>
      <c r="P3894" s="2">
        <v>121</v>
      </c>
      <c r="Q3894" s="2" t="str">
        <f>VLOOKUP(A3894,'Additional Data'!$A$1:$D$9949,2,0)</f>
        <v>App</v>
      </c>
      <c r="R3894" s="2" t="str">
        <f>VLOOKUP(A3894,'Additional Data'!$A$1:$D$9949,4,0)</f>
        <v>Credit Card</v>
      </c>
      <c r="S3894" s="5">
        <f>VLOOKUP(A3894,'Additional Data'!$A$1:$D$9949,3,0)</f>
        <v>2428</v>
      </c>
      <c r="T3894" s="2" t="str">
        <f>HLOOKUP(B3894,'Additional Data'!$F$1:$N$2,2,0)</f>
        <v>Laptop</v>
      </c>
    </row>
    <row r="3895" spans="1:20" ht="14.25" customHeight="1">
      <c r="A3895" s="2">
        <v>467222</v>
      </c>
      <c r="B3895" s="2" t="s">
        <v>42</v>
      </c>
      <c r="C3895" s="2" t="s">
        <v>41</v>
      </c>
      <c r="D3895" s="2" t="s">
        <v>34</v>
      </c>
      <c r="E3895" s="4">
        <v>43537.798136574071</v>
      </c>
      <c r="F3895" s="4">
        <v>43541.798136574071</v>
      </c>
      <c r="G3895" s="4">
        <v>43541.798136574071</v>
      </c>
      <c r="H3895" s="2">
        <v>28</v>
      </c>
      <c r="I3895" s="2">
        <v>124</v>
      </c>
      <c r="J3895" s="2" t="s">
        <v>73</v>
      </c>
      <c r="K3895" s="2" t="s">
        <v>80</v>
      </c>
      <c r="L3895" s="2" t="s">
        <v>35</v>
      </c>
      <c r="M3895" s="2" t="s">
        <v>59</v>
      </c>
      <c r="N3895" s="2">
        <v>0</v>
      </c>
      <c r="O3895" s="2">
        <v>4</v>
      </c>
      <c r="P3895" s="2">
        <v>152</v>
      </c>
      <c r="Q3895" s="2" t="str">
        <f>VLOOKUP(A3895,'Additional Data'!$A$1:$D$9949,2,0)</f>
        <v>App</v>
      </c>
      <c r="R3895" s="2" t="str">
        <f>VLOOKUP(A3895,'Additional Data'!$A$1:$D$9949,4,0)</f>
        <v>Debit Card</v>
      </c>
      <c r="S3895" s="5">
        <f>VLOOKUP(A3895,'Additional Data'!$A$1:$D$9949,3,0)</f>
        <v>965.40976020000005</v>
      </c>
      <c r="T3895" s="2" t="str">
        <f>HLOOKUP(B3895,'Additional Data'!$F$1:$N$2,2,0)</f>
        <v>TV</v>
      </c>
    </row>
    <row r="3896" spans="1:20" ht="14.25" customHeight="1">
      <c r="A3896" s="2">
        <v>788790</v>
      </c>
      <c r="B3896" s="2" t="s">
        <v>36</v>
      </c>
      <c r="C3896" s="2" t="s">
        <v>41</v>
      </c>
      <c r="D3896" s="2" t="s">
        <v>34</v>
      </c>
      <c r="E3896" s="4">
        <v>43537.80164351852</v>
      </c>
      <c r="F3896" s="4">
        <v>43541.80164351852</v>
      </c>
      <c r="G3896" s="4">
        <v>43543.80164351852</v>
      </c>
      <c r="H3896" s="2">
        <v>79</v>
      </c>
      <c r="I3896" s="2">
        <v>92</v>
      </c>
      <c r="J3896" s="2" t="s">
        <v>63</v>
      </c>
      <c r="K3896" s="2" t="s">
        <v>64</v>
      </c>
      <c r="L3896" s="2" t="s">
        <v>35</v>
      </c>
      <c r="M3896" s="2" t="s">
        <v>71</v>
      </c>
      <c r="N3896" s="2">
        <v>-2</v>
      </c>
      <c r="O3896" s="2">
        <v>4</v>
      </c>
      <c r="P3896" s="2">
        <v>171</v>
      </c>
      <c r="Q3896" s="2" t="str">
        <f>VLOOKUP(A3896,'Additional Data'!$A$1:$D$9949,2,0)</f>
        <v>Website</v>
      </c>
      <c r="R3896" s="2" t="str">
        <f>VLOOKUP(A3896,'Additional Data'!$A$1:$D$9949,4,0)</f>
        <v>Debit Card</v>
      </c>
      <c r="S3896" s="5">
        <f>VLOOKUP(A3896,'Additional Data'!$A$1:$D$9949,3,0)</f>
        <v>1160.0039529999999</v>
      </c>
      <c r="T3896" s="2" t="str">
        <f>HLOOKUP(B3896,'Additional Data'!$F$1:$N$2,2,0)</f>
        <v>Laptop</v>
      </c>
    </row>
    <row r="3897" spans="1:20" ht="14.25" customHeight="1">
      <c r="A3897" s="2">
        <v>133306</v>
      </c>
      <c r="B3897" s="2" t="s">
        <v>36</v>
      </c>
      <c r="C3897" s="2" t="s">
        <v>32</v>
      </c>
      <c r="D3897" s="2" t="s">
        <v>34</v>
      </c>
      <c r="E3897" s="4">
        <v>43537.809016203704</v>
      </c>
      <c r="F3897" s="4">
        <v>43543.809016203704</v>
      </c>
      <c r="G3897" s="4">
        <v>43542.809016203704</v>
      </c>
      <c r="H3897" s="2">
        <v>50</v>
      </c>
      <c r="I3897" s="2">
        <v>113</v>
      </c>
      <c r="J3897" s="2" t="s">
        <v>60</v>
      </c>
      <c r="K3897" s="2" t="s">
        <v>61</v>
      </c>
      <c r="L3897" s="2" t="s">
        <v>35</v>
      </c>
      <c r="M3897" s="2" t="s">
        <v>59</v>
      </c>
      <c r="N3897" s="2">
        <v>1</v>
      </c>
      <c r="O3897" s="2">
        <v>6</v>
      </c>
      <c r="P3897" s="2">
        <v>163</v>
      </c>
      <c r="Q3897" s="2" t="str">
        <f>VLOOKUP(A3897,'Additional Data'!$A$1:$D$9949,2,0)</f>
        <v>App</v>
      </c>
      <c r="R3897" s="2" t="str">
        <f>VLOOKUP(A3897,'Additional Data'!$A$1:$D$9949,4,0)</f>
        <v>Debit Card</v>
      </c>
      <c r="S3897" s="5">
        <f>VLOOKUP(A3897,'Additional Data'!$A$1:$D$9949,3,0)</f>
        <v>1910.9247969999999</v>
      </c>
      <c r="T3897" s="2" t="str">
        <f>HLOOKUP(B3897,'Additional Data'!$F$1:$N$2,2,0)</f>
        <v>Laptop</v>
      </c>
    </row>
    <row r="3898" spans="1:20" ht="14.25" customHeight="1">
      <c r="A3898" s="2">
        <v>722838</v>
      </c>
      <c r="B3898" s="2" t="s">
        <v>47</v>
      </c>
      <c r="C3898" s="2" t="s">
        <v>41</v>
      </c>
      <c r="D3898" s="2" t="s">
        <v>34</v>
      </c>
      <c r="E3898" s="4">
        <v>43537.817465277774</v>
      </c>
      <c r="F3898" s="4">
        <v>43543.817465277774</v>
      </c>
      <c r="G3898" s="4">
        <v>43541.817465277774</v>
      </c>
      <c r="H3898" s="2">
        <v>0</v>
      </c>
      <c r="I3898" s="2">
        <v>120</v>
      </c>
      <c r="J3898" s="2" t="s">
        <v>41</v>
      </c>
      <c r="K3898" s="2" t="s">
        <v>66</v>
      </c>
      <c r="L3898" s="2" t="s">
        <v>67</v>
      </c>
      <c r="M3898" s="2" t="s">
        <v>59</v>
      </c>
      <c r="N3898" s="2">
        <v>2</v>
      </c>
      <c r="O3898" s="2">
        <v>6</v>
      </c>
      <c r="P3898" s="2">
        <v>120</v>
      </c>
      <c r="Q3898" s="2" t="str">
        <f>VLOOKUP(A3898,'Additional Data'!$A$1:$D$9949,2,0)</f>
        <v>Website</v>
      </c>
      <c r="R3898" s="2" t="str">
        <f>VLOOKUP(A3898,'Additional Data'!$A$1:$D$9949,4,0)</f>
        <v>Debit Card</v>
      </c>
      <c r="S3898" s="5">
        <f>VLOOKUP(A3898,'Additional Data'!$A$1:$D$9949,3,0)</f>
        <v>2889.5137949999998</v>
      </c>
      <c r="T3898" s="2" t="str">
        <f>HLOOKUP(B3898,'Additional Data'!$F$1:$N$2,2,0)</f>
        <v>Tablet</v>
      </c>
    </row>
    <row r="3899" spans="1:20" ht="14.25" customHeight="1">
      <c r="A3899" s="2">
        <v>329691</v>
      </c>
      <c r="B3899" s="2" t="s">
        <v>39</v>
      </c>
      <c r="C3899" s="2" t="s">
        <v>41</v>
      </c>
      <c r="D3899" s="2" t="s">
        <v>34</v>
      </c>
      <c r="E3899" s="4">
        <v>43537.820104166669</v>
      </c>
      <c r="F3899" s="4">
        <v>43546.820104166669</v>
      </c>
      <c r="G3899" s="4">
        <v>43544.820104166669</v>
      </c>
      <c r="H3899" s="2">
        <v>30</v>
      </c>
      <c r="I3899" s="2">
        <v>107</v>
      </c>
      <c r="J3899" s="2" t="s">
        <v>60</v>
      </c>
      <c r="K3899" s="2" t="s">
        <v>77</v>
      </c>
      <c r="L3899" s="2" t="s">
        <v>35</v>
      </c>
      <c r="M3899" s="2" t="s">
        <v>59</v>
      </c>
      <c r="N3899" s="2">
        <v>2</v>
      </c>
      <c r="O3899" s="2">
        <v>9</v>
      </c>
      <c r="P3899" s="2">
        <v>137</v>
      </c>
      <c r="Q3899" s="2" t="str">
        <f>VLOOKUP(A3899,'Additional Data'!$A$1:$D$9949,2,0)</f>
        <v>Website</v>
      </c>
      <c r="R3899" s="2" t="str">
        <f>VLOOKUP(A3899,'Additional Data'!$A$1:$D$9949,4,0)</f>
        <v>Credit Card</v>
      </c>
      <c r="S3899" s="5">
        <f>VLOOKUP(A3899,'Additional Data'!$A$1:$D$9949,3,0)</f>
        <v>2753.5687189999999</v>
      </c>
      <c r="T3899" s="2" t="str">
        <f>HLOOKUP(B3899,'Additional Data'!$F$1:$N$2,2,0)</f>
        <v>Mobile</v>
      </c>
    </row>
    <row r="3900" spans="1:20" ht="14.25" customHeight="1">
      <c r="A3900" s="2">
        <v>216925</v>
      </c>
      <c r="B3900" s="2" t="s">
        <v>36</v>
      </c>
      <c r="C3900" s="2" t="s">
        <v>32</v>
      </c>
      <c r="D3900" s="2" t="s">
        <v>34</v>
      </c>
      <c r="E3900" s="4">
        <v>43537.820636574077</v>
      </c>
      <c r="F3900" s="4">
        <v>43542.820636574077</v>
      </c>
      <c r="G3900" s="4">
        <v>43542.820636574077</v>
      </c>
      <c r="H3900" s="2">
        <v>46</v>
      </c>
      <c r="I3900" s="2">
        <v>110</v>
      </c>
      <c r="J3900" s="2" t="s">
        <v>60</v>
      </c>
      <c r="K3900" s="2" t="s">
        <v>61</v>
      </c>
      <c r="L3900" s="2" t="s">
        <v>35</v>
      </c>
      <c r="M3900" s="2" t="s">
        <v>59</v>
      </c>
      <c r="N3900" s="2">
        <v>0</v>
      </c>
      <c r="O3900" s="2">
        <v>5</v>
      </c>
      <c r="P3900" s="2">
        <v>156</v>
      </c>
      <c r="Q3900" s="2" t="str">
        <f>VLOOKUP(A3900,'Additional Data'!$A$1:$D$9949,2,0)</f>
        <v>App</v>
      </c>
      <c r="R3900" s="2" t="str">
        <f>VLOOKUP(A3900,'Additional Data'!$A$1:$D$9949,4,0)</f>
        <v>Credit Card</v>
      </c>
      <c r="S3900" s="5">
        <f>VLOOKUP(A3900,'Additional Data'!$A$1:$D$9949,3,0)</f>
        <v>1434.083666</v>
      </c>
      <c r="T3900" s="2" t="str">
        <f>HLOOKUP(B3900,'Additional Data'!$F$1:$N$2,2,0)</f>
        <v>Laptop</v>
      </c>
    </row>
    <row r="3901" spans="1:20" ht="14.25" customHeight="1">
      <c r="A3901" s="2">
        <v>885360</v>
      </c>
      <c r="B3901" s="2" t="s">
        <v>36</v>
      </c>
      <c r="C3901" s="2" t="s">
        <v>32</v>
      </c>
      <c r="D3901" s="2" t="s">
        <v>34</v>
      </c>
      <c r="E3901" s="4">
        <v>43537.822789351849</v>
      </c>
      <c r="F3901" s="4">
        <v>43544.822789351849</v>
      </c>
      <c r="G3901" s="4">
        <v>43541.822789351849</v>
      </c>
      <c r="H3901" s="2">
        <v>26</v>
      </c>
      <c r="I3901" s="2">
        <v>109</v>
      </c>
      <c r="J3901" s="2" t="s">
        <v>63</v>
      </c>
      <c r="K3901" s="2" t="s">
        <v>81</v>
      </c>
      <c r="L3901" s="2" t="s">
        <v>35</v>
      </c>
      <c r="M3901" s="2" t="s">
        <v>71</v>
      </c>
      <c r="N3901" s="2">
        <v>3</v>
      </c>
      <c r="O3901" s="2">
        <v>7</v>
      </c>
      <c r="P3901" s="2">
        <v>135</v>
      </c>
      <c r="Q3901" s="2" t="str">
        <f>VLOOKUP(A3901,'Additional Data'!$A$1:$D$9949,2,0)</f>
        <v>Website</v>
      </c>
      <c r="R3901" s="2" t="str">
        <f>VLOOKUP(A3901,'Additional Data'!$A$1:$D$9949,4,0)</f>
        <v>Debit Card</v>
      </c>
      <c r="S3901" s="5">
        <f>VLOOKUP(A3901,'Additional Data'!$A$1:$D$9949,3,0)</f>
        <v>3561.9157009999999</v>
      </c>
      <c r="T3901" s="2" t="str">
        <f>HLOOKUP(B3901,'Additional Data'!$F$1:$N$2,2,0)</f>
        <v>Laptop</v>
      </c>
    </row>
    <row r="3902" spans="1:20" ht="14.25" customHeight="1">
      <c r="A3902" s="2">
        <v>714534</v>
      </c>
      <c r="B3902" s="2" t="s">
        <v>39</v>
      </c>
      <c r="C3902" s="2" t="s">
        <v>41</v>
      </c>
      <c r="D3902" s="2" t="s">
        <v>34</v>
      </c>
      <c r="E3902" s="4">
        <v>43537.825046296297</v>
      </c>
      <c r="F3902" s="4">
        <v>43540.825046296297</v>
      </c>
      <c r="G3902" s="4">
        <v>43541.825046296297</v>
      </c>
      <c r="H3902" s="2">
        <v>80</v>
      </c>
      <c r="I3902" s="2">
        <v>90</v>
      </c>
      <c r="J3902" s="2" t="s">
        <v>60</v>
      </c>
      <c r="K3902" s="2" t="s">
        <v>77</v>
      </c>
      <c r="L3902" s="2" t="s">
        <v>35</v>
      </c>
      <c r="M3902" s="2" t="s">
        <v>71</v>
      </c>
      <c r="N3902" s="2">
        <v>-1</v>
      </c>
      <c r="O3902" s="2">
        <v>3</v>
      </c>
      <c r="P3902" s="2">
        <v>170</v>
      </c>
      <c r="Q3902" s="2" t="str">
        <f>VLOOKUP(A3902,'Additional Data'!$A$1:$D$9949,2,0)</f>
        <v>Website</v>
      </c>
      <c r="R3902" s="2" t="str">
        <f>VLOOKUP(A3902,'Additional Data'!$A$1:$D$9949,4,0)</f>
        <v>Debit Card</v>
      </c>
      <c r="S3902" s="5">
        <f>VLOOKUP(A3902,'Additional Data'!$A$1:$D$9949,3,0)</f>
        <v>2548.4192469999998</v>
      </c>
      <c r="T3902" s="2" t="str">
        <f>HLOOKUP(B3902,'Additional Data'!$F$1:$N$2,2,0)</f>
        <v>Mobile</v>
      </c>
    </row>
    <row r="3903" spans="1:20" ht="14.25" customHeight="1">
      <c r="A3903" s="2">
        <v>535992</v>
      </c>
      <c r="B3903" s="2" t="s">
        <v>47</v>
      </c>
      <c r="C3903" s="2" t="s">
        <v>32</v>
      </c>
      <c r="D3903" s="2" t="s">
        <v>34</v>
      </c>
      <c r="E3903" s="4">
        <v>43537.828692129631</v>
      </c>
      <c r="F3903" s="4">
        <v>43541.828692129631</v>
      </c>
      <c r="G3903" s="4">
        <v>43542.828692129631</v>
      </c>
      <c r="H3903" s="2">
        <v>81</v>
      </c>
      <c r="I3903" s="2">
        <v>90</v>
      </c>
      <c r="J3903" s="2" t="s">
        <v>60</v>
      </c>
      <c r="K3903" s="2" t="s">
        <v>61</v>
      </c>
      <c r="L3903" s="2" t="s">
        <v>35</v>
      </c>
      <c r="M3903" s="2" t="s">
        <v>71</v>
      </c>
      <c r="N3903" s="2">
        <v>-1</v>
      </c>
      <c r="O3903" s="2">
        <v>4</v>
      </c>
      <c r="P3903" s="2">
        <v>171</v>
      </c>
      <c r="Q3903" s="2" t="str">
        <f>VLOOKUP(A3903,'Additional Data'!$A$1:$D$9949,2,0)</f>
        <v>Website</v>
      </c>
      <c r="R3903" s="2" t="str">
        <f>VLOOKUP(A3903,'Additional Data'!$A$1:$D$9949,4,0)</f>
        <v>Debit Card</v>
      </c>
      <c r="S3903" s="5">
        <f>VLOOKUP(A3903,'Additional Data'!$A$1:$D$9949,3,0)</f>
        <v>2328.0522780000001</v>
      </c>
      <c r="T3903" s="2" t="str">
        <f>HLOOKUP(B3903,'Additional Data'!$F$1:$N$2,2,0)</f>
        <v>Tablet</v>
      </c>
    </row>
    <row r="3904" spans="1:20" ht="14.25" customHeight="1">
      <c r="A3904" s="2">
        <v>811306</v>
      </c>
      <c r="B3904" s="2" t="s">
        <v>36</v>
      </c>
      <c r="C3904" s="2" t="s">
        <v>41</v>
      </c>
      <c r="D3904" s="2" t="s">
        <v>34</v>
      </c>
      <c r="E3904" s="4">
        <v>43537.832199074073</v>
      </c>
      <c r="F3904" s="4">
        <v>43546.832199074073</v>
      </c>
      <c r="G3904" s="4">
        <v>43544.832199074073</v>
      </c>
      <c r="H3904" s="2">
        <v>67</v>
      </c>
      <c r="I3904" s="2">
        <v>90</v>
      </c>
      <c r="J3904" s="2" t="s">
        <v>63</v>
      </c>
      <c r="K3904" s="2" t="s">
        <v>64</v>
      </c>
      <c r="L3904" s="2" t="s">
        <v>35</v>
      </c>
      <c r="M3904" s="2" t="s">
        <v>71</v>
      </c>
      <c r="N3904" s="2">
        <v>2</v>
      </c>
      <c r="O3904" s="2">
        <v>9</v>
      </c>
      <c r="P3904" s="2">
        <v>157</v>
      </c>
      <c r="Q3904" s="2" t="str">
        <f>VLOOKUP(A3904,'Additional Data'!$A$1:$D$9949,2,0)</f>
        <v>App</v>
      </c>
      <c r="R3904" s="2" t="str">
        <f>VLOOKUP(A3904,'Additional Data'!$A$1:$D$9949,4,0)</f>
        <v>Debit Card</v>
      </c>
      <c r="S3904" s="5">
        <f>VLOOKUP(A3904,'Additional Data'!$A$1:$D$9949,3,0)</f>
        <v>1972.5665590000001</v>
      </c>
      <c r="T3904" s="2" t="str">
        <f>HLOOKUP(B3904,'Additional Data'!$F$1:$N$2,2,0)</f>
        <v>Laptop</v>
      </c>
    </row>
    <row r="3905" spans="1:20" ht="14.25" customHeight="1">
      <c r="A3905" s="2">
        <v>439996</v>
      </c>
      <c r="B3905" s="2" t="s">
        <v>36</v>
      </c>
      <c r="C3905" s="2" t="s">
        <v>32</v>
      </c>
      <c r="D3905" s="2" t="s">
        <v>34</v>
      </c>
      <c r="E3905" s="4">
        <v>43537.832789351851</v>
      </c>
      <c r="F3905" s="4">
        <v>43543.832789351851</v>
      </c>
      <c r="G3905" s="4">
        <v>43543.832789351851</v>
      </c>
      <c r="H3905" s="2">
        <v>42</v>
      </c>
      <c r="I3905" s="2">
        <v>109</v>
      </c>
      <c r="J3905" s="2" t="s">
        <v>60</v>
      </c>
      <c r="K3905" s="2" t="s">
        <v>61</v>
      </c>
      <c r="L3905" s="2" t="s">
        <v>35</v>
      </c>
      <c r="M3905" s="2" t="s">
        <v>71</v>
      </c>
      <c r="N3905" s="2">
        <v>0</v>
      </c>
      <c r="O3905" s="2">
        <v>6</v>
      </c>
      <c r="P3905" s="2">
        <v>151</v>
      </c>
      <c r="Q3905" s="2" t="str">
        <f>VLOOKUP(A3905,'Additional Data'!$A$1:$D$9949,2,0)</f>
        <v>App</v>
      </c>
      <c r="R3905" s="2" t="str">
        <f>VLOOKUP(A3905,'Additional Data'!$A$1:$D$9949,4,0)</f>
        <v>Debit Card</v>
      </c>
      <c r="S3905" s="5">
        <f>VLOOKUP(A3905,'Additional Data'!$A$1:$D$9949,3,0)</f>
        <v>1845.4196139999999</v>
      </c>
      <c r="T3905" s="2" t="str">
        <f>HLOOKUP(B3905,'Additional Data'!$F$1:$N$2,2,0)</f>
        <v>Laptop</v>
      </c>
    </row>
    <row r="3906" spans="1:20" ht="14.25" customHeight="1">
      <c r="A3906" s="2">
        <v>710293</v>
      </c>
      <c r="B3906" s="2" t="s">
        <v>48</v>
      </c>
      <c r="C3906" s="2" t="s">
        <v>41</v>
      </c>
      <c r="D3906" s="2" t="s">
        <v>34</v>
      </c>
      <c r="E3906" s="4">
        <v>43537.83321759259</v>
      </c>
      <c r="F3906" s="4">
        <v>43542.83321759259</v>
      </c>
      <c r="G3906" s="4">
        <v>43543.83321759259</v>
      </c>
      <c r="H3906" s="2">
        <v>40</v>
      </c>
      <c r="I3906" s="2">
        <v>105</v>
      </c>
      <c r="J3906" s="2" t="s">
        <v>63</v>
      </c>
      <c r="K3906" s="2" t="s">
        <v>64</v>
      </c>
      <c r="L3906" s="2" t="s">
        <v>35</v>
      </c>
      <c r="M3906" s="2" t="s">
        <v>59</v>
      </c>
      <c r="N3906" s="2">
        <v>-1</v>
      </c>
      <c r="O3906" s="2">
        <v>5</v>
      </c>
      <c r="P3906" s="2">
        <v>145</v>
      </c>
      <c r="Q3906" s="2" t="str">
        <f>VLOOKUP(A3906,'Additional Data'!$A$1:$D$9949,2,0)</f>
        <v>App</v>
      </c>
      <c r="R3906" s="2" t="str">
        <f>VLOOKUP(A3906,'Additional Data'!$A$1:$D$9949,4,0)</f>
        <v>Credit Card</v>
      </c>
      <c r="S3906" s="5">
        <f>VLOOKUP(A3906,'Additional Data'!$A$1:$D$9949,3,0)</f>
        <v>1041</v>
      </c>
      <c r="T3906" s="2" t="str">
        <f>HLOOKUP(B3906,'Additional Data'!$F$1:$N$2,2,0)</f>
        <v>Gaming Console</v>
      </c>
    </row>
    <row r="3907" spans="1:20" ht="14.25" customHeight="1">
      <c r="A3907" s="2">
        <v>71395</v>
      </c>
      <c r="B3907" s="2" t="s">
        <v>36</v>
      </c>
      <c r="C3907" s="2" t="s">
        <v>41</v>
      </c>
      <c r="D3907" s="2" t="s">
        <v>34</v>
      </c>
      <c r="E3907" s="4">
        <v>43537.842673611114</v>
      </c>
      <c r="F3907" s="4">
        <v>43545.842673611114</v>
      </c>
      <c r="G3907" s="4">
        <v>43540.842673611114</v>
      </c>
      <c r="H3907" s="2">
        <v>33</v>
      </c>
      <c r="I3907" s="2">
        <v>107</v>
      </c>
      <c r="J3907" s="2" t="s">
        <v>60</v>
      </c>
      <c r="K3907" s="2" t="s">
        <v>77</v>
      </c>
      <c r="L3907" s="2" t="s">
        <v>35</v>
      </c>
      <c r="M3907" s="2" t="s">
        <v>59</v>
      </c>
      <c r="N3907" s="2">
        <v>5</v>
      </c>
      <c r="O3907" s="2">
        <v>8</v>
      </c>
      <c r="P3907" s="2">
        <v>140</v>
      </c>
      <c r="Q3907" s="2" t="str">
        <f>VLOOKUP(A3907,'Additional Data'!$A$1:$D$9949,2,0)</f>
        <v>App</v>
      </c>
      <c r="R3907" s="2" t="str">
        <f>VLOOKUP(A3907,'Additional Data'!$A$1:$D$9949,4,0)</f>
        <v>Credit Card</v>
      </c>
      <c r="S3907" s="5">
        <f>VLOOKUP(A3907,'Additional Data'!$A$1:$D$9949,3,0)</f>
        <v>3301</v>
      </c>
      <c r="T3907" s="2" t="str">
        <f>HLOOKUP(B3907,'Additional Data'!$F$1:$N$2,2,0)</f>
        <v>Laptop</v>
      </c>
    </row>
    <row r="3908" spans="1:20" ht="14.25" customHeight="1">
      <c r="A3908" s="2">
        <v>963946</v>
      </c>
      <c r="B3908" s="2" t="s">
        <v>48</v>
      </c>
      <c r="C3908" s="2" t="s">
        <v>32</v>
      </c>
      <c r="D3908" s="2" t="s">
        <v>34</v>
      </c>
      <c r="E3908" s="4">
        <v>43537.843240740738</v>
      </c>
      <c r="F3908" s="4">
        <v>43543.843240740738</v>
      </c>
      <c r="G3908" s="4">
        <v>43543.843240740738</v>
      </c>
      <c r="H3908" s="2">
        <v>46</v>
      </c>
      <c r="I3908" s="2">
        <v>129</v>
      </c>
      <c r="J3908" s="2" t="s">
        <v>73</v>
      </c>
      <c r="K3908" s="2" t="s">
        <v>74</v>
      </c>
      <c r="L3908" s="2" t="s">
        <v>35</v>
      </c>
      <c r="M3908" s="2" t="s">
        <v>59</v>
      </c>
      <c r="N3908" s="2">
        <v>0</v>
      </c>
      <c r="O3908" s="2">
        <v>6</v>
      </c>
      <c r="P3908" s="2">
        <v>175</v>
      </c>
      <c r="Q3908" s="2" t="str">
        <f>VLOOKUP(A3908,'Additional Data'!$A$1:$D$9949,2,0)</f>
        <v>App</v>
      </c>
      <c r="R3908" s="2" t="str">
        <f>VLOOKUP(A3908,'Additional Data'!$A$1:$D$9949,4,0)</f>
        <v>Debit Card</v>
      </c>
      <c r="S3908" s="5">
        <f>VLOOKUP(A3908,'Additional Data'!$A$1:$D$9949,3,0)</f>
        <v>594.94854399999997</v>
      </c>
      <c r="T3908" s="2" t="str">
        <f>HLOOKUP(B3908,'Additional Data'!$F$1:$N$2,2,0)</f>
        <v>Gaming Console</v>
      </c>
    </row>
    <row r="3909" spans="1:20" ht="14.25" customHeight="1">
      <c r="A3909" s="2">
        <v>102565</v>
      </c>
      <c r="B3909" s="2" t="s">
        <v>36</v>
      </c>
      <c r="C3909" s="2" t="s">
        <v>41</v>
      </c>
      <c r="D3909" s="2" t="s">
        <v>34</v>
      </c>
      <c r="E3909" s="4">
        <v>43537.843402777777</v>
      </c>
      <c r="F3909" s="4">
        <v>43543.843402777777</v>
      </c>
      <c r="G3909" s="4">
        <v>43543.843402777777</v>
      </c>
      <c r="H3909" s="2">
        <v>0</v>
      </c>
      <c r="I3909" s="2">
        <v>123</v>
      </c>
      <c r="J3909" s="2" t="s">
        <v>41</v>
      </c>
      <c r="K3909" s="2" t="s">
        <v>66</v>
      </c>
      <c r="L3909" s="2" t="s">
        <v>67</v>
      </c>
      <c r="M3909" s="2" t="s">
        <v>59</v>
      </c>
      <c r="N3909" s="2">
        <v>0</v>
      </c>
      <c r="O3909" s="2">
        <v>6</v>
      </c>
      <c r="P3909" s="2">
        <v>123</v>
      </c>
      <c r="Q3909" s="2" t="str">
        <f>VLOOKUP(A3909,'Additional Data'!$A$1:$D$9949,2,0)</f>
        <v>App</v>
      </c>
      <c r="R3909" s="2" t="str">
        <f>VLOOKUP(A3909,'Additional Data'!$A$1:$D$9949,4,0)</f>
        <v>Credit Card</v>
      </c>
      <c r="S3909" s="5">
        <f>VLOOKUP(A3909,'Additional Data'!$A$1:$D$9949,3,0)</f>
        <v>732.78784710000002</v>
      </c>
      <c r="T3909" s="2" t="str">
        <f>HLOOKUP(B3909,'Additional Data'!$F$1:$N$2,2,0)</f>
        <v>Laptop</v>
      </c>
    </row>
    <row r="3910" spans="1:20" ht="14.25" customHeight="1">
      <c r="A3910" s="2">
        <v>652408</v>
      </c>
      <c r="B3910" s="2" t="s">
        <v>47</v>
      </c>
      <c r="C3910" s="2" t="s">
        <v>41</v>
      </c>
      <c r="D3910" s="2" t="s">
        <v>34</v>
      </c>
      <c r="E3910" s="4">
        <v>43537.843495370369</v>
      </c>
      <c r="F3910" s="4">
        <v>43541.843495370369</v>
      </c>
      <c r="G3910" s="4">
        <v>43544.843495370369</v>
      </c>
      <c r="H3910" s="2">
        <v>38</v>
      </c>
      <c r="I3910" s="2">
        <v>125</v>
      </c>
      <c r="J3910" s="2" t="s">
        <v>32</v>
      </c>
      <c r="K3910" s="2" t="s">
        <v>70</v>
      </c>
      <c r="L3910" s="2" t="s">
        <v>35</v>
      </c>
      <c r="M3910" s="2" t="s">
        <v>71</v>
      </c>
      <c r="N3910" s="2">
        <v>-3</v>
      </c>
      <c r="O3910" s="2">
        <v>4</v>
      </c>
      <c r="P3910" s="2">
        <v>163</v>
      </c>
      <c r="Q3910" s="2" t="str">
        <f>VLOOKUP(A3910,'Additional Data'!$A$1:$D$9949,2,0)</f>
        <v>App</v>
      </c>
      <c r="R3910" s="2" t="str">
        <f>VLOOKUP(A3910,'Additional Data'!$A$1:$D$9949,4,0)</f>
        <v>Debit Card</v>
      </c>
      <c r="S3910" s="5">
        <f>VLOOKUP(A3910,'Additional Data'!$A$1:$D$9949,3,0)</f>
        <v>2186.6105080000002</v>
      </c>
      <c r="T3910" s="2" t="str">
        <f>HLOOKUP(B3910,'Additional Data'!$F$1:$N$2,2,0)</f>
        <v>Tablet</v>
      </c>
    </row>
    <row r="3911" spans="1:20" ht="14.25" customHeight="1">
      <c r="A3911" s="2">
        <v>429289</v>
      </c>
      <c r="B3911" s="2" t="s">
        <v>36</v>
      </c>
      <c r="C3911" s="2" t="s">
        <v>41</v>
      </c>
      <c r="D3911" s="2" t="s">
        <v>34</v>
      </c>
      <c r="E3911" s="4">
        <v>43537.844351851854</v>
      </c>
      <c r="F3911" s="4">
        <v>43543.844351851854</v>
      </c>
      <c r="G3911" s="4">
        <v>43543.844351851854</v>
      </c>
      <c r="H3911" s="2">
        <v>27</v>
      </c>
      <c r="I3911" s="2">
        <v>120</v>
      </c>
      <c r="J3911" s="2" t="s">
        <v>32</v>
      </c>
      <c r="K3911" s="2" t="s">
        <v>70</v>
      </c>
      <c r="L3911" s="2" t="s">
        <v>35</v>
      </c>
      <c r="M3911" s="2" t="s">
        <v>59</v>
      </c>
      <c r="N3911" s="2">
        <v>0</v>
      </c>
      <c r="O3911" s="2">
        <v>6</v>
      </c>
      <c r="P3911" s="2">
        <v>147</v>
      </c>
      <c r="Q3911" s="2" t="str">
        <f>VLOOKUP(A3911,'Additional Data'!$A$1:$D$9949,2,0)</f>
        <v>App</v>
      </c>
      <c r="R3911" s="2" t="str">
        <f>VLOOKUP(A3911,'Additional Data'!$A$1:$D$9949,4,0)</f>
        <v>Cash On Delivery</v>
      </c>
      <c r="S3911" s="5">
        <f>VLOOKUP(A3911,'Additional Data'!$A$1:$D$9949,3,0)</f>
        <v>3368</v>
      </c>
      <c r="T3911" s="2" t="str">
        <f>HLOOKUP(B3911,'Additional Data'!$F$1:$N$2,2,0)</f>
        <v>Laptop</v>
      </c>
    </row>
    <row r="3912" spans="1:20" ht="14.25" customHeight="1">
      <c r="A3912" s="2">
        <v>730468</v>
      </c>
      <c r="B3912" s="2" t="s">
        <v>39</v>
      </c>
      <c r="C3912" s="2" t="s">
        <v>41</v>
      </c>
      <c r="D3912" s="2" t="s">
        <v>34</v>
      </c>
      <c r="E3912" s="4">
        <v>43537.846388888887</v>
      </c>
      <c r="F3912" s="4">
        <v>43538.846388888887</v>
      </c>
      <c r="G3912" s="4">
        <v>43542.846388888887</v>
      </c>
      <c r="H3912" s="2">
        <v>0</v>
      </c>
      <c r="I3912" s="2">
        <v>128</v>
      </c>
      <c r="J3912" s="2" t="s">
        <v>41</v>
      </c>
      <c r="K3912" s="2" t="s">
        <v>66</v>
      </c>
      <c r="L3912" s="2" t="s">
        <v>67</v>
      </c>
      <c r="M3912" s="2" t="s">
        <v>71</v>
      </c>
      <c r="N3912" s="2">
        <v>-4</v>
      </c>
      <c r="O3912" s="2">
        <v>1</v>
      </c>
      <c r="P3912" s="2">
        <v>128</v>
      </c>
      <c r="Q3912" s="2" t="str">
        <f>VLOOKUP(A3912,'Additional Data'!$A$1:$D$9949,2,0)</f>
        <v>App</v>
      </c>
      <c r="R3912" s="2" t="str">
        <f>VLOOKUP(A3912,'Additional Data'!$A$1:$D$9949,4,0)</f>
        <v>Debit Card</v>
      </c>
      <c r="S3912" s="5">
        <f>VLOOKUP(A3912,'Additional Data'!$A$1:$D$9949,3,0)</f>
        <v>1433.2584589999999</v>
      </c>
      <c r="T3912" s="2" t="str">
        <f>HLOOKUP(B3912,'Additional Data'!$F$1:$N$2,2,0)</f>
        <v>Mobile</v>
      </c>
    </row>
    <row r="3913" spans="1:20" ht="14.25" customHeight="1">
      <c r="A3913" s="2">
        <v>75268</v>
      </c>
      <c r="B3913" s="2" t="s">
        <v>36</v>
      </c>
      <c r="C3913" s="2" t="s">
        <v>41</v>
      </c>
      <c r="D3913" s="2" t="s">
        <v>34</v>
      </c>
      <c r="E3913" s="4">
        <v>43537.847337962965</v>
      </c>
      <c r="F3913" s="4">
        <v>43545.847337962965</v>
      </c>
      <c r="G3913" s="4">
        <v>43540.847337962965</v>
      </c>
      <c r="H3913" s="2">
        <v>36</v>
      </c>
      <c r="I3913" s="2">
        <v>128</v>
      </c>
      <c r="J3913" s="2" t="s">
        <v>73</v>
      </c>
      <c r="K3913" s="2" t="s">
        <v>80</v>
      </c>
      <c r="L3913" s="2" t="s">
        <v>35</v>
      </c>
      <c r="M3913" s="2" t="s">
        <v>71</v>
      </c>
      <c r="N3913" s="2">
        <v>5</v>
      </c>
      <c r="O3913" s="2">
        <v>8</v>
      </c>
      <c r="P3913" s="2">
        <v>164</v>
      </c>
      <c r="Q3913" s="2" t="str">
        <f>VLOOKUP(A3913,'Additional Data'!$A$1:$D$9949,2,0)</f>
        <v>App</v>
      </c>
      <c r="R3913" s="2" t="str">
        <f>VLOOKUP(A3913,'Additional Data'!$A$1:$D$9949,4,0)</f>
        <v>Debit Card</v>
      </c>
      <c r="S3913" s="5">
        <f>VLOOKUP(A3913,'Additional Data'!$A$1:$D$9949,3,0)</f>
        <v>3154</v>
      </c>
      <c r="T3913" s="2" t="str">
        <f>HLOOKUP(B3913,'Additional Data'!$F$1:$N$2,2,0)</f>
        <v>Laptop</v>
      </c>
    </row>
    <row r="3914" spans="1:20" ht="14.25" customHeight="1">
      <c r="A3914" s="2">
        <v>969823</v>
      </c>
      <c r="B3914" s="2" t="s">
        <v>36</v>
      </c>
      <c r="C3914" s="2" t="s">
        <v>41</v>
      </c>
      <c r="D3914" s="2" t="s">
        <v>34</v>
      </c>
      <c r="E3914" s="4">
        <v>43537.85365740741</v>
      </c>
      <c r="F3914" s="4">
        <v>43543.85365740741</v>
      </c>
      <c r="G3914" s="4">
        <v>43542.85365740741</v>
      </c>
      <c r="H3914" s="2">
        <v>28</v>
      </c>
      <c r="I3914" s="2">
        <v>105</v>
      </c>
      <c r="J3914" s="2" t="s">
        <v>60</v>
      </c>
      <c r="K3914" s="2" t="s">
        <v>77</v>
      </c>
      <c r="L3914" s="2" t="s">
        <v>35</v>
      </c>
      <c r="M3914" s="2" t="s">
        <v>59</v>
      </c>
      <c r="N3914" s="2">
        <v>1</v>
      </c>
      <c r="O3914" s="2">
        <v>6</v>
      </c>
      <c r="P3914" s="2">
        <v>133</v>
      </c>
      <c r="Q3914" s="2" t="str">
        <f>VLOOKUP(A3914,'Additional Data'!$A$1:$D$9949,2,0)</f>
        <v>App</v>
      </c>
      <c r="R3914" s="2" t="str">
        <f>VLOOKUP(A3914,'Additional Data'!$A$1:$D$9949,4,0)</f>
        <v>Credit Card</v>
      </c>
      <c r="S3914" s="5">
        <f>VLOOKUP(A3914,'Additional Data'!$A$1:$D$9949,3,0)</f>
        <v>3215.5457339999998</v>
      </c>
      <c r="T3914" s="2" t="str">
        <f>HLOOKUP(B3914,'Additional Data'!$F$1:$N$2,2,0)</f>
        <v>Laptop</v>
      </c>
    </row>
    <row r="3915" spans="1:20" ht="14.25" customHeight="1">
      <c r="A3915" s="2">
        <v>644256</v>
      </c>
      <c r="B3915" s="2" t="s">
        <v>42</v>
      </c>
      <c r="C3915" s="2" t="s">
        <v>41</v>
      </c>
      <c r="D3915" s="2" t="s">
        <v>34</v>
      </c>
      <c r="E3915" s="4">
        <v>43537.854733796295</v>
      </c>
      <c r="F3915" s="4">
        <v>43542.854733796295</v>
      </c>
      <c r="G3915" s="4">
        <v>43544.854733796295</v>
      </c>
      <c r="H3915" s="2">
        <v>39</v>
      </c>
      <c r="I3915" s="2">
        <v>115</v>
      </c>
      <c r="J3915" s="2" t="s">
        <v>60</v>
      </c>
      <c r="K3915" s="2" t="s">
        <v>77</v>
      </c>
      <c r="L3915" s="2" t="s">
        <v>35</v>
      </c>
      <c r="M3915" s="2" t="s">
        <v>71</v>
      </c>
      <c r="N3915" s="2">
        <v>-2</v>
      </c>
      <c r="O3915" s="2">
        <v>5</v>
      </c>
      <c r="P3915" s="2">
        <v>154</v>
      </c>
      <c r="Q3915" s="2" t="str">
        <f>VLOOKUP(A3915,'Additional Data'!$A$1:$D$9949,2,0)</f>
        <v>Website</v>
      </c>
      <c r="R3915" s="2" t="str">
        <f>VLOOKUP(A3915,'Additional Data'!$A$1:$D$9949,4,0)</f>
        <v>Debit Card</v>
      </c>
      <c r="S3915" s="5">
        <f>VLOOKUP(A3915,'Additional Data'!$A$1:$D$9949,3,0)</f>
        <v>3558.7993369999999</v>
      </c>
      <c r="T3915" s="2" t="str">
        <f>HLOOKUP(B3915,'Additional Data'!$F$1:$N$2,2,0)</f>
        <v>TV</v>
      </c>
    </row>
    <row r="3916" spans="1:20" ht="14.25" customHeight="1">
      <c r="A3916" s="2">
        <v>112449</v>
      </c>
      <c r="B3916" s="2" t="s">
        <v>49</v>
      </c>
      <c r="C3916" s="2" t="s">
        <v>41</v>
      </c>
      <c r="D3916" s="2" t="s">
        <v>34</v>
      </c>
      <c r="E3916" s="4">
        <v>43537.859016203707</v>
      </c>
      <c r="F3916" s="4">
        <v>43544.859016203707</v>
      </c>
      <c r="G3916" s="4">
        <v>43543.859016203707</v>
      </c>
      <c r="H3916" s="2">
        <v>37</v>
      </c>
      <c r="I3916" s="2">
        <v>111</v>
      </c>
      <c r="J3916" s="2" t="s">
        <v>60</v>
      </c>
      <c r="K3916" s="2" t="s">
        <v>77</v>
      </c>
      <c r="L3916" s="2" t="s">
        <v>35</v>
      </c>
      <c r="M3916" s="2" t="s">
        <v>59</v>
      </c>
      <c r="N3916" s="2">
        <v>1</v>
      </c>
      <c r="O3916" s="2">
        <v>7</v>
      </c>
      <c r="P3916" s="2">
        <v>148</v>
      </c>
      <c r="Q3916" s="2" t="str">
        <f>VLOOKUP(A3916,'Additional Data'!$A$1:$D$9949,2,0)</f>
        <v>Website</v>
      </c>
      <c r="R3916" s="2" t="str">
        <f>VLOOKUP(A3916,'Additional Data'!$A$1:$D$9949,4,0)</f>
        <v>Credit Card</v>
      </c>
      <c r="S3916" s="5">
        <f>VLOOKUP(A3916,'Additional Data'!$A$1:$D$9949,3,0)</f>
        <v>3420</v>
      </c>
      <c r="T3916" s="2" t="str">
        <f>HLOOKUP(B3916,'Additional Data'!$F$1:$N$2,2,0)</f>
        <v>TV</v>
      </c>
    </row>
    <row r="3917" spans="1:20" ht="14.25" customHeight="1">
      <c r="A3917" s="2">
        <v>180446</v>
      </c>
      <c r="B3917" s="2" t="s">
        <v>48</v>
      </c>
      <c r="C3917" s="2" t="s">
        <v>32</v>
      </c>
      <c r="D3917" s="2" t="s">
        <v>34</v>
      </c>
      <c r="E3917" s="4">
        <v>43537.859456018516</v>
      </c>
      <c r="F3917" s="4">
        <v>43545.859456018516</v>
      </c>
      <c r="G3917" s="4">
        <v>43544.859456018516</v>
      </c>
      <c r="H3917" s="2">
        <v>30</v>
      </c>
      <c r="I3917" s="2">
        <v>114</v>
      </c>
      <c r="J3917" s="2" t="s">
        <v>60</v>
      </c>
      <c r="K3917" s="2" t="s">
        <v>61</v>
      </c>
      <c r="L3917" s="2" t="s">
        <v>35</v>
      </c>
      <c r="M3917" s="2" t="s">
        <v>59</v>
      </c>
      <c r="N3917" s="2">
        <v>1</v>
      </c>
      <c r="O3917" s="2">
        <v>8</v>
      </c>
      <c r="P3917" s="2">
        <v>144</v>
      </c>
      <c r="Q3917" s="2" t="str">
        <f>VLOOKUP(A3917,'Additional Data'!$A$1:$D$9949,2,0)</f>
        <v>App</v>
      </c>
      <c r="R3917" s="2" t="str">
        <f>VLOOKUP(A3917,'Additional Data'!$A$1:$D$9949,4,0)</f>
        <v>Debit Card</v>
      </c>
      <c r="S3917" s="5">
        <f>VLOOKUP(A3917,'Additional Data'!$A$1:$D$9949,3,0)</f>
        <v>2696.8432509999998</v>
      </c>
      <c r="T3917" s="2" t="str">
        <f>HLOOKUP(B3917,'Additional Data'!$F$1:$N$2,2,0)</f>
        <v>Gaming Console</v>
      </c>
    </row>
    <row r="3918" spans="1:20" ht="14.25" customHeight="1">
      <c r="A3918" s="2">
        <v>562345</v>
      </c>
      <c r="B3918" s="2" t="s">
        <v>39</v>
      </c>
      <c r="C3918" s="2" t="s">
        <v>32</v>
      </c>
      <c r="D3918" s="2" t="s">
        <v>34</v>
      </c>
      <c r="E3918" s="4">
        <v>43537.865648148145</v>
      </c>
      <c r="F3918" s="4">
        <v>43543.865648148145</v>
      </c>
      <c r="G3918" s="4">
        <v>43543.865648148145</v>
      </c>
      <c r="H3918" s="2">
        <v>0</v>
      </c>
      <c r="I3918" s="2">
        <v>121</v>
      </c>
      <c r="J3918" s="2" t="s">
        <v>32</v>
      </c>
      <c r="K3918" s="2" t="s">
        <v>82</v>
      </c>
      <c r="L3918" s="2" t="s">
        <v>67</v>
      </c>
      <c r="M3918" s="2" t="s">
        <v>59</v>
      </c>
      <c r="N3918" s="2">
        <v>0</v>
      </c>
      <c r="O3918" s="2">
        <v>6</v>
      </c>
      <c r="P3918" s="2">
        <v>121</v>
      </c>
      <c r="Q3918" s="2" t="str">
        <f>VLOOKUP(A3918,'Additional Data'!$A$1:$D$9949,2,0)</f>
        <v>App</v>
      </c>
      <c r="R3918" s="2" t="str">
        <f>VLOOKUP(A3918,'Additional Data'!$A$1:$D$9949,4,0)</f>
        <v>Cash On Delivery</v>
      </c>
      <c r="S3918" s="5">
        <f>VLOOKUP(A3918,'Additional Data'!$A$1:$D$9949,3,0)</f>
        <v>620.47957670000005</v>
      </c>
      <c r="T3918" s="2" t="str">
        <f>HLOOKUP(B3918,'Additional Data'!$F$1:$N$2,2,0)</f>
        <v>Mobile</v>
      </c>
    </row>
    <row r="3919" spans="1:20" ht="14.25" customHeight="1">
      <c r="A3919" s="2">
        <v>140450</v>
      </c>
      <c r="B3919" s="2" t="s">
        <v>39</v>
      </c>
      <c r="C3919" s="2" t="s">
        <v>32</v>
      </c>
      <c r="D3919" s="2" t="s">
        <v>34</v>
      </c>
      <c r="E3919" s="4">
        <v>43537.867905092593</v>
      </c>
      <c r="F3919" s="4">
        <v>43539.867905092593</v>
      </c>
      <c r="G3919" s="4">
        <v>43540.867905092593</v>
      </c>
      <c r="H3919" s="2">
        <v>66</v>
      </c>
      <c r="I3919" s="2">
        <v>94</v>
      </c>
      <c r="J3919" s="2" t="s">
        <v>60</v>
      </c>
      <c r="K3919" s="2" t="s">
        <v>61</v>
      </c>
      <c r="L3919" s="2" t="s">
        <v>35</v>
      </c>
      <c r="M3919" s="2" t="s">
        <v>71</v>
      </c>
      <c r="N3919" s="2">
        <v>-1</v>
      </c>
      <c r="O3919" s="2">
        <v>2</v>
      </c>
      <c r="P3919" s="2">
        <v>160</v>
      </c>
      <c r="Q3919" s="2" t="str">
        <f>VLOOKUP(A3919,'Additional Data'!$A$1:$D$9949,2,0)</f>
        <v>App</v>
      </c>
      <c r="R3919" s="2" t="str">
        <f>VLOOKUP(A3919,'Additional Data'!$A$1:$D$9949,4,0)</f>
        <v>Debit Card</v>
      </c>
      <c r="S3919" s="5">
        <f>VLOOKUP(A3919,'Additional Data'!$A$1:$D$9949,3,0)</f>
        <v>2465.4980059999998</v>
      </c>
      <c r="T3919" s="2" t="str">
        <f>HLOOKUP(B3919,'Additional Data'!$F$1:$N$2,2,0)</f>
        <v>Mobile</v>
      </c>
    </row>
    <row r="3920" spans="1:20" ht="14.25" customHeight="1">
      <c r="A3920" s="2">
        <v>901155</v>
      </c>
      <c r="B3920" s="2" t="s">
        <v>30</v>
      </c>
      <c r="C3920" s="2" t="s">
        <v>41</v>
      </c>
      <c r="D3920" s="2" t="s">
        <v>34</v>
      </c>
      <c r="E3920" s="4">
        <v>43537.871793981481</v>
      </c>
      <c r="F3920" s="4">
        <v>43542.871793981481</v>
      </c>
      <c r="G3920" s="4">
        <v>43543.871793981481</v>
      </c>
      <c r="H3920" s="2">
        <v>82</v>
      </c>
      <c r="I3920" s="2">
        <v>90</v>
      </c>
      <c r="J3920" s="2" t="s">
        <v>60</v>
      </c>
      <c r="K3920" s="2" t="s">
        <v>77</v>
      </c>
      <c r="L3920" s="2" t="s">
        <v>35</v>
      </c>
      <c r="M3920" s="2" t="s">
        <v>71</v>
      </c>
      <c r="N3920" s="2">
        <v>-1</v>
      </c>
      <c r="O3920" s="2">
        <v>5</v>
      </c>
      <c r="P3920" s="2">
        <v>172</v>
      </c>
      <c r="Q3920" s="2" t="str">
        <f>VLOOKUP(A3920,'Additional Data'!$A$1:$D$9949,2,0)</f>
        <v>Website</v>
      </c>
      <c r="R3920" s="2" t="str">
        <f>VLOOKUP(A3920,'Additional Data'!$A$1:$D$9949,4,0)</f>
        <v>Credit Card</v>
      </c>
      <c r="S3920" s="5">
        <f>VLOOKUP(A3920,'Additional Data'!$A$1:$D$9949,3,0)</f>
        <v>3680.5792280000001</v>
      </c>
      <c r="T3920" s="2" t="str">
        <f>HLOOKUP(B3920,'Additional Data'!$F$1:$N$2,2,0)</f>
        <v>PC</v>
      </c>
    </row>
    <row r="3921" spans="1:20" ht="14.25" customHeight="1">
      <c r="A3921" s="2">
        <v>213097</v>
      </c>
      <c r="B3921" s="2" t="s">
        <v>39</v>
      </c>
      <c r="C3921" s="2" t="s">
        <v>32</v>
      </c>
      <c r="D3921" s="2" t="s">
        <v>34</v>
      </c>
      <c r="E3921" s="4">
        <v>43537.872881944444</v>
      </c>
      <c r="F3921" s="4">
        <v>43541.872881944444</v>
      </c>
      <c r="G3921" s="4">
        <v>43544.872881944444</v>
      </c>
      <c r="H3921" s="2">
        <v>27</v>
      </c>
      <c r="I3921" s="2">
        <v>113</v>
      </c>
      <c r="J3921" s="2" t="s">
        <v>60</v>
      </c>
      <c r="K3921" s="2" t="s">
        <v>61</v>
      </c>
      <c r="L3921" s="2" t="s">
        <v>35</v>
      </c>
      <c r="M3921" s="2" t="s">
        <v>59</v>
      </c>
      <c r="N3921" s="2">
        <v>-3</v>
      </c>
      <c r="O3921" s="2">
        <v>4</v>
      </c>
      <c r="P3921" s="2">
        <v>140</v>
      </c>
      <c r="Q3921" s="2" t="str">
        <f>VLOOKUP(A3921,'Additional Data'!$A$1:$D$9949,2,0)</f>
        <v>App</v>
      </c>
      <c r="R3921" s="2" t="str">
        <f>VLOOKUP(A3921,'Additional Data'!$A$1:$D$9949,4,0)</f>
        <v>Credit Card</v>
      </c>
      <c r="S3921" s="5">
        <f>VLOOKUP(A3921,'Additional Data'!$A$1:$D$9949,3,0)</f>
        <v>1782.907154</v>
      </c>
      <c r="T3921" s="2" t="str">
        <f>HLOOKUP(B3921,'Additional Data'!$F$1:$N$2,2,0)</f>
        <v>Mobile</v>
      </c>
    </row>
    <row r="3922" spans="1:20" ht="14.25" customHeight="1">
      <c r="A3922" s="2">
        <v>101532</v>
      </c>
      <c r="B3922" s="2" t="s">
        <v>39</v>
      </c>
      <c r="C3922" s="2" t="s">
        <v>32</v>
      </c>
      <c r="D3922" s="2" t="s">
        <v>34</v>
      </c>
      <c r="E3922" s="4">
        <v>43537.875092592592</v>
      </c>
      <c r="F3922" s="4">
        <v>43541.875092592592</v>
      </c>
      <c r="G3922" s="4">
        <v>43543.875092592592</v>
      </c>
      <c r="H3922" s="2">
        <v>46</v>
      </c>
      <c r="I3922" s="2">
        <v>111</v>
      </c>
      <c r="J3922" s="2" t="s">
        <v>60</v>
      </c>
      <c r="K3922" s="2" t="s">
        <v>61</v>
      </c>
      <c r="L3922" s="2" t="s">
        <v>35</v>
      </c>
      <c r="M3922" s="2" t="s">
        <v>71</v>
      </c>
      <c r="N3922" s="2">
        <v>-2</v>
      </c>
      <c r="O3922" s="2">
        <v>4</v>
      </c>
      <c r="P3922" s="2">
        <v>157</v>
      </c>
      <c r="Q3922" s="2" t="str">
        <f>VLOOKUP(A3922,'Additional Data'!$A$1:$D$9949,2,0)</f>
        <v>Website</v>
      </c>
      <c r="R3922" s="2" t="str">
        <f>VLOOKUP(A3922,'Additional Data'!$A$1:$D$9949,4,0)</f>
        <v>Debit Card</v>
      </c>
      <c r="S3922" s="5">
        <f>VLOOKUP(A3922,'Additional Data'!$A$1:$D$9949,3,0)</f>
        <v>1842</v>
      </c>
      <c r="T3922" s="2" t="str">
        <f>HLOOKUP(B3922,'Additional Data'!$F$1:$N$2,2,0)</f>
        <v>Mobile</v>
      </c>
    </row>
    <row r="3923" spans="1:20" ht="14.25" customHeight="1">
      <c r="A3923" s="2">
        <v>187223</v>
      </c>
      <c r="B3923" s="2" t="s">
        <v>30</v>
      </c>
      <c r="C3923" s="2" t="s">
        <v>41</v>
      </c>
      <c r="D3923" s="2" t="s">
        <v>34</v>
      </c>
      <c r="E3923" s="4">
        <v>43537.876631944448</v>
      </c>
      <c r="F3923" s="4">
        <v>43540.876631944448</v>
      </c>
      <c r="G3923" s="4">
        <v>43544.876631944448</v>
      </c>
      <c r="H3923" s="2">
        <v>0</v>
      </c>
      <c r="I3923" s="2">
        <v>121</v>
      </c>
      <c r="J3923" s="2" t="s">
        <v>41</v>
      </c>
      <c r="K3923" s="2" t="s">
        <v>66</v>
      </c>
      <c r="L3923" s="2" t="s">
        <v>67</v>
      </c>
      <c r="M3923" s="2" t="s">
        <v>59</v>
      </c>
      <c r="N3923" s="2">
        <v>-4</v>
      </c>
      <c r="O3923" s="2">
        <v>3</v>
      </c>
      <c r="P3923" s="2">
        <v>121</v>
      </c>
      <c r="Q3923" s="2" t="str">
        <f>VLOOKUP(A3923,'Additional Data'!$A$1:$D$9949,2,0)</f>
        <v>App</v>
      </c>
      <c r="R3923" s="2" t="str">
        <f>VLOOKUP(A3923,'Additional Data'!$A$1:$D$9949,4,0)</f>
        <v>Credit Card</v>
      </c>
      <c r="S3923" s="5">
        <f>VLOOKUP(A3923,'Additional Data'!$A$1:$D$9949,3,0)</f>
        <v>2844.5056979999999</v>
      </c>
      <c r="T3923" s="2" t="str">
        <f>HLOOKUP(B3923,'Additional Data'!$F$1:$N$2,2,0)</f>
        <v>PC</v>
      </c>
    </row>
    <row r="3924" spans="1:20" ht="14.25" customHeight="1">
      <c r="A3924" s="2">
        <v>973372</v>
      </c>
      <c r="B3924" s="2" t="s">
        <v>30</v>
      </c>
      <c r="C3924" s="2" t="s">
        <v>32</v>
      </c>
      <c r="D3924" s="2" t="s">
        <v>34</v>
      </c>
      <c r="E3924" s="4">
        <v>43537.880370370367</v>
      </c>
      <c r="F3924" s="4">
        <v>43541.880370370367</v>
      </c>
      <c r="G3924" s="4">
        <v>43542.880370370367</v>
      </c>
      <c r="H3924" s="2">
        <v>89</v>
      </c>
      <c r="I3924" s="2">
        <v>89</v>
      </c>
      <c r="J3924" s="2" t="s">
        <v>60</v>
      </c>
      <c r="K3924" s="2" t="s">
        <v>61</v>
      </c>
      <c r="L3924" s="2" t="s">
        <v>35</v>
      </c>
      <c r="M3924" s="2" t="s">
        <v>71</v>
      </c>
      <c r="N3924" s="2">
        <v>-1</v>
      </c>
      <c r="O3924" s="2">
        <v>4</v>
      </c>
      <c r="P3924" s="2">
        <v>178</v>
      </c>
      <c r="Q3924" s="2" t="str">
        <f>VLOOKUP(A3924,'Additional Data'!$A$1:$D$9949,2,0)</f>
        <v>App</v>
      </c>
      <c r="R3924" s="2" t="str">
        <f>VLOOKUP(A3924,'Additional Data'!$A$1:$D$9949,4,0)</f>
        <v>Debit Card</v>
      </c>
      <c r="S3924" s="5">
        <f>VLOOKUP(A3924,'Additional Data'!$A$1:$D$9949,3,0)</f>
        <v>284</v>
      </c>
      <c r="T3924" s="2" t="str">
        <f>HLOOKUP(B3924,'Additional Data'!$F$1:$N$2,2,0)</f>
        <v>PC</v>
      </c>
    </row>
    <row r="3925" spans="1:20" ht="14.25" customHeight="1">
      <c r="A3925" s="2">
        <v>271215</v>
      </c>
      <c r="B3925" s="2" t="s">
        <v>48</v>
      </c>
      <c r="C3925" s="2" t="s">
        <v>32</v>
      </c>
      <c r="D3925" s="2" t="s">
        <v>34</v>
      </c>
      <c r="E3925" s="4">
        <v>43537.886307870373</v>
      </c>
      <c r="F3925" s="4">
        <v>43542.886307870373</v>
      </c>
      <c r="G3925" s="4">
        <v>43541.886307870373</v>
      </c>
      <c r="H3925" s="2">
        <v>34</v>
      </c>
      <c r="I3925" s="2">
        <v>121</v>
      </c>
      <c r="J3925" s="2" t="s">
        <v>41</v>
      </c>
      <c r="K3925" s="2" t="s">
        <v>58</v>
      </c>
      <c r="L3925" s="2" t="s">
        <v>35</v>
      </c>
      <c r="M3925" s="2" t="s">
        <v>59</v>
      </c>
      <c r="N3925" s="2">
        <v>1</v>
      </c>
      <c r="O3925" s="2">
        <v>5</v>
      </c>
      <c r="P3925" s="2">
        <v>155</v>
      </c>
      <c r="Q3925" s="2" t="str">
        <f>VLOOKUP(A3925,'Additional Data'!$A$1:$D$9949,2,0)</f>
        <v>Website</v>
      </c>
      <c r="R3925" s="2" t="str">
        <f>VLOOKUP(A3925,'Additional Data'!$A$1:$D$9949,4,0)</f>
        <v>Cash On Delivery</v>
      </c>
      <c r="S3925" s="5">
        <f>VLOOKUP(A3925,'Additional Data'!$A$1:$D$9949,3,0)</f>
        <v>1841.8359680000001</v>
      </c>
      <c r="T3925" s="2" t="str">
        <f>HLOOKUP(B3925,'Additional Data'!$F$1:$N$2,2,0)</f>
        <v>Gaming Console</v>
      </c>
    </row>
    <row r="3926" spans="1:20" ht="14.25" customHeight="1">
      <c r="A3926" s="2">
        <v>79708</v>
      </c>
      <c r="B3926" s="2" t="s">
        <v>36</v>
      </c>
      <c r="C3926" s="2" t="s">
        <v>41</v>
      </c>
      <c r="D3926" s="2" t="s">
        <v>34</v>
      </c>
      <c r="E3926" s="4">
        <v>43537.891168981485</v>
      </c>
      <c r="F3926" s="4">
        <v>43542.891168981485</v>
      </c>
      <c r="G3926" s="4">
        <v>43543.891168981485</v>
      </c>
      <c r="H3926" s="2">
        <v>0</v>
      </c>
      <c r="I3926" s="2">
        <v>129</v>
      </c>
      <c r="J3926" s="2" t="s">
        <v>41</v>
      </c>
      <c r="K3926" s="2" t="s">
        <v>66</v>
      </c>
      <c r="L3926" s="2" t="s">
        <v>67</v>
      </c>
      <c r="M3926" s="2" t="s">
        <v>71</v>
      </c>
      <c r="N3926" s="2">
        <v>-1</v>
      </c>
      <c r="O3926" s="2">
        <v>5</v>
      </c>
      <c r="P3926" s="2">
        <v>129</v>
      </c>
      <c r="Q3926" s="2" t="str">
        <f>VLOOKUP(A3926,'Additional Data'!$A$1:$D$9949,2,0)</f>
        <v>App</v>
      </c>
      <c r="R3926" s="2" t="str">
        <f>VLOOKUP(A3926,'Additional Data'!$A$1:$D$9949,4,0)</f>
        <v>Debit Card</v>
      </c>
      <c r="S3926" s="5">
        <f>VLOOKUP(A3926,'Additional Data'!$A$1:$D$9949,3,0)</f>
        <v>1053</v>
      </c>
      <c r="T3926" s="2" t="str">
        <f>HLOOKUP(B3926,'Additional Data'!$F$1:$N$2,2,0)</f>
        <v>Laptop</v>
      </c>
    </row>
    <row r="3927" spans="1:20" ht="14.25" customHeight="1">
      <c r="A3927" s="2">
        <v>217654</v>
      </c>
      <c r="B3927" s="2" t="s">
        <v>39</v>
      </c>
      <c r="C3927" s="2" t="s">
        <v>41</v>
      </c>
      <c r="D3927" s="2" t="s">
        <v>34</v>
      </c>
      <c r="E3927" s="4">
        <v>43537.897291666668</v>
      </c>
      <c r="F3927" s="4">
        <v>43544.897291666668</v>
      </c>
      <c r="G3927" s="4">
        <v>43540.897291666668</v>
      </c>
      <c r="H3927" s="2">
        <v>36</v>
      </c>
      <c r="I3927" s="2">
        <v>112</v>
      </c>
      <c r="J3927" s="2" t="s">
        <v>63</v>
      </c>
      <c r="K3927" s="2" t="s">
        <v>64</v>
      </c>
      <c r="L3927" s="2" t="s">
        <v>35</v>
      </c>
      <c r="M3927" s="2" t="s">
        <v>59</v>
      </c>
      <c r="N3927" s="2">
        <v>4</v>
      </c>
      <c r="O3927" s="2">
        <v>7</v>
      </c>
      <c r="P3927" s="2">
        <v>148</v>
      </c>
      <c r="Q3927" s="2" t="str">
        <f>VLOOKUP(A3927,'Additional Data'!$A$1:$D$9949,2,0)</f>
        <v>App</v>
      </c>
      <c r="R3927" s="2" t="str">
        <f>VLOOKUP(A3927,'Additional Data'!$A$1:$D$9949,4,0)</f>
        <v>Debit Card</v>
      </c>
      <c r="S3927" s="5">
        <f>VLOOKUP(A3927,'Additional Data'!$A$1:$D$9949,3,0)</f>
        <v>1485</v>
      </c>
      <c r="T3927" s="2" t="str">
        <f>HLOOKUP(B3927,'Additional Data'!$F$1:$N$2,2,0)</f>
        <v>Mobile</v>
      </c>
    </row>
    <row r="3928" spans="1:20" ht="14.25" customHeight="1">
      <c r="A3928" s="2">
        <v>194884</v>
      </c>
      <c r="B3928" s="2" t="s">
        <v>36</v>
      </c>
      <c r="C3928" s="2" t="s">
        <v>32</v>
      </c>
      <c r="D3928" s="2" t="s">
        <v>34</v>
      </c>
      <c r="E3928" s="4">
        <v>43537.898761574077</v>
      </c>
      <c r="F3928" s="4">
        <v>43539.898761574077</v>
      </c>
      <c r="G3928" s="4">
        <v>43543.898761574077</v>
      </c>
      <c r="H3928" s="2">
        <v>50</v>
      </c>
      <c r="I3928" s="2">
        <v>114</v>
      </c>
      <c r="J3928" s="2" t="s">
        <v>60</v>
      </c>
      <c r="K3928" s="2" t="s">
        <v>61</v>
      </c>
      <c r="L3928" s="2" t="s">
        <v>35</v>
      </c>
      <c r="M3928" s="2" t="s">
        <v>71</v>
      </c>
      <c r="N3928" s="2">
        <v>-4</v>
      </c>
      <c r="O3928" s="2">
        <v>2</v>
      </c>
      <c r="P3928" s="2">
        <v>164</v>
      </c>
      <c r="Q3928" s="2" t="str">
        <f>VLOOKUP(A3928,'Additional Data'!$A$1:$D$9949,2,0)</f>
        <v>App</v>
      </c>
      <c r="R3928" s="2" t="str">
        <f>VLOOKUP(A3928,'Additional Data'!$A$1:$D$9949,4,0)</f>
        <v>Debit Card</v>
      </c>
      <c r="S3928" s="5">
        <f>VLOOKUP(A3928,'Additional Data'!$A$1:$D$9949,3,0)</f>
        <v>2713.1076309999999</v>
      </c>
      <c r="T3928" s="2" t="str">
        <f>HLOOKUP(B3928,'Additional Data'!$F$1:$N$2,2,0)</f>
        <v>Laptop</v>
      </c>
    </row>
    <row r="3929" spans="1:20" ht="14.25" customHeight="1">
      <c r="A3929" s="2">
        <v>626369</v>
      </c>
      <c r="B3929" s="2" t="s">
        <v>39</v>
      </c>
      <c r="C3929" s="2" t="s">
        <v>32</v>
      </c>
      <c r="D3929" s="2" t="s">
        <v>34</v>
      </c>
      <c r="E3929" s="4">
        <v>43537.898900462962</v>
      </c>
      <c r="F3929" s="4">
        <v>43544.898900462962</v>
      </c>
      <c r="G3929" s="4">
        <v>43540.898900462962</v>
      </c>
      <c r="H3929" s="2">
        <v>30</v>
      </c>
      <c r="I3929" s="2">
        <v>123</v>
      </c>
      <c r="J3929" s="2" t="s">
        <v>41</v>
      </c>
      <c r="K3929" s="2" t="s">
        <v>58</v>
      </c>
      <c r="L3929" s="2" t="s">
        <v>35</v>
      </c>
      <c r="M3929" s="2" t="s">
        <v>59</v>
      </c>
      <c r="N3929" s="2">
        <v>4</v>
      </c>
      <c r="O3929" s="2">
        <v>7</v>
      </c>
      <c r="P3929" s="2">
        <v>153</v>
      </c>
      <c r="Q3929" s="2" t="str">
        <f>VLOOKUP(A3929,'Additional Data'!$A$1:$D$9949,2,0)</f>
        <v>App</v>
      </c>
      <c r="R3929" s="2" t="str">
        <f>VLOOKUP(A3929,'Additional Data'!$A$1:$D$9949,4,0)</f>
        <v>Credit Card</v>
      </c>
      <c r="S3929" s="5">
        <f>VLOOKUP(A3929,'Additional Data'!$A$1:$D$9949,3,0)</f>
        <v>1550.2842909999999</v>
      </c>
      <c r="T3929" s="2" t="str">
        <f>HLOOKUP(B3929,'Additional Data'!$F$1:$N$2,2,0)</f>
        <v>Mobile</v>
      </c>
    </row>
    <row r="3930" spans="1:20" ht="14.25" customHeight="1">
      <c r="A3930" s="2">
        <v>630382</v>
      </c>
      <c r="B3930" s="2" t="s">
        <v>48</v>
      </c>
      <c r="C3930" s="2" t="s">
        <v>41</v>
      </c>
      <c r="D3930" s="2" t="s">
        <v>34</v>
      </c>
      <c r="E3930" s="4">
        <v>43537.899583333332</v>
      </c>
      <c r="F3930" s="4">
        <v>43543.899583333332</v>
      </c>
      <c r="G3930" s="4">
        <v>43541.899583333332</v>
      </c>
      <c r="H3930" s="2">
        <v>35</v>
      </c>
      <c r="I3930" s="2">
        <v>129</v>
      </c>
      <c r="J3930" s="2" t="s">
        <v>32</v>
      </c>
      <c r="K3930" s="2" t="s">
        <v>70</v>
      </c>
      <c r="L3930" s="2" t="s">
        <v>35</v>
      </c>
      <c r="M3930" s="2" t="s">
        <v>59</v>
      </c>
      <c r="N3930" s="2">
        <v>2</v>
      </c>
      <c r="O3930" s="2">
        <v>6</v>
      </c>
      <c r="P3930" s="2">
        <v>164</v>
      </c>
      <c r="Q3930" s="2" t="str">
        <f>VLOOKUP(A3930,'Additional Data'!$A$1:$D$9949,2,0)</f>
        <v>App</v>
      </c>
      <c r="R3930" s="2" t="str">
        <f>VLOOKUP(A3930,'Additional Data'!$A$1:$D$9949,4,0)</f>
        <v>Debit Card</v>
      </c>
      <c r="S3930" s="5">
        <f>VLOOKUP(A3930,'Additional Data'!$A$1:$D$9949,3,0)</f>
        <v>1513.2646669999999</v>
      </c>
      <c r="T3930" s="2" t="str">
        <f>HLOOKUP(B3930,'Additional Data'!$F$1:$N$2,2,0)</f>
        <v>Gaming Console</v>
      </c>
    </row>
    <row r="3931" spans="1:20" ht="14.25" customHeight="1">
      <c r="A3931" s="2">
        <v>537846</v>
      </c>
      <c r="B3931" s="2" t="s">
        <v>36</v>
      </c>
      <c r="C3931" s="2" t="s">
        <v>41</v>
      </c>
      <c r="D3931" s="2" t="s">
        <v>34</v>
      </c>
      <c r="E3931" s="4">
        <v>43537.90425925926</v>
      </c>
      <c r="F3931" s="4">
        <v>43543.90425925926</v>
      </c>
      <c r="G3931" s="4">
        <v>43543.90425925926</v>
      </c>
      <c r="H3931" s="2">
        <v>59</v>
      </c>
      <c r="I3931" s="2">
        <v>88</v>
      </c>
      <c r="J3931" s="2" t="s">
        <v>60</v>
      </c>
      <c r="K3931" s="2" t="s">
        <v>77</v>
      </c>
      <c r="L3931" s="2" t="s">
        <v>35</v>
      </c>
      <c r="M3931" s="2" t="s">
        <v>71</v>
      </c>
      <c r="N3931" s="2">
        <v>0</v>
      </c>
      <c r="O3931" s="2">
        <v>6</v>
      </c>
      <c r="P3931" s="2">
        <v>147</v>
      </c>
      <c r="Q3931" s="2" t="str">
        <f>VLOOKUP(A3931,'Additional Data'!$A$1:$D$9949,2,0)</f>
        <v>Website</v>
      </c>
      <c r="R3931" s="2" t="str">
        <f>VLOOKUP(A3931,'Additional Data'!$A$1:$D$9949,4,0)</f>
        <v>Debit Card</v>
      </c>
      <c r="S3931" s="5">
        <f>VLOOKUP(A3931,'Additional Data'!$A$1:$D$9949,3,0)</f>
        <v>2090</v>
      </c>
      <c r="T3931" s="2" t="str">
        <f>HLOOKUP(B3931,'Additional Data'!$F$1:$N$2,2,0)</f>
        <v>Laptop</v>
      </c>
    </row>
    <row r="3932" spans="1:20" ht="14.25" customHeight="1">
      <c r="A3932" s="2">
        <v>470237</v>
      </c>
      <c r="B3932" s="2" t="s">
        <v>39</v>
      </c>
      <c r="C3932" s="2" t="s">
        <v>41</v>
      </c>
      <c r="D3932" s="2" t="s">
        <v>34</v>
      </c>
      <c r="E3932" s="4">
        <v>43537.904479166667</v>
      </c>
      <c r="F3932" s="4">
        <v>43541.904479166667</v>
      </c>
      <c r="G3932" s="4">
        <v>43541.904479166667</v>
      </c>
      <c r="H3932" s="2">
        <v>67</v>
      </c>
      <c r="I3932" s="2">
        <v>88</v>
      </c>
      <c r="J3932" s="2" t="s">
        <v>60</v>
      </c>
      <c r="K3932" s="2" t="s">
        <v>77</v>
      </c>
      <c r="L3932" s="2" t="s">
        <v>35</v>
      </c>
      <c r="M3932" s="2" t="s">
        <v>71</v>
      </c>
      <c r="N3932" s="2">
        <v>0</v>
      </c>
      <c r="O3932" s="2">
        <v>4</v>
      </c>
      <c r="P3932" s="2">
        <v>155</v>
      </c>
      <c r="Q3932" s="2" t="str">
        <f>VLOOKUP(A3932,'Additional Data'!$A$1:$D$9949,2,0)</f>
        <v>App</v>
      </c>
      <c r="R3932" s="2" t="str">
        <f>VLOOKUP(A3932,'Additional Data'!$A$1:$D$9949,4,0)</f>
        <v>Credit Card</v>
      </c>
      <c r="S3932" s="5">
        <f>VLOOKUP(A3932,'Additional Data'!$A$1:$D$9949,3,0)</f>
        <v>1078</v>
      </c>
      <c r="T3932" s="2" t="str">
        <f>HLOOKUP(B3932,'Additional Data'!$F$1:$N$2,2,0)</f>
        <v>Mobile</v>
      </c>
    </row>
    <row r="3933" spans="1:20" ht="14.25" customHeight="1">
      <c r="A3933" s="2">
        <v>415083</v>
      </c>
      <c r="B3933" s="2" t="s">
        <v>39</v>
      </c>
      <c r="C3933" s="2" t="s">
        <v>41</v>
      </c>
      <c r="D3933" s="2" t="s">
        <v>34</v>
      </c>
      <c r="E3933" s="4">
        <v>43537.912002314813</v>
      </c>
      <c r="F3933" s="4">
        <v>43537.912002314813</v>
      </c>
      <c r="G3933" s="4">
        <v>43543.912002314813</v>
      </c>
      <c r="H3933" s="2">
        <v>0</v>
      </c>
      <c r="I3933" s="2">
        <v>108</v>
      </c>
      <c r="J3933" s="2" t="s">
        <v>41</v>
      </c>
      <c r="K3933" s="2" t="s">
        <v>66</v>
      </c>
      <c r="L3933" s="2" t="s">
        <v>67</v>
      </c>
      <c r="M3933" s="2" t="s">
        <v>71</v>
      </c>
      <c r="N3933" s="2">
        <v>-6</v>
      </c>
      <c r="O3933" s="2">
        <v>0</v>
      </c>
      <c r="P3933" s="2">
        <v>108</v>
      </c>
      <c r="Q3933" s="2" t="str">
        <f>VLOOKUP(A3933,'Additional Data'!$A$1:$D$9949,2,0)</f>
        <v>Website</v>
      </c>
      <c r="R3933" s="2" t="str">
        <f>VLOOKUP(A3933,'Additional Data'!$A$1:$D$9949,4,0)</f>
        <v>Credit Card</v>
      </c>
      <c r="S3933" s="5">
        <f>VLOOKUP(A3933,'Additional Data'!$A$1:$D$9949,3,0)</f>
        <v>587</v>
      </c>
      <c r="T3933" s="2" t="str">
        <f>HLOOKUP(B3933,'Additional Data'!$F$1:$N$2,2,0)</f>
        <v>Mobile</v>
      </c>
    </row>
    <row r="3934" spans="1:20" ht="14.25" customHeight="1">
      <c r="A3934" s="2">
        <v>200311</v>
      </c>
      <c r="B3934" s="2" t="s">
        <v>46</v>
      </c>
      <c r="C3934" s="2" t="s">
        <v>32</v>
      </c>
      <c r="D3934" s="2" t="s">
        <v>34</v>
      </c>
      <c r="E3934" s="4">
        <v>43537.916631944441</v>
      </c>
      <c r="F3934" s="4">
        <v>43542.916631944441</v>
      </c>
      <c r="G3934" s="4">
        <v>43544.916631944441</v>
      </c>
      <c r="H3934" s="2">
        <v>0</v>
      </c>
      <c r="I3934" s="2">
        <v>121</v>
      </c>
      <c r="J3934" s="2" t="s">
        <v>32</v>
      </c>
      <c r="K3934" s="2" t="s">
        <v>82</v>
      </c>
      <c r="L3934" s="2" t="s">
        <v>67</v>
      </c>
      <c r="M3934" s="2" t="s">
        <v>59</v>
      </c>
      <c r="N3934" s="2">
        <v>-2</v>
      </c>
      <c r="O3934" s="2">
        <v>5</v>
      </c>
      <c r="P3934" s="2">
        <v>121</v>
      </c>
      <c r="Q3934" s="2" t="str">
        <f>VLOOKUP(A3934,'Additional Data'!$A$1:$D$9949,2,0)</f>
        <v>App</v>
      </c>
      <c r="R3934" s="2" t="str">
        <f>VLOOKUP(A3934,'Additional Data'!$A$1:$D$9949,4,0)</f>
        <v>Credit Card</v>
      </c>
      <c r="S3934" s="5">
        <f>VLOOKUP(A3934,'Additional Data'!$A$1:$D$9949,3,0)</f>
        <v>3463.889576</v>
      </c>
      <c r="T3934" s="2" t="str">
        <f>HLOOKUP(B3934,'Additional Data'!$F$1:$N$2,2,0)</f>
        <v>TV</v>
      </c>
    </row>
    <row r="3935" spans="1:20" ht="14.25" customHeight="1">
      <c r="A3935" s="2">
        <v>724320</v>
      </c>
      <c r="B3935" s="2" t="s">
        <v>36</v>
      </c>
      <c r="C3935" s="2" t="s">
        <v>41</v>
      </c>
      <c r="D3935" s="2" t="s">
        <v>34</v>
      </c>
      <c r="E3935" s="4">
        <v>43537.918530092589</v>
      </c>
      <c r="F3935" s="4">
        <v>43543.918530092589</v>
      </c>
      <c r="G3935" s="4">
        <v>43542.918530092589</v>
      </c>
      <c r="H3935" s="2">
        <v>26</v>
      </c>
      <c r="I3935" s="2">
        <v>106</v>
      </c>
      <c r="J3935" s="2" t="s">
        <v>60</v>
      </c>
      <c r="K3935" s="2" t="s">
        <v>77</v>
      </c>
      <c r="L3935" s="2" t="s">
        <v>35</v>
      </c>
      <c r="M3935" s="2" t="s">
        <v>71</v>
      </c>
      <c r="N3935" s="2">
        <v>1</v>
      </c>
      <c r="O3935" s="2">
        <v>6</v>
      </c>
      <c r="P3935" s="2">
        <v>132</v>
      </c>
      <c r="Q3935" s="2" t="str">
        <f>VLOOKUP(A3935,'Additional Data'!$A$1:$D$9949,2,0)</f>
        <v>Website</v>
      </c>
      <c r="R3935" s="2" t="str">
        <f>VLOOKUP(A3935,'Additional Data'!$A$1:$D$9949,4,0)</f>
        <v>Debit Card</v>
      </c>
      <c r="S3935" s="5">
        <f>VLOOKUP(A3935,'Additional Data'!$A$1:$D$9949,3,0)</f>
        <v>991.55954980000001</v>
      </c>
      <c r="T3935" s="2" t="str">
        <f>HLOOKUP(B3935,'Additional Data'!$F$1:$N$2,2,0)</f>
        <v>Laptop</v>
      </c>
    </row>
    <row r="3936" spans="1:20" ht="14.25" customHeight="1">
      <c r="A3936" s="2">
        <v>414732</v>
      </c>
      <c r="B3936" s="2" t="s">
        <v>30</v>
      </c>
      <c r="C3936" s="2" t="s">
        <v>32</v>
      </c>
      <c r="D3936" s="2" t="s">
        <v>34</v>
      </c>
      <c r="E3936" s="4">
        <v>43537.918634259258</v>
      </c>
      <c r="F3936" s="4">
        <v>43540.918634259258</v>
      </c>
      <c r="G3936" s="4">
        <v>43544.918634259258</v>
      </c>
      <c r="H3936" s="2">
        <v>85</v>
      </c>
      <c r="I3936" s="2">
        <v>107</v>
      </c>
      <c r="J3936" s="2" t="s">
        <v>41</v>
      </c>
      <c r="K3936" s="2" t="s">
        <v>58</v>
      </c>
      <c r="L3936" s="2" t="s">
        <v>35</v>
      </c>
      <c r="M3936" s="2" t="s">
        <v>71</v>
      </c>
      <c r="N3936" s="2">
        <v>-4</v>
      </c>
      <c r="O3936" s="2">
        <v>3</v>
      </c>
      <c r="P3936" s="2">
        <v>192</v>
      </c>
      <c r="Q3936" s="2" t="str">
        <f>VLOOKUP(A3936,'Additional Data'!$A$1:$D$9949,2,0)</f>
        <v>Website</v>
      </c>
      <c r="R3936" s="2" t="str">
        <f>VLOOKUP(A3936,'Additional Data'!$A$1:$D$9949,4,0)</f>
        <v>Debit Card</v>
      </c>
      <c r="S3936" s="5">
        <f>VLOOKUP(A3936,'Additional Data'!$A$1:$D$9949,3,0)</f>
        <v>1664.067446</v>
      </c>
      <c r="T3936" s="2" t="str">
        <f>HLOOKUP(B3936,'Additional Data'!$F$1:$N$2,2,0)</f>
        <v>PC</v>
      </c>
    </row>
    <row r="3937" spans="1:20" ht="14.25" customHeight="1">
      <c r="A3937" s="2">
        <v>564307</v>
      </c>
      <c r="B3937" s="2" t="s">
        <v>36</v>
      </c>
      <c r="C3937" s="2" t="s">
        <v>32</v>
      </c>
      <c r="D3937" s="2" t="s">
        <v>34</v>
      </c>
      <c r="E3937" s="4">
        <v>43537.922905092593</v>
      </c>
      <c r="F3937" s="4">
        <v>43545.922905092593</v>
      </c>
      <c r="G3937" s="4">
        <v>43541.922905092593</v>
      </c>
      <c r="H3937" s="2">
        <v>30</v>
      </c>
      <c r="I3937" s="2">
        <v>123</v>
      </c>
      <c r="J3937" s="2" t="s">
        <v>41</v>
      </c>
      <c r="K3937" s="2" t="s">
        <v>58</v>
      </c>
      <c r="L3937" s="2" t="s">
        <v>35</v>
      </c>
      <c r="M3937" s="2" t="s">
        <v>59</v>
      </c>
      <c r="N3937" s="2">
        <v>4</v>
      </c>
      <c r="O3937" s="2">
        <v>8</v>
      </c>
      <c r="P3937" s="2">
        <v>153</v>
      </c>
      <c r="Q3937" s="2" t="str">
        <f>VLOOKUP(A3937,'Additional Data'!$A$1:$D$9949,2,0)</f>
        <v>App</v>
      </c>
      <c r="R3937" s="2" t="str">
        <f>VLOOKUP(A3937,'Additional Data'!$A$1:$D$9949,4,0)</f>
        <v>Credit Card</v>
      </c>
      <c r="S3937" s="5">
        <f>VLOOKUP(A3937,'Additional Data'!$A$1:$D$9949,3,0)</f>
        <v>342.95722289999998</v>
      </c>
      <c r="T3937" s="2" t="str">
        <f>HLOOKUP(B3937,'Additional Data'!$F$1:$N$2,2,0)</f>
        <v>Laptop</v>
      </c>
    </row>
    <row r="3938" spans="1:20" ht="14.25" customHeight="1">
      <c r="A3938" s="2">
        <v>247049</v>
      </c>
      <c r="B3938" s="2" t="s">
        <v>36</v>
      </c>
      <c r="C3938" s="2" t="s">
        <v>32</v>
      </c>
      <c r="D3938" s="2" t="s">
        <v>34</v>
      </c>
      <c r="E3938" s="4">
        <v>43537.926354166666</v>
      </c>
      <c r="F3938" s="4">
        <v>43538.926354166666</v>
      </c>
      <c r="G3938" s="4">
        <v>43540.926354166666</v>
      </c>
      <c r="H3938" s="2">
        <v>0</v>
      </c>
      <c r="I3938" s="2">
        <v>103</v>
      </c>
      <c r="J3938" s="2" t="s">
        <v>32</v>
      </c>
      <c r="K3938" s="2" t="s">
        <v>82</v>
      </c>
      <c r="L3938" s="2" t="s">
        <v>67</v>
      </c>
      <c r="M3938" s="2" t="s">
        <v>71</v>
      </c>
      <c r="N3938" s="2">
        <v>-2</v>
      </c>
      <c r="O3938" s="2">
        <v>1</v>
      </c>
      <c r="P3938" s="2">
        <v>103</v>
      </c>
      <c r="Q3938" s="2" t="str">
        <f>VLOOKUP(A3938,'Additional Data'!$A$1:$D$9949,2,0)</f>
        <v>App</v>
      </c>
      <c r="R3938" s="2" t="str">
        <f>VLOOKUP(A3938,'Additional Data'!$A$1:$D$9949,4,0)</f>
        <v>Credit Card</v>
      </c>
      <c r="S3938" s="5">
        <f>VLOOKUP(A3938,'Additional Data'!$A$1:$D$9949,3,0)</f>
        <v>1239.289364</v>
      </c>
      <c r="T3938" s="2" t="str">
        <f>HLOOKUP(B3938,'Additional Data'!$F$1:$N$2,2,0)</f>
        <v>Laptop</v>
      </c>
    </row>
    <row r="3939" spans="1:20" ht="14.25" customHeight="1">
      <c r="A3939" s="2">
        <v>573704</v>
      </c>
      <c r="B3939" s="2" t="s">
        <v>30</v>
      </c>
      <c r="C3939" s="2" t="s">
        <v>41</v>
      </c>
      <c r="D3939" s="2" t="s">
        <v>34</v>
      </c>
      <c r="E3939" s="4">
        <v>43537.933715277781</v>
      </c>
      <c r="F3939" s="4">
        <v>43537.933715277781</v>
      </c>
      <c r="G3939" s="4">
        <v>43540.933715277781</v>
      </c>
      <c r="H3939" s="2">
        <v>0</v>
      </c>
      <c r="I3939" s="2">
        <v>129</v>
      </c>
      <c r="J3939" s="2" t="s">
        <v>41</v>
      </c>
      <c r="K3939" s="2" t="s">
        <v>66</v>
      </c>
      <c r="L3939" s="2" t="s">
        <v>67</v>
      </c>
      <c r="M3939" s="2" t="s">
        <v>71</v>
      </c>
      <c r="N3939" s="2">
        <v>-3</v>
      </c>
      <c r="O3939" s="2">
        <v>0</v>
      </c>
      <c r="P3939" s="2">
        <v>129</v>
      </c>
      <c r="Q3939" s="2" t="str">
        <f>VLOOKUP(A3939,'Additional Data'!$A$1:$D$9949,2,0)</f>
        <v>App</v>
      </c>
      <c r="R3939" s="2" t="str">
        <f>VLOOKUP(A3939,'Additional Data'!$A$1:$D$9949,4,0)</f>
        <v>Debit Card</v>
      </c>
      <c r="S3939" s="5">
        <f>VLOOKUP(A3939,'Additional Data'!$A$1:$D$9949,3,0)</f>
        <v>599</v>
      </c>
      <c r="T3939" s="2" t="str">
        <f>HLOOKUP(B3939,'Additional Data'!$F$1:$N$2,2,0)</f>
        <v>PC</v>
      </c>
    </row>
    <row r="3940" spans="1:20" ht="14.25" customHeight="1">
      <c r="A3940" s="2">
        <v>117657</v>
      </c>
      <c r="B3940" s="2" t="s">
        <v>39</v>
      </c>
      <c r="C3940" s="2" t="s">
        <v>41</v>
      </c>
      <c r="D3940" s="2" t="s">
        <v>34</v>
      </c>
      <c r="E3940" s="4">
        <v>43537.935532407406</v>
      </c>
      <c r="F3940" s="4">
        <v>43539.935532407406</v>
      </c>
      <c r="G3940" s="4">
        <v>43544.935532407406</v>
      </c>
      <c r="H3940" s="2">
        <v>0</v>
      </c>
      <c r="I3940" s="2">
        <v>130</v>
      </c>
      <c r="J3940" s="2" t="s">
        <v>41</v>
      </c>
      <c r="K3940" s="2" t="s">
        <v>66</v>
      </c>
      <c r="L3940" s="2" t="s">
        <v>67</v>
      </c>
      <c r="M3940" s="2" t="s">
        <v>59</v>
      </c>
      <c r="N3940" s="2">
        <v>-5</v>
      </c>
      <c r="O3940" s="2">
        <v>2</v>
      </c>
      <c r="P3940" s="2">
        <v>130</v>
      </c>
      <c r="Q3940" s="2" t="str">
        <f>VLOOKUP(A3940,'Additional Data'!$A$1:$D$9949,2,0)</f>
        <v>Website</v>
      </c>
      <c r="R3940" s="2" t="str">
        <f>VLOOKUP(A3940,'Additional Data'!$A$1:$D$9949,4,0)</f>
        <v>Credit Card</v>
      </c>
      <c r="S3940" s="5">
        <f>VLOOKUP(A3940,'Additional Data'!$A$1:$D$9949,3,0)</f>
        <v>796.13588579999998</v>
      </c>
      <c r="T3940" s="2" t="str">
        <f>HLOOKUP(B3940,'Additional Data'!$F$1:$N$2,2,0)</f>
        <v>Mobile</v>
      </c>
    </row>
    <row r="3941" spans="1:20" ht="14.25" customHeight="1">
      <c r="A3941" s="2">
        <v>187287</v>
      </c>
      <c r="B3941" s="2" t="s">
        <v>30</v>
      </c>
      <c r="C3941" s="2" t="s">
        <v>32</v>
      </c>
      <c r="D3941" s="2" t="s">
        <v>34</v>
      </c>
      <c r="E3941" s="4">
        <v>43537.935601851852</v>
      </c>
      <c r="F3941" s="4">
        <v>43543.935601851852</v>
      </c>
      <c r="G3941" s="4">
        <v>43541.935601851852</v>
      </c>
      <c r="H3941" s="2">
        <v>46</v>
      </c>
      <c r="I3941" s="2">
        <v>123</v>
      </c>
      <c r="J3941" s="2" t="s">
        <v>73</v>
      </c>
      <c r="K3941" s="2" t="s">
        <v>74</v>
      </c>
      <c r="L3941" s="2" t="s">
        <v>35</v>
      </c>
      <c r="M3941" s="2" t="s">
        <v>59</v>
      </c>
      <c r="N3941" s="2">
        <v>2</v>
      </c>
      <c r="O3941" s="2">
        <v>6</v>
      </c>
      <c r="P3941" s="2">
        <v>169</v>
      </c>
      <c r="Q3941" s="2" t="str">
        <f>VLOOKUP(A3941,'Additional Data'!$A$1:$D$9949,2,0)</f>
        <v>Website</v>
      </c>
      <c r="R3941" s="2" t="str">
        <f>VLOOKUP(A3941,'Additional Data'!$A$1:$D$9949,4,0)</f>
        <v>Credit Card</v>
      </c>
      <c r="S3941" s="5">
        <f>VLOOKUP(A3941,'Additional Data'!$A$1:$D$9949,3,0)</f>
        <v>3412</v>
      </c>
      <c r="T3941" s="2" t="str">
        <f>HLOOKUP(B3941,'Additional Data'!$F$1:$N$2,2,0)</f>
        <v>PC</v>
      </c>
    </row>
    <row r="3942" spans="1:20" ht="14.25" customHeight="1">
      <c r="A3942" s="2">
        <v>701298</v>
      </c>
      <c r="B3942" s="2" t="s">
        <v>48</v>
      </c>
      <c r="C3942" s="2" t="s">
        <v>41</v>
      </c>
      <c r="D3942" s="2" t="s">
        <v>34</v>
      </c>
      <c r="E3942" s="4">
        <v>43537.938599537039</v>
      </c>
      <c r="F3942" s="4">
        <v>43541.938599537039</v>
      </c>
      <c r="G3942" s="4">
        <v>43543.938599537039</v>
      </c>
      <c r="H3942" s="2">
        <v>0</v>
      </c>
      <c r="I3942" s="2">
        <v>126</v>
      </c>
      <c r="J3942" s="2" t="s">
        <v>41</v>
      </c>
      <c r="K3942" s="2" t="s">
        <v>66</v>
      </c>
      <c r="L3942" s="2" t="s">
        <v>67</v>
      </c>
      <c r="M3942" s="2" t="s">
        <v>59</v>
      </c>
      <c r="N3942" s="2">
        <v>-2</v>
      </c>
      <c r="O3942" s="2">
        <v>4</v>
      </c>
      <c r="P3942" s="2">
        <v>126</v>
      </c>
      <c r="Q3942" s="2" t="str">
        <f>VLOOKUP(A3942,'Additional Data'!$A$1:$D$9949,2,0)</f>
        <v>Website</v>
      </c>
      <c r="R3942" s="2" t="str">
        <f>VLOOKUP(A3942,'Additional Data'!$A$1:$D$9949,4,0)</f>
        <v>Debit Card</v>
      </c>
      <c r="S3942" s="5">
        <f>VLOOKUP(A3942,'Additional Data'!$A$1:$D$9949,3,0)</f>
        <v>1468.49828</v>
      </c>
      <c r="T3942" s="2" t="str">
        <f>HLOOKUP(B3942,'Additional Data'!$F$1:$N$2,2,0)</f>
        <v>Gaming Console</v>
      </c>
    </row>
    <row r="3943" spans="1:20" ht="14.25" customHeight="1">
      <c r="A3943" s="2">
        <v>73108</v>
      </c>
      <c r="B3943" s="2" t="s">
        <v>48</v>
      </c>
      <c r="C3943" s="2" t="s">
        <v>41</v>
      </c>
      <c r="D3943" s="2" t="s">
        <v>34</v>
      </c>
      <c r="E3943" s="4">
        <v>43537.951377314814</v>
      </c>
      <c r="F3943" s="4">
        <v>43542.951377314814</v>
      </c>
      <c r="G3943" s="4">
        <v>43544.951377314814</v>
      </c>
      <c r="H3943" s="2">
        <v>0</v>
      </c>
      <c r="I3943" s="2">
        <v>124</v>
      </c>
      <c r="J3943" s="2" t="s">
        <v>41</v>
      </c>
      <c r="K3943" s="2" t="s">
        <v>66</v>
      </c>
      <c r="L3943" s="2" t="s">
        <v>67</v>
      </c>
      <c r="M3943" s="2" t="s">
        <v>71</v>
      </c>
      <c r="N3943" s="2">
        <v>-2</v>
      </c>
      <c r="O3943" s="2">
        <v>5</v>
      </c>
      <c r="P3943" s="2">
        <v>124</v>
      </c>
      <c r="Q3943" s="2" t="str">
        <f>VLOOKUP(A3943,'Additional Data'!$A$1:$D$9949,2,0)</f>
        <v>App</v>
      </c>
      <c r="R3943" s="2" t="str">
        <f>VLOOKUP(A3943,'Additional Data'!$A$1:$D$9949,4,0)</f>
        <v>Debit Card</v>
      </c>
      <c r="S3943" s="5">
        <f>VLOOKUP(A3943,'Additional Data'!$A$1:$D$9949,3,0)</f>
        <v>3347.6408510000001</v>
      </c>
      <c r="T3943" s="2" t="str">
        <f>HLOOKUP(B3943,'Additional Data'!$F$1:$N$2,2,0)</f>
        <v>Gaming Console</v>
      </c>
    </row>
    <row r="3944" spans="1:20" ht="14.25" customHeight="1">
      <c r="A3944" s="2">
        <v>883466</v>
      </c>
      <c r="B3944" s="2" t="s">
        <v>39</v>
      </c>
      <c r="C3944" s="2" t="s">
        <v>32</v>
      </c>
      <c r="D3944" s="2" t="s">
        <v>34</v>
      </c>
      <c r="E3944" s="4">
        <v>43537.953738425924</v>
      </c>
      <c r="F3944" s="4">
        <v>43543.953738425924</v>
      </c>
      <c r="G3944" s="4">
        <v>43540.953738425924</v>
      </c>
      <c r="H3944" s="2">
        <v>0</v>
      </c>
      <c r="I3944" s="2">
        <v>128</v>
      </c>
      <c r="J3944" s="2" t="s">
        <v>32</v>
      </c>
      <c r="K3944" s="2" t="s">
        <v>82</v>
      </c>
      <c r="L3944" s="2" t="s">
        <v>67</v>
      </c>
      <c r="M3944" s="2" t="s">
        <v>59</v>
      </c>
      <c r="N3944" s="2">
        <v>3</v>
      </c>
      <c r="O3944" s="2">
        <v>6</v>
      </c>
      <c r="P3944" s="2">
        <v>128</v>
      </c>
      <c r="Q3944" s="2" t="str">
        <f>VLOOKUP(A3944,'Additional Data'!$A$1:$D$9949,2,0)</f>
        <v>App</v>
      </c>
      <c r="R3944" s="2" t="str">
        <f>VLOOKUP(A3944,'Additional Data'!$A$1:$D$9949,4,0)</f>
        <v>Debit Card</v>
      </c>
      <c r="S3944" s="5">
        <f>VLOOKUP(A3944,'Additional Data'!$A$1:$D$9949,3,0)</f>
        <v>3344</v>
      </c>
      <c r="T3944" s="2" t="str">
        <f>HLOOKUP(B3944,'Additional Data'!$F$1:$N$2,2,0)</f>
        <v>Mobile</v>
      </c>
    </row>
    <row r="3945" spans="1:20" ht="14.25" customHeight="1">
      <c r="A3945" s="2">
        <v>932908</v>
      </c>
      <c r="B3945" s="2" t="s">
        <v>36</v>
      </c>
      <c r="C3945" s="2" t="s">
        <v>41</v>
      </c>
      <c r="D3945" s="2" t="s">
        <v>34</v>
      </c>
      <c r="E3945" s="4">
        <v>43537.958194444444</v>
      </c>
      <c r="F3945" s="4">
        <v>43543.958194444444</v>
      </c>
      <c r="G3945" s="4">
        <v>43540.958194444444</v>
      </c>
      <c r="H3945" s="2">
        <v>40</v>
      </c>
      <c r="I3945" s="2">
        <v>122</v>
      </c>
      <c r="J3945" s="2" t="s">
        <v>32</v>
      </c>
      <c r="K3945" s="2" t="s">
        <v>70</v>
      </c>
      <c r="L3945" s="2" t="s">
        <v>35</v>
      </c>
      <c r="M3945" s="2" t="s">
        <v>71</v>
      </c>
      <c r="N3945" s="2">
        <v>3</v>
      </c>
      <c r="O3945" s="2">
        <v>6</v>
      </c>
      <c r="P3945" s="2">
        <v>162</v>
      </c>
      <c r="Q3945" s="2" t="str">
        <f>VLOOKUP(A3945,'Additional Data'!$A$1:$D$9949,2,0)</f>
        <v>App</v>
      </c>
      <c r="R3945" s="2" t="str">
        <f>VLOOKUP(A3945,'Additional Data'!$A$1:$D$9949,4,0)</f>
        <v>Debit Card</v>
      </c>
      <c r="S3945" s="5">
        <f>VLOOKUP(A3945,'Additional Data'!$A$1:$D$9949,3,0)</f>
        <v>379.64664429999999</v>
      </c>
      <c r="T3945" s="2" t="str">
        <f>HLOOKUP(B3945,'Additional Data'!$F$1:$N$2,2,0)</f>
        <v>Laptop</v>
      </c>
    </row>
    <row r="3946" spans="1:20" ht="14.25" customHeight="1">
      <c r="A3946" s="2">
        <v>686141</v>
      </c>
      <c r="B3946" s="2" t="s">
        <v>36</v>
      </c>
      <c r="C3946" s="2" t="s">
        <v>41</v>
      </c>
      <c r="D3946" s="2" t="s">
        <v>34</v>
      </c>
      <c r="E3946" s="4">
        <v>43537.959710648145</v>
      </c>
      <c r="F3946" s="4">
        <v>43543.959710648145</v>
      </c>
      <c r="G3946" s="4">
        <v>43540.959710648145</v>
      </c>
      <c r="H3946" s="2">
        <v>35</v>
      </c>
      <c r="I3946" s="2">
        <v>112</v>
      </c>
      <c r="J3946" s="2" t="s">
        <v>60</v>
      </c>
      <c r="K3946" s="2" t="s">
        <v>77</v>
      </c>
      <c r="L3946" s="2" t="s">
        <v>35</v>
      </c>
      <c r="M3946" s="2" t="s">
        <v>59</v>
      </c>
      <c r="N3946" s="2">
        <v>3</v>
      </c>
      <c r="O3946" s="2">
        <v>6</v>
      </c>
      <c r="P3946" s="2">
        <v>147</v>
      </c>
      <c r="Q3946" s="2" t="str">
        <f>VLOOKUP(A3946,'Additional Data'!$A$1:$D$9949,2,0)</f>
        <v>App</v>
      </c>
      <c r="R3946" s="2" t="str">
        <f>VLOOKUP(A3946,'Additional Data'!$A$1:$D$9949,4,0)</f>
        <v>Credit Card</v>
      </c>
      <c r="S3946" s="5">
        <f>VLOOKUP(A3946,'Additional Data'!$A$1:$D$9949,3,0)</f>
        <v>3246.7561009999999</v>
      </c>
      <c r="T3946" s="2" t="str">
        <f>HLOOKUP(B3946,'Additional Data'!$F$1:$N$2,2,0)</f>
        <v>Laptop</v>
      </c>
    </row>
    <row r="3947" spans="1:20" ht="14.25" customHeight="1">
      <c r="A3947" s="2">
        <v>68058</v>
      </c>
      <c r="B3947" s="2" t="s">
        <v>39</v>
      </c>
      <c r="C3947" s="2" t="s">
        <v>41</v>
      </c>
      <c r="D3947" s="2" t="s">
        <v>34</v>
      </c>
      <c r="E3947" s="4">
        <v>43537.961944444447</v>
      </c>
      <c r="F3947" s="4">
        <v>43541.961944444447</v>
      </c>
      <c r="G3947" s="4">
        <v>43544.961944444447</v>
      </c>
      <c r="H3947" s="2">
        <v>0</v>
      </c>
      <c r="I3947" s="2">
        <v>123</v>
      </c>
      <c r="J3947" s="2" t="s">
        <v>41</v>
      </c>
      <c r="K3947" s="2" t="s">
        <v>66</v>
      </c>
      <c r="L3947" s="2" t="s">
        <v>67</v>
      </c>
      <c r="M3947" s="2" t="s">
        <v>59</v>
      </c>
      <c r="N3947" s="2">
        <v>-3</v>
      </c>
      <c r="O3947" s="2">
        <v>4</v>
      </c>
      <c r="P3947" s="2">
        <v>123</v>
      </c>
      <c r="Q3947" s="2" t="str">
        <f>VLOOKUP(A3947,'Additional Data'!$A$1:$D$9949,2,0)</f>
        <v>Website</v>
      </c>
      <c r="R3947" s="2" t="str">
        <f>VLOOKUP(A3947,'Additional Data'!$A$1:$D$9949,4,0)</f>
        <v>Debit Card</v>
      </c>
      <c r="S3947" s="5">
        <f>VLOOKUP(A3947,'Additional Data'!$A$1:$D$9949,3,0)</f>
        <v>1823.4700130000001</v>
      </c>
      <c r="T3947" s="2" t="str">
        <f>HLOOKUP(B3947,'Additional Data'!$F$1:$N$2,2,0)</f>
        <v>Mobile</v>
      </c>
    </row>
    <row r="3948" spans="1:20" ht="14.25" customHeight="1">
      <c r="A3948" s="2">
        <v>467789</v>
      </c>
      <c r="B3948" s="2" t="s">
        <v>46</v>
      </c>
      <c r="C3948" s="2" t="s">
        <v>32</v>
      </c>
      <c r="D3948" s="2" t="s">
        <v>34</v>
      </c>
      <c r="E3948" s="4">
        <v>43537.964965277781</v>
      </c>
      <c r="F3948" s="4">
        <v>43541.964965277781</v>
      </c>
      <c r="G3948" s="4">
        <v>43543.964965277781</v>
      </c>
      <c r="H3948" s="2">
        <v>88</v>
      </c>
      <c r="I3948" s="2">
        <v>101</v>
      </c>
      <c r="J3948" s="2" t="s">
        <v>73</v>
      </c>
      <c r="K3948" s="2" t="s">
        <v>74</v>
      </c>
      <c r="L3948" s="2" t="s">
        <v>35</v>
      </c>
      <c r="M3948" s="2" t="s">
        <v>71</v>
      </c>
      <c r="N3948" s="2">
        <v>-2</v>
      </c>
      <c r="O3948" s="2">
        <v>4</v>
      </c>
      <c r="P3948" s="2">
        <v>189</v>
      </c>
      <c r="Q3948" s="2" t="str">
        <f>VLOOKUP(A3948,'Additional Data'!$A$1:$D$9949,2,0)</f>
        <v>App</v>
      </c>
      <c r="R3948" s="2" t="str">
        <f>VLOOKUP(A3948,'Additional Data'!$A$1:$D$9949,4,0)</f>
        <v>Cash On Delivery</v>
      </c>
      <c r="S3948" s="5">
        <f>VLOOKUP(A3948,'Additional Data'!$A$1:$D$9949,3,0)</f>
        <v>3304.1196610000002</v>
      </c>
      <c r="T3948" s="2" t="str">
        <f>HLOOKUP(B3948,'Additional Data'!$F$1:$N$2,2,0)</f>
        <v>TV</v>
      </c>
    </row>
    <row r="3949" spans="1:20" ht="14.25" customHeight="1">
      <c r="A3949" s="2">
        <v>984555</v>
      </c>
      <c r="B3949" s="2" t="s">
        <v>49</v>
      </c>
      <c r="C3949" s="2" t="s">
        <v>41</v>
      </c>
      <c r="D3949" s="2" t="s">
        <v>34</v>
      </c>
      <c r="E3949" s="4">
        <v>43537.969930555555</v>
      </c>
      <c r="F3949" s="4">
        <v>43541.969930555555</v>
      </c>
      <c r="G3949" s="4">
        <v>43541.969930555555</v>
      </c>
      <c r="H3949" s="2">
        <v>45</v>
      </c>
      <c r="I3949" s="2">
        <v>126</v>
      </c>
      <c r="J3949" s="2" t="s">
        <v>32</v>
      </c>
      <c r="K3949" s="2" t="s">
        <v>70</v>
      </c>
      <c r="L3949" s="2" t="s">
        <v>35</v>
      </c>
      <c r="M3949" s="2" t="s">
        <v>59</v>
      </c>
      <c r="N3949" s="2">
        <v>0</v>
      </c>
      <c r="O3949" s="2">
        <v>4</v>
      </c>
      <c r="P3949" s="2">
        <v>171</v>
      </c>
      <c r="Q3949" s="2" t="str">
        <f>VLOOKUP(A3949,'Additional Data'!$A$1:$D$9949,2,0)</f>
        <v>Website</v>
      </c>
      <c r="R3949" s="2" t="str">
        <f>VLOOKUP(A3949,'Additional Data'!$A$1:$D$9949,4,0)</f>
        <v>Credit Card</v>
      </c>
      <c r="S3949" s="5">
        <f>VLOOKUP(A3949,'Additional Data'!$A$1:$D$9949,3,0)</f>
        <v>291.47568619999998</v>
      </c>
      <c r="T3949" s="2" t="str">
        <f>HLOOKUP(B3949,'Additional Data'!$F$1:$N$2,2,0)</f>
        <v>TV</v>
      </c>
    </row>
    <row r="3950" spans="1:20" ht="14.25" customHeight="1">
      <c r="A3950" s="2">
        <v>515815</v>
      </c>
      <c r="B3950" s="2" t="s">
        <v>39</v>
      </c>
      <c r="C3950" s="2" t="s">
        <v>32</v>
      </c>
      <c r="D3950" s="2" t="s">
        <v>34</v>
      </c>
      <c r="E3950" s="4">
        <v>43537.971851851849</v>
      </c>
      <c r="F3950" s="4">
        <v>43543.971851851849</v>
      </c>
      <c r="G3950" s="4">
        <v>43541.971851851849</v>
      </c>
      <c r="H3950" s="2">
        <v>33</v>
      </c>
      <c r="I3950" s="2">
        <v>109</v>
      </c>
      <c r="J3950" s="2" t="s">
        <v>60</v>
      </c>
      <c r="K3950" s="2" t="s">
        <v>61</v>
      </c>
      <c r="L3950" s="2" t="s">
        <v>35</v>
      </c>
      <c r="M3950" s="2" t="s">
        <v>59</v>
      </c>
      <c r="N3950" s="2">
        <v>2</v>
      </c>
      <c r="O3950" s="2">
        <v>6</v>
      </c>
      <c r="P3950" s="2">
        <v>142</v>
      </c>
      <c r="Q3950" s="2" t="str">
        <f>VLOOKUP(A3950,'Additional Data'!$A$1:$D$9949,2,0)</f>
        <v>App</v>
      </c>
      <c r="R3950" s="2" t="str">
        <f>VLOOKUP(A3950,'Additional Data'!$A$1:$D$9949,4,0)</f>
        <v>Credit Card</v>
      </c>
      <c r="S3950" s="5">
        <f>VLOOKUP(A3950,'Additional Data'!$A$1:$D$9949,3,0)</f>
        <v>1792.162407</v>
      </c>
      <c r="T3950" s="2" t="str">
        <f>HLOOKUP(B3950,'Additional Data'!$F$1:$N$2,2,0)</f>
        <v>Mobile</v>
      </c>
    </row>
    <row r="3951" spans="1:20" ht="14.25" customHeight="1">
      <c r="A3951" s="2">
        <v>590938</v>
      </c>
      <c r="B3951" s="2" t="s">
        <v>36</v>
      </c>
      <c r="C3951" s="2" t="s">
        <v>41</v>
      </c>
      <c r="D3951" s="2" t="s">
        <v>34</v>
      </c>
      <c r="E3951" s="4">
        <v>43537.97388888889</v>
      </c>
      <c r="F3951" s="4">
        <v>43539.97388888889</v>
      </c>
      <c r="G3951" s="4">
        <v>43543.97388888889</v>
      </c>
      <c r="H3951" s="2">
        <v>26</v>
      </c>
      <c r="I3951" s="2">
        <v>114</v>
      </c>
      <c r="J3951" s="2" t="s">
        <v>63</v>
      </c>
      <c r="K3951" s="2" t="s">
        <v>64</v>
      </c>
      <c r="L3951" s="2" t="s">
        <v>35</v>
      </c>
      <c r="M3951" s="2" t="s">
        <v>59</v>
      </c>
      <c r="N3951" s="2">
        <v>-4</v>
      </c>
      <c r="O3951" s="2">
        <v>2</v>
      </c>
      <c r="P3951" s="2">
        <v>140</v>
      </c>
      <c r="Q3951" s="2" t="str">
        <f>VLOOKUP(A3951,'Additional Data'!$A$1:$D$9949,2,0)</f>
        <v>App</v>
      </c>
      <c r="R3951" s="2" t="str">
        <f>VLOOKUP(A3951,'Additional Data'!$A$1:$D$9949,4,0)</f>
        <v>Debit Card</v>
      </c>
      <c r="S3951" s="5">
        <f>VLOOKUP(A3951,'Additional Data'!$A$1:$D$9949,3,0)</f>
        <v>3450.119737</v>
      </c>
      <c r="T3951" s="2" t="str">
        <f>HLOOKUP(B3951,'Additional Data'!$F$1:$N$2,2,0)</f>
        <v>Laptop</v>
      </c>
    </row>
    <row r="3952" spans="1:20" ht="14.25" customHeight="1">
      <c r="A3952" s="2">
        <v>678242</v>
      </c>
      <c r="B3952" s="2" t="s">
        <v>30</v>
      </c>
      <c r="C3952" s="2" t="s">
        <v>41</v>
      </c>
      <c r="D3952" s="2" t="s">
        <v>34</v>
      </c>
      <c r="E3952" s="4">
        <v>43537.974039351851</v>
      </c>
      <c r="F3952" s="4">
        <v>43547.974039351851</v>
      </c>
      <c r="G3952" s="4">
        <v>43543.974039351851</v>
      </c>
      <c r="H3952" s="2">
        <v>40</v>
      </c>
      <c r="I3952" s="2">
        <v>124</v>
      </c>
      <c r="J3952" s="2" t="s">
        <v>32</v>
      </c>
      <c r="K3952" s="2" t="s">
        <v>70</v>
      </c>
      <c r="L3952" s="2" t="s">
        <v>35</v>
      </c>
      <c r="M3952" s="2" t="s">
        <v>59</v>
      </c>
      <c r="N3952" s="2">
        <v>4</v>
      </c>
      <c r="O3952" s="2">
        <v>10</v>
      </c>
      <c r="P3952" s="2">
        <v>164</v>
      </c>
      <c r="Q3952" s="2" t="str">
        <f>VLOOKUP(A3952,'Additional Data'!$A$1:$D$9949,2,0)</f>
        <v>App</v>
      </c>
      <c r="R3952" s="2" t="str">
        <f>VLOOKUP(A3952,'Additional Data'!$A$1:$D$9949,4,0)</f>
        <v>Debit Card</v>
      </c>
      <c r="S3952" s="5">
        <f>VLOOKUP(A3952,'Additional Data'!$A$1:$D$9949,3,0)</f>
        <v>2784.3637899999999</v>
      </c>
      <c r="T3952" s="2" t="str">
        <f>HLOOKUP(B3952,'Additional Data'!$F$1:$N$2,2,0)</f>
        <v>PC</v>
      </c>
    </row>
    <row r="3953" spans="1:20" ht="14.25" customHeight="1">
      <c r="A3953" s="2">
        <v>78846</v>
      </c>
      <c r="B3953" s="2" t="s">
        <v>48</v>
      </c>
      <c r="C3953" s="2" t="s">
        <v>32</v>
      </c>
      <c r="D3953" s="2" t="s">
        <v>34</v>
      </c>
      <c r="E3953" s="4">
        <v>43537.974282407406</v>
      </c>
      <c r="F3953" s="4">
        <v>43540.974282407406</v>
      </c>
      <c r="G3953" s="4">
        <v>43544.974282407406</v>
      </c>
      <c r="H3953" s="2">
        <v>29</v>
      </c>
      <c r="I3953" s="2">
        <v>114</v>
      </c>
      <c r="J3953" s="2" t="s">
        <v>63</v>
      </c>
      <c r="K3953" s="2" t="s">
        <v>81</v>
      </c>
      <c r="L3953" s="2" t="s">
        <v>35</v>
      </c>
      <c r="M3953" s="2" t="s">
        <v>59</v>
      </c>
      <c r="N3953" s="2">
        <v>-4</v>
      </c>
      <c r="O3953" s="2">
        <v>3</v>
      </c>
      <c r="P3953" s="2">
        <v>143</v>
      </c>
      <c r="Q3953" s="2" t="str">
        <f>VLOOKUP(A3953,'Additional Data'!$A$1:$D$9949,2,0)</f>
        <v>Website</v>
      </c>
      <c r="R3953" s="2" t="str">
        <f>VLOOKUP(A3953,'Additional Data'!$A$1:$D$9949,4,0)</f>
        <v>Debit Card</v>
      </c>
      <c r="S3953" s="5">
        <f>VLOOKUP(A3953,'Additional Data'!$A$1:$D$9949,3,0)</f>
        <v>3501</v>
      </c>
      <c r="T3953" s="2" t="str">
        <f>HLOOKUP(B3953,'Additional Data'!$F$1:$N$2,2,0)</f>
        <v>Gaming Console</v>
      </c>
    </row>
    <row r="3954" spans="1:20" ht="14.25" customHeight="1">
      <c r="A3954" s="2">
        <v>935045</v>
      </c>
      <c r="B3954" s="2" t="s">
        <v>36</v>
      </c>
      <c r="C3954" s="2" t="s">
        <v>32</v>
      </c>
      <c r="D3954" s="2" t="s">
        <v>34</v>
      </c>
      <c r="E3954" s="4">
        <v>43537.976354166669</v>
      </c>
      <c r="F3954" s="4">
        <v>43539.976354166669</v>
      </c>
      <c r="G3954" s="4">
        <v>43544.976354166669</v>
      </c>
      <c r="H3954" s="2">
        <v>57</v>
      </c>
      <c r="I3954" s="2">
        <v>87</v>
      </c>
      <c r="J3954" s="2" t="s">
        <v>60</v>
      </c>
      <c r="K3954" s="2" t="s">
        <v>61</v>
      </c>
      <c r="L3954" s="2" t="s">
        <v>35</v>
      </c>
      <c r="M3954" s="2" t="s">
        <v>71</v>
      </c>
      <c r="N3954" s="2">
        <v>-5</v>
      </c>
      <c r="O3954" s="2">
        <v>2</v>
      </c>
      <c r="P3954" s="2">
        <v>144</v>
      </c>
      <c r="Q3954" s="2" t="str">
        <f>VLOOKUP(A3954,'Additional Data'!$A$1:$D$9949,2,0)</f>
        <v>App</v>
      </c>
      <c r="R3954" s="2" t="str">
        <f>VLOOKUP(A3954,'Additional Data'!$A$1:$D$9949,4,0)</f>
        <v>Credit Card</v>
      </c>
      <c r="S3954" s="5">
        <f>VLOOKUP(A3954,'Additional Data'!$A$1:$D$9949,3,0)</f>
        <v>789</v>
      </c>
      <c r="T3954" s="2" t="str">
        <f>HLOOKUP(B3954,'Additional Data'!$F$1:$N$2,2,0)</f>
        <v>Laptop</v>
      </c>
    </row>
    <row r="3955" spans="1:20" ht="14.25" customHeight="1">
      <c r="A3955" s="2">
        <v>176962</v>
      </c>
      <c r="B3955" s="2" t="s">
        <v>39</v>
      </c>
      <c r="C3955" s="2" t="s">
        <v>41</v>
      </c>
      <c r="D3955" s="2" t="s">
        <v>34</v>
      </c>
      <c r="E3955" s="4">
        <v>43537.978900462964</v>
      </c>
      <c r="F3955" s="4">
        <v>43543.978900462964</v>
      </c>
      <c r="G3955" s="4">
        <v>43544.978900462964</v>
      </c>
      <c r="H3955" s="2">
        <v>0</v>
      </c>
      <c r="I3955" s="2">
        <v>123</v>
      </c>
      <c r="J3955" s="2" t="s">
        <v>41</v>
      </c>
      <c r="K3955" s="2" t="s">
        <v>66</v>
      </c>
      <c r="L3955" s="2" t="s">
        <v>67</v>
      </c>
      <c r="M3955" s="2" t="s">
        <v>59</v>
      </c>
      <c r="N3955" s="2">
        <v>-1</v>
      </c>
      <c r="O3955" s="2">
        <v>6</v>
      </c>
      <c r="P3955" s="2">
        <v>123</v>
      </c>
      <c r="Q3955" s="2" t="str">
        <f>VLOOKUP(A3955,'Additional Data'!$A$1:$D$9949,2,0)</f>
        <v>App</v>
      </c>
      <c r="R3955" s="2" t="str">
        <f>VLOOKUP(A3955,'Additional Data'!$A$1:$D$9949,4,0)</f>
        <v>Debit Card</v>
      </c>
      <c r="S3955" s="5">
        <f>VLOOKUP(A3955,'Additional Data'!$A$1:$D$9949,3,0)</f>
        <v>236.28815839999999</v>
      </c>
      <c r="T3955" s="2" t="str">
        <f>HLOOKUP(B3955,'Additional Data'!$F$1:$N$2,2,0)</f>
        <v>Mobile</v>
      </c>
    </row>
    <row r="3956" spans="1:20" ht="14.25" customHeight="1">
      <c r="A3956" s="2">
        <v>292525</v>
      </c>
      <c r="B3956" s="2" t="s">
        <v>46</v>
      </c>
      <c r="C3956" s="2" t="s">
        <v>41</v>
      </c>
      <c r="D3956" s="2" t="s">
        <v>34</v>
      </c>
      <c r="E3956" s="4">
        <v>43537.979791666665</v>
      </c>
      <c r="F3956" s="4">
        <v>43543.979791666665</v>
      </c>
      <c r="G3956" s="4">
        <v>43541.979791666665</v>
      </c>
      <c r="H3956" s="2">
        <v>40</v>
      </c>
      <c r="I3956" s="2">
        <v>109</v>
      </c>
      <c r="J3956" s="2" t="s">
        <v>63</v>
      </c>
      <c r="K3956" s="2" t="s">
        <v>64</v>
      </c>
      <c r="L3956" s="2" t="s">
        <v>35</v>
      </c>
      <c r="M3956" s="2" t="s">
        <v>59</v>
      </c>
      <c r="N3956" s="2">
        <v>2</v>
      </c>
      <c r="O3956" s="2">
        <v>6</v>
      </c>
      <c r="P3956" s="2">
        <v>149</v>
      </c>
      <c r="Q3956" s="2" t="str">
        <f>VLOOKUP(A3956,'Additional Data'!$A$1:$D$9949,2,0)</f>
        <v>App</v>
      </c>
      <c r="R3956" s="2" t="str">
        <f>VLOOKUP(A3956,'Additional Data'!$A$1:$D$9949,4,0)</f>
        <v>Credit Card</v>
      </c>
      <c r="S3956" s="5">
        <f>VLOOKUP(A3956,'Additional Data'!$A$1:$D$9949,3,0)</f>
        <v>2554.1529569999998</v>
      </c>
      <c r="T3956" s="2" t="str">
        <f>HLOOKUP(B3956,'Additional Data'!$F$1:$N$2,2,0)</f>
        <v>TV</v>
      </c>
    </row>
    <row r="3957" spans="1:20" ht="14.25" customHeight="1">
      <c r="A3957" s="2">
        <v>472498</v>
      </c>
      <c r="B3957" s="2" t="s">
        <v>42</v>
      </c>
      <c r="C3957" s="2" t="s">
        <v>32</v>
      </c>
      <c r="D3957" s="2" t="s">
        <v>34</v>
      </c>
      <c r="E3957" s="4">
        <v>43537.981678240743</v>
      </c>
      <c r="F3957" s="4">
        <v>43540.981678240743</v>
      </c>
      <c r="G3957" s="4">
        <v>43544.981678240743</v>
      </c>
      <c r="H3957" s="2">
        <v>40</v>
      </c>
      <c r="I3957" s="2">
        <v>108</v>
      </c>
      <c r="J3957" s="2" t="s">
        <v>60</v>
      </c>
      <c r="K3957" s="2" t="s">
        <v>61</v>
      </c>
      <c r="L3957" s="2" t="s">
        <v>35</v>
      </c>
      <c r="M3957" s="2" t="s">
        <v>59</v>
      </c>
      <c r="N3957" s="2">
        <v>-4</v>
      </c>
      <c r="O3957" s="2">
        <v>3</v>
      </c>
      <c r="P3957" s="2">
        <v>148</v>
      </c>
      <c r="Q3957" s="2" t="str">
        <f>VLOOKUP(A3957,'Additional Data'!$A$1:$D$9949,2,0)</f>
        <v>App</v>
      </c>
      <c r="R3957" s="2" t="str">
        <f>VLOOKUP(A3957,'Additional Data'!$A$1:$D$9949,4,0)</f>
        <v>Debit Card</v>
      </c>
      <c r="S3957" s="5">
        <f>VLOOKUP(A3957,'Additional Data'!$A$1:$D$9949,3,0)</f>
        <v>1698.8478869999999</v>
      </c>
      <c r="T3957" s="2" t="str">
        <f>HLOOKUP(B3957,'Additional Data'!$F$1:$N$2,2,0)</f>
        <v>TV</v>
      </c>
    </row>
    <row r="3958" spans="1:20" ht="14.25" customHeight="1">
      <c r="A3958" s="2">
        <v>634757</v>
      </c>
      <c r="B3958" s="2" t="s">
        <v>39</v>
      </c>
      <c r="C3958" s="2" t="s">
        <v>32</v>
      </c>
      <c r="D3958" s="2" t="s">
        <v>34</v>
      </c>
      <c r="E3958" s="4">
        <v>43537.981747685182</v>
      </c>
      <c r="F3958" s="4">
        <v>43543.981747685182</v>
      </c>
      <c r="G3958" s="4">
        <v>43543.981747685182</v>
      </c>
      <c r="H3958" s="2">
        <v>0</v>
      </c>
      <c r="I3958" s="2">
        <v>126</v>
      </c>
      <c r="J3958" s="2" t="s">
        <v>32</v>
      </c>
      <c r="K3958" s="2" t="s">
        <v>82</v>
      </c>
      <c r="L3958" s="2" t="s">
        <v>67</v>
      </c>
      <c r="M3958" s="2" t="s">
        <v>59</v>
      </c>
      <c r="N3958" s="2">
        <v>0</v>
      </c>
      <c r="O3958" s="2">
        <v>6</v>
      </c>
      <c r="P3958" s="2">
        <v>126</v>
      </c>
      <c r="Q3958" s="2" t="str">
        <f>VLOOKUP(A3958,'Additional Data'!$A$1:$D$9949,2,0)</f>
        <v>App</v>
      </c>
      <c r="R3958" s="2" t="str">
        <f>VLOOKUP(A3958,'Additional Data'!$A$1:$D$9949,4,0)</f>
        <v>Credit Card</v>
      </c>
      <c r="S3958" s="5">
        <f>VLOOKUP(A3958,'Additional Data'!$A$1:$D$9949,3,0)</f>
        <v>1817.486433</v>
      </c>
      <c r="T3958" s="2" t="str">
        <f>HLOOKUP(B3958,'Additional Data'!$F$1:$N$2,2,0)</f>
        <v>Mobile</v>
      </c>
    </row>
    <row r="3959" spans="1:20" ht="14.25" customHeight="1">
      <c r="A3959" s="2">
        <v>444556</v>
      </c>
      <c r="B3959" s="2" t="s">
        <v>30</v>
      </c>
      <c r="C3959" s="2" t="s">
        <v>41</v>
      </c>
      <c r="D3959" s="2" t="s">
        <v>34</v>
      </c>
      <c r="E3959" s="4">
        <v>43537.983136574076</v>
      </c>
      <c r="F3959" s="4">
        <v>43542.983136574076</v>
      </c>
      <c r="G3959" s="4">
        <v>43544.983136574076</v>
      </c>
      <c r="H3959" s="2">
        <v>0</v>
      </c>
      <c r="I3959" s="2">
        <v>121</v>
      </c>
      <c r="J3959" s="2" t="s">
        <v>41</v>
      </c>
      <c r="K3959" s="2" t="s">
        <v>66</v>
      </c>
      <c r="L3959" s="2" t="s">
        <v>67</v>
      </c>
      <c r="M3959" s="2" t="s">
        <v>71</v>
      </c>
      <c r="N3959" s="2">
        <v>-2</v>
      </c>
      <c r="O3959" s="2">
        <v>5</v>
      </c>
      <c r="P3959" s="2">
        <v>121</v>
      </c>
      <c r="Q3959" s="2" t="str">
        <f>VLOOKUP(A3959,'Additional Data'!$A$1:$D$9949,2,0)</f>
        <v>App</v>
      </c>
      <c r="R3959" s="2" t="str">
        <f>VLOOKUP(A3959,'Additional Data'!$A$1:$D$9949,4,0)</f>
        <v>Debit Card</v>
      </c>
      <c r="S3959" s="5">
        <f>VLOOKUP(A3959,'Additional Data'!$A$1:$D$9949,3,0)</f>
        <v>2351.816241</v>
      </c>
      <c r="T3959" s="2" t="str">
        <f>HLOOKUP(B3959,'Additional Data'!$F$1:$N$2,2,0)</f>
        <v>PC</v>
      </c>
    </row>
    <row r="3960" spans="1:20" ht="14.25" customHeight="1">
      <c r="A3960" s="2">
        <v>949378</v>
      </c>
      <c r="B3960" s="2" t="s">
        <v>48</v>
      </c>
      <c r="C3960" s="2" t="s">
        <v>41</v>
      </c>
      <c r="D3960" s="2" t="s">
        <v>34</v>
      </c>
      <c r="E3960" s="4">
        <v>43537.987766203703</v>
      </c>
      <c r="F3960" s="4">
        <v>43541.987766203703</v>
      </c>
      <c r="G3960" s="4">
        <v>43541.987766203703</v>
      </c>
      <c r="H3960" s="2">
        <v>31</v>
      </c>
      <c r="I3960" s="2">
        <v>110</v>
      </c>
      <c r="J3960" s="2" t="s">
        <v>63</v>
      </c>
      <c r="K3960" s="2" t="s">
        <v>64</v>
      </c>
      <c r="L3960" s="2" t="s">
        <v>35</v>
      </c>
      <c r="M3960" s="2" t="s">
        <v>59</v>
      </c>
      <c r="N3960" s="2">
        <v>0</v>
      </c>
      <c r="O3960" s="2">
        <v>4</v>
      </c>
      <c r="P3960" s="2">
        <v>141</v>
      </c>
      <c r="Q3960" s="2" t="str">
        <f>VLOOKUP(A3960,'Additional Data'!$A$1:$D$9949,2,0)</f>
        <v>App</v>
      </c>
      <c r="R3960" s="2" t="str">
        <f>VLOOKUP(A3960,'Additional Data'!$A$1:$D$9949,4,0)</f>
        <v>Debit Card</v>
      </c>
      <c r="S3960" s="5">
        <f>VLOOKUP(A3960,'Additional Data'!$A$1:$D$9949,3,0)</f>
        <v>772.65871679999998</v>
      </c>
      <c r="T3960" s="2" t="str">
        <f>HLOOKUP(B3960,'Additional Data'!$F$1:$N$2,2,0)</f>
        <v>Gaming Console</v>
      </c>
    </row>
    <row r="3961" spans="1:20" ht="14.25" customHeight="1">
      <c r="A3961" s="2">
        <v>735311</v>
      </c>
      <c r="B3961" s="2" t="s">
        <v>47</v>
      </c>
      <c r="C3961" s="2" t="s">
        <v>41</v>
      </c>
      <c r="D3961" s="2" t="s">
        <v>34</v>
      </c>
      <c r="E3961" s="4">
        <v>43537.990694444445</v>
      </c>
      <c r="F3961" s="4">
        <v>43539.990694444445</v>
      </c>
      <c r="G3961" s="4">
        <v>43544.990694444445</v>
      </c>
      <c r="H3961" s="2">
        <v>25</v>
      </c>
      <c r="I3961" s="2">
        <v>125</v>
      </c>
      <c r="J3961" s="2" t="s">
        <v>73</v>
      </c>
      <c r="K3961" s="2" t="s">
        <v>80</v>
      </c>
      <c r="L3961" s="2" t="s">
        <v>35</v>
      </c>
      <c r="M3961" s="2" t="s">
        <v>59</v>
      </c>
      <c r="N3961" s="2">
        <v>-5</v>
      </c>
      <c r="O3961" s="2">
        <v>2</v>
      </c>
      <c r="P3961" s="2">
        <v>150</v>
      </c>
      <c r="Q3961" s="2" t="str">
        <f>VLOOKUP(A3961,'Additional Data'!$A$1:$D$9949,2,0)</f>
        <v>App</v>
      </c>
      <c r="R3961" s="2" t="str">
        <f>VLOOKUP(A3961,'Additional Data'!$A$1:$D$9949,4,0)</f>
        <v>Credit Card</v>
      </c>
      <c r="S3961" s="5">
        <f>VLOOKUP(A3961,'Additional Data'!$A$1:$D$9949,3,0)</f>
        <v>1010</v>
      </c>
      <c r="T3961" s="2" t="str">
        <f>HLOOKUP(B3961,'Additional Data'!$F$1:$N$2,2,0)</f>
        <v>Tablet</v>
      </c>
    </row>
    <row r="3962" spans="1:20" ht="14.25" customHeight="1">
      <c r="A3962" s="2">
        <v>221709</v>
      </c>
      <c r="B3962" s="2" t="s">
        <v>36</v>
      </c>
      <c r="C3962" s="2" t="s">
        <v>41</v>
      </c>
      <c r="D3962" s="2" t="s">
        <v>34</v>
      </c>
      <c r="E3962" s="4">
        <v>43537.994618055556</v>
      </c>
      <c r="F3962" s="4">
        <v>43544.994618055556</v>
      </c>
      <c r="G3962" s="4">
        <v>43542.994618055556</v>
      </c>
      <c r="H3962" s="2">
        <v>43</v>
      </c>
      <c r="I3962" s="2">
        <v>106</v>
      </c>
      <c r="J3962" s="2" t="s">
        <v>60</v>
      </c>
      <c r="K3962" s="2" t="s">
        <v>77</v>
      </c>
      <c r="L3962" s="2" t="s">
        <v>35</v>
      </c>
      <c r="M3962" s="2" t="s">
        <v>59</v>
      </c>
      <c r="N3962" s="2">
        <v>2</v>
      </c>
      <c r="O3962" s="2">
        <v>7</v>
      </c>
      <c r="P3962" s="2">
        <v>149</v>
      </c>
      <c r="Q3962" s="2" t="str">
        <f>VLOOKUP(A3962,'Additional Data'!$A$1:$D$9949,2,0)</f>
        <v>Website</v>
      </c>
      <c r="R3962" s="2" t="str">
        <f>VLOOKUP(A3962,'Additional Data'!$A$1:$D$9949,4,0)</f>
        <v>Credit Card</v>
      </c>
      <c r="S3962" s="5">
        <f>VLOOKUP(A3962,'Additional Data'!$A$1:$D$9949,3,0)</f>
        <v>557.53992589999996</v>
      </c>
      <c r="T3962" s="2" t="str">
        <f>HLOOKUP(B3962,'Additional Data'!$F$1:$N$2,2,0)</f>
        <v>Laptop</v>
      </c>
    </row>
    <row r="3963" spans="1:20" ht="14.25" customHeight="1">
      <c r="A3963" s="2">
        <v>275466</v>
      </c>
      <c r="B3963" s="2" t="s">
        <v>36</v>
      </c>
      <c r="C3963" s="2" t="s">
        <v>41</v>
      </c>
      <c r="D3963" s="2" t="s">
        <v>34</v>
      </c>
      <c r="E3963" s="4">
        <v>43537.999965277777</v>
      </c>
      <c r="F3963" s="4">
        <v>43542.999965277777</v>
      </c>
      <c r="G3963" s="4">
        <v>43540.999965277777</v>
      </c>
      <c r="H3963" s="2">
        <v>48</v>
      </c>
      <c r="I3963" s="2">
        <v>108</v>
      </c>
      <c r="J3963" s="2" t="s">
        <v>60</v>
      </c>
      <c r="K3963" s="2" t="s">
        <v>77</v>
      </c>
      <c r="L3963" s="2" t="s">
        <v>35</v>
      </c>
      <c r="M3963" s="2" t="s">
        <v>59</v>
      </c>
      <c r="N3963" s="2">
        <v>2</v>
      </c>
      <c r="O3963" s="2">
        <v>5</v>
      </c>
      <c r="P3963" s="2">
        <v>156</v>
      </c>
      <c r="Q3963" s="2" t="str">
        <f>VLOOKUP(A3963,'Additional Data'!$A$1:$D$9949,2,0)</f>
        <v>Website</v>
      </c>
      <c r="R3963" s="2" t="str">
        <f>VLOOKUP(A3963,'Additional Data'!$A$1:$D$9949,4,0)</f>
        <v>Debit Card</v>
      </c>
      <c r="S3963" s="5">
        <f>VLOOKUP(A3963,'Additional Data'!$A$1:$D$9949,3,0)</f>
        <v>2951.4576139999999</v>
      </c>
      <c r="T3963" s="2" t="str">
        <f>HLOOKUP(B3963,'Additional Data'!$F$1:$N$2,2,0)</f>
        <v>Laptop</v>
      </c>
    </row>
    <row r="3964" spans="1:20" ht="14.25" customHeight="1">
      <c r="A3964" s="2">
        <v>897260</v>
      </c>
      <c r="B3964" s="2" t="s">
        <v>48</v>
      </c>
      <c r="C3964" s="2" t="s">
        <v>41</v>
      </c>
      <c r="D3964" s="2" t="s">
        <v>34</v>
      </c>
      <c r="E3964" s="4">
        <v>43538.000358796293</v>
      </c>
      <c r="F3964" s="4">
        <v>43543.000358796293</v>
      </c>
      <c r="G3964" s="4">
        <v>43544.000358796293</v>
      </c>
      <c r="H3964" s="2">
        <v>47</v>
      </c>
      <c r="I3964" s="2">
        <v>112</v>
      </c>
      <c r="J3964" s="2" t="s">
        <v>60</v>
      </c>
      <c r="K3964" s="2" t="s">
        <v>77</v>
      </c>
      <c r="L3964" s="2" t="s">
        <v>35</v>
      </c>
      <c r="M3964" s="2" t="s">
        <v>71</v>
      </c>
      <c r="N3964" s="2">
        <v>-1</v>
      </c>
      <c r="O3964" s="2">
        <v>5</v>
      </c>
      <c r="P3964" s="2">
        <v>159</v>
      </c>
      <c r="Q3964" s="2" t="str">
        <f>VLOOKUP(A3964,'Additional Data'!$A$1:$D$9949,2,0)</f>
        <v>App</v>
      </c>
      <c r="R3964" s="2" t="str">
        <f>VLOOKUP(A3964,'Additional Data'!$A$1:$D$9949,4,0)</f>
        <v>Debit Card</v>
      </c>
      <c r="S3964" s="5">
        <f>VLOOKUP(A3964,'Additional Data'!$A$1:$D$9949,3,0)</f>
        <v>1124</v>
      </c>
      <c r="T3964" s="2" t="str">
        <f>HLOOKUP(B3964,'Additional Data'!$F$1:$N$2,2,0)</f>
        <v>Gaming Console</v>
      </c>
    </row>
    <row r="3965" spans="1:20" ht="14.25" customHeight="1">
      <c r="A3965" s="2">
        <v>354008</v>
      </c>
      <c r="B3965" s="2" t="s">
        <v>39</v>
      </c>
      <c r="C3965" s="2" t="s">
        <v>41</v>
      </c>
      <c r="D3965" s="2" t="s">
        <v>34</v>
      </c>
      <c r="E3965" s="4">
        <v>43538.002118055556</v>
      </c>
      <c r="F3965" s="4">
        <v>43548.002118055556</v>
      </c>
      <c r="G3965" s="4">
        <v>43545.002118055556</v>
      </c>
      <c r="H3965" s="2">
        <v>76</v>
      </c>
      <c r="I3965" s="2">
        <v>101</v>
      </c>
      <c r="J3965" s="2" t="s">
        <v>73</v>
      </c>
      <c r="K3965" s="2" t="s">
        <v>80</v>
      </c>
      <c r="L3965" s="2" t="s">
        <v>35</v>
      </c>
      <c r="M3965" s="2" t="s">
        <v>71</v>
      </c>
      <c r="N3965" s="2">
        <v>3</v>
      </c>
      <c r="O3965" s="2">
        <v>10</v>
      </c>
      <c r="P3965" s="2">
        <v>177</v>
      </c>
      <c r="Q3965" s="2" t="str">
        <f>VLOOKUP(A3965,'Additional Data'!$A$1:$D$9949,2,0)</f>
        <v>App</v>
      </c>
      <c r="R3965" s="2" t="str">
        <f>VLOOKUP(A3965,'Additional Data'!$A$1:$D$9949,4,0)</f>
        <v>Debit Card</v>
      </c>
      <c r="S3965" s="5">
        <f>VLOOKUP(A3965,'Additional Data'!$A$1:$D$9949,3,0)</f>
        <v>750</v>
      </c>
      <c r="T3965" s="2" t="str">
        <f>HLOOKUP(B3965,'Additional Data'!$F$1:$N$2,2,0)</f>
        <v>Mobile</v>
      </c>
    </row>
    <row r="3966" spans="1:20" ht="14.25" customHeight="1">
      <c r="A3966" s="2">
        <v>667504</v>
      </c>
      <c r="B3966" s="2" t="s">
        <v>36</v>
      </c>
      <c r="C3966" s="2" t="s">
        <v>32</v>
      </c>
      <c r="D3966" s="2" t="s">
        <v>34</v>
      </c>
      <c r="E3966" s="4">
        <v>43538.00509259259</v>
      </c>
      <c r="F3966" s="4">
        <v>43543.00509259259</v>
      </c>
      <c r="G3966" s="4">
        <v>43543.00509259259</v>
      </c>
      <c r="H3966" s="2">
        <v>0</v>
      </c>
      <c r="I3966" s="2">
        <v>129</v>
      </c>
      <c r="J3966" s="2" t="s">
        <v>32</v>
      </c>
      <c r="K3966" s="2" t="s">
        <v>82</v>
      </c>
      <c r="L3966" s="2" t="s">
        <v>67</v>
      </c>
      <c r="M3966" s="2" t="s">
        <v>71</v>
      </c>
      <c r="N3966" s="2">
        <v>0</v>
      </c>
      <c r="O3966" s="2">
        <v>5</v>
      </c>
      <c r="P3966" s="2">
        <v>129</v>
      </c>
      <c r="Q3966" s="2" t="str">
        <f>VLOOKUP(A3966,'Additional Data'!$A$1:$D$9949,2,0)</f>
        <v>App</v>
      </c>
      <c r="R3966" s="2" t="str">
        <f>VLOOKUP(A3966,'Additional Data'!$A$1:$D$9949,4,0)</f>
        <v>Debit Card</v>
      </c>
      <c r="S3966" s="5">
        <f>VLOOKUP(A3966,'Additional Data'!$A$1:$D$9949,3,0)</f>
        <v>2006</v>
      </c>
      <c r="T3966" s="2" t="str">
        <f>HLOOKUP(B3966,'Additional Data'!$F$1:$N$2,2,0)</f>
        <v>Laptop</v>
      </c>
    </row>
    <row r="3967" spans="1:20" ht="14.25" customHeight="1">
      <c r="A3967" s="2">
        <v>399058</v>
      </c>
      <c r="B3967" s="2" t="s">
        <v>36</v>
      </c>
      <c r="C3967" s="2" t="s">
        <v>32</v>
      </c>
      <c r="D3967" s="2" t="s">
        <v>34</v>
      </c>
      <c r="E3967" s="4">
        <v>43538.005486111113</v>
      </c>
      <c r="F3967" s="4">
        <v>43545.005486111113</v>
      </c>
      <c r="G3967" s="4">
        <v>43541.005486111113</v>
      </c>
      <c r="H3967" s="2">
        <v>80</v>
      </c>
      <c r="I3967" s="2">
        <v>107</v>
      </c>
      <c r="J3967" s="2" t="s">
        <v>73</v>
      </c>
      <c r="K3967" s="2" t="s">
        <v>74</v>
      </c>
      <c r="L3967" s="2" t="s">
        <v>35</v>
      </c>
      <c r="M3967" s="2" t="s">
        <v>71</v>
      </c>
      <c r="N3967" s="2">
        <v>4</v>
      </c>
      <c r="O3967" s="2">
        <v>7</v>
      </c>
      <c r="P3967" s="2">
        <v>187</v>
      </c>
      <c r="Q3967" s="2" t="str">
        <f>VLOOKUP(A3967,'Additional Data'!$A$1:$D$9949,2,0)</f>
        <v>App</v>
      </c>
      <c r="R3967" s="2" t="str">
        <f>VLOOKUP(A3967,'Additional Data'!$A$1:$D$9949,4,0)</f>
        <v>Debit Card</v>
      </c>
      <c r="S3967" s="5">
        <f>VLOOKUP(A3967,'Additional Data'!$A$1:$D$9949,3,0)</f>
        <v>1794</v>
      </c>
      <c r="T3967" s="2" t="str">
        <f>HLOOKUP(B3967,'Additional Data'!$F$1:$N$2,2,0)</f>
        <v>Laptop</v>
      </c>
    </row>
    <row r="3968" spans="1:20" ht="14.25" customHeight="1">
      <c r="A3968" s="2">
        <v>75784</v>
      </c>
      <c r="B3968" s="2" t="s">
        <v>39</v>
      </c>
      <c r="C3968" s="2" t="s">
        <v>32</v>
      </c>
      <c r="D3968" s="2" t="s">
        <v>34</v>
      </c>
      <c r="E3968" s="4">
        <v>43538.009236111109</v>
      </c>
      <c r="F3968" s="4">
        <v>43539.009236111109</v>
      </c>
      <c r="G3968" s="4">
        <v>43543.009236111109</v>
      </c>
      <c r="H3968" s="2">
        <v>0</v>
      </c>
      <c r="I3968" s="2">
        <v>101</v>
      </c>
      <c r="J3968" s="2" t="s">
        <v>32</v>
      </c>
      <c r="K3968" s="2" t="s">
        <v>82</v>
      </c>
      <c r="L3968" s="2" t="s">
        <v>67</v>
      </c>
      <c r="M3968" s="2" t="s">
        <v>71</v>
      </c>
      <c r="N3968" s="2">
        <v>-4</v>
      </c>
      <c r="O3968" s="2">
        <v>1</v>
      </c>
      <c r="P3968" s="2">
        <v>101</v>
      </c>
      <c r="Q3968" s="2" t="str">
        <f>VLOOKUP(A3968,'Additional Data'!$A$1:$D$9949,2,0)</f>
        <v>App</v>
      </c>
      <c r="R3968" s="2" t="str">
        <f>VLOOKUP(A3968,'Additional Data'!$A$1:$D$9949,4,0)</f>
        <v>Debit Card</v>
      </c>
      <c r="S3968" s="5">
        <f>VLOOKUP(A3968,'Additional Data'!$A$1:$D$9949,3,0)</f>
        <v>2412.401824</v>
      </c>
      <c r="T3968" s="2" t="str">
        <f>HLOOKUP(B3968,'Additional Data'!$F$1:$N$2,2,0)</f>
        <v>Mobile</v>
      </c>
    </row>
    <row r="3969" spans="1:20" ht="14.25" customHeight="1">
      <c r="A3969" s="2">
        <v>325328</v>
      </c>
      <c r="B3969" s="2" t="s">
        <v>36</v>
      </c>
      <c r="C3969" s="2" t="s">
        <v>41</v>
      </c>
      <c r="D3969" s="2" t="s">
        <v>34</v>
      </c>
      <c r="E3969" s="4">
        <v>43538.01425925926</v>
      </c>
      <c r="F3969" s="4">
        <v>43543.01425925926</v>
      </c>
      <c r="G3969" s="4">
        <v>43541.01425925926</v>
      </c>
      <c r="H3969" s="2">
        <v>64</v>
      </c>
      <c r="I3969" s="2">
        <v>87</v>
      </c>
      <c r="J3969" s="2" t="s">
        <v>63</v>
      </c>
      <c r="K3969" s="2" t="s">
        <v>64</v>
      </c>
      <c r="L3969" s="2" t="s">
        <v>35</v>
      </c>
      <c r="M3969" s="2" t="s">
        <v>71</v>
      </c>
      <c r="N3969" s="2">
        <v>2</v>
      </c>
      <c r="O3969" s="2">
        <v>5</v>
      </c>
      <c r="P3969" s="2">
        <v>151</v>
      </c>
      <c r="Q3969" s="2" t="str">
        <f>VLOOKUP(A3969,'Additional Data'!$A$1:$D$9949,2,0)</f>
        <v>App</v>
      </c>
      <c r="R3969" s="2" t="str">
        <f>VLOOKUP(A3969,'Additional Data'!$A$1:$D$9949,4,0)</f>
        <v>Debit Card</v>
      </c>
      <c r="S3969" s="5">
        <f>VLOOKUP(A3969,'Additional Data'!$A$1:$D$9949,3,0)</f>
        <v>2168</v>
      </c>
      <c r="T3969" s="2" t="str">
        <f>HLOOKUP(B3969,'Additional Data'!$F$1:$N$2,2,0)</f>
        <v>Laptop</v>
      </c>
    </row>
    <row r="3970" spans="1:20" ht="14.25" customHeight="1">
      <c r="A3970" s="2">
        <v>121518</v>
      </c>
      <c r="B3970" s="2" t="s">
        <v>36</v>
      </c>
      <c r="C3970" s="2" t="s">
        <v>32</v>
      </c>
      <c r="D3970" s="2" t="s">
        <v>34</v>
      </c>
      <c r="E3970" s="4">
        <v>43538.019803240742</v>
      </c>
      <c r="F3970" s="4">
        <v>43542.019803240742</v>
      </c>
      <c r="G3970" s="4">
        <v>43543.019803240742</v>
      </c>
      <c r="H3970" s="2">
        <v>46</v>
      </c>
      <c r="I3970" s="2">
        <v>121</v>
      </c>
      <c r="J3970" s="2" t="s">
        <v>41</v>
      </c>
      <c r="K3970" s="2" t="s">
        <v>58</v>
      </c>
      <c r="L3970" s="2" t="s">
        <v>35</v>
      </c>
      <c r="M3970" s="2" t="s">
        <v>59</v>
      </c>
      <c r="N3970" s="2">
        <v>-1</v>
      </c>
      <c r="O3970" s="2">
        <v>4</v>
      </c>
      <c r="P3970" s="2">
        <v>167</v>
      </c>
      <c r="Q3970" s="2" t="str">
        <f>VLOOKUP(A3970,'Additional Data'!$A$1:$D$9949,2,0)</f>
        <v>Website</v>
      </c>
      <c r="R3970" s="2" t="str">
        <f>VLOOKUP(A3970,'Additional Data'!$A$1:$D$9949,4,0)</f>
        <v>Debit Card</v>
      </c>
      <c r="S3970" s="5">
        <f>VLOOKUP(A3970,'Additional Data'!$A$1:$D$9949,3,0)</f>
        <v>1748.0401039999999</v>
      </c>
      <c r="T3970" s="2" t="str">
        <f>HLOOKUP(B3970,'Additional Data'!$F$1:$N$2,2,0)</f>
        <v>Laptop</v>
      </c>
    </row>
    <row r="3971" spans="1:20" ht="14.25" customHeight="1">
      <c r="A3971" s="2">
        <v>58702</v>
      </c>
      <c r="B3971" s="2" t="s">
        <v>30</v>
      </c>
      <c r="C3971" s="2" t="s">
        <v>32</v>
      </c>
      <c r="D3971" s="2" t="s">
        <v>34</v>
      </c>
      <c r="E3971" s="4">
        <v>43538.022615740738</v>
      </c>
      <c r="F3971" s="4">
        <v>43540.022615740738</v>
      </c>
      <c r="G3971" s="4">
        <v>43542.022615740738</v>
      </c>
      <c r="H3971" s="2">
        <v>74</v>
      </c>
      <c r="I3971" s="2">
        <v>94</v>
      </c>
      <c r="J3971" s="2" t="s">
        <v>60</v>
      </c>
      <c r="K3971" s="2" t="s">
        <v>61</v>
      </c>
      <c r="L3971" s="2" t="s">
        <v>35</v>
      </c>
      <c r="M3971" s="2" t="s">
        <v>71</v>
      </c>
      <c r="N3971" s="2">
        <v>-2</v>
      </c>
      <c r="O3971" s="2">
        <v>2</v>
      </c>
      <c r="P3971" s="2">
        <v>168</v>
      </c>
      <c r="Q3971" s="2" t="str">
        <f>VLOOKUP(A3971,'Additional Data'!$A$1:$D$9949,2,0)</f>
        <v>App</v>
      </c>
      <c r="R3971" s="2" t="str">
        <f>VLOOKUP(A3971,'Additional Data'!$A$1:$D$9949,4,0)</f>
        <v>Debit Card</v>
      </c>
      <c r="S3971" s="5">
        <f>VLOOKUP(A3971,'Additional Data'!$A$1:$D$9949,3,0)</f>
        <v>2888.607849</v>
      </c>
      <c r="T3971" s="2" t="str">
        <f>HLOOKUP(B3971,'Additional Data'!$F$1:$N$2,2,0)</f>
        <v>PC</v>
      </c>
    </row>
    <row r="3972" spans="1:20" ht="14.25" customHeight="1">
      <c r="A3972" s="2">
        <v>213122</v>
      </c>
      <c r="B3972" s="2" t="s">
        <v>39</v>
      </c>
      <c r="C3972" s="2" t="s">
        <v>41</v>
      </c>
      <c r="D3972" s="2" t="s">
        <v>34</v>
      </c>
      <c r="E3972" s="4">
        <v>43538.022951388892</v>
      </c>
      <c r="F3972" s="4">
        <v>43542.022951388892</v>
      </c>
      <c r="G3972" s="4">
        <v>43544.022951388892</v>
      </c>
      <c r="H3972" s="2">
        <v>41</v>
      </c>
      <c r="I3972" s="2">
        <v>106</v>
      </c>
      <c r="J3972" s="2" t="s">
        <v>63</v>
      </c>
      <c r="K3972" s="2" t="s">
        <v>64</v>
      </c>
      <c r="L3972" s="2" t="s">
        <v>35</v>
      </c>
      <c r="M3972" s="2" t="s">
        <v>59</v>
      </c>
      <c r="N3972" s="2">
        <v>-2</v>
      </c>
      <c r="O3972" s="2">
        <v>4</v>
      </c>
      <c r="P3972" s="2">
        <v>147</v>
      </c>
      <c r="Q3972" s="2" t="str">
        <f>VLOOKUP(A3972,'Additional Data'!$A$1:$D$9949,2,0)</f>
        <v>App</v>
      </c>
      <c r="R3972" s="2" t="str">
        <f>VLOOKUP(A3972,'Additional Data'!$A$1:$D$9949,4,0)</f>
        <v>Debit Card</v>
      </c>
      <c r="S3972" s="5">
        <f>VLOOKUP(A3972,'Additional Data'!$A$1:$D$9949,3,0)</f>
        <v>2500.3668250000001</v>
      </c>
      <c r="T3972" s="2" t="str">
        <f>HLOOKUP(B3972,'Additional Data'!$F$1:$N$2,2,0)</f>
        <v>Mobile</v>
      </c>
    </row>
    <row r="3973" spans="1:20" ht="14.25" customHeight="1">
      <c r="A3973" s="2">
        <v>414654</v>
      </c>
      <c r="B3973" s="2" t="s">
        <v>30</v>
      </c>
      <c r="C3973" s="2" t="s">
        <v>41</v>
      </c>
      <c r="D3973" s="2" t="s">
        <v>34</v>
      </c>
      <c r="E3973" s="4">
        <v>43538.027430555558</v>
      </c>
      <c r="F3973" s="4">
        <v>43546.027430555558</v>
      </c>
      <c r="G3973" s="4">
        <v>43541.027430555558</v>
      </c>
      <c r="H3973" s="2">
        <v>42</v>
      </c>
      <c r="I3973" s="2">
        <v>107</v>
      </c>
      <c r="J3973" s="2" t="s">
        <v>60</v>
      </c>
      <c r="K3973" s="2" t="s">
        <v>77</v>
      </c>
      <c r="L3973" s="2" t="s">
        <v>35</v>
      </c>
      <c r="M3973" s="2" t="s">
        <v>59</v>
      </c>
      <c r="N3973" s="2">
        <v>5</v>
      </c>
      <c r="O3973" s="2">
        <v>8</v>
      </c>
      <c r="P3973" s="2">
        <v>149</v>
      </c>
      <c r="Q3973" s="2" t="str">
        <f>VLOOKUP(A3973,'Additional Data'!$A$1:$D$9949,2,0)</f>
        <v>Website</v>
      </c>
      <c r="R3973" s="2" t="str">
        <f>VLOOKUP(A3973,'Additional Data'!$A$1:$D$9949,4,0)</f>
        <v>Debit Card</v>
      </c>
      <c r="S3973" s="5">
        <f>VLOOKUP(A3973,'Additional Data'!$A$1:$D$9949,3,0)</f>
        <v>2960</v>
      </c>
      <c r="T3973" s="2" t="str">
        <f>HLOOKUP(B3973,'Additional Data'!$F$1:$N$2,2,0)</f>
        <v>PC</v>
      </c>
    </row>
    <row r="3974" spans="1:20" ht="14.25" customHeight="1">
      <c r="A3974" s="2">
        <v>548910</v>
      </c>
      <c r="B3974" s="2" t="s">
        <v>48</v>
      </c>
      <c r="C3974" s="2" t="s">
        <v>41</v>
      </c>
      <c r="D3974" s="2" t="s">
        <v>34</v>
      </c>
      <c r="E3974" s="4">
        <v>43538.028136574074</v>
      </c>
      <c r="F3974" s="4">
        <v>43544.028136574074</v>
      </c>
      <c r="G3974" s="4">
        <v>43542.028136574074</v>
      </c>
      <c r="H3974" s="2">
        <v>0</v>
      </c>
      <c r="I3974" s="2">
        <v>121</v>
      </c>
      <c r="J3974" s="2" t="s">
        <v>41</v>
      </c>
      <c r="K3974" s="2" t="s">
        <v>66</v>
      </c>
      <c r="L3974" s="2" t="s">
        <v>67</v>
      </c>
      <c r="M3974" s="2" t="s">
        <v>59</v>
      </c>
      <c r="N3974" s="2">
        <v>2</v>
      </c>
      <c r="O3974" s="2">
        <v>6</v>
      </c>
      <c r="P3974" s="2">
        <v>121</v>
      </c>
      <c r="Q3974" s="2" t="str">
        <f>VLOOKUP(A3974,'Additional Data'!$A$1:$D$9949,2,0)</f>
        <v>Website</v>
      </c>
      <c r="R3974" s="2" t="str">
        <f>VLOOKUP(A3974,'Additional Data'!$A$1:$D$9949,4,0)</f>
        <v>Debit Card</v>
      </c>
      <c r="S3974" s="5">
        <f>VLOOKUP(A3974,'Additional Data'!$A$1:$D$9949,3,0)</f>
        <v>2846</v>
      </c>
      <c r="T3974" s="2" t="str">
        <f>HLOOKUP(B3974,'Additional Data'!$F$1:$N$2,2,0)</f>
        <v>Gaming Console</v>
      </c>
    </row>
    <row r="3975" spans="1:20" ht="14.25" customHeight="1">
      <c r="A3975" s="2">
        <v>847125</v>
      </c>
      <c r="B3975" s="2" t="s">
        <v>47</v>
      </c>
      <c r="C3975" s="2" t="s">
        <v>32</v>
      </c>
      <c r="D3975" s="2" t="s">
        <v>34</v>
      </c>
      <c r="E3975" s="4">
        <v>43538.032569444447</v>
      </c>
      <c r="F3975" s="4">
        <v>43540.032569444447</v>
      </c>
      <c r="G3975" s="4">
        <v>43543.032569444447</v>
      </c>
      <c r="H3975" s="2">
        <v>0</v>
      </c>
      <c r="I3975" s="2">
        <v>110</v>
      </c>
      <c r="J3975" s="2" t="s">
        <v>32</v>
      </c>
      <c r="K3975" s="2" t="s">
        <v>82</v>
      </c>
      <c r="L3975" s="2" t="s">
        <v>67</v>
      </c>
      <c r="M3975" s="2" t="s">
        <v>71</v>
      </c>
      <c r="N3975" s="2">
        <v>-3</v>
      </c>
      <c r="O3975" s="2">
        <v>2</v>
      </c>
      <c r="P3975" s="2">
        <v>110</v>
      </c>
      <c r="Q3975" s="2" t="str">
        <f>VLOOKUP(A3975,'Additional Data'!$A$1:$D$9949,2,0)</f>
        <v>Website</v>
      </c>
      <c r="R3975" s="2" t="str">
        <f>VLOOKUP(A3975,'Additional Data'!$A$1:$D$9949,4,0)</f>
        <v>Credit Card</v>
      </c>
      <c r="S3975" s="5">
        <f>VLOOKUP(A3975,'Additional Data'!$A$1:$D$9949,3,0)</f>
        <v>1240.2430509999999</v>
      </c>
      <c r="T3975" s="2" t="str">
        <f>HLOOKUP(B3975,'Additional Data'!$F$1:$N$2,2,0)</f>
        <v>Tablet</v>
      </c>
    </row>
    <row r="3976" spans="1:20" ht="14.25" customHeight="1">
      <c r="A3976" s="2">
        <v>23895</v>
      </c>
      <c r="B3976" s="2" t="s">
        <v>30</v>
      </c>
      <c r="C3976" s="2" t="s">
        <v>32</v>
      </c>
      <c r="D3976" s="2" t="s">
        <v>34</v>
      </c>
      <c r="E3976" s="4">
        <v>43538.032719907409</v>
      </c>
      <c r="F3976" s="4">
        <v>43542.032719907409</v>
      </c>
      <c r="G3976" s="4">
        <v>43544.032719907409</v>
      </c>
      <c r="H3976" s="2">
        <v>82</v>
      </c>
      <c r="I3976" s="2">
        <v>86</v>
      </c>
      <c r="J3976" s="2" t="s">
        <v>60</v>
      </c>
      <c r="K3976" s="2" t="s">
        <v>61</v>
      </c>
      <c r="L3976" s="2" t="s">
        <v>35</v>
      </c>
      <c r="M3976" s="2" t="s">
        <v>71</v>
      </c>
      <c r="N3976" s="2">
        <v>-2</v>
      </c>
      <c r="O3976" s="2">
        <v>4</v>
      </c>
      <c r="P3976" s="2">
        <v>168</v>
      </c>
      <c r="Q3976" s="2" t="str">
        <f>VLOOKUP(A3976,'Additional Data'!$A$1:$D$9949,2,0)</f>
        <v>Website</v>
      </c>
      <c r="R3976" s="2" t="str">
        <f>VLOOKUP(A3976,'Additional Data'!$A$1:$D$9949,4,0)</f>
        <v>Credit Card</v>
      </c>
      <c r="S3976" s="5">
        <f>VLOOKUP(A3976,'Additional Data'!$A$1:$D$9949,3,0)</f>
        <v>2570.8209729999999</v>
      </c>
      <c r="T3976" s="2" t="str">
        <f>HLOOKUP(B3976,'Additional Data'!$F$1:$N$2,2,0)</f>
        <v>PC</v>
      </c>
    </row>
    <row r="3977" spans="1:20" ht="14.25" customHeight="1">
      <c r="A3977" s="2">
        <v>683537</v>
      </c>
      <c r="B3977" s="2" t="s">
        <v>47</v>
      </c>
      <c r="C3977" s="2" t="s">
        <v>32</v>
      </c>
      <c r="D3977" s="2" t="s">
        <v>34</v>
      </c>
      <c r="E3977" s="4">
        <v>43538.035520833335</v>
      </c>
      <c r="F3977" s="4">
        <v>43545.035520833335</v>
      </c>
      <c r="G3977" s="4">
        <v>43541.035520833335</v>
      </c>
      <c r="H3977" s="2">
        <v>45</v>
      </c>
      <c r="I3977" s="2">
        <v>106</v>
      </c>
      <c r="J3977" s="2" t="s">
        <v>63</v>
      </c>
      <c r="K3977" s="2" t="s">
        <v>81</v>
      </c>
      <c r="L3977" s="2" t="s">
        <v>35</v>
      </c>
      <c r="M3977" s="2" t="s">
        <v>59</v>
      </c>
      <c r="N3977" s="2">
        <v>4</v>
      </c>
      <c r="O3977" s="2">
        <v>7</v>
      </c>
      <c r="P3977" s="2">
        <v>151</v>
      </c>
      <c r="Q3977" s="2" t="str">
        <f>VLOOKUP(A3977,'Additional Data'!$A$1:$D$9949,2,0)</f>
        <v>App</v>
      </c>
      <c r="R3977" s="2" t="str">
        <f>VLOOKUP(A3977,'Additional Data'!$A$1:$D$9949,4,0)</f>
        <v>Credit Card</v>
      </c>
      <c r="S3977" s="5">
        <f>VLOOKUP(A3977,'Additional Data'!$A$1:$D$9949,3,0)</f>
        <v>328.14049510000001</v>
      </c>
      <c r="T3977" s="2" t="str">
        <f>HLOOKUP(B3977,'Additional Data'!$F$1:$N$2,2,0)</f>
        <v>Tablet</v>
      </c>
    </row>
    <row r="3978" spans="1:20" ht="14.25" customHeight="1">
      <c r="A3978" s="2">
        <v>537663</v>
      </c>
      <c r="B3978" s="2" t="s">
        <v>47</v>
      </c>
      <c r="C3978" s="2" t="s">
        <v>41</v>
      </c>
      <c r="D3978" s="2" t="s">
        <v>34</v>
      </c>
      <c r="E3978" s="4">
        <v>43538.049398148149</v>
      </c>
      <c r="F3978" s="4">
        <v>43544.049398148149</v>
      </c>
      <c r="G3978" s="4">
        <v>43543.049398148149</v>
      </c>
      <c r="H3978" s="2">
        <v>26</v>
      </c>
      <c r="I3978" s="2">
        <v>106</v>
      </c>
      <c r="J3978" s="2" t="s">
        <v>60</v>
      </c>
      <c r="K3978" s="2" t="s">
        <v>77</v>
      </c>
      <c r="L3978" s="2" t="s">
        <v>35</v>
      </c>
      <c r="M3978" s="2" t="s">
        <v>59</v>
      </c>
      <c r="N3978" s="2">
        <v>1</v>
      </c>
      <c r="O3978" s="2">
        <v>6</v>
      </c>
      <c r="P3978" s="2">
        <v>132</v>
      </c>
      <c r="Q3978" s="2" t="str">
        <f>VLOOKUP(A3978,'Additional Data'!$A$1:$D$9949,2,0)</f>
        <v>Website</v>
      </c>
      <c r="R3978" s="2" t="str">
        <f>VLOOKUP(A3978,'Additional Data'!$A$1:$D$9949,4,0)</f>
        <v>Cash On Delivery</v>
      </c>
      <c r="S3978" s="5">
        <f>VLOOKUP(A3978,'Additional Data'!$A$1:$D$9949,3,0)</f>
        <v>933.02583040000002</v>
      </c>
      <c r="T3978" s="2" t="str">
        <f>HLOOKUP(B3978,'Additional Data'!$F$1:$N$2,2,0)</f>
        <v>Tablet</v>
      </c>
    </row>
    <row r="3979" spans="1:20" ht="14.25" customHeight="1">
      <c r="A3979" s="2">
        <v>370301</v>
      </c>
      <c r="B3979" s="2" t="s">
        <v>39</v>
      </c>
      <c r="C3979" s="2" t="s">
        <v>41</v>
      </c>
      <c r="D3979" s="2" t="s">
        <v>34</v>
      </c>
      <c r="E3979" s="4">
        <v>43538.053900462961</v>
      </c>
      <c r="F3979" s="4">
        <v>43539.053900462961</v>
      </c>
      <c r="G3979" s="4">
        <v>43542.053900462961</v>
      </c>
      <c r="H3979" s="2">
        <v>0</v>
      </c>
      <c r="I3979" s="2">
        <v>121</v>
      </c>
      <c r="J3979" s="2" t="s">
        <v>41</v>
      </c>
      <c r="K3979" s="2" t="s">
        <v>66</v>
      </c>
      <c r="L3979" s="2" t="s">
        <v>67</v>
      </c>
      <c r="M3979" s="2" t="s">
        <v>59</v>
      </c>
      <c r="N3979" s="2">
        <v>-3</v>
      </c>
      <c r="O3979" s="2">
        <v>1</v>
      </c>
      <c r="P3979" s="2">
        <v>121</v>
      </c>
      <c r="Q3979" s="2" t="str">
        <f>VLOOKUP(A3979,'Additional Data'!$A$1:$D$9949,2,0)</f>
        <v>App</v>
      </c>
      <c r="R3979" s="2" t="str">
        <f>VLOOKUP(A3979,'Additional Data'!$A$1:$D$9949,4,0)</f>
        <v>Credit Card</v>
      </c>
      <c r="S3979" s="5">
        <f>VLOOKUP(A3979,'Additional Data'!$A$1:$D$9949,3,0)</f>
        <v>3763.7622409999999</v>
      </c>
      <c r="T3979" s="2" t="str">
        <f>HLOOKUP(B3979,'Additional Data'!$F$1:$N$2,2,0)</f>
        <v>Mobile</v>
      </c>
    </row>
    <row r="3980" spans="1:20" ht="14.25" customHeight="1">
      <c r="A3980" s="2">
        <v>295805</v>
      </c>
      <c r="B3980" s="2" t="s">
        <v>39</v>
      </c>
      <c r="C3980" s="2" t="s">
        <v>41</v>
      </c>
      <c r="D3980" s="2" t="s">
        <v>34</v>
      </c>
      <c r="E3980" s="4">
        <v>43538.056469907409</v>
      </c>
      <c r="F3980" s="4">
        <v>43544.056469907409</v>
      </c>
      <c r="G3980" s="4">
        <v>43544.056469907409</v>
      </c>
      <c r="H3980" s="2">
        <v>82</v>
      </c>
      <c r="I3980" s="2">
        <v>94</v>
      </c>
      <c r="J3980" s="2" t="s">
        <v>63</v>
      </c>
      <c r="K3980" s="2" t="s">
        <v>64</v>
      </c>
      <c r="L3980" s="2" t="s">
        <v>35</v>
      </c>
      <c r="M3980" s="2" t="s">
        <v>71</v>
      </c>
      <c r="N3980" s="2">
        <v>0</v>
      </c>
      <c r="O3980" s="2">
        <v>6</v>
      </c>
      <c r="P3980" s="2">
        <v>176</v>
      </c>
      <c r="Q3980" s="2" t="str">
        <f>VLOOKUP(A3980,'Additional Data'!$A$1:$D$9949,2,0)</f>
        <v>App</v>
      </c>
      <c r="R3980" s="2" t="str">
        <f>VLOOKUP(A3980,'Additional Data'!$A$1:$D$9949,4,0)</f>
        <v>Credit Card</v>
      </c>
      <c r="S3980" s="5">
        <f>VLOOKUP(A3980,'Additional Data'!$A$1:$D$9949,3,0)</f>
        <v>1451.4281539999999</v>
      </c>
      <c r="T3980" s="2" t="str">
        <f>HLOOKUP(B3980,'Additional Data'!$F$1:$N$2,2,0)</f>
        <v>Mobile</v>
      </c>
    </row>
    <row r="3981" spans="1:20" ht="14.25" customHeight="1">
      <c r="A3981" s="2">
        <v>988298</v>
      </c>
      <c r="B3981" s="2" t="s">
        <v>39</v>
      </c>
      <c r="C3981" s="2" t="s">
        <v>41</v>
      </c>
      <c r="D3981" s="2" t="s">
        <v>34</v>
      </c>
      <c r="E3981" s="4">
        <v>43538.063611111109</v>
      </c>
      <c r="F3981" s="4">
        <v>43544.063611111109</v>
      </c>
      <c r="G3981" s="4">
        <v>43542.063611111109</v>
      </c>
      <c r="H3981" s="2">
        <v>71</v>
      </c>
      <c r="I3981" s="2">
        <v>90</v>
      </c>
      <c r="J3981" s="2" t="s">
        <v>60</v>
      </c>
      <c r="K3981" s="2" t="s">
        <v>77</v>
      </c>
      <c r="L3981" s="2" t="s">
        <v>35</v>
      </c>
      <c r="M3981" s="2" t="s">
        <v>71</v>
      </c>
      <c r="N3981" s="2">
        <v>2</v>
      </c>
      <c r="O3981" s="2">
        <v>6</v>
      </c>
      <c r="P3981" s="2">
        <v>161</v>
      </c>
      <c r="Q3981" s="2" t="str">
        <f>VLOOKUP(A3981,'Additional Data'!$A$1:$D$9949,2,0)</f>
        <v>App</v>
      </c>
      <c r="R3981" s="2" t="str">
        <f>VLOOKUP(A3981,'Additional Data'!$A$1:$D$9949,4,0)</f>
        <v>Debit Card</v>
      </c>
      <c r="S3981" s="5">
        <f>VLOOKUP(A3981,'Additional Data'!$A$1:$D$9949,3,0)</f>
        <v>2104</v>
      </c>
      <c r="T3981" s="2" t="str">
        <f>HLOOKUP(B3981,'Additional Data'!$F$1:$N$2,2,0)</f>
        <v>Mobile</v>
      </c>
    </row>
    <row r="3982" spans="1:20" ht="14.25" customHeight="1">
      <c r="A3982" s="2">
        <v>188913</v>
      </c>
      <c r="B3982" s="2" t="s">
        <v>39</v>
      </c>
      <c r="C3982" s="2" t="s">
        <v>41</v>
      </c>
      <c r="D3982" s="2" t="s">
        <v>34</v>
      </c>
      <c r="E3982" s="4">
        <v>43538.063969907409</v>
      </c>
      <c r="F3982" s="4">
        <v>43540.063969907409</v>
      </c>
      <c r="G3982" s="4">
        <v>43545.063969907409</v>
      </c>
      <c r="H3982" s="2">
        <v>68</v>
      </c>
      <c r="I3982" s="2">
        <v>93</v>
      </c>
      <c r="J3982" s="2" t="s">
        <v>60</v>
      </c>
      <c r="K3982" s="2" t="s">
        <v>77</v>
      </c>
      <c r="L3982" s="2" t="s">
        <v>35</v>
      </c>
      <c r="M3982" s="2" t="s">
        <v>71</v>
      </c>
      <c r="N3982" s="2">
        <v>-5</v>
      </c>
      <c r="O3982" s="2">
        <v>2</v>
      </c>
      <c r="P3982" s="2">
        <v>161</v>
      </c>
      <c r="Q3982" s="2" t="str">
        <f>VLOOKUP(A3982,'Additional Data'!$A$1:$D$9949,2,0)</f>
        <v>Website</v>
      </c>
      <c r="R3982" s="2" t="str">
        <f>VLOOKUP(A3982,'Additional Data'!$A$1:$D$9949,4,0)</f>
        <v>Credit Card</v>
      </c>
      <c r="S3982" s="5">
        <f>VLOOKUP(A3982,'Additional Data'!$A$1:$D$9949,3,0)</f>
        <v>3706.2102869999999</v>
      </c>
      <c r="T3982" s="2" t="str">
        <f>HLOOKUP(B3982,'Additional Data'!$F$1:$N$2,2,0)</f>
        <v>Mobile</v>
      </c>
    </row>
    <row r="3983" spans="1:20" ht="14.25" customHeight="1">
      <c r="A3983" s="2">
        <v>608766</v>
      </c>
      <c r="B3983" s="2" t="s">
        <v>39</v>
      </c>
      <c r="C3983" s="2" t="s">
        <v>41</v>
      </c>
      <c r="D3983" s="2" t="s">
        <v>34</v>
      </c>
      <c r="E3983" s="4">
        <v>43538.068935185183</v>
      </c>
      <c r="F3983" s="4">
        <v>43543.068935185183</v>
      </c>
      <c r="G3983" s="4">
        <v>43541.068935185183</v>
      </c>
      <c r="H3983" s="2">
        <v>48</v>
      </c>
      <c r="I3983" s="2">
        <v>106</v>
      </c>
      <c r="J3983" s="2" t="s">
        <v>60</v>
      </c>
      <c r="K3983" s="2" t="s">
        <v>77</v>
      </c>
      <c r="L3983" s="2" t="s">
        <v>35</v>
      </c>
      <c r="M3983" s="2" t="s">
        <v>59</v>
      </c>
      <c r="N3983" s="2">
        <v>2</v>
      </c>
      <c r="O3983" s="2">
        <v>5</v>
      </c>
      <c r="P3983" s="2">
        <v>154</v>
      </c>
      <c r="Q3983" s="2" t="str">
        <f>VLOOKUP(A3983,'Additional Data'!$A$1:$D$9949,2,0)</f>
        <v>Website</v>
      </c>
      <c r="R3983" s="2" t="str">
        <f>VLOOKUP(A3983,'Additional Data'!$A$1:$D$9949,4,0)</f>
        <v>Debit Card</v>
      </c>
      <c r="S3983" s="5">
        <f>VLOOKUP(A3983,'Additional Data'!$A$1:$D$9949,3,0)</f>
        <v>2885.185614</v>
      </c>
      <c r="T3983" s="2" t="str">
        <f>HLOOKUP(B3983,'Additional Data'!$F$1:$N$2,2,0)</f>
        <v>Mobile</v>
      </c>
    </row>
    <row r="3984" spans="1:20" ht="14.25" customHeight="1">
      <c r="A3984" s="2">
        <v>122966</v>
      </c>
      <c r="B3984" s="2" t="s">
        <v>39</v>
      </c>
      <c r="C3984" s="2" t="s">
        <v>32</v>
      </c>
      <c r="D3984" s="2" t="s">
        <v>34</v>
      </c>
      <c r="E3984" s="4">
        <v>43538.069097222222</v>
      </c>
      <c r="F3984" s="4">
        <v>43540.069097222222</v>
      </c>
      <c r="G3984" s="4">
        <v>43543.069097222222</v>
      </c>
      <c r="H3984" s="2">
        <v>67</v>
      </c>
      <c r="I3984" s="2">
        <v>85</v>
      </c>
      <c r="J3984" s="2" t="s">
        <v>60</v>
      </c>
      <c r="K3984" s="2" t="s">
        <v>61</v>
      </c>
      <c r="L3984" s="2" t="s">
        <v>35</v>
      </c>
      <c r="M3984" s="2" t="s">
        <v>71</v>
      </c>
      <c r="N3984" s="2">
        <v>-3</v>
      </c>
      <c r="O3984" s="2">
        <v>2</v>
      </c>
      <c r="P3984" s="2">
        <v>152</v>
      </c>
      <c r="Q3984" s="2" t="str">
        <f>VLOOKUP(A3984,'Additional Data'!$A$1:$D$9949,2,0)</f>
        <v>App</v>
      </c>
      <c r="R3984" s="2" t="str">
        <f>VLOOKUP(A3984,'Additional Data'!$A$1:$D$9949,4,0)</f>
        <v>Debit Card</v>
      </c>
      <c r="S3984" s="5">
        <f>VLOOKUP(A3984,'Additional Data'!$A$1:$D$9949,3,0)</f>
        <v>1756.143853</v>
      </c>
      <c r="T3984" s="2" t="str">
        <f>HLOOKUP(B3984,'Additional Data'!$F$1:$N$2,2,0)</f>
        <v>Mobile</v>
      </c>
    </row>
    <row r="3985" spans="1:20" ht="14.25" customHeight="1">
      <c r="A3985" s="2">
        <v>601132</v>
      </c>
      <c r="B3985" s="2" t="s">
        <v>47</v>
      </c>
      <c r="C3985" s="2" t="s">
        <v>41</v>
      </c>
      <c r="D3985" s="2" t="s">
        <v>34</v>
      </c>
      <c r="E3985" s="4">
        <v>43538.075706018521</v>
      </c>
      <c r="F3985" s="4">
        <v>43543.075706018521</v>
      </c>
      <c r="G3985" s="4">
        <v>43542.075706018521</v>
      </c>
      <c r="H3985" s="2">
        <v>37</v>
      </c>
      <c r="I3985" s="2">
        <v>125</v>
      </c>
      <c r="J3985" s="2" t="s">
        <v>32</v>
      </c>
      <c r="K3985" s="2" t="s">
        <v>70</v>
      </c>
      <c r="L3985" s="2" t="s">
        <v>35</v>
      </c>
      <c r="M3985" s="2" t="s">
        <v>71</v>
      </c>
      <c r="N3985" s="2">
        <v>1</v>
      </c>
      <c r="O3985" s="2">
        <v>5</v>
      </c>
      <c r="P3985" s="2">
        <v>162</v>
      </c>
      <c r="Q3985" s="2" t="str">
        <f>VLOOKUP(A3985,'Additional Data'!$A$1:$D$9949,2,0)</f>
        <v>App</v>
      </c>
      <c r="R3985" s="2" t="str">
        <f>VLOOKUP(A3985,'Additional Data'!$A$1:$D$9949,4,0)</f>
        <v>Debit Card</v>
      </c>
      <c r="S3985" s="5">
        <f>VLOOKUP(A3985,'Additional Data'!$A$1:$D$9949,3,0)</f>
        <v>864</v>
      </c>
      <c r="T3985" s="2" t="str">
        <f>HLOOKUP(B3985,'Additional Data'!$F$1:$N$2,2,0)</f>
        <v>Tablet</v>
      </c>
    </row>
    <row r="3986" spans="1:20" ht="14.25" customHeight="1">
      <c r="A3986" s="2">
        <v>533449</v>
      </c>
      <c r="B3986" s="2" t="s">
        <v>39</v>
      </c>
      <c r="C3986" s="2" t="s">
        <v>32</v>
      </c>
      <c r="D3986" s="2" t="s">
        <v>34</v>
      </c>
      <c r="E3986" s="4">
        <v>43538.07607638889</v>
      </c>
      <c r="F3986" s="4">
        <v>43541.07607638889</v>
      </c>
      <c r="G3986" s="4">
        <v>43542.07607638889</v>
      </c>
      <c r="H3986" s="2">
        <v>48</v>
      </c>
      <c r="I3986" s="2">
        <v>123</v>
      </c>
      <c r="J3986" s="2" t="s">
        <v>73</v>
      </c>
      <c r="K3986" s="2" t="s">
        <v>74</v>
      </c>
      <c r="L3986" s="2" t="s">
        <v>35</v>
      </c>
      <c r="M3986" s="2" t="s">
        <v>59</v>
      </c>
      <c r="N3986" s="2">
        <v>-1</v>
      </c>
      <c r="O3986" s="2">
        <v>3</v>
      </c>
      <c r="P3986" s="2">
        <v>171</v>
      </c>
      <c r="Q3986" s="2" t="str">
        <f>VLOOKUP(A3986,'Additional Data'!$A$1:$D$9949,2,0)</f>
        <v>App</v>
      </c>
      <c r="R3986" s="2" t="str">
        <f>VLOOKUP(A3986,'Additional Data'!$A$1:$D$9949,4,0)</f>
        <v>Cash On Delivery</v>
      </c>
      <c r="S3986" s="5">
        <f>VLOOKUP(A3986,'Additional Data'!$A$1:$D$9949,3,0)</f>
        <v>1573</v>
      </c>
      <c r="T3986" s="2" t="str">
        <f>HLOOKUP(B3986,'Additional Data'!$F$1:$N$2,2,0)</f>
        <v>Mobile</v>
      </c>
    </row>
    <row r="3987" spans="1:20" ht="14.25" customHeight="1">
      <c r="A3987" s="2">
        <v>500006</v>
      </c>
      <c r="B3987" s="2" t="s">
        <v>42</v>
      </c>
      <c r="C3987" s="2" t="s">
        <v>41</v>
      </c>
      <c r="D3987" s="2" t="s">
        <v>34</v>
      </c>
      <c r="E3987" s="4">
        <v>43538.076539351852</v>
      </c>
      <c r="F3987" s="4">
        <v>43547.076539351852</v>
      </c>
      <c r="G3987" s="4">
        <v>43543.076539351852</v>
      </c>
      <c r="H3987" s="2">
        <v>37</v>
      </c>
      <c r="I3987" s="2">
        <v>114</v>
      </c>
      <c r="J3987" s="2" t="s">
        <v>60</v>
      </c>
      <c r="K3987" s="2" t="s">
        <v>77</v>
      </c>
      <c r="L3987" s="2" t="s">
        <v>35</v>
      </c>
      <c r="M3987" s="2" t="s">
        <v>59</v>
      </c>
      <c r="N3987" s="2">
        <v>4</v>
      </c>
      <c r="O3987" s="2">
        <v>9</v>
      </c>
      <c r="P3987" s="2">
        <v>151</v>
      </c>
      <c r="Q3987" s="2" t="str">
        <f>VLOOKUP(A3987,'Additional Data'!$A$1:$D$9949,2,0)</f>
        <v>App</v>
      </c>
      <c r="R3987" s="2" t="str">
        <f>VLOOKUP(A3987,'Additional Data'!$A$1:$D$9949,4,0)</f>
        <v>Debit Card</v>
      </c>
      <c r="S3987" s="5">
        <f>VLOOKUP(A3987,'Additional Data'!$A$1:$D$9949,3,0)</f>
        <v>886</v>
      </c>
      <c r="T3987" s="2" t="str">
        <f>HLOOKUP(B3987,'Additional Data'!$F$1:$N$2,2,0)</f>
        <v>TV</v>
      </c>
    </row>
    <row r="3988" spans="1:20" ht="14.25" customHeight="1">
      <c r="A3988" s="2">
        <v>505267</v>
      </c>
      <c r="B3988" s="2" t="s">
        <v>47</v>
      </c>
      <c r="C3988" s="2" t="s">
        <v>32</v>
      </c>
      <c r="D3988" s="2" t="s">
        <v>34</v>
      </c>
      <c r="E3988" s="4">
        <v>43538.092881944445</v>
      </c>
      <c r="F3988" s="4">
        <v>43545.092881944445</v>
      </c>
      <c r="G3988" s="4">
        <v>43544.092881944445</v>
      </c>
      <c r="H3988" s="2">
        <v>34</v>
      </c>
      <c r="I3988" s="2">
        <v>110</v>
      </c>
      <c r="J3988" s="2" t="s">
        <v>63</v>
      </c>
      <c r="K3988" s="2" t="s">
        <v>81</v>
      </c>
      <c r="L3988" s="2" t="s">
        <v>35</v>
      </c>
      <c r="M3988" s="2" t="s">
        <v>59</v>
      </c>
      <c r="N3988" s="2">
        <v>1</v>
      </c>
      <c r="O3988" s="2">
        <v>7</v>
      </c>
      <c r="P3988" s="2">
        <v>144</v>
      </c>
      <c r="Q3988" s="2" t="str">
        <f>VLOOKUP(A3988,'Additional Data'!$A$1:$D$9949,2,0)</f>
        <v>App</v>
      </c>
      <c r="R3988" s="2" t="str">
        <f>VLOOKUP(A3988,'Additional Data'!$A$1:$D$9949,4,0)</f>
        <v>Cash On Delivery</v>
      </c>
      <c r="S3988" s="5">
        <f>VLOOKUP(A3988,'Additional Data'!$A$1:$D$9949,3,0)</f>
        <v>2566</v>
      </c>
      <c r="T3988" s="2" t="str">
        <f>HLOOKUP(B3988,'Additional Data'!$F$1:$N$2,2,0)</f>
        <v>Tablet</v>
      </c>
    </row>
    <row r="3989" spans="1:20" ht="14.25" customHeight="1">
      <c r="A3989" s="2">
        <v>44476</v>
      </c>
      <c r="B3989" s="2" t="s">
        <v>47</v>
      </c>
      <c r="C3989" s="2" t="s">
        <v>32</v>
      </c>
      <c r="D3989" s="2" t="s">
        <v>34</v>
      </c>
      <c r="E3989" s="4">
        <v>43538.095000000001</v>
      </c>
      <c r="F3989" s="4">
        <v>43545.095000000001</v>
      </c>
      <c r="G3989" s="4">
        <v>43545.095000000001</v>
      </c>
      <c r="H3989" s="2">
        <v>46</v>
      </c>
      <c r="I3989" s="2">
        <v>112</v>
      </c>
      <c r="J3989" s="2" t="s">
        <v>63</v>
      </c>
      <c r="K3989" s="2" t="s">
        <v>81</v>
      </c>
      <c r="L3989" s="2" t="s">
        <v>35</v>
      </c>
      <c r="M3989" s="2" t="s">
        <v>71</v>
      </c>
      <c r="N3989" s="2">
        <v>0</v>
      </c>
      <c r="O3989" s="2">
        <v>7</v>
      </c>
      <c r="P3989" s="2">
        <v>158</v>
      </c>
      <c r="Q3989" s="2" t="str">
        <f>VLOOKUP(A3989,'Additional Data'!$A$1:$D$9949,2,0)</f>
        <v>App</v>
      </c>
      <c r="R3989" s="2" t="str">
        <f>VLOOKUP(A3989,'Additional Data'!$A$1:$D$9949,4,0)</f>
        <v>Debit Card</v>
      </c>
      <c r="S3989" s="5">
        <f>VLOOKUP(A3989,'Additional Data'!$A$1:$D$9949,3,0)</f>
        <v>3118.7322290000002</v>
      </c>
      <c r="T3989" s="2" t="str">
        <f>HLOOKUP(B3989,'Additional Data'!$F$1:$N$2,2,0)</f>
        <v>Tablet</v>
      </c>
    </row>
    <row r="3990" spans="1:20" ht="14.25" customHeight="1">
      <c r="A3990" s="2">
        <v>464709</v>
      </c>
      <c r="B3990" s="2" t="s">
        <v>39</v>
      </c>
      <c r="C3990" s="2" t="s">
        <v>41</v>
      </c>
      <c r="D3990" s="2" t="s">
        <v>34</v>
      </c>
      <c r="E3990" s="4">
        <v>43538.097731481481</v>
      </c>
      <c r="F3990" s="4">
        <v>43540.097731481481</v>
      </c>
      <c r="G3990" s="4">
        <v>43544.097731481481</v>
      </c>
      <c r="H3990" s="2">
        <v>47</v>
      </c>
      <c r="I3990" s="2">
        <v>127</v>
      </c>
      <c r="J3990" s="2" t="s">
        <v>73</v>
      </c>
      <c r="K3990" s="2" t="s">
        <v>80</v>
      </c>
      <c r="L3990" s="2" t="s">
        <v>35</v>
      </c>
      <c r="M3990" s="2" t="s">
        <v>59</v>
      </c>
      <c r="N3990" s="2">
        <v>-4</v>
      </c>
      <c r="O3990" s="2">
        <v>2</v>
      </c>
      <c r="P3990" s="2">
        <v>174</v>
      </c>
      <c r="Q3990" s="2" t="str">
        <f>VLOOKUP(A3990,'Additional Data'!$A$1:$D$9949,2,0)</f>
        <v>Website</v>
      </c>
      <c r="R3990" s="2" t="str">
        <f>VLOOKUP(A3990,'Additional Data'!$A$1:$D$9949,4,0)</f>
        <v>Cash On Delivery</v>
      </c>
      <c r="S3990" s="5">
        <f>VLOOKUP(A3990,'Additional Data'!$A$1:$D$9949,3,0)</f>
        <v>1195.339101</v>
      </c>
      <c r="T3990" s="2" t="str">
        <f>HLOOKUP(B3990,'Additional Data'!$F$1:$N$2,2,0)</f>
        <v>Mobile</v>
      </c>
    </row>
    <row r="3991" spans="1:20" ht="14.25" customHeight="1">
      <c r="A3991" s="2">
        <v>678977</v>
      </c>
      <c r="B3991" s="2" t="s">
        <v>48</v>
      </c>
      <c r="C3991" s="2" t="s">
        <v>41</v>
      </c>
      <c r="D3991" s="2" t="s">
        <v>34</v>
      </c>
      <c r="E3991" s="4">
        <v>43538.099537037036</v>
      </c>
      <c r="F3991" s="4">
        <v>43543.099537037036</v>
      </c>
      <c r="G3991" s="4">
        <v>43542.099537037036</v>
      </c>
      <c r="H3991" s="2">
        <v>80</v>
      </c>
      <c r="I3991" s="2">
        <v>100</v>
      </c>
      <c r="J3991" s="2" t="s">
        <v>73</v>
      </c>
      <c r="K3991" s="2" t="s">
        <v>80</v>
      </c>
      <c r="L3991" s="2" t="s">
        <v>35</v>
      </c>
      <c r="M3991" s="2" t="s">
        <v>71</v>
      </c>
      <c r="N3991" s="2">
        <v>1</v>
      </c>
      <c r="O3991" s="2">
        <v>5</v>
      </c>
      <c r="P3991" s="2">
        <v>180</v>
      </c>
      <c r="Q3991" s="2" t="str">
        <f>VLOOKUP(A3991,'Additional Data'!$A$1:$D$9949,2,0)</f>
        <v>App</v>
      </c>
      <c r="R3991" s="2" t="str">
        <f>VLOOKUP(A3991,'Additional Data'!$A$1:$D$9949,4,0)</f>
        <v>Credit Card</v>
      </c>
      <c r="S3991" s="5">
        <f>VLOOKUP(A3991,'Additional Data'!$A$1:$D$9949,3,0)</f>
        <v>769.35388509999996</v>
      </c>
      <c r="T3991" s="2" t="str">
        <f>HLOOKUP(B3991,'Additional Data'!$F$1:$N$2,2,0)</f>
        <v>Gaming Console</v>
      </c>
    </row>
    <row r="3992" spans="1:20" ht="14.25" customHeight="1">
      <c r="A3992" s="2">
        <v>678551</v>
      </c>
      <c r="B3992" s="2" t="s">
        <v>39</v>
      </c>
      <c r="C3992" s="2" t="s">
        <v>41</v>
      </c>
      <c r="D3992" s="2" t="s">
        <v>34</v>
      </c>
      <c r="E3992" s="4">
        <v>43538.10355324074</v>
      </c>
      <c r="F3992" s="4">
        <v>43540.10355324074</v>
      </c>
      <c r="G3992" s="4">
        <v>43541.10355324074</v>
      </c>
      <c r="H3992" s="2">
        <v>32</v>
      </c>
      <c r="I3992" s="2">
        <v>122</v>
      </c>
      <c r="J3992" s="2" t="s">
        <v>73</v>
      </c>
      <c r="K3992" s="2" t="s">
        <v>80</v>
      </c>
      <c r="L3992" s="2" t="s">
        <v>35</v>
      </c>
      <c r="M3992" s="2" t="s">
        <v>59</v>
      </c>
      <c r="N3992" s="2">
        <v>-1</v>
      </c>
      <c r="O3992" s="2">
        <v>2</v>
      </c>
      <c r="P3992" s="2">
        <v>154</v>
      </c>
      <c r="Q3992" s="2" t="str">
        <f>VLOOKUP(A3992,'Additional Data'!$A$1:$D$9949,2,0)</f>
        <v>App</v>
      </c>
      <c r="R3992" s="2" t="str">
        <f>VLOOKUP(A3992,'Additional Data'!$A$1:$D$9949,4,0)</f>
        <v>Credit Card</v>
      </c>
      <c r="S3992" s="5">
        <f>VLOOKUP(A3992,'Additional Data'!$A$1:$D$9949,3,0)</f>
        <v>2522</v>
      </c>
      <c r="T3992" s="2" t="str">
        <f>HLOOKUP(B3992,'Additional Data'!$F$1:$N$2,2,0)</f>
        <v>Mobile</v>
      </c>
    </row>
    <row r="3993" spans="1:20" ht="14.25" customHeight="1">
      <c r="A3993" s="2">
        <v>372148</v>
      </c>
      <c r="B3993" s="2" t="s">
        <v>47</v>
      </c>
      <c r="C3993" s="2" t="s">
        <v>41</v>
      </c>
      <c r="D3993" s="2" t="s">
        <v>34</v>
      </c>
      <c r="E3993" s="4">
        <v>43538.106516203705</v>
      </c>
      <c r="F3993" s="4">
        <v>43538.106516203705</v>
      </c>
      <c r="G3993" s="4">
        <v>43542.106516203705</v>
      </c>
      <c r="H3993" s="2">
        <v>0</v>
      </c>
      <c r="I3993" s="2">
        <v>126</v>
      </c>
      <c r="J3993" s="2" t="s">
        <v>41</v>
      </c>
      <c r="K3993" s="2" t="s">
        <v>66</v>
      </c>
      <c r="L3993" s="2" t="s">
        <v>67</v>
      </c>
      <c r="M3993" s="2" t="s">
        <v>71</v>
      </c>
      <c r="N3993" s="2">
        <v>-4</v>
      </c>
      <c r="O3993" s="2">
        <v>0</v>
      </c>
      <c r="P3993" s="2">
        <v>126</v>
      </c>
      <c r="Q3993" s="2" t="str">
        <f>VLOOKUP(A3993,'Additional Data'!$A$1:$D$9949,2,0)</f>
        <v>App</v>
      </c>
      <c r="R3993" s="2" t="str">
        <f>VLOOKUP(A3993,'Additional Data'!$A$1:$D$9949,4,0)</f>
        <v>Debit Card</v>
      </c>
      <c r="S3993" s="5">
        <f>VLOOKUP(A3993,'Additional Data'!$A$1:$D$9949,3,0)</f>
        <v>1355.678572</v>
      </c>
      <c r="T3993" s="2" t="str">
        <f>HLOOKUP(B3993,'Additional Data'!$F$1:$N$2,2,0)</f>
        <v>Tablet</v>
      </c>
    </row>
    <row r="3994" spans="1:20" ht="14.25" customHeight="1">
      <c r="A3994" s="2">
        <v>102690</v>
      </c>
      <c r="B3994" s="2" t="s">
        <v>39</v>
      </c>
      <c r="C3994" s="2" t="s">
        <v>41</v>
      </c>
      <c r="D3994" s="2" t="s">
        <v>34</v>
      </c>
      <c r="E3994" s="4">
        <v>43538.109791666669</v>
      </c>
      <c r="F3994" s="4">
        <v>43542.109791666669</v>
      </c>
      <c r="G3994" s="4">
        <v>43543.109791666669</v>
      </c>
      <c r="H3994" s="2">
        <v>78</v>
      </c>
      <c r="I3994" s="2">
        <v>88</v>
      </c>
      <c r="J3994" s="2" t="s">
        <v>63</v>
      </c>
      <c r="K3994" s="2" t="s">
        <v>64</v>
      </c>
      <c r="L3994" s="2" t="s">
        <v>35</v>
      </c>
      <c r="M3994" s="2" t="s">
        <v>71</v>
      </c>
      <c r="N3994" s="2">
        <v>-1</v>
      </c>
      <c r="O3994" s="2">
        <v>4</v>
      </c>
      <c r="P3994" s="2">
        <v>166</v>
      </c>
      <c r="Q3994" s="2" t="str">
        <f>VLOOKUP(A3994,'Additional Data'!$A$1:$D$9949,2,0)</f>
        <v>Website</v>
      </c>
      <c r="R3994" s="2" t="str">
        <f>VLOOKUP(A3994,'Additional Data'!$A$1:$D$9949,4,0)</f>
        <v>Debit Card</v>
      </c>
      <c r="S3994" s="5">
        <f>VLOOKUP(A3994,'Additional Data'!$A$1:$D$9949,3,0)</f>
        <v>2947</v>
      </c>
      <c r="T3994" s="2" t="str">
        <f>HLOOKUP(B3994,'Additional Data'!$F$1:$N$2,2,0)</f>
        <v>Mobile</v>
      </c>
    </row>
    <row r="3995" spans="1:20" ht="14.25" customHeight="1">
      <c r="A3995" s="2">
        <v>100260</v>
      </c>
      <c r="B3995" s="2" t="s">
        <v>30</v>
      </c>
      <c r="C3995" s="2" t="s">
        <v>32</v>
      </c>
      <c r="D3995" s="2" t="s">
        <v>34</v>
      </c>
      <c r="E3995" s="4">
        <v>43538.113576388889</v>
      </c>
      <c r="F3995" s="4">
        <v>43541.113576388889</v>
      </c>
      <c r="G3995" s="4">
        <v>43543.113576388889</v>
      </c>
      <c r="H3995" s="2">
        <v>33</v>
      </c>
      <c r="I3995" s="2">
        <v>110</v>
      </c>
      <c r="J3995" s="2" t="s">
        <v>63</v>
      </c>
      <c r="K3995" s="2" t="s">
        <v>81</v>
      </c>
      <c r="L3995" s="2" t="s">
        <v>35</v>
      </c>
      <c r="M3995" s="2" t="s">
        <v>71</v>
      </c>
      <c r="N3995" s="2">
        <v>-2</v>
      </c>
      <c r="O3995" s="2">
        <v>3</v>
      </c>
      <c r="P3995" s="2">
        <v>143</v>
      </c>
      <c r="Q3995" s="2" t="str">
        <f>VLOOKUP(A3995,'Additional Data'!$A$1:$D$9949,2,0)</f>
        <v>Website</v>
      </c>
      <c r="R3995" s="2" t="str">
        <f>VLOOKUP(A3995,'Additional Data'!$A$1:$D$9949,4,0)</f>
        <v>Debit Card</v>
      </c>
      <c r="S3995" s="5">
        <f>VLOOKUP(A3995,'Additional Data'!$A$1:$D$9949,3,0)</f>
        <v>1831.9139290000001</v>
      </c>
      <c r="T3995" s="2" t="str">
        <f>HLOOKUP(B3995,'Additional Data'!$F$1:$N$2,2,0)</f>
        <v>PC</v>
      </c>
    </row>
    <row r="3996" spans="1:20" ht="14.25" customHeight="1">
      <c r="A3996" s="2">
        <v>544293</v>
      </c>
      <c r="B3996" s="2" t="s">
        <v>36</v>
      </c>
      <c r="C3996" s="2" t="s">
        <v>41</v>
      </c>
      <c r="D3996" s="2" t="s">
        <v>34</v>
      </c>
      <c r="E3996" s="4">
        <v>43538.117164351854</v>
      </c>
      <c r="F3996" s="4">
        <v>43547.117164351854</v>
      </c>
      <c r="G3996" s="4">
        <v>43543.117164351854</v>
      </c>
      <c r="H3996" s="2">
        <v>47</v>
      </c>
      <c r="I3996" s="2">
        <v>109</v>
      </c>
      <c r="J3996" s="2" t="s">
        <v>60</v>
      </c>
      <c r="K3996" s="2" t="s">
        <v>77</v>
      </c>
      <c r="L3996" s="2" t="s">
        <v>35</v>
      </c>
      <c r="M3996" s="2" t="s">
        <v>59</v>
      </c>
      <c r="N3996" s="2">
        <v>4</v>
      </c>
      <c r="O3996" s="2">
        <v>9</v>
      </c>
      <c r="P3996" s="2">
        <v>156</v>
      </c>
      <c r="Q3996" s="2" t="str">
        <f>VLOOKUP(A3996,'Additional Data'!$A$1:$D$9949,2,0)</f>
        <v>Website</v>
      </c>
      <c r="R3996" s="2" t="str">
        <f>VLOOKUP(A3996,'Additional Data'!$A$1:$D$9949,4,0)</f>
        <v>Credit Card</v>
      </c>
      <c r="S3996" s="5">
        <f>VLOOKUP(A3996,'Additional Data'!$A$1:$D$9949,3,0)</f>
        <v>2073</v>
      </c>
      <c r="T3996" s="2" t="str">
        <f>HLOOKUP(B3996,'Additional Data'!$F$1:$N$2,2,0)</f>
        <v>Laptop</v>
      </c>
    </row>
    <row r="3997" spans="1:20" ht="14.25" customHeight="1">
      <c r="A3997" s="2">
        <v>818010</v>
      </c>
      <c r="B3997" s="2" t="s">
        <v>36</v>
      </c>
      <c r="C3997" s="2" t="s">
        <v>41</v>
      </c>
      <c r="D3997" s="2" t="s">
        <v>34</v>
      </c>
      <c r="E3997" s="4">
        <v>43538.119791666664</v>
      </c>
      <c r="F3997" s="4">
        <v>43541.119791666664</v>
      </c>
      <c r="G3997" s="4">
        <v>43543.119791666664</v>
      </c>
      <c r="H3997" s="2">
        <v>31</v>
      </c>
      <c r="I3997" s="2">
        <v>113</v>
      </c>
      <c r="J3997" s="2" t="s">
        <v>60</v>
      </c>
      <c r="K3997" s="2" t="s">
        <v>77</v>
      </c>
      <c r="L3997" s="2" t="s">
        <v>35</v>
      </c>
      <c r="M3997" s="2" t="s">
        <v>59</v>
      </c>
      <c r="N3997" s="2">
        <v>-2</v>
      </c>
      <c r="O3997" s="2">
        <v>3</v>
      </c>
      <c r="P3997" s="2">
        <v>144</v>
      </c>
      <c r="Q3997" s="2" t="str">
        <f>VLOOKUP(A3997,'Additional Data'!$A$1:$D$9949,2,0)</f>
        <v>Website</v>
      </c>
      <c r="R3997" s="2" t="str">
        <f>VLOOKUP(A3997,'Additional Data'!$A$1:$D$9949,4,0)</f>
        <v>Debit Card</v>
      </c>
      <c r="S3997" s="5">
        <f>VLOOKUP(A3997,'Additional Data'!$A$1:$D$9949,3,0)</f>
        <v>3768.119228</v>
      </c>
      <c r="T3997" s="2" t="str">
        <f>HLOOKUP(B3997,'Additional Data'!$F$1:$N$2,2,0)</f>
        <v>Laptop</v>
      </c>
    </row>
    <row r="3998" spans="1:20" ht="14.25" customHeight="1">
      <c r="A3998" s="2">
        <v>685717</v>
      </c>
      <c r="B3998" s="2" t="s">
        <v>47</v>
      </c>
      <c r="C3998" s="2" t="s">
        <v>41</v>
      </c>
      <c r="D3998" s="2" t="s">
        <v>34</v>
      </c>
      <c r="E3998" s="4">
        <v>43538.121145833335</v>
      </c>
      <c r="F3998" s="4">
        <v>43541.121145833335</v>
      </c>
      <c r="G3998" s="4">
        <v>43545.121145833335</v>
      </c>
      <c r="H3998" s="2">
        <v>44</v>
      </c>
      <c r="I3998" s="2">
        <v>106</v>
      </c>
      <c r="J3998" s="2" t="s">
        <v>60</v>
      </c>
      <c r="K3998" s="2" t="s">
        <v>77</v>
      </c>
      <c r="L3998" s="2" t="s">
        <v>35</v>
      </c>
      <c r="M3998" s="2" t="s">
        <v>59</v>
      </c>
      <c r="N3998" s="2">
        <v>-4</v>
      </c>
      <c r="O3998" s="2">
        <v>3</v>
      </c>
      <c r="P3998" s="2">
        <v>150</v>
      </c>
      <c r="Q3998" s="2" t="str">
        <f>VLOOKUP(A3998,'Additional Data'!$A$1:$D$9949,2,0)</f>
        <v>App</v>
      </c>
      <c r="R3998" s="2" t="str">
        <f>VLOOKUP(A3998,'Additional Data'!$A$1:$D$9949,4,0)</f>
        <v>Credit Card</v>
      </c>
      <c r="S3998" s="5">
        <f>VLOOKUP(A3998,'Additional Data'!$A$1:$D$9949,3,0)</f>
        <v>1578.3762549999999</v>
      </c>
      <c r="T3998" s="2" t="str">
        <f>HLOOKUP(B3998,'Additional Data'!$F$1:$N$2,2,0)</f>
        <v>Tablet</v>
      </c>
    </row>
    <row r="3999" spans="1:20" ht="14.25" customHeight="1">
      <c r="A3999" s="2">
        <v>908050</v>
      </c>
      <c r="B3999" s="2" t="s">
        <v>36</v>
      </c>
      <c r="C3999" s="2" t="s">
        <v>41</v>
      </c>
      <c r="D3999" s="2" t="s">
        <v>34</v>
      </c>
      <c r="E3999" s="4">
        <v>43538.124606481484</v>
      </c>
      <c r="F3999" s="4">
        <v>43538.124606481484</v>
      </c>
      <c r="G3999" s="4">
        <v>43541.124606481484</v>
      </c>
      <c r="H3999" s="2">
        <v>0</v>
      </c>
      <c r="I3999" s="2">
        <v>104</v>
      </c>
      <c r="J3999" s="2" t="s">
        <v>41</v>
      </c>
      <c r="K3999" s="2" t="s">
        <v>66</v>
      </c>
      <c r="L3999" s="2" t="s">
        <v>67</v>
      </c>
      <c r="M3999" s="2" t="s">
        <v>71</v>
      </c>
      <c r="N3999" s="2">
        <v>-3</v>
      </c>
      <c r="O3999" s="2">
        <v>0</v>
      </c>
      <c r="P3999" s="2">
        <v>104</v>
      </c>
      <c r="Q3999" s="2" t="str">
        <f>VLOOKUP(A3999,'Additional Data'!$A$1:$D$9949,2,0)</f>
        <v>App</v>
      </c>
      <c r="R3999" s="2" t="str">
        <f>VLOOKUP(A3999,'Additional Data'!$A$1:$D$9949,4,0)</f>
        <v>Debit Card</v>
      </c>
      <c r="S3999" s="5">
        <f>VLOOKUP(A3999,'Additional Data'!$A$1:$D$9949,3,0)</f>
        <v>2982.5911930000002</v>
      </c>
      <c r="T3999" s="2" t="str">
        <f>HLOOKUP(B3999,'Additional Data'!$F$1:$N$2,2,0)</f>
        <v>Laptop</v>
      </c>
    </row>
    <row r="4000" spans="1:20" ht="14.25" customHeight="1">
      <c r="A4000" s="2">
        <v>627743</v>
      </c>
      <c r="B4000" s="2" t="s">
        <v>47</v>
      </c>
      <c r="C4000" s="2" t="s">
        <v>32</v>
      </c>
      <c r="D4000" s="2" t="s">
        <v>34</v>
      </c>
      <c r="E4000" s="4">
        <v>43538.127685185187</v>
      </c>
      <c r="F4000" s="4">
        <v>43542.127685185187</v>
      </c>
      <c r="G4000" s="4">
        <v>43545.127685185187</v>
      </c>
      <c r="H4000" s="2">
        <v>64</v>
      </c>
      <c r="I4000" s="2">
        <v>100</v>
      </c>
      <c r="J4000" s="2" t="s">
        <v>73</v>
      </c>
      <c r="K4000" s="2" t="s">
        <v>74</v>
      </c>
      <c r="L4000" s="2" t="s">
        <v>35</v>
      </c>
      <c r="M4000" s="2" t="s">
        <v>71</v>
      </c>
      <c r="N4000" s="2">
        <v>-3</v>
      </c>
      <c r="O4000" s="2">
        <v>4</v>
      </c>
      <c r="P4000" s="2">
        <v>164</v>
      </c>
      <c r="Q4000" s="2" t="str">
        <f>VLOOKUP(A4000,'Additional Data'!$A$1:$D$9949,2,0)</f>
        <v>App</v>
      </c>
      <c r="R4000" s="2" t="str">
        <f>VLOOKUP(A4000,'Additional Data'!$A$1:$D$9949,4,0)</f>
        <v>Credit Card</v>
      </c>
      <c r="S4000" s="5">
        <f>VLOOKUP(A4000,'Additional Data'!$A$1:$D$9949,3,0)</f>
        <v>2142.0730589999998</v>
      </c>
      <c r="T4000" s="2" t="str">
        <f>HLOOKUP(B4000,'Additional Data'!$F$1:$N$2,2,0)</f>
        <v>Tablet</v>
      </c>
    </row>
    <row r="4001" spans="1:20" ht="14.25" customHeight="1">
      <c r="A4001" s="2">
        <v>292668</v>
      </c>
      <c r="B4001" s="2" t="s">
        <v>48</v>
      </c>
      <c r="C4001" s="2" t="s">
        <v>32</v>
      </c>
      <c r="D4001" s="2" t="s">
        <v>34</v>
      </c>
      <c r="E4001" s="4">
        <v>43538.129062499997</v>
      </c>
      <c r="F4001" s="4">
        <v>43548.129062499997</v>
      </c>
      <c r="G4001" s="4">
        <v>43544.129062499997</v>
      </c>
      <c r="H4001" s="2">
        <v>31</v>
      </c>
      <c r="I4001" s="2">
        <v>120</v>
      </c>
      <c r="J4001" s="2" t="s">
        <v>73</v>
      </c>
      <c r="K4001" s="2" t="s">
        <v>74</v>
      </c>
      <c r="L4001" s="2" t="s">
        <v>35</v>
      </c>
      <c r="M4001" s="2" t="s">
        <v>71</v>
      </c>
      <c r="N4001" s="2">
        <v>4</v>
      </c>
      <c r="O4001" s="2">
        <v>10</v>
      </c>
      <c r="P4001" s="2">
        <v>151</v>
      </c>
      <c r="Q4001" s="2" t="str">
        <f>VLOOKUP(A4001,'Additional Data'!$A$1:$D$9949,2,0)</f>
        <v>Website</v>
      </c>
      <c r="R4001" s="2" t="str">
        <f>VLOOKUP(A4001,'Additional Data'!$A$1:$D$9949,4,0)</f>
        <v>Debit Card</v>
      </c>
      <c r="S4001" s="5">
        <f>VLOOKUP(A4001,'Additional Data'!$A$1:$D$9949,3,0)</f>
        <v>2788.911349</v>
      </c>
      <c r="T4001" s="2" t="str">
        <f>HLOOKUP(B4001,'Additional Data'!$F$1:$N$2,2,0)</f>
        <v>Gaming Console</v>
      </c>
    </row>
    <row r="4002" spans="1:20" ht="14.25" customHeight="1">
      <c r="A4002" s="2">
        <v>75455</v>
      </c>
      <c r="B4002" s="2" t="s">
        <v>46</v>
      </c>
      <c r="C4002" s="2" t="s">
        <v>41</v>
      </c>
      <c r="D4002" s="2" t="s">
        <v>34</v>
      </c>
      <c r="E4002" s="4">
        <v>43538.129178240742</v>
      </c>
      <c r="F4002" s="4">
        <v>43543.129178240742</v>
      </c>
      <c r="G4002" s="4">
        <v>43542.129178240742</v>
      </c>
      <c r="H4002" s="2">
        <v>71</v>
      </c>
      <c r="I4002" s="2">
        <v>103</v>
      </c>
      <c r="J4002" s="2" t="s">
        <v>32</v>
      </c>
      <c r="K4002" s="2" t="s">
        <v>70</v>
      </c>
      <c r="L4002" s="2" t="s">
        <v>35</v>
      </c>
      <c r="M4002" s="2" t="s">
        <v>71</v>
      </c>
      <c r="N4002" s="2">
        <v>1</v>
      </c>
      <c r="O4002" s="2">
        <v>5</v>
      </c>
      <c r="P4002" s="2">
        <v>174</v>
      </c>
      <c r="Q4002" s="2" t="str">
        <f>VLOOKUP(A4002,'Additional Data'!$A$1:$D$9949,2,0)</f>
        <v>App</v>
      </c>
      <c r="R4002" s="2" t="str">
        <f>VLOOKUP(A4002,'Additional Data'!$A$1:$D$9949,4,0)</f>
        <v>Credit Card</v>
      </c>
      <c r="S4002" s="5">
        <f>VLOOKUP(A4002,'Additional Data'!$A$1:$D$9949,3,0)</f>
        <v>821</v>
      </c>
      <c r="T4002" s="2" t="str">
        <f>HLOOKUP(B4002,'Additional Data'!$F$1:$N$2,2,0)</f>
        <v>TV</v>
      </c>
    </row>
    <row r="4003" spans="1:20" ht="14.25" customHeight="1">
      <c r="A4003" s="2">
        <v>800151</v>
      </c>
      <c r="B4003" s="2" t="s">
        <v>36</v>
      </c>
      <c r="C4003" s="2" t="s">
        <v>41</v>
      </c>
      <c r="D4003" s="2" t="s">
        <v>34</v>
      </c>
      <c r="E4003" s="4">
        <v>43538.138715277775</v>
      </c>
      <c r="F4003" s="4">
        <v>43540.138715277775</v>
      </c>
      <c r="G4003" s="4">
        <v>43542.138715277775</v>
      </c>
      <c r="H4003" s="2">
        <v>33</v>
      </c>
      <c r="I4003" s="2">
        <v>124</v>
      </c>
      <c r="J4003" s="2" t="s">
        <v>73</v>
      </c>
      <c r="K4003" s="2" t="s">
        <v>80</v>
      </c>
      <c r="L4003" s="2" t="s">
        <v>35</v>
      </c>
      <c r="M4003" s="2" t="s">
        <v>59</v>
      </c>
      <c r="N4003" s="2">
        <v>-2</v>
      </c>
      <c r="O4003" s="2">
        <v>2</v>
      </c>
      <c r="P4003" s="2">
        <v>157</v>
      </c>
      <c r="Q4003" s="2" t="str">
        <f>VLOOKUP(A4003,'Additional Data'!$A$1:$D$9949,2,0)</f>
        <v>Website</v>
      </c>
      <c r="R4003" s="2" t="str">
        <f>VLOOKUP(A4003,'Additional Data'!$A$1:$D$9949,4,0)</f>
        <v>Credit Card</v>
      </c>
      <c r="S4003" s="5">
        <f>VLOOKUP(A4003,'Additional Data'!$A$1:$D$9949,3,0)</f>
        <v>3598</v>
      </c>
      <c r="T4003" s="2" t="str">
        <f>HLOOKUP(B4003,'Additional Data'!$F$1:$N$2,2,0)</f>
        <v>Laptop</v>
      </c>
    </row>
    <row r="4004" spans="1:20" ht="14.25" customHeight="1">
      <c r="A4004" s="2">
        <v>457504</v>
      </c>
      <c r="B4004" s="2" t="s">
        <v>30</v>
      </c>
      <c r="C4004" s="2" t="s">
        <v>41</v>
      </c>
      <c r="D4004" s="2" t="s">
        <v>34</v>
      </c>
      <c r="E4004" s="4">
        <v>43538.139976851853</v>
      </c>
      <c r="F4004" s="4">
        <v>43544.139976851853</v>
      </c>
      <c r="G4004" s="4">
        <v>43544.139976851853</v>
      </c>
      <c r="H4004" s="2">
        <v>47</v>
      </c>
      <c r="I4004" s="2">
        <v>113</v>
      </c>
      <c r="J4004" s="2" t="s">
        <v>60</v>
      </c>
      <c r="K4004" s="2" t="s">
        <v>77</v>
      </c>
      <c r="L4004" s="2" t="s">
        <v>35</v>
      </c>
      <c r="M4004" s="2" t="s">
        <v>71</v>
      </c>
      <c r="N4004" s="2">
        <v>0</v>
      </c>
      <c r="O4004" s="2">
        <v>6</v>
      </c>
      <c r="P4004" s="2">
        <v>160</v>
      </c>
      <c r="Q4004" s="2" t="str">
        <f>VLOOKUP(A4004,'Additional Data'!$A$1:$D$9949,2,0)</f>
        <v>App</v>
      </c>
      <c r="R4004" s="2" t="str">
        <f>VLOOKUP(A4004,'Additional Data'!$A$1:$D$9949,4,0)</f>
        <v>Debit Card</v>
      </c>
      <c r="S4004" s="5">
        <f>VLOOKUP(A4004,'Additional Data'!$A$1:$D$9949,3,0)</f>
        <v>3096.6721010000001</v>
      </c>
      <c r="T4004" s="2" t="str">
        <f>HLOOKUP(B4004,'Additional Data'!$F$1:$N$2,2,0)</f>
        <v>PC</v>
      </c>
    </row>
    <row r="4005" spans="1:20" ht="14.25" customHeight="1">
      <c r="A4005" s="2">
        <v>91146</v>
      </c>
      <c r="B4005" s="2" t="s">
        <v>39</v>
      </c>
      <c r="C4005" s="2" t="s">
        <v>41</v>
      </c>
      <c r="D4005" s="2" t="s">
        <v>34</v>
      </c>
      <c r="E4005" s="4">
        <v>43538.149328703701</v>
      </c>
      <c r="F4005" s="4">
        <v>43542.149328703701</v>
      </c>
      <c r="G4005" s="4">
        <v>43541.149328703701</v>
      </c>
      <c r="H4005" s="2">
        <v>40</v>
      </c>
      <c r="I4005" s="2">
        <v>112</v>
      </c>
      <c r="J4005" s="2" t="s">
        <v>60</v>
      </c>
      <c r="K4005" s="2" t="s">
        <v>77</v>
      </c>
      <c r="L4005" s="2" t="s">
        <v>35</v>
      </c>
      <c r="M4005" s="2" t="s">
        <v>59</v>
      </c>
      <c r="N4005" s="2">
        <v>1</v>
      </c>
      <c r="O4005" s="2">
        <v>4</v>
      </c>
      <c r="P4005" s="2">
        <v>152</v>
      </c>
      <c r="Q4005" s="2" t="str">
        <f>VLOOKUP(A4005,'Additional Data'!$A$1:$D$9949,2,0)</f>
        <v>Website</v>
      </c>
      <c r="R4005" s="2" t="str">
        <f>VLOOKUP(A4005,'Additional Data'!$A$1:$D$9949,4,0)</f>
        <v>Debit Card</v>
      </c>
      <c r="S4005" s="5">
        <f>VLOOKUP(A4005,'Additional Data'!$A$1:$D$9949,3,0)</f>
        <v>2923.2563369999998</v>
      </c>
      <c r="T4005" s="2" t="str">
        <f>HLOOKUP(B4005,'Additional Data'!$F$1:$N$2,2,0)</f>
        <v>Mobile</v>
      </c>
    </row>
    <row r="4006" spans="1:20" ht="14.25" customHeight="1">
      <c r="A4006" s="2">
        <v>82942</v>
      </c>
      <c r="B4006" s="2" t="s">
        <v>36</v>
      </c>
      <c r="C4006" s="2" t="s">
        <v>32</v>
      </c>
      <c r="D4006" s="2" t="s">
        <v>34</v>
      </c>
      <c r="E4006" s="4">
        <v>43538.153611111113</v>
      </c>
      <c r="F4006" s="4">
        <v>43543.153611111113</v>
      </c>
      <c r="G4006" s="4">
        <v>43545.153611111113</v>
      </c>
      <c r="H4006" s="2">
        <v>70</v>
      </c>
      <c r="I4006" s="2">
        <v>86</v>
      </c>
      <c r="J4006" s="2" t="s">
        <v>60</v>
      </c>
      <c r="K4006" s="2" t="s">
        <v>61</v>
      </c>
      <c r="L4006" s="2" t="s">
        <v>35</v>
      </c>
      <c r="M4006" s="2" t="s">
        <v>71</v>
      </c>
      <c r="N4006" s="2">
        <v>-2</v>
      </c>
      <c r="O4006" s="2">
        <v>5</v>
      </c>
      <c r="P4006" s="2">
        <v>156</v>
      </c>
      <c r="Q4006" s="2" t="str">
        <f>VLOOKUP(A4006,'Additional Data'!$A$1:$D$9949,2,0)</f>
        <v>App</v>
      </c>
      <c r="R4006" s="2" t="str">
        <f>VLOOKUP(A4006,'Additional Data'!$A$1:$D$9949,4,0)</f>
        <v>Debit Card</v>
      </c>
      <c r="S4006" s="5">
        <f>VLOOKUP(A4006,'Additional Data'!$A$1:$D$9949,3,0)</f>
        <v>3490</v>
      </c>
      <c r="T4006" s="2" t="str">
        <f>HLOOKUP(B4006,'Additional Data'!$F$1:$N$2,2,0)</f>
        <v>Laptop</v>
      </c>
    </row>
    <row r="4007" spans="1:20" ht="14.25" customHeight="1">
      <c r="A4007" s="2">
        <v>179771</v>
      </c>
      <c r="B4007" s="2" t="s">
        <v>46</v>
      </c>
      <c r="C4007" s="2" t="s">
        <v>32</v>
      </c>
      <c r="D4007" s="2" t="s">
        <v>34</v>
      </c>
      <c r="E4007" s="4">
        <v>43538.153784722221</v>
      </c>
      <c r="F4007" s="4">
        <v>43541.153784722221</v>
      </c>
      <c r="G4007" s="4">
        <v>43541.153784722221</v>
      </c>
      <c r="H4007" s="2">
        <v>43</v>
      </c>
      <c r="I4007" s="2">
        <v>129</v>
      </c>
      <c r="J4007" s="2" t="s">
        <v>73</v>
      </c>
      <c r="K4007" s="2" t="s">
        <v>74</v>
      </c>
      <c r="L4007" s="2" t="s">
        <v>35</v>
      </c>
      <c r="M4007" s="2" t="s">
        <v>59</v>
      </c>
      <c r="N4007" s="2">
        <v>0</v>
      </c>
      <c r="O4007" s="2">
        <v>3</v>
      </c>
      <c r="P4007" s="2">
        <v>172</v>
      </c>
      <c r="Q4007" s="2" t="str">
        <f>VLOOKUP(A4007,'Additional Data'!$A$1:$D$9949,2,0)</f>
        <v>App</v>
      </c>
      <c r="R4007" s="2" t="str">
        <f>VLOOKUP(A4007,'Additional Data'!$A$1:$D$9949,4,0)</f>
        <v>Credit Card</v>
      </c>
      <c r="S4007" s="5">
        <f>VLOOKUP(A4007,'Additional Data'!$A$1:$D$9949,3,0)</f>
        <v>639</v>
      </c>
      <c r="T4007" s="2" t="str">
        <f>HLOOKUP(B4007,'Additional Data'!$F$1:$N$2,2,0)</f>
        <v>TV</v>
      </c>
    </row>
    <row r="4008" spans="1:20" ht="14.25" customHeight="1">
      <c r="A4008" s="2">
        <v>706660</v>
      </c>
      <c r="B4008" s="2" t="s">
        <v>36</v>
      </c>
      <c r="C4008" s="2" t="s">
        <v>41</v>
      </c>
      <c r="D4008" s="2" t="s">
        <v>34</v>
      </c>
      <c r="E4008" s="4">
        <v>43538.155092592591</v>
      </c>
      <c r="F4008" s="4">
        <v>43547.155092592591</v>
      </c>
      <c r="G4008" s="4">
        <v>43542.155092592591</v>
      </c>
      <c r="H4008" s="2">
        <v>35</v>
      </c>
      <c r="I4008" s="2">
        <v>110</v>
      </c>
      <c r="J4008" s="2" t="s">
        <v>63</v>
      </c>
      <c r="K4008" s="2" t="s">
        <v>64</v>
      </c>
      <c r="L4008" s="2" t="s">
        <v>35</v>
      </c>
      <c r="M4008" s="2" t="s">
        <v>71</v>
      </c>
      <c r="N4008" s="2">
        <v>5</v>
      </c>
      <c r="O4008" s="2">
        <v>9</v>
      </c>
      <c r="P4008" s="2">
        <v>145</v>
      </c>
      <c r="Q4008" s="2" t="str">
        <f>VLOOKUP(A4008,'Additional Data'!$A$1:$D$9949,2,0)</f>
        <v>App</v>
      </c>
      <c r="R4008" s="2" t="str">
        <f>VLOOKUP(A4008,'Additional Data'!$A$1:$D$9949,4,0)</f>
        <v>Debit Card</v>
      </c>
      <c r="S4008" s="5">
        <f>VLOOKUP(A4008,'Additional Data'!$A$1:$D$9949,3,0)</f>
        <v>1492.044809</v>
      </c>
      <c r="T4008" s="2" t="str">
        <f>HLOOKUP(B4008,'Additional Data'!$F$1:$N$2,2,0)</f>
        <v>Laptop</v>
      </c>
    </row>
    <row r="4009" spans="1:20" ht="14.25" customHeight="1">
      <c r="A4009" s="2">
        <v>536363</v>
      </c>
      <c r="B4009" s="2" t="s">
        <v>47</v>
      </c>
      <c r="C4009" s="2" t="s">
        <v>41</v>
      </c>
      <c r="D4009" s="2" t="s">
        <v>34</v>
      </c>
      <c r="E4009" s="4">
        <v>43538.156122685185</v>
      </c>
      <c r="F4009" s="4">
        <v>43538.156122685185</v>
      </c>
      <c r="G4009" s="4">
        <v>43542.156122685185</v>
      </c>
      <c r="H4009" s="2">
        <v>0</v>
      </c>
      <c r="I4009" s="2">
        <v>106</v>
      </c>
      <c r="J4009" s="2" t="s">
        <v>41</v>
      </c>
      <c r="K4009" s="2" t="s">
        <v>66</v>
      </c>
      <c r="L4009" s="2" t="s">
        <v>67</v>
      </c>
      <c r="M4009" s="2" t="s">
        <v>71</v>
      </c>
      <c r="N4009" s="2">
        <v>-4</v>
      </c>
      <c r="O4009" s="2">
        <v>0</v>
      </c>
      <c r="P4009" s="2">
        <v>106</v>
      </c>
      <c r="Q4009" s="2" t="str">
        <f>VLOOKUP(A4009,'Additional Data'!$A$1:$D$9949,2,0)</f>
        <v>App</v>
      </c>
      <c r="R4009" s="2" t="str">
        <f>VLOOKUP(A4009,'Additional Data'!$A$1:$D$9949,4,0)</f>
        <v>Credit Card</v>
      </c>
      <c r="S4009" s="5">
        <f>VLOOKUP(A4009,'Additional Data'!$A$1:$D$9949,3,0)</f>
        <v>1144</v>
      </c>
      <c r="T4009" s="2" t="str">
        <f>HLOOKUP(B4009,'Additional Data'!$F$1:$N$2,2,0)</f>
        <v>Tablet</v>
      </c>
    </row>
    <row r="4010" spans="1:20" ht="14.25" customHeight="1">
      <c r="A4010" s="2">
        <v>75391</v>
      </c>
      <c r="B4010" s="2" t="s">
        <v>48</v>
      </c>
      <c r="C4010" s="2" t="s">
        <v>41</v>
      </c>
      <c r="D4010" s="2" t="s">
        <v>34</v>
      </c>
      <c r="E4010" s="4">
        <v>43538.158217592594</v>
      </c>
      <c r="F4010" s="4">
        <v>43538.158217592594</v>
      </c>
      <c r="G4010" s="4">
        <v>43543.158217592594</v>
      </c>
      <c r="H4010" s="2">
        <v>0</v>
      </c>
      <c r="I4010" s="2">
        <v>109</v>
      </c>
      <c r="J4010" s="2" t="s">
        <v>41</v>
      </c>
      <c r="K4010" s="2" t="s">
        <v>66</v>
      </c>
      <c r="L4010" s="2" t="s">
        <v>67</v>
      </c>
      <c r="M4010" s="2" t="s">
        <v>71</v>
      </c>
      <c r="N4010" s="2">
        <v>-5</v>
      </c>
      <c r="O4010" s="2">
        <v>0</v>
      </c>
      <c r="P4010" s="2">
        <v>109</v>
      </c>
      <c r="Q4010" s="2" t="str">
        <f>VLOOKUP(A4010,'Additional Data'!$A$1:$D$9949,2,0)</f>
        <v>App</v>
      </c>
      <c r="R4010" s="2" t="str">
        <f>VLOOKUP(A4010,'Additional Data'!$A$1:$D$9949,4,0)</f>
        <v>Credit Card</v>
      </c>
      <c r="S4010" s="5">
        <f>VLOOKUP(A4010,'Additional Data'!$A$1:$D$9949,3,0)</f>
        <v>2747.4312100000002</v>
      </c>
      <c r="T4010" s="2" t="str">
        <f>HLOOKUP(B4010,'Additional Data'!$F$1:$N$2,2,0)</f>
        <v>Gaming Console</v>
      </c>
    </row>
    <row r="4011" spans="1:20" ht="14.25" customHeight="1">
      <c r="A4011" s="2">
        <v>434376</v>
      </c>
      <c r="B4011" s="2" t="s">
        <v>39</v>
      </c>
      <c r="C4011" s="2" t="s">
        <v>41</v>
      </c>
      <c r="D4011" s="2" t="s">
        <v>34</v>
      </c>
      <c r="E4011" s="4">
        <v>43538.15824074074</v>
      </c>
      <c r="F4011" s="4">
        <v>43540.15824074074</v>
      </c>
      <c r="G4011" s="4">
        <v>43543.15824074074</v>
      </c>
      <c r="H4011" s="2">
        <v>28</v>
      </c>
      <c r="I4011" s="2">
        <v>113</v>
      </c>
      <c r="J4011" s="2" t="s">
        <v>60</v>
      </c>
      <c r="K4011" s="2" t="s">
        <v>77</v>
      </c>
      <c r="L4011" s="2" t="s">
        <v>35</v>
      </c>
      <c r="M4011" s="2" t="s">
        <v>71</v>
      </c>
      <c r="N4011" s="2">
        <v>-3</v>
      </c>
      <c r="O4011" s="2">
        <v>2</v>
      </c>
      <c r="P4011" s="2">
        <v>141</v>
      </c>
      <c r="Q4011" s="2" t="str">
        <f>VLOOKUP(A4011,'Additional Data'!$A$1:$D$9949,2,0)</f>
        <v>Website</v>
      </c>
      <c r="R4011" s="2" t="str">
        <f>VLOOKUP(A4011,'Additional Data'!$A$1:$D$9949,4,0)</f>
        <v>Debit Card</v>
      </c>
      <c r="S4011" s="5">
        <f>VLOOKUP(A4011,'Additional Data'!$A$1:$D$9949,3,0)</f>
        <v>2040.3812479999999</v>
      </c>
      <c r="T4011" s="2" t="str">
        <f>HLOOKUP(B4011,'Additional Data'!$F$1:$N$2,2,0)</f>
        <v>Mobile</v>
      </c>
    </row>
    <row r="4012" spans="1:20" ht="14.25" customHeight="1">
      <c r="A4012" s="2">
        <v>646977</v>
      </c>
      <c r="B4012" s="2" t="s">
        <v>39</v>
      </c>
      <c r="C4012" s="2" t="s">
        <v>32</v>
      </c>
      <c r="D4012" s="2" t="s">
        <v>34</v>
      </c>
      <c r="E4012" s="4">
        <v>43538.159571759257</v>
      </c>
      <c r="F4012" s="4">
        <v>43541.159571759257</v>
      </c>
      <c r="G4012" s="4">
        <v>43545.159571759257</v>
      </c>
      <c r="H4012" s="2">
        <v>36</v>
      </c>
      <c r="I4012" s="2">
        <v>109</v>
      </c>
      <c r="J4012" s="2" t="s">
        <v>60</v>
      </c>
      <c r="K4012" s="2" t="s">
        <v>61</v>
      </c>
      <c r="L4012" s="2" t="s">
        <v>35</v>
      </c>
      <c r="M4012" s="2" t="s">
        <v>59</v>
      </c>
      <c r="N4012" s="2">
        <v>-4</v>
      </c>
      <c r="O4012" s="2">
        <v>3</v>
      </c>
      <c r="P4012" s="2">
        <v>145</v>
      </c>
      <c r="Q4012" s="2" t="str">
        <f>VLOOKUP(A4012,'Additional Data'!$A$1:$D$9949,2,0)</f>
        <v>Website</v>
      </c>
      <c r="R4012" s="2" t="str">
        <f>VLOOKUP(A4012,'Additional Data'!$A$1:$D$9949,4,0)</f>
        <v>Credit Card</v>
      </c>
      <c r="S4012" s="5">
        <f>VLOOKUP(A4012,'Additional Data'!$A$1:$D$9949,3,0)</f>
        <v>3500.7972669999999</v>
      </c>
      <c r="T4012" s="2" t="str">
        <f>HLOOKUP(B4012,'Additional Data'!$F$1:$N$2,2,0)</f>
        <v>Mobile</v>
      </c>
    </row>
    <row r="4013" spans="1:20" ht="14.25" customHeight="1">
      <c r="A4013" s="2">
        <v>476249</v>
      </c>
      <c r="B4013" s="2" t="s">
        <v>46</v>
      </c>
      <c r="C4013" s="2" t="s">
        <v>41</v>
      </c>
      <c r="D4013" s="2" t="s">
        <v>34</v>
      </c>
      <c r="E4013" s="4">
        <v>43538.16034722222</v>
      </c>
      <c r="F4013" s="4">
        <v>43542.16034722222</v>
      </c>
      <c r="G4013" s="4">
        <v>43542.16034722222</v>
      </c>
      <c r="H4013" s="2">
        <v>0</v>
      </c>
      <c r="I4013" s="2">
        <v>106</v>
      </c>
      <c r="J4013" s="2" t="s">
        <v>41</v>
      </c>
      <c r="K4013" s="2" t="s">
        <v>66</v>
      </c>
      <c r="L4013" s="2" t="s">
        <v>67</v>
      </c>
      <c r="M4013" s="2" t="s">
        <v>71</v>
      </c>
      <c r="N4013" s="2">
        <v>0</v>
      </c>
      <c r="O4013" s="2">
        <v>4</v>
      </c>
      <c r="P4013" s="2">
        <v>106</v>
      </c>
      <c r="Q4013" s="2" t="str">
        <f>VLOOKUP(A4013,'Additional Data'!$A$1:$D$9949,2,0)</f>
        <v>App</v>
      </c>
      <c r="R4013" s="2" t="str">
        <f>VLOOKUP(A4013,'Additional Data'!$A$1:$D$9949,4,0)</f>
        <v>Credit Card</v>
      </c>
      <c r="S4013" s="5">
        <f>VLOOKUP(A4013,'Additional Data'!$A$1:$D$9949,3,0)</f>
        <v>3727.9910559999998</v>
      </c>
      <c r="T4013" s="2" t="str">
        <f>HLOOKUP(B4013,'Additional Data'!$F$1:$N$2,2,0)</f>
        <v>TV</v>
      </c>
    </row>
    <row r="4014" spans="1:20" ht="14.25" customHeight="1">
      <c r="A4014" s="2">
        <v>990797</v>
      </c>
      <c r="B4014" s="2" t="s">
        <v>30</v>
      </c>
      <c r="C4014" s="2" t="s">
        <v>32</v>
      </c>
      <c r="D4014" s="2" t="s">
        <v>34</v>
      </c>
      <c r="E4014" s="4">
        <v>43538.166307870371</v>
      </c>
      <c r="F4014" s="4">
        <v>43543.166307870371</v>
      </c>
      <c r="G4014" s="4">
        <v>43545.166307870371</v>
      </c>
      <c r="H4014" s="2">
        <v>58</v>
      </c>
      <c r="I4014" s="2">
        <v>95</v>
      </c>
      <c r="J4014" s="2" t="s">
        <v>60</v>
      </c>
      <c r="K4014" s="2" t="s">
        <v>61</v>
      </c>
      <c r="L4014" s="2" t="s">
        <v>35</v>
      </c>
      <c r="M4014" s="2" t="s">
        <v>71</v>
      </c>
      <c r="N4014" s="2">
        <v>-2</v>
      </c>
      <c r="O4014" s="2">
        <v>5</v>
      </c>
      <c r="P4014" s="2">
        <v>153</v>
      </c>
      <c r="Q4014" s="2" t="str">
        <f>VLOOKUP(A4014,'Additional Data'!$A$1:$D$9949,2,0)</f>
        <v>App</v>
      </c>
      <c r="R4014" s="2" t="str">
        <f>VLOOKUP(A4014,'Additional Data'!$A$1:$D$9949,4,0)</f>
        <v>Credit Card</v>
      </c>
      <c r="S4014" s="5">
        <f>VLOOKUP(A4014,'Additional Data'!$A$1:$D$9949,3,0)</f>
        <v>1415.94559</v>
      </c>
      <c r="T4014" s="2" t="str">
        <f>HLOOKUP(B4014,'Additional Data'!$F$1:$N$2,2,0)</f>
        <v>PC</v>
      </c>
    </row>
    <row r="4015" spans="1:20" ht="14.25" customHeight="1">
      <c r="A4015" s="2">
        <v>729075</v>
      </c>
      <c r="B4015" s="2" t="s">
        <v>39</v>
      </c>
      <c r="C4015" s="2" t="s">
        <v>41</v>
      </c>
      <c r="D4015" s="2" t="s">
        <v>34</v>
      </c>
      <c r="E4015" s="4">
        <v>43538.167071759257</v>
      </c>
      <c r="F4015" s="4">
        <v>43542.167071759257</v>
      </c>
      <c r="G4015" s="4">
        <v>43541.167071759257</v>
      </c>
      <c r="H4015" s="2">
        <v>50</v>
      </c>
      <c r="I4015" s="2">
        <v>124</v>
      </c>
      <c r="J4015" s="2" t="s">
        <v>32</v>
      </c>
      <c r="K4015" s="2" t="s">
        <v>70</v>
      </c>
      <c r="L4015" s="2" t="s">
        <v>35</v>
      </c>
      <c r="M4015" s="2" t="s">
        <v>59</v>
      </c>
      <c r="N4015" s="2">
        <v>1</v>
      </c>
      <c r="O4015" s="2">
        <v>4</v>
      </c>
      <c r="P4015" s="2">
        <v>174</v>
      </c>
      <c r="Q4015" s="2" t="str">
        <f>VLOOKUP(A4015,'Additional Data'!$A$1:$D$9949,2,0)</f>
        <v>Website</v>
      </c>
      <c r="R4015" s="2" t="str">
        <f>VLOOKUP(A4015,'Additional Data'!$A$1:$D$9949,4,0)</f>
        <v>Credit Card</v>
      </c>
      <c r="S4015" s="5">
        <f>VLOOKUP(A4015,'Additional Data'!$A$1:$D$9949,3,0)</f>
        <v>2763</v>
      </c>
      <c r="T4015" s="2" t="str">
        <f>HLOOKUP(B4015,'Additional Data'!$F$1:$N$2,2,0)</f>
        <v>Mobile</v>
      </c>
    </row>
    <row r="4016" spans="1:20" ht="14.25" customHeight="1">
      <c r="A4016" s="2">
        <v>946617</v>
      </c>
      <c r="B4016" s="2" t="s">
        <v>39</v>
      </c>
      <c r="C4016" s="2" t="s">
        <v>41</v>
      </c>
      <c r="D4016" s="2" t="s">
        <v>34</v>
      </c>
      <c r="E4016" s="4">
        <v>43538.16777777778</v>
      </c>
      <c r="F4016" s="4">
        <v>43546.16777777778</v>
      </c>
      <c r="G4016" s="4">
        <v>43541.16777777778</v>
      </c>
      <c r="H4016" s="2">
        <v>44</v>
      </c>
      <c r="I4016" s="2">
        <v>128</v>
      </c>
      <c r="J4016" s="2" t="s">
        <v>32</v>
      </c>
      <c r="K4016" s="2" t="s">
        <v>70</v>
      </c>
      <c r="L4016" s="2" t="s">
        <v>35</v>
      </c>
      <c r="M4016" s="2" t="s">
        <v>59</v>
      </c>
      <c r="N4016" s="2">
        <v>5</v>
      </c>
      <c r="O4016" s="2">
        <v>8</v>
      </c>
      <c r="P4016" s="2">
        <v>172</v>
      </c>
      <c r="Q4016" s="2" t="str">
        <f>VLOOKUP(A4016,'Additional Data'!$A$1:$D$9949,2,0)</f>
        <v>Website</v>
      </c>
      <c r="R4016" s="2" t="str">
        <f>VLOOKUP(A4016,'Additional Data'!$A$1:$D$9949,4,0)</f>
        <v>Cash On Delivery</v>
      </c>
      <c r="S4016" s="5">
        <f>VLOOKUP(A4016,'Additional Data'!$A$1:$D$9949,3,0)</f>
        <v>2159.3076999999998</v>
      </c>
      <c r="T4016" s="2" t="str">
        <f>HLOOKUP(B4016,'Additional Data'!$F$1:$N$2,2,0)</f>
        <v>Mobile</v>
      </c>
    </row>
    <row r="4017" spans="1:20" ht="14.25" customHeight="1">
      <c r="A4017" s="2">
        <v>573064</v>
      </c>
      <c r="B4017" s="2" t="s">
        <v>48</v>
      </c>
      <c r="C4017" s="2" t="s">
        <v>32</v>
      </c>
      <c r="D4017" s="2" t="s">
        <v>34</v>
      </c>
      <c r="E4017" s="4">
        <v>43538.170775462961</v>
      </c>
      <c r="F4017" s="4">
        <v>43544.170775462961</v>
      </c>
      <c r="G4017" s="4">
        <v>43543.170775462961</v>
      </c>
      <c r="H4017" s="2">
        <v>78</v>
      </c>
      <c r="I4017" s="2">
        <v>91</v>
      </c>
      <c r="J4017" s="2" t="s">
        <v>60</v>
      </c>
      <c r="K4017" s="2" t="s">
        <v>61</v>
      </c>
      <c r="L4017" s="2" t="s">
        <v>35</v>
      </c>
      <c r="M4017" s="2" t="s">
        <v>71</v>
      </c>
      <c r="N4017" s="2">
        <v>1</v>
      </c>
      <c r="O4017" s="2">
        <v>6</v>
      </c>
      <c r="P4017" s="2">
        <v>169</v>
      </c>
      <c r="Q4017" s="2" t="str">
        <f>VLOOKUP(A4017,'Additional Data'!$A$1:$D$9949,2,0)</f>
        <v>App</v>
      </c>
      <c r="R4017" s="2" t="str">
        <f>VLOOKUP(A4017,'Additional Data'!$A$1:$D$9949,4,0)</f>
        <v>Debit Card</v>
      </c>
      <c r="S4017" s="5">
        <f>VLOOKUP(A4017,'Additional Data'!$A$1:$D$9949,3,0)</f>
        <v>1863.3872710000001</v>
      </c>
      <c r="T4017" s="2" t="str">
        <f>HLOOKUP(B4017,'Additional Data'!$F$1:$N$2,2,0)</f>
        <v>Gaming Console</v>
      </c>
    </row>
    <row r="4018" spans="1:20" ht="14.25" customHeight="1">
      <c r="A4018" s="2">
        <v>67851</v>
      </c>
      <c r="B4018" s="2" t="s">
        <v>39</v>
      </c>
      <c r="C4018" s="2" t="s">
        <v>41</v>
      </c>
      <c r="D4018" s="2" t="s">
        <v>34</v>
      </c>
      <c r="E4018" s="4">
        <v>43538.171215277776</v>
      </c>
      <c r="F4018" s="4">
        <v>43539.171215277776</v>
      </c>
      <c r="G4018" s="4">
        <v>43543.171215277776</v>
      </c>
      <c r="H4018" s="2">
        <v>0</v>
      </c>
      <c r="I4018" s="2">
        <v>128</v>
      </c>
      <c r="J4018" s="2" t="s">
        <v>41</v>
      </c>
      <c r="K4018" s="2" t="s">
        <v>66</v>
      </c>
      <c r="L4018" s="2" t="s">
        <v>67</v>
      </c>
      <c r="M4018" s="2" t="s">
        <v>59</v>
      </c>
      <c r="N4018" s="2">
        <v>-4</v>
      </c>
      <c r="O4018" s="2">
        <v>1</v>
      </c>
      <c r="P4018" s="2">
        <v>128</v>
      </c>
      <c r="Q4018" s="2" t="str">
        <f>VLOOKUP(A4018,'Additional Data'!$A$1:$D$9949,2,0)</f>
        <v>Website</v>
      </c>
      <c r="R4018" s="2" t="str">
        <f>VLOOKUP(A4018,'Additional Data'!$A$1:$D$9949,4,0)</f>
        <v>Cash On Delivery</v>
      </c>
      <c r="S4018" s="5">
        <f>VLOOKUP(A4018,'Additional Data'!$A$1:$D$9949,3,0)</f>
        <v>412.45368120000001</v>
      </c>
      <c r="T4018" s="2" t="str">
        <f>HLOOKUP(B4018,'Additional Data'!$F$1:$N$2,2,0)</f>
        <v>Mobile</v>
      </c>
    </row>
    <row r="4019" spans="1:20" ht="14.25" customHeight="1">
      <c r="A4019" s="2">
        <v>462346</v>
      </c>
      <c r="B4019" s="2" t="s">
        <v>47</v>
      </c>
      <c r="C4019" s="2" t="s">
        <v>41</v>
      </c>
      <c r="D4019" s="2" t="s">
        <v>34</v>
      </c>
      <c r="E4019" s="4">
        <v>43538.18377314815</v>
      </c>
      <c r="F4019" s="4">
        <v>43543.18377314815</v>
      </c>
      <c r="G4019" s="4">
        <v>43542.18377314815</v>
      </c>
      <c r="H4019" s="2">
        <v>0</v>
      </c>
      <c r="I4019" s="2">
        <v>126</v>
      </c>
      <c r="J4019" s="2" t="s">
        <v>41</v>
      </c>
      <c r="K4019" s="2" t="s">
        <v>66</v>
      </c>
      <c r="L4019" s="2" t="s">
        <v>67</v>
      </c>
      <c r="M4019" s="2" t="s">
        <v>59</v>
      </c>
      <c r="N4019" s="2">
        <v>1</v>
      </c>
      <c r="O4019" s="2">
        <v>5</v>
      </c>
      <c r="P4019" s="2">
        <v>126</v>
      </c>
      <c r="Q4019" s="2" t="str">
        <f>VLOOKUP(A4019,'Additional Data'!$A$1:$D$9949,2,0)</f>
        <v>App</v>
      </c>
      <c r="R4019" s="2" t="str">
        <f>VLOOKUP(A4019,'Additional Data'!$A$1:$D$9949,4,0)</f>
        <v>Debit Card</v>
      </c>
      <c r="S4019" s="5">
        <f>VLOOKUP(A4019,'Additional Data'!$A$1:$D$9949,3,0)</f>
        <v>3113</v>
      </c>
      <c r="T4019" s="2" t="str">
        <f>HLOOKUP(B4019,'Additional Data'!$F$1:$N$2,2,0)</f>
        <v>Tablet</v>
      </c>
    </row>
    <row r="4020" spans="1:20" ht="14.25" customHeight="1">
      <c r="A4020" s="2">
        <v>462692</v>
      </c>
      <c r="B4020" s="2" t="s">
        <v>48</v>
      </c>
      <c r="C4020" s="2" t="s">
        <v>41</v>
      </c>
      <c r="D4020" s="2" t="s">
        <v>34</v>
      </c>
      <c r="E4020" s="4">
        <v>43538.195613425924</v>
      </c>
      <c r="F4020" s="4">
        <v>43540.195613425924</v>
      </c>
      <c r="G4020" s="4">
        <v>43541.195613425924</v>
      </c>
      <c r="H4020" s="2">
        <v>84</v>
      </c>
      <c r="I4020" s="2">
        <v>86</v>
      </c>
      <c r="J4020" s="2" t="s">
        <v>60</v>
      </c>
      <c r="K4020" s="2" t="s">
        <v>77</v>
      </c>
      <c r="L4020" s="2" t="s">
        <v>35</v>
      </c>
      <c r="M4020" s="2" t="s">
        <v>71</v>
      </c>
      <c r="N4020" s="2">
        <v>-1</v>
      </c>
      <c r="O4020" s="2">
        <v>2</v>
      </c>
      <c r="P4020" s="2">
        <v>170</v>
      </c>
      <c r="Q4020" s="2" t="str">
        <f>VLOOKUP(A4020,'Additional Data'!$A$1:$D$9949,2,0)</f>
        <v>App</v>
      </c>
      <c r="R4020" s="2" t="str">
        <f>VLOOKUP(A4020,'Additional Data'!$A$1:$D$9949,4,0)</f>
        <v>Debit Card</v>
      </c>
      <c r="S4020" s="5">
        <f>VLOOKUP(A4020,'Additional Data'!$A$1:$D$9949,3,0)</f>
        <v>1994</v>
      </c>
      <c r="T4020" s="2" t="str">
        <f>HLOOKUP(B4020,'Additional Data'!$F$1:$N$2,2,0)</f>
        <v>Gaming Console</v>
      </c>
    </row>
    <row r="4021" spans="1:20" ht="14.25" customHeight="1">
      <c r="A4021" s="2">
        <v>711101</v>
      </c>
      <c r="B4021" s="2" t="s">
        <v>46</v>
      </c>
      <c r="C4021" s="2" t="s">
        <v>41</v>
      </c>
      <c r="D4021" s="2" t="s">
        <v>34</v>
      </c>
      <c r="E4021" s="4">
        <v>43538.195706018516</v>
      </c>
      <c r="F4021" s="4">
        <v>43545.195706018516</v>
      </c>
      <c r="G4021" s="4">
        <v>43545.195706018516</v>
      </c>
      <c r="H4021" s="2">
        <v>38</v>
      </c>
      <c r="I4021" s="2">
        <v>120</v>
      </c>
      <c r="J4021" s="2" t="s">
        <v>73</v>
      </c>
      <c r="K4021" s="2" t="s">
        <v>80</v>
      </c>
      <c r="L4021" s="2" t="s">
        <v>35</v>
      </c>
      <c r="M4021" s="2" t="s">
        <v>59</v>
      </c>
      <c r="N4021" s="2">
        <v>0</v>
      </c>
      <c r="O4021" s="2">
        <v>7</v>
      </c>
      <c r="P4021" s="2">
        <v>158</v>
      </c>
      <c r="Q4021" s="2" t="str">
        <f>VLOOKUP(A4021,'Additional Data'!$A$1:$D$9949,2,0)</f>
        <v>App</v>
      </c>
      <c r="R4021" s="2" t="str">
        <f>VLOOKUP(A4021,'Additional Data'!$A$1:$D$9949,4,0)</f>
        <v>Credit Card</v>
      </c>
      <c r="S4021" s="5">
        <f>VLOOKUP(A4021,'Additional Data'!$A$1:$D$9949,3,0)</f>
        <v>2728.7479159999998</v>
      </c>
      <c r="T4021" s="2" t="str">
        <f>HLOOKUP(B4021,'Additional Data'!$F$1:$N$2,2,0)</f>
        <v>TV</v>
      </c>
    </row>
    <row r="4022" spans="1:20" ht="14.25" customHeight="1">
      <c r="A4022" s="2">
        <v>103910</v>
      </c>
      <c r="B4022" s="2" t="s">
        <v>42</v>
      </c>
      <c r="C4022" s="2" t="s">
        <v>32</v>
      </c>
      <c r="D4022" s="2" t="s">
        <v>34</v>
      </c>
      <c r="E4022" s="4">
        <v>43538.20753472222</v>
      </c>
      <c r="F4022" s="4">
        <v>43544.20753472222</v>
      </c>
      <c r="G4022" s="4">
        <v>43543.20753472222</v>
      </c>
      <c r="H4022" s="2">
        <v>45</v>
      </c>
      <c r="I4022" s="2">
        <v>127</v>
      </c>
      <c r="J4022" s="2" t="s">
        <v>41</v>
      </c>
      <c r="K4022" s="2" t="s">
        <v>58</v>
      </c>
      <c r="L4022" s="2" t="s">
        <v>35</v>
      </c>
      <c r="M4022" s="2" t="s">
        <v>59</v>
      </c>
      <c r="N4022" s="2">
        <v>1</v>
      </c>
      <c r="O4022" s="2">
        <v>6</v>
      </c>
      <c r="P4022" s="2">
        <v>172</v>
      </c>
      <c r="Q4022" s="2" t="str">
        <f>VLOOKUP(A4022,'Additional Data'!$A$1:$D$9949,2,0)</f>
        <v>App</v>
      </c>
      <c r="R4022" s="2" t="str">
        <f>VLOOKUP(A4022,'Additional Data'!$A$1:$D$9949,4,0)</f>
        <v>Debit Card</v>
      </c>
      <c r="S4022" s="5">
        <f>VLOOKUP(A4022,'Additional Data'!$A$1:$D$9949,3,0)</f>
        <v>1513.9383789999999</v>
      </c>
      <c r="T4022" s="2" t="str">
        <f>HLOOKUP(B4022,'Additional Data'!$F$1:$N$2,2,0)</f>
        <v>TV</v>
      </c>
    </row>
    <row r="4023" spans="1:20" ht="14.25" customHeight="1">
      <c r="A4023" s="2">
        <v>352730</v>
      </c>
      <c r="B4023" s="2" t="s">
        <v>39</v>
      </c>
      <c r="C4023" s="2" t="s">
        <v>32</v>
      </c>
      <c r="D4023" s="2" t="s">
        <v>34</v>
      </c>
      <c r="E4023" s="4">
        <v>43538.208020833335</v>
      </c>
      <c r="F4023" s="4">
        <v>43545.208020833335</v>
      </c>
      <c r="G4023" s="4">
        <v>43545.208020833335</v>
      </c>
      <c r="H4023" s="2">
        <v>28</v>
      </c>
      <c r="I4023" s="2">
        <v>114</v>
      </c>
      <c r="J4023" s="2" t="s">
        <v>60</v>
      </c>
      <c r="K4023" s="2" t="s">
        <v>61</v>
      </c>
      <c r="L4023" s="2" t="s">
        <v>35</v>
      </c>
      <c r="M4023" s="2" t="s">
        <v>59</v>
      </c>
      <c r="N4023" s="2">
        <v>0</v>
      </c>
      <c r="O4023" s="2">
        <v>7</v>
      </c>
      <c r="P4023" s="2">
        <v>142</v>
      </c>
      <c r="Q4023" s="2" t="str">
        <f>VLOOKUP(A4023,'Additional Data'!$A$1:$D$9949,2,0)</f>
        <v>App</v>
      </c>
      <c r="R4023" s="2" t="str">
        <f>VLOOKUP(A4023,'Additional Data'!$A$1:$D$9949,4,0)</f>
        <v>Debit Card</v>
      </c>
      <c r="S4023" s="5">
        <f>VLOOKUP(A4023,'Additional Data'!$A$1:$D$9949,3,0)</f>
        <v>3185.5922679999999</v>
      </c>
      <c r="T4023" s="2" t="str">
        <f>HLOOKUP(B4023,'Additional Data'!$F$1:$N$2,2,0)</f>
        <v>Mobile</v>
      </c>
    </row>
    <row r="4024" spans="1:20" ht="14.25" customHeight="1">
      <c r="A4024" s="2">
        <v>311430</v>
      </c>
      <c r="B4024" s="2" t="s">
        <v>42</v>
      </c>
      <c r="C4024" s="2" t="s">
        <v>32</v>
      </c>
      <c r="D4024" s="2" t="s">
        <v>34</v>
      </c>
      <c r="E4024" s="4">
        <v>43538.213796296295</v>
      </c>
      <c r="F4024" s="4">
        <v>43542.213796296295</v>
      </c>
      <c r="G4024" s="4">
        <v>43545.213796296295</v>
      </c>
      <c r="H4024" s="2">
        <v>36</v>
      </c>
      <c r="I4024" s="2">
        <v>126</v>
      </c>
      <c r="J4024" s="2" t="s">
        <v>41</v>
      </c>
      <c r="K4024" s="2" t="s">
        <v>58</v>
      </c>
      <c r="L4024" s="2" t="s">
        <v>35</v>
      </c>
      <c r="M4024" s="2" t="s">
        <v>59</v>
      </c>
      <c r="N4024" s="2">
        <v>-3</v>
      </c>
      <c r="O4024" s="2">
        <v>4</v>
      </c>
      <c r="P4024" s="2">
        <v>162</v>
      </c>
      <c r="Q4024" s="2" t="str">
        <f>VLOOKUP(A4024,'Additional Data'!$A$1:$D$9949,2,0)</f>
        <v>Website</v>
      </c>
      <c r="R4024" s="2" t="str">
        <f>VLOOKUP(A4024,'Additional Data'!$A$1:$D$9949,4,0)</f>
        <v>Debit Card</v>
      </c>
      <c r="S4024" s="5">
        <f>VLOOKUP(A4024,'Additional Data'!$A$1:$D$9949,3,0)</f>
        <v>2410.161814</v>
      </c>
      <c r="T4024" s="2" t="str">
        <f>HLOOKUP(B4024,'Additional Data'!$F$1:$N$2,2,0)</f>
        <v>TV</v>
      </c>
    </row>
    <row r="4025" spans="1:20" ht="14.25" customHeight="1">
      <c r="A4025" s="2">
        <v>935116</v>
      </c>
      <c r="B4025" s="2" t="s">
        <v>39</v>
      </c>
      <c r="C4025" s="2" t="s">
        <v>32</v>
      </c>
      <c r="D4025" s="2" t="s">
        <v>34</v>
      </c>
      <c r="E4025" s="4">
        <v>43538.215648148151</v>
      </c>
      <c r="F4025" s="4">
        <v>43548.215648148151</v>
      </c>
      <c r="G4025" s="4">
        <v>43543.215648148151</v>
      </c>
      <c r="H4025" s="2">
        <v>40</v>
      </c>
      <c r="I4025" s="2">
        <v>129</v>
      </c>
      <c r="J4025" s="2" t="s">
        <v>73</v>
      </c>
      <c r="K4025" s="2" t="s">
        <v>74</v>
      </c>
      <c r="L4025" s="2" t="s">
        <v>35</v>
      </c>
      <c r="M4025" s="2" t="s">
        <v>71</v>
      </c>
      <c r="N4025" s="2">
        <v>5</v>
      </c>
      <c r="O4025" s="2">
        <v>10</v>
      </c>
      <c r="P4025" s="2">
        <v>169</v>
      </c>
      <c r="Q4025" s="2" t="str">
        <f>VLOOKUP(A4025,'Additional Data'!$A$1:$D$9949,2,0)</f>
        <v>App</v>
      </c>
      <c r="R4025" s="2" t="str">
        <f>VLOOKUP(A4025,'Additional Data'!$A$1:$D$9949,4,0)</f>
        <v>Debit Card</v>
      </c>
      <c r="S4025" s="5">
        <f>VLOOKUP(A4025,'Additional Data'!$A$1:$D$9949,3,0)</f>
        <v>2949.6681060000001</v>
      </c>
      <c r="T4025" s="2" t="str">
        <f>HLOOKUP(B4025,'Additional Data'!$F$1:$N$2,2,0)</f>
        <v>Mobile</v>
      </c>
    </row>
    <row r="4026" spans="1:20" ht="14.25" customHeight="1">
      <c r="A4026" s="2">
        <v>708895</v>
      </c>
      <c r="B4026" s="2" t="s">
        <v>48</v>
      </c>
      <c r="C4026" s="2" t="s">
        <v>32</v>
      </c>
      <c r="D4026" s="2" t="s">
        <v>34</v>
      </c>
      <c r="E4026" s="4">
        <v>43538.221226851849</v>
      </c>
      <c r="F4026" s="4">
        <v>43540.221226851849</v>
      </c>
      <c r="G4026" s="4">
        <v>43542.221226851849</v>
      </c>
      <c r="H4026" s="2">
        <v>40</v>
      </c>
      <c r="I4026" s="2">
        <v>106</v>
      </c>
      <c r="J4026" s="2" t="s">
        <v>63</v>
      </c>
      <c r="K4026" s="2" t="s">
        <v>81</v>
      </c>
      <c r="L4026" s="2" t="s">
        <v>35</v>
      </c>
      <c r="M4026" s="2" t="s">
        <v>59</v>
      </c>
      <c r="N4026" s="2">
        <v>-2</v>
      </c>
      <c r="O4026" s="2">
        <v>2</v>
      </c>
      <c r="P4026" s="2">
        <v>146</v>
      </c>
      <c r="Q4026" s="2" t="str">
        <f>VLOOKUP(A4026,'Additional Data'!$A$1:$D$9949,2,0)</f>
        <v>App</v>
      </c>
      <c r="R4026" s="2" t="str">
        <f>VLOOKUP(A4026,'Additional Data'!$A$1:$D$9949,4,0)</f>
        <v>Credit Card</v>
      </c>
      <c r="S4026" s="5">
        <f>VLOOKUP(A4026,'Additional Data'!$A$1:$D$9949,3,0)</f>
        <v>1080.2747529999999</v>
      </c>
      <c r="T4026" s="2" t="str">
        <f>HLOOKUP(B4026,'Additional Data'!$F$1:$N$2,2,0)</f>
        <v>Gaming Console</v>
      </c>
    </row>
    <row r="4027" spans="1:20" ht="14.25" customHeight="1">
      <c r="A4027" s="2">
        <v>380263</v>
      </c>
      <c r="B4027" s="2" t="s">
        <v>47</v>
      </c>
      <c r="C4027" s="2" t="s">
        <v>32</v>
      </c>
      <c r="D4027" s="2" t="s">
        <v>34</v>
      </c>
      <c r="E4027" s="4">
        <v>43538.222013888888</v>
      </c>
      <c r="F4027" s="4">
        <v>43538.222013888888</v>
      </c>
      <c r="G4027" s="4">
        <v>43544.222013888888</v>
      </c>
      <c r="H4027" s="2">
        <v>0</v>
      </c>
      <c r="I4027" s="2">
        <v>123</v>
      </c>
      <c r="J4027" s="2" t="s">
        <v>32</v>
      </c>
      <c r="K4027" s="2" t="s">
        <v>82</v>
      </c>
      <c r="L4027" s="2" t="s">
        <v>67</v>
      </c>
      <c r="M4027" s="2" t="s">
        <v>59</v>
      </c>
      <c r="N4027" s="2">
        <v>-6</v>
      </c>
      <c r="O4027" s="2">
        <v>0</v>
      </c>
      <c r="P4027" s="2">
        <v>123</v>
      </c>
      <c r="Q4027" s="2" t="str">
        <f>VLOOKUP(A4027,'Additional Data'!$A$1:$D$9949,2,0)</f>
        <v>App</v>
      </c>
      <c r="R4027" s="2" t="str">
        <f>VLOOKUP(A4027,'Additional Data'!$A$1:$D$9949,4,0)</f>
        <v>Credit Card</v>
      </c>
      <c r="S4027" s="5">
        <f>VLOOKUP(A4027,'Additional Data'!$A$1:$D$9949,3,0)</f>
        <v>1105.8181400000001</v>
      </c>
      <c r="T4027" s="2" t="str">
        <f>HLOOKUP(B4027,'Additional Data'!$F$1:$N$2,2,0)</f>
        <v>Tablet</v>
      </c>
    </row>
    <row r="4028" spans="1:20" ht="14.25" customHeight="1">
      <c r="A4028" s="2">
        <v>890196</v>
      </c>
      <c r="B4028" s="2" t="s">
        <v>39</v>
      </c>
      <c r="C4028" s="2" t="s">
        <v>41</v>
      </c>
      <c r="D4028" s="2" t="s">
        <v>34</v>
      </c>
      <c r="E4028" s="4">
        <v>43538.223657407405</v>
      </c>
      <c r="F4028" s="4">
        <v>43542.223657407405</v>
      </c>
      <c r="G4028" s="4">
        <v>43541.223657407405</v>
      </c>
      <c r="H4028" s="2">
        <v>46</v>
      </c>
      <c r="I4028" s="2">
        <v>112</v>
      </c>
      <c r="J4028" s="2" t="s">
        <v>63</v>
      </c>
      <c r="K4028" s="2" t="s">
        <v>64</v>
      </c>
      <c r="L4028" s="2" t="s">
        <v>35</v>
      </c>
      <c r="M4028" s="2" t="s">
        <v>71</v>
      </c>
      <c r="N4028" s="2">
        <v>1</v>
      </c>
      <c r="O4028" s="2">
        <v>4</v>
      </c>
      <c r="P4028" s="2">
        <v>158</v>
      </c>
      <c r="Q4028" s="2" t="str">
        <f>VLOOKUP(A4028,'Additional Data'!$A$1:$D$9949,2,0)</f>
        <v>Website</v>
      </c>
      <c r="R4028" s="2" t="str">
        <f>VLOOKUP(A4028,'Additional Data'!$A$1:$D$9949,4,0)</f>
        <v>Debit Card</v>
      </c>
      <c r="S4028" s="5">
        <f>VLOOKUP(A4028,'Additional Data'!$A$1:$D$9949,3,0)</f>
        <v>1981.6655720000001</v>
      </c>
      <c r="T4028" s="2" t="str">
        <f>HLOOKUP(B4028,'Additional Data'!$F$1:$N$2,2,0)</f>
        <v>Mobile</v>
      </c>
    </row>
    <row r="4029" spans="1:20" ht="14.25" customHeight="1">
      <c r="A4029" s="2">
        <v>123588</v>
      </c>
      <c r="B4029" s="2" t="s">
        <v>36</v>
      </c>
      <c r="C4029" s="2" t="s">
        <v>41</v>
      </c>
      <c r="D4029" s="2" t="s">
        <v>34</v>
      </c>
      <c r="E4029" s="4">
        <v>43538.22896990741</v>
      </c>
      <c r="F4029" s="4">
        <v>43543.22896990741</v>
      </c>
      <c r="G4029" s="4">
        <v>43544.22896990741</v>
      </c>
      <c r="H4029" s="2">
        <v>82</v>
      </c>
      <c r="I4029" s="2">
        <v>92</v>
      </c>
      <c r="J4029" s="2" t="s">
        <v>63</v>
      </c>
      <c r="K4029" s="2" t="s">
        <v>64</v>
      </c>
      <c r="L4029" s="2" t="s">
        <v>35</v>
      </c>
      <c r="M4029" s="2" t="s">
        <v>71</v>
      </c>
      <c r="N4029" s="2">
        <v>-1</v>
      </c>
      <c r="O4029" s="2">
        <v>5</v>
      </c>
      <c r="P4029" s="2">
        <v>174</v>
      </c>
      <c r="Q4029" s="2" t="str">
        <f>VLOOKUP(A4029,'Additional Data'!$A$1:$D$9949,2,0)</f>
        <v>Website</v>
      </c>
      <c r="R4029" s="2" t="str">
        <f>VLOOKUP(A4029,'Additional Data'!$A$1:$D$9949,4,0)</f>
        <v>Debit Card</v>
      </c>
      <c r="S4029" s="5">
        <f>VLOOKUP(A4029,'Additional Data'!$A$1:$D$9949,3,0)</f>
        <v>876</v>
      </c>
      <c r="T4029" s="2" t="str">
        <f>HLOOKUP(B4029,'Additional Data'!$F$1:$N$2,2,0)</f>
        <v>Laptop</v>
      </c>
    </row>
    <row r="4030" spans="1:20" ht="14.25" customHeight="1">
      <c r="A4030" s="2">
        <v>671332</v>
      </c>
      <c r="B4030" s="2" t="s">
        <v>42</v>
      </c>
      <c r="C4030" s="2" t="s">
        <v>41</v>
      </c>
      <c r="D4030" s="2" t="s">
        <v>34</v>
      </c>
      <c r="E4030" s="4">
        <v>43538.236643518518</v>
      </c>
      <c r="F4030" s="4">
        <v>43544.236643518518</v>
      </c>
      <c r="G4030" s="4">
        <v>43544.236643518518</v>
      </c>
      <c r="H4030" s="2">
        <v>26</v>
      </c>
      <c r="I4030" s="2">
        <v>112</v>
      </c>
      <c r="J4030" s="2" t="s">
        <v>63</v>
      </c>
      <c r="K4030" s="2" t="s">
        <v>64</v>
      </c>
      <c r="L4030" s="2" t="s">
        <v>35</v>
      </c>
      <c r="M4030" s="2" t="s">
        <v>71</v>
      </c>
      <c r="N4030" s="2">
        <v>0</v>
      </c>
      <c r="O4030" s="2">
        <v>6</v>
      </c>
      <c r="P4030" s="2">
        <v>138</v>
      </c>
      <c r="Q4030" s="2" t="str">
        <f>VLOOKUP(A4030,'Additional Data'!$A$1:$D$9949,2,0)</f>
        <v>App</v>
      </c>
      <c r="R4030" s="2" t="str">
        <f>VLOOKUP(A4030,'Additional Data'!$A$1:$D$9949,4,0)</f>
        <v>Debit Card</v>
      </c>
      <c r="S4030" s="5">
        <f>VLOOKUP(A4030,'Additional Data'!$A$1:$D$9949,3,0)</f>
        <v>2813</v>
      </c>
      <c r="T4030" s="2" t="str">
        <f>HLOOKUP(B4030,'Additional Data'!$F$1:$N$2,2,0)</f>
        <v>TV</v>
      </c>
    </row>
    <row r="4031" spans="1:20" ht="14.25" customHeight="1">
      <c r="A4031" s="2">
        <v>209425</v>
      </c>
      <c r="B4031" s="2" t="s">
        <v>47</v>
      </c>
      <c r="C4031" s="2" t="s">
        <v>41</v>
      </c>
      <c r="D4031" s="2" t="s">
        <v>34</v>
      </c>
      <c r="E4031" s="4">
        <v>43538.241203703707</v>
      </c>
      <c r="F4031" s="4">
        <v>43546.241203703707</v>
      </c>
      <c r="G4031" s="4">
        <v>43542.241203703707</v>
      </c>
      <c r="H4031" s="2">
        <v>67</v>
      </c>
      <c r="I4031" s="2">
        <v>107</v>
      </c>
      <c r="J4031" s="2" t="s">
        <v>73</v>
      </c>
      <c r="K4031" s="2" t="s">
        <v>80</v>
      </c>
      <c r="L4031" s="2" t="s">
        <v>35</v>
      </c>
      <c r="M4031" s="2" t="s">
        <v>71</v>
      </c>
      <c r="N4031" s="2">
        <v>4</v>
      </c>
      <c r="O4031" s="2">
        <v>8</v>
      </c>
      <c r="P4031" s="2">
        <v>174</v>
      </c>
      <c r="Q4031" s="2" t="str">
        <f>VLOOKUP(A4031,'Additional Data'!$A$1:$D$9949,2,0)</f>
        <v>App</v>
      </c>
      <c r="R4031" s="2" t="str">
        <f>VLOOKUP(A4031,'Additional Data'!$A$1:$D$9949,4,0)</f>
        <v>Credit Card</v>
      </c>
      <c r="S4031" s="5">
        <f>VLOOKUP(A4031,'Additional Data'!$A$1:$D$9949,3,0)</f>
        <v>2203</v>
      </c>
      <c r="T4031" s="2" t="str">
        <f>HLOOKUP(B4031,'Additional Data'!$F$1:$N$2,2,0)</f>
        <v>Tablet</v>
      </c>
    </row>
    <row r="4032" spans="1:20" ht="14.25" customHeight="1">
      <c r="A4032" s="2">
        <v>611351</v>
      </c>
      <c r="B4032" s="2" t="s">
        <v>39</v>
      </c>
      <c r="C4032" s="2" t="s">
        <v>41</v>
      </c>
      <c r="D4032" s="2" t="s">
        <v>34</v>
      </c>
      <c r="E4032" s="4">
        <v>43538.241597222222</v>
      </c>
      <c r="F4032" s="4">
        <v>43541.241597222222</v>
      </c>
      <c r="G4032" s="4">
        <v>43541.241597222222</v>
      </c>
      <c r="H4032" s="2">
        <v>0</v>
      </c>
      <c r="I4032" s="2">
        <v>109</v>
      </c>
      <c r="J4032" s="2" t="s">
        <v>41</v>
      </c>
      <c r="K4032" s="2" t="s">
        <v>66</v>
      </c>
      <c r="L4032" s="2" t="s">
        <v>67</v>
      </c>
      <c r="M4032" s="2" t="s">
        <v>71</v>
      </c>
      <c r="N4032" s="2">
        <v>0</v>
      </c>
      <c r="O4032" s="2">
        <v>3</v>
      </c>
      <c r="P4032" s="2">
        <v>109</v>
      </c>
      <c r="Q4032" s="2" t="str">
        <f>VLOOKUP(A4032,'Additional Data'!$A$1:$D$9949,2,0)</f>
        <v>App</v>
      </c>
      <c r="R4032" s="2" t="str">
        <f>VLOOKUP(A4032,'Additional Data'!$A$1:$D$9949,4,0)</f>
        <v>Credit Card</v>
      </c>
      <c r="S4032" s="5">
        <f>VLOOKUP(A4032,'Additional Data'!$A$1:$D$9949,3,0)</f>
        <v>2518.8792130000002</v>
      </c>
      <c r="T4032" s="2" t="str">
        <f>HLOOKUP(B4032,'Additional Data'!$F$1:$N$2,2,0)</f>
        <v>Mobile</v>
      </c>
    </row>
    <row r="4033" spans="1:20" ht="14.25" customHeight="1">
      <c r="A4033" s="2">
        <v>728135</v>
      </c>
      <c r="B4033" s="2" t="s">
        <v>39</v>
      </c>
      <c r="C4033" s="2" t="s">
        <v>41</v>
      </c>
      <c r="D4033" s="2" t="s">
        <v>34</v>
      </c>
      <c r="E4033" s="4">
        <v>43538.241979166669</v>
      </c>
      <c r="F4033" s="4">
        <v>43540.241979166669</v>
      </c>
      <c r="G4033" s="4">
        <v>43545.241979166669</v>
      </c>
      <c r="H4033" s="2">
        <v>78</v>
      </c>
      <c r="I4033" s="2">
        <v>108</v>
      </c>
      <c r="J4033" s="2" t="s">
        <v>32</v>
      </c>
      <c r="K4033" s="2" t="s">
        <v>70</v>
      </c>
      <c r="L4033" s="2" t="s">
        <v>35</v>
      </c>
      <c r="M4033" s="2" t="s">
        <v>71</v>
      </c>
      <c r="N4033" s="2">
        <v>-5</v>
      </c>
      <c r="O4033" s="2">
        <v>2</v>
      </c>
      <c r="P4033" s="2">
        <v>186</v>
      </c>
      <c r="Q4033" s="2" t="str">
        <f>VLOOKUP(A4033,'Additional Data'!$A$1:$D$9949,2,0)</f>
        <v>App</v>
      </c>
      <c r="R4033" s="2" t="str">
        <f>VLOOKUP(A4033,'Additional Data'!$A$1:$D$9949,4,0)</f>
        <v>Credit Card</v>
      </c>
      <c r="S4033" s="5">
        <f>VLOOKUP(A4033,'Additional Data'!$A$1:$D$9949,3,0)</f>
        <v>708.98419590000003</v>
      </c>
      <c r="T4033" s="2" t="str">
        <f>HLOOKUP(B4033,'Additional Data'!$F$1:$N$2,2,0)</f>
        <v>Mobile</v>
      </c>
    </row>
    <row r="4034" spans="1:20" ht="14.25" customHeight="1">
      <c r="A4034" s="2">
        <v>262927</v>
      </c>
      <c r="B4034" s="2" t="s">
        <v>39</v>
      </c>
      <c r="C4034" s="2" t="s">
        <v>41</v>
      </c>
      <c r="D4034" s="2" t="s">
        <v>34</v>
      </c>
      <c r="E4034" s="4">
        <v>43538.24628472222</v>
      </c>
      <c r="F4034" s="4">
        <v>43544.24628472222</v>
      </c>
      <c r="G4034" s="4">
        <v>43542.24628472222</v>
      </c>
      <c r="H4034" s="2">
        <v>87</v>
      </c>
      <c r="I4034" s="2">
        <v>104</v>
      </c>
      <c r="J4034" s="2" t="s">
        <v>32</v>
      </c>
      <c r="K4034" s="2" t="s">
        <v>70</v>
      </c>
      <c r="L4034" s="2" t="s">
        <v>35</v>
      </c>
      <c r="M4034" s="2" t="s">
        <v>71</v>
      </c>
      <c r="N4034" s="2">
        <v>2</v>
      </c>
      <c r="O4034" s="2">
        <v>6</v>
      </c>
      <c r="P4034" s="2">
        <v>191</v>
      </c>
      <c r="Q4034" s="2" t="str">
        <f>VLOOKUP(A4034,'Additional Data'!$A$1:$D$9949,2,0)</f>
        <v>App</v>
      </c>
      <c r="R4034" s="2" t="str">
        <f>VLOOKUP(A4034,'Additional Data'!$A$1:$D$9949,4,0)</f>
        <v>Cash On Delivery</v>
      </c>
      <c r="S4034" s="5">
        <f>VLOOKUP(A4034,'Additional Data'!$A$1:$D$9949,3,0)</f>
        <v>3624.4062130000002</v>
      </c>
      <c r="T4034" s="2" t="str">
        <f>HLOOKUP(B4034,'Additional Data'!$F$1:$N$2,2,0)</f>
        <v>Mobile</v>
      </c>
    </row>
    <row r="4035" spans="1:20" ht="14.25" customHeight="1">
      <c r="A4035" s="2">
        <v>406532</v>
      </c>
      <c r="B4035" s="2" t="s">
        <v>39</v>
      </c>
      <c r="C4035" s="2" t="s">
        <v>32</v>
      </c>
      <c r="D4035" s="2" t="s">
        <v>34</v>
      </c>
      <c r="E4035" s="4">
        <v>43538.248981481483</v>
      </c>
      <c r="F4035" s="4">
        <v>43540.248981481483</v>
      </c>
      <c r="G4035" s="4">
        <v>43542.248981481483</v>
      </c>
      <c r="H4035" s="2">
        <v>64</v>
      </c>
      <c r="I4035" s="2">
        <v>85</v>
      </c>
      <c r="J4035" s="2" t="s">
        <v>60</v>
      </c>
      <c r="K4035" s="2" t="s">
        <v>61</v>
      </c>
      <c r="L4035" s="2" t="s">
        <v>35</v>
      </c>
      <c r="M4035" s="2" t="s">
        <v>71</v>
      </c>
      <c r="N4035" s="2">
        <v>-2</v>
      </c>
      <c r="O4035" s="2">
        <v>2</v>
      </c>
      <c r="P4035" s="2">
        <v>149</v>
      </c>
      <c r="Q4035" s="2" t="str">
        <f>VLOOKUP(A4035,'Additional Data'!$A$1:$D$9949,2,0)</f>
        <v>App</v>
      </c>
      <c r="R4035" s="2" t="str">
        <f>VLOOKUP(A4035,'Additional Data'!$A$1:$D$9949,4,0)</f>
        <v>Debit Card</v>
      </c>
      <c r="S4035" s="5">
        <f>VLOOKUP(A4035,'Additional Data'!$A$1:$D$9949,3,0)</f>
        <v>3213</v>
      </c>
      <c r="T4035" s="2" t="str">
        <f>HLOOKUP(B4035,'Additional Data'!$F$1:$N$2,2,0)</f>
        <v>Mobile</v>
      </c>
    </row>
    <row r="4036" spans="1:20" ht="14.25" customHeight="1">
      <c r="A4036" s="2">
        <v>246979</v>
      </c>
      <c r="B4036" s="2" t="s">
        <v>46</v>
      </c>
      <c r="C4036" s="2" t="s">
        <v>41</v>
      </c>
      <c r="D4036" s="2" t="s">
        <v>34</v>
      </c>
      <c r="E4036" s="4">
        <v>43538.249571759261</v>
      </c>
      <c r="F4036" s="4">
        <v>43544.249571759261</v>
      </c>
      <c r="G4036" s="4">
        <v>43542.249571759261</v>
      </c>
      <c r="H4036" s="2">
        <v>48</v>
      </c>
      <c r="I4036" s="2">
        <v>105</v>
      </c>
      <c r="J4036" s="2" t="s">
        <v>60</v>
      </c>
      <c r="K4036" s="2" t="s">
        <v>77</v>
      </c>
      <c r="L4036" s="2" t="s">
        <v>35</v>
      </c>
      <c r="M4036" s="2" t="s">
        <v>59</v>
      </c>
      <c r="N4036" s="2">
        <v>2</v>
      </c>
      <c r="O4036" s="2">
        <v>6</v>
      </c>
      <c r="P4036" s="2">
        <v>153</v>
      </c>
      <c r="Q4036" s="2" t="str">
        <f>VLOOKUP(A4036,'Additional Data'!$A$1:$D$9949,2,0)</f>
        <v>App</v>
      </c>
      <c r="R4036" s="2" t="str">
        <f>VLOOKUP(A4036,'Additional Data'!$A$1:$D$9949,4,0)</f>
        <v>Credit Card</v>
      </c>
      <c r="S4036" s="5">
        <f>VLOOKUP(A4036,'Additional Data'!$A$1:$D$9949,3,0)</f>
        <v>3437.416984</v>
      </c>
      <c r="T4036" s="2" t="str">
        <f>HLOOKUP(B4036,'Additional Data'!$F$1:$N$2,2,0)</f>
        <v>TV</v>
      </c>
    </row>
    <row r="4037" spans="1:20" ht="14.25" customHeight="1">
      <c r="A4037" s="2">
        <v>286483</v>
      </c>
      <c r="B4037" s="2" t="s">
        <v>39</v>
      </c>
      <c r="C4037" s="2" t="s">
        <v>41</v>
      </c>
      <c r="D4037" s="2" t="s">
        <v>34</v>
      </c>
      <c r="E4037" s="4">
        <v>43538.253946759258</v>
      </c>
      <c r="F4037" s="4">
        <v>43545.253946759258</v>
      </c>
      <c r="G4037" s="4">
        <v>43545.253946759258</v>
      </c>
      <c r="H4037" s="2">
        <v>50</v>
      </c>
      <c r="I4037" s="2">
        <v>128</v>
      </c>
      <c r="J4037" s="2" t="s">
        <v>32</v>
      </c>
      <c r="K4037" s="2" t="s">
        <v>70</v>
      </c>
      <c r="L4037" s="2" t="s">
        <v>35</v>
      </c>
      <c r="M4037" s="2" t="s">
        <v>59</v>
      </c>
      <c r="N4037" s="2">
        <v>0</v>
      </c>
      <c r="O4037" s="2">
        <v>7</v>
      </c>
      <c r="P4037" s="2">
        <v>178</v>
      </c>
      <c r="Q4037" s="2" t="str">
        <f>VLOOKUP(A4037,'Additional Data'!$A$1:$D$9949,2,0)</f>
        <v>App</v>
      </c>
      <c r="R4037" s="2" t="str">
        <f>VLOOKUP(A4037,'Additional Data'!$A$1:$D$9949,4,0)</f>
        <v>Credit Card</v>
      </c>
      <c r="S4037" s="5">
        <f>VLOOKUP(A4037,'Additional Data'!$A$1:$D$9949,3,0)</f>
        <v>3430</v>
      </c>
      <c r="T4037" s="2" t="str">
        <f>HLOOKUP(B4037,'Additional Data'!$F$1:$N$2,2,0)</f>
        <v>Mobile</v>
      </c>
    </row>
    <row r="4038" spans="1:20" ht="14.25" customHeight="1">
      <c r="A4038" s="2">
        <v>475714</v>
      </c>
      <c r="B4038" s="2" t="s">
        <v>39</v>
      </c>
      <c r="C4038" s="2" t="s">
        <v>41</v>
      </c>
      <c r="D4038" s="2" t="s">
        <v>34</v>
      </c>
      <c r="E4038" s="4">
        <v>43538.255902777775</v>
      </c>
      <c r="F4038" s="4">
        <v>43542.255902777775</v>
      </c>
      <c r="G4038" s="4">
        <v>43543.255902777775</v>
      </c>
      <c r="H4038" s="2">
        <v>32</v>
      </c>
      <c r="I4038" s="2">
        <v>122</v>
      </c>
      <c r="J4038" s="2" t="s">
        <v>32</v>
      </c>
      <c r="K4038" s="2" t="s">
        <v>70</v>
      </c>
      <c r="L4038" s="2" t="s">
        <v>35</v>
      </c>
      <c r="M4038" s="2" t="s">
        <v>59</v>
      </c>
      <c r="N4038" s="2">
        <v>-1</v>
      </c>
      <c r="O4038" s="2">
        <v>4</v>
      </c>
      <c r="P4038" s="2">
        <v>154</v>
      </c>
      <c r="Q4038" s="2" t="str">
        <f>VLOOKUP(A4038,'Additional Data'!$A$1:$D$9949,2,0)</f>
        <v>App</v>
      </c>
      <c r="R4038" s="2" t="str">
        <f>VLOOKUP(A4038,'Additional Data'!$A$1:$D$9949,4,0)</f>
        <v>Debit Card</v>
      </c>
      <c r="S4038" s="5">
        <f>VLOOKUP(A4038,'Additional Data'!$A$1:$D$9949,3,0)</f>
        <v>2607</v>
      </c>
      <c r="T4038" s="2" t="str">
        <f>HLOOKUP(B4038,'Additional Data'!$F$1:$N$2,2,0)</f>
        <v>Mobile</v>
      </c>
    </row>
    <row r="4039" spans="1:20" ht="14.25" customHeight="1">
      <c r="A4039" s="2">
        <v>386544</v>
      </c>
      <c r="B4039" s="2" t="s">
        <v>30</v>
      </c>
      <c r="C4039" s="2" t="s">
        <v>41</v>
      </c>
      <c r="D4039" s="2" t="s">
        <v>34</v>
      </c>
      <c r="E4039" s="4">
        <v>43538.258252314816</v>
      </c>
      <c r="F4039" s="4">
        <v>43540.258252314816</v>
      </c>
      <c r="G4039" s="4">
        <v>43544.258252314816</v>
      </c>
      <c r="H4039" s="2">
        <v>0</v>
      </c>
      <c r="I4039" s="2">
        <v>124</v>
      </c>
      <c r="J4039" s="2" t="s">
        <v>41</v>
      </c>
      <c r="K4039" s="2" t="s">
        <v>66</v>
      </c>
      <c r="L4039" s="2" t="s">
        <v>67</v>
      </c>
      <c r="M4039" s="2" t="s">
        <v>71</v>
      </c>
      <c r="N4039" s="2">
        <v>-4</v>
      </c>
      <c r="O4039" s="2">
        <v>2</v>
      </c>
      <c r="P4039" s="2">
        <v>124</v>
      </c>
      <c r="Q4039" s="2" t="str">
        <f>VLOOKUP(A4039,'Additional Data'!$A$1:$D$9949,2,0)</f>
        <v>Website</v>
      </c>
      <c r="R4039" s="2" t="str">
        <f>VLOOKUP(A4039,'Additional Data'!$A$1:$D$9949,4,0)</f>
        <v>Debit Card</v>
      </c>
      <c r="S4039" s="5">
        <f>VLOOKUP(A4039,'Additional Data'!$A$1:$D$9949,3,0)</f>
        <v>1055</v>
      </c>
      <c r="T4039" s="2" t="str">
        <f>HLOOKUP(B4039,'Additional Data'!$F$1:$N$2,2,0)</f>
        <v>PC</v>
      </c>
    </row>
    <row r="4040" spans="1:20" ht="14.25" customHeight="1">
      <c r="A4040" s="2">
        <v>319221</v>
      </c>
      <c r="B4040" s="2" t="s">
        <v>49</v>
      </c>
      <c r="C4040" s="2" t="s">
        <v>32</v>
      </c>
      <c r="D4040" s="2" t="s">
        <v>34</v>
      </c>
      <c r="E4040" s="4">
        <v>43538.259675925925</v>
      </c>
      <c r="F4040" s="4">
        <v>43542.259675925925</v>
      </c>
      <c r="G4040" s="4">
        <v>43544.259675925925</v>
      </c>
      <c r="H4040" s="2">
        <v>34</v>
      </c>
      <c r="I4040" s="2">
        <v>125</v>
      </c>
      <c r="J4040" s="2" t="s">
        <v>41</v>
      </c>
      <c r="K4040" s="2" t="s">
        <v>58</v>
      </c>
      <c r="L4040" s="2" t="s">
        <v>35</v>
      </c>
      <c r="M4040" s="2" t="s">
        <v>59</v>
      </c>
      <c r="N4040" s="2">
        <v>-2</v>
      </c>
      <c r="O4040" s="2">
        <v>4</v>
      </c>
      <c r="P4040" s="2">
        <v>159</v>
      </c>
      <c r="Q4040" s="2" t="str">
        <f>VLOOKUP(A4040,'Additional Data'!$A$1:$D$9949,2,0)</f>
        <v>Website</v>
      </c>
      <c r="R4040" s="2" t="str">
        <f>VLOOKUP(A4040,'Additional Data'!$A$1:$D$9949,4,0)</f>
        <v>Cash On Delivery</v>
      </c>
      <c r="S4040" s="5">
        <f>VLOOKUP(A4040,'Additional Data'!$A$1:$D$9949,3,0)</f>
        <v>680.07465720000005</v>
      </c>
      <c r="T4040" s="2" t="str">
        <f>HLOOKUP(B4040,'Additional Data'!$F$1:$N$2,2,0)</f>
        <v>TV</v>
      </c>
    </row>
    <row r="4041" spans="1:20" ht="14.25" customHeight="1">
      <c r="A4041" s="2">
        <v>162765</v>
      </c>
      <c r="B4041" s="2" t="s">
        <v>49</v>
      </c>
      <c r="C4041" s="2" t="s">
        <v>41</v>
      </c>
      <c r="D4041" s="2" t="s">
        <v>34</v>
      </c>
      <c r="E4041" s="4">
        <v>43538.265532407408</v>
      </c>
      <c r="F4041" s="4">
        <v>43540.265532407408</v>
      </c>
      <c r="G4041" s="4">
        <v>43545.265532407408</v>
      </c>
      <c r="H4041" s="2">
        <v>66</v>
      </c>
      <c r="I4041" s="2">
        <v>92</v>
      </c>
      <c r="J4041" s="2" t="s">
        <v>60</v>
      </c>
      <c r="K4041" s="2" t="s">
        <v>77</v>
      </c>
      <c r="L4041" s="2" t="s">
        <v>35</v>
      </c>
      <c r="M4041" s="2" t="s">
        <v>71</v>
      </c>
      <c r="N4041" s="2">
        <v>-5</v>
      </c>
      <c r="O4041" s="2">
        <v>2</v>
      </c>
      <c r="P4041" s="2">
        <v>158</v>
      </c>
      <c r="Q4041" s="2" t="str">
        <f>VLOOKUP(A4041,'Additional Data'!$A$1:$D$9949,2,0)</f>
        <v>Website</v>
      </c>
      <c r="R4041" s="2" t="str">
        <f>VLOOKUP(A4041,'Additional Data'!$A$1:$D$9949,4,0)</f>
        <v>Credit Card</v>
      </c>
      <c r="S4041" s="5">
        <f>VLOOKUP(A4041,'Additional Data'!$A$1:$D$9949,3,0)</f>
        <v>3455.8229620000002</v>
      </c>
      <c r="T4041" s="2" t="str">
        <f>HLOOKUP(B4041,'Additional Data'!$F$1:$N$2,2,0)</f>
        <v>TV</v>
      </c>
    </row>
    <row r="4042" spans="1:20" ht="14.25" customHeight="1">
      <c r="A4042" s="2">
        <v>742226</v>
      </c>
      <c r="B4042" s="2" t="s">
        <v>30</v>
      </c>
      <c r="C4042" s="2" t="s">
        <v>32</v>
      </c>
      <c r="D4042" s="2" t="s">
        <v>34</v>
      </c>
      <c r="E4042" s="4">
        <v>43538.267106481479</v>
      </c>
      <c r="F4042" s="4">
        <v>43542.267106481479</v>
      </c>
      <c r="G4042" s="4">
        <v>43541.267106481479</v>
      </c>
      <c r="H4042" s="2">
        <v>0</v>
      </c>
      <c r="I4042" s="2">
        <v>102</v>
      </c>
      <c r="J4042" s="2" t="s">
        <v>32</v>
      </c>
      <c r="K4042" s="2" t="s">
        <v>82</v>
      </c>
      <c r="L4042" s="2" t="s">
        <v>67</v>
      </c>
      <c r="M4042" s="2" t="s">
        <v>71</v>
      </c>
      <c r="N4042" s="2">
        <v>1</v>
      </c>
      <c r="O4042" s="2">
        <v>4</v>
      </c>
      <c r="P4042" s="2">
        <v>102</v>
      </c>
      <c r="Q4042" s="2" t="str">
        <f>VLOOKUP(A4042,'Additional Data'!$A$1:$D$9949,2,0)</f>
        <v>App</v>
      </c>
      <c r="R4042" s="2" t="str">
        <f>VLOOKUP(A4042,'Additional Data'!$A$1:$D$9949,4,0)</f>
        <v>Debit Card</v>
      </c>
      <c r="S4042" s="5">
        <f>VLOOKUP(A4042,'Additional Data'!$A$1:$D$9949,3,0)</f>
        <v>326.81225490000003</v>
      </c>
      <c r="T4042" s="2" t="str">
        <f>HLOOKUP(B4042,'Additional Data'!$F$1:$N$2,2,0)</f>
        <v>PC</v>
      </c>
    </row>
    <row r="4043" spans="1:20" ht="14.25" customHeight="1">
      <c r="A4043" s="2">
        <v>667954</v>
      </c>
      <c r="B4043" s="2" t="s">
        <v>39</v>
      </c>
      <c r="C4043" s="2" t="s">
        <v>32</v>
      </c>
      <c r="D4043" s="2" t="s">
        <v>34</v>
      </c>
      <c r="E4043" s="4">
        <v>43538.271319444444</v>
      </c>
      <c r="F4043" s="4">
        <v>43542.271319444444</v>
      </c>
      <c r="G4043" s="4">
        <v>43543.271319444444</v>
      </c>
      <c r="H4043" s="2">
        <v>47</v>
      </c>
      <c r="I4043" s="2">
        <v>111</v>
      </c>
      <c r="J4043" s="2" t="s">
        <v>60</v>
      </c>
      <c r="K4043" s="2" t="s">
        <v>61</v>
      </c>
      <c r="L4043" s="2" t="s">
        <v>35</v>
      </c>
      <c r="M4043" s="2" t="s">
        <v>59</v>
      </c>
      <c r="N4043" s="2">
        <v>-1</v>
      </c>
      <c r="O4043" s="2">
        <v>4</v>
      </c>
      <c r="P4043" s="2">
        <v>158</v>
      </c>
      <c r="Q4043" s="2" t="str">
        <f>VLOOKUP(A4043,'Additional Data'!$A$1:$D$9949,2,0)</f>
        <v>App</v>
      </c>
      <c r="R4043" s="2" t="str">
        <f>VLOOKUP(A4043,'Additional Data'!$A$1:$D$9949,4,0)</f>
        <v>Debit Card</v>
      </c>
      <c r="S4043" s="5">
        <f>VLOOKUP(A4043,'Additional Data'!$A$1:$D$9949,3,0)</f>
        <v>3208.186213</v>
      </c>
      <c r="T4043" s="2" t="str">
        <f>HLOOKUP(B4043,'Additional Data'!$F$1:$N$2,2,0)</f>
        <v>Mobile</v>
      </c>
    </row>
    <row r="4044" spans="1:20" ht="14.25" customHeight="1">
      <c r="A4044" s="2">
        <v>182921</v>
      </c>
      <c r="B4044" s="2" t="s">
        <v>39</v>
      </c>
      <c r="C4044" s="2" t="s">
        <v>41</v>
      </c>
      <c r="D4044" s="2" t="s">
        <v>34</v>
      </c>
      <c r="E4044" s="4">
        <v>43538.271666666667</v>
      </c>
      <c r="F4044" s="4">
        <v>43539.271666666667</v>
      </c>
      <c r="G4044" s="4">
        <v>43544.271666666667</v>
      </c>
      <c r="H4044" s="2">
        <v>0</v>
      </c>
      <c r="I4044" s="2">
        <v>129</v>
      </c>
      <c r="J4044" s="2" t="s">
        <v>41</v>
      </c>
      <c r="K4044" s="2" t="s">
        <v>66</v>
      </c>
      <c r="L4044" s="2" t="s">
        <v>67</v>
      </c>
      <c r="M4044" s="2" t="s">
        <v>59</v>
      </c>
      <c r="N4044" s="2">
        <v>-5</v>
      </c>
      <c r="O4044" s="2">
        <v>1</v>
      </c>
      <c r="P4044" s="2">
        <v>129</v>
      </c>
      <c r="Q4044" s="2" t="str">
        <f>VLOOKUP(A4044,'Additional Data'!$A$1:$D$9949,2,0)</f>
        <v>App</v>
      </c>
      <c r="R4044" s="2" t="str">
        <f>VLOOKUP(A4044,'Additional Data'!$A$1:$D$9949,4,0)</f>
        <v>Credit Card</v>
      </c>
      <c r="S4044" s="5">
        <f>VLOOKUP(A4044,'Additional Data'!$A$1:$D$9949,3,0)</f>
        <v>1176</v>
      </c>
      <c r="T4044" s="2" t="str">
        <f>HLOOKUP(B4044,'Additional Data'!$F$1:$N$2,2,0)</f>
        <v>Mobile</v>
      </c>
    </row>
    <row r="4045" spans="1:20" ht="14.25" customHeight="1">
      <c r="A4045" s="2">
        <v>12840</v>
      </c>
      <c r="B4045" s="2" t="s">
        <v>39</v>
      </c>
      <c r="C4045" s="2" t="s">
        <v>41</v>
      </c>
      <c r="D4045" s="2" t="s">
        <v>34</v>
      </c>
      <c r="E4045" s="4">
        <v>43538.274004629631</v>
      </c>
      <c r="F4045" s="4">
        <v>43546.274004629631</v>
      </c>
      <c r="G4045" s="4">
        <v>43545.274004629631</v>
      </c>
      <c r="H4045" s="2">
        <v>37</v>
      </c>
      <c r="I4045" s="2">
        <v>130</v>
      </c>
      <c r="J4045" s="2" t="s">
        <v>73</v>
      </c>
      <c r="K4045" s="2" t="s">
        <v>80</v>
      </c>
      <c r="L4045" s="2" t="s">
        <v>35</v>
      </c>
      <c r="M4045" s="2" t="s">
        <v>71</v>
      </c>
      <c r="N4045" s="2">
        <v>1</v>
      </c>
      <c r="O4045" s="2">
        <v>8</v>
      </c>
      <c r="P4045" s="2">
        <v>167</v>
      </c>
      <c r="Q4045" s="2" t="str">
        <f>VLOOKUP(A4045,'Additional Data'!$A$1:$D$9949,2,0)</f>
        <v>Website</v>
      </c>
      <c r="R4045" s="2" t="str">
        <f>VLOOKUP(A4045,'Additional Data'!$A$1:$D$9949,4,0)</f>
        <v>Debit Card</v>
      </c>
      <c r="S4045" s="5">
        <f>VLOOKUP(A4045,'Additional Data'!$A$1:$D$9949,3,0)</f>
        <v>2445.2776749999998</v>
      </c>
      <c r="T4045" s="2" t="str">
        <f>HLOOKUP(B4045,'Additional Data'!$F$1:$N$2,2,0)</f>
        <v>Mobile</v>
      </c>
    </row>
    <row r="4046" spans="1:20" ht="14.25" customHeight="1">
      <c r="A4046" s="2">
        <v>111590</v>
      </c>
      <c r="B4046" s="2" t="s">
        <v>39</v>
      </c>
      <c r="C4046" s="2" t="s">
        <v>32</v>
      </c>
      <c r="D4046" s="2" t="s">
        <v>34</v>
      </c>
      <c r="E4046" s="4">
        <v>43538.27511574074</v>
      </c>
      <c r="F4046" s="4">
        <v>43538.27511574074</v>
      </c>
      <c r="G4046" s="4">
        <v>43545.27511574074</v>
      </c>
      <c r="H4046" s="2">
        <v>0</v>
      </c>
      <c r="I4046" s="2">
        <v>109</v>
      </c>
      <c r="J4046" s="2" t="s">
        <v>32</v>
      </c>
      <c r="K4046" s="2" t="s">
        <v>82</v>
      </c>
      <c r="L4046" s="2" t="s">
        <v>67</v>
      </c>
      <c r="M4046" s="2" t="s">
        <v>71</v>
      </c>
      <c r="N4046" s="2">
        <v>-7</v>
      </c>
      <c r="O4046" s="2">
        <v>0</v>
      </c>
      <c r="P4046" s="2">
        <v>109</v>
      </c>
      <c r="Q4046" s="2" t="str">
        <f>VLOOKUP(A4046,'Additional Data'!$A$1:$D$9949,2,0)</f>
        <v>App</v>
      </c>
      <c r="R4046" s="2" t="str">
        <f>VLOOKUP(A4046,'Additional Data'!$A$1:$D$9949,4,0)</f>
        <v>Debit Card</v>
      </c>
      <c r="S4046" s="5">
        <f>VLOOKUP(A4046,'Additional Data'!$A$1:$D$9949,3,0)</f>
        <v>1199.1528969999999</v>
      </c>
      <c r="T4046" s="2" t="str">
        <f>HLOOKUP(B4046,'Additional Data'!$F$1:$N$2,2,0)</f>
        <v>Mobile</v>
      </c>
    </row>
    <row r="4047" spans="1:20" ht="14.25" customHeight="1">
      <c r="A4047" s="2">
        <v>259569</v>
      </c>
      <c r="B4047" s="2" t="s">
        <v>39</v>
      </c>
      <c r="C4047" s="2" t="s">
        <v>32</v>
      </c>
      <c r="D4047" s="2" t="s">
        <v>34</v>
      </c>
      <c r="E4047" s="4">
        <v>43538.278425925928</v>
      </c>
      <c r="F4047" s="4">
        <v>43543.278425925928</v>
      </c>
      <c r="G4047" s="4">
        <v>43542.278425925928</v>
      </c>
      <c r="H4047" s="2">
        <v>72</v>
      </c>
      <c r="I4047" s="2">
        <v>89</v>
      </c>
      <c r="J4047" s="2" t="s">
        <v>60</v>
      </c>
      <c r="K4047" s="2" t="s">
        <v>61</v>
      </c>
      <c r="L4047" s="2" t="s">
        <v>35</v>
      </c>
      <c r="M4047" s="2" t="s">
        <v>71</v>
      </c>
      <c r="N4047" s="2">
        <v>1</v>
      </c>
      <c r="O4047" s="2">
        <v>5</v>
      </c>
      <c r="P4047" s="2">
        <v>161</v>
      </c>
      <c r="Q4047" s="2" t="str">
        <f>VLOOKUP(A4047,'Additional Data'!$A$1:$D$9949,2,0)</f>
        <v>Website</v>
      </c>
      <c r="R4047" s="2" t="str">
        <f>VLOOKUP(A4047,'Additional Data'!$A$1:$D$9949,4,0)</f>
        <v>Credit Card</v>
      </c>
      <c r="S4047" s="5">
        <f>VLOOKUP(A4047,'Additional Data'!$A$1:$D$9949,3,0)</f>
        <v>1663</v>
      </c>
      <c r="T4047" s="2" t="str">
        <f>HLOOKUP(B4047,'Additional Data'!$F$1:$N$2,2,0)</f>
        <v>Mobile</v>
      </c>
    </row>
    <row r="4048" spans="1:20" ht="14.25" customHeight="1">
      <c r="A4048" s="2">
        <v>375456</v>
      </c>
      <c r="B4048" s="2" t="s">
        <v>30</v>
      </c>
      <c r="C4048" s="2" t="s">
        <v>41</v>
      </c>
      <c r="D4048" s="2" t="s">
        <v>34</v>
      </c>
      <c r="E4048" s="4">
        <v>43538.279305555552</v>
      </c>
      <c r="F4048" s="4">
        <v>43545.279305555552</v>
      </c>
      <c r="G4048" s="4">
        <v>43541.279305555552</v>
      </c>
      <c r="H4048" s="2">
        <v>27</v>
      </c>
      <c r="I4048" s="2">
        <v>124</v>
      </c>
      <c r="J4048" s="2" t="s">
        <v>73</v>
      </c>
      <c r="K4048" s="2" t="s">
        <v>80</v>
      </c>
      <c r="L4048" s="2" t="s">
        <v>35</v>
      </c>
      <c r="M4048" s="2" t="s">
        <v>71</v>
      </c>
      <c r="N4048" s="2">
        <v>4</v>
      </c>
      <c r="O4048" s="2">
        <v>7</v>
      </c>
      <c r="P4048" s="2">
        <v>151</v>
      </c>
      <c r="Q4048" s="2" t="str">
        <f>VLOOKUP(A4048,'Additional Data'!$A$1:$D$9949,2,0)</f>
        <v>Website</v>
      </c>
      <c r="R4048" s="2" t="str">
        <f>VLOOKUP(A4048,'Additional Data'!$A$1:$D$9949,4,0)</f>
        <v>Debit Card</v>
      </c>
      <c r="S4048" s="5">
        <f>VLOOKUP(A4048,'Additional Data'!$A$1:$D$9949,3,0)</f>
        <v>662</v>
      </c>
      <c r="T4048" s="2" t="str">
        <f>HLOOKUP(B4048,'Additional Data'!$F$1:$N$2,2,0)</f>
        <v>PC</v>
      </c>
    </row>
    <row r="4049" spans="1:20" ht="14.25" customHeight="1">
      <c r="A4049" s="2">
        <v>732363</v>
      </c>
      <c r="B4049" s="2" t="s">
        <v>36</v>
      </c>
      <c r="C4049" s="2" t="s">
        <v>32</v>
      </c>
      <c r="D4049" s="2" t="s">
        <v>34</v>
      </c>
      <c r="E4049" s="4">
        <v>43538.281087962961</v>
      </c>
      <c r="F4049" s="4">
        <v>43545.281087962961</v>
      </c>
      <c r="G4049" s="4">
        <v>43541.281087962961</v>
      </c>
      <c r="H4049" s="2">
        <v>26</v>
      </c>
      <c r="I4049" s="2">
        <v>111</v>
      </c>
      <c r="J4049" s="2" t="s">
        <v>60</v>
      </c>
      <c r="K4049" s="2" t="s">
        <v>61</v>
      </c>
      <c r="L4049" s="2" t="s">
        <v>35</v>
      </c>
      <c r="M4049" s="2" t="s">
        <v>59</v>
      </c>
      <c r="N4049" s="2">
        <v>4</v>
      </c>
      <c r="O4049" s="2">
        <v>7</v>
      </c>
      <c r="P4049" s="2">
        <v>137</v>
      </c>
      <c r="Q4049" s="2" t="str">
        <f>VLOOKUP(A4049,'Additional Data'!$A$1:$D$9949,2,0)</f>
        <v>Website</v>
      </c>
      <c r="R4049" s="2" t="str">
        <f>VLOOKUP(A4049,'Additional Data'!$A$1:$D$9949,4,0)</f>
        <v>Credit Card</v>
      </c>
      <c r="S4049" s="5">
        <f>VLOOKUP(A4049,'Additional Data'!$A$1:$D$9949,3,0)</f>
        <v>2915</v>
      </c>
      <c r="T4049" s="2" t="str">
        <f>HLOOKUP(B4049,'Additional Data'!$F$1:$N$2,2,0)</f>
        <v>Laptop</v>
      </c>
    </row>
    <row r="4050" spans="1:20" ht="14.25" customHeight="1">
      <c r="A4050" s="2">
        <v>916264</v>
      </c>
      <c r="B4050" s="2" t="s">
        <v>30</v>
      </c>
      <c r="C4050" s="2" t="s">
        <v>41</v>
      </c>
      <c r="D4050" s="2" t="s">
        <v>34</v>
      </c>
      <c r="E4050" s="4">
        <v>43538.284861111111</v>
      </c>
      <c r="F4050" s="4">
        <v>43540.284861111111</v>
      </c>
      <c r="G4050" s="4">
        <v>43543.284861111111</v>
      </c>
      <c r="H4050" s="2">
        <v>27</v>
      </c>
      <c r="I4050" s="2">
        <v>113</v>
      </c>
      <c r="J4050" s="2" t="s">
        <v>60</v>
      </c>
      <c r="K4050" s="2" t="s">
        <v>77</v>
      </c>
      <c r="L4050" s="2" t="s">
        <v>35</v>
      </c>
      <c r="M4050" s="2" t="s">
        <v>71</v>
      </c>
      <c r="N4050" s="2">
        <v>-3</v>
      </c>
      <c r="O4050" s="2">
        <v>2</v>
      </c>
      <c r="P4050" s="2">
        <v>140</v>
      </c>
      <c r="Q4050" s="2" t="str">
        <f>VLOOKUP(A4050,'Additional Data'!$A$1:$D$9949,2,0)</f>
        <v>App</v>
      </c>
      <c r="R4050" s="2" t="str">
        <f>VLOOKUP(A4050,'Additional Data'!$A$1:$D$9949,4,0)</f>
        <v>Debit Card</v>
      </c>
      <c r="S4050" s="5">
        <f>VLOOKUP(A4050,'Additional Data'!$A$1:$D$9949,3,0)</f>
        <v>3240.3061739999998</v>
      </c>
      <c r="T4050" s="2" t="str">
        <f>HLOOKUP(B4050,'Additional Data'!$F$1:$N$2,2,0)</f>
        <v>PC</v>
      </c>
    </row>
    <row r="4051" spans="1:20" ht="14.25" customHeight="1">
      <c r="A4051" s="2">
        <v>35524</v>
      </c>
      <c r="B4051" s="2" t="s">
        <v>36</v>
      </c>
      <c r="C4051" s="2" t="s">
        <v>32</v>
      </c>
      <c r="D4051" s="2" t="s">
        <v>34</v>
      </c>
      <c r="E4051" s="4">
        <v>43538.292569444442</v>
      </c>
      <c r="F4051" s="4">
        <v>43540.292569444442</v>
      </c>
      <c r="G4051" s="4">
        <v>43544.292569444442</v>
      </c>
      <c r="H4051" s="2">
        <v>32</v>
      </c>
      <c r="I4051" s="2">
        <v>129</v>
      </c>
      <c r="J4051" s="2" t="s">
        <v>41</v>
      </c>
      <c r="K4051" s="2" t="s">
        <v>58</v>
      </c>
      <c r="L4051" s="2" t="s">
        <v>35</v>
      </c>
      <c r="M4051" s="2" t="s">
        <v>71</v>
      </c>
      <c r="N4051" s="2">
        <v>-4</v>
      </c>
      <c r="O4051" s="2">
        <v>2</v>
      </c>
      <c r="P4051" s="2">
        <v>161</v>
      </c>
      <c r="Q4051" s="2" t="str">
        <f>VLOOKUP(A4051,'Additional Data'!$A$1:$D$9949,2,0)</f>
        <v>App</v>
      </c>
      <c r="R4051" s="2" t="str">
        <f>VLOOKUP(A4051,'Additional Data'!$A$1:$D$9949,4,0)</f>
        <v>Debit Card</v>
      </c>
      <c r="S4051" s="5">
        <f>VLOOKUP(A4051,'Additional Data'!$A$1:$D$9949,3,0)</f>
        <v>1137.60187</v>
      </c>
      <c r="T4051" s="2" t="str">
        <f>HLOOKUP(B4051,'Additional Data'!$F$1:$N$2,2,0)</f>
        <v>Laptop</v>
      </c>
    </row>
    <row r="4052" spans="1:20" ht="14.25" customHeight="1">
      <c r="A4052" s="2">
        <v>927842</v>
      </c>
      <c r="B4052" s="2" t="s">
        <v>30</v>
      </c>
      <c r="C4052" s="2" t="s">
        <v>32</v>
      </c>
      <c r="D4052" s="2" t="s">
        <v>34</v>
      </c>
      <c r="E4052" s="4">
        <v>43538.305879629632</v>
      </c>
      <c r="F4052" s="4">
        <v>43541.305879629632</v>
      </c>
      <c r="G4052" s="4">
        <v>43543.305879629632</v>
      </c>
      <c r="H4052" s="2">
        <v>35</v>
      </c>
      <c r="I4052" s="2">
        <v>114</v>
      </c>
      <c r="J4052" s="2" t="s">
        <v>60</v>
      </c>
      <c r="K4052" s="2" t="s">
        <v>61</v>
      </c>
      <c r="L4052" s="2" t="s">
        <v>35</v>
      </c>
      <c r="M4052" s="2" t="s">
        <v>59</v>
      </c>
      <c r="N4052" s="2">
        <v>-2</v>
      </c>
      <c r="O4052" s="2">
        <v>3</v>
      </c>
      <c r="P4052" s="2">
        <v>149</v>
      </c>
      <c r="Q4052" s="2" t="str">
        <f>VLOOKUP(A4052,'Additional Data'!$A$1:$D$9949,2,0)</f>
        <v>App</v>
      </c>
      <c r="R4052" s="2" t="str">
        <f>VLOOKUP(A4052,'Additional Data'!$A$1:$D$9949,4,0)</f>
        <v>Debit Card</v>
      </c>
      <c r="S4052" s="5">
        <f>VLOOKUP(A4052,'Additional Data'!$A$1:$D$9949,3,0)</f>
        <v>3447.3451770000001</v>
      </c>
      <c r="T4052" s="2" t="str">
        <f>HLOOKUP(B4052,'Additional Data'!$F$1:$N$2,2,0)</f>
        <v>PC</v>
      </c>
    </row>
    <row r="4053" spans="1:20" ht="14.25" customHeight="1">
      <c r="A4053" s="2">
        <v>819914</v>
      </c>
      <c r="B4053" s="2" t="s">
        <v>42</v>
      </c>
      <c r="C4053" s="2" t="s">
        <v>32</v>
      </c>
      <c r="D4053" s="2" t="s">
        <v>34</v>
      </c>
      <c r="E4053" s="4">
        <v>43538.308831018519</v>
      </c>
      <c r="F4053" s="4">
        <v>43544.308831018519</v>
      </c>
      <c r="G4053" s="4">
        <v>43545.308831018519</v>
      </c>
      <c r="H4053" s="2">
        <v>41</v>
      </c>
      <c r="I4053" s="2">
        <v>105</v>
      </c>
      <c r="J4053" s="2" t="s">
        <v>60</v>
      </c>
      <c r="K4053" s="2" t="s">
        <v>61</v>
      </c>
      <c r="L4053" s="2" t="s">
        <v>35</v>
      </c>
      <c r="M4053" s="2" t="s">
        <v>59</v>
      </c>
      <c r="N4053" s="2">
        <v>-1</v>
      </c>
      <c r="O4053" s="2">
        <v>6</v>
      </c>
      <c r="P4053" s="2">
        <v>146</v>
      </c>
      <c r="Q4053" s="2" t="str">
        <f>VLOOKUP(A4053,'Additional Data'!$A$1:$D$9949,2,0)</f>
        <v>App</v>
      </c>
      <c r="R4053" s="2" t="str">
        <f>VLOOKUP(A4053,'Additional Data'!$A$1:$D$9949,4,0)</f>
        <v>Debit Card</v>
      </c>
      <c r="S4053" s="5">
        <f>VLOOKUP(A4053,'Additional Data'!$A$1:$D$9949,3,0)</f>
        <v>2431</v>
      </c>
      <c r="T4053" s="2" t="str">
        <f>HLOOKUP(B4053,'Additional Data'!$F$1:$N$2,2,0)</f>
        <v>TV</v>
      </c>
    </row>
    <row r="4054" spans="1:20" ht="14.25" customHeight="1">
      <c r="A4054" s="2">
        <v>873669</v>
      </c>
      <c r="B4054" s="2" t="s">
        <v>36</v>
      </c>
      <c r="C4054" s="2" t="s">
        <v>41</v>
      </c>
      <c r="D4054" s="2" t="s">
        <v>34</v>
      </c>
      <c r="E4054" s="4">
        <v>43538.309490740743</v>
      </c>
      <c r="F4054" s="4">
        <v>43542.309490740743</v>
      </c>
      <c r="G4054" s="4">
        <v>43544.309490740743</v>
      </c>
      <c r="H4054" s="2">
        <v>25</v>
      </c>
      <c r="I4054" s="2">
        <v>122</v>
      </c>
      <c r="J4054" s="2" t="s">
        <v>73</v>
      </c>
      <c r="K4054" s="2" t="s">
        <v>80</v>
      </c>
      <c r="L4054" s="2" t="s">
        <v>35</v>
      </c>
      <c r="M4054" s="2" t="s">
        <v>59</v>
      </c>
      <c r="N4054" s="2">
        <v>-2</v>
      </c>
      <c r="O4054" s="2">
        <v>4</v>
      </c>
      <c r="P4054" s="2">
        <v>147</v>
      </c>
      <c r="Q4054" s="2" t="str">
        <f>VLOOKUP(A4054,'Additional Data'!$A$1:$D$9949,2,0)</f>
        <v>Website</v>
      </c>
      <c r="R4054" s="2" t="str">
        <f>VLOOKUP(A4054,'Additional Data'!$A$1:$D$9949,4,0)</f>
        <v>Credit Card</v>
      </c>
      <c r="S4054" s="5">
        <f>VLOOKUP(A4054,'Additional Data'!$A$1:$D$9949,3,0)</f>
        <v>2647.7169960000001</v>
      </c>
      <c r="T4054" s="2" t="str">
        <f>HLOOKUP(B4054,'Additional Data'!$F$1:$N$2,2,0)</f>
        <v>Laptop</v>
      </c>
    </row>
    <row r="4055" spans="1:20" ht="14.25" customHeight="1">
      <c r="A4055" s="2">
        <v>17512</v>
      </c>
      <c r="B4055" s="2" t="s">
        <v>30</v>
      </c>
      <c r="C4055" s="2" t="s">
        <v>32</v>
      </c>
      <c r="D4055" s="2" t="s">
        <v>34</v>
      </c>
      <c r="E4055" s="4">
        <v>43538.312037037038</v>
      </c>
      <c r="F4055" s="4">
        <v>43541.312037037038</v>
      </c>
      <c r="G4055" s="4">
        <v>43544.312037037038</v>
      </c>
      <c r="H4055" s="2">
        <v>28</v>
      </c>
      <c r="I4055" s="2">
        <v>105</v>
      </c>
      <c r="J4055" s="2" t="s">
        <v>63</v>
      </c>
      <c r="K4055" s="2" t="s">
        <v>81</v>
      </c>
      <c r="L4055" s="2" t="s">
        <v>35</v>
      </c>
      <c r="M4055" s="2" t="s">
        <v>71</v>
      </c>
      <c r="N4055" s="2">
        <v>-3</v>
      </c>
      <c r="O4055" s="2">
        <v>3</v>
      </c>
      <c r="P4055" s="2">
        <v>133</v>
      </c>
      <c r="Q4055" s="2" t="str">
        <f>VLOOKUP(A4055,'Additional Data'!$A$1:$D$9949,2,0)</f>
        <v>App</v>
      </c>
      <c r="R4055" s="2" t="str">
        <f>VLOOKUP(A4055,'Additional Data'!$A$1:$D$9949,4,0)</f>
        <v>Debit Card</v>
      </c>
      <c r="S4055" s="5">
        <f>VLOOKUP(A4055,'Additional Data'!$A$1:$D$9949,3,0)</f>
        <v>3286.8549640000001</v>
      </c>
      <c r="T4055" s="2" t="str">
        <f>HLOOKUP(B4055,'Additional Data'!$F$1:$N$2,2,0)</f>
        <v>PC</v>
      </c>
    </row>
    <row r="4056" spans="1:20" ht="14.25" customHeight="1">
      <c r="A4056" s="2">
        <v>588587</v>
      </c>
      <c r="B4056" s="2" t="s">
        <v>36</v>
      </c>
      <c r="C4056" s="2" t="s">
        <v>32</v>
      </c>
      <c r="D4056" s="2" t="s">
        <v>34</v>
      </c>
      <c r="E4056" s="4">
        <v>43538.312037037038</v>
      </c>
      <c r="F4056" s="4">
        <v>43546.312037037038</v>
      </c>
      <c r="G4056" s="4">
        <v>43544.312037037038</v>
      </c>
      <c r="H4056" s="2">
        <v>38</v>
      </c>
      <c r="I4056" s="2">
        <v>123</v>
      </c>
      <c r="J4056" s="2" t="s">
        <v>41</v>
      </c>
      <c r="K4056" s="2" t="s">
        <v>58</v>
      </c>
      <c r="L4056" s="2" t="s">
        <v>35</v>
      </c>
      <c r="M4056" s="2" t="s">
        <v>59</v>
      </c>
      <c r="N4056" s="2">
        <v>2</v>
      </c>
      <c r="O4056" s="2">
        <v>8</v>
      </c>
      <c r="P4056" s="2">
        <v>161</v>
      </c>
      <c r="Q4056" s="2" t="str">
        <f>VLOOKUP(A4056,'Additional Data'!$A$1:$D$9949,2,0)</f>
        <v>App</v>
      </c>
      <c r="R4056" s="2" t="str">
        <f>VLOOKUP(A4056,'Additional Data'!$A$1:$D$9949,4,0)</f>
        <v>Credit Card</v>
      </c>
      <c r="S4056" s="5">
        <f>VLOOKUP(A4056,'Additional Data'!$A$1:$D$9949,3,0)</f>
        <v>2330</v>
      </c>
      <c r="T4056" s="2" t="str">
        <f>HLOOKUP(B4056,'Additional Data'!$F$1:$N$2,2,0)</f>
        <v>Laptop</v>
      </c>
    </row>
    <row r="4057" spans="1:20" ht="14.25" customHeight="1">
      <c r="A4057" s="2">
        <v>169383</v>
      </c>
      <c r="B4057" s="2" t="s">
        <v>39</v>
      </c>
      <c r="C4057" s="2" t="s">
        <v>32</v>
      </c>
      <c r="D4057" s="2" t="s">
        <v>34</v>
      </c>
      <c r="E4057" s="4">
        <v>43538.312650462962</v>
      </c>
      <c r="F4057" s="4">
        <v>43544.312650462962</v>
      </c>
      <c r="G4057" s="4">
        <v>43543.312650462962</v>
      </c>
      <c r="H4057" s="2">
        <v>0</v>
      </c>
      <c r="I4057" s="2">
        <v>128</v>
      </c>
      <c r="J4057" s="2" t="s">
        <v>32</v>
      </c>
      <c r="K4057" s="2" t="s">
        <v>82</v>
      </c>
      <c r="L4057" s="2" t="s">
        <v>67</v>
      </c>
      <c r="M4057" s="2" t="s">
        <v>59</v>
      </c>
      <c r="N4057" s="2">
        <v>1</v>
      </c>
      <c r="O4057" s="2">
        <v>6</v>
      </c>
      <c r="P4057" s="2">
        <v>128</v>
      </c>
      <c r="Q4057" s="2" t="str">
        <f>VLOOKUP(A4057,'Additional Data'!$A$1:$D$9949,2,0)</f>
        <v>Website</v>
      </c>
      <c r="R4057" s="2" t="str">
        <f>VLOOKUP(A4057,'Additional Data'!$A$1:$D$9949,4,0)</f>
        <v>Credit Card</v>
      </c>
      <c r="S4057" s="5">
        <f>VLOOKUP(A4057,'Additional Data'!$A$1:$D$9949,3,0)</f>
        <v>2981.7448140000001</v>
      </c>
      <c r="T4057" s="2" t="str">
        <f>HLOOKUP(B4057,'Additional Data'!$F$1:$N$2,2,0)</f>
        <v>Mobile</v>
      </c>
    </row>
    <row r="4058" spans="1:20" ht="14.25" customHeight="1">
      <c r="A4058" s="2">
        <v>683481</v>
      </c>
      <c r="B4058" s="2" t="s">
        <v>49</v>
      </c>
      <c r="C4058" s="2" t="s">
        <v>41</v>
      </c>
      <c r="D4058" s="2" t="s">
        <v>34</v>
      </c>
      <c r="E4058" s="4">
        <v>43538.314756944441</v>
      </c>
      <c r="F4058" s="4">
        <v>43540.314756944441</v>
      </c>
      <c r="G4058" s="4">
        <v>43544.314756944441</v>
      </c>
      <c r="H4058" s="2">
        <v>84</v>
      </c>
      <c r="I4058" s="2">
        <v>110</v>
      </c>
      <c r="J4058" s="2" t="s">
        <v>32</v>
      </c>
      <c r="K4058" s="2" t="s">
        <v>70</v>
      </c>
      <c r="L4058" s="2" t="s">
        <v>35</v>
      </c>
      <c r="M4058" s="2" t="s">
        <v>71</v>
      </c>
      <c r="N4058" s="2">
        <v>-4</v>
      </c>
      <c r="O4058" s="2">
        <v>2</v>
      </c>
      <c r="P4058" s="2">
        <v>194</v>
      </c>
      <c r="Q4058" s="2" t="str">
        <f>VLOOKUP(A4058,'Additional Data'!$A$1:$D$9949,2,0)</f>
        <v>Website</v>
      </c>
      <c r="R4058" s="2" t="str">
        <f>VLOOKUP(A4058,'Additional Data'!$A$1:$D$9949,4,0)</f>
        <v>Credit Card</v>
      </c>
      <c r="S4058" s="5">
        <f>VLOOKUP(A4058,'Additional Data'!$A$1:$D$9949,3,0)</f>
        <v>1016.924925</v>
      </c>
      <c r="T4058" s="2" t="str">
        <f>HLOOKUP(B4058,'Additional Data'!$F$1:$N$2,2,0)</f>
        <v>TV</v>
      </c>
    </row>
    <row r="4059" spans="1:20" ht="14.25" customHeight="1">
      <c r="A4059" s="2">
        <v>501537</v>
      </c>
      <c r="B4059" s="2" t="s">
        <v>30</v>
      </c>
      <c r="C4059" s="2" t="s">
        <v>41</v>
      </c>
      <c r="D4059" s="2" t="s">
        <v>34</v>
      </c>
      <c r="E4059" s="4">
        <v>43538.318148148152</v>
      </c>
      <c r="F4059" s="4">
        <v>43548.318148148152</v>
      </c>
      <c r="G4059" s="4">
        <v>43541.318148148152</v>
      </c>
      <c r="H4059" s="2">
        <v>79</v>
      </c>
      <c r="I4059" s="2">
        <v>103</v>
      </c>
      <c r="J4059" s="2" t="s">
        <v>73</v>
      </c>
      <c r="K4059" s="2" t="s">
        <v>80</v>
      </c>
      <c r="L4059" s="2" t="s">
        <v>35</v>
      </c>
      <c r="M4059" s="2" t="s">
        <v>71</v>
      </c>
      <c r="N4059" s="2">
        <v>7</v>
      </c>
      <c r="O4059" s="2">
        <v>10</v>
      </c>
      <c r="P4059" s="2">
        <v>182</v>
      </c>
      <c r="Q4059" s="2" t="str">
        <f>VLOOKUP(A4059,'Additional Data'!$A$1:$D$9949,2,0)</f>
        <v>Website</v>
      </c>
      <c r="R4059" s="2" t="str">
        <f>VLOOKUP(A4059,'Additional Data'!$A$1:$D$9949,4,0)</f>
        <v>Credit Card</v>
      </c>
      <c r="S4059" s="5">
        <f>VLOOKUP(A4059,'Additional Data'!$A$1:$D$9949,3,0)</f>
        <v>3328</v>
      </c>
      <c r="T4059" s="2" t="str">
        <f>HLOOKUP(B4059,'Additional Data'!$F$1:$N$2,2,0)</f>
        <v>PC</v>
      </c>
    </row>
    <row r="4060" spans="1:20" ht="14.25" customHeight="1">
      <c r="A4060" s="2">
        <v>18994</v>
      </c>
      <c r="B4060" s="2" t="s">
        <v>47</v>
      </c>
      <c r="C4060" s="2" t="s">
        <v>41</v>
      </c>
      <c r="D4060" s="2" t="s">
        <v>34</v>
      </c>
      <c r="E4060" s="4">
        <v>43538.323831018519</v>
      </c>
      <c r="F4060" s="4">
        <v>43543.323831018519</v>
      </c>
      <c r="G4060" s="4">
        <v>43545.323831018519</v>
      </c>
      <c r="H4060" s="2">
        <v>32</v>
      </c>
      <c r="I4060" s="2">
        <v>111</v>
      </c>
      <c r="J4060" s="2" t="s">
        <v>63</v>
      </c>
      <c r="K4060" s="2" t="s">
        <v>64</v>
      </c>
      <c r="L4060" s="2" t="s">
        <v>35</v>
      </c>
      <c r="M4060" s="2" t="s">
        <v>59</v>
      </c>
      <c r="N4060" s="2">
        <v>-2</v>
      </c>
      <c r="O4060" s="2">
        <v>5</v>
      </c>
      <c r="P4060" s="2">
        <v>143</v>
      </c>
      <c r="Q4060" s="2" t="str">
        <f>VLOOKUP(A4060,'Additional Data'!$A$1:$D$9949,2,0)</f>
        <v>App</v>
      </c>
      <c r="R4060" s="2" t="str">
        <f>VLOOKUP(A4060,'Additional Data'!$A$1:$D$9949,4,0)</f>
        <v>Debit Card</v>
      </c>
      <c r="S4060" s="5">
        <f>VLOOKUP(A4060,'Additional Data'!$A$1:$D$9949,3,0)</f>
        <v>1105</v>
      </c>
      <c r="T4060" s="2" t="str">
        <f>HLOOKUP(B4060,'Additional Data'!$F$1:$N$2,2,0)</f>
        <v>Tablet</v>
      </c>
    </row>
    <row r="4061" spans="1:20" ht="14.25" customHeight="1">
      <c r="A4061" s="2">
        <v>461128</v>
      </c>
      <c r="B4061" s="2" t="s">
        <v>48</v>
      </c>
      <c r="C4061" s="2" t="s">
        <v>41</v>
      </c>
      <c r="D4061" s="2" t="s">
        <v>34</v>
      </c>
      <c r="E4061" s="4">
        <v>43538.329583333332</v>
      </c>
      <c r="F4061" s="4">
        <v>43545.329583333332</v>
      </c>
      <c r="G4061" s="4">
        <v>43544.329583333332</v>
      </c>
      <c r="H4061" s="2">
        <v>81</v>
      </c>
      <c r="I4061" s="2">
        <v>86</v>
      </c>
      <c r="J4061" s="2" t="s">
        <v>63</v>
      </c>
      <c r="K4061" s="2" t="s">
        <v>64</v>
      </c>
      <c r="L4061" s="2" t="s">
        <v>35</v>
      </c>
      <c r="M4061" s="2" t="s">
        <v>71</v>
      </c>
      <c r="N4061" s="2">
        <v>1</v>
      </c>
      <c r="O4061" s="2">
        <v>7</v>
      </c>
      <c r="P4061" s="2">
        <v>167</v>
      </c>
      <c r="Q4061" s="2" t="str">
        <f>VLOOKUP(A4061,'Additional Data'!$A$1:$D$9949,2,0)</f>
        <v>App</v>
      </c>
      <c r="R4061" s="2" t="str">
        <f>VLOOKUP(A4061,'Additional Data'!$A$1:$D$9949,4,0)</f>
        <v>Debit Card</v>
      </c>
      <c r="S4061" s="5">
        <f>VLOOKUP(A4061,'Additional Data'!$A$1:$D$9949,3,0)</f>
        <v>958.00976189999994</v>
      </c>
      <c r="T4061" s="2" t="str">
        <f>HLOOKUP(B4061,'Additional Data'!$F$1:$N$2,2,0)</f>
        <v>Gaming Console</v>
      </c>
    </row>
    <row r="4062" spans="1:20" ht="14.25" customHeight="1">
      <c r="A4062" s="2">
        <v>28186</v>
      </c>
      <c r="B4062" s="2" t="s">
        <v>39</v>
      </c>
      <c r="C4062" s="2" t="s">
        <v>32</v>
      </c>
      <c r="D4062" s="2" t="s">
        <v>34</v>
      </c>
      <c r="E4062" s="4">
        <v>43538.33216435185</v>
      </c>
      <c r="F4062" s="4">
        <v>43541.33216435185</v>
      </c>
      <c r="G4062" s="4">
        <v>43543.33216435185</v>
      </c>
      <c r="H4062" s="2">
        <v>32</v>
      </c>
      <c r="I4062" s="2">
        <v>120</v>
      </c>
      <c r="J4062" s="2" t="s">
        <v>41</v>
      </c>
      <c r="K4062" s="2" t="s">
        <v>58</v>
      </c>
      <c r="L4062" s="2" t="s">
        <v>35</v>
      </c>
      <c r="M4062" s="2" t="s">
        <v>59</v>
      </c>
      <c r="N4062" s="2">
        <v>-2</v>
      </c>
      <c r="O4062" s="2">
        <v>3</v>
      </c>
      <c r="P4062" s="2">
        <v>152</v>
      </c>
      <c r="Q4062" s="2" t="str">
        <f>VLOOKUP(A4062,'Additional Data'!$A$1:$D$9949,2,0)</f>
        <v>App</v>
      </c>
      <c r="R4062" s="2" t="str">
        <f>VLOOKUP(A4062,'Additional Data'!$A$1:$D$9949,4,0)</f>
        <v>Debit Card</v>
      </c>
      <c r="S4062" s="5">
        <f>VLOOKUP(A4062,'Additional Data'!$A$1:$D$9949,3,0)</f>
        <v>1279.103967</v>
      </c>
      <c r="T4062" s="2" t="str">
        <f>HLOOKUP(B4062,'Additional Data'!$F$1:$N$2,2,0)</f>
        <v>Mobile</v>
      </c>
    </row>
    <row r="4063" spans="1:20" ht="14.25" customHeight="1">
      <c r="A4063" s="2">
        <v>449427</v>
      </c>
      <c r="B4063" s="2" t="s">
        <v>47</v>
      </c>
      <c r="C4063" s="2" t="s">
        <v>41</v>
      </c>
      <c r="D4063" s="2" t="s">
        <v>34</v>
      </c>
      <c r="E4063" s="4">
        <v>43538.333807870367</v>
      </c>
      <c r="F4063" s="4">
        <v>43549.333807870367</v>
      </c>
      <c r="G4063" s="4">
        <v>43544.333807870367</v>
      </c>
      <c r="H4063" s="2">
        <v>73</v>
      </c>
      <c r="I4063" s="2">
        <v>104</v>
      </c>
      <c r="J4063" s="2" t="s">
        <v>73</v>
      </c>
      <c r="K4063" s="2" t="s">
        <v>80</v>
      </c>
      <c r="L4063" s="2" t="s">
        <v>35</v>
      </c>
      <c r="M4063" s="2" t="s">
        <v>71</v>
      </c>
      <c r="N4063" s="2">
        <v>5</v>
      </c>
      <c r="O4063" s="2">
        <v>11</v>
      </c>
      <c r="P4063" s="2">
        <v>177</v>
      </c>
      <c r="Q4063" s="2" t="str">
        <f>VLOOKUP(A4063,'Additional Data'!$A$1:$D$9949,2,0)</f>
        <v>Website</v>
      </c>
      <c r="R4063" s="2" t="str">
        <f>VLOOKUP(A4063,'Additional Data'!$A$1:$D$9949,4,0)</f>
        <v>Credit Card</v>
      </c>
      <c r="S4063" s="5">
        <f>VLOOKUP(A4063,'Additional Data'!$A$1:$D$9949,3,0)</f>
        <v>803.2773128</v>
      </c>
      <c r="T4063" s="2" t="str">
        <f>HLOOKUP(B4063,'Additional Data'!$F$1:$N$2,2,0)</f>
        <v>Tablet</v>
      </c>
    </row>
    <row r="4064" spans="1:20" ht="14.25" customHeight="1">
      <c r="A4064" s="2">
        <v>882701</v>
      </c>
      <c r="B4064" s="2" t="s">
        <v>36</v>
      </c>
      <c r="C4064" s="2" t="s">
        <v>41</v>
      </c>
      <c r="D4064" s="2" t="s">
        <v>34</v>
      </c>
      <c r="E4064" s="4">
        <v>43538.337222222224</v>
      </c>
      <c r="F4064" s="4">
        <v>43541.337222222224</v>
      </c>
      <c r="G4064" s="4">
        <v>43544.337222222224</v>
      </c>
      <c r="H4064" s="2">
        <v>45</v>
      </c>
      <c r="I4064" s="2">
        <v>125</v>
      </c>
      <c r="J4064" s="2" t="s">
        <v>73</v>
      </c>
      <c r="K4064" s="2" t="s">
        <v>80</v>
      </c>
      <c r="L4064" s="2" t="s">
        <v>35</v>
      </c>
      <c r="M4064" s="2" t="s">
        <v>59</v>
      </c>
      <c r="N4064" s="2">
        <v>-3</v>
      </c>
      <c r="O4064" s="2">
        <v>3</v>
      </c>
      <c r="P4064" s="2">
        <v>170</v>
      </c>
      <c r="Q4064" s="2" t="str">
        <f>VLOOKUP(A4064,'Additional Data'!$A$1:$D$9949,2,0)</f>
        <v>App</v>
      </c>
      <c r="R4064" s="2" t="str">
        <f>VLOOKUP(A4064,'Additional Data'!$A$1:$D$9949,4,0)</f>
        <v>Credit Card</v>
      </c>
      <c r="S4064" s="5">
        <f>VLOOKUP(A4064,'Additional Data'!$A$1:$D$9949,3,0)</f>
        <v>1474.066977</v>
      </c>
      <c r="T4064" s="2" t="str">
        <f>HLOOKUP(B4064,'Additional Data'!$F$1:$N$2,2,0)</f>
        <v>Laptop</v>
      </c>
    </row>
    <row r="4065" spans="1:20" ht="14.25" customHeight="1">
      <c r="A4065" s="2">
        <v>449483</v>
      </c>
      <c r="B4065" s="2" t="s">
        <v>48</v>
      </c>
      <c r="C4065" s="2" t="s">
        <v>41</v>
      </c>
      <c r="D4065" s="2" t="s">
        <v>34</v>
      </c>
      <c r="E4065" s="4">
        <v>43538.342893518522</v>
      </c>
      <c r="F4065" s="4">
        <v>43539.342893518522</v>
      </c>
      <c r="G4065" s="4">
        <v>43543.342893518522</v>
      </c>
      <c r="H4065" s="2">
        <v>0</v>
      </c>
      <c r="I4065" s="2">
        <v>125</v>
      </c>
      <c r="J4065" s="2" t="s">
        <v>41</v>
      </c>
      <c r="K4065" s="2" t="s">
        <v>66</v>
      </c>
      <c r="L4065" s="2" t="s">
        <v>67</v>
      </c>
      <c r="M4065" s="2" t="s">
        <v>59</v>
      </c>
      <c r="N4065" s="2">
        <v>-4</v>
      </c>
      <c r="O4065" s="2">
        <v>1</v>
      </c>
      <c r="P4065" s="2">
        <v>125</v>
      </c>
      <c r="Q4065" s="2" t="str">
        <f>VLOOKUP(A4065,'Additional Data'!$A$1:$D$9949,2,0)</f>
        <v>App</v>
      </c>
      <c r="R4065" s="2" t="str">
        <f>VLOOKUP(A4065,'Additional Data'!$A$1:$D$9949,4,0)</f>
        <v>Credit Card</v>
      </c>
      <c r="S4065" s="5">
        <f>VLOOKUP(A4065,'Additional Data'!$A$1:$D$9949,3,0)</f>
        <v>1037.7305180000001</v>
      </c>
      <c r="T4065" s="2" t="str">
        <f>HLOOKUP(B4065,'Additional Data'!$F$1:$N$2,2,0)</f>
        <v>Gaming Console</v>
      </c>
    </row>
    <row r="4066" spans="1:20" ht="14.25" customHeight="1">
      <c r="A4066" s="2">
        <v>409056</v>
      </c>
      <c r="B4066" s="2" t="s">
        <v>39</v>
      </c>
      <c r="C4066" s="2" t="s">
        <v>32</v>
      </c>
      <c r="D4066" s="2" t="s">
        <v>34</v>
      </c>
      <c r="E4066" s="4">
        <v>43538.345682870371</v>
      </c>
      <c r="F4066" s="4">
        <v>43545.345682870371</v>
      </c>
      <c r="G4066" s="4">
        <v>43544.345682870371</v>
      </c>
      <c r="H4066" s="2">
        <v>35</v>
      </c>
      <c r="I4066" s="2">
        <v>110</v>
      </c>
      <c r="J4066" s="2" t="s">
        <v>63</v>
      </c>
      <c r="K4066" s="2" t="s">
        <v>81</v>
      </c>
      <c r="L4066" s="2" t="s">
        <v>35</v>
      </c>
      <c r="M4066" s="2" t="s">
        <v>71</v>
      </c>
      <c r="N4066" s="2">
        <v>1</v>
      </c>
      <c r="O4066" s="2">
        <v>7</v>
      </c>
      <c r="P4066" s="2">
        <v>145</v>
      </c>
      <c r="Q4066" s="2" t="str">
        <f>VLOOKUP(A4066,'Additional Data'!$A$1:$D$9949,2,0)</f>
        <v>Website</v>
      </c>
      <c r="R4066" s="2" t="str">
        <f>VLOOKUP(A4066,'Additional Data'!$A$1:$D$9949,4,0)</f>
        <v>Debit Card</v>
      </c>
      <c r="S4066" s="5">
        <f>VLOOKUP(A4066,'Additional Data'!$A$1:$D$9949,3,0)</f>
        <v>2443.7608799999998</v>
      </c>
      <c r="T4066" s="2" t="str">
        <f>HLOOKUP(B4066,'Additional Data'!$F$1:$N$2,2,0)</f>
        <v>Mobile</v>
      </c>
    </row>
    <row r="4067" spans="1:20" ht="14.25" customHeight="1">
      <c r="A4067" s="2">
        <v>754001</v>
      </c>
      <c r="B4067" s="2" t="s">
        <v>39</v>
      </c>
      <c r="C4067" s="2" t="s">
        <v>41</v>
      </c>
      <c r="D4067" s="2" t="s">
        <v>34</v>
      </c>
      <c r="E4067" s="4">
        <v>43538.346747685187</v>
      </c>
      <c r="F4067" s="4">
        <v>43545.346747685187</v>
      </c>
      <c r="G4067" s="4">
        <v>43545.346747685187</v>
      </c>
      <c r="H4067" s="2">
        <v>0</v>
      </c>
      <c r="I4067" s="2">
        <v>127</v>
      </c>
      <c r="J4067" s="2" t="s">
        <v>41</v>
      </c>
      <c r="K4067" s="2" t="s">
        <v>66</v>
      </c>
      <c r="L4067" s="2" t="s">
        <v>67</v>
      </c>
      <c r="M4067" s="2" t="s">
        <v>59</v>
      </c>
      <c r="N4067" s="2">
        <v>0</v>
      </c>
      <c r="O4067" s="2">
        <v>7</v>
      </c>
      <c r="P4067" s="2">
        <v>127</v>
      </c>
      <c r="Q4067" s="2" t="str">
        <f>VLOOKUP(A4067,'Additional Data'!$A$1:$D$9949,2,0)</f>
        <v>App</v>
      </c>
      <c r="R4067" s="2" t="str">
        <f>VLOOKUP(A4067,'Additional Data'!$A$1:$D$9949,4,0)</f>
        <v>Credit Card</v>
      </c>
      <c r="S4067" s="5">
        <f>VLOOKUP(A4067,'Additional Data'!$A$1:$D$9949,3,0)</f>
        <v>2061</v>
      </c>
      <c r="T4067" s="2" t="str">
        <f>HLOOKUP(B4067,'Additional Data'!$F$1:$N$2,2,0)</f>
        <v>Mobile</v>
      </c>
    </row>
    <row r="4068" spans="1:20" ht="14.25" customHeight="1">
      <c r="A4068" s="2">
        <v>234571</v>
      </c>
      <c r="B4068" s="2" t="s">
        <v>39</v>
      </c>
      <c r="C4068" s="2" t="s">
        <v>41</v>
      </c>
      <c r="D4068" s="2" t="s">
        <v>34</v>
      </c>
      <c r="E4068" s="4">
        <v>43538.347407407404</v>
      </c>
      <c r="F4068" s="4">
        <v>43540.347407407404</v>
      </c>
      <c r="G4068" s="4">
        <v>43544.347407407404</v>
      </c>
      <c r="H4068" s="2">
        <v>80</v>
      </c>
      <c r="I4068" s="2">
        <v>90</v>
      </c>
      <c r="J4068" s="2" t="s">
        <v>60</v>
      </c>
      <c r="K4068" s="2" t="s">
        <v>77</v>
      </c>
      <c r="L4068" s="2" t="s">
        <v>35</v>
      </c>
      <c r="M4068" s="2" t="s">
        <v>71</v>
      </c>
      <c r="N4068" s="2">
        <v>-4</v>
      </c>
      <c r="O4068" s="2">
        <v>2</v>
      </c>
      <c r="P4068" s="2">
        <v>170</v>
      </c>
      <c r="Q4068" s="2" t="str">
        <f>VLOOKUP(A4068,'Additional Data'!$A$1:$D$9949,2,0)</f>
        <v>App</v>
      </c>
      <c r="R4068" s="2" t="str">
        <f>VLOOKUP(A4068,'Additional Data'!$A$1:$D$9949,4,0)</f>
        <v>Credit Card</v>
      </c>
      <c r="S4068" s="5">
        <f>VLOOKUP(A4068,'Additional Data'!$A$1:$D$9949,3,0)</f>
        <v>2260.7119440000001</v>
      </c>
      <c r="T4068" s="2" t="str">
        <f>HLOOKUP(B4068,'Additional Data'!$F$1:$N$2,2,0)</f>
        <v>Mobile</v>
      </c>
    </row>
    <row r="4069" spans="1:20" ht="14.25" customHeight="1">
      <c r="A4069" s="2">
        <v>177852</v>
      </c>
      <c r="B4069" s="2" t="s">
        <v>36</v>
      </c>
      <c r="C4069" s="2" t="s">
        <v>32</v>
      </c>
      <c r="D4069" s="2" t="s">
        <v>34</v>
      </c>
      <c r="E4069" s="4">
        <v>43538.348043981481</v>
      </c>
      <c r="F4069" s="4">
        <v>43544.348043981481</v>
      </c>
      <c r="G4069" s="4">
        <v>43542.348043981481</v>
      </c>
      <c r="H4069" s="2">
        <v>29</v>
      </c>
      <c r="I4069" s="2">
        <v>111</v>
      </c>
      <c r="J4069" s="2" t="s">
        <v>60</v>
      </c>
      <c r="K4069" s="2" t="s">
        <v>61</v>
      </c>
      <c r="L4069" s="2" t="s">
        <v>35</v>
      </c>
      <c r="M4069" s="2" t="s">
        <v>71</v>
      </c>
      <c r="N4069" s="2">
        <v>2</v>
      </c>
      <c r="O4069" s="2">
        <v>6</v>
      </c>
      <c r="P4069" s="2">
        <v>140</v>
      </c>
      <c r="Q4069" s="2" t="str">
        <f>VLOOKUP(A4069,'Additional Data'!$A$1:$D$9949,2,0)</f>
        <v>Website</v>
      </c>
      <c r="R4069" s="2" t="str">
        <f>VLOOKUP(A4069,'Additional Data'!$A$1:$D$9949,4,0)</f>
        <v>Debit Card</v>
      </c>
      <c r="S4069" s="5">
        <f>VLOOKUP(A4069,'Additional Data'!$A$1:$D$9949,3,0)</f>
        <v>2746</v>
      </c>
      <c r="T4069" s="2" t="str">
        <f>HLOOKUP(B4069,'Additional Data'!$F$1:$N$2,2,0)</f>
        <v>Laptop</v>
      </c>
    </row>
    <row r="4070" spans="1:20" ht="14.25" customHeight="1">
      <c r="A4070" s="2">
        <v>744945</v>
      </c>
      <c r="B4070" s="2" t="s">
        <v>30</v>
      </c>
      <c r="C4070" s="2" t="s">
        <v>41</v>
      </c>
      <c r="D4070" s="2" t="s">
        <v>34</v>
      </c>
      <c r="E4070" s="4">
        <v>43538.348587962966</v>
      </c>
      <c r="F4070" s="4">
        <v>43541.348587962966</v>
      </c>
      <c r="G4070" s="4">
        <v>43544.348587962966</v>
      </c>
      <c r="H4070" s="2">
        <v>36</v>
      </c>
      <c r="I4070" s="2">
        <v>110</v>
      </c>
      <c r="J4070" s="2" t="s">
        <v>60</v>
      </c>
      <c r="K4070" s="2" t="s">
        <v>77</v>
      </c>
      <c r="L4070" s="2" t="s">
        <v>35</v>
      </c>
      <c r="M4070" s="2" t="s">
        <v>59</v>
      </c>
      <c r="N4070" s="2">
        <v>-3</v>
      </c>
      <c r="O4070" s="2">
        <v>3</v>
      </c>
      <c r="P4070" s="2">
        <v>146</v>
      </c>
      <c r="Q4070" s="2" t="str">
        <f>VLOOKUP(A4070,'Additional Data'!$A$1:$D$9949,2,0)</f>
        <v>Website</v>
      </c>
      <c r="R4070" s="2" t="str">
        <f>VLOOKUP(A4070,'Additional Data'!$A$1:$D$9949,4,0)</f>
        <v>Credit Card</v>
      </c>
      <c r="S4070" s="5">
        <f>VLOOKUP(A4070,'Additional Data'!$A$1:$D$9949,3,0)</f>
        <v>1450</v>
      </c>
      <c r="T4070" s="2" t="str">
        <f>HLOOKUP(B4070,'Additional Data'!$F$1:$N$2,2,0)</f>
        <v>PC</v>
      </c>
    </row>
    <row r="4071" spans="1:20" ht="14.25" customHeight="1">
      <c r="A4071" s="2">
        <v>628967</v>
      </c>
      <c r="B4071" s="2" t="s">
        <v>39</v>
      </c>
      <c r="C4071" s="2" t="s">
        <v>41</v>
      </c>
      <c r="D4071" s="2" t="s">
        <v>34</v>
      </c>
      <c r="E4071" s="4">
        <v>43538.348923611113</v>
      </c>
      <c r="F4071" s="4">
        <v>43540.348923611113</v>
      </c>
      <c r="G4071" s="4">
        <v>43544.348923611113</v>
      </c>
      <c r="H4071" s="2">
        <v>48</v>
      </c>
      <c r="I4071" s="2">
        <v>120</v>
      </c>
      <c r="J4071" s="2" t="s">
        <v>73</v>
      </c>
      <c r="K4071" s="2" t="s">
        <v>80</v>
      </c>
      <c r="L4071" s="2" t="s">
        <v>35</v>
      </c>
      <c r="M4071" s="2" t="s">
        <v>59</v>
      </c>
      <c r="N4071" s="2">
        <v>-4</v>
      </c>
      <c r="O4071" s="2">
        <v>2</v>
      </c>
      <c r="P4071" s="2">
        <v>168</v>
      </c>
      <c r="Q4071" s="2" t="str">
        <f>VLOOKUP(A4071,'Additional Data'!$A$1:$D$9949,2,0)</f>
        <v>App</v>
      </c>
      <c r="R4071" s="2" t="str">
        <f>VLOOKUP(A4071,'Additional Data'!$A$1:$D$9949,4,0)</f>
        <v>Credit Card</v>
      </c>
      <c r="S4071" s="5">
        <f>VLOOKUP(A4071,'Additional Data'!$A$1:$D$9949,3,0)</f>
        <v>351.77000609999999</v>
      </c>
      <c r="T4071" s="2" t="str">
        <f>HLOOKUP(B4071,'Additional Data'!$F$1:$N$2,2,0)</f>
        <v>Mobile</v>
      </c>
    </row>
    <row r="4072" spans="1:20" ht="14.25" customHeight="1">
      <c r="A4072" s="2">
        <v>201895</v>
      </c>
      <c r="B4072" s="2" t="s">
        <v>39</v>
      </c>
      <c r="C4072" s="2" t="s">
        <v>32</v>
      </c>
      <c r="D4072" s="2" t="s">
        <v>34</v>
      </c>
      <c r="E4072" s="4">
        <v>43538.362928240742</v>
      </c>
      <c r="F4072" s="4">
        <v>43538.362928240742</v>
      </c>
      <c r="G4072" s="4">
        <v>43544.362928240742</v>
      </c>
      <c r="H4072" s="2">
        <v>0</v>
      </c>
      <c r="I4072" s="2">
        <v>105</v>
      </c>
      <c r="J4072" s="2" t="s">
        <v>32</v>
      </c>
      <c r="K4072" s="2" t="s">
        <v>82</v>
      </c>
      <c r="L4072" s="2" t="s">
        <v>67</v>
      </c>
      <c r="M4072" s="2" t="s">
        <v>71</v>
      </c>
      <c r="N4072" s="2">
        <v>-6</v>
      </c>
      <c r="O4072" s="2">
        <v>0</v>
      </c>
      <c r="P4072" s="2">
        <v>105</v>
      </c>
      <c r="Q4072" s="2" t="str">
        <f>VLOOKUP(A4072,'Additional Data'!$A$1:$D$9949,2,0)</f>
        <v>App</v>
      </c>
      <c r="R4072" s="2" t="str">
        <f>VLOOKUP(A4072,'Additional Data'!$A$1:$D$9949,4,0)</f>
        <v>Credit Card</v>
      </c>
      <c r="S4072" s="5">
        <f>VLOOKUP(A4072,'Additional Data'!$A$1:$D$9949,3,0)</f>
        <v>951.27434860000005</v>
      </c>
      <c r="T4072" s="2" t="str">
        <f>HLOOKUP(B4072,'Additional Data'!$F$1:$N$2,2,0)</f>
        <v>Mobile</v>
      </c>
    </row>
    <row r="4073" spans="1:20" ht="14.25" customHeight="1">
      <c r="A4073" s="2">
        <v>631811</v>
      </c>
      <c r="B4073" s="2" t="s">
        <v>39</v>
      </c>
      <c r="C4073" s="2" t="s">
        <v>41</v>
      </c>
      <c r="D4073" s="2" t="s">
        <v>34</v>
      </c>
      <c r="E4073" s="4">
        <v>43538.369212962964</v>
      </c>
      <c r="F4073" s="4">
        <v>43540.369212962964</v>
      </c>
      <c r="G4073" s="4">
        <v>43542.369212962964</v>
      </c>
      <c r="H4073" s="2">
        <v>47</v>
      </c>
      <c r="I4073" s="2">
        <v>126</v>
      </c>
      <c r="J4073" s="2" t="s">
        <v>73</v>
      </c>
      <c r="K4073" s="2" t="s">
        <v>80</v>
      </c>
      <c r="L4073" s="2" t="s">
        <v>35</v>
      </c>
      <c r="M4073" s="2" t="s">
        <v>59</v>
      </c>
      <c r="N4073" s="2">
        <v>-2</v>
      </c>
      <c r="O4073" s="2">
        <v>2</v>
      </c>
      <c r="P4073" s="2">
        <v>173</v>
      </c>
      <c r="Q4073" s="2" t="str">
        <f>VLOOKUP(A4073,'Additional Data'!$A$1:$D$9949,2,0)</f>
        <v>App</v>
      </c>
      <c r="R4073" s="2" t="str">
        <f>VLOOKUP(A4073,'Additional Data'!$A$1:$D$9949,4,0)</f>
        <v>Credit Card</v>
      </c>
      <c r="S4073" s="5">
        <f>VLOOKUP(A4073,'Additional Data'!$A$1:$D$9949,3,0)</f>
        <v>3426.2133829999998</v>
      </c>
      <c r="T4073" s="2" t="str">
        <f>HLOOKUP(B4073,'Additional Data'!$F$1:$N$2,2,0)</f>
        <v>Mobile</v>
      </c>
    </row>
    <row r="4074" spans="1:20" ht="14.25" customHeight="1">
      <c r="A4074" s="2">
        <v>996866</v>
      </c>
      <c r="B4074" s="2" t="s">
        <v>30</v>
      </c>
      <c r="C4074" s="2" t="s">
        <v>41</v>
      </c>
      <c r="D4074" s="2" t="s">
        <v>34</v>
      </c>
      <c r="E4074" s="4">
        <v>43538.369502314818</v>
      </c>
      <c r="F4074" s="4">
        <v>43546.369502314818</v>
      </c>
      <c r="G4074" s="4">
        <v>43545.369502314818</v>
      </c>
      <c r="H4074" s="2">
        <v>47</v>
      </c>
      <c r="I4074" s="2">
        <v>111</v>
      </c>
      <c r="J4074" s="2" t="s">
        <v>60</v>
      </c>
      <c r="K4074" s="2" t="s">
        <v>77</v>
      </c>
      <c r="L4074" s="2" t="s">
        <v>35</v>
      </c>
      <c r="M4074" s="2" t="s">
        <v>59</v>
      </c>
      <c r="N4074" s="2">
        <v>1</v>
      </c>
      <c r="O4074" s="2">
        <v>8</v>
      </c>
      <c r="P4074" s="2">
        <v>158</v>
      </c>
      <c r="Q4074" s="2" t="str">
        <f>VLOOKUP(A4074,'Additional Data'!$A$1:$D$9949,2,0)</f>
        <v>App</v>
      </c>
      <c r="R4074" s="2" t="str">
        <f>VLOOKUP(A4074,'Additional Data'!$A$1:$D$9949,4,0)</f>
        <v>Debit Card</v>
      </c>
      <c r="S4074" s="5">
        <f>VLOOKUP(A4074,'Additional Data'!$A$1:$D$9949,3,0)</f>
        <v>1971.7673609999999</v>
      </c>
      <c r="T4074" s="2" t="str">
        <f>HLOOKUP(B4074,'Additional Data'!$F$1:$N$2,2,0)</f>
        <v>PC</v>
      </c>
    </row>
    <row r="4075" spans="1:20" ht="14.25" customHeight="1">
      <c r="A4075" s="2">
        <v>874292</v>
      </c>
      <c r="B4075" s="2" t="s">
        <v>48</v>
      </c>
      <c r="C4075" s="2" t="s">
        <v>41</v>
      </c>
      <c r="D4075" s="2" t="s">
        <v>34</v>
      </c>
      <c r="E4075" s="4">
        <v>43538.372291666667</v>
      </c>
      <c r="F4075" s="4">
        <v>43541.372291666667</v>
      </c>
      <c r="G4075" s="4">
        <v>43541.372291666667</v>
      </c>
      <c r="H4075" s="2">
        <v>0</v>
      </c>
      <c r="I4075" s="2">
        <v>128</v>
      </c>
      <c r="J4075" s="2" t="s">
        <v>41</v>
      </c>
      <c r="K4075" s="2" t="s">
        <v>66</v>
      </c>
      <c r="L4075" s="2" t="s">
        <v>67</v>
      </c>
      <c r="M4075" s="2" t="s">
        <v>71</v>
      </c>
      <c r="N4075" s="2">
        <v>0</v>
      </c>
      <c r="O4075" s="2">
        <v>3</v>
      </c>
      <c r="P4075" s="2">
        <v>128</v>
      </c>
      <c r="Q4075" s="2" t="str">
        <f>VLOOKUP(A4075,'Additional Data'!$A$1:$D$9949,2,0)</f>
        <v>App</v>
      </c>
      <c r="R4075" s="2" t="str">
        <f>VLOOKUP(A4075,'Additional Data'!$A$1:$D$9949,4,0)</f>
        <v>Debit Card</v>
      </c>
      <c r="S4075" s="5">
        <f>VLOOKUP(A4075,'Additional Data'!$A$1:$D$9949,3,0)</f>
        <v>2020.6877830000001</v>
      </c>
      <c r="T4075" s="2" t="str">
        <f>HLOOKUP(B4075,'Additional Data'!$F$1:$N$2,2,0)</f>
        <v>Gaming Console</v>
      </c>
    </row>
    <row r="4076" spans="1:20" ht="14.25" customHeight="1">
      <c r="A4076" s="2">
        <v>31702</v>
      </c>
      <c r="B4076" s="2" t="s">
        <v>36</v>
      </c>
      <c r="C4076" s="2" t="s">
        <v>32</v>
      </c>
      <c r="D4076" s="2" t="s">
        <v>34</v>
      </c>
      <c r="E4076" s="4">
        <v>43538.372372685182</v>
      </c>
      <c r="F4076" s="4">
        <v>43544.372372685182</v>
      </c>
      <c r="G4076" s="4">
        <v>43543.372372685182</v>
      </c>
      <c r="H4076" s="2">
        <v>0</v>
      </c>
      <c r="I4076" s="2">
        <v>121</v>
      </c>
      <c r="J4076" s="2" t="s">
        <v>32</v>
      </c>
      <c r="K4076" s="2" t="s">
        <v>82</v>
      </c>
      <c r="L4076" s="2" t="s">
        <v>67</v>
      </c>
      <c r="M4076" s="2" t="s">
        <v>59</v>
      </c>
      <c r="N4076" s="2">
        <v>1</v>
      </c>
      <c r="O4076" s="2">
        <v>6</v>
      </c>
      <c r="P4076" s="2">
        <v>121</v>
      </c>
      <c r="Q4076" s="2" t="str">
        <f>VLOOKUP(A4076,'Additional Data'!$A$1:$D$9949,2,0)</f>
        <v>App</v>
      </c>
      <c r="R4076" s="2" t="str">
        <f>VLOOKUP(A4076,'Additional Data'!$A$1:$D$9949,4,0)</f>
        <v>Debit Card</v>
      </c>
      <c r="S4076" s="5">
        <f>VLOOKUP(A4076,'Additional Data'!$A$1:$D$9949,3,0)</f>
        <v>1192.4088159999999</v>
      </c>
      <c r="T4076" s="2" t="str">
        <f>HLOOKUP(B4076,'Additional Data'!$F$1:$N$2,2,0)</f>
        <v>Laptop</v>
      </c>
    </row>
    <row r="4077" spans="1:20" ht="14.25" customHeight="1">
      <c r="A4077" s="2">
        <v>61788</v>
      </c>
      <c r="B4077" s="2" t="s">
        <v>30</v>
      </c>
      <c r="C4077" s="2" t="s">
        <v>41</v>
      </c>
      <c r="D4077" s="2" t="s">
        <v>34</v>
      </c>
      <c r="E4077" s="4">
        <v>43538.372546296298</v>
      </c>
      <c r="F4077" s="4">
        <v>43543.372546296298</v>
      </c>
      <c r="G4077" s="4">
        <v>43542.372546296298</v>
      </c>
      <c r="H4077" s="2">
        <v>46</v>
      </c>
      <c r="I4077" s="2">
        <v>109</v>
      </c>
      <c r="J4077" s="2" t="s">
        <v>63</v>
      </c>
      <c r="K4077" s="2" t="s">
        <v>64</v>
      </c>
      <c r="L4077" s="2" t="s">
        <v>35</v>
      </c>
      <c r="M4077" s="2" t="s">
        <v>71</v>
      </c>
      <c r="N4077" s="2">
        <v>1</v>
      </c>
      <c r="O4077" s="2">
        <v>5</v>
      </c>
      <c r="P4077" s="2">
        <v>155</v>
      </c>
      <c r="Q4077" s="2" t="str">
        <f>VLOOKUP(A4077,'Additional Data'!$A$1:$D$9949,2,0)</f>
        <v>Website</v>
      </c>
      <c r="R4077" s="2" t="str">
        <f>VLOOKUP(A4077,'Additional Data'!$A$1:$D$9949,4,0)</f>
        <v>Debit Card</v>
      </c>
      <c r="S4077" s="5">
        <f>VLOOKUP(A4077,'Additional Data'!$A$1:$D$9949,3,0)</f>
        <v>1044.506586</v>
      </c>
      <c r="T4077" s="2" t="str">
        <f>HLOOKUP(B4077,'Additional Data'!$F$1:$N$2,2,0)</f>
        <v>PC</v>
      </c>
    </row>
    <row r="4078" spans="1:20" ht="14.25" customHeight="1">
      <c r="A4078" s="2">
        <v>989203</v>
      </c>
      <c r="B4078" s="2" t="s">
        <v>39</v>
      </c>
      <c r="C4078" s="2" t="s">
        <v>32</v>
      </c>
      <c r="D4078" s="2" t="s">
        <v>34</v>
      </c>
      <c r="E4078" s="4">
        <v>43538.372604166667</v>
      </c>
      <c r="F4078" s="4">
        <v>43539.372604166667</v>
      </c>
      <c r="G4078" s="4">
        <v>43543.372604166667</v>
      </c>
      <c r="H4078" s="2">
        <v>0</v>
      </c>
      <c r="I4078" s="2">
        <v>121</v>
      </c>
      <c r="J4078" s="2" t="s">
        <v>32</v>
      </c>
      <c r="K4078" s="2" t="s">
        <v>82</v>
      </c>
      <c r="L4078" s="2" t="s">
        <v>67</v>
      </c>
      <c r="M4078" s="2" t="s">
        <v>59</v>
      </c>
      <c r="N4078" s="2">
        <v>-4</v>
      </c>
      <c r="O4078" s="2">
        <v>1</v>
      </c>
      <c r="P4078" s="2">
        <v>121</v>
      </c>
      <c r="Q4078" s="2" t="str">
        <f>VLOOKUP(A4078,'Additional Data'!$A$1:$D$9949,2,0)</f>
        <v>App</v>
      </c>
      <c r="R4078" s="2" t="str">
        <f>VLOOKUP(A4078,'Additional Data'!$A$1:$D$9949,4,0)</f>
        <v>Credit Card</v>
      </c>
      <c r="S4078" s="5">
        <f>VLOOKUP(A4078,'Additional Data'!$A$1:$D$9949,3,0)</f>
        <v>2095</v>
      </c>
      <c r="T4078" s="2" t="str">
        <f>HLOOKUP(B4078,'Additional Data'!$F$1:$N$2,2,0)</f>
        <v>Mobile</v>
      </c>
    </row>
    <row r="4079" spans="1:20" ht="14.25" customHeight="1">
      <c r="A4079" s="2">
        <v>198204</v>
      </c>
      <c r="B4079" s="2" t="s">
        <v>42</v>
      </c>
      <c r="C4079" s="2" t="s">
        <v>32</v>
      </c>
      <c r="D4079" s="2" t="s">
        <v>34</v>
      </c>
      <c r="E4079" s="4">
        <v>43538.377164351848</v>
      </c>
      <c r="F4079" s="4">
        <v>43543.377164351848</v>
      </c>
      <c r="G4079" s="4">
        <v>43542.377164351848</v>
      </c>
      <c r="H4079" s="2">
        <v>0</v>
      </c>
      <c r="I4079" s="2">
        <v>128</v>
      </c>
      <c r="J4079" s="2" t="s">
        <v>32</v>
      </c>
      <c r="K4079" s="2" t="s">
        <v>82</v>
      </c>
      <c r="L4079" s="2" t="s">
        <v>67</v>
      </c>
      <c r="M4079" s="2" t="s">
        <v>71</v>
      </c>
      <c r="N4079" s="2">
        <v>1</v>
      </c>
      <c r="O4079" s="2">
        <v>5</v>
      </c>
      <c r="P4079" s="2">
        <v>128</v>
      </c>
      <c r="Q4079" s="2" t="str">
        <f>VLOOKUP(A4079,'Additional Data'!$A$1:$D$9949,2,0)</f>
        <v>Website</v>
      </c>
      <c r="R4079" s="2" t="str">
        <f>VLOOKUP(A4079,'Additional Data'!$A$1:$D$9949,4,0)</f>
        <v>Debit Card</v>
      </c>
      <c r="S4079" s="5">
        <f>VLOOKUP(A4079,'Additional Data'!$A$1:$D$9949,3,0)</f>
        <v>2587.523557</v>
      </c>
      <c r="T4079" s="2" t="str">
        <f>HLOOKUP(B4079,'Additional Data'!$F$1:$N$2,2,0)</f>
        <v>TV</v>
      </c>
    </row>
    <row r="4080" spans="1:20" ht="14.25" customHeight="1">
      <c r="A4080" s="2">
        <v>260139</v>
      </c>
      <c r="B4080" s="2" t="s">
        <v>30</v>
      </c>
      <c r="C4080" s="2" t="s">
        <v>41</v>
      </c>
      <c r="D4080" s="2" t="s">
        <v>34</v>
      </c>
      <c r="E4080" s="4">
        <v>43538.3825462963</v>
      </c>
      <c r="F4080" s="4">
        <v>43543.3825462963</v>
      </c>
      <c r="G4080" s="4">
        <v>43544.3825462963</v>
      </c>
      <c r="H4080" s="2">
        <v>0</v>
      </c>
      <c r="I4080" s="2">
        <v>130</v>
      </c>
      <c r="J4080" s="2" t="s">
        <v>41</v>
      </c>
      <c r="K4080" s="2" t="s">
        <v>66</v>
      </c>
      <c r="L4080" s="2" t="s">
        <v>67</v>
      </c>
      <c r="M4080" s="2" t="s">
        <v>59</v>
      </c>
      <c r="N4080" s="2">
        <v>-1</v>
      </c>
      <c r="O4080" s="2">
        <v>5</v>
      </c>
      <c r="P4080" s="2">
        <v>130</v>
      </c>
      <c r="Q4080" s="2" t="str">
        <f>VLOOKUP(A4080,'Additional Data'!$A$1:$D$9949,2,0)</f>
        <v>Website</v>
      </c>
      <c r="R4080" s="2" t="str">
        <f>VLOOKUP(A4080,'Additional Data'!$A$1:$D$9949,4,0)</f>
        <v>Credit Card</v>
      </c>
      <c r="S4080" s="5">
        <f>VLOOKUP(A4080,'Additional Data'!$A$1:$D$9949,3,0)</f>
        <v>3690.1905710000001</v>
      </c>
      <c r="T4080" s="2" t="str">
        <f>HLOOKUP(B4080,'Additional Data'!$F$1:$N$2,2,0)</f>
        <v>PC</v>
      </c>
    </row>
    <row r="4081" spans="1:20" ht="14.25" customHeight="1">
      <c r="A4081" s="2">
        <v>473129</v>
      </c>
      <c r="B4081" s="2" t="s">
        <v>39</v>
      </c>
      <c r="C4081" s="2" t="s">
        <v>32</v>
      </c>
      <c r="D4081" s="2" t="s">
        <v>34</v>
      </c>
      <c r="E4081" s="4">
        <v>43538.394675925927</v>
      </c>
      <c r="F4081" s="4">
        <v>43540.394675925927</v>
      </c>
      <c r="G4081" s="4">
        <v>43543.394675925927</v>
      </c>
      <c r="H4081" s="2">
        <v>0</v>
      </c>
      <c r="I4081" s="2">
        <v>107</v>
      </c>
      <c r="J4081" s="2" t="s">
        <v>32</v>
      </c>
      <c r="K4081" s="2" t="s">
        <v>82</v>
      </c>
      <c r="L4081" s="2" t="s">
        <v>67</v>
      </c>
      <c r="M4081" s="2" t="s">
        <v>71</v>
      </c>
      <c r="N4081" s="2">
        <v>-3</v>
      </c>
      <c r="O4081" s="2">
        <v>2</v>
      </c>
      <c r="P4081" s="2">
        <v>107</v>
      </c>
      <c r="Q4081" s="2" t="str">
        <f>VLOOKUP(A4081,'Additional Data'!$A$1:$D$9949,2,0)</f>
        <v>App</v>
      </c>
      <c r="R4081" s="2" t="str">
        <f>VLOOKUP(A4081,'Additional Data'!$A$1:$D$9949,4,0)</f>
        <v>Credit Card</v>
      </c>
      <c r="S4081" s="5">
        <f>VLOOKUP(A4081,'Additional Data'!$A$1:$D$9949,3,0)</f>
        <v>3399</v>
      </c>
      <c r="T4081" s="2" t="str">
        <f>HLOOKUP(B4081,'Additional Data'!$F$1:$N$2,2,0)</f>
        <v>Mobile</v>
      </c>
    </row>
    <row r="4082" spans="1:20" ht="14.25" customHeight="1">
      <c r="A4082" s="2">
        <v>901283</v>
      </c>
      <c r="B4082" s="2" t="s">
        <v>39</v>
      </c>
      <c r="C4082" s="2" t="s">
        <v>32</v>
      </c>
      <c r="D4082" s="2" t="s">
        <v>34</v>
      </c>
      <c r="E4082" s="4">
        <v>43538.397037037037</v>
      </c>
      <c r="F4082" s="4">
        <v>43547.397037037037</v>
      </c>
      <c r="G4082" s="4">
        <v>43544.397037037037</v>
      </c>
      <c r="H4082" s="2">
        <v>39</v>
      </c>
      <c r="I4082" s="2">
        <v>123</v>
      </c>
      <c r="J4082" s="2" t="s">
        <v>41</v>
      </c>
      <c r="K4082" s="2" t="s">
        <v>58</v>
      </c>
      <c r="L4082" s="2" t="s">
        <v>35</v>
      </c>
      <c r="M4082" s="2" t="s">
        <v>59</v>
      </c>
      <c r="N4082" s="2">
        <v>3</v>
      </c>
      <c r="O4082" s="2">
        <v>9</v>
      </c>
      <c r="P4082" s="2">
        <v>162</v>
      </c>
      <c r="Q4082" s="2" t="str">
        <f>VLOOKUP(A4082,'Additional Data'!$A$1:$D$9949,2,0)</f>
        <v>App</v>
      </c>
      <c r="R4082" s="2" t="str">
        <f>VLOOKUP(A4082,'Additional Data'!$A$1:$D$9949,4,0)</f>
        <v>Credit Card</v>
      </c>
      <c r="S4082" s="5">
        <f>VLOOKUP(A4082,'Additional Data'!$A$1:$D$9949,3,0)</f>
        <v>1416.367383</v>
      </c>
      <c r="T4082" s="2" t="str">
        <f>HLOOKUP(B4082,'Additional Data'!$F$1:$N$2,2,0)</f>
        <v>Mobile</v>
      </c>
    </row>
    <row r="4083" spans="1:20" ht="14.25" customHeight="1">
      <c r="A4083" s="2">
        <v>169129</v>
      </c>
      <c r="B4083" s="2" t="s">
        <v>47</v>
      </c>
      <c r="C4083" s="2" t="s">
        <v>32</v>
      </c>
      <c r="D4083" s="2" t="s">
        <v>34</v>
      </c>
      <c r="E4083" s="4">
        <v>43538.403645833336</v>
      </c>
      <c r="F4083" s="4">
        <v>43545.403645833336</v>
      </c>
      <c r="G4083" s="4">
        <v>43541.403645833336</v>
      </c>
      <c r="H4083" s="2">
        <v>42</v>
      </c>
      <c r="I4083" s="2">
        <v>108</v>
      </c>
      <c r="J4083" s="2" t="s">
        <v>60</v>
      </c>
      <c r="K4083" s="2" t="s">
        <v>61</v>
      </c>
      <c r="L4083" s="2" t="s">
        <v>35</v>
      </c>
      <c r="M4083" s="2" t="s">
        <v>59</v>
      </c>
      <c r="N4083" s="2">
        <v>4</v>
      </c>
      <c r="O4083" s="2">
        <v>7</v>
      </c>
      <c r="P4083" s="2">
        <v>150</v>
      </c>
      <c r="Q4083" s="2" t="str">
        <f>VLOOKUP(A4083,'Additional Data'!$A$1:$D$9949,2,0)</f>
        <v>App</v>
      </c>
      <c r="R4083" s="2" t="str">
        <f>VLOOKUP(A4083,'Additional Data'!$A$1:$D$9949,4,0)</f>
        <v>Credit Card</v>
      </c>
      <c r="S4083" s="5">
        <f>VLOOKUP(A4083,'Additional Data'!$A$1:$D$9949,3,0)</f>
        <v>1125</v>
      </c>
      <c r="T4083" s="2" t="str">
        <f>HLOOKUP(B4083,'Additional Data'!$F$1:$N$2,2,0)</f>
        <v>Tablet</v>
      </c>
    </row>
    <row r="4084" spans="1:20" ht="14.25" customHeight="1">
      <c r="A4084" s="2">
        <v>685327</v>
      </c>
      <c r="B4084" s="2" t="s">
        <v>39</v>
      </c>
      <c r="C4084" s="2" t="s">
        <v>32</v>
      </c>
      <c r="D4084" s="2" t="s">
        <v>34</v>
      </c>
      <c r="E4084" s="4">
        <v>43538.406018518515</v>
      </c>
      <c r="F4084" s="4">
        <v>43542.406018518515</v>
      </c>
      <c r="G4084" s="4">
        <v>43542.406018518515</v>
      </c>
      <c r="H4084" s="2">
        <v>68</v>
      </c>
      <c r="I4084" s="2">
        <v>86</v>
      </c>
      <c r="J4084" s="2" t="s">
        <v>60</v>
      </c>
      <c r="K4084" s="2" t="s">
        <v>61</v>
      </c>
      <c r="L4084" s="2" t="s">
        <v>35</v>
      </c>
      <c r="M4084" s="2" t="s">
        <v>71</v>
      </c>
      <c r="N4084" s="2">
        <v>0</v>
      </c>
      <c r="O4084" s="2">
        <v>4</v>
      </c>
      <c r="P4084" s="2">
        <v>154</v>
      </c>
      <c r="Q4084" s="2" t="str">
        <f>VLOOKUP(A4084,'Additional Data'!$A$1:$D$9949,2,0)</f>
        <v>App</v>
      </c>
      <c r="R4084" s="2" t="str">
        <f>VLOOKUP(A4084,'Additional Data'!$A$1:$D$9949,4,0)</f>
        <v>Credit Card</v>
      </c>
      <c r="S4084" s="5">
        <f>VLOOKUP(A4084,'Additional Data'!$A$1:$D$9949,3,0)</f>
        <v>3082.5435149999998</v>
      </c>
      <c r="T4084" s="2" t="str">
        <f>HLOOKUP(B4084,'Additional Data'!$F$1:$N$2,2,0)</f>
        <v>Mobile</v>
      </c>
    </row>
    <row r="4085" spans="1:20" ht="14.25" customHeight="1">
      <c r="A4085" s="2">
        <v>26051</v>
      </c>
      <c r="B4085" s="2" t="s">
        <v>36</v>
      </c>
      <c r="C4085" s="2" t="s">
        <v>32</v>
      </c>
      <c r="D4085" s="2" t="s">
        <v>34</v>
      </c>
      <c r="E4085" s="4">
        <v>43538.415833333333</v>
      </c>
      <c r="F4085" s="4">
        <v>43547.415833333333</v>
      </c>
      <c r="G4085" s="4">
        <v>43542.415833333333</v>
      </c>
      <c r="H4085" s="2">
        <v>33</v>
      </c>
      <c r="I4085" s="2">
        <v>112</v>
      </c>
      <c r="J4085" s="2" t="s">
        <v>60</v>
      </c>
      <c r="K4085" s="2" t="s">
        <v>61</v>
      </c>
      <c r="L4085" s="2" t="s">
        <v>35</v>
      </c>
      <c r="M4085" s="2" t="s">
        <v>59</v>
      </c>
      <c r="N4085" s="2">
        <v>5</v>
      </c>
      <c r="O4085" s="2">
        <v>9</v>
      </c>
      <c r="P4085" s="2">
        <v>145</v>
      </c>
      <c r="Q4085" s="2" t="str">
        <f>VLOOKUP(A4085,'Additional Data'!$A$1:$D$9949,2,0)</f>
        <v>App</v>
      </c>
      <c r="R4085" s="2" t="str">
        <f>VLOOKUP(A4085,'Additional Data'!$A$1:$D$9949,4,0)</f>
        <v>Credit Card</v>
      </c>
      <c r="S4085" s="5">
        <f>VLOOKUP(A4085,'Additional Data'!$A$1:$D$9949,3,0)</f>
        <v>1370.0095449999999</v>
      </c>
      <c r="T4085" s="2" t="str">
        <f>HLOOKUP(B4085,'Additional Data'!$F$1:$N$2,2,0)</f>
        <v>Laptop</v>
      </c>
    </row>
    <row r="4086" spans="1:20" ht="14.25" customHeight="1">
      <c r="A4086" s="2">
        <v>390520</v>
      </c>
      <c r="B4086" s="2" t="s">
        <v>47</v>
      </c>
      <c r="C4086" s="2" t="s">
        <v>41</v>
      </c>
      <c r="D4086" s="2" t="s">
        <v>34</v>
      </c>
      <c r="E4086" s="4">
        <v>43538.421597222223</v>
      </c>
      <c r="F4086" s="4">
        <v>43541.421597222223</v>
      </c>
      <c r="G4086" s="4">
        <v>43543.421597222223</v>
      </c>
      <c r="H4086" s="2">
        <v>47</v>
      </c>
      <c r="I4086" s="2">
        <v>128</v>
      </c>
      <c r="J4086" s="2" t="s">
        <v>32</v>
      </c>
      <c r="K4086" s="2" t="s">
        <v>70</v>
      </c>
      <c r="L4086" s="2" t="s">
        <v>35</v>
      </c>
      <c r="M4086" s="2" t="s">
        <v>71</v>
      </c>
      <c r="N4086" s="2">
        <v>-2</v>
      </c>
      <c r="O4086" s="2">
        <v>3</v>
      </c>
      <c r="P4086" s="2">
        <v>175</v>
      </c>
      <c r="Q4086" s="2" t="str">
        <f>VLOOKUP(A4086,'Additional Data'!$A$1:$D$9949,2,0)</f>
        <v>App</v>
      </c>
      <c r="R4086" s="2" t="str">
        <f>VLOOKUP(A4086,'Additional Data'!$A$1:$D$9949,4,0)</f>
        <v>Debit Card</v>
      </c>
      <c r="S4086" s="5">
        <f>VLOOKUP(A4086,'Additional Data'!$A$1:$D$9949,3,0)</f>
        <v>1210.327389</v>
      </c>
      <c r="T4086" s="2" t="str">
        <f>HLOOKUP(B4086,'Additional Data'!$F$1:$N$2,2,0)</f>
        <v>Tablet</v>
      </c>
    </row>
    <row r="4087" spans="1:20" ht="14.25" customHeight="1">
      <c r="A4087" s="2">
        <v>764179</v>
      </c>
      <c r="B4087" s="2" t="s">
        <v>36</v>
      </c>
      <c r="C4087" s="2" t="s">
        <v>41</v>
      </c>
      <c r="D4087" s="2" t="s">
        <v>34</v>
      </c>
      <c r="E4087" s="4">
        <v>43538.423252314817</v>
      </c>
      <c r="F4087" s="4">
        <v>43539.423252314817</v>
      </c>
      <c r="G4087" s="4">
        <v>43544.423252314817</v>
      </c>
      <c r="H4087" s="2">
        <v>0</v>
      </c>
      <c r="I4087" s="2">
        <v>130</v>
      </c>
      <c r="J4087" s="2" t="s">
        <v>41</v>
      </c>
      <c r="K4087" s="2" t="s">
        <v>66</v>
      </c>
      <c r="L4087" s="2" t="s">
        <v>67</v>
      </c>
      <c r="M4087" s="2" t="s">
        <v>59</v>
      </c>
      <c r="N4087" s="2">
        <v>-5</v>
      </c>
      <c r="O4087" s="2">
        <v>1</v>
      </c>
      <c r="P4087" s="2">
        <v>130</v>
      </c>
      <c r="Q4087" s="2" t="str">
        <f>VLOOKUP(A4087,'Additional Data'!$A$1:$D$9949,2,0)</f>
        <v>App</v>
      </c>
      <c r="R4087" s="2" t="str">
        <f>VLOOKUP(A4087,'Additional Data'!$A$1:$D$9949,4,0)</f>
        <v>Credit Card</v>
      </c>
      <c r="S4087" s="5">
        <f>VLOOKUP(A4087,'Additional Data'!$A$1:$D$9949,3,0)</f>
        <v>1346.7708849999999</v>
      </c>
      <c r="T4087" s="2" t="str">
        <f>HLOOKUP(B4087,'Additional Data'!$F$1:$N$2,2,0)</f>
        <v>Laptop</v>
      </c>
    </row>
    <row r="4088" spans="1:20" ht="14.25" customHeight="1">
      <c r="A4088" s="2">
        <v>727122</v>
      </c>
      <c r="B4088" s="2" t="s">
        <v>47</v>
      </c>
      <c r="C4088" s="2" t="s">
        <v>32</v>
      </c>
      <c r="D4088" s="2" t="s">
        <v>34</v>
      </c>
      <c r="E4088" s="4">
        <v>43538.426666666666</v>
      </c>
      <c r="F4088" s="4">
        <v>43543.426666666666</v>
      </c>
      <c r="G4088" s="4">
        <v>43543.426666666666</v>
      </c>
      <c r="H4088" s="2">
        <v>37</v>
      </c>
      <c r="I4088" s="2">
        <v>113</v>
      </c>
      <c r="J4088" s="2" t="s">
        <v>63</v>
      </c>
      <c r="K4088" s="2" t="s">
        <v>81</v>
      </c>
      <c r="L4088" s="2" t="s">
        <v>35</v>
      </c>
      <c r="M4088" s="2" t="s">
        <v>59</v>
      </c>
      <c r="N4088" s="2">
        <v>0</v>
      </c>
      <c r="O4088" s="2">
        <v>5</v>
      </c>
      <c r="P4088" s="2">
        <v>150</v>
      </c>
      <c r="Q4088" s="2" t="str">
        <f>VLOOKUP(A4088,'Additional Data'!$A$1:$D$9949,2,0)</f>
        <v>Website</v>
      </c>
      <c r="R4088" s="2" t="str">
        <f>VLOOKUP(A4088,'Additional Data'!$A$1:$D$9949,4,0)</f>
        <v>Debit Card</v>
      </c>
      <c r="S4088" s="5">
        <f>VLOOKUP(A4088,'Additional Data'!$A$1:$D$9949,3,0)</f>
        <v>316</v>
      </c>
      <c r="T4088" s="2" t="str">
        <f>HLOOKUP(B4088,'Additional Data'!$F$1:$N$2,2,0)</f>
        <v>Tablet</v>
      </c>
    </row>
    <row r="4089" spans="1:20" ht="14.25" customHeight="1">
      <c r="A4089" s="2">
        <v>568499</v>
      </c>
      <c r="B4089" s="2" t="s">
        <v>39</v>
      </c>
      <c r="C4089" s="2" t="s">
        <v>41</v>
      </c>
      <c r="D4089" s="2" t="s">
        <v>34</v>
      </c>
      <c r="E4089" s="4">
        <v>43538.430497685185</v>
      </c>
      <c r="F4089" s="4">
        <v>43542.430497685185</v>
      </c>
      <c r="G4089" s="4">
        <v>43543.430497685185</v>
      </c>
      <c r="H4089" s="2">
        <v>0</v>
      </c>
      <c r="I4089" s="2">
        <v>125</v>
      </c>
      <c r="J4089" s="2" t="s">
        <v>41</v>
      </c>
      <c r="K4089" s="2" t="s">
        <v>66</v>
      </c>
      <c r="L4089" s="2" t="s">
        <v>67</v>
      </c>
      <c r="M4089" s="2" t="s">
        <v>59</v>
      </c>
      <c r="N4089" s="2">
        <v>-1</v>
      </c>
      <c r="O4089" s="2">
        <v>4</v>
      </c>
      <c r="P4089" s="2">
        <v>125</v>
      </c>
      <c r="Q4089" s="2" t="str">
        <f>VLOOKUP(A4089,'Additional Data'!$A$1:$D$9949,2,0)</f>
        <v>App</v>
      </c>
      <c r="R4089" s="2" t="str">
        <f>VLOOKUP(A4089,'Additional Data'!$A$1:$D$9949,4,0)</f>
        <v>Credit Card</v>
      </c>
      <c r="S4089" s="5">
        <f>VLOOKUP(A4089,'Additional Data'!$A$1:$D$9949,3,0)</f>
        <v>2705</v>
      </c>
      <c r="T4089" s="2" t="str">
        <f>HLOOKUP(B4089,'Additional Data'!$F$1:$N$2,2,0)</f>
        <v>Mobile</v>
      </c>
    </row>
    <row r="4090" spans="1:20" ht="14.25" customHeight="1">
      <c r="A4090" s="2">
        <v>665527</v>
      </c>
      <c r="B4090" s="2" t="s">
        <v>46</v>
      </c>
      <c r="C4090" s="2" t="s">
        <v>32</v>
      </c>
      <c r="D4090" s="2" t="s">
        <v>34</v>
      </c>
      <c r="E4090" s="4">
        <v>43538.431504629632</v>
      </c>
      <c r="F4090" s="4">
        <v>43544.431504629632</v>
      </c>
      <c r="G4090" s="4">
        <v>43543.431504629632</v>
      </c>
      <c r="H4090" s="2">
        <v>72</v>
      </c>
      <c r="I4090" s="2">
        <v>110</v>
      </c>
      <c r="J4090" s="2" t="s">
        <v>41</v>
      </c>
      <c r="K4090" s="2" t="s">
        <v>58</v>
      </c>
      <c r="L4090" s="2" t="s">
        <v>35</v>
      </c>
      <c r="M4090" s="2" t="s">
        <v>71</v>
      </c>
      <c r="N4090" s="2">
        <v>1</v>
      </c>
      <c r="O4090" s="2">
        <v>6</v>
      </c>
      <c r="P4090" s="2">
        <v>182</v>
      </c>
      <c r="Q4090" s="2" t="str">
        <f>VLOOKUP(A4090,'Additional Data'!$A$1:$D$9949,2,0)</f>
        <v>App</v>
      </c>
      <c r="R4090" s="2" t="str">
        <f>VLOOKUP(A4090,'Additional Data'!$A$1:$D$9949,4,0)</f>
        <v>Credit Card</v>
      </c>
      <c r="S4090" s="5">
        <f>VLOOKUP(A4090,'Additional Data'!$A$1:$D$9949,3,0)</f>
        <v>2773.4603299999999</v>
      </c>
      <c r="T4090" s="2" t="str">
        <f>HLOOKUP(B4090,'Additional Data'!$F$1:$N$2,2,0)</f>
        <v>TV</v>
      </c>
    </row>
    <row r="4091" spans="1:20" ht="14.25" customHeight="1">
      <c r="A4091" s="2">
        <v>530763</v>
      </c>
      <c r="B4091" s="2" t="s">
        <v>30</v>
      </c>
      <c r="C4091" s="2" t="s">
        <v>32</v>
      </c>
      <c r="D4091" s="2" t="s">
        <v>34</v>
      </c>
      <c r="E4091" s="4">
        <v>43538.443032407406</v>
      </c>
      <c r="F4091" s="4">
        <v>43544.443032407406</v>
      </c>
      <c r="G4091" s="4">
        <v>43542.443032407406</v>
      </c>
      <c r="H4091" s="2">
        <v>75</v>
      </c>
      <c r="I4091" s="2">
        <v>104</v>
      </c>
      <c r="J4091" s="2" t="s">
        <v>73</v>
      </c>
      <c r="K4091" s="2" t="s">
        <v>74</v>
      </c>
      <c r="L4091" s="2" t="s">
        <v>35</v>
      </c>
      <c r="M4091" s="2" t="s">
        <v>71</v>
      </c>
      <c r="N4091" s="2">
        <v>2</v>
      </c>
      <c r="O4091" s="2">
        <v>6</v>
      </c>
      <c r="P4091" s="2">
        <v>179</v>
      </c>
      <c r="Q4091" s="2" t="str">
        <f>VLOOKUP(A4091,'Additional Data'!$A$1:$D$9949,2,0)</f>
        <v>Website</v>
      </c>
      <c r="R4091" s="2" t="str">
        <f>VLOOKUP(A4091,'Additional Data'!$A$1:$D$9949,4,0)</f>
        <v>Credit Card</v>
      </c>
      <c r="S4091" s="5">
        <f>VLOOKUP(A4091,'Additional Data'!$A$1:$D$9949,3,0)</f>
        <v>1546.9186159999999</v>
      </c>
      <c r="T4091" s="2" t="str">
        <f>HLOOKUP(B4091,'Additional Data'!$F$1:$N$2,2,0)</f>
        <v>PC</v>
      </c>
    </row>
    <row r="4092" spans="1:20" ht="14.25" customHeight="1">
      <c r="A4092" s="2">
        <v>490207</v>
      </c>
      <c r="B4092" s="2" t="s">
        <v>30</v>
      </c>
      <c r="C4092" s="2" t="s">
        <v>41</v>
      </c>
      <c r="D4092" s="2" t="s">
        <v>34</v>
      </c>
      <c r="E4092" s="4">
        <v>43538.446284722224</v>
      </c>
      <c r="F4092" s="4">
        <v>43542.446284722224</v>
      </c>
      <c r="G4092" s="4">
        <v>43542.446284722224</v>
      </c>
      <c r="H4092" s="2">
        <v>44</v>
      </c>
      <c r="I4092" s="2">
        <v>113</v>
      </c>
      <c r="J4092" s="2" t="s">
        <v>63</v>
      </c>
      <c r="K4092" s="2" t="s">
        <v>64</v>
      </c>
      <c r="L4092" s="2" t="s">
        <v>35</v>
      </c>
      <c r="M4092" s="2" t="s">
        <v>59</v>
      </c>
      <c r="N4092" s="2">
        <v>0</v>
      </c>
      <c r="O4092" s="2">
        <v>4</v>
      </c>
      <c r="P4092" s="2">
        <v>157</v>
      </c>
      <c r="Q4092" s="2" t="str">
        <f>VLOOKUP(A4092,'Additional Data'!$A$1:$D$9949,2,0)</f>
        <v>App</v>
      </c>
      <c r="R4092" s="2" t="str">
        <f>VLOOKUP(A4092,'Additional Data'!$A$1:$D$9949,4,0)</f>
        <v>Credit Card</v>
      </c>
      <c r="S4092" s="5">
        <f>VLOOKUP(A4092,'Additional Data'!$A$1:$D$9949,3,0)</f>
        <v>745.92474500000003</v>
      </c>
      <c r="T4092" s="2" t="str">
        <f>HLOOKUP(B4092,'Additional Data'!$F$1:$N$2,2,0)</f>
        <v>PC</v>
      </c>
    </row>
    <row r="4093" spans="1:20" ht="14.25" customHeight="1">
      <c r="A4093" s="2">
        <v>608667</v>
      </c>
      <c r="B4093" s="2" t="s">
        <v>39</v>
      </c>
      <c r="C4093" s="2" t="s">
        <v>41</v>
      </c>
      <c r="D4093" s="2" t="s">
        <v>34</v>
      </c>
      <c r="E4093" s="4">
        <v>43538.446319444447</v>
      </c>
      <c r="F4093" s="4">
        <v>43546.446319444447</v>
      </c>
      <c r="G4093" s="4">
        <v>43541.446319444447</v>
      </c>
      <c r="H4093" s="2">
        <v>25</v>
      </c>
      <c r="I4093" s="2">
        <v>123</v>
      </c>
      <c r="J4093" s="2" t="s">
        <v>32</v>
      </c>
      <c r="K4093" s="2" t="s">
        <v>70</v>
      </c>
      <c r="L4093" s="2" t="s">
        <v>35</v>
      </c>
      <c r="M4093" s="2" t="s">
        <v>59</v>
      </c>
      <c r="N4093" s="2">
        <v>5</v>
      </c>
      <c r="O4093" s="2">
        <v>8</v>
      </c>
      <c r="P4093" s="2">
        <v>148</v>
      </c>
      <c r="Q4093" s="2" t="str">
        <f>VLOOKUP(A4093,'Additional Data'!$A$1:$D$9949,2,0)</f>
        <v>Website</v>
      </c>
      <c r="R4093" s="2" t="str">
        <f>VLOOKUP(A4093,'Additional Data'!$A$1:$D$9949,4,0)</f>
        <v>Credit Card</v>
      </c>
      <c r="S4093" s="5">
        <f>VLOOKUP(A4093,'Additional Data'!$A$1:$D$9949,3,0)</f>
        <v>3458.0066609999999</v>
      </c>
      <c r="T4093" s="2" t="str">
        <f>HLOOKUP(B4093,'Additional Data'!$F$1:$N$2,2,0)</f>
        <v>Mobile</v>
      </c>
    </row>
    <row r="4094" spans="1:20" ht="14.25" customHeight="1">
      <c r="A4094" s="2">
        <v>46130</v>
      </c>
      <c r="B4094" s="2" t="s">
        <v>39</v>
      </c>
      <c r="C4094" s="2" t="s">
        <v>32</v>
      </c>
      <c r="D4094" s="2" t="s">
        <v>34</v>
      </c>
      <c r="E4094" s="4">
        <v>43538.448437500003</v>
      </c>
      <c r="F4094" s="4">
        <v>43545.448437500003</v>
      </c>
      <c r="G4094" s="4">
        <v>43541.448437500003</v>
      </c>
      <c r="H4094" s="2">
        <v>25</v>
      </c>
      <c r="I4094" s="2">
        <v>115</v>
      </c>
      <c r="J4094" s="2" t="s">
        <v>63</v>
      </c>
      <c r="K4094" s="2" t="s">
        <v>81</v>
      </c>
      <c r="L4094" s="2" t="s">
        <v>35</v>
      </c>
      <c r="M4094" s="2" t="s">
        <v>59</v>
      </c>
      <c r="N4094" s="2">
        <v>4</v>
      </c>
      <c r="O4094" s="2">
        <v>7</v>
      </c>
      <c r="P4094" s="2">
        <v>140</v>
      </c>
      <c r="Q4094" s="2" t="str">
        <f>VLOOKUP(A4094,'Additional Data'!$A$1:$D$9949,2,0)</f>
        <v>App</v>
      </c>
      <c r="R4094" s="2" t="str">
        <f>VLOOKUP(A4094,'Additional Data'!$A$1:$D$9949,4,0)</f>
        <v>Debit Card</v>
      </c>
      <c r="S4094" s="5">
        <f>VLOOKUP(A4094,'Additional Data'!$A$1:$D$9949,3,0)</f>
        <v>2499.9694239999999</v>
      </c>
      <c r="T4094" s="2" t="str">
        <f>HLOOKUP(B4094,'Additional Data'!$F$1:$N$2,2,0)</f>
        <v>Mobile</v>
      </c>
    </row>
    <row r="4095" spans="1:20" ht="14.25" customHeight="1">
      <c r="A4095" s="2">
        <v>511468</v>
      </c>
      <c r="B4095" s="2" t="s">
        <v>48</v>
      </c>
      <c r="C4095" s="2" t="s">
        <v>41</v>
      </c>
      <c r="D4095" s="2" t="s">
        <v>34</v>
      </c>
      <c r="E4095" s="4">
        <v>43538.456041666665</v>
      </c>
      <c r="F4095" s="4">
        <v>43541.456041666665</v>
      </c>
      <c r="G4095" s="4">
        <v>43544.456041666665</v>
      </c>
      <c r="H4095" s="2">
        <v>40</v>
      </c>
      <c r="I4095" s="2">
        <v>107</v>
      </c>
      <c r="J4095" s="2" t="s">
        <v>60</v>
      </c>
      <c r="K4095" s="2" t="s">
        <v>77</v>
      </c>
      <c r="L4095" s="2" t="s">
        <v>35</v>
      </c>
      <c r="M4095" s="2" t="s">
        <v>71</v>
      </c>
      <c r="N4095" s="2">
        <v>-3</v>
      </c>
      <c r="O4095" s="2">
        <v>3</v>
      </c>
      <c r="P4095" s="2">
        <v>147</v>
      </c>
      <c r="Q4095" s="2" t="str">
        <f>VLOOKUP(A4095,'Additional Data'!$A$1:$D$9949,2,0)</f>
        <v>App</v>
      </c>
      <c r="R4095" s="2" t="str">
        <f>VLOOKUP(A4095,'Additional Data'!$A$1:$D$9949,4,0)</f>
        <v>Debit Card</v>
      </c>
      <c r="S4095" s="5">
        <f>VLOOKUP(A4095,'Additional Data'!$A$1:$D$9949,3,0)</f>
        <v>1330</v>
      </c>
      <c r="T4095" s="2" t="str">
        <f>HLOOKUP(B4095,'Additional Data'!$F$1:$N$2,2,0)</f>
        <v>Gaming Console</v>
      </c>
    </row>
    <row r="4096" spans="1:20" ht="14.25" customHeight="1">
      <c r="A4096" s="2">
        <v>558538</v>
      </c>
      <c r="B4096" s="2" t="s">
        <v>30</v>
      </c>
      <c r="C4096" s="2" t="s">
        <v>41</v>
      </c>
      <c r="D4096" s="2" t="s">
        <v>34</v>
      </c>
      <c r="E4096" s="4">
        <v>43538.457974537036</v>
      </c>
      <c r="F4096" s="4">
        <v>43542.457974537036</v>
      </c>
      <c r="G4096" s="4">
        <v>43541.457974537036</v>
      </c>
      <c r="H4096" s="2">
        <v>34</v>
      </c>
      <c r="I4096" s="2">
        <v>109</v>
      </c>
      <c r="J4096" s="2" t="s">
        <v>63</v>
      </c>
      <c r="K4096" s="2" t="s">
        <v>64</v>
      </c>
      <c r="L4096" s="2" t="s">
        <v>35</v>
      </c>
      <c r="M4096" s="2" t="s">
        <v>59</v>
      </c>
      <c r="N4096" s="2">
        <v>1</v>
      </c>
      <c r="O4096" s="2">
        <v>4</v>
      </c>
      <c r="P4096" s="2">
        <v>143</v>
      </c>
      <c r="Q4096" s="2" t="str">
        <f>VLOOKUP(A4096,'Additional Data'!$A$1:$D$9949,2,0)</f>
        <v>App</v>
      </c>
      <c r="R4096" s="2" t="str">
        <f>VLOOKUP(A4096,'Additional Data'!$A$1:$D$9949,4,0)</f>
        <v>Debit Card</v>
      </c>
      <c r="S4096" s="5">
        <f>VLOOKUP(A4096,'Additional Data'!$A$1:$D$9949,3,0)</f>
        <v>3102.4028069999999</v>
      </c>
      <c r="T4096" s="2" t="str">
        <f>HLOOKUP(B4096,'Additional Data'!$F$1:$N$2,2,0)</f>
        <v>PC</v>
      </c>
    </row>
    <row r="4097" spans="1:20" ht="14.25" customHeight="1">
      <c r="A4097" s="2">
        <v>7475</v>
      </c>
      <c r="B4097" s="2" t="s">
        <v>47</v>
      </c>
      <c r="C4097" s="2" t="s">
        <v>41</v>
      </c>
      <c r="D4097" s="2" t="s">
        <v>34</v>
      </c>
      <c r="E4097" s="4">
        <v>43538.461423611108</v>
      </c>
      <c r="F4097" s="4">
        <v>43544.461423611108</v>
      </c>
      <c r="G4097" s="4">
        <v>43543.461423611108</v>
      </c>
      <c r="H4097" s="2">
        <v>33</v>
      </c>
      <c r="I4097" s="2">
        <v>122</v>
      </c>
      <c r="J4097" s="2" t="s">
        <v>32</v>
      </c>
      <c r="K4097" s="2" t="s">
        <v>70</v>
      </c>
      <c r="L4097" s="2" t="s">
        <v>35</v>
      </c>
      <c r="M4097" s="2" t="s">
        <v>59</v>
      </c>
      <c r="N4097" s="2">
        <v>1</v>
      </c>
      <c r="O4097" s="2">
        <v>6</v>
      </c>
      <c r="P4097" s="2">
        <v>155</v>
      </c>
      <c r="Q4097" s="2" t="str">
        <f>VLOOKUP(A4097,'Additional Data'!$A$1:$D$9949,2,0)</f>
        <v>App</v>
      </c>
      <c r="R4097" s="2" t="str">
        <f>VLOOKUP(A4097,'Additional Data'!$A$1:$D$9949,4,0)</f>
        <v>Credit Card</v>
      </c>
      <c r="S4097" s="5">
        <f>VLOOKUP(A4097,'Additional Data'!$A$1:$D$9949,3,0)</f>
        <v>3272.6203399999999</v>
      </c>
      <c r="T4097" s="2" t="str">
        <f>HLOOKUP(B4097,'Additional Data'!$F$1:$N$2,2,0)</f>
        <v>Tablet</v>
      </c>
    </row>
    <row r="4098" spans="1:20" ht="14.25" customHeight="1">
      <c r="A4098" s="2">
        <v>812370</v>
      </c>
      <c r="B4098" s="2" t="s">
        <v>39</v>
      </c>
      <c r="C4098" s="2" t="s">
        <v>41</v>
      </c>
      <c r="D4098" s="2" t="s">
        <v>34</v>
      </c>
      <c r="E4098" s="4">
        <v>43538.468530092592</v>
      </c>
      <c r="F4098" s="4">
        <v>43545.468530092592</v>
      </c>
      <c r="G4098" s="4">
        <v>43545.468530092592</v>
      </c>
      <c r="H4098" s="2">
        <v>50</v>
      </c>
      <c r="I4098" s="2">
        <v>114</v>
      </c>
      <c r="J4098" s="2" t="s">
        <v>63</v>
      </c>
      <c r="K4098" s="2" t="s">
        <v>64</v>
      </c>
      <c r="L4098" s="2" t="s">
        <v>35</v>
      </c>
      <c r="M4098" s="2" t="s">
        <v>59</v>
      </c>
      <c r="N4098" s="2">
        <v>0</v>
      </c>
      <c r="O4098" s="2">
        <v>7</v>
      </c>
      <c r="P4098" s="2">
        <v>164</v>
      </c>
      <c r="Q4098" s="2" t="str">
        <f>VLOOKUP(A4098,'Additional Data'!$A$1:$D$9949,2,0)</f>
        <v>Website</v>
      </c>
      <c r="R4098" s="2" t="str">
        <f>VLOOKUP(A4098,'Additional Data'!$A$1:$D$9949,4,0)</f>
        <v>Debit Card</v>
      </c>
      <c r="S4098" s="5">
        <f>VLOOKUP(A4098,'Additional Data'!$A$1:$D$9949,3,0)</f>
        <v>2920</v>
      </c>
      <c r="T4098" s="2" t="str">
        <f>HLOOKUP(B4098,'Additional Data'!$F$1:$N$2,2,0)</f>
        <v>Mobile</v>
      </c>
    </row>
    <row r="4099" spans="1:20" ht="14.25" customHeight="1">
      <c r="A4099" s="2">
        <v>341082</v>
      </c>
      <c r="B4099" s="2" t="s">
        <v>36</v>
      </c>
      <c r="C4099" s="2" t="s">
        <v>32</v>
      </c>
      <c r="D4099" s="2" t="s">
        <v>34</v>
      </c>
      <c r="E4099" s="4">
        <v>43538.477037037039</v>
      </c>
      <c r="F4099" s="4">
        <v>43538.477037037039</v>
      </c>
      <c r="G4099" s="4">
        <v>43545.477037037039</v>
      </c>
      <c r="H4099" s="2">
        <v>0</v>
      </c>
      <c r="I4099" s="2">
        <v>110</v>
      </c>
      <c r="J4099" s="2" t="s">
        <v>32</v>
      </c>
      <c r="K4099" s="2" t="s">
        <v>82</v>
      </c>
      <c r="L4099" s="2" t="s">
        <v>67</v>
      </c>
      <c r="M4099" s="2" t="s">
        <v>71</v>
      </c>
      <c r="N4099" s="2">
        <v>-7</v>
      </c>
      <c r="O4099" s="2">
        <v>0</v>
      </c>
      <c r="P4099" s="2">
        <v>110</v>
      </c>
      <c r="Q4099" s="2" t="str">
        <f>VLOOKUP(A4099,'Additional Data'!$A$1:$D$9949,2,0)</f>
        <v>Website</v>
      </c>
      <c r="R4099" s="2" t="str">
        <f>VLOOKUP(A4099,'Additional Data'!$A$1:$D$9949,4,0)</f>
        <v>Debit Card</v>
      </c>
      <c r="S4099" s="5">
        <f>VLOOKUP(A4099,'Additional Data'!$A$1:$D$9949,3,0)</f>
        <v>1978.7792959999999</v>
      </c>
      <c r="T4099" s="2" t="str">
        <f>HLOOKUP(B4099,'Additional Data'!$F$1:$N$2,2,0)</f>
        <v>Laptop</v>
      </c>
    </row>
    <row r="4100" spans="1:20" ht="14.25" customHeight="1">
      <c r="A4100" s="2">
        <v>746254</v>
      </c>
      <c r="B4100" s="2" t="s">
        <v>42</v>
      </c>
      <c r="C4100" s="2" t="s">
        <v>41</v>
      </c>
      <c r="D4100" s="2" t="s">
        <v>34</v>
      </c>
      <c r="E4100" s="4">
        <v>43538.482499999998</v>
      </c>
      <c r="F4100" s="4">
        <v>43541.482499999998</v>
      </c>
      <c r="G4100" s="4">
        <v>43545.482499999998</v>
      </c>
      <c r="H4100" s="2">
        <v>66</v>
      </c>
      <c r="I4100" s="2">
        <v>107</v>
      </c>
      <c r="J4100" s="2" t="s">
        <v>32</v>
      </c>
      <c r="K4100" s="2" t="s">
        <v>70</v>
      </c>
      <c r="L4100" s="2" t="s">
        <v>35</v>
      </c>
      <c r="M4100" s="2" t="s">
        <v>71</v>
      </c>
      <c r="N4100" s="2">
        <v>-4</v>
      </c>
      <c r="O4100" s="2">
        <v>3</v>
      </c>
      <c r="P4100" s="2">
        <v>173</v>
      </c>
      <c r="Q4100" s="2" t="str">
        <f>VLOOKUP(A4100,'Additional Data'!$A$1:$D$9949,2,0)</f>
        <v>App</v>
      </c>
      <c r="R4100" s="2" t="str">
        <f>VLOOKUP(A4100,'Additional Data'!$A$1:$D$9949,4,0)</f>
        <v>Debit Card</v>
      </c>
      <c r="S4100" s="5">
        <f>VLOOKUP(A4100,'Additional Data'!$A$1:$D$9949,3,0)</f>
        <v>885.40277260000005</v>
      </c>
      <c r="T4100" s="2" t="str">
        <f>HLOOKUP(B4100,'Additional Data'!$F$1:$N$2,2,0)</f>
        <v>TV</v>
      </c>
    </row>
    <row r="4101" spans="1:20" ht="14.25" customHeight="1">
      <c r="A4101" s="2">
        <v>963235</v>
      </c>
      <c r="B4101" s="2" t="s">
        <v>39</v>
      </c>
      <c r="C4101" s="2" t="s">
        <v>32</v>
      </c>
      <c r="D4101" s="2" t="s">
        <v>34</v>
      </c>
      <c r="E4101" s="4">
        <v>43538.487835648149</v>
      </c>
      <c r="F4101" s="4">
        <v>43540.487835648149</v>
      </c>
      <c r="G4101" s="4">
        <v>43541.487835648149</v>
      </c>
      <c r="H4101" s="2">
        <v>0</v>
      </c>
      <c r="I4101" s="2">
        <v>105</v>
      </c>
      <c r="J4101" s="2" t="s">
        <v>32</v>
      </c>
      <c r="K4101" s="2" t="s">
        <v>82</v>
      </c>
      <c r="L4101" s="2" t="s">
        <v>67</v>
      </c>
      <c r="M4101" s="2" t="s">
        <v>71</v>
      </c>
      <c r="N4101" s="2">
        <v>-1</v>
      </c>
      <c r="O4101" s="2">
        <v>2</v>
      </c>
      <c r="P4101" s="2">
        <v>105</v>
      </c>
      <c r="Q4101" s="2" t="str">
        <f>VLOOKUP(A4101,'Additional Data'!$A$1:$D$9949,2,0)</f>
        <v>App</v>
      </c>
      <c r="R4101" s="2" t="str">
        <f>VLOOKUP(A4101,'Additional Data'!$A$1:$D$9949,4,0)</f>
        <v>Cash On Delivery</v>
      </c>
      <c r="S4101" s="5">
        <f>VLOOKUP(A4101,'Additional Data'!$A$1:$D$9949,3,0)</f>
        <v>2930.0232860000001</v>
      </c>
      <c r="T4101" s="2" t="str">
        <f>HLOOKUP(B4101,'Additional Data'!$F$1:$N$2,2,0)</f>
        <v>Mobile</v>
      </c>
    </row>
    <row r="4102" spans="1:20" ht="14.25" customHeight="1">
      <c r="A4102" s="2">
        <v>572705</v>
      </c>
      <c r="B4102" s="2" t="s">
        <v>36</v>
      </c>
      <c r="C4102" s="2" t="s">
        <v>32</v>
      </c>
      <c r="D4102" s="2" t="s">
        <v>34</v>
      </c>
      <c r="E4102" s="4">
        <v>43538.493900462963</v>
      </c>
      <c r="F4102" s="4">
        <v>43540.493900462963</v>
      </c>
      <c r="G4102" s="4">
        <v>43544.493900462963</v>
      </c>
      <c r="H4102" s="2">
        <v>41</v>
      </c>
      <c r="I4102" s="2">
        <v>108</v>
      </c>
      <c r="J4102" s="2" t="s">
        <v>63</v>
      </c>
      <c r="K4102" s="2" t="s">
        <v>81</v>
      </c>
      <c r="L4102" s="2" t="s">
        <v>35</v>
      </c>
      <c r="M4102" s="2" t="s">
        <v>59</v>
      </c>
      <c r="N4102" s="2">
        <v>-4</v>
      </c>
      <c r="O4102" s="2">
        <v>2</v>
      </c>
      <c r="P4102" s="2">
        <v>149</v>
      </c>
      <c r="Q4102" s="2" t="str">
        <f>VLOOKUP(A4102,'Additional Data'!$A$1:$D$9949,2,0)</f>
        <v>App</v>
      </c>
      <c r="R4102" s="2" t="str">
        <f>VLOOKUP(A4102,'Additional Data'!$A$1:$D$9949,4,0)</f>
        <v>Cash On Delivery</v>
      </c>
      <c r="S4102" s="5">
        <f>VLOOKUP(A4102,'Additional Data'!$A$1:$D$9949,3,0)</f>
        <v>1910</v>
      </c>
      <c r="T4102" s="2" t="str">
        <f>HLOOKUP(B4102,'Additional Data'!$F$1:$N$2,2,0)</f>
        <v>Laptop</v>
      </c>
    </row>
    <row r="4103" spans="1:20" ht="14.25" customHeight="1">
      <c r="A4103" s="2">
        <v>931633</v>
      </c>
      <c r="B4103" s="2" t="s">
        <v>39</v>
      </c>
      <c r="C4103" s="2" t="s">
        <v>32</v>
      </c>
      <c r="D4103" s="2" t="s">
        <v>34</v>
      </c>
      <c r="E4103" s="4">
        <v>43538.494085648148</v>
      </c>
      <c r="F4103" s="4">
        <v>43538.494085648148</v>
      </c>
      <c r="G4103" s="4">
        <v>43544.494085648148</v>
      </c>
      <c r="H4103" s="2">
        <v>0</v>
      </c>
      <c r="I4103" s="2">
        <v>107</v>
      </c>
      <c r="J4103" s="2" t="s">
        <v>32</v>
      </c>
      <c r="K4103" s="2" t="s">
        <v>82</v>
      </c>
      <c r="L4103" s="2" t="s">
        <v>67</v>
      </c>
      <c r="M4103" s="2" t="s">
        <v>71</v>
      </c>
      <c r="N4103" s="2">
        <v>-6</v>
      </c>
      <c r="O4103" s="2">
        <v>0</v>
      </c>
      <c r="P4103" s="2">
        <v>107</v>
      </c>
      <c r="Q4103" s="2" t="str">
        <f>VLOOKUP(A4103,'Additional Data'!$A$1:$D$9949,2,0)</f>
        <v>App</v>
      </c>
      <c r="R4103" s="2" t="str">
        <f>VLOOKUP(A4103,'Additional Data'!$A$1:$D$9949,4,0)</f>
        <v>Credit Card</v>
      </c>
      <c r="S4103" s="5">
        <f>VLOOKUP(A4103,'Additional Data'!$A$1:$D$9949,3,0)</f>
        <v>2202.2452939999998</v>
      </c>
      <c r="T4103" s="2" t="str">
        <f>HLOOKUP(B4103,'Additional Data'!$F$1:$N$2,2,0)</f>
        <v>Mobile</v>
      </c>
    </row>
    <row r="4104" spans="1:20" ht="14.25" customHeight="1">
      <c r="A4104" s="2">
        <v>285284</v>
      </c>
      <c r="B4104" s="2" t="s">
        <v>36</v>
      </c>
      <c r="C4104" s="2" t="s">
        <v>32</v>
      </c>
      <c r="D4104" s="2" t="s">
        <v>34</v>
      </c>
      <c r="E4104" s="4">
        <v>43538.498391203706</v>
      </c>
      <c r="F4104" s="4">
        <v>43544.498391203706</v>
      </c>
      <c r="G4104" s="4">
        <v>43544.498391203706</v>
      </c>
      <c r="H4104" s="2">
        <v>27</v>
      </c>
      <c r="I4104" s="2">
        <v>110</v>
      </c>
      <c r="J4104" s="2" t="s">
        <v>60</v>
      </c>
      <c r="K4104" s="2" t="s">
        <v>61</v>
      </c>
      <c r="L4104" s="2" t="s">
        <v>35</v>
      </c>
      <c r="M4104" s="2" t="s">
        <v>71</v>
      </c>
      <c r="N4104" s="2">
        <v>0</v>
      </c>
      <c r="O4104" s="2">
        <v>6</v>
      </c>
      <c r="P4104" s="2">
        <v>137</v>
      </c>
      <c r="Q4104" s="2" t="str">
        <f>VLOOKUP(A4104,'Additional Data'!$A$1:$D$9949,2,0)</f>
        <v>App</v>
      </c>
      <c r="R4104" s="2" t="str">
        <f>VLOOKUP(A4104,'Additional Data'!$A$1:$D$9949,4,0)</f>
        <v>Debit Card</v>
      </c>
      <c r="S4104" s="5">
        <f>VLOOKUP(A4104,'Additional Data'!$A$1:$D$9949,3,0)</f>
        <v>3066</v>
      </c>
      <c r="T4104" s="2" t="str">
        <f>HLOOKUP(B4104,'Additional Data'!$F$1:$N$2,2,0)</f>
        <v>Laptop</v>
      </c>
    </row>
    <row r="4105" spans="1:20" ht="14.25" customHeight="1">
      <c r="A4105" s="2">
        <v>651369</v>
      </c>
      <c r="B4105" s="2" t="s">
        <v>39</v>
      </c>
      <c r="C4105" s="2" t="s">
        <v>41</v>
      </c>
      <c r="D4105" s="2" t="s">
        <v>34</v>
      </c>
      <c r="E4105" s="4">
        <v>43538.502025462964</v>
      </c>
      <c r="F4105" s="4">
        <v>43540.502025462964</v>
      </c>
      <c r="G4105" s="4">
        <v>43543.502025462964</v>
      </c>
      <c r="H4105" s="2">
        <v>0</v>
      </c>
      <c r="I4105" s="2">
        <v>125</v>
      </c>
      <c r="J4105" s="2" t="s">
        <v>41</v>
      </c>
      <c r="K4105" s="2" t="s">
        <v>66</v>
      </c>
      <c r="L4105" s="2" t="s">
        <v>67</v>
      </c>
      <c r="M4105" s="2" t="s">
        <v>59</v>
      </c>
      <c r="N4105" s="2">
        <v>-3</v>
      </c>
      <c r="O4105" s="2">
        <v>2</v>
      </c>
      <c r="P4105" s="2">
        <v>125</v>
      </c>
      <c r="Q4105" s="2" t="str">
        <f>VLOOKUP(A4105,'Additional Data'!$A$1:$D$9949,2,0)</f>
        <v>Website</v>
      </c>
      <c r="R4105" s="2" t="str">
        <f>VLOOKUP(A4105,'Additional Data'!$A$1:$D$9949,4,0)</f>
        <v>Credit Card</v>
      </c>
      <c r="S4105" s="5">
        <f>VLOOKUP(A4105,'Additional Data'!$A$1:$D$9949,3,0)</f>
        <v>3084</v>
      </c>
      <c r="T4105" s="2" t="str">
        <f>HLOOKUP(B4105,'Additional Data'!$F$1:$N$2,2,0)</f>
        <v>Mobile</v>
      </c>
    </row>
    <row r="4106" spans="1:20" ht="14.25" customHeight="1">
      <c r="A4106" s="2">
        <v>304735</v>
      </c>
      <c r="B4106" s="2" t="s">
        <v>47</v>
      </c>
      <c r="C4106" s="2" t="s">
        <v>32</v>
      </c>
      <c r="D4106" s="2" t="s">
        <v>34</v>
      </c>
      <c r="E4106" s="4">
        <v>43538.503101851849</v>
      </c>
      <c r="F4106" s="4">
        <v>43547.503101851849</v>
      </c>
      <c r="G4106" s="4">
        <v>43544.503101851849</v>
      </c>
      <c r="H4106" s="2">
        <v>37</v>
      </c>
      <c r="I4106" s="2">
        <v>121</v>
      </c>
      <c r="J4106" s="2" t="s">
        <v>41</v>
      </c>
      <c r="K4106" s="2" t="s">
        <v>58</v>
      </c>
      <c r="L4106" s="2" t="s">
        <v>35</v>
      </c>
      <c r="M4106" s="2" t="s">
        <v>59</v>
      </c>
      <c r="N4106" s="2">
        <v>3</v>
      </c>
      <c r="O4106" s="2">
        <v>9</v>
      </c>
      <c r="P4106" s="2">
        <v>158</v>
      </c>
      <c r="Q4106" s="2" t="str">
        <f>VLOOKUP(A4106,'Additional Data'!$A$1:$D$9949,2,0)</f>
        <v>App</v>
      </c>
      <c r="R4106" s="2" t="str">
        <f>VLOOKUP(A4106,'Additional Data'!$A$1:$D$9949,4,0)</f>
        <v>Credit Card</v>
      </c>
      <c r="S4106" s="5">
        <f>VLOOKUP(A4106,'Additional Data'!$A$1:$D$9949,3,0)</f>
        <v>806</v>
      </c>
      <c r="T4106" s="2" t="str">
        <f>HLOOKUP(B4106,'Additional Data'!$F$1:$N$2,2,0)</f>
        <v>Tablet</v>
      </c>
    </row>
    <row r="4107" spans="1:20" ht="14.25" customHeight="1">
      <c r="A4107" s="2">
        <v>386396</v>
      </c>
      <c r="B4107" s="2" t="s">
        <v>48</v>
      </c>
      <c r="C4107" s="2" t="s">
        <v>41</v>
      </c>
      <c r="D4107" s="2" t="s">
        <v>34</v>
      </c>
      <c r="E4107" s="4">
        <v>43538.512025462966</v>
      </c>
      <c r="F4107" s="4">
        <v>43546.512025462966</v>
      </c>
      <c r="G4107" s="4">
        <v>43541.512025462966</v>
      </c>
      <c r="H4107" s="2">
        <v>36</v>
      </c>
      <c r="I4107" s="2">
        <v>127</v>
      </c>
      <c r="J4107" s="2" t="s">
        <v>73</v>
      </c>
      <c r="K4107" s="2" t="s">
        <v>80</v>
      </c>
      <c r="L4107" s="2" t="s">
        <v>35</v>
      </c>
      <c r="M4107" s="2" t="s">
        <v>71</v>
      </c>
      <c r="N4107" s="2">
        <v>5</v>
      </c>
      <c r="O4107" s="2">
        <v>8</v>
      </c>
      <c r="P4107" s="2">
        <v>163</v>
      </c>
      <c r="Q4107" s="2" t="str">
        <f>VLOOKUP(A4107,'Additional Data'!$A$1:$D$9949,2,0)</f>
        <v>App</v>
      </c>
      <c r="R4107" s="2" t="str">
        <f>VLOOKUP(A4107,'Additional Data'!$A$1:$D$9949,4,0)</f>
        <v>Debit Card</v>
      </c>
      <c r="S4107" s="5">
        <f>VLOOKUP(A4107,'Additional Data'!$A$1:$D$9949,3,0)</f>
        <v>823.95152889999997</v>
      </c>
      <c r="T4107" s="2" t="str">
        <f>HLOOKUP(B4107,'Additional Data'!$F$1:$N$2,2,0)</f>
        <v>Gaming Console</v>
      </c>
    </row>
    <row r="4108" spans="1:20" ht="14.25" customHeight="1">
      <c r="A4108" s="2">
        <v>846741</v>
      </c>
      <c r="B4108" s="2" t="s">
        <v>39</v>
      </c>
      <c r="C4108" s="2" t="s">
        <v>32</v>
      </c>
      <c r="D4108" s="2" t="s">
        <v>34</v>
      </c>
      <c r="E4108" s="4">
        <v>43538.514155092591</v>
      </c>
      <c r="F4108" s="4">
        <v>43542.514155092591</v>
      </c>
      <c r="G4108" s="4">
        <v>43543.514155092591</v>
      </c>
      <c r="H4108" s="2">
        <v>0</v>
      </c>
      <c r="I4108" s="2">
        <v>123</v>
      </c>
      <c r="J4108" s="2" t="s">
        <v>32</v>
      </c>
      <c r="K4108" s="2" t="s">
        <v>82</v>
      </c>
      <c r="L4108" s="2" t="s">
        <v>67</v>
      </c>
      <c r="M4108" s="2" t="s">
        <v>59</v>
      </c>
      <c r="N4108" s="2">
        <v>-1</v>
      </c>
      <c r="O4108" s="2">
        <v>4</v>
      </c>
      <c r="P4108" s="2">
        <v>123</v>
      </c>
      <c r="Q4108" s="2" t="str">
        <f>VLOOKUP(A4108,'Additional Data'!$A$1:$D$9949,2,0)</f>
        <v>Website</v>
      </c>
      <c r="R4108" s="2" t="str">
        <f>VLOOKUP(A4108,'Additional Data'!$A$1:$D$9949,4,0)</f>
        <v>Cash On Delivery</v>
      </c>
      <c r="S4108" s="5">
        <f>VLOOKUP(A4108,'Additional Data'!$A$1:$D$9949,3,0)</f>
        <v>690.75784399999998</v>
      </c>
      <c r="T4108" s="2" t="str">
        <f>HLOOKUP(B4108,'Additional Data'!$F$1:$N$2,2,0)</f>
        <v>Mobile</v>
      </c>
    </row>
    <row r="4109" spans="1:20" ht="14.25" customHeight="1">
      <c r="A4109" s="2">
        <v>458600</v>
      </c>
      <c r="B4109" s="2" t="s">
        <v>36</v>
      </c>
      <c r="C4109" s="2" t="s">
        <v>41</v>
      </c>
      <c r="D4109" s="2" t="s">
        <v>34</v>
      </c>
      <c r="E4109" s="4">
        <v>43538.519016203703</v>
      </c>
      <c r="F4109" s="4">
        <v>43539.519016203703</v>
      </c>
      <c r="G4109" s="4">
        <v>43542.519016203703</v>
      </c>
      <c r="H4109" s="2">
        <v>0</v>
      </c>
      <c r="I4109" s="2">
        <v>121</v>
      </c>
      <c r="J4109" s="2" t="s">
        <v>41</v>
      </c>
      <c r="K4109" s="2" t="s">
        <v>66</v>
      </c>
      <c r="L4109" s="2" t="s">
        <v>67</v>
      </c>
      <c r="M4109" s="2" t="s">
        <v>71</v>
      </c>
      <c r="N4109" s="2">
        <v>-3</v>
      </c>
      <c r="O4109" s="2">
        <v>1</v>
      </c>
      <c r="P4109" s="2">
        <v>121</v>
      </c>
      <c r="Q4109" s="2" t="str">
        <f>VLOOKUP(A4109,'Additional Data'!$A$1:$D$9949,2,0)</f>
        <v>App</v>
      </c>
      <c r="R4109" s="2" t="str">
        <f>VLOOKUP(A4109,'Additional Data'!$A$1:$D$9949,4,0)</f>
        <v>Debit Card</v>
      </c>
      <c r="S4109" s="5">
        <f>VLOOKUP(A4109,'Additional Data'!$A$1:$D$9949,3,0)</f>
        <v>2830.0752389999998</v>
      </c>
      <c r="T4109" s="2" t="str">
        <f>HLOOKUP(B4109,'Additional Data'!$F$1:$N$2,2,0)</f>
        <v>Laptop</v>
      </c>
    </row>
    <row r="4110" spans="1:20" ht="14.25" customHeight="1">
      <c r="A4110" s="2">
        <v>917383</v>
      </c>
      <c r="B4110" s="2" t="s">
        <v>39</v>
      </c>
      <c r="C4110" s="2" t="s">
        <v>32</v>
      </c>
      <c r="D4110" s="2" t="s">
        <v>34</v>
      </c>
      <c r="E4110" s="4">
        <v>43538.522604166668</v>
      </c>
      <c r="F4110" s="4">
        <v>43542.522604166668</v>
      </c>
      <c r="G4110" s="4">
        <v>43544.522604166668</v>
      </c>
      <c r="H4110" s="2">
        <v>0</v>
      </c>
      <c r="I4110" s="2">
        <v>123</v>
      </c>
      <c r="J4110" s="2" t="s">
        <v>32</v>
      </c>
      <c r="K4110" s="2" t="s">
        <v>82</v>
      </c>
      <c r="L4110" s="2" t="s">
        <v>67</v>
      </c>
      <c r="M4110" s="2" t="s">
        <v>59</v>
      </c>
      <c r="N4110" s="2">
        <v>-2</v>
      </c>
      <c r="O4110" s="2">
        <v>4</v>
      </c>
      <c r="P4110" s="2">
        <v>123</v>
      </c>
      <c r="Q4110" s="2" t="str">
        <f>VLOOKUP(A4110,'Additional Data'!$A$1:$D$9949,2,0)</f>
        <v>App</v>
      </c>
      <c r="R4110" s="2" t="str">
        <f>VLOOKUP(A4110,'Additional Data'!$A$1:$D$9949,4,0)</f>
        <v>Credit Card</v>
      </c>
      <c r="S4110" s="5">
        <f>VLOOKUP(A4110,'Additional Data'!$A$1:$D$9949,3,0)</f>
        <v>709.08665480000002</v>
      </c>
      <c r="T4110" s="2" t="str">
        <f>HLOOKUP(B4110,'Additional Data'!$F$1:$N$2,2,0)</f>
        <v>Mobile</v>
      </c>
    </row>
    <row r="4111" spans="1:20" ht="14.25" customHeight="1">
      <c r="A4111" s="2">
        <v>567766</v>
      </c>
      <c r="B4111" s="2" t="s">
        <v>36</v>
      </c>
      <c r="C4111" s="2" t="s">
        <v>32</v>
      </c>
      <c r="D4111" s="2" t="s">
        <v>34</v>
      </c>
      <c r="E4111" s="4">
        <v>43538.52548611111</v>
      </c>
      <c r="F4111" s="4">
        <v>43542.52548611111</v>
      </c>
      <c r="G4111" s="4">
        <v>43542.52548611111</v>
      </c>
      <c r="H4111" s="2">
        <v>28</v>
      </c>
      <c r="I4111" s="2">
        <v>106</v>
      </c>
      <c r="J4111" s="2" t="s">
        <v>63</v>
      </c>
      <c r="K4111" s="2" t="s">
        <v>81</v>
      </c>
      <c r="L4111" s="2" t="s">
        <v>35</v>
      </c>
      <c r="M4111" s="2" t="s">
        <v>59</v>
      </c>
      <c r="N4111" s="2">
        <v>0</v>
      </c>
      <c r="O4111" s="2">
        <v>4</v>
      </c>
      <c r="P4111" s="2">
        <v>134</v>
      </c>
      <c r="Q4111" s="2" t="str">
        <f>VLOOKUP(A4111,'Additional Data'!$A$1:$D$9949,2,0)</f>
        <v>App</v>
      </c>
      <c r="R4111" s="2" t="str">
        <f>VLOOKUP(A4111,'Additional Data'!$A$1:$D$9949,4,0)</f>
        <v>Debit Card</v>
      </c>
      <c r="S4111" s="5">
        <f>VLOOKUP(A4111,'Additional Data'!$A$1:$D$9949,3,0)</f>
        <v>2118.8797070000001</v>
      </c>
      <c r="T4111" s="2" t="str">
        <f>HLOOKUP(B4111,'Additional Data'!$F$1:$N$2,2,0)</f>
        <v>Laptop</v>
      </c>
    </row>
    <row r="4112" spans="1:20" ht="14.25" customHeight="1">
      <c r="A4112" s="2">
        <v>354666</v>
      </c>
      <c r="B4112" s="2" t="s">
        <v>39</v>
      </c>
      <c r="C4112" s="2" t="s">
        <v>32</v>
      </c>
      <c r="D4112" s="2" t="s">
        <v>34</v>
      </c>
      <c r="E4112" s="4">
        <v>43538.528078703705</v>
      </c>
      <c r="F4112" s="4">
        <v>43540.528078703705</v>
      </c>
      <c r="G4112" s="4">
        <v>43543.528078703705</v>
      </c>
      <c r="H4112" s="2">
        <v>77</v>
      </c>
      <c r="I4112" s="2">
        <v>100</v>
      </c>
      <c r="J4112" s="2" t="s">
        <v>41</v>
      </c>
      <c r="K4112" s="2" t="s">
        <v>58</v>
      </c>
      <c r="L4112" s="2" t="s">
        <v>35</v>
      </c>
      <c r="M4112" s="2" t="s">
        <v>71</v>
      </c>
      <c r="N4112" s="2">
        <v>-3</v>
      </c>
      <c r="O4112" s="2">
        <v>2</v>
      </c>
      <c r="P4112" s="2">
        <v>177</v>
      </c>
      <c r="Q4112" s="2" t="str">
        <f>VLOOKUP(A4112,'Additional Data'!$A$1:$D$9949,2,0)</f>
        <v>Website</v>
      </c>
      <c r="R4112" s="2" t="str">
        <f>VLOOKUP(A4112,'Additional Data'!$A$1:$D$9949,4,0)</f>
        <v>Debit Card</v>
      </c>
      <c r="S4112" s="5">
        <f>VLOOKUP(A4112,'Additional Data'!$A$1:$D$9949,3,0)</f>
        <v>1031.2511010000001</v>
      </c>
      <c r="T4112" s="2" t="str">
        <f>HLOOKUP(B4112,'Additional Data'!$F$1:$N$2,2,0)</f>
        <v>Mobile</v>
      </c>
    </row>
    <row r="4113" spans="1:20" ht="14.25" customHeight="1">
      <c r="A4113" s="2">
        <v>111356</v>
      </c>
      <c r="B4113" s="2" t="s">
        <v>47</v>
      </c>
      <c r="C4113" s="2" t="s">
        <v>32</v>
      </c>
      <c r="D4113" s="2" t="s">
        <v>34</v>
      </c>
      <c r="E4113" s="4">
        <v>43538.545752314814</v>
      </c>
      <c r="F4113" s="4">
        <v>43541.545752314814</v>
      </c>
      <c r="G4113" s="4">
        <v>43545.545752314814</v>
      </c>
      <c r="H4113" s="2">
        <v>25</v>
      </c>
      <c r="I4113" s="2">
        <v>121</v>
      </c>
      <c r="J4113" s="2" t="s">
        <v>41</v>
      </c>
      <c r="K4113" s="2" t="s">
        <v>58</v>
      </c>
      <c r="L4113" s="2" t="s">
        <v>35</v>
      </c>
      <c r="M4113" s="2" t="s">
        <v>71</v>
      </c>
      <c r="N4113" s="2">
        <v>-4</v>
      </c>
      <c r="O4113" s="2">
        <v>3</v>
      </c>
      <c r="P4113" s="2">
        <v>146</v>
      </c>
      <c r="Q4113" s="2" t="str">
        <f>VLOOKUP(A4113,'Additional Data'!$A$1:$D$9949,2,0)</f>
        <v>App</v>
      </c>
      <c r="R4113" s="2" t="str">
        <f>VLOOKUP(A4113,'Additional Data'!$A$1:$D$9949,4,0)</f>
        <v>Debit Card</v>
      </c>
      <c r="S4113" s="5">
        <f>VLOOKUP(A4113,'Additional Data'!$A$1:$D$9949,3,0)</f>
        <v>1234.0563850000001</v>
      </c>
      <c r="T4113" s="2" t="str">
        <f>HLOOKUP(B4113,'Additional Data'!$F$1:$N$2,2,0)</f>
        <v>Tablet</v>
      </c>
    </row>
    <row r="4114" spans="1:20" ht="14.25" customHeight="1">
      <c r="A4114" s="2">
        <v>872028</v>
      </c>
      <c r="B4114" s="2" t="s">
        <v>36</v>
      </c>
      <c r="C4114" s="2" t="s">
        <v>41</v>
      </c>
      <c r="D4114" s="2" t="s">
        <v>34</v>
      </c>
      <c r="E4114" s="4">
        <v>43538.548252314817</v>
      </c>
      <c r="F4114" s="4">
        <v>43542.548252314817</v>
      </c>
      <c r="G4114" s="4">
        <v>43543.548252314817</v>
      </c>
      <c r="H4114" s="2">
        <v>77</v>
      </c>
      <c r="I4114" s="2">
        <v>86</v>
      </c>
      <c r="J4114" s="2" t="s">
        <v>60</v>
      </c>
      <c r="K4114" s="2" t="s">
        <v>77</v>
      </c>
      <c r="L4114" s="2" t="s">
        <v>35</v>
      </c>
      <c r="M4114" s="2" t="s">
        <v>71</v>
      </c>
      <c r="N4114" s="2">
        <v>-1</v>
      </c>
      <c r="O4114" s="2">
        <v>4</v>
      </c>
      <c r="P4114" s="2">
        <v>163</v>
      </c>
      <c r="Q4114" s="2" t="str">
        <f>VLOOKUP(A4114,'Additional Data'!$A$1:$D$9949,2,0)</f>
        <v>Website</v>
      </c>
      <c r="R4114" s="2" t="str">
        <f>VLOOKUP(A4114,'Additional Data'!$A$1:$D$9949,4,0)</f>
        <v>Debit Card</v>
      </c>
      <c r="S4114" s="5">
        <f>VLOOKUP(A4114,'Additional Data'!$A$1:$D$9949,3,0)</f>
        <v>1478.2498089999999</v>
      </c>
      <c r="T4114" s="2" t="str">
        <f>HLOOKUP(B4114,'Additional Data'!$F$1:$N$2,2,0)</f>
        <v>Laptop</v>
      </c>
    </row>
    <row r="4115" spans="1:20" ht="14.25" customHeight="1">
      <c r="A4115" s="2">
        <v>428508</v>
      </c>
      <c r="B4115" s="2" t="s">
        <v>39</v>
      </c>
      <c r="C4115" s="2" t="s">
        <v>41</v>
      </c>
      <c r="D4115" s="2" t="s">
        <v>34</v>
      </c>
      <c r="E4115" s="4">
        <v>43538.548738425925</v>
      </c>
      <c r="F4115" s="4">
        <v>43543.548738425925</v>
      </c>
      <c r="G4115" s="4">
        <v>43544.548738425925</v>
      </c>
      <c r="H4115" s="2">
        <v>48</v>
      </c>
      <c r="I4115" s="2">
        <v>108</v>
      </c>
      <c r="J4115" s="2" t="s">
        <v>63</v>
      </c>
      <c r="K4115" s="2" t="s">
        <v>64</v>
      </c>
      <c r="L4115" s="2" t="s">
        <v>35</v>
      </c>
      <c r="M4115" s="2" t="s">
        <v>71</v>
      </c>
      <c r="N4115" s="2">
        <v>-1</v>
      </c>
      <c r="O4115" s="2">
        <v>5</v>
      </c>
      <c r="P4115" s="2">
        <v>156</v>
      </c>
      <c r="Q4115" s="2" t="str">
        <f>VLOOKUP(A4115,'Additional Data'!$A$1:$D$9949,2,0)</f>
        <v>Website</v>
      </c>
      <c r="R4115" s="2" t="str">
        <f>VLOOKUP(A4115,'Additional Data'!$A$1:$D$9949,4,0)</f>
        <v>Debit Card</v>
      </c>
      <c r="S4115" s="5">
        <f>VLOOKUP(A4115,'Additional Data'!$A$1:$D$9949,3,0)</f>
        <v>700</v>
      </c>
      <c r="T4115" s="2" t="str">
        <f>HLOOKUP(B4115,'Additional Data'!$F$1:$N$2,2,0)</f>
        <v>Mobile</v>
      </c>
    </row>
    <row r="4116" spans="1:20" ht="14.25" customHeight="1">
      <c r="A4116" s="2">
        <v>986103</v>
      </c>
      <c r="B4116" s="2" t="s">
        <v>30</v>
      </c>
      <c r="C4116" s="2" t="s">
        <v>41</v>
      </c>
      <c r="D4116" s="2" t="s">
        <v>34</v>
      </c>
      <c r="E4116" s="4">
        <v>43538.55195601852</v>
      </c>
      <c r="F4116" s="4">
        <v>43540.55195601852</v>
      </c>
      <c r="G4116" s="4">
        <v>43544.55195601852</v>
      </c>
      <c r="H4116" s="2">
        <v>80</v>
      </c>
      <c r="I4116" s="2">
        <v>86</v>
      </c>
      <c r="J4116" s="2" t="s">
        <v>60</v>
      </c>
      <c r="K4116" s="2" t="s">
        <v>77</v>
      </c>
      <c r="L4116" s="2" t="s">
        <v>35</v>
      </c>
      <c r="M4116" s="2" t="s">
        <v>71</v>
      </c>
      <c r="N4116" s="2">
        <v>-4</v>
      </c>
      <c r="O4116" s="2">
        <v>2</v>
      </c>
      <c r="P4116" s="2">
        <v>166</v>
      </c>
      <c r="Q4116" s="2" t="str">
        <f>VLOOKUP(A4116,'Additional Data'!$A$1:$D$9949,2,0)</f>
        <v>Website</v>
      </c>
      <c r="R4116" s="2" t="str">
        <f>VLOOKUP(A4116,'Additional Data'!$A$1:$D$9949,4,0)</f>
        <v>Credit Card</v>
      </c>
      <c r="S4116" s="5">
        <f>VLOOKUP(A4116,'Additional Data'!$A$1:$D$9949,3,0)</f>
        <v>3315</v>
      </c>
      <c r="T4116" s="2" t="str">
        <f>HLOOKUP(B4116,'Additional Data'!$F$1:$N$2,2,0)</f>
        <v>PC</v>
      </c>
    </row>
    <row r="4117" spans="1:20" ht="14.25" customHeight="1">
      <c r="A4117" s="2">
        <v>380560</v>
      </c>
      <c r="B4117" s="2" t="s">
        <v>36</v>
      </c>
      <c r="C4117" s="2" t="s">
        <v>41</v>
      </c>
      <c r="D4117" s="2" t="s">
        <v>34</v>
      </c>
      <c r="E4117" s="4">
        <v>43538.553171296298</v>
      </c>
      <c r="F4117" s="4">
        <v>43542.553171296298</v>
      </c>
      <c r="G4117" s="4">
        <v>43541.553171296298</v>
      </c>
      <c r="H4117" s="2">
        <v>38</v>
      </c>
      <c r="I4117" s="2">
        <v>114</v>
      </c>
      <c r="J4117" s="2" t="s">
        <v>63</v>
      </c>
      <c r="K4117" s="2" t="s">
        <v>64</v>
      </c>
      <c r="L4117" s="2" t="s">
        <v>35</v>
      </c>
      <c r="M4117" s="2" t="s">
        <v>71</v>
      </c>
      <c r="N4117" s="2">
        <v>1</v>
      </c>
      <c r="O4117" s="2">
        <v>4</v>
      </c>
      <c r="P4117" s="2">
        <v>152</v>
      </c>
      <c r="Q4117" s="2" t="str">
        <f>VLOOKUP(A4117,'Additional Data'!$A$1:$D$9949,2,0)</f>
        <v>App</v>
      </c>
      <c r="R4117" s="2" t="str">
        <f>VLOOKUP(A4117,'Additional Data'!$A$1:$D$9949,4,0)</f>
        <v>Debit Card</v>
      </c>
      <c r="S4117" s="5">
        <f>VLOOKUP(A4117,'Additional Data'!$A$1:$D$9949,3,0)</f>
        <v>218.53266110000001</v>
      </c>
      <c r="T4117" s="2" t="str">
        <f>HLOOKUP(B4117,'Additional Data'!$F$1:$N$2,2,0)</f>
        <v>Laptop</v>
      </c>
    </row>
    <row r="4118" spans="1:20" ht="14.25" customHeight="1">
      <c r="A4118" s="2">
        <v>423046</v>
      </c>
      <c r="B4118" s="2" t="s">
        <v>30</v>
      </c>
      <c r="C4118" s="2" t="s">
        <v>41</v>
      </c>
      <c r="D4118" s="2" t="s">
        <v>34</v>
      </c>
      <c r="E4118" s="4">
        <v>43538.563206018516</v>
      </c>
      <c r="F4118" s="4">
        <v>43545.563206018516</v>
      </c>
      <c r="G4118" s="4">
        <v>43543.563206018516</v>
      </c>
      <c r="H4118" s="2">
        <v>50</v>
      </c>
      <c r="I4118" s="2">
        <v>114</v>
      </c>
      <c r="J4118" s="2" t="s">
        <v>63</v>
      </c>
      <c r="K4118" s="2" t="s">
        <v>64</v>
      </c>
      <c r="L4118" s="2" t="s">
        <v>35</v>
      </c>
      <c r="M4118" s="2" t="s">
        <v>59</v>
      </c>
      <c r="N4118" s="2">
        <v>2</v>
      </c>
      <c r="O4118" s="2">
        <v>7</v>
      </c>
      <c r="P4118" s="2">
        <v>164</v>
      </c>
      <c r="Q4118" s="2" t="str">
        <f>VLOOKUP(A4118,'Additional Data'!$A$1:$D$9949,2,0)</f>
        <v>App</v>
      </c>
      <c r="R4118" s="2" t="str">
        <f>VLOOKUP(A4118,'Additional Data'!$A$1:$D$9949,4,0)</f>
        <v>Debit Card</v>
      </c>
      <c r="S4118" s="5">
        <f>VLOOKUP(A4118,'Additional Data'!$A$1:$D$9949,3,0)</f>
        <v>846.26221959999998</v>
      </c>
      <c r="T4118" s="2" t="str">
        <f>HLOOKUP(B4118,'Additional Data'!$F$1:$N$2,2,0)</f>
        <v>PC</v>
      </c>
    </row>
    <row r="4119" spans="1:20" ht="14.25" customHeight="1">
      <c r="A4119" s="2">
        <v>734525</v>
      </c>
      <c r="B4119" s="2" t="s">
        <v>46</v>
      </c>
      <c r="C4119" s="2" t="s">
        <v>32</v>
      </c>
      <c r="D4119" s="2" t="s">
        <v>34</v>
      </c>
      <c r="E4119" s="4">
        <v>43538.563842592594</v>
      </c>
      <c r="F4119" s="4">
        <v>43539.563842592594</v>
      </c>
      <c r="G4119" s="4">
        <v>43543.563842592594</v>
      </c>
      <c r="H4119" s="2">
        <v>0</v>
      </c>
      <c r="I4119" s="2">
        <v>125</v>
      </c>
      <c r="J4119" s="2" t="s">
        <v>32</v>
      </c>
      <c r="K4119" s="2" t="s">
        <v>82</v>
      </c>
      <c r="L4119" s="2" t="s">
        <v>67</v>
      </c>
      <c r="M4119" s="2" t="s">
        <v>59</v>
      </c>
      <c r="N4119" s="2">
        <v>-4</v>
      </c>
      <c r="O4119" s="2">
        <v>1</v>
      </c>
      <c r="P4119" s="2">
        <v>125</v>
      </c>
      <c r="Q4119" s="2" t="str">
        <f>VLOOKUP(A4119,'Additional Data'!$A$1:$D$9949,2,0)</f>
        <v>App</v>
      </c>
      <c r="R4119" s="2" t="str">
        <f>VLOOKUP(A4119,'Additional Data'!$A$1:$D$9949,4,0)</f>
        <v>Credit Card</v>
      </c>
      <c r="S4119" s="5">
        <f>VLOOKUP(A4119,'Additional Data'!$A$1:$D$9949,3,0)</f>
        <v>2034</v>
      </c>
      <c r="T4119" s="2" t="str">
        <f>HLOOKUP(B4119,'Additional Data'!$F$1:$N$2,2,0)</f>
        <v>TV</v>
      </c>
    </row>
    <row r="4120" spans="1:20" ht="14.25" customHeight="1">
      <c r="A4120" s="2">
        <v>393898</v>
      </c>
      <c r="B4120" s="2" t="s">
        <v>39</v>
      </c>
      <c r="C4120" s="2" t="s">
        <v>32</v>
      </c>
      <c r="D4120" s="2" t="s">
        <v>34</v>
      </c>
      <c r="E4120" s="4">
        <v>43538.56826388889</v>
      </c>
      <c r="F4120" s="4">
        <v>43543.56826388889</v>
      </c>
      <c r="G4120" s="4">
        <v>43543.56826388889</v>
      </c>
      <c r="H4120" s="2">
        <v>0</v>
      </c>
      <c r="I4120" s="2">
        <v>121</v>
      </c>
      <c r="J4120" s="2" t="s">
        <v>32</v>
      </c>
      <c r="K4120" s="2" t="s">
        <v>82</v>
      </c>
      <c r="L4120" s="2" t="s">
        <v>67</v>
      </c>
      <c r="M4120" s="2" t="s">
        <v>59</v>
      </c>
      <c r="N4120" s="2">
        <v>0</v>
      </c>
      <c r="O4120" s="2">
        <v>5</v>
      </c>
      <c r="P4120" s="2">
        <v>121</v>
      </c>
      <c r="Q4120" s="2" t="str">
        <f>VLOOKUP(A4120,'Additional Data'!$A$1:$D$9949,2,0)</f>
        <v>App</v>
      </c>
      <c r="R4120" s="2" t="str">
        <f>VLOOKUP(A4120,'Additional Data'!$A$1:$D$9949,4,0)</f>
        <v>Debit Card</v>
      </c>
      <c r="S4120" s="5">
        <f>VLOOKUP(A4120,'Additional Data'!$A$1:$D$9949,3,0)</f>
        <v>2446.7585789999998</v>
      </c>
      <c r="T4120" s="2" t="str">
        <f>HLOOKUP(B4120,'Additional Data'!$F$1:$N$2,2,0)</f>
        <v>Mobile</v>
      </c>
    </row>
    <row r="4121" spans="1:20" ht="14.25" customHeight="1">
      <c r="A4121" s="2">
        <v>963652</v>
      </c>
      <c r="B4121" s="2" t="s">
        <v>30</v>
      </c>
      <c r="C4121" s="2" t="s">
        <v>41</v>
      </c>
      <c r="D4121" s="2" t="s">
        <v>34</v>
      </c>
      <c r="E4121" s="4">
        <v>43538.57130787037</v>
      </c>
      <c r="F4121" s="4">
        <v>43540.57130787037</v>
      </c>
      <c r="G4121" s="4">
        <v>43545.57130787037</v>
      </c>
      <c r="H4121" s="2">
        <v>63</v>
      </c>
      <c r="I4121" s="2">
        <v>106</v>
      </c>
      <c r="J4121" s="2" t="s">
        <v>32</v>
      </c>
      <c r="K4121" s="2" t="s">
        <v>70</v>
      </c>
      <c r="L4121" s="2" t="s">
        <v>35</v>
      </c>
      <c r="M4121" s="2" t="s">
        <v>71</v>
      </c>
      <c r="N4121" s="2">
        <v>-5</v>
      </c>
      <c r="O4121" s="2">
        <v>2</v>
      </c>
      <c r="P4121" s="2">
        <v>169</v>
      </c>
      <c r="Q4121" s="2" t="str">
        <f>VLOOKUP(A4121,'Additional Data'!$A$1:$D$9949,2,0)</f>
        <v>App</v>
      </c>
      <c r="R4121" s="2" t="str">
        <f>VLOOKUP(A4121,'Additional Data'!$A$1:$D$9949,4,0)</f>
        <v>Debit Card</v>
      </c>
      <c r="S4121" s="5">
        <f>VLOOKUP(A4121,'Additional Data'!$A$1:$D$9949,3,0)</f>
        <v>350</v>
      </c>
      <c r="T4121" s="2" t="str">
        <f>HLOOKUP(B4121,'Additional Data'!$F$1:$N$2,2,0)</f>
        <v>PC</v>
      </c>
    </row>
    <row r="4122" spans="1:20" ht="14.25" customHeight="1">
      <c r="A4122" s="2">
        <v>968320</v>
      </c>
      <c r="B4122" s="2" t="s">
        <v>36</v>
      </c>
      <c r="C4122" s="2" t="s">
        <v>41</v>
      </c>
      <c r="D4122" s="2" t="s">
        <v>34</v>
      </c>
      <c r="E4122" s="4">
        <v>43538.577615740738</v>
      </c>
      <c r="F4122" s="4">
        <v>43546.577615740738</v>
      </c>
      <c r="G4122" s="4">
        <v>43542.577615740738</v>
      </c>
      <c r="H4122" s="2">
        <v>45</v>
      </c>
      <c r="I4122" s="2">
        <v>110</v>
      </c>
      <c r="J4122" s="2" t="s">
        <v>63</v>
      </c>
      <c r="K4122" s="2" t="s">
        <v>64</v>
      </c>
      <c r="L4122" s="2" t="s">
        <v>35</v>
      </c>
      <c r="M4122" s="2" t="s">
        <v>71</v>
      </c>
      <c r="N4122" s="2">
        <v>4</v>
      </c>
      <c r="O4122" s="2">
        <v>8</v>
      </c>
      <c r="P4122" s="2">
        <v>155</v>
      </c>
      <c r="Q4122" s="2" t="str">
        <f>VLOOKUP(A4122,'Additional Data'!$A$1:$D$9949,2,0)</f>
        <v>App</v>
      </c>
      <c r="R4122" s="2" t="str">
        <f>VLOOKUP(A4122,'Additional Data'!$A$1:$D$9949,4,0)</f>
        <v>Debit Card</v>
      </c>
      <c r="S4122" s="5">
        <f>VLOOKUP(A4122,'Additional Data'!$A$1:$D$9949,3,0)</f>
        <v>2718.5722730000002</v>
      </c>
      <c r="T4122" s="2" t="str">
        <f>HLOOKUP(B4122,'Additional Data'!$F$1:$N$2,2,0)</f>
        <v>Laptop</v>
      </c>
    </row>
    <row r="4123" spans="1:20" ht="14.25" customHeight="1">
      <c r="A4123" s="2">
        <v>90979</v>
      </c>
      <c r="B4123" s="2" t="s">
        <v>39</v>
      </c>
      <c r="C4123" s="2" t="s">
        <v>32</v>
      </c>
      <c r="D4123" s="2" t="s">
        <v>34</v>
      </c>
      <c r="E4123" s="4">
        <v>43538.585555555554</v>
      </c>
      <c r="F4123" s="4">
        <v>43544.585555555554</v>
      </c>
      <c r="G4123" s="4">
        <v>43541.585555555554</v>
      </c>
      <c r="H4123" s="2">
        <v>0</v>
      </c>
      <c r="I4123" s="2">
        <v>122</v>
      </c>
      <c r="J4123" s="2" t="s">
        <v>32</v>
      </c>
      <c r="K4123" s="2" t="s">
        <v>82</v>
      </c>
      <c r="L4123" s="2" t="s">
        <v>67</v>
      </c>
      <c r="M4123" s="2" t="s">
        <v>59</v>
      </c>
      <c r="N4123" s="2">
        <v>3</v>
      </c>
      <c r="O4123" s="2">
        <v>6</v>
      </c>
      <c r="P4123" s="2">
        <v>122</v>
      </c>
      <c r="Q4123" s="2" t="str">
        <f>VLOOKUP(A4123,'Additional Data'!$A$1:$D$9949,2,0)</f>
        <v>App</v>
      </c>
      <c r="R4123" s="2" t="str">
        <f>VLOOKUP(A4123,'Additional Data'!$A$1:$D$9949,4,0)</f>
        <v>Cash On Delivery</v>
      </c>
      <c r="S4123" s="5">
        <f>VLOOKUP(A4123,'Additional Data'!$A$1:$D$9949,3,0)</f>
        <v>1226.033803</v>
      </c>
      <c r="T4123" s="2" t="str">
        <f>HLOOKUP(B4123,'Additional Data'!$F$1:$N$2,2,0)</f>
        <v>Mobile</v>
      </c>
    </row>
    <row r="4124" spans="1:20" ht="14.25" customHeight="1">
      <c r="A4124" s="2">
        <v>58868</v>
      </c>
      <c r="B4124" s="2" t="s">
        <v>30</v>
      </c>
      <c r="C4124" s="2" t="s">
        <v>41</v>
      </c>
      <c r="D4124" s="2" t="s">
        <v>34</v>
      </c>
      <c r="E4124" s="4">
        <v>43538.585960648146</v>
      </c>
      <c r="F4124" s="4">
        <v>43540.585960648146</v>
      </c>
      <c r="G4124" s="4">
        <v>43543.585960648146</v>
      </c>
      <c r="H4124" s="2">
        <v>25</v>
      </c>
      <c r="I4124" s="2">
        <v>125</v>
      </c>
      <c r="J4124" s="2" t="s">
        <v>32</v>
      </c>
      <c r="K4124" s="2" t="s">
        <v>70</v>
      </c>
      <c r="L4124" s="2" t="s">
        <v>35</v>
      </c>
      <c r="M4124" s="2" t="s">
        <v>71</v>
      </c>
      <c r="N4124" s="2">
        <v>-3</v>
      </c>
      <c r="O4124" s="2">
        <v>2</v>
      </c>
      <c r="P4124" s="2">
        <v>150</v>
      </c>
      <c r="Q4124" s="2" t="str">
        <f>VLOOKUP(A4124,'Additional Data'!$A$1:$D$9949,2,0)</f>
        <v>App</v>
      </c>
      <c r="R4124" s="2" t="str">
        <f>VLOOKUP(A4124,'Additional Data'!$A$1:$D$9949,4,0)</f>
        <v>Debit Card</v>
      </c>
      <c r="S4124" s="5">
        <f>VLOOKUP(A4124,'Additional Data'!$A$1:$D$9949,3,0)</f>
        <v>1383.092011</v>
      </c>
      <c r="T4124" s="2" t="str">
        <f>HLOOKUP(B4124,'Additional Data'!$F$1:$N$2,2,0)</f>
        <v>PC</v>
      </c>
    </row>
    <row r="4125" spans="1:20" ht="14.25" customHeight="1">
      <c r="A4125" s="2">
        <v>676818</v>
      </c>
      <c r="B4125" s="2" t="s">
        <v>39</v>
      </c>
      <c r="C4125" s="2" t="s">
        <v>41</v>
      </c>
      <c r="D4125" s="2" t="s">
        <v>34</v>
      </c>
      <c r="E4125" s="4">
        <v>43538.588310185187</v>
      </c>
      <c r="F4125" s="4">
        <v>43543.588310185187</v>
      </c>
      <c r="G4125" s="4">
        <v>43544.588310185187</v>
      </c>
      <c r="H4125" s="2">
        <v>38</v>
      </c>
      <c r="I4125" s="2">
        <v>123</v>
      </c>
      <c r="J4125" s="2" t="s">
        <v>73</v>
      </c>
      <c r="K4125" s="2" t="s">
        <v>80</v>
      </c>
      <c r="L4125" s="2" t="s">
        <v>35</v>
      </c>
      <c r="M4125" s="2" t="s">
        <v>59</v>
      </c>
      <c r="N4125" s="2">
        <v>-1</v>
      </c>
      <c r="O4125" s="2">
        <v>5</v>
      </c>
      <c r="P4125" s="2">
        <v>161</v>
      </c>
      <c r="Q4125" s="2" t="str">
        <f>VLOOKUP(A4125,'Additional Data'!$A$1:$D$9949,2,0)</f>
        <v>Website</v>
      </c>
      <c r="R4125" s="2" t="str">
        <f>VLOOKUP(A4125,'Additional Data'!$A$1:$D$9949,4,0)</f>
        <v>Debit Card</v>
      </c>
      <c r="S4125" s="5">
        <f>VLOOKUP(A4125,'Additional Data'!$A$1:$D$9949,3,0)</f>
        <v>2086.911955</v>
      </c>
      <c r="T4125" s="2" t="str">
        <f>HLOOKUP(B4125,'Additional Data'!$F$1:$N$2,2,0)</f>
        <v>Mobile</v>
      </c>
    </row>
    <row r="4126" spans="1:20" ht="14.25" customHeight="1">
      <c r="A4126" s="2">
        <v>753810</v>
      </c>
      <c r="B4126" s="2" t="s">
        <v>47</v>
      </c>
      <c r="C4126" s="2" t="s">
        <v>32</v>
      </c>
      <c r="D4126" s="2" t="s">
        <v>34</v>
      </c>
      <c r="E4126" s="4">
        <v>43538.592268518521</v>
      </c>
      <c r="F4126" s="4">
        <v>43543.592268518521</v>
      </c>
      <c r="G4126" s="4">
        <v>43544.592268518521</v>
      </c>
      <c r="H4126" s="2">
        <v>28</v>
      </c>
      <c r="I4126" s="2">
        <v>114</v>
      </c>
      <c r="J4126" s="2" t="s">
        <v>60</v>
      </c>
      <c r="K4126" s="2" t="s">
        <v>61</v>
      </c>
      <c r="L4126" s="2" t="s">
        <v>35</v>
      </c>
      <c r="M4126" s="2" t="s">
        <v>59</v>
      </c>
      <c r="N4126" s="2">
        <v>-1</v>
      </c>
      <c r="O4126" s="2">
        <v>5</v>
      </c>
      <c r="P4126" s="2">
        <v>142</v>
      </c>
      <c r="Q4126" s="2" t="str">
        <f>VLOOKUP(A4126,'Additional Data'!$A$1:$D$9949,2,0)</f>
        <v>Website</v>
      </c>
      <c r="R4126" s="2" t="str">
        <f>VLOOKUP(A4126,'Additional Data'!$A$1:$D$9949,4,0)</f>
        <v>Debit Card</v>
      </c>
      <c r="S4126" s="5">
        <f>VLOOKUP(A4126,'Additional Data'!$A$1:$D$9949,3,0)</f>
        <v>2835.8204540000002</v>
      </c>
      <c r="T4126" s="2" t="str">
        <f>HLOOKUP(B4126,'Additional Data'!$F$1:$N$2,2,0)</f>
        <v>Tablet</v>
      </c>
    </row>
    <row r="4127" spans="1:20" ht="14.25" customHeight="1">
      <c r="A4127" s="2">
        <v>739226</v>
      </c>
      <c r="B4127" s="2" t="s">
        <v>47</v>
      </c>
      <c r="C4127" s="2" t="s">
        <v>32</v>
      </c>
      <c r="D4127" s="2" t="s">
        <v>34</v>
      </c>
      <c r="E4127" s="4">
        <v>43538.593946759262</v>
      </c>
      <c r="F4127" s="4">
        <v>43541.593946759262</v>
      </c>
      <c r="G4127" s="4">
        <v>43545.593946759262</v>
      </c>
      <c r="H4127" s="2">
        <v>26</v>
      </c>
      <c r="I4127" s="2">
        <v>125</v>
      </c>
      <c r="J4127" s="2" t="s">
        <v>73</v>
      </c>
      <c r="K4127" s="2" t="s">
        <v>74</v>
      </c>
      <c r="L4127" s="2" t="s">
        <v>35</v>
      </c>
      <c r="M4127" s="2" t="s">
        <v>59</v>
      </c>
      <c r="N4127" s="2">
        <v>-4</v>
      </c>
      <c r="O4127" s="2">
        <v>3</v>
      </c>
      <c r="P4127" s="2">
        <v>151</v>
      </c>
      <c r="Q4127" s="2" t="str">
        <f>VLOOKUP(A4127,'Additional Data'!$A$1:$D$9949,2,0)</f>
        <v>App</v>
      </c>
      <c r="R4127" s="2" t="str">
        <f>VLOOKUP(A4127,'Additional Data'!$A$1:$D$9949,4,0)</f>
        <v>Debit Card</v>
      </c>
      <c r="S4127" s="5">
        <f>VLOOKUP(A4127,'Additional Data'!$A$1:$D$9949,3,0)</f>
        <v>2272.302494</v>
      </c>
      <c r="T4127" s="2" t="str">
        <f>HLOOKUP(B4127,'Additional Data'!$F$1:$N$2,2,0)</f>
        <v>Tablet</v>
      </c>
    </row>
    <row r="4128" spans="1:20" ht="14.25" customHeight="1">
      <c r="A4128" s="2">
        <v>391384</v>
      </c>
      <c r="B4128" s="2" t="s">
        <v>30</v>
      </c>
      <c r="C4128" s="2" t="s">
        <v>32</v>
      </c>
      <c r="D4128" s="2" t="s">
        <v>34</v>
      </c>
      <c r="E4128" s="4">
        <v>43538.598449074074</v>
      </c>
      <c r="F4128" s="4">
        <v>43540.598449074074</v>
      </c>
      <c r="G4128" s="4">
        <v>43541.598449074074</v>
      </c>
      <c r="H4128" s="2">
        <v>32</v>
      </c>
      <c r="I4128" s="2">
        <v>110</v>
      </c>
      <c r="J4128" s="2" t="s">
        <v>60</v>
      </c>
      <c r="K4128" s="2" t="s">
        <v>61</v>
      </c>
      <c r="L4128" s="2" t="s">
        <v>35</v>
      </c>
      <c r="M4128" s="2" t="s">
        <v>71</v>
      </c>
      <c r="N4128" s="2">
        <v>-1</v>
      </c>
      <c r="O4128" s="2">
        <v>2</v>
      </c>
      <c r="P4128" s="2">
        <v>142</v>
      </c>
      <c r="Q4128" s="2" t="str">
        <f>VLOOKUP(A4128,'Additional Data'!$A$1:$D$9949,2,0)</f>
        <v>App</v>
      </c>
      <c r="R4128" s="2" t="str">
        <f>VLOOKUP(A4128,'Additional Data'!$A$1:$D$9949,4,0)</f>
        <v>Debit Card</v>
      </c>
      <c r="S4128" s="5">
        <f>VLOOKUP(A4128,'Additional Data'!$A$1:$D$9949,3,0)</f>
        <v>425.95347149999998</v>
      </c>
      <c r="T4128" s="2" t="str">
        <f>HLOOKUP(B4128,'Additional Data'!$F$1:$N$2,2,0)</f>
        <v>PC</v>
      </c>
    </row>
    <row r="4129" spans="1:20" ht="14.25" customHeight="1">
      <c r="A4129" s="2">
        <v>779664</v>
      </c>
      <c r="B4129" s="2" t="s">
        <v>39</v>
      </c>
      <c r="C4129" s="2" t="s">
        <v>32</v>
      </c>
      <c r="D4129" s="2" t="s">
        <v>34</v>
      </c>
      <c r="E4129" s="4">
        <v>43538.599583333336</v>
      </c>
      <c r="F4129" s="4">
        <v>43544.599583333336</v>
      </c>
      <c r="G4129" s="4">
        <v>43542.599583333336</v>
      </c>
      <c r="H4129" s="2">
        <v>27</v>
      </c>
      <c r="I4129" s="2">
        <v>128</v>
      </c>
      <c r="J4129" s="2" t="s">
        <v>73</v>
      </c>
      <c r="K4129" s="2" t="s">
        <v>74</v>
      </c>
      <c r="L4129" s="2" t="s">
        <v>35</v>
      </c>
      <c r="M4129" s="2" t="s">
        <v>71</v>
      </c>
      <c r="N4129" s="2">
        <v>2</v>
      </c>
      <c r="O4129" s="2">
        <v>6</v>
      </c>
      <c r="P4129" s="2">
        <v>155</v>
      </c>
      <c r="Q4129" s="2" t="str">
        <f>VLOOKUP(A4129,'Additional Data'!$A$1:$D$9949,2,0)</f>
        <v>Website</v>
      </c>
      <c r="R4129" s="2" t="str">
        <f>VLOOKUP(A4129,'Additional Data'!$A$1:$D$9949,4,0)</f>
        <v>Debit Card</v>
      </c>
      <c r="S4129" s="5">
        <f>VLOOKUP(A4129,'Additional Data'!$A$1:$D$9949,3,0)</f>
        <v>2256.4734619999999</v>
      </c>
      <c r="T4129" s="2" t="str">
        <f>HLOOKUP(B4129,'Additional Data'!$F$1:$N$2,2,0)</f>
        <v>Mobile</v>
      </c>
    </row>
    <row r="4130" spans="1:20" ht="14.25" customHeight="1">
      <c r="A4130" s="2">
        <v>692686</v>
      </c>
      <c r="B4130" s="2" t="s">
        <v>39</v>
      </c>
      <c r="C4130" s="2" t="s">
        <v>32</v>
      </c>
      <c r="D4130" s="2" t="s">
        <v>34</v>
      </c>
      <c r="E4130" s="4">
        <v>43538.604108796295</v>
      </c>
      <c r="F4130" s="4">
        <v>43543.604108796295</v>
      </c>
      <c r="G4130" s="4">
        <v>43541.604108796295</v>
      </c>
      <c r="H4130" s="2">
        <v>36</v>
      </c>
      <c r="I4130" s="2">
        <v>122</v>
      </c>
      <c r="J4130" s="2" t="s">
        <v>73</v>
      </c>
      <c r="K4130" s="2" t="s">
        <v>74</v>
      </c>
      <c r="L4130" s="2" t="s">
        <v>35</v>
      </c>
      <c r="M4130" s="2" t="s">
        <v>59</v>
      </c>
      <c r="N4130" s="2">
        <v>2</v>
      </c>
      <c r="O4130" s="2">
        <v>5</v>
      </c>
      <c r="P4130" s="2">
        <v>158</v>
      </c>
      <c r="Q4130" s="2" t="str">
        <f>VLOOKUP(A4130,'Additional Data'!$A$1:$D$9949,2,0)</f>
        <v>App</v>
      </c>
      <c r="R4130" s="2" t="str">
        <f>VLOOKUP(A4130,'Additional Data'!$A$1:$D$9949,4,0)</f>
        <v>Debit Card</v>
      </c>
      <c r="S4130" s="5">
        <f>VLOOKUP(A4130,'Additional Data'!$A$1:$D$9949,3,0)</f>
        <v>509.81102420000002</v>
      </c>
      <c r="T4130" s="2" t="str">
        <f>HLOOKUP(B4130,'Additional Data'!$F$1:$N$2,2,0)</f>
        <v>Mobile</v>
      </c>
    </row>
    <row r="4131" spans="1:20" ht="14.25" customHeight="1">
      <c r="A4131" s="2">
        <v>788514</v>
      </c>
      <c r="B4131" s="2" t="s">
        <v>39</v>
      </c>
      <c r="C4131" s="2" t="s">
        <v>41</v>
      </c>
      <c r="D4131" s="2" t="s">
        <v>34</v>
      </c>
      <c r="E4131" s="4">
        <v>43538.604768518519</v>
      </c>
      <c r="F4131" s="4">
        <v>43540.604768518519</v>
      </c>
      <c r="G4131" s="4">
        <v>43542.604768518519</v>
      </c>
      <c r="H4131" s="2">
        <v>67</v>
      </c>
      <c r="I4131" s="2">
        <v>89</v>
      </c>
      <c r="J4131" s="2" t="s">
        <v>60</v>
      </c>
      <c r="K4131" s="2" t="s">
        <v>77</v>
      </c>
      <c r="L4131" s="2" t="s">
        <v>35</v>
      </c>
      <c r="M4131" s="2" t="s">
        <v>71</v>
      </c>
      <c r="N4131" s="2">
        <v>-2</v>
      </c>
      <c r="O4131" s="2">
        <v>2</v>
      </c>
      <c r="P4131" s="2">
        <v>156</v>
      </c>
      <c r="Q4131" s="2" t="str">
        <f>VLOOKUP(A4131,'Additional Data'!$A$1:$D$9949,2,0)</f>
        <v>Website</v>
      </c>
      <c r="R4131" s="2" t="str">
        <f>VLOOKUP(A4131,'Additional Data'!$A$1:$D$9949,4,0)</f>
        <v>Debit Card</v>
      </c>
      <c r="S4131" s="5">
        <f>VLOOKUP(A4131,'Additional Data'!$A$1:$D$9949,3,0)</f>
        <v>1840.402883</v>
      </c>
      <c r="T4131" s="2" t="str">
        <f>HLOOKUP(B4131,'Additional Data'!$F$1:$N$2,2,0)</f>
        <v>Mobile</v>
      </c>
    </row>
    <row r="4132" spans="1:20" ht="14.25" customHeight="1">
      <c r="A4132" s="2">
        <v>5018</v>
      </c>
      <c r="B4132" s="2" t="s">
        <v>39</v>
      </c>
      <c r="C4132" s="2" t="s">
        <v>32</v>
      </c>
      <c r="D4132" s="2" t="s">
        <v>34</v>
      </c>
      <c r="E4132" s="4">
        <v>43538.607372685183</v>
      </c>
      <c r="F4132" s="4">
        <v>43542.607372685183</v>
      </c>
      <c r="G4132" s="4">
        <v>43544.607372685183</v>
      </c>
      <c r="H4132" s="2">
        <v>63</v>
      </c>
      <c r="I4132" s="2">
        <v>110</v>
      </c>
      <c r="J4132" s="2" t="s">
        <v>73</v>
      </c>
      <c r="K4132" s="2" t="s">
        <v>74</v>
      </c>
      <c r="L4132" s="2" t="s">
        <v>35</v>
      </c>
      <c r="M4132" s="2" t="s">
        <v>71</v>
      </c>
      <c r="N4132" s="2">
        <v>-2</v>
      </c>
      <c r="O4132" s="2">
        <v>4</v>
      </c>
      <c r="P4132" s="2">
        <v>173</v>
      </c>
      <c r="Q4132" s="2" t="str">
        <f>VLOOKUP(A4132,'Additional Data'!$A$1:$D$9949,2,0)</f>
        <v>App</v>
      </c>
      <c r="R4132" s="2" t="str">
        <f>VLOOKUP(A4132,'Additional Data'!$A$1:$D$9949,4,0)</f>
        <v>Debit Card</v>
      </c>
      <c r="S4132" s="5">
        <f>VLOOKUP(A4132,'Additional Data'!$A$1:$D$9949,3,0)</f>
        <v>3189.131026</v>
      </c>
      <c r="T4132" s="2" t="str">
        <f>HLOOKUP(B4132,'Additional Data'!$F$1:$N$2,2,0)</f>
        <v>Mobile</v>
      </c>
    </row>
    <row r="4133" spans="1:20" ht="14.25" customHeight="1">
      <c r="A4133" s="2">
        <v>793238</v>
      </c>
      <c r="B4133" s="2" t="s">
        <v>36</v>
      </c>
      <c r="C4133" s="2" t="s">
        <v>41</v>
      </c>
      <c r="D4133" s="2" t="s">
        <v>34</v>
      </c>
      <c r="E4133" s="4">
        <v>43538.613564814812</v>
      </c>
      <c r="F4133" s="4">
        <v>43543.613564814812</v>
      </c>
      <c r="G4133" s="4">
        <v>43542.613564814812</v>
      </c>
      <c r="H4133" s="2">
        <v>49</v>
      </c>
      <c r="I4133" s="2">
        <v>113</v>
      </c>
      <c r="J4133" s="2" t="s">
        <v>60</v>
      </c>
      <c r="K4133" s="2" t="s">
        <v>77</v>
      </c>
      <c r="L4133" s="2" t="s">
        <v>35</v>
      </c>
      <c r="M4133" s="2" t="s">
        <v>59</v>
      </c>
      <c r="N4133" s="2">
        <v>1</v>
      </c>
      <c r="O4133" s="2">
        <v>5</v>
      </c>
      <c r="P4133" s="2">
        <v>162</v>
      </c>
      <c r="Q4133" s="2" t="str">
        <f>VLOOKUP(A4133,'Additional Data'!$A$1:$D$9949,2,0)</f>
        <v>App</v>
      </c>
      <c r="R4133" s="2" t="str">
        <f>VLOOKUP(A4133,'Additional Data'!$A$1:$D$9949,4,0)</f>
        <v>Debit Card</v>
      </c>
      <c r="S4133" s="5">
        <f>VLOOKUP(A4133,'Additional Data'!$A$1:$D$9949,3,0)</f>
        <v>3604.0786400000002</v>
      </c>
      <c r="T4133" s="2" t="str">
        <f>HLOOKUP(B4133,'Additional Data'!$F$1:$N$2,2,0)</f>
        <v>Laptop</v>
      </c>
    </row>
    <row r="4134" spans="1:20" ht="14.25" customHeight="1">
      <c r="A4134" s="2">
        <v>792770</v>
      </c>
      <c r="B4134" s="2" t="s">
        <v>42</v>
      </c>
      <c r="C4134" s="2" t="s">
        <v>41</v>
      </c>
      <c r="D4134" s="2" t="s">
        <v>34</v>
      </c>
      <c r="E4134" s="4">
        <v>43538.615243055552</v>
      </c>
      <c r="F4134" s="4">
        <v>43544.615243055552</v>
      </c>
      <c r="G4134" s="4">
        <v>43541.615243055552</v>
      </c>
      <c r="H4134" s="2">
        <v>34</v>
      </c>
      <c r="I4134" s="2">
        <v>106</v>
      </c>
      <c r="J4134" s="2" t="s">
        <v>60</v>
      </c>
      <c r="K4134" s="2" t="s">
        <v>77</v>
      </c>
      <c r="L4134" s="2" t="s">
        <v>35</v>
      </c>
      <c r="M4134" s="2" t="s">
        <v>59</v>
      </c>
      <c r="N4134" s="2">
        <v>3</v>
      </c>
      <c r="O4134" s="2">
        <v>6</v>
      </c>
      <c r="P4134" s="2">
        <v>140</v>
      </c>
      <c r="Q4134" s="2" t="str">
        <f>VLOOKUP(A4134,'Additional Data'!$A$1:$D$9949,2,0)</f>
        <v>App</v>
      </c>
      <c r="R4134" s="2" t="str">
        <f>VLOOKUP(A4134,'Additional Data'!$A$1:$D$9949,4,0)</f>
        <v>Debit Card</v>
      </c>
      <c r="S4134" s="5">
        <f>VLOOKUP(A4134,'Additional Data'!$A$1:$D$9949,3,0)</f>
        <v>1916.17984</v>
      </c>
      <c r="T4134" s="2" t="str">
        <f>HLOOKUP(B4134,'Additional Data'!$F$1:$N$2,2,0)</f>
        <v>TV</v>
      </c>
    </row>
    <row r="4135" spans="1:20" ht="14.25" customHeight="1">
      <c r="A4135" s="2">
        <v>89560</v>
      </c>
      <c r="B4135" s="2" t="s">
        <v>39</v>
      </c>
      <c r="C4135" s="2" t="s">
        <v>41</v>
      </c>
      <c r="D4135" s="2" t="s">
        <v>34</v>
      </c>
      <c r="E4135" s="4">
        <v>43538.617685185185</v>
      </c>
      <c r="F4135" s="4">
        <v>43543.617685185185</v>
      </c>
      <c r="G4135" s="4">
        <v>43541.617685185185</v>
      </c>
      <c r="H4135" s="2">
        <v>35</v>
      </c>
      <c r="I4135" s="2">
        <v>109</v>
      </c>
      <c r="J4135" s="2" t="s">
        <v>63</v>
      </c>
      <c r="K4135" s="2" t="s">
        <v>64</v>
      </c>
      <c r="L4135" s="2" t="s">
        <v>35</v>
      </c>
      <c r="M4135" s="2" t="s">
        <v>71</v>
      </c>
      <c r="N4135" s="2">
        <v>2</v>
      </c>
      <c r="O4135" s="2">
        <v>5</v>
      </c>
      <c r="P4135" s="2">
        <v>144</v>
      </c>
      <c r="Q4135" s="2" t="str">
        <f>VLOOKUP(A4135,'Additional Data'!$A$1:$D$9949,2,0)</f>
        <v>App</v>
      </c>
      <c r="R4135" s="2" t="str">
        <f>VLOOKUP(A4135,'Additional Data'!$A$1:$D$9949,4,0)</f>
        <v>Debit Card</v>
      </c>
      <c r="S4135" s="5">
        <f>VLOOKUP(A4135,'Additional Data'!$A$1:$D$9949,3,0)</f>
        <v>1496.542788</v>
      </c>
      <c r="T4135" s="2" t="str">
        <f>HLOOKUP(B4135,'Additional Data'!$F$1:$N$2,2,0)</f>
        <v>Mobile</v>
      </c>
    </row>
    <row r="4136" spans="1:20" ht="14.25" customHeight="1">
      <c r="A4136" s="2">
        <v>723823</v>
      </c>
      <c r="B4136" s="2" t="s">
        <v>48</v>
      </c>
      <c r="C4136" s="2" t="s">
        <v>41</v>
      </c>
      <c r="D4136" s="2" t="s">
        <v>34</v>
      </c>
      <c r="E4136" s="4">
        <v>43538.624212962961</v>
      </c>
      <c r="F4136" s="4">
        <v>43546.624212962961</v>
      </c>
      <c r="G4136" s="4">
        <v>43545.624212962961</v>
      </c>
      <c r="H4136" s="2">
        <v>35</v>
      </c>
      <c r="I4136" s="2">
        <v>105</v>
      </c>
      <c r="J4136" s="2" t="s">
        <v>60</v>
      </c>
      <c r="K4136" s="2" t="s">
        <v>77</v>
      </c>
      <c r="L4136" s="2" t="s">
        <v>35</v>
      </c>
      <c r="M4136" s="2" t="s">
        <v>59</v>
      </c>
      <c r="N4136" s="2">
        <v>1</v>
      </c>
      <c r="O4136" s="2">
        <v>8</v>
      </c>
      <c r="P4136" s="2">
        <v>140</v>
      </c>
      <c r="Q4136" s="2" t="str">
        <f>VLOOKUP(A4136,'Additional Data'!$A$1:$D$9949,2,0)</f>
        <v>App</v>
      </c>
      <c r="R4136" s="2" t="str">
        <f>VLOOKUP(A4136,'Additional Data'!$A$1:$D$9949,4,0)</f>
        <v>Credit Card</v>
      </c>
      <c r="S4136" s="5">
        <f>VLOOKUP(A4136,'Additional Data'!$A$1:$D$9949,3,0)</f>
        <v>3338</v>
      </c>
      <c r="T4136" s="2" t="str">
        <f>HLOOKUP(B4136,'Additional Data'!$F$1:$N$2,2,0)</f>
        <v>Gaming Console</v>
      </c>
    </row>
    <row r="4137" spans="1:20" ht="14.25" customHeight="1">
      <c r="A4137" s="2">
        <v>317800</v>
      </c>
      <c r="B4137" s="2" t="s">
        <v>30</v>
      </c>
      <c r="C4137" s="2" t="s">
        <v>32</v>
      </c>
      <c r="D4137" s="2" t="s">
        <v>34</v>
      </c>
      <c r="E4137" s="4">
        <v>43538.628472222219</v>
      </c>
      <c r="F4137" s="4">
        <v>43540.628472222219</v>
      </c>
      <c r="G4137" s="4">
        <v>43543.628472222219</v>
      </c>
      <c r="H4137" s="2">
        <v>61</v>
      </c>
      <c r="I4137" s="2">
        <v>90</v>
      </c>
      <c r="J4137" s="2" t="s">
        <v>60</v>
      </c>
      <c r="K4137" s="2" t="s">
        <v>61</v>
      </c>
      <c r="L4137" s="2" t="s">
        <v>35</v>
      </c>
      <c r="M4137" s="2" t="s">
        <v>71</v>
      </c>
      <c r="N4137" s="2">
        <v>-3</v>
      </c>
      <c r="O4137" s="2">
        <v>2</v>
      </c>
      <c r="P4137" s="2">
        <v>151</v>
      </c>
      <c r="Q4137" s="2" t="str">
        <f>VLOOKUP(A4137,'Additional Data'!$A$1:$D$9949,2,0)</f>
        <v>App</v>
      </c>
      <c r="R4137" s="2" t="str">
        <f>VLOOKUP(A4137,'Additional Data'!$A$1:$D$9949,4,0)</f>
        <v>Debit Card</v>
      </c>
      <c r="S4137" s="5">
        <f>VLOOKUP(A4137,'Additional Data'!$A$1:$D$9949,3,0)</f>
        <v>681.57701380000003</v>
      </c>
      <c r="T4137" s="2" t="str">
        <f>HLOOKUP(B4137,'Additional Data'!$F$1:$N$2,2,0)</f>
        <v>PC</v>
      </c>
    </row>
    <row r="4138" spans="1:20" ht="14.25" customHeight="1">
      <c r="A4138" s="2">
        <v>130928</v>
      </c>
      <c r="B4138" s="2" t="s">
        <v>30</v>
      </c>
      <c r="C4138" s="2" t="s">
        <v>32</v>
      </c>
      <c r="D4138" s="2" t="s">
        <v>34</v>
      </c>
      <c r="E4138" s="4">
        <v>43538.628506944442</v>
      </c>
      <c r="F4138" s="4">
        <v>43543.628506944442</v>
      </c>
      <c r="G4138" s="4">
        <v>43542.628506944442</v>
      </c>
      <c r="H4138" s="2">
        <v>0</v>
      </c>
      <c r="I4138" s="2">
        <v>101</v>
      </c>
      <c r="J4138" s="2" t="s">
        <v>32</v>
      </c>
      <c r="K4138" s="2" t="s">
        <v>82</v>
      </c>
      <c r="L4138" s="2" t="s">
        <v>67</v>
      </c>
      <c r="M4138" s="2" t="s">
        <v>71</v>
      </c>
      <c r="N4138" s="2">
        <v>1</v>
      </c>
      <c r="O4138" s="2">
        <v>5</v>
      </c>
      <c r="P4138" s="2">
        <v>101</v>
      </c>
      <c r="Q4138" s="2" t="str">
        <f>VLOOKUP(A4138,'Additional Data'!$A$1:$D$9949,2,0)</f>
        <v>App</v>
      </c>
      <c r="R4138" s="2" t="str">
        <f>VLOOKUP(A4138,'Additional Data'!$A$1:$D$9949,4,0)</f>
        <v>Debit Card</v>
      </c>
      <c r="S4138" s="5">
        <f>VLOOKUP(A4138,'Additional Data'!$A$1:$D$9949,3,0)</f>
        <v>815.56989840000006</v>
      </c>
      <c r="T4138" s="2" t="str">
        <f>HLOOKUP(B4138,'Additional Data'!$F$1:$N$2,2,0)</f>
        <v>PC</v>
      </c>
    </row>
    <row r="4139" spans="1:20" ht="14.25" customHeight="1">
      <c r="A4139" s="2">
        <v>544151</v>
      </c>
      <c r="B4139" s="2" t="s">
        <v>46</v>
      </c>
      <c r="C4139" s="2" t="s">
        <v>32</v>
      </c>
      <c r="D4139" s="2" t="s">
        <v>34</v>
      </c>
      <c r="E4139" s="4">
        <v>43538.631736111114</v>
      </c>
      <c r="F4139" s="4">
        <v>43541.631736111114</v>
      </c>
      <c r="G4139" s="4">
        <v>43545.631736111114</v>
      </c>
      <c r="H4139" s="2">
        <v>0</v>
      </c>
      <c r="I4139" s="2">
        <v>107</v>
      </c>
      <c r="J4139" s="2" t="s">
        <v>32</v>
      </c>
      <c r="K4139" s="2" t="s">
        <v>82</v>
      </c>
      <c r="L4139" s="2" t="s">
        <v>67</v>
      </c>
      <c r="M4139" s="2" t="s">
        <v>71</v>
      </c>
      <c r="N4139" s="2">
        <v>-4</v>
      </c>
      <c r="O4139" s="2">
        <v>3</v>
      </c>
      <c r="P4139" s="2">
        <v>107</v>
      </c>
      <c r="Q4139" s="2" t="str">
        <f>VLOOKUP(A4139,'Additional Data'!$A$1:$D$9949,2,0)</f>
        <v>App</v>
      </c>
      <c r="R4139" s="2" t="str">
        <f>VLOOKUP(A4139,'Additional Data'!$A$1:$D$9949,4,0)</f>
        <v>Credit Card</v>
      </c>
      <c r="S4139" s="5">
        <f>VLOOKUP(A4139,'Additional Data'!$A$1:$D$9949,3,0)</f>
        <v>412</v>
      </c>
      <c r="T4139" s="2" t="str">
        <f>HLOOKUP(B4139,'Additional Data'!$F$1:$N$2,2,0)</f>
        <v>TV</v>
      </c>
    </row>
    <row r="4140" spans="1:20" ht="14.25" customHeight="1">
      <c r="A4140" s="2">
        <v>842378</v>
      </c>
      <c r="B4140" s="2" t="s">
        <v>30</v>
      </c>
      <c r="C4140" s="2" t="s">
        <v>41</v>
      </c>
      <c r="D4140" s="2" t="s">
        <v>34</v>
      </c>
      <c r="E4140" s="4">
        <v>43538.636203703703</v>
      </c>
      <c r="F4140" s="4">
        <v>43547.636203703703</v>
      </c>
      <c r="G4140" s="4">
        <v>43544.636203703703</v>
      </c>
      <c r="H4140" s="2">
        <v>32</v>
      </c>
      <c r="I4140" s="2">
        <v>124</v>
      </c>
      <c r="J4140" s="2" t="s">
        <v>32</v>
      </c>
      <c r="K4140" s="2" t="s">
        <v>70</v>
      </c>
      <c r="L4140" s="2" t="s">
        <v>35</v>
      </c>
      <c r="M4140" s="2" t="s">
        <v>59</v>
      </c>
      <c r="N4140" s="2">
        <v>3</v>
      </c>
      <c r="O4140" s="2">
        <v>9</v>
      </c>
      <c r="P4140" s="2">
        <v>156</v>
      </c>
      <c r="Q4140" s="2" t="str">
        <f>VLOOKUP(A4140,'Additional Data'!$A$1:$D$9949,2,0)</f>
        <v>App</v>
      </c>
      <c r="R4140" s="2" t="str">
        <f>VLOOKUP(A4140,'Additional Data'!$A$1:$D$9949,4,0)</f>
        <v>Debit Card</v>
      </c>
      <c r="S4140" s="5">
        <f>VLOOKUP(A4140,'Additional Data'!$A$1:$D$9949,3,0)</f>
        <v>1503</v>
      </c>
      <c r="T4140" s="2" t="str">
        <f>HLOOKUP(B4140,'Additional Data'!$F$1:$N$2,2,0)</f>
        <v>PC</v>
      </c>
    </row>
    <row r="4141" spans="1:20" ht="14.25" customHeight="1">
      <c r="A4141" s="2">
        <v>521006</v>
      </c>
      <c r="B4141" s="2" t="s">
        <v>36</v>
      </c>
      <c r="C4141" s="2" t="s">
        <v>32</v>
      </c>
      <c r="D4141" s="2" t="s">
        <v>34</v>
      </c>
      <c r="E4141" s="4">
        <v>43538.641331018516</v>
      </c>
      <c r="F4141" s="4">
        <v>43542.641331018516</v>
      </c>
      <c r="G4141" s="4">
        <v>43542.641331018516</v>
      </c>
      <c r="H4141" s="2">
        <v>42</v>
      </c>
      <c r="I4141" s="2">
        <v>108</v>
      </c>
      <c r="J4141" s="2" t="s">
        <v>60</v>
      </c>
      <c r="K4141" s="2" t="s">
        <v>61</v>
      </c>
      <c r="L4141" s="2" t="s">
        <v>35</v>
      </c>
      <c r="M4141" s="2" t="s">
        <v>59</v>
      </c>
      <c r="N4141" s="2">
        <v>0</v>
      </c>
      <c r="O4141" s="2">
        <v>4</v>
      </c>
      <c r="P4141" s="2">
        <v>150</v>
      </c>
      <c r="Q4141" s="2" t="str">
        <f>VLOOKUP(A4141,'Additional Data'!$A$1:$D$9949,2,0)</f>
        <v>App</v>
      </c>
      <c r="R4141" s="2" t="str">
        <f>VLOOKUP(A4141,'Additional Data'!$A$1:$D$9949,4,0)</f>
        <v>Debit Card</v>
      </c>
      <c r="S4141" s="5">
        <f>VLOOKUP(A4141,'Additional Data'!$A$1:$D$9949,3,0)</f>
        <v>1424.595004</v>
      </c>
      <c r="T4141" s="2" t="str">
        <f>HLOOKUP(B4141,'Additional Data'!$F$1:$N$2,2,0)</f>
        <v>Laptop</v>
      </c>
    </row>
    <row r="4142" spans="1:20" ht="14.25" customHeight="1">
      <c r="A4142" s="2">
        <v>472603</v>
      </c>
      <c r="B4142" s="2" t="s">
        <v>46</v>
      </c>
      <c r="C4142" s="2" t="s">
        <v>32</v>
      </c>
      <c r="D4142" s="2" t="s">
        <v>34</v>
      </c>
      <c r="E4142" s="4">
        <v>43538.641921296294</v>
      </c>
      <c r="F4142" s="4">
        <v>43541.641921296294</v>
      </c>
      <c r="G4142" s="4">
        <v>43543.641921296294</v>
      </c>
      <c r="H4142" s="2">
        <v>0</v>
      </c>
      <c r="I4142" s="2">
        <v>122</v>
      </c>
      <c r="J4142" s="2" t="s">
        <v>32</v>
      </c>
      <c r="K4142" s="2" t="s">
        <v>82</v>
      </c>
      <c r="L4142" s="2" t="s">
        <v>67</v>
      </c>
      <c r="M4142" s="2" t="s">
        <v>59</v>
      </c>
      <c r="N4142" s="2">
        <v>-2</v>
      </c>
      <c r="O4142" s="2">
        <v>3</v>
      </c>
      <c r="P4142" s="2">
        <v>122</v>
      </c>
      <c r="Q4142" s="2" t="str">
        <f>VLOOKUP(A4142,'Additional Data'!$A$1:$D$9949,2,0)</f>
        <v>App</v>
      </c>
      <c r="R4142" s="2" t="str">
        <f>VLOOKUP(A4142,'Additional Data'!$A$1:$D$9949,4,0)</f>
        <v>Credit Card</v>
      </c>
      <c r="S4142" s="5">
        <f>VLOOKUP(A4142,'Additional Data'!$A$1:$D$9949,3,0)</f>
        <v>3478</v>
      </c>
      <c r="T4142" s="2" t="str">
        <f>HLOOKUP(B4142,'Additional Data'!$F$1:$N$2,2,0)</f>
        <v>TV</v>
      </c>
    </row>
    <row r="4143" spans="1:20" ht="14.25" customHeight="1">
      <c r="A4143" s="2">
        <v>558026</v>
      </c>
      <c r="B4143" s="2" t="s">
        <v>36</v>
      </c>
      <c r="C4143" s="2" t="s">
        <v>32</v>
      </c>
      <c r="D4143" s="2" t="s">
        <v>34</v>
      </c>
      <c r="E4143" s="4">
        <v>43538.643414351849</v>
      </c>
      <c r="F4143" s="4">
        <v>43545.643414351849</v>
      </c>
      <c r="G4143" s="4">
        <v>43545.643414351849</v>
      </c>
      <c r="H4143" s="2">
        <v>71</v>
      </c>
      <c r="I4143" s="2">
        <v>85</v>
      </c>
      <c r="J4143" s="2" t="s">
        <v>63</v>
      </c>
      <c r="K4143" s="2" t="s">
        <v>81</v>
      </c>
      <c r="L4143" s="2" t="s">
        <v>35</v>
      </c>
      <c r="M4143" s="2" t="s">
        <v>71</v>
      </c>
      <c r="N4143" s="2">
        <v>0</v>
      </c>
      <c r="O4143" s="2">
        <v>7</v>
      </c>
      <c r="P4143" s="2">
        <v>156</v>
      </c>
      <c r="Q4143" s="2" t="str">
        <f>VLOOKUP(A4143,'Additional Data'!$A$1:$D$9949,2,0)</f>
        <v>App</v>
      </c>
      <c r="R4143" s="2" t="str">
        <f>VLOOKUP(A4143,'Additional Data'!$A$1:$D$9949,4,0)</f>
        <v>Debit Card</v>
      </c>
      <c r="S4143" s="5">
        <f>VLOOKUP(A4143,'Additional Data'!$A$1:$D$9949,3,0)</f>
        <v>1965</v>
      </c>
      <c r="T4143" s="2" t="str">
        <f>HLOOKUP(B4143,'Additional Data'!$F$1:$N$2,2,0)</f>
        <v>Laptop</v>
      </c>
    </row>
    <row r="4144" spans="1:20" ht="14.25" customHeight="1">
      <c r="A4144" s="2">
        <v>29264</v>
      </c>
      <c r="B4144" s="2" t="s">
        <v>47</v>
      </c>
      <c r="C4144" s="2" t="s">
        <v>41</v>
      </c>
      <c r="D4144" s="2" t="s">
        <v>34</v>
      </c>
      <c r="E4144" s="4">
        <v>43538.653287037036</v>
      </c>
      <c r="F4144" s="4">
        <v>43543.653287037036</v>
      </c>
      <c r="G4144" s="4">
        <v>43544.653287037036</v>
      </c>
      <c r="H4144" s="2">
        <v>26</v>
      </c>
      <c r="I4144" s="2">
        <v>125</v>
      </c>
      <c r="J4144" s="2" t="s">
        <v>32</v>
      </c>
      <c r="K4144" s="2" t="s">
        <v>70</v>
      </c>
      <c r="L4144" s="2" t="s">
        <v>35</v>
      </c>
      <c r="M4144" s="2" t="s">
        <v>71</v>
      </c>
      <c r="N4144" s="2">
        <v>-1</v>
      </c>
      <c r="O4144" s="2">
        <v>5</v>
      </c>
      <c r="P4144" s="2">
        <v>151</v>
      </c>
      <c r="Q4144" s="2" t="str">
        <f>VLOOKUP(A4144,'Additional Data'!$A$1:$D$9949,2,0)</f>
        <v>App</v>
      </c>
      <c r="R4144" s="2" t="str">
        <f>VLOOKUP(A4144,'Additional Data'!$A$1:$D$9949,4,0)</f>
        <v>Debit Card</v>
      </c>
      <c r="S4144" s="5">
        <f>VLOOKUP(A4144,'Additional Data'!$A$1:$D$9949,3,0)</f>
        <v>1498.866671</v>
      </c>
      <c r="T4144" s="2" t="str">
        <f>HLOOKUP(B4144,'Additional Data'!$F$1:$N$2,2,0)</f>
        <v>Tablet</v>
      </c>
    </row>
    <row r="4145" spans="1:20" ht="14.25" customHeight="1">
      <c r="A4145" s="2">
        <v>696293</v>
      </c>
      <c r="B4145" s="2" t="s">
        <v>46</v>
      </c>
      <c r="C4145" s="2" t="s">
        <v>41</v>
      </c>
      <c r="D4145" s="2" t="s">
        <v>34</v>
      </c>
      <c r="E4145" s="4">
        <v>43538.655150462961</v>
      </c>
      <c r="F4145" s="4">
        <v>43546.655150462961</v>
      </c>
      <c r="G4145" s="4">
        <v>43542.655150462961</v>
      </c>
      <c r="H4145" s="2">
        <v>35</v>
      </c>
      <c r="I4145" s="2">
        <v>107</v>
      </c>
      <c r="J4145" s="2" t="s">
        <v>60</v>
      </c>
      <c r="K4145" s="2" t="s">
        <v>77</v>
      </c>
      <c r="L4145" s="2" t="s">
        <v>35</v>
      </c>
      <c r="M4145" s="2" t="s">
        <v>59</v>
      </c>
      <c r="N4145" s="2">
        <v>4</v>
      </c>
      <c r="O4145" s="2">
        <v>8</v>
      </c>
      <c r="P4145" s="2">
        <v>142</v>
      </c>
      <c r="Q4145" s="2" t="str">
        <f>VLOOKUP(A4145,'Additional Data'!$A$1:$D$9949,2,0)</f>
        <v>App</v>
      </c>
      <c r="R4145" s="2" t="str">
        <f>VLOOKUP(A4145,'Additional Data'!$A$1:$D$9949,4,0)</f>
        <v>Credit Card</v>
      </c>
      <c r="S4145" s="5">
        <f>VLOOKUP(A4145,'Additional Data'!$A$1:$D$9949,3,0)</f>
        <v>3225.4001440000002</v>
      </c>
      <c r="T4145" s="2" t="str">
        <f>HLOOKUP(B4145,'Additional Data'!$F$1:$N$2,2,0)</f>
        <v>TV</v>
      </c>
    </row>
    <row r="4146" spans="1:20" ht="14.25" customHeight="1">
      <c r="A4146" s="2">
        <v>451605</v>
      </c>
      <c r="B4146" s="2" t="s">
        <v>36</v>
      </c>
      <c r="C4146" s="2" t="s">
        <v>32</v>
      </c>
      <c r="D4146" s="2" t="s">
        <v>34</v>
      </c>
      <c r="E4146" s="4">
        <v>43538.657650462963</v>
      </c>
      <c r="F4146" s="4">
        <v>43540.657650462963</v>
      </c>
      <c r="G4146" s="4">
        <v>43542.657650462963</v>
      </c>
      <c r="H4146" s="2">
        <v>68</v>
      </c>
      <c r="I4146" s="2">
        <v>104</v>
      </c>
      <c r="J4146" s="2" t="s">
        <v>41</v>
      </c>
      <c r="K4146" s="2" t="s">
        <v>58</v>
      </c>
      <c r="L4146" s="2" t="s">
        <v>35</v>
      </c>
      <c r="M4146" s="2" t="s">
        <v>71</v>
      </c>
      <c r="N4146" s="2">
        <v>-2</v>
      </c>
      <c r="O4146" s="2">
        <v>2</v>
      </c>
      <c r="P4146" s="2">
        <v>172</v>
      </c>
      <c r="Q4146" s="2" t="str">
        <f>VLOOKUP(A4146,'Additional Data'!$A$1:$D$9949,2,0)</f>
        <v>Website</v>
      </c>
      <c r="R4146" s="2" t="str">
        <f>VLOOKUP(A4146,'Additional Data'!$A$1:$D$9949,4,0)</f>
        <v>Cash On Delivery</v>
      </c>
      <c r="S4146" s="5">
        <f>VLOOKUP(A4146,'Additional Data'!$A$1:$D$9949,3,0)</f>
        <v>3017.7284180000001</v>
      </c>
      <c r="T4146" s="2" t="str">
        <f>HLOOKUP(B4146,'Additional Data'!$F$1:$N$2,2,0)</f>
        <v>Laptop</v>
      </c>
    </row>
    <row r="4147" spans="1:20" ht="14.25" customHeight="1">
      <c r="A4147" s="2">
        <v>375158</v>
      </c>
      <c r="B4147" s="2" t="s">
        <v>48</v>
      </c>
      <c r="C4147" s="2" t="s">
        <v>32</v>
      </c>
      <c r="D4147" s="2" t="s">
        <v>34</v>
      </c>
      <c r="E4147" s="4">
        <v>43538.659907407404</v>
      </c>
      <c r="F4147" s="4">
        <v>43543.659907407404</v>
      </c>
      <c r="G4147" s="4">
        <v>43545.659907407404</v>
      </c>
      <c r="H4147" s="2">
        <v>48</v>
      </c>
      <c r="I4147" s="2">
        <v>113</v>
      </c>
      <c r="J4147" s="2" t="s">
        <v>60</v>
      </c>
      <c r="K4147" s="2" t="s">
        <v>61</v>
      </c>
      <c r="L4147" s="2" t="s">
        <v>35</v>
      </c>
      <c r="M4147" s="2" t="s">
        <v>59</v>
      </c>
      <c r="N4147" s="2">
        <v>-2</v>
      </c>
      <c r="O4147" s="2">
        <v>5</v>
      </c>
      <c r="P4147" s="2">
        <v>161</v>
      </c>
      <c r="Q4147" s="2" t="str">
        <f>VLOOKUP(A4147,'Additional Data'!$A$1:$D$9949,2,0)</f>
        <v>App</v>
      </c>
      <c r="R4147" s="2" t="str">
        <f>VLOOKUP(A4147,'Additional Data'!$A$1:$D$9949,4,0)</f>
        <v>Debit Card</v>
      </c>
      <c r="S4147" s="5">
        <f>VLOOKUP(A4147,'Additional Data'!$A$1:$D$9949,3,0)</f>
        <v>2396.0968079999998</v>
      </c>
      <c r="T4147" s="2" t="str">
        <f>HLOOKUP(B4147,'Additional Data'!$F$1:$N$2,2,0)</f>
        <v>Gaming Console</v>
      </c>
    </row>
    <row r="4148" spans="1:20" ht="14.25" customHeight="1">
      <c r="A4148" s="2">
        <v>652681</v>
      </c>
      <c r="B4148" s="2" t="s">
        <v>39</v>
      </c>
      <c r="C4148" s="2" t="s">
        <v>41</v>
      </c>
      <c r="D4148" s="2" t="s">
        <v>34</v>
      </c>
      <c r="E4148" s="4">
        <v>43538.662395833337</v>
      </c>
      <c r="F4148" s="4">
        <v>43543.662395833337</v>
      </c>
      <c r="G4148" s="4">
        <v>43545.662395833337</v>
      </c>
      <c r="H4148" s="2">
        <v>37</v>
      </c>
      <c r="I4148" s="2">
        <v>123</v>
      </c>
      <c r="J4148" s="2" t="s">
        <v>73</v>
      </c>
      <c r="K4148" s="2" t="s">
        <v>80</v>
      </c>
      <c r="L4148" s="2" t="s">
        <v>35</v>
      </c>
      <c r="M4148" s="2" t="s">
        <v>59</v>
      </c>
      <c r="N4148" s="2">
        <v>-2</v>
      </c>
      <c r="O4148" s="2">
        <v>5</v>
      </c>
      <c r="P4148" s="2">
        <v>160</v>
      </c>
      <c r="Q4148" s="2" t="str">
        <f>VLOOKUP(A4148,'Additional Data'!$A$1:$D$9949,2,0)</f>
        <v>App</v>
      </c>
      <c r="R4148" s="2" t="str">
        <f>VLOOKUP(A4148,'Additional Data'!$A$1:$D$9949,4,0)</f>
        <v>Credit Card</v>
      </c>
      <c r="S4148" s="5">
        <f>VLOOKUP(A4148,'Additional Data'!$A$1:$D$9949,3,0)</f>
        <v>1268</v>
      </c>
      <c r="T4148" s="2" t="str">
        <f>HLOOKUP(B4148,'Additional Data'!$F$1:$N$2,2,0)</f>
        <v>Mobile</v>
      </c>
    </row>
    <row r="4149" spans="1:20" ht="14.25" customHeight="1">
      <c r="A4149" s="2">
        <v>930600</v>
      </c>
      <c r="B4149" s="2" t="s">
        <v>30</v>
      </c>
      <c r="C4149" s="2" t="s">
        <v>41</v>
      </c>
      <c r="D4149" s="2" t="s">
        <v>34</v>
      </c>
      <c r="E4149" s="4">
        <v>43538.663703703707</v>
      </c>
      <c r="F4149" s="4">
        <v>43540.663703703707</v>
      </c>
      <c r="G4149" s="4">
        <v>43544.663703703707</v>
      </c>
      <c r="H4149" s="2">
        <v>80</v>
      </c>
      <c r="I4149" s="2">
        <v>86</v>
      </c>
      <c r="J4149" s="2" t="s">
        <v>60</v>
      </c>
      <c r="K4149" s="2" t="s">
        <v>77</v>
      </c>
      <c r="L4149" s="2" t="s">
        <v>35</v>
      </c>
      <c r="M4149" s="2" t="s">
        <v>71</v>
      </c>
      <c r="N4149" s="2">
        <v>-4</v>
      </c>
      <c r="O4149" s="2">
        <v>2</v>
      </c>
      <c r="P4149" s="2">
        <v>166</v>
      </c>
      <c r="Q4149" s="2" t="str">
        <f>VLOOKUP(A4149,'Additional Data'!$A$1:$D$9949,2,0)</f>
        <v>Website</v>
      </c>
      <c r="R4149" s="2" t="str">
        <f>VLOOKUP(A4149,'Additional Data'!$A$1:$D$9949,4,0)</f>
        <v>Debit Card</v>
      </c>
      <c r="S4149" s="5">
        <f>VLOOKUP(A4149,'Additional Data'!$A$1:$D$9949,3,0)</f>
        <v>3084.9898269999999</v>
      </c>
      <c r="T4149" s="2" t="str">
        <f>HLOOKUP(B4149,'Additional Data'!$F$1:$N$2,2,0)</f>
        <v>PC</v>
      </c>
    </row>
    <row r="4150" spans="1:20" ht="14.25" customHeight="1">
      <c r="A4150" s="2">
        <v>450375</v>
      </c>
      <c r="B4150" s="2" t="s">
        <v>30</v>
      </c>
      <c r="C4150" s="2" t="s">
        <v>41</v>
      </c>
      <c r="D4150" s="2" t="s">
        <v>34</v>
      </c>
      <c r="E4150" s="4">
        <v>43538.664120370369</v>
      </c>
      <c r="F4150" s="4">
        <v>43545.664120370369</v>
      </c>
      <c r="G4150" s="4">
        <v>43544.664120370369</v>
      </c>
      <c r="H4150" s="2">
        <v>44</v>
      </c>
      <c r="I4150" s="2">
        <v>121</v>
      </c>
      <c r="J4150" s="2" t="s">
        <v>32</v>
      </c>
      <c r="K4150" s="2" t="s">
        <v>70</v>
      </c>
      <c r="L4150" s="2" t="s">
        <v>35</v>
      </c>
      <c r="M4150" s="2" t="s">
        <v>59</v>
      </c>
      <c r="N4150" s="2">
        <v>1</v>
      </c>
      <c r="O4150" s="2">
        <v>7</v>
      </c>
      <c r="P4150" s="2">
        <v>165</v>
      </c>
      <c r="Q4150" s="2" t="str">
        <f>VLOOKUP(A4150,'Additional Data'!$A$1:$D$9949,2,0)</f>
        <v>Website</v>
      </c>
      <c r="R4150" s="2" t="str">
        <f>VLOOKUP(A4150,'Additional Data'!$A$1:$D$9949,4,0)</f>
        <v>Credit Card</v>
      </c>
      <c r="S4150" s="5">
        <f>VLOOKUP(A4150,'Additional Data'!$A$1:$D$9949,3,0)</f>
        <v>1299.6501539999999</v>
      </c>
      <c r="T4150" s="2" t="str">
        <f>HLOOKUP(B4150,'Additional Data'!$F$1:$N$2,2,0)</f>
        <v>PC</v>
      </c>
    </row>
    <row r="4151" spans="1:20" ht="14.25" customHeight="1">
      <c r="A4151" s="2">
        <v>265239</v>
      </c>
      <c r="B4151" s="2" t="s">
        <v>48</v>
      </c>
      <c r="C4151" s="2" t="s">
        <v>41</v>
      </c>
      <c r="D4151" s="2" t="s">
        <v>34</v>
      </c>
      <c r="E4151" s="4">
        <v>43538.668807870374</v>
      </c>
      <c r="F4151" s="4">
        <v>43541.668807870374</v>
      </c>
      <c r="G4151" s="4">
        <v>43543.668807870374</v>
      </c>
      <c r="H4151" s="2">
        <v>0</v>
      </c>
      <c r="I4151" s="2">
        <v>104</v>
      </c>
      <c r="J4151" s="2" t="s">
        <v>41</v>
      </c>
      <c r="K4151" s="2" t="s">
        <v>66</v>
      </c>
      <c r="L4151" s="2" t="s">
        <v>67</v>
      </c>
      <c r="M4151" s="2" t="s">
        <v>71</v>
      </c>
      <c r="N4151" s="2">
        <v>-2</v>
      </c>
      <c r="O4151" s="2">
        <v>3</v>
      </c>
      <c r="P4151" s="2">
        <v>104</v>
      </c>
      <c r="Q4151" s="2" t="str">
        <f>VLOOKUP(A4151,'Additional Data'!$A$1:$D$9949,2,0)</f>
        <v>Website</v>
      </c>
      <c r="R4151" s="2" t="str">
        <f>VLOOKUP(A4151,'Additional Data'!$A$1:$D$9949,4,0)</f>
        <v>Credit Card</v>
      </c>
      <c r="S4151" s="5">
        <f>VLOOKUP(A4151,'Additional Data'!$A$1:$D$9949,3,0)</f>
        <v>1988</v>
      </c>
      <c r="T4151" s="2" t="str">
        <f>HLOOKUP(B4151,'Additional Data'!$F$1:$N$2,2,0)</f>
        <v>Gaming Console</v>
      </c>
    </row>
    <row r="4152" spans="1:20" ht="14.25" customHeight="1">
      <c r="A4152" s="2">
        <v>777605</v>
      </c>
      <c r="B4152" s="2" t="s">
        <v>47</v>
      </c>
      <c r="C4152" s="2" t="s">
        <v>41</v>
      </c>
      <c r="D4152" s="2" t="s">
        <v>34</v>
      </c>
      <c r="E4152" s="4">
        <v>43538.669409722221</v>
      </c>
      <c r="F4152" s="4">
        <v>43542.669409722221</v>
      </c>
      <c r="G4152" s="4">
        <v>43543.669409722221</v>
      </c>
      <c r="H4152" s="2">
        <v>57</v>
      </c>
      <c r="I4152" s="2">
        <v>92</v>
      </c>
      <c r="J4152" s="2" t="s">
        <v>63</v>
      </c>
      <c r="K4152" s="2" t="s">
        <v>64</v>
      </c>
      <c r="L4152" s="2" t="s">
        <v>35</v>
      </c>
      <c r="M4152" s="2" t="s">
        <v>71</v>
      </c>
      <c r="N4152" s="2">
        <v>-1</v>
      </c>
      <c r="O4152" s="2">
        <v>4</v>
      </c>
      <c r="P4152" s="2">
        <v>149</v>
      </c>
      <c r="Q4152" s="2" t="str">
        <f>VLOOKUP(A4152,'Additional Data'!$A$1:$D$9949,2,0)</f>
        <v>App</v>
      </c>
      <c r="R4152" s="2" t="str">
        <f>VLOOKUP(A4152,'Additional Data'!$A$1:$D$9949,4,0)</f>
        <v>Credit Card</v>
      </c>
      <c r="S4152" s="5">
        <f>VLOOKUP(A4152,'Additional Data'!$A$1:$D$9949,3,0)</f>
        <v>3115.726999</v>
      </c>
      <c r="T4152" s="2" t="str">
        <f>HLOOKUP(B4152,'Additional Data'!$F$1:$N$2,2,0)</f>
        <v>Tablet</v>
      </c>
    </row>
    <row r="4153" spans="1:20" ht="14.25" customHeight="1">
      <c r="A4153" s="2">
        <v>585333</v>
      </c>
      <c r="B4153" s="2" t="s">
        <v>36</v>
      </c>
      <c r="C4153" s="2" t="s">
        <v>41</v>
      </c>
      <c r="D4153" s="2" t="s">
        <v>34</v>
      </c>
      <c r="E4153" s="4">
        <v>43538.674108796295</v>
      </c>
      <c r="F4153" s="4">
        <v>43547.674108796295</v>
      </c>
      <c r="G4153" s="4">
        <v>43541.674108796295</v>
      </c>
      <c r="H4153" s="2">
        <v>47</v>
      </c>
      <c r="I4153" s="2">
        <v>129</v>
      </c>
      <c r="J4153" s="2" t="s">
        <v>32</v>
      </c>
      <c r="K4153" s="2" t="s">
        <v>70</v>
      </c>
      <c r="L4153" s="2" t="s">
        <v>35</v>
      </c>
      <c r="M4153" s="2" t="s">
        <v>59</v>
      </c>
      <c r="N4153" s="2">
        <v>6</v>
      </c>
      <c r="O4153" s="2">
        <v>9</v>
      </c>
      <c r="P4153" s="2">
        <v>176</v>
      </c>
      <c r="Q4153" s="2" t="str">
        <f>VLOOKUP(A4153,'Additional Data'!$A$1:$D$9949,2,0)</f>
        <v>Website</v>
      </c>
      <c r="R4153" s="2" t="str">
        <f>VLOOKUP(A4153,'Additional Data'!$A$1:$D$9949,4,0)</f>
        <v>Cash On Delivery</v>
      </c>
      <c r="S4153" s="5">
        <f>VLOOKUP(A4153,'Additional Data'!$A$1:$D$9949,3,0)</f>
        <v>1697</v>
      </c>
      <c r="T4153" s="2" t="str">
        <f>HLOOKUP(B4153,'Additional Data'!$F$1:$N$2,2,0)</f>
        <v>Laptop</v>
      </c>
    </row>
    <row r="4154" spans="1:20" ht="14.25" customHeight="1">
      <c r="A4154" s="2">
        <v>196425</v>
      </c>
      <c r="B4154" s="2" t="s">
        <v>36</v>
      </c>
      <c r="C4154" s="2" t="s">
        <v>41</v>
      </c>
      <c r="D4154" s="2" t="s">
        <v>34</v>
      </c>
      <c r="E4154" s="4">
        <v>43538.675046296295</v>
      </c>
      <c r="F4154" s="4">
        <v>43545.675046296295</v>
      </c>
      <c r="G4154" s="4">
        <v>43545.675046296295</v>
      </c>
      <c r="H4154" s="2">
        <v>38</v>
      </c>
      <c r="I4154" s="2">
        <v>111</v>
      </c>
      <c r="J4154" s="2" t="s">
        <v>60</v>
      </c>
      <c r="K4154" s="2" t="s">
        <v>77</v>
      </c>
      <c r="L4154" s="2" t="s">
        <v>35</v>
      </c>
      <c r="M4154" s="2" t="s">
        <v>59</v>
      </c>
      <c r="N4154" s="2">
        <v>0</v>
      </c>
      <c r="O4154" s="2">
        <v>7</v>
      </c>
      <c r="P4154" s="2">
        <v>149</v>
      </c>
      <c r="Q4154" s="2" t="str">
        <f>VLOOKUP(A4154,'Additional Data'!$A$1:$D$9949,2,0)</f>
        <v>Website</v>
      </c>
      <c r="R4154" s="2" t="str">
        <f>VLOOKUP(A4154,'Additional Data'!$A$1:$D$9949,4,0)</f>
        <v>Credit Card</v>
      </c>
      <c r="S4154" s="5">
        <f>VLOOKUP(A4154,'Additional Data'!$A$1:$D$9949,3,0)</f>
        <v>2276.8135750000001</v>
      </c>
      <c r="T4154" s="2" t="str">
        <f>HLOOKUP(B4154,'Additional Data'!$F$1:$N$2,2,0)</f>
        <v>Laptop</v>
      </c>
    </row>
    <row r="4155" spans="1:20" ht="14.25" customHeight="1">
      <c r="A4155" s="2">
        <v>993838</v>
      </c>
      <c r="B4155" s="2" t="s">
        <v>48</v>
      </c>
      <c r="C4155" s="2" t="s">
        <v>32</v>
      </c>
      <c r="D4155" s="2" t="s">
        <v>34</v>
      </c>
      <c r="E4155" s="4">
        <v>43538.679826388892</v>
      </c>
      <c r="F4155" s="4">
        <v>43541.679826388892</v>
      </c>
      <c r="G4155" s="4">
        <v>43543.679826388892</v>
      </c>
      <c r="H4155" s="2">
        <v>83</v>
      </c>
      <c r="I4155" s="2">
        <v>89</v>
      </c>
      <c r="J4155" s="2" t="s">
        <v>60</v>
      </c>
      <c r="K4155" s="2" t="s">
        <v>61</v>
      </c>
      <c r="L4155" s="2" t="s">
        <v>35</v>
      </c>
      <c r="M4155" s="2" t="s">
        <v>71</v>
      </c>
      <c r="N4155" s="2">
        <v>-2</v>
      </c>
      <c r="O4155" s="2">
        <v>3</v>
      </c>
      <c r="P4155" s="2">
        <v>172</v>
      </c>
      <c r="Q4155" s="2" t="str">
        <f>VLOOKUP(A4155,'Additional Data'!$A$1:$D$9949,2,0)</f>
        <v>App</v>
      </c>
      <c r="R4155" s="2" t="str">
        <f>VLOOKUP(A4155,'Additional Data'!$A$1:$D$9949,4,0)</f>
        <v>Debit Card</v>
      </c>
      <c r="S4155" s="5">
        <f>VLOOKUP(A4155,'Additional Data'!$A$1:$D$9949,3,0)</f>
        <v>3671.3919070000002</v>
      </c>
      <c r="T4155" s="2" t="str">
        <f>HLOOKUP(B4155,'Additional Data'!$F$1:$N$2,2,0)</f>
        <v>Gaming Console</v>
      </c>
    </row>
    <row r="4156" spans="1:20" ht="14.25" customHeight="1">
      <c r="A4156" s="2">
        <v>427447</v>
      </c>
      <c r="B4156" s="2" t="s">
        <v>36</v>
      </c>
      <c r="C4156" s="2" t="s">
        <v>32</v>
      </c>
      <c r="D4156" s="2" t="s">
        <v>34</v>
      </c>
      <c r="E4156" s="4">
        <v>43538.681388888886</v>
      </c>
      <c r="F4156" s="4">
        <v>43543.681388888886</v>
      </c>
      <c r="G4156" s="4">
        <v>43545.681388888886</v>
      </c>
      <c r="H4156" s="2">
        <v>0</v>
      </c>
      <c r="I4156" s="2">
        <v>127</v>
      </c>
      <c r="J4156" s="2" t="s">
        <v>32</v>
      </c>
      <c r="K4156" s="2" t="s">
        <v>82</v>
      </c>
      <c r="L4156" s="2" t="s">
        <v>67</v>
      </c>
      <c r="M4156" s="2" t="s">
        <v>59</v>
      </c>
      <c r="N4156" s="2">
        <v>-2</v>
      </c>
      <c r="O4156" s="2">
        <v>5</v>
      </c>
      <c r="P4156" s="2">
        <v>127</v>
      </c>
      <c r="Q4156" s="2" t="str">
        <f>VLOOKUP(A4156,'Additional Data'!$A$1:$D$9949,2,0)</f>
        <v>App</v>
      </c>
      <c r="R4156" s="2" t="str">
        <f>VLOOKUP(A4156,'Additional Data'!$A$1:$D$9949,4,0)</f>
        <v>Credit Card</v>
      </c>
      <c r="S4156" s="5">
        <f>VLOOKUP(A4156,'Additional Data'!$A$1:$D$9949,3,0)</f>
        <v>313.82090790000001</v>
      </c>
      <c r="T4156" s="2" t="str">
        <f>HLOOKUP(B4156,'Additional Data'!$F$1:$N$2,2,0)</f>
        <v>Laptop</v>
      </c>
    </row>
    <row r="4157" spans="1:20" ht="14.25" customHeight="1">
      <c r="A4157" s="2">
        <v>144206</v>
      </c>
      <c r="B4157" s="2" t="s">
        <v>30</v>
      </c>
      <c r="C4157" s="2" t="s">
        <v>41</v>
      </c>
      <c r="D4157" s="2" t="s">
        <v>34</v>
      </c>
      <c r="E4157" s="4">
        <v>43538.682060185187</v>
      </c>
      <c r="F4157" s="4">
        <v>43542.682060185187</v>
      </c>
      <c r="G4157" s="4">
        <v>43541.682060185187</v>
      </c>
      <c r="H4157" s="2">
        <v>29</v>
      </c>
      <c r="I4157" s="2">
        <v>122</v>
      </c>
      <c r="J4157" s="2" t="s">
        <v>32</v>
      </c>
      <c r="K4157" s="2" t="s">
        <v>70</v>
      </c>
      <c r="L4157" s="2" t="s">
        <v>35</v>
      </c>
      <c r="M4157" s="2" t="s">
        <v>59</v>
      </c>
      <c r="N4157" s="2">
        <v>1</v>
      </c>
      <c r="O4157" s="2">
        <v>4</v>
      </c>
      <c r="P4157" s="2">
        <v>151</v>
      </c>
      <c r="Q4157" s="2" t="str">
        <f>VLOOKUP(A4157,'Additional Data'!$A$1:$D$9949,2,0)</f>
        <v>App</v>
      </c>
      <c r="R4157" s="2" t="str">
        <f>VLOOKUP(A4157,'Additional Data'!$A$1:$D$9949,4,0)</f>
        <v>Debit Card</v>
      </c>
      <c r="S4157" s="5">
        <f>VLOOKUP(A4157,'Additional Data'!$A$1:$D$9949,3,0)</f>
        <v>782.21525129999998</v>
      </c>
      <c r="T4157" s="2" t="str">
        <f>HLOOKUP(B4157,'Additional Data'!$F$1:$N$2,2,0)</f>
        <v>PC</v>
      </c>
    </row>
    <row r="4158" spans="1:20" ht="14.25" customHeight="1">
      <c r="A4158" s="2">
        <v>631427</v>
      </c>
      <c r="B4158" s="2" t="s">
        <v>46</v>
      </c>
      <c r="C4158" s="2" t="s">
        <v>32</v>
      </c>
      <c r="D4158" s="2" t="s">
        <v>34</v>
      </c>
      <c r="E4158" s="4">
        <v>43538.682696759257</v>
      </c>
      <c r="F4158" s="4">
        <v>43540.682696759257</v>
      </c>
      <c r="G4158" s="4">
        <v>43544.682696759257</v>
      </c>
      <c r="H4158" s="2">
        <v>71</v>
      </c>
      <c r="I4158" s="2">
        <v>90</v>
      </c>
      <c r="J4158" s="2" t="s">
        <v>60</v>
      </c>
      <c r="K4158" s="2" t="s">
        <v>61</v>
      </c>
      <c r="L4158" s="2" t="s">
        <v>35</v>
      </c>
      <c r="M4158" s="2" t="s">
        <v>71</v>
      </c>
      <c r="N4158" s="2">
        <v>-4</v>
      </c>
      <c r="O4158" s="2">
        <v>2</v>
      </c>
      <c r="P4158" s="2">
        <v>161</v>
      </c>
      <c r="Q4158" s="2" t="str">
        <f>VLOOKUP(A4158,'Additional Data'!$A$1:$D$9949,2,0)</f>
        <v>App</v>
      </c>
      <c r="R4158" s="2" t="str">
        <f>VLOOKUP(A4158,'Additional Data'!$A$1:$D$9949,4,0)</f>
        <v>Credit Card</v>
      </c>
      <c r="S4158" s="5">
        <f>VLOOKUP(A4158,'Additional Data'!$A$1:$D$9949,3,0)</f>
        <v>3424</v>
      </c>
      <c r="T4158" s="2" t="str">
        <f>HLOOKUP(B4158,'Additional Data'!$F$1:$N$2,2,0)</f>
        <v>TV</v>
      </c>
    </row>
    <row r="4159" spans="1:20" ht="14.25" customHeight="1">
      <c r="A4159" s="2">
        <v>516157</v>
      </c>
      <c r="B4159" s="2" t="s">
        <v>39</v>
      </c>
      <c r="C4159" s="2" t="s">
        <v>32</v>
      </c>
      <c r="D4159" s="2" t="s">
        <v>34</v>
      </c>
      <c r="E4159" s="4">
        <v>43538.68550925926</v>
      </c>
      <c r="F4159" s="4">
        <v>43545.68550925926</v>
      </c>
      <c r="G4159" s="4">
        <v>43542.68550925926</v>
      </c>
      <c r="H4159" s="2">
        <v>27</v>
      </c>
      <c r="I4159" s="2">
        <v>108</v>
      </c>
      <c r="J4159" s="2" t="s">
        <v>63</v>
      </c>
      <c r="K4159" s="2" t="s">
        <v>81</v>
      </c>
      <c r="L4159" s="2" t="s">
        <v>35</v>
      </c>
      <c r="M4159" s="2" t="s">
        <v>59</v>
      </c>
      <c r="N4159" s="2">
        <v>3</v>
      </c>
      <c r="O4159" s="2">
        <v>7</v>
      </c>
      <c r="P4159" s="2">
        <v>135</v>
      </c>
      <c r="Q4159" s="2" t="str">
        <f>VLOOKUP(A4159,'Additional Data'!$A$1:$D$9949,2,0)</f>
        <v>App</v>
      </c>
      <c r="R4159" s="2" t="str">
        <f>VLOOKUP(A4159,'Additional Data'!$A$1:$D$9949,4,0)</f>
        <v>Credit Card</v>
      </c>
      <c r="S4159" s="5">
        <f>VLOOKUP(A4159,'Additional Data'!$A$1:$D$9949,3,0)</f>
        <v>1492.702061</v>
      </c>
      <c r="T4159" s="2" t="str">
        <f>HLOOKUP(B4159,'Additional Data'!$F$1:$N$2,2,0)</f>
        <v>Mobile</v>
      </c>
    </row>
    <row r="4160" spans="1:20" ht="14.25" customHeight="1">
      <c r="A4160" s="2">
        <v>208091</v>
      </c>
      <c r="B4160" s="2" t="s">
        <v>46</v>
      </c>
      <c r="C4160" s="2" t="s">
        <v>32</v>
      </c>
      <c r="D4160" s="2" t="s">
        <v>34</v>
      </c>
      <c r="E4160" s="4">
        <v>43538.693506944444</v>
      </c>
      <c r="F4160" s="4">
        <v>43540.693506944444</v>
      </c>
      <c r="G4160" s="4">
        <v>43543.693506944444</v>
      </c>
      <c r="H4160" s="2">
        <v>83</v>
      </c>
      <c r="I4160" s="2">
        <v>109</v>
      </c>
      <c r="J4160" s="2" t="s">
        <v>41</v>
      </c>
      <c r="K4160" s="2" t="s">
        <v>58</v>
      </c>
      <c r="L4160" s="2" t="s">
        <v>35</v>
      </c>
      <c r="M4160" s="2" t="s">
        <v>71</v>
      </c>
      <c r="N4160" s="2">
        <v>-3</v>
      </c>
      <c r="O4160" s="2">
        <v>2</v>
      </c>
      <c r="P4160" s="2">
        <v>192</v>
      </c>
      <c r="Q4160" s="2" t="str">
        <f>VLOOKUP(A4160,'Additional Data'!$A$1:$D$9949,2,0)</f>
        <v>App</v>
      </c>
      <c r="R4160" s="2" t="str">
        <f>VLOOKUP(A4160,'Additional Data'!$A$1:$D$9949,4,0)</f>
        <v>Credit Card</v>
      </c>
      <c r="S4160" s="5">
        <f>VLOOKUP(A4160,'Additional Data'!$A$1:$D$9949,3,0)</f>
        <v>1283</v>
      </c>
      <c r="T4160" s="2" t="str">
        <f>HLOOKUP(B4160,'Additional Data'!$F$1:$N$2,2,0)</f>
        <v>TV</v>
      </c>
    </row>
    <row r="4161" spans="1:20" ht="14.25" customHeight="1">
      <c r="A4161" s="2">
        <v>231141</v>
      </c>
      <c r="B4161" s="2" t="s">
        <v>39</v>
      </c>
      <c r="C4161" s="2" t="s">
        <v>41</v>
      </c>
      <c r="D4161" s="2" t="s">
        <v>34</v>
      </c>
      <c r="E4161" s="4">
        <v>43538.695497685185</v>
      </c>
      <c r="F4161" s="4">
        <v>43542.695497685185</v>
      </c>
      <c r="G4161" s="4">
        <v>43545.695497685185</v>
      </c>
      <c r="H4161" s="2">
        <v>30</v>
      </c>
      <c r="I4161" s="2">
        <v>113</v>
      </c>
      <c r="J4161" s="2" t="s">
        <v>60</v>
      </c>
      <c r="K4161" s="2" t="s">
        <v>77</v>
      </c>
      <c r="L4161" s="2" t="s">
        <v>35</v>
      </c>
      <c r="M4161" s="2" t="s">
        <v>59</v>
      </c>
      <c r="N4161" s="2">
        <v>-3</v>
      </c>
      <c r="O4161" s="2">
        <v>4</v>
      </c>
      <c r="P4161" s="2">
        <v>143</v>
      </c>
      <c r="Q4161" s="2" t="str">
        <f>VLOOKUP(A4161,'Additional Data'!$A$1:$D$9949,2,0)</f>
        <v>Website</v>
      </c>
      <c r="R4161" s="2" t="str">
        <f>VLOOKUP(A4161,'Additional Data'!$A$1:$D$9949,4,0)</f>
        <v>Credit Card</v>
      </c>
      <c r="S4161" s="5">
        <f>VLOOKUP(A4161,'Additional Data'!$A$1:$D$9949,3,0)</f>
        <v>2464.1546320000002</v>
      </c>
      <c r="T4161" s="2" t="str">
        <f>HLOOKUP(B4161,'Additional Data'!$F$1:$N$2,2,0)</f>
        <v>Mobile</v>
      </c>
    </row>
    <row r="4162" spans="1:20" ht="14.25" customHeight="1">
      <c r="A4162" s="2">
        <v>768454</v>
      </c>
      <c r="B4162" s="2" t="s">
        <v>42</v>
      </c>
      <c r="C4162" s="2" t="s">
        <v>41</v>
      </c>
      <c r="D4162" s="2" t="s">
        <v>34</v>
      </c>
      <c r="E4162" s="4">
        <v>43538.695821759262</v>
      </c>
      <c r="F4162" s="4">
        <v>43545.695821759262</v>
      </c>
      <c r="G4162" s="4">
        <v>43543.695821759262</v>
      </c>
      <c r="H4162" s="2">
        <v>48</v>
      </c>
      <c r="I4162" s="2">
        <v>127</v>
      </c>
      <c r="J4162" s="2" t="s">
        <v>32</v>
      </c>
      <c r="K4162" s="2" t="s">
        <v>70</v>
      </c>
      <c r="L4162" s="2" t="s">
        <v>35</v>
      </c>
      <c r="M4162" s="2" t="s">
        <v>59</v>
      </c>
      <c r="N4162" s="2">
        <v>2</v>
      </c>
      <c r="O4162" s="2">
        <v>7</v>
      </c>
      <c r="P4162" s="2">
        <v>175</v>
      </c>
      <c r="Q4162" s="2" t="str">
        <f>VLOOKUP(A4162,'Additional Data'!$A$1:$D$9949,2,0)</f>
        <v>App</v>
      </c>
      <c r="R4162" s="2" t="str">
        <f>VLOOKUP(A4162,'Additional Data'!$A$1:$D$9949,4,0)</f>
        <v>Debit Card</v>
      </c>
      <c r="S4162" s="5">
        <f>VLOOKUP(A4162,'Additional Data'!$A$1:$D$9949,3,0)</f>
        <v>3011.3458999999998</v>
      </c>
      <c r="T4162" s="2" t="str">
        <f>HLOOKUP(B4162,'Additional Data'!$F$1:$N$2,2,0)</f>
        <v>TV</v>
      </c>
    </row>
    <row r="4163" spans="1:20" ht="14.25" customHeight="1">
      <c r="A4163" s="2">
        <v>652389</v>
      </c>
      <c r="B4163" s="2" t="s">
        <v>39</v>
      </c>
      <c r="C4163" s="2" t="s">
        <v>32</v>
      </c>
      <c r="D4163" s="2" t="s">
        <v>34</v>
      </c>
      <c r="E4163" s="4">
        <v>43538.697152777779</v>
      </c>
      <c r="F4163" s="4">
        <v>43544.697152777779</v>
      </c>
      <c r="G4163" s="4">
        <v>43544.697152777779</v>
      </c>
      <c r="H4163" s="2">
        <v>0</v>
      </c>
      <c r="I4163" s="2">
        <v>121</v>
      </c>
      <c r="J4163" s="2" t="s">
        <v>32</v>
      </c>
      <c r="K4163" s="2" t="s">
        <v>82</v>
      </c>
      <c r="L4163" s="2" t="s">
        <v>67</v>
      </c>
      <c r="M4163" s="2" t="s">
        <v>59</v>
      </c>
      <c r="N4163" s="2">
        <v>0</v>
      </c>
      <c r="O4163" s="2">
        <v>6</v>
      </c>
      <c r="P4163" s="2">
        <v>121</v>
      </c>
      <c r="Q4163" s="2" t="str">
        <f>VLOOKUP(A4163,'Additional Data'!$A$1:$D$9949,2,0)</f>
        <v>Website</v>
      </c>
      <c r="R4163" s="2" t="str">
        <f>VLOOKUP(A4163,'Additional Data'!$A$1:$D$9949,4,0)</f>
        <v>Credit Card</v>
      </c>
      <c r="S4163" s="5">
        <f>VLOOKUP(A4163,'Additional Data'!$A$1:$D$9949,3,0)</f>
        <v>2431.490061</v>
      </c>
      <c r="T4163" s="2" t="str">
        <f>HLOOKUP(B4163,'Additional Data'!$F$1:$N$2,2,0)</f>
        <v>Mobile</v>
      </c>
    </row>
    <row r="4164" spans="1:20" ht="14.25" customHeight="1">
      <c r="A4164" s="2">
        <v>832915</v>
      </c>
      <c r="B4164" s="2" t="s">
        <v>47</v>
      </c>
      <c r="C4164" s="2" t="s">
        <v>32</v>
      </c>
      <c r="D4164" s="2" t="s">
        <v>34</v>
      </c>
      <c r="E4164" s="4">
        <v>43538.705868055556</v>
      </c>
      <c r="F4164" s="4">
        <v>43544.705868055556</v>
      </c>
      <c r="G4164" s="4">
        <v>43541.705868055556</v>
      </c>
      <c r="H4164" s="2">
        <v>38</v>
      </c>
      <c r="I4164" s="2">
        <v>105</v>
      </c>
      <c r="J4164" s="2" t="s">
        <v>63</v>
      </c>
      <c r="K4164" s="2" t="s">
        <v>81</v>
      </c>
      <c r="L4164" s="2" t="s">
        <v>35</v>
      </c>
      <c r="M4164" s="2" t="s">
        <v>59</v>
      </c>
      <c r="N4164" s="2">
        <v>3</v>
      </c>
      <c r="O4164" s="2">
        <v>6</v>
      </c>
      <c r="P4164" s="2">
        <v>143</v>
      </c>
      <c r="Q4164" s="2" t="str">
        <f>VLOOKUP(A4164,'Additional Data'!$A$1:$D$9949,2,0)</f>
        <v>App</v>
      </c>
      <c r="R4164" s="2" t="str">
        <f>VLOOKUP(A4164,'Additional Data'!$A$1:$D$9949,4,0)</f>
        <v>Credit Card</v>
      </c>
      <c r="S4164" s="5">
        <f>VLOOKUP(A4164,'Additional Data'!$A$1:$D$9949,3,0)</f>
        <v>2939.3055300000001</v>
      </c>
      <c r="T4164" s="2" t="str">
        <f>HLOOKUP(B4164,'Additional Data'!$F$1:$N$2,2,0)</f>
        <v>Tablet</v>
      </c>
    </row>
    <row r="4165" spans="1:20" ht="14.25" customHeight="1">
      <c r="A4165" s="2">
        <v>7139</v>
      </c>
      <c r="B4165" s="2" t="s">
        <v>39</v>
      </c>
      <c r="C4165" s="2" t="s">
        <v>32</v>
      </c>
      <c r="D4165" s="2" t="s">
        <v>34</v>
      </c>
      <c r="E4165" s="4">
        <v>43538.70722222222</v>
      </c>
      <c r="F4165" s="4">
        <v>43543.70722222222</v>
      </c>
      <c r="G4165" s="4">
        <v>43542.70722222222</v>
      </c>
      <c r="H4165" s="2">
        <v>35</v>
      </c>
      <c r="I4165" s="2">
        <v>125</v>
      </c>
      <c r="J4165" s="2" t="s">
        <v>41</v>
      </c>
      <c r="K4165" s="2" t="s">
        <v>58</v>
      </c>
      <c r="L4165" s="2" t="s">
        <v>35</v>
      </c>
      <c r="M4165" s="2" t="s">
        <v>59</v>
      </c>
      <c r="N4165" s="2">
        <v>1</v>
      </c>
      <c r="O4165" s="2">
        <v>5</v>
      </c>
      <c r="P4165" s="2">
        <v>160</v>
      </c>
      <c r="Q4165" s="2" t="str">
        <f>VLOOKUP(A4165,'Additional Data'!$A$1:$D$9949,2,0)</f>
        <v>App</v>
      </c>
      <c r="R4165" s="2" t="str">
        <f>VLOOKUP(A4165,'Additional Data'!$A$1:$D$9949,4,0)</f>
        <v>Credit Card</v>
      </c>
      <c r="S4165" s="5">
        <f>VLOOKUP(A4165,'Additional Data'!$A$1:$D$9949,3,0)</f>
        <v>435.3878095</v>
      </c>
      <c r="T4165" s="2" t="str">
        <f>HLOOKUP(B4165,'Additional Data'!$F$1:$N$2,2,0)</f>
        <v>Mobile</v>
      </c>
    </row>
    <row r="4166" spans="1:20" ht="14.25" customHeight="1">
      <c r="A4166" s="2">
        <v>41669</v>
      </c>
      <c r="B4166" s="2" t="s">
        <v>48</v>
      </c>
      <c r="C4166" s="2" t="s">
        <v>32</v>
      </c>
      <c r="D4166" s="2" t="s">
        <v>34</v>
      </c>
      <c r="E4166" s="4">
        <v>43538.707939814813</v>
      </c>
      <c r="F4166" s="4">
        <v>43541.707939814813</v>
      </c>
      <c r="G4166" s="4">
        <v>43541.707939814813</v>
      </c>
      <c r="H4166" s="2">
        <v>32</v>
      </c>
      <c r="I4166" s="2">
        <v>113</v>
      </c>
      <c r="J4166" s="2" t="s">
        <v>60</v>
      </c>
      <c r="K4166" s="2" t="s">
        <v>61</v>
      </c>
      <c r="L4166" s="2" t="s">
        <v>35</v>
      </c>
      <c r="M4166" s="2" t="s">
        <v>59</v>
      </c>
      <c r="N4166" s="2">
        <v>0</v>
      </c>
      <c r="O4166" s="2">
        <v>3</v>
      </c>
      <c r="P4166" s="2">
        <v>145</v>
      </c>
      <c r="Q4166" s="2" t="str">
        <f>VLOOKUP(A4166,'Additional Data'!$A$1:$D$9949,2,0)</f>
        <v>App</v>
      </c>
      <c r="R4166" s="2" t="str">
        <f>VLOOKUP(A4166,'Additional Data'!$A$1:$D$9949,4,0)</f>
        <v>Credit Card</v>
      </c>
      <c r="S4166" s="5">
        <f>VLOOKUP(A4166,'Additional Data'!$A$1:$D$9949,3,0)</f>
        <v>2733.6491310000001</v>
      </c>
      <c r="T4166" s="2" t="str">
        <f>HLOOKUP(B4166,'Additional Data'!$F$1:$N$2,2,0)</f>
        <v>Gaming Console</v>
      </c>
    </row>
    <row r="4167" spans="1:20" ht="14.25" customHeight="1">
      <c r="A4167" s="2">
        <v>497312</v>
      </c>
      <c r="B4167" s="2" t="s">
        <v>39</v>
      </c>
      <c r="C4167" s="2" t="s">
        <v>41</v>
      </c>
      <c r="D4167" s="2" t="s">
        <v>34</v>
      </c>
      <c r="E4167" s="4">
        <v>43538.711585648147</v>
      </c>
      <c r="F4167" s="4">
        <v>43540.711585648147</v>
      </c>
      <c r="G4167" s="4">
        <v>43542.711585648147</v>
      </c>
      <c r="H4167" s="2">
        <v>25</v>
      </c>
      <c r="I4167" s="2">
        <v>130</v>
      </c>
      <c r="J4167" s="2" t="s">
        <v>32</v>
      </c>
      <c r="K4167" s="2" t="s">
        <v>70</v>
      </c>
      <c r="L4167" s="2" t="s">
        <v>35</v>
      </c>
      <c r="M4167" s="2" t="s">
        <v>71</v>
      </c>
      <c r="N4167" s="2">
        <v>-2</v>
      </c>
      <c r="O4167" s="2">
        <v>2</v>
      </c>
      <c r="P4167" s="2">
        <v>155</v>
      </c>
      <c r="Q4167" s="2" t="str">
        <f>VLOOKUP(A4167,'Additional Data'!$A$1:$D$9949,2,0)</f>
        <v>App</v>
      </c>
      <c r="R4167" s="2" t="str">
        <f>VLOOKUP(A4167,'Additional Data'!$A$1:$D$9949,4,0)</f>
        <v>Debit Card</v>
      </c>
      <c r="S4167" s="5">
        <f>VLOOKUP(A4167,'Additional Data'!$A$1:$D$9949,3,0)</f>
        <v>2919</v>
      </c>
      <c r="T4167" s="2" t="str">
        <f>HLOOKUP(B4167,'Additional Data'!$F$1:$N$2,2,0)</f>
        <v>Mobile</v>
      </c>
    </row>
    <row r="4168" spans="1:20" ht="14.25" customHeight="1">
      <c r="A4168" s="2">
        <v>847200</v>
      </c>
      <c r="B4168" s="2" t="s">
        <v>30</v>
      </c>
      <c r="C4168" s="2" t="s">
        <v>41</v>
      </c>
      <c r="D4168" s="2" t="s">
        <v>34</v>
      </c>
      <c r="E4168" s="4">
        <v>43538.712256944447</v>
      </c>
      <c r="F4168" s="4">
        <v>43543.712256944447</v>
      </c>
      <c r="G4168" s="4">
        <v>43542.712256944447</v>
      </c>
      <c r="H4168" s="2">
        <v>43</v>
      </c>
      <c r="I4168" s="2">
        <v>123</v>
      </c>
      <c r="J4168" s="2" t="s">
        <v>73</v>
      </c>
      <c r="K4168" s="2" t="s">
        <v>80</v>
      </c>
      <c r="L4168" s="2" t="s">
        <v>35</v>
      </c>
      <c r="M4168" s="2" t="s">
        <v>71</v>
      </c>
      <c r="N4168" s="2">
        <v>1</v>
      </c>
      <c r="O4168" s="2">
        <v>5</v>
      </c>
      <c r="P4168" s="2">
        <v>166</v>
      </c>
      <c r="Q4168" s="2" t="str">
        <f>VLOOKUP(A4168,'Additional Data'!$A$1:$D$9949,2,0)</f>
        <v>Website</v>
      </c>
      <c r="R4168" s="2" t="str">
        <f>VLOOKUP(A4168,'Additional Data'!$A$1:$D$9949,4,0)</f>
        <v>Debit Card</v>
      </c>
      <c r="S4168" s="5">
        <f>VLOOKUP(A4168,'Additional Data'!$A$1:$D$9949,3,0)</f>
        <v>455.55961789999998</v>
      </c>
      <c r="T4168" s="2" t="str">
        <f>HLOOKUP(B4168,'Additional Data'!$F$1:$N$2,2,0)</f>
        <v>PC</v>
      </c>
    </row>
    <row r="4169" spans="1:20" ht="14.25" customHeight="1">
      <c r="A4169" s="2">
        <v>112038</v>
      </c>
      <c r="B4169" s="2" t="s">
        <v>36</v>
      </c>
      <c r="C4169" s="2" t="s">
        <v>32</v>
      </c>
      <c r="D4169" s="2" t="s">
        <v>34</v>
      </c>
      <c r="E4169" s="4">
        <v>43538.714375000003</v>
      </c>
      <c r="F4169" s="4">
        <v>43547.714375000003</v>
      </c>
      <c r="G4169" s="4">
        <v>43541.714375000003</v>
      </c>
      <c r="H4169" s="2">
        <v>40</v>
      </c>
      <c r="I4169" s="2">
        <v>130</v>
      </c>
      <c r="J4169" s="2" t="s">
        <v>41</v>
      </c>
      <c r="K4169" s="2" t="s">
        <v>58</v>
      </c>
      <c r="L4169" s="2" t="s">
        <v>35</v>
      </c>
      <c r="M4169" s="2" t="s">
        <v>59</v>
      </c>
      <c r="N4169" s="2">
        <v>6</v>
      </c>
      <c r="O4169" s="2">
        <v>9</v>
      </c>
      <c r="P4169" s="2">
        <v>170</v>
      </c>
      <c r="Q4169" s="2" t="str">
        <f>VLOOKUP(A4169,'Additional Data'!$A$1:$D$9949,2,0)</f>
        <v>Website</v>
      </c>
      <c r="R4169" s="2" t="str">
        <f>VLOOKUP(A4169,'Additional Data'!$A$1:$D$9949,4,0)</f>
        <v>Debit Card</v>
      </c>
      <c r="S4169" s="5">
        <f>VLOOKUP(A4169,'Additional Data'!$A$1:$D$9949,3,0)</f>
        <v>3120</v>
      </c>
      <c r="T4169" s="2" t="str">
        <f>HLOOKUP(B4169,'Additional Data'!$F$1:$N$2,2,0)</f>
        <v>Laptop</v>
      </c>
    </row>
    <row r="4170" spans="1:20" ht="14.25" customHeight="1">
      <c r="A4170" s="2">
        <v>289790</v>
      </c>
      <c r="B4170" s="2" t="s">
        <v>39</v>
      </c>
      <c r="C4170" s="2" t="s">
        <v>32</v>
      </c>
      <c r="D4170" s="2" t="s">
        <v>34</v>
      </c>
      <c r="E4170" s="4">
        <v>43538.715428240743</v>
      </c>
      <c r="F4170" s="4">
        <v>43538.715428240743</v>
      </c>
      <c r="G4170" s="4">
        <v>43542.715428240743</v>
      </c>
      <c r="H4170" s="2">
        <v>0</v>
      </c>
      <c r="I4170" s="2">
        <v>128</v>
      </c>
      <c r="J4170" s="2" t="s">
        <v>32</v>
      </c>
      <c r="K4170" s="2" t="s">
        <v>82</v>
      </c>
      <c r="L4170" s="2" t="s">
        <v>67</v>
      </c>
      <c r="M4170" s="2" t="s">
        <v>59</v>
      </c>
      <c r="N4170" s="2">
        <v>-4</v>
      </c>
      <c r="O4170" s="2">
        <v>0</v>
      </c>
      <c r="P4170" s="2">
        <v>128</v>
      </c>
      <c r="Q4170" s="2" t="str">
        <f>VLOOKUP(A4170,'Additional Data'!$A$1:$D$9949,2,0)</f>
        <v>App</v>
      </c>
      <c r="R4170" s="2" t="str">
        <f>VLOOKUP(A4170,'Additional Data'!$A$1:$D$9949,4,0)</f>
        <v>Debit Card</v>
      </c>
      <c r="S4170" s="5">
        <f>VLOOKUP(A4170,'Additional Data'!$A$1:$D$9949,3,0)</f>
        <v>3550.4153070000002</v>
      </c>
      <c r="T4170" s="2" t="str">
        <f>HLOOKUP(B4170,'Additional Data'!$F$1:$N$2,2,0)</f>
        <v>Mobile</v>
      </c>
    </row>
    <row r="4171" spans="1:20" ht="14.25" customHeight="1">
      <c r="A4171" s="2">
        <v>644457</v>
      </c>
      <c r="B4171" s="2" t="s">
        <v>47</v>
      </c>
      <c r="C4171" s="2" t="s">
        <v>41</v>
      </c>
      <c r="D4171" s="2" t="s">
        <v>34</v>
      </c>
      <c r="E4171" s="4">
        <v>43538.716307870367</v>
      </c>
      <c r="F4171" s="4">
        <v>43541.716307870367</v>
      </c>
      <c r="G4171" s="4">
        <v>43544.716307870367</v>
      </c>
      <c r="H4171" s="2">
        <v>0</v>
      </c>
      <c r="I4171" s="2">
        <v>122</v>
      </c>
      <c r="J4171" s="2" t="s">
        <v>41</v>
      </c>
      <c r="K4171" s="2" t="s">
        <v>66</v>
      </c>
      <c r="L4171" s="2" t="s">
        <v>67</v>
      </c>
      <c r="M4171" s="2" t="s">
        <v>59</v>
      </c>
      <c r="N4171" s="2">
        <v>-3</v>
      </c>
      <c r="O4171" s="2">
        <v>3</v>
      </c>
      <c r="P4171" s="2">
        <v>122</v>
      </c>
      <c r="Q4171" s="2" t="str">
        <f>VLOOKUP(A4171,'Additional Data'!$A$1:$D$9949,2,0)</f>
        <v>Website</v>
      </c>
      <c r="R4171" s="2" t="str">
        <f>VLOOKUP(A4171,'Additional Data'!$A$1:$D$9949,4,0)</f>
        <v>Credit Card</v>
      </c>
      <c r="S4171" s="5">
        <f>VLOOKUP(A4171,'Additional Data'!$A$1:$D$9949,3,0)</f>
        <v>626</v>
      </c>
      <c r="T4171" s="2" t="str">
        <f>HLOOKUP(B4171,'Additional Data'!$F$1:$N$2,2,0)</f>
        <v>Tablet</v>
      </c>
    </row>
    <row r="4172" spans="1:20" ht="14.25" customHeight="1">
      <c r="A4172" s="2">
        <v>97603</v>
      </c>
      <c r="B4172" s="2" t="s">
        <v>39</v>
      </c>
      <c r="C4172" s="2" t="s">
        <v>41</v>
      </c>
      <c r="D4172" s="2" t="s">
        <v>34</v>
      </c>
      <c r="E4172" s="4">
        <v>43538.720034722224</v>
      </c>
      <c r="F4172" s="4">
        <v>43547.720034722224</v>
      </c>
      <c r="G4172" s="4">
        <v>43545.720034722224</v>
      </c>
      <c r="H4172" s="2">
        <v>47</v>
      </c>
      <c r="I4172" s="2">
        <v>114</v>
      </c>
      <c r="J4172" s="2" t="s">
        <v>60</v>
      </c>
      <c r="K4172" s="2" t="s">
        <v>77</v>
      </c>
      <c r="L4172" s="2" t="s">
        <v>35</v>
      </c>
      <c r="M4172" s="2" t="s">
        <v>59</v>
      </c>
      <c r="N4172" s="2">
        <v>2</v>
      </c>
      <c r="O4172" s="2">
        <v>9</v>
      </c>
      <c r="P4172" s="2">
        <v>161</v>
      </c>
      <c r="Q4172" s="2" t="str">
        <f>VLOOKUP(A4172,'Additional Data'!$A$1:$D$9949,2,0)</f>
        <v>App</v>
      </c>
      <c r="R4172" s="2" t="str">
        <f>VLOOKUP(A4172,'Additional Data'!$A$1:$D$9949,4,0)</f>
        <v>Credit Card</v>
      </c>
      <c r="S4172" s="5">
        <f>VLOOKUP(A4172,'Additional Data'!$A$1:$D$9949,3,0)</f>
        <v>2547</v>
      </c>
      <c r="T4172" s="2" t="str">
        <f>HLOOKUP(B4172,'Additional Data'!$F$1:$N$2,2,0)</f>
        <v>Mobile</v>
      </c>
    </row>
    <row r="4173" spans="1:20" ht="14.25" customHeight="1">
      <c r="A4173" s="2">
        <v>866153</v>
      </c>
      <c r="B4173" s="2" t="s">
        <v>36</v>
      </c>
      <c r="C4173" s="2" t="s">
        <v>41</v>
      </c>
      <c r="D4173" s="2" t="s">
        <v>34</v>
      </c>
      <c r="E4173" s="4">
        <v>43538.721087962964</v>
      </c>
      <c r="F4173" s="4">
        <v>43540.721087962964</v>
      </c>
      <c r="G4173" s="4">
        <v>43545.721087962964</v>
      </c>
      <c r="H4173" s="2">
        <v>37</v>
      </c>
      <c r="I4173" s="2">
        <v>114</v>
      </c>
      <c r="J4173" s="2" t="s">
        <v>63</v>
      </c>
      <c r="K4173" s="2" t="s">
        <v>64</v>
      </c>
      <c r="L4173" s="2" t="s">
        <v>35</v>
      </c>
      <c r="M4173" s="2" t="s">
        <v>59</v>
      </c>
      <c r="N4173" s="2">
        <v>-5</v>
      </c>
      <c r="O4173" s="2">
        <v>2</v>
      </c>
      <c r="P4173" s="2">
        <v>151</v>
      </c>
      <c r="Q4173" s="2" t="str">
        <f>VLOOKUP(A4173,'Additional Data'!$A$1:$D$9949,2,0)</f>
        <v>App</v>
      </c>
      <c r="R4173" s="2" t="str">
        <f>VLOOKUP(A4173,'Additional Data'!$A$1:$D$9949,4,0)</f>
        <v>Credit Card</v>
      </c>
      <c r="S4173" s="5">
        <f>VLOOKUP(A4173,'Additional Data'!$A$1:$D$9949,3,0)</f>
        <v>1141</v>
      </c>
      <c r="T4173" s="2" t="str">
        <f>HLOOKUP(B4173,'Additional Data'!$F$1:$N$2,2,0)</f>
        <v>Laptop</v>
      </c>
    </row>
    <row r="4174" spans="1:20" ht="14.25" customHeight="1">
      <c r="A4174" s="2">
        <v>575584</v>
      </c>
      <c r="B4174" s="2" t="s">
        <v>47</v>
      </c>
      <c r="C4174" s="2" t="s">
        <v>32</v>
      </c>
      <c r="D4174" s="2" t="s">
        <v>34</v>
      </c>
      <c r="E4174" s="4">
        <v>43538.722210648149</v>
      </c>
      <c r="F4174" s="4">
        <v>43544.722210648149</v>
      </c>
      <c r="G4174" s="4">
        <v>43543.722210648149</v>
      </c>
      <c r="H4174" s="2">
        <v>27</v>
      </c>
      <c r="I4174" s="2">
        <v>111</v>
      </c>
      <c r="J4174" s="2" t="s">
        <v>60</v>
      </c>
      <c r="K4174" s="2" t="s">
        <v>61</v>
      </c>
      <c r="L4174" s="2" t="s">
        <v>35</v>
      </c>
      <c r="M4174" s="2" t="s">
        <v>71</v>
      </c>
      <c r="N4174" s="2">
        <v>1</v>
      </c>
      <c r="O4174" s="2">
        <v>6</v>
      </c>
      <c r="P4174" s="2">
        <v>138</v>
      </c>
      <c r="Q4174" s="2" t="str">
        <f>VLOOKUP(A4174,'Additional Data'!$A$1:$D$9949,2,0)</f>
        <v>App</v>
      </c>
      <c r="R4174" s="2" t="str">
        <f>VLOOKUP(A4174,'Additional Data'!$A$1:$D$9949,4,0)</f>
        <v>Debit Card</v>
      </c>
      <c r="S4174" s="5">
        <f>VLOOKUP(A4174,'Additional Data'!$A$1:$D$9949,3,0)</f>
        <v>3173</v>
      </c>
      <c r="T4174" s="2" t="str">
        <f>HLOOKUP(B4174,'Additional Data'!$F$1:$N$2,2,0)</f>
        <v>Tablet</v>
      </c>
    </row>
    <row r="4175" spans="1:20" ht="14.25" customHeight="1">
      <c r="A4175" s="2">
        <v>803551</v>
      </c>
      <c r="B4175" s="2" t="s">
        <v>36</v>
      </c>
      <c r="C4175" s="2" t="s">
        <v>41</v>
      </c>
      <c r="D4175" s="2" t="s">
        <v>34</v>
      </c>
      <c r="E4175" s="4">
        <v>43538.725868055553</v>
      </c>
      <c r="F4175" s="4">
        <v>43541.725868055553</v>
      </c>
      <c r="G4175" s="4">
        <v>43543.725868055553</v>
      </c>
      <c r="H4175" s="2">
        <v>90</v>
      </c>
      <c r="I4175" s="2">
        <v>105</v>
      </c>
      <c r="J4175" s="2" t="s">
        <v>32</v>
      </c>
      <c r="K4175" s="2" t="s">
        <v>70</v>
      </c>
      <c r="L4175" s="2" t="s">
        <v>35</v>
      </c>
      <c r="M4175" s="2" t="s">
        <v>71</v>
      </c>
      <c r="N4175" s="2">
        <v>-2</v>
      </c>
      <c r="O4175" s="2">
        <v>3</v>
      </c>
      <c r="P4175" s="2">
        <v>195</v>
      </c>
      <c r="Q4175" s="2" t="str">
        <f>VLOOKUP(A4175,'Additional Data'!$A$1:$D$9949,2,0)</f>
        <v>App</v>
      </c>
      <c r="R4175" s="2" t="str">
        <f>VLOOKUP(A4175,'Additional Data'!$A$1:$D$9949,4,0)</f>
        <v>Cash On Delivery</v>
      </c>
      <c r="S4175" s="5">
        <f>VLOOKUP(A4175,'Additional Data'!$A$1:$D$9949,3,0)</f>
        <v>473.1708041</v>
      </c>
      <c r="T4175" s="2" t="str">
        <f>HLOOKUP(B4175,'Additional Data'!$F$1:$N$2,2,0)</f>
        <v>Laptop</v>
      </c>
    </row>
    <row r="4176" spans="1:20" ht="14.25" customHeight="1">
      <c r="A4176" s="2">
        <v>279160</v>
      </c>
      <c r="B4176" s="2" t="s">
        <v>42</v>
      </c>
      <c r="C4176" s="2" t="s">
        <v>32</v>
      </c>
      <c r="D4176" s="2" t="s">
        <v>34</v>
      </c>
      <c r="E4176" s="4">
        <v>43538.731562499997</v>
      </c>
      <c r="F4176" s="4">
        <v>43540.731562499997</v>
      </c>
      <c r="G4176" s="4">
        <v>43544.731562499997</v>
      </c>
      <c r="H4176" s="2">
        <v>30</v>
      </c>
      <c r="I4176" s="2">
        <v>111</v>
      </c>
      <c r="J4176" s="2" t="s">
        <v>60</v>
      </c>
      <c r="K4176" s="2" t="s">
        <v>61</v>
      </c>
      <c r="L4176" s="2" t="s">
        <v>35</v>
      </c>
      <c r="M4176" s="2" t="s">
        <v>71</v>
      </c>
      <c r="N4176" s="2">
        <v>-4</v>
      </c>
      <c r="O4176" s="2">
        <v>2</v>
      </c>
      <c r="P4176" s="2">
        <v>141</v>
      </c>
      <c r="Q4176" s="2" t="str">
        <f>VLOOKUP(A4176,'Additional Data'!$A$1:$D$9949,2,0)</f>
        <v>App</v>
      </c>
      <c r="R4176" s="2" t="str">
        <f>VLOOKUP(A4176,'Additional Data'!$A$1:$D$9949,4,0)</f>
        <v>Debit Card</v>
      </c>
      <c r="S4176" s="5">
        <f>VLOOKUP(A4176,'Additional Data'!$A$1:$D$9949,3,0)</f>
        <v>654</v>
      </c>
      <c r="T4176" s="2" t="str">
        <f>HLOOKUP(B4176,'Additional Data'!$F$1:$N$2,2,0)</f>
        <v>TV</v>
      </c>
    </row>
    <row r="4177" spans="1:20" ht="14.25" customHeight="1">
      <c r="A4177" s="2">
        <v>83159</v>
      </c>
      <c r="B4177" s="2" t="s">
        <v>36</v>
      </c>
      <c r="C4177" s="2" t="s">
        <v>32</v>
      </c>
      <c r="D4177" s="2" t="s">
        <v>34</v>
      </c>
      <c r="E4177" s="4">
        <v>43538.732430555552</v>
      </c>
      <c r="F4177" s="4">
        <v>43544.732430555552</v>
      </c>
      <c r="G4177" s="4">
        <v>43543.732430555552</v>
      </c>
      <c r="H4177" s="2">
        <v>81</v>
      </c>
      <c r="I4177" s="2">
        <v>88</v>
      </c>
      <c r="J4177" s="2" t="s">
        <v>63</v>
      </c>
      <c r="K4177" s="2" t="s">
        <v>81</v>
      </c>
      <c r="L4177" s="2" t="s">
        <v>35</v>
      </c>
      <c r="M4177" s="2" t="s">
        <v>71</v>
      </c>
      <c r="N4177" s="2">
        <v>1</v>
      </c>
      <c r="O4177" s="2">
        <v>6</v>
      </c>
      <c r="P4177" s="2">
        <v>169</v>
      </c>
      <c r="Q4177" s="2" t="str">
        <f>VLOOKUP(A4177,'Additional Data'!$A$1:$D$9949,2,0)</f>
        <v>App</v>
      </c>
      <c r="R4177" s="2" t="str">
        <f>VLOOKUP(A4177,'Additional Data'!$A$1:$D$9949,4,0)</f>
        <v>Credit Card</v>
      </c>
      <c r="S4177" s="5">
        <f>VLOOKUP(A4177,'Additional Data'!$A$1:$D$9949,3,0)</f>
        <v>930.42010040000002</v>
      </c>
      <c r="T4177" s="2" t="str">
        <f>HLOOKUP(B4177,'Additional Data'!$F$1:$N$2,2,0)</f>
        <v>Laptop</v>
      </c>
    </row>
    <row r="4178" spans="1:20" ht="14.25" customHeight="1">
      <c r="A4178" s="2">
        <v>981942</v>
      </c>
      <c r="B4178" s="2" t="s">
        <v>39</v>
      </c>
      <c r="C4178" s="2" t="s">
        <v>32</v>
      </c>
      <c r="D4178" s="2" t="s">
        <v>34</v>
      </c>
      <c r="E4178" s="4">
        <v>43538.750289351854</v>
      </c>
      <c r="F4178" s="4">
        <v>43541.750289351854</v>
      </c>
      <c r="G4178" s="4">
        <v>43541.750289351854</v>
      </c>
      <c r="H4178" s="2">
        <v>41</v>
      </c>
      <c r="I4178" s="2">
        <v>123</v>
      </c>
      <c r="J4178" s="2" t="s">
        <v>73</v>
      </c>
      <c r="K4178" s="2" t="s">
        <v>74</v>
      </c>
      <c r="L4178" s="2" t="s">
        <v>35</v>
      </c>
      <c r="M4178" s="2" t="s">
        <v>59</v>
      </c>
      <c r="N4178" s="2">
        <v>0</v>
      </c>
      <c r="O4178" s="2">
        <v>3</v>
      </c>
      <c r="P4178" s="2">
        <v>164</v>
      </c>
      <c r="Q4178" s="2" t="str">
        <f>VLOOKUP(A4178,'Additional Data'!$A$1:$D$9949,2,0)</f>
        <v>Website</v>
      </c>
      <c r="R4178" s="2" t="str">
        <f>VLOOKUP(A4178,'Additional Data'!$A$1:$D$9949,4,0)</f>
        <v>Debit Card</v>
      </c>
      <c r="S4178" s="5">
        <f>VLOOKUP(A4178,'Additional Data'!$A$1:$D$9949,3,0)</f>
        <v>794</v>
      </c>
      <c r="T4178" s="2" t="str">
        <f>HLOOKUP(B4178,'Additional Data'!$F$1:$N$2,2,0)</f>
        <v>Mobile</v>
      </c>
    </row>
    <row r="4179" spans="1:20" ht="14.25" customHeight="1">
      <c r="A4179" s="2">
        <v>635837</v>
      </c>
      <c r="B4179" s="2" t="s">
        <v>48</v>
      </c>
      <c r="C4179" s="2" t="s">
        <v>32</v>
      </c>
      <c r="D4179" s="2" t="s">
        <v>34</v>
      </c>
      <c r="E4179" s="4">
        <v>43538.756192129629</v>
      </c>
      <c r="F4179" s="4">
        <v>43546.756192129629</v>
      </c>
      <c r="G4179" s="4">
        <v>43541.756192129629</v>
      </c>
      <c r="H4179" s="2">
        <v>26</v>
      </c>
      <c r="I4179" s="2">
        <v>122</v>
      </c>
      <c r="J4179" s="2" t="s">
        <v>41</v>
      </c>
      <c r="K4179" s="2" t="s">
        <v>58</v>
      </c>
      <c r="L4179" s="2" t="s">
        <v>35</v>
      </c>
      <c r="M4179" s="2" t="s">
        <v>59</v>
      </c>
      <c r="N4179" s="2">
        <v>5</v>
      </c>
      <c r="O4179" s="2">
        <v>8</v>
      </c>
      <c r="P4179" s="2">
        <v>148</v>
      </c>
      <c r="Q4179" s="2" t="str">
        <f>VLOOKUP(A4179,'Additional Data'!$A$1:$D$9949,2,0)</f>
        <v>App</v>
      </c>
      <c r="R4179" s="2" t="str">
        <f>VLOOKUP(A4179,'Additional Data'!$A$1:$D$9949,4,0)</f>
        <v>Credit Card</v>
      </c>
      <c r="S4179" s="5">
        <f>VLOOKUP(A4179,'Additional Data'!$A$1:$D$9949,3,0)</f>
        <v>1084.1968690000001</v>
      </c>
      <c r="T4179" s="2" t="str">
        <f>HLOOKUP(B4179,'Additional Data'!$F$1:$N$2,2,0)</f>
        <v>Gaming Console</v>
      </c>
    </row>
    <row r="4180" spans="1:20" ht="14.25" customHeight="1">
      <c r="A4180" s="2">
        <v>249981</v>
      </c>
      <c r="B4180" s="2" t="s">
        <v>36</v>
      </c>
      <c r="C4180" s="2" t="s">
        <v>32</v>
      </c>
      <c r="D4180" s="2" t="s">
        <v>34</v>
      </c>
      <c r="E4180" s="4">
        <v>43538.756736111114</v>
      </c>
      <c r="F4180" s="4">
        <v>43543.756736111114</v>
      </c>
      <c r="G4180" s="4">
        <v>43543.756736111114</v>
      </c>
      <c r="H4180" s="2">
        <v>44</v>
      </c>
      <c r="I4180" s="2">
        <v>111</v>
      </c>
      <c r="J4180" s="2" t="s">
        <v>60</v>
      </c>
      <c r="K4180" s="2" t="s">
        <v>61</v>
      </c>
      <c r="L4180" s="2" t="s">
        <v>35</v>
      </c>
      <c r="M4180" s="2" t="s">
        <v>59</v>
      </c>
      <c r="N4180" s="2">
        <v>0</v>
      </c>
      <c r="O4180" s="2">
        <v>5</v>
      </c>
      <c r="P4180" s="2">
        <v>155</v>
      </c>
      <c r="Q4180" s="2" t="str">
        <f>VLOOKUP(A4180,'Additional Data'!$A$1:$D$9949,2,0)</f>
        <v>Website</v>
      </c>
      <c r="R4180" s="2" t="str">
        <f>VLOOKUP(A4180,'Additional Data'!$A$1:$D$9949,4,0)</f>
        <v>Credit Card</v>
      </c>
      <c r="S4180" s="5">
        <f>VLOOKUP(A4180,'Additional Data'!$A$1:$D$9949,3,0)</f>
        <v>2068</v>
      </c>
      <c r="T4180" s="2" t="str">
        <f>HLOOKUP(B4180,'Additional Data'!$F$1:$N$2,2,0)</f>
        <v>Laptop</v>
      </c>
    </row>
    <row r="4181" spans="1:20" ht="14.25" customHeight="1">
      <c r="A4181" s="2">
        <v>118567</v>
      </c>
      <c r="B4181" s="2" t="s">
        <v>39</v>
      </c>
      <c r="C4181" s="2" t="s">
        <v>41</v>
      </c>
      <c r="D4181" s="2" t="s">
        <v>34</v>
      </c>
      <c r="E4181" s="4">
        <v>43538.75880787037</v>
      </c>
      <c r="F4181" s="4">
        <v>43541.75880787037</v>
      </c>
      <c r="G4181" s="4">
        <v>43544.75880787037</v>
      </c>
      <c r="H4181" s="2">
        <v>0</v>
      </c>
      <c r="I4181" s="2">
        <v>104</v>
      </c>
      <c r="J4181" s="2" t="s">
        <v>41</v>
      </c>
      <c r="K4181" s="2" t="s">
        <v>66</v>
      </c>
      <c r="L4181" s="2" t="s">
        <v>67</v>
      </c>
      <c r="M4181" s="2" t="s">
        <v>71</v>
      </c>
      <c r="N4181" s="2">
        <v>-3</v>
      </c>
      <c r="O4181" s="2">
        <v>3</v>
      </c>
      <c r="P4181" s="2">
        <v>104</v>
      </c>
      <c r="Q4181" s="2" t="str">
        <f>VLOOKUP(A4181,'Additional Data'!$A$1:$D$9949,2,0)</f>
        <v>App</v>
      </c>
      <c r="R4181" s="2" t="str">
        <f>VLOOKUP(A4181,'Additional Data'!$A$1:$D$9949,4,0)</f>
        <v>Credit Card</v>
      </c>
      <c r="S4181" s="5">
        <f>VLOOKUP(A4181,'Additional Data'!$A$1:$D$9949,3,0)</f>
        <v>1521.100445</v>
      </c>
      <c r="T4181" s="2" t="str">
        <f>HLOOKUP(B4181,'Additional Data'!$F$1:$N$2,2,0)</f>
        <v>Mobile</v>
      </c>
    </row>
    <row r="4182" spans="1:20" ht="14.25" customHeight="1">
      <c r="A4182" s="2">
        <v>592521</v>
      </c>
      <c r="B4182" s="2" t="s">
        <v>36</v>
      </c>
      <c r="C4182" s="2" t="s">
        <v>32</v>
      </c>
      <c r="D4182" s="2" t="s">
        <v>34</v>
      </c>
      <c r="E4182" s="4">
        <v>43538.768645833334</v>
      </c>
      <c r="F4182" s="4">
        <v>43545.768645833334</v>
      </c>
      <c r="G4182" s="4">
        <v>43544.768645833334</v>
      </c>
      <c r="H4182" s="2">
        <v>29</v>
      </c>
      <c r="I4182" s="2">
        <v>114</v>
      </c>
      <c r="J4182" s="2" t="s">
        <v>60</v>
      </c>
      <c r="K4182" s="2" t="s">
        <v>61</v>
      </c>
      <c r="L4182" s="2" t="s">
        <v>35</v>
      </c>
      <c r="M4182" s="2" t="s">
        <v>59</v>
      </c>
      <c r="N4182" s="2">
        <v>1</v>
      </c>
      <c r="O4182" s="2">
        <v>7</v>
      </c>
      <c r="P4182" s="2">
        <v>143</v>
      </c>
      <c r="Q4182" s="2" t="str">
        <f>VLOOKUP(A4182,'Additional Data'!$A$1:$D$9949,2,0)</f>
        <v>Website</v>
      </c>
      <c r="R4182" s="2" t="str">
        <f>VLOOKUP(A4182,'Additional Data'!$A$1:$D$9949,4,0)</f>
        <v>Credit Card</v>
      </c>
      <c r="S4182" s="5">
        <f>VLOOKUP(A4182,'Additional Data'!$A$1:$D$9949,3,0)</f>
        <v>257</v>
      </c>
      <c r="T4182" s="2" t="str">
        <f>HLOOKUP(B4182,'Additional Data'!$F$1:$N$2,2,0)</f>
        <v>Laptop</v>
      </c>
    </row>
    <row r="4183" spans="1:20" ht="14.25" customHeight="1">
      <c r="A4183" s="2">
        <v>714699</v>
      </c>
      <c r="B4183" s="2" t="s">
        <v>49</v>
      </c>
      <c r="C4183" s="2" t="s">
        <v>32</v>
      </c>
      <c r="D4183" s="2" t="s">
        <v>34</v>
      </c>
      <c r="E4183" s="4">
        <v>43538.772592592592</v>
      </c>
      <c r="F4183" s="4">
        <v>43542.772592592592</v>
      </c>
      <c r="G4183" s="4">
        <v>43543.772592592592</v>
      </c>
      <c r="H4183" s="2">
        <v>0</v>
      </c>
      <c r="I4183" s="2">
        <v>126</v>
      </c>
      <c r="J4183" s="2" t="s">
        <v>32</v>
      </c>
      <c r="K4183" s="2" t="s">
        <v>82</v>
      </c>
      <c r="L4183" s="2" t="s">
        <v>67</v>
      </c>
      <c r="M4183" s="2" t="s">
        <v>59</v>
      </c>
      <c r="N4183" s="2">
        <v>-1</v>
      </c>
      <c r="O4183" s="2">
        <v>4</v>
      </c>
      <c r="P4183" s="2">
        <v>126</v>
      </c>
      <c r="Q4183" s="2" t="str">
        <f>VLOOKUP(A4183,'Additional Data'!$A$1:$D$9949,2,0)</f>
        <v>Website</v>
      </c>
      <c r="R4183" s="2" t="str">
        <f>VLOOKUP(A4183,'Additional Data'!$A$1:$D$9949,4,0)</f>
        <v>Credit Card</v>
      </c>
      <c r="S4183" s="5">
        <f>VLOOKUP(A4183,'Additional Data'!$A$1:$D$9949,3,0)</f>
        <v>2116.530546</v>
      </c>
      <c r="T4183" s="2" t="str">
        <f>HLOOKUP(B4183,'Additional Data'!$F$1:$N$2,2,0)</f>
        <v>TV</v>
      </c>
    </row>
    <row r="4184" spans="1:20" ht="14.25" customHeight="1">
      <c r="A4184" s="2">
        <v>785115</v>
      </c>
      <c r="B4184" s="2" t="s">
        <v>39</v>
      </c>
      <c r="C4184" s="2" t="s">
        <v>41</v>
      </c>
      <c r="D4184" s="2" t="s">
        <v>34</v>
      </c>
      <c r="E4184" s="4">
        <v>43538.7734837963</v>
      </c>
      <c r="F4184" s="4">
        <v>43546.7734837963</v>
      </c>
      <c r="G4184" s="4">
        <v>43541.7734837963</v>
      </c>
      <c r="H4184" s="2">
        <v>26</v>
      </c>
      <c r="I4184" s="2">
        <v>121</v>
      </c>
      <c r="J4184" s="2" t="s">
        <v>32</v>
      </c>
      <c r="K4184" s="2" t="s">
        <v>70</v>
      </c>
      <c r="L4184" s="2" t="s">
        <v>35</v>
      </c>
      <c r="M4184" s="2" t="s">
        <v>59</v>
      </c>
      <c r="N4184" s="2">
        <v>5</v>
      </c>
      <c r="O4184" s="2">
        <v>8</v>
      </c>
      <c r="P4184" s="2">
        <v>147</v>
      </c>
      <c r="Q4184" s="2" t="str">
        <f>VLOOKUP(A4184,'Additional Data'!$A$1:$D$9949,2,0)</f>
        <v>Website</v>
      </c>
      <c r="R4184" s="2" t="str">
        <f>VLOOKUP(A4184,'Additional Data'!$A$1:$D$9949,4,0)</f>
        <v>Credit Card</v>
      </c>
      <c r="S4184" s="5">
        <f>VLOOKUP(A4184,'Additional Data'!$A$1:$D$9949,3,0)</f>
        <v>1575.7593549999999</v>
      </c>
      <c r="T4184" s="2" t="str">
        <f>HLOOKUP(B4184,'Additional Data'!$F$1:$N$2,2,0)</f>
        <v>Mobile</v>
      </c>
    </row>
    <row r="4185" spans="1:20" ht="14.25" customHeight="1">
      <c r="A4185" s="2">
        <v>528870</v>
      </c>
      <c r="B4185" s="2" t="s">
        <v>36</v>
      </c>
      <c r="C4185" s="2" t="s">
        <v>32</v>
      </c>
      <c r="D4185" s="2" t="s">
        <v>34</v>
      </c>
      <c r="E4185" s="4">
        <v>43538.786261574074</v>
      </c>
      <c r="F4185" s="4">
        <v>43542.786261574074</v>
      </c>
      <c r="G4185" s="4">
        <v>43543.786261574074</v>
      </c>
      <c r="H4185" s="2">
        <v>45</v>
      </c>
      <c r="I4185" s="2">
        <v>105</v>
      </c>
      <c r="J4185" s="2" t="s">
        <v>60</v>
      </c>
      <c r="K4185" s="2" t="s">
        <v>61</v>
      </c>
      <c r="L4185" s="2" t="s">
        <v>35</v>
      </c>
      <c r="M4185" s="2" t="s">
        <v>59</v>
      </c>
      <c r="N4185" s="2">
        <v>-1</v>
      </c>
      <c r="O4185" s="2">
        <v>4</v>
      </c>
      <c r="P4185" s="2">
        <v>150</v>
      </c>
      <c r="Q4185" s="2" t="str">
        <f>VLOOKUP(A4185,'Additional Data'!$A$1:$D$9949,2,0)</f>
        <v>Website</v>
      </c>
      <c r="R4185" s="2" t="str">
        <f>VLOOKUP(A4185,'Additional Data'!$A$1:$D$9949,4,0)</f>
        <v>Debit Card</v>
      </c>
      <c r="S4185" s="5">
        <f>VLOOKUP(A4185,'Additional Data'!$A$1:$D$9949,3,0)</f>
        <v>2619</v>
      </c>
      <c r="T4185" s="2" t="str">
        <f>HLOOKUP(B4185,'Additional Data'!$F$1:$N$2,2,0)</f>
        <v>Laptop</v>
      </c>
    </row>
    <row r="4186" spans="1:20" ht="14.25" customHeight="1">
      <c r="A4186" s="2">
        <v>865823</v>
      </c>
      <c r="B4186" s="2" t="s">
        <v>46</v>
      </c>
      <c r="C4186" s="2" t="s">
        <v>32</v>
      </c>
      <c r="D4186" s="2" t="s">
        <v>34</v>
      </c>
      <c r="E4186" s="4">
        <v>43538.787824074076</v>
      </c>
      <c r="F4186" s="4">
        <v>43543.787824074076</v>
      </c>
      <c r="G4186" s="4">
        <v>43543.787824074076</v>
      </c>
      <c r="H4186" s="2">
        <v>42</v>
      </c>
      <c r="I4186" s="2">
        <v>122</v>
      </c>
      <c r="J4186" s="2" t="s">
        <v>41</v>
      </c>
      <c r="K4186" s="2" t="s">
        <v>58</v>
      </c>
      <c r="L4186" s="2" t="s">
        <v>35</v>
      </c>
      <c r="M4186" s="2" t="s">
        <v>59</v>
      </c>
      <c r="N4186" s="2">
        <v>0</v>
      </c>
      <c r="O4186" s="2">
        <v>5</v>
      </c>
      <c r="P4186" s="2">
        <v>164</v>
      </c>
      <c r="Q4186" s="2" t="str">
        <f>VLOOKUP(A4186,'Additional Data'!$A$1:$D$9949,2,0)</f>
        <v>App</v>
      </c>
      <c r="R4186" s="2" t="str">
        <f>VLOOKUP(A4186,'Additional Data'!$A$1:$D$9949,4,0)</f>
        <v>Cash On Delivery</v>
      </c>
      <c r="S4186" s="5">
        <f>VLOOKUP(A4186,'Additional Data'!$A$1:$D$9949,3,0)</f>
        <v>1447.6081710000001</v>
      </c>
      <c r="T4186" s="2" t="str">
        <f>HLOOKUP(B4186,'Additional Data'!$F$1:$N$2,2,0)</f>
        <v>TV</v>
      </c>
    </row>
    <row r="4187" spans="1:20" ht="14.25" customHeight="1">
      <c r="A4187" s="2">
        <v>768813</v>
      </c>
      <c r="B4187" s="2" t="s">
        <v>47</v>
      </c>
      <c r="C4187" s="2" t="s">
        <v>32</v>
      </c>
      <c r="D4187" s="2" t="s">
        <v>34</v>
      </c>
      <c r="E4187" s="4">
        <v>43538.791712962964</v>
      </c>
      <c r="F4187" s="4">
        <v>43544.791712962964</v>
      </c>
      <c r="G4187" s="4">
        <v>43544.791712962964</v>
      </c>
      <c r="H4187" s="2">
        <v>0</v>
      </c>
      <c r="I4187" s="2">
        <v>129</v>
      </c>
      <c r="J4187" s="2" t="s">
        <v>32</v>
      </c>
      <c r="K4187" s="2" t="s">
        <v>82</v>
      </c>
      <c r="L4187" s="2" t="s">
        <v>67</v>
      </c>
      <c r="M4187" s="2" t="s">
        <v>59</v>
      </c>
      <c r="N4187" s="2">
        <v>0</v>
      </c>
      <c r="O4187" s="2">
        <v>6</v>
      </c>
      <c r="P4187" s="2">
        <v>129</v>
      </c>
      <c r="Q4187" s="2" t="str">
        <f>VLOOKUP(A4187,'Additional Data'!$A$1:$D$9949,2,0)</f>
        <v>Website</v>
      </c>
      <c r="R4187" s="2" t="str">
        <f>VLOOKUP(A4187,'Additional Data'!$A$1:$D$9949,4,0)</f>
        <v>Credit Card</v>
      </c>
      <c r="S4187" s="5">
        <f>VLOOKUP(A4187,'Additional Data'!$A$1:$D$9949,3,0)</f>
        <v>3202.088213</v>
      </c>
      <c r="T4187" s="2" t="str">
        <f>HLOOKUP(B4187,'Additional Data'!$F$1:$N$2,2,0)</f>
        <v>Tablet</v>
      </c>
    </row>
    <row r="4188" spans="1:20" ht="14.25" customHeight="1">
      <c r="A4188" s="2">
        <v>122810</v>
      </c>
      <c r="B4188" s="2" t="s">
        <v>47</v>
      </c>
      <c r="C4188" s="2" t="s">
        <v>32</v>
      </c>
      <c r="D4188" s="2" t="s">
        <v>34</v>
      </c>
      <c r="E4188" s="4">
        <v>43538.793252314812</v>
      </c>
      <c r="F4188" s="4">
        <v>43543.793252314812</v>
      </c>
      <c r="G4188" s="4">
        <v>43541.793252314812</v>
      </c>
      <c r="H4188" s="2">
        <v>0</v>
      </c>
      <c r="I4188" s="2">
        <v>128</v>
      </c>
      <c r="J4188" s="2" t="s">
        <v>32</v>
      </c>
      <c r="K4188" s="2" t="s">
        <v>82</v>
      </c>
      <c r="L4188" s="2" t="s">
        <v>67</v>
      </c>
      <c r="M4188" s="2" t="s">
        <v>59</v>
      </c>
      <c r="N4188" s="2">
        <v>2</v>
      </c>
      <c r="O4188" s="2">
        <v>5</v>
      </c>
      <c r="P4188" s="2">
        <v>128</v>
      </c>
      <c r="Q4188" s="2" t="str">
        <f>VLOOKUP(A4188,'Additional Data'!$A$1:$D$9949,2,0)</f>
        <v>App</v>
      </c>
      <c r="R4188" s="2" t="str">
        <f>VLOOKUP(A4188,'Additional Data'!$A$1:$D$9949,4,0)</f>
        <v>Debit Card</v>
      </c>
      <c r="S4188" s="5">
        <f>VLOOKUP(A4188,'Additional Data'!$A$1:$D$9949,3,0)</f>
        <v>3761.2407560000001</v>
      </c>
      <c r="T4188" s="2" t="str">
        <f>HLOOKUP(B4188,'Additional Data'!$F$1:$N$2,2,0)</f>
        <v>Tablet</v>
      </c>
    </row>
    <row r="4189" spans="1:20" ht="14.25" customHeight="1">
      <c r="A4189" s="2">
        <v>994059</v>
      </c>
      <c r="B4189" s="2" t="s">
        <v>39</v>
      </c>
      <c r="C4189" s="2" t="s">
        <v>41</v>
      </c>
      <c r="D4189" s="2" t="s">
        <v>34</v>
      </c>
      <c r="E4189" s="4">
        <v>43538.796793981484</v>
      </c>
      <c r="F4189" s="4">
        <v>43547.796793981484</v>
      </c>
      <c r="G4189" s="4">
        <v>43545.796793981484</v>
      </c>
      <c r="H4189" s="2">
        <v>43</v>
      </c>
      <c r="I4189" s="2">
        <v>129</v>
      </c>
      <c r="J4189" s="2" t="s">
        <v>32</v>
      </c>
      <c r="K4189" s="2" t="s">
        <v>70</v>
      </c>
      <c r="L4189" s="2" t="s">
        <v>35</v>
      </c>
      <c r="M4189" s="2" t="s">
        <v>59</v>
      </c>
      <c r="N4189" s="2">
        <v>2</v>
      </c>
      <c r="O4189" s="2">
        <v>9</v>
      </c>
      <c r="P4189" s="2">
        <v>172</v>
      </c>
      <c r="Q4189" s="2" t="str">
        <f>VLOOKUP(A4189,'Additional Data'!$A$1:$D$9949,2,0)</f>
        <v>Website</v>
      </c>
      <c r="R4189" s="2" t="str">
        <f>VLOOKUP(A4189,'Additional Data'!$A$1:$D$9949,4,0)</f>
        <v>Credit Card</v>
      </c>
      <c r="S4189" s="5">
        <f>VLOOKUP(A4189,'Additional Data'!$A$1:$D$9949,3,0)</f>
        <v>3348.2620710000001</v>
      </c>
      <c r="T4189" s="2" t="str">
        <f>HLOOKUP(B4189,'Additional Data'!$F$1:$N$2,2,0)</f>
        <v>Mobile</v>
      </c>
    </row>
    <row r="4190" spans="1:20" ht="14.25" customHeight="1">
      <c r="A4190" s="2">
        <v>104249</v>
      </c>
      <c r="B4190" s="2" t="s">
        <v>36</v>
      </c>
      <c r="C4190" s="2" t="s">
        <v>32</v>
      </c>
      <c r="D4190" s="2" t="s">
        <v>34</v>
      </c>
      <c r="E4190" s="4">
        <v>43538.800752314812</v>
      </c>
      <c r="F4190" s="4">
        <v>43538.800752314812</v>
      </c>
      <c r="G4190" s="4">
        <v>43542.800752314812</v>
      </c>
      <c r="H4190" s="2">
        <v>0</v>
      </c>
      <c r="I4190" s="2">
        <v>128</v>
      </c>
      <c r="J4190" s="2" t="s">
        <v>32</v>
      </c>
      <c r="K4190" s="2" t="s">
        <v>82</v>
      </c>
      <c r="L4190" s="2" t="s">
        <v>67</v>
      </c>
      <c r="M4190" s="2" t="s">
        <v>59</v>
      </c>
      <c r="N4190" s="2">
        <v>-4</v>
      </c>
      <c r="O4190" s="2">
        <v>0</v>
      </c>
      <c r="P4190" s="2">
        <v>128</v>
      </c>
      <c r="Q4190" s="2" t="str">
        <f>VLOOKUP(A4190,'Additional Data'!$A$1:$D$9949,2,0)</f>
        <v>App</v>
      </c>
      <c r="R4190" s="2" t="str">
        <f>VLOOKUP(A4190,'Additional Data'!$A$1:$D$9949,4,0)</f>
        <v>Credit Card</v>
      </c>
      <c r="S4190" s="5">
        <f>VLOOKUP(A4190,'Additional Data'!$A$1:$D$9949,3,0)</f>
        <v>302.46858450000002</v>
      </c>
      <c r="T4190" s="2" t="str">
        <f>HLOOKUP(B4190,'Additional Data'!$F$1:$N$2,2,0)</f>
        <v>Laptop</v>
      </c>
    </row>
    <row r="4191" spans="1:20" ht="14.25" customHeight="1">
      <c r="A4191" s="2">
        <v>110019</v>
      </c>
      <c r="B4191" s="2" t="s">
        <v>49</v>
      </c>
      <c r="C4191" s="2" t="s">
        <v>41</v>
      </c>
      <c r="D4191" s="2" t="s">
        <v>34</v>
      </c>
      <c r="E4191" s="4">
        <v>43538.80878472222</v>
      </c>
      <c r="F4191" s="4">
        <v>43545.80878472222</v>
      </c>
      <c r="G4191" s="4">
        <v>43542.80878472222</v>
      </c>
      <c r="H4191" s="2">
        <v>26</v>
      </c>
      <c r="I4191" s="2">
        <v>107</v>
      </c>
      <c r="J4191" s="2" t="s">
        <v>60</v>
      </c>
      <c r="K4191" s="2" t="s">
        <v>77</v>
      </c>
      <c r="L4191" s="2" t="s">
        <v>35</v>
      </c>
      <c r="M4191" s="2" t="s">
        <v>59</v>
      </c>
      <c r="N4191" s="2">
        <v>3</v>
      </c>
      <c r="O4191" s="2">
        <v>7</v>
      </c>
      <c r="P4191" s="2">
        <v>133</v>
      </c>
      <c r="Q4191" s="2" t="str">
        <f>VLOOKUP(A4191,'Additional Data'!$A$1:$D$9949,2,0)</f>
        <v>Website</v>
      </c>
      <c r="R4191" s="2" t="str">
        <f>VLOOKUP(A4191,'Additional Data'!$A$1:$D$9949,4,0)</f>
        <v>Cash On Delivery</v>
      </c>
      <c r="S4191" s="5">
        <f>VLOOKUP(A4191,'Additional Data'!$A$1:$D$9949,3,0)</f>
        <v>1346.435324</v>
      </c>
      <c r="T4191" s="2" t="str">
        <f>HLOOKUP(B4191,'Additional Data'!$F$1:$N$2,2,0)</f>
        <v>TV</v>
      </c>
    </row>
    <row r="4192" spans="1:20" ht="14.25" customHeight="1">
      <c r="A4192" s="2">
        <v>818149</v>
      </c>
      <c r="B4192" s="2" t="s">
        <v>36</v>
      </c>
      <c r="C4192" s="2" t="s">
        <v>41</v>
      </c>
      <c r="D4192" s="2" t="s">
        <v>34</v>
      </c>
      <c r="E4192" s="4">
        <v>43538.81417824074</v>
      </c>
      <c r="F4192" s="4">
        <v>43545.81417824074</v>
      </c>
      <c r="G4192" s="4">
        <v>43545.81417824074</v>
      </c>
      <c r="H4192" s="2">
        <v>27</v>
      </c>
      <c r="I4192" s="2">
        <v>127</v>
      </c>
      <c r="J4192" s="2" t="s">
        <v>73</v>
      </c>
      <c r="K4192" s="2" t="s">
        <v>80</v>
      </c>
      <c r="L4192" s="2" t="s">
        <v>35</v>
      </c>
      <c r="M4192" s="2" t="s">
        <v>59</v>
      </c>
      <c r="N4192" s="2">
        <v>0</v>
      </c>
      <c r="O4192" s="2">
        <v>7</v>
      </c>
      <c r="P4192" s="2">
        <v>154</v>
      </c>
      <c r="Q4192" s="2" t="str">
        <f>VLOOKUP(A4192,'Additional Data'!$A$1:$D$9949,2,0)</f>
        <v>App</v>
      </c>
      <c r="R4192" s="2" t="str">
        <f>VLOOKUP(A4192,'Additional Data'!$A$1:$D$9949,4,0)</f>
        <v>Credit Card</v>
      </c>
      <c r="S4192" s="5">
        <f>VLOOKUP(A4192,'Additional Data'!$A$1:$D$9949,3,0)</f>
        <v>1576</v>
      </c>
      <c r="T4192" s="2" t="str">
        <f>HLOOKUP(B4192,'Additional Data'!$F$1:$N$2,2,0)</f>
        <v>Laptop</v>
      </c>
    </row>
    <row r="4193" spans="1:20" ht="14.25" customHeight="1">
      <c r="A4193" s="2">
        <v>159534</v>
      </c>
      <c r="B4193" s="2" t="s">
        <v>39</v>
      </c>
      <c r="C4193" s="2" t="s">
        <v>41</v>
      </c>
      <c r="D4193" s="2" t="s">
        <v>34</v>
      </c>
      <c r="E4193" s="4">
        <v>43538.814351851855</v>
      </c>
      <c r="F4193" s="4">
        <v>43542.814351851855</v>
      </c>
      <c r="G4193" s="4">
        <v>43541.814351851855</v>
      </c>
      <c r="H4193" s="2">
        <v>34</v>
      </c>
      <c r="I4193" s="2">
        <v>111</v>
      </c>
      <c r="J4193" s="2" t="s">
        <v>60</v>
      </c>
      <c r="K4193" s="2" t="s">
        <v>77</v>
      </c>
      <c r="L4193" s="2" t="s">
        <v>35</v>
      </c>
      <c r="M4193" s="2" t="s">
        <v>59</v>
      </c>
      <c r="N4193" s="2">
        <v>1</v>
      </c>
      <c r="O4193" s="2">
        <v>4</v>
      </c>
      <c r="P4193" s="2">
        <v>145</v>
      </c>
      <c r="Q4193" s="2" t="str">
        <f>VLOOKUP(A4193,'Additional Data'!$A$1:$D$9949,2,0)</f>
        <v>Website</v>
      </c>
      <c r="R4193" s="2" t="str">
        <f>VLOOKUP(A4193,'Additional Data'!$A$1:$D$9949,4,0)</f>
        <v>Debit Card</v>
      </c>
      <c r="S4193" s="5">
        <f>VLOOKUP(A4193,'Additional Data'!$A$1:$D$9949,3,0)</f>
        <v>3105.0309809999999</v>
      </c>
      <c r="T4193" s="2" t="str">
        <f>HLOOKUP(B4193,'Additional Data'!$F$1:$N$2,2,0)</f>
        <v>Mobile</v>
      </c>
    </row>
    <row r="4194" spans="1:20" ht="14.25" customHeight="1">
      <c r="A4194" s="2">
        <v>275228</v>
      </c>
      <c r="B4194" s="2" t="s">
        <v>39</v>
      </c>
      <c r="C4194" s="2" t="s">
        <v>32</v>
      </c>
      <c r="D4194" s="2" t="s">
        <v>34</v>
      </c>
      <c r="E4194" s="4">
        <v>43538.818124999998</v>
      </c>
      <c r="F4194" s="4">
        <v>43538.818124999998</v>
      </c>
      <c r="G4194" s="4">
        <v>43543.818124999998</v>
      </c>
      <c r="H4194" s="2">
        <v>0</v>
      </c>
      <c r="I4194" s="2">
        <v>109</v>
      </c>
      <c r="J4194" s="2" t="s">
        <v>32</v>
      </c>
      <c r="K4194" s="2" t="s">
        <v>82</v>
      </c>
      <c r="L4194" s="2" t="s">
        <v>67</v>
      </c>
      <c r="M4194" s="2" t="s">
        <v>71</v>
      </c>
      <c r="N4194" s="2">
        <v>-5</v>
      </c>
      <c r="O4194" s="2">
        <v>0</v>
      </c>
      <c r="P4194" s="2">
        <v>109</v>
      </c>
      <c r="Q4194" s="2" t="str">
        <f>VLOOKUP(A4194,'Additional Data'!$A$1:$D$9949,2,0)</f>
        <v>App</v>
      </c>
      <c r="R4194" s="2" t="str">
        <f>VLOOKUP(A4194,'Additional Data'!$A$1:$D$9949,4,0)</f>
        <v>Debit Card</v>
      </c>
      <c r="S4194" s="5">
        <f>VLOOKUP(A4194,'Additional Data'!$A$1:$D$9949,3,0)</f>
        <v>3379</v>
      </c>
      <c r="T4194" s="2" t="str">
        <f>HLOOKUP(B4194,'Additional Data'!$F$1:$N$2,2,0)</f>
        <v>Mobile</v>
      </c>
    </row>
    <row r="4195" spans="1:20" ht="14.25" customHeight="1">
      <c r="A4195" s="2">
        <v>465035</v>
      </c>
      <c r="B4195" s="2" t="s">
        <v>30</v>
      </c>
      <c r="C4195" s="2" t="s">
        <v>41</v>
      </c>
      <c r="D4195" s="2" t="s">
        <v>34</v>
      </c>
      <c r="E4195" s="4">
        <v>43538.818148148152</v>
      </c>
      <c r="F4195" s="4">
        <v>43542.818148148152</v>
      </c>
      <c r="G4195" s="4">
        <v>43545.818148148152</v>
      </c>
      <c r="H4195" s="2">
        <v>47</v>
      </c>
      <c r="I4195" s="2">
        <v>114</v>
      </c>
      <c r="J4195" s="2" t="s">
        <v>60</v>
      </c>
      <c r="K4195" s="2" t="s">
        <v>77</v>
      </c>
      <c r="L4195" s="2" t="s">
        <v>35</v>
      </c>
      <c r="M4195" s="2" t="s">
        <v>59</v>
      </c>
      <c r="N4195" s="2">
        <v>-3</v>
      </c>
      <c r="O4195" s="2">
        <v>4</v>
      </c>
      <c r="P4195" s="2">
        <v>161</v>
      </c>
      <c r="Q4195" s="2" t="str">
        <f>VLOOKUP(A4195,'Additional Data'!$A$1:$D$9949,2,0)</f>
        <v>App</v>
      </c>
      <c r="R4195" s="2" t="str">
        <f>VLOOKUP(A4195,'Additional Data'!$A$1:$D$9949,4,0)</f>
        <v>Credit Card</v>
      </c>
      <c r="S4195" s="5">
        <f>VLOOKUP(A4195,'Additional Data'!$A$1:$D$9949,3,0)</f>
        <v>2257.7368449999999</v>
      </c>
      <c r="T4195" s="2" t="str">
        <f>HLOOKUP(B4195,'Additional Data'!$F$1:$N$2,2,0)</f>
        <v>PC</v>
      </c>
    </row>
    <row r="4196" spans="1:20" ht="14.25" customHeight="1">
      <c r="A4196" s="2">
        <v>328200</v>
      </c>
      <c r="B4196" s="2" t="s">
        <v>39</v>
      </c>
      <c r="C4196" s="2" t="s">
        <v>32</v>
      </c>
      <c r="D4196" s="2" t="s">
        <v>34</v>
      </c>
      <c r="E4196" s="4">
        <v>43538.818657407406</v>
      </c>
      <c r="F4196" s="4">
        <v>43543.818657407406</v>
      </c>
      <c r="G4196" s="4">
        <v>43541.818657407406</v>
      </c>
      <c r="H4196" s="2">
        <v>28</v>
      </c>
      <c r="I4196" s="2">
        <v>108</v>
      </c>
      <c r="J4196" s="2" t="s">
        <v>60</v>
      </c>
      <c r="K4196" s="2" t="s">
        <v>61</v>
      </c>
      <c r="L4196" s="2" t="s">
        <v>35</v>
      </c>
      <c r="M4196" s="2" t="s">
        <v>71</v>
      </c>
      <c r="N4196" s="2">
        <v>2</v>
      </c>
      <c r="O4196" s="2">
        <v>5</v>
      </c>
      <c r="P4196" s="2">
        <v>136</v>
      </c>
      <c r="Q4196" s="2" t="str">
        <f>VLOOKUP(A4196,'Additional Data'!$A$1:$D$9949,2,0)</f>
        <v>Website</v>
      </c>
      <c r="R4196" s="2" t="str">
        <f>VLOOKUP(A4196,'Additional Data'!$A$1:$D$9949,4,0)</f>
        <v>Debit Card</v>
      </c>
      <c r="S4196" s="5">
        <f>VLOOKUP(A4196,'Additional Data'!$A$1:$D$9949,3,0)</f>
        <v>3574</v>
      </c>
      <c r="T4196" s="2" t="str">
        <f>HLOOKUP(B4196,'Additional Data'!$F$1:$N$2,2,0)</f>
        <v>Mobile</v>
      </c>
    </row>
    <row r="4197" spans="1:20" ht="14.25" customHeight="1">
      <c r="A4197" s="2">
        <v>616213</v>
      </c>
      <c r="B4197" s="2" t="s">
        <v>39</v>
      </c>
      <c r="C4197" s="2" t="s">
        <v>32</v>
      </c>
      <c r="D4197" s="2" t="s">
        <v>34</v>
      </c>
      <c r="E4197" s="4">
        <v>43538.820185185185</v>
      </c>
      <c r="F4197" s="4">
        <v>43545.820185185185</v>
      </c>
      <c r="G4197" s="4">
        <v>43545.820185185185</v>
      </c>
      <c r="H4197" s="2">
        <v>44</v>
      </c>
      <c r="I4197" s="2">
        <v>124</v>
      </c>
      <c r="J4197" s="2" t="s">
        <v>41</v>
      </c>
      <c r="K4197" s="2" t="s">
        <v>58</v>
      </c>
      <c r="L4197" s="2" t="s">
        <v>35</v>
      </c>
      <c r="M4197" s="2" t="s">
        <v>59</v>
      </c>
      <c r="N4197" s="2">
        <v>0</v>
      </c>
      <c r="O4197" s="2">
        <v>7</v>
      </c>
      <c r="P4197" s="2">
        <v>168</v>
      </c>
      <c r="Q4197" s="2" t="str">
        <f>VLOOKUP(A4197,'Additional Data'!$A$1:$D$9949,2,0)</f>
        <v>App</v>
      </c>
      <c r="R4197" s="2" t="str">
        <f>VLOOKUP(A4197,'Additional Data'!$A$1:$D$9949,4,0)</f>
        <v>Credit Card</v>
      </c>
      <c r="S4197" s="5">
        <f>VLOOKUP(A4197,'Additional Data'!$A$1:$D$9949,3,0)</f>
        <v>1559</v>
      </c>
      <c r="T4197" s="2" t="str">
        <f>HLOOKUP(B4197,'Additional Data'!$F$1:$N$2,2,0)</f>
        <v>Mobile</v>
      </c>
    </row>
    <row r="4198" spans="1:20" ht="14.25" customHeight="1">
      <c r="A4198" s="2">
        <v>398638</v>
      </c>
      <c r="B4198" s="2" t="s">
        <v>39</v>
      </c>
      <c r="C4198" s="2" t="s">
        <v>32</v>
      </c>
      <c r="D4198" s="2" t="s">
        <v>34</v>
      </c>
      <c r="E4198" s="4">
        <v>43538.825092592589</v>
      </c>
      <c r="F4198" s="4">
        <v>43540.825092592589</v>
      </c>
      <c r="G4198" s="4">
        <v>43544.825092592589</v>
      </c>
      <c r="H4198" s="2">
        <v>0</v>
      </c>
      <c r="I4198" s="2">
        <v>121</v>
      </c>
      <c r="J4198" s="2" t="s">
        <v>32</v>
      </c>
      <c r="K4198" s="2" t="s">
        <v>82</v>
      </c>
      <c r="L4198" s="2" t="s">
        <v>67</v>
      </c>
      <c r="M4198" s="2" t="s">
        <v>59</v>
      </c>
      <c r="N4198" s="2">
        <v>-4</v>
      </c>
      <c r="O4198" s="2">
        <v>2</v>
      </c>
      <c r="P4198" s="2">
        <v>121</v>
      </c>
      <c r="Q4198" s="2" t="str">
        <f>VLOOKUP(A4198,'Additional Data'!$A$1:$D$9949,2,0)</f>
        <v>App</v>
      </c>
      <c r="R4198" s="2" t="str">
        <f>VLOOKUP(A4198,'Additional Data'!$A$1:$D$9949,4,0)</f>
        <v>Debit Card</v>
      </c>
      <c r="S4198" s="5">
        <f>VLOOKUP(A4198,'Additional Data'!$A$1:$D$9949,3,0)</f>
        <v>2966</v>
      </c>
      <c r="T4198" s="2" t="str">
        <f>HLOOKUP(B4198,'Additional Data'!$F$1:$N$2,2,0)</f>
        <v>Mobile</v>
      </c>
    </row>
    <row r="4199" spans="1:20" ht="14.25" customHeight="1">
      <c r="A4199" s="2">
        <v>729866</v>
      </c>
      <c r="B4199" s="2" t="s">
        <v>36</v>
      </c>
      <c r="C4199" s="2" t="s">
        <v>41</v>
      </c>
      <c r="D4199" s="2" t="s">
        <v>34</v>
      </c>
      <c r="E4199" s="4">
        <v>43538.825752314813</v>
      </c>
      <c r="F4199" s="4">
        <v>43544.825752314813</v>
      </c>
      <c r="G4199" s="4">
        <v>43545.825752314813</v>
      </c>
      <c r="H4199" s="2">
        <v>70</v>
      </c>
      <c r="I4199" s="2">
        <v>100</v>
      </c>
      <c r="J4199" s="2" t="s">
        <v>32</v>
      </c>
      <c r="K4199" s="2" t="s">
        <v>70</v>
      </c>
      <c r="L4199" s="2" t="s">
        <v>35</v>
      </c>
      <c r="M4199" s="2" t="s">
        <v>71</v>
      </c>
      <c r="N4199" s="2">
        <v>-1</v>
      </c>
      <c r="O4199" s="2">
        <v>6</v>
      </c>
      <c r="P4199" s="2">
        <v>170</v>
      </c>
      <c r="Q4199" s="2" t="str">
        <f>VLOOKUP(A4199,'Additional Data'!$A$1:$D$9949,2,0)</f>
        <v>App</v>
      </c>
      <c r="R4199" s="2" t="str">
        <f>VLOOKUP(A4199,'Additional Data'!$A$1:$D$9949,4,0)</f>
        <v>Debit Card</v>
      </c>
      <c r="S4199" s="5">
        <f>VLOOKUP(A4199,'Additional Data'!$A$1:$D$9949,3,0)</f>
        <v>350.41731970000001</v>
      </c>
      <c r="T4199" s="2" t="str">
        <f>HLOOKUP(B4199,'Additional Data'!$F$1:$N$2,2,0)</f>
        <v>Laptop</v>
      </c>
    </row>
    <row r="4200" spans="1:20" ht="14.25" customHeight="1">
      <c r="A4200" s="2">
        <v>553751</v>
      </c>
      <c r="B4200" s="2" t="s">
        <v>36</v>
      </c>
      <c r="C4200" s="2" t="s">
        <v>32</v>
      </c>
      <c r="D4200" s="2" t="s">
        <v>34</v>
      </c>
      <c r="E4200" s="4">
        <v>43538.831250000003</v>
      </c>
      <c r="F4200" s="4">
        <v>43547.831250000003</v>
      </c>
      <c r="G4200" s="4">
        <v>43542.831250000003</v>
      </c>
      <c r="H4200" s="2">
        <v>37</v>
      </c>
      <c r="I4200" s="2">
        <v>113</v>
      </c>
      <c r="J4200" s="2" t="s">
        <v>60</v>
      </c>
      <c r="K4200" s="2" t="s">
        <v>61</v>
      </c>
      <c r="L4200" s="2" t="s">
        <v>35</v>
      </c>
      <c r="M4200" s="2" t="s">
        <v>59</v>
      </c>
      <c r="N4200" s="2">
        <v>5</v>
      </c>
      <c r="O4200" s="2">
        <v>9</v>
      </c>
      <c r="P4200" s="2">
        <v>150</v>
      </c>
      <c r="Q4200" s="2" t="str">
        <f>VLOOKUP(A4200,'Additional Data'!$A$1:$D$9949,2,0)</f>
        <v>App</v>
      </c>
      <c r="R4200" s="2" t="str">
        <f>VLOOKUP(A4200,'Additional Data'!$A$1:$D$9949,4,0)</f>
        <v>Credit Card</v>
      </c>
      <c r="S4200" s="5">
        <f>VLOOKUP(A4200,'Additional Data'!$A$1:$D$9949,3,0)</f>
        <v>1255</v>
      </c>
      <c r="T4200" s="2" t="str">
        <f>HLOOKUP(B4200,'Additional Data'!$F$1:$N$2,2,0)</f>
        <v>Laptop</v>
      </c>
    </row>
    <row r="4201" spans="1:20" ht="14.25" customHeight="1">
      <c r="A4201" s="2">
        <v>908951</v>
      </c>
      <c r="B4201" s="2" t="s">
        <v>36</v>
      </c>
      <c r="C4201" s="2" t="s">
        <v>41</v>
      </c>
      <c r="D4201" s="2" t="s">
        <v>34</v>
      </c>
      <c r="E4201" s="4">
        <v>43538.838831018518</v>
      </c>
      <c r="F4201" s="4">
        <v>43539.838831018518</v>
      </c>
      <c r="G4201" s="4">
        <v>43541.838831018518</v>
      </c>
      <c r="H4201" s="2">
        <v>0</v>
      </c>
      <c r="I4201" s="2">
        <v>103</v>
      </c>
      <c r="J4201" s="2" t="s">
        <v>41</v>
      </c>
      <c r="K4201" s="2" t="s">
        <v>66</v>
      </c>
      <c r="L4201" s="2" t="s">
        <v>67</v>
      </c>
      <c r="M4201" s="2" t="s">
        <v>71</v>
      </c>
      <c r="N4201" s="2">
        <v>-2</v>
      </c>
      <c r="O4201" s="2">
        <v>1</v>
      </c>
      <c r="P4201" s="2">
        <v>103</v>
      </c>
      <c r="Q4201" s="2" t="str">
        <f>VLOOKUP(A4201,'Additional Data'!$A$1:$D$9949,2,0)</f>
        <v>App</v>
      </c>
      <c r="R4201" s="2" t="str">
        <f>VLOOKUP(A4201,'Additional Data'!$A$1:$D$9949,4,0)</f>
        <v>Credit Card</v>
      </c>
      <c r="S4201" s="5">
        <f>VLOOKUP(A4201,'Additional Data'!$A$1:$D$9949,3,0)</f>
        <v>3321.2256459999999</v>
      </c>
      <c r="T4201" s="2" t="str">
        <f>HLOOKUP(B4201,'Additional Data'!$F$1:$N$2,2,0)</f>
        <v>Laptop</v>
      </c>
    </row>
    <row r="4202" spans="1:20" ht="14.25" customHeight="1">
      <c r="A4202" s="2">
        <v>322668</v>
      </c>
      <c r="B4202" s="2" t="s">
        <v>36</v>
      </c>
      <c r="C4202" s="2" t="s">
        <v>41</v>
      </c>
      <c r="D4202" s="2" t="s">
        <v>34</v>
      </c>
      <c r="E4202" s="4">
        <v>43538.845023148147</v>
      </c>
      <c r="F4202" s="4">
        <v>43543.845023148147</v>
      </c>
      <c r="G4202" s="4">
        <v>43544.845023148147</v>
      </c>
      <c r="H4202" s="2">
        <v>0</v>
      </c>
      <c r="I4202" s="2">
        <v>130</v>
      </c>
      <c r="J4202" s="2" t="s">
        <v>41</v>
      </c>
      <c r="K4202" s="2" t="s">
        <v>66</v>
      </c>
      <c r="L4202" s="2" t="s">
        <v>67</v>
      </c>
      <c r="M4202" s="2" t="s">
        <v>71</v>
      </c>
      <c r="N4202" s="2">
        <v>-1</v>
      </c>
      <c r="O4202" s="2">
        <v>5</v>
      </c>
      <c r="P4202" s="2">
        <v>130</v>
      </c>
      <c r="Q4202" s="2" t="str">
        <f>VLOOKUP(A4202,'Additional Data'!$A$1:$D$9949,2,0)</f>
        <v>Website</v>
      </c>
      <c r="R4202" s="2" t="str">
        <f>VLOOKUP(A4202,'Additional Data'!$A$1:$D$9949,4,0)</f>
        <v>Debit Card</v>
      </c>
      <c r="S4202" s="5">
        <f>VLOOKUP(A4202,'Additional Data'!$A$1:$D$9949,3,0)</f>
        <v>617.78270929999996</v>
      </c>
      <c r="T4202" s="2" t="str">
        <f>HLOOKUP(B4202,'Additional Data'!$F$1:$N$2,2,0)</f>
        <v>Laptop</v>
      </c>
    </row>
    <row r="4203" spans="1:20" ht="14.25" customHeight="1">
      <c r="A4203" s="2">
        <v>370316</v>
      </c>
      <c r="B4203" s="2" t="s">
        <v>47</v>
      </c>
      <c r="C4203" s="2" t="s">
        <v>32</v>
      </c>
      <c r="D4203" s="2" t="s">
        <v>34</v>
      </c>
      <c r="E4203" s="4">
        <v>43538.848055555558</v>
      </c>
      <c r="F4203" s="4">
        <v>43543.848055555558</v>
      </c>
      <c r="G4203" s="4">
        <v>43542.848055555558</v>
      </c>
      <c r="H4203" s="2">
        <v>64</v>
      </c>
      <c r="I4203" s="2">
        <v>108</v>
      </c>
      <c r="J4203" s="2" t="s">
        <v>41</v>
      </c>
      <c r="K4203" s="2" t="s">
        <v>58</v>
      </c>
      <c r="L4203" s="2" t="s">
        <v>35</v>
      </c>
      <c r="M4203" s="2" t="s">
        <v>71</v>
      </c>
      <c r="N4203" s="2">
        <v>1</v>
      </c>
      <c r="O4203" s="2">
        <v>5</v>
      </c>
      <c r="P4203" s="2">
        <v>172</v>
      </c>
      <c r="Q4203" s="2" t="str">
        <f>VLOOKUP(A4203,'Additional Data'!$A$1:$D$9949,2,0)</f>
        <v>App</v>
      </c>
      <c r="R4203" s="2" t="str">
        <f>VLOOKUP(A4203,'Additional Data'!$A$1:$D$9949,4,0)</f>
        <v>Debit Card</v>
      </c>
      <c r="S4203" s="5">
        <f>VLOOKUP(A4203,'Additional Data'!$A$1:$D$9949,3,0)</f>
        <v>769.49091309999994</v>
      </c>
      <c r="T4203" s="2" t="str">
        <f>HLOOKUP(B4203,'Additional Data'!$F$1:$N$2,2,0)</f>
        <v>Tablet</v>
      </c>
    </row>
    <row r="4204" spans="1:20" ht="14.25" customHeight="1">
      <c r="A4204" s="2">
        <v>989760</v>
      </c>
      <c r="B4204" s="2" t="s">
        <v>36</v>
      </c>
      <c r="C4204" s="2" t="s">
        <v>41</v>
      </c>
      <c r="D4204" s="2" t="s">
        <v>34</v>
      </c>
      <c r="E4204" s="4">
        <v>43538.848136574074</v>
      </c>
      <c r="F4204" s="4">
        <v>43540.848136574074</v>
      </c>
      <c r="G4204" s="4">
        <v>43542.848136574074</v>
      </c>
      <c r="H4204" s="2">
        <v>0</v>
      </c>
      <c r="I4204" s="2">
        <v>109</v>
      </c>
      <c r="J4204" s="2" t="s">
        <v>41</v>
      </c>
      <c r="K4204" s="2" t="s">
        <v>66</v>
      </c>
      <c r="L4204" s="2" t="s">
        <v>67</v>
      </c>
      <c r="M4204" s="2" t="s">
        <v>71</v>
      </c>
      <c r="N4204" s="2">
        <v>-2</v>
      </c>
      <c r="O4204" s="2">
        <v>2</v>
      </c>
      <c r="P4204" s="2">
        <v>109</v>
      </c>
      <c r="Q4204" s="2" t="str">
        <f>VLOOKUP(A4204,'Additional Data'!$A$1:$D$9949,2,0)</f>
        <v>Website</v>
      </c>
      <c r="R4204" s="2" t="str">
        <f>VLOOKUP(A4204,'Additional Data'!$A$1:$D$9949,4,0)</f>
        <v>Debit Card</v>
      </c>
      <c r="S4204" s="5">
        <f>VLOOKUP(A4204,'Additional Data'!$A$1:$D$9949,3,0)</f>
        <v>2173.1637420000002</v>
      </c>
      <c r="T4204" s="2" t="str">
        <f>HLOOKUP(B4204,'Additional Data'!$F$1:$N$2,2,0)</f>
        <v>Laptop</v>
      </c>
    </row>
    <row r="4205" spans="1:20" ht="14.25" customHeight="1">
      <c r="A4205" s="2">
        <v>460919</v>
      </c>
      <c r="B4205" s="2" t="s">
        <v>36</v>
      </c>
      <c r="C4205" s="2" t="s">
        <v>32</v>
      </c>
      <c r="D4205" s="2" t="s">
        <v>34</v>
      </c>
      <c r="E4205" s="4">
        <v>43538.849710648145</v>
      </c>
      <c r="F4205" s="4">
        <v>43544.849710648145</v>
      </c>
      <c r="G4205" s="4">
        <v>43543.849710648145</v>
      </c>
      <c r="H4205" s="2">
        <v>38</v>
      </c>
      <c r="I4205" s="2">
        <v>125</v>
      </c>
      <c r="J4205" s="2" t="s">
        <v>41</v>
      </c>
      <c r="K4205" s="2" t="s">
        <v>58</v>
      </c>
      <c r="L4205" s="2" t="s">
        <v>35</v>
      </c>
      <c r="M4205" s="2" t="s">
        <v>59</v>
      </c>
      <c r="N4205" s="2">
        <v>1</v>
      </c>
      <c r="O4205" s="2">
        <v>6</v>
      </c>
      <c r="P4205" s="2">
        <v>163</v>
      </c>
      <c r="Q4205" s="2" t="str">
        <f>VLOOKUP(A4205,'Additional Data'!$A$1:$D$9949,2,0)</f>
        <v>App</v>
      </c>
      <c r="R4205" s="2" t="str">
        <f>VLOOKUP(A4205,'Additional Data'!$A$1:$D$9949,4,0)</f>
        <v>Credit Card</v>
      </c>
      <c r="S4205" s="5">
        <f>VLOOKUP(A4205,'Additional Data'!$A$1:$D$9949,3,0)</f>
        <v>2101.2926859999998</v>
      </c>
      <c r="T4205" s="2" t="str">
        <f>HLOOKUP(B4205,'Additional Data'!$F$1:$N$2,2,0)</f>
        <v>Laptop</v>
      </c>
    </row>
    <row r="4206" spans="1:20" ht="14.25" customHeight="1">
      <c r="A4206" s="2">
        <v>62181</v>
      </c>
      <c r="B4206" s="2" t="s">
        <v>36</v>
      </c>
      <c r="C4206" s="2" t="s">
        <v>41</v>
      </c>
      <c r="D4206" s="2" t="s">
        <v>34</v>
      </c>
      <c r="E4206" s="4">
        <v>43538.863159722219</v>
      </c>
      <c r="F4206" s="4">
        <v>43540.863159722219</v>
      </c>
      <c r="G4206" s="4">
        <v>43543.863159722219</v>
      </c>
      <c r="H4206" s="2">
        <v>69</v>
      </c>
      <c r="I4206" s="2">
        <v>105</v>
      </c>
      <c r="J4206" s="2" t="s">
        <v>32</v>
      </c>
      <c r="K4206" s="2" t="s">
        <v>70</v>
      </c>
      <c r="L4206" s="2" t="s">
        <v>35</v>
      </c>
      <c r="M4206" s="2" t="s">
        <v>71</v>
      </c>
      <c r="N4206" s="2">
        <v>-3</v>
      </c>
      <c r="O4206" s="2">
        <v>2</v>
      </c>
      <c r="P4206" s="2">
        <v>174</v>
      </c>
      <c r="Q4206" s="2" t="str">
        <f>VLOOKUP(A4206,'Additional Data'!$A$1:$D$9949,2,0)</f>
        <v>Website</v>
      </c>
      <c r="R4206" s="2" t="str">
        <f>VLOOKUP(A4206,'Additional Data'!$A$1:$D$9949,4,0)</f>
        <v>Cash On Delivery</v>
      </c>
      <c r="S4206" s="5">
        <f>VLOOKUP(A4206,'Additional Data'!$A$1:$D$9949,3,0)</f>
        <v>3367.5849370000001</v>
      </c>
      <c r="T4206" s="2" t="str">
        <f>HLOOKUP(B4206,'Additional Data'!$F$1:$N$2,2,0)</f>
        <v>Laptop</v>
      </c>
    </row>
    <row r="4207" spans="1:20" ht="14.25" customHeight="1">
      <c r="A4207" s="2">
        <v>875700</v>
      </c>
      <c r="B4207" s="2" t="s">
        <v>36</v>
      </c>
      <c r="C4207" s="2" t="s">
        <v>32</v>
      </c>
      <c r="D4207" s="2" t="s">
        <v>34</v>
      </c>
      <c r="E4207" s="4">
        <v>43538.868078703701</v>
      </c>
      <c r="F4207" s="4">
        <v>43547.868078703701</v>
      </c>
      <c r="G4207" s="4">
        <v>43545.868078703701</v>
      </c>
      <c r="H4207" s="2">
        <v>27</v>
      </c>
      <c r="I4207" s="2">
        <v>113</v>
      </c>
      <c r="J4207" s="2" t="s">
        <v>63</v>
      </c>
      <c r="K4207" s="2" t="s">
        <v>81</v>
      </c>
      <c r="L4207" s="2" t="s">
        <v>35</v>
      </c>
      <c r="M4207" s="2" t="s">
        <v>71</v>
      </c>
      <c r="N4207" s="2">
        <v>2</v>
      </c>
      <c r="O4207" s="2">
        <v>9</v>
      </c>
      <c r="P4207" s="2">
        <v>140</v>
      </c>
      <c r="Q4207" s="2" t="str">
        <f>VLOOKUP(A4207,'Additional Data'!$A$1:$D$9949,2,0)</f>
        <v>Website</v>
      </c>
      <c r="R4207" s="2" t="str">
        <f>VLOOKUP(A4207,'Additional Data'!$A$1:$D$9949,4,0)</f>
        <v>Debit Card</v>
      </c>
      <c r="S4207" s="5">
        <f>VLOOKUP(A4207,'Additional Data'!$A$1:$D$9949,3,0)</f>
        <v>511.53216370000001</v>
      </c>
      <c r="T4207" s="2" t="str">
        <f>HLOOKUP(B4207,'Additional Data'!$F$1:$N$2,2,0)</f>
        <v>Laptop</v>
      </c>
    </row>
    <row r="4208" spans="1:20" ht="14.25" customHeight="1">
      <c r="A4208" s="2">
        <v>530586</v>
      </c>
      <c r="B4208" s="2" t="s">
        <v>36</v>
      </c>
      <c r="C4208" s="2" t="s">
        <v>41</v>
      </c>
      <c r="D4208" s="2" t="s">
        <v>34</v>
      </c>
      <c r="E4208" s="4">
        <v>43538.869710648149</v>
      </c>
      <c r="F4208" s="4">
        <v>43539.869710648149</v>
      </c>
      <c r="G4208" s="4">
        <v>43545.869710648149</v>
      </c>
      <c r="H4208" s="2">
        <v>0</v>
      </c>
      <c r="I4208" s="2">
        <v>106</v>
      </c>
      <c r="J4208" s="2" t="s">
        <v>41</v>
      </c>
      <c r="K4208" s="2" t="s">
        <v>66</v>
      </c>
      <c r="L4208" s="2" t="s">
        <v>67</v>
      </c>
      <c r="M4208" s="2" t="s">
        <v>71</v>
      </c>
      <c r="N4208" s="2">
        <v>-6</v>
      </c>
      <c r="O4208" s="2">
        <v>1</v>
      </c>
      <c r="P4208" s="2">
        <v>106</v>
      </c>
      <c r="Q4208" s="2" t="str">
        <f>VLOOKUP(A4208,'Additional Data'!$A$1:$D$9949,2,0)</f>
        <v>Website</v>
      </c>
      <c r="R4208" s="2" t="str">
        <f>VLOOKUP(A4208,'Additional Data'!$A$1:$D$9949,4,0)</f>
        <v>Debit Card</v>
      </c>
      <c r="S4208" s="5">
        <f>VLOOKUP(A4208,'Additional Data'!$A$1:$D$9949,3,0)</f>
        <v>1013.082566</v>
      </c>
      <c r="T4208" s="2" t="str">
        <f>HLOOKUP(B4208,'Additional Data'!$F$1:$N$2,2,0)</f>
        <v>Laptop</v>
      </c>
    </row>
    <row r="4209" spans="1:20" ht="14.25" customHeight="1">
      <c r="A4209" s="2">
        <v>458558</v>
      </c>
      <c r="B4209" s="2" t="s">
        <v>48</v>
      </c>
      <c r="C4209" s="2" t="s">
        <v>41</v>
      </c>
      <c r="D4209" s="2" t="s">
        <v>34</v>
      </c>
      <c r="E4209" s="4">
        <v>43538.872175925928</v>
      </c>
      <c r="F4209" s="4">
        <v>43541.872175925928</v>
      </c>
      <c r="G4209" s="4">
        <v>43545.872175925928</v>
      </c>
      <c r="H4209" s="2">
        <v>31</v>
      </c>
      <c r="I4209" s="2">
        <v>109</v>
      </c>
      <c r="J4209" s="2" t="s">
        <v>60</v>
      </c>
      <c r="K4209" s="2" t="s">
        <v>77</v>
      </c>
      <c r="L4209" s="2" t="s">
        <v>35</v>
      </c>
      <c r="M4209" s="2" t="s">
        <v>59</v>
      </c>
      <c r="N4209" s="2">
        <v>-4</v>
      </c>
      <c r="O4209" s="2">
        <v>3</v>
      </c>
      <c r="P4209" s="2">
        <v>140</v>
      </c>
      <c r="Q4209" s="2" t="str">
        <f>VLOOKUP(A4209,'Additional Data'!$A$1:$D$9949,2,0)</f>
        <v>App</v>
      </c>
      <c r="R4209" s="2" t="str">
        <f>VLOOKUP(A4209,'Additional Data'!$A$1:$D$9949,4,0)</f>
        <v>Debit Card</v>
      </c>
      <c r="S4209" s="5">
        <f>VLOOKUP(A4209,'Additional Data'!$A$1:$D$9949,3,0)</f>
        <v>3459</v>
      </c>
      <c r="T4209" s="2" t="str">
        <f>HLOOKUP(B4209,'Additional Data'!$F$1:$N$2,2,0)</f>
        <v>Gaming Console</v>
      </c>
    </row>
    <row r="4210" spans="1:20" ht="14.25" customHeight="1">
      <c r="A4210" s="2">
        <v>904073</v>
      </c>
      <c r="B4210" s="2" t="s">
        <v>36</v>
      </c>
      <c r="C4210" s="2" t="s">
        <v>41</v>
      </c>
      <c r="D4210" s="2" t="s">
        <v>34</v>
      </c>
      <c r="E4210" s="4">
        <v>43538.885694444441</v>
      </c>
      <c r="F4210" s="4">
        <v>43548.885694444441</v>
      </c>
      <c r="G4210" s="4">
        <v>43544.885694444441</v>
      </c>
      <c r="H4210" s="2">
        <v>31</v>
      </c>
      <c r="I4210" s="2">
        <v>120</v>
      </c>
      <c r="J4210" s="2" t="s">
        <v>32</v>
      </c>
      <c r="K4210" s="2" t="s">
        <v>70</v>
      </c>
      <c r="L4210" s="2" t="s">
        <v>35</v>
      </c>
      <c r="M4210" s="2" t="s">
        <v>59</v>
      </c>
      <c r="N4210" s="2">
        <v>4</v>
      </c>
      <c r="O4210" s="2">
        <v>10</v>
      </c>
      <c r="P4210" s="2">
        <v>151</v>
      </c>
      <c r="Q4210" s="2" t="str">
        <f>VLOOKUP(A4210,'Additional Data'!$A$1:$D$9949,2,0)</f>
        <v>App</v>
      </c>
      <c r="R4210" s="2" t="str">
        <f>VLOOKUP(A4210,'Additional Data'!$A$1:$D$9949,4,0)</f>
        <v>Credit Card</v>
      </c>
      <c r="S4210" s="5">
        <f>VLOOKUP(A4210,'Additional Data'!$A$1:$D$9949,3,0)</f>
        <v>3155.8027160000001</v>
      </c>
      <c r="T4210" s="2" t="str">
        <f>HLOOKUP(B4210,'Additional Data'!$F$1:$N$2,2,0)</f>
        <v>Laptop</v>
      </c>
    </row>
    <row r="4211" spans="1:20" ht="14.25" customHeight="1">
      <c r="A4211" s="2">
        <v>810528</v>
      </c>
      <c r="B4211" s="2" t="s">
        <v>47</v>
      </c>
      <c r="C4211" s="2" t="s">
        <v>32</v>
      </c>
      <c r="D4211" s="2" t="s">
        <v>34</v>
      </c>
      <c r="E4211" s="4">
        <v>43538.886342592596</v>
      </c>
      <c r="F4211" s="4">
        <v>43541.886342592596</v>
      </c>
      <c r="G4211" s="4">
        <v>43545.886342592596</v>
      </c>
      <c r="H4211" s="2">
        <v>86</v>
      </c>
      <c r="I4211" s="2">
        <v>90</v>
      </c>
      <c r="J4211" s="2" t="s">
        <v>60</v>
      </c>
      <c r="K4211" s="2" t="s">
        <v>61</v>
      </c>
      <c r="L4211" s="2" t="s">
        <v>35</v>
      </c>
      <c r="M4211" s="2" t="s">
        <v>71</v>
      </c>
      <c r="N4211" s="2">
        <v>-4</v>
      </c>
      <c r="O4211" s="2">
        <v>3</v>
      </c>
      <c r="P4211" s="2">
        <v>176</v>
      </c>
      <c r="Q4211" s="2" t="str">
        <f>VLOOKUP(A4211,'Additional Data'!$A$1:$D$9949,2,0)</f>
        <v>Website</v>
      </c>
      <c r="R4211" s="2" t="str">
        <f>VLOOKUP(A4211,'Additional Data'!$A$1:$D$9949,4,0)</f>
        <v>Debit Card</v>
      </c>
      <c r="S4211" s="5">
        <f>VLOOKUP(A4211,'Additional Data'!$A$1:$D$9949,3,0)</f>
        <v>639.55782290000002</v>
      </c>
      <c r="T4211" s="2" t="str">
        <f>HLOOKUP(B4211,'Additional Data'!$F$1:$N$2,2,0)</f>
        <v>Tablet</v>
      </c>
    </row>
    <row r="4212" spans="1:20" ht="14.25" customHeight="1">
      <c r="A4212" s="2">
        <v>505084</v>
      </c>
      <c r="B4212" s="2" t="s">
        <v>36</v>
      </c>
      <c r="C4212" s="2" t="s">
        <v>32</v>
      </c>
      <c r="D4212" s="2" t="s">
        <v>34</v>
      </c>
      <c r="E4212" s="4">
        <v>43538.897523148145</v>
      </c>
      <c r="F4212" s="4">
        <v>43542.897523148145</v>
      </c>
      <c r="G4212" s="4">
        <v>43545.897523148145</v>
      </c>
      <c r="H4212" s="2">
        <v>59</v>
      </c>
      <c r="I4212" s="2">
        <v>103</v>
      </c>
      <c r="J4212" s="2" t="s">
        <v>41</v>
      </c>
      <c r="K4212" s="2" t="s">
        <v>58</v>
      </c>
      <c r="L4212" s="2" t="s">
        <v>35</v>
      </c>
      <c r="M4212" s="2" t="s">
        <v>71</v>
      </c>
      <c r="N4212" s="2">
        <v>-3</v>
      </c>
      <c r="O4212" s="2">
        <v>4</v>
      </c>
      <c r="P4212" s="2">
        <v>162</v>
      </c>
      <c r="Q4212" s="2" t="str">
        <f>VLOOKUP(A4212,'Additional Data'!$A$1:$D$9949,2,0)</f>
        <v>App</v>
      </c>
      <c r="R4212" s="2" t="str">
        <f>VLOOKUP(A4212,'Additional Data'!$A$1:$D$9949,4,0)</f>
        <v>Debit Card</v>
      </c>
      <c r="S4212" s="5">
        <f>VLOOKUP(A4212,'Additional Data'!$A$1:$D$9949,3,0)</f>
        <v>1209.741092</v>
      </c>
      <c r="T4212" s="2" t="str">
        <f>HLOOKUP(B4212,'Additional Data'!$F$1:$N$2,2,0)</f>
        <v>Laptop</v>
      </c>
    </row>
    <row r="4213" spans="1:20" ht="14.25" customHeight="1">
      <c r="A4213" s="2">
        <v>826874</v>
      </c>
      <c r="B4213" s="2" t="s">
        <v>36</v>
      </c>
      <c r="C4213" s="2" t="s">
        <v>41</v>
      </c>
      <c r="D4213" s="2" t="s">
        <v>34</v>
      </c>
      <c r="E4213" s="4">
        <v>43538.898796296293</v>
      </c>
      <c r="F4213" s="4">
        <v>43538.898796296293</v>
      </c>
      <c r="G4213" s="4">
        <v>43545.898796296293</v>
      </c>
      <c r="H4213" s="2">
        <v>0</v>
      </c>
      <c r="I4213" s="2">
        <v>108</v>
      </c>
      <c r="J4213" s="2" t="s">
        <v>41</v>
      </c>
      <c r="K4213" s="2" t="s">
        <v>66</v>
      </c>
      <c r="L4213" s="2" t="s">
        <v>67</v>
      </c>
      <c r="M4213" s="2" t="s">
        <v>71</v>
      </c>
      <c r="N4213" s="2">
        <v>-7</v>
      </c>
      <c r="O4213" s="2">
        <v>0</v>
      </c>
      <c r="P4213" s="2">
        <v>108</v>
      </c>
      <c r="Q4213" s="2" t="str">
        <f>VLOOKUP(A4213,'Additional Data'!$A$1:$D$9949,2,0)</f>
        <v>App</v>
      </c>
      <c r="R4213" s="2" t="str">
        <f>VLOOKUP(A4213,'Additional Data'!$A$1:$D$9949,4,0)</f>
        <v>Debit Card</v>
      </c>
      <c r="S4213" s="5">
        <f>VLOOKUP(A4213,'Additional Data'!$A$1:$D$9949,3,0)</f>
        <v>1835.669643</v>
      </c>
      <c r="T4213" s="2" t="str">
        <f>HLOOKUP(B4213,'Additional Data'!$F$1:$N$2,2,0)</f>
        <v>Laptop</v>
      </c>
    </row>
    <row r="4214" spans="1:20" ht="14.25" customHeight="1">
      <c r="A4214" s="2">
        <v>308350</v>
      </c>
      <c r="B4214" s="2" t="s">
        <v>47</v>
      </c>
      <c r="C4214" s="2" t="s">
        <v>41</v>
      </c>
      <c r="D4214" s="2" t="s">
        <v>34</v>
      </c>
      <c r="E4214" s="4">
        <v>43538.901631944442</v>
      </c>
      <c r="F4214" s="4">
        <v>43543.901631944442</v>
      </c>
      <c r="G4214" s="4">
        <v>43542.901631944442</v>
      </c>
      <c r="H4214" s="2">
        <v>33</v>
      </c>
      <c r="I4214" s="2">
        <v>125</v>
      </c>
      <c r="J4214" s="2" t="s">
        <v>73</v>
      </c>
      <c r="K4214" s="2" t="s">
        <v>80</v>
      </c>
      <c r="L4214" s="2" t="s">
        <v>35</v>
      </c>
      <c r="M4214" s="2" t="s">
        <v>59</v>
      </c>
      <c r="N4214" s="2">
        <v>1</v>
      </c>
      <c r="O4214" s="2">
        <v>5</v>
      </c>
      <c r="P4214" s="2">
        <v>158</v>
      </c>
      <c r="Q4214" s="2" t="str">
        <f>VLOOKUP(A4214,'Additional Data'!$A$1:$D$9949,2,0)</f>
        <v>App</v>
      </c>
      <c r="R4214" s="2" t="str">
        <f>VLOOKUP(A4214,'Additional Data'!$A$1:$D$9949,4,0)</f>
        <v>Debit Card</v>
      </c>
      <c r="S4214" s="5">
        <f>VLOOKUP(A4214,'Additional Data'!$A$1:$D$9949,3,0)</f>
        <v>1920.3094180000001</v>
      </c>
      <c r="T4214" s="2" t="str">
        <f>HLOOKUP(B4214,'Additional Data'!$F$1:$N$2,2,0)</f>
        <v>Tablet</v>
      </c>
    </row>
    <row r="4215" spans="1:20" ht="14.25" customHeight="1">
      <c r="A4215" s="2">
        <v>478450</v>
      </c>
      <c r="B4215" s="2" t="s">
        <v>39</v>
      </c>
      <c r="C4215" s="2" t="s">
        <v>41</v>
      </c>
      <c r="D4215" s="2" t="s">
        <v>34</v>
      </c>
      <c r="E4215" s="4">
        <v>43538.902453703704</v>
      </c>
      <c r="F4215" s="4">
        <v>43546.902453703704</v>
      </c>
      <c r="G4215" s="4">
        <v>43543.902453703704</v>
      </c>
      <c r="H4215" s="2">
        <v>68</v>
      </c>
      <c r="I4215" s="2">
        <v>87</v>
      </c>
      <c r="J4215" s="2" t="s">
        <v>63</v>
      </c>
      <c r="K4215" s="2" t="s">
        <v>64</v>
      </c>
      <c r="L4215" s="2" t="s">
        <v>35</v>
      </c>
      <c r="M4215" s="2" t="s">
        <v>71</v>
      </c>
      <c r="N4215" s="2">
        <v>3</v>
      </c>
      <c r="O4215" s="2">
        <v>8</v>
      </c>
      <c r="P4215" s="2">
        <v>155</v>
      </c>
      <c r="Q4215" s="2" t="str">
        <f>VLOOKUP(A4215,'Additional Data'!$A$1:$D$9949,2,0)</f>
        <v>App</v>
      </c>
      <c r="R4215" s="2" t="str">
        <f>VLOOKUP(A4215,'Additional Data'!$A$1:$D$9949,4,0)</f>
        <v>Debit Card</v>
      </c>
      <c r="S4215" s="5">
        <f>VLOOKUP(A4215,'Additional Data'!$A$1:$D$9949,3,0)</f>
        <v>825.90659289999996</v>
      </c>
      <c r="T4215" s="2" t="str">
        <f>HLOOKUP(B4215,'Additional Data'!$F$1:$N$2,2,0)</f>
        <v>Mobile</v>
      </c>
    </row>
    <row r="4216" spans="1:20" ht="14.25" customHeight="1">
      <c r="A4216" s="2">
        <v>126040</v>
      </c>
      <c r="B4216" s="2" t="s">
        <v>36</v>
      </c>
      <c r="C4216" s="2" t="s">
        <v>41</v>
      </c>
      <c r="D4216" s="2" t="s">
        <v>34</v>
      </c>
      <c r="E4216" s="4">
        <v>43538.902592592596</v>
      </c>
      <c r="F4216" s="4">
        <v>43543.902592592596</v>
      </c>
      <c r="G4216" s="4">
        <v>43544.902592592596</v>
      </c>
      <c r="H4216" s="2">
        <v>48</v>
      </c>
      <c r="I4216" s="2">
        <v>121</v>
      </c>
      <c r="J4216" s="2" t="s">
        <v>32</v>
      </c>
      <c r="K4216" s="2" t="s">
        <v>70</v>
      </c>
      <c r="L4216" s="2" t="s">
        <v>35</v>
      </c>
      <c r="M4216" s="2" t="s">
        <v>71</v>
      </c>
      <c r="N4216" s="2">
        <v>-1</v>
      </c>
      <c r="O4216" s="2">
        <v>5</v>
      </c>
      <c r="P4216" s="2">
        <v>169</v>
      </c>
      <c r="Q4216" s="2" t="str">
        <f>VLOOKUP(A4216,'Additional Data'!$A$1:$D$9949,2,0)</f>
        <v>App</v>
      </c>
      <c r="R4216" s="2" t="str">
        <f>VLOOKUP(A4216,'Additional Data'!$A$1:$D$9949,4,0)</f>
        <v>Debit Card</v>
      </c>
      <c r="S4216" s="5">
        <f>VLOOKUP(A4216,'Additional Data'!$A$1:$D$9949,3,0)</f>
        <v>489</v>
      </c>
      <c r="T4216" s="2" t="str">
        <f>HLOOKUP(B4216,'Additional Data'!$F$1:$N$2,2,0)</f>
        <v>Laptop</v>
      </c>
    </row>
    <row r="4217" spans="1:20" ht="14.25" customHeight="1">
      <c r="A4217" s="2">
        <v>675820</v>
      </c>
      <c r="B4217" s="2" t="s">
        <v>39</v>
      </c>
      <c r="C4217" s="2" t="s">
        <v>41</v>
      </c>
      <c r="D4217" s="2" t="s">
        <v>34</v>
      </c>
      <c r="E4217" s="4">
        <v>43538.903703703705</v>
      </c>
      <c r="F4217" s="4">
        <v>43542.903703703705</v>
      </c>
      <c r="G4217" s="4">
        <v>43545.903703703705</v>
      </c>
      <c r="H4217" s="2">
        <v>64</v>
      </c>
      <c r="I4217" s="2">
        <v>100</v>
      </c>
      <c r="J4217" s="2" t="s">
        <v>32</v>
      </c>
      <c r="K4217" s="2" t="s">
        <v>70</v>
      </c>
      <c r="L4217" s="2" t="s">
        <v>35</v>
      </c>
      <c r="M4217" s="2" t="s">
        <v>71</v>
      </c>
      <c r="N4217" s="2">
        <v>-3</v>
      </c>
      <c r="O4217" s="2">
        <v>4</v>
      </c>
      <c r="P4217" s="2">
        <v>164</v>
      </c>
      <c r="Q4217" s="2" t="str">
        <f>VLOOKUP(A4217,'Additional Data'!$A$1:$D$9949,2,0)</f>
        <v>App</v>
      </c>
      <c r="R4217" s="2" t="str">
        <f>VLOOKUP(A4217,'Additional Data'!$A$1:$D$9949,4,0)</f>
        <v>Debit Card</v>
      </c>
      <c r="S4217" s="5">
        <f>VLOOKUP(A4217,'Additional Data'!$A$1:$D$9949,3,0)</f>
        <v>1071.708455</v>
      </c>
      <c r="T4217" s="2" t="str">
        <f>HLOOKUP(B4217,'Additional Data'!$F$1:$N$2,2,0)</f>
        <v>Mobile</v>
      </c>
    </row>
    <row r="4218" spans="1:20" ht="14.25" customHeight="1">
      <c r="A4218" s="2">
        <v>781937</v>
      </c>
      <c r="B4218" s="2" t="s">
        <v>36</v>
      </c>
      <c r="C4218" s="2" t="s">
        <v>41</v>
      </c>
      <c r="D4218" s="2" t="s">
        <v>34</v>
      </c>
      <c r="E4218" s="4">
        <v>43538.91201388889</v>
      </c>
      <c r="F4218" s="4">
        <v>43542.91201388889</v>
      </c>
      <c r="G4218" s="4">
        <v>43541.91201388889</v>
      </c>
      <c r="H4218" s="2">
        <v>26</v>
      </c>
      <c r="I4218" s="2">
        <v>111</v>
      </c>
      <c r="J4218" s="2" t="s">
        <v>60</v>
      </c>
      <c r="K4218" s="2" t="s">
        <v>77</v>
      </c>
      <c r="L4218" s="2" t="s">
        <v>35</v>
      </c>
      <c r="M4218" s="2" t="s">
        <v>59</v>
      </c>
      <c r="N4218" s="2">
        <v>1</v>
      </c>
      <c r="O4218" s="2">
        <v>4</v>
      </c>
      <c r="P4218" s="2">
        <v>137</v>
      </c>
      <c r="Q4218" s="2" t="str">
        <f>VLOOKUP(A4218,'Additional Data'!$A$1:$D$9949,2,0)</f>
        <v>App</v>
      </c>
      <c r="R4218" s="2" t="str">
        <f>VLOOKUP(A4218,'Additional Data'!$A$1:$D$9949,4,0)</f>
        <v>Credit Card</v>
      </c>
      <c r="S4218" s="5">
        <f>VLOOKUP(A4218,'Additional Data'!$A$1:$D$9949,3,0)</f>
        <v>1212.956643</v>
      </c>
      <c r="T4218" s="2" t="str">
        <f>HLOOKUP(B4218,'Additional Data'!$F$1:$N$2,2,0)</f>
        <v>Laptop</v>
      </c>
    </row>
    <row r="4219" spans="1:20" ht="14.25" customHeight="1">
      <c r="A4219" s="2">
        <v>633425</v>
      </c>
      <c r="B4219" s="2" t="s">
        <v>39</v>
      </c>
      <c r="C4219" s="2" t="s">
        <v>41</v>
      </c>
      <c r="D4219" s="2" t="s">
        <v>34</v>
      </c>
      <c r="E4219" s="4">
        <v>43538.912962962961</v>
      </c>
      <c r="F4219" s="4">
        <v>43547.912962962961</v>
      </c>
      <c r="G4219" s="4">
        <v>43542.912962962961</v>
      </c>
      <c r="H4219" s="2">
        <v>49</v>
      </c>
      <c r="I4219" s="2">
        <v>107</v>
      </c>
      <c r="J4219" s="2" t="s">
        <v>60</v>
      </c>
      <c r="K4219" s="2" t="s">
        <v>77</v>
      </c>
      <c r="L4219" s="2" t="s">
        <v>35</v>
      </c>
      <c r="M4219" s="2" t="s">
        <v>59</v>
      </c>
      <c r="N4219" s="2">
        <v>5</v>
      </c>
      <c r="O4219" s="2">
        <v>9</v>
      </c>
      <c r="P4219" s="2">
        <v>156</v>
      </c>
      <c r="Q4219" s="2" t="str">
        <f>VLOOKUP(A4219,'Additional Data'!$A$1:$D$9949,2,0)</f>
        <v>App</v>
      </c>
      <c r="R4219" s="2" t="str">
        <f>VLOOKUP(A4219,'Additional Data'!$A$1:$D$9949,4,0)</f>
        <v>Credit Card</v>
      </c>
      <c r="S4219" s="5">
        <f>VLOOKUP(A4219,'Additional Data'!$A$1:$D$9949,3,0)</f>
        <v>1927.2982689999999</v>
      </c>
      <c r="T4219" s="2" t="str">
        <f>HLOOKUP(B4219,'Additional Data'!$F$1:$N$2,2,0)</f>
        <v>Mobile</v>
      </c>
    </row>
    <row r="4220" spans="1:20" ht="14.25" customHeight="1">
      <c r="A4220" s="2">
        <v>906465</v>
      </c>
      <c r="B4220" s="2" t="s">
        <v>30</v>
      </c>
      <c r="C4220" s="2" t="s">
        <v>41</v>
      </c>
      <c r="D4220" s="2" t="s">
        <v>34</v>
      </c>
      <c r="E4220" s="4">
        <v>43538.916817129626</v>
      </c>
      <c r="F4220" s="4">
        <v>43544.916817129626</v>
      </c>
      <c r="G4220" s="4">
        <v>43545.916817129626</v>
      </c>
      <c r="H4220" s="2">
        <v>27</v>
      </c>
      <c r="I4220" s="2">
        <v>127</v>
      </c>
      <c r="J4220" s="2" t="s">
        <v>73</v>
      </c>
      <c r="K4220" s="2" t="s">
        <v>80</v>
      </c>
      <c r="L4220" s="2" t="s">
        <v>35</v>
      </c>
      <c r="M4220" s="2" t="s">
        <v>59</v>
      </c>
      <c r="N4220" s="2">
        <v>-1</v>
      </c>
      <c r="O4220" s="2">
        <v>6</v>
      </c>
      <c r="P4220" s="2">
        <v>154</v>
      </c>
      <c r="Q4220" s="2" t="str">
        <f>VLOOKUP(A4220,'Additional Data'!$A$1:$D$9949,2,0)</f>
        <v>Website</v>
      </c>
      <c r="R4220" s="2" t="str">
        <f>VLOOKUP(A4220,'Additional Data'!$A$1:$D$9949,4,0)</f>
        <v>Cash On Delivery</v>
      </c>
      <c r="S4220" s="5">
        <f>VLOOKUP(A4220,'Additional Data'!$A$1:$D$9949,3,0)</f>
        <v>1535.3889839999999</v>
      </c>
      <c r="T4220" s="2" t="str">
        <f>HLOOKUP(B4220,'Additional Data'!$F$1:$N$2,2,0)</f>
        <v>PC</v>
      </c>
    </row>
    <row r="4221" spans="1:20" ht="14.25" customHeight="1">
      <c r="A4221" s="2">
        <v>415298</v>
      </c>
      <c r="B4221" s="2" t="s">
        <v>30</v>
      </c>
      <c r="C4221" s="2" t="s">
        <v>32</v>
      </c>
      <c r="D4221" s="2" t="s">
        <v>34</v>
      </c>
      <c r="E4221" s="4">
        <v>43538.917928240742</v>
      </c>
      <c r="F4221" s="4">
        <v>43546.917928240742</v>
      </c>
      <c r="G4221" s="4">
        <v>43541.917928240742</v>
      </c>
      <c r="H4221" s="2">
        <v>49</v>
      </c>
      <c r="I4221" s="2">
        <v>125</v>
      </c>
      <c r="J4221" s="2" t="s">
        <v>41</v>
      </c>
      <c r="K4221" s="2" t="s">
        <v>58</v>
      </c>
      <c r="L4221" s="2" t="s">
        <v>35</v>
      </c>
      <c r="M4221" s="2" t="s">
        <v>59</v>
      </c>
      <c r="N4221" s="2">
        <v>5</v>
      </c>
      <c r="O4221" s="2">
        <v>8</v>
      </c>
      <c r="P4221" s="2">
        <v>174</v>
      </c>
      <c r="Q4221" s="2" t="str">
        <f>VLOOKUP(A4221,'Additional Data'!$A$1:$D$9949,2,0)</f>
        <v>App</v>
      </c>
      <c r="R4221" s="2" t="str">
        <f>VLOOKUP(A4221,'Additional Data'!$A$1:$D$9949,4,0)</f>
        <v>Debit Card</v>
      </c>
      <c r="S4221" s="5">
        <f>VLOOKUP(A4221,'Additional Data'!$A$1:$D$9949,3,0)</f>
        <v>791.53607509999995</v>
      </c>
      <c r="T4221" s="2" t="str">
        <f>HLOOKUP(B4221,'Additional Data'!$F$1:$N$2,2,0)</f>
        <v>PC</v>
      </c>
    </row>
    <row r="4222" spans="1:20" ht="14.25" customHeight="1">
      <c r="A4222" s="2">
        <v>306484</v>
      </c>
      <c r="B4222" s="2" t="s">
        <v>39</v>
      </c>
      <c r="C4222" s="2" t="s">
        <v>41</v>
      </c>
      <c r="D4222" s="2" t="s">
        <v>34</v>
      </c>
      <c r="E4222" s="4">
        <v>43538.920231481483</v>
      </c>
      <c r="F4222" s="4">
        <v>43541.920231481483</v>
      </c>
      <c r="G4222" s="4">
        <v>43542.920231481483</v>
      </c>
      <c r="H4222" s="2">
        <v>61</v>
      </c>
      <c r="I4222" s="2">
        <v>103</v>
      </c>
      <c r="J4222" s="2" t="s">
        <v>32</v>
      </c>
      <c r="K4222" s="2" t="s">
        <v>70</v>
      </c>
      <c r="L4222" s="2" t="s">
        <v>35</v>
      </c>
      <c r="M4222" s="2" t="s">
        <v>71</v>
      </c>
      <c r="N4222" s="2">
        <v>-1</v>
      </c>
      <c r="O4222" s="2">
        <v>3</v>
      </c>
      <c r="P4222" s="2">
        <v>164</v>
      </c>
      <c r="Q4222" s="2" t="str">
        <f>VLOOKUP(A4222,'Additional Data'!$A$1:$D$9949,2,0)</f>
        <v>App</v>
      </c>
      <c r="R4222" s="2" t="str">
        <f>VLOOKUP(A4222,'Additional Data'!$A$1:$D$9949,4,0)</f>
        <v>Debit Card</v>
      </c>
      <c r="S4222" s="5">
        <f>VLOOKUP(A4222,'Additional Data'!$A$1:$D$9949,3,0)</f>
        <v>3181.9386239999999</v>
      </c>
      <c r="T4222" s="2" t="str">
        <f>HLOOKUP(B4222,'Additional Data'!$F$1:$N$2,2,0)</f>
        <v>Mobile</v>
      </c>
    </row>
    <row r="4223" spans="1:20" ht="14.25" customHeight="1">
      <c r="A4223" s="2">
        <v>88045</v>
      </c>
      <c r="B4223" s="2" t="s">
        <v>48</v>
      </c>
      <c r="C4223" s="2" t="s">
        <v>41</v>
      </c>
      <c r="D4223" s="2" t="s">
        <v>34</v>
      </c>
      <c r="E4223" s="4">
        <v>43538.921469907407</v>
      </c>
      <c r="F4223" s="4">
        <v>43541.921469907407</v>
      </c>
      <c r="G4223" s="4">
        <v>43543.921469907407</v>
      </c>
      <c r="H4223" s="2">
        <v>48</v>
      </c>
      <c r="I4223" s="2">
        <v>108</v>
      </c>
      <c r="J4223" s="2" t="s">
        <v>60</v>
      </c>
      <c r="K4223" s="2" t="s">
        <v>77</v>
      </c>
      <c r="L4223" s="2" t="s">
        <v>35</v>
      </c>
      <c r="M4223" s="2" t="s">
        <v>59</v>
      </c>
      <c r="N4223" s="2">
        <v>-2</v>
      </c>
      <c r="O4223" s="2">
        <v>3</v>
      </c>
      <c r="P4223" s="2">
        <v>156</v>
      </c>
      <c r="Q4223" s="2" t="str">
        <f>VLOOKUP(A4223,'Additional Data'!$A$1:$D$9949,2,0)</f>
        <v>App</v>
      </c>
      <c r="R4223" s="2" t="str">
        <f>VLOOKUP(A4223,'Additional Data'!$A$1:$D$9949,4,0)</f>
        <v>Credit Card</v>
      </c>
      <c r="S4223" s="5">
        <f>VLOOKUP(A4223,'Additional Data'!$A$1:$D$9949,3,0)</f>
        <v>2013</v>
      </c>
      <c r="T4223" s="2" t="str">
        <f>HLOOKUP(B4223,'Additional Data'!$F$1:$N$2,2,0)</f>
        <v>Gaming Console</v>
      </c>
    </row>
    <row r="4224" spans="1:20" ht="14.25" customHeight="1">
      <c r="A4224" s="2">
        <v>251026</v>
      </c>
      <c r="B4224" s="2" t="s">
        <v>36</v>
      </c>
      <c r="C4224" s="2" t="s">
        <v>32</v>
      </c>
      <c r="D4224" s="2" t="s">
        <v>34</v>
      </c>
      <c r="E4224" s="4">
        <v>43538.932638888888</v>
      </c>
      <c r="F4224" s="4">
        <v>43544.932638888888</v>
      </c>
      <c r="G4224" s="4">
        <v>43543.932638888888</v>
      </c>
      <c r="H4224" s="2">
        <v>34</v>
      </c>
      <c r="I4224" s="2">
        <v>128</v>
      </c>
      <c r="J4224" s="2" t="s">
        <v>41</v>
      </c>
      <c r="K4224" s="2" t="s">
        <v>58</v>
      </c>
      <c r="L4224" s="2" t="s">
        <v>35</v>
      </c>
      <c r="M4224" s="2" t="s">
        <v>59</v>
      </c>
      <c r="N4224" s="2">
        <v>1</v>
      </c>
      <c r="O4224" s="2">
        <v>6</v>
      </c>
      <c r="P4224" s="2">
        <v>162</v>
      </c>
      <c r="Q4224" s="2" t="str">
        <f>VLOOKUP(A4224,'Additional Data'!$A$1:$D$9949,2,0)</f>
        <v>App</v>
      </c>
      <c r="R4224" s="2" t="str">
        <f>VLOOKUP(A4224,'Additional Data'!$A$1:$D$9949,4,0)</f>
        <v>Debit Card</v>
      </c>
      <c r="S4224" s="5">
        <f>VLOOKUP(A4224,'Additional Data'!$A$1:$D$9949,3,0)</f>
        <v>1547.0322189999999</v>
      </c>
      <c r="T4224" s="2" t="str">
        <f>HLOOKUP(B4224,'Additional Data'!$F$1:$N$2,2,0)</f>
        <v>Laptop</v>
      </c>
    </row>
    <row r="4225" spans="1:20" ht="14.25" customHeight="1">
      <c r="A4225" s="2">
        <v>823738</v>
      </c>
      <c r="B4225" s="2" t="s">
        <v>48</v>
      </c>
      <c r="C4225" s="2" t="s">
        <v>32</v>
      </c>
      <c r="D4225" s="2" t="s">
        <v>34</v>
      </c>
      <c r="E4225" s="4">
        <v>43538.938055555554</v>
      </c>
      <c r="F4225" s="4">
        <v>43545.938055555554</v>
      </c>
      <c r="G4225" s="4">
        <v>43545.938055555554</v>
      </c>
      <c r="H4225" s="2">
        <v>77</v>
      </c>
      <c r="I4225" s="2">
        <v>104</v>
      </c>
      <c r="J4225" s="2" t="s">
        <v>73</v>
      </c>
      <c r="K4225" s="2" t="s">
        <v>74</v>
      </c>
      <c r="L4225" s="2" t="s">
        <v>35</v>
      </c>
      <c r="M4225" s="2" t="s">
        <v>71</v>
      </c>
      <c r="N4225" s="2">
        <v>0</v>
      </c>
      <c r="O4225" s="2">
        <v>7</v>
      </c>
      <c r="P4225" s="2">
        <v>181</v>
      </c>
      <c r="Q4225" s="2" t="str">
        <f>VLOOKUP(A4225,'Additional Data'!$A$1:$D$9949,2,0)</f>
        <v>App</v>
      </c>
      <c r="R4225" s="2" t="str">
        <f>VLOOKUP(A4225,'Additional Data'!$A$1:$D$9949,4,0)</f>
        <v>Debit Card</v>
      </c>
      <c r="S4225" s="5">
        <f>VLOOKUP(A4225,'Additional Data'!$A$1:$D$9949,3,0)</f>
        <v>1818</v>
      </c>
      <c r="T4225" s="2" t="str">
        <f>HLOOKUP(B4225,'Additional Data'!$F$1:$N$2,2,0)</f>
        <v>Gaming Console</v>
      </c>
    </row>
    <row r="4226" spans="1:20" ht="14.25" customHeight="1">
      <c r="A4226" s="2">
        <v>701939</v>
      </c>
      <c r="B4226" s="2" t="s">
        <v>48</v>
      </c>
      <c r="C4226" s="2" t="s">
        <v>41</v>
      </c>
      <c r="D4226" s="2" t="s">
        <v>34</v>
      </c>
      <c r="E4226" s="4">
        <v>43538.939432870371</v>
      </c>
      <c r="F4226" s="4">
        <v>43540.939432870371</v>
      </c>
      <c r="G4226" s="4">
        <v>43542.939432870371</v>
      </c>
      <c r="H4226" s="2">
        <v>72</v>
      </c>
      <c r="I4226" s="2">
        <v>104</v>
      </c>
      <c r="J4226" s="2" t="s">
        <v>32</v>
      </c>
      <c r="K4226" s="2" t="s">
        <v>70</v>
      </c>
      <c r="L4226" s="2" t="s">
        <v>35</v>
      </c>
      <c r="M4226" s="2" t="s">
        <v>71</v>
      </c>
      <c r="N4226" s="2">
        <v>-2</v>
      </c>
      <c r="O4226" s="2">
        <v>2</v>
      </c>
      <c r="P4226" s="2">
        <v>176</v>
      </c>
      <c r="Q4226" s="2" t="str">
        <f>VLOOKUP(A4226,'Additional Data'!$A$1:$D$9949,2,0)</f>
        <v>App</v>
      </c>
      <c r="R4226" s="2" t="str">
        <f>VLOOKUP(A4226,'Additional Data'!$A$1:$D$9949,4,0)</f>
        <v>Cash On Delivery</v>
      </c>
      <c r="S4226" s="5">
        <f>VLOOKUP(A4226,'Additional Data'!$A$1:$D$9949,3,0)</f>
        <v>543.92847180000001</v>
      </c>
      <c r="T4226" s="2" t="str">
        <f>HLOOKUP(B4226,'Additional Data'!$F$1:$N$2,2,0)</f>
        <v>Gaming Console</v>
      </c>
    </row>
    <row r="4227" spans="1:20" ht="14.25" customHeight="1">
      <c r="A4227" s="2">
        <v>84507</v>
      </c>
      <c r="B4227" s="2" t="s">
        <v>39</v>
      </c>
      <c r="C4227" s="2" t="s">
        <v>32</v>
      </c>
      <c r="D4227" s="2" t="s">
        <v>34</v>
      </c>
      <c r="E4227" s="4">
        <v>43538.939756944441</v>
      </c>
      <c r="F4227" s="4">
        <v>43540.939756944441</v>
      </c>
      <c r="G4227" s="4">
        <v>43541.939756944441</v>
      </c>
      <c r="H4227" s="2">
        <v>41</v>
      </c>
      <c r="I4227" s="2">
        <v>124</v>
      </c>
      <c r="J4227" s="2" t="s">
        <v>73</v>
      </c>
      <c r="K4227" s="2" t="s">
        <v>74</v>
      </c>
      <c r="L4227" s="2" t="s">
        <v>35</v>
      </c>
      <c r="M4227" s="2" t="s">
        <v>59</v>
      </c>
      <c r="N4227" s="2">
        <v>-1</v>
      </c>
      <c r="O4227" s="2">
        <v>2</v>
      </c>
      <c r="P4227" s="2">
        <v>165</v>
      </c>
      <c r="Q4227" s="2" t="str">
        <f>VLOOKUP(A4227,'Additional Data'!$A$1:$D$9949,2,0)</f>
        <v>Website</v>
      </c>
      <c r="R4227" s="2" t="str">
        <f>VLOOKUP(A4227,'Additional Data'!$A$1:$D$9949,4,0)</f>
        <v>Credit Card</v>
      </c>
      <c r="S4227" s="5">
        <f>VLOOKUP(A4227,'Additional Data'!$A$1:$D$9949,3,0)</f>
        <v>2287</v>
      </c>
      <c r="T4227" s="2" t="str">
        <f>HLOOKUP(B4227,'Additional Data'!$F$1:$N$2,2,0)</f>
        <v>Mobile</v>
      </c>
    </row>
    <row r="4228" spans="1:20" ht="14.25" customHeight="1">
      <c r="A4228" s="2">
        <v>450047</v>
      </c>
      <c r="B4228" s="2" t="s">
        <v>47</v>
      </c>
      <c r="C4228" s="2" t="s">
        <v>32</v>
      </c>
      <c r="D4228" s="2" t="s">
        <v>34</v>
      </c>
      <c r="E4228" s="4">
        <v>43538.942303240743</v>
      </c>
      <c r="F4228" s="4">
        <v>43545.942303240743</v>
      </c>
      <c r="G4228" s="4">
        <v>43543.942303240743</v>
      </c>
      <c r="H4228" s="2">
        <v>71</v>
      </c>
      <c r="I4228" s="2">
        <v>87</v>
      </c>
      <c r="J4228" s="2" t="s">
        <v>63</v>
      </c>
      <c r="K4228" s="2" t="s">
        <v>81</v>
      </c>
      <c r="L4228" s="2" t="s">
        <v>35</v>
      </c>
      <c r="M4228" s="2" t="s">
        <v>71</v>
      </c>
      <c r="N4228" s="2">
        <v>2</v>
      </c>
      <c r="O4228" s="2">
        <v>7</v>
      </c>
      <c r="P4228" s="2">
        <v>158</v>
      </c>
      <c r="Q4228" s="2" t="str">
        <f>VLOOKUP(A4228,'Additional Data'!$A$1:$D$9949,2,0)</f>
        <v>App</v>
      </c>
      <c r="R4228" s="2" t="str">
        <f>VLOOKUP(A4228,'Additional Data'!$A$1:$D$9949,4,0)</f>
        <v>Credit Card</v>
      </c>
      <c r="S4228" s="5">
        <f>VLOOKUP(A4228,'Additional Data'!$A$1:$D$9949,3,0)</f>
        <v>951.86991190000003</v>
      </c>
      <c r="T4228" s="2" t="str">
        <f>HLOOKUP(B4228,'Additional Data'!$F$1:$N$2,2,0)</f>
        <v>Tablet</v>
      </c>
    </row>
    <row r="4229" spans="1:20" ht="14.25" customHeight="1">
      <c r="A4229" s="2">
        <v>8279</v>
      </c>
      <c r="B4229" s="2" t="s">
        <v>39</v>
      </c>
      <c r="C4229" s="2" t="s">
        <v>41</v>
      </c>
      <c r="D4229" s="2" t="s">
        <v>34</v>
      </c>
      <c r="E4229" s="4">
        <v>43538.948101851849</v>
      </c>
      <c r="F4229" s="4">
        <v>43540.948101851849</v>
      </c>
      <c r="G4229" s="4">
        <v>43544.948101851849</v>
      </c>
      <c r="H4229" s="2">
        <v>62</v>
      </c>
      <c r="I4229" s="2">
        <v>91</v>
      </c>
      <c r="J4229" s="2" t="s">
        <v>60</v>
      </c>
      <c r="K4229" s="2" t="s">
        <v>77</v>
      </c>
      <c r="L4229" s="2" t="s">
        <v>35</v>
      </c>
      <c r="M4229" s="2" t="s">
        <v>71</v>
      </c>
      <c r="N4229" s="2">
        <v>-4</v>
      </c>
      <c r="O4229" s="2">
        <v>2</v>
      </c>
      <c r="P4229" s="2">
        <v>153</v>
      </c>
      <c r="Q4229" s="2" t="str">
        <f>VLOOKUP(A4229,'Additional Data'!$A$1:$D$9949,2,0)</f>
        <v>App</v>
      </c>
      <c r="R4229" s="2" t="str">
        <f>VLOOKUP(A4229,'Additional Data'!$A$1:$D$9949,4,0)</f>
        <v>Credit Card</v>
      </c>
      <c r="S4229" s="5">
        <f>VLOOKUP(A4229,'Additional Data'!$A$1:$D$9949,3,0)</f>
        <v>2761.310367</v>
      </c>
      <c r="T4229" s="2" t="str">
        <f>HLOOKUP(B4229,'Additional Data'!$F$1:$N$2,2,0)</f>
        <v>Mobile</v>
      </c>
    </row>
    <row r="4230" spans="1:20" ht="14.25" customHeight="1">
      <c r="A4230" s="2">
        <v>277969</v>
      </c>
      <c r="B4230" s="2" t="s">
        <v>30</v>
      </c>
      <c r="C4230" s="2" t="s">
        <v>32</v>
      </c>
      <c r="D4230" s="2" t="s">
        <v>34</v>
      </c>
      <c r="E4230" s="4">
        <v>43538.948703703703</v>
      </c>
      <c r="F4230" s="4">
        <v>43541.948703703703</v>
      </c>
      <c r="G4230" s="4">
        <v>43541.948703703703</v>
      </c>
      <c r="H4230" s="2">
        <v>39</v>
      </c>
      <c r="I4230" s="2">
        <v>121</v>
      </c>
      <c r="J4230" s="2" t="s">
        <v>41</v>
      </c>
      <c r="K4230" s="2" t="s">
        <v>58</v>
      </c>
      <c r="L4230" s="2" t="s">
        <v>35</v>
      </c>
      <c r="M4230" s="2" t="s">
        <v>59</v>
      </c>
      <c r="N4230" s="2">
        <v>0</v>
      </c>
      <c r="O4230" s="2">
        <v>3</v>
      </c>
      <c r="P4230" s="2">
        <v>160</v>
      </c>
      <c r="Q4230" s="2" t="str">
        <f>VLOOKUP(A4230,'Additional Data'!$A$1:$D$9949,2,0)</f>
        <v>App</v>
      </c>
      <c r="R4230" s="2" t="str">
        <f>VLOOKUP(A4230,'Additional Data'!$A$1:$D$9949,4,0)</f>
        <v>Credit Card</v>
      </c>
      <c r="S4230" s="5">
        <f>VLOOKUP(A4230,'Additional Data'!$A$1:$D$9949,3,0)</f>
        <v>2346</v>
      </c>
      <c r="T4230" s="2" t="str">
        <f>HLOOKUP(B4230,'Additional Data'!$F$1:$N$2,2,0)</f>
        <v>PC</v>
      </c>
    </row>
    <row r="4231" spans="1:20" ht="14.25" customHeight="1">
      <c r="A4231" s="2">
        <v>774596</v>
      </c>
      <c r="B4231" s="2" t="s">
        <v>39</v>
      </c>
      <c r="C4231" s="2" t="s">
        <v>41</v>
      </c>
      <c r="D4231" s="2" t="s">
        <v>34</v>
      </c>
      <c r="E4231" s="4">
        <v>43538.951435185183</v>
      </c>
      <c r="F4231" s="4">
        <v>43543.951435185183</v>
      </c>
      <c r="G4231" s="4">
        <v>43545.951435185183</v>
      </c>
      <c r="H4231" s="2">
        <v>81</v>
      </c>
      <c r="I4231" s="2">
        <v>87</v>
      </c>
      <c r="J4231" s="2" t="s">
        <v>63</v>
      </c>
      <c r="K4231" s="2" t="s">
        <v>64</v>
      </c>
      <c r="L4231" s="2" t="s">
        <v>35</v>
      </c>
      <c r="M4231" s="2" t="s">
        <v>71</v>
      </c>
      <c r="N4231" s="2">
        <v>-2</v>
      </c>
      <c r="O4231" s="2">
        <v>5</v>
      </c>
      <c r="P4231" s="2">
        <v>168</v>
      </c>
      <c r="Q4231" s="2" t="str">
        <f>VLOOKUP(A4231,'Additional Data'!$A$1:$D$9949,2,0)</f>
        <v>App</v>
      </c>
      <c r="R4231" s="2" t="str">
        <f>VLOOKUP(A4231,'Additional Data'!$A$1:$D$9949,4,0)</f>
        <v>Debit Card</v>
      </c>
      <c r="S4231" s="5">
        <f>VLOOKUP(A4231,'Additional Data'!$A$1:$D$9949,3,0)</f>
        <v>2288.0775800000001</v>
      </c>
      <c r="T4231" s="2" t="str">
        <f>HLOOKUP(B4231,'Additional Data'!$F$1:$N$2,2,0)</f>
        <v>Mobile</v>
      </c>
    </row>
    <row r="4232" spans="1:20" ht="14.25" customHeight="1">
      <c r="A4232" s="2">
        <v>411911</v>
      </c>
      <c r="B4232" s="2" t="s">
        <v>46</v>
      </c>
      <c r="C4232" s="2" t="s">
        <v>41</v>
      </c>
      <c r="D4232" s="2" t="s">
        <v>34</v>
      </c>
      <c r="E4232" s="4">
        <v>43538.951782407406</v>
      </c>
      <c r="F4232" s="4">
        <v>43546.951782407406</v>
      </c>
      <c r="G4232" s="4">
        <v>43544.951782407406</v>
      </c>
      <c r="H4232" s="2">
        <v>37</v>
      </c>
      <c r="I4232" s="2">
        <v>115</v>
      </c>
      <c r="J4232" s="2" t="s">
        <v>60</v>
      </c>
      <c r="K4232" s="2" t="s">
        <v>77</v>
      </c>
      <c r="L4232" s="2" t="s">
        <v>35</v>
      </c>
      <c r="M4232" s="2" t="s">
        <v>59</v>
      </c>
      <c r="N4232" s="2">
        <v>2</v>
      </c>
      <c r="O4232" s="2">
        <v>8</v>
      </c>
      <c r="P4232" s="2">
        <v>152</v>
      </c>
      <c r="Q4232" s="2" t="str">
        <f>VLOOKUP(A4232,'Additional Data'!$A$1:$D$9949,2,0)</f>
        <v>App</v>
      </c>
      <c r="R4232" s="2" t="str">
        <f>VLOOKUP(A4232,'Additional Data'!$A$1:$D$9949,4,0)</f>
        <v>Credit Card</v>
      </c>
      <c r="S4232" s="5">
        <f>VLOOKUP(A4232,'Additional Data'!$A$1:$D$9949,3,0)</f>
        <v>495</v>
      </c>
      <c r="T4232" s="2" t="str">
        <f>HLOOKUP(B4232,'Additional Data'!$F$1:$N$2,2,0)</f>
        <v>TV</v>
      </c>
    </row>
    <row r="4233" spans="1:20" ht="14.25" customHeight="1">
      <c r="A4233" s="2">
        <v>923479</v>
      </c>
      <c r="B4233" s="2" t="s">
        <v>39</v>
      </c>
      <c r="C4233" s="2" t="s">
        <v>41</v>
      </c>
      <c r="D4233" s="2" t="s">
        <v>34</v>
      </c>
      <c r="E4233" s="4">
        <v>43538.952511574076</v>
      </c>
      <c r="F4233" s="4">
        <v>43545.952511574076</v>
      </c>
      <c r="G4233" s="4">
        <v>43541.952511574076</v>
      </c>
      <c r="H4233" s="2">
        <v>38</v>
      </c>
      <c r="I4233" s="2">
        <v>124</v>
      </c>
      <c r="J4233" s="2" t="s">
        <v>32</v>
      </c>
      <c r="K4233" s="2" t="s">
        <v>70</v>
      </c>
      <c r="L4233" s="2" t="s">
        <v>35</v>
      </c>
      <c r="M4233" s="2" t="s">
        <v>59</v>
      </c>
      <c r="N4233" s="2">
        <v>4</v>
      </c>
      <c r="O4233" s="2">
        <v>7</v>
      </c>
      <c r="P4233" s="2">
        <v>162</v>
      </c>
      <c r="Q4233" s="2" t="str">
        <f>VLOOKUP(A4233,'Additional Data'!$A$1:$D$9949,2,0)</f>
        <v>App</v>
      </c>
      <c r="R4233" s="2" t="str">
        <f>VLOOKUP(A4233,'Additional Data'!$A$1:$D$9949,4,0)</f>
        <v>Credit Card</v>
      </c>
      <c r="S4233" s="5">
        <f>VLOOKUP(A4233,'Additional Data'!$A$1:$D$9949,3,0)</f>
        <v>2679.861081</v>
      </c>
      <c r="T4233" s="2" t="str">
        <f>HLOOKUP(B4233,'Additional Data'!$F$1:$N$2,2,0)</f>
        <v>Mobile</v>
      </c>
    </row>
    <row r="4234" spans="1:20" ht="14.25" customHeight="1">
      <c r="A4234" s="2">
        <v>512253</v>
      </c>
      <c r="B4234" s="2" t="s">
        <v>30</v>
      </c>
      <c r="C4234" s="2" t="s">
        <v>32</v>
      </c>
      <c r="D4234" s="2" t="s">
        <v>34</v>
      </c>
      <c r="E4234" s="4">
        <v>43538.960092592592</v>
      </c>
      <c r="F4234" s="4">
        <v>43541.960092592592</v>
      </c>
      <c r="G4234" s="4">
        <v>43544.960092592592</v>
      </c>
      <c r="H4234" s="2">
        <v>55</v>
      </c>
      <c r="I4234" s="2">
        <v>103</v>
      </c>
      <c r="J4234" s="2" t="s">
        <v>41</v>
      </c>
      <c r="K4234" s="2" t="s">
        <v>58</v>
      </c>
      <c r="L4234" s="2" t="s">
        <v>35</v>
      </c>
      <c r="M4234" s="2" t="s">
        <v>71</v>
      </c>
      <c r="N4234" s="2">
        <v>-3</v>
      </c>
      <c r="O4234" s="2">
        <v>3</v>
      </c>
      <c r="P4234" s="2">
        <v>158</v>
      </c>
      <c r="Q4234" s="2" t="str">
        <f>VLOOKUP(A4234,'Additional Data'!$A$1:$D$9949,2,0)</f>
        <v>Website</v>
      </c>
      <c r="R4234" s="2" t="str">
        <f>VLOOKUP(A4234,'Additional Data'!$A$1:$D$9949,4,0)</f>
        <v>Cash On Delivery</v>
      </c>
      <c r="S4234" s="5">
        <f>VLOOKUP(A4234,'Additional Data'!$A$1:$D$9949,3,0)</f>
        <v>189.85904110000001</v>
      </c>
      <c r="T4234" s="2" t="str">
        <f>HLOOKUP(B4234,'Additional Data'!$F$1:$N$2,2,0)</f>
        <v>PC</v>
      </c>
    </row>
    <row r="4235" spans="1:20" ht="14.25" customHeight="1">
      <c r="A4235" s="2">
        <v>686806</v>
      </c>
      <c r="B4235" s="2" t="s">
        <v>30</v>
      </c>
      <c r="C4235" s="2" t="s">
        <v>41</v>
      </c>
      <c r="D4235" s="2" t="s">
        <v>34</v>
      </c>
      <c r="E4235" s="4">
        <v>43538.964814814812</v>
      </c>
      <c r="F4235" s="4">
        <v>43547.964814814812</v>
      </c>
      <c r="G4235" s="4">
        <v>43542.964814814812</v>
      </c>
      <c r="H4235" s="2">
        <v>42</v>
      </c>
      <c r="I4235" s="2">
        <v>108</v>
      </c>
      <c r="J4235" s="2" t="s">
        <v>60</v>
      </c>
      <c r="K4235" s="2" t="s">
        <v>77</v>
      </c>
      <c r="L4235" s="2" t="s">
        <v>35</v>
      </c>
      <c r="M4235" s="2" t="s">
        <v>59</v>
      </c>
      <c r="N4235" s="2">
        <v>5</v>
      </c>
      <c r="O4235" s="2">
        <v>9</v>
      </c>
      <c r="P4235" s="2">
        <v>150</v>
      </c>
      <c r="Q4235" s="2" t="str">
        <f>VLOOKUP(A4235,'Additional Data'!$A$1:$D$9949,2,0)</f>
        <v>App</v>
      </c>
      <c r="R4235" s="2" t="str">
        <f>VLOOKUP(A4235,'Additional Data'!$A$1:$D$9949,4,0)</f>
        <v>Debit Card</v>
      </c>
      <c r="S4235" s="5">
        <f>VLOOKUP(A4235,'Additional Data'!$A$1:$D$9949,3,0)</f>
        <v>2672</v>
      </c>
      <c r="T4235" s="2" t="str">
        <f>HLOOKUP(B4235,'Additional Data'!$F$1:$N$2,2,0)</f>
        <v>PC</v>
      </c>
    </row>
    <row r="4236" spans="1:20" ht="14.25" customHeight="1">
      <c r="A4236" s="2">
        <v>856629</v>
      </c>
      <c r="B4236" s="2" t="s">
        <v>30</v>
      </c>
      <c r="C4236" s="2" t="s">
        <v>32</v>
      </c>
      <c r="D4236" s="2" t="s">
        <v>34</v>
      </c>
      <c r="E4236" s="4">
        <v>43538.967407407406</v>
      </c>
      <c r="F4236" s="4">
        <v>43545.967407407406</v>
      </c>
      <c r="G4236" s="4">
        <v>43544.967407407406</v>
      </c>
      <c r="H4236" s="2">
        <v>47</v>
      </c>
      <c r="I4236" s="2">
        <v>111</v>
      </c>
      <c r="J4236" s="2" t="s">
        <v>60</v>
      </c>
      <c r="K4236" s="2" t="s">
        <v>61</v>
      </c>
      <c r="L4236" s="2" t="s">
        <v>35</v>
      </c>
      <c r="M4236" s="2" t="s">
        <v>59</v>
      </c>
      <c r="N4236" s="2">
        <v>1</v>
      </c>
      <c r="O4236" s="2">
        <v>7</v>
      </c>
      <c r="P4236" s="2">
        <v>158</v>
      </c>
      <c r="Q4236" s="2" t="str">
        <f>VLOOKUP(A4236,'Additional Data'!$A$1:$D$9949,2,0)</f>
        <v>Website</v>
      </c>
      <c r="R4236" s="2" t="str">
        <f>VLOOKUP(A4236,'Additional Data'!$A$1:$D$9949,4,0)</f>
        <v>Credit Card</v>
      </c>
      <c r="S4236" s="5">
        <f>VLOOKUP(A4236,'Additional Data'!$A$1:$D$9949,3,0)</f>
        <v>2742.2993419999998</v>
      </c>
      <c r="T4236" s="2" t="str">
        <f>HLOOKUP(B4236,'Additional Data'!$F$1:$N$2,2,0)</f>
        <v>PC</v>
      </c>
    </row>
    <row r="4237" spans="1:20" ht="14.25" customHeight="1">
      <c r="A4237" s="2">
        <v>320011</v>
      </c>
      <c r="B4237" s="2" t="s">
        <v>47</v>
      </c>
      <c r="C4237" s="2" t="s">
        <v>32</v>
      </c>
      <c r="D4237" s="2" t="s">
        <v>34</v>
      </c>
      <c r="E4237" s="4">
        <v>43538.967499999999</v>
      </c>
      <c r="F4237" s="4">
        <v>43542.967499999999</v>
      </c>
      <c r="G4237" s="4">
        <v>43542.967499999999</v>
      </c>
      <c r="H4237" s="2">
        <v>50</v>
      </c>
      <c r="I4237" s="2">
        <v>108</v>
      </c>
      <c r="J4237" s="2" t="s">
        <v>60</v>
      </c>
      <c r="K4237" s="2" t="s">
        <v>61</v>
      </c>
      <c r="L4237" s="2" t="s">
        <v>35</v>
      </c>
      <c r="M4237" s="2" t="s">
        <v>59</v>
      </c>
      <c r="N4237" s="2">
        <v>0</v>
      </c>
      <c r="O4237" s="2">
        <v>4</v>
      </c>
      <c r="P4237" s="2">
        <v>158</v>
      </c>
      <c r="Q4237" s="2" t="str">
        <f>VLOOKUP(A4237,'Additional Data'!$A$1:$D$9949,2,0)</f>
        <v>App</v>
      </c>
      <c r="R4237" s="2" t="str">
        <f>VLOOKUP(A4237,'Additional Data'!$A$1:$D$9949,4,0)</f>
        <v>Credit Card</v>
      </c>
      <c r="S4237" s="5">
        <f>VLOOKUP(A4237,'Additional Data'!$A$1:$D$9949,3,0)</f>
        <v>1400.3054930000001</v>
      </c>
      <c r="T4237" s="2" t="str">
        <f>HLOOKUP(B4237,'Additional Data'!$F$1:$N$2,2,0)</f>
        <v>Tablet</v>
      </c>
    </row>
    <row r="4238" spans="1:20" ht="14.25" customHeight="1">
      <c r="A4238" s="2">
        <v>651279</v>
      </c>
      <c r="B4238" s="2" t="s">
        <v>39</v>
      </c>
      <c r="C4238" s="2" t="s">
        <v>32</v>
      </c>
      <c r="D4238" s="2" t="s">
        <v>34</v>
      </c>
      <c r="E4238" s="4">
        <v>43538.981886574074</v>
      </c>
      <c r="F4238" s="4">
        <v>43538.981886574074</v>
      </c>
      <c r="G4238" s="4">
        <v>43541.981886574074</v>
      </c>
      <c r="H4238" s="2">
        <v>0</v>
      </c>
      <c r="I4238" s="2">
        <v>101</v>
      </c>
      <c r="J4238" s="2" t="s">
        <v>32</v>
      </c>
      <c r="K4238" s="2" t="s">
        <v>82</v>
      </c>
      <c r="L4238" s="2" t="s">
        <v>67</v>
      </c>
      <c r="M4238" s="2" t="s">
        <v>71</v>
      </c>
      <c r="N4238" s="2">
        <v>-3</v>
      </c>
      <c r="O4238" s="2">
        <v>0</v>
      </c>
      <c r="P4238" s="2">
        <v>101</v>
      </c>
      <c r="Q4238" s="2" t="str">
        <f>VLOOKUP(A4238,'Additional Data'!$A$1:$D$9949,2,0)</f>
        <v>Website</v>
      </c>
      <c r="R4238" s="2" t="str">
        <f>VLOOKUP(A4238,'Additional Data'!$A$1:$D$9949,4,0)</f>
        <v>Credit Card</v>
      </c>
      <c r="S4238" s="5">
        <f>VLOOKUP(A4238,'Additional Data'!$A$1:$D$9949,3,0)</f>
        <v>2812.541534</v>
      </c>
      <c r="T4238" s="2" t="str">
        <f>HLOOKUP(B4238,'Additional Data'!$F$1:$N$2,2,0)</f>
        <v>Mobile</v>
      </c>
    </row>
    <row r="4239" spans="1:20" ht="14.25" customHeight="1">
      <c r="A4239" s="2">
        <v>68474</v>
      </c>
      <c r="B4239" s="2" t="s">
        <v>39</v>
      </c>
      <c r="C4239" s="2" t="s">
        <v>41</v>
      </c>
      <c r="D4239" s="2" t="s">
        <v>34</v>
      </c>
      <c r="E4239" s="4">
        <v>43538.990983796299</v>
      </c>
      <c r="F4239" s="4">
        <v>43545.990983796299</v>
      </c>
      <c r="G4239" s="4">
        <v>43541.990983796299</v>
      </c>
      <c r="H4239" s="2">
        <v>0</v>
      </c>
      <c r="I4239" s="2">
        <v>128</v>
      </c>
      <c r="J4239" s="2" t="s">
        <v>41</v>
      </c>
      <c r="K4239" s="2" t="s">
        <v>66</v>
      </c>
      <c r="L4239" s="2" t="s">
        <v>67</v>
      </c>
      <c r="M4239" s="2" t="s">
        <v>59</v>
      </c>
      <c r="N4239" s="2">
        <v>4</v>
      </c>
      <c r="O4239" s="2">
        <v>7</v>
      </c>
      <c r="P4239" s="2">
        <v>128</v>
      </c>
      <c r="Q4239" s="2" t="str">
        <f>VLOOKUP(A4239,'Additional Data'!$A$1:$D$9949,2,0)</f>
        <v>App</v>
      </c>
      <c r="R4239" s="2" t="str">
        <f>VLOOKUP(A4239,'Additional Data'!$A$1:$D$9949,4,0)</f>
        <v>Debit Card</v>
      </c>
      <c r="S4239" s="5">
        <f>VLOOKUP(A4239,'Additional Data'!$A$1:$D$9949,3,0)</f>
        <v>3407.605611</v>
      </c>
      <c r="T4239" s="2" t="str">
        <f>HLOOKUP(B4239,'Additional Data'!$F$1:$N$2,2,0)</f>
        <v>Mobile</v>
      </c>
    </row>
    <row r="4240" spans="1:20" ht="14.25" customHeight="1">
      <c r="A4240" s="2">
        <v>202345</v>
      </c>
      <c r="B4240" s="2" t="s">
        <v>46</v>
      </c>
      <c r="C4240" s="2" t="s">
        <v>41</v>
      </c>
      <c r="D4240" s="2" t="s">
        <v>34</v>
      </c>
      <c r="E4240" s="4">
        <v>43538.992013888892</v>
      </c>
      <c r="F4240" s="4">
        <v>43540.992013888892</v>
      </c>
      <c r="G4240" s="4">
        <v>43542.992013888892</v>
      </c>
      <c r="H4240" s="2">
        <v>78</v>
      </c>
      <c r="I4240" s="2">
        <v>87</v>
      </c>
      <c r="J4240" s="2" t="s">
        <v>60</v>
      </c>
      <c r="K4240" s="2" t="s">
        <v>77</v>
      </c>
      <c r="L4240" s="2" t="s">
        <v>35</v>
      </c>
      <c r="M4240" s="2" t="s">
        <v>71</v>
      </c>
      <c r="N4240" s="2">
        <v>-2</v>
      </c>
      <c r="O4240" s="2">
        <v>2</v>
      </c>
      <c r="P4240" s="2">
        <v>165</v>
      </c>
      <c r="Q4240" s="2" t="str">
        <f>VLOOKUP(A4240,'Additional Data'!$A$1:$D$9949,2,0)</f>
        <v>App</v>
      </c>
      <c r="R4240" s="2" t="str">
        <f>VLOOKUP(A4240,'Additional Data'!$A$1:$D$9949,4,0)</f>
        <v>Credit Card</v>
      </c>
      <c r="S4240" s="5">
        <f>VLOOKUP(A4240,'Additional Data'!$A$1:$D$9949,3,0)</f>
        <v>827.05361700000003</v>
      </c>
      <c r="T4240" s="2" t="str">
        <f>HLOOKUP(B4240,'Additional Data'!$F$1:$N$2,2,0)</f>
        <v>TV</v>
      </c>
    </row>
    <row r="4241" spans="1:20" ht="14.25" customHeight="1">
      <c r="A4241" s="2">
        <v>423213</v>
      </c>
      <c r="B4241" s="2" t="s">
        <v>30</v>
      </c>
      <c r="C4241" s="2" t="s">
        <v>32</v>
      </c>
      <c r="D4241" s="2" t="s">
        <v>34</v>
      </c>
      <c r="E4241" s="4">
        <v>43538.997060185182</v>
      </c>
      <c r="F4241" s="4">
        <v>43546.997060185182</v>
      </c>
      <c r="G4241" s="4">
        <v>43545.997060185182</v>
      </c>
      <c r="H4241" s="2">
        <v>50</v>
      </c>
      <c r="I4241" s="2">
        <v>129</v>
      </c>
      <c r="J4241" s="2" t="s">
        <v>41</v>
      </c>
      <c r="K4241" s="2" t="s">
        <v>58</v>
      </c>
      <c r="L4241" s="2" t="s">
        <v>35</v>
      </c>
      <c r="M4241" s="2" t="s">
        <v>59</v>
      </c>
      <c r="N4241" s="2">
        <v>1</v>
      </c>
      <c r="O4241" s="2">
        <v>8</v>
      </c>
      <c r="P4241" s="2">
        <v>179</v>
      </c>
      <c r="Q4241" s="2" t="str">
        <f>VLOOKUP(A4241,'Additional Data'!$A$1:$D$9949,2,0)</f>
        <v>Website</v>
      </c>
      <c r="R4241" s="2" t="str">
        <f>VLOOKUP(A4241,'Additional Data'!$A$1:$D$9949,4,0)</f>
        <v>Cash On Delivery</v>
      </c>
      <c r="S4241" s="5">
        <f>VLOOKUP(A4241,'Additional Data'!$A$1:$D$9949,3,0)</f>
        <v>3870.9022300000001</v>
      </c>
      <c r="T4241" s="2" t="str">
        <f>HLOOKUP(B4241,'Additional Data'!$F$1:$N$2,2,0)</f>
        <v>PC</v>
      </c>
    </row>
    <row r="4242" spans="1:20" ht="14.25" customHeight="1">
      <c r="A4242" s="2">
        <v>341837</v>
      </c>
      <c r="B4242" s="2" t="s">
        <v>39</v>
      </c>
      <c r="C4242" s="2" t="s">
        <v>32</v>
      </c>
      <c r="D4242" s="2" t="s">
        <v>34</v>
      </c>
      <c r="E4242" s="4">
        <v>43539</v>
      </c>
      <c r="F4242" s="4">
        <v>43542</v>
      </c>
      <c r="G4242" s="4">
        <v>43545</v>
      </c>
      <c r="H4242" s="2">
        <v>0</v>
      </c>
      <c r="I4242" s="2">
        <v>124</v>
      </c>
      <c r="J4242" s="2" t="s">
        <v>32</v>
      </c>
      <c r="K4242" s="2" t="s">
        <v>82</v>
      </c>
      <c r="L4242" s="2" t="s">
        <v>67</v>
      </c>
      <c r="M4242" s="2" t="s">
        <v>59</v>
      </c>
      <c r="N4242" s="2">
        <v>-3</v>
      </c>
      <c r="O4242" s="2">
        <v>3</v>
      </c>
      <c r="P4242" s="2">
        <v>124</v>
      </c>
      <c r="Q4242" s="2" t="str">
        <f>VLOOKUP(A4242,'Additional Data'!$A$1:$D$9949,2,0)</f>
        <v>App</v>
      </c>
      <c r="R4242" s="2" t="str">
        <f>VLOOKUP(A4242,'Additional Data'!$A$1:$D$9949,4,0)</f>
        <v>Credit Card</v>
      </c>
      <c r="S4242" s="5">
        <f>VLOOKUP(A4242,'Additional Data'!$A$1:$D$9949,3,0)</f>
        <v>2984.3970949999998</v>
      </c>
      <c r="T4242" s="2" t="str">
        <f>HLOOKUP(B4242,'Additional Data'!$F$1:$N$2,2,0)</f>
        <v>Mobile</v>
      </c>
    </row>
    <row r="4243" spans="1:20" ht="14.25" customHeight="1">
      <c r="A4243" s="2">
        <v>406146</v>
      </c>
      <c r="B4243" s="2" t="s">
        <v>36</v>
      </c>
      <c r="C4243" s="2" t="s">
        <v>32</v>
      </c>
      <c r="D4243" s="2" t="s">
        <v>52</v>
      </c>
      <c r="E4243" s="4">
        <v>43525.071377314816</v>
      </c>
      <c r="F4243" s="4">
        <v>43532.071377314816</v>
      </c>
      <c r="G4243" s="4">
        <v>43528.071377314816</v>
      </c>
      <c r="H4243" s="2">
        <v>41</v>
      </c>
      <c r="I4243" s="2">
        <v>121</v>
      </c>
      <c r="J4243" s="2" t="s">
        <v>41</v>
      </c>
      <c r="K4243" s="2" t="s">
        <v>58</v>
      </c>
      <c r="L4243" s="2" t="s">
        <v>35</v>
      </c>
      <c r="M4243" s="2" t="s">
        <v>59</v>
      </c>
      <c r="N4243" s="2">
        <v>4</v>
      </c>
      <c r="O4243" s="2">
        <v>7</v>
      </c>
      <c r="P4243" s="2">
        <v>162</v>
      </c>
      <c r="Q4243" s="2" t="str">
        <f>VLOOKUP(A4243,'Additional Data'!$A$1:$D$9949,2,0)</f>
        <v>Website</v>
      </c>
      <c r="R4243" s="2" t="str">
        <f>VLOOKUP(A4243,'Additional Data'!$A$1:$D$9949,4,0)</f>
        <v>Debit Card</v>
      </c>
      <c r="S4243" s="5">
        <f>VLOOKUP(A4243,'Additional Data'!$A$1:$D$9949,3,0)</f>
        <v>919.47829560000002</v>
      </c>
      <c r="T4243" s="2" t="str">
        <f>HLOOKUP(B4243,'Additional Data'!$F$1:$N$2,2,0)</f>
        <v>Laptop</v>
      </c>
    </row>
    <row r="4244" spans="1:20" ht="14.25" customHeight="1">
      <c r="A4244" s="2">
        <v>132102</v>
      </c>
      <c r="B4244" s="2" t="s">
        <v>39</v>
      </c>
      <c r="C4244" s="2" t="s">
        <v>32</v>
      </c>
      <c r="D4244" s="2" t="s">
        <v>52</v>
      </c>
      <c r="E4244" s="4">
        <v>43525.097002314818</v>
      </c>
      <c r="F4244" s="4">
        <v>43529.097002314818</v>
      </c>
      <c r="G4244" s="4">
        <v>43532.097002314818</v>
      </c>
      <c r="H4244" s="2">
        <v>42</v>
      </c>
      <c r="I4244" s="2">
        <v>124</v>
      </c>
      <c r="J4244" s="2" t="s">
        <v>41</v>
      </c>
      <c r="K4244" s="2" t="s">
        <v>58</v>
      </c>
      <c r="L4244" s="2" t="s">
        <v>35</v>
      </c>
      <c r="M4244" s="2" t="s">
        <v>59</v>
      </c>
      <c r="N4244" s="2">
        <v>-3</v>
      </c>
      <c r="O4244" s="2">
        <v>4</v>
      </c>
      <c r="P4244" s="2">
        <v>166</v>
      </c>
      <c r="Q4244" s="2" t="str">
        <f>VLOOKUP(A4244,'Additional Data'!$A$1:$D$9949,2,0)</f>
        <v>Website</v>
      </c>
      <c r="R4244" s="2" t="str">
        <f>VLOOKUP(A4244,'Additional Data'!$A$1:$D$9949,4,0)</f>
        <v>Debit Card</v>
      </c>
      <c r="S4244" s="5">
        <f>VLOOKUP(A4244,'Additional Data'!$A$1:$D$9949,3,0)</f>
        <v>2896.9604159999999</v>
      </c>
      <c r="T4244" s="2" t="str">
        <f>HLOOKUP(B4244,'Additional Data'!$F$1:$N$2,2,0)</f>
        <v>Mobile</v>
      </c>
    </row>
    <row r="4245" spans="1:20" ht="14.25" customHeight="1">
      <c r="A4245" s="2">
        <v>76382</v>
      </c>
      <c r="B4245" s="2" t="s">
        <v>42</v>
      </c>
      <c r="C4245" s="2" t="s">
        <v>41</v>
      </c>
      <c r="D4245" s="2" t="s">
        <v>52</v>
      </c>
      <c r="E4245" s="4">
        <v>43525.335324074076</v>
      </c>
      <c r="F4245" s="4">
        <v>43534.335324074076</v>
      </c>
      <c r="G4245" s="4">
        <v>43530.335324074076</v>
      </c>
      <c r="H4245" s="2">
        <v>37</v>
      </c>
      <c r="I4245" s="2">
        <v>109</v>
      </c>
      <c r="J4245" s="2" t="s">
        <v>60</v>
      </c>
      <c r="K4245" s="2" t="s">
        <v>77</v>
      </c>
      <c r="L4245" s="2" t="s">
        <v>35</v>
      </c>
      <c r="M4245" s="2" t="s">
        <v>59</v>
      </c>
      <c r="N4245" s="2">
        <v>4</v>
      </c>
      <c r="O4245" s="2">
        <v>9</v>
      </c>
      <c r="P4245" s="2">
        <v>146</v>
      </c>
      <c r="Q4245" s="2" t="str">
        <f>VLOOKUP(A4245,'Additional Data'!$A$1:$D$9949,2,0)</f>
        <v>App</v>
      </c>
      <c r="R4245" s="2" t="str">
        <f>VLOOKUP(A4245,'Additional Data'!$A$1:$D$9949,4,0)</f>
        <v>Debit Card</v>
      </c>
      <c r="S4245" s="5">
        <f>VLOOKUP(A4245,'Additional Data'!$A$1:$D$9949,3,0)</f>
        <v>3715.9286710000001</v>
      </c>
      <c r="T4245" s="2" t="str">
        <f>HLOOKUP(B4245,'Additional Data'!$F$1:$N$2,2,0)</f>
        <v>TV</v>
      </c>
    </row>
    <row r="4246" spans="1:20" ht="14.25" customHeight="1">
      <c r="A4246" s="2">
        <v>783549</v>
      </c>
      <c r="B4246" s="2" t="s">
        <v>36</v>
      </c>
      <c r="C4246" s="2" t="s">
        <v>41</v>
      </c>
      <c r="D4246" s="2" t="s">
        <v>52</v>
      </c>
      <c r="E4246" s="4">
        <v>43525.342615740738</v>
      </c>
      <c r="F4246" s="4">
        <v>43525.342615740738</v>
      </c>
      <c r="G4246" s="4">
        <v>43532.342615740738</v>
      </c>
      <c r="H4246" s="2">
        <v>0</v>
      </c>
      <c r="I4246" s="2">
        <v>103</v>
      </c>
      <c r="J4246" s="2" t="s">
        <v>41</v>
      </c>
      <c r="K4246" s="2" t="s">
        <v>66</v>
      </c>
      <c r="L4246" s="2" t="s">
        <v>67</v>
      </c>
      <c r="M4246" s="2" t="s">
        <v>71</v>
      </c>
      <c r="N4246" s="2">
        <v>-7</v>
      </c>
      <c r="O4246" s="2">
        <v>0</v>
      </c>
      <c r="P4246" s="2">
        <v>103</v>
      </c>
      <c r="Q4246" s="2" t="str">
        <f>VLOOKUP(A4246,'Additional Data'!$A$1:$D$9949,2,0)</f>
        <v>Website</v>
      </c>
      <c r="R4246" s="2" t="str">
        <f>VLOOKUP(A4246,'Additional Data'!$A$1:$D$9949,4,0)</f>
        <v>Credit Card</v>
      </c>
      <c r="S4246" s="5">
        <f>VLOOKUP(A4246,'Additional Data'!$A$1:$D$9949,3,0)</f>
        <v>2763.7690659999998</v>
      </c>
      <c r="T4246" s="2" t="str">
        <f>HLOOKUP(B4246,'Additional Data'!$F$1:$N$2,2,0)</f>
        <v>Laptop</v>
      </c>
    </row>
    <row r="4247" spans="1:20" ht="14.25" customHeight="1">
      <c r="A4247" s="2">
        <v>320236</v>
      </c>
      <c r="B4247" s="2" t="s">
        <v>36</v>
      </c>
      <c r="C4247" s="2" t="s">
        <v>32</v>
      </c>
      <c r="D4247" s="2" t="s">
        <v>52</v>
      </c>
      <c r="E4247" s="4">
        <v>43525.353310185186</v>
      </c>
      <c r="F4247" s="4">
        <v>43529.353310185186</v>
      </c>
      <c r="G4247" s="4">
        <v>43531.353310185186</v>
      </c>
      <c r="H4247" s="2">
        <v>38</v>
      </c>
      <c r="I4247" s="2">
        <v>115</v>
      </c>
      <c r="J4247" s="2" t="s">
        <v>60</v>
      </c>
      <c r="K4247" s="2" t="s">
        <v>61</v>
      </c>
      <c r="L4247" s="2" t="s">
        <v>35</v>
      </c>
      <c r="M4247" s="2" t="s">
        <v>71</v>
      </c>
      <c r="N4247" s="2">
        <v>-2</v>
      </c>
      <c r="O4247" s="2">
        <v>4</v>
      </c>
      <c r="P4247" s="2">
        <v>153</v>
      </c>
      <c r="Q4247" s="2" t="str">
        <f>VLOOKUP(A4247,'Additional Data'!$A$1:$D$9949,2,0)</f>
        <v>App</v>
      </c>
      <c r="R4247" s="2" t="str">
        <f>VLOOKUP(A4247,'Additional Data'!$A$1:$D$9949,4,0)</f>
        <v>Debit Card</v>
      </c>
      <c r="S4247" s="5">
        <f>VLOOKUP(A4247,'Additional Data'!$A$1:$D$9949,3,0)</f>
        <v>632.45500379999999</v>
      </c>
      <c r="T4247" s="2" t="str">
        <f>HLOOKUP(B4247,'Additional Data'!$F$1:$N$2,2,0)</f>
        <v>Laptop</v>
      </c>
    </row>
    <row r="4248" spans="1:20" ht="14.25" customHeight="1">
      <c r="A4248" s="2">
        <v>453971</v>
      </c>
      <c r="B4248" s="2" t="s">
        <v>36</v>
      </c>
      <c r="C4248" s="2" t="s">
        <v>32</v>
      </c>
      <c r="D4248" s="2" t="s">
        <v>52</v>
      </c>
      <c r="E4248" s="4">
        <v>43525.386458333334</v>
      </c>
      <c r="F4248" s="4">
        <v>43528.386458333334</v>
      </c>
      <c r="G4248" s="4">
        <v>43530.386458333334</v>
      </c>
      <c r="H4248" s="2">
        <v>0</v>
      </c>
      <c r="I4248" s="2">
        <v>127</v>
      </c>
      <c r="J4248" s="2" t="s">
        <v>32</v>
      </c>
      <c r="K4248" s="2" t="s">
        <v>82</v>
      </c>
      <c r="L4248" s="2" t="s">
        <v>67</v>
      </c>
      <c r="M4248" s="2" t="s">
        <v>59</v>
      </c>
      <c r="N4248" s="2">
        <v>-2</v>
      </c>
      <c r="O4248" s="2">
        <v>3</v>
      </c>
      <c r="P4248" s="2">
        <v>127</v>
      </c>
      <c r="Q4248" s="2" t="str">
        <f>VLOOKUP(A4248,'Additional Data'!$A$1:$D$9949,2,0)</f>
        <v>App</v>
      </c>
      <c r="R4248" s="2" t="str">
        <f>VLOOKUP(A4248,'Additional Data'!$A$1:$D$9949,4,0)</f>
        <v>Cash On Delivery</v>
      </c>
      <c r="S4248" s="5">
        <f>VLOOKUP(A4248,'Additional Data'!$A$1:$D$9949,3,0)</f>
        <v>3115.4662210000001</v>
      </c>
      <c r="T4248" s="2" t="str">
        <f>HLOOKUP(B4248,'Additional Data'!$F$1:$N$2,2,0)</f>
        <v>Laptop</v>
      </c>
    </row>
    <row r="4249" spans="1:20" ht="14.25" customHeight="1">
      <c r="A4249" s="2">
        <v>10516</v>
      </c>
      <c r="B4249" s="2" t="s">
        <v>39</v>
      </c>
      <c r="C4249" s="2" t="s">
        <v>41</v>
      </c>
      <c r="D4249" s="2" t="s">
        <v>52</v>
      </c>
      <c r="E4249" s="4">
        <v>43525.471516203703</v>
      </c>
      <c r="F4249" s="4">
        <v>43530.471516203703</v>
      </c>
      <c r="G4249" s="4">
        <v>43529.471516203703</v>
      </c>
      <c r="H4249" s="2">
        <v>0</v>
      </c>
      <c r="I4249" s="2">
        <v>126</v>
      </c>
      <c r="J4249" s="2" t="s">
        <v>41</v>
      </c>
      <c r="K4249" s="2" t="s">
        <v>66</v>
      </c>
      <c r="L4249" s="2" t="s">
        <v>67</v>
      </c>
      <c r="M4249" s="2" t="s">
        <v>71</v>
      </c>
      <c r="N4249" s="2">
        <v>1</v>
      </c>
      <c r="O4249" s="2">
        <v>5</v>
      </c>
      <c r="P4249" s="2">
        <v>126</v>
      </c>
      <c r="Q4249" s="2" t="str">
        <f>VLOOKUP(A4249,'Additional Data'!$A$1:$D$9949,2,0)</f>
        <v>App</v>
      </c>
      <c r="R4249" s="2" t="str">
        <f>VLOOKUP(A4249,'Additional Data'!$A$1:$D$9949,4,0)</f>
        <v>Debit Card</v>
      </c>
      <c r="S4249" s="5">
        <f>VLOOKUP(A4249,'Additional Data'!$A$1:$D$9949,3,0)</f>
        <v>608.57933600000001</v>
      </c>
      <c r="T4249" s="2" t="str">
        <f>HLOOKUP(B4249,'Additional Data'!$F$1:$N$2,2,0)</f>
        <v>Mobile</v>
      </c>
    </row>
    <row r="4250" spans="1:20" ht="14.25" customHeight="1">
      <c r="A4250" s="2">
        <v>30299</v>
      </c>
      <c r="B4250" s="2" t="s">
        <v>46</v>
      </c>
      <c r="C4250" s="2" t="s">
        <v>41</v>
      </c>
      <c r="D4250" s="2" t="s">
        <v>52</v>
      </c>
      <c r="E4250" s="4">
        <v>43525.585775462961</v>
      </c>
      <c r="F4250" s="4">
        <v>43527.585775462961</v>
      </c>
      <c r="G4250" s="4">
        <v>43532.585775462961</v>
      </c>
      <c r="H4250" s="2">
        <v>38</v>
      </c>
      <c r="I4250" s="2">
        <v>111</v>
      </c>
      <c r="J4250" s="2" t="s">
        <v>63</v>
      </c>
      <c r="K4250" s="2" t="s">
        <v>64</v>
      </c>
      <c r="L4250" s="2" t="s">
        <v>35</v>
      </c>
      <c r="M4250" s="2" t="s">
        <v>59</v>
      </c>
      <c r="N4250" s="2">
        <v>-5</v>
      </c>
      <c r="O4250" s="2">
        <v>2</v>
      </c>
      <c r="P4250" s="2">
        <v>149</v>
      </c>
      <c r="Q4250" s="2" t="str">
        <f>VLOOKUP(A4250,'Additional Data'!$A$1:$D$9949,2,0)</f>
        <v>App</v>
      </c>
      <c r="R4250" s="2" t="str">
        <f>VLOOKUP(A4250,'Additional Data'!$A$1:$D$9949,4,0)</f>
        <v>Credit Card</v>
      </c>
      <c r="S4250" s="5">
        <f>VLOOKUP(A4250,'Additional Data'!$A$1:$D$9949,3,0)</f>
        <v>3600.5225340000002</v>
      </c>
      <c r="T4250" s="2" t="str">
        <f>HLOOKUP(B4250,'Additional Data'!$F$1:$N$2,2,0)</f>
        <v>TV</v>
      </c>
    </row>
    <row r="4251" spans="1:20" ht="14.25" customHeight="1">
      <c r="A4251" s="2">
        <v>382112</v>
      </c>
      <c r="B4251" s="2" t="s">
        <v>30</v>
      </c>
      <c r="C4251" s="2" t="s">
        <v>32</v>
      </c>
      <c r="D4251" s="2" t="s">
        <v>52</v>
      </c>
      <c r="E4251" s="4">
        <v>43525.690821759257</v>
      </c>
      <c r="F4251" s="4">
        <v>43527.690821759257</v>
      </c>
      <c r="G4251" s="4">
        <v>43532.690821759257</v>
      </c>
      <c r="H4251" s="2">
        <v>81</v>
      </c>
      <c r="I4251" s="2">
        <v>105</v>
      </c>
      <c r="J4251" s="2" t="s">
        <v>41</v>
      </c>
      <c r="K4251" s="2" t="s">
        <v>58</v>
      </c>
      <c r="L4251" s="2" t="s">
        <v>35</v>
      </c>
      <c r="M4251" s="2" t="s">
        <v>71</v>
      </c>
      <c r="N4251" s="2">
        <v>-5</v>
      </c>
      <c r="O4251" s="2">
        <v>2</v>
      </c>
      <c r="P4251" s="2">
        <v>186</v>
      </c>
      <c r="Q4251" s="2" t="str">
        <f>VLOOKUP(A4251,'Additional Data'!$A$1:$D$9949,2,0)</f>
        <v>App</v>
      </c>
      <c r="R4251" s="2" t="str">
        <f>VLOOKUP(A4251,'Additional Data'!$A$1:$D$9949,4,0)</f>
        <v>Debit Card</v>
      </c>
      <c r="S4251" s="5">
        <f>VLOOKUP(A4251,'Additional Data'!$A$1:$D$9949,3,0)</f>
        <v>3674.2047459999999</v>
      </c>
      <c r="T4251" s="2" t="str">
        <f>HLOOKUP(B4251,'Additional Data'!$F$1:$N$2,2,0)</f>
        <v>PC</v>
      </c>
    </row>
    <row r="4252" spans="1:20" ht="14.25" customHeight="1">
      <c r="A4252" s="2">
        <v>717941</v>
      </c>
      <c r="B4252" s="2" t="s">
        <v>36</v>
      </c>
      <c r="C4252" s="2" t="s">
        <v>32</v>
      </c>
      <c r="D4252" s="2" t="s">
        <v>52</v>
      </c>
      <c r="E4252" s="4">
        <v>43526.039282407408</v>
      </c>
      <c r="F4252" s="4">
        <v>43531.039282407408</v>
      </c>
      <c r="G4252" s="4">
        <v>43529.039282407408</v>
      </c>
      <c r="H4252" s="2">
        <v>74</v>
      </c>
      <c r="I4252" s="2">
        <v>102</v>
      </c>
      <c r="J4252" s="2" t="s">
        <v>41</v>
      </c>
      <c r="K4252" s="2" t="s">
        <v>58</v>
      </c>
      <c r="L4252" s="2" t="s">
        <v>35</v>
      </c>
      <c r="M4252" s="2" t="s">
        <v>71</v>
      </c>
      <c r="N4252" s="2">
        <v>2</v>
      </c>
      <c r="O4252" s="2">
        <v>5</v>
      </c>
      <c r="P4252" s="2">
        <v>176</v>
      </c>
      <c r="Q4252" s="2" t="str">
        <f>VLOOKUP(A4252,'Additional Data'!$A$1:$D$9949,2,0)</f>
        <v>App</v>
      </c>
      <c r="R4252" s="2" t="str">
        <f>VLOOKUP(A4252,'Additional Data'!$A$1:$D$9949,4,0)</f>
        <v>Cash On Delivery</v>
      </c>
      <c r="S4252" s="5">
        <f>VLOOKUP(A4252,'Additional Data'!$A$1:$D$9949,3,0)</f>
        <v>2928.4456719999998</v>
      </c>
      <c r="T4252" s="2" t="str">
        <f>HLOOKUP(B4252,'Additional Data'!$F$1:$N$2,2,0)</f>
        <v>Laptop</v>
      </c>
    </row>
    <row r="4253" spans="1:20" ht="14.25" customHeight="1">
      <c r="A4253" s="2">
        <v>201129</v>
      </c>
      <c r="B4253" s="2" t="s">
        <v>36</v>
      </c>
      <c r="C4253" s="2" t="s">
        <v>32</v>
      </c>
      <c r="D4253" s="2" t="s">
        <v>52</v>
      </c>
      <c r="E4253" s="4">
        <v>43526.24658564815</v>
      </c>
      <c r="F4253" s="4">
        <v>43530.24658564815</v>
      </c>
      <c r="G4253" s="4">
        <v>43531.24658564815</v>
      </c>
      <c r="H4253" s="2">
        <v>62</v>
      </c>
      <c r="I4253" s="2">
        <v>106</v>
      </c>
      <c r="J4253" s="2" t="s">
        <v>41</v>
      </c>
      <c r="K4253" s="2" t="s">
        <v>58</v>
      </c>
      <c r="L4253" s="2" t="s">
        <v>35</v>
      </c>
      <c r="M4253" s="2" t="s">
        <v>71</v>
      </c>
      <c r="N4253" s="2">
        <v>-1</v>
      </c>
      <c r="O4253" s="2">
        <v>4</v>
      </c>
      <c r="P4253" s="2">
        <v>168</v>
      </c>
      <c r="Q4253" s="2" t="str">
        <f>VLOOKUP(A4253,'Additional Data'!$A$1:$D$9949,2,0)</f>
        <v>Website</v>
      </c>
      <c r="R4253" s="2" t="str">
        <f>VLOOKUP(A4253,'Additional Data'!$A$1:$D$9949,4,0)</f>
        <v>Credit Card</v>
      </c>
      <c r="S4253" s="5">
        <f>VLOOKUP(A4253,'Additional Data'!$A$1:$D$9949,3,0)</f>
        <v>2891.5231250000002</v>
      </c>
      <c r="T4253" s="2" t="str">
        <f>HLOOKUP(B4253,'Additional Data'!$F$1:$N$2,2,0)</f>
        <v>Laptop</v>
      </c>
    </row>
    <row r="4254" spans="1:20" ht="14.25" customHeight="1">
      <c r="A4254" s="2">
        <v>429219</v>
      </c>
      <c r="B4254" s="2" t="s">
        <v>36</v>
      </c>
      <c r="C4254" s="2" t="s">
        <v>32</v>
      </c>
      <c r="D4254" s="2" t="s">
        <v>52</v>
      </c>
      <c r="E4254" s="4">
        <v>43526.257569444446</v>
      </c>
      <c r="F4254" s="4">
        <v>43530.257569444446</v>
      </c>
      <c r="G4254" s="4">
        <v>43531.257569444446</v>
      </c>
      <c r="H4254" s="2">
        <v>72</v>
      </c>
      <c r="I4254" s="2">
        <v>110</v>
      </c>
      <c r="J4254" s="2" t="s">
        <v>73</v>
      </c>
      <c r="K4254" s="2" t="s">
        <v>74</v>
      </c>
      <c r="L4254" s="2" t="s">
        <v>35</v>
      </c>
      <c r="M4254" s="2" t="s">
        <v>71</v>
      </c>
      <c r="N4254" s="2">
        <v>-1</v>
      </c>
      <c r="O4254" s="2">
        <v>4</v>
      </c>
      <c r="P4254" s="2">
        <v>182</v>
      </c>
      <c r="Q4254" s="2" t="str">
        <f>VLOOKUP(A4254,'Additional Data'!$A$1:$D$9949,2,0)</f>
        <v>Website</v>
      </c>
      <c r="R4254" s="2" t="str">
        <f>VLOOKUP(A4254,'Additional Data'!$A$1:$D$9949,4,0)</f>
        <v>Cash On Delivery</v>
      </c>
      <c r="S4254" s="5">
        <f>VLOOKUP(A4254,'Additional Data'!$A$1:$D$9949,3,0)</f>
        <v>1650</v>
      </c>
      <c r="T4254" s="2" t="str">
        <f>HLOOKUP(B4254,'Additional Data'!$F$1:$N$2,2,0)</f>
        <v>Laptop</v>
      </c>
    </row>
    <row r="4255" spans="1:20" ht="14.25" customHeight="1">
      <c r="A4255" s="2">
        <v>411426</v>
      </c>
      <c r="B4255" s="2" t="s">
        <v>39</v>
      </c>
      <c r="C4255" s="2" t="s">
        <v>41</v>
      </c>
      <c r="D4255" s="2" t="s">
        <v>52</v>
      </c>
      <c r="E4255" s="4">
        <v>43526.345821759256</v>
      </c>
      <c r="F4255" s="4">
        <v>43531.345821759256</v>
      </c>
      <c r="G4255" s="4">
        <v>43533.345821759256</v>
      </c>
      <c r="H4255" s="2">
        <v>26</v>
      </c>
      <c r="I4255" s="2">
        <v>111</v>
      </c>
      <c r="J4255" s="2" t="s">
        <v>60</v>
      </c>
      <c r="K4255" s="2" t="s">
        <v>77</v>
      </c>
      <c r="L4255" s="2" t="s">
        <v>35</v>
      </c>
      <c r="M4255" s="2" t="s">
        <v>59</v>
      </c>
      <c r="N4255" s="2">
        <v>-2</v>
      </c>
      <c r="O4255" s="2">
        <v>5</v>
      </c>
      <c r="P4255" s="2">
        <v>137</v>
      </c>
      <c r="Q4255" s="2" t="str">
        <f>VLOOKUP(A4255,'Additional Data'!$A$1:$D$9949,2,0)</f>
        <v>Website</v>
      </c>
      <c r="R4255" s="2" t="str">
        <f>VLOOKUP(A4255,'Additional Data'!$A$1:$D$9949,4,0)</f>
        <v>Debit Card</v>
      </c>
      <c r="S4255" s="5">
        <f>VLOOKUP(A4255,'Additional Data'!$A$1:$D$9949,3,0)</f>
        <v>2442</v>
      </c>
      <c r="T4255" s="2" t="str">
        <f>HLOOKUP(B4255,'Additional Data'!$F$1:$N$2,2,0)</f>
        <v>Mobile</v>
      </c>
    </row>
    <row r="4256" spans="1:20" ht="14.25" customHeight="1">
      <c r="A4256" s="2">
        <v>634552</v>
      </c>
      <c r="B4256" s="2" t="s">
        <v>42</v>
      </c>
      <c r="C4256" s="2" t="s">
        <v>41</v>
      </c>
      <c r="D4256" s="2" t="s">
        <v>52</v>
      </c>
      <c r="E4256" s="4">
        <v>43526.365543981483</v>
      </c>
      <c r="F4256" s="4">
        <v>43526.365543981483</v>
      </c>
      <c r="G4256" s="4">
        <v>43533.365543981483</v>
      </c>
      <c r="H4256" s="2">
        <v>0</v>
      </c>
      <c r="I4256" s="2">
        <v>120</v>
      </c>
      <c r="J4256" s="2" t="s">
        <v>41</v>
      </c>
      <c r="K4256" s="2" t="s">
        <v>66</v>
      </c>
      <c r="L4256" s="2" t="s">
        <v>67</v>
      </c>
      <c r="M4256" s="2" t="s">
        <v>71</v>
      </c>
      <c r="N4256" s="2">
        <v>-7</v>
      </c>
      <c r="O4256" s="2">
        <v>0</v>
      </c>
      <c r="P4256" s="2">
        <v>120</v>
      </c>
      <c r="Q4256" s="2" t="str">
        <f>VLOOKUP(A4256,'Additional Data'!$A$1:$D$9949,2,0)</f>
        <v>App</v>
      </c>
      <c r="R4256" s="2" t="str">
        <f>VLOOKUP(A4256,'Additional Data'!$A$1:$D$9949,4,0)</f>
        <v>Debit Card</v>
      </c>
      <c r="S4256" s="5">
        <f>VLOOKUP(A4256,'Additional Data'!$A$1:$D$9949,3,0)</f>
        <v>1615</v>
      </c>
      <c r="T4256" s="2" t="str">
        <f>HLOOKUP(B4256,'Additional Data'!$F$1:$N$2,2,0)</f>
        <v>TV</v>
      </c>
    </row>
    <row r="4257" spans="1:20" ht="14.25" customHeight="1">
      <c r="A4257" s="2">
        <v>797666</v>
      </c>
      <c r="B4257" s="2" t="s">
        <v>30</v>
      </c>
      <c r="C4257" s="2" t="s">
        <v>41</v>
      </c>
      <c r="D4257" s="2" t="s">
        <v>52</v>
      </c>
      <c r="E4257" s="4">
        <v>43526.52752314815</v>
      </c>
      <c r="F4257" s="4">
        <v>43530.52752314815</v>
      </c>
      <c r="G4257" s="4">
        <v>43531.52752314815</v>
      </c>
      <c r="H4257" s="2">
        <v>0</v>
      </c>
      <c r="I4257" s="2">
        <v>128</v>
      </c>
      <c r="J4257" s="2" t="s">
        <v>41</v>
      </c>
      <c r="K4257" s="2" t="s">
        <v>66</v>
      </c>
      <c r="L4257" s="2" t="s">
        <v>67</v>
      </c>
      <c r="M4257" s="2" t="s">
        <v>59</v>
      </c>
      <c r="N4257" s="2">
        <v>-1</v>
      </c>
      <c r="O4257" s="2">
        <v>4</v>
      </c>
      <c r="P4257" s="2">
        <v>128</v>
      </c>
      <c r="Q4257" s="2" t="str">
        <f>VLOOKUP(A4257,'Additional Data'!$A$1:$D$9949,2,0)</f>
        <v>App</v>
      </c>
      <c r="R4257" s="2" t="str">
        <f>VLOOKUP(A4257,'Additional Data'!$A$1:$D$9949,4,0)</f>
        <v>Debit Card</v>
      </c>
      <c r="S4257" s="5">
        <f>VLOOKUP(A4257,'Additional Data'!$A$1:$D$9949,3,0)</f>
        <v>2866.7796549999998</v>
      </c>
      <c r="T4257" s="2" t="str">
        <f>HLOOKUP(B4257,'Additional Data'!$F$1:$N$2,2,0)</f>
        <v>PC</v>
      </c>
    </row>
    <row r="4258" spans="1:20" ht="14.25" customHeight="1">
      <c r="A4258" s="2">
        <v>319442</v>
      </c>
      <c r="B4258" s="2" t="s">
        <v>39</v>
      </c>
      <c r="C4258" s="2" t="s">
        <v>32</v>
      </c>
      <c r="D4258" s="2" t="s">
        <v>52</v>
      </c>
      <c r="E4258" s="4">
        <v>43526.602581018517</v>
      </c>
      <c r="F4258" s="4">
        <v>43528.602581018517</v>
      </c>
      <c r="G4258" s="4">
        <v>43532.602581018517</v>
      </c>
      <c r="H4258" s="2">
        <v>31</v>
      </c>
      <c r="I4258" s="2">
        <v>128</v>
      </c>
      <c r="J4258" s="2" t="s">
        <v>73</v>
      </c>
      <c r="K4258" s="2" t="s">
        <v>74</v>
      </c>
      <c r="L4258" s="2" t="s">
        <v>35</v>
      </c>
      <c r="M4258" s="2" t="s">
        <v>59</v>
      </c>
      <c r="N4258" s="2">
        <v>-4</v>
      </c>
      <c r="O4258" s="2">
        <v>2</v>
      </c>
      <c r="P4258" s="2">
        <v>159</v>
      </c>
      <c r="Q4258" s="2" t="str">
        <f>VLOOKUP(A4258,'Additional Data'!$A$1:$D$9949,2,0)</f>
        <v>App</v>
      </c>
      <c r="R4258" s="2" t="str">
        <f>VLOOKUP(A4258,'Additional Data'!$A$1:$D$9949,4,0)</f>
        <v>Debit Card</v>
      </c>
      <c r="S4258" s="5">
        <f>VLOOKUP(A4258,'Additional Data'!$A$1:$D$9949,3,0)</f>
        <v>3456.4382420000002</v>
      </c>
      <c r="T4258" s="2" t="str">
        <f>HLOOKUP(B4258,'Additional Data'!$F$1:$N$2,2,0)</f>
        <v>Mobile</v>
      </c>
    </row>
    <row r="4259" spans="1:20" ht="14.25" customHeight="1">
      <c r="A4259" s="2">
        <v>397427</v>
      </c>
      <c r="B4259" s="2" t="s">
        <v>39</v>
      </c>
      <c r="C4259" s="2" t="s">
        <v>41</v>
      </c>
      <c r="D4259" s="2" t="s">
        <v>52</v>
      </c>
      <c r="E4259" s="4">
        <v>43526.647407407407</v>
      </c>
      <c r="F4259" s="4">
        <v>43528.647407407407</v>
      </c>
      <c r="G4259" s="4">
        <v>43532.647407407407</v>
      </c>
      <c r="H4259" s="2">
        <v>72</v>
      </c>
      <c r="I4259" s="2">
        <v>87</v>
      </c>
      <c r="J4259" s="2" t="s">
        <v>60</v>
      </c>
      <c r="K4259" s="2" t="s">
        <v>77</v>
      </c>
      <c r="L4259" s="2" t="s">
        <v>35</v>
      </c>
      <c r="M4259" s="2" t="s">
        <v>71</v>
      </c>
      <c r="N4259" s="2">
        <v>-4</v>
      </c>
      <c r="O4259" s="2">
        <v>2</v>
      </c>
      <c r="P4259" s="2">
        <v>159</v>
      </c>
      <c r="Q4259" s="2" t="str">
        <f>VLOOKUP(A4259,'Additional Data'!$A$1:$D$9949,2,0)</f>
        <v>App</v>
      </c>
      <c r="R4259" s="2" t="str">
        <f>VLOOKUP(A4259,'Additional Data'!$A$1:$D$9949,4,0)</f>
        <v>Credit Card</v>
      </c>
      <c r="S4259" s="5">
        <f>VLOOKUP(A4259,'Additional Data'!$A$1:$D$9949,3,0)</f>
        <v>2521.6187960000002</v>
      </c>
      <c r="T4259" s="2" t="str">
        <f>HLOOKUP(B4259,'Additional Data'!$F$1:$N$2,2,0)</f>
        <v>Mobile</v>
      </c>
    </row>
    <row r="4260" spans="1:20" ht="14.25" customHeight="1">
      <c r="A4260" s="2">
        <v>903205</v>
      </c>
      <c r="B4260" s="2" t="s">
        <v>30</v>
      </c>
      <c r="C4260" s="2" t="s">
        <v>41</v>
      </c>
      <c r="D4260" s="2" t="s">
        <v>52</v>
      </c>
      <c r="E4260" s="4">
        <v>43526.663993055554</v>
      </c>
      <c r="F4260" s="4">
        <v>43528.663993055554</v>
      </c>
      <c r="G4260" s="4">
        <v>43532.663993055554</v>
      </c>
      <c r="H4260" s="2">
        <v>0</v>
      </c>
      <c r="I4260" s="2">
        <v>127</v>
      </c>
      <c r="J4260" s="2" t="s">
        <v>41</v>
      </c>
      <c r="K4260" s="2" t="s">
        <v>66</v>
      </c>
      <c r="L4260" s="2" t="s">
        <v>67</v>
      </c>
      <c r="M4260" s="2" t="s">
        <v>59</v>
      </c>
      <c r="N4260" s="2">
        <v>-4</v>
      </c>
      <c r="O4260" s="2">
        <v>2</v>
      </c>
      <c r="P4260" s="2">
        <v>127</v>
      </c>
      <c r="Q4260" s="2" t="str">
        <f>VLOOKUP(A4260,'Additional Data'!$A$1:$D$9949,2,0)</f>
        <v>App</v>
      </c>
      <c r="R4260" s="2" t="str">
        <f>VLOOKUP(A4260,'Additional Data'!$A$1:$D$9949,4,0)</f>
        <v>Credit Card</v>
      </c>
      <c r="S4260" s="5">
        <f>VLOOKUP(A4260,'Additional Data'!$A$1:$D$9949,3,0)</f>
        <v>3288.8149739999999</v>
      </c>
      <c r="T4260" s="2" t="str">
        <f>HLOOKUP(B4260,'Additional Data'!$F$1:$N$2,2,0)</f>
        <v>PC</v>
      </c>
    </row>
    <row r="4261" spans="1:20" ht="14.25" customHeight="1">
      <c r="A4261" s="2">
        <v>147245</v>
      </c>
      <c r="B4261" s="2" t="s">
        <v>36</v>
      </c>
      <c r="C4261" s="2" t="s">
        <v>41</v>
      </c>
      <c r="D4261" s="2" t="s">
        <v>52</v>
      </c>
      <c r="E4261" s="4">
        <v>43526.854768518519</v>
      </c>
      <c r="F4261" s="4">
        <v>43529.854768518519</v>
      </c>
      <c r="G4261" s="4">
        <v>43533.854768518519</v>
      </c>
      <c r="H4261" s="2">
        <v>78</v>
      </c>
      <c r="I4261" s="2">
        <v>93</v>
      </c>
      <c r="J4261" s="2" t="s">
        <v>60</v>
      </c>
      <c r="K4261" s="2" t="s">
        <v>77</v>
      </c>
      <c r="L4261" s="2" t="s">
        <v>35</v>
      </c>
      <c r="M4261" s="2" t="s">
        <v>71</v>
      </c>
      <c r="N4261" s="2">
        <v>-4</v>
      </c>
      <c r="O4261" s="2">
        <v>3</v>
      </c>
      <c r="P4261" s="2">
        <v>171</v>
      </c>
      <c r="Q4261" s="2" t="str">
        <f>VLOOKUP(A4261,'Additional Data'!$A$1:$D$9949,2,0)</f>
        <v>App</v>
      </c>
      <c r="R4261" s="2" t="str">
        <f>VLOOKUP(A4261,'Additional Data'!$A$1:$D$9949,4,0)</f>
        <v>Cash On Delivery</v>
      </c>
      <c r="S4261" s="5">
        <f>VLOOKUP(A4261,'Additional Data'!$A$1:$D$9949,3,0)</f>
        <v>1800.9702139999999</v>
      </c>
      <c r="T4261" s="2" t="str">
        <f>HLOOKUP(B4261,'Additional Data'!$F$1:$N$2,2,0)</f>
        <v>Laptop</v>
      </c>
    </row>
    <row r="4262" spans="1:20" ht="14.25" customHeight="1">
      <c r="A4262" s="2">
        <v>747728</v>
      </c>
      <c r="B4262" s="2" t="s">
        <v>42</v>
      </c>
      <c r="C4262" s="2" t="s">
        <v>32</v>
      </c>
      <c r="D4262" s="2" t="s">
        <v>52</v>
      </c>
      <c r="E4262" s="4">
        <v>43526.926886574074</v>
      </c>
      <c r="F4262" s="4">
        <v>43529.926886574074</v>
      </c>
      <c r="G4262" s="4">
        <v>43533.926886574074</v>
      </c>
      <c r="H4262" s="2">
        <v>35</v>
      </c>
      <c r="I4262" s="2">
        <v>128</v>
      </c>
      <c r="J4262" s="2" t="s">
        <v>41</v>
      </c>
      <c r="K4262" s="2" t="s">
        <v>58</v>
      </c>
      <c r="L4262" s="2" t="s">
        <v>35</v>
      </c>
      <c r="M4262" s="2" t="s">
        <v>71</v>
      </c>
      <c r="N4262" s="2">
        <v>-4</v>
      </c>
      <c r="O4262" s="2">
        <v>3</v>
      </c>
      <c r="P4262" s="2">
        <v>163</v>
      </c>
      <c r="Q4262" s="2" t="str">
        <f>VLOOKUP(A4262,'Additional Data'!$A$1:$D$9949,2,0)</f>
        <v>App</v>
      </c>
      <c r="R4262" s="2" t="str">
        <f>VLOOKUP(A4262,'Additional Data'!$A$1:$D$9949,4,0)</f>
        <v>Debit Card</v>
      </c>
      <c r="S4262" s="5">
        <f>VLOOKUP(A4262,'Additional Data'!$A$1:$D$9949,3,0)</f>
        <v>835.42286579999995</v>
      </c>
      <c r="T4262" s="2" t="str">
        <f>HLOOKUP(B4262,'Additional Data'!$F$1:$N$2,2,0)</f>
        <v>TV</v>
      </c>
    </row>
    <row r="4263" spans="1:20" ht="14.25" customHeight="1">
      <c r="A4263" s="2">
        <v>937514</v>
      </c>
      <c r="B4263" s="2" t="s">
        <v>39</v>
      </c>
      <c r="C4263" s="2" t="s">
        <v>32</v>
      </c>
      <c r="D4263" s="2" t="s">
        <v>52</v>
      </c>
      <c r="E4263" s="4">
        <v>43527.103113425925</v>
      </c>
      <c r="F4263" s="4">
        <v>43531.103113425925</v>
      </c>
      <c r="G4263" s="4">
        <v>43532.103113425925</v>
      </c>
      <c r="H4263" s="2">
        <v>47</v>
      </c>
      <c r="I4263" s="2">
        <v>109</v>
      </c>
      <c r="J4263" s="2" t="s">
        <v>60</v>
      </c>
      <c r="K4263" s="2" t="s">
        <v>61</v>
      </c>
      <c r="L4263" s="2" t="s">
        <v>35</v>
      </c>
      <c r="M4263" s="2" t="s">
        <v>59</v>
      </c>
      <c r="N4263" s="2">
        <v>-1</v>
      </c>
      <c r="O4263" s="2">
        <v>4</v>
      </c>
      <c r="P4263" s="2">
        <v>156</v>
      </c>
      <c r="Q4263" s="2" t="str">
        <f>VLOOKUP(A4263,'Additional Data'!$A$1:$D$9949,2,0)</f>
        <v>App</v>
      </c>
      <c r="R4263" s="2" t="str">
        <f>VLOOKUP(A4263,'Additional Data'!$A$1:$D$9949,4,0)</f>
        <v>Debit Card</v>
      </c>
      <c r="S4263" s="5">
        <f>VLOOKUP(A4263,'Additional Data'!$A$1:$D$9949,3,0)</f>
        <v>2987</v>
      </c>
      <c r="T4263" s="2" t="str">
        <f>HLOOKUP(B4263,'Additional Data'!$F$1:$N$2,2,0)</f>
        <v>Mobile</v>
      </c>
    </row>
    <row r="4264" spans="1:20" ht="14.25" customHeight="1">
      <c r="A4264" s="2">
        <v>998507</v>
      </c>
      <c r="B4264" s="2" t="s">
        <v>48</v>
      </c>
      <c r="C4264" s="2" t="s">
        <v>32</v>
      </c>
      <c r="D4264" s="2" t="s">
        <v>52</v>
      </c>
      <c r="E4264" s="4">
        <v>43527.319791666669</v>
      </c>
      <c r="F4264" s="4">
        <v>43530.319791666669</v>
      </c>
      <c r="G4264" s="4">
        <v>43531.319791666669</v>
      </c>
      <c r="H4264" s="2">
        <v>50</v>
      </c>
      <c r="I4264" s="2">
        <v>128</v>
      </c>
      <c r="J4264" s="2" t="s">
        <v>41</v>
      </c>
      <c r="K4264" s="2" t="s">
        <v>58</v>
      </c>
      <c r="L4264" s="2" t="s">
        <v>35</v>
      </c>
      <c r="M4264" s="2" t="s">
        <v>59</v>
      </c>
      <c r="N4264" s="2">
        <v>-1</v>
      </c>
      <c r="O4264" s="2">
        <v>3</v>
      </c>
      <c r="P4264" s="2">
        <v>178</v>
      </c>
      <c r="Q4264" s="2" t="str">
        <f>VLOOKUP(A4264,'Additional Data'!$A$1:$D$9949,2,0)</f>
        <v>App</v>
      </c>
      <c r="R4264" s="2" t="str">
        <f>VLOOKUP(A4264,'Additional Data'!$A$1:$D$9949,4,0)</f>
        <v>Credit Card</v>
      </c>
      <c r="S4264" s="5">
        <f>VLOOKUP(A4264,'Additional Data'!$A$1:$D$9949,3,0)</f>
        <v>1414.372777</v>
      </c>
      <c r="T4264" s="2" t="str">
        <f>HLOOKUP(B4264,'Additional Data'!$F$1:$N$2,2,0)</f>
        <v>Gaming Console</v>
      </c>
    </row>
    <row r="4265" spans="1:20" ht="14.25" customHeight="1">
      <c r="A4265" s="2">
        <v>277207</v>
      </c>
      <c r="B4265" s="2" t="s">
        <v>36</v>
      </c>
      <c r="C4265" s="2" t="s">
        <v>32</v>
      </c>
      <c r="D4265" s="2" t="s">
        <v>52</v>
      </c>
      <c r="E4265" s="4">
        <v>43527.370567129627</v>
      </c>
      <c r="F4265" s="4">
        <v>43529.370567129627</v>
      </c>
      <c r="G4265" s="4">
        <v>43530.370567129627</v>
      </c>
      <c r="H4265" s="2">
        <v>62</v>
      </c>
      <c r="I4265" s="2">
        <v>86</v>
      </c>
      <c r="J4265" s="2" t="s">
        <v>60</v>
      </c>
      <c r="K4265" s="2" t="s">
        <v>61</v>
      </c>
      <c r="L4265" s="2" t="s">
        <v>35</v>
      </c>
      <c r="M4265" s="2" t="s">
        <v>71</v>
      </c>
      <c r="N4265" s="2">
        <v>-1</v>
      </c>
      <c r="O4265" s="2">
        <v>2</v>
      </c>
      <c r="P4265" s="2">
        <v>148</v>
      </c>
      <c r="Q4265" s="2" t="str">
        <f>VLOOKUP(A4265,'Additional Data'!$A$1:$D$9949,2,0)</f>
        <v>App</v>
      </c>
      <c r="R4265" s="2" t="str">
        <f>VLOOKUP(A4265,'Additional Data'!$A$1:$D$9949,4,0)</f>
        <v>Cash On Delivery</v>
      </c>
      <c r="S4265" s="5">
        <f>VLOOKUP(A4265,'Additional Data'!$A$1:$D$9949,3,0)</f>
        <v>1615.7257540000001</v>
      </c>
      <c r="T4265" s="2" t="str">
        <f>HLOOKUP(B4265,'Additional Data'!$F$1:$N$2,2,0)</f>
        <v>Laptop</v>
      </c>
    </row>
    <row r="4266" spans="1:20" ht="14.25" customHeight="1">
      <c r="A4266" s="2">
        <v>731432</v>
      </c>
      <c r="B4266" s="2" t="s">
        <v>47</v>
      </c>
      <c r="C4266" s="2" t="s">
        <v>32</v>
      </c>
      <c r="D4266" s="2" t="s">
        <v>52</v>
      </c>
      <c r="E4266" s="4">
        <v>43527.713726851849</v>
      </c>
      <c r="F4266" s="4">
        <v>43529.713726851849</v>
      </c>
      <c r="G4266" s="4">
        <v>43532.713726851849</v>
      </c>
      <c r="H4266" s="2">
        <v>69</v>
      </c>
      <c r="I4266" s="2">
        <v>89</v>
      </c>
      <c r="J4266" s="2" t="s">
        <v>60</v>
      </c>
      <c r="K4266" s="2" t="s">
        <v>61</v>
      </c>
      <c r="L4266" s="2" t="s">
        <v>35</v>
      </c>
      <c r="M4266" s="2" t="s">
        <v>71</v>
      </c>
      <c r="N4266" s="2">
        <v>-3</v>
      </c>
      <c r="O4266" s="2">
        <v>2</v>
      </c>
      <c r="P4266" s="2">
        <v>158</v>
      </c>
      <c r="Q4266" s="2" t="str">
        <f>VLOOKUP(A4266,'Additional Data'!$A$1:$D$9949,2,0)</f>
        <v>App</v>
      </c>
      <c r="R4266" s="2" t="str">
        <f>VLOOKUP(A4266,'Additional Data'!$A$1:$D$9949,4,0)</f>
        <v>Debit Card</v>
      </c>
      <c r="S4266" s="5">
        <f>VLOOKUP(A4266,'Additional Data'!$A$1:$D$9949,3,0)</f>
        <v>1978.221779</v>
      </c>
      <c r="T4266" s="2" t="str">
        <f>HLOOKUP(B4266,'Additional Data'!$F$1:$N$2,2,0)</f>
        <v>Tablet</v>
      </c>
    </row>
    <row r="4267" spans="1:20" ht="14.25" customHeight="1">
      <c r="A4267" s="2">
        <v>474792</v>
      </c>
      <c r="B4267" s="2" t="s">
        <v>48</v>
      </c>
      <c r="C4267" s="2" t="s">
        <v>41</v>
      </c>
      <c r="D4267" s="2" t="s">
        <v>52</v>
      </c>
      <c r="E4267" s="4">
        <v>43527.806562500002</v>
      </c>
      <c r="F4267" s="4">
        <v>43530.806562500002</v>
      </c>
      <c r="G4267" s="4">
        <v>43532.806562500002</v>
      </c>
      <c r="H4267" s="2">
        <v>84</v>
      </c>
      <c r="I4267" s="2">
        <v>93</v>
      </c>
      <c r="J4267" s="2" t="s">
        <v>63</v>
      </c>
      <c r="K4267" s="2" t="s">
        <v>64</v>
      </c>
      <c r="L4267" s="2" t="s">
        <v>35</v>
      </c>
      <c r="M4267" s="2" t="s">
        <v>71</v>
      </c>
      <c r="N4267" s="2">
        <v>-2</v>
      </c>
      <c r="O4267" s="2">
        <v>3</v>
      </c>
      <c r="P4267" s="2">
        <v>177</v>
      </c>
      <c r="Q4267" s="2" t="str">
        <f>VLOOKUP(A4267,'Additional Data'!$A$1:$D$9949,2,0)</f>
        <v>Website</v>
      </c>
      <c r="R4267" s="2" t="str">
        <f>VLOOKUP(A4267,'Additional Data'!$A$1:$D$9949,4,0)</f>
        <v>Debit Card</v>
      </c>
      <c r="S4267" s="5">
        <f>VLOOKUP(A4267,'Additional Data'!$A$1:$D$9949,3,0)</f>
        <v>2612.1666059999998</v>
      </c>
      <c r="T4267" s="2" t="str">
        <f>HLOOKUP(B4267,'Additional Data'!$F$1:$N$2,2,0)</f>
        <v>Gaming Console</v>
      </c>
    </row>
    <row r="4268" spans="1:20" ht="14.25" customHeight="1">
      <c r="A4268" s="2">
        <v>734667</v>
      </c>
      <c r="B4268" s="2" t="s">
        <v>48</v>
      </c>
      <c r="C4268" s="2" t="s">
        <v>32</v>
      </c>
      <c r="D4268" s="2" t="s">
        <v>52</v>
      </c>
      <c r="E4268" s="4">
        <v>43527.850810185184</v>
      </c>
      <c r="F4268" s="4">
        <v>43530.850810185184</v>
      </c>
      <c r="G4268" s="4">
        <v>43530.850810185184</v>
      </c>
      <c r="H4268" s="2">
        <v>0</v>
      </c>
      <c r="I4268" s="2">
        <v>129</v>
      </c>
      <c r="J4268" s="2" t="s">
        <v>32</v>
      </c>
      <c r="K4268" s="2" t="s">
        <v>82</v>
      </c>
      <c r="L4268" s="2" t="s">
        <v>67</v>
      </c>
      <c r="M4268" s="2" t="s">
        <v>59</v>
      </c>
      <c r="N4268" s="2">
        <v>0</v>
      </c>
      <c r="O4268" s="2">
        <v>3</v>
      </c>
      <c r="P4268" s="2">
        <v>129</v>
      </c>
      <c r="Q4268" s="2" t="str">
        <f>VLOOKUP(A4268,'Additional Data'!$A$1:$D$9949,2,0)</f>
        <v>Website</v>
      </c>
      <c r="R4268" s="2" t="str">
        <f>VLOOKUP(A4268,'Additional Data'!$A$1:$D$9949,4,0)</f>
        <v>Credit Card</v>
      </c>
      <c r="S4268" s="5">
        <f>VLOOKUP(A4268,'Additional Data'!$A$1:$D$9949,3,0)</f>
        <v>2825.9947619999998</v>
      </c>
      <c r="T4268" s="2" t="str">
        <f>HLOOKUP(B4268,'Additional Data'!$F$1:$N$2,2,0)</f>
        <v>Gaming Console</v>
      </c>
    </row>
    <row r="4269" spans="1:20" ht="14.25" customHeight="1">
      <c r="A4269" s="2">
        <v>738807</v>
      </c>
      <c r="B4269" s="2" t="s">
        <v>30</v>
      </c>
      <c r="C4269" s="2" t="s">
        <v>32</v>
      </c>
      <c r="D4269" s="2" t="s">
        <v>52</v>
      </c>
      <c r="E4269" s="4">
        <v>43527.890150462961</v>
      </c>
      <c r="F4269" s="4">
        <v>43529.890150462961</v>
      </c>
      <c r="G4269" s="4">
        <v>43534.890150462961</v>
      </c>
      <c r="H4269" s="2">
        <v>40</v>
      </c>
      <c r="I4269" s="2">
        <v>130</v>
      </c>
      <c r="J4269" s="2" t="s">
        <v>73</v>
      </c>
      <c r="K4269" s="2" t="s">
        <v>74</v>
      </c>
      <c r="L4269" s="2" t="s">
        <v>35</v>
      </c>
      <c r="M4269" s="2" t="s">
        <v>59</v>
      </c>
      <c r="N4269" s="2">
        <v>-5</v>
      </c>
      <c r="O4269" s="2">
        <v>2</v>
      </c>
      <c r="P4269" s="2">
        <v>170</v>
      </c>
      <c r="Q4269" s="2" t="str">
        <f>VLOOKUP(A4269,'Additional Data'!$A$1:$D$9949,2,0)</f>
        <v>Website</v>
      </c>
      <c r="R4269" s="2" t="str">
        <f>VLOOKUP(A4269,'Additional Data'!$A$1:$D$9949,4,0)</f>
        <v>Credit Card</v>
      </c>
      <c r="S4269" s="5">
        <f>VLOOKUP(A4269,'Additional Data'!$A$1:$D$9949,3,0)</f>
        <v>2444.6447669999998</v>
      </c>
      <c r="T4269" s="2" t="str">
        <f>HLOOKUP(B4269,'Additional Data'!$F$1:$N$2,2,0)</f>
        <v>PC</v>
      </c>
    </row>
    <row r="4270" spans="1:20" ht="14.25" customHeight="1">
      <c r="A4270" s="2">
        <v>598828</v>
      </c>
      <c r="B4270" s="2" t="s">
        <v>30</v>
      </c>
      <c r="C4270" s="2" t="s">
        <v>41</v>
      </c>
      <c r="D4270" s="2" t="s">
        <v>52</v>
      </c>
      <c r="E4270" s="4">
        <v>43528.142199074071</v>
      </c>
      <c r="F4270" s="4">
        <v>43539.142199074071</v>
      </c>
      <c r="G4270" s="4">
        <v>43531.142199074071</v>
      </c>
      <c r="H4270" s="2">
        <v>45</v>
      </c>
      <c r="I4270" s="2">
        <v>123</v>
      </c>
      <c r="J4270" s="2" t="s">
        <v>73</v>
      </c>
      <c r="K4270" s="2" t="s">
        <v>80</v>
      </c>
      <c r="L4270" s="2" t="s">
        <v>35</v>
      </c>
      <c r="M4270" s="2" t="s">
        <v>71</v>
      </c>
      <c r="N4270" s="2">
        <v>8</v>
      </c>
      <c r="O4270" s="2">
        <v>11</v>
      </c>
      <c r="P4270" s="2">
        <v>168</v>
      </c>
      <c r="Q4270" s="2" t="str">
        <f>VLOOKUP(A4270,'Additional Data'!$A$1:$D$9949,2,0)</f>
        <v>App</v>
      </c>
      <c r="R4270" s="2" t="str">
        <f>VLOOKUP(A4270,'Additional Data'!$A$1:$D$9949,4,0)</f>
        <v>Debit Card</v>
      </c>
      <c r="S4270" s="5">
        <f>VLOOKUP(A4270,'Additional Data'!$A$1:$D$9949,3,0)</f>
        <v>1400.896295</v>
      </c>
      <c r="T4270" s="2" t="str">
        <f>HLOOKUP(B4270,'Additional Data'!$F$1:$N$2,2,0)</f>
        <v>PC</v>
      </c>
    </row>
    <row r="4271" spans="1:20" ht="14.25" customHeight="1">
      <c r="A4271" s="2">
        <v>795472</v>
      </c>
      <c r="B4271" s="2" t="s">
        <v>39</v>
      </c>
      <c r="C4271" s="2" t="s">
        <v>41</v>
      </c>
      <c r="D4271" s="2" t="s">
        <v>52</v>
      </c>
      <c r="E4271" s="4">
        <v>43528.270879629628</v>
      </c>
      <c r="F4271" s="4">
        <v>43531.270879629628</v>
      </c>
      <c r="G4271" s="4">
        <v>43535.270879629628</v>
      </c>
      <c r="H4271" s="2">
        <v>0</v>
      </c>
      <c r="I4271" s="2">
        <v>127</v>
      </c>
      <c r="J4271" s="2" t="s">
        <v>41</v>
      </c>
      <c r="K4271" s="2" t="s">
        <v>66</v>
      </c>
      <c r="L4271" s="2" t="s">
        <v>67</v>
      </c>
      <c r="M4271" s="2" t="s">
        <v>71</v>
      </c>
      <c r="N4271" s="2">
        <v>-4</v>
      </c>
      <c r="O4271" s="2">
        <v>3</v>
      </c>
      <c r="P4271" s="2">
        <v>127</v>
      </c>
      <c r="Q4271" s="2" t="str">
        <f>VLOOKUP(A4271,'Additional Data'!$A$1:$D$9949,2,0)</f>
        <v>App</v>
      </c>
      <c r="R4271" s="2" t="str">
        <f>VLOOKUP(A4271,'Additional Data'!$A$1:$D$9949,4,0)</f>
        <v>Debit Card</v>
      </c>
      <c r="S4271" s="5">
        <f>VLOOKUP(A4271,'Additional Data'!$A$1:$D$9949,3,0)</f>
        <v>2437</v>
      </c>
      <c r="T4271" s="2" t="str">
        <f>HLOOKUP(B4271,'Additional Data'!$F$1:$N$2,2,0)</f>
        <v>Mobile</v>
      </c>
    </row>
    <row r="4272" spans="1:20" ht="14.25" customHeight="1">
      <c r="A4272" s="2">
        <v>944407</v>
      </c>
      <c r="B4272" s="2" t="s">
        <v>39</v>
      </c>
      <c r="C4272" s="2" t="s">
        <v>41</v>
      </c>
      <c r="D4272" s="2" t="s">
        <v>52</v>
      </c>
      <c r="E4272" s="4">
        <v>43528.271898148145</v>
      </c>
      <c r="F4272" s="4">
        <v>43533.271898148145</v>
      </c>
      <c r="G4272" s="4">
        <v>43533.271898148145</v>
      </c>
      <c r="H4272" s="2">
        <v>0</v>
      </c>
      <c r="I4272" s="2">
        <v>129</v>
      </c>
      <c r="J4272" s="2" t="s">
        <v>41</v>
      </c>
      <c r="K4272" s="2" t="s">
        <v>66</v>
      </c>
      <c r="L4272" s="2" t="s">
        <v>67</v>
      </c>
      <c r="M4272" s="2" t="s">
        <v>59</v>
      </c>
      <c r="N4272" s="2">
        <v>0</v>
      </c>
      <c r="O4272" s="2">
        <v>5</v>
      </c>
      <c r="P4272" s="2">
        <v>129</v>
      </c>
      <c r="Q4272" s="2" t="str">
        <f>VLOOKUP(A4272,'Additional Data'!$A$1:$D$9949,2,0)</f>
        <v>App</v>
      </c>
      <c r="R4272" s="2" t="str">
        <f>VLOOKUP(A4272,'Additional Data'!$A$1:$D$9949,4,0)</f>
        <v>Credit Card</v>
      </c>
      <c r="S4272" s="5">
        <f>VLOOKUP(A4272,'Additional Data'!$A$1:$D$9949,3,0)</f>
        <v>1605.491593</v>
      </c>
      <c r="T4272" s="2" t="str">
        <f>HLOOKUP(B4272,'Additional Data'!$F$1:$N$2,2,0)</f>
        <v>Mobile</v>
      </c>
    </row>
    <row r="4273" spans="1:20" ht="14.25" customHeight="1">
      <c r="A4273" s="2">
        <v>748948</v>
      </c>
      <c r="B4273" s="2" t="s">
        <v>48</v>
      </c>
      <c r="C4273" s="2" t="s">
        <v>41</v>
      </c>
      <c r="D4273" s="2" t="s">
        <v>52</v>
      </c>
      <c r="E4273" s="4">
        <v>43528.274386574078</v>
      </c>
      <c r="F4273" s="4">
        <v>43531.274386574078</v>
      </c>
      <c r="G4273" s="4">
        <v>43532.274386574078</v>
      </c>
      <c r="H4273" s="2">
        <v>27</v>
      </c>
      <c r="I4273" s="2">
        <v>113</v>
      </c>
      <c r="J4273" s="2" t="s">
        <v>60</v>
      </c>
      <c r="K4273" s="2" t="s">
        <v>77</v>
      </c>
      <c r="L4273" s="2" t="s">
        <v>35</v>
      </c>
      <c r="M4273" s="2" t="s">
        <v>71</v>
      </c>
      <c r="N4273" s="2">
        <v>-1</v>
      </c>
      <c r="O4273" s="2">
        <v>3</v>
      </c>
      <c r="P4273" s="2">
        <v>140</v>
      </c>
      <c r="Q4273" s="2" t="str">
        <f>VLOOKUP(A4273,'Additional Data'!$A$1:$D$9949,2,0)</f>
        <v>App</v>
      </c>
      <c r="R4273" s="2" t="str">
        <f>VLOOKUP(A4273,'Additional Data'!$A$1:$D$9949,4,0)</f>
        <v>Debit Card</v>
      </c>
      <c r="S4273" s="5">
        <f>VLOOKUP(A4273,'Additional Data'!$A$1:$D$9949,3,0)</f>
        <v>1441.213794</v>
      </c>
      <c r="T4273" s="2" t="str">
        <f>HLOOKUP(B4273,'Additional Data'!$F$1:$N$2,2,0)</f>
        <v>Gaming Console</v>
      </c>
    </row>
    <row r="4274" spans="1:20" ht="14.25" customHeight="1">
      <c r="A4274" s="2">
        <v>754079</v>
      </c>
      <c r="B4274" s="2" t="s">
        <v>46</v>
      </c>
      <c r="C4274" s="2" t="s">
        <v>32</v>
      </c>
      <c r="D4274" s="2" t="s">
        <v>52</v>
      </c>
      <c r="E4274" s="4">
        <v>43528.299560185187</v>
      </c>
      <c r="F4274" s="4">
        <v>43531.299560185187</v>
      </c>
      <c r="G4274" s="4">
        <v>43531.299560185187</v>
      </c>
      <c r="H4274" s="2">
        <v>0</v>
      </c>
      <c r="I4274" s="2">
        <v>121</v>
      </c>
      <c r="J4274" s="2" t="s">
        <v>32</v>
      </c>
      <c r="K4274" s="2" t="s">
        <v>82</v>
      </c>
      <c r="L4274" s="2" t="s">
        <v>67</v>
      </c>
      <c r="M4274" s="2" t="s">
        <v>59</v>
      </c>
      <c r="N4274" s="2">
        <v>0</v>
      </c>
      <c r="O4274" s="2">
        <v>3</v>
      </c>
      <c r="P4274" s="2">
        <v>121</v>
      </c>
      <c r="Q4274" s="2" t="str">
        <f>VLOOKUP(A4274,'Additional Data'!$A$1:$D$9949,2,0)</f>
        <v>App</v>
      </c>
      <c r="R4274" s="2" t="str">
        <f>VLOOKUP(A4274,'Additional Data'!$A$1:$D$9949,4,0)</f>
        <v>Credit Card</v>
      </c>
      <c r="S4274" s="5">
        <f>VLOOKUP(A4274,'Additional Data'!$A$1:$D$9949,3,0)</f>
        <v>3338</v>
      </c>
      <c r="T4274" s="2" t="str">
        <f>HLOOKUP(B4274,'Additional Data'!$F$1:$N$2,2,0)</f>
        <v>TV</v>
      </c>
    </row>
    <row r="4275" spans="1:20" ht="14.25" customHeight="1">
      <c r="A4275" s="2">
        <v>144376</v>
      </c>
      <c r="B4275" s="2" t="s">
        <v>30</v>
      </c>
      <c r="C4275" s="2" t="s">
        <v>41</v>
      </c>
      <c r="D4275" s="2" t="s">
        <v>52</v>
      </c>
      <c r="E4275" s="4">
        <v>43528.325497685182</v>
      </c>
      <c r="F4275" s="4">
        <v>43530.325497685182</v>
      </c>
      <c r="G4275" s="4">
        <v>43531.325497685182</v>
      </c>
      <c r="H4275" s="2">
        <v>46</v>
      </c>
      <c r="I4275" s="2">
        <v>105</v>
      </c>
      <c r="J4275" s="2" t="s">
        <v>60</v>
      </c>
      <c r="K4275" s="2" t="s">
        <v>77</v>
      </c>
      <c r="L4275" s="2" t="s">
        <v>35</v>
      </c>
      <c r="M4275" s="2" t="s">
        <v>71</v>
      </c>
      <c r="N4275" s="2">
        <v>-1</v>
      </c>
      <c r="O4275" s="2">
        <v>2</v>
      </c>
      <c r="P4275" s="2">
        <v>151</v>
      </c>
      <c r="Q4275" s="2" t="str">
        <f>VLOOKUP(A4275,'Additional Data'!$A$1:$D$9949,2,0)</f>
        <v>App</v>
      </c>
      <c r="R4275" s="2" t="str">
        <f>VLOOKUP(A4275,'Additional Data'!$A$1:$D$9949,4,0)</f>
        <v>Debit Card</v>
      </c>
      <c r="S4275" s="5">
        <f>VLOOKUP(A4275,'Additional Data'!$A$1:$D$9949,3,0)</f>
        <v>1374.984508</v>
      </c>
      <c r="T4275" s="2" t="str">
        <f>HLOOKUP(B4275,'Additional Data'!$F$1:$N$2,2,0)</f>
        <v>PC</v>
      </c>
    </row>
    <row r="4276" spans="1:20" ht="14.25" customHeight="1">
      <c r="A4276" s="2">
        <v>694095</v>
      </c>
      <c r="B4276" s="2" t="s">
        <v>30</v>
      </c>
      <c r="C4276" s="2" t="s">
        <v>41</v>
      </c>
      <c r="D4276" s="2" t="s">
        <v>52</v>
      </c>
      <c r="E4276" s="4">
        <v>43528.33011574074</v>
      </c>
      <c r="F4276" s="4">
        <v>43530.33011574074</v>
      </c>
      <c r="G4276" s="4">
        <v>43532.33011574074</v>
      </c>
      <c r="H4276" s="2">
        <v>82</v>
      </c>
      <c r="I4276" s="2">
        <v>109</v>
      </c>
      <c r="J4276" s="2" t="s">
        <v>32</v>
      </c>
      <c r="K4276" s="2" t="s">
        <v>70</v>
      </c>
      <c r="L4276" s="2" t="s">
        <v>35</v>
      </c>
      <c r="M4276" s="2" t="s">
        <v>71</v>
      </c>
      <c r="N4276" s="2">
        <v>-2</v>
      </c>
      <c r="O4276" s="2">
        <v>2</v>
      </c>
      <c r="P4276" s="2">
        <v>191</v>
      </c>
      <c r="Q4276" s="2" t="str">
        <f>VLOOKUP(A4276,'Additional Data'!$A$1:$D$9949,2,0)</f>
        <v>Website</v>
      </c>
      <c r="R4276" s="2" t="str">
        <f>VLOOKUP(A4276,'Additional Data'!$A$1:$D$9949,4,0)</f>
        <v>Credit Card</v>
      </c>
      <c r="S4276" s="5">
        <f>VLOOKUP(A4276,'Additional Data'!$A$1:$D$9949,3,0)</f>
        <v>1743.3313410000001</v>
      </c>
      <c r="T4276" s="2" t="str">
        <f>HLOOKUP(B4276,'Additional Data'!$F$1:$N$2,2,0)</f>
        <v>PC</v>
      </c>
    </row>
    <row r="4277" spans="1:20" ht="14.25" customHeight="1">
      <c r="A4277" s="2">
        <v>414295</v>
      </c>
      <c r="B4277" s="2" t="s">
        <v>39</v>
      </c>
      <c r="C4277" s="2" t="s">
        <v>41</v>
      </c>
      <c r="D4277" s="2" t="s">
        <v>52</v>
      </c>
      <c r="E4277" s="4">
        <v>43528.346180555556</v>
      </c>
      <c r="F4277" s="4">
        <v>43535.346180555556</v>
      </c>
      <c r="G4277" s="4">
        <v>43535.346180555556</v>
      </c>
      <c r="H4277" s="2">
        <v>32</v>
      </c>
      <c r="I4277" s="2">
        <v>107</v>
      </c>
      <c r="J4277" s="2" t="s">
        <v>60</v>
      </c>
      <c r="K4277" s="2" t="s">
        <v>77</v>
      </c>
      <c r="L4277" s="2" t="s">
        <v>35</v>
      </c>
      <c r="M4277" s="2" t="s">
        <v>59</v>
      </c>
      <c r="N4277" s="2">
        <v>0</v>
      </c>
      <c r="O4277" s="2">
        <v>7</v>
      </c>
      <c r="P4277" s="2">
        <v>139</v>
      </c>
      <c r="Q4277" s="2" t="str">
        <f>VLOOKUP(A4277,'Additional Data'!$A$1:$D$9949,2,0)</f>
        <v>App</v>
      </c>
      <c r="R4277" s="2" t="str">
        <f>VLOOKUP(A4277,'Additional Data'!$A$1:$D$9949,4,0)</f>
        <v>Cash On Delivery</v>
      </c>
      <c r="S4277" s="5">
        <f>VLOOKUP(A4277,'Additional Data'!$A$1:$D$9949,3,0)</f>
        <v>2846.8048939999999</v>
      </c>
      <c r="T4277" s="2" t="str">
        <f>HLOOKUP(B4277,'Additional Data'!$F$1:$N$2,2,0)</f>
        <v>Mobile</v>
      </c>
    </row>
    <row r="4278" spans="1:20" ht="14.25" customHeight="1">
      <c r="A4278" s="2">
        <v>759550</v>
      </c>
      <c r="B4278" s="2" t="s">
        <v>36</v>
      </c>
      <c r="C4278" s="2" t="s">
        <v>41</v>
      </c>
      <c r="D4278" s="2" t="s">
        <v>52</v>
      </c>
      <c r="E4278" s="4">
        <v>43528.380497685182</v>
      </c>
      <c r="F4278" s="4">
        <v>43531.380497685182</v>
      </c>
      <c r="G4278" s="4">
        <v>43532.380497685182</v>
      </c>
      <c r="H4278" s="2">
        <v>0</v>
      </c>
      <c r="I4278" s="2">
        <v>122</v>
      </c>
      <c r="J4278" s="2" t="s">
        <v>41</v>
      </c>
      <c r="K4278" s="2" t="s">
        <v>66</v>
      </c>
      <c r="L4278" s="2" t="s">
        <v>67</v>
      </c>
      <c r="M4278" s="2" t="s">
        <v>59</v>
      </c>
      <c r="N4278" s="2">
        <v>-1</v>
      </c>
      <c r="O4278" s="2">
        <v>3</v>
      </c>
      <c r="P4278" s="2">
        <v>122</v>
      </c>
      <c r="Q4278" s="2" t="str">
        <f>VLOOKUP(A4278,'Additional Data'!$A$1:$D$9949,2,0)</f>
        <v>App</v>
      </c>
      <c r="R4278" s="2" t="str">
        <f>VLOOKUP(A4278,'Additional Data'!$A$1:$D$9949,4,0)</f>
        <v>Debit Card</v>
      </c>
      <c r="S4278" s="5">
        <f>VLOOKUP(A4278,'Additional Data'!$A$1:$D$9949,3,0)</f>
        <v>1551.9382499999999</v>
      </c>
      <c r="T4278" s="2" t="str">
        <f>HLOOKUP(B4278,'Additional Data'!$F$1:$N$2,2,0)</f>
        <v>Laptop</v>
      </c>
    </row>
    <row r="4279" spans="1:20" ht="14.25" customHeight="1">
      <c r="A4279" s="2">
        <v>645956</v>
      </c>
      <c r="B4279" s="2" t="s">
        <v>39</v>
      </c>
      <c r="C4279" s="2" t="s">
        <v>41</v>
      </c>
      <c r="D4279" s="2" t="s">
        <v>52</v>
      </c>
      <c r="E4279" s="4">
        <v>43528.5153587963</v>
      </c>
      <c r="F4279" s="4">
        <v>43533.5153587963</v>
      </c>
      <c r="G4279" s="4">
        <v>43532.5153587963</v>
      </c>
      <c r="H4279" s="2">
        <v>44</v>
      </c>
      <c r="I4279" s="2">
        <v>124</v>
      </c>
      <c r="J4279" s="2" t="s">
        <v>32</v>
      </c>
      <c r="K4279" s="2" t="s">
        <v>70</v>
      </c>
      <c r="L4279" s="2" t="s">
        <v>35</v>
      </c>
      <c r="M4279" s="2" t="s">
        <v>71</v>
      </c>
      <c r="N4279" s="2">
        <v>1</v>
      </c>
      <c r="O4279" s="2">
        <v>5</v>
      </c>
      <c r="P4279" s="2">
        <v>168</v>
      </c>
      <c r="Q4279" s="2" t="str">
        <f>VLOOKUP(A4279,'Additional Data'!$A$1:$D$9949,2,0)</f>
        <v>App</v>
      </c>
      <c r="R4279" s="2" t="str">
        <f>VLOOKUP(A4279,'Additional Data'!$A$1:$D$9949,4,0)</f>
        <v>Debit Card</v>
      </c>
      <c r="S4279" s="5">
        <f>VLOOKUP(A4279,'Additional Data'!$A$1:$D$9949,3,0)</f>
        <v>2891</v>
      </c>
      <c r="T4279" s="2" t="str">
        <f>HLOOKUP(B4279,'Additional Data'!$F$1:$N$2,2,0)</f>
        <v>Mobile</v>
      </c>
    </row>
    <row r="4280" spans="1:20" ht="14.25" customHeight="1">
      <c r="A4280" s="2">
        <v>412909</v>
      </c>
      <c r="B4280" s="2" t="s">
        <v>47</v>
      </c>
      <c r="C4280" s="2" t="s">
        <v>41</v>
      </c>
      <c r="D4280" s="2" t="s">
        <v>52</v>
      </c>
      <c r="E4280" s="4">
        <v>43528.611493055556</v>
      </c>
      <c r="F4280" s="4">
        <v>43537.611493055556</v>
      </c>
      <c r="G4280" s="4">
        <v>43535.611493055556</v>
      </c>
      <c r="H4280" s="2">
        <v>38</v>
      </c>
      <c r="I4280" s="2">
        <v>124</v>
      </c>
      <c r="J4280" s="2" t="s">
        <v>32</v>
      </c>
      <c r="K4280" s="2" t="s">
        <v>70</v>
      </c>
      <c r="L4280" s="2" t="s">
        <v>35</v>
      </c>
      <c r="M4280" s="2" t="s">
        <v>59</v>
      </c>
      <c r="N4280" s="2">
        <v>2</v>
      </c>
      <c r="O4280" s="2">
        <v>9</v>
      </c>
      <c r="P4280" s="2">
        <v>162</v>
      </c>
      <c r="Q4280" s="2" t="str">
        <f>VLOOKUP(A4280,'Additional Data'!$A$1:$D$9949,2,0)</f>
        <v>App</v>
      </c>
      <c r="R4280" s="2" t="str">
        <f>VLOOKUP(A4280,'Additional Data'!$A$1:$D$9949,4,0)</f>
        <v>Cash On Delivery</v>
      </c>
      <c r="S4280" s="5">
        <f>VLOOKUP(A4280,'Additional Data'!$A$1:$D$9949,3,0)</f>
        <v>929</v>
      </c>
      <c r="T4280" s="2" t="str">
        <f>HLOOKUP(B4280,'Additional Data'!$F$1:$N$2,2,0)</f>
        <v>Tablet</v>
      </c>
    </row>
    <row r="4281" spans="1:20" ht="14.25" customHeight="1">
      <c r="A4281" s="2">
        <v>735038</v>
      </c>
      <c r="B4281" s="2" t="s">
        <v>48</v>
      </c>
      <c r="C4281" s="2" t="s">
        <v>41</v>
      </c>
      <c r="D4281" s="2" t="s">
        <v>52</v>
      </c>
      <c r="E4281" s="4">
        <v>43528.672974537039</v>
      </c>
      <c r="F4281" s="4">
        <v>43534.672974537039</v>
      </c>
      <c r="G4281" s="4">
        <v>43534.672974537039</v>
      </c>
      <c r="H4281" s="2">
        <v>43</v>
      </c>
      <c r="I4281" s="2">
        <v>127</v>
      </c>
      <c r="J4281" s="2" t="s">
        <v>32</v>
      </c>
      <c r="K4281" s="2" t="s">
        <v>70</v>
      </c>
      <c r="L4281" s="2" t="s">
        <v>35</v>
      </c>
      <c r="M4281" s="2" t="s">
        <v>59</v>
      </c>
      <c r="N4281" s="2">
        <v>0</v>
      </c>
      <c r="O4281" s="2">
        <v>6</v>
      </c>
      <c r="P4281" s="2">
        <v>170</v>
      </c>
      <c r="Q4281" s="2" t="str">
        <f>VLOOKUP(A4281,'Additional Data'!$A$1:$D$9949,2,0)</f>
        <v>App</v>
      </c>
      <c r="R4281" s="2" t="str">
        <f>VLOOKUP(A4281,'Additional Data'!$A$1:$D$9949,4,0)</f>
        <v>Debit Card</v>
      </c>
      <c r="S4281" s="5">
        <f>VLOOKUP(A4281,'Additional Data'!$A$1:$D$9949,3,0)</f>
        <v>3104</v>
      </c>
      <c r="T4281" s="2" t="str">
        <f>HLOOKUP(B4281,'Additional Data'!$F$1:$N$2,2,0)</f>
        <v>Gaming Console</v>
      </c>
    </row>
    <row r="4282" spans="1:20" ht="14.25" customHeight="1">
      <c r="A4282" s="2">
        <v>334957</v>
      </c>
      <c r="B4282" s="2" t="s">
        <v>48</v>
      </c>
      <c r="C4282" s="2" t="s">
        <v>41</v>
      </c>
      <c r="D4282" s="2" t="s">
        <v>52</v>
      </c>
      <c r="E4282" s="4">
        <v>43529.106226851851</v>
      </c>
      <c r="F4282" s="4">
        <v>43534.106226851851</v>
      </c>
      <c r="G4282" s="4">
        <v>43534.106226851851</v>
      </c>
      <c r="H4282" s="2">
        <v>64</v>
      </c>
      <c r="I4282" s="2">
        <v>103</v>
      </c>
      <c r="J4282" s="2" t="s">
        <v>32</v>
      </c>
      <c r="K4282" s="2" t="s">
        <v>70</v>
      </c>
      <c r="L4282" s="2" t="s">
        <v>35</v>
      </c>
      <c r="M4282" s="2" t="s">
        <v>71</v>
      </c>
      <c r="N4282" s="2">
        <v>0</v>
      </c>
      <c r="O4282" s="2">
        <v>5</v>
      </c>
      <c r="P4282" s="2">
        <v>167</v>
      </c>
      <c r="Q4282" s="2" t="str">
        <f>VLOOKUP(A4282,'Additional Data'!$A$1:$D$9949,2,0)</f>
        <v>App</v>
      </c>
      <c r="R4282" s="2" t="str">
        <f>VLOOKUP(A4282,'Additional Data'!$A$1:$D$9949,4,0)</f>
        <v>Cash On Delivery</v>
      </c>
      <c r="S4282" s="5">
        <f>VLOOKUP(A4282,'Additional Data'!$A$1:$D$9949,3,0)</f>
        <v>3255.0989810000001</v>
      </c>
      <c r="T4282" s="2" t="str">
        <f>HLOOKUP(B4282,'Additional Data'!$F$1:$N$2,2,0)</f>
        <v>Gaming Console</v>
      </c>
    </row>
    <row r="4283" spans="1:20" ht="14.25" customHeight="1">
      <c r="A4283" s="2">
        <v>616601</v>
      </c>
      <c r="B4283" s="2" t="s">
        <v>47</v>
      </c>
      <c r="C4283" s="2" t="s">
        <v>41</v>
      </c>
      <c r="D4283" s="2" t="s">
        <v>52</v>
      </c>
      <c r="E4283" s="4">
        <v>43529.263923611114</v>
      </c>
      <c r="F4283" s="4">
        <v>43534.263923611114</v>
      </c>
      <c r="G4283" s="4">
        <v>43535.263923611114</v>
      </c>
      <c r="H4283" s="2">
        <v>0</v>
      </c>
      <c r="I4283" s="2">
        <v>129</v>
      </c>
      <c r="J4283" s="2" t="s">
        <v>41</v>
      </c>
      <c r="K4283" s="2" t="s">
        <v>66</v>
      </c>
      <c r="L4283" s="2" t="s">
        <v>67</v>
      </c>
      <c r="M4283" s="2" t="s">
        <v>59</v>
      </c>
      <c r="N4283" s="2">
        <v>-1</v>
      </c>
      <c r="O4283" s="2">
        <v>5</v>
      </c>
      <c r="P4283" s="2">
        <v>129</v>
      </c>
      <c r="Q4283" s="2" t="str">
        <f>VLOOKUP(A4283,'Additional Data'!$A$1:$D$9949,2,0)</f>
        <v>App</v>
      </c>
      <c r="R4283" s="2" t="str">
        <f>VLOOKUP(A4283,'Additional Data'!$A$1:$D$9949,4,0)</f>
        <v>Credit Card</v>
      </c>
      <c r="S4283" s="5">
        <f>VLOOKUP(A4283,'Additional Data'!$A$1:$D$9949,3,0)</f>
        <v>1634</v>
      </c>
      <c r="T4283" s="2" t="str">
        <f>HLOOKUP(B4283,'Additional Data'!$F$1:$N$2,2,0)</f>
        <v>Tablet</v>
      </c>
    </row>
    <row r="4284" spans="1:20" ht="14.25" customHeight="1">
      <c r="A4284" s="2">
        <v>728907</v>
      </c>
      <c r="B4284" s="2" t="s">
        <v>36</v>
      </c>
      <c r="C4284" s="2" t="s">
        <v>41</v>
      </c>
      <c r="D4284" s="2" t="s">
        <v>52</v>
      </c>
      <c r="E4284" s="4">
        <v>43529.340740740743</v>
      </c>
      <c r="F4284" s="4">
        <v>43536.340740740743</v>
      </c>
      <c r="G4284" s="4">
        <v>43532.340740740743</v>
      </c>
      <c r="H4284" s="2">
        <v>38</v>
      </c>
      <c r="I4284" s="2">
        <v>127</v>
      </c>
      <c r="J4284" s="2" t="s">
        <v>32</v>
      </c>
      <c r="K4284" s="2" t="s">
        <v>70</v>
      </c>
      <c r="L4284" s="2" t="s">
        <v>35</v>
      </c>
      <c r="M4284" s="2" t="s">
        <v>59</v>
      </c>
      <c r="N4284" s="2">
        <v>4</v>
      </c>
      <c r="O4284" s="2">
        <v>7</v>
      </c>
      <c r="P4284" s="2">
        <v>165</v>
      </c>
      <c r="Q4284" s="2" t="str">
        <f>VLOOKUP(A4284,'Additional Data'!$A$1:$D$9949,2,0)</f>
        <v>Website</v>
      </c>
      <c r="R4284" s="2" t="str">
        <f>VLOOKUP(A4284,'Additional Data'!$A$1:$D$9949,4,0)</f>
        <v>Credit Card</v>
      </c>
      <c r="S4284" s="5">
        <f>VLOOKUP(A4284,'Additional Data'!$A$1:$D$9949,3,0)</f>
        <v>2225</v>
      </c>
      <c r="T4284" s="2" t="str">
        <f>HLOOKUP(B4284,'Additional Data'!$F$1:$N$2,2,0)</f>
        <v>Laptop</v>
      </c>
    </row>
    <row r="4285" spans="1:20" ht="14.25" customHeight="1">
      <c r="A4285" s="2">
        <v>384460</v>
      </c>
      <c r="B4285" s="2" t="s">
        <v>39</v>
      </c>
      <c r="C4285" s="2" t="s">
        <v>32</v>
      </c>
      <c r="D4285" s="2" t="s">
        <v>52</v>
      </c>
      <c r="E4285" s="4">
        <v>43529.361643518518</v>
      </c>
      <c r="F4285" s="4">
        <v>43535.361643518518</v>
      </c>
      <c r="G4285" s="4">
        <v>43535.361643518518</v>
      </c>
      <c r="H4285" s="2">
        <v>26</v>
      </c>
      <c r="I4285" s="2">
        <v>129</v>
      </c>
      <c r="J4285" s="2" t="s">
        <v>41</v>
      </c>
      <c r="K4285" s="2" t="s">
        <v>58</v>
      </c>
      <c r="L4285" s="2" t="s">
        <v>35</v>
      </c>
      <c r="M4285" s="2" t="s">
        <v>71</v>
      </c>
      <c r="N4285" s="2">
        <v>0</v>
      </c>
      <c r="O4285" s="2">
        <v>6</v>
      </c>
      <c r="P4285" s="2">
        <v>155</v>
      </c>
      <c r="Q4285" s="2" t="str">
        <f>VLOOKUP(A4285,'Additional Data'!$A$1:$D$9949,2,0)</f>
        <v>App</v>
      </c>
      <c r="R4285" s="2" t="str">
        <f>VLOOKUP(A4285,'Additional Data'!$A$1:$D$9949,4,0)</f>
        <v>Debit Card</v>
      </c>
      <c r="S4285" s="5">
        <f>VLOOKUP(A4285,'Additional Data'!$A$1:$D$9949,3,0)</f>
        <v>3599</v>
      </c>
      <c r="T4285" s="2" t="str">
        <f>HLOOKUP(B4285,'Additional Data'!$F$1:$N$2,2,0)</f>
        <v>Mobile</v>
      </c>
    </row>
    <row r="4286" spans="1:20" ht="14.25" customHeight="1">
      <c r="A4286" s="2">
        <v>473510</v>
      </c>
      <c r="B4286" s="2" t="s">
        <v>42</v>
      </c>
      <c r="C4286" s="2" t="s">
        <v>41</v>
      </c>
      <c r="D4286" s="2" t="s">
        <v>52</v>
      </c>
      <c r="E4286" s="4">
        <v>43529.429849537039</v>
      </c>
      <c r="F4286" s="4">
        <v>43538.429849537039</v>
      </c>
      <c r="G4286" s="4">
        <v>43536.429849537039</v>
      </c>
      <c r="H4286" s="2">
        <v>28</v>
      </c>
      <c r="I4286" s="2">
        <v>129</v>
      </c>
      <c r="J4286" s="2" t="s">
        <v>32</v>
      </c>
      <c r="K4286" s="2" t="s">
        <v>70</v>
      </c>
      <c r="L4286" s="2" t="s">
        <v>35</v>
      </c>
      <c r="M4286" s="2" t="s">
        <v>59</v>
      </c>
      <c r="N4286" s="2">
        <v>2</v>
      </c>
      <c r="O4286" s="2">
        <v>9</v>
      </c>
      <c r="P4286" s="2">
        <v>157</v>
      </c>
      <c r="Q4286" s="2" t="str">
        <f>VLOOKUP(A4286,'Additional Data'!$A$1:$D$9949,2,0)</f>
        <v>App</v>
      </c>
      <c r="R4286" s="2" t="str">
        <f>VLOOKUP(A4286,'Additional Data'!$A$1:$D$9949,4,0)</f>
        <v>Debit Card</v>
      </c>
      <c r="S4286" s="5">
        <f>VLOOKUP(A4286,'Additional Data'!$A$1:$D$9949,3,0)</f>
        <v>881.8516138</v>
      </c>
      <c r="T4286" s="2" t="str">
        <f>HLOOKUP(B4286,'Additional Data'!$F$1:$N$2,2,0)</f>
        <v>TV</v>
      </c>
    </row>
    <row r="4287" spans="1:20" ht="14.25" customHeight="1">
      <c r="A4287" s="2">
        <v>371271</v>
      </c>
      <c r="B4287" s="2" t="s">
        <v>39</v>
      </c>
      <c r="C4287" s="2" t="s">
        <v>41</v>
      </c>
      <c r="D4287" s="2" t="s">
        <v>52</v>
      </c>
      <c r="E4287" s="4">
        <v>43529.542037037034</v>
      </c>
      <c r="F4287" s="4">
        <v>43534.542037037034</v>
      </c>
      <c r="G4287" s="4">
        <v>43534.542037037034</v>
      </c>
      <c r="H4287" s="2">
        <v>0</v>
      </c>
      <c r="I4287" s="2">
        <v>128</v>
      </c>
      <c r="J4287" s="2" t="s">
        <v>41</v>
      </c>
      <c r="K4287" s="2" t="s">
        <v>66</v>
      </c>
      <c r="L4287" s="2" t="s">
        <v>67</v>
      </c>
      <c r="M4287" s="2" t="s">
        <v>59</v>
      </c>
      <c r="N4287" s="2">
        <v>0</v>
      </c>
      <c r="O4287" s="2">
        <v>5</v>
      </c>
      <c r="P4287" s="2">
        <v>128</v>
      </c>
      <c r="Q4287" s="2" t="str">
        <f>VLOOKUP(A4287,'Additional Data'!$A$1:$D$9949,2,0)</f>
        <v>Website</v>
      </c>
      <c r="R4287" s="2" t="str">
        <f>VLOOKUP(A4287,'Additional Data'!$A$1:$D$9949,4,0)</f>
        <v>Credit Card</v>
      </c>
      <c r="S4287" s="5">
        <f>VLOOKUP(A4287,'Additional Data'!$A$1:$D$9949,3,0)</f>
        <v>3131</v>
      </c>
      <c r="T4287" s="2" t="str">
        <f>HLOOKUP(B4287,'Additional Data'!$F$1:$N$2,2,0)</f>
        <v>Mobile</v>
      </c>
    </row>
    <row r="4288" spans="1:20" ht="14.25" customHeight="1">
      <c r="A4288" s="2">
        <v>142333</v>
      </c>
      <c r="B4288" s="2" t="s">
        <v>36</v>
      </c>
      <c r="C4288" s="2" t="s">
        <v>32</v>
      </c>
      <c r="D4288" s="2" t="s">
        <v>52</v>
      </c>
      <c r="E4288" s="4">
        <v>43529.634328703702</v>
      </c>
      <c r="F4288" s="4">
        <v>43532.634328703702</v>
      </c>
      <c r="G4288" s="4">
        <v>43533.634328703702</v>
      </c>
      <c r="H4288" s="2">
        <v>64</v>
      </c>
      <c r="I4288" s="2">
        <v>94</v>
      </c>
      <c r="J4288" s="2" t="s">
        <v>63</v>
      </c>
      <c r="K4288" s="2" t="s">
        <v>81</v>
      </c>
      <c r="L4288" s="2" t="s">
        <v>35</v>
      </c>
      <c r="M4288" s="2" t="s">
        <v>71</v>
      </c>
      <c r="N4288" s="2">
        <v>-1</v>
      </c>
      <c r="O4288" s="2">
        <v>3</v>
      </c>
      <c r="P4288" s="2">
        <v>158</v>
      </c>
      <c r="Q4288" s="2" t="str">
        <f>VLOOKUP(A4288,'Additional Data'!$A$1:$D$9949,2,0)</f>
        <v>App</v>
      </c>
      <c r="R4288" s="2" t="str">
        <f>VLOOKUP(A4288,'Additional Data'!$A$1:$D$9949,4,0)</f>
        <v>Credit Card</v>
      </c>
      <c r="S4288" s="5">
        <f>VLOOKUP(A4288,'Additional Data'!$A$1:$D$9949,3,0)</f>
        <v>1363</v>
      </c>
      <c r="T4288" s="2" t="str">
        <f>HLOOKUP(B4288,'Additional Data'!$F$1:$N$2,2,0)</f>
        <v>Laptop</v>
      </c>
    </row>
    <row r="4289" spans="1:20" ht="14.25" customHeight="1">
      <c r="A4289" s="2">
        <v>504805</v>
      </c>
      <c r="B4289" s="2" t="s">
        <v>47</v>
      </c>
      <c r="C4289" s="2" t="s">
        <v>41</v>
      </c>
      <c r="D4289" s="2" t="s">
        <v>52</v>
      </c>
      <c r="E4289" s="4">
        <v>43529.731365740743</v>
      </c>
      <c r="F4289" s="4">
        <v>43533.731365740743</v>
      </c>
      <c r="G4289" s="4">
        <v>43534.731365740743</v>
      </c>
      <c r="H4289" s="2">
        <v>38</v>
      </c>
      <c r="I4289" s="2">
        <v>129</v>
      </c>
      <c r="J4289" s="2" t="s">
        <v>32</v>
      </c>
      <c r="K4289" s="2" t="s">
        <v>70</v>
      </c>
      <c r="L4289" s="2" t="s">
        <v>35</v>
      </c>
      <c r="M4289" s="2" t="s">
        <v>59</v>
      </c>
      <c r="N4289" s="2">
        <v>-1</v>
      </c>
      <c r="O4289" s="2">
        <v>4</v>
      </c>
      <c r="P4289" s="2">
        <v>167</v>
      </c>
      <c r="Q4289" s="2" t="str">
        <f>VLOOKUP(A4289,'Additional Data'!$A$1:$D$9949,2,0)</f>
        <v>App</v>
      </c>
      <c r="R4289" s="2" t="str">
        <f>VLOOKUP(A4289,'Additional Data'!$A$1:$D$9949,4,0)</f>
        <v>Cash On Delivery</v>
      </c>
      <c r="S4289" s="5">
        <f>VLOOKUP(A4289,'Additional Data'!$A$1:$D$9949,3,0)</f>
        <v>1765.133975</v>
      </c>
      <c r="T4289" s="2" t="str">
        <f>HLOOKUP(B4289,'Additional Data'!$F$1:$N$2,2,0)</f>
        <v>Tablet</v>
      </c>
    </row>
    <row r="4290" spans="1:20" ht="14.25" customHeight="1">
      <c r="A4290" s="2">
        <v>542119</v>
      </c>
      <c r="B4290" s="2" t="s">
        <v>36</v>
      </c>
      <c r="C4290" s="2" t="s">
        <v>32</v>
      </c>
      <c r="D4290" s="2" t="s">
        <v>52</v>
      </c>
      <c r="E4290" s="4">
        <v>43530.01866898148</v>
      </c>
      <c r="F4290" s="4">
        <v>43536.01866898148</v>
      </c>
      <c r="G4290" s="4">
        <v>43537.01866898148</v>
      </c>
      <c r="H4290" s="2">
        <v>84</v>
      </c>
      <c r="I4290" s="2">
        <v>106</v>
      </c>
      <c r="J4290" s="2" t="s">
        <v>41</v>
      </c>
      <c r="K4290" s="2" t="s">
        <v>58</v>
      </c>
      <c r="L4290" s="2" t="s">
        <v>35</v>
      </c>
      <c r="M4290" s="2" t="s">
        <v>71</v>
      </c>
      <c r="N4290" s="2">
        <v>-1</v>
      </c>
      <c r="O4290" s="2">
        <v>6</v>
      </c>
      <c r="P4290" s="2">
        <v>190</v>
      </c>
      <c r="Q4290" s="2" t="str">
        <f>VLOOKUP(A4290,'Additional Data'!$A$1:$D$9949,2,0)</f>
        <v>App</v>
      </c>
      <c r="R4290" s="2" t="str">
        <f>VLOOKUP(A4290,'Additional Data'!$A$1:$D$9949,4,0)</f>
        <v>Credit Card</v>
      </c>
      <c r="S4290" s="5">
        <f>VLOOKUP(A4290,'Additional Data'!$A$1:$D$9949,3,0)</f>
        <v>2160.9730800000002</v>
      </c>
      <c r="T4290" s="2" t="str">
        <f>HLOOKUP(B4290,'Additional Data'!$F$1:$N$2,2,0)</f>
        <v>Laptop</v>
      </c>
    </row>
    <row r="4291" spans="1:20" ht="14.25" customHeight="1">
      <c r="A4291" s="2">
        <v>907874</v>
      </c>
      <c r="B4291" s="2" t="s">
        <v>36</v>
      </c>
      <c r="C4291" s="2" t="s">
        <v>41</v>
      </c>
      <c r="D4291" s="2" t="s">
        <v>52</v>
      </c>
      <c r="E4291" s="4">
        <v>43530.227638888886</v>
      </c>
      <c r="F4291" s="4">
        <v>43532.227638888886</v>
      </c>
      <c r="G4291" s="4">
        <v>43536.227638888886</v>
      </c>
      <c r="H4291" s="2">
        <v>0</v>
      </c>
      <c r="I4291" s="2">
        <v>129</v>
      </c>
      <c r="J4291" s="2" t="s">
        <v>41</v>
      </c>
      <c r="K4291" s="2" t="s">
        <v>66</v>
      </c>
      <c r="L4291" s="2" t="s">
        <v>67</v>
      </c>
      <c r="M4291" s="2" t="s">
        <v>59</v>
      </c>
      <c r="N4291" s="2">
        <v>-4</v>
      </c>
      <c r="O4291" s="2">
        <v>2</v>
      </c>
      <c r="P4291" s="2">
        <v>129</v>
      </c>
      <c r="Q4291" s="2" t="str">
        <f>VLOOKUP(A4291,'Additional Data'!$A$1:$D$9949,2,0)</f>
        <v>App</v>
      </c>
      <c r="R4291" s="2" t="str">
        <f>VLOOKUP(A4291,'Additional Data'!$A$1:$D$9949,4,0)</f>
        <v>Debit Card</v>
      </c>
      <c r="S4291" s="5">
        <f>VLOOKUP(A4291,'Additional Data'!$A$1:$D$9949,3,0)</f>
        <v>1074.7417869999999</v>
      </c>
      <c r="T4291" s="2" t="str">
        <f>HLOOKUP(B4291,'Additional Data'!$F$1:$N$2,2,0)</f>
        <v>Laptop</v>
      </c>
    </row>
    <row r="4292" spans="1:20" ht="14.25" customHeight="1">
      <c r="A4292" s="2">
        <v>197754</v>
      </c>
      <c r="B4292" s="2" t="s">
        <v>36</v>
      </c>
      <c r="C4292" s="2" t="s">
        <v>41</v>
      </c>
      <c r="D4292" s="2" t="s">
        <v>52</v>
      </c>
      <c r="E4292" s="4">
        <v>43530.284675925926</v>
      </c>
      <c r="F4292" s="4">
        <v>43532.284675925926</v>
      </c>
      <c r="G4292" s="4">
        <v>43536.284675925926</v>
      </c>
      <c r="H4292" s="2">
        <v>0</v>
      </c>
      <c r="I4292" s="2">
        <v>126</v>
      </c>
      <c r="J4292" s="2" t="s">
        <v>41</v>
      </c>
      <c r="K4292" s="2" t="s">
        <v>66</v>
      </c>
      <c r="L4292" s="2" t="s">
        <v>67</v>
      </c>
      <c r="M4292" s="2" t="s">
        <v>59</v>
      </c>
      <c r="N4292" s="2">
        <v>-4</v>
      </c>
      <c r="O4292" s="2">
        <v>2</v>
      </c>
      <c r="P4292" s="2">
        <v>126</v>
      </c>
      <c r="Q4292" s="2" t="str">
        <f>VLOOKUP(A4292,'Additional Data'!$A$1:$D$9949,2,0)</f>
        <v>Website</v>
      </c>
      <c r="R4292" s="2" t="str">
        <f>VLOOKUP(A4292,'Additional Data'!$A$1:$D$9949,4,0)</f>
        <v>Debit Card</v>
      </c>
      <c r="S4292" s="5">
        <f>VLOOKUP(A4292,'Additional Data'!$A$1:$D$9949,3,0)</f>
        <v>2723.1482179999998</v>
      </c>
      <c r="T4292" s="2" t="str">
        <f>HLOOKUP(B4292,'Additional Data'!$F$1:$N$2,2,0)</f>
        <v>Laptop</v>
      </c>
    </row>
    <row r="4293" spans="1:20" ht="14.25" customHeight="1">
      <c r="A4293" s="2">
        <v>947835</v>
      </c>
      <c r="B4293" s="2" t="s">
        <v>36</v>
      </c>
      <c r="C4293" s="2" t="s">
        <v>32</v>
      </c>
      <c r="D4293" s="2" t="s">
        <v>52</v>
      </c>
      <c r="E4293" s="4">
        <v>43530.35224537037</v>
      </c>
      <c r="F4293" s="4">
        <v>43530.35224537037</v>
      </c>
      <c r="G4293" s="4">
        <v>43536.35224537037</v>
      </c>
      <c r="H4293" s="2">
        <v>0</v>
      </c>
      <c r="I4293" s="2">
        <v>102</v>
      </c>
      <c r="J4293" s="2" t="s">
        <v>32</v>
      </c>
      <c r="K4293" s="2" t="s">
        <v>82</v>
      </c>
      <c r="L4293" s="2" t="s">
        <v>67</v>
      </c>
      <c r="M4293" s="2" t="s">
        <v>71</v>
      </c>
      <c r="N4293" s="2">
        <v>-6</v>
      </c>
      <c r="O4293" s="2">
        <v>0</v>
      </c>
      <c r="P4293" s="2">
        <v>102</v>
      </c>
      <c r="Q4293" s="2" t="str">
        <f>VLOOKUP(A4293,'Additional Data'!$A$1:$D$9949,2,0)</f>
        <v>Website</v>
      </c>
      <c r="R4293" s="2" t="str">
        <f>VLOOKUP(A4293,'Additional Data'!$A$1:$D$9949,4,0)</f>
        <v>Cash On Delivery</v>
      </c>
      <c r="S4293" s="5">
        <f>VLOOKUP(A4293,'Additional Data'!$A$1:$D$9949,3,0)</f>
        <v>1549.8450580000001</v>
      </c>
      <c r="T4293" s="2" t="str">
        <f>HLOOKUP(B4293,'Additional Data'!$F$1:$N$2,2,0)</f>
        <v>Laptop</v>
      </c>
    </row>
    <row r="4294" spans="1:20" ht="14.25" customHeight="1">
      <c r="A4294" s="2">
        <v>732099</v>
      </c>
      <c r="B4294" s="2" t="s">
        <v>39</v>
      </c>
      <c r="C4294" s="2" t="s">
        <v>32</v>
      </c>
      <c r="D4294" s="2" t="s">
        <v>52</v>
      </c>
      <c r="E4294" s="4">
        <v>43530.54787037037</v>
      </c>
      <c r="F4294" s="4">
        <v>43536.54787037037</v>
      </c>
      <c r="G4294" s="4">
        <v>43534.54787037037</v>
      </c>
      <c r="H4294" s="2">
        <v>30</v>
      </c>
      <c r="I4294" s="2">
        <v>111</v>
      </c>
      <c r="J4294" s="2" t="s">
        <v>63</v>
      </c>
      <c r="K4294" s="2" t="s">
        <v>81</v>
      </c>
      <c r="L4294" s="2" t="s">
        <v>35</v>
      </c>
      <c r="M4294" s="2" t="s">
        <v>59</v>
      </c>
      <c r="N4294" s="2">
        <v>2</v>
      </c>
      <c r="O4294" s="2">
        <v>6</v>
      </c>
      <c r="P4294" s="2">
        <v>141</v>
      </c>
      <c r="Q4294" s="2" t="str">
        <f>VLOOKUP(A4294,'Additional Data'!$A$1:$D$9949,2,0)</f>
        <v>Website</v>
      </c>
      <c r="R4294" s="2" t="str">
        <f>VLOOKUP(A4294,'Additional Data'!$A$1:$D$9949,4,0)</f>
        <v>Credit Card</v>
      </c>
      <c r="S4294" s="5">
        <f>VLOOKUP(A4294,'Additional Data'!$A$1:$D$9949,3,0)</f>
        <v>951.77630109999996</v>
      </c>
      <c r="T4294" s="2" t="str">
        <f>HLOOKUP(B4294,'Additional Data'!$F$1:$N$2,2,0)</f>
        <v>Mobile</v>
      </c>
    </row>
    <row r="4295" spans="1:20" ht="14.25" customHeight="1">
      <c r="A4295" s="2">
        <v>851653</v>
      </c>
      <c r="B4295" s="2" t="s">
        <v>39</v>
      </c>
      <c r="C4295" s="2" t="s">
        <v>32</v>
      </c>
      <c r="D4295" s="2" t="s">
        <v>52</v>
      </c>
      <c r="E4295" s="4">
        <v>43530.763287037036</v>
      </c>
      <c r="F4295" s="4">
        <v>43537.763287037036</v>
      </c>
      <c r="G4295" s="4">
        <v>43537.763287037036</v>
      </c>
      <c r="H4295" s="2">
        <v>50</v>
      </c>
      <c r="I4295" s="2">
        <v>123</v>
      </c>
      <c r="J4295" s="2" t="s">
        <v>41</v>
      </c>
      <c r="K4295" s="2" t="s">
        <v>58</v>
      </c>
      <c r="L4295" s="2" t="s">
        <v>35</v>
      </c>
      <c r="M4295" s="2" t="s">
        <v>59</v>
      </c>
      <c r="N4295" s="2">
        <v>0</v>
      </c>
      <c r="O4295" s="2">
        <v>7</v>
      </c>
      <c r="P4295" s="2">
        <v>173</v>
      </c>
      <c r="Q4295" s="2" t="str">
        <f>VLOOKUP(A4295,'Additional Data'!$A$1:$D$9949,2,0)</f>
        <v>App</v>
      </c>
      <c r="R4295" s="2" t="str">
        <f>VLOOKUP(A4295,'Additional Data'!$A$1:$D$9949,4,0)</f>
        <v>Credit Card</v>
      </c>
      <c r="S4295" s="5">
        <f>VLOOKUP(A4295,'Additional Data'!$A$1:$D$9949,3,0)</f>
        <v>1110.4892709999999</v>
      </c>
      <c r="T4295" s="2" t="str">
        <f>HLOOKUP(B4295,'Additional Data'!$F$1:$N$2,2,0)</f>
        <v>Mobile</v>
      </c>
    </row>
    <row r="4296" spans="1:20" ht="14.25" customHeight="1">
      <c r="A4296" s="2">
        <v>485916</v>
      </c>
      <c r="B4296" s="2" t="s">
        <v>36</v>
      </c>
      <c r="C4296" s="2" t="s">
        <v>41</v>
      </c>
      <c r="D4296" s="2" t="s">
        <v>52</v>
      </c>
      <c r="E4296" s="4">
        <v>43530.859386574077</v>
      </c>
      <c r="F4296" s="4">
        <v>43533.859386574077</v>
      </c>
      <c r="G4296" s="4">
        <v>43534.859386574077</v>
      </c>
      <c r="H4296" s="2">
        <v>0</v>
      </c>
      <c r="I4296" s="2">
        <v>125</v>
      </c>
      <c r="J4296" s="2" t="s">
        <v>41</v>
      </c>
      <c r="K4296" s="2" t="s">
        <v>66</v>
      </c>
      <c r="L4296" s="2" t="s">
        <v>67</v>
      </c>
      <c r="M4296" s="2" t="s">
        <v>71</v>
      </c>
      <c r="N4296" s="2">
        <v>-1</v>
      </c>
      <c r="O4296" s="2">
        <v>3</v>
      </c>
      <c r="P4296" s="2">
        <v>125</v>
      </c>
      <c r="Q4296" s="2" t="str">
        <f>VLOOKUP(A4296,'Additional Data'!$A$1:$D$9949,2,0)</f>
        <v>Website</v>
      </c>
      <c r="R4296" s="2" t="str">
        <f>VLOOKUP(A4296,'Additional Data'!$A$1:$D$9949,4,0)</f>
        <v>Debit Card</v>
      </c>
      <c r="S4296" s="5">
        <f>VLOOKUP(A4296,'Additional Data'!$A$1:$D$9949,3,0)</f>
        <v>1548.759198</v>
      </c>
      <c r="T4296" s="2" t="str">
        <f>HLOOKUP(B4296,'Additional Data'!$F$1:$N$2,2,0)</f>
        <v>Laptop</v>
      </c>
    </row>
    <row r="4297" spans="1:20" ht="14.25" customHeight="1">
      <c r="A4297" s="2">
        <v>971343</v>
      </c>
      <c r="B4297" s="2" t="s">
        <v>30</v>
      </c>
      <c r="C4297" s="2" t="s">
        <v>32</v>
      </c>
      <c r="D4297" s="2" t="s">
        <v>52</v>
      </c>
      <c r="E4297" s="4">
        <v>43530.918541666666</v>
      </c>
      <c r="F4297" s="4">
        <v>43536.918541666666</v>
      </c>
      <c r="G4297" s="4">
        <v>43534.918541666666</v>
      </c>
      <c r="H4297" s="2">
        <v>80</v>
      </c>
      <c r="I4297" s="2">
        <v>108</v>
      </c>
      <c r="J4297" s="2" t="s">
        <v>41</v>
      </c>
      <c r="K4297" s="2" t="s">
        <v>58</v>
      </c>
      <c r="L4297" s="2" t="s">
        <v>35</v>
      </c>
      <c r="M4297" s="2" t="s">
        <v>71</v>
      </c>
      <c r="N4297" s="2">
        <v>2</v>
      </c>
      <c r="O4297" s="2">
        <v>6</v>
      </c>
      <c r="P4297" s="2">
        <v>188</v>
      </c>
      <c r="Q4297" s="2" t="str">
        <f>VLOOKUP(A4297,'Additional Data'!$A$1:$D$9949,2,0)</f>
        <v>Website</v>
      </c>
      <c r="R4297" s="2" t="str">
        <f>VLOOKUP(A4297,'Additional Data'!$A$1:$D$9949,4,0)</f>
        <v>Credit Card</v>
      </c>
      <c r="S4297" s="5">
        <f>VLOOKUP(A4297,'Additional Data'!$A$1:$D$9949,3,0)</f>
        <v>2588.570698</v>
      </c>
      <c r="T4297" s="2" t="str">
        <f>HLOOKUP(B4297,'Additional Data'!$F$1:$N$2,2,0)</f>
        <v>PC</v>
      </c>
    </row>
    <row r="4298" spans="1:20" ht="14.25" customHeight="1">
      <c r="A4298" s="2">
        <v>154140</v>
      </c>
      <c r="B4298" s="2" t="s">
        <v>39</v>
      </c>
      <c r="C4298" s="2" t="s">
        <v>32</v>
      </c>
      <c r="D4298" s="2" t="s">
        <v>52</v>
      </c>
      <c r="E4298" s="4">
        <v>43530.961643518516</v>
      </c>
      <c r="F4298" s="4">
        <v>43532.961643518516</v>
      </c>
      <c r="G4298" s="4">
        <v>43537.961643518516</v>
      </c>
      <c r="H4298" s="2">
        <v>47</v>
      </c>
      <c r="I4298" s="2">
        <v>125</v>
      </c>
      <c r="J4298" s="2" t="s">
        <v>41</v>
      </c>
      <c r="K4298" s="2" t="s">
        <v>58</v>
      </c>
      <c r="L4298" s="2" t="s">
        <v>35</v>
      </c>
      <c r="M4298" s="2" t="s">
        <v>71</v>
      </c>
      <c r="N4298" s="2">
        <v>-5</v>
      </c>
      <c r="O4298" s="2">
        <v>2</v>
      </c>
      <c r="P4298" s="2">
        <v>172</v>
      </c>
      <c r="Q4298" s="2" t="str">
        <f>VLOOKUP(A4298,'Additional Data'!$A$1:$D$9949,2,0)</f>
        <v>Website</v>
      </c>
      <c r="R4298" s="2" t="str">
        <f>VLOOKUP(A4298,'Additional Data'!$A$1:$D$9949,4,0)</f>
        <v>Debit Card</v>
      </c>
      <c r="S4298" s="5">
        <f>VLOOKUP(A4298,'Additional Data'!$A$1:$D$9949,3,0)</f>
        <v>901</v>
      </c>
      <c r="T4298" s="2" t="str">
        <f>HLOOKUP(B4298,'Additional Data'!$F$1:$N$2,2,0)</f>
        <v>Mobile</v>
      </c>
    </row>
    <row r="4299" spans="1:20" ht="14.25" customHeight="1">
      <c r="A4299" s="2">
        <v>440003</v>
      </c>
      <c r="B4299" s="2" t="s">
        <v>30</v>
      </c>
      <c r="C4299" s="2" t="s">
        <v>32</v>
      </c>
      <c r="D4299" s="2" t="s">
        <v>52</v>
      </c>
      <c r="E4299" s="4">
        <v>43530.974722222221</v>
      </c>
      <c r="F4299" s="4">
        <v>43537.974722222221</v>
      </c>
      <c r="G4299" s="4">
        <v>43535.974722222221</v>
      </c>
      <c r="H4299" s="2">
        <v>42</v>
      </c>
      <c r="I4299" s="2">
        <v>120</v>
      </c>
      <c r="J4299" s="2" t="s">
        <v>41</v>
      </c>
      <c r="K4299" s="2" t="s">
        <v>58</v>
      </c>
      <c r="L4299" s="2" t="s">
        <v>35</v>
      </c>
      <c r="M4299" s="2" t="s">
        <v>59</v>
      </c>
      <c r="N4299" s="2">
        <v>2</v>
      </c>
      <c r="O4299" s="2">
        <v>7</v>
      </c>
      <c r="P4299" s="2">
        <v>162</v>
      </c>
      <c r="Q4299" s="2" t="str">
        <f>VLOOKUP(A4299,'Additional Data'!$A$1:$D$9949,2,0)</f>
        <v>App</v>
      </c>
      <c r="R4299" s="2" t="str">
        <f>VLOOKUP(A4299,'Additional Data'!$A$1:$D$9949,4,0)</f>
        <v>Credit Card</v>
      </c>
      <c r="S4299" s="5">
        <f>VLOOKUP(A4299,'Additional Data'!$A$1:$D$9949,3,0)</f>
        <v>3260.8232849999999</v>
      </c>
      <c r="T4299" s="2" t="str">
        <f>HLOOKUP(B4299,'Additional Data'!$F$1:$N$2,2,0)</f>
        <v>PC</v>
      </c>
    </row>
    <row r="4300" spans="1:20" ht="14.25" customHeight="1">
      <c r="A4300" s="2">
        <v>10965</v>
      </c>
      <c r="B4300" s="2" t="s">
        <v>36</v>
      </c>
      <c r="C4300" s="2" t="s">
        <v>32</v>
      </c>
      <c r="D4300" s="2" t="s">
        <v>52</v>
      </c>
      <c r="E4300" s="4">
        <v>43531.289872685185</v>
      </c>
      <c r="F4300" s="4">
        <v>43533.289872685185</v>
      </c>
      <c r="G4300" s="4">
        <v>43535.289872685185</v>
      </c>
      <c r="H4300" s="2">
        <v>63</v>
      </c>
      <c r="I4300" s="2">
        <v>88</v>
      </c>
      <c r="J4300" s="2" t="s">
        <v>60</v>
      </c>
      <c r="K4300" s="2" t="s">
        <v>61</v>
      </c>
      <c r="L4300" s="2" t="s">
        <v>35</v>
      </c>
      <c r="M4300" s="2" t="s">
        <v>71</v>
      </c>
      <c r="N4300" s="2">
        <v>-2</v>
      </c>
      <c r="O4300" s="2">
        <v>2</v>
      </c>
      <c r="P4300" s="2">
        <v>151</v>
      </c>
      <c r="Q4300" s="2" t="str">
        <f>VLOOKUP(A4300,'Additional Data'!$A$1:$D$9949,2,0)</f>
        <v>Website</v>
      </c>
      <c r="R4300" s="2" t="str">
        <f>VLOOKUP(A4300,'Additional Data'!$A$1:$D$9949,4,0)</f>
        <v>Credit Card</v>
      </c>
      <c r="S4300" s="5">
        <f>VLOOKUP(A4300,'Additional Data'!$A$1:$D$9949,3,0)</f>
        <v>3349</v>
      </c>
      <c r="T4300" s="2" t="str">
        <f>HLOOKUP(B4300,'Additional Data'!$F$1:$N$2,2,0)</f>
        <v>Laptop</v>
      </c>
    </row>
    <row r="4301" spans="1:20" ht="14.25" customHeight="1">
      <c r="A4301" s="2">
        <v>898396</v>
      </c>
      <c r="B4301" s="2" t="s">
        <v>47</v>
      </c>
      <c r="C4301" s="2" t="s">
        <v>41</v>
      </c>
      <c r="D4301" s="2" t="s">
        <v>52</v>
      </c>
      <c r="E4301" s="4">
        <v>43531.400925925926</v>
      </c>
      <c r="F4301" s="4">
        <v>43537.400925925926</v>
      </c>
      <c r="G4301" s="4">
        <v>43537.400925925926</v>
      </c>
      <c r="H4301" s="2">
        <v>48</v>
      </c>
      <c r="I4301" s="2">
        <v>125</v>
      </c>
      <c r="J4301" s="2" t="s">
        <v>32</v>
      </c>
      <c r="K4301" s="2" t="s">
        <v>70</v>
      </c>
      <c r="L4301" s="2" t="s">
        <v>35</v>
      </c>
      <c r="M4301" s="2" t="s">
        <v>71</v>
      </c>
      <c r="N4301" s="2">
        <v>0</v>
      </c>
      <c r="O4301" s="2">
        <v>6</v>
      </c>
      <c r="P4301" s="2">
        <v>173</v>
      </c>
      <c r="Q4301" s="2" t="str">
        <f>VLOOKUP(A4301,'Additional Data'!$A$1:$D$9949,2,0)</f>
        <v>App</v>
      </c>
      <c r="R4301" s="2" t="str">
        <f>VLOOKUP(A4301,'Additional Data'!$A$1:$D$9949,4,0)</f>
        <v>Debit Card</v>
      </c>
      <c r="S4301" s="5">
        <f>VLOOKUP(A4301,'Additional Data'!$A$1:$D$9949,3,0)</f>
        <v>1091</v>
      </c>
      <c r="T4301" s="2" t="str">
        <f>HLOOKUP(B4301,'Additional Data'!$F$1:$N$2,2,0)</f>
        <v>Tablet</v>
      </c>
    </row>
    <row r="4302" spans="1:20" ht="14.25" customHeight="1">
      <c r="A4302" s="2">
        <v>170240</v>
      </c>
      <c r="B4302" s="2" t="s">
        <v>48</v>
      </c>
      <c r="C4302" s="2" t="s">
        <v>32</v>
      </c>
      <c r="D4302" s="2" t="s">
        <v>52</v>
      </c>
      <c r="E4302" s="4">
        <v>43531.557604166665</v>
      </c>
      <c r="F4302" s="4">
        <v>43532.557604166665</v>
      </c>
      <c r="G4302" s="4">
        <v>43538.557604166665</v>
      </c>
      <c r="H4302" s="2">
        <v>0</v>
      </c>
      <c r="I4302" s="2">
        <v>110</v>
      </c>
      <c r="J4302" s="2" t="s">
        <v>32</v>
      </c>
      <c r="K4302" s="2" t="s">
        <v>82</v>
      </c>
      <c r="L4302" s="2" t="s">
        <v>67</v>
      </c>
      <c r="M4302" s="2" t="s">
        <v>71</v>
      </c>
      <c r="N4302" s="2">
        <v>-6</v>
      </c>
      <c r="O4302" s="2">
        <v>1</v>
      </c>
      <c r="P4302" s="2">
        <v>110</v>
      </c>
      <c r="Q4302" s="2" t="str">
        <f>VLOOKUP(A4302,'Additional Data'!$A$1:$D$9949,2,0)</f>
        <v>App</v>
      </c>
      <c r="R4302" s="2" t="str">
        <f>VLOOKUP(A4302,'Additional Data'!$A$1:$D$9949,4,0)</f>
        <v>Debit Card</v>
      </c>
      <c r="S4302" s="5">
        <f>VLOOKUP(A4302,'Additional Data'!$A$1:$D$9949,3,0)</f>
        <v>458.9282675</v>
      </c>
      <c r="T4302" s="2" t="str">
        <f>HLOOKUP(B4302,'Additional Data'!$F$1:$N$2,2,0)</f>
        <v>Gaming Console</v>
      </c>
    </row>
    <row r="4303" spans="1:20" ht="14.25" customHeight="1">
      <c r="A4303" s="2">
        <v>131150</v>
      </c>
      <c r="B4303" s="2" t="s">
        <v>48</v>
      </c>
      <c r="C4303" s="2" t="s">
        <v>32</v>
      </c>
      <c r="D4303" s="2" t="s">
        <v>52</v>
      </c>
      <c r="E4303" s="4">
        <v>43531.610486111109</v>
      </c>
      <c r="F4303" s="4">
        <v>43535.610486111109</v>
      </c>
      <c r="G4303" s="4">
        <v>43537.610486111109</v>
      </c>
      <c r="H4303" s="2">
        <v>31</v>
      </c>
      <c r="I4303" s="2">
        <v>124</v>
      </c>
      <c r="J4303" s="2" t="s">
        <v>73</v>
      </c>
      <c r="K4303" s="2" t="s">
        <v>74</v>
      </c>
      <c r="L4303" s="2" t="s">
        <v>35</v>
      </c>
      <c r="M4303" s="2" t="s">
        <v>59</v>
      </c>
      <c r="N4303" s="2">
        <v>-2</v>
      </c>
      <c r="O4303" s="2">
        <v>4</v>
      </c>
      <c r="P4303" s="2">
        <v>155</v>
      </c>
      <c r="Q4303" s="2" t="str">
        <f>VLOOKUP(A4303,'Additional Data'!$A$1:$D$9949,2,0)</f>
        <v>App</v>
      </c>
      <c r="R4303" s="2" t="str">
        <f>VLOOKUP(A4303,'Additional Data'!$A$1:$D$9949,4,0)</f>
        <v>Debit Card</v>
      </c>
      <c r="S4303" s="5">
        <f>VLOOKUP(A4303,'Additional Data'!$A$1:$D$9949,3,0)</f>
        <v>3168.9400620000001</v>
      </c>
      <c r="T4303" s="2" t="str">
        <f>HLOOKUP(B4303,'Additional Data'!$F$1:$N$2,2,0)</f>
        <v>Gaming Console</v>
      </c>
    </row>
    <row r="4304" spans="1:20" ht="14.25" customHeight="1">
      <c r="A4304" s="2">
        <v>559631</v>
      </c>
      <c r="B4304" s="2" t="s">
        <v>39</v>
      </c>
      <c r="C4304" s="2" t="s">
        <v>41</v>
      </c>
      <c r="D4304" s="2" t="s">
        <v>52</v>
      </c>
      <c r="E4304" s="4">
        <v>43531.626203703701</v>
      </c>
      <c r="F4304" s="4">
        <v>43536.626203703701</v>
      </c>
      <c r="G4304" s="4">
        <v>43538.626203703701</v>
      </c>
      <c r="H4304" s="2">
        <v>0</v>
      </c>
      <c r="I4304" s="2">
        <v>125</v>
      </c>
      <c r="J4304" s="2" t="s">
        <v>41</v>
      </c>
      <c r="K4304" s="2" t="s">
        <v>66</v>
      </c>
      <c r="L4304" s="2" t="s">
        <v>67</v>
      </c>
      <c r="M4304" s="2" t="s">
        <v>59</v>
      </c>
      <c r="N4304" s="2">
        <v>-2</v>
      </c>
      <c r="O4304" s="2">
        <v>5</v>
      </c>
      <c r="P4304" s="2">
        <v>125</v>
      </c>
      <c r="Q4304" s="2" t="str">
        <f>VLOOKUP(A4304,'Additional Data'!$A$1:$D$9949,2,0)</f>
        <v>App</v>
      </c>
      <c r="R4304" s="2" t="str">
        <f>VLOOKUP(A4304,'Additional Data'!$A$1:$D$9949,4,0)</f>
        <v>Credit Card</v>
      </c>
      <c r="S4304" s="5">
        <f>VLOOKUP(A4304,'Additional Data'!$A$1:$D$9949,3,0)</f>
        <v>3205.119044</v>
      </c>
      <c r="T4304" s="2" t="str">
        <f>HLOOKUP(B4304,'Additional Data'!$F$1:$N$2,2,0)</f>
        <v>Mobile</v>
      </c>
    </row>
    <row r="4305" spans="1:20" ht="14.25" customHeight="1">
      <c r="A4305" s="2">
        <v>596503</v>
      </c>
      <c r="B4305" s="2" t="s">
        <v>39</v>
      </c>
      <c r="C4305" s="2" t="s">
        <v>32</v>
      </c>
      <c r="D4305" s="2" t="s">
        <v>52</v>
      </c>
      <c r="E4305" s="4">
        <v>43531.696782407409</v>
      </c>
      <c r="F4305" s="4">
        <v>43537.696782407409</v>
      </c>
      <c r="G4305" s="4">
        <v>43538.696782407409</v>
      </c>
      <c r="H4305" s="2">
        <v>29</v>
      </c>
      <c r="I4305" s="2">
        <v>121</v>
      </c>
      <c r="J4305" s="2" t="s">
        <v>41</v>
      </c>
      <c r="K4305" s="2" t="s">
        <v>58</v>
      </c>
      <c r="L4305" s="2" t="s">
        <v>35</v>
      </c>
      <c r="M4305" s="2" t="s">
        <v>59</v>
      </c>
      <c r="N4305" s="2">
        <v>-1</v>
      </c>
      <c r="O4305" s="2">
        <v>6</v>
      </c>
      <c r="P4305" s="2">
        <v>150</v>
      </c>
      <c r="Q4305" s="2" t="str">
        <f>VLOOKUP(A4305,'Additional Data'!$A$1:$D$9949,2,0)</f>
        <v>App</v>
      </c>
      <c r="R4305" s="2" t="str">
        <f>VLOOKUP(A4305,'Additional Data'!$A$1:$D$9949,4,0)</f>
        <v>Credit Card</v>
      </c>
      <c r="S4305" s="5">
        <f>VLOOKUP(A4305,'Additional Data'!$A$1:$D$9949,3,0)</f>
        <v>2118.9965529999999</v>
      </c>
      <c r="T4305" s="2" t="str">
        <f>HLOOKUP(B4305,'Additional Data'!$F$1:$N$2,2,0)</f>
        <v>Mobile</v>
      </c>
    </row>
    <row r="4306" spans="1:20" ht="14.25" customHeight="1">
      <c r="A4306" s="2">
        <v>575210</v>
      </c>
      <c r="B4306" s="2" t="s">
        <v>36</v>
      </c>
      <c r="C4306" s="2" t="s">
        <v>41</v>
      </c>
      <c r="D4306" s="2" t="s">
        <v>52</v>
      </c>
      <c r="E4306" s="4">
        <v>43532.040717592594</v>
      </c>
      <c r="F4306" s="4">
        <v>43542.040717592594</v>
      </c>
      <c r="G4306" s="4">
        <v>43538.040717592594</v>
      </c>
      <c r="H4306" s="2">
        <v>32</v>
      </c>
      <c r="I4306" s="2">
        <v>124</v>
      </c>
      <c r="J4306" s="2" t="s">
        <v>32</v>
      </c>
      <c r="K4306" s="2" t="s">
        <v>70</v>
      </c>
      <c r="L4306" s="2" t="s">
        <v>35</v>
      </c>
      <c r="M4306" s="2" t="s">
        <v>59</v>
      </c>
      <c r="N4306" s="2">
        <v>4</v>
      </c>
      <c r="O4306" s="2">
        <v>10</v>
      </c>
      <c r="P4306" s="2">
        <v>156</v>
      </c>
      <c r="Q4306" s="2" t="str">
        <f>VLOOKUP(A4306,'Additional Data'!$A$1:$D$9949,2,0)</f>
        <v>App</v>
      </c>
      <c r="R4306" s="2" t="str">
        <f>VLOOKUP(A4306,'Additional Data'!$A$1:$D$9949,4,0)</f>
        <v>Debit Card</v>
      </c>
      <c r="S4306" s="5">
        <f>VLOOKUP(A4306,'Additional Data'!$A$1:$D$9949,3,0)</f>
        <v>3393.3876580000001</v>
      </c>
      <c r="T4306" s="2" t="str">
        <f>HLOOKUP(B4306,'Additional Data'!$F$1:$N$2,2,0)</f>
        <v>Laptop</v>
      </c>
    </row>
    <row r="4307" spans="1:20" ht="14.25" customHeight="1">
      <c r="A4307" s="2">
        <v>869740</v>
      </c>
      <c r="B4307" s="2" t="s">
        <v>30</v>
      </c>
      <c r="C4307" s="2" t="s">
        <v>32</v>
      </c>
      <c r="D4307" s="2" t="s">
        <v>52</v>
      </c>
      <c r="E4307" s="4">
        <v>43532.130671296298</v>
      </c>
      <c r="F4307" s="4">
        <v>43532.130671296298</v>
      </c>
      <c r="G4307" s="4">
        <v>43538.130671296298</v>
      </c>
      <c r="H4307" s="2">
        <v>0</v>
      </c>
      <c r="I4307" s="2">
        <v>123</v>
      </c>
      <c r="J4307" s="2" t="s">
        <v>32</v>
      </c>
      <c r="K4307" s="2" t="s">
        <v>82</v>
      </c>
      <c r="L4307" s="2" t="s">
        <v>67</v>
      </c>
      <c r="M4307" s="2" t="s">
        <v>71</v>
      </c>
      <c r="N4307" s="2">
        <v>-6</v>
      </c>
      <c r="O4307" s="2">
        <v>0</v>
      </c>
      <c r="P4307" s="2">
        <v>123</v>
      </c>
      <c r="Q4307" s="2" t="str">
        <f>VLOOKUP(A4307,'Additional Data'!$A$1:$D$9949,2,0)</f>
        <v>App</v>
      </c>
      <c r="R4307" s="2" t="str">
        <f>VLOOKUP(A4307,'Additional Data'!$A$1:$D$9949,4,0)</f>
        <v>Debit Card</v>
      </c>
      <c r="S4307" s="5">
        <f>VLOOKUP(A4307,'Additional Data'!$A$1:$D$9949,3,0)</f>
        <v>1069.871496</v>
      </c>
      <c r="T4307" s="2" t="str">
        <f>HLOOKUP(B4307,'Additional Data'!$F$1:$N$2,2,0)</f>
        <v>PC</v>
      </c>
    </row>
    <row r="4308" spans="1:20" ht="14.25" customHeight="1">
      <c r="A4308" s="2">
        <v>81343</v>
      </c>
      <c r="B4308" s="2" t="s">
        <v>36</v>
      </c>
      <c r="C4308" s="2" t="s">
        <v>32</v>
      </c>
      <c r="D4308" s="2" t="s">
        <v>52</v>
      </c>
      <c r="E4308" s="4">
        <v>43532.380497685182</v>
      </c>
      <c r="F4308" s="4">
        <v>43535.380497685182</v>
      </c>
      <c r="G4308" s="4">
        <v>43535.380497685182</v>
      </c>
      <c r="H4308" s="2">
        <v>30</v>
      </c>
      <c r="I4308" s="2">
        <v>113</v>
      </c>
      <c r="J4308" s="2" t="s">
        <v>60</v>
      </c>
      <c r="K4308" s="2" t="s">
        <v>61</v>
      </c>
      <c r="L4308" s="2" t="s">
        <v>35</v>
      </c>
      <c r="M4308" s="2" t="s">
        <v>59</v>
      </c>
      <c r="N4308" s="2">
        <v>0</v>
      </c>
      <c r="O4308" s="2">
        <v>3</v>
      </c>
      <c r="P4308" s="2">
        <v>143</v>
      </c>
      <c r="Q4308" s="2" t="str">
        <f>VLOOKUP(A4308,'Additional Data'!$A$1:$D$9949,2,0)</f>
        <v>App</v>
      </c>
      <c r="R4308" s="2" t="str">
        <f>VLOOKUP(A4308,'Additional Data'!$A$1:$D$9949,4,0)</f>
        <v>Credit Card</v>
      </c>
      <c r="S4308" s="5">
        <f>VLOOKUP(A4308,'Additional Data'!$A$1:$D$9949,3,0)</f>
        <v>2031</v>
      </c>
      <c r="T4308" s="2" t="str">
        <f>HLOOKUP(B4308,'Additional Data'!$F$1:$N$2,2,0)</f>
        <v>Laptop</v>
      </c>
    </row>
    <row r="4309" spans="1:20" ht="14.25" customHeight="1">
      <c r="A4309" s="2">
        <v>223804</v>
      </c>
      <c r="B4309" s="2" t="s">
        <v>42</v>
      </c>
      <c r="C4309" s="2" t="s">
        <v>41</v>
      </c>
      <c r="D4309" s="2" t="s">
        <v>52</v>
      </c>
      <c r="E4309" s="4">
        <v>43532.460659722223</v>
      </c>
      <c r="F4309" s="4">
        <v>43535.460659722223</v>
      </c>
      <c r="G4309" s="4">
        <v>43538.460659722223</v>
      </c>
      <c r="H4309" s="2">
        <v>0</v>
      </c>
      <c r="I4309" s="2">
        <v>126</v>
      </c>
      <c r="J4309" s="2" t="s">
        <v>41</v>
      </c>
      <c r="K4309" s="2" t="s">
        <v>66</v>
      </c>
      <c r="L4309" s="2" t="s">
        <v>67</v>
      </c>
      <c r="M4309" s="2" t="s">
        <v>71</v>
      </c>
      <c r="N4309" s="2">
        <v>-3</v>
      </c>
      <c r="O4309" s="2">
        <v>3</v>
      </c>
      <c r="P4309" s="2">
        <v>126</v>
      </c>
      <c r="Q4309" s="2" t="str">
        <f>VLOOKUP(A4309,'Additional Data'!$A$1:$D$9949,2,0)</f>
        <v>App</v>
      </c>
      <c r="R4309" s="2" t="str">
        <f>VLOOKUP(A4309,'Additional Data'!$A$1:$D$9949,4,0)</f>
        <v>Debit Card</v>
      </c>
      <c r="S4309" s="5">
        <f>VLOOKUP(A4309,'Additional Data'!$A$1:$D$9949,3,0)</f>
        <v>3621.7663619999998</v>
      </c>
      <c r="T4309" s="2" t="str">
        <f>HLOOKUP(B4309,'Additional Data'!$F$1:$N$2,2,0)</f>
        <v>TV</v>
      </c>
    </row>
    <row r="4310" spans="1:20" ht="14.25" customHeight="1">
      <c r="A4310" s="2">
        <v>754311</v>
      </c>
      <c r="B4310" s="2" t="s">
        <v>39</v>
      </c>
      <c r="C4310" s="2" t="s">
        <v>41</v>
      </c>
      <c r="D4310" s="2" t="s">
        <v>52</v>
      </c>
      <c r="E4310" s="4">
        <v>43532.475925925923</v>
      </c>
      <c r="F4310" s="4">
        <v>43534.475925925923</v>
      </c>
      <c r="G4310" s="4">
        <v>43536.475925925923</v>
      </c>
      <c r="H4310" s="2">
        <v>77</v>
      </c>
      <c r="I4310" s="2">
        <v>106</v>
      </c>
      <c r="J4310" s="2" t="s">
        <v>32</v>
      </c>
      <c r="K4310" s="2" t="s">
        <v>70</v>
      </c>
      <c r="L4310" s="2" t="s">
        <v>35</v>
      </c>
      <c r="M4310" s="2" t="s">
        <v>71</v>
      </c>
      <c r="N4310" s="2">
        <v>-2</v>
      </c>
      <c r="O4310" s="2">
        <v>2</v>
      </c>
      <c r="P4310" s="2">
        <v>183</v>
      </c>
      <c r="Q4310" s="2" t="str">
        <f>VLOOKUP(A4310,'Additional Data'!$A$1:$D$9949,2,0)</f>
        <v>Website</v>
      </c>
      <c r="R4310" s="2" t="str">
        <f>VLOOKUP(A4310,'Additional Data'!$A$1:$D$9949,4,0)</f>
        <v>Credit Card</v>
      </c>
      <c r="S4310" s="5">
        <f>VLOOKUP(A4310,'Additional Data'!$A$1:$D$9949,3,0)</f>
        <v>330</v>
      </c>
      <c r="T4310" s="2" t="str">
        <f>HLOOKUP(B4310,'Additional Data'!$F$1:$N$2,2,0)</f>
        <v>Mobile</v>
      </c>
    </row>
    <row r="4311" spans="1:20" ht="14.25" customHeight="1">
      <c r="A4311" s="2">
        <v>924011</v>
      </c>
      <c r="B4311" s="2" t="s">
        <v>47</v>
      </c>
      <c r="C4311" s="2" t="s">
        <v>32</v>
      </c>
      <c r="D4311" s="2" t="s">
        <v>52</v>
      </c>
      <c r="E4311" s="4">
        <v>43532.747164351851</v>
      </c>
      <c r="F4311" s="4">
        <v>43534.747164351851</v>
      </c>
      <c r="G4311" s="4">
        <v>43536.747164351851</v>
      </c>
      <c r="H4311" s="2">
        <v>44</v>
      </c>
      <c r="I4311" s="2">
        <v>129</v>
      </c>
      <c r="J4311" s="2" t="s">
        <v>73</v>
      </c>
      <c r="K4311" s="2" t="s">
        <v>74</v>
      </c>
      <c r="L4311" s="2" t="s">
        <v>35</v>
      </c>
      <c r="M4311" s="2" t="s">
        <v>59</v>
      </c>
      <c r="N4311" s="2">
        <v>-2</v>
      </c>
      <c r="O4311" s="2">
        <v>2</v>
      </c>
      <c r="P4311" s="2">
        <v>173</v>
      </c>
      <c r="Q4311" s="2" t="str">
        <f>VLOOKUP(A4311,'Additional Data'!$A$1:$D$9949,2,0)</f>
        <v>App</v>
      </c>
      <c r="R4311" s="2" t="str">
        <f>VLOOKUP(A4311,'Additional Data'!$A$1:$D$9949,4,0)</f>
        <v>Credit Card</v>
      </c>
      <c r="S4311" s="5">
        <f>VLOOKUP(A4311,'Additional Data'!$A$1:$D$9949,3,0)</f>
        <v>2756</v>
      </c>
      <c r="T4311" s="2" t="str">
        <f>HLOOKUP(B4311,'Additional Data'!$F$1:$N$2,2,0)</f>
        <v>Tablet</v>
      </c>
    </row>
    <row r="4312" spans="1:20" ht="14.25" customHeight="1">
      <c r="A4312" s="2">
        <v>793086</v>
      </c>
      <c r="B4312" s="2" t="s">
        <v>30</v>
      </c>
      <c r="C4312" s="2" t="s">
        <v>41</v>
      </c>
      <c r="D4312" s="2" t="s">
        <v>52</v>
      </c>
      <c r="E4312" s="4">
        <v>43532.945821759262</v>
      </c>
      <c r="F4312" s="4">
        <v>43535.945821759262</v>
      </c>
      <c r="G4312" s="4">
        <v>43535.945821759262</v>
      </c>
      <c r="H4312" s="2">
        <v>30</v>
      </c>
      <c r="I4312" s="2">
        <v>106</v>
      </c>
      <c r="J4312" s="2" t="s">
        <v>60</v>
      </c>
      <c r="K4312" s="2" t="s">
        <v>77</v>
      </c>
      <c r="L4312" s="2" t="s">
        <v>35</v>
      </c>
      <c r="M4312" s="2" t="s">
        <v>59</v>
      </c>
      <c r="N4312" s="2">
        <v>0</v>
      </c>
      <c r="O4312" s="2">
        <v>3</v>
      </c>
      <c r="P4312" s="2">
        <v>136</v>
      </c>
      <c r="Q4312" s="2" t="str">
        <f>VLOOKUP(A4312,'Additional Data'!$A$1:$D$9949,2,0)</f>
        <v>Website</v>
      </c>
      <c r="R4312" s="2" t="str">
        <f>VLOOKUP(A4312,'Additional Data'!$A$1:$D$9949,4,0)</f>
        <v>Debit Card</v>
      </c>
      <c r="S4312" s="5">
        <f>VLOOKUP(A4312,'Additional Data'!$A$1:$D$9949,3,0)</f>
        <v>794.36615789999996</v>
      </c>
      <c r="T4312" s="2" t="str">
        <f>HLOOKUP(B4312,'Additional Data'!$F$1:$N$2,2,0)</f>
        <v>PC</v>
      </c>
    </row>
    <row r="4313" spans="1:20" ht="14.25" customHeight="1">
      <c r="A4313" s="2">
        <v>407446</v>
      </c>
      <c r="B4313" s="2" t="s">
        <v>48</v>
      </c>
      <c r="C4313" s="2" t="s">
        <v>41</v>
      </c>
      <c r="D4313" s="2" t="s">
        <v>52</v>
      </c>
      <c r="E4313" s="4">
        <v>43533.103425925925</v>
      </c>
      <c r="F4313" s="4">
        <v>43538.103425925925</v>
      </c>
      <c r="G4313" s="4">
        <v>43539.103425925925</v>
      </c>
      <c r="H4313" s="2">
        <v>33</v>
      </c>
      <c r="I4313" s="2">
        <v>121</v>
      </c>
      <c r="J4313" s="2" t="s">
        <v>32</v>
      </c>
      <c r="K4313" s="2" t="s">
        <v>70</v>
      </c>
      <c r="L4313" s="2" t="s">
        <v>35</v>
      </c>
      <c r="M4313" s="2" t="s">
        <v>59</v>
      </c>
      <c r="N4313" s="2">
        <v>-1</v>
      </c>
      <c r="O4313" s="2">
        <v>5</v>
      </c>
      <c r="P4313" s="2">
        <v>154</v>
      </c>
      <c r="Q4313" s="2" t="str">
        <f>VLOOKUP(A4313,'Additional Data'!$A$1:$D$9949,2,0)</f>
        <v>App</v>
      </c>
      <c r="R4313" s="2" t="str">
        <f>VLOOKUP(A4313,'Additional Data'!$A$1:$D$9949,4,0)</f>
        <v>Debit Card</v>
      </c>
      <c r="S4313" s="5">
        <f>VLOOKUP(A4313,'Additional Data'!$A$1:$D$9949,3,0)</f>
        <v>898.69449810000003</v>
      </c>
      <c r="T4313" s="2" t="str">
        <f>HLOOKUP(B4313,'Additional Data'!$F$1:$N$2,2,0)</f>
        <v>Gaming Console</v>
      </c>
    </row>
    <row r="4314" spans="1:20" ht="14.25" customHeight="1">
      <c r="A4314" s="2">
        <v>270534</v>
      </c>
      <c r="B4314" s="2" t="s">
        <v>39</v>
      </c>
      <c r="C4314" s="2" t="s">
        <v>32</v>
      </c>
      <c r="D4314" s="2" t="s">
        <v>52</v>
      </c>
      <c r="E4314" s="4">
        <v>43533.298796296294</v>
      </c>
      <c r="F4314" s="4">
        <v>43535.298796296294</v>
      </c>
      <c r="G4314" s="4">
        <v>43540.298796296294</v>
      </c>
      <c r="H4314" s="2">
        <v>64</v>
      </c>
      <c r="I4314" s="2">
        <v>107</v>
      </c>
      <c r="J4314" s="2" t="s">
        <v>41</v>
      </c>
      <c r="K4314" s="2" t="s">
        <v>58</v>
      </c>
      <c r="L4314" s="2" t="s">
        <v>35</v>
      </c>
      <c r="M4314" s="2" t="s">
        <v>71</v>
      </c>
      <c r="N4314" s="2">
        <v>-5</v>
      </c>
      <c r="O4314" s="2">
        <v>2</v>
      </c>
      <c r="P4314" s="2">
        <v>171</v>
      </c>
      <c r="Q4314" s="2" t="str">
        <f>VLOOKUP(A4314,'Additional Data'!$A$1:$D$9949,2,0)</f>
        <v>Website</v>
      </c>
      <c r="R4314" s="2" t="str">
        <f>VLOOKUP(A4314,'Additional Data'!$A$1:$D$9949,4,0)</f>
        <v>Debit Card</v>
      </c>
      <c r="S4314" s="5">
        <f>VLOOKUP(A4314,'Additional Data'!$A$1:$D$9949,3,0)</f>
        <v>1222.4048210000001</v>
      </c>
      <c r="T4314" s="2" t="str">
        <f>HLOOKUP(B4314,'Additional Data'!$F$1:$N$2,2,0)</f>
        <v>Mobile</v>
      </c>
    </row>
    <row r="4315" spans="1:20" ht="14.25" customHeight="1">
      <c r="A4315" s="2">
        <v>639142</v>
      </c>
      <c r="B4315" s="2" t="s">
        <v>47</v>
      </c>
      <c r="C4315" s="2" t="s">
        <v>41</v>
      </c>
      <c r="D4315" s="2" t="s">
        <v>52</v>
      </c>
      <c r="E4315" s="4">
        <v>43533.562291666669</v>
      </c>
      <c r="F4315" s="4">
        <v>43542.562291666669</v>
      </c>
      <c r="G4315" s="4">
        <v>43539.562291666669</v>
      </c>
      <c r="H4315" s="2">
        <v>26</v>
      </c>
      <c r="I4315" s="2">
        <v>106</v>
      </c>
      <c r="J4315" s="2" t="s">
        <v>60</v>
      </c>
      <c r="K4315" s="2" t="s">
        <v>77</v>
      </c>
      <c r="L4315" s="2" t="s">
        <v>35</v>
      </c>
      <c r="M4315" s="2" t="s">
        <v>59</v>
      </c>
      <c r="N4315" s="2">
        <v>3</v>
      </c>
      <c r="O4315" s="2">
        <v>9</v>
      </c>
      <c r="P4315" s="2">
        <v>132</v>
      </c>
      <c r="Q4315" s="2" t="str">
        <f>VLOOKUP(A4315,'Additional Data'!$A$1:$D$9949,2,0)</f>
        <v>App</v>
      </c>
      <c r="R4315" s="2" t="str">
        <f>VLOOKUP(A4315,'Additional Data'!$A$1:$D$9949,4,0)</f>
        <v>Debit Card</v>
      </c>
      <c r="S4315" s="5">
        <f>VLOOKUP(A4315,'Additional Data'!$A$1:$D$9949,3,0)</f>
        <v>3518</v>
      </c>
      <c r="T4315" s="2" t="str">
        <f>HLOOKUP(B4315,'Additional Data'!$F$1:$N$2,2,0)</f>
        <v>Tablet</v>
      </c>
    </row>
    <row r="4316" spans="1:20" ht="14.25" customHeight="1">
      <c r="A4316" s="2">
        <v>975989</v>
      </c>
      <c r="B4316" s="2" t="s">
        <v>39</v>
      </c>
      <c r="C4316" s="2" t="s">
        <v>41</v>
      </c>
      <c r="D4316" s="2" t="s">
        <v>52</v>
      </c>
      <c r="E4316" s="4">
        <v>43533.847511574073</v>
      </c>
      <c r="F4316" s="4">
        <v>43537.847511574073</v>
      </c>
      <c r="G4316" s="4">
        <v>43537.847511574073</v>
      </c>
      <c r="H4316" s="2">
        <v>0</v>
      </c>
      <c r="I4316" s="2">
        <v>129</v>
      </c>
      <c r="J4316" s="2" t="s">
        <v>41</v>
      </c>
      <c r="K4316" s="2" t="s">
        <v>66</v>
      </c>
      <c r="L4316" s="2" t="s">
        <v>67</v>
      </c>
      <c r="M4316" s="2" t="s">
        <v>59</v>
      </c>
      <c r="N4316" s="2">
        <v>0</v>
      </c>
      <c r="O4316" s="2">
        <v>4</v>
      </c>
      <c r="P4316" s="2">
        <v>129</v>
      </c>
      <c r="Q4316" s="2" t="str">
        <f>VLOOKUP(A4316,'Additional Data'!$A$1:$D$9949,2,0)</f>
        <v>App</v>
      </c>
      <c r="R4316" s="2" t="str">
        <f>VLOOKUP(A4316,'Additional Data'!$A$1:$D$9949,4,0)</f>
        <v>Cash On Delivery</v>
      </c>
      <c r="S4316" s="5">
        <f>VLOOKUP(A4316,'Additional Data'!$A$1:$D$9949,3,0)</f>
        <v>876</v>
      </c>
      <c r="T4316" s="2" t="str">
        <f>HLOOKUP(B4316,'Additional Data'!$F$1:$N$2,2,0)</f>
        <v>Mobile</v>
      </c>
    </row>
    <row r="4317" spans="1:20" ht="14.25" customHeight="1">
      <c r="A4317" s="2">
        <v>315854</v>
      </c>
      <c r="B4317" s="2" t="s">
        <v>47</v>
      </c>
      <c r="C4317" s="2" t="s">
        <v>32</v>
      </c>
      <c r="D4317" s="2" t="s">
        <v>52</v>
      </c>
      <c r="E4317" s="4">
        <v>43533.899467592593</v>
      </c>
      <c r="F4317" s="4">
        <v>43537.899467592593</v>
      </c>
      <c r="G4317" s="4">
        <v>43540.899467592593</v>
      </c>
      <c r="H4317" s="2">
        <v>27</v>
      </c>
      <c r="I4317" s="2">
        <v>105</v>
      </c>
      <c r="J4317" s="2" t="s">
        <v>60</v>
      </c>
      <c r="K4317" s="2" t="s">
        <v>61</v>
      </c>
      <c r="L4317" s="2" t="s">
        <v>35</v>
      </c>
      <c r="M4317" s="2" t="s">
        <v>59</v>
      </c>
      <c r="N4317" s="2">
        <v>-3</v>
      </c>
      <c r="O4317" s="2">
        <v>4</v>
      </c>
      <c r="P4317" s="2">
        <v>132</v>
      </c>
      <c r="Q4317" s="2" t="str">
        <f>VLOOKUP(A4317,'Additional Data'!$A$1:$D$9949,2,0)</f>
        <v>App</v>
      </c>
      <c r="R4317" s="2" t="str">
        <f>VLOOKUP(A4317,'Additional Data'!$A$1:$D$9949,4,0)</f>
        <v>Debit Card</v>
      </c>
      <c r="S4317" s="5">
        <f>VLOOKUP(A4317,'Additional Data'!$A$1:$D$9949,3,0)</f>
        <v>707</v>
      </c>
      <c r="T4317" s="2" t="str">
        <f>HLOOKUP(B4317,'Additional Data'!$F$1:$N$2,2,0)</f>
        <v>Tablet</v>
      </c>
    </row>
    <row r="4318" spans="1:20" ht="14.25" customHeight="1">
      <c r="A4318" s="2">
        <v>611782</v>
      </c>
      <c r="B4318" s="2" t="s">
        <v>36</v>
      </c>
      <c r="C4318" s="2" t="s">
        <v>41</v>
      </c>
      <c r="D4318" s="2" t="s">
        <v>52</v>
      </c>
      <c r="E4318" s="4">
        <v>43534.019178240742</v>
      </c>
      <c r="F4318" s="4">
        <v>43535.019178240742</v>
      </c>
      <c r="G4318" s="4">
        <v>43537.019178240742</v>
      </c>
      <c r="H4318" s="2">
        <v>0</v>
      </c>
      <c r="I4318" s="2">
        <v>126</v>
      </c>
      <c r="J4318" s="2" t="s">
        <v>41</v>
      </c>
      <c r="K4318" s="2" t="s">
        <v>66</v>
      </c>
      <c r="L4318" s="2" t="s">
        <v>67</v>
      </c>
      <c r="M4318" s="2" t="s">
        <v>59</v>
      </c>
      <c r="N4318" s="2">
        <v>-2</v>
      </c>
      <c r="O4318" s="2">
        <v>1</v>
      </c>
      <c r="P4318" s="2">
        <v>126</v>
      </c>
      <c r="Q4318" s="2" t="str">
        <f>VLOOKUP(A4318,'Additional Data'!$A$1:$D$9949,2,0)</f>
        <v>App</v>
      </c>
      <c r="R4318" s="2" t="str">
        <f>VLOOKUP(A4318,'Additional Data'!$A$1:$D$9949,4,0)</f>
        <v>Debit Card</v>
      </c>
      <c r="S4318" s="5">
        <f>VLOOKUP(A4318,'Additional Data'!$A$1:$D$9949,3,0)</f>
        <v>824.87089930000002</v>
      </c>
      <c r="T4318" s="2" t="str">
        <f>HLOOKUP(B4318,'Additional Data'!$F$1:$N$2,2,0)</f>
        <v>Laptop</v>
      </c>
    </row>
    <row r="4319" spans="1:20" ht="14.25" customHeight="1">
      <c r="A4319" s="2">
        <v>435376</v>
      </c>
      <c r="B4319" s="2" t="s">
        <v>36</v>
      </c>
      <c r="C4319" s="2" t="s">
        <v>41</v>
      </c>
      <c r="D4319" s="2" t="s">
        <v>52</v>
      </c>
      <c r="E4319" s="4">
        <v>43534.052800925929</v>
      </c>
      <c r="F4319" s="4">
        <v>43540.052800925929</v>
      </c>
      <c r="G4319" s="4">
        <v>43541.052800925929</v>
      </c>
      <c r="H4319" s="2">
        <v>34</v>
      </c>
      <c r="I4319" s="2">
        <v>121</v>
      </c>
      <c r="J4319" s="2" t="s">
        <v>73</v>
      </c>
      <c r="K4319" s="2" t="s">
        <v>80</v>
      </c>
      <c r="L4319" s="2" t="s">
        <v>35</v>
      </c>
      <c r="M4319" s="2" t="s">
        <v>71</v>
      </c>
      <c r="N4319" s="2">
        <v>-1</v>
      </c>
      <c r="O4319" s="2">
        <v>6</v>
      </c>
      <c r="P4319" s="2">
        <v>155</v>
      </c>
      <c r="Q4319" s="2" t="str">
        <f>VLOOKUP(A4319,'Additional Data'!$A$1:$D$9949,2,0)</f>
        <v>App</v>
      </c>
      <c r="R4319" s="2" t="str">
        <f>VLOOKUP(A4319,'Additional Data'!$A$1:$D$9949,4,0)</f>
        <v>Debit Card</v>
      </c>
      <c r="S4319" s="5">
        <f>VLOOKUP(A4319,'Additional Data'!$A$1:$D$9949,3,0)</f>
        <v>1742.0261250000001</v>
      </c>
      <c r="T4319" s="2" t="str">
        <f>HLOOKUP(B4319,'Additional Data'!$F$1:$N$2,2,0)</f>
        <v>Laptop</v>
      </c>
    </row>
    <row r="4320" spans="1:20" ht="14.25" customHeight="1">
      <c r="A4320" s="2">
        <v>473763</v>
      </c>
      <c r="B4320" s="2" t="s">
        <v>36</v>
      </c>
      <c r="C4320" s="2" t="s">
        <v>41</v>
      </c>
      <c r="D4320" s="2" t="s">
        <v>52</v>
      </c>
      <c r="E4320" s="4">
        <v>43534.052893518521</v>
      </c>
      <c r="F4320" s="4">
        <v>43544.052893518521</v>
      </c>
      <c r="G4320" s="4">
        <v>43539.052893518521</v>
      </c>
      <c r="H4320" s="2">
        <v>38</v>
      </c>
      <c r="I4320" s="2">
        <v>121</v>
      </c>
      <c r="J4320" s="2" t="s">
        <v>32</v>
      </c>
      <c r="K4320" s="2" t="s">
        <v>70</v>
      </c>
      <c r="L4320" s="2" t="s">
        <v>35</v>
      </c>
      <c r="M4320" s="2" t="s">
        <v>59</v>
      </c>
      <c r="N4320" s="2">
        <v>5</v>
      </c>
      <c r="O4320" s="2">
        <v>10</v>
      </c>
      <c r="P4320" s="2">
        <v>159</v>
      </c>
      <c r="Q4320" s="2" t="str">
        <f>VLOOKUP(A4320,'Additional Data'!$A$1:$D$9949,2,0)</f>
        <v>Website</v>
      </c>
      <c r="R4320" s="2" t="str">
        <f>VLOOKUP(A4320,'Additional Data'!$A$1:$D$9949,4,0)</f>
        <v>Credit Card</v>
      </c>
      <c r="S4320" s="5">
        <f>VLOOKUP(A4320,'Additional Data'!$A$1:$D$9949,3,0)</f>
        <v>1522.3155529999999</v>
      </c>
      <c r="T4320" s="2" t="str">
        <f>HLOOKUP(B4320,'Additional Data'!$F$1:$N$2,2,0)</f>
        <v>Laptop</v>
      </c>
    </row>
    <row r="4321" spans="1:20" ht="14.25" customHeight="1">
      <c r="A4321" s="2">
        <v>225317</v>
      </c>
      <c r="B4321" s="2" t="s">
        <v>30</v>
      </c>
      <c r="C4321" s="2" t="s">
        <v>32</v>
      </c>
      <c r="D4321" s="2" t="s">
        <v>52</v>
      </c>
      <c r="E4321" s="4">
        <v>43534.119398148148</v>
      </c>
      <c r="F4321" s="4">
        <v>43536.119398148148</v>
      </c>
      <c r="G4321" s="4">
        <v>43538.119398148148</v>
      </c>
      <c r="H4321" s="2">
        <v>70</v>
      </c>
      <c r="I4321" s="2">
        <v>102</v>
      </c>
      <c r="J4321" s="2" t="s">
        <v>41</v>
      </c>
      <c r="K4321" s="2" t="s">
        <v>58</v>
      </c>
      <c r="L4321" s="2" t="s">
        <v>35</v>
      </c>
      <c r="M4321" s="2" t="s">
        <v>71</v>
      </c>
      <c r="N4321" s="2">
        <v>-2</v>
      </c>
      <c r="O4321" s="2">
        <v>2</v>
      </c>
      <c r="P4321" s="2">
        <v>172</v>
      </c>
      <c r="Q4321" s="2" t="str">
        <f>VLOOKUP(A4321,'Additional Data'!$A$1:$D$9949,2,0)</f>
        <v>App</v>
      </c>
      <c r="R4321" s="2" t="str">
        <f>VLOOKUP(A4321,'Additional Data'!$A$1:$D$9949,4,0)</f>
        <v>Credit Card</v>
      </c>
      <c r="S4321" s="5">
        <f>VLOOKUP(A4321,'Additional Data'!$A$1:$D$9949,3,0)</f>
        <v>2784.9634729999998</v>
      </c>
      <c r="T4321" s="2" t="str">
        <f>HLOOKUP(B4321,'Additional Data'!$F$1:$N$2,2,0)</f>
        <v>PC</v>
      </c>
    </row>
    <row r="4322" spans="1:20" ht="14.25" customHeight="1">
      <c r="A4322" s="2">
        <v>808971</v>
      </c>
      <c r="B4322" s="2" t="s">
        <v>39</v>
      </c>
      <c r="C4322" s="2" t="s">
        <v>32</v>
      </c>
      <c r="D4322" s="2" t="s">
        <v>52</v>
      </c>
      <c r="E4322" s="4">
        <v>43534.215451388889</v>
      </c>
      <c r="F4322" s="4">
        <v>43536.215451388889</v>
      </c>
      <c r="G4322" s="4">
        <v>43540.215451388889</v>
      </c>
      <c r="H4322" s="2">
        <v>40</v>
      </c>
      <c r="I4322" s="2">
        <v>123</v>
      </c>
      <c r="J4322" s="2" t="s">
        <v>73</v>
      </c>
      <c r="K4322" s="2" t="s">
        <v>74</v>
      </c>
      <c r="L4322" s="2" t="s">
        <v>35</v>
      </c>
      <c r="M4322" s="2" t="s">
        <v>59</v>
      </c>
      <c r="N4322" s="2">
        <v>-4</v>
      </c>
      <c r="O4322" s="2">
        <v>2</v>
      </c>
      <c r="P4322" s="2">
        <v>163</v>
      </c>
      <c r="Q4322" s="2" t="str">
        <f>VLOOKUP(A4322,'Additional Data'!$A$1:$D$9949,2,0)</f>
        <v>Website</v>
      </c>
      <c r="R4322" s="2" t="str">
        <f>VLOOKUP(A4322,'Additional Data'!$A$1:$D$9949,4,0)</f>
        <v>Credit Card</v>
      </c>
      <c r="S4322" s="5">
        <f>VLOOKUP(A4322,'Additional Data'!$A$1:$D$9949,3,0)</f>
        <v>1362.375131</v>
      </c>
      <c r="T4322" s="2" t="str">
        <f>HLOOKUP(B4322,'Additional Data'!$F$1:$N$2,2,0)</f>
        <v>Mobile</v>
      </c>
    </row>
    <row r="4323" spans="1:20" ht="14.25" customHeight="1">
      <c r="A4323" s="2">
        <v>313662</v>
      </c>
      <c r="B4323" s="2" t="s">
        <v>39</v>
      </c>
      <c r="C4323" s="2" t="s">
        <v>41</v>
      </c>
      <c r="D4323" s="2" t="s">
        <v>52</v>
      </c>
      <c r="E4323" s="4">
        <v>43534.228310185186</v>
      </c>
      <c r="F4323" s="4">
        <v>43539.228310185186</v>
      </c>
      <c r="G4323" s="4">
        <v>43540.228310185186</v>
      </c>
      <c r="H4323" s="2">
        <v>40</v>
      </c>
      <c r="I4323" s="2">
        <v>127</v>
      </c>
      <c r="J4323" s="2" t="s">
        <v>73</v>
      </c>
      <c r="K4323" s="2" t="s">
        <v>80</v>
      </c>
      <c r="L4323" s="2" t="s">
        <v>35</v>
      </c>
      <c r="M4323" s="2" t="s">
        <v>59</v>
      </c>
      <c r="N4323" s="2">
        <v>-1</v>
      </c>
      <c r="O4323" s="2">
        <v>5</v>
      </c>
      <c r="P4323" s="2">
        <v>167</v>
      </c>
      <c r="Q4323" s="2" t="str">
        <f>VLOOKUP(A4323,'Additional Data'!$A$1:$D$9949,2,0)</f>
        <v>Website</v>
      </c>
      <c r="R4323" s="2" t="str">
        <f>VLOOKUP(A4323,'Additional Data'!$A$1:$D$9949,4,0)</f>
        <v>Debit Card</v>
      </c>
      <c r="S4323" s="5">
        <f>VLOOKUP(A4323,'Additional Data'!$A$1:$D$9949,3,0)</f>
        <v>894</v>
      </c>
      <c r="T4323" s="2" t="str">
        <f>HLOOKUP(B4323,'Additional Data'!$F$1:$N$2,2,0)</f>
        <v>Mobile</v>
      </c>
    </row>
    <row r="4324" spans="1:20" ht="14.25" customHeight="1">
      <c r="A4324" s="2">
        <v>965104</v>
      </c>
      <c r="B4324" s="2" t="s">
        <v>42</v>
      </c>
      <c r="C4324" s="2" t="s">
        <v>41</v>
      </c>
      <c r="D4324" s="2" t="s">
        <v>52</v>
      </c>
      <c r="E4324" s="4">
        <v>43534.308865740742</v>
      </c>
      <c r="F4324" s="4">
        <v>43539.308865740742</v>
      </c>
      <c r="G4324" s="4">
        <v>43539.308865740742</v>
      </c>
      <c r="H4324" s="2">
        <v>26</v>
      </c>
      <c r="I4324" s="2">
        <v>109</v>
      </c>
      <c r="J4324" s="2" t="s">
        <v>60</v>
      </c>
      <c r="K4324" s="2" t="s">
        <v>77</v>
      </c>
      <c r="L4324" s="2" t="s">
        <v>35</v>
      </c>
      <c r="M4324" s="2" t="s">
        <v>71</v>
      </c>
      <c r="N4324" s="2">
        <v>0</v>
      </c>
      <c r="O4324" s="2">
        <v>5</v>
      </c>
      <c r="P4324" s="2">
        <v>135</v>
      </c>
      <c r="Q4324" s="2" t="str">
        <f>VLOOKUP(A4324,'Additional Data'!$A$1:$D$9949,2,0)</f>
        <v>App</v>
      </c>
      <c r="R4324" s="2" t="str">
        <f>VLOOKUP(A4324,'Additional Data'!$A$1:$D$9949,4,0)</f>
        <v>Debit Card</v>
      </c>
      <c r="S4324" s="5">
        <f>VLOOKUP(A4324,'Additional Data'!$A$1:$D$9949,3,0)</f>
        <v>796</v>
      </c>
      <c r="T4324" s="2" t="str">
        <f>HLOOKUP(B4324,'Additional Data'!$F$1:$N$2,2,0)</f>
        <v>TV</v>
      </c>
    </row>
    <row r="4325" spans="1:20" ht="14.25" customHeight="1">
      <c r="A4325" s="2">
        <v>330343</v>
      </c>
      <c r="B4325" s="2" t="s">
        <v>39</v>
      </c>
      <c r="C4325" s="2" t="s">
        <v>41</v>
      </c>
      <c r="D4325" s="2" t="s">
        <v>52</v>
      </c>
      <c r="E4325" s="4">
        <v>43534.344965277778</v>
      </c>
      <c r="F4325" s="4">
        <v>43538.344965277778</v>
      </c>
      <c r="G4325" s="4">
        <v>43540.344965277778</v>
      </c>
      <c r="H4325" s="2">
        <v>75</v>
      </c>
      <c r="I4325" s="2">
        <v>93</v>
      </c>
      <c r="J4325" s="2" t="s">
        <v>63</v>
      </c>
      <c r="K4325" s="2" t="s">
        <v>64</v>
      </c>
      <c r="L4325" s="2" t="s">
        <v>35</v>
      </c>
      <c r="M4325" s="2" t="s">
        <v>71</v>
      </c>
      <c r="N4325" s="2">
        <v>-2</v>
      </c>
      <c r="O4325" s="2">
        <v>4</v>
      </c>
      <c r="P4325" s="2">
        <v>168</v>
      </c>
      <c r="Q4325" s="2" t="str">
        <f>VLOOKUP(A4325,'Additional Data'!$A$1:$D$9949,2,0)</f>
        <v>App</v>
      </c>
      <c r="R4325" s="2" t="str">
        <f>VLOOKUP(A4325,'Additional Data'!$A$1:$D$9949,4,0)</f>
        <v>Credit Card</v>
      </c>
      <c r="S4325" s="5">
        <f>VLOOKUP(A4325,'Additional Data'!$A$1:$D$9949,3,0)</f>
        <v>3725.9496519999998</v>
      </c>
      <c r="T4325" s="2" t="str">
        <f>HLOOKUP(B4325,'Additional Data'!$F$1:$N$2,2,0)</f>
        <v>Mobile</v>
      </c>
    </row>
    <row r="4326" spans="1:20" ht="14.25" customHeight="1">
      <c r="A4326" s="2">
        <v>793384</v>
      </c>
      <c r="B4326" s="2" t="s">
        <v>36</v>
      </c>
      <c r="C4326" s="2" t="s">
        <v>32</v>
      </c>
      <c r="D4326" s="2" t="s">
        <v>52</v>
      </c>
      <c r="E4326" s="4">
        <v>43534.346446759257</v>
      </c>
      <c r="F4326" s="4">
        <v>43536.346446759257</v>
      </c>
      <c r="G4326" s="4">
        <v>43541.346446759257</v>
      </c>
      <c r="H4326" s="2">
        <v>79</v>
      </c>
      <c r="I4326" s="2">
        <v>90</v>
      </c>
      <c r="J4326" s="2" t="s">
        <v>60</v>
      </c>
      <c r="K4326" s="2" t="s">
        <v>61</v>
      </c>
      <c r="L4326" s="2" t="s">
        <v>35</v>
      </c>
      <c r="M4326" s="2" t="s">
        <v>71</v>
      </c>
      <c r="N4326" s="2">
        <v>-5</v>
      </c>
      <c r="O4326" s="2">
        <v>2</v>
      </c>
      <c r="P4326" s="2">
        <v>169</v>
      </c>
      <c r="Q4326" s="2" t="str">
        <f>VLOOKUP(A4326,'Additional Data'!$A$1:$D$9949,2,0)</f>
        <v>App</v>
      </c>
      <c r="R4326" s="2" t="str">
        <f>VLOOKUP(A4326,'Additional Data'!$A$1:$D$9949,4,0)</f>
        <v>Debit Card</v>
      </c>
      <c r="S4326" s="5">
        <f>VLOOKUP(A4326,'Additional Data'!$A$1:$D$9949,3,0)</f>
        <v>2832.8209959999999</v>
      </c>
      <c r="T4326" s="2" t="str">
        <f>HLOOKUP(B4326,'Additional Data'!$F$1:$N$2,2,0)</f>
        <v>Laptop</v>
      </c>
    </row>
    <row r="4327" spans="1:20" ht="14.25" customHeight="1">
      <c r="A4327" s="2">
        <v>170466</v>
      </c>
      <c r="B4327" s="2" t="s">
        <v>36</v>
      </c>
      <c r="C4327" s="2" t="s">
        <v>32</v>
      </c>
      <c r="D4327" s="2" t="s">
        <v>52</v>
      </c>
      <c r="E4327" s="4">
        <v>43534.626342592594</v>
      </c>
      <c r="F4327" s="4">
        <v>43540.626342592594</v>
      </c>
      <c r="G4327" s="4">
        <v>43539.626342592594</v>
      </c>
      <c r="H4327" s="2">
        <v>0</v>
      </c>
      <c r="I4327" s="2">
        <v>126</v>
      </c>
      <c r="J4327" s="2" t="s">
        <v>32</v>
      </c>
      <c r="K4327" s="2" t="s">
        <v>82</v>
      </c>
      <c r="L4327" s="2" t="s">
        <v>67</v>
      </c>
      <c r="M4327" s="2" t="s">
        <v>59</v>
      </c>
      <c r="N4327" s="2">
        <v>1</v>
      </c>
      <c r="O4327" s="2">
        <v>6</v>
      </c>
      <c r="P4327" s="2">
        <v>126</v>
      </c>
      <c r="Q4327" s="2" t="str">
        <f>VLOOKUP(A4327,'Additional Data'!$A$1:$D$9949,2,0)</f>
        <v>Website</v>
      </c>
      <c r="R4327" s="2" t="str">
        <f>VLOOKUP(A4327,'Additional Data'!$A$1:$D$9949,4,0)</f>
        <v>Debit Card</v>
      </c>
      <c r="S4327" s="5">
        <f>VLOOKUP(A4327,'Additional Data'!$A$1:$D$9949,3,0)</f>
        <v>3497.5970499999999</v>
      </c>
      <c r="T4327" s="2" t="str">
        <f>HLOOKUP(B4327,'Additional Data'!$F$1:$N$2,2,0)</f>
        <v>Laptop</v>
      </c>
    </row>
    <row r="4328" spans="1:20" ht="14.25" customHeight="1">
      <c r="A4328" s="2">
        <v>777396</v>
      </c>
      <c r="B4328" s="2" t="s">
        <v>36</v>
      </c>
      <c r="C4328" s="2" t="s">
        <v>41</v>
      </c>
      <c r="D4328" s="2" t="s">
        <v>52</v>
      </c>
      <c r="E4328" s="4">
        <v>43534.920717592591</v>
      </c>
      <c r="F4328" s="4">
        <v>43534.920717592591</v>
      </c>
      <c r="G4328" s="4">
        <v>43540.920717592591</v>
      </c>
      <c r="H4328" s="2">
        <v>0</v>
      </c>
      <c r="I4328" s="2">
        <v>109</v>
      </c>
      <c r="J4328" s="2" t="s">
        <v>41</v>
      </c>
      <c r="K4328" s="2" t="s">
        <v>66</v>
      </c>
      <c r="L4328" s="2" t="s">
        <v>67</v>
      </c>
      <c r="M4328" s="2" t="s">
        <v>71</v>
      </c>
      <c r="N4328" s="2">
        <v>-6</v>
      </c>
      <c r="O4328" s="2">
        <v>0</v>
      </c>
      <c r="P4328" s="2">
        <v>109</v>
      </c>
      <c r="Q4328" s="2" t="str">
        <f>VLOOKUP(A4328,'Additional Data'!$A$1:$D$9949,2,0)</f>
        <v>Website</v>
      </c>
      <c r="R4328" s="2" t="str">
        <f>VLOOKUP(A4328,'Additional Data'!$A$1:$D$9949,4,0)</f>
        <v>Debit Card</v>
      </c>
      <c r="S4328" s="5">
        <f>VLOOKUP(A4328,'Additional Data'!$A$1:$D$9949,3,0)</f>
        <v>2652.7968089999999</v>
      </c>
      <c r="T4328" s="2" t="str">
        <f>HLOOKUP(B4328,'Additional Data'!$F$1:$N$2,2,0)</f>
        <v>Laptop</v>
      </c>
    </row>
    <row r="4329" spans="1:20" ht="14.25" customHeight="1">
      <c r="A4329" s="2">
        <v>517932</v>
      </c>
      <c r="B4329" s="2" t="s">
        <v>30</v>
      </c>
      <c r="C4329" s="2" t="s">
        <v>32</v>
      </c>
      <c r="D4329" s="2" t="s">
        <v>52</v>
      </c>
      <c r="E4329" s="4">
        <v>43534.97</v>
      </c>
      <c r="F4329" s="4">
        <v>43540.97</v>
      </c>
      <c r="G4329" s="4">
        <v>43538.97</v>
      </c>
      <c r="H4329" s="2">
        <v>39</v>
      </c>
      <c r="I4329" s="2">
        <v>109</v>
      </c>
      <c r="J4329" s="2" t="s">
        <v>60</v>
      </c>
      <c r="K4329" s="2" t="s">
        <v>61</v>
      </c>
      <c r="L4329" s="2" t="s">
        <v>35</v>
      </c>
      <c r="M4329" s="2" t="s">
        <v>71</v>
      </c>
      <c r="N4329" s="2">
        <v>2</v>
      </c>
      <c r="O4329" s="2">
        <v>6</v>
      </c>
      <c r="P4329" s="2">
        <v>148</v>
      </c>
      <c r="Q4329" s="2" t="str">
        <f>VLOOKUP(A4329,'Additional Data'!$A$1:$D$9949,2,0)</f>
        <v>Website</v>
      </c>
      <c r="R4329" s="2" t="str">
        <f>VLOOKUP(A4329,'Additional Data'!$A$1:$D$9949,4,0)</f>
        <v>Debit Card</v>
      </c>
      <c r="S4329" s="5">
        <f>VLOOKUP(A4329,'Additional Data'!$A$1:$D$9949,3,0)</f>
        <v>1481.8529940000001</v>
      </c>
      <c r="T4329" s="2" t="str">
        <f>HLOOKUP(B4329,'Additional Data'!$F$1:$N$2,2,0)</f>
        <v>PC</v>
      </c>
    </row>
    <row r="4330" spans="1:20" ht="14.25" customHeight="1">
      <c r="A4330" s="2">
        <v>849307</v>
      </c>
      <c r="B4330" s="2" t="s">
        <v>36</v>
      </c>
      <c r="C4330" s="2" t="s">
        <v>41</v>
      </c>
      <c r="D4330" s="2" t="s">
        <v>52</v>
      </c>
      <c r="E4330" s="4">
        <v>43535.141215277778</v>
      </c>
      <c r="F4330" s="4">
        <v>43538.141215277778</v>
      </c>
      <c r="G4330" s="4">
        <v>43540.141215277778</v>
      </c>
      <c r="H4330" s="2">
        <v>42</v>
      </c>
      <c r="I4330" s="2">
        <v>107</v>
      </c>
      <c r="J4330" s="2" t="s">
        <v>60</v>
      </c>
      <c r="K4330" s="2" t="s">
        <v>77</v>
      </c>
      <c r="L4330" s="2" t="s">
        <v>35</v>
      </c>
      <c r="M4330" s="2" t="s">
        <v>59</v>
      </c>
      <c r="N4330" s="2">
        <v>-2</v>
      </c>
      <c r="O4330" s="2">
        <v>3</v>
      </c>
      <c r="P4330" s="2">
        <v>149</v>
      </c>
      <c r="Q4330" s="2" t="str">
        <f>VLOOKUP(A4330,'Additional Data'!$A$1:$D$9949,2,0)</f>
        <v>App</v>
      </c>
      <c r="R4330" s="2" t="str">
        <f>VLOOKUP(A4330,'Additional Data'!$A$1:$D$9949,4,0)</f>
        <v>Credit Card</v>
      </c>
      <c r="S4330" s="5">
        <f>VLOOKUP(A4330,'Additional Data'!$A$1:$D$9949,3,0)</f>
        <v>1837</v>
      </c>
      <c r="T4330" s="2" t="str">
        <f>HLOOKUP(B4330,'Additional Data'!$F$1:$N$2,2,0)</f>
        <v>Laptop</v>
      </c>
    </row>
    <row r="4331" spans="1:20" ht="14.25" customHeight="1">
      <c r="A4331" s="2">
        <v>714204</v>
      </c>
      <c r="B4331" s="2" t="s">
        <v>47</v>
      </c>
      <c r="C4331" s="2" t="s">
        <v>32</v>
      </c>
      <c r="D4331" s="2" t="s">
        <v>52</v>
      </c>
      <c r="E4331" s="4">
        <v>43535.145509259259</v>
      </c>
      <c r="F4331" s="4">
        <v>43540.145509259259</v>
      </c>
      <c r="G4331" s="4">
        <v>43542.145509259259</v>
      </c>
      <c r="H4331" s="2">
        <v>38</v>
      </c>
      <c r="I4331" s="2">
        <v>121</v>
      </c>
      <c r="J4331" s="2" t="s">
        <v>73</v>
      </c>
      <c r="K4331" s="2" t="s">
        <v>74</v>
      </c>
      <c r="L4331" s="2" t="s">
        <v>35</v>
      </c>
      <c r="M4331" s="2" t="s">
        <v>71</v>
      </c>
      <c r="N4331" s="2">
        <v>-2</v>
      </c>
      <c r="O4331" s="2">
        <v>5</v>
      </c>
      <c r="P4331" s="2">
        <v>159</v>
      </c>
      <c r="Q4331" s="2" t="str">
        <f>VLOOKUP(A4331,'Additional Data'!$A$1:$D$9949,2,0)</f>
        <v>Website</v>
      </c>
      <c r="R4331" s="2" t="str">
        <f>VLOOKUP(A4331,'Additional Data'!$A$1:$D$9949,4,0)</f>
        <v>Debit Card</v>
      </c>
      <c r="S4331" s="5">
        <f>VLOOKUP(A4331,'Additional Data'!$A$1:$D$9949,3,0)</f>
        <v>3214.2705150000002</v>
      </c>
      <c r="T4331" s="2" t="str">
        <f>HLOOKUP(B4331,'Additional Data'!$F$1:$N$2,2,0)</f>
        <v>Tablet</v>
      </c>
    </row>
    <row r="4332" spans="1:20" ht="14.25" customHeight="1">
      <c r="A4332" s="2">
        <v>888043</v>
      </c>
      <c r="B4332" s="2" t="s">
        <v>39</v>
      </c>
      <c r="C4332" s="2" t="s">
        <v>32</v>
      </c>
      <c r="D4332" s="2" t="s">
        <v>52</v>
      </c>
      <c r="E4332" s="4">
        <v>43535.340810185182</v>
      </c>
      <c r="F4332" s="4">
        <v>43539.340810185182</v>
      </c>
      <c r="G4332" s="4">
        <v>43541.340810185182</v>
      </c>
      <c r="H4332" s="2">
        <v>81</v>
      </c>
      <c r="I4332" s="2">
        <v>108</v>
      </c>
      <c r="J4332" s="2" t="s">
        <v>73</v>
      </c>
      <c r="K4332" s="2" t="s">
        <v>74</v>
      </c>
      <c r="L4332" s="2" t="s">
        <v>35</v>
      </c>
      <c r="M4332" s="2" t="s">
        <v>71</v>
      </c>
      <c r="N4332" s="2">
        <v>-2</v>
      </c>
      <c r="O4332" s="2">
        <v>4</v>
      </c>
      <c r="P4332" s="2">
        <v>189</v>
      </c>
      <c r="Q4332" s="2" t="str">
        <f>VLOOKUP(A4332,'Additional Data'!$A$1:$D$9949,2,0)</f>
        <v>App</v>
      </c>
      <c r="R4332" s="2" t="str">
        <f>VLOOKUP(A4332,'Additional Data'!$A$1:$D$9949,4,0)</f>
        <v>Credit Card</v>
      </c>
      <c r="S4332" s="5">
        <f>VLOOKUP(A4332,'Additional Data'!$A$1:$D$9949,3,0)</f>
        <v>343</v>
      </c>
      <c r="T4332" s="2" t="str">
        <f>HLOOKUP(B4332,'Additional Data'!$F$1:$N$2,2,0)</f>
        <v>Mobile</v>
      </c>
    </row>
    <row r="4333" spans="1:20" ht="14.25" customHeight="1">
      <c r="A4333" s="2">
        <v>924400</v>
      </c>
      <c r="B4333" s="2" t="s">
        <v>48</v>
      </c>
      <c r="C4333" s="2" t="s">
        <v>32</v>
      </c>
      <c r="D4333" s="2" t="s">
        <v>52</v>
      </c>
      <c r="E4333" s="4">
        <v>43535.37773148148</v>
      </c>
      <c r="F4333" s="4">
        <v>43537.37773148148</v>
      </c>
      <c r="G4333" s="4">
        <v>43540.37773148148</v>
      </c>
      <c r="H4333" s="2">
        <v>31</v>
      </c>
      <c r="I4333" s="2">
        <v>107</v>
      </c>
      <c r="J4333" s="2" t="s">
        <v>60</v>
      </c>
      <c r="K4333" s="2" t="s">
        <v>61</v>
      </c>
      <c r="L4333" s="2" t="s">
        <v>35</v>
      </c>
      <c r="M4333" s="2" t="s">
        <v>71</v>
      </c>
      <c r="N4333" s="2">
        <v>-3</v>
      </c>
      <c r="O4333" s="2">
        <v>2</v>
      </c>
      <c r="P4333" s="2">
        <v>138</v>
      </c>
      <c r="Q4333" s="2" t="str">
        <f>VLOOKUP(A4333,'Additional Data'!$A$1:$D$9949,2,0)</f>
        <v>App</v>
      </c>
      <c r="R4333" s="2" t="str">
        <f>VLOOKUP(A4333,'Additional Data'!$A$1:$D$9949,4,0)</f>
        <v>Debit Card</v>
      </c>
      <c r="S4333" s="5">
        <f>VLOOKUP(A4333,'Additional Data'!$A$1:$D$9949,3,0)</f>
        <v>1266.764461</v>
      </c>
      <c r="T4333" s="2" t="str">
        <f>HLOOKUP(B4333,'Additional Data'!$F$1:$N$2,2,0)</f>
        <v>Gaming Console</v>
      </c>
    </row>
    <row r="4334" spans="1:20" ht="14.25" customHeight="1">
      <c r="A4334" s="2">
        <v>451628</v>
      </c>
      <c r="B4334" s="2" t="s">
        <v>30</v>
      </c>
      <c r="C4334" s="2" t="s">
        <v>41</v>
      </c>
      <c r="D4334" s="2" t="s">
        <v>52</v>
      </c>
      <c r="E4334" s="4">
        <v>43535.379178240742</v>
      </c>
      <c r="F4334" s="4">
        <v>43541.379178240742</v>
      </c>
      <c r="G4334" s="4">
        <v>43540.379178240742</v>
      </c>
      <c r="H4334" s="2">
        <v>43</v>
      </c>
      <c r="I4334" s="2">
        <v>121</v>
      </c>
      <c r="J4334" s="2" t="s">
        <v>32</v>
      </c>
      <c r="K4334" s="2" t="s">
        <v>70</v>
      </c>
      <c r="L4334" s="2" t="s">
        <v>35</v>
      </c>
      <c r="M4334" s="2" t="s">
        <v>71</v>
      </c>
      <c r="N4334" s="2">
        <v>1</v>
      </c>
      <c r="O4334" s="2">
        <v>6</v>
      </c>
      <c r="P4334" s="2">
        <v>164</v>
      </c>
      <c r="Q4334" s="2" t="str">
        <f>VLOOKUP(A4334,'Additional Data'!$A$1:$D$9949,2,0)</f>
        <v>App</v>
      </c>
      <c r="R4334" s="2" t="str">
        <f>VLOOKUP(A4334,'Additional Data'!$A$1:$D$9949,4,0)</f>
        <v>Debit Card</v>
      </c>
      <c r="S4334" s="5">
        <f>VLOOKUP(A4334,'Additional Data'!$A$1:$D$9949,3,0)</f>
        <v>3622.7887949999999</v>
      </c>
      <c r="T4334" s="2" t="str">
        <f>HLOOKUP(B4334,'Additional Data'!$F$1:$N$2,2,0)</f>
        <v>PC</v>
      </c>
    </row>
    <row r="4335" spans="1:20" ht="14.25" customHeight="1">
      <c r="A4335" s="2">
        <v>736234</v>
      </c>
      <c r="B4335" s="2" t="s">
        <v>42</v>
      </c>
      <c r="C4335" s="2" t="s">
        <v>41</v>
      </c>
      <c r="D4335" s="2" t="s">
        <v>52</v>
      </c>
      <c r="E4335" s="4">
        <v>43535.560034722221</v>
      </c>
      <c r="F4335" s="4">
        <v>43539.560034722221</v>
      </c>
      <c r="G4335" s="4">
        <v>43539.560034722221</v>
      </c>
      <c r="H4335" s="2">
        <v>0</v>
      </c>
      <c r="I4335" s="2">
        <v>127</v>
      </c>
      <c r="J4335" s="2" t="s">
        <v>41</v>
      </c>
      <c r="K4335" s="2" t="s">
        <v>66</v>
      </c>
      <c r="L4335" s="2" t="s">
        <v>67</v>
      </c>
      <c r="M4335" s="2" t="s">
        <v>59</v>
      </c>
      <c r="N4335" s="2">
        <v>0</v>
      </c>
      <c r="O4335" s="2">
        <v>4</v>
      </c>
      <c r="P4335" s="2">
        <v>127</v>
      </c>
      <c r="Q4335" s="2" t="str">
        <f>VLOOKUP(A4335,'Additional Data'!$A$1:$D$9949,2,0)</f>
        <v>App</v>
      </c>
      <c r="R4335" s="2" t="str">
        <f>VLOOKUP(A4335,'Additional Data'!$A$1:$D$9949,4,0)</f>
        <v>Debit Card</v>
      </c>
      <c r="S4335" s="5">
        <f>VLOOKUP(A4335,'Additional Data'!$A$1:$D$9949,3,0)</f>
        <v>3224</v>
      </c>
      <c r="T4335" s="2" t="str">
        <f>HLOOKUP(B4335,'Additional Data'!$F$1:$N$2,2,0)</f>
        <v>TV</v>
      </c>
    </row>
    <row r="4336" spans="1:20" ht="14.25" customHeight="1">
      <c r="A4336" s="2">
        <v>109542</v>
      </c>
      <c r="B4336" s="2" t="s">
        <v>36</v>
      </c>
      <c r="C4336" s="2" t="s">
        <v>41</v>
      </c>
      <c r="D4336" s="2" t="s">
        <v>52</v>
      </c>
      <c r="E4336" s="4">
        <v>43535.766747685186</v>
      </c>
      <c r="F4336" s="4">
        <v>43540.766747685186</v>
      </c>
      <c r="G4336" s="4">
        <v>43539.766747685186</v>
      </c>
      <c r="H4336" s="2">
        <v>0</v>
      </c>
      <c r="I4336" s="2">
        <v>129</v>
      </c>
      <c r="J4336" s="2" t="s">
        <v>41</v>
      </c>
      <c r="K4336" s="2" t="s">
        <v>66</v>
      </c>
      <c r="L4336" s="2" t="s">
        <v>67</v>
      </c>
      <c r="M4336" s="2" t="s">
        <v>59</v>
      </c>
      <c r="N4336" s="2">
        <v>1</v>
      </c>
      <c r="O4336" s="2">
        <v>5</v>
      </c>
      <c r="P4336" s="2">
        <v>129</v>
      </c>
      <c r="Q4336" s="2" t="str">
        <f>VLOOKUP(A4336,'Additional Data'!$A$1:$D$9949,2,0)</f>
        <v>Website</v>
      </c>
      <c r="R4336" s="2" t="str">
        <f>VLOOKUP(A4336,'Additional Data'!$A$1:$D$9949,4,0)</f>
        <v>Debit Card</v>
      </c>
      <c r="S4336" s="5">
        <f>VLOOKUP(A4336,'Additional Data'!$A$1:$D$9949,3,0)</f>
        <v>1184.5029730000001</v>
      </c>
      <c r="T4336" s="2" t="str">
        <f>HLOOKUP(B4336,'Additional Data'!$F$1:$N$2,2,0)</f>
        <v>Laptop</v>
      </c>
    </row>
    <row r="4337" spans="1:20" ht="14.25" customHeight="1">
      <c r="A4337" s="2">
        <v>732325</v>
      </c>
      <c r="B4337" s="2" t="s">
        <v>36</v>
      </c>
      <c r="C4337" s="2" t="s">
        <v>32</v>
      </c>
      <c r="D4337" s="2" t="s">
        <v>52</v>
      </c>
      <c r="E4337" s="4">
        <v>43535.845486111109</v>
      </c>
      <c r="F4337" s="4">
        <v>43538.845486111109</v>
      </c>
      <c r="G4337" s="4">
        <v>43540.845486111109</v>
      </c>
      <c r="H4337" s="2">
        <v>85</v>
      </c>
      <c r="I4337" s="2">
        <v>105</v>
      </c>
      <c r="J4337" s="2" t="s">
        <v>41</v>
      </c>
      <c r="K4337" s="2" t="s">
        <v>58</v>
      </c>
      <c r="L4337" s="2" t="s">
        <v>35</v>
      </c>
      <c r="M4337" s="2" t="s">
        <v>71</v>
      </c>
      <c r="N4337" s="2">
        <v>-2</v>
      </c>
      <c r="O4337" s="2">
        <v>3</v>
      </c>
      <c r="P4337" s="2">
        <v>190</v>
      </c>
      <c r="Q4337" s="2" t="str">
        <f>VLOOKUP(A4337,'Additional Data'!$A$1:$D$9949,2,0)</f>
        <v>App</v>
      </c>
      <c r="R4337" s="2" t="str">
        <f>VLOOKUP(A4337,'Additional Data'!$A$1:$D$9949,4,0)</f>
        <v>Credit Card</v>
      </c>
      <c r="S4337" s="5">
        <f>VLOOKUP(A4337,'Additional Data'!$A$1:$D$9949,3,0)</f>
        <v>1568.08977</v>
      </c>
      <c r="T4337" s="2" t="str">
        <f>HLOOKUP(B4337,'Additional Data'!$F$1:$N$2,2,0)</f>
        <v>Laptop</v>
      </c>
    </row>
    <row r="4338" spans="1:20" ht="14.25" customHeight="1">
      <c r="A4338" s="2">
        <v>394994</v>
      </c>
      <c r="B4338" s="2" t="s">
        <v>36</v>
      </c>
      <c r="C4338" s="2" t="s">
        <v>41</v>
      </c>
      <c r="D4338" s="2" t="s">
        <v>52</v>
      </c>
      <c r="E4338" s="4">
        <v>43535.981851851851</v>
      </c>
      <c r="F4338" s="4">
        <v>43541.981851851851</v>
      </c>
      <c r="G4338" s="4">
        <v>43538.981851851851</v>
      </c>
      <c r="H4338" s="2">
        <v>81</v>
      </c>
      <c r="I4338" s="2">
        <v>101</v>
      </c>
      <c r="J4338" s="2" t="s">
        <v>32</v>
      </c>
      <c r="K4338" s="2" t="s">
        <v>70</v>
      </c>
      <c r="L4338" s="2" t="s">
        <v>35</v>
      </c>
      <c r="M4338" s="2" t="s">
        <v>71</v>
      </c>
      <c r="N4338" s="2">
        <v>3</v>
      </c>
      <c r="O4338" s="2">
        <v>6</v>
      </c>
      <c r="P4338" s="2">
        <v>182</v>
      </c>
      <c r="Q4338" s="2" t="str">
        <f>VLOOKUP(A4338,'Additional Data'!$A$1:$D$9949,2,0)</f>
        <v>App</v>
      </c>
      <c r="R4338" s="2" t="str">
        <f>VLOOKUP(A4338,'Additional Data'!$A$1:$D$9949,4,0)</f>
        <v>Debit Card</v>
      </c>
      <c r="S4338" s="5">
        <f>VLOOKUP(A4338,'Additional Data'!$A$1:$D$9949,3,0)</f>
        <v>1085.8414789999999</v>
      </c>
      <c r="T4338" s="2" t="str">
        <f>HLOOKUP(B4338,'Additional Data'!$F$1:$N$2,2,0)</f>
        <v>Laptop</v>
      </c>
    </row>
    <row r="4339" spans="1:20" ht="14.25" customHeight="1">
      <c r="A4339" s="2">
        <v>55945</v>
      </c>
      <c r="B4339" s="2" t="s">
        <v>36</v>
      </c>
      <c r="C4339" s="2" t="s">
        <v>41</v>
      </c>
      <c r="D4339" s="2" t="s">
        <v>52</v>
      </c>
      <c r="E4339" s="4">
        <v>43536.084305555552</v>
      </c>
      <c r="F4339" s="4">
        <v>43542.084305555552</v>
      </c>
      <c r="G4339" s="4">
        <v>43540.084305555552</v>
      </c>
      <c r="H4339" s="2">
        <v>73</v>
      </c>
      <c r="I4339" s="2">
        <v>106</v>
      </c>
      <c r="J4339" s="2" t="s">
        <v>73</v>
      </c>
      <c r="K4339" s="2" t="s">
        <v>80</v>
      </c>
      <c r="L4339" s="2" t="s">
        <v>35</v>
      </c>
      <c r="M4339" s="2" t="s">
        <v>71</v>
      </c>
      <c r="N4339" s="2">
        <v>2</v>
      </c>
      <c r="O4339" s="2">
        <v>6</v>
      </c>
      <c r="P4339" s="2">
        <v>179</v>
      </c>
      <c r="Q4339" s="2" t="str">
        <f>VLOOKUP(A4339,'Additional Data'!$A$1:$D$9949,2,0)</f>
        <v>App</v>
      </c>
      <c r="R4339" s="2" t="str">
        <f>VLOOKUP(A4339,'Additional Data'!$A$1:$D$9949,4,0)</f>
        <v>Credit Card</v>
      </c>
      <c r="S4339" s="5">
        <f>VLOOKUP(A4339,'Additional Data'!$A$1:$D$9949,3,0)</f>
        <v>1554.4077139999999</v>
      </c>
      <c r="T4339" s="2" t="str">
        <f>HLOOKUP(B4339,'Additional Data'!$F$1:$N$2,2,0)</f>
        <v>Laptop</v>
      </c>
    </row>
    <row r="4340" spans="1:20" ht="14.25" customHeight="1">
      <c r="A4340" s="2">
        <v>952744</v>
      </c>
      <c r="B4340" s="2" t="s">
        <v>36</v>
      </c>
      <c r="C4340" s="2" t="s">
        <v>41</v>
      </c>
      <c r="D4340" s="2" t="s">
        <v>52</v>
      </c>
      <c r="E4340" s="4">
        <v>43536.212118055555</v>
      </c>
      <c r="F4340" s="4">
        <v>43544.212118055555</v>
      </c>
      <c r="G4340" s="4">
        <v>43541.212118055555</v>
      </c>
      <c r="H4340" s="2">
        <v>43</v>
      </c>
      <c r="I4340" s="2">
        <v>122</v>
      </c>
      <c r="J4340" s="2" t="s">
        <v>73</v>
      </c>
      <c r="K4340" s="2" t="s">
        <v>80</v>
      </c>
      <c r="L4340" s="2" t="s">
        <v>35</v>
      </c>
      <c r="M4340" s="2" t="s">
        <v>71</v>
      </c>
      <c r="N4340" s="2">
        <v>3</v>
      </c>
      <c r="O4340" s="2">
        <v>8</v>
      </c>
      <c r="P4340" s="2">
        <v>165</v>
      </c>
      <c r="Q4340" s="2" t="str">
        <f>VLOOKUP(A4340,'Additional Data'!$A$1:$D$9949,2,0)</f>
        <v>App</v>
      </c>
      <c r="R4340" s="2" t="str">
        <f>VLOOKUP(A4340,'Additional Data'!$A$1:$D$9949,4,0)</f>
        <v>Debit Card</v>
      </c>
      <c r="S4340" s="5">
        <f>VLOOKUP(A4340,'Additional Data'!$A$1:$D$9949,3,0)</f>
        <v>1456.888743</v>
      </c>
      <c r="T4340" s="2" t="str">
        <f>HLOOKUP(B4340,'Additional Data'!$F$1:$N$2,2,0)</f>
        <v>Laptop</v>
      </c>
    </row>
    <row r="4341" spans="1:20" ht="14.25" customHeight="1">
      <c r="A4341" s="2">
        <v>840262</v>
      </c>
      <c r="B4341" s="2" t="s">
        <v>39</v>
      </c>
      <c r="C4341" s="2" t="s">
        <v>32</v>
      </c>
      <c r="D4341" s="2" t="s">
        <v>52</v>
      </c>
      <c r="E4341" s="4">
        <v>43536.43582175926</v>
      </c>
      <c r="F4341" s="4">
        <v>43538.43582175926</v>
      </c>
      <c r="G4341" s="4">
        <v>43541.43582175926</v>
      </c>
      <c r="H4341" s="2">
        <v>85</v>
      </c>
      <c r="I4341" s="2">
        <v>107</v>
      </c>
      <c r="J4341" s="2" t="s">
        <v>41</v>
      </c>
      <c r="K4341" s="2" t="s">
        <v>58</v>
      </c>
      <c r="L4341" s="2" t="s">
        <v>35</v>
      </c>
      <c r="M4341" s="2" t="s">
        <v>71</v>
      </c>
      <c r="N4341" s="2">
        <v>-3</v>
      </c>
      <c r="O4341" s="2">
        <v>2</v>
      </c>
      <c r="P4341" s="2">
        <v>192</v>
      </c>
      <c r="Q4341" s="2" t="str">
        <f>VLOOKUP(A4341,'Additional Data'!$A$1:$D$9949,2,0)</f>
        <v>App</v>
      </c>
      <c r="R4341" s="2" t="str">
        <f>VLOOKUP(A4341,'Additional Data'!$A$1:$D$9949,4,0)</f>
        <v>Debit Card</v>
      </c>
      <c r="S4341" s="5">
        <f>VLOOKUP(A4341,'Additional Data'!$A$1:$D$9949,3,0)</f>
        <v>290</v>
      </c>
      <c r="T4341" s="2" t="str">
        <f>HLOOKUP(B4341,'Additional Data'!$F$1:$N$2,2,0)</f>
        <v>Mobile</v>
      </c>
    </row>
    <row r="4342" spans="1:20" ht="14.25" customHeight="1">
      <c r="A4342" s="2">
        <v>44655</v>
      </c>
      <c r="B4342" s="2" t="s">
        <v>36</v>
      </c>
      <c r="C4342" s="2" t="s">
        <v>32</v>
      </c>
      <c r="D4342" s="2" t="s">
        <v>52</v>
      </c>
      <c r="E4342" s="4">
        <v>43536.555891203701</v>
      </c>
      <c r="F4342" s="4">
        <v>43543.555891203701</v>
      </c>
      <c r="G4342" s="4">
        <v>43542.555891203701</v>
      </c>
      <c r="H4342" s="2">
        <v>26</v>
      </c>
      <c r="I4342" s="2">
        <v>122</v>
      </c>
      <c r="J4342" s="2" t="s">
        <v>41</v>
      </c>
      <c r="K4342" s="2" t="s">
        <v>58</v>
      </c>
      <c r="L4342" s="2" t="s">
        <v>35</v>
      </c>
      <c r="M4342" s="2" t="s">
        <v>59</v>
      </c>
      <c r="N4342" s="2">
        <v>1</v>
      </c>
      <c r="O4342" s="2">
        <v>7</v>
      </c>
      <c r="P4342" s="2">
        <v>148</v>
      </c>
      <c r="Q4342" s="2" t="str">
        <f>VLOOKUP(A4342,'Additional Data'!$A$1:$D$9949,2,0)</f>
        <v>Website</v>
      </c>
      <c r="R4342" s="2" t="str">
        <f>VLOOKUP(A4342,'Additional Data'!$A$1:$D$9949,4,0)</f>
        <v>Credit Card</v>
      </c>
      <c r="S4342" s="5">
        <f>VLOOKUP(A4342,'Additional Data'!$A$1:$D$9949,3,0)</f>
        <v>3484.1374169999999</v>
      </c>
      <c r="T4342" s="2" t="str">
        <f>HLOOKUP(B4342,'Additional Data'!$F$1:$N$2,2,0)</f>
        <v>Laptop</v>
      </c>
    </row>
    <row r="4343" spans="1:20" ht="14.25" customHeight="1">
      <c r="A4343" s="2">
        <v>862433</v>
      </c>
      <c r="B4343" s="2" t="s">
        <v>48</v>
      </c>
      <c r="C4343" s="2" t="s">
        <v>41</v>
      </c>
      <c r="D4343" s="2" t="s">
        <v>52</v>
      </c>
      <c r="E4343" s="4">
        <v>43536.566979166666</v>
      </c>
      <c r="F4343" s="4">
        <v>43544.566979166666</v>
      </c>
      <c r="G4343" s="4">
        <v>43541.566979166666</v>
      </c>
      <c r="H4343" s="2">
        <v>42</v>
      </c>
      <c r="I4343" s="2">
        <v>109</v>
      </c>
      <c r="J4343" s="2" t="s">
        <v>60</v>
      </c>
      <c r="K4343" s="2" t="s">
        <v>77</v>
      </c>
      <c r="L4343" s="2" t="s">
        <v>35</v>
      </c>
      <c r="M4343" s="2" t="s">
        <v>59</v>
      </c>
      <c r="N4343" s="2">
        <v>3</v>
      </c>
      <c r="O4343" s="2">
        <v>8</v>
      </c>
      <c r="P4343" s="2">
        <v>151</v>
      </c>
      <c r="Q4343" s="2" t="str">
        <f>VLOOKUP(A4343,'Additional Data'!$A$1:$D$9949,2,0)</f>
        <v>App</v>
      </c>
      <c r="R4343" s="2" t="str">
        <f>VLOOKUP(A4343,'Additional Data'!$A$1:$D$9949,4,0)</f>
        <v>Credit Card</v>
      </c>
      <c r="S4343" s="5">
        <f>VLOOKUP(A4343,'Additional Data'!$A$1:$D$9949,3,0)</f>
        <v>745.33174389999999</v>
      </c>
      <c r="T4343" s="2" t="str">
        <f>HLOOKUP(B4343,'Additional Data'!$F$1:$N$2,2,0)</f>
        <v>Gaming Console</v>
      </c>
    </row>
    <row r="4344" spans="1:20" ht="14.25" customHeight="1">
      <c r="A4344" s="2">
        <v>815040</v>
      </c>
      <c r="B4344" s="2" t="s">
        <v>48</v>
      </c>
      <c r="C4344" s="2" t="s">
        <v>41</v>
      </c>
      <c r="D4344" s="2" t="s">
        <v>52</v>
      </c>
      <c r="E4344" s="4">
        <v>43536.616759259261</v>
      </c>
      <c r="F4344" s="4">
        <v>43538.616759259261</v>
      </c>
      <c r="G4344" s="4">
        <v>43539.616759259261</v>
      </c>
      <c r="H4344" s="2">
        <v>75</v>
      </c>
      <c r="I4344" s="2">
        <v>92</v>
      </c>
      <c r="J4344" s="2" t="s">
        <v>60</v>
      </c>
      <c r="K4344" s="2" t="s">
        <v>77</v>
      </c>
      <c r="L4344" s="2" t="s">
        <v>35</v>
      </c>
      <c r="M4344" s="2" t="s">
        <v>71</v>
      </c>
      <c r="N4344" s="2">
        <v>-1</v>
      </c>
      <c r="O4344" s="2">
        <v>2</v>
      </c>
      <c r="P4344" s="2">
        <v>167</v>
      </c>
      <c r="Q4344" s="2" t="str">
        <f>VLOOKUP(A4344,'Additional Data'!$A$1:$D$9949,2,0)</f>
        <v>Website</v>
      </c>
      <c r="R4344" s="2" t="str">
        <f>VLOOKUP(A4344,'Additional Data'!$A$1:$D$9949,4,0)</f>
        <v>Debit Card</v>
      </c>
      <c r="S4344" s="5">
        <f>VLOOKUP(A4344,'Additional Data'!$A$1:$D$9949,3,0)</f>
        <v>945</v>
      </c>
      <c r="T4344" s="2" t="str">
        <f>HLOOKUP(B4344,'Additional Data'!$F$1:$N$2,2,0)</f>
        <v>Gaming Console</v>
      </c>
    </row>
    <row r="4345" spans="1:20" ht="14.25" customHeight="1">
      <c r="A4345" s="2">
        <v>715186</v>
      </c>
      <c r="B4345" s="2" t="s">
        <v>42</v>
      </c>
      <c r="C4345" s="2" t="s">
        <v>32</v>
      </c>
      <c r="D4345" s="2" t="s">
        <v>52</v>
      </c>
      <c r="E4345" s="4">
        <v>43536.791701388887</v>
      </c>
      <c r="F4345" s="4">
        <v>43543.791701388887</v>
      </c>
      <c r="G4345" s="4">
        <v>43542.791701388887</v>
      </c>
      <c r="H4345" s="2">
        <v>36</v>
      </c>
      <c r="I4345" s="2">
        <v>106</v>
      </c>
      <c r="J4345" s="2" t="s">
        <v>63</v>
      </c>
      <c r="K4345" s="2" t="s">
        <v>81</v>
      </c>
      <c r="L4345" s="2" t="s">
        <v>35</v>
      </c>
      <c r="M4345" s="2" t="s">
        <v>59</v>
      </c>
      <c r="N4345" s="2">
        <v>1</v>
      </c>
      <c r="O4345" s="2">
        <v>7</v>
      </c>
      <c r="P4345" s="2">
        <v>142</v>
      </c>
      <c r="Q4345" s="2" t="str">
        <f>VLOOKUP(A4345,'Additional Data'!$A$1:$D$9949,2,0)</f>
        <v>App</v>
      </c>
      <c r="R4345" s="2" t="str">
        <f>VLOOKUP(A4345,'Additional Data'!$A$1:$D$9949,4,0)</f>
        <v>Debit Card</v>
      </c>
      <c r="S4345" s="5">
        <f>VLOOKUP(A4345,'Additional Data'!$A$1:$D$9949,3,0)</f>
        <v>500.0165634</v>
      </c>
      <c r="T4345" s="2" t="str">
        <f>HLOOKUP(B4345,'Additional Data'!$F$1:$N$2,2,0)</f>
        <v>TV</v>
      </c>
    </row>
    <row r="4346" spans="1:20" ht="14.25" customHeight="1">
      <c r="A4346" s="2">
        <v>562147</v>
      </c>
      <c r="B4346" s="2" t="s">
        <v>39</v>
      </c>
      <c r="C4346" s="2" t="s">
        <v>32</v>
      </c>
      <c r="D4346" s="2" t="s">
        <v>52</v>
      </c>
      <c r="E4346" s="4">
        <v>43536.925127314818</v>
      </c>
      <c r="F4346" s="4">
        <v>43541.925127314818</v>
      </c>
      <c r="G4346" s="4">
        <v>43541.925127314818</v>
      </c>
      <c r="H4346" s="2">
        <v>74</v>
      </c>
      <c r="I4346" s="2">
        <v>89</v>
      </c>
      <c r="J4346" s="2" t="s">
        <v>60</v>
      </c>
      <c r="K4346" s="2" t="s">
        <v>61</v>
      </c>
      <c r="L4346" s="2" t="s">
        <v>35</v>
      </c>
      <c r="M4346" s="2" t="s">
        <v>71</v>
      </c>
      <c r="N4346" s="2">
        <v>0</v>
      </c>
      <c r="O4346" s="2">
        <v>5</v>
      </c>
      <c r="P4346" s="2">
        <v>163</v>
      </c>
      <c r="Q4346" s="2" t="str">
        <f>VLOOKUP(A4346,'Additional Data'!$A$1:$D$9949,2,0)</f>
        <v>App</v>
      </c>
      <c r="R4346" s="2" t="str">
        <f>VLOOKUP(A4346,'Additional Data'!$A$1:$D$9949,4,0)</f>
        <v>Credit Card</v>
      </c>
      <c r="S4346" s="5">
        <f>VLOOKUP(A4346,'Additional Data'!$A$1:$D$9949,3,0)</f>
        <v>1821.662857</v>
      </c>
      <c r="T4346" s="2" t="str">
        <f>HLOOKUP(B4346,'Additional Data'!$F$1:$N$2,2,0)</f>
        <v>Mobile</v>
      </c>
    </row>
    <row r="4347" spans="1:20" ht="14.25" customHeight="1">
      <c r="A4347" s="2">
        <v>214977</v>
      </c>
      <c r="B4347" s="2" t="s">
        <v>48</v>
      </c>
      <c r="C4347" s="2" t="s">
        <v>41</v>
      </c>
      <c r="D4347" s="2" t="s">
        <v>52</v>
      </c>
      <c r="E4347" s="4">
        <v>43536.93409722222</v>
      </c>
      <c r="F4347" s="4">
        <v>43544.93409722222</v>
      </c>
      <c r="G4347" s="4">
        <v>43541.93409722222</v>
      </c>
      <c r="H4347" s="2">
        <v>38</v>
      </c>
      <c r="I4347" s="2">
        <v>127</v>
      </c>
      <c r="J4347" s="2" t="s">
        <v>32</v>
      </c>
      <c r="K4347" s="2" t="s">
        <v>70</v>
      </c>
      <c r="L4347" s="2" t="s">
        <v>35</v>
      </c>
      <c r="M4347" s="2" t="s">
        <v>59</v>
      </c>
      <c r="N4347" s="2">
        <v>3</v>
      </c>
      <c r="O4347" s="2">
        <v>8</v>
      </c>
      <c r="P4347" s="2">
        <v>165</v>
      </c>
      <c r="Q4347" s="2" t="str">
        <f>VLOOKUP(A4347,'Additional Data'!$A$1:$D$9949,2,0)</f>
        <v>Website</v>
      </c>
      <c r="R4347" s="2" t="str">
        <f>VLOOKUP(A4347,'Additional Data'!$A$1:$D$9949,4,0)</f>
        <v>Cash On Delivery</v>
      </c>
      <c r="S4347" s="5">
        <f>VLOOKUP(A4347,'Additional Data'!$A$1:$D$9949,3,0)</f>
        <v>1092.259618</v>
      </c>
      <c r="T4347" s="2" t="str">
        <f>HLOOKUP(B4347,'Additional Data'!$F$1:$N$2,2,0)</f>
        <v>Gaming Console</v>
      </c>
    </row>
    <row r="4348" spans="1:20" ht="14.25" customHeight="1">
      <c r="A4348" s="2">
        <v>785185</v>
      </c>
      <c r="B4348" s="2" t="s">
        <v>39</v>
      </c>
      <c r="C4348" s="2" t="s">
        <v>41</v>
      </c>
      <c r="D4348" s="2" t="s">
        <v>52</v>
      </c>
      <c r="E4348" s="4">
        <v>43537.011736111112</v>
      </c>
      <c r="F4348" s="4">
        <v>43542.011736111112</v>
      </c>
      <c r="G4348" s="4">
        <v>43543.011736111112</v>
      </c>
      <c r="H4348" s="2">
        <v>49</v>
      </c>
      <c r="I4348" s="2">
        <v>123</v>
      </c>
      <c r="J4348" s="2" t="s">
        <v>73</v>
      </c>
      <c r="K4348" s="2" t="s">
        <v>80</v>
      </c>
      <c r="L4348" s="2" t="s">
        <v>35</v>
      </c>
      <c r="M4348" s="2" t="s">
        <v>59</v>
      </c>
      <c r="N4348" s="2">
        <v>-1</v>
      </c>
      <c r="O4348" s="2">
        <v>5</v>
      </c>
      <c r="P4348" s="2">
        <v>172</v>
      </c>
      <c r="Q4348" s="2" t="str">
        <f>VLOOKUP(A4348,'Additional Data'!$A$1:$D$9949,2,0)</f>
        <v>App</v>
      </c>
      <c r="R4348" s="2" t="str">
        <f>VLOOKUP(A4348,'Additional Data'!$A$1:$D$9949,4,0)</f>
        <v>Credit Card</v>
      </c>
      <c r="S4348" s="5">
        <f>VLOOKUP(A4348,'Additional Data'!$A$1:$D$9949,3,0)</f>
        <v>1134.951967</v>
      </c>
      <c r="T4348" s="2" t="str">
        <f>HLOOKUP(B4348,'Additional Data'!$F$1:$N$2,2,0)</f>
        <v>Mobile</v>
      </c>
    </row>
    <row r="4349" spans="1:20" ht="14.25" customHeight="1">
      <c r="A4349" s="2">
        <v>651655</v>
      </c>
      <c r="B4349" s="2" t="s">
        <v>39</v>
      </c>
      <c r="C4349" s="2" t="s">
        <v>41</v>
      </c>
      <c r="D4349" s="2" t="s">
        <v>52</v>
      </c>
      <c r="E4349" s="4">
        <v>43537.15729166667</v>
      </c>
      <c r="F4349" s="4">
        <v>43543.15729166667</v>
      </c>
      <c r="G4349" s="4">
        <v>43543.15729166667</v>
      </c>
      <c r="H4349" s="2">
        <v>27</v>
      </c>
      <c r="I4349" s="2">
        <v>129</v>
      </c>
      <c r="J4349" s="2" t="s">
        <v>73</v>
      </c>
      <c r="K4349" s="2" t="s">
        <v>80</v>
      </c>
      <c r="L4349" s="2" t="s">
        <v>35</v>
      </c>
      <c r="M4349" s="2" t="s">
        <v>59</v>
      </c>
      <c r="N4349" s="2">
        <v>0</v>
      </c>
      <c r="O4349" s="2">
        <v>6</v>
      </c>
      <c r="P4349" s="2">
        <v>156</v>
      </c>
      <c r="Q4349" s="2" t="str">
        <f>VLOOKUP(A4349,'Additional Data'!$A$1:$D$9949,2,0)</f>
        <v>App</v>
      </c>
      <c r="R4349" s="2" t="str">
        <f>VLOOKUP(A4349,'Additional Data'!$A$1:$D$9949,4,0)</f>
        <v>Credit Card</v>
      </c>
      <c r="S4349" s="5">
        <f>VLOOKUP(A4349,'Additional Data'!$A$1:$D$9949,3,0)</f>
        <v>2735.4363939999998</v>
      </c>
      <c r="T4349" s="2" t="str">
        <f>HLOOKUP(B4349,'Additional Data'!$F$1:$N$2,2,0)</f>
        <v>Mobile</v>
      </c>
    </row>
    <row r="4350" spans="1:20" ht="14.25" customHeight="1">
      <c r="A4350" s="2">
        <v>795377</v>
      </c>
      <c r="B4350" s="2" t="s">
        <v>47</v>
      </c>
      <c r="C4350" s="2" t="s">
        <v>41</v>
      </c>
      <c r="D4350" s="2" t="s">
        <v>52</v>
      </c>
      <c r="E4350" s="4">
        <v>43537.345358796294</v>
      </c>
      <c r="F4350" s="4">
        <v>43544.345358796294</v>
      </c>
      <c r="G4350" s="4">
        <v>43541.345358796294</v>
      </c>
      <c r="H4350" s="2">
        <v>35</v>
      </c>
      <c r="I4350" s="2">
        <v>124</v>
      </c>
      <c r="J4350" s="2" t="s">
        <v>73</v>
      </c>
      <c r="K4350" s="2" t="s">
        <v>80</v>
      </c>
      <c r="L4350" s="2" t="s">
        <v>35</v>
      </c>
      <c r="M4350" s="2" t="s">
        <v>59</v>
      </c>
      <c r="N4350" s="2">
        <v>3</v>
      </c>
      <c r="O4350" s="2">
        <v>7</v>
      </c>
      <c r="P4350" s="2">
        <v>159</v>
      </c>
      <c r="Q4350" s="2" t="str">
        <f>VLOOKUP(A4350,'Additional Data'!$A$1:$D$9949,2,0)</f>
        <v>App</v>
      </c>
      <c r="R4350" s="2" t="str">
        <f>VLOOKUP(A4350,'Additional Data'!$A$1:$D$9949,4,0)</f>
        <v>Credit Card</v>
      </c>
      <c r="S4350" s="5">
        <f>VLOOKUP(A4350,'Additional Data'!$A$1:$D$9949,3,0)</f>
        <v>726</v>
      </c>
      <c r="T4350" s="2" t="str">
        <f>HLOOKUP(B4350,'Additional Data'!$F$1:$N$2,2,0)</f>
        <v>Tablet</v>
      </c>
    </row>
    <row r="4351" spans="1:20" ht="14.25" customHeight="1">
      <c r="A4351" s="2">
        <v>767635</v>
      </c>
      <c r="B4351" s="2" t="s">
        <v>39</v>
      </c>
      <c r="C4351" s="2" t="s">
        <v>32</v>
      </c>
      <c r="D4351" s="2" t="s">
        <v>52</v>
      </c>
      <c r="E4351" s="4">
        <v>43537.421365740738</v>
      </c>
      <c r="F4351" s="4">
        <v>43543.421365740738</v>
      </c>
      <c r="G4351" s="4">
        <v>43544.421365740738</v>
      </c>
      <c r="H4351" s="2">
        <v>37</v>
      </c>
      <c r="I4351" s="2">
        <v>110</v>
      </c>
      <c r="J4351" s="2" t="s">
        <v>60</v>
      </c>
      <c r="K4351" s="2" t="s">
        <v>61</v>
      </c>
      <c r="L4351" s="2" t="s">
        <v>35</v>
      </c>
      <c r="M4351" s="2" t="s">
        <v>59</v>
      </c>
      <c r="N4351" s="2">
        <v>-1</v>
      </c>
      <c r="O4351" s="2">
        <v>6</v>
      </c>
      <c r="P4351" s="2">
        <v>147</v>
      </c>
      <c r="Q4351" s="2" t="str">
        <f>VLOOKUP(A4351,'Additional Data'!$A$1:$D$9949,2,0)</f>
        <v>App</v>
      </c>
      <c r="R4351" s="2" t="str">
        <f>VLOOKUP(A4351,'Additional Data'!$A$1:$D$9949,4,0)</f>
        <v>Credit Card</v>
      </c>
      <c r="S4351" s="5">
        <f>VLOOKUP(A4351,'Additional Data'!$A$1:$D$9949,3,0)</f>
        <v>1731.9393829999999</v>
      </c>
      <c r="T4351" s="2" t="str">
        <f>HLOOKUP(B4351,'Additional Data'!$F$1:$N$2,2,0)</f>
        <v>Mobile</v>
      </c>
    </row>
    <row r="4352" spans="1:20" ht="14.25" customHeight="1">
      <c r="A4352" s="2">
        <v>125893</v>
      </c>
      <c r="B4352" s="2" t="s">
        <v>30</v>
      </c>
      <c r="C4352" s="2" t="s">
        <v>41</v>
      </c>
      <c r="D4352" s="2" t="s">
        <v>52</v>
      </c>
      <c r="E4352" s="4">
        <v>43537.707615740743</v>
      </c>
      <c r="F4352" s="4">
        <v>43544.707615740743</v>
      </c>
      <c r="G4352" s="4">
        <v>43542.707615740743</v>
      </c>
      <c r="H4352" s="2">
        <v>41</v>
      </c>
      <c r="I4352" s="2">
        <v>122</v>
      </c>
      <c r="J4352" s="2" t="s">
        <v>32</v>
      </c>
      <c r="K4352" s="2" t="s">
        <v>70</v>
      </c>
      <c r="L4352" s="2" t="s">
        <v>35</v>
      </c>
      <c r="M4352" s="2" t="s">
        <v>59</v>
      </c>
      <c r="N4352" s="2">
        <v>2</v>
      </c>
      <c r="O4352" s="2">
        <v>7</v>
      </c>
      <c r="P4352" s="2">
        <v>163</v>
      </c>
      <c r="Q4352" s="2" t="str">
        <f>VLOOKUP(A4352,'Additional Data'!$A$1:$D$9949,2,0)</f>
        <v>App</v>
      </c>
      <c r="R4352" s="2" t="str">
        <f>VLOOKUP(A4352,'Additional Data'!$A$1:$D$9949,4,0)</f>
        <v>Credit Card</v>
      </c>
      <c r="S4352" s="5">
        <f>VLOOKUP(A4352,'Additional Data'!$A$1:$D$9949,3,0)</f>
        <v>3247.5758169999999</v>
      </c>
      <c r="T4352" s="2" t="str">
        <f>HLOOKUP(B4352,'Additional Data'!$F$1:$N$2,2,0)</f>
        <v>PC</v>
      </c>
    </row>
    <row r="4353" spans="1:20" ht="14.25" customHeight="1">
      <c r="A4353" s="2">
        <v>143779</v>
      </c>
      <c r="B4353" s="2" t="s">
        <v>39</v>
      </c>
      <c r="C4353" s="2" t="s">
        <v>32</v>
      </c>
      <c r="D4353" s="2" t="s">
        <v>52</v>
      </c>
      <c r="E4353" s="4">
        <v>43537.753611111111</v>
      </c>
      <c r="F4353" s="4">
        <v>43540.753611111111</v>
      </c>
      <c r="G4353" s="4">
        <v>43543.753611111111</v>
      </c>
      <c r="H4353" s="2">
        <v>35</v>
      </c>
      <c r="I4353" s="2">
        <v>124</v>
      </c>
      <c r="J4353" s="2" t="s">
        <v>41</v>
      </c>
      <c r="K4353" s="2" t="s">
        <v>58</v>
      </c>
      <c r="L4353" s="2" t="s">
        <v>35</v>
      </c>
      <c r="M4353" s="2" t="s">
        <v>59</v>
      </c>
      <c r="N4353" s="2">
        <v>-3</v>
      </c>
      <c r="O4353" s="2">
        <v>3</v>
      </c>
      <c r="P4353" s="2">
        <v>159</v>
      </c>
      <c r="Q4353" s="2" t="str">
        <f>VLOOKUP(A4353,'Additional Data'!$A$1:$D$9949,2,0)</f>
        <v>App</v>
      </c>
      <c r="R4353" s="2" t="str">
        <f>VLOOKUP(A4353,'Additional Data'!$A$1:$D$9949,4,0)</f>
        <v>Credit Card</v>
      </c>
      <c r="S4353" s="5">
        <f>VLOOKUP(A4353,'Additional Data'!$A$1:$D$9949,3,0)</f>
        <v>1228.2337190000001</v>
      </c>
      <c r="T4353" s="2" t="str">
        <f>HLOOKUP(B4353,'Additional Data'!$F$1:$N$2,2,0)</f>
        <v>Mobile</v>
      </c>
    </row>
    <row r="4354" spans="1:20" ht="14.25" customHeight="1">
      <c r="A4354" s="2">
        <v>156726</v>
      </c>
      <c r="B4354" s="2" t="s">
        <v>39</v>
      </c>
      <c r="C4354" s="2" t="s">
        <v>32</v>
      </c>
      <c r="D4354" s="2" t="s">
        <v>52</v>
      </c>
      <c r="E4354" s="4">
        <v>43537.791354166664</v>
      </c>
      <c r="F4354" s="4">
        <v>43541.791354166664</v>
      </c>
      <c r="G4354" s="4">
        <v>43540.791354166664</v>
      </c>
      <c r="H4354" s="2">
        <v>47</v>
      </c>
      <c r="I4354" s="2">
        <v>107</v>
      </c>
      <c r="J4354" s="2" t="s">
        <v>63</v>
      </c>
      <c r="K4354" s="2" t="s">
        <v>81</v>
      </c>
      <c r="L4354" s="2" t="s">
        <v>35</v>
      </c>
      <c r="M4354" s="2" t="s">
        <v>59</v>
      </c>
      <c r="N4354" s="2">
        <v>1</v>
      </c>
      <c r="O4354" s="2">
        <v>4</v>
      </c>
      <c r="P4354" s="2">
        <v>154</v>
      </c>
      <c r="Q4354" s="2" t="str">
        <f>VLOOKUP(A4354,'Additional Data'!$A$1:$D$9949,2,0)</f>
        <v>Website</v>
      </c>
      <c r="R4354" s="2" t="str">
        <f>VLOOKUP(A4354,'Additional Data'!$A$1:$D$9949,4,0)</f>
        <v>Debit Card</v>
      </c>
      <c r="S4354" s="5">
        <f>VLOOKUP(A4354,'Additional Data'!$A$1:$D$9949,3,0)</f>
        <v>3756.7474649999999</v>
      </c>
      <c r="T4354" s="2" t="str">
        <f>HLOOKUP(B4354,'Additional Data'!$F$1:$N$2,2,0)</f>
        <v>Mobile</v>
      </c>
    </row>
    <row r="4355" spans="1:20" ht="14.25" customHeight="1">
      <c r="A4355" s="2">
        <v>905249</v>
      </c>
      <c r="B4355" s="2" t="s">
        <v>36</v>
      </c>
      <c r="C4355" s="2" t="s">
        <v>41</v>
      </c>
      <c r="D4355" s="2" t="s">
        <v>52</v>
      </c>
      <c r="E4355" s="4">
        <v>43538.082453703704</v>
      </c>
      <c r="F4355" s="4">
        <v>43538.082453703704</v>
      </c>
      <c r="G4355" s="4">
        <v>43545.082453703704</v>
      </c>
      <c r="H4355" s="2">
        <v>0</v>
      </c>
      <c r="I4355" s="2">
        <v>108</v>
      </c>
      <c r="J4355" s="2" t="s">
        <v>41</v>
      </c>
      <c r="K4355" s="2" t="s">
        <v>66</v>
      </c>
      <c r="L4355" s="2" t="s">
        <v>67</v>
      </c>
      <c r="M4355" s="2" t="s">
        <v>71</v>
      </c>
      <c r="N4355" s="2">
        <v>-7</v>
      </c>
      <c r="O4355" s="2">
        <v>0</v>
      </c>
      <c r="P4355" s="2">
        <v>108</v>
      </c>
      <c r="Q4355" s="2" t="str">
        <f>VLOOKUP(A4355,'Additional Data'!$A$1:$D$9949,2,0)</f>
        <v>App</v>
      </c>
      <c r="R4355" s="2" t="str">
        <f>VLOOKUP(A4355,'Additional Data'!$A$1:$D$9949,4,0)</f>
        <v>Credit Card</v>
      </c>
      <c r="S4355" s="5">
        <f>VLOOKUP(A4355,'Additional Data'!$A$1:$D$9949,3,0)</f>
        <v>726.55160139999998</v>
      </c>
      <c r="T4355" s="2" t="str">
        <f>HLOOKUP(B4355,'Additional Data'!$F$1:$N$2,2,0)</f>
        <v>Laptop</v>
      </c>
    </row>
    <row r="4356" spans="1:20" ht="14.25" customHeight="1">
      <c r="A4356" s="2">
        <v>10999</v>
      </c>
      <c r="B4356" s="2" t="s">
        <v>46</v>
      </c>
      <c r="C4356" s="2" t="s">
        <v>41</v>
      </c>
      <c r="D4356" s="2" t="s">
        <v>52</v>
      </c>
      <c r="E4356" s="4">
        <v>43538.140567129631</v>
      </c>
      <c r="F4356" s="4">
        <v>43544.140567129631</v>
      </c>
      <c r="G4356" s="4">
        <v>43545.140567129631</v>
      </c>
      <c r="H4356" s="2">
        <v>83</v>
      </c>
      <c r="I4356" s="2">
        <v>92</v>
      </c>
      <c r="J4356" s="2" t="s">
        <v>60</v>
      </c>
      <c r="K4356" s="2" t="s">
        <v>77</v>
      </c>
      <c r="L4356" s="2" t="s">
        <v>35</v>
      </c>
      <c r="M4356" s="2" t="s">
        <v>71</v>
      </c>
      <c r="N4356" s="2">
        <v>-1</v>
      </c>
      <c r="O4356" s="2">
        <v>6</v>
      </c>
      <c r="P4356" s="2">
        <v>175</v>
      </c>
      <c r="Q4356" s="2" t="str">
        <f>VLOOKUP(A4356,'Additional Data'!$A$1:$D$9949,2,0)</f>
        <v>App</v>
      </c>
      <c r="R4356" s="2" t="str">
        <f>VLOOKUP(A4356,'Additional Data'!$A$1:$D$9949,4,0)</f>
        <v>Credit Card</v>
      </c>
      <c r="S4356" s="5">
        <f>VLOOKUP(A4356,'Additional Data'!$A$1:$D$9949,3,0)</f>
        <v>2058</v>
      </c>
      <c r="T4356" s="2" t="str">
        <f>HLOOKUP(B4356,'Additional Data'!$F$1:$N$2,2,0)</f>
        <v>TV</v>
      </c>
    </row>
    <row r="4357" spans="1:20" ht="14.25" customHeight="1">
      <c r="A4357" s="2">
        <v>45753</v>
      </c>
      <c r="B4357" s="2" t="s">
        <v>39</v>
      </c>
      <c r="C4357" s="2" t="s">
        <v>32</v>
      </c>
      <c r="D4357" s="2" t="s">
        <v>52</v>
      </c>
      <c r="E4357" s="4">
        <v>43538.183518518519</v>
      </c>
      <c r="F4357" s="4">
        <v>43545.183518518519</v>
      </c>
      <c r="G4357" s="4">
        <v>43543.183518518519</v>
      </c>
      <c r="H4357" s="2">
        <v>69</v>
      </c>
      <c r="I4357" s="2">
        <v>105</v>
      </c>
      <c r="J4357" s="2" t="s">
        <v>41</v>
      </c>
      <c r="K4357" s="2" t="s">
        <v>58</v>
      </c>
      <c r="L4357" s="2" t="s">
        <v>35</v>
      </c>
      <c r="M4357" s="2" t="s">
        <v>71</v>
      </c>
      <c r="N4357" s="2">
        <v>2</v>
      </c>
      <c r="O4357" s="2">
        <v>7</v>
      </c>
      <c r="P4357" s="2">
        <v>174</v>
      </c>
      <c r="Q4357" s="2" t="str">
        <f>VLOOKUP(A4357,'Additional Data'!$A$1:$D$9949,2,0)</f>
        <v>Website</v>
      </c>
      <c r="R4357" s="2" t="str">
        <f>VLOOKUP(A4357,'Additional Data'!$A$1:$D$9949,4,0)</f>
        <v>Credit Card</v>
      </c>
      <c r="S4357" s="5">
        <f>VLOOKUP(A4357,'Additional Data'!$A$1:$D$9949,3,0)</f>
        <v>609</v>
      </c>
      <c r="T4357" s="2" t="str">
        <f>HLOOKUP(B4357,'Additional Data'!$F$1:$N$2,2,0)</f>
        <v>Mobile</v>
      </c>
    </row>
    <row r="4358" spans="1:20" ht="14.25" customHeight="1">
      <c r="A4358" s="2">
        <v>92432</v>
      </c>
      <c r="B4358" s="2" t="s">
        <v>36</v>
      </c>
      <c r="C4358" s="2" t="s">
        <v>32</v>
      </c>
      <c r="D4358" s="2" t="s">
        <v>52</v>
      </c>
      <c r="E4358" s="4">
        <v>43538.578472222223</v>
      </c>
      <c r="F4358" s="4">
        <v>43546.578472222223</v>
      </c>
      <c r="G4358" s="4">
        <v>43542.578472222223</v>
      </c>
      <c r="H4358" s="2">
        <v>68</v>
      </c>
      <c r="I4358" s="2">
        <v>104</v>
      </c>
      <c r="J4358" s="2" t="s">
        <v>73</v>
      </c>
      <c r="K4358" s="2" t="s">
        <v>74</v>
      </c>
      <c r="L4358" s="2" t="s">
        <v>35</v>
      </c>
      <c r="M4358" s="2" t="s">
        <v>71</v>
      </c>
      <c r="N4358" s="2">
        <v>4</v>
      </c>
      <c r="O4358" s="2">
        <v>8</v>
      </c>
      <c r="P4358" s="2">
        <v>172</v>
      </c>
      <c r="Q4358" s="2" t="str">
        <f>VLOOKUP(A4358,'Additional Data'!$A$1:$D$9949,2,0)</f>
        <v>App</v>
      </c>
      <c r="R4358" s="2" t="str">
        <f>VLOOKUP(A4358,'Additional Data'!$A$1:$D$9949,4,0)</f>
        <v>Debit Card</v>
      </c>
      <c r="S4358" s="5">
        <f>VLOOKUP(A4358,'Additional Data'!$A$1:$D$9949,3,0)</f>
        <v>1483.435718</v>
      </c>
      <c r="T4358" s="2" t="str">
        <f>HLOOKUP(B4358,'Additional Data'!$F$1:$N$2,2,0)</f>
        <v>Laptop</v>
      </c>
    </row>
    <row r="4359" spans="1:20" ht="14.25" customHeight="1">
      <c r="A4359" s="2">
        <v>783527</v>
      </c>
      <c r="B4359" s="2" t="s">
        <v>36</v>
      </c>
      <c r="C4359" s="2" t="s">
        <v>32</v>
      </c>
      <c r="D4359" s="2" t="s">
        <v>52</v>
      </c>
      <c r="E4359" s="4">
        <v>43538.892407407409</v>
      </c>
      <c r="F4359" s="4">
        <v>43543.892407407409</v>
      </c>
      <c r="G4359" s="4">
        <v>43545.892407407409</v>
      </c>
      <c r="H4359" s="2">
        <v>0</v>
      </c>
      <c r="I4359" s="2">
        <v>124</v>
      </c>
      <c r="J4359" s="2" t="s">
        <v>32</v>
      </c>
      <c r="K4359" s="2" t="s">
        <v>82</v>
      </c>
      <c r="L4359" s="2" t="s">
        <v>67</v>
      </c>
      <c r="M4359" s="2" t="s">
        <v>59</v>
      </c>
      <c r="N4359" s="2">
        <v>-2</v>
      </c>
      <c r="O4359" s="2">
        <v>5</v>
      </c>
      <c r="P4359" s="2">
        <v>124</v>
      </c>
      <c r="Q4359" s="2" t="str">
        <f>VLOOKUP(A4359,'Additional Data'!$A$1:$D$9949,2,0)</f>
        <v>App</v>
      </c>
      <c r="R4359" s="2" t="str">
        <f>VLOOKUP(A4359,'Additional Data'!$A$1:$D$9949,4,0)</f>
        <v>Credit Card</v>
      </c>
      <c r="S4359" s="5">
        <f>VLOOKUP(A4359,'Additional Data'!$A$1:$D$9949,3,0)</f>
        <v>339</v>
      </c>
      <c r="T4359" s="2" t="str">
        <f>HLOOKUP(B4359,'Additional Data'!$F$1:$N$2,2,0)</f>
        <v>Laptop</v>
      </c>
    </row>
    <row r="4360" spans="1:20" ht="14.25" customHeight="1">
      <c r="A4360" s="2">
        <v>371741</v>
      </c>
      <c r="B4360" s="2" t="s">
        <v>30</v>
      </c>
      <c r="C4360" s="2" t="s">
        <v>32</v>
      </c>
      <c r="D4360" s="2" t="s">
        <v>52</v>
      </c>
      <c r="E4360" s="4">
        <v>43538.960960648146</v>
      </c>
      <c r="F4360" s="4">
        <v>43540.960960648146</v>
      </c>
      <c r="G4360" s="4">
        <v>43542.960960648146</v>
      </c>
      <c r="H4360" s="2">
        <v>25</v>
      </c>
      <c r="I4360" s="2">
        <v>123</v>
      </c>
      <c r="J4360" s="2" t="s">
        <v>73</v>
      </c>
      <c r="K4360" s="2" t="s">
        <v>74</v>
      </c>
      <c r="L4360" s="2" t="s">
        <v>35</v>
      </c>
      <c r="M4360" s="2" t="s">
        <v>59</v>
      </c>
      <c r="N4360" s="2">
        <v>-2</v>
      </c>
      <c r="O4360" s="2">
        <v>2</v>
      </c>
      <c r="P4360" s="2">
        <v>148</v>
      </c>
      <c r="Q4360" s="2" t="str">
        <f>VLOOKUP(A4360,'Additional Data'!$A$1:$D$9949,2,0)</f>
        <v>App</v>
      </c>
      <c r="R4360" s="2" t="str">
        <f>VLOOKUP(A4360,'Additional Data'!$A$1:$D$9949,4,0)</f>
        <v>Credit Card</v>
      </c>
      <c r="S4360" s="5">
        <f>VLOOKUP(A4360,'Additional Data'!$A$1:$D$9949,3,0)</f>
        <v>1068</v>
      </c>
      <c r="T4360" s="2" t="str">
        <f>HLOOKUP(B4360,'Additional Data'!$F$1:$N$2,2,0)</f>
        <v>PC</v>
      </c>
    </row>
    <row r="4361" spans="1:20" ht="14.25" customHeight="1">
      <c r="A4361" s="2">
        <v>962768</v>
      </c>
      <c r="B4361" s="2" t="s">
        <v>39</v>
      </c>
      <c r="C4361" s="2" t="s">
        <v>41</v>
      </c>
      <c r="D4361" s="2" t="s">
        <v>52</v>
      </c>
      <c r="E4361" s="4">
        <v>43538.990856481483</v>
      </c>
      <c r="F4361" s="4">
        <v>43546.990856481483</v>
      </c>
      <c r="G4361" s="4">
        <v>43544.990856481483</v>
      </c>
      <c r="H4361" s="2">
        <v>38</v>
      </c>
      <c r="I4361" s="2">
        <v>123</v>
      </c>
      <c r="J4361" s="2" t="s">
        <v>73</v>
      </c>
      <c r="K4361" s="2" t="s">
        <v>80</v>
      </c>
      <c r="L4361" s="2" t="s">
        <v>35</v>
      </c>
      <c r="M4361" s="2" t="s">
        <v>71</v>
      </c>
      <c r="N4361" s="2">
        <v>2</v>
      </c>
      <c r="O4361" s="2">
        <v>8</v>
      </c>
      <c r="P4361" s="2">
        <v>161</v>
      </c>
      <c r="Q4361" s="2" t="str">
        <f>VLOOKUP(A4361,'Additional Data'!$A$1:$D$9949,2,0)</f>
        <v>App</v>
      </c>
      <c r="R4361" s="2" t="str">
        <f>VLOOKUP(A4361,'Additional Data'!$A$1:$D$9949,4,0)</f>
        <v>Debit Card</v>
      </c>
      <c r="S4361" s="5">
        <f>VLOOKUP(A4361,'Additional Data'!$A$1:$D$9949,3,0)</f>
        <v>3387.8894719999998</v>
      </c>
      <c r="T4361" s="2" t="str">
        <f>HLOOKUP(B4361,'Additional Data'!$F$1:$N$2,2,0)</f>
        <v>Mobile</v>
      </c>
    </row>
  </sheetData>
  <mergeCells count="2">
    <mergeCell ref="W1:Y1"/>
    <mergeCell ref="W11:Y13"/>
  </mergeCells>
  <conditionalFormatting sqref="I2:I436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:P436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000"/>
  <sheetViews>
    <sheetView topLeftCell="A8" workbookViewId="0">
      <selection activeCell="H8" sqref="H8"/>
    </sheetView>
  </sheetViews>
  <sheetFormatPr defaultColWidth="14.44140625" defaultRowHeight="15" customHeight="1"/>
  <cols>
    <col min="1" max="1" width="27.6640625" customWidth="1"/>
    <col min="2" max="2" width="15.5546875" customWidth="1"/>
    <col min="3" max="3" width="10.6640625" customWidth="1"/>
    <col min="4" max="4" width="11.109375" customWidth="1"/>
    <col min="5" max="7" width="12" customWidth="1"/>
    <col min="8" max="9" width="8.6640625" customWidth="1"/>
    <col min="10" max="10" width="49.6640625" customWidth="1"/>
    <col min="11" max="26" width="8.6640625" customWidth="1"/>
  </cols>
  <sheetData>
    <row r="1" spans="1:14" ht="14.25" customHeight="1"/>
    <row r="2" spans="1:14" ht="14.25" customHeight="1">
      <c r="A2" s="104" t="s">
        <v>83</v>
      </c>
      <c r="B2" s="104" t="s">
        <v>23</v>
      </c>
      <c r="C2" s="114"/>
      <c r="D2" s="114"/>
      <c r="E2" s="114"/>
      <c r="F2" s="114"/>
      <c r="G2" s="115"/>
      <c r="J2" s="11" t="s">
        <v>84</v>
      </c>
    </row>
    <row r="3" spans="1:14" ht="29.25" customHeight="1">
      <c r="A3" s="104" t="s">
        <v>8</v>
      </c>
      <c r="B3" s="106" t="s">
        <v>32</v>
      </c>
      <c r="C3" s="116" t="s">
        <v>73</v>
      </c>
      <c r="D3" s="116" t="s">
        <v>41</v>
      </c>
      <c r="E3" s="116" t="s">
        <v>63</v>
      </c>
      <c r="F3" s="116" t="s">
        <v>60</v>
      </c>
      <c r="G3" s="105" t="s">
        <v>85</v>
      </c>
      <c r="J3" s="90" t="s">
        <v>86</v>
      </c>
      <c r="K3" s="86"/>
      <c r="L3" s="86"/>
      <c r="M3" s="86"/>
      <c r="N3" s="86"/>
    </row>
    <row r="4" spans="1:14" ht="14.25" customHeight="1">
      <c r="A4" s="106" t="s">
        <v>32</v>
      </c>
      <c r="B4" s="117">
        <v>119.4780361757106</v>
      </c>
      <c r="C4" s="118">
        <v>166.81512605042016</v>
      </c>
      <c r="D4" s="118">
        <v>166.75</v>
      </c>
      <c r="E4" s="118">
        <v>150.84677419354838</v>
      </c>
      <c r="F4" s="118">
        <v>152.05725190839695</v>
      </c>
      <c r="G4" s="107">
        <v>150.77469300587293</v>
      </c>
      <c r="J4" s="91" t="s">
        <v>87</v>
      </c>
      <c r="K4" s="86"/>
      <c r="L4" s="86"/>
      <c r="M4" s="86"/>
    </row>
    <row r="5" spans="1:14" ht="14.25" customHeight="1">
      <c r="A5" s="108" t="s">
        <v>41</v>
      </c>
      <c r="B5" s="119">
        <v>166.88213627992633</v>
      </c>
      <c r="C5" s="120">
        <v>166.00884955752213</v>
      </c>
      <c r="D5" s="120">
        <v>119.11323763955343</v>
      </c>
      <c r="E5" s="120">
        <v>151.98776758409787</v>
      </c>
      <c r="F5" s="120">
        <v>151.91244239631337</v>
      </c>
      <c r="G5" s="109">
        <v>148.84318455971049</v>
      </c>
      <c r="J5" s="91" t="s">
        <v>88</v>
      </c>
      <c r="K5" s="86"/>
      <c r="L5" s="86"/>
      <c r="M5" s="86"/>
    </row>
    <row r="6" spans="1:14" ht="14.25" customHeight="1">
      <c r="A6" s="110" t="s">
        <v>85</v>
      </c>
      <c r="B6" s="121">
        <v>147.15591397849462</v>
      </c>
      <c r="C6" s="122">
        <v>166.3414211438475</v>
      </c>
      <c r="D6" s="122">
        <v>139.67089755213055</v>
      </c>
      <c r="E6" s="122">
        <v>151.49565217391304</v>
      </c>
      <c r="F6" s="122">
        <v>151.97702127659574</v>
      </c>
      <c r="G6" s="111">
        <v>149.67293577981653</v>
      </c>
      <c r="J6" s="11" t="s">
        <v>89</v>
      </c>
    </row>
    <row r="7" spans="1:14" ht="28.5" customHeight="1">
      <c r="J7" s="90" t="s">
        <v>90</v>
      </c>
      <c r="K7" s="86"/>
      <c r="L7" s="86"/>
      <c r="M7" s="86"/>
      <c r="N7" s="86"/>
    </row>
    <row r="8" spans="1:14" ht="14.25" customHeight="1"/>
    <row r="9" spans="1:14" ht="14.25" customHeight="1"/>
    <row r="10" spans="1:14" ht="14.25" customHeight="1">
      <c r="A10" s="104" t="s">
        <v>83</v>
      </c>
      <c r="B10" s="114"/>
      <c r="C10" s="104" t="s">
        <v>26</v>
      </c>
      <c r="D10" s="114"/>
      <c r="E10" s="115"/>
    </row>
    <row r="11" spans="1:14" ht="14.25" customHeight="1">
      <c r="A11" s="104" t="s">
        <v>25</v>
      </c>
      <c r="B11" s="104" t="s">
        <v>24</v>
      </c>
      <c r="C11" s="106" t="s">
        <v>71</v>
      </c>
      <c r="D11" s="116" t="s">
        <v>59</v>
      </c>
      <c r="E11" s="105" t="s">
        <v>85</v>
      </c>
    </row>
    <row r="12" spans="1:14" ht="14.25" customHeight="1">
      <c r="A12" s="106" t="s">
        <v>67</v>
      </c>
      <c r="B12" s="106" t="s">
        <v>82</v>
      </c>
      <c r="C12" s="117">
        <v>112.91228070175438</v>
      </c>
      <c r="D12" s="118">
        <v>124.67592592592592</v>
      </c>
      <c r="E12" s="107">
        <v>119.4780361757106</v>
      </c>
    </row>
    <row r="13" spans="1:14" ht="14.25" customHeight="1">
      <c r="A13" s="123"/>
      <c r="B13" s="108" t="s">
        <v>66</v>
      </c>
      <c r="C13" s="119">
        <v>112.53488372093024</v>
      </c>
      <c r="D13" s="120">
        <v>125.18711656441718</v>
      </c>
      <c r="E13" s="109">
        <v>119.11323763955343</v>
      </c>
    </row>
    <row r="14" spans="1:14" ht="14.25" customHeight="1">
      <c r="A14" s="106" t="s">
        <v>91</v>
      </c>
      <c r="B14" s="114"/>
      <c r="C14" s="117">
        <v>112.67161016949153</v>
      </c>
      <c r="D14" s="118">
        <v>124.98339483394834</v>
      </c>
      <c r="E14" s="107">
        <v>119.25246548323472</v>
      </c>
    </row>
    <row r="15" spans="1:14" ht="14.25" customHeight="1">
      <c r="A15" s="106" t="s">
        <v>35</v>
      </c>
      <c r="B15" s="106" t="s">
        <v>74</v>
      </c>
      <c r="C15" s="117">
        <v>171.04237288135593</v>
      </c>
      <c r="D15" s="118">
        <v>162.65833333333333</v>
      </c>
      <c r="E15" s="107">
        <v>166.81512605042016</v>
      </c>
    </row>
    <row r="16" spans="1:14" ht="14.25" customHeight="1">
      <c r="A16" s="123"/>
      <c r="B16" s="108" t="s">
        <v>58</v>
      </c>
      <c r="C16" s="119">
        <v>171.66666666666666</v>
      </c>
      <c r="D16" s="120">
        <v>162.22983870967741</v>
      </c>
      <c r="E16" s="109">
        <v>166.75</v>
      </c>
    </row>
    <row r="17" spans="1:5" ht="14.25" customHeight="1">
      <c r="A17" s="123"/>
      <c r="B17" s="108" t="s">
        <v>81</v>
      </c>
      <c r="C17" s="119">
        <v>155</v>
      </c>
      <c r="D17" s="120">
        <v>147.4264705882353</v>
      </c>
      <c r="E17" s="109">
        <v>150.84677419354838</v>
      </c>
    </row>
    <row r="18" spans="1:5" ht="14.25" customHeight="1">
      <c r="A18" s="123"/>
      <c r="B18" s="108" t="s">
        <v>61</v>
      </c>
      <c r="C18" s="119">
        <v>157.11740890688259</v>
      </c>
      <c r="D18" s="120">
        <v>147.54512635379061</v>
      </c>
      <c r="E18" s="109">
        <v>152.05725190839695</v>
      </c>
    </row>
    <row r="19" spans="1:5" ht="14.25" customHeight="1">
      <c r="A19" s="123"/>
      <c r="B19" s="108" t="s">
        <v>70</v>
      </c>
      <c r="C19" s="119">
        <v>171.84313725490196</v>
      </c>
      <c r="D19" s="120">
        <v>162.48958333333334</v>
      </c>
      <c r="E19" s="109">
        <v>166.88213627992633</v>
      </c>
    </row>
    <row r="20" spans="1:5" ht="14.25" customHeight="1">
      <c r="A20" s="123"/>
      <c r="B20" s="108" t="s">
        <v>80</v>
      </c>
      <c r="C20" s="119">
        <v>169.72670807453417</v>
      </c>
      <c r="D20" s="120">
        <v>162.64606741573033</v>
      </c>
      <c r="E20" s="109">
        <v>166.00884955752213</v>
      </c>
    </row>
    <row r="21" spans="1:5" ht="14.25" customHeight="1">
      <c r="A21" s="123"/>
      <c r="B21" s="108" t="s">
        <v>64</v>
      </c>
      <c r="C21" s="119">
        <v>156.97419354838709</v>
      </c>
      <c r="D21" s="120">
        <v>147.49418604651163</v>
      </c>
      <c r="E21" s="109">
        <v>151.98776758409787</v>
      </c>
    </row>
    <row r="22" spans="1:5" ht="14.25" customHeight="1">
      <c r="A22" s="123"/>
      <c r="B22" s="108" t="s">
        <v>77</v>
      </c>
      <c r="C22" s="119">
        <v>157.84057971014494</v>
      </c>
      <c r="D22" s="120">
        <v>147.54933333333332</v>
      </c>
      <c r="E22" s="109">
        <v>151.91244239631337</v>
      </c>
    </row>
    <row r="23" spans="1:5" ht="14.25" customHeight="1">
      <c r="A23" s="106" t="s">
        <v>92</v>
      </c>
      <c r="B23" s="114"/>
      <c r="C23" s="117">
        <v>164.00257731958763</v>
      </c>
      <c r="D23" s="118">
        <v>154.47045707915274</v>
      </c>
      <c r="E23" s="107">
        <v>158.89181111775255</v>
      </c>
    </row>
    <row r="24" spans="1:5" ht="14.25" customHeight="1">
      <c r="A24" s="110" t="s">
        <v>85</v>
      </c>
      <c r="B24" s="124"/>
      <c r="C24" s="121">
        <v>152.03211462450594</v>
      </c>
      <c r="D24" s="122">
        <v>147.62885273972603</v>
      </c>
      <c r="E24" s="111">
        <v>149.67293577981653</v>
      </c>
    </row>
    <row r="25" spans="1:5" ht="14.25" customHeight="1"/>
    <row r="26" spans="1:5" ht="14.25" customHeight="1"/>
    <row r="27" spans="1:5" ht="14.25" customHeight="1"/>
    <row r="28" spans="1:5" ht="14.25" customHeight="1"/>
    <row r="29" spans="1:5" ht="14.25" customHeight="1"/>
    <row r="30" spans="1:5" ht="14.25" customHeight="1"/>
    <row r="31" spans="1:5" ht="14.25" customHeight="1"/>
    <row r="32" spans="1:5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4">
    <mergeCell ref="J3:N3"/>
    <mergeCell ref="J4:M4"/>
    <mergeCell ref="J5:M5"/>
    <mergeCell ref="J7:N7"/>
  </mergeCells>
  <conditionalFormatting sqref="B13:B14 B16:B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" footer="0"/>
  <pageSetup orientation="landscape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000"/>
  <sheetViews>
    <sheetView tabSelected="1" workbookViewId="0">
      <selection activeCell="L28" sqref="L28"/>
    </sheetView>
  </sheetViews>
  <sheetFormatPr defaultColWidth="14.44140625" defaultRowHeight="15" customHeight="1"/>
  <cols>
    <col min="1" max="1" width="24.6640625" customWidth="1"/>
    <col min="2" max="2" width="15.5546875" customWidth="1"/>
    <col min="3" max="3" width="10.6640625" customWidth="1"/>
    <col min="4" max="4" width="11.109375" customWidth="1"/>
    <col min="5" max="5" width="7.88671875" customWidth="1"/>
    <col min="6" max="6" width="9.5546875" customWidth="1"/>
    <col min="7" max="7" width="10.6640625" customWidth="1"/>
    <col min="8" max="10" width="8.6640625" customWidth="1"/>
    <col min="11" max="11" width="18.33203125" customWidth="1"/>
    <col min="12" max="26" width="8.6640625" customWidth="1"/>
  </cols>
  <sheetData>
    <row r="1" spans="1:11" ht="14.25" customHeight="1">
      <c r="K1" s="11" t="s">
        <v>93</v>
      </c>
    </row>
    <row r="2" spans="1:11" ht="14.25" customHeight="1">
      <c r="A2" s="106"/>
      <c r="B2" s="104" t="s">
        <v>23</v>
      </c>
      <c r="C2" s="114"/>
      <c r="D2" s="114"/>
      <c r="E2" s="114"/>
      <c r="F2" s="114"/>
      <c r="G2" s="115"/>
      <c r="K2" s="2" t="s">
        <v>94</v>
      </c>
    </row>
    <row r="3" spans="1:11" ht="14.25" customHeight="1">
      <c r="A3" s="123"/>
      <c r="B3" s="106" t="s">
        <v>32</v>
      </c>
      <c r="C3" s="116" t="s">
        <v>73</v>
      </c>
      <c r="D3" s="116" t="s">
        <v>41</v>
      </c>
      <c r="E3" s="116" t="s">
        <v>63</v>
      </c>
      <c r="F3" s="116" t="s">
        <v>60</v>
      </c>
      <c r="G3" s="105" t="s">
        <v>85</v>
      </c>
      <c r="K3" s="2" t="s">
        <v>95</v>
      </c>
    </row>
    <row r="4" spans="1:11" ht="14.25" customHeight="1">
      <c r="A4" s="110" t="s">
        <v>96</v>
      </c>
      <c r="B4" s="121">
        <v>4.2322580645161292</v>
      </c>
      <c r="C4" s="122">
        <v>5.663778162911612</v>
      </c>
      <c r="D4" s="122">
        <v>3.8386219401631911</v>
      </c>
      <c r="E4" s="122">
        <v>4.9356521739130432</v>
      </c>
      <c r="F4" s="122">
        <v>4.8331914893617025</v>
      </c>
      <c r="G4" s="111">
        <v>4.5768348623853212</v>
      </c>
    </row>
    <row r="5" spans="1:11" ht="14.25" customHeight="1">
      <c r="K5" s="11" t="s">
        <v>97</v>
      </c>
    </row>
    <row r="6" spans="1:11" ht="14.25" customHeight="1">
      <c r="K6" s="2" t="s">
        <v>98</v>
      </c>
    </row>
    <row r="7" spans="1:11" ht="14.25" customHeight="1">
      <c r="K7" s="2" t="s">
        <v>99</v>
      </c>
    </row>
    <row r="8" spans="1:11" ht="14.25" customHeight="1">
      <c r="A8" s="104" t="s">
        <v>96</v>
      </c>
      <c r="B8" s="114"/>
      <c r="C8" s="104" t="s">
        <v>26</v>
      </c>
      <c r="D8" s="114"/>
      <c r="E8" s="115"/>
    </row>
    <row r="9" spans="1:11" ht="14.25" customHeight="1">
      <c r="A9" s="104" t="s">
        <v>25</v>
      </c>
      <c r="B9" s="104" t="s">
        <v>24</v>
      </c>
      <c r="C9" s="106" t="s">
        <v>71</v>
      </c>
      <c r="D9" s="116" t="s">
        <v>59</v>
      </c>
      <c r="E9" s="105" t="s">
        <v>85</v>
      </c>
    </row>
    <row r="10" spans="1:11" ht="14.25" customHeight="1">
      <c r="A10" s="106" t="s">
        <v>67</v>
      </c>
      <c r="B10" s="106" t="s">
        <v>82</v>
      </c>
      <c r="C10" s="117">
        <v>2.1461988304093569</v>
      </c>
      <c r="D10" s="118">
        <v>2.9907407407407409</v>
      </c>
      <c r="E10" s="107">
        <v>2.6175710594315245</v>
      </c>
    </row>
    <row r="11" spans="1:11" ht="14.25" customHeight="1">
      <c r="A11" s="123"/>
      <c r="B11" s="108" t="s">
        <v>66</v>
      </c>
      <c r="C11" s="119">
        <v>2.1893687707641196</v>
      </c>
      <c r="D11" s="120">
        <v>4.0184049079754605</v>
      </c>
      <c r="E11" s="109">
        <v>3.1403508771929824</v>
      </c>
    </row>
    <row r="12" spans="1:11" ht="14.25" customHeight="1">
      <c r="A12" s="106" t="s">
        <v>91</v>
      </c>
      <c r="B12" s="114"/>
      <c r="C12" s="117">
        <v>2.1737288135593222</v>
      </c>
      <c r="D12" s="118">
        <v>3.6088560885608856</v>
      </c>
      <c r="E12" s="107">
        <v>2.940828402366864</v>
      </c>
    </row>
    <row r="13" spans="1:11" ht="14.25" customHeight="1">
      <c r="A13" s="106" t="s">
        <v>35</v>
      </c>
      <c r="B13" s="106" t="s">
        <v>74</v>
      </c>
      <c r="C13" s="117">
        <v>6.8813559322033901</v>
      </c>
      <c r="D13" s="118">
        <v>3.3333333333333335</v>
      </c>
      <c r="E13" s="107">
        <v>5.0924369747899156</v>
      </c>
    </row>
    <row r="14" spans="1:11" ht="14.25" customHeight="1">
      <c r="A14" s="123"/>
      <c r="B14" s="108" t="s">
        <v>58</v>
      </c>
      <c r="C14" s="119">
        <v>3.3114035087719298</v>
      </c>
      <c r="D14" s="120">
        <v>6.088709677419355</v>
      </c>
      <c r="E14" s="109">
        <v>4.7584033613445378</v>
      </c>
    </row>
    <row r="15" spans="1:11" ht="14.25" customHeight="1">
      <c r="A15" s="123"/>
      <c r="B15" s="108" t="s">
        <v>81</v>
      </c>
      <c r="C15" s="119">
        <v>5.8214285714285712</v>
      </c>
      <c r="D15" s="120">
        <v>4.3014705882352944</v>
      </c>
      <c r="E15" s="109">
        <v>4.987903225806452</v>
      </c>
    </row>
    <row r="16" spans="1:11" ht="14.25" customHeight="1">
      <c r="A16" s="123"/>
      <c r="B16" s="108" t="s">
        <v>61</v>
      </c>
      <c r="C16" s="119">
        <v>3.4048582995951415</v>
      </c>
      <c r="D16" s="120">
        <v>5.790613718411552</v>
      </c>
      <c r="E16" s="109">
        <v>4.6660305343511448</v>
      </c>
    </row>
    <row r="17" spans="1:5" ht="14.25" customHeight="1">
      <c r="A17" s="123"/>
      <c r="B17" s="108" t="s">
        <v>70</v>
      </c>
      <c r="C17" s="119">
        <v>3.607843137254902</v>
      </c>
      <c r="D17" s="120">
        <v>6.9548611111111107</v>
      </c>
      <c r="E17" s="109">
        <v>5.3830570902394106</v>
      </c>
    </row>
    <row r="18" spans="1:5" ht="14.25" customHeight="1">
      <c r="A18" s="123"/>
      <c r="B18" s="108" t="s">
        <v>80</v>
      </c>
      <c r="C18" s="119">
        <v>8</v>
      </c>
      <c r="D18" s="120">
        <v>4.3146067415730336</v>
      </c>
      <c r="E18" s="109">
        <v>6.0648967551622421</v>
      </c>
    </row>
    <row r="19" spans="1:5" ht="14.25" customHeight="1">
      <c r="A19" s="123"/>
      <c r="B19" s="108" t="s">
        <v>64</v>
      </c>
      <c r="C19" s="119">
        <v>5.7161290322580642</v>
      </c>
      <c r="D19" s="120">
        <v>4.1569767441860463</v>
      </c>
      <c r="E19" s="109">
        <v>4.8960244648318039</v>
      </c>
    </row>
    <row r="20" spans="1:5" ht="14.25" customHeight="1">
      <c r="A20" s="123"/>
      <c r="B20" s="108" t="s">
        <v>77</v>
      </c>
      <c r="C20" s="119">
        <v>3.5398550724637681</v>
      </c>
      <c r="D20" s="120">
        <v>6.0186666666666664</v>
      </c>
      <c r="E20" s="109">
        <v>4.967741935483871</v>
      </c>
    </row>
    <row r="21" spans="1:5" ht="14.25" customHeight="1">
      <c r="A21" s="106" t="s">
        <v>92</v>
      </c>
      <c r="B21" s="114"/>
      <c r="C21" s="117">
        <v>4.5947164948453612</v>
      </c>
      <c r="D21" s="118">
        <v>5.4860646599777034</v>
      </c>
      <c r="E21" s="107">
        <v>5.0726240286909743</v>
      </c>
    </row>
    <row r="22" spans="1:5" ht="14.25" customHeight="1">
      <c r="A22" s="110" t="s">
        <v>85</v>
      </c>
      <c r="B22" s="124"/>
      <c r="C22" s="121">
        <v>4.0301383399209483</v>
      </c>
      <c r="D22" s="122">
        <v>5.0505136986301373</v>
      </c>
      <c r="E22" s="111">
        <v>4.5768348623853212</v>
      </c>
    </row>
    <row r="23" spans="1:5" ht="14.25" customHeight="1"/>
    <row r="24" spans="1:5" ht="14.25" customHeight="1"/>
    <row r="25" spans="1:5" ht="14.25" customHeight="1"/>
    <row r="26" spans="1:5" ht="14.25" customHeight="1"/>
    <row r="27" spans="1:5" ht="14.25" customHeight="1"/>
    <row r="28" spans="1:5" ht="14.25" customHeight="1"/>
    <row r="29" spans="1:5" ht="14.25" customHeight="1"/>
    <row r="30" spans="1:5" ht="14.25" customHeight="1"/>
    <row r="31" spans="1:5" ht="14.25" customHeight="1"/>
    <row r="32" spans="1:5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conditionalFormatting sqref="B10:B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" footer="0"/>
  <pageSetup orientation="landscape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000"/>
  <sheetViews>
    <sheetView workbookViewId="0"/>
  </sheetViews>
  <sheetFormatPr defaultColWidth="14.44140625" defaultRowHeight="15" customHeight="1"/>
  <cols>
    <col min="1" max="1" width="18.33203125" customWidth="1"/>
    <col min="2" max="2" width="35" customWidth="1"/>
    <col min="3" max="3" width="14.88671875" customWidth="1"/>
    <col min="4" max="5" width="8.6640625" customWidth="1"/>
    <col min="6" max="6" width="13.6640625" customWidth="1"/>
    <col min="7" max="7" width="18.6640625" customWidth="1"/>
    <col min="8" max="8" width="15" customWidth="1"/>
    <col min="9" max="26" width="8.6640625" customWidth="1"/>
  </cols>
  <sheetData>
    <row r="1" spans="1:8" ht="27.75" customHeight="1">
      <c r="A1" s="14" t="s">
        <v>58</v>
      </c>
      <c r="F1" s="15" t="s">
        <v>100</v>
      </c>
      <c r="G1" s="15" t="s">
        <v>83</v>
      </c>
      <c r="H1" s="15" t="s">
        <v>96</v>
      </c>
    </row>
    <row r="2" spans="1:8" ht="14.25" customHeight="1">
      <c r="A2" s="16" t="s">
        <v>101</v>
      </c>
      <c r="B2" s="17"/>
      <c r="C2" s="17"/>
      <c r="G2" s="5">
        <f>C14</f>
        <v>169.31100000000026</v>
      </c>
      <c r="H2" s="13">
        <f>C15</f>
        <v>4.0035526315789474</v>
      </c>
    </row>
    <row r="3" spans="1:8" ht="14.25" customHeight="1">
      <c r="A3" s="18" t="s">
        <v>71</v>
      </c>
      <c r="B3" s="17" t="s">
        <v>83</v>
      </c>
      <c r="C3" s="19">
        <v>171.666666666667</v>
      </c>
      <c r="F3" s="20">
        <v>0</v>
      </c>
      <c r="G3" s="5">
        <v>162.244</v>
      </c>
      <c r="H3" s="13">
        <v>6.08</v>
      </c>
    </row>
    <row r="4" spans="1:8" ht="14.25" customHeight="1">
      <c r="A4" s="18"/>
      <c r="B4" s="17" t="s">
        <v>96</v>
      </c>
      <c r="C4" s="21">
        <v>3.3114035087719298</v>
      </c>
      <c r="F4" s="20">
        <v>0.1</v>
      </c>
      <c r="G4" s="5">
        <v>163.18626666666671</v>
      </c>
      <c r="H4" s="13">
        <v>5.803140350877193</v>
      </c>
    </row>
    <row r="5" spans="1:8" ht="14.25" customHeight="1">
      <c r="A5" s="18"/>
      <c r="B5" s="17" t="s">
        <v>102</v>
      </c>
      <c r="C5" s="19">
        <v>228</v>
      </c>
      <c r="F5" s="20">
        <v>0.2</v>
      </c>
      <c r="G5" s="5">
        <v>164.12853333333339</v>
      </c>
      <c r="H5" s="13">
        <v>5.5262807017543869</v>
      </c>
    </row>
    <row r="6" spans="1:8" ht="14.25" customHeight="1">
      <c r="A6" s="18" t="s">
        <v>59</v>
      </c>
      <c r="B6" s="17" t="s">
        <v>83</v>
      </c>
      <c r="C6" s="19">
        <v>162.244</v>
      </c>
      <c r="F6" s="20">
        <v>0.3</v>
      </c>
      <c r="G6" s="5">
        <v>165.07080000000008</v>
      </c>
      <c r="H6" s="13">
        <v>5.2494210526315781</v>
      </c>
    </row>
    <row r="7" spans="1:8" ht="14.25" customHeight="1">
      <c r="A7" s="18"/>
      <c r="B7" s="17" t="s">
        <v>96</v>
      </c>
      <c r="C7" s="21">
        <v>6.08</v>
      </c>
      <c r="F7" s="20">
        <v>0.4</v>
      </c>
      <c r="G7" s="5">
        <v>166.01306666666682</v>
      </c>
      <c r="H7" s="13">
        <v>4.972561403508772</v>
      </c>
    </row>
    <row r="8" spans="1:8" ht="14.25" customHeight="1">
      <c r="A8" s="18"/>
      <c r="B8" s="17" t="s">
        <v>102</v>
      </c>
      <c r="C8" s="19">
        <v>250</v>
      </c>
      <c r="F8" s="20">
        <v>0.5</v>
      </c>
      <c r="G8" s="5">
        <v>166.9553333333335</v>
      </c>
      <c r="H8" s="13">
        <v>4.6957017543859649</v>
      </c>
    </row>
    <row r="9" spans="1:8" ht="14.25" customHeight="1">
      <c r="A9" s="18" t="s">
        <v>103</v>
      </c>
      <c r="B9" s="17" t="s">
        <v>104</v>
      </c>
      <c r="C9" s="19">
        <v>166.73849372384936</v>
      </c>
      <c r="F9" s="20">
        <v>0.6</v>
      </c>
      <c r="G9" s="5">
        <v>167.89760000000018</v>
      </c>
      <c r="H9" s="13">
        <v>4.4188421052631579</v>
      </c>
    </row>
    <row r="10" spans="1:8" ht="14.25" customHeight="1">
      <c r="A10" s="17"/>
      <c r="B10" s="17" t="s">
        <v>105</v>
      </c>
      <c r="C10" s="21">
        <v>4.7594142259414225</v>
      </c>
      <c r="F10" s="20">
        <v>0.7</v>
      </c>
      <c r="G10" s="5">
        <v>168.83986666666689</v>
      </c>
      <c r="H10" s="13">
        <v>4.1419824561403509</v>
      </c>
    </row>
    <row r="11" spans="1:8" ht="14.25" customHeight="1">
      <c r="A11" s="17"/>
      <c r="B11" s="17" t="s">
        <v>106</v>
      </c>
      <c r="C11" s="19">
        <v>478</v>
      </c>
      <c r="F11" s="20">
        <v>0.8</v>
      </c>
      <c r="G11" s="5">
        <v>169.7821333333336</v>
      </c>
      <c r="H11" s="13">
        <v>3.8651228070175438</v>
      </c>
    </row>
    <row r="12" spans="1:8" ht="14.25" customHeight="1">
      <c r="A12" s="17"/>
      <c r="B12" s="17"/>
      <c r="C12" s="17"/>
      <c r="F12" s="20">
        <v>0.9</v>
      </c>
      <c r="G12" s="5">
        <v>170.72440000000032</v>
      </c>
      <c r="H12" s="13">
        <v>3.5882631578947368</v>
      </c>
    </row>
    <row r="13" spans="1:8" ht="14.25" customHeight="1">
      <c r="A13" s="18" t="s">
        <v>107</v>
      </c>
      <c r="B13" s="22" t="s">
        <v>108</v>
      </c>
      <c r="C13" s="23">
        <v>0.75</v>
      </c>
      <c r="F13" s="20">
        <v>1</v>
      </c>
      <c r="G13" s="5">
        <v>171.666666666667</v>
      </c>
      <c r="H13" s="13">
        <v>3.3114035087719298</v>
      </c>
    </row>
    <row r="14" spans="1:8" ht="14.25" customHeight="1">
      <c r="A14" s="17"/>
      <c r="B14" s="17" t="s">
        <v>83</v>
      </c>
      <c r="C14" s="19">
        <f>(C13*C3+(1-C13)*C6)</f>
        <v>169.31100000000026</v>
      </c>
    </row>
    <row r="15" spans="1:8" ht="14.25" customHeight="1">
      <c r="A15" s="17"/>
      <c r="B15" s="17" t="s">
        <v>96</v>
      </c>
      <c r="C15" s="21">
        <f>(C13*C4+(1-C13)*C7)</f>
        <v>4.0035526315789474</v>
      </c>
    </row>
    <row r="16" spans="1:8" ht="14.25" customHeight="1"/>
    <row r="17" spans="1:1" ht="14.25" customHeight="1">
      <c r="A17" s="2" t="s">
        <v>109</v>
      </c>
    </row>
    <row r="18" spans="1:1" ht="14.25" customHeight="1"/>
    <row r="19" spans="1:1" ht="14.25" customHeight="1"/>
    <row r="20" spans="1:1" ht="14.25" customHeight="1"/>
    <row r="21" spans="1:1" ht="14.25" customHeight="1"/>
    <row r="22" spans="1:1" ht="14.25" customHeight="1"/>
    <row r="23" spans="1:1" ht="14.25" customHeight="1"/>
    <row r="24" spans="1:1" ht="14.25" customHeight="1"/>
    <row r="25" spans="1:1" ht="14.25" customHeight="1"/>
    <row r="26" spans="1:1" ht="14.25" customHeight="1"/>
    <row r="27" spans="1:1" ht="14.25" customHeight="1"/>
    <row r="28" spans="1:1" ht="14.25" customHeight="1"/>
    <row r="29" spans="1:1" ht="14.25" customHeight="1"/>
    <row r="30" spans="1:1" ht="14.25" customHeight="1"/>
    <row r="31" spans="1:1" ht="14.25" customHeight="1"/>
    <row r="32" spans="1:1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000"/>
  <sheetViews>
    <sheetView workbookViewId="0"/>
  </sheetViews>
  <sheetFormatPr defaultColWidth="14.44140625" defaultRowHeight="15" customHeight="1"/>
  <cols>
    <col min="1" max="1" width="23.44140625" customWidth="1"/>
    <col min="2" max="2" width="28" customWidth="1"/>
    <col min="3" max="3" width="25.44140625" customWidth="1"/>
    <col min="4" max="4" width="16.33203125" customWidth="1"/>
    <col min="5" max="5" width="28" customWidth="1"/>
    <col min="6" max="6" width="25.44140625" customWidth="1"/>
    <col min="7" max="7" width="16.33203125" customWidth="1"/>
    <col min="8" max="8" width="33" customWidth="1"/>
    <col min="9" max="9" width="30.33203125" customWidth="1"/>
    <col min="10" max="10" width="21.33203125" customWidth="1"/>
    <col min="11" max="11" width="16.33203125" customWidth="1"/>
    <col min="12" max="26" width="8.6640625" customWidth="1"/>
  </cols>
  <sheetData>
    <row r="1" spans="1:11" ht="14.25" customHeight="1">
      <c r="A1" s="106"/>
      <c r="B1" s="114"/>
      <c r="C1" s="104" t="s">
        <v>26</v>
      </c>
      <c r="D1" s="125" t="s">
        <v>51</v>
      </c>
      <c r="E1" s="114"/>
      <c r="F1" s="114"/>
      <c r="G1" s="114"/>
      <c r="H1" s="114"/>
      <c r="I1" s="114"/>
      <c r="J1" s="114"/>
      <c r="K1" s="115"/>
    </row>
    <row r="2" spans="1:11" ht="14.25" customHeight="1">
      <c r="A2" s="123"/>
      <c r="B2" s="126"/>
      <c r="C2" s="106" t="s">
        <v>71</v>
      </c>
      <c r="D2" s="114"/>
      <c r="E2" s="114"/>
      <c r="F2" s="106" t="s">
        <v>59</v>
      </c>
      <c r="G2" s="114"/>
      <c r="H2" s="114"/>
      <c r="I2" s="106" t="s">
        <v>104</v>
      </c>
      <c r="J2" s="106" t="s">
        <v>105</v>
      </c>
      <c r="K2" s="105" t="s">
        <v>106</v>
      </c>
    </row>
    <row r="3" spans="1:11" ht="14.25" customHeight="1">
      <c r="A3" s="104" t="s">
        <v>25</v>
      </c>
      <c r="B3" s="104" t="s">
        <v>24</v>
      </c>
      <c r="C3" s="106" t="s">
        <v>83</v>
      </c>
      <c r="D3" s="116" t="s">
        <v>96</v>
      </c>
      <c r="E3" s="116" t="s">
        <v>102</v>
      </c>
      <c r="F3" s="106" t="s">
        <v>83</v>
      </c>
      <c r="G3" s="116" t="s">
        <v>96</v>
      </c>
      <c r="H3" s="116" t="s">
        <v>102</v>
      </c>
      <c r="I3" s="123"/>
      <c r="J3" s="123"/>
      <c r="K3" s="127"/>
    </row>
    <row r="4" spans="1:11" ht="14.25" customHeight="1">
      <c r="A4" s="106" t="s">
        <v>67</v>
      </c>
      <c r="B4" s="106" t="s">
        <v>82</v>
      </c>
      <c r="C4" s="117">
        <v>112.91228070175438</v>
      </c>
      <c r="D4" s="118">
        <v>2.1461988304093569</v>
      </c>
      <c r="E4" s="118">
        <v>171</v>
      </c>
      <c r="F4" s="117">
        <v>124.67592592592592</v>
      </c>
      <c r="G4" s="118">
        <v>2.9907407407407409</v>
      </c>
      <c r="H4" s="118">
        <v>216</v>
      </c>
      <c r="I4" s="117">
        <v>119.4780361757106</v>
      </c>
      <c r="J4" s="117">
        <v>2.6175710594315245</v>
      </c>
      <c r="K4" s="107">
        <v>387</v>
      </c>
    </row>
    <row r="5" spans="1:11" ht="14.25" customHeight="1">
      <c r="A5" s="123"/>
      <c r="B5" s="108" t="s">
        <v>66</v>
      </c>
      <c r="C5" s="119">
        <v>112.53488372093024</v>
      </c>
      <c r="D5" s="120">
        <v>2.1893687707641196</v>
      </c>
      <c r="E5" s="120">
        <v>301</v>
      </c>
      <c r="F5" s="119">
        <v>125.18711656441718</v>
      </c>
      <c r="G5" s="120">
        <v>4.0184049079754605</v>
      </c>
      <c r="H5" s="120">
        <v>326</v>
      </c>
      <c r="I5" s="119">
        <v>119.11323763955343</v>
      </c>
      <c r="J5" s="119">
        <v>3.1403508771929824</v>
      </c>
      <c r="K5" s="109">
        <v>627</v>
      </c>
    </row>
    <row r="6" spans="1:11" ht="14.25" customHeight="1">
      <c r="A6" s="106" t="s">
        <v>91</v>
      </c>
      <c r="B6" s="114"/>
      <c r="C6" s="117">
        <v>112.67161016949153</v>
      </c>
      <c r="D6" s="118">
        <v>2.1737288135593222</v>
      </c>
      <c r="E6" s="118">
        <v>472</v>
      </c>
      <c r="F6" s="117">
        <v>124.98339483394834</v>
      </c>
      <c r="G6" s="118">
        <v>3.6088560885608856</v>
      </c>
      <c r="H6" s="118">
        <v>542</v>
      </c>
      <c r="I6" s="117">
        <v>119.25246548323472</v>
      </c>
      <c r="J6" s="117">
        <v>2.940828402366864</v>
      </c>
      <c r="K6" s="107">
        <v>1014</v>
      </c>
    </row>
    <row r="7" spans="1:11" ht="14.25" customHeight="1">
      <c r="A7" s="106" t="s">
        <v>35</v>
      </c>
      <c r="B7" s="106" t="s">
        <v>74</v>
      </c>
      <c r="C7" s="117">
        <v>171.04237288135593</v>
      </c>
      <c r="D7" s="118">
        <v>6.8813559322033901</v>
      </c>
      <c r="E7" s="118">
        <v>118</v>
      </c>
      <c r="F7" s="117">
        <v>162.65833333333333</v>
      </c>
      <c r="G7" s="118">
        <v>3.3333333333333335</v>
      </c>
      <c r="H7" s="118">
        <v>120</v>
      </c>
      <c r="I7" s="117">
        <v>166.81512605042016</v>
      </c>
      <c r="J7" s="117">
        <v>5.0924369747899156</v>
      </c>
      <c r="K7" s="107">
        <v>238</v>
      </c>
    </row>
    <row r="8" spans="1:11" ht="14.25" customHeight="1">
      <c r="A8" s="123"/>
      <c r="B8" s="108" t="s">
        <v>58</v>
      </c>
      <c r="C8" s="119">
        <v>171.66666666666666</v>
      </c>
      <c r="D8" s="120">
        <v>3.3114035087719298</v>
      </c>
      <c r="E8" s="120">
        <v>228</v>
      </c>
      <c r="F8" s="119">
        <v>162.22983870967741</v>
      </c>
      <c r="G8" s="120">
        <v>6.088709677419355</v>
      </c>
      <c r="H8" s="120">
        <v>248</v>
      </c>
      <c r="I8" s="119">
        <v>166.75</v>
      </c>
      <c r="J8" s="119">
        <v>4.7584033613445378</v>
      </c>
      <c r="K8" s="109">
        <v>476</v>
      </c>
    </row>
    <row r="9" spans="1:11" ht="14.25" customHeight="1">
      <c r="A9" s="123"/>
      <c r="B9" s="108" t="s">
        <v>81</v>
      </c>
      <c r="C9" s="119">
        <v>155</v>
      </c>
      <c r="D9" s="120">
        <v>5.8214285714285712</v>
      </c>
      <c r="E9" s="120">
        <v>112</v>
      </c>
      <c r="F9" s="119">
        <v>147.4264705882353</v>
      </c>
      <c r="G9" s="120">
        <v>4.3014705882352944</v>
      </c>
      <c r="H9" s="120">
        <v>136</v>
      </c>
      <c r="I9" s="119">
        <v>150.84677419354838</v>
      </c>
      <c r="J9" s="119">
        <v>4.987903225806452</v>
      </c>
      <c r="K9" s="109">
        <v>248</v>
      </c>
    </row>
    <row r="10" spans="1:11" ht="14.25" customHeight="1">
      <c r="A10" s="123"/>
      <c r="B10" s="108" t="s">
        <v>61</v>
      </c>
      <c r="C10" s="119">
        <v>157.11740890688259</v>
      </c>
      <c r="D10" s="120">
        <v>3.4048582995951415</v>
      </c>
      <c r="E10" s="120">
        <v>247</v>
      </c>
      <c r="F10" s="119">
        <v>147.54512635379061</v>
      </c>
      <c r="G10" s="120">
        <v>5.790613718411552</v>
      </c>
      <c r="H10" s="120">
        <v>277</v>
      </c>
      <c r="I10" s="119">
        <v>152.05725190839695</v>
      </c>
      <c r="J10" s="119">
        <v>4.6660305343511448</v>
      </c>
      <c r="K10" s="109">
        <v>524</v>
      </c>
    </row>
    <row r="11" spans="1:11" ht="14.25" customHeight="1">
      <c r="A11" s="123"/>
      <c r="B11" s="108" t="s">
        <v>70</v>
      </c>
      <c r="C11" s="119">
        <v>171.84313725490196</v>
      </c>
      <c r="D11" s="120">
        <v>3.607843137254902</v>
      </c>
      <c r="E11" s="120">
        <v>255</v>
      </c>
      <c r="F11" s="119">
        <v>162.48958333333334</v>
      </c>
      <c r="G11" s="120">
        <v>6.9548611111111107</v>
      </c>
      <c r="H11" s="120">
        <v>288</v>
      </c>
      <c r="I11" s="119">
        <v>166.88213627992633</v>
      </c>
      <c r="J11" s="119">
        <v>5.3830570902394106</v>
      </c>
      <c r="K11" s="109">
        <v>543</v>
      </c>
    </row>
    <row r="12" spans="1:11" ht="14.25" customHeight="1">
      <c r="A12" s="123"/>
      <c r="B12" s="108" t="s">
        <v>80</v>
      </c>
      <c r="C12" s="119">
        <v>169.72670807453417</v>
      </c>
      <c r="D12" s="120">
        <v>8</v>
      </c>
      <c r="E12" s="120">
        <v>161</v>
      </c>
      <c r="F12" s="119">
        <v>162.64606741573033</v>
      </c>
      <c r="G12" s="120">
        <v>4.3146067415730336</v>
      </c>
      <c r="H12" s="120">
        <v>178</v>
      </c>
      <c r="I12" s="119">
        <v>166.00884955752213</v>
      </c>
      <c r="J12" s="119">
        <v>6.0648967551622421</v>
      </c>
      <c r="K12" s="109">
        <v>339</v>
      </c>
    </row>
    <row r="13" spans="1:11" ht="14.25" customHeight="1">
      <c r="A13" s="123"/>
      <c r="B13" s="108" t="s">
        <v>64</v>
      </c>
      <c r="C13" s="119">
        <v>156.97419354838709</v>
      </c>
      <c r="D13" s="120">
        <v>5.7161290322580642</v>
      </c>
      <c r="E13" s="120">
        <v>155</v>
      </c>
      <c r="F13" s="119">
        <v>147.49418604651163</v>
      </c>
      <c r="G13" s="120">
        <v>4.1569767441860463</v>
      </c>
      <c r="H13" s="120">
        <v>172</v>
      </c>
      <c r="I13" s="119">
        <v>151.98776758409787</v>
      </c>
      <c r="J13" s="119">
        <v>4.8960244648318039</v>
      </c>
      <c r="K13" s="109">
        <v>327</v>
      </c>
    </row>
    <row r="14" spans="1:11" ht="14.25" customHeight="1">
      <c r="A14" s="123"/>
      <c r="B14" s="108" t="s">
        <v>77</v>
      </c>
      <c r="C14" s="119">
        <v>157.84057971014494</v>
      </c>
      <c r="D14" s="120">
        <v>3.5398550724637681</v>
      </c>
      <c r="E14" s="120">
        <v>276</v>
      </c>
      <c r="F14" s="119">
        <v>147.54933333333332</v>
      </c>
      <c r="G14" s="120">
        <v>6.0186666666666664</v>
      </c>
      <c r="H14" s="120">
        <v>375</v>
      </c>
      <c r="I14" s="119">
        <v>151.91244239631337</v>
      </c>
      <c r="J14" s="119">
        <v>4.967741935483871</v>
      </c>
      <c r="K14" s="109">
        <v>651</v>
      </c>
    </row>
    <row r="15" spans="1:11" ht="14.25" customHeight="1">
      <c r="A15" s="106" t="s">
        <v>92</v>
      </c>
      <c r="B15" s="114"/>
      <c r="C15" s="117">
        <v>164.00257731958763</v>
      </c>
      <c r="D15" s="118">
        <v>4.5947164948453612</v>
      </c>
      <c r="E15" s="118">
        <v>1552</v>
      </c>
      <c r="F15" s="117">
        <v>154.47045707915274</v>
      </c>
      <c r="G15" s="118">
        <v>5.4860646599777034</v>
      </c>
      <c r="H15" s="118">
        <v>1794</v>
      </c>
      <c r="I15" s="117">
        <v>158.89181111775255</v>
      </c>
      <c r="J15" s="117">
        <v>5.0726240286909743</v>
      </c>
      <c r="K15" s="107">
        <v>3346</v>
      </c>
    </row>
    <row r="16" spans="1:11" ht="14.25" customHeight="1">
      <c r="A16" s="110" t="s">
        <v>85</v>
      </c>
      <c r="B16" s="124"/>
      <c r="C16" s="121">
        <v>152.03211462450594</v>
      </c>
      <c r="D16" s="122">
        <v>4.0301383399209483</v>
      </c>
      <c r="E16" s="122">
        <v>2024</v>
      </c>
      <c r="F16" s="121">
        <v>147.62885273972603</v>
      </c>
      <c r="G16" s="122">
        <v>5.0505136986301373</v>
      </c>
      <c r="H16" s="122">
        <v>2336</v>
      </c>
      <c r="I16" s="121">
        <v>149.67293577981653</v>
      </c>
      <c r="J16" s="121">
        <v>4.5768348623853212</v>
      </c>
      <c r="K16" s="111">
        <v>4360</v>
      </c>
    </row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000"/>
  <sheetViews>
    <sheetView showGridLines="0" workbookViewId="0">
      <selection sqref="A1:I1"/>
    </sheetView>
  </sheetViews>
  <sheetFormatPr defaultColWidth="14.44140625" defaultRowHeight="15" customHeight="1"/>
  <cols>
    <col min="1" max="1" width="33.109375" customWidth="1"/>
    <col min="2" max="2" width="8.6640625" customWidth="1"/>
    <col min="3" max="3" width="55.6640625" customWidth="1"/>
    <col min="4" max="4" width="54" customWidth="1"/>
    <col min="5" max="8" width="8.6640625" customWidth="1"/>
    <col min="9" max="9" width="59" customWidth="1"/>
    <col min="10" max="26" width="8.6640625" customWidth="1"/>
  </cols>
  <sheetData>
    <row r="1" spans="1:9" ht="48" customHeight="1">
      <c r="A1" s="92" t="s">
        <v>110</v>
      </c>
      <c r="B1" s="86"/>
      <c r="C1" s="86"/>
      <c r="D1" s="86"/>
      <c r="E1" s="86"/>
      <c r="F1" s="86"/>
      <c r="G1" s="86"/>
      <c r="H1" s="86"/>
      <c r="I1" s="86"/>
    </row>
    <row r="2" spans="1:9" ht="14.25" customHeight="1">
      <c r="C2" s="93" t="s">
        <v>111</v>
      </c>
      <c r="D2" s="94"/>
      <c r="E2" s="94"/>
      <c r="F2" s="94"/>
      <c r="G2" s="94"/>
      <c r="H2" s="95"/>
    </row>
    <row r="3" spans="1:9" ht="14.25" customHeight="1">
      <c r="C3" s="24" t="s">
        <v>112</v>
      </c>
      <c r="D3" s="24" t="s">
        <v>113</v>
      </c>
    </row>
    <row r="4" spans="1:9" ht="14.25" customHeight="1"/>
    <row r="5" spans="1:9" ht="14.25" customHeight="1"/>
    <row r="6" spans="1:9" ht="14.25" customHeight="1"/>
    <row r="7" spans="1:9" ht="14.25" customHeight="1"/>
    <row r="8" spans="1:9" ht="14.25" customHeight="1"/>
    <row r="9" spans="1:9" ht="14.25" customHeight="1"/>
    <row r="10" spans="1:9" ht="14.25" customHeight="1"/>
    <row r="11" spans="1:9" ht="14.25" customHeight="1"/>
    <row r="12" spans="1:9" ht="14.25" customHeight="1"/>
    <row r="13" spans="1:9" ht="14.25" customHeight="1"/>
    <row r="14" spans="1:9" ht="14.25" customHeight="1"/>
    <row r="15" spans="1:9" ht="14.25" customHeight="1"/>
    <row r="16" spans="1:9" ht="14.25" customHeight="1"/>
    <row r="17" spans="3:8" ht="14.25" customHeight="1"/>
    <row r="18" spans="3:8" ht="14.25" customHeight="1">
      <c r="C18" s="96" t="s">
        <v>114</v>
      </c>
      <c r="D18" s="94"/>
      <c r="E18" s="94"/>
      <c r="F18" s="94"/>
      <c r="G18" s="94"/>
      <c r="H18" s="95"/>
    </row>
    <row r="19" spans="3:8" ht="14.25" customHeight="1"/>
    <row r="20" spans="3:8" ht="14.25" customHeight="1"/>
    <row r="21" spans="3:8" ht="14.25" customHeight="1"/>
    <row r="22" spans="3:8" ht="14.25" customHeight="1"/>
    <row r="23" spans="3:8" ht="14.25" customHeight="1"/>
    <row r="24" spans="3:8" ht="14.25" customHeight="1"/>
    <row r="25" spans="3:8" ht="14.25" customHeight="1"/>
    <row r="26" spans="3:8" ht="14.25" customHeight="1"/>
    <row r="27" spans="3:8" ht="14.25" customHeight="1"/>
    <row r="28" spans="3:8" ht="14.25" customHeight="1"/>
    <row r="29" spans="3:8" ht="14.25" customHeight="1"/>
    <row r="30" spans="3:8" ht="14.25" customHeight="1"/>
    <row r="31" spans="3:8" ht="14.25" customHeight="1"/>
    <row r="32" spans="3:8" ht="14.25" customHeight="1">
      <c r="C32" s="96" t="s">
        <v>115</v>
      </c>
      <c r="D32" s="94"/>
      <c r="E32" s="94"/>
      <c r="F32" s="94"/>
      <c r="G32" s="94"/>
      <c r="H32" s="95"/>
    </row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4">
    <mergeCell ref="A1:I1"/>
    <mergeCell ref="C2:H2"/>
    <mergeCell ref="C18:H18"/>
    <mergeCell ref="C32:H32"/>
  </mergeCells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defaultColWidth="14.44140625" defaultRowHeight="15" customHeight="1"/>
  <cols>
    <col min="1" max="1" width="19.109375" customWidth="1"/>
    <col min="2" max="2" width="19.6640625" customWidth="1"/>
    <col min="3" max="3" width="15.6640625" customWidth="1"/>
    <col min="4" max="4" width="8.6640625" customWidth="1"/>
    <col min="5" max="5" width="18.6640625" customWidth="1"/>
    <col min="6" max="6" width="18.5546875" customWidth="1"/>
    <col min="7" max="7" width="10.6640625" customWidth="1"/>
    <col min="8" max="8" width="17.5546875" customWidth="1"/>
    <col min="9" max="9" width="18.6640625" customWidth="1"/>
    <col min="10" max="10" width="11.109375" customWidth="1"/>
    <col min="11" max="12" width="15.6640625" customWidth="1"/>
    <col min="13" max="13" width="8.6640625" customWidth="1"/>
    <col min="14" max="14" width="18.6640625" customWidth="1"/>
    <col min="15" max="15" width="15.6640625" customWidth="1"/>
    <col min="16" max="16" width="16.6640625" customWidth="1"/>
    <col min="17" max="26" width="8.6640625" customWidth="1"/>
  </cols>
  <sheetData>
    <row r="1" spans="1:26" ht="14.25" customHeight="1"/>
    <row r="2" spans="1:26" ht="14.25" customHeight="1">
      <c r="K2" s="2" t="s">
        <v>116</v>
      </c>
    </row>
    <row r="3" spans="1:26" ht="14.25" customHeight="1"/>
    <row r="4" spans="1:26" ht="14.25" customHeight="1">
      <c r="A4" s="6"/>
      <c r="B4" s="97" t="s">
        <v>71</v>
      </c>
      <c r="C4" s="98"/>
      <c r="D4" s="99"/>
      <c r="E4" s="97" t="s">
        <v>59</v>
      </c>
      <c r="F4" s="98"/>
      <c r="G4" s="99"/>
      <c r="H4" s="97" t="s">
        <v>117</v>
      </c>
      <c r="I4" s="98"/>
      <c r="J4" s="99"/>
      <c r="K4" s="97" t="s">
        <v>118</v>
      </c>
      <c r="L4" s="98"/>
      <c r="M4" s="98"/>
      <c r="N4" s="98"/>
      <c r="O4" s="99"/>
    </row>
    <row r="5" spans="1:26" ht="36" customHeight="1">
      <c r="A5" s="25" t="s">
        <v>119</v>
      </c>
      <c r="B5" s="26" t="s">
        <v>83</v>
      </c>
      <c r="C5" s="26" t="s">
        <v>96</v>
      </c>
      <c r="D5" s="26" t="s">
        <v>120</v>
      </c>
      <c r="E5" s="26" t="s">
        <v>83</v>
      </c>
      <c r="F5" s="26" t="s">
        <v>96</v>
      </c>
      <c r="G5" s="26" t="s">
        <v>120</v>
      </c>
      <c r="H5" s="26" t="s">
        <v>104</v>
      </c>
      <c r="I5" s="26" t="s">
        <v>105</v>
      </c>
      <c r="J5" s="27" t="s">
        <v>120</v>
      </c>
      <c r="K5" s="28" t="s">
        <v>121</v>
      </c>
      <c r="L5" s="28" t="s">
        <v>122</v>
      </c>
      <c r="M5" s="28" t="s">
        <v>123</v>
      </c>
      <c r="N5" s="28" t="s">
        <v>124</v>
      </c>
      <c r="O5" s="29" t="s">
        <v>125</v>
      </c>
      <c r="P5" s="29" t="s">
        <v>126</v>
      </c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14.25" customHeight="1">
      <c r="A6" s="31" t="s">
        <v>82</v>
      </c>
      <c r="B6" s="32">
        <v>113.00581395348837</v>
      </c>
      <c r="C6" s="33">
        <v>2.1569767441860463</v>
      </c>
      <c r="D6" s="34">
        <v>172</v>
      </c>
      <c r="E6" s="35">
        <v>124.66359447004608</v>
      </c>
      <c r="F6" s="33">
        <v>2.9861751152073732</v>
      </c>
      <c r="G6" s="34">
        <v>217</v>
      </c>
      <c r="H6" s="35">
        <v>119.50899742930591</v>
      </c>
      <c r="I6" s="33">
        <v>2.6195372750642671</v>
      </c>
      <c r="J6" s="34">
        <v>389</v>
      </c>
      <c r="K6" s="13" t="str">
        <f t="shared" ref="K6:L6" si="0">IF(B6&lt;E6,$B$4,$E$4)</f>
        <v>FastWheels</v>
      </c>
      <c r="L6" s="13" t="str">
        <f t="shared" si="0"/>
        <v>FastWheels</v>
      </c>
      <c r="M6" s="20">
        <f t="shared" ref="M6:M16" si="1">(D6/J6)</f>
        <v>0.44215938303341901</v>
      </c>
      <c r="N6" s="20">
        <v>1</v>
      </c>
      <c r="O6" s="36">
        <f t="shared" ref="O6:O16" si="2">(N6*C6+(1-N6)*F6)</f>
        <v>2.1569767441860463</v>
      </c>
      <c r="P6" s="5">
        <f t="shared" ref="P6:P16" si="3">(N6*B6)+(1-N6)*E6</f>
        <v>113.00581395348837</v>
      </c>
      <c r="Q6" s="20" t="e">
        <f t="array" aca="1" ref="Q6" ca="1">_xludf.IFS((AND(K6="FastWheels", L6="FastWheels")),1,AND(K6="Ship2Home",L6="Ship2Home"),0,TRUE," ")</f>
        <v>#NAME?</v>
      </c>
    </row>
    <row r="7" spans="1:26" ht="14.25" customHeight="1">
      <c r="A7" s="31" t="s">
        <v>66</v>
      </c>
      <c r="B7" s="37">
        <v>112.56622516556291</v>
      </c>
      <c r="C7" s="13">
        <v>2.1887417218543046</v>
      </c>
      <c r="D7" s="2">
        <v>302</v>
      </c>
      <c r="E7" s="5">
        <v>125.18711656441718</v>
      </c>
      <c r="F7" s="13">
        <v>4.0184049079754605</v>
      </c>
      <c r="G7" s="2">
        <v>326</v>
      </c>
      <c r="H7" s="5">
        <v>119.11783439490446</v>
      </c>
      <c r="I7" s="13">
        <v>3.1385350318471339</v>
      </c>
      <c r="J7" s="2">
        <v>628</v>
      </c>
      <c r="K7" s="13" t="str">
        <f t="shared" ref="K7:L7" si="4">IF(B7&lt;E7,$B$4,$E$4)</f>
        <v>FastWheels</v>
      </c>
      <c r="L7" s="13" t="str">
        <f t="shared" si="4"/>
        <v>FastWheels</v>
      </c>
      <c r="M7" s="20">
        <f t="shared" si="1"/>
        <v>0.48089171974522293</v>
      </c>
      <c r="N7" s="20">
        <v>1</v>
      </c>
      <c r="O7" s="36">
        <f t="shared" si="2"/>
        <v>2.1887417218543046</v>
      </c>
      <c r="P7" s="5">
        <f t="shared" si="3"/>
        <v>112.56622516556291</v>
      </c>
      <c r="Q7" s="20" t="e">
        <f t="array" aca="1" ref="Q7" ca="1">_xludf.IFS((AND(K7="FastWheels", L7="FastWheels")),1,AND(K7="Ship2Home",L7="Ship2Home"),0,TRUE," ")</f>
        <v>#NAME?</v>
      </c>
    </row>
    <row r="8" spans="1:26" ht="14.25" customHeight="1">
      <c r="A8" s="31" t="s">
        <v>74</v>
      </c>
      <c r="B8" s="37">
        <v>170.98333333333332</v>
      </c>
      <c r="C8" s="13">
        <v>6.8666666666666663</v>
      </c>
      <c r="D8" s="2">
        <v>120</v>
      </c>
      <c r="E8" s="5">
        <v>162.64462809917356</v>
      </c>
      <c r="F8" s="13">
        <v>3.3223140495867769</v>
      </c>
      <c r="G8" s="2">
        <v>121</v>
      </c>
      <c r="H8" s="5">
        <v>166.79668049792531</v>
      </c>
      <c r="I8" s="13">
        <v>5.0871369294605806</v>
      </c>
      <c r="J8" s="2">
        <v>241</v>
      </c>
      <c r="K8" s="13" t="str">
        <f t="shared" ref="K8:L8" si="5">IF(B8&lt;E8,$B$4,$E$4)</f>
        <v>Ship2Home</v>
      </c>
      <c r="L8" s="13" t="str">
        <f t="shared" si="5"/>
        <v>Ship2Home</v>
      </c>
      <c r="M8" s="20">
        <f t="shared" si="1"/>
        <v>0.49792531120331951</v>
      </c>
      <c r="N8" s="20">
        <v>0</v>
      </c>
      <c r="O8" s="36">
        <f t="shared" si="2"/>
        <v>3.3223140495867769</v>
      </c>
      <c r="P8" s="5">
        <f t="shared" si="3"/>
        <v>162.64462809917356</v>
      </c>
      <c r="Q8" s="20" t="e">
        <f t="array" aca="1" ref="Q8" ca="1">_xludf.IFS((AND(K8="FastWheels", L8="FastWheels")),1,AND(K8="Ship2Home",L8="Ship2Home"),0,TRUE," ")</f>
        <v>#NAME?</v>
      </c>
    </row>
    <row r="9" spans="1:26" ht="14.25" customHeight="1">
      <c r="A9" s="31" t="s">
        <v>58</v>
      </c>
      <c r="B9" s="37">
        <v>171.66666666666666</v>
      </c>
      <c r="C9" s="13">
        <v>3.3114035087719298</v>
      </c>
      <c r="D9" s="2">
        <v>228</v>
      </c>
      <c r="E9" s="5">
        <v>162.244</v>
      </c>
      <c r="F9" s="13">
        <v>6.08</v>
      </c>
      <c r="G9" s="2">
        <v>250</v>
      </c>
      <c r="H9" s="5">
        <v>166.73849372384936</v>
      </c>
      <c r="I9" s="13">
        <v>4.7594142259414225</v>
      </c>
      <c r="J9" s="2">
        <v>478</v>
      </c>
      <c r="K9" s="38" t="str">
        <f t="shared" ref="K9:L9" si="6">IF(B9&lt;E9,$B$4,$E$4)</f>
        <v>Ship2Home</v>
      </c>
      <c r="L9" s="38" t="str">
        <f t="shared" si="6"/>
        <v>FastWheels</v>
      </c>
      <c r="M9" s="39">
        <f t="shared" si="1"/>
        <v>0.47698744769874479</v>
      </c>
      <c r="N9" s="39">
        <v>0.75</v>
      </c>
      <c r="O9" s="40">
        <f t="shared" si="2"/>
        <v>4.0035526315789474</v>
      </c>
      <c r="P9" s="5">
        <f t="shared" si="3"/>
        <v>169.31100000000001</v>
      </c>
      <c r="Q9" s="20" t="e">
        <f t="array" aca="1" ref="Q9" ca="1">_xludf.IFS((AND(K9="FastWheels", L9="FastWheels")),1,AND(K9="Ship2Home",L9="Ship2Home"),0,TRUE," ")</f>
        <v>#NAME?</v>
      </c>
    </row>
    <row r="10" spans="1:26" ht="14.25" customHeight="1">
      <c r="A10" s="31" t="s">
        <v>81</v>
      </c>
      <c r="B10" s="37">
        <v>155</v>
      </c>
      <c r="C10" s="13">
        <v>5.8214285714285712</v>
      </c>
      <c r="D10" s="2">
        <v>112</v>
      </c>
      <c r="E10" s="5">
        <v>147.42753623188406</v>
      </c>
      <c r="F10" s="13">
        <v>4.2681159420289854</v>
      </c>
      <c r="G10" s="2">
        <v>138</v>
      </c>
      <c r="H10" s="5">
        <v>150.82</v>
      </c>
      <c r="I10" s="13">
        <v>4.9640000000000004</v>
      </c>
      <c r="J10" s="2">
        <v>250</v>
      </c>
      <c r="K10" s="13" t="str">
        <f t="shared" ref="K10:L10" si="7">IF(B10&lt;E10,$B$4,$E$4)</f>
        <v>Ship2Home</v>
      </c>
      <c r="L10" s="13" t="str">
        <f t="shared" si="7"/>
        <v>Ship2Home</v>
      </c>
      <c r="M10" s="20">
        <f t="shared" si="1"/>
        <v>0.44800000000000001</v>
      </c>
      <c r="N10" s="20">
        <v>0</v>
      </c>
      <c r="O10" s="36">
        <f t="shared" si="2"/>
        <v>4.2681159420289854</v>
      </c>
      <c r="P10" s="5">
        <f t="shared" si="3"/>
        <v>147.42753623188406</v>
      </c>
      <c r="Q10" s="20" t="e">
        <f t="array" aca="1" ref="Q10" ca="1">_xludf.IFS((AND(K10="FastWheels", L10="FastWheels")),1,AND(K10="Ship2Home",L10="Ship2Home"),0,TRUE," ")</f>
        <v>#NAME?</v>
      </c>
    </row>
    <row r="11" spans="1:26" ht="14.25" customHeight="1">
      <c r="A11" s="31" t="s">
        <v>61</v>
      </c>
      <c r="B11" s="37">
        <v>157.05622489959839</v>
      </c>
      <c r="C11" s="13">
        <v>3.4056224899598395</v>
      </c>
      <c r="D11" s="2">
        <v>249</v>
      </c>
      <c r="E11" s="5">
        <v>147.54512635379061</v>
      </c>
      <c r="F11" s="13">
        <v>5.790613718411552</v>
      </c>
      <c r="G11" s="2">
        <v>277</v>
      </c>
      <c r="H11" s="5">
        <v>152.04752851711027</v>
      </c>
      <c r="I11" s="13">
        <v>4.661596958174905</v>
      </c>
      <c r="J11" s="2">
        <v>526</v>
      </c>
      <c r="K11" s="38" t="str">
        <f t="shared" ref="K11:L11" si="8">IF(B11&lt;E11,$B$4,$E$4)</f>
        <v>Ship2Home</v>
      </c>
      <c r="L11" s="38" t="str">
        <f t="shared" si="8"/>
        <v>FastWheels</v>
      </c>
      <c r="M11" s="39">
        <f t="shared" si="1"/>
        <v>0.47338403041825095</v>
      </c>
      <c r="N11" s="39">
        <v>0.75</v>
      </c>
      <c r="O11" s="40">
        <f t="shared" si="2"/>
        <v>4.0018702970727675</v>
      </c>
      <c r="P11" s="5">
        <f t="shared" si="3"/>
        <v>154.67845026314643</v>
      </c>
      <c r="Q11" s="20" t="e">
        <f t="array" aca="1" ref="Q11" ca="1">_xludf.IFS((AND(K11="FastWheels", L11="FastWheels")),1,AND(K11="Ship2Home",L11="Ship2Home"),0,TRUE," ")</f>
        <v>#NAME?</v>
      </c>
    </row>
    <row r="12" spans="1:26" ht="14.25" customHeight="1">
      <c r="A12" s="31" t="s">
        <v>70</v>
      </c>
      <c r="B12" s="37">
        <v>171.82879377431905</v>
      </c>
      <c r="C12" s="13">
        <v>3.6070038910505837</v>
      </c>
      <c r="D12" s="2">
        <v>257</v>
      </c>
      <c r="E12" s="5">
        <v>162.51903114186851</v>
      </c>
      <c r="F12" s="13">
        <v>6.9550173010380627</v>
      </c>
      <c r="G12" s="2">
        <v>289</v>
      </c>
      <c r="H12" s="5">
        <v>166.90109890109889</v>
      </c>
      <c r="I12" s="13">
        <v>5.3791208791208796</v>
      </c>
      <c r="J12" s="2">
        <v>546</v>
      </c>
      <c r="K12" s="38" t="str">
        <f t="shared" ref="K12:L12" si="9">IF(B12&lt;E12,$B$4,$E$4)</f>
        <v>Ship2Home</v>
      </c>
      <c r="L12" s="38" t="str">
        <f t="shared" si="9"/>
        <v>FastWheels</v>
      </c>
      <c r="M12" s="39">
        <f t="shared" si="1"/>
        <v>0.47069597069597069</v>
      </c>
      <c r="N12" s="39">
        <v>0.88</v>
      </c>
      <c r="O12" s="40">
        <f t="shared" si="2"/>
        <v>4.0087655002490816</v>
      </c>
      <c r="P12" s="5">
        <f t="shared" si="3"/>
        <v>170.711622258425</v>
      </c>
      <c r="Q12" s="20" t="e">
        <f t="array" aca="1" ref="Q12" ca="1">_xludf.IFS((AND(K12="FastWheels", L12="FastWheels")),1,AND(K12="Ship2Home",L12="Ship2Home"),0,TRUE," ")</f>
        <v>#NAME?</v>
      </c>
    </row>
    <row r="13" spans="1:26" ht="14.25" customHeight="1">
      <c r="A13" s="31" t="s">
        <v>80</v>
      </c>
      <c r="B13" s="37">
        <v>169.5521472392638</v>
      </c>
      <c r="C13" s="13">
        <v>8</v>
      </c>
      <c r="D13" s="2">
        <v>163</v>
      </c>
      <c r="E13" s="5">
        <v>162.60335195530726</v>
      </c>
      <c r="F13" s="13">
        <v>4.3016759776536313</v>
      </c>
      <c r="G13" s="2">
        <v>179</v>
      </c>
      <c r="H13" s="5">
        <v>165.91520467836258</v>
      </c>
      <c r="I13" s="13">
        <v>6.064327485380117</v>
      </c>
      <c r="J13" s="2">
        <v>342</v>
      </c>
      <c r="K13" s="13" t="str">
        <f t="shared" ref="K13:L13" si="10">IF(B13&lt;E13,$B$4,$E$4)</f>
        <v>Ship2Home</v>
      </c>
      <c r="L13" s="13" t="str">
        <f t="shared" si="10"/>
        <v>Ship2Home</v>
      </c>
      <c r="M13" s="20">
        <f t="shared" si="1"/>
        <v>0.47660818713450293</v>
      </c>
      <c r="N13" s="20">
        <v>0</v>
      </c>
      <c r="O13" s="36">
        <f t="shared" si="2"/>
        <v>4.3016759776536313</v>
      </c>
      <c r="P13" s="5">
        <f t="shared" si="3"/>
        <v>162.60335195530726</v>
      </c>
      <c r="Q13" s="20" t="e">
        <f t="array" aca="1" ref="Q13" ca="1">_xludf.IFS((AND(K13="FastWheels", L13="FastWheels")),1,AND(K13="Ship2Home",L13="Ship2Home"),0,TRUE," ")</f>
        <v>#NAME?</v>
      </c>
    </row>
    <row r="14" spans="1:26" ht="14.25" customHeight="1">
      <c r="A14" s="31" t="s">
        <v>64</v>
      </c>
      <c r="B14" s="37">
        <v>156.97419354838709</v>
      </c>
      <c r="C14" s="13">
        <v>5.7161290322580642</v>
      </c>
      <c r="D14" s="2">
        <v>155</v>
      </c>
      <c r="E14" s="5">
        <v>147.53757225433526</v>
      </c>
      <c r="F14" s="13">
        <v>4.1560693641618496</v>
      </c>
      <c r="G14" s="2">
        <v>173</v>
      </c>
      <c r="H14" s="5">
        <v>151.9969512195122</v>
      </c>
      <c r="I14" s="13">
        <v>4.8932926829268295</v>
      </c>
      <c r="J14" s="2">
        <v>328</v>
      </c>
      <c r="K14" s="13" t="str">
        <f t="shared" ref="K14:L14" si="11">IF(B14&lt;E14,$B$4,$E$4)</f>
        <v>Ship2Home</v>
      </c>
      <c r="L14" s="13" t="str">
        <f t="shared" si="11"/>
        <v>Ship2Home</v>
      </c>
      <c r="M14" s="20">
        <f t="shared" si="1"/>
        <v>0.47256097560975607</v>
      </c>
      <c r="N14" s="20">
        <v>0</v>
      </c>
      <c r="O14" s="36">
        <f t="shared" si="2"/>
        <v>4.1560693641618496</v>
      </c>
      <c r="P14" s="5">
        <f t="shared" si="3"/>
        <v>147.53757225433526</v>
      </c>
      <c r="Q14" s="20" t="e">
        <f t="array" aca="1" ref="Q14" ca="1">_xludf.IFS((AND(K14="FastWheels", L14="FastWheels")),1,AND(K14="Ship2Home",L14="Ship2Home"),0,TRUE," ")</f>
        <v>#NAME?</v>
      </c>
    </row>
    <row r="15" spans="1:26" ht="14.25" customHeight="1">
      <c r="A15" s="31" t="s">
        <v>77</v>
      </c>
      <c r="B15" s="41">
        <v>157.8519855595668</v>
      </c>
      <c r="C15" s="42">
        <v>3.5451263537906139</v>
      </c>
      <c r="D15" s="43">
        <v>277</v>
      </c>
      <c r="E15" s="44">
        <v>147.56763925729442</v>
      </c>
      <c r="F15" s="42">
        <v>6.0053050397877987</v>
      </c>
      <c r="G15" s="43">
        <v>377</v>
      </c>
      <c r="H15" s="44">
        <v>151.92354740061162</v>
      </c>
      <c r="I15" s="42">
        <v>4.9633027522935782</v>
      </c>
      <c r="J15" s="43">
        <v>654</v>
      </c>
      <c r="K15" s="38" t="str">
        <f t="shared" ref="K15:L15" si="12">IF(B15&lt;E15,$B$4,$E$4)</f>
        <v>Ship2Home</v>
      </c>
      <c r="L15" s="38" t="str">
        <f t="shared" si="12"/>
        <v>FastWheels</v>
      </c>
      <c r="M15" s="39">
        <f t="shared" si="1"/>
        <v>0.42354740061162077</v>
      </c>
      <c r="N15" s="39">
        <v>0.82</v>
      </c>
      <c r="O15" s="40">
        <f t="shared" si="2"/>
        <v>3.9879585172701075</v>
      </c>
      <c r="P15" s="5">
        <f t="shared" si="3"/>
        <v>156.00080322515777</v>
      </c>
      <c r="Q15" s="20" t="e">
        <f t="array" aca="1" ref="Q15" ca="1">_xludf.IFS((AND(K15="FastWheels", L15="FastWheels")),1,AND(K15="Ship2Home",L15="Ship2Home"),0,TRUE," ")</f>
        <v>#NAME?</v>
      </c>
    </row>
    <row r="16" spans="1:26" ht="14.25" customHeight="1">
      <c r="A16" s="45" t="s">
        <v>85</v>
      </c>
      <c r="B16" s="46">
        <v>152.04422604422604</v>
      </c>
      <c r="C16" s="47">
        <v>4.0343980343980341</v>
      </c>
      <c r="D16" s="48">
        <v>2035</v>
      </c>
      <c r="E16" s="46">
        <v>147.65658287175117</v>
      </c>
      <c r="F16" s="47">
        <v>5.0430336599914787</v>
      </c>
      <c r="G16" s="48">
        <v>2347</v>
      </c>
      <c r="H16" s="46">
        <v>149.69420356001825</v>
      </c>
      <c r="I16" s="47">
        <v>4.5746234596074853</v>
      </c>
      <c r="J16" s="49">
        <v>4382</v>
      </c>
      <c r="K16" s="50" t="str">
        <f t="shared" ref="K16:L16" si="13">IF(B16&lt;E16,$B$4,$E$4)</f>
        <v>Ship2Home</v>
      </c>
      <c r="L16" s="50" t="str">
        <f t="shared" si="13"/>
        <v>FastWheels</v>
      </c>
      <c r="M16" s="51">
        <f t="shared" si="1"/>
        <v>0.46439981743496123</v>
      </c>
      <c r="N16" s="6"/>
      <c r="O16" s="50">
        <f t="shared" si="2"/>
        <v>5.0430336599914787</v>
      </c>
      <c r="P16" s="5">
        <f t="shared" si="3"/>
        <v>147.65658287175117</v>
      </c>
      <c r="Q16" s="20" t="e">
        <f t="array" aca="1" ref="Q16" ca="1">_xludf.IFS((AND(K16="FastWheels", L16="FastWheels")),1,AND(K16="Ship2Home",L16="Ship2Home"),0,TRUE," ")</f>
        <v>#NAME?</v>
      </c>
    </row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4">
    <mergeCell ref="B4:D4"/>
    <mergeCell ref="E4:G4"/>
    <mergeCell ref="H4:J4"/>
    <mergeCell ref="K4:O4"/>
  </mergeCells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9949"/>
  <sheetViews>
    <sheetView workbookViewId="0"/>
  </sheetViews>
  <sheetFormatPr defaultColWidth="14.44140625" defaultRowHeight="15" customHeight="1"/>
  <cols>
    <col min="1" max="2" width="8.33203125" customWidth="1"/>
    <col min="3" max="3" width="14" customWidth="1"/>
    <col min="4" max="4" width="15.6640625" customWidth="1"/>
    <col min="5" max="5" width="8.6640625" customWidth="1"/>
    <col min="6" max="6" width="24.109375" customWidth="1"/>
    <col min="7" max="7" width="3.33203125" customWidth="1"/>
    <col min="8" max="8" width="15" customWidth="1"/>
    <col min="9" max="9" width="6.6640625" customWidth="1"/>
    <col min="10" max="10" width="7.109375" customWidth="1"/>
    <col min="11" max="11" width="6.33203125" customWidth="1"/>
    <col min="12" max="14" width="8.6640625" customWidth="1"/>
  </cols>
  <sheetData>
    <row r="1" spans="1:14" ht="14.25" customHeight="1">
      <c r="A1" s="2" t="s">
        <v>2</v>
      </c>
      <c r="B1" s="2" t="s">
        <v>127</v>
      </c>
      <c r="C1" s="2" t="s">
        <v>55</v>
      </c>
      <c r="D1" s="2" t="s">
        <v>128</v>
      </c>
      <c r="F1" s="2" t="s">
        <v>4</v>
      </c>
      <c r="G1" s="2" t="s">
        <v>30</v>
      </c>
      <c r="H1" s="2" t="s">
        <v>48</v>
      </c>
      <c r="I1" s="2" t="s">
        <v>36</v>
      </c>
      <c r="J1" s="2" t="s">
        <v>39</v>
      </c>
      <c r="K1" s="2" t="s">
        <v>47</v>
      </c>
      <c r="L1" s="2" t="s">
        <v>42</v>
      </c>
      <c r="M1" s="2" t="s">
        <v>49</v>
      </c>
      <c r="N1" s="2" t="s">
        <v>46</v>
      </c>
    </row>
    <row r="2" spans="1:14" ht="14.25" customHeight="1">
      <c r="A2" s="2">
        <v>111</v>
      </c>
      <c r="B2" s="2" t="s">
        <v>129</v>
      </c>
      <c r="C2" s="2">
        <v>2707.43</v>
      </c>
      <c r="D2" s="2" t="s">
        <v>130</v>
      </c>
      <c r="F2" s="2" t="s">
        <v>56</v>
      </c>
      <c r="G2" s="2" t="s">
        <v>30</v>
      </c>
      <c r="H2" s="2" t="s">
        <v>48</v>
      </c>
      <c r="I2" s="2" t="s">
        <v>36</v>
      </c>
      <c r="J2" s="2" t="s">
        <v>39</v>
      </c>
      <c r="K2" s="2" t="s">
        <v>47</v>
      </c>
      <c r="L2" s="2" t="s">
        <v>131</v>
      </c>
      <c r="M2" s="2" t="s">
        <v>131</v>
      </c>
      <c r="N2" s="2" t="s">
        <v>131</v>
      </c>
    </row>
    <row r="3" spans="1:14" ht="14.25" customHeight="1">
      <c r="A3" s="2">
        <v>332</v>
      </c>
      <c r="B3" s="2" t="s">
        <v>132</v>
      </c>
      <c r="C3" s="2">
        <v>3705.9256759999998</v>
      </c>
      <c r="D3" s="2" t="s">
        <v>133</v>
      </c>
    </row>
    <row r="4" spans="1:14" ht="14.25" customHeight="1">
      <c r="A4" s="2">
        <v>940</v>
      </c>
      <c r="B4" s="2" t="s">
        <v>132</v>
      </c>
      <c r="C4" s="2">
        <v>1691.0876539999999</v>
      </c>
      <c r="D4" s="2" t="s">
        <v>133</v>
      </c>
    </row>
    <row r="5" spans="1:14" ht="14.25" customHeight="1">
      <c r="A5" s="2">
        <v>1415</v>
      </c>
      <c r="B5" s="2" t="s">
        <v>132</v>
      </c>
      <c r="C5" s="2">
        <v>2794.6447830000002</v>
      </c>
      <c r="D5" s="2" t="s">
        <v>130</v>
      </c>
    </row>
    <row r="6" spans="1:14" ht="14.25" customHeight="1">
      <c r="A6" s="2">
        <v>1447</v>
      </c>
      <c r="B6" s="2" t="s">
        <v>132</v>
      </c>
      <c r="C6" s="2">
        <v>2638.915082</v>
      </c>
      <c r="D6" s="2" t="s">
        <v>130</v>
      </c>
    </row>
    <row r="7" spans="1:14" ht="14.25" customHeight="1">
      <c r="A7" s="2">
        <v>1518</v>
      </c>
      <c r="B7" s="2" t="s">
        <v>129</v>
      </c>
      <c r="C7" s="2">
        <v>2981.7327740000001</v>
      </c>
      <c r="D7" s="2" t="s">
        <v>133</v>
      </c>
    </row>
    <row r="8" spans="1:14" ht="14.25" customHeight="1">
      <c r="A8" s="2">
        <v>1882</v>
      </c>
      <c r="B8" s="2" t="s">
        <v>132</v>
      </c>
      <c r="C8" s="2">
        <v>885.63664510000001</v>
      </c>
      <c r="D8" s="2" t="s">
        <v>133</v>
      </c>
    </row>
    <row r="9" spans="1:14" ht="14.25" customHeight="1">
      <c r="A9" s="2">
        <v>2121</v>
      </c>
      <c r="B9" s="2" t="s">
        <v>129</v>
      </c>
      <c r="C9" s="2">
        <v>1018.96</v>
      </c>
      <c r="D9" s="2" t="s">
        <v>134</v>
      </c>
    </row>
    <row r="10" spans="1:14" ht="14.25" customHeight="1">
      <c r="A10" s="2">
        <v>2139</v>
      </c>
      <c r="B10" s="2" t="s">
        <v>129</v>
      </c>
      <c r="C10" s="2">
        <v>406.64692480000002</v>
      </c>
      <c r="D10" s="2" t="s">
        <v>130</v>
      </c>
    </row>
    <row r="11" spans="1:14" ht="14.25" customHeight="1">
      <c r="A11" s="2">
        <v>2305</v>
      </c>
      <c r="B11" s="2" t="s">
        <v>132</v>
      </c>
      <c r="C11" s="2">
        <v>1354.2838369999999</v>
      </c>
      <c r="D11" s="2" t="s">
        <v>130</v>
      </c>
    </row>
    <row r="12" spans="1:14" ht="14.25" customHeight="1">
      <c r="A12" s="2">
        <v>2445</v>
      </c>
      <c r="B12" s="2" t="s">
        <v>129</v>
      </c>
      <c r="C12" s="2">
        <v>1325.52</v>
      </c>
      <c r="D12" s="2" t="s">
        <v>130</v>
      </c>
    </row>
    <row r="13" spans="1:14" ht="14.25" customHeight="1">
      <c r="A13" s="2">
        <v>2608</v>
      </c>
      <c r="B13" s="2" t="s">
        <v>132</v>
      </c>
      <c r="C13" s="2">
        <v>3407.3443590000002</v>
      </c>
      <c r="D13" s="2" t="s">
        <v>133</v>
      </c>
    </row>
    <row r="14" spans="1:14" ht="14.25" customHeight="1">
      <c r="A14" s="2">
        <v>2790</v>
      </c>
      <c r="B14" s="2" t="s">
        <v>129</v>
      </c>
      <c r="C14" s="2">
        <v>911</v>
      </c>
      <c r="D14" s="2" t="s">
        <v>133</v>
      </c>
    </row>
    <row r="15" spans="1:14" ht="14.25" customHeight="1">
      <c r="A15" s="2">
        <v>3030</v>
      </c>
      <c r="B15" s="2" t="s">
        <v>129</v>
      </c>
      <c r="C15" s="2">
        <v>2467</v>
      </c>
      <c r="D15" s="2" t="s">
        <v>133</v>
      </c>
    </row>
    <row r="16" spans="1:14" ht="14.25" customHeight="1">
      <c r="A16" s="2">
        <v>3150</v>
      </c>
      <c r="B16" s="2" t="s">
        <v>129</v>
      </c>
      <c r="C16" s="2">
        <v>3331.27</v>
      </c>
      <c r="D16" s="2" t="s">
        <v>133</v>
      </c>
    </row>
    <row r="17" spans="1:4" ht="14.25" customHeight="1">
      <c r="A17" s="2">
        <v>3453</v>
      </c>
      <c r="B17" s="2" t="s">
        <v>129</v>
      </c>
      <c r="C17" s="2">
        <v>2487.4769259999998</v>
      </c>
      <c r="D17" s="2" t="s">
        <v>130</v>
      </c>
    </row>
    <row r="18" spans="1:4" ht="14.25" customHeight="1">
      <c r="A18" s="2">
        <v>3761</v>
      </c>
      <c r="B18" s="2" t="s">
        <v>132</v>
      </c>
      <c r="C18" s="2">
        <v>3386.2631889999998</v>
      </c>
      <c r="D18" s="2" t="s">
        <v>130</v>
      </c>
    </row>
    <row r="19" spans="1:4" ht="14.25" customHeight="1">
      <c r="A19" s="2">
        <v>4769</v>
      </c>
      <c r="B19" s="2" t="s">
        <v>132</v>
      </c>
      <c r="C19" s="2">
        <v>1656</v>
      </c>
      <c r="D19" s="2" t="s">
        <v>130</v>
      </c>
    </row>
    <row r="20" spans="1:4" ht="14.25" customHeight="1">
      <c r="A20" s="2">
        <v>4836</v>
      </c>
      <c r="B20" s="2" t="s">
        <v>129</v>
      </c>
      <c r="C20" s="2">
        <v>3137.7045979999998</v>
      </c>
      <c r="D20" s="2" t="s">
        <v>133</v>
      </c>
    </row>
    <row r="21" spans="1:4" ht="14.25" customHeight="1">
      <c r="A21" s="2">
        <v>4910</v>
      </c>
      <c r="B21" s="2" t="s">
        <v>132</v>
      </c>
      <c r="C21" s="2">
        <v>1352</v>
      </c>
      <c r="D21" s="2" t="s">
        <v>133</v>
      </c>
    </row>
    <row r="22" spans="1:4" ht="14.25" customHeight="1">
      <c r="A22" s="2">
        <v>5018</v>
      </c>
      <c r="B22" s="2" t="s">
        <v>132</v>
      </c>
      <c r="C22" s="2">
        <v>3189.131026</v>
      </c>
      <c r="D22" s="2" t="s">
        <v>133</v>
      </c>
    </row>
    <row r="23" spans="1:4" ht="14.25" customHeight="1">
      <c r="A23" s="2">
        <v>5026</v>
      </c>
      <c r="B23" s="2" t="s">
        <v>132</v>
      </c>
      <c r="C23" s="2">
        <v>3491.476952</v>
      </c>
      <c r="D23" s="2" t="s">
        <v>133</v>
      </c>
    </row>
    <row r="24" spans="1:4" ht="14.25" customHeight="1">
      <c r="A24" s="2">
        <v>5291</v>
      </c>
      <c r="B24" s="2" t="s">
        <v>132</v>
      </c>
      <c r="C24" s="2">
        <v>1560.1258190000001</v>
      </c>
      <c r="D24" s="2" t="s">
        <v>130</v>
      </c>
    </row>
    <row r="25" spans="1:4" ht="14.25" customHeight="1">
      <c r="A25" s="2">
        <v>5605</v>
      </c>
      <c r="B25" s="2" t="s">
        <v>132</v>
      </c>
      <c r="C25" s="2">
        <v>3149.4679460000002</v>
      </c>
      <c r="D25" s="2" t="s">
        <v>130</v>
      </c>
    </row>
    <row r="26" spans="1:4" ht="14.25" customHeight="1">
      <c r="A26" s="2">
        <v>5654</v>
      </c>
      <c r="B26" s="2" t="s">
        <v>132</v>
      </c>
      <c r="C26" s="2">
        <v>2245.7036229999999</v>
      </c>
      <c r="D26" s="2" t="s">
        <v>133</v>
      </c>
    </row>
    <row r="27" spans="1:4" ht="14.25" customHeight="1">
      <c r="A27" s="2">
        <v>5827</v>
      </c>
      <c r="B27" s="2" t="s">
        <v>132</v>
      </c>
      <c r="C27" s="2">
        <v>883.67803060000006</v>
      </c>
      <c r="D27" s="2" t="s">
        <v>130</v>
      </c>
    </row>
    <row r="28" spans="1:4" ht="14.25" customHeight="1">
      <c r="A28" s="2">
        <v>6005</v>
      </c>
      <c r="B28" s="2" t="s">
        <v>132</v>
      </c>
      <c r="C28" s="2">
        <v>2144.9767499999998</v>
      </c>
      <c r="D28" s="2" t="s">
        <v>130</v>
      </c>
    </row>
    <row r="29" spans="1:4" ht="14.25" customHeight="1">
      <c r="A29" s="2">
        <v>6016</v>
      </c>
      <c r="B29" s="2" t="s">
        <v>132</v>
      </c>
      <c r="C29" s="2">
        <v>1981.247292</v>
      </c>
      <c r="D29" s="2" t="s">
        <v>133</v>
      </c>
    </row>
    <row r="30" spans="1:4" ht="14.25" customHeight="1">
      <c r="A30" s="2">
        <v>6045</v>
      </c>
      <c r="B30" s="2" t="s">
        <v>129</v>
      </c>
      <c r="C30" s="2">
        <v>759.97457840000004</v>
      </c>
      <c r="D30" s="2" t="s">
        <v>130</v>
      </c>
    </row>
    <row r="31" spans="1:4" ht="14.25" customHeight="1">
      <c r="A31" s="2">
        <v>6148</v>
      </c>
      <c r="B31" s="2" t="s">
        <v>132</v>
      </c>
      <c r="C31" s="2">
        <v>2188.2800309999998</v>
      </c>
      <c r="D31" s="2" t="s">
        <v>133</v>
      </c>
    </row>
    <row r="32" spans="1:4" ht="14.25" customHeight="1">
      <c r="A32" s="2">
        <v>6164</v>
      </c>
      <c r="B32" s="2" t="s">
        <v>132</v>
      </c>
      <c r="C32" s="2">
        <v>2609.0371399999999</v>
      </c>
      <c r="D32" s="2" t="s">
        <v>133</v>
      </c>
    </row>
    <row r="33" spans="1:4" ht="14.25" customHeight="1">
      <c r="A33" s="2">
        <v>6284</v>
      </c>
      <c r="B33" s="2" t="s">
        <v>132</v>
      </c>
      <c r="C33" s="2">
        <v>1505.11061</v>
      </c>
      <c r="D33" s="2" t="s">
        <v>133</v>
      </c>
    </row>
    <row r="34" spans="1:4" ht="14.25" customHeight="1">
      <c r="A34" s="2">
        <v>6297</v>
      </c>
      <c r="B34" s="2" t="s">
        <v>129</v>
      </c>
      <c r="C34" s="2">
        <v>3069.91</v>
      </c>
      <c r="D34" s="2" t="s">
        <v>130</v>
      </c>
    </row>
    <row r="35" spans="1:4" ht="14.25" customHeight="1">
      <c r="A35" s="2">
        <v>6346</v>
      </c>
      <c r="B35" s="2" t="s">
        <v>132</v>
      </c>
      <c r="C35" s="2">
        <v>2744.5875270000001</v>
      </c>
      <c r="D35" s="2" t="s">
        <v>133</v>
      </c>
    </row>
    <row r="36" spans="1:4" ht="14.25" customHeight="1">
      <c r="A36" s="2">
        <v>6593</v>
      </c>
      <c r="B36" s="2" t="s">
        <v>132</v>
      </c>
      <c r="C36" s="2">
        <v>2100.6391210000002</v>
      </c>
      <c r="D36" s="2" t="s">
        <v>130</v>
      </c>
    </row>
    <row r="37" spans="1:4" ht="14.25" customHeight="1">
      <c r="A37" s="2">
        <v>6601</v>
      </c>
      <c r="B37" s="2" t="s">
        <v>132</v>
      </c>
      <c r="C37" s="2">
        <v>1734</v>
      </c>
      <c r="D37" s="2" t="s">
        <v>134</v>
      </c>
    </row>
    <row r="38" spans="1:4" ht="14.25" customHeight="1">
      <c r="A38" s="2">
        <v>6944</v>
      </c>
      <c r="B38" s="2" t="s">
        <v>132</v>
      </c>
      <c r="C38" s="2">
        <v>610.14572940000005</v>
      </c>
      <c r="D38" s="2" t="s">
        <v>133</v>
      </c>
    </row>
    <row r="39" spans="1:4" ht="14.25" customHeight="1">
      <c r="A39" s="2">
        <v>7095</v>
      </c>
      <c r="B39" s="2" t="s">
        <v>129</v>
      </c>
      <c r="C39" s="2">
        <v>3672.5758430000001</v>
      </c>
      <c r="D39" s="2" t="s">
        <v>130</v>
      </c>
    </row>
    <row r="40" spans="1:4" ht="14.25" customHeight="1">
      <c r="A40" s="2">
        <v>7139</v>
      </c>
      <c r="B40" s="2" t="s">
        <v>132</v>
      </c>
      <c r="C40" s="2">
        <v>435.3878095</v>
      </c>
      <c r="D40" s="2" t="s">
        <v>130</v>
      </c>
    </row>
    <row r="41" spans="1:4" ht="14.25" customHeight="1">
      <c r="A41" s="2">
        <v>7408</v>
      </c>
      <c r="B41" s="2" t="s">
        <v>132</v>
      </c>
      <c r="C41" s="2">
        <v>3085</v>
      </c>
      <c r="D41" s="2" t="s">
        <v>133</v>
      </c>
    </row>
    <row r="42" spans="1:4" ht="14.25" customHeight="1">
      <c r="A42" s="2">
        <v>7475</v>
      </c>
      <c r="B42" s="2" t="s">
        <v>132</v>
      </c>
      <c r="C42" s="2">
        <v>3272.6203399999999</v>
      </c>
      <c r="D42" s="2" t="s">
        <v>130</v>
      </c>
    </row>
    <row r="43" spans="1:4" ht="14.25" customHeight="1">
      <c r="A43" s="2">
        <v>7508</v>
      </c>
      <c r="B43" s="2" t="s">
        <v>132</v>
      </c>
      <c r="C43" s="2">
        <v>2426.921237</v>
      </c>
      <c r="D43" s="2" t="s">
        <v>133</v>
      </c>
    </row>
    <row r="44" spans="1:4" ht="14.25" customHeight="1">
      <c r="A44" s="2">
        <v>7967</v>
      </c>
      <c r="B44" s="2" t="s">
        <v>132</v>
      </c>
      <c r="C44" s="2">
        <v>2037.623137</v>
      </c>
      <c r="D44" s="2" t="s">
        <v>130</v>
      </c>
    </row>
    <row r="45" spans="1:4" ht="14.25" customHeight="1">
      <c r="A45" s="2">
        <v>8076</v>
      </c>
      <c r="B45" s="2" t="s">
        <v>129</v>
      </c>
      <c r="C45" s="2">
        <v>1841.43</v>
      </c>
      <c r="D45" s="2" t="s">
        <v>133</v>
      </c>
    </row>
    <row r="46" spans="1:4" ht="14.25" customHeight="1">
      <c r="A46" s="2">
        <v>8279</v>
      </c>
      <c r="B46" s="2" t="s">
        <v>132</v>
      </c>
      <c r="C46" s="2">
        <v>2761.310367</v>
      </c>
      <c r="D46" s="2" t="s">
        <v>130</v>
      </c>
    </row>
    <row r="47" spans="1:4" ht="14.25" customHeight="1">
      <c r="A47" s="2">
        <v>8367</v>
      </c>
      <c r="B47" s="2" t="s">
        <v>129</v>
      </c>
      <c r="C47" s="2">
        <v>401.18</v>
      </c>
      <c r="D47" s="2" t="s">
        <v>130</v>
      </c>
    </row>
    <row r="48" spans="1:4" ht="14.25" customHeight="1">
      <c r="A48" s="2">
        <v>8567</v>
      </c>
      <c r="B48" s="2" t="s">
        <v>132</v>
      </c>
      <c r="C48" s="2">
        <v>1597.064554</v>
      </c>
      <c r="D48" s="2" t="s">
        <v>130</v>
      </c>
    </row>
    <row r="49" spans="1:4" ht="14.25" customHeight="1">
      <c r="A49" s="2">
        <v>8835</v>
      </c>
      <c r="B49" s="2" t="s">
        <v>129</v>
      </c>
      <c r="C49" s="2">
        <v>1409.56</v>
      </c>
      <c r="D49" s="2" t="s">
        <v>130</v>
      </c>
    </row>
    <row r="50" spans="1:4" ht="14.25" customHeight="1">
      <c r="A50" s="2">
        <v>9361</v>
      </c>
      <c r="B50" s="2" t="s">
        <v>132</v>
      </c>
      <c r="C50" s="2">
        <v>2173.9079489999999</v>
      </c>
      <c r="D50" s="2" t="s">
        <v>130</v>
      </c>
    </row>
    <row r="51" spans="1:4" ht="14.25" customHeight="1">
      <c r="A51" s="2">
        <v>9482</v>
      </c>
      <c r="B51" s="2" t="s">
        <v>132</v>
      </c>
      <c r="C51" s="2">
        <v>3307.3616529999999</v>
      </c>
      <c r="D51" s="2" t="s">
        <v>133</v>
      </c>
    </row>
    <row r="52" spans="1:4" ht="14.25" customHeight="1">
      <c r="A52" s="2">
        <v>9537</v>
      </c>
      <c r="B52" s="2" t="s">
        <v>129</v>
      </c>
      <c r="C52" s="2">
        <v>2285.9299999999998</v>
      </c>
      <c r="D52" s="2" t="s">
        <v>130</v>
      </c>
    </row>
    <row r="53" spans="1:4" ht="14.25" customHeight="1">
      <c r="A53" s="2">
        <v>9569</v>
      </c>
      <c r="B53" s="2" t="s">
        <v>132</v>
      </c>
      <c r="C53" s="2">
        <v>2210.2504309999999</v>
      </c>
      <c r="D53" s="2" t="s">
        <v>134</v>
      </c>
    </row>
    <row r="54" spans="1:4" ht="14.25" customHeight="1">
      <c r="A54" s="2">
        <v>9825</v>
      </c>
      <c r="B54" s="2" t="s">
        <v>129</v>
      </c>
      <c r="C54" s="2">
        <v>2728.8360389999998</v>
      </c>
      <c r="D54" s="2" t="s">
        <v>130</v>
      </c>
    </row>
    <row r="55" spans="1:4" ht="14.25" customHeight="1">
      <c r="A55" s="2">
        <v>10031</v>
      </c>
      <c r="B55" s="2" t="s">
        <v>132</v>
      </c>
      <c r="C55" s="2">
        <v>2200.8516599999998</v>
      </c>
      <c r="D55" s="2" t="s">
        <v>134</v>
      </c>
    </row>
    <row r="56" spans="1:4" ht="14.25" customHeight="1">
      <c r="A56" s="2">
        <v>10278</v>
      </c>
      <c r="B56" s="2" t="s">
        <v>129</v>
      </c>
      <c r="C56" s="2">
        <v>2302.3601100000001</v>
      </c>
      <c r="D56" s="2" t="s">
        <v>133</v>
      </c>
    </row>
    <row r="57" spans="1:4" ht="14.25" customHeight="1">
      <c r="A57" s="2">
        <v>10346</v>
      </c>
      <c r="B57" s="2" t="s">
        <v>132</v>
      </c>
      <c r="C57" s="2">
        <v>3191.4606119999999</v>
      </c>
      <c r="D57" s="2" t="s">
        <v>133</v>
      </c>
    </row>
    <row r="58" spans="1:4" ht="14.25" customHeight="1">
      <c r="A58" s="2">
        <v>10498</v>
      </c>
      <c r="B58" s="2" t="s">
        <v>132</v>
      </c>
      <c r="C58" s="2">
        <v>748</v>
      </c>
      <c r="D58" s="2" t="s">
        <v>133</v>
      </c>
    </row>
    <row r="59" spans="1:4" ht="14.25" customHeight="1">
      <c r="A59" s="2">
        <v>10516</v>
      </c>
      <c r="B59" s="2" t="s">
        <v>132</v>
      </c>
      <c r="C59" s="2">
        <v>608.57933600000001</v>
      </c>
      <c r="D59" s="2" t="s">
        <v>133</v>
      </c>
    </row>
    <row r="60" spans="1:4" ht="14.25" customHeight="1">
      <c r="A60" s="2">
        <v>10690</v>
      </c>
      <c r="B60" s="2" t="s">
        <v>132</v>
      </c>
      <c r="C60" s="2">
        <v>692</v>
      </c>
      <c r="D60" s="2" t="s">
        <v>133</v>
      </c>
    </row>
    <row r="61" spans="1:4" ht="14.25" customHeight="1">
      <c r="A61" s="2">
        <v>10790</v>
      </c>
      <c r="B61" s="2" t="s">
        <v>132</v>
      </c>
      <c r="C61" s="2">
        <v>508.80694649999998</v>
      </c>
      <c r="D61" s="2" t="s">
        <v>133</v>
      </c>
    </row>
    <row r="62" spans="1:4" ht="14.25" customHeight="1">
      <c r="A62" s="2">
        <v>10965</v>
      </c>
      <c r="B62" s="2" t="s">
        <v>129</v>
      </c>
      <c r="C62" s="2">
        <v>3349</v>
      </c>
      <c r="D62" s="2" t="s">
        <v>130</v>
      </c>
    </row>
    <row r="63" spans="1:4" ht="14.25" customHeight="1">
      <c r="A63" s="2">
        <v>10994</v>
      </c>
      <c r="B63" s="2" t="s">
        <v>132</v>
      </c>
      <c r="C63" s="2">
        <v>2073.4985940000001</v>
      </c>
      <c r="D63" s="2" t="s">
        <v>133</v>
      </c>
    </row>
    <row r="64" spans="1:4" ht="14.25" customHeight="1">
      <c r="A64" s="2">
        <v>10999</v>
      </c>
      <c r="B64" s="2" t="s">
        <v>132</v>
      </c>
      <c r="C64" s="2">
        <v>2058</v>
      </c>
      <c r="D64" s="2" t="s">
        <v>130</v>
      </c>
    </row>
    <row r="65" spans="1:4" ht="14.25" customHeight="1">
      <c r="A65" s="2">
        <v>11492</v>
      </c>
      <c r="B65" s="2" t="s">
        <v>132</v>
      </c>
      <c r="C65" s="2">
        <v>931.11734209999997</v>
      </c>
      <c r="D65" s="2" t="s">
        <v>133</v>
      </c>
    </row>
    <row r="66" spans="1:4" ht="14.25" customHeight="1">
      <c r="A66" s="2">
        <v>11655</v>
      </c>
      <c r="B66" s="2" t="s">
        <v>129</v>
      </c>
      <c r="C66" s="2">
        <v>211.29</v>
      </c>
      <c r="D66" s="2" t="s">
        <v>134</v>
      </c>
    </row>
    <row r="67" spans="1:4" ht="14.25" customHeight="1">
      <c r="A67" s="2">
        <v>11863</v>
      </c>
      <c r="B67" s="2" t="s">
        <v>132</v>
      </c>
      <c r="C67" s="2">
        <v>2983</v>
      </c>
      <c r="D67" s="2" t="s">
        <v>130</v>
      </c>
    </row>
    <row r="68" spans="1:4" ht="14.25" customHeight="1">
      <c r="A68" s="2">
        <v>11905</v>
      </c>
      <c r="B68" s="2" t="s">
        <v>132</v>
      </c>
      <c r="C68" s="2">
        <v>3577.0369879999998</v>
      </c>
      <c r="D68" s="2" t="s">
        <v>130</v>
      </c>
    </row>
    <row r="69" spans="1:4" ht="14.25" customHeight="1">
      <c r="A69" s="2">
        <v>11940</v>
      </c>
      <c r="B69" s="2" t="s">
        <v>129</v>
      </c>
      <c r="C69" s="2">
        <v>1802.29</v>
      </c>
      <c r="D69" s="2" t="s">
        <v>133</v>
      </c>
    </row>
    <row r="70" spans="1:4" ht="14.25" customHeight="1">
      <c r="A70" s="2">
        <v>12037</v>
      </c>
      <c r="B70" s="2" t="s">
        <v>132</v>
      </c>
      <c r="C70" s="2">
        <v>836.39268400000003</v>
      </c>
      <c r="D70" s="2" t="s">
        <v>130</v>
      </c>
    </row>
    <row r="71" spans="1:4" ht="14.25" customHeight="1">
      <c r="A71" s="2">
        <v>12491</v>
      </c>
      <c r="B71" s="2" t="s">
        <v>132</v>
      </c>
      <c r="C71" s="2">
        <v>414.63381379999998</v>
      </c>
      <c r="D71" s="2" t="s">
        <v>130</v>
      </c>
    </row>
    <row r="72" spans="1:4" ht="14.25" customHeight="1">
      <c r="A72" s="2">
        <v>12670</v>
      </c>
      <c r="B72" s="2" t="s">
        <v>132</v>
      </c>
      <c r="C72" s="2">
        <v>2858.3930359999999</v>
      </c>
      <c r="D72" s="2" t="s">
        <v>133</v>
      </c>
    </row>
    <row r="73" spans="1:4" ht="14.25" customHeight="1">
      <c r="A73" s="2">
        <v>12731</v>
      </c>
      <c r="B73" s="2" t="s">
        <v>132</v>
      </c>
      <c r="C73" s="2">
        <v>2517.559518</v>
      </c>
      <c r="D73" s="2" t="s">
        <v>130</v>
      </c>
    </row>
    <row r="74" spans="1:4" ht="14.25" customHeight="1">
      <c r="A74" s="2">
        <v>12840</v>
      </c>
      <c r="B74" s="2" t="s">
        <v>129</v>
      </c>
      <c r="C74" s="2">
        <v>2445.2776749999998</v>
      </c>
      <c r="D74" s="2" t="s">
        <v>133</v>
      </c>
    </row>
    <row r="75" spans="1:4" ht="14.25" customHeight="1">
      <c r="A75" s="2">
        <v>12849</v>
      </c>
      <c r="B75" s="2" t="s">
        <v>129</v>
      </c>
      <c r="C75" s="2">
        <v>3427</v>
      </c>
      <c r="D75" s="2" t="s">
        <v>130</v>
      </c>
    </row>
    <row r="76" spans="1:4" ht="14.25" customHeight="1">
      <c r="A76" s="2">
        <v>12942</v>
      </c>
      <c r="B76" s="2" t="s">
        <v>129</v>
      </c>
      <c r="C76" s="2">
        <v>1434.38</v>
      </c>
      <c r="D76" s="2" t="s">
        <v>133</v>
      </c>
    </row>
    <row r="77" spans="1:4" ht="14.25" customHeight="1">
      <c r="A77" s="2">
        <v>12964</v>
      </c>
      <c r="B77" s="2" t="s">
        <v>132</v>
      </c>
      <c r="C77" s="2">
        <v>3459.7100810000002</v>
      </c>
      <c r="D77" s="2" t="s">
        <v>133</v>
      </c>
    </row>
    <row r="78" spans="1:4" ht="14.25" customHeight="1">
      <c r="A78" s="2">
        <v>13342</v>
      </c>
      <c r="B78" s="2" t="s">
        <v>132</v>
      </c>
      <c r="C78" s="2">
        <v>3656.1545529999999</v>
      </c>
      <c r="D78" s="2" t="s">
        <v>133</v>
      </c>
    </row>
    <row r="79" spans="1:4" ht="14.25" customHeight="1">
      <c r="A79" s="2">
        <v>13558</v>
      </c>
      <c r="B79" s="2" t="s">
        <v>132</v>
      </c>
      <c r="C79" s="2">
        <v>603.24565719999998</v>
      </c>
      <c r="D79" s="2" t="s">
        <v>133</v>
      </c>
    </row>
    <row r="80" spans="1:4" ht="14.25" customHeight="1">
      <c r="A80" s="2">
        <v>13682</v>
      </c>
      <c r="B80" s="2" t="s">
        <v>132</v>
      </c>
      <c r="C80" s="2">
        <v>747</v>
      </c>
      <c r="D80" s="2" t="s">
        <v>133</v>
      </c>
    </row>
    <row r="81" spans="1:4" ht="14.25" customHeight="1">
      <c r="A81" s="2">
        <v>13723</v>
      </c>
      <c r="B81" s="2" t="s">
        <v>132</v>
      </c>
      <c r="C81" s="2">
        <v>1275.081473</v>
      </c>
      <c r="D81" s="2" t="s">
        <v>130</v>
      </c>
    </row>
    <row r="82" spans="1:4" ht="14.25" customHeight="1">
      <c r="A82" s="2">
        <v>14498</v>
      </c>
      <c r="B82" s="2" t="s">
        <v>132</v>
      </c>
      <c r="C82" s="2">
        <v>651.59886970000002</v>
      </c>
      <c r="D82" s="2" t="s">
        <v>133</v>
      </c>
    </row>
    <row r="83" spans="1:4" ht="14.25" customHeight="1">
      <c r="A83" s="2">
        <v>14760</v>
      </c>
      <c r="B83" s="2" t="s">
        <v>129</v>
      </c>
      <c r="C83" s="2">
        <v>1428</v>
      </c>
      <c r="D83" s="2" t="s">
        <v>133</v>
      </c>
    </row>
    <row r="84" spans="1:4" ht="14.25" customHeight="1">
      <c r="A84" s="2">
        <v>14864</v>
      </c>
      <c r="B84" s="2" t="s">
        <v>132</v>
      </c>
      <c r="C84" s="2">
        <v>1279.2460000000001</v>
      </c>
      <c r="D84" s="2" t="s">
        <v>133</v>
      </c>
    </row>
    <row r="85" spans="1:4" ht="14.25" customHeight="1">
      <c r="A85" s="2">
        <v>15655</v>
      </c>
      <c r="B85" s="2" t="s">
        <v>132</v>
      </c>
      <c r="C85" s="2">
        <v>3468.2212869999998</v>
      </c>
      <c r="D85" s="2" t="s">
        <v>130</v>
      </c>
    </row>
    <row r="86" spans="1:4" ht="14.25" customHeight="1">
      <c r="A86" s="2">
        <v>15759</v>
      </c>
      <c r="B86" s="2" t="s">
        <v>129</v>
      </c>
      <c r="C86" s="2">
        <v>351.68840119999999</v>
      </c>
      <c r="D86" s="2" t="s">
        <v>130</v>
      </c>
    </row>
    <row r="87" spans="1:4" ht="14.25" customHeight="1">
      <c r="A87" s="2">
        <v>15884</v>
      </c>
      <c r="B87" s="2" t="s">
        <v>132</v>
      </c>
      <c r="C87" s="2">
        <v>3421.2088829999998</v>
      </c>
      <c r="D87" s="2" t="s">
        <v>133</v>
      </c>
    </row>
    <row r="88" spans="1:4" ht="14.25" customHeight="1">
      <c r="A88" s="2">
        <v>16070</v>
      </c>
      <c r="B88" s="2" t="s">
        <v>132</v>
      </c>
      <c r="C88" s="2">
        <v>1642</v>
      </c>
      <c r="D88" s="2" t="s">
        <v>133</v>
      </c>
    </row>
    <row r="89" spans="1:4" ht="14.25" customHeight="1">
      <c r="A89" s="2">
        <v>16199</v>
      </c>
      <c r="B89" s="2" t="s">
        <v>132</v>
      </c>
      <c r="C89" s="2">
        <v>2489.5851990000001</v>
      </c>
      <c r="D89" s="2" t="s">
        <v>130</v>
      </c>
    </row>
    <row r="90" spans="1:4" ht="14.25" customHeight="1">
      <c r="A90" s="2">
        <v>16308</v>
      </c>
      <c r="B90" s="2" t="s">
        <v>129</v>
      </c>
      <c r="C90" s="2">
        <v>1001</v>
      </c>
      <c r="D90" s="2" t="s">
        <v>133</v>
      </c>
    </row>
    <row r="91" spans="1:4" ht="14.25" customHeight="1">
      <c r="A91" s="2">
        <v>16439</v>
      </c>
      <c r="B91" s="2" t="s">
        <v>132</v>
      </c>
      <c r="C91" s="2">
        <v>1088.1108850000001</v>
      </c>
      <c r="D91" s="2" t="s">
        <v>130</v>
      </c>
    </row>
    <row r="92" spans="1:4" ht="14.25" customHeight="1">
      <c r="A92" s="2">
        <v>16648</v>
      </c>
      <c r="B92" s="2" t="s">
        <v>132</v>
      </c>
      <c r="C92" s="2">
        <v>3159.9173259999998</v>
      </c>
      <c r="D92" s="2" t="s">
        <v>133</v>
      </c>
    </row>
    <row r="93" spans="1:4" ht="14.25" customHeight="1">
      <c r="A93" s="2">
        <v>16923</v>
      </c>
      <c r="B93" s="2" t="s">
        <v>129</v>
      </c>
      <c r="C93" s="2">
        <v>1816.8207050000001</v>
      </c>
      <c r="D93" s="2" t="s">
        <v>130</v>
      </c>
    </row>
    <row r="94" spans="1:4" ht="14.25" customHeight="1">
      <c r="A94" s="2">
        <v>17344</v>
      </c>
      <c r="B94" s="2" t="s">
        <v>132</v>
      </c>
      <c r="C94" s="2">
        <v>2617.6957379999999</v>
      </c>
      <c r="D94" s="2" t="s">
        <v>133</v>
      </c>
    </row>
    <row r="95" spans="1:4" ht="14.25" customHeight="1">
      <c r="A95" s="2">
        <v>17421</v>
      </c>
      <c r="B95" s="2" t="s">
        <v>129</v>
      </c>
      <c r="C95" s="2">
        <v>2233.528069</v>
      </c>
      <c r="D95" s="2" t="s">
        <v>130</v>
      </c>
    </row>
    <row r="96" spans="1:4" ht="14.25" customHeight="1">
      <c r="A96" s="2">
        <v>17512</v>
      </c>
      <c r="B96" s="2" t="s">
        <v>132</v>
      </c>
      <c r="C96" s="2">
        <v>3286.8549640000001</v>
      </c>
      <c r="D96" s="2" t="s">
        <v>133</v>
      </c>
    </row>
    <row r="97" spans="1:4" ht="14.25" customHeight="1">
      <c r="A97" s="2">
        <v>17581</v>
      </c>
      <c r="B97" s="2" t="s">
        <v>132</v>
      </c>
      <c r="C97" s="2">
        <v>1300.610154</v>
      </c>
      <c r="D97" s="2" t="s">
        <v>130</v>
      </c>
    </row>
    <row r="98" spans="1:4" ht="14.25" customHeight="1">
      <c r="A98" s="2">
        <v>17608</v>
      </c>
      <c r="B98" s="2" t="s">
        <v>132</v>
      </c>
      <c r="C98" s="2">
        <v>3579.1379059999999</v>
      </c>
      <c r="D98" s="2" t="s">
        <v>133</v>
      </c>
    </row>
    <row r="99" spans="1:4" ht="14.25" customHeight="1">
      <c r="A99" s="2">
        <v>18024</v>
      </c>
      <c r="B99" s="2" t="s">
        <v>129</v>
      </c>
      <c r="C99" s="2">
        <v>3035.88</v>
      </c>
      <c r="D99" s="2" t="s">
        <v>133</v>
      </c>
    </row>
    <row r="100" spans="1:4" ht="14.25" customHeight="1">
      <c r="A100" s="2">
        <v>18597</v>
      </c>
      <c r="B100" s="2" t="s">
        <v>129</v>
      </c>
      <c r="C100" s="2">
        <v>2095.4699999999998</v>
      </c>
      <c r="D100" s="2" t="s">
        <v>130</v>
      </c>
    </row>
    <row r="101" spans="1:4" ht="14.25" customHeight="1">
      <c r="A101" s="2">
        <v>18855</v>
      </c>
      <c r="B101" s="2" t="s">
        <v>129</v>
      </c>
      <c r="C101" s="2">
        <v>1694.563889</v>
      </c>
      <c r="D101" s="2" t="s">
        <v>130</v>
      </c>
    </row>
    <row r="102" spans="1:4" ht="14.25" customHeight="1">
      <c r="A102" s="2">
        <v>18933</v>
      </c>
      <c r="B102" s="2" t="s">
        <v>129</v>
      </c>
      <c r="C102" s="2">
        <v>2570.1417750000001</v>
      </c>
      <c r="D102" s="2" t="s">
        <v>130</v>
      </c>
    </row>
    <row r="103" spans="1:4" ht="14.25" customHeight="1">
      <c r="A103" s="2">
        <v>18987</v>
      </c>
      <c r="B103" s="2" t="s">
        <v>129</v>
      </c>
      <c r="C103" s="2">
        <v>265.76</v>
      </c>
      <c r="D103" s="2" t="s">
        <v>130</v>
      </c>
    </row>
    <row r="104" spans="1:4" ht="14.25" customHeight="1">
      <c r="A104" s="2">
        <v>18994</v>
      </c>
      <c r="B104" s="2" t="s">
        <v>132</v>
      </c>
      <c r="C104" s="2">
        <v>1105</v>
      </c>
      <c r="D104" s="2" t="s">
        <v>133</v>
      </c>
    </row>
    <row r="105" spans="1:4" ht="14.25" customHeight="1">
      <c r="A105" s="2">
        <v>19039</v>
      </c>
      <c r="B105" s="2" t="s">
        <v>132</v>
      </c>
      <c r="C105" s="2">
        <v>2136.2808230000001</v>
      </c>
      <c r="D105" s="2" t="s">
        <v>130</v>
      </c>
    </row>
    <row r="106" spans="1:4" ht="14.25" customHeight="1">
      <c r="A106" s="2">
        <v>19045</v>
      </c>
      <c r="B106" s="2" t="s">
        <v>132</v>
      </c>
      <c r="C106" s="2">
        <v>3062.0541090000002</v>
      </c>
      <c r="D106" s="2" t="s">
        <v>130</v>
      </c>
    </row>
    <row r="107" spans="1:4" ht="14.25" customHeight="1">
      <c r="A107" s="2">
        <v>19112</v>
      </c>
      <c r="B107" s="2" t="s">
        <v>132</v>
      </c>
      <c r="C107" s="2">
        <v>2132.624992</v>
      </c>
      <c r="D107" s="2" t="s">
        <v>133</v>
      </c>
    </row>
    <row r="108" spans="1:4" ht="14.25" customHeight="1">
      <c r="A108" s="2">
        <v>19169</v>
      </c>
      <c r="B108" s="2" t="s">
        <v>132</v>
      </c>
      <c r="C108" s="2">
        <v>2069.161447</v>
      </c>
      <c r="D108" s="2" t="s">
        <v>130</v>
      </c>
    </row>
    <row r="109" spans="1:4" ht="14.25" customHeight="1">
      <c r="A109" s="2">
        <v>19188</v>
      </c>
      <c r="B109" s="2" t="s">
        <v>129</v>
      </c>
      <c r="C109" s="2">
        <v>1482.8</v>
      </c>
      <c r="D109" s="2" t="s">
        <v>133</v>
      </c>
    </row>
    <row r="110" spans="1:4" ht="14.25" customHeight="1">
      <c r="A110" s="2">
        <v>19848</v>
      </c>
      <c r="B110" s="2" t="s">
        <v>129</v>
      </c>
      <c r="C110" s="2">
        <v>780.73729160000005</v>
      </c>
      <c r="D110" s="2" t="s">
        <v>133</v>
      </c>
    </row>
    <row r="111" spans="1:4" ht="14.25" customHeight="1">
      <c r="A111" s="2">
        <v>19948</v>
      </c>
      <c r="B111" s="2" t="s">
        <v>132</v>
      </c>
      <c r="C111" s="2">
        <v>2764.387491</v>
      </c>
      <c r="D111" s="2" t="s">
        <v>133</v>
      </c>
    </row>
    <row r="112" spans="1:4" ht="14.25" customHeight="1">
      <c r="A112" s="2">
        <v>20188</v>
      </c>
      <c r="B112" s="2" t="s">
        <v>132</v>
      </c>
      <c r="C112" s="2">
        <v>1528.431756</v>
      </c>
      <c r="D112" s="2" t="s">
        <v>133</v>
      </c>
    </row>
    <row r="113" spans="1:4" ht="14.25" customHeight="1">
      <c r="A113" s="2">
        <v>20224</v>
      </c>
      <c r="B113" s="2" t="s">
        <v>132</v>
      </c>
      <c r="C113" s="2">
        <v>3105.8750519999999</v>
      </c>
      <c r="D113" s="2" t="s">
        <v>133</v>
      </c>
    </row>
    <row r="114" spans="1:4" ht="14.25" customHeight="1">
      <c r="A114" s="2">
        <v>21039</v>
      </c>
      <c r="B114" s="2" t="s">
        <v>129</v>
      </c>
      <c r="C114" s="2">
        <v>213.18</v>
      </c>
      <c r="D114" s="2" t="s">
        <v>130</v>
      </c>
    </row>
    <row r="115" spans="1:4" ht="14.25" customHeight="1">
      <c r="A115" s="2">
        <v>21175</v>
      </c>
      <c r="B115" s="2" t="s">
        <v>132</v>
      </c>
      <c r="C115" s="2">
        <v>3305.233307</v>
      </c>
      <c r="D115" s="2" t="s">
        <v>134</v>
      </c>
    </row>
    <row r="116" spans="1:4" ht="14.25" customHeight="1">
      <c r="A116" s="2">
        <v>21339</v>
      </c>
      <c r="B116" s="2" t="s">
        <v>129</v>
      </c>
      <c r="C116" s="2">
        <v>922</v>
      </c>
      <c r="D116" s="2" t="s">
        <v>130</v>
      </c>
    </row>
    <row r="117" spans="1:4" ht="14.25" customHeight="1">
      <c r="A117" s="2">
        <v>21526</v>
      </c>
      <c r="B117" s="2" t="s">
        <v>132</v>
      </c>
      <c r="C117" s="2">
        <v>3270.0206840000001</v>
      </c>
      <c r="D117" s="2" t="s">
        <v>133</v>
      </c>
    </row>
    <row r="118" spans="1:4" ht="14.25" customHeight="1">
      <c r="A118" s="2">
        <v>21642</v>
      </c>
      <c r="B118" s="2" t="s">
        <v>129</v>
      </c>
      <c r="C118" s="2">
        <v>3092.13</v>
      </c>
      <c r="D118" s="2" t="s">
        <v>133</v>
      </c>
    </row>
    <row r="119" spans="1:4" ht="14.25" customHeight="1">
      <c r="A119" s="2">
        <v>21665</v>
      </c>
      <c r="B119" s="2" t="s">
        <v>132</v>
      </c>
      <c r="C119" s="2">
        <v>2741.189644</v>
      </c>
      <c r="D119" s="2" t="s">
        <v>134</v>
      </c>
    </row>
    <row r="120" spans="1:4" ht="14.25" customHeight="1">
      <c r="A120" s="2">
        <v>21799</v>
      </c>
      <c r="B120" s="2" t="s">
        <v>132</v>
      </c>
      <c r="C120" s="2">
        <v>376.83513829999998</v>
      </c>
      <c r="D120" s="2" t="s">
        <v>130</v>
      </c>
    </row>
    <row r="121" spans="1:4" ht="14.25" customHeight="1">
      <c r="A121" s="2">
        <v>22140</v>
      </c>
      <c r="B121" s="2" t="s">
        <v>129</v>
      </c>
      <c r="C121" s="2">
        <v>2807.2727599999998</v>
      </c>
      <c r="D121" s="2" t="s">
        <v>133</v>
      </c>
    </row>
    <row r="122" spans="1:4" ht="14.25" customHeight="1">
      <c r="A122" s="2">
        <v>22766</v>
      </c>
      <c r="B122" s="2" t="s">
        <v>132</v>
      </c>
      <c r="C122" s="2">
        <v>2837.9727290000001</v>
      </c>
      <c r="D122" s="2" t="s">
        <v>133</v>
      </c>
    </row>
    <row r="123" spans="1:4" ht="14.25" customHeight="1">
      <c r="A123" s="2">
        <v>22857</v>
      </c>
      <c r="B123" s="2" t="s">
        <v>129</v>
      </c>
      <c r="C123" s="2">
        <v>2527</v>
      </c>
      <c r="D123" s="2" t="s">
        <v>130</v>
      </c>
    </row>
    <row r="124" spans="1:4" ht="14.25" customHeight="1">
      <c r="A124" s="2">
        <v>23289</v>
      </c>
      <c r="B124" s="2" t="s">
        <v>129</v>
      </c>
      <c r="C124" s="2">
        <v>251.0313194</v>
      </c>
      <c r="D124" s="2" t="s">
        <v>134</v>
      </c>
    </row>
    <row r="125" spans="1:4" ht="14.25" customHeight="1">
      <c r="A125" s="2">
        <v>23590</v>
      </c>
      <c r="B125" s="2" t="s">
        <v>132</v>
      </c>
      <c r="C125" s="2">
        <v>3276</v>
      </c>
      <c r="D125" s="2" t="s">
        <v>133</v>
      </c>
    </row>
    <row r="126" spans="1:4" ht="14.25" customHeight="1">
      <c r="A126" s="2">
        <v>23895</v>
      </c>
      <c r="B126" s="2" t="s">
        <v>129</v>
      </c>
      <c r="C126" s="2">
        <v>2570.8209729999999</v>
      </c>
      <c r="D126" s="2" t="s">
        <v>130</v>
      </c>
    </row>
    <row r="127" spans="1:4" ht="14.25" customHeight="1">
      <c r="A127" s="2">
        <v>23981</v>
      </c>
      <c r="B127" s="2" t="s">
        <v>132</v>
      </c>
      <c r="C127" s="2">
        <v>1467</v>
      </c>
      <c r="D127" s="2" t="s">
        <v>130</v>
      </c>
    </row>
    <row r="128" spans="1:4" ht="14.25" customHeight="1">
      <c r="A128" s="2">
        <v>24099</v>
      </c>
      <c r="B128" s="2" t="s">
        <v>129</v>
      </c>
      <c r="C128" s="2">
        <v>1492</v>
      </c>
      <c r="D128" s="2" t="s">
        <v>130</v>
      </c>
    </row>
    <row r="129" spans="1:4" ht="14.25" customHeight="1">
      <c r="A129" s="2">
        <v>24828</v>
      </c>
      <c r="B129" s="2" t="s">
        <v>129</v>
      </c>
      <c r="C129" s="2">
        <v>1579.7</v>
      </c>
      <c r="D129" s="2" t="s">
        <v>133</v>
      </c>
    </row>
    <row r="130" spans="1:4" ht="14.25" customHeight="1">
      <c r="A130" s="2">
        <v>25342</v>
      </c>
      <c r="B130" s="2" t="s">
        <v>132</v>
      </c>
      <c r="C130" s="2">
        <v>542.05467309999995</v>
      </c>
      <c r="D130" s="2" t="s">
        <v>133</v>
      </c>
    </row>
    <row r="131" spans="1:4" ht="14.25" customHeight="1">
      <c r="A131" s="2">
        <v>25405</v>
      </c>
      <c r="B131" s="2" t="s">
        <v>132</v>
      </c>
      <c r="C131" s="2">
        <v>1194.6276580000001</v>
      </c>
      <c r="D131" s="2" t="s">
        <v>130</v>
      </c>
    </row>
    <row r="132" spans="1:4" ht="14.25" customHeight="1">
      <c r="A132" s="2">
        <v>25414</v>
      </c>
      <c r="B132" s="2" t="s">
        <v>132</v>
      </c>
      <c r="C132" s="2">
        <v>1146.8821809999999</v>
      </c>
      <c r="D132" s="2" t="s">
        <v>133</v>
      </c>
    </row>
    <row r="133" spans="1:4" ht="14.25" customHeight="1">
      <c r="A133" s="2">
        <v>26000</v>
      </c>
      <c r="B133" s="2" t="s">
        <v>132</v>
      </c>
      <c r="C133" s="2">
        <v>2494</v>
      </c>
      <c r="D133" s="2" t="s">
        <v>133</v>
      </c>
    </row>
    <row r="134" spans="1:4" ht="14.25" customHeight="1">
      <c r="A134" s="2">
        <v>26051</v>
      </c>
      <c r="B134" s="2" t="s">
        <v>132</v>
      </c>
      <c r="C134" s="2">
        <v>1370.0095449999999</v>
      </c>
      <c r="D134" s="2" t="s">
        <v>130</v>
      </c>
    </row>
    <row r="135" spans="1:4" ht="14.25" customHeight="1">
      <c r="A135" s="2">
        <v>26305</v>
      </c>
      <c r="B135" s="2" t="s">
        <v>132</v>
      </c>
      <c r="C135" s="2">
        <v>2900.7627360000001</v>
      </c>
      <c r="D135" s="2" t="s">
        <v>130</v>
      </c>
    </row>
    <row r="136" spans="1:4" ht="14.25" customHeight="1">
      <c r="A136" s="2">
        <v>26473</v>
      </c>
      <c r="B136" s="2" t="s">
        <v>132</v>
      </c>
      <c r="C136" s="2">
        <v>1765</v>
      </c>
      <c r="D136" s="2" t="s">
        <v>130</v>
      </c>
    </row>
    <row r="137" spans="1:4" ht="14.25" customHeight="1">
      <c r="A137" s="2">
        <v>26635</v>
      </c>
      <c r="B137" s="2" t="s">
        <v>132</v>
      </c>
      <c r="C137" s="2">
        <v>1164</v>
      </c>
      <c r="D137" s="2" t="s">
        <v>134</v>
      </c>
    </row>
    <row r="138" spans="1:4" ht="14.25" customHeight="1">
      <c r="A138" s="2">
        <v>26807</v>
      </c>
      <c r="B138" s="2" t="s">
        <v>132</v>
      </c>
      <c r="C138" s="2">
        <v>1164.9944620000001</v>
      </c>
      <c r="D138" s="2" t="s">
        <v>130</v>
      </c>
    </row>
    <row r="139" spans="1:4" ht="14.25" customHeight="1">
      <c r="A139" s="2">
        <v>26891</v>
      </c>
      <c r="B139" s="2" t="s">
        <v>132</v>
      </c>
      <c r="C139" s="2">
        <v>1695.0599239999999</v>
      </c>
      <c r="D139" s="2" t="s">
        <v>130</v>
      </c>
    </row>
    <row r="140" spans="1:4" ht="14.25" customHeight="1">
      <c r="A140" s="2">
        <v>26977</v>
      </c>
      <c r="B140" s="2" t="s">
        <v>132</v>
      </c>
      <c r="C140" s="2">
        <v>1651.3634070000001</v>
      </c>
      <c r="D140" s="2" t="s">
        <v>130</v>
      </c>
    </row>
    <row r="141" spans="1:4" ht="14.25" customHeight="1">
      <c r="A141" s="2">
        <v>27233</v>
      </c>
      <c r="B141" s="2" t="s">
        <v>132</v>
      </c>
      <c r="C141" s="2">
        <v>3602.7538359999999</v>
      </c>
      <c r="D141" s="2" t="s">
        <v>130</v>
      </c>
    </row>
    <row r="142" spans="1:4" ht="14.25" customHeight="1">
      <c r="A142" s="2">
        <v>27294</v>
      </c>
      <c r="B142" s="2" t="s">
        <v>129</v>
      </c>
      <c r="C142" s="2">
        <v>1476</v>
      </c>
      <c r="D142" s="2" t="s">
        <v>133</v>
      </c>
    </row>
    <row r="143" spans="1:4" ht="14.25" customHeight="1">
      <c r="A143" s="2">
        <v>27669</v>
      </c>
      <c r="B143" s="2" t="s">
        <v>129</v>
      </c>
      <c r="C143" s="2">
        <v>3161.0873329999999</v>
      </c>
      <c r="D143" s="2" t="s">
        <v>130</v>
      </c>
    </row>
    <row r="144" spans="1:4" ht="14.25" customHeight="1">
      <c r="A144" s="2">
        <v>28186</v>
      </c>
      <c r="B144" s="2" t="s">
        <v>132</v>
      </c>
      <c r="C144" s="2">
        <v>1279.103967</v>
      </c>
      <c r="D144" s="2" t="s">
        <v>133</v>
      </c>
    </row>
    <row r="145" spans="1:4" ht="14.25" customHeight="1">
      <c r="A145" s="2">
        <v>28426</v>
      </c>
      <c r="B145" s="2" t="s">
        <v>132</v>
      </c>
      <c r="C145" s="2">
        <v>716.34905300000003</v>
      </c>
      <c r="D145" s="2" t="s">
        <v>133</v>
      </c>
    </row>
    <row r="146" spans="1:4" ht="14.25" customHeight="1">
      <c r="A146" s="2">
        <v>28914</v>
      </c>
      <c r="B146" s="2" t="s">
        <v>129</v>
      </c>
      <c r="C146" s="2">
        <v>1824.28</v>
      </c>
      <c r="D146" s="2" t="s">
        <v>133</v>
      </c>
    </row>
    <row r="147" spans="1:4" ht="14.25" customHeight="1">
      <c r="A147" s="2">
        <v>29264</v>
      </c>
      <c r="B147" s="2" t="s">
        <v>132</v>
      </c>
      <c r="C147" s="2">
        <v>1498.866671</v>
      </c>
      <c r="D147" s="2" t="s">
        <v>133</v>
      </c>
    </row>
    <row r="148" spans="1:4" ht="14.25" customHeight="1">
      <c r="A148" s="2">
        <v>29357</v>
      </c>
      <c r="B148" s="2" t="s">
        <v>132</v>
      </c>
      <c r="C148" s="2">
        <v>2504.003631</v>
      </c>
      <c r="D148" s="2" t="s">
        <v>130</v>
      </c>
    </row>
    <row r="149" spans="1:4" ht="14.25" customHeight="1">
      <c r="A149" s="2">
        <v>30299</v>
      </c>
      <c r="B149" s="2" t="s">
        <v>132</v>
      </c>
      <c r="C149" s="2">
        <v>3600.5225340000002</v>
      </c>
      <c r="D149" s="2" t="s">
        <v>130</v>
      </c>
    </row>
    <row r="150" spans="1:4" ht="14.25" customHeight="1">
      <c r="A150" s="2">
        <v>30401</v>
      </c>
      <c r="B150" s="2" t="s">
        <v>132</v>
      </c>
      <c r="C150" s="2">
        <v>2630.7018349999998</v>
      </c>
      <c r="D150" s="2" t="s">
        <v>134</v>
      </c>
    </row>
    <row r="151" spans="1:4" ht="14.25" customHeight="1">
      <c r="A151" s="2">
        <v>30581</v>
      </c>
      <c r="B151" s="2" t="s">
        <v>132</v>
      </c>
      <c r="C151" s="2">
        <v>1491</v>
      </c>
      <c r="D151" s="2" t="s">
        <v>130</v>
      </c>
    </row>
    <row r="152" spans="1:4" ht="14.25" customHeight="1">
      <c r="A152" s="2">
        <v>30702</v>
      </c>
      <c r="B152" s="2" t="s">
        <v>129</v>
      </c>
      <c r="C152" s="2">
        <v>915</v>
      </c>
      <c r="D152" s="2" t="s">
        <v>133</v>
      </c>
    </row>
    <row r="153" spans="1:4" ht="14.25" customHeight="1">
      <c r="A153" s="2">
        <v>30728</v>
      </c>
      <c r="B153" s="2" t="s">
        <v>132</v>
      </c>
      <c r="C153" s="2">
        <v>2235.0726239999999</v>
      </c>
      <c r="D153" s="2" t="s">
        <v>133</v>
      </c>
    </row>
    <row r="154" spans="1:4" ht="14.25" customHeight="1">
      <c r="A154" s="2">
        <v>31317</v>
      </c>
      <c r="B154" s="2" t="s">
        <v>129</v>
      </c>
      <c r="C154" s="2">
        <v>3011</v>
      </c>
      <c r="D154" s="2" t="s">
        <v>130</v>
      </c>
    </row>
    <row r="155" spans="1:4" ht="14.25" customHeight="1">
      <c r="A155" s="2">
        <v>31381</v>
      </c>
      <c r="B155" s="2" t="s">
        <v>132</v>
      </c>
      <c r="C155" s="2">
        <v>1009</v>
      </c>
      <c r="D155" s="2" t="s">
        <v>134</v>
      </c>
    </row>
    <row r="156" spans="1:4" ht="14.25" customHeight="1">
      <c r="A156" s="2">
        <v>31601</v>
      </c>
      <c r="B156" s="2" t="s">
        <v>132</v>
      </c>
      <c r="C156" s="2">
        <v>2997.5372269999998</v>
      </c>
      <c r="D156" s="2" t="s">
        <v>130</v>
      </c>
    </row>
    <row r="157" spans="1:4" ht="14.25" customHeight="1">
      <c r="A157" s="2">
        <v>31668</v>
      </c>
      <c r="B157" s="2" t="s">
        <v>129</v>
      </c>
      <c r="C157" s="2">
        <v>2642</v>
      </c>
      <c r="D157" s="2" t="s">
        <v>133</v>
      </c>
    </row>
    <row r="158" spans="1:4" ht="14.25" customHeight="1">
      <c r="A158" s="2">
        <v>31702</v>
      </c>
      <c r="B158" s="2" t="s">
        <v>132</v>
      </c>
      <c r="C158" s="2">
        <v>1192.4088159999999</v>
      </c>
      <c r="D158" s="2" t="s">
        <v>133</v>
      </c>
    </row>
    <row r="159" spans="1:4" ht="14.25" customHeight="1">
      <c r="A159" s="2">
        <v>31837</v>
      </c>
      <c r="B159" s="2" t="s">
        <v>132</v>
      </c>
      <c r="C159" s="2">
        <v>2085.0831039999998</v>
      </c>
      <c r="D159" s="2" t="s">
        <v>130</v>
      </c>
    </row>
    <row r="160" spans="1:4" ht="14.25" customHeight="1">
      <c r="A160" s="2">
        <v>32400</v>
      </c>
      <c r="B160" s="2" t="s">
        <v>129</v>
      </c>
      <c r="C160" s="2">
        <v>2246.8132500000002</v>
      </c>
      <c r="D160" s="2" t="s">
        <v>133</v>
      </c>
    </row>
    <row r="161" spans="1:4" ht="14.25" customHeight="1">
      <c r="A161" s="2">
        <v>32426</v>
      </c>
      <c r="B161" s="2" t="s">
        <v>132</v>
      </c>
      <c r="C161" s="2">
        <v>2660.3512460000002</v>
      </c>
      <c r="D161" s="2" t="s">
        <v>133</v>
      </c>
    </row>
    <row r="162" spans="1:4" ht="14.25" customHeight="1">
      <c r="A162" s="2">
        <v>32766</v>
      </c>
      <c r="B162" s="2" t="s">
        <v>129</v>
      </c>
      <c r="C162" s="2">
        <v>515.43763690000003</v>
      </c>
      <c r="D162" s="2" t="s">
        <v>133</v>
      </c>
    </row>
    <row r="163" spans="1:4" ht="14.25" customHeight="1">
      <c r="A163" s="2">
        <v>32864</v>
      </c>
      <c r="B163" s="2" t="s">
        <v>132</v>
      </c>
      <c r="C163" s="2">
        <v>3335.6618429999999</v>
      </c>
      <c r="D163" s="2" t="s">
        <v>133</v>
      </c>
    </row>
    <row r="164" spans="1:4" ht="14.25" customHeight="1">
      <c r="A164" s="2">
        <v>33085</v>
      </c>
      <c r="B164" s="2" t="s">
        <v>132</v>
      </c>
      <c r="C164" s="2">
        <v>3313.5710680000002</v>
      </c>
      <c r="D164" s="2" t="s">
        <v>130</v>
      </c>
    </row>
    <row r="165" spans="1:4" ht="14.25" customHeight="1">
      <c r="A165" s="2">
        <v>33483</v>
      </c>
      <c r="B165" s="2" t="s">
        <v>129</v>
      </c>
      <c r="C165" s="2">
        <v>2751.3889570000001</v>
      </c>
      <c r="D165" s="2" t="s">
        <v>130</v>
      </c>
    </row>
    <row r="166" spans="1:4" ht="14.25" customHeight="1">
      <c r="A166" s="2">
        <v>33810</v>
      </c>
      <c r="B166" s="2" t="s">
        <v>129</v>
      </c>
      <c r="C166" s="2">
        <v>3189.18</v>
      </c>
      <c r="D166" s="2" t="s">
        <v>133</v>
      </c>
    </row>
    <row r="167" spans="1:4" ht="14.25" customHeight="1">
      <c r="A167" s="2">
        <v>33972</v>
      </c>
      <c r="B167" s="2" t="s">
        <v>129</v>
      </c>
      <c r="C167" s="2">
        <v>1605.2265239999999</v>
      </c>
      <c r="D167" s="2" t="s">
        <v>133</v>
      </c>
    </row>
    <row r="168" spans="1:4" ht="14.25" customHeight="1">
      <c r="A168" s="2">
        <v>34440</v>
      </c>
      <c r="B168" s="2" t="s">
        <v>129</v>
      </c>
      <c r="C168" s="2">
        <v>937.67</v>
      </c>
      <c r="D168" s="2" t="s">
        <v>133</v>
      </c>
    </row>
    <row r="169" spans="1:4" ht="14.25" customHeight="1">
      <c r="A169" s="2">
        <v>34816</v>
      </c>
      <c r="B169" s="2" t="s">
        <v>132</v>
      </c>
      <c r="C169" s="2">
        <v>2040.36438</v>
      </c>
      <c r="D169" s="2" t="s">
        <v>133</v>
      </c>
    </row>
    <row r="170" spans="1:4" ht="14.25" customHeight="1">
      <c r="A170" s="2">
        <v>34836</v>
      </c>
      <c r="B170" s="2" t="s">
        <v>129</v>
      </c>
      <c r="C170" s="2">
        <v>1250</v>
      </c>
      <c r="D170" s="2" t="s">
        <v>133</v>
      </c>
    </row>
    <row r="171" spans="1:4" ht="14.25" customHeight="1">
      <c r="A171" s="2">
        <v>34991</v>
      </c>
      <c r="B171" s="2" t="s">
        <v>132</v>
      </c>
      <c r="C171" s="2">
        <v>416</v>
      </c>
      <c r="D171" s="2" t="s">
        <v>130</v>
      </c>
    </row>
    <row r="172" spans="1:4" ht="14.25" customHeight="1">
      <c r="A172" s="2">
        <v>35020</v>
      </c>
      <c r="B172" s="2" t="s">
        <v>132</v>
      </c>
      <c r="C172" s="2">
        <v>442.02379150000002</v>
      </c>
      <c r="D172" s="2" t="s">
        <v>133</v>
      </c>
    </row>
    <row r="173" spans="1:4" ht="14.25" customHeight="1">
      <c r="A173" s="2">
        <v>35111</v>
      </c>
      <c r="B173" s="2" t="s">
        <v>132</v>
      </c>
      <c r="C173" s="2">
        <v>687.68965890000004</v>
      </c>
      <c r="D173" s="2" t="s">
        <v>130</v>
      </c>
    </row>
    <row r="174" spans="1:4" ht="14.25" customHeight="1">
      <c r="A174" s="2">
        <v>35166</v>
      </c>
      <c r="B174" s="2" t="s">
        <v>129</v>
      </c>
      <c r="C174" s="2">
        <v>562.98080779999998</v>
      </c>
      <c r="D174" s="2" t="s">
        <v>133</v>
      </c>
    </row>
    <row r="175" spans="1:4" ht="14.25" customHeight="1">
      <c r="A175" s="2">
        <v>35187</v>
      </c>
      <c r="B175" s="2" t="s">
        <v>129</v>
      </c>
      <c r="C175" s="2">
        <v>952.16141649999997</v>
      </c>
      <c r="D175" s="2" t="s">
        <v>130</v>
      </c>
    </row>
    <row r="176" spans="1:4" ht="14.25" customHeight="1">
      <c r="A176" s="2">
        <v>35524</v>
      </c>
      <c r="B176" s="2" t="s">
        <v>132</v>
      </c>
      <c r="C176" s="2">
        <v>1137.60187</v>
      </c>
      <c r="D176" s="2" t="s">
        <v>133</v>
      </c>
    </row>
    <row r="177" spans="1:4" ht="14.25" customHeight="1">
      <c r="A177" s="2">
        <v>36066</v>
      </c>
      <c r="B177" s="2" t="s">
        <v>129</v>
      </c>
      <c r="C177" s="2">
        <v>1165</v>
      </c>
      <c r="D177" s="2" t="s">
        <v>133</v>
      </c>
    </row>
    <row r="178" spans="1:4" ht="14.25" customHeight="1">
      <c r="A178" s="2">
        <v>36096</v>
      </c>
      <c r="B178" s="2" t="s">
        <v>129</v>
      </c>
      <c r="C178" s="2">
        <v>379</v>
      </c>
      <c r="D178" s="2" t="s">
        <v>133</v>
      </c>
    </row>
    <row r="179" spans="1:4" ht="14.25" customHeight="1">
      <c r="A179" s="2">
        <v>36357</v>
      </c>
      <c r="B179" s="2" t="s">
        <v>129</v>
      </c>
      <c r="C179" s="2">
        <v>687.48149999999998</v>
      </c>
      <c r="D179" s="2" t="s">
        <v>130</v>
      </c>
    </row>
    <row r="180" spans="1:4" ht="14.25" customHeight="1">
      <c r="A180" s="2">
        <v>36419</v>
      </c>
      <c r="B180" s="2" t="s">
        <v>132</v>
      </c>
      <c r="C180" s="2">
        <v>1594</v>
      </c>
      <c r="D180" s="2" t="s">
        <v>130</v>
      </c>
    </row>
    <row r="181" spans="1:4" ht="14.25" customHeight="1">
      <c r="A181" s="2">
        <v>36620</v>
      </c>
      <c r="B181" s="2" t="s">
        <v>132</v>
      </c>
      <c r="C181" s="2">
        <v>1098.753379</v>
      </c>
      <c r="D181" s="2" t="s">
        <v>133</v>
      </c>
    </row>
    <row r="182" spans="1:4" ht="14.25" customHeight="1">
      <c r="A182" s="2">
        <v>36849</v>
      </c>
      <c r="B182" s="2" t="s">
        <v>129</v>
      </c>
      <c r="C182" s="2">
        <v>1835.85</v>
      </c>
      <c r="D182" s="2" t="s">
        <v>130</v>
      </c>
    </row>
    <row r="183" spans="1:4" ht="14.25" customHeight="1">
      <c r="A183" s="2">
        <v>37009</v>
      </c>
      <c r="B183" s="2" t="s">
        <v>132</v>
      </c>
      <c r="C183" s="2">
        <v>3627.0403059999999</v>
      </c>
      <c r="D183" s="2" t="s">
        <v>134</v>
      </c>
    </row>
    <row r="184" spans="1:4" ht="14.25" customHeight="1">
      <c r="A184" s="2">
        <v>37351</v>
      </c>
      <c r="B184" s="2" t="s">
        <v>132</v>
      </c>
      <c r="C184" s="2">
        <v>1441.5954489999999</v>
      </c>
      <c r="D184" s="2" t="s">
        <v>130</v>
      </c>
    </row>
    <row r="185" spans="1:4" ht="14.25" customHeight="1">
      <c r="A185" s="2">
        <v>37357</v>
      </c>
      <c r="B185" s="2" t="s">
        <v>132</v>
      </c>
      <c r="C185" s="2">
        <v>2755.1931930000001</v>
      </c>
      <c r="D185" s="2" t="s">
        <v>130</v>
      </c>
    </row>
    <row r="186" spans="1:4" ht="14.25" customHeight="1">
      <c r="A186" s="2">
        <v>37457</v>
      </c>
      <c r="B186" s="2" t="s">
        <v>132</v>
      </c>
      <c r="C186" s="2">
        <v>2902.3409630000001</v>
      </c>
      <c r="D186" s="2" t="s">
        <v>134</v>
      </c>
    </row>
    <row r="187" spans="1:4" ht="14.25" customHeight="1">
      <c r="A187" s="2">
        <v>37583</v>
      </c>
      <c r="B187" s="2" t="s">
        <v>132</v>
      </c>
      <c r="C187" s="2">
        <v>3728.0326449999998</v>
      </c>
      <c r="D187" s="2" t="s">
        <v>134</v>
      </c>
    </row>
    <row r="188" spans="1:4" ht="14.25" customHeight="1">
      <c r="A188" s="2">
        <v>37844</v>
      </c>
      <c r="B188" s="2" t="s">
        <v>132</v>
      </c>
      <c r="C188" s="2">
        <v>1832.9670149999999</v>
      </c>
      <c r="D188" s="2" t="s">
        <v>133</v>
      </c>
    </row>
    <row r="189" spans="1:4" ht="14.25" customHeight="1">
      <c r="A189" s="2">
        <v>37994</v>
      </c>
      <c r="B189" s="2" t="s">
        <v>132</v>
      </c>
      <c r="C189" s="2">
        <v>834.198397</v>
      </c>
      <c r="D189" s="2" t="s">
        <v>133</v>
      </c>
    </row>
    <row r="190" spans="1:4" ht="14.25" customHeight="1">
      <c r="A190" s="2">
        <v>38001</v>
      </c>
      <c r="B190" s="2" t="s">
        <v>129</v>
      </c>
      <c r="C190" s="2">
        <v>2361.21</v>
      </c>
      <c r="D190" s="2" t="s">
        <v>130</v>
      </c>
    </row>
    <row r="191" spans="1:4" ht="14.25" customHeight="1">
      <c r="A191" s="2">
        <v>38030</v>
      </c>
      <c r="B191" s="2" t="s">
        <v>132</v>
      </c>
      <c r="C191" s="2">
        <v>2141.2090389999998</v>
      </c>
      <c r="D191" s="2" t="s">
        <v>133</v>
      </c>
    </row>
    <row r="192" spans="1:4" ht="14.25" customHeight="1">
      <c r="A192" s="2">
        <v>38289</v>
      </c>
      <c r="B192" s="2" t="s">
        <v>129</v>
      </c>
      <c r="C192" s="2">
        <v>3784.8122659999999</v>
      </c>
      <c r="D192" s="2" t="s">
        <v>130</v>
      </c>
    </row>
    <row r="193" spans="1:4" ht="14.25" customHeight="1">
      <c r="A193" s="2">
        <v>38725</v>
      </c>
      <c r="B193" s="2" t="s">
        <v>132</v>
      </c>
      <c r="C193" s="2">
        <v>3058.5570389999998</v>
      </c>
      <c r="D193" s="2" t="s">
        <v>130</v>
      </c>
    </row>
    <row r="194" spans="1:4" ht="14.25" customHeight="1">
      <c r="A194" s="2">
        <v>38794</v>
      </c>
      <c r="B194" s="2" t="s">
        <v>132</v>
      </c>
      <c r="C194" s="2">
        <v>2689.375395</v>
      </c>
      <c r="D194" s="2" t="s">
        <v>133</v>
      </c>
    </row>
    <row r="195" spans="1:4" ht="14.25" customHeight="1">
      <c r="A195" s="2">
        <v>39130</v>
      </c>
      <c r="B195" s="2" t="s">
        <v>132</v>
      </c>
      <c r="C195" s="2">
        <v>3272.8225990000001</v>
      </c>
      <c r="D195" s="2" t="s">
        <v>133</v>
      </c>
    </row>
    <row r="196" spans="1:4" ht="14.25" customHeight="1">
      <c r="A196" s="2">
        <v>39189</v>
      </c>
      <c r="B196" s="2" t="s">
        <v>129</v>
      </c>
      <c r="C196" s="2">
        <v>491.80642239999997</v>
      </c>
      <c r="D196" s="2" t="s">
        <v>130</v>
      </c>
    </row>
    <row r="197" spans="1:4" ht="14.25" customHeight="1">
      <c r="A197" s="2">
        <v>39350</v>
      </c>
      <c r="B197" s="2" t="s">
        <v>132</v>
      </c>
      <c r="C197" s="2">
        <v>3579.744115</v>
      </c>
      <c r="D197" s="2" t="s">
        <v>133</v>
      </c>
    </row>
    <row r="198" spans="1:4" ht="14.25" customHeight="1">
      <c r="A198" s="2">
        <v>39388</v>
      </c>
      <c r="B198" s="2" t="s">
        <v>132</v>
      </c>
      <c r="C198" s="2">
        <v>1186.6723910000001</v>
      </c>
      <c r="D198" s="2" t="s">
        <v>133</v>
      </c>
    </row>
    <row r="199" spans="1:4" ht="14.25" customHeight="1">
      <c r="A199" s="2">
        <v>39421</v>
      </c>
      <c r="B199" s="2" t="s">
        <v>132</v>
      </c>
      <c r="C199" s="2">
        <v>2414</v>
      </c>
      <c r="D199" s="2" t="s">
        <v>130</v>
      </c>
    </row>
    <row r="200" spans="1:4" ht="14.25" customHeight="1">
      <c r="A200" s="2">
        <v>39435</v>
      </c>
      <c r="B200" s="2" t="s">
        <v>129</v>
      </c>
      <c r="C200" s="2">
        <v>1969.3834340000001</v>
      </c>
      <c r="D200" s="2" t="s">
        <v>130</v>
      </c>
    </row>
    <row r="201" spans="1:4" ht="14.25" customHeight="1">
      <c r="A201" s="2">
        <v>39978</v>
      </c>
      <c r="B201" s="2" t="s">
        <v>129</v>
      </c>
      <c r="C201" s="2">
        <v>2211</v>
      </c>
      <c r="D201" s="2" t="s">
        <v>133</v>
      </c>
    </row>
    <row r="202" spans="1:4" ht="14.25" customHeight="1">
      <c r="A202" s="2">
        <v>40237</v>
      </c>
      <c r="B202" s="2" t="s">
        <v>132</v>
      </c>
      <c r="C202" s="2">
        <v>296</v>
      </c>
      <c r="D202" s="2" t="s">
        <v>130</v>
      </c>
    </row>
    <row r="203" spans="1:4" ht="14.25" customHeight="1">
      <c r="A203" s="2">
        <v>40720</v>
      </c>
      <c r="B203" s="2" t="s">
        <v>132</v>
      </c>
      <c r="C203" s="2">
        <v>287</v>
      </c>
      <c r="D203" s="2" t="s">
        <v>133</v>
      </c>
    </row>
    <row r="204" spans="1:4" ht="14.25" customHeight="1">
      <c r="A204" s="2">
        <v>41093</v>
      </c>
      <c r="B204" s="2" t="s">
        <v>132</v>
      </c>
      <c r="C204" s="2">
        <v>3018.6854990000002</v>
      </c>
      <c r="D204" s="2" t="s">
        <v>130</v>
      </c>
    </row>
    <row r="205" spans="1:4" ht="14.25" customHeight="1">
      <c r="A205" s="2">
        <v>41098</v>
      </c>
      <c r="B205" s="2" t="s">
        <v>132</v>
      </c>
      <c r="C205" s="2">
        <v>2196.8620110000002</v>
      </c>
      <c r="D205" s="2" t="s">
        <v>133</v>
      </c>
    </row>
    <row r="206" spans="1:4" ht="14.25" customHeight="1">
      <c r="A206" s="2">
        <v>41268</v>
      </c>
      <c r="B206" s="2" t="s">
        <v>129</v>
      </c>
      <c r="C206" s="2">
        <v>2212.4699999999998</v>
      </c>
      <c r="D206" s="2" t="s">
        <v>133</v>
      </c>
    </row>
    <row r="207" spans="1:4" ht="14.25" customHeight="1">
      <c r="A207" s="2">
        <v>41358</v>
      </c>
      <c r="B207" s="2" t="s">
        <v>129</v>
      </c>
      <c r="C207" s="2">
        <v>2411.7562290000001</v>
      </c>
      <c r="D207" s="2" t="s">
        <v>133</v>
      </c>
    </row>
    <row r="208" spans="1:4" ht="14.25" customHeight="1">
      <c r="A208" s="2">
        <v>41519</v>
      </c>
      <c r="B208" s="2" t="s">
        <v>132</v>
      </c>
      <c r="C208" s="2">
        <v>922</v>
      </c>
      <c r="D208" s="2" t="s">
        <v>130</v>
      </c>
    </row>
    <row r="209" spans="1:4" ht="14.25" customHeight="1">
      <c r="A209" s="2">
        <v>41595</v>
      </c>
      <c r="B209" s="2" t="s">
        <v>129</v>
      </c>
      <c r="C209" s="2">
        <v>545.04</v>
      </c>
      <c r="D209" s="2" t="s">
        <v>130</v>
      </c>
    </row>
    <row r="210" spans="1:4" ht="14.25" customHeight="1">
      <c r="A210" s="2">
        <v>41669</v>
      </c>
      <c r="B210" s="2" t="s">
        <v>132</v>
      </c>
      <c r="C210" s="2">
        <v>2733.6491310000001</v>
      </c>
      <c r="D210" s="2" t="s">
        <v>130</v>
      </c>
    </row>
    <row r="211" spans="1:4" ht="14.25" customHeight="1">
      <c r="A211" s="2">
        <v>41719</v>
      </c>
      <c r="B211" s="2" t="s">
        <v>132</v>
      </c>
      <c r="C211" s="2">
        <v>3432.4283559999999</v>
      </c>
      <c r="D211" s="2" t="s">
        <v>130</v>
      </c>
    </row>
    <row r="212" spans="1:4" ht="14.25" customHeight="1">
      <c r="A212" s="2">
        <v>41971</v>
      </c>
      <c r="B212" s="2" t="s">
        <v>132</v>
      </c>
      <c r="C212" s="2">
        <v>2054.8614819999998</v>
      </c>
      <c r="D212" s="2" t="s">
        <v>130</v>
      </c>
    </row>
    <row r="213" spans="1:4" ht="14.25" customHeight="1">
      <c r="A213" s="2">
        <v>42153</v>
      </c>
      <c r="B213" s="2" t="s">
        <v>129</v>
      </c>
      <c r="C213" s="2">
        <v>858.10962640000002</v>
      </c>
      <c r="D213" s="2" t="s">
        <v>130</v>
      </c>
    </row>
    <row r="214" spans="1:4" ht="14.25" customHeight="1">
      <c r="A214" s="2">
        <v>42556</v>
      </c>
      <c r="B214" s="2" t="s">
        <v>132</v>
      </c>
      <c r="C214" s="2">
        <v>302.27700490000001</v>
      </c>
      <c r="D214" s="2" t="s">
        <v>133</v>
      </c>
    </row>
    <row r="215" spans="1:4" ht="14.25" customHeight="1">
      <c r="A215" s="2">
        <v>42972</v>
      </c>
      <c r="B215" s="2" t="s">
        <v>129</v>
      </c>
      <c r="C215" s="2">
        <v>3563.25</v>
      </c>
      <c r="D215" s="2" t="s">
        <v>133</v>
      </c>
    </row>
    <row r="216" spans="1:4" ht="14.25" customHeight="1">
      <c r="A216" s="2">
        <v>42973</v>
      </c>
      <c r="B216" s="2" t="s">
        <v>132</v>
      </c>
      <c r="C216" s="2">
        <v>2010.839084</v>
      </c>
      <c r="D216" s="2" t="s">
        <v>134</v>
      </c>
    </row>
    <row r="217" spans="1:4" ht="14.25" customHeight="1">
      <c r="A217" s="2">
        <v>42998</v>
      </c>
      <c r="B217" s="2" t="s">
        <v>132</v>
      </c>
      <c r="C217" s="2">
        <v>2788.5876469999998</v>
      </c>
      <c r="D217" s="2" t="s">
        <v>133</v>
      </c>
    </row>
    <row r="218" spans="1:4" ht="14.25" customHeight="1">
      <c r="A218" s="2">
        <v>43227</v>
      </c>
      <c r="B218" s="2" t="s">
        <v>129</v>
      </c>
      <c r="C218" s="2">
        <v>1617</v>
      </c>
      <c r="D218" s="2" t="s">
        <v>130</v>
      </c>
    </row>
    <row r="219" spans="1:4" ht="14.25" customHeight="1">
      <c r="A219" s="2">
        <v>43628</v>
      </c>
      <c r="B219" s="2" t="s">
        <v>132</v>
      </c>
      <c r="C219" s="2">
        <v>1584.9290639999999</v>
      </c>
      <c r="D219" s="2" t="s">
        <v>133</v>
      </c>
    </row>
    <row r="220" spans="1:4" ht="14.25" customHeight="1">
      <c r="A220" s="2">
        <v>43847</v>
      </c>
      <c r="B220" s="2" t="s">
        <v>132</v>
      </c>
      <c r="C220" s="2">
        <v>3193.2078190000002</v>
      </c>
      <c r="D220" s="2" t="s">
        <v>130</v>
      </c>
    </row>
    <row r="221" spans="1:4" ht="14.25" customHeight="1">
      <c r="A221" s="2">
        <v>43859</v>
      </c>
      <c r="B221" s="2" t="s">
        <v>132</v>
      </c>
      <c r="C221" s="2">
        <v>1342.8817449999999</v>
      </c>
      <c r="D221" s="2" t="s">
        <v>130</v>
      </c>
    </row>
    <row r="222" spans="1:4" ht="14.25" customHeight="1">
      <c r="A222" s="2">
        <v>43994</v>
      </c>
      <c r="B222" s="2" t="s">
        <v>132</v>
      </c>
      <c r="C222" s="2">
        <v>901.99200129999997</v>
      </c>
      <c r="D222" s="2" t="s">
        <v>133</v>
      </c>
    </row>
    <row r="223" spans="1:4" ht="14.25" customHeight="1">
      <c r="A223" s="2">
        <v>43998</v>
      </c>
      <c r="B223" s="2" t="s">
        <v>129</v>
      </c>
      <c r="C223" s="2">
        <v>845.95</v>
      </c>
      <c r="D223" s="2" t="s">
        <v>133</v>
      </c>
    </row>
    <row r="224" spans="1:4" ht="14.25" customHeight="1">
      <c r="A224" s="2">
        <v>44094</v>
      </c>
      <c r="B224" s="2" t="s">
        <v>129</v>
      </c>
      <c r="C224" s="2">
        <v>2462</v>
      </c>
      <c r="D224" s="2" t="s">
        <v>133</v>
      </c>
    </row>
    <row r="225" spans="1:4" ht="14.25" customHeight="1">
      <c r="A225" s="2">
        <v>44146</v>
      </c>
      <c r="B225" s="2" t="s">
        <v>132</v>
      </c>
      <c r="C225" s="2">
        <v>594.07461890000002</v>
      </c>
      <c r="D225" s="2" t="s">
        <v>133</v>
      </c>
    </row>
    <row r="226" spans="1:4" ht="14.25" customHeight="1">
      <c r="A226" s="2">
        <v>44314</v>
      </c>
      <c r="B226" s="2" t="s">
        <v>132</v>
      </c>
      <c r="C226" s="2">
        <v>368</v>
      </c>
      <c r="D226" s="2" t="s">
        <v>133</v>
      </c>
    </row>
    <row r="227" spans="1:4" ht="14.25" customHeight="1">
      <c r="A227" s="2">
        <v>44404</v>
      </c>
      <c r="B227" s="2" t="s">
        <v>132</v>
      </c>
      <c r="C227" s="2">
        <v>3492.1823479999998</v>
      </c>
      <c r="D227" s="2" t="s">
        <v>133</v>
      </c>
    </row>
    <row r="228" spans="1:4" ht="14.25" customHeight="1">
      <c r="A228" s="2">
        <v>44476</v>
      </c>
      <c r="B228" s="2" t="s">
        <v>132</v>
      </c>
      <c r="C228" s="2">
        <v>3118.7322290000002</v>
      </c>
      <c r="D228" s="2" t="s">
        <v>133</v>
      </c>
    </row>
    <row r="229" spans="1:4" ht="14.25" customHeight="1">
      <c r="A229" s="2">
        <v>44655</v>
      </c>
      <c r="B229" s="2" t="s">
        <v>129</v>
      </c>
      <c r="C229" s="2">
        <v>3484.1374169999999</v>
      </c>
      <c r="D229" s="2" t="s">
        <v>130</v>
      </c>
    </row>
    <row r="230" spans="1:4" ht="14.25" customHeight="1">
      <c r="A230" s="2">
        <v>44688</v>
      </c>
      <c r="B230" s="2" t="s">
        <v>129</v>
      </c>
      <c r="C230" s="2">
        <v>1609</v>
      </c>
      <c r="D230" s="2" t="s">
        <v>133</v>
      </c>
    </row>
    <row r="231" spans="1:4" ht="14.25" customHeight="1">
      <c r="A231" s="2">
        <v>44809</v>
      </c>
      <c r="B231" s="2" t="s">
        <v>132</v>
      </c>
      <c r="C231" s="2">
        <v>791.6164311</v>
      </c>
      <c r="D231" s="2" t="s">
        <v>130</v>
      </c>
    </row>
    <row r="232" spans="1:4" ht="14.25" customHeight="1">
      <c r="A232" s="2">
        <v>44880</v>
      </c>
      <c r="B232" s="2" t="s">
        <v>129</v>
      </c>
      <c r="C232" s="2">
        <v>1037</v>
      </c>
      <c r="D232" s="2" t="s">
        <v>133</v>
      </c>
    </row>
    <row r="233" spans="1:4" ht="14.25" customHeight="1">
      <c r="A233" s="2">
        <v>44979</v>
      </c>
      <c r="B233" s="2" t="s">
        <v>129</v>
      </c>
      <c r="C233" s="2">
        <v>1874.193078</v>
      </c>
      <c r="D233" s="2" t="s">
        <v>130</v>
      </c>
    </row>
    <row r="234" spans="1:4" ht="14.25" customHeight="1">
      <c r="A234" s="2">
        <v>45159</v>
      </c>
      <c r="B234" s="2" t="s">
        <v>129</v>
      </c>
      <c r="C234" s="2">
        <v>668.29</v>
      </c>
      <c r="D234" s="2" t="s">
        <v>130</v>
      </c>
    </row>
    <row r="235" spans="1:4" ht="14.25" customHeight="1">
      <c r="A235" s="2">
        <v>45221</v>
      </c>
      <c r="B235" s="2" t="s">
        <v>132</v>
      </c>
      <c r="C235" s="2">
        <v>1758.700118</v>
      </c>
      <c r="D235" s="2" t="s">
        <v>130</v>
      </c>
    </row>
    <row r="236" spans="1:4" ht="14.25" customHeight="1">
      <c r="A236" s="2">
        <v>45239</v>
      </c>
      <c r="B236" s="2" t="s">
        <v>132</v>
      </c>
      <c r="C236" s="2">
        <v>2158.746337</v>
      </c>
      <c r="D236" s="2" t="s">
        <v>130</v>
      </c>
    </row>
    <row r="237" spans="1:4" ht="14.25" customHeight="1">
      <c r="A237" s="2">
        <v>45289</v>
      </c>
      <c r="B237" s="2" t="s">
        <v>132</v>
      </c>
      <c r="C237" s="2">
        <v>1552.6127779999999</v>
      </c>
      <c r="D237" s="2" t="s">
        <v>130</v>
      </c>
    </row>
    <row r="238" spans="1:4" ht="14.25" customHeight="1">
      <c r="A238" s="2">
        <v>45485</v>
      </c>
      <c r="B238" s="2" t="s">
        <v>132</v>
      </c>
      <c r="C238" s="2">
        <v>683.20596669999998</v>
      </c>
      <c r="D238" s="2" t="s">
        <v>130</v>
      </c>
    </row>
    <row r="239" spans="1:4" ht="14.25" customHeight="1">
      <c r="A239" s="2">
        <v>45753</v>
      </c>
      <c r="B239" s="2" t="s">
        <v>129</v>
      </c>
      <c r="C239" s="2">
        <v>609</v>
      </c>
      <c r="D239" s="2" t="s">
        <v>130</v>
      </c>
    </row>
    <row r="240" spans="1:4" ht="14.25" customHeight="1">
      <c r="A240" s="2">
        <v>45775</v>
      </c>
      <c r="B240" s="2" t="s">
        <v>132</v>
      </c>
      <c r="C240" s="2">
        <v>878.08658430000003</v>
      </c>
      <c r="D240" s="2" t="s">
        <v>130</v>
      </c>
    </row>
    <row r="241" spans="1:4" ht="14.25" customHeight="1">
      <c r="A241" s="2">
        <v>45804</v>
      </c>
      <c r="B241" s="2" t="s">
        <v>129</v>
      </c>
      <c r="C241" s="2">
        <v>2212.6603230000001</v>
      </c>
      <c r="D241" s="2" t="s">
        <v>133</v>
      </c>
    </row>
    <row r="242" spans="1:4" ht="14.25" customHeight="1">
      <c r="A242" s="2">
        <v>46077</v>
      </c>
      <c r="B242" s="2" t="s">
        <v>129</v>
      </c>
      <c r="C242" s="2">
        <v>3608.6622459999999</v>
      </c>
      <c r="D242" s="2" t="s">
        <v>130</v>
      </c>
    </row>
    <row r="243" spans="1:4" ht="14.25" customHeight="1">
      <c r="A243" s="2">
        <v>46130</v>
      </c>
      <c r="B243" s="2" t="s">
        <v>132</v>
      </c>
      <c r="C243" s="2">
        <v>2499.9694239999999</v>
      </c>
      <c r="D243" s="2" t="s">
        <v>133</v>
      </c>
    </row>
    <row r="244" spans="1:4" ht="14.25" customHeight="1">
      <c r="A244" s="2">
        <v>46145</v>
      </c>
      <c r="B244" s="2" t="s">
        <v>132</v>
      </c>
      <c r="C244" s="2">
        <v>851.41252299999996</v>
      </c>
      <c r="D244" s="2" t="s">
        <v>130</v>
      </c>
    </row>
    <row r="245" spans="1:4" ht="14.25" customHeight="1">
      <c r="A245" s="2">
        <v>46255</v>
      </c>
      <c r="B245" s="2" t="s">
        <v>132</v>
      </c>
      <c r="C245" s="2">
        <v>1674</v>
      </c>
      <c r="D245" s="2" t="s">
        <v>130</v>
      </c>
    </row>
    <row r="246" spans="1:4" ht="14.25" customHeight="1">
      <c r="A246" s="2">
        <v>46298</v>
      </c>
      <c r="B246" s="2" t="s">
        <v>132</v>
      </c>
      <c r="C246" s="2">
        <v>351.60391509999999</v>
      </c>
      <c r="D246" s="2" t="s">
        <v>133</v>
      </c>
    </row>
    <row r="247" spans="1:4" ht="14.25" customHeight="1">
      <c r="A247" s="2">
        <v>46551</v>
      </c>
      <c r="B247" s="2" t="s">
        <v>129</v>
      </c>
      <c r="C247" s="2">
        <v>2760.9760719999999</v>
      </c>
      <c r="D247" s="2" t="s">
        <v>130</v>
      </c>
    </row>
    <row r="248" spans="1:4" ht="14.25" customHeight="1">
      <c r="A248" s="2">
        <v>46572</v>
      </c>
      <c r="B248" s="2" t="s">
        <v>129</v>
      </c>
      <c r="C248" s="2">
        <v>2743.34</v>
      </c>
      <c r="D248" s="2" t="s">
        <v>133</v>
      </c>
    </row>
    <row r="249" spans="1:4" ht="14.25" customHeight="1">
      <c r="A249" s="2">
        <v>47202</v>
      </c>
      <c r="B249" s="2" t="s">
        <v>129</v>
      </c>
      <c r="C249" s="2">
        <v>3335</v>
      </c>
      <c r="D249" s="2" t="s">
        <v>133</v>
      </c>
    </row>
    <row r="250" spans="1:4" ht="14.25" customHeight="1">
      <c r="A250" s="2">
        <v>47273</v>
      </c>
      <c r="B250" s="2" t="s">
        <v>132</v>
      </c>
      <c r="C250" s="2">
        <v>902.25264819999995</v>
      </c>
      <c r="D250" s="2" t="s">
        <v>130</v>
      </c>
    </row>
    <row r="251" spans="1:4" ht="14.25" customHeight="1">
      <c r="A251" s="2">
        <v>47425</v>
      </c>
      <c r="B251" s="2" t="s">
        <v>132</v>
      </c>
      <c r="C251" s="2">
        <v>3402</v>
      </c>
      <c r="D251" s="2" t="s">
        <v>134</v>
      </c>
    </row>
    <row r="252" spans="1:4" ht="14.25" customHeight="1">
      <c r="A252" s="2">
        <v>47631</v>
      </c>
      <c r="B252" s="2" t="s">
        <v>129</v>
      </c>
      <c r="C252" s="2">
        <v>2421</v>
      </c>
      <c r="D252" s="2" t="s">
        <v>130</v>
      </c>
    </row>
    <row r="253" spans="1:4" ht="14.25" customHeight="1">
      <c r="A253" s="2">
        <v>47642</v>
      </c>
      <c r="B253" s="2" t="s">
        <v>132</v>
      </c>
      <c r="C253" s="2">
        <v>2113.8706670000001</v>
      </c>
      <c r="D253" s="2" t="s">
        <v>133</v>
      </c>
    </row>
    <row r="254" spans="1:4" ht="14.25" customHeight="1">
      <c r="A254" s="2">
        <v>47932</v>
      </c>
      <c r="B254" s="2" t="s">
        <v>132</v>
      </c>
      <c r="C254" s="2">
        <v>3627.461483</v>
      </c>
      <c r="D254" s="2" t="s">
        <v>133</v>
      </c>
    </row>
    <row r="255" spans="1:4" ht="14.25" customHeight="1">
      <c r="A255" s="2">
        <v>48069</v>
      </c>
      <c r="B255" s="2" t="s">
        <v>129</v>
      </c>
      <c r="C255" s="2">
        <v>831.53393159999996</v>
      </c>
      <c r="D255" s="2" t="s">
        <v>134</v>
      </c>
    </row>
    <row r="256" spans="1:4" ht="14.25" customHeight="1">
      <c r="A256" s="2">
        <v>48494</v>
      </c>
      <c r="B256" s="2" t="s">
        <v>132</v>
      </c>
      <c r="C256" s="2">
        <v>564.97796229999994</v>
      </c>
      <c r="D256" s="2" t="s">
        <v>133</v>
      </c>
    </row>
    <row r="257" spans="1:4" ht="14.25" customHeight="1">
      <c r="A257" s="2">
        <v>48896</v>
      </c>
      <c r="B257" s="2" t="s">
        <v>132</v>
      </c>
      <c r="C257" s="2">
        <v>2389.5086099999999</v>
      </c>
      <c r="D257" s="2" t="s">
        <v>133</v>
      </c>
    </row>
    <row r="258" spans="1:4" ht="14.25" customHeight="1">
      <c r="A258" s="2">
        <v>49247</v>
      </c>
      <c r="B258" s="2" t="s">
        <v>132</v>
      </c>
      <c r="C258" s="2">
        <v>1973.8289</v>
      </c>
      <c r="D258" s="2" t="s">
        <v>130</v>
      </c>
    </row>
    <row r="259" spans="1:4" ht="14.25" customHeight="1">
      <c r="A259" s="2">
        <v>49451</v>
      </c>
      <c r="B259" s="2" t="s">
        <v>132</v>
      </c>
      <c r="C259" s="2">
        <v>2411.3017300000001</v>
      </c>
      <c r="D259" s="2" t="s">
        <v>130</v>
      </c>
    </row>
    <row r="260" spans="1:4" ht="14.25" customHeight="1">
      <c r="A260" s="2">
        <v>50683</v>
      </c>
      <c r="B260" s="2" t="s">
        <v>132</v>
      </c>
      <c r="C260" s="2">
        <v>2531</v>
      </c>
      <c r="D260" s="2" t="s">
        <v>130</v>
      </c>
    </row>
    <row r="261" spans="1:4" ht="14.25" customHeight="1">
      <c r="A261" s="2">
        <v>50700</v>
      </c>
      <c r="B261" s="2" t="s">
        <v>129</v>
      </c>
      <c r="C261" s="2">
        <v>2129.7199999999998</v>
      </c>
      <c r="D261" s="2" t="s">
        <v>133</v>
      </c>
    </row>
    <row r="262" spans="1:4" ht="14.25" customHeight="1">
      <c r="A262" s="2">
        <v>50711</v>
      </c>
      <c r="B262" s="2" t="s">
        <v>132</v>
      </c>
      <c r="C262" s="2">
        <v>901.48439949999999</v>
      </c>
      <c r="D262" s="2" t="s">
        <v>130</v>
      </c>
    </row>
    <row r="263" spans="1:4" ht="14.25" customHeight="1">
      <c r="A263" s="2">
        <v>50941</v>
      </c>
      <c r="B263" s="2" t="s">
        <v>132</v>
      </c>
      <c r="C263" s="2">
        <v>3328.6154839999999</v>
      </c>
      <c r="D263" s="2" t="s">
        <v>130</v>
      </c>
    </row>
    <row r="264" spans="1:4" ht="14.25" customHeight="1">
      <c r="A264" s="2">
        <v>51379</v>
      </c>
      <c r="B264" s="2" t="s">
        <v>132</v>
      </c>
      <c r="C264" s="2">
        <v>426</v>
      </c>
      <c r="D264" s="2" t="s">
        <v>130</v>
      </c>
    </row>
    <row r="265" spans="1:4" ht="14.25" customHeight="1">
      <c r="A265" s="2">
        <v>51751</v>
      </c>
      <c r="B265" s="2" t="s">
        <v>132</v>
      </c>
      <c r="C265" s="2">
        <v>1082.4260859999999</v>
      </c>
      <c r="D265" s="2" t="s">
        <v>134</v>
      </c>
    </row>
    <row r="266" spans="1:4" ht="14.25" customHeight="1">
      <c r="A266" s="2">
        <v>51945</v>
      </c>
      <c r="B266" s="2" t="s">
        <v>129</v>
      </c>
      <c r="C266" s="2">
        <v>1353.038546</v>
      </c>
      <c r="D266" s="2" t="s">
        <v>130</v>
      </c>
    </row>
    <row r="267" spans="1:4" ht="14.25" customHeight="1">
      <c r="A267" s="2">
        <v>51958</v>
      </c>
      <c r="B267" s="2" t="s">
        <v>132</v>
      </c>
      <c r="C267" s="2">
        <v>2809.0677310000001</v>
      </c>
      <c r="D267" s="2" t="s">
        <v>133</v>
      </c>
    </row>
    <row r="268" spans="1:4" ht="14.25" customHeight="1">
      <c r="A268" s="2">
        <v>52636</v>
      </c>
      <c r="B268" s="2" t="s">
        <v>132</v>
      </c>
      <c r="C268" s="2">
        <v>2564</v>
      </c>
      <c r="D268" s="2" t="s">
        <v>133</v>
      </c>
    </row>
    <row r="269" spans="1:4" ht="14.25" customHeight="1">
      <c r="A269" s="2">
        <v>52979</v>
      </c>
      <c r="B269" s="2" t="s">
        <v>132</v>
      </c>
      <c r="C269" s="2">
        <v>2601</v>
      </c>
      <c r="D269" s="2" t="s">
        <v>130</v>
      </c>
    </row>
    <row r="270" spans="1:4" ht="14.25" customHeight="1">
      <c r="A270" s="2">
        <v>53125</v>
      </c>
      <c r="B270" s="2" t="s">
        <v>132</v>
      </c>
      <c r="C270" s="2">
        <v>1021.874636</v>
      </c>
      <c r="D270" s="2" t="s">
        <v>130</v>
      </c>
    </row>
    <row r="271" spans="1:4" ht="14.25" customHeight="1">
      <c r="A271" s="2">
        <v>53287</v>
      </c>
      <c r="B271" s="2" t="s">
        <v>132</v>
      </c>
      <c r="C271" s="2">
        <v>405.46276360000002</v>
      </c>
      <c r="D271" s="2" t="s">
        <v>130</v>
      </c>
    </row>
    <row r="272" spans="1:4" ht="14.25" customHeight="1">
      <c r="A272" s="2">
        <v>53315</v>
      </c>
      <c r="B272" s="2" t="s">
        <v>132</v>
      </c>
      <c r="C272" s="2">
        <v>3692.1522730000002</v>
      </c>
      <c r="D272" s="2" t="s">
        <v>130</v>
      </c>
    </row>
    <row r="273" spans="1:4" ht="14.25" customHeight="1">
      <c r="A273" s="2">
        <v>53365</v>
      </c>
      <c r="B273" s="2" t="s">
        <v>132</v>
      </c>
      <c r="C273" s="2">
        <v>3288.5874480000002</v>
      </c>
      <c r="D273" s="2" t="s">
        <v>130</v>
      </c>
    </row>
    <row r="274" spans="1:4" ht="14.25" customHeight="1">
      <c r="A274" s="2">
        <v>53426</v>
      </c>
      <c r="B274" s="2" t="s">
        <v>132</v>
      </c>
      <c r="C274" s="2">
        <v>1546.000098</v>
      </c>
      <c r="D274" s="2" t="s">
        <v>133</v>
      </c>
    </row>
    <row r="275" spans="1:4" ht="14.25" customHeight="1">
      <c r="A275" s="2">
        <v>54078</v>
      </c>
      <c r="B275" s="2" t="s">
        <v>129</v>
      </c>
      <c r="C275" s="2">
        <v>3282.83</v>
      </c>
      <c r="D275" s="2" t="s">
        <v>133</v>
      </c>
    </row>
    <row r="276" spans="1:4" ht="14.25" customHeight="1">
      <c r="A276" s="2">
        <v>54091</v>
      </c>
      <c r="B276" s="2" t="s">
        <v>132</v>
      </c>
      <c r="C276" s="2">
        <v>3534</v>
      </c>
      <c r="D276" s="2" t="s">
        <v>130</v>
      </c>
    </row>
    <row r="277" spans="1:4" ht="14.25" customHeight="1">
      <c r="A277" s="2">
        <v>54232</v>
      </c>
      <c r="B277" s="2" t="s">
        <v>132</v>
      </c>
      <c r="C277" s="2">
        <v>703.49076009999999</v>
      </c>
      <c r="D277" s="2" t="s">
        <v>133</v>
      </c>
    </row>
    <row r="278" spans="1:4" ht="14.25" customHeight="1">
      <c r="A278" s="2">
        <v>54647</v>
      </c>
      <c r="B278" s="2" t="s">
        <v>132</v>
      </c>
      <c r="C278" s="2">
        <v>302.81727690000002</v>
      </c>
      <c r="D278" s="2" t="s">
        <v>130</v>
      </c>
    </row>
    <row r="279" spans="1:4" ht="14.25" customHeight="1">
      <c r="A279" s="2">
        <v>54785</v>
      </c>
      <c r="B279" s="2" t="s">
        <v>132</v>
      </c>
      <c r="C279" s="2">
        <v>2776.1120470000001</v>
      </c>
      <c r="D279" s="2" t="s">
        <v>130</v>
      </c>
    </row>
    <row r="280" spans="1:4" ht="14.25" customHeight="1">
      <c r="A280" s="2">
        <v>54795</v>
      </c>
      <c r="B280" s="2" t="s">
        <v>129</v>
      </c>
      <c r="C280" s="2">
        <v>835</v>
      </c>
      <c r="D280" s="2" t="s">
        <v>130</v>
      </c>
    </row>
    <row r="281" spans="1:4" ht="14.25" customHeight="1">
      <c r="A281" s="2">
        <v>54798</v>
      </c>
      <c r="B281" s="2" t="s">
        <v>129</v>
      </c>
      <c r="C281" s="2">
        <v>1667.4</v>
      </c>
      <c r="D281" s="2" t="s">
        <v>133</v>
      </c>
    </row>
    <row r="282" spans="1:4" ht="14.25" customHeight="1">
      <c r="A282" s="2">
        <v>54803</v>
      </c>
      <c r="B282" s="2" t="s">
        <v>132</v>
      </c>
      <c r="C282" s="2">
        <v>1131.068295</v>
      </c>
      <c r="D282" s="2" t="s">
        <v>134</v>
      </c>
    </row>
    <row r="283" spans="1:4" ht="14.25" customHeight="1">
      <c r="A283" s="2">
        <v>54933</v>
      </c>
      <c r="B283" s="2" t="s">
        <v>129</v>
      </c>
      <c r="C283" s="2">
        <v>619.28285749999998</v>
      </c>
      <c r="D283" s="2" t="s">
        <v>130</v>
      </c>
    </row>
    <row r="284" spans="1:4" ht="14.25" customHeight="1">
      <c r="A284" s="2">
        <v>55549</v>
      </c>
      <c r="B284" s="2" t="s">
        <v>132</v>
      </c>
      <c r="C284" s="2">
        <v>3041.8977199999999</v>
      </c>
      <c r="D284" s="2" t="s">
        <v>130</v>
      </c>
    </row>
    <row r="285" spans="1:4" ht="14.25" customHeight="1">
      <c r="A285" s="2">
        <v>55564</v>
      </c>
      <c r="B285" s="2" t="s">
        <v>132</v>
      </c>
      <c r="C285" s="2">
        <v>1827.4902850000001</v>
      </c>
      <c r="D285" s="2" t="s">
        <v>133</v>
      </c>
    </row>
    <row r="286" spans="1:4" ht="14.25" customHeight="1">
      <c r="A286" s="2">
        <v>55658</v>
      </c>
      <c r="B286" s="2" t="s">
        <v>132</v>
      </c>
      <c r="C286" s="2">
        <v>3453.7415639999999</v>
      </c>
      <c r="D286" s="2" t="s">
        <v>133</v>
      </c>
    </row>
    <row r="287" spans="1:4" ht="14.25" customHeight="1">
      <c r="A287" s="2">
        <v>55695</v>
      </c>
      <c r="B287" s="2" t="s">
        <v>129</v>
      </c>
      <c r="C287" s="2">
        <v>3006</v>
      </c>
      <c r="D287" s="2" t="s">
        <v>130</v>
      </c>
    </row>
    <row r="288" spans="1:4" ht="14.25" customHeight="1">
      <c r="A288" s="2">
        <v>55864</v>
      </c>
      <c r="B288" s="2" t="s">
        <v>132</v>
      </c>
      <c r="C288" s="2">
        <v>2894.421124</v>
      </c>
      <c r="D288" s="2" t="s">
        <v>133</v>
      </c>
    </row>
    <row r="289" spans="1:4" ht="14.25" customHeight="1">
      <c r="A289" s="2">
        <v>55883</v>
      </c>
      <c r="B289" s="2" t="s">
        <v>132</v>
      </c>
      <c r="C289" s="2">
        <v>3689.4098840000001</v>
      </c>
      <c r="D289" s="2" t="s">
        <v>130</v>
      </c>
    </row>
    <row r="290" spans="1:4" ht="14.25" customHeight="1">
      <c r="A290" s="2">
        <v>55945</v>
      </c>
      <c r="B290" s="2" t="s">
        <v>132</v>
      </c>
      <c r="C290" s="2">
        <v>1554.4077139999999</v>
      </c>
      <c r="D290" s="2" t="s">
        <v>130</v>
      </c>
    </row>
    <row r="291" spans="1:4" ht="14.25" customHeight="1">
      <c r="A291" s="2">
        <v>56123</v>
      </c>
      <c r="B291" s="2" t="s">
        <v>132</v>
      </c>
      <c r="C291" s="2">
        <v>1276.9656150000001</v>
      </c>
      <c r="D291" s="2" t="s">
        <v>130</v>
      </c>
    </row>
    <row r="292" spans="1:4" ht="14.25" customHeight="1">
      <c r="A292" s="2">
        <v>56365</v>
      </c>
      <c r="B292" s="2" t="s">
        <v>132</v>
      </c>
      <c r="C292" s="2">
        <v>3737.8788199999999</v>
      </c>
      <c r="D292" s="2" t="s">
        <v>130</v>
      </c>
    </row>
    <row r="293" spans="1:4" ht="14.25" customHeight="1">
      <c r="A293" s="2">
        <v>56451</v>
      </c>
      <c r="B293" s="2" t="s">
        <v>129</v>
      </c>
      <c r="C293" s="2">
        <v>647.81502079999996</v>
      </c>
      <c r="D293" s="2" t="s">
        <v>130</v>
      </c>
    </row>
    <row r="294" spans="1:4" ht="14.25" customHeight="1">
      <c r="A294" s="2">
        <v>56454</v>
      </c>
      <c r="B294" s="2" t="s">
        <v>129</v>
      </c>
      <c r="C294" s="2">
        <v>2555.439288</v>
      </c>
      <c r="D294" s="2" t="s">
        <v>133</v>
      </c>
    </row>
    <row r="295" spans="1:4" ht="14.25" customHeight="1">
      <c r="A295" s="2">
        <v>56688</v>
      </c>
      <c r="B295" s="2" t="s">
        <v>129</v>
      </c>
      <c r="C295" s="2">
        <v>2923</v>
      </c>
      <c r="D295" s="2" t="s">
        <v>133</v>
      </c>
    </row>
    <row r="296" spans="1:4" ht="14.25" customHeight="1">
      <c r="A296" s="2">
        <v>56795</v>
      </c>
      <c r="B296" s="2" t="s">
        <v>132</v>
      </c>
      <c r="C296" s="2">
        <v>3528</v>
      </c>
      <c r="D296" s="2" t="s">
        <v>130</v>
      </c>
    </row>
    <row r="297" spans="1:4" ht="14.25" customHeight="1">
      <c r="A297" s="2">
        <v>57623</v>
      </c>
      <c r="B297" s="2" t="s">
        <v>132</v>
      </c>
      <c r="C297" s="2">
        <v>2399.3047799999999</v>
      </c>
      <c r="D297" s="2" t="s">
        <v>130</v>
      </c>
    </row>
    <row r="298" spans="1:4" ht="14.25" customHeight="1">
      <c r="A298" s="2">
        <v>57928</v>
      </c>
      <c r="B298" s="2" t="s">
        <v>132</v>
      </c>
      <c r="C298" s="2">
        <v>3061</v>
      </c>
      <c r="D298" s="2" t="s">
        <v>133</v>
      </c>
    </row>
    <row r="299" spans="1:4" ht="14.25" customHeight="1">
      <c r="A299" s="2">
        <v>57980</v>
      </c>
      <c r="B299" s="2" t="s">
        <v>132</v>
      </c>
      <c r="C299" s="2">
        <v>3113</v>
      </c>
      <c r="D299" s="2" t="s">
        <v>133</v>
      </c>
    </row>
    <row r="300" spans="1:4" ht="14.25" customHeight="1">
      <c r="A300" s="2">
        <v>58297</v>
      </c>
      <c r="B300" s="2" t="s">
        <v>132</v>
      </c>
      <c r="C300" s="2">
        <v>2412.4713820000002</v>
      </c>
      <c r="D300" s="2" t="s">
        <v>130</v>
      </c>
    </row>
    <row r="301" spans="1:4" ht="14.25" customHeight="1">
      <c r="A301" s="2">
        <v>58385</v>
      </c>
      <c r="B301" s="2" t="s">
        <v>132</v>
      </c>
      <c r="C301" s="2">
        <v>3002.8835859999999</v>
      </c>
      <c r="D301" s="2" t="s">
        <v>130</v>
      </c>
    </row>
    <row r="302" spans="1:4" ht="14.25" customHeight="1">
      <c r="A302" s="2">
        <v>58702</v>
      </c>
      <c r="B302" s="2" t="s">
        <v>132</v>
      </c>
      <c r="C302" s="2">
        <v>2888.607849</v>
      </c>
      <c r="D302" s="2" t="s">
        <v>133</v>
      </c>
    </row>
    <row r="303" spans="1:4" ht="14.25" customHeight="1">
      <c r="A303" s="2">
        <v>58810</v>
      </c>
      <c r="B303" s="2" t="s">
        <v>132</v>
      </c>
      <c r="C303" s="2">
        <v>2972</v>
      </c>
      <c r="D303" s="2" t="s">
        <v>133</v>
      </c>
    </row>
    <row r="304" spans="1:4" ht="14.25" customHeight="1">
      <c r="A304" s="2">
        <v>58818</v>
      </c>
      <c r="B304" s="2" t="s">
        <v>129</v>
      </c>
      <c r="C304" s="2">
        <v>1864.1265060000001</v>
      </c>
      <c r="D304" s="2" t="s">
        <v>133</v>
      </c>
    </row>
    <row r="305" spans="1:4" ht="14.25" customHeight="1">
      <c r="A305" s="2">
        <v>58868</v>
      </c>
      <c r="B305" s="2" t="s">
        <v>132</v>
      </c>
      <c r="C305" s="2">
        <v>1383.092011</v>
      </c>
      <c r="D305" s="2" t="s">
        <v>133</v>
      </c>
    </row>
    <row r="306" spans="1:4" ht="14.25" customHeight="1">
      <c r="A306" s="2">
        <v>59176</v>
      </c>
      <c r="B306" s="2" t="s">
        <v>132</v>
      </c>
      <c r="C306" s="2">
        <v>713.27020770000001</v>
      </c>
      <c r="D306" s="2" t="s">
        <v>133</v>
      </c>
    </row>
    <row r="307" spans="1:4" ht="14.25" customHeight="1">
      <c r="A307" s="2">
        <v>59558</v>
      </c>
      <c r="B307" s="2" t="s">
        <v>132</v>
      </c>
      <c r="C307" s="2">
        <v>2190.8398830000001</v>
      </c>
      <c r="D307" s="2" t="s">
        <v>133</v>
      </c>
    </row>
    <row r="308" spans="1:4" ht="14.25" customHeight="1">
      <c r="A308" s="2">
        <v>59870</v>
      </c>
      <c r="B308" s="2" t="s">
        <v>132</v>
      </c>
      <c r="C308" s="2">
        <v>536.03523729999995</v>
      </c>
      <c r="D308" s="2" t="s">
        <v>133</v>
      </c>
    </row>
    <row r="309" spans="1:4" ht="14.25" customHeight="1">
      <c r="A309" s="2">
        <v>59928</v>
      </c>
      <c r="B309" s="2" t="s">
        <v>129</v>
      </c>
      <c r="C309" s="2">
        <v>2110.192258</v>
      </c>
      <c r="D309" s="2" t="s">
        <v>133</v>
      </c>
    </row>
    <row r="310" spans="1:4" ht="14.25" customHeight="1">
      <c r="A310" s="2">
        <v>60075</v>
      </c>
      <c r="B310" s="2" t="s">
        <v>129</v>
      </c>
      <c r="C310" s="2">
        <v>2751</v>
      </c>
      <c r="D310" s="2" t="s">
        <v>130</v>
      </c>
    </row>
    <row r="311" spans="1:4" ht="14.25" customHeight="1">
      <c r="A311" s="2">
        <v>60254</v>
      </c>
      <c r="B311" s="2" t="s">
        <v>132</v>
      </c>
      <c r="C311" s="2">
        <v>3217.3101889999998</v>
      </c>
      <c r="D311" s="2" t="s">
        <v>133</v>
      </c>
    </row>
    <row r="312" spans="1:4" ht="14.25" customHeight="1">
      <c r="A312" s="2">
        <v>60361</v>
      </c>
      <c r="B312" s="2" t="s">
        <v>132</v>
      </c>
      <c r="C312" s="2">
        <v>2341.702049</v>
      </c>
      <c r="D312" s="2" t="s">
        <v>134</v>
      </c>
    </row>
    <row r="313" spans="1:4" ht="14.25" customHeight="1">
      <c r="A313" s="2">
        <v>60442</v>
      </c>
      <c r="B313" s="2" t="s">
        <v>132</v>
      </c>
      <c r="C313" s="2">
        <v>3055.0211220000001</v>
      </c>
      <c r="D313" s="2" t="s">
        <v>133</v>
      </c>
    </row>
    <row r="314" spans="1:4" ht="14.25" customHeight="1">
      <c r="A314" s="2">
        <v>60468</v>
      </c>
      <c r="B314" s="2" t="s">
        <v>129</v>
      </c>
      <c r="C314" s="2">
        <v>2538.7178520000002</v>
      </c>
      <c r="D314" s="2" t="s">
        <v>133</v>
      </c>
    </row>
    <row r="315" spans="1:4" ht="14.25" customHeight="1">
      <c r="A315" s="2">
        <v>60636</v>
      </c>
      <c r="B315" s="2" t="s">
        <v>129</v>
      </c>
      <c r="C315" s="2">
        <v>3498.654149</v>
      </c>
      <c r="D315" s="2" t="s">
        <v>133</v>
      </c>
    </row>
    <row r="316" spans="1:4" ht="14.25" customHeight="1">
      <c r="A316" s="2">
        <v>61517</v>
      </c>
      <c r="B316" s="2" t="s">
        <v>132</v>
      </c>
      <c r="C316" s="2">
        <v>1903.070303</v>
      </c>
      <c r="D316" s="2" t="s">
        <v>130</v>
      </c>
    </row>
    <row r="317" spans="1:4" ht="14.25" customHeight="1">
      <c r="A317" s="2">
        <v>61698</v>
      </c>
      <c r="B317" s="2" t="s">
        <v>129</v>
      </c>
      <c r="C317" s="2">
        <v>648</v>
      </c>
      <c r="D317" s="2" t="s">
        <v>133</v>
      </c>
    </row>
    <row r="318" spans="1:4" ht="14.25" customHeight="1">
      <c r="A318" s="2">
        <v>61788</v>
      </c>
      <c r="B318" s="2" t="s">
        <v>129</v>
      </c>
      <c r="C318" s="2">
        <v>1044.506586</v>
      </c>
      <c r="D318" s="2" t="s">
        <v>133</v>
      </c>
    </row>
    <row r="319" spans="1:4" ht="14.25" customHeight="1">
      <c r="A319" s="2">
        <v>61820</v>
      </c>
      <c r="B319" s="2" t="s">
        <v>132</v>
      </c>
      <c r="C319" s="2">
        <v>1768.086192</v>
      </c>
      <c r="D319" s="2" t="s">
        <v>133</v>
      </c>
    </row>
    <row r="320" spans="1:4" ht="14.25" customHeight="1">
      <c r="A320" s="2">
        <v>62028</v>
      </c>
      <c r="B320" s="2" t="s">
        <v>129</v>
      </c>
      <c r="C320" s="2">
        <v>3516.66</v>
      </c>
      <c r="D320" s="2" t="s">
        <v>133</v>
      </c>
    </row>
    <row r="321" spans="1:4" ht="14.25" customHeight="1">
      <c r="A321" s="2">
        <v>62181</v>
      </c>
      <c r="B321" s="2" t="s">
        <v>129</v>
      </c>
      <c r="C321" s="2">
        <v>3367.5849370000001</v>
      </c>
      <c r="D321" s="2" t="s">
        <v>134</v>
      </c>
    </row>
    <row r="322" spans="1:4" ht="14.25" customHeight="1">
      <c r="A322" s="2">
        <v>62344</v>
      </c>
      <c r="B322" s="2" t="s">
        <v>132</v>
      </c>
      <c r="C322" s="2">
        <v>1938.998996</v>
      </c>
      <c r="D322" s="2" t="s">
        <v>133</v>
      </c>
    </row>
    <row r="323" spans="1:4" ht="14.25" customHeight="1">
      <c r="A323" s="2">
        <v>62430</v>
      </c>
      <c r="B323" s="2" t="s">
        <v>129</v>
      </c>
      <c r="C323" s="2">
        <v>1775.7844009999999</v>
      </c>
      <c r="D323" s="2" t="s">
        <v>133</v>
      </c>
    </row>
    <row r="324" spans="1:4" ht="14.25" customHeight="1">
      <c r="A324" s="2">
        <v>62622</v>
      </c>
      <c r="B324" s="2" t="s">
        <v>129</v>
      </c>
      <c r="C324" s="2">
        <v>1106.5999999999999</v>
      </c>
      <c r="D324" s="2" t="s">
        <v>133</v>
      </c>
    </row>
    <row r="325" spans="1:4" ht="14.25" customHeight="1">
      <c r="A325" s="2">
        <v>62724</v>
      </c>
      <c r="B325" s="2" t="s">
        <v>129</v>
      </c>
      <c r="C325" s="2">
        <v>3208.0490070000001</v>
      </c>
      <c r="D325" s="2" t="s">
        <v>133</v>
      </c>
    </row>
    <row r="326" spans="1:4" ht="14.25" customHeight="1">
      <c r="A326" s="2">
        <v>62792</v>
      </c>
      <c r="B326" s="2" t="s">
        <v>132</v>
      </c>
      <c r="C326" s="2">
        <v>1100.4150219999999</v>
      </c>
      <c r="D326" s="2" t="s">
        <v>133</v>
      </c>
    </row>
    <row r="327" spans="1:4" ht="14.25" customHeight="1">
      <c r="A327" s="2">
        <v>62812</v>
      </c>
      <c r="B327" s="2" t="s">
        <v>132</v>
      </c>
      <c r="C327" s="2">
        <v>616.91054589999999</v>
      </c>
      <c r="D327" s="2" t="s">
        <v>133</v>
      </c>
    </row>
    <row r="328" spans="1:4" ht="14.25" customHeight="1">
      <c r="A328" s="2">
        <v>62892</v>
      </c>
      <c r="B328" s="2" t="s">
        <v>129</v>
      </c>
      <c r="C328" s="2">
        <v>2826.98</v>
      </c>
      <c r="D328" s="2" t="s">
        <v>133</v>
      </c>
    </row>
    <row r="329" spans="1:4" ht="14.25" customHeight="1">
      <c r="A329" s="2">
        <v>63214</v>
      </c>
      <c r="B329" s="2" t="s">
        <v>132</v>
      </c>
      <c r="C329" s="2">
        <v>1518</v>
      </c>
      <c r="D329" s="2" t="s">
        <v>133</v>
      </c>
    </row>
    <row r="330" spans="1:4" ht="14.25" customHeight="1">
      <c r="A330" s="2">
        <v>63343</v>
      </c>
      <c r="B330" s="2" t="s">
        <v>132</v>
      </c>
      <c r="C330" s="2">
        <v>1478.9352180000001</v>
      </c>
      <c r="D330" s="2" t="s">
        <v>134</v>
      </c>
    </row>
    <row r="331" spans="1:4" ht="14.25" customHeight="1">
      <c r="A331" s="2">
        <v>63475</v>
      </c>
      <c r="B331" s="2" t="s">
        <v>132</v>
      </c>
      <c r="C331" s="2">
        <v>3257.667273</v>
      </c>
      <c r="D331" s="2" t="s">
        <v>130</v>
      </c>
    </row>
    <row r="332" spans="1:4" ht="14.25" customHeight="1">
      <c r="A332" s="2">
        <v>63529</v>
      </c>
      <c r="B332" s="2" t="s">
        <v>132</v>
      </c>
      <c r="C332" s="2">
        <v>3440.8733579999998</v>
      </c>
      <c r="D332" s="2" t="s">
        <v>130</v>
      </c>
    </row>
    <row r="333" spans="1:4" ht="14.25" customHeight="1">
      <c r="A333" s="2">
        <v>63604</v>
      </c>
      <c r="B333" s="2" t="s">
        <v>132</v>
      </c>
      <c r="C333" s="2">
        <v>1872.3281919999999</v>
      </c>
      <c r="D333" s="2" t="s">
        <v>133</v>
      </c>
    </row>
    <row r="334" spans="1:4" ht="14.25" customHeight="1">
      <c r="A334" s="2">
        <v>63768</v>
      </c>
      <c r="B334" s="2" t="s">
        <v>129</v>
      </c>
      <c r="C334" s="2">
        <v>392.07</v>
      </c>
      <c r="D334" s="2" t="s">
        <v>133</v>
      </c>
    </row>
    <row r="335" spans="1:4" ht="14.25" customHeight="1">
      <c r="A335" s="2">
        <v>64039</v>
      </c>
      <c r="B335" s="2" t="s">
        <v>132</v>
      </c>
      <c r="C335" s="2">
        <v>2494.2340429999999</v>
      </c>
      <c r="D335" s="2" t="s">
        <v>130</v>
      </c>
    </row>
    <row r="336" spans="1:4" ht="14.25" customHeight="1">
      <c r="A336" s="2">
        <v>64061</v>
      </c>
      <c r="B336" s="2" t="s">
        <v>132</v>
      </c>
      <c r="C336" s="2">
        <v>1860</v>
      </c>
      <c r="D336" s="2" t="s">
        <v>130</v>
      </c>
    </row>
    <row r="337" spans="1:4" ht="14.25" customHeight="1">
      <c r="A337" s="2">
        <v>64104</v>
      </c>
      <c r="B337" s="2" t="s">
        <v>129</v>
      </c>
      <c r="C337" s="2">
        <v>618.29</v>
      </c>
      <c r="D337" s="2" t="s">
        <v>133</v>
      </c>
    </row>
    <row r="338" spans="1:4" ht="14.25" customHeight="1">
      <c r="A338" s="2">
        <v>64570</v>
      </c>
      <c r="B338" s="2" t="s">
        <v>132</v>
      </c>
      <c r="C338" s="2">
        <v>1762.699024</v>
      </c>
      <c r="D338" s="2" t="s">
        <v>133</v>
      </c>
    </row>
    <row r="339" spans="1:4" ht="14.25" customHeight="1">
      <c r="A339" s="2">
        <v>64809</v>
      </c>
      <c r="B339" s="2" t="s">
        <v>129</v>
      </c>
      <c r="C339" s="2">
        <v>936.3159872</v>
      </c>
      <c r="D339" s="2" t="s">
        <v>130</v>
      </c>
    </row>
    <row r="340" spans="1:4" ht="14.25" customHeight="1">
      <c r="A340" s="2">
        <v>64834</v>
      </c>
      <c r="B340" s="2" t="s">
        <v>132</v>
      </c>
      <c r="C340" s="2">
        <v>2984.9878829999998</v>
      </c>
      <c r="D340" s="2" t="s">
        <v>133</v>
      </c>
    </row>
    <row r="341" spans="1:4" ht="14.25" customHeight="1">
      <c r="A341" s="2">
        <v>64842</v>
      </c>
      <c r="B341" s="2" t="s">
        <v>129</v>
      </c>
      <c r="C341" s="2">
        <v>1729.68</v>
      </c>
      <c r="D341" s="2" t="s">
        <v>133</v>
      </c>
    </row>
    <row r="342" spans="1:4" ht="14.25" customHeight="1">
      <c r="A342" s="2">
        <v>65001</v>
      </c>
      <c r="B342" s="2" t="s">
        <v>129</v>
      </c>
      <c r="C342" s="2">
        <v>2071.2456400000001</v>
      </c>
      <c r="D342" s="2" t="s">
        <v>130</v>
      </c>
    </row>
    <row r="343" spans="1:4" ht="14.25" customHeight="1">
      <c r="A343" s="2">
        <v>65086</v>
      </c>
      <c r="B343" s="2" t="s">
        <v>132</v>
      </c>
      <c r="C343" s="2">
        <v>2792</v>
      </c>
      <c r="D343" s="2" t="s">
        <v>133</v>
      </c>
    </row>
    <row r="344" spans="1:4" ht="14.25" customHeight="1">
      <c r="A344" s="2">
        <v>65528</v>
      </c>
      <c r="B344" s="2" t="s">
        <v>132</v>
      </c>
      <c r="C344" s="2">
        <v>1992.1943659999999</v>
      </c>
      <c r="D344" s="2" t="s">
        <v>133</v>
      </c>
    </row>
    <row r="345" spans="1:4" ht="14.25" customHeight="1">
      <c r="A345" s="2">
        <v>65737</v>
      </c>
      <c r="B345" s="2" t="s">
        <v>132</v>
      </c>
      <c r="C345" s="2">
        <v>1611.383898</v>
      </c>
      <c r="D345" s="2" t="s">
        <v>134</v>
      </c>
    </row>
    <row r="346" spans="1:4" ht="14.25" customHeight="1">
      <c r="A346" s="2">
        <v>65761</v>
      </c>
      <c r="B346" s="2" t="s">
        <v>132</v>
      </c>
      <c r="C346" s="2">
        <v>810.85020680000002</v>
      </c>
      <c r="D346" s="2" t="s">
        <v>130</v>
      </c>
    </row>
    <row r="347" spans="1:4" ht="14.25" customHeight="1">
      <c r="A347" s="2">
        <v>65841</v>
      </c>
      <c r="B347" s="2" t="s">
        <v>129</v>
      </c>
      <c r="C347" s="2">
        <v>2535.89</v>
      </c>
      <c r="D347" s="2" t="s">
        <v>130</v>
      </c>
    </row>
    <row r="348" spans="1:4" ht="14.25" customHeight="1">
      <c r="A348" s="2">
        <v>66742</v>
      </c>
      <c r="B348" s="2" t="s">
        <v>132</v>
      </c>
      <c r="C348" s="2">
        <v>1593.0788809999999</v>
      </c>
      <c r="D348" s="2" t="s">
        <v>133</v>
      </c>
    </row>
    <row r="349" spans="1:4" ht="14.25" customHeight="1">
      <c r="A349" s="2">
        <v>67688</v>
      </c>
      <c r="B349" s="2" t="s">
        <v>132</v>
      </c>
      <c r="C349" s="2">
        <v>1798.5083030000001</v>
      </c>
      <c r="D349" s="2" t="s">
        <v>133</v>
      </c>
    </row>
    <row r="350" spans="1:4" ht="14.25" customHeight="1">
      <c r="A350" s="2">
        <v>67851</v>
      </c>
      <c r="B350" s="2" t="s">
        <v>129</v>
      </c>
      <c r="C350" s="2">
        <v>412.45368120000001</v>
      </c>
      <c r="D350" s="2" t="s">
        <v>134</v>
      </c>
    </row>
    <row r="351" spans="1:4" ht="14.25" customHeight="1">
      <c r="A351" s="2">
        <v>68058</v>
      </c>
      <c r="B351" s="2" t="s">
        <v>129</v>
      </c>
      <c r="C351" s="2">
        <v>1823.4700130000001</v>
      </c>
      <c r="D351" s="2" t="s">
        <v>133</v>
      </c>
    </row>
    <row r="352" spans="1:4" ht="14.25" customHeight="1">
      <c r="A352" s="2">
        <v>68187</v>
      </c>
      <c r="B352" s="2" t="s">
        <v>129</v>
      </c>
      <c r="C352" s="2">
        <v>2016.76</v>
      </c>
      <c r="D352" s="2" t="s">
        <v>134</v>
      </c>
    </row>
    <row r="353" spans="1:4" ht="14.25" customHeight="1">
      <c r="A353" s="2">
        <v>68203</v>
      </c>
      <c r="B353" s="2" t="s">
        <v>132</v>
      </c>
      <c r="C353" s="2">
        <v>1363.924092</v>
      </c>
      <c r="D353" s="2" t="s">
        <v>130</v>
      </c>
    </row>
    <row r="354" spans="1:4" ht="14.25" customHeight="1">
      <c r="A354" s="2">
        <v>68236</v>
      </c>
      <c r="B354" s="2" t="s">
        <v>132</v>
      </c>
      <c r="C354" s="2">
        <v>2664.7432749999998</v>
      </c>
      <c r="D354" s="2" t="s">
        <v>133</v>
      </c>
    </row>
    <row r="355" spans="1:4" ht="14.25" customHeight="1">
      <c r="A355" s="2">
        <v>68443</v>
      </c>
      <c r="B355" s="2" t="s">
        <v>132</v>
      </c>
      <c r="C355" s="2">
        <v>3434.522508</v>
      </c>
      <c r="D355" s="2" t="s">
        <v>130</v>
      </c>
    </row>
    <row r="356" spans="1:4" ht="14.25" customHeight="1">
      <c r="A356" s="2">
        <v>68474</v>
      </c>
      <c r="B356" s="2" t="s">
        <v>132</v>
      </c>
      <c r="C356" s="2">
        <v>3407.605611</v>
      </c>
      <c r="D356" s="2" t="s">
        <v>133</v>
      </c>
    </row>
    <row r="357" spans="1:4" ht="14.25" customHeight="1">
      <c r="A357" s="2">
        <v>68495</v>
      </c>
      <c r="B357" s="2" t="s">
        <v>132</v>
      </c>
      <c r="C357" s="2">
        <v>3318.6355370000001</v>
      </c>
      <c r="D357" s="2" t="s">
        <v>134</v>
      </c>
    </row>
    <row r="358" spans="1:4" ht="14.25" customHeight="1">
      <c r="A358" s="2">
        <v>68800</v>
      </c>
      <c r="B358" s="2" t="s">
        <v>132</v>
      </c>
      <c r="C358" s="2">
        <v>2662.8781210000002</v>
      </c>
      <c r="D358" s="2" t="s">
        <v>133</v>
      </c>
    </row>
    <row r="359" spans="1:4" ht="14.25" customHeight="1">
      <c r="A359" s="2">
        <v>68956</v>
      </c>
      <c r="B359" s="2" t="s">
        <v>132</v>
      </c>
      <c r="C359" s="2">
        <v>1380.1708679999999</v>
      </c>
      <c r="D359" s="2" t="s">
        <v>133</v>
      </c>
    </row>
    <row r="360" spans="1:4" ht="14.25" customHeight="1">
      <c r="A360" s="2">
        <v>69012</v>
      </c>
      <c r="B360" s="2" t="s">
        <v>129</v>
      </c>
      <c r="C360" s="2">
        <v>3432.4533499999998</v>
      </c>
      <c r="D360" s="2" t="s">
        <v>133</v>
      </c>
    </row>
    <row r="361" spans="1:4" ht="14.25" customHeight="1">
      <c r="A361" s="2">
        <v>69015</v>
      </c>
      <c r="B361" s="2" t="s">
        <v>129</v>
      </c>
      <c r="C361" s="2">
        <v>1575.194516</v>
      </c>
      <c r="D361" s="2" t="s">
        <v>130</v>
      </c>
    </row>
    <row r="362" spans="1:4" ht="14.25" customHeight="1">
      <c r="A362" s="2">
        <v>69589</v>
      </c>
      <c r="B362" s="2" t="s">
        <v>132</v>
      </c>
      <c r="C362" s="2">
        <v>1976.4867919999999</v>
      </c>
      <c r="D362" s="2" t="s">
        <v>130</v>
      </c>
    </row>
    <row r="363" spans="1:4" ht="14.25" customHeight="1">
      <c r="A363" s="2">
        <v>69659</v>
      </c>
      <c r="B363" s="2" t="s">
        <v>132</v>
      </c>
      <c r="C363" s="2">
        <v>732.12709870000003</v>
      </c>
      <c r="D363" s="2" t="s">
        <v>130</v>
      </c>
    </row>
    <row r="364" spans="1:4" ht="14.25" customHeight="1">
      <c r="A364" s="2">
        <v>69672</v>
      </c>
      <c r="B364" s="2" t="s">
        <v>129</v>
      </c>
      <c r="C364" s="2">
        <v>2777.49</v>
      </c>
      <c r="D364" s="2" t="s">
        <v>133</v>
      </c>
    </row>
    <row r="365" spans="1:4" ht="14.25" customHeight="1">
      <c r="A365" s="2">
        <v>69781</v>
      </c>
      <c r="B365" s="2" t="s">
        <v>132</v>
      </c>
      <c r="C365" s="2">
        <v>1405</v>
      </c>
      <c r="D365" s="2" t="s">
        <v>130</v>
      </c>
    </row>
    <row r="366" spans="1:4" ht="14.25" customHeight="1">
      <c r="A366" s="2">
        <v>69811</v>
      </c>
      <c r="B366" s="2" t="s">
        <v>132</v>
      </c>
      <c r="C366" s="2">
        <v>439.6467495</v>
      </c>
      <c r="D366" s="2" t="s">
        <v>134</v>
      </c>
    </row>
    <row r="367" spans="1:4" ht="14.25" customHeight="1">
      <c r="A367" s="2">
        <v>70565</v>
      </c>
      <c r="B367" s="2" t="s">
        <v>132</v>
      </c>
      <c r="C367" s="2">
        <v>1330.318454</v>
      </c>
      <c r="D367" s="2" t="s">
        <v>130</v>
      </c>
    </row>
    <row r="368" spans="1:4" ht="14.25" customHeight="1">
      <c r="A368" s="2">
        <v>70870</v>
      </c>
      <c r="B368" s="2" t="s">
        <v>132</v>
      </c>
      <c r="C368" s="2">
        <v>2173.7416710000002</v>
      </c>
      <c r="D368" s="2" t="s">
        <v>133</v>
      </c>
    </row>
    <row r="369" spans="1:4" ht="14.25" customHeight="1">
      <c r="A369" s="2">
        <v>70902</v>
      </c>
      <c r="B369" s="2" t="s">
        <v>129</v>
      </c>
      <c r="C369" s="2">
        <v>256</v>
      </c>
      <c r="D369" s="2" t="s">
        <v>133</v>
      </c>
    </row>
    <row r="370" spans="1:4" ht="14.25" customHeight="1">
      <c r="A370" s="2">
        <v>71162</v>
      </c>
      <c r="B370" s="2" t="s">
        <v>132</v>
      </c>
      <c r="C370" s="2">
        <v>1743.883677</v>
      </c>
      <c r="D370" s="2" t="s">
        <v>133</v>
      </c>
    </row>
    <row r="371" spans="1:4" ht="14.25" customHeight="1">
      <c r="A371" s="2">
        <v>71395</v>
      </c>
      <c r="B371" s="2" t="s">
        <v>132</v>
      </c>
      <c r="C371" s="2">
        <v>3301</v>
      </c>
      <c r="D371" s="2" t="s">
        <v>130</v>
      </c>
    </row>
    <row r="372" spans="1:4" ht="14.25" customHeight="1">
      <c r="A372" s="2">
        <v>71397</v>
      </c>
      <c r="B372" s="2" t="s">
        <v>129</v>
      </c>
      <c r="C372" s="2">
        <v>506.55952380000002</v>
      </c>
      <c r="D372" s="2" t="s">
        <v>130</v>
      </c>
    </row>
    <row r="373" spans="1:4" ht="14.25" customHeight="1">
      <c r="A373" s="2">
        <v>71572</v>
      </c>
      <c r="B373" s="2" t="s">
        <v>132</v>
      </c>
      <c r="C373" s="2">
        <v>372</v>
      </c>
      <c r="D373" s="2" t="s">
        <v>133</v>
      </c>
    </row>
    <row r="374" spans="1:4" ht="14.25" customHeight="1">
      <c r="A374" s="2">
        <v>71667</v>
      </c>
      <c r="B374" s="2" t="s">
        <v>129</v>
      </c>
      <c r="C374" s="2">
        <v>1541.4048909999999</v>
      </c>
      <c r="D374" s="2" t="s">
        <v>130</v>
      </c>
    </row>
    <row r="375" spans="1:4" ht="14.25" customHeight="1">
      <c r="A375" s="2">
        <v>71730</v>
      </c>
      <c r="B375" s="2" t="s">
        <v>129</v>
      </c>
      <c r="C375" s="2">
        <v>2945</v>
      </c>
      <c r="D375" s="2" t="s">
        <v>133</v>
      </c>
    </row>
    <row r="376" spans="1:4" ht="14.25" customHeight="1">
      <c r="A376" s="2">
        <v>71739</v>
      </c>
      <c r="B376" s="2" t="s">
        <v>129</v>
      </c>
      <c r="C376" s="2">
        <v>1422</v>
      </c>
      <c r="D376" s="2" t="s">
        <v>130</v>
      </c>
    </row>
    <row r="377" spans="1:4" ht="14.25" customHeight="1">
      <c r="A377" s="2">
        <v>71989</v>
      </c>
      <c r="B377" s="2" t="s">
        <v>132</v>
      </c>
      <c r="C377" s="2">
        <v>1667.2500970000001</v>
      </c>
      <c r="D377" s="2" t="s">
        <v>130</v>
      </c>
    </row>
    <row r="378" spans="1:4" ht="14.25" customHeight="1">
      <c r="A378" s="2">
        <v>72243</v>
      </c>
      <c r="B378" s="2" t="s">
        <v>129</v>
      </c>
      <c r="C378" s="2">
        <v>630.65</v>
      </c>
      <c r="D378" s="2" t="s">
        <v>130</v>
      </c>
    </row>
    <row r="379" spans="1:4" ht="14.25" customHeight="1">
      <c r="A379" s="2">
        <v>72369</v>
      </c>
      <c r="B379" s="2" t="s">
        <v>129</v>
      </c>
      <c r="C379" s="2">
        <v>1246.3399999999999</v>
      </c>
      <c r="D379" s="2" t="s">
        <v>130</v>
      </c>
    </row>
    <row r="380" spans="1:4" ht="14.25" customHeight="1">
      <c r="A380" s="2">
        <v>72557</v>
      </c>
      <c r="B380" s="2" t="s">
        <v>132</v>
      </c>
      <c r="C380" s="2">
        <v>279.86401860000001</v>
      </c>
      <c r="D380" s="2" t="s">
        <v>130</v>
      </c>
    </row>
    <row r="381" spans="1:4" ht="14.25" customHeight="1">
      <c r="A381" s="2">
        <v>72758</v>
      </c>
      <c r="B381" s="2" t="s">
        <v>132</v>
      </c>
      <c r="C381" s="2">
        <v>1231</v>
      </c>
      <c r="D381" s="2" t="s">
        <v>133</v>
      </c>
    </row>
    <row r="382" spans="1:4" ht="14.25" customHeight="1">
      <c r="A382" s="2">
        <v>73108</v>
      </c>
      <c r="B382" s="2" t="s">
        <v>132</v>
      </c>
      <c r="C382" s="2">
        <v>3347.6408510000001</v>
      </c>
      <c r="D382" s="2" t="s">
        <v>133</v>
      </c>
    </row>
    <row r="383" spans="1:4" ht="14.25" customHeight="1">
      <c r="A383" s="2">
        <v>73200</v>
      </c>
      <c r="B383" s="2" t="s">
        <v>129</v>
      </c>
      <c r="C383" s="2">
        <v>2891.51</v>
      </c>
      <c r="D383" s="2" t="s">
        <v>133</v>
      </c>
    </row>
    <row r="384" spans="1:4" ht="14.25" customHeight="1">
      <c r="A384" s="2">
        <v>73272</v>
      </c>
      <c r="B384" s="2" t="s">
        <v>129</v>
      </c>
      <c r="C384" s="2">
        <v>524</v>
      </c>
      <c r="D384" s="2" t="s">
        <v>133</v>
      </c>
    </row>
    <row r="385" spans="1:4" ht="14.25" customHeight="1">
      <c r="A385" s="2">
        <v>73476</v>
      </c>
      <c r="B385" s="2" t="s">
        <v>129</v>
      </c>
      <c r="C385" s="2">
        <v>519.66</v>
      </c>
      <c r="D385" s="2" t="s">
        <v>133</v>
      </c>
    </row>
    <row r="386" spans="1:4" ht="14.25" customHeight="1">
      <c r="A386" s="2">
        <v>73751</v>
      </c>
      <c r="B386" s="2" t="s">
        <v>132</v>
      </c>
      <c r="C386" s="2">
        <v>3202.1584790000002</v>
      </c>
      <c r="D386" s="2" t="s">
        <v>130</v>
      </c>
    </row>
    <row r="387" spans="1:4" ht="14.25" customHeight="1">
      <c r="A387" s="2">
        <v>73898</v>
      </c>
      <c r="B387" s="2" t="s">
        <v>132</v>
      </c>
      <c r="C387" s="2">
        <v>1043</v>
      </c>
      <c r="D387" s="2" t="s">
        <v>133</v>
      </c>
    </row>
    <row r="388" spans="1:4" ht="14.25" customHeight="1">
      <c r="A388" s="2">
        <v>74005</v>
      </c>
      <c r="B388" s="2" t="s">
        <v>132</v>
      </c>
      <c r="C388" s="2">
        <v>2875.2195830000001</v>
      </c>
      <c r="D388" s="2" t="s">
        <v>130</v>
      </c>
    </row>
    <row r="389" spans="1:4" ht="14.25" customHeight="1">
      <c r="A389" s="2">
        <v>74022</v>
      </c>
      <c r="B389" s="2" t="s">
        <v>129</v>
      </c>
      <c r="C389" s="2">
        <v>2017.22</v>
      </c>
      <c r="D389" s="2" t="s">
        <v>133</v>
      </c>
    </row>
    <row r="390" spans="1:4" ht="14.25" customHeight="1">
      <c r="A390" s="2">
        <v>74196</v>
      </c>
      <c r="B390" s="2" t="s">
        <v>129</v>
      </c>
      <c r="C390" s="2">
        <v>755.64673330000005</v>
      </c>
      <c r="D390" s="2" t="s">
        <v>133</v>
      </c>
    </row>
    <row r="391" spans="1:4" ht="14.25" customHeight="1">
      <c r="A391" s="2">
        <v>74428</v>
      </c>
      <c r="B391" s="2" t="s">
        <v>132</v>
      </c>
      <c r="C391" s="2">
        <v>666.81883440000001</v>
      </c>
      <c r="D391" s="2" t="s">
        <v>133</v>
      </c>
    </row>
    <row r="392" spans="1:4" ht="14.25" customHeight="1">
      <c r="A392" s="2">
        <v>74725</v>
      </c>
      <c r="B392" s="2" t="s">
        <v>132</v>
      </c>
      <c r="C392" s="2">
        <v>1580.09265</v>
      </c>
      <c r="D392" s="2" t="s">
        <v>134</v>
      </c>
    </row>
    <row r="393" spans="1:4" ht="14.25" customHeight="1">
      <c r="A393" s="2">
        <v>74954</v>
      </c>
      <c r="B393" s="2" t="s">
        <v>132</v>
      </c>
      <c r="C393" s="2">
        <v>1939.4413930000001</v>
      </c>
      <c r="D393" s="2" t="s">
        <v>133</v>
      </c>
    </row>
    <row r="394" spans="1:4" ht="14.25" customHeight="1">
      <c r="A394" s="2">
        <v>75268</v>
      </c>
      <c r="B394" s="2" t="s">
        <v>132</v>
      </c>
      <c r="C394" s="2">
        <v>3154</v>
      </c>
      <c r="D394" s="2" t="s">
        <v>133</v>
      </c>
    </row>
    <row r="395" spans="1:4" ht="14.25" customHeight="1">
      <c r="A395" s="2">
        <v>75391</v>
      </c>
      <c r="B395" s="2" t="s">
        <v>132</v>
      </c>
      <c r="C395" s="2">
        <v>2747.4312100000002</v>
      </c>
      <c r="D395" s="2" t="s">
        <v>130</v>
      </c>
    </row>
    <row r="396" spans="1:4" ht="14.25" customHeight="1">
      <c r="A396" s="2">
        <v>75397</v>
      </c>
      <c r="B396" s="2" t="s">
        <v>132</v>
      </c>
      <c r="C396" s="2">
        <v>1714.699355</v>
      </c>
      <c r="D396" s="2" t="s">
        <v>134</v>
      </c>
    </row>
    <row r="397" spans="1:4" ht="14.25" customHeight="1">
      <c r="A397" s="2">
        <v>75442</v>
      </c>
      <c r="B397" s="2" t="s">
        <v>132</v>
      </c>
      <c r="C397" s="2">
        <v>1756.888003</v>
      </c>
      <c r="D397" s="2" t="s">
        <v>133</v>
      </c>
    </row>
    <row r="398" spans="1:4" ht="14.25" customHeight="1">
      <c r="A398" s="2">
        <v>75455</v>
      </c>
      <c r="B398" s="2" t="s">
        <v>132</v>
      </c>
      <c r="C398" s="2">
        <v>821</v>
      </c>
      <c r="D398" s="2" t="s">
        <v>130</v>
      </c>
    </row>
    <row r="399" spans="1:4" ht="14.25" customHeight="1">
      <c r="A399" s="2">
        <v>75493</v>
      </c>
      <c r="B399" s="2" t="s">
        <v>132</v>
      </c>
      <c r="C399" s="2">
        <v>459.77259470000001</v>
      </c>
      <c r="D399" s="2" t="s">
        <v>130</v>
      </c>
    </row>
    <row r="400" spans="1:4" ht="14.25" customHeight="1">
      <c r="A400" s="2">
        <v>75558</v>
      </c>
      <c r="B400" s="2" t="s">
        <v>129</v>
      </c>
      <c r="C400" s="2">
        <v>1305.98</v>
      </c>
      <c r="D400" s="2" t="s">
        <v>133</v>
      </c>
    </row>
    <row r="401" spans="1:4" ht="14.25" customHeight="1">
      <c r="A401" s="2">
        <v>75784</v>
      </c>
      <c r="B401" s="2" t="s">
        <v>132</v>
      </c>
      <c r="C401" s="2">
        <v>2412.401824</v>
      </c>
      <c r="D401" s="2" t="s">
        <v>133</v>
      </c>
    </row>
    <row r="402" spans="1:4" ht="14.25" customHeight="1">
      <c r="A402" s="2">
        <v>76337</v>
      </c>
      <c r="B402" s="2" t="s">
        <v>132</v>
      </c>
      <c r="C402" s="2">
        <v>1783.9592660000001</v>
      </c>
      <c r="D402" s="2" t="s">
        <v>130</v>
      </c>
    </row>
    <row r="403" spans="1:4" ht="14.25" customHeight="1">
      <c r="A403" s="2">
        <v>76382</v>
      </c>
      <c r="B403" s="2" t="s">
        <v>132</v>
      </c>
      <c r="C403" s="2">
        <v>3715.9286710000001</v>
      </c>
      <c r="D403" s="2" t="s">
        <v>133</v>
      </c>
    </row>
    <row r="404" spans="1:4" ht="14.25" customHeight="1">
      <c r="A404" s="2">
        <v>77227</v>
      </c>
      <c r="B404" s="2" t="s">
        <v>132</v>
      </c>
      <c r="C404" s="2">
        <v>1645.6122969999999</v>
      </c>
      <c r="D404" s="2" t="s">
        <v>130</v>
      </c>
    </row>
    <row r="405" spans="1:4" ht="14.25" customHeight="1">
      <c r="A405" s="2">
        <v>77755</v>
      </c>
      <c r="B405" s="2" t="s">
        <v>132</v>
      </c>
      <c r="C405" s="2">
        <v>1354.3377029999999</v>
      </c>
      <c r="D405" s="2" t="s">
        <v>130</v>
      </c>
    </row>
    <row r="406" spans="1:4" ht="14.25" customHeight="1">
      <c r="A406" s="2">
        <v>77800</v>
      </c>
      <c r="B406" s="2" t="s">
        <v>132</v>
      </c>
      <c r="C406" s="2">
        <v>1223</v>
      </c>
      <c r="D406" s="2" t="s">
        <v>133</v>
      </c>
    </row>
    <row r="407" spans="1:4" ht="14.25" customHeight="1">
      <c r="A407" s="2">
        <v>77922</v>
      </c>
      <c r="B407" s="2" t="s">
        <v>129</v>
      </c>
      <c r="C407" s="2">
        <v>511.24</v>
      </c>
      <c r="D407" s="2" t="s">
        <v>133</v>
      </c>
    </row>
    <row r="408" spans="1:4" ht="14.25" customHeight="1">
      <c r="A408" s="2">
        <v>78042</v>
      </c>
      <c r="B408" s="2" t="s">
        <v>129</v>
      </c>
      <c r="C408" s="2">
        <v>356.99</v>
      </c>
      <c r="D408" s="2" t="s">
        <v>133</v>
      </c>
    </row>
    <row r="409" spans="1:4" ht="14.25" customHeight="1">
      <c r="A409" s="2">
        <v>78131</v>
      </c>
      <c r="B409" s="2" t="s">
        <v>132</v>
      </c>
      <c r="C409" s="2">
        <v>1538</v>
      </c>
      <c r="D409" s="2" t="s">
        <v>130</v>
      </c>
    </row>
    <row r="410" spans="1:4" ht="14.25" customHeight="1">
      <c r="A410" s="2">
        <v>78259</v>
      </c>
      <c r="B410" s="2" t="s">
        <v>132</v>
      </c>
      <c r="C410" s="2">
        <v>1327.8061110000001</v>
      </c>
      <c r="D410" s="2" t="s">
        <v>130</v>
      </c>
    </row>
    <row r="411" spans="1:4" ht="14.25" customHeight="1">
      <c r="A411" s="2">
        <v>78406</v>
      </c>
      <c r="B411" s="2" t="s">
        <v>132</v>
      </c>
      <c r="C411" s="2">
        <v>396</v>
      </c>
      <c r="D411" s="2" t="s">
        <v>133</v>
      </c>
    </row>
    <row r="412" spans="1:4" ht="14.25" customHeight="1">
      <c r="A412" s="2">
        <v>78609</v>
      </c>
      <c r="B412" s="2" t="s">
        <v>129</v>
      </c>
      <c r="C412" s="2">
        <v>495.69</v>
      </c>
      <c r="D412" s="2" t="s">
        <v>130</v>
      </c>
    </row>
    <row r="413" spans="1:4" ht="14.25" customHeight="1">
      <c r="A413" s="2">
        <v>78662</v>
      </c>
      <c r="B413" s="2" t="s">
        <v>132</v>
      </c>
      <c r="C413" s="2">
        <v>896.40562790000001</v>
      </c>
      <c r="D413" s="2" t="s">
        <v>133</v>
      </c>
    </row>
    <row r="414" spans="1:4" ht="14.25" customHeight="1">
      <c r="A414" s="2">
        <v>78782</v>
      </c>
      <c r="B414" s="2" t="s">
        <v>132</v>
      </c>
      <c r="C414" s="2">
        <v>2012.33996</v>
      </c>
      <c r="D414" s="2" t="s">
        <v>133</v>
      </c>
    </row>
    <row r="415" spans="1:4" ht="14.25" customHeight="1">
      <c r="A415" s="2">
        <v>78846</v>
      </c>
      <c r="B415" s="2" t="s">
        <v>129</v>
      </c>
      <c r="C415" s="2">
        <v>3501</v>
      </c>
      <c r="D415" s="2" t="s">
        <v>133</v>
      </c>
    </row>
    <row r="416" spans="1:4" ht="14.25" customHeight="1">
      <c r="A416" s="2">
        <v>78886</v>
      </c>
      <c r="B416" s="2" t="s">
        <v>132</v>
      </c>
      <c r="C416" s="2">
        <v>319.439255</v>
      </c>
      <c r="D416" s="2" t="s">
        <v>133</v>
      </c>
    </row>
    <row r="417" spans="1:4" ht="14.25" customHeight="1">
      <c r="A417" s="2">
        <v>79087</v>
      </c>
      <c r="B417" s="2" t="s">
        <v>132</v>
      </c>
      <c r="C417" s="2">
        <v>1688</v>
      </c>
      <c r="D417" s="2" t="s">
        <v>130</v>
      </c>
    </row>
    <row r="418" spans="1:4" ht="14.25" customHeight="1">
      <c r="A418" s="2">
        <v>79273</v>
      </c>
      <c r="B418" s="2" t="s">
        <v>132</v>
      </c>
      <c r="C418" s="2">
        <v>1049.984825</v>
      </c>
      <c r="D418" s="2" t="s">
        <v>130</v>
      </c>
    </row>
    <row r="419" spans="1:4" ht="14.25" customHeight="1">
      <c r="A419" s="2">
        <v>79324</v>
      </c>
      <c r="B419" s="2" t="s">
        <v>132</v>
      </c>
      <c r="C419" s="2">
        <v>669.45863020000002</v>
      </c>
      <c r="D419" s="2" t="s">
        <v>133</v>
      </c>
    </row>
    <row r="420" spans="1:4" ht="14.25" customHeight="1">
      <c r="A420" s="2">
        <v>79708</v>
      </c>
      <c r="B420" s="2" t="s">
        <v>132</v>
      </c>
      <c r="C420" s="2">
        <v>1053</v>
      </c>
      <c r="D420" s="2" t="s">
        <v>133</v>
      </c>
    </row>
    <row r="421" spans="1:4" ht="14.25" customHeight="1">
      <c r="A421" s="2">
        <v>79850</v>
      </c>
      <c r="B421" s="2" t="s">
        <v>132</v>
      </c>
      <c r="C421" s="2">
        <v>425.17270610000003</v>
      </c>
      <c r="D421" s="2" t="s">
        <v>133</v>
      </c>
    </row>
    <row r="422" spans="1:4" ht="14.25" customHeight="1">
      <c r="A422" s="2">
        <v>79932</v>
      </c>
      <c r="B422" s="2" t="s">
        <v>129</v>
      </c>
      <c r="C422" s="2">
        <v>1899.89</v>
      </c>
      <c r="D422" s="2" t="s">
        <v>133</v>
      </c>
    </row>
    <row r="423" spans="1:4" ht="14.25" customHeight="1">
      <c r="A423" s="2">
        <v>80515</v>
      </c>
      <c r="B423" s="2" t="s">
        <v>132</v>
      </c>
      <c r="C423" s="2">
        <v>604.38345100000004</v>
      </c>
      <c r="D423" s="2" t="s">
        <v>130</v>
      </c>
    </row>
    <row r="424" spans="1:4" ht="14.25" customHeight="1">
      <c r="A424" s="2">
        <v>80578</v>
      </c>
      <c r="B424" s="2" t="s">
        <v>132</v>
      </c>
      <c r="C424" s="2">
        <v>2477</v>
      </c>
      <c r="D424" s="2" t="s">
        <v>133</v>
      </c>
    </row>
    <row r="425" spans="1:4" ht="14.25" customHeight="1">
      <c r="A425" s="2">
        <v>80629</v>
      </c>
      <c r="B425" s="2" t="s">
        <v>132</v>
      </c>
      <c r="C425" s="2">
        <v>2830</v>
      </c>
      <c r="D425" s="2" t="s">
        <v>130</v>
      </c>
    </row>
    <row r="426" spans="1:4" ht="14.25" customHeight="1">
      <c r="A426" s="2">
        <v>80630</v>
      </c>
      <c r="B426" s="2" t="s">
        <v>132</v>
      </c>
      <c r="C426" s="2">
        <v>1729.6345510000001</v>
      </c>
      <c r="D426" s="2" t="s">
        <v>133</v>
      </c>
    </row>
    <row r="427" spans="1:4" ht="14.25" customHeight="1">
      <c r="A427" s="2">
        <v>80721</v>
      </c>
      <c r="B427" s="2" t="s">
        <v>129</v>
      </c>
      <c r="C427" s="2">
        <v>3295.88</v>
      </c>
      <c r="D427" s="2" t="s">
        <v>130</v>
      </c>
    </row>
    <row r="428" spans="1:4" ht="14.25" customHeight="1">
      <c r="A428" s="2">
        <v>81003</v>
      </c>
      <c r="B428" s="2" t="s">
        <v>129</v>
      </c>
      <c r="C428" s="2">
        <v>2922.330242</v>
      </c>
      <c r="D428" s="2" t="s">
        <v>130</v>
      </c>
    </row>
    <row r="429" spans="1:4" ht="14.25" customHeight="1">
      <c r="A429" s="2">
        <v>81040</v>
      </c>
      <c r="B429" s="2" t="s">
        <v>132</v>
      </c>
      <c r="C429" s="2">
        <v>2996</v>
      </c>
      <c r="D429" s="2" t="s">
        <v>133</v>
      </c>
    </row>
    <row r="430" spans="1:4" ht="14.25" customHeight="1">
      <c r="A430" s="2">
        <v>81154</v>
      </c>
      <c r="B430" s="2" t="s">
        <v>132</v>
      </c>
      <c r="C430" s="2">
        <v>2102.853638</v>
      </c>
      <c r="D430" s="2" t="s">
        <v>133</v>
      </c>
    </row>
    <row r="431" spans="1:4" ht="14.25" customHeight="1">
      <c r="A431" s="2">
        <v>81343</v>
      </c>
      <c r="B431" s="2" t="s">
        <v>132</v>
      </c>
      <c r="C431" s="2">
        <v>2031</v>
      </c>
      <c r="D431" s="2" t="s">
        <v>130</v>
      </c>
    </row>
    <row r="432" spans="1:4" ht="14.25" customHeight="1">
      <c r="A432" s="2">
        <v>81357</v>
      </c>
      <c r="B432" s="2" t="s">
        <v>129</v>
      </c>
      <c r="C432" s="2">
        <v>1223.5899999999999</v>
      </c>
      <c r="D432" s="2" t="s">
        <v>130</v>
      </c>
    </row>
    <row r="433" spans="1:4" ht="14.25" customHeight="1">
      <c r="A433" s="2">
        <v>81388</v>
      </c>
      <c r="B433" s="2" t="s">
        <v>132</v>
      </c>
      <c r="C433" s="2">
        <v>2177.2748029999998</v>
      </c>
      <c r="D433" s="2" t="s">
        <v>133</v>
      </c>
    </row>
    <row r="434" spans="1:4" ht="14.25" customHeight="1">
      <c r="A434" s="2">
        <v>81536</v>
      </c>
      <c r="B434" s="2" t="s">
        <v>132</v>
      </c>
      <c r="C434" s="2">
        <v>1280.405804</v>
      </c>
      <c r="D434" s="2" t="s">
        <v>133</v>
      </c>
    </row>
    <row r="435" spans="1:4" ht="14.25" customHeight="1">
      <c r="A435" s="2">
        <v>81837</v>
      </c>
      <c r="B435" s="2" t="s">
        <v>129</v>
      </c>
      <c r="C435" s="2">
        <v>1307</v>
      </c>
      <c r="D435" s="2" t="s">
        <v>134</v>
      </c>
    </row>
    <row r="436" spans="1:4" ht="14.25" customHeight="1">
      <c r="A436" s="2">
        <v>81876</v>
      </c>
      <c r="B436" s="2" t="s">
        <v>129</v>
      </c>
      <c r="C436" s="2">
        <v>1002.86</v>
      </c>
      <c r="D436" s="2" t="s">
        <v>133</v>
      </c>
    </row>
    <row r="437" spans="1:4" ht="14.25" customHeight="1">
      <c r="A437" s="2">
        <v>81978</v>
      </c>
      <c r="B437" s="2" t="s">
        <v>129</v>
      </c>
      <c r="C437" s="2">
        <v>3224.776848</v>
      </c>
      <c r="D437" s="2" t="s">
        <v>133</v>
      </c>
    </row>
    <row r="438" spans="1:4" ht="14.25" customHeight="1">
      <c r="A438" s="2">
        <v>82372</v>
      </c>
      <c r="B438" s="2" t="s">
        <v>132</v>
      </c>
      <c r="C438" s="2">
        <v>3350.1071929999998</v>
      </c>
      <c r="D438" s="2" t="s">
        <v>133</v>
      </c>
    </row>
    <row r="439" spans="1:4" ht="14.25" customHeight="1">
      <c r="A439" s="2">
        <v>82557</v>
      </c>
      <c r="B439" s="2" t="s">
        <v>129</v>
      </c>
      <c r="C439" s="2">
        <v>3286.38</v>
      </c>
      <c r="D439" s="2" t="s">
        <v>130</v>
      </c>
    </row>
    <row r="440" spans="1:4" ht="14.25" customHeight="1">
      <c r="A440" s="2">
        <v>82942</v>
      </c>
      <c r="B440" s="2" t="s">
        <v>132</v>
      </c>
      <c r="C440" s="2">
        <v>3490</v>
      </c>
      <c r="D440" s="2" t="s">
        <v>133</v>
      </c>
    </row>
    <row r="441" spans="1:4" ht="14.25" customHeight="1">
      <c r="A441" s="2">
        <v>83159</v>
      </c>
      <c r="B441" s="2" t="s">
        <v>132</v>
      </c>
      <c r="C441" s="2">
        <v>930.42010040000002</v>
      </c>
      <c r="D441" s="2" t="s">
        <v>130</v>
      </c>
    </row>
    <row r="442" spans="1:4" ht="14.25" customHeight="1">
      <c r="A442" s="2">
        <v>83186</v>
      </c>
      <c r="B442" s="2" t="s">
        <v>132</v>
      </c>
      <c r="C442" s="2">
        <v>3605.5118080000002</v>
      </c>
      <c r="D442" s="2" t="s">
        <v>133</v>
      </c>
    </row>
    <row r="443" spans="1:4" ht="14.25" customHeight="1">
      <c r="A443" s="2">
        <v>83186</v>
      </c>
      <c r="B443" s="2" t="s">
        <v>132</v>
      </c>
      <c r="C443" s="2">
        <v>2865</v>
      </c>
      <c r="D443" s="2" t="s">
        <v>133</v>
      </c>
    </row>
    <row r="444" spans="1:4" ht="14.25" customHeight="1">
      <c r="A444" s="2">
        <v>83260</v>
      </c>
      <c r="B444" s="2" t="s">
        <v>132</v>
      </c>
      <c r="C444" s="2">
        <v>710.88517009999998</v>
      </c>
      <c r="D444" s="2" t="s">
        <v>133</v>
      </c>
    </row>
    <row r="445" spans="1:4" ht="14.25" customHeight="1">
      <c r="A445" s="2">
        <v>83513</v>
      </c>
      <c r="B445" s="2" t="s">
        <v>132</v>
      </c>
      <c r="C445" s="2">
        <v>3107.1290009999998</v>
      </c>
      <c r="D445" s="2" t="s">
        <v>130</v>
      </c>
    </row>
    <row r="446" spans="1:4" ht="14.25" customHeight="1">
      <c r="A446" s="2">
        <v>83589</v>
      </c>
      <c r="B446" s="2" t="s">
        <v>129</v>
      </c>
      <c r="C446" s="2">
        <v>1279.95</v>
      </c>
      <c r="D446" s="2" t="s">
        <v>130</v>
      </c>
    </row>
    <row r="447" spans="1:4" ht="14.25" customHeight="1">
      <c r="A447" s="2">
        <v>83748</v>
      </c>
      <c r="B447" s="2" t="s">
        <v>129</v>
      </c>
      <c r="C447" s="2">
        <v>806.97468979999996</v>
      </c>
      <c r="D447" s="2" t="s">
        <v>133</v>
      </c>
    </row>
    <row r="448" spans="1:4" ht="14.25" customHeight="1">
      <c r="A448" s="2">
        <v>83938</v>
      </c>
      <c r="B448" s="2" t="s">
        <v>132</v>
      </c>
      <c r="C448" s="2">
        <v>3155.3954659999999</v>
      </c>
      <c r="D448" s="2" t="s">
        <v>133</v>
      </c>
    </row>
    <row r="449" spans="1:4" ht="14.25" customHeight="1">
      <c r="A449" s="2">
        <v>84022</v>
      </c>
      <c r="B449" s="2" t="s">
        <v>132</v>
      </c>
      <c r="C449" s="2">
        <v>999.13934770000003</v>
      </c>
      <c r="D449" s="2" t="s">
        <v>133</v>
      </c>
    </row>
    <row r="450" spans="1:4" ht="14.25" customHeight="1">
      <c r="A450" s="2">
        <v>84223</v>
      </c>
      <c r="B450" s="2" t="s">
        <v>132</v>
      </c>
      <c r="C450" s="2">
        <v>420.63863229999998</v>
      </c>
      <c r="D450" s="2" t="s">
        <v>130</v>
      </c>
    </row>
    <row r="451" spans="1:4" ht="14.25" customHeight="1">
      <c r="A451" s="2">
        <v>84365</v>
      </c>
      <c r="B451" s="2" t="s">
        <v>132</v>
      </c>
      <c r="C451" s="2">
        <v>1343.07855</v>
      </c>
      <c r="D451" s="2" t="s">
        <v>130</v>
      </c>
    </row>
    <row r="452" spans="1:4" ht="14.25" customHeight="1">
      <c r="A452" s="2">
        <v>84507</v>
      </c>
      <c r="B452" s="2" t="s">
        <v>129</v>
      </c>
      <c r="C452" s="2">
        <v>2287</v>
      </c>
      <c r="D452" s="2" t="s">
        <v>130</v>
      </c>
    </row>
    <row r="453" spans="1:4" ht="14.25" customHeight="1">
      <c r="A453" s="2">
        <v>84705</v>
      </c>
      <c r="B453" s="2" t="s">
        <v>129</v>
      </c>
      <c r="C453" s="2">
        <v>2570</v>
      </c>
      <c r="D453" s="2" t="s">
        <v>130</v>
      </c>
    </row>
    <row r="454" spans="1:4" ht="14.25" customHeight="1">
      <c r="A454" s="2">
        <v>84992</v>
      </c>
      <c r="B454" s="2" t="s">
        <v>132</v>
      </c>
      <c r="C454" s="2">
        <v>2027.36367</v>
      </c>
      <c r="D454" s="2" t="s">
        <v>133</v>
      </c>
    </row>
    <row r="455" spans="1:4" ht="14.25" customHeight="1">
      <c r="A455" s="2">
        <v>85312</v>
      </c>
      <c r="B455" s="2" t="s">
        <v>132</v>
      </c>
      <c r="C455" s="2">
        <v>2261.7545</v>
      </c>
      <c r="D455" s="2" t="s">
        <v>133</v>
      </c>
    </row>
    <row r="456" spans="1:4" ht="14.25" customHeight="1">
      <c r="A456" s="2">
        <v>85653</v>
      </c>
      <c r="B456" s="2" t="s">
        <v>129</v>
      </c>
      <c r="C456" s="2">
        <v>2896.6179820000002</v>
      </c>
      <c r="D456" s="2" t="s">
        <v>130</v>
      </c>
    </row>
    <row r="457" spans="1:4" ht="14.25" customHeight="1">
      <c r="A457" s="2">
        <v>85911</v>
      </c>
      <c r="B457" s="2" t="s">
        <v>129</v>
      </c>
      <c r="C457" s="2">
        <v>2834.02</v>
      </c>
      <c r="D457" s="2" t="s">
        <v>134</v>
      </c>
    </row>
    <row r="458" spans="1:4" ht="14.25" customHeight="1">
      <c r="A458" s="2">
        <v>86146</v>
      </c>
      <c r="B458" s="2" t="s">
        <v>132</v>
      </c>
      <c r="C458" s="2">
        <v>1320.234614</v>
      </c>
      <c r="D458" s="2" t="s">
        <v>133</v>
      </c>
    </row>
    <row r="459" spans="1:4" ht="14.25" customHeight="1">
      <c r="A459" s="2">
        <v>86184</v>
      </c>
      <c r="B459" s="2" t="s">
        <v>129</v>
      </c>
      <c r="C459" s="2">
        <v>2363.9894840000002</v>
      </c>
      <c r="D459" s="2" t="s">
        <v>133</v>
      </c>
    </row>
    <row r="460" spans="1:4" ht="14.25" customHeight="1">
      <c r="A460" s="2">
        <v>86291</v>
      </c>
      <c r="B460" s="2" t="s">
        <v>132</v>
      </c>
      <c r="C460" s="2">
        <v>1500.1699610000001</v>
      </c>
      <c r="D460" s="2" t="s">
        <v>130</v>
      </c>
    </row>
    <row r="461" spans="1:4" ht="14.25" customHeight="1">
      <c r="A461" s="2">
        <v>86293</v>
      </c>
      <c r="B461" s="2" t="s">
        <v>132</v>
      </c>
      <c r="C461" s="2">
        <v>2770.5153310000001</v>
      </c>
      <c r="D461" s="2" t="s">
        <v>130</v>
      </c>
    </row>
    <row r="462" spans="1:4" ht="14.25" customHeight="1">
      <c r="A462" s="2">
        <v>86516</v>
      </c>
      <c r="B462" s="2" t="s">
        <v>132</v>
      </c>
      <c r="C462" s="2">
        <v>1741.373345</v>
      </c>
      <c r="D462" s="2" t="s">
        <v>133</v>
      </c>
    </row>
    <row r="463" spans="1:4" ht="14.25" customHeight="1">
      <c r="A463" s="2">
        <v>86736</v>
      </c>
      <c r="B463" s="2" t="s">
        <v>129</v>
      </c>
      <c r="C463" s="2">
        <v>689.76</v>
      </c>
      <c r="D463" s="2" t="s">
        <v>133</v>
      </c>
    </row>
    <row r="464" spans="1:4" ht="14.25" customHeight="1">
      <c r="A464" s="2">
        <v>86846</v>
      </c>
      <c r="B464" s="2" t="s">
        <v>132</v>
      </c>
      <c r="C464" s="2">
        <v>1852.2572399999999</v>
      </c>
      <c r="D464" s="2" t="s">
        <v>133</v>
      </c>
    </row>
    <row r="465" spans="1:4" ht="14.25" customHeight="1">
      <c r="A465" s="2">
        <v>86944</v>
      </c>
      <c r="B465" s="2" t="s">
        <v>132</v>
      </c>
      <c r="C465" s="2">
        <v>1241</v>
      </c>
      <c r="D465" s="2" t="s">
        <v>133</v>
      </c>
    </row>
    <row r="466" spans="1:4" ht="14.25" customHeight="1">
      <c r="A466" s="2">
        <v>86995</v>
      </c>
      <c r="B466" s="2" t="s">
        <v>132</v>
      </c>
      <c r="C466" s="2">
        <v>1149.037122</v>
      </c>
      <c r="D466" s="2" t="s">
        <v>130</v>
      </c>
    </row>
    <row r="467" spans="1:4" ht="14.25" customHeight="1">
      <c r="A467" s="2">
        <v>87157</v>
      </c>
      <c r="B467" s="2" t="s">
        <v>132</v>
      </c>
      <c r="C467" s="2">
        <v>1613.6743269999999</v>
      </c>
      <c r="D467" s="2" t="s">
        <v>134</v>
      </c>
    </row>
    <row r="468" spans="1:4" ht="14.25" customHeight="1">
      <c r="A468" s="2">
        <v>87420</v>
      </c>
      <c r="B468" s="2" t="s">
        <v>129</v>
      </c>
      <c r="C468" s="2">
        <v>2651</v>
      </c>
      <c r="D468" s="2" t="s">
        <v>133</v>
      </c>
    </row>
    <row r="469" spans="1:4" ht="14.25" customHeight="1">
      <c r="A469" s="2">
        <v>87487</v>
      </c>
      <c r="B469" s="2" t="s">
        <v>132</v>
      </c>
      <c r="C469" s="2">
        <v>1164</v>
      </c>
      <c r="D469" s="2" t="s">
        <v>130</v>
      </c>
    </row>
    <row r="470" spans="1:4" ht="14.25" customHeight="1">
      <c r="A470" s="2">
        <v>87677</v>
      </c>
      <c r="B470" s="2" t="s">
        <v>132</v>
      </c>
      <c r="C470" s="2">
        <v>3105.51073</v>
      </c>
      <c r="D470" s="2" t="s">
        <v>130</v>
      </c>
    </row>
    <row r="471" spans="1:4" ht="14.25" customHeight="1">
      <c r="A471" s="2">
        <v>87728</v>
      </c>
      <c r="B471" s="2" t="s">
        <v>132</v>
      </c>
      <c r="C471" s="2">
        <v>3472.7682749999999</v>
      </c>
      <c r="D471" s="2" t="s">
        <v>133</v>
      </c>
    </row>
    <row r="472" spans="1:4" ht="14.25" customHeight="1">
      <c r="A472" s="2">
        <v>88045</v>
      </c>
      <c r="B472" s="2" t="s">
        <v>132</v>
      </c>
      <c r="C472" s="2">
        <v>2013</v>
      </c>
      <c r="D472" s="2" t="s">
        <v>130</v>
      </c>
    </row>
    <row r="473" spans="1:4" ht="14.25" customHeight="1">
      <c r="A473" s="2">
        <v>88052</v>
      </c>
      <c r="B473" s="2" t="s">
        <v>132</v>
      </c>
      <c r="C473" s="2">
        <v>2792.3677899999998</v>
      </c>
      <c r="D473" s="2" t="s">
        <v>133</v>
      </c>
    </row>
    <row r="474" spans="1:4" ht="14.25" customHeight="1">
      <c r="A474" s="2">
        <v>88360</v>
      </c>
      <c r="B474" s="2" t="s">
        <v>132</v>
      </c>
      <c r="C474" s="2">
        <v>508</v>
      </c>
      <c r="D474" s="2" t="s">
        <v>133</v>
      </c>
    </row>
    <row r="475" spans="1:4" ht="14.25" customHeight="1">
      <c r="A475" s="2">
        <v>88474</v>
      </c>
      <c r="B475" s="2" t="s">
        <v>132</v>
      </c>
      <c r="C475" s="2">
        <v>507.93215980000002</v>
      </c>
      <c r="D475" s="2" t="s">
        <v>133</v>
      </c>
    </row>
    <row r="476" spans="1:4" ht="14.25" customHeight="1">
      <c r="A476" s="2">
        <v>88560</v>
      </c>
      <c r="B476" s="2" t="s">
        <v>129</v>
      </c>
      <c r="C476" s="2">
        <v>3193.81</v>
      </c>
      <c r="D476" s="2" t="s">
        <v>133</v>
      </c>
    </row>
    <row r="477" spans="1:4" ht="14.25" customHeight="1">
      <c r="A477" s="2">
        <v>89042</v>
      </c>
      <c r="B477" s="2" t="s">
        <v>132</v>
      </c>
      <c r="C477" s="2">
        <v>2017.7636210000001</v>
      </c>
      <c r="D477" s="2" t="s">
        <v>133</v>
      </c>
    </row>
    <row r="478" spans="1:4" ht="14.25" customHeight="1">
      <c r="A478" s="2">
        <v>89137</v>
      </c>
      <c r="B478" s="2" t="s">
        <v>132</v>
      </c>
      <c r="C478" s="2">
        <v>1955.049094</v>
      </c>
      <c r="D478" s="2" t="s">
        <v>130</v>
      </c>
    </row>
    <row r="479" spans="1:4" ht="14.25" customHeight="1">
      <c r="A479" s="2">
        <v>89234</v>
      </c>
      <c r="B479" s="2" t="s">
        <v>132</v>
      </c>
      <c r="C479" s="2">
        <v>1903.902857</v>
      </c>
      <c r="D479" s="2" t="s">
        <v>133</v>
      </c>
    </row>
    <row r="480" spans="1:4" ht="14.25" customHeight="1">
      <c r="A480" s="2">
        <v>89269</v>
      </c>
      <c r="B480" s="2" t="s">
        <v>132</v>
      </c>
      <c r="C480" s="2">
        <v>1756</v>
      </c>
      <c r="D480" s="2" t="s">
        <v>130</v>
      </c>
    </row>
    <row r="481" spans="1:4" ht="14.25" customHeight="1">
      <c r="A481" s="2">
        <v>89458</v>
      </c>
      <c r="B481" s="2" t="s">
        <v>132</v>
      </c>
      <c r="C481" s="2">
        <v>2005</v>
      </c>
      <c r="D481" s="2" t="s">
        <v>133</v>
      </c>
    </row>
    <row r="482" spans="1:4" ht="14.25" customHeight="1">
      <c r="A482" s="2">
        <v>89560</v>
      </c>
      <c r="B482" s="2" t="s">
        <v>132</v>
      </c>
      <c r="C482" s="2">
        <v>1496.542788</v>
      </c>
      <c r="D482" s="2" t="s">
        <v>133</v>
      </c>
    </row>
    <row r="483" spans="1:4" ht="14.25" customHeight="1">
      <c r="A483" s="2">
        <v>89640</v>
      </c>
      <c r="B483" s="2" t="s">
        <v>129</v>
      </c>
      <c r="C483" s="2">
        <v>422.57</v>
      </c>
      <c r="D483" s="2" t="s">
        <v>133</v>
      </c>
    </row>
    <row r="484" spans="1:4" ht="14.25" customHeight="1">
      <c r="A484" s="2">
        <v>89671</v>
      </c>
      <c r="B484" s="2" t="s">
        <v>132</v>
      </c>
      <c r="C484" s="2">
        <v>232</v>
      </c>
      <c r="D484" s="2" t="s">
        <v>130</v>
      </c>
    </row>
    <row r="485" spans="1:4" ht="14.25" customHeight="1">
      <c r="A485" s="2">
        <v>89783</v>
      </c>
      <c r="B485" s="2" t="s">
        <v>132</v>
      </c>
      <c r="C485" s="2">
        <v>1135</v>
      </c>
      <c r="D485" s="2" t="s">
        <v>130</v>
      </c>
    </row>
    <row r="486" spans="1:4" ht="14.25" customHeight="1">
      <c r="A486" s="2">
        <v>89840</v>
      </c>
      <c r="B486" s="2" t="s">
        <v>132</v>
      </c>
      <c r="C486" s="2">
        <v>3099.5710370000002</v>
      </c>
      <c r="D486" s="2" t="s">
        <v>133</v>
      </c>
    </row>
    <row r="487" spans="1:4" ht="14.25" customHeight="1">
      <c r="A487" s="2">
        <v>89855</v>
      </c>
      <c r="B487" s="2" t="s">
        <v>132</v>
      </c>
      <c r="C487" s="2">
        <v>2940.6946440000002</v>
      </c>
      <c r="D487" s="2" t="s">
        <v>130</v>
      </c>
    </row>
    <row r="488" spans="1:4" ht="14.25" customHeight="1">
      <c r="A488" s="2">
        <v>90131</v>
      </c>
      <c r="B488" s="2" t="s">
        <v>132</v>
      </c>
      <c r="C488" s="2">
        <v>2235.421038</v>
      </c>
      <c r="D488" s="2" t="s">
        <v>130</v>
      </c>
    </row>
    <row r="489" spans="1:4" ht="14.25" customHeight="1">
      <c r="A489" s="2">
        <v>90179</v>
      </c>
      <c r="B489" s="2" t="s">
        <v>132</v>
      </c>
      <c r="C489" s="2">
        <v>3082.7608319999999</v>
      </c>
      <c r="D489" s="2" t="s">
        <v>130</v>
      </c>
    </row>
    <row r="490" spans="1:4" ht="14.25" customHeight="1">
      <c r="A490" s="2">
        <v>90851</v>
      </c>
      <c r="B490" s="2" t="s">
        <v>132</v>
      </c>
      <c r="C490" s="2">
        <v>3221.0666299999998</v>
      </c>
      <c r="D490" s="2" t="s">
        <v>130</v>
      </c>
    </row>
    <row r="491" spans="1:4" ht="14.25" customHeight="1">
      <c r="A491" s="2">
        <v>90895</v>
      </c>
      <c r="B491" s="2" t="s">
        <v>132</v>
      </c>
      <c r="C491" s="2">
        <v>3102</v>
      </c>
      <c r="D491" s="2" t="s">
        <v>134</v>
      </c>
    </row>
    <row r="492" spans="1:4" ht="14.25" customHeight="1">
      <c r="A492" s="2">
        <v>90979</v>
      </c>
      <c r="B492" s="2" t="s">
        <v>132</v>
      </c>
      <c r="C492" s="2">
        <v>1226.033803</v>
      </c>
      <c r="D492" s="2" t="s">
        <v>134</v>
      </c>
    </row>
    <row r="493" spans="1:4" ht="14.25" customHeight="1">
      <c r="A493" s="2">
        <v>91146</v>
      </c>
      <c r="B493" s="2" t="s">
        <v>129</v>
      </c>
      <c r="C493" s="2">
        <v>2923.2563369999998</v>
      </c>
      <c r="D493" s="2" t="s">
        <v>133</v>
      </c>
    </row>
    <row r="494" spans="1:4" ht="14.25" customHeight="1">
      <c r="A494" s="2">
        <v>91382</v>
      </c>
      <c r="B494" s="2" t="s">
        <v>132</v>
      </c>
      <c r="C494" s="2">
        <v>858.61328820000006</v>
      </c>
      <c r="D494" s="2" t="s">
        <v>133</v>
      </c>
    </row>
    <row r="495" spans="1:4" ht="14.25" customHeight="1">
      <c r="A495" s="2">
        <v>91517</v>
      </c>
      <c r="B495" s="2" t="s">
        <v>132</v>
      </c>
      <c r="C495" s="2">
        <v>2617.236766</v>
      </c>
      <c r="D495" s="2" t="s">
        <v>130</v>
      </c>
    </row>
    <row r="496" spans="1:4" ht="14.25" customHeight="1">
      <c r="A496" s="2">
        <v>91820</v>
      </c>
      <c r="B496" s="2" t="s">
        <v>132</v>
      </c>
      <c r="C496" s="2">
        <v>3333.1558799999998</v>
      </c>
      <c r="D496" s="2" t="s">
        <v>133</v>
      </c>
    </row>
    <row r="497" spans="1:4" ht="14.25" customHeight="1">
      <c r="A497" s="2">
        <v>91874</v>
      </c>
      <c r="B497" s="2" t="s">
        <v>132</v>
      </c>
      <c r="C497" s="2">
        <v>1671.4444120000001</v>
      </c>
      <c r="D497" s="2" t="s">
        <v>133</v>
      </c>
    </row>
    <row r="498" spans="1:4" ht="14.25" customHeight="1">
      <c r="A498" s="2">
        <v>92004</v>
      </c>
      <c r="B498" s="2" t="s">
        <v>129</v>
      </c>
      <c r="C498" s="2">
        <v>490.88</v>
      </c>
      <c r="D498" s="2" t="s">
        <v>133</v>
      </c>
    </row>
    <row r="499" spans="1:4" ht="14.25" customHeight="1">
      <c r="A499" s="2">
        <v>92063</v>
      </c>
      <c r="B499" s="2" t="s">
        <v>132</v>
      </c>
      <c r="C499" s="2">
        <v>3113.430672</v>
      </c>
      <c r="D499" s="2" t="s">
        <v>130</v>
      </c>
    </row>
    <row r="500" spans="1:4" ht="14.25" customHeight="1">
      <c r="A500" s="2">
        <v>92328</v>
      </c>
      <c r="B500" s="2" t="s">
        <v>129</v>
      </c>
      <c r="C500" s="2">
        <v>3236.9</v>
      </c>
      <c r="D500" s="2" t="s">
        <v>133</v>
      </c>
    </row>
    <row r="501" spans="1:4" ht="14.25" customHeight="1">
      <c r="A501" s="2">
        <v>92432</v>
      </c>
      <c r="B501" s="2" t="s">
        <v>132</v>
      </c>
      <c r="C501" s="2">
        <v>1483.435718</v>
      </c>
      <c r="D501" s="2" t="s">
        <v>133</v>
      </c>
    </row>
    <row r="502" spans="1:4" ht="14.25" customHeight="1">
      <c r="A502" s="2">
        <v>92592</v>
      </c>
      <c r="B502" s="2" t="s">
        <v>129</v>
      </c>
      <c r="C502" s="2">
        <v>899.68</v>
      </c>
      <c r="D502" s="2" t="s">
        <v>133</v>
      </c>
    </row>
    <row r="503" spans="1:4" ht="14.25" customHeight="1">
      <c r="A503" s="2">
        <v>93123</v>
      </c>
      <c r="B503" s="2" t="s">
        <v>129</v>
      </c>
      <c r="C503" s="2">
        <v>3151.99</v>
      </c>
      <c r="D503" s="2" t="s">
        <v>130</v>
      </c>
    </row>
    <row r="504" spans="1:4" ht="14.25" customHeight="1">
      <c r="A504" s="2">
        <v>93205</v>
      </c>
      <c r="B504" s="2" t="s">
        <v>132</v>
      </c>
      <c r="C504" s="2">
        <v>2381.2111920000002</v>
      </c>
      <c r="D504" s="2" t="s">
        <v>134</v>
      </c>
    </row>
    <row r="505" spans="1:4" ht="14.25" customHeight="1">
      <c r="A505" s="2">
        <v>93395</v>
      </c>
      <c r="B505" s="2" t="s">
        <v>132</v>
      </c>
      <c r="C505" s="2">
        <v>3636.5084849999998</v>
      </c>
      <c r="D505" s="2" t="s">
        <v>130</v>
      </c>
    </row>
    <row r="506" spans="1:4" ht="14.25" customHeight="1">
      <c r="A506" s="2">
        <v>93541</v>
      </c>
      <c r="B506" s="2" t="s">
        <v>132</v>
      </c>
      <c r="C506" s="2">
        <v>2340</v>
      </c>
      <c r="D506" s="2" t="s">
        <v>134</v>
      </c>
    </row>
    <row r="507" spans="1:4" ht="14.25" customHeight="1">
      <c r="A507" s="2">
        <v>93625</v>
      </c>
      <c r="B507" s="2" t="s">
        <v>132</v>
      </c>
      <c r="C507" s="2">
        <v>527.77846939999995</v>
      </c>
      <c r="D507" s="2" t="s">
        <v>134</v>
      </c>
    </row>
    <row r="508" spans="1:4" ht="14.25" customHeight="1">
      <c r="A508" s="2">
        <v>93666</v>
      </c>
      <c r="B508" s="2" t="s">
        <v>129</v>
      </c>
      <c r="C508" s="2">
        <v>502.72006720000002</v>
      </c>
      <c r="D508" s="2" t="s">
        <v>133</v>
      </c>
    </row>
    <row r="509" spans="1:4" ht="14.25" customHeight="1">
      <c r="A509" s="2">
        <v>93726</v>
      </c>
      <c r="B509" s="2" t="s">
        <v>129</v>
      </c>
      <c r="C509" s="2">
        <v>2729.1884110000001</v>
      </c>
      <c r="D509" s="2" t="s">
        <v>133</v>
      </c>
    </row>
    <row r="510" spans="1:4" ht="14.25" customHeight="1">
      <c r="A510" s="2">
        <v>93933</v>
      </c>
      <c r="B510" s="2" t="s">
        <v>129</v>
      </c>
      <c r="C510" s="2">
        <v>2491.0109560000001</v>
      </c>
      <c r="D510" s="2" t="s">
        <v>134</v>
      </c>
    </row>
    <row r="511" spans="1:4" ht="14.25" customHeight="1">
      <c r="A511" s="2">
        <v>94017</v>
      </c>
      <c r="B511" s="2" t="s">
        <v>129</v>
      </c>
      <c r="C511" s="2">
        <v>1082</v>
      </c>
      <c r="D511" s="2" t="s">
        <v>134</v>
      </c>
    </row>
    <row r="512" spans="1:4" ht="14.25" customHeight="1">
      <c r="A512" s="2">
        <v>94497</v>
      </c>
      <c r="B512" s="2" t="s">
        <v>129</v>
      </c>
      <c r="C512" s="2">
        <v>3416</v>
      </c>
      <c r="D512" s="2" t="s">
        <v>130</v>
      </c>
    </row>
    <row r="513" spans="1:4" ht="14.25" customHeight="1">
      <c r="A513" s="2">
        <v>94666</v>
      </c>
      <c r="B513" s="2" t="s">
        <v>132</v>
      </c>
      <c r="C513" s="2">
        <v>3255.6699149999999</v>
      </c>
      <c r="D513" s="2" t="s">
        <v>133</v>
      </c>
    </row>
    <row r="514" spans="1:4" ht="14.25" customHeight="1">
      <c r="A514" s="2">
        <v>94872</v>
      </c>
      <c r="B514" s="2" t="s">
        <v>129</v>
      </c>
      <c r="C514" s="2">
        <v>1532.3769669999999</v>
      </c>
      <c r="D514" s="2" t="s">
        <v>133</v>
      </c>
    </row>
    <row r="515" spans="1:4" ht="14.25" customHeight="1">
      <c r="A515" s="2">
        <v>95723</v>
      </c>
      <c r="B515" s="2" t="s">
        <v>132</v>
      </c>
      <c r="C515" s="2">
        <v>2328.7299699999999</v>
      </c>
      <c r="D515" s="2" t="s">
        <v>130</v>
      </c>
    </row>
    <row r="516" spans="1:4" ht="14.25" customHeight="1">
      <c r="A516" s="2">
        <v>95869</v>
      </c>
      <c r="B516" s="2" t="s">
        <v>132</v>
      </c>
      <c r="C516" s="2">
        <v>1902.680249</v>
      </c>
      <c r="D516" s="2" t="s">
        <v>130</v>
      </c>
    </row>
    <row r="517" spans="1:4" ht="14.25" customHeight="1">
      <c r="A517" s="2">
        <v>96178</v>
      </c>
      <c r="B517" s="2" t="s">
        <v>132</v>
      </c>
      <c r="C517" s="2">
        <v>3283.2223250000002</v>
      </c>
      <c r="D517" s="2" t="s">
        <v>133</v>
      </c>
    </row>
    <row r="518" spans="1:4" ht="14.25" customHeight="1">
      <c r="A518" s="2">
        <v>96300</v>
      </c>
      <c r="B518" s="2" t="s">
        <v>129</v>
      </c>
      <c r="C518" s="2">
        <v>2704</v>
      </c>
      <c r="D518" s="2" t="s">
        <v>133</v>
      </c>
    </row>
    <row r="519" spans="1:4" ht="14.25" customHeight="1">
      <c r="A519" s="2">
        <v>96609</v>
      </c>
      <c r="B519" s="2" t="s">
        <v>129</v>
      </c>
      <c r="C519" s="2">
        <v>3617.2687639999999</v>
      </c>
      <c r="D519" s="2" t="s">
        <v>130</v>
      </c>
    </row>
    <row r="520" spans="1:4" ht="14.25" customHeight="1">
      <c r="A520" s="2">
        <v>96732</v>
      </c>
      <c r="B520" s="2" t="s">
        <v>129</v>
      </c>
      <c r="C520" s="2">
        <v>1711.08</v>
      </c>
      <c r="D520" s="2" t="s">
        <v>133</v>
      </c>
    </row>
    <row r="521" spans="1:4" ht="14.25" customHeight="1">
      <c r="A521" s="2">
        <v>96826</v>
      </c>
      <c r="B521" s="2" t="s">
        <v>132</v>
      </c>
      <c r="C521" s="2">
        <v>3495.5868019999998</v>
      </c>
      <c r="D521" s="2" t="s">
        <v>133</v>
      </c>
    </row>
    <row r="522" spans="1:4" ht="14.25" customHeight="1">
      <c r="A522" s="2">
        <v>96914</v>
      </c>
      <c r="B522" s="2" t="s">
        <v>132</v>
      </c>
      <c r="C522" s="2">
        <v>3178.0706770000002</v>
      </c>
      <c r="D522" s="2" t="s">
        <v>133</v>
      </c>
    </row>
    <row r="523" spans="1:4" ht="14.25" customHeight="1">
      <c r="A523" s="2">
        <v>97209</v>
      </c>
      <c r="B523" s="2" t="s">
        <v>129</v>
      </c>
      <c r="C523" s="2">
        <v>1387.59</v>
      </c>
      <c r="D523" s="2" t="s">
        <v>134</v>
      </c>
    </row>
    <row r="524" spans="1:4" ht="14.25" customHeight="1">
      <c r="A524" s="2">
        <v>97447</v>
      </c>
      <c r="B524" s="2" t="s">
        <v>132</v>
      </c>
      <c r="C524" s="2">
        <v>3108.4626880000001</v>
      </c>
      <c r="D524" s="2" t="s">
        <v>134</v>
      </c>
    </row>
    <row r="525" spans="1:4" ht="14.25" customHeight="1">
      <c r="A525" s="2">
        <v>97603</v>
      </c>
      <c r="B525" s="2" t="s">
        <v>132</v>
      </c>
      <c r="C525" s="2">
        <v>2547</v>
      </c>
      <c r="D525" s="2" t="s">
        <v>130</v>
      </c>
    </row>
    <row r="526" spans="1:4" ht="14.25" customHeight="1">
      <c r="A526" s="2">
        <v>97849</v>
      </c>
      <c r="B526" s="2" t="s">
        <v>132</v>
      </c>
      <c r="C526" s="2">
        <v>522.59618060000003</v>
      </c>
      <c r="D526" s="2" t="s">
        <v>130</v>
      </c>
    </row>
    <row r="527" spans="1:4" ht="14.25" customHeight="1">
      <c r="A527" s="2">
        <v>97974</v>
      </c>
      <c r="B527" s="2" t="s">
        <v>129</v>
      </c>
      <c r="C527" s="2">
        <v>1410</v>
      </c>
      <c r="D527" s="2" t="s">
        <v>133</v>
      </c>
    </row>
    <row r="528" spans="1:4" ht="14.25" customHeight="1">
      <c r="A528" s="2">
        <v>98085</v>
      </c>
      <c r="B528" s="2" t="s">
        <v>129</v>
      </c>
      <c r="C528" s="2">
        <v>2719.9205579999998</v>
      </c>
      <c r="D528" s="2" t="s">
        <v>130</v>
      </c>
    </row>
    <row r="529" spans="1:4" ht="14.25" customHeight="1">
      <c r="A529" s="2">
        <v>98839</v>
      </c>
      <c r="B529" s="2" t="s">
        <v>132</v>
      </c>
      <c r="C529" s="2">
        <v>3145.788047</v>
      </c>
      <c r="D529" s="2" t="s">
        <v>130</v>
      </c>
    </row>
    <row r="530" spans="1:4" ht="14.25" customHeight="1">
      <c r="A530" s="2">
        <v>98995</v>
      </c>
      <c r="B530" s="2" t="s">
        <v>132</v>
      </c>
      <c r="C530" s="2">
        <v>1985.6791250000001</v>
      </c>
      <c r="D530" s="2" t="s">
        <v>130</v>
      </c>
    </row>
    <row r="531" spans="1:4" ht="14.25" customHeight="1">
      <c r="A531" s="2">
        <v>99204</v>
      </c>
      <c r="B531" s="2" t="s">
        <v>129</v>
      </c>
      <c r="C531" s="2">
        <v>792</v>
      </c>
      <c r="D531" s="2" t="s">
        <v>133</v>
      </c>
    </row>
    <row r="532" spans="1:4" ht="14.25" customHeight="1">
      <c r="A532" s="2">
        <v>99484</v>
      </c>
      <c r="B532" s="2" t="s">
        <v>132</v>
      </c>
      <c r="C532" s="2">
        <v>582.95001630000002</v>
      </c>
      <c r="D532" s="2" t="s">
        <v>133</v>
      </c>
    </row>
    <row r="533" spans="1:4" ht="14.25" customHeight="1">
      <c r="A533" s="2">
        <v>99598</v>
      </c>
      <c r="B533" s="2" t="s">
        <v>132</v>
      </c>
      <c r="C533" s="2">
        <v>1807.476629</v>
      </c>
      <c r="D533" s="2" t="s">
        <v>133</v>
      </c>
    </row>
    <row r="534" spans="1:4" ht="14.25" customHeight="1">
      <c r="A534" s="2">
        <v>100067</v>
      </c>
      <c r="B534" s="2" t="s">
        <v>132</v>
      </c>
      <c r="C534" s="2">
        <v>2956.4200519999999</v>
      </c>
      <c r="D534" s="2" t="s">
        <v>130</v>
      </c>
    </row>
    <row r="535" spans="1:4" ht="14.25" customHeight="1">
      <c r="A535" s="2">
        <v>100119</v>
      </c>
      <c r="B535" s="2" t="s">
        <v>129</v>
      </c>
      <c r="C535" s="2">
        <v>564.63</v>
      </c>
      <c r="D535" s="2" t="s">
        <v>130</v>
      </c>
    </row>
    <row r="536" spans="1:4" ht="14.25" customHeight="1">
      <c r="A536" s="2">
        <v>100137</v>
      </c>
      <c r="B536" s="2" t="s">
        <v>129</v>
      </c>
      <c r="C536" s="2">
        <v>2800.66</v>
      </c>
      <c r="D536" s="2" t="s">
        <v>130</v>
      </c>
    </row>
    <row r="537" spans="1:4" ht="14.25" customHeight="1">
      <c r="A537" s="2">
        <v>100260</v>
      </c>
      <c r="B537" s="2" t="s">
        <v>129</v>
      </c>
      <c r="C537" s="2">
        <v>1831.9139290000001</v>
      </c>
      <c r="D537" s="2" t="s">
        <v>133</v>
      </c>
    </row>
    <row r="538" spans="1:4" ht="14.25" customHeight="1">
      <c r="A538" s="2">
        <v>100345</v>
      </c>
      <c r="B538" s="2" t="s">
        <v>132</v>
      </c>
      <c r="C538" s="2">
        <v>3129.4541479999998</v>
      </c>
      <c r="D538" s="2" t="s">
        <v>134</v>
      </c>
    </row>
    <row r="539" spans="1:4" ht="14.25" customHeight="1">
      <c r="A539" s="2">
        <v>100665</v>
      </c>
      <c r="B539" s="2" t="s">
        <v>129</v>
      </c>
      <c r="C539" s="2">
        <v>2525</v>
      </c>
      <c r="D539" s="2" t="s">
        <v>130</v>
      </c>
    </row>
    <row r="540" spans="1:4" ht="14.25" customHeight="1">
      <c r="A540" s="2">
        <v>100740</v>
      </c>
      <c r="B540" s="2" t="s">
        <v>129</v>
      </c>
      <c r="C540" s="2">
        <v>315.45</v>
      </c>
      <c r="D540" s="2" t="s">
        <v>133</v>
      </c>
    </row>
    <row r="541" spans="1:4" ht="14.25" customHeight="1">
      <c r="A541" s="2">
        <v>101053</v>
      </c>
      <c r="B541" s="2" t="s">
        <v>132</v>
      </c>
      <c r="C541" s="2">
        <v>3549.3009659999998</v>
      </c>
      <c r="D541" s="2" t="s">
        <v>130</v>
      </c>
    </row>
    <row r="542" spans="1:4" ht="14.25" customHeight="1">
      <c r="A542" s="2">
        <v>101282</v>
      </c>
      <c r="B542" s="2" t="s">
        <v>132</v>
      </c>
      <c r="C542" s="2">
        <v>2948.1300919999999</v>
      </c>
      <c r="D542" s="2" t="s">
        <v>133</v>
      </c>
    </row>
    <row r="543" spans="1:4" ht="14.25" customHeight="1">
      <c r="A543" s="2">
        <v>101292</v>
      </c>
      <c r="B543" s="2" t="s">
        <v>129</v>
      </c>
      <c r="C543" s="2">
        <v>1217.44</v>
      </c>
      <c r="D543" s="2" t="s">
        <v>133</v>
      </c>
    </row>
    <row r="544" spans="1:4" ht="14.25" customHeight="1">
      <c r="A544" s="2">
        <v>101321</v>
      </c>
      <c r="B544" s="2" t="s">
        <v>132</v>
      </c>
      <c r="C544" s="2">
        <v>2283.5556900000001</v>
      </c>
      <c r="D544" s="2" t="s">
        <v>130</v>
      </c>
    </row>
    <row r="545" spans="1:4" ht="14.25" customHeight="1">
      <c r="A545" s="2">
        <v>101532</v>
      </c>
      <c r="B545" s="2" t="s">
        <v>129</v>
      </c>
      <c r="C545" s="2">
        <v>1842</v>
      </c>
      <c r="D545" s="2" t="s">
        <v>133</v>
      </c>
    </row>
    <row r="546" spans="1:4" ht="14.25" customHeight="1">
      <c r="A546" s="2">
        <v>101828</v>
      </c>
      <c r="B546" s="2" t="s">
        <v>132</v>
      </c>
      <c r="C546" s="2">
        <v>1585.782688</v>
      </c>
      <c r="D546" s="2" t="s">
        <v>133</v>
      </c>
    </row>
    <row r="547" spans="1:4" ht="14.25" customHeight="1">
      <c r="A547" s="2">
        <v>101917</v>
      </c>
      <c r="B547" s="2" t="s">
        <v>132</v>
      </c>
      <c r="C547" s="2">
        <v>637</v>
      </c>
      <c r="D547" s="2" t="s">
        <v>130</v>
      </c>
    </row>
    <row r="548" spans="1:4" ht="14.25" customHeight="1">
      <c r="A548" s="2">
        <v>102085</v>
      </c>
      <c r="B548" s="2" t="s">
        <v>132</v>
      </c>
      <c r="C548" s="2">
        <v>3606.1308079999999</v>
      </c>
      <c r="D548" s="2" t="s">
        <v>130</v>
      </c>
    </row>
    <row r="549" spans="1:4" ht="14.25" customHeight="1">
      <c r="A549" s="2">
        <v>102142</v>
      </c>
      <c r="B549" s="2" t="s">
        <v>132</v>
      </c>
      <c r="C549" s="2">
        <v>3560.3737329999999</v>
      </c>
      <c r="D549" s="2" t="s">
        <v>133</v>
      </c>
    </row>
    <row r="550" spans="1:4" ht="14.25" customHeight="1">
      <c r="A550" s="2">
        <v>102325</v>
      </c>
      <c r="B550" s="2" t="s">
        <v>132</v>
      </c>
      <c r="C550" s="2">
        <v>1552.4244000000001</v>
      </c>
      <c r="D550" s="2" t="s">
        <v>130</v>
      </c>
    </row>
    <row r="551" spans="1:4" ht="14.25" customHeight="1">
      <c r="A551" s="2">
        <v>102565</v>
      </c>
      <c r="B551" s="2" t="s">
        <v>132</v>
      </c>
      <c r="C551" s="2">
        <v>732.78784710000002</v>
      </c>
      <c r="D551" s="2" t="s">
        <v>130</v>
      </c>
    </row>
    <row r="552" spans="1:4" ht="14.25" customHeight="1">
      <c r="A552" s="2">
        <v>102690</v>
      </c>
      <c r="B552" s="2" t="s">
        <v>129</v>
      </c>
      <c r="C552" s="2">
        <v>2947</v>
      </c>
      <c r="D552" s="2" t="s">
        <v>133</v>
      </c>
    </row>
    <row r="553" spans="1:4" ht="14.25" customHeight="1">
      <c r="A553" s="2">
        <v>102882</v>
      </c>
      <c r="B553" s="2" t="s">
        <v>129</v>
      </c>
      <c r="C553" s="2">
        <v>3599.72</v>
      </c>
      <c r="D553" s="2" t="s">
        <v>133</v>
      </c>
    </row>
    <row r="554" spans="1:4" ht="14.25" customHeight="1">
      <c r="A554" s="2">
        <v>102903</v>
      </c>
      <c r="B554" s="2" t="s">
        <v>129</v>
      </c>
      <c r="C554" s="2">
        <v>1504.44</v>
      </c>
      <c r="D554" s="2" t="s">
        <v>130</v>
      </c>
    </row>
    <row r="555" spans="1:4" ht="14.25" customHeight="1">
      <c r="A555" s="2">
        <v>102956</v>
      </c>
      <c r="B555" s="2" t="s">
        <v>132</v>
      </c>
      <c r="C555" s="2">
        <v>2253.4562569999998</v>
      </c>
      <c r="D555" s="2" t="s">
        <v>133</v>
      </c>
    </row>
    <row r="556" spans="1:4" ht="14.25" customHeight="1">
      <c r="A556" s="2">
        <v>103097</v>
      </c>
      <c r="B556" s="2" t="s">
        <v>132</v>
      </c>
      <c r="C556" s="2">
        <v>2596.9218139999998</v>
      </c>
      <c r="D556" s="2" t="s">
        <v>130</v>
      </c>
    </row>
    <row r="557" spans="1:4" ht="14.25" customHeight="1">
      <c r="A557" s="2">
        <v>103221</v>
      </c>
      <c r="B557" s="2" t="s">
        <v>129</v>
      </c>
      <c r="C557" s="2">
        <v>1771.5553259999999</v>
      </c>
      <c r="D557" s="2" t="s">
        <v>130</v>
      </c>
    </row>
    <row r="558" spans="1:4" ht="14.25" customHeight="1">
      <c r="A558" s="2">
        <v>103390</v>
      </c>
      <c r="B558" s="2" t="s">
        <v>132</v>
      </c>
      <c r="C558" s="2">
        <v>673.15787320000004</v>
      </c>
      <c r="D558" s="2" t="s">
        <v>133</v>
      </c>
    </row>
    <row r="559" spans="1:4" ht="14.25" customHeight="1">
      <c r="A559" s="2">
        <v>103461</v>
      </c>
      <c r="B559" s="2" t="s">
        <v>129</v>
      </c>
      <c r="C559" s="2">
        <v>2208.5988609999999</v>
      </c>
      <c r="D559" s="2" t="s">
        <v>130</v>
      </c>
    </row>
    <row r="560" spans="1:4" ht="14.25" customHeight="1">
      <c r="A560" s="2">
        <v>103691</v>
      </c>
      <c r="B560" s="2" t="s">
        <v>132</v>
      </c>
      <c r="C560" s="2">
        <v>2581</v>
      </c>
      <c r="D560" s="2" t="s">
        <v>134</v>
      </c>
    </row>
    <row r="561" spans="1:4" ht="14.25" customHeight="1">
      <c r="A561" s="2">
        <v>103874</v>
      </c>
      <c r="B561" s="2" t="s">
        <v>132</v>
      </c>
      <c r="C561" s="2">
        <v>1015.851816</v>
      </c>
      <c r="D561" s="2" t="s">
        <v>133</v>
      </c>
    </row>
    <row r="562" spans="1:4" ht="14.25" customHeight="1">
      <c r="A562" s="2">
        <v>103910</v>
      </c>
      <c r="B562" s="2" t="s">
        <v>132</v>
      </c>
      <c r="C562" s="2">
        <v>1513.9383789999999</v>
      </c>
      <c r="D562" s="2" t="s">
        <v>133</v>
      </c>
    </row>
    <row r="563" spans="1:4" ht="14.25" customHeight="1">
      <c r="A563" s="2">
        <v>104012</v>
      </c>
      <c r="B563" s="2" t="s">
        <v>132</v>
      </c>
      <c r="C563" s="2">
        <v>2395.431818</v>
      </c>
      <c r="D563" s="2" t="s">
        <v>133</v>
      </c>
    </row>
    <row r="564" spans="1:4" ht="14.25" customHeight="1">
      <c r="A564" s="2">
        <v>104091</v>
      </c>
      <c r="B564" s="2" t="s">
        <v>129</v>
      </c>
      <c r="C564" s="2">
        <v>718</v>
      </c>
      <c r="D564" s="2" t="s">
        <v>130</v>
      </c>
    </row>
    <row r="565" spans="1:4" ht="14.25" customHeight="1">
      <c r="A565" s="2">
        <v>104107</v>
      </c>
      <c r="B565" s="2" t="s">
        <v>132</v>
      </c>
      <c r="C565" s="2">
        <v>1083.7288599999999</v>
      </c>
      <c r="D565" s="2" t="s">
        <v>130</v>
      </c>
    </row>
    <row r="566" spans="1:4" ht="14.25" customHeight="1">
      <c r="A566" s="2">
        <v>104249</v>
      </c>
      <c r="B566" s="2" t="s">
        <v>132</v>
      </c>
      <c r="C566" s="2">
        <v>302.46858450000002</v>
      </c>
      <c r="D566" s="2" t="s">
        <v>130</v>
      </c>
    </row>
    <row r="567" spans="1:4" ht="14.25" customHeight="1">
      <c r="A567" s="2">
        <v>104270</v>
      </c>
      <c r="B567" s="2" t="s">
        <v>132</v>
      </c>
      <c r="C567" s="2">
        <v>3774.6116790000001</v>
      </c>
      <c r="D567" s="2" t="s">
        <v>133</v>
      </c>
    </row>
    <row r="568" spans="1:4" ht="14.25" customHeight="1">
      <c r="A568" s="2">
        <v>104628</v>
      </c>
      <c r="B568" s="2" t="s">
        <v>129</v>
      </c>
      <c r="C568" s="2">
        <v>521.4053351</v>
      </c>
      <c r="D568" s="2" t="s">
        <v>133</v>
      </c>
    </row>
    <row r="569" spans="1:4" ht="14.25" customHeight="1">
      <c r="A569" s="2">
        <v>104809</v>
      </c>
      <c r="B569" s="2" t="s">
        <v>132</v>
      </c>
      <c r="C569" s="2">
        <v>2231</v>
      </c>
      <c r="D569" s="2" t="s">
        <v>130</v>
      </c>
    </row>
    <row r="570" spans="1:4" ht="14.25" customHeight="1">
      <c r="A570" s="2">
        <v>105042</v>
      </c>
      <c r="B570" s="2" t="s">
        <v>129</v>
      </c>
      <c r="C570" s="2">
        <v>787.58</v>
      </c>
      <c r="D570" s="2" t="s">
        <v>133</v>
      </c>
    </row>
    <row r="571" spans="1:4" ht="14.25" customHeight="1">
      <c r="A571" s="2">
        <v>105071</v>
      </c>
      <c r="B571" s="2" t="s">
        <v>132</v>
      </c>
      <c r="C571" s="2">
        <v>530.77620679999995</v>
      </c>
      <c r="D571" s="2" t="s">
        <v>130</v>
      </c>
    </row>
    <row r="572" spans="1:4" ht="14.25" customHeight="1">
      <c r="A572" s="2">
        <v>105591</v>
      </c>
      <c r="B572" s="2" t="s">
        <v>129</v>
      </c>
      <c r="C572" s="2">
        <v>3040.7442150000002</v>
      </c>
      <c r="D572" s="2" t="s">
        <v>130</v>
      </c>
    </row>
    <row r="573" spans="1:4" ht="14.25" customHeight="1">
      <c r="A573" s="2">
        <v>105604</v>
      </c>
      <c r="B573" s="2" t="s">
        <v>132</v>
      </c>
      <c r="C573" s="2">
        <v>3716.0169580000002</v>
      </c>
      <c r="D573" s="2" t="s">
        <v>133</v>
      </c>
    </row>
    <row r="574" spans="1:4" ht="14.25" customHeight="1">
      <c r="A574" s="2">
        <v>105661</v>
      </c>
      <c r="B574" s="2" t="s">
        <v>132</v>
      </c>
      <c r="C574" s="2">
        <v>2527.874808</v>
      </c>
      <c r="D574" s="2" t="s">
        <v>130</v>
      </c>
    </row>
    <row r="575" spans="1:4" ht="14.25" customHeight="1">
      <c r="A575" s="2">
        <v>105878</v>
      </c>
      <c r="B575" s="2" t="s">
        <v>132</v>
      </c>
      <c r="C575" s="2">
        <v>2658.0460800000001</v>
      </c>
      <c r="D575" s="2" t="s">
        <v>133</v>
      </c>
    </row>
    <row r="576" spans="1:4" ht="14.25" customHeight="1">
      <c r="A576" s="2">
        <v>106017</v>
      </c>
      <c r="B576" s="2" t="s">
        <v>129</v>
      </c>
      <c r="C576" s="2">
        <v>3168.3752380000001</v>
      </c>
      <c r="D576" s="2" t="s">
        <v>130</v>
      </c>
    </row>
    <row r="577" spans="1:4" ht="14.25" customHeight="1">
      <c r="A577" s="2">
        <v>106060</v>
      </c>
      <c r="B577" s="2" t="s">
        <v>132</v>
      </c>
      <c r="C577" s="2">
        <v>716.20295610000005</v>
      </c>
      <c r="D577" s="2" t="s">
        <v>133</v>
      </c>
    </row>
    <row r="578" spans="1:4" ht="14.25" customHeight="1">
      <c r="A578" s="2">
        <v>106112</v>
      </c>
      <c r="B578" s="2" t="s">
        <v>132</v>
      </c>
      <c r="C578" s="2">
        <v>2798</v>
      </c>
      <c r="D578" s="2" t="s">
        <v>133</v>
      </c>
    </row>
    <row r="579" spans="1:4" ht="14.25" customHeight="1">
      <c r="A579" s="2">
        <v>106118</v>
      </c>
      <c r="B579" s="2" t="s">
        <v>132</v>
      </c>
      <c r="C579" s="2">
        <v>550.33132330000001</v>
      </c>
      <c r="D579" s="2" t="s">
        <v>133</v>
      </c>
    </row>
    <row r="580" spans="1:4" ht="14.25" customHeight="1">
      <c r="A580" s="2">
        <v>106354</v>
      </c>
      <c r="B580" s="2" t="s">
        <v>132</v>
      </c>
      <c r="C580" s="2">
        <v>3054.5367339999998</v>
      </c>
      <c r="D580" s="2" t="s">
        <v>133</v>
      </c>
    </row>
    <row r="581" spans="1:4" ht="14.25" customHeight="1">
      <c r="A581" s="2">
        <v>106431</v>
      </c>
      <c r="B581" s="2" t="s">
        <v>129</v>
      </c>
      <c r="C581" s="2">
        <v>2589.3000000000002</v>
      </c>
      <c r="D581" s="2" t="s">
        <v>130</v>
      </c>
    </row>
    <row r="582" spans="1:4" ht="14.25" customHeight="1">
      <c r="A582" s="2">
        <v>106695</v>
      </c>
      <c r="B582" s="2" t="s">
        <v>129</v>
      </c>
      <c r="C582" s="2">
        <v>1548.4645559999999</v>
      </c>
      <c r="D582" s="2" t="s">
        <v>130</v>
      </c>
    </row>
    <row r="583" spans="1:4" ht="14.25" customHeight="1">
      <c r="A583" s="2">
        <v>107165</v>
      </c>
      <c r="B583" s="2" t="s">
        <v>132</v>
      </c>
      <c r="C583" s="2">
        <v>2555.3837140000001</v>
      </c>
      <c r="D583" s="2" t="s">
        <v>130</v>
      </c>
    </row>
    <row r="584" spans="1:4" ht="14.25" customHeight="1">
      <c r="A584" s="2">
        <v>107489</v>
      </c>
      <c r="B584" s="2" t="s">
        <v>132</v>
      </c>
      <c r="C584" s="2">
        <v>2466.0557680000002</v>
      </c>
      <c r="D584" s="2" t="s">
        <v>130</v>
      </c>
    </row>
    <row r="585" spans="1:4" ht="14.25" customHeight="1">
      <c r="A585" s="2">
        <v>107497</v>
      </c>
      <c r="B585" s="2" t="s">
        <v>132</v>
      </c>
      <c r="C585" s="2">
        <v>2816.7468130000002</v>
      </c>
      <c r="D585" s="2" t="s">
        <v>130</v>
      </c>
    </row>
    <row r="586" spans="1:4" ht="14.25" customHeight="1">
      <c r="A586" s="2">
        <v>107661</v>
      </c>
      <c r="B586" s="2" t="s">
        <v>129</v>
      </c>
      <c r="C586" s="2">
        <v>1040.3827349999999</v>
      </c>
      <c r="D586" s="2" t="s">
        <v>130</v>
      </c>
    </row>
    <row r="587" spans="1:4" ht="14.25" customHeight="1">
      <c r="A587" s="2">
        <v>107707</v>
      </c>
      <c r="B587" s="2" t="s">
        <v>132</v>
      </c>
      <c r="C587" s="2">
        <v>3422.4733670000001</v>
      </c>
      <c r="D587" s="2" t="s">
        <v>130</v>
      </c>
    </row>
    <row r="588" spans="1:4" ht="14.25" customHeight="1">
      <c r="A588" s="2">
        <v>107894</v>
      </c>
      <c r="B588" s="2" t="s">
        <v>132</v>
      </c>
      <c r="C588" s="2">
        <v>2302.3683409999999</v>
      </c>
      <c r="D588" s="2" t="s">
        <v>133</v>
      </c>
    </row>
    <row r="589" spans="1:4" ht="14.25" customHeight="1">
      <c r="A589" s="2">
        <v>108212</v>
      </c>
      <c r="B589" s="2" t="s">
        <v>132</v>
      </c>
      <c r="C589" s="2">
        <v>366.30720700000001</v>
      </c>
      <c r="D589" s="2" t="s">
        <v>133</v>
      </c>
    </row>
    <row r="590" spans="1:4" ht="14.25" customHeight="1">
      <c r="A590" s="2">
        <v>108375</v>
      </c>
      <c r="B590" s="2" t="s">
        <v>129</v>
      </c>
      <c r="C590" s="2">
        <v>2276.81</v>
      </c>
      <c r="D590" s="2" t="s">
        <v>130</v>
      </c>
    </row>
    <row r="591" spans="1:4" ht="14.25" customHeight="1">
      <c r="A591" s="2">
        <v>108576</v>
      </c>
      <c r="B591" s="2" t="s">
        <v>129</v>
      </c>
      <c r="C591" s="2">
        <v>2480.66</v>
      </c>
      <c r="D591" s="2" t="s">
        <v>133</v>
      </c>
    </row>
    <row r="592" spans="1:4" ht="14.25" customHeight="1">
      <c r="A592" s="2">
        <v>108843</v>
      </c>
      <c r="B592" s="2" t="s">
        <v>129</v>
      </c>
      <c r="C592" s="2">
        <v>1477.05783</v>
      </c>
      <c r="D592" s="2" t="s">
        <v>134</v>
      </c>
    </row>
    <row r="593" spans="1:4" ht="14.25" customHeight="1">
      <c r="A593" s="2">
        <v>109360</v>
      </c>
      <c r="B593" s="2" t="s">
        <v>132</v>
      </c>
      <c r="C593" s="2">
        <v>2172.2160180000001</v>
      </c>
      <c r="D593" s="2" t="s">
        <v>133</v>
      </c>
    </row>
    <row r="594" spans="1:4" ht="14.25" customHeight="1">
      <c r="A594" s="2">
        <v>109506</v>
      </c>
      <c r="B594" s="2" t="s">
        <v>129</v>
      </c>
      <c r="C594" s="2">
        <v>762</v>
      </c>
      <c r="D594" s="2" t="s">
        <v>133</v>
      </c>
    </row>
    <row r="595" spans="1:4" ht="14.25" customHeight="1">
      <c r="A595" s="2">
        <v>109542</v>
      </c>
      <c r="B595" s="2" t="s">
        <v>129</v>
      </c>
      <c r="C595" s="2">
        <v>1184.5029730000001</v>
      </c>
      <c r="D595" s="2" t="s">
        <v>133</v>
      </c>
    </row>
    <row r="596" spans="1:4" ht="14.25" customHeight="1">
      <c r="A596" s="2">
        <v>109750</v>
      </c>
      <c r="B596" s="2" t="s">
        <v>132</v>
      </c>
      <c r="C596" s="2">
        <v>1847</v>
      </c>
      <c r="D596" s="2" t="s">
        <v>133</v>
      </c>
    </row>
    <row r="597" spans="1:4" ht="14.25" customHeight="1">
      <c r="A597" s="2">
        <v>109796</v>
      </c>
      <c r="B597" s="2" t="s">
        <v>132</v>
      </c>
      <c r="C597" s="2">
        <v>1129.667279</v>
      </c>
      <c r="D597" s="2" t="s">
        <v>133</v>
      </c>
    </row>
    <row r="598" spans="1:4" ht="14.25" customHeight="1">
      <c r="A598" s="2">
        <v>109881</v>
      </c>
      <c r="B598" s="2" t="s">
        <v>129</v>
      </c>
      <c r="C598" s="2">
        <v>3138.1446850000002</v>
      </c>
      <c r="D598" s="2" t="s">
        <v>130</v>
      </c>
    </row>
    <row r="599" spans="1:4" ht="14.25" customHeight="1">
      <c r="A599" s="2">
        <v>110019</v>
      </c>
      <c r="B599" s="2" t="s">
        <v>129</v>
      </c>
      <c r="C599" s="2">
        <v>1346.435324</v>
      </c>
      <c r="D599" s="2" t="s">
        <v>134</v>
      </c>
    </row>
    <row r="600" spans="1:4" ht="14.25" customHeight="1">
      <c r="A600" s="2">
        <v>110148</v>
      </c>
      <c r="B600" s="2" t="s">
        <v>129</v>
      </c>
      <c r="C600" s="2">
        <v>2607.64</v>
      </c>
      <c r="D600" s="2" t="s">
        <v>133</v>
      </c>
    </row>
    <row r="601" spans="1:4" ht="14.25" customHeight="1">
      <c r="A601" s="2">
        <v>110193</v>
      </c>
      <c r="B601" s="2" t="s">
        <v>129</v>
      </c>
      <c r="C601" s="2">
        <v>922.33</v>
      </c>
      <c r="D601" s="2" t="s">
        <v>130</v>
      </c>
    </row>
    <row r="602" spans="1:4" ht="14.25" customHeight="1">
      <c r="A602" s="2">
        <v>110243</v>
      </c>
      <c r="B602" s="2" t="s">
        <v>132</v>
      </c>
      <c r="C602" s="2">
        <v>1514</v>
      </c>
      <c r="D602" s="2" t="s">
        <v>134</v>
      </c>
    </row>
    <row r="603" spans="1:4" ht="14.25" customHeight="1">
      <c r="A603" s="2">
        <v>110583</v>
      </c>
      <c r="B603" s="2" t="s">
        <v>129</v>
      </c>
      <c r="C603" s="2">
        <v>2413.0000140000002</v>
      </c>
      <c r="D603" s="2" t="s">
        <v>130</v>
      </c>
    </row>
    <row r="604" spans="1:4" ht="14.25" customHeight="1">
      <c r="A604" s="2">
        <v>110665</v>
      </c>
      <c r="B604" s="2" t="s">
        <v>132</v>
      </c>
      <c r="C604" s="2">
        <v>3537.9008429999999</v>
      </c>
      <c r="D604" s="2" t="s">
        <v>130</v>
      </c>
    </row>
    <row r="605" spans="1:4" ht="14.25" customHeight="1">
      <c r="A605" s="2">
        <v>110793</v>
      </c>
      <c r="B605" s="2" t="s">
        <v>129</v>
      </c>
      <c r="C605" s="2">
        <v>180.21</v>
      </c>
      <c r="D605" s="2" t="s">
        <v>130</v>
      </c>
    </row>
    <row r="606" spans="1:4" ht="14.25" customHeight="1">
      <c r="A606" s="2">
        <v>110850</v>
      </c>
      <c r="B606" s="2" t="s">
        <v>129</v>
      </c>
      <c r="C606" s="2">
        <v>1888</v>
      </c>
      <c r="D606" s="2" t="s">
        <v>133</v>
      </c>
    </row>
    <row r="607" spans="1:4" ht="14.25" customHeight="1">
      <c r="A607" s="2">
        <v>110907</v>
      </c>
      <c r="B607" s="2" t="s">
        <v>129</v>
      </c>
      <c r="C607" s="2">
        <v>2209.7472979999998</v>
      </c>
      <c r="D607" s="2" t="s">
        <v>130</v>
      </c>
    </row>
    <row r="608" spans="1:4" ht="14.25" customHeight="1">
      <c r="A608" s="2">
        <v>110957</v>
      </c>
      <c r="B608" s="2" t="s">
        <v>132</v>
      </c>
      <c r="C608" s="2">
        <v>2136.207523</v>
      </c>
      <c r="D608" s="2" t="s">
        <v>134</v>
      </c>
    </row>
    <row r="609" spans="1:4" ht="14.25" customHeight="1">
      <c r="A609" s="2">
        <v>110999</v>
      </c>
      <c r="B609" s="2" t="s">
        <v>132</v>
      </c>
      <c r="C609" s="2">
        <v>3660.312093</v>
      </c>
      <c r="D609" s="2" t="s">
        <v>134</v>
      </c>
    </row>
    <row r="610" spans="1:4" ht="14.25" customHeight="1">
      <c r="A610" s="2">
        <v>111356</v>
      </c>
      <c r="B610" s="2" t="s">
        <v>132</v>
      </c>
      <c r="C610" s="2">
        <v>1234.0563850000001</v>
      </c>
      <c r="D610" s="2" t="s">
        <v>133</v>
      </c>
    </row>
    <row r="611" spans="1:4" ht="14.25" customHeight="1">
      <c r="A611" s="2">
        <v>111371</v>
      </c>
      <c r="B611" s="2" t="s">
        <v>132</v>
      </c>
      <c r="C611" s="2">
        <v>805.30108159999997</v>
      </c>
      <c r="D611" s="2" t="s">
        <v>130</v>
      </c>
    </row>
    <row r="612" spans="1:4" ht="14.25" customHeight="1">
      <c r="A612" s="2">
        <v>111513</v>
      </c>
      <c r="B612" s="2" t="s">
        <v>129</v>
      </c>
      <c r="C612" s="2">
        <v>3418</v>
      </c>
      <c r="D612" s="2" t="s">
        <v>130</v>
      </c>
    </row>
    <row r="613" spans="1:4" ht="14.25" customHeight="1">
      <c r="A613" s="2">
        <v>111574</v>
      </c>
      <c r="B613" s="2" t="s">
        <v>132</v>
      </c>
      <c r="C613" s="2">
        <v>465.25185900000002</v>
      </c>
      <c r="D613" s="2" t="s">
        <v>133</v>
      </c>
    </row>
    <row r="614" spans="1:4" ht="14.25" customHeight="1">
      <c r="A614" s="2">
        <v>111590</v>
      </c>
      <c r="B614" s="2" t="s">
        <v>132</v>
      </c>
      <c r="C614" s="2">
        <v>1199.1528969999999</v>
      </c>
      <c r="D614" s="2" t="s">
        <v>133</v>
      </c>
    </row>
    <row r="615" spans="1:4" ht="14.25" customHeight="1">
      <c r="A615" s="2">
        <v>111750</v>
      </c>
      <c r="B615" s="2" t="s">
        <v>129</v>
      </c>
      <c r="C615" s="2">
        <v>3594.08</v>
      </c>
      <c r="D615" s="2" t="s">
        <v>133</v>
      </c>
    </row>
    <row r="616" spans="1:4" ht="14.25" customHeight="1">
      <c r="A616" s="2">
        <v>111770</v>
      </c>
      <c r="B616" s="2" t="s">
        <v>132</v>
      </c>
      <c r="C616" s="2">
        <v>2681.093828</v>
      </c>
      <c r="D616" s="2" t="s">
        <v>133</v>
      </c>
    </row>
    <row r="617" spans="1:4" ht="14.25" customHeight="1">
      <c r="A617" s="2">
        <v>111849</v>
      </c>
      <c r="B617" s="2" t="s">
        <v>129</v>
      </c>
      <c r="C617" s="2">
        <v>2090.5130250000002</v>
      </c>
      <c r="D617" s="2" t="s">
        <v>130</v>
      </c>
    </row>
    <row r="618" spans="1:4" ht="14.25" customHeight="1">
      <c r="A618" s="2">
        <v>111931</v>
      </c>
      <c r="B618" s="2" t="s">
        <v>132</v>
      </c>
      <c r="C618" s="2">
        <v>2615</v>
      </c>
      <c r="D618" s="2" t="s">
        <v>130</v>
      </c>
    </row>
    <row r="619" spans="1:4" ht="14.25" customHeight="1">
      <c r="A619" s="2">
        <v>112038</v>
      </c>
      <c r="B619" s="2" t="s">
        <v>129</v>
      </c>
      <c r="C619" s="2">
        <v>3120</v>
      </c>
      <c r="D619" s="2" t="s">
        <v>133</v>
      </c>
    </row>
    <row r="620" spans="1:4" ht="14.25" customHeight="1">
      <c r="A620" s="2">
        <v>112070</v>
      </c>
      <c r="B620" s="2" t="s">
        <v>132</v>
      </c>
      <c r="C620" s="2">
        <v>1727.042682</v>
      </c>
      <c r="D620" s="2" t="s">
        <v>133</v>
      </c>
    </row>
    <row r="621" spans="1:4" ht="14.25" customHeight="1">
      <c r="A621" s="2">
        <v>112275</v>
      </c>
      <c r="B621" s="2" t="s">
        <v>129</v>
      </c>
      <c r="C621" s="2">
        <v>2818.04</v>
      </c>
      <c r="D621" s="2" t="s">
        <v>130</v>
      </c>
    </row>
    <row r="622" spans="1:4" ht="14.25" customHeight="1">
      <c r="A622" s="2">
        <v>112449</v>
      </c>
      <c r="B622" s="2" t="s">
        <v>129</v>
      </c>
      <c r="C622" s="2">
        <v>3420</v>
      </c>
      <c r="D622" s="2" t="s">
        <v>130</v>
      </c>
    </row>
    <row r="623" spans="1:4" ht="14.25" customHeight="1">
      <c r="A623" s="2">
        <v>112726</v>
      </c>
      <c r="B623" s="2" t="s">
        <v>132</v>
      </c>
      <c r="C623" s="2">
        <v>2734.569544</v>
      </c>
      <c r="D623" s="2" t="s">
        <v>133</v>
      </c>
    </row>
    <row r="624" spans="1:4" ht="14.25" customHeight="1">
      <c r="A624" s="2">
        <v>112789</v>
      </c>
      <c r="B624" s="2" t="s">
        <v>132</v>
      </c>
      <c r="C624" s="2">
        <v>1666.971503</v>
      </c>
      <c r="D624" s="2" t="s">
        <v>130</v>
      </c>
    </row>
    <row r="625" spans="1:4" ht="14.25" customHeight="1">
      <c r="A625" s="2">
        <v>113262</v>
      </c>
      <c r="B625" s="2" t="s">
        <v>129</v>
      </c>
      <c r="C625" s="2">
        <v>2784.28</v>
      </c>
      <c r="D625" s="2" t="s">
        <v>133</v>
      </c>
    </row>
    <row r="626" spans="1:4" ht="14.25" customHeight="1">
      <c r="A626" s="2">
        <v>113375</v>
      </c>
      <c r="B626" s="2" t="s">
        <v>132</v>
      </c>
      <c r="C626" s="2">
        <v>1764.9564499999999</v>
      </c>
      <c r="D626" s="2" t="s">
        <v>130</v>
      </c>
    </row>
    <row r="627" spans="1:4" ht="14.25" customHeight="1">
      <c r="A627" s="2">
        <v>114147</v>
      </c>
      <c r="B627" s="2" t="s">
        <v>129</v>
      </c>
      <c r="C627" s="2">
        <v>2065.9184460000001</v>
      </c>
      <c r="D627" s="2" t="s">
        <v>130</v>
      </c>
    </row>
    <row r="628" spans="1:4" ht="14.25" customHeight="1">
      <c r="A628" s="2">
        <v>114382</v>
      </c>
      <c r="B628" s="2" t="s">
        <v>132</v>
      </c>
      <c r="C628" s="2">
        <v>909</v>
      </c>
      <c r="D628" s="2" t="s">
        <v>133</v>
      </c>
    </row>
    <row r="629" spans="1:4" ht="14.25" customHeight="1">
      <c r="A629" s="2">
        <v>114509</v>
      </c>
      <c r="B629" s="2" t="s">
        <v>132</v>
      </c>
      <c r="C629" s="2">
        <v>2044.1286070000001</v>
      </c>
      <c r="D629" s="2" t="s">
        <v>130</v>
      </c>
    </row>
    <row r="630" spans="1:4" ht="14.25" customHeight="1">
      <c r="A630" s="2">
        <v>114513</v>
      </c>
      <c r="B630" s="2" t="s">
        <v>129</v>
      </c>
      <c r="C630" s="2">
        <v>2405.1982760000001</v>
      </c>
      <c r="D630" s="2" t="s">
        <v>134</v>
      </c>
    </row>
    <row r="631" spans="1:4" ht="14.25" customHeight="1">
      <c r="A631" s="2">
        <v>114534</v>
      </c>
      <c r="B631" s="2" t="s">
        <v>129</v>
      </c>
      <c r="C631" s="2">
        <v>2487.7925089999999</v>
      </c>
      <c r="D631" s="2" t="s">
        <v>133</v>
      </c>
    </row>
    <row r="632" spans="1:4" ht="14.25" customHeight="1">
      <c r="A632" s="2">
        <v>114817</v>
      </c>
      <c r="B632" s="2" t="s">
        <v>132</v>
      </c>
      <c r="C632" s="2">
        <v>2505.3498140000002</v>
      </c>
      <c r="D632" s="2" t="s">
        <v>130</v>
      </c>
    </row>
    <row r="633" spans="1:4" ht="14.25" customHeight="1">
      <c r="A633" s="2">
        <v>115173</v>
      </c>
      <c r="B633" s="2" t="s">
        <v>129</v>
      </c>
      <c r="C633" s="2">
        <v>2079.86</v>
      </c>
      <c r="D633" s="2" t="s">
        <v>130</v>
      </c>
    </row>
    <row r="634" spans="1:4" ht="14.25" customHeight="1">
      <c r="A634" s="2">
        <v>115794</v>
      </c>
      <c r="B634" s="2" t="s">
        <v>129</v>
      </c>
      <c r="C634" s="2">
        <v>2266</v>
      </c>
      <c r="D634" s="2" t="s">
        <v>133</v>
      </c>
    </row>
    <row r="635" spans="1:4" ht="14.25" customHeight="1">
      <c r="A635" s="2">
        <v>116463</v>
      </c>
      <c r="B635" s="2" t="s">
        <v>129</v>
      </c>
      <c r="C635" s="2">
        <v>2837</v>
      </c>
      <c r="D635" s="2" t="s">
        <v>130</v>
      </c>
    </row>
    <row r="636" spans="1:4" ht="14.25" customHeight="1">
      <c r="A636" s="2">
        <v>116628</v>
      </c>
      <c r="B636" s="2" t="s">
        <v>129</v>
      </c>
      <c r="C636" s="2">
        <v>1668.47</v>
      </c>
      <c r="D636" s="2" t="s">
        <v>133</v>
      </c>
    </row>
    <row r="637" spans="1:4" ht="14.25" customHeight="1">
      <c r="A637" s="2">
        <v>116731</v>
      </c>
      <c r="B637" s="2" t="s">
        <v>132</v>
      </c>
      <c r="C637" s="2">
        <v>901.97309410000003</v>
      </c>
      <c r="D637" s="2" t="s">
        <v>130</v>
      </c>
    </row>
    <row r="638" spans="1:4" ht="14.25" customHeight="1">
      <c r="A638" s="2">
        <v>116805</v>
      </c>
      <c r="B638" s="2" t="s">
        <v>129</v>
      </c>
      <c r="C638" s="2">
        <v>3160.8841510000002</v>
      </c>
      <c r="D638" s="2" t="s">
        <v>130</v>
      </c>
    </row>
    <row r="639" spans="1:4" ht="14.25" customHeight="1">
      <c r="A639" s="2">
        <v>117057</v>
      </c>
      <c r="B639" s="2" t="s">
        <v>129</v>
      </c>
      <c r="C639" s="2">
        <v>2983.1824339999998</v>
      </c>
      <c r="D639" s="2" t="s">
        <v>130</v>
      </c>
    </row>
    <row r="640" spans="1:4" ht="14.25" customHeight="1">
      <c r="A640" s="2">
        <v>117498</v>
      </c>
      <c r="B640" s="2" t="s">
        <v>129</v>
      </c>
      <c r="C640" s="2">
        <v>181.51</v>
      </c>
      <c r="D640" s="2" t="s">
        <v>133</v>
      </c>
    </row>
    <row r="641" spans="1:4" ht="14.25" customHeight="1">
      <c r="A641" s="2">
        <v>117507</v>
      </c>
      <c r="B641" s="2" t="s">
        <v>129</v>
      </c>
      <c r="C641" s="2">
        <v>600.54645370000003</v>
      </c>
      <c r="D641" s="2" t="s">
        <v>130</v>
      </c>
    </row>
    <row r="642" spans="1:4" ht="14.25" customHeight="1">
      <c r="A642" s="2">
        <v>117634</v>
      </c>
      <c r="B642" s="2" t="s">
        <v>132</v>
      </c>
      <c r="C642" s="2">
        <v>3697.0426090000001</v>
      </c>
      <c r="D642" s="2" t="s">
        <v>133</v>
      </c>
    </row>
    <row r="643" spans="1:4" ht="14.25" customHeight="1">
      <c r="A643" s="2">
        <v>117657</v>
      </c>
      <c r="B643" s="2" t="s">
        <v>129</v>
      </c>
      <c r="C643" s="2">
        <v>796.13588579999998</v>
      </c>
      <c r="D643" s="2" t="s">
        <v>130</v>
      </c>
    </row>
    <row r="644" spans="1:4" ht="14.25" customHeight="1">
      <c r="A644" s="2">
        <v>117740</v>
      </c>
      <c r="B644" s="2" t="s">
        <v>132</v>
      </c>
      <c r="C644" s="2">
        <v>3441.8286170000001</v>
      </c>
      <c r="D644" s="2" t="s">
        <v>133</v>
      </c>
    </row>
    <row r="645" spans="1:4" ht="14.25" customHeight="1">
      <c r="A645" s="2">
        <v>117982</v>
      </c>
      <c r="B645" s="2" t="s">
        <v>132</v>
      </c>
      <c r="C645" s="2">
        <v>3496.1609520000002</v>
      </c>
      <c r="D645" s="2" t="s">
        <v>133</v>
      </c>
    </row>
    <row r="646" spans="1:4" ht="14.25" customHeight="1">
      <c r="A646" s="2">
        <v>118101</v>
      </c>
      <c r="B646" s="2" t="s">
        <v>129</v>
      </c>
      <c r="C646" s="2">
        <v>251.07</v>
      </c>
      <c r="D646" s="2" t="s">
        <v>130</v>
      </c>
    </row>
    <row r="647" spans="1:4" ht="14.25" customHeight="1">
      <c r="A647" s="2">
        <v>118232</v>
      </c>
      <c r="B647" s="2" t="s">
        <v>132</v>
      </c>
      <c r="C647" s="2">
        <v>2876.3290619999998</v>
      </c>
      <c r="D647" s="2" t="s">
        <v>133</v>
      </c>
    </row>
    <row r="648" spans="1:4" ht="14.25" customHeight="1">
      <c r="A648" s="2">
        <v>118242</v>
      </c>
      <c r="B648" s="2" t="s">
        <v>129</v>
      </c>
      <c r="C648" s="2">
        <v>2033.807419</v>
      </c>
      <c r="D648" s="2" t="s">
        <v>133</v>
      </c>
    </row>
    <row r="649" spans="1:4" ht="14.25" customHeight="1">
      <c r="A649" s="2">
        <v>118567</v>
      </c>
      <c r="B649" s="2" t="s">
        <v>132</v>
      </c>
      <c r="C649" s="2">
        <v>1521.100445</v>
      </c>
      <c r="D649" s="2" t="s">
        <v>130</v>
      </c>
    </row>
    <row r="650" spans="1:4" ht="14.25" customHeight="1">
      <c r="A650" s="2">
        <v>119319</v>
      </c>
      <c r="B650" s="2" t="s">
        <v>129</v>
      </c>
      <c r="C650" s="2">
        <v>1560</v>
      </c>
      <c r="D650" s="2" t="s">
        <v>130</v>
      </c>
    </row>
    <row r="651" spans="1:4" ht="14.25" customHeight="1">
      <c r="A651" s="2">
        <v>119342</v>
      </c>
      <c r="B651" s="2" t="s">
        <v>132</v>
      </c>
      <c r="C651" s="2">
        <v>1196</v>
      </c>
      <c r="D651" s="2" t="s">
        <v>133</v>
      </c>
    </row>
    <row r="652" spans="1:4" ht="14.25" customHeight="1">
      <c r="A652" s="2">
        <v>119382</v>
      </c>
      <c r="B652" s="2" t="s">
        <v>129</v>
      </c>
      <c r="C652" s="2">
        <v>2887.2</v>
      </c>
      <c r="D652" s="2" t="s">
        <v>133</v>
      </c>
    </row>
    <row r="653" spans="1:4" ht="14.25" customHeight="1">
      <c r="A653" s="2">
        <v>120271</v>
      </c>
      <c r="B653" s="2" t="s">
        <v>132</v>
      </c>
      <c r="C653" s="2">
        <v>2200.2325219999998</v>
      </c>
      <c r="D653" s="2" t="s">
        <v>130</v>
      </c>
    </row>
    <row r="654" spans="1:4" ht="14.25" customHeight="1">
      <c r="A654" s="2">
        <v>120349</v>
      </c>
      <c r="B654" s="2" t="s">
        <v>132</v>
      </c>
      <c r="C654" s="2">
        <v>1650.2698419999999</v>
      </c>
      <c r="D654" s="2" t="s">
        <v>130</v>
      </c>
    </row>
    <row r="655" spans="1:4" ht="14.25" customHeight="1">
      <c r="A655" s="2">
        <v>120549</v>
      </c>
      <c r="B655" s="2" t="s">
        <v>129</v>
      </c>
      <c r="C655" s="2">
        <v>2867.2613510000001</v>
      </c>
      <c r="D655" s="2" t="s">
        <v>130</v>
      </c>
    </row>
    <row r="656" spans="1:4" ht="14.25" customHeight="1">
      <c r="A656" s="2">
        <v>120849</v>
      </c>
      <c r="B656" s="2" t="s">
        <v>129</v>
      </c>
      <c r="C656" s="2">
        <v>2286</v>
      </c>
      <c r="D656" s="2" t="s">
        <v>130</v>
      </c>
    </row>
    <row r="657" spans="1:4" ht="14.25" customHeight="1">
      <c r="A657" s="2">
        <v>120971</v>
      </c>
      <c r="B657" s="2" t="s">
        <v>132</v>
      </c>
      <c r="C657" s="2">
        <v>1533.667823</v>
      </c>
      <c r="D657" s="2" t="s">
        <v>130</v>
      </c>
    </row>
    <row r="658" spans="1:4" ht="14.25" customHeight="1">
      <c r="A658" s="2">
        <v>121040</v>
      </c>
      <c r="B658" s="2" t="s">
        <v>132</v>
      </c>
      <c r="C658" s="2">
        <v>2217.9110099999998</v>
      </c>
      <c r="D658" s="2" t="s">
        <v>133</v>
      </c>
    </row>
    <row r="659" spans="1:4" ht="14.25" customHeight="1">
      <c r="A659" s="2">
        <v>121132</v>
      </c>
      <c r="B659" s="2" t="s">
        <v>132</v>
      </c>
      <c r="C659" s="2">
        <v>3570.289319</v>
      </c>
      <c r="D659" s="2" t="s">
        <v>133</v>
      </c>
    </row>
    <row r="660" spans="1:4" ht="14.25" customHeight="1">
      <c r="A660" s="2">
        <v>121309</v>
      </c>
      <c r="B660" s="2" t="s">
        <v>132</v>
      </c>
      <c r="C660" s="2">
        <v>3150</v>
      </c>
      <c r="D660" s="2" t="s">
        <v>130</v>
      </c>
    </row>
    <row r="661" spans="1:4" ht="14.25" customHeight="1">
      <c r="A661" s="2">
        <v>121319</v>
      </c>
      <c r="B661" s="2" t="s">
        <v>132</v>
      </c>
      <c r="C661" s="2">
        <v>798.19340799999998</v>
      </c>
      <c r="D661" s="2" t="s">
        <v>130</v>
      </c>
    </row>
    <row r="662" spans="1:4" ht="14.25" customHeight="1">
      <c r="A662" s="2">
        <v>121372</v>
      </c>
      <c r="B662" s="2" t="s">
        <v>132</v>
      </c>
      <c r="C662" s="2">
        <v>411.91980009999997</v>
      </c>
      <c r="D662" s="2" t="s">
        <v>133</v>
      </c>
    </row>
    <row r="663" spans="1:4" ht="14.25" customHeight="1">
      <c r="A663" s="2">
        <v>121407</v>
      </c>
      <c r="B663" s="2" t="s">
        <v>129</v>
      </c>
      <c r="C663" s="2">
        <v>1511.8629289999999</v>
      </c>
      <c r="D663" s="2" t="s">
        <v>130</v>
      </c>
    </row>
    <row r="664" spans="1:4" ht="14.25" customHeight="1">
      <c r="A664" s="2">
        <v>121512</v>
      </c>
      <c r="B664" s="2" t="s">
        <v>129</v>
      </c>
      <c r="C664" s="2">
        <v>2033.5137139999999</v>
      </c>
      <c r="D664" s="2" t="s">
        <v>133</v>
      </c>
    </row>
    <row r="665" spans="1:4" ht="14.25" customHeight="1">
      <c r="A665" s="2">
        <v>121518</v>
      </c>
      <c r="B665" s="2" t="s">
        <v>129</v>
      </c>
      <c r="C665" s="2">
        <v>1748.0401039999999</v>
      </c>
      <c r="D665" s="2" t="s">
        <v>133</v>
      </c>
    </row>
    <row r="666" spans="1:4" ht="14.25" customHeight="1">
      <c r="A666" s="2">
        <v>122096</v>
      </c>
      <c r="B666" s="2" t="s">
        <v>132</v>
      </c>
      <c r="C666" s="2">
        <v>2966</v>
      </c>
      <c r="D666" s="2" t="s">
        <v>133</v>
      </c>
    </row>
    <row r="667" spans="1:4" ht="14.25" customHeight="1">
      <c r="A667" s="2">
        <v>122255</v>
      </c>
      <c r="B667" s="2" t="s">
        <v>132</v>
      </c>
      <c r="C667" s="2">
        <v>1574</v>
      </c>
      <c r="D667" s="2" t="s">
        <v>134</v>
      </c>
    </row>
    <row r="668" spans="1:4" ht="14.25" customHeight="1">
      <c r="A668" s="2">
        <v>122460</v>
      </c>
      <c r="B668" s="2" t="s">
        <v>129</v>
      </c>
      <c r="C668" s="2">
        <v>1901.12</v>
      </c>
      <c r="D668" s="2" t="s">
        <v>133</v>
      </c>
    </row>
    <row r="669" spans="1:4" ht="14.25" customHeight="1">
      <c r="A669" s="2">
        <v>122520</v>
      </c>
      <c r="B669" s="2" t="s">
        <v>129</v>
      </c>
      <c r="C669" s="2">
        <v>676.49</v>
      </c>
      <c r="D669" s="2" t="s">
        <v>133</v>
      </c>
    </row>
    <row r="670" spans="1:4" ht="14.25" customHeight="1">
      <c r="A670" s="2">
        <v>122786</v>
      </c>
      <c r="B670" s="2" t="s">
        <v>132</v>
      </c>
      <c r="C670" s="2">
        <v>3364.0769169999999</v>
      </c>
      <c r="D670" s="2" t="s">
        <v>133</v>
      </c>
    </row>
    <row r="671" spans="1:4" ht="14.25" customHeight="1">
      <c r="A671" s="2">
        <v>122810</v>
      </c>
      <c r="B671" s="2" t="s">
        <v>132</v>
      </c>
      <c r="C671" s="2">
        <v>3761.2407560000001</v>
      </c>
      <c r="D671" s="2" t="s">
        <v>133</v>
      </c>
    </row>
    <row r="672" spans="1:4" ht="14.25" customHeight="1">
      <c r="A672" s="2">
        <v>122920</v>
      </c>
      <c r="B672" s="2" t="s">
        <v>132</v>
      </c>
      <c r="C672" s="2">
        <v>3001</v>
      </c>
      <c r="D672" s="2" t="s">
        <v>133</v>
      </c>
    </row>
    <row r="673" spans="1:4" ht="14.25" customHeight="1">
      <c r="A673" s="2">
        <v>122966</v>
      </c>
      <c r="B673" s="2" t="s">
        <v>132</v>
      </c>
      <c r="C673" s="2">
        <v>1756.143853</v>
      </c>
      <c r="D673" s="2" t="s">
        <v>133</v>
      </c>
    </row>
    <row r="674" spans="1:4" ht="14.25" customHeight="1">
      <c r="A674" s="2">
        <v>123154</v>
      </c>
      <c r="B674" s="2" t="s">
        <v>132</v>
      </c>
      <c r="C674" s="2">
        <v>1612.823044</v>
      </c>
      <c r="D674" s="2" t="s">
        <v>133</v>
      </c>
    </row>
    <row r="675" spans="1:4" ht="14.25" customHeight="1">
      <c r="A675" s="2">
        <v>123190</v>
      </c>
      <c r="B675" s="2" t="s">
        <v>132</v>
      </c>
      <c r="C675" s="2">
        <v>3667.2505460000002</v>
      </c>
      <c r="D675" s="2" t="s">
        <v>133</v>
      </c>
    </row>
    <row r="676" spans="1:4" ht="14.25" customHeight="1">
      <c r="A676" s="2">
        <v>123210</v>
      </c>
      <c r="B676" s="2" t="s">
        <v>129</v>
      </c>
      <c r="C676" s="2">
        <v>909.75</v>
      </c>
      <c r="D676" s="2" t="s">
        <v>133</v>
      </c>
    </row>
    <row r="677" spans="1:4" ht="14.25" customHeight="1">
      <c r="A677" s="2">
        <v>123215</v>
      </c>
      <c r="B677" s="2" t="s">
        <v>132</v>
      </c>
      <c r="C677" s="2">
        <v>2838.377105</v>
      </c>
      <c r="D677" s="2" t="s">
        <v>130</v>
      </c>
    </row>
    <row r="678" spans="1:4" ht="14.25" customHeight="1">
      <c r="A678" s="2">
        <v>123295</v>
      </c>
      <c r="B678" s="2" t="s">
        <v>132</v>
      </c>
      <c r="C678" s="2">
        <v>1273.894039</v>
      </c>
      <c r="D678" s="2" t="s">
        <v>130</v>
      </c>
    </row>
    <row r="679" spans="1:4" ht="14.25" customHeight="1">
      <c r="A679" s="2">
        <v>123538</v>
      </c>
      <c r="B679" s="2" t="s">
        <v>132</v>
      </c>
      <c r="C679" s="2">
        <v>2536.3258890000002</v>
      </c>
      <c r="D679" s="2" t="s">
        <v>133</v>
      </c>
    </row>
    <row r="680" spans="1:4" ht="14.25" customHeight="1">
      <c r="A680" s="2">
        <v>123588</v>
      </c>
      <c r="B680" s="2" t="s">
        <v>129</v>
      </c>
      <c r="C680" s="2">
        <v>876</v>
      </c>
      <c r="D680" s="2" t="s">
        <v>133</v>
      </c>
    </row>
    <row r="681" spans="1:4" ht="14.25" customHeight="1">
      <c r="A681" s="2">
        <v>123955</v>
      </c>
      <c r="B681" s="2" t="s">
        <v>132</v>
      </c>
      <c r="C681" s="2">
        <v>1623.5494120000001</v>
      </c>
      <c r="D681" s="2" t="s">
        <v>130</v>
      </c>
    </row>
    <row r="682" spans="1:4" ht="14.25" customHeight="1">
      <c r="A682" s="2">
        <v>123963</v>
      </c>
      <c r="B682" s="2" t="s">
        <v>129</v>
      </c>
      <c r="C682" s="2">
        <v>2955.18</v>
      </c>
      <c r="D682" s="2" t="s">
        <v>134</v>
      </c>
    </row>
    <row r="683" spans="1:4" ht="14.25" customHeight="1">
      <c r="A683" s="2">
        <v>124254</v>
      </c>
      <c r="B683" s="2" t="s">
        <v>129</v>
      </c>
      <c r="C683" s="2">
        <v>877.52745860000005</v>
      </c>
      <c r="D683" s="2" t="s">
        <v>133</v>
      </c>
    </row>
    <row r="684" spans="1:4" ht="14.25" customHeight="1">
      <c r="A684" s="2">
        <v>124307</v>
      </c>
      <c r="B684" s="2" t="s">
        <v>132</v>
      </c>
      <c r="C684" s="2">
        <v>3467.36825</v>
      </c>
      <c r="D684" s="2" t="s">
        <v>130</v>
      </c>
    </row>
    <row r="685" spans="1:4" ht="14.25" customHeight="1">
      <c r="A685" s="2">
        <v>124552</v>
      </c>
      <c r="B685" s="2" t="s">
        <v>132</v>
      </c>
      <c r="C685" s="2">
        <v>893.00397710000004</v>
      </c>
      <c r="D685" s="2" t="s">
        <v>133</v>
      </c>
    </row>
    <row r="686" spans="1:4" ht="14.25" customHeight="1">
      <c r="A686" s="2">
        <v>124559</v>
      </c>
      <c r="B686" s="2" t="s">
        <v>132</v>
      </c>
      <c r="C686" s="2">
        <v>2262.0087739999999</v>
      </c>
      <c r="D686" s="2" t="s">
        <v>130</v>
      </c>
    </row>
    <row r="687" spans="1:4" ht="14.25" customHeight="1">
      <c r="A687" s="2">
        <v>124861</v>
      </c>
      <c r="B687" s="2" t="s">
        <v>132</v>
      </c>
      <c r="C687" s="2">
        <v>3543</v>
      </c>
      <c r="D687" s="2" t="s">
        <v>130</v>
      </c>
    </row>
    <row r="688" spans="1:4" ht="14.25" customHeight="1">
      <c r="A688" s="2">
        <v>124873</v>
      </c>
      <c r="B688" s="2" t="s">
        <v>132</v>
      </c>
      <c r="C688" s="2">
        <v>1955.2712160000001</v>
      </c>
      <c r="D688" s="2" t="s">
        <v>134</v>
      </c>
    </row>
    <row r="689" spans="1:4" ht="14.25" customHeight="1">
      <c r="A689" s="2">
        <v>125070</v>
      </c>
      <c r="B689" s="2" t="s">
        <v>129</v>
      </c>
      <c r="C689" s="2">
        <v>564.69775700000002</v>
      </c>
      <c r="D689" s="2" t="s">
        <v>133</v>
      </c>
    </row>
    <row r="690" spans="1:4" ht="14.25" customHeight="1">
      <c r="A690" s="2">
        <v>125124</v>
      </c>
      <c r="B690" s="2" t="s">
        <v>129</v>
      </c>
      <c r="C690" s="2">
        <v>3522.52</v>
      </c>
      <c r="D690" s="2" t="s">
        <v>133</v>
      </c>
    </row>
    <row r="691" spans="1:4" ht="14.25" customHeight="1">
      <c r="A691" s="2">
        <v>125351</v>
      </c>
      <c r="B691" s="2" t="s">
        <v>132</v>
      </c>
      <c r="C691" s="2">
        <v>1849</v>
      </c>
      <c r="D691" s="2" t="s">
        <v>130</v>
      </c>
    </row>
    <row r="692" spans="1:4" ht="14.25" customHeight="1">
      <c r="A692" s="2">
        <v>125497</v>
      </c>
      <c r="B692" s="2" t="s">
        <v>132</v>
      </c>
      <c r="C692" s="2">
        <v>787.72128789999999</v>
      </c>
      <c r="D692" s="2" t="s">
        <v>130</v>
      </c>
    </row>
    <row r="693" spans="1:4" ht="14.25" customHeight="1">
      <c r="A693" s="2">
        <v>125824</v>
      </c>
      <c r="B693" s="2" t="s">
        <v>132</v>
      </c>
      <c r="C693" s="2">
        <v>3432.0203320000001</v>
      </c>
      <c r="D693" s="2" t="s">
        <v>133</v>
      </c>
    </row>
    <row r="694" spans="1:4" ht="14.25" customHeight="1">
      <c r="A694" s="2">
        <v>125893</v>
      </c>
      <c r="B694" s="2" t="s">
        <v>132</v>
      </c>
      <c r="C694" s="2">
        <v>3247.5758169999999</v>
      </c>
      <c r="D694" s="2" t="s">
        <v>130</v>
      </c>
    </row>
    <row r="695" spans="1:4" ht="14.25" customHeight="1">
      <c r="A695" s="2">
        <v>126040</v>
      </c>
      <c r="B695" s="2" t="s">
        <v>132</v>
      </c>
      <c r="C695" s="2">
        <v>489</v>
      </c>
      <c r="D695" s="2" t="s">
        <v>133</v>
      </c>
    </row>
    <row r="696" spans="1:4" ht="14.25" customHeight="1">
      <c r="A696" s="2">
        <v>126053</v>
      </c>
      <c r="B696" s="2" t="s">
        <v>132</v>
      </c>
      <c r="C696" s="2">
        <v>2070</v>
      </c>
      <c r="D696" s="2" t="s">
        <v>130</v>
      </c>
    </row>
    <row r="697" spans="1:4" ht="14.25" customHeight="1">
      <c r="A697" s="2">
        <v>126178</v>
      </c>
      <c r="B697" s="2" t="s">
        <v>132</v>
      </c>
      <c r="C697" s="2">
        <v>1259.3696769999999</v>
      </c>
      <c r="D697" s="2" t="s">
        <v>133</v>
      </c>
    </row>
    <row r="698" spans="1:4" ht="14.25" customHeight="1">
      <c r="A698" s="2">
        <v>126349</v>
      </c>
      <c r="B698" s="2" t="s">
        <v>132</v>
      </c>
      <c r="C698" s="2">
        <v>2549.2469380000002</v>
      </c>
      <c r="D698" s="2" t="s">
        <v>130</v>
      </c>
    </row>
    <row r="699" spans="1:4" ht="14.25" customHeight="1">
      <c r="A699" s="2">
        <v>126501</v>
      </c>
      <c r="B699" s="2" t="s">
        <v>129</v>
      </c>
      <c r="C699" s="2">
        <v>1859.33</v>
      </c>
      <c r="D699" s="2" t="s">
        <v>130</v>
      </c>
    </row>
    <row r="700" spans="1:4" ht="14.25" customHeight="1">
      <c r="A700" s="2">
        <v>126668</v>
      </c>
      <c r="B700" s="2" t="s">
        <v>132</v>
      </c>
      <c r="C700" s="2">
        <v>873</v>
      </c>
      <c r="D700" s="2" t="s">
        <v>133</v>
      </c>
    </row>
    <row r="701" spans="1:4" ht="14.25" customHeight="1">
      <c r="A701" s="2">
        <v>127131</v>
      </c>
      <c r="B701" s="2" t="s">
        <v>129</v>
      </c>
      <c r="C701" s="2">
        <v>2808.0363950000001</v>
      </c>
      <c r="D701" s="2" t="s">
        <v>130</v>
      </c>
    </row>
    <row r="702" spans="1:4" ht="14.25" customHeight="1">
      <c r="A702" s="2">
        <v>127139</v>
      </c>
      <c r="B702" s="2" t="s">
        <v>132</v>
      </c>
      <c r="C702" s="2">
        <v>460.21350860000001</v>
      </c>
      <c r="D702" s="2" t="s">
        <v>130</v>
      </c>
    </row>
    <row r="703" spans="1:4" ht="14.25" customHeight="1">
      <c r="A703" s="2">
        <v>127215</v>
      </c>
      <c r="B703" s="2" t="s">
        <v>129</v>
      </c>
      <c r="C703" s="2">
        <v>2443.387354</v>
      </c>
      <c r="D703" s="2" t="s">
        <v>130</v>
      </c>
    </row>
    <row r="704" spans="1:4" ht="14.25" customHeight="1">
      <c r="A704" s="2">
        <v>127246</v>
      </c>
      <c r="B704" s="2" t="s">
        <v>132</v>
      </c>
      <c r="C704" s="2">
        <v>1959</v>
      </c>
      <c r="D704" s="2" t="s">
        <v>133</v>
      </c>
    </row>
    <row r="705" spans="1:4" ht="14.25" customHeight="1">
      <c r="A705" s="2">
        <v>127389</v>
      </c>
      <c r="B705" s="2" t="s">
        <v>129</v>
      </c>
      <c r="C705" s="2">
        <v>1505.355505</v>
      </c>
      <c r="D705" s="2" t="s">
        <v>130</v>
      </c>
    </row>
    <row r="706" spans="1:4" ht="14.25" customHeight="1">
      <c r="A706" s="2">
        <v>127447</v>
      </c>
      <c r="B706" s="2" t="s">
        <v>132</v>
      </c>
      <c r="C706" s="2">
        <v>1440.3299790000001</v>
      </c>
      <c r="D706" s="2" t="s">
        <v>130</v>
      </c>
    </row>
    <row r="707" spans="1:4" ht="14.25" customHeight="1">
      <c r="A707" s="2">
        <v>127767</v>
      </c>
      <c r="B707" s="2" t="s">
        <v>129</v>
      </c>
      <c r="C707" s="2">
        <v>1829.5683759999999</v>
      </c>
      <c r="D707" s="2" t="s">
        <v>130</v>
      </c>
    </row>
    <row r="708" spans="1:4" ht="14.25" customHeight="1">
      <c r="A708" s="2">
        <v>128022</v>
      </c>
      <c r="B708" s="2" t="s">
        <v>129</v>
      </c>
      <c r="C708" s="2">
        <v>1261.6277560000001</v>
      </c>
      <c r="D708" s="2" t="s">
        <v>133</v>
      </c>
    </row>
    <row r="709" spans="1:4" ht="14.25" customHeight="1">
      <c r="A709" s="2">
        <v>128160</v>
      </c>
      <c r="B709" s="2" t="s">
        <v>129</v>
      </c>
      <c r="C709" s="2">
        <v>3098</v>
      </c>
      <c r="D709" s="2" t="s">
        <v>133</v>
      </c>
    </row>
    <row r="710" spans="1:4" ht="14.25" customHeight="1">
      <c r="A710" s="2">
        <v>128282</v>
      </c>
      <c r="B710" s="2" t="s">
        <v>132</v>
      </c>
      <c r="C710" s="2">
        <v>2545.5759149999999</v>
      </c>
      <c r="D710" s="2" t="s">
        <v>133</v>
      </c>
    </row>
    <row r="711" spans="1:4" ht="14.25" customHeight="1">
      <c r="A711" s="2">
        <v>128769</v>
      </c>
      <c r="B711" s="2" t="s">
        <v>129</v>
      </c>
      <c r="C711" s="2">
        <v>1193.077612</v>
      </c>
      <c r="D711" s="2" t="s">
        <v>130</v>
      </c>
    </row>
    <row r="712" spans="1:4" ht="14.25" customHeight="1">
      <c r="A712" s="2">
        <v>128822</v>
      </c>
      <c r="B712" s="2" t="s">
        <v>132</v>
      </c>
      <c r="C712" s="2">
        <v>1326.8515580000001</v>
      </c>
      <c r="D712" s="2" t="s">
        <v>133</v>
      </c>
    </row>
    <row r="713" spans="1:4" ht="14.25" customHeight="1">
      <c r="A713" s="2">
        <v>129090</v>
      </c>
      <c r="B713" s="2" t="s">
        <v>129</v>
      </c>
      <c r="C713" s="2">
        <v>1575.12</v>
      </c>
      <c r="D713" s="2" t="s">
        <v>133</v>
      </c>
    </row>
    <row r="714" spans="1:4" ht="14.25" customHeight="1">
      <c r="A714" s="2">
        <v>129416</v>
      </c>
      <c r="B714" s="2" t="s">
        <v>132</v>
      </c>
      <c r="C714" s="2">
        <v>1684.148068</v>
      </c>
      <c r="D714" s="2" t="s">
        <v>133</v>
      </c>
    </row>
    <row r="715" spans="1:4" ht="14.25" customHeight="1">
      <c r="A715" s="2">
        <v>129572</v>
      </c>
      <c r="B715" s="2" t="s">
        <v>132</v>
      </c>
      <c r="C715" s="2">
        <v>1537.7910569999999</v>
      </c>
      <c r="D715" s="2" t="s">
        <v>133</v>
      </c>
    </row>
    <row r="716" spans="1:4" ht="14.25" customHeight="1">
      <c r="A716" s="2">
        <v>129702</v>
      </c>
      <c r="B716" s="2" t="s">
        <v>129</v>
      </c>
      <c r="C716" s="2">
        <v>693</v>
      </c>
      <c r="D716" s="2" t="s">
        <v>133</v>
      </c>
    </row>
    <row r="717" spans="1:4" ht="14.25" customHeight="1">
      <c r="A717" s="2">
        <v>129787</v>
      </c>
      <c r="B717" s="2" t="s">
        <v>132</v>
      </c>
      <c r="C717" s="2">
        <v>1794.056335</v>
      </c>
      <c r="D717" s="2" t="s">
        <v>134</v>
      </c>
    </row>
    <row r="718" spans="1:4" ht="14.25" customHeight="1">
      <c r="A718" s="2">
        <v>129929</v>
      </c>
      <c r="B718" s="2" t="s">
        <v>132</v>
      </c>
      <c r="C718" s="2">
        <v>1671.8479319999999</v>
      </c>
      <c r="D718" s="2" t="s">
        <v>130</v>
      </c>
    </row>
    <row r="719" spans="1:4" ht="14.25" customHeight="1">
      <c r="A719" s="2">
        <v>130928</v>
      </c>
      <c r="B719" s="2" t="s">
        <v>132</v>
      </c>
      <c r="C719" s="2">
        <v>815.56989840000006</v>
      </c>
      <c r="D719" s="2" t="s">
        <v>133</v>
      </c>
    </row>
    <row r="720" spans="1:4" ht="14.25" customHeight="1">
      <c r="A720" s="2">
        <v>130978</v>
      </c>
      <c r="B720" s="2" t="s">
        <v>132</v>
      </c>
      <c r="C720" s="2">
        <v>2576.5043930000002</v>
      </c>
      <c r="D720" s="2" t="s">
        <v>133</v>
      </c>
    </row>
    <row r="721" spans="1:4" ht="14.25" customHeight="1">
      <c r="A721" s="2">
        <v>131150</v>
      </c>
      <c r="B721" s="2" t="s">
        <v>132</v>
      </c>
      <c r="C721" s="2">
        <v>3168.9400620000001</v>
      </c>
      <c r="D721" s="2" t="s">
        <v>133</v>
      </c>
    </row>
    <row r="722" spans="1:4" ht="14.25" customHeight="1">
      <c r="A722" s="2">
        <v>131185</v>
      </c>
      <c r="B722" s="2" t="s">
        <v>132</v>
      </c>
      <c r="C722" s="2">
        <v>267</v>
      </c>
      <c r="D722" s="2" t="s">
        <v>130</v>
      </c>
    </row>
    <row r="723" spans="1:4" ht="14.25" customHeight="1">
      <c r="A723" s="2">
        <v>131236</v>
      </c>
      <c r="B723" s="2" t="s">
        <v>132</v>
      </c>
      <c r="C723" s="2">
        <v>2522.9858380000001</v>
      </c>
      <c r="D723" s="2" t="s">
        <v>133</v>
      </c>
    </row>
    <row r="724" spans="1:4" ht="14.25" customHeight="1">
      <c r="A724" s="2">
        <v>131293</v>
      </c>
      <c r="B724" s="2" t="s">
        <v>132</v>
      </c>
      <c r="C724" s="2">
        <v>813.69913199999996</v>
      </c>
      <c r="D724" s="2" t="s">
        <v>130</v>
      </c>
    </row>
    <row r="725" spans="1:4" ht="14.25" customHeight="1">
      <c r="A725" s="2">
        <v>131354</v>
      </c>
      <c r="B725" s="2" t="s">
        <v>132</v>
      </c>
      <c r="C725" s="2">
        <v>1964.7940940000001</v>
      </c>
      <c r="D725" s="2" t="s">
        <v>133</v>
      </c>
    </row>
    <row r="726" spans="1:4" ht="14.25" customHeight="1">
      <c r="A726" s="2">
        <v>131387</v>
      </c>
      <c r="B726" s="2" t="s">
        <v>132</v>
      </c>
      <c r="C726" s="2">
        <v>2642.7446100000002</v>
      </c>
      <c r="D726" s="2" t="s">
        <v>130</v>
      </c>
    </row>
    <row r="727" spans="1:4" ht="14.25" customHeight="1">
      <c r="A727" s="2">
        <v>131623</v>
      </c>
      <c r="B727" s="2" t="s">
        <v>132</v>
      </c>
      <c r="C727" s="2">
        <v>3257.4123800000002</v>
      </c>
      <c r="D727" s="2" t="s">
        <v>130</v>
      </c>
    </row>
    <row r="728" spans="1:4" ht="14.25" customHeight="1">
      <c r="A728" s="2">
        <v>131776</v>
      </c>
      <c r="B728" s="2" t="s">
        <v>132</v>
      </c>
      <c r="C728" s="2">
        <v>1094.0987869999999</v>
      </c>
      <c r="D728" s="2" t="s">
        <v>133</v>
      </c>
    </row>
    <row r="729" spans="1:4" ht="14.25" customHeight="1">
      <c r="A729" s="2">
        <v>132007</v>
      </c>
      <c r="B729" s="2" t="s">
        <v>132</v>
      </c>
      <c r="C729" s="2">
        <v>1074.458975</v>
      </c>
      <c r="D729" s="2" t="s">
        <v>130</v>
      </c>
    </row>
    <row r="730" spans="1:4" ht="14.25" customHeight="1">
      <c r="A730" s="2">
        <v>132017</v>
      </c>
      <c r="B730" s="2" t="s">
        <v>132</v>
      </c>
      <c r="C730" s="2">
        <v>601.13501289999999</v>
      </c>
      <c r="D730" s="2" t="s">
        <v>130</v>
      </c>
    </row>
    <row r="731" spans="1:4" ht="14.25" customHeight="1">
      <c r="A731" s="2">
        <v>132102</v>
      </c>
      <c r="B731" s="2" t="s">
        <v>129</v>
      </c>
      <c r="C731" s="2">
        <v>2896.9604159999999</v>
      </c>
      <c r="D731" s="2" t="s">
        <v>133</v>
      </c>
    </row>
    <row r="732" spans="1:4" ht="14.25" customHeight="1">
      <c r="A732" s="2">
        <v>133035</v>
      </c>
      <c r="B732" s="2" t="s">
        <v>129</v>
      </c>
      <c r="C732" s="2">
        <v>1821.54</v>
      </c>
      <c r="D732" s="2" t="s">
        <v>134</v>
      </c>
    </row>
    <row r="733" spans="1:4" ht="14.25" customHeight="1">
      <c r="A733" s="2">
        <v>133213</v>
      </c>
      <c r="B733" s="2" t="s">
        <v>132</v>
      </c>
      <c r="C733" s="2">
        <v>2999.5522500000002</v>
      </c>
      <c r="D733" s="2" t="s">
        <v>130</v>
      </c>
    </row>
    <row r="734" spans="1:4" ht="14.25" customHeight="1">
      <c r="A734" s="2">
        <v>133306</v>
      </c>
      <c r="B734" s="2" t="s">
        <v>132</v>
      </c>
      <c r="C734" s="2">
        <v>1910.9247969999999</v>
      </c>
      <c r="D734" s="2" t="s">
        <v>133</v>
      </c>
    </row>
    <row r="735" spans="1:4" ht="14.25" customHeight="1">
      <c r="A735" s="2">
        <v>133490</v>
      </c>
      <c r="B735" s="2" t="s">
        <v>132</v>
      </c>
      <c r="C735" s="2">
        <v>506</v>
      </c>
      <c r="D735" s="2" t="s">
        <v>133</v>
      </c>
    </row>
    <row r="736" spans="1:4" ht="14.25" customHeight="1">
      <c r="A736" s="2">
        <v>133505</v>
      </c>
      <c r="B736" s="2" t="s">
        <v>132</v>
      </c>
      <c r="C736" s="2">
        <v>2441.966093</v>
      </c>
      <c r="D736" s="2" t="s">
        <v>130</v>
      </c>
    </row>
    <row r="737" spans="1:4" ht="14.25" customHeight="1">
      <c r="A737" s="2">
        <v>133705</v>
      </c>
      <c r="B737" s="2" t="s">
        <v>132</v>
      </c>
      <c r="C737" s="2">
        <v>1220.2706189999999</v>
      </c>
      <c r="D737" s="2" t="s">
        <v>130</v>
      </c>
    </row>
    <row r="738" spans="1:4" ht="14.25" customHeight="1">
      <c r="A738" s="2">
        <v>134007</v>
      </c>
      <c r="B738" s="2" t="s">
        <v>129</v>
      </c>
      <c r="C738" s="2">
        <v>2668.89</v>
      </c>
      <c r="D738" s="2" t="s">
        <v>130</v>
      </c>
    </row>
    <row r="739" spans="1:4" ht="14.25" customHeight="1">
      <c r="A739" s="2">
        <v>134013</v>
      </c>
      <c r="B739" s="2" t="s">
        <v>129</v>
      </c>
      <c r="C739" s="2">
        <v>3298.54</v>
      </c>
      <c r="D739" s="2" t="s">
        <v>130</v>
      </c>
    </row>
    <row r="740" spans="1:4" ht="14.25" customHeight="1">
      <c r="A740" s="2">
        <v>134092</v>
      </c>
      <c r="B740" s="2" t="s">
        <v>132</v>
      </c>
      <c r="C740" s="2">
        <v>2146.1341640000001</v>
      </c>
      <c r="D740" s="2" t="s">
        <v>133</v>
      </c>
    </row>
    <row r="741" spans="1:4" ht="14.25" customHeight="1">
      <c r="A741" s="2">
        <v>134157</v>
      </c>
      <c r="B741" s="2" t="s">
        <v>129</v>
      </c>
      <c r="C741" s="2">
        <v>472.88</v>
      </c>
      <c r="D741" s="2" t="s">
        <v>130</v>
      </c>
    </row>
    <row r="742" spans="1:4" ht="14.25" customHeight="1">
      <c r="A742" s="2">
        <v>134275</v>
      </c>
      <c r="B742" s="2" t="s">
        <v>132</v>
      </c>
      <c r="C742" s="2">
        <v>893.87342839999997</v>
      </c>
      <c r="D742" s="2" t="s">
        <v>130</v>
      </c>
    </row>
    <row r="743" spans="1:4" ht="14.25" customHeight="1">
      <c r="A743" s="2">
        <v>134488</v>
      </c>
      <c r="B743" s="2" t="s">
        <v>132</v>
      </c>
      <c r="C743" s="2">
        <v>2275.3899019999999</v>
      </c>
      <c r="D743" s="2" t="s">
        <v>133</v>
      </c>
    </row>
    <row r="744" spans="1:4" ht="14.25" customHeight="1">
      <c r="A744" s="2">
        <v>134777</v>
      </c>
      <c r="B744" s="2" t="s">
        <v>132</v>
      </c>
      <c r="C744" s="2">
        <v>786.5990395</v>
      </c>
      <c r="D744" s="2" t="s">
        <v>130</v>
      </c>
    </row>
    <row r="745" spans="1:4" ht="14.25" customHeight="1">
      <c r="A745" s="2">
        <v>134807</v>
      </c>
      <c r="B745" s="2" t="s">
        <v>132</v>
      </c>
      <c r="C745" s="2">
        <v>987</v>
      </c>
      <c r="D745" s="2" t="s">
        <v>130</v>
      </c>
    </row>
    <row r="746" spans="1:4" ht="14.25" customHeight="1">
      <c r="A746" s="2">
        <v>134999</v>
      </c>
      <c r="B746" s="2" t="s">
        <v>132</v>
      </c>
      <c r="C746" s="2">
        <v>3683.618477</v>
      </c>
      <c r="D746" s="2" t="s">
        <v>130</v>
      </c>
    </row>
    <row r="747" spans="1:4" ht="14.25" customHeight="1">
      <c r="A747" s="2">
        <v>135105</v>
      </c>
      <c r="B747" s="2" t="s">
        <v>129</v>
      </c>
      <c r="C747" s="2">
        <v>2807.497394</v>
      </c>
      <c r="D747" s="2" t="s">
        <v>130</v>
      </c>
    </row>
    <row r="748" spans="1:4" ht="14.25" customHeight="1">
      <c r="A748" s="2">
        <v>135287</v>
      </c>
      <c r="B748" s="2" t="s">
        <v>132</v>
      </c>
      <c r="C748" s="2">
        <v>3455.8089500000001</v>
      </c>
      <c r="D748" s="2" t="s">
        <v>130</v>
      </c>
    </row>
    <row r="749" spans="1:4" ht="14.25" customHeight="1">
      <c r="A749" s="2">
        <v>135379</v>
      </c>
      <c r="B749" s="2" t="s">
        <v>132</v>
      </c>
      <c r="C749" s="2">
        <v>2952.8245280000001</v>
      </c>
      <c r="D749" s="2" t="s">
        <v>130</v>
      </c>
    </row>
    <row r="750" spans="1:4" ht="14.25" customHeight="1">
      <c r="A750" s="2">
        <v>135606</v>
      </c>
      <c r="B750" s="2" t="s">
        <v>129</v>
      </c>
      <c r="C750" s="2">
        <v>1145.3599999999999</v>
      </c>
      <c r="D750" s="2" t="s">
        <v>133</v>
      </c>
    </row>
    <row r="751" spans="1:4" ht="14.25" customHeight="1">
      <c r="A751" s="2">
        <v>135611</v>
      </c>
      <c r="B751" s="2" t="s">
        <v>132</v>
      </c>
      <c r="C751" s="2">
        <v>1975</v>
      </c>
      <c r="D751" s="2" t="s">
        <v>134</v>
      </c>
    </row>
    <row r="752" spans="1:4" ht="14.25" customHeight="1">
      <c r="A752" s="2">
        <v>135836</v>
      </c>
      <c r="B752" s="2" t="s">
        <v>132</v>
      </c>
      <c r="C752" s="2">
        <v>2560</v>
      </c>
      <c r="D752" s="2" t="s">
        <v>133</v>
      </c>
    </row>
    <row r="753" spans="1:4" ht="14.25" customHeight="1">
      <c r="A753" s="2">
        <v>136896</v>
      </c>
      <c r="B753" s="2" t="s">
        <v>129</v>
      </c>
      <c r="C753" s="2">
        <v>2722</v>
      </c>
      <c r="D753" s="2" t="s">
        <v>133</v>
      </c>
    </row>
    <row r="754" spans="1:4" ht="14.25" customHeight="1">
      <c r="A754" s="2">
        <v>137068</v>
      </c>
      <c r="B754" s="2" t="s">
        <v>132</v>
      </c>
      <c r="C754" s="2">
        <v>552.04671410000003</v>
      </c>
      <c r="D754" s="2" t="s">
        <v>133</v>
      </c>
    </row>
    <row r="755" spans="1:4" ht="14.25" customHeight="1">
      <c r="A755" s="2">
        <v>137635</v>
      </c>
      <c r="B755" s="2" t="s">
        <v>132</v>
      </c>
      <c r="C755" s="2">
        <v>377.65077179999997</v>
      </c>
      <c r="D755" s="2" t="s">
        <v>130</v>
      </c>
    </row>
    <row r="756" spans="1:4" ht="14.25" customHeight="1">
      <c r="A756" s="2">
        <v>138124</v>
      </c>
      <c r="B756" s="2" t="s">
        <v>132</v>
      </c>
      <c r="C756" s="2">
        <v>857.86436560000004</v>
      </c>
      <c r="D756" s="2" t="s">
        <v>133</v>
      </c>
    </row>
    <row r="757" spans="1:4" ht="14.25" customHeight="1">
      <c r="A757" s="2">
        <v>138134</v>
      </c>
      <c r="B757" s="2" t="s">
        <v>132</v>
      </c>
      <c r="C757" s="2">
        <v>3309.5712709999998</v>
      </c>
      <c r="D757" s="2" t="s">
        <v>133</v>
      </c>
    </row>
    <row r="758" spans="1:4" ht="14.25" customHeight="1">
      <c r="A758" s="2">
        <v>138145</v>
      </c>
      <c r="B758" s="2" t="s">
        <v>132</v>
      </c>
      <c r="C758" s="2">
        <v>1215.5477820000001</v>
      </c>
      <c r="D758" s="2" t="s">
        <v>134</v>
      </c>
    </row>
    <row r="759" spans="1:4" ht="14.25" customHeight="1">
      <c r="A759" s="2">
        <v>139062</v>
      </c>
      <c r="B759" s="2" t="s">
        <v>129</v>
      </c>
      <c r="C759" s="2">
        <v>353.07</v>
      </c>
      <c r="D759" s="2" t="s">
        <v>133</v>
      </c>
    </row>
    <row r="760" spans="1:4" ht="14.25" customHeight="1">
      <c r="A760" s="2">
        <v>139131</v>
      </c>
      <c r="B760" s="2" t="s">
        <v>129</v>
      </c>
      <c r="C760" s="2">
        <v>2634.9295520000001</v>
      </c>
      <c r="D760" s="2" t="s">
        <v>130</v>
      </c>
    </row>
    <row r="761" spans="1:4" ht="14.25" customHeight="1">
      <c r="A761" s="2">
        <v>139384</v>
      </c>
      <c r="B761" s="2" t="s">
        <v>132</v>
      </c>
      <c r="C761" s="2">
        <v>2751</v>
      </c>
      <c r="D761" s="2" t="s">
        <v>133</v>
      </c>
    </row>
    <row r="762" spans="1:4" ht="14.25" customHeight="1">
      <c r="A762" s="2">
        <v>139529</v>
      </c>
      <c r="B762" s="2" t="s">
        <v>132</v>
      </c>
      <c r="C762" s="2">
        <v>2974</v>
      </c>
      <c r="D762" s="2" t="s">
        <v>130</v>
      </c>
    </row>
    <row r="763" spans="1:4" ht="14.25" customHeight="1">
      <c r="A763" s="2">
        <v>139553</v>
      </c>
      <c r="B763" s="2" t="s">
        <v>132</v>
      </c>
      <c r="C763" s="2">
        <v>397.09271619999998</v>
      </c>
      <c r="D763" s="2" t="s">
        <v>130</v>
      </c>
    </row>
    <row r="764" spans="1:4" ht="14.25" customHeight="1">
      <c r="A764" s="2">
        <v>139886</v>
      </c>
      <c r="B764" s="2" t="s">
        <v>132</v>
      </c>
      <c r="C764" s="2">
        <v>1390.6391140000001</v>
      </c>
      <c r="D764" s="2" t="s">
        <v>133</v>
      </c>
    </row>
    <row r="765" spans="1:4" ht="14.25" customHeight="1">
      <c r="A765" s="2">
        <v>140355</v>
      </c>
      <c r="B765" s="2" t="s">
        <v>129</v>
      </c>
      <c r="C765" s="2">
        <v>1274.4100000000001</v>
      </c>
      <c r="D765" s="2" t="s">
        <v>130</v>
      </c>
    </row>
    <row r="766" spans="1:4" ht="14.25" customHeight="1">
      <c r="A766" s="2">
        <v>140450</v>
      </c>
      <c r="B766" s="2" t="s">
        <v>132</v>
      </c>
      <c r="C766" s="2">
        <v>2465.4980059999998</v>
      </c>
      <c r="D766" s="2" t="s">
        <v>133</v>
      </c>
    </row>
    <row r="767" spans="1:4" ht="14.25" customHeight="1">
      <c r="A767" s="2">
        <v>140731</v>
      </c>
      <c r="B767" s="2" t="s">
        <v>132</v>
      </c>
      <c r="C767" s="2">
        <v>2850</v>
      </c>
      <c r="D767" s="2" t="s">
        <v>130</v>
      </c>
    </row>
    <row r="768" spans="1:4" ht="14.25" customHeight="1">
      <c r="A768" s="2">
        <v>140965</v>
      </c>
      <c r="B768" s="2" t="s">
        <v>132</v>
      </c>
      <c r="C768" s="2">
        <v>2827.1306460000001</v>
      </c>
      <c r="D768" s="2" t="s">
        <v>130</v>
      </c>
    </row>
    <row r="769" spans="1:4" ht="14.25" customHeight="1">
      <c r="A769" s="2">
        <v>140984</v>
      </c>
      <c r="B769" s="2" t="s">
        <v>132</v>
      </c>
      <c r="C769" s="2">
        <v>1378.1397529999999</v>
      </c>
      <c r="D769" s="2" t="s">
        <v>133</v>
      </c>
    </row>
    <row r="770" spans="1:4" ht="14.25" customHeight="1">
      <c r="A770" s="2">
        <v>141160</v>
      </c>
      <c r="B770" s="2" t="s">
        <v>132</v>
      </c>
      <c r="C770" s="2">
        <v>3448.1911730000002</v>
      </c>
      <c r="D770" s="2" t="s">
        <v>133</v>
      </c>
    </row>
    <row r="771" spans="1:4" ht="14.25" customHeight="1">
      <c r="A771" s="2">
        <v>141851</v>
      </c>
      <c r="B771" s="2" t="s">
        <v>132</v>
      </c>
      <c r="C771" s="2">
        <v>2248.0951949999999</v>
      </c>
      <c r="D771" s="2" t="s">
        <v>130</v>
      </c>
    </row>
    <row r="772" spans="1:4" ht="14.25" customHeight="1">
      <c r="A772" s="2">
        <v>141934</v>
      </c>
      <c r="B772" s="2" t="s">
        <v>132</v>
      </c>
      <c r="C772" s="2">
        <v>3374.4014160000002</v>
      </c>
      <c r="D772" s="2" t="s">
        <v>133</v>
      </c>
    </row>
    <row r="773" spans="1:4" ht="14.25" customHeight="1">
      <c r="A773" s="2">
        <v>142294</v>
      </c>
      <c r="B773" s="2" t="s">
        <v>132</v>
      </c>
      <c r="C773" s="2">
        <v>3219.6239430000001</v>
      </c>
      <c r="D773" s="2" t="s">
        <v>133</v>
      </c>
    </row>
    <row r="774" spans="1:4" ht="14.25" customHeight="1">
      <c r="A774" s="2">
        <v>142333</v>
      </c>
      <c r="B774" s="2" t="s">
        <v>132</v>
      </c>
      <c r="C774" s="2">
        <v>1363</v>
      </c>
      <c r="D774" s="2" t="s">
        <v>130</v>
      </c>
    </row>
    <row r="775" spans="1:4" ht="14.25" customHeight="1">
      <c r="A775" s="2">
        <v>142443</v>
      </c>
      <c r="B775" s="2" t="s">
        <v>129</v>
      </c>
      <c r="C775" s="2">
        <v>3518.44</v>
      </c>
      <c r="D775" s="2" t="s">
        <v>134</v>
      </c>
    </row>
    <row r="776" spans="1:4" ht="14.25" customHeight="1">
      <c r="A776" s="2">
        <v>142808</v>
      </c>
      <c r="B776" s="2" t="s">
        <v>132</v>
      </c>
      <c r="C776" s="2">
        <v>770</v>
      </c>
      <c r="D776" s="2" t="s">
        <v>133</v>
      </c>
    </row>
    <row r="777" spans="1:4" ht="14.25" customHeight="1">
      <c r="A777" s="2">
        <v>142830</v>
      </c>
      <c r="B777" s="2" t="s">
        <v>129</v>
      </c>
      <c r="C777" s="2">
        <v>2511.925745</v>
      </c>
      <c r="D777" s="2" t="s">
        <v>133</v>
      </c>
    </row>
    <row r="778" spans="1:4" ht="14.25" customHeight="1">
      <c r="A778" s="2">
        <v>142882</v>
      </c>
      <c r="B778" s="2" t="s">
        <v>132</v>
      </c>
      <c r="C778" s="2">
        <v>2093.5761219999999</v>
      </c>
      <c r="D778" s="2" t="s">
        <v>133</v>
      </c>
    </row>
    <row r="779" spans="1:4" ht="14.25" customHeight="1">
      <c r="A779" s="2">
        <v>142970</v>
      </c>
      <c r="B779" s="2" t="s">
        <v>132</v>
      </c>
      <c r="C779" s="2">
        <v>197</v>
      </c>
      <c r="D779" s="2" t="s">
        <v>133</v>
      </c>
    </row>
    <row r="780" spans="1:4" ht="14.25" customHeight="1">
      <c r="A780" s="2">
        <v>143046</v>
      </c>
      <c r="B780" s="2" t="s">
        <v>129</v>
      </c>
      <c r="C780" s="2">
        <v>1867.9965830000001</v>
      </c>
      <c r="D780" s="2" t="s">
        <v>133</v>
      </c>
    </row>
    <row r="781" spans="1:4" ht="14.25" customHeight="1">
      <c r="A781" s="2">
        <v>143157</v>
      </c>
      <c r="B781" s="2" t="s">
        <v>129</v>
      </c>
      <c r="C781" s="2">
        <v>3657.2916879999998</v>
      </c>
      <c r="D781" s="2" t="s">
        <v>134</v>
      </c>
    </row>
    <row r="782" spans="1:4" ht="14.25" customHeight="1">
      <c r="A782" s="2">
        <v>143161</v>
      </c>
      <c r="B782" s="2" t="s">
        <v>132</v>
      </c>
      <c r="C782" s="2">
        <v>2376</v>
      </c>
      <c r="D782" s="2" t="s">
        <v>130</v>
      </c>
    </row>
    <row r="783" spans="1:4" ht="14.25" customHeight="1">
      <c r="A783" s="2">
        <v>143268</v>
      </c>
      <c r="B783" s="2" t="s">
        <v>129</v>
      </c>
      <c r="C783" s="2">
        <v>2518.59</v>
      </c>
      <c r="D783" s="2" t="s">
        <v>133</v>
      </c>
    </row>
    <row r="784" spans="1:4" ht="14.25" customHeight="1">
      <c r="A784" s="2">
        <v>143533</v>
      </c>
      <c r="B784" s="2" t="s">
        <v>132</v>
      </c>
      <c r="C784" s="2">
        <v>1305.644348</v>
      </c>
      <c r="D784" s="2" t="s">
        <v>130</v>
      </c>
    </row>
    <row r="785" spans="1:4" ht="14.25" customHeight="1">
      <c r="A785" s="2">
        <v>143775</v>
      </c>
      <c r="B785" s="2" t="s">
        <v>129</v>
      </c>
      <c r="C785" s="2">
        <v>2022</v>
      </c>
      <c r="D785" s="2" t="s">
        <v>130</v>
      </c>
    </row>
    <row r="786" spans="1:4" ht="14.25" customHeight="1">
      <c r="A786" s="2">
        <v>143779</v>
      </c>
      <c r="B786" s="2" t="s">
        <v>132</v>
      </c>
      <c r="C786" s="2">
        <v>1228.2337190000001</v>
      </c>
      <c r="D786" s="2" t="s">
        <v>130</v>
      </c>
    </row>
    <row r="787" spans="1:4" ht="14.25" customHeight="1">
      <c r="A787" s="2">
        <v>143957</v>
      </c>
      <c r="B787" s="2" t="s">
        <v>132</v>
      </c>
      <c r="C787" s="2">
        <v>2165.7016039999999</v>
      </c>
      <c r="D787" s="2" t="s">
        <v>130</v>
      </c>
    </row>
    <row r="788" spans="1:4" ht="14.25" customHeight="1">
      <c r="A788" s="2">
        <v>144206</v>
      </c>
      <c r="B788" s="2" t="s">
        <v>132</v>
      </c>
      <c r="C788" s="2">
        <v>782.21525129999998</v>
      </c>
      <c r="D788" s="2" t="s">
        <v>133</v>
      </c>
    </row>
    <row r="789" spans="1:4" ht="14.25" customHeight="1">
      <c r="A789" s="2">
        <v>144376</v>
      </c>
      <c r="B789" s="2" t="s">
        <v>132</v>
      </c>
      <c r="C789" s="2">
        <v>1374.984508</v>
      </c>
      <c r="D789" s="2" t="s">
        <v>133</v>
      </c>
    </row>
    <row r="790" spans="1:4" ht="14.25" customHeight="1">
      <c r="A790" s="2">
        <v>144517</v>
      </c>
      <c r="B790" s="2" t="s">
        <v>132</v>
      </c>
      <c r="C790" s="2">
        <v>2380.0845260000001</v>
      </c>
      <c r="D790" s="2" t="s">
        <v>130</v>
      </c>
    </row>
    <row r="791" spans="1:4" ht="14.25" customHeight="1">
      <c r="A791" s="2">
        <v>144558</v>
      </c>
      <c r="B791" s="2" t="s">
        <v>129</v>
      </c>
      <c r="C791" s="2">
        <v>430</v>
      </c>
      <c r="D791" s="2" t="s">
        <v>133</v>
      </c>
    </row>
    <row r="792" spans="1:4" ht="14.25" customHeight="1">
      <c r="A792" s="2">
        <v>144588</v>
      </c>
      <c r="B792" s="2" t="s">
        <v>129</v>
      </c>
      <c r="C792" s="2">
        <v>3327.7664239999999</v>
      </c>
      <c r="D792" s="2" t="s">
        <v>133</v>
      </c>
    </row>
    <row r="793" spans="1:4" ht="14.25" customHeight="1">
      <c r="A793" s="2">
        <v>144660</v>
      </c>
      <c r="B793" s="2" t="s">
        <v>129</v>
      </c>
      <c r="C793" s="2">
        <v>740.7</v>
      </c>
      <c r="D793" s="2" t="s">
        <v>133</v>
      </c>
    </row>
    <row r="794" spans="1:4" ht="14.25" customHeight="1">
      <c r="A794" s="2">
        <v>145207</v>
      </c>
      <c r="B794" s="2" t="s">
        <v>132</v>
      </c>
      <c r="C794" s="2">
        <v>1252</v>
      </c>
      <c r="D794" s="2" t="s">
        <v>130</v>
      </c>
    </row>
    <row r="795" spans="1:4" ht="14.25" customHeight="1">
      <c r="A795" s="2">
        <v>145223</v>
      </c>
      <c r="B795" s="2" t="s">
        <v>132</v>
      </c>
      <c r="C795" s="2">
        <v>2393.0162789999999</v>
      </c>
      <c r="D795" s="2" t="s">
        <v>130</v>
      </c>
    </row>
    <row r="796" spans="1:4" ht="14.25" customHeight="1">
      <c r="A796" s="2">
        <v>145511</v>
      </c>
      <c r="B796" s="2" t="s">
        <v>132</v>
      </c>
      <c r="C796" s="2">
        <v>1808.2398820000001</v>
      </c>
      <c r="D796" s="2" t="s">
        <v>130</v>
      </c>
    </row>
    <row r="797" spans="1:4" ht="14.25" customHeight="1">
      <c r="A797" s="2">
        <v>145743</v>
      </c>
      <c r="B797" s="2" t="s">
        <v>129</v>
      </c>
      <c r="C797" s="2">
        <v>210.73</v>
      </c>
      <c r="D797" s="2" t="s">
        <v>130</v>
      </c>
    </row>
    <row r="798" spans="1:4" ht="14.25" customHeight="1">
      <c r="A798" s="2">
        <v>145770</v>
      </c>
      <c r="B798" s="2" t="s">
        <v>129</v>
      </c>
      <c r="C798" s="2">
        <v>1150.8699999999999</v>
      </c>
      <c r="D798" s="2" t="s">
        <v>133</v>
      </c>
    </row>
    <row r="799" spans="1:4" ht="14.25" customHeight="1">
      <c r="A799" s="2">
        <v>146104</v>
      </c>
      <c r="B799" s="2" t="s">
        <v>132</v>
      </c>
      <c r="C799" s="2">
        <v>1027</v>
      </c>
      <c r="D799" s="2" t="s">
        <v>133</v>
      </c>
    </row>
    <row r="800" spans="1:4" ht="14.25" customHeight="1">
      <c r="A800" s="2">
        <v>146166</v>
      </c>
      <c r="B800" s="2" t="s">
        <v>129</v>
      </c>
      <c r="C800" s="2">
        <v>2994.255044</v>
      </c>
      <c r="D800" s="2" t="s">
        <v>133</v>
      </c>
    </row>
    <row r="801" spans="1:4" ht="14.25" customHeight="1">
      <c r="A801" s="2">
        <v>146329</v>
      </c>
      <c r="B801" s="2" t="s">
        <v>132</v>
      </c>
      <c r="C801" s="2">
        <v>2073.7759970000002</v>
      </c>
      <c r="D801" s="2" t="s">
        <v>130</v>
      </c>
    </row>
    <row r="802" spans="1:4" ht="14.25" customHeight="1">
      <c r="A802" s="2">
        <v>146368</v>
      </c>
      <c r="B802" s="2" t="s">
        <v>132</v>
      </c>
      <c r="C802" s="2">
        <v>1089.9646419999999</v>
      </c>
      <c r="D802" s="2" t="s">
        <v>133</v>
      </c>
    </row>
    <row r="803" spans="1:4" ht="14.25" customHeight="1">
      <c r="A803" s="2">
        <v>146652</v>
      </c>
      <c r="B803" s="2" t="s">
        <v>129</v>
      </c>
      <c r="C803" s="2">
        <v>1325.3730860000001</v>
      </c>
      <c r="D803" s="2" t="s">
        <v>133</v>
      </c>
    </row>
    <row r="804" spans="1:4" ht="14.25" customHeight="1">
      <c r="A804" s="2">
        <v>146746</v>
      </c>
      <c r="B804" s="2" t="s">
        <v>132</v>
      </c>
      <c r="C804" s="2">
        <v>608.34051710000006</v>
      </c>
      <c r="D804" s="2" t="s">
        <v>133</v>
      </c>
    </row>
    <row r="805" spans="1:4" ht="14.25" customHeight="1">
      <c r="A805" s="2">
        <v>146767</v>
      </c>
      <c r="B805" s="2" t="s">
        <v>132</v>
      </c>
      <c r="C805" s="2">
        <v>1965.26593</v>
      </c>
      <c r="D805" s="2" t="s">
        <v>130</v>
      </c>
    </row>
    <row r="806" spans="1:4" ht="14.25" customHeight="1">
      <c r="A806" s="2">
        <v>147063</v>
      </c>
      <c r="B806" s="2" t="s">
        <v>129</v>
      </c>
      <c r="C806" s="2">
        <v>2664.3</v>
      </c>
      <c r="D806" s="2" t="s">
        <v>134</v>
      </c>
    </row>
    <row r="807" spans="1:4" ht="14.25" customHeight="1">
      <c r="A807" s="2">
        <v>147245</v>
      </c>
      <c r="B807" s="2" t="s">
        <v>132</v>
      </c>
      <c r="C807" s="2">
        <v>1800.9702139999999</v>
      </c>
      <c r="D807" s="2" t="s">
        <v>134</v>
      </c>
    </row>
    <row r="808" spans="1:4" ht="14.25" customHeight="1">
      <c r="A808" s="2">
        <v>147335</v>
      </c>
      <c r="B808" s="2" t="s">
        <v>132</v>
      </c>
      <c r="C808" s="2">
        <v>1443.3482289999999</v>
      </c>
      <c r="D808" s="2" t="s">
        <v>130</v>
      </c>
    </row>
    <row r="809" spans="1:4" ht="14.25" customHeight="1">
      <c r="A809" s="2">
        <v>147545</v>
      </c>
      <c r="B809" s="2" t="s">
        <v>132</v>
      </c>
      <c r="C809" s="2">
        <v>2706.865139</v>
      </c>
      <c r="D809" s="2" t="s">
        <v>130</v>
      </c>
    </row>
    <row r="810" spans="1:4" ht="14.25" customHeight="1">
      <c r="A810" s="2">
        <v>148179</v>
      </c>
      <c r="B810" s="2" t="s">
        <v>129</v>
      </c>
      <c r="C810" s="2">
        <v>1418.56</v>
      </c>
      <c r="D810" s="2" t="s">
        <v>130</v>
      </c>
    </row>
    <row r="811" spans="1:4" ht="14.25" customHeight="1">
      <c r="A811" s="2">
        <v>148202</v>
      </c>
      <c r="B811" s="2" t="s">
        <v>132</v>
      </c>
      <c r="C811" s="2">
        <v>403.98276140000002</v>
      </c>
      <c r="D811" s="2" t="s">
        <v>133</v>
      </c>
    </row>
    <row r="812" spans="1:4" ht="14.25" customHeight="1">
      <c r="A812" s="2">
        <v>148398</v>
      </c>
      <c r="B812" s="2" t="s">
        <v>129</v>
      </c>
      <c r="C812" s="2">
        <v>661.1807</v>
      </c>
      <c r="D812" s="2" t="s">
        <v>133</v>
      </c>
    </row>
    <row r="813" spans="1:4" ht="14.25" customHeight="1">
      <c r="A813" s="2">
        <v>148789</v>
      </c>
      <c r="B813" s="2" t="s">
        <v>132</v>
      </c>
      <c r="C813" s="2">
        <v>525.05894469999998</v>
      </c>
      <c r="D813" s="2" t="s">
        <v>130</v>
      </c>
    </row>
    <row r="814" spans="1:4" ht="14.25" customHeight="1">
      <c r="A814" s="2">
        <v>148951</v>
      </c>
      <c r="B814" s="2" t="s">
        <v>132</v>
      </c>
      <c r="C814" s="2">
        <v>2822.9095689999999</v>
      </c>
      <c r="D814" s="2" t="s">
        <v>130</v>
      </c>
    </row>
    <row r="815" spans="1:4" ht="14.25" customHeight="1">
      <c r="A815" s="2">
        <v>149121</v>
      </c>
      <c r="B815" s="2" t="s">
        <v>129</v>
      </c>
      <c r="C815" s="2">
        <v>3107</v>
      </c>
      <c r="D815" s="2" t="s">
        <v>134</v>
      </c>
    </row>
    <row r="816" spans="1:4" ht="14.25" customHeight="1">
      <c r="A816" s="2">
        <v>149137</v>
      </c>
      <c r="B816" s="2" t="s">
        <v>132</v>
      </c>
      <c r="C816" s="2">
        <v>2416.5042330000001</v>
      </c>
      <c r="D816" s="2" t="s">
        <v>130</v>
      </c>
    </row>
    <row r="817" spans="1:4" ht="14.25" customHeight="1">
      <c r="A817" s="2">
        <v>149164</v>
      </c>
      <c r="B817" s="2" t="s">
        <v>132</v>
      </c>
      <c r="C817" s="2">
        <v>2056.1557590000002</v>
      </c>
      <c r="D817" s="2" t="s">
        <v>133</v>
      </c>
    </row>
    <row r="818" spans="1:4" ht="14.25" customHeight="1">
      <c r="A818" s="2">
        <v>149340</v>
      </c>
      <c r="B818" s="2" t="s">
        <v>129</v>
      </c>
      <c r="C818" s="2">
        <v>762.48338190000004</v>
      </c>
      <c r="D818" s="2" t="s">
        <v>133</v>
      </c>
    </row>
    <row r="819" spans="1:4" ht="14.25" customHeight="1">
      <c r="A819" s="2">
        <v>149485</v>
      </c>
      <c r="B819" s="2" t="s">
        <v>132</v>
      </c>
      <c r="C819" s="2">
        <v>681.59510439999997</v>
      </c>
      <c r="D819" s="2" t="s">
        <v>134</v>
      </c>
    </row>
    <row r="820" spans="1:4" ht="14.25" customHeight="1">
      <c r="A820" s="2">
        <v>149737</v>
      </c>
      <c r="B820" s="2" t="s">
        <v>132</v>
      </c>
      <c r="C820" s="2">
        <v>1363.453499</v>
      </c>
      <c r="D820" s="2" t="s">
        <v>134</v>
      </c>
    </row>
    <row r="821" spans="1:4" ht="14.25" customHeight="1">
      <c r="A821" s="2">
        <v>150033</v>
      </c>
      <c r="B821" s="2" t="s">
        <v>129</v>
      </c>
      <c r="C821" s="2">
        <v>3477.52</v>
      </c>
      <c r="D821" s="2" t="s">
        <v>130</v>
      </c>
    </row>
    <row r="822" spans="1:4" ht="14.25" customHeight="1">
      <c r="A822" s="2">
        <v>150130</v>
      </c>
      <c r="B822" s="2" t="s">
        <v>132</v>
      </c>
      <c r="C822" s="2">
        <v>1738.965946</v>
      </c>
      <c r="D822" s="2" t="s">
        <v>133</v>
      </c>
    </row>
    <row r="823" spans="1:4" ht="14.25" customHeight="1">
      <c r="A823" s="2">
        <v>150872</v>
      </c>
      <c r="B823" s="2" t="s">
        <v>132</v>
      </c>
      <c r="C823" s="2">
        <v>1598</v>
      </c>
      <c r="D823" s="2" t="s">
        <v>133</v>
      </c>
    </row>
    <row r="824" spans="1:4" ht="14.25" customHeight="1">
      <c r="A824" s="2">
        <v>151209</v>
      </c>
      <c r="B824" s="2" t="s">
        <v>129</v>
      </c>
      <c r="C824" s="2">
        <v>3254.9139660000001</v>
      </c>
      <c r="D824" s="2" t="s">
        <v>130</v>
      </c>
    </row>
    <row r="825" spans="1:4" ht="14.25" customHeight="1">
      <c r="A825" s="2">
        <v>151511</v>
      </c>
      <c r="B825" s="2" t="s">
        <v>132</v>
      </c>
      <c r="C825" s="2">
        <v>2923.5327830000001</v>
      </c>
      <c r="D825" s="2" t="s">
        <v>130</v>
      </c>
    </row>
    <row r="826" spans="1:4" ht="14.25" customHeight="1">
      <c r="A826" s="2">
        <v>151740</v>
      </c>
      <c r="B826" s="2" t="s">
        <v>129</v>
      </c>
      <c r="C826" s="2">
        <v>1333</v>
      </c>
      <c r="D826" s="2" t="s">
        <v>133</v>
      </c>
    </row>
    <row r="827" spans="1:4" ht="14.25" customHeight="1">
      <c r="A827" s="2">
        <v>151939</v>
      </c>
      <c r="B827" s="2" t="s">
        <v>132</v>
      </c>
      <c r="C827" s="2">
        <v>3177.0826579999998</v>
      </c>
      <c r="D827" s="2" t="s">
        <v>130</v>
      </c>
    </row>
    <row r="828" spans="1:4" ht="14.25" customHeight="1">
      <c r="A828" s="2">
        <v>152268</v>
      </c>
      <c r="B828" s="2" t="s">
        <v>129</v>
      </c>
      <c r="C828" s="2">
        <v>1881.65</v>
      </c>
      <c r="D828" s="2" t="s">
        <v>133</v>
      </c>
    </row>
    <row r="829" spans="1:4" ht="14.25" customHeight="1">
      <c r="A829" s="2">
        <v>152532</v>
      </c>
      <c r="B829" s="2" t="s">
        <v>129</v>
      </c>
      <c r="C829" s="2">
        <v>2518.09</v>
      </c>
      <c r="D829" s="2" t="s">
        <v>133</v>
      </c>
    </row>
    <row r="830" spans="1:4" ht="14.25" customHeight="1">
      <c r="A830" s="2">
        <v>152544</v>
      </c>
      <c r="B830" s="2" t="s">
        <v>129</v>
      </c>
      <c r="C830" s="2">
        <v>1452.97</v>
      </c>
      <c r="D830" s="2" t="s">
        <v>133</v>
      </c>
    </row>
    <row r="831" spans="1:4" ht="14.25" customHeight="1">
      <c r="A831" s="2">
        <v>152660</v>
      </c>
      <c r="B831" s="2" t="s">
        <v>132</v>
      </c>
      <c r="C831" s="2">
        <v>2507.6658630000002</v>
      </c>
      <c r="D831" s="2" t="s">
        <v>133</v>
      </c>
    </row>
    <row r="832" spans="1:4" ht="14.25" customHeight="1">
      <c r="A832" s="2">
        <v>152865</v>
      </c>
      <c r="B832" s="2" t="s">
        <v>129</v>
      </c>
      <c r="C832" s="2">
        <v>1900.988715</v>
      </c>
      <c r="D832" s="2" t="s">
        <v>130</v>
      </c>
    </row>
    <row r="833" spans="1:4" ht="14.25" customHeight="1">
      <c r="A833" s="2">
        <v>152920</v>
      </c>
      <c r="B833" s="2" t="s">
        <v>132</v>
      </c>
      <c r="C833" s="2">
        <v>837.64873060000002</v>
      </c>
      <c r="D833" s="2" t="s">
        <v>133</v>
      </c>
    </row>
    <row r="834" spans="1:4" ht="14.25" customHeight="1">
      <c r="A834" s="2">
        <v>152986</v>
      </c>
      <c r="B834" s="2" t="s">
        <v>132</v>
      </c>
      <c r="C834" s="2">
        <v>2917.70183</v>
      </c>
      <c r="D834" s="2" t="s">
        <v>133</v>
      </c>
    </row>
    <row r="835" spans="1:4" ht="14.25" customHeight="1">
      <c r="A835" s="2">
        <v>152990</v>
      </c>
      <c r="B835" s="2" t="s">
        <v>132</v>
      </c>
      <c r="C835" s="2">
        <v>1352</v>
      </c>
      <c r="D835" s="2" t="s">
        <v>133</v>
      </c>
    </row>
    <row r="836" spans="1:4" ht="14.25" customHeight="1">
      <c r="A836" s="2">
        <v>153064</v>
      </c>
      <c r="B836" s="2" t="s">
        <v>132</v>
      </c>
      <c r="C836" s="2">
        <v>1154</v>
      </c>
      <c r="D836" s="2" t="s">
        <v>133</v>
      </c>
    </row>
    <row r="837" spans="1:4" ht="14.25" customHeight="1">
      <c r="A837" s="2">
        <v>153106</v>
      </c>
      <c r="B837" s="2" t="s">
        <v>132</v>
      </c>
      <c r="C837" s="2">
        <v>1069.167271</v>
      </c>
      <c r="D837" s="2" t="s">
        <v>133</v>
      </c>
    </row>
    <row r="838" spans="1:4" ht="14.25" customHeight="1">
      <c r="A838" s="2">
        <v>153422</v>
      </c>
      <c r="B838" s="2" t="s">
        <v>132</v>
      </c>
      <c r="C838" s="2">
        <v>3594.2636750000001</v>
      </c>
      <c r="D838" s="2" t="s">
        <v>133</v>
      </c>
    </row>
    <row r="839" spans="1:4" ht="14.25" customHeight="1">
      <c r="A839" s="2">
        <v>153613</v>
      </c>
      <c r="B839" s="2" t="s">
        <v>132</v>
      </c>
      <c r="C839" s="2">
        <v>1778.6387090000001</v>
      </c>
      <c r="D839" s="2" t="s">
        <v>130</v>
      </c>
    </row>
    <row r="840" spans="1:4" ht="14.25" customHeight="1">
      <c r="A840" s="2">
        <v>153647</v>
      </c>
      <c r="B840" s="2" t="s">
        <v>132</v>
      </c>
      <c r="C840" s="2">
        <v>2261.6571090000002</v>
      </c>
      <c r="D840" s="2" t="s">
        <v>130</v>
      </c>
    </row>
    <row r="841" spans="1:4" ht="14.25" customHeight="1">
      <c r="A841" s="2">
        <v>154140</v>
      </c>
      <c r="B841" s="2" t="s">
        <v>129</v>
      </c>
      <c r="C841" s="2">
        <v>901</v>
      </c>
      <c r="D841" s="2" t="s">
        <v>133</v>
      </c>
    </row>
    <row r="842" spans="1:4" ht="14.25" customHeight="1">
      <c r="A842" s="2">
        <v>154613</v>
      </c>
      <c r="B842" s="2" t="s">
        <v>132</v>
      </c>
      <c r="C842" s="2">
        <v>3162</v>
      </c>
      <c r="D842" s="2" t="s">
        <v>130</v>
      </c>
    </row>
    <row r="843" spans="1:4" ht="14.25" customHeight="1">
      <c r="A843" s="2">
        <v>154688</v>
      </c>
      <c r="B843" s="2" t="s">
        <v>132</v>
      </c>
      <c r="C843" s="2">
        <v>1738</v>
      </c>
      <c r="D843" s="2" t="s">
        <v>133</v>
      </c>
    </row>
    <row r="844" spans="1:4" ht="14.25" customHeight="1">
      <c r="A844" s="2">
        <v>154810</v>
      </c>
      <c r="B844" s="2" t="s">
        <v>132</v>
      </c>
      <c r="C844" s="2">
        <v>463.95680549999997</v>
      </c>
      <c r="D844" s="2" t="s">
        <v>133</v>
      </c>
    </row>
    <row r="845" spans="1:4" ht="14.25" customHeight="1">
      <c r="A845" s="2">
        <v>154855</v>
      </c>
      <c r="B845" s="2" t="s">
        <v>132</v>
      </c>
      <c r="C845" s="2">
        <v>2838</v>
      </c>
      <c r="D845" s="2" t="s">
        <v>130</v>
      </c>
    </row>
    <row r="846" spans="1:4" ht="14.25" customHeight="1">
      <c r="A846" s="2">
        <v>155422</v>
      </c>
      <c r="B846" s="2" t="s">
        <v>132</v>
      </c>
      <c r="C846" s="2">
        <v>1157.314012</v>
      </c>
      <c r="D846" s="2" t="s">
        <v>133</v>
      </c>
    </row>
    <row r="847" spans="1:4" ht="14.25" customHeight="1">
      <c r="A847" s="2">
        <v>155517</v>
      </c>
      <c r="B847" s="2" t="s">
        <v>129</v>
      </c>
      <c r="C847" s="2">
        <v>3149.507662</v>
      </c>
      <c r="D847" s="2" t="s">
        <v>130</v>
      </c>
    </row>
    <row r="848" spans="1:4" ht="14.25" customHeight="1">
      <c r="A848" s="2">
        <v>155563</v>
      </c>
      <c r="B848" s="2" t="s">
        <v>132</v>
      </c>
      <c r="C848" s="2">
        <v>1216.6667749999999</v>
      </c>
      <c r="D848" s="2" t="s">
        <v>130</v>
      </c>
    </row>
    <row r="849" spans="1:4" ht="14.25" customHeight="1">
      <c r="A849" s="2">
        <v>155798</v>
      </c>
      <c r="B849" s="2" t="s">
        <v>132</v>
      </c>
      <c r="C849" s="2">
        <v>303.09942389999998</v>
      </c>
      <c r="D849" s="2" t="s">
        <v>133</v>
      </c>
    </row>
    <row r="850" spans="1:4" ht="14.25" customHeight="1">
      <c r="A850" s="2">
        <v>155919</v>
      </c>
      <c r="B850" s="2" t="s">
        <v>129</v>
      </c>
      <c r="C850" s="2">
        <v>1832.548305</v>
      </c>
      <c r="D850" s="2" t="s">
        <v>130</v>
      </c>
    </row>
    <row r="851" spans="1:4" ht="14.25" customHeight="1">
      <c r="A851" s="2">
        <v>155955</v>
      </c>
      <c r="B851" s="2" t="s">
        <v>129</v>
      </c>
      <c r="C851" s="2">
        <v>2173.7458259999999</v>
      </c>
      <c r="D851" s="2" t="s">
        <v>130</v>
      </c>
    </row>
    <row r="852" spans="1:4" ht="14.25" customHeight="1">
      <c r="A852" s="2">
        <v>156670</v>
      </c>
      <c r="B852" s="2" t="s">
        <v>132</v>
      </c>
      <c r="C852" s="2">
        <v>1900.3467800000001</v>
      </c>
      <c r="D852" s="2" t="s">
        <v>133</v>
      </c>
    </row>
    <row r="853" spans="1:4" ht="14.25" customHeight="1">
      <c r="A853" s="2">
        <v>156726</v>
      </c>
      <c r="B853" s="2" t="s">
        <v>129</v>
      </c>
      <c r="C853" s="2">
        <v>3756.7474649999999</v>
      </c>
      <c r="D853" s="2" t="s">
        <v>133</v>
      </c>
    </row>
    <row r="854" spans="1:4" ht="14.25" customHeight="1">
      <c r="A854" s="2">
        <v>157043</v>
      </c>
      <c r="B854" s="2" t="s">
        <v>132</v>
      </c>
      <c r="C854" s="2">
        <v>3235.0814580000001</v>
      </c>
      <c r="D854" s="2" t="s">
        <v>130</v>
      </c>
    </row>
    <row r="855" spans="1:4" ht="14.25" customHeight="1">
      <c r="A855" s="2">
        <v>157140</v>
      </c>
      <c r="B855" s="2" t="s">
        <v>129</v>
      </c>
      <c r="C855" s="2">
        <v>869.66799930000002</v>
      </c>
      <c r="D855" s="2" t="s">
        <v>133</v>
      </c>
    </row>
    <row r="856" spans="1:4" ht="14.25" customHeight="1">
      <c r="A856" s="2">
        <v>157595</v>
      </c>
      <c r="B856" s="2" t="s">
        <v>132</v>
      </c>
      <c r="C856" s="2">
        <v>1501.5982939999999</v>
      </c>
      <c r="D856" s="2" t="s">
        <v>130</v>
      </c>
    </row>
    <row r="857" spans="1:4" ht="14.25" customHeight="1">
      <c r="A857" s="2">
        <v>157671</v>
      </c>
      <c r="B857" s="2" t="s">
        <v>129</v>
      </c>
      <c r="C857" s="2">
        <v>1283.044954</v>
      </c>
      <c r="D857" s="2" t="s">
        <v>130</v>
      </c>
    </row>
    <row r="858" spans="1:4" ht="14.25" customHeight="1">
      <c r="A858" s="2">
        <v>157714</v>
      </c>
      <c r="B858" s="2" t="s">
        <v>132</v>
      </c>
      <c r="C858" s="2">
        <v>609.09089689999996</v>
      </c>
      <c r="D858" s="2" t="s">
        <v>133</v>
      </c>
    </row>
    <row r="859" spans="1:4" ht="14.25" customHeight="1">
      <c r="A859" s="2">
        <v>157716</v>
      </c>
      <c r="B859" s="2" t="s">
        <v>129</v>
      </c>
      <c r="C859" s="2">
        <v>3088.054584</v>
      </c>
      <c r="D859" s="2" t="s">
        <v>133</v>
      </c>
    </row>
    <row r="860" spans="1:4" ht="14.25" customHeight="1">
      <c r="A860" s="2">
        <v>158413</v>
      </c>
      <c r="B860" s="2" t="s">
        <v>132</v>
      </c>
      <c r="C860" s="2">
        <v>2639.6742599999998</v>
      </c>
      <c r="D860" s="2" t="s">
        <v>130</v>
      </c>
    </row>
    <row r="861" spans="1:4" ht="14.25" customHeight="1">
      <c r="A861" s="2">
        <v>158648</v>
      </c>
      <c r="B861" s="2" t="s">
        <v>132</v>
      </c>
      <c r="C861" s="2">
        <v>1741.13723</v>
      </c>
      <c r="D861" s="2" t="s">
        <v>133</v>
      </c>
    </row>
    <row r="862" spans="1:4" ht="14.25" customHeight="1">
      <c r="A862" s="2">
        <v>158778</v>
      </c>
      <c r="B862" s="2" t="s">
        <v>129</v>
      </c>
      <c r="C862" s="2">
        <v>3512.44</v>
      </c>
      <c r="D862" s="2" t="s">
        <v>133</v>
      </c>
    </row>
    <row r="863" spans="1:4" ht="14.25" customHeight="1">
      <c r="A863" s="2">
        <v>159062</v>
      </c>
      <c r="B863" s="2" t="s">
        <v>132</v>
      </c>
      <c r="C863" s="2">
        <v>3542.068166</v>
      </c>
      <c r="D863" s="2" t="s">
        <v>133</v>
      </c>
    </row>
    <row r="864" spans="1:4" ht="14.25" customHeight="1">
      <c r="A864" s="2">
        <v>159219</v>
      </c>
      <c r="B864" s="2" t="s">
        <v>129</v>
      </c>
      <c r="C864" s="2">
        <v>2206.52</v>
      </c>
      <c r="D864" s="2" t="s">
        <v>130</v>
      </c>
    </row>
    <row r="865" spans="1:4" ht="14.25" customHeight="1">
      <c r="A865" s="2">
        <v>159266</v>
      </c>
      <c r="B865" s="2" t="s">
        <v>132</v>
      </c>
      <c r="C865" s="2">
        <v>1193</v>
      </c>
      <c r="D865" s="2" t="s">
        <v>133</v>
      </c>
    </row>
    <row r="866" spans="1:4" ht="14.25" customHeight="1">
      <c r="A866" s="2">
        <v>159296</v>
      </c>
      <c r="B866" s="2" t="s">
        <v>132</v>
      </c>
      <c r="C866" s="2">
        <v>909.7707527</v>
      </c>
      <c r="D866" s="2" t="s">
        <v>133</v>
      </c>
    </row>
    <row r="867" spans="1:4" ht="14.25" customHeight="1">
      <c r="A867" s="2">
        <v>159385</v>
      </c>
      <c r="B867" s="2" t="s">
        <v>132</v>
      </c>
      <c r="C867" s="2">
        <v>3324.5128100000002</v>
      </c>
      <c r="D867" s="2" t="s">
        <v>130</v>
      </c>
    </row>
    <row r="868" spans="1:4" ht="14.25" customHeight="1">
      <c r="A868" s="2">
        <v>159408</v>
      </c>
      <c r="B868" s="2" t="s">
        <v>129</v>
      </c>
      <c r="C868" s="2">
        <v>2867.5356109999998</v>
      </c>
      <c r="D868" s="2" t="s">
        <v>133</v>
      </c>
    </row>
    <row r="869" spans="1:4" ht="14.25" customHeight="1">
      <c r="A869" s="2">
        <v>159534</v>
      </c>
      <c r="B869" s="2" t="s">
        <v>129</v>
      </c>
      <c r="C869" s="2">
        <v>3105.0309809999999</v>
      </c>
      <c r="D869" s="2" t="s">
        <v>133</v>
      </c>
    </row>
    <row r="870" spans="1:4" ht="14.25" customHeight="1">
      <c r="A870" s="2">
        <v>159914</v>
      </c>
      <c r="B870" s="2" t="s">
        <v>132</v>
      </c>
      <c r="C870" s="2">
        <v>1104.4202419999999</v>
      </c>
      <c r="D870" s="2" t="s">
        <v>133</v>
      </c>
    </row>
    <row r="871" spans="1:4" ht="14.25" customHeight="1">
      <c r="A871" s="2">
        <v>160163</v>
      </c>
      <c r="B871" s="2" t="s">
        <v>132</v>
      </c>
      <c r="C871" s="2">
        <v>2452.4813509999999</v>
      </c>
      <c r="D871" s="2" t="s">
        <v>130</v>
      </c>
    </row>
    <row r="872" spans="1:4" ht="14.25" customHeight="1">
      <c r="A872" s="2">
        <v>160276</v>
      </c>
      <c r="B872" s="2" t="s">
        <v>132</v>
      </c>
      <c r="C872" s="2">
        <v>3153</v>
      </c>
      <c r="D872" s="2" t="s">
        <v>133</v>
      </c>
    </row>
    <row r="873" spans="1:4" ht="14.25" customHeight="1">
      <c r="A873" s="2">
        <v>160546</v>
      </c>
      <c r="B873" s="2" t="s">
        <v>132</v>
      </c>
      <c r="C873" s="2">
        <v>2448.5845530000001</v>
      </c>
      <c r="D873" s="2" t="s">
        <v>133</v>
      </c>
    </row>
    <row r="874" spans="1:4" ht="14.25" customHeight="1">
      <c r="A874" s="2">
        <v>160575</v>
      </c>
      <c r="B874" s="2" t="s">
        <v>129</v>
      </c>
      <c r="C874" s="2">
        <v>232</v>
      </c>
      <c r="D874" s="2" t="s">
        <v>130</v>
      </c>
    </row>
    <row r="875" spans="1:4" ht="14.25" customHeight="1">
      <c r="A875" s="2">
        <v>160621</v>
      </c>
      <c r="B875" s="2" t="s">
        <v>132</v>
      </c>
      <c r="C875" s="2">
        <v>521.46765789999995</v>
      </c>
      <c r="D875" s="2" t="s">
        <v>130</v>
      </c>
    </row>
    <row r="876" spans="1:4" ht="14.25" customHeight="1">
      <c r="A876" s="2">
        <v>160896</v>
      </c>
      <c r="B876" s="2" t="s">
        <v>129</v>
      </c>
      <c r="C876" s="2">
        <v>2882.2174920000002</v>
      </c>
      <c r="D876" s="2" t="s">
        <v>133</v>
      </c>
    </row>
    <row r="877" spans="1:4" ht="14.25" customHeight="1">
      <c r="A877" s="2">
        <v>161461</v>
      </c>
      <c r="B877" s="2" t="s">
        <v>132</v>
      </c>
      <c r="C877" s="2">
        <v>2218.5123870000002</v>
      </c>
      <c r="D877" s="2" t="s">
        <v>130</v>
      </c>
    </row>
    <row r="878" spans="1:4" ht="14.25" customHeight="1">
      <c r="A878" s="2">
        <v>161482</v>
      </c>
      <c r="B878" s="2" t="s">
        <v>132</v>
      </c>
      <c r="C878" s="2">
        <v>738.41725199999996</v>
      </c>
      <c r="D878" s="2" t="s">
        <v>133</v>
      </c>
    </row>
    <row r="879" spans="1:4" ht="14.25" customHeight="1">
      <c r="A879" s="2">
        <v>161561</v>
      </c>
      <c r="B879" s="2" t="s">
        <v>132</v>
      </c>
      <c r="C879" s="2">
        <v>3010</v>
      </c>
      <c r="D879" s="2" t="s">
        <v>130</v>
      </c>
    </row>
    <row r="880" spans="1:4" ht="14.25" customHeight="1">
      <c r="A880" s="2">
        <v>161654</v>
      </c>
      <c r="B880" s="2" t="s">
        <v>132</v>
      </c>
      <c r="C880" s="2">
        <v>641</v>
      </c>
      <c r="D880" s="2" t="s">
        <v>133</v>
      </c>
    </row>
    <row r="881" spans="1:4" ht="14.25" customHeight="1">
      <c r="A881" s="2">
        <v>161867</v>
      </c>
      <c r="B881" s="2" t="s">
        <v>132</v>
      </c>
      <c r="C881" s="2">
        <v>510.60893879999998</v>
      </c>
      <c r="D881" s="2" t="s">
        <v>130</v>
      </c>
    </row>
    <row r="882" spans="1:4" ht="14.25" customHeight="1">
      <c r="A882" s="2">
        <v>162067</v>
      </c>
      <c r="B882" s="2" t="s">
        <v>132</v>
      </c>
      <c r="C882" s="2">
        <v>2074.234641</v>
      </c>
      <c r="D882" s="2" t="s">
        <v>130</v>
      </c>
    </row>
    <row r="883" spans="1:4" ht="14.25" customHeight="1">
      <c r="A883" s="2">
        <v>162765</v>
      </c>
      <c r="B883" s="2" t="s">
        <v>129</v>
      </c>
      <c r="C883" s="2">
        <v>3455.8229620000002</v>
      </c>
      <c r="D883" s="2" t="s">
        <v>130</v>
      </c>
    </row>
    <row r="884" spans="1:4" ht="14.25" customHeight="1">
      <c r="A884" s="2">
        <v>162939</v>
      </c>
      <c r="B884" s="2" t="s">
        <v>129</v>
      </c>
      <c r="C884" s="2">
        <v>2349.4579020000001</v>
      </c>
      <c r="D884" s="2" t="s">
        <v>134</v>
      </c>
    </row>
    <row r="885" spans="1:4" ht="14.25" customHeight="1">
      <c r="A885" s="2">
        <v>163328</v>
      </c>
      <c r="B885" s="2" t="s">
        <v>132</v>
      </c>
      <c r="C885" s="2">
        <v>2295</v>
      </c>
      <c r="D885" s="2" t="s">
        <v>133</v>
      </c>
    </row>
    <row r="886" spans="1:4" ht="14.25" customHeight="1">
      <c r="A886" s="2">
        <v>163474</v>
      </c>
      <c r="B886" s="2" t="s">
        <v>132</v>
      </c>
      <c r="C886" s="2">
        <v>949.93881009999996</v>
      </c>
      <c r="D886" s="2" t="s">
        <v>133</v>
      </c>
    </row>
    <row r="887" spans="1:4" ht="14.25" customHeight="1">
      <c r="A887" s="2">
        <v>164292</v>
      </c>
      <c r="B887" s="2" t="s">
        <v>129</v>
      </c>
      <c r="C887" s="2">
        <v>3223.5410780000002</v>
      </c>
      <c r="D887" s="2" t="s">
        <v>133</v>
      </c>
    </row>
    <row r="888" spans="1:4" ht="14.25" customHeight="1">
      <c r="A888" s="2">
        <v>164696</v>
      </c>
      <c r="B888" s="2" t="s">
        <v>132</v>
      </c>
      <c r="C888" s="2">
        <v>1005</v>
      </c>
      <c r="D888" s="2" t="s">
        <v>133</v>
      </c>
    </row>
    <row r="889" spans="1:4" ht="14.25" customHeight="1">
      <c r="A889" s="2">
        <v>164897</v>
      </c>
      <c r="B889" s="2" t="s">
        <v>132</v>
      </c>
      <c r="C889" s="2">
        <v>721.72886800000003</v>
      </c>
      <c r="D889" s="2" t="s">
        <v>130</v>
      </c>
    </row>
    <row r="890" spans="1:4" ht="14.25" customHeight="1">
      <c r="A890" s="2">
        <v>164930</v>
      </c>
      <c r="B890" s="2" t="s">
        <v>132</v>
      </c>
      <c r="C890" s="2">
        <v>309.2025443</v>
      </c>
      <c r="D890" s="2" t="s">
        <v>133</v>
      </c>
    </row>
    <row r="891" spans="1:4" ht="14.25" customHeight="1">
      <c r="A891" s="2">
        <v>165687</v>
      </c>
      <c r="B891" s="2" t="s">
        <v>129</v>
      </c>
      <c r="C891" s="2">
        <v>1462.112014</v>
      </c>
      <c r="D891" s="2" t="s">
        <v>130</v>
      </c>
    </row>
    <row r="892" spans="1:4" ht="14.25" customHeight="1">
      <c r="A892" s="2">
        <v>165909</v>
      </c>
      <c r="B892" s="2" t="s">
        <v>129</v>
      </c>
      <c r="C892" s="2">
        <v>967</v>
      </c>
      <c r="D892" s="2" t="s">
        <v>130</v>
      </c>
    </row>
    <row r="893" spans="1:4" ht="14.25" customHeight="1">
      <c r="A893" s="2">
        <v>165913</v>
      </c>
      <c r="B893" s="2" t="s">
        <v>132</v>
      </c>
      <c r="C893" s="2">
        <v>1794.2073069999999</v>
      </c>
      <c r="D893" s="2" t="s">
        <v>130</v>
      </c>
    </row>
    <row r="894" spans="1:4" ht="14.25" customHeight="1">
      <c r="A894" s="2">
        <v>166540</v>
      </c>
      <c r="B894" s="2" t="s">
        <v>132</v>
      </c>
      <c r="C894" s="2">
        <v>2615.8950949999999</v>
      </c>
      <c r="D894" s="2" t="s">
        <v>133</v>
      </c>
    </row>
    <row r="895" spans="1:4" ht="14.25" customHeight="1">
      <c r="A895" s="2">
        <v>166624</v>
      </c>
      <c r="B895" s="2" t="s">
        <v>132</v>
      </c>
      <c r="C895" s="2">
        <v>2450.0174590000001</v>
      </c>
      <c r="D895" s="2" t="s">
        <v>133</v>
      </c>
    </row>
    <row r="896" spans="1:4" ht="14.25" customHeight="1">
      <c r="A896" s="2">
        <v>166696</v>
      </c>
      <c r="B896" s="2" t="s">
        <v>132</v>
      </c>
      <c r="C896" s="2">
        <v>502.44284379999999</v>
      </c>
      <c r="D896" s="2" t="s">
        <v>133</v>
      </c>
    </row>
    <row r="897" spans="1:4" ht="14.25" customHeight="1">
      <c r="A897" s="2">
        <v>166730</v>
      </c>
      <c r="B897" s="2" t="s">
        <v>132</v>
      </c>
      <c r="C897" s="2">
        <v>542.37293099999999</v>
      </c>
      <c r="D897" s="2" t="s">
        <v>133</v>
      </c>
    </row>
    <row r="898" spans="1:4" ht="14.25" customHeight="1">
      <c r="A898" s="2">
        <v>166760</v>
      </c>
      <c r="B898" s="2" t="s">
        <v>132</v>
      </c>
      <c r="C898" s="2">
        <v>1226</v>
      </c>
      <c r="D898" s="2" t="s">
        <v>133</v>
      </c>
    </row>
    <row r="899" spans="1:4" ht="14.25" customHeight="1">
      <c r="A899" s="2">
        <v>166907</v>
      </c>
      <c r="B899" s="2" t="s">
        <v>132</v>
      </c>
      <c r="C899" s="2">
        <v>825.55480780000005</v>
      </c>
      <c r="D899" s="2" t="s">
        <v>130</v>
      </c>
    </row>
    <row r="900" spans="1:4" ht="14.25" customHeight="1">
      <c r="A900" s="2">
        <v>166951</v>
      </c>
      <c r="B900" s="2" t="s">
        <v>132</v>
      </c>
      <c r="C900" s="2">
        <v>3532</v>
      </c>
      <c r="D900" s="2" t="s">
        <v>130</v>
      </c>
    </row>
    <row r="901" spans="1:4" ht="14.25" customHeight="1">
      <c r="A901" s="2">
        <v>167284</v>
      </c>
      <c r="B901" s="2" t="s">
        <v>132</v>
      </c>
      <c r="C901" s="2">
        <v>2706.0239059999999</v>
      </c>
      <c r="D901" s="2" t="s">
        <v>133</v>
      </c>
    </row>
    <row r="902" spans="1:4" ht="14.25" customHeight="1">
      <c r="A902" s="2">
        <v>167513</v>
      </c>
      <c r="B902" s="2" t="s">
        <v>132</v>
      </c>
      <c r="C902" s="2">
        <v>1224.4836849999999</v>
      </c>
      <c r="D902" s="2" t="s">
        <v>130</v>
      </c>
    </row>
    <row r="903" spans="1:4" ht="14.25" customHeight="1">
      <c r="A903" s="2">
        <v>167923</v>
      </c>
      <c r="B903" s="2" t="s">
        <v>132</v>
      </c>
      <c r="C903" s="2">
        <v>475.05983639999999</v>
      </c>
      <c r="D903" s="2" t="s">
        <v>134</v>
      </c>
    </row>
    <row r="904" spans="1:4" ht="14.25" customHeight="1">
      <c r="A904" s="2">
        <v>168120</v>
      </c>
      <c r="B904" s="2" t="s">
        <v>129</v>
      </c>
      <c r="C904" s="2">
        <v>3294.670713</v>
      </c>
      <c r="D904" s="2" t="s">
        <v>133</v>
      </c>
    </row>
    <row r="905" spans="1:4" ht="14.25" customHeight="1">
      <c r="A905" s="2">
        <v>168258</v>
      </c>
      <c r="B905" s="2" t="s">
        <v>129</v>
      </c>
      <c r="C905" s="2">
        <v>2305.42</v>
      </c>
      <c r="D905" s="2" t="s">
        <v>133</v>
      </c>
    </row>
    <row r="906" spans="1:4" ht="14.25" customHeight="1">
      <c r="A906" s="2">
        <v>168359</v>
      </c>
      <c r="B906" s="2" t="s">
        <v>132</v>
      </c>
      <c r="C906" s="2">
        <v>1271.7160630000001</v>
      </c>
      <c r="D906" s="2" t="s">
        <v>130</v>
      </c>
    </row>
    <row r="907" spans="1:4" ht="14.25" customHeight="1">
      <c r="A907" s="2">
        <v>168440</v>
      </c>
      <c r="B907" s="2" t="s">
        <v>132</v>
      </c>
      <c r="C907" s="2">
        <v>3085.1818680000001</v>
      </c>
      <c r="D907" s="2" t="s">
        <v>133</v>
      </c>
    </row>
    <row r="908" spans="1:4" ht="14.25" customHeight="1">
      <c r="A908" s="2">
        <v>168528</v>
      </c>
      <c r="B908" s="2" t="s">
        <v>129</v>
      </c>
      <c r="C908" s="2">
        <v>2727.231957</v>
      </c>
      <c r="D908" s="2" t="s">
        <v>133</v>
      </c>
    </row>
    <row r="909" spans="1:4" ht="14.25" customHeight="1">
      <c r="A909" s="2">
        <v>168644</v>
      </c>
      <c r="B909" s="2" t="s">
        <v>132</v>
      </c>
      <c r="C909" s="2">
        <v>1466.0320770000001</v>
      </c>
      <c r="D909" s="2" t="s">
        <v>133</v>
      </c>
    </row>
    <row r="910" spans="1:4" ht="14.25" customHeight="1">
      <c r="A910" s="2">
        <v>168759</v>
      </c>
      <c r="B910" s="2" t="s">
        <v>129</v>
      </c>
      <c r="C910" s="2">
        <v>3315.21</v>
      </c>
      <c r="D910" s="2" t="s">
        <v>130</v>
      </c>
    </row>
    <row r="911" spans="1:4" ht="14.25" customHeight="1">
      <c r="A911" s="2">
        <v>168789</v>
      </c>
      <c r="B911" s="2" t="s">
        <v>129</v>
      </c>
      <c r="C911" s="2">
        <v>2392.96</v>
      </c>
      <c r="D911" s="2" t="s">
        <v>130</v>
      </c>
    </row>
    <row r="912" spans="1:4" ht="14.25" customHeight="1">
      <c r="A912" s="2">
        <v>168867</v>
      </c>
      <c r="B912" s="2" t="s">
        <v>129</v>
      </c>
      <c r="C912" s="2">
        <v>732</v>
      </c>
      <c r="D912" s="2" t="s">
        <v>130</v>
      </c>
    </row>
    <row r="913" spans="1:4" ht="14.25" customHeight="1">
      <c r="A913" s="2">
        <v>168930</v>
      </c>
      <c r="B913" s="2" t="s">
        <v>129</v>
      </c>
      <c r="C913" s="2">
        <v>2726</v>
      </c>
      <c r="D913" s="2" t="s">
        <v>133</v>
      </c>
    </row>
    <row r="914" spans="1:4" ht="14.25" customHeight="1">
      <c r="A914" s="2">
        <v>168953</v>
      </c>
      <c r="B914" s="2" t="s">
        <v>132</v>
      </c>
      <c r="C914" s="2">
        <v>1567.892728</v>
      </c>
      <c r="D914" s="2" t="s">
        <v>130</v>
      </c>
    </row>
    <row r="915" spans="1:4" ht="14.25" customHeight="1">
      <c r="A915" s="2">
        <v>169114</v>
      </c>
      <c r="B915" s="2" t="s">
        <v>132</v>
      </c>
      <c r="C915" s="2">
        <v>2297.4743060000001</v>
      </c>
      <c r="D915" s="2" t="s">
        <v>133</v>
      </c>
    </row>
    <row r="916" spans="1:4" ht="14.25" customHeight="1">
      <c r="A916" s="2">
        <v>169129</v>
      </c>
      <c r="B916" s="2" t="s">
        <v>132</v>
      </c>
      <c r="C916" s="2">
        <v>1125</v>
      </c>
      <c r="D916" s="2" t="s">
        <v>130</v>
      </c>
    </row>
    <row r="917" spans="1:4" ht="14.25" customHeight="1">
      <c r="A917" s="2">
        <v>169288</v>
      </c>
      <c r="B917" s="2" t="s">
        <v>132</v>
      </c>
      <c r="C917" s="2">
        <v>2463.4276669999999</v>
      </c>
      <c r="D917" s="2" t="s">
        <v>133</v>
      </c>
    </row>
    <row r="918" spans="1:4" ht="14.25" customHeight="1">
      <c r="A918" s="2">
        <v>169292</v>
      </c>
      <c r="B918" s="2" t="s">
        <v>132</v>
      </c>
      <c r="C918" s="2">
        <v>3522.907823</v>
      </c>
      <c r="D918" s="2" t="s">
        <v>133</v>
      </c>
    </row>
    <row r="919" spans="1:4" ht="14.25" customHeight="1">
      <c r="A919" s="2">
        <v>169383</v>
      </c>
      <c r="B919" s="2" t="s">
        <v>129</v>
      </c>
      <c r="C919" s="2">
        <v>2981.7448140000001</v>
      </c>
      <c r="D919" s="2" t="s">
        <v>130</v>
      </c>
    </row>
    <row r="920" spans="1:4" ht="14.25" customHeight="1">
      <c r="A920" s="2">
        <v>169427</v>
      </c>
      <c r="B920" s="2" t="s">
        <v>132</v>
      </c>
      <c r="C920" s="2">
        <v>2911.975179</v>
      </c>
      <c r="D920" s="2" t="s">
        <v>130</v>
      </c>
    </row>
    <row r="921" spans="1:4" ht="14.25" customHeight="1">
      <c r="A921" s="2">
        <v>169703</v>
      </c>
      <c r="B921" s="2" t="s">
        <v>132</v>
      </c>
      <c r="C921" s="2">
        <v>1954.1315540000001</v>
      </c>
      <c r="D921" s="2" t="s">
        <v>130</v>
      </c>
    </row>
    <row r="922" spans="1:4" ht="14.25" customHeight="1">
      <c r="A922" s="2">
        <v>170011</v>
      </c>
      <c r="B922" s="2" t="s">
        <v>132</v>
      </c>
      <c r="C922" s="2">
        <v>1353</v>
      </c>
      <c r="D922" s="2" t="s">
        <v>130</v>
      </c>
    </row>
    <row r="923" spans="1:4" ht="14.25" customHeight="1">
      <c r="A923" s="2">
        <v>170086</v>
      </c>
      <c r="B923" s="2" t="s">
        <v>132</v>
      </c>
      <c r="C923" s="2">
        <v>1149.3304720000001</v>
      </c>
      <c r="D923" s="2" t="s">
        <v>133</v>
      </c>
    </row>
    <row r="924" spans="1:4" ht="14.25" customHeight="1">
      <c r="A924" s="2">
        <v>170240</v>
      </c>
      <c r="B924" s="2" t="s">
        <v>132</v>
      </c>
      <c r="C924" s="2">
        <v>458.9282675</v>
      </c>
      <c r="D924" s="2" t="s">
        <v>133</v>
      </c>
    </row>
    <row r="925" spans="1:4" ht="14.25" customHeight="1">
      <c r="A925" s="2">
        <v>170265</v>
      </c>
      <c r="B925" s="2" t="s">
        <v>129</v>
      </c>
      <c r="C925" s="2">
        <v>794.76</v>
      </c>
      <c r="D925" s="2" t="s">
        <v>130</v>
      </c>
    </row>
    <row r="926" spans="1:4" ht="14.25" customHeight="1">
      <c r="A926" s="2">
        <v>170422</v>
      </c>
      <c r="B926" s="2" t="s">
        <v>132</v>
      </c>
      <c r="C926" s="2">
        <v>2833.6294830000002</v>
      </c>
      <c r="D926" s="2" t="s">
        <v>133</v>
      </c>
    </row>
    <row r="927" spans="1:4" ht="14.25" customHeight="1">
      <c r="A927" s="2">
        <v>170466</v>
      </c>
      <c r="B927" s="2" t="s">
        <v>129</v>
      </c>
      <c r="C927" s="2">
        <v>3497.5970499999999</v>
      </c>
      <c r="D927" s="2" t="s">
        <v>133</v>
      </c>
    </row>
    <row r="928" spans="1:4" ht="14.25" customHeight="1">
      <c r="A928" s="2">
        <v>170663</v>
      </c>
      <c r="B928" s="2" t="s">
        <v>132</v>
      </c>
      <c r="C928" s="2">
        <v>1140.1306509999999</v>
      </c>
      <c r="D928" s="2" t="s">
        <v>130</v>
      </c>
    </row>
    <row r="929" spans="1:4" ht="14.25" customHeight="1">
      <c r="A929" s="2">
        <v>171003</v>
      </c>
      <c r="B929" s="2" t="s">
        <v>129</v>
      </c>
      <c r="C929" s="2">
        <v>3492.742671</v>
      </c>
      <c r="D929" s="2" t="s">
        <v>134</v>
      </c>
    </row>
    <row r="930" spans="1:4" ht="14.25" customHeight="1">
      <c r="A930" s="2">
        <v>171108</v>
      </c>
      <c r="B930" s="2" t="s">
        <v>129</v>
      </c>
      <c r="C930" s="2">
        <v>2014.67</v>
      </c>
      <c r="D930" s="2" t="s">
        <v>133</v>
      </c>
    </row>
    <row r="931" spans="1:4" ht="14.25" customHeight="1">
      <c r="A931" s="2">
        <v>171196</v>
      </c>
      <c r="B931" s="2" t="s">
        <v>132</v>
      </c>
      <c r="C931" s="2">
        <v>1153.0131220000001</v>
      </c>
      <c r="D931" s="2" t="s">
        <v>133</v>
      </c>
    </row>
    <row r="932" spans="1:4" ht="14.25" customHeight="1">
      <c r="A932" s="2">
        <v>171454</v>
      </c>
      <c r="B932" s="2" t="s">
        <v>132</v>
      </c>
      <c r="C932" s="2">
        <v>2394.7291359999999</v>
      </c>
      <c r="D932" s="2" t="s">
        <v>133</v>
      </c>
    </row>
    <row r="933" spans="1:4" ht="14.25" customHeight="1">
      <c r="A933" s="2">
        <v>171605</v>
      </c>
      <c r="B933" s="2" t="s">
        <v>132</v>
      </c>
      <c r="C933" s="2">
        <v>1239.1062400000001</v>
      </c>
      <c r="D933" s="2" t="s">
        <v>134</v>
      </c>
    </row>
    <row r="934" spans="1:4" ht="14.25" customHeight="1">
      <c r="A934" s="2">
        <v>171688</v>
      </c>
      <c r="B934" s="2" t="s">
        <v>132</v>
      </c>
      <c r="C934" s="2">
        <v>756.63874799999996</v>
      </c>
      <c r="D934" s="2" t="s">
        <v>133</v>
      </c>
    </row>
    <row r="935" spans="1:4" ht="14.25" customHeight="1">
      <c r="A935" s="2">
        <v>171752</v>
      </c>
      <c r="B935" s="2" t="s">
        <v>132</v>
      </c>
      <c r="C935" s="2">
        <v>337.57356440000001</v>
      </c>
      <c r="D935" s="2" t="s">
        <v>133</v>
      </c>
    </row>
    <row r="936" spans="1:4" ht="14.25" customHeight="1">
      <c r="A936" s="2">
        <v>171793</v>
      </c>
      <c r="B936" s="2" t="s">
        <v>132</v>
      </c>
      <c r="C936" s="2">
        <v>3349</v>
      </c>
      <c r="D936" s="2" t="s">
        <v>130</v>
      </c>
    </row>
    <row r="937" spans="1:4" ht="14.25" customHeight="1">
      <c r="A937" s="2">
        <v>171835</v>
      </c>
      <c r="B937" s="2" t="s">
        <v>132</v>
      </c>
      <c r="C937" s="2">
        <v>326</v>
      </c>
      <c r="D937" s="2" t="s">
        <v>130</v>
      </c>
    </row>
    <row r="938" spans="1:4" ht="14.25" customHeight="1">
      <c r="A938" s="2">
        <v>171886</v>
      </c>
      <c r="B938" s="2" t="s">
        <v>132</v>
      </c>
      <c r="C938" s="2">
        <v>715.08799539999995</v>
      </c>
      <c r="D938" s="2" t="s">
        <v>133</v>
      </c>
    </row>
    <row r="939" spans="1:4" ht="14.25" customHeight="1">
      <c r="A939" s="2">
        <v>171977</v>
      </c>
      <c r="B939" s="2" t="s">
        <v>132</v>
      </c>
      <c r="C939" s="2">
        <v>3114.9570560000002</v>
      </c>
      <c r="D939" s="2" t="s">
        <v>130</v>
      </c>
    </row>
    <row r="940" spans="1:4" ht="14.25" customHeight="1">
      <c r="A940" s="2">
        <v>172323</v>
      </c>
      <c r="B940" s="2" t="s">
        <v>129</v>
      </c>
      <c r="C940" s="2">
        <v>3246.5191239999999</v>
      </c>
      <c r="D940" s="2" t="s">
        <v>130</v>
      </c>
    </row>
    <row r="941" spans="1:4" ht="14.25" customHeight="1">
      <c r="A941" s="2">
        <v>172327</v>
      </c>
      <c r="B941" s="2" t="s">
        <v>132</v>
      </c>
      <c r="C941" s="2">
        <v>1241.1539540000001</v>
      </c>
      <c r="D941" s="2" t="s">
        <v>130</v>
      </c>
    </row>
    <row r="942" spans="1:4" ht="14.25" customHeight="1">
      <c r="A942" s="2">
        <v>172749</v>
      </c>
      <c r="B942" s="2" t="s">
        <v>129</v>
      </c>
      <c r="C942" s="2">
        <v>3382.1169150000001</v>
      </c>
      <c r="D942" s="2" t="s">
        <v>130</v>
      </c>
    </row>
    <row r="943" spans="1:4" ht="14.25" customHeight="1">
      <c r="A943" s="2">
        <v>172901</v>
      </c>
      <c r="B943" s="2" t="s">
        <v>132</v>
      </c>
      <c r="C943" s="2">
        <v>3425</v>
      </c>
      <c r="D943" s="2" t="s">
        <v>130</v>
      </c>
    </row>
    <row r="944" spans="1:4" ht="14.25" customHeight="1">
      <c r="A944" s="2">
        <v>173081</v>
      </c>
      <c r="B944" s="2" t="s">
        <v>132</v>
      </c>
      <c r="C944" s="2">
        <v>2670.0950990000001</v>
      </c>
      <c r="D944" s="2" t="s">
        <v>130</v>
      </c>
    </row>
    <row r="945" spans="1:4" ht="14.25" customHeight="1">
      <c r="A945" s="2">
        <v>173256</v>
      </c>
      <c r="B945" s="2" t="s">
        <v>129</v>
      </c>
      <c r="C945" s="2">
        <v>2461.2800000000002</v>
      </c>
      <c r="D945" s="2" t="s">
        <v>133</v>
      </c>
    </row>
    <row r="946" spans="1:4" ht="14.25" customHeight="1">
      <c r="A946" s="2">
        <v>173540</v>
      </c>
      <c r="B946" s="2" t="s">
        <v>132</v>
      </c>
      <c r="C946" s="2">
        <v>2016.480906</v>
      </c>
      <c r="D946" s="2" t="s">
        <v>133</v>
      </c>
    </row>
    <row r="947" spans="1:4" ht="14.25" customHeight="1">
      <c r="A947" s="2">
        <v>173681</v>
      </c>
      <c r="B947" s="2" t="s">
        <v>132</v>
      </c>
      <c r="C947" s="2">
        <v>1167.436322</v>
      </c>
      <c r="D947" s="2" t="s">
        <v>130</v>
      </c>
    </row>
    <row r="948" spans="1:4" ht="14.25" customHeight="1">
      <c r="A948" s="2">
        <v>173769</v>
      </c>
      <c r="B948" s="2" t="s">
        <v>129</v>
      </c>
      <c r="C948" s="2">
        <v>2173.693839</v>
      </c>
      <c r="D948" s="2" t="s">
        <v>130</v>
      </c>
    </row>
    <row r="949" spans="1:4" ht="14.25" customHeight="1">
      <c r="A949" s="2">
        <v>173895</v>
      </c>
      <c r="B949" s="2" t="s">
        <v>129</v>
      </c>
      <c r="C949" s="2">
        <v>1000.949584</v>
      </c>
      <c r="D949" s="2" t="s">
        <v>130</v>
      </c>
    </row>
    <row r="950" spans="1:4" ht="14.25" customHeight="1">
      <c r="A950" s="2">
        <v>173984</v>
      </c>
      <c r="B950" s="2" t="s">
        <v>132</v>
      </c>
      <c r="C950" s="2">
        <v>2765.8219779999999</v>
      </c>
      <c r="D950" s="2" t="s">
        <v>133</v>
      </c>
    </row>
    <row r="951" spans="1:4" ht="14.25" customHeight="1">
      <c r="A951" s="2">
        <v>173994</v>
      </c>
      <c r="B951" s="2" t="s">
        <v>129</v>
      </c>
      <c r="C951" s="2">
        <v>3225.66</v>
      </c>
      <c r="D951" s="2" t="s">
        <v>133</v>
      </c>
    </row>
    <row r="952" spans="1:4" ht="14.25" customHeight="1">
      <c r="A952" s="2">
        <v>174434</v>
      </c>
      <c r="B952" s="2" t="s">
        <v>132</v>
      </c>
      <c r="C952" s="2">
        <v>2350.2248880000002</v>
      </c>
      <c r="D952" s="2" t="s">
        <v>133</v>
      </c>
    </row>
    <row r="953" spans="1:4" ht="14.25" customHeight="1">
      <c r="A953" s="2">
        <v>174485</v>
      </c>
      <c r="B953" s="2" t="s">
        <v>132</v>
      </c>
      <c r="C953" s="2">
        <v>1675.45379</v>
      </c>
      <c r="D953" s="2" t="s">
        <v>130</v>
      </c>
    </row>
    <row r="954" spans="1:4" ht="14.25" customHeight="1">
      <c r="A954" s="2">
        <v>174833</v>
      </c>
      <c r="B954" s="2" t="s">
        <v>132</v>
      </c>
      <c r="C954" s="2">
        <v>2847</v>
      </c>
      <c r="D954" s="2" t="s">
        <v>130</v>
      </c>
    </row>
    <row r="955" spans="1:4" ht="14.25" customHeight="1">
      <c r="A955" s="2">
        <v>175603</v>
      </c>
      <c r="B955" s="2" t="s">
        <v>132</v>
      </c>
      <c r="C955" s="2">
        <v>1306.137475</v>
      </c>
      <c r="D955" s="2" t="s">
        <v>130</v>
      </c>
    </row>
    <row r="956" spans="1:4" ht="14.25" customHeight="1">
      <c r="A956" s="2">
        <v>175605</v>
      </c>
      <c r="B956" s="2" t="s">
        <v>129</v>
      </c>
      <c r="C956" s="2">
        <v>3200</v>
      </c>
      <c r="D956" s="2" t="s">
        <v>130</v>
      </c>
    </row>
    <row r="957" spans="1:4" ht="14.25" customHeight="1">
      <c r="A957" s="2">
        <v>175756</v>
      </c>
      <c r="B957" s="2" t="s">
        <v>132</v>
      </c>
      <c r="C957" s="2">
        <v>2425.8858460000001</v>
      </c>
      <c r="D957" s="2" t="s">
        <v>133</v>
      </c>
    </row>
    <row r="958" spans="1:4" ht="14.25" customHeight="1">
      <c r="A958" s="2">
        <v>176110</v>
      </c>
      <c r="B958" s="2" t="s">
        <v>132</v>
      </c>
      <c r="C958" s="2">
        <v>2845.9959650000001</v>
      </c>
      <c r="D958" s="2" t="s">
        <v>133</v>
      </c>
    </row>
    <row r="959" spans="1:4" ht="14.25" customHeight="1">
      <c r="A959" s="2">
        <v>176517</v>
      </c>
      <c r="B959" s="2" t="s">
        <v>129</v>
      </c>
      <c r="C959" s="2">
        <v>892</v>
      </c>
      <c r="D959" s="2" t="s">
        <v>130</v>
      </c>
    </row>
    <row r="960" spans="1:4" ht="14.25" customHeight="1">
      <c r="A960" s="2">
        <v>176536</v>
      </c>
      <c r="B960" s="2" t="s">
        <v>132</v>
      </c>
      <c r="C960" s="2">
        <v>3509.9872099999998</v>
      </c>
      <c r="D960" s="2" t="s">
        <v>133</v>
      </c>
    </row>
    <row r="961" spans="1:4" ht="14.25" customHeight="1">
      <c r="A961" s="2">
        <v>176807</v>
      </c>
      <c r="B961" s="2" t="s">
        <v>132</v>
      </c>
      <c r="C961" s="2">
        <v>1410.0846389999999</v>
      </c>
      <c r="D961" s="2" t="s">
        <v>130</v>
      </c>
    </row>
    <row r="962" spans="1:4" ht="14.25" customHeight="1">
      <c r="A962" s="2">
        <v>176962</v>
      </c>
      <c r="B962" s="2" t="s">
        <v>132</v>
      </c>
      <c r="C962" s="2">
        <v>236.28815839999999</v>
      </c>
      <c r="D962" s="2" t="s">
        <v>133</v>
      </c>
    </row>
    <row r="963" spans="1:4" ht="14.25" customHeight="1">
      <c r="A963" s="2">
        <v>177100</v>
      </c>
      <c r="B963" s="2" t="s">
        <v>132</v>
      </c>
      <c r="C963" s="2">
        <v>410.84195890000001</v>
      </c>
      <c r="D963" s="2" t="s">
        <v>133</v>
      </c>
    </row>
    <row r="964" spans="1:4" ht="14.25" customHeight="1">
      <c r="A964" s="2">
        <v>177756</v>
      </c>
      <c r="B964" s="2" t="s">
        <v>129</v>
      </c>
      <c r="C964" s="2">
        <v>3349</v>
      </c>
      <c r="D964" s="2" t="s">
        <v>133</v>
      </c>
    </row>
    <row r="965" spans="1:4" ht="14.25" customHeight="1">
      <c r="A965" s="2">
        <v>177835</v>
      </c>
      <c r="B965" s="2" t="s">
        <v>132</v>
      </c>
      <c r="C965" s="2">
        <v>1119.5493630000001</v>
      </c>
      <c r="D965" s="2" t="s">
        <v>134</v>
      </c>
    </row>
    <row r="966" spans="1:4" ht="14.25" customHeight="1">
      <c r="A966" s="2">
        <v>177852</v>
      </c>
      <c r="B966" s="2" t="s">
        <v>129</v>
      </c>
      <c r="C966" s="2">
        <v>2746</v>
      </c>
      <c r="D966" s="2" t="s">
        <v>133</v>
      </c>
    </row>
    <row r="967" spans="1:4" ht="14.25" customHeight="1">
      <c r="A967" s="2">
        <v>177869</v>
      </c>
      <c r="B967" s="2" t="s">
        <v>132</v>
      </c>
      <c r="C967" s="2">
        <v>1384.398545</v>
      </c>
      <c r="D967" s="2" t="s">
        <v>130</v>
      </c>
    </row>
    <row r="968" spans="1:4" ht="14.25" customHeight="1">
      <c r="A968" s="2">
        <v>178089</v>
      </c>
      <c r="B968" s="2" t="s">
        <v>129</v>
      </c>
      <c r="C968" s="2">
        <v>2722</v>
      </c>
      <c r="D968" s="2" t="s">
        <v>130</v>
      </c>
    </row>
    <row r="969" spans="1:4" ht="14.25" customHeight="1">
      <c r="A969" s="2">
        <v>178248</v>
      </c>
      <c r="B969" s="2" t="s">
        <v>129</v>
      </c>
      <c r="C969" s="2">
        <v>1455.096031</v>
      </c>
      <c r="D969" s="2" t="s">
        <v>133</v>
      </c>
    </row>
    <row r="970" spans="1:4" ht="14.25" customHeight="1">
      <c r="A970" s="2">
        <v>178263</v>
      </c>
      <c r="B970" s="2" t="s">
        <v>129</v>
      </c>
      <c r="C970" s="2">
        <v>3298</v>
      </c>
      <c r="D970" s="2" t="s">
        <v>130</v>
      </c>
    </row>
    <row r="971" spans="1:4" ht="14.25" customHeight="1">
      <c r="A971" s="2">
        <v>178483</v>
      </c>
      <c r="B971" s="2" t="s">
        <v>132</v>
      </c>
      <c r="C971" s="2">
        <v>3401.328528</v>
      </c>
      <c r="D971" s="2" t="s">
        <v>130</v>
      </c>
    </row>
    <row r="972" spans="1:4" ht="14.25" customHeight="1">
      <c r="A972" s="2">
        <v>178544</v>
      </c>
      <c r="B972" s="2" t="s">
        <v>132</v>
      </c>
      <c r="C972" s="2">
        <v>2291.5407380000001</v>
      </c>
      <c r="D972" s="2" t="s">
        <v>133</v>
      </c>
    </row>
    <row r="973" spans="1:4" ht="14.25" customHeight="1">
      <c r="A973" s="2">
        <v>178766</v>
      </c>
      <c r="B973" s="2" t="s">
        <v>132</v>
      </c>
      <c r="C973" s="2">
        <v>2329.8470299999999</v>
      </c>
      <c r="D973" s="2" t="s">
        <v>133</v>
      </c>
    </row>
    <row r="974" spans="1:4" ht="14.25" customHeight="1">
      <c r="A974" s="2">
        <v>179056</v>
      </c>
      <c r="B974" s="2" t="s">
        <v>132</v>
      </c>
      <c r="C974" s="2">
        <v>2815.188776</v>
      </c>
      <c r="D974" s="2" t="s">
        <v>133</v>
      </c>
    </row>
    <row r="975" spans="1:4" ht="14.25" customHeight="1">
      <c r="A975" s="2">
        <v>179068</v>
      </c>
      <c r="B975" s="2" t="s">
        <v>132</v>
      </c>
      <c r="C975" s="2">
        <v>353</v>
      </c>
      <c r="D975" s="2" t="s">
        <v>133</v>
      </c>
    </row>
    <row r="976" spans="1:4" ht="14.25" customHeight="1">
      <c r="A976" s="2">
        <v>179200</v>
      </c>
      <c r="B976" s="2" t="s">
        <v>132</v>
      </c>
      <c r="C976" s="2">
        <v>2546.454123</v>
      </c>
      <c r="D976" s="2" t="s">
        <v>133</v>
      </c>
    </row>
    <row r="977" spans="1:4" ht="14.25" customHeight="1">
      <c r="A977" s="2">
        <v>179264</v>
      </c>
      <c r="B977" s="2" t="s">
        <v>132</v>
      </c>
      <c r="C977" s="2">
        <v>1901.4094950000001</v>
      </c>
      <c r="D977" s="2" t="s">
        <v>133</v>
      </c>
    </row>
    <row r="978" spans="1:4" ht="14.25" customHeight="1">
      <c r="A978" s="2">
        <v>179344</v>
      </c>
      <c r="B978" s="2" t="s">
        <v>132</v>
      </c>
      <c r="C978" s="2">
        <v>2831.0057539999998</v>
      </c>
      <c r="D978" s="2" t="s">
        <v>133</v>
      </c>
    </row>
    <row r="979" spans="1:4" ht="14.25" customHeight="1">
      <c r="A979" s="2">
        <v>179416</v>
      </c>
      <c r="B979" s="2" t="s">
        <v>132</v>
      </c>
      <c r="C979" s="2">
        <v>1512</v>
      </c>
      <c r="D979" s="2" t="s">
        <v>133</v>
      </c>
    </row>
    <row r="980" spans="1:4" ht="14.25" customHeight="1">
      <c r="A980" s="2">
        <v>179688</v>
      </c>
      <c r="B980" s="2" t="s">
        <v>129</v>
      </c>
      <c r="C980" s="2">
        <v>520.37832160000005</v>
      </c>
      <c r="D980" s="2" t="s">
        <v>133</v>
      </c>
    </row>
    <row r="981" spans="1:4" ht="14.25" customHeight="1">
      <c r="A981" s="2">
        <v>179771</v>
      </c>
      <c r="B981" s="2" t="s">
        <v>132</v>
      </c>
      <c r="C981" s="2">
        <v>639</v>
      </c>
      <c r="D981" s="2" t="s">
        <v>130</v>
      </c>
    </row>
    <row r="982" spans="1:4" ht="14.25" customHeight="1">
      <c r="A982" s="2">
        <v>180055</v>
      </c>
      <c r="B982" s="2" t="s">
        <v>132</v>
      </c>
      <c r="C982" s="2">
        <v>1662.5974120000001</v>
      </c>
      <c r="D982" s="2" t="s">
        <v>130</v>
      </c>
    </row>
    <row r="983" spans="1:4" ht="14.25" customHeight="1">
      <c r="A983" s="2">
        <v>180174</v>
      </c>
      <c r="B983" s="2" t="s">
        <v>129</v>
      </c>
      <c r="C983" s="2">
        <v>1703</v>
      </c>
      <c r="D983" s="2" t="s">
        <v>133</v>
      </c>
    </row>
    <row r="984" spans="1:4" ht="14.25" customHeight="1">
      <c r="A984" s="2">
        <v>180446</v>
      </c>
      <c r="B984" s="2" t="s">
        <v>132</v>
      </c>
      <c r="C984" s="2">
        <v>2696.8432509999998</v>
      </c>
      <c r="D984" s="2" t="s">
        <v>133</v>
      </c>
    </row>
    <row r="985" spans="1:4" ht="14.25" customHeight="1">
      <c r="A985" s="2">
        <v>180847</v>
      </c>
      <c r="B985" s="2" t="s">
        <v>132</v>
      </c>
      <c r="C985" s="2">
        <v>3131.1757720000001</v>
      </c>
      <c r="D985" s="2" t="s">
        <v>130</v>
      </c>
    </row>
    <row r="986" spans="1:4" ht="14.25" customHeight="1">
      <c r="A986" s="2">
        <v>181142</v>
      </c>
      <c r="B986" s="2" t="s">
        <v>132</v>
      </c>
      <c r="C986" s="2">
        <v>338.72200679999997</v>
      </c>
      <c r="D986" s="2" t="s">
        <v>133</v>
      </c>
    </row>
    <row r="987" spans="1:4" ht="14.25" customHeight="1">
      <c r="A987" s="2">
        <v>181459</v>
      </c>
      <c r="B987" s="2" t="s">
        <v>132</v>
      </c>
      <c r="C987" s="2">
        <v>592.69795069999998</v>
      </c>
      <c r="D987" s="2" t="s">
        <v>130</v>
      </c>
    </row>
    <row r="988" spans="1:4" ht="14.25" customHeight="1">
      <c r="A988" s="2">
        <v>181475</v>
      </c>
      <c r="B988" s="2" t="s">
        <v>132</v>
      </c>
      <c r="C988" s="2">
        <v>3109.984183</v>
      </c>
      <c r="D988" s="2" t="s">
        <v>134</v>
      </c>
    </row>
    <row r="989" spans="1:4" ht="14.25" customHeight="1">
      <c r="A989" s="2">
        <v>182005</v>
      </c>
      <c r="B989" s="2" t="s">
        <v>132</v>
      </c>
      <c r="C989" s="2">
        <v>2756.5500670000001</v>
      </c>
      <c r="D989" s="2" t="s">
        <v>130</v>
      </c>
    </row>
    <row r="990" spans="1:4" ht="14.25" customHeight="1">
      <c r="A990" s="2">
        <v>182042</v>
      </c>
      <c r="B990" s="2" t="s">
        <v>132</v>
      </c>
      <c r="C990" s="2">
        <v>1927.3862160000001</v>
      </c>
      <c r="D990" s="2" t="s">
        <v>133</v>
      </c>
    </row>
    <row r="991" spans="1:4" ht="14.25" customHeight="1">
      <c r="A991" s="2">
        <v>182315</v>
      </c>
      <c r="B991" s="2" t="s">
        <v>132</v>
      </c>
      <c r="C991" s="2">
        <v>3560.8531459999999</v>
      </c>
      <c r="D991" s="2" t="s">
        <v>134</v>
      </c>
    </row>
    <row r="992" spans="1:4" ht="14.25" customHeight="1">
      <c r="A992" s="2">
        <v>182493</v>
      </c>
      <c r="B992" s="2" t="s">
        <v>129</v>
      </c>
      <c r="C992" s="2">
        <v>1559</v>
      </c>
      <c r="D992" s="2" t="s">
        <v>130</v>
      </c>
    </row>
    <row r="993" spans="1:4" ht="14.25" customHeight="1">
      <c r="A993" s="2">
        <v>182660</v>
      </c>
      <c r="B993" s="2" t="s">
        <v>132</v>
      </c>
      <c r="C993" s="2">
        <v>893.86022809999997</v>
      </c>
      <c r="D993" s="2" t="s">
        <v>133</v>
      </c>
    </row>
    <row r="994" spans="1:4" ht="14.25" customHeight="1">
      <c r="A994" s="2">
        <v>182921</v>
      </c>
      <c r="B994" s="2" t="s">
        <v>132</v>
      </c>
      <c r="C994" s="2">
        <v>1176</v>
      </c>
      <c r="D994" s="2" t="s">
        <v>130</v>
      </c>
    </row>
    <row r="995" spans="1:4" ht="14.25" customHeight="1">
      <c r="A995" s="2">
        <v>183511</v>
      </c>
      <c r="B995" s="2" t="s">
        <v>132</v>
      </c>
      <c r="C995" s="2">
        <v>2110.5801959999999</v>
      </c>
      <c r="D995" s="2" t="s">
        <v>130</v>
      </c>
    </row>
    <row r="996" spans="1:4" ht="14.25" customHeight="1">
      <c r="A996" s="2">
        <v>183744</v>
      </c>
      <c r="B996" s="2" t="s">
        <v>129</v>
      </c>
      <c r="C996" s="2">
        <v>2309</v>
      </c>
      <c r="D996" s="2" t="s">
        <v>133</v>
      </c>
    </row>
    <row r="997" spans="1:4" ht="14.25" customHeight="1">
      <c r="A997" s="2">
        <v>183823</v>
      </c>
      <c r="B997" s="2" t="s">
        <v>132</v>
      </c>
      <c r="C997" s="2">
        <v>2619.248904</v>
      </c>
      <c r="D997" s="2" t="s">
        <v>130</v>
      </c>
    </row>
    <row r="998" spans="1:4" ht="14.25" customHeight="1">
      <c r="A998" s="2">
        <v>184354</v>
      </c>
      <c r="B998" s="2" t="s">
        <v>132</v>
      </c>
      <c r="C998" s="2">
        <v>525.33825950000005</v>
      </c>
      <c r="D998" s="2" t="s">
        <v>133</v>
      </c>
    </row>
    <row r="999" spans="1:4" ht="14.25" customHeight="1">
      <c r="A999" s="2">
        <v>184639</v>
      </c>
      <c r="B999" s="2" t="s">
        <v>132</v>
      </c>
      <c r="C999" s="2">
        <v>1166</v>
      </c>
      <c r="D999" s="2" t="s">
        <v>134</v>
      </c>
    </row>
    <row r="1000" spans="1:4" ht="14.25" customHeight="1">
      <c r="A1000" s="2">
        <v>184818</v>
      </c>
      <c r="B1000" s="2" t="s">
        <v>129</v>
      </c>
      <c r="C1000" s="2">
        <v>2512.5300000000002</v>
      </c>
      <c r="D1000" s="2" t="s">
        <v>133</v>
      </c>
    </row>
    <row r="1001" spans="1:4" ht="14.25" customHeight="1">
      <c r="A1001" s="2">
        <v>184863</v>
      </c>
      <c r="B1001" s="2" t="s">
        <v>129</v>
      </c>
      <c r="C1001" s="2">
        <v>2557</v>
      </c>
      <c r="D1001" s="2" t="s">
        <v>134</v>
      </c>
    </row>
    <row r="1002" spans="1:4" ht="14.25" customHeight="1">
      <c r="A1002" s="2">
        <v>185004</v>
      </c>
      <c r="B1002" s="2" t="s">
        <v>129</v>
      </c>
      <c r="C1002" s="2">
        <v>713</v>
      </c>
      <c r="D1002" s="2" t="s">
        <v>133</v>
      </c>
    </row>
    <row r="1003" spans="1:4" ht="14.25" customHeight="1">
      <c r="A1003" s="2">
        <v>185044</v>
      </c>
      <c r="B1003" s="2" t="s">
        <v>132</v>
      </c>
      <c r="C1003" s="2">
        <v>774</v>
      </c>
      <c r="D1003" s="2" t="s">
        <v>133</v>
      </c>
    </row>
    <row r="1004" spans="1:4" ht="14.25" customHeight="1">
      <c r="A1004" s="2">
        <v>185498</v>
      </c>
      <c r="B1004" s="2" t="s">
        <v>132</v>
      </c>
      <c r="C1004" s="2">
        <v>3513</v>
      </c>
      <c r="D1004" s="2" t="s">
        <v>133</v>
      </c>
    </row>
    <row r="1005" spans="1:4" ht="14.25" customHeight="1">
      <c r="A1005" s="2">
        <v>185595</v>
      </c>
      <c r="B1005" s="2" t="s">
        <v>129</v>
      </c>
      <c r="C1005" s="2">
        <v>2929.1</v>
      </c>
      <c r="D1005" s="2" t="s">
        <v>130</v>
      </c>
    </row>
    <row r="1006" spans="1:4" ht="14.25" customHeight="1">
      <c r="A1006" s="2">
        <v>185855</v>
      </c>
      <c r="B1006" s="2" t="s">
        <v>132</v>
      </c>
      <c r="C1006" s="2">
        <v>2754.7281330000001</v>
      </c>
      <c r="D1006" s="2" t="s">
        <v>130</v>
      </c>
    </row>
    <row r="1007" spans="1:4" ht="14.25" customHeight="1">
      <c r="A1007" s="2">
        <v>185986</v>
      </c>
      <c r="B1007" s="2" t="s">
        <v>132</v>
      </c>
      <c r="C1007" s="2">
        <v>946.2456373</v>
      </c>
      <c r="D1007" s="2" t="s">
        <v>133</v>
      </c>
    </row>
    <row r="1008" spans="1:4" ht="14.25" customHeight="1">
      <c r="A1008" s="2">
        <v>186322</v>
      </c>
      <c r="B1008" s="2" t="s">
        <v>132</v>
      </c>
      <c r="C1008" s="2">
        <v>789</v>
      </c>
      <c r="D1008" s="2" t="s">
        <v>133</v>
      </c>
    </row>
    <row r="1009" spans="1:4" ht="14.25" customHeight="1">
      <c r="A1009" s="2">
        <v>186354</v>
      </c>
      <c r="B1009" s="2" t="s">
        <v>129</v>
      </c>
      <c r="C1009" s="2">
        <v>392.13</v>
      </c>
      <c r="D1009" s="2" t="s">
        <v>133</v>
      </c>
    </row>
    <row r="1010" spans="1:4" ht="14.25" customHeight="1">
      <c r="A1010" s="2">
        <v>186385</v>
      </c>
      <c r="B1010" s="2" t="s">
        <v>132</v>
      </c>
      <c r="C1010" s="2">
        <v>1494.251448</v>
      </c>
      <c r="D1010" s="2" t="s">
        <v>130</v>
      </c>
    </row>
    <row r="1011" spans="1:4" ht="14.25" customHeight="1">
      <c r="A1011" s="2">
        <v>186519</v>
      </c>
      <c r="B1011" s="2" t="s">
        <v>129</v>
      </c>
      <c r="C1011" s="2">
        <v>2940.928641</v>
      </c>
      <c r="D1011" s="2" t="s">
        <v>130</v>
      </c>
    </row>
    <row r="1012" spans="1:4" ht="14.25" customHeight="1">
      <c r="A1012" s="2">
        <v>186824</v>
      </c>
      <c r="B1012" s="2" t="s">
        <v>132</v>
      </c>
      <c r="C1012" s="2">
        <v>883</v>
      </c>
      <c r="D1012" s="2" t="s">
        <v>133</v>
      </c>
    </row>
    <row r="1013" spans="1:4" ht="14.25" customHeight="1">
      <c r="A1013" s="2">
        <v>187223</v>
      </c>
      <c r="B1013" s="2" t="s">
        <v>132</v>
      </c>
      <c r="C1013" s="2">
        <v>2844.5056979999999</v>
      </c>
      <c r="D1013" s="2" t="s">
        <v>130</v>
      </c>
    </row>
    <row r="1014" spans="1:4" ht="14.25" customHeight="1">
      <c r="A1014" s="2">
        <v>187287</v>
      </c>
      <c r="B1014" s="2" t="s">
        <v>129</v>
      </c>
      <c r="C1014" s="2">
        <v>3412</v>
      </c>
      <c r="D1014" s="2" t="s">
        <v>130</v>
      </c>
    </row>
    <row r="1015" spans="1:4" ht="14.25" customHeight="1">
      <c r="A1015" s="2">
        <v>187461</v>
      </c>
      <c r="B1015" s="2" t="s">
        <v>129</v>
      </c>
      <c r="C1015" s="2">
        <v>451.13204139999999</v>
      </c>
      <c r="D1015" s="2" t="s">
        <v>130</v>
      </c>
    </row>
    <row r="1016" spans="1:4" ht="14.25" customHeight="1">
      <c r="A1016" s="2">
        <v>188011</v>
      </c>
      <c r="B1016" s="2" t="s">
        <v>132</v>
      </c>
      <c r="C1016" s="2">
        <v>1599</v>
      </c>
      <c r="D1016" s="2" t="s">
        <v>130</v>
      </c>
    </row>
    <row r="1017" spans="1:4" ht="14.25" customHeight="1">
      <c r="A1017" s="2">
        <v>188079</v>
      </c>
      <c r="B1017" s="2" t="s">
        <v>129</v>
      </c>
      <c r="C1017" s="2">
        <v>3448</v>
      </c>
      <c r="D1017" s="2" t="s">
        <v>130</v>
      </c>
    </row>
    <row r="1018" spans="1:4" ht="14.25" customHeight="1">
      <c r="A1018" s="2">
        <v>188188</v>
      </c>
      <c r="B1018" s="2" t="s">
        <v>132</v>
      </c>
      <c r="C1018" s="2">
        <v>2309</v>
      </c>
      <c r="D1018" s="2" t="s">
        <v>133</v>
      </c>
    </row>
    <row r="1019" spans="1:4" ht="14.25" customHeight="1">
      <c r="A1019" s="2">
        <v>188240</v>
      </c>
      <c r="B1019" s="2" t="s">
        <v>132</v>
      </c>
      <c r="C1019" s="2">
        <v>3055.6190369999999</v>
      </c>
      <c r="D1019" s="2" t="s">
        <v>133</v>
      </c>
    </row>
    <row r="1020" spans="1:4" ht="14.25" customHeight="1">
      <c r="A1020" s="2">
        <v>188281</v>
      </c>
      <c r="B1020" s="2" t="s">
        <v>132</v>
      </c>
      <c r="C1020" s="2">
        <v>844.77529370000002</v>
      </c>
      <c r="D1020" s="2" t="s">
        <v>130</v>
      </c>
    </row>
    <row r="1021" spans="1:4" ht="14.25" customHeight="1">
      <c r="A1021" s="2">
        <v>188301</v>
      </c>
      <c r="B1021" s="2" t="s">
        <v>129</v>
      </c>
      <c r="C1021" s="2">
        <v>1525</v>
      </c>
      <c r="D1021" s="2" t="s">
        <v>130</v>
      </c>
    </row>
    <row r="1022" spans="1:4" ht="14.25" customHeight="1">
      <c r="A1022" s="2">
        <v>188741</v>
      </c>
      <c r="B1022" s="2" t="s">
        <v>132</v>
      </c>
      <c r="C1022" s="2">
        <v>1626.049696</v>
      </c>
      <c r="D1022" s="2" t="s">
        <v>134</v>
      </c>
    </row>
    <row r="1023" spans="1:4" ht="14.25" customHeight="1">
      <c r="A1023" s="2">
        <v>188760</v>
      </c>
      <c r="B1023" s="2" t="s">
        <v>129</v>
      </c>
      <c r="C1023" s="2">
        <v>3133.02</v>
      </c>
      <c r="D1023" s="2" t="s">
        <v>133</v>
      </c>
    </row>
    <row r="1024" spans="1:4" ht="14.25" customHeight="1">
      <c r="A1024" s="2">
        <v>188819</v>
      </c>
      <c r="B1024" s="2" t="s">
        <v>132</v>
      </c>
      <c r="C1024" s="2">
        <v>900.14558099999999</v>
      </c>
      <c r="D1024" s="2" t="s">
        <v>130</v>
      </c>
    </row>
    <row r="1025" spans="1:4" ht="14.25" customHeight="1">
      <c r="A1025" s="2">
        <v>188913</v>
      </c>
      <c r="B1025" s="2" t="s">
        <v>129</v>
      </c>
      <c r="C1025" s="2">
        <v>3706.2102869999999</v>
      </c>
      <c r="D1025" s="2" t="s">
        <v>130</v>
      </c>
    </row>
    <row r="1026" spans="1:4" ht="14.25" customHeight="1">
      <c r="A1026" s="2">
        <v>189148</v>
      </c>
      <c r="B1026" s="2" t="s">
        <v>132</v>
      </c>
      <c r="C1026" s="2">
        <v>2031.388653</v>
      </c>
      <c r="D1026" s="2" t="s">
        <v>133</v>
      </c>
    </row>
    <row r="1027" spans="1:4" ht="14.25" customHeight="1">
      <c r="A1027" s="2">
        <v>189261</v>
      </c>
      <c r="B1027" s="2" t="s">
        <v>129</v>
      </c>
      <c r="C1027" s="2">
        <v>3227.48</v>
      </c>
      <c r="D1027" s="2" t="s">
        <v>130</v>
      </c>
    </row>
    <row r="1028" spans="1:4" ht="14.25" customHeight="1">
      <c r="A1028" s="2">
        <v>189272</v>
      </c>
      <c r="B1028" s="2" t="s">
        <v>132</v>
      </c>
      <c r="C1028" s="2">
        <v>1956.51928</v>
      </c>
      <c r="D1028" s="2" t="s">
        <v>133</v>
      </c>
    </row>
    <row r="1029" spans="1:4" ht="14.25" customHeight="1">
      <c r="A1029" s="2">
        <v>189912</v>
      </c>
      <c r="B1029" s="2" t="s">
        <v>129</v>
      </c>
      <c r="C1029" s="2">
        <v>2176.5700000000002</v>
      </c>
      <c r="D1029" s="2" t="s">
        <v>133</v>
      </c>
    </row>
    <row r="1030" spans="1:4" ht="14.25" customHeight="1">
      <c r="A1030" s="2">
        <v>190170</v>
      </c>
      <c r="B1030" s="2" t="s">
        <v>129</v>
      </c>
      <c r="C1030" s="2">
        <v>1019</v>
      </c>
      <c r="D1030" s="2" t="s">
        <v>133</v>
      </c>
    </row>
    <row r="1031" spans="1:4" ht="14.25" customHeight="1">
      <c r="A1031" s="2">
        <v>190280</v>
      </c>
      <c r="B1031" s="2" t="s">
        <v>132</v>
      </c>
      <c r="C1031" s="2">
        <v>441.91046260000002</v>
      </c>
      <c r="D1031" s="2" t="s">
        <v>133</v>
      </c>
    </row>
    <row r="1032" spans="1:4" ht="14.25" customHeight="1">
      <c r="A1032" s="2">
        <v>190383</v>
      </c>
      <c r="B1032" s="2" t="s">
        <v>129</v>
      </c>
      <c r="C1032" s="2">
        <v>2493.7598840000001</v>
      </c>
      <c r="D1032" s="2" t="s">
        <v>130</v>
      </c>
    </row>
    <row r="1033" spans="1:4" ht="14.25" customHeight="1">
      <c r="A1033" s="2">
        <v>190525</v>
      </c>
      <c r="B1033" s="2" t="s">
        <v>132</v>
      </c>
      <c r="C1033" s="2">
        <v>2427</v>
      </c>
      <c r="D1033" s="2" t="s">
        <v>130</v>
      </c>
    </row>
    <row r="1034" spans="1:4" ht="14.25" customHeight="1">
      <c r="A1034" s="2">
        <v>190728</v>
      </c>
      <c r="B1034" s="2" t="s">
        <v>129</v>
      </c>
      <c r="C1034" s="2">
        <v>1824</v>
      </c>
      <c r="D1034" s="2" t="s">
        <v>133</v>
      </c>
    </row>
    <row r="1035" spans="1:4" ht="14.25" customHeight="1">
      <c r="A1035" s="2">
        <v>190791</v>
      </c>
      <c r="B1035" s="2" t="s">
        <v>129</v>
      </c>
      <c r="C1035" s="2">
        <v>1017</v>
      </c>
      <c r="D1035" s="2" t="s">
        <v>130</v>
      </c>
    </row>
    <row r="1036" spans="1:4" ht="14.25" customHeight="1">
      <c r="A1036" s="2">
        <v>190989</v>
      </c>
      <c r="B1036" s="2" t="s">
        <v>129</v>
      </c>
      <c r="C1036" s="2">
        <v>2855</v>
      </c>
      <c r="D1036" s="2" t="s">
        <v>130</v>
      </c>
    </row>
    <row r="1037" spans="1:4" ht="14.25" customHeight="1">
      <c r="A1037" s="2">
        <v>191041</v>
      </c>
      <c r="B1037" s="2" t="s">
        <v>132</v>
      </c>
      <c r="C1037" s="2">
        <v>1218.5347429999999</v>
      </c>
      <c r="D1037" s="2" t="s">
        <v>130</v>
      </c>
    </row>
    <row r="1038" spans="1:4" ht="14.25" customHeight="1">
      <c r="A1038" s="2">
        <v>191134</v>
      </c>
      <c r="B1038" s="2" t="s">
        <v>132</v>
      </c>
      <c r="C1038" s="2">
        <v>3787.982332</v>
      </c>
      <c r="D1038" s="2" t="s">
        <v>133</v>
      </c>
    </row>
    <row r="1039" spans="1:4" ht="14.25" customHeight="1">
      <c r="A1039" s="2">
        <v>191331</v>
      </c>
      <c r="B1039" s="2" t="s">
        <v>129</v>
      </c>
      <c r="C1039" s="2">
        <v>2891</v>
      </c>
      <c r="D1039" s="2" t="s">
        <v>134</v>
      </c>
    </row>
    <row r="1040" spans="1:4" ht="14.25" customHeight="1">
      <c r="A1040" s="2">
        <v>191333</v>
      </c>
      <c r="B1040" s="2" t="s">
        <v>132</v>
      </c>
      <c r="C1040" s="2">
        <v>3273.974483</v>
      </c>
      <c r="D1040" s="2" t="s">
        <v>130</v>
      </c>
    </row>
    <row r="1041" spans="1:4" ht="14.25" customHeight="1">
      <c r="A1041" s="2">
        <v>191431</v>
      </c>
      <c r="B1041" s="2" t="s">
        <v>132</v>
      </c>
      <c r="C1041" s="2">
        <v>2788.4969040000001</v>
      </c>
      <c r="D1041" s="2" t="s">
        <v>130</v>
      </c>
    </row>
    <row r="1042" spans="1:4" ht="14.25" customHeight="1">
      <c r="A1042" s="2">
        <v>191484</v>
      </c>
      <c r="B1042" s="2" t="s">
        <v>129</v>
      </c>
      <c r="C1042" s="2">
        <v>1297.32</v>
      </c>
      <c r="D1042" s="2" t="s">
        <v>133</v>
      </c>
    </row>
    <row r="1043" spans="1:4" ht="14.25" customHeight="1">
      <c r="A1043" s="2">
        <v>191582</v>
      </c>
      <c r="B1043" s="2" t="s">
        <v>132</v>
      </c>
      <c r="C1043" s="2">
        <v>2887</v>
      </c>
      <c r="D1043" s="2" t="s">
        <v>133</v>
      </c>
    </row>
    <row r="1044" spans="1:4" ht="14.25" customHeight="1">
      <c r="A1044" s="2">
        <v>191631</v>
      </c>
      <c r="B1044" s="2" t="s">
        <v>129</v>
      </c>
      <c r="C1044" s="2">
        <v>2323.5631210000001</v>
      </c>
      <c r="D1044" s="2" t="s">
        <v>130</v>
      </c>
    </row>
    <row r="1045" spans="1:4" ht="14.25" customHeight="1">
      <c r="A1045" s="2">
        <v>191658</v>
      </c>
      <c r="B1045" s="2" t="s">
        <v>129</v>
      </c>
      <c r="C1045" s="2">
        <v>3350.66</v>
      </c>
      <c r="D1045" s="2" t="s">
        <v>133</v>
      </c>
    </row>
    <row r="1046" spans="1:4" ht="14.25" customHeight="1">
      <c r="A1046" s="2">
        <v>191683</v>
      </c>
      <c r="B1046" s="2" t="s">
        <v>132</v>
      </c>
      <c r="C1046" s="2">
        <v>2715.633934</v>
      </c>
      <c r="D1046" s="2" t="s">
        <v>130</v>
      </c>
    </row>
    <row r="1047" spans="1:4" ht="14.25" customHeight="1">
      <c r="A1047" s="2">
        <v>191728</v>
      </c>
      <c r="B1047" s="2" t="s">
        <v>132</v>
      </c>
      <c r="C1047" s="2">
        <v>3556.8159110000001</v>
      </c>
      <c r="D1047" s="2" t="s">
        <v>133</v>
      </c>
    </row>
    <row r="1048" spans="1:4" ht="14.25" customHeight="1">
      <c r="A1048" s="2">
        <v>191783</v>
      </c>
      <c r="B1048" s="2" t="s">
        <v>132</v>
      </c>
      <c r="C1048" s="2">
        <v>1327.139977</v>
      </c>
      <c r="D1048" s="2" t="s">
        <v>130</v>
      </c>
    </row>
    <row r="1049" spans="1:4" ht="14.25" customHeight="1">
      <c r="A1049" s="2">
        <v>192024</v>
      </c>
      <c r="B1049" s="2" t="s">
        <v>129</v>
      </c>
      <c r="C1049" s="2">
        <v>1540</v>
      </c>
      <c r="D1049" s="2" t="s">
        <v>133</v>
      </c>
    </row>
    <row r="1050" spans="1:4" ht="14.25" customHeight="1">
      <c r="A1050" s="2">
        <v>192049</v>
      </c>
      <c r="B1050" s="2" t="s">
        <v>132</v>
      </c>
      <c r="C1050" s="2">
        <v>2323</v>
      </c>
      <c r="D1050" s="2" t="s">
        <v>130</v>
      </c>
    </row>
    <row r="1051" spans="1:4" ht="14.25" customHeight="1">
      <c r="A1051" s="2">
        <v>192073</v>
      </c>
      <c r="B1051" s="2" t="s">
        <v>132</v>
      </c>
      <c r="C1051" s="2">
        <v>2805.540923</v>
      </c>
      <c r="D1051" s="2" t="s">
        <v>134</v>
      </c>
    </row>
    <row r="1052" spans="1:4" ht="14.25" customHeight="1">
      <c r="A1052" s="2">
        <v>192124</v>
      </c>
      <c r="B1052" s="2" t="s">
        <v>132</v>
      </c>
      <c r="C1052" s="2">
        <v>638.48481000000004</v>
      </c>
      <c r="D1052" s="2" t="s">
        <v>133</v>
      </c>
    </row>
    <row r="1053" spans="1:4" ht="14.25" customHeight="1">
      <c r="A1053" s="2">
        <v>192350</v>
      </c>
      <c r="B1053" s="2" t="s">
        <v>132</v>
      </c>
      <c r="C1053" s="2">
        <v>3087.9371740000001</v>
      </c>
      <c r="D1053" s="2" t="s">
        <v>133</v>
      </c>
    </row>
    <row r="1054" spans="1:4" ht="14.25" customHeight="1">
      <c r="A1054" s="2">
        <v>192708</v>
      </c>
      <c r="B1054" s="2" t="s">
        <v>129</v>
      </c>
      <c r="C1054" s="2">
        <v>1621</v>
      </c>
      <c r="D1054" s="2" t="s">
        <v>133</v>
      </c>
    </row>
    <row r="1055" spans="1:4" ht="14.25" customHeight="1">
      <c r="A1055" s="2">
        <v>192812</v>
      </c>
      <c r="B1055" s="2" t="s">
        <v>132</v>
      </c>
      <c r="C1055" s="2">
        <v>3319.2591520000001</v>
      </c>
      <c r="D1055" s="2" t="s">
        <v>133</v>
      </c>
    </row>
    <row r="1056" spans="1:4" ht="14.25" customHeight="1">
      <c r="A1056" s="2">
        <v>193414</v>
      </c>
      <c r="B1056" s="2" t="s">
        <v>132</v>
      </c>
      <c r="C1056" s="2">
        <v>2526.7674590000001</v>
      </c>
      <c r="D1056" s="2" t="s">
        <v>133</v>
      </c>
    </row>
    <row r="1057" spans="1:4" ht="14.25" customHeight="1">
      <c r="A1057" s="2">
        <v>193488</v>
      </c>
      <c r="B1057" s="2" t="s">
        <v>129</v>
      </c>
      <c r="C1057" s="2">
        <v>2439.89</v>
      </c>
      <c r="D1057" s="2" t="s">
        <v>133</v>
      </c>
    </row>
    <row r="1058" spans="1:4" ht="14.25" customHeight="1">
      <c r="A1058" s="2">
        <v>193550</v>
      </c>
      <c r="B1058" s="2" t="s">
        <v>132</v>
      </c>
      <c r="C1058" s="2">
        <v>700</v>
      </c>
      <c r="D1058" s="2" t="s">
        <v>133</v>
      </c>
    </row>
    <row r="1059" spans="1:4" ht="14.25" customHeight="1">
      <c r="A1059" s="2">
        <v>193581</v>
      </c>
      <c r="B1059" s="2" t="s">
        <v>129</v>
      </c>
      <c r="C1059" s="2">
        <v>2894.75</v>
      </c>
      <c r="D1059" s="2" t="s">
        <v>130</v>
      </c>
    </row>
    <row r="1060" spans="1:4" ht="14.25" customHeight="1">
      <c r="A1060" s="2">
        <v>193683</v>
      </c>
      <c r="B1060" s="2" t="s">
        <v>129</v>
      </c>
      <c r="C1060" s="2">
        <v>1881.4188220000001</v>
      </c>
      <c r="D1060" s="2" t="s">
        <v>134</v>
      </c>
    </row>
    <row r="1061" spans="1:4" ht="14.25" customHeight="1">
      <c r="A1061" s="2">
        <v>193911</v>
      </c>
      <c r="B1061" s="2" t="s">
        <v>129</v>
      </c>
      <c r="C1061" s="2">
        <v>1596.27151</v>
      </c>
      <c r="D1061" s="2" t="s">
        <v>130</v>
      </c>
    </row>
    <row r="1062" spans="1:4" ht="14.25" customHeight="1">
      <c r="A1062" s="2">
        <v>194778</v>
      </c>
      <c r="B1062" s="2" t="s">
        <v>129</v>
      </c>
      <c r="C1062" s="2">
        <v>386.64313879999997</v>
      </c>
      <c r="D1062" s="2" t="s">
        <v>133</v>
      </c>
    </row>
    <row r="1063" spans="1:4" ht="14.25" customHeight="1">
      <c r="A1063" s="2">
        <v>194865</v>
      </c>
      <c r="B1063" s="2" t="s">
        <v>129</v>
      </c>
      <c r="C1063" s="2">
        <v>884</v>
      </c>
      <c r="D1063" s="2" t="s">
        <v>130</v>
      </c>
    </row>
    <row r="1064" spans="1:4" ht="14.25" customHeight="1">
      <c r="A1064" s="2">
        <v>194874</v>
      </c>
      <c r="B1064" s="2" t="s">
        <v>129</v>
      </c>
      <c r="C1064" s="2">
        <v>642.4982354</v>
      </c>
      <c r="D1064" s="2" t="s">
        <v>133</v>
      </c>
    </row>
    <row r="1065" spans="1:4" ht="14.25" customHeight="1">
      <c r="A1065" s="2">
        <v>194884</v>
      </c>
      <c r="B1065" s="2" t="s">
        <v>132</v>
      </c>
      <c r="C1065" s="2">
        <v>2713.1076309999999</v>
      </c>
      <c r="D1065" s="2" t="s">
        <v>133</v>
      </c>
    </row>
    <row r="1066" spans="1:4" ht="14.25" customHeight="1">
      <c r="A1066" s="2">
        <v>195002</v>
      </c>
      <c r="B1066" s="2" t="s">
        <v>132</v>
      </c>
      <c r="C1066" s="2">
        <v>794.02429299999994</v>
      </c>
      <c r="D1066" s="2" t="s">
        <v>133</v>
      </c>
    </row>
    <row r="1067" spans="1:4" ht="14.25" customHeight="1">
      <c r="A1067" s="2">
        <v>195010</v>
      </c>
      <c r="B1067" s="2" t="s">
        <v>132</v>
      </c>
      <c r="C1067" s="2">
        <v>1950</v>
      </c>
      <c r="D1067" s="2" t="s">
        <v>133</v>
      </c>
    </row>
    <row r="1068" spans="1:4" ht="14.25" customHeight="1">
      <c r="A1068" s="2">
        <v>195198</v>
      </c>
      <c r="B1068" s="2" t="s">
        <v>129</v>
      </c>
      <c r="C1068" s="2">
        <v>1915.04</v>
      </c>
      <c r="D1068" s="2" t="s">
        <v>133</v>
      </c>
    </row>
    <row r="1069" spans="1:4" ht="14.25" customHeight="1">
      <c r="A1069" s="2">
        <v>195369</v>
      </c>
      <c r="B1069" s="2" t="s">
        <v>129</v>
      </c>
      <c r="C1069" s="2">
        <v>1530.56</v>
      </c>
      <c r="D1069" s="2" t="s">
        <v>130</v>
      </c>
    </row>
    <row r="1070" spans="1:4" ht="14.25" customHeight="1">
      <c r="A1070" s="2">
        <v>195924</v>
      </c>
      <c r="B1070" s="2" t="s">
        <v>129</v>
      </c>
      <c r="C1070" s="2">
        <v>3089.05</v>
      </c>
      <c r="D1070" s="2" t="s">
        <v>133</v>
      </c>
    </row>
    <row r="1071" spans="1:4" ht="14.25" customHeight="1">
      <c r="A1071" s="2">
        <v>196042</v>
      </c>
      <c r="B1071" s="2" t="s">
        <v>132</v>
      </c>
      <c r="C1071" s="2">
        <v>3114</v>
      </c>
      <c r="D1071" s="2" t="s">
        <v>133</v>
      </c>
    </row>
    <row r="1072" spans="1:4" ht="14.25" customHeight="1">
      <c r="A1072" s="2">
        <v>196092</v>
      </c>
      <c r="B1072" s="2" t="s">
        <v>129</v>
      </c>
      <c r="C1072" s="2">
        <v>1819.09</v>
      </c>
      <c r="D1072" s="2" t="s">
        <v>133</v>
      </c>
    </row>
    <row r="1073" spans="1:4" ht="14.25" customHeight="1">
      <c r="A1073" s="2">
        <v>196178</v>
      </c>
      <c r="B1073" s="2" t="s">
        <v>132</v>
      </c>
      <c r="C1073" s="2">
        <v>3718.4666149999998</v>
      </c>
      <c r="D1073" s="2" t="s">
        <v>133</v>
      </c>
    </row>
    <row r="1074" spans="1:4" ht="14.25" customHeight="1">
      <c r="A1074" s="2">
        <v>196391</v>
      </c>
      <c r="B1074" s="2" t="s">
        <v>132</v>
      </c>
      <c r="C1074" s="2">
        <v>1399.3301280000001</v>
      </c>
      <c r="D1074" s="2" t="s">
        <v>130</v>
      </c>
    </row>
    <row r="1075" spans="1:4" ht="14.25" customHeight="1">
      <c r="A1075" s="2">
        <v>196425</v>
      </c>
      <c r="B1075" s="2" t="s">
        <v>129</v>
      </c>
      <c r="C1075" s="2">
        <v>2276.8135750000001</v>
      </c>
      <c r="D1075" s="2" t="s">
        <v>130</v>
      </c>
    </row>
    <row r="1076" spans="1:4" ht="14.25" customHeight="1">
      <c r="A1076" s="2">
        <v>196548</v>
      </c>
      <c r="B1076" s="2" t="s">
        <v>129</v>
      </c>
      <c r="C1076" s="2">
        <v>1969.3156819999999</v>
      </c>
      <c r="D1076" s="2" t="s">
        <v>133</v>
      </c>
    </row>
    <row r="1077" spans="1:4" ht="14.25" customHeight="1">
      <c r="A1077" s="2">
        <v>196863</v>
      </c>
      <c r="B1077" s="2" t="s">
        <v>129</v>
      </c>
      <c r="C1077" s="2">
        <v>3515.8168460000002</v>
      </c>
      <c r="D1077" s="2" t="s">
        <v>130</v>
      </c>
    </row>
    <row r="1078" spans="1:4" ht="14.25" customHeight="1">
      <c r="A1078" s="2">
        <v>196877</v>
      </c>
      <c r="B1078" s="2" t="s">
        <v>132</v>
      </c>
      <c r="C1078" s="2">
        <v>1822.965555</v>
      </c>
      <c r="D1078" s="2" t="s">
        <v>130</v>
      </c>
    </row>
    <row r="1079" spans="1:4" ht="14.25" customHeight="1">
      <c r="A1079" s="2">
        <v>196921</v>
      </c>
      <c r="B1079" s="2" t="s">
        <v>132</v>
      </c>
      <c r="C1079" s="2">
        <v>2777.0848540000002</v>
      </c>
      <c r="D1079" s="2" t="s">
        <v>130</v>
      </c>
    </row>
    <row r="1080" spans="1:4" ht="14.25" customHeight="1">
      <c r="A1080" s="2">
        <v>197125</v>
      </c>
      <c r="B1080" s="2" t="s">
        <v>132</v>
      </c>
      <c r="C1080" s="2">
        <v>722.76346990000002</v>
      </c>
      <c r="D1080" s="2" t="s">
        <v>130</v>
      </c>
    </row>
    <row r="1081" spans="1:4" ht="14.25" customHeight="1">
      <c r="A1081" s="2">
        <v>197369</v>
      </c>
      <c r="B1081" s="2" t="s">
        <v>132</v>
      </c>
      <c r="C1081" s="2">
        <v>2436.3806869999999</v>
      </c>
      <c r="D1081" s="2" t="s">
        <v>130</v>
      </c>
    </row>
    <row r="1082" spans="1:4" ht="14.25" customHeight="1">
      <c r="A1082" s="2">
        <v>197448</v>
      </c>
      <c r="B1082" s="2" t="s">
        <v>129</v>
      </c>
      <c r="C1082" s="2">
        <v>1287.1300000000001</v>
      </c>
      <c r="D1082" s="2" t="s">
        <v>133</v>
      </c>
    </row>
    <row r="1083" spans="1:4" ht="14.25" customHeight="1">
      <c r="A1083" s="2">
        <v>197518</v>
      </c>
      <c r="B1083" s="2" t="s">
        <v>132</v>
      </c>
      <c r="C1083" s="2">
        <v>2028.7880869999999</v>
      </c>
      <c r="D1083" s="2" t="s">
        <v>133</v>
      </c>
    </row>
    <row r="1084" spans="1:4" ht="14.25" customHeight="1">
      <c r="A1084" s="2">
        <v>197754</v>
      </c>
      <c r="B1084" s="2" t="s">
        <v>129</v>
      </c>
      <c r="C1084" s="2">
        <v>2723.1482179999998</v>
      </c>
      <c r="D1084" s="2" t="s">
        <v>133</v>
      </c>
    </row>
    <row r="1085" spans="1:4" ht="14.25" customHeight="1">
      <c r="A1085" s="2">
        <v>197993</v>
      </c>
      <c r="B1085" s="2" t="s">
        <v>132</v>
      </c>
      <c r="C1085" s="2">
        <v>3242.9801819999998</v>
      </c>
      <c r="D1085" s="2" t="s">
        <v>130</v>
      </c>
    </row>
    <row r="1086" spans="1:4" ht="14.25" customHeight="1">
      <c r="A1086" s="2">
        <v>198193</v>
      </c>
      <c r="B1086" s="2" t="s">
        <v>132</v>
      </c>
      <c r="C1086" s="2">
        <v>663</v>
      </c>
      <c r="D1086" s="2" t="s">
        <v>130</v>
      </c>
    </row>
    <row r="1087" spans="1:4" ht="14.25" customHeight="1">
      <c r="A1087" s="2">
        <v>198204</v>
      </c>
      <c r="B1087" s="2" t="s">
        <v>129</v>
      </c>
      <c r="C1087" s="2">
        <v>2587.523557</v>
      </c>
      <c r="D1087" s="2" t="s">
        <v>133</v>
      </c>
    </row>
    <row r="1088" spans="1:4" ht="14.25" customHeight="1">
      <c r="A1088" s="2">
        <v>198595</v>
      </c>
      <c r="B1088" s="2" t="s">
        <v>132</v>
      </c>
      <c r="C1088" s="2">
        <v>3545.2966500000002</v>
      </c>
      <c r="D1088" s="2" t="s">
        <v>130</v>
      </c>
    </row>
    <row r="1089" spans="1:4" ht="14.25" customHeight="1">
      <c r="A1089" s="2">
        <v>198651</v>
      </c>
      <c r="B1089" s="2" t="s">
        <v>129</v>
      </c>
      <c r="C1089" s="2">
        <v>752.76040820000003</v>
      </c>
      <c r="D1089" s="2" t="s">
        <v>130</v>
      </c>
    </row>
    <row r="1090" spans="1:4" ht="14.25" customHeight="1">
      <c r="A1090" s="2">
        <v>198797</v>
      </c>
      <c r="B1090" s="2" t="s">
        <v>132</v>
      </c>
      <c r="C1090" s="2">
        <v>2105.276151</v>
      </c>
      <c r="D1090" s="2" t="s">
        <v>130</v>
      </c>
    </row>
    <row r="1091" spans="1:4" ht="14.25" customHeight="1">
      <c r="A1091" s="2">
        <v>198991</v>
      </c>
      <c r="B1091" s="2" t="s">
        <v>132</v>
      </c>
      <c r="C1091" s="2">
        <v>1333.3206049999999</v>
      </c>
      <c r="D1091" s="2" t="s">
        <v>130</v>
      </c>
    </row>
    <row r="1092" spans="1:4" ht="14.25" customHeight="1">
      <c r="A1092" s="2">
        <v>199108</v>
      </c>
      <c r="B1092" s="2" t="s">
        <v>132</v>
      </c>
      <c r="C1092" s="2">
        <v>1298</v>
      </c>
      <c r="D1092" s="2" t="s">
        <v>133</v>
      </c>
    </row>
    <row r="1093" spans="1:4" ht="14.25" customHeight="1">
      <c r="A1093" s="2">
        <v>199168</v>
      </c>
      <c r="B1093" s="2" t="s">
        <v>132</v>
      </c>
      <c r="C1093" s="2">
        <v>1408.068888</v>
      </c>
      <c r="D1093" s="2" t="s">
        <v>133</v>
      </c>
    </row>
    <row r="1094" spans="1:4" ht="14.25" customHeight="1">
      <c r="A1094" s="2">
        <v>199382</v>
      </c>
      <c r="B1094" s="2" t="s">
        <v>132</v>
      </c>
      <c r="C1094" s="2">
        <v>3199.524418</v>
      </c>
      <c r="D1094" s="2" t="s">
        <v>133</v>
      </c>
    </row>
    <row r="1095" spans="1:4" ht="14.25" customHeight="1">
      <c r="A1095" s="2">
        <v>199403</v>
      </c>
      <c r="B1095" s="2" t="s">
        <v>132</v>
      </c>
      <c r="C1095" s="2">
        <v>1127.2167489999999</v>
      </c>
      <c r="D1095" s="2" t="s">
        <v>130</v>
      </c>
    </row>
    <row r="1096" spans="1:4" ht="14.25" customHeight="1">
      <c r="A1096" s="2">
        <v>199657</v>
      </c>
      <c r="B1096" s="2" t="s">
        <v>132</v>
      </c>
      <c r="C1096" s="2">
        <v>963.35528939999995</v>
      </c>
      <c r="D1096" s="2" t="s">
        <v>130</v>
      </c>
    </row>
    <row r="1097" spans="1:4" ht="14.25" customHeight="1">
      <c r="A1097" s="2">
        <v>200130</v>
      </c>
      <c r="B1097" s="2" t="s">
        <v>129</v>
      </c>
      <c r="C1097" s="2">
        <v>1877.5178080000001</v>
      </c>
      <c r="D1097" s="2" t="s">
        <v>133</v>
      </c>
    </row>
    <row r="1098" spans="1:4" ht="14.25" customHeight="1">
      <c r="A1098" s="2">
        <v>200296</v>
      </c>
      <c r="B1098" s="2" t="s">
        <v>132</v>
      </c>
      <c r="C1098" s="2">
        <v>519.32131670000001</v>
      </c>
      <c r="D1098" s="2" t="s">
        <v>133</v>
      </c>
    </row>
    <row r="1099" spans="1:4" ht="14.25" customHeight="1">
      <c r="A1099" s="2">
        <v>200311</v>
      </c>
      <c r="B1099" s="2" t="s">
        <v>132</v>
      </c>
      <c r="C1099" s="2">
        <v>3463.889576</v>
      </c>
      <c r="D1099" s="2" t="s">
        <v>130</v>
      </c>
    </row>
    <row r="1100" spans="1:4" ht="14.25" customHeight="1">
      <c r="A1100" s="2">
        <v>200405</v>
      </c>
      <c r="B1100" s="2" t="s">
        <v>132</v>
      </c>
      <c r="C1100" s="2">
        <v>2611</v>
      </c>
      <c r="D1100" s="2" t="s">
        <v>130</v>
      </c>
    </row>
    <row r="1101" spans="1:4" ht="14.25" customHeight="1">
      <c r="A1101" s="2">
        <v>200473</v>
      </c>
      <c r="B1101" s="2" t="s">
        <v>132</v>
      </c>
      <c r="C1101" s="2">
        <v>547</v>
      </c>
      <c r="D1101" s="2" t="s">
        <v>134</v>
      </c>
    </row>
    <row r="1102" spans="1:4" ht="14.25" customHeight="1">
      <c r="A1102" s="2">
        <v>200574</v>
      </c>
      <c r="B1102" s="2" t="s">
        <v>129</v>
      </c>
      <c r="C1102" s="2">
        <v>438.91831930000001</v>
      </c>
      <c r="D1102" s="2" t="s">
        <v>133</v>
      </c>
    </row>
    <row r="1103" spans="1:4" ht="14.25" customHeight="1">
      <c r="A1103" s="2">
        <v>200622</v>
      </c>
      <c r="B1103" s="2" t="s">
        <v>129</v>
      </c>
      <c r="C1103" s="2">
        <v>767.49</v>
      </c>
      <c r="D1103" s="2" t="s">
        <v>133</v>
      </c>
    </row>
    <row r="1104" spans="1:4" ht="14.25" customHeight="1">
      <c r="A1104" s="2">
        <v>200848</v>
      </c>
      <c r="B1104" s="2" t="s">
        <v>132</v>
      </c>
      <c r="C1104" s="2">
        <v>1928.4975340000001</v>
      </c>
      <c r="D1104" s="2" t="s">
        <v>133</v>
      </c>
    </row>
    <row r="1105" spans="1:4" ht="14.25" customHeight="1">
      <c r="A1105" s="2">
        <v>200905</v>
      </c>
      <c r="B1105" s="2" t="s">
        <v>132</v>
      </c>
      <c r="C1105" s="2">
        <v>3569</v>
      </c>
      <c r="D1105" s="2" t="s">
        <v>130</v>
      </c>
    </row>
    <row r="1106" spans="1:4" ht="14.25" customHeight="1">
      <c r="A1106" s="2">
        <v>201129</v>
      </c>
      <c r="B1106" s="2" t="s">
        <v>129</v>
      </c>
      <c r="C1106" s="2">
        <v>2891.5231250000002</v>
      </c>
      <c r="D1106" s="2" t="s">
        <v>130</v>
      </c>
    </row>
    <row r="1107" spans="1:4" ht="14.25" customHeight="1">
      <c r="A1107" s="2">
        <v>201495</v>
      </c>
      <c r="B1107" s="2" t="s">
        <v>129</v>
      </c>
      <c r="C1107" s="2">
        <v>1244</v>
      </c>
      <c r="D1107" s="2" t="s">
        <v>134</v>
      </c>
    </row>
    <row r="1108" spans="1:4" ht="14.25" customHeight="1">
      <c r="A1108" s="2">
        <v>201712</v>
      </c>
      <c r="B1108" s="2" t="s">
        <v>132</v>
      </c>
      <c r="C1108" s="2">
        <v>1311.125528</v>
      </c>
      <c r="D1108" s="2" t="s">
        <v>133</v>
      </c>
    </row>
    <row r="1109" spans="1:4" ht="14.25" customHeight="1">
      <c r="A1109" s="2">
        <v>201775</v>
      </c>
      <c r="B1109" s="2" t="s">
        <v>132</v>
      </c>
      <c r="C1109" s="2">
        <v>1752.452129</v>
      </c>
      <c r="D1109" s="2" t="s">
        <v>134</v>
      </c>
    </row>
    <row r="1110" spans="1:4" ht="14.25" customHeight="1">
      <c r="A1110" s="2">
        <v>201895</v>
      </c>
      <c r="B1110" s="2" t="s">
        <v>132</v>
      </c>
      <c r="C1110" s="2">
        <v>951.27434860000005</v>
      </c>
      <c r="D1110" s="2" t="s">
        <v>130</v>
      </c>
    </row>
    <row r="1111" spans="1:4" ht="14.25" customHeight="1">
      <c r="A1111" s="2">
        <v>202075</v>
      </c>
      <c r="B1111" s="2" t="s">
        <v>132</v>
      </c>
      <c r="C1111" s="2">
        <v>2445.6362340000001</v>
      </c>
      <c r="D1111" s="2" t="s">
        <v>130</v>
      </c>
    </row>
    <row r="1112" spans="1:4" ht="14.25" customHeight="1">
      <c r="A1112" s="2">
        <v>202159</v>
      </c>
      <c r="B1112" s="2" t="s">
        <v>132</v>
      </c>
      <c r="C1112" s="2">
        <v>2457.2024339999998</v>
      </c>
      <c r="D1112" s="2" t="s">
        <v>130</v>
      </c>
    </row>
    <row r="1113" spans="1:4" ht="14.25" customHeight="1">
      <c r="A1113" s="2">
        <v>202245</v>
      </c>
      <c r="B1113" s="2" t="s">
        <v>129</v>
      </c>
      <c r="C1113" s="2">
        <v>2322</v>
      </c>
      <c r="D1113" s="2" t="s">
        <v>130</v>
      </c>
    </row>
    <row r="1114" spans="1:4" ht="14.25" customHeight="1">
      <c r="A1114" s="2">
        <v>202345</v>
      </c>
      <c r="B1114" s="2" t="s">
        <v>132</v>
      </c>
      <c r="C1114" s="2">
        <v>827.05361700000003</v>
      </c>
      <c r="D1114" s="2" t="s">
        <v>130</v>
      </c>
    </row>
    <row r="1115" spans="1:4" ht="14.25" customHeight="1">
      <c r="A1115" s="2">
        <v>202486</v>
      </c>
      <c r="B1115" s="2" t="s">
        <v>132</v>
      </c>
      <c r="C1115" s="2">
        <v>944.08134970000003</v>
      </c>
      <c r="D1115" s="2" t="s">
        <v>133</v>
      </c>
    </row>
    <row r="1116" spans="1:4" ht="14.25" customHeight="1">
      <c r="A1116" s="2">
        <v>202497</v>
      </c>
      <c r="B1116" s="2" t="s">
        <v>129</v>
      </c>
      <c r="C1116" s="2">
        <v>1390.2291869999999</v>
      </c>
      <c r="D1116" s="2" t="s">
        <v>130</v>
      </c>
    </row>
    <row r="1117" spans="1:4" ht="14.25" customHeight="1">
      <c r="A1117" s="2">
        <v>202694</v>
      </c>
      <c r="B1117" s="2" t="s">
        <v>132</v>
      </c>
      <c r="C1117" s="2">
        <v>3481.2479629999998</v>
      </c>
      <c r="D1117" s="2" t="s">
        <v>133</v>
      </c>
    </row>
    <row r="1118" spans="1:4" ht="14.25" customHeight="1">
      <c r="A1118" s="2">
        <v>202739</v>
      </c>
      <c r="B1118" s="2" t="s">
        <v>132</v>
      </c>
      <c r="C1118" s="2">
        <v>2049.0070190000001</v>
      </c>
      <c r="D1118" s="2" t="s">
        <v>130</v>
      </c>
    </row>
    <row r="1119" spans="1:4" ht="14.25" customHeight="1">
      <c r="A1119" s="2">
        <v>202890</v>
      </c>
      <c r="B1119" s="2" t="s">
        <v>129</v>
      </c>
      <c r="C1119" s="2">
        <v>3523</v>
      </c>
      <c r="D1119" s="2" t="s">
        <v>133</v>
      </c>
    </row>
    <row r="1120" spans="1:4" ht="14.25" customHeight="1">
      <c r="A1120" s="2">
        <v>203269</v>
      </c>
      <c r="B1120" s="2" t="s">
        <v>132</v>
      </c>
      <c r="C1120" s="2">
        <v>647</v>
      </c>
      <c r="D1120" s="2" t="s">
        <v>130</v>
      </c>
    </row>
    <row r="1121" spans="1:4" ht="14.25" customHeight="1">
      <c r="A1121" s="2">
        <v>203333</v>
      </c>
      <c r="B1121" s="2" t="s">
        <v>132</v>
      </c>
      <c r="C1121" s="2">
        <v>264</v>
      </c>
      <c r="D1121" s="2" t="s">
        <v>130</v>
      </c>
    </row>
    <row r="1122" spans="1:4" ht="14.25" customHeight="1">
      <c r="A1122" s="2">
        <v>203713</v>
      </c>
      <c r="B1122" s="2" t="s">
        <v>132</v>
      </c>
      <c r="C1122" s="2">
        <v>933.158007</v>
      </c>
      <c r="D1122" s="2" t="s">
        <v>130</v>
      </c>
    </row>
    <row r="1123" spans="1:4" ht="14.25" customHeight="1">
      <c r="A1123" s="2">
        <v>203843</v>
      </c>
      <c r="B1123" s="2" t="s">
        <v>132</v>
      </c>
      <c r="C1123" s="2">
        <v>1005.899192</v>
      </c>
      <c r="D1123" s="2" t="s">
        <v>130</v>
      </c>
    </row>
    <row r="1124" spans="1:4" ht="14.25" customHeight="1">
      <c r="A1124" s="2">
        <v>203892</v>
      </c>
      <c r="B1124" s="2" t="s">
        <v>129</v>
      </c>
      <c r="C1124" s="2">
        <v>3110.32312</v>
      </c>
      <c r="D1124" s="2" t="s">
        <v>133</v>
      </c>
    </row>
    <row r="1125" spans="1:4" ht="14.25" customHeight="1">
      <c r="A1125" s="2">
        <v>204488</v>
      </c>
      <c r="B1125" s="2" t="s">
        <v>132</v>
      </c>
      <c r="C1125" s="2">
        <v>2196</v>
      </c>
      <c r="D1125" s="2" t="s">
        <v>133</v>
      </c>
    </row>
    <row r="1126" spans="1:4" ht="14.25" customHeight="1">
      <c r="A1126" s="2">
        <v>205088</v>
      </c>
      <c r="B1126" s="2" t="s">
        <v>132</v>
      </c>
      <c r="C1126" s="2">
        <v>447.4362989</v>
      </c>
      <c r="D1126" s="2" t="s">
        <v>133</v>
      </c>
    </row>
    <row r="1127" spans="1:4" ht="14.25" customHeight="1">
      <c r="A1127" s="2">
        <v>205752</v>
      </c>
      <c r="B1127" s="2" t="s">
        <v>129</v>
      </c>
      <c r="C1127" s="2">
        <v>1187.21</v>
      </c>
      <c r="D1127" s="2" t="s">
        <v>133</v>
      </c>
    </row>
    <row r="1128" spans="1:4" ht="14.25" customHeight="1">
      <c r="A1128" s="2">
        <v>205792</v>
      </c>
      <c r="B1128" s="2" t="s">
        <v>132</v>
      </c>
      <c r="C1128" s="2">
        <v>3139</v>
      </c>
      <c r="D1128" s="2" t="s">
        <v>133</v>
      </c>
    </row>
    <row r="1129" spans="1:4" ht="14.25" customHeight="1">
      <c r="A1129" s="2">
        <v>206373</v>
      </c>
      <c r="B1129" s="2" t="s">
        <v>129</v>
      </c>
      <c r="C1129" s="2">
        <v>616.4235228</v>
      </c>
      <c r="D1129" s="2" t="s">
        <v>130</v>
      </c>
    </row>
    <row r="1130" spans="1:4" ht="14.25" customHeight="1">
      <c r="A1130" s="2">
        <v>206522</v>
      </c>
      <c r="B1130" s="2" t="s">
        <v>132</v>
      </c>
      <c r="C1130" s="2">
        <v>836.94478189999995</v>
      </c>
      <c r="D1130" s="2" t="s">
        <v>133</v>
      </c>
    </row>
    <row r="1131" spans="1:4" ht="14.25" customHeight="1">
      <c r="A1131" s="2">
        <v>206665</v>
      </c>
      <c r="B1131" s="2" t="s">
        <v>132</v>
      </c>
      <c r="C1131" s="2">
        <v>607.63044200000002</v>
      </c>
      <c r="D1131" s="2" t="s">
        <v>130</v>
      </c>
    </row>
    <row r="1132" spans="1:4" ht="14.25" customHeight="1">
      <c r="A1132" s="2">
        <v>206671</v>
      </c>
      <c r="B1132" s="2" t="s">
        <v>132</v>
      </c>
      <c r="C1132" s="2">
        <v>541.55067489999999</v>
      </c>
      <c r="D1132" s="2" t="s">
        <v>130</v>
      </c>
    </row>
    <row r="1133" spans="1:4" ht="14.25" customHeight="1">
      <c r="A1133" s="2">
        <v>206804</v>
      </c>
      <c r="B1133" s="2" t="s">
        <v>132</v>
      </c>
      <c r="C1133" s="2">
        <v>2919.0170739999999</v>
      </c>
      <c r="D1133" s="2" t="s">
        <v>133</v>
      </c>
    </row>
    <row r="1134" spans="1:4" ht="14.25" customHeight="1">
      <c r="A1134" s="2">
        <v>207136</v>
      </c>
      <c r="B1134" s="2" t="s">
        <v>132</v>
      </c>
      <c r="C1134" s="2">
        <v>1317.202299</v>
      </c>
      <c r="D1134" s="2" t="s">
        <v>133</v>
      </c>
    </row>
    <row r="1135" spans="1:4" ht="14.25" customHeight="1">
      <c r="A1135" s="2">
        <v>207180</v>
      </c>
      <c r="B1135" s="2" t="s">
        <v>129</v>
      </c>
      <c r="C1135" s="2">
        <v>1172.8636080000001</v>
      </c>
      <c r="D1135" s="2" t="s">
        <v>133</v>
      </c>
    </row>
    <row r="1136" spans="1:4" ht="14.25" customHeight="1">
      <c r="A1136" s="2">
        <v>207202</v>
      </c>
      <c r="B1136" s="2" t="s">
        <v>132</v>
      </c>
      <c r="C1136" s="2">
        <v>2586.00956</v>
      </c>
      <c r="D1136" s="2" t="s">
        <v>133</v>
      </c>
    </row>
    <row r="1137" spans="1:4" ht="14.25" customHeight="1">
      <c r="A1137" s="2">
        <v>207666</v>
      </c>
      <c r="B1137" s="2" t="s">
        <v>129</v>
      </c>
      <c r="C1137" s="2">
        <v>2271</v>
      </c>
      <c r="D1137" s="2" t="s">
        <v>133</v>
      </c>
    </row>
    <row r="1138" spans="1:4" ht="14.25" customHeight="1">
      <c r="A1138" s="2">
        <v>208091</v>
      </c>
      <c r="B1138" s="2" t="s">
        <v>132</v>
      </c>
      <c r="C1138" s="2">
        <v>1283</v>
      </c>
      <c r="D1138" s="2" t="s">
        <v>130</v>
      </c>
    </row>
    <row r="1139" spans="1:4" ht="14.25" customHeight="1">
      <c r="A1139" s="2">
        <v>208180</v>
      </c>
      <c r="B1139" s="2" t="s">
        <v>132</v>
      </c>
      <c r="C1139" s="2">
        <v>2910.951916</v>
      </c>
      <c r="D1139" s="2" t="s">
        <v>133</v>
      </c>
    </row>
    <row r="1140" spans="1:4" ht="14.25" customHeight="1">
      <c r="A1140" s="2">
        <v>208394</v>
      </c>
      <c r="B1140" s="2" t="s">
        <v>132</v>
      </c>
      <c r="C1140" s="2">
        <v>2917</v>
      </c>
      <c r="D1140" s="2" t="s">
        <v>133</v>
      </c>
    </row>
    <row r="1141" spans="1:4" ht="14.25" customHeight="1">
      <c r="A1141" s="2">
        <v>208715</v>
      </c>
      <c r="B1141" s="2" t="s">
        <v>132</v>
      </c>
      <c r="C1141" s="2">
        <v>3435.5971020000002</v>
      </c>
      <c r="D1141" s="2" t="s">
        <v>130</v>
      </c>
    </row>
    <row r="1142" spans="1:4" ht="14.25" customHeight="1">
      <c r="A1142" s="2">
        <v>208829</v>
      </c>
      <c r="B1142" s="2" t="s">
        <v>132</v>
      </c>
      <c r="C1142" s="2">
        <v>3384.485655</v>
      </c>
      <c r="D1142" s="2" t="s">
        <v>130</v>
      </c>
    </row>
    <row r="1143" spans="1:4" ht="14.25" customHeight="1">
      <c r="A1143" s="2">
        <v>209360</v>
      </c>
      <c r="B1143" s="2" t="s">
        <v>132</v>
      </c>
      <c r="C1143" s="2">
        <v>1476</v>
      </c>
      <c r="D1143" s="2" t="s">
        <v>133</v>
      </c>
    </row>
    <row r="1144" spans="1:4" ht="14.25" customHeight="1">
      <c r="A1144" s="2">
        <v>209416</v>
      </c>
      <c r="B1144" s="2" t="s">
        <v>132</v>
      </c>
      <c r="C1144" s="2">
        <v>603.91240340000002</v>
      </c>
      <c r="D1144" s="2" t="s">
        <v>133</v>
      </c>
    </row>
    <row r="1145" spans="1:4" ht="14.25" customHeight="1">
      <c r="A1145" s="2">
        <v>209425</v>
      </c>
      <c r="B1145" s="2" t="s">
        <v>132</v>
      </c>
      <c r="C1145" s="2">
        <v>2203</v>
      </c>
      <c r="D1145" s="2" t="s">
        <v>130</v>
      </c>
    </row>
    <row r="1146" spans="1:4" ht="14.25" customHeight="1">
      <c r="A1146" s="2">
        <v>209507</v>
      </c>
      <c r="B1146" s="2" t="s">
        <v>132</v>
      </c>
      <c r="C1146" s="2">
        <v>1604.5346030000001</v>
      </c>
      <c r="D1146" s="2" t="s">
        <v>130</v>
      </c>
    </row>
    <row r="1147" spans="1:4" ht="14.25" customHeight="1">
      <c r="A1147" s="2">
        <v>209728</v>
      </c>
      <c r="B1147" s="2" t="s">
        <v>132</v>
      </c>
      <c r="C1147" s="2">
        <v>787.38422860000003</v>
      </c>
      <c r="D1147" s="2" t="s">
        <v>133</v>
      </c>
    </row>
    <row r="1148" spans="1:4" ht="14.25" customHeight="1">
      <c r="A1148" s="2">
        <v>209966</v>
      </c>
      <c r="B1148" s="2" t="s">
        <v>132</v>
      </c>
      <c r="C1148" s="2">
        <v>3214.9021480000001</v>
      </c>
      <c r="D1148" s="2" t="s">
        <v>133</v>
      </c>
    </row>
    <row r="1149" spans="1:4" ht="14.25" customHeight="1">
      <c r="A1149" s="2">
        <v>210270</v>
      </c>
      <c r="B1149" s="2" t="s">
        <v>129</v>
      </c>
      <c r="C1149" s="2">
        <v>2732.504441</v>
      </c>
      <c r="D1149" s="2" t="s">
        <v>133</v>
      </c>
    </row>
    <row r="1150" spans="1:4" ht="14.25" customHeight="1">
      <c r="A1150" s="2">
        <v>210693</v>
      </c>
      <c r="B1150" s="2" t="s">
        <v>129</v>
      </c>
      <c r="C1150" s="2">
        <v>2155.4931580000002</v>
      </c>
      <c r="D1150" s="2" t="s">
        <v>134</v>
      </c>
    </row>
    <row r="1151" spans="1:4" ht="14.25" customHeight="1">
      <c r="A1151" s="2">
        <v>211234</v>
      </c>
      <c r="B1151" s="2" t="s">
        <v>132</v>
      </c>
      <c r="C1151" s="2">
        <v>3140.9879070000002</v>
      </c>
      <c r="D1151" s="2" t="s">
        <v>133</v>
      </c>
    </row>
    <row r="1152" spans="1:4" ht="14.25" customHeight="1">
      <c r="A1152" s="2">
        <v>211494</v>
      </c>
      <c r="B1152" s="2" t="s">
        <v>129</v>
      </c>
      <c r="C1152" s="2">
        <v>1897.12</v>
      </c>
      <c r="D1152" s="2" t="s">
        <v>133</v>
      </c>
    </row>
    <row r="1153" spans="1:4" ht="14.25" customHeight="1">
      <c r="A1153" s="2">
        <v>211980</v>
      </c>
      <c r="B1153" s="2" t="s">
        <v>129</v>
      </c>
      <c r="C1153" s="2">
        <v>1339.13</v>
      </c>
      <c r="D1153" s="2" t="s">
        <v>133</v>
      </c>
    </row>
    <row r="1154" spans="1:4" ht="14.25" customHeight="1">
      <c r="A1154" s="2">
        <v>211991</v>
      </c>
      <c r="B1154" s="2" t="s">
        <v>132</v>
      </c>
      <c r="C1154" s="2">
        <v>3820.2599009999999</v>
      </c>
      <c r="D1154" s="2" t="s">
        <v>130</v>
      </c>
    </row>
    <row r="1155" spans="1:4" ht="14.25" customHeight="1">
      <c r="A1155" s="2">
        <v>212105</v>
      </c>
      <c r="B1155" s="2" t="s">
        <v>132</v>
      </c>
      <c r="C1155" s="2">
        <v>3148.308211</v>
      </c>
      <c r="D1155" s="2" t="s">
        <v>130</v>
      </c>
    </row>
    <row r="1156" spans="1:4" ht="14.25" customHeight="1">
      <c r="A1156" s="2">
        <v>212515</v>
      </c>
      <c r="B1156" s="2" t="s">
        <v>132</v>
      </c>
      <c r="C1156" s="2">
        <v>1164.4463639999999</v>
      </c>
      <c r="D1156" s="2" t="s">
        <v>130</v>
      </c>
    </row>
    <row r="1157" spans="1:4" ht="14.25" customHeight="1">
      <c r="A1157" s="2">
        <v>212519</v>
      </c>
      <c r="B1157" s="2" t="s">
        <v>132</v>
      </c>
      <c r="C1157" s="2">
        <v>2837.3922470000002</v>
      </c>
      <c r="D1157" s="2" t="s">
        <v>130</v>
      </c>
    </row>
    <row r="1158" spans="1:4" ht="14.25" customHeight="1">
      <c r="A1158" s="2">
        <v>212838</v>
      </c>
      <c r="B1158" s="2" t="s">
        <v>129</v>
      </c>
      <c r="C1158" s="2">
        <v>465.95</v>
      </c>
      <c r="D1158" s="2" t="s">
        <v>133</v>
      </c>
    </row>
    <row r="1159" spans="1:4" ht="14.25" customHeight="1">
      <c r="A1159" s="2">
        <v>212937</v>
      </c>
      <c r="B1159" s="2" t="s">
        <v>129</v>
      </c>
      <c r="C1159" s="2">
        <v>1927.28</v>
      </c>
      <c r="D1159" s="2" t="s">
        <v>130</v>
      </c>
    </row>
    <row r="1160" spans="1:4" ht="14.25" customHeight="1">
      <c r="A1160" s="2">
        <v>213097</v>
      </c>
      <c r="B1160" s="2" t="s">
        <v>132</v>
      </c>
      <c r="C1160" s="2">
        <v>1782.907154</v>
      </c>
      <c r="D1160" s="2" t="s">
        <v>130</v>
      </c>
    </row>
    <row r="1161" spans="1:4" ht="14.25" customHeight="1">
      <c r="A1161" s="2">
        <v>213101</v>
      </c>
      <c r="B1161" s="2" t="s">
        <v>132</v>
      </c>
      <c r="C1161" s="2">
        <v>1327</v>
      </c>
      <c r="D1161" s="2" t="s">
        <v>134</v>
      </c>
    </row>
    <row r="1162" spans="1:4" ht="14.25" customHeight="1">
      <c r="A1162" s="2">
        <v>213122</v>
      </c>
      <c r="B1162" s="2" t="s">
        <v>132</v>
      </c>
      <c r="C1162" s="2">
        <v>2500.3668250000001</v>
      </c>
      <c r="D1162" s="2" t="s">
        <v>133</v>
      </c>
    </row>
    <row r="1163" spans="1:4" ht="14.25" customHeight="1">
      <c r="A1163" s="2">
        <v>213143</v>
      </c>
      <c r="B1163" s="2" t="s">
        <v>132</v>
      </c>
      <c r="C1163" s="2">
        <v>3828.9781950000001</v>
      </c>
      <c r="D1163" s="2" t="s">
        <v>134</v>
      </c>
    </row>
    <row r="1164" spans="1:4" ht="14.25" customHeight="1">
      <c r="A1164" s="2">
        <v>213166</v>
      </c>
      <c r="B1164" s="2" t="s">
        <v>132</v>
      </c>
      <c r="C1164" s="2">
        <v>831.40003999999999</v>
      </c>
      <c r="D1164" s="2" t="s">
        <v>133</v>
      </c>
    </row>
    <row r="1165" spans="1:4" ht="14.25" customHeight="1">
      <c r="A1165" s="2">
        <v>213474</v>
      </c>
      <c r="B1165" s="2" t="s">
        <v>129</v>
      </c>
      <c r="C1165" s="2">
        <v>357.61</v>
      </c>
      <c r="D1165" s="2" t="s">
        <v>133</v>
      </c>
    </row>
    <row r="1166" spans="1:4" ht="14.25" customHeight="1">
      <c r="A1166" s="2">
        <v>213550</v>
      </c>
      <c r="B1166" s="2" t="s">
        <v>132</v>
      </c>
      <c r="C1166" s="2">
        <v>666.18808049999996</v>
      </c>
      <c r="D1166" s="2" t="s">
        <v>133</v>
      </c>
    </row>
    <row r="1167" spans="1:4" ht="14.25" customHeight="1">
      <c r="A1167" s="2">
        <v>213660</v>
      </c>
      <c r="B1167" s="2" t="s">
        <v>129</v>
      </c>
      <c r="C1167" s="2">
        <v>1839.5425829999999</v>
      </c>
      <c r="D1167" s="2" t="s">
        <v>133</v>
      </c>
    </row>
    <row r="1168" spans="1:4" ht="14.25" customHeight="1">
      <c r="A1168" s="2">
        <v>213915</v>
      </c>
      <c r="B1168" s="2" t="s">
        <v>129</v>
      </c>
      <c r="C1168" s="2">
        <v>2538.154462</v>
      </c>
      <c r="D1168" s="2" t="s">
        <v>130</v>
      </c>
    </row>
    <row r="1169" spans="1:4" ht="14.25" customHeight="1">
      <c r="A1169" s="2">
        <v>214806</v>
      </c>
      <c r="B1169" s="2" t="s">
        <v>129</v>
      </c>
      <c r="C1169" s="2">
        <v>1727.825722</v>
      </c>
      <c r="D1169" s="2" t="s">
        <v>133</v>
      </c>
    </row>
    <row r="1170" spans="1:4" ht="14.25" customHeight="1">
      <c r="A1170" s="2">
        <v>214977</v>
      </c>
      <c r="B1170" s="2" t="s">
        <v>129</v>
      </c>
      <c r="C1170" s="2">
        <v>1092.259618</v>
      </c>
      <c r="D1170" s="2" t="s">
        <v>134</v>
      </c>
    </row>
    <row r="1171" spans="1:4" ht="14.25" customHeight="1">
      <c r="A1171" s="2">
        <v>215110</v>
      </c>
      <c r="B1171" s="2" t="s">
        <v>132</v>
      </c>
      <c r="C1171" s="2">
        <v>2710</v>
      </c>
      <c r="D1171" s="2" t="s">
        <v>133</v>
      </c>
    </row>
    <row r="1172" spans="1:4" ht="14.25" customHeight="1">
      <c r="A1172" s="2">
        <v>215711</v>
      </c>
      <c r="B1172" s="2" t="s">
        <v>132</v>
      </c>
      <c r="C1172" s="2">
        <v>3716.6286570000002</v>
      </c>
      <c r="D1172" s="2" t="s">
        <v>130</v>
      </c>
    </row>
    <row r="1173" spans="1:4" ht="14.25" customHeight="1">
      <c r="A1173" s="2">
        <v>216088</v>
      </c>
      <c r="B1173" s="2" t="s">
        <v>132</v>
      </c>
      <c r="C1173" s="2">
        <v>2801.731855</v>
      </c>
      <c r="D1173" s="2" t="s">
        <v>133</v>
      </c>
    </row>
    <row r="1174" spans="1:4" ht="14.25" customHeight="1">
      <c r="A1174" s="2">
        <v>216177</v>
      </c>
      <c r="B1174" s="2" t="s">
        <v>129</v>
      </c>
      <c r="C1174" s="2">
        <v>368.7</v>
      </c>
      <c r="D1174" s="2" t="s">
        <v>130</v>
      </c>
    </row>
    <row r="1175" spans="1:4" ht="14.25" customHeight="1">
      <c r="A1175" s="2">
        <v>216925</v>
      </c>
      <c r="B1175" s="2" t="s">
        <v>132</v>
      </c>
      <c r="C1175" s="2">
        <v>1434.083666</v>
      </c>
      <c r="D1175" s="2" t="s">
        <v>130</v>
      </c>
    </row>
    <row r="1176" spans="1:4" ht="14.25" customHeight="1">
      <c r="A1176" s="2">
        <v>216968</v>
      </c>
      <c r="B1176" s="2" t="s">
        <v>132</v>
      </c>
      <c r="C1176" s="2">
        <v>187</v>
      </c>
      <c r="D1176" s="2" t="s">
        <v>133</v>
      </c>
    </row>
    <row r="1177" spans="1:4" ht="14.25" customHeight="1">
      <c r="A1177" s="2">
        <v>217101</v>
      </c>
      <c r="B1177" s="2" t="s">
        <v>129</v>
      </c>
      <c r="C1177" s="2">
        <v>1491.989589</v>
      </c>
      <c r="D1177" s="2" t="s">
        <v>130</v>
      </c>
    </row>
    <row r="1178" spans="1:4" ht="14.25" customHeight="1">
      <c r="A1178" s="2">
        <v>217330</v>
      </c>
      <c r="B1178" s="2" t="s">
        <v>132</v>
      </c>
      <c r="C1178" s="2">
        <v>1437</v>
      </c>
      <c r="D1178" s="2" t="s">
        <v>133</v>
      </c>
    </row>
    <row r="1179" spans="1:4" ht="14.25" customHeight="1">
      <c r="A1179" s="2">
        <v>217654</v>
      </c>
      <c r="B1179" s="2" t="s">
        <v>132</v>
      </c>
      <c r="C1179" s="2">
        <v>1485</v>
      </c>
      <c r="D1179" s="2" t="s">
        <v>133</v>
      </c>
    </row>
    <row r="1180" spans="1:4" ht="14.25" customHeight="1">
      <c r="A1180" s="2">
        <v>217660</v>
      </c>
      <c r="B1180" s="2" t="s">
        <v>132</v>
      </c>
      <c r="C1180" s="2">
        <v>924.32133839999995</v>
      </c>
      <c r="D1180" s="2" t="s">
        <v>133</v>
      </c>
    </row>
    <row r="1181" spans="1:4" ht="14.25" customHeight="1">
      <c r="A1181" s="2">
        <v>217695</v>
      </c>
      <c r="B1181" s="2" t="s">
        <v>129</v>
      </c>
      <c r="C1181" s="2">
        <v>1228.3454810000001</v>
      </c>
      <c r="D1181" s="2" t="s">
        <v>130</v>
      </c>
    </row>
    <row r="1182" spans="1:4" ht="14.25" customHeight="1">
      <c r="A1182" s="2">
        <v>217738</v>
      </c>
      <c r="B1182" s="2" t="s">
        <v>132</v>
      </c>
      <c r="C1182" s="2">
        <v>2275.445909</v>
      </c>
      <c r="D1182" s="2" t="s">
        <v>133</v>
      </c>
    </row>
    <row r="1183" spans="1:4" ht="14.25" customHeight="1">
      <c r="A1183" s="2">
        <v>217798</v>
      </c>
      <c r="B1183" s="2" t="s">
        <v>132</v>
      </c>
      <c r="C1183" s="2">
        <v>1814.0711699999999</v>
      </c>
      <c r="D1183" s="2" t="s">
        <v>133</v>
      </c>
    </row>
    <row r="1184" spans="1:4" ht="14.25" customHeight="1">
      <c r="A1184" s="2">
        <v>217985</v>
      </c>
      <c r="B1184" s="2" t="s">
        <v>132</v>
      </c>
      <c r="C1184" s="2">
        <v>3189.6399280000001</v>
      </c>
      <c r="D1184" s="2" t="s">
        <v>130</v>
      </c>
    </row>
    <row r="1185" spans="1:4" ht="14.25" customHeight="1">
      <c r="A1185" s="2">
        <v>218357</v>
      </c>
      <c r="B1185" s="2" t="s">
        <v>132</v>
      </c>
      <c r="C1185" s="2">
        <v>2384.8082039999999</v>
      </c>
      <c r="D1185" s="2" t="s">
        <v>130</v>
      </c>
    </row>
    <row r="1186" spans="1:4" ht="14.25" customHeight="1">
      <c r="A1186" s="2">
        <v>219310</v>
      </c>
      <c r="B1186" s="2" t="s">
        <v>132</v>
      </c>
      <c r="C1186" s="2">
        <v>1296.784185</v>
      </c>
      <c r="D1186" s="2" t="s">
        <v>133</v>
      </c>
    </row>
    <row r="1187" spans="1:4" ht="14.25" customHeight="1">
      <c r="A1187" s="2">
        <v>219545</v>
      </c>
      <c r="B1187" s="2" t="s">
        <v>132</v>
      </c>
      <c r="C1187" s="2">
        <v>2045.299851</v>
      </c>
      <c r="D1187" s="2" t="s">
        <v>130</v>
      </c>
    </row>
    <row r="1188" spans="1:4" ht="14.25" customHeight="1">
      <c r="A1188" s="2">
        <v>219785</v>
      </c>
      <c r="B1188" s="2" t="s">
        <v>132</v>
      </c>
      <c r="C1188" s="2">
        <v>2120.3319419999998</v>
      </c>
      <c r="D1188" s="2" t="s">
        <v>130</v>
      </c>
    </row>
    <row r="1189" spans="1:4" ht="14.25" customHeight="1">
      <c r="A1189" s="2">
        <v>220025</v>
      </c>
      <c r="B1189" s="2" t="s">
        <v>132</v>
      </c>
      <c r="C1189" s="2">
        <v>2449.7208949999999</v>
      </c>
      <c r="D1189" s="2" t="s">
        <v>130</v>
      </c>
    </row>
    <row r="1190" spans="1:4" ht="14.25" customHeight="1">
      <c r="A1190" s="2">
        <v>220147</v>
      </c>
      <c r="B1190" s="2" t="s">
        <v>132</v>
      </c>
      <c r="C1190" s="2">
        <v>828.88014740000006</v>
      </c>
      <c r="D1190" s="2" t="s">
        <v>130</v>
      </c>
    </row>
    <row r="1191" spans="1:4" ht="14.25" customHeight="1">
      <c r="A1191" s="2">
        <v>220570</v>
      </c>
      <c r="B1191" s="2" t="s">
        <v>132</v>
      </c>
      <c r="C1191" s="2">
        <v>741.20478409999998</v>
      </c>
      <c r="D1191" s="2" t="s">
        <v>133</v>
      </c>
    </row>
    <row r="1192" spans="1:4" ht="14.25" customHeight="1">
      <c r="A1192" s="2">
        <v>220747</v>
      </c>
      <c r="B1192" s="2" t="s">
        <v>132</v>
      </c>
      <c r="C1192" s="2">
        <v>980</v>
      </c>
      <c r="D1192" s="2" t="s">
        <v>130</v>
      </c>
    </row>
    <row r="1193" spans="1:4" ht="14.25" customHeight="1">
      <c r="A1193" s="2">
        <v>220772</v>
      </c>
      <c r="B1193" s="2" t="s">
        <v>132</v>
      </c>
      <c r="C1193" s="2">
        <v>821.03555370000004</v>
      </c>
      <c r="D1193" s="2" t="s">
        <v>133</v>
      </c>
    </row>
    <row r="1194" spans="1:4" ht="14.25" customHeight="1">
      <c r="A1194" s="2">
        <v>220930</v>
      </c>
      <c r="B1194" s="2" t="s">
        <v>132</v>
      </c>
      <c r="C1194" s="2">
        <v>3309</v>
      </c>
      <c r="D1194" s="2" t="s">
        <v>133</v>
      </c>
    </row>
    <row r="1195" spans="1:4" ht="14.25" customHeight="1">
      <c r="A1195" s="2">
        <v>220948</v>
      </c>
      <c r="B1195" s="2" t="s">
        <v>132</v>
      </c>
      <c r="C1195" s="2">
        <v>3618.2069940000001</v>
      </c>
      <c r="D1195" s="2" t="s">
        <v>133</v>
      </c>
    </row>
    <row r="1196" spans="1:4" ht="14.25" customHeight="1">
      <c r="A1196" s="2">
        <v>221709</v>
      </c>
      <c r="B1196" s="2" t="s">
        <v>129</v>
      </c>
      <c r="C1196" s="2">
        <v>557.53992589999996</v>
      </c>
      <c r="D1196" s="2" t="s">
        <v>130</v>
      </c>
    </row>
    <row r="1197" spans="1:4" ht="14.25" customHeight="1">
      <c r="A1197" s="2">
        <v>222111</v>
      </c>
      <c r="B1197" s="2" t="s">
        <v>129</v>
      </c>
      <c r="C1197" s="2">
        <v>2440</v>
      </c>
      <c r="D1197" s="2" t="s">
        <v>130</v>
      </c>
    </row>
    <row r="1198" spans="1:4" ht="14.25" customHeight="1">
      <c r="A1198" s="2">
        <v>222135</v>
      </c>
      <c r="B1198" s="2" t="s">
        <v>129</v>
      </c>
      <c r="C1198" s="2">
        <v>3382</v>
      </c>
      <c r="D1198" s="2" t="s">
        <v>130</v>
      </c>
    </row>
    <row r="1199" spans="1:4" ht="14.25" customHeight="1">
      <c r="A1199" s="2">
        <v>222299</v>
      </c>
      <c r="B1199" s="2" t="s">
        <v>132</v>
      </c>
      <c r="C1199" s="2">
        <v>544.47441349999997</v>
      </c>
      <c r="D1199" s="2" t="s">
        <v>134</v>
      </c>
    </row>
    <row r="1200" spans="1:4" ht="14.25" customHeight="1">
      <c r="A1200" s="2">
        <v>222354</v>
      </c>
      <c r="B1200" s="2" t="s">
        <v>129</v>
      </c>
      <c r="C1200" s="2">
        <v>1573.926757</v>
      </c>
      <c r="D1200" s="2" t="s">
        <v>133</v>
      </c>
    </row>
    <row r="1201" spans="1:4" ht="14.25" customHeight="1">
      <c r="A1201" s="2">
        <v>222381</v>
      </c>
      <c r="B1201" s="2" t="s">
        <v>129</v>
      </c>
      <c r="C1201" s="2">
        <v>358.85104689999997</v>
      </c>
      <c r="D1201" s="2" t="s">
        <v>130</v>
      </c>
    </row>
    <row r="1202" spans="1:4" ht="14.25" customHeight="1">
      <c r="A1202" s="2">
        <v>222439</v>
      </c>
      <c r="B1202" s="2" t="s">
        <v>132</v>
      </c>
      <c r="C1202" s="2">
        <v>1166.0845690000001</v>
      </c>
      <c r="D1202" s="2" t="s">
        <v>134</v>
      </c>
    </row>
    <row r="1203" spans="1:4" ht="14.25" customHeight="1">
      <c r="A1203" s="2">
        <v>222466</v>
      </c>
      <c r="B1203" s="2" t="s">
        <v>132</v>
      </c>
      <c r="C1203" s="2">
        <v>1138.6553269999999</v>
      </c>
      <c r="D1203" s="2" t="s">
        <v>133</v>
      </c>
    </row>
    <row r="1204" spans="1:4" ht="14.25" customHeight="1">
      <c r="A1204" s="2">
        <v>222492</v>
      </c>
      <c r="B1204" s="2" t="s">
        <v>129</v>
      </c>
      <c r="C1204" s="2">
        <v>420</v>
      </c>
      <c r="D1204" s="2" t="s">
        <v>133</v>
      </c>
    </row>
    <row r="1205" spans="1:4" ht="14.25" customHeight="1">
      <c r="A1205" s="2">
        <v>222741</v>
      </c>
      <c r="B1205" s="2" t="s">
        <v>129</v>
      </c>
      <c r="C1205" s="2">
        <v>1088.1228390000001</v>
      </c>
      <c r="D1205" s="2" t="s">
        <v>130</v>
      </c>
    </row>
    <row r="1206" spans="1:4" ht="14.25" customHeight="1">
      <c r="A1206" s="2">
        <v>222859</v>
      </c>
      <c r="B1206" s="2" t="s">
        <v>132</v>
      </c>
      <c r="C1206" s="2">
        <v>2588</v>
      </c>
      <c r="D1206" s="2" t="s">
        <v>134</v>
      </c>
    </row>
    <row r="1207" spans="1:4" ht="14.25" customHeight="1">
      <c r="A1207" s="2">
        <v>223142</v>
      </c>
      <c r="B1207" s="2" t="s">
        <v>132</v>
      </c>
      <c r="C1207" s="2">
        <v>612</v>
      </c>
      <c r="D1207" s="2" t="s">
        <v>133</v>
      </c>
    </row>
    <row r="1208" spans="1:4" ht="14.25" customHeight="1">
      <c r="A1208" s="2">
        <v>223262</v>
      </c>
      <c r="B1208" s="2" t="s">
        <v>132</v>
      </c>
      <c r="C1208" s="2">
        <v>674.17365029999996</v>
      </c>
      <c r="D1208" s="2" t="s">
        <v>133</v>
      </c>
    </row>
    <row r="1209" spans="1:4" ht="14.25" customHeight="1">
      <c r="A1209" s="2">
        <v>223679</v>
      </c>
      <c r="B1209" s="2" t="s">
        <v>132</v>
      </c>
      <c r="C1209" s="2">
        <v>1319.6119450000001</v>
      </c>
      <c r="D1209" s="2" t="s">
        <v>130</v>
      </c>
    </row>
    <row r="1210" spans="1:4" ht="14.25" customHeight="1">
      <c r="A1210" s="2">
        <v>223692</v>
      </c>
      <c r="B1210" s="2" t="s">
        <v>129</v>
      </c>
      <c r="C1210" s="2">
        <v>1073.357219</v>
      </c>
      <c r="D1210" s="2" t="s">
        <v>133</v>
      </c>
    </row>
    <row r="1211" spans="1:4" ht="14.25" customHeight="1">
      <c r="A1211" s="2">
        <v>223804</v>
      </c>
      <c r="B1211" s="2" t="s">
        <v>132</v>
      </c>
      <c r="C1211" s="2">
        <v>3621.7663619999998</v>
      </c>
      <c r="D1211" s="2" t="s">
        <v>133</v>
      </c>
    </row>
    <row r="1212" spans="1:4" ht="14.25" customHeight="1">
      <c r="A1212" s="2">
        <v>223821</v>
      </c>
      <c r="B1212" s="2" t="s">
        <v>129</v>
      </c>
      <c r="C1212" s="2">
        <v>438</v>
      </c>
      <c r="D1212" s="2" t="s">
        <v>130</v>
      </c>
    </row>
    <row r="1213" spans="1:4" ht="14.25" customHeight="1">
      <c r="A1213" s="2">
        <v>223844</v>
      </c>
      <c r="B1213" s="2" t="s">
        <v>132</v>
      </c>
      <c r="C1213" s="2">
        <v>2291</v>
      </c>
      <c r="D1213" s="2" t="s">
        <v>133</v>
      </c>
    </row>
    <row r="1214" spans="1:4" ht="14.25" customHeight="1">
      <c r="A1214" s="2">
        <v>223884</v>
      </c>
      <c r="B1214" s="2" t="s">
        <v>129</v>
      </c>
      <c r="C1214" s="2">
        <v>1774.64</v>
      </c>
      <c r="D1214" s="2" t="s">
        <v>133</v>
      </c>
    </row>
    <row r="1215" spans="1:4" ht="14.25" customHeight="1">
      <c r="A1215" s="2">
        <v>224056</v>
      </c>
      <c r="B1215" s="2" t="s">
        <v>132</v>
      </c>
      <c r="C1215" s="2">
        <v>3111.7703350000002</v>
      </c>
      <c r="D1215" s="2" t="s">
        <v>133</v>
      </c>
    </row>
    <row r="1216" spans="1:4" ht="14.25" customHeight="1">
      <c r="A1216" s="2">
        <v>224193</v>
      </c>
      <c r="B1216" s="2" t="s">
        <v>129</v>
      </c>
      <c r="C1216" s="2">
        <v>3116.0343200000002</v>
      </c>
      <c r="D1216" s="2" t="s">
        <v>130</v>
      </c>
    </row>
    <row r="1217" spans="1:4" ht="14.25" customHeight="1">
      <c r="A1217" s="2">
        <v>224348</v>
      </c>
      <c r="B1217" s="2" t="s">
        <v>132</v>
      </c>
      <c r="C1217" s="2">
        <v>1970.489073</v>
      </c>
      <c r="D1217" s="2" t="s">
        <v>133</v>
      </c>
    </row>
    <row r="1218" spans="1:4" ht="14.25" customHeight="1">
      <c r="A1218" s="2">
        <v>224830</v>
      </c>
      <c r="B1218" s="2" t="s">
        <v>132</v>
      </c>
      <c r="C1218" s="2">
        <v>436</v>
      </c>
      <c r="D1218" s="2" t="s">
        <v>133</v>
      </c>
    </row>
    <row r="1219" spans="1:4" ht="14.25" customHeight="1">
      <c r="A1219" s="2">
        <v>224936</v>
      </c>
      <c r="B1219" s="2" t="s">
        <v>132</v>
      </c>
      <c r="C1219" s="2">
        <v>3426.7085139999999</v>
      </c>
      <c r="D1219" s="2" t="s">
        <v>133</v>
      </c>
    </row>
    <row r="1220" spans="1:4" ht="14.25" customHeight="1">
      <c r="A1220" s="2">
        <v>225035</v>
      </c>
      <c r="B1220" s="2" t="s">
        <v>132</v>
      </c>
      <c r="C1220" s="2">
        <v>2911.8216779999998</v>
      </c>
      <c r="D1220" s="2" t="s">
        <v>130</v>
      </c>
    </row>
    <row r="1221" spans="1:4" ht="14.25" customHeight="1">
      <c r="A1221" s="2">
        <v>225247</v>
      </c>
      <c r="B1221" s="2" t="s">
        <v>132</v>
      </c>
      <c r="C1221" s="2">
        <v>1991</v>
      </c>
      <c r="D1221" s="2" t="s">
        <v>130</v>
      </c>
    </row>
    <row r="1222" spans="1:4" ht="14.25" customHeight="1">
      <c r="A1222" s="2">
        <v>225317</v>
      </c>
      <c r="B1222" s="2" t="s">
        <v>132</v>
      </c>
      <c r="C1222" s="2">
        <v>2784.9634729999998</v>
      </c>
      <c r="D1222" s="2" t="s">
        <v>130</v>
      </c>
    </row>
    <row r="1223" spans="1:4" ht="14.25" customHeight="1">
      <c r="A1223" s="2">
        <v>225432</v>
      </c>
      <c r="B1223" s="2" t="s">
        <v>129</v>
      </c>
      <c r="C1223" s="2">
        <v>2582.2323419999998</v>
      </c>
      <c r="D1223" s="2" t="s">
        <v>133</v>
      </c>
    </row>
    <row r="1224" spans="1:4" ht="14.25" customHeight="1">
      <c r="A1224" s="2">
        <v>227232</v>
      </c>
      <c r="B1224" s="2" t="s">
        <v>129</v>
      </c>
      <c r="C1224" s="2">
        <v>3098</v>
      </c>
      <c r="D1224" s="2" t="s">
        <v>133</v>
      </c>
    </row>
    <row r="1225" spans="1:4" ht="14.25" customHeight="1">
      <c r="A1225" s="2">
        <v>227346</v>
      </c>
      <c r="B1225" s="2" t="s">
        <v>129</v>
      </c>
      <c r="C1225" s="2">
        <v>1688.6</v>
      </c>
      <c r="D1225" s="2" t="s">
        <v>133</v>
      </c>
    </row>
    <row r="1226" spans="1:4" ht="14.25" customHeight="1">
      <c r="A1226" s="2">
        <v>227474</v>
      </c>
      <c r="B1226" s="2" t="s">
        <v>132</v>
      </c>
      <c r="C1226" s="2">
        <v>3066.6480750000001</v>
      </c>
      <c r="D1226" s="2" t="s">
        <v>133</v>
      </c>
    </row>
    <row r="1227" spans="1:4" ht="14.25" customHeight="1">
      <c r="A1227" s="2">
        <v>227542</v>
      </c>
      <c r="B1227" s="2" t="s">
        <v>132</v>
      </c>
      <c r="C1227" s="2">
        <v>2582.2079090000002</v>
      </c>
      <c r="D1227" s="2" t="s">
        <v>133</v>
      </c>
    </row>
    <row r="1228" spans="1:4" ht="14.25" customHeight="1">
      <c r="A1228" s="2">
        <v>227643</v>
      </c>
      <c r="B1228" s="2" t="s">
        <v>129</v>
      </c>
      <c r="C1228" s="2">
        <v>1998.96</v>
      </c>
      <c r="D1228" s="2" t="s">
        <v>130</v>
      </c>
    </row>
    <row r="1229" spans="1:4" ht="14.25" customHeight="1">
      <c r="A1229" s="2">
        <v>227850</v>
      </c>
      <c r="B1229" s="2" t="s">
        <v>129</v>
      </c>
      <c r="C1229" s="2">
        <v>3448.04585</v>
      </c>
      <c r="D1229" s="2" t="s">
        <v>133</v>
      </c>
    </row>
    <row r="1230" spans="1:4" ht="14.25" customHeight="1">
      <c r="A1230" s="2">
        <v>227918</v>
      </c>
      <c r="B1230" s="2" t="s">
        <v>132</v>
      </c>
      <c r="C1230" s="2">
        <v>3104.7533939999998</v>
      </c>
      <c r="D1230" s="2" t="s">
        <v>133</v>
      </c>
    </row>
    <row r="1231" spans="1:4" ht="14.25" customHeight="1">
      <c r="A1231" s="2">
        <v>228046</v>
      </c>
      <c r="B1231" s="2" t="s">
        <v>132</v>
      </c>
      <c r="C1231" s="2">
        <v>1052.0515519999999</v>
      </c>
      <c r="D1231" s="2" t="s">
        <v>133</v>
      </c>
    </row>
    <row r="1232" spans="1:4" ht="14.25" customHeight="1">
      <c r="A1232" s="2">
        <v>228379</v>
      </c>
      <c r="B1232" s="2" t="s">
        <v>132</v>
      </c>
      <c r="C1232" s="2">
        <v>1189.299896</v>
      </c>
      <c r="D1232" s="2" t="s">
        <v>130</v>
      </c>
    </row>
    <row r="1233" spans="1:4" ht="14.25" customHeight="1">
      <c r="A1233" s="2">
        <v>228639</v>
      </c>
      <c r="B1233" s="2" t="s">
        <v>129</v>
      </c>
      <c r="C1233" s="2">
        <v>2689</v>
      </c>
      <c r="D1233" s="2" t="s">
        <v>130</v>
      </c>
    </row>
    <row r="1234" spans="1:4" ht="14.25" customHeight="1">
      <c r="A1234" s="2">
        <v>228730</v>
      </c>
      <c r="B1234" s="2" t="s">
        <v>132</v>
      </c>
      <c r="C1234" s="2">
        <v>2639.5709499999998</v>
      </c>
      <c r="D1234" s="2" t="s">
        <v>133</v>
      </c>
    </row>
    <row r="1235" spans="1:4" ht="14.25" customHeight="1">
      <c r="A1235" s="2">
        <v>228742</v>
      </c>
      <c r="B1235" s="2" t="s">
        <v>132</v>
      </c>
      <c r="C1235" s="2">
        <v>289</v>
      </c>
      <c r="D1235" s="2" t="s">
        <v>133</v>
      </c>
    </row>
    <row r="1236" spans="1:4" ht="14.25" customHeight="1">
      <c r="A1236" s="2">
        <v>228840</v>
      </c>
      <c r="B1236" s="2" t="s">
        <v>129</v>
      </c>
      <c r="C1236" s="2">
        <v>2116.56</v>
      </c>
      <c r="D1236" s="2" t="s">
        <v>133</v>
      </c>
    </row>
    <row r="1237" spans="1:4" ht="14.25" customHeight="1">
      <c r="A1237" s="2">
        <v>228863</v>
      </c>
      <c r="B1237" s="2" t="s">
        <v>132</v>
      </c>
      <c r="C1237" s="2">
        <v>2994.568538</v>
      </c>
      <c r="D1237" s="2" t="s">
        <v>130</v>
      </c>
    </row>
    <row r="1238" spans="1:4" ht="14.25" customHeight="1">
      <c r="A1238" s="2">
        <v>228905</v>
      </c>
      <c r="B1238" s="2" t="s">
        <v>132</v>
      </c>
      <c r="C1238" s="2">
        <v>2497.4093929999999</v>
      </c>
      <c r="D1238" s="2" t="s">
        <v>130</v>
      </c>
    </row>
    <row r="1239" spans="1:4" ht="14.25" customHeight="1">
      <c r="A1239" s="2">
        <v>228999</v>
      </c>
      <c r="B1239" s="2" t="s">
        <v>129</v>
      </c>
      <c r="C1239" s="2">
        <v>417.21088739999999</v>
      </c>
      <c r="D1239" s="2" t="s">
        <v>130</v>
      </c>
    </row>
    <row r="1240" spans="1:4" ht="14.25" customHeight="1">
      <c r="A1240" s="2">
        <v>229138</v>
      </c>
      <c r="B1240" s="2" t="s">
        <v>132</v>
      </c>
      <c r="C1240" s="2">
        <v>1940.2818130000001</v>
      </c>
      <c r="D1240" s="2" t="s">
        <v>133</v>
      </c>
    </row>
    <row r="1241" spans="1:4" ht="14.25" customHeight="1">
      <c r="A1241" s="2">
        <v>229262</v>
      </c>
      <c r="B1241" s="2" t="s">
        <v>132</v>
      </c>
      <c r="C1241" s="2">
        <v>3639.4294150000001</v>
      </c>
      <c r="D1241" s="2" t="s">
        <v>133</v>
      </c>
    </row>
    <row r="1242" spans="1:4" ht="14.25" customHeight="1">
      <c r="A1242" s="2">
        <v>229369</v>
      </c>
      <c r="B1242" s="2" t="s">
        <v>132</v>
      </c>
      <c r="C1242" s="2">
        <v>3613.3457389999999</v>
      </c>
      <c r="D1242" s="2" t="s">
        <v>134</v>
      </c>
    </row>
    <row r="1243" spans="1:4" ht="14.25" customHeight="1">
      <c r="A1243" s="2">
        <v>229500</v>
      </c>
      <c r="B1243" s="2" t="s">
        <v>129</v>
      </c>
      <c r="C1243" s="2">
        <v>2413.0441999999998</v>
      </c>
      <c r="D1243" s="2" t="s">
        <v>133</v>
      </c>
    </row>
    <row r="1244" spans="1:4" ht="14.25" customHeight="1">
      <c r="A1244" s="2">
        <v>229667</v>
      </c>
      <c r="B1244" s="2" t="s">
        <v>132</v>
      </c>
      <c r="C1244" s="2">
        <v>3435.5746389999999</v>
      </c>
      <c r="D1244" s="2" t="s">
        <v>130</v>
      </c>
    </row>
    <row r="1245" spans="1:4" ht="14.25" customHeight="1">
      <c r="A1245" s="2">
        <v>229711</v>
      </c>
      <c r="B1245" s="2" t="s">
        <v>132</v>
      </c>
      <c r="C1245" s="2">
        <v>1045.662877</v>
      </c>
      <c r="D1245" s="2" t="s">
        <v>130</v>
      </c>
    </row>
    <row r="1246" spans="1:4" ht="14.25" customHeight="1">
      <c r="A1246" s="2">
        <v>229716</v>
      </c>
      <c r="B1246" s="2" t="s">
        <v>129</v>
      </c>
      <c r="C1246" s="2">
        <v>1791.569037</v>
      </c>
      <c r="D1246" s="2" t="s">
        <v>133</v>
      </c>
    </row>
    <row r="1247" spans="1:4" ht="14.25" customHeight="1">
      <c r="A1247" s="2">
        <v>229767</v>
      </c>
      <c r="B1247" s="2" t="s">
        <v>129</v>
      </c>
      <c r="C1247" s="2">
        <v>2179</v>
      </c>
      <c r="D1247" s="2" t="s">
        <v>130</v>
      </c>
    </row>
    <row r="1248" spans="1:4" ht="14.25" customHeight="1">
      <c r="A1248" s="2">
        <v>230357</v>
      </c>
      <c r="B1248" s="2" t="s">
        <v>132</v>
      </c>
      <c r="C1248" s="2">
        <v>1966.1287</v>
      </c>
      <c r="D1248" s="2" t="s">
        <v>130</v>
      </c>
    </row>
    <row r="1249" spans="1:4" ht="14.25" customHeight="1">
      <c r="A1249" s="2">
        <v>230785</v>
      </c>
      <c r="B1249" s="2" t="s">
        <v>132</v>
      </c>
      <c r="C1249" s="2">
        <v>3034</v>
      </c>
      <c r="D1249" s="2" t="s">
        <v>130</v>
      </c>
    </row>
    <row r="1250" spans="1:4" ht="14.25" customHeight="1">
      <c r="A1250" s="2">
        <v>230792</v>
      </c>
      <c r="B1250" s="2" t="s">
        <v>132</v>
      </c>
      <c r="C1250" s="2">
        <v>947.75869780000005</v>
      </c>
      <c r="D1250" s="2" t="s">
        <v>133</v>
      </c>
    </row>
    <row r="1251" spans="1:4" ht="14.25" customHeight="1">
      <c r="A1251" s="2">
        <v>231004</v>
      </c>
      <c r="B1251" s="2" t="s">
        <v>132</v>
      </c>
      <c r="C1251" s="2">
        <v>385</v>
      </c>
      <c r="D1251" s="2" t="s">
        <v>133</v>
      </c>
    </row>
    <row r="1252" spans="1:4" ht="14.25" customHeight="1">
      <c r="A1252" s="2">
        <v>231141</v>
      </c>
      <c r="B1252" s="2" t="s">
        <v>129</v>
      </c>
      <c r="C1252" s="2">
        <v>2464.1546320000002</v>
      </c>
      <c r="D1252" s="2" t="s">
        <v>130</v>
      </c>
    </row>
    <row r="1253" spans="1:4" ht="14.25" customHeight="1">
      <c r="A1253" s="2">
        <v>231211</v>
      </c>
      <c r="B1253" s="2" t="s">
        <v>132</v>
      </c>
      <c r="C1253" s="2">
        <v>3390.5124980000001</v>
      </c>
      <c r="D1253" s="2" t="s">
        <v>130</v>
      </c>
    </row>
    <row r="1254" spans="1:4" ht="14.25" customHeight="1">
      <c r="A1254" s="2">
        <v>231763</v>
      </c>
      <c r="B1254" s="2" t="s">
        <v>132</v>
      </c>
      <c r="C1254" s="2">
        <v>655.46546350000006</v>
      </c>
      <c r="D1254" s="2" t="s">
        <v>134</v>
      </c>
    </row>
    <row r="1255" spans="1:4" ht="14.25" customHeight="1">
      <c r="A1255" s="2">
        <v>232337</v>
      </c>
      <c r="B1255" s="2" t="s">
        <v>132</v>
      </c>
      <c r="C1255" s="2">
        <v>2067.7906539999999</v>
      </c>
      <c r="D1255" s="2" t="s">
        <v>134</v>
      </c>
    </row>
    <row r="1256" spans="1:4" ht="14.25" customHeight="1">
      <c r="A1256" s="2">
        <v>232541</v>
      </c>
      <c r="B1256" s="2" t="s">
        <v>132</v>
      </c>
      <c r="C1256" s="2">
        <v>3175.8648400000002</v>
      </c>
      <c r="D1256" s="2" t="s">
        <v>130</v>
      </c>
    </row>
    <row r="1257" spans="1:4" ht="14.25" customHeight="1">
      <c r="A1257" s="2">
        <v>232635</v>
      </c>
      <c r="B1257" s="2" t="s">
        <v>129</v>
      </c>
      <c r="C1257" s="2">
        <v>2039</v>
      </c>
      <c r="D1257" s="2" t="s">
        <v>130</v>
      </c>
    </row>
    <row r="1258" spans="1:4" ht="14.25" customHeight="1">
      <c r="A1258" s="2">
        <v>232667</v>
      </c>
      <c r="B1258" s="2" t="s">
        <v>132</v>
      </c>
      <c r="C1258" s="2">
        <v>357</v>
      </c>
      <c r="D1258" s="2" t="s">
        <v>130</v>
      </c>
    </row>
    <row r="1259" spans="1:4" ht="14.25" customHeight="1">
      <c r="A1259" s="2">
        <v>233597</v>
      </c>
      <c r="B1259" s="2" t="s">
        <v>132</v>
      </c>
      <c r="C1259" s="2">
        <v>2688.5370670000002</v>
      </c>
      <c r="D1259" s="2" t="s">
        <v>134</v>
      </c>
    </row>
    <row r="1260" spans="1:4" ht="14.25" customHeight="1">
      <c r="A1260" s="2">
        <v>233956</v>
      </c>
      <c r="B1260" s="2" t="s">
        <v>132</v>
      </c>
      <c r="C1260" s="2">
        <v>1079.598471</v>
      </c>
      <c r="D1260" s="2" t="s">
        <v>133</v>
      </c>
    </row>
    <row r="1261" spans="1:4" ht="14.25" customHeight="1">
      <c r="A1261" s="2">
        <v>234219</v>
      </c>
      <c r="B1261" s="2" t="s">
        <v>129</v>
      </c>
      <c r="C1261" s="2">
        <v>2039.7126880000001</v>
      </c>
      <c r="D1261" s="2" t="s">
        <v>130</v>
      </c>
    </row>
    <row r="1262" spans="1:4" ht="14.25" customHeight="1">
      <c r="A1262" s="2">
        <v>234385</v>
      </c>
      <c r="B1262" s="2" t="s">
        <v>132</v>
      </c>
      <c r="C1262" s="2">
        <v>2191.7805840000001</v>
      </c>
      <c r="D1262" s="2" t="s">
        <v>130</v>
      </c>
    </row>
    <row r="1263" spans="1:4" ht="14.25" customHeight="1">
      <c r="A1263" s="2">
        <v>234444</v>
      </c>
      <c r="B1263" s="2" t="s">
        <v>129</v>
      </c>
      <c r="C1263" s="2">
        <v>203</v>
      </c>
      <c r="D1263" s="2" t="s">
        <v>133</v>
      </c>
    </row>
    <row r="1264" spans="1:4" ht="14.25" customHeight="1">
      <c r="A1264" s="2">
        <v>234479</v>
      </c>
      <c r="B1264" s="2" t="s">
        <v>132</v>
      </c>
      <c r="C1264" s="2">
        <v>1663.5825319999999</v>
      </c>
      <c r="D1264" s="2" t="s">
        <v>134</v>
      </c>
    </row>
    <row r="1265" spans="1:4" ht="14.25" customHeight="1">
      <c r="A1265" s="2">
        <v>234524</v>
      </c>
      <c r="B1265" s="2" t="s">
        <v>132</v>
      </c>
      <c r="C1265" s="2">
        <v>728.30552360000001</v>
      </c>
      <c r="D1265" s="2" t="s">
        <v>133</v>
      </c>
    </row>
    <row r="1266" spans="1:4" ht="14.25" customHeight="1">
      <c r="A1266" s="2">
        <v>234571</v>
      </c>
      <c r="B1266" s="2" t="s">
        <v>132</v>
      </c>
      <c r="C1266" s="2">
        <v>2260.7119440000001</v>
      </c>
      <c r="D1266" s="2" t="s">
        <v>130</v>
      </c>
    </row>
    <row r="1267" spans="1:4" ht="14.25" customHeight="1">
      <c r="A1267" s="2">
        <v>235626</v>
      </c>
      <c r="B1267" s="2" t="s">
        <v>129</v>
      </c>
      <c r="C1267" s="2">
        <v>1151.01</v>
      </c>
      <c r="D1267" s="2" t="s">
        <v>133</v>
      </c>
    </row>
    <row r="1268" spans="1:4" ht="14.25" customHeight="1">
      <c r="A1268" s="2">
        <v>235653</v>
      </c>
      <c r="B1268" s="2" t="s">
        <v>129</v>
      </c>
      <c r="C1268" s="2">
        <v>1532.8</v>
      </c>
      <c r="D1268" s="2" t="s">
        <v>130</v>
      </c>
    </row>
    <row r="1269" spans="1:4" ht="14.25" customHeight="1">
      <c r="A1269" s="2">
        <v>235854</v>
      </c>
      <c r="B1269" s="2" t="s">
        <v>129</v>
      </c>
      <c r="C1269" s="2">
        <v>1703</v>
      </c>
      <c r="D1269" s="2" t="s">
        <v>133</v>
      </c>
    </row>
    <row r="1270" spans="1:4" ht="14.25" customHeight="1">
      <c r="A1270" s="2">
        <v>236259</v>
      </c>
      <c r="B1270" s="2" t="s">
        <v>129</v>
      </c>
      <c r="C1270" s="2">
        <v>1940.954205</v>
      </c>
      <c r="D1270" s="2" t="s">
        <v>130</v>
      </c>
    </row>
    <row r="1271" spans="1:4" ht="14.25" customHeight="1">
      <c r="A1271" s="2">
        <v>236384</v>
      </c>
      <c r="B1271" s="2" t="s">
        <v>132</v>
      </c>
      <c r="C1271" s="2">
        <v>1356.11124</v>
      </c>
      <c r="D1271" s="2" t="s">
        <v>133</v>
      </c>
    </row>
    <row r="1272" spans="1:4" ht="14.25" customHeight="1">
      <c r="A1272" s="2">
        <v>236596</v>
      </c>
      <c r="B1272" s="2" t="s">
        <v>132</v>
      </c>
      <c r="C1272" s="2">
        <v>1088</v>
      </c>
      <c r="D1272" s="2" t="s">
        <v>133</v>
      </c>
    </row>
    <row r="1273" spans="1:4" ht="14.25" customHeight="1">
      <c r="A1273" s="2">
        <v>236677</v>
      </c>
      <c r="B1273" s="2" t="s">
        <v>132</v>
      </c>
      <c r="C1273" s="2">
        <v>2131</v>
      </c>
      <c r="D1273" s="2" t="s">
        <v>134</v>
      </c>
    </row>
    <row r="1274" spans="1:4" ht="14.25" customHeight="1">
      <c r="A1274" s="2">
        <v>236884</v>
      </c>
      <c r="B1274" s="2" t="s">
        <v>132</v>
      </c>
      <c r="C1274" s="2">
        <v>3492.2951539999999</v>
      </c>
      <c r="D1274" s="2" t="s">
        <v>133</v>
      </c>
    </row>
    <row r="1275" spans="1:4" ht="14.25" customHeight="1">
      <c r="A1275" s="2">
        <v>236894</v>
      </c>
      <c r="B1275" s="2" t="s">
        <v>132</v>
      </c>
      <c r="C1275" s="2">
        <v>1602.4837339999999</v>
      </c>
      <c r="D1275" s="2" t="s">
        <v>133</v>
      </c>
    </row>
    <row r="1276" spans="1:4" ht="14.25" customHeight="1">
      <c r="A1276" s="2">
        <v>237267</v>
      </c>
      <c r="B1276" s="2" t="s">
        <v>129</v>
      </c>
      <c r="C1276" s="2">
        <v>866</v>
      </c>
      <c r="D1276" s="2" t="s">
        <v>130</v>
      </c>
    </row>
    <row r="1277" spans="1:4" ht="14.25" customHeight="1">
      <c r="A1277" s="2">
        <v>237278</v>
      </c>
      <c r="B1277" s="2" t="s">
        <v>132</v>
      </c>
      <c r="C1277" s="2">
        <v>2849</v>
      </c>
      <c r="D1277" s="2" t="s">
        <v>133</v>
      </c>
    </row>
    <row r="1278" spans="1:4" ht="14.25" customHeight="1">
      <c r="A1278" s="2">
        <v>237871</v>
      </c>
      <c r="B1278" s="2" t="s">
        <v>132</v>
      </c>
      <c r="C1278" s="2">
        <v>2859.654892</v>
      </c>
      <c r="D1278" s="2" t="s">
        <v>130</v>
      </c>
    </row>
    <row r="1279" spans="1:4" ht="14.25" customHeight="1">
      <c r="A1279" s="2">
        <v>238007</v>
      </c>
      <c r="B1279" s="2" t="s">
        <v>132</v>
      </c>
      <c r="C1279" s="2">
        <v>2334.83565</v>
      </c>
      <c r="D1279" s="2" t="s">
        <v>134</v>
      </c>
    </row>
    <row r="1280" spans="1:4" ht="14.25" customHeight="1">
      <c r="A1280" s="2">
        <v>239666</v>
      </c>
      <c r="B1280" s="2" t="s">
        <v>132</v>
      </c>
      <c r="C1280" s="2">
        <v>1526.988895</v>
      </c>
      <c r="D1280" s="2" t="s">
        <v>133</v>
      </c>
    </row>
    <row r="1281" spans="1:4" ht="14.25" customHeight="1">
      <c r="A1281" s="2">
        <v>240328</v>
      </c>
      <c r="B1281" s="2" t="s">
        <v>132</v>
      </c>
      <c r="C1281" s="2">
        <v>607.76749540000003</v>
      </c>
      <c r="D1281" s="2" t="s">
        <v>133</v>
      </c>
    </row>
    <row r="1282" spans="1:4" ht="14.25" customHeight="1">
      <c r="A1282" s="2">
        <v>240379</v>
      </c>
      <c r="B1282" s="2" t="s">
        <v>132</v>
      </c>
      <c r="C1282" s="2">
        <v>2337.6829029999999</v>
      </c>
      <c r="D1282" s="2" t="s">
        <v>130</v>
      </c>
    </row>
    <row r="1283" spans="1:4" ht="14.25" customHeight="1">
      <c r="A1283" s="2">
        <v>240393</v>
      </c>
      <c r="B1283" s="2" t="s">
        <v>129</v>
      </c>
      <c r="C1283" s="2">
        <v>663.36659059999999</v>
      </c>
      <c r="D1283" s="2" t="s">
        <v>130</v>
      </c>
    </row>
    <row r="1284" spans="1:4" ht="14.25" customHeight="1">
      <c r="A1284" s="2">
        <v>240427</v>
      </c>
      <c r="B1284" s="2" t="s">
        <v>132</v>
      </c>
      <c r="C1284" s="2">
        <v>235</v>
      </c>
      <c r="D1284" s="2" t="s">
        <v>130</v>
      </c>
    </row>
    <row r="1285" spans="1:4" ht="14.25" customHeight="1">
      <c r="A1285" s="2">
        <v>240626</v>
      </c>
      <c r="B1285" s="2" t="s">
        <v>132</v>
      </c>
      <c r="C1285" s="2">
        <v>1181.2929340000001</v>
      </c>
      <c r="D1285" s="2" t="s">
        <v>133</v>
      </c>
    </row>
    <row r="1286" spans="1:4" ht="14.25" customHeight="1">
      <c r="A1286" s="2">
        <v>240750</v>
      </c>
      <c r="B1286" s="2" t="s">
        <v>129</v>
      </c>
      <c r="C1286" s="2">
        <v>1263.310455</v>
      </c>
      <c r="D1286" s="2" t="s">
        <v>133</v>
      </c>
    </row>
    <row r="1287" spans="1:4" ht="14.25" customHeight="1">
      <c r="A1287" s="2">
        <v>241812</v>
      </c>
      <c r="B1287" s="2" t="s">
        <v>129</v>
      </c>
      <c r="C1287" s="2">
        <v>1237.6300000000001</v>
      </c>
      <c r="D1287" s="2" t="s">
        <v>133</v>
      </c>
    </row>
    <row r="1288" spans="1:4" ht="14.25" customHeight="1">
      <c r="A1288" s="2">
        <v>241832</v>
      </c>
      <c r="B1288" s="2" t="s">
        <v>132</v>
      </c>
      <c r="C1288" s="2">
        <v>2843.5328039999999</v>
      </c>
      <c r="D1288" s="2" t="s">
        <v>133</v>
      </c>
    </row>
    <row r="1289" spans="1:4" ht="14.25" customHeight="1">
      <c r="A1289" s="2">
        <v>242070</v>
      </c>
      <c r="B1289" s="2" t="s">
        <v>129</v>
      </c>
      <c r="C1289" s="2">
        <v>1145.6365920000001</v>
      </c>
      <c r="D1289" s="2" t="s">
        <v>133</v>
      </c>
    </row>
    <row r="1290" spans="1:4" ht="14.25" customHeight="1">
      <c r="A1290" s="2">
        <v>242170</v>
      </c>
      <c r="B1290" s="2" t="s">
        <v>132</v>
      </c>
      <c r="C1290" s="2">
        <v>2628.0965550000001</v>
      </c>
      <c r="D1290" s="2" t="s">
        <v>133</v>
      </c>
    </row>
    <row r="1291" spans="1:4" ht="14.25" customHeight="1">
      <c r="A1291" s="2">
        <v>242210</v>
      </c>
      <c r="B1291" s="2" t="s">
        <v>132</v>
      </c>
      <c r="C1291" s="2">
        <v>1496.1663169999999</v>
      </c>
      <c r="D1291" s="2" t="s">
        <v>133</v>
      </c>
    </row>
    <row r="1292" spans="1:4" ht="14.25" customHeight="1">
      <c r="A1292" s="2">
        <v>242520</v>
      </c>
      <c r="B1292" s="2" t="s">
        <v>129</v>
      </c>
      <c r="C1292" s="2">
        <v>3336.06</v>
      </c>
      <c r="D1292" s="2" t="s">
        <v>133</v>
      </c>
    </row>
    <row r="1293" spans="1:4" ht="14.25" customHeight="1">
      <c r="A1293" s="2">
        <v>242634</v>
      </c>
      <c r="B1293" s="2" t="s">
        <v>129</v>
      </c>
      <c r="C1293" s="2">
        <v>2720.5754649999999</v>
      </c>
      <c r="D1293" s="2" t="s">
        <v>133</v>
      </c>
    </row>
    <row r="1294" spans="1:4" ht="14.25" customHeight="1">
      <c r="A1294" s="2">
        <v>243070</v>
      </c>
      <c r="B1294" s="2" t="s">
        <v>132</v>
      </c>
      <c r="C1294" s="2">
        <v>2115.1998549999998</v>
      </c>
      <c r="D1294" s="2" t="s">
        <v>133</v>
      </c>
    </row>
    <row r="1295" spans="1:4" ht="14.25" customHeight="1">
      <c r="A1295" s="2">
        <v>243183</v>
      </c>
      <c r="B1295" s="2" t="s">
        <v>129</v>
      </c>
      <c r="C1295" s="2">
        <v>3018.40789</v>
      </c>
      <c r="D1295" s="2" t="s">
        <v>130</v>
      </c>
    </row>
    <row r="1296" spans="1:4" ht="14.25" customHeight="1">
      <c r="A1296" s="2">
        <v>243184</v>
      </c>
      <c r="B1296" s="2" t="s">
        <v>132</v>
      </c>
      <c r="C1296" s="2">
        <v>2823.2468749999998</v>
      </c>
      <c r="D1296" s="2" t="s">
        <v>133</v>
      </c>
    </row>
    <row r="1297" spans="1:4" ht="14.25" customHeight="1">
      <c r="A1297" s="2">
        <v>243367</v>
      </c>
      <c r="B1297" s="2" t="s">
        <v>132</v>
      </c>
      <c r="C1297" s="2">
        <v>871.41764260000002</v>
      </c>
      <c r="D1297" s="2" t="s">
        <v>130</v>
      </c>
    </row>
    <row r="1298" spans="1:4" ht="14.25" customHeight="1">
      <c r="A1298" s="2">
        <v>243847</v>
      </c>
      <c r="B1298" s="2" t="s">
        <v>132</v>
      </c>
      <c r="C1298" s="2">
        <v>3156</v>
      </c>
      <c r="D1298" s="2" t="s">
        <v>130</v>
      </c>
    </row>
    <row r="1299" spans="1:4" ht="14.25" customHeight="1">
      <c r="A1299" s="2">
        <v>244047</v>
      </c>
      <c r="B1299" s="2" t="s">
        <v>129</v>
      </c>
      <c r="C1299" s="2">
        <v>1244.213743</v>
      </c>
      <c r="D1299" s="2" t="s">
        <v>130</v>
      </c>
    </row>
    <row r="1300" spans="1:4" ht="14.25" customHeight="1">
      <c r="A1300" s="2">
        <v>244335</v>
      </c>
      <c r="B1300" s="2" t="s">
        <v>129</v>
      </c>
      <c r="C1300" s="2">
        <v>1934.06</v>
      </c>
      <c r="D1300" s="2" t="s">
        <v>134</v>
      </c>
    </row>
    <row r="1301" spans="1:4" ht="14.25" customHeight="1">
      <c r="A1301" s="2">
        <v>244882</v>
      </c>
      <c r="B1301" s="2" t="s">
        <v>132</v>
      </c>
      <c r="C1301" s="2">
        <v>2989.593848</v>
      </c>
      <c r="D1301" s="2" t="s">
        <v>133</v>
      </c>
    </row>
    <row r="1302" spans="1:4" ht="14.25" customHeight="1">
      <c r="A1302" s="2">
        <v>244995</v>
      </c>
      <c r="B1302" s="2" t="s">
        <v>129</v>
      </c>
      <c r="C1302" s="2">
        <v>2981.93</v>
      </c>
      <c r="D1302" s="2" t="s">
        <v>130</v>
      </c>
    </row>
    <row r="1303" spans="1:4" ht="14.25" customHeight="1">
      <c r="A1303" s="2">
        <v>245147</v>
      </c>
      <c r="B1303" s="2" t="s">
        <v>132</v>
      </c>
      <c r="C1303" s="2">
        <v>279.93769079999998</v>
      </c>
      <c r="D1303" s="2" t="s">
        <v>134</v>
      </c>
    </row>
    <row r="1304" spans="1:4" ht="14.25" customHeight="1">
      <c r="A1304" s="2">
        <v>245704</v>
      </c>
      <c r="B1304" s="2" t="s">
        <v>132</v>
      </c>
      <c r="C1304" s="2">
        <v>859.11180679999995</v>
      </c>
      <c r="D1304" s="2" t="s">
        <v>133</v>
      </c>
    </row>
    <row r="1305" spans="1:4" ht="14.25" customHeight="1">
      <c r="A1305" s="2">
        <v>245747</v>
      </c>
      <c r="B1305" s="2" t="s">
        <v>132</v>
      </c>
      <c r="C1305" s="2">
        <v>650.12814390000005</v>
      </c>
      <c r="D1305" s="2" t="s">
        <v>130</v>
      </c>
    </row>
    <row r="1306" spans="1:4" ht="14.25" customHeight="1">
      <c r="A1306" s="2">
        <v>245979</v>
      </c>
      <c r="B1306" s="2" t="s">
        <v>129</v>
      </c>
      <c r="C1306" s="2">
        <v>3327.8572239999999</v>
      </c>
      <c r="D1306" s="2" t="s">
        <v>130</v>
      </c>
    </row>
    <row r="1307" spans="1:4" ht="14.25" customHeight="1">
      <c r="A1307" s="2">
        <v>246135</v>
      </c>
      <c r="B1307" s="2" t="s">
        <v>129</v>
      </c>
      <c r="C1307" s="2">
        <v>1771.73002</v>
      </c>
      <c r="D1307" s="2" t="s">
        <v>130</v>
      </c>
    </row>
    <row r="1308" spans="1:4" ht="14.25" customHeight="1">
      <c r="A1308" s="2">
        <v>246169</v>
      </c>
      <c r="B1308" s="2" t="s">
        <v>132</v>
      </c>
      <c r="C1308" s="2">
        <v>326.47572280000003</v>
      </c>
      <c r="D1308" s="2" t="s">
        <v>134</v>
      </c>
    </row>
    <row r="1309" spans="1:4" ht="14.25" customHeight="1">
      <c r="A1309" s="2">
        <v>246424</v>
      </c>
      <c r="B1309" s="2" t="s">
        <v>132</v>
      </c>
      <c r="C1309" s="2">
        <v>507.34288720000001</v>
      </c>
      <c r="D1309" s="2" t="s">
        <v>133</v>
      </c>
    </row>
    <row r="1310" spans="1:4" ht="14.25" customHeight="1">
      <c r="A1310" s="2">
        <v>246514</v>
      </c>
      <c r="B1310" s="2" t="s">
        <v>132</v>
      </c>
      <c r="C1310" s="2">
        <v>2799</v>
      </c>
      <c r="D1310" s="2" t="s">
        <v>133</v>
      </c>
    </row>
    <row r="1311" spans="1:4" ht="14.25" customHeight="1">
      <c r="A1311" s="2">
        <v>246580</v>
      </c>
      <c r="B1311" s="2" t="s">
        <v>132</v>
      </c>
      <c r="C1311" s="2">
        <v>1256</v>
      </c>
      <c r="D1311" s="2" t="s">
        <v>133</v>
      </c>
    </row>
    <row r="1312" spans="1:4" ht="14.25" customHeight="1">
      <c r="A1312" s="2">
        <v>246591</v>
      </c>
      <c r="B1312" s="2" t="s">
        <v>129</v>
      </c>
      <c r="C1312" s="2">
        <v>3218.5475609999999</v>
      </c>
      <c r="D1312" s="2" t="s">
        <v>130</v>
      </c>
    </row>
    <row r="1313" spans="1:4" ht="14.25" customHeight="1">
      <c r="A1313" s="2">
        <v>246601</v>
      </c>
      <c r="B1313" s="2" t="s">
        <v>132</v>
      </c>
      <c r="C1313" s="2">
        <v>2364.7610370000002</v>
      </c>
      <c r="D1313" s="2" t="s">
        <v>130</v>
      </c>
    </row>
    <row r="1314" spans="1:4" ht="14.25" customHeight="1">
      <c r="A1314" s="2">
        <v>246732</v>
      </c>
      <c r="B1314" s="2" t="s">
        <v>129</v>
      </c>
      <c r="C1314" s="2">
        <v>3166</v>
      </c>
      <c r="D1314" s="2" t="s">
        <v>133</v>
      </c>
    </row>
    <row r="1315" spans="1:4" ht="14.25" customHeight="1">
      <c r="A1315" s="2">
        <v>246797</v>
      </c>
      <c r="B1315" s="2" t="s">
        <v>132</v>
      </c>
      <c r="C1315" s="2">
        <v>3144.1087389999998</v>
      </c>
      <c r="D1315" s="2" t="s">
        <v>130</v>
      </c>
    </row>
    <row r="1316" spans="1:4" ht="14.25" customHeight="1">
      <c r="A1316" s="2">
        <v>246929</v>
      </c>
      <c r="B1316" s="2" t="s">
        <v>132</v>
      </c>
      <c r="C1316" s="2">
        <v>409.17300410000001</v>
      </c>
      <c r="D1316" s="2" t="s">
        <v>130</v>
      </c>
    </row>
    <row r="1317" spans="1:4" ht="14.25" customHeight="1">
      <c r="A1317" s="2">
        <v>246979</v>
      </c>
      <c r="B1317" s="2" t="s">
        <v>132</v>
      </c>
      <c r="C1317" s="2">
        <v>3437.416984</v>
      </c>
      <c r="D1317" s="2" t="s">
        <v>130</v>
      </c>
    </row>
    <row r="1318" spans="1:4" ht="14.25" customHeight="1">
      <c r="A1318" s="2">
        <v>246979</v>
      </c>
      <c r="B1318" s="2" t="s">
        <v>132</v>
      </c>
      <c r="C1318" s="2">
        <v>3279.6205279999999</v>
      </c>
      <c r="D1318" s="2" t="s">
        <v>130</v>
      </c>
    </row>
    <row r="1319" spans="1:4" ht="14.25" customHeight="1">
      <c r="A1319" s="2">
        <v>247049</v>
      </c>
      <c r="B1319" s="2" t="s">
        <v>132</v>
      </c>
      <c r="C1319" s="2">
        <v>1239.289364</v>
      </c>
      <c r="D1319" s="2" t="s">
        <v>130</v>
      </c>
    </row>
    <row r="1320" spans="1:4" ht="14.25" customHeight="1">
      <c r="A1320" s="2">
        <v>247206</v>
      </c>
      <c r="B1320" s="2" t="s">
        <v>129</v>
      </c>
      <c r="C1320" s="2">
        <v>738.16</v>
      </c>
      <c r="D1320" s="2" t="s">
        <v>133</v>
      </c>
    </row>
    <row r="1321" spans="1:4" ht="14.25" customHeight="1">
      <c r="A1321" s="2">
        <v>247438</v>
      </c>
      <c r="B1321" s="2" t="s">
        <v>132</v>
      </c>
      <c r="C1321" s="2">
        <v>2452</v>
      </c>
      <c r="D1321" s="2" t="s">
        <v>133</v>
      </c>
    </row>
    <row r="1322" spans="1:4" ht="14.25" customHeight="1">
      <c r="A1322" s="2">
        <v>247706</v>
      </c>
      <c r="B1322" s="2" t="s">
        <v>132</v>
      </c>
      <c r="C1322" s="2">
        <v>3084.879175</v>
      </c>
      <c r="D1322" s="2" t="s">
        <v>133</v>
      </c>
    </row>
    <row r="1323" spans="1:4" ht="14.25" customHeight="1">
      <c r="A1323" s="2">
        <v>248281</v>
      </c>
      <c r="B1323" s="2" t="s">
        <v>132</v>
      </c>
      <c r="C1323" s="2">
        <v>1459.7654620000001</v>
      </c>
      <c r="D1323" s="2" t="s">
        <v>130</v>
      </c>
    </row>
    <row r="1324" spans="1:4" ht="14.25" customHeight="1">
      <c r="A1324" s="2">
        <v>248430</v>
      </c>
      <c r="B1324" s="2" t="s">
        <v>129</v>
      </c>
      <c r="C1324" s="2">
        <v>1341</v>
      </c>
      <c r="D1324" s="2" t="s">
        <v>133</v>
      </c>
    </row>
    <row r="1325" spans="1:4" ht="14.25" customHeight="1">
      <c r="A1325" s="2">
        <v>248538</v>
      </c>
      <c r="B1325" s="2" t="s">
        <v>129</v>
      </c>
      <c r="C1325" s="2">
        <v>770.28</v>
      </c>
      <c r="D1325" s="2" t="s">
        <v>133</v>
      </c>
    </row>
    <row r="1326" spans="1:4" ht="14.25" customHeight="1">
      <c r="A1326" s="2">
        <v>248542</v>
      </c>
      <c r="B1326" s="2" t="s">
        <v>132</v>
      </c>
      <c r="C1326" s="2">
        <v>1988.4188449999999</v>
      </c>
      <c r="D1326" s="2" t="s">
        <v>133</v>
      </c>
    </row>
    <row r="1327" spans="1:4" ht="14.25" customHeight="1">
      <c r="A1327" s="2">
        <v>248594</v>
      </c>
      <c r="B1327" s="2" t="s">
        <v>132</v>
      </c>
      <c r="C1327" s="2">
        <v>2011</v>
      </c>
      <c r="D1327" s="2" t="s">
        <v>133</v>
      </c>
    </row>
    <row r="1328" spans="1:4" ht="14.25" customHeight="1">
      <c r="A1328" s="2">
        <v>248945</v>
      </c>
      <c r="B1328" s="2" t="s">
        <v>132</v>
      </c>
      <c r="C1328" s="2">
        <v>1349.7770499999999</v>
      </c>
      <c r="D1328" s="2" t="s">
        <v>130</v>
      </c>
    </row>
    <row r="1329" spans="1:4" ht="14.25" customHeight="1">
      <c r="A1329" s="2">
        <v>248972</v>
      </c>
      <c r="B1329" s="2" t="s">
        <v>132</v>
      </c>
      <c r="C1329" s="2">
        <v>1737.7976160000001</v>
      </c>
      <c r="D1329" s="2" t="s">
        <v>133</v>
      </c>
    </row>
    <row r="1330" spans="1:4" ht="14.25" customHeight="1">
      <c r="A1330" s="2">
        <v>249510</v>
      </c>
      <c r="B1330" s="2" t="s">
        <v>129</v>
      </c>
      <c r="C1330" s="2">
        <v>268.01</v>
      </c>
      <c r="D1330" s="2" t="s">
        <v>133</v>
      </c>
    </row>
    <row r="1331" spans="1:4" ht="14.25" customHeight="1">
      <c r="A1331" s="2">
        <v>249841</v>
      </c>
      <c r="B1331" s="2" t="s">
        <v>132</v>
      </c>
      <c r="C1331" s="2">
        <v>1133.8664510000001</v>
      </c>
      <c r="D1331" s="2" t="s">
        <v>130</v>
      </c>
    </row>
    <row r="1332" spans="1:4" ht="14.25" customHeight="1">
      <c r="A1332" s="2">
        <v>249887</v>
      </c>
      <c r="B1332" s="2" t="s">
        <v>132</v>
      </c>
      <c r="C1332" s="2">
        <v>1487</v>
      </c>
      <c r="D1332" s="2" t="s">
        <v>130</v>
      </c>
    </row>
    <row r="1333" spans="1:4" ht="14.25" customHeight="1">
      <c r="A1333" s="2">
        <v>249981</v>
      </c>
      <c r="B1333" s="2" t="s">
        <v>129</v>
      </c>
      <c r="C1333" s="2">
        <v>2068</v>
      </c>
      <c r="D1333" s="2" t="s">
        <v>130</v>
      </c>
    </row>
    <row r="1334" spans="1:4" ht="14.25" customHeight="1">
      <c r="A1334" s="2">
        <v>250376</v>
      </c>
      <c r="B1334" s="2" t="s">
        <v>132</v>
      </c>
      <c r="C1334" s="2">
        <v>2593.8880650000001</v>
      </c>
      <c r="D1334" s="2" t="s">
        <v>133</v>
      </c>
    </row>
    <row r="1335" spans="1:4" ht="14.25" customHeight="1">
      <c r="A1335" s="2">
        <v>250673</v>
      </c>
      <c r="B1335" s="2" t="s">
        <v>132</v>
      </c>
      <c r="C1335" s="2">
        <v>2215.0931270000001</v>
      </c>
      <c r="D1335" s="2" t="s">
        <v>130</v>
      </c>
    </row>
    <row r="1336" spans="1:4" ht="14.25" customHeight="1">
      <c r="A1336" s="2">
        <v>250782</v>
      </c>
      <c r="B1336" s="2" t="s">
        <v>129</v>
      </c>
      <c r="C1336" s="2">
        <v>2160.1799999999998</v>
      </c>
      <c r="D1336" s="2" t="s">
        <v>133</v>
      </c>
    </row>
    <row r="1337" spans="1:4" ht="14.25" customHeight="1">
      <c r="A1337" s="2">
        <v>250797</v>
      </c>
      <c r="B1337" s="2" t="s">
        <v>129</v>
      </c>
      <c r="C1337" s="2">
        <v>2885.5655689999999</v>
      </c>
      <c r="D1337" s="2" t="s">
        <v>130</v>
      </c>
    </row>
    <row r="1338" spans="1:4" ht="14.25" customHeight="1">
      <c r="A1338" s="2">
        <v>250834</v>
      </c>
      <c r="B1338" s="2" t="s">
        <v>132</v>
      </c>
      <c r="C1338" s="2">
        <v>2963.8320709999998</v>
      </c>
      <c r="D1338" s="2" t="s">
        <v>133</v>
      </c>
    </row>
    <row r="1339" spans="1:4" ht="14.25" customHeight="1">
      <c r="A1339" s="2">
        <v>250908</v>
      </c>
      <c r="B1339" s="2" t="s">
        <v>129</v>
      </c>
      <c r="C1339" s="2">
        <v>2993.0656439999998</v>
      </c>
      <c r="D1339" s="2" t="s">
        <v>133</v>
      </c>
    </row>
    <row r="1340" spans="1:4" ht="14.25" customHeight="1">
      <c r="A1340" s="2">
        <v>250951</v>
      </c>
      <c r="B1340" s="2" t="s">
        <v>132</v>
      </c>
      <c r="C1340" s="2">
        <v>3427.0742639999999</v>
      </c>
      <c r="D1340" s="2" t="s">
        <v>130</v>
      </c>
    </row>
    <row r="1341" spans="1:4" ht="14.25" customHeight="1">
      <c r="A1341" s="2">
        <v>251007</v>
      </c>
      <c r="B1341" s="2" t="s">
        <v>129</v>
      </c>
      <c r="C1341" s="2">
        <v>1168.161006</v>
      </c>
      <c r="D1341" s="2" t="s">
        <v>130</v>
      </c>
    </row>
    <row r="1342" spans="1:4" ht="14.25" customHeight="1">
      <c r="A1342" s="2">
        <v>251026</v>
      </c>
      <c r="B1342" s="2" t="s">
        <v>132</v>
      </c>
      <c r="C1342" s="2">
        <v>1547.0322189999999</v>
      </c>
      <c r="D1342" s="2" t="s">
        <v>133</v>
      </c>
    </row>
    <row r="1343" spans="1:4" ht="14.25" customHeight="1">
      <c r="A1343" s="2">
        <v>251056</v>
      </c>
      <c r="B1343" s="2" t="s">
        <v>132</v>
      </c>
      <c r="C1343" s="2">
        <v>1882.524371</v>
      </c>
      <c r="D1343" s="2" t="s">
        <v>133</v>
      </c>
    </row>
    <row r="1344" spans="1:4" ht="14.25" customHeight="1">
      <c r="A1344" s="2">
        <v>251433</v>
      </c>
      <c r="B1344" s="2" t="s">
        <v>129</v>
      </c>
      <c r="C1344" s="2">
        <v>1369.74</v>
      </c>
      <c r="D1344" s="2" t="s">
        <v>134</v>
      </c>
    </row>
    <row r="1345" spans="1:4" ht="14.25" customHeight="1">
      <c r="A1345" s="2">
        <v>251467</v>
      </c>
      <c r="B1345" s="2" t="s">
        <v>132</v>
      </c>
      <c r="C1345" s="2">
        <v>2005.1354879999999</v>
      </c>
      <c r="D1345" s="2" t="s">
        <v>130</v>
      </c>
    </row>
    <row r="1346" spans="1:4" ht="14.25" customHeight="1">
      <c r="A1346" s="2">
        <v>251709</v>
      </c>
      <c r="B1346" s="2" t="s">
        <v>129</v>
      </c>
      <c r="C1346" s="2">
        <v>2767.46</v>
      </c>
      <c r="D1346" s="2" t="s">
        <v>130</v>
      </c>
    </row>
    <row r="1347" spans="1:4" ht="14.25" customHeight="1">
      <c r="A1347" s="2">
        <v>251931</v>
      </c>
      <c r="B1347" s="2" t="s">
        <v>129</v>
      </c>
      <c r="C1347" s="2">
        <v>3440.4470470000001</v>
      </c>
      <c r="D1347" s="2" t="s">
        <v>130</v>
      </c>
    </row>
    <row r="1348" spans="1:4" ht="14.25" customHeight="1">
      <c r="A1348" s="2">
        <v>252112</v>
      </c>
      <c r="B1348" s="2" t="s">
        <v>132</v>
      </c>
      <c r="C1348" s="2">
        <v>587.73787140000002</v>
      </c>
      <c r="D1348" s="2" t="s">
        <v>133</v>
      </c>
    </row>
    <row r="1349" spans="1:4" ht="14.25" customHeight="1">
      <c r="A1349" s="2">
        <v>252678</v>
      </c>
      <c r="B1349" s="2" t="s">
        <v>129</v>
      </c>
      <c r="C1349" s="2">
        <v>3089</v>
      </c>
      <c r="D1349" s="2" t="s">
        <v>133</v>
      </c>
    </row>
    <row r="1350" spans="1:4" ht="14.25" customHeight="1">
      <c r="A1350" s="2">
        <v>253259</v>
      </c>
      <c r="B1350" s="2" t="s">
        <v>132</v>
      </c>
      <c r="C1350" s="2">
        <v>1335.5066400000001</v>
      </c>
      <c r="D1350" s="2" t="s">
        <v>130</v>
      </c>
    </row>
    <row r="1351" spans="1:4" ht="14.25" customHeight="1">
      <c r="A1351" s="2">
        <v>253401</v>
      </c>
      <c r="B1351" s="2" t="s">
        <v>129</v>
      </c>
      <c r="C1351" s="2">
        <v>3320.96</v>
      </c>
      <c r="D1351" s="2" t="s">
        <v>130</v>
      </c>
    </row>
    <row r="1352" spans="1:4" ht="14.25" customHeight="1">
      <c r="A1352" s="2">
        <v>253533</v>
      </c>
      <c r="B1352" s="2" t="s">
        <v>129</v>
      </c>
      <c r="C1352" s="2">
        <v>3254.26</v>
      </c>
      <c r="D1352" s="2" t="s">
        <v>134</v>
      </c>
    </row>
    <row r="1353" spans="1:4" ht="14.25" customHeight="1">
      <c r="A1353" s="2">
        <v>254620</v>
      </c>
      <c r="B1353" s="2" t="s">
        <v>132</v>
      </c>
      <c r="C1353" s="2">
        <v>594.68811589999996</v>
      </c>
      <c r="D1353" s="2" t="s">
        <v>133</v>
      </c>
    </row>
    <row r="1354" spans="1:4" ht="14.25" customHeight="1">
      <c r="A1354" s="2">
        <v>254731</v>
      </c>
      <c r="B1354" s="2" t="s">
        <v>132</v>
      </c>
      <c r="C1354" s="2">
        <v>1723.067425</v>
      </c>
      <c r="D1354" s="2" t="s">
        <v>130</v>
      </c>
    </row>
    <row r="1355" spans="1:4" ht="14.25" customHeight="1">
      <c r="A1355" s="2">
        <v>254925</v>
      </c>
      <c r="B1355" s="2" t="s">
        <v>129</v>
      </c>
      <c r="C1355" s="2">
        <v>389.86</v>
      </c>
      <c r="D1355" s="2" t="s">
        <v>130</v>
      </c>
    </row>
    <row r="1356" spans="1:4" ht="14.25" customHeight="1">
      <c r="A1356" s="2">
        <v>255096</v>
      </c>
      <c r="B1356" s="2" t="s">
        <v>129</v>
      </c>
      <c r="C1356" s="2">
        <v>964.90725559999998</v>
      </c>
      <c r="D1356" s="2" t="s">
        <v>133</v>
      </c>
    </row>
    <row r="1357" spans="1:4" ht="14.25" customHeight="1">
      <c r="A1357" s="2">
        <v>256116</v>
      </c>
      <c r="B1357" s="2" t="s">
        <v>129</v>
      </c>
      <c r="C1357" s="2">
        <v>1727.65</v>
      </c>
      <c r="D1357" s="2" t="s">
        <v>133</v>
      </c>
    </row>
    <row r="1358" spans="1:4" ht="14.25" customHeight="1">
      <c r="A1358" s="2">
        <v>256427</v>
      </c>
      <c r="B1358" s="2" t="s">
        <v>132</v>
      </c>
      <c r="C1358" s="2">
        <v>1768</v>
      </c>
      <c r="D1358" s="2" t="s">
        <v>130</v>
      </c>
    </row>
    <row r="1359" spans="1:4" ht="14.25" customHeight="1">
      <c r="A1359" s="2">
        <v>256686</v>
      </c>
      <c r="B1359" s="2" t="s">
        <v>129</v>
      </c>
      <c r="C1359" s="2">
        <v>2315.6778279999999</v>
      </c>
      <c r="D1359" s="2" t="s">
        <v>133</v>
      </c>
    </row>
    <row r="1360" spans="1:4" ht="14.25" customHeight="1">
      <c r="A1360" s="2">
        <v>256915</v>
      </c>
      <c r="B1360" s="2" t="s">
        <v>132</v>
      </c>
      <c r="C1360" s="2">
        <v>3384</v>
      </c>
      <c r="D1360" s="2" t="s">
        <v>130</v>
      </c>
    </row>
    <row r="1361" spans="1:4" ht="14.25" customHeight="1">
      <c r="A1361" s="2">
        <v>256986</v>
      </c>
      <c r="B1361" s="2" t="s">
        <v>129</v>
      </c>
      <c r="C1361" s="2">
        <v>841.75518139999997</v>
      </c>
      <c r="D1361" s="2" t="s">
        <v>133</v>
      </c>
    </row>
    <row r="1362" spans="1:4" ht="14.25" customHeight="1">
      <c r="A1362" s="2">
        <v>257003</v>
      </c>
      <c r="B1362" s="2" t="s">
        <v>132</v>
      </c>
      <c r="C1362" s="2">
        <v>2563</v>
      </c>
      <c r="D1362" s="2" t="s">
        <v>130</v>
      </c>
    </row>
    <row r="1363" spans="1:4" ht="14.25" customHeight="1">
      <c r="A1363" s="2">
        <v>257026</v>
      </c>
      <c r="B1363" s="2" t="s">
        <v>132</v>
      </c>
      <c r="C1363" s="2">
        <v>1004.928724</v>
      </c>
      <c r="D1363" s="2" t="s">
        <v>133</v>
      </c>
    </row>
    <row r="1364" spans="1:4" ht="14.25" customHeight="1">
      <c r="A1364" s="2">
        <v>257505</v>
      </c>
      <c r="B1364" s="2" t="s">
        <v>129</v>
      </c>
      <c r="C1364" s="2">
        <v>2058.7600000000002</v>
      </c>
      <c r="D1364" s="2" t="s">
        <v>130</v>
      </c>
    </row>
    <row r="1365" spans="1:4" ht="14.25" customHeight="1">
      <c r="A1365" s="2">
        <v>257892</v>
      </c>
      <c r="B1365" s="2" t="s">
        <v>129</v>
      </c>
      <c r="C1365" s="2">
        <v>1572.05</v>
      </c>
      <c r="D1365" s="2" t="s">
        <v>133</v>
      </c>
    </row>
    <row r="1366" spans="1:4" ht="14.25" customHeight="1">
      <c r="A1366" s="2">
        <v>258145</v>
      </c>
      <c r="B1366" s="2" t="s">
        <v>132</v>
      </c>
      <c r="C1366" s="2">
        <v>2239.1774019999998</v>
      </c>
      <c r="D1366" s="2" t="s">
        <v>130</v>
      </c>
    </row>
    <row r="1367" spans="1:4" ht="14.25" customHeight="1">
      <c r="A1367" s="2">
        <v>258154</v>
      </c>
      <c r="B1367" s="2" t="s">
        <v>132</v>
      </c>
      <c r="C1367" s="2">
        <v>2384.6254869999998</v>
      </c>
      <c r="D1367" s="2" t="s">
        <v>133</v>
      </c>
    </row>
    <row r="1368" spans="1:4" ht="14.25" customHeight="1">
      <c r="A1368" s="2">
        <v>258414</v>
      </c>
      <c r="B1368" s="2" t="s">
        <v>129</v>
      </c>
      <c r="C1368" s="2">
        <v>3517.93</v>
      </c>
      <c r="D1368" s="2" t="s">
        <v>133</v>
      </c>
    </row>
    <row r="1369" spans="1:4" ht="14.25" customHeight="1">
      <c r="A1369" s="2">
        <v>258482</v>
      </c>
      <c r="B1369" s="2" t="s">
        <v>132</v>
      </c>
      <c r="C1369" s="2">
        <v>800</v>
      </c>
      <c r="D1369" s="2" t="s">
        <v>133</v>
      </c>
    </row>
    <row r="1370" spans="1:4" ht="14.25" customHeight="1">
      <c r="A1370" s="2">
        <v>258848</v>
      </c>
      <c r="B1370" s="2" t="s">
        <v>132</v>
      </c>
      <c r="C1370" s="2">
        <v>764</v>
      </c>
      <c r="D1370" s="2" t="s">
        <v>133</v>
      </c>
    </row>
    <row r="1371" spans="1:4" ht="14.25" customHeight="1">
      <c r="A1371" s="2">
        <v>259262</v>
      </c>
      <c r="B1371" s="2" t="s">
        <v>132</v>
      </c>
      <c r="C1371" s="2">
        <v>1604.2223429999999</v>
      </c>
      <c r="D1371" s="2" t="s">
        <v>133</v>
      </c>
    </row>
    <row r="1372" spans="1:4" ht="14.25" customHeight="1">
      <c r="A1372" s="2">
        <v>259300</v>
      </c>
      <c r="B1372" s="2" t="s">
        <v>132</v>
      </c>
      <c r="C1372" s="2">
        <v>2452.689386</v>
      </c>
      <c r="D1372" s="2" t="s">
        <v>133</v>
      </c>
    </row>
    <row r="1373" spans="1:4" ht="14.25" customHeight="1">
      <c r="A1373" s="2">
        <v>259327</v>
      </c>
      <c r="B1373" s="2" t="s">
        <v>132</v>
      </c>
      <c r="C1373" s="2">
        <v>1922</v>
      </c>
      <c r="D1373" s="2" t="s">
        <v>130</v>
      </c>
    </row>
    <row r="1374" spans="1:4" ht="14.25" customHeight="1">
      <c r="A1374" s="2">
        <v>259446</v>
      </c>
      <c r="B1374" s="2" t="s">
        <v>129</v>
      </c>
      <c r="C1374" s="2">
        <v>414.26</v>
      </c>
      <c r="D1374" s="2" t="s">
        <v>133</v>
      </c>
    </row>
    <row r="1375" spans="1:4" ht="14.25" customHeight="1">
      <c r="A1375" s="2">
        <v>259490</v>
      </c>
      <c r="B1375" s="2" t="s">
        <v>132</v>
      </c>
      <c r="C1375" s="2">
        <v>1775.619504</v>
      </c>
      <c r="D1375" s="2" t="s">
        <v>133</v>
      </c>
    </row>
    <row r="1376" spans="1:4" ht="14.25" customHeight="1">
      <c r="A1376" s="2">
        <v>259569</v>
      </c>
      <c r="B1376" s="2" t="s">
        <v>129</v>
      </c>
      <c r="C1376" s="2">
        <v>1663</v>
      </c>
      <c r="D1376" s="2" t="s">
        <v>130</v>
      </c>
    </row>
    <row r="1377" spans="1:4" ht="14.25" customHeight="1">
      <c r="A1377" s="2">
        <v>259696</v>
      </c>
      <c r="B1377" s="2" t="s">
        <v>132</v>
      </c>
      <c r="C1377" s="2">
        <v>683</v>
      </c>
      <c r="D1377" s="2" t="s">
        <v>133</v>
      </c>
    </row>
    <row r="1378" spans="1:4" ht="14.25" customHeight="1">
      <c r="A1378" s="2">
        <v>259875</v>
      </c>
      <c r="B1378" s="2" t="s">
        <v>129</v>
      </c>
      <c r="C1378" s="2">
        <v>2547</v>
      </c>
      <c r="D1378" s="2" t="s">
        <v>134</v>
      </c>
    </row>
    <row r="1379" spans="1:4" ht="14.25" customHeight="1">
      <c r="A1379" s="2">
        <v>260139</v>
      </c>
      <c r="B1379" s="2" t="s">
        <v>129</v>
      </c>
      <c r="C1379" s="2">
        <v>3690.1905710000001</v>
      </c>
      <c r="D1379" s="2" t="s">
        <v>130</v>
      </c>
    </row>
    <row r="1380" spans="1:4" ht="14.25" customHeight="1">
      <c r="A1380" s="2">
        <v>260314</v>
      </c>
      <c r="B1380" s="2" t="s">
        <v>132</v>
      </c>
      <c r="C1380" s="2">
        <v>640.45225089999997</v>
      </c>
      <c r="D1380" s="2" t="s">
        <v>133</v>
      </c>
    </row>
    <row r="1381" spans="1:4" ht="14.25" customHeight="1">
      <c r="A1381" s="2">
        <v>260366</v>
      </c>
      <c r="B1381" s="2" t="s">
        <v>132</v>
      </c>
      <c r="C1381" s="2">
        <v>3674.777979</v>
      </c>
      <c r="D1381" s="2" t="s">
        <v>133</v>
      </c>
    </row>
    <row r="1382" spans="1:4" ht="14.25" customHeight="1">
      <c r="A1382" s="2">
        <v>260374</v>
      </c>
      <c r="B1382" s="2" t="s">
        <v>132</v>
      </c>
      <c r="C1382" s="2">
        <v>1219.7874099999999</v>
      </c>
      <c r="D1382" s="2" t="s">
        <v>133</v>
      </c>
    </row>
    <row r="1383" spans="1:4" ht="14.25" customHeight="1">
      <c r="A1383" s="2">
        <v>260810</v>
      </c>
      <c r="B1383" s="2" t="s">
        <v>132</v>
      </c>
      <c r="C1383" s="2">
        <v>2600.7327439999999</v>
      </c>
      <c r="D1383" s="2" t="s">
        <v>133</v>
      </c>
    </row>
    <row r="1384" spans="1:4" ht="14.25" customHeight="1">
      <c r="A1384" s="2">
        <v>261023</v>
      </c>
      <c r="B1384" s="2" t="s">
        <v>132</v>
      </c>
      <c r="C1384" s="2">
        <v>2589</v>
      </c>
      <c r="D1384" s="2" t="s">
        <v>134</v>
      </c>
    </row>
    <row r="1385" spans="1:4" ht="14.25" customHeight="1">
      <c r="A1385" s="2">
        <v>261071</v>
      </c>
      <c r="B1385" s="2" t="s">
        <v>132</v>
      </c>
      <c r="C1385" s="2">
        <v>2770.168506</v>
      </c>
      <c r="D1385" s="2" t="s">
        <v>130</v>
      </c>
    </row>
    <row r="1386" spans="1:4" ht="14.25" customHeight="1">
      <c r="A1386" s="2">
        <v>261580</v>
      </c>
      <c r="B1386" s="2" t="s">
        <v>132</v>
      </c>
      <c r="C1386" s="2">
        <v>913.11684509999998</v>
      </c>
      <c r="D1386" s="2" t="s">
        <v>133</v>
      </c>
    </row>
    <row r="1387" spans="1:4" ht="14.25" customHeight="1">
      <c r="A1387" s="2">
        <v>261691</v>
      </c>
      <c r="B1387" s="2" t="s">
        <v>132</v>
      </c>
      <c r="C1387" s="2">
        <v>893.10521919999996</v>
      </c>
      <c r="D1387" s="2" t="s">
        <v>130</v>
      </c>
    </row>
    <row r="1388" spans="1:4" ht="14.25" customHeight="1">
      <c r="A1388" s="2">
        <v>262453</v>
      </c>
      <c r="B1388" s="2" t="s">
        <v>132</v>
      </c>
      <c r="C1388" s="2">
        <v>3182.5699159999999</v>
      </c>
      <c r="D1388" s="2" t="s">
        <v>130</v>
      </c>
    </row>
    <row r="1389" spans="1:4" ht="14.25" customHeight="1">
      <c r="A1389" s="2">
        <v>262822</v>
      </c>
      <c r="B1389" s="2" t="s">
        <v>132</v>
      </c>
      <c r="C1389" s="2">
        <v>2637.3664709999998</v>
      </c>
      <c r="D1389" s="2" t="s">
        <v>133</v>
      </c>
    </row>
    <row r="1390" spans="1:4" ht="14.25" customHeight="1">
      <c r="A1390" s="2">
        <v>262905</v>
      </c>
      <c r="B1390" s="2" t="s">
        <v>129</v>
      </c>
      <c r="C1390" s="2">
        <v>1530.28</v>
      </c>
      <c r="D1390" s="2" t="s">
        <v>130</v>
      </c>
    </row>
    <row r="1391" spans="1:4" ht="14.25" customHeight="1">
      <c r="A1391" s="2">
        <v>262927</v>
      </c>
      <c r="B1391" s="2" t="s">
        <v>132</v>
      </c>
      <c r="C1391" s="2">
        <v>3624.4062130000002</v>
      </c>
      <c r="D1391" s="2" t="s">
        <v>134</v>
      </c>
    </row>
    <row r="1392" spans="1:4" ht="14.25" customHeight="1">
      <c r="A1392" s="2">
        <v>263091</v>
      </c>
      <c r="B1392" s="2" t="s">
        <v>129</v>
      </c>
      <c r="C1392" s="2">
        <v>1090.681722</v>
      </c>
      <c r="D1392" s="2" t="s">
        <v>130</v>
      </c>
    </row>
    <row r="1393" spans="1:4" ht="14.25" customHeight="1">
      <c r="A1393" s="2">
        <v>263372</v>
      </c>
      <c r="B1393" s="2" t="s">
        <v>132</v>
      </c>
      <c r="C1393" s="2">
        <v>3011.3101489999999</v>
      </c>
      <c r="D1393" s="2" t="s">
        <v>133</v>
      </c>
    </row>
    <row r="1394" spans="1:4" ht="14.25" customHeight="1">
      <c r="A1394" s="2">
        <v>263528</v>
      </c>
      <c r="B1394" s="2" t="s">
        <v>132</v>
      </c>
      <c r="C1394" s="2">
        <v>950.68067580000002</v>
      </c>
      <c r="D1394" s="2" t="s">
        <v>133</v>
      </c>
    </row>
    <row r="1395" spans="1:4" ht="14.25" customHeight="1">
      <c r="A1395" s="2">
        <v>263609</v>
      </c>
      <c r="B1395" s="2" t="s">
        <v>132</v>
      </c>
      <c r="C1395" s="2">
        <v>3201.0255980000002</v>
      </c>
      <c r="D1395" s="2" t="s">
        <v>130</v>
      </c>
    </row>
    <row r="1396" spans="1:4" ht="14.25" customHeight="1">
      <c r="A1396" s="2">
        <v>263741</v>
      </c>
      <c r="B1396" s="2" t="s">
        <v>132</v>
      </c>
      <c r="C1396" s="2">
        <v>1232.981458</v>
      </c>
      <c r="D1396" s="2" t="s">
        <v>130</v>
      </c>
    </row>
    <row r="1397" spans="1:4" ht="14.25" customHeight="1">
      <c r="A1397" s="2">
        <v>263909</v>
      </c>
      <c r="B1397" s="2" t="s">
        <v>132</v>
      </c>
      <c r="C1397" s="2">
        <v>1693</v>
      </c>
      <c r="D1397" s="2" t="s">
        <v>130</v>
      </c>
    </row>
    <row r="1398" spans="1:4" ht="14.25" customHeight="1">
      <c r="A1398" s="2">
        <v>264259</v>
      </c>
      <c r="B1398" s="2" t="s">
        <v>132</v>
      </c>
      <c r="C1398" s="2">
        <v>1855.531207</v>
      </c>
      <c r="D1398" s="2" t="s">
        <v>130</v>
      </c>
    </row>
    <row r="1399" spans="1:4" ht="14.25" customHeight="1">
      <c r="A1399" s="2">
        <v>264283</v>
      </c>
      <c r="B1399" s="2" t="s">
        <v>132</v>
      </c>
      <c r="C1399" s="2">
        <v>1723.9075869999999</v>
      </c>
      <c r="D1399" s="2" t="s">
        <v>130</v>
      </c>
    </row>
    <row r="1400" spans="1:4" ht="14.25" customHeight="1">
      <c r="A1400" s="2">
        <v>264349</v>
      </c>
      <c r="B1400" s="2" t="s">
        <v>132</v>
      </c>
      <c r="C1400" s="2">
        <v>3043.2536540000001</v>
      </c>
      <c r="D1400" s="2" t="s">
        <v>130</v>
      </c>
    </row>
    <row r="1401" spans="1:4" ht="14.25" customHeight="1">
      <c r="A1401" s="2">
        <v>264498</v>
      </c>
      <c r="B1401" s="2" t="s">
        <v>129</v>
      </c>
      <c r="C1401" s="2">
        <v>248.66</v>
      </c>
      <c r="D1401" s="2" t="s">
        <v>133</v>
      </c>
    </row>
    <row r="1402" spans="1:4" ht="14.25" customHeight="1">
      <c r="A1402" s="2">
        <v>265239</v>
      </c>
      <c r="B1402" s="2" t="s">
        <v>129</v>
      </c>
      <c r="C1402" s="2">
        <v>1988</v>
      </c>
      <c r="D1402" s="2" t="s">
        <v>130</v>
      </c>
    </row>
    <row r="1403" spans="1:4" ht="14.25" customHeight="1">
      <c r="A1403" s="2">
        <v>265301</v>
      </c>
      <c r="B1403" s="2" t="s">
        <v>132</v>
      </c>
      <c r="C1403" s="2">
        <v>2213</v>
      </c>
      <c r="D1403" s="2" t="s">
        <v>130</v>
      </c>
    </row>
    <row r="1404" spans="1:4" ht="14.25" customHeight="1">
      <c r="A1404" s="2">
        <v>265692</v>
      </c>
      <c r="B1404" s="2" t="s">
        <v>129</v>
      </c>
      <c r="C1404" s="2">
        <v>3467</v>
      </c>
      <c r="D1404" s="2" t="s">
        <v>133</v>
      </c>
    </row>
    <row r="1405" spans="1:4" ht="14.25" customHeight="1">
      <c r="A1405" s="2">
        <v>265920</v>
      </c>
      <c r="B1405" s="2" t="s">
        <v>129</v>
      </c>
      <c r="C1405" s="2">
        <v>1203.8142290000001</v>
      </c>
      <c r="D1405" s="2" t="s">
        <v>133</v>
      </c>
    </row>
    <row r="1406" spans="1:4" ht="14.25" customHeight="1">
      <c r="A1406" s="2">
        <v>266483</v>
      </c>
      <c r="B1406" s="2" t="s">
        <v>132</v>
      </c>
      <c r="C1406" s="2">
        <v>3461.5531689999998</v>
      </c>
      <c r="D1406" s="2" t="s">
        <v>134</v>
      </c>
    </row>
    <row r="1407" spans="1:4" ht="14.25" customHeight="1">
      <c r="A1407" s="2">
        <v>266510</v>
      </c>
      <c r="B1407" s="2" t="s">
        <v>132</v>
      </c>
      <c r="C1407" s="2">
        <v>675.03036420000001</v>
      </c>
      <c r="D1407" s="2" t="s">
        <v>133</v>
      </c>
    </row>
    <row r="1408" spans="1:4" ht="14.25" customHeight="1">
      <c r="A1408" s="2">
        <v>266535</v>
      </c>
      <c r="B1408" s="2" t="s">
        <v>129</v>
      </c>
      <c r="C1408" s="2">
        <v>1128.8681120000001</v>
      </c>
      <c r="D1408" s="2" t="s">
        <v>130</v>
      </c>
    </row>
    <row r="1409" spans="1:4" ht="14.25" customHeight="1">
      <c r="A1409" s="2">
        <v>266558</v>
      </c>
      <c r="B1409" s="2" t="s">
        <v>132</v>
      </c>
      <c r="C1409" s="2">
        <v>307.3124315</v>
      </c>
      <c r="D1409" s="2" t="s">
        <v>133</v>
      </c>
    </row>
    <row r="1410" spans="1:4" ht="14.25" customHeight="1">
      <c r="A1410" s="2">
        <v>266587</v>
      </c>
      <c r="B1410" s="2" t="s">
        <v>132</v>
      </c>
      <c r="C1410" s="2">
        <v>1963.2581929999999</v>
      </c>
      <c r="D1410" s="2" t="s">
        <v>130</v>
      </c>
    </row>
    <row r="1411" spans="1:4" ht="14.25" customHeight="1">
      <c r="A1411" s="2">
        <v>266726</v>
      </c>
      <c r="B1411" s="2" t="s">
        <v>132</v>
      </c>
      <c r="C1411" s="2">
        <v>728.90542140000002</v>
      </c>
      <c r="D1411" s="2" t="s">
        <v>133</v>
      </c>
    </row>
    <row r="1412" spans="1:4" ht="14.25" customHeight="1">
      <c r="A1412" s="2">
        <v>267112</v>
      </c>
      <c r="B1412" s="2" t="s">
        <v>132</v>
      </c>
      <c r="C1412" s="2">
        <v>1313.482154</v>
      </c>
      <c r="D1412" s="2" t="s">
        <v>133</v>
      </c>
    </row>
    <row r="1413" spans="1:4" ht="14.25" customHeight="1">
      <c r="A1413" s="2">
        <v>267170</v>
      </c>
      <c r="B1413" s="2" t="s">
        <v>132</v>
      </c>
      <c r="C1413" s="2">
        <v>2963.7674440000001</v>
      </c>
      <c r="D1413" s="2" t="s">
        <v>133</v>
      </c>
    </row>
    <row r="1414" spans="1:4" ht="14.25" customHeight="1">
      <c r="A1414" s="2">
        <v>267255</v>
      </c>
      <c r="B1414" s="2" t="s">
        <v>129</v>
      </c>
      <c r="C1414" s="2">
        <v>339</v>
      </c>
      <c r="D1414" s="2" t="s">
        <v>130</v>
      </c>
    </row>
    <row r="1415" spans="1:4" ht="14.25" customHeight="1">
      <c r="A1415" s="2">
        <v>267644</v>
      </c>
      <c r="B1415" s="2" t="s">
        <v>132</v>
      </c>
      <c r="C1415" s="2">
        <v>1651.387185</v>
      </c>
      <c r="D1415" s="2" t="s">
        <v>133</v>
      </c>
    </row>
    <row r="1416" spans="1:4" ht="14.25" customHeight="1">
      <c r="A1416" s="2">
        <v>267685</v>
      </c>
      <c r="B1416" s="2" t="s">
        <v>132</v>
      </c>
      <c r="C1416" s="2">
        <v>2125</v>
      </c>
      <c r="D1416" s="2" t="s">
        <v>130</v>
      </c>
    </row>
    <row r="1417" spans="1:4" ht="14.25" customHeight="1">
      <c r="A1417" s="2">
        <v>268045</v>
      </c>
      <c r="B1417" s="2" t="s">
        <v>132</v>
      </c>
      <c r="C1417" s="2">
        <v>1015</v>
      </c>
      <c r="D1417" s="2" t="s">
        <v>130</v>
      </c>
    </row>
    <row r="1418" spans="1:4" ht="14.25" customHeight="1">
      <c r="A1418" s="2">
        <v>268092</v>
      </c>
      <c r="B1418" s="2" t="s">
        <v>129</v>
      </c>
      <c r="C1418" s="2">
        <v>1253.49</v>
      </c>
      <c r="D1418" s="2" t="s">
        <v>133</v>
      </c>
    </row>
    <row r="1419" spans="1:4" ht="14.25" customHeight="1">
      <c r="A1419" s="2">
        <v>268256</v>
      </c>
      <c r="B1419" s="2" t="s">
        <v>132</v>
      </c>
      <c r="C1419" s="2">
        <v>1111.1958870000001</v>
      </c>
      <c r="D1419" s="2" t="s">
        <v>133</v>
      </c>
    </row>
    <row r="1420" spans="1:4" ht="14.25" customHeight="1">
      <c r="A1420" s="2">
        <v>268294</v>
      </c>
      <c r="B1420" s="2" t="s">
        <v>132</v>
      </c>
      <c r="C1420" s="2">
        <v>2759</v>
      </c>
      <c r="D1420" s="2" t="s">
        <v>133</v>
      </c>
    </row>
    <row r="1421" spans="1:4" ht="14.25" customHeight="1">
      <c r="A1421" s="2">
        <v>269017</v>
      </c>
      <c r="B1421" s="2" t="s">
        <v>132</v>
      </c>
      <c r="C1421" s="2">
        <v>1288.9401989999999</v>
      </c>
      <c r="D1421" s="2" t="s">
        <v>134</v>
      </c>
    </row>
    <row r="1422" spans="1:4" ht="14.25" customHeight="1">
      <c r="A1422" s="2">
        <v>269235</v>
      </c>
      <c r="B1422" s="2" t="s">
        <v>129</v>
      </c>
      <c r="C1422" s="2">
        <v>2325.5826379999999</v>
      </c>
      <c r="D1422" s="2" t="s">
        <v>130</v>
      </c>
    </row>
    <row r="1423" spans="1:4" ht="14.25" customHeight="1">
      <c r="A1423" s="2">
        <v>269508</v>
      </c>
      <c r="B1423" s="2" t="s">
        <v>129</v>
      </c>
      <c r="C1423" s="2">
        <v>297.32</v>
      </c>
      <c r="D1423" s="2" t="s">
        <v>133</v>
      </c>
    </row>
    <row r="1424" spans="1:4" ht="14.25" customHeight="1">
      <c r="A1424" s="2">
        <v>270015</v>
      </c>
      <c r="B1424" s="2" t="s">
        <v>129</v>
      </c>
      <c r="C1424" s="2">
        <v>743.72</v>
      </c>
      <c r="D1424" s="2" t="s">
        <v>130</v>
      </c>
    </row>
    <row r="1425" spans="1:4" ht="14.25" customHeight="1">
      <c r="A1425" s="2">
        <v>270233</v>
      </c>
      <c r="B1425" s="2" t="s">
        <v>132</v>
      </c>
      <c r="C1425" s="2">
        <v>3486.630396</v>
      </c>
      <c r="D1425" s="2" t="s">
        <v>130</v>
      </c>
    </row>
    <row r="1426" spans="1:4" ht="14.25" customHeight="1">
      <c r="A1426" s="2">
        <v>270436</v>
      </c>
      <c r="B1426" s="2" t="s">
        <v>132</v>
      </c>
      <c r="C1426" s="2">
        <v>1078.6240319999999</v>
      </c>
      <c r="D1426" s="2" t="s">
        <v>133</v>
      </c>
    </row>
    <row r="1427" spans="1:4" ht="14.25" customHeight="1">
      <c r="A1427" s="2">
        <v>270534</v>
      </c>
      <c r="B1427" s="2" t="s">
        <v>129</v>
      </c>
      <c r="C1427" s="2">
        <v>1222.4048210000001</v>
      </c>
      <c r="D1427" s="2" t="s">
        <v>133</v>
      </c>
    </row>
    <row r="1428" spans="1:4" ht="14.25" customHeight="1">
      <c r="A1428" s="2">
        <v>270552</v>
      </c>
      <c r="B1428" s="2" t="s">
        <v>129</v>
      </c>
      <c r="C1428" s="2">
        <v>2146.210008</v>
      </c>
      <c r="D1428" s="2" t="s">
        <v>133</v>
      </c>
    </row>
    <row r="1429" spans="1:4" ht="14.25" customHeight="1">
      <c r="A1429" s="2">
        <v>271215</v>
      </c>
      <c r="B1429" s="2" t="s">
        <v>129</v>
      </c>
      <c r="C1429" s="2">
        <v>1841.8359680000001</v>
      </c>
      <c r="D1429" s="2" t="s">
        <v>134</v>
      </c>
    </row>
    <row r="1430" spans="1:4" ht="14.25" customHeight="1">
      <c r="A1430" s="2">
        <v>271501</v>
      </c>
      <c r="B1430" s="2" t="s">
        <v>132</v>
      </c>
      <c r="C1430" s="2">
        <v>2452.2738680000002</v>
      </c>
      <c r="D1430" s="2" t="s">
        <v>130</v>
      </c>
    </row>
    <row r="1431" spans="1:4" ht="14.25" customHeight="1">
      <c r="A1431" s="2">
        <v>271507</v>
      </c>
      <c r="B1431" s="2" t="s">
        <v>132</v>
      </c>
      <c r="C1431" s="2">
        <v>2420.7904319999998</v>
      </c>
      <c r="D1431" s="2" t="s">
        <v>130</v>
      </c>
    </row>
    <row r="1432" spans="1:4" ht="14.25" customHeight="1">
      <c r="A1432" s="2">
        <v>271556</v>
      </c>
      <c r="B1432" s="2" t="s">
        <v>132</v>
      </c>
      <c r="C1432" s="2">
        <v>2370.278769</v>
      </c>
      <c r="D1432" s="2" t="s">
        <v>133</v>
      </c>
    </row>
    <row r="1433" spans="1:4" ht="14.25" customHeight="1">
      <c r="A1433" s="2">
        <v>272237</v>
      </c>
      <c r="B1433" s="2" t="s">
        <v>132</v>
      </c>
      <c r="C1433" s="2">
        <v>3637.9696709999998</v>
      </c>
      <c r="D1433" s="2" t="s">
        <v>134</v>
      </c>
    </row>
    <row r="1434" spans="1:4" ht="14.25" customHeight="1">
      <c r="A1434" s="2">
        <v>272525</v>
      </c>
      <c r="B1434" s="2" t="s">
        <v>132</v>
      </c>
      <c r="C1434" s="2">
        <v>2904.2783370000002</v>
      </c>
      <c r="D1434" s="2" t="s">
        <v>130</v>
      </c>
    </row>
    <row r="1435" spans="1:4" ht="14.25" customHeight="1">
      <c r="A1435" s="2">
        <v>272531</v>
      </c>
      <c r="B1435" s="2" t="s">
        <v>132</v>
      </c>
      <c r="C1435" s="2">
        <v>3025.138093</v>
      </c>
      <c r="D1435" s="2" t="s">
        <v>134</v>
      </c>
    </row>
    <row r="1436" spans="1:4" ht="14.25" customHeight="1">
      <c r="A1436" s="2">
        <v>272647</v>
      </c>
      <c r="B1436" s="2" t="s">
        <v>132</v>
      </c>
      <c r="C1436" s="2">
        <v>809.88070340000002</v>
      </c>
      <c r="D1436" s="2" t="s">
        <v>130</v>
      </c>
    </row>
    <row r="1437" spans="1:4" ht="14.25" customHeight="1">
      <c r="A1437" s="2">
        <v>272957</v>
      </c>
      <c r="B1437" s="2" t="s">
        <v>132</v>
      </c>
      <c r="C1437" s="2">
        <v>373.49515209999998</v>
      </c>
      <c r="D1437" s="2" t="s">
        <v>130</v>
      </c>
    </row>
    <row r="1438" spans="1:4" ht="14.25" customHeight="1">
      <c r="A1438" s="2">
        <v>272959</v>
      </c>
      <c r="B1438" s="2" t="s">
        <v>132</v>
      </c>
      <c r="C1438" s="2">
        <v>2360.0830150000002</v>
      </c>
      <c r="D1438" s="2" t="s">
        <v>130</v>
      </c>
    </row>
    <row r="1439" spans="1:4" ht="14.25" customHeight="1">
      <c r="A1439" s="2">
        <v>272960</v>
      </c>
      <c r="B1439" s="2" t="s">
        <v>132</v>
      </c>
      <c r="C1439" s="2">
        <v>1832.380474</v>
      </c>
      <c r="D1439" s="2" t="s">
        <v>133</v>
      </c>
    </row>
    <row r="1440" spans="1:4" ht="14.25" customHeight="1">
      <c r="A1440" s="2">
        <v>273218</v>
      </c>
      <c r="B1440" s="2" t="s">
        <v>132</v>
      </c>
      <c r="C1440" s="2">
        <v>1689.94479</v>
      </c>
      <c r="D1440" s="2" t="s">
        <v>133</v>
      </c>
    </row>
    <row r="1441" spans="1:4" ht="14.25" customHeight="1">
      <c r="A1441" s="2">
        <v>273623</v>
      </c>
      <c r="B1441" s="2" t="s">
        <v>132</v>
      </c>
      <c r="C1441" s="2">
        <v>1123.844677</v>
      </c>
      <c r="D1441" s="2" t="s">
        <v>134</v>
      </c>
    </row>
    <row r="1442" spans="1:4" ht="14.25" customHeight="1">
      <c r="A1442" s="2">
        <v>273929</v>
      </c>
      <c r="B1442" s="2" t="s">
        <v>132</v>
      </c>
      <c r="C1442" s="2">
        <v>1438.3647060000001</v>
      </c>
      <c r="D1442" s="2" t="s">
        <v>130</v>
      </c>
    </row>
    <row r="1443" spans="1:4" ht="14.25" customHeight="1">
      <c r="A1443" s="2">
        <v>274180</v>
      </c>
      <c r="B1443" s="2" t="s">
        <v>132</v>
      </c>
      <c r="C1443" s="2">
        <v>3185.7095680000002</v>
      </c>
      <c r="D1443" s="2" t="s">
        <v>133</v>
      </c>
    </row>
    <row r="1444" spans="1:4" ht="14.25" customHeight="1">
      <c r="A1444" s="2">
        <v>274208</v>
      </c>
      <c r="B1444" s="2" t="s">
        <v>132</v>
      </c>
      <c r="C1444" s="2">
        <v>2289.9396809999998</v>
      </c>
      <c r="D1444" s="2" t="s">
        <v>133</v>
      </c>
    </row>
    <row r="1445" spans="1:4" ht="14.25" customHeight="1">
      <c r="A1445" s="2">
        <v>274327</v>
      </c>
      <c r="B1445" s="2" t="s">
        <v>132</v>
      </c>
      <c r="C1445" s="2">
        <v>3247.3538450000001</v>
      </c>
      <c r="D1445" s="2" t="s">
        <v>130</v>
      </c>
    </row>
    <row r="1446" spans="1:4" ht="14.25" customHeight="1">
      <c r="A1446" s="2">
        <v>274430</v>
      </c>
      <c r="B1446" s="2" t="s">
        <v>132</v>
      </c>
      <c r="C1446" s="2">
        <v>796.54167240000004</v>
      </c>
      <c r="D1446" s="2" t="s">
        <v>133</v>
      </c>
    </row>
    <row r="1447" spans="1:4" ht="14.25" customHeight="1">
      <c r="A1447" s="2">
        <v>274524</v>
      </c>
      <c r="B1447" s="2" t="s">
        <v>129</v>
      </c>
      <c r="C1447" s="2">
        <v>939.17</v>
      </c>
      <c r="D1447" s="2" t="s">
        <v>133</v>
      </c>
    </row>
    <row r="1448" spans="1:4" ht="14.25" customHeight="1">
      <c r="A1448" s="2">
        <v>274788</v>
      </c>
      <c r="B1448" s="2" t="s">
        <v>129</v>
      </c>
      <c r="C1448" s="2">
        <v>2519.0585689999998</v>
      </c>
      <c r="D1448" s="2" t="s">
        <v>133</v>
      </c>
    </row>
    <row r="1449" spans="1:4" ht="14.25" customHeight="1">
      <c r="A1449" s="2">
        <v>275228</v>
      </c>
      <c r="B1449" s="2" t="s">
        <v>132</v>
      </c>
      <c r="C1449" s="2">
        <v>3379</v>
      </c>
      <c r="D1449" s="2" t="s">
        <v>133</v>
      </c>
    </row>
    <row r="1450" spans="1:4" ht="14.25" customHeight="1">
      <c r="A1450" s="2">
        <v>275351</v>
      </c>
      <c r="B1450" s="2" t="s">
        <v>132</v>
      </c>
      <c r="C1450" s="2">
        <v>3056.3083799999999</v>
      </c>
      <c r="D1450" s="2" t="s">
        <v>130</v>
      </c>
    </row>
    <row r="1451" spans="1:4" ht="14.25" customHeight="1">
      <c r="A1451" s="2">
        <v>275466</v>
      </c>
      <c r="B1451" s="2" t="s">
        <v>129</v>
      </c>
      <c r="C1451" s="2">
        <v>2951.4576139999999</v>
      </c>
      <c r="D1451" s="2" t="s">
        <v>133</v>
      </c>
    </row>
    <row r="1452" spans="1:4" ht="14.25" customHeight="1">
      <c r="A1452" s="2">
        <v>275635</v>
      </c>
      <c r="B1452" s="2" t="s">
        <v>132</v>
      </c>
      <c r="C1452" s="2">
        <v>2280</v>
      </c>
      <c r="D1452" s="2" t="s">
        <v>130</v>
      </c>
    </row>
    <row r="1453" spans="1:4" ht="14.25" customHeight="1">
      <c r="A1453" s="2">
        <v>275913</v>
      </c>
      <c r="B1453" s="2" t="s">
        <v>129</v>
      </c>
      <c r="C1453" s="2">
        <v>2910</v>
      </c>
      <c r="D1453" s="2" t="s">
        <v>130</v>
      </c>
    </row>
    <row r="1454" spans="1:4" ht="14.25" customHeight="1">
      <c r="A1454" s="2">
        <v>276052</v>
      </c>
      <c r="B1454" s="2" t="s">
        <v>132</v>
      </c>
      <c r="C1454" s="2">
        <v>294</v>
      </c>
      <c r="D1454" s="2" t="s">
        <v>133</v>
      </c>
    </row>
    <row r="1455" spans="1:4" ht="14.25" customHeight="1">
      <c r="A1455" s="2">
        <v>276359</v>
      </c>
      <c r="B1455" s="2" t="s">
        <v>132</v>
      </c>
      <c r="C1455" s="2">
        <v>826.68667359999995</v>
      </c>
      <c r="D1455" s="2" t="s">
        <v>130</v>
      </c>
    </row>
    <row r="1456" spans="1:4" ht="14.25" customHeight="1">
      <c r="A1456" s="2">
        <v>276378</v>
      </c>
      <c r="B1456" s="2" t="s">
        <v>129</v>
      </c>
      <c r="C1456" s="2">
        <v>1334.86</v>
      </c>
      <c r="D1456" s="2" t="s">
        <v>133</v>
      </c>
    </row>
    <row r="1457" spans="1:4" ht="14.25" customHeight="1">
      <c r="A1457" s="2">
        <v>276564</v>
      </c>
      <c r="B1457" s="2" t="s">
        <v>129</v>
      </c>
      <c r="C1457" s="2">
        <v>229.17</v>
      </c>
      <c r="D1457" s="2" t="s">
        <v>133</v>
      </c>
    </row>
    <row r="1458" spans="1:4" ht="14.25" customHeight="1">
      <c r="A1458" s="2">
        <v>276766</v>
      </c>
      <c r="B1458" s="2" t="s">
        <v>132</v>
      </c>
      <c r="C1458" s="2">
        <v>2437.955821</v>
      </c>
      <c r="D1458" s="2" t="s">
        <v>133</v>
      </c>
    </row>
    <row r="1459" spans="1:4" ht="14.25" customHeight="1">
      <c r="A1459" s="2">
        <v>277097</v>
      </c>
      <c r="B1459" s="2" t="s">
        <v>132</v>
      </c>
      <c r="C1459" s="2">
        <v>1049.4925129999999</v>
      </c>
      <c r="D1459" s="2" t="s">
        <v>130</v>
      </c>
    </row>
    <row r="1460" spans="1:4" ht="14.25" customHeight="1">
      <c r="A1460" s="2">
        <v>277207</v>
      </c>
      <c r="B1460" s="2" t="s">
        <v>132</v>
      </c>
      <c r="C1460" s="2">
        <v>1615.7257540000001</v>
      </c>
      <c r="D1460" s="2" t="s">
        <v>134</v>
      </c>
    </row>
    <row r="1461" spans="1:4" ht="14.25" customHeight="1">
      <c r="A1461" s="2">
        <v>277224</v>
      </c>
      <c r="B1461" s="2" t="s">
        <v>129</v>
      </c>
      <c r="C1461" s="2">
        <v>781.09</v>
      </c>
      <c r="D1461" s="2" t="s">
        <v>133</v>
      </c>
    </row>
    <row r="1462" spans="1:4" ht="14.25" customHeight="1">
      <c r="A1462" s="2">
        <v>277235</v>
      </c>
      <c r="B1462" s="2" t="s">
        <v>132</v>
      </c>
      <c r="C1462" s="2">
        <v>1214.3281770000001</v>
      </c>
      <c r="D1462" s="2" t="s">
        <v>134</v>
      </c>
    </row>
    <row r="1463" spans="1:4" ht="14.25" customHeight="1">
      <c r="A1463" s="2">
        <v>277320</v>
      </c>
      <c r="B1463" s="2" t="s">
        <v>129</v>
      </c>
      <c r="C1463" s="2">
        <v>614.50842230000001</v>
      </c>
      <c r="D1463" s="2" t="s">
        <v>133</v>
      </c>
    </row>
    <row r="1464" spans="1:4" ht="14.25" customHeight="1">
      <c r="A1464" s="2">
        <v>277417</v>
      </c>
      <c r="B1464" s="2" t="s">
        <v>132</v>
      </c>
      <c r="C1464" s="2">
        <v>615.42042230000004</v>
      </c>
      <c r="D1464" s="2" t="s">
        <v>134</v>
      </c>
    </row>
    <row r="1465" spans="1:4" ht="14.25" customHeight="1">
      <c r="A1465" s="2">
        <v>277637</v>
      </c>
      <c r="B1465" s="2" t="s">
        <v>132</v>
      </c>
      <c r="C1465" s="2">
        <v>2477.3437410000001</v>
      </c>
      <c r="D1465" s="2" t="s">
        <v>130</v>
      </c>
    </row>
    <row r="1466" spans="1:4" ht="14.25" customHeight="1">
      <c r="A1466" s="2">
        <v>277721</v>
      </c>
      <c r="B1466" s="2" t="s">
        <v>132</v>
      </c>
      <c r="C1466" s="2">
        <v>1052</v>
      </c>
      <c r="D1466" s="2" t="s">
        <v>130</v>
      </c>
    </row>
    <row r="1467" spans="1:4" ht="14.25" customHeight="1">
      <c r="A1467" s="2">
        <v>277775</v>
      </c>
      <c r="B1467" s="2" t="s">
        <v>132</v>
      </c>
      <c r="C1467" s="2">
        <v>1741.2314220000001</v>
      </c>
      <c r="D1467" s="2" t="s">
        <v>130</v>
      </c>
    </row>
    <row r="1468" spans="1:4" ht="14.25" customHeight="1">
      <c r="A1468" s="2">
        <v>277883</v>
      </c>
      <c r="B1468" s="2" t="s">
        <v>132</v>
      </c>
      <c r="C1468" s="2">
        <v>1970.5939229999999</v>
      </c>
      <c r="D1468" s="2" t="s">
        <v>130</v>
      </c>
    </row>
    <row r="1469" spans="1:4" ht="14.25" customHeight="1">
      <c r="A1469" s="2">
        <v>277932</v>
      </c>
      <c r="B1469" s="2" t="s">
        <v>129</v>
      </c>
      <c r="C1469" s="2">
        <v>1288.1100590000001</v>
      </c>
      <c r="D1469" s="2" t="s">
        <v>133</v>
      </c>
    </row>
    <row r="1470" spans="1:4" ht="14.25" customHeight="1">
      <c r="A1470" s="2">
        <v>277969</v>
      </c>
      <c r="B1470" s="2" t="s">
        <v>132</v>
      </c>
      <c r="C1470" s="2">
        <v>2346</v>
      </c>
      <c r="D1470" s="2" t="s">
        <v>130</v>
      </c>
    </row>
    <row r="1471" spans="1:4" ht="14.25" customHeight="1">
      <c r="A1471" s="2">
        <v>278014</v>
      </c>
      <c r="B1471" s="2" t="s">
        <v>132</v>
      </c>
      <c r="C1471" s="2">
        <v>2803.1686679999998</v>
      </c>
      <c r="D1471" s="2" t="s">
        <v>133</v>
      </c>
    </row>
    <row r="1472" spans="1:4" ht="14.25" customHeight="1">
      <c r="A1472" s="2">
        <v>278393</v>
      </c>
      <c r="B1472" s="2" t="s">
        <v>132</v>
      </c>
      <c r="C1472" s="2">
        <v>833</v>
      </c>
      <c r="D1472" s="2" t="s">
        <v>130</v>
      </c>
    </row>
    <row r="1473" spans="1:4" ht="14.25" customHeight="1">
      <c r="A1473" s="2">
        <v>278980</v>
      </c>
      <c r="B1473" s="2" t="s">
        <v>132</v>
      </c>
      <c r="C1473" s="2">
        <v>3625.92292</v>
      </c>
      <c r="D1473" s="2" t="s">
        <v>133</v>
      </c>
    </row>
    <row r="1474" spans="1:4" ht="14.25" customHeight="1">
      <c r="A1474" s="2">
        <v>279160</v>
      </c>
      <c r="B1474" s="2" t="s">
        <v>132</v>
      </c>
      <c r="C1474" s="2">
        <v>654</v>
      </c>
      <c r="D1474" s="2" t="s">
        <v>133</v>
      </c>
    </row>
    <row r="1475" spans="1:4" ht="14.25" customHeight="1">
      <c r="A1475" s="2">
        <v>279397</v>
      </c>
      <c r="B1475" s="2" t="s">
        <v>132</v>
      </c>
      <c r="C1475" s="2">
        <v>3356.2673169999998</v>
      </c>
      <c r="D1475" s="2" t="s">
        <v>130</v>
      </c>
    </row>
    <row r="1476" spans="1:4" ht="14.25" customHeight="1">
      <c r="A1476" s="2">
        <v>279435</v>
      </c>
      <c r="B1476" s="2" t="s">
        <v>129</v>
      </c>
      <c r="C1476" s="2">
        <v>818.85600269999998</v>
      </c>
      <c r="D1476" s="2" t="s">
        <v>130</v>
      </c>
    </row>
    <row r="1477" spans="1:4" ht="14.25" customHeight="1">
      <c r="A1477" s="2">
        <v>279552</v>
      </c>
      <c r="B1477" s="2" t="s">
        <v>129</v>
      </c>
      <c r="C1477" s="2">
        <v>2328.4363389999999</v>
      </c>
      <c r="D1477" s="2" t="s">
        <v>133</v>
      </c>
    </row>
    <row r="1478" spans="1:4" ht="14.25" customHeight="1">
      <c r="A1478" s="2">
        <v>280561</v>
      </c>
      <c r="B1478" s="2" t="s">
        <v>132</v>
      </c>
      <c r="C1478" s="2">
        <v>2767.7855829999999</v>
      </c>
      <c r="D1478" s="2" t="s">
        <v>130</v>
      </c>
    </row>
    <row r="1479" spans="1:4" ht="14.25" customHeight="1">
      <c r="A1479" s="2">
        <v>281118</v>
      </c>
      <c r="B1479" s="2" t="s">
        <v>129</v>
      </c>
      <c r="C1479" s="2">
        <v>2875.52</v>
      </c>
      <c r="D1479" s="2" t="s">
        <v>133</v>
      </c>
    </row>
    <row r="1480" spans="1:4" ht="14.25" customHeight="1">
      <c r="A1480" s="2">
        <v>281658</v>
      </c>
      <c r="B1480" s="2" t="s">
        <v>129</v>
      </c>
      <c r="C1480" s="2">
        <v>2487.12</v>
      </c>
      <c r="D1480" s="2" t="s">
        <v>133</v>
      </c>
    </row>
    <row r="1481" spans="1:4" ht="14.25" customHeight="1">
      <c r="A1481" s="2">
        <v>281985</v>
      </c>
      <c r="B1481" s="2" t="s">
        <v>129</v>
      </c>
      <c r="C1481" s="2">
        <v>2076.73</v>
      </c>
      <c r="D1481" s="2" t="s">
        <v>130</v>
      </c>
    </row>
    <row r="1482" spans="1:4" ht="14.25" customHeight="1">
      <c r="A1482" s="2">
        <v>282046</v>
      </c>
      <c r="B1482" s="2" t="s">
        <v>132</v>
      </c>
      <c r="C1482" s="2">
        <v>1747.2076890000001</v>
      </c>
      <c r="D1482" s="2" t="s">
        <v>133</v>
      </c>
    </row>
    <row r="1483" spans="1:4" ht="14.25" customHeight="1">
      <c r="A1483" s="2">
        <v>282106</v>
      </c>
      <c r="B1483" s="2" t="s">
        <v>132</v>
      </c>
      <c r="C1483" s="2">
        <v>1355.730012</v>
      </c>
      <c r="D1483" s="2" t="s">
        <v>133</v>
      </c>
    </row>
    <row r="1484" spans="1:4" ht="14.25" customHeight="1">
      <c r="A1484" s="2">
        <v>282165</v>
      </c>
      <c r="B1484" s="2" t="s">
        <v>129</v>
      </c>
      <c r="C1484" s="2">
        <v>753</v>
      </c>
      <c r="D1484" s="2" t="s">
        <v>130</v>
      </c>
    </row>
    <row r="1485" spans="1:4" ht="14.25" customHeight="1">
      <c r="A1485" s="2">
        <v>282345</v>
      </c>
      <c r="B1485" s="2" t="s">
        <v>129</v>
      </c>
      <c r="C1485" s="2">
        <v>737.48744099999999</v>
      </c>
      <c r="D1485" s="2" t="s">
        <v>134</v>
      </c>
    </row>
    <row r="1486" spans="1:4" ht="14.25" customHeight="1">
      <c r="A1486" s="2">
        <v>282900</v>
      </c>
      <c r="B1486" s="2" t="s">
        <v>129</v>
      </c>
      <c r="C1486" s="2">
        <v>2766.52</v>
      </c>
      <c r="D1486" s="2" t="s">
        <v>133</v>
      </c>
    </row>
    <row r="1487" spans="1:4" ht="14.25" customHeight="1">
      <c r="A1487" s="2">
        <v>283050</v>
      </c>
      <c r="B1487" s="2" t="s">
        <v>129</v>
      </c>
      <c r="C1487" s="2">
        <v>1099.7091129999999</v>
      </c>
      <c r="D1487" s="2" t="s">
        <v>133</v>
      </c>
    </row>
    <row r="1488" spans="1:4" ht="14.25" customHeight="1">
      <c r="A1488" s="2">
        <v>283068</v>
      </c>
      <c r="B1488" s="2" t="s">
        <v>129</v>
      </c>
      <c r="C1488" s="2">
        <v>2135.4946369999998</v>
      </c>
      <c r="D1488" s="2" t="s">
        <v>133</v>
      </c>
    </row>
    <row r="1489" spans="1:4" ht="14.25" customHeight="1">
      <c r="A1489" s="2">
        <v>283205</v>
      </c>
      <c r="B1489" s="2" t="s">
        <v>132</v>
      </c>
      <c r="C1489" s="2">
        <v>3755.1922330000002</v>
      </c>
      <c r="D1489" s="2" t="s">
        <v>130</v>
      </c>
    </row>
    <row r="1490" spans="1:4" ht="14.25" customHeight="1">
      <c r="A1490" s="2">
        <v>283229</v>
      </c>
      <c r="B1490" s="2" t="s">
        <v>132</v>
      </c>
      <c r="C1490" s="2">
        <v>2933</v>
      </c>
      <c r="D1490" s="2" t="s">
        <v>130</v>
      </c>
    </row>
    <row r="1491" spans="1:4" ht="14.25" customHeight="1">
      <c r="A1491" s="2">
        <v>283360</v>
      </c>
      <c r="B1491" s="2" t="s">
        <v>132</v>
      </c>
      <c r="C1491" s="2">
        <v>863</v>
      </c>
      <c r="D1491" s="2" t="s">
        <v>133</v>
      </c>
    </row>
    <row r="1492" spans="1:4" ht="14.25" customHeight="1">
      <c r="A1492" s="2">
        <v>283434</v>
      </c>
      <c r="B1492" s="2" t="s">
        <v>129</v>
      </c>
      <c r="C1492" s="2">
        <v>902.38647360000004</v>
      </c>
      <c r="D1492" s="2" t="s">
        <v>133</v>
      </c>
    </row>
    <row r="1493" spans="1:4" ht="14.25" customHeight="1">
      <c r="A1493" s="2">
        <v>283452</v>
      </c>
      <c r="B1493" s="2" t="s">
        <v>129</v>
      </c>
      <c r="C1493" s="2">
        <v>2236</v>
      </c>
      <c r="D1493" s="2" t="s">
        <v>133</v>
      </c>
    </row>
    <row r="1494" spans="1:4" ht="14.25" customHeight="1">
      <c r="A1494" s="2">
        <v>283457</v>
      </c>
      <c r="B1494" s="2" t="s">
        <v>132</v>
      </c>
      <c r="C1494" s="2">
        <v>2737.353721</v>
      </c>
      <c r="D1494" s="2" t="s">
        <v>130</v>
      </c>
    </row>
    <row r="1495" spans="1:4" ht="14.25" customHeight="1">
      <c r="A1495" s="2">
        <v>283735</v>
      </c>
      <c r="B1495" s="2" t="s">
        <v>132</v>
      </c>
      <c r="C1495" s="2">
        <v>869.33478100000002</v>
      </c>
      <c r="D1495" s="2" t="s">
        <v>130</v>
      </c>
    </row>
    <row r="1496" spans="1:4" ht="14.25" customHeight="1">
      <c r="A1496" s="2">
        <v>283955</v>
      </c>
      <c r="B1496" s="2" t="s">
        <v>132</v>
      </c>
      <c r="C1496" s="2">
        <v>1647.2780849999999</v>
      </c>
      <c r="D1496" s="2" t="s">
        <v>134</v>
      </c>
    </row>
    <row r="1497" spans="1:4" ht="14.25" customHeight="1">
      <c r="A1497" s="2">
        <v>284039</v>
      </c>
      <c r="B1497" s="2" t="s">
        <v>132</v>
      </c>
      <c r="C1497" s="2">
        <v>3536.679807</v>
      </c>
      <c r="D1497" s="2" t="s">
        <v>134</v>
      </c>
    </row>
    <row r="1498" spans="1:4" ht="14.25" customHeight="1">
      <c r="A1498" s="2">
        <v>284571</v>
      </c>
      <c r="B1498" s="2" t="s">
        <v>129</v>
      </c>
      <c r="C1498" s="2">
        <v>2239.0487079999998</v>
      </c>
      <c r="D1498" s="2" t="s">
        <v>134</v>
      </c>
    </row>
    <row r="1499" spans="1:4" ht="14.25" customHeight="1">
      <c r="A1499" s="2">
        <v>284932</v>
      </c>
      <c r="B1499" s="2" t="s">
        <v>132</v>
      </c>
      <c r="C1499" s="2">
        <v>1465.377579</v>
      </c>
      <c r="D1499" s="2" t="s">
        <v>133</v>
      </c>
    </row>
    <row r="1500" spans="1:4" ht="14.25" customHeight="1">
      <c r="A1500" s="2">
        <v>285023</v>
      </c>
      <c r="B1500" s="2" t="s">
        <v>132</v>
      </c>
      <c r="C1500" s="2">
        <v>1289.6867540000001</v>
      </c>
      <c r="D1500" s="2" t="s">
        <v>130</v>
      </c>
    </row>
    <row r="1501" spans="1:4" ht="14.25" customHeight="1">
      <c r="A1501" s="2">
        <v>285202</v>
      </c>
      <c r="B1501" s="2" t="s">
        <v>132</v>
      </c>
      <c r="C1501" s="2">
        <v>2385.381429</v>
      </c>
      <c r="D1501" s="2" t="s">
        <v>133</v>
      </c>
    </row>
    <row r="1502" spans="1:4" ht="14.25" customHeight="1">
      <c r="A1502" s="2">
        <v>285232</v>
      </c>
      <c r="B1502" s="2" t="s">
        <v>132</v>
      </c>
      <c r="C1502" s="2">
        <v>3691.9846200000002</v>
      </c>
      <c r="D1502" s="2" t="s">
        <v>133</v>
      </c>
    </row>
    <row r="1503" spans="1:4" ht="14.25" customHeight="1">
      <c r="A1503" s="2">
        <v>285284</v>
      </c>
      <c r="B1503" s="2" t="s">
        <v>132</v>
      </c>
      <c r="C1503" s="2">
        <v>3066</v>
      </c>
      <c r="D1503" s="2" t="s">
        <v>133</v>
      </c>
    </row>
    <row r="1504" spans="1:4" ht="14.25" customHeight="1">
      <c r="A1504" s="2">
        <v>285898</v>
      </c>
      <c r="B1504" s="2" t="s">
        <v>132</v>
      </c>
      <c r="C1504" s="2">
        <v>3400.1878270000002</v>
      </c>
      <c r="D1504" s="2" t="s">
        <v>133</v>
      </c>
    </row>
    <row r="1505" spans="1:4" ht="14.25" customHeight="1">
      <c r="A1505" s="2">
        <v>286199</v>
      </c>
      <c r="B1505" s="2" t="s">
        <v>132</v>
      </c>
      <c r="C1505" s="2">
        <v>2130.4308080000001</v>
      </c>
      <c r="D1505" s="2" t="s">
        <v>130</v>
      </c>
    </row>
    <row r="1506" spans="1:4" ht="14.25" customHeight="1">
      <c r="A1506" s="2">
        <v>286270</v>
      </c>
      <c r="B1506" s="2" t="s">
        <v>132</v>
      </c>
      <c r="C1506" s="2">
        <v>1587</v>
      </c>
      <c r="D1506" s="2" t="s">
        <v>133</v>
      </c>
    </row>
    <row r="1507" spans="1:4" ht="14.25" customHeight="1">
      <c r="A1507" s="2">
        <v>286483</v>
      </c>
      <c r="B1507" s="2" t="s">
        <v>132</v>
      </c>
      <c r="C1507" s="2">
        <v>3430</v>
      </c>
      <c r="D1507" s="2" t="s">
        <v>130</v>
      </c>
    </row>
    <row r="1508" spans="1:4" ht="14.25" customHeight="1">
      <c r="A1508" s="2">
        <v>286687</v>
      </c>
      <c r="B1508" s="2" t="s">
        <v>132</v>
      </c>
      <c r="C1508" s="2">
        <v>1381.2844869999999</v>
      </c>
      <c r="D1508" s="2" t="s">
        <v>130</v>
      </c>
    </row>
    <row r="1509" spans="1:4" ht="14.25" customHeight="1">
      <c r="A1509" s="2">
        <v>286789</v>
      </c>
      <c r="B1509" s="2" t="s">
        <v>132</v>
      </c>
      <c r="C1509" s="2">
        <v>1384.3419510000001</v>
      </c>
      <c r="D1509" s="2" t="s">
        <v>130</v>
      </c>
    </row>
    <row r="1510" spans="1:4" ht="14.25" customHeight="1">
      <c r="A1510" s="2">
        <v>286888</v>
      </c>
      <c r="B1510" s="2" t="s">
        <v>132</v>
      </c>
      <c r="C1510" s="2">
        <v>3812.3346190000002</v>
      </c>
      <c r="D1510" s="2" t="s">
        <v>133</v>
      </c>
    </row>
    <row r="1511" spans="1:4" ht="14.25" customHeight="1">
      <c r="A1511" s="2">
        <v>286987</v>
      </c>
      <c r="B1511" s="2" t="s">
        <v>132</v>
      </c>
      <c r="C1511" s="2">
        <v>2095.3867300000002</v>
      </c>
      <c r="D1511" s="2" t="s">
        <v>130</v>
      </c>
    </row>
    <row r="1512" spans="1:4" ht="14.25" customHeight="1">
      <c r="A1512" s="2">
        <v>287154</v>
      </c>
      <c r="B1512" s="2" t="s">
        <v>129</v>
      </c>
      <c r="C1512" s="2">
        <v>2731.545513</v>
      </c>
      <c r="D1512" s="2" t="s">
        <v>133</v>
      </c>
    </row>
    <row r="1513" spans="1:4" ht="14.25" customHeight="1">
      <c r="A1513" s="2">
        <v>287295</v>
      </c>
      <c r="B1513" s="2" t="s">
        <v>129</v>
      </c>
      <c r="C1513" s="2">
        <v>1748.47</v>
      </c>
      <c r="D1513" s="2" t="s">
        <v>130</v>
      </c>
    </row>
    <row r="1514" spans="1:4" ht="14.25" customHeight="1">
      <c r="A1514" s="2">
        <v>287340</v>
      </c>
      <c r="B1514" s="2" t="s">
        <v>129</v>
      </c>
      <c r="C1514" s="2">
        <v>578.28116299999999</v>
      </c>
      <c r="D1514" s="2" t="s">
        <v>133</v>
      </c>
    </row>
    <row r="1515" spans="1:4" ht="14.25" customHeight="1">
      <c r="A1515" s="2">
        <v>287343</v>
      </c>
      <c r="B1515" s="2" t="s">
        <v>129</v>
      </c>
      <c r="C1515" s="2">
        <v>3710.6579310000002</v>
      </c>
      <c r="D1515" s="2" t="s">
        <v>134</v>
      </c>
    </row>
    <row r="1516" spans="1:4" ht="14.25" customHeight="1">
      <c r="A1516" s="2">
        <v>287490</v>
      </c>
      <c r="B1516" s="2" t="s">
        <v>129</v>
      </c>
      <c r="C1516" s="2">
        <v>1295.5248979999999</v>
      </c>
      <c r="D1516" s="2" t="s">
        <v>133</v>
      </c>
    </row>
    <row r="1517" spans="1:4" ht="14.25" customHeight="1">
      <c r="A1517" s="2">
        <v>287768</v>
      </c>
      <c r="B1517" s="2" t="s">
        <v>132</v>
      </c>
      <c r="C1517" s="2">
        <v>3496.588604</v>
      </c>
      <c r="D1517" s="2" t="s">
        <v>133</v>
      </c>
    </row>
    <row r="1518" spans="1:4" ht="14.25" customHeight="1">
      <c r="A1518" s="2">
        <v>288278</v>
      </c>
      <c r="B1518" s="2" t="s">
        <v>132</v>
      </c>
      <c r="C1518" s="2">
        <v>1614</v>
      </c>
      <c r="D1518" s="2" t="s">
        <v>133</v>
      </c>
    </row>
    <row r="1519" spans="1:4" ht="14.25" customHeight="1">
      <c r="A1519" s="2">
        <v>288381</v>
      </c>
      <c r="B1519" s="2" t="s">
        <v>129</v>
      </c>
      <c r="C1519" s="2">
        <v>2778.83</v>
      </c>
      <c r="D1519" s="2" t="s">
        <v>130</v>
      </c>
    </row>
    <row r="1520" spans="1:4" ht="14.25" customHeight="1">
      <c r="A1520" s="2">
        <v>288876</v>
      </c>
      <c r="B1520" s="2" t="s">
        <v>129</v>
      </c>
      <c r="C1520" s="2">
        <v>2111.84</v>
      </c>
      <c r="D1520" s="2" t="s">
        <v>133</v>
      </c>
    </row>
    <row r="1521" spans="1:4" ht="14.25" customHeight="1">
      <c r="A1521" s="2">
        <v>288933</v>
      </c>
      <c r="B1521" s="2" t="s">
        <v>129</v>
      </c>
      <c r="C1521" s="2">
        <v>869.93569549999995</v>
      </c>
      <c r="D1521" s="2" t="s">
        <v>130</v>
      </c>
    </row>
    <row r="1522" spans="1:4" ht="14.25" customHeight="1">
      <c r="A1522" s="2">
        <v>289035</v>
      </c>
      <c r="B1522" s="2" t="s">
        <v>129</v>
      </c>
      <c r="C1522" s="2">
        <v>901.0585413</v>
      </c>
      <c r="D1522" s="2" t="s">
        <v>130</v>
      </c>
    </row>
    <row r="1523" spans="1:4" ht="14.25" customHeight="1">
      <c r="A1523" s="2">
        <v>289191</v>
      </c>
      <c r="B1523" s="2" t="s">
        <v>129</v>
      </c>
      <c r="C1523" s="2">
        <v>991.96489120000001</v>
      </c>
      <c r="D1523" s="2" t="s">
        <v>134</v>
      </c>
    </row>
    <row r="1524" spans="1:4" ht="14.25" customHeight="1">
      <c r="A1524" s="2">
        <v>289507</v>
      </c>
      <c r="B1524" s="2" t="s">
        <v>132</v>
      </c>
      <c r="C1524" s="2">
        <v>978</v>
      </c>
      <c r="D1524" s="2" t="s">
        <v>130</v>
      </c>
    </row>
    <row r="1525" spans="1:4" ht="14.25" customHeight="1">
      <c r="A1525" s="2">
        <v>289587</v>
      </c>
      <c r="B1525" s="2" t="s">
        <v>129</v>
      </c>
      <c r="C1525" s="2">
        <v>685</v>
      </c>
      <c r="D1525" s="2" t="s">
        <v>130</v>
      </c>
    </row>
    <row r="1526" spans="1:4" ht="14.25" customHeight="1">
      <c r="A1526" s="2">
        <v>289790</v>
      </c>
      <c r="B1526" s="2" t="s">
        <v>132</v>
      </c>
      <c r="C1526" s="2">
        <v>3550.4153070000002</v>
      </c>
      <c r="D1526" s="2" t="s">
        <v>133</v>
      </c>
    </row>
    <row r="1527" spans="1:4" ht="14.25" customHeight="1">
      <c r="A1527" s="2">
        <v>289999</v>
      </c>
      <c r="B1527" s="2" t="s">
        <v>132</v>
      </c>
      <c r="C1527" s="2">
        <v>782.15099020000002</v>
      </c>
      <c r="D1527" s="2" t="s">
        <v>130</v>
      </c>
    </row>
    <row r="1528" spans="1:4" ht="14.25" customHeight="1">
      <c r="A1528" s="2">
        <v>290191</v>
      </c>
      <c r="B1528" s="2" t="s">
        <v>132</v>
      </c>
      <c r="C1528" s="2">
        <v>731</v>
      </c>
      <c r="D1528" s="2" t="s">
        <v>130</v>
      </c>
    </row>
    <row r="1529" spans="1:4" ht="14.25" customHeight="1">
      <c r="A1529" s="2">
        <v>291149</v>
      </c>
      <c r="B1529" s="2" t="s">
        <v>132</v>
      </c>
      <c r="C1529" s="2">
        <v>3223.9336109999999</v>
      </c>
      <c r="D1529" s="2" t="s">
        <v>130</v>
      </c>
    </row>
    <row r="1530" spans="1:4" ht="14.25" customHeight="1">
      <c r="A1530" s="2">
        <v>291538</v>
      </c>
      <c r="B1530" s="2" t="s">
        <v>132</v>
      </c>
      <c r="C1530" s="2">
        <v>3485.8550070000001</v>
      </c>
      <c r="D1530" s="2" t="s">
        <v>133</v>
      </c>
    </row>
    <row r="1531" spans="1:4" ht="14.25" customHeight="1">
      <c r="A1531" s="2">
        <v>291640</v>
      </c>
      <c r="B1531" s="2" t="s">
        <v>132</v>
      </c>
      <c r="C1531" s="2">
        <v>1977.4132830000001</v>
      </c>
      <c r="D1531" s="2" t="s">
        <v>133</v>
      </c>
    </row>
    <row r="1532" spans="1:4" ht="14.25" customHeight="1">
      <c r="A1532" s="2">
        <v>291732</v>
      </c>
      <c r="B1532" s="2" t="s">
        <v>129</v>
      </c>
      <c r="C1532" s="2">
        <v>3561.1498820000002</v>
      </c>
      <c r="D1532" s="2" t="s">
        <v>133</v>
      </c>
    </row>
    <row r="1533" spans="1:4" ht="14.25" customHeight="1">
      <c r="A1533" s="2">
        <v>291925</v>
      </c>
      <c r="B1533" s="2" t="s">
        <v>132</v>
      </c>
      <c r="C1533" s="2">
        <v>1150.323181</v>
      </c>
      <c r="D1533" s="2" t="s">
        <v>130</v>
      </c>
    </row>
    <row r="1534" spans="1:4" ht="14.25" customHeight="1">
      <c r="A1534" s="2">
        <v>292052</v>
      </c>
      <c r="B1534" s="2" t="s">
        <v>132</v>
      </c>
      <c r="C1534" s="2">
        <v>1117.2343490000001</v>
      </c>
      <c r="D1534" s="2" t="s">
        <v>133</v>
      </c>
    </row>
    <row r="1535" spans="1:4" ht="14.25" customHeight="1">
      <c r="A1535" s="2">
        <v>292187</v>
      </c>
      <c r="B1535" s="2" t="s">
        <v>132</v>
      </c>
      <c r="C1535" s="2">
        <v>1984.9594549999999</v>
      </c>
      <c r="D1535" s="2" t="s">
        <v>134</v>
      </c>
    </row>
    <row r="1536" spans="1:4" ht="14.25" customHeight="1">
      <c r="A1536" s="2">
        <v>292278</v>
      </c>
      <c r="B1536" s="2" t="s">
        <v>129</v>
      </c>
      <c r="C1536" s="2">
        <v>676.41826249999997</v>
      </c>
      <c r="D1536" s="2" t="s">
        <v>133</v>
      </c>
    </row>
    <row r="1537" spans="1:4" ht="14.25" customHeight="1">
      <c r="A1537" s="2">
        <v>292338</v>
      </c>
      <c r="B1537" s="2" t="s">
        <v>129</v>
      </c>
      <c r="C1537" s="2">
        <v>2234.6432209999998</v>
      </c>
      <c r="D1537" s="2" t="s">
        <v>133</v>
      </c>
    </row>
    <row r="1538" spans="1:4" ht="14.25" customHeight="1">
      <c r="A1538" s="2">
        <v>292447</v>
      </c>
      <c r="B1538" s="2" t="s">
        <v>132</v>
      </c>
      <c r="C1538" s="2">
        <v>1513</v>
      </c>
      <c r="D1538" s="2" t="s">
        <v>130</v>
      </c>
    </row>
    <row r="1539" spans="1:4" ht="14.25" customHeight="1">
      <c r="A1539" s="2">
        <v>292495</v>
      </c>
      <c r="B1539" s="2" t="s">
        <v>132</v>
      </c>
      <c r="C1539" s="2">
        <v>626.48902620000001</v>
      </c>
      <c r="D1539" s="2" t="s">
        <v>134</v>
      </c>
    </row>
    <row r="1540" spans="1:4" ht="14.25" customHeight="1">
      <c r="A1540" s="2">
        <v>292525</v>
      </c>
      <c r="B1540" s="2" t="s">
        <v>132</v>
      </c>
      <c r="C1540" s="2">
        <v>2554.1529569999998</v>
      </c>
      <c r="D1540" s="2" t="s">
        <v>130</v>
      </c>
    </row>
    <row r="1541" spans="1:4" ht="14.25" customHeight="1">
      <c r="A1541" s="2">
        <v>292633</v>
      </c>
      <c r="B1541" s="2" t="s">
        <v>132</v>
      </c>
      <c r="C1541" s="2">
        <v>2557</v>
      </c>
      <c r="D1541" s="2" t="s">
        <v>130</v>
      </c>
    </row>
    <row r="1542" spans="1:4" ht="14.25" customHeight="1">
      <c r="A1542" s="2">
        <v>292668</v>
      </c>
      <c r="B1542" s="2" t="s">
        <v>129</v>
      </c>
      <c r="C1542" s="2">
        <v>2788.911349</v>
      </c>
      <c r="D1542" s="2" t="s">
        <v>133</v>
      </c>
    </row>
    <row r="1543" spans="1:4" ht="14.25" customHeight="1">
      <c r="A1543" s="2">
        <v>292961</v>
      </c>
      <c r="B1543" s="2" t="s">
        <v>132</v>
      </c>
      <c r="C1543" s="2">
        <v>1500.0101979999999</v>
      </c>
      <c r="D1543" s="2" t="s">
        <v>130</v>
      </c>
    </row>
    <row r="1544" spans="1:4" ht="14.25" customHeight="1">
      <c r="A1544" s="2">
        <v>293797</v>
      </c>
      <c r="B1544" s="2" t="s">
        <v>132</v>
      </c>
      <c r="C1544" s="2">
        <v>549.79479949999995</v>
      </c>
      <c r="D1544" s="2" t="s">
        <v>134</v>
      </c>
    </row>
    <row r="1545" spans="1:4" ht="14.25" customHeight="1">
      <c r="A1545" s="2">
        <v>293951</v>
      </c>
      <c r="B1545" s="2" t="s">
        <v>132</v>
      </c>
      <c r="C1545" s="2">
        <v>3025</v>
      </c>
      <c r="D1545" s="2" t="s">
        <v>134</v>
      </c>
    </row>
    <row r="1546" spans="1:4" ht="14.25" customHeight="1">
      <c r="A1546" s="2">
        <v>294190</v>
      </c>
      <c r="B1546" s="2" t="s">
        <v>132</v>
      </c>
      <c r="C1546" s="2">
        <v>1574.637798</v>
      </c>
      <c r="D1546" s="2" t="s">
        <v>133</v>
      </c>
    </row>
    <row r="1547" spans="1:4" ht="14.25" customHeight="1">
      <c r="A1547" s="2">
        <v>294359</v>
      </c>
      <c r="B1547" s="2" t="s">
        <v>132</v>
      </c>
      <c r="C1547" s="2">
        <v>1668</v>
      </c>
      <c r="D1547" s="2" t="s">
        <v>130</v>
      </c>
    </row>
    <row r="1548" spans="1:4" ht="14.25" customHeight="1">
      <c r="A1548" s="2">
        <v>294420</v>
      </c>
      <c r="B1548" s="2" t="s">
        <v>129</v>
      </c>
      <c r="C1548" s="2">
        <v>3113.45</v>
      </c>
      <c r="D1548" s="2" t="s">
        <v>133</v>
      </c>
    </row>
    <row r="1549" spans="1:4" ht="14.25" customHeight="1">
      <c r="A1549" s="2">
        <v>294582</v>
      </c>
      <c r="B1549" s="2" t="s">
        <v>129</v>
      </c>
      <c r="C1549" s="2">
        <v>716</v>
      </c>
      <c r="D1549" s="2" t="s">
        <v>133</v>
      </c>
    </row>
    <row r="1550" spans="1:4" ht="14.25" customHeight="1">
      <c r="A1550" s="2">
        <v>294657</v>
      </c>
      <c r="B1550" s="2" t="s">
        <v>129</v>
      </c>
      <c r="C1550" s="2">
        <v>1102</v>
      </c>
      <c r="D1550" s="2" t="s">
        <v>130</v>
      </c>
    </row>
    <row r="1551" spans="1:4" ht="14.25" customHeight="1">
      <c r="A1551" s="2">
        <v>295256</v>
      </c>
      <c r="B1551" s="2" t="s">
        <v>132</v>
      </c>
      <c r="C1551" s="2">
        <v>2191.5334029999999</v>
      </c>
      <c r="D1551" s="2" t="s">
        <v>133</v>
      </c>
    </row>
    <row r="1552" spans="1:4" ht="14.25" customHeight="1">
      <c r="A1552" s="2">
        <v>295413</v>
      </c>
      <c r="B1552" s="2" t="s">
        <v>129</v>
      </c>
      <c r="C1552" s="2">
        <v>3220.46</v>
      </c>
      <c r="D1552" s="2" t="s">
        <v>130</v>
      </c>
    </row>
    <row r="1553" spans="1:4" ht="14.25" customHeight="1">
      <c r="A1553" s="2">
        <v>295479</v>
      </c>
      <c r="B1553" s="2" t="s">
        <v>129</v>
      </c>
      <c r="C1553" s="2">
        <v>2859.4829679999998</v>
      </c>
      <c r="D1553" s="2" t="s">
        <v>130</v>
      </c>
    </row>
    <row r="1554" spans="1:4" ht="14.25" customHeight="1">
      <c r="A1554" s="2">
        <v>295679</v>
      </c>
      <c r="B1554" s="2" t="s">
        <v>132</v>
      </c>
      <c r="C1554" s="2">
        <v>1558.6616079999999</v>
      </c>
      <c r="D1554" s="2" t="s">
        <v>130</v>
      </c>
    </row>
    <row r="1555" spans="1:4" ht="14.25" customHeight="1">
      <c r="A1555" s="2">
        <v>295747</v>
      </c>
      <c r="B1555" s="2" t="s">
        <v>132</v>
      </c>
      <c r="C1555" s="2">
        <v>2221.4427070000002</v>
      </c>
      <c r="D1555" s="2" t="s">
        <v>130</v>
      </c>
    </row>
    <row r="1556" spans="1:4" ht="14.25" customHeight="1">
      <c r="A1556" s="2">
        <v>295805</v>
      </c>
      <c r="B1556" s="2" t="s">
        <v>132</v>
      </c>
      <c r="C1556" s="2">
        <v>1451.4281539999999</v>
      </c>
      <c r="D1556" s="2" t="s">
        <v>130</v>
      </c>
    </row>
    <row r="1557" spans="1:4" ht="14.25" customHeight="1">
      <c r="A1557" s="2">
        <v>296210</v>
      </c>
      <c r="B1557" s="2" t="s">
        <v>132</v>
      </c>
      <c r="C1557" s="2">
        <v>2286.0419019999999</v>
      </c>
      <c r="D1557" s="2" t="s">
        <v>133</v>
      </c>
    </row>
    <row r="1558" spans="1:4" ht="14.25" customHeight="1">
      <c r="A1558" s="2">
        <v>296319</v>
      </c>
      <c r="B1558" s="2" t="s">
        <v>129</v>
      </c>
      <c r="C1558" s="2">
        <v>2173.437852</v>
      </c>
      <c r="D1558" s="2" t="s">
        <v>130</v>
      </c>
    </row>
    <row r="1559" spans="1:4" ht="14.25" customHeight="1">
      <c r="A1559" s="2">
        <v>297148</v>
      </c>
      <c r="B1559" s="2" t="s">
        <v>132</v>
      </c>
      <c r="C1559" s="2">
        <v>1169.8230450000001</v>
      </c>
      <c r="D1559" s="2" t="s">
        <v>133</v>
      </c>
    </row>
    <row r="1560" spans="1:4" ht="14.25" customHeight="1">
      <c r="A1560" s="2">
        <v>297338</v>
      </c>
      <c r="B1560" s="2" t="s">
        <v>132</v>
      </c>
      <c r="C1560" s="2">
        <v>3375.1675479999999</v>
      </c>
      <c r="D1560" s="2" t="s">
        <v>133</v>
      </c>
    </row>
    <row r="1561" spans="1:4" ht="14.25" customHeight="1">
      <c r="A1561" s="2">
        <v>297411</v>
      </c>
      <c r="B1561" s="2" t="s">
        <v>129</v>
      </c>
      <c r="C1561" s="2">
        <v>3443.847045</v>
      </c>
      <c r="D1561" s="2" t="s">
        <v>130</v>
      </c>
    </row>
    <row r="1562" spans="1:4" ht="14.25" customHeight="1">
      <c r="A1562" s="2">
        <v>297920</v>
      </c>
      <c r="B1562" s="2" t="s">
        <v>132</v>
      </c>
      <c r="C1562" s="2">
        <v>2253.6238819999999</v>
      </c>
      <c r="D1562" s="2" t="s">
        <v>133</v>
      </c>
    </row>
    <row r="1563" spans="1:4" ht="14.25" customHeight="1">
      <c r="A1563" s="2">
        <v>298647</v>
      </c>
      <c r="B1563" s="2" t="s">
        <v>129</v>
      </c>
      <c r="C1563" s="2">
        <v>2037.63</v>
      </c>
      <c r="D1563" s="2" t="s">
        <v>130</v>
      </c>
    </row>
    <row r="1564" spans="1:4" ht="14.25" customHeight="1">
      <c r="A1564" s="2">
        <v>298776</v>
      </c>
      <c r="B1564" s="2" t="s">
        <v>129</v>
      </c>
      <c r="C1564" s="2">
        <v>1537</v>
      </c>
      <c r="D1564" s="2" t="s">
        <v>133</v>
      </c>
    </row>
    <row r="1565" spans="1:4" ht="14.25" customHeight="1">
      <c r="A1565" s="2">
        <v>298859</v>
      </c>
      <c r="B1565" s="2" t="s">
        <v>132</v>
      </c>
      <c r="C1565" s="2">
        <v>1320.974993</v>
      </c>
      <c r="D1565" s="2" t="s">
        <v>130</v>
      </c>
    </row>
    <row r="1566" spans="1:4" ht="14.25" customHeight="1">
      <c r="A1566" s="2">
        <v>299443</v>
      </c>
      <c r="B1566" s="2" t="s">
        <v>132</v>
      </c>
      <c r="C1566" s="2">
        <v>2527.4323589999999</v>
      </c>
      <c r="D1566" s="2" t="s">
        <v>130</v>
      </c>
    </row>
    <row r="1567" spans="1:4" ht="14.25" customHeight="1">
      <c r="A1567" s="2">
        <v>299506</v>
      </c>
      <c r="B1567" s="2" t="s">
        <v>132</v>
      </c>
      <c r="C1567" s="2">
        <v>1807.1253790000001</v>
      </c>
      <c r="D1567" s="2" t="s">
        <v>133</v>
      </c>
    </row>
    <row r="1568" spans="1:4" ht="14.25" customHeight="1">
      <c r="A1568" s="2">
        <v>299715</v>
      </c>
      <c r="B1568" s="2" t="s">
        <v>129</v>
      </c>
      <c r="C1568" s="2">
        <v>1786.73</v>
      </c>
      <c r="D1568" s="2" t="s">
        <v>130</v>
      </c>
    </row>
    <row r="1569" spans="1:4" ht="14.25" customHeight="1">
      <c r="A1569" s="2">
        <v>299719</v>
      </c>
      <c r="B1569" s="2" t="s">
        <v>132</v>
      </c>
      <c r="C1569" s="2">
        <v>969</v>
      </c>
      <c r="D1569" s="2" t="s">
        <v>134</v>
      </c>
    </row>
    <row r="1570" spans="1:4" ht="14.25" customHeight="1">
      <c r="A1570" s="2">
        <v>300562</v>
      </c>
      <c r="B1570" s="2" t="s">
        <v>132</v>
      </c>
      <c r="C1570" s="2">
        <v>1306</v>
      </c>
      <c r="D1570" s="2" t="s">
        <v>133</v>
      </c>
    </row>
    <row r="1571" spans="1:4" ht="14.25" customHeight="1">
      <c r="A1571" s="2">
        <v>300670</v>
      </c>
      <c r="B1571" s="2" t="s">
        <v>132</v>
      </c>
      <c r="C1571" s="2">
        <v>3048.2541259999998</v>
      </c>
      <c r="D1571" s="2" t="s">
        <v>133</v>
      </c>
    </row>
    <row r="1572" spans="1:4" ht="14.25" customHeight="1">
      <c r="A1572" s="2">
        <v>300841</v>
      </c>
      <c r="B1572" s="2" t="s">
        <v>132</v>
      </c>
      <c r="C1572" s="2">
        <v>3675.3544619999998</v>
      </c>
      <c r="D1572" s="2" t="s">
        <v>130</v>
      </c>
    </row>
    <row r="1573" spans="1:4" ht="14.25" customHeight="1">
      <c r="A1573" s="2">
        <v>301178</v>
      </c>
      <c r="B1573" s="2" t="s">
        <v>132</v>
      </c>
      <c r="C1573" s="2">
        <v>2922</v>
      </c>
      <c r="D1573" s="2" t="s">
        <v>133</v>
      </c>
    </row>
    <row r="1574" spans="1:4" ht="14.25" customHeight="1">
      <c r="A1574" s="2">
        <v>301298</v>
      </c>
      <c r="B1574" s="2" t="s">
        <v>132</v>
      </c>
      <c r="C1574" s="2">
        <v>2392.2953040000002</v>
      </c>
      <c r="D1574" s="2" t="s">
        <v>133</v>
      </c>
    </row>
    <row r="1575" spans="1:4" ht="14.25" customHeight="1">
      <c r="A1575" s="2">
        <v>301377</v>
      </c>
      <c r="B1575" s="2" t="s">
        <v>129</v>
      </c>
      <c r="C1575" s="2">
        <v>2921.50083</v>
      </c>
      <c r="D1575" s="2" t="s">
        <v>130</v>
      </c>
    </row>
    <row r="1576" spans="1:4" ht="14.25" customHeight="1">
      <c r="A1576" s="2">
        <v>302549</v>
      </c>
      <c r="B1576" s="2" t="s">
        <v>132</v>
      </c>
      <c r="C1576" s="2">
        <v>3347.7256969999999</v>
      </c>
      <c r="D1576" s="2" t="s">
        <v>130</v>
      </c>
    </row>
    <row r="1577" spans="1:4" ht="14.25" customHeight="1">
      <c r="A1577" s="2">
        <v>302770</v>
      </c>
      <c r="B1577" s="2" t="s">
        <v>132</v>
      </c>
      <c r="C1577" s="2">
        <v>2372.5471790000001</v>
      </c>
      <c r="D1577" s="2" t="s">
        <v>133</v>
      </c>
    </row>
    <row r="1578" spans="1:4" ht="14.25" customHeight="1">
      <c r="A1578" s="2">
        <v>302775</v>
      </c>
      <c r="B1578" s="2" t="s">
        <v>129</v>
      </c>
      <c r="C1578" s="2">
        <v>2814.72</v>
      </c>
      <c r="D1578" s="2" t="s">
        <v>130</v>
      </c>
    </row>
    <row r="1579" spans="1:4" ht="14.25" customHeight="1">
      <c r="A1579" s="2">
        <v>303077</v>
      </c>
      <c r="B1579" s="2" t="s">
        <v>132</v>
      </c>
      <c r="C1579" s="2">
        <v>191</v>
      </c>
      <c r="D1579" s="2" t="s">
        <v>130</v>
      </c>
    </row>
    <row r="1580" spans="1:4" ht="14.25" customHeight="1">
      <c r="A1580" s="2">
        <v>303157</v>
      </c>
      <c r="B1580" s="2" t="s">
        <v>132</v>
      </c>
      <c r="C1580" s="2">
        <v>1553</v>
      </c>
      <c r="D1580" s="2" t="s">
        <v>130</v>
      </c>
    </row>
    <row r="1581" spans="1:4" ht="14.25" customHeight="1">
      <c r="A1581" s="2">
        <v>303265</v>
      </c>
      <c r="B1581" s="2" t="s">
        <v>132</v>
      </c>
      <c r="C1581" s="2">
        <v>3452.8437170000002</v>
      </c>
      <c r="D1581" s="2" t="s">
        <v>130</v>
      </c>
    </row>
    <row r="1582" spans="1:4" ht="14.25" customHeight="1">
      <c r="A1582" s="2">
        <v>303359</v>
      </c>
      <c r="B1582" s="2" t="s">
        <v>132</v>
      </c>
      <c r="C1582" s="2">
        <v>3557.881899</v>
      </c>
      <c r="D1582" s="2" t="s">
        <v>134</v>
      </c>
    </row>
    <row r="1583" spans="1:4" ht="14.25" customHeight="1">
      <c r="A1583" s="2">
        <v>303499</v>
      </c>
      <c r="B1583" s="2" t="s">
        <v>132</v>
      </c>
      <c r="C1583" s="2">
        <v>3079.830641</v>
      </c>
      <c r="D1583" s="2" t="s">
        <v>134</v>
      </c>
    </row>
    <row r="1584" spans="1:4" ht="14.25" customHeight="1">
      <c r="A1584" s="2">
        <v>303579</v>
      </c>
      <c r="B1584" s="2" t="s">
        <v>129</v>
      </c>
      <c r="C1584" s="2">
        <v>643.32843130000003</v>
      </c>
      <c r="D1584" s="2" t="s">
        <v>130</v>
      </c>
    </row>
    <row r="1585" spans="1:4" ht="14.25" customHeight="1">
      <c r="A1585" s="2">
        <v>303602</v>
      </c>
      <c r="B1585" s="2" t="s">
        <v>132</v>
      </c>
      <c r="C1585" s="2">
        <v>3127.7407899999998</v>
      </c>
      <c r="D1585" s="2" t="s">
        <v>133</v>
      </c>
    </row>
    <row r="1586" spans="1:4" ht="14.25" customHeight="1">
      <c r="A1586" s="2">
        <v>303634</v>
      </c>
      <c r="B1586" s="2" t="s">
        <v>132</v>
      </c>
      <c r="C1586" s="2">
        <v>1118</v>
      </c>
      <c r="D1586" s="2" t="s">
        <v>133</v>
      </c>
    </row>
    <row r="1587" spans="1:4" ht="14.25" customHeight="1">
      <c r="A1587" s="2">
        <v>303709</v>
      </c>
      <c r="B1587" s="2" t="s">
        <v>132</v>
      </c>
      <c r="C1587" s="2">
        <v>1388.3709449999999</v>
      </c>
      <c r="D1587" s="2" t="s">
        <v>134</v>
      </c>
    </row>
    <row r="1588" spans="1:4" ht="14.25" customHeight="1">
      <c r="A1588" s="2">
        <v>303852</v>
      </c>
      <c r="B1588" s="2" t="s">
        <v>129</v>
      </c>
      <c r="C1588" s="2">
        <v>2223.634618</v>
      </c>
      <c r="D1588" s="2" t="s">
        <v>133</v>
      </c>
    </row>
    <row r="1589" spans="1:4" ht="14.25" customHeight="1">
      <c r="A1589" s="2">
        <v>304001</v>
      </c>
      <c r="B1589" s="2" t="s">
        <v>132</v>
      </c>
      <c r="C1589" s="2">
        <v>1372.818321</v>
      </c>
      <c r="D1589" s="2" t="s">
        <v>130</v>
      </c>
    </row>
    <row r="1590" spans="1:4" ht="14.25" customHeight="1">
      <c r="A1590" s="2">
        <v>304223</v>
      </c>
      <c r="B1590" s="2" t="s">
        <v>132</v>
      </c>
      <c r="C1590" s="2">
        <v>1371.3041310000001</v>
      </c>
      <c r="D1590" s="2" t="s">
        <v>130</v>
      </c>
    </row>
    <row r="1591" spans="1:4" ht="14.25" customHeight="1">
      <c r="A1591" s="2">
        <v>304253</v>
      </c>
      <c r="B1591" s="2" t="s">
        <v>132</v>
      </c>
      <c r="C1591" s="2">
        <v>496</v>
      </c>
      <c r="D1591" s="2" t="s">
        <v>130</v>
      </c>
    </row>
    <row r="1592" spans="1:4" ht="14.25" customHeight="1">
      <c r="A1592" s="2">
        <v>304452</v>
      </c>
      <c r="B1592" s="2" t="s">
        <v>129</v>
      </c>
      <c r="C1592" s="2">
        <v>3126.1935699999999</v>
      </c>
      <c r="D1592" s="2" t="s">
        <v>133</v>
      </c>
    </row>
    <row r="1593" spans="1:4" ht="14.25" customHeight="1">
      <c r="A1593" s="2">
        <v>304735</v>
      </c>
      <c r="B1593" s="2" t="s">
        <v>132</v>
      </c>
      <c r="C1593" s="2">
        <v>806</v>
      </c>
      <c r="D1593" s="2" t="s">
        <v>130</v>
      </c>
    </row>
    <row r="1594" spans="1:4" ht="14.25" customHeight="1">
      <c r="A1594" s="2">
        <v>304979</v>
      </c>
      <c r="B1594" s="2" t="s">
        <v>132</v>
      </c>
      <c r="C1594" s="2">
        <v>2340.9130359999999</v>
      </c>
      <c r="D1594" s="2" t="s">
        <v>130</v>
      </c>
    </row>
    <row r="1595" spans="1:4" ht="14.25" customHeight="1">
      <c r="A1595" s="2">
        <v>305074</v>
      </c>
      <c r="B1595" s="2" t="s">
        <v>132</v>
      </c>
      <c r="C1595" s="2">
        <v>2162</v>
      </c>
      <c r="D1595" s="2" t="s">
        <v>133</v>
      </c>
    </row>
    <row r="1596" spans="1:4" ht="14.25" customHeight="1">
      <c r="A1596" s="2">
        <v>305456</v>
      </c>
      <c r="B1596" s="2" t="s">
        <v>132</v>
      </c>
      <c r="C1596" s="2">
        <v>3510</v>
      </c>
      <c r="D1596" s="2" t="s">
        <v>133</v>
      </c>
    </row>
    <row r="1597" spans="1:4" ht="14.25" customHeight="1">
      <c r="A1597" s="2">
        <v>305469</v>
      </c>
      <c r="B1597" s="2" t="s">
        <v>129</v>
      </c>
      <c r="C1597" s="2">
        <v>3183.8633380000001</v>
      </c>
      <c r="D1597" s="2" t="s">
        <v>130</v>
      </c>
    </row>
    <row r="1598" spans="1:4" ht="14.25" customHeight="1">
      <c r="A1598" s="2">
        <v>305739</v>
      </c>
      <c r="B1598" s="2" t="s">
        <v>129</v>
      </c>
      <c r="C1598" s="2">
        <v>2471.5</v>
      </c>
      <c r="D1598" s="2" t="s">
        <v>134</v>
      </c>
    </row>
    <row r="1599" spans="1:4" ht="14.25" customHeight="1">
      <c r="A1599" s="2">
        <v>305894</v>
      </c>
      <c r="B1599" s="2" t="s">
        <v>132</v>
      </c>
      <c r="C1599" s="2">
        <v>1190</v>
      </c>
      <c r="D1599" s="2" t="s">
        <v>133</v>
      </c>
    </row>
    <row r="1600" spans="1:4" ht="14.25" customHeight="1">
      <c r="A1600" s="2">
        <v>306131</v>
      </c>
      <c r="B1600" s="2" t="s">
        <v>132</v>
      </c>
      <c r="C1600" s="2">
        <v>2340.1803169999998</v>
      </c>
      <c r="D1600" s="2" t="s">
        <v>134</v>
      </c>
    </row>
    <row r="1601" spans="1:4" ht="14.25" customHeight="1">
      <c r="A1601" s="2">
        <v>306207</v>
      </c>
      <c r="B1601" s="2" t="s">
        <v>129</v>
      </c>
      <c r="C1601" s="2">
        <v>952</v>
      </c>
      <c r="D1601" s="2" t="s">
        <v>130</v>
      </c>
    </row>
    <row r="1602" spans="1:4" ht="14.25" customHeight="1">
      <c r="A1602" s="2">
        <v>306457</v>
      </c>
      <c r="B1602" s="2" t="s">
        <v>132</v>
      </c>
      <c r="C1602" s="2">
        <v>1336.2929449999999</v>
      </c>
      <c r="D1602" s="2" t="s">
        <v>130</v>
      </c>
    </row>
    <row r="1603" spans="1:4" ht="14.25" customHeight="1">
      <c r="A1603" s="2">
        <v>306484</v>
      </c>
      <c r="B1603" s="2" t="s">
        <v>132</v>
      </c>
      <c r="C1603" s="2">
        <v>3181.9386239999999</v>
      </c>
      <c r="D1603" s="2" t="s">
        <v>133</v>
      </c>
    </row>
    <row r="1604" spans="1:4" ht="14.25" customHeight="1">
      <c r="A1604" s="2">
        <v>306628</v>
      </c>
      <c r="B1604" s="2" t="s">
        <v>132</v>
      </c>
      <c r="C1604" s="2">
        <v>1273.656602</v>
      </c>
      <c r="D1604" s="2" t="s">
        <v>133</v>
      </c>
    </row>
    <row r="1605" spans="1:4" ht="14.25" customHeight="1">
      <c r="A1605" s="2">
        <v>306884</v>
      </c>
      <c r="B1605" s="2" t="s">
        <v>132</v>
      </c>
      <c r="C1605" s="2">
        <v>1730.146452</v>
      </c>
      <c r="D1605" s="2" t="s">
        <v>133</v>
      </c>
    </row>
    <row r="1606" spans="1:4" ht="14.25" customHeight="1">
      <c r="A1606" s="2">
        <v>306951</v>
      </c>
      <c r="B1606" s="2" t="s">
        <v>129</v>
      </c>
      <c r="C1606" s="2">
        <v>3191.7985229999999</v>
      </c>
      <c r="D1606" s="2" t="s">
        <v>130</v>
      </c>
    </row>
    <row r="1607" spans="1:4" ht="14.25" customHeight="1">
      <c r="A1607" s="2">
        <v>307020</v>
      </c>
      <c r="B1607" s="2" t="s">
        <v>129</v>
      </c>
      <c r="C1607" s="2">
        <v>2659</v>
      </c>
      <c r="D1607" s="2" t="s">
        <v>133</v>
      </c>
    </row>
    <row r="1608" spans="1:4" ht="14.25" customHeight="1">
      <c r="A1608" s="2">
        <v>307362</v>
      </c>
      <c r="B1608" s="2" t="s">
        <v>129</v>
      </c>
      <c r="C1608" s="2">
        <v>2441.4369200000001</v>
      </c>
      <c r="D1608" s="2" t="s">
        <v>133</v>
      </c>
    </row>
    <row r="1609" spans="1:4" ht="14.25" customHeight="1">
      <c r="A1609" s="2">
        <v>307661</v>
      </c>
      <c r="B1609" s="2" t="s">
        <v>132</v>
      </c>
      <c r="C1609" s="2">
        <v>3153.8325580000001</v>
      </c>
      <c r="D1609" s="2" t="s">
        <v>130</v>
      </c>
    </row>
    <row r="1610" spans="1:4" ht="14.25" customHeight="1">
      <c r="A1610" s="2">
        <v>307843</v>
      </c>
      <c r="B1610" s="2" t="s">
        <v>132</v>
      </c>
      <c r="C1610" s="2">
        <v>867</v>
      </c>
      <c r="D1610" s="2" t="s">
        <v>130</v>
      </c>
    </row>
    <row r="1611" spans="1:4" ht="14.25" customHeight="1">
      <c r="A1611" s="2">
        <v>307900</v>
      </c>
      <c r="B1611" s="2" t="s">
        <v>132</v>
      </c>
      <c r="C1611" s="2">
        <v>1453.1917510000001</v>
      </c>
      <c r="D1611" s="2" t="s">
        <v>133</v>
      </c>
    </row>
    <row r="1612" spans="1:4" ht="14.25" customHeight="1">
      <c r="A1612" s="2">
        <v>308089</v>
      </c>
      <c r="B1612" s="2" t="s">
        <v>132</v>
      </c>
      <c r="C1612" s="2">
        <v>2183.479746</v>
      </c>
      <c r="D1612" s="2" t="s">
        <v>130</v>
      </c>
    </row>
    <row r="1613" spans="1:4" ht="14.25" customHeight="1">
      <c r="A1613" s="2">
        <v>308348</v>
      </c>
      <c r="B1613" s="2" t="s">
        <v>132</v>
      </c>
      <c r="C1613" s="2">
        <v>1865.0453170000001</v>
      </c>
      <c r="D1613" s="2" t="s">
        <v>133</v>
      </c>
    </row>
    <row r="1614" spans="1:4" ht="14.25" customHeight="1">
      <c r="A1614" s="2">
        <v>308350</v>
      </c>
      <c r="B1614" s="2" t="s">
        <v>132</v>
      </c>
      <c r="C1614" s="2">
        <v>1920.3094180000001</v>
      </c>
      <c r="D1614" s="2" t="s">
        <v>133</v>
      </c>
    </row>
    <row r="1615" spans="1:4" ht="14.25" customHeight="1">
      <c r="A1615" s="2">
        <v>309072</v>
      </c>
      <c r="B1615" s="2" t="s">
        <v>129</v>
      </c>
      <c r="C1615" s="2">
        <v>2841</v>
      </c>
      <c r="D1615" s="2" t="s">
        <v>133</v>
      </c>
    </row>
    <row r="1616" spans="1:4" ht="14.25" customHeight="1">
      <c r="A1616" s="2">
        <v>309074</v>
      </c>
      <c r="B1616" s="2" t="s">
        <v>132</v>
      </c>
      <c r="C1616" s="2">
        <v>1174.3675559999999</v>
      </c>
      <c r="D1616" s="2" t="s">
        <v>133</v>
      </c>
    </row>
    <row r="1617" spans="1:4" ht="14.25" customHeight="1">
      <c r="A1617" s="2">
        <v>309094</v>
      </c>
      <c r="B1617" s="2" t="s">
        <v>132</v>
      </c>
      <c r="C1617" s="2">
        <v>308.42167540000003</v>
      </c>
      <c r="D1617" s="2" t="s">
        <v>133</v>
      </c>
    </row>
    <row r="1618" spans="1:4" ht="14.25" customHeight="1">
      <c r="A1618" s="2">
        <v>309428</v>
      </c>
      <c r="B1618" s="2" t="s">
        <v>132</v>
      </c>
      <c r="C1618" s="2">
        <v>1441.8067820000001</v>
      </c>
      <c r="D1618" s="2" t="s">
        <v>133</v>
      </c>
    </row>
    <row r="1619" spans="1:4" ht="14.25" customHeight="1">
      <c r="A1619" s="2">
        <v>309611</v>
      </c>
      <c r="B1619" s="2" t="s">
        <v>132</v>
      </c>
      <c r="C1619" s="2">
        <v>2858.489932</v>
      </c>
      <c r="D1619" s="2" t="s">
        <v>130</v>
      </c>
    </row>
    <row r="1620" spans="1:4" ht="14.25" customHeight="1">
      <c r="A1620" s="2">
        <v>309636</v>
      </c>
      <c r="B1620" s="2" t="s">
        <v>129</v>
      </c>
      <c r="C1620" s="2">
        <v>1842.032831</v>
      </c>
      <c r="D1620" s="2" t="s">
        <v>133</v>
      </c>
    </row>
    <row r="1621" spans="1:4" ht="14.25" customHeight="1">
      <c r="A1621" s="2">
        <v>309739</v>
      </c>
      <c r="B1621" s="2" t="s">
        <v>132</v>
      </c>
      <c r="C1621" s="2">
        <v>1606.082279</v>
      </c>
      <c r="D1621" s="2" t="s">
        <v>130</v>
      </c>
    </row>
    <row r="1622" spans="1:4" ht="14.25" customHeight="1">
      <c r="A1622" s="2">
        <v>310167</v>
      </c>
      <c r="B1622" s="2" t="s">
        <v>129</v>
      </c>
      <c r="C1622" s="2">
        <v>2296.6727000000001</v>
      </c>
      <c r="D1622" s="2" t="s">
        <v>130</v>
      </c>
    </row>
    <row r="1623" spans="1:4" ht="14.25" customHeight="1">
      <c r="A1623" s="2">
        <v>310257</v>
      </c>
      <c r="B1623" s="2" t="s">
        <v>129</v>
      </c>
      <c r="C1623" s="2">
        <v>1785.58</v>
      </c>
      <c r="D1623" s="2" t="s">
        <v>130</v>
      </c>
    </row>
    <row r="1624" spans="1:4" ht="14.25" customHeight="1">
      <c r="A1624" s="2">
        <v>310387</v>
      </c>
      <c r="B1624" s="2" t="s">
        <v>132</v>
      </c>
      <c r="C1624" s="2">
        <v>515.15109210000003</v>
      </c>
      <c r="D1624" s="2" t="s">
        <v>134</v>
      </c>
    </row>
    <row r="1625" spans="1:4" ht="14.25" customHeight="1">
      <c r="A1625" s="2">
        <v>310614</v>
      </c>
      <c r="B1625" s="2" t="s">
        <v>129</v>
      </c>
      <c r="C1625" s="2">
        <v>2053</v>
      </c>
      <c r="D1625" s="2" t="s">
        <v>133</v>
      </c>
    </row>
    <row r="1626" spans="1:4" ht="14.25" customHeight="1">
      <c r="A1626" s="2">
        <v>311141</v>
      </c>
      <c r="B1626" s="2" t="s">
        <v>132</v>
      </c>
      <c r="C1626" s="2">
        <v>3510.3678559999998</v>
      </c>
      <c r="D1626" s="2" t="s">
        <v>130</v>
      </c>
    </row>
    <row r="1627" spans="1:4" ht="14.25" customHeight="1">
      <c r="A1627" s="2">
        <v>311186</v>
      </c>
      <c r="B1627" s="2" t="s">
        <v>132</v>
      </c>
      <c r="C1627" s="2">
        <v>1388.4143469999999</v>
      </c>
      <c r="D1627" s="2" t="s">
        <v>133</v>
      </c>
    </row>
    <row r="1628" spans="1:4" ht="14.25" customHeight="1">
      <c r="A1628" s="2">
        <v>311430</v>
      </c>
      <c r="B1628" s="2" t="s">
        <v>129</v>
      </c>
      <c r="C1628" s="2">
        <v>2410.161814</v>
      </c>
      <c r="D1628" s="2" t="s">
        <v>133</v>
      </c>
    </row>
    <row r="1629" spans="1:4" ht="14.25" customHeight="1">
      <c r="A1629" s="2">
        <v>311678</v>
      </c>
      <c r="B1629" s="2" t="s">
        <v>132</v>
      </c>
      <c r="C1629" s="2">
        <v>2117.9318880000001</v>
      </c>
      <c r="D1629" s="2" t="s">
        <v>133</v>
      </c>
    </row>
    <row r="1630" spans="1:4" ht="14.25" customHeight="1">
      <c r="A1630" s="2">
        <v>311861</v>
      </c>
      <c r="B1630" s="2" t="s">
        <v>132</v>
      </c>
      <c r="C1630" s="2">
        <v>1989.905501</v>
      </c>
      <c r="D1630" s="2" t="s">
        <v>130</v>
      </c>
    </row>
    <row r="1631" spans="1:4" ht="14.25" customHeight="1">
      <c r="A1631" s="2">
        <v>312364</v>
      </c>
      <c r="B1631" s="2" t="s">
        <v>132</v>
      </c>
      <c r="C1631" s="2">
        <v>1354.2717130000001</v>
      </c>
      <c r="D1631" s="2" t="s">
        <v>133</v>
      </c>
    </row>
    <row r="1632" spans="1:4" ht="14.25" customHeight="1">
      <c r="A1632" s="2">
        <v>312374</v>
      </c>
      <c r="B1632" s="2" t="s">
        <v>132</v>
      </c>
      <c r="C1632" s="2">
        <v>2533.7565169999998</v>
      </c>
      <c r="D1632" s="2" t="s">
        <v>133</v>
      </c>
    </row>
    <row r="1633" spans="1:4" ht="14.25" customHeight="1">
      <c r="A1633" s="2">
        <v>312405</v>
      </c>
      <c r="B1633" s="2" t="s">
        <v>129</v>
      </c>
      <c r="C1633" s="2">
        <v>3118.8811879999998</v>
      </c>
      <c r="D1633" s="2" t="s">
        <v>130</v>
      </c>
    </row>
    <row r="1634" spans="1:4" ht="14.25" customHeight="1">
      <c r="A1634" s="2">
        <v>313163</v>
      </c>
      <c r="B1634" s="2" t="s">
        <v>132</v>
      </c>
      <c r="C1634" s="2">
        <v>1498.735993</v>
      </c>
      <c r="D1634" s="2" t="s">
        <v>130</v>
      </c>
    </row>
    <row r="1635" spans="1:4" ht="14.25" customHeight="1">
      <c r="A1635" s="2">
        <v>313193</v>
      </c>
      <c r="B1635" s="2" t="s">
        <v>132</v>
      </c>
      <c r="C1635" s="2">
        <v>215.93381239999999</v>
      </c>
      <c r="D1635" s="2" t="s">
        <v>130</v>
      </c>
    </row>
    <row r="1636" spans="1:4" ht="14.25" customHeight="1">
      <c r="A1636" s="2">
        <v>313296</v>
      </c>
      <c r="B1636" s="2" t="s">
        <v>129</v>
      </c>
      <c r="C1636" s="2">
        <v>2716.7129399999999</v>
      </c>
      <c r="D1636" s="2" t="s">
        <v>133</v>
      </c>
    </row>
    <row r="1637" spans="1:4" ht="14.25" customHeight="1">
      <c r="A1637" s="2">
        <v>313376</v>
      </c>
      <c r="B1637" s="2" t="s">
        <v>132</v>
      </c>
      <c r="C1637" s="2">
        <v>2706.2420430000002</v>
      </c>
      <c r="D1637" s="2" t="s">
        <v>133</v>
      </c>
    </row>
    <row r="1638" spans="1:4" ht="14.25" customHeight="1">
      <c r="A1638" s="2">
        <v>313662</v>
      </c>
      <c r="B1638" s="2" t="s">
        <v>129</v>
      </c>
      <c r="C1638" s="2">
        <v>894</v>
      </c>
      <c r="D1638" s="2" t="s">
        <v>133</v>
      </c>
    </row>
    <row r="1639" spans="1:4" ht="14.25" customHeight="1">
      <c r="A1639" s="2">
        <v>313940</v>
      </c>
      <c r="B1639" s="2" t="s">
        <v>132</v>
      </c>
      <c r="C1639" s="2">
        <v>2607.2758079999999</v>
      </c>
      <c r="D1639" s="2" t="s">
        <v>133</v>
      </c>
    </row>
    <row r="1640" spans="1:4" ht="14.25" customHeight="1">
      <c r="A1640" s="2">
        <v>314025</v>
      </c>
      <c r="B1640" s="2" t="s">
        <v>129</v>
      </c>
      <c r="C1640" s="2">
        <v>3158.5318010000001</v>
      </c>
      <c r="D1640" s="2" t="s">
        <v>130</v>
      </c>
    </row>
    <row r="1641" spans="1:4" ht="14.25" customHeight="1">
      <c r="A1641" s="2">
        <v>314263</v>
      </c>
      <c r="B1641" s="2" t="s">
        <v>132</v>
      </c>
      <c r="C1641" s="2">
        <v>1857.8441230000001</v>
      </c>
      <c r="D1641" s="2" t="s">
        <v>130</v>
      </c>
    </row>
    <row r="1642" spans="1:4" ht="14.25" customHeight="1">
      <c r="A1642" s="2">
        <v>314498</v>
      </c>
      <c r="B1642" s="2" t="s">
        <v>132</v>
      </c>
      <c r="C1642" s="2">
        <v>3433.539972</v>
      </c>
      <c r="D1642" s="2" t="s">
        <v>133</v>
      </c>
    </row>
    <row r="1643" spans="1:4" ht="14.25" customHeight="1">
      <c r="A1643" s="2">
        <v>314572</v>
      </c>
      <c r="B1643" s="2" t="s">
        <v>132</v>
      </c>
      <c r="C1643" s="2">
        <v>3366.4890399999999</v>
      </c>
      <c r="D1643" s="2" t="s">
        <v>133</v>
      </c>
    </row>
    <row r="1644" spans="1:4" ht="14.25" customHeight="1">
      <c r="A1644" s="2">
        <v>314644</v>
      </c>
      <c r="B1644" s="2" t="s">
        <v>132</v>
      </c>
      <c r="C1644" s="2">
        <v>1502.367794</v>
      </c>
      <c r="D1644" s="2" t="s">
        <v>133</v>
      </c>
    </row>
    <row r="1645" spans="1:4" ht="14.25" customHeight="1">
      <c r="A1645" s="2">
        <v>314947</v>
      </c>
      <c r="B1645" s="2" t="s">
        <v>132</v>
      </c>
      <c r="C1645" s="2">
        <v>3182.3642450000002</v>
      </c>
      <c r="D1645" s="2" t="s">
        <v>130</v>
      </c>
    </row>
    <row r="1646" spans="1:4" ht="14.25" customHeight="1">
      <c r="A1646" s="2">
        <v>315058</v>
      </c>
      <c r="B1646" s="2" t="s">
        <v>132</v>
      </c>
      <c r="C1646" s="2">
        <v>1682.8108440000001</v>
      </c>
      <c r="D1646" s="2" t="s">
        <v>133</v>
      </c>
    </row>
    <row r="1647" spans="1:4" ht="14.25" customHeight="1">
      <c r="A1647" s="2">
        <v>315188</v>
      </c>
      <c r="B1647" s="2" t="s">
        <v>132</v>
      </c>
      <c r="C1647" s="2">
        <v>3383</v>
      </c>
      <c r="D1647" s="2" t="s">
        <v>133</v>
      </c>
    </row>
    <row r="1648" spans="1:4" ht="14.25" customHeight="1">
      <c r="A1648" s="2">
        <v>315330</v>
      </c>
      <c r="B1648" s="2" t="s">
        <v>129</v>
      </c>
      <c r="C1648" s="2">
        <v>3758.25855</v>
      </c>
      <c r="D1648" s="2" t="s">
        <v>133</v>
      </c>
    </row>
    <row r="1649" spans="1:4" ht="14.25" customHeight="1">
      <c r="A1649" s="2">
        <v>315369</v>
      </c>
      <c r="B1649" s="2" t="s">
        <v>129</v>
      </c>
      <c r="C1649" s="2">
        <v>2433.8096179999998</v>
      </c>
      <c r="D1649" s="2" t="s">
        <v>130</v>
      </c>
    </row>
    <row r="1650" spans="1:4" ht="14.25" customHeight="1">
      <c r="A1650" s="2">
        <v>315560</v>
      </c>
      <c r="B1650" s="2" t="s">
        <v>132</v>
      </c>
      <c r="C1650" s="2">
        <v>1602.76313</v>
      </c>
      <c r="D1650" s="2" t="s">
        <v>133</v>
      </c>
    </row>
    <row r="1651" spans="1:4" ht="14.25" customHeight="1">
      <c r="A1651" s="2">
        <v>315566</v>
      </c>
      <c r="B1651" s="2" t="s">
        <v>132</v>
      </c>
      <c r="C1651" s="2">
        <v>1983.792062</v>
      </c>
      <c r="D1651" s="2" t="s">
        <v>133</v>
      </c>
    </row>
    <row r="1652" spans="1:4" ht="14.25" customHeight="1">
      <c r="A1652" s="2">
        <v>315854</v>
      </c>
      <c r="B1652" s="2" t="s">
        <v>132</v>
      </c>
      <c r="C1652" s="2">
        <v>707</v>
      </c>
      <c r="D1652" s="2" t="s">
        <v>133</v>
      </c>
    </row>
    <row r="1653" spans="1:4" ht="14.25" customHeight="1">
      <c r="A1653" s="2">
        <v>316149</v>
      </c>
      <c r="B1653" s="2" t="s">
        <v>129</v>
      </c>
      <c r="C1653" s="2">
        <v>3472.5526650000002</v>
      </c>
      <c r="D1653" s="2" t="s">
        <v>130</v>
      </c>
    </row>
    <row r="1654" spans="1:4" ht="14.25" customHeight="1">
      <c r="A1654" s="2">
        <v>316214</v>
      </c>
      <c r="B1654" s="2" t="s">
        <v>132</v>
      </c>
      <c r="C1654" s="2">
        <v>3086.4235279999998</v>
      </c>
      <c r="D1654" s="2" t="s">
        <v>133</v>
      </c>
    </row>
    <row r="1655" spans="1:4" ht="14.25" customHeight="1">
      <c r="A1655" s="2">
        <v>316670</v>
      </c>
      <c r="B1655" s="2" t="s">
        <v>132</v>
      </c>
      <c r="C1655" s="2">
        <v>3194.9734440000002</v>
      </c>
      <c r="D1655" s="2" t="s">
        <v>133</v>
      </c>
    </row>
    <row r="1656" spans="1:4" ht="14.25" customHeight="1">
      <c r="A1656" s="2">
        <v>316906</v>
      </c>
      <c r="B1656" s="2" t="s">
        <v>132</v>
      </c>
      <c r="C1656" s="2">
        <v>1693.928682</v>
      </c>
      <c r="D1656" s="2" t="s">
        <v>133</v>
      </c>
    </row>
    <row r="1657" spans="1:4" ht="14.25" customHeight="1">
      <c r="A1657" s="2">
        <v>317153</v>
      </c>
      <c r="B1657" s="2" t="s">
        <v>132</v>
      </c>
      <c r="C1657" s="2">
        <v>3186.3707829999998</v>
      </c>
      <c r="D1657" s="2" t="s">
        <v>130</v>
      </c>
    </row>
    <row r="1658" spans="1:4" ht="14.25" customHeight="1">
      <c r="A1658" s="2">
        <v>317428</v>
      </c>
      <c r="B1658" s="2" t="s">
        <v>132</v>
      </c>
      <c r="C1658" s="2">
        <v>1889.848111</v>
      </c>
      <c r="D1658" s="2" t="s">
        <v>133</v>
      </c>
    </row>
    <row r="1659" spans="1:4" ht="14.25" customHeight="1">
      <c r="A1659" s="2">
        <v>317695</v>
      </c>
      <c r="B1659" s="2" t="s">
        <v>132</v>
      </c>
      <c r="C1659" s="2">
        <v>1471.557002</v>
      </c>
      <c r="D1659" s="2" t="s">
        <v>134</v>
      </c>
    </row>
    <row r="1660" spans="1:4" ht="14.25" customHeight="1">
      <c r="A1660" s="2">
        <v>317800</v>
      </c>
      <c r="B1660" s="2" t="s">
        <v>132</v>
      </c>
      <c r="C1660" s="2">
        <v>681.57701380000003</v>
      </c>
      <c r="D1660" s="2" t="s">
        <v>133</v>
      </c>
    </row>
    <row r="1661" spans="1:4" ht="14.25" customHeight="1">
      <c r="A1661" s="2">
        <v>317819</v>
      </c>
      <c r="B1661" s="2" t="s">
        <v>132</v>
      </c>
      <c r="C1661" s="2">
        <v>3586</v>
      </c>
      <c r="D1661" s="2" t="s">
        <v>130</v>
      </c>
    </row>
    <row r="1662" spans="1:4" ht="14.25" customHeight="1">
      <c r="A1662" s="2">
        <v>318021</v>
      </c>
      <c r="B1662" s="2" t="s">
        <v>129</v>
      </c>
      <c r="C1662" s="2">
        <v>2125</v>
      </c>
      <c r="D1662" s="2" t="s">
        <v>130</v>
      </c>
    </row>
    <row r="1663" spans="1:4" ht="14.25" customHeight="1">
      <c r="A1663" s="2">
        <v>318523</v>
      </c>
      <c r="B1663" s="2" t="s">
        <v>132</v>
      </c>
      <c r="C1663" s="2">
        <v>2280.8857699999999</v>
      </c>
      <c r="D1663" s="2" t="s">
        <v>130</v>
      </c>
    </row>
    <row r="1664" spans="1:4" ht="14.25" customHeight="1">
      <c r="A1664" s="2">
        <v>318562</v>
      </c>
      <c r="B1664" s="2" t="s">
        <v>132</v>
      </c>
      <c r="C1664" s="2">
        <v>1288.963201</v>
      </c>
      <c r="D1664" s="2" t="s">
        <v>133</v>
      </c>
    </row>
    <row r="1665" spans="1:4" ht="14.25" customHeight="1">
      <c r="A1665" s="2">
        <v>318709</v>
      </c>
      <c r="B1665" s="2" t="s">
        <v>132</v>
      </c>
      <c r="C1665" s="2">
        <v>587.13529659999995</v>
      </c>
      <c r="D1665" s="2" t="s">
        <v>130</v>
      </c>
    </row>
    <row r="1666" spans="1:4" ht="14.25" customHeight="1">
      <c r="A1666" s="2">
        <v>318813</v>
      </c>
      <c r="B1666" s="2" t="s">
        <v>129</v>
      </c>
      <c r="C1666" s="2">
        <v>3259.85</v>
      </c>
      <c r="D1666" s="2" t="s">
        <v>130</v>
      </c>
    </row>
    <row r="1667" spans="1:4" ht="14.25" customHeight="1">
      <c r="A1667" s="2">
        <v>319164</v>
      </c>
      <c r="B1667" s="2" t="s">
        <v>129</v>
      </c>
      <c r="C1667" s="2">
        <v>2079.81</v>
      </c>
      <c r="D1667" s="2" t="s">
        <v>133</v>
      </c>
    </row>
    <row r="1668" spans="1:4" ht="14.25" customHeight="1">
      <c r="A1668" s="2">
        <v>319221</v>
      </c>
      <c r="B1668" s="2" t="s">
        <v>129</v>
      </c>
      <c r="C1668" s="2">
        <v>680.07465720000005</v>
      </c>
      <c r="D1668" s="2" t="s">
        <v>134</v>
      </c>
    </row>
    <row r="1669" spans="1:4" ht="14.25" customHeight="1">
      <c r="A1669" s="2">
        <v>319228</v>
      </c>
      <c r="B1669" s="2" t="s">
        <v>132</v>
      </c>
      <c r="C1669" s="2">
        <v>1440.8983949999999</v>
      </c>
      <c r="D1669" s="2" t="s">
        <v>133</v>
      </c>
    </row>
    <row r="1670" spans="1:4" ht="14.25" customHeight="1">
      <c r="A1670" s="2">
        <v>319314</v>
      </c>
      <c r="B1670" s="2" t="s">
        <v>129</v>
      </c>
      <c r="C1670" s="2">
        <v>1873.3830620000001</v>
      </c>
      <c r="D1670" s="2" t="s">
        <v>133</v>
      </c>
    </row>
    <row r="1671" spans="1:4" ht="14.25" customHeight="1">
      <c r="A1671" s="2">
        <v>319351</v>
      </c>
      <c r="B1671" s="2" t="s">
        <v>132</v>
      </c>
      <c r="C1671" s="2">
        <v>1185.2103279999999</v>
      </c>
      <c r="D1671" s="2" t="s">
        <v>130</v>
      </c>
    </row>
    <row r="1672" spans="1:4" ht="14.25" customHeight="1">
      <c r="A1672" s="2">
        <v>319394</v>
      </c>
      <c r="B1672" s="2" t="s">
        <v>132</v>
      </c>
      <c r="C1672" s="2">
        <v>466.2077615</v>
      </c>
      <c r="D1672" s="2" t="s">
        <v>133</v>
      </c>
    </row>
    <row r="1673" spans="1:4" ht="14.25" customHeight="1">
      <c r="A1673" s="2">
        <v>319442</v>
      </c>
      <c r="B1673" s="2" t="s">
        <v>132</v>
      </c>
      <c r="C1673" s="2">
        <v>3456.4382420000002</v>
      </c>
      <c r="D1673" s="2" t="s">
        <v>133</v>
      </c>
    </row>
    <row r="1674" spans="1:4" ht="14.25" customHeight="1">
      <c r="A1674" s="2">
        <v>319481</v>
      </c>
      <c r="B1674" s="2" t="s">
        <v>132</v>
      </c>
      <c r="C1674" s="2">
        <v>1527</v>
      </c>
      <c r="D1674" s="2" t="s">
        <v>130</v>
      </c>
    </row>
    <row r="1675" spans="1:4" ht="14.25" customHeight="1">
      <c r="A1675" s="2">
        <v>319481</v>
      </c>
      <c r="B1675" s="2" t="s">
        <v>132</v>
      </c>
      <c r="C1675" s="2">
        <v>1565.102701</v>
      </c>
      <c r="D1675" s="2" t="s">
        <v>130</v>
      </c>
    </row>
    <row r="1676" spans="1:4" ht="14.25" customHeight="1">
      <c r="A1676" s="2">
        <v>320011</v>
      </c>
      <c r="B1676" s="2" t="s">
        <v>132</v>
      </c>
      <c r="C1676" s="2">
        <v>1400.3054930000001</v>
      </c>
      <c r="D1676" s="2" t="s">
        <v>130</v>
      </c>
    </row>
    <row r="1677" spans="1:4" ht="14.25" customHeight="1">
      <c r="A1677" s="2">
        <v>320236</v>
      </c>
      <c r="B1677" s="2" t="s">
        <v>132</v>
      </c>
      <c r="C1677" s="2">
        <v>632.45500379999999</v>
      </c>
      <c r="D1677" s="2" t="s">
        <v>133</v>
      </c>
    </row>
    <row r="1678" spans="1:4" ht="14.25" customHeight="1">
      <c r="A1678" s="2">
        <v>320495</v>
      </c>
      <c r="B1678" s="2" t="s">
        <v>132</v>
      </c>
      <c r="C1678" s="2">
        <v>1271.11015</v>
      </c>
      <c r="D1678" s="2" t="s">
        <v>134</v>
      </c>
    </row>
    <row r="1679" spans="1:4" ht="14.25" customHeight="1">
      <c r="A1679" s="2">
        <v>320738</v>
      </c>
      <c r="B1679" s="2" t="s">
        <v>132</v>
      </c>
      <c r="C1679" s="2">
        <v>975.67398649999996</v>
      </c>
      <c r="D1679" s="2" t="s">
        <v>133</v>
      </c>
    </row>
    <row r="1680" spans="1:4" ht="14.25" customHeight="1">
      <c r="A1680" s="2">
        <v>320776</v>
      </c>
      <c r="B1680" s="2" t="s">
        <v>132</v>
      </c>
      <c r="C1680" s="2">
        <v>2863.4151510000002</v>
      </c>
      <c r="D1680" s="2" t="s">
        <v>133</v>
      </c>
    </row>
    <row r="1681" spans="1:4" ht="14.25" customHeight="1">
      <c r="A1681" s="2">
        <v>321040</v>
      </c>
      <c r="B1681" s="2" t="s">
        <v>132</v>
      </c>
      <c r="C1681" s="2">
        <v>1398.0315350000001</v>
      </c>
      <c r="D1681" s="2" t="s">
        <v>133</v>
      </c>
    </row>
    <row r="1682" spans="1:4" ht="14.25" customHeight="1">
      <c r="A1682" s="2">
        <v>322073</v>
      </c>
      <c r="B1682" s="2" t="s">
        <v>132</v>
      </c>
      <c r="C1682" s="2">
        <v>2090.8103420000002</v>
      </c>
      <c r="D1682" s="2" t="s">
        <v>130</v>
      </c>
    </row>
    <row r="1683" spans="1:4" ht="14.25" customHeight="1">
      <c r="A1683" s="2">
        <v>322106</v>
      </c>
      <c r="B1683" s="2" t="s">
        <v>132</v>
      </c>
      <c r="C1683" s="2">
        <v>3733.0144799999998</v>
      </c>
      <c r="D1683" s="2" t="s">
        <v>133</v>
      </c>
    </row>
    <row r="1684" spans="1:4" ht="14.25" customHeight="1">
      <c r="A1684" s="2">
        <v>322177</v>
      </c>
      <c r="B1684" s="2" t="s">
        <v>132</v>
      </c>
      <c r="C1684" s="2">
        <v>2389.8129650000001</v>
      </c>
      <c r="D1684" s="2" t="s">
        <v>130</v>
      </c>
    </row>
    <row r="1685" spans="1:4" ht="14.25" customHeight="1">
      <c r="A1685" s="2">
        <v>322261</v>
      </c>
      <c r="B1685" s="2" t="s">
        <v>132</v>
      </c>
      <c r="C1685" s="2">
        <v>2412.5445110000001</v>
      </c>
      <c r="D1685" s="2" t="s">
        <v>130</v>
      </c>
    </row>
    <row r="1686" spans="1:4" ht="14.25" customHeight="1">
      <c r="A1686" s="2">
        <v>322466</v>
      </c>
      <c r="B1686" s="2" t="s">
        <v>132</v>
      </c>
      <c r="C1686" s="2">
        <v>1445</v>
      </c>
      <c r="D1686" s="2" t="s">
        <v>133</v>
      </c>
    </row>
    <row r="1687" spans="1:4" ht="14.25" customHeight="1">
      <c r="A1687" s="2">
        <v>322565</v>
      </c>
      <c r="B1687" s="2" t="s">
        <v>132</v>
      </c>
      <c r="C1687" s="2">
        <v>962.22086639999998</v>
      </c>
      <c r="D1687" s="2" t="s">
        <v>130</v>
      </c>
    </row>
    <row r="1688" spans="1:4" ht="14.25" customHeight="1">
      <c r="A1688" s="2">
        <v>322668</v>
      </c>
      <c r="B1688" s="2" t="s">
        <v>129</v>
      </c>
      <c r="C1688" s="2">
        <v>617.78270929999996</v>
      </c>
      <c r="D1688" s="2" t="s">
        <v>133</v>
      </c>
    </row>
    <row r="1689" spans="1:4" ht="14.25" customHeight="1">
      <c r="A1689" s="2">
        <v>322739</v>
      </c>
      <c r="B1689" s="2" t="s">
        <v>132</v>
      </c>
      <c r="C1689" s="2">
        <v>797.28442340000004</v>
      </c>
      <c r="D1689" s="2" t="s">
        <v>130</v>
      </c>
    </row>
    <row r="1690" spans="1:4" ht="14.25" customHeight="1">
      <c r="A1690" s="2">
        <v>323403</v>
      </c>
      <c r="B1690" s="2" t="s">
        <v>129</v>
      </c>
      <c r="C1690" s="2">
        <v>2850.9877379999998</v>
      </c>
      <c r="D1690" s="2" t="s">
        <v>130</v>
      </c>
    </row>
    <row r="1691" spans="1:4" ht="14.25" customHeight="1">
      <c r="A1691" s="2">
        <v>323659</v>
      </c>
      <c r="B1691" s="2" t="s">
        <v>132</v>
      </c>
      <c r="C1691" s="2">
        <v>538</v>
      </c>
      <c r="D1691" s="2" t="s">
        <v>134</v>
      </c>
    </row>
    <row r="1692" spans="1:4" ht="14.25" customHeight="1">
      <c r="A1692" s="2">
        <v>323756</v>
      </c>
      <c r="B1692" s="2" t="s">
        <v>132</v>
      </c>
      <c r="C1692" s="2">
        <v>828.81867690000001</v>
      </c>
      <c r="D1692" s="2" t="s">
        <v>133</v>
      </c>
    </row>
    <row r="1693" spans="1:4" ht="14.25" customHeight="1">
      <c r="A1693" s="2">
        <v>324039</v>
      </c>
      <c r="B1693" s="2" t="s">
        <v>129</v>
      </c>
      <c r="C1693" s="2">
        <v>614.57816460000004</v>
      </c>
      <c r="D1693" s="2" t="s">
        <v>130</v>
      </c>
    </row>
    <row r="1694" spans="1:4" ht="14.25" customHeight="1">
      <c r="A1694" s="2">
        <v>324119</v>
      </c>
      <c r="B1694" s="2" t="s">
        <v>132</v>
      </c>
      <c r="C1694" s="2">
        <v>2252.7686779999999</v>
      </c>
      <c r="D1694" s="2" t="s">
        <v>130</v>
      </c>
    </row>
    <row r="1695" spans="1:4" ht="14.25" customHeight="1">
      <c r="A1695" s="2">
        <v>324288</v>
      </c>
      <c r="B1695" s="2" t="s">
        <v>129</v>
      </c>
      <c r="C1695" s="2">
        <v>1237.7888170000001</v>
      </c>
      <c r="D1695" s="2" t="s">
        <v>133</v>
      </c>
    </row>
    <row r="1696" spans="1:4" ht="14.25" customHeight="1">
      <c r="A1696" s="2">
        <v>324345</v>
      </c>
      <c r="B1696" s="2" t="s">
        <v>129</v>
      </c>
      <c r="C1696" s="2">
        <v>2046</v>
      </c>
      <c r="D1696" s="2" t="s">
        <v>134</v>
      </c>
    </row>
    <row r="1697" spans="1:4" ht="14.25" customHeight="1">
      <c r="A1697" s="2">
        <v>324474</v>
      </c>
      <c r="B1697" s="2" t="s">
        <v>129</v>
      </c>
      <c r="C1697" s="2">
        <v>2183</v>
      </c>
      <c r="D1697" s="2" t="s">
        <v>133</v>
      </c>
    </row>
    <row r="1698" spans="1:4" ht="14.25" customHeight="1">
      <c r="A1698" s="2">
        <v>324494</v>
      </c>
      <c r="B1698" s="2" t="s">
        <v>132</v>
      </c>
      <c r="C1698" s="2">
        <v>420.13665400000002</v>
      </c>
      <c r="D1698" s="2" t="s">
        <v>133</v>
      </c>
    </row>
    <row r="1699" spans="1:4" ht="14.25" customHeight="1">
      <c r="A1699" s="2">
        <v>324583</v>
      </c>
      <c r="B1699" s="2" t="s">
        <v>132</v>
      </c>
      <c r="C1699" s="2">
        <v>2043.26478</v>
      </c>
      <c r="D1699" s="2" t="s">
        <v>134</v>
      </c>
    </row>
    <row r="1700" spans="1:4" ht="14.25" customHeight="1">
      <c r="A1700" s="2">
        <v>324841</v>
      </c>
      <c r="B1700" s="2" t="s">
        <v>132</v>
      </c>
      <c r="C1700" s="2">
        <v>931.04367420000005</v>
      </c>
      <c r="D1700" s="2" t="s">
        <v>130</v>
      </c>
    </row>
    <row r="1701" spans="1:4" ht="14.25" customHeight="1">
      <c r="A1701" s="2">
        <v>325260</v>
      </c>
      <c r="B1701" s="2" t="s">
        <v>129</v>
      </c>
      <c r="C1701" s="2">
        <v>2808.0884350000001</v>
      </c>
      <c r="D1701" s="2" t="s">
        <v>133</v>
      </c>
    </row>
    <row r="1702" spans="1:4" ht="14.25" customHeight="1">
      <c r="A1702" s="2">
        <v>325328</v>
      </c>
      <c r="B1702" s="2" t="s">
        <v>132</v>
      </c>
      <c r="C1702" s="2">
        <v>2168</v>
      </c>
      <c r="D1702" s="2" t="s">
        <v>133</v>
      </c>
    </row>
    <row r="1703" spans="1:4" ht="14.25" customHeight="1">
      <c r="A1703" s="2">
        <v>325374</v>
      </c>
      <c r="B1703" s="2" t="s">
        <v>129</v>
      </c>
      <c r="C1703" s="2">
        <v>1481.24</v>
      </c>
      <c r="D1703" s="2" t="s">
        <v>133</v>
      </c>
    </row>
    <row r="1704" spans="1:4" ht="14.25" customHeight="1">
      <c r="A1704" s="2">
        <v>325388</v>
      </c>
      <c r="B1704" s="2" t="s">
        <v>132</v>
      </c>
      <c r="C1704" s="2">
        <v>2934.631969</v>
      </c>
      <c r="D1704" s="2" t="s">
        <v>133</v>
      </c>
    </row>
    <row r="1705" spans="1:4" ht="14.25" customHeight="1">
      <c r="A1705" s="2">
        <v>325533</v>
      </c>
      <c r="B1705" s="2" t="s">
        <v>129</v>
      </c>
      <c r="C1705" s="2">
        <v>324.70999999999998</v>
      </c>
      <c r="D1705" s="2" t="s">
        <v>130</v>
      </c>
    </row>
    <row r="1706" spans="1:4" ht="14.25" customHeight="1">
      <c r="A1706" s="2">
        <v>325941</v>
      </c>
      <c r="B1706" s="2" t="s">
        <v>129</v>
      </c>
      <c r="C1706" s="2">
        <v>2786</v>
      </c>
      <c r="D1706" s="2" t="s">
        <v>134</v>
      </c>
    </row>
    <row r="1707" spans="1:4" ht="14.25" customHeight="1">
      <c r="A1707" s="2">
        <v>326374</v>
      </c>
      <c r="B1707" s="2" t="s">
        <v>132</v>
      </c>
      <c r="C1707" s="2">
        <v>3579.711307</v>
      </c>
      <c r="D1707" s="2" t="s">
        <v>133</v>
      </c>
    </row>
    <row r="1708" spans="1:4" ht="14.25" customHeight="1">
      <c r="A1708" s="2">
        <v>326644</v>
      </c>
      <c r="B1708" s="2" t="s">
        <v>132</v>
      </c>
      <c r="C1708" s="2">
        <v>3238</v>
      </c>
      <c r="D1708" s="2" t="s">
        <v>133</v>
      </c>
    </row>
    <row r="1709" spans="1:4" ht="14.25" customHeight="1">
      <c r="A1709" s="2">
        <v>326711</v>
      </c>
      <c r="B1709" s="2" t="s">
        <v>132</v>
      </c>
      <c r="C1709" s="2">
        <v>2073.656864</v>
      </c>
      <c r="D1709" s="2" t="s">
        <v>134</v>
      </c>
    </row>
    <row r="1710" spans="1:4" ht="14.25" customHeight="1">
      <c r="A1710" s="2">
        <v>326868</v>
      </c>
      <c r="B1710" s="2" t="s">
        <v>129</v>
      </c>
      <c r="C1710" s="2">
        <v>3511</v>
      </c>
      <c r="D1710" s="2" t="s">
        <v>133</v>
      </c>
    </row>
    <row r="1711" spans="1:4" ht="14.25" customHeight="1">
      <c r="A1711" s="2">
        <v>326927</v>
      </c>
      <c r="B1711" s="2" t="s">
        <v>132</v>
      </c>
      <c r="C1711" s="2">
        <v>1313</v>
      </c>
      <c r="D1711" s="2" t="s">
        <v>130</v>
      </c>
    </row>
    <row r="1712" spans="1:4" ht="14.25" customHeight="1">
      <c r="A1712" s="2">
        <v>326985</v>
      </c>
      <c r="B1712" s="2" t="s">
        <v>129</v>
      </c>
      <c r="C1712" s="2">
        <v>3076.8542210000001</v>
      </c>
      <c r="D1712" s="2" t="s">
        <v>130</v>
      </c>
    </row>
    <row r="1713" spans="1:4" ht="14.25" customHeight="1">
      <c r="A1713" s="2">
        <v>327178</v>
      </c>
      <c r="B1713" s="2" t="s">
        <v>132</v>
      </c>
      <c r="C1713" s="2">
        <v>2959.0705109999999</v>
      </c>
      <c r="D1713" s="2" t="s">
        <v>133</v>
      </c>
    </row>
    <row r="1714" spans="1:4" ht="14.25" customHeight="1">
      <c r="A1714" s="2">
        <v>327363</v>
      </c>
      <c r="B1714" s="2" t="s">
        <v>129</v>
      </c>
      <c r="C1714" s="2">
        <v>2196.6179360000001</v>
      </c>
      <c r="D1714" s="2" t="s">
        <v>130</v>
      </c>
    </row>
    <row r="1715" spans="1:4" ht="14.25" customHeight="1">
      <c r="A1715" s="2">
        <v>327369</v>
      </c>
      <c r="B1715" s="2" t="s">
        <v>129</v>
      </c>
      <c r="C1715" s="2">
        <v>1837.97</v>
      </c>
      <c r="D1715" s="2" t="s">
        <v>134</v>
      </c>
    </row>
    <row r="1716" spans="1:4" ht="14.25" customHeight="1">
      <c r="A1716" s="2">
        <v>327410</v>
      </c>
      <c r="B1716" s="2" t="s">
        <v>132</v>
      </c>
      <c r="C1716" s="2">
        <v>1213</v>
      </c>
      <c r="D1716" s="2" t="s">
        <v>133</v>
      </c>
    </row>
    <row r="1717" spans="1:4" ht="14.25" customHeight="1">
      <c r="A1717" s="2">
        <v>327624</v>
      </c>
      <c r="B1717" s="2" t="s">
        <v>129</v>
      </c>
      <c r="C1717" s="2">
        <v>2034.1995890000001</v>
      </c>
      <c r="D1717" s="2" t="s">
        <v>133</v>
      </c>
    </row>
    <row r="1718" spans="1:4" ht="14.25" customHeight="1">
      <c r="A1718" s="2">
        <v>327723</v>
      </c>
      <c r="B1718" s="2" t="s">
        <v>129</v>
      </c>
      <c r="C1718" s="2">
        <v>312.14999999999998</v>
      </c>
      <c r="D1718" s="2" t="s">
        <v>130</v>
      </c>
    </row>
    <row r="1719" spans="1:4" ht="14.25" customHeight="1">
      <c r="A1719" s="2">
        <v>327912</v>
      </c>
      <c r="B1719" s="2" t="s">
        <v>129</v>
      </c>
      <c r="C1719" s="2">
        <v>510</v>
      </c>
      <c r="D1719" s="2" t="s">
        <v>133</v>
      </c>
    </row>
    <row r="1720" spans="1:4" ht="14.25" customHeight="1">
      <c r="A1720" s="2">
        <v>328200</v>
      </c>
      <c r="B1720" s="2" t="s">
        <v>129</v>
      </c>
      <c r="C1720" s="2">
        <v>3574</v>
      </c>
      <c r="D1720" s="2" t="s">
        <v>133</v>
      </c>
    </row>
    <row r="1721" spans="1:4" ht="14.25" customHeight="1">
      <c r="A1721" s="2">
        <v>329381</v>
      </c>
      <c r="B1721" s="2" t="s">
        <v>132</v>
      </c>
      <c r="C1721" s="2">
        <v>3416.5978449999998</v>
      </c>
      <c r="D1721" s="2" t="s">
        <v>130</v>
      </c>
    </row>
    <row r="1722" spans="1:4" ht="14.25" customHeight="1">
      <c r="A1722" s="2">
        <v>329691</v>
      </c>
      <c r="B1722" s="2" t="s">
        <v>129</v>
      </c>
      <c r="C1722" s="2">
        <v>2753.5687189999999</v>
      </c>
      <c r="D1722" s="2" t="s">
        <v>130</v>
      </c>
    </row>
    <row r="1723" spans="1:4" ht="14.25" customHeight="1">
      <c r="A1723" s="2">
        <v>330104</v>
      </c>
      <c r="B1723" s="2" t="s">
        <v>132</v>
      </c>
      <c r="C1723" s="2">
        <v>1914.619185</v>
      </c>
      <c r="D1723" s="2" t="s">
        <v>133</v>
      </c>
    </row>
    <row r="1724" spans="1:4" ht="14.25" customHeight="1">
      <c r="A1724" s="2">
        <v>330250</v>
      </c>
      <c r="B1724" s="2" t="s">
        <v>132</v>
      </c>
      <c r="C1724" s="2">
        <v>1047.916481</v>
      </c>
      <c r="D1724" s="2" t="s">
        <v>133</v>
      </c>
    </row>
    <row r="1725" spans="1:4" ht="14.25" customHeight="1">
      <c r="A1725" s="2">
        <v>330314</v>
      </c>
      <c r="B1725" s="2" t="s">
        <v>132</v>
      </c>
      <c r="C1725" s="2">
        <v>2917.6903339999999</v>
      </c>
      <c r="D1725" s="2" t="s">
        <v>133</v>
      </c>
    </row>
    <row r="1726" spans="1:4" ht="14.25" customHeight="1">
      <c r="A1726" s="2">
        <v>330343</v>
      </c>
      <c r="B1726" s="2" t="s">
        <v>132</v>
      </c>
      <c r="C1726" s="2">
        <v>3725.9496519999998</v>
      </c>
      <c r="D1726" s="2" t="s">
        <v>130</v>
      </c>
    </row>
    <row r="1727" spans="1:4" ht="14.25" customHeight="1">
      <c r="A1727" s="2">
        <v>330525</v>
      </c>
      <c r="B1727" s="2" t="s">
        <v>129</v>
      </c>
      <c r="C1727" s="2">
        <v>2738</v>
      </c>
      <c r="D1727" s="2" t="s">
        <v>130</v>
      </c>
    </row>
    <row r="1728" spans="1:4" ht="14.25" customHeight="1">
      <c r="A1728" s="2">
        <v>330566</v>
      </c>
      <c r="B1728" s="2" t="s">
        <v>132</v>
      </c>
      <c r="C1728" s="2">
        <v>1348.1991250000001</v>
      </c>
      <c r="D1728" s="2" t="s">
        <v>133</v>
      </c>
    </row>
    <row r="1729" spans="1:4" ht="14.25" customHeight="1">
      <c r="A1729" s="2">
        <v>330657</v>
      </c>
      <c r="B1729" s="2" t="s">
        <v>129</v>
      </c>
      <c r="C1729" s="2">
        <v>1620</v>
      </c>
      <c r="D1729" s="2" t="s">
        <v>130</v>
      </c>
    </row>
    <row r="1730" spans="1:4" ht="14.25" customHeight="1">
      <c r="A1730" s="2">
        <v>330683</v>
      </c>
      <c r="B1730" s="2" t="s">
        <v>132</v>
      </c>
      <c r="C1730" s="2">
        <v>1414.521939</v>
      </c>
      <c r="D1730" s="2" t="s">
        <v>130</v>
      </c>
    </row>
    <row r="1731" spans="1:4" ht="14.25" customHeight="1">
      <c r="A1731" s="2">
        <v>330865</v>
      </c>
      <c r="B1731" s="2" t="s">
        <v>132</v>
      </c>
      <c r="C1731" s="2">
        <v>1052.855071</v>
      </c>
      <c r="D1731" s="2" t="s">
        <v>130</v>
      </c>
    </row>
    <row r="1732" spans="1:4" ht="14.25" customHeight="1">
      <c r="A1732" s="2">
        <v>331111</v>
      </c>
      <c r="B1732" s="2" t="s">
        <v>132</v>
      </c>
      <c r="C1732" s="2">
        <v>921.88305400000002</v>
      </c>
      <c r="D1732" s="2" t="s">
        <v>130</v>
      </c>
    </row>
    <row r="1733" spans="1:4" ht="14.25" customHeight="1">
      <c r="A1733" s="2">
        <v>331284</v>
      </c>
      <c r="B1733" s="2" t="s">
        <v>129</v>
      </c>
      <c r="C1733" s="2">
        <v>3565.81</v>
      </c>
      <c r="D1733" s="2" t="s">
        <v>133</v>
      </c>
    </row>
    <row r="1734" spans="1:4" ht="14.25" customHeight="1">
      <c r="A1734" s="2">
        <v>331435</v>
      </c>
      <c r="B1734" s="2" t="s">
        <v>132</v>
      </c>
      <c r="C1734" s="2">
        <v>2404.5255809999999</v>
      </c>
      <c r="D1734" s="2" t="s">
        <v>130</v>
      </c>
    </row>
    <row r="1735" spans="1:4" ht="14.25" customHeight="1">
      <c r="A1735" s="2">
        <v>331525</v>
      </c>
      <c r="B1735" s="2" t="s">
        <v>132</v>
      </c>
      <c r="C1735" s="2">
        <v>2023.7852760000001</v>
      </c>
      <c r="D1735" s="2" t="s">
        <v>130</v>
      </c>
    </row>
    <row r="1736" spans="1:4" ht="14.25" customHeight="1">
      <c r="A1736" s="2">
        <v>331610</v>
      </c>
      <c r="B1736" s="2" t="s">
        <v>132</v>
      </c>
      <c r="C1736" s="2">
        <v>1087.3825469999999</v>
      </c>
      <c r="D1736" s="2" t="s">
        <v>133</v>
      </c>
    </row>
    <row r="1737" spans="1:4" ht="14.25" customHeight="1">
      <c r="A1737" s="2">
        <v>331969</v>
      </c>
      <c r="B1737" s="2" t="s">
        <v>132</v>
      </c>
      <c r="C1737" s="2">
        <v>509.86313740000003</v>
      </c>
      <c r="D1737" s="2" t="s">
        <v>130</v>
      </c>
    </row>
    <row r="1738" spans="1:4" ht="14.25" customHeight="1">
      <c r="A1738" s="2">
        <v>332123</v>
      </c>
      <c r="B1738" s="2" t="s">
        <v>132</v>
      </c>
      <c r="C1738" s="2">
        <v>2524.8940219999999</v>
      </c>
      <c r="D1738" s="2" t="s">
        <v>130</v>
      </c>
    </row>
    <row r="1739" spans="1:4" ht="14.25" customHeight="1">
      <c r="A1739" s="2">
        <v>332276</v>
      </c>
      <c r="B1739" s="2" t="s">
        <v>132</v>
      </c>
      <c r="C1739" s="2">
        <v>371.75790649999999</v>
      </c>
      <c r="D1739" s="2" t="s">
        <v>133</v>
      </c>
    </row>
    <row r="1740" spans="1:4" ht="14.25" customHeight="1">
      <c r="A1740" s="2">
        <v>332995</v>
      </c>
      <c r="B1740" s="2" t="s">
        <v>132</v>
      </c>
      <c r="C1740" s="2">
        <v>2528.8510390000001</v>
      </c>
      <c r="D1740" s="2" t="s">
        <v>130</v>
      </c>
    </row>
    <row r="1741" spans="1:4" ht="14.25" customHeight="1">
      <c r="A1741" s="2">
        <v>333124</v>
      </c>
      <c r="B1741" s="2" t="s">
        <v>132</v>
      </c>
      <c r="C1741" s="2">
        <v>1811.768834</v>
      </c>
      <c r="D1741" s="2" t="s">
        <v>133</v>
      </c>
    </row>
    <row r="1742" spans="1:4" ht="14.25" customHeight="1">
      <c r="A1742" s="2">
        <v>333130</v>
      </c>
      <c r="B1742" s="2" t="s">
        <v>132</v>
      </c>
      <c r="C1742" s="2">
        <v>1848.6443830000001</v>
      </c>
      <c r="D1742" s="2" t="s">
        <v>133</v>
      </c>
    </row>
    <row r="1743" spans="1:4" ht="14.25" customHeight="1">
      <c r="A1743" s="2">
        <v>333335</v>
      </c>
      <c r="B1743" s="2" t="s">
        <v>132</v>
      </c>
      <c r="C1743" s="2">
        <v>3284</v>
      </c>
      <c r="D1743" s="2" t="s">
        <v>130</v>
      </c>
    </row>
    <row r="1744" spans="1:4" ht="14.25" customHeight="1">
      <c r="A1744" s="2">
        <v>333461</v>
      </c>
      <c r="B1744" s="2" t="s">
        <v>132</v>
      </c>
      <c r="C1744" s="2">
        <v>1395.474438</v>
      </c>
      <c r="D1744" s="2" t="s">
        <v>130</v>
      </c>
    </row>
    <row r="1745" spans="1:4" ht="14.25" customHeight="1">
      <c r="A1745" s="2">
        <v>333935</v>
      </c>
      <c r="B1745" s="2" t="s">
        <v>132</v>
      </c>
      <c r="C1745" s="2">
        <v>2913.9908810000002</v>
      </c>
      <c r="D1745" s="2" t="s">
        <v>134</v>
      </c>
    </row>
    <row r="1746" spans="1:4" ht="14.25" customHeight="1">
      <c r="A1746" s="2">
        <v>334562</v>
      </c>
      <c r="B1746" s="2" t="s">
        <v>132</v>
      </c>
      <c r="C1746" s="2">
        <v>796.55129939999995</v>
      </c>
      <c r="D1746" s="2" t="s">
        <v>133</v>
      </c>
    </row>
    <row r="1747" spans="1:4" ht="14.25" customHeight="1">
      <c r="A1747" s="2">
        <v>334648</v>
      </c>
      <c r="B1747" s="2" t="s">
        <v>132</v>
      </c>
      <c r="C1747" s="2">
        <v>884.68390280000006</v>
      </c>
      <c r="D1747" s="2" t="s">
        <v>133</v>
      </c>
    </row>
    <row r="1748" spans="1:4" ht="14.25" customHeight="1">
      <c r="A1748" s="2">
        <v>334762</v>
      </c>
      <c r="B1748" s="2" t="s">
        <v>132</v>
      </c>
      <c r="C1748" s="2">
        <v>2812</v>
      </c>
      <c r="D1748" s="2" t="s">
        <v>133</v>
      </c>
    </row>
    <row r="1749" spans="1:4" ht="14.25" customHeight="1">
      <c r="A1749" s="2">
        <v>334957</v>
      </c>
      <c r="B1749" s="2" t="s">
        <v>132</v>
      </c>
      <c r="C1749" s="2">
        <v>3255.0989810000001</v>
      </c>
      <c r="D1749" s="2" t="s">
        <v>134</v>
      </c>
    </row>
    <row r="1750" spans="1:4" ht="14.25" customHeight="1">
      <c r="A1750" s="2">
        <v>335513</v>
      </c>
      <c r="B1750" s="2" t="s">
        <v>132</v>
      </c>
      <c r="C1750" s="2">
        <v>2922.5943689999999</v>
      </c>
      <c r="D1750" s="2" t="s">
        <v>130</v>
      </c>
    </row>
    <row r="1751" spans="1:4" ht="14.25" customHeight="1">
      <c r="A1751" s="2">
        <v>335857</v>
      </c>
      <c r="B1751" s="2" t="s">
        <v>132</v>
      </c>
      <c r="C1751" s="2">
        <v>655.23589679999998</v>
      </c>
      <c r="D1751" s="2" t="s">
        <v>130</v>
      </c>
    </row>
    <row r="1752" spans="1:4" ht="14.25" customHeight="1">
      <c r="A1752" s="2">
        <v>336063</v>
      </c>
      <c r="B1752" s="2" t="s">
        <v>129</v>
      </c>
      <c r="C1752" s="2">
        <v>312</v>
      </c>
      <c r="D1752" s="2" t="s">
        <v>134</v>
      </c>
    </row>
    <row r="1753" spans="1:4" ht="14.25" customHeight="1">
      <c r="A1753" s="2">
        <v>336209</v>
      </c>
      <c r="B1753" s="2" t="s">
        <v>132</v>
      </c>
      <c r="C1753" s="2">
        <v>3102.7472849999999</v>
      </c>
      <c r="D1753" s="2" t="s">
        <v>130</v>
      </c>
    </row>
    <row r="1754" spans="1:4" ht="14.25" customHeight="1">
      <c r="A1754" s="2">
        <v>336683</v>
      </c>
      <c r="B1754" s="2" t="s">
        <v>132</v>
      </c>
      <c r="C1754" s="2">
        <v>574</v>
      </c>
      <c r="D1754" s="2" t="s">
        <v>130</v>
      </c>
    </row>
    <row r="1755" spans="1:4" ht="14.25" customHeight="1">
      <c r="A1755" s="2">
        <v>336730</v>
      </c>
      <c r="B1755" s="2" t="s">
        <v>132</v>
      </c>
      <c r="C1755" s="2">
        <v>2232.0297799999998</v>
      </c>
      <c r="D1755" s="2" t="s">
        <v>133</v>
      </c>
    </row>
    <row r="1756" spans="1:4" ht="14.25" customHeight="1">
      <c r="A1756" s="2">
        <v>337345</v>
      </c>
      <c r="B1756" s="2" t="s">
        <v>132</v>
      </c>
      <c r="C1756" s="2">
        <v>2731</v>
      </c>
      <c r="D1756" s="2" t="s">
        <v>130</v>
      </c>
    </row>
    <row r="1757" spans="1:4" ht="14.25" customHeight="1">
      <c r="A1757" s="2">
        <v>337610</v>
      </c>
      <c r="B1757" s="2" t="s">
        <v>132</v>
      </c>
      <c r="C1757" s="2">
        <v>3338</v>
      </c>
      <c r="D1757" s="2" t="s">
        <v>133</v>
      </c>
    </row>
    <row r="1758" spans="1:4" ht="14.25" customHeight="1">
      <c r="A1758" s="2">
        <v>338024</v>
      </c>
      <c r="B1758" s="2" t="s">
        <v>132</v>
      </c>
      <c r="C1758" s="2">
        <v>1394.4625309999999</v>
      </c>
      <c r="D1758" s="2" t="s">
        <v>133</v>
      </c>
    </row>
    <row r="1759" spans="1:4" ht="14.25" customHeight="1">
      <c r="A1759" s="2">
        <v>338062</v>
      </c>
      <c r="B1759" s="2" t="s">
        <v>132</v>
      </c>
      <c r="C1759" s="2">
        <v>2702.1502690000002</v>
      </c>
      <c r="D1759" s="2" t="s">
        <v>133</v>
      </c>
    </row>
    <row r="1760" spans="1:4" ht="14.25" customHeight="1">
      <c r="A1760" s="2">
        <v>338573</v>
      </c>
      <c r="B1760" s="2" t="s">
        <v>132</v>
      </c>
      <c r="C1760" s="2">
        <v>1728.027159</v>
      </c>
      <c r="D1760" s="2" t="s">
        <v>130</v>
      </c>
    </row>
    <row r="1761" spans="1:4" ht="14.25" customHeight="1">
      <c r="A1761" s="2">
        <v>338732</v>
      </c>
      <c r="B1761" s="2" t="s">
        <v>132</v>
      </c>
      <c r="C1761" s="2">
        <v>1274.4385</v>
      </c>
      <c r="D1761" s="2" t="s">
        <v>133</v>
      </c>
    </row>
    <row r="1762" spans="1:4" ht="14.25" customHeight="1">
      <c r="A1762" s="2">
        <v>338911</v>
      </c>
      <c r="B1762" s="2" t="s">
        <v>132</v>
      </c>
      <c r="C1762" s="2">
        <v>413.74526500000002</v>
      </c>
      <c r="D1762" s="2" t="s">
        <v>130</v>
      </c>
    </row>
    <row r="1763" spans="1:4" ht="14.25" customHeight="1">
      <c r="A1763" s="2">
        <v>339072</v>
      </c>
      <c r="B1763" s="2" t="s">
        <v>129</v>
      </c>
      <c r="C1763" s="2">
        <v>958</v>
      </c>
      <c r="D1763" s="2" t="s">
        <v>133</v>
      </c>
    </row>
    <row r="1764" spans="1:4" ht="14.25" customHeight="1">
      <c r="A1764" s="2">
        <v>339481</v>
      </c>
      <c r="B1764" s="2" t="s">
        <v>132</v>
      </c>
      <c r="C1764" s="2">
        <v>1915.6547350000001</v>
      </c>
      <c r="D1764" s="2" t="s">
        <v>130</v>
      </c>
    </row>
    <row r="1765" spans="1:4" ht="14.25" customHeight="1">
      <c r="A1765" s="2">
        <v>339801</v>
      </c>
      <c r="B1765" s="2" t="s">
        <v>129</v>
      </c>
      <c r="C1765" s="2">
        <v>3203.251444</v>
      </c>
      <c r="D1765" s="2" t="s">
        <v>134</v>
      </c>
    </row>
    <row r="1766" spans="1:4" ht="14.25" customHeight="1">
      <c r="A1766" s="2">
        <v>340293</v>
      </c>
      <c r="B1766" s="2" t="s">
        <v>129</v>
      </c>
      <c r="C1766" s="2">
        <v>2670.051743</v>
      </c>
      <c r="D1766" s="2" t="s">
        <v>130</v>
      </c>
    </row>
    <row r="1767" spans="1:4" ht="14.25" customHeight="1">
      <c r="A1767" s="2">
        <v>340379</v>
      </c>
      <c r="B1767" s="2" t="s">
        <v>132</v>
      </c>
      <c r="C1767" s="2">
        <v>2078.2487999999998</v>
      </c>
      <c r="D1767" s="2" t="s">
        <v>130</v>
      </c>
    </row>
    <row r="1768" spans="1:4" ht="14.25" customHeight="1">
      <c r="A1768" s="2">
        <v>340634</v>
      </c>
      <c r="B1768" s="2" t="s">
        <v>132</v>
      </c>
      <c r="C1768" s="2">
        <v>549.70459570000003</v>
      </c>
      <c r="D1768" s="2" t="s">
        <v>133</v>
      </c>
    </row>
    <row r="1769" spans="1:4" ht="14.25" customHeight="1">
      <c r="A1769" s="2">
        <v>340693</v>
      </c>
      <c r="B1769" s="2" t="s">
        <v>132</v>
      </c>
      <c r="C1769" s="2">
        <v>2018</v>
      </c>
      <c r="D1769" s="2" t="s">
        <v>130</v>
      </c>
    </row>
    <row r="1770" spans="1:4" ht="14.25" customHeight="1">
      <c r="A1770" s="2">
        <v>340998</v>
      </c>
      <c r="B1770" s="2" t="s">
        <v>129</v>
      </c>
      <c r="C1770" s="2">
        <v>492.24</v>
      </c>
      <c r="D1770" s="2" t="s">
        <v>133</v>
      </c>
    </row>
    <row r="1771" spans="1:4" ht="14.25" customHeight="1">
      <c r="A1771" s="2">
        <v>341040</v>
      </c>
      <c r="B1771" s="2" t="s">
        <v>129</v>
      </c>
      <c r="C1771" s="2">
        <v>3465</v>
      </c>
      <c r="D1771" s="2" t="s">
        <v>133</v>
      </c>
    </row>
    <row r="1772" spans="1:4" ht="14.25" customHeight="1">
      <c r="A1772" s="2">
        <v>341082</v>
      </c>
      <c r="B1772" s="2" t="s">
        <v>129</v>
      </c>
      <c r="C1772" s="2">
        <v>1978.7792959999999</v>
      </c>
      <c r="D1772" s="2" t="s">
        <v>133</v>
      </c>
    </row>
    <row r="1773" spans="1:4" ht="14.25" customHeight="1">
      <c r="A1773" s="2">
        <v>341484</v>
      </c>
      <c r="B1773" s="2" t="s">
        <v>129</v>
      </c>
      <c r="C1773" s="2">
        <v>3007.71</v>
      </c>
      <c r="D1773" s="2" t="s">
        <v>133</v>
      </c>
    </row>
    <row r="1774" spans="1:4" ht="14.25" customHeight="1">
      <c r="A1774" s="2">
        <v>341485</v>
      </c>
      <c r="B1774" s="2" t="s">
        <v>132</v>
      </c>
      <c r="C1774" s="2">
        <v>3102.024469</v>
      </c>
      <c r="D1774" s="2" t="s">
        <v>130</v>
      </c>
    </row>
    <row r="1775" spans="1:4" ht="14.25" customHeight="1">
      <c r="A1775" s="2">
        <v>341509</v>
      </c>
      <c r="B1775" s="2" t="s">
        <v>132</v>
      </c>
      <c r="C1775" s="2">
        <v>3744.6695759999998</v>
      </c>
      <c r="D1775" s="2" t="s">
        <v>134</v>
      </c>
    </row>
    <row r="1776" spans="1:4" ht="14.25" customHeight="1">
      <c r="A1776" s="2">
        <v>341561</v>
      </c>
      <c r="B1776" s="2" t="s">
        <v>132</v>
      </c>
      <c r="C1776" s="2">
        <v>3170.0995659999999</v>
      </c>
      <c r="D1776" s="2" t="s">
        <v>130</v>
      </c>
    </row>
    <row r="1777" spans="1:4" ht="14.25" customHeight="1">
      <c r="A1777" s="2">
        <v>341837</v>
      </c>
      <c r="B1777" s="2" t="s">
        <v>132</v>
      </c>
      <c r="C1777" s="2">
        <v>2984.3970949999998</v>
      </c>
      <c r="D1777" s="2" t="s">
        <v>130</v>
      </c>
    </row>
    <row r="1778" spans="1:4" ht="14.25" customHeight="1">
      <c r="A1778" s="2">
        <v>342582</v>
      </c>
      <c r="B1778" s="2" t="s">
        <v>129</v>
      </c>
      <c r="C1778" s="2">
        <v>331</v>
      </c>
      <c r="D1778" s="2" t="s">
        <v>133</v>
      </c>
    </row>
    <row r="1779" spans="1:4" ht="14.25" customHeight="1">
      <c r="A1779" s="2">
        <v>342976</v>
      </c>
      <c r="B1779" s="2" t="s">
        <v>132</v>
      </c>
      <c r="C1779" s="2">
        <v>2439.5602909999998</v>
      </c>
      <c r="D1779" s="2" t="s">
        <v>133</v>
      </c>
    </row>
    <row r="1780" spans="1:4" ht="14.25" customHeight="1">
      <c r="A1780" s="2">
        <v>343167</v>
      </c>
      <c r="B1780" s="2" t="s">
        <v>129</v>
      </c>
      <c r="C1780" s="2">
        <v>485</v>
      </c>
      <c r="D1780" s="2" t="s">
        <v>130</v>
      </c>
    </row>
    <row r="1781" spans="1:4" ht="14.25" customHeight="1">
      <c r="A1781" s="2">
        <v>343350</v>
      </c>
      <c r="B1781" s="2" t="s">
        <v>129</v>
      </c>
      <c r="C1781" s="2">
        <v>2180.8538319999998</v>
      </c>
      <c r="D1781" s="2" t="s">
        <v>133</v>
      </c>
    </row>
    <row r="1782" spans="1:4" ht="14.25" customHeight="1">
      <c r="A1782" s="2">
        <v>343481</v>
      </c>
      <c r="B1782" s="2" t="s">
        <v>132</v>
      </c>
      <c r="C1782" s="2">
        <v>2076.4471119999998</v>
      </c>
      <c r="D1782" s="2" t="s">
        <v>130</v>
      </c>
    </row>
    <row r="1783" spans="1:4" ht="14.25" customHeight="1">
      <c r="A1783" s="2">
        <v>343646</v>
      </c>
      <c r="B1783" s="2" t="s">
        <v>132</v>
      </c>
      <c r="C1783" s="2">
        <v>2387.5248069999998</v>
      </c>
      <c r="D1783" s="2" t="s">
        <v>133</v>
      </c>
    </row>
    <row r="1784" spans="1:4" ht="14.25" customHeight="1">
      <c r="A1784" s="2">
        <v>344098</v>
      </c>
      <c r="B1784" s="2" t="s">
        <v>132</v>
      </c>
      <c r="C1784" s="2">
        <v>2069.03872</v>
      </c>
      <c r="D1784" s="2" t="s">
        <v>133</v>
      </c>
    </row>
    <row r="1785" spans="1:4" ht="14.25" customHeight="1">
      <c r="A1785" s="2">
        <v>344194</v>
      </c>
      <c r="B1785" s="2" t="s">
        <v>132</v>
      </c>
      <c r="C1785" s="2">
        <v>2306.3864319999998</v>
      </c>
      <c r="D1785" s="2" t="s">
        <v>133</v>
      </c>
    </row>
    <row r="1786" spans="1:4" ht="14.25" customHeight="1">
      <c r="A1786" s="2">
        <v>344308</v>
      </c>
      <c r="B1786" s="2" t="s">
        <v>132</v>
      </c>
      <c r="C1786" s="2">
        <v>662.30847110000002</v>
      </c>
      <c r="D1786" s="2" t="s">
        <v>133</v>
      </c>
    </row>
    <row r="1787" spans="1:4" ht="14.25" customHeight="1">
      <c r="A1787" s="2">
        <v>344360</v>
      </c>
      <c r="B1787" s="2" t="s">
        <v>132</v>
      </c>
      <c r="C1787" s="2">
        <v>2244.0835109999998</v>
      </c>
      <c r="D1787" s="2" t="s">
        <v>133</v>
      </c>
    </row>
    <row r="1788" spans="1:4" ht="14.25" customHeight="1">
      <c r="A1788" s="2">
        <v>344461</v>
      </c>
      <c r="B1788" s="2" t="s">
        <v>132</v>
      </c>
      <c r="C1788" s="2">
        <v>1701.6729150000001</v>
      </c>
      <c r="D1788" s="2" t="s">
        <v>130</v>
      </c>
    </row>
    <row r="1789" spans="1:4" ht="14.25" customHeight="1">
      <c r="A1789" s="2">
        <v>344820</v>
      </c>
      <c r="B1789" s="2" t="s">
        <v>129</v>
      </c>
      <c r="C1789" s="2">
        <v>2978.0258290000002</v>
      </c>
      <c r="D1789" s="2" t="s">
        <v>133</v>
      </c>
    </row>
    <row r="1790" spans="1:4" ht="14.25" customHeight="1">
      <c r="A1790" s="2">
        <v>345158</v>
      </c>
      <c r="B1790" s="2" t="s">
        <v>132</v>
      </c>
      <c r="C1790" s="2">
        <v>281.49623780000002</v>
      </c>
      <c r="D1790" s="2" t="s">
        <v>133</v>
      </c>
    </row>
    <row r="1791" spans="1:4" ht="14.25" customHeight="1">
      <c r="A1791" s="2">
        <v>345220</v>
      </c>
      <c r="B1791" s="2" t="s">
        <v>132</v>
      </c>
      <c r="C1791" s="2">
        <v>470.5742803</v>
      </c>
      <c r="D1791" s="2" t="s">
        <v>133</v>
      </c>
    </row>
    <row r="1792" spans="1:4" ht="14.25" customHeight="1">
      <c r="A1792" s="2">
        <v>345682</v>
      </c>
      <c r="B1792" s="2" t="s">
        <v>132</v>
      </c>
      <c r="C1792" s="2">
        <v>452.71796929999999</v>
      </c>
      <c r="D1792" s="2" t="s">
        <v>133</v>
      </c>
    </row>
    <row r="1793" spans="1:4" ht="14.25" customHeight="1">
      <c r="A1793" s="2">
        <v>345817</v>
      </c>
      <c r="B1793" s="2" t="s">
        <v>132</v>
      </c>
      <c r="C1793" s="2">
        <v>2153.684401</v>
      </c>
      <c r="D1793" s="2" t="s">
        <v>130</v>
      </c>
    </row>
    <row r="1794" spans="1:4" ht="14.25" customHeight="1">
      <c r="A1794" s="2">
        <v>345956</v>
      </c>
      <c r="B1794" s="2" t="s">
        <v>132</v>
      </c>
      <c r="C1794" s="2">
        <v>2449.4794059999999</v>
      </c>
      <c r="D1794" s="2" t="s">
        <v>133</v>
      </c>
    </row>
    <row r="1795" spans="1:4" ht="14.25" customHeight="1">
      <c r="A1795" s="2">
        <v>345961</v>
      </c>
      <c r="B1795" s="2" t="s">
        <v>132</v>
      </c>
      <c r="C1795" s="2">
        <v>297.97649869999998</v>
      </c>
      <c r="D1795" s="2" t="s">
        <v>134</v>
      </c>
    </row>
    <row r="1796" spans="1:4" ht="14.25" customHeight="1">
      <c r="A1796" s="2">
        <v>346152</v>
      </c>
      <c r="B1796" s="2" t="s">
        <v>129</v>
      </c>
      <c r="C1796" s="2">
        <v>3156.99</v>
      </c>
      <c r="D1796" s="2" t="s">
        <v>133</v>
      </c>
    </row>
    <row r="1797" spans="1:4" ht="14.25" customHeight="1">
      <c r="A1797" s="2">
        <v>346390</v>
      </c>
      <c r="B1797" s="2" t="s">
        <v>132</v>
      </c>
      <c r="C1797" s="2">
        <v>1750.612836</v>
      </c>
      <c r="D1797" s="2" t="s">
        <v>133</v>
      </c>
    </row>
    <row r="1798" spans="1:4" ht="14.25" customHeight="1">
      <c r="A1798" s="2">
        <v>346572</v>
      </c>
      <c r="B1798" s="2" t="s">
        <v>129</v>
      </c>
      <c r="C1798" s="2">
        <v>567.49</v>
      </c>
      <c r="D1798" s="2" t="s">
        <v>133</v>
      </c>
    </row>
    <row r="1799" spans="1:4" ht="14.25" customHeight="1">
      <c r="A1799" s="2">
        <v>346579</v>
      </c>
      <c r="B1799" s="2" t="s">
        <v>132</v>
      </c>
      <c r="C1799" s="2">
        <v>792.27980200000002</v>
      </c>
      <c r="D1799" s="2" t="s">
        <v>130</v>
      </c>
    </row>
    <row r="1800" spans="1:4" ht="14.25" customHeight="1">
      <c r="A1800" s="2">
        <v>346700</v>
      </c>
      <c r="B1800" s="2" t="s">
        <v>132</v>
      </c>
      <c r="C1800" s="2">
        <v>1539.876446</v>
      </c>
      <c r="D1800" s="2" t="s">
        <v>133</v>
      </c>
    </row>
    <row r="1801" spans="1:4" ht="14.25" customHeight="1">
      <c r="A1801" s="2">
        <v>347527</v>
      </c>
      <c r="B1801" s="2" t="s">
        <v>132</v>
      </c>
      <c r="C1801" s="2">
        <v>3836.6521640000001</v>
      </c>
      <c r="D1801" s="2" t="s">
        <v>130</v>
      </c>
    </row>
    <row r="1802" spans="1:4" ht="14.25" customHeight="1">
      <c r="A1802" s="2">
        <v>347773</v>
      </c>
      <c r="B1802" s="2" t="s">
        <v>132</v>
      </c>
      <c r="C1802" s="2">
        <v>1356.0835529999999</v>
      </c>
      <c r="D1802" s="2" t="s">
        <v>130</v>
      </c>
    </row>
    <row r="1803" spans="1:4" ht="14.25" customHeight="1">
      <c r="A1803" s="2">
        <v>348165</v>
      </c>
      <c r="B1803" s="2" t="s">
        <v>129</v>
      </c>
      <c r="C1803" s="2">
        <v>3567.34</v>
      </c>
      <c r="D1803" s="2" t="s">
        <v>130</v>
      </c>
    </row>
    <row r="1804" spans="1:4" ht="14.25" customHeight="1">
      <c r="A1804" s="2">
        <v>348218</v>
      </c>
      <c r="B1804" s="2" t="s">
        <v>132</v>
      </c>
      <c r="C1804" s="2">
        <v>3362.832316</v>
      </c>
      <c r="D1804" s="2" t="s">
        <v>133</v>
      </c>
    </row>
    <row r="1805" spans="1:4" ht="14.25" customHeight="1">
      <c r="A1805" s="2">
        <v>348655</v>
      </c>
      <c r="B1805" s="2" t="s">
        <v>132</v>
      </c>
      <c r="C1805" s="2">
        <v>887.73349729999995</v>
      </c>
      <c r="D1805" s="2" t="s">
        <v>130</v>
      </c>
    </row>
    <row r="1806" spans="1:4" ht="14.25" customHeight="1">
      <c r="A1806" s="2">
        <v>348761</v>
      </c>
      <c r="B1806" s="2" t="s">
        <v>132</v>
      </c>
      <c r="C1806" s="2">
        <v>2322</v>
      </c>
      <c r="D1806" s="2" t="s">
        <v>134</v>
      </c>
    </row>
    <row r="1807" spans="1:4" ht="14.25" customHeight="1">
      <c r="A1807" s="2">
        <v>348873</v>
      </c>
      <c r="B1807" s="2" t="s">
        <v>129</v>
      </c>
      <c r="C1807" s="2">
        <v>1956.63</v>
      </c>
      <c r="D1807" s="2" t="s">
        <v>134</v>
      </c>
    </row>
    <row r="1808" spans="1:4" ht="14.25" customHeight="1">
      <c r="A1808" s="2">
        <v>348942</v>
      </c>
      <c r="B1808" s="2" t="s">
        <v>129</v>
      </c>
      <c r="C1808" s="2">
        <v>886.91246569999998</v>
      </c>
      <c r="D1808" s="2" t="s">
        <v>133</v>
      </c>
    </row>
    <row r="1809" spans="1:4" ht="14.25" customHeight="1">
      <c r="A1809" s="2">
        <v>349160</v>
      </c>
      <c r="B1809" s="2" t="s">
        <v>132</v>
      </c>
      <c r="C1809" s="2">
        <v>3674.441746</v>
      </c>
      <c r="D1809" s="2" t="s">
        <v>133</v>
      </c>
    </row>
    <row r="1810" spans="1:4" ht="14.25" customHeight="1">
      <c r="A1810" s="2">
        <v>349239</v>
      </c>
      <c r="B1810" s="2" t="s">
        <v>129</v>
      </c>
      <c r="C1810" s="2">
        <v>855</v>
      </c>
      <c r="D1810" s="2" t="s">
        <v>130</v>
      </c>
    </row>
    <row r="1811" spans="1:4" ht="14.25" customHeight="1">
      <c r="A1811" s="2">
        <v>349970</v>
      </c>
      <c r="B1811" s="2" t="s">
        <v>132</v>
      </c>
      <c r="C1811" s="2">
        <v>3231.4362019999999</v>
      </c>
      <c r="D1811" s="2" t="s">
        <v>133</v>
      </c>
    </row>
    <row r="1812" spans="1:4" ht="14.25" customHeight="1">
      <c r="A1812" s="2">
        <v>350127</v>
      </c>
      <c r="B1812" s="2" t="s">
        <v>129</v>
      </c>
      <c r="C1812" s="2">
        <v>897</v>
      </c>
      <c r="D1812" s="2" t="s">
        <v>130</v>
      </c>
    </row>
    <row r="1813" spans="1:4" ht="14.25" customHeight="1">
      <c r="A1813" s="2">
        <v>350351</v>
      </c>
      <c r="B1813" s="2" t="s">
        <v>132</v>
      </c>
      <c r="C1813" s="2">
        <v>977.59323380000001</v>
      </c>
      <c r="D1813" s="2" t="s">
        <v>130</v>
      </c>
    </row>
    <row r="1814" spans="1:4" ht="14.25" customHeight="1">
      <c r="A1814" s="2">
        <v>350898</v>
      </c>
      <c r="B1814" s="2" t="s">
        <v>129</v>
      </c>
      <c r="C1814" s="2">
        <v>1599.973144</v>
      </c>
      <c r="D1814" s="2" t="s">
        <v>133</v>
      </c>
    </row>
    <row r="1815" spans="1:4" ht="14.25" customHeight="1">
      <c r="A1815" s="2">
        <v>350908</v>
      </c>
      <c r="B1815" s="2" t="s">
        <v>132</v>
      </c>
      <c r="C1815" s="2">
        <v>1592.91977</v>
      </c>
      <c r="D1815" s="2" t="s">
        <v>133</v>
      </c>
    </row>
    <row r="1816" spans="1:4" ht="14.25" customHeight="1">
      <c r="A1816" s="2">
        <v>350939</v>
      </c>
      <c r="B1816" s="2" t="s">
        <v>132</v>
      </c>
      <c r="C1816" s="2">
        <v>2391.527067</v>
      </c>
      <c r="D1816" s="2" t="s">
        <v>130</v>
      </c>
    </row>
    <row r="1817" spans="1:4" ht="14.25" customHeight="1">
      <c r="A1817" s="2">
        <v>351015</v>
      </c>
      <c r="B1817" s="2" t="s">
        <v>129</v>
      </c>
      <c r="C1817" s="2">
        <v>531</v>
      </c>
      <c r="D1817" s="2" t="s">
        <v>134</v>
      </c>
    </row>
    <row r="1818" spans="1:4" ht="14.25" customHeight="1">
      <c r="A1818" s="2">
        <v>351175</v>
      </c>
      <c r="B1818" s="2" t="s">
        <v>132</v>
      </c>
      <c r="C1818" s="2">
        <v>3702.8621370000001</v>
      </c>
      <c r="D1818" s="2" t="s">
        <v>130</v>
      </c>
    </row>
    <row r="1819" spans="1:4" ht="14.25" customHeight="1">
      <c r="A1819" s="2">
        <v>351312</v>
      </c>
      <c r="B1819" s="2" t="s">
        <v>129</v>
      </c>
      <c r="C1819" s="2">
        <v>3535.6673300000002</v>
      </c>
      <c r="D1819" s="2" t="s">
        <v>133</v>
      </c>
    </row>
    <row r="1820" spans="1:4" ht="14.25" customHeight="1">
      <c r="A1820" s="2">
        <v>351704</v>
      </c>
      <c r="B1820" s="2" t="s">
        <v>132</v>
      </c>
      <c r="C1820" s="2">
        <v>519</v>
      </c>
      <c r="D1820" s="2" t="s">
        <v>133</v>
      </c>
    </row>
    <row r="1821" spans="1:4" ht="14.25" customHeight="1">
      <c r="A1821" s="2">
        <v>351766</v>
      </c>
      <c r="B1821" s="2" t="s">
        <v>132</v>
      </c>
      <c r="C1821" s="2">
        <v>534.35634319999997</v>
      </c>
      <c r="D1821" s="2" t="s">
        <v>133</v>
      </c>
    </row>
    <row r="1822" spans="1:4" ht="14.25" customHeight="1">
      <c r="A1822" s="2">
        <v>351941</v>
      </c>
      <c r="B1822" s="2" t="s">
        <v>132</v>
      </c>
      <c r="C1822" s="2">
        <v>2367</v>
      </c>
      <c r="D1822" s="2" t="s">
        <v>130</v>
      </c>
    </row>
    <row r="1823" spans="1:4" ht="14.25" customHeight="1">
      <c r="A1823" s="2">
        <v>352039</v>
      </c>
      <c r="B1823" s="2" t="s">
        <v>132</v>
      </c>
      <c r="C1823" s="2">
        <v>2877.2484880000002</v>
      </c>
      <c r="D1823" s="2" t="s">
        <v>130</v>
      </c>
    </row>
    <row r="1824" spans="1:4" ht="14.25" customHeight="1">
      <c r="A1824" s="2">
        <v>352117</v>
      </c>
      <c r="B1824" s="2" t="s">
        <v>132</v>
      </c>
      <c r="C1824" s="2">
        <v>2978.0359199999998</v>
      </c>
      <c r="D1824" s="2" t="s">
        <v>130</v>
      </c>
    </row>
    <row r="1825" spans="1:4" ht="14.25" customHeight="1">
      <c r="A1825" s="2">
        <v>352215</v>
      </c>
      <c r="B1825" s="2" t="s">
        <v>129</v>
      </c>
      <c r="C1825" s="2">
        <v>1773.5289399999999</v>
      </c>
      <c r="D1825" s="2" t="s">
        <v>130</v>
      </c>
    </row>
    <row r="1826" spans="1:4" ht="14.25" customHeight="1">
      <c r="A1826" s="2">
        <v>352341</v>
      </c>
      <c r="B1826" s="2" t="s">
        <v>129</v>
      </c>
      <c r="C1826" s="2">
        <v>289.8556595</v>
      </c>
      <c r="D1826" s="2" t="s">
        <v>130</v>
      </c>
    </row>
    <row r="1827" spans="1:4" ht="14.25" customHeight="1">
      <c r="A1827" s="2">
        <v>352730</v>
      </c>
      <c r="B1827" s="2" t="s">
        <v>132</v>
      </c>
      <c r="C1827" s="2">
        <v>3185.5922679999999</v>
      </c>
      <c r="D1827" s="2" t="s">
        <v>133</v>
      </c>
    </row>
    <row r="1828" spans="1:4" ht="14.25" customHeight="1">
      <c r="A1828" s="2">
        <v>352877</v>
      </c>
      <c r="B1828" s="2" t="s">
        <v>132</v>
      </c>
      <c r="C1828" s="2">
        <v>3427</v>
      </c>
      <c r="D1828" s="2" t="s">
        <v>134</v>
      </c>
    </row>
    <row r="1829" spans="1:4" ht="14.25" customHeight="1">
      <c r="A1829" s="2">
        <v>352911</v>
      </c>
      <c r="B1829" s="2" t="s">
        <v>129</v>
      </c>
      <c r="C1829" s="2">
        <v>1464.92</v>
      </c>
      <c r="D1829" s="2" t="s">
        <v>130</v>
      </c>
    </row>
    <row r="1830" spans="1:4" ht="14.25" customHeight="1">
      <c r="A1830" s="2">
        <v>352916</v>
      </c>
      <c r="B1830" s="2" t="s">
        <v>132</v>
      </c>
      <c r="C1830" s="2">
        <v>483</v>
      </c>
      <c r="D1830" s="2" t="s">
        <v>133</v>
      </c>
    </row>
    <row r="1831" spans="1:4" ht="14.25" customHeight="1">
      <c r="A1831" s="2">
        <v>353006</v>
      </c>
      <c r="B1831" s="2" t="s">
        <v>132</v>
      </c>
      <c r="C1831" s="2">
        <v>263</v>
      </c>
      <c r="D1831" s="2" t="s">
        <v>133</v>
      </c>
    </row>
    <row r="1832" spans="1:4" ht="14.25" customHeight="1">
      <c r="A1832" s="2">
        <v>353120</v>
      </c>
      <c r="B1832" s="2" t="s">
        <v>132</v>
      </c>
      <c r="C1832" s="2">
        <v>669.26792990000001</v>
      </c>
      <c r="D1832" s="2" t="s">
        <v>133</v>
      </c>
    </row>
    <row r="1833" spans="1:4" ht="14.25" customHeight="1">
      <c r="A1833" s="2">
        <v>353802</v>
      </c>
      <c r="B1833" s="2" t="s">
        <v>129</v>
      </c>
      <c r="C1833" s="2">
        <v>1560.172235</v>
      </c>
      <c r="D1833" s="2" t="s">
        <v>133</v>
      </c>
    </row>
    <row r="1834" spans="1:4" ht="14.25" customHeight="1">
      <c r="A1834" s="2">
        <v>353911</v>
      </c>
      <c r="B1834" s="2" t="s">
        <v>132</v>
      </c>
      <c r="C1834" s="2">
        <v>2153</v>
      </c>
      <c r="D1834" s="2" t="s">
        <v>130</v>
      </c>
    </row>
    <row r="1835" spans="1:4" ht="14.25" customHeight="1">
      <c r="A1835" s="2">
        <v>354005</v>
      </c>
      <c r="B1835" s="2" t="s">
        <v>132</v>
      </c>
      <c r="C1835" s="2">
        <v>970.53436629999999</v>
      </c>
      <c r="D1835" s="2" t="s">
        <v>130</v>
      </c>
    </row>
    <row r="1836" spans="1:4" ht="14.25" customHeight="1">
      <c r="A1836" s="2">
        <v>354008</v>
      </c>
      <c r="B1836" s="2" t="s">
        <v>132</v>
      </c>
      <c r="C1836" s="2">
        <v>750</v>
      </c>
      <c r="D1836" s="2" t="s">
        <v>133</v>
      </c>
    </row>
    <row r="1837" spans="1:4" ht="14.25" customHeight="1">
      <c r="A1837" s="2">
        <v>354195</v>
      </c>
      <c r="B1837" s="2" t="s">
        <v>129</v>
      </c>
      <c r="C1837" s="2">
        <v>2036.215154</v>
      </c>
      <c r="D1837" s="2" t="s">
        <v>130</v>
      </c>
    </row>
    <row r="1838" spans="1:4" ht="14.25" customHeight="1">
      <c r="A1838" s="2">
        <v>354298</v>
      </c>
      <c r="B1838" s="2" t="s">
        <v>132</v>
      </c>
      <c r="C1838" s="2">
        <v>2022.1597180000001</v>
      </c>
      <c r="D1838" s="2" t="s">
        <v>133</v>
      </c>
    </row>
    <row r="1839" spans="1:4" ht="14.25" customHeight="1">
      <c r="A1839" s="2">
        <v>354423</v>
      </c>
      <c r="B1839" s="2" t="s">
        <v>129</v>
      </c>
      <c r="C1839" s="2">
        <v>1026.810418</v>
      </c>
      <c r="D1839" s="2" t="s">
        <v>130</v>
      </c>
    </row>
    <row r="1840" spans="1:4" ht="14.25" customHeight="1">
      <c r="A1840" s="2">
        <v>354469</v>
      </c>
      <c r="B1840" s="2" t="s">
        <v>132</v>
      </c>
      <c r="C1840" s="2">
        <v>1077</v>
      </c>
      <c r="D1840" s="2" t="s">
        <v>130</v>
      </c>
    </row>
    <row r="1841" spans="1:4" ht="14.25" customHeight="1">
      <c r="A1841" s="2">
        <v>354472</v>
      </c>
      <c r="B1841" s="2" t="s">
        <v>132</v>
      </c>
      <c r="C1841" s="2">
        <v>3366</v>
      </c>
      <c r="D1841" s="2" t="s">
        <v>133</v>
      </c>
    </row>
    <row r="1842" spans="1:4" ht="14.25" customHeight="1">
      <c r="A1842" s="2">
        <v>354545</v>
      </c>
      <c r="B1842" s="2" t="s">
        <v>132</v>
      </c>
      <c r="C1842" s="2">
        <v>3645.1899960000001</v>
      </c>
      <c r="D1842" s="2" t="s">
        <v>130</v>
      </c>
    </row>
    <row r="1843" spans="1:4" ht="14.25" customHeight="1">
      <c r="A1843" s="2">
        <v>354572</v>
      </c>
      <c r="B1843" s="2" t="s">
        <v>132</v>
      </c>
      <c r="C1843" s="2">
        <v>2232.9032189999998</v>
      </c>
      <c r="D1843" s="2" t="s">
        <v>133</v>
      </c>
    </row>
    <row r="1844" spans="1:4" ht="14.25" customHeight="1">
      <c r="A1844" s="2">
        <v>354666</v>
      </c>
      <c r="B1844" s="2" t="s">
        <v>129</v>
      </c>
      <c r="C1844" s="2">
        <v>1031.2511010000001</v>
      </c>
      <c r="D1844" s="2" t="s">
        <v>133</v>
      </c>
    </row>
    <row r="1845" spans="1:4" ht="14.25" customHeight="1">
      <c r="A1845" s="2">
        <v>354817</v>
      </c>
      <c r="B1845" s="2" t="s">
        <v>132</v>
      </c>
      <c r="C1845" s="2">
        <v>3425.6646190000001</v>
      </c>
      <c r="D1845" s="2" t="s">
        <v>130</v>
      </c>
    </row>
    <row r="1846" spans="1:4" ht="14.25" customHeight="1">
      <c r="A1846" s="2">
        <v>354943</v>
      </c>
      <c r="B1846" s="2" t="s">
        <v>132</v>
      </c>
      <c r="C1846" s="2">
        <v>3448</v>
      </c>
      <c r="D1846" s="2" t="s">
        <v>130</v>
      </c>
    </row>
    <row r="1847" spans="1:4" ht="14.25" customHeight="1">
      <c r="A1847" s="2">
        <v>355281</v>
      </c>
      <c r="B1847" s="2" t="s">
        <v>129</v>
      </c>
      <c r="C1847" s="2">
        <v>1614.6646920000001</v>
      </c>
      <c r="D1847" s="2" t="s">
        <v>130</v>
      </c>
    </row>
    <row r="1848" spans="1:4" ht="14.25" customHeight="1">
      <c r="A1848" s="2">
        <v>356421</v>
      </c>
      <c r="B1848" s="2" t="s">
        <v>129</v>
      </c>
      <c r="C1848" s="2">
        <v>2695.99</v>
      </c>
      <c r="D1848" s="2" t="s">
        <v>130</v>
      </c>
    </row>
    <row r="1849" spans="1:4" ht="14.25" customHeight="1">
      <c r="A1849" s="2">
        <v>356597</v>
      </c>
      <c r="B1849" s="2" t="s">
        <v>132</v>
      </c>
      <c r="C1849" s="2">
        <v>2296</v>
      </c>
      <c r="D1849" s="2" t="s">
        <v>130</v>
      </c>
    </row>
    <row r="1850" spans="1:4" ht="14.25" customHeight="1">
      <c r="A1850" s="2">
        <v>356664</v>
      </c>
      <c r="B1850" s="2" t="s">
        <v>129</v>
      </c>
      <c r="C1850" s="2">
        <v>2850.8196760000001</v>
      </c>
      <c r="D1850" s="2" t="s">
        <v>133</v>
      </c>
    </row>
    <row r="1851" spans="1:4" ht="14.25" customHeight="1">
      <c r="A1851" s="2">
        <v>357132</v>
      </c>
      <c r="B1851" s="2" t="s">
        <v>129</v>
      </c>
      <c r="C1851" s="2">
        <v>372.33581930000003</v>
      </c>
      <c r="D1851" s="2" t="s">
        <v>133</v>
      </c>
    </row>
    <row r="1852" spans="1:4" ht="14.25" customHeight="1">
      <c r="A1852" s="2">
        <v>357309</v>
      </c>
      <c r="B1852" s="2" t="s">
        <v>129</v>
      </c>
      <c r="C1852" s="2">
        <v>1790.772348</v>
      </c>
      <c r="D1852" s="2" t="s">
        <v>130</v>
      </c>
    </row>
    <row r="1853" spans="1:4" ht="14.25" customHeight="1">
      <c r="A1853" s="2">
        <v>357366</v>
      </c>
      <c r="B1853" s="2" t="s">
        <v>129</v>
      </c>
      <c r="C1853" s="2">
        <v>3497.73</v>
      </c>
      <c r="D1853" s="2" t="s">
        <v>133</v>
      </c>
    </row>
    <row r="1854" spans="1:4" ht="14.25" customHeight="1">
      <c r="A1854" s="2">
        <v>357659</v>
      </c>
      <c r="B1854" s="2" t="s">
        <v>132</v>
      </c>
      <c r="C1854" s="2">
        <v>3399</v>
      </c>
      <c r="D1854" s="2" t="s">
        <v>130</v>
      </c>
    </row>
    <row r="1855" spans="1:4" ht="14.25" customHeight="1">
      <c r="A1855" s="2">
        <v>357850</v>
      </c>
      <c r="B1855" s="2" t="s">
        <v>132</v>
      </c>
      <c r="C1855" s="2">
        <v>3037.8768690000002</v>
      </c>
      <c r="D1855" s="2" t="s">
        <v>133</v>
      </c>
    </row>
    <row r="1856" spans="1:4" ht="14.25" customHeight="1">
      <c r="A1856" s="2">
        <v>358164</v>
      </c>
      <c r="B1856" s="2" t="s">
        <v>129</v>
      </c>
      <c r="C1856" s="2">
        <v>664</v>
      </c>
      <c r="D1856" s="2" t="s">
        <v>133</v>
      </c>
    </row>
    <row r="1857" spans="1:4" ht="14.25" customHeight="1">
      <c r="A1857" s="2">
        <v>358204</v>
      </c>
      <c r="B1857" s="2" t="s">
        <v>132</v>
      </c>
      <c r="C1857" s="2">
        <v>2964</v>
      </c>
      <c r="D1857" s="2" t="s">
        <v>133</v>
      </c>
    </row>
    <row r="1858" spans="1:4" ht="14.25" customHeight="1">
      <c r="A1858" s="2">
        <v>358782</v>
      </c>
      <c r="B1858" s="2" t="s">
        <v>129</v>
      </c>
      <c r="C1858" s="2">
        <v>2654.41</v>
      </c>
      <c r="D1858" s="2" t="s">
        <v>133</v>
      </c>
    </row>
    <row r="1859" spans="1:4" ht="14.25" customHeight="1">
      <c r="A1859" s="2">
        <v>358816</v>
      </c>
      <c r="B1859" s="2" t="s">
        <v>132</v>
      </c>
      <c r="C1859" s="2">
        <v>3285.296335</v>
      </c>
      <c r="D1859" s="2" t="s">
        <v>133</v>
      </c>
    </row>
    <row r="1860" spans="1:4" ht="14.25" customHeight="1">
      <c r="A1860" s="2">
        <v>358993</v>
      </c>
      <c r="B1860" s="2" t="s">
        <v>132</v>
      </c>
      <c r="C1860" s="2">
        <v>1780</v>
      </c>
      <c r="D1860" s="2" t="s">
        <v>130</v>
      </c>
    </row>
    <row r="1861" spans="1:4" ht="14.25" customHeight="1">
      <c r="A1861" s="2">
        <v>359290</v>
      </c>
      <c r="B1861" s="2" t="s">
        <v>132</v>
      </c>
      <c r="C1861" s="2">
        <v>580.74524340000005</v>
      </c>
      <c r="D1861" s="2" t="s">
        <v>133</v>
      </c>
    </row>
    <row r="1862" spans="1:4" ht="14.25" customHeight="1">
      <c r="A1862" s="2">
        <v>359449</v>
      </c>
      <c r="B1862" s="2" t="s">
        <v>132</v>
      </c>
      <c r="C1862" s="2">
        <v>292.39559709999997</v>
      </c>
      <c r="D1862" s="2" t="s">
        <v>130</v>
      </c>
    </row>
    <row r="1863" spans="1:4" ht="14.25" customHeight="1">
      <c r="A1863" s="2">
        <v>359481</v>
      </c>
      <c r="B1863" s="2" t="s">
        <v>129</v>
      </c>
      <c r="C1863" s="2">
        <v>1368</v>
      </c>
      <c r="D1863" s="2" t="s">
        <v>130</v>
      </c>
    </row>
    <row r="1864" spans="1:4" ht="14.25" customHeight="1">
      <c r="A1864" s="2">
        <v>359506</v>
      </c>
      <c r="B1864" s="2" t="s">
        <v>132</v>
      </c>
      <c r="C1864" s="2">
        <v>1114.120285</v>
      </c>
      <c r="D1864" s="2" t="s">
        <v>133</v>
      </c>
    </row>
    <row r="1865" spans="1:4" ht="14.25" customHeight="1">
      <c r="A1865" s="2">
        <v>359948</v>
      </c>
      <c r="B1865" s="2" t="s">
        <v>132</v>
      </c>
      <c r="C1865" s="2">
        <v>1457.8207729999999</v>
      </c>
      <c r="D1865" s="2" t="s">
        <v>133</v>
      </c>
    </row>
    <row r="1866" spans="1:4" ht="14.25" customHeight="1">
      <c r="A1866" s="2">
        <v>360204</v>
      </c>
      <c r="B1866" s="2" t="s">
        <v>129</v>
      </c>
      <c r="C1866" s="2">
        <v>2626.6895279999999</v>
      </c>
      <c r="D1866" s="2" t="s">
        <v>133</v>
      </c>
    </row>
    <row r="1867" spans="1:4" ht="14.25" customHeight="1">
      <c r="A1867" s="2">
        <v>360530</v>
      </c>
      <c r="B1867" s="2" t="s">
        <v>132</v>
      </c>
      <c r="C1867" s="2">
        <v>2930.908449</v>
      </c>
      <c r="D1867" s="2" t="s">
        <v>133</v>
      </c>
    </row>
    <row r="1868" spans="1:4" ht="14.25" customHeight="1">
      <c r="A1868" s="2">
        <v>360541</v>
      </c>
      <c r="B1868" s="2" t="s">
        <v>132</v>
      </c>
      <c r="C1868" s="2">
        <v>2427.04999</v>
      </c>
      <c r="D1868" s="2" t="s">
        <v>130</v>
      </c>
    </row>
    <row r="1869" spans="1:4" ht="14.25" customHeight="1">
      <c r="A1869" s="2">
        <v>360579</v>
      </c>
      <c r="B1869" s="2" t="s">
        <v>129</v>
      </c>
      <c r="C1869" s="2">
        <v>1873.506457</v>
      </c>
      <c r="D1869" s="2" t="s">
        <v>130</v>
      </c>
    </row>
    <row r="1870" spans="1:4" ht="14.25" customHeight="1">
      <c r="A1870" s="2">
        <v>360726</v>
      </c>
      <c r="B1870" s="2" t="s">
        <v>129</v>
      </c>
      <c r="C1870" s="2">
        <v>2661.0254570000002</v>
      </c>
      <c r="D1870" s="2" t="s">
        <v>133</v>
      </c>
    </row>
    <row r="1871" spans="1:4" ht="14.25" customHeight="1">
      <c r="A1871" s="2">
        <v>360864</v>
      </c>
      <c r="B1871" s="2" t="s">
        <v>129</v>
      </c>
      <c r="C1871" s="2">
        <v>324.03079179999997</v>
      </c>
      <c r="D1871" s="2" t="s">
        <v>133</v>
      </c>
    </row>
    <row r="1872" spans="1:4" ht="14.25" customHeight="1">
      <c r="A1872" s="2">
        <v>360956</v>
      </c>
      <c r="B1872" s="2" t="s">
        <v>132</v>
      </c>
      <c r="C1872" s="2">
        <v>1793.018587</v>
      </c>
      <c r="D1872" s="2" t="s">
        <v>133</v>
      </c>
    </row>
    <row r="1873" spans="1:4" ht="14.25" customHeight="1">
      <c r="A1873" s="2">
        <v>361228</v>
      </c>
      <c r="B1873" s="2" t="s">
        <v>132</v>
      </c>
      <c r="C1873" s="2">
        <v>3650.872441</v>
      </c>
      <c r="D1873" s="2" t="s">
        <v>133</v>
      </c>
    </row>
    <row r="1874" spans="1:4" ht="14.25" customHeight="1">
      <c r="A1874" s="2">
        <v>361245</v>
      </c>
      <c r="B1874" s="2" t="s">
        <v>129</v>
      </c>
      <c r="C1874" s="2">
        <v>3149.2012020000002</v>
      </c>
      <c r="D1874" s="2" t="s">
        <v>130</v>
      </c>
    </row>
    <row r="1875" spans="1:4" ht="14.25" customHeight="1">
      <c r="A1875" s="2">
        <v>361245</v>
      </c>
      <c r="B1875" s="2" t="s">
        <v>129</v>
      </c>
      <c r="C1875" s="2">
        <v>1687.3325850000001</v>
      </c>
      <c r="D1875" s="2" t="s">
        <v>130</v>
      </c>
    </row>
    <row r="1876" spans="1:4" ht="14.25" customHeight="1">
      <c r="A1876" s="2">
        <v>361444</v>
      </c>
      <c r="B1876" s="2" t="s">
        <v>132</v>
      </c>
      <c r="C1876" s="2">
        <v>2181.1169479999999</v>
      </c>
      <c r="D1876" s="2" t="s">
        <v>133</v>
      </c>
    </row>
    <row r="1877" spans="1:4" ht="14.25" customHeight="1">
      <c r="A1877" s="2">
        <v>361534</v>
      </c>
      <c r="B1877" s="2" t="s">
        <v>132</v>
      </c>
      <c r="C1877" s="2">
        <v>392</v>
      </c>
      <c r="D1877" s="2" t="s">
        <v>133</v>
      </c>
    </row>
    <row r="1878" spans="1:4" ht="14.25" customHeight="1">
      <c r="A1878" s="2">
        <v>361621</v>
      </c>
      <c r="B1878" s="2" t="s">
        <v>132</v>
      </c>
      <c r="C1878" s="2">
        <v>1668</v>
      </c>
      <c r="D1878" s="2" t="s">
        <v>130</v>
      </c>
    </row>
    <row r="1879" spans="1:4" ht="14.25" customHeight="1">
      <c r="A1879" s="2">
        <v>361732</v>
      </c>
      <c r="B1879" s="2" t="s">
        <v>132</v>
      </c>
      <c r="C1879" s="2">
        <v>1227</v>
      </c>
      <c r="D1879" s="2" t="s">
        <v>133</v>
      </c>
    </row>
    <row r="1880" spans="1:4" ht="14.25" customHeight="1">
      <c r="A1880" s="2">
        <v>361894</v>
      </c>
      <c r="B1880" s="2" t="s">
        <v>132</v>
      </c>
      <c r="C1880" s="2">
        <v>1446.804654</v>
      </c>
      <c r="D1880" s="2" t="s">
        <v>133</v>
      </c>
    </row>
    <row r="1881" spans="1:4" ht="14.25" customHeight="1">
      <c r="A1881" s="2">
        <v>362032</v>
      </c>
      <c r="B1881" s="2" t="s">
        <v>132</v>
      </c>
      <c r="C1881" s="2">
        <v>2306.0110129999998</v>
      </c>
      <c r="D1881" s="2" t="s">
        <v>133</v>
      </c>
    </row>
    <row r="1882" spans="1:4" ht="14.25" customHeight="1">
      <c r="A1882" s="2">
        <v>362097</v>
      </c>
      <c r="B1882" s="2" t="s">
        <v>129</v>
      </c>
      <c r="C1882" s="2">
        <v>1245</v>
      </c>
      <c r="D1882" s="2" t="s">
        <v>130</v>
      </c>
    </row>
    <row r="1883" spans="1:4" ht="14.25" customHeight="1">
      <c r="A1883" s="2">
        <v>362754</v>
      </c>
      <c r="B1883" s="2" t="s">
        <v>129</v>
      </c>
      <c r="C1883" s="2">
        <v>2294</v>
      </c>
      <c r="D1883" s="2" t="s">
        <v>133</v>
      </c>
    </row>
    <row r="1884" spans="1:4" ht="14.25" customHeight="1">
      <c r="A1884" s="2">
        <v>362849</v>
      </c>
      <c r="B1884" s="2" t="s">
        <v>132</v>
      </c>
      <c r="C1884" s="2">
        <v>3154</v>
      </c>
      <c r="D1884" s="2" t="s">
        <v>130</v>
      </c>
    </row>
    <row r="1885" spans="1:4" ht="14.25" customHeight="1">
      <c r="A1885" s="2">
        <v>363022</v>
      </c>
      <c r="B1885" s="2" t="s">
        <v>132</v>
      </c>
      <c r="C1885" s="2">
        <v>768</v>
      </c>
      <c r="D1885" s="2" t="s">
        <v>133</v>
      </c>
    </row>
    <row r="1886" spans="1:4" ht="14.25" customHeight="1">
      <c r="A1886" s="2">
        <v>363032</v>
      </c>
      <c r="B1886" s="2" t="s">
        <v>132</v>
      </c>
      <c r="C1886" s="2">
        <v>1719.2817359999999</v>
      </c>
      <c r="D1886" s="2" t="s">
        <v>133</v>
      </c>
    </row>
    <row r="1887" spans="1:4" ht="14.25" customHeight="1">
      <c r="A1887" s="2">
        <v>363596</v>
      </c>
      <c r="B1887" s="2" t="s">
        <v>132</v>
      </c>
      <c r="C1887" s="2">
        <v>3221.516756</v>
      </c>
      <c r="D1887" s="2" t="s">
        <v>133</v>
      </c>
    </row>
    <row r="1888" spans="1:4" ht="14.25" customHeight="1">
      <c r="A1888" s="2">
        <v>363603</v>
      </c>
      <c r="B1888" s="2" t="s">
        <v>129</v>
      </c>
      <c r="C1888" s="2">
        <v>2534.2933050000001</v>
      </c>
      <c r="D1888" s="2" t="s">
        <v>130</v>
      </c>
    </row>
    <row r="1889" spans="1:4" ht="14.25" customHeight="1">
      <c r="A1889" s="2">
        <v>363766</v>
      </c>
      <c r="B1889" s="2" t="s">
        <v>132</v>
      </c>
      <c r="C1889" s="2">
        <v>3186.0330829999998</v>
      </c>
      <c r="D1889" s="2" t="s">
        <v>133</v>
      </c>
    </row>
    <row r="1890" spans="1:4" ht="14.25" customHeight="1">
      <c r="A1890" s="2">
        <v>363819</v>
      </c>
      <c r="B1890" s="2" t="s">
        <v>129</v>
      </c>
      <c r="C1890" s="2">
        <v>3693.1920949999999</v>
      </c>
      <c r="D1890" s="2" t="s">
        <v>130</v>
      </c>
    </row>
    <row r="1891" spans="1:4" ht="14.25" customHeight="1">
      <c r="A1891" s="2">
        <v>363867</v>
      </c>
      <c r="B1891" s="2" t="s">
        <v>129</v>
      </c>
      <c r="C1891" s="2">
        <v>585.85</v>
      </c>
      <c r="D1891" s="2" t="s">
        <v>134</v>
      </c>
    </row>
    <row r="1892" spans="1:4" ht="14.25" customHeight="1">
      <c r="A1892" s="2">
        <v>364057</v>
      </c>
      <c r="B1892" s="2" t="s">
        <v>132</v>
      </c>
      <c r="C1892" s="2">
        <v>539.41381279999996</v>
      </c>
      <c r="D1892" s="2" t="s">
        <v>130</v>
      </c>
    </row>
    <row r="1893" spans="1:4" ht="14.25" customHeight="1">
      <c r="A1893" s="2">
        <v>364152</v>
      </c>
      <c r="B1893" s="2" t="s">
        <v>129</v>
      </c>
      <c r="C1893" s="2">
        <v>2863.31</v>
      </c>
      <c r="D1893" s="2" t="s">
        <v>133</v>
      </c>
    </row>
    <row r="1894" spans="1:4" ht="14.25" customHeight="1">
      <c r="A1894" s="2">
        <v>364312</v>
      </c>
      <c r="B1894" s="2" t="s">
        <v>132</v>
      </c>
      <c r="C1894" s="2">
        <v>2116.4600890000002</v>
      </c>
      <c r="D1894" s="2" t="s">
        <v>133</v>
      </c>
    </row>
    <row r="1895" spans="1:4" ht="14.25" customHeight="1">
      <c r="A1895" s="2">
        <v>364380</v>
      </c>
      <c r="B1895" s="2" t="s">
        <v>129</v>
      </c>
      <c r="C1895" s="2">
        <v>321</v>
      </c>
      <c r="D1895" s="2" t="s">
        <v>133</v>
      </c>
    </row>
    <row r="1896" spans="1:4" ht="14.25" customHeight="1">
      <c r="A1896" s="2">
        <v>364852</v>
      </c>
      <c r="B1896" s="2" t="s">
        <v>132</v>
      </c>
      <c r="C1896" s="2">
        <v>2315</v>
      </c>
      <c r="D1896" s="2" t="s">
        <v>133</v>
      </c>
    </row>
    <row r="1897" spans="1:4" ht="14.25" customHeight="1">
      <c r="A1897" s="2">
        <v>365173</v>
      </c>
      <c r="B1897" s="2" t="s">
        <v>132</v>
      </c>
      <c r="C1897" s="2">
        <v>739.33335599999998</v>
      </c>
      <c r="D1897" s="2" t="s">
        <v>130</v>
      </c>
    </row>
    <row r="1898" spans="1:4" ht="14.25" customHeight="1">
      <c r="A1898" s="2">
        <v>365857</v>
      </c>
      <c r="B1898" s="2" t="s">
        <v>132</v>
      </c>
      <c r="C1898" s="2">
        <v>3726.8285980000001</v>
      </c>
      <c r="D1898" s="2" t="s">
        <v>130</v>
      </c>
    </row>
    <row r="1899" spans="1:4" ht="14.25" customHeight="1">
      <c r="A1899" s="2">
        <v>365934</v>
      </c>
      <c r="B1899" s="2" t="s">
        <v>129</v>
      </c>
      <c r="C1899" s="2">
        <v>604.84244000000001</v>
      </c>
      <c r="D1899" s="2" t="s">
        <v>133</v>
      </c>
    </row>
    <row r="1900" spans="1:4" ht="14.25" customHeight="1">
      <c r="A1900" s="2">
        <v>366014</v>
      </c>
      <c r="B1900" s="2" t="s">
        <v>132</v>
      </c>
      <c r="C1900" s="2">
        <v>446.1284521</v>
      </c>
      <c r="D1900" s="2" t="s">
        <v>133</v>
      </c>
    </row>
    <row r="1901" spans="1:4" ht="14.25" customHeight="1">
      <c r="A1901" s="2">
        <v>366507</v>
      </c>
      <c r="B1901" s="2" t="s">
        <v>129</v>
      </c>
      <c r="C1901" s="2">
        <v>343.16</v>
      </c>
      <c r="D1901" s="2" t="s">
        <v>130</v>
      </c>
    </row>
    <row r="1902" spans="1:4" ht="14.25" customHeight="1">
      <c r="A1902" s="2">
        <v>366980</v>
      </c>
      <c r="B1902" s="2" t="s">
        <v>132</v>
      </c>
      <c r="C1902" s="2">
        <v>1113</v>
      </c>
      <c r="D1902" s="2" t="s">
        <v>133</v>
      </c>
    </row>
    <row r="1903" spans="1:4" ht="14.25" customHeight="1">
      <c r="A1903" s="2">
        <v>367048</v>
      </c>
      <c r="B1903" s="2" t="s">
        <v>132</v>
      </c>
      <c r="C1903" s="2">
        <v>2088.2618889999999</v>
      </c>
      <c r="D1903" s="2" t="s">
        <v>133</v>
      </c>
    </row>
    <row r="1904" spans="1:4" ht="14.25" customHeight="1">
      <c r="A1904" s="2">
        <v>367054</v>
      </c>
      <c r="B1904" s="2" t="s">
        <v>132</v>
      </c>
      <c r="C1904" s="2">
        <v>271.67889509999998</v>
      </c>
      <c r="D1904" s="2" t="s">
        <v>133</v>
      </c>
    </row>
    <row r="1905" spans="1:4" ht="14.25" customHeight="1">
      <c r="A1905" s="2">
        <v>367466</v>
      </c>
      <c r="B1905" s="2" t="s">
        <v>132</v>
      </c>
      <c r="C1905" s="2">
        <v>1062.584924</v>
      </c>
      <c r="D1905" s="2" t="s">
        <v>133</v>
      </c>
    </row>
    <row r="1906" spans="1:4" ht="14.25" customHeight="1">
      <c r="A1906" s="2">
        <v>367741</v>
      </c>
      <c r="B1906" s="2" t="s">
        <v>132</v>
      </c>
      <c r="C1906" s="2">
        <v>941.66439439999999</v>
      </c>
      <c r="D1906" s="2" t="s">
        <v>130</v>
      </c>
    </row>
    <row r="1907" spans="1:4" ht="14.25" customHeight="1">
      <c r="A1907" s="2">
        <v>368091</v>
      </c>
      <c r="B1907" s="2" t="s">
        <v>129</v>
      </c>
      <c r="C1907" s="2">
        <v>299</v>
      </c>
      <c r="D1907" s="2" t="s">
        <v>130</v>
      </c>
    </row>
    <row r="1908" spans="1:4" ht="14.25" customHeight="1">
      <c r="A1908" s="2">
        <v>368305</v>
      </c>
      <c r="B1908" s="2" t="s">
        <v>132</v>
      </c>
      <c r="C1908" s="2">
        <v>2776.3883510000001</v>
      </c>
      <c r="D1908" s="2" t="s">
        <v>134</v>
      </c>
    </row>
    <row r="1909" spans="1:4" ht="14.25" customHeight="1">
      <c r="A1909" s="2">
        <v>368320</v>
      </c>
      <c r="B1909" s="2" t="s">
        <v>132</v>
      </c>
      <c r="C1909" s="2">
        <v>1648.1007059999999</v>
      </c>
      <c r="D1909" s="2" t="s">
        <v>133</v>
      </c>
    </row>
    <row r="1910" spans="1:4" ht="14.25" customHeight="1">
      <c r="A1910" s="2">
        <v>368432</v>
      </c>
      <c r="B1910" s="2" t="s">
        <v>132</v>
      </c>
      <c r="C1910" s="2">
        <v>2078.1512910000001</v>
      </c>
      <c r="D1910" s="2" t="s">
        <v>133</v>
      </c>
    </row>
    <row r="1911" spans="1:4" ht="14.25" customHeight="1">
      <c r="A1911" s="2">
        <v>368617</v>
      </c>
      <c r="B1911" s="2" t="s">
        <v>132</v>
      </c>
      <c r="C1911" s="2">
        <v>1907.657332</v>
      </c>
      <c r="D1911" s="2" t="s">
        <v>130</v>
      </c>
    </row>
    <row r="1912" spans="1:4" ht="14.25" customHeight="1">
      <c r="A1912" s="2">
        <v>368941</v>
      </c>
      <c r="B1912" s="2" t="s">
        <v>132</v>
      </c>
      <c r="C1912" s="2">
        <v>2706.6671580000002</v>
      </c>
      <c r="D1912" s="2" t="s">
        <v>130</v>
      </c>
    </row>
    <row r="1913" spans="1:4" ht="14.25" customHeight="1">
      <c r="A1913" s="2">
        <v>368993</v>
      </c>
      <c r="B1913" s="2" t="s">
        <v>132</v>
      </c>
      <c r="C1913" s="2">
        <v>1325</v>
      </c>
      <c r="D1913" s="2" t="s">
        <v>130</v>
      </c>
    </row>
    <row r="1914" spans="1:4" ht="14.25" customHeight="1">
      <c r="A1914" s="2">
        <v>369239</v>
      </c>
      <c r="B1914" s="2" t="s">
        <v>132</v>
      </c>
      <c r="C1914" s="2">
        <v>1490.988319</v>
      </c>
      <c r="D1914" s="2" t="s">
        <v>130</v>
      </c>
    </row>
    <row r="1915" spans="1:4" ht="14.25" customHeight="1">
      <c r="A1915" s="2">
        <v>369872</v>
      </c>
      <c r="B1915" s="2" t="s">
        <v>132</v>
      </c>
      <c r="C1915" s="2">
        <v>775.32363399999997</v>
      </c>
      <c r="D1915" s="2" t="s">
        <v>133</v>
      </c>
    </row>
    <row r="1916" spans="1:4" ht="14.25" customHeight="1">
      <c r="A1916" s="2">
        <v>369968</v>
      </c>
      <c r="B1916" s="2" t="s">
        <v>132</v>
      </c>
      <c r="C1916" s="2">
        <v>1105.365074</v>
      </c>
      <c r="D1916" s="2" t="s">
        <v>133</v>
      </c>
    </row>
    <row r="1917" spans="1:4" ht="14.25" customHeight="1">
      <c r="A1917" s="2">
        <v>370011</v>
      </c>
      <c r="B1917" s="2" t="s">
        <v>129</v>
      </c>
      <c r="C1917" s="2">
        <v>1625.33</v>
      </c>
      <c r="D1917" s="2" t="s">
        <v>130</v>
      </c>
    </row>
    <row r="1918" spans="1:4" ht="14.25" customHeight="1">
      <c r="A1918" s="2">
        <v>370083</v>
      </c>
      <c r="B1918" s="2" t="s">
        <v>129</v>
      </c>
      <c r="C1918" s="2">
        <v>2075.6946149999999</v>
      </c>
      <c r="D1918" s="2" t="s">
        <v>134</v>
      </c>
    </row>
    <row r="1919" spans="1:4" ht="14.25" customHeight="1">
      <c r="A1919" s="2">
        <v>370134</v>
      </c>
      <c r="B1919" s="2" t="s">
        <v>129</v>
      </c>
      <c r="C1919" s="2">
        <v>3232.19</v>
      </c>
      <c r="D1919" s="2" t="s">
        <v>133</v>
      </c>
    </row>
    <row r="1920" spans="1:4" ht="14.25" customHeight="1">
      <c r="A1920" s="2">
        <v>370301</v>
      </c>
      <c r="B1920" s="2" t="s">
        <v>132</v>
      </c>
      <c r="C1920" s="2">
        <v>3763.7622409999999</v>
      </c>
      <c r="D1920" s="2" t="s">
        <v>130</v>
      </c>
    </row>
    <row r="1921" spans="1:4" ht="14.25" customHeight="1">
      <c r="A1921" s="2">
        <v>370316</v>
      </c>
      <c r="B1921" s="2" t="s">
        <v>132</v>
      </c>
      <c r="C1921" s="2">
        <v>769.49091309999994</v>
      </c>
      <c r="D1921" s="2" t="s">
        <v>133</v>
      </c>
    </row>
    <row r="1922" spans="1:4" ht="14.25" customHeight="1">
      <c r="A1922" s="2">
        <v>370860</v>
      </c>
      <c r="B1922" s="2" t="s">
        <v>129</v>
      </c>
      <c r="C1922" s="2">
        <v>1499.45</v>
      </c>
      <c r="D1922" s="2" t="s">
        <v>133</v>
      </c>
    </row>
    <row r="1923" spans="1:4" ht="14.25" customHeight="1">
      <c r="A1923" s="2">
        <v>370873</v>
      </c>
      <c r="B1923" s="2" t="s">
        <v>132</v>
      </c>
      <c r="C1923" s="2">
        <v>2980.271956</v>
      </c>
      <c r="D1923" s="2" t="s">
        <v>130</v>
      </c>
    </row>
    <row r="1924" spans="1:4" ht="14.25" customHeight="1">
      <c r="A1924" s="2">
        <v>370909</v>
      </c>
      <c r="B1924" s="2" t="s">
        <v>132</v>
      </c>
      <c r="C1924" s="2">
        <v>2263</v>
      </c>
      <c r="D1924" s="2" t="s">
        <v>134</v>
      </c>
    </row>
    <row r="1925" spans="1:4" ht="14.25" customHeight="1">
      <c r="A1925" s="2">
        <v>370960</v>
      </c>
      <c r="B1925" s="2" t="s">
        <v>132</v>
      </c>
      <c r="C1925" s="2">
        <v>2330.3889370000002</v>
      </c>
      <c r="D1925" s="2" t="s">
        <v>133</v>
      </c>
    </row>
    <row r="1926" spans="1:4" ht="14.25" customHeight="1">
      <c r="A1926" s="2">
        <v>371271</v>
      </c>
      <c r="B1926" s="2" t="s">
        <v>129</v>
      </c>
      <c r="C1926" s="2">
        <v>3131</v>
      </c>
      <c r="D1926" s="2" t="s">
        <v>130</v>
      </c>
    </row>
    <row r="1927" spans="1:4" ht="14.25" customHeight="1">
      <c r="A1927" s="2">
        <v>371741</v>
      </c>
      <c r="B1927" s="2" t="s">
        <v>132</v>
      </c>
      <c r="C1927" s="2">
        <v>1068</v>
      </c>
      <c r="D1927" s="2" t="s">
        <v>130</v>
      </c>
    </row>
    <row r="1928" spans="1:4" ht="14.25" customHeight="1">
      <c r="A1928" s="2">
        <v>371869</v>
      </c>
      <c r="B1928" s="2" t="s">
        <v>132</v>
      </c>
      <c r="C1928" s="2">
        <v>2111.8417669999999</v>
      </c>
      <c r="D1928" s="2" t="s">
        <v>130</v>
      </c>
    </row>
    <row r="1929" spans="1:4" ht="14.25" customHeight="1">
      <c r="A1929" s="2">
        <v>371935</v>
      </c>
      <c r="B1929" s="2" t="s">
        <v>132</v>
      </c>
      <c r="C1929" s="2">
        <v>1292.0424519999999</v>
      </c>
      <c r="D1929" s="2" t="s">
        <v>130</v>
      </c>
    </row>
    <row r="1930" spans="1:4" ht="14.25" customHeight="1">
      <c r="A1930" s="2">
        <v>372074</v>
      </c>
      <c r="B1930" s="2" t="s">
        <v>132</v>
      </c>
      <c r="C1930" s="2">
        <v>3587.1656739999999</v>
      </c>
      <c r="D1930" s="2" t="s">
        <v>133</v>
      </c>
    </row>
    <row r="1931" spans="1:4" ht="14.25" customHeight="1">
      <c r="A1931" s="2">
        <v>372148</v>
      </c>
      <c r="B1931" s="2" t="s">
        <v>132</v>
      </c>
      <c r="C1931" s="2">
        <v>1355.678572</v>
      </c>
      <c r="D1931" s="2" t="s">
        <v>133</v>
      </c>
    </row>
    <row r="1932" spans="1:4" ht="14.25" customHeight="1">
      <c r="A1932" s="2">
        <v>372283</v>
      </c>
      <c r="B1932" s="2" t="s">
        <v>132</v>
      </c>
      <c r="C1932" s="2">
        <v>3678.7787530000001</v>
      </c>
      <c r="D1932" s="2" t="s">
        <v>130</v>
      </c>
    </row>
    <row r="1933" spans="1:4" ht="14.25" customHeight="1">
      <c r="A1933" s="2">
        <v>372892</v>
      </c>
      <c r="B1933" s="2" t="s">
        <v>132</v>
      </c>
      <c r="C1933" s="2">
        <v>1356</v>
      </c>
      <c r="D1933" s="2" t="s">
        <v>133</v>
      </c>
    </row>
    <row r="1934" spans="1:4" ht="14.25" customHeight="1">
      <c r="A1934" s="2">
        <v>373430</v>
      </c>
      <c r="B1934" s="2" t="s">
        <v>132</v>
      </c>
      <c r="C1934" s="2">
        <v>3052</v>
      </c>
      <c r="D1934" s="2" t="s">
        <v>133</v>
      </c>
    </row>
    <row r="1935" spans="1:4" ht="14.25" customHeight="1">
      <c r="A1935" s="2">
        <v>373662</v>
      </c>
      <c r="B1935" s="2" t="s">
        <v>129</v>
      </c>
      <c r="C1935" s="2">
        <v>2577.34</v>
      </c>
      <c r="D1935" s="2" t="s">
        <v>133</v>
      </c>
    </row>
    <row r="1936" spans="1:4" ht="14.25" customHeight="1">
      <c r="A1936" s="2">
        <v>374009</v>
      </c>
      <c r="B1936" s="2" t="s">
        <v>132</v>
      </c>
      <c r="C1936" s="2">
        <v>3417.8927039999999</v>
      </c>
      <c r="D1936" s="2" t="s">
        <v>130</v>
      </c>
    </row>
    <row r="1937" spans="1:4" ht="14.25" customHeight="1">
      <c r="A1937" s="2">
        <v>374600</v>
      </c>
      <c r="B1937" s="2" t="s">
        <v>132</v>
      </c>
      <c r="C1937" s="2">
        <v>2876.460932</v>
      </c>
      <c r="D1937" s="2" t="s">
        <v>133</v>
      </c>
    </row>
    <row r="1938" spans="1:4" ht="14.25" customHeight="1">
      <c r="A1938" s="2">
        <v>374614</v>
      </c>
      <c r="B1938" s="2" t="s">
        <v>132</v>
      </c>
      <c r="C1938" s="2">
        <v>482.2087535</v>
      </c>
      <c r="D1938" s="2" t="s">
        <v>133</v>
      </c>
    </row>
    <row r="1939" spans="1:4" ht="14.25" customHeight="1">
      <c r="A1939" s="2">
        <v>374667</v>
      </c>
      <c r="B1939" s="2" t="s">
        <v>129</v>
      </c>
      <c r="C1939" s="2">
        <v>516</v>
      </c>
      <c r="D1939" s="2" t="s">
        <v>130</v>
      </c>
    </row>
    <row r="1940" spans="1:4" ht="14.25" customHeight="1">
      <c r="A1940" s="2">
        <v>374879</v>
      </c>
      <c r="B1940" s="2" t="s">
        <v>132</v>
      </c>
      <c r="C1940" s="2">
        <v>2806.3310099999999</v>
      </c>
      <c r="D1940" s="2" t="s">
        <v>130</v>
      </c>
    </row>
    <row r="1941" spans="1:4" ht="14.25" customHeight="1">
      <c r="A1941" s="2">
        <v>374949</v>
      </c>
      <c r="B1941" s="2" t="s">
        <v>129</v>
      </c>
      <c r="C1941" s="2">
        <v>2921.8266960000001</v>
      </c>
      <c r="D1941" s="2" t="s">
        <v>130</v>
      </c>
    </row>
    <row r="1942" spans="1:4" ht="14.25" customHeight="1">
      <c r="A1942" s="2">
        <v>375002</v>
      </c>
      <c r="B1942" s="2" t="s">
        <v>132</v>
      </c>
      <c r="C1942" s="2">
        <v>2132.0796909999999</v>
      </c>
      <c r="D1942" s="2" t="s">
        <v>133</v>
      </c>
    </row>
    <row r="1943" spans="1:4" ht="14.25" customHeight="1">
      <c r="A1943" s="2">
        <v>375012</v>
      </c>
      <c r="B1943" s="2" t="s">
        <v>129</v>
      </c>
      <c r="C1943" s="2">
        <v>3181.6</v>
      </c>
      <c r="D1943" s="2" t="s">
        <v>133</v>
      </c>
    </row>
    <row r="1944" spans="1:4" ht="14.25" customHeight="1">
      <c r="A1944" s="2">
        <v>375091</v>
      </c>
      <c r="B1944" s="2" t="s">
        <v>132</v>
      </c>
      <c r="C1944" s="2">
        <v>2506.57188</v>
      </c>
      <c r="D1944" s="2" t="s">
        <v>130</v>
      </c>
    </row>
    <row r="1945" spans="1:4" ht="14.25" customHeight="1">
      <c r="A1945" s="2">
        <v>375113</v>
      </c>
      <c r="B1945" s="2" t="s">
        <v>132</v>
      </c>
      <c r="C1945" s="2">
        <v>1542.6179070000001</v>
      </c>
      <c r="D1945" s="2" t="s">
        <v>130</v>
      </c>
    </row>
    <row r="1946" spans="1:4" ht="14.25" customHeight="1">
      <c r="A1946" s="2">
        <v>375158</v>
      </c>
      <c r="B1946" s="2" t="s">
        <v>132</v>
      </c>
      <c r="C1946" s="2">
        <v>2396.0968079999998</v>
      </c>
      <c r="D1946" s="2" t="s">
        <v>133</v>
      </c>
    </row>
    <row r="1947" spans="1:4" ht="14.25" customHeight="1">
      <c r="A1947" s="2">
        <v>375260</v>
      </c>
      <c r="B1947" s="2" t="s">
        <v>132</v>
      </c>
      <c r="C1947" s="2">
        <v>3768.6633459999998</v>
      </c>
      <c r="D1947" s="2" t="s">
        <v>133</v>
      </c>
    </row>
    <row r="1948" spans="1:4" ht="14.25" customHeight="1">
      <c r="A1948" s="2">
        <v>375456</v>
      </c>
      <c r="B1948" s="2" t="s">
        <v>129</v>
      </c>
      <c r="C1948" s="2">
        <v>662</v>
      </c>
      <c r="D1948" s="2" t="s">
        <v>133</v>
      </c>
    </row>
    <row r="1949" spans="1:4" ht="14.25" customHeight="1">
      <c r="A1949" s="2">
        <v>375808</v>
      </c>
      <c r="B1949" s="2" t="s">
        <v>132</v>
      </c>
      <c r="C1949" s="2">
        <v>1814.7621610000001</v>
      </c>
      <c r="D1949" s="2" t="s">
        <v>133</v>
      </c>
    </row>
    <row r="1950" spans="1:4" ht="14.25" customHeight="1">
      <c r="A1950" s="2">
        <v>376307</v>
      </c>
      <c r="B1950" s="2" t="s">
        <v>132</v>
      </c>
      <c r="C1950" s="2">
        <v>3104.4437320000002</v>
      </c>
      <c r="D1950" s="2" t="s">
        <v>130</v>
      </c>
    </row>
    <row r="1951" spans="1:4" ht="14.25" customHeight="1">
      <c r="A1951" s="2">
        <v>376352</v>
      </c>
      <c r="B1951" s="2" t="s">
        <v>132</v>
      </c>
      <c r="C1951" s="2">
        <v>1273.1725739999999</v>
      </c>
      <c r="D1951" s="2" t="s">
        <v>133</v>
      </c>
    </row>
    <row r="1952" spans="1:4" ht="14.25" customHeight="1">
      <c r="A1952" s="2">
        <v>376372</v>
      </c>
      <c r="B1952" s="2" t="s">
        <v>132</v>
      </c>
      <c r="C1952" s="2">
        <v>1535.4629689999999</v>
      </c>
      <c r="D1952" s="2" t="s">
        <v>133</v>
      </c>
    </row>
    <row r="1953" spans="1:4" ht="14.25" customHeight="1">
      <c r="A1953" s="2">
        <v>376852</v>
      </c>
      <c r="B1953" s="2" t="s">
        <v>132</v>
      </c>
      <c r="C1953" s="2">
        <v>1464.014212</v>
      </c>
      <c r="D1953" s="2" t="s">
        <v>133</v>
      </c>
    </row>
    <row r="1954" spans="1:4" ht="14.25" customHeight="1">
      <c r="A1954" s="2">
        <v>377406</v>
      </c>
      <c r="B1954" s="2" t="s">
        <v>129</v>
      </c>
      <c r="C1954" s="2">
        <v>521.74</v>
      </c>
      <c r="D1954" s="2" t="s">
        <v>133</v>
      </c>
    </row>
    <row r="1955" spans="1:4" ht="14.25" customHeight="1">
      <c r="A1955" s="2">
        <v>377661</v>
      </c>
      <c r="B1955" s="2" t="s">
        <v>129</v>
      </c>
      <c r="C1955" s="2">
        <v>1410.584595</v>
      </c>
      <c r="D1955" s="2" t="s">
        <v>130</v>
      </c>
    </row>
    <row r="1956" spans="1:4" ht="14.25" customHeight="1">
      <c r="A1956" s="2">
        <v>378385</v>
      </c>
      <c r="B1956" s="2" t="s">
        <v>132</v>
      </c>
      <c r="C1956" s="2">
        <v>2117.8838430000001</v>
      </c>
      <c r="D1956" s="2" t="s">
        <v>134</v>
      </c>
    </row>
    <row r="1957" spans="1:4" ht="14.25" customHeight="1">
      <c r="A1957" s="2">
        <v>378426</v>
      </c>
      <c r="B1957" s="2" t="s">
        <v>129</v>
      </c>
      <c r="C1957" s="2">
        <v>1614.53</v>
      </c>
      <c r="D1957" s="2" t="s">
        <v>133</v>
      </c>
    </row>
    <row r="1958" spans="1:4" ht="14.25" customHeight="1">
      <c r="A1958" s="2">
        <v>378548</v>
      </c>
      <c r="B1958" s="2" t="s">
        <v>132</v>
      </c>
      <c r="C1958" s="2">
        <v>1752</v>
      </c>
      <c r="D1958" s="2" t="s">
        <v>133</v>
      </c>
    </row>
    <row r="1959" spans="1:4" ht="14.25" customHeight="1">
      <c r="A1959" s="2">
        <v>379572</v>
      </c>
      <c r="B1959" s="2" t="s">
        <v>129</v>
      </c>
      <c r="C1959" s="2">
        <v>2133.0300000000002</v>
      </c>
      <c r="D1959" s="2" t="s">
        <v>133</v>
      </c>
    </row>
    <row r="1960" spans="1:4" ht="14.25" customHeight="1">
      <c r="A1960" s="2">
        <v>379599</v>
      </c>
      <c r="B1960" s="2" t="s">
        <v>129</v>
      </c>
      <c r="C1960" s="2">
        <v>2486.0375079999999</v>
      </c>
      <c r="D1960" s="2" t="s">
        <v>130</v>
      </c>
    </row>
    <row r="1961" spans="1:4" ht="14.25" customHeight="1">
      <c r="A1961" s="2">
        <v>379691</v>
      </c>
      <c r="B1961" s="2" t="s">
        <v>132</v>
      </c>
      <c r="C1961" s="2">
        <v>1302.276323</v>
      </c>
      <c r="D1961" s="2" t="s">
        <v>130</v>
      </c>
    </row>
    <row r="1962" spans="1:4" ht="14.25" customHeight="1">
      <c r="A1962" s="2">
        <v>380263</v>
      </c>
      <c r="B1962" s="2" t="s">
        <v>132</v>
      </c>
      <c r="C1962" s="2">
        <v>1105.8181400000001</v>
      </c>
      <c r="D1962" s="2" t="s">
        <v>130</v>
      </c>
    </row>
    <row r="1963" spans="1:4" ht="14.25" customHeight="1">
      <c r="A1963" s="2">
        <v>380560</v>
      </c>
      <c r="B1963" s="2" t="s">
        <v>132</v>
      </c>
      <c r="C1963" s="2">
        <v>218.53266110000001</v>
      </c>
      <c r="D1963" s="2" t="s">
        <v>133</v>
      </c>
    </row>
    <row r="1964" spans="1:4" ht="14.25" customHeight="1">
      <c r="A1964" s="2">
        <v>380730</v>
      </c>
      <c r="B1964" s="2" t="s">
        <v>129</v>
      </c>
      <c r="C1964" s="2">
        <v>1875.78</v>
      </c>
      <c r="D1964" s="2" t="s">
        <v>133</v>
      </c>
    </row>
    <row r="1965" spans="1:4" ht="14.25" customHeight="1">
      <c r="A1965" s="2">
        <v>381032</v>
      </c>
      <c r="B1965" s="2" t="s">
        <v>132</v>
      </c>
      <c r="C1965" s="2">
        <v>3322.4162999999999</v>
      </c>
      <c r="D1965" s="2" t="s">
        <v>133</v>
      </c>
    </row>
    <row r="1966" spans="1:4" ht="14.25" customHeight="1">
      <c r="A1966" s="2">
        <v>381073</v>
      </c>
      <c r="B1966" s="2" t="s">
        <v>132</v>
      </c>
      <c r="C1966" s="2">
        <v>1372.8621700000001</v>
      </c>
      <c r="D1966" s="2" t="s">
        <v>134</v>
      </c>
    </row>
    <row r="1967" spans="1:4" ht="14.25" customHeight="1">
      <c r="A1967" s="2">
        <v>381514</v>
      </c>
      <c r="B1967" s="2" t="s">
        <v>132</v>
      </c>
      <c r="C1967" s="2">
        <v>3375.426089</v>
      </c>
      <c r="D1967" s="2" t="s">
        <v>133</v>
      </c>
    </row>
    <row r="1968" spans="1:4" ht="14.25" customHeight="1">
      <c r="A1968" s="2">
        <v>381738</v>
      </c>
      <c r="B1968" s="2" t="s">
        <v>129</v>
      </c>
      <c r="C1968" s="2">
        <v>209.58</v>
      </c>
      <c r="D1968" s="2" t="s">
        <v>133</v>
      </c>
    </row>
    <row r="1969" spans="1:4" ht="14.25" customHeight="1">
      <c r="A1969" s="2">
        <v>381904</v>
      </c>
      <c r="B1969" s="2" t="s">
        <v>132</v>
      </c>
      <c r="C1969" s="2">
        <v>3674.9996860000001</v>
      </c>
      <c r="D1969" s="2" t="s">
        <v>133</v>
      </c>
    </row>
    <row r="1970" spans="1:4" ht="14.25" customHeight="1">
      <c r="A1970" s="2">
        <v>382112</v>
      </c>
      <c r="B1970" s="2" t="s">
        <v>132</v>
      </c>
      <c r="C1970" s="2">
        <v>3674.2047459999999</v>
      </c>
      <c r="D1970" s="2" t="s">
        <v>133</v>
      </c>
    </row>
    <row r="1971" spans="1:4" ht="14.25" customHeight="1">
      <c r="A1971" s="2">
        <v>382667</v>
      </c>
      <c r="B1971" s="2" t="s">
        <v>132</v>
      </c>
      <c r="C1971" s="2">
        <v>3266</v>
      </c>
      <c r="D1971" s="2" t="s">
        <v>130</v>
      </c>
    </row>
    <row r="1972" spans="1:4" ht="14.25" customHeight="1">
      <c r="A1972" s="2">
        <v>383203</v>
      </c>
      <c r="B1972" s="2" t="s">
        <v>132</v>
      </c>
      <c r="C1972" s="2">
        <v>3443.4548759999998</v>
      </c>
      <c r="D1972" s="2" t="s">
        <v>130</v>
      </c>
    </row>
    <row r="1973" spans="1:4" ht="14.25" customHeight="1">
      <c r="A1973" s="2">
        <v>383719</v>
      </c>
      <c r="B1973" s="2" t="s">
        <v>132</v>
      </c>
      <c r="C1973" s="2">
        <v>2652</v>
      </c>
      <c r="D1973" s="2" t="s">
        <v>134</v>
      </c>
    </row>
    <row r="1974" spans="1:4" ht="14.25" customHeight="1">
      <c r="A1974" s="2">
        <v>383826</v>
      </c>
      <c r="B1974" s="2" t="s">
        <v>129</v>
      </c>
      <c r="C1974" s="2">
        <v>436.93</v>
      </c>
      <c r="D1974" s="2" t="s">
        <v>133</v>
      </c>
    </row>
    <row r="1975" spans="1:4" ht="14.25" customHeight="1">
      <c r="A1975" s="2">
        <v>384460</v>
      </c>
      <c r="B1975" s="2" t="s">
        <v>132</v>
      </c>
      <c r="C1975" s="2">
        <v>3599</v>
      </c>
      <c r="D1975" s="2" t="s">
        <v>133</v>
      </c>
    </row>
    <row r="1976" spans="1:4" ht="14.25" customHeight="1">
      <c r="A1976" s="2">
        <v>384739</v>
      </c>
      <c r="B1976" s="2" t="s">
        <v>132</v>
      </c>
      <c r="C1976" s="2">
        <v>3641.9141920000002</v>
      </c>
      <c r="D1976" s="2" t="s">
        <v>130</v>
      </c>
    </row>
    <row r="1977" spans="1:4" ht="14.25" customHeight="1">
      <c r="A1977" s="2">
        <v>384798</v>
      </c>
      <c r="B1977" s="2" t="s">
        <v>129</v>
      </c>
      <c r="C1977" s="2">
        <v>940</v>
      </c>
      <c r="D1977" s="2" t="s">
        <v>133</v>
      </c>
    </row>
    <row r="1978" spans="1:4" ht="14.25" customHeight="1">
      <c r="A1978" s="2">
        <v>384966</v>
      </c>
      <c r="B1978" s="2" t="s">
        <v>129</v>
      </c>
      <c r="C1978" s="2">
        <v>1173</v>
      </c>
      <c r="D1978" s="2" t="s">
        <v>133</v>
      </c>
    </row>
    <row r="1979" spans="1:4" ht="14.25" customHeight="1">
      <c r="A1979" s="2">
        <v>385095</v>
      </c>
      <c r="B1979" s="2" t="s">
        <v>129</v>
      </c>
      <c r="C1979" s="2">
        <v>3098.1239860000001</v>
      </c>
      <c r="D1979" s="2" t="s">
        <v>130</v>
      </c>
    </row>
    <row r="1980" spans="1:4" ht="14.25" customHeight="1">
      <c r="A1980" s="2">
        <v>385097</v>
      </c>
      <c r="B1980" s="2" t="s">
        <v>132</v>
      </c>
      <c r="C1980" s="2">
        <v>1246.8149040000001</v>
      </c>
      <c r="D1980" s="2" t="s">
        <v>130</v>
      </c>
    </row>
    <row r="1981" spans="1:4" ht="14.25" customHeight="1">
      <c r="A1981" s="2">
        <v>385142</v>
      </c>
      <c r="B1981" s="2" t="s">
        <v>132</v>
      </c>
      <c r="C1981" s="2">
        <v>3591.9579050000002</v>
      </c>
      <c r="D1981" s="2" t="s">
        <v>133</v>
      </c>
    </row>
    <row r="1982" spans="1:4" ht="14.25" customHeight="1">
      <c r="A1982" s="2">
        <v>385288</v>
      </c>
      <c r="B1982" s="2" t="s">
        <v>132</v>
      </c>
      <c r="C1982" s="2">
        <v>2875.1226470000001</v>
      </c>
      <c r="D1982" s="2" t="s">
        <v>133</v>
      </c>
    </row>
    <row r="1983" spans="1:4" ht="14.25" customHeight="1">
      <c r="A1983" s="2">
        <v>385326</v>
      </c>
      <c r="B1983" s="2" t="s">
        <v>129</v>
      </c>
      <c r="C1983" s="2">
        <v>2461.3379140000002</v>
      </c>
      <c r="D1983" s="2" t="s">
        <v>133</v>
      </c>
    </row>
    <row r="1984" spans="1:4" ht="14.25" customHeight="1">
      <c r="A1984" s="2">
        <v>385690</v>
      </c>
      <c r="B1984" s="2" t="s">
        <v>132</v>
      </c>
      <c r="C1984" s="2">
        <v>3039.5435210000001</v>
      </c>
      <c r="D1984" s="2" t="s">
        <v>133</v>
      </c>
    </row>
    <row r="1985" spans="1:4" ht="14.25" customHeight="1">
      <c r="A1985" s="2">
        <v>385764</v>
      </c>
      <c r="B1985" s="2" t="s">
        <v>129</v>
      </c>
      <c r="C1985" s="2">
        <v>371</v>
      </c>
      <c r="D1985" s="2" t="s">
        <v>133</v>
      </c>
    </row>
    <row r="1986" spans="1:4" ht="14.25" customHeight="1">
      <c r="A1986" s="2">
        <v>385820</v>
      </c>
      <c r="B1986" s="2" t="s">
        <v>132</v>
      </c>
      <c r="C1986" s="2">
        <v>2574.7060879999999</v>
      </c>
      <c r="D1986" s="2" t="s">
        <v>133</v>
      </c>
    </row>
    <row r="1987" spans="1:4" ht="14.25" customHeight="1">
      <c r="A1987" s="2">
        <v>385988</v>
      </c>
      <c r="B1987" s="2" t="s">
        <v>132</v>
      </c>
      <c r="C1987" s="2">
        <v>2308.4134039999999</v>
      </c>
      <c r="D1987" s="2" t="s">
        <v>133</v>
      </c>
    </row>
    <row r="1988" spans="1:4" ht="14.25" customHeight="1">
      <c r="A1988" s="2">
        <v>386020</v>
      </c>
      <c r="B1988" s="2" t="s">
        <v>132</v>
      </c>
      <c r="C1988" s="2">
        <v>2588.5902740000001</v>
      </c>
      <c r="D1988" s="2" t="s">
        <v>133</v>
      </c>
    </row>
    <row r="1989" spans="1:4" ht="14.25" customHeight="1">
      <c r="A1989" s="2">
        <v>386122</v>
      </c>
      <c r="B1989" s="2" t="s">
        <v>132</v>
      </c>
      <c r="C1989" s="2">
        <v>1669.1128779999999</v>
      </c>
      <c r="D1989" s="2" t="s">
        <v>133</v>
      </c>
    </row>
    <row r="1990" spans="1:4" ht="14.25" customHeight="1">
      <c r="A1990" s="2">
        <v>386239</v>
      </c>
      <c r="B1990" s="2" t="s">
        <v>132</v>
      </c>
      <c r="C1990" s="2">
        <v>1583.801262</v>
      </c>
      <c r="D1990" s="2" t="s">
        <v>134</v>
      </c>
    </row>
    <row r="1991" spans="1:4" ht="14.25" customHeight="1">
      <c r="A1991" s="2">
        <v>386396</v>
      </c>
      <c r="B1991" s="2" t="s">
        <v>132</v>
      </c>
      <c r="C1991" s="2">
        <v>823.95152889999997</v>
      </c>
      <c r="D1991" s="2" t="s">
        <v>133</v>
      </c>
    </row>
    <row r="1992" spans="1:4" ht="14.25" customHeight="1">
      <c r="A1992" s="2">
        <v>386454</v>
      </c>
      <c r="B1992" s="2" t="s">
        <v>129</v>
      </c>
      <c r="C1992" s="2">
        <v>2097.61</v>
      </c>
      <c r="D1992" s="2" t="s">
        <v>133</v>
      </c>
    </row>
    <row r="1993" spans="1:4" ht="14.25" customHeight="1">
      <c r="A1993" s="2">
        <v>386544</v>
      </c>
      <c r="B1993" s="2" t="s">
        <v>129</v>
      </c>
      <c r="C1993" s="2">
        <v>1055</v>
      </c>
      <c r="D1993" s="2" t="s">
        <v>133</v>
      </c>
    </row>
    <row r="1994" spans="1:4" ht="14.25" customHeight="1">
      <c r="A1994" s="2">
        <v>386865</v>
      </c>
      <c r="B1994" s="2" t="s">
        <v>129</v>
      </c>
      <c r="C1994" s="2">
        <v>2174.8200000000002</v>
      </c>
      <c r="D1994" s="2" t="s">
        <v>130</v>
      </c>
    </row>
    <row r="1995" spans="1:4" ht="14.25" customHeight="1">
      <c r="A1995" s="2">
        <v>387089</v>
      </c>
      <c r="B1995" s="2" t="s">
        <v>132</v>
      </c>
      <c r="C1995" s="2">
        <v>3741.7868020000001</v>
      </c>
      <c r="D1995" s="2" t="s">
        <v>130</v>
      </c>
    </row>
    <row r="1996" spans="1:4" ht="14.25" customHeight="1">
      <c r="A1996" s="2">
        <v>387455</v>
      </c>
      <c r="B1996" s="2" t="s">
        <v>132</v>
      </c>
      <c r="C1996" s="2">
        <v>1517</v>
      </c>
      <c r="D1996" s="2" t="s">
        <v>130</v>
      </c>
    </row>
    <row r="1997" spans="1:4" ht="14.25" customHeight="1">
      <c r="A1997" s="2">
        <v>387492</v>
      </c>
      <c r="B1997" s="2" t="s">
        <v>129</v>
      </c>
      <c r="C1997" s="2">
        <v>3130.705336</v>
      </c>
      <c r="D1997" s="2" t="s">
        <v>133</v>
      </c>
    </row>
    <row r="1998" spans="1:4" ht="14.25" customHeight="1">
      <c r="A1998" s="2">
        <v>387639</v>
      </c>
      <c r="B1998" s="2" t="s">
        <v>129</v>
      </c>
      <c r="C1998" s="2">
        <v>1502.1437940000001</v>
      </c>
      <c r="D1998" s="2" t="s">
        <v>134</v>
      </c>
    </row>
    <row r="1999" spans="1:4" ht="14.25" customHeight="1">
      <c r="A1999" s="2">
        <v>387790</v>
      </c>
      <c r="B1999" s="2" t="s">
        <v>132</v>
      </c>
      <c r="C1999" s="2">
        <v>3605.7505609999998</v>
      </c>
      <c r="D1999" s="2" t="s">
        <v>133</v>
      </c>
    </row>
    <row r="2000" spans="1:4" ht="14.25" customHeight="1">
      <c r="A2000" s="2">
        <v>387870</v>
      </c>
      <c r="B2000" s="2" t="s">
        <v>129</v>
      </c>
      <c r="C2000" s="2">
        <v>3119.970229</v>
      </c>
      <c r="D2000" s="2" t="s">
        <v>133</v>
      </c>
    </row>
    <row r="2001" spans="1:4" ht="14.25" customHeight="1">
      <c r="A2001" s="2">
        <v>387940</v>
      </c>
      <c r="B2001" s="2" t="s">
        <v>132</v>
      </c>
      <c r="C2001" s="2">
        <v>1967.1161890000001</v>
      </c>
      <c r="D2001" s="2" t="s">
        <v>133</v>
      </c>
    </row>
    <row r="2002" spans="1:4" ht="14.25" customHeight="1">
      <c r="A2002" s="2">
        <v>388292</v>
      </c>
      <c r="B2002" s="2" t="s">
        <v>132</v>
      </c>
      <c r="C2002" s="2">
        <v>487</v>
      </c>
      <c r="D2002" s="2" t="s">
        <v>133</v>
      </c>
    </row>
    <row r="2003" spans="1:4" ht="14.25" customHeight="1">
      <c r="A2003" s="2">
        <v>388880</v>
      </c>
      <c r="B2003" s="2" t="s">
        <v>132</v>
      </c>
      <c r="C2003" s="2">
        <v>3743.5248769999998</v>
      </c>
      <c r="D2003" s="2" t="s">
        <v>133</v>
      </c>
    </row>
    <row r="2004" spans="1:4" ht="14.25" customHeight="1">
      <c r="A2004" s="2">
        <v>388959</v>
      </c>
      <c r="B2004" s="2" t="s">
        <v>129</v>
      </c>
      <c r="C2004" s="2">
        <v>237.15</v>
      </c>
      <c r="D2004" s="2" t="s">
        <v>130</v>
      </c>
    </row>
    <row r="2005" spans="1:4" ht="14.25" customHeight="1">
      <c r="A2005" s="2">
        <v>389064</v>
      </c>
      <c r="B2005" s="2" t="s">
        <v>129</v>
      </c>
      <c r="C2005" s="2">
        <v>376.19</v>
      </c>
      <c r="D2005" s="2" t="s">
        <v>133</v>
      </c>
    </row>
    <row r="2006" spans="1:4" ht="14.25" customHeight="1">
      <c r="A2006" s="2">
        <v>389065</v>
      </c>
      <c r="B2006" s="2" t="s">
        <v>132</v>
      </c>
      <c r="C2006" s="2">
        <v>908.11508860000004</v>
      </c>
      <c r="D2006" s="2" t="s">
        <v>130</v>
      </c>
    </row>
    <row r="2007" spans="1:4" ht="14.25" customHeight="1">
      <c r="A2007" s="2">
        <v>389317</v>
      </c>
      <c r="B2007" s="2" t="s">
        <v>132</v>
      </c>
      <c r="C2007" s="2">
        <v>555.85658249999994</v>
      </c>
      <c r="D2007" s="2" t="s">
        <v>130</v>
      </c>
    </row>
    <row r="2008" spans="1:4" ht="14.25" customHeight="1">
      <c r="A2008" s="2">
        <v>389413</v>
      </c>
      <c r="B2008" s="2" t="s">
        <v>132</v>
      </c>
      <c r="C2008" s="2">
        <v>2569.4180780000002</v>
      </c>
      <c r="D2008" s="2" t="s">
        <v>130</v>
      </c>
    </row>
    <row r="2009" spans="1:4" ht="14.25" customHeight="1">
      <c r="A2009" s="2">
        <v>389782</v>
      </c>
      <c r="B2009" s="2" t="s">
        <v>132</v>
      </c>
      <c r="C2009" s="2">
        <v>2235.701266</v>
      </c>
      <c r="D2009" s="2" t="s">
        <v>133</v>
      </c>
    </row>
    <row r="2010" spans="1:4" ht="14.25" customHeight="1">
      <c r="A2010" s="2">
        <v>389991</v>
      </c>
      <c r="B2010" s="2" t="s">
        <v>129</v>
      </c>
      <c r="C2010" s="2">
        <v>1909.8</v>
      </c>
      <c r="D2010" s="2" t="s">
        <v>134</v>
      </c>
    </row>
    <row r="2011" spans="1:4" ht="14.25" customHeight="1">
      <c r="A2011" s="2">
        <v>390018</v>
      </c>
      <c r="B2011" s="2" t="s">
        <v>129</v>
      </c>
      <c r="C2011" s="2">
        <v>777</v>
      </c>
      <c r="D2011" s="2" t="s">
        <v>133</v>
      </c>
    </row>
    <row r="2012" spans="1:4" ht="14.25" customHeight="1">
      <c r="A2012" s="2">
        <v>390474</v>
      </c>
      <c r="B2012" s="2" t="s">
        <v>129</v>
      </c>
      <c r="C2012" s="2">
        <v>1576.244185</v>
      </c>
      <c r="D2012" s="2" t="s">
        <v>133</v>
      </c>
    </row>
    <row r="2013" spans="1:4" ht="14.25" customHeight="1">
      <c r="A2013" s="2">
        <v>390519</v>
      </c>
      <c r="B2013" s="2" t="s">
        <v>129</v>
      </c>
      <c r="C2013" s="2">
        <v>2661.06</v>
      </c>
      <c r="D2013" s="2" t="s">
        <v>130</v>
      </c>
    </row>
    <row r="2014" spans="1:4" ht="14.25" customHeight="1">
      <c r="A2014" s="2">
        <v>390520</v>
      </c>
      <c r="B2014" s="2" t="s">
        <v>132</v>
      </c>
      <c r="C2014" s="2">
        <v>1210.327389</v>
      </c>
      <c r="D2014" s="2" t="s">
        <v>133</v>
      </c>
    </row>
    <row r="2015" spans="1:4" ht="14.25" customHeight="1">
      <c r="A2015" s="2">
        <v>390727</v>
      </c>
      <c r="B2015" s="2" t="s">
        <v>132</v>
      </c>
      <c r="C2015" s="2">
        <v>2572.2486349999999</v>
      </c>
      <c r="D2015" s="2" t="s">
        <v>130</v>
      </c>
    </row>
    <row r="2016" spans="1:4" ht="14.25" customHeight="1">
      <c r="A2016" s="2">
        <v>390801</v>
      </c>
      <c r="B2016" s="2" t="s">
        <v>129</v>
      </c>
      <c r="C2016" s="2">
        <v>1759.267726</v>
      </c>
      <c r="D2016" s="2" t="s">
        <v>130</v>
      </c>
    </row>
    <row r="2017" spans="1:4" ht="14.25" customHeight="1">
      <c r="A2017" s="2">
        <v>391145</v>
      </c>
      <c r="B2017" s="2" t="s">
        <v>132</v>
      </c>
      <c r="C2017" s="2">
        <v>3473</v>
      </c>
      <c r="D2017" s="2" t="s">
        <v>130</v>
      </c>
    </row>
    <row r="2018" spans="1:4" ht="14.25" customHeight="1">
      <c r="A2018" s="2">
        <v>391198</v>
      </c>
      <c r="B2018" s="2" t="s">
        <v>132</v>
      </c>
      <c r="C2018" s="2">
        <v>3252.921867</v>
      </c>
      <c r="D2018" s="2" t="s">
        <v>133</v>
      </c>
    </row>
    <row r="2019" spans="1:4" ht="14.25" customHeight="1">
      <c r="A2019" s="2">
        <v>391384</v>
      </c>
      <c r="B2019" s="2" t="s">
        <v>132</v>
      </c>
      <c r="C2019" s="2">
        <v>425.95347149999998</v>
      </c>
      <c r="D2019" s="2" t="s">
        <v>133</v>
      </c>
    </row>
    <row r="2020" spans="1:4" ht="14.25" customHeight="1">
      <c r="A2020" s="2">
        <v>391460</v>
      </c>
      <c r="B2020" s="2" t="s">
        <v>132</v>
      </c>
      <c r="C2020" s="2">
        <v>2978.1358340000002</v>
      </c>
      <c r="D2020" s="2" t="s">
        <v>133</v>
      </c>
    </row>
    <row r="2021" spans="1:4" ht="14.25" customHeight="1">
      <c r="A2021" s="2">
        <v>391570</v>
      </c>
      <c r="B2021" s="2" t="s">
        <v>132</v>
      </c>
      <c r="C2021" s="2">
        <v>295.75243849999998</v>
      </c>
      <c r="D2021" s="2" t="s">
        <v>133</v>
      </c>
    </row>
    <row r="2022" spans="1:4" ht="14.25" customHeight="1">
      <c r="A2022" s="2">
        <v>391610</v>
      </c>
      <c r="B2022" s="2" t="s">
        <v>132</v>
      </c>
      <c r="C2022" s="2">
        <v>3243.2557040000002</v>
      </c>
      <c r="D2022" s="2" t="s">
        <v>133</v>
      </c>
    </row>
    <row r="2023" spans="1:4" ht="14.25" customHeight="1">
      <c r="A2023" s="2">
        <v>392086</v>
      </c>
      <c r="B2023" s="2" t="s">
        <v>132</v>
      </c>
      <c r="C2023" s="2">
        <v>412.14484670000002</v>
      </c>
      <c r="D2023" s="2" t="s">
        <v>133</v>
      </c>
    </row>
    <row r="2024" spans="1:4" ht="14.25" customHeight="1">
      <c r="A2024" s="2">
        <v>392298</v>
      </c>
      <c r="B2024" s="2" t="s">
        <v>129</v>
      </c>
      <c r="C2024" s="2">
        <v>3462.93</v>
      </c>
      <c r="D2024" s="2" t="s">
        <v>133</v>
      </c>
    </row>
    <row r="2025" spans="1:4" ht="14.25" customHeight="1">
      <c r="A2025" s="2">
        <v>392839</v>
      </c>
      <c r="B2025" s="2" t="s">
        <v>132</v>
      </c>
      <c r="C2025" s="2">
        <v>3563.2934380000002</v>
      </c>
      <c r="D2025" s="2" t="s">
        <v>130</v>
      </c>
    </row>
    <row r="2026" spans="1:4" ht="14.25" customHeight="1">
      <c r="A2026" s="2">
        <v>392895</v>
      </c>
      <c r="B2026" s="2" t="s">
        <v>129</v>
      </c>
      <c r="C2026" s="2">
        <v>615.04256220000002</v>
      </c>
      <c r="D2026" s="2" t="s">
        <v>130</v>
      </c>
    </row>
    <row r="2027" spans="1:4" ht="14.25" customHeight="1">
      <c r="A2027" s="2">
        <v>392900</v>
      </c>
      <c r="B2027" s="2" t="s">
        <v>132</v>
      </c>
      <c r="C2027" s="2">
        <v>2551.7642620000001</v>
      </c>
      <c r="D2027" s="2" t="s">
        <v>133</v>
      </c>
    </row>
    <row r="2028" spans="1:4" ht="14.25" customHeight="1">
      <c r="A2028" s="2">
        <v>392933</v>
      </c>
      <c r="B2028" s="2" t="s">
        <v>132</v>
      </c>
      <c r="C2028" s="2">
        <v>466</v>
      </c>
      <c r="D2028" s="2" t="s">
        <v>130</v>
      </c>
    </row>
    <row r="2029" spans="1:4" ht="14.25" customHeight="1">
      <c r="A2029" s="2">
        <v>392988</v>
      </c>
      <c r="B2029" s="2" t="s">
        <v>129</v>
      </c>
      <c r="C2029" s="2">
        <v>1600.33</v>
      </c>
      <c r="D2029" s="2" t="s">
        <v>133</v>
      </c>
    </row>
    <row r="2030" spans="1:4" ht="14.25" customHeight="1">
      <c r="A2030" s="2">
        <v>393354</v>
      </c>
      <c r="B2030" s="2" t="s">
        <v>129</v>
      </c>
      <c r="C2030" s="2">
        <v>2854.6932320000001</v>
      </c>
      <c r="D2030" s="2" t="s">
        <v>133</v>
      </c>
    </row>
    <row r="2031" spans="1:4" ht="14.25" customHeight="1">
      <c r="A2031" s="2">
        <v>393898</v>
      </c>
      <c r="B2031" s="2" t="s">
        <v>132</v>
      </c>
      <c r="C2031" s="2">
        <v>2446.7585789999998</v>
      </c>
      <c r="D2031" s="2" t="s">
        <v>133</v>
      </c>
    </row>
    <row r="2032" spans="1:4" ht="14.25" customHeight="1">
      <c r="A2032" s="2">
        <v>394357</v>
      </c>
      <c r="B2032" s="2" t="s">
        <v>132</v>
      </c>
      <c r="C2032" s="2">
        <v>581</v>
      </c>
      <c r="D2032" s="2" t="s">
        <v>130</v>
      </c>
    </row>
    <row r="2033" spans="1:4" ht="14.25" customHeight="1">
      <c r="A2033" s="2">
        <v>394360</v>
      </c>
      <c r="B2033" s="2" t="s">
        <v>132</v>
      </c>
      <c r="C2033" s="2">
        <v>1633</v>
      </c>
      <c r="D2033" s="2" t="s">
        <v>133</v>
      </c>
    </row>
    <row r="2034" spans="1:4" ht="14.25" customHeight="1">
      <c r="A2034" s="2">
        <v>394440</v>
      </c>
      <c r="B2034" s="2" t="s">
        <v>129</v>
      </c>
      <c r="C2034" s="2">
        <v>3528.8964190000002</v>
      </c>
      <c r="D2034" s="2" t="s">
        <v>133</v>
      </c>
    </row>
    <row r="2035" spans="1:4" ht="14.25" customHeight="1">
      <c r="A2035" s="2">
        <v>394790</v>
      </c>
      <c r="B2035" s="2" t="s">
        <v>132</v>
      </c>
      <c r="C2035" s="2">
        <v>2355.260663</v>
      </c>
      <c r="D2035" s="2" t="s">
        <v>133</v>
      </c>
    </row>
    <row r="2036" spans="1:4" ht="14.25" customHeight="1">
      <c r="A2036" s="2">
        <v>394835</v>
      </c>
      <c r="B2036" s="2" t="s">
        <v>132</v>
      </c>
      <c r="C2036" s="2">
        <v>998.22390759999996</v>
      </c>
      <c r="D2036" s="2" t="s">
        <v>134</v>
      </c>
    </row>
    <row r="2037" spans="1:4" ht="14.25" customHeight="1">
      <c r="A2037" s="2">
        <v>394994</v>
      </c>
      <c r="B2037" s="2" t="s">
        <v>132</v>
      </c>
      <c r="C2037" s="2">
        <v>1085.8414789999999</v>
      </c>
      <c r="D2037" s="2" t="s">
        <v>133</v>
      </c>
    </row>
    <row r="2038" spans="1:4" ht="14.25" customHeight="1">
      <c r="A2038" s="2">
        <v>395217</v>
      </c>
      <c r="B2038" s="2" t="s">
        <v>129</v>
      </c>
      <c r="C2038" s="2">
        <v>3702.5254880000002</v>
      </c>
      <c r="D2038" s="2" t="s">
        <v>130</v>
      </c>
    </row>
    <row r="2039" spans="1:4" ht="14.25" customHeight="1">
      <c r="A2039" s="2">
        <v>395384</v>
      </c>
      <c r="B2039" s="2" t="s">
        <v>132</v>
      </c>
      <c r="C2039" s="2">
        <v>2233</v>
      </c>
      <c r="D2039" s="2" t="s">
        <v>133</v>
      </c>
    </row>
    <row r="2040" spans="1:4" ht="14.25" customHeight="1">
      <c r="A2040" s="2">
        <v>396040</v>
      </c>
      <c r="B2040" s="2" t="s">
        <v>132</v>
      </c>
      <c r="C2040" s="2">
        <v>3041.617272</v>
      </c>
      <c r="D2040" s="2" t="s">
        <v>133</v>
      </c>
    </row>
    <row r="2041" spans="1:4" ht="14.25" customHeight="1">
      <c r="A2041" s="2">
        <v>396696</v>
      </c>
      <c r="B2041" s="2" t="s">
        <v>129</v>
      </c>
      <c r="C2041" s="2">
        <v>2464</v>
      </c>
      <c r="D2041" s="2" t="s">
        <v>133</v>
      </c>
    </row>
    <row r="2042" spans="1:4" ht="14.25" customHeight="1">
      <c r="A2042" s="2">
        <v>396777</v>
      </c>
      <c r="B2042" s="2" t="s">
        <v>129</v>
      </c>
      <c r="C2042" s="2">
        <v>2932.84</v>
      </c>
      <c r="D2042" s="2" t="s">
        <v>130</v>
      </c>
    </row>
    <row r="2043" spans="1:4" ht="14.25" customHeight="1">
      <c r="A2043" s="2">
        <v>396906</v>
      </c>
      <c r="B2043" s="2" t="s">
        <v>129</v>
      </c>
      <c r="C2043" s="2">
        <v>811.98</v>
      </c>
      <c r="D2043" s="2" t="s">
        <v>133</v>
      </c>
    </row>
    <row r="2044" spans="1:4" ht="14.25" customHeight="1">
      <c r="A2044" s="2">
        <v>397066</v>
      </c>
      <c r="B2044" s="2" t="s">
        <v>132</v>
      </c>
      <c r="C2044" s="2">
        <v>840</v>
      </c>
      <c r="D2044" s="2" t="s">
        <v>133</v>
      </c>
    </row>
    <row r="2045" spans="1:4" ht="14.25" customHeight="1">
      <c r="A2045" s="2">
        <v>397294</v>
      </c>
      <c r="B2045" s="2" t="s">
        <v>132</v>
      </c>
      <c r="C2045" s="2">
        <v>803</v>
      </c>
      <c r="D2045" s="2" t="s">
        <v>133</v>
      </c>
    </row>
    <row r="2046" spans="1:4" ht="14.25" customHeight="1">
      <c r="A2046" s="2">
        <v>397427</v>
      </c>
      <c r="B2046" s="2" t="s">
        <v>132</v>
      </c>
      <c r="C2046" s="2">
        <v>2521.6187960000002</v>
      </c>
      <c r="D2046" s="2" t="s">
        <v>130</v>
      </c>
    </row>
    <row r="2047" spans="1:4" ht="14.25" customHeight="1">
      <c r="A2047" s="2">
        <v>397695</v>
      </c>
      <c r="B2047" s="2" t="s">
        <v>129</v>
      </c>
      <c r="C2047" s="2">
        <v>3033.6101130000002</v>
      </c>
      <c r="D2047" s="2" t="s">
        <v>130</v>
      </c>
    </row>
    <row r="2048" spans="1:4" ht="14.25" customHeight="1">
      <c r="A2048" s="2">
        <v>397711</v>
      </c>
      <c r="B2048" s="2" t="s">
        <v>132</v>
      </c>
      <c r="C2048" s="2">
        <v>1160</v>
      </c>
      <c r="D2048" s="2" t="s">
        <v>130</v>
      </c>
    </row>
    <row r="2049" spans="1:4" ht="14.25" customHeight="1">
      <c r="A2049" s="2">
        <v>397938</v>
      </c>
      <c r="B2049" s="2" t="s">
        <v>129</v>
      </c>
      <c r="C2049" s="2">
        <v>3132</v>
      </c>
      <c r="D2049" s="2" t="s">
        <v>133</v>
      </c>
    </row>
    <row r="2050" spans="1:4" ht="14.25" customHeight="1">
      <c r="A2050" s="2">
        <v>398094</v>
      </c>
      <c r="B2050" s="2" t="s">
        <v>129</v>
      </c>
      <c r="C2050" s="2">
        <v>1333.0013690000001</v>
      </c>
      <c r="D2050" s="2" t="s">
        <v>133</v>
      </c>
    </row>
    <row r="2051" spans="1:4" ht="14.25" customHeight="1">
      <c r="A2051" s="2">
        <v>398193</v>
      </c>
      <c r="B2051" s="2" t="s">
        <v>129</v>
      </c>
      <c r="C2051" s="2">
        <v>3469.6117559999998</v>
      </c>
      <c r="D2051" s="2" t="s">
        <v>130</v>
      </c>
    </row>
    <row r="2052" spans="1:4" ht="14.25" customHeight="1">
      <c r="A2052" s="2">
        <v>398349</v>
      </c>
      <c r="B2052" s="2" t="s">
        <v>129</v>
      </c>
      <c r="C2052" s="2">
        <v>979.47262039999998</v>
      </c>
      <c r="D2052" s="2" t="s">
        <v>134</v>
      </c>
    </row>
    <row r="2053" spans="1:4" ht="14.25" customHeight="1">
      <c r="A2053" s="2">
        <v>398630</v>
      </c>
      <c r="B2053" s="2" t="s">
        <v>132</v>
      </c>
      <c r="C2053" s="2">
        <v>399</v>
      </c>
      <c r="D2053" s="2" t="s">
        <v>133</v>
      </c>
    </row>
    <row r="2054" spans="1:4" ht="14.25" customHeight="1">
      <c r="A2054" s="2">
        <v>398638</v>
      </c>
      <c r="B2054" s="2" t="s">
        <v>132</v>
      </c>
      <c r="C2054" s="2">
        <v>2966</v>
      </c>
      <c r="D2054" s="2" t="s">
        <v>133</v>
      </c>
    </row>
    <row r="2055" spans="1:4" ht="14.25" customHeight="1">
      <c r="A2055" s="2">
        <v>399058</v>
      </c>
      <c r="B2055" s="2" t="s">
        <v>132</v>
      </c>
      <c r="C2055" s="2">
        <v>1794</v>
      </c>
      <c r="D2055" s="2" t="s">
        <v>133</v>
      </c>
    </row>
    <row r="2056" spans="1:4" ht="14.25" customHeight="1">
      <c r="A2056" s="2">
        <v>399176</v>
      </c>
      <c r="B2056" s="2" t="s">
        <v>132</v>
      </c>
      <c r="C2056" s="2">
        <v>2982.6222720000001</v>
      </c>
      <c r="D2056" s="2" t="s">
        <v>133</v>
      </c>
    </row>
    <row r="2057" spans="1:4" ht="14.25" customHeight="1">
      <c r="A2057" s="2">
        <v>399622</v>
      </c>
      <c r="B2057" s="2" t="s">
        <v>132</v>
      </c>
      <c r="C2057" s="2">
        <v>1395.617831</v>
      </c>
      <c r="D2057" s="2" t="s">
        <v>133</v>
      </c>
    </row>
    <row r="2058" spans="1:4" ht="14.25" customHeight="1">
      <c r="A2058" s="2">
        <v>399718</v>
      </c>
      <c r="B2058" s="2" t="s">
        <v>132</v>
      </c>
      <c r="C2058" s="2">
        <v>2715</v>
      </c>
      <c r="D2058" s="2" t="s">
        <v>133</v>
      </c>
    </row>
    <row r="2059" spans="1:4" ht="14.25" customHeight="1">
      <c r="A2059" s="2">
        <v>400020</v>
      </c>
      <c r="B2059" s="2" t="s">
        <v>129</v>
      </c>
      <c r="C2059" s="2">
        <v>3004.0842899999998</v>
      </c>
      <c r="D2059" s="2" t="s">
        <v>133</v>
      </c>
    </row>
    <row r="2060" spans="1:4" ht="14.25" customHeight="1">
      <c r="A2060" s="2">
        <v>400182</v>
      </c>
      <c r="B2060" s="2" t="s">
        <v>129</v>
      </c>
      <c r="C2060" s="2">
        <v>445.52865939999998</v>
      </c>
      <c r="D2060" s="2" t="s">
        <v>133</v>
      </c>
    </row>
    <row r="2061" spans="1:4" ht="14.25" customHeight="1">
      <c r="A2061" s="2">
        <v>400228</v>
      </c>
      <c r="B2061" s="2" t="s">
        <v>132</v>
      </c>
      <c r="C2061" s="2">
        <v>1227</v>
      </c>
      <c r="D2061" s="2" t="s">
        <v>133</v>
      </c>
    </row>
    <row r="2062" spans="1:4" ht="14.25" customHeight="1">
      <c r="A2062" s="2">
        <v>400403</v>
      </c>
      <c r="B2062" s="2" t="s">
        <v>132</v>
      </c>
      <c r="C2062" s="2">
        <v>1358.0503289999999</v>
      </c>
      <c r="D2062" s="2" t="s">
        <v>130</v>
      </c>
    </row>
    <row r="2063" spans="1:4" ht="14.25" customHeight="1">
      <c r="A2063" s="2">
        <v>400721</v>
      </c>
      <c r="B2063" s="2" t="s">
        <v>132</v>
      </c>
      <c r="C2063" s="2">
        <v>1401.833916</v>
      </c>
      <c r="D2063" s="2" t="s">
        <v>130</v>
      </c>
    </row>
    <row r="2064" spans="1:4" ht="14.25" customHeight="1">
      <c r="A2064" s="2">
        <v>400758</v>
      </c>
      <c r="B2064" s="2" t="s">
        <v>129</v>
      </c>
      <c r="C2064" s="2">
        <v>2375.11</v>
      </c>
      <c r="D2064" s="2" t="s">
        <v>133</v>
      </c>
    </row>
    <row r="2065" spans="1:4" ht="14.25" customHeight="1">
      <c r="A2065" s="2">
        <v>400958</v>
      </c>
      <c r="B2065" s="2" t="s">
        <v>132</v>
      </c>
      <c r="C2065" s="2">
        <v>2309.0824480000001</v>
      </c>
      <c r="D2065" s="2" t="s">
        <v>133</v>
      </c>
    </row>
    <row r="2066" spans="1:4" ht="14.25" customHeight="1">
      <c r="A2066" s="2">
        <v>400996</v>
      </c>
      <c r="B2066" s="2" t="s">
        <v>132</v>
      </c>
      <c r="C2066" s="2">
        <v>3570.0741349999998</v>
      </c>
      <c r="D2066" s="2" t="s">
        <v>133</v>
      </c>
    </row>
    <row r="2067" spans="1:4" ht="14.25" customHeight="1">
      <c r="A2067" s="2">
        <v>401043</v>
      </c>
      <c r="B2067" s="2" t="s">
        <v>129</v>
      </c>
      <c r="C2067" s="2">
        <v>2646.52</v>
      </c>
      <c r="D2067" s="2" t="s">
        <v>130</v>
      </c>
    </row>
    <row r="2068" spans="1:4" ht="14.25" customHeight="1">
      <c r="A2068" s="2">
        <v>401122</v>
      </c>
      <c r="B2068" s="2" t="s">
        <v>132</v>
      </c>
      <c r="C2068" s="2">
        <v>794</v>
      </c>
      <c r="D2068" s="2" t="s">
        <v>133</v>
      </c>
    </row>
    <row r="2069" spans="1:4" ht="14.25" customHeight="1">
      <c r="A2069" s="2">
        <v>401286</v>
      </c>
      <c r="B2069" s="2" t="s">
        <v>129</v>
      </c>
      <c r="C2069" s="2">
        <v>3348.69</v>
      </c>
      <c r="D2069" s="2" t="s">
        <v>133</v>
      </c>
    </row>
    <row r="2070" spans="1:4" ht="14.25" customHeight="1">
      <c r="A2070" s="2">
        <v>401905</v>
      </c>
      <c r="B2070" s="2" t="s">
        <v>132</v>
      </c>
      <c r="C2070" s="2">
        <v>1968</v>
      </c>
      <c r="D2070" s="2" t="s">
        <v>134</v>
      </c>
    </row>
    <row r="2071" spans="1:4" ht="14.25" customHeight="1">
      <c r="A2071" s="2">
        <v>402023</v>
      </c>
      <c r="B2071" s="2" t="s">
        <v>132</v>
      </c>
      <c r="C2071" s="2">
        <v>2479</v>
      </c>
      <c r="D2071" s="2" t="s">
        <v>130</v>
      </c>
    </row>
    <row r="2072" spans="1:4" ht="14.25" customHeight="1">
      <c r="A2072" s="2">
        <v>402094</v>
      </c>
      <c r="B2072" s="2" t="s">
        <v>132</v>
      </c>
      <c r="C2072" s="2">
        <v>2442</v>
      </c>
      <c r="D2072" s="2" t="s">
        <v>133</v>
      </c>
    </row>
    <row r="2073" spans="1:4" ht="14.25" customHeight="1">
      <c r="A2073" s="2">
        <v>402180</v>
      </c>
      <c r="B2073" s="2" t="s">
        <v>129</v>
      </c>
      <c r="C2073" s="2">
        <v>2185.5700000000002</v>
      </c>
      <c r="D2073" s="2" t="s">
        <v>133</v>
      </c>
    </row>
    <row r="2074" spans="1:4" ht="14.25" customHeight="1">
      <c r="A2074" s="2">
        <v>402949</v>
      </c>
      <c r="B2074" s="2" t="s">
        <v>132</v>
      </c>
      <c r="C2074" s="2">
        <v>3522</v>
      </c>
      <c r="D2074" s="2" t="s">
        <v>130</v>
      </c>
    </row>
    <row r="2075" spans="1:4" ht="14.25" customHeight="1">
      <c r="A2075" s="2">
        <v>403329</v>
      </c>
      <c r="B2075" s="2" t="s">
        <v>129</v>
      </c>
      <c r="C2075" s="2">
        <v>637.1</v>
      </c>
      <c r="D2075" s="2" t="s">
        <v>130</v>
      </c>
    </row>
    <row r="2076" spans="1:4" ht="14.25" customHeight="1">
      <c r="A2076" s="2">
        <v>404252</v>
      </c>
      <c r="B2076" s="2" t="s">
        <v>132</v>
      </c>
      <c r="C2076" s="2">
        <v>2080.870989</v>
      </c>
      <c r="D2076" s="2" t="s">
        <v>133</v>
      </c>
    </row>
    <row r="2077" spans="1:4" ht="14.25" customHeight="1">
      <c r="A2077" s="2">
        <v>404320</v>
      </c>
      <c r="B2077" s="2" t="s">
        <v>132</v>
      </c>
      <c r="C2077" s="2">
        <v>1047.1297649999999</v>
      </c>
      <c r="D2077" s="2" t="s">
        <v>133</v>
      </c>
    </row>
    <row r="2078" spans="1:4" ht="14.25" customHeight="1">
      <c r="A2078" s="2">
        <v>404490</v>
      </c>
      <c r="B2078" s="2" t="s">
        <v>129</v>
      </c>
      <c r="C2078" s="2">
        <v>752.96393669999998</v>
      </c>
      <c r="D2078" s="2" t="s">
        <v>133</v>
      </c>
    </row>
    <row r="2079" spans="1:4" ht="14.25" customHeight="1">
      <c r="A2079" s="2">
        <v>404567</v>
      </c>
      <c r="B2079" s="2" t="s">
        <v>132</v>
      </c>
      <c r="C2079" s="2">
        <v>3133.5871149999998</v>
      </c>
      <c r="D2079" s="2" t="s">
        <v>130</v>
      </c>
    </row>
    <row r="2080" spans="1:4" ht="14.25" customHeight="1">
      <c r="A2080" s="2">
        <v>404624</v>
      </c>
      <c r="B2080" s="2" t="s">
        <v>132</v>
      </c>
      <c r="C2080" s="2">
        <v>2530.6840990000001</v>
      </c>
      <c r="D2080" s="2" t="s">
        <v>133</v>
      </c>
    </row>
    <row r="2081" spans="1:4" ht="14.25" customHeight="1">
      <c r="A2081" s="2">
        <v>404827</v>
      </c>
      <c r="B2081" s="2" t="s">
        <v>132</v>
      </c>
      <c r="C2081" s="2">
        <v>3319.4082699999999</v>
      </c>
      <c r="D2081" s="2" t="s">
        <v>130</v>
      </c>
    </row>
    <row r="2082" spans="1:4" ht="14.25" customHeight="1">
      <c r="A2082" s="2">
        <v>404844</v>
      </c>
      <c r="B2082" s="2" t="s">
        <v>129</v>
      </c>
      <c r="C2082" s="2">
        <v>1338.05</v>
      </c>
      <c r="D2082" s="2" t="s">
        <v>133</v>
      </c>
    </row>
    <row r="2083" spans="1:4" ht="14.25" customHeight="1">
      <c r="A2083" s="2">
        <v>405205</v>
      </c>
      <c r="B2083" s="2" t="s">
        <v>132</v>
      </c>
      <c r="C2083" s="2">
        <v>2399.979088</v>
      </c>
      <c r="D2083" s="2" t="s">
        <v>130</v>
      </c>
    </row>
    <row r="2084" spans="1:4" ht="14.25" customHeight="1">
      <c r="A2084" s="2">
        <v>405469</v>
      </c>
      <c r="B2084" s="2" t="s">
        <v>132</v>
      </c>
      <c r="C2084" s="2">
        <v>3121.2332630000001</v>
      </c>
      <c r="D2084" s="2" t="s">
        <v>130</v>
      </c>
    </row>
    <row r="2085" spans="1:4" ht="14.25" customHeight="1">
      <c r="A2085" s="2">
        <v>405599</v>
      </c>
      <c r="B2085" s="2" t="s">
        <v>132</v>
      </c>
      <c r="C2085" s="2">
        <v>2467</v>
      </c>
      <c r="D2085" s="2" t="s">
        <v>130</v>
      </c>
    </row>
    <row r="2086" spans="1:4" ht="14.25" customHeight="1">
      <c r="A2086" s="2">
        <v>405975</v>
      </c>
      <c r="B2086" s="2" t="s">
        <v>129</v>
      </c>
      <c r="C2086" s="2">
        <v>433.14155479999999</v>
      </c>
      <c r="D2086" s="2" t="s">
        <v>130</v>
      </c>
    </row>
    <row r="2087" spans="1:4" ht="14.25" customHeight="1">
      <c r="A2087" s="2">
        <v>406146</v>
      </c>
      <c r="B2087" s="2" t="s">
        <v>129</v>
      </c>
      <c r="C2087" s="2">
        <v>919.47829560000002</v>
      </c>
      <c r="D2087" s="2" t="s">
        <v>133</v>
      </c>
    </row>
    <row r="2088" spans="1:4" ht="14.25" customHeight="1">
      <c r="A2088" s="2">
        <v>406327</v>
      </c>
      <c r="B2088" s="2" t="s">
        <v>132</v>
      </c>
      <c r="C2088" s="2">
        <v>3773.9263089999999</v>
      </c>
      <c r="D2088" s="2" t="s">
        <v>130</v>
      </c>
    </row>
    <row r="2089" spans="1:4" ht="14.25" customHeight="1">
      <c r="A2089" s="2">
        <v>406532</v>
      </c>
      <c r="B2089" s="2" t="s">
        <v>132</v>
      </c>
      <c r="C2089" s="2">
        <v>3213</v>
      </c>
      <c r="D2089" s="2" t="s">
        <v>133</v>
      </c>
    </row>
    <row r="2090" spans="1:4" ht="14.25" customHeight="1">
      <c r="A2090" s="2">
        <v>406942</v>
      </c>
      <c r="B2090" s="2" t="s">
        <v>132</v>
      </c>
      <c r="C2090" s="2">
        <v>2572.5813640000001</v>
      </c>
      <c r="D2090" s="2" t="s">
        <v>133</v>
      </c>
    </row>
    <row r="2091" spans="1:4" ht="14.25" customHeight="1">
      <c r="A2091" s="2">
        <v>407204</v>
      </c>
      <c r="B2091" s="2" t="s">
        <v>132</v>
      </c>
      <c r="C2091" s="2">
        <v>2068.3822319999999</v>
      </c>
      <c r="D2091" s="2" t="s">
        <v>133</v>
      </c>
    </row>
    <row r="2092" spans="1:4" ht="14.25" customHeight="1">
      <c r="A2092" s="2">
        <v>407214</v>
      </c>
      <c r="B2092" s="2" t="s">
        <v>129</v>
      </c>
      <c r="C2092" s="2">
        <v>2651.65</v>
      </c>
      <c r="D2092" s="2" t="s">
        <v>133</v>
      </c>
    </row>
    <row r="2093" spans="1:4" ht="14.25" customHeight="1">
      <c r="A2093" s="2">
        <v>407446</v>
      </c>
      <c r="B2093" s="2" t="s">
        <v>132</v>
      </c>
      <c r="C2093" s="2">
        <v>898.69449810000003</v>
      </c>
      <c r="D2093" s="2" t="s">
        <v>133</v>
      </c>
    </row>
    <row r="2094" spans="1:4" ht="14.25" customHeight="1">
      <c r="A2094" s="2">
        <v>407466</v>
      </c>
      <c r="B2094" s="2" t="s">
        <v>129</v>
      </c>
      <c r="C2094" s="2">
        <v>865.18</v>
      </c>
      <c r="D2094" s="2" t="s">
        <v>133</v>
      </c>
    </row>
    <row r="2095" spans="1:4" ht="14.25" customHeight="1">
      <c r="A2095" s="2">
        <v>407621</v>
      </c>
      <c r="B2095" s="2" t="s">
        <v>132</v>
      </c>
      <c r="C2095" s="2">
        <v>3669.5859919999998</v>
      </c>
      <c r="D2095" s="2" t="s">
        <v>130</v>
      </c>
    </row>
    <row r="2096" spans="1:4" ht="14.25" customHeight="1">
      <c r="A2096" s="2">
        <v>407701</v>
      </c>
      <c r="B2096" s="2" t="s">
        <v>132</v>
      </c>
      <c r="C2096" s="2">
        <v>1715</v>
      </c>
      <c r="D2096" s="2" t="s">
        <v>134</v>
      </c>
    </row>
    <row r="2097" spans="1:4" ht="14.25" customHeight="1">
      <c r="A2097" s="2">
        <v>408672</v>
      </c>
      <c r="B2097" s="2" t="s">
        <v>129</v>
      </c>
      <c r="C2097" s="2">
        <v>983.57</v>
      </c>
      <c r="D2097" s="2" t="s">
        <v>133</v>
      </c>
    </row>
    <row r="2098" spans="1:4" ht="14.25" customHeight="1">
      <c r="A2098" s="2">
        <v>408790</v>
      </c>
      <c r="B2098" s="2" t="s">
        <v>132</v>
      </c>
      <c r="C2098" s="2">
        <v>1523.8686259999999</v>
      </c>
      <c r="D2098" s="2" t="s">
        <v>133</v>
      </c>
    </row>
    <row r="2099" spans="1:4" ht="14.25" customHeight="1">
      <c r="A2099" s="2">
        <v>409055</v>
      </c>
      <c r="B2099" s="2" t="s">
        <v>132</v>
      </c>
      <c r="C2099" s="2">
        <v>3476.6421970000001</v>
      </c>
      <c r="D2099" s="2" t="s">
        <v>130</v>
      </c>
    </row>
    <row r="2100" spans="1:4" ht="14.25" customHeight="1">
      <c r="A2100" s="2">
        <v>409056</v>
      </c>
      <c r="B2100" s="2" t="s">
        <v>129</v>
      </c>
      <c r="C2100" s="2">
        <v>2443.7608799999998</v>
      </c>
      <c r="D2100" s="2" t="s">
        <v>133</v>
      </c>
    </row>
    <row r="2101" spans="1:4" ht="14.25" customHeight="1">
      <c r="A2101" s="2">
        <v>409217</v>
      </c>
      <c r="B2101" s="2" t="s">
        <v>132</v>
      </c>
      <c r="C2101" s="2">
        <v>811.9178134</v>
      </c>
      <c r="D2101" s="2" t="s">
        <v>130</v>
      </c>
    </row>
    <row r="2102" spans="1:4" ht="14.25" customHeight="1">
      <c r="A2102" s="2">
        <v>409223</v>
      </c>
      <c r="B2102" s="2" t="s">
        <v>132</v>
      </c>
      <c r="C2102" s="2">
        <v>606.08294839999996</v>
      </c>
      <c r="D2102" s="2" t="s">
        <v>130</v>
      </c>
    </row>
    <row r="2103" spans="1:4" ht="14.25" customHeight="1">
      <c r="A2103" s="2">
        <v>409268</v>
      </c>
      <c r="B2103" s="2" t="s">
        <v>132</v>
      </c>
      <c r="C2103" s="2">
        <v>891.35275809999996</v>
      </c>
      <c r="D2103" s="2" t="s">
        <v>133</v>
      </c>
    </row>
    <row r="2104" spans="1:4" ht="14.25" customHeight="1">
      <c r="A2104" s="2">
        <v>409375</v>
      </c>
      <c r="B2104" s="2" t="s">
        <v>132</v>
      </c>
      <c r="C2104" s="2">
        <v>981.65177349999999</v>
      </c>
      <c r="D2104" s="2" t="s">
        <v>130</v>
      </c>
    </row>
    <row r="2105" spans="1:4" ht="14.25" customHeight="1">
      <c r="A2105" s="2">
        <v>409555</v>
      </c>
      <c r="B2105" s="2" t="s">
        <v>132</v>
      </c>
      <c r="C2105" s="2">
        <v>1844.0418569999999</v>
      </c>
      <c r="D2105" s="2" t="s">
        <v>130</v>
      </c>
    </row>
    <row r="2106" spans="1:4" ht="14.25" customHeight="1">
      <c r="A2106" s="2">
        <v>409632</v>
      </c>
      <c r="B2106" s="2" t="s">
        <v>129</v>
      </c>
      <c r="C2106" s="2">
        <v>2132.0628959999999</v>
      </c>
      <c r="D2106" s="2" t="s">
        <v>133</v>
      </c>
    </row>
    <row r="2107" spans="1:4" ht="14.25" customHeight="1">
      <c r="A2107" s="2">
        <v>409793</v>
      </c>
      <c r="B2107" s="2" t="s">
        <v>132</v>
      </c>
      <c r="C2107" s="2">
        <v>1886.6533010000001</v>
      </c>
      <c r="D2107" s="2" t="s">
        <v>130</v>
      </c>
    </row>
    <row r="2108" spans="1:4" ht="14.25" customHeight="1">
      <c r="A2108" s="2">
        <v>410192</v>
      </c>
      <c r="B2108" s="2" t="s">
        <v>132</v>
      </c>
      <c r="C2108" s="2">
        <v>2630.685043</v>
      </c>
      <c r="D2108" s="2" t="s">
        <v>133</v>
      </c>
    </row>
    <row r="2109" spans="1:4" ht="14.25" customHeight="1">
      <c r="A2109" s="2">
        <v>410321</v>
      </c>
      <c r="B2109" s="2" t="s">
        <v>132</v>
      </c>
      <c r="C2109" s="2">
        <v>2229.213855</v>
      </c>
      <c r="D2109" s="2" t="s">
        <v>130</v>
      </c>
    </row>
    <row r="2110" spans="1:4" ht="14.25" customHeight="1">
      <c r="A2110" s="2">
        <v>410514</v>
      </c>
      <c r="B2110" s="2" t="s">
        <v>129</v>
      </c>
      <c r="C2110" s="2">
        <v>550</v>
      </c>
      <c r="D2110" s="2" t="s">
        <v>133</v>
      </c>
    </row>
    <row r="2111" spans="1:4" ht="14.25" customHeight="1">
      <c r="A2111" s="2">
        <v>410639</v>
      </c>
      <c r="B2111" s="2" t="s">
        <v>132</v>
      </c>
      <c r="C2111" s="2">
        <v>3057.0691780000002</v>
      </c>
      <c r="D2111" s="2" t="s">
        <v>130</v>
      </c>
    </row>
    <row r="2112" spans="1:4" ht="14.25" customHeight="1">
      <c r="A2112" s="2">
        <v>411259</v>
      </c>
      <c r="B2112" s="2" t="s">
        <v>132</v>
      </c>
      <c r="C2112" s="2">
        <v>1177.0250410000001</v>
      </c>
      <c r="D2112" s="2" t="s">
        <v>130</v>
      </c>
    </row>
    <row r="2113" spans="1:4" ht="14.25" customHeight="1">
      <c r="A2113" s="2">
        <v>411426</v>
      </c>
      <c r="B2113" s="2" t="s">
        <v>129</v>
      </c>
      <c r="C2113" s="2">
        <v>2442</v>
      </c>
      <c r="D2113" s="2" t="s">
        <v>133</v>
      </c>
    </row>
    <row r="2114" spans="1:4" ht="14.25" customHeight="1">
      <c r="A2114" s="2">
        <v>411829</v>
      </c>
      <c r="B2114" s="2" t="s">
        <v>132</v>
      </c>
      <c r="C2114" s="2">
        <v>3612.037718</v>
      </c>
      <c r="D2114" s="2" t="s">
        <v>130</v>
      </c>
    </row>
    <row r="2115" spans="1:4" ht="14.25" customHeight="1">
      <c r="A2115" s="2">
        <v>411911</v>
      </c>
      <c r="B2115" s="2" t="s">
        <v>132</v>
      </c>
      <c r="C2115" s="2">
        <v>495</v>
      </c>
      <c r="D2115" s="2" t="s">
        <v>130</v>
      </c>
    </row>
    <row r="2116" spans="1:4" ht="14.25" customHeight="1">
      <c r="A2116" s="2">
        <v>411933</v>
      </c>
      <c r="B2116" s="2" t="s">
        <v>129</v>
      </c>
      <c r="C2116" s="2">
        <v>3736.5561750000002</v>
      </c>
      <c r="D2116" s="2" t="s">
        <v>130</v>
      </c>
    </row>
    <row r="2117" spans="1:4" ht="14.25" customHeight="1">
      <c r="A2117" s="2">
        <v>412329</v>
      </c>
      <c r="B2117" s="2" t="s">
        <v>129</v>
      </c>
      <c r="C2117" s="2">
        <v>2462.1091750000001</v>
      </c>
      <c r="D2117" s="2" t="s">
        <v>130</v>
      </c>
    </row>
    <row r="2118" spans="1:4" ht="14.25" customHeight="1">
      <c r="A2118" s="2">
        <v>412654</v>
      </c>
      <c r="B2118" s="2" t="s">
        <v>132</v>
      </c>
      <c r="C2118" s="2">
        <v>932.64320829999997</v>
      </c>
      <c r="D2118" s="2" t="s">
        <v>133</v>
      </c>
    </row>
    <row r="2119" spans="1:4" ht="14.25" customHeight="1">
      <c r="A2119" s="2">
        <v>412775</v>
      </c>
      <c r="B2119" s="2" t="s">
        <v>132</v>
      </c>
      <c r="C2119" s="2">
        <v>1504.0448819999999</v>
      </c>
      <c r="D2119" s="2" t="s">
        <v>130</v>
      </c>
    </row>
    <row r="2120" spans="1:4" ht="14.25" customHeight="1">
      <c r="A2120" s="2">
        <v>412909</v>
      </c>
      <c r="B2120" s="2" t="s">
        <v>132</v>
      </c>
      <c r="C2120" s="2">
        <v>929</v>
      </c>
      <c r="D2120" s="2" t="s">
        <v>134</v>
      </c>
    </row>
    <row r="2121" spans="1:4" ht="14.25" customHeight="1">
      <c r="A2121" s="2">
        <v>412953</v>
      </c>
      <c r="B2121" s="2" t="s">
        <v>129</v>
      </c>
      <c r="C2121" s="2">
        <v>3624.56014</v>
      </c>
      <c r="D2121" s="2" t="s">
        <v>130</v>
      </c>
    </row>
    <row r="2122" spans="1:4" ht="14.25" customHeight="1">
      <c r="A2122" s="2">
        <v>413544</v>
      </c>
      <c r="B2122" s="2" t="s">
        <v>129</v>
      </c>
      <c r="C2122" s="2">
        <v>3530.33</v>
      </c>
      <c r="D2122" s="2" t="s">
        <v>133</v>
      </c>
    </row>
    <row r="2123" spans="1:4" ht="14.25" customHeight="1">
      <c r="A2123" s="2">
        <v>413718</v>
      </c>
      <c r="B2123" s="2" t="s">
        <v>129</v>
      </c>
      <c r="C2123" s="2">
        <v>1238.519546</v>
      </c>
      <c r="D2123" s="2" t="s">
        <v>133</v>
      </c>
    </row>
    <row r="2124" spans="1:4" ht="14.25" customHeight="1">
      <c r="A2124" s="2">
        <v>413898</v>
      </c>
      <c r="B2124" s="2" t="s">
        <v>129</v>
      </c>
      <c r="C2124" s="2">
        <v>897.72</v>
      </c>
      <c r="D2124" s="2" t="s">
        <v>133</v>
      </c>
    </row>
    <row r="2125" spans="1:4" ht="14.25" customHeight="1">
      <c r="A2125" s="2">
        <v>414172</v>
      </c>
      <c r="B2125" s="2" t="s">
        <v>132</v>
      </c>
      <c r="C2125" s="2">
        <v>373</v>
      </c>
      <c r="D2125" s="2" t="s">
        <v>133</v>
      </c>
    </row>
    <row r="2126" spans="1:4" ht="14.25" customHeight="1">
      <c r="A2126" s="2">
        <v>414295</v>
      </c>
      <c r="B2126" s="2" t="s">
        <v>132</v>
      </c>
      <c r="C2126" s="2">
        <v>2846.8048939999999</v>
      </c>
      <c r="D2126" s="2" t="s">
        <v>134</v>
      </c>
    </row>
    <row r="2127" spans="1:4" ht="14.25" customHeight="1">
      <c r="A2127" s="2">
        <v>414449</v>
      </c>
      <c r="B2127" s="2" t="s">
        <v>132</v>
      </c>
      <c r="C2127" s="2">
        <v>3571</v>
      </c>
      <c r="D2127" s="2" t="s">
        <v>134</v>
      </c>
    </row>
    <row r="2128" spans="1:4" ht="14.25" customHeight="1">
      <c r="A2128" s="2">
        <v>414469</v>
      </c>
      <c r="B2128" s="2" t="s">
        <v>132</v>
      </c>
      <c r="C2128" s="2">
        <v>1523.1215480000001</v>
      </c>
      <c r="D2128" s="2" t="s">
        <v>130</v>
      </c>
    </row>
    <row r="2129" spans="1:4" ht="14.25" customHeight="1">
      <c r="A2129" s="2">
        <v>414654</v>
      </c>
      <c r="B2129" s="2" t="s">
        <v>129</v>
      </c>
      <c r="C2129" s="2">
        <v>2960</v>
      </c>
      <c r="D2129" s="2" t="s">
        <v>133</v>
      </c>
    </row>
    <row r="2130" spans="1:4" ht="14.25" customHeight="1">
      <c r="A2130" s="2">
        <v>414689</v>
      </c>
      <c r="B2130" s="2" t="s">
        <v>132</v>
      </c>
      <c r="C2130" s="2">
        <v>1278.545063</v>
      </c>
      <c r="D2130" s="2" t="s">
        <v>130</v>
      </c>
    </row>
    <row r="2131" spans="1:4" ht="14.25" customHeight="1">
      <c r="A2131" s="2">
        <v>414729</v>
      </c>
      <c r="B2131" s="2" t="s">
        <v>129</v>
      </c>
      <c r="C2131" s="2">
        <v>1227</v>
      </c>
      <c r="D2131" s="2" t="s">
        <v>134</v>
      </c>
    </row>
    <row r="2132" spans="1:4" ht="14.25" customHeight="1">
      <c r="A2132" s="2">
        <v>414732</v>
      </c>
      <c r="B2132" s="2" t="s">
        <v>129</v>
      </c>
      <c r="C2132" s="2">
        <v>1664.067446</v>
      </c>
      <c r="D2132" s="2" t="s">
        <v>133</v>
      </c>
    </row>
    <row r="2133" spans="1:4" ht="14.25" customHeight="1">
      <c r="A2133" s="2">
        <v>414741</v>
      </c>
      <c r="B2133" s="2" t="s">
        <v>129</v>
      </c>
      <c r="C2133" s="2">
        <v>3269.7195729999999</v>
      </c>
      <c r="D2133" s="2" t="s">
        <v>130</v>
      </c>
    </row>
    <row r="2134" spans="1:4" ht="14.25" customHeight="1">
      <c r="A2134" s="2">
        <v>414926</v>
      </c>
      <c r="B2134" s="2" t="s">
        <v>132</v>
      </c>
      <c r="C2134" s="2">
        <v>3120.873278</v>
      </c>
      <c r="D2134" s="2" t="s">
        <v>133</v>
      </c>
    </row>
    <row r="2135" spans="1:4" ht="14.25" customHeight="1">
      <c r="A2135" s="2">
        <v>415083</v>
      </c>
      <c r="B2135" s="2" t="s">
        <v>129</v>
      </c>
      <c r="C2135" s="2">
        <v>587</v>
      </c>
      <c r="D2135" s="2" t="s">
        <v>130</v>
      </c>
    </row>
    <row r="2136" spans="1:4" ht="14.25" customHeight="1">
      <c r="A2136" s="2">
        <v>415090</v>
      </c>
      <c r="B2136" s="2" t="s">
        <v>132</v>
      </c>
      <c r="C2136" s="2">
        <v>2022.981955</v>
      </c>
      <c r="D2136" s="2" t="s">
        <v>133</v>
      </c>
    </row>
    <row r="2137" spans="1:4" ht="14.25" customHeight="1">
      <c r="A2137" s="2">
        <v>415233</v>
      </c>
      <c r="B2137" s="2" t="s">
        <v>129</v>
      </c>
      <c r="C2137" s="2">
        <v>1059.4157110000001</v>
      </c>
      <c r="D2137" s="2" t="s">
        <v>134</v>
      </c>
    </row>
    <row r="2138" spans="1:4" ht="14.25" customHeight="1">
      <c r="A2138" s="2">
        <v>415249</v>
      </c>
      <c r="B2138" s="2" t="s">
        <v>132</v>
      </c>
      <c r="C2138" s="2">
        <v>212</v>
      </c>
      <c r="D2138" s="2" t="s">
        <v>130</v>
      </c>
    </row>
    <row r="2139" spans="1:4" ht="14.25" customHeight="1">
      <c r="A2139" s="2">
        <v>415252</v>
      </c>
      <c r="B2139" s="2" t="s">
        <v>132</v>
      </c>
      <c r="C2139" s="2">
        <v>2144</v>
      </c>
      <c r="D2139" s="2" t="s">
        <v>133</v>
      </c>
    </row>
    <row r="2140" spans="1:4" ht="14.25" customHeight="1">
      <c r="A2140" s="2">
        <v>415262</v>
      </c>
      <c r="B2140" s="2" t="s">
        <v>132</v>
      </c>
      <c r="C2140" s="2">
        <v>2859.1734470000001</v>
      </c>
      <c r="D2140" s="2" t="s">
        <v>133</v>
      </c>
    </row>
    <row r="2141" spans="1:4" ht="14.25" customHeight="1">
      <c r="A2141" s="2">
        <v>415298</v>
      </c>
      <c r="B2141" s="2" t="s">
        <v>132</v>
      </c>
      <c r="C2141" s="2">
        <v>791.53607509999995</v>
      </c>
      <c r="D2141" s="2" t="s">
        <v>133</v>
      </c>
    </row>
    <row r="2142" spans="1:4" ht="14.25" customHeight="1">
      <c r="A2142" s="2">
        <v>415488</v>
      </c>
      <c r="B2142" s="2" t="s">
        <v>129</v>
      </c>
      <c r="C2142" s="2">
        <v>2829.61</v>
      </c>
      <c r="D2142" s="2" t="s">
        <v>133</v>
      </c>
    </row>
    <row r="2143" spans="1:4" ht="14.25" customHeight="1">
      <c r="A2143" s="2">
        <v>415498</v>
      </c>
      <c r="B2143" s="2" t="s">
        <v>132</v>
      </c>
      <c r="C2143" s="2">
        <v>702.73704659999999</v>
      </c>
      <c r="D2143" s="2" t="s">
        <v>133</v>
      </c>
    </row>
    <row r="2144" spans="1:4" ht="14.25" customHeight="1">
      <c r="A2144" s="2">
        <v>415864</v>
      </c>
      <c r="B2144" s="2" t="s">
        <v>132</v>
      </c>
      <c r="C2144" s="2">
        <v>532.38139660000002</v>
      </c>
      <c r="D2144" s="2" t="s">
        <v>133</v>
      </c>
    </row>
    <row r="2145" spans="1:4" ht="14.25" customHeight="1">
      <c r="A2145" s="2">
        <v>416624</v>
      </c>
      <c r="B2145" s="2" t="s">
        <v>132</v>
      </c>
      <c r="C2145" s="2">
        <v>3473</v>
      </c>
      <c r="D2145" s="2" t="s">
        <v>133</v>
      </c>
    </row>
    <row r="2146" spans="1:4" ht="14.25" customHeight="1">
      <c r="A2146" s="2">
        <v>416653</v>
      </c>
      <c r="B2146" s="2" t="s">
        <v>132</v>
      </c>
      <c r="C2146" s="2">
        <v>2867</v>
      </c>
      <c r="D2146" s="2" t="s">
        <v>130</v>
      </c>
    </row>
    <row r="2147" spans="1:4" ht="14.25" customHeight="1">
      <c r="A2147" s="2">
        <v>417466</v>
      </c>
      <c r="B2147" s="2" t="s">
        <v>132</v>
      </c>
      <c r="C2147" s="2">
        <v>925.65716180000004</v>
      </c>
      <c r="D2147" s="2" t="s">
        <v>133</v>
      </c>
    </row>
    <row r="2148" spans="1:4" ht="14.25" customHeight="1">
      <c r="A2148" s="2">
        <v>418332</v>
      </c>
      <c r="B2148" s="2" t="s">
        <v>129</v>
      </c>
      <c r="C2148" s="2">
        <v>2600.8214229999999</v>
      </c>
      <c r="D2148" s="2" t="s">
        <v>133</v>
      </c>
    </row>
    <row r="2149" spans="1:4" ht="14.25" customHeight="1">
      <c r="A2149" s="2">
        <v>419142</v>
      </c>
      <c r="B2149" s="2" t="s">
        <v>129</v>
      </c>
      <c r="C2149" s="2">
        <v>1891</v>
      </c>
      <c r="D2149" s="2" t="s">
        <v>133</v>
      </c>
    </row>
    <row r="2150" spans="1:4" ht="14.25" customHeight="1">
      <c r="A2150" s="2">
        <v>419255</v>
      </c>
      <c r="B2150" s="2" t="s">
        <v>132</v>
      </c>
      <c r="C2150" s="2">
        <v>3494</v>
      </c>
      <c r="D2150" s="2" t="s">
        <v>130</v>
      </c>
    </row>
    <row r="2151" spans="1:4" ht="14.25" customHeight="1">
      <c r="A2151" s="2">
        <v>419359</v>
      </c>
      <c r="B2151" s="2" t="s">
        <v>132</v>
      </c>
      <c r="C2151" s="2">
        <v>1220</v>
      </c>
      <c r="D2151" s="2" t="s">
        <v>130</v>
      </c>
    </row>
    <row r="2152" spans="1:4" ht="14.25" customHeight="1">
      <c r="A2152" s="2">
        <v>419409</v>
      </c>
      <c r="B2152" s="2" t="s">
        <v>129</v>
      </c>
      <c r="C2152" s="2">
        <v>1212</v>
      </c>
      <c r="D2152" s="2" t="s">
        <v>130</v>
      </c>
    </row>
    <row r="2153" spans="1:4" ht="14.25" customHeight="1">
      <c r="A2153" s="2">
        <v>419614</v>
      </c>
      <c r="B2153" s="2" t="s">
        <v>132</v>
      </c>
      <c r="C2153" s="2">
        <v>1936</v>
      </c>
      <c r="D2153" s="2" t="s">
        <v>133</v>
      </c>
    </row>
    <row r="2154" spans="1:4" ht="14.25" customHeight="1">
      <c r="A2154" s="2">
        <v>420063</v>
      </c>
      <c r="B2154" s="2" t="s">
        <v>129</v>
      </c>
      <c r="C2154" s="2">
        <v>1218.32</v>
      </c>
      <c r="D2154" s="2" t="s">
        <v>134</v>
      </c>
    </row>
    <row r="2155" spans="1:4" ht="14.25" customHeight="1">
      <c r="A2155" s="2">
        <v>420497</v>
      </c>
      <c r="B2155" s="2" t="s">
        <v>132</v>
      </c>
      <c r="C2155" s="2">
        <v>3115</v>
      </c>
      <c r="D2155" s="2" t="s">
        <v>134</v>
      </c>
    </row>
    <row r="2156" spans="1:4" ht="14.25" customHeight="1">
      <c r="A2156" s="2">
        <v>420502</v>
      </c>
      <c r="B2156" s="2" t="s">
        <v>132</v>
      </c>
      <c r="C2156" s="2">
        <v>365.9273207</v>
      </c>
      <c r="D2156" s="2" t="s">
        <v>133</v>
      </c>
    </row>
    <row r="2157" spans="1:4" ht="14.25" customHeight="1">
      <c r="A2157" s="2">
        <v>420969</v>
      </c>
      <c r="B2157" s="2" t="s">
        <v>129</v>
      </c>
      <c r="C2157" s="2">
        <v>501.11</v>
      </c>
      <c r="D2157" s="2" t="s">
        <v>130</v>
      </c>
    </row>
    <row r="2158" spans="1:4" ht="14.25" customHeight="1">
      <c r="A2158" s="2">
        <v>421332</v>
      </c>
      <c r="B2158" s="2" t="s">
        <v>129</v>
      </c>
      <c r="C2158" s="2">
        <v>1042.3699999999999</v>
      </c>
      <c r="D2158" s="2" t="s">
        <v>133</v>
      </c>
    </row>
    <row r="2159" spans="1:4" ht="14.25" customHeight="1">
      <c r="A2159" s="2">
        <v>421433</v>
      </c>
      <c r="B2159" s="2" t="s">
        <v>132</v>
      </c>
      <c r="C2159" s="2">
        <v>799.88013579999995</v>
      </c>
      <c r="D2159" s="2" t="s">
        <v>130</v>
      </c>
    </row>
    <row r="2160" spans="1:4" ht="14.25" customHeight="1">
      <c r="A2160" s="2">
        <v>421580</v>
      </c>
      <c r="B2160" s="2" t="s">
        <v>132</v>
      </c>
      <c r="C2160" s="2">
        <v>661.91173800000001</v>
      </c>
      <c r="D2160" s="2" t="s">
        <v>133</v>
      </c>
    </row>
    <row r="2161" spans="1:4" ht="14.25" customHeight="1">
      <c r="A2161" s="2">
        <v>421623</v>
      </c>
      <c r="B2161" s="2" t="s">
        <v>129</v>
      </c>
      <c r="C2161" s="2">
        <v>2797.1164229999999</v>
      </c>
      <c r="D2161" s="2" t="s">
        <v>130</v>
      </c>
    </row>
    <row r="2162" spans="1:4" ht="14.25" customHeight="1">
      <c r="A2162" s="2">
        <v>421690</v>
      </c>
      <c r="B2162" s="2" t="s">
        <v>132</v>
      </c>
      <c r="C2162" s="2">
        <v>3292.7680460000001</v>
      </c>
      <c r="D2162" s="2" t="s">
        <v>133</v>
      </c>
    </row>
    <row r="2163" spans="1:4" ht="14.25" customHeight="1">
      <c r="A2163" s="2">
        <v>421866</v>
      </c>
      <c r="B2163" s="2" t="s">
        <v>129</v>
      </c>
      <c r="C2163" s="2">
        <v>3035.6555739999999</v>
      </c>
      <c r="D2163" s="2" t="s">
        <v>133</v>
      </c>
    </row>
    <row r="2164" spans="1:4" ht="14.25" customHeight="1">
      <c r="A2164" s="2">
        <v>421910</v>
      </c>
      <c r="B2164" s="2" t="s">
        <v>132</v>
      </c>
      <c r="C2164" s="2">
        <v>2478.4655699999998</v>
      </c>
      <c r="D2164" s="2" t="s">
        <v>133</v>
      </c>
    </row>
    <row r="2165" spans="1:4" ht="14.25" customHeight="1">
      <c r="A2165" s="2">
        <v>422115</v>
      </c>
      <c r="B2165" s="2" t="s">
        <v>129</v>
      </c>
      <c r="C2165" s="2">
        <v>2031.3380119999999</v>
      </c>
      <c r="D2165" s="2" t="s">
        <v>130</v>
      </c>
    </row>
    <row r="2166" spans="1:4" ht="14.25" customHeight="1">
      <c r="A2166" s="2">
        <v>422358</v>
      </c>
      <c r="B2166" s="2" t="s">
        <v>129</v>
      </c>
      <c r="C2166" s="2">
        <v>3569.7503700000002</v>
      </c>
      <c r="D2166" s="2" t="s">
        <v>133</v>
      </c>
    </row>
    <row r="2167" spans="1:4" ht="14.25" customHeight="1">
      <c r="A2167" s="2">
        <v>422586</v>
      </c>
      <c r="B2167" s="2" t="s">
        <v>129</v>
      </c>
      <c r="C2167" s="2">
        <v>989.97071029999995</v>
      </c>
      <c r="D2167" s="2" t="s">
        <v>133</v>
      </c>
    </row>
    <row r="2168" spans="1:4" ht="14.25" customHeight="1">
      <c r="A2168" s="2">
        <v>422808</v>
      </c>
      <c r="B2168" s="2" t="s">
        <v>129</v>
      </c>
      <c r="C2168" s="2">
        <v>341.47</v>
      </c>
      <c r="D2168" s="2" t="s">
        <v>133</v>
      </c>
    </row>
    <row r="2169" spans="1:4" ht="14.25" customHeight="1">
      <c r="A2169" s="2">
        <v>423046</v>
      </c>
      <c r="B2169" s="2" t="s">
        <v>132</v>
      </c>
      <c r="C2169" s="2">
        <v>846.26221959999998</v>
      </c>
      <c r="D2169" s="2" t="s">
        <v>133</v>
      </c>
    </row>
    <row r="2170" spans="1:4" ht="14.25" customHeight="1">
      <c r="A2170" s="2">
        <v>423134</v>
      </c>
      <c r="B2170" s="2" t="s">
        <v>132</v>
      </c>
      <c r="C2170" s="2">
        <v>2010.963577</v>
      </c>
      <c r="D2170" s="2" t="s">
        <v>133</v>
      </c>
    </row>
    <row r="2171" spans="1:4" ht="14.25" customHeight="1">
      <c r="A2171" s="2">
        <v>423213</v>
      </c>
      <c r="B2171" s="2" t="s">
        <v>129</v>
      </c>
      <c r="C2171" s="2">
        <v>3870.9022300000001</v>
      </c>
      <c r="D2171" s="2" t="s">
        <v>134</v>
      </c>
    </row>
    <row r="2172" spans="1:4" ht="14.25" customHeight="1">
      <c r="A2172" s="2">
        <v>424126</v>
      </c>
      <c r="B2172" s="2" t="s">
        <v>132</v>
      </c>
      <c r="C2172" s="2">
        <v>488</v>
      </c>
      <c r="D2172" s="2" t="s">
        <v>133</v>
      </c>
    </row>
    <row r="2173" spans="1:4" ht="14.25" customHeight="1">
      <c r="A2173" s="2">
        <v>424291</v>
      </c>
      <c r="B2173" s="2" t="s">
        <v>132</v>
      </c>
      <c r="C2173" s="2">
        <v>1966.9809170000001</v>
      </c>
      <c r="D2173" s="2" t="s">
        <v>134</v>
      </c>
    </row>
    <row r="2174" spans="1:4" ht="14.25" customHeight="1">
      <c r="A2174" s="2">
        <v>424403</v>
      </c>
      <c r="B2174" s="2" t="s">
        <v>132</v>
      </c>
      <c r="C2174" s="2">
        <v>3074</v>
      </c>
      <c r="D2174" s="2" t="s">
        <v>134</v>
      </c>
    </row>
    <row r="2175" spans="1:4" ht="14.25" customHeight="1">
      <c r="A2175" s="2">
        <v>424689</v>
      </c>
      <c r="B2175" s="2" t="s">
        <v>129</v>
      </c>
      <c r="C2175" s="2">
        <v>1703.32</v>
      </c>
      <c r="D2175" s="2" t="s">
        <v>130</v>
      </c>
    </row>
    <row r="2176" spans="1:4" ht="14.25" customHeight="1">
      <c r="A2176" s="2">
        <v>425309</v>
      </c>
      <c r="B2176" s="2" t="s">
        <v>132</v>
      </c>
      <c r="C2176" s="2">
        <v>756</v>
      </c>
      <c r="D2176" s="2" t="s">
        <v>130</v>
      </c>
    </row>
    <row r="2177" spans="1:4" ht="14.25" customHeight="1">
      <c r="A2177" s="2">
        <v>426160</v>
      </c>
      <c r="B2177" s="2" t="s">
        <v>132</v>
      </c>
      <c r="C2177" s="2">
        <v>1633.662456</v>
      </c>
      <c r="D2177" s="2" t="s">
        <v>133</v>
      </c>
    </row>
    <row r="2178" spans="1:4" ht="14.25" customHeight="1">
      <c r="A2178" s="2">
        <v>426451</v>
      </c>
      <c r="B2178" s="2" t="s">
        <v>132</v>
      </c>
      <c r="C2178" s="2">
        <v>680.24807329999999</v>
      </c>
      <c r="D2178" s="2" t="s">
        <v>130</v>
      </c>
    </row>
    <row r="2179" spans="1:4" ht="14.25" customHeight="1">
      <c r="A2179" s="2">
        <v>426506</v>
      </c>
      <c r="B2179" s="2" t="s">
        <v>132</v>
      </c>
      <c r="C2179" s="2">
        <v>3023</v>
      </c>
      <c r="D2179" s="2" t="s">
        <v>133</v>
      </c>
    </row>
    <row r="2180" spans="1:4" ht="14.25" customHeight="1">
      <c r="A2180" s="2">
        <v>426563</v>
      </c>
      <c r="B2180" s="2" t="s">
        <v>132</v>
      </c>
      <c r="C2180" s="2">
        <v>462.67627529999999</v>
      </c>
      <c r="D2180" s="2" t="s">
        <v>130</v>
      </c>
    </row>
    <row r="2181" spans="1:4" ht="14.25" customHeight="1">
      <c r="A2181" s="2">
        <v>426803</v>
      </c>
      <c r="B2181" s="2" t="s">
        <v>132</v>
      </c>
      <c r="C2181" s="2">
        <v>988.90142449999996</v>
      </c>
      <c r="D2181" s="2" t="s">
        <v>130</v>
      </c>
    </row>
    <row r="2182" spans="1:4" ht="14.25" customHeight="1">
      <c r="A2182" s="2">
        <v>427124</v>
      </c>
      <c r="B2182" s="2" t="s">
        <v>132</v>
      </c>
      <c r="C2182" s="2">
        <v>320</v>
      </c>
      <c r="D2182" s="2" t="s">
        <v>133</v>
      </c>
    </row>
    <row r="2183" spans="1:4" ht="14.25" customHeight="1">
      <c r="A2183" s="2">
        <v>427137</v>
      </c>
      <c r="B2183" s="2" t="s">
        <v>129</v>
      </c>
      <c r="C2183" s="2">
        <v>2857.275138</v>
      </c>
      <c r="D2183" s="2" t="s">
        <v>130</v>
      </c>
    </row>
    <row r="2184" spans="1:4" ht="14.25" customHeight="1">
      <c r="A2184" s="2">
        <v>427218</v>
      </c>
      <c r="B2184" s="2" t="s">
        <v>129</v>
      </c>
      <c r="C2184" s="2">
        <v>1876.59</v>
      </c>
      <c r="D2184" s="2" t="s">
        <v>133</v>
      </c>
    </row>
    <row r="2185" spans="1:4" ht="14.25" customHeight="1">
      <c r="A2185" s="2">
        <v>427447</v>
      </c>
      <c r="B2185" s="2" t="s">
        <v>132</v>
      </c>
      <c r="C2185" s="2">
        <v>313.82090790000001</v>
      </c>
      <c r="D2185" s="2" t="s">
        <v>130</v>
      </c>
    </row>
    <row r="2186" spans="1:4" ht="14.25" customHeight="1">
      <c r="A2186" s="2">
        <v>427615</v>
      </c>
      <c r="B2186" s="2" t="s">
        <v>132</v>
      </c>
      <c r="C2186" s="2">
        <v>2610</v>
      </c>
      <c r="D2186" s="2" t="s">
        <v>130</v>
      </c>
    </row>
    <row r="2187" spans="1:4" ht="14.25" customHeight="1">
      <c r="A2187" s="2">
        <v>427670</v>
      </c>
      <c r="B2187" s="2" t="s">
        <v>132</v>
      </c>
      <c r="C2187" s="2">
        <v>3762.913591</v>
      </c>
      <c r="D2187" s="2" t="s">
        <v>133</v>
      </c>
    </row>
    <row r="2188" spans="1:4" ht="14.25" customHeight="1">
      <c r="A2188" s="2">
        <v>427825</v>
      </c>
      <c r="B2188" s="2" t="s">
        <v>132</v>
      </c>
      <c r="C2188" s="2">
        <v>2862.9883490000002</v>
      </c>
      <c r="D2188" s="2" t="s">
        <v>130</v>
      </c>
    </row>
    <row r="2189" spans="1:4" ht="14.25" customHeight="1">
      <c r="A2189" s="2">
        <v>428398</v>
      </c>
      <c r="B2189" s="2" t="s">
        <v>132</v>
      </c>
      <c r="C2189" s="2">
        <v>839.70881789999999</v>
      </c>
      <c r="D2189" s="2" t="s">
        <v>133</v>
      </c>
    </row>
    <row r="2190" spans="1:4" ht="14.25" customHeight="1">
      <c r="A2190" s="2">
        <v>428508</v>
      </c>
      <c r="B2190" s="2" t="s">
        <v>129</v>
      </c>
      <c r="C2190" s="2">
        <v>700</v>
      </c>
      <c r="D2190" s="2" t="s">
        <v>133</v>
      </c>
    </row>
    <row r="2191" spans="1:4" ht="14.25" customHeight="1">
      <c r="A2191" s="2">
        <v>429129</v>
      </c>
      <c r="B2191" s="2" t="s">
        <v>129</v>
      </c>
      <c r="C2191" s="2">
        <v>1848.34</v>
      </c>
      <c r="D2191" s="2" t="s">
        <v>130</v>
      </c>
    </row>
    <row r="2192" spans="1:4" ht="14.25" customHeight="1">
      <c r="A2192" s="2">
        <v>429219</v>
      </c>
      <c r="B2192" s="2" t="s">
        <v>129</v>
      </c>
      <c r="C2192" s="2">
        <v>1650</v>
      </c>
      <c r="D2192" s="2" t="s">
        <v>134</v>
      </c>
    </row>
    <row r="2193" spans="1:4" ht="14.25" customHeight="1">
      <c r="A2193" s="2">
        <v>429289</v>
      </c>
      <c r="B2193" s="2" t="s">
        <v>132</v>
      </c>
      <c r="C2193" s="2">
        <v>3368</v>
      </c>
      <c r="D2193" s="2" t="s">
        <v>134</v>
      </c>
    </row>
    <row r="2194" spans="1:4" ht="14.25" customHeight="1">
      <c r="A2194" s="2">
        <v>430125</v>
      </c>
      <c r="B2194" s="2" t="s">
        <v>129</v>
      </c>
      <c r="C2194" s="2">
        <v>1829.4704959999999</v>
      </c>
      <c r="D2194" s="2" t="s">
        <v>130</v>
      </c>
    </row>
    <row r="2195" spans="1:4" ht="14.25" customHeight="1">
      <c r="A2195" s="2">
        <v>430224</v>
      </c>
      <c r="B2195" s="2" t="s">
        <v>129</v>
      </c>
      <c r="C2195" s="2">
        <v>1809.0825560000001</v>
      </c>
      <c r="D2195" s="2" t="s">
        <v>133</v>
      </c>
    </row>
    <row r="2196" spans="1:4" ht="14.25" customHeight="1">
      <c r="A2196" s="2">
        <v>430298</v>
      </c>
      <c r="B2196" s="2" t="s">
        <v>132</v>
      </c>
      <c r="C2196" s="2">
        <v>2705</v>
      </c>
      <c r="D2196" s="2" t="s">
        <v>133</v>
      </c>
    </row>
    <row r="2197" spans="1:4" ht="14.25" customHeight="1">
      <c r="A2197" s="2">
        <v>430814</v>
      </c>
      <c r="B2197" s="2" t="s">
        <v>132</v>
      </c>
      <c r="C2197" s="2">
        <v>2059.792301</v>
      </c>
      <c r="D2197" s="2" t="s">
        <v>133</v>
      </c>
    </row>
    <row r="2198" spans="1:4" ht="14.25" customHeight="1">
      <c r="A2198" s="2">
        <v>431277</v>
      </c>
      <c r="B2198" s="2" t="s">
        <v>129</v>
      </c>
      <c r="C2198" s="2">
        <v>1562.809512</v>
      </c>
      <c r="D2198" s="2" t="s">
        <v>134</v>
      </c>
    </row>
    <row r="2199" spans="1:4" ht="14.25" customHeight="1">
      <c r="A2199" s="2">
        <v>431290</v>
      </c>
      <c r="B2199" s="2" t="s">
        <v>132</v>
      </c>
      <c r="C2199" s="2">
        <v>2528</v>
      </c>
      <c r="D2199" s="2" t="s">
        <v>133</v>
      </c>
    </row>
    <row r="2200" spans="1:4" ht="14.25" customHeight="1">
      <c r="A2200" s="2">
        <v>431296</v>
      </c>
      <c r="B2200" s="2" t="s">
        <v>132</v>
      </c>
      <c r="C2200" s="2">
        <v>1113.8913869999999</v>
      </c>
      <c r="D2200" s="2" t="s">
        <v>133</v>
      </c>
    </row>
    <row r="2201" spans="1:4" ht="14.25" customHeight="1">
      <c r="A2201" s="2">
        <v>431413</v>
      </c>
      <c r="B2201" s="2" t="s">
        <v>132</v>
      </c>
      <c r="C2201" s="2">
        <v>1116.952861</v>
      </c>
      <c r="D2201" s="2" t="s">
        <v>130</v>
      </c>
    </row>
    <row r="2202" spans="1:4" ht="14.25" customHeight="1">
      <c r="A2202" s="2">
        <v>431704</v>
      </c>
      <c r="B2202" s="2" t="s">
        <v>132</v>
      </c>
      <c r="C2202" s="2">
        <v>2401.9257870000001</v>
      </c>
      <c r="D2202" s="2" t="s">
        <v>133</v>
      </c>
    </row>
    <row r="2203" spans="1:4" ht="14.25" customHeight="1">
      <c r="A2203" s="2">
        <v>431920</v>
      </c>
      <c r="B2203" s="2" t="s">
        <v>132</v>
      </c>
      <c r="C2203" s="2">
        <v>530.5088174</v>
      </c>
      <c r="D2203" s="2" t="s">
        <v>133</v>
      </c>
    </row>
    <row r="2204" spans="1:4" ht="14.25" customHeight="1">
      <c r="A2204" s="2">
        <v>431966</v>
      </c>
      <c r="B2204" s="2" t="s">
        <v>132</v>
      </c>
      <c r="C2204" s="2">
        <v>1881</v>
      </c>
      <c r="D2204" s="2" t="s">
        <v>133</v>
      </c>
    </row>
    <row r="2205" spans="1:4" ht="14.25" customHeight="1">
      <c r="A2205" s="2">
        <v>431972</v>
      </c>
      <c r="B2205" s="2" t="s">
        <v>132</v>
      </c>
      <c r="C2205" s="2">
        <v>1635.9361240000001</v>
      </c>
      <c r="D2205" s="2" t="s">
        <v>133</v>
      </c>
    </row>
    <row r="2206" spans="1:4" ht="14.25" customHeight="1">
      <c r="A2206" s="2">
        <v>432284</v>
      </c>
      <c r="B2206" s="2" t="s">
        <v>132</v>
      </c>
      <c r="C2206" s="2">
        <v>1246.536554</v>
      </c>
      <c r="D2206" s="2" t="s">
        <v>133</v>
      </c>
    </row>
    <row r="2207" spans="1:4" ht="14.25" customHeight="1">
      <c r="A2207" s="2">
        <v>432372</v>
      </c>
      <c r="B2207" s="2" t="s">
        <v>129</v>
      </c>
      <c r="C2207" s="2">
        <v>1307.926704</v>
      </c>
      <c r="D2207" s="2" t="s">
        <v>133</v>
      </c>
    </row>
    <row r="2208" spans="1:4" ht="14.25" customHeight="1">
      <c r="A2208" s="2">
        <v>432908</v>
      </c>
      <c r="B2208" s="2" t="s">
        <v>132</v>
      </c>
      <c r="C2208" s="2">
        <v>3569</v>
      </c>
      <c r="D2208" s="2" t="s">
        <v>133</v>
      </c>
    </row>
    <row r="2209" spans="1:4" ht="14.25" customHeight="1">
      <c r="A2209" s="2">
        <v>433466</v>
      </c>
      <c r="B2209" s="2" t="s">
        <v>132</v>
      </c>
      <c r="C2209" s="2">
        <v>1010.659173</v>
      </c>
      <c r="D2209" s="2" t="s">
        <v>133</v>
      </c>
    </row>
    <row r="2210" spans="1:4" ht="14.25" customHeight="1">
      <c r="A2210" s="2">
        <v>433678</v>
      </c>
      <c r="B2210" s="2" t="s">
        <v>132</v>
      </c>
      <c r="C2210" s="2">
        <v>607.22846790000006</v>
      </c>
      <c r="D2210" s="2" t="s">
        <v>133</v>
      </c>
    </row>
    <row r="2211" spans="1:4" ht="14.25" customHeight="1">
      <c r="A2211" s="2">
        <v>433839</v>
      </c>
      <c r="B2211" s="2" t="s">
        <v>129</v>
      </c>
      <c r="C2211" s="2">
        <v>3495</v>
      </c>
      <c r="D2211" s="2" t="s">
        <v>134</v>
      </c>
    </row>
    <row r="2212" spans="1:4" ht="14.25" customHeight="1">
      <c r="A2212" s="2">
        <v>433921</v>
      </c>
      <c r="B2212" s="2" t="s">
        <v>132</v>
      </c>
      <c r="C2212" s="2">
        <v>2036.509513</v>
      </c>
      <c r="D2212" s="2" t="s">
        <v>130</v>
      </c>
    </row>
    <row r="2213" spans="1:4" ht="14.25" customHeight="1">
      <c r="A2213" s="2">
        <v>434029</v>
      </c>
      <c r="B2213" s="2" t="s">
        <v>132</v>
      </c>
      <c r="C2213" s="2">
        <v>1962.5585229999999</v>
      </c>
      <c r="D2213" s="2" t="s">
        <v>130</v>
      </c>
    </row>
    <row r="2214" spans="1:4" ht="14.25" customHeight="1">
      <c r="A2214" s="2">
        <v>434060</v>
      </c>
      <c r="B2214" s="2" t="s">
        <v>132</v>
      </c>
      <c r="C2214" s="2">
        <v>2380.5799569999999</v>
      </c>
      <c r="D2214" s="2" t="s">
        <v>133</v>
      </c>
    </row>
    <row r="2215" spans="1:4" ht="14.25" customHeight="1">
      <c r="A2215" s="2">
        <v>434376</v>
      </c>
      <c r="B2215" s="2" t="s">
        <v>129</v>
      </c>
      <c r="C2215" s="2">
        <v>2040.3812479999999</v>
      </c>
      <c r="D2215" s="2" t="s">
        <v>133</v>
      </c>
    </row>
    <row r="2216" spans="1:4" ht="14.25" customHeight="1">
      <c r="A2216" s="2">
        <v>434564</v>
      </c>
      <c r="B2216" s="2" t="s">
        <v>132</v>
      </c>
      <c r="C2216" s="2">
        <v>1224.1260159999999</v>
      </c>
      <c r="D2216" s="2" t="s">
        <v>133</v>
      </c>
    </row>
    <row r="2217" spans="1:4" ht="14.25" customHeight="1">
      <c r="A2217" s="2">
        <v>435119</v>
      </c>
      <c r="B2217" s="2" t="s">
        <v>132</v>
      </c>
      <c r="C2217" s="2">
        <v>3743.000356</v>
      </c>
      <c r="D2217" s="2" t="s">
        <v>130</v>
      </c>
    </row>
    <row r="2218" spans="1:4" ht="14.25" customHeight="1">
      <c r="A2218" s="2">
        <v>435376</v>
      </c>
      <c r="B2218" s="2" t="s">
        <v>132</v>
      </c>
      <c r="C2218" s="2">
        <v>1742.0261250000001</v>
      </c>
      <c r="D2218" s="2" t="s">
        <v>133</v>
      </c>
    </row>
    <row r="2219" spans="1:4" ht="14.25" customHeight="1">
      <c r="A2219" s="2">
        <v>435554</v>
      </c>
      <c r="B2219" s="2" t="s">
        <v>132</v>
      </c>
      <c r="C2219" s="2">
        <v>3097.96171</v>
      </c>
      <c r="D2219" s="2" t="s">
        <v>133</v>
      </c>
    </row>
    <row r="2220" spans="1:4" ht="14.25" customHeight="1">
      <c r="A2220" s="2">
        <v>435718</v>
      </c>
      <c r="B2220" s="2" t="s">
        <v>132</v>
      </c>
      <c r="C2220" s="2">
        <v>1568.7186429999999</v>
      </c>
      <c r="D2220" s="2" t="s">
        <v>133</v>
      </c>
    </row>
    <row r="2221" spans="1:4" ht="14.25" customHeight="1">
      <c r="A2221" s="2">
        <v>436276</v>
      </c>
      <c r="B2221" s="2" t="s">
        <v>132</v>
      </c>
      <c r="C2221" s="2">
        <v>1831</v>
      </c>
      <c r="D2221" s="2" t="s">
        <v>133</v>
      </c>
    </row>
    <row r="2222" spans="1:4" ht="14.25" customHeight="1">
      <c r="A2222" s="2">
        <v>436504</v>
      </c>
      <c r="B2222" s="2" t="s">
        <v>132</v>
      </c>
      <c r="C2222" s="2">
        <v>1735.142793</v>
      </c>
      <c r="D2222" s="2" t="s">
        <v>133</v>
      </c>
    </row>
    <row r="2223" spans="1:4" ht="14.25" customHeight="1">
      <c r="A2223" s="2">
        <v>436518</v>
      </c>
      <c r="B2223" s="2" t="s">
        <v>129</v>
      </c>
      <c r="C2223" s="2">
        <v>2935.884145</v>
      </c>
      <c r="D2223" s="2" t="s">
        <v>133</v>
      </c>
    </row>
    <row r="2224" spans="1:4" ht="14.25" customHeight="1">
      <c r="A2224" s="2">
        <v>436656</v>
      </c>
      <c r="B2224" s="2" t="s">
        <v>129</v>
      </c>
      <c r="C2224" s="2">
        <v>3208</v>
      </c>
      <c r="D2224" s="2" t="s">
        <v>133</v>
      </c>
    </row>
    <row r="2225" spans="1:4" ht="14.25" customHeight="1">
      <c r="A2225" s="2">
        <v>436721</v>
      </c>
      <c r="B2225" s="2" t="s">
        <v>132</v>
      </c>
      <c r="C2225" s="2">
        <v>820</v>
      </c>
      <c r="D2225" s="2" t="s">
        <v>130</v>
      </c>
    </row>
    <row r="2226" spans="1:4" ht="14.25" customHeight="1">
      <c r="A2226" s="2">
        <v>436919</v>
      </c>
      <c r="B2226" s="2" t="s">
        <v>132</v>
      </c>
      <c r="C2226" s="2">
        <v>2773.7011670000002</v>
      </c>
      <c r="D2226" s="2" t="s">
        <v>134</v>
      </c>
    </row>
    <row r="2227" spans="1:4" ht="14.25" customHeight="1">
      <c r="A2227" s="2">
        <v>437147</v>
      </c>
      <c r="B2227" s="2" t="s">
        <v>132</v>
      </c>
      <c r="C2227" s="2">
        <v>3814.7083809999999</v>
      </c>
      <c r="D2227" s="2" t="s">
        <v>130</v>
      </c>
    </row>
    <row r="2228" spans="1:4" ht="14.25" customHeight="1">
      <c r="A2228" s="2">
        <v>437687</v>
      </c>
      <c r="B2228" s="2" t="s">
        <v>132</v>
      </c>
      <c r="C2228" s="2">
        <v>2825.8198179999999</v>
      </c>
      <c r="D2228" s="2" t="s">
        <v>130</v>
      </c>
    </row>
    <row r="2229" spans="1:4" ht="14.25" customHeight="1">
      <c r="A2229" s="2">
        <v>437955</v>
      </c>
      <c r="B2229" s="2" t="s">
        <v>129</v>
      </c>
      <c r="C2229" s="2">
        <v>1105.862339</v>
      </c>
      <c r="D2229" s="2" t="s">
        <v>134</v>
      </c>
    </row>
    <row r="2230" spans="1:4" ht="14.25" customHeight="1">
      <c r="A2230" s="2">
        <v>438274</v>
      </c>
      <c r="B2230" s="2" t="s">
        <v>132</v>
      </c>
      <c r="C2230" s="2">
        <v>1547.354857</v>
      </c>
      <c r="D2230" s="2" t="s">
        <v>133</v>
      </c>
    </row>
    <row r="2231" spans="1:4" ht="14.25" customHeight="1">
      <c r="A2231" s="2">
        <v>438346</v>
      </c>
      <c r="B2231" s="2" t="s">
        <v>132</v>
      </c>
      <c r="C2231" s="2">
        <v>1598</v>
      </c>
      <c r="D2231" s="2" t="s">
        <v>133</v>
      </c>
    </row>
    <row r="2232" spans="1:4" ht="14.25" customHeight="1">
      <c r="A2232" s="2">
        <v>438440</v>
      </c>
      <c r="B2232" s="2" t="s">
        <v>132</v>
      </c>
      <c r="C2232" s="2">
        <v>604.37468090000004</v>
      </c>
      <c r="D2232" s="2" t="s">
        <v>133</v>
      </c>
    </row>
    <row r="2233" spans="1:4" ht="14.25" customHeight="1">
      <c r="A2233" s="2">
        <v>438657</v>
      </c>
      <c r="B2233" s="2" t="s">
        <v>129</v>
      </c>
      <c r="C2233" s="2">
        <v>1690.91</v>
      </c>
      <c r="D2233" s="2" t="s">
        <v>130</v>
      </c>
    </row>
    <row r="2234" spans="1:4" ht="14.25" customHeight="1">
      <c r="A2234" s="2">
        <v>438826</v>
      </c>
      <c r="B2234" s="2" t="s">
        <v>132</v>
      </c>
      <c r="C2234" s="2">
        <v>634</v>
      </c>
      <c r="D2234" s="2" t="s">
        <v>133</v>
      </c>
    </row>
    <row r="2235" spans="1:4" ht="14.25" customHeight="1">
      <c r="A2235" s="2">
        <v>438923</v>
      </c>
      <c r="B2235" s="2" t="s">
        <v>132</v>
      </c>
      <c r="C2235" s="2">
        <v>778</v>
      </c>
      <c r="D2235" s="2" t="s">
        <v>130</v>
      </c>
    </row>
    <row r="2236" spans="1:4" ht="14.25" customHeight="1">
      <c r="A2236" s="2">
        <v>439211</v>
      </c>
      <c r="B2236" s="2" t="s">
        <v>132</v>
      </c>
      <c r="C2236" s="2">
        <v>623.29648450000002</v>
      </c>
      <c r="D2236" s="2" t="s">
        <v>130</v>
      </c>
    </row>
    <row r="2237" spans="1:4" ht="14.25" customHeight="1">
      <c r="A2237" s="2">
        <v>439489</v>
      </c>
      <c r="B2237" s="2" t="s">
        <v>132</v>
      </c>
      <c r="C2237" s="2">
        <v>1596.051905</v>
      </c>
      <c r="D2237" s="2" t="s">
        <v>130</v>
      </c>
    </row>
    <row r="2238" spans="1:4" ht="14.25" customHeight="1">
      <c r="A2238" s="2">
        <v>439516</v>
      </c>
      <c r="B2238" s="2" t="s">
        <v>132</v>
      </c>
      <c r="C2238" s="2">
        <v>2348.128119</v>
      </c>
      <c r="D2238" s="2" t="s">
        <v>133</v>
      </c>
    </row>
    <row r="2239" spans="1:4" ht="14.25" customHeight="1">
      <c r="A2239" s="2">
        <v>439597</v>
      </c>
      <c r="B2239" s="2" t="s">
        <v>132</v>
      </c>
      <c r="C2239" s="2">
        <v>2070</v>
      </c>
      <c r="D2239" s="2" t="s">
        <v>130</v>
      </c>
    </row>
    <row r="2240" spans="1:4" ht="14.25" customHeight="1">
      <c r="A2240" s="2">
        <v>439626</v>
      </c>
      <c r="B2240" s="2" t="s">
        <v>129</v>
      </c>
      <c r="C2240" s="2">
        <v>2522.7199999999998</v>
      </c>
      <c r="D2240" s="2" t="s">
        <v>133</v>
      </c>
    </row>
    <row r="2241" spans="1:4" ht="14.25" customHeight="1">
      <c r="A2241" s="2">
        <v>439678</v>
      </c>
      <c r="B2241" s="2" t="s">
        <v>132</v>
      </c>
      <c r="C2241" s="2">
        <v>2631.4438660000001</v>
      </c>
      <c r="D2241" s="2" t="s">
        <v>133</v>
      </c>
    </row>
    <row r="2242" spans="1:4" ht="14.25" customHeight="1">
      <c r="A2242" s="2">
        <v>439996</v>
      </c>
      <c r="B2242" s="2" t="s">
        <v>132</v>
      </c>
      <c r="C2242" s="2">
        <v>1845.4196139999999</v>
      </c>
      <c r="D2242" s="2" t="s">
        <v>133</v>
      </c>
    </row>
    <row r="2243" spans="1:4" ht="14.25" customHeight="1">
      <c r="A2243" s="2">
        <v>440003</v>
      </c>
      <c r="B2243" s="2" t="s">
        <v>132</v>
      </c>
      <c r="C2243" s="2">
        <v>3260.8232849999999</v>
      </c>
      <c r="D2243" s="2" t="s">
        <v>130</v>
      </c>
    </row>
    <row r="2244" spans="1:4" ht="14.25" customHeight="1">
      <c r="A2244" s="2">
        <v>440631</v>
      </c>
      <c r="B2244" s="2" t="s">
        <v>129</v>
      </c>
      <c r="C2244" s="2">
        <v>813.2</v>
      </c>
      <c r="D2244" s="2" t="s">
        <v>130</v>
      </c>
    </row>
    <row r="2245" spans="1:4" ht="14.25" customHeight="1">
      <c r="A2245" s="2">
        <v>440803</v>
      </c>
      <c r="B2245" s="2" t="s">
        <v>132</v>
      </c>
      <c r="C2245" s="2">
        <v>1832.5351499999999</v>
      </c>
      <c r="D2245" s="2" t="s">
        <v>130</v>
      </c>
    </row>
    <row r="2246" spans="1:4" ht="14.25" customHeight="1">
      <c r="A2246" s="2">
        <v>441004</v>
      </c>
      <c r="B2246" s="2" t="s">
        <v>132</v>
      </c>
      <c r="C2246" s="2">
        <v>3128.0635809999999</v>
      </c>
      <c r="D2246" s="2" t="s">
        <v>133</v>
      </c>
    </row>
    <row r="2247" spans="1:4" ht="14.25" customHeight="1">
      <c r="A2247" s="2">
        <v>441189</v>
      </c>
      <c r="B2247" s="2" t="s">
        <v>129</v>
      </c>
      <c r="C2247" s="2">
        <v>564</v>
      </c>
      <c r="D2247" s="2" t="s">
        <v>134</v>
      </c>
    </row>
    <row r="2248" spans="1:4" ht="14.25" customHeight="1">
      <c r="A2248" s="2">
        <v>441381</v>
      </c>
      <c r="B2248" s="2" t="s">
        <v>129</v>
      </c>
      <c r="C2248" s="2">
        <v>2294.54</v>
      </c>
      <c r="D2248" s="2" t="s">
        <v>130</v>
      </c>
    </row>
    <row r="2249" spans="1:4" ht="14.25" customHeight="1">
      <c r="A2249" s="2">
        <v>441659</v>
      </c>
      <c r="B2249" s="2" t="s">
        <v>132</v>
      </c>
      <c r="C2249" s="2">
        <v>2435.8793430000001</v>
      </c>
      <c r="D2249" s="2" t="s">
        <v>130</v>
      </c>
    </row>
    <row r="2250" spans="1:4" ht="14.25" customHeight="1">
      <c r="A2250" s="2">
        <v>441907</v>
      </c>
      <c r="B2250" s="2" t="s">
        <v>132</v>
      </c>
      <c r="C2250" s="2">
        <v>888.36806750000005</v>
      </c>
      <c r="D2250" s="2" t="s">
        <v>130</v>
      </c>
    </row>
    <row r="2251" spans="1:4" ht="14.25" customHeight="1">
      <c r="A2251" s="2">
        <v>441999</v>
      </c>
      <c r="B2251" s="2" t="s">
        <v>129</v>
      </c>
      <c r="C2251" s="2">
        <v>2525.36</v>
      </c>
      <c r="D2251" s="2" t="s">
        <v>130</v>
      </c>
    </row>
    <row r="2252" spans="1:4" ht="14.25" customHeight="1">
      <c r="A2252" s="2">
        <v>442270</v>
      </c>
      <c r="B2252" s="2" t="s">
        <v>132</v>
      </c>
      <c r="C2252" s="2">
        <v>1438.7562</v>
      </c>
      <c r="D2252" s="2" t="s">
        <v>133</v>
      </c>
    </row>
    <row r="2253" spans="1:4" ht="14.25" customHeight="1">
      <c r="A2253" s="2">
        <v>442349</v>
      </c>
      <c r="B2253" s="2" t="s">
        <v>132</v>
      </c>
      <c r="C2253" s="2">
        <v>3138.024641</v>
      </c>
      <c r="D2253" s="2" t="s">
        <v>130</v>
      </c>
    </row>
    <row r="2254" spans="1:4" ht="14.25" customHeight="1">
      <c r="A2254" s="2">
        <v>442383</v>
      </c>
      <c r="B2254" s="2" t="s">
        <v>129</v>
      </c>
      <c r="C2254" s="2">
        <v>1582.046497</v>
      </c>
      <c r="D2254" s="2" t="s">
        <v>130</v>
      </c>
    </row>
    <row r="2255" spans="1:4" ht="14.25" customHeight="1">
      <c r="A2255" s="2">
        <v>442457</v>
      </c>
      <c r="B2255" s="2" t="s">
        <v>132</v>
      </c>
      <c r="C2255" s="2">
        <v>2519.6864850000002</v>
      </c>
      <c r="D2255" s="2" t="s">
        <v>130</v>
      </c>
    </row>
    <row r="2256" spans="1:4" ht="14.25" customHeight="1">
      <c r="A2256" s="2">
        <v>442776</v>
      </c>
      <c r="B2256" s="2" t="s">
        <v>129</v>
      </c>
      <c r="C2256" s="2">
        <v>2985.55</v>
      </c>
      <c r="D2256" s="2" t="s">
        <v>133</v>
      </c>
    </row>
    <row r="2257" spans="1:4" ht="14.25" customHeight="1">
      <c r="A2257" s="2">
        <v>442876</v>
      </c>
      <c r="B2257" s="2" t="s">
        <v>132</v>
      </c>
      <c r="C2257" s="2">
        <v>881.31121870000004</v>
      </c>
      <c r="D2257" s="2" t="s">
        <v>133</v>
      </c>
    </row>
    <row r="2258" spans="1:4" ht="14.25" customHeight="1">
      <c r="A2258" s="2">
        <v>443245</v>
      </c>
      <c r="B2258" s="2" t="s">
        <v>132</v>
      </c>
      <c r="C2258" s="2">
        <v>2074.543631</v>
      </c>
      <c r="D2258" s="2" t="s">
        <v>130</v>
      </c>
    </row>
    <row r="2259" spans="1:4" ht="14.25" customHeight="1">
      <c r="A2259" s="2">
        <v>443284</v>
      </c>
      <c r="B2259" s="2" t="s">
        <v>132</v>
      </c>
      <c r="C2259" s="2">
        <v>2100.2138970000001</v>
      </c>
      <c r="D2259" s="2" t="s">
        <v>133</v>
      </c>
    </row>
    <row r="2260" spans="1:4" ht="14.25" customHeight="1">
      <c r="A2260" s="2">
        <v>443611</v>
      </c>
      <c r="B2260" s="2" t="s">
        <v>132</v>
      </c>
      <c r="C2260" s="2">
        <v>3553.1398330000002</v>
      </c>
      <c r="D2260" s="2" t="s">
        <v>134</v>
      </c>
    </row>
    <row r="2261" spans="1:4" ht="14.25" customHeight="1">
      <c r="A2261" s="2">
        <v>443751</v>
      </c>
      <c r="B2261" s="2" t="s">
        <v>129</v>
      </c>
      <c r="C2261" s="2">
        <v>258.85000000000002</v>
      </c>
      <c r="D2261" s="2" t="s">
        <v>134</v>
      </c>
    </row>
    <row r="2262" spans="1:4" ht="14.25" customHeight="1">
      <c r="A2262" s="2">
        <v>443781</v>
      </c>
      <c r="B2262" s="2" t="s">
        <v>129</v>
      </c>
      <c r="C2262" s="2">
        <v>1397.95</v>
      </c>
      <c r="D2262" s="2" t="s">
        <v>130</v>
      </c>
    </row>
    <row r="2263" spans="1:4" ht="14.25" customHeight="1">
      <c r="A2263" s="2">
        <v>444029</v>
      </c>
      <c r="B2263" s="2" t="s">
        <v>132</v>
      </c>
      <c r="C2263" s="2">
        <v>1377.9487320000001</v>
      </c>
      <c r="D2263" s="2" t="s">
        <v>130</v>
      </c>
    </row>
    <row r="2264" spans="1:4" ht="14.25" customHeight="1">
      <c r="A2264" s="2">
        <v>444039</v>
      </c>
      <c r="B2264" s="2" t="s">
        <v>129</v>
      </c>
      <c r="C2264" s="2">
        <v>516.95006160000003</v>
      </c>
      <c r="D2264" s="2" t="s">
        <v>130</v>
      </c>
    </row>
    <row r="2265" spans="1:4" ht="14.25" customHeight="1">
      <c r="A2265" s="2">
        <v>444217</v>
      </c>
      <c r="B2265" s="2" t="s">
        <v>132</v>
      </c>
      <c r="C2265" s="2">
        <v>1582.9868389999999</v>
      </c>
      <c r="D2265" s="2" t="s">
        <v>130</v>
      </c>
    </row>
    <row r="2266" spans="1:4" ht="14.25" customHeight="1">
      <c r="A2266" s="2">
        <v>444472</v>
      </c>
      <c r="B2266" s="2" t="s">
        <v>132</v>
      </c>
      <c r="C2266" s="2">
        <v>2390</v>
      </c>
      <c r="D2266" s="2" t="s">
        <v>133</v>
      </c>
    </row>
    <row r="2267" spans="1:4" ht="14.25" customHeight="1">
      <c r="A2267" s="2">
        <v>444533</v>
      </c>
      <c r="B2267" s="2" t="s">
        <v>132</v>
      </c>
      <c r="C2267" s="2">
        <v>488</v>
      </c>
      <c r="D2267" s="2" t="s">
        <v>130</v>
      </c>
    </row>
    <row r="2268" spans="1:4" ht="14.25" customHeight="1">
      <c r="A2268" s="2">
        <v>444556</v>
      </c>
      <c r="B2268" s="2" t="s">
        <v>132</v>
      </c>
      <c r="C2268" s="2">
        <v>2351.816241</v>
      </c>
      <c r="D2268" s="2" t="s">
        <v>133</v>
      </c>
    </row>
    <row r="2269" spans="1:4" ht="14.25" customHeight="1">
      <c r="A2269" s="2">
        <v>444863</v>
      </c>
      <c r="B2269" s="2" t="s">
        <v>132</v>
      </c>
      <c r="C2269" s="2">
        <v>3128.3802479999999</v>
      </c>
      <c r="D2269" s="2" t="s">
        <v>130</v>
      </c>
    </row>
    <row r="2270" spans="1:4" ht="14.25" customHeight="1">
      <c r="A2270" s="2">
        <v>445112</v>
      </c>
      <c r="B2270" s="2" t="s">
        <v>132</v>
      </c>
      <c r="C2270" s="2">
        <v>1552</v>
      </c>
      <c r="D2270" s="2" t="s">
        <v>133</v>
      </c>
    </row>
    <row r="2271" spans="1:4" ht="14.25" customHeight="1">
      <c r="A2271" s="2">
        <v>445245</v>
      </c>
      <c r="B2271" s="2" t="s">
        <v>129</v>
      </c>
      <c r="C2271" s="2">
        <v>264</v>
      </c>
      <c r="D2271" s="2" t="s">
        <v>130</v>
      </c>
    </row>
    <row r="2272" spans="1:4" ht="14.25" customHeight="1">
      <c r="A2272" s="2">
        <v>445410</v>
      </c>
      <c r="B2272" s="2" t="s">
        <v>129</v>
      </c>
      <c r="C2272" s="2">
        <v>1147.291731</v>
      </c>
      <c r="D2272" s="2" t="s">
        <v>133</v>
      </c>
    </row>
    <row r="2273" spans="1:4" ht="14.25" customHeight="1">
      <c r="A2273" s="2">
        <v>445618</v>
      </c>
      <c r="B2273" s="2" t="s">
        <v>132</v>
      </c>
      <c r="C2273" s="2">
        <v>3143.3210049999998</v>
      </c>
      <c r="D2273" s="2" t="s">
        <v>133</v>
      </c>
    </row>
    <row r="2274" spans="1:4" ht="14.25" customHeight="1">
      <c r="A2274" s="2">
        <v>445867</v>
      </c>
      <c r="B2274" s="2" t="s">
        <v>132</v>
      </c>
      <c r="C2274" s="2">
        <v>3705.042312</v>
      </c>
      <c r="D2274" s="2" t="s">
        <v>130</v>
      </c>
    </row>
    <row r="2275" spans="1:4" ht="14.25" customHeight="1">
      <c r="A2275" s="2">
        <v>446698</v>
      </c>
      <c r="B2275" s="2" t="s">
        <v>132</v>
      </c>
      <c r="C2275" s="2">
        <v>3280.402634</v>
      </c>
      <c r="D2275" s="2" t="s">
        <v>133</v>
      </c>
    </row>
    <row r="2276" spans="1:4" ht="14.25" customHeight="1">
      <c r="A2276" s="2">
        <v>446729</v>
      </c>
      <c r="B2276" s="2" t="s">
        <v>132</v>
      </c>
      <c r="C2276" s="2">
        <v>2991.163916</v>
      </c>
      <c r="D2276" s="2" t="s">
        <v>130</v>
      </c>
    </row>
    <row r="2277" spans="1:4" ht="14.25" customHeight="1">
      <c r="A2277" s="2">
        <v>446884</v>
      </c>
      <c r="B2277" s="2" t="s">
        <v>132</v>
      </c>
      <c r="C2277" s="2">
        <v>1765.005181</v>
      </c>
      <c r="D2277" s="2" t="s">
        <v>133</v>
      </c>
    </row>
    <row r="2278" spans="1:4" ht="14.25" customHeight="1">
      <c r="A2278" s="2">
        <v>447305</v>
      </c>
      <c r="B2278" s="2" t="s">
        <v>132</v>
      </c>
      <c r="C2278" s="2">
        <v>424.12942129999999</v>
      </c>
      <c r="D2278" s="2" t="s">
        <v>130</v>
      </c>
    </row>
    <row r="2279" spans="1:4" ht="14.25" customHeight="1">
      <c r="A2279" s="2">
        <v>447957</v>
      </c>
      <c r="B2279" s="2" t="s">
        <v>129</v>
      </c>
      <c r="C2279" s="2">
        <v>2991.3167819999999</v>
      </c>
      <c r="D2279" s="2" t="s">
        <v>130</v>
      </c>
    </row>
    <row r="2280" spans="1:4" ht="14.25" customHeight="1">
      <c r="A2280" s="2">
        <v>448685</v>
      </c>
      <c r="B2280" s="2" t="s">
        <v>132</v>
      </c>
      <c r="C2280" s="2">
        <v>689.69697229999997</v>
      </c>
      <c r="D2280" s="2" t="s">
        <v>130</v>
      </c>
    </row>
    <row r="2281" spans="1:4" ht="14.25" customHeight="1">
      <c r="A2281" s="2">
        <v>449417</v>
      </c>
      <c r="B2281" s="2" t="s">
        <v>132</v>
      </c>
      <c r="C2281" s="2">
        <v>3389.5838840000001</v>
      </c>
      <c r="D2281" s="2" t="s">
        <v>130</v>
      </c>
    </row>
    <row r="2282" spans="1:4" ht="14.25" customHeight="1">
      <c r="A2282" s="2">
        <v>449427</v>
      </c>
      <c r="B2282" s="2" t="s">
        <v>129</v>
      </c>
      <c r="C2282" s="2">
        <v>803.2773128</v>
      </c>
      <c r="D2282" s="2" t="s">
        <v>130</v>
      </c>
    </row>
    <row r="2283" spans="1:4" ht="14.25" customHeight="1">
      <c r="A2283" s="2">
        <v>449445</v>
      </c>
      <c r="B2283" s="2" t="s">
        <v>129</v>
      </c>
      <c r="C2283" s="2">
        <v>2732.64</v>
      </c>
      <c r="D2283" s="2" t="s">
        <v>130</v>
      </c>
    </row>
    <row r="2284" spans="1:4" ht="14.25" customHeight="1">
      <c r="A2284" s="2">
        <v>449483</v>
      </c>
      <c r="B2284" s="2" t="s">
        <v>132</v>
      </c>
      <c r="C2284" s="2">
        <v>1037.7305180000001</v>
      </c>
      <c r="D2284" s="2" t="s">
        <v>130</v>
      </c>
    </row>
    <row r="2285" spans="1:4" ht="14.25" customHeight="1">
      <c r="A2285" s="2">
        <v>449643</v>
      </c>
      <c r="B2285" s="2" t="s">
        <v>129</v>
      </c>
      <c r="C2285" s="2">
        <v>2626.7600219999999</v>
      </c>
      <c r="D2285" s="2" t="s">
        <v>130</v>
      </c>
    </row>
    <row r="2286" spans="1:4" ht="14.25" customHeight="1">
      <c r="A2286" s="2">
        <v>450047</v>
      </c>
      <c r="B2286" s="2" t="s">
        <v>132</v>
      </c>
      <c r="C2286" s="2">
        <v>951.86991190000003</v>
      </c>
      <c r="D2286" s="2" t="s">
        <v>130</v>
      </c>
    </row>
    <row r="2287" spans="1:4" ht="14.25" customHeight="1">
      <c r="A2287" s="2">
        <v>450295</v>
      </c>
      <c r="B2287" s="2" t="s">
        <v>132</v>
      </c>
      <c r="C2287" s="2">
        <v>1554</v>
      </c>
      <c r="D2287" s="2" t="s">
        <v>130</v>
      </c>
    </row>
    <row r="2288" spans="1:4" ht="14.25" customHeight="1">
      <c r="A2288" s="2">
        <v>450375</v>
      </c>
      <c r="B2288" s="2" t="s">
        <v>129</v>
      </c>
      <c r="C2288" s="2">
        <v>1299.6501539999999</v>
      </c>
      <c r="D2288" s="2" t="s">
        <v>130</v>
      </c>
    </row>
    <row r="2289" spans="1:4" ht="14.25" customHeight="1">
      <c r="A2289" s="2">
        <v>450559</v>
      </c>
      <c r="B2289" s="2" t="s">
        <v>132</v>
      </c>
      <c r="C2289" s="2">
        <v>625</v>
      </c>
      <c r="D2289" s="2" t="s">
        <v>130</v>
      </c>
    </row>
    <row r="2290" spans="1:4" ht="14.25" customHeight="1">
      <c r="A2290" s="2">
        <v>450636</v>
      </c>
      <c r="B2290" s="2" t="s">
        <v>129</v>
      </c>
      <c r="C2290" s="2">
        <v>774.98</v>
      </c>
      <c r="D2290" s="2" t="s">
        <v>133</v>
      </c>
    </row>
    <row r="2291" spans="1:4" ht="14.25" customHeight="1">
      <c r="A2291" s="2">
        <v>450661</v>
      </c>
      <c r="B2291" s="2" t="s">
        <v>132</v>
      </c>
      <c r="C2291" s="2">
        <v>1629.041144</v>
      </c>
      <c r="D2291" s="2" t="s">
        <v>130</v>
      </c>
    </row>
    <row r="2292" spans="1:4" ht="14.25" customHeight="1">
      <c r="A2292" s="2">
        <v>450796</v>
      </c>
      <c r="B2292" s="2" t="s">
        <v>132</v>
      </c>
      <c r="C2292" s="2">
        <v>1848</v>
      </c>
      <c r="D2292" s="2" t="s">
        <v>133</v>
      </c>
    </row>
    <row r="2293" spans="1:4" ht="14.25" customHeight="1">
      <c r="A2293" s="2">
        <v>450846</v>
      </c>
      <c r="B2293" s="2" t="s">
        <v>129</v>
      </c>
      <c r="C2293" s="2">
        <v>2914.7959609999998</v>
      </c>
      <c r="D2293" s="2" t="s">
        <v>133</v>
      </c>
    </row>
    <row r="2294" spans="1:4" ht="14.25" customHeight="1">
      <c r="A2294" s="2">
        <v>451113</v>
      </c>
      <c r="B2294" s="2" t="s">
        <v>129</v>
      </c>
      <c r="C2294" s="2">
        <v>208</v>
      </c>
      <c r="D2294" s="2" t="s">
        <v>130</v>
      </c>
    </row>
    <row r="2295" spans="1:4" ht="14.25" customHeight="1">
      <c r="A2295" s="2">
        <v>451145</v>
      </c>
      <c r="B2295" s="2" t="s">
        <v>132</v>
      </c>
      <c r="C2295" s="2">
        <v>2428</v>
      </c>
      <c r="D2295" s="2" t="s">
        <v>130</v>
      </c>
    </row>
    <row r="2296" spans="1:4" ht="14.25" customHeight="1">
      <c r="A2296" s="2">
        <v>451508</v>
      </c>
      <c r="B2296" s="2" t="s">
        <v>132</v>
      </c>
      <c r="C2296" s="2">
        <v>1459.9455350000001</v>
      </c>
      <c r="D2296" s="2" t="s">
        <v>133</v>
      </c>
    </row>
    <row r="2297" spans="1:4" ht="14.25" customHeight="1">
      <c r="A2297" s="2">
        <v>451605</v>
      </c>
      <c r="B2297" s="2" t="s">
        <v>129</v>
      </c>
      <c r="C2297" s="2">
        <v>3017.7284180000001</v>
      </c>
      <c r="D2297" s="2" t="s">
        <v>134</v>
      </c>
    </row>
    <row r="2298" spans="1:4" ht="14.25" customHeight="1">
      <c r="A2298" s="2">
        <v>451628</v>
      </c>
      <c r="B2298" s="2" t="s">
        <v>132</v>
      </c>
      <c r="C2298" s="2">
        <v>3622.7887949999999</v>
      </c>
      <c r="D2298" s="2" t="s">
        <v>133</v>
      </c>
    </row>
    <row r="2299" spans="1:4" ht="14.25" customHeight="1">
      <c r="A2299" s="2">
        <v>451916</v>
      </c>
      <c r="B2299" s="2" t="s">
        <v>132</v>
      </c>
      <c r="C2299" s="2">
        <v>2531</v>
      </c>
      <c r="D2299" s="2" t="s">
        <v>133</v>
      </c>
    </row>
    <row r="2300" spans="1:4" ht="14.25" customHeight="1">
      <c r="A2300" s="2">
        <v>452160</v>
      </c>
      <c r="B2300" s="2" t="s">
        <v>129</v>
      </c>
      <c r="C2300" s="2">
        <v>687</v>
      </c>
      <c r="D2300" s="2" t="s">
        <v>133</v>
      </c>
    </row>
    <row r="2301" spans="1:4" ht="14.25" customHeight="1">
      <c r="A2301" s="2">
        <v>452597</v>
      </c>
      <c r="B2301" s="2" t="s">
        <v>132</v>
      </c>
      <c r="C2301" s="2">
        <v>719.54286539999998</v>
      </c>
      <c r="D2301" s="2" t="s">
        <v>130</v>
      </c>
    </row>
    <row r="2302" spans="1:4" ht="14.25" customHeight="1">
      <c r="A2302" s="2">
        <v>453110</v>
      </c>
      <c r="B2302" s="2" t="s">
        <v>132</v>
      </c>
      <c r="C2302" s="2">
        <v>1955</v>
      </c>
      <c r="D2302" s="2" t="s">
        <v>133</v>
      </c>
    </row>
    <row r="2303" spans="1:4" ht="14.25" customHeight="1">
      <c r="A2303" s="2">
        <v>453223</v>
      </c>
      <c r="B2303" s="2" t="s">
        <v>132</v>
      </c>
      <c r="C2303" s="2">
        <v>3325.0128559999998</v>
      </c>
      <c r="D2303" s="2" t="s">
        <v>130</v>
      </c>
    </row>
    <row r="2304" spans="1:4" ht="14.25" customHeight="1">
      <c r="A2304" s="2">
        <v>453508</v>
      </c>
      <c r="B2304" s="2" t="s">
        <v>132</v>
      </c>
      <c r="C2304" s="2">
        <v>2050.3019610000001</v>
      </c>
      <c r="D2304" s="2" t="s">
        <v>133</v>
      </c>
    </row>
    <row r="2305" spans="1:4" ht="14.25" customHeight="1">
      <c r="A2305" s="2">
        <v>453526</v>
      </c>
      <c r="B2305" s="2" t="s">
        <v>132</v>
      </c>
      <c r="C2305" s="2">
        <v>2608.8392239999998</v>
      </c>
      <c r="D2305" s="2" t="s">
        <v>133</v>
      </c>
    </row>
    <row r="2306" spans="1:4" ht="14.25" customHeight="1">
      <c r="A2306" s="2">
        <v>453971</v>
      </c>
      <c r="B2306" s="2" t="s">
        <v>132</v>
      </c>
      <c r="C2306" s="2">
        <v>3115.4662210000001</v>
      </c>
      <c r="D2306" s="2" t="s">
        <v>134</v>
      </c>
    </row>
    <row r="2307" spans="1:4" ht="14.25" customHeight="1">
      <c r="A2307" s="2">
        <v>454180</v>
      </c>
      <c r="B2307" s="2" t="s">
        <v>132</v>
      </c>
      <c r="C2307" s="2">
        <v>756.84376599999996</v>
      </c>
      <c r="D2307" s="2" t="s">
        <v>133</v>
      </c>
    </row>
    <row r="2308" spans="1:4" ht="14.25" customHeight="1">
      <c r="A2308" s="2">
        <v>454702</v>
      </c>
      <c r="B2308" s="2" t="s">
        <v>132</v>
      </c>
      <c r="C2308" s="2">
        <v>2213.8465299999998</v>
      </c>
      <c r="D2308" s="2" t="s">
        <v>133</v>
      </c>
    </row>
    <row r="2309" spans="1:4" ht="14.25" customHeight="1">
      <c r="A2309" s="2">
        <v>454739</v>
      </c>
      <c r="B2309" s="2" t="s">
        <v>132</v>
      </c>
      <c r="C2309" s="2">
        <v>1804.7607270000001</v>
      </c>
      <c r="D2309" s="2" t="s">
        <v>130</v>
      </c>
    </row>
    <row r="2310" spans="1:4" ht="14.25" customHeight="1">
      <c r="A2310" s="2">
        <v>454834</v>
      </c>
      <c r="B2310" s="2" t="s">
        <v>132</v>
      </c>
      <c r="C2310" s="2">
        <v>3640.4159079999999</v>
      </c>
      <c r="D2310" s="2" t="s">
        <v>133</v>
      </c>
    </row>
    <row r="2311" spans="1:4" ht="14.25" customHeight="1">
      <c r="A2311" s="2">
        <v>454884</v>
      </c>
      <c r="B2311" s="2" t="s">
        <v>129</v>
      </c>
      <c r="C2311" s="2">
        <v>1149</v>
      </c>
      <c r="D2311" s="2" t="s">
        <v>133</v>
      </c>
    </row>
    <row r="2312" spans="1:4" ht="14.25" customHeight="1">
      <c r="A2312" s="2">
        <v>455099</v>
      </c>
      <c r="B2312" s="2" t="s">
        <v>132</v>
      </c>
      <c r="C2312" s="2">
        <v>562.29301829999997</v>
      </c>
      <c r="D2312" s="2" t="s">
        <v>130</v>
      </c>
    </row>
    <row r="2313" spans="1:4" ht="14.25" customHeight="1">
      <c r="A2313" s="2">
        <v>456122</v>
      </c>
      <c r="B2313" s="2" t="s">
        <v>132</v>
      </c>
      <c r="C2313" s="2">
        <v>585.20812590000003</v>
      </c>
      <c r="D2313" s="2" t="s">
        <v>133</v>
      </c>
    </row>
    <row r="2314" spans="1:4" ht="14.25" customHeight="1">
      <c r="A2314" s="2">
        <v>457049</v>
      </c>
      <c r="B2314" s="2" t="s">
        <v>132</v>
      </c>
      <c r="C2314" s="2">
        <v>2866.1117640000002</v>
      </c>
      <c r="D2314" s="2" t="s">
        <v>130</v>
      </c>
    </row>
    <row r="2315" spans="1:4" ht="14.25" customHeight="1">
      <c r="A2315" s="2">
        <v>457504</v>
      </c>
      <c r="B2315" s="2" t="s">
        <v>132</v>
      </c>
      <c r="C2315" s="2">
        <v>3096.6721010000001</v>
      </c>
      <c r="D2315" s="2" t="s">
        <v>133</v>
      </c>
    </row>
    <row r="2316" spans="1:4" ht="14.25" customHeight="1">
      <c r="A2316" s="2">
        <v>457641</v>
      </c>
      <c r="B2316" s="2" t="s">
        <v>129</v>
      </c>
      <c r="C2316" s="2">
        <v>828.59508830000004</v>
      </c>
      <c r="D2316" s="2" t="s">
        <v>130</v>
      </c>
    </row>
    <row r="2317" spans="1:4" ht="14.25" customHeight="1">
      <c r="A2317" s="2">
        <v>458152</v>
      </c>
      <c r="B2317" s="2" t="s">
        <v>132</v>
      </c>
      <c r="C2317" s="2">
        <v>3365.003819</v>
      </c>
      <c r="D2317" s="2" t="s">
        <v>133</v>
      </c>
    </row>
    <row r="2318" spans="1:4" ht="14.25" customHeight="1">
      <c r="A2318" s="2">
        <v>458305</v>
      </c>
      <c r="B2318" s="2" t="s">
        <v>132</v>
      </c>
      <c r="C2318" s="2">
        <v>2928</v>
      </c>
      <c r="D2318" s="2" t="s">
        <v>130</v>
      </c>
    </row>
    <row r="2319" spans="1:4" ht="14.25" customHeight="1">
      <c r="A2319" s="2">
        <v>458558</v>
      </c>
      <c r="B2319" s="2" t="s">
        <v>132</v>
      </c>
      <c r="C2319" s="2">
        <v>3459</v>
      </c>
      <c r="D2319" s="2" t="s">
        <v>133</v>
      </c>
    </row>
    <row r="2320" spans="1:4" ht="14.25" customHeight="1">
      <c r="A2320" s="2">
        <v>458589</v>
      </c>
      <c r="B2320" s="2" t="s">
        <v>129</v>
      </c>
      <c r="C2320" s="2">
        <v>880.59132750000003</v>
      </c>
      <c r="D2320" s="2" t="s">
        <v>130</v>
      </c>
    </row>
    <row r="2321" spans="1:4" ht="14.25" customHeight="1">
      <c r="A2321" s="2">
        <v>458600</v>
      </c>
      <c r="B2321" s="2" t="s">
        <v>132</v>
      </c>
      <c r="C2321" s="2">
        <v>2830.0752389999998</v>
      </c>
      <c r="D2321" s="2" t="s">
        <v>133</v>
      </c>
    </row>
    <row r="2322" spans="1:4" ht="14.25" customHeight="1">
      <c r="A2322" s="2">
        <v>458791</v>
      </c>
      <c r="B2322" s="2" t="s">
        <v>132</v>
      </c>
      <c r="C2322" s="2">
        <v>1832.9751429999999</v>
      </c>
      <c r="D2322" s="2" t="s">
        <v>130</v>
      </c>
    </row>
    <row r="2323" spans="1:4" ht="14.25" customHeight="1">
      <c r="A2323" s="2">
        <v>459004</v>
      </c>
      <c r="B2323" s="2" t="s">
        <v>132</v>
      </c>
      <c r="C2323" s="2">
        <v>1150</v>
      </c>
      <c r="D2323" s="2" t="s">
        <v>133</v>
      </c>
    </row>
    <row r="2324" spans="1:4" ht="14.25" customHeight="1">
      <c r="A2324" s="2">
        <v>459252</v>
      </c>
      <c r="B2324" s="2" t="s">
        <v>129</v>
      </c>
      <c r="C2324" s="2">
        <v>1566.468748</v>
      </c>
      <c r="D2324" s="2" t="s">
        <v>133</v>
      </c>
    </row>
    <row r="2325" spans="1:4" ht="14.25" customHeight="1">
      <c r="A2325" s="2">
        <v>459423</v>
      </c>
      <c r="B2325" s="2" t="s">
        <v>129</v>
      </c>
      <c r="C2325" s="2">
        <v>1338.8126110000001</v>
      </c>
      <c r="D2325" s="2" t="s">
        <v>130</v>
      </c>
    </row>
    <row r="2326" spans="1:4" ht="14.25" customHeight="1">
      <c r="A2326" s="2">
        <v>459423</v>
      </c>
      <c r="B2326" s="2" t="s">
        <v>129</v>
      </c>
      <c r="C2326" s="2">
        <v>889.9204105</v>
      </c>
      <c r="D2326" s="2" t="s">
        <v>130</v>
      </c>
    </row>
    <row r="2327" spans="1:4" ht="14.25" customHeight="1">
      <c r="A2327" s="2">
        <v>459459</v>
      </c>
      <c r="B2327" s="2" t="s">
        <v>129</v>
      </c>
      <c r="C2327" s="2">
        <v>3444.25</v>
      </c>
      <c r="D2327" s="2" t="s">
        <v>134</v>
      </c>
    </row>
    <row r="2328" spans="1:4" ht="14.25" customHeight="1">
      <c r="A2328" s="2">
        <v>459462</v>
      </c>
      <c r="B2328" s="2" t="s">
        <v>129</v>
      </c>
      <c r="C2328" s="2">
        <v>1553</v>
      </c>
      <c r="D2328" s="2" t="s">
        <v>133</v>
      </c>
    </row>
    <row r="2329" spans="1:4" ht="14.25" customHeight="1">
      <c r="A2329" s="2">
        <v>460214</v>
      </c>
      <c r="B2329" s="2" t="s">
        <v>132</v>
      </c>
      <c r="C2329" s="2">
        <v>1250.494254</v>
      </c>
      <c r="D2329" s="2" t="s">
        <v>133</v>
      </c>
    </row>
    <row r="2330" spans="1:4" ht="14.25" customHeight="1">
      <c r="A2330" s="2">
        <v>460308</v>
      </c>
      <c r="B2330" s="2" t="s">
        <v>129</v>
      </c>
      <c r="C2330" s="2">
        <v>1147.058626</v>
      </c>
      <c r="D2330" s="2" t="s">
        <v>133</v>
      </c>
    </row>
    <row r="2331" spans="1:4" ht="14.25" customHeight="1">
      <c r="A2331" s="2">
        <v>460317</v>
      </c>
      <c r="B2331" s="2" t="s">
        <v>129</v>
      </c>
      <c r="C2331" s="2">
        <v>2795.5439280000001</v>
      </c>
      <c r="D2331" s="2" t="s">
        <v>130</v>
      </c>
    </row>
    <row r="2332" spans="1:4" ht="14.25" customHeight="1">
      <c r="A2332" s="2">
        <v>460833</v>
      </c>
      <c r="B2332" s="2" t="s">
        <v>129</v>
      </c>
      <c r="C2332" s="2">
        <v>1320.2369530000001</v>
      </c>
      <c r="D2332" s="2" t="s">
        <v>130</v>
      </c>
    </row>
    <row r="2333" spans="1:4" ht="14.25" customHeight="1">
      <c r="A2333" s="2">
        <v>460919</v>
      </c>
      <c r="B2333" s="2" t="s">
        <v>132</v>
      </c>
      <c r="C2333" s="2">
        <v>2101.2926859999998</v>
      </c>
      <c r="D2333" s="2" t="s">
        <v>130</v>
      </c>
    </row>
    <row r="2334" spans="1:4" ht="14.25" customHeight="1">
      <c r="A2334" s="2">
        <v>461128</v>
      </c>
      <c r="B2334" s="2" t="s">
        <v>132</v>
      </c>
      <c r="C2334" s="2">
        <v>958.00976189999994</v>
      </c>
      <c r="D2334" s="2" t="s">
        <v>133</v>
      </c>
    </row>
    <row r="2335" spans="1:4" ht="14.25" customHeight="1">
      <c r="A2335" s="2">
        <v>461824</v>
      </c>
      <c r="B2335" s="2" t="s">
        <v>132</v>
      </c>
      <c r="C2335" s="2">
        <v>889</v>
      </c>
      <c r="D2335" s="2" t="s">
        <v>133</v>
      </c>
    </row>
    <row r="2336" spans="1:4" ht="14.25" customHeight="1">
      <c r="A2336" s="2">
        <v>461954</v>
      </c>
      <c r="B2336" s="2" t="s">
        <v>132</v>
      </c>
      <c r="C2336" s="2">
        <v>2387.2216410000001</v>
      </c>
      <c r="D2336" s="2" t="s">
        <v>133</v>
      </c>
    </row>
    <row r="2337" spans="1:4" ht="14.25" customHeight="1">
      <c r="A2337" s="2">
        <v>462206</v>
      </c>
      <c r="B2337" s="2" t="s">
        <v>132</v>
      </c>
      <c r="C2337" s="2">
        <v>839.41595080000002</v>
      </c>
      <c r="D2337" s="2" t="s">
        <v>133</v>
      </c>
    </row>
    <row r="2338" spans="1:4" ht="14.25" customHeight="1">
      <c r="A2338" s="2">
        <v>462346</v>
      </c>
      <c r="B2338" s="2" t="s">
        <v>132</v>
      </c>
      <c r="C2338" s="2">
        <v>3113</v>
      </c>
      <c r="D2338" s="2" t="s">
        <v>133</v>
      </c>
    </row>
    <row r="2339" spans="1:4" ht="14.25" customHeight="1">
      <c r="A2339" s="2">
        <v>462692</v>
      </c>
      <c r="B2339" s="2" t="s">
        <v>132</v>
      </c>
      <c r="C2339" s="2">
        <v>1994</v>
      </c>
      <c r="D2339" s="2" t="s">
        <v>133</v>
      </c>
    </row>
    <row r="2340" spans="1:4" ht="14.25" customHeight="1">
      <c r="A2340" s="2">
        <v>462892</v>
      </c>
      <c r="B2340" s="2" t="s">
        <v>132</v>
      </c>
      <c r="C2340" s="2">
        <v>3128.5790299999999</v>
      </c>
      <c r="D2340" s="2" t="s">
        <v>133</v>
      </c>
    </row>
    <row r="2341" spans="1:4" ht="14.25" customHeight="1">
      <c r="A2341" s="2">
        <v>463067</v>
      </c>
      <c r="B2341" s="2" t="s">
        <v>132</v>
      </c>
      <c r="C2341" s="2">
        <v>2951.5607329999998</v>
      </c>
      <c r="D2341" s="2" t="s">
        <v>130</v>
      </c>
    </row>
    <row r="2342" spans="1:4" ht="14.25" customHeight="1">
      <c r="A2342" s="2">
        <v>463089</v>
      </c>
      <c r="B2342" s="2" t="s">
        <v>129</v>
      </c>
      <c r="C2342" s="2">
        <v>1424</v>
      </c>
      <c r="D2342" s="2" t="s">
        <v>130</v>
      </c>
    </row>
    <row r="2343" spans="1:4" ht="14.25" customHeight="1">
      <c r="A2343" s="2">
        <v>463167</v>
      </c>
      <c r="B2343" s="2" t="s">
        <v>129</v>
      </c>
      <c r="C2343" s="2">
        <v>3591.7</v>
      </c>
      <c r="D2343" s="2" t="s">
        <v>130</v>
      </c>
    </row>
    <row r="2344" spans="1:4" ht="14.25" customHeight="1">
      <c r="A2344" s="2">
        <v>463211</v>
      </c>
      <c r="B2344" s="2" t="s">
        <v>132</v>
      </c>
      <c r="C2344" s="2">
        <v>2552.3719230000002</v>
      </c>
      <c r="D2344" s="2" t="s">
        <v>134</v>
      </c>
    </row>
    <row r="2345" spans="1:4" ht="14.25" customHeight="1">
      <c r="A2345" s="2">
        <v>463386</v>
      </c>
      <c r="B2345" s="2" t="s">
        <v>129</v>
      </c>
      <c r="C2345" s="2">
        <v>2545.66</v>
      </c>
      <c r="D2345" s="2" t="s">
        <v>133</v>
      </c>
    </row>
    <row r="2346" spans="1:4" ht="14.25" customHeight="1">
      <c r="A2346" s="2">
        <v>463522</v>
      </c>
      <c r="B2346" s="2" t="s">
        <v>132</v>
      </c>
      <c r="C2346" s="2">
        <v>528</v>
      </c>
      <c r="D2346" s="2" t="s">
        <v>133</v>
      </c>
    </row>
    <row r="2347" spans="1:4" ht="14.25" customHeight="1">
      <c r="A2347" s="2">
        <v>464091</v>
      </c>
      <c r="B2347" s="2" t="s">
        <v>129</v>
      </c>
      <c r="C2347" s="2">
        <v>2263</v>
      </c>
      <c r="D2347" s="2" t="s">
        <v>130</v>
      </c>
    </row>
    <row r="2348" spans="1:4" ht="14.25" customHeight="1">
      <c r="A2348" s="2">
        <v>464231</v>
      </c>
      <c r="B2348" s="2" t="s">
        <v>132</v>
      </c>
      <c r="C2348" s="2">
        <v>3570</v>
      </c>
      <c r="D2348" s="2" t="s">
        <v>130</v>
      </c>
    </row>
    <row r="2349" spans="1:4" ht="14.25" customHeight="1">
      <c r="A2349" s="2">
        <v>464308</v>
      </c>
      <c r="B2349" s="2" t="s">
        <v>132</v>
      </c>
      <c r="C2349" s="2">
        <v>2975.5796150000001</v>
      </c>
      <c r="D2349" s="2" t="s">
        <v>133</v>
      </c>
    </row>
    <row r="2350" spans="1:4" ht="14.25" customHeight="1">
      <c r="A2350" s="2">
        <v>464475</v>
      </c>
      <c r="B2350" s="2" t="s">
        <v>129</v>
      </c>
      <c r="C2350" s="2">
        <v>1832.71</v>
      </c>
      <c r="D2350" s="2" t="s">
        <v>130</v>
      </c>
    </row>
    <row r="2351" spans="1:4" ht="14.25" customHeight="1">
      <c r="A2351" s="2">
        <v>464672</v>
      </c>
      <c r="B2351" s="2" t="s">
        <v>132</v>
      </c>
      <c r="C2351" s="2">
        <v>2258.4357709999999</v>
      </c>
      <c r="D2351" s="2" t="s">
        <v>133</v>
      </c>
    </row>
    <row r="2352" spans="1:4" ht="14.25" customHeight="1">
      <c r="A2352" s="2">
        <v>464709</v>
      </c>
      <c r="B2352" s="2" t="s">
        <v>129</v>
      </c>
      <c r="C2352" s="2">
        <v>1195.339101</v>
      </c>
      <c r="D2352" s="2" t="s">
        <v>134</v>
      </c>
    </row>
    <row r="2353" spans="1:4" ht="14.25" customHeight="1">
      <c r="A2353" s="2">
        <v>464813</v>
      </c>
      <c r="B2353" s="2" t="s">
        <v>132</v>
      </c>
      <c r="C2353" s="2">
        <v>2535.082187</v>
      </c>
      <c r="D2353" s="2" t="s">
        <v>130</v>
      </c>
    </row>
    <row r="2354" spans="1:4" ht="14.25" customHeight="1">
      <c r="A2354" s="2">
        <v>465035</v>
      </c>
      <c r="B2354" s="2" t="s">
        <v>132</v>
      </c>
      <c r="C2354" s="2">
        <v>2257.7368449999999</v>
      </c>
      <c r="D2354" s="2" t="s">
        <v>130</v>
      </c>
    </row>
    <row r="2355" spans="1:4" ht="14.25" customHeight="1">
      <c r="A2355" s="2">
        <v>465117</v>
      </c>
      <c r="B2355" s="2" t="s">
        <v>129</v>
      </c>
      <c r="C2355" s="2">
        <v>3160.8</v>
      </c>
      <c r="D2355" s="2" t="s">
        <v>130</v>
      </c>
    </row>
    <row r="2356" spans="1:4" ht="14.25" customHeight="1">
      <c r="A2356" s="2">
        <v>465180</v>
      </c>
      <c r="B2356" s="2" t="s">
        <v>129</v>
      </c>
      <c r="C2356" s="2">
        <v>1148</v>
      </c>
      <c r="D2356" s="2" t="s">
        <v>133</v>
      </c>
    </row>
    <row r="2357" spans="1:4" ht="14.25" customHeight="1">
      <c r="A2357" s="2">
        <v>465258</v>
      </c>
      <c r="B2357" s="2" t="s">
        <v>129</v>
      </c>
      <c r="C2357" s="2">
        <v>749.17971709999995</v>
      </c>
      <c r="D2357" s="2" t="s">
        <v>133</v>
      </c>
    </row>
    <row r="2358" spans="1:4" ht="14.25" customHeight="1">
      <c r="A2358" s="2">
        <v>465353</v>
      </c>
      <c r="B2358" s="2" t="s">
        <v>132</v>
      </c>
      <c r="C2358" s="2">
        <v>2292.2087160000001</v>
      </c>
      <c r="D2358" s="2" t="s">
        <v>134</v>
      </c>
    </row>
    <row r="2359" spans="1:4" ht="14.25" customHeight="1">
      <c r="A2359" s="2">
        <v>465452</v>
      </c>
      <c r="B2359" s="2" t="s">
        <v>132</v>
      </c>
      <c r="C2359" s="2">
        <v>653.08781539999995</v>
      </c>
      <c r="D2359" s="2" t="s">
        <v>133</v>
      </c>
    </row>
    <row r="2360" spans="1:4" ht="14.25" customHeight="1">
      <c r="A2360" s="2">
        <v>465640</v>
      </c>
      <c r="B2360" s="2" t="s">
        <v>132</v>
      </c>
      <c r="C2360" s="2">
        <v>794.38380099999995</v>
      </c>
      <c r="D2360" s="2" t="s">
        <v>133</v>
      </c>
    </row>
    <row r="2361" spans="1:4" ht="14.25" customHeight="1">
      <c r="A2361" s="2">
        <v>465936</v>
      </c>
      <c r="B2361" s="2" t="s">
        <v>129</v>
      </c>
      <c r="C2361" s="2">
        <v>2333.1</v>
      </c>
      <c r="D2361" s="2" t="s">
        <v>133</v>
      </c>
    </row>
    <row r="2362" spans="1:4" ht="14.25" customHeight="1">
      <c r="A2362" s="2">
        <v>465970</v>
      </c>
      <c r="B2362" s="2" t="s">
        <v>132</v>
      </c>
      <c r="C2362" s="2">
        <v>675.63951859999997</v>
      </c>
      <c r="D2362" s="2" t="s">
        <v>133</v>
      </c>
    </row>
    <row r="2363" spans="1:4" ht="14.25" customHeight="1">
      <c r="A2363" s="2">
        <v>466025</v>
      </c>
      <c r="B2363" s="2" t="s">
        <v>132</v>
      </c>
      <c r="C2363" s="2">
        <v>1430</v>
      </c>
      <c r="D2363" s="2" t="s">
        <v>134</v>
      </c>
    </row>
    <row r="2364" spans="1:4" ht="14.25" customHeight="1">
      <c r="A2364" s="2">
        <v>466054</v>
      </c>
      <c r="B2364" s="2" t="s">
        <v>132</v>
      </c>
      <c r="C2364" s="2">
        <v>2142</v>
      </c>
      <c r="D2364" s="2" t="s">
        <v>133</v>
      </c>
    </row>
    <row r="2365" spans="1:4" ht="14.25" customHeight="1">
      <c r="A2365" s="2">
        <v>466245</v>
      </c>
      <c r="B2365" s="2" t="s">
        <v>129</v>
      </c>
      <c r="C2365" s="2">
        <v>732.42628539999998</v>
      </c>
      <c r="D2365" s="2" t="s">
        <v>130</v>
      </c>
    </row>
    <row r="2366" spans="1:4" ht="14.25" customHeight="1">
      <c r="A2366" s="2">
        <v>466418</v>
      </c>
      <c r="B2366" s="2" t="s">
        <v>132</v>
      </c>
      <c r="C2366" s="2">
        <v>664.384682</v>
      </c>
      <c r="D2366" s="2" t="s">
        <v>133</v>
      </c>
    </row>
    <row r="2367" spans="1:4" ht="14.25" customHeight="1">
      <c r="A2367" s="2">
        <v>466929</v>
      </c>
      <c r="B2367" s="2" t="s">
        <v>129</v>
      </c>
      <c r="C2367" s="2">
        <v>417.7</v>
      </c>
      <c r="D2367" s="2" t="s">
        <v>130</v>
      </c>
    </row>
    <row r="2368" spans="1:4" ht="14.25" customHeight="1">
      <c r="A2368" s="2">
        <v>467222</v>
      </c>
      <c r="B2368" s="2" t="s">
        <v>132</v>
      </c>
      <c r="C2368" s="2">
        <v>965.40976020000005</v>
      </c>
      <c r="D2368" s="2" t="s">
        <v>133</v>
      </c>
    </row>
    <row r="2369" spans="1:4" ht="14.25" customHeight="1">
      <c r="A2369" s="2">
        <v>467265</v>
      </c>
      <c r="B2369" s="2" t="s">
        <v>129</v>
      </c>
      <c r="C2369" s="2">
        <v>1817</v>
      </c>
      <c r="D2369" s="2" t="s">
        <v>130</v>
      </c>
    </row>
    <row r="2370" spans="1:4" ht="14.25" customHeight="1">
      <c r="A2370" s="2">
        <v>467418</v>
      </c>
      <c r="B2370" s="2" t="s">
        <v>129</v>
      </c>
      <c r="C2370" s="2">
        <v>2273.1446540000002</v>
      </c>
      <c r="D2370" s="2" t="s">
        <v>133</v>
      </c>
    </row>
    <row r="2371" spans="1:4" ht="14.25" customHeight="1">
      <c r="A2371" s="2">
        <v>467562</v>
      </c>
      <c r="B2371" s="2" t="s">
        <v>129</v>
      </c>
      <c r="C2371" s="2">
        <v>2957.2570230000001</v>
      </c>
      <c r="D2371" s="2" t="s">
        <v>133</v>
      </c>
    </row>
    <row r="2372" spans="1:4" ht="14.25" customHeight="1">
      <c r="A2372" s="2">
        <v>467789</v>
      </c>
      <c r="B2372" s="2" t="s">
        <v>132</v>
      </c>
      <c r="C2372" s="2">
        <v>3304.1196610000002</v>
      </c>
      <c r="D2372" s="2" t="s">
        <v>134</v>
      </c>
    </row>
    <row r="2373" spans="1:4" ht="14.25" customHeight="1">
      <c r="A2373" s="2">
        <v>467940</v>
      </c>
      <c r="B2373" s="2" t="s">
        <v>129</v>
      </c>
      <c r="C2373" s="2">
        <v>1119.53</v>
      </c>
      <c r="D2373" s="2" t="s">
        <v>133</v>
      </c>
    </row>
    <row r="2374" spans="1:4" ht="14.25" customHeight="1">
      <c r="A2374" s="2">
        <v>468189</v>
      </c>
      <c r="B2374" s="2" t="s">
        <v>129</v>
      </c>
      <c r="C2374" s="2">
        <v>1638</v>
      </c>
      <c r="D2374" s="2" t="s">
        <v>130</v>
      </c>
    </row>
    <row r="2375" spans="1:4" ht="14.25" customHeight="1">
      <c r="A2375" s="2">
        <v>468332</v>
      </c>
      <c r="B2375" s="2" t="s">
        <v>132</v>
      </c>
      <c r="C2375" s="2">
        <v>3758.3593310000001</v>
      </c>
      <c r="D2375" s="2" t="s">
        <v>133</v>
      </c>
    </row>
    <row r="2376" spans="1:4" ht="14.25" customHeight="1">
      <c r="A2376" s="2">
        <v>469099</v>
      </c>
      <c r="B2376" s="2" t="s">
        <v>132</v>
      </c>
      <c r="C2376" s="2">
        <v>600</v>
      </c>
      <c r="D2376" s="2" t="s">
        <v>130</v>
      </c>
    </row>
    <row r="2377" spans="1:4" ht="14.25" customHeight="1">
      <c r="A2377" s="2">
        <v>469838</v>
      </c>
      <c r="B2377" s="2" t="s">
        <v>132</v>
      </c>
      <c r="C2377" s="2">
        <v>3461.68705</v>
      </c>
      <c r="D2377" s="2" t="s">
        <v>133</v>
      </c>
    </row>
    <row r="2378" spans="1:4" ht="14.25" customHeight="1">
      <c r="A2378" s="2">
        <v>469895</v>
      </c>
      <c r="B2378" s="2" t="s">
        <v>132</v>
      </c>
      <c r="C2378" s="2">
        <v>835.50385800000004</v>
      </c>
      <c r="D2378" s="2" t="s">
        <v>130</v>
      </c>
    </row>
    <row r="2379" spans="1:4" ht="14.25" customHeight="1">
      <c r="A2379" s="2">
        <v>470071</v>
      </c>
      <c r="B2379" s="2" t="s">
        <v>132</v>
      </c>
      <c r="C2379" s="2">
        <v>1644.9667219999999</v>
      </c>
      <c r="D2379" s="2" t="s">
        <v>134</v>
      </c>
    </row>
    <row r="2380" spans="1:4" ht="14.25" customHeight="1">
      <c r="A2380" s="2">
        <v>470126</v>
      </c>
      <c r="B2380" s="2" t="s">
        <v>132</v>
      </c>
      <c r="C2380" s="2">
        <v>943</v>
      </c>
      <c r="D2380" s="2" t="s">
        <v>133</v>
      </c>
    </row>
    <row r="2381" spans="1:4" ht="14.25" customHeight="1">
      <c r="A2381" s="2">
        <v>470179</v>
      </c>
      <c r="B2381" s="2" t="s">
        <v>132</v>
      </c>
      <c r="C2381" s="2">
        <v>675.51068980000002</v>
      </c>
      <c r="D2381" s="2" t="s">
        <v>130</v>
      </c>
    </row>
    <row r="2382" spans="1:4" ht="14.25" customHeight="1">
      <c r="A2382" s="2">
        <v>470237</v>
      </c>
      <c r="B2382" s="2" t="s">
        <v>132</v>
      </c>
      <c r="C2382" s="2">
        <v>1078</v>
      </c>
      <c r="D2382" s="2" t="s">
        <v>130</v>
      </c>
    </row>
    <row r="2383" spans="1:4" ht="14.25" customHeight="1">
      <c r="A2383" s="2">
        <v>470578</v>
      </c>
      <c r="B2383" s="2" t="s">
        <v>132</v>
      </c>
      <c r="C2383" s="2">
        <v>1070.635497</v>
      </c>
      <c r="D2383" s="2" t="s">
        <v>133</v>
      </c>
    </row>
    <row r="2384" spans="1:4" ht="14.25" customHeight="1">
      <c r="A2384" s="2">
        <v>470656</v>
      </c>
      <c r="B2384" s="2" t="s">
        <v>132</v>
      </c>
      <c r="C2384" s="2">
        <v>2895.6821300000001</v>
      </c>
      <c r="D2384" s="2" t="s">
        <v>133</v>
      </c>
    </row>
    <row r="2385" spans="1:4" ht="14.25" customHeight="1">
      <c r="A2385" s="2">
        <v>472187</v>
      </c>
      <c r="B2385" s="2" t="s">
        <v>132</v>
      </c>
      <c r="C2385" s="2">
        <v>3154</v>
      </c>
      <c r="D2385" s="2" t="s">
        <v>130</v>
      </c>
    </row>
    <row r="2386" spans="1:4" ht="14.25" customHeight="1">
      <c r="A2386" s="2">
        <v>472498</v>
      </c>
      <c r="B2386" s="2" t="s">
        <v>132</v>
      </c>
      <c r="C2386" s="2">
        <v>1698.8478869999999</v>
      </c>
      <c r="D2386" s="2" t="s">
        <v>133</v>
      </c>
    </row>
    <row r="2387" spans="1:4" ht="14.25" customHeight="1">
      <c r="A2387" s="2">
        <v>472603</v>
      </c>
      <c r="B2387" s="2" t="s">
        <v>132</v>
      </c>
      <c r="C2387" s="2">
        <v>3478</v>
      </c>
      <c r="D2387" s="2" t="s">
        <v>130</v>
      </c>
    </row>
    <row r="2388" spans="1:4" ht="14.25" customHeight="1">
      <c r="A2388" s="2">
        <v>472704</v>
      </c>
      <c r="B2388" s="2" t="s">
        <v>129</v>
      </c>
      <c r="C2388" s="2">
        <v>2205.1272909999998</v>
      </c>
      <c r="D2388" s="2" t="s">
        <v>133</v>
      </c>
    </row>
    <row r="2389" spans="1:4" ht="14.25" customHeight="1">
      <c r="A2389" s="2">
        <v>472903</v>
      </c>
      <c r="B2389" s="2" t="s">
        <v>132</v>
      </c>
      <c r="C2389" s="2">
        <v>1933</v>
      </c>
      <c r="D2389" s="2" t="s">
        <v>130</v>
      </c>
    </row>
    <row r="2390" spans="1:4" ht="14.25" customHeight="1">
      <c r="A2390" s="2">
        <v>472915</v>
      </c>
      <c r="B2390" s="2" t="s">
        <v>132</v>
      </c>
      <c r="C2390" s="2">
        <v>1456.5947180000001</v>
      </c>
      <c r="D2390" s="2" t="s">
        <v>130</v>
      </c>
    </row>
    <row r="2391" spans="1:4" ht="14.25" customHeight="1">
      <c r="A2391" s="2">
        <v>472978</v>
      </c>
      <c r="B2391" s="2" t="s">
        <v>132</v>
      </c>
      <c r="C2391" s="2">
        <v>1862.099684</v>
      </c>
      <c r="D2391" s="2" t="s">
        <v>133</v>
      </c>
    </row>
    <row r="2392" spans="1:4" ht="14.25" customHeight="1">
      <c r="A2392" s="2">
        <v>473129</v>
      </c>
      <c r="B2392" s="2" t="s">
        <v>132</v>
      </c>
      <c r="C2392" s="2">
        <v>3399</v>
      </c>
      <c r="D2392" s="2" t="s">
        <v>130</v>
      </c>
    </row>
    <row r="2393" spans="1:4" ht="14.25" customHeight="1">
      <c r="A2393" s="2">
        <v>473212</v>
      </c>
      <c r="B2393" s="2" t="s">
        <v>132</v>
      </c>
      <c r="C2393" s="2">
        <v>3113.818976</v>
      </c>
      <c r="D2393" s="2" t="s">
        <v>133</v>
      </c>
    </row>
    <row r="2394" spans="1:4" ht="14.25" customHeight="1">
      <c r="A2394" s="2">
        <v>473330</v>
      </c>
      <c r="B2394" s="2" t="s">
        <v>132</v>
      </c>
      <c r="C2394" s="2">
        <v>2006.8989369999999</v>
      </c>
      <c r="D2394" s="2" t="s">
        <v>133</v>
      </c>
    </row>
    <row r="2395" spans="1:4" ht="14.25" customHeight="1">
      <c r="A2395" s="2">
        <v>473335</v>
      </c>
      <c r="B2395" s="2" t="s">
        <v>132</v>
      </c>
      <c r="C2395" s="2">
        <v>2518.0729769999998</v>
      </c>
      <c r="D2395" s="2" t="s">
        <v>130</v>
      </c>
    </row>
    <row r="2396" spans="1:4" ht="14.25" customHeight="1">
      <c r="A2396" s="2">
        <v>473510</v>
      </c>
      <c r="B2396" s="2" t="s">
        <v>132</v>
      </c>
      <c r="C2396" s="2">
        <v>881.8516138</v>
      </c>
      <c r="D2396" s="2" t="s">
        <v>133</v>
      </c>
    </row>
    <row r="2397" spans="1:4" ht="14.25" customHeight="1">
      <c r="A2397" s="2">
        <v>473646</v>
      </c>
      <c r="B2397" s="2" t="s">
        <v>129</v>
      </c>
      <c r="C2397" s="2">
        <v>347.33</v>
      </c>
      <c r="D2397" s="2" t="s">
        <v>133</v>
      </c>
    </row>
    <row r="2398" spans="1:4" ht="14.25" customHeight="1">
      <c r="A2398" s="2">
        <v>473763</v>
      </c>
      <c r="B2398" s="2" t="s">
        <v>129</v>
      </c>
      <c r="C2398" s="2">
        <v>1522.3155529999999</v>
      </c>
      <c r="D2398" s="2" t="s">
        <v>130</v>
      </c>
    </row>
    <row r="2399" spans="1:4" ht="14.25" customHeight="1">
      <c r="A2399" s="2">
        <v>473973</v>
      </c>
      <c r="B2399" s="2" t="s">
        <v>129</v>
      </c>
      <c r="C2399" s="2">
        <v>2966.59</v>
      </c>
      <c r="D2399" s="2" t="s">
        <v>130</v>
      </c>
    </row>
    <row r="2400" spans="1:4" ht="14.25" customHeight="1">
      <c r="A2400" s="2">
        <v>473989</v>
      </c>
      <c r="B2400" s="2" t="s">
        <v>132</v>
      </c>
      <c r="C2400" s="2">
        <v>2260.3414090000001</v>
      </c>
      <c r="D2400" s="2" t="s">
        <v>130</v>
      </c>
    </row>
    <row r="2401" spans="1:4" ht="14.25" customHeight="1">
      <c r="A2401" s="2">
        <v>474005</v>
      </c>
      <c r="B2401" s="2" t="s">
        <v>132</v>
      </c>
      <c r="C2401" s="2">
        <v>1446.060694</v>
      </c>
      <c r="D2401" s="2" t="s">
        <v>134</v>
      </c>
    </row>
    <row r="2402" spans="1:4" ht="14.25" customHeight="1">
      <c r="A2402" s="2">
        <v>474595</v>
      </c>
      <c r="B2402" s="2" t="s">
        <v>132</v>
      </c>
      <c r="C2402" s="2">
        <v>1429.432462</v>
      </c>
      <c r="D2402" s="2" t="s">
        <v>130</v>
      </c>
    </row>
    <row r="2403" spans="1:4" ht="14.25" customHeight="1">
      <c r="A2403" s="2">
        <v>474599</v>
      </c>
      <c r="B2403" s="2" t="s">
        <v>132</v>
      </c>
      <c r="C2403" s="2">
        <v>1842.4825579999999</v>
      </c>
      <c r="D2403" s="2" t="s">
        <v>130</v>
      </c>
    </row>
    <row r="2404" spans="1:4" ht="14.25" customHeight="1">
      <c r="A2404" s="2">
        <v>474684</v>
      </c>
      <c r="B2404" s="2" t="s">
        <v>129</v>
      </c>
      <c r="C2404" s="2">
        <v>2119.9</v>
      </c>
      <c r="D2404" s="2" t="s">
        <v>133</v>
      </c>
    </row>
    <row r="2405" spans="1:4" ht="14.25" customHeight="1">
      <c r="A2405" s="2">
        <v>474748</v>
      </c>
      <c r="B2405" s="2" t="s">
        <v>132</v>
      </c>
      <c r="C2405" s="2">
        <v>3681.11096</v>
      </c>
      <c r="D2405" s="2" t="s">
        <v>133</v>
      </c>
    </row>
    <row r="2406" spans="1:4" ht="14.25" customHeight="1">
      <c r="A2406" s="2">
        <v>474792</v>
      </c>
      <c r="B2406" s="2" t="s">
        <v>129</v>
      </c>
      <c r="C2406" s="2">
        <v>2612.1666059999998</v>
      </c>
      <c r="D2406" s="2" t="s">
        <v>133</v>
      </c>
    </row>
    <row r="2407" spans="1:4" ht="14.25" customHeight="1">
      <c r="A2407" s="2">
        <v>474813</v>
      </c>
      <c r="B2407" s="2" t="s">
        <v>129</v>
      </c>
      <c r="C2407" s="2">
        <v>3410.96</v>
      </c>
      <c r="D2407" s="2" t="s">
        <v>130</v>
      </c>
    </row>
    <row r="2408" spans="1:4" ht="14.25" customHeight="1">
      <c r="A2408" s="2">
        <v>474832</v>
      </c>
      <c r="B2408" s="2" t="s">
        <v>132</v>
      </c>
      <c r="C2408" s="2">
        <v>2184.4377880000002</v>
      </c>
      <c r="D2408" s="2" t="s">
        <v>133</v>
      </c>
    </row>
    <row r="2409" spans="1:4" ht="14.25" customHeight="1">
      <c r="A2409" s="2">
        <v>475016</v>
      </c>
      <c r="B2409" s="2" t="s">
        <v>132</v>
      </c>
      <c r="C2409" s="2">
        <v>976.66594110000005</v>
      </c>
      <c r="D2409" s="2" t="s">
        <v>133</v>
      </c>
    </row>
    <row r="2410" spans="1:4" ht="14.25" customHeight="1">
      <c r="A2410" s="2">
        <v>475044</v>
      </c>
      <c r="B2410" s="2" t="s">
        <v>129</v>
      </c>
      <c r="C2410" s="2">
        <v>579.33000000000004</v>
      </c>
      <c r="D2410" s="2" t="s">
        <v>133</v>
      </c>
    </row>
    <row r="2411" spans="1:4" ht="14.25" customHeight="1">
      <c r="A2411" s="2">
        <v>475096</v>
      </c>
      <c r="B2411" s="2" t="s">
        <v>132</v>
      </c>
      <c r="C2411" s="2">
        <v>1218.0010480000001</v>
      </c>
      <c r="D2411" s="2" t="s">
        <v>133</v>
      </c>
    </row>
    <row r="2412" spans="1:4" ht="14.25" customHeight="1">
      <c r="A2412" s="2">
        <v>475639</v>
      </c>
      <c r="B2412" s="2" t="s">
        <v>132</v>
      </c>
      <c r="C2412" s="2">
        <v>3741.239579</v>
      </c>
      <c r="D2412" s="2" t="s">
        <v>130</v>
      </c>
    </row>
    <row r="2413" spans="1:4" ht="14.25" customHeight="1">
      <c r="A2413" s="2">
        <v>475714</v>
      </c>
      <c r="B2413" s="2" t="s">
        <v>132</v>
      </c>
      <c r="C2413" s="2">
        <v>2607</v>
      </c>
      <c r="D2413" s="2" t="s">
        <v>133</v>
      </c>
    </row>
    <row r="2414" spans="1:4" ht="14.25" customHeight="1">
      <c r="A2414" s="2">
        <v>475941</v>
      </c>
      <c r="B2414" s="2" t="s">
        <v>129</v>
      </c>
      <c r="C2414" s="2">
        <v>915</v>
      </c>
      <c r="D2414" s="2" t="s">
        <v>130</v>
      </c>
    </row>
    <row r="2415" spans="1:4" ht="14.25" customHeight="1">
      <c r="A2415" s="2">
        <v>476095</v>
      </c>
      <c r="B2415" s="2" t="s">
        <v>132</v>
      </c>
      <c r="C2415" s="2">
        <v>1142.6747600000001</v>
      </c>
      <c r="D2415" s="2" t="s">
        <v>130</v>
      </c>
    </row>
    <row r="2416" spans="1:4" ht="14.25" customHeight="1">
      <c r="A2416" s="2">
        <v>476171</v>
      </c>
      <c r="B2416" s="2" t="s">
        <v>132</v>
      </c>
      <c r="C2416" s="2">
        <v>2888</v>
      </c>
      <c r="D2416" s="2" t="s">
        <v>130</v>
      </c>
    </row>
    <row r="2417" spans="1:4" ht="14.25" customHeight="1">
      <c r="A2417" s="2">
        <v>476249</v>
      </c>
      <c r="B2417" s="2" t="s">
        <v>132</v>
      </c>
      <c r="C2417" s="2">
        <v>3727.9910559999998</v>
      </c>
      <c r="D2417" s="2" t="s">
        <v>130</v>
      </c>
    </row>
    <row r="2418" spans="1:4" ht="14.25" customHeight="1">
      <c r="A2418" s="2">
        <v>476963</v>
      </c>
      <c r="B2418" s="2" t="s">
        <v>132</v>
      </c>
      <c r="C2418" s="2">
        <v>829.08157170000004</v>
      </c>
      <c r="D2418" s="2" t="s">
        <v>130</v>
      </c>
    </row>
    <row r="2419" spans="1:4" ht="14.25" customHeight="1">
      <c r="A2419" s="2">
        <v>477243</v>
      </c>
      <c r="B2419" s="2" t="s">
        <v>129</v>
      </c>
      <c r="C2419" s="2">
        <v>1493.059072</v>
      </c>
      <c r="D2419" s="2" t="s">
        <v>130</v>
      </c>
    </row>
    <row r="2420" spans="1:4" ht="14.25" customHeight="1">
      <c r="A2420" s="2">
        <v>477274</v>
      </c>
      <c r="B2420" s="2" t="s">
        <v>132</v>
      </c>
      <c r="C2420" s="2">
        <v>1343.316141</v>
      </c>
      <c r="D2420" s="2" t="s">
        <v>133</v>
      </c>
    </row>
    <row r="2421" spans="1:4" ht="14.25" customHeight="1">
      <c r="A2421" s="2">
        <v>478087</v>
      </c>
      <c r="B2421" s="2" t="s">
        <v>132</v>
      </c>
      <c r="C2421" s="2">
        <v>3736.8640540000001</v>
      </c>
      <c r="D2421" s="2" t="s">
        <v>130</v>
      </c>
    </row>
    <row r="2422" spans="1:4" ht="14.25" customHeight="1">
      <c r="A2422" s="2">
        <v>478089</v>
      </c>
      <c r="B2422" s="2" t="s">
        <v>129</v>
      </c>
      <c r="C2422" s="2">
        <v>436</v>
      </c>
      <c r="D2422" s="2" t="s">
        <v>130</v>
      </c>
    </row>
    <row r="2423" spans="1:4" ht="14.25" customHeight="1">
      <c r="A2423" s="2">
        <v>478421</v>
      </c>
      <c r="B2423" s="2" t="s">
        <v>132</v>
      </c>
      <c r="C2423" s="2">
        <v>2290.7852119999998</v>
      </c>
      <c r="D2423" s="2" t="s">
        <v>130</v>
      </c>
    </row>
    <row r="2424" spans="1:4" ht="14.25" customHeight="1">
      <c r="A2424" s="2">
        <v>478444</v>
      </c>
      <c r="B2424" s="2" t="s">
        <v>132</v>
      </c>
      <c r="C2424" s="2">
        <v>2822.6817639999999</v>
      </c>
      <c r="D2424" s="2" t="s">
        <v>133</v>
      </c>
    </row>
    <row r="2425" spans="1:4" ht="14.25" customHeight="1">
      <c r="A2425" s="2">
        <v>478450</v>
      </c>
      <c r="B2425" s="2" t="s">
        <v>132</v>
      </c>
      <c r="C2425" s="2">
        <v>825.90659289999996</v>
      </c>
      <c r="D2425" s="2" t="s">
        <v>133</v>
      </c>
    </row>
    <row r="2426" spans="1:4" ht="14.25" customHeight="1">
      <c r="A2426" s="2">
        <v>478547</v>
      </c>
      <c r="B2426" s="2" t="s">
        <v>132</v>
      </c>
      <c r="C2426" s="2">
        <v>2465.4729790000001</v>
      </c>
      <c r="D2426" s="2" t="s">
        <v>130</v>
      </c>
    </row>
    <row r="2427" spans="1:4" ht="14.25" customHeight="1">
      <c r="A2427" s="2">
        <v>478624</v>
      </c>
      <c r="B2427" s="2" t="s">
        <v>132</v>
      </c>
      <c r="C2427" s="2">
        <v>1841.792927</v>
      </c>
      <c r="D2427" s="2" t="s">
        <v>133</v>
      </c>
    </row>
    <row r="2428" spans="1:4" ht="14.25" customHeight="1">
      <c r="A2428" s="2">
        <v>479155</v>
      </c>
      <c r="B2428" s="2" t="s">
        <v>132</v>
      </c>
      <c r="C2428" s="2">
        <v>496.8602171</v>
      </c>
      <c r="D2428" s="2" t="s">
        <v>130</v>
      </c>
    </row>
    <row r="2429" spans="1:4" ht="14.25" customHeight="1">
      <c r="A2429" s="2">
        <v>479236</v>
      </c>
      <c r="B2429" s="2" t="s">
        <v>132</v>
      </c>
      <c r="C2429" s="2">
        <v>2789.2556629999999</v>
      </c>
      <c r="D2429" s="2" t="s">
        <v>133</v>
      </c>
    </row>
    <row r="2430" spans="1:4" ht="14.25" customHeight="1">
      <c r="A2430" s="2">
        <v>479517</v>
      </c>
      <c r="B2430" s="2" t="s">
        <v>129</v>
      </c>
      <c r="C2430" s="2">
        <v>2854</v>
      </c>
      <c r="D2430" s="2" t="s">
        <v>130</v>
      </c>
    </row>
    <row r="2431" spans="1:4" ht="14.25" customHeight="1">
      <c r="A2431" s="2">
        <v>479581</v>
      </c>
      <c r="B2431" s="2" t="s">
        <v>132</v>
      </c>
      <c r="C2431" s="2">
        <v>2941</v>
      </c>
      <c r="D2431" s="2" t="s">
        <v>130</v>
      </c>
    </row>
    <row r="2432" spans="1:4" ht="14.25" customHeight="1">
      <c r="A2432" s="2">
        <v>479771</v>
      </c>
      <c r="B2432" s="2" t="s">
        <v>132</v>
      </c>
      <c r="C2432" s="2">
        <v>2141.4022970000001</v>
      </c>
      <c r="D2432" s="2" t="s">
        <v>130</v>
      </c>
    </row>
    <row r="2433" spans="1:4" ht="14.25" customHeight="1">
      <c r="A2433" s="2">
        <v>480224</v>
      </c>
      <c r="B2433" s="2" t="s">
        <v>132</v>
      </c>
      <c r="C2433" s="2">
        <v>3695.9134960000001</v>
      </c>
      <c r="D2433" s="2" t="s">
        <v>133</v>
      </c>
    </row>
    <row r="2434" spans="1:4" ht="14.25" customHeight="1">
      <c r="A2434" s="2">
        <v>480275</v>
      </c>
      <c r="B2434" s="2" t="s">
        <v>132</v>
      </c>
      <c r="C2434" s="2">
        <v>579.57459140000003</v>
      </c>
      <c r="D2434" s="2" t="s">
        <v>130</v>
      </c>
    </row>
    <row r="2435" spans="1:4" ht="14.25" customHeight="1">
      <c r="A2435" s="2">
        <v>480548</v>
      </c>
      <c r="B2435" s="2" t="s">
        <v>132</v>
      </c>
      <c r="C2435" s="2">
        <v>1639.5069980000001</v>
      </c>
      <c r="D2435" s="2" t="s">
        <v>133</v>
      </c>
    </row>
    <row r="2436" spans="1:4" ht="14.25" customHeight="1">
      <c r="A2436" s="2">
        <v>480743</v>
      </c>
      <c r="B2436" s="2" t="s">
        <v>132</v>
      </c>
      <c r="C2436" s="2">
        <v>580.46581309999999</v>
      </c>
      <c r="D2436" s="2" t="s">
        <v>130</v>
      </c>
    </row>
    <row r="2437" spans="1:4" ht="14.25" customHeight="1">
      <c r="A2437" s="2">
        <v>480909</v>
      </c>
      <c r="B2437" s="2" t="s">
        <v>129</v>
      </c>
      <c r="C2437" s="2">
        <v>1844</v>
      </c>
      <c r="D2437" s="2" t="s">
        <v>130</v>
      </c>
    </row>
    <row r="2438" spans="1:4" ht="14.25" customHeight="1">
      <c r="A2438" s="2">
        <v>480938</v>
      </c>
      <c r="B2438" s="2" t="s">
        <v>132</v>
      </c>
      <c r="C2438" s="2">
        <v>849.2747554</v>
      </c>
      <c r="D2438" s="2" t="s">
        <v>133</v>
      </c>
    </row>
    <row r="2439" spans="1:4" ht="14.25" customHeight="1">
      <c r="A2439" s="2">
        <v>481040</v>
      </c>
      <c r="B2439" s="2" t="s">
        <v>132</v>
      </c>
      <c r="C2439" s="2">
        <v>1802.90625</v>
      </c>
      <c r="D2439" s="2" t="s">
        <v>133</v>
      </c>
    </row>
    <row r="2440" spans="1:4" ht="14.25" customHeight="1">
      <c r="A2440" s="2">
        <v>481102</v>
      </c>
      <c r="B2440" s="2" t="s">
        <v>132</v>
      </c>
      <c r="C2440" s="2">
        <v>3715.996306</v>
      </c>
      <c r="D2440" s="2" t="s">
        <v>133</v>
      </c>
    </row>
    <row r="2441" spans="1:4" ht="14.25" customHeight="1">
      <c r="A2441" s="2">
        <v>481402</v>
      </c>
      <c r="B2441" s="2" t="s">
        <v>132</v>
      </c>
      <c r="C2441" s="2">
        <v>2956.5357330000002</v>
      </c>
      <c r="D2441" s="2" t="s">
        <v>133</v>
      </c>
    </row>
    <row r="2442" spans="1:4" ht="14.25" customHeight="1">
      <c r="A2442" s="2">
        <v>481579</v>
      </c>
      <c r="B2442" s="2" t="s">
        <v>132</v>
      </c>
      <c r="C2442" s="2">
        <v>3728.4281900000001</v>
      </c>
      <c r="D2442" s="2" t="s">
        <v>134</v>
      </c>
    </row>
    <row r="2443" spans="1:4" ht="14.25" customHeight="1">
      <c r="A2443" s="2">
        <v>481588</v>
      </c>
      <c r="B2443" s="2" t="s">
        <v>132</v>
      </c>
      <c r="C2443" s="2">
        <v>2678.352359</v>
      </c>
      <c r="D2443" s="2" t="s">
        <v>133</v>
      </c>
    </row>
    <row r="2444" spans="1:4" ht="14.25" customHeight="1">
      <c r="A2444" s="2">
        <v>481597</v>
      </c>
      <c r="B2444" s="2" t="s">
        <v>132</v>
      </c>
      <c r="C2444" s="2">
        <v>411.9109259</v>
      </c>
      <c r="D2444" s="2" t="s">
        <v>130</v>
      </c>
    </row>
    <row r="2445" spans="1:4" ht="14.25" customHeight="1">
      <c r="A2445" s="2">
        <v>481749</v>
      </c>
      <c r="B2445" s="2" t="s">
        <v>129</v>
      </c>
      <c r="C2445" s="2">
        <v>3289.93</v>
      </c>
      <c r="D2445" s="2" t="s">
        <v>130</v>
      </c>
    </row>
    <row r="2446" spans="1:4" ht="14.25" customHeight="1">
      <c r="A2446" s="2">
        <v>482264</v>
      </c>
      <c r="B2446" s="2" t="s">
        <v>132</v>
      </c>
      <c r="C2446" s="2">
        <v>2717.297724</v>
      </c>
      <c r="D2446" s="2" t="s">
        <v>133</v>
      </c>
    </row>
    <row r="2447" spans="1:4" ht="14.25" customHeight="1">
      <c r="A2447" s="2">
        <v>482609</v>
      </c>
      <c r="B2447" s="2" t="s">
        <v>132</v>
      </c>
      <c r="C2447" s="2">
        <v>2187.493191</v>
      </c>
      <c r="D2447" s="2" t="s">
        <v>130</v>
      </c>
    </row>
    <row r="2448" spans="1:4" ht="14.25" customHeight="1">
      <c r="A2448" s="2">
        <v>482733</v>
      </c>
      <c r="B2448" s="2" t="s">
        <v>129</v>
      </c>
      <c r="C2448" s="2">
        <v>1873.2521340000001</v>
      </c>
      <c r="D2448" s="2" t="s">
        <v>130</v>
      </c>
    </row>
    <row r="2449" spans="1:4" ht="14.25" customHeight="1">
      <c r="A2449" s="2">
        <v>482982</v>
      </c>
      <c r="B2449" s="2" t="s">
        <v>129</v>
      </c>
      <c r="C2449" s="2">
        <v>1646.06</v>
      </c>
      <c r="D2449" s="2" t="s">
        <v>133</v>
      </c>
    </row>
    <row r="2450" spans="1:4" ht="14.25" customHeight="1">
      <c r="A2450" s="2">
        <v>483877</v>
      </c>
      <c r="B2450" s="2" t="s">
        <v>132</v>
      </c>
      <c r="C2450" s="2">
        <v>1195</v>
      </c>
      <c r="D2450" s="2" t="s">
        <v>130</v>
      </c>
    </row>
    <row r="2451" spans="1:4" ht="14.25" customHeight="1">
      <c r="A2451" s="2">
        <v>484056</v>
      </c>
      <c r="B2451" s="2" t="s">
        <v>129</v>
      </c>
      <c r="C2451" s="2">
        <v>2557.0855320000001</v>
      </c>
      <c r="D2451" s="2" t="s">
        <v>133</v>
      </c>
    </row>
    <row r="2452" spans="1:4" ht="14.25" customHeight="1">
      <c r="A2452" s="2">
        <v>484114</v>
      </c>
      <c r="B2452" s="2" t="s">
        <v>132</v>
      </c>
      <c r="C2452" s="2">
        <v>1952</v>
      </c>
      <c r="D2452" s="2" t="s">
        <v>133</v>
      </c>
    </row>
    <row r="2453" spans="1:4" ht="14.25" customHeight="1">
      <c r="A2453" s="2">
        <v>484284</v>
      </c>
      <c r="B2453" s="2" t="s">
        <v>129</v>
      </c>
      <c r="C2453" s="2">
        <v>650.13870870000005</v>
      </c>
      <c r="D2453" s="2" t="s">
        <v>133</v>
      </c>
    </row>
    <row r="2454" spans="1:4" ht="14.25" customHeight="1">
      <c r="A2454" s="2">
        <v>484459</v>
      </c>
      <c r="B2454" s="2" t="s">
        <v>132</v>
      </c>
      <c r="C2454" s="2">
        <v>1120.3349069999999</v>
      </c>
      <c r="D2454" s="2" t="s">
        <v>130</v>
      </c>
    </row>
    <row r="2455" spans="1:4" ht="14.25" customHeight="1">
      <c r="A2455" s="2">
        <v>484635</v>
      </c>
      <c r="B2455" s="2" t="s">
        <v>129</v>
      </c>
      <c r="C2455" s="2">
        <v>1928.279115</v>
      </c>
      <c r="D2455" s="2" t="s">
        <v>130</v>
      </c>
    </row>
    <row r="2456" spans="1:4" ht="14.25" customHeight="1">
      <c r="A2456" s="2">
        <v>484990</v>
      </c>
      <c r="B2456" s="2" t="s">
        <v>132</v>
      </c>
      <c r="C2456" s="2">
        <v>564</v>
      </c>
      <c r="D2456" s="2" t="s">
        <v>133</v>
      </c>
    </row>
    <row r="2457" spans="1:4" ht="14.25" customHeight="1">
      <c r="A2457" s="2">
        <v>485088</v>
      </c>
      <c r="B2457" s="2" t="s">
        <v>129</v>
      </c>
      <c r="C2457" s="2">
        <v>1492.6817249999999</v>
      </c>
      <c r="D2457" s="2" t="s">
        <v>133</v>
      </c>
    </row>
    <row r="2458" spans="1:4" ht="14.25" customHeight="1">
      <c r="A2458" s="2">
        <v>485231</v>
      </c>
      <c r="B2458" s="2" t="s">
        <v>132</v>
      </c>
      <c r="C2458" s="2">
        <v>647.3405745</v>
      </c>
      <c r="D2458" s="2" t="s">
        <v>130</v>
      </c>
    </row>
    <row r="2459" spans="1:4" ht="14.25" customHeight="1">
      <c r="A2459" s="2">
        <v>485629</v>
      </c>
      <c r="B2459" s="2" t="s">
        <v>132</v>
      </c>
      <c r="C2459" s="2">
        <v>1840.528656</v>
      </c>
      <c r="D2459" s="2" t="s">
        <v>130</v>
      </c>
    </row>
    <row r="2460" spans="1:4" ht="14.25" customHeight="1">
      <c r="A2460" s="2">
        <v>485862</v>
      </c>
      <c r="B2460" s="2" t="s">
        <v>129</v>
      </c>
      <c r="C2460" s="2">
        <v>3627.4366599999998</v>
      </c>
      <c r="D2460" s="2" t="s">
        <v>133</v>
      </c>
    </row>
    <row r="2461" spans="1:4" ht="14.25" customHeight="1">
      <c r="A2461" s="2">
        <v>485916</v>
      </c>
      <c r="B2461" s="2" t="s">
        <v>129</v>
      </c>
      <c r="C2461" s="2">
        <v>1548.759198</v>
      </c>
      <c r="D2461" s="2" t="s">
        <v>133</v>
      </c>
    </row>
    <row r="2462" spans="1:4" ht="14.25" customHeight="1">
      <c r="A2462" s="2">
        <v>485965</v>
      </c>
      <c r="B2462" s="2" t="s">
        <v>132</v>
      </c>
      <c r="C2462" s="2">
        <v>2051.0774719999999</v>
      </c>
      <c r="D2462" s="2" t="s">
        <v>130</v>
      </c>
    </row>
    <row r="2463" spans="1:4" ht="14.25" customHeight="1">
      <c r="A2463" s="2">
        <v>485970</v>
      </c>
      <c r="B2463" s="2" t="s">
        <v>129</v>
      </c>
      <c r="C2463" s="2">
        <v>2973.1290199999999</v>
      </c>
      <c r="D2463" s="2" t="s">
        <v>133</v>
      </c>
    </row>
    <row r="2464" spans="1:4" ht="14.25" customHeight="1">
      <c r="A2464" s="2">
        <v>486119</v>
      </c>
      <c r="B2464" s="2" t="s">
        <v>132</v>
      </c>
      <c r="C2464" s="2">
        <v>2720</v>
      </c>
      <c r="D2464" s="2" t="s">
        <v>130</v>
      </c>
    </row>
    <row r="2465" spans="1:4" ht="14.25" customHeight="1">
      <c r="A2465" s="2">
        <v>486278</v>
      </c>
      <c r="B2465" s="2" t="s">
        <v>132</v>
      </c>
      <c r="C2465" s="2">
        <v>496.42123620000001</v>
      </c>
      <c r="D2465" s="2" t="s">
        <v>133</v>
      </c>
    </row>
    <row r="2466" spans="1:4" ht="14.25" customHeight="1">
      <c r="A2466" s="2">
        <v>486380</v>
      </c>
      <c r="B2466" s="2" t="s">
        <v>132</v>
      </c>
      <c r="C2466" s="2">
        <v>3509.9526959999998</v>
      </c>
      <c r="D2466" s="2" t="s">
        <v>133</v>
      </c>
    </row>
    <row r="2467" spans="1:4" ht="14.25" customHeight="1">
      <c r="A2467" s="2">
        <v>486649</v>
      </c>
      <c r="B2467" s="2" t="s">
        <v>132</v>
      </c>
      <c r="C2467" s="2">
        <v>1821.06852</v>
      </c>
      <c r="D2467" s="2" t="s">
        <v>130</v>
      </c>
    </row>
    <row r="2468" spans="1:4" ht="14.25" customHeight="1">
      <c r="A2468" s="2">
        <v>486832</v>
      </c>
      <c r="B2468" s="2" t="s">
        <v>132</v>
      </c>
      <c r="C2468" s="2">
        <v>303.6298079</v>
      </c>
      <c r="D2468" s="2" t="s">
        <v>133</v>
      </c>
    </row>
    <row r="2469" spans="1:4" ht="14.25" customHeight="1">
      <c r="A2469" s="2">
        <v>487016</v>
      </c>
      <c r="B2469" s="2" t="s">
        <v>132</v>
      </c>
      <c r="C2469" s="2">
        <v>1709.6671530000001</v>
      </c>
      <c r="D2469" s="2" t="s">
        <v>133</v>
      </c>
    </row>
    <row r="2470" spans="1:4" ht="14.25" customHeight="1">
      <c r="A2470" s="2">
        <v>487146</v>
      </c>
      <c r="B2470" s="2" t="s">
        <v>129</v>
      </c>
      <c r="C2470" s="2">
        <v>1349.8485459999999</v>
      </c>
      <c r="D2470" s="2" t="s">
        <v>133</v>
      </c>
    </row>
    <row r="2471" spans="1:4" ht="14.25" customHeight="1">
      <c r="A2471" s="2">
        <v>487298</v>
      </c>
      <c r="B2471" s="2" t="s">
        <v>132</v>
      </c>
      <c r="C2471" s="2">
        <v>2127.643834</v>
      </c>
      <c r="D2471" s="2" t="s">
        <v>133</v>
      </c>
    </row>
    <row r="2472" spans="1:4" ht="14.25" customHeight="1">
      <c r="A2472" s="2">
        <v>487385</v>
      </c>
      <c r="B2472" s="2" t="s">
        <v>132</v>
      </c>
      <c r="C2472" s="2">
        <v>3780.4388100000001</v>
      </c>
      <c r="D2472" s="2" t="s">
        <v>130</v>
      </c>
    </row>
    <row r="2473" spans="1:4" ht="14.25" customHeight="1">
      <c r="A2473" s="2">
        <v>487921</v>
      </c>
      <c r="B2473" s="2" t="s">
        <v>132</v>
      </c>
      <c r="C2473" s="2">
        <v>905</v>
      </c>
      <c r="D2473" s="2" t="s">
        <v>134</v>
      </c>
    </row>
    <row r="2474" spans="1:4" ht="14.25" customHeight="1">
      <c r="A2474" s="2">
        <v>487995</v>
      </c>
      <c r="B2474" s="2" t="s">
        <v>129</v>
      </c>
      <c r="C2474" s="2">
        <v>1533.74</v>
      </c>
      <c r="D2474" s="2" t="s">
        <v>130</v>
      </c>
    </row>
    <row r="2475" spans="1:4" ht="14.25" customHeight="1">
      <c r="A2475" s="2">
        <v>488519</v>
      </c>
      <c r="B2475" s="2" t="s">
        <v>132</v>
      </c>
      <c r="C2475" s="2">
        <v>1999</v>
      </c>
      <c r="D2475" s="2" t="s">
        <v>130</v>
      </c>
    </row>
    <row r="2476" spans="1:4" ht="14.25" customHeight="1">
      <c r="A2476" s="2">
        <v>488953</v>
      </c>
      <c r="B2476" s="2" t="s">
        <v>132</v>
      </c>
      <c r="C2476" s="2">
        <v>489</v>
      </c>
      <c r="D2476" s="2" t="s">
        <v>130</v>
      </c>
    </row>
    <row r="2477" spans="1:4" ht="14.25" customHeight="1">
      <c r="A2477" s="2">
        <v>489252</v>
      </c>
      <c r="B2477" s="2" t="s">
        <v>129</v>
      </c>
      <c r="C2477" s="2">
        <v>1808.42</v>
      </c>
      <c r="D2477" s="2" t="s">
        <v>133</v>
      </c>
    </row>
    <row r="2478" spans="1:4" ht="14.25" customHeight="1">
      <c r="A2478" s="2">
        <v>489324</v>
      </c>
      <c r="B2478" s="2" t="s">
        <v>129</v>
      </c>
      <c r="C2478" s="2">
        <v>3343.68</v>
      </c>
      <c r="D2478" s="2" t="s">
        <v>133</v>
      </c>
    </row>
    <row r="2479" spans="1:4" ht="14.25" customHeight="1">
      <c r="A2479" s="2">
        <v>489423</v>
      </c>
      <c r="B2479" s="2" t="s">
        <v>129</v>
      </c>
      <c r="C2479" s="2">
        <v>2062</v>
      </c>
      <c r="D2479" s="2" t="s">
        <v>130</v>
      </c>
    </row>
    <row r="2480" spans="1:4" ht="14.25" customHeight="1">
      <c r="A2480" s="2">
        <v>489693</v>
      </c>
      <c r="B2480" s="2" t="s">
        <v>129</v>
      </c>
      <c r="C2480" s="2">
        <v>3493</v>
      </c>
      <c r="D2480" s="2" t="s">
        <v>130</v>
      </c>
    </row>
    <row r="2481" spans="1:4" ht="14.25" customHeight="1">
      <c r="A2481" s="2">
        <v>489790</v>
      </c>
      <c r="B2481" s="2" t="s">
        <v>132</v>
      </c>
      <c r="C2481" s="2">
        <v>1848.934444</v>
      </c>
      <c r="D2481" s="2" t="s">
        <v>133</v>
      </c>
    </row>
    <row r="2482" spans="1:4" ht="14.25" customHeight="1">
      <c r="A2482" s="2">
        <v>489807</v>
      </c>
      <c r="B2482" s="2" t="s">
        <v>129</v>
      </c>
      <c r="C2482" s="2">
        <v>189.17</v>
      </c>
      <c r="D2482" s="2" t="s">
        <v>130</v>
      </c>
    </row>
    <row r="2483" spans="1:4" ht="14.25" customHeight="1">
      <c r="A2483" s="2">
        <v>489921</v>
      </c>
      <c r="B2483" s="2" t="s">
        <v>129</v>
      </c>
      <c r="C2483" s="2">
        <v>1406.985758</v>
      </c>
      <c r="D2483" s="2" t="s">
        <v>130</v>
      </c>
    </row>
    <row r="2484" spans="1:4" ht="14.25" customHeight="1">
      <c r="A2484" s="2">
        <v>490038</v>
      </c>
      <c r="B2484" s="2" t="s">
        <v>129</v>
      </c>
      <c r="C2484" s="2">
        <v>804.57</v>
      </c>
      <c r="D2484" s="2" t="s">
        <v>133</v>
      </c>
    </row>
    <row r="2485" spans="1:4" ht="14.25" customHeight="1">
      <c r="A2485" s="2">
        <v>490138</v>
      </c>
      <c r="B2485" s="2" t="s">
        <v>132</v>
      </c>
      <c r="C2485" s="2">
        <v>1398.306137</v>
      </c>
      <c r="D2485" s="2" t="s">
        <v>133</v>
      </c>
    </row>
    <row r="2486" spans="1:4" ht="14.25" customHeight="1">
      <c r="A2486" s="2">
        <v>490207</v>
      </c>
      <c r="B2486" s="2" t="s">
        <v>132</v>
      </c>
      <c r="C2486" s="2">
        <v>745.92474500000003</v>
      </c>
      <c r="D2486" s="2" t="s">
        <v>130</v>
      </c>
    </row>
    <row r="2487" spans="1:4" ht="14.25" customHeight="1">
      <c r="A2487" s="2">
        <v>490320</v>
      </c>
      <c r="B2487" s="2" t="s">
        <v>129</v>
      </c>
      <c r="C2487" s="2">
        <v>3530.8446429999999</v>
      </c>
      <c r="D2487" s="2" t="s">
        <v>133</v>
      </c>
    </row>
    <row r="2488" spans="1:4" ht="14.25" customHeight="1">
      <c r="A2488" s="2">
        <v>490723</v>
      </c>
      <c r="B2488" s="2" t="s">
        <v>132</v>
      </c>
      <c r="C2488" s="2">
        <v>1023.786174</v>
      </c>
      <c r="D2488" s="2" t="s">
        <v>130</v>
      </c>
    </row>
    <row r="2489" spans="1:4" ht="14.25" customHeight="1">
      <c r="A2489" s="2">
        <v>491128</v>
      </c>
      <c r="B2489" s="2" t="s">
        <v>132</v>
      </c>
      <c r="C2489" s="2">
        <v>2976.305609</v>
      </c>
      <c r="D2489" s="2" t="s">
        <v>133</v>
      </c>
    </row>
    <row r="2490" spans="1:4" ht="14.25" customHeight="1">
      <c r="A2490" s="2">
        <v>491186</v>
      </c>
      <c r="B2490" s="2" t="s">
        <v>132</v>
      </c>
      <c r="C2490" s="2">
        <v>979</v>
      </c>
      <c r="D2490" s="2" t="s">
        <v>133</v>
      </c>
    </row>
    <row r="2491" spans="1:4" ht="14.25" customHeight="1">
      <c r="A2491" s="2">
        <v>491710</v>
      </c>
      <c r="B2491" s="2" t="s">
        <v>132</v>
      </c>
      <c r="C2491" s="2">
        <v>532</v>
      </c>
      <c r="D2491" s="2" t="s">
        <v>133</v>
      </c>
    </row>
    <row r="2492" spans="1:4" ht="14.25" customHeight="1">
      <c r="A2492" s="2">
        <v>491820</v>
      </c>
      <c r="B2492" s="2" t="s">
        <v>129</v>
      </c>
      <c r="C2492" s="2">
        <v>2693.06</v>
      </c>
      <c r="D2492" s="2" t="s">
        <v>133</v>
      </c>
    </row>
    <row r="2493" spans="1:4" ht="14.25" customHeight="1">
      <c r="A2493" s="2">
        <v>492315</v>
      </c>
      <c r="B2493" s="2" t="s">
        <v>129</v>
      </c>
      <c r="C2493" s="2">
        <v>1964</v>
      </c>
      <c r="D2493" s="2" t="s">
        <v>130</v>
      </c>
    </row>
    <row r="2494" spans="1:4" ht="14.25" customHeight="1">
      <c r="A2494" s="2">
        <v>492935</v>
      </c>
      <c r="B2494" s="2" t="s">
        <v>132</v>
      </c>
      <c r="C2494" s="2">
        <v>2796.901977</v>
      </c>
      <c r="D2494" s="2" t="s">
        <v>130</v>
      </c>
    </row>
    <row r="2495" spans="1:4" ht="14.25" customHeight="1">
      <c r="A2495" s="2">
        <v>492998</v>
      </c>
      <c r="B2495" s="2" t="s">
        <v>132</v>
      </c>
      <c r="C2495" s="2">
        <v>1823</v>
      </c>
      <c r="D2495" s="2" t="s">
        <v>133</v>
      </c>
    </row>
    <row r="2496" spans="1:4" ht="14.25" customHeight="1">
      <c r="A2496" s="2">
        <v>493070</v>
      </c>
      <c r="B2496" s="2" t="s">
        <v>132</v>
      </c>
      <c r="C2496" s="2">
        <v>1998.12231</v>
      </c>
      <c r="D2496" s="2" t="s">
        <v>133</v>
      </c>
    </row>
    <row r="2497" spans="1:4" ht="14.25" customHeight="1">
      <c r="A2497" s="2">
        <v>493178</v>
      </c>
      <c r="B2497" s="2" t="s">
        <v>132</v>
      </c>
      <c r="C2497" s="2">
        <v>1563.508165</v>
      </c>
      <c r="D2497" s="2" t="s">
        <v>133</v>
      </c>
    </row>
    <row r="2498" spans="1:4" ht="14.25" customHeight="1">
      <c r="A2498" s="2">
        <v>493259</v>
      </c>
      <c r="B2498" s="2" t="s">
        <v>132</v>
      </c>
      <c r="C2498" s="2">
        <v>3042.5348370000002</v>
      </c>
      <c r="D2498" s="2" t="s">
        <v>130</v>
      </c>
    </row>
    <row r="2499" spans="1:4" ht="14.25" customHeight="1">
      <c r="A2499" s="2">
        <v>493346</v>
      </c>
      <c r="B2499" s="2" t="s">
        <v>132</v>
      </c>
      <c r="C2499" s="2">
        <v>1101.5283340000001</v>
      </c>
      <c r="D2499" s="2" t="s">
        <v>133</v>
      </c>
    </row>
    <row r="2500" spans="1:4" ht="14.25" customHeight="1">
      <c r="A2500" s="2">
        <v>493390</v>
      </c>
      <c r="B2500" s="2" t="s">
        <v>132</v>
      </c>
      <c r="C2500" s="2">
        <v>3300.984003</v>
      </c>
      <c r="D2500" s="2" t="s">
        <v>133</v>
      </c>
    </row>
    <row r="2501" spans="1:4" ht="14.25" customHeight="1">
      <c r="A2501" s="2">
        <v>493532</v>
      </c>
      <c r="B2501" s="2" t="s">
        <v>132</v>
      </c>
      <c r="C2501" s="2">
        <v>3041.514353</v>
      </c>
      <c r="D2501" s="2" t="s">
        <v>133</v>
      </c>
    </row>
    <row r="2502" spans="1:4" ht="14.25" customHeight="1">
      <c r="A2502" s="2">
        <v>493740</v>
      </c>
      <c r="B2502" s="2" t="s">
        <v>129</v>
      </c>
      <c r="C2502" s="2">
        <v>1595</v>
      </c>
      <c r="D2502" s="2" t="s">
        <v>133</v>
      </c>
    </row>
    <row r="2503" spans="1:4" ht="14.25" customHeight="1">
      <c r="A2503" s="2">
        <v>493816</v>
      </c>
      <c r="B2503" s="2" t="s">
        <v>132</v>
      </c>
      <c r="C2503" s="2">
        <v>2593.8071920000002</v>
      </c>
      <c r="D2503" s="2" t="s">
        <v>133</v>
      </c>
    </row>
    <row r="2504" spans="1:4" ht="14.25" customHeight="1">
      <c r="A2504" s="2">
        <v>494181</v>
      </c>
      <c r="B2504" s="2" t="s">
        <v>129</v>
      </c>
      <c r="C2504" s="2">
        <v>701</v>
      </c>
      <c r="D2504" s="2" t="s">
        <v>130</v>
      </c>
    </row>
    <row r="2505" spans="1:4" ht="14.25" customHeight="1">
      <c r="A2505" s="2">
        <v>494199</v>
      </c>
      <c r="B2505" s="2" t="s">
        <v>129</v>
      </c>
      <c r="C2505" s="2">
        <v>1023.23</v>
      </c>
      <c r="D2505" s="2" t="s">
        <v>130</v>
      </c>
    </row>
    <row r="2506" spans="1:4" ht="14.25" customHeight="1">
      <c r="A2506" s="2">
        <v>494989</v>
      </c>
      <c r="B2506" s="2" t="s">
        <v>132</v>
      </c>
      <c r="C2506" s="2">
        <v>3432.5688369999998</v>
      </c>
      <c r="D2506" s="2" t="s">
        <v>130</v>
      </c>
    </row>
    <row r="2507" spans="1:4" ht="14.25" customHeight="1">
      <c r="A2507" s="2">
        <v>495120</v>
      </c>
      <c r="B2507" s="2" t="s">
        <v>129</v>
      </c>
      <c r="C2507" s="2">
        <v>2069.44</v>
      </c>
      <c r="D2507" s="2" t="s">
        <v>133</v>
      </c>
    </row>
    <row r="2508" spans="1:4" ht="14.25" customHeight="1">
      <c r="A2508" s="2">
        <v>495435</v>
      </c>
      <c r="B2508" s="2" t="s">
        <v>129</v>
      </c>
      <c r="C2508" s="2">
        <v>1876.1651300000001</v>
      </c>
      <c r="D2508" s="2" t="s">
        <v>130</v>
      </c>
    </row>
    <row r="2509" spans="1:4" ht="14.25" customHeight="1">
      <c r="A2509" s="2">
        <v>495870</v>
      </c>
      <c r="B2509" s="2" t="s">
        <v>129</v>
      </c>
      <c r="C2509" s="2">
        <v>3014.8056270000002</v>
      </c>
      <c r="D2509" s="2" t="s">
        <v>133</v>
      </c>
    </row>
    <row r="2510" spans="1:4" ht="14.25" customHeight="1">
      <c r="A2510" s="2">
        <v>496184</v>
      </c>
      <c r="B2510" s="2" t="s">
        <v>132</v>
      </c>
      <c r="C2510" s="2">
        <v>679.10233000000005</v>
      </c>
      <c r="D2510" s="2" t="s">
        <v>133</v>
      </c>
    </row>
    <row r="2511" spans="1:4" ht="14.25" customHeight="1">
      <c r="A2511" s="2">
        <v>496791</v>
      </c>
      <c r="B2511" s="2" t="s">
        <v>129</v>
      </c>
      <c r="C2511" s="2">
        <v>1388.8</v>
      </c>
      <c r="D2511" s="2" t="s">
        <v>130</v>
      </c>
    </row>
    <row r="2512" spans="1:4" ht="14.25" customHeight="1">
      <c r="A2512" s="2">
        <v>497312</v>
      </c>
      <c r="B2512" s="2" t="s">
        <v>132</v>
      </c>
      <c r="C2512" s="2">
        <v>2919</v>
      </c>
      <c r="D2512" s="2" t="s">
        <v>133</v>
      </c>
    </row>
    <row r="2513" spans="1:4" ht="14.25" customHeight="1">
      <c r="A2513" s="2">
        <v>497365</v>
      </c>
      <c r="B2513" s="2" t="s">
        <v>132</v>
      </c>
      <c r="C2513" s="2">
        <v>435.68804999999998</v>
      </c>
      <c r="D2513" s="2" t="s">
        <v>130</v>
      </c>
    </row>
    <row r="2514" spans="1:4" ht="14.25" customHeight="1">
      <c r="A2514" s="2">
        <v>497576</v>
      </c>
      <c r="B2514" s="2" t="s">
        <v>132</v>
      </c>
      <c r="C2514" s="2">
        <v>2852.1013130000001</v>
      </c>
      <c r="D2514" s="2" t="s">
        <v>133</v>
      </c>
    </row>
    <row r="2515" spans="1:4" ht="14.25" customHeight="1">
      <c r="A2515" s="2">
        <v>497863</v>
      </c>
      <c r="B2515" s="2" t="s">
        <v>132</v>
      </c>
      <c r="C2515" s="2">
        <v>738.48469069999999</v>
      </c>
      <c r="D2515" s="2" t="s">
        <v>130</v>
      </c>
    </row>
    <row r="2516" spans="1:4" ht="14.25" customHeight="1">
      <c r="A2516" s="2">
        <v>497936</v>
      </c>
      <c r="B2516" s="2" t="s">
        <v>132</v>
      </c>
      <c r="C2516" s="2">
        <v>1586.849925</v>
      </c>
      <c r="D2516" s="2" t="s">
        <v>133</v>
      </c>
    </row>
    <row r="2517" spans="1:4" ht="14.25" customHeight="1">
      <c r="A2517" s="2">
        <v>498283</v>
      </c>
      <c r="B2517" s="2" t="s">
        <v>132</v>
      </c>
      <c r="C2517" s="2">
        <v>1964.4616040000001</v>
      </c>
      <c r="D2517" s="2" t="s">
        <v>130</v>
      </c>
    </row>
    <row r="2518" spans="1:4" ht="14.25" customHeight="1">
      <c r="A2518" s="2">
        <v>498850</v>
      </c>
      <c r="B2518" s="2" t="s">
        <v>132</v>
      </c>
      <c r="C2518" s="2">
        <v>2894.8942419999998</v>
      </c>
      <c r="D2518" s="2" t="s">
        <v>133</v>
      </c>
    </row>
    <row r="2519" spans="1:4" ht="14.25" customHeight="1">
      <c r="A2519" s="2">
        <v>498876</v>
      </c>
      <c r="B2519" s="2" t="s">
        <v>129</v>
      </c>
      <c r="C2519" s="2">
        <v>1457</v>
      </c>
      <c r="D2519" s="2" t="s">
        <v>133</v>
      </c>
    </row>
    <row r="2520" spans="1:4" ht="14.25" customHeight="1">
      <c r="A2520" s="2">
        <v>498950</v>
      </c>
      <c r="B2520" s="2" t="s">
        <v>132</v>
      </c>
      <c r="C2520" s="2">
        <v>1696.12392</v>
      </c>
      <c r="D2520" s="2" t="s">
        <v>133</v>
      </c>
    </row>
    <row r="2521" spans="1:4" ht="14.25" customHeight="1">
      <c r="A2521" s="2">
        <v>499000</v>
      </c>
      <c r="B2521" s="2" t="s">
        <v>132</v>
      </c>
      <c r="C2521" s="2">
        <v>3209.5015269999999</v>
      </c>
      <c r="D2521" s="2" t="s">
        <v>133</v>
      </c>
    </row>
    <row r="2522" spans="1:4" ht="14.25" customHeight="1">
      <c r="A2522" s="2">
        <v>499093</v>
      </c>
      <c r="B2522" s="2" t="s">
        <v>132</v>
      </c>
      <c r="C2522" s="2">
        <v>3127.8314500000001</v>
      </c>
      <c r="D2522" s="2" t="s">
        <v>134</v>
      </c>
    </row>
    <row r="2523" spans="1:4" ht="14.25" customHeight="1">
      <c r="A2523" s="2">
        <v>499127</v>
      </c>
      <c r="B2523" s="2" t="s">
        <v>132</v>
      </c>
      <c r="C2523" s="2">
        <v>3216.1234530000002</v>
      </c>
      <c r="D2523" s="2" t="s">
        <v>130</v>
      </c>
    </row>
    <row r="2524" spans="1:4" ht="14.25" customHeight="1">
      <c r="A2524" s="2">
        <v>499441</v>
      </c>
      <c r="B2524" s="2" t="s">
        <v>132</v>
      </c>
      <c r="C2524" s="2">
        <v>744</v>
      </c>
      <c r="D2524" s="2" t="s">
        <v>130</v>
      </c>
    </row>
    <row r="2525" spans="1:4" ht="14.25" customHeight="1">
      <c r="A2525" s="2">
        <v>499505</v>
      </c>
      <c r="B2525" s="2" t="s">
        <v>132</v>
      </c>
      <c r="C2525" s="2">
        <v>1508.2424980000001</v>
      </c>
      <c r="D2525" s="2" t="s">
        <v>130</v>
      </c>
    </row>
    <row r="2526" spans="1:4" ht="14.25" customHeight="1">
      <c r="A2526" s="2">
        <v>499640</v>
      </c>
      <c r="B2526" s="2" t="s">
        <v>132</v>
      </c>
      <c r="C2526" s="2">
        <v>2312.8772279999998</v>
      </c>
      <c r="D2526" s="2" t="s">
        <v>133</v>
      </c>
    </row>
    <row r="2527" spans="1:4" ht="14.25" customHeight="1">
      <c r="A2527" s="2">
        <v>500006</v>
      </c>
      <c r="B2527" s="2" t="s">
        <v>132</v>
      </c>
      <c r="C2527" s="2">
        <v>886</v>
      </c>
      <c r="D2527" s="2" t="s">
        <v>133</v>
      </c>
    </row>
    <row r="2528" spans="1:4" ht="14.25" customHeight="1">
      <c r="A2528" s="2">
        <v>500185</v>
      </c>
      <c r="B2528" s="2" t="s">
        <v>132</v>
      </c>
      <c r="C2528" s="2">
        <v>1857.65002</v>
      </c>
      <c r="D2528" s="2" t="s">
        <v>134</v>
      </c>
    </row>
    <row r="2529" spans="1:4" ht="14.25" customHeight="1">
      <c r="A2529" s="2">
        <v>500248</v>
      </c>
      <c r="B2529" s="2" t="s">
        <v>132</v>
      </c>
      <c r="C2529" s="2">
        <v>1685.936653</v>
      </c>
      <c r="D2529" s="2" t="s">
        <v>133</v>
      </c>
    </row>
    <row r="2530" spans="1:4" ht="14.25" customHeight="1">
      <c r="A2530" s="2">
        <v>500451</v>
      </c>
      <c r="B2530" s="2" t="s">
        <v>129</v>
      </c>
      <c r="C2530" s="2">
        <v>1215.362599</v>
      </c>
      <c r="D2530" s="2" t="s">
        <v>134</v>
      </c>
    </row>
    <row r="2531" spans="1:4" ht="14.25" customHeight="1">
      <c r="A2531" s="2">
        <v>500905</v>
      </c>
      <c r="B2531" s="2" t="s">
        <v>132</v>
      </c>
      <c r="C2531" s="2">
        <v>628</v>
      </c>
      <c r="D2531" s="2" t="s">
        <v>130</v>
      </c>
    </row>
    <row r="2532" spans="1:4" ht="14.25" customHeight="1">
      <c r="A2532" s="2">
        <v>500941</v>
      </c>
      <c r="B2532" s="2" t="s">
        <v>132</v>
      </c>
      <c r="C2532" s="2">
        <v>438</v>
      </c>
      <c r="D2532" s="2" t="s">
        <v>134</v>
      </c>
    </row>
    <row r="2533" spans="1:4" ht="14.25" customHeight="1">
      <c r="A2533" s="2">
        <v>501102</v>
      </c>
      <c r="B2533" s="2" t="s">
        <v>129</v>
      </c>
      <c r="C2533" s="2">
        <v>1826.818569</v>
      </c>
      <c r="D2533" s="2" t="s">
        <v>133</v>
      </c>
    </row>
    <row r="2534" spans="1:4" ht="14.25" customHeight="1">
      <c r="A2534" s="2">
        <v>501500</v>
      </c>
      <c r="B2534" s="2" t="s">
        <v>132</v>
      </c>
      <c r="C2534" s="2">
        <v>1078.4223079999999</v>
      </c>
      <c r="D2534" s="2" t="s">
        <v>133</v>
      </c>
    </row>
    <row r="2535" spans="1:4" ht="14.25" customHeight="1">
      <c r="A2535" s="2">
        <v>501537</v>
      </c>
      <c r="B2535" s="2" t="s">
        <v>129</v>
      </c>
      <c r="C2535" s="2">
        <v>3328</v>
      </c>
      <c r="D2535" s="2" t="s">
        <v>130</v>
      </c>
    </row>
    <row r="2536" spans="1:4" ht="14.25" customHeight="1">
      <c r="A2536" s="2">
        <v>501702</v>
      </c>
      <c r="B2536" s="2" t="s">
        <v>129</v>
      </c>
      <c r="C2536" s="2">
        <v>1723.1374960000001</v>
      </c>
      <c r="D2536" s="2" t="s">
        <v>133</v>
      </c>
    </row>
    <row r="2537" spans="1:4" ht="14.25" customHeight="1">
      <c r="A2537" s="2">
        <v>501750</v>
      </c>
      <c r="B2537" s="2" t="s">
        <v>129</v>
      </c>
      <c r="C2537" s="2">
        <v>803</v>
      </c>
      <c r="D2537" s="2" t="s">
        <v>133</v>
      </c>
    </row>
    <row r="2538" spans="1:4" ht="14.25" customHeight="1">
      <c r="A2538" s="2">
        <v>501884</v>
      </c>
      <c r="B2538" s="2" t="s">
        <v>132</v>
      </c>
      <c r="C2538" s="2">
        <v>1985</v>
      </c>
      <c r="D2538" s="2" t="s">
        <v>133</v>
      </c>
    </row>
    <row r="2539" spans="1:4" ht="14.25" customHeight="1">
      <c r="A2539" s="2">
        <v>502739</v>
      </c>
      <c r="B2539" s="2" t="s">
        <v>132</v>
      </c>
      <c r="C2539" s="2">
        <v>908.23091260000001</v>
      </c>
      <c r="D2539" s="2" t="s">
        <v>130</v>
      </c>
    </row>
    <row r="2540" spans="1:4" ht="14.25" customHeight="1">
      <c r="A2540" s="2">
        <v>503141</v>
      </c>
      <c r="B2540" s="2" t="s">
        <v>132</v>
      </c>
      <c r="C2540" s="2">
        <v>2293.8568599999999</v>
      </c>
      <c r="D2540" s="2" t="s">
        <v>130</v>
      </c>
    </row>
    <row r="2541" spans="1:4" ht="14.25" customHeight="1">
      <c r="A2541" s="2">
        <v>503330</v>
      </c>
      <c r="B2541" s="2" t="s">
        <v>132</v>
      </c>
      <c r="C2541" s="2">
        <v>3468.6384950000001</v>
      </c>
      <c r="D2541" s="2" t="s">
        <v>133</v>
      </c>
    </row>
    <row r="2542" spans="1:4" ht="14.25" customHeight="1">
      <c r="A2542" s="2">
        <v>503378</v>
      </c>
      <c r="B2542" s="2" t="s">
        <v>132</v>
      </c>
      <c r="C2542" s="2">
        <v>861.1445698</v>
      </c>
      <c r="D2542" s="2" t="s">
        <v>133</v>
      </c>
    </row>
    <row r="2543" spans="1:4" ht="14.25" customHeight="1">
      <c r="A2543" s="2">
        <v>503842</v>
      </c>
      <c r="B2543" s="2" t="s">
        <v>132</v>
      </c>
      <c r="C2543" s="2">
        <v>2721.5001710000001</v>
      </c>
      <c r="D2543" s="2" t="s">
        <v>133</v>
      </c>
    </row>
    <row r="2544" spans="1:4" ht="14.25" customHeight="1">
      <c r="A2544" s="2">
        <v>504213</v>
      </c>
      <c r="B2544" s="2" t="s">
        <v>129</v>
      </c>
      <c r="C2544" s="2">
        <v>2778.139005</v>
      </c>
      <c r="D2544" s="2" t="s">
        <v>130</v>
      </c>
    </row>
    <row r="2545" spans="1:4" ht="14.25" customHeight="1">
      <c r="A2545" s="2">
        <v>504319</v>
      </c>
      <c r="B2545" s="2" t="s">
        <v>132</v>
      </c>
      <c r="C2545" s="2">
        <v>445</v>
      </c>
      <c r="D2545" s="2" t="s">
        <v>130</v>
      </c>
    </row>
    <row r="2546" spans="1:4" ht="14.25" customHeight="1">
      <c r="A2546" s="2">
        <v>504420</v>
      </c>
      <c r="B2546" s="2" t="s">
        <v>129</v>
      </c>
      <c r="C2546" s="2">
        <v>2995.96</v>
      </c>
      <c r="D2546" s="2" t="s">
        <v>133</v>
      </c>
    </row>
    <row r="2547" spans="1:4" ht="14.25" customHeight="1">
      <c r="A2547" s="2">
        <v>504594</v>
      </c>
      <c r="B2547" s="2" t="s">
        <v>129</v>
      </c>
      <c r="C2547" s="2">
        <v>1227</v>
      </c>
      <c r="D2547" s="2" t="s">
        <v>133</v>
      </c>
    </row>
    <row r="2548" spans="1:4" ht="14.25" customHeight="1">
      <c r="A2548" s="2">
        <v>504805</v>
      </c>
      <c r="B2548" s="2" t="s">
        <v>132</v>
      </c>
      <c r="C2548" s="2">
        <v>1765.133975</v>
      </c>
      <c r="D2548" s="2" t="s">
        <v>134</v>
      </c>
    </row>
    <row r="2549" spans="1:4" ht="14.25" customHeight="1">
      <c r="A2549" s="2">
        <v>504829</v>
      </c>
      <c r="B2549" s="2" t="s">
        <v>132</v>
      </c>
      <c r="C2549" s="2">
        <v>2845.591218</v>
      </c>
      <c r="D2549" s="2" t="s">
        <v>130</v>
      </c>
    </row>
    <row r="2550" spans="1:4" ht="14.25" customHeight="1">
      <c r="A2550" s="2">
        <v>504853</v>
      </c>
      <c r="B2550" s="2" t="s">
        <v>132</v>
      </c>
      <c r="C2550" s="2">
        <v>1538.6719399999999</v>
      </c>
      <c r="D2550" s="2" t="s">
        <v>130</v>
      </c>
    </row>
    <row r="2551" spans="1:4" ht="14.25" customHeight="1">
      <c r="A2551" s="2">
        <v>504928</v>
      </c>
      <c r="B2551" s="2" t="s">
        <v>132</v>
      </c>
      <c r="C2551" s="2">
        <v>852</v>
      </c>
      <c r="D2551" s="2" t="s">
        <v>133</v>
      </c>
    </row>
    <row r="2552" spans="1:4" ht="14.25" customHeight="1">
      <c r="A2552" s="2">
        <v>504946</v>
      </c>
      <c r="B2552" s="2" t="s">
        <v>132</v>
      </c>
      <c r="C2552" s="2">
        <v>2572.0024469999998</v>
      </c>
      <c r="D2552" s="2" t="s">
        <v>133</v>
      </c>
    </row>
    <row r="2553" spans="1:4" ht="14.25" customHeight="1">
      <c r="A2553" s="2">
        <v>504954</v>
      </c>
      <c r="B2553" s="2" t="s">
        <v>129</v>
      </c>
      <c r="C2553" s="2">
        <v>2849.02</v>
      </c>
      <c r="D2553" s="2" t="s">
        <v>133</v>
      </c>
    </row>
    <row r="2554" spans="1:4" ht="14.25" customHeight="1">
      <c r="A2554" s="2">
        <v>505059</v>
      </c>
      <c r="B2554" s="2" t="s">
        <v>129</v>
      </c>
      <c r="C2554" s="2">
        <v>318</v>
      </c>
      <c r="D2554" s="2" t="s">
        <v>130</v>
      </c>
    </row>
    <row r="2555" spans="1:4" ht="14.25" customHeight="1">
      <c r="A2555" s="2">
        <v>505084</v>
      </c>
      <c r="B2555" s="2" t="s">
        <v>132</v>
      </c>
      <c r="C2555" s="2">
        <v>1209.741092</v>
      </c>
      <c r="D2555" s="2" t="s">
        <v>133</v>
      </c>
    </row>
    <row r="2556" spans="1:4" ht="14.25" customHeight="1">
      <c r="A2556" s="2">
        <v>505267</v>
      </c>
      <c r="B2556" s="2" t="s">
        <v>132</v>
      </c>
      <c r="C2556" s="2">
        <v>2566</v>
      </c>
      <c r="D2556" s="2" t="s">
        <v>134</v>
      </c>
    </row>
    <row r="2557" spans="1:4" ht="14.25" customHeight="1">
      <c r="A2557" s="2">
        <v>505350</v>
      </c>
      <c r="B2557" s="2" t="s">
        <v>129</v>
      </c>
      <c r="C2557" s="2">
        <v>3306.45</v>
      </c>
      <c r="D2557" s="2" t="s">
        <v>133</v>
      </c>
    </row>
    <row r="2558" spans="1:4" ht="14.25" customHeight="1">
      <c r="A2558" s="2">
        <v>505374</v>
      </c>
      <c r="B2558" s="2" t="s">
        <v>129</v>
      </c>
      <c r="C2558" s="2">
        <v>2343.5300000000002</v>
      </c>
      <c r="D2558" s="2" t="s">
        <v>133</v>
      </c>
    </row>
    <row r="2559" spans="1:4" ht="14.25" customHeight="1">
      <c r="A2559" s="2">
        <v>505574</v>
      </c>
      <c r="B2559" s="2" t="s">
        <v>132</v>
      </c>
      <c r="C2559" s="2">
        <v>2640.6039000000001</v>
      </c>
      <c r="D2559" s="2" t="s">
        <v>133</v>
      </c>
    </row>
    <row r="2560" spans="1:4" ht="14.25" customHeight="1">
      <c r="A2560" s="2">
        <v>506030</v>
      </c>
      <c r="B2560" s="2" t="s">
        <v>132</v>
      </c>
      <c r="C2560" s="2">
        <v>1619.284733</v>
      </c>
      <c r="D2560" s="2" t="s">
        <v>133</v>
      </c>
    </row>
    <row r="2561" spans="1:4" ht="14.25" customHeight="1">
      <c r="A2561" s="2">
        <v>506060</v>
      </c>
      <c r="B2561" s="2" t="s">
        <v>132</v>
      </c>
      <c r="C2561" s="2">
        <v>3482.7547</v>
      </c>
      <c r="D2561" s="2" t="s">
        <v>133</v>
      </c>
    </row>
    <row r="2562" spans="1:4" ht="14.25" customHeight="1">
      <c r="A2562" s="2">
        <v>506341</v>
      </c>
      <c r="B2562" s="2" t="s">
        <v>132</v>
      </c>
      <c r="C2562" s="2">
        <v>1119.36016</v>
      </c>
      <c r="D2562" s="2" t="s">
        <v>130</v>
      </c>
    </row>
    <row r="2563" spans="1:4" ht="14.25" customHeight="1">
      <c r="A2563" s="2">
        <v>506525</v>
      </c>
      <c r="B2563" s="2" t="s">
        <v>132</v>
      </c>
      <c r="C2563" s="2">
        <v>1319.867712</v>
      </c>
      <c r="D2563" s="2" t="s">
        <v>130</v>
      </c>
    </row>
    <row r="2564" spans="1:4" ht="14.25" customHeight="1">
      <c r="A2564" s="2">
        <v>506583</v>
      </c>
      <c r="B2564" s="2" t="s">
        <v>129</v>
      </c>
      <c r="C2564" s="2">
        <v>671.34591820000003</v>
      </c>
      <c r="D2564" s="2" t="s">
        <v>134</v>
      </c>
    </row>
    <row r="2565" spans="1:4" ht="14.25" customHeight="1">
      <c r="A2565" s="2">
        <v>506957</v>
      </c>
      <c r="B2565" s="2" t="s">
        <v>132</v>
      </c>
      <c r="C2565" s="2">
        <v>3233.5824170000001</v>
      </c>
      <c r="D2565" s="2" t="s">
        <v>130</v>
      </c>
    </row>
    <row r="2566" spans="1:4" ht="14.25" customHeight="1">
      <c r="A2566" s="2">
        <v>507366</v>
      </c>
      <c r="B2566" s="2" t="s">
        <v>129</v>
      </c>
      <c r="C2566" s="2">
        <v>2446</v>
      </c>
      <c r="D2566" s="2" t="s">
        <v>133</v>
      </c>
    </row>
    <row r="2567" spans="1:4" ht="14.25" customHeight="1">
      <c r="A2567" s="2">
        <v>507779</v>
      </c>
      <c r="B2567" s="2" t="s">
        <v>132</v>
      </c>
      <c r="C2567" s="2">
        <v>1171.2864729999999</v>
      </c>
      <c r="D2567" s="2" t="s">
        <v>130</v>
      </c>
    </row>
    <row r="2568" spans="1:4" ht="14.25" customHeight="1">
      <c r="A2568" s="2">
        <v>507873</v>
      </c>
      <c r="B2568" s="2" t="s">
        <v>129</v>
      </c>
      <c r="C2568" s="2">
        <v>1654.0320979999999</v>
      </c>
      <c r="D2568" s="2" t="s">
        <v>130</v>
      </c>
    </row>
    <row r="2569" spans="1:4" ht="14.25" customHeight="1">
      <c r="A2569" s="2">
        <v>507925</v>
      </c>
      <c r="B2569" s="2" t="s">
        <v>132</v>
      </c>
      <c r="C2569" s="2">
        <v>3446</v>
      </c>
      <c r="D2569" s="2" t="s">
        <v>130</v>
      </c>
    </row>
    <row r="2570" spans="1:4" ht="14.25" customHeight="1">
      <c r="A2570" s="2">
        <v>508300</v>
      </c>
      <c r="B2570" s="2" t="s">
        <v>132</v>
      </c>
      <c r="C2570" s="2">
        <v>1713.565106</v>
      </c>
      <c r="D2570" s="2" t="s">
        <v>133</v>
      </c>
    </row>
    <row r="2571" spans="1:4" ht="14.25" customHeight="1">
      <c r="A2571" s="2">
        <v>509355</v>
      </c>
      <c r="B2571" s="2" t="s">
        <v>129</v>
      </c>
      <c r="C2571" s="2">
        <v>2371</v>
      </c>
      <c r="D2571" s="2" t="s">
        <v>134</v>
      </c>
    </row>
    <row r="2572" spans="1:4" ht="14.25" customHeight="1">
      <c r="A2572" s="2">
        <v>509596</v>
      </c>
      <c r="B2572" s="2" t="s">
        <v>132</v>
      </c>
      <c r="C2572" s="2">
        <v>3374.3493819999999</v>
      </c>
      <c r="D2572" s="2" t="s">
        <v>133</v>
      </c>
    </row>
    <row r="2573" spans="1:4" ht="14.25" customHeight="1">
      <c r="A2573" s="2">
        <v>509663</v>
      </c>
      <c r="B2573" s="2" t="s">
        <v>132</v>
      </c>
      <c r="C2573" s="2">
        <v>530.19257370000003</v>
      </c>
      <c r="D2573" s="2" t="s">
        <v>134</v>
      </c>
    </row>
    <row r="2574" spans="1:4" ht="14.25" customHeight="1">
      <c r="A2574" s="2">
        <v>509770</v>
      </c>
      <c r="B2574" s="2" t="s">
        <v>132</v>
      </c>
      <c r="C2574" s="2">
        <v>1751.892566</v>
      </c>
      <c r="D2574" s="2" t="s">
        <v>133</v>
      </c>
    </row>
    <row r="2575" spans="1:4" ht="14.25" customHeight="1">
      <c r="A2575" s="2">
        <v>509788</v>
      </c>
      <c r="B2575" s="2" t="s">
        <v>132</v>
      </c>
      <c r="C2575" s="2">
        <v>2557.2973539999998</v>
      </c>
      <c r="D2575" s="2" t="s">
        <v>133</v>
      </c>
    </row>
    <row r="2576" spans="1:4" ht="14.25" customHeight="1">
      <c r="A2576" s="2">
        <v>510102</v>
      </c>
      <c r="B2576" s="2" t="s">
        <v>129</v>
      </c>
      <c r="C2576" s="2">
        <v>195.67</v>
      </c>
      <c r="D2576" s="2" t="s">
        <v>133</v>
      </c>
    </row>
    <row r="2577" spans="1:4" ht="14.25" customHeight="1">
      <c r="A2577" s="2">
        <v>510527</v>
      </c>
      <c r="B2577" s="2" t="s">
        <v>132</v>
      </c>
      <c r="C2577" s="2">
        <v>3171.7097159999998</v>
      </c>
      <c r="D2577" s="2" t="s">
        <v>130</v>
      </c>
    </row>
    <row r="2578" spans="1:4" ht="14.25" customHeight="1">
      <c r="A2578" s="2">
        <v>510672</v>
      </c>
      <c r="B2578" s="2" t="s">
        <v>129</v>
      </c>
      <c r="C2578" s="2">
        <v>1209.4655339999999</v>
      </c>
      <c r="D2578" s="2" t="s">
        <v>133</v>
      </c>
    </row>
    <row r="2579" spans="1:4" ht="14.25" customHeight="1">
      <c r="A2579" s="2">
        <v>510898</v>
      </c>
      <c r="B2579" s="2" t="s">
        <v>132</v>
      </c>
      <c r="C2579" s="2">
        <v>3178.9677360000001</v>
      </c>
      <c r="D2579" s="2" t="s">
        <v>133</v>
      </c>
    </row>
    <row r="2580" spans="1:4" ht="14.25" customHeight="1">
      <c r="A2580" s="2">
        <v>511411</v>
      </c>
      <c r="B2580" s="2" t="s">
        <v>132</v>
      </c>
      <c r="C2580" s="2">
        <v>3740.290473</v>
      </c>
      <c r="D2580" s="2" t="s">
        <v>130</v>
      </c>
    </row>
    <row r="2581" spans="1:4" ht="14.25" customHeight="1">
      <c r="A2581" s="2">
        <v>511460</v>
      </c>
      <c r="B2581" s="2" t="s">
        <v>132</v>
      </c>
      <c r="C2581" s="2">
        <v>2111.260953</v>
      </c>
      <c r="D2581" s="2" t="s">
        <v>133</v>
      </c>
    </row>
    <row r="2582" spans="1:4" ht="14.25" customHeight="1">
      <c r="A2582" s="2">
        <v>511468</v>
      </c>
      <c r="B2582" s="2" t="s">
        <v>132</v>
      </c>
      <c r="C2582" s="2">
        <v>1330</v>
      </c>
      <c r="D2582" s="2" t="s">
        <v>133</v>
      </c>
    </row>
    <row r="2583" spans="1:4" ht="14.25" customHeight="1">
      <c r="A2583" s="2">
        <v>511497</v>
      </c>
      <c r="B2583" s="2" t="s">
        <v>129</v>
      </c>
      <c r="C2583" s="2">
        <v>2370.6064670000001</v>
      </c>
      <c r="D2583" s="2" t="s">
        <v>134</v>
      </c>
    </row>
    <row r="2584" spans="1:4" ht="14.25" customHeight="1">
      <c r="A2584" s="2">
        <v>511950</v>
      </c>
      <c r="B2584" s="2" t="s">
        <v>129</v>
      </c>
      <c r="C2584" s="2">
        <v>1392.21</v>
      </c>
      <c r="D2584" s="2" t="s">
        <v>133</v>
      </c>
    </row>
    <row r="2585" spans="1:4" ht="14.25" customHeight="1">
      <c r="A2585" s="2">
        <v>512105</v>
      </c>
      <c r="B2585" s="2" t="s">
        <v>132</v>
      </c>
      <c r="C2585" s="2">
        <v>3594.0945489999999</v>
      </c>
      <c r="D2585" s="2" t="s">
        <v>130</v>
      </c>
    </row>
    <row r="2586" spans="1:4" ht="14.25" customHeight="1">
      <c r="A2586" s="2">
        <v>512253</v>
      </c>
      <c r="B2586" s="2" t="s">
        <v>129</v>
      </c>
      <c r="C2586" s="2">
        <v>189.85904110000001</v>
      </c>
      <c r="D2586" s="2" t="s">
        <v>134</v>
      </c>
    </row>
    <row r="2587" spans="1:4" ht="14.25" customHeight="1">
      <c r="A2587" s="2">
        <v>512391</v>
      </c>
      <c r="B2587" s="2" t="s">
        <v>129</v>
      </c>
      <c r="C2587" s="2">
        <v>1088</v>
      </c>
      <c r="D2587" s="2" t="s">
        <v>130</v>
      </c>
    </row>
    <row r="2588" spans="1:4" ht="14.25" customHeight="1">
      <c r="A2588" s="2">
        <v>512494</v>
      </c>
      <c r="B2588" s="2" t="s">
        <v>132</v>
      </c>
      <c r="C2588" s="2">
        <v>3360.2410970000001</v>
      </c>
      <c r="D2588" s="2" t="s">
        <v>133</v>
      </c>
    </row>
    <row r="2589" spans="1:4" ht="14.25" customHeight="1">
      <c r="A2589" s="2">
        <v>512749</v>
      </c>
      <c r="B2589" s="2" t="s">
        <v>132</v>
      </c>
      <c r="C2589" s="2">
        <v>893.45571459999996</v>
      </c>
      <c r="D2589" s="2" t="s">
        <v>130</v>
      </c>
    </row>
    <row r="2590" spans="1:4" ht="14.25" customHeight="1">
      <c r="A2590" s="2">
        <v>513121</v>
      </c>
      <c r="B2590" s="2" t="s">
        <v>132</v>
      </c>
      <c r="C2590" s="2">
        <v>552.03433370000005</v>
      </c>
      <c r="D2590" s="2" t="s">
        <v>134</v>
      </c>
    </row>
    <row r="2591" spans="1:4" ht="14.25" customHeight="1">
      <c r="A2591" s="2">
        <v>513228</v>
      </c>
      <c r="B2591" s="2" t="s">
        <v>129</v>
      </c>
      <c r="C2591" s="2">
        <v>957</v>
      </c>
      <c r="D2591" s="2" t="s">
        <v>133</v>
      </c>
    </row>
    <row r="2592" spans="1:4" ht="14.25" customHeight="1">
      <c r="A2592" s="2">
        <v>513579</v>
      </c>
      <c r="B2592" s="2" t="s">
        <v>129</v>
      </c>
      <c r="C2592" s="2">
        <v>1204.49</v>
      </c>
      <c r="D2592" s="2" t="s">
        <v>130</v>
      </c>
    </row>
    <row r="2593" spans="1:4" ht="14.25" customHeight="1">
      <c r="A2593" s="2">
        <v>513894</v>
      </c>
      <c r="B2593" s="2" t="s">
        <v>129</v>
      </c>
      <c r="C2593" s="2">
        <v>1223.7074560000001</v>
      </c>
      <c r="D2593" s="2" t="s">
        <v>133</v>
      </c>
    </row>
    <row r="2594" spans="1:4" ht="14.25" customHeight="1">
      <c r="A2594" s="2">
        <v>513949</v>
      </c>
      <c r="B2594" s="2" t="s">
        <v>132</v>
      </c>
      <c r="C2594" s="2">
        <v>2882</v>
      </c>
      <c r="D2594" s="2" t="s">
        <v>130</v>
      </c>
    </row>
    <row r="2595" spans="1:4" ht="14.25" customHeight="1">
      <c r="A2595" s="2">
        <v>514063</v>
      </c>
      <c r="B2595" s="2" t="s">
        <v>132</v>
      </c>
      <c r="C2595" s="2">
        <v>550.30847210000002</v>
      </c>
      <c r="D2595" s="2" t="s">
        <v>130</v>
      </c>
    </row>
    <row r="2596" spans="1:4" ht="14.25" customHeight="1">
      <c r="A2596" s="2">
        <v>514233</v>
      </c>
      <c r="B2596" s="2" t="s">
        <v>129</v>
      </c>
      <c r="C2596" s="2">
        <v>2160.2600000000002</v>
      </c>
      <c r="D2596" s="2" t="s">
        <v>130</v>
      </c>
    </row>
    <row r="2597" spans="1:4" ht="14.25" customHeight="1">
      <c r="A2597" s="2">
        <v>514502</v>
      </c>
      <c r="B2597" s="2" t="s">
        <v>132</v>
      </c>
      <c r="C2597" s="2">
        <v>932.91207440000005</v>
      </c>
      <c r="D2597" s="2" t="s">
        <v>133</v>
      </c>
    </row>
    <row r="2598" spans="1:4" ht="14.25" customHeight="1">
      <c r="A2598" s="2">
        <v>514739</v>
      </c>
      <c r="B2598" s="2" t="s">
        <v>132</v>
      </c>
      <c r="C2598" s="2">
        <v>3247.1099469999999</v>
      </c>
      <c r="D2598" s="2" t="s">
        <v>130</v>
      </c>
    </row>
    <row r="2599" spans="1:4" ht="14.25" customHeight="1">
      <c r="A2599" s="2">
        <v>514811</v>
      </c>
      <c r="B2599" s="2" t="s">
        <v>132</v>
      </c>
      <c r="C2599" s="2">
        <v>1014.434721</v>
      </c>
      <c r="D2599" s="2" t="s">
        <v>130</v>
      </c>
    </row>
    <row r="2600" spans="1:4" ht="14.25" customHeight="1">
      <c r="A2600" s="2">
        <v>515003</v>
      </c>
      <c r="B2600" s="2" t="s">
        <v>132</v>
      </c>
      <c r="C2600" s="2">
        <v>540.44631389999995</v>
      </c>
      <c r="D2600" s="2" t="s">
        <v>130</v>
      </c>
    </row>
    <row r="2601" spans="1:4" ht="14.25" customHeight="1">
      <c r="A2601" s="2">
        <v>515056</v>
      </c>
      <c r="B2601" s="2" t="s">
        <v>132</v>
      </c>
      <c r="C2601" s="2">
        <v>1679.218155</v>
      </c>
      <c r="D2601" s="2" t="s">
        <v>133</v>
      </c>
    </row>
    <row r="2602" spans="1:4" ht="14.25" customHeight="1">
      <c r="A2602" s="2">
        <v>515174</v>
      </c>
      <c r="B2602" s="2" t="s">
        <v>132</v>
      </c>
      <c r="C2602" s="2">
        <v>2030.2093669999999</v>
      </c>
      <c r="D2602" s="2" t="s">
        <v>133</v>
      </c>
    </row>
    <row r="2603" spans="1:4" ht="14.25" customHeight="1">
      <c r="A2603" s="2">
        <v>515470</v>
      </c>
      <c r="B2603" s="2" t="s">
        <v>132</v>
      </c>
      <c r="C2603" s="2">
        <v>2087.2321929999998</v>
      </c>
      <c r="D2603" s="2" t="s">
        <v>133</v>
      </c>
    </row>
    <row r="2604" spans="1:4" ht="14.25" customHeight="1">
      <c r="A2604" s="2">
        <v>515815</v>
      </c>
      <c r="B2604" s="2" t="s">
        <v>132</v>
      </c>
      <c r="C2604" s="2">
        <v>1792.162407</v>
      </c>
      <c r="D2604" s="2" t="s">
        <v>130</v>
      </c>
    </row>
    <row r="2605" spans="1:4" ht="14.25" customHeight="1">
      <c r="A2605" s="2">
        <v>516065</v>
      </c>
      <c r="B2605" s="2" t="s">
        <v>132</v>
      </c>
      <c r="C2605" s="2">
        <v>904</v>
      </c>
      <c r="D2605" s="2" t="s">
        <v>130</v>
      </c>
    </row>
    <row r="2606" spans="1:4" ht="14.25" customHeight="1">
      <c r="A2606" s="2">
        <v>516157</v>
      </c>
      <c r="B2606" s="2" t="s">
        <v>132</v>
      </c>
      <c r="C2606" s="2">
        <v>1492.702061</v>
      </c>
      <c r="D2606" s="2" t="s">
        <v>130</v>
      </c>
    </row>
    <row r="2607" spans="1:4" ht="14.25" customHeight="1">
      <c r="A2607" s="2">
        <v>516371</v>
      </c>
      <c r="B2607" s="2" t="s">
        <v>132</v>
      </c>
      <c r="C2607" s="2">
        <v>1921.1857130000001</v>
      </c>
      <c r="D2607" s="2" t="s">
        <v>130</v>
      </c>
    </row>
    <row r="2608" spans="1:4" ht="14.25" customHeight="1">
      <c r="A2608" s="2">
        <v>516590</v>
      </c>
      <c r="B2608" s="2" t="s">
        <v>132</v>
      </c>
      <c r="C2608" s="2">
        <v>1416.7324960000001</v>
      </c>
      <c r="D2608" s="2" t="s">
        <v>133</v>
      </c>
    </row>
    <row r="2609" spans="1:4" ht="14.25" customHeight="1">
      <c r="A2609" s="2">
        <v>516682</v>
      </c>
      <c r="B2609" s="2" t="s">
        <v>132</v>
      </c>
      <c r="C2609" s="2">
        <v>2410.6293089999999</v>
      </c>
      <c r="D2609" s="2" t="s">
        <v>133</v>
      </c>
    </row>
    <row r="2610" spans="1:4" ht="14.25" customHeight="1">
      <c r="A2610" s="2">
        <v>517727</v>
      </c>
      <c r="B2610" s="2" t="s">
        <v>132</v>
      </c>
      <c r="C2610" s="2">
        <v>546.22252539999999</v>
      </c>
      <c r="D2610" s="2" t="s">
        <v>134</v>
      </c>
    </row>
    <row r="2611" spans="1:4" ht="14.25" customHeight="1">
      <c r="A2611" s="2">
        <v>517745</v>
      </c>
      <c r="B2611" s="2" t="s">
        <v>132</v>
      </c>
      <c r="C2611" s="2">
        <v>2607.105039</v>
      </c>
      <c r="D2611" s="2" t="s">
        <v>130</v>
      </c>
    </row>
    <row r="2612" spans="1:4" ht="14.25" customHeight="1">
      <c r="A2612" s="2">
        <v>517932</v>
      </c>
      <c r="B2612" s="2" t="s">
        <v>129</v>
      </c>
      <c r="C2612" s="2">
        <v>1481.8529940000001</v>
      </c>
      <c r="D2612" s="2" t="s">
        <v>133</v>
      </c>
    </row>
    <row r="2613" spans="1:4" ht="14.25" customHeight="1">
      <c r="A2613" s="2">
        <v>518458</v>
      </c>
      <c r="B2613" s="2" t="s">
        <v>132</v>
      </c>
      <c r="C2613" s="2">
        <v>2729.4218890000002</v>
      </c>
      <c r="D2613" s="2" t="s">
        <v>133</v>
      </c>
    </row>
    <row r="2614" spans="1:4" ht="14.25" customHeight="1">
      <c r="A2614" s="2">
        <v>518522</v>
      </c>
      <c r="B2614" s="2" t="s">
        <v>132</v>
      </c>
      <c r="C2614" s="2">
        <v>2635.477112</v>
      </c>
      <c r="D2614" s="2" t="s">
        <v>133</v>
      </c>
    </row>
    <row r="2615" spans="1:4" ht="14.25" customHeight="1">
      <c r="A2615" s="2">
        <v>519100</v>
      </c>
      <c r="B2615" s="2" t="s">
        <v>132</v>
      </c>
      <c r="C2615" s="2">
        <v>501.72276349999999</v>
      </c>
      <c r="D2615" s="2" t="s">
        <v>133</v>
      </c>
    </row>
    <row r="2616" spans="1:4" ht="14.25" customHeight="1">
      <c r="A2616" s="2">
        <v>519182</v>
      </c>
      <c r="B2616" s="2" t="s">
        <v>132</v>
      </c>
      <c r="C2616" s="2">
        <v>1704.2376380000001</v>
      </c>
      <c r="D2616" s="2" t="s">
        <v>133</v>
      </c>
    </row>
    <row r="2617" spans="1:4" ht="14.25" customHeight="1">
      <c r="A2617" s="2">
        <v>519269</v>
      </c>
      <c r="B2617" s="2" t="s">
        <v>132</v>
      </c>
      <c r="C2617" s="2">
        <v>417.20076019999999</v>
      </c>
      <c r="D2617" s="2" t="s">
        <v>130</v>
      </c>
    </row>
    <row r="2618" spans="1:4" ht="14.25" customHeight="1">
      <c r="A2618" s="2">
        <v>519290</v>
      </c>
      <c r="B2618" s="2" t="s">
        <v>132</v>
      </c>
      <c r="C2618" s="2">
        <v>693.17775310000002</v>
      </c>
      <c r="D2618" s="2" t="s">
        <v>133</v>
      </c>
    </row>
    <row r="2619" spans="1:4" ht="14.25" customHeight="1">
      <c r="A2619" s="2">
        <v>519564</v>
      </c>
      <c r="B2619" s="2" t="s">
        <v>129</v>
      </c>
      <c r="C2619" s="2">
        <v>2675.63</v>
      </c>
      <c r="D2619" s="2" t="s">
        <v>133</v>
      </c>
    </row>
    <row r="2620" spans="1:4" ht="14.25" customHeight="1">
      <c r="A2620" s="2">
        <v>519807</v>
      </c>
      <c r="B2620" s="2" t="s">
        <v>129</v>
      </c>
      <c r="C2620" s="2">
        <v>2001.6860939999999</v>
      </c>
      <c r="D2620" s="2" t="s">
        <v>130</v>
      </c>
    </row>
    <row r="2621" spans="1:4" ht="14.25" customHeight="1">
      <c r="A2621" s="2">
        <v>519884</v>
      </c>
      <c r="B2621" s="2" t="s">
        <v>132</v>
      </c>
      <c r="C2621" s="2">
        <v>350</v>
      </c>
      <c r="D2621" s="2" t="s">
        <v>133</v>
      </c>
    </row>
    <row r="2622" spans="1:4" ht="14.25" customHeight="1">
      <c r="A2622" s="2">
        <v>520194</v>
      </c>
      <c r="B2622" s="2" t="s">
        <v>129</v>
      </c>
      <c r="C2622" s="2">
        <v>1610.15</v>
      </c>
      <c r="D2622" s="2" t="s">
        <v>133</v>
      </c>
    </row>
    <row r="2623" spans="1:4" ht="14.25" customHeight="1">
      <c r="A2623" s="2">
        <v>520569</v>
      </c>
      <c r="B2623" s="2" t="s">
        <v>129</v>
      </c>
      <c r="C2623" s="2">
        <v>2936.21</v>
      </c>
      <c r="D2623" s="2" t="s">
        <v>134</v>
      </c>
    </row>
    <row r="2624" spans="1:4" ht="14.25" customHeight="1">
      <c r="A2624" s="2">
        <v>520870</v>
      </c>
      <c r="B2624" s="2" t="s">
        <v>132</v>
      </c>
      <c r="C2624" s="2">
        <v>391</v>
      </c>
      <c r="D2624" s="2" t="s">
        <v>133</v>
      </c>
    </row>
    <row r="2625" spans="1:4" ht="14.25" customHeight="1">
      <c r="A2625" s="2">
        <v>521006</v>
      </c>
      <c r="B2625" s="2" t="s">
        <v>132</v>
      </c>
      <c r="C2625" s="2">
        <v>1424.595004</v>
      </c>
      <c r="D2625" s="2" t="s">
        <v>133</v>
      </c>
    </row>
    <row r="2626" spans="1:4" ht="14.25" customHeight="1">
      <c r="A2626" s="2">
        <v>521074</v>
      </c>
      <c r="B2626" s="2" t="s">
        <v>132</v>
      </c>
      <c r="C2626" s="2">
        <v>1594.532404</v>
      </c>
      <c r="D2626" s="2" t="s">
        <v>133</v>
      </c>
    </row>
    <row r="2627" spans="1:4" ht="14.25" customHeight="1">
      <c r="A2627" s="2">
        <v>521202</v>
      </c>
      <c r="B2627" s="2" t="s">
        <v>129</v>
      </c>
      <c r="C2627" s="2">
        <v>1177</v>
      </c>
      <c r="D2627" s="2" t="s">
        <v>133</v>
      </c>
    </row>
    <row r="2628" spans="1:4" ht="14.25" customHeight="1">
      <c r="A2628" s="2">
        <v>521457</v>
      </c>
      <c r="B2628" s="2" t="s">
        <v>129</v>
      </c>
      <c r="C2628" s="2">
        <v>3126.02</v>
      </c>
      <c r="D2628" s="2" t="s">
        <v>130</v>
      </c>
    </row>
    <row r="2629" spans="1:4" ht="14.25" customHeight="1">
      <c r="A2629" s="2">
        <v>521507</v>
      </c>
      <c r="B2629" s="2" t="s">
        <v>132</v>
      </c>
      <c r="C2629" s="2">
        <v>1305.529783</v>
      </c>
      <c r="D2629" s="2" t="s">
        <v>134</v>
      </c>
    </row>
    <row r="2630" spans="1:4" ht="14.25" customHeight="1">
      <c r="A2630" s="2">
        <v>521854</v>
      </c>
      <c r="B2630" s="2" t="s">
        <v>132</v>
      </c>
      <c r="C2630" s="2">
        <v>1774.7195830000001</v>
      </c>
      <c r="D2630" s="2" t="s">
        <v>133</v>
      </c>
    </row>
    <row r="2631" spans="1:4" ht="14.25" customHeight="1">
      <c r="A2631" s="2">
        <v>522168</v>
      </c>
      <c r="B2631" s="2" t="s">
        <v>129</v>
      </c>
      <c r="C2631" s="2">
        <v>3296.49</v>
      </c>
      <c r="D2631" s="2" t="s">
        <v>133</v>
      </c>
    </row>
    <row r="2632" spans="1:4" ht="14.25" customHeight="1">
      <c r="A2632" s="2">
        <v>522236</v>
      </c>
      <c r="B2632" s="2" t="s">
        <v>132</v>
      </c>
      <c r="C2632" s="2">
        <v>1472</v>
      </c>
      <c r="D2632" s="2" t="s">
        <v>133</v>
      </c>
    </row>
    <row r="2633" spans="1:4" ht="14.25" customHeight="1">
      <c r="A2633" s="2">
        <v>522257</v>
      </c>
      <c r="B2633" s="2" t="s">
        <v>132</v>
      </c>
      <c r="C2633" s="2">
        <v>877.03899079999997</v>
      </c>
      <c r="D2633" s="2" t="s">
        <v>130</v>
      </c>
    </row>
    <row r="2634" spans="1:4" ht="14.25" customHeight="1">
      <c r="A2634" s="2">
        <v>522406</v>
      </c>
      <c r="B2634" s="2" t="s">
        <v>132</v>
      </c>
      <c r="C2634" s="2">
        <v>2474.370934</v>
      </c>
      <c r="D2634" s="2" t="s">
        <v>133</v>
      </c>
    </row>
    <row r="2635" spans="1:4" ht="14.25" customHeight="1">
      <c r="A2635" s="2">
        <v>522676</v>
      </c>
      <c r="B2635" s="2" t="s">
        <v>132</v>
      </c>
      <c r="C2635" s="2">
        <v>1442.637825</v>
      </c>
      <c r="D2635" s="2" t="s">
        <v>133</v>
      </c>
    </row>
    <row r="2636" spans="1:4" ht="14.25" customHeight="1">
      <c r="A2636" s="2">
        <v>522690</v>
      </c>
      <c r="B2636" s="2" t="s">
        <v>129</v>
      </c>
      <c r="C2636" s="2">
        <v>2620</v>
      </c>
      <c r="D2636" s="2" t="s">
        <v>133</v>
      </c>
    </row>
    <row r="2637" spans="1:4" ht="14.25" customHeight="1">
      <c r="A2637" s="2">
        <v>522881</v>
      </c>
      <c r="B2637" s="2" t="s">
        <v>132</v>
      </c>
      <c r="C2637" s="2">
        <v>3549</v>
      </c>
      <c r="D2637" s="2" t="s">
        <v>130</v>
      </c>
    </row>
    <row r="2638" spans="1:4" ht="14.25" customHeight="1">
      <c r="A2638" s="2">
        <v>523061</v>
      </c>
      <c r="B2638" s="2" t="s">
        <v>132</v>
      </c>
      <c r="C2638" s="2">
        <v>673</v>
      </c>
      <c r="D2638" s="2" t="s">
        <v>134</v>
      </c>
    </row>
    <row r="2639" spans="1:4" ht="14.25" customHeight="1">
      <c r="A2639" s="2">
        <v>523386</v>
      </c>
      <c r="B2639" s="2" t="s">
        <v>129</v>
      </c>
      <c r="C2639" s="2">
        <v>645.16</v>
      </c>
      <c r="D2639" s="2" t="s">
        <v>133</v>
      </c>
    </row>
    <row r="2640" spans="1:4" ht="14.25" customHeight="1">
      <c r="A2640" s="2">
        <v>523461</v>
      </c>
      <c r="B2640" s="2" t="s">
        <v>129</v>
      </c>
      <c r="C2640" s="2">
        <v>2977.18</v>
      </c>
      <c r="D2640" s="2" t="s">
        <v>130</v>
      </c>
    </row>
    <row r="2641" spans="1:4" ht="14.25" customHeight="1">
      <c r="A2641" s="2">
        <v>524137</v>
      </c>
      <c r="B2641" s="2" t="s">
        <v>132</v>
      </c>
      <c r="C2641" s="2">
        <v>2559.8960579999998</v>
      </c>
      <c r="D2641" s="2" t="s">
        <v>130</v>
      </c>
    </row>
    <row r="2642" spans="1:4" ht="14.25" customHeight="1">
      <c r="A2642" s="2">
        <v>524822</v>
      </c>
      <c r="B2642" s="2" t="s">
        <v>132</v>
      </c>
      <c r="C2642" s="2">
        <v>2047.707431</v>
      </c>
      <c r="D2642" s="2" t="s">
        <v>133</v>
      </c>
    </row>
    <row r="2643" spans="1:4" ht="14.25" customHeight="1">
      <c r="A2643" s="2">
        <v>525387</v>
      </c>
      <c r="B2643" s="2" t="s">
        <v>129</v>
      </c>
      <c r="C2643" s="2">
        <v>1503.66</v>
      </c>
      <c r="D2643" s="2" t="s">
        <v>130</v>
      </c>
    </row>
    <row r="2644" spans="1:4" ht="14.25" customHeight="1">
      <c r="A2644" s="2">
        <v>525433</v>
      </c>
      <c r="B2644" s="2" t="s">
        <v>132</v>
      </c>
      <c r="C2644" s="2">
        <v>2162.4772520000001</v>
      </c>
      <c r="D2644" s="2" t="s">
        <v>130</v>
      </c>
    </row>
    <row r="2645" spans="1:4" ht="14.25" customHeight="1">
      <c r="A2645" s="2">
        <v>525493</v>
      </c>
      <c r="B2645" s="2" t="s">
        <v>132</v>
      </c>
      <c r="C2645" s="2">
        <v>1812.0231859999999</v>
      </c>
      <c r="D2645" s="2" t="s">
        <v>130</v>
      </c>
    </row>
    <row r="2646" spans="1:4" ht="14.25" customHeight="1">
      <c r="A2646" s="2">
        <v>525953</v>
      </c>
      <c r="B2646" s="2" t="s">
        <v>132</v>
      </c>
      <c r="C2646" s="2">
        <v>1737.263066</v>
      </c>
      <c r="D2646" s="2" t="s">
        <v>130</v>
      </c>
    </row>
    <row r="2647" spans="1:4" ht="14.25" customHeight="1">
      <c r="A2647" s="2">
        <v>525958</v>
      </c>
      <c r="B2647" s="2" t="s">
        <v>132</v>
      </c>
      <c r="C2647" s="2">
        <v>1214</v>
      </c>
      <c r="D2647" s="2" t="s">
        <v>133</v>
      </c>
    </row>
    <row r="2648" spans="1:4" ht="14.25" customHeight="1">
      <c r="A2648" s="2">
        <v>526028</v>
      </c>
      <c r="B2648" s="2" t="s">
        <v>132</v>
      </c>
      <c r="C2648" s="2">
        <v>3668.0629960000001</v>
      </c>
      <c r="D2648" s="2" t="s">
        <v>133</v>
      </c>
    </row>
    <row r="2649" spans="1:4" ht="14.25" customHeight="1">
      <c r="A2649" s="2">
        <v>526055</v>
      </c>
      <c r="B2649" s="2" t="s">
        <v>132</v>
      </c>
      <c r="C2649" s="2">
        <v>3493.7569330000001</v>
      </c>
      <c r="D2649" s="2" t="s">
        <v>130</v>
      </c>
    </row>
    <row r="2650" spans="1:4" ht="14.25" customHeight="1">
      <c r="A2650" s="2">
        <v>526087</v>
      </c>
      <c r="B2650" s="2" t="s">
        <v>132</v>
      </c>
      <c r="C2650" s="2">
        <v>2331.362314</v>
      </c>
      <c r="D2650" s="2" t="s">
        <v>130</v>
      </c>
    </row>
    <row r="2651" spans="1:4" ht="14.25" customHeight="1">
      <c r="A2651" s="2">
        <v>526095</v>
      </c>
      <c r="B2651" s="2" t="s">
        <v>129</v>
      </c>
      <c r="C2651" s="2">
        <v>3387.3</v>
      </c>
      <c r="D2651" s="2" t="s">
        <v>130</v>
      </c>
    </row>
    <row r="2652" spans="1:4" ht="14.25" customHeight="1">
      <c r="A2652" s="2">
        <v>526103</v>
      </c>
      <c r="B2652" s="2" t="s">
        <v>132</v>
      </c>
      <c r="C2652" s="2">
        <v>3504.473567</v>
      </c>
      <c r="D2652" s="2" t="s">
        <v>130</v>
      </c>
    </row>
    <row r="2653" spans="1:4" ht="14.25" customHeight="1">
      <c r="A2653" s="2">
        <v>526531</v>
      </c>
      <c r="B2653" s="2" t="s">
        <v>132</v>
      </c>
      <c r="C2653" s="2">
        <v>2315.9296519999998</v>
      </c>
      <c r="D2653" s="2" t="s">
        <v>130</v>
      </c>
    </row>
    <row r="2654" spans="1:4" ht="14.25" customHeight="1">
      <c r="A2654" s="2">
        <v>526571</v>
      </c>
      <c r="B2654" s="2" t="s">
        <v>132</v>
      </c>
      <c r="C2654" s="2">
        <v>1328.793766</v>
      </c>
      <c r="D2654" s="2" t="s">
        <v>130</v>
      </c>
    </row>
    <row r="2655" spans="1:4" ht="14.25" customHeight="1">
      <c r="A2655" s="2">
        <v>526961</v>
      </c>
      <c r="B2655" s="2" t="s">
        <v>132</v>
      </c>
      <c r="C2655" s="2">
        <v>625.97619880000002</v>
      </c>
      <c r="D2655" s="2" t="s">
        <v>130</v>
      </c>
    </row>
    <row r="2656" spans="1:4" ht="14.25" customHeight="1">
      <c r="A2656" s="2">
        <v>527236</v>
      </c>
      <c r="B2656" s="2" t="s">
        <v>132</v>
      </c>
      <c r="C2656" s="2">
        <v>3359.500916</v>
      </c>
      <c r="D2656" s="2" t="s">
        <v>133</v>
      </c>
    </row>
    <row r="2657" spans="1:4" ht="14.25" customHeight="1">
      <c r="A2657" s="2">
        <v>527250</v>
      </c>
      <c r="B2657" s="2" t="s">
        <v>129</v>
      </c>
      <c r="C2657" s="2">
        <v>1251.148465</v>
      </c>
      <c r="D2657" s="2" t="s">
        <v>133</v>
      </c>
    </row>
    <row r="2658" spans="1:4" ht="14.25" customHeight="1">
      <c r="A2658" s="2">
        <v>527284</v>
      </c>
      <c r="B2658" s="2" t="s">
        <v>132</v>
      </c>
      <c r="C2658" s="2">
        <v>3170</v>
      </c>
      <c r="D2658" s="2" t="s">
        <v>133</v>
      </c>
    </row>
    <row r="2659" spans="1:4" ht="14.25" customHeight="1">
      <c r="A2659" s="2">
        <v>527448</v>
      </c>
      <c r="B2659" s="2" t="s">
        <v>129</v>
      </c>
      <c r="C2659" s="2">
        <v>2077.86</v>
      </c>
      <c r="D2659" s="2" t="s">
        <v>133</v>
      </c>
    </row>
    <row r="2660" spans="1:4" ht="14.25" customHeight="1">
      <c r="A2660" s="2">
        <v>527543</v>
      </c>
      <c r="B2660" s="2" t="s">
        <v>132</v>
      </c>
      <c r="C2660" s="2">
        <v>2744.7624900000001</v>
      </c>
      <c r="D2660" s="2" t="s">
        <v>130</v>
      </c>
    </row>
    <row r="2661" spans="1:4" ht="14.25" customHeight="1">
      <c r="A2661" s="2">
        <v>528131</v>
      </c>
      <c r="B2661" s="2" t="s">
        <v>132</v>
      </c>
      <c r="C2661" s="2">
        <v>1984.5716930000001</v>
      </c>
      <c r="D2661" s="2" t="s">
        <v>130</v>
      </c>
    </row>
    <row r="2662" spans="1:4" ht="14.25" customHeight="1">
      <c r="A2662" s="2">
        <v>528265</v>
      </c>
      <c r="B2662" s="2" t="s">
        <v>132</v>
      </c>
      <c r="C2662" s="2">
        <v>3781.4322520000001</v>
      </c>
      <c r="D2662" s="2" t="s">
        <v>130</v>
      </c>
    </row>
    <row r="2663" spans="1:4" ht="14.25" customHeight="1">
      <c r="A2663" s="2">
        <v>528368</v>
      </c>
      <c r="B2663" s="2" t="s">
        <v>132</v>
      </c>
      <c r="C2663" s="2">
        <v>3386.677185</v>
      </c>
      <c r="D2663" s="2" t="s">
        <v>133</v>
      </c>
    </row>
    <row r="2664" spans="1:4" ht="14.25" customHeight="1">
      <c r="A2664" s="2">
        <v>528451</v>
      </c>
      <c r="B2664" s="2" t="s">
        <v>132</v>
      </c>
      <c r="C2664" s="2">
        <v>1629.381124</v>
      </c>
      <c r="D2664" s="2" t="s">
        <v>134</v>
      </c>
    </row>
    <row r="2665" spans="1:4" ht="14.25" customHeight="1">
      <c r="A2665" s="2">
        <v>528622</v>
      </c>
      <c r="B2665" s="2" t="s">
        <v>132</v>
      </c>
      <c r="C2665" s="2">
        <v>3269.6929530000002</v>
      </c>
      <c r="D2665" s="2" t="s">
        <v>133</v>
      </c>
    </row>
    <row r="2666" spans="1:4" ht="14.25" customHeight="1">
      <c r="A2666" s="2">
        <v>528870</v>
      </c>
      <c r="B2666" s="2" t="s">
        <v>129</v>
      </c>
      <c r="C2666" s="2">
        <v>2619</v>
      </c>
      <c r="D2666" s="2" t="s">
        <v>133</v>
      </c>
    </row>
    <row r="2667" spans="1:4" ht="14.25" customHeight="1">
      <c r="A2667" s="2">
        <v>529134</v>
      </c>
      <c r="B2667" s="2" t="s">
        <v>129</v>
      </c>
      <c r="C2667" s="2">
        <v>2035.69</v>
      </c>
      <c r="D2667" s="2" t="s">
        <v>133</v>
      </c>
    </row>
    <row r="2668" spans="1:4" ht="14.25" customHeight="1">
      <c r="A2668" s="2">
        <v>529489</v>
      </c>
      <c r="B2668" s="2" t="s">
        <v>132</v>
      </c>
      <c r="C2668" s="2">
        <v>2192.019006</v>
      </c>
      <c r="D2668" s="2" t="s">
        <v>130</v>
      </c>
    </row>
    <row r="2669" spans="1:4" ht="14.25" customHeight="1">
      <c r="A2669" s="2">
        <v>529715</v>
      </c>
      <c r="B2669" s="2" t="s">
        <v>132</v>
      </c>
      <c r="C2669" s="2">
        <v>553</v>
      </c>
      <c r="D2669" s="2" t="s">
        <v>130</v>
      </c>
    </row>
    <row r="2670" spans="1:4" ht="14.25" customHeight="1">
      <c r="A2670" s="2">
        <v>530172</v>
      </c>
      <c r="B2670" s="2" t="s">
        <v>129</v>
      </c>
      <c r="C2670" s="2">
        <v>3697.5908300000001</v>
      </c>
      <c r="D2670" s="2" t="s">
        <v>133</v>
      </c>
    </row>
    <row r="2671" spans="1:4" ht="14.25" customHeight="1">
      <c r="A2671" s="2">
        <v>530295</v>
      </c>
      <c r="B2671" s="2" t="s">
        <v>129</v>
      </c>
      <c r="C2671" s="2">
        <v>1608.94</v>
      </c>
      <c r="D2671" s="2" t="s">
        <v>130</v>
      </c>
    </row>
    <row r="2672" spans="1:4" ht="14.25" customHeight="1">
      <c r="A2672" s="2">
        <v>530310</v>
      </c>
      <c r="B2672" s="2" t="s">
        <v>129</v>
      </c>
      <c r="C2672" s="2">
        <v>3098.4791810000002</v>
      </c>
      <c r="D2672" s="2" t="s">
        <v>133</v>
      </c>
    </row>
    <row r="2673" spans="1:4" ht="14.25" customHeight="1">
      <c r="A2673" s="2">
        <v>530586</v>
      </c>
      <c r="B2673" s="2" t="s">
        <v>129</v>
      </c>
      <c r="C2673" s="2">
        <v>1013.082566</v>
      </c>
      <c r="D2673" s="2" t="s">
        <v>133</v>
      </c>
    </row>
    <row r="2674" spans="1:4" ht="14.25" customHeight="1">
      <c r="A2674" s="2">
        <v>530763</v>
      </c>
      <c r="B2674" s="2" t="s">
        <v>129</v>
      </c>
      <c r="C2674" s="2">
        <v>1546.9186159999999</v>
      </c>
      <c r="D2674" s="2" t="s">
        <v>130</v>
      </c>
    </row>
    <row r="2675" spans="1:4" ht="14.25" customHeight="1">
      <c r="A2675" s="2">
        <v>531007</v>
      </c>
      <c r="B2675" s="2" t="s">
        <v>132</v>
      </c>
      <c r="C2675" s="2">
        <v>3473</v>
      </c>
      <c r="D2675" s="2" t="s">
        <v>130</v>
      </c>
    </row>
    <row r="2676" spans="1:4" ht="14.25" customHeight="1">
      <c r="A2676" s="2">
        <v>531040</v>
      </c>
      <c r="B2676" s="2" t="s">
        <v>132</v>
      </c>
      <c r="C2676" s="2">
        <v>2145.7311119999999</v>
      </c>
      <c r="D2676" s="2" t="s">
        <v>133</v>
      </c>
    </row>
    <row r="2677" spans="1:4" ht="14.25" customHeight="1">
      <c r="A2677" s="2">
        <v>531048</v>
      </c>
      <c r="B2677" s="2" t="s">
        <v>129</v>
      </c>
      <c r="C2677" s="2">
        <v>2911.3009000000002</v>
      </c>
      <c r="D2677" s="2" t="s">
        <v>133</v>
      </c>
    </row>
    <row r="2678" spans="1:4" ht="14.25" customHeight="1">
      <c r="A2678" s="2">
        <v>531783</v>
      </c>
      <c r="B2678" s="2" t="s">
        <v>129</v>
      </c>
      <c r="C2678" s="2">
        <v>342.99</v>
      </c>
      <c r="D2678" s="2" t="s">
        <v>134</v>
      </c>
    </row>
    <row r="2679" spans="1:4" ht="14.25" customHeight="1">
      <c r="A2679" s="2">
        <v>532104</v>
      </c>
      <c r="B2679" s="2" t="s">
        <v>129</v>
      </c>
      <c r="C2679" s="2">
        <v>2469.8335059999999</v>
      </c>
      <c r="D2679" s="2" t="s">
        <v>133</v>
      </c>
    </row>
    <row r="2680" spans="1:4" ht="14.25" customHeight="1">
      <c r="A2680" s="2">
        <v>532491</v>
      </c>
      <c r="B2680" s="2" t="s">
        <v>129</v>
      </c>
      <c r="C2680" s="2">
        <v>3406.86</v>
      </c>
      <c r="D2680" s="2" t="s">
        <v>130</v>
      </c>
    </row>
    <row r="2681" spans="1:4" ht="14.25" customHeight="1">
      <c r="A2681" s="2">
        <v>532522</v>
      </c>
      <c r="B2681" s="2" t="s">
        <v>132</v>
      </c>
      <c r="C2681" s="2">
        <v>2647.7734359999999</v>
      </c>
      <c r="D2681" s="2" t="s">
        <v>133</v>
      </c>
    </row>
    <row r="2682" spans="1:4" ht="14.25" customHeight="1">
      <c r="A2682" s="2">
        <v>532595</v>
      </c>
      <c r="B2682" s="2" t="s">
        <v>132</v>
      </c>
      <c r="C2682" s="2">
        <v>1146.930799</v>
      </c>
      <c r="D2682" s="2" t="s">
        <v>134</v>
      </c>
    </row>
    <row r="2683" spans="1:4" ht="14.25" customHeight="1">
      <c r="A2683" s="2">
        <v>532657</v>
      </c>
      <c r="B2683" s="2" t="s">
        <v>132</v>
      </c>
      <c r="C2683" s="2">
        <v>3280</v>
      </c>
      <c r="D2683" s="2" t="s">
        <v>130</v>
      </c>
    </row>
    <row r="2684" spans="1:4" ht="14.25" customHeight="1">
      <c r="A2684" s="2">
        <v>532753</v>
      </c>
      <c r="B2684" s="2" t="s">
        <v>132</v>
      </c>
      <c r="C2684" s="2">
        <v>855.09499089999997</v>
      </c>
      <c r="D2684" s="2" t="s">
        <v>130</v>
      </c>
    </row>
    <row r="2685" spans="1:4" ht="14.25" customHeight="1">
      <c r="A2685" s="2">
        <v>532967</v>
      </c>
      <c r="B2685" s="2" t="s">
        <v>132</v>
      </c>
      <c r="C2685" s="2">
        <v>3479.5348880000001</v>
      </c>
      <c r="D2685" s="2" t="s">
        <v>130</v>
      </c>
    </row>
    <row r="2686" spans="1:4" ht="14.25" customHeight="1">
      <c r="A2686" s="2">
        <v>533184</v>
      </c>
      <c r="B2686" s="2" t="s">
        <v>129</v>
      </c>
      <c r="C2686" s="2">
        <v>3310.8897449999999</v>
      </c>
      <c r="D2686" s="2" t="s">
        <v>133</v>
      </c>
    </row>
    <row r="2687" spans="1:4" ht="14.25" customHeight="1">
      <c r="A2687" s="2">
        <v>533220</v>
      </c>
      <c r="B2687" s="2" t="s">
        <v>129</v>
      </c>
      <c r="C2687" s="2">
        <v>3310</v>
      </c>
      <c r="D2687" s="2" t="s">
        <v>133</v>
      </c>
    </row>
    <row r="2688" spans="1:4" ht="14.25" customHeight="1">
      <c r="A2688" s="2">
        <v>533449</v>
      </c>
      <c r="B2688" s="2" t="s">
        <v>132</v>
      </c>
      <c r="C2688" s="2">
        <v>1573</v>
      </c>
      <c r="D2688" s="2" t="s">
        <v>134</v>
      </c>
    </row>
    <row r="2689" spans="1:4" ht="14.25" customHeight="1">
      <c r="A2689" s="2">
        <v>533473</v>
      </c>
      <c r="B2689" s="2" t="s">
        <v>132</v>
      </c>
      <c r="C2689" s="2">
        <v>3622.2427299999999</v>
      </c>
      <c r="D2689" s="2" t="s">
        <v>130</v>
      </c>
    </row>
    <row r="2690" spans="1:4" ht="14.25" customHeight="1">
      <c r="A2690" s="2">
        <v>534022</v>
      </c>
      <c r="B2690" s="2" t="s">
        <v>132</v>
      </c>
      <c r="C2690" s="2">
        <v>3096.2379329999999</v>
      </c>
      <c r="D2690" s="2" t="s">
        <v>133</v>
      </c>
    </row>
    <row r="2691" spans="1:4" ht="14.25" customHeight="1">
      <c r="A2691" s="2">
        <v>534045</v>
      </c>
      <c r="B2691" s="2" t="s">
        <v>129</v>
      </c>
      <c r="C2691" s="2">
        <v>3727.2459100000001</v>
      </c>
      <c r="D2691" s="2" t="s">
        <v>130</v>
      </c>
    </row>
    <row r="2692" spans="1:4" ht="14.25" customHeight="1">
      <c r="A2692" s="2">
        <v>534149</v>
      </c>
      <c r="B2692" s="2" t="s">
        <v>132</v>
      </c>
      <c r="C2692" s="2">
        <v>1617</v>
      </c>
      <c r="D2692" s="2" t="s">
        <v>134</v>
      </c>
    </row>
    <row r="2693" spans="1:4" ht="14.25" customHeight="1">
      <c r="A2693" s="2">
        <v>534219</v>
      </c>
      <c r="B2693" s="2" t="s">
        <v>129</v>
      </c>
      <c r="C2693" s="2">
        <v>188.49</v>
      </c>
      <c r="D2693" s="2" t="s">
        <v>134</v>
      </c>
    </row>
    <row r="2694" spans="1:4" ht="14.25" customHeight="1">
      <c r="A2694" s="2">
        <v>534485</v>
      </c>
      <c r="B2694" s="2" t="s">
        <v>132</v>
      </c>
      <c r="C2694" s="2">
        <v>3716.1064820000001</v>
      </c>
      <c r="D2694" s="2" t="s">
        <v>134</v>
      </c>
    </row>
    <row r="2695" spans="1:4" ht="14.25" customHeight="1">
      <c r="A2695" s="2">
        <v>534651</v>
      </c>
      <c r="B2695" s="2" t="s">
        <v>129</v>
      </c>
      <c r="C2695" s="2">
        <v>1174.0166810000001</v>
      </c>
      <c r="D2695" s="2" t="s">
        <v>130</v>
      </c>
    </row>
    <row r="2696" spans="1:4" ht="14.25" customHeight="1">
      <c r="A2696" s="2">
        <v>534664</v>
      </c>
      <c r="B2696" s="2" t="s">
        <v>132</v>
      </c>
      <c r="C2696" s="2">
        <v>1240.3613</v>
      </c>
      <c r="D2696" s="2" t="s">
        <v>133</v>
      </c>
    </row>
    <row r="2697" spans="1:4" ht="14.25" customHeight="1">
      <c r="A2697" s="2">
        <v>534867</v>
      </c>
      <c r="B2697" s="2" t="s">
        <v>129</v>
      </c>
      <c r="C2697" s="2">
        <v>1067.2750550000001</v>
      </c>
      <c r="D2697" s="2" t="s">
        <v>130</v>
      </c>
    </row>
    <row r="2698" spans="1:4" ht="14.25" customHeight="1">
      <c r="A2698" s="2">
        <v>535000</v>
      </c>
      <c r="B2698" s="2" t="s">
        <v>132</v>
      </c>
      <c r="C2698" s="2">
        <v>1690.666874</v>
      </c>
      <c r="D2698" s="2" t="s">
        <v>133</v>
      </c>
    </row>
    <row r="2699" spans="1:4" ht="14.25" customHeight="1">
      <c r="A2699" s="2">
        <v>535097</v>
      </c>
      <c r="B2699" s="2" t="s">
        <v>132</v>
      </c>
      <c r="C2699" s="2">
        <v>1823.736537</v>
      </c>
      <c r="D2699" s="2" t="s">
        <v>130</v>
      </c>
    </row>
    <row r="2700" spans="1:4" ht="14.25" customHeight="1">
      <c r="A2700" s="2">
        <v>535971</v>
      </c>
      <c r="B2700" s="2" t="s">
        <v>129</v>
      </c>
      <c r="C2700" s="2">
        <v>2481</v>
      </c>
      <c r="D2700" s="2" t="s">
        <v>130</v>
      </c>
    </row>
    <row r="2701" spans="1:4" ht="14.25" customHeight="1">
      <c r="A2701" s="2">
        <v>535992</v>
      </c>
      <c r="B2701" s="2" t="s">
        <v>129</v>
      </c>
      <c r="C2701" s="2">
        <v>2328.0522780000001</v>
      </c>
      <c r="D2701" s="2" t="s">
        <v>133</v>
      </c>
    </row>
    <row r="2702" spans="1:4" ht="14.25" customHeight="1">
      <c r="A2702" s="2">
        <v>536059</v>
      </c>
      <c r="B2702" s="2" t="s">
        <v>132</v>
      </c>
      <c r="C2702" s="2">
        <v>761.29372090000004</v>
      </c>
      <c r="D2702" s="2" t="s">
        <v>130</v>
      </c>
    </row>
    <row r="2703" spans="1:4" ht="14.25" customHeight="1">
      <c r="A2703" s="2">
        <v>536120</v>
      </c>
      <c r="B2703" s="2" t="s">
        <v>132</v>
      </c>
      <c r="C2703" s="2">
        <v>3041.2588860000001</v>
      </c>
      <c r="D2703" s="2" t="s">
        <v>133</v>
      </c>
    </row>
    <row r="2704" spans="1:4" ht="14.25" customHeight="1">
      <c r="A2704" s="2">
        <v>536231</v>
      </c>
      <c r="B2704" s="2" t="s">
        <v>132</v>
      </c>
      <c r="C2704" s="2">
        <v>286.97079159999998</v>
      </c>
      <c r="D2704" s="2" t="s">
        <v>130</v>
      </c>
    </row>
    <row r="2705" spans="1:4" ht="14.25" customHeight="1">
      <c r="A2705" s="2">
        <v>536337</v>
      </c>
      <c r="B2705" s="2" t="s">
        <v>129</v>
      </c>
      <c r="C2705" s="2">
        <v>231.1</v>
      </c>
      <c r="D2705" s="2" t="s">
        <v>130</v>
      </c>
    </row>
    <row r="2706" spans="1:4" ht="14.25" customHeight="1">
      <c r="A2706" s="2">
        <v>536363</v>
      </c>
      <c r="B2706" s="2" t="s">
        <v>132</v>
      </c>
      <c r="C2706" s="2">
        <v>1144</v>
      </c>
      <c r="D2706" s="2" t="s">
        <v>130</v>
      </c>
    </row>
    <row r="2707" spans="1:4" ht="14.25" customHeight="1">
      <c r="A2707" s="2">
        <v>536485</v>
      </c>
      <c r="B2707" s="2" t="s">
        <v>132</v>
      </c>
      <c r="C2707" s="2">
        <v>2171.3348729999998</v>
      </c>
      <c r="D2707" s="2" t="s">
        <v>130</v>
      </c>
    </row>
    <row r="2708" spans="1:4" ht="14.25" customHeight="1">
      <c r="A2708" s="2">
        <v>536779</v>
      </c>
      <c r="B2708" s="2" t="s">
        <v>132</v>
      </c>
      <c r="C2708" s="2">
        <v>3044.1765850000002</v>
      </c>
      <c r="D2708" s="2" t="s">
        <v>130</v>
      </c>
    </row>
    <row r="2709" spans="1:4" ht="14.25" customHeight="1">
      <c r="A2709" s="2">
        <v>537074</v>
      </c>
      <c r="B2709" s="2" t="s">
        <v>132</v>
      </c>
      <c r="C2709" s="2">
        <v>2830.3544860000002</v>
      </c>
      <c r="D2709" s="2" t="s">
        <v>133</v>
      </c>
    </row>
    <row r="2710" spans="1:4" ht="14.25" customHeight="1">
      <c r="A2710" s="2">
        <v>537249</v>
      </c>
      <c r="B2710" s="2" t="s">
        <v>129</v>
      </c>
      <c r="C2710" s="2">
        <v>1059</v>
      </c>
      <c r="D2710" s="2" t="s">
        <v>130</v>
      </c>
    </row>
    <row r="2711" spans="1:4" ht="14.25" customHeight="1">
      <c r="A2711" s="2">
        <v>537344</v>
      </c>
      <c r="B2711" s="2" t="s">
        <v>132</v>
      </c>
      <c r="C2711" s="2">
        <v>1666.813881</v>
      </c>
      <c r="D2711" s="2" t="s">
        <v>133</v>
      </c>
    </row>
    <row r="2712" spans="1:4" ht="14.25" customHeight="1">
      <c r="A2712" s="2">
        <v>537663</v>
      </c>
      <c r="B2712" s="2" t="s">
        <v>129</v>
      </c>
      <c r="C2712" s="2">
        <v>933.02583040000002</v>
      </c>
      <c r="D2712" s="2" t="s">
        <v>134</v>
      </c>
    </row>
    <row r="2713" spans="1:4" ht="14.25" customHeight="1">
      <c r="A2713" s="2">
        <v>537771</v>
      </c>
      <c r="B2713" s="2" t="s">
        <v>129</v>
      </c>
      <c r="C2713" s="2">
        <v>3383.82</v>
      </c>
      <c r="D2713" s="2" t="s">
        <v>130</v>
      </c>
    </row>
    <row r="2714" spans="1:4" ht="14.25" customHeight="1">
      <c r="A2714" s="2">
        <v>537846</v>
      </c>
      <c r="B2714" s="2" t="s">
        <v>129</v>
      </c>
      <c r="C2714" s="2">
        <v>2090</v>
      </c>
      <c r="D2714" s="2" t="s">
        <v>133</v>
      </c>
    </row>
    <row r="2715" spans="1:4" ht="14.25" customHeight="1">
      <c r="A2715" s="2">
        <v>537936</v>
      </c>
      <c r="B2715" s="2" t="s">
        <v>129</v>
      </c>
      <c r="C2715" s="2">
        <v>1634.852345</v>
      </c>
      <c r="D2715" s="2" t="s">
        <v>133</v>
      </c>
    </row>
    <row r="2716" spans="1:4" ht="14.25" customHeight="1">
      <c r="A2716" s="2">
        <v>538014</v>
      </c>
      <c r="B2716" s="2" t="s">
        <v>129</v>
      </c>
      <c r="C2716" s="2">
        <v>820.50656609999999</v>
      </c>
      <c r="D2716" s="2" t="s">
        <v>133</v>
      </c>
    </row>
    <row r="2717" spans="1:4" ht="14.25" customHeight="1">
      <c r="A2717" s="2">
        <v>538190</v>
      </c>
      <c r="B2717" s="2" t="s">
        <v>132</v>
      </c>
      <c r="C2717" s="2">
        <v>1242.641631</v>
      </c>
      <c r="D2717" s="2" t="s">
        <v>133</v>
      </c>
    </row>
    <row r="2718" spans="1:4" ht="14.25" customHeight="1">
      <c r="A2718" s="2">
        <v>538372</v>
      </c>
      <c r="B2718" s="2" t="s">
        <v>132</v>
      </c>
      <c r="C2718" s="2">
        <v>754</v>
      </c>
      <c r="D2718" s="2" t="s">
        <v>133</v>
      </c>
    </row>
    <row r="2719" spans="1:4" ht="14.25" customHeight="1">
      <c r="A2719" s="2">
        <v>538440</v>
      </c>
      <c r="B2719" s="2" t="s">
        <v>129</v>
      </c>
      <c r="C2719" s="2">
        <v>1959</v>
      </c>
      <c r="D2719" s="2" t="s">
        <v>133</v>
      </c>
    </row>
    <row r="2720" spans="1:4" ht="14.25" customHeight="1">
      <c r="A2720" s="2">
        <v>538440</v>
      </c>
      <c r="B2720" s="2" t="s">
        <v>129</v>
      </c>
      <c r="C2720" s="2">
        <v>3229.9038150000001</v>
      </c>
      <c r="D2720" s="2" t="s">
        <v>133</v>
      </c>
    </row>
    <row r="2721" spans="1:4" ht="14.25" customHeight="1">
      <c r="A2721" s="2">
        <v>538488</v>
      </c>
      <c r="B2721" s="2" t="s">
        <v>129</v>
      </c>
      <c r="C2721" s="2">
        <v>2712.13</v>
      </c>
      <c r="D2721" s="2" t="s">
        <v>133</v>
      </c>
    </row>
    <row r="2722" spans="1:4" ht="14.25" customHeight="1">
      <c r="A2722" s="2">
        <v>538604</v>
      </c>
      <c r="B2722" s="2" t="s">
        <v>132</v>
      </c>
      <c r="C2722" s="2">
        <v>3784.1185169999999</v>
      </c>
      <c r="D2722" s="2" t="s">
        <v>133</v>
      </c>
    </row>
    <row r="2723" spans="1:4" ht="14.25" customHeight="1">
      <c r="A2723" s="2">
        <v>538690</v>
      </c>
      <c r="B2723" s="2" t="s">
        <v>132</v>
      </c>
      <c r="C2723" s="2">
        <v>1244.6167680000001</v>
      </c>
      <c r="D2723" s="2" t="s">
        <v>133</v>
      </c>
    </row>
    <row r="2724" spans="1:4" ht="14.25" customHeight="1">
      <c r="A2724" s="2">
        <v>538832</v>
      </c>
      <c r="B2724" s="2" t="s">
        <v>132</v>
      </c>
      <c r="C2724" s="2">
        <v>3254.0606760000001</v>
      </c>
      <c r="D2724" s="2" t="s">
        <v>133</v>
      </c>
    </row>
    <row r="2725" spans="1:4" ht="14.25" customHeight="1">
      <c r="A2725" s="2">
        <v>539382</v>
      </c>
      <c r="B2725" s="2" t="s">
        <v>129</v>
      </c>
      <c r="C2725" s="2">
        <v>470.20920990000002</v>
      </c>
      <c r="D2725" s="2" t="s">
        <v>133</v>
      </c>
    </row>
    <row r="2726" spans="1:4" ht="14.25" customHeight="1">
      <c r="A2726" s="2">
        <v>539385</v>
      </c>
      <c r="B2726" s="2" t="s">
        <v>129</v>
      </c>
      <c r="C2726" s="2">
        <v>741.08763520000002</v>
      </c>
      <c r="D2726" s="2" t="s">
        <v>134</v>
      </c>
    </row>
    <row r="2727" spans="1:4" ht="14.25" customHeight="1">
      <c r="A2727" s="2">
        <v>539717</v>
      </c>
      <c r="B2727" s="2" t="s">
        <v>132</v>
      </c>
      <c r="C2727" s="2">
        <v>1684.2110700000001</v>
      </c>
      <c r="D2727" s="2" t="s">
        <v>130</v>
      </c>
    </row>
    <row r="2728" spans="1:4" ht="14.25" customHeight="1">
      <c r="A2728" s="2">
        <v>540395</v>
      </c>
      <c r="B2728" s="2" t="s">
        <v>132</v>
      </c>
      <c r="C2728" s="2">
        <v>2635</v>
      </c>
      <c r="D2728" s="2" t="s">
        <v>130</v>
      </c>
    </row>
    <row r="2729" spans="1:4" ht="14.25" customHeight="1">
      <c r="A2729" s="2">
        <v>540548</v>
      </c>
      <c r="B2729" s="2" t="s">
        <v>132</v>
      </c>
      <c r="C2729" s="2">
        <v>1990.8845409999999</v>
      </c>
      <c r="D2729" s="2" t="s">
        <v>133</v>
      </c>
    </row>
    <row r="2730" spans="1:4" ht="14.25" customHeight="1">
      <c r="A2730" s="2">
        <v>540794</v>
      </c>
      <c r="B2730" s="2" t="s">
        <v>132</v>
      </c>
      <c r="C2730" s="2">
        <v>3002.7186449999999</v>
      </c>
      <c r="D2730" s="2" t="s">
        <v>133</v>
      </c>
    </row>
    <row r="2731" spans="1:4" ht="14.25" customHeight="1">
      <c r="A2731" s="2">
        <v>541073</v>
      </c>
      <c r="B2731" s="2" t="s">
        <v>132</v>
      </c>
      <c r="C2731" s="2">
        <v>2565.6381809999998</v>
      </c>
      <c r="D2731" s="2" t="s">
        <v>130</v>
      </c>
    </row>
    <row r="2732" spans="1:4" ht="14.25" customHeight="1">
      <c r="A2732" s="2">
        <v>541577</v>
      </c>
      <c r="B2732" s="2" t="s">
        <v>132</v>
      </c>
      <c r="C2732" s="2">
        <v>1198.830786</v>
      </c>
      <c r="D2732" s="2" t="s">
        <v>130</v>
      </c>
    </row>
    <row r="2733" spans="1:4" ht="14.25" customHeight="1">
      <c r="A2733" s="2">
        <v>541633</v>
      </c>
      <c r="B2733" s="2" t="s">
        <v>132</v>
      </c>
      <c r="C2733" s="2">
        <v>3216.6031809999999</v>
      </c>
      <c r="D2733" s="2" t="s">
        <v>130</v>
      </c>
    </row>
    <row r="2734" spans="1:4" ht="14.25" customHeight="1">
      <c r="A2734" s="2">
        <v>541647</v>
      </c>
      <c r="B2734" s="2" t="s">
        <v>129</v>
      </c>
      <c r="C2734" s="2">
        <v>3580.9368840000002</v>
      </c>
      <c r="D2734" s="2" t="s">
        <v>130</v>
      </c>
    </row>
    <row r="2735" spans="1:4" ht="14.25" customHeight="1">
      <c r="A2735" s="2">
        <v>541706</v>
      </c>
      <c r="B2735" s="2" t="s">
        <v>132</v>
      </c>
      <c r="C2735" s="2">
        <v>1359.51251</v>
      </c>
      <c r="D2735" s="2" t="s">
        <v>133</v>
      </c>
    </row>
    <row r="2736" spans="1:4" ht="14.25" customHeight="1">
      <c r="A2736" s="2">
        <v>541860</v>
      </c>
      <c r="B2736" s="2" t="s">
        <v>129</v>
      </c>
      <c r="C2736" s="2">
        <v>3377.0384939999999</v>
      </c>
      <c r="D2736" s="2" t="s">
        <v>133</v>
      </c>
    </row>
    <row r="2737" spans="1:4" ht="14.25" customHeight="1">
      <c r="A2737" s="2">
        <v>541991</v>
      </c>
      <c r="B2737" s="2" t="s">
        <v>132</v>
      </c>
      <c r="C2737" s="2">
        <v>1097</v>
      </c>
      <c r="D2737" s="2" t="s">
        <v>130</v>
      </c>
    </row>
    <row r="2738" spans="1:4" ht="14.25" customHeight="1">
      <c r="A2738" s="2">
        <v>542119</v>
      </c>
      <c r="B2738" s="2" t="s">
        <v>132</v>
      </c>
      <c r="C2738" s="2">
        <v>2160.9730800000002</v>
      </c>
      <c r="D2738" s="2" t="s">
        <v>130</v>
      </c>
    </row>
    <row r="2739" spans="1:4" ht="14.25" customHeight="1">
      <c r="A2739" s="2">
        <v>542360</v>
      </c>
      <c r="B2739" s="2" t="s">
        <v>132</v>
      </c>
      <c r="C2739" s="2">
        <v>3221</v>
      </c>
      <c r="D2739" s="2" t="s">
        <v>133</v>
      </c>
    </row>
    <row r="2740" spans="1:4" ht="14.25" customHeight="1">
      <c r="A2740" s="2">
        <v>542710</v>
      </c>
      <c r="B2740" s="2" t="s">
        <v>132</v>
      </c>
      <c r="C2740" s="2">
        <v>3304.109825</v>
      </c>
      <c r="D2740" s="2" t="s">
        <v>133</v>
      </c>
    </row>
    <row r="2741" spans="1:4" ht="14.25" customHeight="1">
      <c r="A2741" s="2">
        <v>543022</v>
      </c>
      <c r="B2741" s="2" t="s">
        <v>132</v>
      </c>
      <c r="C2741" s="2">
        <v>442.99402040000001</v>
      </c>
      <c r="D2741" s="2" t="s">
        <v>133</v>
      </c>
    </row>
    <row r="2742" spans="1:4" ht="14.25" customHeight="1">
      <c r="A2742" s="2">
        <v>543116</v>
      </c>
      <c r="B2742" s="2" t="s">
        <v>132</v>
      </c>
      <c r="C2742" s="2">
        <v>1584.6568139999999</v>
      </c>
      <c r="D2742" s="2" t="s">
        <v>133</v>
      </c>
    </row>
    <row r="2743" spans="1:4" ht="14.25" customHeight="1">
      <c r="A2743" s="2">
        <v>543275</v>
      </c>
      <c r="B2743" s="2" t="s">
        <v>132</v>
      </c>
      <c r="C2743" s="2">
        <v>2312.745015</v>
      </c>
      <c r="D2743" s="2" t="s">
        <v>130</v>
      </c>
    </row>
    <row r="2744" spans="1:4" ht="14.25" customHeight="1">
      <c r="A2744" s="2">
        <v>543362</v>
      </c>
      <c r="B2744" s="2" t="s">
        <v>132</v>
      </c>
      <c r="C2744" s="2">
        <v>1729.6027939999999</v>
      </c>
      <c r="D2744" s="2" t="s">
        <v>133</v>
      </c>
    </row>
    <row r="2745" spans="1:4" ht="14.25" customHeight="1">
      <c r="A2745" s="2">
        <v>543602</v>
      </c>
      <c r="B2745" s="2" t="s">
        <v>132</v>
      </c>
      <c r="C2745" s="2">
        <v>827.48081479999996</v>
      </c>
      <c r="D2745" s="2" t="s">
        <v>133</v>
      </c>
    </row>
    <row r="2746" spans="1:4" ht="14.25" customHeight="1">
      <c r="A2746" s="2">
        <v>543790</v>
      </c>
      <c r="B2746" s="2" t="s">
        <v>132</v>
      </c>
      <c r="C2746" s="2">
        <v>2815</v>
      </c>
      <c r="D2746" s="2" t="s">
        <v>133</v>
      </c>
    </row>
    <row r="2747" spans="1:4" ht="14.25" customHeight="1">
      <c r="A2747" s="2">
        <v>543877</v>
      </c>
      <c r="B2747" s="2" t="s">
        <v>132</v>
      </c>
      <c r="C2747" s="2">
        <v>1389.7322360000001</v>
      </c>
      <c r="D2747" s="2" t="s">
        <v>130</v>
      </c>
    </row>
    <row r="2748" spans="1:4" ht="14.25" customHeight="1">
      <c r="A2748" s="2">
        <v>544151</v>
      </c>
      <c r="B2748" s="2" t="s">
        <v>132</v>
      </c>
      <c r="C2748" s="2">
        <v>412</v>
      </c>
      <c r="D2748" s="2" t="s">
        <v>130</v>
      </c>
    </row>
    <row r="2749" spans="1:4" ht="14.25" customHeight="1">
      <c r="A2749" s="2">
        <v>544231</v>
      </c>
      <c r="B2749" s="2" t="s">
        <v>132</v>
      </c>
      <c r="C2749" s="2">
        <v>2989.1407979999999</v>
      </c>
      <c r="D2749" s="2" t="s">
        <v>130</v>
      </c>
    </row>
    <row r="2750" spans="1:4" ht="14.25" customHeight="1">
      <c r="A2750" s="2">
        <v>544245</v>
      </c>
      <c r="B2750" s="2" t="s">
        <v>129</v>
      </c>
      <c r="C2750" s="2">
        <v>2860.12</v>
      </c>
      <c r="D2750" s="2" t="s">
        <v>130</v>
      </c>
    </row>
    <row r="2751" spans="1:4" ht="14.25" customHeight="1">
      <c r="A2751" s="2">
        <v>544262</v>
      </c>
      <c r="B2751" s="2" t="s">
        <v>132</v>
      </c>
      <c r="C2751" s="2">
        <v>3088.6430570000002</v>
      </c>
      <c r="D2751" s="2" t="s">
        <v>133</v>
      </c>
    </row>
    <row r="2752" spans="1:4" ht="14.25" customHeight="1">
      <c r="A2752" s="2">
        <v>544286</v>
      </c>
      <c r="B2752" s="2" t="s">
        <v>132</v>
      </c>
      <c r="C2752" s="2">
        <v>1683.4433489999999</v>
      </c>
      <c r="D2752" s="2" t="s">
        <v>133</v>
      </c>
    </row>
    <row r="2753" spans="1:4" ht="14.25" customHeight="1">
      <c r="A2753" s="2">
        <v>544286</v>
      </c>
      <c r="B2753" s="2" t="s">
        <v>132</v>
      </c>
      <c r="C2753" s="2">
        <v>2108</v>
      </c>
      <c r="D2753" s="2" t="s">
        <v>133</v>
      </c>
    </row>
    <row r="2754" spans="1:4" ht="14.25" customHeight="1">
      <c r="A2754" s="2">
        <v>544293</v>
      </c>
      <c r="B2754" s="2" t="s">
        <v>129</v>
      </c>
      <c r="C2754" s="2">
        <v>2073</v>
      </c>
      <c r="D2754" s="2" t="s">
        <v>130</v>
      </c>
    </row>
    <row r="2755" spans="1:4" ht="14.25" customHeight="1">
      <c r="A2755" s="2">
        <v>544341</v>
      </c>
      <c r="B2755" s="2" t="s">
        <v>129</v>
      </c>
      <c r="C2755" s="2">
        <v>1297.21207</v>
      </c>
      <c r="D2755" s="2" t="s">
        <v>134</v>
      </c>
    </row>
    <row r="2756" spans="1:4" ht="14.25" customHeight="1">
      <c r="A2756" s="2">
        <v>544627</v>
      </c>
      <c r="B2756" s="2" t="s">
        <v>132</v>
      </c>
      <c r="C2756" s="2">
        <v>3037.4534910000002</v>
      </c>
      <c r="D2756" s="2" t="s">
        <v>130</v>
      </c>
    </row>
    <row r="2757" spans="1:4" ht="14.25" customHeight="1">
      <c r="A2757" s="2">
        <v>544923</v>
      </c>
      <c r="B2757" s="2" t="s">
        <v>129</v>
      </c>
      <c r="C2757" s="2">
        <v>2414</v>
      </c>
      <c r="D2757" s="2" t="s">
        <v>130</v>
      </c>
    </row>
    <row r="2758" spans="1:4" ht="14.25" customHeight="1">
      <c r="A2758" s="2">
        <v>545810</v>
      </c>
      <c r="B2758" s="2" t="s">
        <v>132</v>
      </c>
      <c r="C2758" s="2">
        <v>1846</v>
      </c>
      <c r="D2758" s="2" t="s">
        <v>133</v>
      </c>
    </row>
    <row r="2759" spans="1:4" ht="14.25" customHeight="1">
      <c r="A2759" s="2">
        <v>546941</v>
      </c>
      <c r="B2759" s="2" t="s">
        <v>132</v>
      </c>
      <c r="C2759" s="2">
        <v>3617.5833400000001</v>
      </c>
      <c r="D2759" s="2" t="s">
        <v>130</v>
      </c>
    </row>
    <row r="2760" spans="1:4" ht="14.25" customHeight="1">
      <c r="A2760" s="2">
        <v>547023</v>
      </c>
      <c r="B2760" s="2" t="s">
        <v>129</v>
      </c>
      <c r="C2760" s="2">
        <v>843.89</v>
      </c>
      <c r="D2760" s="2" t="s">
        <v>130</v>
      </c>
    </row>
    <row r="2761" spans="1:4" ht="14.25" customHeight="1">
      <c r="A2761" s="2">
        <v>547315</v>
      </c>
      <c r="B2761" s="2" t="s">
        <v>132</v>
      </c>
      <c r="C2761" s="2">
        <v>1285.4672519999999</v>
      </c>
      <c r="D2761" s="2" t="s">
        <v>130</v>
      </c>
    </row>
    <row r="2762" spans="1:4" ht="14.25" customHeight="1">
      <c r="A2762" s="2">
        <v>548222</v>
      </c>
      <c r="B2762" s="2" t="s">
        <v>132</v>
      </c>
      <c r="C2762" s="2">
        <v>2282.1270920000002</v>
      </c>
      <c r="D2762" s="2" t="s">
        <v>133</v>
      </c>
    </row>
    <row r="2763" spans="1:4" ht="14.25" customHeight="1">
      <c r="A2763" s="2">
        <v>548313</v>
      </c>
      <c r="B2763" s="2" t="s">
        <v>129</v>
      </c>
      <c r="C2763" s="2">
        <v>2109.5</v>
      </c>
      <c r="D2763" s="2" t="s">
        <v>130</v>
      </c>
    </row>
    <row r="2764" spans="1:4" ht="14.25" customHeight="1">
      <c r="A2764" s="2">
        <v>548499</v>
      </c>
      <c r="B2764" s="2" t="s">
        <v>129</v>
      </c>
      <c r="C2764" s="2">
        <v>2108</v>
      </c>
      <c r="D2764" s="2" t="s">
        <v>134</v>
      </c>
    </row>
    <row r="2765" spans="1:4" ht="14.25" customHeight="1">
      <c r="A2765" s="2">
        <v>548910</v>
      </c>
      <c r="B2765" s="2" t="s">
        <v>129</v>
      </c>
      <c r="C2765" s="2">
        <v>2846</v>
      </c>
      <c r="D2765" s="2" t="s">
        <v>133</v>
      </c>
    </row>
    <row r="2766" spans="1:4" ht="14.25" customHeight="1">
      <c r="A2766" s="2">
        <v>549037</v>
      </c>
      <c r="B2766" s="2" t="s">
        <v>132</v>
      </c>
      <c r="C2766" s="2">
        <v>1261.849453</v>
      </c>
      <c r="D2766" s="2" t="s">
        <v>130</v>
      </c>
    </row>
    <row r="2767" spans="1:4" ht="14.25" customHeight="1">
      <c r="A2767" s="2">
        <v>549075</v>
      </c>
      <c r="B2767" s="2" t="s">
        <v>129</v>
      </c>
      <c r="C2767" s="2">
        <v>2089.6</v>
      </c>
      <c r="D2767" s="2" t="s">
        <v>130</v>
      </c>
    </row>
    <row r="2768" spans="1:4" ht="14.25" customHeight="1">
      <c r="A2768" s="2">
        <v>549168</v>
      </c>
      <c r="B2768" s="2" t="s">
        <v>129</v>
      </c>
      <c r="C2768" s="2">
        <v>532.28438080000001</v>
      </c>
      <c r="D2768" s="2" t="s">
        <v>133</v>
      </c>
    </row>
    <row r="2769" spans="1:4" ht="14.25" customHeight="1">
      <c r="A2769" s="2">
        <v>549679</v>
      </c>
      <c r="B2769" s="2" t="s">
        <v>132</v>
      </c>
      <c r="C2769" s="2">
        <v>1153.8531330000001</v>
      </c>
      <c r="D2769" s="2" t="s">
        <v>130</v>
      </c>
    </row>
    <row r="2770" spans="1:4" ht="14.25" customHeight="1">
      <c r="A2770" s="2">
        <v>549927</v>
      </c>
      <c r="B2770" s="2" t="s">
        <v>129</v>
      </c>
      <c r="C2770" s="2">
        <v>3560.0653000000002</v>
      </c>
      <c r="D2770" s="2" t="s">
        <v>134</v>
      </c>
    </row>
    <row r="2771" spans="1:4" ht="14.25" customHeight="1">
      <c r="A2771" s="2">
        <v>550097</v>
      </c>
      <c r="B2771" s="2" t="s">
        <v>132</v>
      </c>
      <c r="C2771" s="2">
        <v>2858.1682930000002</v>
      </c>
      <c r="D2771" s="2" t="s">
        <v>130</v>
      </c>
    </row>
    <row r="2772" spans="1:4" ht="14.25" customHeight="1">
      <c r="A2772" s="2">
        <v>550103</v>
      </c>
      <c r="B2772" s="2" t="s">
        <v>132</v>
      </c>
      <c r="C2772" s="2">
        <v>1814.0983209999999</v>
      </c>
      <c r="D2772" s="2" t="s">
        <v>130</v>
      </c>
    </row>
    <row r="2773" spans="1:4" ht="14.25" customHeight="1">
      <c r="A2773" s="2">
        <v>550867</v>
      </c>
      <c r="B2773" s="2" t="s">
        <v>132</v>
      </c>
      <c r="C2773" s="2">
        <v>1530.982665</v>
      </c>
      <c r="D2773" s="2" t="s">
        <v>130</v>
      </c>
    </row>
    <row r="2774" spans="1:4" ht="14.25" customHeight="1">
      <c r="A2774" s="2">
        <v>550959</v>
      </c>
      <c r="B2774" s="2" t="s">
        <v>129</v>
      </c>
      <c r="C2774" s="2">
        <v>3711.613425</v>
      </c>
      <c r="D2774" s="2" t="s">
        <v>130</v>
      </c>
    </row>
    <row r="2775" spans="1:4" ht="14.25" customHeight="1">
      <c r="A2775" s="2">
        <v>550988</v>
      </c>
      <c r="B2775" s="2" t="s">
        <v>132</v>
      </c>
      <c r="C2775" s="2">
        <v>518</v>
      </c>
      <c r="D2775" s="2" t="s">
        <v>133</v>
      </c>
    </row>
    <row r="2776" spans="1:4" ht="14.25" customHeight="1">
      <c r="A2776" s="2">
        <v>551237</v>
      </c>
      <c r="B2776" s="2" t="s">
        <v>132</v>
      </c>
      <c r="C2776" s="2">
        <v>3487.1372190000002</v>
      </c>
      <c r="D2776" s="2" t="s">
        <v>130</v>
      </c>
    </row>
    <row r="2777" spans="1:4" ht="14.25" customHeight="1">
      <c r="A2777" s="2">
        <v>551260</v>
      </c>
      <c r="B2777" s="2" t="s">
        <v>132</v>
      </c>
      <c r="C2777" s="2">
        <v>684.6888639</v>
      </c>
      <c r="D2777" s="2" t="s">
        <v>133</v>
      </c>
    </row>
    <row r="2778" spans="1:4" ht="14.25" customHeight="1">
      <c r="A2778" s="2">
        <v>551340</v>
      </c>
      <c r="B2778" s="2" t="s">
        <v>129</v>
      </c>
      <c r="C2778" s="2">
        <v>695.34</v>
      </c>
      <c r="D2778" s="2" t="s">
        <v>133</v>
      </c>
    </row>
    <row r="2779" spans="1:4" ht="14.25" customHeight="1">
      <c r="A2779" s="2">
        <v>551444</v>
      </c>
      <c r="B2779" s="2" t="s">
        <v>132</v>
      </c>
      <c r="C2779" s="2">
        <v>2941.2791830000001</v>
      </c>
      <c r="D2779" s="2" t="s">
        <v>133</v>
      </c>
    </row>
    <row r="2780" spans="1:4" ht="14.25" customHeight="1">
      <c r="A2780" s="2">
        <v>551803</v>
      </c>
      <c r="B2780" s="2" t="s">
        <v>132</v>
      </c>
      <c r="C2780" s="2">
        <v>622.55968410000003</v>
      </c>
      <c r="D2780" s="2" t="s">
        <v>134</v>
      </c>
    </row>
    <row r="2781" spans="1:4" ht="14.25" customHeight="1">
      <c r="A2781" s="2">
        <v>552021</v>
      </c>
      <c r="B2781" s="2" t="s">
        <v>129</v>
      </c>
      <c r="C2781" s="2">
        <v>3499.9407679999999</v>
      </c>
      <c r="D2781" s="2" t="s">
        <v>130</v>
      </c>
    </row>
    <row r="2782" spans="1:4" ht="14.25" customHeight="1">
      <c r="A2782" s="2">
        <v>552095</v>
      </c>
      <c r="B2782" s="2" t="s">
        <v>132</v>
      </c>
      <c r="C2782" s="2">
        <v>1521.248683</v>
      </c>
      <c r="D2782" s="2" t="s">
        <v>130</v>
      </c>
    </row>
    <row r="2783" spans="1:4" ht="14.25" customHeight="1">
      <c r="A2783" s="2">
        <v>552124</v>
      </c>
      <c r="B2783" s="2" t="s">
        <v>132</v>
      </c>
      <c r="C2783" s="2">
        <v>2995.6540799999998</v>
      </c>
      <c r="D2783" s="2" t="s">
        <v>133</v>
      </c>
    </row>
    <row r="2784" spans="1:4" ht="14.25" customHeight="1">
      <c r="A2784" s="2">
        <v>552141</v>
      </c>
      <c r="B2784" s="2" t="s">
        <v>129</v>
      </c>
      <c r="C2784" s="2">
        <v>2483.0304719999999</v>
      </c>
      <c r="D2784" s="2" t="s">
        <v>130</v>
      </c>
    </row>
    <row r="2785" spans="1:4" ht="14.25" customHeight="1">
      <c r="A2785" s="2">
        <v>552224</v>
      </c>
      <c r="B2785" s="2" t="s">
        <v>132</v>
      </c>
      <c r="C2785" s="2">
        <v>859.77472030000001</v>
      </c>
      <c r="D2785" s="2" t="s">
        <v>133</v>
      </c>
    </row>
    <row r="2786" spans="1:4" ht="14.25" customHeight="1">
      <c r="A2786" s="2">
        <v>552343</v>
      </c>
      <c r="B2786" s="2" t="s">
        <v>132</v>
      </c>
      <c r="C2786" s="2">
        <v>2837</v>
      </c>
      <c r="D2786" s="2" t="s">
        <v>130</v>
      </c>
    </row>
    <row r="2787" spans="1:4" ht="14.25" customHeight="1">
      <c r="A2787" s="2">
        <v>552788</v>
      </c>
      <c r="B2787" s="2" t="s">
        <v>132</v>
      </c>
      <c r="C2787" s="2">
        <v>994</v>
      </c>
      <c r="D2787" s="2" t="s">
        <v>133</v>
      </c>
    </row>
    <row r="2788" spans="1:4" ht="14.25" customHeight="1">
      <c r="A2788" s="2">
        <v>553029</v>
      </c>
      <c r="B2788" s="2" t="s">
        <v>129</v>
      </c>
      <c r="C2788" s="2">
        <v>1025.21</v>
      </c>
      <c r="D2788" s="2" t="s">
        <v>130</v>
      </c>
    </row>
    <row r="2789" spans="1:4" ht="14.25" customHeight="1">
      <c r="A2789" s="2">
        <v>553036</v>
      </c>
      <c r="B2789" s="2" t="s">
        <v>132</v>
      </c>
      <c r="C2789" s="2">
        <v>1930.605184</v>
      </c>
      <c r="D2789" s="2" t="s">
        <v>133</v>
      </c>
    </row>
    <row r="2790" spans="1:4" ht="14.25" customHeight="1">
      <c r="A2790" s="2">
        <v>553060</v>
      </c>
      <c r="B2790" s="2" t="s">
        <v>132</v>
      </c>
      <c r="C2790" s="2">
        <v>1186</v>
      </c>
      <c r="D2790" s="2" t="s">
        <v>133</v>
      </c>
    </row>
    <row r="2791" spans="1:4" ht="14.25" customHeight="1">
      <c r="A2791" s="2">
        <v>553216</v>
      </c>
      <c r="B2791" s="2" t="s">
        <v>132</v>
      </c>
      <c r="C2791" s="2">
        <v>2038.330522</v>
      </c>
      <c r="D2791" s="2" t="s">
        <v>133</v>
      </c>
    </row>
    <row r="2792" spans="1:4" ht="14.25" customHeight="1">
      <c r="A2792" s="2">
        <v>553322</v>
      </c>
      <c r="B2792" s="2" t="s">
        <v>132</v>
      </c>
      <c r="C2792" s="2">
        <v>3531</v>
      </c>
      <c r="D2792" s="2" t="s">
        <v>133</v>
      </c>
    </row>
    <row r="2793" spans="1:4" ht="14.25" customHeight="1">
      <c r="A2793" s="2">
        <v>553522</v>
      </c>
      <c r="B2793" s="2" t="s">
        <v>132</v>
      </c>
      <c r="C2793" s="2">
        <v>3445.9798580000001</v>
      </c>
      <c r="D2793" s="2" t="s">
        <v>133</v>
      </c>
    </row>
    <row r="2794" spans="1:4" ht="14.25" customHeight="1">
      <c r="A2794" s="2">
        <v>553690</v>
      </c>
      <c r="B2794" s="2" t="s">
        <v>132</v>
      </c>
      <c r="C2794" s="2">
        <v>2623.506817</v>
      </c>
      <c r="D2794" s="2" t="s">
        <v>133</v>
      </c>
    </row>
    <row r="2795" spans="1:4" ht="14.25" customHeight="1">
      <c r="A2795" s="2">
        <v>553751</v>
      </c>
      <c r="B2795" s="2" t="s">
        <v>132</v>
      </c>
      <c r="C2795" s="2">
        <v>1255</v>
      </c>
      <c r="D2795" s="2" t="s">
        <v>130</v>
      </c>
    </row>
    <row r="2796" spans="1:4" ht="14.25" customHeight="1">
      <c r="A2796" s="2">
        <v>553995</v>
      </c>
      <c r="B2796" s="2" t="s">
        <v>129</v>
      </c>
      <c r="C2796" s="2">
        <v>637.77</v>
      </c>
      <c r="D2796" s="2" t="s">
        <v>130</v>
      </c>
    </row>
    <row r="2797" spans="1:4" ht="14.25" customHeight="1">
      <c r="A2797" s="2">
        <v>554090</v>
      </c>
      <c r="B2797" s="2" t="s">
        <v>132</v>
      </c>
      <c r="C2797" s="2">
        <v>1757.55717</v>
      </c>
      <c r="D2797" s="2" t="s">
        <v>133</v>
      </c>
    </row>
    <row r="2798" spans="1:4" ht="14.25" customHeight="1">
      <c r="A2798" s="2">
        <v>554580</v>
      </c>
      <c r="B2798" s="2" t="s">
        <v>129</v>
      </c>
      <c r="C2798" s="2">
        <v>1488.27</v>
      </c>
      <c r="D2798" s="2" t="s">
        <v>133</v>
      </c>
    </row>
    <row r="2799" spans="1:4" ht="14.25" customHeight="1">
      <c r="A2799" s="2">
        <v>554678</v>
      </c>
      <c r="B2799" s="2" t="s">
        <v>132</v>
      </c>
      <c r="C2799" s="2">
        <v>3575.6181889999998</v>
      </c>
      <c r="D2799" s="2" t="s">
        <v>133</v>
      </c>
    </row>
    <row r="2800" spans="1:4" ht="14.25" customHeight="1">
      <c r="A2800" s="2">
        <v>554773</v>
      </c>
      <c r="B2800" s="2" t="s">
        <v>132</v>
      </c>
      <c r="C2800" s="2">
        <v>3437.3596889999999</v>
      </c>
      <c r="D2800" s="2" t="s">
        <v>130</v>
      </c>
    </row>
    <row r="2801" spans="1:4" ht="14.25" customHeight="1">
      <c r="A2801" s="2">
        <v>554789</v>
      </c>
      <c r="B2801" s="2" t="s">
        <v>132</v>
      </c>
      <c r="C2801" s="2">
        <v>2236.6929970000001</v>
      </c>
      <c r="D2801" s="2" t="s">
        <v>130</v>
      </c>
    </row>
    <row r="2802" spans="1:4" ht="14.25" customHeight="1">
      <c r="A2802" s="2">
        <v>555127</v>
      </c>
      <c r="B2802" s="2" t="s">
        <v>132</v>
      </c>
      <c r="C2802" s="2">
        <v>1499.4061999999999</v>
      </c>
      <c r="D2802" s="2" t="s">
        <v>130</v>
      </c>
    </row>
    <row r="2803" spans="1:4" ht="14.25" customHeight="1">
      <c r="A2803" s="2">
        <v>555445</v>
      </c>
      <c r="B2803" s="2" t="s">
        <v>132</v>
      </c>
      <c r="C2803" s="2">
        <v>2078</v>
      </c>
      <c r="D2803" s="2" t="s">
        <v>130</v>
      </c>
    </row>
    <row r="2804" spans="1:4" ht="14.25" customHeight="1">
      <c r="A2804" s="2">
        <v>555765</v>
      </c>
      <c r="B2804" s="2" t="s">
        <v>129</v>
      </c>
      <c r="C2804" s="2">
        <v>3668.1817110000002</v>
      </c>
      <c r="D2804" s="2" t="s">
        <v>134</v>
      </c>
    </row>
    <row r="2805" spans="1:4" ht="14.25" customHeight="1">
      <c r="A2805" s="2">
        <v>555994</v>
      </c>
      <c r="B2805" s="2" t="s">
        <v>132</v>
      </c>
      <c r="C2805" s="2">
        <v>1604.337554</v>
      </c>
      <c r="D2805" s="2" t="s">
        <v>133</v>
      </c>
    </row>
    <row r="2806" spans="1:4" ht="14.25" customHeight="1">
      <c r="A2806" s="2">
        <v>556119</v>
      </c>
      <c r="B2806" s="2" t="s">
        <v>129</v>
      </c>
      <c r="C2806" s="2">
        <v>2057.88</v>
      </c>
      <c r="D2806" s="2" t="s">
        <v>130</v>
      </c>
    </row>
    <row r="2807" spans="1:4" ht="14.25" customHeight="1">
      <c r="A2807" s="2">
        <v>556303</v>
      </c>
      <c r="B2807" s="2" t="s">
        <v>132</v>
      </c>
      <c r="C2807" s="2">
        <v>727</v>
      </c>
      <c r="D2807" s="2" t="s">
        <v>130</v>
      </c>
    </row>
    <row r="2808" spans="1:4" ht="14.25" customHeight="1">
      <c r="A2808" s="2">
        <v>556621</v>
      </c>
      <c r="B2808" s="2" t="s">
        <v>132</v>
      </c>
      <c r="C2808" s="2">
        <v>1422.451253</v>
      </c>
      <c r="D2808" s="2" t="s">
        <v>130</v>
      </c>
    </row>
    <row r="2809" spans="1:4" ht="14.25" customHeight="1">
      <c r="A2809" s="2">
        <v>556802</v>
      </c>
      <c r="B2809" s="2" t="s">
        <v>132</v>
      </c>
      <c r="C2809" s="2">
        <v>3399.8522589999998</v>
      </c>
      <c r="D2809" s="2" t="s">
        <v>133</v>
      </c>
    </row>
    <row r="2810" spans="1:4" ht="14.25" customHeight="1">
      <c r="A2810" s="2">
        <v>556843</v>
      </c>
      <c r="B2810" s="2" t="s">
        <v>132</v>
      </c>
      <c r="C2810" s="2">
        <v>3079.5543069999999</v>
      </c>
      <c r="D2810" s="2" t="s">
        <v>134</v>
      </c>
    </row>
    <row r="2811" spans="1:4" ht="14.25" customHeight="1">
      <c r="A2811" s="2">
        <v>556915</v>
      </c>
      <c r="B2811" s="2" t="s">
        <v>132</v>
      </c>
      <c r="C2811" s="2">
        <v>2799.3842399999999</v>
      </c>
      <c r="D2811" s="2" t="s">
        <v>130</v>
      </c>
    </row>
    <row r="2812" spans="1:4" ht="14.25" customHeight="1">
      <c r="A2812" s="2">
        <v>557507</v>
      </c>
      <c r="B2812" s="2" t="s">
        <v>132</v>
      </c>
      <c r="C2812" s="2">
        <v>3725.8777180000002</v>
      </c>
      <c r="D2812" s="2" t="s">
        <v>130</v>
      </c>
    </row>
    <row r="2813" spans="1:4" ht="14.25" customHeight="1">
      <c r="A2813" s="2">
        <v>557696</v>
      </c>
      <c r="B2813" s="2" t="s">
        <v>132</v>
      </c>
      <c r="C2813" s="2">
        <v>1523.872347</v>
      </c>
      <c r="D2813" s="2" t="s">
        <v>133</v>
      </c>
    </row>
    <row r="2814" spans="1:4" ht="14.25" customHeight="1">
      <c r="A2814" s="2">
        <v>557700</v>
      </c>
      <c r="B2814" s="2" t="s">
        <v>129</v>
      </c>
      <c r="C2814" s="2">
        <v>2796</v>
      </c>
      <c r="D2814" s="2" t="s">
        <v>133</v>
      </c>
    </row>
    <row r="2815" spans="1:4" ht="14.25" customHeight="1">
      <c r="A2815" s="2">
        <v>557885</v>
      </c>
      <c r="B2815" s="2" t="s">
        <v>132</v>
      </c>
      <c r="C2815" s="2">
        <v>3132.1493289999999</v>
      </c>
      <c r="D2815" s="2" t="s">
        <v>130</v>
      </c>
    </row>
    <row r="2816" spans="1:4" ht="14.25" customHeight="1">
      <c r="A2816" s="2">
        <v>557964</v>
      </c>
      <c r="B2816" s="2" t="s">
        <v>129</v>
      </c>
      <c r="C2816" s="2">
        <v>3396.6</v>
      </c>
      <c r="D2816" s="2" t="s">
        <v>133</v>
      </c>
    </row>
    <row r="2817" spans="1:4" ht="14.25" customHeight="1">
      <c r="A2817" s="2">
        <v>557973</v>
      </c>
      <c r="B2817" s="2" t="s">
        <v>129</v>
      </c>
      <c r="C2817" s="2">
        <v>1617.165442</v>
      </c>
      <c r="D2817" s="2" t="s">
        <v>130</v>
      </c>
    </row>
    <row r="2818" spans="1:4" ht="14.25" customHeight="1">
      <c r="A2818" s="2">
        <v>558026</v>
      </c>
      <c r="B2818" s="2" t="s">
        <v>132</v>
      </c>
      <c r="C2818" s="2">
        <v>1965</v>
      </c>
      <c r="D2818" s="2" t="s">
        <v>133</v>
      </c>
    </row>
    <row r="2819" spans="1:4" ht="14.25" customHeight="1">
      <c r="A2819" s="2">
        <v>558092</v>
      </c>
      <c r="B2819" s="2" t="s">
        <v>132</v>
      </c>
      <c r="C2819" s="2">
        <v>2033.747758</v>
      </c>
      <c r="D2819" s="2" t="s">
        <v>133</v>
      </c>
    </row>
    <row r="2820" spans="1:4" ht="14.25" customHeight="1">
      <c r="A2820" s="2">
        <v>558124</v>
      </c>
      <c r="B2820" s="2" t="s">
        <v>132</v>
      </c>
      <c r="C2820" s="2">
        <v>712.54310559999999</v>
      </c>
      <c r="D2820" s="2" t="s">
        <v>133</v>
      </c>
    </row>
    <row r="2821" spans="1:4" ht="14.25" customHeight="1">
      <c r="A2821" s="2">
        <v>558152</v>
      </c>
      <c r="B2821" s="2" t="s">
        <v>132</v>
      </c>
      <c r="C2821" s="2">
        <v>791.57020569999997</v>
      </c>
      <c r="D2821" s="2" t="s">
        <v>133</v>
      </c>
    </row>
    <row r="2822" spans="1:4" ht="14.25" customHeight="1">
      <c r="A2822" s="2">
        <v>558195</v>
      </c>
      <c r="B2822" s="2" t="s">
        <v>129</v>
      </c>
      <c r="C2822" s="2">
        <v>393.73</v>
      </c>
      <c r="D2822" s="2" t="s">
        <v>130</v>
      </c>
    </row>
    <row r="2823" spans="1:4" ht="14.25" customHeight="1">
      <c r="A2823" s="2">
        <v>558440</v>
      </c>
      <c r="B2823" s="2" t="s">
        <v>132</v>
      </c>
      <c r="C2823" s="2">
        <v>900.2862351</v>
      </c>
      <c r="D2823" s="2" t="s">
        <v>133</v>
      </c>
    </row>
    <row r="2824" spans="1:4" ht="14.25" customHeight="1">
      <c r="A2824" s="2">
        <v>558469</v>
      </c>
      <c r="B2824" s="2" t="s">
        <v>132</v>
      </c>
      <c r="C2824" s="2">
        <v>3073.393325</v>
      </c>
      <c r="D2824" s="2" t="s">
        <v>130</v>
      </c>
    </row>
    <row r="2825" spans="1:4" ht="14.25" customHeight="1">
      <c r="A2825" s="2">
        <v>558538</v>
      </c>
      <c r="B2825" s="2" t="s">
        <v>132</v>
      </c>
      <c r="C2825" s="2">
        <v>3102.4028069999999</v>
      </c>
      <c r="D2825" s="2" t="s">
        <v>133</v>
      </c>
    </row>
    <row r="2826" spans="1:4" ht="14.25" customHeight="1">
      <c r="A2826" s="2">
        <v>558559</v>
      </c>
      <c r="B2826" s="2" t="s">
        <v>132</v>
      </c>
      <c r="C2826" s="2">
        <v>2134.8489559999998</v>
      </c>
      <c r="D2826" s="2" t="s">
        <v>130</v>
      </c>
    </row>
    <row r="2827" spans="1:4" ht="14.25" customHeight="1">
      <c r="A2827" s="2">
        <v>558574</v>
      </c>
      <c r="B2827" s="2" t="s">
        <v>132</v>
      </c>
      <c r="C2827" s="2">
        <v>1883</v>
      </c>
      <c r="D2827" s="2" t="s">
        <v>133</v>
      </c>
    </row>
    <row r="2828" spans="1:4" ht="14.25" customHeight="1">
      <c r="A2828" s="2">
        <v>558755</v>
      </c>
      <c r="B2828" s="2" t="s">
        <v>132</v>
      </c>
      <c r="C2828" s="2">
        <v>2425.9149480000001</v>
      </c>
      <c r="D2828" s="2" t="s">
        <v>130</v>
      </c>
    </row>
    <row r="2829" spans="1:4" ht="14.25" customHeight="1">
      <c r="A2829" s="2">
        <v>558907</v>
      </c>
      <c r="B2829" s="2" t="s">
        <v>132</v>
      </c>
      <c r="C2829" s="2">
        <v>1025.563128</v>
      </c>
      <c r="D2829" s="2" t="s">
        <v>130</v>
      </c>
    </row>
    <row r="2830" spans="1:4" ht="14.25" customHeight="1">
      <c r="A2830" s="2">
        <v>559008</v>
      </c>
      <c r="B2830" s="2" t="s">
        <v>129</v>
      </c>
      <c r="C2830" s="2">
        <v>2467.0825420000001</v>
      </c>
      <c r="D2830" s="2" t="s">
        <v>133</v>
      </c>
    </row>
    <row r="2831" spans="1:4" ht="14.25" customHeight="1">
      <c r="A2831" s="2">
        <v>559426</v>
      </c>
      <c r="B2831" s="2" t="s">
        <v>132</v>
      </c>
      <c r="C2831" s="2">
        <v>1836.8734899999999</v>
      </c>
      <c r="D2831" s="2" t="s">
        <v>133</v>
      </c>
    </row>
    <row r="2832" spans="1:4" ht="14.25" customHeight="1">
      <c r="A2832" s="2">
        <v>559631</v>
      </c>
      <c r="B2832" s="2" t="s">
        <v>132</v>
      </c>
      <c r="C2832" s="2">
        <v>3205.119044</v>
      </c>
      <c r="D2832" s="2" t="s">
        <v>130</v>
      </c>
    </row>
    <row r="2833" spans="1:4" ht="14.25" customHeight="1">
      <c r="A2833" s="2">
        <v>560044</v>
      </c>
      <c r="B2833" s="2" t="s">
        <v>132</v>
      </c>
      <c r="C2833" s="2">
        <v>2506.6548299999999</v>
      </c>
      <c r="D2833" s="2" t="s">
        <v>133</v>
      </c>
    </row>
    <row r="2834" spans="1:4" ht="14.25" customHeight="1">
      <c r="A2834" s="2">
        <v>560406</v>
      </c>
      <c r="B2834" s="2" t="s">
        <v>129</v>
      </c>
      <c r="C2834" s="2">
        <v>3486.7974840000002</v>
      </c>
      <c r="D2834" s="2" t="s">
        <v>133</v>
      </c>
    </row>
    <row r="2835" spans="1:4" ht="14.25" customHeight="1">
      <c r="A2835" s="2">
        <v>560973</v>
      </c>
      <c r="B2835" s="2" t="s">
        <v>129</v>
      </c>
      <c r="C2835" s="2">
        <v>1341.14</v>
      </c>
      <c r="D2835" s="2" t="s">
        <v>134</v>
      </c>
    </row>
    <row r="2836" spans="1:4" ht="14.25" customHeight="1">
      <c r="A2836" s="2">
        <v>561095</v>
      </c>
      <c r="B2836" s="2" t="s">
        <v>132</v>
      </c>
      <c r="C2836" s="2">
        <v>3401</v>
      </c>
      <c r="D2836" s="2" t="s">
        <v>130</v>
      </c>
    </row>
    <row r="2837" spans="1:4" ht="14.25" customHeight="1">
      <c r="A2837" s="2">
        <v>561312</v>
      </c>
      <c r="B2837" s="2" t="s">
        <v>129</v>
      </c>
      <c r="C2837" s="2">
        <v>2552.2600000000002</v>
      </c>
      <c r="D2837" s="2" t="s">
        <v>133</v>
      </c>
    </row>
    <row r="2838" spans="1:4" ht="14.25" customHeight="1">
      <c r="A2838" s="2">
        <v>561370</v>
      </c>
      <c r="B2838" s="2" t="s">
        <v>132</v>
      </c>
      <c r="C2838" s="2">
        <v>2423.0240990000002</v>
      </c>
      <c r="D2838" s="2" t="s">
        <v>133</v>
      </c>
    </row>
    <row r="2839" spans="1:4" ht="14.25" customHeight="1">
      <c r="A2839" s="2">
        <v>561453</v>
      </c>
      <c r="B2839" s="2" t="s">
        <v>129</v>
      </c>
      <c r="C2839" s="2">
        <v>2319.6999999999998</v>
      </c>
      <c r="D2839" s="2" t="s">
        <v>130</v>
      </c>
    </row>
    <row r="2840" spans="1:4" ht="14.25" customHeight="1">
      <c r="A2840" s="2">
        <v>561546</v>
      </c>
      <c r="B2840" s="2" t="s">
        <v>129</v>
      </c>
      <c r="C2840" s="2">
        <v>1976.8461460000001</v>
      </c>
      <c r="D2840" s="2" t="s">
        <v>133</v>
      </c>
    </row>
    <row r="2841" spans="1:4" ht="14.25" customHeight="1">
      <c r="A2841" s="2">
        <v>561609</v>
      </c>
      <c r="B2841" s="2" t="s">
        <v>129</v>
      </c>
      <c r="C2841" s="2">
        <v>1288.28</v>
      </c>
      <c r="D2841" s="2" t="s">
        <v>130</v>
      </c>
    </row>
    <row r="2842" spans="1:4" ht="14.25" customHeight="1">
      <c r="A2842" s="2">
        <v>561784</v>
      </c>
      <c r="B2842" s="2" t="s">
        <v>132</v>
      </c>
      <c r="C2842" s="2">
        <v>3705.274163</v>
      </c>
      <c r="D2842" s="2" t="s">
        <v>133</v>
      </c>
    </row>
    <row r="2843" spans="1:4" ht="14.25" customHeight="1">
      <c r="A2843" s="2">
        <v>561925</v>
      </c>
      <c r="B2843" s="2" t="s">
        <v>132</v>
      </c>
      <c r="C2843" s="2">
        <v>1642</v>
      </c>
      <c r="D2843" s="2" t="s">
        <v>134</v>
      </c>
    </row>
    <row r="2844" spans="1:4" ht="14.25" customHeight="1">
      <c r="A2844" s="2">
        <v>562027</v>
      </c>
      <c r="B2844" s="2" t="s">
        <v>132</v>
      </c>
      <c r="C2844" s="2">
        <v>764</v>
      </c>
      <c r="D2844" s="2" t="s">
        <v>130</v>
      </c>
    </row>
    <row r="2845" spans="1:4" ht="14.25" customHeight="1">
      <c r="A2845" s="2">
        <v>562039</v>
      </c>
      <c r="B2845" s="2" t="s">
        <v>132</v>
      </c>
      <c r="C2845" s="2">
        <v>2737.2235089999999</v>
      </c>
      <c r="D2845" s="2" t="s">
        <v>130</v>
      </c>
    </row>
    <row r="2846" spans="1:4" ht="14.25" customHeight="1">
      <c r="A2846" s="2">
        <v>562147</v>
      </c>
      <c r="B2846" s="2" t="s">
        <v>132</v>
      </c>
      <c r="C2846" s="2">
        <v>1821.662857</v>
      </c>
      <c r="D2846" s="2" t="s">
        <v>130</v>
      </c>
    </row>
    <row r="2847" spans="1:4" ht="14.25" customHeight="1">
      <c r="A2847" s="2">
        <v>562345</v>
      </c>
      <c r="B2847" s="2" t="s">
        <v>132</v>
      </c>
      <c r="C2847" s="2">
        <v>620.47957670000005</v>
      </c>
      <c r="D2847" s="2" t="s">
        <v>134</v>
      </c>
    </row>
    <row r="2848" spans="1:4" ht="14.25" customHeight="1">
      <c r="A2848" s="2">
        <v>562475</v>
      </c>
      <c r="B2848" s="2" t="s">
        <v>132</v>
      </c>
      <c r="C2848" s="2">
        <v>1665.467531</v>
      </c>
      <c r="D2848" s="2" t="s">
        <v>130</v>
      </c>
    </row>
    <row r="2849" spans="1:4" ht="14.25" customHeight="1">
      <c r="A2849" s="2">
        <v>562703</v>
      </c>
      <c r="B2849" s="2" t="s">
        <v>132</v>
      </c>
      <c r="C2849" s="2">
        <v>1587.7298740000001</v>
      </c>
      <c r="D2849" s="2" t="s">
        <v>130</v>
      </c>
    </row>
    <row r="2850" spans="1:4" ht="14.25" customHeight="1">
      <c r="A2850" s="2">
        <v>562814</v>
      </c>
      <c r="B2850" s="2" t="s">
        <v>132</v>
      </c>
      <c r="C2850" s="2">
        <v>3811.036298</v>
      </c>
      <c r="D2850" s="2" t="s">
        <v>133</v>
      </c>
    </row>
    <row r="2851" spans="1:4" ht="14.25" customHeight="1">
      <c r="A2851" s="2">
        <v>562988</v>
      </c>
      <c r="B2851" s="2" t="s">
        <v>132</v>
      </c>
      <c r="C2851" s="2">
        <v>2227.3146160000001</v>
      </c>
      <c r="D2851" s="2" t="s">
        <v>133</v>
      </c>
    </row>
    <row r="2852" spans="1:4" ht="14.25" customHeight="1">
      <c r="A2852" s="2">
        <v>563054</v>
      </c>
      <c r="B2852" s="2" t="s">
        <v>132</v>
      </c>
      <c r="C2852" s="2">
        <v>1847.045742</v>
      </c>
      <c r="D2852" s="2" t="s">
        <v>133</v>
      </c>
    </row>
    <row r="2853" spans="1:4" ht="14.25" customHeight="1">
      <c r="A2853" s="2">
        <v>563095</v>
      </c>
      <c r="B2853" s="2" t="s">
        <v>132</v>
      </c>
      <c r="C2853" s="2">
        <v>2753.7043640000002</v>
      </c>
      <c r="D2853" s="2" t="s">
        <v>130</v>
      </c>
    </row>
    <row r="2854" spans="1:4" ht="14.25" customHeight="1">
      <c r="A2854" s="2">
        <v>563478</v>
      </c>
      <c r="B2854" s="2" t="s">
        <v>129</v>
      </c>
      <c r="C2854" s="2">
        <v>3567.26</v>
      </c>
      <c r="D2854" s="2" t="s">
        <v>133</v>
      </c>
    </row>
    <row r="2855" spans="1:4" ht="14.25" customHeight="1">
      <c r="A2855" s="2">
        <v>563540</v>
      </c>
      <c r="B2855" s="2" t="s">
        <v>132</v>
      </c>
      <c r="C2855" s="2">
        <v>2983.3252790000001</v>
      </c>
      <c r="D2855" s="2" t="s">
        <v>133</v>
      </c>
    </row>
    <row r="2856" spans="1:4" ht="14.25" customHeight="1">
      <c r="A2856" s="2">
        <v>563606</v>
      </c>
      <c r="B2856" s="2" t="s">
        <v>132</v>
      </c>
      <c r="C2856" s="2">
        <v>413.08481499999999</v>
      </c>
      <c r="D2856" s="2" t="s">
        <v>133</v>
      </c>
    </row>
    <row r="2857" spans="1:4" ht="14.25" customHeight="1">
      <c r="A2857" s="2">
        <v>563767</v>
      </c>
      <c r="B2857" s="2" t="s">
        <v>132</v>
      </c>
      <c r="C2857" s="2">
        <v>1575.6480939999999</v>
      </c>
      <c r="D2857" s="2" t="s">
        <v>130</v>
      </c>
    </row>
    <row r="2858" spans="1:4" ht="14.25" customHeight="1">
      <c r="A2858" s="2">
        <v>563812</v>
      </c>
      <c r="B2858" s="2" t="s">
        <v>132</v>
      </c>
      <c r="C2858" s="2">
        <v>1591.9566500000001</v>
      </c>
      <c r="D2858" s="2" t="s">
        <v>133</v>
      </c>
    </row>
    <row r="2859" spans="1:4" ht="14.25" customHeight="1">
      <c r="A2859" s="2">
        <v>564307</v>
      </c>
      <c r="B2859" s="2" t="s">
        <v>132</v>
      </c>
      <c r="C2859" s="2">
        <v>342.95722289999998</v>
      </c>
      <c r="D2859" s="2" t="s">
        <v>130</v>
      </c>
    </row>
    <row r="2860" spans="1:4" ht="14.25" customHeight="1">
      <c r="A2860" s="2">
        <v>564851</v>
      </c>
      <c r="B2860" s="2" t="s">
        <v>132</v>
      </c>
      <c r="C2860" s="2">
        <v>2577.834425</v>
      </c>
      <c r="D2860" s="2" t="s">
        <v>134</v>
      </c>
    </row>
    <row r="2861" spans="1:4" ht="14.25" customHeight="1">
      <c r="A2861" s="2">
        <v>564991</v>
      </c>
      <c r="B2861" s="2" t="s">
        <v>132</v>
      </c>
      <c r="C2861" s="2">
        <v>289.1816796</v>
      </c>
      <c r="D2861" s="2" t="s">
        <v>134</v>
      </c>
    </row>
    <row r="2862" spans="1:4" ht="14.25" customHeight="1">
      <c r="A2862" s="2">
        <v>565130</v>
      </c>
      <c r="B2862" s="2" t="s">
        <v>132</v>
      </c>
      <c r="C2862" s="2">
        <v>1268.583883</v>
      </c>
      <c r="D2862" s="2" t="s">
        <v>133</v>
      </c>
    </row>
    <row r="2863" spans="1:4" ht="14.25" customHeight="1">
      <c r="A2863" s="2">
        <v>565529</v>
      </c>
      <c r="B2863" s="2" t="s">
        <v>132</v>
      </c>
      <c r="C2863" s="2">
        <v>3704.3922170000001</v>
      </c>
      <c r="D2863" s="2" t="s">
        <v>130</v>
      </c>
    </row>
    <row r="2864" spans="1:4" ht="14.25" customHeight="1">
      <c r="A2864" s="2">
        <v>565567</v>
      </c>
      <c r="B2864" s="2" t="s">
        <v>132</v>
      </c>
      <c r="C2864" s="2">
        <v>192</v>
      </c>
      <c r="D2864" s="2" t="s">
        <v>130</v>
      </c>
    </row>
    <row r="2865" spans="1:4" ht="14.25" customHeight="1">
      <c r="A2865" s="2">
        <v>565850</v>
      </c>
      <c r="B2865" s="2" t="s">
        <v>132</v>
      </c>
      <c r="C2865" s="2">
        <v>1338</v>
      </c>
      <c r="D2865" s="2" t="s">
        <v>133</v>
      </c>
    </row>
    <row r="2866" spans="1:4" ht="14.25" customHeight="1">
      <c r="A2866" s="2">
        <v>566038</v>
      </c>
      <c r="B2866" s="2" t="s">
        <v>132</v>
      </c>
      <c r="C2866" s="2">
        <v>3511.3135419999999</v>
      </c>
      <c r="D2866" s="2" t="s">
        <v>133</v>
      </c>
    </row>
    <row r="2867" spans="1:4" ht="14.25" customHeight="1">
      <c r="A2867" s="2">
        <v>566112</v>
      </c>
      <c r="B2867" s="2" t="s">
        <v>129</v>
      </c>
      <c r="C2867" s="2">
        <v>557</v>
      </c>
      <c r="D2867" s="2" t="s">
        <v>133</v>
      </c>
    </row>
    <row r="2868" spans="1:4" ht="14.25" customHeight="1">
      <c r="A2868" s="2">
        <v>566147</v>
      </c>
      <c r="B2868" s="2" t="s">
        <v>132</v>
      </c>
      <c r="C2868" s="2">
        <v>3592.7893049999998</v>
      </c>
      <c r="D2868" s="2" t="s">
        <v>130</v>
      </c>
    </row>
    <row r="2869" spans="1:4" ht="14.25" customHeight="1">
      <c r="A2869" s="2">
        <v>566161</v>
      </c>
      <c r="B2869" s="2" t="s">
        <v>132</v>
      </c>
      <c r="C2869" s="2">
        <v>1232</v>
      </c>
      <c r="D2869" s="2" t="s">
        <v>130</v>
      </c>
    </row>
    <row r="2870" spans="1:4" ht="14.25" customHeight="1">
      <c r="A2870" s="2">
        <v>566163</v>
      </c>
      <c r="B2870" s="2" t="s">
        <v>129</v>
      </c>
      <c r="C2870" s="2">
        <v>1844</v>
      </c>
      <c r="D2870" s="2" t="s">
        <v>130</v>
      </c>
    </row>
    <row r="2871" spans="1:4" ht="14.25" customHeight="1">
      <c r="A2871" s="2">
        <v>566444</v>
      </c>
      <c r="B2871" s="2" t="s">
        <v>132</v>
      </c>
      <c r="C2871" s="2">
        <v>1726.7941539999999</v>
      </c>
      <c r="D2871" s="2" t="s">
        <v>133</v>
      </c>
    </row>
    <row r="2872" spans="1:4" ht="14.25" customHeight="1">
      <c r="A2872" s="2">
        <v>566750</v>
      </c>
      <c r="B2872" s="2" t="s">
        <v>132</v>
      </c>
      <c r="C2872" s="2">
        <v>3527.7019030000001</v>
      </c>
      <c r="D2872" s="2" t="s">
        <v>133</v>
      </c>
    </row>
    <row r="2873" spans="1:4" ht="14.25" customHeight="1">
      <c r="A2873" s="2">
        <v>567405</v>
      </c>
      <c r="B2873" s="2" t="s">
        <v>129</v>
      </c>
      <c r="C2873" s="2">
        <v>801.9</v>
      </c>
      <c r="D2873" s="2" t="s">
        <v>130</v>
      </c>
    </row>
    <row r="2874" spans="1:4" ht="14.25" customHeight="1">
      <c r="A2874" s="2">
        <v>567590</v>
      </c>
      <c r="B2874" s="2" t="s">
        <v>132</v>
      </c>
      <c r="C2874" s="2">
        <v>3126.6724979999999</v>
      </c>
      <c r="D2874" s="2" t="s">
        <v>133</v>
      </c>
    </row>
    <row r="2875" spans="1:4" ht="14.25" customHeight="1">
      <c r="A2875" s="2">
        <v>567656</v>
      </c>
      <c r="B2875" s="2" t="s">
        <v>132</v>
      </c>
      <c r="C2875" s="2">
        <v>3631.7560990000002</v>
      </c>
      <c r="D2875" s="2" t="s">
        <v>133</v>
      </c>
    </row>
    <row r="2876" spans="1:4" ht="14.25" customHeight="1">
      <c r="A2876" s="2">
        <v>567766</v>
      </c>
      <c r="B2876" s="2" t="s">
        <v>132</v>
      </c>
      <c r="C2876" s="2">
        <v>2118.8797070000001</v>
      </c>
      <c r="D2876" s="2" t="s">
        <v>133</v>
      </c>
    </row>
    <row r="2877" spans="1:4" ht="14.25" customHeight="1">
      <c r="A2877" s="2">
        <v>567840</v>
      </c>
      <c r="B2877" s="2" t="s">
        <v>129</v>
      </c>
      <c r="C2877" s="2">
        <v>3012.7706629999998</v>
      </c>
      <c r="D2877" s="2" t="s">
        <v>133</v>
      </c>
    </row>
    <row r="2878" spans="1:4" ht="14.25" customHeight="1">
      <c r="A2878" s="2">
        <v>568490</v>
      </c>
      <c r="B2878" s="2" t="s">
        <v>132</v>
      </c>
      <c r="C2878" s="2">
        <v>3443.956009</v>
      </c>
      <c r="D2878" s="2" t="s">
        <v>133</v>
      </c>
    </row>
    <row r="2879" spans="1:4" ht="14.25" customHeight="1">
      <c r="A2879" s="2">
        <v>568499</v>
      </c>
      <c r="B2879" s="2" t="s">
        <v>132</v>
      </c>
      <c r="C2879" s="2">
        <v>2705</v>
      </c>
      <c r="D2879" s="2" t="s">
        <v>130</v>
      </c>
    </row>
    <row r="2880" spans="1:4" ht="14.25" customHeight="1">
      <c r="A2880" s="2">
        <v>568522</v>
      </c>
      <c r="B2880" s="2" t="s">
        <v>132</v>
      </c>
      <c r="C2880" s="2">
        <v>1895.330377</v>
      </c>
      <c r="D2880" s="2" t="s">
        <v>133</v>
      </c>
    </row>
    <row r="2881" spans="1:4" ht="14.25" customHeight="1">
      <c r="A2881" s="2">
        <v>568733</v>
      </c>
      <c r="B2881" s="2" t="s">
        <v>132</v>
      </c>
      <c r="C2881" s="2">
        <v>3244.8732690000002</v>
      </c>
      <c r="D2881" s="2" t="s">
        <v>130</v>
      </c>
    </row>
    <row r="2882" spans="1:4" ht="14.25" customHeight="1">
      <c r="A2882" s="2">
        <v>568956</v>
      </c>
      <c r="B2882" s="2" t="s">
        <v>129</v>
      </c>
      <c r="C2882" s="2">
        <v>2830.300632</v>
      </c>
      <c r="D2882" s="2" t="s">
        <v>133</v>
      </c>
    </row>
    <row r="2883" spans="1:4" ht="14.25" customHeight="1">
      <c r="A2883" s="2">
        <v>569184</v>
      </c>
      <c r="B2883" s="2" t="s">
        <v>129</v>
      </c>
      <c r="C2883" s="2">
        <v>3444</v>
      </c>
      <c r="D2883" s="2" t="s">
        <v>133</v>
      </c>
    </row>
    <row r="2884" spans="1:4" ht="14.25" customHeight="1">
      <c r="A2884" s="2">
        <v>569287</v>
      </c>
      <c r="B2884" s="2" t="s">
        <v>132</v>
      </c>
      <c r="C2884" s="2">
        <v>2179</v>
      </c>
      <c r="D2884" s="2" t="s">
        <v>130</v>
      </c>
    </row>
    <row r="2885" spans="1:4" ht="14.25" customHeight="1">
      <c r="A2885" s="2">
        <v>569314</v>
      </c>
      <c r="B2885" s="2" t="s">
        <v>132</v>
      </c>
      <c r="C2885" s="2">
        <v>1820.051391</v>
      </c>
      <c r="D2885" s="2" t="s">
        <v>133</v>
      </c>
    </row>
    <row r="2886" spans="1:4" ht="14.25" customHeight="1">
      <c r="A2886" s="2">
        <v>569433</v>
      </c>
      <c r="B2886" s="2" t="s">
        <v>129</v>
      </c>
      <c r="C2886" s="2">
        <v>3545.665485</v>
      </c>
      <c r="D2886" s="2" t="s">
        <v>130</v>
      </c>
    </row>
    <row r="2887" spans="1:4" ht="14.25" customHeight="1">
      <c r="A2887" s="2">
        <v>569570</v>
      </c>
      <c r="B2887" s="2" t="s">
        <v>132</v>
      </c>
      <c r="C2887" s="2">
        <v>1432.335851</v>
      </c>
      <c r="D2887" s="2" t="s">
        <v>133</v>
      </c>
    </row>
    <row r="2888" spans="1:4" ht="14.25" customHeight="1">
      <c r="A2888" s="2">
        <v>569996</v>
      </c>
      <c r="B2888" s="2" t="s">
        <v>132</v>
      </c>
      <c r="C2888" s="2">
        <v>481.43079870000003</v>
      </c>
      <c r="D2888" s="2" t="s">
        <v>133</v>
      </c>
    </row>
    <row r="2889" spans="1:4" ht="14.25" customHeight="1">
      <c r="A2889" s="2">
        <v>570002</v>
      </c>
      <c r="B2889" s="2" t="s">
        <v>132</v>
      </c>
      <c r="C2889" s="2">
        <v>725.34949730000005</v>
      </c>
      <c r="D2889" s="2" t="s">
        <v>133</v>
      </c>
    </row>
    <row r="2890" spans="1:4" ht="14.25" customHeight="1">
      <c r="A2890" s="2">
        <v>570042</v>
      </c>
      <c r="B2890" s="2" t="s">
        <v>129</v>
      </c>
      <c r="C2890" s="2">
        <v>2360.38</v>
      </c>
      <c r="D2890" s="2" t="s">
        <v>133</v>
      </c>
    </row>
    <row r="2891" spans="1:4" ht="14.25" customHeight="1">
      <c r="A2891" s="2">
        <v>570225</v>
      </c>
      <c r="B2891" s="2" t="s">
        <v>129</v>
      </c>
      <c r="C2891" s="2">
        <v>1049.75</v>
      </c>
      <c r="D2891" s="2" t="s">
        <v>130</v>
      </c>
    </row>
    <row r="2892" spans="1:4" ht="14.25" customHeight="1">
      <c r="A2892" s="2">
        <v>570438</v>
      </c>
      <c r="B2892" s="2" t="s">
        <v>129</v>
      </c>
      <c r="C2892" s="2">
        <v>1514.3852039999999</v>
      </c>
      <c r="D2892" s="2" t="s">
        <v>133</v>
      </c>
    </row>
    <row r="2893" spans="1:4" ht="14.25" customHeight="1">
      <c r="A2893" s="2">
        <v>570632</v>
      </c>
      <c r="B2893" s="2" t="s">
        <v>132</v>
      </c>
      <c r="C2893" s="2">
        <v>1386.8747940000001</v>
      </c>
      <c r="D2893" s="2" t="s">
        <v>133</v>
      </c>
    </row>
    <row r="2894" spans="1:4" ht="14.25" customHeight="1">
      <c r="A2894" s="2">
        <v>571023</v>
      </c>
      <c r="B2894" s="2" t="s">
        <v>129</v>
      </c>
      <c r="C2894" s="2">
        <v>213</v>
      </c>
      <c r="D2894" s="2" t="s">
        <v>130</v>
      </c>
    </row>
    <row r="2895" spans="1:4" ht="14.25" customHeight="1">
      <c r="A2895" s="2">
        <v>571436</v>
      </c>
      <c r="B2895" s="2" t="s">
        <v>132</v>
      </c>
      <c r="C2895" s="2">
        <v>851.09267550000004</v>
      </c>
      <c r="D2895" s="2" t="s">
        <v>133</v>
      </c>
    </row>
    <row r="2896" spans="1:4" ht="14.25" customHeight="1">
      <c r="A2896" s="2">
        <v>571610</v>
      </c>
      <c r="B2896" s="2" t="s">
        <v>132</v>
      </c>
      <c r="C2896" s="2">
        <v>3787.734762</v>
      </c>
      <c r="D2896" s="2" t="s">
        <v>133</v>
      </c>
    </row>
    <row r="2897" spans="1:4" ht="14.25" customHeight="1">
      <c r="A2897" s="2">
        <v>571672</v>
      </c>
      <c r="B2897" s="2" t="s">
        <v>132</v>
      </c>
      <c r="C2897" s="2">
        <v>2686.6345649999998</v>
      </c>
      <c r="D2897" s="2" t="s">
        <v>133</v>
      </c>
    </row>
    <row r="2898" spans="1:4" ht="14.25" customHeight="1">
      <c r="A2898" s="2">
        <v>571843</v>
      </c>
      <c r="B2898" s="2" t="s">
        <v>132</v>
      </c>
      <c r="C2898" s="2">
        <v>2521.7803060000001</v>
      </c>
      <c r="D2898" s="2" t="s">
        <v>130</v>
      </c>
    </row>
    <row r="2899" spans="1:4" ht="14.25" customHeight="1">
      <c r="A2899" s="2">
        <v>571925</v>
      </c>
      <c r="B2899" s="2" t="s">
        <v>132</v>
      </c>
      <c r="C2899" s="2">
        <v>1383</v>
      </c>
      <c r="D2899" s="2" t="s">
        <v>130</v>
      </c>
    </row>
    <row r="2900" spans="1:4" ht="14.25" customHeight="1">
      <c r="A2900" s="2">
        <v>572037</v>
      </c>
      <c r="B2900" s="2" t="s">
        <v>129</v>
      </c>
      <c r="C2900" s="2">
        <v>565.35</v>
      </c>
      <c r="D2900" s="2" t="s">
        <v>130</v>
      </c>
    </row>
    <row r="2901" spans="1:4" ht="14.25" customHeight="1">
      <c r="A2901" s="2">
        <v>572139</v>
      </c>
      <c r="B2901" s="2" t="s">
        <v>129</v>
      </c>
      <c r="C2901" s="2">
        <v>208.84618140000001</v>
      </c>
      <c r="D2901" s="2" t="s">
        <v>130</v>
      </c>
    </row>
    <row r="2902" spans="1:4" ht="14.25" customHeight="1">
      <c r="A2902" s="2">
        <v>572705</v>
      </c>
      <c r="B2902" s="2" t="s">
        <v>132</v>
      </c>
      <c r="C2902" s="2">
        <v>1910</v>
      </c>
      <c r="D2902" s="2" t="s">
        <v>134</v>
      </c>
    </row>
    <row r="2903" spans="1:4" ht="14.25" customHeight="1">
      <c r="A2903" s="2">
        <v>572719</v>
      </c>
      <c r="B2903" s="2" t="s">
        <v>132</v>
      </c>
      <c r="C2903" s="2">
        <v>2397</v>
      </c>
      <c r="D2903" s="2" t="s">
        <v>134</v>
      </c>
    </row>
    <row r="2904" spans="1:4" ht="14.25" customHeight="1">
      <c r="A2904" s="2">
        <v>572740</v>
      </c>
      <c r="B2904" s="2" t="s">
        <v>132</v>
      </c>
      <c r="C2904" s="2">
        <v>672.58550549999995</v>
      </c>
      <c r="D2904" s="2" t="s">
        <v>133</v>
      </c>
    </row>
    <row r="2905" spans="1:4" ht="14.25" customHeight="1">
      <c r="A2905" s="2">
        <v>572860</v>
      </c>
      <c r="B2905" s="2" t="s">
        <v>132</v>
      </c>
      <c r="C2905" s="2">
        <v>3606.321586</v>
      </c>
      <c r="D2905" s="2" t="s">
        <v>133</v>
      </c>
    </row>
    <row r="2906" spans="1:4" ht="14.25" customHeight="1">
      <c r="A2906" s="2">
        <v>573062</v>
      </c>
      <c r="B2906" s="2" t="s">
        <v>132</v>
      </c>
      <c r="C2906" s="2">
        <v>1756.6975010000001</v>
      </c>
      <c r="D2906" s="2" t="s">
        <v>133</v>
      </c>
    </row>
    <row r="2907" spans="1:4" ht="14.25" customHeight="1">
      <c r="A2907" s="2">
        <v>573064</v>
      </c>
      <c r="B2907" s="2" t="s">
        <v>132</v>
      </c>
      <c r="C2907" s="2">
        <v>1863.3872710000001</v>
      </c>
      <c r="D2907" s="2" t="s">
        <v>133</v>
      </c>
    </row>
    <row r="2908" spans="1:4" ht="14.25" customHeight="1">
      <c r="A2908" s="2">
        <v>573264</v>
      </c>
      <c r="B2908" s="2" t="s">
        <v>129</v>
      </c>
      <c r="C2908" s="2">
        <v>968.73954670000001</v>
      </c>
      <c r="D2908" s="2" t="s">
        <v>133</v>
      </c>
    </row>
    <row r="2909" spans="1:4" ht="14.25" customHeight="1">
      <c r="A2909" s="2">
        <v>573408</v>
      </c>
      <c r="B2909" s="2" t="s">
        <v>129</v>
      </c>
      <c r="C2909" s="2">
        <v>3368.0337589999999</v>
      </c>
      <c r="D2909" s="2" t="s">
        <v>133</v>
      </c>
    </row>
    <row r="2910" spans="1:4" ht="14.25" customHeight="1">
      <c r="A2910" s="2">
        <v>573518</v>
      </c>
      <c r="B2910" s="2" t="s">
        <v>132</v>
      </c>
      <c r="C2910" s="2">
        <v>2853.0617200000002</v>
      </c>
      <c r="D2910" s="2" t="s">
        <v>133</v>
      </c>
    </row>
    <row r="2911" spans="1:4" ht="14.25" customHeight="1">
      <c r="A2911" s="2">
        <v>573556</v>
      </c>
      <c r="B2911" s="2" t="s">
        <v>132</v>
      </c>
      <c r="C2911" s="2">
        <v>2255.517382</v>
      </c>
      <c r="D2911" s="2" t="s">
        <v>133</v>
      </c>
    </row>
    <row r="2912" spans="1:4" ht="14.25" customHeight="1">
      <c r="A2912" s="2">
        <v>573704</v>
      </c>
      <c r="B2912" s="2" t="s">
        <v>132</v>
      </c>
      <c r="C2912" s="2">
        <v>599</v>
      </c>
      <c r="D2912" s="2" t="s">
        <v>133</v>
      </c>
    </row>
    <row r="2913" spans="1:4" ht="14.25" customHeight="1">
      <c r="A2913" s="2">
        <v>573966</v>
      </c>
      <c r="B2913" s="2" t="s">
        <v>129</v>
      </c>
      <c r="C2913" s="2">
        <v>495.71</v>
      </c>
      <c r="D2913" s="2" t="s">
        <v>133</v>
      </c>
    </row>
    <row r="2914" spans="1:4" ht="14.25" customHeight="1">
      <c r="A2914" s="2">
        <v>574176</v>
      </c>
      <c r="B2914" s="2" t="s">
        <v>129</v>
      </c>
      <c r="C2914" s="2">
        <v>2485.37</v>
      </c>
      <c r="D2914" s="2" t="s">
        <v>133</v>
      </c>
    </row>
    <row r="2915" spans="1:4" ht="14.25" customHeight="1">
      <c r="A2915" s="2">
        <v>574428</v>
      </c>
      <c r="B2915" s="2" t="s">
        <v>129</v>
      </c>
      <c r="C2915" s="2">
        <v>1288.3538000000001</v>
      </c>
      <c r="D2915" s="2" t="s">
        <v>133</v>
      </c>
    </row>
    <row r="2916" spans="1:4" ht="14.25" customHeight="1">
      <c r="A2916" s="2">
        <v>574821</v>
      </c>
      <c r="B2916" s="2" t="s">
        <v>129</v>
      </c>
      <c r="C2916" s="2">
        <v>3628.2111110000001</v>
      </c>
      <c r="D2916" s="2" t="s">
        <v>130</v>
      </c>
    </row>
    <row r="2917" spans="1:4" ht="14.25" customHeight="1">
      <c r="A2917" s="2">
        <v>574986</v>
      </c>
      <c r="B2917" s="2" t="s">
        <v>129</v>
      </c>
      <c r="C2917" s="2">
        <v>2826</v>
      </c>
      <c r="D2917" s="2" t="s">
        <v>133</v>
      </c>
    </row>
    <row r="2918" spans="1:4" ht="14.25" customHeight="1">
      <c r="A2918" s="2">
        <v>575210</v>
      </c>
      <c r="B2918" s="2" t="s">
        <v>132</v>
      </c>
      <c r="C2918" s="2">
        <v>3393.3876580000001</v>
      </c>
      <c r="D2918" s="2" t="s">
        <v>133</v>
      </c>
    </row>
    <row r="2919" spans="1:4" ht="14.25" customHeight="1">
      <c r="A2919" s="2">
        <v>575584</v>
      </c>
      <c r="B2919" s="2" t="s">
        <v>132</v>
      </c>
      <c r="C2919" s="2">
        <v>3173</v>
      </c>
      <c r="D2919" s="2" t="s">
        <v>133</v>
      </c>
    </row>
    <row r="2920" spans="1:4" ht="14.25" customHeight="1">
      <c r="A2920" s="2">
        <v>575591</v>
      </c>
      <c r="B2920" s="2" t="s">
        <v>132</v>
      </c>
      <c r="C2920" s="2">
        <v>651.82310919999998</v>
      </c>
      <c r="D2920" s="2" t="s">
        <v>130</v>
      </c>
    </row>
    <row r="2921" spans="1:4" ht="14.25" customHeight="1">
      <c r="A2921" s="2">
        <v>575680</v>
      </c>
      <c r="B2921" s="2" t="s">
        <v>132</v>
      </c>
      <c r="C2921" s="2">
        <v>2714.4480130000002</v>
      </c>
      <c r="D2921" s="2" t="s">
        <v>133</v>
      </c>
    </row>
    <row r="2922" spans="1:4" ht="14.25" customHeight="1">
      <c r="A2922" s="2">
        <v>575755</v>
      </c>
      <c r="B2922" s="2" t="s">
        <v>132</v>
      </c>
      <c r="C2922" s="2">
        <v>3357.3572810000001</v>
      </c>
      <c r="D2922" s="2" t="s">
        <v>130</v>
      </c>
    </row>
    <row r="2923" spans="1:4" ht="14.25" customHeight="1">
      <c r="A2923" s="2">
        <v>576111</v>
      </c>
      <c r="B2923" s="2" t="s">
        <v>129</v>
      </c>
      <c r="C2923" s="2">
        <v>2925.68</v>
      </c>
      <c r="D2923" s="2" t="s">
        <v>130</v>
      </c>
    </row>
    <row r="2924" spans="1:4" ht="14.25" customHeight="1">
      <c r="A2924" s="2">
        <v>576303</v>
      </c>
      <c r="B2924" s="2" t="s">
        <v>129</v>
      </c>
      <c r="C2924" s="2">
        <v>965</v>
      </c>
      <c r="D2924" s="2" t="s">
        <v>134</v>
      </c>
    </row>
    <row r="2925" spans="1:4" ht="14.25" customHeight="1">
      <c r="A2925" s="2">
        <v>577016</v>
      </c>
      <c r="B2925" s="2" t="s">
        <v>132</v>
      </c>
      <c r="C2925" s="2">
        <v>2155.2953849999999</v>
      </c>
      <c r="D2925" s="2" t="s">
        <v>133</v>
      </c>
    </row>
    <row r="2926" spans="1:4" ht="14.25" customHeight="1">
      <c r="A2926" s="2">
        <v>577179</v>
      </c>
      <c r="B2926" s="2" t="s">
        <v>129</v>
      </c>
      <c r="C2926" s="2">
        <v>1910</v>
      </c>
      <c r="D2926" s="2" t="s">
        <v>130</v>
      </c>
    </row>
    <row r="2927" spans="1:4" ht="14.25" customHeight="1">
      <c r="A2927" s="2">
        <v>577234</v>
      </c>
      <c r="B2927" s="2" t="s">
        <v>132</v>
      </c>
      <c r="C2927" s="2">
        <v>2802.391936</v>
      </c>
      <c r="D2927" s="2" t="s">
        <v>133</v>
      </c>
    </row>
    <row r="2928" spans="1:4" ht="14.25" customHeight="1">
      <c r="A2928" s="2">
        <v>577313</v>
      </c>
      <c r="B2928" s="2" t="s">
        <v>132</v>
      </c>
      <c r="C2928" s="2">
        <v>2610</v>
      </c>
      <c r="D2928" s="2" t="s">
        <v>130</v>
      </c>
    </row>
    <row r="2929" spans="1:4" ht="14.25" customHeight="1">
      <c r="A2929" s="2">
        <v>577870</v>
      </c>
      <c r="B2929" s="2" t="s">
        <v>132</v>
      </c>
      <c r="C2929" s="2">
        <v>1328.062488</v>
      </c>
      <c r="D2929" s="2" t="s">
        <v>133</v>
      </c>
    </row>
    <row r="2930" spans="1:4" ht="14.25" customHeight="1">
      <c r="A2930" s="2">
        <v>577897</v>
      </c>
      <c r="B2930" s="2" t="s">
        <v>132</v>
      </c>
      <c r="C2930" s="2">
        <v>3392.551422</v>
      </c>
      <c r="D2930" s="2" t="s">
        <v>130</v>
      </c>
    </row>
    <row r="2931" spans="1:4" ht="14.25" customHeight="1">
      <c r="A2931" s="2">
        <v>577918</v>
      </c>
      <c r="B2931" s="2" t="s">
        <v>132</v>
      </c>
      <c r="C2931" s="2">
        <v>1663.501548</v>
      </c>
      <c r="D2931" s="2" t="s">
        <v>133</v>
      </c>
    </row>
    <row r="2932" spans="1:4" ht="14.25" customHeight="1">
      <c r="A2932" s="2">
        <v>578022</v>
      </c>
      <c r="B2932" s="2" t="s">
        <v>129</v>
      </c>
      <c r="C2932" s="2">
        <v>2442</v>
      </c>
      <c r="D2932" s="2" t="s">
        <v>133</v>
      </c>
    </row>
    <row r="2933" spans="1:4" ht="14.25" customHeight="1">
      <c r="A2933" s="2">
        <v>578123</v>
      </c>
      <c r="B2933" s="2" t="s">
        <v>132</v>
      </c>
      <c r="C2933" s="2">
        <v>1544.0998300000001</v>
      </c>
      <c r="D2933" s="2" t="s">
        <v>134</v>
      </c>
    </row>
    <row r="2934" spans="1:4" ht="14.25" customHeight="1">
      <c r="A2934" s="2">
        <v>578291</v>
      </c>
      <c r="B2934" s="2" t="s">
        <v>132</v>
      </c>
      <c r="C2934" s="2">
        <v>1382</v>
      </c>
      <c r="D2934" s="2" t="s">
        <v>134</v>
      </c>
    </row>
    <row r="2935" spans="1:4" ht="14.25" customHeight="1">
      <c r="A2935" s="2">
        <v>578340</v>
      </c>
      <c r="B2935" s="2" t="s">
        <v>129</v>
      </c>
      <c r="C2935" s="2">
        <v>1113.4313609999999</v>
      </c>
      <c r="D2935" s="2" t="s">
        <v>133</v>
      </c>
    </row>
    <row r="2936" spans="1:4" ht="14.25" customHeight="1">
      <c r="A2936" s="2">
        <v>578422</v>
      </c>
      <c r="B2936" s="2" t="s">
        <v>132</v>
      </c>
      <c r="C2936" s="2">
        <v>3142.6431729999999</v>
      </c>
      <c r="D2936" s="2" t="s">
        <v>133</v>
      </c>
    </row>
    <row r="2937" spans="1:4" ht="14.25" customHeight="1">
      <c r="A2937" s="2">
        <v>578835</v>
      </c>
      <c r="B2937" s="2" t="s">
        <v>129</v>
      </c>
      <c r="C2937" s="2">
        <v>1927.931249</v>
      </c>
      <c r="D2937" s="2" t="s">
        <v>130</v>
      </c>
    </row>
    <row r="2938" spans="1:4" ht="14.25" customHeight="1">
      <c r="A2938" s="2">
        <v>578867</v>
      </c>
      <c r="B2938" s="2" t="s">
        <v>132</v>
      </c>
      <c r="C2938" s="2">
        <v>754.87512200000003</v>
      </c>
      <c r="D2938" s="2" t="s">
        <v>130</v>
      </c>
    </row>
    <row r="2939" spans="1:4" ht="14.25" customHeight="1">
      <c r="A2939" s="2">
        <v>579074</v>
      </c>
      <c r="B2939" s="2" t="s">
        <v>132</v>
      </c>
      <c r="C2939" s="2">
        <v>1725.352545</v>
      </c>
      <c r="D2939" s="2" t="s">
        <v>133</v>
      </c>
    </row>
    <row r="2940" spans="1:4" ht="14.25" customHeight="1">
      <c r="A2940" s="2">
        <v>579090</v>
      </c>
      <c r="B2940" s="2" t="s">
        <v>129</v>
      </c>
      <c r="C2940" s="2">
        <v>2244.2399999999998</v>
      </c>
      <c r="D2940" s="2" t="s">
        <v>133</v>
      </c>
    </row>
    <row r="2941" spans="1:4" ht="14.25" customHeight="1">
      <c r="A2941" s="2">
        <v>579112</v>
      </c>
      <c r="B2941" s="2" t="s">
        <v>132</v>
      </c>
      <c r="C2941" s="2">
        <v>887</v>
      </c>
      <c r="D2941" s="2" t="s">
        <v>133</v>
      </c>
    </row>
    <row r="2942" spans="1:4" ht="14.25" customHeight="1">
      <c r="A2942" s="2">
        <v>579298</v>
      </c>
      <c r="B2942" s="2" t="s">
        <v>132</v>
      </c>
      <c r="C2942" s="2">
        <v>3350.6192799999999</v>
      </c>
      <c r="D2942" s="2" t="s">
        <v>133</v>
      </c>
    </row>
    <row r="2943" spans="1:4" ht="14.25" customHeight="1">
      <c r="A2943" s="2">
        <v>579372</v>
      </c>
      <c r="B2943" s="2" t="s">
        <v>129</v>
      </c>
      <c r="C2943" s="2">
        <v>2882</v>
      </c>
      <c r="D2943" s="2" t="s">
        <v>133</v>
      </c>
    </row>
    <row r="2944" spans="1:4" ht="14.25" customHeight="1">
      <c r="A2944" s="2">
        <v>579554</v>
      </c>
      <c r="B2944" s="2" t="s">
        <v>132</v>
      </c>
      <c r="C2944" s="2">
        <v>1049.295762</v>
      </c>
      <c r="D2944" s="2" t="s">
        <v>133</v>
      </c>
    </row>
    <row r="2945" spans="1:4" ht="14.25" customHeight="1">
      <c r="A2945" s="2">
        <v>579703</v>
      </c>
      <c r="B2945" s="2" t="s">
        <v>132</v>
      </c>
      <c r="C2945" s="2">
        <v>2462.586057</v>
      </c>
      <c r="D2945" s="2" t="s">
        <v>130</v>
      </c>
    </row>
    <row r="2946" spans="1:4" ht="14.25" customHeight="1">
      <c r="A2946" s="2">
        <v>579745</v>
      </c>
      <c r="B2946" s="2" t="s">
        <v>132</v>
      </c>
      <c r="C2946" s="2">
        <v>3855.3887089999998</v>
      </c>
      <c r="D2946" s="2" t="s">
        <v>130</v>
      </c>
    </row>
    <row r="2947" spans="1:4" ht="14.25" customHeight="1">
      <c r="A2947" s="2">
        <v>580318</v>
      </c>
      <c r="B2947" s="2" t="s">
        <v>132</v>
      </c>
      <c r="C2947" s="2">
        <v>3810.8933729999999</v>
      </c>
      <c r="D2947" s="2" t="s">
        <v>133</v>
      </c>
    </row>
    <row r="2948" spans="1:4" ht="14.25" customHeight="1">
      <c r="A2948" s="2">
        <v>580339</v>
      </c>
      <c r="B2948" s="2" t="s">
        <v>132</v>
      </c>
      <c r="C2948" s="2">
        <v>3217.6198009999998</v>
      </c>
      <c r="D2948" s="2" t="s">
        <v>130</v>
      </c>
    </row>
    <row r="2949" spans="1:4" ht="14.25" customHeight="1">
      <c r="A2949" s="2">
        <v>580374</v>
      </c>
      <c r="B2949" s="2" t="s">
        <v>129</v>
      </c>
      <c r="C2949" s="2">
        <v>1369.8</v>
      </c>
      <c r="D2949" s="2" t="s">
        <v>133</v>
      </c>
    </row>
    <row r="2950" spans="1:4" ht="14.25" customHeight="1">
      <c r="A2950" s="2">
        <v>580380</v>
      </c>
      <c r="B2950" s="2" t="s">
        <v>129</v>
      </c>
      <c r="C2950" s="2">
        <v>818.58469230000003</v>
      </c>
      <c r="D2950" s="2" t="s">
        <v>133</v>
      </c>
    </row>
    <row r="2951" spans="1:4" ht="14.25" customHeight="1">
      <c r="A2951" s="2">
        <v>580647</v>
      </c>
      <c r="B2951" s="2" t="s">
        <v>129</v>
      </c>
      <c r="C2951" s="2">
        <v>3029</v>
      </c>
      <c r="D2951" s="2" t="s">
        <v>130</v>
      </c>
    </row>
    <row r="2952" spans="1:4" ht="14.25" customHeight="1">
      <c r="A2952" s="2">
        <v>580966</v>
      </c>
      <c r="B2952" s="2" t="s">
        <v>132</v>
      </c>
      <c r="C2952" s="2">
        <v>1161.2307579999999</v>
      </c>
      <c r="D2952" s="2" t="s">
        <v>133</v>
      </c>
    </row>
    <row r="2953" spans="1:4" ht="14.25" customHeight="1">
      <c r="A2953" s="2">
        <v>581019</v>
      </c>
      <c r="B2953" s="2" t="s">
        <v>129</v>
      </c>
      <c r="C2953" s="2">
        <v>2623.5</v>
      </c>
      <c r="D2953" s="2" t="s">
        <v>130</v>
      </c>
    </row>
    <row r="2954" spans="1:4" ht="14.25" customHeight="1">
      <c r="A2954" s="2">
        <v>581058</v>
      </c>
      <c r="B2954" s="2" t="s">
        <v>129</v>
      </c>
      <c r="C2954" s="2">
        <v>1565.347966</v>
      </c>
      <c r="D2954" s="2" t="s">
        <v>133</v>
      </c>
    </row>
    <row r="2955" spans="1:4" ht="14.25" customHeight="1">
      <c r="A2955" s="2">
        <v>581821</v>
      </c>
      <c r="B2955" s="2" t="s">
        <v>132</v>
      </c>
      <c r="C2955" s="2">
        <v>2349.508417</v>
      </c>
      <c r="D2955" s="2" t="s">
        <v>130</v>
      </c>
    </row>
    <row r="2956" spans="1:4" ht="14.25" customHeight="1">
      <c r="A2956" s="2">
        <v>582824</v>
      </c>
      <c r="B2956" s="2" t="s">
        <v>132</v>
      </c>
      <c r="C2956" s="2">
        <v>3302.7199340000002</v>
      </c>
      <c r="D2956" s="2" t="s">
        <v>133</v>
      </c>
    </row>
    <row r="2957" spans="1:4" ht="14.25" customHeight="1">
      <c r="A2957" s="2">
        <v>582918</v>
      </c>
      <c r="B2957" s="2" t="s">
        <v>129</v>
      </c>
      <c r="C2957" s="2">
        <v>1907</v>
      </c>
      <c r="D2957" s="2" t="s">
        <v>133</v>
      </c>
    </row>
    <row r="2958" spans="1:4" ht="14.25" customHeight="1">
      <c r="A2958" s="2">
        <v>583120</v>
      </c>
      <c r="B2958" s="2" t="s">
        <v>132</v>
      </c>
      <c r="C2958" s="2">
        <v>2855.187175</v>
      </c>
      <c r="D2958" s="2" t="s">
        <v>133</v>
      </c>
    </row>
    <row r="2959" spans="1:4" ht="14.25" customHeight="1">
      <c r="A2959" s="2">
        <v>583371</v>
      </c>
      <c r="B2959" s="2" t="s">
        <v>129</v>
      </c>
      <c r="C2959" s="2">
        <v>2909.446825</v>
      </c>
      <c r="D2959" s="2" t="s">
        <v>130</v>
      </c>
    </row>
    <row r="2960" spans="1:4" ht="14.25" customHeight="1">
      <c r="A2960" s="2">
        <v>583638</v>
      </c>
      <c r="B2960" s="2" t="s">
        <v>129</v>
      </c>
      <c r="C2960" s="2">
        <v>2873.8057399999998</v>
      </c>
      <c r="D2960" s="2" t="s">
        <v>133</v>
      </c>
    </row>
    <row r="2961" spans="1:4" ht="14.25" customHeight="1">
      <c r="A2961" s="2">
        <v>583896</v>
      </c>
      <c r="B2961" s="2" t="s">
        <v>129</v>
      </c>
      <c r="C2961" s="2">
        <v>1832.15</v>
      </c>
      <c r="D2961" s="2" t="s">
        <v>133</v>
      </c>
    </row>
    <row r="2962" spans="1:4" ht="14.25" customHeight="1">
      <c r="A2962" s="2">
        <v>584089</v>
      </c>
      <c r="B2962" s="2" t="s">
        <v>132</v>
      </c>
      <c r="C2962" s="2">
        <v>2417.4191689999998</v>
      </c>
      <c r="D2962" s="2" t="s">
        <v>130</v>
      </c>
    </row>
    <row r="2963" spans="1:4" ht="14.25" customHeight="1">
      <c r="A2963" s="2">
        <v>584841</v>
      </c>
      <c r="B2963" s="2" t="s">
        <v>129</v>
      </c>
      <c r="C2963" s="2">
        <v>2585.9299999999998</v>
      </c>
      <c r="D2963" s="2" t="s">
        <v>130</v>
      </c>
    </row>
    <row r="2964" spans="1:4" ht="14.25" customHeight="1">
      <c r="A2964" s="2">
        <v>585119</v>
      </c>
      <c r="B2964" s="2" t="s">
        <v>132</v>
      </c>
      <c r="C2964" s="2">
        <v>2887.7021810000001</v>
      </c>
      <c r="D2964" s="2" t="s">
        <v>130</v>
      </c>
    </row>
    <row r="2965" spans="1:4" ht="14.25" customHeight="1">
      <c r="A2965" s="2">
        <v>585254</v>
      </c>
      <c r="B2965" s="2" t="s">
        <v>132</v>
      </c>
      <c r="C2965" s="2">
        <v>1494</v>
      </c>
      <c r="D2965" s="2" t="s">
        <v>133</v>
      </c>
    </row>
    <row r="2966" spans="1:4" ht="14.25" customHeight="1">
      <c r="A2966" s="2">
        <v>585333</v>
      </c>
      <c r="B2966" s="2" t="s">
        <v>129</v>
      </c>
      <c r="C2966" s="2">
        <v>1697</v>
      </c>
      <c r="D2966" s="2" t="s">
        <v>134</v>
      </c>
    </row>
    <row r="2967" spans="1:4" ht="14.25" customHeight="1">
      <c r="A2967" s="2">
        <v>585346</v>
      </c>
      <c r="B2967" s="2" t="s">
        <v>132</v>
      </c>
      <c r="C2967" s="2">
        <v>3411.9989409999998</v>
      </c>
      <c r="D2967" s="2" t="s">
        <v>133</v>
      </c>
    </row>
    <row r="2968" spans="1:4" ht="14.25" customHeight="1">
      <c r="A2968" s="2">
        <v>585435</v>
      </c>
      <c r="B2968" s="2" t="s">
        <v>129</v>
      </c>
      <c r="C2968" s="2">
        <v>1288.840653</v>
      </c>
      <c r="D2968" s="2" t="s">
        <v>130</v>
      </c>
    </row>
    <row r="2969" spans="1:4" ht="14.25" customHeight="1">
      <c r="A2969" s="2">
        <v>585749</v>
      </c>
      <c r="B2969" s="2" t="s">
        <v>132</v>
      </c>
      <c r="C2969" s="2">
        <v>205.02334160000001</v>
      </c>
      <c r="D2969" s="2" t="s">
        <v>130</v>
      </c>
    </row>
    <row r="2970" spans="1:4" ht="14.25" customHeight="1">
      <c r="A2970" s="2">
        <v>585781</v>
      </c>
      <c r="B2970" s="2" t="s">
        <v>132</v>
      </c>
      <c r="C2970" s="2">
        <v>1612</v>
      </c>
      <c r="D2970" s="2" t="s">
        <v>134</v>
      </c>
    </row>
    <row r="2971" spans="1:4" ht="14.25" customHeight="1">
      <c r="A2971" s="2">
        <v>585925</v>
      </c>
      <c r="B2971" s="2" t="s">
        <v>132</v>
      </c>
      <c r="C2971" s="2">
        <v>3058.9731780000002</v>
      </c>
      <c r="D2971" s="2" t="s">
        <v>130</v>
      </c>
    </row>
    <row r="2972" spans="1:4" ht="14.25" customHeight="1">
      <c r="A2972" s="2">
        <v>585971</v>
      </c>
      <c r="B2972" s="2" t="s">
        <v>132</v>
      </c>
      <c r="C2972" s="2">
        <v>2326.091641</v>
      </c>
      <c r="D2972" s="2" t="s">
        <v>130</v>
      </c>
    </row>
    <row r="2973" spans="1:4" ht="14.25" customHeight="1">
      <c r="A2973" s="2">
        <v>586419</v>
      </c>
      <c r="B2973" s="2" t="s">
        <v>129</v>
      </c>
      <c r="C2973" s="2">
        <v>3228.547779</v>
      </c>
      <c r="D2973" s="2" t="s">
        <v>130</v>
      </c>
    </row>
    <row r="2974" spans="1:4" ht="14.25" customHeight="1">
      <c r="A2974" s="2">
        <v>586487</v>
      </c>
      <c r="B2974" s="2" t="s">
        <v>132</v>
      </c>
      <c r="C2974" s="2">
        <v>1306.0024330000001</v>
      </c>
      <c r="D2974" s="2" t="s">
        <v>130</v>
      </c>
    </row>
    <row r="2975" spans="1:4" ht="14.25" customHeight="1">
      <c r="A2975" s="2">
        <v>586661</v>
      </c>
      <c r="B2975" s="2" t="s">
        <v>132</v>
      </c>
      <c r="C2975" s="2">
        <v>2133.9975490000002</v>
      </c>
      <c r="D2975" s="2" t="s">
        <v>130</v>
      </c>
    </row>
    <row r="2976" spans="1:4" ht="14.25" customHeight="1">
      <c r="A2976" s="2">
        <v>586734</v>
      </c>
      <c r="B2976" s="2" t="s">
        <v>129</v>
      </c>
      <c r="C2976" s="2">
        <v>767.29531039999995</v>
      </c>
      <c r="D2976" s="2" t="s">
        <v>133</v>
      </c>
    </row>
    <row r="2977" spans="1:4" ht="14.25" customHeight="1">
      <c r="A2977" s="2">
        <v>586826</v>
      </c>
      <c r="B2977" s="2" t="s">
        <v>132</v>
      </c>
      <c r="C2977" s="2">
        <v>1916.2654769999999</v>
      </c>
      <c r="D2977" s="2" t="s">
        <v>133</v>
      </c>
    </row>
    <row r="2978" spans="1:4" ht="14.25" customHeight="1">
      <c r="A2978" s="2">
        <v>587179</v>
      </c>
      <c r="B2978" s="2" t="s">
        <v>132</v>
      </c>
      <c r="C2978" s="2">
        <v>3058</v>
      </c>
      <c r="D2978" s="2" t="s">
        <v>130</v>
      </c>
    </row>
    <row r="2979" spans="1:4" ht="14.25" customHeight="1">
      <c r="A2979" s="2">
        <v>587571</v>
      </c>
      <c r="B2979" s="2" t="s">
        <v>129</v>
      </c>
      <c r="C2979" s="2">
        <v>754.15</v>
      </c>
      <c r="D2979" s="2" t="s">
        <v>130</v>
      </c>
    </row>
    <row r="2980" spans="1:4" ht="14.25" customHeight="1">
      <c r="A2980" s="2">
        <v>587728</v>
      </c>
      <c r="B2980" s="2" t="s">
        <v>132</v>
      </c>
      <c r="C2980" s="2">
        <v>3572.4221680000001</v>
      </c>
      <c r="D2980" s="2" t="s">
        <v>133</v>
      </c>
    </row>
    <row r="2981" spans="1:4" ht="14.25" customHeight="1">
      <c r="A2981" s="2">
        <v>587786</v>
      </c>
      <c r="B2981" s="2" t="s">
        <v>132</v>
      </c>
      <c r="C2981" s="2">
        <v>3305.8682220000001</v>
      </c>
      <c r="D2981" s="2" t="s">
        <v>133</v>
      </c>
    </row>
    <row r="2982" spans="1:4" ht="14.25" customHeight="1">
      <c r="A2982" s="2">
        <v>587898</v>
      </c>
      <c r="B2982" s="2" t="s">
        <v>129</v>
      </c>
      <c r="C2982" s="2">
        <v>3101.5976860000001</v>
      </c>
      <c r="D2982" s="2" t="s">
        <v>133</v>
      </c>
    </row>
    <row r="2983" spans="1:4" ht="14.25" customHeight="1">
      <c r="A2983" s="2">
        <v>587937</v>
      </c>
      <c r="B2983" s="2" t="s">
        <v>129</v>
      </c>
      <c r="C2983" s="2">
        <v>758.8</v>
      </c>
      <c r="D2983" s="2" t="s">
        <v>134</v>
      </c>
    </row>
    <row r="2984" spans="1:4" ht="14.25" customHeight="1">
      <c r="A2984" s="2">
        <v>588089</v>
      </c>
      <c r="B2984" s="2" t="s">
        <v>132</v>
      </c>
      <c r="C2984" s="2">
        <v>1155.891298</v>
      </c>
      <c r="D2984" s="2" t="s">
        <v>130</v>
      </c>
    </row>
    <row r="2985" spans="1:4" ht="14.25" customHeight="1">
      <c r="A2985" s="2">
        <v>588110</v>
      </c>
      <c r="B2985" s="2" t="s">
        <v>132</v>
      </c>
      <c r="C2985" s="2">
        <v>1273.6463659999999</v>
      </c>
      <c r="D2985" s="2" t="s">
        <v>133</v>
      </c>
    </row>
    <row r="2986" spans="1:4" ht="14.25" customHeight="1">
      <c r="A2986" s="2">
        <v>588122</v>
      </c>
      <c r="B2986" s="2" t="s">
        <v>132</v>
      </c>
      <c r="C2986" s="2">
        <v>1692.4021190000001</v>
      </c>
      <c r="D2986" s="2" t="s">
        <v>133</v>
      </c>
    </row>
    <row r="2987" spans="1:4" ht="14.25" customHeight="1">
      <c r="A2987" s="2">
        <v>588236</v>
      </c>
      <c r="B2987" s="2" t="s">
        <v>132</v>
      </c>
      <c r="C2987" s="2">
        <v>802</v>
      </c>
      <c r="D2987" s="2" t="s">
        <v>133</v>
      </c>
    </row>
    <row r="2988" spans="1:4" ht="14.25" customHeight="1">
      <c r="A2988" s="2">
        <v>588364</v>
      </c>
      <c r="B2988" s="2" t="s">
        <v>132</v>
      </c>
      <c r="C2988" s="2">
        <v>3392.3627550000001</v>
      </c>
      <c r="D2988" s="2" t="s">
        <v>133</v>
      </c>
    </row>
    <row r="2989" spans="1:4" ht="14.25" customHeight="1">
      <c r="A2989" s="2">
        <v>588587</v>
      </c>
      <c r="B2989" s="2" t="s">
        <v>132</v>
      </c>
      <c r="C2989" s="2">
        <v>2330</v>
      </c>
      <c r="D2989" s="2" t="s">
        <v>130</v>
      </c>
    </row>
    <row r="2990" spans="1:4" ht="14.25" customHeight="1">
      <c r="A2990" s="2">
        <v>588607</v>
      </c>
      <c r="B2990" s="2" t="s">
        <v>132</v>
      </c>
      <c r="C2990" s="2">
        <v>2746.061831</v>
      </c>
      <c r="D2990" s="2" t="s">
        <v>130</v>
      </c>
    </row>
    <row r="2991" spans="1:4" ht="14.25" customHeight="1">
      <c r="A2991" s="2">
        <v>589005</v>
      </c>
      <c r="B2991" s="2" t="s">
        <v>129</v>
      </c>
      <c r="C2991" s="2">
        <v>3387.4699869999999</v>
      </c>
      <c r="D2991" s="2" t="s">
        <v>130</v>
      </c>
    </row>
    <row r="2992" spans="1:4" ht="14.25" customHeight="1">
      <c r="A2992" s="2">
        <v>589022</v>
      </c>
      <c r="B2992" s="2" t="s">
        <v>132</v>
      </c>
      <c r="C2992" s="2">
        <v>867</v>
      </c>
      <c r="D2992" s="2" t="s">
        <v>133</v>
      </c>
    </row>
    <row r="2993" spans="1:4" ht="14.25" customHeight="1">
      <c r="A2993" s="2">
        <v>589043</v>
      </c>
      <c r="B2993" s="2" t="s">
        <v>132</v>
      </c>
      <c r="C2993" s="2">
        <v>2950</v>
      </c>
      <c r="D2993" s="2" t="s">
        <v>134</v>
      </c>
    </row>
    <row r="2994" spans="1:4" ht="14.25" customHeight="1">
      <c r="A2994" s="2">
        <v>589275</v>
      </c>
      <c r="B2994" s="2" t="s">
        <v>129</v>
      </c>
      <c r="C2994" s="2">
        <v>602</v>
      </c>
      <c r="D2994" s="2" t="s">
        <v>130</v>
      </c>
    </row>
    <row r="2995" spans="1:4" ht="14.25" customHeight="1">
      <c r="A2995" s="2">
        <v>589840</v>
      </c>
      <c r="B2995" s="2" t="s">
        <v>132</v>
      </c>
      <c r="C2995" s="2">
        <v>363</v>
      </c>
      <c r="D2995" s="2" t="s">
        <v>133</v>
      </c>
    </row>
    <row r="2996" spans="1:4" ht="14.25" customHeight="1">
      <c r="A2996" s="2">
        <v>589857</v>
      </c>
      <c r="B2996" s="2" t="s">
        <v>129</v>
      </c>
      <c r="C2996" s="2">
        <v>406.38151959999999</v>
      </c>
      <c r="D2996" s="2" t="s">
        <v>130</v>
      </c>
    </row>
    <row r="2997" spans="1:4" ht="14.25" customHeight="1">
      <c r="A2997" s="2">
        <v>589877</v>
      </c>
      <c r="B2997" s="2" t="s">
        <v>132</v>
      </c>
      <c r="C2997" s="2">
        <v>742.13715219999995</v>
      </c>
      <c r="D2997" s="2" t="s">
        <v>130</v>
      </c>
    </row>
    <row r="2998" spans="1:4" ht="14.25" customHeight="1">
      <c r="A2998" s="2">
        <v>590049</v>
      </c>
      <c r="B2998" s="2" t="s">
        <v>129</v>
      </c>
      <c r="C2998" s="2">
        <v>3255.13</v>
      </c>
      <c r="D2998" s="2" t="s">
        <v>130</v>
      </c>
    </row>
    <row r="2999" spans="1:4" ht="14.25" customHeight="1">
      <c r="A2999" s="2">
        <v>590860</v>
      </c>
      <c r="B2999" s="2" t="s">
        <v>132</v>
      </c>
      <c r="C2999" s="2">
        <v>1619.8048249999999</v>
      </c>
      <c r="D2999" s="2" t="s">
        <v>133</v>
      </c>
    </row>
    <row r="3000" spans="1:4" ht="14.25" customHeight="1">
      <c r="A3000" s="2">
        <v>590938</v>
      </c>
      <c r="B3000" s="2" t="s">
        <v>132</v>
      </c>
      <c r="C3000" s="2">
        <v>3450.119737</v>
      </c>
      <c r="D3000" s="2" t="s">
        <v>133</v>
      </c>
    </row>
    <row r="3001" spans="1:4" ht="14.25" customHeight="1">
      <c r="A3001" s="2">
        <v>591227</v>
      </c>
      <c r="B3001" s="2" t="s">
        <v>132</v>
      </c>
      <c r="C3001" s="2">
        <v>2556</v>
      </c>
      <c r="D3001" s="2" t="s">
        <v>134</v>
      </c>
    </row>
    <row r="3002" spans="1:4" ht="14.25" customHeight="1">
      <c r="A3002" s="2">
        <v>591827</v>
      </c>
      <c r="B3002" s="2" t="s">
        <v>132</v>
      </c>
      <c r="C3002" s="2">
        <v>3590.1349439999999</v>
      </c>
      <c r="D3002" s="2" t="s">
        <v>130</v>
      </c>
    </row>
    <row r="3003" spans="1:4" ht="14.25" customHeight="1">
      <c r="A3003" s="2">
        <v>591852</v>
      </c>
      <c r="B3003" s="2" t="s">
        <v>129</v>
      </c>
      <c r="C3003" s="2">
        <v>1245</v>
      </c>
      <c r="D3003" s="2" t="s">
        <v>133</v>
      </c>
    </row>
    <row r="3004" spans="1:4" ht="14.25" customHeight="1">
      <c r="A3004" s="2">
        <v>592057</v>
      </c>
      <c r="B3004" s="2" t="s">
        <v>132</v>
      </c>
      <c r="C3004" s="2">
        <v>677.52802659999998</v>
      </c>
      <c r="D3004" s="2" t="s">
        <v>130</v>
      </c>
    </row>
    <row r="3005" spans="1:4" ht="14.25" customHeight="1">
      <c r="A3005" s="2">
        <v>592351</v>
      </c>
      <c r="B3005" s="2" t="s">
        <v>132</v>
      </c>
      <c r="C3005" s="2">
        <v>3643.3484539999999</v>
      </c>
      <c r="D3005" s="2" t="s">
        <v>130</v>
      </c>
    </row>
    <row r="3006" spans="1:4" ht="14.25" customHeight="1">
      <c r="A3006" s="2">
        <v>592521</v>
      </c>
      <c r="B3006" s="2" t="s">
        <v>129</v>
      </c>
      <c r="C3006" s="2">
        <v>257</v>
      </c>
      <c r="D3006" s="2" t="s">
        <v>130</v>
      </c>
    </row>
    <row r="3007" spans="1:4" ht="14.25" customHeight="1">
      <c r="A3007" s="2">
        <v>592581</v>
      </c>
      <c r="B3007" s="2" t="s">
        <v>129</v>
      </c>
      <c r="C3007" s="2">
        <v>2290.9925450000001</v>
      </c>
      <c r="D3007" s="2" t="s">
        <v>130</v>
      </c>
    </row>
    <row r="3008" spans="1:4" ht="14.25" customHeight="1">
      <c r="A3008" s="2">
        <v>593068</v>
      </c>
      <c r="B3008" s="2" t="s">
        <v>132</v>
      </c>
      <c r="C3008" s="2">
        <v>2527.9900969999999</v>
      </c>
      <c r="D3008" s="2" t="s">
        <v>133</v>
      </c>
    </row>
    <row r="3009" spans="1:4" ht="14.25" customHeight="1">
      <c r="A3009" s="2">
        <v>593652</v>
      </c>
      <c r="B3009" s="2" t="s">
        <v>129</v>
      </c>
      <c r="C3009" s="2">
        <v>1052.442982</v>
      </c>
      <c r="D3009" s="2" t="s">
        <v>133</v>
      </c>
    </row>
    <row r="3010" spans="1:4" ht="14.25" customHeight="1">
      <c r="A3010" s="2">
        <v>594383</v>
      </c>
      <c r="B3010" s="2" t="s">
        <v>132</v>
      </c>
      <c r="C3010" s="2">
        <v>2333.7079910000002</v>
      </c>
      <c r="D3010" s="2" t="s">
        <v>130</v>
      </c>
    </row>
    <row r="3011" spans="1:4" ht="14.25" customHeight="1">
      <c r="A3011" s="2">
        <v>594401</v>
      </c>
      <c r="B3011" s="2" t="s">
        <v>132</v>
      </c>
      <c r="C3011" s="2">
        <v>2310.529814</v>
      </c>
      <c r="D3011" s="2" t="s">
        <v>130</v>
      </c>
    </row>
    <row r="3012" spans="1:4" ht="14.25" customHeight="1">
      <c r="A3012" s="2">
        <v>594470</v>
      </c>
      <c r="B3012" s="2" t="s">
        <v>132</v>
      </c>
      <c r="C3012" s="2">
        <v>2705.04925</v>
      </c>
      <c r="D3012" s="2" t="s">
        <v>133</v>
      </c>
    </row>
    <row r="3013" spans="1:4" ht="14.25" customHeight="1">
      <c r="A3013" s="2">
        <v>594701</v>
      </c>
      <c r="B3013" s="2" t="s">
        <v>132</v>
      </c>
      <c r="C3013" s="2">
        <v>1705</v>
      </c>
      <c r="D3013" s="2" t="s">
        <v>130</v>
      </c>
    </row>
    <row r="3014" spans="1:4" ht="14.25" customHeight="1">
      <c r="A3014" s="2">
        <v>594814</v>
      </c>
      <c r="B3014" s="2" t="s">
        <v>132</v>
      </c>
      <c r="C3014" s="2">
        <v>354</v>
      </c>
      <c r="D3014" s="2" t="s">
        <v>133</v>
      </c>
    </row>
    <row r="3015" spans="1:4" ht="14.25" customHeight="1">
      <c r="A3015" s="2">
        <v>594987</v>
      </c>
      <c r="B3015" s="2" t="s">
        <v>129</v>
      </c>
      <c r="C3015" s="2">
        <v>989.40371349999998</v>
      </c>
      <c r="D3015" s="2" t="s">
        <v>130</v>
      </c>
    </row>
    <row r="3016" spans="1:4" ht="14.25" customHeight="1">
      <c r="A3016" s="2">
        <v>595008</v>
      </c>
      <c r="B3016" s="2" t="s">
        <v>129</v>
      </c>
      <c r="C3016" s="2">
        <v>1150</v>
      </c>
      <c r="D3016" s="2" t="s">
        <v>133</v>
      </c>
    </row>
    <row r="3017" spans="1:4" ht="14.25" customHeight="1">
      <c r="A3017" s="2">
        <v>595046</v>
      </c>
      <c r="B3017" s="2" t="s">
        <v>132</v>
      </c>
      <c r="C3017" s="2">
        <v>1040.539184</v>
      </c>
      <c r="D3017" s="2" t="s">
        <v>133</v>
      </c>
    </row>
    <row r="3018" spans="1:4" ht="14.25" customHeight="1">
      <c r="A3018" s="2">
        <v>595070</v>
      </c>
      <c r="B3018" s="2" t="s">
        <v>132</v>
      </c>
      <c r="C3018" s="2">
        <v>1536.782473</v>
      </c>
      <c r="D3018" s="2" t="s">
        <v>133</v>
      </c>
    </row>
    <row r="3019" spans="1:4" ht="14.25" customHeight="1">
      <c r="A3019" s="2">
        <v>595536</v>
      </c>
      <c r="B3019" s="2" t="s">
        <v>129</v>
      </c>
      <c r="C3019" s="2">
        <v>503.78</v>
      </c>
      <c r="D3019" s="2" t="s">
        <v>133</v>
      </c>
    </row>
    <row r="3020" spans="1:4" ht="14.25" customHeight="1">
      <c r="A3020" s="2">
        <v>595640</v>
      </c>
      <c r="B3020" s="2" t="s">
        <v>132</v>
      </c>
      <c r="C3020" s="2">
        <v>2232.61589</v>
      </c>
      <c r="D3020" s="2" t="s">
        <v>133</v>
      </c>
    </row>
    <row r="3021" spans="1:4" ht="14.25" customHeight="1">
      <c r="A3021" s="2">
        <v>595977</v>
      </c>
      <c r="B3021" s="2" t="s">
        <v>129</v>
      </c>
      <c r="C3021" s="2">
        <v>2301</v>
      </c>
      <c r="D3021" s="2" t="s">
        <v>130</v>
      </c>
    </row>
    <row r="3022" spans="1:4" ht="14.25" customHeight="1">
      <c r="A3022" s="2">
        <v>596051</v>
      </c>
      <c r="B3022" s="2" t="s">
        <v>132</v>
      </c>
      <c r="C3022" s="2">
        <v>1012.581171</v>
      </c>
      <c r="D3022" s="2" t="s">
        <v>130</v>
      </c>
    </row>
    <row r="3023" spans="1:4" ht="14.25" customHeight="1">
      <c r="A3023" s="2">
        <v>596503</v>
      </c>
      <c r="B3023" s="2" t="s">
        <v>132</v>
      </c>
      <c r="C3023" s="2">
        <v>2118.9965529999999</v>
      </c>
      <c r="D3023" s="2" t="s">
        <v>130</v>
      </c>
    </row>
    <row r="3024" spans="1:4" ht="14.25" customHeight="1">
      <c r="A3024" s="2">
        <v>596669</v>
      </c>
      <c r="B3024" s="2" t="s">
        <v>132</v>
      </c>
      <c r="C3024" s="2">
        <v>367.21787260000002</v>
      </c>
      <c r="D3024" s="2" t="s">
        <v>130</v>
      </c>
    </row>
    <row r="3025" spans="1:4" ht="14.25" customHeight="1">
      <c r="A3025" s="2">
        <v>596723</v>
      </c>
      <c r="B3025" s="2" t="s">
        <v>132</v>
      </c>
      <c r="C3025" s="2">
        <v>2910</v>
      </c>
      <c r="D3025" s="2" t="s">
        <v>130</v>
      </c>
    </row>
    <row r="3026" spans="1:4" ht="14.25" customHeight="1">
      <c r="A3026" s="2">
        <v>597104</v>
      </c>
      <c r="B3026" s="2" t="s">
        <v>132</v>
      </c>
      <c r="C3026" s="2">
        <v>3111.288321</v>
      </c>
      <c r="D3026" s="2" t="s">
        <v>133</v>
      </c>
    </row>
    <row r="3027" spans="1:4" ht="14.25" customHeight="1">
      <c r="A3027" s="2">
        <v>597388</v>
      </c>
      <c r="B3027" s="2" t="s">
        <v>132</v>
      </c>
      <c r="C3027" s="2">
        <v>3081.2225739999999</v>
      </c>
      <c r="D3027" s="2" t="s">
        <v>133</v>
      </c>
    </row>
    <row r="3028" spans="1:4" ht="14.25" customHeight="1">
      <c r="A3028" s="2">
        <v>597746</v>
      </c>
      <c r="B3028" s="2" t="s">
        <v>132</v>
      </c>
      <c r="C3028" s="2">
        <v>637.05336</v>
      </c>
      <c r="D3028" s="2" t="s">
        <v>133</v>
      </c>
    </row>
    <row r="3029" spans="1:4" ht="14.25" customHeight="1">
      <c r="A3029" s="2">
        <v>597808</v>
      </c>
      <c r="B3029" s="2" t="s">
        <v>132</v>
      </c>
      <c r="C3029" s="2">
        <v>2530.1005639999998</v>
      </c>
      <c r="D3029" s="2" t="s">
        <v>133</v>
      </c>
    </row>
    <row r="3030" spans="1:4" ht="14.25" customHeight="1">
      <c r="A3030" s="2">
        <v>598117</v>
      </c>
      <c r="B3030" s="2" t="s">
        <v>132</v>
      </c>
      <c r="C3030" s="2">
        <v>755</v>
      </c>
      <c r="D3030" s="2" t="s">
        <v>130</v>
      </c>
    </row>
    <row r="3031" spans="1:4" ht="14.25" customHeight="1">
      <c r="A3031" s="2">
        <v>598438</v>
      </c>
      <c r="B3031" s="2" t="s">
        <v>132</v>
      </c>
      <c r="C3031" s="2">
        <v>770.28556920000005</v>
      </c>
      <c r="D3031" s="2" t="s">
        <v>133</v>
      </c>
    </row>
    <row r="3032" spans="1:4" ht="14.25" customHeight="1">
      <c r="A3032" s="2">
        <v>598828</v>
      </c>
      <c r="B3032" s="2" t="s">
        <v>132</v>
      </c>
      <c r="C3032" s="2">
        <v>1400.896295</v>
      </c>
      <c r="D3032" s="2" t="s">
        <v>133</v>
      </c>
    </row>
    <row r="3033" spans="1:4" ht="14.25" customHeight="1">
      <c r="A3033" s="2">
        <v>598863</v>
      </c>
      <c r="B3033" s="2" t="s">
        <v>129</v>
      </c>
      <c r="C3033" s="2">
        <v>608.706591</v>
      </c>
      <c r="D3033" s="2" t="s">
        <v>130</v>
      </c>
    </row>
    <row r="3034" spans="1:4" ht="14.25" customHeight="1">
      <c r="A3034" s="2">
        <v>599062</v>
      </c>
      <c r="B3034" s="2" t="s">
        <v>132</v>
      </c>
      <c r="C3034" s="2">
        <v>1426.3537510000001</v>
      </c>
      <c r="D3034" s="2" t="s">
        <v>133</v>
      </c>
    </row>
    <row r="3035" spans="1:4" ht="14.25" customHeight="1">
      <c r="A3035" s="2">
        <v>599300</v>
      </c>
      <c r="B3035" s="2" t="s">
        <v>132</v>
      </c>
      <c r="C3035" s="2">
        <v>546.93448379999995</v>
      </c>
      <c r="D3035" s="2" t="s">
        <v>133</v>
      </c>
    </row>
    <row r="3036" spans="1:4" ht="14.25" customHeight="1">
      <c r="A3036" s="2">
        <v>599432</v>
      </c>
      <c r="B3036" s="2" t="s">
        <v>132</v>
      </c>
      <c r="C3036" s="2">
        <v>3708.7092419999999</v>
      </c>
      <c r="D3036" s="2" t="s">
        <v>133</v>
      </c>
    </row>
    <row r="3037" spans="1:4" ht="14.25" customHeight="1">
      <c r="A3037" s="2">
        <v>599593</v>
      </c>
      <c r="B3037" s="2" t="s">
        <v>132</v>
      </c>
      <c r="C3037" s="2">
        <v>866.67608689999997</v>
      </c>
      <c r="D3037" s="2" t="s">
        <v>130</v>
      </c>
    </row>
    <row r="3038" spans="1:4" ht="14.25" customHeight="1">
      <c r="A3038" s="2">
        <v>600137</v>
      </c>
      <c r="B3038" s="2" t="s">
        <v>132</v>
      </c>
      <c r="C3038" s="2">
        <v>2594.4380160000001</v>
      </c>
      <c r="D3038" s="2" t="s">
        <v>130</v>
      </c>
    </row>
    <row r="3039" spans="1:4" ht="14.25" customHeight="1">
      <c r="A3039" s="2">
        <v>600660</v>
      </c>
      <c r="B3039" s="2" t="s">
        <v>129</v>
      </c>
      <c r="C3039" s="2">
        <v>2512.17</v>
      </c>
      <c r="D3039" s="2" t="s">
        <v>133</v>
      </c>
    </row>
    <row r="3040" spans="1:4" ht="14.25" customHeight="1">
      <c r="A3040" s="2">
        <v>600703</v>
      </c>
      <c r="B3040" s="2" t="s">
        <v>132</v>
      </c>
      <c r="C3040" s="2">
        <v>1293.157903</v>
      </c>
      <c r="D3040" s="2" t="s">
        <v>130</v>
      </c>
    </row>
    <row r="3041" spans="1:4" ht="14.25" customHeight="1">
      <c r="A3041" s="2">
        <v>600999</v>
      </c>
      <c r="B3041" s="2" t="s">
        <v>129</v>
      </c>
      <c r="C3041" s="2">
        <v>1713.096943</v>
      </c>
      <c r="D3041" s="2" t="s">
        <v>134</v>
      </c>
    </row>
    <row r="3042" spans="1:4" ht="14.25" customHeight="1">
      <c r="A3042" s="2">
        <v>601132</v>
      </c>
      <c r="B3042" s="2" t="s">
        <v>132</v>
      </c>
      <c r="C3042" s="2">
        <v>864</v>
      </c>
      <c r="D3042" s="2" t="s">
        <v>133</v>
      </c>
    </row>
    <row r="3043" spans="1:4" ht="14.25" customHeight="1">
      <c r="A3043" s="2">
        <v>601164</v>
      </c>
      <c r="B3043" s="2" t="s">
        <v>129</v>
      </c>
      <c r="C3043" s="2">
        <v>1520</v>
      </c>
      <c r="D3043" s="2" t="s">
        <v>133</v>
      </c>
    </row>
    <row r="3044" spans="1:4" ht="14.25" customHeight="1">
      <c r="A3044" s="2">
        <v>601258</v>
      </c>
      <c r="B3044" s="2" t="s">
        <v>132</v>
      </c>
      <c r="C3044" s="2">
        <v>928.60105610000005</v>
      </c>
      <c r="D3044" s="2" t="s">
        <v>133</v>
      </c>
    </row>
    <row r="3045" spans="1:4" ht="14.25" customHeight="1">
      <c r="A3045" s="2">
        <v>601672</v>
      </c>
      <c r="B3045" s="2" t="s">
        <v>132</v>
      </c>
      <c r="C3045" s="2">
        <v>990.00047849999999</v>
      </c>
      <c r="D3045" s="2" t="s">
        <v>133</v>
      </c>
    </row>
    <row r="3046" spans="1:4" ht="14.25" customHeight="1">
      <c r="A3046" s="2">
        <v>601721</v>
      </c>
      <c r="B3046" s="2" t="s">
        <v>132</v>
      </c>
      <c r="C3046" s="2">
        <v>2052.3109559999998</v>
      </c>
      <c r="D3046" s="2" t="s">
        <v>130</v>
      </c>
    </row>
    <row r="3047" spans="1:4" ht="14.25" customHeight="1">
      <c r="A3047" s="2">
        <v>601762</v>
      </c>
      <c r="B3047" s="2" t="s">
        <v>132</v>
      </c>
      <c r="C3047" s="2">
        <v>1323.043224</v>
      </c>
      <c r="D3047" s="2" t="s">
        <v>133</v>
      </c>
    </row>
    <row r="3048" spans="1:4" ht="14.25" customHeight="1">
      <c r="A3048" s="2">
        <v>601854</v>
      </c>
      <c r="B3048" s="2" t="s">
        <v>129</v>
      </c>
      <c r="C3048" s="2">
        <v>569.86132259999999</v>
      </c>
      <c r="D3048" s="2" t="s">
        <v>133</v>
      </c>
    </row>
    <row r="3049" spans="1:4" ht="14.25" customHeight="1">
      <c r="A3049" s="2">
        <v>601913</v>
      </c>
      <c r="B3049" s="2" t="s">
        <v>132</v>
      </c>
      <c r="C3049" s="2">
        <v>2866.3856810000002</v>
      </c>
      <c r="D3049" s="2" t="s">
        <v>130</v>
      </c>
    </row>
    <row r="3050" spans="1:4" ht="14.25" customHeight="1">
      <c r="A3050" s="2">
        <v>602110</v>
      </c>
      <c r="B3050" s="2" t="s">
        <v>132</v>
      </c>
      <c r="C3050" s="2">
        <v>1252.8891329999999</v>
      </c>
      <c r="D3050" s="2" t="s">
        <v>133</v>
      </c>
    </row>
    <row r="3051" spans="1:4" ht="14.25" customHeight="1">
      <c r="A3051" s="2">
        <v>602192</v>
      </c>
      <c r="B3051" s="2" t="s">
        <v>132</v>
      </c>
      <c r="C3051" s="2">
        <v>551.82290490000003</v>
      </c>
      <c r="D3051" s="2" t="s">
        <v>133</v>
      </c>
    </row>
    <row r="3052" spans="1:4" ht="14.25" customHeight="1">
      <c r="A3052" s="2">
        <v>602202</v>
      </c>
      <c r="B3052" s="2" t="s">
        <v>129</v>
      </c>
      <c r="C3052" s="2">
        <v>1684</v>
      </c>
      <c r="D3052" s="2" t="s">
        <v>133</v>
      </c>
    </row>
    <row r="3053" spans="1:4" ht="14.25" customHeight="1">
      <c r="A3053" s="2">
        <v>602383</v>
      </c>
      <c r="B3053" s="2" t="s">
        <v>132</v>
      </c>
      <c r="C3053" s="2">
        <v>1764.879964</v>
      </c>
      <c r="D3053" s="2" t="s">
        <v>130</v>
      </c>
    </row>
    <row r="3054" spans="1:4" ht="14.25" customHeight="1">
      <c r="A3054" s="2">
        <v>603066</v>
      </c>
      <c r="B3054" s="2" t="s">
        <v>129</v>
      </c>
      <c r="C3054" s="2">
        <v>626.46</v>
      </c>
      <c r="D3054" s="2" t="s">
        <v>133</v>
      </c>
    </row>
    <row r="3055" spans="1:4" ht="14.25" customHeight="1">
      <c r="A3055" s="2">
        <v>603073</v>
      </c>
      <c r="B3055" s="2" t="s">
        <v>132</v>
      </c>
      <c r="C3055" s="2">
        <v>749.86412380000002</v>
      </c>
      <c r="D3055" s="2" t="s">
        <v>130</v>
      </c>
    </row>
    <row r="3056" spans="1:4" ht="14.25" customHeight="1">
      <c r="A3056" s="2">
        <v>603202</v>
      </c>
      <c r="B3056" s="2" t="s">
        <v>132</v>
      </c>
      <c r="C3056" s="2">
        <v>331.94375939999998</v>
      </c>
      <c r="D3056" s="2" t="s">
        <v>133</v>
      </c>
    </row>
    <row r="3057" spans="1:4" ht="14.25" customHeight="1">
      <c r="A3057" s="2">
        <v>603220</v>
      </c>
      <c r="B3057" s="2" t="s">
        <v>132</v>
      </c>
      <c r="C3057" s="2">
        <v>1527.400658</v>
      </c>
      <c r="D3057" s="2" t="s">
        <v>133</v>
      </c>
    </row>
    <row r="3058" spans="1:4" ht="14.25" customHeight="1">
      <c r="A3058" s="2">
        <v>603677</v>
      </c>
      <c r="B3058" s="2" t="s">
        <v>132</v>
      </c>
      <c r="C3058" s="2">
        <v>2797.7013900000002</v>
      </c>
      <c r="D3058" s="2" t="s">
        <v>130</v>
      </c>
    </row>
    <row r="3059" spans="1:4" ht="14.25" customHeight="1">
      <c r="A3059" s="2">
        <v>603836</v>
      </c>
      <c r="B3059" s="2" t="s">
        <v>132</v>
      </c>
      <c r="C3059" s="2">
        <v>610.06832550000001</v>
      </c>
      <c r="D3059" s="2" t="s">
        <v>133</v>
      </c>
    </row>
    <row r="3060" spans="1:4" ht="14.25" customHeight="1">
      <c r="A3060" s="2">
        <v>603900</v>
      </c>
      <c r="B3060" s="2" t="s">
        <v>129</v>
      </c>
      <c r="C3060" s="2">
        <v>3060.8929830000002</v>
      </c>
      <c r="D3060" s="2" t="s">
        <v>133</v>
      </c>
    </row>
    <row r="3061" spans="1:4" ht="14.25" customHeight="1">
      <c r="A3061" s="2">
        <v>604272</v>
      </c>
      <c r="B3061" s="2" t="s">
        <v>129</v>
      </c>
      <c r="C3061" s="2">
        <v>691</v>
      </c>
      <c r="D3061" s="2" t="s">
        <v>133</v>
      </c>
    </row>
    <row r="3062" spans="1:4" ht="14.25" customHeight="1">
      <c r="A3062" s="2">
        <v>604388</v>
      </c>
      <c r="B3062" s="2" t="s">
        <v>132</v>
      </c>
      <c r="C3062" s="2">
        <v>631.06373010000004</v>
      </c>
      <c r="D3062" s="2" t="s">
        <v>133</v>
      </c>
    </row>
    <row r="3063" spans="1:4" ht="14.25" customHeight="1">
      <c r="A3063" s="2">
        <v>604856</v>
      </c>
      <c r="B3063" s="2" t="s">
        <v>132</v>
      </c>
      <c r="C3063" s="2">
        <v>2598.3231049999999</v>
      </c>
      <c r="D3063" s="2" t="s">
        <v>133</v>
      </c>
    </row>
    <row r="3064" spans="1:4" ht="14.25" customHeight="1">
      <c r="A3064" s="2">
        <v>604867</v>
      </c>
      <c r="B3064" s="2" t="s">
        <v>132</v>
      </c>
      <c r="C3064" s="2">
        <v>541.91054020000001</v>
      </c>
      <c r="D3064" s="2" t="s">
        <v>130</v>
      </c>
    </row>
    <row r="3065" spans="1:4" ht="14.25" customHeight="1">
      <c r="A3065" s="2">
        <v>604889</v>
      </c>
      <c r="B3065" s="2" t="s">
        <v>132</v>
      </c>
      <c r="C3065" s="2">
        <v>1989.0113220000001</v>
      </c>
      <c r="D3065" s="2" t="s">
        <v>130</v>
      </c>
    </row>
    <row r="3066" spans="1:4" ht="14.25" customHeight="1">
      <c r="A3066" s="2">
        <v>605039</v>
      </c>
      <c r="B3066" s="2" t="s">
        <v>132</v>
      </c>
      <c r="C3066" s="2">
        <v>2330.492659</v>
      </c>
      <c r="D3066" s="2" t="s">
        <v>130</v>
      </c>
    </row>
    <row r="3067" spans="1:4" ht="14.25" customHeight="1">
      <c r="A3067" s="2">
        <v>605473</v>
      </c>
      <c r="B3067" s="2" t="s">
        <v>132</v>
      </c>
      <c r="C3067" s="2">
        <v>2344.9694519999998</v>
      </c>
      <c r="D3067" s="2" t="s">
        <v>130</v>
      </c>
    </row>
    <row r="3068" spans="1:4" ht="14.25" customHeight="1">
      <c r="A3068" s="2">
        <v>605514</v>
      </c>
      <c r="B3068" s="2" t="s">
        <v>129</v>
      </c>
      <c r="C3068" s="2">
        <v>516.80999999999995</v>
      </c>
      <c r="D3068" s="2" t="s">
        <v>133</v>
      </c>
    </row>
    <row r="3069" spans="1:4" ht="14.25" customHeight="1">
      <c r="A3069" s="2">
        <v>605600</v>
      </c>
      <c r="B3069" s="2" t="s">
        <v>132</v>
      </c>
      <c r="C3069" s="2">
        <v>3315.5735500000001</v>
      </c>
      <c r="D3069" s="2" t="s">
        <v>133</v>
      </c>
    </row>
    <row r="3070" spans="1:4" ht="14.25" customHeight="1">
      <c r="A3070" s="2">
        <v>605656</v>
      </c>
      <c r="B3070" s="2" t="s">
        <v>132</v>
      </c>
      <c r="C3070" s="2">
        <v>3528.268415</v>
      </c>
      <c r="D3070" s="2" t="s">
        <v>133</v>
      </c>
    </row>
    <row r="3071" spans="1:4" ht="14.25" customHeight="1">
      <c r="A3071" s="2">
        <v>606097</v>
      </c>
      <c r="B3071" s="2" t="s">
        <v>132</v>
      </c>
      <c r="C3071" s="2">
        <v>3714.324478</v>
      </c>
      <c r="D3071" s="2" t="s">
        <v>130</v>
      </c>
    </row>
    <row r="3072" spans="1:4" ht="14.25" customHeight="1">
      <c r="A3072" s="2">
        <v>606372</v>
      </c>
      <c r="B3072" s="2" t="s">
        <v>129</v>
      </c>
      <c r="C3072" s="2">
        <v>2045.9</v>
      </c>
      <c r="D3072" s="2" t="s">
        <v>133</v>
      </c>
    </row>
    <row r="3073" spans="1:4" ht="14.25" customHeight="1">
      <c r="A3073" s="2">
        <v>606747</v>
      </c>
      <c r="B3073" s="2" t="s">
        <v>129</v>
      </c>
      <c r="C3073" s="2">
        <v>2847.52</v>
      </c>
      <c r="D3073" s="2" t="s">
        <v>130</v>
      </c>
    </row>
    <row r="3074" spans="1:4" ht="14.25" customHeight="1">
      <c r="A3074" s="2">
        <v>607875</v>
      </c>
      <c r="B3074" s="2" t="s">
        <v>129</v>
      </c>
      <c r="C3074" s="2">
        <v>3220.09</v>
      </c>
      <c r="D3074" s="2" t="s">
        <v>130</v>
      </c>
    </row>
    <row r="3075" spans="1:4" ht="14.25" customHeight="1">
      <c r="A3075" s="2">
        <v>608182</v>
      </c>
      <c r="B3075" s="2" t="s">
        <v>132</v>
      </c>
      <c r="C3075" s="2">
        <v>1869.9232589999999</v>
      </c>
      <c r="D3075" s="2" t="s">
        <v>133</v>
      </c>
    </row>
    <row r="3076" spans="1:4" ht="14.25" customHeight="1">
      <c r="A3076" s="2">
        <v>608425</v>
      </c>
      <c r="B3076" s="2" t="s">
        <v>132</v>
      </c>
      <c r="C3076" s="2">
        <v>2544.2589280000002</v>
      </c>
      <c r="D3076" s="2" t="s">
        <v>130</v>
      </c>
    </row>
    <row r="3077" spans="1:4" ht="14.25" customHeight="1">
      <c r="A3077" s="2">
        <v>608591</v>
      </c>
      <c r="B3077" s="2" t="s">
        <v>132</v>
      </c>
      <c r="C3077" s="2">
        <v>2773.3424279999999</v>
      </c>
      <c r="D3077" s="2" t="s">
        <v>130</v>
      </c>
    </row>
    <row r="3078" spans="1:4" ht="14.25" customHeight="1">
      <c r="A3078" s="2">
        <v>608645</v>
      </c>
      <c r="B3078" s="2" t="s">
        <v>132</v>
      </c>
      <c r="C3078" s="2">
        <v>2711.3495090000001</v>
      </c>
      <c r="D3078" s="2" t="s">
        <v>130</v>
      </c>
    </row>
    <row r="3079" spans="1:4" ht="14.25" customHeight="1">
      <c r="A3079" s="2">
        <v>608667</v>
      </c>
      <c r="B3079" s="2" t="s">
        <v>129</v>
      </c>
      <c r="C3079" s="2">
        <v>3458.0066609999999</v>
      </c>
      <c r="D3079" s="2" t="s">
        <v>130</v>
      </c>
    </row>
    <row r="3080" spans="1:4" ht="14.25" customHeight="1">
      <c r="A3080" s="2">
        <v>608703</v>
      </c>
      <c r="B3080" s="2" t="s">
        <v>129</v>
      </c>
      <c r="C3080" s="2">
        <v>2133.8312729999998</v>
      </c>
      <c r="D3080" s="2" t="s">
        <v>130</v>
      </c>
    </row>
    <row r="3081" spans="1:4" ht="14.25" customHeight="1">
      <c r="A3081" s="2">
        <v>608766</v>
      </c>
      <c r="B3081" s="2" t="s">
        <v>129</v>
      </c>
      <c r="C3081" s="2">
        <v>2885.185614</v>
      </c>
      <c r="D3081" s="2" t="s">
        <v>133</v>
      </c>
    </row>
    <row r="3082" spans="1:4" ht="14.25" customHeight="1">
      <c r="A3082" s="2">
        <v>608853</v>
      </c>
      <c r="B3082" s="2" t="s">
        <v>129</v>
      </c>
      <c r="C3082" s="2">
        <v>1572.4485239999999</v>
      </c>
      <c r="D3082" s="2" t="s">
        <v>134</v>
      </c>
    </row>
    <row r="3083" spans="1:4" ht="14.25" customHeight="1">
      <c r="A3083" s="2">
        <v>609373</v>
      </c>
      <c r="B3083" s="2" t="s">
        <v>132</v>
      </c>
      <c r="C3083" s="2">
        <v>1932.724802</v>
      </c>
      <c r="D3083" s="2" t="s">
        <v>130</v>
      </c>
    </row>
    <row r="3084" spans="1:4" ht="14.25" customHeight="1">
      <c r="A3084" s="2">
        <v>610226</v>
      </c>
      <c r="B3084" s="2" t="s">
        <v>132</v>
      </c>
      <c r="C3084" s="2">
        <v>3809.7199909999999</v>
      </c>
      <c r="D3084" s="2" t="s">
        <v>133</v>
      </c>
    </row>
    <row r="3085" spans="1:4" ht="14.25" customHeight="1">
      <c r="A3085" s="2">
        <v>610484</v>
      </c>
      <c r="B3085" s="2" t="s">
        <v>132</v>
      </c>
      <c r="C3085" s="2">
        <v>3136.3784070000002</v>
      </c>
      <c r="D3085" s="2" t="s">
        <v>133</v>
      </c>
    </row>
    <row r="3086" spans="1:4" ht="14.25" customHeight="1">
      <c r="A3086" s="2">
        <v>610804</v>
      </c>
      <c r="B3086" s="2" t="s">
        <v>132</v>
      </c>
      <c r="C3086" s="2">
        <v>2592.2442500000002</v>
      </c>
      <c r="D3086" s="2" t="s">
        <v>133</v>
      </c>
    </row>
    <row r="3087" spans="1:4" ht="14.25" customHeight="1">
      <c r="A3087" s="2">
        <v>610908</v>
      </c>
      <c r="B3087" s="2" t="s">
        <v>129</v>
      </c>
      <c r="C3087" s="2">
        <v>3487.7035030000002</v>
      </c>
      <c r="D3087" s="2" t="s">
        <v>133</v>
      </c>
    </row>
    <row r="3088" spans="1:4" ht="14.25" customHeight="1">
      <c r="A3088" s="2">
        <v>611351</v>
      </c>
      <c r="B3088" s="2" t="s">
        <v>132</v>
      </c>
      <c r="C3088" s="2">
        <v>2518.8792130000002</v>
      </c>
      <c r="D3088" s="2" t="s">
        <v>130</v>
      </c>
    </row>
    <row r="3089" spans="1:4" ht="14.25" customHeight="1">
      <c r="A3089" s="2">
        <v>611782</v>
      </c>
      <c r="B3089" s="2" t="s">
        <v>132</v>
      </c>
      <c r="C3089" s="2">
        <v>824.87089930000002</v>
      </c>
      <c r="D3089" s="2" t="s">
        <v>133</v>
      </c>
    </row>
    <row r="3090" spans="1:4" ht="14.25" customHeight="1">
      <c r="A3090" s="2">
        <v>612612</v>
      </c>
      <c r="B3090" s="2" t="s">
        <v>129</v>
      </c>
      <c r="C3090" s="2">
        <v>2711</v>
      </c>
      <c r="D3090" s="2" t="s">
        <v>133</v>
      </c>
    </row>
    <row r="3091" spans="1:4" ht="14.25" customHeight="1">
      <c r="A3091" s="2">
        <v>612819</v>
      </c>
      <c r="B3091" s="2" t="s">
        <v>129</v>
      </c>
      <c r="C3091" s="2">
        <v>289.48218650000001</v>
      </c>
      <c r="D3091" s="2" t="s">
        <v>130</v>
      </c>
    </row>
    <row r="3092" spans="1:4" ht="14.25" customHeight="1">
      <c r="A3092" s="2">
        <v>612819</v>
      </c>
      <c r="B3092" s="2" t="s">
        <v>129</v>
      </c>
      <c r="C3092" s="2">
        <v>551</v>
      </c>
      <c r="D3092" s="2" t="s">
        <v>130</v>
      </c>
    </row>
    <row r="3093" spans="1:4" ht="14.25" customHeight="1">
      <c r="A3093" s="2">
        <v>613003</v>
      </c>
      <c r="B3093" s="2" t="s">
        <v>132</v>
      </c>
      <c r="C3093" s="2">
        <v>1851</v>
      </c>
      <c r="D3093" s="2" t="s">
        <v>130</v>
      </c>
    </row>
    <row r="3094" spans="1:4" ht="14.25" customHeight="1">
      <c r="A3094" s="2">
        <v>613253</v>
      </c>
      <c r="B3094" s="2" t="s">
        <v>132</v>
      </c>
      <c r="C3094" s="2">
        <v>3842.840334</v>
      </c>
      <c r="D3094" s="2" t="s">
        <v>130</v>
      </c>
    </row>
    <row r="3095" spans="1:4" ht="14.25" customHeight="1">
      <c r="A3095" s="2">
        <v>613331</v>
      </c>
      <c r="B3095" s="2" t="s">
        <v>132</v>
      </c>
      <c r="C3095" s="2">
        <v>2208.8660850000001</v>
      </c>
      <c r="D3095" s="2" t="s">
        <v>130</v>
      </c>
    </row>
    <row r="3096" spans="1:4" ht="14.25" customHeight="1">
      <c r="A3096" s="2">
        <v>613687</v>
      </c>
      <c r="B3096" s="2" t="s">
        <v>132</v>
      </c>
      <c r="C3096" s="2">
        <v>3415</v>
      </c>
      <c r="D3096" s="2" t="s">
        <v>130</v>
      </c>
    </row>
    <row r="3097" spans="1:4" ht="14.25" customHeight="1">
      <c r="A3097" s="2">
        <v>614172</v>
      </c>
      <c r="B3097" s="2" t="s">
        <v>129</v>
      </c>
      <c r="C3097" s="2">
        <v>2193.485048</v>
      </c>
      <c r="D3097" s="2" t="s">
        <v>133</v>
      </c>
    </row>
    <row r="3098" spans="1:4" ht="14.25" customHeight="1">
      <c r="A3098" s="2">
        <v>614312</v>
      </c>
      <c r="B3098" s="2" t="s">
        <v>132</v>
      </c>
      <c r="C3098" s="2">
        <v>1555.657888</v>
      </c>
      <c r="D3098" s="2" t="s">
        <v>133</v>
      </c>
    </row>
    <row r="3099" spans="1:4" ht="14.25" customHeight="1">
      <c r="A3099" s="2">
        <v>615093</v>
      </c>
      <c r="B3099" s="2" t="s">
        <v>129</v>
      </c>
      <c r="C3099" s="2">
        <v>2094.429521</v>
      </c>
      <c r="D3099" s="2" t="s">
        <v>130</v>
      </c>
    </row>
    <row r="3100" spans="1:4" ht="14.25" customHeight="1">
      <c r="A3100" s="2">
        <v>615718</v>
      </c>
      <c r="B3100" s="2" t="s">
        <v>132</v>
      </c>
      <c r="C3100" s="2">
        <v>3562.6715800000002</v>
      </c>
      <c r="D3100" s="2" t="s">
        <v>133</v>
      </c>
    </row>
    <row r="3101" spans="1:4" ht="14.25" customHeight="1">
      <c r="A3101" s="2">
        <v>615847</v>
      </c>
      <c r="B3101" s="2" t="s">
        <v>132</v>
      </c>
      <c r="C3101" s="2">
        <v>1971.086413</v>
      </c>
      <c r="D3101" s="2" t="s">
        <v>130</v>
      </c>
    </row>
    <row r="3102" spans="1:4" ht="14.25" customHeight="1">
      <c r="A3102" s="2">
        <v>615932</v>
      </c>
      <c r="B3102" s="2" t="s">
        <v>132</v>
      </c>
      <c r="C3102" s="2">
        <v>897.30074090000005</v>
      </c>
      <c r="D3102" s="2" t="s">
        <v>133</v>
      </c>
    </row>
    <row r="3103" spans="1:4" ht="14.25" customHeight="1">
      <c r="A3103" s="2">
        <v>616213</v>
      </c>
      <c r="B3103" s="2" t="s">
        <v>132</v>
      </c>
      <c r="C3103" s="2">
        <v>1559</v>
      </c>
      <c r="D3103" s="2" t="s">
        <v>130</v>
      </c>
    </row>
    <row r="3104" spans="1:4" ht="14.25" customHeight="1">
      <c r="A3104" s="2">
        <v>616469</v>
      </c>
      <c r="B3104" s="2" t="s">
        <v>132</v>
      </c>
      <c r="C3104" s="2">
        <v>3161.2992549999999</v>
      </c>
      <c r="D3104" s="2" t="s">
        <v>134</v>
      </c>
    </row>
    <row r="3105" spans="1:4" ht="14.25" customHeight="1">
      <c r="A3105" s="2">
        <v>616601</v>
      </c>
      <c r="B3105" s="2" t="s">
        <v>132</v>
      </c>
      <c r="C3105" s="2">
        <v>1634</v>
      </c>
      <c r="D3105" s="2" t="s">
        <v>130</v>
      </c>
    </row>
    <row r="3106" spans="1:4" ht="14.25" customHeight="1">
      <c r="A3106" s="2">
        <v>617326</v>
      </c>
      <c r="B3106" s="2" t="s">
        <v>132</v>
      </c>
      <c r="C3106" s="2">
        <v>3573.324388</v>
      </c>
      <c r="D3106" s="2" t="s">
        <v>133</v>
      </c>
    </row>
    <row r="3107" spans="1:4" ht="14.25" customHeight="1">
      <c r="A3107" s="2">
        <v>617527</v>
      </c>
      <c r="B3107" s="2" t="s">
        <v>132</v>
      </c>
      <c r="C3107" s="2">
        <v>2695</v>
      </c>
      <c r="D3107" s="2" t="s">
        <v>130</v>
      </c>
    </row>
    <row r="3108" spans="1:4" ht="14.25" customHeight="1">
      <c r="A3108" s="2">
        <v>617591</v>
      </c>
      <c r="B3108" s="2" t="s">
        <v>132</v>
      </c>
      <c r="C3108" s="2">
        <v>1591</v>
      </c>
      <c r="D3108" s="2" t="s">
        <v>130</v>
      </c>
    </row>
    <row r="3109" spans="1:4" ht="14.25" customHeight="1">
      <c r="A3109" s="2">
        <v>617750</v>
      </c>
      <c r="B3109" s="2" t="s">
        <v>132</v>
      </c>
      <c r="C3109" s="2">
        <v>3052.5065009999998</v>
      </c>
      <c r="D3109" s="2" t="s">
        <v>133</v>
      </c>
    </row>
    <row r="3110" spans="1:4" ht="14.25" customHeight="1">
      <c r="A3110" s="2">
        <v>617806</v>
      </c>
      <c r="B3110" s="2" t="s">
        <v>132</v>
      </c>
      <c r="C3110" s="2">
        <v>2123.3295130000001</v>
      </c>
      <c r="D3110" s="2" t="s">
        <v>133</v>
      </c>
    </row>
    <row r="3111" spans="1:4" ht="14.25" customHeight="1">
      <c r="A3111" s="2">
        <v>618011</v>
      </c>
      <c r="B3111" s="2" t="s">
        <v>132</v>
      </c>
      <c r="C3111" s="2">
        <v>1495.581107</v>
      </c>
      <c r="D3111" s="2" t="s">
        <v>130</v>
      </c>
    </row>
    <row r="3112" spans="1:4" ht="14.25" customHeight="1">
      <c r="A3112" s="2">
        <v>618076</v>
      </c>
      <c r="B3112" s="2" t="s">
        <v>132</v>
      </c>
      <c r="C3112" s="2">
        <v>1267.907346</v>
      </c>
      <c r="D3112" s="2" t="s">
        <v>133</v>
      </c>
    </row>
    <row r="3113" spans="1:4" ht="14.25" customHeight="1">
      <c r="A3113" s="2">
        <v>618242</v>
      </c>
      <c r="B3113" s="2" t="s">
        <v>132</v>
      </c>
      <c r="C3113" s="2">
        <v>3194.064065</v>
      </c>
      <c r="D3113" s="2" t="s">
        <v>133</v>
      </c>
    </row>
    <row r="3114" spans="1:4" ht="14.25" customHeight="1">
      <c r="A3114" s="2">
        <v>618277</v>
      </c>
      <c r="B3114" s="2" t="s">
        <v>132</v>
      </c>
      <c r="C3114" s="2">
        <v>1808.5491340000001</v>
      </c>
      <c r="D3114" s="2" t="s">
        <v>130</v>
      </c>
    </row>
    <row r="3115" spans="1:4" ht="14.25" customHeight="1">
      <c r="A3115" s="2">
        <v>618329</v>
      </c>
      <c r="B3115" s="2" t="s">
        <v>132</v>
      </c>
      <c r="C3115" s="2">
        <v>3446.62914</v>
      </c>
      <c r="D3115" s="2" t="s">
        <v>130</v>
      </c>
    </row>
    <row r="3116" spans="1:4" ht="14.25" customHeight="1">
      <c r="A3116" s="2">
        <v>618430</v>
      </c>
      <c r="B3116" s="2" t="s">
        <v>132</v>
      </c>
      <c r="C3116" s="2">
        <v>1955.341338</v>
      </c>
      <c r="D3116" s="2" t="s">
        <v>133</v>
      </c>
    </row>
    <row r="3117" spans="1:4" ht="14.25" customHeight="1">
      <c r="A3117" s="2">
        <v>618445</v>
      </c>
      <c r="B3117" s="2" t="s">
        <v>132</v>
      </c>
      <c r="C3117" s="2">
        <v>1570.319066</v>
      </c>
      <c r="D3117" s="2" t="s">
        <v>130</v>
      </c>
    </row>
    <row r="3118" spans="1:4" ht="14.25" customHeight="1">
      <c r="A3118" s="2">
        <v>618741</v>
      </c>
      <c r="B3118" s="2" t="s">
        <v>129</v>
      </c>
      <c r="C3118" s="2">
        <v>1115.109561</v>
      </c>
      <c r="D3118" s="2" t="s">
        <v>130</v>
      </c>
    </row>
    <row r="3119" spans="1:4" ht="14.25" customHeight="1">
      <c r="A3119" s="2">
        <v>618784</v>
      </c>
      <c r="B3119" s="2" t="s">
        <v>132</v>
      </c>
      <c r="C3119" s="2">
        <v>3574.1731690000001</v>
      </c>
      <c r="D3119" s="2" t="s">
        <v>133</v>
      </c>
    </row>
    <row r="3120" spans="1:4" ht="14.25" customHeight="1">
      <c r="A3120" s="2">
        <v>618908</v>
      </c>
      <c r="B3120" s="2" t="s">
        <v>132</v>
      </c>
      <c r="C3120" s="2">
        <v>888.18543160000002</v>
      </c>
      <c r="D3120" s="2" t="s">
        <v>133</v>
      </c>
    </row>
    <row r="3121" spans="1:4" ht="14.25" customHeight="1">
      <c r="A3121" s="2">
        <v>619096</v>
      </c>
      <c r="B3121" s="2" t="s">
        <v>132</v>
      </c>
      <c r="C3121" s="2">
        <v>2832.7101520000001</v>
      </c>
      <c r="D3121" s="2" t="s">
        <v>133</v>
      </c>
    </row>
    <row r="3122" spans="1:4" ht="14.25" customHeight="1">
      <c r="A3122" s="2">
        <v>619517</v>
      </c>
      <c r="B3122" s="2" t="s">
        <v>132</v>
      </c>
      <c r="C3122" s="2">
        <v>406.23373600000002</v>
      </c>
      <c r="D3122" s="2" t="s">
        <v>130</v>
      </c>
    </row>
    <row r="3123" spans="1:4" ht="14.25" customHeight="1">
      <c r="A3123" s="2">
        <v>619892</v>
      </c>
      <c r="B3123" s="2" t="s">
        <v>132</v>
      </c>
      <c r="C3123" s="2">
        <v>775.51105240000004</v>
      </c>
      <c r="D3123" s="2" t="s">
        <v>133</v>
      </c>
    </row>
    <row r="3124" spans="1:4" ht="14.25" customHeight="1">
      <c r="A3124" s="2">
        <v>620031</v>
      </c>
      <c r="B3124" s="2" t="s">
        <v>129</v>
      </c>
      <c r="C3124" s="2">
        <v>1000.02</v>
      </c>
      <c r="D3124" s="2" t="s">
        <v>130</v>
      </c>
    </row>
    <row r="3125" spans="1:4" ht="14.25" customHeight="1">
      <c r="A3125" s="2">
        <v>620133</v>
      </c>
      <c r="B3125" s="2" t="s">
        <v>129</v>
      </c>
      <c r="C3125" s="2">
        <v>3350.8754060000001</v>
      </c>
      <c r="D3125" s="2" t="s">
        <v>130</v>
      </c>
    </row>
    <row r="3126" spans="1:4" ht="14.25" customHeight="1">
      <c r="A3126" s="2">
        <v>620639</v>
      </c>
      <c r="B3126" s="2" t="s">
        <v>132</v>
      </c>
      <c r="C3126" s="2">
        <v>2852.9931219999999</v>
      </c>
      <c r="D3126" s="2" t="s">
        <v>130</v>
      </c>
    </row>
    <row r="3127" spans="1:4" ht="14.25" customHeight="1">
      <c r="A3127" s="2">
        <v>621272</v>
      </c>
      <c r="B3127" s="2" t="s">
        <v>132</v>
      </c>
      <c r="C3127" s="2">
        <v>1254.8461150000001</v>
      </c>
      <c r="D3127" s="2" t="s">
        <v>133</v>
      </c>
    </row>
    <row r="3128" spans="1:4" ht="14.25" customHeight="1">
      <c r="A3128" s="2">
        <v>621572</v>
      </c>
      <c r="B3128" s="2" t="s">
        <v>132</v>
      </c>
      <c r="C3128" s="2">
        <v>972.35696959999996</v>
      </c>
      <c r="D3128" s="2" t="s">
        <v>133</v>
      </c>
    </row>
    <row r="3129" spans="1:4" ht="14.25" customHeight="1">
      <c r="A3129" s="2">
        <v>622084</v>
      </c>
      <c r="B3129" s="2" t="s">
        <v>132</v>
      </c>
      <c r="C3129" s="2">
        <v>3091.354914</v>
      </c>
      <c r="D3129" s="2" t="s">
        <v>133</v>
      </c>
    </row>
    <row r="3130" spans="1:4" ht="14.25" customHeight="1">
      <c r="A3130" s="2">
        <v>622518</v>
      </c>
      <c r="B3130" s="2" t="s">
        <v>129</v>
      </c>
      <c r="C3130" s="2">
        <v>755</v>
      </c>
      <c r="D3130" s="2" t="s">
        <v>133</v>
      </c>
    </row>
    <row r="3131" spans="1:4" ht="14.25" customHeight="1">
      <c r="A3131" s="2">
        <v>623063</v>
      </c>
      <c r="B3131" s="2" t="s">
        <v>132</v>
      </c>
      <c r="C3131" s="2">
        <v>451</v>
      </c>
      <c r="D3131" s="2" t="s">
        <v>134</v>
      </c>
    </row>
    <row r="3132" spans="1:4" ht="14.25" customHeight="1">
      <c r="A3132" s="2">
        <v>623210</v>
      </c>
      <c r="B3132" s="2" t="s">
        <v>132</v>
      </c>
      <c r="C3132" s="2">
        <v>1892</v>
      </c>
      <c r="D3132" s="2" t="s">
        <v>133</v>
      </c>
    </row>
    <row r="3133" spans="1:4" ht="14.25" customHeight="1">
      <c r="A3133" s="2">
        <v>623666</v>
      </c>
      <c r="B3133" s="2" t="s">
        <v>132</v>
      </c>
      <c r="C3133" s="2">
        <v>1841.6616759999999</v>
      </c>
      <c r="D3133" s="2" t="s">
        <v>133</v>
      </c>
    </row>
    <row r="3134" spans="1:4" ht="14.25" customHeight="1">
      <c r="A3134" s="2">
        <v>623866</v>
      </c>
      <c r="B3134" s="2" t="s">
        <v>132</v>
      </c>
      <c r="C3134" s="2">
        <v>3204</v>
      </c>
      <c r="D3134" s="2" t="s">
        <v>133</v>
      </c>
    </row>
    <row r="3135" spans="1:4" ht="14.25" customHeight="1">
      <c r="A3135" s="2">
        <v>623974</v>
      </c>
      <c r="B3135" s="2" t="s">
        <v>132</v>
      </c>
      <c r="C3135" s="2">
        <v>2867.211256</v>
      </c>
      <c r="D3135" s="2" t="s">
        <v>133</v>
      </c>
    </row>
    <row r="3136" spans="1:4" ht="14.25" customHeight="1">
      <c r="A3136" s="2">
        <v>624306</v>
      </c>
      <c r="B3136" s="2" t="s">
        <v>129</v>
      </c>
      <c r="C3136" s="2">
        <v>3243</v>
      </c>
      <c r="D3136" s="2" t="s">
        <v>133</v>
      </c>
    </row>
    <row r="3137" spans="1:4" ht="14.25" customHeight="1">
      <c r="A3137" s="2">
        <v>624313</v>
      </c>
      <c r="B3137" s="2" t="s">
        <v>132</v>
      </c>
      <c r="C3137" s="2">
        <v>792</v>
      </c>
      <c r="D3137" s="2" t="s">
        <v>130</v>
      </c>
    </row>
    <row r="3138" spans="1:4" ht="14.25" customHeight="1">
      <c r="A3138" s="2">
        <v>624780</v>
      </c>
      <c r="B3138" s="2" t="s">
        <v>129</v>
      </c>
      <c r="C3138" s="2">
        <v>1031.21</v>
      </c>
      <c r="D3138" s="2" t="s">
        <v>133</v>
      </c>
    </row>
    <row r="3139" spans="1:4" ht="14.25" customHeight="1">
      <c r="A3139" s="2">
        <v>624794</v>
      </c>
      <c r="B3139" s="2" t="s">
        <v>132</v>
      </c>
      <c r="C3139" s="2">
        <v>2196.3113189999999</v>
      </c>
      <c r="D3139" s="2" t="s">
        <v>133</v>
      </c>
    </row>
    <row r="3140" spans="1:4" ht="14.25" customHeight="1">
      <c r="A3140" s="2">
        <v>624881</v>
      </c>
      <c r="B3140" s="2" t="s">
        <v>132</v>
      </c>
      <c r="C3140" s="2">
        <v>1537.3403410000001</v>
      </c>
      <c r="D3140" s="2" t="s">
        <v>130</v>
      </c>
    </row>
    <row r="3141" spans="1:4" ht="14.25" customHeight="1">
      <c r="A3141" s="2">
        <v>624998</v>
      </c>
      <c r="B3141" s="2" t="s">
        <v>132</v>
      </c>
      <c r="C3141" s="2">
        <v>2721</v>
      </c>
      <c r="D3141" s="2" t="s">
        <v>133</v>
      </c>
    </row>
    <row r="3142" spans="1:4" ht="14.25" customHeight="1">
      <c r="A3142" s="2">
        <v>625005</v>
      </c>
      <c r="B3142" s="2" t="s">
        <v>129</v>
      </c>
      <c r="C3142" s="2">
        <v>1022</v>
      </c>
      <c r="D3142" s="2" t="s">
        <v>130</v>
      </c>
    </row>
    <row r="3143" spans="1:4" ht="14.25" customHeight="1">
      <c r="A3143" s="2">
        <v>625032</v>
      </c>
      <c r="B3143" s="2" t="s">
        <v>129</v>
      </c>
      <c r="C3143" s="2">
        <v>743.68471380000005</v>
      </c>
      <c r="D3143" s="2" t="s">
        <v>133</v>
      </c>
    </row>
    <row r="3144" spans="1:4" ht="14.25" customHeight="1">
      <c r="A3144" s="2">
        <v>625283</v>
      </c>
      <c r="B3144" s="2" t="s">
        <v>132</v>
      </c>
      <c r="C3144" s="2">
        <v>314.74039440000001</v>
      </c>
      <c r="D3144" s="2" t="s">
        <v>130</v>
      </c>
    </row>
    <row r="3145" spans="1:4" ht="14.25" customHeight="1">
      <c r="A3145" s="2">
        <v>625400</v>
      </c>
      <c r="B3145" s="2" t="s">
        <v>132</v>
      </c>
      <c r="C3145" s="2">
        <v>1076.1915059999999</v>
      </c>
      <c r="D3145" s="2" t="s">
        <v>133</v>
      </c>
    </row>
    <row r="3146" spans="1:4" ht="14.25" customHeight="1">
      <c r="A3146" s="2">
        <v>625878</v>
      </c>
      <c r="B3146" s="2" t="s">
        <v>129</v>
      </c>
      <c r="C3146" s="2">
        <v>2507.401805</v>
      </c>
      <c r="D3146" s="2" t="s">
        <v>133</v>
      </c>
    </row>
    <row r="3147" spans="1:4" ht="14.25" customHeight="1">
      <c r="A3147" s="2">
        <v>626031</v>
      </c>
      <c r="B3147" s="2" t="s">
        <v>129</v>
      </c>
      <c r="C3147" s="2">
        <v>867.5012964</v>
      </c>
      <c r="D3147" s="2" t="s">
        <v>134</v>
      </c>
    </row>
    <row r="3148" spans="1:4" ht="14.25" customHeight="1">
      <c r="A3148" s="2">
        <v>626319</v>
      </c>
      <c r="B3148" s="2" t="s">
        <v>129</v>
      </c>
      <c r="C3148" s="2">
        <v>2964.44</v>
      </c>
      <c r="D3148" s="2" t="s">
        <v>130</v>
      </c>
    </row>
    <row r="3149" spans="1:4" ht="14.25" customHeight="1">
      <c r="A3149" s="2">
        <v>626369</v>
      </c>
      <c r="B3149" s="2" t="s">
        <v>132</v>
      </c>
      <c r="C3149" s="2">
        <v>1550.2842909999999</v>
      </c>
      <c r="D3149" s="2" t="s">
        <v>130</v>
      </c>
    </row>
    <row r="3150" spans="1:4" ht="14.25" customHeight="1">
      <c r="A3150" s="2">
        <v>626519</v>
      </c>
      <c r="B3150" s="2" t="s">
        <v>132</v>
      </c>
      <c r="C3150" s="2">
        <v>1169.3431559999999</v>
      </c>
      <c r="D3150" s="2" t="s">
        <v>130</v>
      </c>
    </row>
    <row r="3151" spans="1:4" ht="14.25" customHeight="1">
      <c r="A3151" s="2">
        <v>626813</v>
      </c>
      <c r="B3151" s="2" t="s">
        <v>132</v>
      </c>
      <c r="C3151" s="2">
        <v>606.41740400000003</v>
      </c>
      <c r="D3151" s="2" t="s">
        <v>130</v>
      </c>
    </row>
    <row r="3152" spans="1:4" ht="14.25" customHeight="1">
      <c r="A3152" s="2">
        <v>627017</v>
      </c>
      <c r="B3152" s="2" t="s">
        <v>132</v>
      </c>
      <c r="C3152" s="2">
        <v>543.67511990000003</v>
      </c>
      <c r="D3152" s="2" t="s">
        <v>130</v>
      </c>
    </row>
    <row r="3153" spans="1:4" ht="14.25" customHeight="1">
      <c r="A3153" s="2">
        <v>627058</v>
      </c>
      <c r="B3153" s="2" t="s">
        <v>132</v>
      </c>
      <c r="C3153" s="2">
        <v>2595.5524639999999</v>
      </c>
      <c r="D3153" s="2" t="s">
        <v>133</v>
      </c>
    </row>
    <row r="3154" spans="1:4" ht="14.25" customHeight="1">
      <c r="A3154" s="2">
        <v>627743</v>
      </c>
      <c r="B3154" s="2" t="s">
        <v>132</v>
      </c>
      <c r="C3154" s="2">
        <v>2142.0730589999998</v>
      </c>
      <c r="D3154" s="2" t="s">
        <v>130</v>
      </c>
    </row>
    <row r="3155" spans="1:4" ht="14.25" customHeight="1">
      <c r="A3155" s="2">
        <v>627778</v>
      </c>
      <c r="B3155" s="2" t="s">
        <v>132</v>
      </c>
      <c r="C3155" s="2">
        <v>541.2940049</v>
      </c>
      <c r="D3155" s="2" t="s">
        <v>133</v>
      </c>
    </row>
    <row r="3156" spans="1:4" ht="14.25" customHeight="1">
      <c r="A3156" s="2">
        <v>628507</v>
      </c>
      <c r="B3156" s="2" t="s">
        <v>132</v>
      </c>
      <c r="C3156" s="2">
        <v>1703</v>
      </c>
      <c r="D3156" s="2" t="s">
        <v>130</v>
      </c>
    </row>
    <row r="3157" spans="1:4" ht="14.25" customHeight="1">
      <c r="A3157" s="2">
        <v>628553</v>
      </c>
      <c r="B3157" s="2" t="s">
        <v>132</v>
      </c>
      <c r="C3157" s="2">
        <v>1981.3565080000001</v>
      </c>
      <c r="D3157" s="2" t="s">
        <v>130</v>
      </c>
    </row>
    <row r="3158" spans="1:4" ht="14.25" customHeight="1">
      <c r="A3158" s="2">
        <v>628616</v>
      </c>
      <c r="B3158" s="2" t="s">
        <v>132</v>
      </c>
      <c r="C3158" s="2">
        <v>2397.802052</v>
      </c>
      <c r="D3158" s="2" t="s">
        <v>133</v>
      </c>
    </row>
    <row r="3159" spans="1:4" ht="14.25" customHeight="1">
      <c r="A3159" s="2">
        <v>628647</v>
      </c>
      <c r="B3159" s="2" t="s">
        <v>129</v>
      </c>
      <c r="C3159" s="2">
        <v>2832.78</v>
      </c>
      <c r="D3159" s="2" t="s">
        <v>130</v>
      </c>
    </row>
    <row r="3160" spans="1:4" ht="14.25" customHeight="1">
      <c r="A3160" s="2">
        <v>628967</v>
      </c>
      <c r="B3160" s="2" t="s">
        <v>132</v>
      </c>
      <c r="C3160" s="2">
        <v>351.77000609999999</v>
      </c>
      <c r="D3160" s="2" t="s">
        <v>130</v>
      </c>
    </row>
    <row r="3161" spans="1:4" ht="14.25" customHeight="1">
      <c r="A3161" s="2">
        <v>629337</v>
      </c>
      <c r="B3161" s="2" t="s">
        <v>129</v>
      </c>
      <c r="C3161" s="2">
        <v>2480.9299999999998</v>
      </c>
      <c r="D3161" s="2" t="s">
        <v>130</v>
      </c>
    </row>
    <row r="3162" spans="1:4" ht="14.25" customHeight="1">
      <c r="A3162" s="2">
        <v>629579</v>
      </c>
      <c r="B3162" s="2" t="s">
        <v>132</v>
      </c>
      <c r="C3162" s="2">
        <v>3106.5910600000002</v>
      </c>
      <c r="D3162" s="2" t="s">
        <v>130</v>
      </c>
    </row>
    <row r="3163" spans="1:4" ht="14.25" customHeight="1">
      <c r="A3163" s="2">
        <v>629855</v>
      </c>
      <c r="B3163" s="2" t="s">
        <v>132</v>
      </c>
      <c r="C3163" s="2">
        <v>1543.855528</v>
      </c>
      <c r="D3163" s="2" t="s">
        <v>130</v>
      </c>
    </row>
    <row r="3164" spans="1:4" ht="14.25" customHeight="1">
      <c r="A3164" s="2">
        <v>630091</v>
      </c>
      <c r="B3164" s="2" t="s">
        <v>132</v>
      </c>
      <c r="C3164" s="2">
        <v>3183.0084449999999</v>
      </c>
      <c r="D3164" s="2" t="s">
        <v>134</v>
      </c>
    </row>
    <row r="3165" spans="1:4" ht="14.25" customHeight="1">
      <c r="A3165" s="2">
        <v>630382</v>
      </c>
      <c r="B3165" s="2" t="s">
        <v>132</v>
      </c>
      <c r="C3165" s="2">
        <v>1513.2646669999999</v>
      </c>
      <c r="D3165" s="2" t="s">
        <v>133</v>
      </c>
    </row>
    <row r="3166" spans="1:4" ht="14.25" customHeight="1">
      <c r="A3166" s="2">
        <v>630443</v>
      </c>
      <c r="B3166" s="2" t="s">
        <v>132</v>
      </c>
      <c r="C3166" s="2">
        <v>1805.6027549999999</v>
      </c>
      <c r="D3166" s="2" t="s">
        <v>130</v>
      </c>
    </row>
    <row r="3167" spans="1:4" ht="14.25" customHeight="1">
      <c r="A3167" s="2">
        <v>630867</v>
      </c>
      <c r="B3167" s="2" t="s">
        <v>129</v>
      </c>
      <c r="C3167" s="2">
        <v>658.12368739999999</v>
      </c>
      <c r="D3167" s="2" t="s">
        <v>130</v>
      </c>
    </row>
    <row r="3168" spans="1:4" ht="14.25" customHeight="1">
      <c r="A3168" s="2">
        <v>630963</v>
      </c>
      <c r="B3168" s="2" t="s">
        <v>129</v>
      </c>
      <c r="C3168" s="2">
        <v>2747.15</v>
      </c>
      <c r="D3168" s="2" t="s">
        <v>130</v>
      </c>
    </row>
    <row r="3169" spans="1:4" ht="14.25" customHeight="1">
      <c r="A3169" s="2">
        <v>631059</v>
      </c>
      <c r="B3169" s="2" t="s">
        <v>129</v>
      </c>
      <c r="C3169" s="2">
        <v>3430.06</v>
      </c>
      <c r="D3169" s="2" t="s">
        <v>130</v>
      </c>
    </row>
    <row r="3170" spans="1:4" ht="14.25" customHeight="1">
      <c r="A3170" s="2">
        <v>631135</v>
      </c>
      <c r="B3170" s="2" t="s">
        <v>132</v>
      </c>
      <c r="C3170" s="2">
        <v>646.38589660000002</v>
      </c>
      <c r="D3170" s="2" t="s">
        <v>130</v>
      </c>
    </row>
    <row r="3171" spans="1:4" ht="14.25" customHeight="1">
      <c r="A3171" s="2">
        <v>631303</v>
      </c>
      <c r="B3171" s="2" t="s">
        <v>132</v>
      </c>
      <c r="C3171" s="2">
        <v>1526.3212129999999</v>
      </c>
      <c r="D3171" s="2" t="s">
        <v>130</v>
      </c>
    </row>
    <row r="3172" spans="1:4" ht="14.25" customHeight="1">
      <c r="A3172" s="2">
        <v>631427</v>
      </c>
      <c r="B3172" s="2" t="s">
        <v>132</v>
      </c>
      <c r="C3172" s="2">
        <v>3424</v>
      </c>
      <c r="D3172" s="2" t="s">
        <v>130</v>
      </c>
    </row>
    <row r="3173" spans="1:4" ht="14.25" customHeight="1">
      <c r="A3173" s="2">
        <v>631811</v>
      </c>
      <c r="B3173" s="2" t="s">
        <v>132</v>
      </c>
      <c r="C3173" s="2">
        <v>3426.2133829999998</v>
      </c>
      <c r="D3173" s="2" t="s">
        <v>130</v>
      </c>
    </row>
    <row r="3174" spans="1:4" ht="14.25" customHeight="1">
      <c r="A3174" s="2">
        <v>632516</v>
      </c>
      <c r="B3174" s="2" t="s">
        <v>132</v>
      </c>
      <c r="C3174" s="2">
        <v>2783.8917900000001</v>
      </c>
      <c r="D3174" s="2" t="s">
        <v>133</v>
      </c>
    </row>
    <row r="3175" spans="1:4" ht="14.25" customHeight="1">
      <c r="A3175" s="2">
        <v>632569</v>
      </c>
      <c r="B3175" s="2" t="s">
        <v>132</v>
      </c>
      <c r="C3175" s="2">
        <v>667.43789790000005</v>
      </c>
      <c r="D3175" s="2" t="s">
        <v>134</v>
      </c>
    </row>
    <row r="3176" spans="1:4" ht="14.25" customHeight="1">
      <c r="A3176" s="2">
        <v>632644</v>
      </c>
      <c r="B3176" s="2" t="s">
        <v>132</v>
      </c>
      <c r="C3176" s="2">
        <v>2477</v>
      </c>
      <c r="D3176" s="2" t="s">
        <v>133</v>
      </c>
    </row>
    <row r="3177" spans="1:4" ht="14.25" customHeight="1">
      <c r="A3177" s="2">
        <v>632690</v>
      </c>
      <c r="B3177" s="2" t="s">
        <v>132</v>
      </c>
      <c r="C3177" s="2">
        <v>2261.2249459999998</v>
      </c>
      <c r="D3177" s="2" t="s">
        <v>133</v>
      </c>
    </row>
    <row r="3178" spans="1:4" ht="14.25" customHeight="1">
      <c r="A3178" s="2">
        <v>632717</v>
      </c>
      <c r="B3178" s="2" t="s">
        <v>132</v>
      </c>
      <c r="C3178" s="2">
        <v>449.27400340000003</v>
      </c>
      <c r="D3178" s="2" t="s">
        <v>130</v>
      </c>
    </row>
    <row r="3179" spans="1:4" ht="14.25" customHeight="1">
      <c r="A3179" s="2">
        <v>632934</v>
      </c>
      <c r="B3179" s="2" t="s">
        <v>129</v>
      </c>
      <c r="C3179" s="2">
        <v>2550.0869280000002</v>
      </c>
      <c r="D3179" s="2" t="s">
        <v>133</v>
      </c>
    </row>
    <row r="3180" spans="1:4" ht="14.25" customHeight="1">
      <c r="A3180" s="2">
        <v>633425</v>
      </c>
      <c r="B3180" s="2" t="s">
        <v>132</v>
      </c>
      <c r="C3180" s="2">
        <v>1927.2982689999999</v>
      </c>
      <c r="D3180" s="2" t="s">
        <v>130</v>
      </c>
    </row>
    <row r="3181" spans="1:4" ht="14.25" customHeight="1">
      <c r="A3181" s="2">
        <v>633436</v>
      </c>
      <c r="B3181" s="2" t="s">
        <v>132</v>
      </c>
      <c r="C3181" s="2">
        <v>845.23625730000003</v>
      </c>
      <c r="D3181" s="2" t="s">
        <v>133</v>
      </c>
    </row>
    <row r="3182" spans="1:4" ht="14.25" customHeight="1">
      <c r="A3182" s="2">
        <v>634170</v>
      </c>
      <c r="B3182" s="2" t="s">
        <v>129</v>
      </c>
      <c r="C3182" s="2">
        <v>618.33000000000004</v>
      </c>
      <c r="D3182" s="2" t="s">
        <v>133</v>
      </c>
    </row>
    <row r="3183" spans="1:4" ht="14.25" customHeight="1">
      <c r="A3183" s="2">
        <v>634324</v>
      </c>
      <c r="B3183" s="2" t="s">
        <v>132</v>
      </c>
      <c r="C3183" s="2">
        <v>1225.2809580000001</v>
      </c>
      <c r="D3183" s="2" t="s">
        <v>133</v>
      </c>
    </row>
    <row r="3184" spans="1:4" ht="14.25" customHeight="1">
      <c r="A3184" s="2">
        <v>634331</v>
      </c>
      <c r="B3184" s="2" t="s">
        <v>132</v>
      </c>
      <c r="C3184" s="2">
        <v>3650.5491780000002</v>
      </c>
      <c r="D3184" s="2" t="s">
        <v>130</v>
      </c>
    </row>
    <row r="3185" spans="1:4" ht="14.25" customHeight="1">
      <c r="A3185" s="2">
        <v>634534</v>
      </c>
      <c r="B3185" s="2" t="s">
        <v>132</v>
      </c>
      <c r="C3185" s="2">
        <v>2807.4195049999998</v>
      </c>
      <c r="D3185" s="2" t="s">
        <v>133</v>
      </c>
    </row>
    <row r="3186" spans="1:4" ht="14.25" customHeight="1">
      <c r="A3186" s="2">
        <v>634552</v>
      </c>
      <c r="B3186" s="2" t="s">
        <v>132</v>
      </c>
      <c r="C3186" s="2">
        <v>1615</v>
      </c>
      <c r="D3186" s="2" t="s">
        <v>133</v>
      </c>
    </row>
    <row r="3187" spans="1:4" ht="14.25" customHeight="1">
      <c r="A3187" s="2">
        <v>634757</v>
      </c>
      <c r="B3187" s="2" t="s">
        <v>132</v>
      </c>
      <c r="C3187" s="2">
        <v>1817.486433</v>
      </c>
      <c r="D3187" s="2" t="s">
        <v>130</v>
      </c>
    </row>
    <row r="3188" spans="1:4" ht="14.25" customHeight="1">
      <c r="A3188" s="2">
        <v>635133</v>
      </c>
      <c r="B3188" s="2" t="s">
        <v>129</v>
      </c>
      <c r="C3188" s="2">
        <v>2394</v>
      </c>
      <c r="D3188" s="2" t="s">
        <v>130</v>
      </c>
    </row>
    <row r="3189" spans="1:4" ht="14.25" customHeight="1">
      <c r="A3189" s="2">
        <v>635837</v>
      </c>
      <c r="B3189" s="2" t="s">
        <v>132</v>
      </c>
      <c r="C3189" s="2">
        <v>1084.1968690000001</v>
      </c>
      <c r="D3189" s="2" t="s">
        <v>130</v>
      </c>
    </row>
    <row r="3190" spans="1:4" ht="14.25" customHeight="1">
      <c r="A3190" s="2">
        <v>636099</v>
      </c>
      <c r="B3190" s="2" t="s">
        <v>129</v>
      </c>
      <c r="C3190" s="2">
        <v>2638.7725500000001</v>
      </c>
      <c r="D3190" s="2" t="s">
        <v>130</v>
      </c>
    </row>
    <row r="3191" spans="1:4" ht="14.25" customHeight="1">
      <c r="A3191" s="2">
        <v>636124</v>
      </c>
      <c r="B3191" s="2" t="s">
        <v>132</v>
      </c>
      <c r="C3191" s="2">
        <v>3482.976549</v>
      </c>
      <c r="D3191" s="2" t="s">
        <v>133</v>
      </c>
    </row>
    <row r="3192" spans="1:4" ht="14.25" customHeight="1">
      <c r="A3192" s="2">
        <v>636504</v>
      </c>
      <c r="B3192" s="2" t="s">
        <v>129</v>
      </c>
      <c r="C3192" s="2">
        <v>680.82617349999998</v>
      </c>
      <c r="D3192" s="2" t="s">
        <v>133</v>
      </c>
    </row>
    <row r="3193" spans="1:4" ht="14.25" customHeight="1">
      <c r="A3193" s="2">
        <v>636795</v>
      </c>
      <c r="B3193" s="2" t="s">
        <v>129</v>
      </c>
      <c r="C3193" s="2">
        <v>1069</v>
      </c>
      <c r="D3193" s="2" t="s">
        <v>130</v>
      </c>
    </row>
    <row r="3194" spans="1:4" ht="14.25" customHeight="1">
      <c r="A3194" s="2">
        <v>636958</v>
      </c>
      <c r="B3194" s="2" t="s">
        <v>132</v>
      </c>
      <c r="C3194" s="2">
        <v>2536.8187630000002</v>
      </c>
      <c r="D3194" s="2" t="s">
        <v>133</v>
      </c>
    </row>
    <row r="3195" spans="1:4" ht="14.25" customHeight="1">
      <c r="A3195" s="2">
        <v>637543</v>
      </c>
      <c r="B3195" s="2" t="s">
        <v>132</v>
      </c>
      <c r="C3195" s="2">
        <v>1212.107927</v>
      </c>
      <c r="D3195" s="2" t="s">
        <v>130</v>
      </c>
    </row>
    <row r="3196" spans="1:4" ht="14.25" customHeight="1">
      <c r="A3196" s="2">
        <v>637652</v>
      </c>
      <c r="B3196" s="2" t="s">
        <v>132</v>
      </c>
      <c r="C3196" s="2">
        <v>2793.745312</v>
      </c>
      <c r="D3196" s="2" t="s">
        <v>133</v>
      </c>
    </row>
    <row r="3197" spans="1:4" ht="14.25" customHeight="1">
      <c r="A3197" s="2">
        <v>637921</v>
      </c>
      <c r="B3197" s="2" t="s">
        <v>132</v>
      </c>
      <c r="C3197" s="2">
        <v>2940.5106310000001</v>
      </c>
      <c r="D3197" s="2" t="s">
        <v>130</v>
      </c>
    </row>
    <row r="3198" spans="1:4" ht="14.25" customHeight="1">
      <c r="A3198" s="2">
        <v>637949</v>
      </c>
      <c r="B3198" s="2" t="s">
        <v>132</v>
      </c>
      <c r="C3198" s="2">
        <v>1781.192421</v>
      </c>
      <c r="D3198" s="2" t="s">
        <v>130</v>
      </c>
    </row>
    <row r="3199" spans="1:4" ht="14.25" customHeight="1">
      <c r="A3199" s="2">
        <v>638085</v>
      </c>
      <c r="B3199" s="2" t="s">
        <v>129</v>
      </c>
      <c r="C3199" s="2">
        <v>3455</v>
      </c>
      <c r="D3199" s="2" t="s">
        <v>134</v>
      </c>
    </row>
    <row r="3200" spans="1:4" ht="14.25" customHeight="1">
      <c r="A3200" s="2">
        <v>638681</v>
      </c>
      <c r="B3200" s="2" t="s">
        <v>132</v>
      </c>
      <c r="C3200" s="2">
        <v>797</v>
      </c>
      <c r="D3200" s="2" t="s">
        <v>130</v>
      </c>
    </row>
    <row r="3201" spans="1:4" ht="14.25" customHeight="1">
      <c r="A3201" s="2">
        <v>638684</v>
      </c>
      <c r="B3201" s="2" t="s">
        <v>132</v>
      </c>
      <c r="C3201" s="2">
        <v>2214.7564259999999</v>
      </c>
      <c r="D3201" s="2" t="s">
        <v>133</v>
      </c>
    </row>
    <row r="3202" spans="1:4" ht="14.25" customHeight="1">
      <c r="A3202" s="2">
        <v>639121</v>
      </c>
      <c r="B3202" s="2" t="s">
        <v>132</v>
      </c>
      <c r="C3202" s="2">
        <v>751</v>
      </c>
      <c r="D3202" s="2" t="s">
        <v>134</v>
      </c>
    </row>
    <row r="3203" spans="1:4" ht="14.25" customHeight="1">
      <c r="A3203" s="2">
        <v>639123</v>
      </c>
      <c r="B3203" s="2" t="s">
        <v>129</v>
      </c>
      <c r="C3203" s="2">
        <v>3170</v>
      </c>
      <c r="D3203" s="2" t="s">
        <v>130</v>
      </c>
    </row>
    <row r="3204" spans="1:4" ht="14.25" customHeight="1">
      <c r="A3204" s="2">
        <v>639142</v>
      </c>
      <c r="B3204" s="2" t="s">
        <v>132</v>
      </c>
      <c r="C3204" s="2">
        <v>3518</v>
      </c>
      <c r="D3204" s="2" t="s">
        <v>133</v>
      </c>
    </row>
    <row r="3205" spans="1:4" ht="14.25" customHeight="1">
      <c r="A3205" s="2">
        <v>639456</v>
      </c>
      <c r="B3205" s="2" t="s">
        <v>129</v>
      </c>
      <c r="C3205" s="2">
        <v>883.70578609999995</v>
      </c>
      <c r="D3205" s="2" t="s">
        <v>133</v>
      </c>
    </row>
    <row r="3206" spans="1:4" ht="14.25" customHeight="1">
      <c r="A3206" s="2">
        <v>639610</v>
      </c>
      <c r="B3206" s="2" t="s">
        <v>132</v>
      </c>
      <c r="C3206" s="2">
        <v>2378.4858680000002</v>
      </c>
      <c r="D3206" s="2" t="s">
        <v>133</v>
      </c>
    </row>
    <row r="3207" spans="1:4" ht="14.25" customHeight="1">
      <c r="A3207" s="2">
        <v>639675</v>
      </c>
      <c r="B3207" s="2" t="s">
        <v>129</v>
      </c>
      <c r="C3207" s="2">
        <v>510</v>
      </c>
      <c r="D3207" s="2" t="s">
        <v>130</v>
      </c>
    </row>
    <row r="3208" spans="1:4" ht="14.25" customHeight="1">
      <c r="A3208" s="2">
        <v>639757</v>
      </c>
      <c r="B3208" s="2" t="s">
        <v>132</v>
      </c>
      <c r="C3208" s="2">
        <v>2034.0885929999999</v>
      </c>
      <c r="D3208" s="2" t="s">
        <v>130</v>
      </c>
    </row>
    <row r="3209" spans="1:4" ht="14.25" customHeight="1">
      <c r="A3209" s="2">
        <v>639883</v>
      </c>
      <c r="B3209" s="2" t="s">
        <v>132</v>
      </c>
      <c r="C3209" s="2">
        <v>2504</v>
      </c>
      <c r="D3209" s="2" t="s">
        <v>130</v>
      </c>
    </row>
    <row r="3210" spans="1:4" ht="14.25" customHeight="1">
      <c r="A3210" s="2">
        <v>640169</v>
      </c>
      <c r="B3210" s="2" t="s">
        <v>132</v>
      </c>
      <c r="C3210" s="2">
        <v>3553.3985579999999</v>
      </c>
      <c r="D3210" s="2" t="s">
        <v>130</v>
      </c>
    </row>
    <row r="3211" spans="1:4" ht="14.25" customHeight="1">
      <c r="A3211" s="2">
        <v>641084</v>
      </c>
      <c r="B3211" s="2" t="s">
        <v>132</v>
      </c>
      <c r="C3211" s="2">
        <v>2789</v>
      </c>
      <c r="D3211" s="2" t="s">
        <v>133</v>
      </c>
    </row>
    <row r="3212" spans="1:4" ht="14.25" customHeight="1">
      <c r="A3212" s="2">
        <v>641104</v>
      </c>
      <c r="B3212" s="2" t="s">
        <v>132</v>
      </c>
      <c r="C3212" s="2">
        <v>3003.0729339999998</v>
      </c>
      <c r="D3212" s="2" t="s">
        <v>133</v>
      </c>
    </row>
    <row r="3213" spans="1:4" ht="14.25" customHeight="1">
      <c r="A3213" s="2">
        <v>641253</v>
      </c>
      <c r="B3213" s="2" t="s">
        <v>129</v>
      </c>
      <c r="C3213" s="2">
        <v>3066.6731690000001</v>
      </c>
      <c r="D3213" s="2" t="s">
        <v>130</v>
      </c>
    </row>
    <row r="3214" spans="1:4" ht="14.25" customHeight="1">
      <c r="A3214" s="2">
        <v>641326</v>
      </c>
      <c r="B3214" s="2" t="s">
        <v>132</v>
      </c>
      <c r="C3214" s="2">
        <v>2323.2095370000002</v>
      </c>
      <c r="D3214" s="2" t="s">
        <v>133</v>
      </c>
    </row>
    <row r="3215" spans="1:4" ht="14.25" customHeight="1">
      <c r="A3215" s="2">
        <v>641698</v>
      </c>
      <c r="B3215" s="2" t="s">
        <v>132</v>
      </c>
      <c r="C3215" s="2">
        <v>1206.023005</v>
      </c>
      <c r="D3215" s="2" t="s">
        <v>133</v>
      </c>
    </row>
    <row r="3216" spans="1:4" ht="14.25" customHeight="1">
      <c r="A3216" s="2">
        <v>642847</v>
      </c>
      <c r="B3216" s="2" t="s">
        <v>132</v>
      </c>
      <c r="C3216" s="2">
        <v>2908.9893080000002</v>
      </c>
      <c r="D3216" s="2" t="s">
        <v>130</v>
      </c>
    </row>
    <row r="3217" spans="1:4" ht="14.25" customHeight="1">
      <c r="A3217" s="2">
        <v>643024</v>
      </c>
      <c r="B3217" s="2" t="s">
        <v>132</v>
      </c>
      <c r="C3217" s="2">
        <v>3460</v>
      </c>
      <c r="D3217" s="2" t="s">
        <v>133</v>
      </c>
    </row>
    <row r="3218" spans="1:4" ht="14.25" customHeight="1">
      <c r="A3218" s="2">
        <v>643068</v>
      </c>
      <c r="B3218" s="2" t="s">
        <v>129</v>
      </c>
      <c r="C3218" s="2">
        <v>2598.3862159999999</v>
      </c>
      <c r="D3218" s="2" t="s">
        <v>133</v>
      </c>
    </row>
    <row r="3219" spans="1:4" ht="14.25" customHeight="1">
      <c r="A3219" s="2">
        <v>643339</v>
      </c>
      <c r="B3219" s="2" t="s">
        <v>132</v>
      </c>
      <c r="C3219" s="2">
        <v>494</v>
      </c>
      <c r="D3219" s="2" t="s">
        <v>130</v>
      </c>
    </row>
    <row r="3220" spans="1:4" ht="14.25" customHeight="1">
      <c r="A3220" s="2">
        <v>643924</v>
      </c>
      <c r="B3220" s="2" t="s">
        <v>132</v>
      </c>
      <c r="C3220" s="2">
        <v>831.8599322</v>
      </c>
      <c r="D3220" s="2" t="s">
        <v>133</v>
      </c>
    </row>
    <row r="3221" spans="1:4" ht="14.25" customHeight="1">
      <c r="A3221" s="2">
        <v>643933</v>
      </c>
      <c r="B3221" s="2" t="s">
        <v>132</v>
      </c>
      <c r="C3221" s="2">
        <v>3179.5341739999999</v>
      </c>
      <c r="D3221" s="2" t="s">
        <v>130</v>
      </c>
    </row>
    <row r="3222" spans="1:4" ht="14.25" customHeight="1">
      <c r="A3222" s="2">
        <v>644176</v>
      </c>
      <c r="B3222" s="2" t="s">
        <v>132</v>
      </c>
      <c r="C3222" s="2">
        <v>1245.856648</v>
      </c>
      <c r="D3222" s="2" t="s">
        <v>133</v>
      </c>
    </row>
    <row r="3223" spans="1:4" ht="14.25" customHeight="1">
      <c r="A3223" s="2">
        <v>644256</v>
      </c>
      <c r="B3223" s="2" t="s">
        <v>129</v>
      </c>
      <c r="C3223" s="2">
        <v>3558.7993369999999</v>
      </c>
      <c r="D3223" s="2" t="s">
        <v>133</v>
      </c>
    </row>
    <row r="3224" spans="1:4" ht="14.25" customHeight="1">
      <c r="A3224" s="2">
        <v>644294</v>
      </c>
      <c r="B3224" s="2" t="s">
        <v>132</v>
      </c>
      <c r="C3224" s="2">
        <v>1891.152979</v>
      </c>
      <c r="D3224" s="2" t="s">
        <v>133</v>
      </c>
    </row>
    <row r="3225" spans="1:4" ht="14.25" customHeight="1">
      <c r="A3225" s="2">
        <v>644457</v>
      </c>
      <c r="B3225" s="2" t="s">
        <v>129</v>
      </c>
      <c r="C3225" s="2">
        <v>626</v>
      </c>
      <c r="D3225" s="2" t="s">
        <v>130</v>
      </c>
    </row>
    <row r="3226" spans="1:4" ht="14.25" customHeight="1">
      <c r="A3226" s="2">
        <v>644659</v>
      </c>
      <c r="B3226" s="2" t="s">
        <v>132</v>
      </c>
      <c r="C3226" s="2">
        <v>1133.8257100000001</v>
      </c>
      <c r="D3226" s="2" t="s">
        <v>130</v>
      </c>
    </row>
    <row r="3227" spans="1:4" ht="14.25" customHeight="1">
      <c r="A3227" s="2">
        <v>644662</v>
      </c>
      <c r="B3227" s="2" t="s">
        <v>132</v>
      </c>
      <c r="C3227" s="2">
        <v>335.89480880000002</v>
      </c>
      <c r="D3227" s="2" t="s">
        <v>133</v>
      </c>
    </row>
    <row r="3228" spans="1:4" ht="14.25" customHeight="1">
      <c r="A3228" s="2">
        <v>644925</v>
      </c>
      <c r="B3228" s="2" t="s">
        <v>129</v>
      </c>
      <c r="C3228" s="2">
        <v>2828.99</v>
      </c>
      <c r="D3228" s="2" t="s">
        <v>130</v>
      </c>
    </row>
    <row r="3229" spans="1:4" ht="14.25" customHeight="1">
      <c r="A3229" s="2">
        <v>644938</v>
      </c>
      <c r="B3229" s="2" t="s">
        <v>132</v>
      </c>
      <c r="C3229" s="2">
        <v>2164.6287729999999</v>
      </c>
      <c r="D3229" s="2" t="s">
        <v>133</v>
      </c>
    </row>
    <row r="3230" spans="1:4" ht="14.25" customHeight="1">
      <c r="A3230" s="2">
        <v>644994</v>
      </c>
      <c r="B3230" s="2" t="s">
        <v>129</v>
      </c>
      <c r="C3230" s="2">
        <v>253.5905127</v>
      </c>
      <c r="D3230" s="2" t="s">
        <v>133</v>
      </c>
    </row>
    <row r="3231" spans="1:4" ht="14.25" customHeight="1">
      <c r="A3231" s="2">
        <v>645212</v>
      </c>
      <c r="B3231" s="2" t="s">
        <v>132</v>
      </c>
      <c r="C3231" s="2">
        <v>290.92142239999998</v>
      </c>
      <c r="D3231" s="2" t="s">
        <v>133</v>
      </c>
    </row>
    <row r="3232" spans="1:4" ht="14.25" customHeight="1">
      <c r="A3232" s="2">
        <v>645308</v>
      </c>
      <c r="B3232" s="2" t="s">
        <v>132</v>
      </c>
      <c r="C3232" s="2">
        <v>3062.3732490000002</v>
      </c>
      <c r="D3232" s="2" t="s">
        <v>133</v>
      </c>
    </row>
    <row r="3233" spans="1:4" ht="14.25" customHeight="1">
      <c r="A3233" s="2">
        <v>645534</v>
      </c>
      <c r="B3233" s="2" t="s">
        <v>129</v>
      </c>
      <c r="C3233" s="2">
        <v>889</v>
      </c>
      <c r="D3233" s="2" t="s">
        <v>133</v>
      </c>
    </row>
    <row r="3234" spans="1:4" ht="14.25" customHeight="1">
      <c r="A3234" s="2">
        <v>645576</v>
      </c>
      <c r="B3234" s="2" t="s">
        <v>129</v>
      </c>
      <c r="C3234" s="2">
        <v>1924.3759480000001</v>
      </c>
      <c r="D3234" s="2" t="s">
        <v>133</v>
      </c>
    </row>
    <row r="3235" spans="1:4" ht="14.25" customHeight="1">
      <c r="A3235" s="2">
        <v>645591</v>
      </c>
      <c r="B3235" s="2" t="s">
        <v>129</v>
      </c>
      <c r="C3235" s="2">
        <v>2877.5706759999998</v>
      </c>
      <c r="D3235" s="2" t="s">
        <v>130</v>
      </c>
    </row>
    <row r="3236" spans="1:4" ht="14.25" customHeight="1">
      <c r="A3236" s="2">
        <v>645636</v>
      </c>
      <c r="B3236" s="2" t="s">
        <v>129</v>
      </c>
      <c r="C3236" s="2">
        <v>985.72</v>
      </c>
      <c r="D3236" s="2" t="s">
        <v>133</v>
      </c>
    </row>
    <row r="3237" spans="1:4" ht="14.25" customHeight="1">
      <c r="A3237" s="2">
        <v>645790</v>
      </c>
      <c r="B3237" s="2" t="s">
        <v>132</v>
      </c>
      <c r="C3237" s="2">
        <v>2954.0099730000002</v>
      </c>
      <c r="D3237" s="2" t="s">
        <v>133</v>
      </c>
    </row>
    <row r="3238" spans="1:4" ht="14.25" customHeight="1">
      <c r="A3238" s="2">
        <v>645951</v>
      </c>
      <c r="B3238" s="2" t="s">
        <v>129</v>
      </c>
      <c r="C3238" s="2">
        <v>3642.9686780000002</v>
      </c>
      <c r="D3238" s="2" t="s">
        <v>130</v>
      </c>
    </row>
    <row r="3239" spans="1:4" ht="14.25" customHeight="1">
      <c r="A3239" s="2">
        <v>645956</v>
      </c>
      <c r="B3239" s="2" t="s">
        <v>132</v>
      </c>
      <c r="C3239" s="2">
        <v>2891</v>
      </c>
      <c r="D3239" s="2" t="s">
        <v>133</v>
      </c>
    </row>
    <row r="3240" spans="1:4" ht="14.25" customHeight="1">
      <c r="A3240" s="2">
        <v>646720</v>
      </c>
      <c r="B3240" s="2" t="s">
        <v>132</v>
      </c>
      <c r="C3240" s="2">
        <v>982.99317510000003</v>
      </c>
      <c r="D3240" s="2" t="s">
        <v>133</v>
      </c>
    </row>
    <row r="3241" spans="1:4" ht="14.25" customHeight="1">
      <c r="A3241" s="2">
        <v>646835</v>
      </c>
      <c r="B3241" s="2" t="s">
        <v>132</v>
      </c>
      <c r="C3241" s="2">
        <v>1958.120304</v>
      </c>
      <c r="D3241" s="2" t="s">
        <v>134</v>
      </c>
    </row>
    <row r="3242" spans="1:4" ht="14.25" customHeight="1">
      <c r="A3242" s="2">
        <v>646977</v>
      </c>
      <c r="B3242" s="2" t="s">
        <v>129</v>
      </c>
      <c r="C3242" s="2">
        <v>3500.7972669999999</v>
      </c>
      <c r="D3242" s="2" t="s">
        <v>130</v>
      </c>
    </row>
    <row r="3243" spans="1:4" ht="14.25" customHeight="1">
      <c r="A3243" s="2">
        <v>647248</v>
      </c>
      <c r="B3243" s="2" t="s">
        <v>132</v>
      </c>
      <c r="C3243" s="2">
        <v>2535.0491189999998</v>
      </c>
      <c r="D3243" s="2" t="s">
        <v>133</v>
      </c>
    </row>
    <row r="3244" spans="1:4" ht="14.25" customHeight="1">
      <c r="A3244" s="2">
        <v>647282</v>
      </c>
      <c r="B3244" s="2" t="s">
        <v>132</v>
      </c>
      <c r="C3244" s="2">
        <v>2433.7882500000001</v>
      </c>
      <c r="D3244" s="2" t="s">
        <v>133</v>
      </c>
    </row>
    <row r="3245" spans="1:4" ht="14.25" customHeight="1">
      <c r="A3245" s="2">
        <v>647376</v>
      </c>
      <c r="B3245" s="2" t="s">
        <v>129</v>
      </c>
      <c r="C3245" s="2">
        <v>1607</v>
      </c>
      <c r="D3245" s="2" t="s">
        <v>133</v>
      </c>
    </row>
    <row r="3246" spans="1:4" ht="14.25" customHeight="1">
      <c r="A3246" s="2">
        <v>647410</v>
      </c>
      <c r="B3246" s="2" t="s">
        <v>132</v>
      </c>
      <c r="C3246" s="2">
        <v>3243.9570610000001</v>
      </c>
      <c r="D3246" s="2" t="s">
        <v>133</v>
      </c>
    </row>
    <row r="3247" spans="1:4" ht="14.25" customHeight="1">
      <c r="A3247" s="2">
        <v>647550</v>
      </c>
      <c r="B3247" s="2" t="s">
        <v>129</v>
      </c>
      <c r="C3247" s="2">
        <v>3068</v>
      </c>
      <c r="D3247" s="2" t="s">
        <v>133</v>
      </c>
    </row>
    <row r="3248" spans="1:4" ht="14.25" customHeight="1">
      <c r="A3248" s="2">
        <v>647692</v>
      </c>
      <c r="B3248" s="2" t="s">
        <v>132</v>
      </c>
      <c r="C3248" s="2">
        <v>3741.7453780000001</v>
      </c>
      <c r="D3248" s="2" t="s">
        <v>133</v>
      </c>
    </row>
    <row r="3249" spans="1:4" ht="14.25" customHeight="1">
      <c r="A3249" s="2">
        <v>647697</v>
      </c>
      <c r="B3249" s="2" t="s">
        <v>129</v>
      </c>
      <c r="C3249" s="2">
        <v>2877.19</v>
      </c>
      <c r="D3249" s="2" t="s">
        <v>130</v>
      </c>
    </row>
    <row r="3250" spans="1:4" ht="14.25" customHeight="1">
      <c r="A3250" s="2">
        <v>647923</v>
      </c>
      <c r="B3250" s="2" t="s">
        <v>132</v>
      </c>
      <c r="C3250" s="2">
        <v>3510.0559920000001</v>
      </c>
      <c r="D3250" s="2" t="s">
        <v>130</v>
      </c>
    </row>
    <row r="3251" spans="1:4" ht="14.25" customHeight="1">
      <c r="A3251" s="2">
        <v>647994</v>
      </c>
      <c r="B3251" s="2" t="s">
        <v>129</v>
      </c>
      <c r="C3251" s="2">
        <v>899.36</v>
      </c>
      <c r="D3251" s="2" t="s">
        <v>133</v>
      </c>
    </row>
    <row r="3252" spans="1:4" ht="14.25" customHeight="1">
      <c r="A3252" s="2">
        <v>648313</v>
      </c>
      <c r="B3252" s="2" t="s">
        <v>132</v>
      </c>
      <c r="C3252" s="2">
        <v>1634</v>
      </c>
      <c r="D3252" s="2" t="s">
        <v>130</v>
      </c>
    </row>
    <row r="3253" spans="1:4" ht="14.25" customHeight="1">
      <c r="A3253" s="2">
        <v>648857</v>
      </c>
      <c r="B3253" s="2" t="s">
        <v>132</v>
      </c>
      <c r="C3253" s="2">
        <v>1184.045842</v>
      </c>
      <c r="D3253" s="2" t="s">
        <v>130</v>
      </c>
    </row>
    <row r="3254" spans="1:4" ht="14.25" customHeight="1">
      <c r="A3254" s="2">
        <v>648952</v>
      </c>
      <c r="B3254" s="2" t="s">
        <v>132</v>
      </c>
      <c r="C3254" s="2">
        <v>2009.781763</v>
      </c>
      <c r="D3254" s="2" t="s">
        <v>133</v>
      </c>
    </row>
    <row r="3255" spans="1:4" ht="14.25" customHeight="1">
      <c r="A3255" s="2">
        <v>649086</v>
      </c>
      <c r="B3255" s="2" t="s">
        <v>129</v>
      </c>
      <c r="C3255" s="2">
        <v>3384.2526480000001</v>
      </c>
      <c r="D3255" s="2" t="s">
        <v>133</v>
      </c>
    </row>
    <row r="3256" spans="1:4" ht="14.25" customHeight="1">
      <c r="A3256" s="2">
        <v>649185</v>
      </c>
      <c r="B3256" s="2" t="s">
        <v>129</v>
      </c>
      <c r="C3256" s="2">
        <v>1267.42</v>
      </c>
      <c r="D3256" s="2" t="s">
        <v>130</v>
      </c>
    </row>
    <row r="3257" spans="1:4" ht="14.25" customHeight="1">
      <c r="A3257" s="2">
        <v>649381</v>
      </c>
      <c r="B3257" s="2" t="s">
        <v>132</v>
      </c>
      <c r="C3257" s="2">
        <v>2290.869733</v>
      </c>
      <c r="D3257" s="2" t="s">
        <v>130</v>
      </c>
    </row>
    <row r="3258" spans="1:4" ht="14.25" customHeight="1">
      <c r="A3258" s="2">
        <v>649652</v>
      </c>
      <c r="B3258" s="2" t="s">
        <v>132</v>
      </c>
      <c r="C3258" s="2">
        <v>1875</v>
      </c>
      <c r="D3258" s="2" t="s">
        <v>133</v>
      </c>
    </row>
    <row r="3259" spans="1:4" ht="14.25" customHeight="1">
      <c r="A3259" s="2">
        <v>649783</v>
      </c>
      <c r="B3259" s="2" t="s">
        <v>132</v>
      </c>
      <c r="C3259" s="2">
        <v>3560</v>
      </c>
      <c r="D3259" s="2" t="s">
        <v>130</v>
      </c>
    </row>
    <row r="3260" spans="1:4" ht="14.25" customHeight="1">
      <c r="A3260" s="2">
        <v>649828</v>
      </c>
      <c r="B3260" s="2" t="s">
        <v>132</v>
      </c>
      <c r="C3260" s="2">
        <v>2191.3418790000001</v>
      </c>
      <c r="D3260" s="2" t="s">
        <v>133</v>
      </c>
    </row>
    <row r="3261" spans="1:4" ht="14.25" customHeight="1">
      <c r="A3261" s="2">
        <v>649891</v>
      </c>
      <c r="B3261" s="2" t="s">
        <v>132</v>
      </c>
      <c r="C3261" s="2">
        <v>3088.1096400000001</v>
      </c>
      <c r="D3261" s="2" t="s">
        <v>130</v>
      </c>
    </row>
    <row r="3262" spans="1:4" ht="14.25" customHeight="1">
      <c r="A3262" s="2">
        <v>649925</v>
      </c>
      <c r="B3262" s="2" t="s">
        <v>132</v>
      </c>
      <c r="C3262" s="2">
        <v>1572.928932</v>
      </c>
      <c r="D3262" s="2" t="s">
        <v>130</v>
      </c>
    </row>
    <row r="3263" spans="1:4" ht="14.25" customHeight="1">
      <c r="A3263" s="2">
        <v>649939</v>
      </c>
      <c r="B3263" s="2" t="s">
        <v>132</v>
      </c>
      <c r="C3263" s="2">
        <v>2722.3385480000002</v>
      </c>
      <c r="D3263" s="2" t="s">
        <v>130</v>
      </c>
    </row>
    <row r="3264" spans="1:4" ht="14.25" customHeight="1">
      <c r="A3264" s="2">
        <v>650225</v>
      </c>
      <c r="B3264" s="2" t="s">
        <v>132</v>
      </c>
      <c r="C3264" s="2">
        <v>1520.5495490000001</v>
      </c>
      <c r="D3264" s="2" t="s">
        <v>130</v>
      </c>
    </row>
    <row r="3265" spans="1:4" ht="14.25" customHeight="1">
      <c r="A3265" s="2">
        <v>650480</v>
      </c>
      <c r="B3265" s="2" t="s">
        <v>132</v>
      </c>
      <c r="C3265" s="2">
        <v>3159.7898060000002</v>
      </c>
      <c r="D3265" s="2" t="s">
        <v>133</v>
      </c>
    </row>
    <row r="3266" spans="1:4" ht="14.25" customHeight="1">
      <c r="A3266" s="2">
        <v>650994</v>
      </c>
      <c r="B3266" s="2" t="s">
        <v>129</v>
      </c>
      <c r="C3266" s="2">
        <v>3526.3702800000001</v>
      </c>
      <c r="D3266" s="2" t="s">
        <v>133</v>
      </c>
    </row>
    <row r="3267" spans="1:4" ht="14.25" customHeight="1">
      <c r="A3267" s="2">
        <v>651279</v>
      </c>
      <c r="B3267" s="2" t="s">
        <v>129</v>
      </c>
      <c r="C3267" s="2">
        <v>2812.541534</v>
      </c>
      <c r="D3267" s="2" t="s">
        <v>130</v>
      </c>
    </row>
    <row r="3268" spans="1:4" ht="14.25" customHeight="1">
      <c r="A3268" s="2">
        <v>651369</v>
      </c>
      <c r="B3268" s="2" t="s">
        <v>129</v>
      </c>
      <c r="C3268" s="2">
        <v>3084</v>
      </c>
      <c r="D3268" s="2" t="s">
        <v>130</v>
      </c>
    </row>
    <row r="3269" spans="1:4" ht="14.25" customHeight="1">
      <c r="A3269" s="2">
        <v>651655</v>
      </c>
      <c r="B3269" s="2" t="s">
        <v>132</v>
      </c>
      <c r="C3269" s="2">
        <v>2735.4363939999998</v>
      </c>
      <c r="D3269" s="2" t="s">
        <v>130</v>
      </c>
    </row>
    <row r="3270" spans="1:4" ht="14.25" customHeight="1">
      <c r="A3270" s="2">
        <v>651808</v>
      </c>
      <c r="B3270" s="2" t="s">
        <v>132</v>
      </c>
      <c r="C3270" s="2">
        <v>2464</v>
      </c>
      <c r="D3270" s="2" t="s">
        <v>133</v>
      </c>
    </row>
    <row r="3271" spans="1:4" ht="14.25" customHeight="1">
      <c r="A3271" s="2">
        <v>651880</v>
      </c>
      <c r="B3271" s="2" t="s">
        <v>132</v>
      </c>
      <c r="C3271" s="2">
        <v>503.37873239999999</v>
      </c>
      <c r="D3271" s="2" t="s">
        <v>133</v>
      </c>
    </row>
    <row r="3272" spans="1:4" ht="14.25" customHeight="1">
      <c r="A3272" s="2">
        <v>652316</v>
      </c>
      <c r="B3272" s="2" t="s">
        <v>132</v>
      </c>
      <c r="C3272" s="2">
        <v>1637.9869389999999</v>
      </c>
      <c r="D3272" s="2" t="s">
        <v>133</v>
      </c>
    </row>
    <row r="3273" spans="1:4" ht="14.25" customHeight="1">
      <c r="A3273" s="2">
        <v>652389</v>
      </c>
      <c r="B3273" s="2" t="s">
        <v>129</v>
      </c>
      <c r="C3273" s="2">
        <v>2431.490061</v>
      </c>
      <c r="D3273" s="2" t="s">
        <v>130</v>
      </c>
    </row>
    <row r="3274" spans="1:4" ht="14.25" customHeight="1">
      <c r="A3274" s="2">
        <v>652394</v>
      </c>
      <c r="B3274" s="2" t="s">
        <v>132</v>
      </c>
      <c r="C3274" s="2">
        <v>653.31398490000004</v>
      </c>
      <c r="D3274" s="2" t="s">
        <v>133</v>
      </c>
    </row>
    <row r="3275" spans="1:4" ht="14.25" customHeight="1">
      <c r="A3275" s="2">
        <v>652408</v>
      </c>
      <c r="B3275" s="2" t="s">
        <v>132</v>
      </c>
      <c r="C3275" s="2">
        <v>2186.6105080000002</v>
      </c>
      <c r="D3275" s="2" t="s">
        <v>133</v>
      </c>
    </row>
    <row r="3276" spans="1:4" ht="14.25" customHeight="1">
      <c r="A3276" s="2">
        <v>652593</v>
      </c>
      <c r="B3276" s="2" t="s">
        <v>129</v>
      </c>
      <c r="C3276" s="2">
        <v>2300.56</v>
      </c>
      <c r="D3276" s="2" t="s">
        <v>130</v>
      </c>
    </row>
    <row r="3277" spans="1:4" ht="14.25" customHeight="1">
      <c r="A3277" s="2">
        <v>652613</v>
      </c>
      <c r="B3277" s="2" t="s">
        <v>132</v>
      </c>
      <c r="C3277" s="2">
        <v>1297.203426</v>
      </c>
      <c r="D3277" s="2" t="s">
        <v>130</v>
      </c>
    </row>
    <row r="3278" spans="1:4" ht="14.25" customHeight="1">
      <c r="A3278" s="2">
        <v>652681</v>
      </c>
      <c r="B3278" s="2" t="s">
        <v>132</v>
      </c>
      <c r="C3278" s="2">
        <v>1268</v>
      </c>
      <c r="D3278" s="2" t="s">
        <v>130</v>
      </c>
    </row>
    <row r="3279" spans="1:4" ht="14.25" customHeight="1">
      <c r="A3279" s="2">
        <v>652769</v>
      </c>
      <c r="B3279" s="2" t="s">
        <v>132</v>
      </c>
      <c r="C3279" s="2">
        <v>2458</v>
      </c>
      <c r="D3279" s="2" t="s">
        <v>130</v>
      </c>
    </row>
    <row r="3280" spans="1:4" ht="14.25" customHeight="1">
      <c r="A3280" s="2">
        <v>653092</v>
      </c>
      <c r="B3280" s="2" t="s">
        <v>132</v>
      </c>
      <c r="C3280" s="2">
        <v>1024</v>
      </c>
      <c r="D3280" s="2" t="s">
        <v>133</v>
      </c>
    </row>
    <row r="3281" spans="1:4" ht="14.25" customHeight="1">
      <c r="A3281" s="2">
        <v>653384</v>
      </c>
      <c r="B3281" s="2" t="s">
        <v>132</v>
      </c>
      <c r="C3281" s="2">
        <v>1683.912129</v>
      </c>
      <c r="D3281" s="2" t="s">
        <v>133</v>
      </c>
    </row>
    <row r="3282" spans="1:4" ht="14.25" customHeight="1">
      <c r="A3282" s="2">
        <v>653393</v>
      </c>
      <c r="B3282" s="2" t="s">
        <v>132</v>
      </c>
      <c r="C3282" s="2">
        <v>2197.677494</v>
      </c>
      <c r="D3282" s="2" t="s">
        <v>130</v>
      </c>
    </row>
    <row r="3283" spans="1:4" ht="14.25" customHeight="1">
      <c r="A3283" s="2">
        <v>653773</v>
      </c>
      <c r="B3283" s="2" t="s">
        <v>132</v>
      </c>
      <c r="C3283" s="2">
        <v>1846.5045680000001</v>
      </c>
      <c r="D3283" s="2" t="s">
        <v>130</v>
      </c>
    </row>
    <row r="3284" spans="1:4" ht="14.25" customHeight="1">
      <c r="A3284" s="2">
        <v>653852</v>
      </c>
      <c r="B3284" s="2" t="s">
        <v>132</v>
      </c>
      <c r="C3284" s="2">
        <v>3592.1527809999998</v>
      </c>
      <c r="D3284" s="2" t="s">
        <v>133</v>
      </c>
    </row>
    <row r="3285" spans="1:4" ht="14.25" customHeight="1">
      <c r="A3285" s="2">
        <v>653853</v>
      </c>
      <c r="B3285" s="2" t="s">
        <v>129</v>
      </c>
      <c r="C3285" s="2">
        <v>2695.6529810000002</v>
      </c>
      <c r="D3285" s="2" t="s">
        <v>130</v>
      </c>
    </row>
    <row r="3286" spans="1:4" ht="14.25" customHeight="1">
      <c r="A3286" s="2">
        <v>654023</v>
      </c>
      <c r="B3286" s="2" t="s">
        <v>132</v>
      </c>
      <c r="C3286" s="2">
        <v>1340.6382060000001</v>
      </c>
      <c r="D3286" s="2" t="s">
        <v>130</v>
      </c>
    </row>
    <row r="3287" spans="1:4" ht="14.25" customHeight="1">
      <c r="A3287" s="2">
        <v>654204</v>
      </c>
      <c r="B3287" s="2" t="s">
        <v>129</v>
      </c>
      <c r="C3287" s="2">
        <v>3591</v>
      </c>
      <c r="D3287" s="2" t="s">
        <v>133</v>
      </c>
    </row>
    <row r="3288" spans="1:4" ht="14.25" customHeight="1">
      <c r="A3288" s="2">
        <v>654470</v>
      </c>
      <c r="B3288" s="2" t="s">
        <v>132</v>
      </c>
      <c r="C3288" s="2">
        <v>2465</v>
      </c>
      <c r="D3288" s="2" t="s">
        <v>133</v>
      </c>
    </row>
    <row r="3289" spans="1:4" ht="14.25" customHeight="1">
      <c r="A3289" s="2">
        <v>654871</v>
      </c>
      <c r="B3289" s="2" t="s">
        <v>132</v>
      </c>
      <c r="C3289" s="2">
        <v>807.82251369999994</v>
      </c>
      <c r="D3289" s="2" t="s">
        <v>134</v>
      </c>
    </row>
    <row r="3290" spans="1:4" ht="14.25" customHeight="1">
      <c r="A3290" s="2">
        <v>655002</v>
      </c>
      <c r="B3290" s="2" t="s">
        <v>129</v>
      </c>
      <c r="C3290" s="2">
        <v>1487.4805650000001</v>
      </c>
      <c r="D3290" s="2" t="s">
        <v>133</v>
      </c>
    </row>
    <row r="3291" spans="1:4" ht="14.25" customHeight="1">
      <c r="A3291" s="2">
        <v>655038</v>
      </c>
      <c r="B3291" s="2" t="s">
        <v>129</v>
      </c>
      <c r="C3291" s="2">
        <v>261.06</v>
      </c>
      <c r="D3291" s="2" t="s">
        <v>133</v>
      </c>
    </row>
    <row r="3292" spans="1:4" ht="14.25" customHeight="1">
      <c r="A3292" s="2">
        <v>655078</v>
      </c>
      <c r="B3292" s="2" t="s">
        <v>132</v>
      </c>
      <c r="C3292" s="2">
        <v>2939.128455</v>
      </c>
      <c r="D3292" s="2" t="s">
        <v>133</v>
      </c>
    </row>
    <row r="3293" spans="1:4" ht="14.25" customHeight="1">
      <c r="A3293" s="2">
        <v>655385</v>
      </c>
      <c r="B3293" s="2" t="s">
        <v>132</v>
      </c>
      <c r="C3293" s="2">
        <v>2734</v>
      </c>
      <c r="D3293" s="2" t="s">
        <v>130</v>
      </c>
    </row>
    <row r="3294" spans="1:4" ht="14.25" customHeight="1">
      <c r="A3294" s="2">
        <v>655781</v>
      </c>
      <c r="B3294" s="2" t="s">
        <v>132</v>
      </c>
      <c r="C3294" s="2">
        <v>898.39788539999995</v>
      </c>
      <c r="D3294" s="2" t="s">
        <v>134</v>
      </c>
    </row>
    <row r="3295" spans="1:4" ht="14.25" customHeight="1">
      <c r="A3295" s="2">
        <v>656091</v>
      </c>
      <c r="B3295" s="2" t="s">
        <v>129</v>
      </c>
      <c r="C3295" s="2">
        <v>1296</v>
      </c>
      <c r="D3295" s="2" t="s">
        <v>130</v>
      </c>
    </row>
    <row r="3296" spans="1:4" ht="14.25" customHeight="1">
      <c r="A3296" s="2">
        <v>656147</v>
      </c>
      <c r="B3296" s="2" t="s">
        <v>132</v>
      </c>
      <c r="C3296" s="2">
        <v>1473.8283180000001</v>
      </c>
      <c r="D3296" s="2" t="s">
        <v>130</v>
      </c>
    </row>
    <row r="3297" spans="1:4" ht="14.25" customHeight="1">
      <c r="A3297" s="2">
        <v>656521</v>
      </c>
      <c r="B3297" s="2" t="s">
        <v>132</v>
      </c>
      <c r="C3297" s="2">
        <v>1930.361899</v>
      </c>
      <c r="D3297" s="2" t="s">
        <v>130</v>
      </c>
    </row>
    <row r="3298" spans="1:4" ht="14.25" customHeight="1">
      <c r="A3298" s="2">
        <v>656536</v>
      </c>
      <c r="B3298" s="2" t="s">
        <v>132</v>
      </c>
      <c r="C3298" s="2">
        <v>2125</v>
      </c>
      <c r="D3298" s="2" t="s">
        <v>133</v>
      </c>
    </row>
    <row r="3299" spans="1:4" ht="14.25" customHeight="1">
      <c r="A3299" s="2">
        <v>656940</v>
      </c>
      <c r="B3299" s="2" t="s">
        <v>129</v>
      </c>
      <c r="C3299" s="2">
        <v>1948.41</v>
      </c>
      <c r="D3299" s="2" t="s">
        <v>133</v>
      </c>
    </row>
    <row r="3300" spans="1:4" ht="14.25" customHeight="1">
      <c r="A3300" s="2">
        <v>657437</v>
      </c>
      <c r="B3300" s="2" t="s">
        <v>132</v>
      </c>
      <c r="C3300" s="2">
        <v>2445.280906</v>
      </c>
      <c r="D3300" s="2" t="s">
        <v>130</v>
      </c>
    </row>
    <row r="3301" spans="1:4" ht="14.25" customHeight="1">
      <c r="A3301" s="2">
        <v>657757</v>
      </c>
      <c r="B3301" s="2" t="s">
        <v>132</v>
      </c>
      <c r="C3301" s="2">
        <v>1999.2651109999999</v>
      </c>
      <c r="D3301" s="2" t="s">
        <v>130</v>
      </c>
    </row>
    <row r="3302" spans="1:4" ht="14.25" customHeight="1">
      <c r="A3302" s="2">
        <v>657780</v>
      </c>
      <c r="B3302" s="2" t="s">
        <v>129</v>
      </c>
      <c r="C3302" s="2">
        <v>3658.9175180000002</v>
      </c>
      <c r="D3302" s="2" t="s">
        <v>133</v>
      </c>
    </row>
    <row r="3303" spans="1:4" ht="14.25" customHeight="1">
      <c r="A3303" s="2">
        <v>657877</v>
      </c>
      <c r="B3303" s="2" t="s">
        <v>132</v>
      </c>
      <c r="C3303" s="2">
        <v>2012.7973609999999</v>
      </c>
      <c r="D3303" s="2" t="s">
        <v>130</v>
      </c>
    </row>
    <row r="3304" spans="1:4" ht="14.25" customHeight="1">
      <c r="A3304" s="2">
        <v>658117</v>
      </c>
      <c r="B3304" s="2" t="s">
        <v>132</v>
      </c>
      <c r="C3304" s="2">
        <v>1025</v>
      </c>
      <c r="D3304" s="2" t="s">
        <v>130</v>
      </c>
    </row>
    <row r="3305" spans="1:4" ht="14.25" customHeight="1">
      <c r="A3305" s="2">
        <v>658286</v>
      </c>
      <c r="B3305" s="2" t="s">
        <v>132</v>
      </c>
      <c r="C3305" s="2">
        <v>1582.7236109999999</v>
      </c>
      <c r="D3305" s="2" t="s">
        <v>133</v>
      </c>
    </row>
    <row r="3306" spans="1:4" ht="14.25" customHeight="1">
      <c r="A3306" s="2">
        <v>658505</v>
      </c>
      <c r="B3306" s="2" t="s">
        <v>132</v>
      </c>
      <c r="C3306" s="2">
        <v>2918.5919140000001</v>
      </c>
      <c r="D3306" s="2" t="s">
        <v>130</v>
      </c>
    </row>
    <row r="3307" spans="1:4" ht="14.25" customHeight="1">
      <c r="A3307" s="2">
        <v>659274</v>
      </c>
      <c r="B3307" s="2" t="s">
        <v>129</v>
      </c>
      <c r="C3307" s="2">
        <v>1433.775085</v>
      </c>
      <c r="D3307" s="2" t="s">
        <v>133</v>
      </c>
    </row>
    <row r="3308" spans="1:4" ht="14.25" customHeight="1">
      <c r="A3308" s="2">
        <v>659325</v>
      </c>
      <c r="B3308" s="2" t="s">
        <v>129</v>
      </c>
      <c r="C3308" s="2">
        <v>3565.24</v>
      </c>
      <c r="D3308" s="2" t="s">
        <v>130</v>
      </c>
    </row>
    <row r="3309" spans="1:4" ht="14.25" customHeight="1">
      <c r="A3309" s="2">
        <v>659408</v>
      </c>
      <c r="B3309" s="2" t="s">
        <v>132</v>
      </c>
      <c r="C3309" s="2">
        <v>1176.964835</v>
      </c>
      <c r="D3309" s="2" t="s">
        <v>133</v>
      </c>
    </row>
    <row r="3310" spans="1:4" ht="14.25" customHeight="1">
      <c r="A3310" s="2">
        <v>659844</v>
      </c>
      <c r="B3310" s="2" t="s">
        <v>129</v>
      </c>
      <c r="C3310" s="2">
        <v>3329.79124</v>
      </c>
      <c r="D3310" s="2" t="s">
        <v>133</v>
      </c>
    </row>
    <row r="3311" spans="1:4" ht="14.25" customHeight="1">
      <c r="A3311" s="2">
        <v>659931</v>
      </c>
      <c r="B3311" s="2" t="s">
        <v>129</v>
      </c>
      <c r="C3311" s="2">
        <v>3503.6992089999999</v>
      </c>
      <c r="D3311" s="2" t="s">
        <v>130</v>
      </c>
    </row>
    <row r="3312" spans="1:4" ht="14.25" customHeight="1">
      <c r="A3312" s="2">
        <v>660343</v>
      </c>
      <c r="B3312" s="2" t="s">
        <v>132</v>
      </c>
      <c r="C3312" s="2">
        <v>2011.481041</v>
      </c>
      <c r="D3312" s="2" t="s">
        <v>130</v>
      </c>
    </row>
    <row r="3313" spans="1:4" ht="14.25" customHeight="1">
      <c r="A3313" s="2">
        <v>660349</v>
      </c>
      <c r="B3313" s="2" t="s">
        <v>132</v>
      </c>
      <c r="C3313" s="2">
        <v>3268.7397289999999</v>
      </c>
      <c r="D3313" s="2" t="s">
        <v>130</v>
      </c>
    </row>
    <row r="3314" spans="1:4" ht="14.25" customHeight="1">
      <c r="A3314" s="2">
        <v>660422</v>
      </c>
      <c r="B3314" s="2" t="s">
        <v>132</v>
      </c>
      <c r="C3314" s="2">
        <v>3067</v>
      </c>
      <c r="D3314" s="2" t="s">
        <v>133</v>
      </c>
    </row>
    <row r="3315" spans="1:4" ht="14.25" customHeight="1">
      <c r="A3315" s="2">
        <v>660443</v>
      </c>
      <c r="B3315" s="2" t="s">
        <v>132</v>
      </c>
      <c r="C3315" s="2">
        <v>1855.524539</v>
      </c>
      <c r="D3315" s="2" t="s">
        <v>134</v>
      </c>
    </row>
    <row r="3316" spans="1:4" ht="14.25" customHeight="1">
      <c r="A3316" s="2">
        <v>660461</v>
      </c>
      <c r="B3316" s="2" t="s">
        <v>132</v>
      </c>
      <c r="C3316" s="2">
        <v>2440</v>
      </c>
      <c r="D3316" s="2" t="s">
        <v>130</v>
      </c>
    </row>
    <row r="3317" spans="1:4" ht="14.25" customHeight="1">
      <c r="A3317" s="2">
        <v>660563</v>
      </c>
      <c r="B3317" s="2" t="s">
        <v>132</v>
      </c>
      <c r="C3317" s="2">
        <v>1443.289203</v>
      </c>
      <c r="D3317" s="2" t="s">
        <v>130</v>
      </c>
    </row>
    <row r="3318" spans="1:4" ht="14.25" customHeight="1">
      <c r="A3318" s="2">
        <v>660724</v>
      </c>
      <c r="B3318" s="2" t="s">
        <v>132</v>
      </c>
      <c r="C3318" s="2">
        <v>3115.1606809999998</v>
      </c>
      <c r="D3318" s="2" t="s">
        <v>133</v>
      </c>
    </row>
    <row r="3319" spans="1:4" ht="14.25" customHeight="1">
      <c r="A3319" s="2">
        <v>661035</v>
      </c>
      <c r="B3319" s="2" t="s">
        <v>129</v>
      </c>
      <c r="C3319" s="2">
        <v>1044.0999999999999</v>
      </c>
      <c r="D3319" s="2" t="s">
        <v>130</v>
      </c>
    </row>
    <row r="3320" spans="1:4" ht="14.25" customHeight="1">
      <c r="A3320" s="2">
        <v>661279</v>
      </c>
      <c r="B3320" s="2" t="s">
        <v>132</v>
      </c>
      <c r="C3320" s="2">
        <v>688.9961763</v>
      </c>
      <c r="D3320" s="2" t="s">
        <v>130</v>
      </c>
    </row>
    <row r="3321" spans="1:4" ht="14.25" customHeight="1">
      <c r="A3321" s="2">
        <v>661486</v>
      </c>
      <c r="B3321" s="2" t="s">
        <v>132</v>
      </c>
      <c r="C3321" s="2">
        <v>2368.3372920000002</v>
      </c>
      <c r="D3321" s="2" t="s">
        <v>133</v>
      </c>
    </row>
    <row r="3322" spans="1:4" ht="14.25" customHeight="1">
      <c r="A3322" s="2">
        <v>661516</v>
      </c>
      <c r="B3322" s="2" t="s">
        <v>132</v>
      </c>
      <c r="C3322" s="2">
        <v>198.55768269999999</v>
      </c>
      <c r="D3322" s="2" t="s">
        <v>133</v>
      </c>
    </row>
    <row r="3323" spans="1:4" ht="14.25" customHeight="1">
      <c r="A3323" s="2">
        <v>661526</v>
      </c>
      <c r="B3323" s="2" t="s">
        <v>132</v>
      </c>
      <c r="C3323" s="2">
        <v>2550.268376</v>
      </c>
      <c r="D3323" s="2" t="s">
        <v>133</v>
      </c>
    </row>
    <row r="3324" spans="1:4" ht="14.25" customHeight="1">
      <c r="A3324" s="2">
        <v>661987</v>
      </c>
      <c r="B3324" s="2" t="s">
        <v>132</v>
      </c>
      <c r="C3324" s="2">
        <v>3240.8220080000001</v>
      </c>
      <c r="D3324" s="2" t="s">
        <v>130</v>
      </c>
    </row>
    <row r="3325" spans="1:4" ht="14.25" customHeight="1">
      <c r="A3325" s="2">
        <v>662017</v>
      </c>
      <c r="B3325" s="2" t="s">
        <v>132</v>
      </c>
      <c r="C3325" s="2">
        <v>3086.978654</v>
      </c>
      <c r="D3325" s="2" t="s">
        <v>130</v>
      </c>
    </row>
    <row r="3326" spans="1:4" ht="14.25" customHeight="1">
      <c r="A3326" s="2">
        <v>662223</v>
      </c>
      <c r="B3326" s="2" t="s">
        <v>129</v>
      </c>
      <c r="C3326" s="2">
        <v>2212.94</v>
      </c>
      <c r="D3326" s="2" t="s">
        <v>130</v>
      </c>
    </row>
    <row r="3327" spans="1:4" ht="14.25" customHeight="1">
      <c r="A3327" s="2">
        <v>662303</v>
      </c>
      <c r="B3327" s="2" t="s">
        <v>132</v>
      </c>
      <c r="C3327" s="2">
        <v>1112.3122860000001</v>
      </c>
      <c r="D3327" s="2" t="s">
        <v>130</v>
      </c>
    </row>
    <row r="3328" spans="1:4" ht="14.25" customHeight="1">
      <c r="A3328" s="2">
        <v>662342</v>
      </c>
      <c r="B3328" s="2" t="s">
        <v>132</v>
      </c>
      <c r="C3328" s="2">
        <v>1044.882591</v>
      </c>
      <c r="D3328" s="2" t="s">
        <v>133</v>
      </c>
    </row>
    <row r="3329" spans="1:4" ht="14.25" customHeight="1">
      <c r="A3329" s="2">
        <v>662388</v>
      </c>
      <c r="B3329" s="2" t="s">
        <v>129</v>
      </c>
      <c r="C3329" s="2">
        <v>2804.7608329999998</v>
      </c>
      <c r="D3329" s="2" t="s">
        <v>133</v>
      </c>
    </row>
    <row r="3330" spans="1:4" ht="14.25" customHeight="1">
      <c r="A3330" s="2">
        <v>663128</v>
      </c>
      <c r="B3330" s="2" t="s">
        <v>132</v>
      </c>
      <c r="C3330" s="2">
        <v>2590.602355</v>
      </c>
      <c r="D3330" s="2" t="s">
        <v>133</v>
      </c>
    </row>
    <row r="3331" spans="1:4" ht="14.25" customHeight="1">
      <c r="A3331" s="2">
        <v>663150</v>
      </c>
      <c r="B3331" s="2" t="s">
        <v>129</v>
      </c>
      <c r="C3331" s="2">
        <v>3310</v>
      </c>
      <c r="D3331" s="2" t="s">
        <v>133</v>
      </c>
    </row>
    <row r="3332" spans="1:4" ht="14.25" customHeight="1">
      <c r="A3332" s="2">
        <v>664167</v>
      </c>
      <c r="B3332" s="2" t="s">
        <v>129</v>
      </c>
      <c r="C3332" s="2">
        <v>2369.0092890000001</v>
      </c>
      <c r="D3332" s="2" t="s">
        <v>134</v>
      </c>
    </row>
    <row r="3333" spans="1:4" ht="14.25" customHeight="1">
      <c r="A3333" s="2">
        <v>664364</v>
      </c>
      <c r="B3333" s="2" t="s">
        <v>132</v>
      </c>
      <c r="C3333" s="2">
        <v>3738.0423949999999</v>
      </c>
      <c r="D3333" s="2" t="s">
        <v>133</v>
      </c>
    </row>
    <row r="3334" spans="1:4" ht="14.25" customHeight="1">
      <c r="A3334" s="2">
        <v>665074</v>
      </c>
      <c r="B3334" s="2" t="s">
        <v>132</v>
      </c>
      <c r="C3334" s="2">
        <v>2129.944047</v>
      </c>
      <c r="D3334" s="2" t="s">
        <v>133</v>
      </c>
    </row>
    <row r="3335" spans="1:4" ht="14.25" customHeight="1">
      <c r="A3335" s="2">
        <v>665328</v>
      </c>
      <c r="B3335" s="2" t="s">
        <v>129</v>
      </c>
      <c r="C3335" s="2">
        <v>1763.69</v>
      </c>
      <c r="D3335" s="2" t="s">
        <v>133</v>
      </c>
    </row>
    <row r="3336" spans="1:4" ht="14.25" customHeight="1">
      <c r="A3336" s="2">
        <v>665527</v>
      </c>
      <c r="B3336" s="2" t="s">
        <v>132</v>
      </c>
      <c r="C3336" s="2">
        <v>2773.4603299999999</v>
      </c>
      <c r="D3336" s="2" t="s">
        <v>130</v>
      </c>
    </row>
    <row r="3337" spans="1:4" ht="14.25" customHeight="1">
      <c r="A3337" s="2">
        <v>665651</v>
      </c>
      <c r="B3337" s="2" t="s">
        <v>132</v>
      </c>
      <c r="C3337" s="2">
        <v>1105.4929199999999</v>
      </c>
      <c r="D3337" s="2" t="s">
        <v>134</v>
      </c>
    </row>
    <row r="3338" spans="1:4" ht="14.25" customHeight="1">
      <c r="A3338" s="2">
        <v>665747</v>
      </c>
      <c r="B3338" s="2" t="s">
        <v>132</v>
      </c>
      <c r="C3338" s="2">
        <v>1145.137344</v>
      </c>
      <c r="D3338" s="2" t="s">
        <v>130</v>
      </c>
    </row>
    <row r="3339" spans="1:4" ht="14.25" customHeight="1">
      <c r="A3339" s="2">
        <v>666590</v>
      </c>
      <c r="B3339" s="2" t="s">
        <v>132</v>
      </c>
      <c r="C3339" s="2">
        <v>2175</v>
      </c>
      <c r="D3339" s="2" t="s">
        <v>133</v>
      </c>
    </row>
    <row r="3340" spans="1:4" ht="14.25" customHeight="1">
      <c r="A3340" s="2">
        <v>666630</v>
      </c>
      <c r="B3340" s="2" t="s">
        <v>129</v>
      </c>
      <c r="C3340" s="2">
        <v>1838.47</v>
      </c>
      <c r="D3340" s="2" t="s">
        <v>133</v>
      </c>
    </row>
    <row r="3341" spans="1:4" ht="14.25" customHeight="1">
      <c r="A3341" s="2">
        <v>666912</v>
      </c>
      <c r="B3341" s="2" t="s">
        <v>129</v>
      </c>
      <c r="C3341" s="2">
        <v>616.57000000000005</v>
      </c>
      <c r="D3341" s="2" t="s">
        <v>133</v>
      </c>
    </row>
    <row r="3342" spans="1:4" ht="14.25" customHeight="1">
      <c r="A3342" s="2">
        <v>667013</v>
      </c>
      <c r="B3342" s="2" t="s">
        <v>132</v>
      </c>
      <c r="C3342" s="2">
        <v>1820.6530359999999</v>
      </c>
      <c r="D3342" s="2" t="s">
        <v>130</v>
      </c>
    </row>
    <row r="3343" spans="1:4" ht="14.25" customHeight="1">
      <c r="A3343" s="2">
        <v>667138</v>
      </c>
      <c r="B3343" s="2" t="s">
        <v>132</v>
      </c>
      <c r="C3343" s="2">
        <v>3063</v>
      </c>
      <c r="D3343" s="2" t="s">
        <v>133</v>
      </c>
    </row>
    <row r="3344" spans="1:4" ht="14.25" customHeight="1">
      <c r="A3344" s="2">
        <v>667243</v>
      </c>
      <c r="B3344" s="2" t="s">
        <v>132</v>
      </c>
      <c r="C3344" s="2">
        <v>2254.9612630000001</v>
      </c>
      <c r="D3344" s="2" t="s">
        <v>130</v>
      </c>
    </row>
    <row r="3345" spans="1:4" ht="14.25" customHeight="1">
      <c r="A3345" s="2">
        <v>667326</v>
      </c>
      <c r="B3345" s="2" t="s">
        <v>129</v>
      </c>
      <c r="C3345" s="2">
        <v>628</v>
      </c>
      <c r="D3345" s="2" t="s">
        <v>133</v>
      </c>
    </row>
    <row r="3346" spans="1:4" ht="14.25" customHeight="1">
      <c r="A3346" s="2">
        <v>667504</v>
      </c>
      <c r="B3346" s="2" t="s">
        <v>132</v>
      </c>
      <c r="C3346" s="2">
        <v>2006</v>
      </c>
      <c r="D3346" s="2" t="s">
        <v>133</v>
      </c>
    </row>
    <row r="3347" spans="1:4" ht="14.25" customHeight="1">
      <c r="A3347" s="2">
        <v>667529</v>
      </c>
      <c r="B3347" s="2" t="s">
        <v>132</v>
      </c>
      <c r="C3347" s="2">
        <v>462.69802770000001</v>
      </c>
      <c r="D3347" s="2" t="s">
        <v>130</v>
      </c>
    </row>
    <row r="3348" spans="1:4" ht="14.25" customHeight="1">
      <c r="A3348" s="2">
        <v>667569</v>
      </c>
      <c r="B3348" s="2" t="s">
        <v>129</v>
      </c>
      <c r="C3348" s="2">
        <v>1979.41</v>
      </c>
      <c r="D3348" s="2" t="s">
        <v>134</v>
      </c>
    </row>
    <row r="3349" spans="1:4" ht="14.25" customHeight="1">
      <c r="A3349" s="2">
        <v>667612</v>
      </c>
      <c r="B3349" s="2" t="s">
        <v>132</v>
      </c>
      <c r="C3349" s="2">
        <v>3324</v>
      </c>
      <c r="D3349" s="2" t="s">
        <v>133</v>
      </c>
    </row>
    <row r="3350" spans="1:4" ht="14.25" customHeight="1">
      <c r="A3350" s="2">
        <v>667736</v>
      </c>
      <c r="B3350" s="2" t="s">
        <v>132</v>
      </c>
      <c r="C3350" s="2">
        <v>1187.613163</v>
      </c>
      <c r="D3350" s="2" t="s">
        <v>133</v>
      </c>
    </row>
    <row r="3351" spans="1:4" ht="14.25" customHeight="1">
      <c r="A3351" s="2">
        <v>667823</v>
      </c>
      <c r="B3351" s="2" t="s">
        <v>132</v>
      </c>
      <c r="C3351" s="2">
        <v>2537.5498069999999</v>
      </c>
      <c r="D3351" s="2" t="s">
        <v>130</v>
      </c>
    </row>
    <row r="3352" spans="1:4" ht="14.25" customHeight="1">
      <c r="A3352" s="2">
        <v>667954</v>
      </c>
      <c r="B3352" s="2" t="s">
        <v>132</v>
      </c>
      <c r="C3352" s="2">
        <v>3208.186213</v>
      </c>
      <c r="D3352" s="2" t="s">
        <v>133</v>
      </c>
    </row>
    <row r="3353" spans="1:4" ht="14.25" customHeight="1">
      <c r="A3353" s="2">
        <v>668188</v>
      </c>
      <c r="B3353" s="2" t="s">
        <v>132</v>
      </c>
      <c r="C3353" s="2">
        <v>1890.047683</v>
      </c>
      <c r="D3353" s="2" t="s">
        <v>133</v>
      </c>
    </row>
    <row r="3354" spans="1:4" ht="14.25" customHeight="1">
      <c r="A3354" s="2">
        <v>668414</v>
      </c>
      <c r="B3354" s="2" t="s">
        <v>132</v>
      </c>
      <c r="C3354" s="2">
        <v>1443</v>
      </c>
      <c r="D3354" s="2" t="s">
        <v>133</v>
      </c>
    </row>
    <row r="3355" spans="1:4" ht="14.25" customHeight="1">
      <c r="A3355" s="2">
        <v>669445</v>
      </c>
      <c r="B3355" s="2" t="s">
        <v>132</v>
      </c>
      <c r="C3355" s="2">
        <v>3354.845225</v>
      </c>
      <c r="D3355" s="2" t="s">
        <v>134</v>
      </c>
    </row>
    <row r="3356" spans="1:4" ht="14.25" customHeight="1">
      <c r="A3356" s="2">
        <v>669912</v>
      </c>
      <c r="B3356" s="2" t="s">
        <v>129</v>
      </c>
      <c r="C3356" s="2">
        <v>2738.7285000000002</v>
      </c>
      <c r="D3356" s="2" t="s">
        <v>133</v>
      </c>
    </row>
    <row r="3357" spans="1:4" ht="14.25" customHeight="1">
      <c r="A3357" s="2">
        <v>670188</v>
      </c>
      <c r="B3357" s="2" t="s">
        <v>129</v>
      </c>
      <c r="C3357" s="2">
        <v>2293.1815259999998</v>
      </c>
      <c r="D3357" s="2" t="s">
        <v>133</v>
      </c>
    </row>
    <row r="3358" spans="1:4" ht="14.25" customHeight="1">
      <c r="A3358" s="2">
        <v>670323</v>
      </c>
      <c r="B3358" s="2" t="s">
        <v>129</v>
      </c>
      <c r="C3358" s="2">
        <v>3407.8360710000002</v>
      </c>
      <c r="D3358" s="2" t="s">
        <v>130</v>
      </c>
    </row>
    <row r="3359" spans="1:4" ht="14.25" customHeight="1">
      <c r="A3359" s="2">
        <v>670624</v>
      </c>
      <c r="B3359" s="2" t="s">
        <v>132</v>
      </c>
      <c r="C3359" s="2">
        <v>1374.276347</v>
      </c>
      <c r="D3359" s="2" t="s">
        <v>133</v>
      </c>
    </row>
    <row r="3360" spans="1:4" ht="14.25" customHeight="1">
      <c r="A3360" s="2">
        <v>670874</v>
      </c>
      <c r="B3360" s="2" t="s">
        <v>132</v>
      </c>
      <c r="C3360" s="2">
        <v>1395.3856330000001</v>
      </c>
      <c r="D3360" s="2" t="s">
        <v>133</v>
      </c>
    </row>
    <row r="3361" spans="1:4" ht="14.25" customHeight="1">
      <c r="A3361" s="2">
        <v>670889</v>
      </c>
      <c r="B3361" s="2" t="s">
        <v>132</v>
      </c>
      <c r="C3361" s="2">
        <v>3375.440204</v>
      </c>
      <c r="D3361" s="2" t="s">
        <v>130</v>
      </c>
    </row>
    <row r="3362" spans="1:4" ht="14.25" customHeight="1">
      <c r="A3362" s="2">
        <v>671075</v>
      </c>
      <c r="B3362" s="2" t="s">
        <v>132</v>
      </c>
      <c r="C3362" s="2">
        <v>2497.9659459999998</v>
      </c>
      <c r="D3362" s="2" t="s">
        <v>130</v>
      </c>
    </row>
    <row r="3363" spans="1:4" ht="14.25" customHeight="1">
      <c r="A3363" s="2">
        <v>671332</v>
      </c>
      <c r="B3363" s="2" t="s">
        <v>132</v>
      </c>
      <c r="C3363" s="2">
        <v>2813</v>
      </c>
      <c r="D3363" s="2" t="s">
        <v>133</v>
      </c>
    </row>
    <row r="3364" spans="1:4" ht="14.25" customHeight="1">
      <c r="A3364" s="2">
        <v>671405</v>
      </c>
      <c r="B3364" s="2" t="s">
        <v>132</v>
      </c>
      <c r="C3364" s="2">
        <v>784.50681650000001</v>
      </c>
      <c r="D3364" s="2" t="s">
        <v>134</v>
      </c>
    </row>
    <row r="3365" spans="1:4" ht="14.25" customHeight="1">
      <c r="A3365" s="2">
        <v>671707</v>
      </c>
      <c r="B3365" s="2" t="s">
        <v>132</v>
      </c>
      <c r="C3365" s="2">
        <v>1674.1508160000001</v>
      </c>
      <c r="D3365" s="2" t="s">
        <v>130</v>
      </c>
    </row>
    <row r="3366" spans="1:4" ht="14.25" customHeight="1">
      <c r="A3366" s="2">
        <v>671716</v>
      </c>
      <c r="B3366" s="2" t="s">
        <v>132</v>
      </c>
      <c r="C3366" s="2">
        <v>3091.9275779999998</v>
      </c>
      <c r="D3366" s="2" t="s">
        <v>133</v>
      </c>
    </row>
    <row r="3367" spans="1:4" ht="14.25" customHeight="1">
      <c r="A3367" s="2">
        <v>671841</v>
      </c>
      <c r="B3367" s="2" t="s">
        <v>129</v>
      </c>
      <c r="C3367" s="2">
        <v>1809.5</v>
      </c>
      <c r="D3367" s="2" t="s">
        <v>130</v>
      </c>
    </row>
    <row r="3368" spans="1:4" ht="14.25" customHeight="1">
      <c r="A3368" s="2">
        <v>671996</v>
      </c>
      <c r="B3368" s="2" t="s">
        <v>132</v>
      </c>
      <c r="C3368" s="2">
        <v>2924.5102740000002</v>
      </c>
      <c r="D3368" s="2" t="s">
        <v>133</v>
      </c>
    </row>
    <row r="3369" spans="1:4" ht="14.25" customHeight="1">
      <c r="A3369" s="2">
        <v>672039</v>
      </c>
      <c r="B3369" s="2" t="s">
        <v>129</v>
      </c>
      <c r="C3369" s="2">
        <v>1091.19</v>
      </c>
      <c r="D3369" s="2" t="s">
        <v>130</v>
      </c>
    </row>
    <row r="3370" spans="1:4" ht="14.25" customHeight="1">
      <c r="A3370" s="2">
        <v>672337</v>
      </c>
      <c r="B3370" s="2" t="s">
        <v>132</v>
      </c>
      <c r="C3370" s="2">
        <v>2100.0183010000001</v>
      </c>
      <c r="D3370" s="2" t="s">
        <v>130</v>
      </c>
    </row>
    <row r="3371" spans="1:4" ht="14.25" customHeight="1">
      <c r="A3371" s="2">
        <v>672748</v>
      </c>
      <c r="B3371" s="2" t="s">
        <v>132</v>
      </c>
      <c r="C3371" s="2">
        <v>3133.581459</v>
      </c>
      <c r="D3371" s="2" t="s">
        <v>133</v>
      </c>
    </row>
    <row r="3372" spans="1:4" ht="14.25" customHeight="1">
      <c r="A3372" s="2">
        <v>672829</v>
      </c>
      <c r="B3372" s="2" t="s">
        <v>132</v>
      </c>
      <c r="C3372" s="2">
        <v>3182</v>
      </c>
      <c r="D3372" s="2" t="s">
        <v>130</v>
      </c>
    </row>
    <row r="3373" spans="1:4" ht="14.25" customHeight="1">
      <c r="A3373" s="2">
        <v>673068</v>
      </c>
      <c r="B3373" s="2" t="s">
        <v>129</v>
      </c>
      <c r="C3373" s="2">
        <v>2976.35</v>
      </c>
      <c r="D3373" s="2" t="s">
        <v>133</v>
      </c>
    </row>
    <row r="3374" spans="1:4" ht="14.25" customHeight="1">
      <c r="A3374" s="2">
        <v>673503</v>
      </c>
      <c r="B3374" s="2" t="s">
        <v>129</v>
      </c>
      <c r="C3374" s="2">
        <v>2726</v>
      </c>
      <c r="D3374" s="2" t="s">
        <v>130</v>
      </c>
    </row>
    <row r="3375" spans="1:4" ht="14.25" customHeight="1">
      <c r="A3375" s="2">
        <v>673512</v>
      </c>
      <c r="B3375" s="2" t="s">
        <v>129</v>
      </c>
      <c r="C3375" s="2">
        <v>1946.7212489999999</v>
      </c>
      <c r="D3375" s="2" t="s">
        <v>133</v>
      </c>
    </row>
    <row r="3376" spans="1:4" ht="14.25" customHeight="1">
      <c r="A3376" s="2">
        <v>673917</v>
      </c>
      <c r="B3376" s="2" t="s">
        <v>129</v>
      </c>
      <c r="C3376" s="2">
        <v>2039.86</v>
      </c>
      <c r="D3376" s="2" t="s">
        <v>130</v>
      </c>
    </row>
    <row r="3377" spans="1:4" ht="14.25" customHeight="1">
      <c r="A3377" s="2">
        <v>674158</v>
      </c>
      <c r="B3377" s="2" t="s">
        <v>132</v>
      </c>
      <c r="C3377" s="2">
        <v>622.81969909999998</v>
      </c>
      <c r="D3377" s="2" t="s">
        <v>133</v>
      </c>
    </row>
    <row r="3378" spans="1:4" ht="14.25" customHeight="1">
      <c r="A3378" s="2">
        <v>674253</v>
      </c>
      <c r="B3378" s="2" t="s">
        <v>129</v>
      </c>
      <c r="C3378" s="2">
        <v>2423.9630630000001</v>
      </c>
      <c r="D3378" s="2" t="s">
        <v>130</v>
      </c>
    </row>
    <row r="3379" spans="1:4" ht="14.25" customHeight="1">
      <c r="A3379" s="2">
        <v>674736</v>
      </c>
      <c r="B3379" s="2" t="s">
        <v>129</v>
      </c>
      <c r="C3379" s="2">
        <v>1774.08</v>
      </c>
      <c r="D3379" s="2" t="s">
        <v>133</v>
      </c>
    </row>
    <row r="3380" spans="1:4" ht="14.25" customHeight="1">
      <c r="A3380" s="2">
        <v>674766</v>
      </c>
      <c r="B3380" s="2" t="s">
        <v>129</v>
      </c>
      <c r="C3380" s="2">
        <v>3078.21</v>
      </c>
      <c r="D3380" s="2" t="s">
        <v>133</v>
      </c>
    </row>
    <row r="3381" spans="1:4" ht="14.25" customHeight="1">
      <c r="A3381" s="2">
        <v>674980</v>
      </c>
      <c r="B3381" s="2" t="s">
        <v>132</v>
      </c>
      <c r="C3381" s="2">
        <v>3516.272575</v>
      </c>
      <c r="D3381" s="2" t="s">
        <v>133</v>
      </c>
    </row>
    <row r="3382" spans="1:4" ht="14.25" customHeight="1">
      <c r="A3382" s="2">
        <v>674982</v>
      </c>
      <c r="B3382" s="2" t="s">
        <v>129</v>
      </c>
      <c r="C3382" s="2">
        <v>1369.14</v>
      </c>
      <c r="D3382" s="2" t="s">
        <v>133</v>
      </c>
    </row>
    <row r="3383" spans="1:4" ht="14.25" customHeight="1">
      <c r="A3383" s="2">
        <v>675284</v>
      </c>
      <c r="B3383" s="2" t="s">
        <v>132</v>
      </c>
      <c r="C3383" s="2">
        <v>1689.511892</v>
      </c>
      <c r="D3383" s="2" t="s">
        <v>133</v>
      </c>
    </row>
    <row r="3384" spans="1:4" ht="14.25" customHeight="1">
      <c r="A3384" s="2">
        <v>675675</v>
      </c>
      <c r="B3384" s="2" t="s">
        <v>129</v>
      </c>
      <c r="C3384" s="2">
        <v>3265.61</v>
      </c>
      <c r="D3384" s="2" t="s">
        <v>134</v>
      </c>
    </row>
    <row r="3385" spans="1:4" ht="14.25" customHeight="1">
      <c r="A3385" s="2">
        <v>675742</v>
      </c>
      <c r="B3385" s="2" t="s">
        <v>132</v>
      </c>
      <c r="C3385" s="2">
        <v>623.19597480000004</v>
      </c>
      <c r="D3385" s="2" t="s">
        <v>133</v>
      </c>
    </row>
    <row r="3386" spans="1:4" ht="14.25" customHeight="1">
      <c r="A3386" s="2">
        <v>675820</v>
      </c>
      <c r="B3386" s="2" t="s">
        <v>132</v>
      </c>
      <c r="C3386" s="2">
        <v>1071.708455</v>
      </c>
      <c r="D3386" s="2" t="s">
        <v>133</v>
      </c>
    </row>
    <row r="3387" spans="1:4" ht="14.25" customHeight="1">
      <c r="A3387" s="2">
        <v>675845</v>
      </c>
      <c r="B3387" s="2" t="s">
        <v>132</v>
      </c>
      <c r="C3387" s="2">
        <v>720.84130540000001</v>
      </c>
      <c r="D3387" s="2" t="s">
        <v>130</v>
      </c>
    </row>
    <row r="3388" spans="1:4" ht="14.25" customHeight="1">
      <c r="A3388" s="2">
        <v>676469</v>
      </c>
      <c r="B3388" s="2" t="s">
        <v>132</v>
      </c>
      <c r="C3388" s="2">
        <v>1860.416804</v>
      </c>
      <c r="D3388" s="2" t="s">
        <v>130</v>
      </c>
    </row>
    <row r="3389" spans="1:4" ht="14.25" customHeight="1">
      <c r="A3389" s="2">
        <v>676589</v>
      </c>
      <c r="B3389" s="2" t="s">
        <v>132</v>
      </c>
      <c r="C3389" s="2">
        <v>2731.3904269999998</v>
      </c>
      <c r="D3389" s="2" t="s">
        <v>130</v>
      </c>
    </row>
    <row r="3390" spans="1:4" ht="14.25" customHeight="1">
      <c r="A3390" s="2">
        <v>676675</v>
      </c>
      <c r="B3390" s="2" t="s">
        <v>132</v>
      </c>
      <c r="C3390" s="2">
        <v>931.50280559999999</v>
      </c>
      <c r="D3390" s="2" t="s">
        <v>130</v>
      </c>
    </row>
    <row r="3391" spans="1:4" ht="14.25" customHeight="1">
      <c r="A3391" s="2">
        <v>676736</v>
      </c>
      <c r="B3391" s="2" t="s">
        <v>132</v>
      </c>
      <c r="C3391" s="2">
        <v>3110.7364600000001</v>
      </c>
      <c r="D3391" s="2" t="s">
        <v>133</v>
      </c>
    </row>
    <row r="3392" spans="1:4" ht="14.25" customHeight="1">
      <c r="A3392" s="2">
        <v>676812</v>
      </c>
      <c r="B3392" s="2" t="s">
        <v>129</v>
      </c>
      <c r="C3392" s="2">
        <v>728.24</v>
      </c>
      <c r="D3392" s="2" t="s">
        <v>133</v>
      </c>
    </row>
    <row r="3393" spans="1:4" ht="14.25" customHeight="1">
      <c r="A3393" s="2">
        <v>676818</v>
      </c>
      <c r="B3393" s="2" t="s">
        <v>129</v>
      </c>
      <c r="C3393" s="2">
        <v>2086.911955</v>
      </c>
      <c r="D3393" s="2" t="s">
        <v>133</v>
      </c>
    </row>
    <row r="3394" spans="1:4" ht="14.25" customHeight="1">
      <c r="A3394" s="2">
        <v>676878</v>
      </c>
      <c r="B3394" s="2" t="s">
        <v>129</v>
      </c>
      <c r="C3394" s="2">
        <v>1613.59</v>
      </c>
      <c r="D3394" s="2" t="s">
        <v>133</v>
      </c>
    </row>
    <row r="3395" spans="1:4" ht="14.25" customHeight="1">
      <c r="A3395" s="2">
        <v>677301</v>
      </c>
      <c r="B3395" s="2" t="s">
        <v>129</v>
      </c>
      <c r="C3395" s="2">
        <v>2075.6649459999999</v>
      </c>
      <c r="D3395" s="2" t="s">
        <v>130</v>
      </c>
    </row>
    <row r="3396" spans="1:4" ht="14.25" customHeight="1">
      <c r="A3396" s="2">
        <v>677430</v>
      </c>
      <c r="B3396" s="2" t="s">
        <v>129</v>
      </c>
      <c r="C3396" s="2">
        <v>538.38928139999996</v>
      </c>
      <c r="D3396" s="2" t="s">
        <v>133</v>
      </c>
    </row>
    <row r="3397" spans="1:4" ht="14.25" customHeight="1">
      <c r="A3397" s="2">
        <v>677502</v>
      </c>
      <c r="B3397" s="2" t="s">
        <v>129</v>
      </c>
      <c r="C3397" s="2">
        <v>3378.09</v>
      </c>
      <c r="D3397" s="2" t="s">
        <v>133</v>
      </c>
    </row>
    <row r="3398" spans="1:4" ht="14.25" customHeight="1">
      <c r="A3398" s="2">
        <v>677504</v>
      </c>
      <c r="B3398" s="2" t="s">
        <v>132</v>
      </c>
      <c r="C3398" s="2">
        <v>1937</v>
      </c>
      <c r="D3398" s="2" t="s">
        <v>133</v>
      </c>
    </row>
    <row r="3399" spans="1:4" ht="14.25" customHeight="1">
      <c r="A3399" s="2">
        <v>677549</v>
      </c>
      <c r="B3399" s="2" t="s">
        <v>132</v>
      </c>
      <c r="C3399" s="2">
        <v>541.58473930000002</v>
      </c>
      <c r="D3399" s="2" t="s">
        <v>130</v>
      </c>
    </row>
    <row r="3400" spans="1:4" ht="14.25" customHeight="1">
      <c r="A3400" s="2">
        <v>677632</v>
      </c>
      <c r="B3400" s="2" t="s">
        <v>132</v>
      </c>
      <c r="C3400" s="2">
        <v>1385.4233549999999</v>
      </c>
      <c r="D3400" s="2" t="s">
        <v>133</v>
      </c>
    </row>
    <row r="3401" spans="1:4" ht="14.25" customHeight="1">
      <c r="A3401" s="2">
        <v>678169</v>
      </c>
      <c r="B3401" s="2" t="s">
        <v>132</v>
      </c>
      <c r="C3401" s="2">
        <v>2378.3503030000002</v>
      </c>
      <c r="D3401" s="2" t="s">
        <v>130</v>
      </c>
    </row>
    <row r="3402" spans="1:4" ht="14.25" customHeight="1">
      <c r="A3402" s="2">
        <v>678242</v>
      </c>
      <c r="B3402" s="2" t="s">
        <v>132</v>
      </c>
      <c r="C3402" s="2">
        <v>2784.3637899999999</v>
      </c>
      <c r="D3402" s="2" t="s">
        <v>133</v>
      </c>
    </row>
    <row r="3403" spans="1:4" ht="14.25" customHeight="1">
      <c r="A3403" s="2">
        <v>678370</v>
      </c>
      <c r="B3403" s="2" t="s">
        <v>132</v>
      </c>
      <c r="C3403" s="2">
        <v>3732.6775250000001</v>
      </c>
      <c r="D3403" s="2" t="s">
        <v>133</v>
      </c>
    </row>
    <row r="3404" spans="1:4" ht="14.25" customHeight="1">
      <c r="A3404" s="2">
        <v>678551</v>
      </c>
      <c r="B3404" s="2" t="s">
        <v>132</v>
      </c>
      <c r="C3404" s="2">
        <v>2522</v>
      </c>
      <c r="D3404" s="2" t="s">
        <v>130</v>
      </c>
    </row>
    <row r="3405" spans="1:4" ht="14.25" customHeight="1">
      <c r="A3405" s="2">
        <v>678977</v>
      </c>
      <c r="B3405" s="2" t="s">
        <v>132</v>
      </c>
      <c r="C3405" s="2">
        <v>769.35388509999996</v>
      </c>
      <c r="D3405" s="2" t="s">
        <v>130</v>
      </c>
    </row>
    <row r="3406" spans="1:4" ht="14.25" customHeight="1">
      <c r="A3406" s="2">
        <v>679030</v>
      </c>
      <c r="B3406" s="2" t="s">
        <v>132</v>
      </c>
      <c r="C3406" s="2">
        <v>2861</v>
      </c>
      <c r="D3406" s="2" t="s">
        <v>133</v>
      </c>
    </row>
    <row r="3407" spans="1:4" ht="14.25" customHeight="1">
      <c r="A3407" s="2">
        <v>679117</v>
      </c>
      <c r="B3407" s="2" t="s">
        <v>132</v>
      </c>
      <c r="C3407" s="2">
        <v>1231.274555</v>
      </c>
      <c r="D3407" s="2" t="s">
        <v>130</v>
      </c>
    </row>
    <row r="3408" spans="1:4" ht="14.25" customHeight="1">
      <c r="A3408" s="2">
        <v>679570</v>
      </c>
      <c r="B3408" s="2" t="s">
        <v>132</v>
      </c>
      <c r="C3408" s="2">
        <v>2285.7438360000001</v>
      </c>
      <c r="D3408" s="2" t="s">
        <v>133</v>
      </c>
    </row>
    <row r="3409" spans="1:4" ht="14.25" customHeight="1">
      <c r="A3409" s="2">
        <v>679644</v>
      </c>
      <c r="B3409" s="2" t="s">
        <v>129</v>
      </c>
      <c r="C3409" s="2">
        <v>2027.0105719999999</v>
      </c>
      <c r="D3409" s="2" t="s">
        <v>133</v>
      </c>
    </row>
    <row r="3410" spans="1:4" ht="14.25" customHeight="1">
      <c r="A3410" s="2">
        <v>679728</v>
      </c>
      <c r="B3410" s="2" t="s">
        <v>129</v>
      </c>
      <c r="C3410" s="2">
        <v>1992</v>
      </c>
      <c r="D3410" s="2" t="s">
        <v>133</v>
      </c>
    </row>
    <row r="3411" spans="1:4" ht="14.25" customHeight="1">
      <c r="A3411" s="2">
        <v>679793</v>
      </c>
      <c r="B3411" s="2" t="s">
        <v>132</v>
      </c>
      <c r="C3411" s="2">
        <v>1842.9605590000001</v>
      </c>
      <c r="D3411" s="2" t="s">
        <v>130</v>
      </c>
    </row>
    <row r="3412" spans="1:4" ht="14.25" customHeight="1">
      <c r="A3412" s="2">
        <v>679796</v>
      </c>
      <c r="B3412" s="2" t="s">
        <v>132</v>
      </c>
      <c r="C3412" s="2">
        <v>3521.3690150000002</v>
      </c>
      <c r="D3412" s="2" t="s">
        <v>133</v>
      </c>
    </row>
    <row r="3413" spans="1:4" ht="14.25" customHeight="1">
      <c r="A3413" s="2">
        <v>679986</v>
      </c>
      <c r="B3413" s="2" t="s">
        <v>129</v>
      </c>
      <c r="C3413" s="2">
        <v>3714.249491</v>
      </c>
      <c r="D3413" s="2" t="s">
        <v>133</v>
      </c>
    </row>
    <row r="3414" spans="1:4" ht="14.25" customHeight="1">
      <c r="A3414" s="2">
        <v>680174</v>
      </c>
      <c r="B3414" s="2" t="s">
        <v>132</v>
      </c>
      <c r="C3414" s="2">
        <v>2335.3219300000001</v>
      </c>
      <c r="D3414" s="2" t="s">
        <v>133</v>
      </c>
    </row>
    <row r="3415" spans="1:4" ht="14.25" customHeight="1">
      <c r="A3415" s="2">
        <v>680202</v>
      </c>
      <c r="B3415" s="2" t="s">
        <v>129</v>
      </c>
      <c r="C3415" s="2">
        <v>3621.9850489999999</v>
      </c>
      <c r="D3415" s="2" t="s">
        <v>133</v>
      </c>
    </row>
    <row r="3416" spans="1:4" ht="14.25" customHeight="1">
      <c r="A3416" s="2">
        <v>681299</v>
      </c>
      <c r="B3416" s="2" t="s">
        <v>132</v>
      </c>
      <c r="C3416" s="2">
        <v>636.56568849999996</v>
      </c>
      <c r="D3416" s="2" t="s">
        <v>130</v>
      </c>
    </row>
    <row r="3417" spans="1:4" ht="14.25" customHeight="1">
      <c r="A3417" s="2">
        <v>681609</v>
      </c>
      <c r="B3417" s="2" t="s">
        <v>129</v>
      </c>
      <c r="C3417" s="2">
        <v>953.88</v>
      </c>
      <c r="D3417" s="2" t="s">
        <v>130</v>
      </c>
    </row>
    <row r="3418" spans="1:4" ht="14.25" customHeight="1">
      <c r="A3418" s="2">
        <v>681634</v>
      </c>
      <c r="B3418" s="2" t="s">
        <v>132</v>
      </c>
      <c r="C3418" s="2">
        <v>1261.0631679999999</v>
      </c>
      <c r="D3418" s="2" t="s">
        <v>133</v>
      </c>
    </row>
    <row r="3419" spans="1:4" ht="14.25" customHeight="1">
      <c r="A3419" s="2">
        <v>682746</v>
      </c>
      <c r="B3419" s="2" t="s">
        <v>129</v>
      </c>
      <c r="C3419" s="2">
        <v>2590</v>
      </c>
      <c r="D3419" s="2" t="s">
        <v>133</v>
      </c>
    </row>
    <row r="3420" spans="1:4" ht="14.25" customHeight="1">
      <c r="A3420" s="2">
        <v>683364</v>
      </c>
      <c r="B3420" s="2" t="s">
        <v>129</v>
      </c>
      <c r="C3420" s="2">
        <v>2886.58</v>
      </c>
      <c r="D3420" s="2" t="s">
        <v>133</v>
      </c>
    </row>
    <row r="3421" spans="1:4" ht="14.25" customHeight="1">
      <c r="A3421" s="2">
        <v>683481</v>
      </c>
      <c r="B3421" s="2" t="s">
        <v>129</v>
      </c>
      <c r="C3421" s="2">
        <v>1016.924925</v>
      </c>
      <c r="D3421" s="2" t="s">
        <v>130</v>
      </c>
    </row>
    <row r="3422" spans="1:4" ht="14.25" customHeight="1">
      <c r="A3422" s="2">
        <v>683537</v>
      </c>
      <c r="B3422" s="2" t="s">
        <v>132</v>
      </c>
      <c r="C3422" s="2">
        <v>328.14049510000001</v>
      </c>
      <c r="D3422" s="2" t="s">
        <v>130</v>
      </c>
    </row>
    <row r="3423" spans="1:4" ht="14.25" customHeight="1">
      <c r="A3423" s="2">
        <v>683617</v>
      </c>
      <c r="B3423" s="2" t="s">
        <v>132</v>
      </c>
      <c r="C3423" s="2">
        <v>3307.3142379999999</v>
      </c>
      <c r="D3423" s="2" t="s">
        <v>130</v>
      </c>
    </row>
    <row r="3424" spans="1:4" ht="14.25" customHeight="1">
      <c r="A3424" s="2">
        <v>683791</v>
      </c>
      <c r="B3424" s="2" t="s">
        <v>132</v>
      </c>
      <c r="C3424" s="2">
        <v>3799.1609990000002</v>
      </c>
      <c r="D3424" s="2" t="s">
        <v>130</v>
      </c>
    </row>
    <row r="3425" spans="1:4" ht="14.25" customHeight="1">
      <c r="A3425" s="2">
        <v>684198</v>
      </c>
      <c r="B3425" s="2" t="s">
        <v>129</v>
      </c>
      <c r="C3425" s="2">
        <v>2167.1098320000001</v>
      </c>
      <c r="D3425" s="2" t="s">
        <v>133</v>
      </c>
    </row>
    <row r="3426" spans="1:4" ht="14.25" customHeight="1">
      <c r="A3426" s="2">
        <v>684834</v>
      </c>
      <c r="B3426" s="2" t="s">
        <v>129</v>
      </c>
      <c r="C3426" s="2">
        <v>872</v>
      </c>
      <c r="D3426" s="2" t="s">
        <v>133</v>
      </c>
    </row>
    <row r="3427" spans="1:4" ht="14.25" customHeight="1">
      <c r="A3427" s="2">
        <v>684887</v>
      </c>
      <c r="B3427" s="2" t="s">
        <v>132</v>
      </c>
      <c r="C3427" s="2">
        <v>475.43718890000002</v>
      </c>
      <c r="D3427" s="2" t="s">
        <v>134</v>
      </c>
    </row>
    <row r="3428" spans="1:4" ht="14.25" customHeight="1">
      <c r="A3428" s="2">
        <v>685253</v>
      </c>
      <c r="B3428" s="2" t="s">
        <v>132</v>
      </c>
      <c r="C3428" s="2">
        <v>2976.8579770000001</v>
      </c>
      <c r="D3428" s="2" t="s">
        <v>130</v>
      </c>
    </row>
    <row r="3429" spans="1:4" ht="14.25" customHeight="1">
      <c r="A3429" s="2">
        <v>685327</v>
      </c>
      <c r="B3429" s="2" t="s">
        <v>132</v>
      </c>
      <c r="C3429" s="2">
        <v>3082.5435149999998</v>
      </c>
      <c r="D3429" s="2" t="s">
        <v>130</v>
      </c>
    </row>
    <row r="3430" spans="1:4" ht="14.25" customHeight="1">
      <c r="A3430" s="2">
        <v>685596</v>
      </c>
      <c r="B3430" s="2" t="s">
        <v>129</v>
      </c>
      <c r="C3430" s="2">
        <v>2983</v>
      </c>
      <c r="D3430" s="2" t="s">
        <v>133</v>
      </c>
    </row>
    <row r="3431" spans="1:4" ht="14.25" customHeight="1">
      <c r="A3431" s="2">
        <v>685717</v>
      </c>
      <c r="B3431" s="2" t="s">
        <v>132</v>
      </c>
      <c r="C3431" s="2">
        <v>1578.3762549999999</v>
      </c>
      <c r="D3431" s="2" t="s">
        <v>130</v>
      </c>
    </row>
    <row r="3432" spans="1:4" ht="14.25" customHeight="1">
      <c r="A3432" s="2">
        <v>685854</v>
      </c>
      <c r="B3432" s="2" t="s">
        <v>129</v>
      </c>
      <c r="C3432" s="2">
        <v>3076.5777499999999</v>
      </c>
      <c r="D3432" s="2" t="s">
        <v>133</v>
      </c>
    </row>
    <row r="3433" spans="1:4" ht="14.25" customHeight="1">
      <c r="A3433" s="2">
        <v>686093</v>
      </c>
      <c r="B3433" s="2" t="s">
        <v>132</v>
      </c>
      <c r="C3433" s="2">
        <v>1104.0567040000001</v>
      </c>
      <c r="D3433" s="2" t="s">
        <v>130</v>
      </c>
    </row>
    <row r="3434" spans="1:4" ht="14.25" customHeight="1">
      <c r="A3434" s="2">
        <v>686133</v>
      </c>
      <c r="B3434" s="2" t="s">
        <v>129</v>
      </c>
      <c r="C3434" s="2">
        <v>732.02344530000005</v>
      </c>
      <c r="D3434" s="2" t="s">
        <v>134</v>
      </c>
    </row>
    <row r="3435" spans="1:4" ht="14.25" customHeight="1">
      <c r="A3435" s="2">
        <v>686141</v>
      </c>
      <c r="B3435" s="2" t="s">
        <v>132</v>
      </c>
      <c r="C3435" s="2">
        <v>3246.7561009999999</v>
      </c>
      <c r="D3435" s="2" t="s">
        <v>130</v>
      </c>
    </row>
    <row r="3436" spans="1:4" ht="14.25" customHeight="1">
      <c r="A3436" s="2">
        <v>686427</v>
      </c>
      <c r="B3436" s="2" t="s">
        <v>129</v>
      </c>
      <c r="C3436" s="2">
        <v>2392</v>
      </c>
      <c r="D3436" s="2" t="s">
        <v>134</v>
      </c>
    </row>
    <row r="3437" spans="1:4" ht="14.25" customHeight="1">
      <c r="A3437" s="2">
        <v>686560</v>
      </c>
      <c r="B3437" s="2" t="s">
        <v>132</v>
      </c>
      <c r="C3437" s="2">
        <v>848.78364099999999</v>
      </c>
      <c r="D3437" s="2" t="s">
        <v>133</v>
      </c>
    </row>
    <row r="3438" spans="1:4" ht="14.25" customHeight="1">
      <c r="A3438" s="2">
        <v>686763</v>
      </c>
      <c r="B3438" s="2" t="s">
        <v>129</v>
      </c>
      <c r="C3438" s="2">
        <v>757.66</v>
      </c>
      <c r="D3438" s="2" t="s">
        <v>134</v>
      </c>
    </row>
    <row r="3439" spans="1:4" ht="14.25" customHeight="1">
      <c r="A3439" s="2">
        <v>686806</v>
      </c>
      <c r="B3439" s="2" t="s">
        <v>132</v>
      </c>
      <c r="C3439" s="2">
        <v>2672</v>
      </c>
      <c r="D3439" s="2" t="s">
        <v>133</v>
      </c>
    </row>
    <row r="3440" spans="1:4" ht="14.25" customHeight="1">
      <c r="A3440" s="2">
        <v>686813</v>
      </c>
      <c r="B3440" s="2" t="s">
        <v>132</v>
      </c>
      <c r="C3440" s="2">
        <v>1298.810563</v>
      </c>
      <c r="D3440" s="2" t="s">
        <v>130</v>
      </c>
    </row>
    <row r="3441" spans="1:4" ht="14.25" customHeight="1">
      <c r="A3441" s="2">
        <v>686899</v>
      </c>
      <c r="B3441" s="2" t="s">
        <v>132</v>
      </c>
      <c r="C3441" s="2">
        <v>830.08378230000005</v>
      </c>
      <c r="D3441" s="2" t="s">
        <v>130</v>
      </c>
    </row>
    <row r="3442" spans="1:4" ht="14.25" customHeight="1">
      <c r="A3442" s="2">
        <v>687699</v>
      </c>
      <c r="B3442" s="2" t="s">
        <v>129</v>
      </c>
      <c r="C3442" s="2">
        <v>926.61</v>
      </c>
      <c r="D3442" s="2" t="s">
        <v>130</v>
      </c>
    </row>
    <row r="3443" spans="1:4" ht="14.25" customHeight="1">
      <c r="A3443" s="2">
        <v>687710</v>
      </c>
      <c r="B3443" s="2" t="s">
        <v>132</v>
      </c>
      <c r="C3443" s="2">
        <v>1457.8303149999999</v>
      </c>
      <c r="D3443" s="2" t="s">
        <v>133</v>
      </c>
    </row>
    <row r="3444" spans="1:4" ht="14.25" customHeight="1">
      <c r="A3444" s="2">
        <v>687925</v>
      </c>
      <c r="B3444" s="2" t="s">
        <v>132</v>
      </c>
      <c r="C3444" s="2">
        <v>1465.3404149999999</v>
      </c>
      <c r="D3444" s="2" t="s">
        <v>134</v>
      </c>
    </row>
    <row r="3445" spans="1:4" ht="14.25" customHeight="1">
      <c r="A3445" s="2">
        <v>687978</v>
      </c>
      <c r="B3445" s="2" t="s">
        <v>129</v>
      </c>
      <c r="C3445" s="2">
        <v>3007.98</v>
      </c>
      <c r="D3445" s="2" t="s">
        <v>133</v>
      </c>
    </row>
    <row r="3446" spans="1:4" ht="14.25" customHeight="1">
      <c r="A3446" s="2">
        <v>687999</v>
      </c>
      <c r="B3446" s="2" t="s">
        <v>129</v>
      </c>
      <c r="C3446" s="2">
        <v>2831</v>
      </c>
      <c r="D3446" s="2" t="s">
        <v>130</v>
      </c>
    </row>
    <row r="3447" spans="1:4" ht="14.25" customHeight="1">
      <c r="A3447" s="2">
        <v>688132</v>
      </c>
      <c r="B3447" s="2" t="s">
        <v>132</v>
      </c>
      <c r="C3447" s="2">
        <v>709.80470290000005</v>
      </c>
      <c r="D3447" s="2" t="s">
        <v>133</v>
      </c>
    </row>
    <row r="3448" spans="1:4" ht="14.25" customHeight="1">
      <c r="A3448" s="2">
        <v>688410</v>
      </c>
      <c r="B3448" s="2" t="s">
        <v>129</v>
      </c>
      <c r="C3448" s="2">
        <v>1061.55</v>
      </c>
      <c r="D3448" s="2" t="s">
        <v>133</v>
      </c>
    </row>
    <row r="3449" spans="1:4" ht="14.25" customHeight="1">
      <c r="A3449" s="2">
        <v>688557</v>
      </c>
      <c r="B3449" s="2" t="s">
        <v>129</v>
      </c>
      <c r="C3449" s="2">
        <v>882.1</v>
      </c>
      <c r="D3449" s="2" t="s">
        <v>130</v>
      </c>
    </row>
    <row r="3450" spans="1:4" ht="14.25" customHeight="1">
      <c r="A3450" s="2">
        <v>688775</v>
      </c>
      <c r="B3450" s="2" t="s">
        <v>132</v>
      </c>
      <c r="C3450" s="2">
        <v>1778.244514</v>
      </c>
      <c r="D3450" s="2" t="s">
        <v>130</v>
      </c>
    </row>
    <row r="3451" spans="1:4" ht="14.25" customHeight="1">
      <c r="A3451" s="2">
        <v>688858</v>
      </c>
      <c r="B3451" s="2" t="s">
        <v>132</v>
      </c>
      <c r="C3451" s="2">
        <v>901.86501880000003</v>
      </c>
      <c r="D3451" s="2" t="s">
        <v>133</v>
      </c>
    </row>
    <row r="3452" spans="1:4" ht="14.25" customHeight="1">
      <c r="A3452" s="2">
        <v>688935</v>
      </c>
      <c r="B3452" s="2" t="s">
        <v>129</v>
      </c>
      <c r="C3452" s="2">
        <v>2583.5606050000001</v>
      </c>
      <c r="D3452" s="2" t="s">
        <v>130</v>
      </c>
    </row>
    <row r="3453" spans="1:4" ht="14.25" customHeight="1">
      <c r="A3453" s="2">
        <v>689212</v>
      </c>
      <c r="B3453" s="2" t="s">
        <v>132</v>
      </c>
      <c r="C3453" s="2">
        <v>1281.8024700000001</v>
      </c>
      <c r="D3453" s="2" t="s">
        <v>133</v>
      </c>
    </row>
    <row r="3454" spans="1:4" ht="14.25" customHeight="1">
      <c r="A3454" s="2">
        <v>689264</v>
      </c>
      <c r="B3454" s="2" t="s">
        <v>132</v>
      </c>
      <c r="C3454" s="2">
        <v>1217.1895219999999</v>
      </c>
      <c r="D3454" s="2" t="s">
        <v>133</v>
      </c>
    </row>
    <row r="3455" spans="1:4" ht="14.25" customHeight="1">
      <c r="A3455" s="2">
        <v>689836</v>
      </c>
      <c r="B3455" s="2" t="s">
        <v>132</v>
      </c>
      <c r="C3455" s="2">
        <v>3259.1982069999999</v>
      </c>
      <c r="D3455" s="2" t="s">
        <v>133</v>
      </c>
    </row>
    <row r="3456" spans="1:4" ht="14.25" customHeight="1">
      <c r="A3456" s="2">
        <v>689839</v>
      </c>
      <c r="B3456" s="2" t="s">
        <v>132</v>
      </c>
      <c r="C3456" s="2">
        <v>2967.7822169999999</v>
      </c>
      <c r="D3456" s="2" t="s">
        <v>130</v>
      </c>
    </row>
    <row r="3457" spans="1:4" ht="14.25" customHeight="1">
      <c r="A3457" s="2">
        <v>690015</v>
      </c>
      <c r="B3457" s="2" t="s">
        <v>129</v>
      </c>
      <c r="C3457" s="2">
        <v>3263.18</v>
      </c>
      <c r="D3457" s="2" t="s">
        <v>130</v>
      </c>
    </row>
    <row r="3458" spans="1:4" ht="14.25" customHeight="1">
      <c r="A3458" s="2">
        <v>690053</v>
      </c>
      <c r="B3458" s="2" t="s">
        <v>132</v>
      </c>
      <c r="C3458" s="2">
        <v>346.20702060000002</v>
      </c>
      <c r="D3458" s="2" t="s">
        <v>134</v>
      </c>
    </row>
    <row r="3459" spans="1:4" ht="14.25" customHeight="1">
      <c r="A3459" s="2">
        <v>690090</v>
      </c>
      <c r="B3459" s="2" t="s">
        <v>129</v>
      </c>
      <c r="C3459" s="2">
        <v>1397.4825249999999</v>
      </c>
      <c r="D3459" s="2" t="s">
        <v>133</v>
      </c>
    </row>
    <row r="3460" spans="1:4" ht="14.25" customHeight="1">
      <c r="A3460" s="2">
        <v>690151</v>
      </c>
      <c r="B3460" s="2" t="s">
        <v>132</v>
      </c>
      <c r="C3460" s="2">
        <v>1013.775529</v>
      </c>
      <c r="D3460" s="2" t="s">
        <v>134</v>
      </c>
    </row>
    <row r="3461" spans="1:4" ht="14.25" customHeight="1">
      <c r="A3461" s="2">
        <v>690444</v>
      </c>
      <c r="B3461" s="2" t="s">
        <v>129</v>
      </c>
      <c r="C3461" s="2">
        <v>355.48802699999999</v>
      </c>
      <c r="D3461" s="2" t="s">
        <v>133</v>
      </c>
    </row>
    <row r="3462" spans="1:4" ht="14.25" customHeight="1">
      <c r="A3462" s="2">
        <v>690490</v>
      </c>
      <c r="B3462" s="2" t="s">
        <v>132</v>
      </c>
      <c r="C3462" s="2">
        <v>1395.1251090000001</v>
      </c>
      <c r="D3462" s="2" t="s">
        <v>133</v>
      </c>
    </row>
    <row r="3463" spans="1:4" ht="14.25" customHeight="1">
      <c r="A3463" s="2">
        <v>690840</v>
      </c>
      <c r="B3463" s="2" t="s">
        <v>129</v>
      </c>
      <c r="C3463" s="2">
        <v>377.32</v>
      </c>
      <c r="D3463" s="2" t="s">
        <v>133</v>
      </c>
    </row>
    <row r="3464" spans="1:4" ht="14.25" customHeight="1">
      <c r="A3464" s="2">
        <v>690855</v>
      </c>
      <c r="B3464" s="2" t="s">
        <v>129</v>
      </c>
      <c r="C3464" s="2">
        <v>3239.09</v>
      </c>
      <c r="D3464" s="2" t="s">
        <v>130</v>
      </c>
    </row>
    <row r="3465" spans="1:4" ht="14.25" customHeight="1">
      <c r="A3465" s="2">
        <v>691366</v>
      </c>
      <c r="B3465" s="2" t="s">
        <v>132</v>
      </c>
      <c r="C3465" s="2">
        <v>2203.131977</v>
      </c>
      <c r="D3465" s="2" t="s">
        <v>133</v>
      </c>
    </row>
    <row r="3466" spans="1:4" ht="14.25" customHeight="1">
      <c r="A3466" s="2">
        <v>691427</v>
      </c>
      <c r="B3466" s="2" t="s">
        <v>132</v>
      </c>
      <c r="C3466" s="2">
        <v>1650</v>
      </c>
      <c r="D3466" s="2" t="s">
        <v>130</v>
      </c>
    </row>
    <row r="3467" spans="1:4" ht="14.25" customHeight="1">
      <c r="A3467" s="2">
        <v>691547</v>
      </c>
      <c r="B3467" s="2" t="s">
        <v>132</v>
      </c>
      <c r="C3467" s="2">
        <v>2757.0619769999998</v>
      </c>
      <c r="D3467" s="2" t="s">
        <v>130</v>
      </c>
    </row>
    <row r="3468" spans="1:4" ht="14.25" customHeight="1">
      <c r="A3468" s="2">
        <v>691659</v>
      </c>
      <c r="B3468" s="2" t="s">
        <v>129</v>
      </c>
      <c r="C3468" s="2">
        <v>3022.5512180000001</v>
      </c>
      <c r="D3468" s="2" t="s">
        <v>130</v>
      </c>
    </row>
    <row r="3469" spans="1:4" ht="14.25" customHeight="1">
      <c r="A3469" s="2">
        <v>692217</v>
      </c>
      <c r="B3469" s="2" t="s">
        <v>129</v>
      </c>
      <c r="C3469" s="2">
        <v>347</v>
      </c>
      <c r="D3469" s="2" t="s">
        <v>130</v>
      </c>
    </row>
    <row r="3470" spans="1:4" ht="14.25" customHeight="1">
      <c r="A3470" s="2">
        <v>692335</v>
      </c>
      <c r="B3470" s="2" t="s">
        <v>132</v>
      </c>
      <c r="C3470" s="2">
        <v>1397.442499</v>
      </c>
      <c r="D3470" s="2" t="s">
        <v>134</v>
      </c>
    </row>
    <row r="3471" spans="1:4" ht="14.25" customHeight="1">
      <c r="A3471" s="2">
        <v>692616</v>
      </c>
      <c r="B3471" s="2" t="s">
        <v>129</v>
      </c>
      <c r="C3471" s="2">
        <v>2661.3640780000001</v>
      </c>
      <c r="D3471" s="2" t="s">
        <v>133</v>
      </c>
    </row>
    <row r="3472" spans="1:4" ht="14.25" customHeight="1">
      <c r="A3472" s="2">
        <v>692686</v>
      </c>
      <c r="B3472" s="2" t="s">
        <v>132</v>
      </c>
      <c r="C3472" s="2">
        <v>509.81102420000002</v>
      </c>
      <c r="D3472" s="2" t="s">
        <v>133</v>
      </c>
    </row>
    <row r="3473" spans="1:4" ht="14.25" customHeight="1">
      <c r="A3473" s="2">
        <v>693914</v>
      </c>
      <c r="B3473" s="2" t="s">
        <v>132</v>
      </c>
      <c r="C3473" s="2">
        <v>1570.6134750000001</v>
      </c>
      <c r="D3473" s="2" t="s">
        <v>133</v>
      </c>
    </row>
    <row r="3474" spans="1:4" ht="14.25" customHeight="1">
      <c r="A3474" s="2">
        <v>694028</v>
      </c>
      <c r="B3474" s="2" t="s">
        <v>132</v>
      </c>
      <c r="C3474" s="2">
        <v>3109.2530299999999</v>
      </c>
      <c r="D3474" s="2" t="s">
        <v>133</v>
      </c>
    </row>
    <row r="3475" spans="1:4" ht="14.25" customHeight="1">
      <c r="A3475" s="2">
        <v>694095</v>
      </c>
      <c r="B3475" s="2" t="s">
        <v>129</v>
      </c>
      <c r="C3475" s="2">
        <v>1743.3313410000001</v>
      </c>
      <c r="D3475" s="2" t="s">
        <v>130</v>
      </c>
    </row>
    <row r="3476" spans="1:4" ht="14.25" customHeight="1">
      <c r="A3476" s="2">
        <v>694327</v>
      </c>
      <c r="B3476" s="2" t="s">
        <v>132</v>
      </c>
      <c r="C3476" s="2">
        <v>1615</v>
      </c>
      <c r="D3476" s="2" t="s">
        <v>130</v>
      </c>
    </row>
    <row r="3477" spans="1:4" ht="14.25" customHeight="1">
      <c r="A3477" s="2">
        <v>694400</v>
      </c>
      <c r="B3477" s="2" t="s">
        <v>132</v>
      </c>
      <c r="C3477" s="2">
        <v>304</v>
      </c>
      <c r="D3477" s="2" t="s">
        <v>133</v>
      </c>
    </row>
    <row r="3478" spans="1:4" ht="14.25" customHeight="1">
      <c r="A3478" s="2">
        <v>694898</v>
      </c>
      <c r="B3478" s="2" t="s">
        <v>132</v>
      </c>
      <c r="C3478" s="2">
        <v>1513.6467250000001</v>
      </c>
      <c r="D3478" s="2" t="s">
        <v>133</v>
      </c>
    </row>
    <row r="3479" spans="1:4" ht="14.25" customHeight="1">
      <c r="A3479" s="2">
        <v>695359</v>
      </c>
      <c r="B3479" s="2" t="s">
        <v>132</v>
      </c>
      <c r="C3479" s="2">
        <v>1887.0645919999999</v>
      </c>
      <c r="D3479" s="2" t="s">
        <v>134</v>
      </c>
    </row>
    <row r="3480" spans="1:4" ht="14.25" customHeight="1">
      <c r="A3480" s="2">
        <v>695456</v>
      </c>
      <c r="B3480" s="2" t="s">
        <v>132</v>
      </c>
      <c r="C3480" s="2">
        <v>2673.4121329999998</v>
      </c>
      <c r="D3480" s="2" t="s">
        <v>133</v>
      </c>
    </row>
    <row r="3481" spans="1:4" ht="14.25" customHeight="1">
      <c r="A3481" s="2">
        <v>695862</v>
      </c>
      <c r="B3481" s="2" t="s">
        <v>129</v>
      </c>
      <c r="C3481" s="2">
        <v>833</v>
      </c>
      <c r="D3481" s="2" t="s">
        <v>133</v>
      </c>
    </row>
    <row r="3482" spans="1:4" ht="14.25" customHeight="1">
      <c r="A3482" s="2">
        <v>695883</v>
      </c>
      <c r="B3482" s="2" t="s">
        <v>129</v>
      </c>
      <c r="C3482" s="2">
        <v>257</v>
      </c>
      <c r="D3482" s="2" t="s">
        <v>130</v>
      </c>
    </row>
    <row r="3483" spans="1:4" ht="14.25" customHeight="1">
      <c r="A3483" s="2">
        <v>696194</v>
      </c>
      <c r="B3483" s="2" t="s">
        <v>132</v>
      </c>
      <c r="C3483" s="2">
        <v>2724.4035739999999</v>
      </c>
      <c r="D3483" s="2" t="s">
        <v>133</v>
      </c>
    </row>
    <row r="3484" spans="1:4" ht="14.25" customHeight="1">
      <c r="A3484" s="2">
        <v>696241</v>
      </c>
      <c r="B3484" s="2" t="s">
        <v>132</v>
      </c>
      <c r="C3484" s="2">
        <v>2316.3534589999999</v>
      </c>
      <c r="D3484" s="2" t="s">
        <v>134</v>
      </c>
    </row>
    <row r="3485" spans="1:4" ht="14.25" customHeight="1">
      <c r="A3485" s="2">
        <v>696293</v>
      </c>
      <c r="B3485" s="2" t="s">
        <v>132</v>
      </c>
      <c r="C3485" s="2">
        <v>3225.4001440000002</v>
      </c>
      <c r="D3485" s="2" t="s">
        <v>130</v>
      </c>
    </row>
    <row r="3486" spans="1:4" ht="14.25" customHeight="1">
      <c r="A3486" s="2">
        <v>696418</v>
      </c>
      <c r="B3486" s="2" t="s">
        <v>132</v>
      </c>
      <c r="C3486" s="2">
        <v>1928</v>
      </c>
      <c r="D3486" s="2" t="s">
        <v>133</v>
      </c>
    </row>
    <row r="3487" spans="1:4" ht="14.25" customHeight="1">
      <c r="A3487" s="2">
        <v>696776</v>
      </c>
      <c r="B3487" s="2" t="s">
        <v>132</v>
      </c>
      <c r="C3487" s="2">
        <v>2112.4016179999999</v>
      </c>
      <c r="D3487" s="2" t="s">
        <v>133</v>
      </c>
    </row>
    <row r="3488" spans="1:4" ht="14.25" customHeight="1">
      <c r="A3488" s="2">
        <v>697116</v>
      </c>
      <c r="B3488" s="2" t="s">
        <v>129</v>
      </c>
      <c r="C3488" s="2">
        <v>2708.39</v>
      </c>
      <c r="D3488" s="2" t="s">
        <v>133</v>
      </c>
    </row>
    <row r="3489" spans="1:4" ht="14.25" customHeight="1">
      <c r="A3489" s="2">
        <v>697348</v>
      </c>
      <c r="B3489" s="2" t="s">
        <v>132</v>
      </c>
      <c r="C3489" s="2">
        <v>1740</v>
      </c>
      <c r="D3489" s="2" t="s">
        <v>133</v>
      </c>
    </row>
    <row r="3490" spans="1:4" ht="14.25" customHeight="1">
      <c r="A3490" s="2">
        <v>697641</v>
      </c>
      <c r="B3490" s="2" t="s">
        <v>129</v>
      </c>
      <c r="C3490" s="2">
        <v>2460.2214309999999</v>
      </c>
      <c r="D3490" s="2" t="s">
        <v>134</v>
      </c>
    </row>
    <row r="3491" spans="1:4" ht="14.25" customHeight="1">
      <c r="A3491" s="2">
        <v>697721</v>
      </c>
      <c r="B3491" s="2" t="s">
        <v>132</v>
      </c>
      <c r="C3491" s="2">
        <v>2627.4570279999998</v>
      </c>
      <c r="D3491" s="2" t="s">
        <v>130</v>
      </c>
    </row>
    <row r="3492" spans="1:4" ht="14.25" customHeight="1">
      <c r="A3492" s="2">
        <v>697829</v>
      </c>
      <c r="B3492" s="2" t="s">
        <v>132</v>
      </c>
      <c r="C3492" s="2">
        <v>3403</v>
      </c>
      <c r="D3492" s="2" t="s">
        <v>130</v>
      </c>
    </row>
    <row r="3493" spans="1:4" ht="14.25" customHeight="1">
      <c r="A3493" s="2">
        <v>698253</v>
      </c>
      <c r="B3493" s="2" t="s">
        <v>129</v>
      </c>
      <c r="C3493" s="2">
        <v>2376.71</v>
      </c>
      <c r="D3493" s="2" t="s">
        <v>130</v>
      </c>
    </row>
    <row r="3494" spans="1:4" ht="14.25" customHeight="1">
      <c r="A3494" s="2">
        <v>698299</v>
      </c>
      <c r="B3494" s="2" t="s">
        <v>132</v>
      </c>
      <c r="C3494" s="2">
        <v>2531.3042660000001</v>
      </c>
      <c r="D3494" s="2" t="s">
        <v>134</v>
      </c>
    </row>
    <row r="3495" spans="1:4" ht="14.25" customHeight="1">
      <c r="A3495" s="2">
        <v>698440</v>
      </c>
      <c r="B3495" s="2" t="s">
        <v>132</v>
      </c>
      <c r="C3495" s="2">
        <v>2508</v>
      </c>
      <c r="D3495" s="2" t="s">
        <v>133</v>
      </c>
    </row>
    <row r="3496" spans="1:4" ht="14.25" customHeight="1">
      <c r="A3496" s="2">
        <v>698490</v>
      </c>
      <c r="B3496" s="2" t="s">
        <v>129</v>
      </c>
      <c r="C3496" s="2">
        <v>1660</v>
      </c>
      <c r="D3496" s="2" t="s">
        <v>133</v>
      </c>
    </row>
    <row r="3497" spans="1:4" ht="14.25" customHeight="1">
      <c r="A3497" s="2">
        <v>698614</v>
      </c>
      <c r="B3497" s="2" t="s">
        <v>132</v>
      </c>
      <c r="C3497" s="2">
        <v>437.29011329999997</v>
      </c>
      <c r="D3497" s="2" t="s">
        <v>133</v>
      </c>
    </row>
    <row r="3498" spans="1:4" ht="14.25" customHeight="1">
      <c r="A3498" s="2">
        <v>698718</v>
      </c>
      <c r="B3498" s="2" t="s">
        <v>129</v>
      </c>
      <c r="C3498" s="2">
        <v>2625</v>
      </c>
      <c r="D3498" s="2" t="s">
        <v>133</v>
      </c>
    </row>
    <row r="3499" spans="1:4" ht="14.25" customHeight="1">
      <c r="A3499" s="2">
        <v>698991</v>
      </c>
      <c r="B3499" s="2" t="s">
        <v>129</v>
      </c>
      <c r="C3499" s="2">
        <v>909.39805709999996</v>
      </c>
      <c r="D3499" s="2" t="s">
        <v>130</v>
      </c>
    </row>
    <row r="3500" spans="1:4" ht="14.25" customHeight="1">
      <c r="A3500" s="2">
        <v>699029</v>
      </c>
      <c r="B3500" s="2" t="s">
        <v>132</v>
      </c>
      <c r="C3500" s="2">
        <v>3290.0037240000001</v>
      </c>
      <c r="D3500" s="2" t="s">
        <v>130</v>
      </c>
    </row>
    <row r="3501" spans="1:4" ht="14.25" customHeight="1">
      <c r="A3501" s="2">
        <v>699368</v>
      </c>
      <c r="B3501" s="2" t="s">
        <v>132</v>
      </c>
      <c r="C3501" s="2">
        <v>3759.045267</v>
      </c>
      <c r="D3501" s="2" t="s">
        <v>133</v>
      </c>
    </row>
    <row r="3502" spans="1:4" ht="14.25" customHeight="1">
      <c r="A3502" s="2">
        <v>699988</v>
      </c>
      <c r="B3502" s="2" t="s">
        <v>132</v>
      </c>
      <c r="C3502" s="2">
        <v>363.27926239999999</v>
      </c>
      <c r="D3502" s="2" t="s">
        <v>133</v>
      </c>
    </row>
    <row r="3503" spans="1:4" ht="14.25" customHeight="1">
      <c r="A3503" s="2">
        <v>700037</v>
      </c>
      <c r="B3503" s="2" t="s">
        <v>132</v>
      </c>
      <c r="C3503" s="2">
        <v>422.3982704</v>
      </c>
      <c r="D3503" s="2" t="s">
        <v>130</v>
      </c>
    </row>
    <row r="3504" spans="1:4" ht="14.25" customHeight="1">
      <c r="A3504" s="2">
        <v>700530</v>
      </c>
      <c r="B3504" s="2" t="s">
        <v>129</v>
      </c>
      <c r="C3504" s="2">
        <v>3228.28</v>
      </c>
      <c r="D3504" s="2" t="s">
        <v>133</v>
      </c>
    </row>
    <row r="3505" spans="1:4" ht="14.25" customHeight="1">
      <c r="A3505" s="2">
        <v>700636</v>
      </c>
      <c r="B3505" s="2" t="s">
        <v>132</v>
      </c>
      <c r="C3505" s="2">
        <v>3147.963906</v>
      </c>
      <c r="D3505" s="2" t="s">
        <v>133</v>
      </c>
    </row>
    <row r="3506" spans="1:4" ht="14.25" customHeight="1">
      <c r="A3506" s="2">
        <v>701298</v>
      </c>
      <c r="B3506" s="2" t="s">
        <v>129</v>
      </c>
      <c r="C3506" s="2">
        <v>1468.49828</v>
      </c>
      <c r="D3506" s="2" t="s">
        <v>133</v>
      </c>
    </row>
    <row r="3507" spans="1:4" ht="14.25" customHeight="1">
      <c r="A3507" s="2">
        <v>701325</v>
      </c>
      <c r="B3507" s="2" t="s">
        <v>129</v>
      </c>
      <c r="C3507" s="2">
        <v>2654.17</v>
      </c>
      <c r="D3507" s="2" t="s">
        <v>130</v>
      </c>
    </row>
    <row r="3508" spans="1:4" ht="14.25" customHeight="1">
      <c r="A3508" s="2">
        <v>701713</v>
      </c>
      <c r="B3508" s="2" t="s">
        <v>132</v>
      </c>
      <c r="C3508" s="2">
        <v>407.81835919999997</v>
      </c>
      <c r="D3508" s="2" t="s">
        <v>130</v>
      </c>
    </row>
    <row r="3509" spans="1:4" ht="14.25" customHeight="1">
      <c r="A3509" s="2">
        <v>701905</v>
      </c>
      <c r="B3509" s="2" t="s">
        <v>132</v>
      </c>
      <c r="C3509" s="2">
        <v>2425.6153690000001</v>
      </c>
      <c r="D3509" s="2" t="s">
        <v>130</v>
      </c>
    </row>
    <row r="3510" spans="1:4" ht="14.25" customHeight="1">
      <c r="A3510" s="2">
        <v>701939</v>
      </c>
      <c r="B3510" s="2" t="s">
        <v>132</v>
      </c>
      <c r="C3510" s="2">
        <v>543.92847180000001</v>
      </c>
      <c r="D3510" s="2" t="s">
        <v>134</v>
      </c>
    </row>
    <row r="3511" spans="1:4" ht="14.25" customHeight="1">
      <c r="A3511" s="2">
        <v>702181</v>
      </c>
      <c r="B3511" s="2" t="s">
        <v>132</v>
      </c>
      <c r="C3511" s="2">
        <v>3225.8618270000002</v>
      </c>
      <c r="D3511" s="2" t="s">
        <v>130</v>
      </c>
    </row>
    <row r="3512" spans="1:4" ht="14.25" customHeight="1">
      <c r="A3512" s="2">
        <v>702219</v>
      </c>
      <c r="B3512" s="2" t="s">
        <v>129</v>
      </c>
      <c r="C3512" s="2">
        <v>2961.43</v>
      </c>
      <c r="D3512" s="2" t="s">
        <v>134</v>
      </c>
    </row>
    <row r="3513" spans="1:4" ht="14.25" customHeight="1">
      <c r="A3513" s="2">
        <v>702624</v>
      </c>
      <c r="B3513" s="2" t="s">
        <v>129</v>
      </c>
      <c r="C3513" s="2">
        <v>2539.08</v>
      </c>
      <c r="D3513" s="2" t="s">
        <v>133</v>
      </c>
    </row>
    <row r="3514" spans="1:4" ht="14.25" customHeight="1">
      <c r="A3514" s="2">
        <v>702652</v>
      </c>
      <c r="B3514" s="2" t="s">
        <v>132</v>
      </c>
      <c r="C3514" s="2">
        <v>3458.042144</v>
      </c>
      <c r="D3514" s="2" t="s">
        <v>133</v>
      </c>
    </row>
    <row r="3515" spans="1:4" ht="14.25" customHeight="1">
      <c r="A3515" s="2">
        <v>702848</v>
      </c>
      <c r="B3515" s="2" t="s">
        <v>132</v>
      </c>
      <c r="C3515" s="2">
        <v>3672.447709</v>
      </c>
      <c r="D3515" s="2" t="s">
        <v>133</v>
      </c>
    </row>
    <row r="3516" spans="1:4" ht="14.25" customHeight="1">
      <c r="A3516" s="2">
        <v>702899</v>
      </c>
      <c r="B3516" s="2" t="s">
        <v>132</v>
      </c>
      <c r="C3516" s="2">
        <v>2922.1573600000002</v>
      </c>
      <c r="D3516" s="2" t="s">
        <v>130</v>
      </c>
    </row>
    <row r="3517" spans="1:4" ht="14.25" customHeight="1">
      <c r="A3517" s="2">
        <v>703432</v>
      </c>
      <c r="B3517" s="2" t="s">
        <v>132</v>
      </c>
      <c r="C3517" s="2">
        <v>180</v>
      </c>
      <c r="D3517" s="2" t="s">
        <v>133</v>
      </c>
    </row>
    <row r="3518" spans="1:4" ht="14.25" customHeight="1">
      <c r="A3518" s="2">
        <v>703560</v>
      </c>
      <c r="B3518" s="2" t="s">
        <v>129</v>
      </c>
      <c r="C3518" s="2">
        <v>766</v>
      </c>
      <c r="D3518" s="2" t="s">
        <v>133</v>
      </c>
    </row>
    <row r="3519" spans="1:4" ht="14.25" customHeight="1">
      <c r="A3519" s="2">
        <v>704023</v>
      </c>
      <c r="B3519" s="2" t="s">
        <v>132</v>
      </c>
      <c r="C3519" s="2">
        <v>2678.0171420000001</v>
      </c>
      <c r="D3519" s="2" t="s">
        <v>130</v>
      </c>
    </row>
    <row r="3520" spans="1:4" ht="14.25" customHeight="1">
      <c r="A3520" s="2">
        <v>704075</v>
      </c>
      <c r="B3520" s="2" t="s">
        <v>132</v>
      </c>
      <c r="C3520" s="2">
        <v>2891.1722439999999</v>
      </c>
      <c r="D3520" s="2" t="s">
        <v>130</v>
      </c>
    </row>
    <row r="3521" spans="1:4" ht="14.25" customHeight="1">
      <c r="A3521" s="2">
        <v>704389</v>
      </c>
      <c r="B3521" s="2" t="s">
        <v>132</v>
      </c>
      <c r="C3521" s="2">
        <v>555.65064640000003</v>
      </c>
      <c r="D3521" s="2" t="s">
        <v>134</v>
      </c>
    </row>
    <row r="3522" spans="1:4" ht="14.25" customHeight="1">
      <c r="A3522" s="2">
        <v>704398</v>
      </c>
      <c r="B3522" s="2" t="s">
        <v>132</v>
      </c>
      <c r="C3522" s="2">
        <v>789.16184920000001</v>
      </c>
      <c r="D3522" s="2" t="s">
        <v>133</v>
      </c>
    </row>
    <row r="3523" spans="1:4" ht="14.25" customHeight="1">
      <c r="A3523" s="2">
        <v>704732</v>
      </c>
      <c r="B3523" s="2" t="s">
        <v>132</v>
      </c>
      <c r="C3523" s="2">
        <v>3529.8145829999999</v>
      </c>
      <c r="D3523" s="2" t="s">
        <v>133</v>
      </c>
    </row>
    <row r="3524" spans="1:4" ht="14.25" customHeight="1">
      <c r="A3524" s="2">
        <v>704777</v>
      </c>
      <c r="B3524" s="2" t="s">
        <v>132</v>
      </c>
      <c r="C3524" s="2">
        <v>3816.8602740000001</v>
      </c>
      <c r="D3524" s="2" t="s">
        <v>130</v>
      </c>
    </row>
    <row r="3525" spans="1:4" ht="14.25" customHeight="1">
      <c r="A3525" s="2">
        <v>704883</v>
      </c>
      <c r="B3525" s="2" t="s">
        <v>129</v>
      </c>
      <c r="C3525" s="2">
        <v>1794.48</v>
      </c>
      <c r="D3525" s="2" t="s">
        <v>130</v>
      </c>
    </row>
    <row r="3526" spans="1:4" ht="14.25" customHeight="1">
      <c r="A3526" s="2">
        <v>704911</v>
      </c>
      <c r="B3526" s="2" t="s">
        <v>132</v>
      </c>
      <c r="C3526" s="2">
        <v>1607.305292</v>
      </c>
      <c r="D3526" s="2" t="s">
        <v>130</v>
      </c>
    </row>
    <row r="3527" spans="1:4" ht="14.25" customHeight="1">
      <c r="A3527" s="2">
        <v>705043</v>
      </c>
      <c r="B3527" s="2" t="s">
        <v>132</v>
      </c>
      <c r="C3527" s="2">
        <v>2436.9775679999998</v>
      </c>
      <c r="D3527" s="2" t="s">
        <v>130</v>
      </c>
    </row>
    <row r="3528" spans="1:4" ht="14.25" customHeight="1">
      <c r="A3528" s="2">
        <v>705161</v>
      </c>
      <c r="B3528" s="2" t="s">
        <v>132</v>
      </c>
      <c r="C3528" s="2">
        <v>334</v>
      </c>
      <c r="D3528" s="2" t="s">
        <v>130</v>
      </c>
    </row>
    <row r="3529" spans="1:4" ht="14.25" customHeight="1">
      <c r="A3529" s="2">
        <v>705300</v>
      </c>
      <c r="B3529" s="2" t="s">
        <v>129</v>
      </c>
      <c r="C3529" s="2">
        <v>564.72639219999996</v>
      </c>
      <c r="D3529" s="2" t="s">
        <v>133</v>
      </c>
    </row>
    <row r="3530" spans="1:4" ht="14.25" customHeight="1">
      <c r="A3530" s="2">
        <v>705618</v>
      </c>
      <c r="B3530" s="2" t="s">
        <v>129</v>
      </c>
      <c r="C3530" s="2">
        <v>874.77571609999995</v>
      </c>
      <c r="D3530" s="2" t="s">
        <v>133</v>
      </c>
    </row>
    <row r="3531" spans="1:4" ht="14.25" customHeight="1">
      <c r="A3531" s="2">
        <v>705727</v>
      </c>
      <c r="B3531" s="2" t="s">
        <v>132</v>
      </c>
      <c r="C3531" s="2">
        <v>2559</v>
      </c>
      <c r="D3531" s="2" t="s">
        <v>130</v>
      </c>
    </row>
    <row r="3532" spans="1:4" ht="14.25" customHeight="1">
      <c r="A3532" s="2">
        <v>705732</v>
      </c>
      <c r="B3532" s="2" t="s">
        <v>129</v>
      </c>
      <c r="C3532" s="2">
        <v>2106.7800000000002</v>
      </c>
      <c r="D3532" s="2" t="s">
        <v>133</v>
      </c>
    </row>
    <row r="3533" spans="1:4" ht="14.25" customHeight="1">
      <c r="A3533" s="2">
        <v>705824</v>
      </c>
      <c r="B3533" s="2" t="s">
        <v>132</v>
      </c>
      <c r="C3533" s="2">
        <v>2995.0199889999999</v>
      </c>
      <c r="D3533" s="2" t="s">
        <v>133</v>
      </c>
    </row>
    <row r="3534" spans="1:4" ht="14.25" customHeight="1">
      <c r="A3534" s="2">
        <v>705834</v>
      </c>
      <c r="B3534" s="2" t="s">
        <v>129</v>
      </c>
      <c r="C3534" s="2">
        <v>2511.6999999999998</v>
      </c>
      <c r="D3534" s="2" t="s">
        <v>133</v>
      </c>
    </row>
    <row r="3535" spans="1:4" ht="14.25" customHeight="1">
      <c r="A3535" s="2">
        <v>705866</v>
      </c>
      <c r="B3535" s="2" t="s">
        <v>132</v>
      </c>
      <c r="C3535" s="2">
        <v>3255.3224439999999</v>
      </c>
      <c r="D3535" s="2" t="s">
        <v>133</v>
      </c>
    </row>
    <row r="3536" spans="1:4" ht="14.25" customHeight="1">
      <c r="A3536" s="2">
        <v>705881</v>
      </c>
      <c r="B3536" s="2" t="s">
        <v>132</v>
      </c>
      <c r="C3536" s="2">
        <v>1776.4110909999999</v>
      </c>
      <c r="D3536" s="2" t="s">
        <v>130</v>
      </c>
    </row>
    <row r="3537" spans="1:4" ht="14.25" customHeight="1">
      <c r="A3537" s="2">
        <v>705929</v>
      </c>
      <c r="B3537" s="2" t="s">
        <v>132</v>
      </c>
      <c r="C3537" s="2">
        <v>1659.1905609999999</v>
      </c>
      <c r="D3537" s="2" t="s">
        <v>134</v>
      </c>
    </row>
    <row r="3538" spans="1:4" ht="14.25" customHeight="1">
      <c r="A3538" s="2">
        <v>706033</v>
      </c>
      <c r="B3538" s="2" t="s">
        <v>132</v>
      </c>
      <c r="C3538" s="2">
        <v>3531.169883</v>
      </c>
      <c r="D3538" s="2" t="s">
        <v>130</v>
      </c>
    </row>
    <row r="3539" spans="1:4" ht="14.25" customHeight="1">
      <c r="A3539" s="2">
        <v>706281</v>
      </c>
      <c r="B3539" s="2" t="s">
        <v>129</v>
      </c>
      <c r="C3539" s="2">
        <v>872.52864490000002</v>
      </c>
      <c r="D3539" s="2" t="s">
        <v>130</v>
      </c>
    </row>
    <row r="3540" spans="1:4" ht="14.25" customHeight="1">
      <c r="A3540" s="2">
        <v>706660</v>
      </c>
      <c r="B3540" s="2" t="s">
        <v>132</v>
      </c>
      <c r="C3540" s="2">
        <v>1492.044809</v>
      </c>
      <c r="D3540" s="2" t="s">
        <v>133</v>
      </c>
    </row>
    <row r="3541" spans="1:4" ht="14.25" customHeight="1">
      <c r="A3541" s="2">
        <v>706935</v>
      </c>
      <c r="B3541" s="2" t="s">
        <v>129</v>
      </c>
      <c r="C3541" s="2">
        <v>2400.04</v>
      </c>
      <c r="D3541" s="2" t="s">
        <v>130</v>
      </c>
    </row>
    <row r="3542" spans="1:4" ht="14.25" customHeight="1">
      <c r="A3542" s="2">
        <v>707188</v>
      </c>
      <c r="B3542" s="2" t="s">
        <v>132</v>
      </c>
      <c r="C3542" s="2">
        <v>1348.4367420000001</v>
      </c>
      <c r="D3542" s="2" t="s">
        <v>133</v>
      </c>
    </row>
    <row r="3543" spans="1:4" ht="14.25" customHeight="1">
      <c r="A3543" s="2">
        <v>707272</v>
      </c>
      <c r="B3543" s="2" t="s">
        <v>132</v>
      </c>
      <c r="C3543" s="2">
        <v>1102.753166</v>
      </c>
      <c r="D3543" s="2" t="s">
        <v>133</v>
      </c>
    </row>
    <row r="3544" spans="1:4" ht="14.25" customHeight="1">
      <c r="A3544" s="2">
        <v>707338</v>
      </c>
      <c r="B3544" s="2" t="s">
        <v>132</v>
      </c>
      <c r="C3544" s="2">
        <v>2518.1312520000001</v>
      </c>
      <c r="D3544" s="2" t="s">
        <v>133</v>
      </c>
    </row>
    <row r="3545" spans="1:4" ht="14.25" customHeight="1">
      <c r="A3545" s="2">
        <v>707625</v>
      </c>
      <c r="B3545" s="2" t="s">
        <v>129</v>
      </c>
      <c r="C3545" s="2">
        <v>1241.6752819999999</v>
      </c>
      <c r="D3545" s="2" t="s">
        <v>130</v>
      </c>
    </row>
    <row r="3546" spans="1:4" ht="14.25" customHeight="1">
      <c r="A3546" s="2">
        <v>707752</v>
      </c>
      <c r="B3546" s="2" t="s">
        <v>132</v>
      </c>
      <c r="C3546" s="2">
        <v>3517.3201960000001</v>
      </c>
      <c r="D3546" s="2" t="s">
        <v>133</v>
      </c>
    </row>
    <row r="3547" spans="1:4" ht="14.25" customHeight="1">
      <c r="A3547" s="2">
        <v>708251</v>
      </c>
      <c r="B3547" s="2" t="s">
        <v>132</v>
      </c>
      <c r="C3547" s="2">
        <v>1656.6959959999999</v>
      </c>
      <c r="D3547" s="2" t="s">
        <v>130</v>
      </c>
    </row>
    <row r="3548" spans="1:4" ht="14.25" customHeight="1">
      <c r="A3548" s="2">
        <v>708330</v>
      </c>
      <c r="B3548" s="2" t="s">
        <v>129</v>
      </c>
      <c r="C3548" s="2">
        <v>1626.53</v>
      </c>
      <c r="D3548" s="2" t="s">
        <v>133</v>
      </c>
    </row>
    <row r="3549" spans="1:4" ht="14.25" customHeight="1">
      <c r="A3549" s="2">
        <v>708700</v>
      </c>
      <c r="B3549" s="2" t="s">
        <v>132</v>
      </c>
      <c r="C3549" s="2">
        <v>1681.9401069999999</v>
      </c>
      <c r="D3549" s="2" t="s">
        <v>133</v>
      </c>
    </row>
    <row r="3550" spans="1:4" ht="14.25" customHeight="1">
      <c r="A3550" s="2">
        <v>708895</v>
      </c>
      <c r="B3550" s="2" t="s">
        <v>132</v>
      </c>
      <c r="C3550" s="2">
        <v>1080.2747529999999</v>
      </c>
      <c r="D3550" s="2" t="s">
        <v>130</v>
      </c>
    </row>
    <row r="3551" spans="1:4" ht="14.25" customHeight="1">
      <c r="A3551" s="2">
        <v>708939</v>
      </c>
      <c r="B3551" s="2" t="s">
        <v>129</v>
      </c>
      <c r="C3551" s="2">
        <v>3527.4432019999999</v>
      </c>
      <c r="D3551" s="2" t="s">
        <v>134</v>
      </c>
    </row>
    <row r="3552" spans="1:4" ht="14.25" customHeight="1">
      <c r="A3552" s="2">
        <v>708965</v>
      </c>
      <c r="B3552" s="2" t="s">
        <v>132</v>
      </c>
      <c r="C3552" s="2">
        <v>2635</v>
      </c>
      <c r="D3552" s="2" t="s">
        <v>130</v>
      </c>
    </row>
    <row r="3553" spans="1:4" ht="14.25" customHeight="1">
      <c r="A3553" s="2">
        <v>709557</v>
      </c>
      <c r="B3553" s="2" t="s">
        <v>129</v>
      </c>
      <c r="C3553" s="2">
        <v>1047.44</v>
      </c>
      <c r="D3553" s="2" t="s">
        <v>130</v>
      </c>
    </row>
    <row r="3554" spans="1:4" ht="14.25" customHeight="1">
      <c r="A3554" s="2">
        <v>709586</v>
      </c>
      <c r="B3554" s="2" t="s">
        <v>132</v>
      </c>
      <c r="C3554" s="2">
        <v>3709.1940330000002</v>
      </c>
      <c r="D3554" s="2" t="s">
        <v>133</v>
      </c>
    </row>
    <row r="3555" spans="1:4" ht="14.25" customHeight="1">
      <c r="A3555" s="2">
        <v>710278</v>
      </c>
      <c r="B3555" s="2" t="s">
        <v>132</v>
      </c>
      <c r="C3555" s="2">
        <v>631.04993060000004</v>
      </c>
      <c r="D3555" s="2" t="s">
        <v>133</v>
      </c>
    </row>
    <row r="3556" spans="1:4" ht="14.25" customHeight="1">
      <c r="A3556" s="2">
        <v>710293</v>
      </c>
      <c r="B3556" s="2" t="s">
        <v>132</v>
      </c>
      <c r="C3556" s="2">
        <v>1041</v>
      </c>
      <c r="D3556" s="2" t="s">
        <v>130</v>
      </c>
    </row>
    <row r="3557" spans="1:4" ht="14.25" customHeight="1">
      <c r="A3557" s="2">
        <v>710717</v>
      </c>
      <c r="B3557" s="2" t="s">
        <v>132</v>
      </c>
      <c r="C3557" s="2">
        <v>3479.313232</v>
      </c>
      <c r="D3557" s="2" t="s">
        <v>134</v>
      </c>
    </row>
    <row r="3558" spans="1:4" ht="14.25" customHeight="1">
      <c r="A3558" s="2">
        <v>710889</v>
      </c>
      <c r="B3558" s="2" t="s">
        <v>129</v>
      </c>
      <c r="C3558" s="2">
        <v>1410.98</v>
      </c>
      <c r="D3558" s="2" t="s">
        <v>130</v>
      </c>
    </row>
    <row r="3559" spans="1:4" ht="14.25" customHeight="1">
      <c r="A3559" s="2">
        <v>711063</v>
      </c>
      <c r="B3559" s="2" t="s">
        <v>129</v>
      </c>
      <c r="C3559" s="2">
        <v>1858.43</v>
      </c>
      <c r="D3559" s="2" t="s">
        <v>130</v>
      </c>
    </row>
    <row r="3560" spans="1:4" ht="14.25" customHeight="1">
      <c r="A3560" s="2">
        <v>711101</v>
      </c>
      <c r="B3560" s="2" t="s">
        <v>132</v>
      </c>
      <c r="C3560" s="2">
        <v>2728.7479159999998</v>
      </c>
      <c r="D3560" s="2" t="s">
        <v>130</v>
      </c>
    </row>
    <row r="3561" spans="1:4" ht="14.25" customHeight="1">
      <c r="A3561" s="2">
        <v>711242</v>
      </c>
      <c r="B3561" s="2" t="s">
        <v>132</v>
      </c>
      <c r="C3561" s="2">
        <v>3380</v>
      </c>
      <c r="D3561" s="2" t="s">
        <v>133</v>
      </c>
    </row>
    <row r="3562" spans="1:4" ht="14.25" customHeight="1">
      <c r="A3562" s="2">
        <v>712046</v>
      </c>
      <c r="B3562" s="2" t="s">
        <v>132</v>
      </c>
      <c r="C3562" s="2">
        <v>1243.5411039999999</v>
      </c>
      <c r="D3562" s="2" t="s">
        <v>133</v>
      </c>
    </row>
    <row r="3563" spans="1:4" ht="14.25" customHeight="1">
      <c r="A3563" s="2">
        <v>712105</v>
      </c>
      <c r="B3563" s="2" t="s">
        <v>132</v>
      </c>
      <c r="C3563" s="2">
        <v>304.45169570000002</v>
      </c>
      <c r="D3563" s="2" t="s">
        <v>130</v>
      </c>
    </row>
    <row r="3564" spans="1:4" ht="14.25" customHeight="1">
      <c r="A3564" s="2">
        <v>712314</v>
      </c>
      <c r="B3564" s="2" t="s">
        <v>129</v>
      </c>
      <c r="C3564" s="2">
        <v>3593.82</v>
      </c>
      <c r="D3564" s="2" t="s">
        <v>133</v>
      </c>
    </row>
    <row r="3565" spans="1:4" ht="14.25" customHeight="1">
      <c r="A3565" s="2">
        <v>713004</v>
      </c>
      <c r="B3565" s="2" t="s">
        <v>129</v>
      </c>
      <c r="C3565" s="2">
        <v>2170.86</v>
      </c>
      <c r="D3565" s="2" t="s">
        <v>133</v>
      </c>
    </row>
    <row r="3566" spans="1:4" ht="14.25" customHeight="1">
      <c r="A3566" s="2">
        <v>713562</v>
      </c>
      <c r="B3566" s="2" t="s">
        <v>129</v>
      </c>
      <c r="C3566" s="2">
        <v>2648.55</v>
      </c>
      <c r="D3566" s="2" t="s">
        <v>133</v>
      </c>
    </row>
    <row r="3567" spans="1:4" ht="14.25" customHeight="1">
      <c r="A3567" s="2">
        <v>713606</v>
      </c>
      <c r="B3567" s="2" t="s">
        <v>132</v>
      </c>
      <c r="C3567" s="2">
        <v>696</v>
      </c>
      <c r="D3567" s="2" t="s">
        <v>133</v>
      </c>
    </row>
    <row r="3568" spans="1:4" ht="14.25" customHeight="1">
      <c r="A3568" s="2">
        <v>713974</v>
      </c>
      <c r="B3568" s="2" t="s">
        <v>132</v>
      </c>
      <c r="C3568" s="2">
        <v>1504.3551279999999</v>
      </c>
      <c r="D3568" s="2" t="s">
        <v>133</v>
      </c>
    </row>
    <row r="3569" spans="1:4" ht="14.25" customHeight="1">
      <c r="A3569" s="2">
        <v>714204</v>
      </c>
      <c r="B3569" s="2" t="s">
        <v>129</v>
      </c>
      <c r="C3569" s="2">
        <v>3214.2705150000002</v>
      </c>
      <c r="D3569" s="2" t="s">
        <v>133</v>
      </c>
    </row>
    <row r="3570" spans="1:4" ht="14.25" customHeight="1">
      <c r="A3570" s="2">
        <v>714472</v>
      </c>
      <c r="B3570" s="2" t="s">
        <v>132</v>
      </c>
      <c r="C3570" s="2">
        <v>437.68096709999998</v>
      </c>
      <c r="D3570" s="2" t="s">
        <v>133</v>
      </c>
    </row>
    <row r="3571" spans="1:4" ht="14.25" customHeight="1">
      <c r="A3571" s="2">
        <v>714534</v>
      </c>
      <c r="B3571" s="2" t="s">
        <v>129</v>
      </c>
      <c r="C3571" s="2">
        <v>2548.4192469999998</v>
      </c>
      <c r="D3571" s="2" t="s">
        <v>133</v>
      </c>
    </row>
    <row r="3572" spans="1:4" ht="14.25" customHeight="1">
      <c r="A3572" s="2">
        <v>714555</v>
      </c>
      <c r="B3572" s="2" t="s">
        <v>129</v>
      </c>
      <c r="C3572" s="2">
        <v>593.43048290000002</v>
      </c>
      <c r="D3572" s="2" t="s">
        <v>130</v>
      </c>
    </row>
    <row r="3573" spans="1:4" ht="14.25" customHeight="1">
      <c r="A3573" s="2">
        <v>714562</v>
      </c>
      <c r="B3573" s="2" t="s">
        <v>132</v>
      </c>
      <c r="C3573" s="2">
        <v>2502.224346</v>
      </c>
      <c r="D3573" s="2" t="s">
        <v>133</v>
      </c>
    </row>
    <row r="3574" spans="1:4" ht="14.25" customHeight="1">
      <c r="A3574" s="2">
        <v>714699</v>
      </c>
      <c r="B3574" s="2" t="s">
        <v>129</v>
      </c>
      <c r="C3574" s="2">
        <v>2116.530546</v>
      </c>
      <c r="D3574" s="2" t="s">
        <v>130</v>
      </c>
    </row>
    <row r="3575" spans="1:4" ht="14.25" customHeight="1">
      <c r="A3575" s="2">
        <v>714855</v>
      </c>
      <c r="B3575" s="2" t="s">
        <v>129</v>
      </c>
      <c r="C3575" s="2">
        <v>276.07</v>
      </c>
      <c r="D3575" s="2" t="s">
        <v>130</v>
      </c>
    </row>
    <row r="3576" spans="1:4" ht="14.25" customHeight="1">
      <c r="A3576" s="2">
        <v>714882</v>
      </c>
      <c r="B3576" s="2" t="s">
        <v>129</v>
      </c>
      <c r="C3576" s="2">
        <v>2601.6340329999998</v>
      </c>
      <c r="D3576" s="2" t="s">
        <v>133</v>
      </c>
    </row>
    <row r="3577" spans="1:4" ht="14.25" customHeight="1">
      <c r="A3577" s="2">
        <v>715006</v>
      </c>
      <c r="B3577" s="2" t="s">
        <v>132</v>
      </c>
      <c r="C3577" s="2">
        <v>3760.6518219999998</v>
      </c>
      <c r="D3577" s="2" t="s">
        <v>133</v>
      </c>
    </row>
    <row r="3578" spans="1:4" ht="14.25" customHeight="1">
      <c r="A3578" s="2">
        <v>715064</v>
      </c>
      <c r="B3578" s="2" t="s">
        <v>132</v>
      </c>
      <c r="C3578" s="2">
        <v>2584.313549</v>
      </c>
      <c r="D3578" s="2" t="s">
        <v>133</v>
      </c>
    </row>
    <row r="3579" spans="1:4" ht="14.25" customHeight="1">
      <c r="A3579" s="2">
        <v>715182</v>
      </c>
      <c r="B3579" s="2" t="s">
        <v>129</v>
      </c>
      <c r="C3579" s="2">
        <v>448.82</v>
      </c>
      <c r="D3579" s="2" t="s">
        <v>133</v>
      </c>
    </row>
    <row r="3580" spans="1:4" ht="14.25" customHeight="1">
      <c r="A3580" s="2">
        <v>715186</v>
      </c>
      <c r="B3580" s="2" t="s">
        <v>132</v>
      </c>
      <c r="C3580" s="2">
        <v>500.0165634</v>
      </c>
      <c r="D3580" s="2" t="s">
        <v>133</v>
      </c>
    </row>
    <row r="3581" spans="1:4" ht="14.25" customHeight="1">
      <c r="A3581" s="2">
        <v>716077</v>
      </c>
      <c r="B3581" s="2" t="s">
        <v>132</v>
      </c>
      <c r="C3581" s="2">
        <v>2983.0923079999998</v>
      </c>
      <c r="D3581" s="2" t="s">
        <v>130</v>
      </c>
    </row>
    <row r="3582" spans="1:4" ht="14.25" customHeight="1">
      <c r="A3582" s="2">
        <v>716420</v>
      </c>
      <c r="B3582" s="2" t="s">
        <v>132</v>
      </c>
      <c r="C3582" s="2">
        <v>2535.3835359999998</v>
      </c>
      <c r="D3582" s="2" t="s">
        <v>133</v>
      </c>
    </row>
    <row r="3583" spans="1:4" ht="14.25" customHeight="1">
      <c r="A3583" s="2">
        <v>717469</v>
      </c>
      <c r="B3583" s="2" t="s">
        <v>132</v>
      </c>
      <c r="C3583" s="2">
        <v>989.09597169999995</v>
      </c>
      <c r="D3583" s="2" t="s">
        <v>130</v>
      </c>
    </row>
    <row r="3584" spans="1:4" ht="14.25" customHeight="1">
      <c r="A3584" s="2">
        <v>717476</v>
      </c>
      <c r="B3584" s="2" t="s">
        <v>132</v>
      </c>
      <c r="C3584" s="2">
        <v>2269.7240820000002</v>
      </c>
      <c r="D3584" s="2" t="s">
        <v>133</v>
      </c>
    </row>
    <row r="3585" spans="1:4" ht="14.25" customHeight="1">
      <c r="A3585" s="2">
        <v>717753</v>
      </c>
      <c r="B3585" s="2" t="s">
        <v>129</v>
      </c>
      <c r="C3585" s="2">
        <v>545</v>
      </c>
      <c r="D3585" s="2" t="s">
        <v>130</v>
      </c>
    </row>
    <row r="3586" spans="1:4" ht="14.25" customHeight="1">
      <c r="A3586" s="2">
        <v>717941</v>
      </c>
      <c r="B3586" s="2" t="s">
        <v>132</v>
      </c>
      <c r="C3586" s="2">
        <v>2928.4456719999998</v>
      </c>
      <c r="D3586" s="2" t="s">
        <v>134</v>
      </c>
    </row>
    <row r="3587" spans="1:4" ht="14.25" customHeight="1">
      <c r="A3587" s="2">
        <v>718062</v>
      </c>
      <c r="B3587" s="2" t="s">
        <v>129</v>
      </c>
      <c r="C3587" s="2">
        <v>2498</v>
      </c>
      <c r="D3587" s="2" t="s">
        <v>133</v>
      </c>
    </row>
    <row r="3588" spans="1:4" ht="14.25" customHeight="1">
      <c r="A3588" s="2">
        <v>718203</v>
      </c>
      <c r="B3588" s="2" t="s">
        <v>129</v>
      </c>
      <c r="C3588" s="2">
        <v>723.96</v>
      </c>
      <c r="D3588" s="2" t="s">
        <v>130</v>
      </c>
    </row>
    <row r="3589" spans="1:4" ht="14.25" customHeight="1">
      <c r="A3589" s="2">
        <v>718341</v>
      </c>
      <c r="B3589" s="2" t="s">
        <v>129</v>
      </c>
      <c r="C3589" s="2">
        <v>3379.2133039999999</v>
      </c>
      <c r="D3589" s="2" t="s">
        <v>130</v>
      </c>
    </row>
    <row r="3590" spans="1:4" ht="14.25" customHeight="1">
      <c r="A3590" s="2">
        <v>718351</v>
      </c>
      <c r="B3590" s="2" t="s">
        <v>132</v>
      </c>
      <c r="C3590" s="2">
        <v>2787.3578080000002</v>
      </c>
      <c r="D3590" s="2" t="s">
        <v>130</v>
      </c>
    </row>
    <row r="3591" spans="1:4" ht="14.25" customHeight="1">
      <c r="A3591" s="2">
        <v>718359</v>
      </c>
      <c r="B3591" s="2" t="s">
        <v>129</v>
      </c>
      <c r="C3591" s="2">
        <v>1286</v>
      </c>
      <c r="D3591" s="2" t="s">
        <v>130</v>
      </c>
    </row>
    <row r="3592" spans="1:4" ht="14.25" customHeight="1">
      <c r="A3592" s="2">
        <v>718459</v>
      </c>
      <c r="B3592" s="2" t="s">
        <v>132</v>
      </c>
      <c r="C3592" s="2">
        <v>2069.464003</v>
      </c>
      <c r="D3592" s="2" t="s">
        <v>134</v>
      </c>
    </row>
    <row r="3593" spans="1:4" ht="14.25" customHeight="1">
      <c r="A3593" s="2">
        <v>718977</v>
      </c>
      <c r="B3593" s="2" t="s">
        <v>129</v>
      </c>
      <c r="C3593" s="2">
        <v>2488.1247279999998</v>
      </c>
      <c r="D3593" s="2" t="s">
        <v>134</v>
      </c>
    </row>
    <row r="3594" spans="1:4" ht="14.25" customHeight="1">
      <c r="A3594" s="2">
        <v>719174</v>
      </c>
      <c r="B3594" s="2" t="s">
        <v>132</v>
      </c>
      <c r="C3594" s="2">
        <v>703.98137229999998</v>
      </c>
      <c r="D3594" s="2" t="s">
        <v>133</v>
      </c>
    </row>
    <row r="3595" spans="1:4" ht="14.25" customHeight="1">
      <c r="A3595" s="2">
        <v>719402</v>
      </c>
      <c r="B3595" s="2" t="s">
        <v>132</v>
      </c>
      <c r="C3595" s="2">
        <v>2969.7356540000001</v>
      </c>
      <c r="D3595" s="2" t="s">
        <v>133</v>
      </c>
    </row>
    <row r="3596" spans="1:4" ht="14.25" customHeight="1">
      <c r="A3596" s="2">
        <v>719821</v>
      </c>
      <c r="B3596" s="2" t="s">
        <v>132</v>
      </c>
      <c r="C3596" s="2">
        <v>2541</v>
      </c>
      <c r="D3596" s="2" t="s">
        <v>130</v>
      </c>
    </row>
    <row r="3597" spans="1:4" ht="14.25" customHeight="1">
      <c r="A3597" s="2">
        <v>720231</v>
      </c>
      <c r="B3597" s="2" t="s">
        <v>129</v>
      </c>
      <c r="C3597" s="2">
        <v>1910.62</v>
      </c>
      <c r="D3597" s="2" t="s">
        <v>130</v>
      </c>
    </row>
    <row r="3598" spans="1:4" ht="14.25" customHeight="1">
      <c r="A3598" s="2">
        <v>720594</v>
      </c>
      <c r="B3598" s="2" t="s">
        <v>129</v>
      </c>
      <c r="C3598" s="2">
        <v>3228.69</v>
      </c>
      <c r="D3598" s="2" t="s">
        <v>133</v>
      </c>
    </row>
    <row r="3599" spans="1:4" ht="14.25" customHeight="1">
      <c r="A3599" s="2">
        <v>721022</v>
      </c>
      <c r="B3599" s="2" t="s">
        <v>132</v>
      </c>
      <c r="C3599" s="2">
        <v>1204.868105</v>
      </c>
      <c r="D3599" s="2" t="s">
        <v>133</v>
      </c>
    </row>
    <row r="3600" spans="1:4" ht="14.25" customHeight="1">
      <c r="A3600" s="2">
        <v>721238</v>
      </c>
      <c r="B3600" s="2" t="s">
        <v>132</v>
      </c>
      <c r="C3600" s="2">
        <v>3159</v>
      </c>
      <c r="D3600" s="2" t="s">
        <v>133</v>
      </c>
    </row>
    <row r="3601" spans="1:4" ht="14.25" customHeight="1">
      <c r="A3601" s="2">
        <v>721330</v>
      </c>
      <c r="B3601" s="2" t="s">
        <v>132</v>
      </c>
      <c r="C3601" s="2">
        <v>3017</v>
      </c>
      <c r="D3601" s="2" t="s">
        <v>133</v>
      </c>
    </row>
    <row r="3602" spans="1:4" ht="14.25" customHeight="1">
      <c r="A3602" s="2">
        <v>721481</v>
      </c>
      <c r="B3602" s="2" t="s">
        <v>132</v>
      </c>
      <c r="C3602" s="2">
        <v>1904.209691</v>
      </c>
      <c r="D3602" s="2" t="s">
        <v>130</v>
      </c>
    </row>
    <row r="3603" spans="1:4" ht="14.25" customHeight="1">
      <c r="A3603" s="2">
        <v>721513</v>
      </c>
      <c r="B3603" s="2" t="s">
        <v>132</v>
      </c>
      <c r="C3603" s="2">
        <v>571.45578799999998</v>
      </c>
      <c r="D3603" s="2" t="s">
        <v>130</v>
      </c>
    </row>
    <row r="3604" spans="1:4" ht="14.25" customHeight="1">
      <c r="A3604" s="2">
        <v>721885</v>
      </c>
      <c r="B3604" s="2" t="s">
        <v>132</v>
      </c>
      <c r="C3604" s="2">
        <v>2039.0733210000001</v>
      </c>
      <c r="D3604" s="2" t="s">
        <v>130</v>
      </c>
    </row>
    <row r="3605" spans="1:4" ht="14.25" customHeight="1">
      <c r="A3605" s="2">
        <v>722032</v>
      </c>
      <c r="B3605" s="2" t="s">
        <v>132</v>
      </c>
      <c r="C3605" s="2">
        <v>576</v>
      </c>
      <c r="D3605" s="2" t="s">
        <v>133</v>
      </c>
    </row>
    <row r="3606" spans="1:4" ht="14.25" customHeight="1">
      <c r="A3606" s="2">
        <v>722263</v>
      </c>
      <c r="B3606" s="2" t="s">
        <v>132</v>
      </c>
      <c r="C3606" s="2">
        <v>896.32708760000003</v>
      </c>
      <c r="D3606" s="2" t="s">
        <v>130</v>
      </c>
    </row>
    <row r="3607" spans="1:4" ht="14.25" customHeight="1">
      <c r="A3607" s="2">
        <v>722336</v>
      </c>
      <c r="B3607" s="2" t="s">
        <v>132</v>
      </c>
      <c r="C3607" s="2">
        <v>1227.4860859999999</v>
      </c>
      <c r="D3607" s="2" t="s">
        <v>133</v>
      </c>
    </row>
    <row r="3608" spans="1:4" ht="14.25" customHeight="1">
      <c r="A3608" s="2">
        <v>722635</v>
      </c>
      <c r="B3608" s="2" t="s">
        <v>132</v>
      </c>
      <c r="C3608" s="2">
        <v>3282.394808</v>
      </c>
      <c r="D3608" s="2" t="s">
        <v>130</v>
      </c>
    </row>
    <row r="3609" spans="1:4" ht="14.25" customHeight="1">
      <c r="A3609" s="2">
        <v>722663</v>
      </c>
      <c r="B3609" s="2" t="s">
        <v>132</v>
      </c>
      <c r="C3609" s="2">
        <v>852.66204700000003</v>
      </c>
      <c r="D3609" s="2" t="s">
        <v>130</v>
      </c>
    </row>
    <row r="3610" spans="1:4" ht="14.25" customHeight="1">
      <c r="A3610" s="2">
        <v>722838</v>
      </c>
      <c r="B3610" s="2" t="s">
        <v>129</v>
      </c>
      <c r="C3610" s="2">
        <v>2889.5137949999998</v>
      </c>
      <c r="D3610" s="2" t="s">
        <v>133</v>
      </c>
    </row>
    <row r="3611" spans="1:4" ht="14.25" customHeight="1">
      <c r="A3611" s="2">
        <v>723388</v>
      </c>
      <c r="B3611" s="2" t="s">
        <v>132</v>
      </c>
      <c r="C3611" s="2">
        <v>2958.8257920000001</v>
      </c>
      <c r="D3611" s="2" t="s">
        <v>133</v>
      </c>
    </row>
    <row r="3612" spans="1:4" ht="14.25" customHeight="1">
      <c r="A3612" s="2">
        <v>723584</v>
      </c>
      <c r="B3612" s="2" t="s">
        <v>132</v>
      </c>
      <c r="C3612" s="2">
        <v>2674</v>
      </c>
      <c r="D3612" s="2" t="s">
        <v>133</v>
      </c>
    </row>
    <row r="3613" spans="1:4" ht="14.25" customHeight="1">
      <c r="A3613" s="2">
        <v>723607</v>
      </c>
      <c r="B3613" s="2" t="s">
        <v>132</v>
      </c>
      <c r="C3613" s="2">
        <v>3139.4433319999998</v>
      </c>
      <c r="D3613" s="2" t="s">
        <v>130</v>
      </c>
    </row>
    <row r="3614" spans="1:4" ht="14.25" customHeight="1">
      <c r="A3614" s="2">
        <v>723763</v>
      </c>
      <c r="B3614" s="2" t="s">
        <v>132</v>
      </c>
      <c r="C3614" s="2">
        <v>652.72058070000003</v>
      </c>
      <c r="D3614" s="2" t="s">
        <v>130</v>
      </c>
    </row>
    <row r="3615" spans="1:4" ht="14.25" customHeight="1">
      <c r="A3615" s="2">
        <v>723823</v>
      </c>
      <c r="B3615" s="2" t="s">
        <v>132</v>
      </c>
      <c r="C3615" s="2">
        <v>3338</v>
      </c>
      <c r="D3615" s="2" t="s">
        <v>130</v>
      </c>
    </row>
    <row r="3616" spans="1:4" ht="14.25" customHeight="1">
      <c r="A3616" s="2">
        <v>723861</v>
      </c>
      <c r="B3616" s="2" t="s">
        <v>129</v>
      </c>
      <c r="C3616" s="2">
        <v>2725.439222</v>
      </c>
      <c r="D3616" s="2" t="s">
        <v>130</v>
      </c>
    </row>
    <row r="3617" spans="1:4" ht="14.25" customHeight="1">
      <c r="A3617" s="2">
        <v>723907</v>
      </c>
      <c r="B3617" s="2" t="s">
        <v>132</v>
      </c>
      <c r="C3617" s="2">
        <v>949.90989679999996</v>
      </c>
      <c r="D3617" s="2" t="s">
        <v>130</v>
      </c>
    </row>
    <row r="3618" spans="1:4" ht="14.25" customHeight="1">
      <c r="A3618" s="2">
        <v>724009</v>
      </c>
      <c r="B3618" s="2" t="s">
        <v>132</v>
      </c>
      <c r="C3618" s="2">
        <v>717.63156779999997</v>
      </c>
      <c r="D3618" s="2" t="s">
        <v>130</v>
      </c>
    </row>
    <row r="3619" spans="1:4" ht="14.25" customHeight="1">
      <c r="A3619" s="2">
        <v>724261</v>
      </c>
      <c r="B3619" s="2" t="s">
        <v>132</v>
      </c>
      <c r="C3619" s="2">
        <v>3367</v>
      </c>
      <c r="D3619" s="2" t="s">
        <v>130</v>
      </c>
    </row>
    <row r="3620" spans="1:4" ht="14.25" customHeight="1">
      <c r="A3620" s="2">
        <v>724320</v>
      </c>
      <c r="B3620" s="2" t="s">
        <v>129</v>
      </c>
      <c r="C3620" s="2">
        <v>991.55954980000001</v>
      </c>
      <c r="D3620" s="2" t="s">
        <v>133</v>
      </c>
    </row>
    <row r="3621" spans="1:4" ht="14.25" customHeight="1">
      <c r="A3621" s="2">
        <v>724482</v>
      </c>
      <c r="B3621" s="2" t="s">
        <v>129</v>
      </c>
      <c r="C3621" s="2">
        <v>1575</v>
      </c>
      <c r="D3621" s="2" t="s">
        <v>133</v>
      </c>
    </row>
    <row r="3622" spans="1:4" ht="14.25" customHeight="1">
      <c r="A3622" s="2">
        <v>724653</v>
      </c>
      <c r="B3622" s="2" t="s">
        <v>129</v>
      </c>
      <c r="C3622" s="2">
        <v>3591</v>
      </c>
      <c r="D3622" s="2" t="s">
        <v>130</v>
      </c>
    </row>
    <row r="3623" spans="1:4" ht="14.25" customHeight="1">
      <c r="A3623" s="2">
        <v>724824</v>
      </c>
      <c r="B3623" s="2" t="s">
        <v>129</v>
      </c>
      <c r="C3623" s="2">
        <v>2780.49</v>
      </c>
      <c r="D3623" s="2" t="s">
        <v>133</v>
      </c>
    </row>
    <row r="3624" spans="1:4" ht="14.25" customHeight="1">
      <c r="A3624" s="2">
        <v>725024</v>
      </c>
      <c r="B3624" s="2" t="s">
        <v>132</v>
      </c>
      <c r="C3624" s="2">
        <v>1579</v>
      </c>
      <c r="D3624" s="2" t="s">
        <v>133</v>
      </c>
    </row>
    <row r="3625" spans="1:4" ht="14.25" customHeight="1">
      <c r="A3625" s="2">
        <v>725208</v>
      </c>
      <c r="B3625" s="2" t="s">
        <v>129</v>
      </c>
      <c r="C3625" s="2">
        <v>3073.9820439999999</v>
      </c>
      <c r="D3625" s="2" t="s">
        <v>133</v>
      </c>
    </row>
    <row r="3626" spans="1:4" ht="14.25" customHeight="1">
      <c r="A3626" s="2">
        <v>725317</v>
      </c>
      <c r="B3626" s="2" t="s">
        <v>132</v>
      </c>
      <c r="C3626" s="2">
        <v>527.27671359999999</v>
      </c>
      <c r="D3626" s="2" t="s">
        <v>130</v>
      </c>
    </row>
    <row r="3627" spans="1:4" ht="14.25" customHeight="1">
      <c r="A3627" s="2">
        <v>725710</v>
      </c>
      <c r="B3627" s="2" t="s">
        <v>132</v>
      </c>
      <c r="C3627" s="2">
        <v>2452.9203080000002</v>
      </c>
      <c r="D3627" s="2" t="s">
        <v>133</v>
      </c>
    </row>
    <row r="3628" spans="1:4" ht="14.25" customHeight="1">
      <c r="A3628" s="2">
        <v>725732</v>
      </c>
      <c r="B3628" s="2" t="s">
        <v>132</v>
      </c>
      <c r="C3628" s="2">
        <v>2132</v>
      </c>
      <c r="D3628" s="2" t="s">
        <v>133</v>
      </c>
    </row>
    <row r="3629" spans="1:4" ht="14.25" customHeight="1">
      <c r="A3629" s="2">
        <v>725925</v>
      </c>
      <c r="B3629" s="2" t="s">
        <v>129</v>
      </c>
      <c r="C3629" s="2">
        <v>2097.024034</v>
      </c>
      <c r="D3629" s="2" t="s">
        <v>130</v>
      </c>
    </row>
    <row r="3630" spans="1:4" ht="14.25" customHeight="1">
      <c r="A3630" s="2">
        <v>725928</v>
      </c>
      <c r="B3630" s="2" t="s">
        <v>129</v>
      </c>
      <c r="C3630" s="2">
        <v>876.2840764</v>
      </c>
      <c r="D3630" s="2" t="s">
        <v>133</v>
      </c>
    </row>
    <row r="3631" spans="1:4" ht="14.25" customHeight="1">
      <c r="A3631" s="2">
        <v>726083</v>
      </c>
      <c r="B3631" s="2" t="s">
        <v>132</v>
      </c>
      <c r="C3631" s="2">
        <v>3300</v>
      </c>
      <c r="D3631" s="2" t="s">
        <v>130</v>
      </c>
    </row>
    <row r="3632" spans="1:4" ht="14.25" customHeight="1">
      <c r="A3632" s="2">
        <v>726168</v>
      </c>
      <c r="B3632" s="2" t="s">
        <v>129</v>
      </c>
      <c r="C3632" s="2">
        <v>426</v>
      </c>
      <c r="D3632" s="2" t="s">
        <v>133</v>
      </c>
    </row>
    <row r="3633" spans="1:4" ht="14.25" customHeight="1">
      <c r="A3633" s="2">
        <v>726305</v>
      </c>
      <c r="B3633" s="2" t="s">
        <v>132</v>
      </c>
      <c r="C3633" s="2">
        <v>2076.3947440000002</v>
      </c>
      <c r="D3633" s="2" t="s">
        <v>130</v>
      </c>
    </row>
    <row r="3634" spans="1:4" ht="14.25" customHeight="1">
      <c r="A3634" s="2">
        <v>726485</v>
      </c>
      <c r="B3634" s="2" t="s">
        <v>132</v>
      </c>
      <c r="C3634" s="2">
        <v>602.57836750000001</v>
      </c>
      <c r="D3634" s="2" t="s">
        <v>130</v>
      </c>
    </row>
    <row r="3635" spans="1:4" ht="14.25" customHeight="1">
      <c r="A3635" s="2">
        <v>726982</v>
      </c>
      <c r="B3635" s="2" t="s">
        <v>132</v>
      </c>
      <c r="C3635" s="2">
        <v>1847</v>
      </c>
      <c r="D3635" s="2" t="s">
        <v>133</v>
      </c>
    </row>
    <row r="3636" spans="1:4" ht="14.25" customHeight="1">
      <c r="A3636" s="2">
        <v>727122</v>
      </c>
      <c r="B3636" s="2" t="s">
        <v>129</v>
      </c>
      <c r="C3636" s="2">
        <v>316</v>
      </c>
      <c r="D3636" s="2" t="s">
        <v>133</v>
      </c>
    </row>
    <row r="3637" spans="1:4" ht="14.25" customHeight="1">
      <c r="A3637" s="2">
        <v>727151</v>
      </c>
      <c r="B3637" s="2" t="s">
        <v>132</v>
      </c>
      <c r="C3637" s="2">
        <v>3204.1353410000002</v>
      </c>
      <c r="D3637" s="2" t="s">
        <v>130</v>
      </c>
    </row>
    <row r="3638" spans="1:4" ht="14.25" customHeight="1">
      <c r="A3638" s="2">
        <v>727326</v>
      </c>
      <c r="B3638" s="2" t="s">
        <v>129</v>
      </c>
      <c r="C3638" s="2">
        <v>708</v>
      </c>
      <c r="D3638" s="2" t="s">
        <v>133</v>
      </c>
    </row>
    <row r="3639" spans="1:4" ht="14.25" customHeight="1">
      <c r="A3639" s="2">
        <v>727582</v>
      </c>
      <c r="B3639" s="2" t="s">
        <v>132</v>
      </c>
      <c r="C3639" s="2">
        <v>1936</v>
      </c>
      <c r="D3639" s="2" t="s">
        <v>133</v>
      </c>
    </row>
    <row r="3640" spans="1:4" ht="14.25" customHeight="1">
      <c r="A3640" s="2">
        <v>727728</v>
      </c>
      <c r="B3640" s="2" t="s">
        <v>129</v>
      </c>
      <c r="C3640" s="2">
        <v>836</v>
      </c>
      <c r="D3640" s="2" t="s">
        <v>133</v>
      </c>
    </row>
    <row r="3641" spans="1:4" ht="14.25" customHeight="1">
      <c r="A3641" s="2">
        <v>727736</v>
      </c>
      <c r="B3641" s="2" t="s">
        <v>132</v>
      </c>
      <c r="C3641" s="2">
        <v>2464.816116</v>
      </c>
      <c r="D3641" s="2" t="s">
        <v>133</v>
      </c>
    </row>
    <row r="3642" spans="1:4" ht="14.25" customHeight="1">
      <c r="A3642" s="2">
        <v>727793</v>
      </c>
      <c r="B3642" s="2" t="s">
        <v>132</v>
      </c>
      <c r="C3642" s="2">
        <v>3391.7309799999998</v>
      </c>
      <c r="D3642" s="2" t="s">
        <v>130</v>
      </c>
    </row>
    <row r="3643" spans="1:4" ht="14.25" customHeight="1">
      <c r="A3643" s="2">
        <v>727970</v>
      </c>
      <c r="B3643" s="2" t="s">
        <v>132</v>
      </c>
      <c r="C3643" s="2">
        <v>3490.7701870000001</v>
      </c>
      <c r="D3643" s="2" t="s">
        <v>133</v>
      </c>
    </row>
    <row r="3644" spans="1:4" ht="14.25" customHeight="1">
      <c r="A3644" s="2">
        <v>728135</v>
      </c>
      <c r="B3644" s="2" t="s">
        <v>132</v>
      </c>
      <c r="C3644" s="2">
        <v>708.98419590000003</v>
      </c>
      <c r="D3644" s="2" t="s">
        <v>130</v>
      </c>
    </row>
    <row r="3645" spans="1:4" ht="14.25" customHeight="1">
      <c r="A3645" s="2">
        <v>728154</v>
      </c>
      <c r="B3645" s="2" t="s">
        <v>129</v>
      </c>
      <c r="C3645" s="2">
        <v>3068</v>
      </c>
      <c r="D3645" s="2" t="s">
        <v>133</v>
      </c>
    </row>
    <row r="3646" spans="1:4" ht="14.25" customHeight="1">
      <c r="A3646" s="2">
        <v>728290</v>
      </c>
      <c r="B3646" s="2" t="s">
        <v>132</v>
      </c>
      <c r="C3646" s="2">
        <v>1835.359189</v>
      </c>
      <c r="D3646" s="2" t="s">
        <v>133</v>
      </c>
    </row>
    <row r="3647" spans="1:4" ht="14.25" customHeight="1">
      <c r="A3647" s="2">
        <v>728493</v>
      </c>
      <c r="B3647" s="2" t="s">
        <v>129</v>
      </c>
      <c r="C3647" s="2">
        <v>1478.9703609999999</v>
      </c>
      <c r="D3647" s="2" t="s">
        <v>130</v>
      </c>
    </row>
    <row r="3648" spans="1:4" ht="14.25" customHeight="1">
      <c r="A3648" s="2">
        <v>728571</v>
      </c>
      <c r="B3648" s="2" t="s">
        <v>129</v>
      </c>
      <c r="C3648" s="2">
        <v>327.83894789999999</v>
      </c>
      <c r="D3648" s="2" t="s">
        <v>130</v>
      </c>
    </row>
    <row r="3649" spans="1:4" ht="14.25" customHeight="1">
      <c r="A3649" s="2">
        <v>728699</v>
      </c>
      <c r="B3649" s="2" t="s">
        <v>132</v>
      </c>
      <c r="C3649" s="2">
        <v>3151.0515789999999</v>
      </c>
      <c r="D3649" s="2" t="s">
        <v>130</v>
      </c>
    </row>
    <row r="3650" spans="1:4" ht="14.25" customHeight="1">
      <c r="A3650" s="2">
        <v>728705</v>
      </c>
      <c r="B3650" s="2" t="s">
        <v>132</v>
      </c>
      <c r="C3650" s="2">
        <v>2208</v>
      </c>
      <c r="D3650" s="2" t="s">
        <v>130</v>
      </c>
    </row>
    <row r="3651" spans="1:4" ht="14.25" customHeight="1">
      <c r="A3651" s="2">
        <v>728781</v>
      </c>
      <c r="B3651" s="2" t="s">
        <v>129</v>
      </c>
      <c r="C3651" s="2">
        <v>2259.5547929999998</v>
      </c>
      <c r="D3651" s="2" t="s">
        <v>130</v>
      </c>
    </row>
    <row r="3652" spans="1:4" ht="14.25" customHeight="1">
      <c r="A3652" s="2">
        <v>728907</v>
      </c>
      <c r="B3652" s="2" t="s">
        <v>129</v>
      </c>
      <c r="C3652" s="2">
        <v>2225</v>
      </c>
      <c r="D3652" s="2" t="s">
        <v>130</v>
      </c>
    </row>
    <row r="3653" spans="1:4" ht="14.25" customHeight="1">
      <c r="A3653" s="2">
        <v>728942</v>
      </c>
      <c r="B3653" s="2" t="s">
        <v>132</v>
      </c>
      <c r="C3653" s="2">
        <v>3069.3277560000001</v>
      </c>
      <c r="D3653" s="2" t="s">
        <v>133</v>
      </c>
    </row>
    <row r="3654" spans="1:4" ht="14.25" customHeight="1">
      <c r="A3654" s="2">
        <v>729069</v>
      </c>
      <c r="B3654" s="2" t="s">
        <v>129</v>
      </c>
      <c r="C3654" s="2">
        <v>1747.180566</v>
      </c>
      <c r="D3654" s="2" t="s">
        <v>130</v>
      </c>
    </row>
    <row r="3655" spans="1:4" ht="14.25" customHeight="1">
      <c r="A3655" s="2">
        <v>729075</v>
      </c>
      <c r="B3655" s="2" t="s">
        <v>129</v>
      </c>
      <c r="C3655" s="2">
        <v>2763</v>
      </c>
      <c r="D3655" s="2" t="s">
        <v>130</v>
      </c>
    </row>
    <row r="3656" spans="1:4" ht="14.25" customHeight="1">
      <c r="A3656" s="2">
        <v>729635</v>
      </c>
      <c r="B3656" s="2" t="s">
        <v>132</v>
      </c>
      <c r="C3656" s="2">
        <v>3300.2057690000001</v>
      </c>
      <c r="D3656" s="2" t="s">
        <v>130</v>
      </c>
    </row>
    <row r="3657" spans="1:4" ht="14.25" customHeight="1">
      <c r="A3657" s="2">
        <v>729782</v>
      </c>
      <c r="B3657" s="2" t="s">
        <v>132</v>
      </c>
      <c r="C3657" s="2">
        <v>3094.9217720000001</v>
      </c>
      <c r="D3657" s="2" t="s">
        <v>133</v>
      </c>
    </row>
    <row r="3658" spans="1:4" ht="14.25" customHeight="1">
      <c r="A3658" s="2">
        <v>729806</v>
      </c>
      <c r="B3658" s="2" t="s">
        <v>132</v>
      </c>
      <c r="C3658" s="2">
        <v>2866.5767999999998</v>
      </c>
      <c r="D3658" s="2" t="s">
        <v>133</v>
      </c>
    </row>
    <row r="3659" spans="1:4" ht="14.25" customHeight="1">
      <c r="A3659" s="2">
        <v>729866</v>
      </c>
      <c r="B3659" s="2" t="s">
        <v>132</v>
      </c>
      <c r="C3659" s="2">
        <v>350.41731970000001</v>
      </c>
      <c r="D3659" s="2" t="s">
        <v>133</v>
      </c>
    </row>
    <row r="3660" spans="1:4" ht="14.25" customHeight="1">
      <c r="A3660" s="2">
        <v>729930</v>
      </c>
      <c r="B3660" s="2" t="s">
        <v>129</v>
      </c>
      <c r="C3660" s="2">
        <v>1146</v>
      </c>
      <c r="D3660" s="2" t="s">
        <v>133</v>
      </c>
    </row>
    <row r="3661" spans="1:4" ht="14.25" customHeight="1">
      <c r="A3661" s="2">
        <v>730307</v>
      </c>
      <c r="B3661" s="2" t="s">
        <v>132</v>
      </c>
      <c r="C3661" s="2">
        <v>2020.4009610000001</v>
      </c>
      <c r="D3661" s="2" t="s">
        <v>130</v>
      </c>
    </row>
    <row r="3662" spans="1:4" ht="14.25" customHeight="1">
      <c r="A3662" s="2">
        <v>730428</v>
      </c>
      <c r="B3662" s="2" t="s">
        <v>129</v>
      </c>
      <c r="C3662" s="2">
        <v>1271</v>
      </c>
      <c r="D3662" s="2" t="s">
        <v>133</v>
      </c>
    </row>
    <row r="3663" spans="1:4" ht="14.25" customHeight="1">
      <c r="A3663" s="2">
        <v>730468</v>
      </c>
      <c r="B3663" s="2" t="s">
        <v>132</v>
      </c>
      <c r="C3663" s="2">
        <v>1433.2584589999999</v>
      </c>
      <c r="D3663" s="2" t="s">
        <v>133</v>
      </c>
    </row>
    <row r="3664" spans="1:4" ht="14.25" customHeight="1">
      <c r="A3664" s="2">
        <v>730899</v>
      </c>
      <c r="B3664" s="2" t="s">
        <v>129</v>
      </c>
      <c r="C3664" s="2">
        <v>289</v>
      </c>
      <c r="D3664" s="2" t="s">
        <v>130</v>
      </c>
    </row>
    <row r="3665" spans="1:4" ht="14.25" customHeight="1">
      <c r="A3665" s="2">
        <v>731339</v>
      </c>
      <c r="B3665" s="2" t="s">
        <v>132</v>
      </c>
      <c r="C3665" s="2">
        <v>514.34442449999995</v>
      </c>
      <c r="D3665" s="2" t="s">
        <v>134</v>
      </c>
    </row>
    <row r="3666" spans="1:4" ht="14.25" customHeight="1">
      <c r="A3666" s="2">
        <v>731387</v>
      </c>
      <c r="B3666" s="2" t="s">
        <v>132</v>
      </c>
      <c r="C3666" s="2">
        <v>385.98914350000001</v>
      </c>
      <c r="D3666" s="2" t="s">
        <v>130</v>
      </c>
    </row>
    <row r="3667" spans="1:4" ht="14.25" customHeight="1">
      <c r="A3667" s="2">
        <v>731432</v>
      </c>
      <c r="B3667" s="2" t="s">
        <v>132</v>
      </c>
      <c r="C3667" s="2">
        <v>1978.221779</v>
      </c>
      <c r="D3667" s="2" t="s">
        <v>133</v>
      </c>
    </row>
    <row r="3668" spans="1:4" ht="14.25" customHeight="1">
      <c r="A3668" s="2">
        <v>731507</v>
      </c>
      <c r="B3668" s="2" t="s">
        <v>132</v>
      </c>
      <c r="C3668" s="2">
        <v>3269.083333</v>
      </c>
      <c r="D3668" s="2" t="s">
        <v>134</v>
      </c>
    </row>
    <row r="3669" spans="1:4" ht="14.25" customHeight="1">
      <c r="A3669" s="2">
        <v>731550</v>
      </c>
      <c r="B3669" s="2" t="s">
        <v>129</v>
      </c>
      <c r="C3669" s="2">
        <v>1684.43</v>
      </c>
      <c r="D3669" s="2" t="s">
        <v>133</v>
      </c>
    </row>
    <row r="3670" spans="1:4" ht="14.25" customHeight="1">
      <c r="A3670" s="2">
        <v>731862</v>
      </c>
      <c r="B3670" s="2" t="s">
        <v>129</v>
      </c>
      <c r="C3670" s="2">
        <v>2738.44</v>
      </c>
      <c r="D3670" s="2" t="s">
        <v>133</v>
      </c>
    </row>
    <row r="3671" spans="1:4" ht="14.25" customHeight="1">
      <c r="A3671" s="2">
        <v>731866</v>
      </c>
      <c r="B3671" s="2" t="s">
        <v>132</v>
      </c>
      <c r="C3671" s="2">
        <v>1924.254799</v>
      </c>
      <c r="D3671" s="2" t="s">
        <v>133</v>
      </c>
    </row>
    <row r="3672" spans="1:4" ht="14.25" customHeight="1">
      <c r="A3672" s="2">
        <v>732078</v>
      </c>
      <c r="B3672" s="2" t="s">
        <v>129</v>
      </c>
      <c r="C3672" s="2">
        <v>2895.9670630000001</v>
      </c>
      <c r="D3672" s="2" t="s">
        <v>133</v>
      </c>
    </row>
    <row r="3673" spans="1:4" ht="14.25" customHeight="1">
      <c r="A3673" s="2">
        <v>732099</v>
      </c>
      <c r="B3673" s="2" t="s">
        <v>129</v>
      </c>
      <c r="C3673" s="2">
        <v>951.77630109999996</v>
      </c>
      <c r="D3673" s="2" t="s">
        <v>130</v>
      </c>
    </row>
    <row r="3674" spans="1:4" ht="14.25" customHeight="1">
      <c r="A3674" s="2">
        <v>732325</v>
      </c>
      <c r="B3674" s="2" t="s">
        <v>132</v>
      </c>
      <c r="C3674" s="2">
        <v>1568.08977</v>
      </c>
      <c r="D3674" s="2" t="s">
        <v>130</v>
      </c>
    </row>
    <row r="3675" spans="1:4" ht="14.25" customHeight="1">
      <c r="A3675" s="2">
        <v>732363</v>
      </c>
      <c r="B3675" s="2" t="s">
        <v>129</v>
      </c>
      <c r="C3675" s="2">
        <v>2915</v>
      </c>
      <c r="D3675" s="2" t="s">
        <v>130</v>
      </c>
    </row>
    <row r="3676" spans="1:4" ht="14.25" customHeight="1">
      <c r="A3676" s="2">
        <v>732532</v>
      </c>
      <c r="B3676" s="2" t="s">
        <v>132</v>
      </c>
      <c r="C3676" s="2">
        <v>784.06847949999997</v>
      </c>
      <c r="D3676" s="2" t="s">
        <v>133</v>
      </c>
    </row>
    <row r="3677" spans="1:4" ht="14.25" customHeight="1">
      <c r="A3677" s="2">
        <v>732698</v>
      </c>
      <c r="B3677" s="2" t="s">
        <v>132</v>
      </c>
      <c r="C3677" s="2">
        <v>3247.719407</v>
      </c>
      <c r="D3677" s="2" t="s">
        <v>133</v>
      </c>
    </row>
    <row r="3678" spans="1:4" ht="14.25" customHeight="1">
      <c r="A3678" s="2">
        <v>732729</v>
      </c>
      <c r="B3678" s="2" t="s">
        <v>129</v>
      </c>
      <c r="C3678" s="2">
        <v>1644.75</v>
      </c>
      <c r="D3678" s="2" t="s">
        <v>130</v>
      </c>
    </row>
    <row r="3679" spans="1:4" ht="14.25" customHeight="1">
      <c r="A3679" s="2">
        <v>732897</v>
      </c>
      <c r="B3679" s="2" t="s">
        <v>129</v>
      </c>
      <c r="C3679" s="2">
        <v>2721.39</v>
      </c>
      <c r="D3679" s="2" t="s">
        <v>130</v>
      </c>
    </row>
    <row r="3680" spans="1:4" ht="14.25" customHeight="1">
      <c r="A3680" s="2">
        <v>733044</v>
      </c>
      <c r="B3680" s="2" t="s">
        <v>129</v>
      </c>
      <c r="C3680" s="2">
        <v>2508.88</v>
      </c>
      <c r="D3680" s="2" t="s">
        <v>133</v>
      </c>
    </row>
    <row r="3681" spans="1:4" ht="14.25" customHeight="1">
      <c r="A3681" s="2">
        <v>733919</v>
      </c>
      <c r="B3681" s="2" t="s">
        <v>132</v>
      </c>
      <c r="C3681" s="2">
        <v>3023.9706639999999</v>
      </c>
      <c r="D3681" s="2" t="s">
        <v>130</v>
      </c>
    </row>
    <row r="3682" spans="1:4" ht="14.25" customHeight="1">
      <c r="A3682" s="2">
        <v>733997</v>
      </c>
      <c r="B3682" s="2" t="s">
        <v>132</v>
      </c>
      <c r="C3682" s="2">
        <v>3228.2240919999999</v>
      </c>
      <c r="D3682" s="2" t="s">
        <v>130</v>
      </c>
    </row>
    <row r="3683" spans="1:4" ht="14.25" customHeight="1">
      <c r="A3683" s="2">
        <v>734372</v>
      </c>
      <c r="B3683" s="2" t="s">
        <v>132</v>
      </c>
      <c r="C3683" s="2">
        <v>3669.979652</v>
      </c>
      <c r="D3683" s="2" t="s">
        <v>133</v>
      </c>
    </row>
    <row r="3684" spans="1:4" ht="14.25" customHeight="1">
      <c r="A3684" s="2">
        <v>734500</v>
      </c>
      <c r="B3684" s="2" t="s">
        <v>132</v>
      </c>
      <c r="C3684" s="2">
        <v>3077.4388119999999</v>
      </c>
      <c r="D3684" s="2" t="s">
        <v>133</v>
      </c>
    </row>
    <row r="3685" spans="1:4" ht="14.25" customHeight="1">
      <c r="A3685" s="2">
        <v>734525</v>
      </c>
      <c r="B3685" s="2" t="s">
        <v>132</v>
      </c>
      <c r="C3685" s="2">
        <v>2034</v>
      </c>
      <c r="D3685" s="2" t="s">
        <v>130</v>
      </c>
    </row>
    <row r="3686" spans="1:4" ht="14.25" customHeight="1">
      <c r="A3686" s="2">
        <v>734594</v>
      </c>
      <c r="B3686" s="2" t="s">
        <v>132</v>
      </c>
      <c r="C3686" s="2">
        <v>3366.6680139999999</v>
      </c>
      <c r="D3686" s="2" t="s">
        <v>133</v>
      </c>
    </row>
    <row r="3687" spans="1:4" ht="14.25" customHeight="1">
      <c r="A3687" s="2">
        <v>734639</v>
      </c>
      <c r="B3687" s="2" t="s">
        <v>132</v>
      </c>
      <c r="C3687" s="2">
        <v>1288.8521410000001</v>
      </c>
      <c r="D3687" s="2" t="s">
        <v>130</v>
      </c>
    </row>
    <row r="3688" spans="1:4" ht="14.25" customHeight="1">
      <c r="A3688" s="2">
        <v>734667</v>
      </c>
      <c r="B3688" s="2" t="s">
        <v>129</v>
      </c>
      <c r="C3688" s="2">
        <v>2825.9947619999998</v>
      </c>
      <c r="D3688" s="2" t="s">
        <v>130</v>
      </c>
    </row>
    <row r="3689" spans="1:4" ht="14.25" customHeight="1">
      <c r="A3689" s="2">
        <v>734705</v>
      </c>
      <c r="B3689" s="2" t="s">
        <v>132</v>
      </c>
      <c r="C3689" s="2">
        <v>1533.5170000000001</v>
      </c>
      <c r="D3689" s="2" t="s">
        <v>130</v>
      </c>
    </row>
    <row r="3690" spans="1:4" ht="14.25" customHeight="1">
      <c r="A3690" s="2">
        <v>735038</v>
      </c>
      <c r="B3690" s="2" t="s">
        <v>132</v>
      </c>
      <c r="C3690" s="2">
        <v>3104</v>
      </c>
      <c r="D3690" s="2" t="s">
        <v>133</v>
      </c>
    </row>
    <row r="3691" spans="1:4" ht="14.25" customHeight="1">
      <c r="A3691" s="2">
        <v>735043</v>
      </c>
      <c r="B3691" s="2" t="s">
        <v>132</v>
      </c>
      <c r="C3691" s="2">
        <v>1965.3955759999999</v>
      </c>
      <c r="D3691" s="2" t="s">
        <v>130</v>
      </c>
    </row>
    <row r="3692" spans="1:4" ht="14.25" customHeight="1">
      <c r="A3692" s="2">
        <v>735053</v>
      </c>
      <c r="B3692" s="2" t="s">
        <v>132</v>
      </c>
      <c r="C3692" s="2">
        <v>3268.1489459999998</v>
      </c>
      <c r="D3692" s="2" t="s">
        <v>130</v>
      </c>
    </row>
    <row r="3693" spans="1:4" ht="14.25" customHeight="1">
      <c r="A3693" s="2">
        <v>735063</v>
      </c>
      <c r="B3693" s="2" t="s">
        <v>129</v>
      </c>
      <c r="C3693" s="2">
        <v>3359.57</v>
      </c>
      <c r="D3693" s="2" t="s">
        <v>134</v>
      </c>
    </row>
    <row r="3694" spans="1:4" ht="14.25" customHeight="1">
      <c r="A3694" s="2">
        <v>735296</v>
      </c>
      <c r="B3694" s="2" t="s">
        <v>132</v>
      </c>
      <c r="C3694" s="2">
        <v>1952.316182</v>
      </c>
      <c r="D3694" s="2" t="s">
        <v>133</v>
      </c>
    </row>
    <row r="3695" spans="1:4" ht="14.25" customHeight="1">
      <c r="A3695" s="2">
        <v>735311</v>
      </c>
      <c r="B3695" s="2" t="s">
        <v>132</v>
      </c>
      <c r="C3695" s="2">
        <v>1010</v>
      </c>
      <c r="D3695" s="2" t="s">
        <v>130</v>
      </c>
    </row>
    <row r="3696" spans="1:4" ht="14.25" customHeight="1">
      <c r="A3696" s="2">
        <v>735316</v>
      </c>
      <c r="B3696" s="2" t="s">
        <v>132</v>
      </c>
      <c r="C3696" s="2">
        <v>585</v>
      </c>
      <c r="D3696" s="2" t="s">
        <v>133</v>
      </c>
    </row>
    <row r="3697" spans="1:4" ht="14.25" customHeight="1">
      <c r="A3697" s="2">
        <v>735398</v>
      </c>
      <c r="B3697" s="2" t="s">
        <v>132</v>
      </c>
      <c r="C3697" s="2">
        <v>2254</v>
      </c>
      <c r="D3697" s="2" t="s">
        <v>133</v>
      </c>
    </row>
    <row r="3698" spans="1:4" ht="14.25" customHeight="1">
      <c r="A3698" s="2">
        <v>735740</v>
      </c>
      <c r="B3698" s="2" t="s">
        <v>132</v>
      </c>
      <c r="C3698" s="2">
        <v>3646.2691759999998</v>
      </c>
      <c r="D3698" s="2" t="s">
        <v>133</v>
      </c>
    </row>
    <row r="3699" spans="1:4" ht="14.25" customHeight="1">
      <c r="A3699" s="2">
        <v>736023</v>
      </c>
      <c r="B3699" s="2" t="s">
        <v>129</v>
      </c>
      <c r="C3699" s="2">
        <v>2549.77</v>
      </c>
      <c r="D3699" s="2" t="s">
        <v>130</v>
      </c>
    </row>
    <row r="3700" spans="1:4" ht="14.25" customHeight="1">
      <c r="A3700" s="2">
        <v>736234</v>
      </c>
      <c r="B3700" s="2" t="s">
        <v>132</v>
      </c>
      <c r="C3700" s="2">
        <v>3224</v>
      </c>
      <c r="D3700" s="2" t="s">
        <v>133</v>
      </c>
    </row>
    <row r="3701" spans="1:4" ht="14.25" customHeight="1">
      <c r="A3701" s="2">
        <v>736333</v>
      </c>
      <c r="B3701" s="2" t="s">
        <v>132</v>
      </c>
      <c r="C3701" s="2">
        <v>1532</v>
      </c>
      <c r="D3701" s="2" t="s">
        <v>130</v>
      </c>
    </row>
    <row r="3702" spans="1:4" ht="14.25" customHeight="1">
      <c r="A3702" s="2">
        <v>736361</v>
      </c>
      <c r="B3702" s="2" t="s">
        <v>132</v>
      </c>
      <c r="C3702" s="2">
        <v>1096.3860890000001</v>
      </c>
      <c r="D3702" s="2" t="s">
        <v>130</v>
      </c>
    </row>
    <row r="3703" spans="1:4" ht="14.25" customHeight="1">
      <c r="A3703" s="2">
        <v>736388</v>
      </c>
      <c r="B3703" s="2" t="s">
        <v>132</v>
      </c>
      <c r="C3703" s="2">
        <v>1791.5167140000001</v>
      </c>
      <c r="D3703" s="2" t="s">
        <v>133</v>
      </c>
    </row>
    <row r="3704" spans="1:4" ht="14.25" customHeight="1">
      <c r="A3704" s="2">
        <v>736527</v>
      </c>
      <c r="B3704" s="2" t="s">
        <v>129</v>
      </c>
      <c r="C3704" s="2">
        <v>1325.5255420000001</v>
      </c>
      <c r="D3704" s="2" t="s">
        <v>130</v>
      </c>
    </row>
    <row r="3705" spans="1:4" ht="14.25" customHeight="1">
      <c r="A3705" s="2">
        <v>736675</v>
      </c>
      <c r="B3705" s="2" t="s">
        <v>132</v>
      </c>
      <c r="C3705" s="2">
        <v>2979</v>
      </c>
      <c r="D3705" s="2" t="s">
        <v>130</v>
      </c>
    </row>
    <row r="3706" spans="1:4" ht="14.25" customHeight="1">
      <c r="A3706" s="2">
        <v>737309</v>
      </c>
      <c r="B3706" s="2" t="s">
        <v>132</v>
      </c>
      <c r="C3706" s="2">
        <v>404.20302729999997</v>
      </c>
      <c r="D3706" s="2" t="s">
        <v>130</v>
      </c>
    </row>
    <row r="3707" spans="1:4" ht="14.25" customHeight="1">
      <c r="A3707" s="2">
        <v>737476</v>
      </c>
      <c r="B3707" s="2" t="s">
        <v>132</v>
      </c>
      <c r="C3707" s="2">
        <v>1823.0286530000001</v>
      </c>
      <c r="D3707" s="2" t="s">
        <v>133</v>
      </c>
    </row>
    <row r="3708" spans="1:4" ht="14.25" customHeight="1">
      <c r="A3708" s="2">
        <v>737484</v>
      </c>
      <c r="B3708" s="2" t="s">
        <v>129</v>
      </c>
      <c r="C3708" s="2">
        <v>2202.175628</v>
      </c>
      <c r="D3708" s="2" t="s">
        <v>133</v>
      </c>
    </row>
    <row r="3709" spans="1:4" ht="14.25" customHeight="1">
      <c r="A3709" s="2">
        <v>737489</v>
      </c>
      <c r="B3709" s="2" t="s">
        <v>132</v>
      </c>
      <c r="C3709" s="2">
        <v>1429.45147</v>
      </c>
      <c r="D3709" s="2" t="s">
        <v>130</v>
      </c>
    </row>
    <row r="3710" spans="1:4" ht="14.25" customHeight="1">
      <c r="A3710" s="2">
        <v>737819</v>
      </c>
      <c r="B3710" s="2" t="s">
        <v>132</v>
      </c>
      <c r="C3710" s="2">
        <v>1662.53269</v>
      </c>
      <c r="D3710" s="2" t="s">
        <v>130</v>
      </c>
    </row>
    <row r="3711" spans="1:4" ht="14.25" customHeight="1">
      <c r="A3711" s="2">
        <v>738060</v>
      </c>
      <c r="B3711" s="2" t="s">
        <v>129</v>
      </c>
      <c r="C3711" s="2">
        <v>1175.730712</v>
      </c>
      <c r="D3711" s="2" t="s">
        <v>133</v>
      </c>
    </row>
    <row r="3712" spans="1:4" ht="14.25" customHeight="1">
      <c r="A3712" s="2">
        <v>738183</v>
      </c>
      <c r="B3712" s="2" t="s">
        <v>129</v>
      </c>
      <c r="C3712" s="2">
        <v>1813.6739190000001</v>
      </c>
      <c r="D3712" s="2" t="s">
        <v>130</v>
      </c>
    </row>
    <row r="3713" spans="1:4" ht="14.25" customHeight="1">
      <c r="A3713" s="2">
        <v>738315</v>
      </c>
      <c r="B3713" s="2" t="s">
        <v>129</v>
      </c>
      <c r="C3713" s="2">
        <v>2256.9512129999998</v>
      </c>
      <c r="D3713" s="2" t="s">
        <v>130</v>
      </c>
    </row>
    <row r="3714" spans="1:4" ht="14.25" customHeight="1">
      <c r="A3714" s="2">
        <v>738355</v>
      </c>
      <c r="B3714" s="2" t="s">
        <v>132</v>
      </c>
      <c r="C3714" s="2">
        <v>1465.16569</v>
      </c>
      <c r="D3714" s="2" t="s">
        <v>130</v>
      </c>
    </row>
    <row r="3715" spans="1:4" ht="14.25" customHeight="1">
      <c r="A3715" s="2">
        <v>738437</v>
      </c>
      <c r="B3715" s="2" t="s">
        <v>132</v>
      </c>
      <c r="C3715" s="2">
        <v>1048.9472619999999</v>
      </c>
      <c r="D3715" s="2" t="s">
        <v>134</v>
      </c>
    </row>
    <row r="3716" spans="1:4" ht="14.25" customHeight="1">
      <c r="A3716" s="2">
        <v>738737</v>
      </c>
      <c r="B3716" s="2" t="s">
        <v>132</v>
      </c>
      <c r="C3716" s="2">
        <v>2806.7032140000001</v>
      </c>
      <c r="D3716" s="2" t="s">
        <v>130</v>
      </c>
    </row>
    <row r="3717" spans="1:4" ht="14.25" customHeight="1">
      <c r="A3717" s="2">
        <v>738807</v>
      </c>
      <c r="B3717" s="2" t="s">
        <v>129</v>
      </c>
      <c r="C3717" s="2">
        <v>2444.6447669999998</v>
      </c>
      <c r="D3717" s="2" t="s">
        <v>130</v>
      </c>
    </row>
    <row r="3718" spans="1:4" ht="14.25" customHeight="1">
      <c r="A3718" s="2">
        <v>738827</v>
      </c>
      <c r="B3718" s="2" t="s">
        <v>132</v>
      </c>
      <c r="C3718" s="2">
        <v>3261.0905379999999</v>
      </c>
      <c r="D3718" s="2" t="s">
        <v>130</v>
      </c>
    </row>
    <row r="3719" spans="1:4" ht="14.25" customHeight="1">
      <c r="A3719" s="2">
        <v>738880</v>
      </c>
      <c r="B3719" s="2" t="s">
        <v>132</v>
      </c>
      <c r="C3719" s="2">
        <v>1969</v>
      </c>
      <c r="D3719" s="2" t="s">
        <v>133</v>
      </c>
    </row>
    <row r="3720" spans="1:4" ht="14.25" customHeight="1">
      <c r="A3720" s="2">
        <v>738994</v>
      </c>
      <c r="B3720" s="2" t="s">
        <v>132</v>
      </c>
      <c r="C3720" s="2">
        <v>2557</v>
      </c>
      <c r="D3720" s="2" t="s">
        <v>133</v>
      </c>
    </row>
    <row r="3721" spans="1:4" ht="14.25" customHeight="1">
      <c r="A3721" s="2">
        <v>739226</v>
      </c>
      <c r="B3721" s="2" t="s">
        <v>132</v>
      </c>
      <c r="C3721" s="2">
        <v>2272.302494</v>
      </c>
      <c r="D3721" s="2" t="s">
        <v>133</v>
      </c>
    </row>
    <row r="3722" spans="1:4" ht="14.25" customHeight="1">
      <c r="A3722" s="2">
        <v>739577</v>
      </c>
      <c r="B3722" s="2" t="s">
        <v>132</v>
      </c>
      <c r="C3722" s="2">
        <v>2308.0401059999999</v>
      </c>
      <c r="D3722" s="2" t="s">
        <v>130</v>
      </c>
    </row>
    <row r="3723" spans="1:4" ht="14.25" customHeight="1">
      <c r="A3723" s="2">
        <v>739819</v>
      </c>
      <c r="B3723" s="2" t="s">
        <v>132</v>
      </c>
      <c r="C3723" s="2">
        <v>2094.0355970000001</v>
      </c>
      <c r="D3723" s="2" t="s">
        <v>130</v>
      </c>
    </row>
    <row r="3724" spans="1:4" ht="14.25" customHeight="1">
      <c r="A3724" s="2">
        <v>740156</v>
      </c>
      <c r="B3724" s="2" t="s">
        <v>132</v>
      </c>
      <c r="C3724" s="2">
        <v>3146.5763390000002</v>
      </c>
      <c r="D3724" s="2" t="s">
        <v>133</v>
      </c>
    </row>
    <row r="3725" spans="1:4" ht="14.25" customHeight="1">
      <c r="A3725" s="2">
        <v>740725</v>
      </c>
      <c r="B3725" s="2" t="s">
        <v>132</v>
      </c>
      <c r="C3725" s="2">
        <v>1714.9915410000001</v>
      </c>
      <c r="D3725" s="2" t="s">
        <v>130</v>
      </c>
    </row>
    <row r="3726" spans="1:4" ht="14.25" customHeight="1">
      <c r="A3726" s="2">
        <v>741184</v>
      </c>
      <c r="B3726" s="2" t="s">
        <v>132</v>
      </c>
      <c r="C3726" s="2">
        <v>3224</v>
      </c>
      <c r="D3726" s="2" t="s">
        <v>133</v>
      </c>
    </row>
    <row r="3727" spans="1:4" ht="14.25" customHeight="1">
      <c r="A3727" s="2">
        <v>741212</v>
      </c>
      <c r="B3727" s="2" t="s">
        <v>132</v>
      </c>
      <c r="C3727" s="2">
        <v>2990.0819550000001</v>
      </c>
      <c r="D3727" s="2" t="s">
        <v>133</v>
      </c>
    </row>
    <row r="3728" spans="1:4" ht="14.25" customHeight="1">
      <c r="A3728" s="2">
        <v>741278</v>
      </c>
      <c r="B3728" s="2" t="s">
        <v>132</v>
      </c>
      <c r="C3728" s="2">
        <v>3437</v>
      </c>
      <c r="D3728" s="2" t="s">
        <v>133</v>
      </c>
    </row>
    <row r="3729" spans="1:4" ht="14.25" customHeight="1">
      <c r="A3729" s="2">
        <v>741320</v>
      </c>
      <c r="B3729" s="2" t="s">
        <v>132</v>
      </c>
      <c r="C3729" s="2">
        <v>3327</v>
      </c>
      <c r="D3729" s="2" t="s">
        <v>133</v>
      </c>
    </row>
    <row r="3730" spans="1:4" ht="14.25" customHeight="1">
      <c r="A3730" s="2">
        <v>741405</v>
      </c>
      <c r="B3730" s="2" t="s">
        <v>129</v>
      </c>
      <c r="C3730" s="2">
        <v>3485.2124950000002</v>
      </c>
      <c r="D3730" s="2" t="s">
        <v>134</v>
      </c>
    </row>
    <row r="3731" spans="1:4" ht="14.25" customHeight="1">
      <c r="A3731" s="2">
        <v>741777</v>
      </c>
      <c r="B3731" s="2" t="s">
        <v>129</v>
      </c>
      <c r="C3731" s="2">
        <v>3374.672994</v>
      </c>
      <c r="D3731" s="2" t="s">
        <v>130</v>
      </c>
    </row>
    <row r="3732" spans="1:4" ht="14.25" customHeight="1">
      <c r="A3732" s="2">
        <v>741858</v>
      </c>
      <c r="B3732" s="2" t="s">
        <v>129</v>
      </c>
      <c r="C3732" s="2">
        <v>1913</v>
      </c>
      <c r="D3732" s="2" t="s">
        <v>133</v>
      </c>
    </row>
    <row r="3733" spans="1:4" ht="14.25" customHeight="1">
      <c r="A3733" s="2">
        <v>742226</v>
      </c>
      <c r="B3733" s="2" t="s">
        <v>132</v>
      </c>
      <c r="C3733" s="2">
        <v>326.81225490000003</v>
      </c>
      <c r="D3733" s="2" t="s">
        <v>133</v>
      </c>
    </row>
    <row r="3734" spans="1:4" ht="14.25" customHeight="1">
      <c r="A3734" s="2">
        <v>742532</v>
      </c>
      <c r="B3734" s="2" t="s">
        <v>132</v>
      </c>
      <c r="C3734" s="2">
        <v>342.37520119999999</v>
      </c>
      <c r="D3734" s="2" t="s">
        <v>133</v>
      </c>
    </row>
    <row r="3735" spans="1:4" ht="14.25" customHeight="1">
      <c r="A3735" s="2">
        <v>742614</v>
      </c>
      <c r="B3735" s="2" t="s">
        <v>129</v>
      </c>
      <c r="C3735" s="2">
        <v>3178.76</v>
      </c>
      <c r="D3735" s="2" t="s">
        <v>133</v>
      </c>
    </row>
    <row r="3736" spans="1:4" ht="14.25" customHeight="1">
      <c r="A3736" s="2">
        <v>742656</v>
      </c>
      <c r="B3736" s="2" t="s">
        <v>129</v>
      </c>
      <c r="C3736" s="2">
        <v>1239.4363820000001</v>
      </c>
      <c r="D3736" s="2" t="s">
        <v>133</v>
      </c>
    </row>
    <row r="3737" spans="1:4" ht="14.25" customHeight="1">
      <c r="A3737" s="2">
        <v>742919</v>
      </c>
      <c r="B3737" s="2" t="s">
        <v>132</v>
      </c>
      <c r="C3737" s="2">
        <v>3620.652963</v>
      </c>
      <c r="D3737" s="2" t="s">
        <v>130</v>
      </c>
    </row>
    <row r="3738" spans="1:4" ht="14.25" customHeight="1">
      <c r="A3738" s="2">
        <v>743114</v>
      </c>
      <c r="B3738" s="2" t="s">
        <v>132</v>
      </c>
      <c r="C3738" s="2">
        <v>1563.5689669999999</v>
      </c>
      <c r="D3738" s="2" t="s">
        <v>133</v>
      </c>
    </row>
    <row r="3739" spans="1:4" ht="14.25" customHeight="1">
      <c r="A3739" s="2">
        <v>743434</v>
      </c>
      <c r="B3739" s="2" t="s">
        <v>132</v>
      </c>
      <c r="C3739" s="2">
        <v>2581</v>
      </c>
      <c r="D3739" s="2" t="s">
        <v>133</v>
      </c>
    </row>
    <row r="3740" spans="1:4" ht="14.25" customHeight="1">
      <c r="A3740" s="2">
        <v>743574</v>
      </c>
      <c r="B3740" s="2" t="s">
        <v>129</v>
      </c>
      <c r="C3740" s="2">
        <v>3545</v>
      </c>
      <c r="D3740" s="2" t="s">
        <v>133</v>
      </c>
    </row>
    <row r="3741" spans="1:4" ht="14.25" customHeight="1">
      <c r="A3741" s="2">
        <v>744030</v>
      </c>
      <c r="B3741" s="2" t="s">
        <v>129</v>
      </c>
      <c r="C3741" s="2">
        <v>2466.4348650000002</v>
      </c>
      <c r="D3741" s="2" t="s">
        <v>133</v>
      </c>
    </row>
    <row r="3742" spans="1:4" ht="14.25" customHeight="1">
      <c r="A3742" s="2">
        <v>744042</v>
      </c>
      <c r="B3742" s="2" t="s">
        <v>129</v>
      </c>
      <c r="C3742" s="2">
        <v>2304</v>
      </c>
      <c r="D3742" s="2" t="s">
        <v>133</v>
      </c>
    </row>
    <row r="3743" spans="1:4" ht="14.25" customHeight="1">
      <c r="A3743" s="2">
        <v>744279</v>
      </c>
      <c r="B3743" s="2" t="s">
        <v>129</v>
      </c>
      <c r="C3743" s="2">
        <v>2496.310219</v>
      </c>
      <c r="D3743" s="2" t="s">
        <v>130</v>
      </c>
    </row>
    <row r="3744" spans="1:4" ht="14.25" customHeight="1">
      <c r="A3744" s="2">
        <v>744365</v>
      </c>
      <c r="B3744" s="2" t="s">
        <v>132</v>
      </c>
      <c r="C3744" s="2">
        <v>427.76307170000001</v>
      </c>
      <c r="D3744" s="2" t="s">
        <v>130</v>
      </c>
    </row>
    <row r="3745" spans="1:4" ht="14.25" customHeight="1">
      <c r="A3745" s="2">
        <v>744793</v>
      </c>
      <c r="B3745" s="2" t="s">
        <v>132</v>
      </c>
      <c r="C3745" s="2">
        <v>2825.2546889999999</v>
      </c>
      <c r="D3745" s="2" t="s">
        <v>134</v>
      </c>
    </row>
    <row r="3746" spans="1:4" ht="14.25" customHeight="1">
      <c r="A3746" s="2">
        <v>744945</v>
      </c>
      <c r="B3746" s="2" t="s">
        <v>129</v>
      </c>
      <c r="C3746" s="2">
        <v>1450</v>
      </c>
      <c r="D3746" s="2" t="s">
        <v>130</v>
      </c>
    </row>
    <row r="3747" spans="1:4" ht="14.25" customHeight="1">
      <c r="A3747" s="2">
        <v>744966</v>
      </c>
      <c r="B3747" s="2" t="s">
        <v>129</v>
      </c>
      <c r="C3747" s="2">
        <v>704.30688090000001</v>
      </c>
      <c r="D3747" s="2" t="s">
        <v>133</v>
      </c>
    </row>
    <row r="3748" spans="1:4" ht="14.25" customHeight="1">
      <c r="A3748" s="2">
        <v>744996</v>
      </c>
      <c r="B3748" s="2" t="s">
        <v>129</v>
      </c>
      <c r="C3748" s="2">
        <v>3593.86</v>
      </c>
      <c r="D3748" s="2" t="s">
        <v>133</v>
      </c>
    </row>
    <row r="3749" spans="1:4" ht="14.25" customHeight="1">
      <c r="A3749" s="2">
        <v>745067</v>
      </c>
      <c r="B3749" s="2" t="s">
        <v>132</v>
      </c>
      <c r="C3749" s="2">
        <v>2719.0009070000001</v>
      </c>
      <c r="D3749" s="2" t="s">
        <v>130</v>
      </c>
    </row>
    <row r="3750" spans="1:4" ht="14.25" customHeight="1">
      <c r="A3750" s="2">
        <v>745470</v>
      </c>
      <c r="B3750" s="2" t="s">
        <v>129</v>
      </c>
      <c r="C3750" s="2">
        <v>2479</v>
      </c>
      <c r="D3750" s="2" t="s">
        <v>133</v>
      </c>
    </row>
    <row r="3751" spans="1:4" ht="14.25" customHeight="1">
      <c r="A3751" s="2">
        <v>745538</v>
      </c>
      <c r="B3751" s="2" t="s">
        <v>132</v>
      </c>
      <c r="C3751" s="2">
        <v>957.31064779999997</v>
      </c>
      <c r="D3751" s="2" t="s">
        <v>133</v>
      </c>
    </row>
    <row r="3752" spans="1:4" ht="14.25" customHeight="1">
      <c r="A3752" s="2">
        <v>745658</v>
      </c>
      <c r="B3752" s="2" t="s">
        <v>132</v>
      </c>
      <c r="C3752" s="2">
        <v>1298</v>
      </c>
      <c r="D3752" s="2" t="s">
        <v>133</v>
      </c>
    </row>
    <row r="3753" spans="1:4" ht="14.25" customHeight="1">
      <c r="A3753" s="2">
        <v>745943</v>
      </c>
      <c r="B3753" s="2" t="s">
        <v>132</v>
      </c>
      <c r="C3753" s="2">
        <v>3248</v>
      </c>
      <c r="D3753" s="2" t="s">
        <v>130</v>
      </c>
    </row>
    <row r="3754" spans="1:4" ht="14.25" customHeight="1">
      <c r="A3754" s="2">
        <v>745959</v>
      </c>
      <c r="B3754" s="2" t="s">
        <v>129</v>
      </c>
      <c r="C3754" s="2">
        <v>338</v>
      </c>
      <c r="D3754" s="2" t="s">
        <v>130</v>
      </c>
    </row>
    <row r="3755" spans="1:4" ht="14.25" customHeight="1">
      <c r="A3755" s="2">
        <v>746025</v>
      </c>
      <c r="B3755" s="2" t="s">
        <v>129</v>
      </c>
      <c r="C3755" s="2">
        <v>1718.88</v>
      </c>
      <c r="D3755" s="2" t="s">
        <v>134</v>
      </c>
    </row>
    <row r="3756" spans="1:4" ht="14.25" customHeight="1">
      <c r="A3756" s="2">
        <v>746198</v>
      </c>
      <c r="B3756" s="2" t="s">
        <v>132</v>
      </c>
      <c r="C3756" s="2">
        <v>522.62549950000005</v>
      </c>
      <c r="D3756" s="2" t="s">
        <v>133</v>
      </c>
    </row>
    <row r="3757" spans="1:4" ht="14.25" customHeight="1">
      <c r="A3757" s="2">
        <v>746254</v>
      </c>
      <c r="B3757" s="2" t="s">
        <v>132</v>
      </c>
      <c r="C3757" s="2">
        <v>885.40277260000005</v>
      </c>
      <c r="D3757" s="2" t="s">
        <v>133</v>
      </c>
    </row>
    <row r="3758" spans="1:4" ht="14.25" customHeight="1">
      <c r="A3758" s="2">
        <v>746847</v>
      </c>
      <c r="B3758" s="2" t="s">
        <v>129</v>
      </c>
      <c r="C3758" s="2">
        <v>902.06</v>
      </c>
      <c r="D3758" s="2" t="s">
        <v>130</v>
      </c>
    </row>
    <row r="3759" spans="1:4" ht="14.25" customHeight="1">
      <c r="A3759" s="2">
        <v>746862</v>
      </c>
      <c r="B3759" s="2" t="s">
        <v>129</v>
      </c>
      <c r="C3759" s="2">
        <v>2911.2204019999999</v>
      </c>
      <c r="D3759" s="2" t="s">
        <v>133</v>
      </c>
    </row>
    <row r="3760" spans="1:4" ht="14.25" customHeight="1">
      <c r="A3760" s="2">
        <v>747406</v>
      </c>
      <c r="B3760" s="2" t="s">
        <v>132</v>
      </c>
      <c r="C3760" s="2">
        <v>718.97146290000001</v>
      </c>
      <c r="D3760" s="2" t="s">
        <v>133</v>
      </c>
    </row>
    <row r="3761" spans="1:4" ht="14.25" customHeight="1">
      <c r="A3761" s="2">
        <v>747728</v>
      </c>
      <c r="B3761" s="2" t="s">
        <v>132</v>
      </c>
      <c r="C3761" s="2">
        <v>835.42286579999995</v>
      </c>
      <c r="D3761" s="2" t="s">
        <v>133</v>
      </c>
    </row>
    <row r="3762" spans="1:4" ht="14.25" customHeight="1">
      <c r="A3762" s="2">
        <v>748184</v>
      </c>
      <c r="B3762" s="2" t="s">
        <v>132</v>
      </c>
      <c r="C3762" s="2">
        <v>2899.7122530000001</v>
      </c>
      <c r="D3762" s="2" t="s">
        <v>133</v>
      </c>
    </row>
    <row r="3763" spans="1:4" ht="14.25" customHeight="1">
      <c r="A3763" s="2">
        <v>748191</v>
      </c>
      <c r="B3763" s="2" t="s">
        <v>129</v>
      </c>
      <c r="C3763" s="2">
        <v>3839.8897010000001</v>
      </c>
      <c r="D3763" s="2" t="s">
        <v>130</v>
      </c>
    </row>
    <row r="3764" spans="1:4" ht="14.25" customHeight="1">
      <c r="A3764" s="2">
        <v>748323</v>
      </c>
      <c r="B3764" s="2" t="s">
        <v>129</v>
      </c>
      <c r="C3764" s="2">
        <v>1545.83</v>
      </c>
      <c r="D3764" s="2" t="s">
        <v>130</v>
      </c>
    </row>
    <row r="3765" spans="1:4" ht="14.25" customHeight="1">
      <c r="A3765" s="2">
        <v>748474</v>
      </c>
      <c r="B3765" s="2" t="s">
        <v>132</v>
      </c>
      <c r="C3765" s="2">
        <v>3104.391858</v>
      </c>
      <c r="D3765" s="2" t="s">
        <v>133</v>
      </c>
    </row>
    <row r="3766" spans="1:4" ht="14.25" customHeight="1">
      <c r="A3766" s="2">
        <v>748627</v>
      </c>
      <c r="B3766" s="2" t="s">
        <v>132</v>
      </c>
      <c r="C3766" s="2">
        <v>2173.2621899999999</v>
      </c>
      <c r="D3766" s="2" t="s">
        <v>130</v>
      </c>
    </row>
    <row r="3767" spans="1:4" ht="14.25" customHeight="1">
      <c r="A3767" s="2">
        <v>748725</v>
      </c>
      <c r="B3767" s="2" t="s">
        <v>129</v>
      </c>
      <c r="C3767" s="2">
        <v>1352.33709</v>
      </c>
      <c r="D3767" s="2" t="s">
        <v>130</v>
      </c>
    </row>
    <row r="3768" spans="1:4" ht="14.25" customHeight="1">
      <c r="A3768" s="2">
        <v>748819</v>
      </c>
      <c r="B3768" s="2" t="s">
        <v>132</v>
      </c>
      <c r="C3768" s="2">
        <v>231</v>
      </c>
      <c r="D3768" s="2" t="s">
        <v>130</v>
      </c>
    </row>
    <row r="3769" spans="1:4" ht="14.25" customHeight="1">
      <c r="A3769" s="2">
        <v>748905</v>
      </c>
      <c r="B3769" s="2" t="s">
        <v>129</v>
      </c>
      <c r="C3769" s="2">
        <v>1039.48</v>
      </c>
      <c r="D3769" s="2" t="s">
        <v>130</v>
      </c>
    </row>
    <row r="3770" spans="1:4" ht="14.25" customHeight="1">
      <c r="A3770" s="2">
        <v>748948</v>
      </c>
      <c r="B3770" s="2" t="s">
        <v>132</v>
      </c>
      <c r="C3770" s="2">
        <v>1441.213794</v>
      </c>
      <c r="D3770" s="2" t="s">
        <v>133</v>
      </c>
    </row>
    <row r="3771" spans="1:4" ht="14.25" customHeight="1">
      <c r="A3771" s="2">
        <v>749062</v>
      </c>
      <c r="B3771" s="2" t="s">
        <v>132</v>
      </c>
      <c r="C3771" s="2">
        <v>2625</v>
      </c>
      <c r="D3771" s="2" t="s">
        <v>133</v>
      </c>
    </row>
    <row r="3772" spans="1:4" ht="14.25" customHeight="1">
      <c r="A3772" s="2">
        <v>749102</v>
      </c>
      <c r="B3772" s="2" t="s">
        <v>132</v>
      </c>
      <c r="C3772" s="2">
        <v>3033.7672790000001</v>
      </c>
      <c r="D3772" s="2" t="s">
        <v>133</v>
      </c>
    </row>
    <row r="3773" spans="1:4" ht="14.25" customHeight="1">
      <c r="A3773" s="2">
        <v>749257</v>
      </c>
      <c r="B3773" s="2" t="s">
        <v>132</v>
      </c>
      <c r="C3773" s="2">
        <v>2069.9865420000001</v>
      </c>
      <c r="D3773" s="2" t="s">
        <v>130</v>
      </c>
    </row>
    <row r="3774" spans="1:4" ht="14.25" customHeight="1">
      <c r="A3774" s="2">
        <v>749382</v>
      </c>
      <c r="B3774" s="2" t="s">
        <v>129</v>
      </c>
      <c r="C3774" s="2">
        <v>2521.0300000000002</v>
      </c>
      <c r="D3774" s="2" t="s">
        <v>133</v>
      </c>
    </row>
    <row r="3775" spans="1:4" ht="14.25" customHeight="1">
      <c r="A3775" s="2">
        <v>749799</v>
      </c>
      <c r="B3775" s="2" t="s">
        <v>129</v>
      </c>
      <c r="C3775" s="2">
        <v>3381.6557560000001</v>
      </c>
      <c r="D3775" s="2" t="s">
        <v>130</v>
      </c>
    </row>
    <row r="3776" spans="1:4" ht="14.25" customHeight="1">
      <c r="A3776" s="2">
        <v>749960</v>
      </c>
      <c r="B3776" s="2" t="s">
        <v>132</v>
      </c>
      <c r="C3776" s="2">
        <v>3181.4846349999998</v>
      </c>
      <c r="D3776" s="2" t="s">
        <v>133</v>
      </c>
    </row>
    <row r="3777" spans="1:4" ht="14.25" customHeight="1">
      <c r="A3777" s="2">
        <v>750050</v>
      </c>
      <c r="B3777" s="2" t="s">
        <v>132</v>
      </c>
      <c r="C3777" s="2">
        <v>3772.0850390000001</v>
      </c>
      <c r="D3777" s="2" t="s">
        <v>133</v>
      </c>
    </row>
    <row r="3778" spans="1:4" ht="14.25" customHeight="1">
      <c r="A3778" s="2">
        <v>750197</v>
      </c>
      <c r="B3778" s="2" t="s">
        <v>132</v>
      </c>
      <c r="C3778" s="2">
        <v>2130.2898989999999</v>
      </c>
      <c r="D3778" s="2" t="s">
        <v>134</v>
      </c>
    </row>
    <row r="3779" spans="1:4" ht="14.25" customHeight="1">
      <c r="A3779" s="2">
        <v>750329</v>
      </c>
      <c r="B3779" s="2" t="s">
        <v>132</v>
      </c>
      <c r="C3779" s="2">
        <v>3128.1434869999998</v>
      </c>
      <c r="D3779" s="2" t="s">
        <v>130</v>
      </c>
    </row>
    <row r="3780" spans="1:4" ht="14.25" customHeight="1">
      <c r="A3780" s="2">
        <v>750361</v>
      </c>
      <c r="B3780" s="2" t="s">
        <v>132</v>
      </c>
      <c r="C3780" s="2">
        <v>2265.5267779999999</v>
      </c>
      <c r="D3780" s="2" t="s">
        <v>130</v>
      </c>
    </row>
    <row r="3781" spans="1:4" ht="14.25" customHeight="1">
      <c r="A3781" s="2">
        <v>750733</v>
      </c>
      <c r="B3781" s="2" t="s">
        <v>132</v>
      </c>
      <c r="C3781" s="2">
        <v>412.71376099999998</v>
      </c>
      <c r="D3781" s="2" t="s">
        <v>130</v>
      </c>
    </row>
    <row r="3782" spans="1:4" ht="14.25" customHeight="1">
      <c r="A3782" s="2">
        <v>750797</v>
      </c>
      <c r="B3782" s="2" t="s">
        <v>132</v>
      </c>
      <c r="C3782" s="2">
        <v>2881.238014</v>
      </c>
      <c r="D3782" s="2" t="s">
        <v>130</v>
      </c>
    </row>
    <row r="3783" spans="1:4" ht="14.25" customHeight="1">
      <c r="A3783" s="2">
        <v>751062</v>
      </c>
      <c r="B3783" s="2" t="s">
        <v>129</v>
      </c>
      <c r="C3783" s="2">
        <v>1123.24</v>
      </c>
      <c r="D3783" s="2" t="s">
        <v>133</v>
      </c>
    </row>
    <row r="3784" spans="1:4" ht="14.25" customHeight="1">
      <c r="A3784" s="2">
        <v>751064</v>
      </c>
      <c r="B3784" s="2" t="s">
        <v>132</v>
      </c>
      <c r="C3784" s="2">
        <v>1110</v>
      </c>
      <c r="D3784" s="2" t="s">
        <v>133</v>
      </c>
    </row>
    <row r="3785" spans="1:4" ht="14.25" customHeight="1">
      <c r="A3785" s="2">
        <v>751117</v>
      </c>
      <c r="B3785" s="2" t="s">
        <v>132</v>
      </c>
      <c r="C3785" s="2">
        <v>2978.3205619999999</v>
      </c>
      <c r="D3785" s="2" t="s">
        <v>130</v>
      </c>
    </row>
    <row r="3786" spans="1:4" ht="14.25" customHeight="1">
      <c r="A3786" s="2">
        <v>751257</v>
      </c>
      <c r="B3786" s="2" t="s">
        <v>129</v>
      </c>
      <c r="C3786" s="2">
        <v>312.41000000000003</v>
      </c>
      <c r="D3786" s="2" t="s">
        <v>130</v>
      </c>
    </row>
    <row r="3787" spans="1:4" ht="14.25" customHeight="1">
      <c r="A3787" s="2">
        <v>751709</v>
      </c>
      <c r="B3787" s="2" t="s">
        <v>132</v>
      </c>
      <c r="C3787" s="2">
        <v>426.7789234</v>
      </c>
      <c r="D3787" s="2" t="s">
        <v>134</v>
      </c>
    </row>
    <row r="3788" spans="1:4" ht="14.25" customHeight="1">
      <c r="A3788" s="2">
        <v>752373</v>
      </c>
      <c r="B3788" s="2" t="s">
        <v>129</v>
      </c>
      <c r="C3788" s="2">
        <v>1484</v>
      </c>
      <c r="D3788" s="2" t="s">
        <v>130</v>
      </c>
    </row>
    <row r="3789" spans="1:4" ht="14.25" customHeight="1">
      <c r="A3789" s="2">
        <v>752558</v>
      </c>
      <c r="B3789" s="2" t="s">
        <v>132</v>
      </c>
      <c r="C3789" s="2">
        <v>1803.197097</v>
      </c>
      <c r="D3789" s="2" t="s">
        <v>133</v>
      </c>
    </row>
    <row r="3790" spans="1:4" ht="14.25" customHeight="1">
      <c r="A3790" s="2">
        <v>752562</v>
      </c>
      <c r="B3790" s="2" t="s">
        <v>129</v>
      </c>
      <c r="C3790" s="2">
        <v>585.03</v>
      </c>
      <c r="D3790" s="2" t="s">
        <v>133</v>
      </c>
    </row>
    <row r="3791" spans="1:4" ht="14.25" customHeight="1">
      <c r="A3791" s="2">
        <v>752663</v>
      </c>
      <c r="B3791" s="2" t="s">
        <v>132</v>
      </c>
      <c r="C3791" s="2">
        <v>392.88403770000002</v>
      </c>
      <c r="D3791" s="2" t="s">
        <v>130</v>
      </c>
    </row>
    <row r="3792" spans="1:4" ht="14.25" customHeight="1">
      <c r="A3792" s="2">
        <v>752682</v>
      </c>
      <c r="B3792" s="2" t="s">
        <v>129</v>
      </c>
      <c r="C3792" s="2">
        <v>3582.6176519999999</v>
      </c>
      <c r="D3792" s="2" t="s">
        <v>133</v>
      </c>
    </row>
    <row r="3793" spans="1:4" ht="14.25" customHeight="1">
      <c r="A3793" s="2">
        <v>753016</v>
      </c>
      <c r="B3793" s="2" t="s">
        <v>132</v>
      </c>
      <c r="C3793" s="2">
        <v>2080</v>
      </c>
      <c r="D3793" s="2" t="s">
        <v>133</v>
      </c>
    </row>
    <row r="3794" spans="1:4" ht="14.25" customHeight="1">
      <c r="A3794" s="2">
        <v>753083</v>
      </c>
      <c r="B3794" s="2" t="s">
        <v>132</v>
      </c>
      <c r="C3794" s="2">
        <v>2322.9088390000002</v>
      </c>
      <c r="D3794" s="2" t="s">
        <v>130</v>
      </c>
    </row>
    <row r="3795" spans="1:4" ht="14.25" customHeight="1">
      <c r="A3795" s="2">
        <v>753164</v>
      </c>
      <c r="B3795" s="2" t="s">
        <v>132</v>
      </c>
      <c r="C3795" s="2">
        <v>2836.4635859999999</v>
      </c>
      <c r="D3795" s="2" t="s">
        <v>133</v>
      </c>
    </row>
    <row r="3796" spans="1:4" ht="14.25" customHeight="1">
      <c r="A3796" s="2">
        <v>753268</v>
      </c>
      <c r="B3796" s="2" t="s">
        <v>132</v>
      </c>
      <c r="C3796" s="2">
        <v>2499</v>
      </c>
      <c r="D3796" s="2" t="s">
        <v>133</v>
      </c>
    </row>
    <row r="3797" spans="1:4" ht="14.25" customHeight="1">
      <c r="A3797" s="2">
        <v>753329</v>
      </c>
      <c r="B3797" s="2" t="s">
        <v>132</v>
      </c>
      <c r="C3797" s="2">
        <v>1997</v>
      </c>
      <c r="D3797" s="2" t="s">
        <v>130</v>
      </c>
    </row>
    <row r="3798" spans="1:4" ht="14.25" customHeight="1">
      <c r="A3798" s="2">
        <v>753414</v>
      </c>
      <c r="B3798" s="2" t="s">
        <v>129</v>
      </c>
      <c r="C3798" s="2">
        <v>2032</v>
      </c>
      <c r="D3798" s="2" t="s">
        <v>133</v>
      </c>
    </row>
    <row r="3799" spans="1:4" ht="14.25" customHeight="1">
      <c r="A3799" s="2">
        <v>753429</v>
      </c>
      <c r="B3799" s="2" t="s">
        <v>129</v>
      </c>
      <c r="C3799" s="2">
        <v>1622.472338</v>
      </c>
      <c r="D3799" s="2" t="s">
        <v>130</v>
      </c>
    </row>
    <row r="3800" spans="1:4" ht="14.25" customHeight="1">
      <c r="A3800" s="2">
        <v>753448</v>
      </c>
      <c r="B3800" s="2" t="s">
        <v>132</v>
      </c>
      <c r="C3800" s="2">
        <v>3137.773807</v>
      </c>
      <c r="D3800" s="2" t="s">
        <v>133</v>
      </c>
    </row>
    <row r="3801" spans="1:4" ht="14.25" customHeight="1">
      <c r="A3801" s="2">
        <v>753588</v>
      </c>
      <c r="B3801" s="2" t="s">
        <v>129</v>
      </c>
      <c r="C3801" s="2">
        <v>1600.4842610000001</v>
      </c>
      <c r="D3801" s="2" t="s">
        <v>133</v>
      </c>
    </row>
    <row r="3802" spans="1:4" ht="14.25" customHeight="1">
      <c r="A3802" s="2">
        <v>753810</v>
      </c>
      <c r="B3802" s="2" t="s">
        <v>129</v>
      </c>
      <c r="C3802" s="2">
        <v>2835.8204540000002</v>
      </c>
      <c r="D3802" s="2" t="s">
        <v>133</v>
      </c>
    </row>
    <row r="3803" spans="1:4" ht="14.25" customHeight="1">
      <c r="A3803" s="2">
        <v>753860</v>
      </c>
      <c r="B3803" s="2" t="s">
        <v>132</v>
      </c>
      <c r="C3803" s="2">
        <v>3448.9973129999998</v>
      </c>
      <c r="D3803" s="2" t="s">
        <v>133</v>
      </c>
    </row>
    <row r="3804" spans="1:4" ht="14.25" customHeight="1">
      <c r="A3804" s="2">
        <v>754001</v>
      </c>
      <c r="B3804" s="2" t="s">
        <v>132</v>
      </c>
      <c r="C3804" s="2">
        <v>2061</v>
      </c>
      <c r="D3804" s="2" t="s">
        <v>130</v>
      </c>
    </row>
    <row r="3805" spans="1:4" ht="14.25" customHeight="1">
      <c r="A3805" s="2">
        <v>754064</v>
      </c>
      <c r="B3805" s="2" t="s">
        <v>132</v>
      </c>
      <c r="C3805" s="2">
        <v>3730.3627310000002</v>
      </c>
      <c r="D3805" s="2" t="s">
        <v>133</v>
      </c>
    </row>
    <row r="3806" spans="1:4" ht="14.25" customHeight="1">
      <c r="A3806" s="2">
        <v>754079</v>
      </c>
      <c r="B3806" s="2" t="s">
        <v>132</v>
      </c>
      <c r="C3806" s="2">
        <v>3338</v>
      </c>
      <c r="D3806" s="2" t="s">
        <v>130</v>
      </c>
    </row>
    <row r="3807" spans="1:4" ht="14.25" customHeight="1">
      <c r="A3807" s="2">
        <v>754159</v>
      </c>
      <c r="B3807" s="2" t="s">
        <v>132</v>
      </c>
      <c r="C3807" s="2">
        <v>2417.2116759999999</v>
      </c>
      <c r="D3807" s="2" t="s">
        <v>134</v>
      </c>
    </row>
    <row r="3808" spans="1:4" ht="14.25" customHeight="1">
      <c r="A3808" s="2">
        <v>754311</v>
      </c>
      <c r="B3808" s="2" t="s">
        <v>129</v>
      </c>
      <c r="C3808" s="2">
        <v>330</v>
      </c>
      <c r="D3808" s="2" t="s">
        <v>130</v>
      </c>
    </row>
    <row r="3809" spans="1:4" ht="14.25" customHeight="1">
      <c r="A3809" s="2">
        <v>754777</v>
      </c>
      <c r="B3809" s="2" t="s">
        <v>132</v>
      </c>
      <c r="C3809" s="2">
        <v>2360.344873</v>
      </c>
      <c r="D3809" s="2" t="s">
        <v>130</v>
      </c>
    </row>
    <row r="3810" spans="1:4" ht="14.25" customHeight="1">
      <c r="A3810" s="2">
        <v>754841</v>
      </c>
      <c r="B3810" s="2" t="s">
        <v>132</v>
      </c>
      <c r="C3810" s="2">
        <v>1450.096869</v>
      </c>
      <c r="D3810" s="2" t="s">
        <v>130</v>
      </c>
    </row>
    <row r="3811" spans="1:4" ht="14.25" customHeight="1">
      <c r="A3811" s="2">
        <v>754869</v>
      </c>
      <c r="B3811" s="2" t="s">
        <v>129</v>
      </c>
      <c r="C3811" s="2">
        <v>985.54182470000001</v>
      </c>
      <c r="D3811" s="2" t="s">
        <v>130</v>
      </c>
    </row>
    <row r="3812" spans="1:4" ht="14.25" customHeight="1">
      <c r="A3812" s="2">
        <v>755153</v>
      </c>
      <c r="B3812" s="2" t="s">
        <v>132</v>
      </c>
      <c r="C3812" s="2">
        <v>3379.327487</v>
      </c>
      <c r="D3812" s="2" t="s">
        <v>134</v>
      </c>
    </row>
    <row r="3813" spans="1:4" ht="14.25" customHeight="1">
      <c r="A3813" s="2">
        <v>755377</v>
      </c>
      <c r="B3813" s="2" t="s">
        <v>132</v>
      </c>
      <c r="C3813" s="2">
        <v>1684</v>
      </c>
      <c r="D3813" s="2" t="s">
        <v>134</v>
      </c>
    </row>
    <row r="3814" spans="1:4" ht="14.25" customHeight="1">
      <c r="A3814" s="2">
        <v>755465</v>
      </c>
      <c r="B3814" s="2" t="s">
        <v>132</v>
      </c>
      <c r="C3814" s="2">
        <v>602.19749439999998</v>
      </c>
      <c r="D3814" s="2" t="s">
        <v>130</v>
      </c>
    </row>
    <row r="3815" spans="1:4" ht="14.25" customHeight="1">
      <c r="A3815" s="2">
        <v>755474</v>
      </c>
      <c r="B3815" s="2" t="s">
        <v>132</v>
      </c>
      <c r="C3815" s="2">
        <v>2983</v>
      </c>
      <c r="D3815" s="2" t="s">
        <v>133</v>
      </c>
    </row>
    <row r="3816" spans="1:4" ht="14.25" customHeight="1">
      <c r="A3816" s="2">
        <v>755612</v>
      </c>
      <c r="B3816" s="2" t="s">
        <v>132</v>
      </c>
      <c r="C3816" s="2">
        <v>528.34584500000005</v>
      </c>
      <c r="D3816" s="2" t="s">
        <v>133</v>
      </c>
    </row>
    <row r="3817" spans="1:4" ht="14.25" customHeight="1">
      <c r="A3817" s="2">
        <v>755767</v>
      </c>
      <c r="B3817" s="2" t="s">
        <v>132</v>
      </c>
      <c r="C3817" s="2">
        <v>643.44769220000001</v>
      </c>
      <c r="D3817" s="2" t="s">
        <v>130</v>
      </c>
    </row>
    <row r="3818" spans="1:4" ht="14.25" customHeight="1">
      <c r="A3818" s="2">
        <v>755862</v>
      </c>
      <c r="B3818" s="2" t="s">
        <v>129</v>
      </c>
      <c r="C3818" s="2">
        <v>2673.7648899999999</v>
      </c>
      <c r="D3818" s="2" t="s">
        <v>133</v>
      </c>
    </row>
    <row r="3819" spans="1:4" ht="14.25" customHeight="1">
      <c r="A3819" s="2">
        <v>756021</v>
      </c>
      <c r="B3819" s="2" t="s">
        <v>129</v>
      </c>
      <c r="C3819" s="2">
        <v>1657.1</v>
      </c>
      <c r="D3819" s="2" t="s">
        <v>134</v>
      </c>
    </row>
    <row r="3820" spans="1:4" ht="14.25" customHeight="1">
      <c r="A3820" s="2">
        <v>756375</v>
      </c>
      <c r="B3820" s="2" t="s">
        <v>129</v>
      </c>
      <c r="C3820" s="2">
        <v>3174</v>
      </c>
      <c r="D3820" s="2" t="s">
        <v>130</v>
      </c>
    </row>
    <row r="3821" spans="1:4" ht="14.25" customHeight="1">
      <c r="A3821" s="2">
        <v>756584</v>
      </c>
      <c r="B3821" s="2" t="s">
        <v>132</v>
      </c>
      <c r="C3821" s="2">
        <v>2882.126992</v>
      </c>
      <c r="D3821" s="2" t="s">
        <v>133</v>
      </c>
    </row>
    <row r="3822" spans="1:4" ht="14.25" customHeight="1">
      <c r="A3822" s="2">
        <v>756597</v>
      </c>
      <c r="B3822" s="2" t="s">
        <v>129</v>
      </c>
      <c r="C3822" s="2">
        <v>2026.7149750000001</v>
      </c>
      <c r="D3822" s="2" t="s">
        <v>130</v>
      </c>
    </row>
    <row r="3823" spans="1:4" ht="14.25" customHeight="1">
      <c r="A3823" s="2">
        <v>756998</v>
      </c>
      <c r="B3823" s="2" t="s">
        <v>132</v>
      </c>
      <c r="C3823" s="2">
        <v>2692.8254419999998</v>
      </c>
      <c r="D3823" s="2" t="s">
        <v>133</v>
      </c>
    </row>
    <row r="3824" spans="1:4" ht="14.25" customHeight="1">
      <c r="A3824" s="2">
        <v>757052</v>
      </c>
      <c r="B3824" s="2" t="s">
        <v>132</v>
      </c>
      <c r="C3824" s="2">
        <v>1052.6390510000001</v>
      </c>
      <c r="D3824" s="2" t="s">
        <v>133</v>
      </c>
    </row>
    <row r="3825" spans="1:4" ht="14.25" customHeight="1">
      <c r="A3825" s="2">
        <v>757105</v>
      </c>
      <c r="B3825" s="2" t="s">
        <v>132</v>
      </c>
      <c r="C3825" s="2">
        <v>2092.5091860000002</v>
      </c>
      <c r="D3825" s="2" t="s">
        <v>130</v>
      </c>
    </row>
    <row r="3826" spans="1:4" ht="14.25" customHeight="1">
      <c r="A3826" s="2">
        <v>757365</v>
      </c>
      <c r="B3826" s="2" t="s">
        <v>129</v>
      </c>
      <c r="C3826" s="2">
        <v>2757.1118799999999</v>
      </c>
      <c r="D3826" s="2" t="s">
        <v>134</v>
      </c>
    </row>
    <row r="3827" spans="1:4" ht="14.25" customHeight="1">
      <c r="A3827" s="2">
        <v>757545</v>
      </c>
      <c r="B3827" s="2" t="s">
        <v>129</v>
      </c>
      <c r="C3827" s="2">
        <v>1985</v>
      </c>
      <c r="D3827" s="2" t="s">
        <v>130</v>
      </c>
    </row>
    <row r="3828" spans="1:4" ht="14.25" customHeight="1">
      <c r="A3828" s="2">
        <v>757590</v>
      </c>
      <c r="B3828" s="2" t="s">
        <v>129</v>
      </c>
      <c r="C3828" s="2">
        <v>1524</v>
      </c>
      <c r="D3828" s="2" t="s">
        <v>133</v>
      </c>
    </row>
    <row r="3829" spans="1:4" ht="14.25" customHeight="1">
      <c r="A3829" s="2">
        <v>757627</v>
      </c>
      <c r="B3829" s="2" t="s">
        <v>132</v>
      </c>
      <c r="C3829" s="2">
        <v>3772.6774399999999</v>
      </c>
      <c r="D3829" s="2" t="s">
        <v>130</v>
      </c>
    </row>
    <row r="3830" spans="1:4" ht="14.25" customHeight="1">
      <c r="A3830" s="2">
        <v>758002</v>
      </c>
      <c r="B3830" s="2" t="s">
        <v>132</v>
      </c>
      <c r="C3830" s="2">
        <v>2767.8271840000002</v>
      </c>
      <c r="D3830" s="2" t="s">
        <v>133</v>
      </c>
    </row>
    <row r="3831" spans="1:4" ht="14.25" customHeight="1">
      <c r="A3831" s="2">
        <v>758074</v>
      </c>
      <c r="B3831" s="2" t="s">
        <v>132</v>
      </c>
      <c r="C3831" s="2">
        <v>596.35156070000005</v>
      </c>
      <c r="D3831" s="2" t="s">
        <v>133</v>
      </c>
    </row>
    <row r="3832" spans="1:4" ht="14.25" customHeight="1">
      <c r="A3832" s="2">
        <v>758322</v>
      </c>
      <c r="B3832" s="2" t="s">
        <v>129</v>
      </c>
      <c r="C3832" s="2">
        <v>3606.4301740000001</v>
      </c>
      <c r="D3832" s="2" t="s">
        <v>133</v>
      </c>
    </row>
    <row r="3833" spans="1:4" ht="14.25" customHeight="1">
      <c r="A3833" s="2">
        <v>758655</v>
      </c>
      <c r="B3833" s="2" t="s">
        <v>129</v>
      </c>
      <c r="C3833" s="2">
        <v>2928.84</v>
      </c>
      <c r="D3833" s="2" t="s">
        <v>130</v>
      </c>
    </row>
    <row r="3834" spans="1:4" ht="14.25" customHeight="1">
      <c r="A3834" s="2">
        <v>758665</v>
      </c>
      <c r="B3834" s="2" t="s">
        <v>132</v>
      </c>
      <c r="C3834" s="2">
        <v>3070.0432190000001</v>
      </c>
      <c r="D3834" s="2" t="s">
        <v>130</v>
      </c>
    </row>
    <row r="3835" spans="1:4" ht="14.25" customHeight="1">
      <c r="A3835" s="2">
        <v>759044</v>
      </c>
      <c r="B3835" s="2" t="s">
        <v>132</v>
      </c>
      <c r="C3835" s="2">
        <v>1497.680388</v>
      </c>
      <c r="D3835" s="2" t="s">
        <v>133</v>
      </c>
    </row>
    <row r="3836" spans="1:4" ht="14.25" customHeight="1">
      <c r="A3836" s="2">
        <v>759350</v>
      </c>
      <c r="B3836" s="2" t="s">
        <v>132</v>
      </c>
      <c r="C3836" s="2">
        <v>1853.971665</v>
      </c>
      <c r="D3836" s="2" t="s">
        <v>133</v>
      </c>
    </row>
    <row r="3837" spans="1:4" ht="14.25" customHeight="1">
      <c r="A3837" s="2">
        <v>759351</v>
      </c>
      <c r="B3837" s="2" t="s">
        <v>129</v>
      </c>
      <c r="C3837" s="2">
        <v>2642.661357</v>
      </c>
      <c r="D3837" s="2" t="s">
        <v>130</v>
      </c>
    </row>
    <row r="3838" spans="1:4" ht="14.25" customHeight="1">
      <c r="A3838" s="2">
        <v>759490</v>
      </c>
      <c r="B3838" s="2" t="s">
        <v>132</v>
      </c>
      <c r="C3838" s="2">
        <v>1381.5371660000001</v>
      </c>
      <c r="D3838" s="2" t="s">
        <v>133</v>
      </c>
    </row>
    <row r="3839" spans="1:4" ht="14.25" customHeight="1">
      <c r="A3839" s="2">
        <v>759526</v>
      </c>
      <c r="B3839" s="2" t="s">
        <v>132</v>
      </c>
      <c r="C3839" s="2">
        <v>2903.3618959999999</v>
      </c>
      <c r="D3839" s="2" t="s">
        <v>133</v>
      </c>
    </row>
    <row r="3840" spans="1:4" ht="14.25" customHeight="1">
      <c r="A3840" s="2">
        <v>759550</v>
      </c>
      <c r="B3840" s="2" t="s">
        <v>132</v>
      </c>
      <c r="C3840" s="2">
        <v>1551.9382499999999</v>
      </c>
      <c r="D3840" s="2" t="s">
        <v>133</v>
      </c>
    </row>
    <row r="3841" spans="1:4" ht="14.25" customHeight="1">
      <c r="A3841" s="2">
        <v>759711</v>
      </c>
      <c r="B3841" s="2" t="s">
        <v>129</v>
      </c>
      <c r="C3841" s="2">
        <v>1354.46</v>
      </c>
      <c r="D3841" s="2" t="s">
        <v>130</v>
      </c>
    </row>
    <row r="3842" spans="1:4" ht="14.25" customHeight="1">
      <c r="A3842" s="2">
        <v>759844</v>
      </c>
      <c r="B3842" s="2" t="s">
        <v>132</v>
      </c>
      <c r="C3842" s="2">
        <v>3197.0785000000001</v>
      </c>
      <c r="D3842" s="2" t="s">
        <v>133</v>
      </c>
    </row>
    <row r="3843" spans="1:4" ht="14.25" customHeight="1">
      <c r="A3843" s="2">
        <v>759880</v>
      </c>
      <c r="B3843" s="2" t="s">
        <v>132</v>
      </c>
      <c r="C3843" s="2">
        <v>365.33515770000002</v>
      </c>
      <c r="D3843" s="2" t="s">
        <v>133</v>
      </c>
    </row>
    <row r="3844" spans="1:4" ht="14.25" customHeight="1">
      <c r="A3844" s="2">
        <v>760072</v>
      </c>
      <c r="B3844" s="2" t="s">
        <v>132</v>
      </c>
      <c r="C3844" s="2">
        <v>361</v>
      </c>
      <c r="D3844" s="2" t="s">
        <v>133</v>
      </c>
    </row>
    <row r="3845" spans="1:4" ht="14.25" customHeight="1">
      <c r="A3845" s="2">
        <v>760275</v>
      </c>
      <c r="B3845" s="2" t="s">
        <v>129</v>
      </c>
      <c r="C3845" s="2">
        <v>2595.0523269999999</v>
      </c>
      <c r="D3845" s="2" t="s">
        <v>130</v>
      </c>
    </row>
    <row r="3846" spans="1:4" ht="14.25" customHeight="1">
      <c r="A3846" s="2">
        <v>760635</v>
      </c>
      <c r="B3846" s="2" t="s">
        <v>129</v>
      </c>
      <c r="C3846" s="2">
        <v>347</v>
      </c>
      <c r="D3846" s="2" t="s">
        <v>130</v>
      </c>
    </row>
    <row r="3847" spans="1:4" ht="14.25" customHeight="1">
      <c r="A3847" s="2">
        <v>760782</v>
      </c>
      <c r="B3847" s="2" t="s">
        <v>129</v>
      </c>
      <c r="C3847" s="2">
        <v>2279.7159959999999</v>
      </c>
      <c r="D3847" s="2" t="s">
        <v>133</v>
      </c>
    </row>
    <row r="3848" spans="1:4" ht="14.25" customHeight="1">
      <c r="A3848" s="2">
        <v>760796</v>
      </c>
      <c r="B3848" s="2" t="s">
        <v>132</v>
      </c>
      <c r="C3848" s="2">
        <v>3204.7472419999999</v>
      </c>
      <c r="D3848" s="2" t="s">
        <v>133</v>
      </c>
    </row>
    <row r="3849" spans="1:4" ht="14.25" customHeight="1">
      <c r="A3849" s="2">
        <v>760821</v>
      </c>
      <c r="B3849" s="2" t="s">
        <v>129</v>
      </c>
      <c r="C3849" s="2">
        <v>2935.513461</v>
      </c>
      <c r="D3849" s="2" t="s">
        <v>130</v>
      </c>
    </row>
    <row r="3850" spans="1:4" ht="14.25" customHeight="1">
      <c r="A3850" s="2">
        <v>760989</v>
      </c>
      <c r="B3850" s="2" t="s">
        <v>129</v>
      </c>
      <c r="C3850" s="2">
        <v>243.85</v>
      </c>
      <c r="D3850" s="2" t="s">
        <v>130</v>
      </c>
    </row>
    <row r="3851" spans="1:4" ht="14.25" customHeight="1">
      <c r="A3851" s="2">
        <v>761239</v>
      </c>
      <c r="B3851" s="2" t="s">
        <v>132</v>
      </c>
      <c r="C3851" s="2">
        <v>1491.4121740000001</v>
      </c>
      <c r="D3851" s="2" t="s">
        <v>130</v>
      </c>
    </row>
    <row r="3852" spans="1:4" ht="14.25" customHeight="1">
      <c r="A3852" s="2">
        <v>761534</v>
      </c>
      <c r="B3852" s="2" t="s">
        <v>132</v>
      </c>
      <c r="C3852" s="2">
        <v>835.48239020000005</v>
      </c>
      <c r="D3852" s="2" t="s">
        <v>133</v>
      </c>
    </row>
    <row r="3853" spans="1:4" ht="14.25" customHeight="1">
      <c r="A3853" s="2">
        <v>761581</v>
      </c>
      <c r="B3853" s="2" t="s">
        <v>132</v>
      </c>
      <c r="C3853" s="2">
        <v>3236.7732999999998</v>
      </c>
      <c r="D3853" s="2" t="s">
        <v>130</v>
      </c>
    </row>
    <row r="3854" spans="1:4" ht="14.25" customHeight="1">
      <c r="A3854" s="2">
        <v>761916</v>
      </c>
      <c r="B3854" s="2" t="s">
        <v>129</v>
      </c>
      <c r="C3854" s="2">
        <v>2974</v>
      </c>
      <c r="D3854" s="2" t="s">
        <v>133</v>
      </c>
    </row>
    <row r="3855" spans="1:4" ht="14.25" customHeight="1">
      <c r="A3855" s="2">
        <v>762715</v>
      </c>
      <c r="B3855" s="2" t="s">
        <v>132</v>
      </c>
      <c r="C3855" s="2">
        <v>2887.5251819999999</v>
      </c>
      <c r="D3855" s="2" t="s">
        <v>130</v>
      </c>
    </row>
    <row r="3856" spans="1:4" ht="14.25" customHeight="1">
      <c r="A3856" s="2">
        <v>762747</v>
      </c>
      <c r="B3856" s="2" t="s">
        <v>129</v>
      </c>
      <c r="C3856" s="2">
        <v>2046.136518</v>
      </c>
      <c r="D3856" s="2" t="s">
        <v>130</v>
      </c>
    </row>
    <row r="3857" spans="1:4" ht="14.25" customHeight="1">
      <c r="A3857" s="2">
        <v>762809</v>
      </c>
      <c r="B3857" s="2" t="s">
        <v>132</v>
      </c>
      <c r="C3857" s="2">
        <v>1147.5538730000001</v>
      </c>
      <c r="D3857" s="2" t="s">
        <v>130</v>
      </c>
    </row>
    <row r="3858" spans="1:4" ht="14.25" customHeight="1">
      <c r="A3858" s="2">
        <v>762885</v>
      </c>
      <c r="B3858" s="2" t="s">
        <v>129</v>
      </c>
      <c r="C3858" s="2">
        <v>3567.18</v>
      </c>
      <c r="D3858" s="2" t="s">
        <v>130</v>
      </c>
    </row>
    <row r="3859" spans="1:4" ht="14.25" customHeight="1">
      <c r="A3859" s="2">
        <v>763166</v>
      </c>
      <c r="B3859" s="2" t="s">
        <v>132</v>
      </c>
      <c r="C3859" s="2">
        <v>2392.503115</v>
      </c>
      <c r="D3859" s="2" t="s">
        <v>133</v>
      </c>
    </row>
    <row r="3860" spans="1:4" ht="14.25" customHeight="1">
      <c r="A3860" s="2">
        <v>763204</v>
      </c>
      <c r="B3860" s="2" t="s">
        <v>132</v>
      </c>
      <c r="C3860" s="2">
        <v>1496.3388259999999</v>
      </c>
      <c r="D3860" s="2" t="s">
        <v>133</v>
      </c>
    </row>
    <row r="3861" spans="1:4" ht="14.25" customHeight="1">
      <c r="A3861" s="2">
        <v>763301</v>
      </c>
      <c r="B3861" s="2" t="s">
        <v>132</v>
      </c>
      <c r="C3861" s="2">
        <v>1460.5521450000001</v>
      </c>
      <c r="D3861" s="2" t="s">
        <v>134</v>
      </c>
    </row>
    <row r="3862" spans="1:4" ht="14.25" customHeight="1">
      <c r="A3862" s="2">
        <v>763493</v>
      </c>
      <c r="B3862" s="2" t="s">
        <v>132</v>
      </c>
      <c r="C3862" s="2">
        <v>2937.5357690000001</v>
      </c>
      <c r="D3862" s="2" t="s">
        <v>130</v>
      </c>
    </row>
    <row r="3863" spans="1:4" ht="14.25" customHeight="1">
      <c r="A3863" s="2">
        <v>763884</v>
      </c>
      <c r="B3863" s="2" t="s">
        <v>129</v>
      </c>
      <c r="C3863" s="2">
        <v>3586</v>
      </c>
      <c r="D3863" s="2" t="s">
        <v>133</v>
      </c>
    </row>
    <row r="3864" spans="1:4" ht="14.25" customHeight="1">
      <c r="A3864" s="2">
        <v>763884</v>
      </c>
      <c r="B3864" s="2" t="s">
        <v>129</v>
      </c>
      <c r="C3864" s="2">
        <v>1718.1612110000001</v>
      </c>
      <c r="D3864" s="2" t="s">
        <v>133</v>
      </c>
    </row>
    <row r="3865" spans="1:4" ht="14.25" customHeight="1">
      <c r="A3865" s="2">
        <v>763961</v>
      </c>
      <c r="B3865" s="2" t="s">
        <v>132</v>
      </c>
      <c r="C3865" s="2">
        <v>495.0533691</v>
      </c>
      <c r="D3865" s="2" t="s">
        <v>130</v>
      </c>
    </row>
    <row r="3866" spans="1:4" ht="14.25" customHeight="1">
      <c r="A3866" s="2">
        <v>763977</v>
      </c>
      <c r="B3866" s="2" t="s">
        <v>129</v>
      </c>
      <c r="C3866" s="2">
        <v>2375</v>
      </c>
      <c r="D3866" s="2" t="s">
        <v>130</v>
      </c>
    </row>
    <row r="3867" spans="1:4" ht="14.25" customHeight="1">
      <c r="A3867" s="2">
        <v>764120</v>
      </c>
      <c r="B3867" s="2" t="s">
        <v>132</v>
      </c>
      <c r="C3867" s="2">
        <v>2531.0798570000002</v>
      </c>
      <c r="D3867" s="2" t="s">
        <v>133</v>
      </c>
    </row>
    <row r="3868" spans="1:4" ht="14.25" customHeight="1">
      <c r="A3868" s="2">
        <v>764179</v>
      </c>
      <c r="B3868" s="2" t="s">
        <v>132</v>
      </c>
      <c r="C3868" s="2">
        <v>1346.7708849999999</v>
      </c>
      <c r="D3868" s="2" t="s">
        <v>130</v>
      </c>
    </row>
    <row r="3869" spans="1:4" ht="14.25" customHeight="1">
      <c r="A3869" s="2">
        <v>764213</v>
      </c>
      <c r="B3869" s="2" t="s">
        <v>132</v>
      </c>
      <c r="C3869" s="2">
        <v>3421</v>
      </c>
      <c r="D3869" s="2" t="s">
        <v>130</v>
      </c>
    </row>
    <row r="3870" spans="1:4" ht="14.25" customHeight="1">
      <c r="A3870" s="2">
        <v>764402</v>
      </c>
      <c r="B3870" s="2" t="s">
        <v>132</v>
      </c>
      <c r="C3870" s="2">
        <v>1259.693716</v>
      </c>
      <c r="D3870" s="2" t="s">
        <v>133</v>
      </c>
    </row>
    <row r="3871" spans="1:4" ht="14.25" customHeight="1">
      <c r="A3871" s="2">
        <v>764473</v>
      </c>
      <c r="B3871" s="2" t="s">
        <v>132</v>
      </c>
      <c r="C3871" s="2">
        <v>3402.1657930000001</v>
      </c>
      <c r="D3871" s="2" t="s">
        <v>130</v>
      </c>
    </row>
    <row r="3872" spans="1:4" ht="14.25" customHeight="1">
      <c r="A3872" s="2">
        <v>764859</v>
      </c>
      <c r="B3872" s="2" t="s">
        <v>129</v>
      </c>
      <c r="C3872" s="2">
        <v>3826.859966</v>
      </c>
      <c r="D3872" s="2" t="s">
        <v>130</v>
      </c>
    </row>
    <row r="3873" spans="1:4" ht="14.25" customHeight="1">
      <c r="A3873" s="2">
        <v>765188</v>
      </c>
      <c r="B3873" s="2" t="s">
        <v>132</v>
      </c>
      <c r="C3873" s="2">
        <v>443.529582</v>
      </c>
      <c r="D3873" s="2" t="s">
        <v>133</v>
      </c>
    </row>
    <row r="3874" spans="1:4" ht="14.25" customHeight="1">
      <c r="A3874" s="2">
        <v>765191</v>
      </c>
      <c r="B3874" s="2" t="s">
        <v>132</v>
      </c>
      <c r="C3874" s="2">
        <v>2312</v>
      </c>
      <c r="D3874" s="2" t="s">
        <v>134</v>
      </c>
    </row>
    <row r="3875" spans="1:4" ht="14.25" customHeight="1">
      <c r="A3875" s="2">
        <v>765223</v>
      </c>
      <c r="B3875" s="2" t="s">
        <v>132</v>
      </c>
      <c r="C3875" s="2">
        <v>3007.8461010000001</v>
      </c>
      <c r="D3875" s="2" t="s">
        <v>130</v>
      </c>
    </row>
    <row r="3876" spans="1:4" ht="14.25" customHeight="1">
      <c r="A3876" s="2">
        <v>765659</v>
      </c>
      <c r="B3876" s="2" t="s">
        <v>132</v>
      </c>
      <c r="C3876" s="2">
        <v>2656.7148280000001</v>
      </c>
      <c r="D3876" s="2" t="s">
        <v>130</v>
      </c>
    </row>
    <row r="3877" spans="1:4" ht="14.25" customHeight="1">
      <c r="A3877" s="2">
        <v>765840</v>
      </c>
      <c r="B3877" s="2" t="s">
        <v>129</v>
      </c>
      <c r="C3877" s="2">
        <v>2359.976717</v>
      </c>
      <c r="D3877" s="2" t="s">
        <v>133</v>
      </c>
    </row>
    <row r="3878" spans="1:4" ht="14.25" customHeight="1">
      <c r="A3878" s="2">
        <v>765855</v>
      </c>
      <c r="B3878" s="2" t="s">
        <v>129</v>
      </c>
      <c r="C3878" s="2">
        <v>2715.376675</v>
      </c>
      <c r="D3878" s="2" t="s">
        <v>130</v>
      </c>
    </row>
    <row r="3879" spans="1:4" ht="14.25" customHeight="1">
      <c r="A3879" s="2">
        <v>765884</v>
      </c>
      <c r="B3879" s="2" t="s">
        <v>132</v>
      </c>
      <c r="C3879" s="2">
        <v>1300.6331720000001</v>
      </c>
      <c r="D3879" s="2" t="s">
        <v>133</v>
      </c>
    </row>
    <row r="3880" spans="1:4" ht="14.25" customHeight="1">
      <c r="A3880" s="2">
        <v>765904</v>
      </c>
      <c r="B3880" s="2" t="s">
        <v>132</v>
      </c>
      <c r="C3880" s="2">
        <v>2494.9896180000001</v>
      </c>
      <c r="D3880" s="2" t="s">
        <v>133</v>
      </c>
    </row>
    <row r="3881" spans="1:4" ht="14.25" customHeight="1">
      <c r="A3881" s="2">
        <v>766045</v>
      </c>
      <c r="B3881" s="2" t="s">
        <v>132</v>
      </c>
      <c r="C3881" s="2">
        <v>3572</v>
      </c>
      <c r="D3881" s="2" t="s">
        <v>134</v>
      </c>
    </row>
    <row r="3882" spans="1:4" ht="14.25" customHeight="1">
      <c r="A3882" s="2">
        <v>766105</v>
      </c>
      <c r="B3882" s="2" t="s">
        <v>132</v>
      </c>
      <c r="C3882" s="2">
        <v>2480.4893520000001</v>
      </c>
      <c r="D3882" s="2" t="s">
        <v>130</v>
      </c>
    </row>
    <row r="3883" spans="1:4" ht="14.25" customHeight="1">
      <c r="A3883" s="2">
        <v>766349</v>
      </c>
      <c r="B3883" s="2" t="s">
        <v>132</v>
      </c>
      <c r="C3883" s="2">
        <v>2067.76136</v>
      </c>
      <c r="D3883" s="2" t="s">
        <v>130</v>
      </c>
    </row>
    <row r="3884" spans="1:4" ht="14.25" customHeight="1">
      <c r="A3884" s="2">
        <v>766423</v>
      </c>
      <c r="B3884" s="2" t="s">
        <v>132</v>
      </c>
      <c r="C3884" s="2">
        <v>1724.7535330000001</v>
      </c>
      <c r="D3884" s="2" t="s">
        <v>134</v>
      </c>
    </row>
    <row r="3885" spans="1:4" ht="14.25" customHeight="1">
      <c r="A3885" s="2">
        <v>767003</v>
      </c>
      <c r="B3885" s="2" t="s">
        <v>132</v>
      </c>
      <c r="C3885" s="2">
        <v>3283.8737289999999</v>
      </c>
      <c r="D3885" s="2" t="s">
        <v>130</v>
      </c>
    </row>
    <row r="3886" spans="1:4" ht="14.25" customHeight="1">
      <c r="A3886" s="2">
        <v>767383</v>
      </c>
      <c r="B3886" s="2" t="s">
        <v>132</v>
      </c>
      <c r="C3886" s="2">
        <v>3512.302326</v>
      </c>
      <c r="D3886" s="2" t="s">
        <v>130</v>
      </c>
    </row>
    <row r="3887" spans="1:4" ht="14.25" customHeight="1">
      <c r="A3887" s="2">
        <v>767592</v>
      </c>
      <c r="B3887" s="2" t="s">
        <v>129</v>
      </c>
      <c r="C3887" s="2">
        <v>3165.3310759999999</v>
      </c>
      <c r="D3887" s="2" t="s">
        <v>133</v>
      </c>
    </row>
    <row r="3888" spans="1:4" ht="14.25" customHeight="1">
      <c r="A3888" s="2">
        <v>767635</v>
      </c>
      <c r="B3888" s="2" t="s">
        <v>132</v>
      </c>
      <c r="C3888" s="2">
        <v>1731.9393829999999</v>
      </c>
      <c r="D3888" s="2" t="s">
        <v>130</v>
      </c>
    </row>
    <row r="3889" spans="1:4" ht="14.25" customHeight="1">
      <c r="A3889" s="2">
        <v>767785</v>
      </c>
      <c r="B3889" s="2" t="s">
        <v>132</v>
      </c>
      <c r="C3889" s="2">
        <v>2178.1952150000002</v>
      </c>
      <c r="D3889" s="2" t="s">
        <v>130</v>
      </c>
    </row>
    <row r="3890" spans="1:4" ht="14.25" customHeight="1">
      <c r="A3890" s="2">
        <v>768095</v>
      </c>
      <c r="B3890" s="2" t="s">
        <v>132</v>
      </c>
      <c r="C3890" s="2">
        <v>2083.9619309999998</v>
      </c>
      <c r="D3890" s="2" t="s">
        <v>130</v>
      </c>
    </row>
    <row r="3891" spans="1:4" ht="14.25" customHeight="1">
      <c r="A3891" s="2">
        <v>768237</v>
      </c>
      <c r="B3891" s="2" t="s">
        <v>129</v>
      </c>
      <c r="C3891" s="2">
        <v>1921.02</v>
      </c>
      <c r="D3891" s="2" t="s">
        <v>130</v>
      </c>
    </row>
    <row r="3892" spans="1:4" ht="14.25" customHeight="1">
      <c r="A3892" s="2">
        <v>768435</v>
      </c>
      <c r="B3892" s="2" t="s">
        <v>129</v>
      </c>
      <c r="C3892" s="2">
        <v>2364.2600000000002</v>
      </c>
      <c r="D3892" s="2" t="s">
        <v>130</v>
      </c>
    </row>
    <row r="3893" spans="1:4" ht="14.25" customHeight="1">
      <c r="A3893" s="2">
        <v>768454</v>
      </c>
      <c r="B3893" s="2" t="s">
        <v>132</v>
      </c>
      <c r="C3893" s="2">
        <v>3011.3458999999998</v>
      </c>
      <c r="D3893" s="2" t="s">
        <v>133</v>
      </c>
    </row>
    <row r="3894" spans="1:4" ht="14.25" customHeight="1">
      <c r="A3894" s="2">
        <v>768575</v>
      </c>
      <c r="B3894" s="2" t="s">
        <v>132</v>
      </c>
      <c r="C3894" s="2">
        <v>576.90490769999997</v>
      </c>
      <c r="D3894" s="2" t="s">
        <v>130</v>
      </c>
    </row>
    <row r="3895" spans="1:4" ht="14.25" customHeight="1">
      <c r="A3895" s="2">
        <v>768742</v>
      </c>
      <c r="B3895" s="2" t="s">
        <v>132</v>
      </c>
      <c r="C3895" s="2">
        <v>3302.7540690000001</v>
      </c>
      <c r="D3895" s="2" t="s">
        <v>133</v>
      </c>
    </row>
    <row r="3896" spans="1:4" ht="14.25" customHeight="1">
      <c r="A3896" s="2">
        <v>768757</v>
      </c>
      <c r="B3896" s="2" t="s">
        <v>132</v>
      </c>
      <c r="C3896" s="2">
        <v>2992.015081</v>
      </c>
      <c r="D3896" s="2" t="s">
        <v>130</v>
      </c>
    </row>
    <row r="3897" spans="1:4" ht="14.25" customHeight="1">
      <c r="A3897" s="2">
        <v>768776</v>
      </c>
      <c r="B3897" s="2" t="s">
        <v>132</v>
      </c>
      <c r="C3897" s="2">
        <v>2751.5217379999999</v>
      </c>
      <c r="D3897" s="2" t="s">
        <v>133</v>
      </c>
    </row>
    <row r="3898" spans="1:4" ht="14.25" customHeight="1">
      <c r="A3898" s="2">
        <v>768813</v>
      </c>
      <c r="B3898" s="2" t="s">
        <v>129</v>
      </c>
      <c r="C3898" s="2">
        <v>3202.088213</v>
      </c>
      <c r="D3898" s="2" t="s">
        <v>130</v>
      </c>
    </row>
    <row r="3899" spans="1:4" ht="14.25" customHeight="1">
      <c r="A3899" s="2">
        <v>768859</v>
      </c>
      <c r="B3899" s="2" t="s">
        <v>132</v>
      </c>
      <c r="C3899" s="2">
        <v>505.32842410000001</v>
      </c>
      <c r="D3899" s="2" t="s">
        <v>134</v>
      </c>
    </row>
    <row r="3900" spans="1:4" ht="14.25" customHeight="1">
      <c r="A3900" s="2">
        <v>768910</v>
      </c>
      <c r="B3900" s="2" t="s">
        <v>132</v>
      </c>
      <c r="C3900" s="2">
        <v>2195.6117100000001</v>
      </c>
      <c r="D3900" s="2" t="s">
        <v>133</v>
      </c>
    </row>
    <row r="3901" spans="1:4" ht="14.25" customHeight="1">
      <c r="A3901" s="2">
        <v>769008</v>
      </c>
      <c r="B3901" s="2" t="s">
        <v>129</v>
      </c>
      <c r="C3901" s="2">
        <v>917.32</v>
      </c>
      <c r="D3901" s="2" t="s">
        <v>133</v>
      </c>
    </row>
    <row r="3902" spans="1:4" ht="14.25" customHeight="1">
      <c r="A3902" s="2">
        <v>769517</v>
      </c>
      <c r="B3902" s="2" t="s">
        <v>132</v>
      </c>
      <c r="C3902" s="2">
        <v>2601.0864510000001</v>
      </c>
      <c r="D3902" s="2" t="s">
        <v>134</v>
      </c>
    </row>
    <row r="3903" spans="1:4" ht="14.25" customHeight="1">
      <c r="A3903" s="2">
        <v>769524</v>
      </c>
      <c r="B3903" s="2" t="s">
        <v>129</v>
      </c>
      <c r="C3903" s="2">
        <v>1516.0232329999999</v>
      </c>
      <c r="D3903" s="2" t="s">
        <v>133</v>
      </c>
    </row>
    <row r="3904" spans="1:4" ht="14.25" customHeight="1">
      <c r="A3904" s="2">
        <v>769575</v>
      </c>
      <c r="B3904" s="2" t="s">
        <v>129</v>
      </c>
      <c r="C3904" s="2">
        <v>1853.29</v>
      </c>
      <c r="D3904" s="2" t="s">
        <v>130</v>
      </c>
    </row>
    <row r="3905" spans="1:4" ht="14.25" customHeight="1">
      <c r="A3905" s="2">
        <v>769710</v>
      </c>
      <c r="B3905" s="2" t="s">
        <v>129</v>
      </c>
      <c r="C3905" s="2">
        <v>3198.79</v>
      </c>
      <c r="D3905" s="2" t="s">
        <v>133</v>
      </c>
    </row>
    <row r="3906" spans="1:4" ht="14.25" customHeight="1">
      <c r="A3906" s="2">
        <v>769943</v>
      </c>
      <c r="B3906" s="2" t="s">
        <v>132</v>
      </c>
      <c r="C3906" s="2">
        <v>433.01675289999997</v>
      </c>
      <c r="D3906" s="2" t="s">
        <v>130</v>
      </c>
    </row>
    <row r="3907" spans="1:4" ht="14.25" customHeight="1">
      <c r="A3907" s="2">
        <v>770053</v>
      </c>
      <c r="B3907" s="2" t="s">
        <v>132</v>
      </c>
      <c r="C3907" s="2">
        <v>1364.2551539999999</v>
      </c>
      <c r="D3907" s="2" t="s">
        <v>130</v>
      </c>
    </row>
    <row r="3908" spans="1:4" ht="14.25" customHeight="1">
      <c r="A3908" s="2">
        <v>770107</v>
      </c>
      <c r="B3908" s="2" t="s">
        <v>132</v>
      </c>
      <c r="C3908" s="2">
        <v>3368.3288630000002</v>
      </c>
      <c r="D3908" s="2" t="s">
        <v>130</v>
      </c>
    </row>
    <row r="3909" spans="1:4" ht="14.25" customHeight="1">
      <c r="A3909" s="2">
        <v>770302</v>
      </c>
      <c r="B3909" s="2" t="s">
        <v>132</v>
      </c>
      <c r="C3909" s="2">
        <v>853.09106320000001</v>
      </c>
      <c r="D3909" s="2" t="s">
        <v>133</v>
      </c>
    </row>
    <row r="3910" spans="1:4" ht="14.25" customHeight="1">
      <c r="A3910" s="2">
        <v>770527</v>
      </c>
      <c r="B3910" s="2" t="s">
        <v>132</v>
      </c>
      <c r="C3910" s="2">
        <v>2863.652411</v>
      </c>
      <c r="D3910" s="2" t="s">
        <v>130</v>
      </c>
    </row>
    <row r="3911" spans="1:4" ht="14.25" customHeight="1">
      <c r="A3911" s="2">
        <v>771113</v>
      </c>
      <c r="B3911" s="2" t="s">
        <v>132</v>
      </c>
      <c r="C3911" s="2">
        <v>3562.1141130000001</v>
      </c>
      <c r="D3911" s="2" t="s">
        <v>134</v>
      </c>
    </row>
    <row r="3912" spans="1:4" ht="14.25" customHeight="1">
      <c r="A3912" s="2">
        <v>771341</v>
      </c>
      <c r="B3912" s="2" t="s">
        <v>132</v>
      </c>
      <c r="C3912" s="2">
        <v>1438.8099649999999</v>
      </c>
      <c r="D3912" s="2" t="s">
        <v>130</v>
      </c>
    </row>
    <row r="3913" spans="1:4" ht="14.25" customHeight="1">
      <c r="A3913" s="2">
        <v>771656</v>
      </c>
      <c r="B3913" s="2" t="s">
        <v>132</v>
      </c>
      <c r="C3913" s="2">
        <v>1290.703377</v>
      </c>
      <c r="D3913" s="2" t="s">
        <v>133</v>
      </c>
    </row>
    <row r="3914" spans="1:4" ht="14.25" customHeight="1">
      <c r="A3914" s="2">
        <v>771935</v>
      </c>
      <c r="B3914" s="2" t="s">
        <v>132</v>
      </c>
      <c r="C3914" s="2">
        <v>1395</v>
      </c>
      <c r="D3914" s="2" t="s">
        <v>130</v>
      </c>
    </row>
    <row r="3915" spans="1:4" ht="14.25" customHeight="1">
      <c r="A3915" s="2">
        <v>772343</v>
      </c>
      <c r="B3915" s="2" t="s">
        <v>132</v>
      </c>
      <c r="C3915" s="2">
        <v>803.50293020000004</v>
      </c>
      <c r="D3915" s="2" t="s">
        <v>130</v>
      </c>
    </row>
    <row r="3916" spans="1:4" ht="14.25" customHeight="1">
      <c r="A3916" s="2">
        <v>772560</v>
      </c>
      <c r="B3916" s="2" t="s">
        <v>129</v>
      </c>
      <c r="C3916" s="2">
        <v>1020.96</v>
      </c>
      <c r="D3916" s="2" t="s">
        <v>133</v>
      </c>
    </row>
    <row r="3917" spans="1:4" ht="14.25" customHeight="1">
      <c r="A3917" s="2">
        <v>772648</v>
      </c>
      <c r="B3917" s="2" t="s">
        <v>132</v>
      </c>
      <c r="C3917" s="2">
        <v>3541</v>
      </c>
      <c r="D3917" s="2" t="s">
        <v>133</v>
      </c>
    </row>
    <row r="3918" spans="1:4" ht="14.25" customHeight="1">
      <c r="A3918" s="2">
        <v>772673</v>
      </c>
      <c r="B3918" s="2" t="s">
        <v>132</v>
      </c>
      <c r="C3918" s="2">
        <v>3346.1008059999999</v>
      </c>
      <c r="D3918" s="2" t="s">
        <v>130</v>
      </c>
    </row>
    <row r="3919" spans="1:4" ht="14.25" customHeight="1">
      <c r="A3919" s="2">
        <v>773390</v>
      </c>
      <c r="B3919" s="2" t="s">
        <v>132</v>
      </c>
      <c r="C3919" s="2">
        <v>2313</v>
      </c>
      <c r="D3919" s="2" t="s">
        <v>133</v>
      </c>
    </row>
    <row r="3920" spans="1:4" ht="14.25" customHeight="1">
      <c r="A3920" s="2">
        <v>773565</v>
      </c>
      <c r="B3920" s="2" t="s">
        <v>129</v>
      </c>
      <c r="C3920" s="2">
        <v>2161</v>
      </c>
      <c r="D3920" s="2" t="s">
        <v>130</v>
      </c>
    </row>
    <row r="3921" spans="1:4" ht="14.25" customHeight="1">
      <c r="A3921" s="2">
        <v>774048</v>
      </c>
      <c r="B3921" s="2" t="s">
        <v>129</v>
      </c>
      <c r="C3921" s="2">
        <v>2399.83</v>
      </c>
      <c r="D3921" s="2" t="s">
        <v>133</v>
      </c>
    </row>
    <row r="3922" spans="1:4" ht="14.25" customHeight="1">
      <c r="A3922" s="2">
        <v>774407</v>
      </c>
      <c r="B3922" s="2" t="s">
        <v>132</v>
      </c>
      <c r="C3922" s="2">
        <v>1298</v>
      </c>
      <c r="D3922" s="2" t="s">
        <v>130</v>
      </c>
    </row>
    <row r="3923" spans="1:4" ht="14.25" customHeight="1">
      <c r="A3923" s="2">
        <v>774476</v>
      </c>
      <c r="B3923" s="2" t="s">
        <v>132</v>
      </c>
      <c r="C3923" s="2">
        <v>3485</v>
      </c>
      <c r="D3923" s="2" t="s">
        <v>133</v>
      </c>
    </row>
    <row r="3924" spans="1:4" ht="14.25" customHeight="1">
      <c r="A3924" s="2">
        <v>774562</v>
      </c>
      <c r="B3924" s="2" t="s">
        <v>132</v>
      </c>
      <c r="C3924" s="2">
        <v>2587</v>
      </c>
      <c r="D3924" s="2" t="s">
        <v>133</v>
      </c>
    </row>
    <row r="3925" spans="1:4" ht="14.25" customHeight="1">
      <c r="A3925" s="2">
        <v>774596</v>
      </c>
      <c r="B3925" s="2" t="s">
        <v>132</v>
      </c>
      <c r="C3925" s="2">
        <v>2288.0775800000001</v>
      </c>
      <c r="D3925" s="2" t="s">
        <v>133</v>
      </c>
    </row>
    <row r="3926" spans="1:4" ht="14.25" customHeight="1">
      <c r="A3926" s="2">
        <v>774764</v>
      </c>
      <c r="B3926" s="2" t="s">
        <v>132</v>
      </c>
      <c r="C3926" s="2">
        <v>1149</v>
      </c>
      <c r="D3926" s="2" t="s">
        <v>133</v>
      </c>
    </row>
    <row r="3927" spans="1:4" ht="14.25" customHeight="1">
      <c r="A3927" s="2">
        <v>774781</v>
      </c>
      <c r="B3927" s="2" t="s">
        <v>132</v>
      </c>
      <c r="C3927" s="2">
        <v>3530.6112170000001</v>
      </c>
      <c r="D3927" s="2" t="s">
        <v>134</v>
      </c>
    </row>
    <row r="3928" spans="1:4" ht="14.25" customHeight="1">
      <c r="A3928" s="2">
        <v>774856</v>
      </c>
      <c r="B3928" s="2" t="s">
        <v>132</v>
      </c>
      <c r="C3928" s="2">
        <v>1244.6533669999999</v>
      </c>
      <c r="D3928" s="2" t="s">
        <v>133</v>
      </c>
    </row>
    <row r="3929" spans="1:4" ht="14.25" customHeight="1">
      <c r="A3929" s="2">
        <v>775117</v>
      </c>
      <c r="B3929" s="2" t="s">
        <v>132</v>
      </c>
      <c r="C3929" s="2">
        <v>1100.4247009999999</v>
      </c>
      <c r="D3929" s="2" t="s">
        <v>134</v>
      </c>
    </row>
    <row r="3930" spans="1:4" ht="14.25" customHeight="1">
      <c r="A3930" s="2">
        <v>775283</v>
      </c>
      <c r="B3930" s="2" t="s">
        <v>132</v>
      </c>
      <c r="C3930" s="2">
        <v>1070</v>
      </c>
      <c r="D3930" s="2" t="s">
        <v>130</v>
      </c>
    </row>
    <row r="3931" spans="1:4" ht="14.25" customHeight="1">
      <c r="A3931" s="2">
        <v>775321</v>
      </c>
      <c r="B3931" s="2" t="s">
        <v>132</v>
      </c>
      <c r="C3931" s="2">
        <v>1748</v>
      </c>
      <c r="D3931" s="2" t="s">
        <v>130</v>
      </c>
    </row>
    <row r="3932" spans="1:4" ht="14.25" customHeight="1">
      <c r="A3932" s="2">
        <v>775402</v>
      </c>
      <c r="B3932" s="2" t="s">
        <v>132</v>
      </c>
      <c r="C3932" s="2">
        <v>714.05699349999998</v>
      </c>
      <c r="D3932" s="2" t="s">
        <v>133</v>
      </c>
    </row>
    <row r="3933" spans="1:4" ht="14.25" customHeight="1">
      <c r="A3933" s="2">
        <v>777108</v>
      </c>
      <c r="B3933" s="2" t="s">
        <v>129</v>
      </c>
      <c r="C3933" s="2">
        <v>2176.56</v>
      </c>
      <c r="D3933" s="2" t="s">
        <v>133</v>
      </c>
    </row>
    <row r="3934" spans="1:4" ht="14.25" customHeight="1">
      <c r="A3934" s="2">
        <v>777306</v>
      </c>
      <c r="B3934" s="2" t="s">
        <v>129</v>
      </c>
      <c r="C3934" s="2">
        <v>3501.800549</v>
      </c>
      <c r="D3934" s="2" t="s">
        <v>133</v>
      </c>
    </row>
    <row r="3935" spans="1:4" ht="14.25" customHeight="1">
      <c r="A3935" s="2">
        <v>777396</v>
      </c>
      <c r="B3935" s="2" t="s">
        <v>129</v>
      </c>
      <c r="C3935" s="2">
        <v>2652.7968089999999</v>
      </c>
      <c r="D3935" s="2" t="s">
        <v>133</v>
      </c>
    </row>
    <row r="3936" spans="1:4" ht="14.25" customHeight="1">
      <c r="A3936" s="2">
        <v>777605</v>
      </c>
      <c r="B3936" s="2" t="s">
        <v>132</v>
      </c>
      <c r="C3936" s="2">
        <v>3115.726999</v>
      </c>
      <c r="D3936" s="2" t="s">
        <v>130</v>
      </c>
    </row>
    <row r="3937" spans="1:4" ht="14.25" customHeight="1">
      <c r="A3937" s="2">
        <v>777710</v>
      </c>
      <c r="B3937" s="2" t="s">
        <v>132</v>
      </c>
      <c r="C3937" s="2">
        <v>3515.0482499999998</v>
      </c>
      <c r="D3937" s="2" t="s">
        <v>133</v>
      </c>
    </row>
    <row r="3938" spans="1:4" ht="14.25" customHeight="1">
      <c r="A3938" s="2">
        <v>778219</v>
      </c>
      <c r="B3938" s="2" t="s">
        <v>132</v>
      </c>
      <c r="C3938" s="2">
        <v>3103.1337370000001</v>
      </c>
      <c r="D3938" s="2" t="s">
        <v>130</v>
      </c>
    </row>
    <row r="3939" spans="1:4" ht="14.25" customHeight="1">
      <c r="A3939" s="2">
        <v>778307</v>
      </c>
      <c r="B3939" s="2" t="s">
        <v>132</v>
      </c>
      <c r="C3939" s="2">
        <v>3376.1568910000001</v>
      </c>
      <c r="D3939" s="2" t="s">
        <v>130</v>
      </c>
    </row>
    <row r="3940" spans="1:4" ht="14.25" customHeight="1">
      <c r="A3940" s="2">
        <v>778341</v>
      </c>
      <c r="B3940" s="2" t="s">
        <v>129</v>
      </c>
      <c r="C3940" s="2">
        <v>2698.9469220000001</v>
      </c>
      <c r="D3940" s="2" t="s">
        <v>130</v>
      </c>
    </row>
    <row r="3941" spans="1:4" ht="14.25" customHeight="1">
      <c r="A3941" s="2">
        <v>778514</v>
      </c>
      <c r="B3941" s="2" t="s">
        <v>132</v>
      </c>
      <c r="C3941" s="2">
        <v>3362.568495</v>
      </c>
      <c r="D3941" s="2" t="s">
        <v>133</v>
      </c>
    </row>
    <row r="3942" spans="1:4" ht="14.25" customHeight="1">
      <c r="A3942" s="2">
        <v>778808</v>
      </c>
      <c r="B3942" s="2" t="s">
        <v>132</v>
      </c>
      <c r="C3942" s="2">
        <v>2432.8197449999998</v>
      </c>
      <c r="D3942" s="2" t="s">
        <v>133</v>
      </c>
    </row>
    <row r="3943" spans="1:4" ht="14.25" customHeight="1">
      <c r="A3943" s="2">
        <v>779404</v>
      </c>
      <c r="B3943" s="2" t="s">
        <v>132</v>
      </c>
      <c r="C3943" s="2">
        <v>3479.9873240000002</v>
      </c>
      <c r="D3943" s="2" t="s">
        <v>133</v>
      </c>
    </row>
    <row r="3944" spans="1:4" ht="14.25" customHeight="1">
      <c r="A3944" s="2">
        <v>779548</v>
      </c>
      <c r="B3944" s="2" t="s">
        <v>132</v>
      </c>
      <c r="C3944" s="2">
        <v>2225.4958280000001</v>
      </c>
      <c r="D3944" s="2" t="s">
        <v>133</v>
      </c>
    </row>
    <row r="3945" spans="1:4" ht="14.25" customHeight="1">
      <c r="A3945" s="2">
        <v>779650</v>
      </c>
      <c r="B3945" s="2" t="s">
        <v>132</v>
      </c>
      <c r="C3945" s="2">
        <v>1089.894497</v>
      </c>
      <c r="D3945" s="2" t="s">
        <v>133</v>
      </c>
    </row>
    <row r="3946" spans="1:4" ht="14.25" customHeight="1">
      <c r="A3946" s="2">
        <v>779664</v>
      </c>
      <c r="B3946" s="2" t="s">
        <v>129</v>
      </c>
      <c r="C3946" s="2">
        <v>2256.4734619999999</v>
      </c>
      <c r="D3946" s="2" t="s">
        <v>133</v>
      </c>
    </row>
    <row r="3947" spans="1:4" ht="14.25" customHeight="1">
      <c r="A3947" s="2">
        <v>779727</v>
      </c>
      <c r="B3947" s="2" t="s">
        <v>129</v>
      </c>
      <c r="C3947" s="2">
        <v>3486.959218</v>
      </c>
      <c r="D3947" s="2" t="s">
        <v>130</v>
      </c>
    </row>
    <row r="3948" spans="1:4" ht="14.25" customHeight="1">
      <c r="A3948" s="2">
        <v>779884</v>
      </c>
      <c r="B3948" s="2" t="s">
        <v>132</v>
      </c>
      <c r="C3948" s="2">
        <v>1807.8127300000001</v>
      </c>
      <c r="D3948" s="2" t="s">
        <v>133</v>
      </c>
    </row>
    <row r="3949" spans="1:4" ht="14.25" customHeight="1">
      <c r="A3949" s="2">
        <v>779884</v>
      </c>
      <c r="B3949" s="2" t="s">
        <v>132</v>
      </c>
      <c r="C3949" s="2">
        <v>3123.7961679999999</v>
      </c>
      <c r="D3949" s="2" t="s">
        <v>133</v>
      </c>
    </row>
    <row r="3950" spans="1:4" ht="14.25" customHeight="1">
      <c r="A3950" s="2">
        <v>779948</v>
      </c>
      <c r="B3950" s="2" t="s">
        <v>132</v>
      </c>
      <c r="C3950" s="2">
        <v>1333.5937220000001</v>
      </c>
      <c r="D3950" s="2" t="s">
        <v>133</v>
      </c>
    </row>
    <row r="3951" spans="1:4" ht="14.25" customHeight="1">
      <c r="A3951" s="2">
        <v>780034</v>
      </c>
      <c r="B3951" s="2" t="s">
        <v>132</v>
      </c>
      <c r="C3951" s="2">
        <v>1925.4606429999999</v>
      </c>
      <c r="D3951" s="2" t="s">
        <v>133</v>
      </c>
    </row>
    <row r="3952" spans="1:4" ht="14.25" customHeight="1">
      <c r="A3952" s="2">
        <v>780430</v>
      </c>
      <c r="B3952" s="2" t="s">
        <v>132</v>
      </c>
      <c r="C3952" s="2">
        <v>1105.9675580000001</v>
      </c>
      <c r="D3952" s="2" t="s">
        <v>133</v>
      </c>
    </row>
    <row r="3953" spans="1:4" ht="14.25" customHeight="1">
      <c r="A3953" s="2">
        <v>781281</v>
      </c>
      <c r="B3953" s="2" t="s">
        <v>129</v>
      </c>
      <c r="C3953" s="2">
        <v>2754.8</v>
      </c>
      <c r="D3953" s="2" t="s">
        <v>130</v>
      </c>
    </row>
    <row r="3954" spans="1:4" ht="14.25" customHeight="1">
      <c r="A3954" s="2">
        <v>781468</v>
      </c>
      <c r="B3954" s="2" t="s">
        <v>132</v>
      </c>
      <c r="C3954" s="2">
        <v>874</v>
      </c>
      <c r="D3954" s="2" t="s">
        <v>133</v>
      </c>
    </row>
    <row r="3955" spans="1:4" ht="14.25" customHeight="1">
      <c r="A3955" s="2">
        <v>781937</v>
      </c>
      <c r="B3955" s="2" t="s">
        <v>132</v>
      </c>
      <c r="C3955" s="2">
        <v>1212.956643</v>
      </c>
      <c r="D3955" s="2" t="s">
        <v>130</v>
      </c>
    </row>
    <row r="3956" spans="1:4" ht="14.25" customHeight="1">
      <c r="A3956" s="2">
        <v>781939</v>
      </c>
      <c r="B3956" s="2" t="s">
        <v>132</v>
      </c>
      <c r="C3956" s="2">
        <v>2192.37282</v>
      </c>
      <c r="D3956" s="2" t="s">
        <v>130</v>
      </c>
    </row>
    <row r="3957" spans="1:4" ht="14.25" customHeight="1">
      <c r="A3957" s="2">
        <v>782318</v>
      </c>
      <c r="B3957" s="2" t="s">
        <v>132</v>
      </c>
      <c r="C3957" s="2">
        <v>3225.9197340000001</v>
      </c>
      <c r="D3957" s="2" t="s">
        <v>133</v>
      </c>
    </row>
    <row r="3958" spans="1:4" ht="14.25" customHeight="1">
      <c r="A3958" s="2">
        <v>782473</v>
      </c>
      <c r="B3958" s="2" t="s">
        <v>132</v>
      </c>
      <c r="C3958" s="2">
        <v>1201</v>
      </c>
      <c r="D3958" s="2" t="s">
        <v>130</v>
      </c>
    </row>
    <row r="3959" spans="1:4" ht="14.25" customHeight="1">
      <c r="A3959" s="2">
        <v>782766</v>
      </c>
      <c r="B3959" s="2" t="s">
        <v>129</v>
      </c>
      <c r="C3959" s="2">
        <v>803.51483529999996</v>
      </c>
      <c r="D3959" s="2" t="s">
        <v>133</v>
      </c>
    </row>
    <row r="3960" spans="1:4" ht="14.25" customHeight="1">
      <c r="A3960" s="2">
        <v>783237</v>
      </c>
      <c r="B3960" s="2" t="s">
        <v>129</v>
      </c>
      <c r="C3960" s="2">
        <v>352</v>
      </c>
      <c r="D3960" s="2" t="s">
        <v>134</v>
      </c>
    </row>
    <row r="3961" spans="1:4" ht="14.25" customHeight="1">
      <c r="A3961" s="2">
        <v>783266</v>
      </c>
      <c r="B3961" s="2" t="s">
        <v>132</v>
      </c>
      <c r="C3961" s="2">
        <v>1261.3404499999999</v>
      </c>
      <c r="D3961" s="2" t="s">
        <v>133</v>
      </c>
    </row>
    <row r="3962" spans="1:4" ht="14.25" customHeight="1">
      <c r="A3962" s="2">
        <v>783391</v>
      </c>
      <c r="B3962" s="2" t="s">
        <v>132</v>
      </c>
      <c r="C3962" s="2">
        <v>3095.622433</v>
      </c>
      <c r="D3962" s="2" t="s">
        <v>134</v>
      </c>
    </row>
    <row r="3963" spans="1:4" ht="14.25" customHeight="1">
      <c r="A3963" s="2">
        <v>783527</v>
      </c>
      <c r="B3963" s="2" t="s">
        <v>132</v>
      </c>
      <c r="C3963" s="2">
        <v>339</v>
      </c>
      <c r="D3963" s="2" t="s">
        <v>130</v>
      </c>
    </row>
    <row r="3964" spans="1:4" ht="14.25" customHeight="1">
      <c r="A3964" s="2">
        <v>783549</v>
      </c>
      <c r="B3964" s="2" t="s">
        <v>129</v>
      </c>
      <c r="C3964" s="2">
        <v>2763.7690659999998</v>
      </c>
      <c r="D3964" s="2" t="s">
        <v>130</v>
      </c>
    </row>
    <row r="3965" spans="1:4" ht="14.25" customHeight="1">
      <c r="A3965" s="2">
        <v>784128</v>
      </c>
      <c r="B3965" s="2" t="s">
        <v>129</v>
      </c>
      <c r="C3965" s="2">
        <v>3270.268806</v>
      </c>
      <c r="D3965" s="2" t="s">
        <v>133</v>
      </c>
    </row>
    <row r="3966" spans="1:4" ht="14.25" customHeight="1">
      <c r="A3966" s="2">
        <v>784403</v>
      </c>
      <c r="B3966" s="2" t="s">
        <v>132</v>
      </c>
      <c r="C3966" s="2">
        <v>1733.4545619999999</v>
      </c>
      <c r="D3966" s="2" t="s">
        <v>130</v>
      </c>
    </row>
    <row r="3967" spans="1:4" ht="14.25" customHeight="1">
      <c r="A3967" s="2">
        <v>784583</v>
      </c>
      <c r="B3967" s="2" t="s">
        <v>132</v>
      </c>
      <c r="C3967" s="2">
        <v>941.26999409999996</v>
      </c>
      <c r="D3967" s="2" t="s">
        <v>130</v>
      </c>
    </row>
    <row r="3968" spans="1:4" ht="14.25" customHeight="1">
      <c r="A3968" s="2">
        <v>784613</v>
      </c>
      <c r="B3968" s="2" t="s">
        <v>132</v>
      </c>
      <c r="C3968" s="2">
        <v>3094.607587</v>
      </c>
      <c r="D3968" s="2" t="s">
        <v>130</v>
      </c>
    </row>
    <row r="3969" spans="1:4" ht="14.25" customHeight="1">
      <c r="A3969" s="2">
        <v>785115</v>
      </c>
      <c r="B3969" s="2" t="s">
        <v>129</v>
      </c>
      <c r="C3969" s="2">
        <v>1575.7593549999999</v>
      </c>
      <c r="D3969" s="2" t="s">
        <v>130</v>
      </c>
    </row>
    <row r="3970" spans="1:4" ht="14.25" customHeight="1">
      <c r="A3970" s="2">
        <v>785185</v>
      </c>
      <c r="B3970" s="2" t="s">
        <v>132</v>
      </c>
      <c r="C3970" s="2">
        <v>1134.951967</v>
      </c>
      <c r="D3970" s="2" t="s">
        <v>130</v>
      </c>
    </row>
    <row r="3971" spans="1:4" ht="14.25" customHeight="1">
      <c r="A3971" s="2">
        <v>785572</v>
      </c>
      <c r="B3971" s="2" t="s">
        <v>132</v>
      </c>
      <c r="C3971" s="2">
        <v>2698.5094770000001</v>
      </c>
      <c r="D3971" s="2" t="s">
        <v>133</v>
      </c>
    </row>
    <row r="3972" spans="1:4" ht="14.25" customHeight="1">
      <c r="A3972" s="2">
        <v>786253</v>
      </c>
      <c r="B3972" s="2" t="s">
        <v>132</v>
      </c>
      <c r="C3972" s="2">
        <v>3007.119498</v>
      </c>
      <c r="D3972" s="2" t="s">
        <v>130</v>
      </c>
    </row>
    <row r="3973" spans="1:4" ht="14.25" customHeight="1">
      <c r="A3973" s="2">
        <v>786583</v>
      </c>
      <c r="B3973" s="2" t="s">
        <v>132</v>
      </c>
      <c r="C3973" s="2">
        <v>247</v>
      </c>
      <c r="D3973" s="2" t="s">
        <v>134</v>
      </c>
    </row>
    <row r="3974" spans="1:4" ht="14.25" customHeight="1">
      <c r="A3974" s="2">
        <v>786746</v>
      </c>
      <c r="B3974" s="2" t="s">
        <v>132</v>
      </c>
      <c r="C3974" s="2">
        <v>1260.2488989999999</v>
      </c>
      <c r="D3974" s="2" t="s">
        <v>133</v>
      </c>
    </row>
    <row r="3975" spans="1:4" ht="14.25" customHeight="1">
      <c r="A3975" s="2">
        <v>786948</v>
      </c>
      <c r="B3975" s="2" t="s">
        <v>129</v>
      </c>
      <c r="C3975" s="2">
        <v>2426.2199999999998</v>
      </c>
      <c r="D3975" s="2" t="s">
        <v>133</v>
      </c>
    </row>
    <row r="3976" spans="1:4" ht="14.25" customHeight="1">
      <c r="A3976" s="2">
        <v>787177</v>
      </c>
      <c r="B3976" s="2" t="s">
        <v>132</v>
      </c>
      <c r="C3976" s="2">
        <v>3068.024692</v>
      </c>
      <c r="D3976" s="2" t="s">
        <v>130</v>
      </c>
    </row>
    <row r="3977" spans="1:4" ht="14.25" customHeight="1">
      <c r="A3977" s="2">
        <v>787440</v>
      </c>
      <c r="B3977" s="2" t="s">
        <v>129</v>
      </c>
      <c r="C3977" s="2">
        <v>2797.73</v>
      </c>
      <c r="D3977" s="2" t="s">
        <v>133</v>
      </c>
    </row>
    <row r="3978" spans="1:4" ht="14.25" customHeight="1">
      <c r="A3978" s="2">
        <v>787509</v>
      </c>
      <c r="B3978" s="2" t="s">
        <v>129</v>
      </c>
      <c r="C3978" s="2">
        <v>3402</v>
      </c>
      <c r="D3978" s="2" t="s">
        <v>130</v>
      </c>
    </row>
    <row r="3979" spans="1:4" ht="14.25" customHeight="1">
      <c r="A3979" s="2">
        <v>787763</v>
      </c>
      <c r="B3979" s="2" t="s">
        <v>132</v>
      </c>
      <c r="C3979" s="2">
        <v>690.86730899999998</v>
      </c>
      <c r="D3979" s="2" t="s">
        <v>130</v>
      </c>
    </row>
    <row r="3980" spans="1:4" ht="14.25" customHeight="1">
      <c r="A3980" s="2">
        <v>787897</v>
      </c>
      <c r="B3980" s="2" t="s">
        <v>132</v>
      </c>
      <c r="C3980" s="2">
        <v>2205.3838350000001</v>
      </c>
      <c r="D3980" s="2" t="s">
        <v>130</v>
      </c>
    </row>
    <row r="3981" spans="1:4" ht="14.25" customHeight="1">
      <c r="A3981" s="2">
        <v>787914</v>
      </c>
      <c r="B3981" s="2" t="s">
        <v>129</v>
      </c>
      <c r="C3981" s="2">
        <v>561</v>
      </c>
      <c r="D3981" s="2" t="s">
        <v>133</v>
      </c>
    </row>
    <row r="3982" spans="1:4" ht="14.25" customHeight="1">
      <c r="A3982" s="2">
        <v>788147</v>
      </c>
      <c r="B3982" s="2" t="s">
        <v>132</v>
      </c>
      <c r="C3982" s="2">
        <v>2750</v>
      </c>
      <c r="D3982" s="2" t="s">
        <v>130</v>
      </c>
    </row>
    <row r="3983" spans="1:4" ht="14.25" customHeight="1">
      <c r="A3983" s="2">
        <v>788172</v>
      </c>
      <c r="B3983" s="2" t="s">
        <v>129</v>
      </c>
      <c r="C3983" s="2">
        <v>1745</v>
      </c>
      <c r="D3983" s="2" t="s">
        <v>133</v>
      </c>
    </row>
    <row r="3984" spans="1:4" ht="14.25" customHeight="1">
      <c r="A3984" s="2">
        <v>788379</v>
      </c>
      <c r="B3984" s="2" t="s">
        <v>129</v>
      </c>
      <c r="C3984" s="2">
        <v>1337.9</v>
      </c>
      <c r="D3984" s="2" t="s">
        <v>130</v>
      </c>
    </row>
    <row r="3985" spans="1:4" ht="14.25" customHeight="1">
      <c r="A3985" s="2">
        <v>788514</v>
      </c>
      <c r="B3985" s="2" t="s">
        <v>129</v>
      </c>
      <c r="C3985" s="2">
        <v>1840.402883</v>
      </c>
      <c r="D3985" s="2" t="s">
        <v>133</v>
      </c>
    </row>
    <row r="3986" spans="1:4" ht="14.25" customHeight="1">
      <c r="A3986" s="2">
        <v>788790</v>
      </c>
      <c r="B3986" s="2" t="s">
        <v>129</v>
      </c>
      <c r="C3986" s="2">
        <v>1160.0039529999999</v>
      </c>
      <c r="D3986" s="2" t="s">
        <v>133</v>
      </c>
    </row>
    <row r="3987" spans="1:4" ht="14.25" customHeight="1">
      <c r="A3987" s="2">
        <v>789290</v>
      </c>
      <c r="B3987" s="2" t="s">
        <v>132</v>
      </c>
      <c r="C3987" s="2">
        <v>3280.1773939999998</v>
      </c>
      <c r="D3987" s="2" t="s">
        <v>133</v>
      </c>
    </row>
    <row r="3988" spans="1:4" ht="14.25" customHeight="1">
      <c r="A3988" s="2">
        <v>789563</v>
      </c>
      <c r="B3988" s="2" t="s">
        <v>132</v>
      </c>
      <c r="C3988" s="2">
        <v>3038.2960189999999</v>
      </c>
      <c r="D3988" s="2" t="s">
        <v>130</v>
      </c>
    </row>
    <row r="3989" spans="1:4" ht="14.25" customHeight="1">
      <c r="A3989" s="2">
        <v>789882</v>
      </c>
      <c r="B3989" s="2" t="s">
        <v>129</v>
      </c>
      <c r="C3989" s="2">
        <v>3226</v>
      </c>
      <c r="D3989" s="2" t="s">
        <v>133</v>
      </c>
    </row>
    <row r="3990" spans="1:4" ht="14.25" customHeight="1">
      <c r="A3990" s="2">
        <v>790030</v>
      </c>
      <c r="B3990" s="2" t="s">
        <v>132</v>
      </c>
      <c r="C3990" s="2">
        <v>3463.5495620000002</v>
      </c>
      <c r="D3990" s="2" t="s">
        <v>133</v>
      </c>
    </row>
    <row r="3991" spans="1:4" ht="14.25" customHeight="1">
      <c r="A3991" s="2">
        <v>790550</v>
      </c>
      <c r="B3991" s="2" t="s">
        <v>132</v>
      </c>
      <c r="C3991" s="2">
        <v>635.68474819999994</v>
      </c>
      <c r="D3991" s="2" t="s">
        <v>133</v>
      </c>
    </row>
    <row r="3992" spans="1:4" ht="14.25" customHeight="1">
      <c r="A3992" s="2">
        <v>790553</v>
      </c>
      <c r="B3992" s="2" t="s">
        <v>132</v>
      </c>
      <c r="C3992" s="2">
        <v>1455</v>
      </c>
      <c r="D3992" s="2" t="s">
        <v>130</v>
      </c>
    </row>
    <row r="3993" spans="1:4" ht="14.25" customHeight="1">
      <c r="A3993" s="2">
        <v>790595</v>
      </c>
      <c r="B3993" s="2" t="s">
        <v>132</v>
      </c>
      <c r="C3993" s="2">
        <v>1859</v>
      </c>
      <c r="D3993" s="2" t="s">
        <v>130</v>
      </c>
    </row>
    <row r="3994" spans="1:4" ht="14.25" customHeight="1">
      <c r="A3994" s="2">
        <v>790666</v>
      </c>
      <c r="B3994" s="2" t="s">
        <v>132</v>
      </c>
      <c r="C3994" s="2">
        <v>3423</v>
      </c>
      <c r="D3994" s="2" t="s">
        <v>133</v>
      </c>
    </row>
    <row r="3995" spans="1:4" ht="14.25" customHeight="1">
      <c r="A3995" s="2">
        <v>790834</v>
      </c>
      <c r="B3995" s="2" t="s">
        <v>132</v>
      </c>
      <c r="C3995" s="2">
        <v>987</v>
      </c>
      <c r="D3995" s="2" t="s">
        <v>133</v>
      </c>
    </row>
    <row r="3996" spans="1:4" ht="14.25" customHeight="1">
      <c r="A3996" s="2">
        <v>790878</v>
      </c>
      <c r="B3996" s="2" t="s">
        <v>129</v>
      </c>
      <c r="C3996" s="2">
        <v>1060.9570759999999</v>
      </c>
      <c r="D3996" s="2" t="s">
        <v>133</v>
      </c>
    </row>
    <row r="3997" spans="1:4" ht="14.25" customHeight="1">
      <c r="A3997" s="2">
        <v>791294</v>
      </c>
      <c r="B3997" s="2" t="s">
        <v>132</v>
      </c>
      <c r="C3997" s="2">
        <v>3109</v>
      </c>
      <c r="D3997" s="2" t="s">
        <v>133</v>
      </c>
    </row>
    <row r="3998" spans="1:4" ht="14.25" customHeight="1">
      <c r="A3998" s="2">
        <v>791298</v>
      </c>
      <c r="B3998" s="2" t="s">
        <v>129</v>
      </c>
      <c r="C3998" s="2">
        <v>587</v>
      </c>
      <c r="D3998" s="2" t="s">
        <v>133</v>
      </c>
    </row>
    <row r="3999" spans="1:4" ht="14.25" customHeight="1">
      <c r="A3999" s="2">
        <v>791512</v>
      </c>
      <c r="B3999" s="2" t="s">
        <v>132</v>
      </c>
      <c r="C3999" s="2">
        <v>2874.3090000000002</v>
      </c>
      <c r="D3999" s="2" t="s">
        <v>133</v>
      </c>
    </row>
    <row r="4000" spans="1:4" ht="14.25" customHeight="1">
      <c r="A4000" s="2">
        <v>791682</v>
      </c>
      <c r="B4000" s="2" t="s">
        <v>129</v>
      </c>
      <c r="C4000" s="2">
        <v>1374.909015</v>
      </c>
      <c r="D4000" s="2" t="s">
        <v>133</v>
      </c>
    </row>
    <row r="4001" spans="1:4" ht="14.25" customHeight="1">
      <c r="A4001" s="2">
        <v>792337</v>
      </c>
      <c r="B4001" s="2" t="s">
        <v>132</v>
      </c>
      <c r="C4001" s="2">
        <v>1875.6375579999999</v>
      </c>
      <c r="D4001" s="2" t="s">
        <v>134</v>
      </c>
    </row>
    <row r="4002" spans="1:4" ht="14.25" customHeight="1">
      <c r="A4002" s="2">
        <v>792353</v>
      </c>
      <c r="B4002" s="2" t="s">
        <v>132</v>
      </c>
      <c r="C4002" s="2">
        <v>3105.0898189999998</v>
      </c>
      <c r="D4002" s="2" t="s">
        <v>130</v>
      </c>
    </row>
    <row r="4003" spans="1:4" ht="14.25" customHeight="1">
      <c r="A4003" s="2">
        <v>792770</v>
      </c>
      <c r="B4003" s="2" t="s">
        <v>132</v>
      </c>
      <c r="C4003" s="2">
        <v>1916.17984</v>
      </c>
      <c r="D4003" s="2" t="s">
        <v>133</v>
      </c>
    </row>
    <row r="4004" spans="1:4" ht="14.25" customHeight="1">
      <c r="A4004" s="2">
        <v>793086</v>
      </c>
      <c r="B4004" s="2" t="s">
        <v>129</v>
      </c>
      <c r="C4004" s="2">
        <v>794.36615789999996</v>
      </c>
      <c r="D4004" s="2" t="s">
        <v>133</v>
      </c>
    </row>
    <row r="4005" spans="1:4" ht="14.25" customHeight="1">
      <c r="A4005" s="2">
        <v>793238</v>
      </c>
      <c r="B4005" s="2" t="s">
        <v>132</v>
      </c>
      <c r="C4005" s="2">
        <v>3604.0786400000002</v>
      </c>
      <c r="D4005" s="2" t="s">
        <v>133</v>
      </c>
    </row>
    <row r="4006" spans="1:4" ht="14.25" customHeight="1">
      <c r="A4006" s="2">
        <v>793384</v>
      </c>
      <c r="B4006" s="2" t="s">
        <v>132</v>
      </c>
      <c r="C4006" s="2">
        <v>2832.8209959999999</v>
      </c>
      <c r="D4006" s="2" t="s">
        <v>133</v>
      </c>
    </row>
    <row r="4007" spans="1:4" ht="14.25" customHeight="1">
      <c r="A4007" s="2">
        <v>793637</v>
      </c>
      <c r="B4007" s="2" t="s">
        <v>132</v>
      </c>
      <c r="C4007" s="2">
        <v>3568</v>
      </c>
      <c r="D4007" s="2" t="s">
        <v>130</v>
      </c>
    </row>
    <row r="4008" spans="1:4" ht="14.25" customHeight="1">
      <c r="A4008" s="2">
        <v>793656</v>
      </c>
      <c r="B4008" s="2" t="s">
        <v>129</v>
      </c>
      <c r="C4008" s="2">
        <v>2315.2178199999998</v>
      </c>
      <c r="D4008" s="2" t="s">
        <v>133</v>
      </c>
    </row>
    <row r="4009" spans="1:4" ht="14.25" customHeight="1">
      <c r="A4009" s="2">
        <v>793824</v>
      </c>
      <c r="B4009" s="2" t="s">
        <v>129</v>
      </c>
      <c r="C4009" s="2">
        <v>2419.54</v>
      </c>
      <c r="D4009" s="2" t="s">
        <v>133</v>
      </c>
    </row>
    <row r="4010" spans="1:4" ht="14.25" customHeight="1">
      <c r="A4010" s="2">
        <v>793895</v>
      </c>
      <c r="B4010" s="2" t="s">
        <v>132</v>
      </c>
      <c r="C4010" s="2">
        <v>2183.0949730000002</v>
      </c>
      <c r="D4010" s="2" t="s">
        <v>130</v>
      </c>
    </row>
    <row r="4011" spans="1:4" ht="14.25" customHeight="1">
      <c r="A4011" s="2">
        <v>794165</v>
      </c>
      <c r="B4011" s="2" t="s">
        <v>132</v>
      </c>
      <c r="C4011" s="2">
        <v>2851.1640790000001</v>
      </c>
      <c r="D4011" s="2" t="s">
        <v>130</v>
      </c>
    </row>
    <row r="4012" spans="1:4" ht="14.25" customHeight="1">
      <c r="A4012" s="2">
        <v>794195</v>
      </c>
      <c r="B4012" s="2" t="s">
        <v>132</v>
      </c>
      <c r="C4012" s="2">
        <v>1760.3950179999999</v>
      </c>
      <c r="D4012" s="2" t="s">
        <v>130</v>
      </c>
    </row>
    <row r="4013" spans="1:4" ht="14.25" customHeight="1">
      <c r="A4013" s="2">
        <v>794355</v>
      </c>
      <c r="B4013" s="2" t="s">
        <v>129</v>
      </c>
      <c r="C4013" s="2">
        <v>1425.1869919999999</v>
      </c>
      <c r="D4013" s="2" t="s">
        <v>130</v>
      </c>
    </row>
    <row r="4014" spans="1:4" ht="14.25" customHeight="1">
      <c r="A4014" s="2">
        <v>795106</v>
      </c>
      <c r="B4014" s="2" t="s">
        <v>132</v>
      </c>
      <c r="C4014" s="2">
        <v>607.64674060000004</v>
      </c>
      <c r="D4014" s="2" t="s">
        <v>133</v>
      </c>
    </row>
    <row r="4015" spans="1:4" ht="14.25" customHeight="1">
      <c r="A4015" s="2">
        <v>795166</v>
      </c>
      <c r="B4015" s="2" t="s">
        <v>132</v>
      </c>
      <c r="C4015" s="2">
        <v>1423.3449230000001</v>
      </c>
      <c r="D4015" s="2" t="s">
        <v>133</v>
      </c>
    </row>
    <row r="4016" spans="1:4" ht="14.25" customHeight="1">
      <c r="A4016" s="2">
        <v>795377</v>
      </c>
      <c r="B4016" s="2" t="s">
        <v>132</v>
      </c>
      <c r="C4016" s="2">
        <v>726</v>
      </c>
      <c r="D4016" s="2" t="s">
        <v>130</v>
      </c>
    </row>
    <row r="4017" spans="1:4" ht="14.25" customHeight="1">
      <c r="A4017" s="2">
        <v>795472</v>
      </c>
      <c r="B4017" s="2" t="s">
        <v>132</v>
      </c>
      <c r="C4017" s="2">
        <v>2437</v>
      </c>
      <c r="D4017" s="2" t="s">
        <v>133</v>
      </c>
    </row>
    <row r="4018" spans="1:4" ht="14.25" customHeight="1">
      <c r="A4018" s="2">
        <v>796155</v>
      </c>
      <c r="B4018" s="2" t="s">
        <v>129</v>
      </c>
      <c r="C4018" s="2">
        <v>2611</v>
      </c>
      <c r="D4018" s="2" t="s">
        <v>130</v>
      </c>
    </row>
    <row r="4019" spans="1:4" ht="14.25" customHeight="1">
      <c r="A4019" s="2">
        <v>796478</v>
      </c>
      <c r="B4019" s="2" t="s">
        <v>132</v>
      </c>
      <c r="C4019" s="2">
        <v>2845</v>
      </c>
      <c r="D4019" s="2" t="s">
        <v>133</v>
      </c>
    </row>
    <row r="4020" spans="1:4" ht="14.25" customHeight="1">
      <c r="A4020" s="2">
        <v>796734</v>
      </c>
      <c r="B4020" s="2" t="s">
        <v>129</v>
      </c>
      <c r="C4020" s="2">
        <v>2682</v>
      </c>
      <c r="D4020" s="2" t="s">
        <v>133</v>
      </c>
    </row>
    <row r="4021" spans="1:4" ht="14.25" customHeight="1">
      <c r="A4021" s="2">
        <v>796848</v>
      </c>
      <c r="B4021" s="2" t="s">
        <v>129</v>
      </c>
      <c r="C4021" s="2">
        <v>362.72902779999998</v>
      </c>
      <c r="D4021" s="2" t="s">
        <v>133</v>
      </c>
    </row>
    <row r="4022" spans="1:4" ht="14.25" customHeight="1">
      <c r="A4022" s="2">
        <v>797070</v>
      </c>
      <c r="B4022" s="2" t="s">
        <v>129</v>
      </c>
      <c r="C4022" s="2">
        <v>363.41130140000001</v>
      </c>
      <c r="D4022" s="2" t="s">
        <v>133</v>
      </c>
    </row>
    <row r="4023" spans="1:4" ht="14.25" customHeight="1">
      <c r="A4023" s="2">
        <v>797076</v>
      </c>
      <c r="B4023" s="2" t="s">
        <v>129</v>
      </c>
      <c r="C4023" s="2">
        <v>584</v>
      </c>
      <c r="D4023" s="2" t="s">
        <v>133</v>
      </c>
    </row>
    <row r="4024" spans="1:4" ht="14.25" customHeight="1">
      <c r="A4024" s="2">
        <v>797208</v>
      </c>
      <c r="B4024" s="2" t="s">
        <v>129</v>
      </c>
      <c r="C4024" s="2">
        <v>1919.98</v>
      </c>
      <c r="D4024" s="2" t="s">
        <v>133</v>
      </c>
    </row>
    <row r="4025" spans="1:4" ht="14.25" customHeight="1">
      <c r="A4025" s="2">
        <v>797332</v>
      </c>
      <c r="B4025" s="2" t="s">
        <v>132</v>
      </c>
      <c r="C4025" s="2">
        <v>3556.722115</v>
      </c>
      <c r="D4025" s="2" t="s">
        <v>133</v>
      </c>
    </row>
    <row r="4026" spans="1:4" ht="14.25" customHeight="1">
      <c r="A4026" s="2">
        <v>797666</v>
      </c>
      <c r="B4026" s="2" t="s">
        <v>132</v>
      </c>
      <c r="C4026" s="2">
        <v>2866.7796549999998</v>
      </c>
      <c r="D4026" s="2" t="s">
        <v>133</v>
      </c>
    </row>
    <row r="4027" spans="1:4" ht="14.25" customHeight="1">
      <c r="A4027" s="2">
        <v>797925</v>
      </c>
      <c r="B4027" s="2" t="s">
        <v>129</v>
      </c>
      <c r="C4027" s="2">
        <v>494</v>
      </c>
      <c r="D4027" s="2" t="s">
        <v>130</v>
      </c>
    </row>
    <row r="4028" spans="1:4" ht="14.25" customHeight="1">
      <c r="A4028" s="2">
        <v>798001</v>
      </c>
      <c r="B4028" s="2" t="s">
        <v>132</v>
      </c>
      <c r="C4028" s="2">
        <v>1507.656688</v>
      </c>
      <c r="D4028" s="2" t="s">
        <v>130</v>
      </c>
    </row>
    <row r="4029" spans="1:4" ht="14.25" customHeight="1">
      <c r="A4029" s="2">
        <v>798376</v>
      </c>
      <c r="B4029" s="2" t="s">
        <v>132</v>
      </c>
      <c r="C4029" s="2">
        <v>2544</v>
      </c>
      <c r="D4029" s="2" t="s">
        <v>133</v>
      </c>
    </row>
    <row r="4030" spans="1:4" ht="14.25" customHeight="1">
      <c r="A4030" s="2">
        <v>798766</v>
      </c>
      <c r="B4030" s="2" t="s">
        <v>132</v>
      </c>
      <c r="C4030" s="2">
        <v>676.46549819999996</v>
      </c>
      <c r="D4030" s="2" t="s">
        <v>133</v>
      </c>
    </row>
    <row r="4031" spans="1:4" ht="14.25" customHeight="1">
      <c r="A4031" s="2">
        <v>798873</v>
      </c>
      <c r="B4031" s="2" t="s">
        <v>129</v>
      </c>
      <c r="C4031" s="2">
        <v>1056</v>
      </c>
      <c r="D4031" s="2" t="s">
        <v>130</v>
      </c>
    </row>
    <row r="4032" spans="1:4" ht="14.25" customHeight="1">
      <c r="A4032" s="2">
        <v>799185</v>
      </c>
      <c r="B4032" s="2" t="s">
        <v>129</v>
      </c>
      <c r="C4032" s="2">
        <v>2018.833007</v>
      </c>
      <c r="D4032" s="2" t="s">
        <v>130</v>
      </c>
    </row>
    <row r="4033" spans="1:4" ht="14.25" customHeight="1">
      <c r="A4033" s="2">
        <v>799280</v>
      </c>
      <c r="B4033" s="2" t="s">
        <v>132</v>
      </c>
      <c r="C4033" s="2">
        <v>2573.638371</v>
      </c>
      <c r="D4033" s="2" t="s">
        <v>133</v>
      </c>
    </row>
    <row r="4034" spans="1:4" ht="14.25" customHeight="1">
      <c r="A4034" s="2">
        <v>799285</v>
      </c>
      <c r="B4034" s="2" t="s">
        <v>132</v>
      </c>
      <c r="C4034" s="2">
        <v>1356.791829</v>
      </c>
      <c r="D4034" s="2" t="s">
        <v>130</v>
      </c>
    </row>
    <row r="4035" spans="1:4" ht="14.25" customHeight="1">
      <c r="A4035" s="2">
        <v>799424</v>
      </c>
      <c r="B4035" s="2" t="s">
        <v>132</v>
      </c>
      <c r="C4035" s="2">
        <v>1519.2339770000001</v>
      </c>
      <c r="D4035" s="2" t="s">
        <v>133</v>
      </c>
    </row>
    <row r="4036" spans="1:4" ht="14.25" customHeight="1">
      <c r="A4036" s="2">
        <v>799696</v>
      </c>
      <c r="B4036" s="2" t="s">
        <v>132</v>
      </c>
      <c r="C4036" s="2">
        <v>571.55567550000001</v>
      </c>
      <c r="D4036" s="2" t="s">
        <v>133</v>
      </c>
    </row>
    <row r="4037" spans="1:4" ht="14.25" customHeight="1">
      <c r="A4037" s="2">
        <v>799771</v>
      </c>
      <c r="B4037" s="2" t="s">
        <v>132</v>
      </c>
      <c r="C4037" s="2">
        <v>2439.631179</v>
      </c>
      <c r="D4037" s="2" t="s">
        <v>134</v>
      </c>
    </row>
    <row r="4038" spans="1:4" ht="14.25" customHeight="1">
      <c r="A4038" s="2">
        <v>800128</v>
      </c>
      <c r="B4038" s="2" t="s">
        <v>132</v>
      </c>
      <c r="C4038" s="2">
        <v>1505.617342</v>
      </c>
      <c r="D4038" s="2" t="s">
        <v>133</v>
      </c>
    </row>
    <row r="4039" spans="1:4" ht="14.25" customHeight="1">
      <c r="A4039" s="2">
        <v>800151</v>
      </c>
      <c r="B4039" s="2" t="s">
        <v>129</v>
      </c>
      <c r="C4039" s="2">
        <v>3598</v>
      </c>
      <c r="D4039" s="2" t="s">
        <v>130</v>
      </c>
    </row>
    <row r="4040" spans="1:4" ht="14.25" customHeight="1">
      <c r="A4040" s="2">
        <v>800752</v>
      </c>
      <c r="B4040" s="2" t="s">
        <v>132</v>
      </c>
      <c r="C4040" s="2">
        <v>668</v>
      </c>
      <c r="D4040" s="2" t="s">
        <v>133</v>
      </c>
    </row>
    <row r="4041" spans="1:4" ht="14.25" customHeight="1">
      <c r="A4041" s="2">
        <v>800855</v>
      </c>
      <c r="B4041" s="2" t="s">
        <v>132</v>
      </c>
      <c r="C4041" s="2">
        <v>1079</v>
      </c>
      <c r="D4041" s="2" t="s">
        <v>130</v>
      </c>
    </row>
    <row r="4042" spans="1:4" ht="14.25" customHeight="1">
      <c r="A4042" s="2">
        <v>801858</v>
      </c>
      <c r="B4042" s="2" t="s">
        <v>129</v>
      </c>
      <c r="C4042" s="2">
        <v>851</v>
      </c>
      <c r="D4042" s="2" t="s">
        <v>133</v>
      </c>
    </row>
    <row r="4043" spans="1:4" ht="14.25" customHeight="1">
      <c r="A4043" s="2">
        <v>801924</v>
      </c>
      <c r="B4043" s="2" t="s">
        <v>129</v>
      </c>
      <c r="C4043" s="2">
        <v>745.64</v>
      </c>
      <c r="D4043" s="2" t="s">
        <v>133</v>
      </c>
    </row>
    <row r="4044" spans="1:4" ht="14.25" customHeight="1">
      <c r="A4044" s="2">
        <v>802010</v>
      </c>
      <c r="B4044" s="2" t="s">
        <v>132</v>
      </c>
      <c r="C4044" s="2">
        <v>1204.9798920000001</v>
      </c>
      <c r="D4044" s="2" t="s">
        <v>133</v>
      </c>
    </row>
    <row r="4045" spans="1:4" ht="14.25" customHeight="1">
      <c r="A4045" s="2">
        <v>802150</v>
      </c>
      <c r="B4045" s="2" t="s">
        <v>132</v>
      </c>
      <c r="C4045" s="2">
        <v>756</v>
      </c>
      <c r="D4045" s="2" t="s">
        <v>133</v>
      </c>
    </row>
    <row r="4046" spans="1:4" ht="14.25" customHeight="1">
      <c r="A4046" s="2">
        <v>802593</v>
      </c>
      <c r="B4046" s="2" t="s">
        <v>129</v>
      </c>
      <c r="C4046" s="2">
        <v>2155</v>
      </c>
      <c r="D4046" s="2" t="s">
        <v>130</v>
      </c>
    </row>
    <row r="4047" spans="1:4" ht="14.25" customHeight="1">
      <c r="A4047" s="2">
        <v>802952</v>
      </c>
      <c r="B4047" s="2" t="s">
        <v>132</v>
      </c>
      <c r="C4047" s="2">
        <v>2264.1118580000002</v>
      </c>
      <c r="D4047" s="2" t="s">
        <v>133</v>
      </c>
    </row>
    <row r="4048" spans="1:4" ht="14.25" customHeight="1">
      <c r="A4048" s="2">
        <v>803054</v>
      </c>
      <c r="B4048" s="2" t="s">
        <v>132</v>
      </c>
      <c r="C4048" s="2">
        <v>1204</v>
      </c>
      <c r="D4048" s="2" t="s">
        <v>133</v>
      </c>
    </row>
    <row r="4049" spans="1:4" ht="14.25" customHeight="1">
      <c r="A4049" s="2">
        <v>803366</v>
      </c>
      <c r="B4049" s="2" t="s">
        <v>132</v>
      </c>
      <c r="C4049" s="2">
        <v>2632.9970429999998</v>
      </c>
      <c r="D4049" s="2" t="s">
        <v>133</v>
      </c>
    </row>
    <row r="4050" spans="1:4" ht="14.25" customHeight="1">
      <c r="A4050" s="2">
        <v>803428</v>
      </c>
      <c r="B4050" s="2" t="s">
        <v>132</v>
      </c>
      <c r="C4050" s="2">
        <v>2614.676872</v>
      </c>
      <c r="D4050" s="2" t="s">
        <v>133</v>
      </c>
    </row>
    <row r="4051" spans="1:4" ht="14.25" customHeight="1">
      <c r="A4051" s="2">
        <v>803551</v>
      </c>
      <c r="B4051" s="2" t="s">
        <v>132</v>
      </c>
      <c r="C4051" s="2">
        <v>473.1708041</v>
      </c>
      <c r="D4051" s="2" t="s">
        <v>134</v>
      </c>
    </row>
    <row r="4052" spans="1:4" ht="14.25" customHeight="1">
      <c r="A4052" s="2">
        <v>803682</v>
      </c>
      <c r="B4052" s="2" t="s">
        <v>129</v>
      </c>
      <c r="C4052" s="2">
        <v>3027.5341830000002</v>
      </c>
      <c r="D4052" s="2" t="s">
        <v>133</v>
      </c>
    </row>
    <row r="4053" spans="1:4" ht="14.25" customHeight="1">
      <c r="A4053" s="2">
        <v>803843</v>
      </c>
      <c r="B4053" s="2" t="s">
        <v>132</v>
      </c>
      <c r="C4053" s="2">
        <v>2199</v>
      </c>
      <c r="D4053" s="2" t="s">
        <v>130</v>
      </c>
    </row>
    <row r="4054" spans="1:4" ht="14.25" customHeight="1">
      <c r="A4054" s="2">
        <v>804223</v>
      </c>
      <c r="B4054" s="2" t="s">
        <v>132</v>
      </c>
      <c r="C4054" s="2">
        <v>3336.4554069999999</v>
      </c>
      <c r="D4054" s="2" t="s">
        <v>134</v>
      </c>
    </row>
    <row r="4055" spans="1:4" ht="14.25" customHeight="1">
      <c r="A4055" s="2">
        <v>804239</v>
      </c>
      <c r="B4055" s="2" t="s">
        <v>132</v>
      </c>
      <c r="C4055" s="2">
        <v>1376.973864</v>
      </c>
      <c r="D4055" s="2" t="s">
        <v>130</v>
      </c>
    </row>
    <row r="4056" spans="1:4" ht="14.25" customHeight="1">
      <c r="A4056" s="2">
        <v>804432</v>
      </c>
      <c r="B4056" s="2" t="s">
        <v>129</v>
      </c>
      <c r="C4056" s="2">
        <v>1575.49</v>
      </c>
      <c r="D4056" s="2" t="s">
        <v>133</v>
      </c>
    </row>
    <row r="4057" spans="1:4" ht="14.25" customHeight="1">
      <c r="A4057" s="2">
        <v>804573</v>
      </c>
      <c r="B4057" s="2" t="s">
        <v>129</v>
      </c>
      <c r="C4057" s="2">
        <v>2994.09</v>
      </c>
      <c r="D4057" s="2" t="s">
        <v>134</v>
      </c>
    </row>
    <row r="4058" spans="1:4" ht="14.25" customHeight="1">
      <c r="A4058" s="2">
        <v>804662</v>
      </c>
      <c r="B4058" s="2" t="s">
        <v>132</v>
      </c>
      <c r="C4058" s="2">
        <v>3656.6900540000001</v>
      </c>
      <c r="D4058" s="2" t="s">
        <v>133</v>
      </c>
    </row>
    <row r="4059" spans="1:4" ht="14.25" customHeight="1">
      <c r="A4059" s="2">
        <v>805662</v>
      </c>
      <c r="B4059" s="2" t="s">
        <v>129</v>
      </c>
      <c r="C4059" s="2">
        <v>2549.85</v>
      </c>
      <c r="D4059" s="2" t="s">
        <v>133</v>
      </c>
    </row>
    <row r="4060" spans="1:4" ht="14.25" customHeight="1">
      <c r="A4060" s="2">
        <v>805703</v>
      </c>
      <c r="B4060" s="2" t="s">
        <v>132</v>
      </c>
      <c r="C4060" s="2">
        <v>2145.1241100000002</v>
      </c>
      <c r="D4060" s="2" t="s">
        <v>130</v>
      </c>
    </row>
    <row r="4061" spans="1:4" ht="14.25" customHeight="1">
      <c r="A4061" s="2">
        <v>805979</v>
      </c>
      <c r="B4061" s="2" t="s">
        <v>132</v>
      </c>
      <c r="C4061" s="2">
        <v>1248.3043929999999</v>
      </c>
      <c r="D4061" s="2" t="s">
        <v>130</v>
      </c>
    </row>
    <row r="4062" spans="1:4" ht="14.25" customHeight="1">
      <c r="A4062" s="2">
        <v>806346</v>
      </c>
      <c r="B4062" s="2" t="s">
        <v>129</v>
      </c>
      <c r="C4062" s="2">
        <v>727.07658240000001</v>
      </c>
      <c r="D4062" s="2" t="s">
        <v>133</v>
      </c>
    </row>
    <row r="4063" spans="1:4" ht="14.25" customHeight="1">
      <c r="A4063" s="2">
        <v>807029</v>
      </c>
      <c r="B4063" s="2" t="s">
        <v>132</v>
      </c>
      <c r="C4063" s="2">
        <v>3304.4884769999999</v>
      </c>
      <c r="D4063" s="2" t="s">
        <v>130</v>
      </c>
    </row>
    <row r="4064" spans="1:4" ht="14.25" customHeight="1">
      <c r="A4064" s="2">
        <v>807051</v>
      </c>
      <c r="B4064" s="2" t="s">
        <v>129</v>
      </c>
      <c r="C4064" s="2">
        <v>2969</v>
      </c>
      <c r="D4064" s="2" t="s">
        <v>134</v>
      </c>
    </row>
    <row r="4065" spans="1:4" ht="14.25" customHeight="1">
      <c r="A4065" s="2">
        <v>807081</v>
      </c>
      <c r="B4065" s="2" t="s">
        <v>129</v>
      </c>
      <c r="C4065" s="2">
        <v>3051.004934</v>
      </c>
      <c r="D4065" s="2" t="s">
        <v>130</v>
      </c>
    </row>
    <row r="4066" spans="1:4" ht="14.25" customHeight="1">
      <c r="A4066" s="2">
        <v>807194</v>
      </c>
      <c r="B4066" s="2" t="s">
        <v>132</v>
      </c>
      <c r="C4066" s="2">
        <v>3059</v>
      </c>
      <c r="D4066" s="2" t="s">
        <v>133</v>
      </c>
    </row>
    <row r="4067" spans="1:4" ht="14.25" customHeight="1">
      <c r="A4067" s="2">
        <v>807559</v>
      </c>
      <c r="B4067" s="2" t="s">
        <v>132</v>
      </c>
      <c r="C4067" s="2">
        <v>1638</v>
      </c>
      <c r="D4067" s="2" t="s">
        <v>130</v>
      </c>
    </row>
    <row r="4068" spans="1:4" ht="14.25" customHeight="1">
      <c r="A4068" s="2">
        <v>807576</v>
      </c>
      <c r="B4068" s="2" t="s">
        <v>129</v>
      </c>
      <c r="C4068" s="2">
        <v>3070</v>
      </c>
      <c r="D4068" s="2" t="s">
        <v>133</v>
      </c>
    </row>
    <row r="4069" spans="1:4" ht="14.25" customHeight="1">
      <c r="A4069" s="2">
        <v>807889</v>
      </c>
      <c r="B4069" s="2" t="s">
        <v>132</v>
      </c>
      <c r="C4069" s="2">
        <v>663.66624300000001</v>
      </c>
      <c r="D4069" s="2" t="s">
        <v>130</v>
      </c>
    </row>
    <row r="4070" spans="1:4" ht="14.25" customHeight="1">
      <c r="A4070" s="2">
        <v>807996</v>
      </c>
      <c r="B4070" s="2" t="s">
        <v>129</v>
      </c>
      <c r="C4070" s="2">
        <v>1822.3768640000001</v>
      </c>
      <c r="D4070" s="2" t="s">
        <v>133</v>
      </c>
    </row>
    <row r="4071" spans="1:4" ht="14.25" customHeight="1">
      <c r="A4071" s="2">
        <v>808094</v>
      </c>
      <c r="B4071" s="2" t="s">
        <v>132</v>
      </c>
      <c r="C4071" s="2">
        <v>485.23012729999999</v>
      </c>
      <c r="D4071" s="2" t="s">
        <v>133</v>
      </c>
    </row>
    <row r="4072" spans="1:4" ht="14.25" customHeight="1">
      <c r="A4072" s="2">
        <v>808856</v>
      </c>
      <c r="B4072" s="2" t="s">
        <v>132</v>
      </c>
      <c r="C4072" s="2">
        <v>2853.8790359999998</v>
      </c>
      <c r="D4072" s="2" t="s">
        <v>133</v>
      </c>
    </row>
    <row r="4073" spans="1:4" ht="14.25" customHeight="1">
      <c r="A4073" s="2">
        <v>808971</v>
      </c>
      <c r="B4073" s="2" t="s">
        <v>129</v>
      </c>
      <c r="C4073" s="2">
        <v>1362.375131</v>
      </c>
      <c r="D4073" s="2" t="s">
        <v>130</v>
      </c>
    </row>
    <row r="4074" spans="1:4" ht="14.25" customHeight="1">
      <c r="A4074" s="2">
        <v>809231</v>
      </c>
      <c r="B4074" s="2" t="s">
        <v>132</v>
      </c>
      <c r="C4074" s="2">
        <v>2062.1501170000001</v>
      </c>
      <c r="D4074" s="2" t="s">
        <v>130</v>
      </c>
    </row>
    <row r="4075" spans="1:4" ht="14.25" customHeight="1">
      <c r="A4075" s="2">
        <v>809315</v>
      </c>
      <c r="B4075" s="2" t="s">
        <v>132</v>
      </c>
      <c r="C4075" s="2">
        <v>2071</v>
      </c>
      <c r="D4075" s="2" t="s">
        <v>130</v>
      </c>
    </row>
    <row r="4076" spans="1:4" ht="14.25" customHeight="1">
      <c r="A4076" s="2">
        <v>809451</v>
      </c>
      <c r="B4076" s="2" t="s">
        <v>129</v>
      </c>
      <c r="C4076" s="2">
        <v>2175.9125749999998</v>
      </c>
      <c r="D4076" s="2" t="s">
        <v>130</v>
      </c>
    </row>
    <row r="4077" spans="1:4" ht="14.25" customHeight="1">
      <c r="A4077" s="2">
        <v>809826</v>
      </c>
      <c r="B4077" s="2" t="s">
        <v>129</v>
      </c>
      <c r="C4077" s="2">
        <v>1744.64</v>
      </c>
      <c r="D4077" s="2" t="s">
        <v>133</v>
      </c>
    </row>
    <row r="4078" spans="1:4" ht="14.25" customHeight="1">
      <c r="A4078" s="2">
        <v>809959</v>
      </c>
      <c r="B4078" s="2" t="s">
        <v>132</v>
      </c>
      <c r="C4078" s="2">
        <v>2487.6386769999999</v>
      </c>
      <c r="D4078" s="2" t="s">
        <v>130</v>
      </c>
    </row>
    <row r="4079" spans="1:4" ht="14.25" customHeight="1">
      <c r="A4079" s="2">
        <v>810528</v>
      </c>
      <c r="B4079" s="2" t="s">
        <v>129</v>
      </c>
      <c r="C4079" s="2">
        <v>639.55782290000002</v>
      </c>
      <c r="D4079" s="2" t="s">
        <v>133</v>
      </c>
    </row>
    <row r="4080" spans="1:4" ht="14.25" customHeight="1">
      <c r="A4080" s="2">
        <v>810533</v>
      </c>
      <c r="B4080" s="2" t="s">
        <v>132</v>
      </c>
      <c r="C4080" s="2">
        <v>2507.1644139999999</v>
      </c>
      <c r="D4080" s="2" t="s">
        <v>130</v>
      </c>
    </row>
    <row r="4081" spans="1:4" ht="14.25" customHeight="1">
      <c r="A4081" s="2">
        <v>810603</v>
      </c>
      <c r="B4081" s="2" t="s">
        <v>129</v>
      </c>
      <c r="C4081" s="2">
        <v>1833.6</v>
      </c>
      <c r="D4081" s="2" t="s">
        <v>130</v>
      </c>
    </row>
    <row r="4082" spans="1:4" ht="14.25" customHeight="1">
      <c r="A4082" s="2">
        <v>810701</v>
      </c>
      <c r="B4082" s="2" t="s">
        <v>132</v>
      </c>
      <c r="C4082" s="2">
        <v>767.3356493</v>
      </c>
      <c r="D4082" s="2" t="s">
        <v>130</v>
      </c>
    </row>
    <row r="4083" spans="1:4" ht="14.25" customHeight="1">
      <c r="A4083" s="2">
        <v>810721</v>
      </c>
      <c r="B4083" s="2" t="s">
        <v>132</v>
      </c>
      <c r="C4083" s="2">
        <v>2016.090645</v>
      </c>
      <c r="D4083" s="2" t="s">
        <v>130</v>
      </c>
    </row>
    <row r="4084" spans="1:4" ht="14.25" customHeight="1">
      <c r="A4084" s="2">
        <v>811306</v>
      </c>
      <c r="B4084" s="2" t="s">
        <v>132</v>
      </c>
      <c r="C4084" s="2">
        <v>1972.5665590000001</v>
      </c>
      <c r="D4084" s="2" t="s">
        <v>133</v>
      </c>
    </row>
    <row r="4085" spans="1:4" ht="14.25" customHeight="1">
      <c r="A4085" s="2">
        <v>811504</v>
      </c>
      <c r="B4085" s="2" t="s">
        <v>132</v>
      </c>
      <c r="C4085" s="2">
        <v>3734.0237360000001</v>
      </c>
      <c r="D4085" s="2" t="s">
        <v>133</v>
      </c>
    </row>
    <row r="4086" spans="1:4" ht="14.25" customHeight="1">
      <c r="A4086" s="2">
        <v>812370</v>
      </c>
      <c r="B4086" s="2" t="s">
        <v>129</v>
      </c>
      <c r="C4086" s="2">
        <v>2920</v>
      </c>
      <c r="D4086" s="2" t="s">
        <v>133</v>
      </c>
    </row>
    <row r="4087" spans="1:4" ht="14.25" customHeight="1">
      <c r="A4087" s="2">
        <v>812617</v>
      </c>
      <c r="B4087" s="2" t="s">
        <v>132</v>
      </c>
      <c r="C4087" s="2">
        <v>961.92754660000003</v>
      </c>
      <c r="D4087" s="2" t="s">
        <v>130</v>
      </c>
    </row>
    <row r="4088" spans="1:4" ht="14.25" customHeight="1">
      <c r="A4088" s="2">
        <v>812696</v>
      </c>
      <c r="B4088" s="2" t="s">
        <v>132</v>
      </c>
      <c r="C4088" s="2">
        <v>3197.9213570000002</v>
      </c>
      <c r="D4088" s="2" t="s">
        <v>133</v>
      </c>
    </row>
    <row r="4089" spans="1:4" ht="14.25" customHeight="1">
      <c r="A4089" s="2">
        <v>812771</v>
      </c>
      <c r="B4089" s="2" t="s">
        <v>132</v>
      </c>
      <c r="C4089" s="2">
        <v>955</v>
      </c>
      <c r="D4089" s="2" t="s">
        <v>130</v>
      </c>
    </row>
    <row r="4090" spans="1:4" ht="14.25" customHeight="1">
      <c r="A4090" s="2">
        <v>812779</v>
      </c>
      <c r="B4090" s="2" t="s">
        <v>132</v>
      </c>
      <c r="C4090" s="2">
        <v>3256.2809550000002</v>
      </c>
      <c r="D4090" s="2" t="s">
        <v>130</v>
      </c>
    </row>
    <row r="4091" spans="1:4" ht="14.25" customHeight="1">
      <c r="A4091" s="2">
        <v>812918</v>
      </c>
      <c r="B4091" s="2" t="s">
        <v>132</v>
      </c>
      <c r="C4091" s="2">
        <v>1668.787196</v>
      </c>
      <c r="D4091" s="2" t="s">
        <v>133</v>
      </c>
    </row>
    <row r="4092" spans="1:4" ht="14.25" customHeight="1">
      <c r="A4092" s="2">
        <v>812922</v>
      </c>
      <c r="B4092" s="2" t="s">
        <v>129</v>
      </c>
      <c r="C4092" s="2">
        <v>2310.23</v>
      </c>
      <c r="D4092" s="2" t="s">
        <v>133</v>
      </c>
    </row>
    <row r="4093" spans="1:4" ht="14.25" customHeight="1">
      <c r="A4093" s="2">
        <v>813190</v>
      </c>
      <c r="B4093" s="2" t="s">
        <v>132</v>
      </c>
      <c r="C4093" s="2">
        <v>338.74226069999997</v>
      </c>
      <c r="D4093" s="2" t="s">
        <v>133</v>
      </c>
    </row>
    <row r="4094" spans="1:4" ht="14.25" customHeight="1">
      <c r="A4094" s="2">
        <v>813346</v>
      </c>
      <c r="B4094" s="2" t="s">
        <v>132</v>
      </c>
      <c r="C4094" s="2">
        <v>1311</v>
      </c>
      <c r="D4094" s="2" t="s">
        <v>133</v>
      </c>
    </row>
    <row r="4095" spans="1:4" ht="14.25" customHeight="1">
      <c r="A4095" s="2">
        <v>813471</v>
      </c>
      <c r="B4095" s="2" t="s">
        <v>129</v>
      </c>
      <c r="C4095" s="2">
        <v>644.66</v>
      </c>
      <c r="D4095" s="2" t="s">
        <v>130</v>
      </c>
    </row>
    <row r="4096" spans="1:4" ht="14.25" customHeight="1">
      <c r="A4096" s="2">
        <v>814550</v>
      </c>
      <c r="B4096" s="2" t="s">
        <v>132</v>
      </c>
      <c r="C4096" s="2">
        <v>1799.7736629999999</v>
      </c>
      <c r="D4096" s="2" t="s">
        <v>133</v>
      </c>
    </row>
    <row r="4097" spans="1:4" ht="14.25" customHeight="1">
      <c r="A4097" s="2">
        <v>814783</v>
      </c>
      <c r="B4097" s="2" t="s">
        <v>132</v>
      </c>
      <c r="C4097" s="2">
        <v>1416.3567909999999</v>
      </c>
      <c r="D4097" s="2" t="s">
        <v>130</v>
      </c>
    </row>
    <row r="4098" spans="1:4" ht="14.25" customHeight="1">
      <c r="A4098" s="2">
        <v>814929</v>
      </c>
      <c r="B4098" s="2" t="s">
        <v>129</v>
      </c>
      <c r="C4098" s="2">
        <v>3290</v>
      </c>
      <c r="D4098" s="2" t="s">
        <v>130</v>
      </c>
    </row>
    <row r="4099" spans="1:4" ht="14.25" customHeight="1">
      <c r="A4099" s="2">
        <v>814969</v>
      </c>
      <c r="B4099" s="2" t="s">
        <v>132</v>
      </c>
      <c r="C4099" s="2">
        <v>3701.5364970000001</v>
      </c>
      <c r="D4099" s="2" t="s">
        <v>130</v>
      </c>
    </row>
    <row r="4100" spans="1:4" ht="14.25" customHeight="1">
      <c r="A4100" s="2">
        <v>815040</v>
      </c>
      <c r="B4100" s="2" t="s">
        <v>129</v>
      </c>
      <c r="C4100" s="2">
        <v>945</v>
      </c>
      <c r="D4100" s="2" t="s">
        <v>133</v>
      </c>
    </row>
    <row r="4101" spans="1:4" ht="14.25" customHeight="1">
      <c r="A4101" s="2">
        <v>815224</v>
      </c>
      <c r="B4101" s="2" t="s">
        <v>132</v>
      </c>
      <c r="C4101" s="2">
        <v>616.65892240000005</v>
      </c>
      <c r="D4101" s="2" t="s">
        <v>133</v>
      </c>
    </row>
    <row r="4102" spans="1:4" ht="14.25" customHeight="1">
      <c r="A4102" s="2">
        <v>815487</v>
      </c>
      <c r="B4102" s="2" t="s">
        <v>129</v>
      </c>
      <c r="C4102" s="2">
        <v>3266</v>
      </c>
      <c r="D4102" s="2" t="s">
        <v>130</v>
      </c>
    </row>
    <row r="4103" spans="1:4" ht="14.25" customHeight="1">
      <c r="A4103" s="2">
        <v>815613</v>
      </c>
      <c r="B4103" s="2" t="s">
        <v>129</v>
      </c>
      <c r="C4103" s="2">
        <v>2428.6861600000002</v>
      </c>
      <c r="D4103" s="2" t="s">
        <v>130</v>
      </c>
    </row>
    <row r="4104" spans="1:4" ht="14.25" customHeight="1">
      <c r="A4104" s="2">
        <v>815619</v>
      </c>
      <c r="B4104" s="2" t="s">
        <v>129</v>
      </c>
      <c r="C4104" s="2">
        <v>3741.450648</v>
      </c>
      <c r="D4104" s="2" t="s">
        <v>134</v>
      </c>
    </row>
    <row r="4105" spans="1:4" ht="14.25" customHeight="1">
      <c r="A4105" s="2">
        <v>815660</v>
      </c>
      <c r="B4105" s="2" t="s">
        <v>132</v>
      </c>
      <c r="C4105" s="2">
        <v>3263.6169460000001</v>
      </c>
      <c r="D4105" s="2" t="s">
        <v>133</v>
      </c>
    </row>
    <row r="4106" spans="1:4" ht="14.25" customHeight="1">
      <c r="A4106" s="2">
        <v>815875</v>
      </c>
      <c r="B4106" s="2" t="s">
        <v>132</v>
      </c>
      <c r="C4106" s="2">
        <v>1424.863478</v>
      </c>
      <c r="D4106" s="2" t="s">
        <v>130</v>
      </c>
    </row>
    <row r="4107" spans="1:4" ht="14.25" customHeight="1">
      <c r="A4107" s="2">
        <v>816689</v>
      </c>
      <c r="B4107" s="2" t="s">
        <v>132</v>
      </c>
      <c r="C4107" s="2">
        <v>3625.9009620000002</v>
      </c>
      <c r="D4107" s="2" t="s">
        <v>130</v>
      </c>
    </row>
    <row r="4108" spans="1:4" ht="14.25" customHeight="1">
      <c r="A4108" s="2">
        <v>816797</v>
      </c>
      <c r="B4108" s="2" t="s">
        <v>132</v>
      </c>
      <c r="C4108" s="2">
        <v>1360.384264</v>
      </c>
      <c r="D4108" s="2" t="s">
        <v>130</v>
      </c>
    </row>
    <row r="4109" spans="1:4" ht="14.25" customHeight="1">
      <c r="A4109" s="2">
        <v>817205</v>
      </c>
      <c r="B4109" s="2" t="s">
        <v>132</v>
      </c>
      <c r="C4109" s="2">
        <v>3721.4022810000001</v>
      </c>
      <c r="D4109" s="2" t="s">
        <v>130</v>
      </c>
    </row>
    <row r="4110" spans="1:4" ht="14.25" customHeight="1">
      <c r="A4110" s="2">
        <v>817329</v>
      </c>
      <c r="B4110" s="2" t="s">
        <v>129</v>
      </c>
      <c r="C4110" s="2">
        <v>2664.33</v>
      </c>
      <c r="D4110" s="2" t="s">
        <v>130</v>
      </c>
    </row>
    <row r="4111" spans="1:4" ht="14.25" customHeight="1">
      <c r="A4111" s="2">
        <v>817339</v>
      </c>
      <c r="B4111" s="2" t="s">
        <v>132</v>
      </c>
      <c r="C4111" s="2">
        <v>841.09115399999996</v>
      </c>
      <c r="D4111" s="2" t="s">
        <v>130</v>
      </c>
    </row>
    <row r="4112" spans="1:4" ht="14.25" customHeight="1">
      <c r="A4112" s="2">
        <v>817530</v>
      </c>
      <c r="B4112" s="2" t="s">
        <v>129</v>
      </c>
      <c r="C4112" s="2">
        <v>2203</v>
      </c>
      <c r="D4112" s="2" t="s">
        <v>133</v>
      </c>
    </row>
    <row r="4113" spans="1:4" ht="14.25" customHeight="1">
      <c r="A4113" s="2">
        <v>817672</v>
      </c>
      <c r="B4113" s="2" t="s">
        <v>132</v>
      </c>
      <c r="C4113" s="2">
        <v>1278</v>
      </c>
      <c r="D4113" s="2" t="s">
        <v>133</v>
      </c>
    </row>
    <row r="4114" spans="1:4" ht="14.25" customHeight="1">
      <c r="A4114" s="2">
        <v>817711</v>
      </c>
      <c r="B4114" s="2" t="s">
        <v>132</v>
      </c>
      <c r="C4114" s="2">
        <v>959.51094560000001</v>
      </c>
      <c r="D4114" s="2" t="s">
        <v>130</v>
      </c>
    </row>
    <row r="4115" spans="1:4" ht="14.25" customHeight="1">
      <c r="A4115" s="2">
        <v>817803</v>
      </c>
      <c r="B4115" s="2" t="s">
        <v>129</v>
      </c>
      <c r="C4115" s="2">
        <v>3550</v>
      </c>
      <c r="D4115" s="2" t="s">
        <v>134</v>
      </c>
    </row>
    <row r="4116" spans="1:4" ht="14.25" customHeight="1">
      <c r="A4116" s="2">
        <v>817899</v>
      </c>
      <c r="B4116" s="2" t="s">
        <v>129</v>
      </c>
      <c r="C4116" s="2">
        <v>608.56804580000005</v>
      </c>
      <c r="D4116" s="2" t="s">
        <v>130</v>
      </c>
    </row>
    <row r="4117" spans="1:4" ht="14.25" customHeight="1">
      <c r="A4117" s="2">
        <v>818010</v>
      </c>
      <c r="B4117" s="2" t="s">
        <v>129</v>
      </c>
      <c r="C4117" s="2">
        <v>3768.119228</v>
      </c>
      <c r="D4117" s="2" t="s">
        <v>133</v>
      </c>
    </row>
    <row r="4118" spans="1:4" ht="14.25" customHeight="1">
      <c r="A4118" s="2">
        <v>818149</v>
      </c>
      <c r="B4118" s="2" t="s">
        <v>132</v>
      </c>
      <c r="C4118" s="2">
        <v>1576</v>
      </c>
      <c r="D4118" s="2" t="s">
        <v>130</v>
      </c>
    </row>
    <row r="4119" spans="1:4" ht="14.25" customHeight="1">
      <c r="A4119" s="2">
        <v>818157</v>
      </c>
      <c r="B4119" s="2" t="s">
        <v>129</v>
      </c>
      <c r="C4119" s="2">
        <v>3031.54</v>
      </c>
      <c r="D4119" s="2" t="s">
        <v>130</v>
      </c>
    </row>
    <row r="4120" spans="1:4" ht="14.25" customHeight="1">
      <c r="A4120" s="2">
        <v>818814</v>
      </c>
      <c r="B4120" s="2" t="s">
        <v>129</v>
      </c>
      <c r="C4120" s="2">
        <v>3276</v>
      </c>
      <c r="D4120" s="2" t="s">
        <v>133</v>
      </c>
    </row>
    <row r="4121" spans="1:4" ht="14.25" customHeight="1">
      <c r="A4121" s="2">
        <v>818818</v>
      </c>
      <c r="B4121" s="2" t="s">
        <v>132</v>
      </c>
      <c r="C4121" s="2">
        <v>1072.9912360000001</v>
      </c>
      <c r="D4121" s="2" t="s">
        <v>133</v>
      </c>
    </row>
    <row r="4122" spans="1:4" ht="14.25" customHeight="1">
      <c r="A4122" s="2">
        <v>818965</v>
      </c>
      <c r="B4122" s="2" t="s">
        <v>132</v>
      </c>
      <c r="C4122" s="2">
        <v>1180.0779580000001</v>
      </c>
      <c r="D4122" s="2" t="s">
        <v>134</v>
      </c>
    </row>
    <row r="4123" spans="1:4" ht="14.25" customHeight="1">
      <c r="A4123" s="2">
        <v>819185</v>
      </c>
      <c r="B4123" s="2" t="s">
        <v>132</v>
      </c>
      <c r="C4123" s="2">
        <v>3280.7149119999999</v>
      </c>
      <c r="D4123" s="2" t="s">
        <v>130</v>
      </c>
    </row>
    <row r="4124" spans="1:4" ht="14.25" customHeight="1">
      <c r="A4124" s="2">
        <v>819407</v>
      </c>
      <c r="B4124" s="2" t="s">
        <v>132</v>
      </c>
      <c r="C4124" s="2">
        <v>954.85054400000001</v>
      </c>
      <c r="D4124" s="2" t="s">
        <v>130</v>
      </c>
    </row>
    <row r="4125" spans="1:4" ht="14.25" customHeight="1">
      <c r="A4125" s="2">
        <v>819721</v>
      </c>
      <c r="B4125" s="2" t="s">
        <v>132</v>
      </c>
      <c r="C4125" s="2">
        <v>649.9063721</v>
      </c>
      <c r="D4125" s="2" t="s">
        <v>134</v>
      </c>
    </row>
    <row r="4126" spans="1:4" ht="14.25" customHeight="1">
      <c r="A4126" s="2">
        <v>819914</v>
      </c>
      <c r="B4126" s="2" t="s">
        <v>132</v>
      </c>
      <c r="C4126" s="2">
        <v>2431</v>
      </c>
      <c r="D4126" s="2" t="s">
        <v>133</v>
      </c>
    </row>
    <row r="4127" spans="1:4" ht="14.25" customHeight="1">
      <c r="A4127" s="2">
        <v>819948</v>
      </c>
      <c r="B4127" s="2" t="s">
        <v>129</v>
      </c>
      <c r="C4127" s="2">
        <v>3356.16</v>
      </c>
      <c r="D4127" s="2" t="s">
        <v>133</v>
      </c>
    </row>
    <row r="4128" spans="1:4" ht="14.25" customHeight="1">
      <c r="A4128" s="2">
        <v>819966</v>
      </c>
      <c r="B4128" s="2" t="s">
        <v>129</v>
      </c>
      <c r="C4128" s="2">
        <v>2963</v>
      </c>
      <c r="D4128" s="2" t="s">
        <v>133</v>
      </c>
    </row>
    <row r="4129" spans="1:4" ht="14.25" customHeight="1">
      <c r="A4129" s="2">
        <v>820132</v>
      </c>
      <c r="B4129" s="2" t="s">
        <v>132</v>
      </c>
      <c r="C4129" s="2">
        <v>1732.417269</v>
      </c>
      <c r="D4129" s="2" t="s">
        <v>133</v>
      </c>
    </row>
    <row r="4130" spans="1:4" ht="14.25" customHeight="1">
      <c r="A4130" s="2">
        <v>820203</v>
      </c>
      <c r="B4130" s="2" t="s">
        <v>129</v>
      </c>
      <c r="C4130" s="2">
        <v>1050</v>
      </c>
      <c r="D4130" s="2" t="s">
        <v>130</v>
      </c>
    </row>
    <row r="4131" spans="1:4" ht="14.25" customHeight="1">
      <c r="A4131" s="2">
        <v>820298</v>
      </c>
      <c r="B4131" s="2" t="s">
        <v>132</v>
      </c>
      <c r="C4131" s="2">
        <v>1202.5625600000001</v>
      </c>
      <c r="D4131" s="2" t="s">
        <v>133</v>
      </c>
    </row>
    <row r="4132" spans="1:4" ht="14.25" customHeight="1">
      <c r="A4132" s="2">
        <v>820631</v>
      </c>
      <c r="B4132" s="2" t="s">
        <v>132</v>
      </c>
      <c r="C4132" s="2">
        <v>2631.0032959999999</v>
      </c>
      <c r="D4132" s="2" t="s">
        <v>134</v>
      </c>
    </row>
    <row r="4133" spans="1:4" ht="14.25" customHeight="1">
      <c r="A4133" s="2">
        <v>820848</v>
      </c>
      <c r="B4133" s="2" t="s">
        <v>129</v>
      </c>
      <c r="C4133" s="2">
        <v>2516.7933440000002</v>
      </c>
      <c r="D4133" s="2" t="s">
        <v>133</v>
      </c>
    </row>
    <row r="4134" spans="1:4" ht="14.25" customHeight="1">
      <c r="A4134" s="2">
        <v>821186</v>
      </c>
      <c r="B4134" s="2" t="s">
        <v>132</v>
      </c>
      <c r="C4134" s="2">
        <v>1061</v>
      </c>
      <c r="D4134" s="2" t="s">
        <v>133</v>
      </c>
    </row>
    <row r="4135" spans="1:4" ht="14.25" customHeight="1">
      <c r="A4135" s="2">
        <v>821865</v>
      </c>
      <c r="B4135" s="2" t="s">
        <v>129</v>
      </c>
      <c r="C4135" s="2">
        <v>3408.1890539999999</v>
      </c>
      <c r="D4135" s="2" t="s">
        <v>130</v>
      </c>
    </row>
    <row r="4136" spans="1:4" ht="14.25" customHeight="1">
      <c r="A4136" s="2">
        <v>821953</v>
      </c>
      <c r="B4136" s="2" t="s">
        <v>132</v>
      </c>
      <c r="C4136" s="2">
        <v>2575.79873</v>
      </c>
      <c r="D4136" s="2" t="s">
        <v>130</v>
      </c>
    </row>
    <row r="4137" spans="1:4" ht="14.25" customHeight="1">
      <c r="A4137" s="2">
        <v>822202</v>
      </c>
      <c r="B4137" s="2" t="s">
        <v>132</v>
      </c>
      <c r="C4137" s="2">
        <v>2984</v>
      </c>
      <c r="D4137" s="2" t="s">
        <v>133</v>
      </c>
    </row>
    <row r="4138" spans="1:4" ht="14.25" customHeight="1">
      <c r="A4138" s="2">
        <v>823141</v>
      </c>
      <c r="B4138" s="2" t="s">
        <v>132</v>
      </c>
      <c r="C4138" s="2">
        <v>1855.4913570000001</v>
      </c>
      <c r="D4138" s="2" t="s">
        <v>130</v>
      </c>
    </row>
    <row r="4139" spans="1:4" ht="14.25" customHeight="1">
      <c r="A4139" s="2">
        <v>823148</v>
      </c>
      <c r="B4139" s="2" t="s">
        <v>132</v>
      </c>
      <c r="C4139" s="2">
        <v>1838.9526499999999</v>
      </c>
      <c r="D4139" s="2" t="s">
        <v>133</v>
      </c>
    </row>
    <row r="4140" spans="1:4" ht="14.25" customHeight="1">
      <c r="A4140" s="2">
        <v>823515</v>
      </c>
      <c r="B4140" s="2" t="s">
        <v>129</v>
      </c>
      <c r="C4140" s="2">
        <v>3241.3591780000002</v>
      </c>
      <c r="D4140" s="2" t="s">
        <v>134</v>
      </c>
    </row>
    <row r="4141" spans="1:4" ht="14.25" customHeight="1">
      <c r="A4141" s="2">
        <v>823565</v>
      </c>
      <c r="B4141" s="2" t="s">
        <v>132</v>
      </c>
      <c r="C4141" s="2">
        <v>2836</v>
      </c>
      <c r="D4141" s="2" t="s">
        <v>130</v>
      </c>
    </row>
    <row r="4142" spans="1:4" ht="14.25" customHeight="1">
      <c r="A4142" s="2">
        <v>823738</v>
      </c>
      <c r="B4142" s="2" t="s">
        <v>132</v>
      </c>
      <c r="C4142" s="2">
        <v>1818</v>
      </c>
      <c r="D4142" s="2" t="s">
        <v>133</v>
      </c>
    </row>
    <row r="4143" spans="1:4" ht="14.25" customHeight="1">
      <c r="A4143" s="2">
        <v>824197</v>
      </c>
      <c r="B4143" s="2" t="s">
        <v>132</v>
      </c>
      <c r="C4143" s="2">
        <v>438.71849459999999</v>
      </c>
      <c r="D4143" s="2" t="s">
        <v>130</v>
      </c>
    </row>
    <row r="4144" spans="1:4" ht="14.25" customHeight="1">
      <c r="A4144" s="2">
        <v>824793</v>
      </c>
      <c r="B4144" s="2" t="s">
        <v>129</v>
      </c>
      <c r="C4144" s="2">
        <v>3538.28</v>
      </c>
      <c r="D4144" s="2" t="s">
        <v>130</v>
      </c>
    </row>
    <row r="4145" spans="1:4" ht="14.25" customHeight="1">
      <c r="A4145" s="2">
        <v>825325</v>
      </c>
      <c r="B4145" s="2" t="s">
        <v>132</v>
      </c>
      <c r="C4145" s="2">
        <v>3230</v>
      </c>
      <c r="D4145" s="2" t="s">
        <v>130</v>
      </c>
    </row>
    <row r="4146" spans="1:4" ht="14.25" customHeight="1">
      <c r="A4146" s="2">
        <v>825402</v>
      </c>
      <c r="B4146" s="2" t="s">
        <v>129</v>
      </c>
      <c r="C4146" s="2">
        <v>1876.98</v>
      </c>
      <c r="D4146" s="2" t="s">
        <v>133</v>
      </c>
    </row>
    <row r="4147" spans="1:4" ht="14.25" customHeight="1">
      <c r="A4147" s="2">
        <v>825748</v>
      </c>
      <c r="B4147" s="2" t="s">
        <v>132</v>
      </c>
      <c r="C4147" s="2">
        <v>3333.8401800000001</v>
      </c>
      <c r="D4147" s="2" t="s">
        <v>133</v>
      </c>
    </row>
    <row r="4148" spans="1:4" ht="14.25" customHeight="1">
      <c r="A4148" s="2">
        <v>826814</v>
      </c>
      <c r="B4148" s="2" t="s">
        <v>132</v>
      </c>
      <c r="C4148" s="2">
        <v>1573.5846200000001</v>
      </c>
      <c r="D4148" s="2" t="s">
        <v>133</v>
      </c>
    </row>
    <row r="4149" spans="1:4" ht="14.25" customHeight="1">
      <c r="A4149" s="2">
        <v>826874</v>
      </c>
      <c r="B4149" s="2" t="s">
        <v>132</v>
      </c>
      <c r="C4149" s="2">
        <v>1835.669643</v>
      </c>
      <c r="D4149" s="2" t="s">
        <v>133</v>
      </c>
    </row>
    <row r="4150" spans="1:4" ht="14.25" customHeight="1">
      <c r="A4150" s="2">
        <v>827407</v>
      </c>
      <c r="B4150" s="2" t="s">
        <v>132</v>
      </c>
      <c r="C4150" s="2">
        <v>2047.890791</v>
      </c>
      <c r="D4150" s="2" t="s">
        <v>134</v>
      </c>
    </row>
    <row r="4151" spans="1:4" ht="14.25" customHeight="1">
      <c r="A4151" s="2">
        <v>827509</v>
      </c>
      <c r="B4151" s="2" t="s">
        <v>132</v>
      </c>
      <c r="C4151" s="2">
        <v>1317.1239419999999</v>
      </c>
      <c r="D4151" s="2" t="s">
        <v>130</v>
      </c>
    </row>
    <row r="4152" spans="1:4" ht="14.25" customHeight="1">
      <c r="A4152" s="2">
        <v>827669</v>
      </c>
      <c r="B4152" s="2" t="s">
        <v>132</v>
      </c>
      <c r="C4152" s="2">
        <v>1332.4703850000001</v>
      </c>
      <c r="D4152" s="2" t="s">
        <v>130</v>
      </c>
    </row>
    <row r="4153" spans="1:4" ht="14.25" customHeight="1">
      <c r="A4153" s="2">
        <v>827807</v>
      </c>
      <c r="B4153" s="2" t="s">
        <v>132</v>
      </c>
      <c r="C4153" s="2">
        <v>3165.2279020000001</v>
      </c>
      <c r="D4153" s="2" t="s">
        <v>130</v>
      </c>
    </row>
    <row r="4154" spans="1:4" ht="14.25" customHeight="1">
      <c r="A4154" s="2">
        <v>828210</v>
      </c>
      <c r="B4154" s="2" t="s">
        <v>129</v>
      </c>
      <c r="C4154" s="2">
        <v>3114.987138</v>
      </c>
      <c r="D4154" s="2" t="s">
        <v>133</v>
      </c>
    </row>
    <row r="4155" spans="1:4" ht="14.25" customHeight="1">
      <c r="A4155" s="2">
        <v>828305</v>
      </c>
      <c r="B4155" s="2" t="s">
        <v>132</v>
      </c>
      <c r="C4155" s="2">
        <v>318.36310950000001</v>
      </c>
      <c r="D4155" s="2" t="s">
        <v>130</v>
      </c>
    </row>
    <row r="4156" spans="1:4" ht="14.25" customHeight="1">
      <c r="A4156" s="2">
        <v>828328</v>
      </c>
      <c r="B4156" s="2" t="s">
        <v>132</v>
      </c>
      <c r="C4156" s="2">
        <v>2654.0776649999998</v>
      </c>
      <c r="D4156" s="2" t="s">
        <v>133</v>
      </c>
    </row>
    <row r="4157" spans="1:4" ht="14.25" customHeight="1">
      <c r="A4157" s="2">
        <v>828436</v>
      </c>
      <c r="B4157" s="2" t="s">
        <v>132</v>
      </c>
      <c r="C4157" s="2">
        <v>385</v>
      </c>
      <c r="D4157" s="2" t="s">
        <v>133</v>
      </c>
    </row>
    <row r="4158" spans="1:4" ht="14.25" customHeight="1">
      <c r="A4158" s="2">
        <v>828707</v>
      </c>
      <c r="B4158" s="2" t="s">
        <v>132</v>
      </c>
      <c r="C4158" s="2">
        <v>1976.907146</v>
      </c>
      <c r="D4158" s="2" t="s">
        <v>130</v>
      </c>
    </row>
    <row r="4159" spans="1:4" ht="14.25" customHeight="1">
      <c r="A4159" s="2">
        <v>828757</v>
      </c>
      <c r="B4159" s="2" t="s">
        <v>132</v>
      </c>
      <c r="C4159" s="2">
        <v>3798.7919189999998</v>
      </c>
      <c r="D4159" s="2" t="s">
        <v>130</v>
      </c>
    </row>
    <row r="4160" spans="1:4" ht="14.25" customHeight="1">
      <c r="A4160" s="2">
        <v>829022</v>
      </c>
      <c r="B4160" s="2" t="s">
        <v>132</v>
      </c>
      <c r="C4160" s="2">
        <v>707.41607729999998</v>
      </c>
      <c r="D4160" s="2" t="s">
        <v>133</v>
      </c>
    </row>
    <row r="4161" spans="1:4" ht="14.25" customHeight="1">
      <c r="A4161" s="2">
        <v>829271</v>
      </c>
      <c r="B4161" s="2" t="s">
        <v>132</v>
      </c>
      <c r="C4161" s="2">
        <v>1257.4433389999999</v>
      </c>
      <c r="D4161" s="2" t="s">
        <v>130</v>
      </c>
    </row>
    <row r="4162" spans="1:4" ht="14.25" customHeight="1">
      <c r="A4162" s="2">
        <v>829475</v>
      </c>
      <c r="B4162" s="2" t="s">
        <v>132</v>
      </c>
      <c r="C4162" s="2">
        <v>3178.4033840000002</v>
      </c>
      <c r="D4162" s="2" t="s">
        <v>130</v>
      </c>
    </row>
    <row r="4163" spans="1:4" ht="14.25" customHeight="1">
      <c r="A4163" s="2">
        <v>829750</v>
      </c>
      <c r="B4163" s="2" t="s">
        <v>132</v>
      </c>
      <c r="C4163" s="2">
        <v>3685.979523</v>
      </c>
      <c r="D4163" s="2" t="s">
        <v>133</v>
      </c>
    </row>
    <row r="4164" spans="1:4" ht="14.25" customHeight="1">
      <c r="A4164" s="2">
        <v>829821</v>
      </c>
      <c r="B4164" s="2" t="s">
        <v>129</v>
      </c>
      <c r="C4164" s="2">
        <v>2150.38</v>
      </c>
      <c r="D4164" s="2" t="s">
        <v>130</v>
      </c>
    </row>
    <row r="4165" spans="1:4" ht="14.25" customHeight="1">
      <c r="A4165" s="2">
        <v>830190</v>
      </c>
      <c r="B4165" s="2" t="s">
        <v>129</v>
      </c>
      <c r="C4165" s="2">
        <v>690.28</v>
      </c>
      <c r="D4165" s="2" t="s">
        <v>133</v>
      </c>
    </row>
    <row r="4166" spans="1:4" ht="14.25" customHeight="1">
      <c r="A4166" s="2">
        <v>830217</v>
      </c>
      <c r="B4166" s="2" t="s">
        <v>129</v>
      </c>
      <c r="C4166" s="2">
        <v>1572</v>
      </c>
      <c r="D4166" s="2" t="s">
        <v>130</v>
      </c>
    </row>
    <row r="4167" spans="1:4" ht="14.25" customHeight="1">
      <c r="A4167" s="2">
        <v>830252</v>
      </c>
      <c r="B4167" s="2" t="s">
        <v>132</v>
      </c>
      <c r="C4167" s="2">
        <v>1400.378209</v>
      </c>
      <c r="D4167" s="2" t="s">
        <v>133</v>
      </c>
    </row>
    <row r="4168" spans="1:4" ht="14.25" customHeight="1">
      <c r="A4168" s="2">
        <v>830421</v>
      </c>
      <c r="B4168" s="2" t="s">
        <v>129</v>
      </c>
      <c r="C4168" s="2">
        <v>3436.18</v>
      </c>
      <c r="D4168" s="2" t="s">
        <v>130</v>
      </c>
    </row>
    <row r="4169" spans="1:4" ht="14.25" customHeight="1">
      <c r="A4169" s="2">
        <v>830552</v>
      </c>
      <c r="B4169" s="2" t="s">
        <v>132</v>
      </c>
      <c r="C4169" s="2">
        <v>3166.4648139999999</v>
      </c>
      <c r="D4169" s="2" t="s">
        <v>133</v>
      </c>
    </row>
    <row r="4170" spans="1:4" ht="14.25" customHeight="1">
      <c r="A4170" s="2">
        <v>830554</v>
      </c>
      <c r="B4170" s="2" t="s">
        <v>132</v>
      </c>
      <c r="C4170" s="2">
        <v>580.09375320000004</v>
      </c>
      <c r="D4170" s="2" t="s">
        <v>133</v>
      </c>
    </row>
    <row r="4171" spans="1:4" ht="14.25" customHeight="1">
      <c r="A4171" s="2">
        <v>830571</v>
      </c>
      <c r="B4171" s="2" t="s">
        <v>129</v>
      </c>
      <c r="C4171" s="2">
        <v>1477.28</v>
      </c>
      <c r="D4171" s="2" t="s">
        <v>134</v>
      </c>
    </row>
    <row r="4172" spans="1:4" ht="14.25" customHeight="1">
      <c r="A4172" s="2">
        <v>830924</v>
      </c>
      <c r="B4172" s="2" t="s">
        <v>132</v>
      </c>
      <c r="C4172" s="2">
        <v>1455.853989</v>
      </c>
      <c r="D4172" s="2" t="s">
        <v>133</v>
      </c>
    </row>
    <row r="4173" spans="1:4" ht="14.25" customHeight="1">
      <c r="A4173" s="2">
        <v>831331</v>
      </c>
      <c r="B4173" s="2" t="s">
        <v>132</v>
      </c>
      <c r="C4173" s="2">
        <v>1109</v>
      </c>
      <c r="D4173" s="2" t="s">
        <v>130</v>
      </c>
    </row>
    <row r="4174" spans="1:4" ht="14.25" customHeight="1">
      <c r="A4174" s="2">
        <v>831501</v>
      </c>
      <c r="B4174" s="2" t="s">
        <v>129</v>
      </c>
      <c r="C4174" s="2">
        <v>2707.71306</v>
      </c>
      <c r="D4174" s="2" t="s">
        <v>130</v>
      </c>
    </row>
    <row r="4175" spans="1:4" ht="14.25" customHeight="1">
      <c r="A4175" s="2">
        <v>831859</v>
      </c>
      <c r="B4175" s="2" t="s">
        <v>132</v>
      </c>
      <c r="C4175" s="2">
        <v>1577.6135200000001</v>
      </c>
      <c r="D4175" s="2" t="s">
        <v>134</v>
      </c>
    </row>
    <row r="4176" spans="1:4" ht="14.25" customHeight="1">
      <c r="A4176" s="2">
        <v>831916</v>
      </c>
      <c r="B4176" s="2" t="s">
        <v>132</v>
      </c>
      <c r="C4176" s="2">
        <v>2195.1234119999999</v>
      </c>
      <c r="D4176" s="2" t="s">
        <v>133</v>
      </c>
    </row>
    <row r="4177" spans="1:4" ht="14.25" customHeight="1">
      <c r="A4177" s="2">
        <v>832401</v>
      </c>
      <c r="B4177" s="2" t="s">
        <v>129</v>
      </c>
      <c r="C4177" s="2">
        <v>1689</v>
      </c>
      <c r="D4177" s="2" t="s">
        <v>130</v>
      </c>
    </row>
    <row r="4178" spans="1:4" ht="14.25" customHeight="1">
      <c r="A4178" s="2">
        <v>832504</v>
      </c>
      <c r="B4178" s="2" t="s">
        <v>132</v>
      </c>
      <c r="C4178" s="2">
        <v>1648</v>
      </c>
      <c r="D4178" s="2" t="s">
        <v>133</v>
      </c>
    </row>
    <row r="4179" spans="1:4" ht="14.25" customHeight="1">
      <c r="A4179" s="2">
        <v>832795</v>
      </c>
      <c r="B4179" s="2" t="s">
        <v>132</v>
      </c>
      <c r="C4179" s="2">
        <v>2187.6353439999998</v>
      </c>
      <c r="D4179" s="2" t="s">
        <v>130</v>
      </c>
    </row>
    <row r="4180" spans="1:4" ht="14.25" customHeight="1">
      <c r="A4180" s="2">
        <v>832915</v>
      </c>
      <c r="B4180" s="2" t="s">
        <v>132</v>
      </c>
      <c r="C4180" s="2">
        <v>2939.3055300000001</v>
      </c>
      <c r="D4180" s="2" t="s">
        <v>130</v>
      </c>
    </row>
    <row r="4181" spans="1:4" ht="14.25" customHeight="1">
      <c r="A4181" s="2">
        <v>833054</v>
      </c>
      <c r="B4181" s="2" t="s">
        <v>132</v>
      </c>
      <c r="C4181" s="2">
        <v>1433.358082</v>
      </c>
      <c r="D4181" s="2" t="s">
        <v>133</v>
      </c>
    </row>
    <row r="4182" spans="1:4" ht="14.25" customHeight="1">
      <c r="A4182" s="2">
        <v>833340</v>
      </c>
      <c r="B4182" s="2" t="s">
        <v>129</v>
      </c>
      <c r="C4182" s="2">
        <v>2876</v>
      </c>
      <c r="D4182" s="2" t="s">
        <v>133</v>
      </c>
    </row>
    <row r="4183" spans="1:4" ht="14.25" customHeight="1">
      <c r="A4183" s="2">
        <v>833374</v>
      </c>
      <c r="B4183" s="2" t="s">
        <v>132</v>
      </c>
      <c r="C4183" s="2">
        <v>2014.3320699999999</v>
      </c>
      <c r="D4183" s="2" t="s">
        <v>133</v>
      </c>
    </row>
    <row r="4184" spans="1:4" ht="14.25" customHeight="1">
      <c r="A4184" s="2">
        <v>834190</v>
      </c>
      <c r="B4184" s="2" t="s">
        <v>132</v>
      </c>
      <c r="C4184" s="2">
        <v>3311.75209</v>
      </c>
      <c r="D4184" s="2" t="s">
        <v>133</v>
      </c>
    </row>
    <row r="4185" spans="1:4" ht="14.25" customHeight="1">
      <c r="A4185" s="2">
        <v>834605</v>
      </c>
      <c r="B4185" s="2" t="s">
        <v>132</v>
      </c>
      <c r="C4185" s="2">
        <v>602.22720270000002</v>
      </c>
      <c r="D4185" s="2" t="s">
        <v>130</v>
      </c>
    </row>
    <row r="4186" spans="1:4" ht="14.25" customHeight="1">
      <c r="A4186" s="2">
        <v>834859</v>
      </c>
      <c r="B4186" s="2" t="s">
        <v>132</v>
      </c>
      <c r="C4186" s="2">
        <v>2844.6163430000001</v>
      </c>
      <c r="D4186" s="2" t="s">
        <v>130</v>
      </c>
    </row>
    <row r="4187" spans="1:4" ht="14.25" customHeight="1">
      <c r="A4187" s="2">
        <v>834888</v>
      </c>
      <c r="B4187" s="2" t="s">
        <v>129</v>
      </c>
      <c r="C4187" s="2">
        <v>2720.86</v>
      </c>
      <c r="D4187" s="2" t="s">
        <v>133</v>
      </c>
    </row>
    <row r="4188" spans="1:4" ht="14.25" customHeight="1">
      <c r="A4188" s="2">
        <v>835191</v>
      </c>
      <c r="B4188" s="2" t="s">
        <v>129</v>
      </c>
      <c r="C4188" s="2">
        <v>1285</v>
      </c>
      <c r="D4188" s="2" t="s">
        <v>134</v>
      </c>
    </row>
    <row r="4189" spans="1:4" ht="14.25" customHeight="1">
      <c r="A4189" s="2">
        <v>835208</v>
      </c>
      <c r="B4189" s="2" t="s">
        <v>132</v>
      </c>
      <c r="C4189" s="2">
        <v>1185</v>
      </c>
      <c r="D4189" s="2" t="s">
        <v>133</v>
      </c>
    </row>
    <row r="4190" spans="1:4" ht="14.25" customHeight="1">
      <c r="A4190" s="2">
        <v>835254</v>
      </c>
      <c r="B4190" s="2" t="s">
        <v>129</v>
      </c>
      <c r="C4190" s="2">
        <v>1927.9081759999999</v>
      </c>
      <c r="D4190" s="2" t="s">
        <v>133</v>
      </c>
    </row>
    <row r="4191" spans="1:4" ht="14.25" customHeight="1">
      <c r="A4191" s="2">
        <v>835558</v>
      </c>
      <c r="B4191" s="2" t="s">
        <v>132</v>
      </c>
      <c r="C4191" s="2">
        <v>1558.4630810000001</v>
      </c>
      <c r="D4191" s="2" t="s">
        <v>133</v>
      </c>
    </row>
    <row r="4192" spans="1:4" ht="14.25" customHeight="1">
      <c r="A4192" s="2">
        <v>835631</v>
      </c>
      <c r="B4192" s="2" t="s">
        <v>132</v>
      </c>
      <c r="C4192" s="2">
        <v>2007.0474429999999</v>
      </c>
      <c r="D4192" s="2" t="s">
        <v>130</v>
      </c>
    </row>
    <row r="4193" spans="1:4" ht="14.25" customHeight="1">
      <c r="A4193" s="2">
        <v>835666</v>
      </c>
      <c r="B4193" s="2" t="s">
        <v>132</v>
      </c>
      <c r="C4193" s="2">
        <v>2450</v>
      </c>
      <c r="D4193" s="2" t="s">
        <v>133</v>
      </c>
    </row>
    <row r="4194" spans="1:4" ht="14.25" customHeight="1">
      <c r="A4194" s="2">
        <v>836177</v>
      </c>
      <c r="B4194" s="2" t="s">
        <v>132</v>
      </c>
      <c r="C4194" s="2">
        <v>2402.3978390000002</v>
      </c>
      <c r="D4194" s="2" t="s">
        <v>130</v>
      </c>
    </row>
    <row r="4195" spans="1:4" ht="14.25" customHeight="1">
      <c r="A4195" s="2">
        <v>836375</v>
      </c>
      <c r="B4195" s="2" t="s">
        <v>132</v>
      </c>
      <c r="C4195" s="2">
        <v>1873.571432</v>
      </c>
      <c r="D4195" s="2" t="s">
        <v>130</v>
      </c>
    </row>
    <row r="4196" spans="1:4" ht="14.25" customHeight="1">
      <c r="A4196" s="2">
        <v>836401</v>
      </c>
      <c r="B4196" s="2" t="s">
        <v>132</v>
      </c>
      <c r="C4196" s="2">
        <v>2626</v>
      </c>
      <c r="D4196" s="2" t="s">
        <v>130</v>
      </c>
    </row>
    <row r="4197" spans="1:4" ht="14.25" customHeight="1">
      <c r="A4197" s="2">
        <v>836756</v>
      </c>
      <c r="B4197" s="2" t="s">
        <v>132</v>
      </c>
      <c r="C4197" s="2">
        <v>586.91424300000006</v>
      </c>
      <c r="D4197" s="2" t="s">
        <v>133</v>
      </c>
    </row>
    <row r="4198" spans="1:4" ht="14.25" customHeight="1">
      <c r="A4198" s="2">
        <v>836895</v>
      </c>
      <c r="B4198" s="2" t="s">
        <v>129</v>
      </c>
      <c r="C4198" s="2">
        <v>3056.8521580000001</v>
      </c>
      <c r="D4198" s="2" t="s">
        <v>130</v>
      </c>
    </row>
    <row r="4199" spans="1:4" ht="14.25" customHeight="1">
      <c r="A4199" s="2">
        <v>837223</v>
      </c>
      <c r="B4199" s="2" t="s">
        <v>132</v>
      </c>
      <c r="C4199" s="2">
        <v>2310.4804410000002</v>
      </c>
      <c r="D4199" s="2" t="s">
        <v>130</v>
      </c>
    </row>
    <row r="4200" spans="1:4" ht="14.25" customHeight="1">
      <c r="A4200" s="2">
        <v>837263</v>
      </c>
      <c r="B4200" s="2" t="s">
        <v>132</v>
      </c>
      <c r="C4200" s="2">
        <v>1000</v>
      </c>
      <c r="D4200" s="2" t="s">
        <v>134</v>
      </c>
    </row>
    <row r="4201" spans="1:4" ht="14.25" customHeight="1">
      <c r="A4201" s="2">
        <v>837451</v>
      </c>
      <c r="B4201" s="2" t="s">
        <v>132</v>
      </c>
      <c r="C4201" s="2">
        <v>2738.0856610000001</v>
      </c>
      <c r="D4201" s="2" t="s">
        <v>130</v>
      </c>
    </row>
    <row r="4202" spans="1:4" ht="14.25" customHeight="1">
      <c r="A4202" s="2">
        <v>837509</v>
      </c>
      <c r="B4202" s="2" t="s">
        <v>132</v>
      </c>
      <c r="C4202" s="2">
        <v>3587</v>
      </c>
      <c r="D4202" s="2" t="s">
        <v>130</v>
      </c>
    </row>
    <row r="4203" spans="1:4" ht="14.25" customHeight="1">
      <c r="A4203" s="2">
        <v>837576</v>
      </c>
      <c r="B4203" s="2" t="s">
        <v>129</v>
      </c>
      <c r="C4203" s="2">
        <v>737.43</v>
      </c>
      <c r="D4203" s="2" t="s">
        <v>133</v>
      </c>
    </row>
    <row r="4204" spans="1:4" ht="14.25" customHeight="1">
      <c r="A4204" s="2">
        <v>837754</v>
      </c>
      <c r="B4204" s="2" t="s">
        <v>132</v>
      </c>
      <c r="C4204" s="2">
        <v>669.01813489999995</v>
      </c>
      <c r="D4204" s="2" t="s">
        <v>133</v>
      </c>
    </row>
    <row r="4205" spans="1:4" ht="14.25" customHeight="1">
      <c r="A4205" s="2">
        <v>838585</v>
      </c>
      <c r="B4205" s="2" t="s">
        <v>132</v>
      </c>
      <c r="C4205" s="2">
        <v>1498.1160159999999</v>
      </c>
      <c r="D4205" s="2" t="s">
        <v>130</v>
      </c>
    </row>
    <row r="4206" spans="1:4" ht="14.25" customHeight="1">
      <c r="A4206" s="2">
        <v>838788</v>
      </c>
      <c r="B4206" s="2" t="s">
        <v>129</v>
      </c>
      <c r="C4206" s="2">
        <v>1239.8447570000001</v>
      </c>
      <c r="D4206" s="2" t="s">
        <v>133</v>
      </c>
    </row>
    <row r="4207" spans="1:4" ht="14.25" customHeight="1">
      <c r="A4207" s="2">
        <v>839507</v>
      </c>
      <c r="B4207" s="2" t="s">
        <v>132</v>
      </c>
      <c r="C4207" s="2">
        <v>1132.9529150000001</v>
      </c>
      <c r="D4207" s="2" t="s">
        <v>130</v>
      </c>
    </row>
    <row r="4208" spans="1:4" ht="14.25" customHeight="1">
      <c r="A4208" s="2">
        <v>840142</v>
      </c>
      <c r="B4208" s="2" t="s">
        <v>132</v>
      </c>
      <c r="C4208" s="2">
        <v>1424</v>
      </c>
      <c r="D4208" s="2" t="s">
        <v>133</v>
      </c>
    </row>
    <row r="4209" spans="1:4" ht="14.25" customHeight="1">
      <c r="A4209" s="2">
        <v>840262</v>
      </c>
      <c r="B4209" s="2" t="s">
        <v>132</v>
      </c>
      <c r="C4209" s="2">
        <v>290</v>
      </c>
      <c r="D4209" s="2" t="s">
        <v>133</v>
      </c>
    </row>
    <row r="4210" spans="1:4" ht="14.25" customHeight="1">
      <c r="A4210" s="2">
        <v>841024</v>
      </c>
      <c r="B4210" s="2" t="s">
        <v>132</v>
      </c>
      <c r="C4210" s="2">
        <v>2952.7121059999999</v>
      </c>
      <c r="D4210" s="2" t="s">
        <v>133</v>
      </c>
    </row>
    <row r="4211" spans="1:4" ht="14.25" customHeight="1">
      <c r="A4211" s="2">
        <v>841339</v>
      </c>
      <c r="B4211" s="2" t="s">
        <v>132</v>
      </c>
      <c r="C4211" s="2">
        <v>1480.323461</v>
      </c>
      <c r="D4211" s="2" t="s">
        <v>130</v>
      </c>
    </row>
    <row r="4212" spans="1:4" ht="14.25" customHeight="1">
      <c r="A4212" s="2">
        <v>841545</v>
      </c>
      <c r="B4212" s="2" t="s">
        <v>129</v>
      </c>
      <c r="C4212" s="2">
        <v>3551</v>
      </c>
      <c r="D4212" s="2" t="s">
        <v>130</v>
      </c>
    </row>
    <row r="4213" spans="1:4" ht="14.25" customHeight="1">
      <c r="A4213" s="2">
        <v>842000</v>
      </c>
      <c r="B4213" s="2" t="s">
        <v>132</v>
      </c>
      <c r="C4213" s="2">
        <v>2422.2628949999998</v>
      </c>
      <c r="D4213" s="2" t="s">
        <v>133</v>
      </c>
    </row>
    <row r="4214" spans="1:4" ht="14.25" customHeight="1">
      <c r="A4214" s="2">
        <v>842049</v>
      </c>
      <c r="B4214" s="2" t="s">
        <v>129</v>
      </c>
      <c r="C4214" s="2">
        <v>2249.4483740000001</v>
      </c>
      <c r="D4214" s="2" t="s">
        <v>130</v>
      </c>
    </row>
    <row r="4215" spans="1:4" ht="14.25" customHeight="1">
      <c r="A4215" s="2">
        <v>842140</v>
      </c>
      <c r="B4215" s="2" t="s">
        <v>132</v>
      </c>
      <c r="C4215" s="2">
        <v>1538.6801949999999</v>
      </c>
      <c r="D4215" s="2" t="s">
        <v>133</v>
      </c>
    </row>
    <row r="4216" spans="1:4" ht="14.25" customHeight="1">
      <c r="A4216" s="2">
        <v>842378</v>
      </c>
      <c r="B4216" s="2" t="s">
        <v>132</v>
      </c>
      <c r="C4216" s="2">
        <v>1503</v>
      </c>
      <c r="D4216" s="2" t="s">
        <v>133</v>
      </c>
    </row>
    <row r="4217" spans="1:4" ht="14.25" customHeight="1">
      <c r="A4217" s="2">
        <v>843344</v>
      </c>
      <c r="B4217" s="2" t="s">
        <v>132</v>
      </c>
      <c r="C4217" s="2">
        <v>1793.0666020000001</v>
      </c>
      <c r="D4217" s="2" t="s">
        <v>133</v>
      </c>
    </row>
    <row r="4218" spans="1:4" ht="14.25" customHeight="1">
      <c r="A4218" s="2">
        <v>843368</v>
      </c>
      <c r="B4218" s="2" t="s">
        <v>132</v>
      </c>
      <c r="C4218" s="2">
        <v>3305.2820849999998</v>
      </c>
      <c r="D4218" s="2" t="s">
        <v>133</v>
      </c>
    </row>
    <row r="4219" spans="1:4" ht="14.25" customHeight="1">
      <c r="A4219" s="2">
        <v>843607</v>
      </c>
      <c r="B4219" s="2" t="s">
        <v>132</v>
      </c>
      <c r="C4219" s="2">
        <v>2034.2609789999999</v>
      </c>
      <c r="D4219" s="2" t="s">
        <v>130</v>
      </c>
    </row>
    <row r="4220" spans="1:4" ht="14.25" customHeight="1">
      <c r="A4220" s="2">
        <v>843676</v>
      </c>
      <c r="B4220" s="2" t="s">
        <v>132</v>
      </c>
      <c r="C4220" s="2">
        <v>1126.26325</v>
      </c>
      <c r="D4220" s="2" t="s">
        <v>133</v>
      </c>
    </row>
    <row r="4221" spans="1:4" ht="14.25" customHeight="1">
      <c r="A4221" s="2">
        <v>843993</v>
      </c>
      <c r="B4221" s="2" t="s">
        <v>129</v>
      </c>
      <c r="C4221" s="2">
        <v>2133.5700000000002</v>
      </c>
      <c r="D4221" s="2" t="s">
        <v>130</v>
      </c>
    </row>
    <row r="4222" spans="1:4" ht="14.25" customHeight="1">
      <c r="A4222" s="2">
        <v>844273</v>
      </c>
      <c r="B4222" s="2" t="s">
        <v>132</v>
      </c>
      <c r="C4222" s="2">
        <v>3129.0241179999998</v>
      </c>
      <c r="D4222" s="2" t="s">
        <v>130</v>
      </c>
    </row>
    <row r="4223" spans="1:4" ht="14.25" customHeight="1">
      <c r="A4223" s="2">
        <v>845182</v>
      </c>
      <c r="B4223" s="2" t="s">
        <v>132</v>
      </c>
      <c r="C4223" s="2">
        <v>2781.3739289999999</v>
      </c>
      <c r="D4223" s="2" t="s">
        <v>133</v>
      </c>
    </row>
    <row r="4224" spans="1:4" ht="14.25" customHeight="1">
      <c r="A4224" s="2">
        <v>845236</v>
      </c>
      <c r="B4224" s="2" t="s">
        <v>132</v>
      </c>
      <c r="C4224" s="2">
        <v>3391.0906829999999</v>
      </c>
      <c r="D4224" s="2" t="s">
        <v>133</v>
      </c>
    </row>
    <row r="4225" spans="1:4" ht="14.25" customHeight="1">
      <c r="A4225" s="2">
        <v>845262</v>
      </c>
      <c r="B4225" s="2" t="s">
        <v>129</v>
      </c>
      <c r="C4225" s="2">
        <v>195.13</v>
      </c>
      <c r="D4225" s="2" t="s">
        <v>133</v>
      </c>
    </row>
    <row r="4226" spans="1:4" ht="14.25" customHeight="1">
      <c r="A4226" s="2">
        <v>845343</v>
      </c>
      <c r="B4226" s="2" t="s">
        <v>129</v>
      </c>
      <c r="C4226" s="2">
        <v>2656.9502769999999</v>
      </c>
      <c r="D4226" s="2" t="s">
        <v>130</v>
      </c>
    </row>
    <row r="4227" spans="1:4" ht="14.25" customHeight="1">
      <c r="A4227" s="2">
        <v>845351</v>
      </c>
      <c r="B4227" s="2" t="s">
        <v>132</v>
      </c>
      <c r="C4227" s="2">
        <v>897.76865199999997</v>
      </c>
      <c r="D4227" s="2" t="s">
        <v>130</v>
      </c>
    </row>
    <row r="4228" spans="1:4" ht="14.25" customHeight="1">
      <c r="A4228" s="2">
        <v>845449</v>
      </c>
      <c r="B4228" s="2" t="s">
        <v>132</v>
      </c>
      <c r="C4228" s="2">
        <v>3444.419253</v>
      </c>
      <c r="D4228" s="2" t="s">
        <v>130</v>
      </c>
    </row>
    <row r="4229" spans="1:4" ht="14.25" customHeight="1">
      <c r="A4229" s="2">
        <v>845489</v>
      </c>
      <c r="B4229" s="2" t="s">
        <v>132</v>
      </c>
      <c r="C4229" s="2">
        <v>1667</v>
      </c>
      <c r="D4229" s="2" t="s">
        <v>130</v>
      </c>
    </row>
    <row r="4230" spans="1:4" ht="14.25" customHeight="1">
      <c r="A4230" s="2">
        <v>845583</v>
      </c>
      <c r="B4230" s="2" t="s">
        <v>129</v>
      </c>
      <c r="C4230" s="2">
        <v>1721.377986</v>
      </c>
      <c r="D4230" s="2" t="s">
        <v>130</v>
      </c>
    </row>
    <row r="4231" spans="1:4" ht="14.25" customHeight="1">
      <c r="A4231" s="2">
        <v>845768</v>
      </c>
      <c r="B4231" s="2" t="s">
        <v>132</v>
      </c>
      <c r="C4231" s="2">
        <v>2580.214543</v>
      </c>
      <c r="D4231" s="2" t="s">
        <v>133</v>
      </c>
    </row>
    <row r="4232" spans="1:4" ht="14.25" customHeight="1">
      <c r="A4232" s="2">
        <v>845860</v>
      </c>
      <c r="B4232" s="2" t="s">
        <v>132</v>
      </c>
      <c r="C4232" s="2">
        <v>2507.7030329999998</v>
      </c>
      <c r="D4232" s="2" t="s">
        <v>133</v>
      </c>
    </row>
    <row r="4233" spans="1:4" ht="14.25" customHeight="1">
      <c r="A4233" s="2">
        <v>846445</v>
      </c>
      <c r="B4233" s="2" t="s">
        <v>132</v>
      </c>
      <c r="C4233" s="2">
        <v>1657.8651580000001</v>
      </c>
      <c r="D4233" s="2" t="s">
        <v>130</v>
      </c>
    </row>
    <row r="4234" spans="1:4" ht="14.25" customHeight="1">
      <c r="A4234" s="2">
        <v>846615</v>
      </c>
      <c r="B4234" s="2" t="s">
        <v>129</v>
      </c>
      <c r="C4234" s="2">
        <v>1222.6500000000001</v>
      </c>
      <c r="D4234" s="2" t="s">
        <v>134</v>
      </c>
    </row>
    <row r="4235" spans="1:4" ht="14.25" customHeight="1">
      <c r="A4235" s="2">
        <v>846736</v>
      </c>
      <c r="B4235" s="2" t="s">
        <v>132</v>
      </c>
      <c r="C4235" s="2">
        <v>3452</v>
      </c>
      <c r="D4235" s="2" t="s">
        <v>133</v>
      </c>
    </row>
    <row r="4236" spans="1:4" ht="14.25" customHeight="1">
      <c r="A4236" s="2">
        <v>846741</v>
      </c>
      <c r="B4236" s="2" t="s">
        <v>129</v>
      </c>
      <c r="C4236" s="2">
        <v>690.75784399999998</v>
      </c>
      <c r="D4236" s="2" t="s">
        <v>134</v>
      </c>
    </row>
    <row r="4237" spans="1:4" ht="14.25" customHeight="1">
      <c r="A4237" s="2">
        <v>846794</v>
      </c>
      <c r="B4237" s="2" t="s">
        <v>132</v>
      </c>
      <c r="C4237" s="2">
        <v>3185</v>
      </c>
      <c r="D4237" s="2" t="s">
        <v>133</v>
      </c>
    </row>
    <row r="4238" spans="1:4" ht="14.25" customHeight="1">
      <c r="A4238" s="2">
        <v>846959</v>
      </c>
      <c r="B4238" s="2" t="s">
        <v>132</v>
      </c>
      <c r="C4238" s="2">
        <v>1817.4665150000001</v>
      </c>
      <c r="D4238" s="2" t="s">
        <v>130</v>
      </c>
    </row>
    <row r="4239" spans="1:4" ht="14.25" customHeight="1">
      <c r="A4239" s="2">
        <v>846960</v>
      </c>
      <c r="B4239" s="2" t="s">
        <v>129</v>
      </c>
      <c r="C4239" s="2">
        <v>2734</v>
      </c>
      <c r="D4239" s="2" t="s">
        <v>133</v>
      </c>
    </row>
    <row r="4240" spans="1:4" ht="14.25" customHeight="1">
      <c r="A4240" s="2">
        <v>847125</v>
      </c>
      <c r="B4240" s="2" t="s">
        <v>129</v>
      </c>
      <c r="C4240" s="2">
        <v>1240.2430509999999</v>
      </c>
      <c r="D4240" s="2" t="s">
        <v>130</v>
      </c>
    </row>
    <row r="4241" spans="1:4" ht="14.25" customHeight="1">
      <c r="A4241" s="2">
        <v>847200</v>
      </c>
      <c r="B4241" s="2" t="s">
        <v>129</v>
      </c>
      <c r="C4241" s="2">
        <v>455.55961789999998</v>
      </c>
      <c r="D4241" s="2" t="s">
        <v>133</v>
      </c>
    </row>
    <row r="4242" spans="1:4" ht="14.25" customHeight="1">
      <c r="A4242" s="2">
        <v>847236</v>
      </c>
      <c r="B4242" s="2" t="s">
        <v>129</v>
      </c>
      <c r="C4242" s="2">
        <v>1299.31</v>
      </c>
      <c r="D4242" s="2" t="s">
        <v>133</v>
      </c>
    </row>
    <row r="4243" spans="1:4" ht="14.25" customHeight="1">
      <c r="A4243" s="2">
        <v>847528</v>
      </c>
      <c r="B4243" s="2" t="s">
        <v>132</v>
      </c>
      <c r="C4243" s="2">
        <v>1132.5579949999999</v>
      </c>
      <c r="D4243" s="2" t="s">
        <v>133</v>
      </c>
    </row>
    <row r="4244" spans="1:4" ht="14.25" customHeight="1">
      <c r="A4244" s="2">
        <v>847979</v>
      </c>
      <c r="B4244" s="2" t="s">
        <v>132</v>
      </c>
      <c r="C4244" s="2">
        <v>1902.8715689999999</v>
      </c>
      <c r="D4244" s="2" t="s">
        <v>130</v>
      </c>
    </row>
    <row r="4245" spans="1:4" ht="14.25" customHeight="1">
      <c r="A4245" s="2">
        <v>848050</v>
      </c>
      <c r="B4245" s="2" t="s">
        <v>132</v>
      </c>
      <c r="C4245" s="2">
        <v>1224</v>
      </c>
      <c r="D4245" s="2" t="s">
        <v>133</v>
      </c>
    </row>
    <row r="4246" spans="1:4" ht="14.25" customHeight="1">
      <c r="A4246" s="2">
        <v>848399</v>
      </c>
      <c r="B4246" s="2" t="s">
        <v>132</v>
      </c>
      <c r="C4246" s="2">
        <v>997</v>
      </c>
      <c r="D4246" s="2" t="s">
        <v>130</v>
      </c>
    </row>
    <row r="4247" spans="1:4" ht="14.25" customHeight="1">
      <c r="A4247" s="2">
        <v>848679</v>
      </c>
      <c r="B4247" s="2" t="s">
        <v>129</v>
      </c>
      <c r="C4247" s="2">
        <v>913.21608619999995</v>
      </c>
      <c r="D4247" s="2" t="s">
        <v>130</v>
      </c>
    </row>
    <row r="4248" spans="1:4" ht="14.25" customHeight="1">
      <c r="A4248" s="2">
        <v>849008</v>
      </c>
      <c r="B4248" s="2" t="s">
        <v>132</v>
      </c>
      <c r="C4248" s="2">
        <v>537.37686510000003</v>
      </c>
      <c r="D4248" s="2" t="s">
        <v>133</v>
      </c>
    </row>
    <row r="4249" spans="1:4" ht="14.25" customHeight="1">
      <c r="A4249" s="2">
        <v>849307</v>
      </c>
      <c r="B4249" s="2" t="s">
        <v>132</v>
      </c>
      <c r="C4249" s="2">
        <v>1837</v>
      </c>
      <c r="D4249" s="2" t="s">
        <v>130</v>
      </c>
    </row>
    <row r="4250" spans="1:4" ht="14.25" customHeight="1">
      <c r="A4250" s="2">
        <v>849329</v>
      </c>
      <c r="B4250" s="2" t="s">
        <v>132</v>
      </c>
      <c r="C4250" s="2">
        <v>2168</v>
      </c>
      <c r="D4250" s="2" t="s">
        <v>130</v>
      </c>
    </row>
    <row r="4251" spans="1:4" ht="14.25" customHeight="1">
      <c r="A4251" s="2">
        <v>849397</v>
      </c>
      <c r="B4251" s="2" t="s">
        <v>132</v>
      </c>
      <c r="C4251" s="2">
        <v>2323</v>
      </c>
      <c r="D4251" s="2" t="s">
        <v>130</v>
      </c>
    </row>
    <row r="4252" spans="1:4" ht="14.25" customHeight="1">
      <c r="A4252" s="2">
        <v>849865</v>
      </c>
      <c r="B4252" s="2" t="s">
        <v>132</v>
      </c>
      <c r="C4252" s="2">
        <v>1118.073639</v>
      </c>
      <c r="D4252" s="2" t="s">
        <v>130</v>
      </c>
    </row>
    <row r="4253" spans="1:4" ht="14.25" customHeight="1">
      <c r="A4253" s="2">
        <v>849923</v>
      </c>
      <c r="B4253" s="2" t="s">
        <v>132</v>
      </c>
      <c r="C4253" s="2">
        <v>3454.3245350000002</v>
      </c>
      <c r="D4253" s="2" t="s">
        <v>130</v>
      </c>
    </row>
    <row r="4254" spans="1:4" ht="14.25" customHeight="1">
      <c r="A4254" s="2">
        <v>850357</v>
      </c>
      <c r="B4254" s="2" t="s">
        <v>132</v>
      </c>
      <c r="C4254" s="2">
        <v>1360.69461</v>
      </c>
      <c r="D4254" s="2" t="s">
        <v>130</v>
      </c>
    </row>
    <row r="4255" spans="1:4" ht="14.25" customHeight="1">
      <c r="A4255" s="2">
        <v>850659</v>
      </c>
      <c r="B4255" s="2" t="s">
        <v>129</v>
      </c>
      <c r="C4255" s="2">
        <v>847.43</v>
      </c>
      <c r="D4255" s="2" t="s">
        <v>130</v>
      </c>
    </row>
    <row r="4256" spans="1:4" ht="14.25" customHeight="1">
      <c r="A4256" s="2">
        <v>850856</v>
      </c>
      <c r="B4256" s="2" t="s">
        <v>132</v>
      </c>
      <c r="C4256" s="2">
        <v>3115.9166789999999</v>
      </c>
      <c r="D4256" s="2" t="s">
        <v>133</v>
      </c>
    </row>
    <row r="4257" spans="1:4" ht="14.25" customHeight="1">
      <c r="A4257" s="2">
        <v>851061</v>
      </c>
      <c r="B4257" s="2" t="s">
        <v>129</v>
      </c>
      <c r="C4257" s="2">
        <v>1400.39</v>
      </c>
      <c r="D4257" s="2" t="s">
        <v>130</v>
      </c>
    </row>
    <row r="4258" spans="1:4" ht="14.25" customHeight="1">
      <c r="A4258" s="2">
        <v>851084</v>
      </c>
      <c r="B4258" s="2" t="s">
        <v>132</v>
      </c>
      <c r="C4258" s="2">
        <v>1929</v>
      </c>
      <c r="D4258" s="2" t="s">
        <v>133</v>
      </c>
    </row>
    <row r="4259" spans="1:4" ht="14.25" customHeight="1">
      <c r="A4259" s="2">
        <v>851653</v>
      </c>
      <c r="B4259" s="2" t="s">
        <v>132</v>
      </c>
      <c r="C4259" s="2">
        <v>1110.4892709999999</v>
      </c>
      <c r="D4259" s="2" t="s">
        <v>130</v>
      </c>
    </row>
    <row r="4260" spans="1:4" ht="14.25" customHeight="1">
      <c r="A4260" s="2">
        <v>852011</v>
      </c>
      <c r="B4260" s="2" t="s">
        <v>132</v>
      </c>
      <c r="C4260" s="2">
        <v>3616.2595489999999</v>
      </c>
      <c r="D4260" s="2" t="s">
        <v>130</v>
      </c>
    </row>
    <row r="4261" spans="1:4" ht="14.25" customHeight="1">
      <c r="A4261" s="2">
        <v>852412</v>
      </c>
      <c r="B4261" s="2" t="s">
        <v>132</v>
      </c>
      <c r="C4261" s="2">
        <v>926.83005700000001</v>
      </c>
      <c r="D4261" s="2" t="s">
        <v>133</v>
      </c>
    </row>
    <row r="4262" spans="1:4" ht="14.25" customHeight="1">
      <c r="A4262" s="2">
        <v>852528</v>
      </c>
      <c r="B4262" s="2" t="s">
        <v>129</v>
      </c>
      <c r="C4262" s="2">
        <v>2185.6572470000001</v>
      </c>
      <c r="D4262" s="2" t="s">
        <v>133</v>
      </c>
    </row>
    <row r="4263" spans="1:4" ht="14.25" customHeight="1">
      <c r="A4263" s="2">
        <v>852773</v>
      </c>
      <c r="B4263" s="2" t="s">
        <v>132</v>
      </c>
      <c r="C4263" s="2">
        <v>1261</v>
      </c>
      <c r="D4263" s="2" t="s">
        <v>130</v>
      </c>
    </row>
    <row r="4264" spans="1:4" ht="14.25" customHeight="1">
      <c r="A4264" s="2">
        <v>852941</v>
      </c>
      <c r="B4264" s="2" t="s">
        <v>132</v>
      </c>
      <c r="C4264" s="2">
        <v>3263</v>
      </c>
      <c r="D4264" s="2" t="s">
        <v>130</v>
      </c>
    </row>
    <row r="4265" spans="1:4" ht="14.25" customHeight="1">
      <c r="A4265" s="2">
        <v>853063</v>
      </c>
      <c r="B4265" s="2" t="s">
        <v>132</v>
      </c>
      <c r="C4265" s="2">
        <v>1613.286171</v>
      </c>
      <c r="D4265" s="2" t="s">
        <v>130</v>
      </c>
    </row>
    <row r="4266" spans="1:4" ht="14.25" customHeight="1">
      <c r="A4266" s="2">
        <v>853661</v>
      </c>
      <c r="B4266" s="2" t="s">
        <v>132</v>
      </c>
      <c r="C4266" s="2">
        <v>1181.7953769999999</v>
      </c>
      <c r="D4266" s="2" t="s">
        <v>130</v>
      </c>
    </row>
    <row r="4267" spans="1:4" ht="14.25" customHeight="1">
      <c r="A4267" s="2">
        <v>853792</v>
      </c>
      <c r="B4267" s="2" t="s">
        <v>132</v>
      </c>
      <c r="C4267" s="2">
        <v>1099.8731299999999</v>
      </c>
      <c r="D4267" s="2" t="s">
        <v>133</v>
      </c>
    </row>
    <row r="4268" spans="1:4" ht="14.25" customHeight="1">
      <c r="A4268" s="2">
        <v>853817</v>
      </c>
      <c r="B4268" s="2" t="s">
        <v>132</v>
      </c>
      <c r="C4268" s="2">
        <v>3414</v>
      </c>
      <c r="D4268" s="2" t="s">
        <v>130</v>
      </c>
    </row>
    <row r="4269" spans="1:4" ht="14.25" customHeight="1">
      <c r="A4269" s="2">
        <v>853943</v>
      </c>
      <c r="B4269" s="2" t="s">
        <v>132</v>
      </c>
      <c r="C4269" s="2">
        <v>3352.465428</v>
      </c>
      <c r="D4269" s="2" t="s">
        <v>130</v>
      </c>
    </row>
    <row r="4270" spans="1:4" ht="14.25" customHeight="1">
      <c r="A4270" s="2">
        <v>854089</v>
      </c>
      <c r="B4270" s="2" t="s">
        <v>132</v>
      </c>
      <c r="C4270" s="2">
        <v>3258.0275919999999</v>
      </c>
      <c r="D4270" s="2" t="s">
        <v>130</v>
      </c>
    </row>
    <row r="4271" spans="1:4" ht="14.25" customHeight="1">
      <c r="A4271" s="2">
        <v>854355</v>
      </c>
      <c r="B4271" s="2" t="s">
        <v>129</v>
      </c>
      <c r="C4271" s="2">
        <v>3717.8134920000002</v>
      </c>
      <c r="D4271" s="2" t="s">
        <v>130</v>
      </c>
    </row>
    <row r="4272" spans="1:4" ht="14.25" customHeight="1">
      <c r="A4272" s="2">
        <v>854642</v>
      </c>
      <c r="B4272" s="2" t="s">
        <v>132</v>
      </c>
      <c r="C4272" s="2">
        <v>1915.9695300000001</v>
      </c>
      <c r="D4272" s="2" t="s">
        <v>133</v>
      </c>
    </row>
    <row r="4273" spans="1:4" ht="14.25" customHeight="1">
      <c r="A4273" s="2">
        <v>855006</v>
      </c>
      <c r="B4273" s="2" t="s">
        <v>129</v>
      </c>
      <c r="C4273" s="2">
        <v>573</v>
      </c>
      <c r="D4273" s="2" t="s">
        <v>133</v>
      </c>
    </row>
    <row r="4274" spans="1:4" ht="14.25" customHeight="1">
      <c r="A4274" s="2">
        <v>855381</v>
      </c>
      <c r="B4274" s="2" t="s">
        <v>129</v>
      </c>
      <c r="C4274" s="2">
        <v>2627.3259290000001</v>
      </c>
      <c r="D4274" s="2" t="s">
        <v>130</v>
      </c>
    </row>
    <row r="4275" spans="1:4" ht="14.25" customHeight="1">
      <c r="A4275" s="2">
        <v>855411</v>
      </c>
      <c r="B4275" s="2" t="s">
        <v>129</v>
      </c>
      <c r="C4275" s="2">
        <v>549.77863920000004</v>
      </c>
      <c r="D4275" s="2" t="s">
        <v>130</v>
      </c>
    </row>
    <row r="4276" spans="1:4" ht="14.25" customHeight="1">
      <c r="A4276" s="2">
        <v>855594</v>
      </c>
      <c r="B4276" s="2" t="s">
        <v>129</v>
      </c>
      <c r="C4276" s="2">
        <v>348.92</v>
      </c>
      <c r="D4276" s="2" t="s">
        <v>133</v>
      </c>
    </row>
    <row r="4277" spans="1:4" ht="14.25" customHeight="1">
      <c r="A4277" s="2">
        <v>855762</v>
      </c>
      <c r="B4277" s="2" t="s">
        <v>129</v>
      </c>
      <c r="C4277" s="2">
        <v>2948.6656809999999</v>
      </c>
      <c r="D4277" s="2" t="s">
        <v>133</v>
      </c>
    </row>
    <row r="4278" spans="1:4" ht="14.25" customHeight="1">
      <c r="A4278" s="2">
        <v>856146</v>
      </c>
      <c r="B4278" s="2" t="s">
        <v>129</v>
      </c>
      <c r="C4278" s="2">
        <v>1975</v>
      </c>
      <c r="D4278" s="2" t="s">
        <v>133</v>
      </c>
    </row>
    <row r="4279" spans="1:4" ht="14.25" customHeight="1">
      <c r="A4279" s="2">
        <v>856179</v>
      </c>
      <c r="B4279" s="2" t="s">
        <v>129</v>
      </c>
      <c r="C4279" s="2">
        <v>308</v>
      </c>
      <c r="D4279" s="2" t="s">
        <v>130</v>
      </c>
    </row>
    <row r="4280" spans="1:4" ht="14.25" customHeight="1">
      <c r="A4280" s="2">
        <v>856629</v>
      </c>
      <c r="B4280" s="2" t="s">
        <v>129</v>
      </c>
      <c r="C4280" s="2">
        <v>2742.2993419999998</v>
      </c>
      <c r="D4280" s="2" t="s">
        <v>130</v>
      </c>
    </row>
    <row r="4281" spans="1:4" ht="14.25" customHeight="1">
      <c r="A4281" s="2">
        <v>856924</v>
      </c>
      <c r="B4281" s="2" t="s">
        <v>132</v>
      </c>
      <c r="C4281" s="2">
        <v>1201.4004600000001</v>
      </c>
      <c r="D4281" s="2" t="s">
        <v>133</v>
      </c>
    </row>
    <row r="4282" spans="1:4" ht="14.25" customHeight="1">
      <c r="A4282" s="2">
        <v>857724</v>
      </c>
      <c r="B4282" s="2" t="s">
        <v>129</v>
      </c>
      <c r="C4282" s="2">
        <v>235.81</v>
      </c>
      <c r="D4282" s="2" t="s">
        <v>133</v>
      </c>
    </row>
    <row r="4283" spans="1:4" ht="14.25" customHeight="1">
      <c r="A4283" s="2">
        <v>858194</v>
      </c>
      <c r="B4283" s="2" t="s">
        <v>132</v>
      </c>
      <c r="C4283" s="2">
        <v>2521</v>
      </c>
      <c r="D4283" s="2" t="s">
        <v>133</v>
      </c>
    </row>
    <row r="4284" spans="1:4" ht="14.25" customHeight="1">
      <c r="A4284" s="2">
        <v>858398</v>
      </c>
      <c r="B4284" s="2" t="s">
        <v>132</v>
      </c>
      <c r="C4284" s="2">
        <v>1888.7173299999999</v>
      </c>
      <c r="D4284" s="2" t="s">
        <v>133</v>
      </c>
    </row>
    <row r="4285" spans="1:4" ht="14.25" customHeight="1">
      <c r="A4285" s="2">
        <v>858535</v>
      </c>
      <c r="B4285" s="2" t="s">
        <v>132</v>
      </c>
      <c r="C4285" s="2">
        <v>3607.6607290000002</v>
      </c>
      <c r="D4285" s="2" t="s">
        <v>130</v>
      </c>
    </row>
    <row r="4286" spans="1:4" ht="14.25" customHeight="1">
      <c r="A4286" s="2">
        <v>858678</v>
      </c>
      <c r="B4286" s="2" t="s">
        <v>129</v>
      </c>
      <c r="C4286" s="2">
        <v>1802.0308399999999</v>
      </c>
      <c r="D4286" s="2" t="s">
        <v>133</v>
      </c>
    </row>
    <row r="4287" spans="1:4" ht="14.25" customHeight="1">
      <c r="A4287" s="2">
        <v>858913</v>
      </c>
      <c r="B4287" s="2" t="s">
        <v>132</v>
      </c>
      <c r="C4287" s="2">
        <v>3633.3501019999999</v>
      </c>
      <c r="D4287" s="2" t="s">
        <v>130</v>
      </c>
    </row>
    <row r="4288" spans="1:4" ht="14.25" customHeight="1">
      <c r="A4288" s="2">
        <v>859022</v>
      </c>
      <c r="B4288" s="2" t="s">
        <v>132</v>
      </c>
      <c r="C4288" s="2">
        <v>2616.299548</v>
      </c>
      <c r="D4288" s="2" t="s">
        <v>133</v>
      </c>
    </row>
    <row r="4289" spans="1:4" ht="14.25" customHeight="1">
      <c r="A4289" s="2">
        <v>859146</v>
      </c>
      <c r="B4289" s="2" t="s">
        <v>129</v>
      </c>
      <c r="C4289" s="2">
        <v>2498.42</v>
      </c>
      <c r="D4289" s="2" t="s">
        <v>133</v>
      </c>
    </row>
    <row r="4290" spans="1:4" ht="14.25" customHeight="1">
      <c r="A4290" s="2">
        <v>859214</v>
      </c>
      <c r="B4290" s="2" t="s">
        <v>132</v>
      </c>
      <c r="C4290" s="2">
        <v>1765.169247</v>
      </c>
      <c r="D4290" s="2" t="s">
        <v>133</v>
      </c>
    </row>
    <row r="4291" spans="1:4" ht="14.25" customHeight="1">
      <c r="A4291" s="2">
        <v>859483</v>
      </c>
      <c r="B4291" s="2" t="s">
        <v>132</v>
      </c>
      <c r="C4291" s="2">
        <v>2479.7253500000002</v>
      </c>
      <c r="D4291" s="2" t="s">
        <v>130</v>
      </c>
    </row>
    <row r="4292" spans="1:4" ht="14.25" customHeight="1">
      <c r="A4292" s="2">
        <v>860168</v>
      </c>
      <c r="B4292" s="2" t="s">
        <v>132</v>
      </c>
      <c r="C4292" s="2">
        <v>1106</v>
      </c>
      <c r="D4292" s="2" t="s">
        <v>133</v>
      </c>
    </row>
    <row r="4293" spans="1:4" ht="14.25" customHeight="1">
      <c r="A4293" s="2">
        <v>860611</v>
      </c>
      <c r="B4293" s="2" t="s">
        <v>132</v>
      </c>
      <c r="C4293" s="2">
        <v>2147.0216719999999</v>
      </c>
      <c r="D4293" s="2" t="s">
        <v>130</v>
      </c>
    </row>
    <row r="4294" spans="1:4" ht="14.25" customHeight="1">
      <c r="A4294" s="2">
        <v>860857</v>
      </c>
      <c r="B4294" s="2" t="s">
        <v>132</v>
      </c>
      <c r="C4294" s="2">
        <v>2431.8156690000001</v>
      </c>
      <c r="D4294" s="2" t="s">
        <v>130</v>
      </c>
    </row>
    <row r="4295" spans="1:4" ht="14.25" customHeight="1">
      <c r="A4295" s="2">
        <v>861021</v>
      </c>
      <c r="B4295" s="2" t="s">
        <v>129</v>
      </c>
      <c r="C4295" s="2">
        <v>832.05</v>
      </c>
      <c r="D4295" s="2" t="s">
        <v>134</v>
      </c>
    </row>
    <row r="4296" spans="1:4" ht="14.25" customHeight="1">
      <c r="A4296" s="2">
        <v>861056</v>
      </c>
      <c r="B4296" s="2" t="s">
        <v>132</v>
      </c>
      <c r="C4296" s="2">
        <v>2623.5354130000001</v>
      </c>
      <c r="D4296" s="2" t="s">
        <v>133</v>
      </c>
    </row>
    <row r="4297" spans="1:4" ht="14.25" customHeight="1">
      <c r="A4297" s="2">
        <v>861332</v>
      </c>
      <c r="B4297" s="2" t="s">
        <v>132</v>
      </c>
      <c r="C4297" s="2">
        <v>2974.9200049999999</v>
      </c>
      <c r="D4297" s="2" t="s">
        <v>133</v>
      </c>
    </row>
    <row r="4298" spans="1:4" ht="14.25" customHeight="1">
      <c r="A4298" s="2">
        <v>861355</v>
      </c>
      <c r="B4298" s="2" t="s">
        <v>132</v>
      </c>
      <c r="C4298" s="2">
        <v>3729.5989949999998</v>
      </c>
      <c r="D4298" s="2" t="s">
        <v>130</v>
      </c>
    </row>
    <row r="4299" spans="1:4" ht="14.25" customHeight="1">
      <c r="A4299" s="2">
        <v>861525</v>
      </c>
      <c r="B4299" s="2" t="s">
        <v>129</v>
      </c>
      <c r="C4299" s="2">
        <v>3119</v>
      </c>
      <c r="D4299" s="2" t="s">
        <v>134</v>
      </c>
    </row>
    <row r="4300" spans="1:4" ht="14.25" customHeight="1">
      <c r="A4300" s="2">
        <v>862415</v>
      </c>
      <c r="B4300" s="2" t="s">
        <v>132</v>
      </c>
      <c r="C4300" s="2">
        <v>2992.0182260000001</v>
      </c>
      <c r="D4300" s="2" t="s">
        <v>130</v>
      </c>
    </row>
    <row r="4301" spans="1:4" ht="14.25" customHeight="1">
      <c r="A4301" s="2">
        <v>862433</v>
      </c>
      <c r="B4301" s="2" t="s">
        <v>132</v>
      </c>
      <c r="C4301" s="2">
        <v>745.33174389999999</v>
      </c>
      <c r="D4301" s="2" t="s">
        <v>130</v>
      </c>
    </row>
    <row r="4302" spans="1:4" ht="14.25" customHeight="1">
      <c r="A4302" s="2">
        <v>862649</v>
      </c>
      <c r="B4302" s="2" t="s">
        <v>132</v>
      </c>
      <c r="C4302" s="2">
        <v>2065.6949460000001</v>
      </c>
      <c r="D4302" s="2" t="s">
        <v>130</v>
      </c>
    </row>
    <row r="4303" spans="1:4" ht="14.25" customHeight="1">
      <c r="A4303" s="2">
        <v>862791</v>
      </c>
      <c r="B4303" s="2" t="s">
        <v>129</v>
      </c>
      <c r="C4303" s="2">
        <v>1306</v>
      </c>
      <c r="D4303" s="2" t="s">
        <v>130</v>
      </c>
    </row>
    <row r="4304" spans="1:4" ht="14.25" customHeight="1">
      <c r="A4304" s="2">
        <v>862849</v>
      </c>
      <c r="B4304" s="2" t="s">
        <v>132</v>
      </c>
      <c r="C4304" s="2">
        <v>3169.4734440000002</v>
      </c>
      <c r="D4304" s="2" t="s">
        <v>130</v>
      </c>
    </row>
    <row r="4305" spans="1:4" ht="14.25" customHeight="1">
      <c r="A4305" s="2">
        <v>863056</v>
      </c>
      <c r="B4305" s="2" t="s">
        <v>132</v>
      </c>
      <c r="C4305" s="2">
        <v>1062.575607</v>
      </c>
      <c r="D4305" s="2" t="s">
        <v>133</v>
      </c>
    </row>
    <row r="4306" spans="1:4" ht="14.25" customHeight="1">
      <c r="A4306" s="2">
        <v>863291</v>
      </c>
      <c r="B4306" s="2" t="s">
        <v>132</v>
      </c>
      <c r="C4306" s="2">
        <v>2779</v>
      </c>
      <c r="D4306" s="2" t="s">
        <v>130</v>
      </c>
    </row>
    <row r="4307" spans="1:4" ht="14.25" customHeight="1">
      <c r="A4307" s="2">
        <v>863552</v>
      </c>
      <c r="B4307" s="2" t="s">
        <v>132</v>
      </c>
      <c r="C4307" s="2">
        <v>1593.2487269999999</v>
      </c>
      <c r="D4307" s="2" t="s">
        <v>133</v>
      </c>
    </row>
    <row r="4308" spans="1:4" ht="14.25" customHeight="1">
      <c r="A4308" s="2">
        <v>863730</v>
      </c>
      <c r="B4308" s="2" t="s">
        <v>129</v>
      </c>
      <c r="C4308" s="2">
        <v>426.75007859999999</v>
      </c>
      <c r="D4308" s="2" t="s">
        <v>133</v>
      </c>
    </row>
    <row r="4309" spans="1:4" ht="14.25" customHeight="1">
      <c r="A4309" s="2">
        <v>863770</v>
      </c>
      <c r="B4309" s="2" t="s">
        <v>132</v>
      </c>
      <c r="C4309" s="2">
        <v>521</v>
      </c>
      <c r="D4309" s="2" t="s">
        <v>133</v>
      </c>
    </row>
    <row r="4310" spans="1:4" ht="14.25" customHeight="1">
      <c r="A4310" s="2">
        <v>863931</v>
      </c>
      <c r="B4310" s="2" t="s">
        <v>129</v>
      </c>
      <c r="C4310" s="2">
        <v>2919.6152790000001</v>
      </c>
      <c r="D4310" s="2" t="s">
        <v>130</v>
      </c>
    </row>
    <row r="4311" spans="1:4" ht="14.25" customHeight="1">
      <c r="A4311" s="2">
        <v>864137</v>
      </c>
      <c r="B4311" s="2" t="s">
        <v>132</v>
      </c>
      <c r="C4311" s="2">
        <v>3145.8442949999999</v>
      </c>
      <c r="D4311" s="2" t="s">
        <v>130</v>
      </c>
    </row>
    <row r="4312" spans="1:4" ht="14.25" customHeight="1">
      <c r="A4312" s="2">
        <v>864214</v>
      </c>
      <c r="B4312" s="2" t="s">
        <v>132</v>
      </c>
      <c r="C4312" s="2">
        <v>2757.2951309999999</v>
      </c>
      <c r="D4312" s="2" t="s">
        <v>133</v>
      </c>
    </row>
    <row r="4313" spans="1:4" ht="14.25" customHeight="1">
      <c r="A4313" s="2">
        <v>864294</v>
      </c>
      <c r="B4313" s="2" t="s">
        <v>129</v>
      </c>
      <c r="C4313" s="2">
        <v>953</v>
      </c>
      <c r="D4313" s="2" t="s">
        <v>133</v>
      </c>
    </row>
    <row r="4314" spans="1:4" ht="14.25" customHeight="1">
      <c r="A4314" s="2">
        <v>864394</v>
      </c>
      <c r="B4314" s="2" t="s">
        <v>132</v>
      </c>
      <c r="C4314" s="2">
        <v>2980.4566060000002</v>
      </c>
      <c r="D4314" s="2" t="s">
        <v>133</v>
      </c>
    </row>
    <row r="4315" spans="1:4" ht="14.25" customHeight="1">
      <c r="A4315" s="2">
        <v>864612</v>
      </c>
      <c r="B4315" s="2" t="s">
        <v>129</v>
      </c>
      <c r="C4315" s="2">
        <v>1922.38</v>
      </c>
      <c r="D4315" s="2" t="s">
        <v>133</v>
      </c>
    </row>
    <row r="4316" spans="1:4" ht="14.25" customHeight="1">
      <c r="A4316" s="2">
        <v>864624</v>
      </c>
      <c r="B4316" s="2" t="s">
        <v>129</v>
      </c>
      <c r="C4316" s="2">
        <v>3457.41</v>
      </c>
      <c r="D4316" s="2" t="s">
        <v>133</v>
      </c>
    </row>
    <row r="4317" spans="1:4" ht="14.25" customHeight="1">
      <c r="A4317" s="2">
        <v>865226</v>
      </c>
      <c r="B4317" s="2" t="s">
        <v>132</v>
      </c>
      <c r="C4317" s="2">
        <v>1071.0790340000001</v>
      </c>
      <c r="D4317" s="2" t="s">
        <v>133</v>
      </c>
    </row>
    <row r="4318" spans="1:4" ht="14.25" customHeight="1">
      <c r="A4318" s="2">
        <v>865298</v>
      </c>
      <c r="B4318" s="2" t="s">
        <v>132</v>
      </c>
      <c r="C4318" s="2">
        <v>2421.513007</v>
      </c>
      <c r="D4318" s="2" t="s">
        <v>133</v>
      </c>
    </row>
    <row r="4319" spans="1:4" ht="14.25" customHeight="1">
      <c r="A4319" s="2">
        <v>865524</v>
      </c>
      <c r="B4319" s="2" t="s">
        <v>129</v>
      </c>
      <c r="C4319" s="2">
        <v>3166.5901840000001</v>
      </c>
      <c r="D4319" s="2" t="s">
        <v>133</v>
      </c>
    </row>
    <row r="4320" spans="1:4" ht="14.25" customHeight="1">
      <c r="A4320" s="2">
        <v>865631</v>
      </c>
      <c r="B4320" s="2" t="s">
        <v>132</v>
      </c>
      <c r="C4320" s="2">
        <v>3611.1875920000002</v>
      </c>
      <c r="D4320" s="2" t="s">
        <v>130</v>
      </c>
    </row>
    <row r="4321" spans="1:4" ht="14.25" customHeight="1">
      <c r="A4321" s="2">
        <v>865744</v>
      </c>
      <c r="B4321" s="2" t="s">
        <v>132</v>
      </c>
      <c r="C4321" s="2">
        <v>1647.9683279999999</v>
      </c>
      <c r="D4321" s="2" t="s">
        <v>133</v>
      </c>
    </row>
    <row r="4322" spans="1:4" ht="14.25" customHeight="1">
      <c r="A4322" s="2">
        <v>865823</v>
      </c>
      <c r="B4322" s="2" t="s">
        <v>132</v>
      </c>
      <c r="C4322" s="2">
        <v>1447.6081710000001</v>
      </c>
      <c r="D4322" s="2" t="s">
        <v>134</v>
      </c>
    </row>
    <row r="4323" spans="1:4" ht="14.25" customHeight="1">
      <c r="A4323" s="2">
        <v>865898</v>
      </c>
      <c r="B4323" s="2" t="s">
        <v>132</v>
      </c>
      <c r="C4323" s="2">
        <v>194.79213999999999</v>
      </c>
      <c r="D4323" s="2" t="s">
        <v>133</v>
      </c>
    </row>
    <row r="4324" spans="1:4" ht="14.25" customHeight="1">
      <c r="A4324" s="2">
        <v>866026</v>
      </c>
      <c r="B4324" s="2" t="s">
        <v>132</v>
      </c>
      <c r="C4324" s="2">
        <v>1496.285952</v>
      </c>
      <c r="D4324" s="2" t="s">
        <v>133</v>
      </c>
    </row>
    <row r="4325" spans="1:4" ht="14.25" customHeight="1">
      <c r="A4325" s="2">
        <v>866039</v>
      </c>
      <c r="B4325" s="2" t="s">
        <v>132</v>
      </c>
      <c r="C4325" s="2">
        <v>1535.39365</v>
      </c>
      <c r="D4325" s="2" t="s">
        <v>130</v>
      </c>
    </row>
    <row r="4326" spans="1:4" ht="14.25" customHeight="1">
      <c r="A4326" s="2">
        <v>866153</v>
      </c>
      <c r="B4326" s="2" t="s">
        <v>132</v>
      </c>
      <c r="C4326" s="2">
        <v>1141</v>
      </c>
      <c r="D4326" s="2" t="s">
        <v>130</v>
      </c>
    </row>
    <row r="4327" spans="1:4" ht="14.25" customHeight="1">
      <c r="A4327" s="2">
        <v>866304</v>
      </c>
      <c r="B4327" s="2" t="s">
        <v>129</v>
      </c>
      <c r="C4327" s="2">
        <v>2646.25</v>
      </c>
      <c r="D4327" s="2" t="s">
        <v>133</v>
      </c>
    </row>
    <row r="4328" spans="1:4" ht="14.25" customHeight="1">
      <c r="A4328" s="2">
        <v>866312</v>
      </c>
      <c r="B4328" s="2" t="s">
        <v>132</v>
      </c>
      <c r="C4328" s="2">
        <v>1580.9534510000001</v>
      </c>
      <c r="D4328" s="2" t="s">
        <v>133</v>
      </c>
    </row>
    <row r="4329" spans="1:4" ht="14.25" customHeight="1">
      <c r="A4329" s="2">
        <v>866387</v>
      </c>
      <c r="B4329" s="2" t="s">
        <v>132</v>
      </c>
      <c r="C4329" s="2">
        <v>1224.3869090000001</v>
      </c>
      <c r="D4329" s="2" t="s">
        <v>130</v>
      </c>
    </row>
    <row r="4330" spans="1:4" ht="14.25" customHeight="1">
      <c r="A4330" s="2">
        <v>866648</v>
      </c>
      <c r="B4330" s="2" t="s">
        <v>132</v>
      </c>
      <c r="C4330" s="2">
        <v>2410.6718329999999</v>
      </c>
      <c r="D4330" s="2" t="s">
        <v>133</v>
      </c>
    </row>
    <row r="4331" spans="1:4" ht="14.25" customHeight="1">
      <c r="A4331" s="2">
        <v>866673</v>
      </c>
      <c r="B4331" s="2" t="s">
        <v>129</v>
      </c>
      <c r="C4331" s="2">
        <v>934</v>
      </c>
      <c r="D4331" s="2" t="s">
        <v>130</v>
      </c>
    </row>
    <row r="4332" spans="1:4" ht="14.25" customHeight="1">
      <c r="A4332" s="2">
        <v>866789</v>
      </c>
      <c r="B4332" s="2" t="s">
        <v>132</v>
      </c>
      <c r="C4332" s="2">
        <v>1216.2963970000001</v>
      </c>
      <c r="D4332" s="2" t="s">
        <v>134</v>
      </c>
    </row>
    <row r="4333" spans="1:4" ht="14.25" customHeight="1">
      <c r="A4333" s="2">
        <v>867056</v>
      </c>
      <c r="B4333" s="2" t="s">
        <v>132</v>
      </c>
      <c r="C4333" s="2">
        <v>1400.2353430000001</v>
      </c>
      <c r="D4333" s="2" t="s">
        <v>133</v>
      </c>
    </row>
    <row r="4334" spans="1:4" ht="14.25" customHeight="1">
      <c r="A4334" s="2">
        <v>867459</v>
      </c>
      <c r="B4334" s="2" t="s">
        <v>129</v>
      </c>
      <c r="C4334" s="2">
        <v>2067.61</v>
      </c>
      <c r="D4334" s="2" t="s">
        <v>130</v>
      </c>
    </row>
    <row r="4335" spans="1:4" ht="14.25" customHeight="1">
      <c r="A4335" s="2">
        <v>867525</v>
      </c>
      <c r="B4335" s="2" t="s">
        <v>129</v>
      </c>
      <c r="C4335" s="2">
        <v>1780.434246</v>
      </c>
      <c r="D4335" s="2" t="s">
        <v>130</v>
      </c>
    </row>
    <row r="4336" spans="1:4" ht="14.25" customHeight="1">
      <c r="A4336" s="2">
        <v>867683</v>
      </c>
      <c r="B4336" s="2" t="s">
        <v>132</v>
      </c>
      <c r="C4336" s="2">
        <v>1030.9581129999999</v>
      </c>
      <c r="D4336" s="2" t="s">
        <v>130</v>
      </c>
    </row>
    <row r="4337" spans="1:4" ht="14.25" customHeight="1">
      <c r="A4337" s="2">
        <v>867967</v>
      </c>
      <c r="B4337" s="2" t="s">
        <v>132</v>
      </c>
      <c r="C4337" s="2">
        <v>1392.4696140000001</v>
      </c>
      <c r="D4337" s="2" t="s">
        <v>130</v>
      </c>
    </row>
    <row r="4338" spans="1:4" ht="14.25" customHeight="1">
      <c r="A4338" s="2">
        <v>868502</v>
      </c>
      <c r="B4338" s="2" t="s">
        <v>132</v>
      </c>
      <c r="C4338" s="2">
        <v>3229</v>
      </c>
      <c r="D4338" s="2" t="s">
        <v>133</v>
      </c>
    </row>
    <row r="4339" spans="1:4" ht="14.25" customHeight="1">
      <c r="A4339" s="2">
        <v>868641</v>
      </c>
      <c r="B4339" s="2" t="s">
        <v>129</v>
      </c>
      <c r="C4339" s="2">
        <v>1184.436011</v>
      </c>
      <c r="D4339" s="2" t="s">
        <v>130</v>
      </c>
    </row>
    <row r="4340" spans="1:4" ht="14.25" customHeight="1">
      <c r="A4340" s="2">
        <v>868910</v>
      </c>
      <c r="B4340" s="2" t="s">
        <v>132</v>
      </c>
      <c r="C4340" s="2">
        <v>1535.4650369999999</v>
      </c>
      <c r="D4340" s="2" t="s">
        <v>133</v>
      </c>
    </row>
    <row r="4341" spans="1:4" ht="14.25" customHeight="1">
      <c r="A4341" s="2">
        <v>868986</v>
      </c>
      <c r="B4341" s="2" t="s">
        <v>129</v>
      </c>
      <c r="C4341" s="2">
        <v>3434.13</v>
      </c>
      <c r="D4341" s="2" t="s">
        <v>133</v>
      </c>
    </row>
    <row r="4342" spans="1:4" ht="14.25" customHeight="1">
      <c r="A4342" s="2">
        <v>869497</v>
      </c>
      <c r="B4342" s="2" t="s">
        <v>132</v>
      </c>
      <c r="C4342" s="2">
        <v>1496</v>
      </c>
      <c r="D4342" s="2" t="s">
        <v>130</v>
      </c>
    </row>
    <row r="4343" spans="1:4" ht="14.25" customHeight="1">
      <c r="A4343" s="2">
        <v>869740</v>
      </c>
      <c r="B4343" s="2" t="s">
        <v>132</v>
      </c>
      <c r="C4343" s="2">
        <v>1069.871496</v>
      </c>
      <c r="D4343" s="2" t="s">
        <v>133</v>
      </c>
    </row>
    <row r="4344" spans="1:4" ht="14.25" customHeight="1">
      <c r="A4344" s="2">
        <v>869799</v>
      </c>
      <c r="B4344" s="2" t="s">
        <v>129</v>
      </c>
      <c r="C4344" s="2">
        <v>1984</v>
      </c>
      <c r="D4344" s="2" t="s">
        <v>134</v>
      </c>
    </row>
    <row r="4345" spans="1:4" ht="14.25" customHeight="1">
      <c r="A4345" s="2">
        <v>869823</v>
      </c>
      <c r="B4345" s="2" t="s">
        <v>129</v>
      </c>
      <c r="C4345" s="2">
        <v>2470.9899999999998</v>
      </c>
      <c r="D4345" s="2" t="s">
        <v>130</v>
      </c>
    </row>
    <row r="4346" spans="1:4" ht="14.25" customHeight="1">
      <c r="A4346" s="2">
        <v>869927</v>
      </c>
      <c r="B4346" s="2" t="s">
        <v>132</v>
      </c>
      <c r="C4346" s="2">
        <v>586.95954659999995</v>
      </c>
      <c r="D4346" s="2" t="s">
        <v>130</v>
      </c>
    </row>
    <row r="4347" spans="1:4" ht="14.25" customHeight="1">
      <c r="A4347" s="2">
        <v>870361</v>
      </c>
      <c r="B4347" s="2" t="s">
        <v>132</v>
      </c>
      <c r="C4347" s="2">
        <v>2728.649304</v>
      </c>
      <c r="D4347" s="2" t="s">
        <v>130</v>
      </c>
    </row>
    <row r="4348" spans="1:4" ht="14.25" customHeight="1">
      <c r="A4348" s="2">
        <v>870562</v>
      </c>
      <c r="B4348" s="2" t="s">
        <v>132</v>
      </c>
      <c r="C4348" s="2">
        <v>1601.503381</v>
      </c>
      <c r="D4348" s="2" t="s">
        <v>133</v>
      </c>
    </row>
    <row r="4349" spans="1:4" ht="14.25" customHeight="1">
      <c r="A4349" s="2">
        <v>871095</v>
      </c>
      <c r="B4349" s="2" t="s">
        <v>129</v>
      </c>
      <c r="C4349" s="2">
        <v>872</v>
      </c>
      <c r="D4349" s="2" t="s">
        <v>130</v>
      </c>
    </row>
    <row r="4350" spans="1:4" ht="14.25" customHeight="1">
      <c r="A4350" s="2">
        <v>871163</v>
      </c>
      <c r="B4350" s="2" t="s">
        <v>132</v>
      </c>
      <c r="C4350" s="2">
        <v>2782.3501799999999</v>
      </c>
      <c r="D4350" s="2" t="s">
        <v>130</v>
      </c>
    </row>
    <row r="4351" spans="1:4" ht="14.25" customHeight="1">
      <c r="A4351" s="2">
        <v>871201</v>
      </c>
      <c r="B4351" s="2" t="s">
        <v>132</v>
      </c>
      <c r="C4351" s="2">
        <v>2582</v>
      </c>
      <c r="D4351" s="2" t="s">
        <v>130</v>
      </c>
    </row>
    <row r="4352" spans="1:4" ht="14.25" customHeight="1">
      <c r="A4352" s="2">
        <v>871448</v>
      </c>
      <c r="B4352" s="2" t="s">
        <v>132</v>
      </c>
      <c r="C4352" s="2">
        <v>875.16119209999999</v>
      </c>
      <c r="D4352" s="2" t="s">
        <v>133</v>
      </c>
    </row>
    <row r="4353" spans="1:4" ht="14.25" customHeight="1">
      <c r="A4353" s="2">
        <v>871842</v>
      </c>
      <c r="B4353" s="2" t="s">
        <v>129</v>
      </c>
      <c r="C4353" s="2">
        <v>1530.490967</v>
      </c>
      <c r="D4353" s="2" t="s">
        <v>133</v>
      </c>
    </row>
    <row r="4354" spans="1:4" ht="14.25" customHeight="1">
      <c r="A4354" s="2">
        <v>872028</v>
      </c>
      <c r="B4354" s="2" t="s">
        <v>129</v>
      </c>
      <c r="C4354" s="2">
        <v>1478.2498089999999</v>
      </c>
      <c r="D4354" s="2" t="s">
        <v>133</v>
      </c>
    </row>
    <row r="4355" spans="1:4" ht="14.25" customHeight="1">
      <c r="A4355" s="2">
        <v>872050</v>
      </c>
      <c r="B4355" s="2" t="s">
        <v>132</v>
      </c>
      <c r="C4355" s="2">
        <v>2873.6446879999999</v>
      </c>
      <c r="D4355" s="2" t="s">
        <v>133</v>
      </c>
    </row>
    <row r="4356" spans="1:4" ht="14.25" customHeight="1">
      <c r="A4356" s="2">
        <v>872177</v>
      </c>
      <c r="B4356" s="2" t="s">
        <v>132</v>
      </c>
      <c r="C4356" s="2">
        <v>1977.6703869999999</v>
      </c>
      <c r="D4356" s="2" t="s">
        <v>130</v>
      </c>
    </row>
    <row r="4357" spans="1:4" ht="14.25" customHeight="1">
      <c r="A4357" s="2">
        <v>872621</v>
      </c>
      <c r="B4357" s="2" t="s">
        <v>132</v>
      </c>
      <c r="C4357" s="2">
        <v>3141.817583</v>
      </c>
      <c r="D4357" s="2" t="s">
        <v>130</v>
      </c>
    </row>
    <row r="4358" spans="1:4" ht="14.25" customHeight="1">
      <c r="A4358" s="2">
        <v>872766</v>
      </c>
      <c r="B4358" s="2" t="s">
        <v>129</v>
      </c>
      <c r="C4358" s="2">
        <v>2300.0427949999998</v>
      </c>
      <c r="D4358" s="2" t="s">
        <v>133</v>
      </c>
    </row>
    <row r="4359" spans="1:4" ht="14.25" customHeight="1">
      <c r="A4359" s="2">
        <v>872842</v>
      </c>
      <c r="B4359" s="2" t="s">
        <v>132</v>
      </c>
      <c r="C4359" s="2">
        <v>3314.856374</v>
      </c>
      <c r="D4359" s="2" t="s">
        <v>133</v>
      </c>
    </row>
    <row r="4360" spans="1:4" ht="14.25" customHeight="1">
      <c r="A4360" s="2">
        <v>873180</v>
      </c>
      <c r="B4360" s="2" t="s">
        <v>129</v>
      </c>
      <c r="C4360" s="2">
        <v>3589.381594</v>
      </c>
      <c r="D4360" s="2" t="s">
        <v>133</v>
      </c>
    </row>
    <row r="4361" spans="1:4" ht="14.25" customHeight="1">
      <c r="A4361" s="2">
        <v>873479</v>
      </c>
      <c r="B4361" s="2" t="s">
        <v>132</v>
      </c>
      <c r="C4361" s="2">
        <v>2290.1115020000002</v>
      </c>
      <c r="D4361" s="2" t="s">
        <v>130</v>
      </c>
    </row>
    <row r="4362" spans="1:4" ht="14.25" customHeight="1">
      <c r="A4362" s="2">
        <v>873607</v>
      </c>
      <c r="B4362" s="2" t="s">
        <v>132</v>
      </c>
      <c r="C4362" s="2">
        <v>2002</v>
      </c>
      <c r="D4362" s="2" t="s">
        <v>134</v>
      </c>
    </row>
    <row r="4363" spans="1:4" ht="14.25" customHeight="1">
      <c r="A4363" s="2">
        <v>873669</v>
      </c>
      <c r="B4363" s="2" t="s">
        <v>129</v>
      </c>
      <c r="C4363" s="2">
        <v>2647.7169960000001</v>
      </c>
      <c r="D4363" s="2" t="s">
        <v>130</v>
      </c>
    </row>
    <row r="4364" spans="1:4" ht="14.25" customHeight="1">
      <c r="A4364" s="2">
        <v>873877</v>
      </c>
      <c r="B4364" s="2" t="s">
        <v>132</v>
      </c>
      <c r="C4364" s="2">
        <v>2651</v>
      </c>
      <c r="D4364" s="2" t="s">
        <v>130</v>
      </c>
    </row>
    <row r="4365" spans="1:4" ht="14.25" customHeight="1">
      <c r="A4365" s="2">
        <v>874292</v>
      </c>
      <c r="B4365" s="2" t="s">
        <v>132</v>
      </c>
      <c r="C4365" s="2">
        <v>2020.6877830000001</v>
      </c>
      <c r="D4365" s="2" t="s">
        <v>133</v>
      </c>
    </row>
    <row r="4366" spans="1:4" ht="14.25" customHeight="1">
      <c r="A4366" s="2">
        <v>874622</v>
      </c>
      <c r="B4366" s="2" t="s">
        <v>132</v>
      </c>
      <c r="C4366" s="2">
        <v>946.18767109999999</v>
      </c>
      <c r="D4366" s="2" t="s">
        <v>133</v>
      </c>
    </row>
    <row r="4367" spans="1:4" ht="14.25" customHeight="1">
      <c r="A4367" s="2">
        <v>874809</v>
      </c>
      <c r="B4367" s="2" t="s">
        <v>129</v>
      </c>
      <c r="C4367" s="2">
        <v>2109.4524719999999</v>
      </c>
      <c r="D4367" s="2" t="s">
        <v>130</v>
      </c>
    </row>
    <row r="4368" spans="1:4" ht="14.25" customHeight="1">
      <c r="A4368" s="2">
        <v>875248</v>
      </c>
      <c r="B4368" s="2" t="s">
        <v>132</v>
      </c>
      <c r="C4368" s="2">
        <v>1412.662896</v>
      </c>
      <c r="D4368" s="2" t="s">
        <v>133</v>
      </c>
    </row>
    <row r="4369" spans="1:4" ht="14.25" customHeight="1">
      <c r="A4369" s="2">
        <v>875422</v>
      </c>
      <c r="B4369" s="2" t="s">
        <v>132</v>
      </c>
      <c r="C4369" s="2">
        <v>869</v>
      </c>
      <c r="D4369" s="2" t="s">
        <v>133</v>
      </c>
    </row>
    <row r="4370" spans="1:4" ht="14.25" customHeight="1">
      <c r="A4370" s="2">
        <v>875431</v>
      </c>
      <c r="B4370" s="2" t="s">
        <v>132</v>
      </c>
      <c r="C4370" s="2">
        <v>3534.9159759999998</v>
      </c>
      <c r="D4370" s="2" t="s">
        <v>130</v>
      </c>
    </row>
    <row r="4371" spans="1:4" ht="14.25" customHeight="1">
      <c r="A4371" s="2">
        <v>875687</v>
      </c>
      <c r="B4371" s="2" t="s">
        <v>132</v>
      </c>
      <c r="C4371" s="2">
        <v>1125.4414159999999</v>
      </c>
      <c r="D4371" s="2" t="s">
        <v>130</v>
      </c>
    </row>
    <row r="4372" spans="1:4" ht="14.25" customHeight="1">
      <c r="A4372" s="2">
        <v>875700</v>
      </c>
      <c r="B4372" s="2" t="s">
        <v>129</v>
      </c>
      <c r="C4372" s="2">
        <v>511.53216370000001</v>
      </c>
      <c r="D4372" s="2" t="s">
        <v>133</v>
      </c>
    </row>
    <row r="4373" spans="1:4" ht="14.25" customHeight="1">
      <c r="A4373" s="2">
        <v>875783</v>
      </c>
      <c r="B4373" s="2" t="s">
        <v>132</v>
      </c>
      <c r="C4373" s="2">
        <v>1383.0802650000001</v>
      </c>
      <c r="D4373" s="2" t="s">
        <v>130</v>
      </c>
    </row>
    <row r="4374" spans="1:4" ht="14.25" customHeight="1">
      <c r="A4374" s="2">
        <v>875847</v>
      </c>
      <c r="B4374" s="2" t="s">
        <v>129</v>
      </c>
      <c r="C4374" s="2">
        <v>2198.7378520000002</v>
      </c>
      <c r="D4374" s="2" t="s">
        <v>134</v>
      </c>
    </row>
    <row r="4375" spans="1:4" ht="14.25" customHeight="1">
      <c r="A4375" s="2">
        <v>876003</v>
      </c>
      <c r="B4375" s="2" t="s">
        <v>129</v>
      </c>
      <c r="C4375" s="2">
        <v>1230</v>
      </c>
      <c r="D4375" s="2" t="s">
        <v>130</v>
      </c>
    </row>
    <row r="4376" spans="1:4" ht="14.25" customHeight="1">
      <c r="A4376" s="2">
        <v>876252</v>
      </c>
      <c r="B4376" s="2" t="s">
        <v>129</v>
      </c>
      <c r="C4376" s="2">
        <v>1487.82</v>
      </c>
      <c r="D4376" s="2" t="s">
        <v>133</v>
      </c>
    </row>
    <row r="4377" spans="1:4" ht="14.25" customHeight="1">
      <c r="A4377" s="2">
        <v>876367</v>
      </c>
      <c r="B4377" s="2" t="s">
        <v>132</v>
      </c>
      <c r="C4377" s="2">
        <v>270</v>
      </c>
      <c r="D4377" s="2" t="s">
        <v>130</v>
      </c>
    </row>
    <row r="4378" spans="1:4" ht="14.25" customHeight="1">
      <c r="A4378" s="2">
        <v>877229</v>
      </c>
      <c r="B4378" s="2" t="s">
        <v>132</v>
      </c>
      <c r="C4378" s="2">
        <v>393</v>
      </c>
      <c r="D4378" s="2" t="s">
        <v>130</v>
      </c>
    </row>
    <row r="4379" spans="1:4" ht="14.25" customHeight="1">
      <c r="A4379" s="2">
        <v>877483</v>
      </c>
      <c r="B4379" s="2" t="s">
        <v>132</v>
      </c>
      <c r="C4379" s="2">
        <v>1965.3043319999999</v>
      </c>
      <c r="D4379" s="2" t="s">
        <v>130</v>
      </c>
    </row>
    <row r="4380" spans="1:4" ht="14.25" customHeight="1">
      <c r="A4380" s="2">
        <v>877840</v>
      </c>
      <c r="B4380" s="2" t="s">
        <v>132</v>
      </c>
      <c r="C4380" s="2">
        <v>334.15850119999999</v>
      </c>
      <c r="D4380" s="2" t="s">
        <v>133</v>
      </c>
    </row>
    <row r="4381" spans="1:4" ht="14.25" customHeight="1">
      <c r="A4381" s="2">
        <v>878209</v>
      </c>
      <c r="B4381" s="2" t="s">
        <v>132</v>
      </c>
      <c r="C4381" s="2">
        <v>2341.008178</v>
      </c>
      <c r="D4381" s="2" t="s">
        <v>130</v>
      </c>
    </row>
    <row r="4382" spans="1:4" ht="14.25" customHeight="1">
      <c r="A4382" s="2">
        <v>878228</v>
      </c>
      <c r="B4382" s="2" t="s">
        <v>132</v>
      </c>
      <c r="C4382" s="2">
        <v>2524</v>
      </c>
      <c r="D4382" s="2" t="s">
        <v>133</v>
      </c>
    </row>
    <row r="4383" spans="1:4" ht="14.25" customHeight="1">
      <c r="A4383" s="2">
        <v>878354</v>
      </c>
      <c r="B4383" s="2" t="s">
        <v>132</v>
      </c>
      <c r="C4383" s="2">
        <v>3624.4905789999998</v>
      </c>
      <c r="D4383" s="2" t="s">
        <v>133</v>
      </c>
    </row>
    <row r="4384" spans="1:4" ht="14.25" customHeight="1">
      <c r="A4384" s="2">
        <v>879102</v>
      </c>
      <c r="B4384" s="2" t="s">
        <v>129</v>
      </c>
      <c r="C4384" s="2">
        <v>536.91999999999996</v>
      </c>
      <c r="D4384" s="2" t="s">
        <v>133</v>
      </c>
    </row>
    <row r="4385" spans="1:4" ht="14.25" customHeight="1">
      <c r="A4385" s="2">
        <v>879140</v>
      </c>
      <c r="B4385" s="2" t="s">
        <v>132</v>
      </c>
      <c r="C4385" s="2">
        <v>1551.9482929999999</v>
      </c>
      <c r="D4385" s="2" t="s">
        <v>133</v>
      </c>
    </row>
    <row r="4386" spans="1:4" ht="14.25" customHeight="1">
      <c r="A4386" s="2">
        <v>879212</v>
      </c>
      <c r="B4386" s="2" t="s">
        <v>132</v>
      </c>
      <c r="C4386" s="2">
        <v>1684</v>
      </c>
      <c r="D4386" s="2" t="s">
        <v>133</v>
      </c>
    </row>
    <row r="4387" spans="1:4" ht="14.25" customHeight="1">
      <c r="A4387" s="2">
        <v>879271</v>
      </c>
      <c r="B4387" s="2" t="s">
        <v>132</v>
      </c>
      <c r="C4387" s="2">
        <v>1174.47885</v>
      </c>
      <c r="D4387" s="2" t="s">
        <v>130</v>
      </c>
    </row>
    <row r="4388" spans="1:4" ht="14.25" customHeight="1">
      <c r="A4388" s="2">
        <v>879504</v>
      </c>
      <c r="B4388" s="2" t="s">
        <v>129</v>
      </c>
      <c r="C4388" s="2">
        <v>2264.8884849999999</v>
      </c>
      <c r="D4388" s="2" t="s">
        <v>133</v>
      </c>
    </row>
    <row r="4389" spans="1:4" ht="14.25" customHeight="1">
      <c r="A4389" s="2">
        <v>879800</v>
      </c>
      <c r="B4389" s="2" t="s">
        <v>132</v>
      </c>
      <c r="C4389" s="2">
        <v>2595.1200410000001</v>
      </c>
      <c r="D4389" s="2" t="s">
        <v>133</v>
      </c>
    </row>
    <row r="4390" spans="1:4" ht="14.25" customHeight="1">
      <c r="A4390" s="2">
        <v>879991</v>
      </c>
      <c r="B4390" s="2" t="s">
        <v>132</v>
      </c>
      <c r="C4390" s="2">
        <v>3268</v>
      </c>
      <c r="D4390" s="2" t="s">
        <v>134</v>
      </c>
    </row>
    <row r="4391" spans="1:4" ht="14.25" customHeight="1">
      <c r="A4391" s="2">
        <v>880234</v>
      </c>
      <c r="B4391" s="2" t="s">
        <v>132</v>
      </c>
      <c r="C4391" s="2">
        <v>1217.5524969999999</v>
      </c>
      <c r="D4391" s="2" t="s">
        <v>133</v>
      </c>
    </row>
    <row r="4392" spans="1:4" ht="14.25" customHeight="1">
      <c r="A4392" s="2">
        <v>880355</v>
      </c>
      <c r="B4392" s="2" t="s">
        <v>132</v>
      </c>
      <c r="C4392" s="2">
        <v>2579.646131</v>
      </c>
      <c r="D4392" s="2" t="s">
        <v>134</v>
      </c>
    </row>
    <row r="4393" spans="1:4" ht="14.25" customHeight="1">
      <c r="A4393" s="2">
        <v>880455</v>
      </c>
      <c r="B4393" s="2" t="s">
        <v>129</v>
      </c>
      <c r="C4393" s="2">
        <v>2002</v>
      </c>
      <c r="D4393" s="2" t="s">
        <v>130</v>
      </c>
    </row>
    <row r="4394" spans="1:4" ht="14.25" customHeight="1">
      <c r="A4394" s="2">
        <v>880551</v>
      </c>
      <c r="B4394" s="2" t="s">
        <v>129</v>
      </c>
      <c r="C4394" s="2">
        <v>1536.94</v>
      </c>
      <c r="D4394" s="2" t="s">
        <v>134</v>
      </c>
    </row>
    <row r="4395" spans="1:4" ht="14.25" customHeight="1">
      <c r="A4395" s="2">
        <v>880643</v>
      </c>
      <c r="B4395" s="2" t="s">
        <v>132</v>
      </c>
      <c r="C4395" s="2">
        <v>2967.001542</v>
      </c>
      <c r="D4395" s="2" t="s">
        <v>130</v>
      </c>
    </row>
    <row r="4396" spans="1:4" ht="14.25" customHeight="1">
      <c r="A4396" s="2">
        <v>880733</v>
      </c>
      <c r="B4396" s="2" t="s">
        <v>132</v>
      </c>
      <c r="C4396" s="2">
        <v>1762.065149</v>
      </c>
      <c r="D4396" s="2" t="s">
        <v>134</v>
      </c>
    </row>
    <row r="4397" spans="1:4" ht="14.25" customHeight="1">
      <c r="A4397" s="2">
        <v>880822</v>
      </c>
      <c r="B4397" s="2" t="s">
        <v>132</v>
      </c>
      <c r="C4397" s="2">
        <v>3241.7658190000002</v>
      </c>
      <c r="D4397" s="2" t="s">
        <v>133</v>
      </c>
    </row>
    <row r="4398" spans="1:4" ht="14.25" customHeight="1">
      <c r="A4398" s="2">
        <v>880876</v>
      </c>
      <c r="B4398" s="2" t="s">
        <v>132</v>
      </c>
      <c r="C4398" s="2">
        <v>3491.172814</v>
      </c>
      <c r="D4398" s="2" t="s">
        <v>133</v>
      </c>
    </row>
    <row r="4399" spans="1:4" ht="14.25" customHeight="1">
      <c r="A4399" s="2">
        <v>880884</v>
      </c>
      <c r="B4399" s="2" t="s">
        <v>129</v>
      </c>
      <c r="C4399" s="2">
        <v>3426.86</v>
      </c>
      <c r="D4399" s="2" t="s">
        <v>133</v>
      </c>
    </row>
    <row r="4400" spans="1:4" ht="14.25" customHeight="1">
      <c r="A4400" s="2">
        <v>881007</v>
      </c>
      <c r="B4400" s="2" t="s">
        <v>129</v>
      </c>
      <c r="C4400" s="2">
        <v>1481.38</v>
      </c>
      <c r="D4400" s="2" t="s">
        <v>130</v>
      </c>
    </row>
    <row r="4401" spans="1:4" ht="14.25" customHeight="1">
      <c r="A4401" s="2">
        <v>881019</v>
      </c>
      <c r="B4401" s="2" t="s">
        <v>129</v>
      </c>
      <c r="C4401" s="2">
        <v>1977.943984</v>
      </c>
      <c r="D4401" s="2" t="s">
        <v>130</v>
      </c>
    </row>
    <row r="4402" spans="1:4" ht="14.25" customHeight="1">
      <c r="A4402" s="2">
        <v>881086</v>
      </c>
      <c r="B4402" s="2" t="s">
        <v>132</v>
      </c>
      <c r="C4402" s="2">
        <v>2059.4553190000001</v>
      </c>
      <c r="D4402" s="2" t="s">
        <v>133</v>
      </c>
    </row>
    <row r="4403" spans="1:4" ht="14.25" customHeight="1">
      <c r="A4403" s="2">
        <v>881099</v>
      </c>
      <c r="B4403" s="2" t="s">
        <v>132</v>
      </c>
      <c r="C4403" s="2">
        <v>3413.7379839999999</v>
      </c>
      <c r="D4403" s="2" t="s">
        <v>130</v>
      </c>
    </row>
    <row r="4404" spans="1:4" ht="14.25" customHeight="1">
      <c r="A4404" s="2">
        <v>881394</v>
      </c>
      <c r="B4404" s="2" t="s">
        <v>129</v>
      </c>
      <c r="C4404" s="2">
        <v>2000.62</v>
      </c>
      <c r="D4404" s="2" t="s">
        <v>133</v>
      </c>
    </row>
    <row r="4405" spans="1:4" ht="14.25" customHeight="1">
      <c r="A4405" s="2">
        <v>881568</v>
      </c>
      <c r="B4405" s="2" t="s">
        <v>129</v>
      </c>
      <c r="C4405" s="2">
        <v>1136.157614</v>
      </c>
      <c r="D4405" s="2" t="s">
        <v>133</v>
      </c>
    </row>
    <row r="4406" spans="1:4" ht="14.25" customHeight="1">
      <c r="A4406" s="2">
        <v>881569</v>
      </c>
      <c r="B4406" s="2" t="s">
        <v>132</v>
      </c>
      <c r="C4406" s="2">
        <v>698.34599149999997</v>
      </c>
      <c r="D4406" s="2" t="s">
        <v>130</v>
      </c>
    </row>
    <row r="4407" spans="1:4" ht="14.25" customHeight="1">
      <c r="A4407" s="2">
        <v>881975</v>
      </c>
      <c r="B4407" s="2" t="s">
        <v>132</v>
      </c>
      <c r="C4407" s="2">
        <v>288.79370349999999</v>
      </c>
      <c r="D4407" s="2" t="s">
        <v>130</v>
      </c>
    </row>
    <row r="4408" spans="1:4" ht="14.25" customHeight="1">
      <c r="A4408" s="2">
        <v>882030</v>
      </c>
      <c r="B4408" s="2" t="s">
        <v>129</v>
      </c>
      <c r="C4408" s="2">
        <v>2857.369862</v>
      </c>
      <c r="D4408" s="2" t="s">
        <v>133</v>
      </c>
    </row>
    <row r="4409" spans="1:4" ht="14.25" customHeight="1">
      <c r="A4409" s="2">
        <v>882197</v>
      </c>
      <c r="B4409" s="2" t="s">
        <v>132</v>
      </c>
      <c r="C4409" s="2">
        <v>498.29101050000003</v>
      </c>
      <c r="D4409" s="2" t="s">
        <v>130</v>
      </c>
    </row>
    <row r="4410" spans="1:4" ht="14.25" customHeight="1">
      <c r="A4410" s="2">
        <v>882379</v>
      </c>
      <c r="B4410" s="2" t="s">
        <v>132</v>
      </c>
      <c r="C4410" s="2">
        <v>1701</v>
      </c>
      <c r="D4410" s="2" t="s">
        <v>130</v>
      </c>
    </row>
    <row r="4411" spans="1:4" ht="14.25" customHeight="1">
      <c r="A4411" s="2">
        <v>882701</v>
      </c>
      <c r="B4411" s="2" t="s">
        <v>132</v>
      </c>
      <c r="C4411" s="2">
        <v>1474.066977</v>
      </c>
      <c r="D4411" s="2" t="s">
        <v>130</v>
      </c>
    </row>
    <row r="4412" spans="1:4" ht="14.25" customHeight="1">
      <c r="A4412" s="2">
        <v>882741</v>
      </c>
      <c r="B4412" s="2" t="s">
        <v>129</v>
      </c>
      <c r="C4412" s="2">
        <v>441.26487049999997</v>
      </c>
      <c r="D4412" s="2" t="s">
        <v>130</v>
      </c>
    </row>
    <row r="4413" spans="1:4" ht="14.25" customHeight="1">
      <c r="A4413" s="2">
        <v>882776</v>
      </c>
      <c r="B4413" s="2" t="s">
        <v>132</v>
      </c>
      <c r="C4413" s="2">
        <v>3567.7260780000001</v>
      </c>
      <c r="D4413" s="2" t="s">
        <v>133</v>
      </c>
    </row>
    <row r="4414" spans="1:4" ht="14.25" customHeight="1">
      <c r="A4414" s="2">
        <v>883119</v>
      </c>
      <c r="B4414" s="2" t="s">
        <v>129</v>
      </c>
      <c r="C4414" s="2">
        <v>2140</v>
      </c>
      <c r="D4414" s="2" t="s">
        <v>130</v>
      </c>
    </row>
    <row r="4415" spans="1:4" ht="14.25" customHeight="1">
      <c r="A4415" s="2">
        <v>883155</v>
      </c>
      <c r="B4415" s="2" t="s">
        <v>129</v>
      </c>
      <c r="C4415" s="2">
        <v>3279.1774759999998</v>
      </c>
      <c r="D4415" s="2" t="s">
        <v>134</v>
      </c>
    </row>
    <row r="4416" spans="1:4" ht="14.25" customHeight="1">
      <c r="A4416" s="2">
        <v>883466</v>
      </c>
      <c r="B4416" s="2" t="s">
        <v>132</v>
      </c>
      <c r="C4416" s="2">
        <v>3344</v>
      </c>
      <c r="D4416" s="2" t="s">
        <v>133</v>
      </c>
    </row>
    <row r="4417" spans="1:4" ht="14.25" customHeight="1">
      <c r="A4417" s="2">
        <v>883496</v>
      </c>
      <c r="B4417" s="2" t="s">
        <v>132</v>
      </c>
      <c r="C4417" s="2">
        <v>3316.9830750000001</v>
      </c>
      <c r="D4417" s="2" t="s">
        <v>133</v>
      </c>
    </row>
    <row r="4418" spans="1:4" ht="14.25" customHeight="1">
      <c r="A4418" s="2">
        <v>883618</v>
      </c>
      <c r="B4418" s="2" t="s">
        <v>132</v>
      </c>
      <c r="C4418" s="2">
        <v>3427.702131</v>
      </c>
      <c r="D4418" s="2" t="s">
        <v>133</v>
      </c>
    </row>
    <row r="4419" spans="1:4" ht="14.25" customHeight="1">
      <c r="A4419" s="2">
        <v>883705</v>
      </c>
      <c r="B4419" s="2" t="s">
        <v>132</v>
      </c>
      <c r="C4419" s="2">
        <v>1919.1287110000001</v>
      </c>
      <c r="D4419" s="2" t="s">
        <v>130</v>
      </c>
    </row>
    <row r="4420" spans="1:4" ht="14.25" customHeight="1">
      <c r="A4420" s="2">
        <v>883932</v>
      </c>
      <c r="B4420" s="2" t="s">
        <v>129</v>
      </c>
      <c r="C4420" s="2">
        <v>546.51</v>
      </c>
      <c r="D4420" s="2" t="s">
        <v>133</v>
      </c>
    </row>
    <row r="4421" spans="1:4" ht="14.25" customHeight="1">
      <c r="A4421" s="2">
        <v>883993</v>
      </c>
      <c r="B4421" s="2" t="s">
        <v>132</v>
      </c>
      <c r="C4421" s="2">
        <v>3600.812633</v>
      </c>
      <c r="D4421" s="2" t="s">
        <v>130</v>
      </c>
    </row>
    <row r="4422" spans="1:4" ht="14.25" customHeight="1">
      <c r="A4422" s="2">
        <v>884109</v>
      </c>
      <c r="B4422" s="2" t="s">
        <v>129</v>
      </c>
      <c r="C4422" s="2">
        <v>2502.5813830000002</v>
      </c>
      <c r="D4422" s="2" t="s">
        <v>130</v>
      </c>
    </row>
    <row r="4423" spans="1:4" ht="14.25" customHeight="1">
      <c r="A4423" s="2">
        <v>884221</v>
      </c>
      <c r="B4423" s="2" t="s">
        <v>132</v>
      </c>
      <c r="C4423" s="2">
        <v>423.22318430000001</v>
      </c>
      <c r="D4423" s="2" t="s">
        <v>130</v>
      </c>
    </row>
    <row r="4424" spans="1:4" ht="14.25" customHeight="1">
      <c r="A4424" s="2">
        <v>884681</v>
      </c>
      <c r="B4424" s="2" t="s">
        <v>132</v>
      </c>
      <c r="C4424" s="2">
        <v>1823</v>
      </c>
      <c r="D4424" s="2" t="s">
        <v>134</v>
      </c>
    </row>
    <row r="4425" spans="1:4" ht="14.25" customHeight="1">
      <c r="A4425" s="2">
        <v>884919</v>
      </c>
      <c r="B4425" s="2" t="s">
        <v>129</v>
      </c>
      <c r="C4425" s="2">
        <v>1454.97</v>
      </c>
      <c r="D4425" s="2" t="s">
        <v>134</v>
      </c>
    </row>
    <row r="4426" spans="1:4" ht="14.25" customHeight="1">
      <c r="A4426" s="2">
        <v>885054</v>
      </c>
      <c r="B4426" s="2" t="s">
        <v>129</v>
      </c>
      <c r="C4426" s="2">
        <v>1032.6517080000001</v>
      </c>
      <c r="D4426" s="2" t="s">
        <v>133</v>
      </c>
    </row>
    <row r="4427" spans="1:4" ht="14.25" customHeight="1">
      <c r="A4427" s="2">
        <v>885201</v>
      </c>
      <c r="B4427" s="2" t="s">
        <v>129</v>
      </c>
      <c r="C4427" s="2">
        <v>2531.405534</v>
      </c>
      <c r="D4427" s="2" t="s">
        <v>130</v>
      </c>
    </row>
    <row r="4428" spans="1:4" ht="14.25" customHeight="1">
      <c r="A4428" s="2">
        <v>885360</v>
      </c>
      <c r="B4428" s="2" t="s">
        <v>129</v>
      </c>
      <c r="C4428" s="2">
        <v>3561.9157009999999</v>
      </c>
      <c r="D4428" s="2" t="s">
        <v>133</v>
      </c>
    </row>
    <row r="4429" spans="1:4" ht="14.25" customHeight="1">
      <c r="A4429" s="2">
        <v>885831</v>
      </c>
      <c r="B4429" s="2" t="s">
        <v>129</v>
      </c>
      <c r="C4429" s="2">
        <v>196.36</v>
      </c>
      <c r="D4429" s="2" t="s">
        <v>130</v>
      </c>
    </row>
    <row r="4430" spans="1:4" ht="14.25" customHeight="1">
      <c r="A4430" s="2">
        <v>885892</v>
      </c>
      <c r="B4430" s="2" t="s">
        <v>132</v>
      </c>
      <c r="C4430" s="2">
        <v>1953.3257169999999</v>
      </c>
      <c r="D4430" s="2" t="s">
        <v>133</v>
      </c>
    </row>
    <row r="4431" spans="1:4" ht="14.25" customHeight="1">
      <c r="A4431" s="2">
        <v>885909</v>
      </c>
      <c r="B4431" s="2" t="s">
        <v>129</v>
      </c>
      <c r="C4431" s="2">
        <v>3078</v>
      </c>
      <c r="D4431" s="2" t="s">
        <v>130</v>
      </c>
    </row>
    <row r="4432" spans="1:4" ht="14.25" customHeight="1">
      <c r="A4432" s="2">
        <v>885932</v>
      </c>
      <c r="B4432" s="2" t="s">
        <v>132</v>
      </c>
      <c r="C4432" s="2">
        <v>3379.7430210000002</v>
      </c>
      <c r="D4432" s="2" t="s">
        <v>133</v>
      </c>
    </row>
    <row r="4433" spans="1:4" ht="14.25" customHeight="1">
      <c r="A4433" s="2">
        <v>886094</v>
      </c>
      <c r="B4433" s="2" t="s">
        <v>132</v>
      </c>
      <c r="C4433" s="2">
        <v>1287.2094939999999</v>
      </c>
      <c r="D4433" s="2" t="s">
        <v>133</v>
      </c>
    </row>
    <row r="4434" spans="1:4" ht="14.25" customHeight="1">
      <c r="A4434" s="2">
        <v>886634</v>
      </c>
      <c r="B4434" s="2" t="s">
        <v>132</v>
      </c>
      <c r="C4434" s="2">
        <v>2346.8094080000001</v>
      </c>
      <c r="D4434" s="2" t="s">
        <v>133</v>
      </c>
    </row>
    <row r="4435" spans="1:4" ht="14.25" customHeight="1">
      <c r="A4435" s="2">
        <v>886684</v>
      </c>
      <c r="B4435" s="2" t="s">
        <v>132</v>
      </c>
      <c r="C4435" s="2">
        <v>2675.0149590000001</v>
      </c>
      <c r="D4435" s="2" t="s">
        <v>133</v>
      </c>
    </row>
    <row r="4436" spans="1:4" ht="14.25" customHeight="1">
      <c r="A4436" s="2">
        <v>887088</v>
      </c>
      <c r="B4436" s="2" t="s">
        <v>129</v>
      </c>
      <c r="C4436" s="2">
        <v>708.3</v>
      </c>
      <c r="D4436" s="2" t="s">
        <v>133</v>
      </c>
    </row>
    <row r="4437" spans="1:4" ht="14.25" customHeight="1">
      <c r="A4437" s="2">
        <v>887149</v>
      </c>
      <c r="B4437" s="2" t="s">
        <v>132</v>
      </c>
      <c r="C4437" s="2">
        <v>3243.0106559999999</v>
      </c>
      <c r="D4437" s="2" t="s">
        <v>130</v>
      </c>
    </row>
    <row r="4438" spans="1:4" ht="14.25" customHeight="1">
      <c r="A4438" s="2">
        <v>887516</v>
      </c>
      <c r="B4438" s="2" t="s">
        <v>132</v>
      </c>
      <c r="C4438" s="2">
        <v>3200.7311810000001</v>
      </c>
      <c r="D4438" s="2" t="s">
        <v>133</v>
      </c>
    </row>
    <row r="4439" spans="1:4" ht="14.25" customHeight="1">
      <c r="A4439" s="2">
        <v>887587</v>
      </c>
      <c r="B4439" s="2" t="s">
        <v>132</v>
      </c>
      <c r="C4439" s="2">
        <v>3529.6326949999998</v>
      </c>
      <c r="D4439" s="2" t="s">
        <v>130</v>
      </c>
    </row>
    <row r="4440" spans="1:4" ht="14.25" customHeight="1">
      <c r="A4440" s="2">
        <v>887955</v>
      </c>
      <c r="B4440" s="2" t="s">
        <v>129</v>
      </c>
      <c r="C4440" s="2">
        <v>3033.1121459999999</v>
      </c>
      <c r="D4440" s="2" t="s">
        <v>130</v>
      </c>
    </row>
    <row r="4441" spans="1:4" ht="14.25" customHeight="1">
      <c r="A4441" s="2">
        <v>888043</v>
      </c>
      <c r="B4441" s="2" t="s">
        <v>132</v>
      </c>
      <c r="C4441" s="2">
        <v>343</v>
      </c>
      <c r="D4441" s="2" t="s">
        <v>130</v>
      </c>
    </row>
    <row r="4442" spans="1:4" ht="14.25" customHeight="1">
      <c r="A4442" s="2">
        <v>888167</v>
      </c>
      <c r="B4442" s="2" t="s">
        <v>132</v>
      </c>
      <c r="C4442" s="2">
        <v>2977.1654579999999</v>
      </c>
      <c r="D4442" s="2" t="s">
        <v>134</v>
      </c>
    </row>
    <row r="4443" spans="1:4" ht="14.25" customHeight="1">
      <c r="A4443" s="2">
        <v>888203</v>
      </c>
      <c r="B4443" s="2" t="s">
        <v>132</v>
      </c>
      <c r="C4443" s="2">
        <v>3669.2802830000001</v>
      </c>
      <c r="D4443" s="2" t="s">
        <v>130</v>
      </c>
    </row>
    <row r="4444" spans="1:4" ht="14.25" customHeight="1">
      <c r="A4444" s="2">
        <v>888514</v>
      </c>
      <c r="B4444" s="2" t="s">
        <v>132</v>
      </c>
      <c r="C4444" s="2">
        <v>429.0260303</v>
      </c>
      <c r="D4444" s="2" t="s">
        <v>133</v>
      </c>
    </row>
    <row r="4445" spans="1:4" ht="14.25" customHeight="1">
      <c r="A4445" s="2">
        <v>889018</v>
      </c>
      <c r="B4445" s="2" t="s">
        <v>132</v>
      </c>
      <c r="C4445" s="2">
        <v>3669.1274250000001</v>
      </c>
      <c r="D4445" s="2" t="s">
        <v>133</v>
      </c>
    </row>
    <row r="4446" spans="1:4" ht="14.25" customHeight="1">
      <c r="A4446" s="2">
        <v>889324</v>
      </c>
      <c r="B4446" s="2" t="s">
        <v>132</v>
      </c>
      <c r="C4446" s="2">
        <v>1043.769994</v>
      </c>
      <c r="D4446" s="2" t="s">
        <v>133</v>
      </c>
    </row>
    <row r="4447" spans="1:4" ht="14.25" customHeight="1">
      <c r="A4447" s="2">
        <v>889467</v>
      </c>
      <c r="B4447" s="2" t="s">
        <v>129</v>
      </c>
      <c r="C4447" s="2">
        <v>576.22</v>
      </c>
      <c r="D4447" s="2" t="s">
        <v>130</v>
      </c>
    </row>
    <row r="4448" spans="1:4" ht="14.25" customHeight="1">
      <c r="A4448" s="2">
        <v>889614</v>
      </c>
      <c r="B4448" s="2" t="s">
        <v>129</v>
      </c>
      <c r="C4448" s="2">
        <v>251</v>
      </c>
      <c r="D4448" s="2" t="s">
        <v>133</v>
      </c>
    </row>
    <row r="4449" spans="1:4" ht="14.25" customHeight="1">
      <c r="A4449" s="2">
        <v>889959</v>
      </c>
      <c r="B4449" s="2" t="s">
        <v>129</v>
      </c>
      <c r="C4449" s="2">
        <v>1030</v>
      </c>
      <c r="D4449" s="2" t="s">
        <v>134</v>
      </c>
    </row>
    <row r="4450" spans="1:4" ht="14.25" customHeight="1">
      <c r="A4450" s="2">
        <v>890196</v>
      </c>
      <c r="B4450" s="2" t="s">
        <v>129</v>
      </c>
      <c r="C4450" s="2">
        <v>1981.6655720000001</v>
      </c>
      <c r="D4450" s="2" t="s">
        <v>133</v>
      </c>
    </row>
    <row r="4451" spans="1:4" ht="14.25" customHeight="1">
      <c r="A4451" s="2">
        <v>890231</v>
      </c>
      <c r="B4451" s="2" t="s">
        <v>132</v>
      </c>
      <c r="C4451" s="2">
        <v>1636</v>
      </c>
      <c r="D4451" s="2" t="s">
        <v>130</v>
      </c>
    </row>
    <row r="4452" spans="1:4" ht="14.25" customHeight="1">
      <c r="A4452" s="2">
        <v>890694</v>
      </c>
      <c r="B4452" s="2" t="s">
        <v>129</v>
      </c>
      <c r="C4452" s="2">
        <v>322.48</v>
      </c>
      <c r="D4452" s="2" t="s">
        <v>133</v>
      </c>
    </row>
    <row r="4453" spans="1:4" ht="14.25" customHeight="1">
      <c r="A4453" s="2">
        <v>890742</v>
      </c>
      <c r="B4453" s="2" t="s">
        <v>129</v>
      </c>
      <c r="C4453" s="2">
        <v>3357.9282790000002</v>
      </c>
      <c r="D4453" s="2" t="s">
        <v>133</v>
      </c>
    </row>
    <row r="4454" spans="1:4" ht="14.25" customHeight="1">
      <c r="A4454" s="2">
        <v>890800</v>
      </c>
      <c r="B4454" s="2" t="s">
        <v>132</v>
      </c>
      <c r="C4454" s="2">
        <v>2585.3896490000002</v>
      </c>
      <c r="D4454" s="2" t="s">
        <v>133</v>
      </c>
    </row>
    <row r="4455" spans="1:4" ht="14.25" customHeight="1">
      <c r="A4455" s="2">
        <v>891134</v>
      </c>
      <c r="B4455" s="2" t="s">
        <v>132</v>
      </c>
      <c r="C4455" s="2">
        <v>1320</v>
      </c>
      <c r="D4455" s="2" t="s">
        <v>133</v>
      </c>
    </row>
    <row r="4456" spans="1:4" ht="14.25" customHeight="1">
      <c r="A4456" s="2">
        <v>892095</v>
      </c>
      <c r="B4456" s="2" t="s">
        <v>129</v>
      </c>
      <c r="C4456" s="2">
        <v>2635</v>
      </c>
      <c r="D4456" s="2" t="s">
        <v>130</v>
      </c>
    </row>
    <row r="4457" spans="1:4" ht="14.25" customHeight="1">
      <c r="A4457" s="2">
        <v>892168</v>
      </c>
      <c r="B4457" s="2" t="s">
        <v>132</v>
      </c>
      <c r="C4457" s="2">
        <v>1539.7660559999999</v>
      </c>
      <c r="D4457" s="2" t="s">
        <v>133</v>
      </c>
    </row>
    <row r="4458" spans="1:4" ht="14.25" customHeight="1">
      <c r="A4458" s="2">
        <v>892248</v>
      </c>
      <c r="B4458" s="2" t="s">
        <v>129</v>
      </c>
      <c r="C4458" s="2">
        <v>1394.16</v>
      </c>
      <c r="D4458" s="2" t="s">
        <v>133</v>
      </c>
    </row>
    <row r="4459" spans="1:4" ht="14.25" customHeight="1">
      <c r="A4459" s="2">
        <v>892314</v>
      </c>
      <c r="B4459" s="2" t="s">
        <v>129</v>
      </c>
      <c r="C4459" s="2">
        <v>2595.463428</v>
      </c>
      <c r="D4459" s="2" t="s">
        <v>133</v>
      </c>
    </row>
    <row r="4460" spans="1:4" ht="14.25" customHeight="1">
      <c r="A4460" s="2">
        <v>892645</v>
      </c>
      <c r="B4460" s="2" t="s">
        <v>132</v>
      </c>
      <c r="C4460" s="2">
        <v>971.22182680000003</v>
      </c>
      <c r="D4460" s="2" t="s">
        <v>130</v>
      </c>
    </row>
    <row r="4461" spans="1:4" ht="14.25" customHeight="1">
      <c r="A4461" s="2">
        <v>892678</v>
      </c>
      <c r="B4461" s="2" t="s">
        <v>132</v>
      </c>
      <c r="C4461" s="2">
        <v>3239</v>
      </c>
      <c r="D4461" s="2" t="s">
        <v>133</v>
      </c>
    </row>
    <row r="4462" spans="1:4" ht="14.25" customHeight="1">
      <c r="A4462" s="2">
        <v>892748</v>
      </c>
      <c r="B4462" s="2" t="s">
        <v>132</v>
      </c>
      <c r="C4462" s="2">
        <v>2499.3789750000001</v>
      </c>
      <c r="D4462" s="2" t="s">
        <v>133</v>
      </c>
    </row>
    <row r="4463" spans="1:4" ht="14.25" customHeight="1">
      <c r="A4463" s="2">
        <v>892827</v>
      </c>
      <c r="B4463" s="2" t="s">
        <v>129</v>
      </c>
      <c r="C4463" s="2">
        <v>2428.4721850000001</v>
      </c>
      <c r="D4463" s="2" t="s">
        <v>130</v>
      </c>
    </row>
    <row r="4464" spans="1:4" ht="14.25" customHeight="1">
      <c r="A4464" s="2">
        <v>893027</v>
      </c>
      <c r="B4464" s="2" t="s">
        <v>132</v>
      </c>
      <c r="C4464" s="2">
        <v>3723.9051629999999</v>
      </c>
      <c r="D4464" s="2" t="s">
        <v>130</v>
      </c>
    </row>
    <row r="4465" spans="1:4" ht="14.25" customHeight="1">
      <c r="A4465" s="2">
        <v>893289</v>
      </c>
      <c r="B4465" s="2" t="s">
        <v>129</v>
      </c>
      <c r="C4465" s="2">
        <v>2226</v>
      </c>
      <c r="D4465" s="2" t="s">
        <v>130</v>
      </c>
    </row>
    <row r="4466" spans="1:4" ht="14.25" customHeight="1">
      <c r="A4466" s="2">
        <v>893506</v>
      </c>
      <c r="B4466" s="2" t="s">
        <v>132</v>
      </c>
      <c r="C4466" s="2">
        <v>2267.8300850000001</v>
      </c>
      <c r="D4466" s="2" t="s">
        <v>133</v>
      </c>
    </row>
    <row r="4467" spans="1:4" ht="14.25" customHeight="1">
      <c r="A4467" s="2">
        <v>893588</v>
      </c>
      <c r="B4467" s="2" t="s">
        <v>132</v>
      </c>
      <c r="C4467" s="2">
        <v>1963.5860889999999</v>
      </c>
      <c r="D4467" s="2" t="s">
        <v>133</v>
      </c>
    </row>
    <row r="4468" spans="1:4" ht="14.25" customHeight="1">
      <c r="A4468" s="2">
        <v>894322</v>
      </c>
      <c r="B4468" s="2" t="s">
        <v>132</v>
      </c>
      <c r="C4468" s="2">
        <v>1848</v>
      </c>
      <c r="D4468" s="2" t="s">
        <v>133</v>
      </c>
    </row>
    <row r="4469" spans="1:4" ht="14.25" customHeight="1">
      <c r="A4469" s="2">
        <v>894964</v>
      </c>
      <c r="B4469" s="2" t="s">
        <v>132</v>
      </c>
      <c r="C4469" s="2">
        <v>483</v>
      </c>
      <c r="D4469" s="2" t="s">
        <v>133</v>
      </c>
    </row>
    <row r="4470" spans="1:4" ht="14.25" customHeight="1">
      <c r="A4470" s="2">
        <v>895585</v>
      </c>
      <c r="B4470" s="2" t="s">
        <v>132</v>
      </c>
      <c r="C4470" s="2">
        <v>3495.8994579999999</v>
      </c>
      <c r="D4470" s="2" t="s">
        <v>130</v>
      </c>
    </row>
    <row r="4471" spans="1:4" ht="14.25" customHeight="1">
      <c r="A4471" s="2">
        <v>895648</v>
      </c>
      <c r="B4471" s="2" t="s">
        <v>132</v>
      </c>
      <c r="C4471" s="2">
        <v>3377.1000060000001</v>
      </c>
      <c r="D4471" s="2" t="s">
        <v>133</v>
      </c>
    </row>
    <row r="4472" spans="1:4" ht="14.25" customHeight="1">
      <c r="A4472" s="2">
        <v>896172</v>
      </c>
      <c r="B4472" s="2" t="s">
        <v>129</v>
      </c>
      <c r="C4472" s="2">
        <v>1532.5705109999999</v>
      </c>
      <c r="D4472" s="2" t="s">
        <v>133</v>
      </c>
    </row>
    <row r="4473" spans="1:4" ht="14.25" customHeight="1">
      <c r="A4473" s="2">
        <v>896414</v>
      </c>
      <c r="B4473" s="2" t="s">
        <v>132</v>
      </c>
      <c r="C4473" s="2">
        <v>2443.8513090000001</v>
      </c>
      <c r="D4473" s="2" t="s">
        <v>133</v>
      </c>
    </row>
    <row r="4474" spans="1:4" ht="14.25" customHeight="1">
      <c r="A4474" s="2">
        <v>896807</v>
      </c>
      <c r="B4474" s="2" t="s">
        <v>132</v>
      </c>
      <c r="C4474" s="2">
        <v>975</v>
      </c>
      <c r="D4474" s="2" t="s">
        <v>130</v>
      </c>
    </row>
    <row r="4475" spans="1:4" ht="14.25" customHeight="1">
      <c r="A4475" s="2">
        <v>896840</v>
      </c>
      <c r="B4475" s="2" t="s">
        <v>132</v>
      </c>
      <c r="C4475" s="2">
        <v>2528</v>
      </c>
      <c r="D4475" s="2" t="s">
        <v>133</v>
      </c>
    </row>
    <row r="4476" spans="1:4" ht="14.25" customHeight="1">
      <c r="A4476" s="2">
        <v>896986</v>
      </c>
      <c r="B4476" s="2" t="s">
        <v>132</v>
      </c>
      <c r="C4476" s="2">
        <v>2414.3857050000001</v>
      </c>
      <c r="D4476" s="2" t="s">
        <v>133</v>
      </c>
    </row>
    <row r="4477" spans="1:4" ht="14.25" customHeight="1">
      <c r="A4477" s="2">
        <v>897125</v>
      </c>
      <c r="B4477" s="2" t="s">
        <v>132</v>
      </c>
      <c r="C4477" s="2">
        <v>621.47254599999997</v>
      </c>
      <c r="D4477" s="2" t="s">
        <v>130</v>
      </c>
    </row>
    <row r="4478" spans="1:4" ht="14.25" customHeight="1">
      <c r="A4478" s="2">
        <v>897238</v>
      </c>
      <c r="B4478" s="2" t="s">
        <v>132</v>
      </c>
      <c r="C4478" s="2">
        <v>3494.2169130000002</v>
      </c>
      <c r="D4478" s="2" t="s">
        <v>133</v>
      </c>
    </row>
    <row r="4479" spans="1:4" ht="14.25" customHeight="1">
      <c r="A4479" s="2">
        <v>897260</v>
      </c>
      <c r="B4479" s="2" t="s">
        <v>132</v>
      </c>
      <c r="C4479" s="2">
        <v>1124</v>
      </c>
      <c r="D4479" s="2" t="s">
        <v>133</v>
      </c>
    </row>
    <row r="4480" spans="1:4" ht="14.25" customHeight="1">
      <c r="A4480" s="2">
        <v>897580</v>
      </c>
      <c r="B4480" s="2" t="s">
        <v>132</v>
      </c>
      <c r="C4480" s="2">
        <v>3557.3435129999998</v>
      </c>
      <c r="D4480" s="2" t="s">
        <v>133</v>
      </c>
    </row>
    <row r="4481" spans="1:4" ht="14.25" customHeight="1">
      <c r="A4481" s="2">
        <v>897668</v>
      </c>
      <c r="B4481" s="2" t="s">
        <v>132</v>
      </c>
      <c r="C4481" s="2">
        <v>2883.110083</v>
      </c>
      <c r="D4481" s="2" t="s">
        <v>133</v>
      </c>
    </row>
    <row r="4482" spans="1:4" ht="14.25" customHeight="1">
      <c r="A4482" s="2">
        <v>897791</v>
      </c>
      <c r="B4482" s="2" t="s">
        <v>132</v>
      </c>
      <c r="C4482" s="2">
        <v>2736.9574299999999</v>
      </c>
      <c r="D4482" s="2" t="s">
        <v>130</v>
      </c>
    </row>
    <row r="4483" spans="1:4" ht="14.25" customHeight="1">
      <c r="A4483" s="2">
        <v>898102</v>
      </c>
      <c r="B4483" s="2" t="s">
        <v>132</v>
      </c>
      <c r="C4483" s="2">
        <v>621.4889938</v>
      </c>
      <c r="D4483" s="2" t="s">
        <v>133</v>
      </c>
    </row>
    <row r="4484" spans="1:4" ht="14.25" customHeight="1">
      <c r="A4484" s="2">
        <v>898248</v>
      </c>
      <c r="B4484" s="2" t="s">
        <v>129</v>
      </c>
      <c r="C4484" s="2">
        <v>854.47</v>
      </c>
      <c r="D4484" s="2" t="s">
        <v>133</v>
      </c>
    </row>
    <row r="4485" spans="1:4" ht="14.25" customHeight="1">
      <c r="A4485" s="2">
        <v>898389</v>
      </c>
      <c r="B4485" s="2" t="s">
        <v>129</v>
      </c>
      <c r="C4485" s="2">
        <v>882.53</v>
      </c>
      <c r="D4485" s="2" t="s">
        <v>130</v>
      </c>
    </row>
    <row r="4486" spans="1:4" ht="14.25" customHeight="1">
      <c r="A4486" s="2">
        <v>898396</v>
      </c>
      <c r="B4486" s="2" t="s">
        <v>132</v>
      </c>
      <c r="C4486" s="2">
        <v>1091</v>
      </c>
      <c r="D4486" s="2" t="s">
        <v>133</v>
      </c>
    </row>
    <row r="4487" spans="1:4" ht="14.25" customHeight="1">
      <c r="A4487" s="2">
        <v>898439</v>
      </c>
      <c r="B4487" s="2" t="s">
        <v>132</v>
      </c>
      <c r="C4487" s="2">
        <v>2765</v>
      </c>
      <c r="D4487" s="2" t="s">
        <v>130</v>
      </c>
    </row>
    <row r="4488" spans="1:4" ht="14.25" customHeight="1">
      <c r="A4488" s="2">
        <v>898672</v>
      </c>
      <c r="B4488" s="2" t="s">
        <v>132</v>
      </c>
      <c r="C4488" s="2">
        <v>3453</v>
      </c>
      <c r="D4488" s="2" t="s">
        <v>133</v>
      </c>
    </row>
    <row r="4489" spans="1:4" ht="14.25" customHeight="1">
      <c r="A4489" s="2">
        <v>898725</v>
      </c>
      <c r="B4489" s="2" t="s">
        <v>129</v>
      </c>
      <c r="C4489" s="2">
        <v>3409.430969</v>
      </c>
      <c r="D4489" s="2" t="s">
        <v>130</v>
      </c>
    </row>
    <row r="4490" spans="1:4" ht="14.25" customHeight="1">
      <c r="A4490" s="2">
        <v>898739</v>
      </c>
      <c r="B4490" s="2" t="s">
        <v>132</v>
      </c>
      <c r="C4490" s="2">
        <v>1040.1915509999999</v>
      </c>
      <c r="D4490" s="2" t="s">
        <v>130</v>
      </c>
    </row>
    <row r="4491" spans="1:4" ht="14.25" customHeight="1">
      <c r="A4491" s="2">
        <v>899107</v>
      </c>
      <c r="B4491" s="2" t="s">
        <v>132</v>
      </c>
      <c r="C4491" s="2">
        <v>2879.6092349999999</v>
      </c>
      <c r="D4491" s="2" t="s">
        <v>130</v>
      </c>
    </row>
    <row r="4492" spans="1:4" ht="14.25" customHeight="1">
      <c r="A4492" s="2">
        <v>899244</v>
      </c>
      <c r="B4492" s="2" t="s">
        <v>129</v>
      </c>
      <c r="C4492" s="2">
        <v>180.85</v>
      </c>
      <c r="D4492" s="2" t="s">
        <v>133</v>
      </c>
    </row>
    <row r="4493" spans="1:4" ht="14.25" customHeight="1">
      <c r="A4493" s="2">
        <v>899277</v>
      </c>
      <c r="B4493" s="2" t="s">
        <v>129</v>
      </c>
      <c r="C4493" s="2">
        <v>2373</v>
      </c>
      <c r="D4493" s="2" t="s">
        <v>130</v>
      </c>
    </row>
    <row r="4494" spans="1:4" ht="14.25" customHeight="1">
      <c r="A4494" s="2">
        <v>900046</v>
      </c>
      <c r="B4494" s="2" t="s">
        <v>132</v>
      </c>
      <c r="C4494" s="2">
        <v>2362.0738040000001</v>
      </c>
      <c r="D4494" s="2" t="s">
        <v>133</v>
      </c>
    </row>
    <row r="4495" spans="1:4" ht="14.25" customHeight="1">
      <c r="A4495" s="2">
        <v>900207</v>
      </c>
      <c r="B4495" s="2" t="s">
        <v>129</v>
      </c>
      <c r="C4495" s="2">
        <v>861.94</v>
      </c>
      <c r="D4495" s="2" t="s">
        <v>134</v>
      </c>
    </row>
    <row r="4496" spans="1:4" ht="14.25" customHeight="1">
      <c r="A4496" s="2">
        <v>900250</v>
      </c>
      <c r="B4496" s="2" t="s">
        <v>132</v>
      </c>
      <c r="C4496" s="2">
        <v>1869.9258030000001</v>
      </c>
      <c r="D4496" s="2" t="s">
        <v>133</v>
      </c>
    </row>
    <row r="4497" spans="1:4" ht="14.25" customHeight="1">
      <c r="A4497" s="2">
        <v>900417</v>
      </c>
      <c r="B4497" s="2" t="s">
        <v>129</v>
      </c>
      <c r="C4497" s="2">
        <v>350</v>
      </c>
      <c r="D4497" s="2" t="s">
        <v>134</v>
      </c>
    </row>
    <row r="4498" spans="1:4" ht="14.25" customHeight="1">
      <c r="A4498" s="2">
        <v>900734</v>
      </c>
      <c r="B4498" s="2" t="s">
        <v>132</v>
      </c>
      <c r="C4498" s="2">
        <v>2371.273721</v>
      </c>
      <c r="D4498" s="2" t="s">
        <v>133</v>
      </c>
    </row>
    <row r="4499" spans="1:4" ht="14.25" customHeight="1">
      <c r="A4499" s="2">
        <v>900971</v>
      </c>
      <c r="B4499" s="2" t="s">
        <v>132</v>
      </c>
      <c r="C4499" s="2">
        <v>1121.786102</v>
      </c>
      <c r="D4499" s="2" t="s">
        <v>130</v>
      </c>
    </row>
    <row r="4500" spans="1:4" ht="14.25" customHeight="1">
      <c r="A4500" s="2">
        <v>901155</v>
      </c>
      <c r="B4500" s="2" t="s">
        <v>129</v>
      </c>
      <c r="C4500" s="2">
        <v>3680.5792280000001</v>
      </c>
      <c r="D4500" s="2" t="s">
        <v>130</v>
      </c>
    </row>
    <row r="4501" spans="1:4" ht="14.25" customHeight="1">
      <c r="A4501" s="2">
        <v>901197</v>
      </c>
      <c r="B4501" s="2" t="s">
        <v>129</v>
      </c>
      <c r="C4501" s="2">
        <v>2018</v>
      </c>
      <c r="D4501" s="2" t="s">
        <v>130</v>
      </c>
    </row>
    <row r="4502" spans="1:4" ht="14.25" customHeight="1">
      <c r="A4502" s="2">
        <v>901283</v>
      </c>
      <c r="B4502" s="2" t="s">
        <v>132</v>
      </c>
      <c r="C4502" s="2">
        <v>1416.367383</v>
      </c>
      <c r="D4502" s="2" t="s">
        <v>130</v>
      </c>
    </row>
    <row r="4503" spans="1:4" ht="14.25" customHeight="1">
      <c r="A4503" s="2">
        <v>901462</v>
      </c>
      <c r="B4503" s="2" t="s">
        <v>132</v>
      </c>
      <c r="C4503" s="2">
        <v>3636.4762369999999</v>
      </c>
      <c r="D4503" s="2" t="s">
        <v>133</v>
      </c>
    </row>
    <row r="4504" spans="1:4" ht="14.25" customHeight="1">
      <c r="A4504" s="2">
        <v>901790</v>
      </c>
      <c r="B4504" s="2" t="s">
        <v>132</v>
      </c>
      <c r="C4504" s="2">
        <v>2535.4953089999999</v>
      </c>
      <c r="D4504" s="2" t="s">
        <v>133</v>
      </c>
    </row>
    <row r="4505" spans="1:4" ht="14.25" customHeight="1">
      <c r="A4505" s="2">
        <v>901802</v>
      </c>
      <c r="B4505" s="2" t="s">
        <v>132</v>
      </c>
      <c r="C4505" s="2">
        <v>2125.3325030000001</v>
      </c>
      <c r="D4505" s="2" t="s">
        <v>133</v>
      </c>
    </row>
    <row r="4506" spans="1:4" ht="14.25" customHeight="1">
      <c r="A4506" s="2">
        <v>902586</v>
      </c>
      <c r="B4506" s="2" t="s">
        <v>129</v>
      </c>
      <c r="C4506" s="2">
        <v>3588.64</v>
      </c>
      <c r="D4506" s="2" t="s">
        <v>133</v>
      </c>
    </row>
    <row r="4507" spans="1:4" ht="14.25" customHeight="1">
      <c r="A4507" s="2">
        <v>902596</v>
      </c>
      <c r="B4507" s="2" t="s">
        <v>132</v>
      </c>
      <c r="C4507" s="2">
        <v>1796.5773369999999</v>
      </c>
      <c r="D4507" s="2" t="s">
        <v>133</v>
      </c>
    </row>
    <row r="4508" spans="1:4" ht="14.25" customHeight="1">
      <c r="A4508" s="2">
        <v>902673</v>
      </c>
      <c r="B4508" s="2" t="s">
        <v>129</v>
      </c>
      <c r="C4508" s="2">
        <v>2313.9</v>
      </c>
      <c r="D4508" s="2" t="s">
        <v>130</v>
      </c>
    </row>
    <row r="4509" spans="1:4" ht="14.25" customHeight="1">
      <c r="A4509" s="2">
        <v>902686</v>
      </c>
      <c r="B4509" s="2" t="s">
        <v>132</v>
      </c>
      <c r="C4509" s="2">
        <v>3394.4793690000001</v>
      </c>
      <c r="D4509" s="2" t="s">
        <v>133</v>
      </c>
    </row>
    <row r="4510" spans="1:4" ht="14.25" customHeight="1">
      <c r="A4510" s="2">
        <v>902946</v>
      </c>
      <c r="B4510" s="2" t="s">
        <v>129</v>
      </c>
      <c r="C4510" s="2">
        <v>2921.5945700000002</v>
      </c>
      <c r="D4510" s="2" t="s">
        <v>133</v>
      </c>
    </row>
    <row r="4511" spans="1:4" ht="14.25" customHeight="1">
      <c r="A4511" s="2">
        <v>903205</v>
      </c>
      <c r="B4511" s="2" t="s">
        <v>132</v>
      </c>
      <c r="C4511" s="2">
        <v>3288.8149739999999</v>
      </c>
      <c r="D4511" s="2" t="s">
        <v>130</v>
      </c>
    </row>
    <row r="4512" spans="1:4" ht="14.25" customHeight="1">
      <c r="A4512" s="2">
        <v>903277</v>
      </c>
      <c r="B4512" s="2" t="s">
        <v>132</v>
      </c>
      <c r="C4512" s="2">
        <v>1994.2474520000001</v>
      </c>
      <c r="D4512" s="2" t="s">
        <v>130</v>
      </c>
    </row>
    <row r="4513" spans="1:4" ht="14.25" customHeight="1">
      <c r="A4513" s="2">
        <v>903391</v>
      </c>
      <c r="B4513" s="2" t="s">
        <v>132</v>
      </c>
      <c r="C4513" s="2">
        <v>1660.1627779999999</v>
      </c>
      <c r="D4513" s="2" t="s">
        <v>130</v>
      </c>
    </row>
    <row r="4514" spans="1:4" ht="14.25" customHeight="1">
      <c r="A4514" s="2">
        <v>903545</v>
      </c>
      <c r="B4514" s="2" t="s">
        <v>132</v>
      </c>
      <c r="C4514" s="2">
        <v>1807.629156</v>
      </c>
      <c r="D4514" s="2" t="s">
        <v>130</v>
      </c>
    </row>
    <row r="4515" spans="1:4" ht="14.25" customHeight="1">
      <c r="A4515" s="2">
        <v>903879</v>
      </c>
      <c r="B4515" s="2" t="s">
        <v>129</v>
      </c>
      <c r="C4515" s="2">
        <v>1198.95</v>
      </c>
      <c r="D4515" s="2" t="s">
        <v>130</v>
      </c>
    </row>
    <row r="4516" spans="1:4" ht="14.25" customHeight="1">
      <c r="A4516" s="2">
        <v>903982</v>
      </c>
      <c r="B4516" s="2" t="s">
        <v>132</v>
      </c>
      <c r="C4516" s="2">
        <v>3542</v>
      </c>
      <c r="D4516" s="2" t="s">
        <v>133</v>
      </c>
    </row>
    <row r="4517" spans="1:4" ht="14.25" customHeight="1">
      <c r="A4517" s="2">
        <v>904060</v>
      </c>
      <c r="B4517" s="2" t="s">
        <v>132</v>
      </c>
      <c r="C4517" s="2">
        <v>2967.7244970000002</v>
      </c>
      <c r="D4517" s="2" t="s">
        <v>133</v>
      </c>
    </row>
    <row r="4518" spans="1:4" ht="14.25" customHeight="1">
      <c r="A4518" s="2">
        <v>904073</v>
      </c>
      <c r="B4518" s="2" t="s">
        <v>132</v>
      </c>
      <c r="C4518" s="2">
        <v>3155.8027160000001</v>
      </c>
      <c r="D4518" s="2" t="s">
        <v>130</v>
      </c>
    </row>
    <row r="4519" spans="1:4" ht="14.25" customHeight="1">
      <c r="A4519" s="2">
        <v>904219</v>
      </c>
      <c r="B4519" s="2" t="s">
        <v>132</v>
      </c>
      <c r="C4519" s="2">
        <v>966.76899100000003</v>
      </c>
      <c r="D4519" s="2" t="s">
        <v>130</v>
      </c>
    </row>
    <row r="4520" spans="1:4" ht="14.25" customHeight="1">
      <c r="A4520" s="2">
        <v>904250</v>
      </c>
      <c r="B4520" s="2" t="s">
        <v>132</v>
      </c>
      <c r="C4520" s="2">
        <v>765.56267060000005</v>
      </c>
      <c r="D4520" s="2" t="s">
        <v>133</v>
      </c>
    </row>
    <row r="4521" spans="1:4" ht="14.25" customHeight="1">
      <c r="A4521" s="2">
        <v>904392</v>
      </c>
      <c r="B4521" s="2" t="s">
        <v>129</v>
      </c>
      <c r="C4521" s="2">
        <v>1517.68</v>
      </c>
      <c r="D4521" s="2" t="s">
        <v>133</v>
      </c>
    </row>
    <row r="4522" spans="1:4" ht="14.25" customHeight="1">
      <c r="A4522" s="2">
        <v>904441</v>
      </c>
      <c r="B4522" s="2" t="s">
        <v>132</v>
      </c>
      <c r="C4522" s="2">
        <v>3628.9235290000001</v>
      </c>
      <c r="D4522" s="2" t="s">
        <v>130</v>
      </c>
    </row>
    <row r="4523" spans="1:4" ht="14.25" customHeight="1">
      <c r="A4523" s="2">
        <v>904689</v>
      </c>
      <c r="B4523" s="2" t="s">
        <v>129</v>
      </c>
      <c r="C4523" s="2">
        <v>1376.2</v>
      </c>
      <c r="D4523" s="2" t="s">
        <v>130</v>
      </c>
    </row>
    <row r="4524" spans="1:4" ht="14.25" customHeight="1">
      <c r="A4524" s="2">
        <v>904751</v>
      </c>
      <c r="B4524" s="2" t="s">
        <v>132</v>
      </c>
      <c r="C4524" s="2">
        <v>1011.320723</v>
      </c>
      <c r="D4524" s="2" t="s">
        <v>130</v>
      </c>
    </row>
    <row r="4525" spans="1:4" ht="14.25" customHeight="1">
      <c r="A4525" s="2">
        <v>905249</v>
      </c>
      <c r="B4525" s="2" t="s">
        <v>132</v>
      </c>
      <c r="C4525" s="2">
        <v>726.55160139999998</v>
      </c>
      <c r="D4525" s="2" t="s">
        <v>130</v>
      </c>
    </row>
    <row r="4526" spans="1:4" ht="14.25" customHeight="1">
      <c r="A4526" s="2">
        <v>905641</v>
      </c>
      <c r="B4526" s="2" t="s">
        <v>132</v>
      </c>
      <c r="C4526" s="2">
        <v>1286.723604</v>
      </c>
      <c r="D4526" s="2" t="s">
        <v>130</v>
      </c>
    </row>
    <row r="4527" spans="1:4" ht="14.25" customHeight="1">
      <c r="A4527" s="2">
        <v>905663</v>
      </c>
      <c r="B4527" s="2" t="s">
        <v>132</v>
      </c>
      <c r="C4527" s="2">
        <v>3019</v>
      </c>
      <c r="D4527" s="2" t="s">
        <v>130</v>
      </c>
    </row>
    <row r="4528" spans="1:4" ht="14.25" customHeight="1">
      <c r="A4528" s="2">
        <v>905696</v>
      </c>
      <c r="B4528" s="2" t="s">
        <v>132</v>
      </c>
      <c r="C4528" s="2">
        <v>943</v>
      </c>
      <c r="D4528" s="2" t="s">
        <v>133</v>
      </c>
    </row>
    <row r="4529" spans="1:4" ht="14.25" customHeight="1">
      <c r="A4529" s="2">
        <v>905811</v>
      </c>
      <c r="B4529" s="2" t="s">
        <v>129</v>
      </c>
      <c r="C4529" s="2">
        <v>3143</v>
      </c>
      <c r="D4529" s="2" t="s">
        <v>130</v>
      </c>
    </row>
    <row r="4530" spans="1:4" ht="14.25" customHeight="1">
      <c r="A4530" s="2">
        <v>906024</v>
      </c>
      <c r="B4530" s="2" t="s">
        <v>129</v>
      </c>
      <c r="C4530" s="2">
        <v>742.41</v>
      </c>
      <c r="D4530" s="2" t="s">
        <v>133</v>
      </c>
    </row>
    <row r="4531" spans="1:4" ht="14.25" customHeight="1">
      <c r="A4531" s="2">
        <v>906256</v>
      </c>
      <c r="B4531" s="2" t="s">
        <v>132</v>
      </c>
      <c r="C4531" s="2">
        <v>3443.2456350000002</v>
      </c>
      <c r="D4531" s="2" t="s">
        <v>133</v>
      </c>
    </row>
    <row r="4532" spans="1:4" ht="14.25" customHeight="1">
      <c r="A4532" s="2">
        <v>906334</v>
      </c>
      <c r="B4532" s="2" t="s">
        <v>132</v>
      </c>
      <c r="C4532" s="2">
        <v>1003</v>
      </c>
      <c r="D4532" s="2" t="s">
        <v>133</v>
      </c>
    </row>
    <row r="4533" spans="1:4" ht="14.25" customHeight="1">
      <c r="A4533" s="2">
        <v>906465</v>
      </c>
      <c r="B4533" s="2" t="s">
        <v>129</v>
      </c>
      <c r="C4533" s="2">
        <v>1535.3889839999999</v>
      </c>
      <c r="D4533" s="2" t="s">
        <v>134</v>
      </c>
    </row>
    <row r="4534" spans="1:4" ht="14.25" customHeight="1">
      <c r="A4534" s="2">
        <v>906537</v>
      </c>
      <c r="B4534" s="2" t="s">
        <v>129</v>
      </c>
      <c r="C4534" s="2">
        <v>3386</v>
      </c>
      <c r="D4534" s="2" t="s">
        <v>130</v>
      </c>
    </row>
    <row r="4535" spans="1:4" ht="14.25" customHeight="1">
      <c r="A4535" s="2">
        <v>906813</v>
      </c>
      <c r="B4535" s="2" t="s">
        <v>129</v>
      </c>
      <c r="C4535" s="2">
        <v>1417.3447389999999</v>
      </c>
      <c r="D4535" s="2" t="s">
        <v>130</v>
      </c>
    </row>
    <row r="4536" spans="1:4" ht="14.25" customHeight="1">
      <c r="A4536" s="2">
        <v>906928</v>
      </c>
      <c r="B4536" s="2" t="s">
        <v>132</v>
      </c>
      <c r="C4536" s="2">
        <v>1475.808931</v>
      </c>
      <c r="D4536" s="2" t="s">
        <v>133</v>
      </c>
    </row>
    <row r="4537" spans="1:4" ht="14.25" customHeight="1">
      <c r="A4537" s="2">
        <v>906963</v>
      </c>
      <c r="B4537" s="2" t="s">
        <v>129</v>
      </c>
      <c r="C4537" s="2">
        <v>3189</v>
      </c>
      <c r="D4537" s="2" t="s">
        <v>130</v>
      </c>
    </row>
    <row r="4538" spans="1:4" ht="14.25" customHeight="1">
      <c r="A4538" s="2">
        <v>907102</v>
      </c>
      <c r="B4538" s="2" t="s">
        <v>132</v>
      </c>
      <c r="C4538" s="2">
        <v>2175.3802340000002</v>
      </c>
      <c r="D4538" s="2" t="s">
        <v>133</v>
      </c>
    </row>
    <row r="4539" spans="1:4" ht="14.25" customHeight="1">
      <c r="A4539" s="2">
        <v>907502</v>
      </c>
      <c r="B4539" s="2" t="s">
        <v>132</v>
      </c>
      <c r="C4539" s="2">
        <v>2865.7198109999999</v>
      </c>
      <c r="D4539" s="2" t="s">
        <v>133</v>
      </c>
    </row>
    <row r="4540" spans="1:4" ht="14.25" customHeight="1">
      <c r="A4540" s="2">
        <v>907850</v>
      </c>
      <c r="B4540" s="2" t="s">
        <v>132</v>
      </c>
      <c r="C4540" s="2">
        <v>2602.9426760000001</v>
      </c>
      <c r="D4540" s="2" t="s">
        <v>133</v>
      </c>
    </row>
    <row r="4541" spans="1:4" ht="14.25" customHeight="1">
      <c r="A4541" s="2">
        <v>907853</v>
      </c>
      <c r="B4541" s="2" t="s">
        <v>132</v>
      </c>
      <c r="C4541" s="2">
        <v>3366</v>
      </c>
      <c r="D4541" s="2" t="s">
        <v>130</v>
      </c>
    </row>
    <row r="4542" spans="1:4" ht="14.25" customHeight="1">
      <c r="A4542" s="2">
        <v>907874</v>
      </c>
      <c r="B4542" s="2" t="s">
        <v>132</v>
      </c>
      <c r="C4542" s="2">
        <v>1074.7417869999999</v>
      </c>
      <c r="D4542" s="2" t="s">
        <v>133</v>
      </c>
    </row>
    <row r="4543" spans="1:4" ht="14.25" customHeight="1">
      <c r="A4543" s="2">
        <v>907947</v>
      </c>
      <c r="B4543" s="2" t="s">
        <v>129</v>
      </c>
      <c r="C4543" s="2">
        <v>1969</v>
      </c>
      <c r="D4543" s="2" t="s">
        <v>130</v>
      </c>
    </row>
    <row r="4544" spans="1:4" ht="14.25" customHeight="1">
      <c r="A4544" s="2">
        <v>908050</v>
      </c>
      <c r="B4544" s="2" t="s">
        <v>132</v>
      </c>
      <c r="C4544" s="2">
        <v>2982.5911930000002</v>
      </c>
      <c r="D4544" s="2" t="s">
        <v>133</v>
      </c>
    </row>
    <row r="4545" spans="1:4" ht="14.25" customHeight="1">
      <c r="A4545" s="2">
        <v>908072</v>
      </c>
      <c r="B4545" s="2" t="s">
        <v>132</v>
      </c>
      <c r="C4545" s="2">
        <v>2577.832253</v>
      </c>
      <c r="D4545" s="2" t="s">
        <v>133</v>
      </c>
    </row>
    <row r="4546" spans="1:4" ht="14.25" customHeight="1">
      <c r="A4546" s="2">
        <v>908487</v>
      </c>
      <c r="B4546" s="2" t="s">
        <v>129</v>
      </c>
      <c r="C4546" s="2">
        <v>3038</v>
      </c>
      <c r="D4546" s="2" t="s">
        <v>130</v>
      </c>
    </row>
    <row r="4547" spans="1:4" ht="14.25" customHeight="1">
      <c r="A4547" s="2">
        <v>908840</v>
      </c>
      <c r="B4547" s="2" t="s">
        <v>132</v>
      </c>
      <c r="C4547" s="2">
        <v>3509</v>
      </c>
      <c r="D4547" s="2" t="s">
        <v>133</v>
      </c>
    </row>
    <row r="4548" spans="1:4" ht="14.25" customHeight="1">
      <c r="A4548" s="2">
        <v>908850</v>
      </c>
      <c r="B4548" s="2" t="s">
        <v>129</v>
      </c>
      <c r="C4548" s="2">
        <v>1024.6290409999999</v>
      </c>
      <c r="D4548" s="2" t="s">
        <v>133</v>
      </c>
    </row>
    <row r="4549" spans="1:4" ht="14.25" customHeight="1">
      <c r="A4549" s="2">
        <v>908951</v>
      </c>
      <c r="B4549" s="2" t="s">
        <v>132</v>
      </c>
      <c r="C4549" s="2">
        <v>3321.2256459999999</v>
      </c>
      <c r="D4549" s="2" t="s">
        <v>130</v>
      </c>
    </row>
    <row r="4550" spans="1:4" ht="14.25" customHeight="1">
      <c r="A4550" s="2">
        <v>909047</v>
      </c>
      <c r="B4550" s="2" t="s">
        <v>132</v>
      </c>
      <c r="C4550" s="2">
        <v>2272</v>
      </c>
      <c r="D4550" s="2" t="s">
        <v>130</v>
      </c>
    </row>
    <row r="4551" spans="1:4" ht="14.25" customHeight="1">
      <c r="A4551" s="2">
        <v>909853</v>
      </c>
      <c r="B4551" s="2" t="s">
        <v>132</v>
      </c>
      <c r="C4551" s="2">
        <v>615.87014539999996</v>
      </c>
      <c r="D4551" s="2" t="s">
        <v>134</v>
      </c>
    </row>
    <row r="4552" spans="1:4" ht="14.25" customHeight="1">
      <c r="A4552" s="2">
        <v>910369</v>
      </c>
      <c r="B4552" s="2" t="s">
        <v>132</v>
      </c>
      <c r="C4552" s="2">
        <v>1482.3191240000001</v>
      </c>
      <c r="D4552" s="2" t="s">
        <v>130</v>
      </c>
    </row>
    <row r="4553" spans="1:4" ht="14.25" customHeight="1">
      <c r="A4553" s="2">
        <v>910825</v>
      </c>
      <c r="B4553" s="2" t="s">
        <v>132</v>
      </c>
      <c r="C4553" s="2">
        <v>1523</v>
      </c>
      <c r="D4553" s="2" t="s">
        <v>130</v>
      </c>
    </row>
    <row r="4554" spans="1:4" ht="14.25" customHeight="1">
      <c r="A4554" s="2">
        <v>911231</v>
      </c>
      <c r="B4554" s="2" t="s">
        <v>132</v>
      </c>
      <c r="C4554" s="2">
        <v>2812</v>
      </c>
      <c r="D4554" s="2" t="s">
        <v>130</v>
      </c>
    </row>
    <row r="4555" spans="1:4" ht="14.25" customHeight="1">
      <c r="A4555" s="2">
        <v>911492</v>
      </c>
      <c r="B4555" s="2" t="s">
        <v>132</v>
      </c>
      <c r="C4555" s="2">
        <v>1423.985079</v>
      </c>
      <c r="D4555" s="2" t="s">
        <v>133</v>
      </c>
    </row>
    <row r="4556" spans="1:4" ht="14.25" customHeight="1">
      <c r="A4556" s="2">
        <v>911596</v>
      </c>
      <c r="B4556" s="2" t="s">
        <v>132</v>
      </c>
      <c r="C4556" s="2">
        <v>713.20621019999999</v>
      </c>
      <c r="D4556" s="2" t="s">
        <v>133</v>
      </c>
    </row>
    <row r="4557" spans="1:4" ht="14.25" customHeight="1">
      <c r="A4557" s="2">
        <v>911804</v>
      </c>
      <c r="B4557" s="2" t="s">
        <v>132</v>
      </c>
      <c r="C4557" s="2">
        <v>1202.8339229999999</v>
      </c>
      <c r="D4557" s="2" t="s">
        <v>133</v>
      </c>
    </row>
    <row r="4558" spans="1:4" ht="14.25" customHeight="1">
      <c r="A4558" s="2">
        <v>911833</v>
      </c>
      <c r="B4558" s="2" t="s">
        <v>132</v>
      </c>
      <c r="C4558" s="2">
        <v>2089.0156459999998</v>
      </c>
      <c r="D4558" s="2" t="s">
        <v>130</v>
      </c>
    </row>
    <row r="4559" spans="1:4" ht="14.25" customHeight="1">
      <c r="A4559" s="2">
        <v>911948</v>
      </c>
      <c r="B4559" s="2" t="s">
        <v>132</v>
      </c>
      <c r="C4559" s="2">
        <v>500.4355213</v>
      </c>
      <c r="D4559" s="2" t="s">
        <v>133</v>
      </c>
    </row>
    <row r="4560" spans="1:4" ht="14.25" customHeight="1">
      <c r="A4560" s="2">
        <v>911952</v>
      </c>
      <c r="B4560" s="2" t="s">
        <v>129</v>
      </c>
      <c r="C4560" s="2">
        <v>705</v>
      </c>
      <c r="D4560" s="2" t="s">
        <v>133</v>
      </c>
    </row>
    <row r="4561" spans="1:4" ht="14.25" customHeight="1">
      <c r="A4561" s="2">
        <v>912076</v>
      </c>
      <c r="B4561" s="2" t="s">
        <v>132</v>
      </c>
      <c r="C4561" s="2">
        <v>1299.7918380000001</v>
      </c>
      <c r="D4561" s="2" t="s">
        <v>133</v>
      </c>
    </row>
    <row r="4562" spans="1:4" ht="14.25" customHeight="1">
      <c r="A4562" s="2">
        <v>912077</v>
      </c>
      <c r="B4562" s="2" t="s">
        <v>132</v>
      </c>
      <c r="C4562" s="2">
        <v>2751</v>
      </c>
      <c r="D4562" s="2" t="s">
        <v>130</v>
      </c>
    </row>
    <row r="4563" spans="1:4" ht="14.25" customHeight="1">
      <c r="A4563" s="2">
        <v>912261</v>
      </c>
      <c r="B4563" s="2" t="s">
        <v>129</v>
      </c>
      <c r="C4563" s="2">
        <v>3877.98252</v>
      </c>
      <c r="D4563" s="2" t="s">
        <v>134</v>
      </c>
    </row>
    <row r="4564" spans="1:4" ht="14.25" customHeight="1">
      <c r="A4564" s="2">
        <v>912301</v>
      </c>
      <c r="B4564" s="2" t="s">
        <v>132</v>
      </c>
      <c r="C4564" s="2">
        <v>3066.5863549999999</v>
      </c>
      <c r="D4564" s="2" t="s">
        <v>130</v>
      </c>
    </row>
    <row r="4565" spans="1:4" ht="14.25" customHeight="1">
      <c r="A4565" s="2">
        <v>912736</v>
      </c>
      <c r="B4565" s="2" t="s">
        <v>132</v>
      </c>
      <c r="C4565" s="2">
        <v>2253.7567159999999</v>
      </c>
      <c r="D4565" s="2" t="s">
        <v>133</v>
      </c>
    </row>
    <row r="4566" spans="1:4" ht="14.25" customHeight="1">
      <c r="A4566" s="2">
        <v>913010</v>
      </c>
      <c r="B4566" s="2" t="s">
        <v>132</v>
      </c>
      <c r="C4566" s="2">
        <v>743.41980439999998</v>
      </c>
      <c r="D4566" s="2" t="s">
        <v>133</v>
      </c>
    </row>
    <row r="4567" spans="1:4" ht="14.25" customHeight="1">
      <c r="A4567" s="2">
        <v>913213</v>
      </c>
      <c r="B4567" s="2" t="s">
        <v>132</v>
      </c>
      <c r="C4567" s="2">
        <v>3205.6514830000001</v>
      </c>
      <c r="D4567" s="2" t="s">
        <v>134</v>
      </c>
    </row>
    <row r="4568" spans="1:4" ht="14.25" customHeight="1">
      <c r="A4568" s="2">
        <v>913347</v>
      </c>
      <c r="B4568" s="2" t="s">
        <v>129</v>
      </c>
      <c r="C4568" s="2">
        <v>3175.233776</v>
      </c>
      <c r="D4568" s="2" t="s">
        <v>130</v>
      </c>
    </row>
    <row r="4569" spans="1:4" ht="14.25" customHeight="1">
      <c r="A4569" s="2">
        <v>913630</v>
      </c>
      <c r="B4569" s="2" t="s">
        <v>132</v>
      </c>
      <c r="C4569" s="2">
        <v>1515.506455</v>
      </c>
      <c r="D4569" s="2" t="s">
        <v>133</v>
      </c>
    </row>
    <row r="4570" spans="1:4" ht="14.25" customHeight="1">
      <c r="A4570" s="2">
        <v>913708</v>
      </c>
      <c r="B4570" s="2" t="s">
        <v>132</v>
      </c>
      <c r="C4570" s="2">
        <v>1864.9626209999999</v>
      </c>
      <c r="D4570" s="2" t="s">
        <v>133</v>
      </c>
    </row>
    <row r="4571" spans="1:4" ht="14.25" customHeight="1">
      <c r="A4571" s="2">
        <v>914027</v>
      </c>
      <c r="B4571" s="2" t="s">
        <v>132</v>
      </c>
      <c r="C4571" s="2">
        <v>1362.3773839999999</v>
      </c>
      <c r="D4571" s="2" t="s">
        <v>130</v>
      </c>
    </row>
    <row r="4572" spans="1:4" ht="14.25" customHeight="1">
      <c r="A4572" s="2">
        <v>914254</v>
      </c>
      <c r="B4572" s="2" t="s">
        <v>132</v>
      </c>
      <c r="C4572" s="2">
        <v>1270.805265</v>
      </c>
      <c r="D4572" s="2" t="s">
        <v>133</v>
      </c>
    </row>
    <row r="4573" spans="1:4" ht="14.25" customHeight="1">
      <c r="A4573" s="2">
        <v>914650</v>
      </c>
      <c r="B4573" s="2" t="s">
        <v>132</v>
      </c>
      <c r="C4573" s="2">
        <v>1241.68029</v>
      </c>
      <c r="D4573" s="2" t="s">
        <v>133</v>
      </c>
    </row>
    <row r="4574" spans="1:4" ht="14.25" customHeight="1">
      <c r="A4574" s="2">
        <v>914694</v>
      </c>
      <c r="B4574" s="2" t="s">
        <v>129</v>
      </c>
      <c r="C4574" s="2">
        <v>2972.4858840000002</v>
      </c>
      <c r="D4574" s="2" t="s">
        <v>133</v>
      </c>
    </row>
    <row r="4575" spans="1:4" ht="14.25" customHeight="1">
      <c r="A4575" s="2">
        <v>915235</v>
      </c>
      <c r="B4575" s="2" t="s">
        <v>132</v>
      </c>
      <c r="C4575" s="2">
        <v>2901</v>
      </c>
      <c r="D4575" s="2" t="s">
        <v>130</v>
      </c>
    </row>
    <row r="4576" spans="1:4" ht="14.25" customHeight="1">
      <c r="A4576" s="2">
        <v>915480</v>
      </c>
      <c r="B4576" s="2" t="s">
        <v>129</v>
      </c>
      <c r="C4576" s="2">
        <v>1512.245885</v>
      </c>
      <c r="D4576" s="2" t="s">
        <v>133</v>
      </c>
    </row>
    <row r="4577" spans="1:4" ht="14.25" customHeight="1">
      <c r="A4577" s="2">
        <v>915579</v>
      </c>
      <c r="B4577" s="2" t="s">
        <v>129</v>
      </c>
      <c r="C4577" s="2">
        <v>2603</v>
      </c>
      <c r="D4577" s="2" t="s">
        <v>134</v>
      </c>
    </row>
    <row r="4578" spans="1:4" ht="14.25" customHeight="1">
      <c r="A4578" s="2">
        <v>915732</v>
      </c>
      <c r="B4578" s="2" t="s">
        <v>129</v>
      </c>
      <c r="C4578" s="2">
        <v>1487.1415669999999</v>
      </c>
      <c r="D4578" s="2" t="s">
        <v>133</v>
      </c>
    </row>
    <row r="4579" spans="1:4" ht="14.25" customHeight="1">
      <c r="A4579" s="2">
        <v>915961</v>
      </c>
      <c r="B4579" s="2" t="s">
        <v>132</v>
      </c>
      <c r="C4579" s="2">
        <v>1954</v>
      </c>
      <c r="D4579" s="2" t="s">
        <v>130</v>
      </c>
    </row>
    <row r="4580" spans="1:4" ht="14.25" customHeight="1">
      <c r="A4580" s="2">
        <v>916264</v>
      </c>
      <c r="B4580" s="2" t="s">
        <v>132</v>
      </c>
      <c r="C4580" s="2">
        <v>3240.3061739999998</v>
      </c>
      <c r="D4580" s="2" t="s">
        <v>133</v>
      </c>
    </row>
    <row r="4581" spans="1:4" ht="14.25" customHeight="1">
      <c r="A4581" s="2">
        <v>916570</v>
      </c>
      <c r="B4581" s="2" t="s">
        <v>132</v>
      </c>
      <c r="C4581" s="2">
        <v>3589</v>
      </c>
      <c r="D4581" s="2" t="s">
        <v>133</v>
      </c>
    </row>
    <row r="4582" spans="1:4" ht="14.25" customHeight="1">
      <c r="A4582" s="2">
        <v>916763</v>
      </c>
      <c r="B4582" s="2" t="s">
        <v>132</v>
      </c>
      <c r="C4582" s="2">
        <v>1278.096636</v>
      </c>
      <c r="D4582" s="2" t="s">
        <v>130</v>
      </c>
    </row>
    <row r="4583" spans="1:4" ht="14.25" customHeight="1">
      <c r="A4583" s="2">
        <v>917208</v>
      </c>
      <c r="B4583" s="2" t="s">
        <v>129</v>
      </c>
      <c r="C4583" s="2">
        <v>2557.5300000000002</v>
      </c>
      <c r="D4583" s="2" t="s">
        <v>133</v>
      </c>
    </row>
    <row r="4584" spans="1:4" ht="14.25" customHeight="1">
      <c r="A4584" s="2">
        <v>917253</v>
      </c>
      <c r="B4584" s="2" t="s">
        <v>129</v>
      </c>
      <c r="C4584" s="2">
        <v>2998.1412700000001</v>
      </c>
      <c r="D4584" s="2" t="s">
        <v>130</v>
      </c>
    </row>
    <row r="4585" spans="1:4" ht="14.25" customHeight="1">
      <c r="A4585" s="2">
        <v>917373</v>
      </c>
      <c r="B4585" s="2" t="s">
        <v>129</v>
      </c>
      <c r="C4585" s="2">
        <v>1983.4127590000001</v>
      </c>
      <c r="D4585" s="2" t="s">
        <v>130</v>
      </c>
    </row>
    <row r="4586" spans="1:4" ht="14.25" customHeight="1">
      <c r="A4586" s="2">
        <v>917383</v>
      </c>
      <c r="B4586" s="2" t="s">
        <v>132</v>
      </c>
      <c r="C4586" s="2">
        <v>709.08665480000002</v>
      </c>
      <c r="D4586" s="2" t="s">
        <v>130</v>
      </c>
    </row>
    <row r="4587" spans="1:4" ht="14.25" customHeight="1">
      <c r="A4587" s="2">
        <v>917459</v>
      </c>
      <c r="B4587" s="2" t="s">
        <v>132</v>
      </c>
      <c r="C4587" s="2">
        <v>2720.1940920000002</v>
      </c>
      <c r="D4587" s="2" t="s">
        <v>130</v>
      </c>
    </row>
    <row r="4588" spans="1:4" ht="14.25" customHeight="1">
      <c r="A4588" s="2">
        <v>917949</v>
      </c>
      <c r="B4588" s="2" t="s">
        <v>129</v>
      </c>
      <c r="C4588" s="2">
        <v>1673.866366</v>
      </c>
      <c r="D4588" s="2" t="s">
        <v>130</v>
      </c>
    </row>
    <row r="4589" spans="1:4" ht="14.25" customHeight="1">
      <c r="A4589" s="2">
        <v>917991</v>
      </c>
      <c r="B4589" s="2" t="s">
        <v>129</v>
      </c>
      <c r="C4589" s="2">
        <v>2576.5</v>
      </c>
      <c r="D4589" s="2" t="s">
        <v>130</v>
      </c>
    </row>
    <row r="4590" spans="1:4" ht="14.25" customHeight="1">
      <c r="A4590" s="2">
        <v>918015</v>
      </c>
      <c r="B4590" s="2" t="s">
        <v>129</v>
      </c>
      <c r="C4590" s="2">
        <v>3170</v>
      </c>
      <c r="D4590" s="2" t="s">
        <v>134</v>
      </c>
    </row>
    <row r="4591" spans="1:4" ht="14.25" customHeight="1">
      <c r="A4591" s="2">
        <v>918114</v>
      </c>
      <c r="B4591" s="2" t="s">
        <v>129</v>
      </c>
      <c r="C4591" s="2">
        <v>2170.19</v>
      </c>
      <c r="D4591" s="2" t="s">
        <v>133</v>
      </c>
    </row>
    <row r="4592" spans="1:4" ht="14.25" customHeight="1">
      <c r="A4592" s="2">
        <v>918294</v>
      </c>
      <c r="B4592" s="2" t="s">
        <v>129</v>
      </c>
      <c r="C4592" s="2">
        <v>3311.29</v>
      </c>
      <c r="D4592" s="2" t="s">
        <v>133</v>
      </c>
    </row>
    <row r="4593" spans="1:4" ht="14.25" customHeight="1">
      <c r="A4593" s="2">
        <v>918350</v>
      </c>
      <c r="B4593" s="2" t="s">
        <v>132</v>
      </c>
      <c r="C4593" s="2">
        <v>1312.4556769999999</v>
      </c>
      <c r="D4593" s="2" t="s">
        <v>133</v>
      </c>
    </row>
    <row r="4594" spans="1:4" ht="14.25" customHeight="1">
      <c r="A4594" s="2">
        <v>918378</v>
      </c>
      <c r="B4594" s="2" t="s">
        <v>129</v>
      </c>
      <c r="C4594" s="2">
        <v>1614</v>
      </c>
      <c r="D4594" s="2" t="s">
        <v>133</v>
      </c>
    </row>
    <row r="4595" spans="1:4" ht="14.25" customHeight="1">
      <c r="A4595" s="2">
        <v>918485</v>
      </c>
      <c r="B4595" s="2" t="s">
        <v>132</v>
      </c>
      <c r="C4595" s="2">
        <v>3064</v>
      </c>
      <c r="D4595" s="2" t="s">
        <v>130</v>
      </c>
    </row>
    <row r="4596" spans="1:4" ht="14.25" customHeight="1">
      <c r="A4596" s="2">
        <v>918570</v>
      </c>
      <c r="B4596" s="2" t="s">
        <v>129</v>
      </c>
      <c r="C4596" s="2">
        <v>3074</v>
      </c>
      <c r="D4596" s="2" t="s">
        <v>133</v>
      </c>
    </row>
    <row r="4597" spans="1:4" ht="14.25" customHeight="1">
      <c r="A4597" s="2">
        <v>918707</v>
      </c>
      <c r="B4597" s="2" t="s">
        <v>132</v>
      </c>
      <c r="C4597" s="2">
        <v>1304.018795</v>
      </c>
      <c r="D4597" s="2" t="s">
        <v>130</v>
      </c>
    </row>
    <row r="4598" spans="1:4" ht="14.25" customHeight="1">
      <c r="A4598" s="2">
        <v>918778</v>
      </c>
      <c r="B4598" s="2" t="s">
        <v>132</v>
      </c>
      <c r="C4598" s="2">
        <v>2135.6981780000001</v>
      </c>
      <c r="D4598" s="2" t="s">
        <v>133</v>
      </c>
    </row>
    <row r="4599" spans="1:4" ht="14.25" customHeight="1">
      <c r="A4599" s="2">
        <v>918889</v>
      </c>
      <c r="B4599" s="2" t="s">
        <v>132</v>
      </c>
      <c r="C4599" s="2">
        <v>420.67739310000002</v>
      </c>
      <c r="D4599" s="2" t="s">
        <v>130</v>
      </c>
    </row>
    <row r="4600" spans="1:4" ht="14.25" customHeight="1">
      <c r="A4600" s="2">
        <v>919364</v>
      </c>
      <c r="B4600" s="2" t="s">
        <v>132</v>
      </c>
      <c r="C4600" s="2">
        <v>2156</v>
      </c>
      <c r="D4600" s="2" t="s">
        <v>133</v>
      </c>
    </row>
    <row r="4601" spans="1:4" ht="14.25" customHeight="1">
      <c r="A4601" s="2">
        <v>919658</v>
      </c>
      <c r="B4601" s="2" t="s">
        <v>132</v>
      </c>
      <c r="C4601" s="2">
        <v>724.96504890000006</v>
      </c>
      <c r="D4601" s="2" t="s">
        <v>133</v>
      </c>
    </row>
    <row r="4602" spans="1:4" ht="14.25" customHeight="1">
      <c r="A4602" s="2">
        <v>919768</v>
      </c>
      <c r="B4602" s="2" t="s">
        <v>132</v>
      </c>
      <c r="C4602" s="2">
        <v>3622.42265</v>
      </c>
      <c r="D4602" s="2" t="s">
        <v>133</v>
      </c>
    </row>
    <row r="4603" spans="1:4" ht="14.25" customHeight="1">
      <c r="A4603" s="2">
        <v>919851</v>
      </c>
      <c r="B4603" s="2" t="s">
        <v>129</v>
      </c>
      <c r="C4603" s="2">
        <v>413.9</v>
      </c>
      <c r="D4603" s="2" t="s">
        <v>130</v>
      </c>
    </row>
    <row r="4604" spans="1:4" ht="14.25" customHeight="1">
      <c r="A4604" s="2">
        <v>919926</v>
      </c>
      <c r="B4604" s="2" t="s">
        <v>129</v>
      </c>
      <c r="C4604" s="2">
        <v>2048.41</v>
      </c>
      <c r="D4604" s="2" t="s">
        <v>133</v>
      </c>
    </row>
    <row r="4605" spans="1:4" ht="14.25" customHeight="1">
      <c r="A4605" s="2">
        <v>920097</v>
      </c>
      <c r="B4605" s="2" t="s">
        <v>129</v>
      </c>
      <c r="C4605" s="2">
        <v>2090</v>
      </c>
      <c r="D4605" s="2" t="s">
        <v>130</v>
      </c>
    </row>
    <row r="4606" spans="1:4" ht="14.25" customHeight="1">
      <c r="A4606" s="2">
        <v>920160</v>
      </c>
      <c r="B4606" s="2" t="s">
        <v>129</v>
      </c>
      <c r="C4606" s="2">
        <v>3493.9916410000001</v>
      </c>
      <c r="D4606" s="2" t="s">
        <v>133</v>
      </c>
    </row>
    <row r="4607" spans="1:4" ht="14.25" customHeight="1">
      <c r="A4607" s="2">
        <v>920173</v>
      </c>
      <c r="B4607" s="2" t="s">
        <v>132</v>
      </c>
      <c r="C4607" s="2">
        <v>1259</v>
      </c>
      <c r="D4607" s="2" t="s">
        <v>130</v>
      </c>
    </row>
    <row r="4608" spans="1:4" ht="14.25" customHeight="1">
      <c r="A4608" s="2">
        <v>920509</v>
      </c>
      <c r="B4608" s="2" t="s">
        <v>132</v>
      </c>
      <c r="C4608" s="2">
        <v>461</v>
      </c>
      <c r="D4608" s="2" t="s">
        <v>130</v>
      </c>
    </row>
    <row r="4609" spans="1:4" ht="14.25" customHeight="1">
      <c r="A4609" s="2">
        <v>920939</v>
      </c>
      <c r="B4609" s="2" t="s">
        <v>132</v>
      </c>
      <c r="C4609" s="2">
        <v>2439</v>
      </c>
      <c r="D4609" s="2" t="s">
        <v>130</v>
      </c>
    </row>
    <row r="4610" spans="1:4" ht="14.25" customHeight="1">
      <c r="A4610" s="2">
        <v>920960</v>
      </c>
      <c r="B4610" s="2" t="s">
        <v>132</v>
      </c>
      <c r="C4610" s="2">
        <v>1311.8470709999999</v>
      </c>
      <c r="D4610" s="2" t="s">
        <v>133</v>
      </c>
    </row>
    <row r="4611" spans="1:4" ht="14.25" customHeight="1">
      <c r="A4611" s="2">
        <v>920991</v>
      </c>
      <c r="B4611" s="2" t="s">
        <v>129</v>
      </c>
      <c r="C4611" s="2">
        <v>1894.648821</v>
      </c>
      <c r="D4611" s="2" t="s">
        <v>130</v>
      </c>
    </row>
    <row r="4612" spans="1:4" ht="14.25" customHeight="1">
      <c r="A4612" s="2">
        <v>921142</v>
      </c>
      <c r="B4612" s="2" t="s">
        <v>132</v>
      </c>
      <c r="C4612" s="2">
        <v>3484</v>
      </c>
      <c r="D4612" s="2" t="s">
        <v>133</v>
      </c>
    </row>
    <row r="4613" spans="1:4" ht="14.25" customHeight="1">
      <c r="A4613" s="2">
        <v>921489</v>
      </c>
      <c r="B4613" s="2" t="s">
        <v>129</v>
      </c>
      <c r="C4613" s="2">
        <v>720.12</v>
      </c>
      <c r="D4613" s="2" t="s">
        <v>130</v>
      </c>
    </row>
    <row r="4614" spans="1:4" ht="14.25" customHeight="1">
      <c r="A4614" s="2">
        <v>921593</v>
      </c>
      <c r="B4614" s="2" t="s">
        <v>132</v>
      </c>
      <c r="C4614" s="2">
        <v>2092.30098</v>
      </c>
      <c r="D4614" s="2" t="s">
        <v>130</v>
      </c>
    </row>
    <row r="4615" spans="1:4" ht="14.25" customHeight="1">
      <c r="A4615" s="2">
        <v>921686</v>
      </c>
      <c r="B4615" s="2" t="s">
        <v>132</v>
      </c>
      <c r="C4615" s="2">
        <v>2730.6234509999999</v>
      </c>
      <c r="D4615" s="2" t="s">
        <v>133</v>
      </c>
    </row>
    <row r="4616" spans="1:4" ht="14.25" customHeight="1">
      <c r="A4616" s="2">
        <v>921714</v>
      </c>
      <c r="B4616" s="2" t="s">
        <v>129</v>
      </c>
      <c r="C4616" s="2">
        <v>3100.3</v>
      </c>
      <c r="D4616" s="2" t="s">
        <v>133</v>
      </c>
    </row>
    <row r="4617" spans="1:4" ht="14.25" customHeight="1">
      <c r="A4617" s="2">
        <v>921714</v>
      </c>
      <c r="B4617" s="2" t="s">
        <v>129</v>
      </c>
      <c r="C4617" s="2">
        <v>306.66000000000003</v>
      </c>
      <c r="D4617" s="2" t="s">
        <v>133</v>
      </c>
    </row>
    <row r="4618" spans="1:4" ht="14.25" customHeight="1">
      <c r="A4618" s="2">
        <v>921811</v>
      </c>
      <c r="B4618" s="2" t="s">
        <v>132</v>
      </c>
      <c r="C4618" s="2">
        <v>506.2994028</v>
      </c>
      <c r="D4618" s="2" t="s">
        <v>130</v>
      </c>
    </row>
    <row r="4619" spans="1:4" ht="14.25" customHeight="1">
      <c r="A4619" s="2">
        <v>922389</v>
      </c>
      <c r="B4619" s="2" t="s">
        <v>129</v>
      </c>
      <c r="C4619" s="2">
        <v>3266.64</v>
      </c>
      <c r="D4619" s="2" t="s">
        <v>130</v>
      </c>
    </row>
    <row r="4620" spans="1:4" ht="14.25" customHeight="1">
      <c r="A4620" s="2">
        <v>922600</v>
      </c>
      <c r="B4620" s="2" t="s">
        <v>132</v>
      </c>
      <c r="C4620" s="2">
        <v>3770.3622780000001</v>
      </c>
      <c r="D4620" s="2" t="s">
        <v>133</v>
      </c>
    </row>
    <row r="4621" spans="1:4" ht="14.25" customHeight="1">
      <c r="A4621" s="2">
        <v>922697</v>
      </c>
      <c r="B4621" s="2" t="s">
        <v>132</v>
      </c>
      <c r="C4621" s="2">
        <v>1991.944808</v>
      </c>
      <c r="D4621" s="2" t="s">
        <v>130</v>
      </c>
    </row>
    <row r="4622" spans="1:4" ht="14.25" customHeight="1">
      <c r="A4622" s="2">
        <v>922848</v>
      </c>
      <c r="B4622" s="2" t="s">
        <v>129</v>
      </c>
      <c r="C4622" s="2">
        <v>738</v>
      </c>
      <c r="D4622" s="2" t="s">
        <v>133</v>
      </c>
    </row>
    <row r="4623" spans="1:4" ht="14.25" customHeight="1">
      <c r="A4623" s="2">
        <v>923003</v>
      </c>
      <c r="B4623" s="2" t="s">
        <v>132</v>
      </c>
      <c r="C4623" s="2">
        <v>3204</v>
      </c>
      <c r="D4623" s="2" t="s">
        <v>130</v>
      </c>
    </row>
    <row r="4624" spans="1:4" ht="14.25" customHeight="1">
      <c r="A4624" s="2">
        <v>923208</v>
      </c>
      <c r="B4624" s="2" t="s">
        <v>129</v>
      </c>
      <c r="C4624" s="2">
        <v>2191</v>
      </c>
      <c r="D4624" s="2" t="s">
        <v>133</v>
      </c>
    </row>
    <row r="4625" spans="1:4" ht="14.25" customHeight="1">
      <c r="A4625" s="2">
        <v>923214</v>
      </c>
      <c r="B4625" s="2" t="s">
        <v>129</v>
      </c>
      <c r="C4625" s="2">
        <v>718.85</v>
      </c>
      <c r="D4625" s="2" t="s">
        <v>133</v>
      </c>
    </row>
    <row r="4626" spans="1:4" ht="14.25" customHeight="1">
      <c r="A4626" s="2">
        <v>923295</v>
      </c>
      <c r="B4626" s="2" t="s">
        <v>129</v>
      </c>
      <c r="C4626" s="2">
        <v>2762.4318699999999</v>
      </c>
      <c r="D4626" s="2" t="s">
        <v>130</v>
      </c>
    </row>
    <row r="4627" spans="1:4" ht="14.25" customHeight="1">
      <c r="A4627" s="2">
        <v>923479</v>
      </c>
      <c r="B4627" s="2" t="s">
        <v>132</v>
      </c>
      <c r="C4627" s="2">
        <v>2679.861081</v>
      </c>
      <c r="D4627" s="2" t="s">
        <v>130</v>
      </c>
    </row>
    <row r="4628" spans="1:4" ht="14.25" customHeight="1">
      <c r="A4628" s="2">
        <v>923489</v>
      </c>
      <c r="B4628" s="2" t="s">
        <v>132</v>
      </c>
      <c r="C4628" s="2">
        <v>1536</v>
      </c>
      <c r="D4628" s="2" t="s">
        <v>134</v>
      </c>
    </row>
    <row r="4629" spans="1:4" ht="14.25" customHeight="1">
      <c r="A4629" s="2">
        <v>923609</v>
      </c>
      <c r="B4629" s="2" t="s">
        <v>132</v>
      </c>
      <c r="C4629" s="2">
        <v>1696.3396230000001</v>
      </c>
      <c r="D4629" s="2" t="s">
        <v>130</v>
      </c>
    </row>
    <row r="4630" spans="1:4" ht="14.25" customHeight="1">
      <c r="A4630" s="2">
        <v>923670</v>
      </c>
      <c r="B4630" s="2" t="s">
        <v>129</v>
      </c>
      <c r="C4630" s="2">
        <v>3487.9028589999998</v>
      </c>
      <c r="D4630" s="2" t="s">
        <v>133</v>
      </c>
    </row>
    <row r="4631" spans="1:4" ht="14.25" customHeight="1">
      <c r="A4631" s="2">
        <v>924011</v>
      </c>
      <c r="B4631" s="2" t="s">
        <v>132</v>
      </c>
      <c r="C4631" s="2">
        <v>2756</v>
      </c>
      <c r="D4631" s="2" t="s">
        <v>130</v>
      </c>
    </row>
    <row r="4632" spans="1:4" ht="14.25" customHeight="1">
      <c r="A4632" s="2">
        <v>924103</v>
      </c>
      <c r="B4632" s="2" t="s">
        <v>132</v>
      </c>
      <c r="C4632" s="2">
        <v>1483.6498690000001</v>
      </c>
      <c r="D4632" s="2" t="s">
        <v>130</v>
      </c>
    </row>
    <row r="4633" spans="1:4" ht="14.25" customHeight="1">
      <c r="A4633" s="2">
        <v>924171</v>
      </c>
      <c r="B4633" s="2" t="s">
        <v>129</v>
      </c>
      <c r="C4633" s="2">
        <v>2461</v>
      </c>
      <c r="D4633" s="2" t="s">
        <v>130</v>
      </c>
    </row>
    <row r="4634" spans="1:4" ht="14.25" customHeight="1">
      <c r="A4634" s="2">
        <v>924180</v>
      </c>
      <c r="B4634" s="2" t="s">
        <v>129</v>
      </c>
      <c r="C4634" s="2">
        <v>2900.7928360000001</v>
      </c>
      <c r="D4634" s="2" t="s">
        <v>133</v>
      </c>
    </row>
    <row r="4635" spans="1:4" ht="14.25" customHeight="1">
      <c r="A4635" s="2">
        <v>924244</v>
      </c>
      <c r="B4635" s="2" t="s">
        <v>132</v>
      </c>
      <c r="C4635" s="2">
        <v>1847.2134550000001</v>
      </c>
      <c r="D4635" s="2" t="s">
        <v>133</v>
      </c>
    </row>
    <row r="4636" spans="1:4" ht="14.25" customHeight="1">
      <c r="A4636" s="2">
        <v>924400</v>
      </c>
      <c r="B4636" s="2" t="s">
        <v>132</v>
      </c>
      <c r="C4636" s="2">
        <v>1266.764461</v>
      </c>
      <c r="D4636" s="2" t="s">
        <v>133</v>
      </c>
    </row>
    <row r="4637" spans="1:4" ht="14.25" customHeight="1">
      <c r="A4637" s="2">
        <v>924488</v>
      </c>
      <c r="B4637" s="2" t="s">
        <v>132</v>
      </c>
      <c r="C4637" s="2">
        <v>287.61140599999999</v>
      </c>
      <c r="D4637" s="2" t="s">
        <v>133</v>
      </c>
    </row>
    <row r="4638" spans="1:4" ht="14.25" customHeight="1">
      <c r="A4638" s="2">
        <v>924550</v>
      </c>
      <c r="B4638" s="2" t="s">
        <v>132</v>
      </c>
      <c r="C4638" s="2">
        <v>2894.562124</v>
      </c>
      <c r="D4638" s="2" t="s">
        <v>133</v>
      </c>
    </row>
    <row r="4639" spans="1:4" ht="14.25" customHeight="1">
      <c r="A4639" s="2">
        <v>924652</v>
      </c>
      <c r="B4639" s="2" t="s">
        <v>132</v>
      </c>
      <c r="C4639" s="2">
        <v>1702.7937890000001</v>
      </c>
      <c r="D4639" s="2" t="s">
        <v>133</v>
      </c>
    </row>
    <row r="4640" spans="1:4" ht="14.25" customHeight="1">
      <c r="A4640" s="2">
        <v>925025</v>
      </c>
      <c r="B4640" s="2" t="s">
        <v>132</v>
      </c>
      <c r="C4640" s="2">
        <v>1002.579758</v>
      </c>
      <c r="D4640" s="2" t="s">
        <v>130</v>
      </c>
    </row>
    <row r="4641" spans="1:4" ht="14.25" customHeight="1">
      <c r="A4641" s="2">
        <v>925061</v>
      </c>
      <c r="B4641" s="2" t="s">
        <v>132</v>
      </c>
      <c r="C4641" s="2">
        <v>1449</v>
      </c>
      <c r="D4641" s="2" t="s">
        <v>130</v>
      </c>
    </row>
    <row r="4642" spans="1:4" ht="14.25" customHeight="1">
      <c r="A4642" s="2">
        <v>925382</v>
      </c>
      <c r="B4642" s="2" t="s">
        <v>132</v>
      </c>
      <c r="C4642" s="2">
        <v>2980.1415099999999</v>
      </c>
      <c r="D4642" s="2" t="s">
        <v>133</v>
      </c>
    </row>
    <row r="4643" spans="1:4" ht="14.25" customHeight="1">
      <c r="A4643" s="2">
        <v>926003</v>
      </c>
      <c r="B4643" s="2" t="s">
        <v>132</v>
      </c>
      <c r="C4643" s="2">
        <v>1649.7789419999999</v>
      </c>
      <c r="D4643" s="2" t="s">
        <v>130</v>
      </c>
    </row>
    <row r="4644" spans="1:4" ht="14.25" customHeight="1">
      <c r="A4644" s="2">
        <v>926119</v>
      </c>
      <c r="B4644" s="2" t="s">
        <v>132</v>
      </c>
      <c r="C4644" s="2">
        <v>3259</v>
      </c>
      <c r="D4644" s="2" t="s">
        <v>130</v>
      </c>
    </row>
    <row r="4645" spans="1:4" ht="14.25" customHeight="1">
      <c r="A4645" s="2">
        <v>926500</v>
      </c>
      <c r="B4645" s="2" t="s">
        <v>132</v>
      </c>
      <c r="C4645" s="2">
        <v>2880</v>
      </c>
      <c r="D4645" s="2" t="s">
        <v>133</v>
      </c>
    </row>
    <row r="4646" spans="1:4" ht="14.25" customHeight="1">
      <c r="A4646" s="2">
        <v>926775</v>
      </c>
      <c r="B4646" s="2" t="s">
        <v>129</v>
      </c>
      <c r="C4646" s="2">
        <v>2267.5100000000002</v>
      </c>
      <c r="D4646" s="2" t="s">
        <v>130</v>
      </c>
    </row>
    <row r="4647" spans="1:4" ht="14.25" customHeight="1">
      <c r="A4647" s="2">
        <v>927591</v>
      </c>
      <c r="B4647" s="2" t="s">
        <v>129</v>
      </c>
      <c r="C4647" s="2">
        <v>3091</v>
      </c>
      <c r="D4647" s="2" t="s">
        <v>134</v>
      </c>
    </row>
    <row r="4648" spans="1:4" ht="14.25" customHeight="1">
      <c r="A4648" s="2">
        <v>927818</v>
      </c>
      <c r="B4648" s="2" t="s">
        <v>132</v>
      </c>
      <c r="C4648" s="2">
        <v>1377.2110379999999</v>
      </c>
      <c r="D4648" s="2" t="s">
        <v>133</v>
      </c>
    </row>
    <row r="4649" spans="1:4" ht="14.25" customHeight="1">
      <c r="A4649" s="2">
        <v>927842</v>
      </c>
      <c r="B4649" s="2" t="s">
        <v>132</v>
      </c>
      <c r="C4649" s="2">
        <v>3447.3451770000001</v>
      </c>
      <c r="D4649" s="2" t="s">
        <v>133</v>
      </c>
    </row>
    <row r="4650" spans="1:4" ht="14.25" customHeight="1">
      <c r="A4650" s="2">
        <v>927868</v>
      </c>
      <c r="B4650" s="2" t="s">
        <v>132</v>
      </c>
      <c r="C4650" s="2">
        <v>3585.8227689999999</v>
      </c>
      <c r="D4650" s="2" t="s">
        <v>133</v>
      </c>
    </row>
    <row r="4651" spans="1:4" ht="14.25" customHeight="1">
      <c r="A4651" s="2">
        <v>928825</v>
      </c>
      <c r="B4651" s="2" t="s">
        <v>132</v>
      </c>
      <c r="C4651" s="2">
        <v>3402.2240790000001</v>
      </c>
      <c r="D4651" s="2" t="s">
        <v>130</v>
      </c>
    </row>
    <row r="4652" spans="1:4" ht="14.25" customHeight="1">
      <c r="A4652" s="2">
        <v>929026</v>
      </c>
      <c r="B4652" s="2" t="s">
        <v>132</v>
      </c>
      <c r="C4652" s="2">
        <v>580.02830070000005</v>
      </c>
      <c r="D4652" s="2" t="s">
        <v>133</v>
      </c>
    </row>
    <row r="4653" spans="1:4" ht="14.25" customHeight="1">
      <c r="A4653" s="2">
        <v>929162</v>
      </c>
      <c r="B4653" s="2" t="s">
        <v>132</v>
      </c>
      <c r="C4653" s="2">
        <v>2383.696015</v>
      </c>
      <c r="D4653" s="2" t="s">
        <v>133</v>
      </c>
    </row>
    <row r="4654" spans="1:4" ht="14.25" customHeight="1">
      <c r="A4654" s="2">
        <v>929270</v>
      </c>
      <c r="B4654" s="2" t="s">
        <v>132</v>
      </c>
      <c r="C4654" s="2">
        <v>611</v>
      </c>
      <c r="D4654" s="2" t="s">
        <v>133</v>
      </c>
    </row>
    <row r="4655" spans="1:4" ht="14.25" customHeight="1">
      <c r="A4655" s="2">
        <v>929329</v>
      </c>
      <c r="B4655" s="2" t="s">
        <v>132</v>
      </c>
      <c r="C4655" s="2">
        <v>2506</v>
      </c>
      <c r="D4655" s="2" t="s">
        <v>130</v>
      </c>
    </row>
    <row r="4656" spans="1:4" ht="14.25" customHeight="1">
      <c r="A4656" s="2">
        <v>929509</v>
      </c>
      <c r="B4656" s="2" t="s">
        <v>132</v>
      </c>
      <c r="C4656" s="2">
        <v>372.35909700000002</v>
      </c>
      <c r="D4656" s="2" t="s">
        <v>134</v>
      </c>
    </row>
    <row r="4657" spans="1:4" ht="14.25" customHeight="1">
      <c r="A4657" s="2">
        <v>929811</v>
      </c>
      <c r="B4657" s="2" t="s">
        <v>129</v>
      </c>
      <c r="C4657" s="2">
        <v>1429.416649</v>
      </c>
      <c r="D4657" s="2" t="s">
        <v>130</v>
      </c>
    </row>
    <row r="4658" spans="1:4" ht="14.25" customHeight="1">
      <c r="A4658" s="2">
        <v>930150</v>
      </c>
      <c r="B4658" s="2" t="s">
        <v>129</v>
      </c>
      <c r="C4658" s="2">
        <v>3512.5125309999999</v>
      </c>
      <c r="D4658" s="2" t="s">
        <v>133</v>
      </c>
    </row>
    <row r="4659" spans="1:4" ht="14.25" customHeight="1">
      <c r="A4659" s="2">
        <v>930526</v>
      </c>
      <c r="B4659" s="2" t="s">
        <v>132</v>
      </c>
      <c r="C4659" s="2">
        <v>792</v>
      </c>
      <c r="D4659" s="2" t="s">
        <v>133</v>
      </c>
    </row>
    <row r="4660" spans="1:4" ht="14.25" customHeight="1">
      <c r="A4660" s="2">
        <v>930598</v>
      </c>
      <c r="B4660" s="2" t="s">
        <v>132</v>
      </c>
      <c r="C4660" s="2">
        <v>1136</v>
      </c>
      <c r="D4660" s="2" t="s">
        <v>133</v>
      </c>
    </row>
    <row r="4661" spans="1:4" ht="14.25" customHeight="1">
      <c r="A4661" s="2">
        <v>930600</v>
      </c>
      <c r="B4661" s="2" t="s">
        <v>129</v>
      </c>
      <c r="C4661" s="2">
        <v>3084.9898269999999</v>
      </c>
      <c r="D4661" s="2" t="s">
        <v>133</v>
      </c>
    </row>
    <row r="4662" spans="1:4" ht="14.25" customHeight="1">
      <c r="A4662" s="2">
        <v>930739</v>
      </c>
      <c r="B4662" s="2" t="s">
        <v>132</v>
      </c>
      <c r="C4662" s="2">
        <v>1124</v>
      </c>
      <c r="D4662" s="2" t="s">
        <v>130</v>
      </c>
    </row>
    <row r="4663" spans="1:4" ht="14.25" customHeight="1">
      <c r="A4663" s="2">
        <v>930853</v>
      </c>
      <c r="B4663" s="2" t="s">
        <v>132</v>
      </c>
      <c r="C4663" s="2">
        <v>2886.9069909999998</v>
      </c>
      <c r="D4663" s="2" t="s">
        <v>134</v>
      </c>
    </row>
    <row r="4664" spans="1:4" ht="14.25" customHeight="1">
      <c r="A4664" s="2">
        <v>931131</v>
      </c>
      <c r="B4664" s="2" t="s">
        <v>129</v>
      </c>
      <c r="C4664" s="2">
        <v>2869.356143</v>
      </c>
      <c r="D4664" s="2" t="s">
        <v>130</v>
      </c>
    </row>
    <row r="4665" spans="1:4" ht="14.25" customHeight="1">
      <c r="A4665" s="2">
        <v>931355</v>
      </c>
      <c r="B4665" s="2" t="s">
        <v>132</v>
      </c>
      <c r="C4665" s="2">
        <v>3359</v>
      </c>
      <c r="D4665" s="2" t="s">
        <v>130</v>
      </c>
    </row>
    <row r="4666" spans="1:4" ht="14.25" customHeight="1">
      <c r="A4666" s="2">
        <v>931422</v>
      </c>
      <c r="B4666" s="2" t="s">
        <v>129</v>
      </c>
      <c r="C4666" s="2">
        <v>626.28362949999996</v>
      </c>
      <c r="D4666" s="2" t="s">
        <v>133</v>
      </c>
    </row>
    <row r="4667" spans="1:4" ht="14.25" customHeight="1">
      <c r="A4667" s="2">
        <v>931584</v>
      </c>
      <c r="B4667" s="2" t="s">
        <v>129</v>
      </c>
      <c r="C4667" s="2">
        <v>1816.573678</v>
      </c>
      <c r="D4667" s="2" t="s">
        <v>133</v>
      </c>
    </row>
    <row r="4668" spans="1:4" ht="14.25" customHeight="1">
      <c r="A4668" s="2">
        <v>931633</v>
      </c>
      <c r="B4668" s="2" t="s">
        <v>132</v>
      </c>
      <c r="C4668" s="2">
        <v>2202.2452939999998</v>
      </c>
      <c r="D4668" s="2" t="s">
        <v>130</v>
      </c>
    </row>
    <row r="4669" spans="1:4" ht="14.25" customHeight="1">
      <c r="A4669" s="2">
        <v>932091</v>
      </c>
      <c r="B4669" s="2" t="s">
        <v>129</v>
      </c>
      <c r="C4669" s="2">
        <v>1412.65</v>
      </c>
      <c r="D4669" s="2" t="s">
        <v>130</v>
      </c>
    </row>
    <row r="4670" spans="1:4" ht="14.25" customHeight="1">
      <c r="A4670" s="2">
        <v>932439</v>
      </c>
      <c r="B4670" s="2" t="s">
        <v>129</v>
      </c>
      <c r="C4670" s="2">
        <v>847</v>
      </c>
      <c r="D4670" s="2" t="s">
        <v>130</v>
      </c>
    </row>
    <row r="4671" spans="1:4" ht="14.25" customHeight="1">
      <c r="A4671" s="2">
        <v>932501</v>
      </c>
      <c r="B4671" s="2" t="s">
        <v>132</v>
      </c>
      <c r="C4671" s="2">
        <v>2194.5716550000002</v>
      </c>
      <c r="D4671" s="2" t="s">
        <v>130</v>
      </c>
    </row>
    <row r="4672" spans="1:4" ht="14.25" customHeight="1">
      <c r="A4672" s="2">
        <v>932534</v>
      </c>
      <c r="B4672" s="2" t="s">
        <v>132</v>
      </c>
      <c r="C4672" s="2">
        <v>3308.957359</v>
      </c>
      <c r="D4672" s="2" t="s">
        <v>133</v>
      </c>
    </row>
    <row r="4673" spans="1:4" ht="14.25" customHeight="1">
      <c r="A4673" s="2">
        <v>932908</v>
      </c>
      <c r="B4673" s="2" t="s">
        <v>132</v>
      </c>
      <c r="C4673" s="2">
        <v>379.64664429999999</v>
      </c>
      <c r="D4673" s="2" t="s">
        <v>133</v>
      </c>
    </row>
    <row r="4674" spans="1:4" ht="14.25" customHeight="1">
      <c r="A4674" s="2">
        <v>933308</v>
      </c>
      <c r="B4674" s="2" t="s">
        <v>132</v>
      </c>
      <c r="C4674" s="2">
        <v>1152.2518600000001</v>
      </c>
      <c r="D4674" s="2" t="s">
        <v>133</v>
      </c>
    </row>
    <row r="4675" spans="1:4" ht="14.25" customHeight="1">
      <c r="A4675" s="2">
        <v>933310</v>
      </c>
      <c r="B4675" s="2" t="s">
        <v>132</v>
      </c>
      <c r="C4675" s="2">
        <v>652.88934159999997</v>
      </c>
      <c r="D4675" s="2" t="s">
        <v>133</v>
      </c>
    </row>
    <row r="4676" spans="1:4" ht="14.25" customHeight="1">
      <c r="A4676" s="2">
        <v>933987</v>
      </c>
      <c r="B4676" s="2" t="s">
        <v>129</v>
      </c>
      <c r="C4676" s="2">
        <v>2384.3284859999999</v>
      </c>
      <c r="D4676" s="2" t="s">
        <v>130</v>
      </c>
    </row>
    <row r="4677" spans="1:4" ht="14.25" customHeight="1">
      <c r="A4677" s="2">
        <v>934013</v>
      </c>
      <c r="B4677" s="2" t="s">
        <v>132</v>
      </c>
      <c r="C4677" s="2">
        <v>1708.56313</v>
      </c>
      <c r="D4677" s="2" t="s">
        <v>130</v>
      </c>
    </row>
    <row r="4678" spans="1:4" ht="14.25" customHeight="1">
      <c r="A4678" s="2">
        <v>934055</v>
      </c>
      <c r="B4678" s="2" t="s">
        <v>132</v>
      </c>
      <c r="C4678" s="2">
        <v>1279.0124020000001</v>
      </c>
      <c r="D4678" s="2" t="s">
        <v>130</v>
      </c>
    </row>
    <row r="4679" spans="1:4" ht="14.25" customHeight="1">
      <c r="A4679" s="2">
        <v>934090</v>
      </c>
      <c r="B4679" s="2" t="s">
        <v>132</v>
      </c>
      <c r="C4679" s="2">
        <v>2258</v>
      </c>
      <c r="D4679" s="2" t="s">
        <v>133</v>
      </c>
    </row>
    <row r="4680" spans="1:4" ht="14.25" customHeight="1">
      <c r="A4680" s="2">
        <v>934112</v>
      </c>
      <c r="B4680" s="2" t="s">
        <v>132</v>
      </c>
      <c r="C4680" s="2">
        <v>2404.8040729999998</v>
      </c>
      <c r="D4680" s="2" t="s">
        <v>133</v>
      </c>
    </row>
    <row r="4681" spans="1:4" ht="14.25" customHeight="1">
      <c r="A4681" s="2">
        <v>934152</v>
      </c>
      <c r="B4681" s="2" t="s">
        <v>129</v>
      </c>
      <c r="C4681" s="2">
        <v>1597</v>
      </c>
      <c r="D4681" s="2" t="s">
        <v>133</v>
      </c>
    </row>
    <row r="4682" spans="1:4" ht="14.25" customHeight="1">
      <c r="A4682" s="2">
        <v>934395</v>
      </c>
      <c r="B4682" s="2" t="s">
        <v>129</v>
      </c>
      <c r="C4682" s="2">
        <v>3474.583267</v>
      </c>
      <c r="D4682" s="2" t="s">
        <v>134</v>
      </c>
    </row>
    <row r="4683" spans="1:4" ht="14.25" customHeight="1">
      <c r="A4683" s="2">
        <v>934457</v>
      </c>
      <c r="B4683" s="2" t="s">
        <v>132</v>
      </c>
      <c r="C4683" s="2">
        <v>3342</v>
      </c>
      <c r="D4683" s="2" t="s">
        <v>130</v>
      </c>
    </row>
    <row r="4684" spans="1:4" ht="14.25" customHeight="1">
      <c r="A4684" s="2">
        <v>934499</v>
      </c>
      <c r="B4684" s="2" t="s">
        <v>132</v>
      </c>
      <c r="C4684" s="2">
        <v>1175.1620889999999</v>
      </c>
      <c r="D4684" s="2" t="s">
        <v>130</v>
      </c>
    </row>
    <row r="4685" spans="1:4" ht="14.25" customHeight="1">
      <c r="A4685" s="2">
        <v>934546</v>
      </c>
      <c r="B4685" s="2" t="s">
        <v>132</v>
      </c>
      <c r="C4685" s="2">
        <v>3278.4441080000001</v>
      </c>
      <c r="D4685" s="2" t="s">
        <v>133</v>
      </c>
    </row>
    <row r="4686" spans="1:4" ht="14.25" customHeight="1">
      <c r="A4686" s="2">
        <v>935041</v>
      </c>
      <c r="B4686" s="2" t="s">
        <v>132</v>
      </c>
      <c r="C4686" s="2">
        <v>2053</v>
      </c>
      <c r="D4686" s="2" t="s">
        <v>130</v>
      </c>
    </row>
    <row r="4687" spans="1:4" ht="14.25" customHeight="1">
      <c r="A4687" s="2">
        <v>935045</v>
      </c>
      <c r="B4687" s="2" t="s">
        <v>132</v>
      </c>
      <c r="C4687" s="2">
        <v>789</v>
      </c>
      <c r="D4687" s="2" t="s">
        <v>130</v>
      </c>
    </row>
    <row r="4688" spans="1:4" ht="14.25" customHeight="1">
      <c r="A4688" s="2">
        <v>935116</v>
      </c>
      <c r="B4688" s="2" t="s">
        <v>132</v>
      </c>
      <c r="C4688" s="2">
        <v>2949.6681060000001</v>
      </c>
      <c r="D4688" s="2" t="s">
        <v>133</v>
      </c>
    </row>
    <row r="4689" spans="1:4" ht="14.25" customHeight="1">
      <c r="A4689" s="2">
        <v>935312</v>
      </c>
      <c r="B4689" s="2" t="s">
        <v>132</v>
      </c>
      <c r="C4689" s="2">
        <v>3080</v>
      </c>
      <c r="D4689" s="2" t="s">
        <v>133</v>
      </c>
    </row>
    <row r="4690" spans="1:4" ht="14.25" customHeight="1">
      <c r="A4690" s="2">
        <v>935358</v>
      </c>
      <c r="B4690" s="2" t="s">
        <v>129</v>
      </c>
      <c r="C4690" s="2">
        <v>1550</v>
      </c>
      <c r="D4690" s="2" t="s">
        <v>133</v>
      </c>
    </row>
    <row r="4691" spans="1:4" ht="14.25" customHeight="1">
      <c r="A4691" s="2">
        <v>935970</v>
      </c>
      <c r="B4691" s="2" t="s">
        <v>129</v>
      </c>
      <c r="C4691" s="2">
        <v>1648</v>
      </c>
      <c r="D4691" s="2" t="s">
        <v>133</v>
      </c>
    </row>
    <row r="4692" spans="1:4" ht="14.25" customHeight="1">
      <c r="A4692" s="2">
        <v>935994</v>
      </c>
      <c r="B4692" s="2" t="s">
        <v>129</v>
      </c>
      <c r="C4692" s="2">
        <v>3561.29</v>
      </c>
      <c r="D4692" s="2" t="s">
        <v>133</v>
      </c>
    </row>
    <row r="4693" spans="1:4" ht="14.25" customHeight="1">
      <c r="A4693" s="2">
        <v>936392</v>
      </c>
      <c r="B4693" s="2" t="s">
        <v>132</v>
      </c>
      <c r="C4693" s="2">
        <v>2154.2971539999999</v>
      </c>
      <c r="D4693" s="2" t="s">
        <v>133</v>
      </c>
    </row>
    <row r="4694" spans="1:4" ht="14.25" customHeight="1">
      <c r="A4694" s="2">
        <v>936818</v>
      </c>
      <c r="B4694" s="2" t="s">
        <v>132</v>
      </c>
      <c r="C4694" s="2">
        <v>1079.465471</v>
      </c>
      <c r="D4694" s="2" t="s">
        <v>133</v>
      </c>
    </row>
    <row r="4695" spans="1:4" ht="14.25" customHeight="1">
      <c r="A4695" s="2">
        <v>937000</v>
      </c>
      <c r="B4695" s="2" t="s">
        <v>132</v>
      </c>
      <c r="C4695" s="2">
        <v>2895.378146</v>
      </c>
      <c r="D4695" s="2" t="s">
        <v>133</v>
      </c>
    </row>
    <row r="4696" spans="1:4" ht="14.25" customHeight="1">
      <c r="A4696" s="2">
        <v>937135</v>
      </c>
      <c r="B4696" s="2" t="s">
        <v>132</v>
      </c>
      <c r="C4696" s="2">
        <v>335.08538179999999</v>
      </c>
      <c r="D4696" s="2" t="s">
        <v>130</v>
      </c>
    </row>
    <row r="4697" spans="1:4" ht="14.25" customHeight="1">
      <c r="A4697" s="2">
        <v>937376</v>
      </c>
      <c r="B4697" s="2" t="s">
        <v>132</v>
      </c>
      <c r="C4697" s="2">
        <v>1006.465134</v>
      </c>
      <c r="D4697" s="2" t="s">
        <v>133</v>
      </c>
    </row>
    <row r="4698" spans="1:4" ht="14.25" customHeight="1">
      <c r="A4698" s="2">
        <v>937411</v>
      </c>
      <c r="B4698" s="2" t="s">
        <v>132</v>
      </c>
      <c r="C4698" s="2">
        <v>1609</v>
      </c>
      <c r="D4698" s="2" t="s">
        <v>130</v>
      </c>
    </row>
    <row r="4699" spans="1:4" ht="14.25" customHeight="1">
      <c r="A4699" s="2">
        <v>937434</v>
      </c>
      <c r="B4699" s="2" t="s">
        <v>129</v>
      </c>
      <c r="C4699" s="2">
        <v>1623.8836980000001</v>
      </c>
      <c r="D4699" s="2" t="s">
        <v>133</v>
      </c>
    </row>
    <row r="4700" spans="1:4" ht="14.25" customHeight="1">
      <c r="A4700" s="2">
        <v>937514</v>
      </c>
      <c r="B4700" s="2" t="s">
        <v>132</v>
      </c>
      <c r="C4700" s="2">
        <v>2987</v>
      </c>
      <c r="D4700" s="2" t="s">
        <v>133</v>
      </c>
    </row>
    <row r="4701" spans="1:4" ht="14.25" customHeight="1">
      <c r="A4701" s="2">
        <v>937727</v>
      </c>
      <c r="B4701" s="2" t="s">
        <v>132</v>
      </c>
      <c r="C4701" s="2">
        <v>376</v>
      </c>
      <c r="D4701" s="2" t="s">
        <v>134</v>
      </c>
    </row>
    <row r="4702" spans="1:4" ht="14.25" customHeight="1">
      <c r="A4702" s="2">
        <v>937993</v>
      </c>
      <c r="B4702" s="2" t="s">
        <v>132</v>
      </c>
      <c r="C4702" s="2">
        <v>2656.8447179999998</v>
      </c>
      <c r="D4702" s="2" t="s">
        <v>134</v>
      </c>
    </row>
    <row r="4703" spans="1:4" ht="14.25" customHeight="1">
      <c r="A4703" s="2">
        <v>938135</v>
      </c>
      <c r="B4703" s="2" t="s">
        <v>132</v>
      </c>
      <c r="C4703" s="2">
        <v>1965.3962879999999</v>
      </c>
      <c r="D4703" s="2" t="s">
        <v>130</v>
      </c>
    </row>
    <row r="4704" spans="1:4" ht="14.25" customHeight="1">
      <c r="A4704" s="2">
        <v>938228</v>
      </c>
      <c r="B4704" s="2" t="s">
        <v>132</v>
      </c>
      <c r="C4704" s="2">
        <v>1577.6698670000001</v>
      </c>
      <c r="D4704" s="2" t="s">
        <v>133</v>
      </c>
    </row>
    <row r="4705" spans="1:4" ht="14.25" customHeight="1">
      <c r="A4705" s="2">
        <v>938257</v>
      </c>
      <c r="B4705" s="2" t="s">
        <v>132</v>
      </c>
      <c r="C4705" s="2">
        <v>673.89357189999998</v>
      </c>
      <c r="D4705" s="2" t="s">
        <v>130</v>
      </c>
    </row>
    <row r="4706" spans="1:4" ht="14.25" customHeight="1">
      <c r="A4706" s="2">
        <v>938521</v>
      </c>
      <c r="B4706" s="2" t="s">
        <v>132</v>
      </c>
      <c r="C4706" s="2">
        <v>994.24307899999997</v>
      </c>
      <c r="D4706" s="2" t="s">
        <v>130</v>
      </c>
    </row>
    <row r="4707" spans="1:4" ht="14.25" customHeight="1">
      <c r="A4707" s="2">
        <v>938922</v>
      </c>
      <c r="B4707" s="2" t="s">
        <v>129</v>
      </c>
      <c r="C4707" s="2">
        <v>2350.73</v>
      </c>
      <c r="D4707" s="2" t="s">
        <v>133</v>
      </c>
    </row>
    <row r="4708" spans="1:4" ht="14.25" customHeight="1">
      <c r="A4708" s="2">
        <v>939152</v>
      </c>
      <c r="B4708" s="2" t="s">
        <v>132</v>
      </c>
      <c r="C4708" s="2">
        <v>1303</v>
      </c>
      <c r="D4708" s="2" t="s">
        <v>133</v>
      </c>
    </row>
    <row r="4709" spans="1:4" ht="14.25" customHeight="1">
      <c r="A4709" s="2">
        <v>939835</v>
      </c>
      <c r="B4709" s="2" t="s">
        <v>132</v>
      </c>
      <c r="C4709" s="2">
        <v>3833.9606330000001</v>
      </c>
      <c r="D4709" s="2" t="s">
        <v>130</v>
      </c>
    </row>
    <row r="4710" spans="1:4" ht="14.25" customHeight="1">
      <c r="A4710" s="2">
        <v>939858</v>
      </c>
      <c r="B4710" s="2" t="s">
        <v>129</v>
      </c>
      <c r="C4710" s="2">
        <v>2388.6158540000001</v>
      </c>
      <c r="D4710" s="2" t="s">
        <v>133</v>
      </c>
    </row>
    <row r="4711" spans="1:4" ht="14.25" customHeight="1">
      <c r="A4711" s="2">
        <v>939989</v>
      </c>
      <c r="B4711" s="2" t="s">
        <v>132</v>
      </c>
      <c r="C4711" s="2">
        <v>2974.288481</v>
      </c>
      <c r="D4711" s="2" t="s">
        <v>130</v>
      </c>
    </row>
    <row r="4712" spans="1:4" ht="14.25" customHeight="1">
      <c r="A4712" s="2">
        <v>940427</v>
      </c>
      <c r="B4712" s="2" t="s">
        <v>132</v>
      </c>
      <c r="C4712" s="2">
        <v>2942.251604</v>
      </c>
      <c r="D4712" s="2" t="s">
        <v>130</v>
      </c>
    </row>
    <row r="4713" spans="1:4" ht="14.25" customHeight="1">
      <c r="A4713" s="2">
        <v>940542</v>
      </c>
      <c r="B4713" s="2" t="s">
        <v>129</v>
      </c>
      <c r="C4713" s="2">
        <v>2789.99</v>
      </c>
      <c r="D4713" s="2" t="s">
        <v>133</v>
      </c>
    </row>
    <row r="4714" spans="1:4" ht="14.25" customHeight="1">
      <c r="A4714" s="2">
        <v>940602</v>
      </c>
      <c r="B4714" s="2" t="s">
        <v>129</v>
      </c>
      <c r="C4714" s="2">
        <v>872.40950399999997</v>
      </c>
      <c r="D4714" s="2" t="s">
        <v>133</v>
      </c>
    </row>
    <row r="4715" spans="1:4" ht="14.25" customHeight="1">
      <c r="A4715" s="2">
        <v>940910</v>
      </c>
      <c r="B4715" s="2" t="s">
        <v>132</v>
      </c>
      <c r="C4715" s="2">
        <v>1780.430601</v>
      </c>
      <c r="D4715" s="2" t="s">
        <v>133</v>
      </c>
    </row>
    <row r="4716" spans="1:4" ht="14.25" customHeight="1">
      <c r="A4716" s="2">
        <v>941057</v>
      </c>
      <c r="B4716" s="2" t="s">
        <v>132</v>
      </c>
      <c r="C4716" s="2">
        <v>3671.6495479999999</v>
      </c>
      <c r="D4716" s="2" t="s">
        <v>130</v>
      </c>
    </row>
    <row r="4717" spans="1:4" ht="14.25" customHeight="1">
      <c r="A4717" s="2">
        <v>941282</v>
      </c>
      <c r="B4717" s="2" t="s">
        <v>132</v>
      </c>
      <c r="C4717" s="2">
        <v>1526.7094990000001</v>
      </c>
      <c r="D4717" s="2" t="s">
        <v>133</v>
      </c>
    </row>
    <row r="4718" spans="1:4" ht="14.25" customHeight="1">
      <c r="A4718" s="2">
        <v>941357</v>
      </c>
      <c r="B4718" s="2" t="s">
        <v>132</v>
      </c>
      <c r="C4718" s="2">
        <v>2950.715537</v>
      </c>
      <c r="D4718" s="2" t="s">
        <v>130</v>
      </c>
    </row>
    <row r="4719" spans="1:4" ht="14.25" customHeight="1">
      <c r="A4719" s="2">
        <v>942293</v>
      </c>
      <c r="B4719" s="2" t="s">
        <v>132</v>
      </c>
      <c r="C4719" s="2">
        <v>1120</v>
      </c>
      <c r="D4719" s="2" t="s">
        <v>130</v>
      </c>
    </row>
    <row r="4720" spans="1:4" ht="14.25" customHeight="1">
      <c r="A4720" s="2">
        <v>942368</v>
      </c>
      <c r="B4720" s="2" t="s">
        <v>132</v>
      </c>
      <c r="C4720" s="2">
        <v>2108.4312679999998</v>
      </c>
      <c r="D4720" s="2" t="s">
        <v>133</v>
      </c>
    </row>
    <row r="4721" spans="1:4" ht="14.25" customHeight="1">
      <c r="A4721" s="2">
        <v>942370</v>
      </c>
      <c r="B4721" s="2" t="s">
        <v>132</v>
      </c>
      <c r="C4721" s="2">
        <v>2375.6745249999999</v>
      </c>
      <c r="D4721" s="2" t="s">
        <v>133</v>
      </c>
    </row>
    <row r="4722" spans="1:4" ht="14.25" customHeight="1">
      <c r="A4722" s="2">
        <v>942514</v>
      </c>
      <c r="B4722" s="2" t="s">
        <v>132</v>
      </c>
      <c r="C4722" s="2">
        <v>3545</v>
      </c>
      <c r="D4722" s="2" t="s">
        <v>133</v>
      </c>
    </row>
    <row r="4723" spans="1:4" ht="14.25" customHeight="1">
      <c r="A4723" s="2">
        <v>942567</v>
      </c>
      <c r="B4723" s="2" t="s">
        <v>129</v>
      </c>
      <c r="C4723" s="2">
        <v>2097.3668280000002</v>
      </c>
      <c r="D4723" s="2" t="s">
        <v>130</v>
      </c>
    </row>
    <row r="4724" spans="1:4" ht="14.25" customHeight="1">
      <c r="A4724" s="2">
        <v>942982</v>
      </c>
      <c r="B4724" s="2" t="s">
        <v>132</v>
      </c>
      <c r="C4724" s="2">
        <v>1344.733015</v>
      </c>
      <c r="D4724" s="2" t="s">
        <v>133</v>
      </c>
    </row>
    <row r="4725" spans="1:4" ht="14.25" customHeight="1">
      <c r="A4725" s="2">
        <v>943136</v>
      </c>
      <c r="B4725" s="2" t="s">
        <v>132</v>
      </c>
      <c r="C4725" s="2">
        <v>1012</v>
      </c>
      <c r="D4725" s="2" t="s">
        <v>133</v>
      </c>
    </row>
    <row r="4726" spans="1:4" ht="14.25" customHeight="1">
      <c r="A4726" s="2">
        <v>943490</v>
      </c>
      <c r="B4726" s="2" t="s">
        <v>132</v>
      </c>
      <c r="C4726" s="2">
        <v>3559.2216199999998</v>
      </c>
      <c r="D4726" s="2" t="s">
        <v>133</v>
      </c>
    </row>
    <row r="4727" spans="1:4" ht="14.25" customHeight="1">
      <c r="A4727" s="2">
        <v>943548</v>
      </c>
      <c r="B4727" s="2" t="s">
        <v>129</v>
      </c>
      <c r="C4727" s="2">
        <v>2501.0532499999999</v>
      </c>
      <c r="D4727" s="2" t="s">
        <v>133</v>
      </c>
    </row>
    <row r="4728" spans="1:4" ht="14.25" customHeight="1">
      <c r="A4728" s="2">
        <v>943595</v>
      </c>
      <c r="B4728" s="2" t="s">
        <v>132</v>
      </c>
      <c r="C4728" s="2">
        <v>1187.99665</v>
      </c>
      <c r="D4728" s="2" t="s">
        <v>130</v>
      </c>
    </row>
    <row r="4729" spans="1:4" ht="14.25" customHeight="1">
      <c r="A4729" s="2">
        <v>943956</v>
      </c>
      <c r="B4729" s="2" t="s">
        <v>129</v>
      </c>
      <c r="C4729" s="2">
        <v>853.52101649999997</v>
      </c>
      <c r="D4729" s="2" t="s">
        <v>133</v>
      </c>
    </row>
    <row r="4730" spans="1:4" ht="14.25" customHeight="1">
      <c r="A4730" s="2">
        <v>944001</v>
      </c>
      <c r="B4730" s="2" t="s">
        <v>129</v>
      </c>
      <c r="C4730" s="2">
        <v>2130.421789</v>
      </c>
      <c r="D4730" s="2" t="s">
        <v>130</v>
      </c>
    </row>
    <row r="4731" spans="1:4" ht="14.25" customHeight="1">
      <c r="A4731" s="2">
        <v>944201</v>
      </c>
      <c r="B4731" s="2" t="s">
        <v>132</v>
      </c>
      <c r="C4731" s="2">
        <v>459</v>
      </c>
      <c r="D4731" s="2" t="s">
        <v>130</v>
      </c>
    </row>
    <row r="4732" spans="1:4" ht="14.25" customHeight="1">
      <c r="A4732" s="2">
        <v>944407</v>
      </c>
      <c r="B4732" s="2" t="s">
        <v>132</v>
      </c>
      <c r="C4732" s="2">
        <v>1605.491593</v>
      </c>
      <c r="D4732" s="2" t="s">
        <v>130</v>
      </c>
    </row>
    <row r="4733" spans="1:4" ht="14.25" customHeight="1">
      <c r="A4733" s="2">
        <v>944750</v>
      </c>
      <c r="B4733" s="2" t="s">
        <v>132</v>
      </c>
      <c r="C4733" s="2">
        <v>2479</v>
      </c>
      <c r="D4733" s="2" t="s">
        <v>133</v>
      </c>
    </row>
    <row r="4734" spans="1:4" ht="14.25" customHeight="1">
      <c r="A4734" s="2">
        <v>945032</v>
      </c>
      <c r="B4734" s="2" t="s">
        <v>132</v>
      </c>
      <c r="C4734" s="2">
        <v>2516.5241120000001</v>
      </c>
      <c r="D4734" s="2" t="s">
        <v>133</v>
      </c>
    </row>
    <row r="4735" spans="1:4" ht="14.25" customHeight="1">
      <c r="A4735" s="2">
        <v>945109</v>
      </c>
      <c r="B4735" s="2" t="s">
        <v>132</v>
      </c>
      <c r="C4735" s="2">
        <v>924.6850829</v>
      </c>
      <c r="D4735" s="2" t="s">
        <v>130</v>
      </c>
    </row>
    <row r="4736" spans="1:4" ht="14.25" customHeight="1">
      <c r="A4736" s="2">
        <v>945112</v>
      </c>
      <c r="B4736" s="2" t="s">
        <v>132</v>
      </c>
      <c r="C4736" s="2">
        <v>2004</v>
      </c>
      <c r="D4736" s="2" t="s">
        <v>133</v>
      </c>
    </row>
    <row r="4737" spans="1:4" ht="14.25" customHeight="1">
      <c r="A4737" s="2">
        <v>945576</v>
      </c>
      <c r="B4737" s="2" t="s">
        <v>129</v>
      </c>
      <c r="C4737" s="2">
        <v>1411.5899280000001</v>
      </c>
      <c r="D4737" s="2" t="s">
        <v>133</v>
      </c>
    </row>
    <row r="4738" spans="1:4" ht="14.25" customHeight="1">
      <c r="A4738" s="2">
        <v>945804</v>
      </c>
      <c r="B4738" s="2" t="s">
        <v>129</v>
      </c>
      <c r="C4738" s="2">
        <v>1930</v>
      </c>
      <c r="D4738" s="2" t="s">
        <v>133</v>
      </c>
    </row>
    <row r="4739" spans="1:4" ht="14.25" customHeight="1">
      <c r="A4739" s="2">
        <v>945893</v>
      </c>
      <c r="B4739" s="2" t="s">
        <v>132</v>
      </c>
      <c r="C4739" s="2">
        <v>310.33372129999998</v>
      </c>
      <c r="D4739" s="2" t="s">
        <v>130</v>
      </c>
    </row>
    <row r="4740" spans="1:4" ht="14.25" customHeight="1">
      <c r="A4740" s="2">
        <v>945904</v>
      </c>
      <c r="B4740" s="2" t="s">
        <v>132</v>
      </c>
      <c r="C4740" s="2">
        <v>2127.457386</v>
      </c>
      <c r="D4740" s="2" t="s">
        <v>133</v>
      </c>
    </row>
    <row r="4741" spans="1:4" ht="14.25" customHeight="1">
      <c r="A4741" s="2">
        <v>946438</v>
      </c>
      <c r="B4741" s="2" t="s">
        <v>132</v>
      </c>
      <c r="C4741" s="2">
        <v>1586</v>
      </c>
      <c r="D4741" s="2" t="s">
        <v>133</v>
      </c>
    </row>
    <row r="4742" spans="1:4" ht="14.25" customHeight="1">
      <c r="A4742" s="2">
        <v>946613</v>
      </c>
      <c r="B4742" s="2" t="s">
        <v>132</v>
      </c>
      <c r="C4742" s="2">
        <v>817.03797750000001</v>
      </c>
      <c r="D4742" s="2" t="s">
        <v>130</v>
      </c>
    </row>
    <row r="4743" spans="1:4" ht="14.25" customHeight="1">
      <c r="A4743" s="2">
        <v>946617</v>
      </c>
      <c r="B4743" s="2" t="s">
        <v>129</v>
      </c>
      <c r="C4743" s="2">
        <v>2159.3076999999998</v>
      </c>
      <c r="D4743" s="2" t="s">
        <v>134</v>
      </c>
    </row>
    <row r="4744" spans="1:4" ht="14.25" customHeight="1">
      <c r="A4744" s="2">
        <v>947345</v>
      </c>
      <c r="B4744" s="2" t="s">
        <v>132</v>
      </c>
      <c r="C4744" s="2">
        <v>1800.8516050000001</v>
      </c>
      <c r="D4744" s="2" t="s">
        <v>134</v>
      </c>
    </row>
    <row r="4745" spans="1:4" ht="14.25" customHeight="1">
      <c r="A4745" s="2">
        <v>947460</v>
      </c>
      <c r="B4745" s="2" t="s">
        <v>129</v>
      </c>
      <c r="C4745" s="2">
        <v>3423.9365229999999</v>
      </c>
      <c r="D4745" s="2" t="s">
        <v>133</v>
      </c>
    </row>
    <row r="4746" spans="1:4" ht="14.25" customHeight="1">
      <c r="A4746" s="2">
        <v>947835</v>
      </c>
      <c r="B4746" s="2" t="s">
        <v>129</v>
      </c>
      <c r="C4746" s="2">
        <v>1549.8450580000001</v>
      </c>
      <c r="D4746" s="2" t="s">
        <v>134</v>
      </c>
    </row>
    <row r="4747" spans="1:4" ht="14.25" customHeight="1">
      <c r="A4747" s="2">
        <v>948028</v>
      </c>
      <c r="B4747" s="2" t="s">
        <v>132</v>
      </c>
      <c r="C4747" s="2">
        <v>581</v>
      </c>
      <c r="D4747" s="2" t="s">
        <v>133</v>
      </c>
    </row>
    <row r="4748" spans="1:4" ht="14.25" customHeight="1">
      <c r="A4748" s="2">
        <v>948089</v>
      </c>
      <c r="B4748" s="2" t="s">
        <v>132</v>
      </c>
      <c r="C4748" s="2">
        <v>3124.2811190000002</v>
      </c>
      <c r="D4748" s="2" t="s">
        <v>130</v>
      </c>
    </row>
    <row r="4749" spans="1:4" ht="14.25" customHeight="1">
      <c r="A4749" s="2">
        <v>948230</v>
      </c>
      <c r="B4749" s="2" t="s">
        <v>132</v>
      </c>
      <c r="C4749" s="2">
        <v>797</v>
      </c>
      <c r="D4749" s="2" t="s">
        <v>133</v>
      </c>
    </row>
    <row r="4750" spans="1:4" ht="14.25" customHeight="1">
      <c r="A4750" s="2">
        <v>948343</v>
      </c>
      <c r="B4750" s="2" t="s">
        <v>132</v>
      </c>
      <c r="C4750" s="2">
        <v>2539.7569450000001</v>
      </c>
      <c r="D4750" s="2" t="s">
        <v>130</v>
      </c>
    </row>
    <row r="4751" spans="1:4" ht="14.25" customHeight="1">
      <c r="A4751" s="2">
        <v>949015</v>
      </c>
      <c r="B4751" s="2" t="s">
        <v>132</v>
      </c>
      <c r="C4751" s="2">
        <v>1924</v>
      </c>
      <c r="D4751" s="2" t="s">
        <v>130</v>
      </c>
    </row>
    <row r="4752" spans="1:4" ht="14.25" customHeight="1">
      <c r="A4752" s="2">
        <v>949378</v>
      </c>
      <c r="B4752" s="2" t="s">
        <v>132</v>
      </c>
      <c r="C4752" s="2">
        <v>772.65871679999998</v>
      </c>
      <c r="D4752" s="2" t="s">
        <v>133</v>
      </c>
    </row>
    <row r="4753" spans="1:4" ht="14.25" customHeight="1">
      <c r="A4753" s="2">
        <v>949472</v>
      </c>
      <c r="B4753" s="2" t="s">
        <v>132</v>
      </c>
      <c r="C4753" s="2">
        <v>1555.372478</v>
      </c>
      <c r="D4753" s="2" t="s">
        <v>133</v>
      </c>
    </row>
    <row r="4754" spans="1:4" ht="14.25" customHeight="1">
      <c r="A4754" s="2">
        <v>949503</v>
      </c>
      <c r="B4754" s="2" t="s">
        <v>129</v>
      </c>
      <c r="C4754" s="2">
        <v>284</v>
      </c>
      <c r="D4754" s="2" t="s">
        <v>130</v>
      </c>
    </row>
    <row r="4755" spans="1:4" ht="14.25" customHeight="1">
      <c r="A4755" s="2">
        <v>949759</v>
      </c>
      <c r="B4755" s="2" t="s">
        <v>132</v>
      </c>
      <c r="C4755" s="2">
        <v>2587.9502830000001</v>
      </c>
      <c r="D4755" s="2" t="s">
        <v>130</v>
      </c>
    </row>
    <row r="4756" spans="1:4" ht="14.25" customHeight="1">
      <c r="A4756" s="2">
        <v>950428</v>
      </c>
      <c r="B4756" s="2" t="s">
        <v>132</v>
      </c>
      <c r="C4756" s="2">
        <v>584.81396259999997</v>
      </c>
      <c r="D4756" s="2" t="s">
        <v>133</v>
      </c>
    </row>
    <row r="4757" spans="1:4" ht="14.25" customHeight="1">
      <c r="A4757" s="2">
        <v>950441</v>
      </c>
      <c r="B4757" s="2" t="s">
        <v>132</v>
      </c>
      <c r="C4757" s="2">
        <v>1052.5209090000001</v>
      </c>
      <c r="D4757" s="2" t="s">
        <v>130</v>
      </c>
    </row>
    <row r="4758" spans="1:4" ht="14.25" customHeight="1">
      <c r="A4758" s="2">
        <v>950748</v>
      </c>
      <c r="B4758" s="2" t="s">
        <v>129</v>
      </c>
      <c r="C4758" s="2">
        <v>1806.895595</v>
      </c>
      <c r="D4758" s="2" t="s">
        <v>133</v>
      </c>
    </row>
    <row r="4759" spans="1:4" ht="14.25" customHeight="1">
      <c r="A4759" s="2">
        <v>950883</v>
      </c>
      <c r="B4759" s="2" t="s">
        <v>129</v>
      </c>
      <c r="C4759" s="2">
        <v>2529.4299999999998</v>
      </c>
      <c r="D4759" s="2" t="s">
        <v>130</v>
      </c>
    </row>
    <row r="4760" spans="1:4" ht="14.25" customHeight="1">
      <c r="A4760" s="2">
        <v>951029</v>
      </c>
      <c r="B4760" s="2" t="s">
        <v>132</v>
      </c>
      <c r="C4760" s="2">
        <v>584.31747829999995</v>
      </c>
      <c r="D4760" s="2" t="s">
        <v>130</v>
      </c>
    </row>
    <row r="4761" spans="1:4" ht="14.25" customHeight="1">
      <c r="A4761" s="2">
        <v>951464</v>
      </c>
      <c r="B4761" s="2" t="s">
        <v>132</v>
      </c>
      <c r="C4761" s="2">
        <v>1319.3792089999999</v>
      </c>
      <c r="D4761" s="2" t="s">
        <v>133</v>
      </c>
    </row>
    <row r="4762" spans="1:4" ht="14.25" customHeight="1">
      <c r="A4762" s="2">
        <v>951542</v>
      </c>
      <c r="B4762" s="2" t="s">
        <v>132</v>
      </c>
      <c r="C4762" s="2">
        <v>584</v>
      </c>
      <c r="D4762" s="2" t="s">
        <v>133</v>
      </c>
    </row>
    <row r="4763" spans="1:4" ht="14.25" customHeight="1">
      <c r="A4763" s="2">
        <v>952365</v>
      </c>
      <c r="B4763" s="2" t="s">
        <v>129</v>
      </c>
      <c r="C4763" s="2">
        <v>2251.81</v>
      </c>
      <c r="D4763" s="2" t="s">
        <v>130</v>
      </c>
    </row>
    <row r="4764" spans="1:4" ht="14.25" customHeight="1">
      <c r="A4764" s="2">
        <v>952744</v>
      </c>
      <c r="B4764" s="2" t="s">
        <v>132</v>
      </c>
      <c r="C4764" s="2">
        <v>1456.888743</v>
      </c>
      <c r="D4764" s="2" t="s">
        <v>133</v>
      </c>
    </row>
    <row r="4765" spans="1:4" ht="14.25" customHeight="1">
      <c r="A4765" s="2">
        <v>953625</v>
      </c>
      <c r="B4765" s="2" t="s">
        <v>129</v>
      </c>
      <c r="C4765" s="2">
        <v>952.12</v>
      </c>
      <c r="D4765" s="2" t="s">
        <v>130</v>
      </c>
    </row>
    <row r="4766" spans="1:4" ht="14.25" customHeight="1">
      <c r="A4766" s="2">
        <v>953714</v>
      </c>
      <c r="B4766" s="2" t="s">
        <v>132</v>
      </c>
      <c r="C4766" s="2">
        <v>1519.754696</v>
      </c>
      <c r="D4766" s="2" t="s">
        <v>133</v>
      </c>
    </row>
    <row r="4767" spans="1:4" ht="14.25" customHeight="1">
      <c r="A4767" s="2">
        <v>953819</v>
      </c>
      <c r="B4767" s="2" t="s">
        <v>132</v>
      </c>
      <c r="C4767" s="2">
        <v>1404.0752130000001</v>
      </c>
      <c r="D4767" s="2" t="s">
        <v>130</v>
      </c>
    </row>
    <row r="4768" spans="1:4" ht="14.25" customHeight="1">
      <c r="A4768" s="2">
        <v>954235</v>
      </c>
      <c r="B4768" s="2" t="s">
        <v>132</v>
      </c>
      <c r="C4768" s="2">
        <v>2520.0115350000001</v>
      </c>
      <c r="D4768" s="2" t="s">
        <v>130</v>
      </c>
    </row>
    <row r="4769" spans="1:4" ht="14.25" customHeight="1">
      <c r="A4769" s="2">
        <v>954478</v>
      </c>
      <c r="B4769" s="2" t="s">
        <v>132</v>
      </c>
      <c r="C4769" s="2">
        <v>1897.1241010000001</v>
      </c>
      <c r="D4769" s="2" t="s">
        <v>133</v>
      </c>
    </row>
    <row r="4770" spans="1:4" ht="14.25" customHeight="1">
      <c r="A4770" s="2">
        <v>954841</v>
      </c>
      <c r="B4770" s="2" t="s">
        <v>132</v>
      </c>
      <c r="C4770" s="2">
        <v>3052.7473879999998</v>
      </c>
      <c r="D4770" s="2" t="s">
        <v>130</v>
      </c>
    </row>
    <row r="4771" spans="1:4" ht="14.25" customHeight="1">
      <c r="A4771" s="2">
        <v>955159</v>
      </c>
      <c r="B4771" s="2" t="s">
        <v>132</v>
      </c>
      <c r="C4771" s="2">
        <v>541.51366610000002</v>
      </c>
      <c r="D4771" s="2" t="s">
        <v>130</v>
      </c>
    </row>
    <row r="4772" spans="1:4" ht="14.25" customHeight="1">
      <c r="A4772" s="2">
        <v>955384</v>
      </c>
      <c r="B4772" s="2" t="s">
        <v>132</v>
      </c>
      <c r="C4772" s="2">
        <v>2996</v>
      </c>
      <c r="D4772" s="2" t="s">
        <v>133</v>
      </c>
    </row>
    <row r="4773" spans="1:4" ht="14.25" customHeight="1">
      <c r="A4773" s="2">
        <v>955730</v>
      </c>
      <c r="B4773" s="2" t="s">
        <v>132</v>
      </c>
      <c r="C4773" s="2">
        <v>1566.3755080000001</v>
      </c>
      <c r="D4773" s="2" t="s">
        <v>133</v>
      </c>
    </row>
    <row r="4774" spans="1:4" ht="14.25" customHeight="1">
      <c r="A4774" s="2">
        <v>956061</v>
      </c>
      <c r="B4774" s="2" t="s">
        <v>129</v>
      </c>
      <c r="C4774" s="2">
        <v>410</v>
      </c>
      <c r="D4774" s="2" t="s">
        <v>130</v>
      </c>
    </row>
    <row r="4775" spans="1:4" ht="14.25" customHeight="1">
      <c r="A4775" s="2">
        <v>956080</v>
      </c>
      <c r="B4775" s="2" t="s">
        <v>132</v>
      </c>
      <c r="C4775" s="2">
        <v>2029.9861080000001</v>
      </c>
      <c r="D4775" s="2" t="s">
        <v>133</v>
      </c>
    </row>
    <row r="4776" spans="1:4" ht="14.25" customHeight="1">
      <c r="A4776" s="2">
        <v>956162</v>
      </c>
      <c r="B4776" s="2" t="s">
        <v>132</v>
      </c>
      <c r="C4776" s="2">
        <v>939.64583189999996</v>
      </c>
      <c r="D4776" s="2" t="s">
        <v>133</v>
      </c>
    </row>
    <row r="4777" spans="1:4" ht="14.25" customHeight="1">
      <c r="A4777" s="2">
        <v>956935</v>
      </c>
      <c r="B4777" s="2" t="s">
        <v>132</v>
      </c>
      <c r="C4777" s="2">
        <v>3301.8286659999999</v>
      </c>
      <c r="D4777" s="2" t="s">
        <v>134</v>
      </c>
    </row>
    <row r="4778" spans="1:4" ht="14.25" customHeight="1">
      <c r="A4778" s="2">
        <v>956996</v>
      </c>
      <c r="B4778" s="2" t="s">
        <v>132</v>
      </c>
      <c r="C4778" s="2">
        <v>2503</v>
      </c>
      <c r="D4778" s="2" t="s">
        <v>133</v>
      </c>
    </row>
    <row r="4779" spans="1:4" ht="14.25" customHeight="1">
      <c r="A4779" s="2">
        <v>957358</v>
      </c>
      <c r="B4779" s="2" t="s">
        <v>132</v>
      </c>
      <c r="C4779" s="2">
        <v>2556.6565730000002</v>
      </c>
      <c r="D4779" s="2" t="s">
        <v>133</v>
      </c>
    </row>
    <row r="4780" spans="1:4" ht="14.25" customHeight="1">
      <c r="A4780" s="2">
        <v>957703</v>
      </c>
      <c r="B4780" s="2" t="s">
        <v>132</v>
      </c>
      <c r="C4780" s="2">
        <v>2785.6290880000001</v>
      </c>
      <c r="D4780" s="2" t="s">
        <v>130</v>
      </c>
    </row>
    <row r="4781" spans="1:4" ht="14.25" customHeight="1">
      <c r="A4781" s="2">
        <v>958251</v>
      </c>
      <c r="B4781" s="2" t="s">
        <v>129</v>
      </c>
      <c r="C4781" s="2">
        <v>2723.0406910000002</v>
      </c>
      <c r="D4781" s="2" t="s">
        <v>134</v>
      </c>
    </row>
    <row r="4782" spans="1:4" ht="14.25" customHeight="1">
      <c r="A4782" s="2">
        <v>958401</v>
      </c>
      <c r="B4782" s="2" t="s">
        <v>129</v>
      </c>
      <c r="C4782" s="2">
        <v>2611.5776390000001</v>
      </c>
      <c r="D4782" s="2" t="s">
        <v>130</v>
      </c>
    </row>
    <row r="4783" spans="1:4" ht="14.25" customHeight="1">
      <c r="A4783" s="2">
        <v>958427</v>
      </c>
      <c r="B4783" s="2" t="s">
        <v>132</v>
      </c>
      <c r="C4783" s="2">
        <v>1855.0027669999999</v>
      </c>
      <c r="D4783" s="2" t="s">
        <v>130</v>
      </c>
    </row>
    <row r="4784" spans="1:4" ht="14.25" customHeight="1">
      <c r="A4784" s="2">
        <v>958908</v>
      </c>
      <c r="B4784" s="2" t="s">
        <v>129</v>
      </c>
      <c r="C4784" s="2">
        <v>1752.34</v>
      </c>
      <c r="D4784" s="2" t="s">
        <v>133</v>
      </c>
    </row>
    <row r="4785" spans="1:4" ht="14.25" customHeight="1">
      <c r="A4785" s="2">
        <v>958948</v>
      </c>
      <c r="B4785" s="2" t="s">
        <v>132</v>
      </c>
      <c r="C4785" s="2">
        <v>2792.8749950000001</v>
      </c>
      <c r="D4785" s="2" t="s">
        <v>133</v>
      </c>
    </row>
    <row r="4786" spans="1:4" ht="14.25" customHeight="1">
      <c r="A4786" s="2">
        <v>958990</v>
      </c>
      <c r="B4786" s="2" t="s">
        <v>132</v>
      </c>
      <c r="C4786" s="2">
        <v>2363.9485180000001</v>
      </c>
      <c r="D4786" s="2" t="s">
        <v>133</v>
      </c>
    </row>
    <row r="4787" spans="1:4" ht="14.25" customHeight="1">
      <c r="A4787" s="2">
        <v>959459</v>
      </c>
      <c r="B4787" s="2" t="s">
        <v>132</v>
      </c>
      <c r="C4787" s="2">
        <v>1204.2041529999999</v>
      </c>
      <c r="D4787" s="2" t="s">
        <v>130</v>
      </c>
    </row>
    <row r="4788" spans="1:4" ht="14.25" customHeight="1">
      <c r="A4788" s="2">
        <v>959529</v>
      </c>
      <c r="B4788" s="2" t="s">
        <v>129</v>
      </c>
      <c r="C4788" s="2">
        <v>1961.2890990000001</v>
      </c>
      <c r="D4788" s="2" t="s">
        <v>130</v>
      </c>
    </row>
    <row r="4789" spans="1:4" ht="14.25" customHeight="1">
      <c r="A4789" s="2">
        <v>959903</v>
      </c>
      <c r="B4789" s="2" t="s">
        <v>132</v>
      </c>
      <c r="C4789" s="2">
        <v>1576</v>
      </c>
      <c r="D4789" s="2" t="s">
        <v>134</v>
      </c>
    </row>
    <row r="4790" spans="1:4" ht="14.25" customHeight="1">
      <c r="A4790" s="2">
        <v>960004</v>
      </c>
      <c r="B4790" s="2" t="s">
        <v>132</v>
      </c>
      <c r="C4790" s="2">
        <v>2558.9373139999998</v>
      </c>
      <c r="D4790" s="2" t="s">
        <v>133</v>
      </c>
    </row>
    <row r="4791" spans="1:4" ht="14.25" customHeight="1">
      <c r="A4791" s="2">
        <v>960229</v>
      </c>
      <c r="B4791" s="2" t="s">
        <v>132</v>
      </c>
      <c r="C4791" s="2">
        <v>2363</v>
      </c>
      <c r="D4791" s="2" t="s">
        <v>130</v>
      </c>
    </row>
    <row r="4792" spans="1:4" ht="14.25" customHeight="1">
      <c r="A4792" s="2">
        <v>960233</v>
      </c>
      <c r="B4792" s="2" t="s">
        <v>132</v>
      </c>
      <c r="C4792" s="2">
        <v>3404</v>
      </c>
      <c r="D4792" s="2" t="s">
        <v>130</v>
      </c>
    </row>
    <row r="4793" spans="1:4" ht="14.25" customHeight="1">
      <c r="A4793" s="2">
        <v>960824</v>
      </c>
      <c r="B4793" s="2" t="s">
        <v>132</v>
      </c>
      <c r="C4793" s="2">
        <v>1199.8876909999999</v>
      </c>
      <c r="D4793" s="2" t="s">
        <v>133</v>
      </c>
    </row>
    <row r="4794" spans="1:4" ht="14.25" customHeight="1">
      <c r="A4794" s="2">
        <v>960976</v>
      </c>
      <c r="B4794" s="2" t="s">
        <v>132</v>
      </c>
      <c r="C4794" s="2">
        <v>2250.787542</v>
      </c>
      <c r="D4794" s="2" t="s">
        <v>133</v>
      </c>
    </row>
    <row r="4795" spans="1:4" ht="14.25" customHeight="1">
      <c r="A4795" s="2">
        <v>961218</v>
      </c>
      <c r="B4795" s="2" t="s">
        <v>129</v>
      </c>
      <c r="C4795" s="2">
        <v>2363.7600000000002</v>
      </c>
      <c r="D4795" s="2" t="s">
        <v>133</v>
      </c>
    </row>
    <row r="4796" spans="1:4" ht="14.25" customHeight="1">
      <c r="A4796" s="2">
        <v>961551</v>
      </c>
      <c r="B4796" s="2" t="s">
        <v>129</v>
      </c>
      <c r="C4796" s="2">
        <v>2584.77</v>
      </c>
      <c r="D4796" s="2" t="s">
        <v>130</v>
      </c>
    </row>
    <row r="4797" spans="1:4" ht="14.25" customHeight="1">
      <c r="A4797" s="2">
        <v>961567</v>
      </c>
      <c r="B4797" s="2" t="s">
        <v>132</v>
      </c>
      <c r="C4797" s="2">
        <v>1838.302473</v>
      </c>
      <c r="D4797" s="2" t="s">
        <v>130</v>
      </c>
    </row>
    <row r="4798" spans="1:4" ht="14.25" customHeight="1">
      <c r="A4798" s="2">
        <v>961764</v>
      </c>
      <c r="B4798" s="2" t="s">
        <v>129</v>
      </c>
      <c r="C4798" s="2">
        <v>2014.55</v>
      </c>
      <c r="D4798" s="2" t="s">
        <v>133</v>
      </c>
    </row>
    <row r="4799" spans="1:4" ht="14.25" customHeight="1">
      <c r="A4799" s="2">
        <v>961922</v>
      </c>
      <c r="B4799" s="2" t="s">
        <v>132</v>
      </c>
      <c r="C4799" s="2">
        <v>954</v>
      </c>
      <c r="D4799" s="2" t="s">
        <v>133</v>
      </c>
    </row>
    <row r="4800" spans="1:4" ht="14.25" customHeight="1">
      <c r="A4800" s="2">
        <v>962105</v>
      </c>
      <c r="B4800" s="2" t="s">
        <v>132</v>
      </c>
      <c r="C4800" s="2">
        <v>2208.6202360000002</v>
      </c>
      <c r="D4800" s="2" t="s">
        <v>130</v>
      </c>
    </row>
    <row r="4801" spans="1:4" ht="14.25" customHeight="1">
      <c r="A4801" s="2">
        <v>962446</v>
      </c>
      <c r="B4801" s="2" t="s">
        <v>132</v>
      </c>
      <c r="C4801" s="2">
        <v>1734</v>
      </c>
      <c r="D4801" s="2" t="s">
        <v>133</v>
      </c>
    </row>
    <row r="4802" spans="1:4" ht="14.25" customHeight="1">
      <c r="A4802" s="2">
        <v>962682</v>
      </c>
      <c r="B4802" s="2" t="s">
        <v>129</v>
      </c>
      <c r="C4802" s="2">
        <v>3161.15</v>
      </c>
      <c r="D4802" s="2" t="s">
        <v>133</v>
      </c>
    </row>
    <row r="4803" spans="1:4" ht="14.25" customHeight="1">
      <c r="A4803" s="2">
        <v>962768</v>
      </c>
      <c r="B4803" s="2" t="s">
        <v>132</v>
      </c>
      <c r="C4803" s="2">
        <v>3387.8894719999998</v>
      </c>
      <c r="D4803" s="2" t="s">
        <v>133</v>
      </c>
    </row>
    <row r="4804" spans="1:4" ht="14.25" customHeight="1">
      <c r="A4804" s="2">
        <v>962895</v>
      </c>
      <c r="B4804" s="2" t="s">
        <v>129</v>
      </c>
      <c r="C4804" s="2">
        <v>2031.18</v>
      </c>
      <c r="D4804" s="2" t="s">
        <v>130</v>
      </c>
    </row>
    <row r="4805" spans="1:4" ht="14.25" customHeight="1">
      <c r="A4805" s="2">
        <v>963116</v>
      </c>
      <c r="B4805" s="2" t="s">
        <v>132</v>
      </c>
      <c r="C4805" s="2">
        <v>2028.172926</v>
      </c>
      <c r="D4805" s="2" t="s">
        <v>133</v>
      </c>
    </row>
    <row r="4806" spans="1:4" ht="14.25" customHeight="1">
      <c r="A4806" s="2">
        <v>963235</v>
      </c>
      <c r="B4806" s="2" t="s">
        <v>132</v>
      </c>
      <c r="C4806" s="2">
        <v>2930.0232860000001</v>
      </c>
      <c r="D4806" s="2" t="s">
        <v>134</v>
      </c>
    </row>
    <row r="4807" spans="1:4" ht="14.25" customHeight="1">
      <c r="A4807" s="2">
        <v>963280</v>
      </c>
      <c r="B4807" s="2" t="s">
        <v>132</v>
      </c>
      <c r="C4807" s="2">
        <v>2194.7781199999999</v>
      </c>
      <c r="D4807" s="2" t="s">
        <v>133</v>
      </c>
    </row>
    <row r="4808" spans="1:4" ht="14.25" customHeight="1">
      <c r="A4808" s="2">
        <v>963524</v>
      </c>
      <c r="B4808" s="2" t="s">
        <v>132</v>
      </c>
      <c r="C4808" s="2">
        <v>739.08814580000001</v>
      </c>
      <c r="D4808" s="2" t="s">
        <v>133</v>
      </c>
    </row>
    <row r="4809" spans="1:4" ht="14.25" customHeight="1">
      <c r="A4809" s="2">
        <v>963652</v>
      </c>
      <c r="B4809" s="2" t="s">
        <v>132</v>
      </c>
      <c r="C4809" s="2">
        <v>350</v>
      </c>
      <c r="D4809" s="2" t="s">
        <v>133</v>
      </c>
    </row>
    <row r="4810" spans="1:4" ht="14.25" customHeight="1">
      <c r="A4810" s="2">
        <v>963946</v>
      </c>
      <c r="B4810" s="2" t="s">
        <v>132</v>
      </c>
      <c r="C4810" s="2">
        <v>594.94854399999997</v>
      </c>
      <c r="D4810" s="2" t="s">
        <v>133</v>
      </c>
    </row>
    <row r="4811" spans="1:4" ht="14.25" customHeight="1">
      <c r="A4811" s="2">
        <v>964254</v>
      </c>
      <c r="B4811" s="2" t="s">
        <v>129</v>
      </c>
      <c r="C4811" s="2">
        <v>3339.3146839999999</v>
      </c>
      <c r="D4811" s="2" t="s">
        <v>133</v>
      </c>
    </row>
    <row r="4812" spans="1:4" ht="14.25" customHeight="1">
      <c r="A4812" s="2">
        <v>964458</v>
      </c>
      <c r="B4812" s="2" t="s">
        <v>129</v>
      </c>
      <c r="C4812" s="2">
        <v>1204.78</v>
      </c>
      <c r="D4812" s="2" t="s">
        <v>133</v>
      </c>
    </row>
    <row r="4813" spans="1:4" ht="14.25" customHeight="1">
      <c r="A4813" s="2">
        <v>964544</v>
      </c>
      <c r="B4813" s="2" t="s">
        <v>132</v>
      </c>
      <c r="C4813" s="2">
        <v>524.57505030000004</v>
      </c>
      <c r="D4813" s="2" t="s">
        <v>133</v>
      </c>
    </row>
    <row r="4814" spans="1:4" ht="14.25" customHeight="1">
      <c r="A4814" s="2">
        <v>964746</v>
      </c>
      <c r="B4814" s="2" t="s">
        <v>129</v>
      </c>
      <c r="C4814" s="2">
        <v>2280.77</v>
      </c>
      <c r="D4814" s="2" t="s">
        <v>133</v>
      </c>
    </row>
    <row r="4815" spans="1:4" ht="14.25" customHeight="1">
      <c r="A4815" s="2">
        <v>964927</v>
      </c>
      <c r="B4815" s="2" t="s">
        <v>132</v>
      </c>
      <c r="C4815" s="2">
        <v>1119</v>
      </c>
      <c r="D4815" s="2" t="s">
        <v>130</v>
      </c>
    </row>
    <row r="4816" spans="1:4" ht="14.25" customHeight="1">
      <c r="A4816" s="2">
        <v>965104</v>
      </c>
      <c r="B4816" s="2" t="s">
        <v>132</v>
      </c>
      <c r="C4816" s="2">
        <v>796</v>
      </c>
      <c r="D4816" s="2" t="s">
        <v>133</v>
      </c>
    </row>
    <row r="4817" spans="1:4" ht="14.25" customHeight="1">
      <c r="A4817" s="2">
        <v>965162</v>
      </c>
      <c r="B4817" s="2" t="s">
        <v>132</v>
      </c>
      <c r="C4817" s="2">
        <v>2045.0847389999999</v>
      </c>
      <c r="D4817" s="2" t="s">
        <v>133</v>
      </c>
    </row>
    <row r="4818" spans="1:4" ht="14.25" customHeight="1">
      <c r="A4818" s="2">
        <v>965839</v>
      </c>
      <c r="B4818" s="2" t="s">
        <v>132</v>
      </c>
      <c r="C4818" s="2">
        <v>2120.0376959999999</v>
      </c>
      <c r="D4818" s="2" t="s">
        <v>134</v>
      </c>
    </row>
    <row r="4819" spans="1:4" ht="14.25" customHeight="1">
      <c r="A4819" s="2">
        <v>966103</v>
      </c>
      <c r="B4819" s="2" t="s">
        <v>132</v>
      </c>
      <c r="C4819" s="2">
        <v>2993</v>
      </c>
      <c r="D4819" s="2" t="s">
        <v>130</v>
      </c>
    </row>
    <row r="4820" spans="1:4" ht="14.25" customHeight="1">
      <c r="A4820" s="2">
        <v>966122</v>
      </c>
      <c r="B4820" s="2" t="s">
        <v>132</v>
      </c>
      <c r="C4820" s="2">
        <v>1743.283218</v>
      </c>
      <c r="D4820" s="2" t="s">
        <v>133</v>
      </c>
    </row>
    <row r="4821" spans="1:4" ht="14.25" customHeight="1">
      <c r="A4821" s="2">
        <v>966501</v>
      </c>
      <c r="B4821" s="2" t="s">
        <v>129</v>
      </c>
      <c r="C4821" s="2">
        <v>1200.385796</v>
      </c>
      <c r="D4821" s="2" t="s">
        <v>130</v>
      </c>
    </row>
    <row r="4822" spans="1:4" ht="14.25" customHeight="1">
      <c r="A4822" s="2">
        <v>966764</v>
      </c>
      <c r="B4822" s="2" t="s">
        <v>132</v>
      </c>
      <c r="C4822" s="2">
        <v>2211.1487590000002</v>
      </c>
      <c r="D4822" s="2" t="s">
        <v>133</v>
      </c>
    </row>
    <row r="4823" spans="1:4" ht="14.25" customHeight="1">
      <c r="A4823" s="2">
        <v>966853</v>
      </c>
      <c r="B4823" s="2" t="s">
        <v>132</v>
      </c>
      <c r="C4823" s="2">
        <v>890.35608790000003</v>
      </c>
      <c r="D4823" s="2" t="s">
        <v>130</v>
      </c>
    </row>
    <row r="4824" spans="1:4" ht="14.25" customHeight="1">
      <c r="A4824" s="2">
        <v>967181</v>
      </c>
      <c r="B4824" s="2" t="s">
        <v>132</v>
      </c>
      <c r="C4824" s="2">
        <v>1720.245351</v>
      </c>
      <c r="D4824" s="2" t="s">
        <v>130</v>
      </c>
    </row>
    <row r="4825" spans="1:4" ht="14.25" customHeight="1">
      <c r="A4825" s="2">
        <v>967561</v>
      </c>
      <c r="B4825" s="2" t="s">
        <v>132</v>
      </c>
      <c r="C4825" s="2">
        <v>3603.3574039999999</v>
      </c>
      <c r="D4825" s="2" t="s">
        <v>134</v>
      </c>
    </row>
    <row r="4826" spans="1:4" ht="14.25" customHeight="1">
      <c r="A4826" s="2">
        <v>967694</v>
      </c>
      <c r="B4826" s="2" t="s">
        <v>132</v>
      </c>
      <c r="C4826" s="2">
        <v>3115.8067369999999</v>
      </c>
      <c r="D4826" s="2" t="s">
        <v>133</v>
      </c>
    </row>
    <row r="4827" spans="1:4" ht="14.25" customHeight="1">
      <c r="A4827" s="2">
        <v>968320</v>
      </c>
      <c r="B4827" s="2" t="s">
        <v>132</v>
      </c>
      <c r="C4827" s="2">
        <v>2718.5722730000002</v>
      </c>
      <c r="D4827" s="2" t="s">
        <v>133</v>
      </c>
    </row>
    <row r="4828" spans="1:4" ht="14.25" customHeight="1">
      <c r="A4828" s="2">
        <v>969003</v>
      </c>
      <c r="B4828" s="2" t="s">
        <v>129</v>
      </c>
      <c r="C4828" s="2">
        <v>1489.5549699999999</v>
      </c>
      <c r="D4828" s="2" t="s">
        <v>134</v>
      </c>
    </row>
    <row r="4829" spans="1:4" ht="14.25" customHeight="1">
      <c r="A4829" s="2">
        <v>969067</v>
      </c>
      <c r="B4829" s="2" t="s">
        <v>132</v>
      </c>
      <c r="C4829" s="2">
        <v>1123.367565</v>
      </c>
      <c r="D4829" s="2" t="s">
        <v>130</v>
      </c>
    </row>
    <row r="4830" spans="1:4" ht="14.25" customHeight="1">
      <c r="A4830" s="2">
        <v>969472</v>
      </c>
      <c r="B4830" s="2" t="s">
        <v>132</v>
      </c>
      <c r="C4830" s="2">
        <v>3512.015793</v>
      </c>
      <c r="D4830" s="2" t="s">
        <v>133</v>
      </c>
    </row>
    <row r="4831" spans="1:4" ht="14.25" customHeight="1">
      <c r="A4831" s="2">
        <v>969823</v>
      </c>
      <c r="B4831" s="2" t="s">
        <v>132</v>
      </c>
      <c r="C4831" s="2">
        <v>3215.5457339999998</v>
      </c>
      <c r="D4831" s="2" t="s">
        <v>130</v>
      </c>
    </row>
    <row r="4832" spans="1:4" ht="14.25" customHeight="1">
      <c r="A4832" s="2">
        <v>969951</v>
      </c>
      <c r="B4832" s="2" t="s">
        <v>129</v>
      </c>
      <c r="C4832" s="2">
        <v>350</v>
      </c>
      <c r="D4832" s="2" t="s">
        <v>130</v>
      </c>
    </row>
    <row r="4833" spans="1:4" ht="14.25" customHeight="1">
      <c r="A4833" s="2">
        <v>969959</v>
      </c>
      <c r="B4833" s="2" t="s">
        <v>132</v>
      </c>
      <c r="C4833" s="2">
        <v>3171</v>
      </c>
      <c r="D4833" s="2" t="s">
        <v>130</v>
      </c>
    </row>
    <row r="4834" spans="1:4" ht="14.25" customHeight="1">
      <c r="A4834" s="2">
        <v>970110</v>
      </c>
      <c r="B4834" s="2" t="s">
        <v>129</v>
      </c>
      <c r="C4834" s="2">
        <v>1202.227494</v>
      </c>
      <c r="D4834" s="2" t="s">
        <v>133</v>
      </c>
    </row>
    <row r="4835" spans="1:4" ht="14.25" customHeight="1">
      <c r="A4835" s="2">
        <v>970640</v>
      </c>
      <c r="B4835" s="2" t="s">
        <v>132</v>
      </c>
      <c r="C4835" s="2">
        <v>484.40178509999998</v>
      </c>
      <c r="D4835" s="2" t="s">
        <v>133</v>
      </c>
    </row>
    <row r="4836" spans="1:4" ht="14.25" customHeight="1">
      <c r="A4836" s="2">
        <v>970715</v>
      </c>
      <c r="B4836" s="2" t="s">
        <v>132</v>
      </c>
      <c r="C4836" s="2">
        <v>3465.112963</v>
      </c>
      <c r="D4836" s="2" t="s">
        <v>130</v>
      </c>
    </row>
    <row r="4837" spans="1:4" ht="14.25" customHeight="1">
      <c r="A4837" s="2">
        <v>970952</v>
      </c>
      <c r="B4837" s="2" t="s">
        <v>132</v>
      </c>
      <c r="C4837" s="2">
        <v>1943</v>
      </c>
      <c r="D4837" s="2" t="s">
        <v>133</v>
      </c>
    </row>
    <row r="4838" spans="1:4" ht="14.25" customHeight="1">
      <c r="A4838" s="2">
        <v>971343</v>
      </c>
      <c r="B4838" s="2" t="s">
        <v>129</v>
      </c>
      <c r="C4838" s="2">
        <v>2588.570698</v>
      </c>
      <c r="D4838" s="2" t="s">
        <v>130</v>
      </c>
    </row>
    <row r="4839" spans="1:4" ht="14.25" customHeight="1">
      <c r="A4839" s="2">
        <v>971439</v>
      </c>
      <c r="B4839" s="2" t="s">
        <v>129</v>
      </c>
      <c r="C4839" s="2">
        <v>544.71</v>
      </c>
      <c r="D4839" s="2" t="s">
        <v>134</v>
      </c>
    </row>
    <row r="4840" spans="1:4" ht="14.25" customHeight="1">
      <c r="A4840" s="2">
        <v>971658</v>
      </c>
      <c r="B4840" s="2" t="s">
        <v>129</v>
      </c>
      <c r="C4840" s="2">
        <v>216.82</v>
      </c>
      <c r="D4840" s="2" t="s">
        <v>133</v>
      </c>
    </row>
    <row r="4841" spans="1:4" ht="14.25" customHeight="1">
      <c r="A4841" s="2">
        <v>971687</v>
      </c>
      <c r="B4841" s="2" t="s">
        <v>132</v>
      </c>
      <c r="C4841" s="2">
        <v>1956.9946440000001</v>
      </c>
      <c r="D4841" s="2" t="s">
        <v>130</v>
      </c>
    </row>
    <row r="4842" spans="1:4" ht="14.25" customHeight="1">
      <c r="A4842" s="2">
        <v>971935</v>
      </c>
      <c r="B4842" s="2" t="s">
        <v>132</v>
      </c>
      <c r="C4842" s="2">
        <v>2676.4196069999998</v>
      </c>
      <c r="D4842" s="2" t="s">
        <v>130</v>
      </c>
    </row>
    <row r="4843" spans="1:4" ht="14.25" customHeight="1">
      <c r="A4843" s="2">
        <v>972169</v>
      </c>
      <c r="B4843" s="2" t="s">
        <v>132</v>
      </c>
      <c r="C4843" s="2">
        <v>2139.8111100000001</v>
      </c>
      <c r="D4843" s="2" t="s">
        <v>130</v>
      </c>
    </row>
    <row r="4844" spans="1:4" ht="14.25" customHeight="1">
      <c r="A4844" s="2">
        <v>972311</v>
      </c>
      <c r="B4844" s="2" t="s">
        <v>132</v>
      </c>
      <c r="C4844" s="2">
        <v>3226.226791</v>
      </c>
      <c r="D4844" s="2" t="s">
        <v>130</v>
      </c>
    </row>
    <row r="4845" spans="1:4" ht="14.25" customHeight="1">
      <c r="A4845" s="2">
        <v>972467</v>
      </c>
      <c r="B4845" s="2" t="s">
        <v>132</v>
      </c>
      <c r="C4845" s="2">
        <v>2754.7789069999999</v>
      </c>
      <c r="D4845" s="2" t="s">
        <v>130</v>
      </c>
    </row>
    <row r="4846" spans="1:4" ht="14.25" customHeight="1">
      <c r="A4846" s="2">
        <v>972963</v>
      </c>
      <c r="B4846" s="2" t="s">
        <v>129</v>
      </c>
      <c r="C4846" s="2">
        <v>537.06719269999996</v>
      </c>
      <c r="D4846" s="2" t="s">
        <v>130</v>
      </c>
    </row>
    <row r="4847" spans="1:4" ht="14.25" customHeight="1">
      <c r="A4847" s="2">
        <v>973164</v>
      </c>
      <c r="B4847" s="2" t="s">
        <v>129</v>
      </c>
      <c r="C4847" s="2">
        <v>3001.3026500000001</v>
      </c>
      <c r="D4847" s="2" t="s">
        <v>133</v>
      </c>
    </row>
    <row r="4848" spans="1:4" ht="14.25" customHeight="1">
      <c r="A4848" s="2">
        <v>973372</v>
      </c>
      <c r="B4848" s="2" t="s">
        <v>132</v>
      </c>
      <c r="C4848" s="2">
        <v>284</v>
      </c>
      <c r="D4848" s="2" t="s">
        <v>133</v>
      </c>
    </row>
    <row r="4849" spans="1:4" ht="14.25" customHeight="1">
      <c r="A4849" s="2">
        <v>973543</v>
      </c>
      <c r="B4849" s="2" t="s">
        <v>132</v>
      </c>
      <c r="C4849" s="2">
        <v>1016.0787</v>
      </c>
      <c r="D4849" s="2" t="s">
        <v>130</v>
      </c>
    </row>
    <row r="4850" spans="1:4" ht="14.25" customHeight="1">
      <c r="A4850" s="2">
        <v>973808</v>
      </c>
      <c r="B4850" s="2" t="s">
        <v>132</v>
      </c>
      <c r="C4850" s="2">
        <v>1942.0984129999999</v>
      </c>
      <c r="D4850" s="2" t="s">
        <v>133</v>
      </c>
    </row>
    <row r="4851" spans="1:4" ht="14.25" customHeight="1">
      <c r="A4851" s="2">
        <v>973993</v>
      </c>
      <c r="B4851" s="2" t="s">
        <v>132</v>
      </c>
      <c r="C4851" s="2">
        <v>3117.9029310000001</v>
      </c>
      <c r="D4851" s="2" t="s">
        <v>130</v>
      </c>
    </row>
    <row r="4852" spans="1:4" ht="14.25" customHeight="1">
      <c r="A4852" s="2">
        <v>974133</v>
      </c>
      <c r="B4852" s="2" t="s">
        <v>129</v>
      </c>
      <c r="C4852" s="2">
        <v>2743</v>
      </c>
      <c r="D4852" s="2" t="s">
        <v>130</v>
      </c>
    </row>
    <row r="4853" spans="1:4" ht="14.25" customHeight="1">
      <c r="A4853" s="2">
        <v>974227</v>
      </c>
      <c r="B4853" s="2" t="s">
        <v>132</v>
      </c>
      <c r="C4853" s="2">
        <v>732</v>
      </c>
      <c r="D4853" s="2" t="s">
        <v>130</v>
      </c>
    </row>
    <row r="4854" spans="1:4" ht="14.25" customHeight="1">
      <c r="A4854" s="2">
        <v>974368</v>
      </c>
      <c r="B4854" s="2" t="s">
        <v>132</v>
      </c>
      <c r="C4854" s="2">
        <v>2038.3446779999999</v>
      </c>
      <c r="D4854" s="2" t="s">
        <v>133</v>
      </c>
    </row>
    <row r="4855" spans="1:4" ht="14.25" customHeight="1">
      <c r="A4855" s="2">
        <v>974407</v>
      </c>
      <c r="B4855" s="2" t="s">
        <v>132</v>
      </c>
      <c r="C4855" s="2">
        <v>593.60199890000001</v>
      </c>
      <c r="D4855" s="2" t="s">
        <v>134</v>
      </c>
    </row>
    <row r="4856" spans="1:4" ht="14.25" customHeight="1">
      <c r="A4856" s="2">
        <v>975989</v>
      </c>
      <c r="B4856" s="2" t="s">
        <v>132</v>
      </c>
      <c r="C4856" s="2">
        <v>876</v>
      </c>
      <c r="D4856" s="2" t="s">
        <v>134</v>
      </c>
    </row>
    <row r="4857" spans="1:4" ht="14.25" customHeight="1">
      <c r="A4857" s="2">
        <v>976041</v>
      </c>
      <c r="B4857" s="2" t="s">
        <v>129</v>
      </c>
      <c r="C4857" s="2">
        <v>1537.3</v>
      </c>
      <c r="D4857" s="2" t="s">
        <v>130</v>
      </c>
    </row>
    <row r="4858" spans="1:4" ht="14.25" customHeight="1">
      <c r="A4858" s="2">
        <v>977003</v>
      </c>
      <c r="B4858" s="2" t="s">
        <v>132</v>
      </c>
      <c r="C4858" s="2">
        <v>846.72113539999998</v>
      </c>
      <c r="D4858" s="2" t="s">
        <v>130</v>
      </c>
    </row>
    <row r="4859" spans="1:4" ht="14.25" customHeight="1">
      <c r="A4859" s="2">
        <v>977110</v>
      </c>
      <c r="B4859" s="2" t="s">
        <v>132</v>
      </c>
      <c r="C4859" s="2">
        <v>2752.1454319999998</v>
      </c>
      <c r="D4859" s="2" t="s">
        <v>133</v>
      </c>
    </row>
    <row r="4860" spans="1:4" ht="14.25" customHeight="1">
      <c r="A4860" s="2">
        <v>977315</v>
      </c>
      <c r="B4860" s="2" t="s">
        <v>132</v>
      </c>
      <c r="C4860" s="2">
        <v>511.24334249999998</v>
      </c>
      <c r="D4860" s="2" t="s">
        <v>130</v>
      </c>
    </row>
    <row r="4861" spans="1:4" ht="14.25" customHeight="1">
      <c r="A4861" s="2">
        <v>977567</v>
      </c>
      <c r="B4861" s="2" t="s">
        <v>132</v>
      </c>
      <c r="C4861" s="2">
        <v>558.88767670000004</v>
      </c>
      <c r="D4861" s="2" t="s">
        <v>130</v>
      </c>
    </row>
    <row r="4862" spans="1:4" ht="14.25" customHeight="1">
      <c r="A4862" s="2">
        <v>977634</v>
      </c>
      <c r="B4862" s="2" t="s">
        <v>129</v>
      </c>
      <c r="C4862" s="2">
        <v>2683.05</v>
      </c>
      <c r="D4862" s="2" t="s">
        <v>133</v>
      </c>
    </row>
    <row r="4863" spans="1:4" ht="14.25" customHeight="1">
      <c r="A4863" s="2">
        <v>978354</v>
      </c>
      <c r="B4863" s="2" t="s">
        <v>129</v>
      </c>
      <c r="C4863" s="2">
        <v>2895.43</v>
      </c>
      <c r="D4863" s="2" t="s">
        <v>133</v>
      </c>
    </row>
    <row r="4864" spans="1:4" ht="14.25" customHeight="1">
      <c r="A4864" s="2">
        <v>978469</v>
      </c>
      <c r="B4864" s="2" t="s">
        <v>132</v>
      </c>
      <c r="C4864" s="2">
        <v>1622</v>
      </c>
      <c r="D4864" s="2" t="s">
        <v>130</v>
      </c>
    </row>
    <row r="4865" spans="1:4" ht="14.25" customHeight="1">
      <c r="A4865" s="2">
        <v>978551</v>
      </c>
      <c r="B4865" s="2" t="s">
        <v>132</v>
      </c>
      <c r="C4865" s="2">
        <v>774</v>
      </c>
      <c r="D4865" s="2" t="s">
        <v>134</v>
      </c>
    </row>
    <row r="4866" spans="1:4" ht="14.25" customHeight="1">
      <c r="A4866" s="2">
        <v>978578</v>
      </c>
      <c r="B4866" s="2" t="s">
        <v>132</v>
      </c>
      <c r="C4866" s="2">
        <v>2728.0247490000002</v>
      </c>
      <c r="D4866" s="2" t="s">
        <v>133</v>
      </c>
    </row>
    <row r="4867" spans="1:4" ht="14.25" customHeight="1">
      <c r="A4867" s="2">
        <v>978806</v>
      </c>
      <c r="B4867" s="2" t="s">
        <v>132</v>
      </c>
      <c r="C4867" s="2">
        <v>1371</v>
      </c>
      <c r="D4867" s="2" t="s">
        <v>133</v>
      </c>
    </row>
    <row r="4868" spans="1:4" ht="14.25" customHeight="1">
      <c r="A4868" s="2">
        <v>979003</v>
      </c>
      <c r="B4868" s="2" t="s">
        <v>132</v>
      </c>
      <c r="C4868" s="2">
        <v>2027.8348960000001</v>
      </c>
      <c r="D4868" s="2" t="s">
        <v>130</v>
      </c>
    </row>
    <row r="4869" spans="1:4" ht="14.25" customHeight="1">
      <c r="A4869" s="2">
        <v>979194</v>
      </c>
      <c r="B4869" s="2" t="s">
        <v>129</v>
      </c>
      <c r="C4869" s="2">
        <v>780</v>
      </c>
      <c r="D4869" s="2" t="s">
        <v>133</v>
      </c>
    </row>
    <row r="4870" spans="1:4" ht="14.25" customHeight="1">
      <c r="A4870" s="2">
        <v>979448</v>
      </c>
      <c r="B4870" s="2" t="s">
        <v>132</v>
      </c>
      <c r="C4870" s="2">
        <v>2351.264111</v>
      </c>
      <c r="D4870" s="2" t="s">
        <v>133</v>
      </c>
    </row>
    <row r="4871" spans="1:4" ht="14.25" customHeight="1">
      <c r="A4871" s="2">
        <v>979474</v>
      </c>
      <c r="B4871" s="2" t="s">
        <v>132</v>
      </c>
      <c r="C4871" s="2">
        <v>742.94170450000001</v>
      </c>
      <c r="D4871" s="2" t="s">
        <v>133</v>
      </c>
    </row>
    <row r="4872" spans="1:4" ht="14.25" customHeight="1">
      <c r="A4872" s="2">
        <v>979497</v>
      </c>
      <c r="B4872" s="2" t="s">
        <v>129</v>
      </c>
      <c r="C4872" s="2">
        <v>3076.47</v>
      </c>
      <c r="D4872" s="2" t="s">
        <v>130</v>
      </c>
    </row>
    <row r="4873" spans="1:4" ht="14.25" customHeight="1">
      <c r="A4873" s="2">
        <v>979684</v>
      </c>
      <c r="B4873" s="2" t="s">
        <v>132</v>
      </c>
      <c r="C4873" s="2">
        <v>428.61110839999998</v>
      </c>
      <c r="D4873" s="2" t="s">
        <v>133</v>
      </c>
    </row>
    <row r="4874" spans="1:4" ht="14.25" customHeight="1">
      <c r="A4874" s="2">
        <v>979991</v>
      </c>
      <c r="B4874" s="2" t="s">
        <v>132</v>
      </c>
      <c r="C4874" s="2">
        <v>2976.5354590000002</v>
      </c>
      <c r="D4874" s="2" t="s">
        <v>130</v>
      </c>
    </row>
    <row r="4875" spans="1:4" ht="14.25" customHeight="1">
      <c r="A4875" s="2">
        <v>980268</v>
      </c>
      <c r="B4875" s="2" t="s">
        <v>129</v>
      </c>
      <c r="C4875" s="2">
        <v>2652.02</v>
      </c>
      <c r="D4875" s="2" t="s">
        <v>133</v>
      </c>
    </row>
    <row r="4876" spans="1:4" ht="14.25" customHeight="1">
      <c r="A4876" s="2">
        <v>980297</v>
      </c>
      <c r="B4876" s="2" t="s">
        <v>132</v>
      </c>
      <c r="C4876" s="2">
        <v>3441.1749759999998</v>
      </c>
      <c r="D4876" s="2" t="s">
        <v>130</v>
      </c>
    </row>
    <row r="4877" spans="1:4" ht="14.25" customHeight="1">
      <c r="A4877" s="2">
        <v>980413</v>
      </c>
      <c r="B4877" s="2" t="s">
        <v>132</v>
      </c>
      <c r="C4877" s="2">
        <v>1855.9404259999999</v>
      </c>
      <c r="D4877" s="2" t="s">
        <v>134</v>
      </c>
    </row>
    <row r="4878" spans="1:4" ht="14.25" customHeight="1">
      <c r="A4878" s="2">
        <v>980559</v>
      </c>
      <c r="B4878" s="2" t="s">
        <v>129</v>
      </c>
      <c r="C4878" s="2">
        <v>1910.38</v>
      </c>
      <c r="D4878" s="2" t="s">
        <v>130</v>
      </c>
    </row>
    <row r="4879" spans="1:4" ht="14.25" customHeight="1">
      <c r="A4879" s="2">
        <v>980817</v>
      </c>
      <c r="B4879" s="2" t="s">
        <v>129</v>
      </c>
      <c r="C4879" s="2">
        <v>1559</v>
      </c>
      <c r="D4879" s="2" t="s">
        <v>130</v>
      </c>
    </row>
    <row r="4880" spans="1:4" ht="14.25" customHeight="1">
      <c r="A4880" s="2">
        <v>980839</v>
      </c>
      <c r="B4880" s="2" t="s">
        <v>132</v>
      </c>
      <c r="C4880" s="2">
        <v>1307.59646</v>
      </c>
      <c r="D4880" s="2" t="s">
        <v>130</v>
      </c>
    </row>
    <row r="4881" spans="1:4" ht="14.25" customHeight="1">
      <c r="A4881" s="2">
        <v>981044</v>
      </c>
      <c r="B4881" s="2" t="s">
        <v>132</v>
      </c>
      <c r="C4881" s="2">
        <v>1157.269994</v>
      </c>
      <c r="D4881" s="2" t="s">
        <v>133</v>
      </c>
    </row>
    <row r="4882" spans="1:4" ht="14.25" customHeight="1">
      <c r="A4882" s="2">
        <v>981072</v>
      </c>
      <c r="B4882" s="2" t="s">
        <v>129</v>
      </c>
      <c r="C4882" s="2">
        <v>725.87</v>
      </c>
      <c r="D4882" s="2" t="s">
        <v>133</v>
      </c>
    </row>
    <row r="4883" spans="1:4" ht="14.25" customHeight="1">
      <c r="A4883" s="2">
        <v>981385</v>
      </c>
      <c r="B4883" s="2" t="s">
        <v>132</v>
      </c>
      <c r="C4883" s="2">
        <v>1986.5919100000001</v>
      </c>
      <c r="D4883" s="2" t="s">
        <v>130</v>
      </c>
    </row>
    <row r="4884" spans="1:4" ht="14.25" customHeight="1">
      <c r="A4884" s="2">
        <v>981674</v>
      </c>
      <c r="B4884" s="2" t="s">
        <v>132</v>
      </c>
      <c r="C4884" s="2">
        <v>516.98717920000001</v>
      </c>
      <c r="D4884" s="2" t="s">
        <v>133</v>
      </c>
    </row>
    <row r="4885" spans="1:4" ht="14.25" customHeight="1">
      <c r="A4885" s="2">
        <v>981903</v>
      </c>
      <c r="B4885" s="2" t="s">
        <v>129</v>
      </c>
      <c r="C4885" s="2">
        <v>1916</v>
      </c>
      <c r="D4885" s="2" t="s">
        <v>130</v>
      </c>
    </row>
    <row r="4886" spans="1:4" ht="14.25" customHeight="1">
      <c r="A4886" s="2">
        <v>981925</v>
      </c>
      <c r="B4886" s="2" t="s">
        <v>132</v>
      </c>
      <c r="C4886" s="2">
        <v>1977</v>
      </c>
      <c r="D4886" s="2" t="s">
        <v>134</v>
      </c>
    </row>
    <row r="4887" spans="1:4" ht="14.25" customHeight="1">
      <c r="A4887" s="2">
        <v>981942</v>
      </c>
      <c r="B4887" s="2" t="s">
        <v>129</v>
      </c>
      <c r="C4887" s="2">
        <v>794</v>
      </c>
      <c r="D4887" s="2" t="s">
        <v>133</v>
      </c>
    </row>
    <row r="4888" spans="1:4" ht="14.25" customHeight="1">
      <c r="A4888" s="2">
        <v>982455</v>
      </c>
      <c r="B4888" s="2" t="s">
        <v>129</v>
      </c>
      <c r="C4888" s="2">
        <v>2948.5450129999999</v>
      </c>
      <c r="D4888" s="2" t="s">
        <v>130</v>
      </c>
    </row>
    <row r="4889" spans="1:4" ht="14.25" customHeight="1">
      <c r="A4889" s="2">
        <v>983316</v>
      </c>
      <c r="B4889" s="2" t="s">
        <v>129</v>
      </c>
      <c r="C4889" s="2">
        <v>2831.2857840000001</v>
      </c>
      <c r="D4889" s="2" t="s">
        <v>133</v>
      </c>
    </row>
    <row r="4890" spans="1:4" ht="14.25" customHeight="1">
      <c r="A4890" s="2">
        <v>983632</v>
      </c>
      <c r="B4890" s="2" t="s">
        <v>132</v>
      </c>
      <c r="C4890" s="2">
        <v>1181</v>
      </c>
      <c r="D4890" s="2" t="s">
        <v>133</v>
      </c>
    </row>
    <row r="4891" spans="1:4" ht="14.25" customHeight="1">
      <c r="A4891" s="2">
        <v>983757</v>
      </c>
      <c r="B4891" s="2" t="s">
        <v>129</v>
      </c>
      <c r="C4891" s="2">
        <v>859.69</v>
      </c>
      <c r="D4891" s="2" t="s">
        <v>130</v>
      </c>
    </row>
    <row r="4892" spans="1:4" ht="14.25" customHeight="1">
      <c r="A4892" s="2">
        <v>983882</v>
      </c>
      <c r="B4892" s="2" t="s">
        <v>132</v>
      </c>
      <c r="C4892" s="2">
        <v>774.83776709999995</v>
      </c>
      <c r="D4892" s="2" t="s">
        <v>133</v>
      </c>
    </row>
    <row r="4893" spans="1:4" ht="14.25" customHeight="1">
      <c r="A4893" s="2">
        <v>984044</v>
      </c>
      <c r="B4893" s="2" t="s">
        <v>132</v>
      </c>
      <c r="C4893" s="2">
        <v>2115.1658969999999</v>
      </c>
      <c r="D4893" s="2" t="s">
        <v>133</v>
      </c>
    </row>
    <row r="4894" spans="1:4" ht="14.25" customHeight="1">
      <c r="A4894" s="2">
        <v>984075</v>
      </c>
      <c r="B4894" s="2" t="s">
        <v>129</v>
      </c>
      <c r="C4894" s="2">
        <v>993.62634449999996</v>
      </c>
      <c r="D4894" s="2" t="s">
        <v>130</v>
      </c>
    </row>
    <row r="4895" spans="1:4" ht="14.25" customHeight="1">
      <c r="A4895" s="2">
        <v>984089</v>
      </c>
      <c r="B4895" s="2" t="s">
        <v>132</v>
      </c>
      <c r="C4895" s="2">
        <v>1800.6949279999999</v>
      </c>
      <c r="D4895" s="2" t="s">
        <v>130</v>
      </c>
    </row>
    <row r="4896" spans="1:4" ht="14.25" customHeight="1">
      <c r="A4896" s="2">
        <v>984162</v>
      </c>
      <c r="B4896" s="2" t="s">
        <v>129</v>
      </c>
      <c r="C4896" s="2">
        <v>1539.9331460000001</v>
      </c>
      <c r="D4896" s="2" t="s">
        <v>133</v>
      </c>
    </row>
    <row r="4897" spans="1:4" ht="14.25" customHeight="1">
      <c r="A4897" s="2">
        <v>984455</v>
      </c>
      <c r="B4897" s="2" t="s">
        <v>132</v>
      </c>
      <c r="C4897" s="2">
        <v>2206.0645629999999</v>
      </c>
      <c r="D4897" s="2" t="s">
        <v>130</v>
      </c>
    </row>
    <row r="4898" spans="1:4" ht="14.25" customHeight="1">
      <c r="A4898" s="2">
        <v>984555</v>
      </c>
      <c r="B4898" s="2" t="s">
        <v>129</v>
      </c>
      <c r="C4898" s="2">
        <v>291.47568619999998</v>
      </c>
      <c r="D4898" s="2" t="s">
        <v>130</v>
      </c>
    </row>
    <row r="4899" spans="1:4" ht="14.25" customHeight="1">
      <c r="A4899" s="2">
        <v>984951</v>
      </c>
      <c r="B4899" s="2" t="s">
        <v>129</v>
      </c>
      <c r="C4899" s="2">
        <v>3148.673397</v>
      </c>
      <c r="D4899" s="2" t="s">
        <v>130</v>
      </c>
    </row>
    <row r="4900" spans="1:4" ht="14.25" customHeight="1">
      <c r="A4900" s="2">
        <v>985037</v>
      </c>
      <c r="B4900" s="2" t="s">
        <v>132</v>
      </c>
      <c r="C4900" s="2">
        <v>467.5572042</v>
      </c>
      <c r="D4900" s="2" t="s">
        <v>130</v>
      </c>
    </row>
    <row r="4901" spans="1:4" ht="14.25" customHeight="1">
      <c r="A4901" s="2">
        <v>985217</v>
      </c>
      <c r="B4901" s="2" t="s">
        <v>132</v>
      </c>
      <c r="C4901" s="2">
        <v>1607.4342300000001</v>
      </c>
      <c r="D4901" s="2" t="s">
        <v>130</v>
      </c>
    </row>
    <row r="4902" spans="1:4" ht="14.25" customHeight="1">
      <c r="A4902" s="2">
        <v>985671</v>
      </c>
      <c r="B4902" s="2" t="s">
        <v>129</v>
      </c>
      <c r="C4902" s="2">
        <v>1190</v>
      </c>
      <c r="D4902" s="2" t="s">
        <v>130</v>
      </c>
    </row>
    <row r="4903" spans="1:4" ht="14.25" customHeight="1">
      <c r="A4903" s="2">
        <v>985787</v>
      </c>
      <c r="B4903" s="2" t="s">
        <v>132</v>
      </c>
      <c r="C4903" s="2">
        <v>1400.588072</v>
      </c>
      <c r="D4903" s="2" t="s">
        <v>130</v>
      </c>
    </row>
    <row r="4904" spans="1:4" ht="14.25" customHeight="1">
      <c r="A4904" s="2">
        <v>986043</v>
      </c>
      <c r="B4904" s="2" t="s">
        <v>129</v>
      </c>
      <c r="C4904" s="2">
        <v>1228.369191</v>
      </c>
      <c r="D4904" s="2" t="s">
        <v>130</v>
      </c>
    </row>
    <row r="4905" spans="1:4" ht="14.25" customHeight="1">
      <c r="A4905" s="2">
        <v>986103</v>
      </c>
      <c r="B4905" s="2" t="s">
        <v>129</v>
      </c>
      <c r="C4905" s="2">
        <v>3315</v>
      </c>
      <c r="D4905" s="2" t="s">
        <v>130</v>
      </c>
    </row>
    <row r="4906" spans="1:4" ht="14.25" customHeight="1">
      <c r="A4906" s="2">
        <v>986147</v>
      </c>
      <c r="B4906" s="2" t="s">
        <v>132</v>
      </c>
      <c r="C4906" s="2">
        <v>2482.9317879999999</v>
      </c>
      <c r="D4906" s="2" t="s">
        <v>130</v>
      </c>
    </row>
    <row r="4907" spans="1:4" ht="14.25" customHeight="1">
      <c r="A4907" s="2">
        <v>986235</v>
      </c>
      <c r="B4907" s="2" t="s">
        <v>129</v>
      </c>
      <c r="C4907" s="2">
        <v>397.39</v>
      </c>
      <c r="D4907" s="2" t="s">
        <v>130</v>
      </c>
    </row>
    <row r="4908" spans="1:4" ht="14.25" customHeight="1">
      <c r="A4908" s="2">
        <v>986669</v>
      </c>
      <c r="B4908" s="2" t="s">
        <v>132</v>
      </c>
      <c r="C4908" s="2">
        <v>2248.4270459999998</v>
      </c>
      <c r="D4908" s="2" t="s">
        <v>130</v>
      </c>
    </row>
    <row r="4909" spans="1:4" ht="14.25" customHeight="1">
      <c r="A4909" s="2">
        <v>986696</v>
      </c>
      <c r="B4909" s="2" t="s">
        <v>132</v>
      </c>
      <c r="C4909" s="2">
        <v>1024</v>
      </c>
      <c r="D4909" s="2" t="s">
        <v>133</v>
      </c>
    </row>
    <row r="4910" spans="1:4" ht="14.25" customHeight="1">
      <c r="A4910" s="2">
        <v>986798</v>
      </c>
      <c r="B4910" s="2" t="s">
        <v>132</v>
      </c>
      <c r="C4910" s="2">
        <v>2628.5550990000002</v>
      </c>
      <c r="D4910" s="2" t="s">
        <v>133</v>
      </c>
    </row>
    <row r="4911" spans="1:4" ht="14.25" customHeight="1">
      <c r="A4911" s="2">
        <v>987061</v>
      </c>
      <c r="B4911" s="2" t="s">
        <v>132</v>
      </c>
      <c r="C4911" s="2">
        <v>945</v>
      </c>
      <c r="D4911" s="2" t="s">
        <v>130</v>
      </c>
    </row>
    <row r="4912" spans="1:4" ht="14.25" customHeight="1">
      <c r="A4912" s="2">
        <v>987428</v>
      </c>
      <c r="B4912" s="2" t="s">
        <v>132</v>
      </c>
      <c r="C4912" s="2">
        <v>3203.2019599999999</v>
      </c>
      <c r="D4912" s="2" t="s">
        <v>133</v>
      </c>
    </row>
    <row r="4913" spans="1:4" ht="14.25" customHeight="1">
      <c r="A4913" s="2">
        <v>987529</v>
      </c>
      <c r="B4913" s="2" t="s">
        <v>132</v>
      </c>
      <c r="C4913" s="2">
        <v>3068.1022269999999</v>
      </c>
      <c r="D4913" s="2" t="s">
        <v>130</v>
      </c>
    </row>
    <row r="4914" spans="1:4" ht="14.25" customHeight="1">
      <c r="A4914" s="2">
        <v>987538</v>
      </c>
      <c r="B4914" s="2" t="s">
        <v>132</v>
      </c>
      <c r="C4914" s="2">
        <v>1143.559749</v>
      </c>
      <c r="D4914" s="2" t="s">
        <v>133</v>
      </c>
    </row>
    <row r="4915" spans="1:4" ht="14.25" customHeight="1">
      <c r="A4915" s="2">
        <v>987614</v>
      </c>
      <c r="B4915" s="2" t="s">
        <v>132</v>
      </c>
      <c r="C4915" s="2">
        <v>1214</v>
      </c>
      <c r="D4915" s="2" t="s">
        <v>133</v>
      </c>
    </row>
    <row r="4916" spans="1:4" ht="14.25" customHeight="1">
      <c r="A4916" s="2">
        <v>987898</v>
      </c>
      <c r="B4916" s="2" t="s">
        <v>132</v>
      </c>
      <c r="C4916" s="2">
        <v>2197.8944160000001</v>
      </c>
      <c r="D4916" s="2" t="s">
        <v>133</v>
      </c>
    </row>
    <row r="4917" spans="1:4" ht="14.25" customHeight="1">
      <c r="A4917" s="2">
        <v>988090</v>
      </c>
      <c r="B4917" s="2" t="s">
        <v>132</v>
      </c>
      <c r="C4917" s="2">
        <v>3600.7211259999999</v>
      </c>
      <c r="D4917" s="2" t="s">
        <v>133</v>
      </c>
    </row>
    <row r="4918" spans="1:4" ht="14.25" customHeight="1">
      <c r="A4918" s="2">
        <v>988190</v>
      </c>
      <c r="B4918" s="2" t="s">
        <v>132</v>
      </c>
      <c r="C4918" s="2">
        <v>1315.129318</v>
      </c>
      <c r="D4918" s="2" t="s">
        <v>133</v>
      </c>
    </row>
    <row r="4919" spans="1:4" ht="14.25" customHeight="1">
      <c r="A4919" s="2">
        <v>988298</v>
      </c>
      <c r="B4919" s="2" t="s">
        <v>132</v>
      </c>
      <c r="C4919" s="2">
        <v>2104</v>
      </c>
      <c r="D4919" s="2" t="s">
        <v>133</v>
      </c>
    </row>
    <row r="4920" spans="1:4" ht="14.25" customHeight="1">
      <c r="A4920" s="2">
        <v>988385</v>
      </c>
      <c r="B4920" s="2" t="s">
        <v>132</v>
      </c>
      <c r="C4920" s="2">
        <v>2592.3322240000002</v>
      </c>
      <c r="D4920" s="2" t="s">
        <v>130</v>
      </c>
    </row>
    <row r="4921" spans="1:4" ht="14.25" customHeight="1">
      <c r="A4921" s="2">
        <v>988387</v>
      </c>
      <c r="B4921" s="2" t="s">
        <v>132</v>
      </c>
      <c r="C4921" s="2">
        <v>2836.5420250000002</v>
      </c>
      <c r="D4921" s="2" t="s">
        <v>130</v>
      </c>
    </row>
    <row r="4922" spans="1:4" ht="14.25" customHeight="1">
      <c r="A4922" s="2">
        <v>988612</v>
      </c>
      <c r="B4922" s="2" t="s">
        <v>132</v>
      </c>
      <c r="C4922" s="2">
        <v>538</v>
      </c>
      <c r="D4922" s="2" t="s">
        <v>133</v>
      </c>
    </row>
    <row r="4923" spans="1:4" ht="14.25" customHeight="1">
      <c r="A4923" s="2">
        <v>989044</v>
      </c>
      <c r="B4923" s="2" t="s">
        <v>132</v>
      </c>
      <c r="C4923" s="2">
        <v>2414.0871259999999</v>
      </c>
      <c r="D4923" s="2" t="s">
        <v>133</v>
      </c>
    </row>
    <row r="4924" spans="1:4" ht="14.25" customHeight="1">
      <c r="A4924" s="2">
        <v>989105</v>
      </c>
      <c r="B4924" s="2" t="s">
        <v>132</v>
      </c>
      <c r="C4924" s="2">
        <v>2062.1433099999999</v>
      </c>
      <c r="D4924" s="2" t="s">
        <v>130</v>
      </c>
    </row>
    <row r="4925" spans="1:4" ht="14.25" customHeight="1">
      <c r="A4925" s="2">
        <v>989203</v>
      </c>
      <c r="B4925" s="2" t="s">
        <v>132</v>
      </c>
      <c r="C4925" s="2">
        <v>2095</v>
      </c>
      <c r="D4925" s="2" t="s">
        <v>130</v>
      </c>
    </row>
    <row r="4926" spans="1:4" ht="14.25" customHeight="1">
      <c r="A4926" s="2">
        <v>989302</v>
      </c>
      <c r="B4926" s="2" t="s">
        <v>132</v>
      </c>
      <c r="C4926" s="2">
        <v>2717.0068120000001</v>
      </c>
      <c r="D4926" s="2" t="s">
        <v>133</v>
      </c>
    </row>
    <row r="4927" spans="1:4" ht="14.25" customHeight="1">
      <c r="A4927" s="2">
        <v>989499</v>
      </c>
      <c r="B4927" s="2" t="s">
        <v>129</v>
      </c>
      <c r="C4927" s="2">
        <v>688</v>
      </c>
      <c r="D4927" s="2" t="s">
        <v>134</v>
      </c>
    </row>
    <row r="4928" spans="1:4" ht="14.25" customHeight="1">
      <c r="A4928" s="2">
        <v>989654</v>
      </c>
      <c r="B4928" s="2" t="s">
        <v>132</v>
      </c>
      <c r="C4928" s="2">
        <v>1922</v>
      </c>
      <c r="D4928" s="2" t="s">
        <v>133</v>
      </c>
    </row>
    <row r="4929" spans="1:4" ht="14.25" customHeight="1">
      <c r="A4929" s="2">
        <v>989756</v>
      </c>
      <c r="B4929" s="2" t="s">
        <v>132</v>
      </c>
      <c r="C4929" s="2">
        <v>3206.696555</v>
      </c>
      <c r="D4929" s="2" t="s">
        <v>133</v>
      </c>
    </row>
    <row r="4930" spans="1:4" ht="14.25" customHeight="1">
      <c r="A4930" s="2">
        <v>989760</v>
      </c>
      <c r="B4930" s="2" t="s">
        <v>129</v>
      </c>
      <c r="C4930" s="2">
        <v>2173.1637420000002</v>
      </c>
      <c r="D4930" s="2" t="s">
        <v>133</v>
      </c>
    </row>
    <row r="4931" spans="1:4" ht="14.25" customHeight="1">
      <c r="A4931" s="2">
        <v>990141</v>
      </c>
      <c r="B4931" s="2" t="s">
        <v>129</v>
      </c>
      <c r="C4931" s="2">
        <v>686.64477009999996</v>
      </c>
      <c r="D4931" s="2" t="s">
        <v>130</v>
      </c>
    </row>
    <row r="4932" spans="1:4" ht="14.25" customHeight="1">
      <c r="A4932" s="2">
        <v>990255</v>
      </c>
      <c r="B4932" s="2" t="s">
        <v>129</v>
      </c>
      <c r="C4932" s="2">
        <v>396.11629620000002</v>
      </c>
      <c r="D4932" s="2" t="s">
        <v>134</v>
      </c>
    </row>
    <row r="4933" spans="1:4" ht="14.25" customHeight="1">
      <c r="A4933" s="2">
        <v>990525</v>
      </c>
      <c r="B4933" s="2" t="s">
        <v>129</v>
      </c>
      <c r="C4933" s="2">
        <v>2778.05</v>
      </c>
      <c r="D4933" s="2" t="s">
        <v>130</v>
      </c>
    </row>
    <row r="4934" spans="1:4" ht="14.25" customHeight="1">
      <c r="A4934" s="2">
        <v>990642</v>
      </c>
      <c r="B4934" s="2" t="s">
        <v>129</v>
      </c>
      <c r="C4934" s="2">
        <v>885</v>
      </c>
      <c r="D4934" s="2" t="s">
        <v>133</v>
      </c>
    </row>
    <row r="4935" spans="1:4" ht="14.25" customHeight="1">
      <c r="A4935" s="2">
        <v>990693</v>
      </c>
      <c r="B4935" s="2" t="s">
        <v>129</v>
      </c>
      <c r="C4935" s="2">
        <v>2310.69</v>
      </c>
      <c r="D4935" s="2" t="s">
        <v>130</v>
      </c>
    </row>
    <row r="4936" spans="1:4" ht="14.25" customHeight="1">
      <c r="A4936" s="2">
        <v>990749</v>
      </c>
      <c r="B4936" s="2" t="s">
        <v>132</v>
      </c>
      <c r="C4936" s="2">
        <v>3397.7003070000001</v>
      </c>
      <c r="D4936" s="2" t="s">
        <v>130</v>
      </c>
    </row>
    <row r="4937" spans="1:4" ht="14.25" customHeight="1">
      <c r="A4937" s="2">
        <v>990797</v>
      </c>
      <c r="B4937" s="2" t="s">
        <v>132</v>
      </c>
      <c r="C4937" s="2">
        <v>1415.94559</v>
      </c>
      <c r="D4937" s="2" t="s">
        <v>130</v>
      </c>
    </row>
    <row r="4938" spans="1:4" ht="14.25" customHeight="1">
      <c r="A4938" s="2">
        <v>991192</v>
      </c>
      <c r="B4938" s="2" t="s">
        <v>132</v>
      </c>
      <c r="C4938" s="2">
        <v>704</v>
      </c>
      <c r="D4938" s="2" t="s">
        <v>133</v>
      </c>
    </row>
    <row r="4939" spans="1:4" ht="14.25" customHeight="1">
      <c r="A4939" s="2">
        <v>991544</v>
      </c>
      <c r="B4939" s="2" t="s">
        <v>132</v>
      </c>
      <c r="C4939" s="2">
        <v>1464.9925699999999</v>
      </c>
      <c r="D4939" s="2" t="s">
        <v>133</v>
      </c>
    </row>
    <row r="4940" spans="1:4" ht="14.25" customHeight="1">
      <c r="A4940" s="2">
        <v>991809</v>
      </c>
      <c r="B4940" s="2" t="s">
        <v>129</v>
      </c>
      <c r="C4940" s="2">
        <v>1455.12</v>
      </c>
      <c r="D4940" s="2" t="s">
        <v>134</v>
      </c>
    </row>
    <row r="4941" spans="1:4" ht="14.25" customHeight="1">
      <c r="A4941" s="2">
        <v>992229</v>
      </c>
      <c r="B4941" s="2" t="s">
        <v>129</v>
      </c>
      <c r="C4941" s="2">
        <v>1429.74</v>
      </c>
      <c r="D4941" s="2" t="s">
        <v>134</v>
      </c>
    </row>
    <row r="4942" spans="1:4" ht="14.25" customHeight="1">
      <c r="A4942" s="2">
        <v>992406</v>
      </c>
      <c r="B4942" s="2" t="s">
        <v>129</v>
      </c>
      <c r="C4942" s="2">
        <v>1219.75</v>
      </c>
      <c r="D4942" s="2" t="s">
        <v>133</v>
      </c>
    </row>
    <row r="4943" spans="1:4" ht="14.25" customHeight="1">
      <c r="A4943" s="2">
        <v>992533</v>
      </c>
      <c r="B4943" s="2" t="s">
        <v>132</v>
      </c>
      <c r="C4943" s="2">
        <v>295</v>
      </c>
      <c r="D4943" s="2" t="s">
        <v>130</v>
      </c>
    </row>
    <row r="4944" spans="1:4" ht="14.25" customHeight="1">
      <c r="A4944" s="2">
        <v>992649</v>
      </c>
      <c r="B4944" s="2" t="s">
        <v>129</v>
      </c>
      <c r="C4944" s="2">
        <v>957.46507050000002</v>
      </c>
      <c r="D4944" s="2" t="s">
        <v>134</v>
      </c>
    </row>
    <row r="4945" spans="1:4" ht="14.25" customHeight="1">
      <c r="A4945" s="2">
        <v>992763</v>
      </c>
      <c r="B4945" s="2" t="s">
        <v>129</v>
      </c>
      <c r="C4945" s="2">
        <v>1703.41</v>
      </c>
      <c r="D4945" s="2" t="s">
        <v>130</v>
      </c>
    </row>
    <row r="4946" spans="1:4" ht="14.25" customHeight="1">
      <c r="A4946" s="2">
        <v>993304</v>
      </c>
      <c r="B4946" s="2" t="s">
        <v>132</v>
      </c>
      <c r="C4946" s="2">
        <v>2512</v>
      </c>
      <c r="D4946" s="2" t="s">
        <v>133</v>
      </c>
    </row>
    <row r="4947" spans="1:4" ht="14.25" customHeight="1">
      <c r="A4947" s="2">
        <v>993655</v>
      </c>
      <c r="B4947" s="2" t="s">
        <v>132</v>
      </c>
      <c r="C4947" s="2">
        <v>309.65050079999997</v>
      </c>
      <c r="D4947" s="2" t="s">
        <v>130</v>
      </c>
    </row>
    <row r="4948" spans="1:4" ht="14.25" customHeight="1">
      <c r="A4948" s="2">
        <v>993838</v>
      </c>
      <c r="B4948" s="2" t="s">
        <v>132</v>
      </c>
      <c r="C4948" s="2">
        <v>3671.3919070000002</v>
      </c>
      <c r="D4948" s="2" t="s">
        <v>133</v>
      </c>
    </row>
    <row r="4949" spans="1:4" ht="14.25" customHeight="1">
      <c r="A4949" s="2">
        <v>993923</v>
      </c>
      <c r="B4949" s="2" t="s">
        <v>132</v>
      </c>
      <c r="C4949" s="2">
        <v>1902.4123159999999</v>
      </c>
      <c r="D4949" s="2" t="s">
        <v>134</v>
      </c>
    </row>
    <row r="4950" spans="1:4" ht="14.25" customHeight="1">
      <c r="A4950" s="2">
        <v>993975</v>
      </c>
      <c r="B4950" s="2" t="s">
        <v>129</v>
      </c>
      <c r="C4950" s="2">
        <v>2566.15</v>
      </c>
      <c r="D4950" s="2" t="s">
        <v>130</v>
      </c>
    </row>
    <row r="4951" spans="1:4" ht="14.25" customHeight="1">
      <c r="A4951" s="2">
        <v>994059</v>
      </c>
      <c r="B4951" s="2" t="s">
        <v>129</v>
      </c>
      <c r="C4951" s="2">
        <v>3348.2620710000001</v>
      </c>
      <c r="D4951" s="2" t="s">
        <v>130</v>
      </c>
    </row>
    <row r="4952" spans="1:4" ht="14.25" customHeight="1">
      <c r="A4952" s="2">
        <v>994134</v>
      </c>
      <c r="B4952" s="2" t="s">
        <v>129</v>
      </c>
      <c r="C4952" s="2">
        <v>2344.1579569999999</v>
      </c>
      <c r="D4952" s="2" t="s">
        <v>133</v>
      </c>
    </row>
    <row r="4953" spans="1:4" ht="14.25" customHeight="1">
      <c r="A4953" s="2">
        <v>994994</v>
      </c>
      <c r="B4953" s="2" t="s">
        <v>132</v>
      </c>
      <c r="C4953" s="2">
        <v>1983.217087</v>
      </c>
      <c r="D4953" s="2" t="s">
        <v>133</v>
      </c>
    </row>
    <row r="4954" spans="1:4" ht="14.25" customHeight="1">
      <c r="A4954" s="2">
        <v>995128</v>
      </c>
      <c r="B4954" s="2" t="s">
        <v>132</v>
      </c>
      <c r="C4954" s="2">
        <v>2787.9609220000002</v>
      </c>
      <c r="D4954" s="2" t="s">
        <v>133</v>
      </c>
    </row>
    <row r="4955" spans="1:4" ht="14.25" customHeight="1">
      <c r="A4955" s="2">
        <v>995244</v>
      </c>
      <c r="B4955" s="2" t="s">
        <v>129</v>
      </c>
      <c r="C4955" s="2">
        <v>261.89999999999998</v>
      </c>
      <c r="D4955" s="2" t="s">
        <v>133</v>
      </c>
    </row>
    <row r="4956" spans="1:4" ht="14.25" customHeight="1">
      <c r="A4956" s="2">
        <v>995386</v>
      </c>
      <c r="B4956" s="2" t="s">
        <v>132</v>
      </c>
      <c r="C4956" s="2">
        <v>2207</v>
      </c>
      <c r="D4956" s="2" t="s">
        <v>133</v>
      </c>
    </row>
    <row r="4957" spans="1:4" ht="14.25" customHeight="1">
      <c r="A4957" s="2">
        <v>995482</v>
      </c>
      <c r="B4957" s="2" t="s">
        <v>132</v>
      </c>
      <c r="C4957" s="2">
        <v>3358.86382</v>
      </c>
      <c r="D4957" s="2" t="s">
        <v>133</v>
      </c>
    </row>
    <row r="4958" spans="1:4" ht="14.25" customHeight="1">
      <c r="A4958" s="2">
        <v>995697</v>
      </c>
      <c r="B4958" s="2" t="s">
        <v>129</v>
      </c>
      <c r="C4958" s="2">
        <v>990.92</v>
      </c>
      <c r="D4958" s="2" t="s">
        <v>130</v>
      </c>
    </row>
    <row r="4959" spans="1:4" ht="14.25" customHeight="1">
      <c r="A4959" s="2">
        <v>995920</v>
      </c>
      <c r="B4959" s="2" t="s">
        <v>132</v>
      </c>
      <c r="C4959" s="2">
        <v>1791.9344120000001</v>
      </c>
      <c r="D4959" s="2" t="s">
        <v>133</v>
      </c>
    </row>
    <row r="4960" spans="1:4" ht="14.25" customHeight="1">
      <c r="A4960" s="2">
        <v>996332</v>
      </c>
      <c r="B4960" s="2" t="s">
        <v>132</v>
      </c>
      <c r="C4960" s="2">
        <v>3593.633746</v>
      </c>
      <c r="D4960" s="2" t="s">
        <v>133</v>
      </c>
    </row>
    <row r="4961" spans="1:4" ht="14.25" customHeight="1">
      <c r="A4961" s="2">
        <v>996336</v>
      </c>
      <c r="B4961" s="2" t="s">
        <v>129</v>
      </c>
      <c r="C4961" s="2">
        <v>2622.0860069999999</v>
      </c>
      <c r="D4961" s="2" t="s">
        <v>133</v>
      </c>
    </row>
    <row r="4962" spans="1:4" ht="14.25" customHeight="1">
      <c r="A4962" s="2">
        <v>996345</v>
      </c>
      <c r="B4962" s="2" t="s">
        <v>129</v>
      </c>
      <c r="C4962" s="2">
        <v>1011.93</v>
      </c>
      <c r="D4962" s="2" t="s">
        <v>134</v>
      </c>
    </row>
    <row r="4963" spans="1:4" ht="14.25" customHeight="1">
      <c r="A4963" s="2">
        <v>996475</v>
      </c>
      <c r="B4963" s="2" t="s">
        <v>132</v>
      </c>
      <c r="C4963" s="2">
        <v>1183.614204</v>
      </c>
      <c r="D4963" s="2" t="s">
        <v>130</v>
      </c>
    </row>
    <row r="4964" spans="1:4" ht="14.25" customHeight="1">
      <c r="A4964" s="2">
        <v>996653</v>
      </c>
      <c r="B4964" s="2" t="s">
        <v>132</v>
      </c>
      <c r="C4964" s="2">
        <v>3386.1694619999998</v>
      </c>
      <c r="D4964" s="2" t="s">
        <v>134</v>
      </c>
    </row>
    <row r="4965" spans="1:4" ht="14.25" customHeight="1">
      <c r="A4965" s="2">
        <v>996866</v>
      </c>
      <c r="B4965" s="2" t="s">
        <v>132</v>
      </c>
      <c r="C4965" s="2">
        <v>1971.7673609999999</v>
      </c>
      <c r="D4965" s="2" t="s">
        <v>133</v>
      </c>
    </row>
    <row r="4966" spans="1:4" ht="14.25" customHeight="1">
      <c r="A4966" s="2">
        <v>997176</v>
      </c>
      <c r="B4966" s="2" t="s">
        <v>129</v>
      </c>
      <c r="C4966" s="2">
        <v>400</v>
      </c>
      <c r="D4966" s="2" t="s">
        <v>133</v>
      </c>
    </row>
    <row r="4967" spans="1:4" ht="14.25" customHeight="1">
      <c r="A4967" s="2">
        <v>997494</v>
      </c>
      <c r="B4967" s="2" t="s">
        <v>129</v>
      </c>
      <c r="C4967" s="2">
        <v>3036.39</v>
      </c>
      <c r="D4967" s="2" t="s">
        <v>133</v>
      </c>
    </row>
    <row r="4968" spans="1:4" ht="14.25" customHeight="1">
      <c r="A4968" s="2">
        <v>997988</v>
      </c>
      <c r="B4968" s="2" t="s">
        <v>132</v>
      </c>
      <c r="C4968" s="2">
        <v>298.18591049999998</v>
      </c>
      <c r="D4968" s="2" t="s">
        <v>133</v>
      </c>
    </row>
    <row r="4969" spans="1:4" ht="14.25" customHeight="1">
      <c r="A4969" s="2">
        <v>998219</v>
      </c>
      <c r="B4969" s="2" t="s">
        <v>132</v>
      </c>
      <c r="C4969" s="2">
        <v>3260.0710220000001</v>
      </c>
      <c r="D4969" s="2" t="s">
        <v>130</v>
      </c>
    </row>
    <row r="4970" spans="1:4" ht="14.25" customHeight="1">
      <c r="A4970" s="2">
        <v>998273</v>
      </c>
      <c r="B4970" s="2" t="s">
        <v>132</v>
      </c>
      <c r="C4970" s="2">
        <v>1608.4492</v>
      </c>
      <c r="D4970" s="2" t="s">
        <v>130</v>
      </c>
    </row>
    <row r="4971" spans="1:4" ht="14.25" customHeight="1">
      <c r="A4971" s="2">
        <v>998346</v>
      </c>
      <c r="B4971" s="2" t="s">
        <v>129</v>
      </c>
      <c r="C4971" s="2">
        <v>1618.82</v>
      </c>
      <c r="D4971" s="2" t="s">
        <v>133</v>
      </c>
    </row>
    <row r="4972" spans="1:4" ht="14.25" customHeight="1">
      <c r="A4972" s="2">
        <v>998422</v>
      </c>
      <c r="B4972" s="2" t="s">
        <v>132</v>
      </c>
      <c r="C4972" s="2">
        <v>1528.2802959999999</v>
      </c>
      <c r="D4972" s="2" t="s">
        <v>133</v>
      </c>
    </row>
    <row r="4973" spans="1:4" ht="14.25" customHeight="1">
      <c r="A4973" s="2">
        <v>998507</v>
      </c>
      <c r="B4973" s="2" t="s">
        <v>132</v>
      </c>
      <c r="C4973" s="2">
        <v>1414.372777</v>
      </c>
      <c r="D4973" s="2" t="s">
        <v>130</v>
      </c>
    </row>
    <row r="4974" spans="1:4" ht="14.25" customHeight="1">
      <c r="A4974" s="2">
        <v>999146</v>
      </c>
      <c r="B4974" s="2" t="s">
        <v>132</v>
      </c>
      <c r="C4974" s="2">
        <v>3629.7734289999999</v>
      </c>
      <c r="D4974" s="2" t="s">
        <v>133</v>
      </c>
    </row>
    <row r="4975" spans="1:4" ht="14.25" customHeight="1">
      <c r="A4975" s="2">
        <v>999468</v>
      </c>
      <c r="B4975" s="2" t="s">
        <v>129</v>
      </c>
      <c r="C4975" s="2">
        <v>2321.1290589999999</v>
      </c>
      <c r="D4975" s="2" t="s">
        <v>133</v>
      </c>
    </row>
    <row r="4976" spans="1:4" ht="14.25" customHeight="1">
      <c r="A4976" s="2">
        <v>1000325</v>
      </c>
      <c r="B4976" s="2" t="s">
        <v>132</v>
      </c>
      <c r="C4976" s="2">
        <v>2890.5410000000002</v>
      </c>
      <c r="D4976" s="2" t="s">
        <v>130</v>
      </c>
    </row>
    <row r="4977" spans="1:4" ht="14.25" customHeight="1">
      <c r="A4977" s="2">
        <v>1000332</v>
      </c>
      <c r="B4977" s="2" t="s">
        <v>129</v>
      </c>
      <c r="C4977" s="2">
        <v>3391</v>
      </c>
      <c r="D4977" s="2" t="s">
        <v>133</v>
      </c>
    </row>
    <row r="4978" spans="1:4" ht="14.25" customHeight="1">
      <c r="A4978" s="2">
        <v>1000525</v>
      </c>
      <c r="B4978" s="2" t="s">
        <v>132</v>
      </c>
      <c r="C4978" s="2">
        <v>1706.109177</v>
      </c>
      <c r="D4978" s="2" t="s">
        <v>130</v>
      </c>
    </row>
    <row r="4979" spans="1:4" ht="14.25" customHeight="1">
      <c r="A4979" s="2">
        <v>1000832</v>
      </c>
      <c r="B4979" s="2" t="s">
        <v>132</v>
      </c>
      <c r="C4979" s="2">
        <v>3468.073805</v>
      </c>
      <c r="D4979" s="2" t="s">
        <v>133</v>
      </c>
    </row>
    <row r="4980" spans="1:4" ht="14.25" customHeight="1">
      <c r="A4980" s="2">
        <v>1001065</v>
      </c>
      <c r="B4980" s="2" t="s">
        <v>132</v>
      </c>
      <c r="C4980" s="2">
        <v>2404.326243</v>
      </c>
      <c r="D4980" s="2" t="s">
        <v>130</v>
      </c>
    </row>
    <row r="4981" spans="1:4" ht="14.25" customHeight="1">
      <c r="A4981" s="2">
        <v>1001958</v>
      </c>
      <c r="B4981" s="2" t="s">
        <v>129</v>
      </c>
      <c r="C4981" s="2">
        <v>2134</v>
      </c>
      <c r="D4981" s="2" t="s">
        <v>133</v>
      </c>
    </row>
    <row r="4982" spans="1:4" ht="14.25" customHeight="1">
      <c r="A4982" s="2">
        <v>1002050</v>
      </c>
      <c r="B4982" s="2" t="s">
        <v>132</v>
      </c>
      <c r="C4982" s="2">
        <v>602.50598219999995</v>
      </c>
      <c r="D4982" s="2" t="s">
        <v>133</v>
      </c>
    </row>
    <row r="4983" spans="1:4" ht="14.25" customHeight="1">
      <c r="A4983" s="2">
        <v>1002135</v>
      </c>
      <c r="B4983" s="2" t="s">
        <v>129</v>
      </c>
      <c r="C4983" s="2">
        <v>3066</v>
      </c>
      <c r="D4983" s="2" t="s">
        <v>130</v>
      </c>
    </row>
    <row r="4984" spans="1:4" ht="14.25" customHeight="1">
      <c r="A4984" s="2">
        <v>1002387</v>
      </c>
      <c r="B4984" s="2" t="s">
        <v>129</v>
      </c>
      <c r="C4984" s="2">
        <v>3012.1139819999999</v>
      </c>
      <c r="D4984" s="2" t="s">
        <v>130</v>
      </c>
    </row>
    <row r="4985" spans="1:4" ht="14.25" customHeight="1">
      <c r="A4985" s="2">
        <v>1002631</v>
      </c>
      <c r="B4985" s="2" t="s">
        <v>132</v>
      </c>
      <c r="C4985" s="2">
        <v>1603.825329</v>
      </c>
      <c r="D4985" s="2" t="s">
        <v>134</v>
      </c>
    </row>
    <row r="4986" spans="1:4" ht="14.25" customHeight="1">
      <c r="A4986" s="2">
        <v>1002989</v>
      </c>
      <c r="B4986" s="2" t="s">
        <v>132</v>
      </c>
      <c r="C4986" s="2">
        <v>1484.5333149999999</v>
      </c>
      <c r="D4986" s="2" t="s">
        <v>130</v>
      </c>
    </row>
    <row r="4987" spans="1:4" ht="14.25" customHeight="1">
      <c r="A4987" s="2">
        <v>1003050</v>
      </c>
      <c r="B4987" s="2" t="s">
        <v>129</v>
      </c>
      <c r="C4987" s="2">
        <v>3382</v>
      </c>
      <c r="D4987" s="2" t="s">
        <v>133</v>
      </c>
    </row>
    <row r="4988" spans="1:4" ht="14.25" customHeight="1">
      <c r="A4988" s="2">
        <v>1003367</v>
      </c>
      <c r="B4988" s="2" t="s">
        <v>132</v>
      </c>
      <c r="C4988" s="2">
        <v>1576.5225</v>
      </c>
      <c r="D4988" s="2" t="s">
        <v>130</v>
      </c>
    </row>
    <row r="4989" spans="1:4" ht="14.25" customHeight="1">
      <c r="A4989" s="2">
        <v>1003668</v>
      </c>
      <c r="B4989" s="2" t="s">
        <v>129</v>
      </c>
      <c r="C4989" s="2">
        <v>3226.8359359999999</v>
      </c>
      <c r="D4989" s="2" t="s">
        <v>133</v>
      </c>
    </row>
    <row r="4990" spans="1:4" ht="14.25" customHeight="1">
      <c r="A4990" s="2">
        <v>1003908</v>
      </c>
      <c r="B4990" s="2" t="s">
        <v>129</v>
      </c>
      <c r="C4990" s="2">
        <v>2259.9547309999998</v>
      </c>
      <c r="D4990" s="2" t="s">
        <v>133</v>
      </c>
    </row>
    <row r="4991" spans="1:4" ht="14.25" customHeight="1">
      <c r="A4991" s="2">
        <v>1003940</v>
      </c>
      <c r="B4991" s="2" t="s">
        <v>132</v>
      </c>
      <c r="C4991" s="2">
        <v>3062.586863</v>
      </c>
      <c r="D4991" s="2" t="s">
        <v>133</v>
      </c>
    </row>
    <row r="4992" spans="1:4" ht="14.25" customHeight="1">
      <c r="A4992" s="2">
        <v>1004136</v>
      </c>
      <c r="B4992" s="2" t="s">
        <v>129</v>
      </c>
      <c r="C4992" s="2">
        <v>2641</v>
      </c>
      <c r="D4992" s="2" t="s">
        <v>133</v>
      </c>
    </row>
    <row r="4993" spans="1:4" ht="14.25" customHeight="1">
      <c r="A4993" s="2">
        <v>1004489</v>
      </c>
      <c r="B4993" s="2" t="s">
        <v>132</v>
      </c>
      <c r="C4993" s="2">
        <v>1879.9791290000001</v>
      </c>
      <c r="D4993" s="2" t="s">
        <v>130</v>
      </c>
    </row>
    <row r="4994" spans="1:4" ht="14.25" customHeight="1">
      <c r="A4994" s="2">
        <v>1004565</v>
      </c>
      <c r="B4994" s="2" t="s">
        <v>129</v>
      </c>
      <c r="C4994" s="2">
        <v>3134</v>
      </c>
      <c r="D4994" s="2" t="s">
        <v>130</v>
      </c>
    </row>
    <row r="4995" spans="1:4" ht="14.25" customHeight="1">
      <c r="A4995" s="2">
        <v>1004569</v>
      </c>
      <c r="B4995" s="2" t="s">
        <v>132</v>
      </c>
      <c r="C4995" s="2">
        <v>3189.7306699999999</v>
      </c>
      <c r="D4995" s="2" t="s">
        <v>130</v>
      </c>
    </row>
    <row r="4996" spans="1:4" ht="14.25" customHeight="1">
      <c r="A4996" s="2">
        <v>1004859</v>
      </c>
      <c r="B4996" s="2" t="s">
        <v>129</v>
      </c>
      <c r="C4996" s="2">
        <v>1391.9813899999999</v>
      </c>
      <c r="D4996" s="2" t="s">
        <v>130</v>
      </c>
    </row>
    <row r="4997" spans="1:4" ht="14.25" customHeight="1">
      <c r="A4997" s="2">
        <v>1005175</v>
      </c>
      <c r="B4997" s="2" t="s">
        <v>132</v>
      </c>
      <c r="C4997" s="2">
        <v>221</v>
      </c>
      <c r="D4997" s="2" t="s">
        <v>130</v>
      </c>
    </row>
    <row r="4998" spans="1:4" ht="14.25" customHeight="1">
      <c r="A4998" s="2">
        <v>1005260</v>
      </c>
      <c r="B4998" s="2" t="s">
        <v>132</v>
      </c>
      <c r="C4998" s="2">
        <v>2731</v>
      </c>
      <c r="D4998" s="2" t="s">
        <v>133</v>
      </c>
    </row>
    <row r="4999" spans="1:4" ht="14.25" customHeight="1">
      <c r="A4999" s="2">
        <v>1005457</v>
      </c>
      <c r="B4999" s="2" t="s">
        <v>132</v>
      </c>
      <c r="C4999" s="2">
        <v>645.05159700000002</v>
      </c>
      <c r="D4999" s="2" t="s">
        <v>130</v>
      </c>
    </row>
    <row r="5000" spans="1:4" ht="14.25" customHeight="1">
      <c r="A5000" s="2">
        <v>1005518</v>
      </c>
      <c r="B5000" s="2" t="s">
        <v>132</v>
      </c>
      <c r="C5000" s="2">
        <v>2227</v>
      </c>
      <c r="D5000" s="2" t="s">
        <v>133</v>
      </c>
    </row>
    <row r="5001" spans="1:4" ht="14.25" customHeight="1">
      <c r="A5001" s="2">
        <v>1005614</v>
      </c>
      <c r="B5001" s="2" t="s">
        <v>132</v>
      </c>
      <c r="C5001" s="2">
        <v>3005</v>
      </c>
      <c r="D5001" s="2" t="s">
        <v>133</v>
      </c>
    </row>
    <row r="5002" spans="1:4" ht="14.25" customHeight="1">
      <c r="A5002" s="2">
        <v>1005727</v>
      </c>
      <c r="B5002" s="2" t="s">
        <v>132</v>
      </c>
      <c r="C5002" s="2">
        <v>1114.878598</v>
      </c>
      <c r="D5002" s="2" t="s">
        <v>130</v>
      </c>
    </row>
    <row r="5003" spans="1:4" ht="14.25" customHeight="1">
      <c r="A5003" s="2">
        <v>1005805</v>
      </c>
      <c r="B5003" s="2" t="s">
        <v>132</v>
      </c>
      <c r="C5003" s="2">
        <v>3323.118641</v>
      </c>
      <c r="D5003" s="2" t="s">
        <v>130</v>
      </c>
    </row>
    <row r="5004" spans="1:4" ht="14.25" customHeight="1">
      <c r="A5004" s="2">
        <v>1006247</v>
      </c>
      <c r="B5004" s="2" t="s">
        <v>132</v>
      </c>
      <c r="C5004" s="2">
        <v>3224.813909</v>
      </c>
      <c r="D5004" s="2" t="s">
        <v>130</v>
      </c>
    </row>
    <row r="5005" spans="1:4" ht="14.25" customHeight="1">
      <c r="A5005" s="2">
        <v>1006351</v>
      </c>
      <c r="B5005" s="2" t="s">
        <v>132</v>
      </c>
      <c r="C5005" s="2">
        <v>2819.1623589999999</v>
      </c>
      <c r="D5005" s="2" t="s">
        <v>130</v>
      </c>
    </row>
    <row r="5006" spans="1:4" ht="14.25" customHeight="1">
      <c r="A5006" s="2">
        <v>1006502</v>
      </c>
      <c r="B5006" s="2" t="s">
        <v>132</v>
      </c>
      <c r="C5006" s="2">
        <v>3046.787511</v>
      </c>
      <c r="D5006" s="2" t="s">
        <v>133</v>
      </c>
    </row>
    <row r="5007" spans="1:4" ht="14.25" customHeight="1">
      <c r="A5007" s="2">
        <v>1006621</v>
      </c>
      <c r="B5007" s="2" t="s">
        <v>132</v>
      </c>
      <c r="C5007" s="2">
        <v>2354.479261</v>
      </c>
      <c r="D5007" s="2" t="s">
        <v>134</v>
      </c>
    </row>
    <row r="5008" spans="1:4" ht="14.25" customHeight="1">
      <c r="A5008" s="2">
        <v>1006729</v>
      </c>
      <c r="B5008" s="2" t="s">
        <v>132</v>
      </c>
      <c r="C5008" s="2">
        <v>1634</v>
      </c>
      <c r="D5008" s="2" t="s">
        <v>130</v>
      </c>
    </row>
    <row r="5009" spans="1:4" ht="14.25" customHeight="1">
      <c r="A5009" s="2">
        <v>1006901</v>
      </c>
      <c r="B5009" s="2" t="s">
        <v>132</v>
      </c>
      <c r="C5009" s="2">
        <v>1775.614114</v>
      </c>
      <c r="D5009" s="2" t="s">
        <v>134</v>
      </c>
    </row>
    <row r="5010" spans="1:4" ht="14.25" customHeight="1">
      <c r="A5010" s="2">
        <v>1006902</v>
      </c>
      <c r="B5010" s="2" t="s">
        <v>129</v>
      </c>
      <c r="C5010" s="2">
        <v>2516</v>
      </c>
      <c r="D5010" s="2" t="s">
        <v>133</v>
      </c>
    </row>
    <row r="5011" spans="1:4" ht="14.25" customHeight="1">
      <c r="A5011" s="2">
        <v>1006915</v>
      </c>
      <c r="B5011" s="2" t="s">
        <v>132</v>
      </c>
      <c r="C5011" s="2">
        <v>307.49941899999999</v>
      </c>
      <c r="D5011" s="2" t="s">
        <v>134</v>
      </c>
    </row>
    <row r="5012" spans="1:4" ht="14.25" customHeight="1">
      <c r="A5012" s="2">
        <v>1006961</v>
      </c>
      <c r="B5012" s="2" t="s">
        <v>132</v>
      </c>
      <c r="C5012" s="2">
        <v>3014.994158</v>
      </c>
      <c r="D5012" s="2" t="s">
        <v>130</v>
      </c>
    </row>
    <row r="5013" spans="1:4" ht="14.25" customHeight="1">
      <c r="A5013" s="2">
        <v>1006986</v>
      </c>
      <c r="B5013" s="2" t="s">
        <v>129</v>
      </c>
      <c r="C5013" s="2">
        <v>1711</v>
      </c>
      <c r="D5013" s="2" t="s">
        <v>133</v>
      </c>
    </row>
    <row r="5014" spans="1:4" ht="14.25" customHeight="1">
      <c r="A5014" s="2">
        <v>1007269</v>
      </c>
      <c r="B5014" s="2" t="s">
        <v>132</v>
      </c>
      <c r="C5014" s="2">
        <v>2016.493099</v>
      </c>
      <c r="D5014" s="2" t="s">
        <v>130</v>
      </c>
    </row>
    <row r="5015" spans="1:4" ht="14.25" customHeight="1">
      <c r="A5015" s="2">
        <v>1007447</v>
      </c>
      <c r="B5015" s="2" t="s">
        <v>132</v>
      </c>
      <c r="C5015" s="2">
        <v>2041.9802790000001</v>
      </c>
      <c r="D5015" s="2" t="s">
        <v>134</v>
      </c>
    </row>
    <row r="5016" spans="1:4" ht="14.25" customHeight="1">
      <c r="A5016" s="2">
        <v>1007481</v>
      </c>
      <c r="B5016" s="2" t="s">
        <v>129</v>
      </c>
      <c r="C5016" s="2">
        <v>1288.246985</v>
      </c>
      <c r="D5016" s="2" t="s">
        <v>130</v>
      </c>
    </row>
    <row r="5017" spans="1:4" ht="14.25" customHeight="1">
      <c r="A5017" s="2">
        <v>1007509</v>
      </c>
      <c r="B5017" s="2" t="s">
        <v>132</v>
      </c>
      <c r="C5017" s="2">
        <v>1431.986328</v>
      </c>
      <c r="D5017" s="2" t="s">
        <v>130</v>
      </c>
    </row>
    <row r="5018" spans="1:4" ht="14.25" customHeight="1">
      <c r="A5018" s="2">
        <v>1007600</v>
      </c>
      <c r="B5018" s="2" t="s">
        <v>132</v>
      </c>
      <c r="C5018" s="2">
        <v>2500.3939140000002</v>
      </c>
      <c r="D5018" s="2" t="s">
        <v>133</v>
      </c>
    </row>
    <row r="5019" spans="1:4" ht="14.25" customHeight="1">
      <c r="A5019" s="2">
        <v>1007659</v>
      </c>
      <c r="B5019" s="2" t="s">
        <v>132</v>
      </c>
      <c r="C5019" s="2">
        <v>2793.8369120000002</v>
      </c>
      <c r="D5019" s="2" t="s">
        <v>130</v>
      </c>
    </row>
    <row r="5020" spans="1:4" ht="14.25" customHeight="1">
      <c r="A5020" s="2">
        <v>1007956</v>
      </c>
      <c r="B5020" s="2" t="s">
        <v>132</v>
      </c>
      <c r="C5020" s="2">
        <v>3476.2702599999998</v>
      </c>
      <c r="D5020" s="2" t="s">
        <v>133</v>
      </c>
    </row>
    <row r="5021" spans="1:4" ht="14.25" customHeight="1">
      <c r="A5021" s="2">
        <v>1008037</v>
      </c>
      <c r="B5021" s="2" t="s">
        <v>132</v>
      </c>
      <c r="C5021" s="2">
        <v>3491.2458660000002</v>
      </c>
      <c r="D5021" s="2" t="s">
        <v>130</v>
      </c>
    </row>
    <row r="5022" spans="1:4" ht="14.25" customHeight="1">
      <c r="A5022" s="2">
        <v>1008098</v>
      </c>
      <c r="B5022" s="2" t="s">
        <v>132</v>
      </c>
      <c r="C5022" s="2">
        <v>2000.211031</v>
      </c>
      <c r="D5022" s="2" t="s">
        <v>133</v>
      </c>
    </row>
    <row r="5023" spans="1:4" ht="14.25" customHeight="1">
      <c r="A5023" s="2">
        <v>1008128</v>
      </c>
      <c r="B5023" s="2" t="s">
        <v>132</v>
      </c>
      <c r="C5023" s="2">
        <v>796</v>
      </c>
      <c r="D5023" s="2" t="s">
        <v>133</v>
      </c>
    </row>
    <row r="5024" spans="1:4" ht="14.25" customHeight="1">
      <c r="A5024" s="2">
        <v>1008129</v>
      </c>
      <c r="B5024" s="2" t="s">
        <v>129</v>
      </c>
      <c r="C5024" s="2">
        <v>3591</v>
      </c>
      <c r="D5024" s="2" t="s">
        <v>130</v>
      </c>
    </row>
    <row r="5025" spans="1:4" ht="14.25" customHeight="1">
      <c r="A5025" s="2">
        <v>1008421</v>
      </c>
      <c r="B5025" s="2" t="s">
        <v>132</v>
      </c>
      <c r="C5025" s="2">
        <v>1095.6345839999999</v>
      </c>
      <c r="D5025" s="2" t="s">
        <v>130</v>
      </c>
    </row>
    <row r="5026" spans="1:4" ht="14.25" customHeight="1">
      <c r="A5026" s="2">
        <v>1008551</v>
      </c>
      <c r="B5026" s="2" t="s">
        <v>132</v>
      </c>
      <c r="C5026" s="2">
        <v>2026.7328010000001</v>
      </c>
      <c r="D5026" s="2" t="s">
        <v>130</v>
      </c>
    </row>
    <row r="5027" spans="1:4" ht="14.25" customHeight="1">
      <c r="A5027" s="2">
        <v>1008868</v>
      </c>
      <c r="B5027" s="2" t="s">
        <v>132</v>
      </c>
      <c r="C5027" s="2">
        <v>2739.3800219999998</v>
      </c>
      <c r="D5027" s="2" t="s">
        <v>133</v>
      </c>
    </row>
    <row r="5028" spans="1:4" ht="14.25" customHeight="1">
      <c r="A5028" s="2">
        <v>1008971</v>
      </c>
      <c r="B5028" s="2" t="s">
        <v>132</v>
      </c>
      <c r="C5028" s="2">
        <v>1552.4286689999999</v>
      </c>
      <c r="D5028" s="2" t="s">
        <v>130</v>
      </c>
    </row>
    <row r="5029" spans="1:4" ht="14.25" customHeight="1">
      <c r="A5029" s="2">
        <v>1009014</v>
      </c>
      <c r="B5029" s="2" t="s">
        <v>129</v>
      </c>
      <c r="C5029" s="2">
        <v>461.72862730000003</v>
      </c>
      <c r="D5029" s="2" t="s">
        <v>133</v>
      </c>
    </row>
    <row r="5030" spans="1:4" ht="14.25" customHeight="1">
      <c r="A5030" s="2">
        <v>1009356</v>
      </c>
      <c r="B5030" s="2" t="s">
        <v>129</v>
      </c>
      <c r="C5030" s="2">
        <v>3704.8592229999999</v>
      </c>
      <c r="D5030" s="2" t="s">
        <v>133</v>
      </c>
    </row>
    <row r="5031" spans="1:4" ht="14.25" customHeight="1">
      <c r="A5031" s="2">
        <v>1009519</v>
      </c>
      <c r="B5031" s="2" t="s">
        <v>132</v>
      </c>
      <c r="C5031" s="2">
        <v>308</v>
      </c>
      <c r="D5031" s="2" t="s">
        <v>134</v>
      </c>
    </row>
    <row r="5032" spans="1:4" ht="14.25" customHeight="1">
      <c r="A5032" s="2">
        <v>1009528</v>
      </c>
      <c r="B5032" s="2" t="s">
        <v>132</v>
      </c>
      <c r="C5032" s="2">
        <v>880.16140380000002</v>
      </c>
      <c r="D5032" s="2" t="s">
        <v>133</v>
      </c>
    </row>
    <row r="5033" spans="1:4" ht="14.25" customHeight="1">
      <c r="A5033" s="2">
        <v>1009536</v>
      </c>
      <c r="B5033" s="2" t="s">
        <v>129</v>
      </c>
      <c r="C5033" s="2">
        <v>1412</v>
      </c>
      <c r="D5033" s="2" t="s">
        <v>133</v>
      </c>
    </row>
    <row r="5034" spans="1:4" ht="14.25" customHeight="1">
      <c r="A5034" s="2">
        <v>1009693</v>
      </c>
      <c r="B5034" s="2" t="s">
        <v>132</v>
      </c>
      <c r="C5034" s="2">
        <v>939.59098229999995</v>
      </c>
      <c r="D5034" s="2" t="s">
        <v>130</v>
      </c>
    </row>
    <row r="5035" spans="1:4" ht="14.25" customHeight="1">
      <c r="A5035" s="2">
        <v>1010036</v>
      </c>
      <c r="B5035" s="2" t="s">
        <v>132</v>
      </c>
      <c r="C5035" s="2">
        <v>201</v>
      </c>
      <c r="D5035" s="2" t="s">
        <v>133</v>
      </c>
    </row>
    <row r="5036" spans="1:4" ht="14.25" customHeight="1">
      <c r="A5036" s="2">
        <v>1010070</v>
      </c>
      <c r="B5036" s="2" t="s">
        <v>129</v>
      </c>
      <c r="C5036" s="2">
        <v>3719.6389319999998</v>
      </c>
      <c r="D5036" s="2" t="s">
        <v>133</v>
      </c>
    </row>
    <row r="5037" spans="1:4" ht="14.25" customHeight="1">
      <c r="A5037" s="2">
        <v>1010806</v>
      </c>
      <c r="B5037" s="2" t="s">
        <v>132</v>
      </c>
      <c r="C5037" s="2">
        <v>813</v>
      </c>
      <c r="D5037" s="2" t="s">
        <v>133</v>
      </c>
    </row>
    <row r="5038" spans="1:4" ht="14.25" customHeight="1">
      <c r="A5038" s="2">
        <v>1011402</v>
      </c>
      <c r="B5038" s="2" t="s">
        <v>129</v>
      </c>
      <c r="C5038" s="2">
        <v>2579.129938</v>
      </c>
      <c r="D5038" s="2" t="s">
        <v>133</v>
      </c>
    </row>
    <row r="5039" spans="1:4" ht="14.25" customHeight="1">
      <c r="A5039" s="2">
        <v>1011587</v>
      </c>
      <c r="B5039" s="2" t="s">
        <v>132</v>
      </c>
      <c r="C5039" s="2">
        <v>644</v>
      </c>
      <c r="D5039" s="2" t="s">
        <v>130</v>
      </c>
    </row>
    <row r="5040" spans="1:4" ht="14.25" customHeight="1">
      <c r="A5040" s="2">
        <v>1011771</v>
      </c>
      <c r="B5040" s="2" t="s">
        <v>129</v>
      </c>
      <c r="C5040" s="2">
        <v>3108</v>
      </c>
      <c r="D5040" s="2" t="s">
        <v>130</v>
      </c>
    </row>
    <row r="5041" spans="1:4" ht="14.25" customHeight="1">
      <c r="A5041" s="2">
        <v>1011789</v>
      </c>
      <c r="B5041" s="2" t="s">
        <v>129</v>
      </c>
      <c r="C5041" s="2">
        <v>1932.6830540000001</v>
      </c>
      <c r="D5041" s="2" t="s">
        <v>130</v>
      </c>
    </row>
    <row r="5042" spans="1:4" ht="14.25" customHeight="1">
      <c r="A5042" s="2">
        <v>1012039</v>
      </c>
      <c r="B5042" s="2" t="s">
        <v>132</v>
      </c>
      <c r="C5042" s="2">
        <v>1533.6997719999999</v>
      </c>
      <c r="D5042" s="2" t="s">
        <v>134</v>
      </c>
    </row>
    <row r="5043" spans="1:4" ht="14.25" customHeight="1">
      <c r="A5043" s="2">
        <v>1012631</v>
      </c>
      <c r="B5043" s="2" t="s">
        <v>132</v>
      </c>
      <c r="C5043" s="2">
        <v>988.59971250000001</v>
      </c>
      <c r="D5043" s="2" t="s">
        <v>130</v>
      </c>
    </row>
    <row r="5044" spans="1:4" ht="14.25" customHeight="1">
      <c r="A5044" s="2">
        <v>1012708</v>
      </c>
      <c r="B5044" s="2" t="s">
        <v>132</v>
      </c>
      <c r="C5044" s="2">
        <v>1305.042966</v>
      </c>
      <c r="D5044" s="2" t="s">
        <v>133</v>
      </c>
    </row>
    <row r="5045" spans="1:4" ht="14.25" customHeight="1">
      <c r="A5045" s="2">
        <v>1012919</v>
      </c>
      <c r="B5045" s="2" t="s">
        <v>132</v>
      </c>
      <c r="C5045" s="2">
        <v>1675.7738220000001</v>
      </c>
      <c r="D5045" s="2" t="s">
        <v>130</v>
      </c>
    </row>
    <row r="5046" spans="1:4" ht="14.25" customHeight="1">
      <c r="A5046" s="2">
        <v>1012953</v>
      </c>
      <c r="B5046" s="2" t="s">
        <v>129</v>
      </c>
      <c r="C5046" s="2">
        <v>1010.295834</v>
      </c>
      <c r="D5046" s="2" t="s">
        <v>130</v>
      </c>
    </row>
    <row r="5047" spans="1:4" ht="14.25" customHeight="1">
      <c r="A5047" s="2">
        <v>1013302</v>
      </c>
      <c r="B5047" s="2" t="s">
        <v>132</v>
      </c>
      <c r="C5047" s="2">
        <v>2065.4431639999998</v>
      </c>
      <c r="D5047" s="2" t="s">
        <v>133</v>
      </c>
    </row>
    <row r="5048" spans="1:4" ht="14.25" customHeight="1">
      <c r="A5048" s="2">
        <v>1013458</v>
      </c>
      <c r="B5048" s="2" t="s">
        <v>132</v>
      </c>
      <c r="C5048" s="2">
        <v>3146.7110320000002</v>
      </c>
      <c r="D5048" s="2" t="s">
        <v>133</v>
      </c>
    </row>
    <row r="5049" spans="1:4" ht="14.25" customHeight="1">
      <c r="A5049" s="2">
        <v>1013608</v>
      </c>
      <c r="B5049" s="2" t="s">
        <v>132</v>
      </c>
      <c r="C5049" s="2">
        <v>830.13826229999995</v>
      </c>
      <c r="D5049" s="2" t="s">
        <v>133</v>
      </c>
    </row>
    <row r="5050" spans="1:4" ht="14.25" customHeight="1">
      <c r="A5050" s="2">
        <v>1013669</v>
      </c>
      <c r="B5050" s="2" t="s">
        <v>132</v>
      </c>
      <c r="C5050" s="2">
        <v>1842.7113340000001</v>
      </c>
      <c r="D5050" s="2" t="s">
        <v>130</v>
      </c>
    </row>
    <row r="5051" spans="1:4" ht="14.25" customHeight="1">
      <c r="A5051" s="2">
        <v>1013770</v>
      </c>
      <c r="B5051" s="2" t="s">
        <v>132</v>
      </c>
      <c r="C5051" s="2">
        <v>2713.7407149999999</v>
      </c>
      <c r="D5051" s="2" t="s">
        <v>133</v>
      </c>
    </row>
    <row r="5052" spans="1:4" ht="14.25" customHeight="1">
      <c r="A5052" s="2">
        <v>1013813</v>
      </c>
      <c r="B5052" s="2" t="s">
        <v>132</v>
      </c>
      <c r="C5052" s="2">
        <v>2014</v>
      </c>
      <c r="D5052" s="2" t="s">
        <v>130</v>
      </c>
    </row>
    <row r="5053" spans="1:4" ht="14.25" customHeight="1">
      <c r="A5053" s="2">
        <v>1014080</v>
      </c>
      <c r="B5053" s="2" t="s">
        <v>132</v>
      </c>
      <c r="C5053" s="2">
        <v>3756.302764</v>
      </c>
      <c r="D5053" s="2" t="s">
        <v>133</v>
      </c>
    </row>
    <row r="5054" spans="1:4" ht="14.25" customHeight="1">
      <c r="A5054" s="2">
        <v>1014127</v>
      </c>
      <c r="B5054" s="2" t="s">
        <v>132</v>
      </c>
      <c r="C5054" s="2">
        <v>503</v>
      </c>
      <c r="D5054" s="2" t="s">
        <v>130</v>
      </c>
    </row>
    <row r="5055" spans="1:4" ht="14.25" customHeight="1">
      <c r="A5055" s="2">
        <v>1014347</v>
      </c>
      <c r="B5055" s="2" t="s">
        <v>132</v>
      </c>
      <c r="C5055" s="2">
        <v>2840.525185</v>
      </c>
      <c r="D5055" s="2" t="s">
        <v>130</v>
      </c>
    </row>
    <row r="5056" spans="1:4" ht="14.25" customHeight="1">
      <c r="A5056" s="2">
        <v>1014719</v>
      </c>
      <c r="B5056" s="2" t="s">
        <v>132</v>
      </c>
      <c r="C5056" s="2">
        <v>2086</v>
      </c>
      <c r="D5056" s="2" t="s">
        <v>130</v>
      </c>
    </row>
    <row r="5057" spans="1:4" ht="14.25" customHeight="1">
      <c r="A5057" s="2">
        <v>1014999</v>
      </c>
      <c r="B5057" s="2" t="s">
        <v>129</v>
      </c>
      <c r="C5057" s="2">
        <v>1394.660948</v>
      </c>
      <c r="D5057" s="2" t="s">
        <v>130</v>
      </c>
    </row>
    <row r="5058" spans="1:4" ht="14.25" customHeight="1">
      <c r="A5058" s="2">
        <v>1015196</v>
      </c>
      <c r="B5058" s="2" t="s">
        <v>132</v>
      </c>
      <c r="C5058" s="2">
        <v>3517</v>
      </c>
      <c r="D5058" s="2" t="s">
        <v>133</v>
      </c>
    </row>
    <row r="5059" spans="1:4" ht="14.25" customHeight="1">
      <c r="A5059" s="2">
        <v>1015633</v>
      </c>
      <c r="B5059" s="2" t="s">
        <v>132</v>
      </c>
      <c r="C5059" s="2">
        <v>1532</v>
      </c>
      <c r="D5059" s="2" t="s">
        <v>130</v>
      </c>
    </row>
    <row r="5060" spans="1:4" ht="14.25" customHeight="1">
      <c r="A5060" s="2">
        <v>1016657</v>
      </c>
      <c r="B5060" s="2" t="s">
        <v>132</v>
      </c>
      <c r="C5060" s="2">
        <v>3352.9163020000001</v>
      </c>
      <c r="D5060" s="2" t="s">
        <v>130</v>
      </c>
    </row>
    <row r="5061" spans="1:4" ht="14.25" customHeight="1">
      <c r="A5061" s="2">
        <v>1016790</v>
      </c>
      <c r="B5061" s="2" t="s">
        <v>129</v>
      </c>
      <c r="C5061" s="2">
        <v>3055</v>
      </c>
      <c r="D5061" s="2" t="s">
        <v>133</v>
      </c>
    </row>
    <row r="5062" spans="1:4" ht="14.25" customHeight="1">
      <c r="A5062" s="2">
        <v>1017146</v>
      </c>
      <c r="B5062" s="2" t="s">
        <v>132</v>
      </c>
      <c r="C5062" s="2">
        <v>3221.181243</v>
      </c>
      <c r="D5062" s="2" t="s">
        <v>133</v>
      </c>
    </row>
    <row r="5063" spans="1:4" ht="14.25" customHeight="1">
      <c r="A5063" s="2">
        <v>1017304</v>
      </c>
      <c r="B5063" s="2" t="s">
        <v>132</v>
      </c>
      <c r="C5063" s="2">
        <v>2696.3594779999999</v>
      </c>
      <c r="D5063" s="2" t="s">
        <v>133</v>
      </c>
    </row>
    <row r="5064" spans="1:4" ht="14.25" customHeight="1">
      <c r="A5064" s="2">
        <v>1017401</v>
      </c>
      <c r="B5064" s="2" t="s">
        <v>132</v>
      </c>
      <c r="C5064" s="2">
        <v>1373</v>
      </c>
      <c r="D5064" s="2" t="s">
        <v>134</v>
      </c>
    </row>
    <row r="5065" spans="1:4" ht="14.25" customHeight="1">
      <c r="A5065" s="2">
        <v>1017449</v>
      </c>
      <c r="B5065" s="2" t="s">
        <v>132</v>
      </c>
      <c r="C5065" s="2">
        <v>1761.44992</v>
      </c>
      <c r="D5065" s="2" t="s">
        <v>130</v>
      </c>
    </row>
    <row r="5066" spans="1:4" ht="14.25" customHeight="1">
      <c r="A5066" s="2">
        <v>1017636</v>
      </c>
      <c r="B5066" s="2" t="s">
        <v>129</v>
      </c>
      <c r="C5066" s="2">
        <v>1640.9577979999999</v>
      </c>
      <c r="D5066" s="2" t="s">
        <v>133</v>
      </c>
    </row>
    <row r="5067" spans="1:4" ht="14.25" customHeight="1">
      <c r="A5067" s="2">
        <v>1017790</v>
      </c>
      <c r="B5067" s="2" t="s">
        <v>132</v>
      </c>
      <c r="C5067" s="2">
        <v>1189.1394640000001</v>
      </c>
      <c r="D5067" s="2" t="s">
        <v>133</v>
      </c>
    </row>
    <row r="5068" spans="1:4" ht="14.25" customHeight="1">
      <c r="A5068" s="2">
        <v>1017975</v>
      </c>
      <c r="B5068" s="2" t="s">
        <v>129</v>
      </c>
      <c r="C5068" s="2">
        <v>1123</v>
      </c>
      <c r="D5068" s="2" t="s">
        <v>134</v>
      </c>
    </row>
    <row r="5069" spans="1:4" ht="14.25" customHeight="1">
      <c r="A5069" s="2">
        <v>1018013</v>
      </c>
      <c r="B5069" s="2" t="s">
        <v>132</v>
      </c>
      <c r="C5069" s="2">
        <v>2054.410703</v>
      </c>
      <c r="D5069" s="2" t="s">
        <v>130</v>
      </c>
    </row>
    <row r="5070" spans="1:4" ht="14.25" customHeight="1">
      <c r="A5070" s="2">
        <v>1018176</v>
      </c>
      <c r="B5070" s="2" t="s">
        <v>129</v>
      </c>
      <c r="C5070" s="2">
        <v>3269.053465</v>
      </c>
      <c r="D5070" s="2" t="s">
        <v>133</v>
      </c>
    </row>
    <row r="5071" spans="1:4" ht="14.25" customHeight="1">
      <c r="A5071" s="2">
        <v>1018551</v>
      </c>
      <c r="B5071" s="2" t="s">
        <v>129</v>
      </c>
      <c r="C5071" s="2">
        <v>924</v>
      </c>
      <c r="D5071" s="2" t="s">
        <v>130</v>
      </c>
    </row>
    <row r="5072" spans="1:4" ht="14.25" customHeight="1">
      <c r="A5072" s="2">
        <v>1018804</v>
      </c>
      <c r="B5072" s="2" t="s">
        <v>132</v>
      </c>
      <c r="C5072" s="2">
        <v>1978</v>
      </c>
      <c r="D5072" s="2" t="s">
        <v>133</v>
      </c>
    </row>
    <row r="5073" spans="1:4" ht="14.25" customHeight="1">
      <c r="A5073" s="2">
        <v>1018860</v>
      </c>
      <c r="B5073" s="2" t="s">
        <v>129</v>
      </c>
      <c r="C5073" s="2">
        <v>1462.809788</v>
      </c>
      <c r="D5073" s="2" t="s">
        <v>133</v>
      </c>
    </row>
    <row r="5074" spans="1:4" ht="14.25" customHeight="1">
      <c r="A5074" s="2">
        <v>1018925</v>
      </c>
      <c r="B5074" s="2" t="s">
        <v>132</v>
      </c>
      <c r="C5074" s="2">
        <v>2845.576744</v>
      </c>
      <c r="D5074" s="2" t="s">
        <v>130</v>
      </c>
    </row>
    <row r="5075" spans="1:4" ht="14.25" customHeight="1">
      <c r="A5075" s="2">
        <v>1019011</v>
      </c>
      <c r="B5075" s="2" t="s">
        <v>132</v>
      </c>
      <c r="C5075" s="2">
        <v>2641.8196600000001</v>
      </c>
      <c r="D5075" s="2" t="s">
        <v>134</v>
      </c>
    </row>
    <row r="5076" spans="1:4" ht="14.25" customHeight="1">
      <c r="A5076" s="2">
        <v>1019039</v>
      </c>
      <c r="B5076" s="2" t="s">
        <v>132</v>
      </c>
      <c r="C5076" s="2">
        <v>2089.9378000000002</v>
      </c>
      <c r="D5076" s="2" t="s">
        <v>134</v>
      </c>
    </row>
    <row r="5077" spans="1:4" ht="14.25" customHeight="1">
      <c r="A5077" s="2">
        <v>1019138</v>
      </c>
      <c r="B5077" s="2" t="s">
        <v>132</v>
      </c>
      <c r="C5077" s="2">
        <v>2217</v>
      </c>
      <c r="D5077" s="2" t="s">
        <v>133</v>
      </c>
    </row>
    <row r="5078" spans="1:4" ht="14.25" customHeight="1">
      <c r="A5078" s="2">
        <v>1019196</v>
      </c>
      <c r="B5078" s="2" t="s">
        <v>129</v>
      </c>
      <c r="C5078" s="2">
        <v>1413.4375560000001</v>
      </c>
      <c r="D5078" s="2" t="s">
        <v>133</v>
      </c>
    </row>
    <row r="5079" spans="1:4" ht="14.25" customHeight="1">
      <c r="A5079" s="2">
        <v>1019281</v>
      </c>
      <c r="B5079" s="2" t="s">
        <v>132</v>
      </c>
      <c r="C5079" s="2">
        <v>2298.3284359999998</v>
      </c>
      <c r="D5079" s="2" t="s">
        <v>130</v>
      </c>
    </row>
    <row r="5080" spans="1:4" ht="14.25" customHeight="1">
      <c r="A5080" s="2">
        <v>1019802</v>
      </c>
      <c r="B5080" s="2" t="s">
        <v>129</v>
      </c>
      <c r="C5080" s="2">
        <v>443</v>
      </c>
      <c r="D5080" s="2" t="s">
        <v>133</v>
      </c>
    </row>
    <row r="5081" spans="1:4" ht="14.25" customHeight="1">
      <c r="A5081" s="2">
        <v>1019805</v>
      </c>
      <c r="B5081" s="2" t="s">
        <v>129</v>
      </c>
      <c r="C5081" s="2">
        <v>2618.488077</v>
      </c>
      <c r="D5081" s="2" t="s">
        <v>130</v>
      </c>
    </row>
    <row r="5082" spans="1:4" ht="14.25" customHeight="1">
      <c r="A5082" s="2">
        <v>1020048</v>
      </c>
      <c r="B5082" s="2" t="s">
        <v>129</v>
      </c>
      <c r="C5082" s="2">
        <v>1423.023042</v>
      </c>
      <c r="D5082" s="2" t="s">
        <v>133</v>
      </c>
    </row>
    <row r="5083" spans="1:4" ht="14.25" customHeight="1">
      <c r="A5083" s="2">
        <v>1020461</v>
      </c>
      <c r="B5083" s="2" t="s">
        <v>132</v>
      </c>
      <c r="C5083" s="2">
        <v>1562.113304</v>
      </c>
      <c r="D5083" s="2" t="s">
        <v>130</v>
      </c>
    </row>
    <row r="5084" spans="1:4" ht="14.25" customHeight="1">
      <c r="A5084" s="2">
        <v>1020677</v>
      </c>
      <c r="B5084" s="2" t="s">
        <v>132</v>
      </c>
      <c r="C5084" s="2">
        <v>3525.699517</v>
      </c>
      <c r="D5084" s="2" t="s">
        <v>134</v>
      </c>
    </row>
    <row r="5085" spans="1:4" ht="14.25" customHeight="1">
      <c r="A5085" s="2">
        <v>1021126</v>
      </c>
      <c r="B5085" s="2" t="s">
        <v>132</v>
      </c>
      <c r="C5085" s="2">
        <v>401</v>
      </c>
      <c r="D5085" s="2" t="s">
        <v>133</v>
      </c>
    </row>
    <row r="5086" spans="1:4" ht="14.25" customHeight="1">
      <c r="A5086" s="2">
        <v>1021145</v>
      </c>
      <c r="B5086" s="2" t="s">
        <v>132</v>
      </c>
      <c r="C5086" s="2">
        <v>3408.9114119999999</v>
      </c>
      <c r="D5086" s="2" t="s">
        <v>130</v>
      </c>
    </row>
    <row r="5087" spans="1:4" ht="14.25" customHeight="1">
      <c r="A5087" s="2">
        <v>1021203</v>
      </c>
      <c r="B5087" s="2" t="s">
        <v>129</v>
      </c>
      <c r="C5087" s="2">
        <v>3370.246686</v>
      </c>
      <c r="D5087" s="2" t="s">
        <v>130</v>
      </c>
    </row>
    <row r="5088" spans="1:4" ht="14.25" customHeight="1">
      <c r="A5088" s="2">
        <v>1021581</v>
      </c>
      <c r="B5088" s="2" t="s">
        <v>129</v>
      </c>
      <c r="C5088" s="2">
        <v>1499.2448199999999</v>
      </c>
      <c r="D5088" s="2" t="s">
        <v>130</v>
      </c>
    </row>
    <row r="5089" spans="1:4" ht="14.25" customHeight="1">
      <c r="A5089" s="2">
        <v>1021942</v>
      </c>
      <c r="B5089" s="2" t="s">
        <v>132</v>
      </c>
      <c r="C5089" s="2">
        <v>2236.551156</v>
      </c>
      <c r="D5089" s="2" t="s">
        <v>133</v>
      </c>
    </row>
    <row r="5090" spans="1:4" ht="14.25" customHeight="1">
      <c r="A5090" s="2">
        <v>1022136</v>
      </c>
      <c r="B5090" s="2" t="s">
        <v>129</v>
      </c>
      <c r="C5090" s="2">
        <v>3252.312876</v>
      </c>
      <c r="D5090" s="2" t="s">
        <v>133</v>
      </c>
    </row>
    <row r="5091" spans="1:4" ht="14.25" customHeight="1">
      <c r="A5091" s="2">
        <v>1022166</v>
      </c>
      <c r="B5091" s="2" t="s">
        <v>129</v>
      </c>
      <c r="C5091" s="2">
        <v>967.44245799999999</v>
      </c>
      <c r="D5091" s="2" t="s">
        <v>133</v>
      </c>
    </row>
    <row r="5092" spans="1:4" ht="14.25" customHeight="1">
      <c r="A5092" s="2">
        <v>1022267</v>
      </c>
      <c r="B5092" s="2" t="s">
        <v>132</v>
      </c>
      <c r="C5092" s="2">
        <v>573</v>
      </c>
      <c r="D5092" s="2" t="s">
        <v>130</v>
      </c>
    </row>
    <row r="5093" spans="1:4" ht="14.25" customHeight="1">
      <c r="A5093" s="2">
        <v>1022291</v>
      </c>
      <c r="B5093" s="2" t="s">
        <v>132</v>
      </c>
      <c r="C5093" s="2">
        <v>1335.65687</v>
      </c>
      <c r="D5093" s="2" t="s">
        <v>130</v>
      </c>
    </row>
    <row r="5094" spans="1:4" ht="14.25" customHeight="1">
      <c r="A5094" s="2">
        <v>1022319</v>
      </c>
      <c r="B5094" s="2" t="s">
        <v>129</v>
      </c>
      <c r="C5094" s="2">
        <v>1863</v>
      </c>
      <c r="D5094" s="2" t="s">
        <v>130</v>
      </c>
    </row>
    <row r="5095" spans="1:4" ht="14.25" customHeight="1">
      <c r="A5095" s="2">
        <v>1022326</v>
      </c>
      <c r="B5095" s="2" t="s">
        <v>132</v>
      </c>
      <c r="C5095" s="2">
        <v>2012.4413199999999</v>
      </c>
      <c r="D5095" s="2" t="s">
        <v>133</v>
      </c>
    </row>
    <row r="5096" spans="1:4" ht="14.25" customHeight="1">
      <c r="A5096" s="2">
        <v>1022337</v>
      </c>
      <c r="B5096" s="2" t="s">
        <v>129</v>
      </c>
      <c r="C5096" s="2">
        <v>3259.874198</v>
      </c>
      <c r="D5096" s="2" t="s">
        <v>130</v>
      </c>
    </row>
    <row r="5097" spans="1:4" ht="14.25" customHeight="1">
      <c r="A5097" s="2">
        <v>1022455</v>
      </c>
      <c r="B5097" s="2" t="s">
        <v>132</v>
      </c>
      <c r="C5097" s="2">
        <v>856</v>
      </c>
      <c r="D5097" s="2" t="s">
        <v>134</v>
      </c>
    </row>
    <row r="5098" spans="1:4" ht="14.25" customHeight="1">
      <c r="A5098" s="2">
        <v>1022645</v>
      </c>
      <c r="B5098" s="2" t="s">
        <v>132</v>
      </c>
      <c r="C5098" s="2">
        <v>920.70761440000001</v>
      </c>
      <c r="D5098" s="2" t="s">
        <v>130</v>
      </c>
    </row>
    <row r="5099" spans="1:4" ht="14.25" customHeight="1">
      <c r="A5099" s="2">
        <v>1022891</v>
      </c>
      <c r="B5099" s="2" t="s">
        <v>132</v>
      </c>
      <c r="C5099" s="2">
        <v>1289.899457</v>
      </c>
      <c r="D5099" s="2" t="s">
        <v>130</v>
      </c>
    </row>
    <row r="5100" spans="1:4" ht="14.25" customHeight="1">
      <c r="A5100" s="2">
        <v>1023100</v>
      </c>
      <c r="B5100" s="2" t="s">
        <v>132</v>
      </c>
      <c r="C5100" s="2">
        <v>2693.7610370000002</v>
      </c>
      <c r="D5100" s="2" t="s">
        <v>133</v>
      </c>
    </row>
    <row r="5101" spans="1:4" ht="14.25" customHeight="1">
      <c r="A5101" s="2">
        <v>1023212</v>
      </c>
      <c r="B5101" s="2" t="s">
        <v>132</v>
      </c>
      <c r="C5101" s="2">
        <v>1447.9574970000001</v>
      </c>
      <c r="D5101" s="2" t="s">
        <v>133</v>
      </c>
    </row>
    <row r="5102" spans="1:4" ht="14.25" customHeight="1">
      <c r="A5102" s="2">
        <v>1023381</v>
      </c>
      <c r="B5102" s="2" t="s">
        <v>129</v>
      </c>
      <c r="C5102" s="2">
        <v>3105.077397</v>
      </c>
      <c r="D5102" s="2" t="s">
        <v>130</v>
      </c>
    </row>
    <row r="5103" spans="1:4" ht="14.25" customHeight="1">
      <c r="A5103" s="2">
        <v>1023533</v>
      </c>
      <c r="B5103" s="2" t="s">
        <v>132</v>
      </c>
      <c r="C5103" s="2">
        <v>1005.569598</v>
      </c>
      <c r="D5103" s="2" t="s">
        <v>134</v>
      </c>
    </row>
    <row r="5104" spans="1:4" ht="14.25" customHeight="1">
      <c r="A5104" s="2">
        <v>1024094</v>
      </c>
      <c r="B5104" s="2" t="s">
        <v>132</v>
      </c>
      <c r="C5104" s="2">
        <v>670.73673550000001</v>
      </c>
      <c r="D5104" s="2" t="s">
        <v>133</v>
      </c>
    </row>
    <row r="5105" spans="1:4" ht="14.25" customHeight="1">
      <c r="A5105" s="2">
        <v>1024099</v>
      </c>
      <c r="B5105" s="2" t="s">
        <v>132</v>
      </c>
      <c r="C5105" s="2">
        <v>1873.1749050000001</v>
      </c>
      <c r="D5105" s="2" t="s">
        <v>130</v>
      </c>
    </row>
    <row r="5106" spans="1:4" ht="14.25" customHeight="1">
      <c r="A5106" s="2">
        <v>1024100</v>
      </c>
      <c r="B5106" s="2" t="s">
        <v>132</v>
      </c>
      <c r="C5106" s="2">
        <v>3227</v>
      </c>
      <c r="D5106" s="2" t="s">
        <v>133</v>
      </c>
    </row>
    <row r="5107" spans="1:4" ht="14.25" customHeight="1">
      <c r="A5107" s="2">
        <v>1024151</v>
      </c>
      <c r="B5107" s="2" t="s">
        <v>132</v>
      </c>
      <c r="C5107" s="2">
        <v>2797</v>
      </c>
      <c r="D5107" s="2" t="s">
        <v>130</v>
      </c>
    </row>
    <row r="5108" spans="1:4" ht="14.25" customHeight="1">
      <c r="A5108" s="2">
        <v>1024233</v>
      </c>
      <c r="B5108" s="2" t="s">
        <v>129</v>
      </c>
      <c r="C5108" s="2">
        <v>1850.229791</v>
      </c>
      <c r="D5108" s="2" t="s">
        <v>134</v>
      </c>
    </row>
    <row r="5109" spans="1:4" ht="14.25" customHeight="1">
      <c r="A5109" s="2">
        <v>1024259</v>
      </c>
      <c r="B5109" s="2" t="s">
        <v>132</v>
      </c>
      <c r="C5109" s="2">
        <v>2138</v>
      </c>
      <c r="D5109" s="2" t="s">
        <v>130</v>
      </c>
    </row>
    <row r="5110" spans="1:4" ht="14.25" customHeight="1">
      <c r="A5110" s="2">
        <v>1024415</v>
      </c>
      <c r="B5110" s="2" t="s">
        <v>132</v>
      </c>
      <c r="C5110" s="2">
        <v>2113</v>
      </c>
      <c r="D5110" s="2" t="s">
        <v>134</v>
      </c>
    </row>
    <row r="5111" spans="1:4" ht="14.25" customHeight="1">
      <c r="A5111" s="2">
        <v>1024666</v>
      </c>
      <c r="B5111" s="2" t="s">
        <v>132</v>
      </c>
      <c r="C5111" s="2">
        <v>1684.0010010000001</v>
      </c>
      <c r="D5111" s="2" t="s">
        <v>133</v>
      </c>
    </row>
    <row r="5112" spans="1:4" ht="14.25" customHeight="1">
      <c r="A5112" s="2">
        <v>1024740</v>
      </c>
      <c r="B5112" s="2" t="s">
        <v>129</v>
      </c>
      <c r="C5112" s="2">
        <v>3226.0753989999998</v>
      </c>
      <c r="D5112" s="2" t="s">
        <v>133</v>
      </c>
    </row>
    <row r="5113" spans="1:4" ht="14.25" customHeight="1">
      <c r="A5113" s="2">
        <v>1024823</v>
      </c>
      <c r="B5113" s="2" t="s">
        <v>132</v>
      </c>
      <c r="C5113" s="2">
        <v>1459</v>
      </c>
      <c r="D5113" s="2" t="s">
        <v>130</v>
      </c>
    </row>
    <row r="5114" spans="1:4" ht="14.25" customHeight="1">
      <c r="A5114" s="2">
        <v>1024831</v>
      </c>
      <c r="B5114" s="2" t="s">
        <v>132</v>
      </c>
      <c r="C5114" s="2">
        <v>3289.438744</v>
      </c>
      <c r="D5114" s="2" t="s">
        <v>130</v>
      </c>
    </row>
    <row r="5115" spans="1:4" ht="14.25" customHeight="1">
      <c r="A5115" s="2">
        <v>1024916</v>
      </c>
      <c r="B5115" s="2" t="s">
        <v>132</v>
      </c>
      <c r="C5115" s="2">
        <v>2420.9506259999998</v>
      </c>
      <c r="D5115" s="2" t="s">
        <v>133</v>
      </c>
    </row>
    <row r="5116" spans="1:4" ht="14.25" customHeight="1">
      <c r="A5116" s="2">
        <v>1024956</v>
      </c>
      <c r="B5116" s="2" t="s">
        <v>129</v>
      </c>
      <c r="C5116" s="2">
        <v>1013</v>
      </c>
      <c r="D5116" s="2" t="s">
        <v>133</v>
      </c>
    </row>
    <row r="5117" spans="1:4" ht="14.25" customHeight="1">
      <c r="A5117" s="2">
        <v>1025055</v>
      </c>
      <c r="B5117" s="2" t="s">
        <v>129</v>
      </c>
      <c r="C5117" s="2">
        <v>1231</v>
      </c>
      <c r="D5117" s="2" t="s">
        <v>130</v>
      </c>
    </row>
    <row r="5118" spans="1:4" ht="14.25" customHeight="1">
      <c r="A5118" s="2">
        <v>1025290</v>
      </c>
      <c r="B5118" s="2" t="s">
        <v>132</v>
      </c>
      <c r="C5118" s="2">
        <v>1654.971634</v>
      </c>
      <c r="D5118" s="2" t="s">
        <v>133</v>
      </c>
    </row>
    <row r="5119" spans="1:4" ht="14.25" customHeight="1">
      <c r="A5119" s="2">
        <v>1025329</v>
      </c>
      <c r="B5119" s="2" t="s">
        <v>132</v>
      </c>
      <c r="C5119" s="2">
        <v>3772.360314</v>
      </c>
      <c r="D5119" s="2" t="s">
        <v>130</v>
      </c>
    </row>
    <row r="5120" spans="1:4" ht="14.25" customHeight="1">
      <c r="A5120" s="2">
        <v>1025386</v>
      </c>
      <c r="B5120" s="2" t="s">
        <v>132</v>
      </c>
      <c r="C5120" s="2">
        <v>2395.424849</v>
      </c>
      <c r="D5120" s="2" t="s">
        <v>133</v>
      </c>
    </row>
    <row r="5121" spans="1:4" ht="14.25" customHeight="1">
      <c r="A5121" s="2">
        <v>1025600</v>
      </c>
      <c r="B5121" s="2" t="s">
        <v>132</v>
      </c>
      <c r="C5121" s="2">
        <v>1663.19256</v>
      </c>
      <c r="D5121" s="2" t="s">
        <v>133</v>
      </c>
    </row>
    <row r="5122" spans="1:4" ht="14.25" customHeight="1">
      <c r="A5122" s="2">
        <v>1025954</v>
      </c>
      <c r="B5122" s="2" t="s">
        <v>132</v>
      </c>
      <c r="C5122" s="2">
        <v>1449.300575</v>
      </c>
      <c r="D5122" s="2" t="s">
        <v>133</v>
      </c>
    </row>
    <row r="5123" spans="1:4" ht="14.25" customHeight="1">
      <c r="A5123" s="2">
        <v>1026149</v>
      </c>
      <c r="B5123" s="2" t="s">
        <v>132</v>
      </c>
      <c r="C5123" s="2">
        <v>2130</v>
      </c>
      <c r="D5123" s="2" t="s">
        <v>130</v>
      </c>
    </row>
    <row r="5124" spans="1:4" ht="14.25" customHeight="1">
      <c r="A5124" s="2">
        <v>1026352</v>
      </c>
      <c r="B5124" s="2" t="s">
        <v>132</v>
      </c>
      <c r="C5124" s="2">
        <v>2249.280808</v>
      </c>
      <c r="D5124" s="2" t="s">
        <v>133</v>
      </c>
    </row>
    <row r="5125" spans="1:4" ht="14.25" customHeight="1">
      <c r="A5125" s="2">
        <v>1026450</v>
      </c>
      <c r="B5125" s="2" t="s">
        <v>129</v>
      </c>
      <c r="C5125" s="2">
        <v>846.29235249999999</v>
      </c>
      <c r="D5125" s="2" t="s">
        <v>133</v>
      </c>
    </row>
    <row r="5126" spans="1:4" ht="14.25" customHeight="1">
      <c r="A5126" s="2">
        <v>1026617</v>
      </c>
      <c r="B5126" s="2" t="s">
        <v>132</v>
      </c>
      <c r="C5126" s="2">
        <v>1304.207948</v>
      </c>
      <c r="D5126" s="2" t="s">
        <v>130</v>
      </c>
    </row>
    <row r="5127" spans="1:4" ht="14.25" customHeight="1">
      <c r="A5127" s="2">
        <v>1026751</v>
      </c>
      <c r="B5127" s="2" t="s">
        <v>132</v>
      </c>
      <c r="C5127" s="2">
        <v>2772.7875389999999</v>
      </c>
      <c r="D5127" s="2" t="s">
        <v>130</v>
      </c>
    </row>
    <row r="5128" spans="1:4" ht="14.25" customHeight="1">
      <c r="A5128" s="2">
        <v>1026863</v>
      </c>
      <c r="B5128" s="2" t="s">
        <v>132</v>
      </c>
      <c r="C5128" s="2">
        <v>672</v>
      </c>
      <c r="D5128" s="2" t="s">
        <v>130</v>
      </c>
    </row>
    <row r="5129" spans="1:4" ht="14.25" customHeight="1">
      <c r="A5129" s="2">
        <v>1027011</v>
      </c>
      <c r="B5129" s="2" t="s">
        <v>129</v>
      </c>
      <c r="C5129" s="2">
        <v>2790.482219</v>
      </c>
      <c r="D5129" s="2" t="s">
        <v>130</v>
      </c>
    </row>
    <row r="5130" spans="1:4" ht="14.25" customHeight="1">
      <c r="A5130" s="2">
        <v>1027050</v>
      </c>
      <c r="B5130" s="2" t="s">
        <v>129</v>
      </c>
      <c r="C5130" s="2">
        <v>1797.075396</v>
      </c>
      <c r="D5130" s="2" t="s">
        <v>133</v>
      </c>
    </row>
    <row r="5131" spans="1:4" ht="14.25" customHeight="1">
      <c r="A5131" s="2">
        <v>1027064</v>
      </c>
      <c r="B5131" s="2" t="s">
        <v>132</v>
      </c>
      <c r="C5131" s="2">
        <v>1195</v>
      </c>
      <c r="D5131" s="2" t="s">
        <v>133</v>
      </c>
    </row>
    <row r="5132" spans="1:4" ht="14.25" customHeight="1">
      <c r="A5132" s="2">
        <v>1027203</v>
      </c>
      <c r="B5132" s="2" t="s">
        <v>129</v>
      </c>
      <c r="C5132" s="2">
        <v>2823</v>
      </c>
      <c r="D5132" s="2" t="s">
        <v>130</v>
      </c>
    </row>
    <row r="5133" spans="1:4" ht="14.25" customHeight="1">
      <c r="A5133" s="2">
        <v>1027341</v>
      </c>
      <c r="B5133" s="2" t="s">
        <v>129</v>
      </c>
      <c r="C5133" s="2">
        <v>2528</v>
      </c>
      <c r="D5133" s="2" t="s">
        <v>134</v>
      </c>
    </row>
    <row r="5134" spans="1:4" ht="14.25" customHeight="1">
      <c r="A5134" s="2">
        <v>1027679</v>
      </c>
      <c r="B5134" s="2" t="s">
        <v>132</v>
      </c>
      <c r="C5134" s="2">
        <v>2095</v>
      </c>
      <c r="D5134" s="2" t="s">
        <v>130</v>
      </c>
    </row>
    <row r="5135" spans="1:4" ht="14.25" customHeight="1">
      <c r="A5135" s="2">
        <v>1028020</v>
      </c>
      <c r="B5135" s="2" t="s">
        <v>132</v>
      </c>
      <c r="C5135" s="2">
        <v>1184.8518059999999</v>
      </c>
      <c r="D5135" s="2" t="s">
        <v>133</v>
      </c>
    </row>
    <row r="5136" spans="1:4" ht="14.25" customHeight="1">
      <c r="A5136" s="2">
        <v>1028038</v>
      </c>
      <c r="B5136" s="2" t="s">
        <v>132</v>
      </c>
      <c r="C5136" s="2">
        <v>3144.2697050000002</v>
      </c>
      <c r="D5136" s="2" t="s">
        <v>133</v>
      </c>
    </row>
    <row r="5137" spans="1:4" ht="14.25" customHeight="1">
      <c r="A5137" s="2">
        <v>1028145</v>
      </c>
      <c r="B5137" s="2" t="s">
        <v>129</v>
      </c>
      <c r="C5137" s="2">
        <v>3162</v>
      </c>
      <c r="D5137" s="2" t="s">
        <v>130</v>
      </c>
    </row>
    <row r="5138" spans="1:4" ht="14.25" customHeight="1">
      <c r="A5138" s="2">
        <v>1028244</v>
      </c>
      <c r="B5138" s="2" t="s">
        <v>129</v>
      </c>
      <c r="C5138" s="2">
        <v>3117.0791450000002</v>
      </c>
      <c r="D5138" s="2" t="s">
        <v>133</v>
      </c>
    </row>
    <row r="5139" spans="1:4" ht="14.25" customHeight="1">
      <c r="A5139" s="2">
        <v>1028245</v>
      </c>
      <c r="B5139" s="2" t="s">
        <v>132</v>
      </c>
      <c r="C5139" s="2">
        <v>3546.9931999999999</v>
      </c>
      <c r="D5139" s="2" t="s">
        <v>130</v>
      </c>
    </row>
    <row r="5140" spans="1:4" ht="14.25" customHeight="1">
      <c r="A5140" s="2">
        <v>1028444</v>
      </c>
      <c r="B5140" s="2" t="s">
        <v>132</v>
      </c>
      <c r="C5140" s="2">
        <v>2423.4139260000002</v>
      </c>
      <c r="D5140" s="2" t="s">
        <v>133</v>
      </c>
    </row>
    <row r="5141" spans="1:4" ht="14.25" customHeight="1">
      <c r="A5141" s="2">
        <v>1028592</v>
      </c>
      <c r="B5141" s="2" t="s">
        <v>129</v>
      </c>
      <c r="C5141" s="2">
        <v>2433.6464080000001</v>
      </c>
      <c r="D5141" s="2" t="s">
        <v>133</v>
      </c>
    </row>
    <row r="5142" spans="1:4" ht="14.25" customHeight="1">
      <c r="A5142" s="2">
        <v>1028962</v>
      </c>
      <c r="B5142" s="2" t="s">
        <v>132</v>
      </c>
      <c r="C5142" s="2">
        <v>2034.743461</v>
      </c>
      <c r="D5142" s="2" t="s">
        <v>133</v>
      </c>
    </row>
    <row r="5143" spans="1:4" ht="14.25" customHeight="1">
      <c r="A5143" s="2">
        <v>1029022</v>
      </c>
      <c r="B5143" s="2" t="s">
        <v>132</v>
      </c>
      <c r="C5143" s="2">
        <v>2642.763895</v>
      </c>
      <c r="D5143" s="2" t="s">
        <v>133</v>
      </c>
    </row>
    <row r="5144" spans="1:4" ht="14.25" customHeight="1">
      <c r="A5144" s="2">
        <v>1029873</v>
      </c>
      <c r="B5144" s="2" t="s">
        <v>129</v>
      </c>
      <c r="C5144" s="2">
        <v>724.09999130000006</v>
      </c>
      <c r="D5144" s="2" t="s">
        <v>130</v>
      </c>
    </row>
    <row r="5145" spans="1:4" ht="14.25" customHeight="1">
      <c r="A5145" s="2">
        <v>1030054</v>
      </c>
      <c r="B5145" s="2" t="s">
        <v>132</v>
      </c>
      <c r="C5145" s="2">
        <v>1552</v>
      </c>
      <c r="D5145" s="2" t="s">
        <v>133</v>
      </c>
    </row>
    <row r="5146" spans="1:4" ht="14.25" customHeight="1">
      <c r="A5146" s="2">
        <v>1030096</v>
      </c>
      <c r="B5146" s="2" t="s">
        <v>132</v>
      </c>
      <c r="C5146" s="2">
        <v>915.08124329999998</v>
      </c>
      <c r="D5146" s="2" t="s">
        <v>133</v>
      </c>
    </row>
    <row r="5147" spans="1:4" ht="14.25" customHeight="1">
      <c r="A5147" s="2">
        <v>1030274</v>
      </c>
      <c r="B5147" s="2" t="s">
        <v>132</v>
      </c>
      <c r="C5147" s="2">
        <v>1719.54459</v>
      </c>
      <c r="D5147" s="2" t="s">
        <v>133</v>
      </c>
    </row>
    <row r="5148" spans="1:4" ht="14.25" customHeight="1">
      <c r="A5148" s="2">
        <v>1030662</v>
      </c>
      <c r="B5148" s="2" t="s">
        <v>129</v>
      </c>
      <c r="C5148" s="2">
        <v>3461</v>
      </c>
      <c r="D5148" s="2" t="s">
        <v>133</v>
      </c>
    </row>
    <row r="5149" spans="1:4" ht="14.25" customHeight="1">
      <c r="A5149" s="2">
        <v>1030934</v>
      </c>
      <c r="B5149" s="2" t="s">
        <v>132</v>
      </c>
      <c r="C5149" s="2">
        <v>1158</v>
      </c>
      <c r="D5149" s="2" t="s">
        <v>133</v>
      </c>
    </row>
    <row r="5150" spans="1:4" ht="14.25" customHeight="1">
      <c r="A5150" s="2">
        <v>1031125</v>
      </c>
      <c r="B5150" s="2" t="s">
        <v>132</v>
      </c>
      <c r="C5150" s="2">
        <v>1385.333517</v>
      </c>
      <c r="D5150" s="2" t="s">
        <v>130</v>
      </c>
    </row>
    <row r="5151" spans="1:4" ht="14.25" customHeight="1">
      <c r="A5151" s="2">
        <v>1031183</v>
      </c>
      <c r="B5151" s="2" t="s">
        <v>132</v>
      </c>
      <c r="C5151" s="2">
        <v>1749.3010260000001</v>
      </c>
      <c r="D5151" s="2" t="s">
        <v>130</v>
      </c>
    </row>
    <row r="5152" spans="1:4" ht="14.25" customHeight="1">
      <c r="A5152" s="2">
        <v>1031301</v>
      </c>
      <c r="B5152" s="2" t="s">
        <v>129</v>
      </c>
      <c r="C5152" s="2">
        <v>2346</v>
      </c>
      <c r="D5152" s="2" t="s">
        <v>130</v>
      </c>
    </row>
    <row r="5153" spans="1:4" ht="14.25" customHeight="1">
      <c r="A5153" s="2">
        <v>1031497</v>
      </c>
      <c r="B5153" s="2" t="s">
        <v>132</v>
      </c>
      <c r="C5153" s="2">
        <v>3057.459836</v>
      </c>
      <c r="D5153" s="2" t="s">
        <v>130</v>
      </c>
    </row>
    <row r="5154" spans="1:4" ht="14.25" customHeight="1">
      <c r="A5154" s="2">
        <v>1031874</v>
      </c>
      <c r="B5154" s="2" t="s">
        <v>129</v>
      </c>
      <c r="C5154" s="2">
        <v>674.04480550000005</v>
      </c>
      <c r="D5154" s="2" t="s">
        <v>133</v>
      </c>
    </row>
    <row r="5155" spans="1:4" ht="14.25" customHeight="1">
      <c r="A5155" s="2">
        <v>1031958</v>
      </c>
      <c r="B5155" s="2" t="s">
        <v>129</v>
      </c>
      <c r="C5155" s="2">
        <v>2849.4656660000001</v>
      </c>
      <c r="D5155" s="2" t="s">
        <v>133</v>
      </c>
    </row>
    <row r="5156" spans="1:4" ht="14.25" customHeight="1">
      <c r="A5156" s="2">
        <v>1032013</v>
      </c>
      <c r="B5156" s="2" t="s">
        <v>132</v>
      </c>
      <c r="C5156" s="2">
        <v>725.02267029999996</v>
      </c>
      <c r="D5156" s="2" t="s">
        <v>130</v>
      </c>
    </row>
    <row r="5157" spans="1:4" ht="14.25" customHeight="1">
      <c r="A5157" s="2">
        <v>1032375</v>
      </c>
      <c r="B5157" s="2" t="s">
        <v>129</v>
      </c>
      <c r="C5157" s="2">
        <v>2690.6329719999999</v>
      </c>
      <c r="D5157" s="2" t="s">
        <v>130</v>
      </c>
    </row>
    <row r="5158" spans="1:4" ht="14.25" customHeight="1">
      <c r="A5158" s="2">
        <v>1032377</v>
      </c>
      <c r="B5158" s="2" t="s">
        <v>132</v>
      </c>
      <c r="C5158" s="2">
        <v>772.63614570000004</v>
      </c>
      <c r="D5158" s="2" t="s">
        <v>130</v>
      </c>
    </row>
    <row r="5159" spans="1:4" ht="14.25" customHeight="1">
      <c r="A5159" s="2">
        <v>1032681</v>
      </c>
      <c r="B5159" s="2" t="s">
        <v>129</v>
      </c>
      <c r="C5159" s="2">
        <v>1226.5310159999999</v>
      </c>
      <c r="D5159" s="2" t="s">
        <v>130</v>
      </c>
    </row>
    <row r="5160" spans="1:4" ht="14.25" customHeight="1">
      <c r="A5160" s="2">
        <v>1032798</v>
      </c>
      <c r="B5160" s="2" t="s">
        <v>129</v>
      </c>
      <c r="C5160" s="2">
        <v>376.69076130000002</v>
      </c>
      <c r="D5160" s="2" t="s">
        <v>133</v>
      </c>
    </row>
    <row r="5161" spans="1:4" ht="14.25" customHeight="1">
      <c r="A5161" s="2">
        <v>1032869</v>
      </c>
      <c r="B5161" s="2" t="s">
        <v>132</v>
      </c>
      <c r="C5161" s="2">
        <v>533.74717659999999</v>
      </c>
      <c r="D5161" s="2" t="s">
        <v>130</v>
      </c>
    </row>
    <row r="5162" spans="1:4" ht="14.25" customHeight="1">
      <c r="A5162" s="2">
        <v>1033551</v>
      </c>
      <c r="B5162" s="2" t="s">
        <v>129</v>
      </c>
      <c r="C5162" s="2">
        <v>3685.242041</v>
      </c>
      <c r="D5162" s="2" t="s">
        <v>130</v>
      </c>
    </row>
    <row r="5163" spans="1:4" ht="14.25" customHeight="1">
      <c r="A5163" s="2">
        <v>1033665</v>
      </c>
      <c r="B5163" s="2" t="s">
        <v>129</v>
      </c>
      <c r="C5163" s="2">
        <v>2217.8415140000002</v>
      </c>
      <c r="D5163" s="2" t="s">
        <v>130</v>
      </c>
    </row>
    <row r="5164" spans="1:4" ht="14.25" customHeight="1">
      <c r="A5164" s="2">
        <v>1033740</v>
      </c>
      <c r="B5164" s="2" t="s">
        <v>129</v>
      </c>
      <c r="C5164" s="2">
        <v>3294.377258</v>
      </c>
      <c r="D5164" s="2" t="s">
        <v>133</v>
      </c>
    </row>
    <row r="5165" spans="1:4" ht="14.25" customHeight="1">
      <c r="A5165" s="2">
        <v>1033954</v>
      </c>
      <c r="B5165" s="2" t="s">
        <v>132</v>
      </c>
      <c r="C5165" s="2">
        <v>2836.3227609999999</v>
      </c>
      <c r="D5165" s="2" t="s">
        <v>133</v>
      </c>
    </row>
    <row r="5166" spans="1:4" ht="14.25" customHeight="1">
      <c r="A5166" s="2">
        <v>1034288</v>
      </c>
      <c r="B5166" s="2" t="s">
        <v>132</v>
      </c>
      <c r="C5166" s="2">
        <v>2161.3176149999999</v>
      </c>
      <c r="D5166" s="2" t="s">
        <v>133</v>
      </c>
    </row>
    <row r="5167" spans="1:4" ht="14.25" customHeight="1">
      <c r="A5167" s="2">
        <v>1034525</v>
      </c>
      <c r="B5167" s="2" t="s">
        <v>132</v>
      </c>
      <c r="C5167" s="2">
        <v>1909</v>
      </c>
      <c r="D5167" s="2" t="s">
        <v>130</v>
      </c>
    </row>
    <row r="5168" spans="1:4" ht="14.25" customHeight="1">
      <c r="A5168" s="2">
        <v>1034646</v>
      </c>
      <c r="B5168" s="2" t="s">
        <v>129</v>
      </c>
      <c r="C5168" s="2">
        <v>1898</v>
      </c>
      <c r="D5168" s="2" t="s">
        <v>133</v>
      </c>
    </row>
    <row r="5169" spans="1:4" ht="14.25" customHeight="1">
      <c r="A5169" s="2">
        <v>1034760</v>
      </c>
      <c r="B5169" s="2" t="s">
        <v>129</v>
      </c>
      <c r="C5169" s="2">
        <v>3357.5484259999998</v>
      </c>
      <c r="D5169" s="2" t="s">
        <v>133</v>
      </c>
    </row>
    <row r="5170" spans="1:4" ht="14.25" customHeight="1">
      <c r="A5170" s="2">
        <v>1035038</v>
      </c>
      <c r="B5170" s="2" t="s">
        <v>132</v>
      </c>
      <c r="C5170" s="2">
        <v>2775.8836630000001</v>
      </c>
      <c r="D5170" s="2" t="s">
        <v>133</v>
      </c>
    </row>
    <row r="5171" spans="1:4" ht="14.25" customHeight="1">
      <c r="A5171" s="2">
        <v>1035111</v>
      </c>
      <c r="B5171" s="2" t="s">
        <v>129</v>
      </c>
      <c r="C5171" s="2">
        <v>2612</v>
      </c>
      <c r="D5171" s="2" t="s">
        <v>134</v>
      </c>
    </row>
    <row r="5172" spans="1:4" ht="14.25" customHeight="1">
      <c r="A5172" s="2">
        <v>1035404</v>
      </c>
      <c r="B5172" s="2" t="s">
        <v>132</v>
      </c>
      <c r="C5172" s="2">
        <v>2903.1155880000001</v>
      </c>
      <c r="D5172" s="2" t="s">
        <v>133</v>
      </c>
    </row>
    <row r="5173" spans="1:4" ht="14.25" customHeight="1">
      <c r="A5173" s="2">
        <v>1035503</v>
      </c>
      <c r="B5173" s="2" t="s">
        <v>132</v>
      </c>
      <c r="C5173" s="2">
        <v>1476</v>
      </c>
      <c r="D5173" s="2" t="s">
        <v>134</v>
      </c>
    </row>
    <row r="5174" spans="1:4" ht="14.25" customHeight="1">
      <c r="A5174" s="2">
        <v>1035563</v>
      </c>
      <c r="B5174" s="2" t="s">
        <v>132</v>
      </c>
      <c r="C5174" s="2">
        <v>1888.7053020000001</v>
      </c>
      <c r="D5174" s="2" t="s">
        <v>130</v>
      </c>
    </row>
    <row r="5175" spans="1:4" ht="14.25" customHeight="1">
      <c r="A5175" s="2">
        <v>1035901</v>
      </c>
      <c r="B5175" s="2" t="s">
        <v>132</v>
      </c>
      <c r="C5175" s="2">
        <v>435.20314259999998</v>
      </c>
      <c r="D5175" s="2" t="s">
        <v>130</v>
      </c>
    </row>
    <row r="5176" spans="1:4" ht="14.25" customHeight="1">
      <c r="A5176" s="2">
        <v>1035916</v>
      </c>
      <c r="B5176" s="2" t="s">
        <v>132</v>
      </c>
      <c r="C5176" s="2">
        <v>3433.699924</v>
      </c>
      <c r="D5176" s="2" t="s">
        <v>133</v>
      </c>
    </row>
    <row r="5177" spans="1:4" ht="14.25" customHeight="1">
      <c r="A5177" s="2">
        <v>1036009</v>
      </c>
      <c r="B5177" s="2" t="s">
        <v>132</v>
      </c>
      <c r="C5177" s="2">
        <v>1531.9626599999999</v>
      </c>
      <c r="D5177" s="2" t="s">
        <v>130</v>
      </c>
    </row>
    <row r="5178" spans="1:4" ht="14.25" customHeight="1">
      <c r="A5178" s="2">
        <v>1036065</v>
      </c>
      <c r="B5178" s="2" t="s">
        <v>129</v>
      </c>
      <c r="C5178" s="2">
        <v>2981.3116540000001</v>
      </c>
      <c r="D5178" s="2" t="s">
        <v>130</v>
      </c>
    </row>
    <row r="5179" spans="1:4" ht="14.25" customHeight="1">
      <c r="A5179" s="2">
        <v>1036394</v>
      </c>
      <c r="B5179" s="2" t="s">
        <v>132</v>
      </c>
      <c r="C5179" s="2">
        <v>1844.024903</v>
      </c>
      <c r="D5179" s="2" t="s">
        <v>133</v>
      </c>
    </row>
    <row r="5180" spans="1:4" ht="14.25" customHeight="1">
      <c r="A5180" s="2">
        <v>1036588</v>
      </c>
      <c r="B5180" s="2" t="s">
        <v>132</v>
      </c>
      <c r="C5180" s="2">
        <v>3419</v>
      </c>
      <c r="D5180" s="2" t="s">
        <v>133</v>
      </c>
    </row>
    <row r="5181" spans="1:4" ht="14.25" customHeight="1">
      <c r="A5181" s="2">
        <v>1036617</v>
      </c>
      <c r="B5181" s="2" t="s">
        <v>129</v>
      </c>
      <c r="C5181" s="2">
        <v>2437</v>
      </c>
      <c r="D5181" s="2" t="s">
        <v>130</v>
      </c>
    </row>
    <row r="5182" spans="1:4" ht="14.25" customHeight="1">
      <c r="A5182" s="2">
        <v>1036696</v>
      </c>
      <c r="B5182" s="2" t="s">
        <v>132</v>
      </c>
      <c r="C5182" s="2">
        <v>2524.2252199999998</v>
      </c>
      <c r="D5182" s="2" t="s">
        <v>133</v>
      </c>
    </row>
    <row r="5183" spans="1:4" ht="14.25" customHeight="1">
      <c r="A5183" s="2">
        <v>1036721</v>
      </c>
      <c r="B5183" s="2" t="s">
        <v>132</v>
      </c>
      <c r="C5183" s="2">
        <v>2676</v>
      </c>
      <c r="D5183" s="2" t="s">
        <v>134</v>
      </c>
    </row>
    <row r="5184" spans="1:4" ht="14.25" customHeight="1">
      <c r="A5184" s="2">
        <v>1036777</v>
      </c>
      <c r="B5184" s="2" t="s">
        <v>132</v>
      </c>
      <c r="C5184" s="2">
        <v>836</v>
      </c>
      <c r="D5184" s="2" t="s">
        <v>134</v>
      </c>
    </row>
    <row r="5185" spans="1:4" ht="14.25" customHeight="1">
      <c r="A5185" s="2">
        <v>1036990</v>
      </c>
      <c r="B5185" s="2" t="s">
        <v>132</v>
      </c>
      <c r="C5185" s="2">
        <v>1224.87538</v>
      </c>
      <c r="D5185" s="2" t="s">
        <v>133</v>
      </c>
    </row>
    <row r="5186" spans="1:4" ht="14.25" customHeight="1">
      <c r="A5186" s="2">
        <v>1037485</v>
      </c>
      <c r="B5186" s="2" t="s">
        <v>132</v>
      </c>
      <c r="C5186" s="2">
        <v>1511</v>
      </c>
      <c r="D5186" s="2" t="s">
        <v>130</v>
      </c>
    </row>
    <row r="5187" spans="1:4" ht="14.25" customHeight="1">
      <c r="A5187" s="2">
        <v>1037544</v>
      </c>
      <c r="B5187" s="2" t="s">
        <v>129</v>
      </c>
      <c r="C5187" s="2">
        <v>556.3236369</v>
      </c>
      <c r="D5187" s="2" t="s">
        <v>133</v>
      </c>
    </row>
    <row r="5188" spans="1:4" ht="14.25" customHeight="1">
      <c r="A5188" s="2">
        <v>1037657</v>
      </c>
      <c r="B5188" s="2" t="s">
        <v>132</v>
      </c>
      <c r="C5188" s="2">
        <v>3317.027685</v>
      </c>
      <c r="D5188" s="2" t="s">
        <v>130</v>
      </c>
    </row>
    <row r="5189" spans="1:4" ht="14.25" customHeight="1">
      <c r="A5189" s="2">
        <v>1037696</v>
      </c>
      <c r="B5189" s="2" t="s">
        <v>132</v>
      </c>
      <c r="C5189" s="2">
        <v>1820</v>
      </c>
      <c r="D5189" s="2" t="s">
        <v>133</v>
      </c>
    </row>
    <row r="5190" spans="1:4" ht="14.25" customHeight="1">
      <c r="A5190" s="2">
        <v>1037724</v>
      </c>
      <c r="B5190" s="2" t="s">
        <v>129</v>
      </c>
      <c r="C5190" s="2">
        <v>1932.174119</v>
      </c>
      <c r="D5190" s="2" t="s">
        <v>133</v>
      </c>
    </row>
    <row r="5191" spans="1:4" ht="14.25" customHeight="1">
      <c r="A5191" s="2">
        <v>1037820</v>
      </c>
      <c r="B5191" s="2" t="s">
        <v>129</v>
      </c>
      <c r="C5191" s="2">
        <v>1039.3626859999999</v>
      </c>
      <c r="D5191" s="2" t="s">
        <v>133</v>
      </c>
    </row>
    <row r="5192" spans="1:4" ht="14.25" customHeight="1">
      <c r="A5192" s="2">
        <v>1038039</v>
      </c>
      <c r="B5192" s="2" t="s">
        <v>129</v>
      </c>
      <c r="C5192" s="2">
        <v>1592.932818</v>
      </c>
      <c r="D5192" s="2" t="s">
        <v>130</v>
      </c>
    </row>
    <row r="5193" spans="1:4" ht="14.25" customHeight="1">
      <c r="A5193" s="2">
        <v>1038070</v>
      </c>
      <c r="B5193" s="2" t="s">
        <v>132</v>
      </c>
      <c r="C5193" s="2">
        <v>1259.1125159999999</v>
      </c>
      <c r="D5193" s="2" t="s">
        <v>133</v>
      </c>
    </row>
    <row r="5194" spans="1:4" ht="14.25" customHeight="1">
      <c r="A5194" s="2">
        <v>1038492</v>
      </c>
      <c r="B5194" s="2" t="s">
        <v>129</v>
      </c>
      <c r="C5194" s="2">
        <v>2430.5451469999998</v>
      </c>
      <c r="D5194" s="2" t="s">
        <v>133</v>
      </c>
    </row>
    <row r="5195" spans="1:4" ht="14.25" customHeight="1">
      <c r="A5195" s="2">
        <v>1038781</v>
      </c>
      <c r="B5195" s="2" t="s">
        <v>132</v>
      </c>
      <c r="C5195" s="2">
        <v>423.44998349999997</v>
      </c>
      <c r="D5195" s="2" t="s">
        <v>130</v>
      </c>
    </row>
    <row r="5196" spans="1:4" ht="14.25" customHeight="1">
      <c r="A5196" s="2">
        <v>1038794</v>
      </c>
      <c r="B5196" s="2" t="s">
        <v>132</v>
      </c>
      <c r="C5196" s="2">
        <v>814.84797100000003</v>
      </c>
      <c r="D5196" s="2" t="s">
        <v>133</v>
      </c>
    </row>
    <row r="5197" spans="1:4" ht="14.25" customHeight="1">
      <c r="A5197" s="2">
        <v>1038962</v>
      </c>
      <c r="B5197" s="2" t="s">
        <v>132</v>
      </c>
      <c r="C5197" s="2">
        <v>1151</v>
      </c>
      <c r="D5197" s="2" t="s">
        <v>133</v>
      </c>
    </row>
    <row r="5198" spans="1:4" ht="14.25" customHeight="1">
      <c r="A5198" s="2">
        <v>1039093</v>
      </c>
      <c r="B5198" s="2" t="s">
        <v>132</v>
      </c>
      <c r="C5198" s="2">
        <v>2286</v>
      </c>
      <c r="D5198" s="2" t="s">
        <v>130</v>
      </c>
    </row>
    <row r="5199" spans="1:4" ht="14.25" customHeight="1">
      <c r="A5199" s="2">
        <v>1039455</v>
      </c>
      <c r="B5199" s="2" t="s">
        <v>129</v>
      </c>
      <c r="C5199" s="2">
        <v>3115</v>
      </c>
      <c r="D5199" s="2" t="s">
        <v>130</v>
      </c>
    </row>
    <row r="5200" spans="1:4" ht="14.25" customHeight="1">
      <c r="A5200" s="2">
        <v>1039508</v>
      </c>
      <c r="B5200" s="2" t="s">
        <v>132</v>
      </c>
      <c r="C5200" s="2">
        <v>266.5033684</v>
      </c>
      <c r="D5200" s="2" t="s">
        <v>133</v>
      </c>
    </row>
    <row r="5201" spans="1:4" ht="14.25" customHeight="1">
      <c r="A5201" s="2">
        <v>1039630</v>
      </c>
      <c r="B5201" s="2" t="s">
        <v>132</v>
      </c>
      <c r="C5201" s="2">
        <v>1694.6844020000001</v>
      </c>
      <c r="D5201" s="2" t="s">
        <v>133</v>
      </c>
    </row>
    <row r="5202" spans="1:4" ht="14.25" customHeight="1">
      <c r="A5202" s="2">
        <v>1039756</v>
      </c>
      <c r="B5202" s="2" t="s">
        <v>132</v>
      </c>
      <c r="C5202" s="2">
        <v>2314</v>
      </c>
      <c r="D5202" s="2" t="s">
        <v>133</v>
      </c>
    </row>
    <row r="5203" spans="1:4" ht="14.25" customHeight="1">
      <c r="A5203" s="2">
        <v>1039996</v>
      </c>
      <c r="B5203" s="2" t="s">
        <v>132</v>
      </c>
      <c r="C5203" s="2">
        <v>725</v>
      </c>
      <c r="D5203" s="2" t="s">
        <v>133</v>
      </c>
    </row>
    <row r="5204" spans="1:4" ht="14.25" customHeight="1">
      <c r="A5204" s="2">
        <v>1040119</v>
      </c>
      <c r="B5204" s="2" t="s">
        <v>132</v>
      </c>
      <c r="C5204" s="2">
        <v>3400.088283</v>
      </c>
      <c r="D5204" s="2" t="s">
        <v>130</v>
      </c>
    </row>
    <row r="5205" spans="1:4" ht="14.25" customHeight="1">
      <c r="A5205" s="2">
        <v>1040503</v>
      </c>
      <c r="B5205" s="2" t="s">
        <v>132</v>
      </c>
      <c r="C5205" s="2">
        <v>3318.9575500000001</v>
      </c>
      <c r="D5205" s="2" t="s">
        <v>130</v>
      </c>
    </row>
    <row r="5206" spans="1:4" ht="14.25" customHeight="1">
      <c r="A5206" s="2">
        <v>1040629</v>
      </c>
      <c r="B5206" s="2" t="s">
        <v>132</v>
      </c>
      <c r="C5206" s="2">
        <v>2859</v>
      </c>
      <c r="D5206" s="2" t="s">
        <v>130</v>
      </c>
    </row>
    <row r="5207" spans="1:4" ht="14.25" customHeight="1">
      <c r="A5207" s="2">
        <v>1040907</v>
      </c>
      <c r="B5207" s="2" t="s">
        <v>129</v>
      </c>
      <c r="C5207" s="2">
        <v>1318.8923890000001</v>
      </c>
      <c r="D5207" s="2" t="s">
        <v>134</v>
      </c>
    </row>
    <row r="5208" spans="1:4" ht="14.25" customHeight="1">
      <c r="A5208" s="2">
        <v>1041020</v>
      </c>
      <c r="B5208" s="2" t="s">
        <v>132</v>
      </c>
      <c r="C5208" s="2">
        <v>2070</v>
      </c>
      <c r="D5208" s="2" t="s">
        <v>133</v>
      </c>
    </row>
    <row r="5209" spans="1:4" ht="14.25" customHeight="1">
      <c r="A5209" s="2">
        <v>1041025</v>
      </c>
      <c r="B5209" s="2" t="s">
        <v>132</v>
      </c>
      <c r="C5209" s="2">
        <v>2955.8887089999998</v>
      </c>
      <c r="D5209" s="2" t="s">
        <v>130</v>
      </c>
    </row>
    <row r="5210" spans="1:4" ht="14.25" customHeight="1">
      <c r="A5210" s="2">
        <v>1041314</v>
      </c>
      <c r="B5210" s="2" t="s">
        <v>132</v>
      </c>
      <c r="C5210" s="2">
        <v>2556</v>
      </c>
      <c r="D5210" s="2" t="s">
        <v>133</v>
      </c>
    </row>
    <row r="5211" spans="1:4" ht="14.25" customHeight="1">
      <c r="A5211" s="2">
        <v>1041356</v>
      </c>
      <c r="B5211" s="2" t="s">
        <v>132</v>
      </c>
      <c r="C5211" s="2">
        <v>2689</v>
      </c>
      <c r="D5211" s="2" t="s">
        <v>133</v>
      </c>
    </row>
    <row r="5212" spans="1:4" ht="14.25" customHeight="1">
      <c r="A5212" s="2">
        <v>1041480</v>
      </c>
      <c r="B5212" s="2" t="s">
        <v>129</v>
      </c>
      <c r="C5212" s="2">
        <v>1452</v>
      </c>
      <c r="D5212" s="2" t="s">
        <v>133</v>
      </c>
    </row>
    <row r="5213" spans="1:4" ht="14.25" customHeight="1">
      <c r="A5213" s="2">
        <v>1042396</v>
      </c>
      <c r="B5213" s="2" t="s">
        <v>132</v>
      </c>
      <c r="C5213" s="2">
        <v>2405.5697810000001</v>
      </c>
      <c r="D5213" s="2" t="s">
        <v>133</v>
      </c>
    </row>
    <row r="5214" spans="1:4" ht="14.25" customHeight="1">
      <c r="A5214" s="2">
        <v>1043123</v>
      </c>
      <c r="B5214" s="2" t="s">
        <v>132</v>
      </c>
      <c r="C5214" s="2">
        <v>2011.327479</v>
      </c>
      <c r="D5214" s="2" t="s">
        <v>130</v>
      </c>
    </row>
    <row r="5215" spans="1:4" ht="14.25" customHeight="1">
      <c r="A5215" s="2">
        <v>1043469</v>
      </c>
      <c r="B5215" s="2" t="s">
        <v>129</v>
      </c>
      <c r="C5215" s="2">
        <v>3155</v>
      </c>
      <c r="D5215" s="2" t="s">
        <v>134</v>
      </c>
    </row>
    <row r="5216" spans="1:4" ht="14.25" customHeight="1">
      <c r="A5216" s="2">
        <v>1043526</v>
      </c>
      <c r="B5216" s="2" t="s">
        <v>129</v>
      </c>
      <c r="C5216" s="2">
        <v>812.7565022</v>
      </c>
      <c r="D5216" s="2" t="s">
        <v>133</v>
      </c>
    </row>
    <row r="5217" spans="1:4" ht="14.25" customHeight="1">
      <c r="A5217" s="2">
        <v>1043547</v>
      </c>
      <c r="B5217" s="2" t="s">
        <v>129</v>
      </c>
      <c r="C5217" s="2">
        <v>1731.3013020000001</v>
      </c>
      <c r="D5217" s="2" t="s">
        <v>130</v>
      </c>
    </row>
    <row r="5218" spans="1:4" ht="14.25" customHeight="1">
      <c r="A5218" s="2">
        <v>1043590</v>
      </c>
      <c r="B5218" s="2" t="s">
        <v>132</v>
      </c>
      <c r="C5218" s="2">
        <v>3315.0903979999998</v>
      </c>
      <c r="D5218" s="2" t="s">
        <v>133</v>
      </c>
    </row>
    <row r="5219" spans="1:4" ht="14.25" customHeight="1">
      <c r="A5219" s="2">
        <v>1043961</v>
      </c>
      <c r="B5219" s="2" t="s">
        <v>129</v>
      </c>
      <c r="C5219" s="2">
        <v>2745.433618</v>
      </c>
      <c r="D5219" s="2" t="s">
        <v>130</v>
      </c>
    </row>
    <row r="5220" spans="1:4" ht="14.25" customHeight="1">
      <c r="A5220" s="2">
        <v>1044051</v>
      </c>
      <c r="B5220" s="2" t="s">
        <v>129</v>
      </c>
      <c r="C5220" s="2">
        <v>2437</v>
      </c>
      <c r="D5220" s="2" t="s">
        <v>130</v>
      </c>
    </row>
    <row r="5221" spans="1:4" ht="14.25" customHeight="1">
      <c r="A5221" s="2">
        <v>1044211</v>
      </c>
      <c r="B5221" s="2" t="s">
        <v>132</v>
      </c>
      <c r="C5221" s="2">
        <v>2638.2503379999998</v>
      </c>
      <c r="D5221" s="2" t="s">
        <v>134</v>
      </c>
    </row>
    <row r="5222" spans="1:4" ht="14.25" customHeight="1">
      <c r="A5222" s="2">
        <v>1044598</v>
      </c>
      <c r="B5222" s="2" t="s">
        <v>132</v>
      </c>
      <c r="C5222" s="2">
        <v>2505.153847</v>
      </c>
      <c r="D5222" s="2" t="s">
        <v>133</v>
      </c>
    </row>
    <row r="5223" spans="1:4" ht="14.25" customHeight="1">
      <c r="A5223" s="2">
        <v>1045170</v>
      </c>
      <c r="B5223" s="2" t="s">
        <v>129</v>
      </c>
      <c r="C5223" s="2">
        <v>3409.1029830000002</v>
      </c>
      <c r="D5223" s="2" t="s">
        <v>133</v>
      </c>
    </row>
    <row r="5224" spans="1:4" ht="14.25" customHeight="1">
      <c r="A5224" s="2">
        <v>1045214</v>
      </c>
      <c r="B5224" s="2" t="s">
        <v>132</v>
      </c>
      <c r="C5224" s="2">
        <v>2919.6448650000002</v>
      </c>
      <c r="D5224" s="2" t="s">
        <v>133</v>
      </c>
    </row>
    <row r="5225" spans="1:4" ht="14.25" customHeight="1">
      <c r="A5225" s="2">
        <v>1045561</v>
      </c>
      <c r="B5225" s="2" t="s">
        <v>132</v>
      </c>
      <c r="C5225" s="2">
        <v>916</v>
      </c>
      <c r="D5225" s="2" t="s">
        <v>130</v>
      </c>
    </row>
    <row r="5226" spans="1:4" ht="14.25" customHeight="1">
      <c r="A5226" s="2">
        <v>1045712</v>
      </c>
      <c r="B5226" s="2" t="s">
        <v>132</v>
      </c>
      <c r="C5226" s="2">
        <v>230.66194479999999</v>
      </c>
      <c r="D5226" s="2" t="s">
        <v>133</v>
      </c>
    </row>
    <row r="5227" spans="1:4" ht="14.25" customHeight="1">
      <c r="A5227" s="2">
        <v>1045956</v>
      </c>
      <c r="B5227" s="2" t="s">
        <v>129</v>
      </c>
      <c r="C5227" s="2">
        <v>1526</v>
      </c>
      <c r="D5227" s="2" t="s">
        <v>133</v>
      </c>
    </row>
    <row r="5228" spans="1:4" ht="14.25" customHeight="1">
      <c r="A5228" s="2">
        <v>1046113</v>
      </c>
      <c r="B5228" s="2" t="s">
        <v>132</v>
      </c>
      <c r="C5228" s="2">
        <v>1635.3968540000001</v>
      </c>
      <c r="D5228" s="2" t="s">
        <v>130</v>
      </c>
    </row>
    <row r="5229" spans="1:4" ht="14.25" customHeight="1">
      <c r="A5229" s="2">
        <v>1046136</v>
      </c>
      <c r="B5229" s="2" t="s">
        <v>129</v>
      </c>
      <c r="C5229" s="2">
        <v>1368.8673289999999</v>
      </c>
      <c r="D5229" s="2" t="s">
        <v>133</v>
      </c>
    </row>
    <row r="5230" spans="1:4" ht="14.25" customHeight="1">
      <c r="A5230" s="2">
        <v>1046228</v>
      </c>
      <c r="B5230" s="2" t="s">
        <v>132</v>
      </c>
      <c r="C5230" s="2">
        <v>656.40932299999997</v>
      </c>
      <c r="D5230" s="2" t="s">
        <v>133</v>
      </c>
    </row>
    <row r="5231" spans="1:4" ht="14.25" customHeight="1">
      <c r="A5231" s="2">
        <v>1046451</v>
      </c>
      <c r="B5231" s="2" t="s">
        <v>129</v>
      </c>
      <c r="C5231" s="2">
        <v>2187.194156</v>
      </c>
      <c r="D5231" s="2" t="s">
        <v>134</v>
      </c>
    </row>
    <row r="5232" spans="1:4" ht="14.25" customHeight="1">
      <c r="A5232" s="2">
        <v>1047533</v>
      </c>
      <c r="B5232" s="2" t="s">
        <v>132</v>
      </c>
      <c r="C5232" s="2">
        <v>334</v>
      </c>
      <c r="D5232" s="2" t="s">
        <v>130</v>
      </c>
    </row>
    <row r="5233" spans="1:4" ht="14.25" customHeight="1">
      <c r="A5233" s="2">
        <v>1047688</v>
      </c>
      <c r="B5233" s="2" t="s">
        <v>132</v>
      </c>
      <c r="C5233" s="2">
        <v>3594.9614059999999</v>
      </c>
      <c r="D5233" s="2" t="s">
        <v>133</v>
      </c>
    </row>
    <row r="5234" spans="1:4" ht="14.25" customHeight="1">
      <c r="A5234" s="2">
        <v>1047783</v>
      </c>
      <c r="B5234" s="2" t="s">
        <v>129</v>
      </c>
      <c r="C5234" s="2">
        <v>2523.6983559999999</v>
      </c>
      <c r="D5234" s="2" t="s">
        <v>130</v>
      </c>
    </row>
    <row r="5235" spans="1:4" ht="14.25" customHeight="1">
      <c r="A5235" s="2">
        <v>1048105</v>
      </c>
      <c r="B5235" s="2" t="s">
        <v>132</v>
      </c>
      <c r="C5235" s="2">
        <v>898.75528150000002</v>
      </c>
      <c r="D5235" s="2" t="s">
        <v>130</v>
      </c>
    </row>
    <row r="5236" spans="1:4" ht="14.25" customHeight="1">
      <c r="A5236" s="2">
        <v>1048285</v>
      </c>
      <c r="B5236" s="2" t="s">
        <v>132</v>
      </c>
      <c r="C5236" s="2">
        <v>3009</v>
      </c>
      <c r="D5236" s="2" t="s">
        <v>134</v>
      </c>
    </row>
    <row r="5237" spans="1:4" ht="14.25" customHeight="1">
      <c r="A5237" s="2">
        <v>1048506</v>
      </c>
      <c r="B5237" s="2" t="s">
        <v>129</v>
      </c>
      <c r="C5237" s="2">
        <v>2216</v>
      </c>
      <c r="D5237" s="2" t="s">
        <v>133</v>
      </c>
    </row>
    <row r="5238" spans="1:4" ht="14.25" customHeight="1">
      <c r="A5238" s="2">
        <v>1048668</v>
      </c>
      <c r="B5238" s="2" t="s">
        <v>129</v>
      </c>
      <c r="C5238" s="2">
        <v>934.11098549999997</v>
      </c>
      <c r="D5238" s="2" t="s">
        <v>133</v>
      </c>
    </row>
    <row r="5239" spans="1:4" ht="14.25" customHeight="1">
      <c r="A5239" s="2">
        <v>1048714</v>
      </c>
      <c r="B5239" s="2" t="s">
        <v>132</v>
      </c>
      <c r="C5239" s="2">
        <v>2779</v>
      </c>
      <c r="D5239" s="2" t="s">
        <v>133</v>
      </c>
    </row>
    <row r="5240" spans="1:4" ht="14.25" customHeight="1">
      <c r="A5240" s="2">
        <v>1048861</v>
      </c>
      <c r="B5240" s="2" t="s">
        <v>132</v>
      </c>
      <c r="C5240" s="2">
        <v>3542.5083169999998</v>
      </c>
      <c r="D5240" s="2" t="s">
        <v>130</v>
      </c>
    </row>
    <row r="5241" spans="1:4" ht="14.25" customHeight="1">
      <c r="A5241" s="2">
        <v>1048920</v>
      </c>
      <c r="B5241" s="2" t="s">
        <v>129</v>
      </c>
      <c r="C5241" s="2">
        <v>2312.243309</v>
      </c>
      <c r="D5241" s="2" t="s">
        <v>133</v>
      </c>
    </row>
    <row r="5242" spans="1:4" ht="14.25" customHeight="1">
      <c r="A5242" s="2">
        <v>1049470</v>
      </c>
      <c r="B5242" s="2" t="s">
        <v>132</v>
      </c>
      <c r="C5242" s="2">
        <v>3841.993727</v>
      </c>
      <c r="D5242" s="2" t="s">
        <v>133</v>
      </c>
    </row>
    <row r="5243" spans="1:4" ht="14.25" customHeight="1">
      <c r="A5243" s="2">
        <v>1049565</v>
      </c>
      <c r="B5243" s="2" t="s">
        <v>129</v>
      </c>
      <c r="C5243" s="2">
        <v>3596.282694</v>
      </c>
      <c r="D5243" s="2" t="s">
        <v>130</v>
      </c>
    </row>
    <row r="5244" spans="1:4" ht="14.25" customHeight="1">
      <c r="A5244" s="2">
        <v>1050014</v>
      </c>
      <c r="B5244" s="2" t="s">
        <v>132</v>
      </c>
      <c r="C5244" s="2">
        <v>1857.920171</v>
      </c>
      <c r="D5244" s="2" t="s">
        <v>133</v>
      </c>
    </row>
    <row r="5245" spans="1:4" ht="14.25" customHeight="1">
      <c r="A5245" s="2">
        <v>1050172</v>
      </c>
      <c r="B5245" s="2" t="s">
        <v>132</v>
      </c>
      <c r="C5245" s="2">
        <v>619.76313719999996</v>
      </c>
      <c r="D5245" s="2" t="s">
        <v>133</v>
      </c>
    </row>
    <row r="5246" spans="1:4" ht="14.25" customHeight="1">
      <c r="A5246" s="2">
        <v>1050242</v>
      </c>
      <c r="B5246" s="2" t="s">
        <v>132</v>
      </c>
      <c r="C5246" s="2">
        <v>2122.8415610000002</v>
      </c>
      <c r="D5246" s="2" t="s">
        <v>133</v>
      </c>
    </row>
    <row r="5247" spans="1:4" ht="14.25" customHeight="1">
      <c r="A5247" s="2">
        <v>1050353</v>
      </c>
      <c r="B5247" s="2" t="s">
        <v>132</v>
      </c>
      <c r="C5247" s="2">
        <v>2960</v>
      </c>
      <c r="D5247" s="2" t="s">
        <v>130</v>
      </c>
    </row>
    <row r="5248" spans="1:4" ht="14.25" customHeight="1">
      <c r="A5248" s="2">
        <v>1050387</v>
      </c>
      <c r="B5248" s="2" t="s">
        <v>129</v>
      </c>
      <c r="C5248" s="2">
        <v>1838.8485189999999</v>
      </c>
      <c r="D5248" s="2" t="s">
        <v>130</v>
      </c>
    </row>
    <row r="5249" spans="1:4" ht="14.25" customHeight="1">
      <c r="A5249" s="2">
        <v>1050420</v>
      </c>
      <c r="B5249" s="2" t="s">
        <v>129</v>
      </c>
      <c r="C5249" s="2">
        <v>2822.633108</v>
      </c>
      <c r="D5249" s="2" t="s">
        <v>133</v>
      </c>
    </row>
    <row r="5250" spans="1:4" ht="14.25" customHeight="1">
      <c r="A5250" s="2">
        <v>1050594</v>
      </c>
      <c r="B5250" s="2" t="s">
        <v>129</v>
      </c>
      <c r="C5250" s="2">
        <v>1914</v>
      </c>
      <c r="D5250" s="2" t="s">
        <v>133</v>
      </c>
    </row>
    <row r="5251" spans="1:4" ht="14.25" customHeight="1">
      <c r="A5251" s="2">
        <v>1050738</v>
      </c>
      <c r="B5251" s="2" t="s">
        <v>129</v>
      </c>
      <c r="C5251" s="2">
        <v>1356.545916</v>
      </c>
      <c r="D5251" s="2" t="s">
        <v>133</v>
      </c>
    </row>
    <row r="5252" spans="1:4" ht="14.25" customHeight="1">
      <c r="A5252" s="2">
        <v>1050867</v>
      </c>
      <c r="B5252" s="2" t="s">
        <v>129</v>
      </c>
      <c r="C5252" s="2">
        <v>2448</v>
      </c>
      <c r="D5252" s="2" t="s">
        <v>130</v>
      </c>
    </row>
    <row r="5253" spans="1:4" ht="14.25" customHeight="1">
      <c r="A5253" s="2">
        <v>1051221</v>
      </c>
      <c r="B5253" s="2" t="s">
        <v>129</v>
      </c>
      <c r="C5253" s="2">
        <v>480</v>
      </c>
      <c r="D5253" s="2" t="s">
        <v>130</v>
      </c>
    </row>
    <row r="5254" spans="1:4" ht="14.25" customHeight="1">
      <c r="A5254" s="2">
        <v>1051326</v>
      </c>
      <c r="B5254" s="2" t="s">
        <v>129</v>
      </c>
      <c r="C5254" s="2">
        <v>944.64740389999997</v>
      </c>
      <c r="D5254" s="2" t="s">
        <v>133</v>
      </c>
    </row>
    <row r="5255" spans="1:4" ht="14.25" customHeight="1">
      <c r="A5255" s="2">
        <v>1051604</v>
      </c>
      <c r="B5255" s="2" t="s">
        <v>132</v>
      </c>
      <c r="C5255" s="2">
        <v>2097.8699360000001</v>
      </c>
      <c r="D5255" s="2" t="s">
        <v>133</v>
      </c>
    </row>
    <row r="5256" spans="1:4" ht="14.25" customHeight="1">
      <c r="A5256" s="2">
        <v>1051779</v>
      </c>
      <c r="B5256" s="2" t="s">
        <v>129</v>
      </c>
      <c r="C5256" s="2">
        <v>542.04093929999999</v>
      </c>
      <c r="D5256" s="2" t="s">
        <v>130</v>
      </c>
    </row>
    <row r="5257" spans="1:4" ht="14.25" customHeight="1">
      <c r="A5257" s="2">
        <v>1051919</v>
      </c>
      <c r="B5257" s="2" t="s">
        <v>132</v>
      </c>
      <c r="C5257" s="2">
        <v>2082</v>
      </c>
      <c r="D5257" s="2" t="s">
        <v>130</v>
      </c>
    </row>
    <row r="5258" spans="1:4" ht="14.25" customHeight="1">
      <c r="A5258" s="2">
        <v>1052010</v>
      </c>
      <c r="B5258" s="2" t="s">
        <v>129</v>
      </c>
      <c r="C5258" s="2">
        <v>1685.2532550000001</v>
      </c>
      <c r="D5258" s="2" t="s">
        <v>133</v>
      </c>
    </row>
    <row r="5259" spans="1:4" ht="14.25" customHeight="1">
      <c r="A5259" s="2">
        <v>1052166</v>
      </c>
      <c r="B5259" s="2" t="s">
        <v>129</v>
      </c>
      <c r="C5259" s="2">
        <v>2118.994068</v>
      </c>
      <c r="D5259" s="2" t="s">
        <v>133</v>
      </c>
    </row>
    <row r="5260" spans="1:4" ht="14.25" customHeight="1">
      <c r="A5260" s="2">
        <v>1053323</v>
      </c>
      <c r="B5260" s="2" t="s">
        <v>132</v>
      </c>
      <c r="C5260" s="2">
        <v>619.67085740000005</v>
      </c>
      <c r="D5260" s="2" t="s">
        <v>130</v>
      </c>
    </row>
    <row r="5261" spans="1:4" ht="14.25" customHeight="1">
      <c r="A5261" s="2">
        <v>1053443</v>
      </c>
      <c r="B5261" s="2" t="s">
        <v>132</v>
      </c>
      <c r="C5261" s="2">
        <v>373</v>
      </c>
      <c r="D5261" s="2" t="s">
        <v>130</v>
      </c>
    </row>
    <row r="5262" spans="1:4" ht="14.25" customHeight="1">
      <c r="A5262" s="2">
        <v>1053846</v>
      </c>
      <c r="B5262" s="2" t="s">
        <v>129</v>
      </c>
      <c r="C5262" s="2">
        <v>3691.3502749999998</v>
      </c>
      <c r="D5262" s="2" t="s">
        <v>133</v>
      </c>
    </row>
    <row r="5263" spans="1:4" ht="14.25" customHeight="1">
      <c r="A5263" s="2">
        <v>1054068</v>
      </c>
      <c r="B5263" s="2" t="s">
        <v>129</v>
      </c>
      <c r="C5263" s="2">
        <v>2120.0340719999999</v>
      </c>
      <c r="D5263" s="2" t="s">
        <v>133</v>
      </c>
    </row>
    <row r="5264" spans="1:4" ht="14.25" customHeight="1">
      <c r="A5264" s="2">
        <v>1054365</v>
      </c>
      <c r="B5264" s="2" t="s">
        <v>129</v>
      </c>
      <c r="C5264" s="2">
        <v>3261.616606</v>
      </c>
      <c r="D5264" s="2" t="s">
        <v>130</v>
      </c>
    </row>
    <row r="5265" spans="1:4" ht="14.25" customHeight="1">
      <c r="A5265" s="2">
        <v>1054615</v>
      </c>
      <c r="B5265" s="2" t="s">
        <v>132</v>
      </c>
      <c r="C5265" s="2">
        <v>3105.0715740000001</v>
      </c>
      <c r="D5265" s="2" t="s">
        <v>130</v>
      </c>
    </row>
    <row r="5266" spans="1:4" ht="14.25" customHeight="1">
      <c r="A5266" s="2">
        <v>1054671</v>
      </c>
      <c r="B5266" s="2" t="s">
        <v>129</v>
      </c>
      <c r="C5266" s="2">
        <v>193</v>
      </c>
      <c r="D5266" s="2" t="s">
        <v>130</v>
      </c>
    </row>
    <row r="5267" spans="1:4" ht="14.25" customHeight="1">
      <c r="A5267" s="2">
        <v>1054884</v>
      </c>
      <c r="B5267" s="2" t="s">
        <v>129</v>
      </c>
      <c r="C5267" s="2">
        <v>1185.81223</v>
      </c>
      <c r="D5267" s="2" t="s">
        <v>133</v>
      </c>
    </row>
    <row r="5268" spans="1:4" ht="14.25" customHeight="1">
      <c r="A5268" s="2">
        <v>1055277</v>
      </c>
      <c r="B5268" s="2" t="s">
        <v>129</v>
      </c>
      <c r="C5268" s="2">
        <v>1402.4260420000001</v>
      </c>
      <c r="D5268" s="2" t="s">
        <v>130</v>
      </c>
    </row>
    <row r="5269" spans="1:4" ht="14.25" customHeight="1">
      <c r="A5269" s="2">
        <v>1055470</v>
      </c>
      <c r="B5269" s="2" t="s">
        <v>132</v>
      </c>
      <c r="C5269" s="2">
        <v>1348</v>
      </c>
      <c r="D5269" s="2" t="s">
        <v>133</v>
      </c>
    </row>
    <row r="5270" spans="1:4" ht="14.25" customHeight="1">
      <c r="A5270" s="2">
        <v>1055603</v>
      </c>
      <c r="B5270" s="2" t="s">
        <v>132</v>
      </c>
      <c r="C5270" s="2">
        <v>3487</v>
      </c>
      <c r="D5270" s="2" t="s">
        <v>130</v>
      </c>
    </row>
    <row r="5271" spans="1:4" ht="14.25" customHeight="1">
      <c r="A5271" s="2">
        <v>1055653</v>
      </c>
      <c r="B5271" s="2" t="s">
        <v>132</v>
      </c>
      <c r="C5271" s="2">
        <v>551</v>
      </c>
      <c r="D5271" s="2" t="s">
        <v>130</v>
      </c>
    </row>
    <row r="5272" spans="1:4" ht="14.25" customHeight="1">
      <c r="A5272" s="2">
        <v>1055859</v>
      </c>
      <c r="B5272" s="2" t="s">
        <v>129</v>
      </c>
      <c r="C5272" s="2">
        <v>2459</v>
      </c>
      <c r="D5272" s="2" t="s">
        <v>134</v>
      </c>
    </row>
    <row r="5273" spans="1:4" ht="14.25" customHeight="1">
      <c r="A5273" s="2">
        <v>1055961</v>
      </c>
      <c r="B5273" s="2" t="s">
        <v>129</v>
      </c>
      <c r="C5273" s="2">
        <v>2985.9354389999999</v>
      </c>
      <c r="D5273" s="2" t="s">
        <v>130</v>
      </c>
    </row>
    <row r="5274" spans="1:4" ht="14.25" customHeight="1">
      <c r="A5274" s="2">
        <v>1056198</v>
      </c>
      <c r="B5274" s="2" t="s">
        <v>129</v>
      </c>
      <c r="C5274" s="2">
        <v>2406.0046510000002</v>
      </c>
      <c r="D5274" s="2" t="s">
        <v>133</v>
      </c>
    </row>
    <row r="5275" spans="1:4" ht="14.25" customHeight="1">
      <c r="A5275" s="2">
        <v>1056202</v>
      </c>
      <c r="B5275" s="2" t="s">
        <v>132</v>
      </c>
      <c r="C5275" s="2">
        <v>1352.2607889999999</v>
      </c>
      <c r="D5275" s="2" t="s">
        <v>133</v>
      </c>
    </row>
    <row r="5276" spans="1:4" ht="14.25" customHeight="1">
      <c r="A5276" s="2">
        <v>1056214</v>
      </c>
      <c r="B5276" s="2" t="s">
        <v>132</v>
      </c>
      <c r="C5276" s="2">
        <v>2432</v>
      </c>
      <c r="D5276" s="2" t="s">
        <v>133</v>
      </c>
    </row>
    <row r="5277" spans="1:4" ht="14.25" customHeight="1">
      <c r="A5277" s="2">
        <v>1056287</v>
      </c>
      <c r="B5277" s="2" t="s">
        <v>132</v>
      </c>
      <c r="C5277" s="2">
        <v>2240.642257</v>
      </c>
      <c r="D5277" s="2" t="s">
        <v>130</v>
      </c>
    </row>
    <row r="5278" spans="1:4" ht="14.25" customHeight="1">
      <c r="A5278" s="2">
        <v>1056726</v>
      </c>
      <c r="B5278" s="2" t="s">
        <v>129</v>
      </c>
      <c r="C5278" s="2">
        <v>2014.6277439999999</v>
      </c>
      <c r="D5278" s="2" t="s">
        <v>133</v>
      </c>
    </row>
    <row r="5279" spans="1:4" ht="14.25" customHeight="1">
      <c r="A5279" s="2">
        <v>1056759</v>
      </c>
      <c r="B5279" s="2" t="s">
        <v>129</v>
      </c>
      <c r="C5279" s="2">
        <v>1522</v>
      </c>
      <c r="D5279" s="2" t="s">
        <v>130</v>
      </c>
    </row>
    <row r="5280" spans="1:4" ht="14.25" customHeight="1">
      <c r="A5280" s="2">
        <v>1056840</v>
      </c>
      <c r="B5280" s="2" t="s">
        <v>129</v>
      </c>
      <c r="C5280" s="2">
        <v>236.57570659999999</v>
      </c>
      <c r="D5280" s="2" t="s">
        <v>133</v>
      </c>
    </row>
    <row r="5281" spans="1:4" ht="14.25" customHeight="1">
      <c r="A5281" s="2">
        <v>1057405</v>
      </c>
      <c r="B5281" s="2" t="s">
        <v>132</v>
      </c>
      <c r="C5281" s="2">
        <v>3150</v>
      </c>
      <c r="D5281" s="2" t="s">
        <v>130</v>
      </c>
    </row>
    <row r="5282" spans="1:4" ht="14.25" customHeight="1">
      <c r="A5282" s="2">
        <v>1057637</v>
      </c>
      <c r="B5282" s="2" t="s">
        <v>132</v>
      </c>
      <c r="C5282" s="2">
        <v>2074.481894</v>
      </c>
      <c r="D5282" s="2" t="s">
        <v>134</v>
      </c>
    </row>
    <row r="5283" spans="1:4" ht="14.25" customHeight="1">
      <c r="A5283" s="2">
        <v>1057945</v>
      </c>
      <c r="B5283" s="2" t="s">
        <v>132</v>
      </c>
      <c r="C5283" s="2">
        <v>811.70237159999999</v>
      </c>
      <c r="D5283" s="2" t="s">
        <v>134</v>
      </c>
    </row>
    <row r="5284" spans="1:4" ht="14.25" customHeight="1">
      <c r="A5284" s="2">
        <v>1057972</v>
      </c>
      <c r="B5284" s="2" t="s">
        <v>132</v>
      </c>
      <c r="C5284" s="2">
        <v>3014</v>
      </c>
      <c r="D5284" s="2" t="s">
        <v>133</v>
      </c>
    </row>
    <row r="5285" spans="1:4" ht="14.25" customHeight="1">
      <c r="A5285" s="2">
        <v>1057986</v>
      </c>
      <c r="B5285" s="2" t="s">
        <v>129</v>
      </c>
      <c r="C5285" s="2">
        <v>2856.49172</v>
      </c>
      <c r="D5285" s="2" t="s">
        <v>133</v>
      </c>
    </row>
    <row r="5286" spans="1:4" ht="14.25" customHeight="1">
      <c r="A5286" s="2">
        <v>1058002</v>
      </c>
      <c r="B5286" s="2" t="s">
        <v>132</v>
      </c>
      <c r="C5286" s="2">
        <v>519.03792329999999</v>
      </c>
      <c r="D5286" s="2" t="s">
        <v>133</v>
      </c>
    </row>
    <row r="5287" spans="1:4" ht="14.25" customHeight="1">
      <c r="A5287" s="2">
        <v>1058509</v>
      </c>
      <c r="B5287" s="2" t="s">
        <v>132</v>
      </c>
      <c r="C5287" s="2">
        <v>2045.4447130000001</v>
      </c>
      <c r="D5287" s="2" t="s">
        <v>130</v>
      </c>
    </row>
    <row r="5288" spans="1:4" ht="14.25" customHeight="1">
      <c r="A5288" s="2">
        <v>1058731</v>
      </c>
      <c r="B5288" s="2" t="s">
        <v>132</v>
      </c>
      <c r="C5288" s="2">
        <v>3445</v>
      </c>
      <c r="D5288" s="2" t="s">
        <v>130</v>
      </c>
    </row>
    <row r="5289" spans="1:4" ht="14.25" customHeight="1">
      <c r="A5289" s="2">
        <v>1058910</v>
      </c>
      <c r="B5289" s="2" t="s">
        <v>129</v>
      </c>
      <c r="C5289" s="2">
        <v>604.02550780000001</v>
      </c>
      <c r="D5289" s="2" t="s">
        <v>133</v>
      </c>
    </row>
    <row r="5290" spans="1:4" ht="14.25" customHeight="1">
      <c r="A5290" s="2">
        <v>1059104</v>
      </c>
      <c r="B5290" s="2" t="s">
        <v>132</v>
      </c>
      <c r="C5290" s="2">
        <v>1662</v>
      </c>
      <c r="D5290" s="2" t="s">
        <v>133</v>
      </c>
    </row>
    <row r="5291" spans="1:4" ht="14.25" customHeight="1">
      <c r="A5291" s="2">
        <v>1059343</v>
      </c>
      <c r="B5291" s="2" t="s">
        <v>132</v>
      </c>
      <c r="C5291" s="2">
        <v>1401.190165</v>
      </c>
      <c r="D5291" s="2" t="s">
        <v>130</v>
      </c>
    </row>
    <row r="5292" spans="1:4" ht="14.25" customHeight="1">
      <c r="A5292" s="2">
        <v>1059447</v>
      </c>
      <c r="B5292" s="2" t="s">
        <v>129</v>
      </c>
      <c r="C5292" s="2">
        <v>2567.2145220000002</v>
      </c>
      <c r="D5292" s="2" t="s">
        <v>130</v>
      </c>
    </row>
    <row r="5293" spans="1:4" ht="14.25" customHeight="1">
      <c r="A5293" s="2">
        <v>1059513</v>
      </c>
      <c r="B5293" s="2" t="s">
        <v>129</v>
      </c>
      <c r="C5293" s="2">
        <v>3386.795337</v>
      </c>
      <c r="D5293" s="2" t="s">
        <v>134</v>
      </c>
    </row>
    <row r="5294" spans="1:4" ht="14.25" customHeight="1">
      <c r="A5294" s="2">
        <v>1059532</v>
      </c>
      <c r="B5294" s="2" t="s">
        <v>132</v>
      </c>
      <c r="C5294" s="2">
        <v>1109.507151</v>
      </c>
      <c r="D5294" s="2" t="s">
        <v>133</v>
      </c>
    </row>
    <row r="5295" spans="1:4" ht="14.25" customHeight="1">
      <c r="A5295" s="2">
        <v>1059957</v>
      </c>
      <c r="B5295" s="2" t="s">
        <v>129</v>
      </c>
      <c r="C5295" s="2">
        <v>2370.0478149999999</v>
      </c>
      <c r="D5295" s="2" t="s">
        <v>130</v>
      </c>
    </row>
    <row r="5296" spans="1:4" ht="14.25" customHeight="1">
      <c r="A5296" s="2">
        <v>1059958</v>
      </c>
      <c r="B5296" s="2" t="s">
        <v>132</v>
      </c>
      <c r="C5296" s="2">
        <v>2718.2277170000002</v>
      </c>
      <c r="D5296" s="2" t="s">
        <v>133</v>
      </c>
    </row>
    <row r="5297" spans="1:4" ht="14.25" customHeight="1">
      <c r="A5297" s="2">
        <v>1059998</v>
      </c>
      <c r="B5297" s="2" t="s">
        <v>132</v>
      </c>
      <c r="C5297" s="2">
        <v>2148.1982200000002</v>
      </c>
      <c r="D5297" s="2" t="s">
        <v>133</v>
      </c>
    </row>
    <row r="5298" spans="1:4" ht="14.25" customHeight="1">
      <c r="A5298" s="2">
        <v>1060322</v>
      </c>
      <c r="B5298" s="2" t="s">
        <v>132</v>
      </c>
      <c r="C5298" s="2">
        <v>2957.573026</v>
      </c>
      <c r="D5298" s="2" t="s">
        <v>133</v>
      </c>
    </row>
    <row r="5299" spans="1:4" ht="14.25" customHeight="1">
      <c r="A5299" s="2">
        <v>1060346</v>
      </c>
      <c r="B5299" s="2" t="s">
        <v>132</v>
      </c>
      <c r="C5299" s="2">
        <v>2584.821715</v>
      </c>
      <c r="D5299" s="2" t="s">
        <v>133</v>
      </c>
    </row>
    <row r="5300" spans="1:4" ht="14.25" customHeight="1">
      <c r="A5300" s="2">
        <v>1060771</v>
      </c>
      <c r="B5300" s="2" t="s">
        <v>132</v>
      </c>
      <c r="C5300" s="2">
        <v>3575</v>
      </c>
      <c r="D5300" s="2" t="s">
        <v>130</v>
      </c>
    </row>
    <row r="5301" spans="1:4" ht="14.25" customHeight="1">
      <c r="A5301" s="2">
        <v>1060881</v>
      </c>
      <c r="B5301" s="2" t="s">
        <v>129</v>
      </c>
      <c r="C5301" s="2">
        <v>2959</v>
      </c>
      <c r="D5301" s="2" t="s">
        <v>130</v>
      </c>
    </row>
    <row r="5302" spans="1:4" ht="14.25" customHeight="1">
      <c r="A5302" s="2">
        <v>1061074</v>
      </c>
      <c r="B5302" s="2" t="s">
        <v>132</v>
      </c>
      <c r="C5302" s="2">
        <v>1948.7916070000001</v>
      </c>
      <c r="D5302" s="2" t="s">
        <v>133</v>
      </c>
    </row>
    <row r="5303" spans="1:4" ht="14.25" customHeight="1">
      <c r="A5303" s="2">
        <v>1061434</v>
      </c>
      <c r="B5303" s="2" t="s">
        <v>132</v>
      </c>
      <c r="C5303" s="2">
        <v>2853</v>
      </c>
      <c r="D5303" s="2" t="s">
        <v>133</v>
      </c>
    </row>
    <row r="5304" spans="1:4" ht="14.25" customHeight="1">
      <c r="A5304" s="2">
        <v>1061465</v>
      </c>
      <c r="B5304" s="2" t="s">
        <v>132</v>
      </c>
      <c r="C5304" s="2">
        <v>2141.180335</v>
      </c>
      <c r="D5304" s="2" t="s">
        <v>130</v>
      </c>
    </row>
    <row r="5305" spans="1:4" ht="14.25" customHeight="1">
      <c r="A5305" s="2">
        <v>1061659</v>
      </c>
      <c r="B5305" s="2" t="s">
        <v>132</v>
      </c>
      <c r="C5305" s="2">
        <v>226</v>
      </c>
      <c r="D5305" s="2" t="s">
        <v>130</v>
      </c>
    </row>
    <row r="5306" spans="1:4" ht="14.25" customHeight="1">
      <c r="A5306" s="2">
        <v>1061813</v>
      </c>
      <c r="B5306" s="2" t="s">
        <v>132</v>
      </c>
      <c r="C5306" s="2">
        <v>1628.74128</v>
      </c>
      <c r="D5306" s="2" t="s">
        <v>130</v>
      </c>
    </row>
    <row r="5307" spans="1:4" ht="14.25" customHeight="1">
      <c r="A5307" s="2">
        <v>1061862</v>
      </c>
      <c r="B5307" s="2" t="s">
        <v>129</v>
      </c>
      <c r="C5307" s="2">
        <v>909.30865170000004</v>
      </c>
      <c r="D5307" s="2" t="s">
        <v>133</v>
      </c>
    </row>
    <row r="5308" spans="1:4" ht="14.25" customHeight="1">
      <c r="A5308" s="2">
        <v>1061980</v>
      </c>
      <c r="B5308" s="2" t="s">
        <v>132</v>
      </c>
      <c r="C5308" s="2">
        <v>3512.4295699999998</v>
      </c>
      <c r="D5308" s="2" t="s">
        <v>133</v>
      </c>
    </row>
    <row r="5309" spans="1:4" ht="14.25" customHeight="1">
      <c r="A5309" s="2">
        <v>1062153</v>
      </c>
      <c r="B5309" s="2" t="s">
        <v>129</v>
      </c>
      <c r="C5309" s="2">
        <v>1664.783801</v>
      </c>
      <c r="D5309" s="2" t="s">
        <v>130</v>
      </c>
    </row>
    <row r="5310" spans="1:4" ht="14.25" customHeight="1">
      <c r="A5310" s="2">
        <v>1062341</v>
      </c>
      <c r="B5310" s="2" t="s">
        <v>132</v>
      </c>
      <c r="C5310" s="2">
        <v>3108</v>
      </c>
      <c r="D5310" s="2" t="s">
        <v>134</v>
      </c>
    </row>
    <row r="5311" spans="1:4" ht="14.25" customHeight="1">
      <c r="A5311" s="2">
        <v>1062723</v>
      </c>
      <c r="B5311" s="2" t="s">
        <v>129</v>
      </c>
      <c r="C5311" s="2">
        <v>228</v>
      </c>
      <c r="D5311" s="2" t="s">
        <v>130</v>
      </c>
    </row>
    <row r="5312" spans="1:4" ht="14.25" customHeight="1">
      <c r="A5312" s="2">
        <v>1062807</v>
      </c>
      <c r="B5312" s="2" t="s">
        <v>129</v>
      </c>
      <c r="C5312" s="2">
        <v>3565.418651</v>
      </c>
      <c r="D5312" s="2" t="s">
        <v>130</v>
      </c>
    </row>
    <row r="5313" spans="1:4" ht="14.25" customHeight="1">
      <c r="A5313" s="2">
        <v>1062821</v>
      </c>
      <c r="B5313" s="2" t="s">
        <v>132</v>
      </c>
      <c r="C5313" s="2">
        <v>386</v>
      </c>
      <c r="D5313" s="2" t="s">
        <v>130</v>
      </c>
    </row>
    <row r="5314" spans="1:4" ht="14.25" customHeight="1">
      <c r="A5314" s="2">
        <v>1062979</v>
      </c>
      <c r="B5314" s="2" t="s">
        <v>132</v>
      </c>
      <c r="C5314" s="2">
        <v>386.54364459999999</v>
      </c>
      <c r="D5314" s="2" t="s">
        <v>130</v>
      </c>
    </row>
    <row r="5315" spans="1:4" ht="14.25" customHeight="1">
      <c r="A5315" s="2">
        <v>1063007</v>
      </c>
      <c r="B5315" s="2" t="s">
        <v>132</v>
      </c>
      <c r="C5315" s="2">
        <v>203</v>
      </c>
      <c r="D5315" s="2" t="s">
        <v>130</v>
      </c>
    </row>
    <row r="5316" spans="1:4" ht="14.25" customHeight="1">
      <c r="A5316" s="2">
        <v>1063160</v>
      </c>
      <c r="B5316" s="2" t="s">
        <v>132</v>
      </c>
      <c r="C5316" s="2">
        <v>3289</v>
      </c>
      <c r="D5316" s="2" t="s">
        <v>133</v>
      </c>
    </row>
    <row r="5317" spans="1:4" ht="14.25" customHeight="1">
      <c r="A5317" s="2">
        <v>1063304</v>
      </c>
      <c r="B5317" s="2" t="s">
        <v>132</v>
      </c>
      <c r="C5317" s="2">
        <v>1576</v>
      </c>
      <c r="D5317" s="2" t="s">
        <v>133</v>
      </c>
    </row>
    <row r="5318" spans="1:4" ht="14.25" customHeight="1">
      <c r="A5318" s="2">
        <v>1063502</v>
      </c>
      <c r="B5318" s="2" t="s">
        <v>132</v>
      </c>
      <c r="C5318" s="2">
        <v>329</v>
      </c>
      <c r="D5318" s="2" t="s">
        <v>133</v>
      </c>
    </row>
    <row r="5319" spans="1:4" ht="14.25" customHeight="1">
      <c r="A5319" s="2">
        <v>1063508</v>
      </c>
      <c r="B5319" s="2" t="s">
        <v>132</v>
      </c>
      <c r="C5319" s="2">
        <v>382.66865739999997</v>
      </c>
      <c r="D5319" s="2" t="s">
        <v>133</v>
      </c>
    </row>
    <row r="5320" spans="1:4" ht="14.25" customHeight="1">
      <c r="A5320" s="2">
        <v>1063792</v>
      </c>
      <c r="B5320" s="2" t="s">
        <v>132</v>
      </c>
      <c r="C5320" s="2">
        <v>2431</v>
      </c>
      <c r="D5320" s="2" t="s">
        <v>133</v>
      </c>
    </row>
    <row r="5321" spans="1:4" ht="14.25" customHeight="1">
      <c r="A5321" s="2">
        <v>1063946</v>
      </c>
      <c r="B5321" s="2" t="s">
        <v>132</v>
      </c>
      <c r="C5321" s="2">
        <v>3541.1689609999999</v>
      </c>
      <c r="D5321" s="2" t="s">
        <v>133</v>
      </c>
    </row>
    <row r="5322" spans="1:4" ht="14.25" customHeight="1">
      <c r="A5322" s="2">
        <v>1064006</v>
      </c>
      <c r="B5322" s="2" t="s">
        <v>132</v>
      </c>
      <c r="C5322" s="2">
        <v>1975</v>
      </c>
      <c r="D5322" s="2" t="s">
        <v>133</v>
      </c>
    </row>
    <row r="5323" spans="1:4" ht="14.25" customHeight="1">
      <c r="A5323" s="2">
        <v>1064140</v>
      </c>
      <c r="B5323" s="2" t="s">
        <v>132</v>
      </c>
      <c r="C5323" s="2">
        <v>2184</v>
      </c>
      <c r="D5323" s="2" t="s">
        <v>133</v>
      </c>
    </row>
    <row r="5324" spans="1:4" ht="14.25" customHeight="1">
      <c r="A5324" s="2">
        <v>1064191</v>
      </c>
      <c r="B5324" s="2" t="s">
        <v>132</v>
      </c>
      <c r="C5324" s="2">
        <v>769.25135890000001</v>
      </c>
      <c r="D5324" s="2" t="s">
        <v>130</v>
      </c>
    </row>
    <row r="5325" spans="1:4" ht="14.25" customHeight="1">
      <c r="A5325" s="2">
        <v>1064217</v>
      </c>
      <c r="B5325" s="2" t="s">
        <v>129</v>
      </c>
      <c r="C5325" s="2">
        <v>2927</v>
      </c>
      <c r="D5325" s="2" t="s">
        <v>134</v>
      </c>
    </row>
    <row r="5326" spans="1:4" ht="14.25" customHeight="1">
      <c r="A5326" s="2">
        <v>1064252</v>
      </c>
      <c r="B5326" s="2" t="s">
        <v>132</v>
      </c>
      <c r="C5326" s="2">
        <v>400.10974779999998</v>
      </c>
      <c r="D5326" s="2" t="s">
        <v>133</v>
      </c>
    </row>
    <row r="5327" spans="1:4" ht="14.25" customHeight="1">
      <c r="A5327" s="2">
        <v>1064264</v>
      </c>
      <c r="B5327" s="2" t="s">
        <v>132</v>
      </c>
      <c r="C5327" s="2">
        <v>1380.6877910000001</v>
      </c>
      <c r="D5327" s="2" t="s">
        <v>133</v>
      </c>
    </row>
    <row r="5328" spans="1:4" ht="14.25" customHeight="1">
      <c r="A5328" s="2">
        <v>1064298</v>
      </c>
      <c r="B5328" s="2" t="s">
        <v>129</v>
      </c>
      <c r="C5328" s="2">
        <v>2207</v>
      </c>
      <c r="D5328" s="2" t="s">
        <v>133</v>
      </c>
    </row>
    <row r="5329" spans="1:4" ht="14.25" customHeight="1">
      <c r="A5329" s="2">
        <v>1064328</v>
      </c>
      <c r="B5329" s="2" t="s">
        <v>129</v>
      </c>
      <c r="C5329" s="2">
        <v>2010.1093410000001</v>
      </c>
      <c r="D5329" s="2" t="s">
        <v>133</v>
      </c>
    </row>
    <row r="5330" spans="1:4" ht="14.25" customHeight="1">
      <c r="A5330" s="2">
        <v>1064354</v>
      </c>
      <c r="B5330" s="2" t="s">
        <v>132</v>
      </c>
      <c r="C5330" s="2">
        <v>855</v>
      </c>
      <c r="D5330" s="2" t="s">
        <v>133</v>
      </c>
    </row>
    <row r="5331" spans="1:4" ht="14.25" customHeight="1">
      <c r="A5331" s="2">
        <v>1064440</v>
      </c>
      <c r="B5331" s="2" t="s">
        <v>132</v>
      </c>
      <c r="C5331" s="2">
        <v>3585</v>
      </c>
      <c r="D5331" s="2" t="s">
        <v>133</v>
      </c>
    </row>
    <row r="5332" spans="1:4" ht="14.25" customHeight="1">
      <c r="A5332" s="2">
        <v>1064506</v>
      </c>
      <c r="B5332" s="2" t="s">
        <v>132</v>
      </c>
      <c r="C5332" s="2">
        <v>3531.4946759999998</v>
      </c>
      <c r="D5332" s="2" t="s">
        <v>133</v>
      </c>
    </row>
    <row r="5333" spans="1:4" ht="14.25" customHeight="1">
      <c r="A5333" s="2">
        <v>1064587</v>
      </c>
      <c r="B5333" s="2" t="s">
        <v>132</v>
      </c>
      <c r="C5333" s="2">
        <v>2756.1955800000001</v>
      </c>
      <c r="D5333" s="2" t="s">
        <v>130</v>
      </c>
    </row>
    <row r="5334" spans="1:4" ht="14.25" customHeight="1">
      <c r="A5334" s="2">
        <v>1064808</v>
      </c>
      <c r="B5334" s="2" t="s">
        <v>129</v>
      </c>
      <c r="C5334" s="2">
        <v>2882.2088610000001</v>
      </c>
      <c r="D5334" s="2" t="s">
        <v>133</v>
      </c>
    </row>
    <row r="5335" spans="1:4" ht="14.25" customHeight="1">
      <c r="A5335" s="2">
        <v>1064991</v>
      </c>
      <c r="B5335" s="2" t="s">
        <v>129</v>
      </c>
      <c r="C5335" s="2">
        <v>577</v>
      </c>
      <c r="D5335" s="2" t="s">
        <v>130</v>
      </c>
    </row>
    <row r="5336" spans="1:4" ht="14.25" customHeight="1">
      <c r="A5336" s="2">
        <v>1065033</v>
      </c>
      <c r="B5336" s="2" t="s">
        <v>129</v>
      </c>
      <c r="C5336" s="2">
        <v>473.58966950000001</v>
      </c>
      <c r="D5336" s="2" t="s">
        <v>130</v>
      </c>
    </row>
    <row r="5337" spans="1:4" ht="14.25" customHeight="1">
      <c r="A5337" s="2">
        <v>1065289</v>
      </c>
      <c r="B5337" s="2" t="s">
        <v>132</v>
      </c>
      <c r="C5337" s="2">
        <v>3637.675972</v>
      </c>
      <c r="D5337" s="2" t="s">
        <v>130</v>
      </c>
    </row>
    <row r="5338" spans="1:4" ht="14.25" customHeight="1">
      <c r="A5338" s="2">
        <v>1065302</v>
      </c>
      <c r="B5338" s="2" t="s">
        <v>132</v>
      </c>
      <c r="C5338" s="2">
        <v>2021.6482779999999</v>
      </c>
      <c r="D5338" s="2" t="s">
        <v>133</v>
      </c>
    </row>
    <row r="5339" spans="1:4" ht="14.25" customHeight="1">
      <c r="A5339" s="2">
        <v>1065907</v>
      </c>
      <c r="B5339" s="2" t="s">
        <v>132</v>
      </c>
      <c r="C5339" s="2">
        <v>1213</v>
      </c>
      <c r="D5339" s="2" t="s">
        <v>130</v>
      </c>
    </row>
    <row r="5340" spans="1:4" ht="14.25" customHeight="1">
      <c r="A5340" s="2">
        <v>1066155</v>
      </c>
      <c r="B5340" s="2" t="s">
        <v>129</v>
      </c>
      <c r="C5340" s="2">
        <v>3301.5209909999999</v>
      </c>
      <c r="D5340" s="2" t="s">
        <v>130</v>
      </c>
    </row>
    <row r="5341" spans="1:4" ht="14.25" customHeight="1">
      <c r="A5341" s="2">
        <v>1066411</v>
      </c>
      <c r="B5341" s="2" t="s">
        <v>132</v>
      </c>
      <c r="C5341" s="2">
        <v>861.00571230000003</v>
      </c>
      <c r="D5341" s="2" t="s">
        <v>130</v>
      </c>
    </row>
    <row r="5342" spans="1:4" ht="14.25" customHeight="1">
      <c r="A5342" s="2">
        <v>1066465</v>
      </c>
      <c r="B5342" s="2" t="s">
        <v>132</v>
      </c>
      <c r="C5342" s="2">
        <v>1579</v>
      </c>
      <c r="D5342" s="2" t="s">
        <v>130</v>
      </c>
    </row>
    <row r="5343" spans="1:4" ht="14.25" customHeight="1">
      <c r="A5343" s="2">
        <v>1066604</v>
      </c>
      <c r="B5343" s="2" t="s">
        <v>132</v>
      </c>
      <c r="C5343" s="2">
        <v>2737.2083950000001</v>
      </c>
      <c r="D5343" s="2" t="s">
        <v>133</v>
      </c>
    </row>
    <row r="5344" spans="1:4" ht="14.25" customHeight="1">
      <c r="A5344" s="2">
        <v>1066621</v>
      </c>
      <c r="B5344" s="2" t="s">
        <v>132</v>
      </c>
      <c r="C5344" s="2">
        <v>2038.0322860000001</v>
      </c>
      <c r="D5344" s="2" t="s">
        <v>130</v>
      </c>
    </row>
    <row r="5345" spans="1:4" ht="14.25" customHeight="1">
      <c r="A5345" s="2">
        <v>1066883</v>
      </c>
      <c r="B5345" s="2" t="s">
        <v>132</v>
      </c>
      <c r="C5345" s="2">
        <v>1955.848851</v>
      </c>
      <c r="D5345" s="2" t="s">
        <v>130</v>
      </c>
    </row>
    <row r="5346" spans="1:4" ht="14.25" customHeight="1">
      <c r="A5346" s="2">
        <v>1067157</v>
      </c>
      <c r="B5346" s="2" t="s">
        <v>129</v>
      </c>
      <c r="C5346" s="2">
        <v>898</v>
      </c>
      <c r="D5346" s="2" t="s">
        <v>134</v>
      </c>
    </row>
    <row r="5347" spans="1:4" ht="14.25" customHeight="1">
      <c r="A5347" s="2">
        <v>1067266</v>
      </c>
      <c r="B5347" s="2" t="s">
        <v>132</v>
      </c>
      <c r="C5347" s="2">
        <v>829.76167239999995</v>
      </c>
      <c r="D5347" s="2" t="s">
        <v>133</v>
      </c>
    </row>
    <row r="5348" spans="1:4" ht="14.25" customHeight="1">
      <c r="A5348" s="2">
        <v>1067275</v>
      </c>
      <c r="B5348" s="2" t="s">
        <v>132</v>
      </c>
      <c r="C5348" s="2">
        <v>3761.1968149999998</v>
      </c>
      <c r="D5348" s="2" t="s">
        <v>130</v>
      </c>
    </row>
    <row r="5349" spans="1:4" ht="14.25" customHeight="1">
      <c r="A5349" s="2">
        <v>1067344</v>
      </c>
      <c r="B5349" s="2" t="s">
        <v>132</v>
      </c>
      <c r="C5349" s="2">
        <v>2267.3062599999998</v>
      </c>
      <c r="D5349" s="2" t="s">
        <v>133</v>
      </c>
    </row>
    <row r="5350" spans="1:4" ht="14.25" customHeight="1">
      <c r="A5350" s="2">
        <v>1067546</v>
      </c>
      <c r="B5350" s="2" t="s">
        <v>132</v>
      </c>
      <c r="C5350" s="2">
        <v>1868.663282</v>
      </c>
      <c r="D5350" s="2" t="s">
        <v>133</v>
      </c>
    </row>
    <row r="5351" spans="1:4" ht="14.25" customHeight="1">
      <c r="A5351" s="2">
        <v>1068040</v>
      </c>
      <c r="B5351" s="2" t="s">
        <v>132</v>
      </c>
      <c r="C5351" s="2">
        <v>2636.2912230000002</v>
      </c>
      <c r="D5351" s="2" t="s">
        <v>133</v>
      </c>
    </row>
    <row r="5352" spans="1:4" ht="14.25" customHeight="1">
      <c r="A5352" s="2">
        <v>1068123</v>
      </c>
      <c r="B5352" s="2" t="s">
        <v>129</v>
      </c>
      <c r="C5352" s="2">
        <v>1561.829792</v>
      </c>
      <c r="D5352" s="2" t="s">
        <v>134</v>
      </c>
    </row>
    <row r="5353" spans="1:4" ht="14.25" customHeight="1">
      <c r="A5353" s="2">
        <v>1068586</v>
      </c>
      <c r="B5353" s="2" t="s">
        <v>132</v>
      </c>
      <c r="C5353" s="2">
        <v>2190.552545</v>
      </c>
      <c r="D5353" s="2" t="s">
        <v>133</v>
      </c>
    </row>
    <row r="5354" spans="1:4" ht="14.25" customHeight="1">
      <c r="A5354" s="2">
        <v>1068760</v>
      </c>
      <c r="B5354" s="2" t="s">
        <v>132</v>
      </c>
      <c r="C5354" s="2">
        <v>784</v>
      </c>
      <c r="D5354" s="2" t="s">
        <v>133</v>
      </c>
    </row>
    <row r="5355" spans="1:4" ht="14.25" customHeight="1">
      <c r="A5355" s="2">
        <v>1068812</v>
      </c>
      <c r="B5355" s="2" t="s">
        <v>132</v>
      </c>
      <c r="C5355" s="2">
        <v>1397</v>
      </c>
      <c r="D5355" s="2" t="s">
        <v>133</v>
      </c>
    </row>
    <row r="5356" spans="1:4" ht="14.25" customHeight="1">
      <c r="A5356" s="2">
        <v>1069033</v>
      </c>
      <c r="B5356" s="2" t="s">
        <v>132</v>
      </c>
      <c r="C5356" s="2">
        <v>2824</v>
      </c>
      <c r="D5356" s="2" t="s">
        <v>134</v>
      </c>
    </row>
    <row r="5357" spans="1:4" ht="14.25" customHeight="1">
      <c r="A5357" s="2">
        <v>1069142</v>
      </c>
      <c r="B5357" s="2" t="s">
        <v>132</v>
      </c>
      <c r="C5357" s="2">
        <v>1727.0203839999999</v>
      </c>
      <c r="D5357" s="2" t="s">
        <v>133</v>
      </c>
    </row>
    <row r="5358" spans="1:4" ht="14.25" customHeight="1">
      <c r="A5358" s="2">
        <v>1069715</v>
      </c>
      <c r="B5358" s="2" t="s">
        <v>132</v>
      </c>
      <c r="C5358" s="2">
        <v>966.59562249999999</v>
      </c>
      <c r="D5358" s="2" t="s">
        <v>130</v>
      </c>
    </row>
    <row r="5359" spans="1:4" ht="14.25" customHeight="1">
      <c r="A5359" s="2">
        <v>1069870</v>
      </c>
      <c r="B5359" s="2" t="s">
        <v>132</v>
      </c>
      <c r="C5359" s="2">
        <v>2433.4654770000002</v>
      </c>
      <c r="D5359" s="2" t="s">
        <v>133</v>
      </c>
    </row>
    <row r="5360" spans="1:4" ht="14.25" customHeight="1">
      <c r="A5360" s="2">
        <v>1069908</v>
      </c>
      <c r="B5360" s="2" t="s">
        <v>129</v>
      </c>
      <c r="C5360" s="2">
        <v>1704.0059309999999</v>
      </c>
      <c r="D5360" s="2" t="s">
        <v>133</v>
      </c>
    </row>
    <row r="5361" spans="1:4" ht="14.25" customHeight="1">
      <c r="A5361" s="2">
        <v>1070008</v>
      </c>
      <c r="B5361" s="2" t="s">
        <v>132</v>
      </c>
      <c r="C5361" s="2">
        <v>1274</v>
      </c>
      <c r="D5361" s="2" t="s">
        <v>133</v>
      </c>
    </row>
    <row r="5362" spans="1:4" ht="14.25" customHeight="1">
      <c r="A5362" s="2">
        <v>1070177</v>
      </c>
      <c r="B5362" s="2" t="s">
        <v>132</v>
      </c>
      <c r="C5362" s="2">
        <v>2442.0510100000001</v>
      </c>
      <c r="D5362" s="2" t="s">
        <v>130</v>
      </c>
    </row>
    <row r="5363" spans="1:4" ht="14.25" customHeight="1">
      <c r="A5363" s="2">
        <v>1070183</v>
      </c>
      <c r="B5363" s="2" t="s">
        <v>132</v>
      </c>
      <c r="C5363" s="2">
        <v>2961</v>
      </c>
      <c r="D5363" s="2" t="s">
        <v>130</v>
      </c>
    </row>
    <row r="5364" spans="1:4" ht="14.25" customHeight="1">
      <c r="A5364" s="2">
        <v>1070343</v>
      </c>
      <c r="B5364" s="2" t="s">
        <v>129</v>
      </c>
      <c r="C5364" s="2">
        <v>3023</v>
      </c>
      <c r="D5364" s="2" t="s">
        <v>130</v>
      </c>
    </row>
    <row r="5365" spans="1:4" ht="14.25" customHeight="1">
      <c r="A5365" s="2">
        <v>1070406</v>
      </c>
      <c r="B5365" s="2" t="s">
        <v>129</v>
      </c>
      <c r="C5365" s="2">
        <v>1195</v>
      </c>
      <c r="D5365" s="2" t="s">
        <v>133</v>
      </c>
    </row>
    <row r="5366" spans="1:4" ht="14.25" customHeight="1">
      <c r="A5366" s="2">
        <v>1070449</v>
      </c>
      <c r="B5366" s="2" t="s">
        <v>132</v>
      </c>
      <c r="C5366" s="2">
        <v>1390.7335250000001</v>
      </c>
      <c r="D5366" s="2" t="s">
        <v>130</v>
      </c>
    </row>
    <row r="5367" spans="1:4" ht="14.25" customHeight="1">
      <c r="A5367" s="2">
        <v>1070959</v>
      </c>
      <c r="B5367" s="2" t="s">
        <v>132</v>
      </c>
      <c r="C5367" s="2">
        <v>2856</v>
      </c>
      <c r="D5367" s="2" t="s">
        <v>130</v>
      </c>
    </row>
    <row r="5368" spans="1:4" ht="14.25" customHeight="1">
      <c r="A5368" s="2">
        <v>1071157</v>
      </c>
      <c r="B5368" s="2" t="s">
        <v>132</v>
      </c>
      <c r="C5368" s="2">
        <v>883</v>
      </c>
      <c r="D5368" s="2" t="s">
        <v>130</v>
      </c>
    </row>
    <row r="5369" spans="1:4" ht="14.25" customHeight="1">
      <c r="A5369" s="2">
        <v>1071377</v>
      </c>
      <c r="B5369" s="2" t="s">
        <v>132</v>
      </c>
      <c r="C5369" s="2">
        <v>988.24217859999999</v>
      </c>
      <c r="D5369" s="2" t="s">
        <v>130</v>
      </c>
    </row>
    <row r="5370" spans="1:4" ht="14.25" customHeight="1">
      <c r="A5370" s="2">
        <v>1071702</v>
      </c>
      <c r="B5370" s="2" t="s">
        <v>129</v>
      </c>
      <c r="C5370" s="2">
        <v>3512.6749380000001</v>
      </c>
      <c r="D5370" s="2" t="s">
        <v>133</v>
      </c>
    </row>
    <row r="5371" spans="1:4" ht="14.25" customHeight="1">
      <c r="A5371" s="2">
        <v>1071870</v>
      </c>
      <c r="B5371" s="2" t="s">
        <v>129</v>
      </c>
      <c r="C5371" s="2">
        <v>2989.8572140000001</v>
      </c>
      <c r="D5371" s="2" t="s">
        <v>133</v>
      </c>
    </row>
    <row r="5372" spans="1:4" ht="14.25" customHeight="1">
      <c r="A5372" s="2">
        <v>1071905</v>
      </c>
      <c r="B5372" s="2" t="s">
        <v>132</v>
      </c>
      <c r="C5372" s="2">
        <v>1296</v>
      </c>
      <c r="D5372" s="2" t="s">
        <v>130</v>
      </c>
    </row>
    <row r="5373" spans="1:4" ht="14.25" customHeight="1">
      <c r="A5373" s="2">
        <v>1072328</v>
      </c>
      <c r="B5373" s="2" t="s">
        <v>132</v>
      </c>
      <c r="C5373" s="2">
        <v>1355.1096299999999</v>
      </c>
      <c r="D5373" s="2" t="s">
        <v>133</v>
      </c>
    </row>
    <row r="5374" spans="1:4" ht="14.25" customHeight="1">
      <c r="A5374" s="2">
        <v>1072480</v>
      </c>
      <c r="B5374" s="2" t="s">
        <v>132</v>
      </c>
      <c r="C5374" s="2">
        <v>542.48258950000002</v>
      </c>
      <c r="D5374" s="2" t="s">
        <v>133</v>
      </c>
    </row>
    <row r="5375" spans="1:4" ht="14.25" customHeight="1">
      <c r="A5375" s="2">
        <v>1072499</v>
      </c>
      <c r="B5375" s="2" t="s">
        <v>132</v>
      </c>
      <c r="C5375" s="2">
        <v>572.47481219999997</v>
      </c>
      <c r="D5375" s="2" t="s">
        <v>130</v>
      </c>
    </row>
    <row r="5376" spans="1:4" ht="14.25" customHeight="1">
      <c r="A5376" s="2">
        <v>1072561</v>
      </c>
      <c r="B5376" s="2" t="s">
        <v>132</v>
      </c>
      <c r="C5376" s="2">
        <v>342.31209059999998</v>
      </c>
      <c r="D5376" s="2" t="s">
        <v>134</v>
      </c>
    </row>
    <row r="5377" spans="1:4" ht="14.25" customHeight="1">
      <c r="A5377" s="2">
        <v>1072602</v>
      </c>
      <c r="B5377" s="2" t="s">
        <v>129</v>
      </c>
      <c r="C5377" s="2">
        <v>2344.0547969999998</v>
      </c>
      <c r="D5377" s="2" t="s">
        <v>133</v>
      </c>
    </row>
    <row r="5378" spans="1:4" ht="14.25" customHeight="1">
      <c r="A5378" s="2">
        <v>1072720</v>
      </c>
      <c r="B5378" s="2" t="s">
        <v>132</v>
      </c>
      <c r="C5378" s="2">
        <v>1715</v>
      </c>
      <c r="D5378" s="2" t="s">
        <v>133</v>
      </c>
    </row>
    <row r="5379" spans="1:4" ht="14.25" customHeight="1">
      <c r="A5379" s="2">
        <v>1072747</v>
      </c>
      <c r="B5379" s="2" t="s">
        <v>132</v>
      </c>
      <c r="C5379" s="2">
        <v>1533</v>
      </c>
      <c r="D5379" s="2" t="s">
        <v>130</v>
      </c>
    </row>
    <row r="5380" spans="1:4" ht="14.25" customHeight="1">
      <c r="A5380" s="2">
        <v>1073786</v>
      </c>
      <c r="B5380" s="2" t="s">
        <v>132</v>
      </c>
      <c r="C5380" s="2">
        <v>1595.1322299999999</v>
      </c>
      <c r="D5380" s="2" t="s">
        <v>133</v>
      </c>
    </row>
    <row r="5381" spans="1:4" ht="14.25" customHeight="1">
      <c r="A5381" s="2">
        <v>1073873</v>
      </c>
      <c r="B5381" s="2" t="s">
        <v>132</v>
      </c>
      <c r="C5381" s="2">
        <v>3258.9818620000001</v>
      </c>
      <c r="D5381" s="2" t="s">
        <v>130</v>
      </c>
    </row>
    <row r="5382" spans="1:4" ht="14.25" customHeight="1">
      <c r="A5382" s="2">
        <v>1073942</v>
      </c>
      <c r="B5382" s="2" t="s">
        <v>132</v>
      </c>
      <c r="C5382" s="2">
        <v>3086.961409</v>
      </c>
      <c r="D5382" s="2" t="s">
        <v>133</v>
      </c>
    </row>
    <row r="5383" spans="1:4" ht="14.25" customHeight="1">
      <c r="A5383" s="2">
        <v>1074020</v>
      </c>
      <c r="B5383" s="2" t="s">
        <v>132</v>
      </c>
      <c r="C5383" s="2">
        <v>767</v>
      </c>
      <c r="D5383" s="2" t="s">
        <v>133</v>
      </c>
    </row>
    <row r="5384" spans="1:4" ht="14.25" customHeight="1">
      <c r="A5384" s="2">
        <v>1074175</v>
      </c>
      <c r="B5384" s="2" t="s">
        <v>132</v>
      </c>
      <c r="C5384" s="2">
        <v>1252</v>
      </c>
      <c r="D5384" s="2" t="s">
        <v>130</v>
      </c>
    </row>
    <row r="5385" spans="1:4" ht="14.25" customHeight="1">
      <c r="A5385" s="2">
        <v>1074425</v>
      </c>
      <c r="B5385" s="2" t="s">
        <v>132</v>
      </c>
      <c r="C5385" s="2">
        <v>2292.1801150000001</v>
      </c>
      <c r="D5385" s="2" t="s">
        <v>130</v>
      </c>
    </row>
    <row r="5386" spans="1:4" ht="14.25" customHeight="1">
      <c r="A5386" s="2">
        <v>1074654</v>
      </c>
      <c r="B5386" s="2" t="s">
        <v>129</v>
      </c>
      <c r="C5386" s="2">
        <v>2088</v>
      </c>
      <c r="D5386" s="2" t="s">
        <v>133</v>
      </c>
    </row>
    <row r="5387" spans="1:4" ht="14.25" customHeight="1">
      <c r="A5387" s="2">
        <v>1074694</v>
      </c>
      <c r="B5387" s="2" t="s">
        <v>132</v>
      </c>
      <c r="C5387" s="2">
        <v>2681.1735319999998</v>
      </c>
      <c r="D5387" s="2" t="s">
        <v>133</v>
      </c>
    </row>
    <row r="5388" spans="1:4" ht="14.25" customHeight="1">
      <c r="A5388" s="2">
        <v>1074749</v>
      </c>
      <c r="B5388" s="2" t="s">
        <v>132</v>
      </c>
      <c r="C5388" s="2">
        <v>1392.473144</v>
      </c>
      <c r="D5388" s="2" t="s">
        <v>130</v>
      </c>
    </row>
    <row r="5389" spans="1:4" ht="14.25" customHeight="1">
      <c r="A5389" s="2">
        <v>1074791</v>
      </c>
      <c r="B5389" s="2" t="s">
        <v>132</v>
      </c>
      <c r="C5389" s="2">
        <v>3069.892061</v>
      </c>
      <c r="D5389" s="2" t="s">
        <v>130</v>
      </c>
    </row>
    <row r="5390" spans="1:4" ht="14.25" customHeight="1">
      <c r="A5390" s="2">
        <v>1074803</v>
      </c>
      <c r="B5390" s="2" t="s">
        <v>132</v>
      </c>
      <c r="C5390" s="2">
        <v>1810</v>
      </c>
      <c r="D5390" s="2" t="s">
        <v>130</v>
      </c>
    </row>
    <row r="5391" spans="1:4" ht="14.25" customHeight="1">
      <c r="A5391" s="2">
        <v>1074878</v>
      </c>
      <c r="B5391" s="2" t="s">
        <v>132</v>
      </c>
      <c r="C5391" s="2">
        <v>630</v>
      </c>
      <c r="D5391" s="2" t="s">
        <v>133</v>
      </c>
    </row>
    <row r="5392" spans="1:4" ht="14.25" customHeight="1">
      <c r="A5392" s="2">
        <v>1075233</v>
      </c>
      <c r="B5392" s="2" t="s">
        <v>129</v>
      </c>
      <c r="C5392" s="2">
        <v>3307</v>
      </c>
      <c r="D5392" s="2" t="s">
        <v>130</v>
      </c>
    </row>
    <row r="5393" spans="1:4" ht="14.25" customHeight="1">
      <c r="A5393" s="2">
        <v>1075341</v>
      </c>
      <c r="B5393" s="2" t="s">
        <v>129</v>
      </c>
      <c r="C5393" s="2">
        <v>2154.2225159999998</v>
      </c>
      <c r="D5393" s="2" t="s">
        <v>130</v>
      </c>
    </row>
    <row r="5394" spans="1:4" ht="14.25" customHeight="1">
      <c r="A5394" s="2">
        <v>1075390</v>
      </c>
      <c r="B5394" s="2" t="s">
        <v>132</v>
      </c>
      <c r="C5394" s="2">
        <v>1470.3466619999999</v>
      </c>
      <c r="D5394" s="2" t="s">
        <v>133</v>
      </c>
    </row>
    <row r="5395" spans="1:4" ht="14.25" customHeight="1">
      <c r="A5395" s="2">
        <v>1075442</v>
      </c>
      <c r="B5395" s="2" t="s">
        <v>132</v>
      </c>
      <c r="C5395" s="2">
        <v>500.97933970000003</v>
      </c>
      <c r="D5395" s="2" t="s">
        <v>133</v>
      </c>
    </row>
    <row r="5396" spans="1:4" ht="14.25" customHeight="1">
      <c r="A5396" s="2">
        <v>1075471</v>
      </c>
      <c r="B5396" s="2" t="s">
        <v>132</v>
      </c>
      <c r="C5396" s="2">
        <v>715.85531809999998</v>
      </c>
      <c r="D5396" s="2" t="s">
        <v>130</v>
      </c>
    </row>
    <row r="5397" spans="1:4" ht="14.25" customHeight="1">
      <c r="A5397" s="2">
        <v>1076209</v>
      </c>
      <c r="B5397" s="2" t="s">
        <v>132</v>
      </c>
      <c r="C5397" s="2">
        <v>2247.9743910000002</v>
      </c>
      <c r="D5397" s="2" t="s">
        <v>130</v>
      </c>
    </row>
    <row r="5398" spans="1:4" ht="14.25" customHeight="1">
      <c r="A5398" s="2">
        <v>1076417</v>
      </c>
      <c r="B5398" s="2" t="s">
        <v>132</v>
      </c>
      <c r="C5398" s="2">
        <v>1612.2606679999999</v>
      </c>
      <c r="D5398" s="2" t="s">
        <v>130</v>
      </c>
    </row>
    <row r="5399" spans="1:4" ht="14.25" customHeight="1">
      <c r="A5399" s="2">
        <v>1076720</v>
      </c>
      <c r="B5399" s="2" t="s">
        <v>132</v>
      </c>
      <c r="C5399" s="2">
        <v>2976</v>
      </c>
      <c r="D5399" s="2" t="s">
        <v>133</v>
      </c>
    </row>
    <row r="5400" spans="1:4" ht="14.25" customHeight="1">
      <c r="A5400" s="2">
        <v>1076788</v>
      </c>
      <c r="B5400" s="2" t="s">
        <v>132</v>
      </c>
      <c r="C5400" s="2">
        <v>1275</v>
      </c>
      <c r="D5400" s="2" t="s">
        <v>133</v>
      </c>
    </row>
    <row r="5401" spans="1:4" ht="14.25" customHeight="1">
      <c r="A5401" s="2">
        <v>1076809</v>
      </c>
      <c r="B5401" s="2" t="s">
        <v>132</v>
      </c>
      <c r="C5401" s="2">
        <v>1059.5152800000001</v>
      </c>
      <c r="D5401" s="2" t="s">
        <v>130</v>
      </c>
    </row>
    <row r="5402" spans="1:4" ht="14.25" customHeight="1">
      <c r="A5402" s="2">
        <v>1076919</v>
      </c>
      <c r="B5402" s="2" t="s">
        <v>129</v>
      </c>
      <c r="C5402" s="2">
        <v>3490</v>
      </c>
      <c r="D5402" s="2" t="s">
        <v>130</v>
      </c>
    </row>
    <row r="5403" spans="1:4" ht="14.25" customHeight="1">
      <c r="A5403" s="2">
        <v>1077141</v>
      </c>
      <c r="B5403" s="2" t="s">
        <v>129</v>
      </c>
      <c r="C5403" s="2">
        <v>3245</v>
      </c>
      <c r="D5403" s="2" t="s">
        <v>130</v>
      </c>
    </row>
    <row r="5404" spans="1:4" ht="14.25" customHeight="1">
      <c r="A5404" s="2">
        <v>1077165</v>
      </c>
      <c r="B5404" s="2" t="s">
        <v>129</v>
      </c>
      <c r="C5404" s="2">
        <v>2445.1436050000002</v>
      </c>
      <c r="D5404" s="2" t="s">
        <v>130</v>
      </c>
    </row>
    <row r="5405" spans="1:4" ht="14.25" customHeight="1">
      <c r="A5405" s="2">
        <v>1077225</v>
      </c>
      <c r="B5405" s="2" t="s">
        <v>129</v>
      </c>
      <c r="C5405" s="2">
        <v>3240</v>
      </c>
      <c r="D5405" s="2" t="s">
        <v>130</v>
      </c>
    </row>
    <row r="5406" spans="1:4" ht="14.25" customHeight="1">
      <c r="A5406" s="2">
        <v>1077395</v>
      </c>
      <c r="B5406" s="2" t="s">
        <v>132</v>
      </c>
      <c r="C5406" s="2">
        <v>2225.2623170000002</v>
      </c>
      <c r="D5406" s="2" t="s">
        <v>130</v>
      </c>
    </row>
    <row r="5407" spans="1:4" ht="14.25" customHeight="1">
      <c r="A5407" s="2">
        <v>1078046</v>
      </c>
      <c r="B5407" s="2" t="s">
        <v>132</v>
      </c>
      <c r="C5407" s="2">
        <v>2812.0345649999999</v>
      </c>
      <c r="D5407" s="2" t="s">
        <v>133</v>
      </c>
    </row>
    <row r="5408" spans="1:4" ht="14.25" customHeight="1">
      <c r="A5408" s="2">
        <v>1078075</v>
      </c>
      <c r="B5408" s="2" t="s">
        <v>132</v>
      </c>
      <c r="C5408" s="2">
        <v>3149.5983970000002</v>
      </c>
      <c r="D5408" s="2" t="s">
        <v>130</v>
      </c>
    </row>
    <row r="5409" spans="1:4" ht="14.25" customHeight="1">
      <c r="A5409" s="2">
        <v>1078126</v>
      </c>
      <c r="B5409" s="2" t="s">
        <v>132</v>
      </c>
      <c r="C5409" s="2">
        <v>3321.8126360000001</v>
      </c>
      <c r="D5409" s="2" t="s">
        <v>133</v>
      </c>
    </row>
    <row r="5410" spans="1:4" ht="14.25" customHeight="1">
      <c r="A5410" s="2">
        <v>1078299</v>
      </c>
      <c r="B5410" s="2" t="s">
        <v>129</v>
      </c>
      <c r="C5410" s="2">
        <v>3045</v>
      </c>
      <c r="D5410" s="2" t="s">
        <v>130</v>
      </c>
    </row>
    <row r="5411" spans="1:4" ht="14.25" customHeight="1">
      <c r="A5411" s="2">
        <v>1078737</v>
      </c>
      <c r="B5411" s="2" t="s">
        <v>129</v>
      </c>
      <c r="C5411" s="2">
        <v>2949.8198649999999</v>
      </c>
      <c r="D5411" s="2" t="s">
        <v>130</v>
      </c>
    </row>
    <row r="5412" spans="1:4" ht="14.25" customHeight="1">
      <c r="A5412" s="2">
        <v>1079399</v>
      </c>
      <c r="B5412" s="2" t="s">
        <v>132</v>
      </c>
      <c r="C5412" s="2">
        <v>1630.501303</v>
      </c>
      <c r="D5412" s="2" t="s">
        <v>130</v>
      </c>
    </row>
    <row r="5413" spans="1:4" ht="14.25" customHeight="1">
      <c r="A5413" s="2">
        <v>1079526</v>
      </c>
      <c r="B5413" s="2" t="s">
        <v>129</v>
      </c>
      <c r="C5413" s="2">
        <v>934.88392290000002</v>
      </c>
      <c r="D5413" s="2" t="s">
        <v>133</v>
      </c>
    </row>
    <row r="5414" spans="1:4" ht="14.25" customHeight="1">
      <c r="A5414" s="2">
        <v>1079984</v>
      </c>
      <c r="B5414" s="2" t="s">
        <v>132</v>
      </c>
      <c r="C5414" s="2">
        <v>3691.3024690000002</v>
      </c>
      <c r="D5414" s="2" t="s">
        <v>133</v>
      </c>
    </row>
    <row r="5415" spans="1:4" ht="14.25" customHeight="1">
      <c r="A5415" s="2">
        <v>1080390</v>
      </c>
      <c r="B5415" s="2" t="s">
        <v>129</v>
      </c>
      <c r="C5415" s="2">
        <v>3448.130737</v>
      </c>
      <c r="D5415" s="2" t="s">
        <v>133</v>
      </c>
    </row>
    <row r="5416" spans="1:4" ht="14.25" customHeight="1">
      <c r="A5416" s="2">
        <v>1080519</v>
      </c>
      <c r="B5416" s="2" t="s">
        <v>129</v>
      </c>
      <c r="C5416" s="2">
        <v>3260</v>
      </c>
      <c r="D5416" s="2" t="s">
        <v>130</v>
      </c>
    </row>
    <row r="5417" spans="1:4" ht="14.25" customHeight="1">
      <c r="A5417" s="2">
        <v>1080610</v>
      </c>
      <c r="B5417" s="2" t="s">
        <v>132</v>
      </c>
      <c r="C5417" s="2">
        <v>2860</v>
      </c>
      <c r="D5417" s="2" t="s">
        <v>133</v>
      </c>
    </row>
    <row r="5418" spans="1:4" ht="14.25" customHeight="1">
      <c r="A5418" s="2">
        <v>1080916</v>
      </c>
      <c r="B5418" s="2" t="s">
        <v>132</v>
      </c>
      <c r="C5418" s="2">
        <v>1396.159576</v>
      </c>
      <c r="D5418" s="2" t="s">
        <v>133</v>
      </c>
    </row>
    <row r="5419" spans="1:4" ht="14.25" customHeight="1">
      <c r="A5419" s="2">
        <v>1081084</v>
      </c>
      <c r="B5419" s="2" t="s">
        <v>132</v>
      </c>
      <c r="C5419" s="2">
        <v>745.78364799999997</v>
      </c>
      <c r="D5419" s="2" t="s">
        <v>133</v>
      </c>
    </row>
    <row r="5420" spans="1:4" ht="14.25" customHeight="1">
      <c r="A5420" s="2">
        <v>1081241</v>
      </c>
      <c r="B5420" s="2" t="s">
        <v>132</v>
      </c>
      <c r="C5420" s="2">
        <v>593.33184489999996</v>
      </c>
      <c r="D5420" s="2" t="s">
        <v>134</v>
      </c>
    </row>
    <row r="5421" spans="1:4" ht="14.25" customHeight="1">
      <c r="A5421" s="2">
        <v>1081629</v>
      </c>
      <c r="B5421" s="2" t="s">
        <v>129</v>
      </c>
      <c r="C5421" s="2">
        <v>3398.1645159999998</v>
      </c>
      <c r="D5421" s="2" t="s">
        <v>130</v>
      </c>
    </row>
    <row r="5422" spans="1:4" ht="14.25" customHeight="1">
      <c r="A5422" s="2">
        <v>1081925</v>
      </c>
      <c r="B5422" s="2" t="s">
        <v>132</v>
      </c>
      <c r="C5422" s="2">
        <v>3483.1310960000001</v>
      </c>
      <c r="D5422" s="2" t="s">
        <v>130</v>
      </c>
    </row>
    <row r="5423" spans="1:4" ht="14.25" customHeight="1">
      <c r="A5423" s="2">
        <v>1082272</v>
      </c>
      <c r="B5423" s="2" t="s">
        <v>132</v>
      </c>
      <c r="C5423" s="2">
        <v>871</v>
      </c>
      <c r="D5423" s="2" t="s">
        <v>133</v>
      </c>
    </row>
    <row r="5424" spans="1:4" ht="14.25" customHeight="1">
      <c r="A5424" s="2">
        <v>1082561</v>
      </c>
      <c r="B5424" s="2" t="s">
        <v>132</v>
      </c>
      <c r="C5424" s="2">
        <v>2761.954377</v>
      </c>
      <c r="D5424" s="2" t="s">
        <v>130</v>
      </c>
    </row>
    <row r="5425" spans="1:4" ht="14.25" customHeight="1">
      <c r="A5425" s="2">
        <v>1082719</v>
      </c>
      <c r="B5425" s="2" t="s">
        <v>132</v>
      </c>
      <c r="C5425" s="2">
        <v>2524</v>
      </c>
      <c r="D5425" s="2" t="s">
        <v>130</v>
      </c>
    </row>
    <row r="5426" spans="1:4" ht="14.25" customHeight="1">
      <c r="A5426" s="2">
        <v>1082791</v>
      </c>
      <c r="B5426" s="2" t="s">
        <v>132</v>
      </c>
      <c r="C5426" s="2">
        <v>2212</v>
      </c>
      <c r="D5426" s="2" t="s">
        <v>130</v>
      </c>
    </row>
    <row r="5427" spans="1:4" ht="14.25" customHeight="1">
      <c r="A5427" s="2">
        <v>1082906</v>
      </c>
      <c r="B5427" s="2" t="s">
        <v>132</v>
      </c>
      <c r="C5427" s="2">
        <v>2976.6811189999999</v>
      </c>
      <c r="D5427" s="2" t="s">
        <v>133</v>
      </c>
    </row>
    <row r="5428" spans="1:4" ht="14.25" customHeight="1">
      <c r="A5428" s="2">
        <v>1083290</v>
      </c>
      <c r="B5428" s="2" t="s">
        <v>132</v>
      </c>
      <c r="C5428" s="2">
        <v>3519.3746740000001</v>
      </c>
      <c r="D5428" s="2" t="s">
        <v>133</v>
      </c>
    </row>
    <row r="5429" spans="1:4" ht="14.25" customHeight="1">
      <c r="A5429" s="2">
        <v>1083295</v>
      </c>
      <c r="B5429" s="2" t="s">
        <v>132</v>
      </c>
      <c r="C5429" s="2">
        <v>3547.623975</v>
      </c>
      <c r="D5429" s="2" t="s">
        <v>130</v>
      </c>
    </row>
    <row r="5430" spans="1:4" ht="14.25" customHeight="1">
      <c r="A5430" s="2">
        <v>1083371</v>
      </c>
      <c r="B5430" s="2" t="s">
        <v>132</v>
      </c>
      <c r="C5430" s="2">
        <v>1366</v>
      </c>
      <c r="D5430" s="2" t="s">
        <v>130</v>
      </c>
    </row>
    <row r="5431" spans="1:4" ht="14.25" customHeight="1">
      <c r="A5431" s="2">
        <v>1083931</v>
      </c>
      <c r="B5431" s="2" t="s">
        <v>132</v>
      </c>
      <c r="C5431" s="2">
        <v>1825.7505619999999</v>
      </c>
      <c r="D5431" s="2" t="s">
        <v>130</v>
      </c>
    </row>
    <row r="5432" spans="1:4" ht="14.25" customHeight="1">
      <c r="A5432" s="2">
        <v>1084378</v>
      </c>
      <c r="B5432" s="2" t="s">
        <v>132</v>
      </c>
      <c r="C5432" s="2">
        <v>2127.5603379999998</v>
      </c>
      <c r="D5432" s="2" t="s">
        <v>133</v>
      </c>
    </row>
    <row r="5433" spans="1:4" ht="14.25" customHeight="1">
      <c r="A5433" s="2">
        <v>1084453</v>
      </c>
      <c r="B5433" s="2" t="s">
        <v>132</v>
      </c>
      <c r="C5433" s="2">
        <v>900.44278959999997</v>
      </c>
      <c r="D5433" s="2" t="s">
        <v>130</v>
      </c>
    </row>
    <row r="5434" spans="1:4" ht="14.25" customHeight="1">
      <c r="A5434" s="2">
        <v>1084538</v>
      </c>
      <c r="B5434" s="2" t="s">
        <v>132</v>
      </c>
      <c r="C5434" s="2">
        <v>3356</v>
      </c>
      <c r="D5434" s="2" t="s">
        <v>133</v>
      </c>
    </row>
    <row r="5435" spans="1:4" ht="14.25" customHeight="1">
      <c r="A5435" s="2">
        <v>1084550</v>
      </c>
      <c r="B5435" s="2" t="s">
        <v>132</v>
      </c>
      <c r="C5435" s="2">
        <v>1832.37607</v>
      </c>
      <c r="D5435" s="2" t="s">
        <v>133</v>
      </c>
    </row>
    <row r="5436" spans="1:4" ht="14.25" customHeight="1">
      <c r="A5436" s="2">
        <v>1084871</v>
      </c>
      <c r="B5436" s="2" t="s">
        <v>132</v>
      </c>
      <c r="C5436" s="2">
        <v>2642.8145869999998</v>
      </c>
      <c r="D5436" s="2" t="s">
        <v>130</v>
      </c>
    </row>
    <row r="5437" spans="1:4" ht="14.25" customHeight="1">
      <c r="A5437" s="2">
        <v>1084984</v>
      </c>
      <c r="B5437" s="2" t="s">
        <v>132</v>
      </c>
      <c r="C5437" s="2">
        <v>3390.6232150000001</v>
      </c>
      <c r="D5437" s="2" t="s">
        <v>133</v>
      </c>
    </row>
    <row r="5438" spans="1:4" ht="14.25" customHeight="1">
      <c r="A5438" s="2">
        <v>1085289</v>
      </c>
      <c r="B5438" s="2" t="s">
        <v>129</v>
      </c>
      <c r="C5438" s="2">
        <v>1353</v>
      </c>
      <c r="D5438" s="2" t="s">
        <v>130</v>
      </c>
    </row>
    <row r="5439" spans="1:4" ht="14.25" customHeight="1">
      <c r="A5439" s="2">
        <v>1085414</v>
      </c>
      <c r="B5439" s="2" t="s">
        <v>132</v>
      </c>
      <c r="C5439" s="2">
        <v>788.92038009999999</v>
      </c>
      <c r="D5439" s="2" t="s">
        <v>133</v>
      </c>
    </row>
    <row r="5440" spans="1:4" ht="14.25" customHeight="1">
      <c r="A5440" s="2">
        <v>1085455</v>
      </c>
      <c r="B5440" s="2" t="s">
        <v>132</v>
      </c>
      <c r="C5440" s="2">
        <v>2803</v>
      </c>
      <c r="D5440" s="2" t="s">
        <v>134</v>
      </c>
    </row>
    <row r="5441" spans="1:4" ht="14.25" customHeight="1">
      <c r="A5441" s="2">
        <v>1085693</v>
      </c>
      <c r="B5441" s="2" t="s">
        <v>132</v>
      </c>
      <c r="C5441" s="2">
        <v>2777.31891</v>
      </c>
      <c r="D5441" s="2" t="s">
        <v>134</v>
      </c>
    </row>
    <row r="5442" spans="1:4" ht="14.25" customHeight="1">
      <c r="A5442" s="2">
        <v>1085741</v>
      </c>
      <c r="B5442" s="2" t="s">
        <v>132</v>
      </c>
      <c r="C5442" s="2">
        <v>809</v>
      </c>
      <c r="D5442" s="2" t="s">
        <v>130</v>
      </c>
    </row>
    <row r="5443" spans="1:4" ht="14.25" customHeight="1">
      <c r="A5443" s="2">
        <v>1085871</v>
      </c>
      <c r="B5443" s="2" t="s">
        <v>129</v>
      </c>
      <c r="C5443" s="2">
        <v>3435.5897340000001</v>
      </c>
      <c r="D5443" s="2" t="s">
        <v>130</v>
      </c>
    </row>
    <row r="5444" spans="1:4" ht="14.25" customHeight="1">
      <c r="A5444" s="2">
        <v>1086256</v>
      </c>
      <c r="B5444" s="2" t="s">
        <v>132</v>
      </c>
      <c r="C5444" s="2">
        <v>3718.1937929999999</v>
      </c>
      <c r="D5444" s="2" t="s">
        <v>133</v>
      </c>
    </row>
    <row r="5445" spans="1:4" ht="14.25" customHeight="1">
      <c r="A5445" s="2">
        <v>1086289</v>
      </c>
      <c r="B5445" s="2" t="s">
        <v>132</v>
      </c>
      <c r="C5445" s="2">
        <v>2999</v>
      </c>
      <c r="D5445" s="2" t="s">
        <v>130</v>
      </c>
    </row>
    <row r="5446" spans="1:4" ht="14.25" customHeight="1">
      <c r="A5446" s="2">
        <v>1086317</v>
      </c>
      <c r="B5446" s="2" t="s">
        <v>132</v>
      </c>
      <c r="C5446" s="2">
        <v>2253</v>
      </c>
      <c r="D5446" s="2" t="s">
        <v>130</v>
      </c>
    </row>
    <row r="5447" spans="1:4" ht="14.25" customHeight="1">
      <c r="A5447" s="2">
        <v>1086572</v>
      </c>
      <c r="B5447" s="2" t="s">
        <v>132</v>
      </c>
      <c r="C5447" s="2">
        <v>1337.236318</v>
      </c>
      <c r="D5447" s="2" t="s">
        <v>133</v>
      </c>
    </row>
    <row r="5448" spans="1:4" ht="14.25" customHeight="1">
      <c r="A5448" s="2">
        <v>1086580</v>
      </c>
      <c r="B5448" s="2" t="s">
        <v>132</v>
      </c>
      <c r="C5448" s="2">
        <v>3531.4274129999999</v>
      </c>
      <c r="D5448" s="2" t="s">
        <v>133</v>
      </c>
    </row>
    <row r="5449" spans="1:4" ht="14.25" customHeight="1">
      <c r="A5449" s="2">
        <v>1086973</v>
      </c>
      <c r="B5449" s="2" t="s">
        <v>132</v>
      </c>
      <c r="C5449" s="2">
        <v>1625</v>
      </c>
      <c r="D5449" s="2" t="s">
        <v>130</v>
      </c>
    </row>
    <row r="5450" spans="1:4" ht="14.25" customHeight="1">
      <c r="A5450" s="2">
        <v>1087330</v>
      </c>
      <c r="B5450" s="2" t="s">
        <v>132</v>
      </c>
      <c r="C5450" s="2">
        <v>3587.235373</v>
      </c>
      <c r="D5450" s="2" t="s">
        <v>133</v>
      </c>
    </row>
    <row r="5451" spans="1:4" ht="14.25" customHeight="1">
      <c r="A5451" s="2">
        <v>1087624</v>
      </c>
      <c r="B5451" s="2" t="s">
        <v>132</v>
      </c>
      <c r="C5451" s="2">
        <v>884.46032119999995</v>
      </c>
      <c r="D5451" s="2" t="s">
        <v>133</v>
      </c>
    </row>
    <row r="5452" spans="1:4" ht="14.25" customHeight="1">
      <c r="A5452" s="2">
        <v>1087791</v>
      </c>
      <c r="B5452" s="2" t="s">
        <v>129</v>
      </c>
      <c r="C5452" s="2">
        <v>1811.3247060000001</v>
      </c>
      <c r="D5452" s="2" t="s">
        <v>130</v>
      </c>
    </row>
    <row r="5453" spans="1:4" ht="14.25" customHeight="1">
      <c r="A5453" s="2">
        <v>1087835</v>
      </c>
      <c r="B5453" s="2" t="s">
        <v>132</v>
      </c>
      <c r="C5453" s="2">
        <v>2888.6284719999999</v>
      </c>
      <c r="D5453" s="2" t="s">
        <v>134</v>
      </c>
    </row>
    <row r="5454" spans="1:4" ht="14.25" customHeight="1">
      <c r="A5454" s="2">
        <v>1087963</v>
      </c>
      <c r="B5454" s="2" t="s">
        <v>132</v>
      </c>
      <c r="C5454" s="2">
        <v>1880</v>
      </c>
      <c r="D5454" s="2" t="s">
        <v>130</v>
      </c>
    </row>
    <row r="5455" spans="1:4" ht="14.25" customHeight="1">
      <c r="A5455" s="2">
        <v>1088092</v>
      </c>
      <c r="B5455" s="2" t="s">
        <v>132</v>
      </c>
      <c r="C5455" s="2">
        <v>3046</v>
      </c>
      <c r="D5455" s="2" t="s">
        <v>133</v>
      </c>
    </row>
    <row r="5456" spans="1:4" ht="14.25" customHeight="1">
      <c r="A5456" s="2">
        <v>1088236</v>
      </c>
      <c r="B5456" s="2" t="s">
        <v>132</v>
      </c>
      <c r="C5456" s="2">
        <v>858</v>
      </c>
      <c r="D5456" s="2" t="s">
        <v>133</v>
      </c>
    </row>
    <row r="5457" spans="1:4" ht="14.25" customHeight="1">
      <c r="A5457" s="2">
        <v>1088479</v>
      </c>
      <c r="B5457" s="2" t="s">
        <v>132</v>
      </c>
      <c r="C5457" s="2">
        <v>2016.7328050000001</v>
      </c>
      <c r="D5457" s="2" t="s">
        <v>134</v>
      </c>
    </row>
    <row r="5458" spans="1:4" ht="14.25" customHeight="1">
      <c r="A5458" s="2">
        <v>1088683</v>
      </c>
      <c r="B5458" s="2" t="s">
        <v>132</v>
      </c>
      <c r="C5458" s="2">
        <v>2564.253753</v>
      </c>
      <c r="D5458" s="2" t="s">
        <v>130</v>
      </c>
    </row>
    <row r="5459" spans="1:4" ht="14.25" customHeight="1">
      <c r="A5459" s="2">
        <v>1088768</v>
      </c>
      <c r="B5459" s="2" t="s">
        <v>132</v>
      </c>
      <c r="C5459" s="2">
        <v>3088</v>
      </c>
      <c r="D5459" s="2" t="s">
        <v>133</v>
      </c>
    </row>
    <row r="5460" spans="1:4" ht="14.25" customHeight="1">
      <c r="A5460" s="2">
        <v>1088827</v>
      </c>
      <c r="B5460" s="2" t="s">
        <v>132</v>
      </c>
      <c r="C5460" s="2">
        <v>1511.1308819999999</v>
      </c>
      <c r="D5460" s="2" t="s">
        <v>130</v>
      </c>
    </row>
    <row r="5461" spans="1:4" ht="14.25" customHeight="1">
      <c r="A5461" s="2">
        <v>1088928</v>
      </c>
      <c r="B5461" s="2" t="s">
        <v>129</v>
      </c>
      <c r="C5461" s="2">
        <v>3491.8345760000002</v>
      </c>
      <c r="D5461" s="2" t="s">
        <v>133</v>
      </c>
    </row>
    <row r="5462" spans="1:4" ht="14.25" customHeight="1">
      <c r="A5462" s="2">
        <v>1089178</v>
      </c>
      <c r="B5462" s="2" t="s">
        <v>132</v>
      </c>
      <c r="C5462" s="2">
        <v>2041</v>
      </c>
      <c r="D5462" s="2" t="s">
        <v>133</v>
      </c>
    </row>
    <row r="5463" spans="1:4" ht="14.25" customHeight="1">
      <c r="A5463" s="2">
        <v>1089335</v>
      </c>
      <c r="B5463" s="2" t="s">
        <v>132</v>
      </c>
      <c r="C5463" s="2">
        <v>348</v>
      </c>
      <c r="D5463" s="2" t="s">
        <v>130</v>
      </c>
    </row>
    <row r="5464" spans="1:4" ht="14.25" customHeight="1">
      <c r="A5464" s="2">
        <v>1089725</v>
      </c>
      <c r="B5464" s="2" t="s">
        <v>132</v>
      </c>
      <c r="C5464" s="2">
        <v>1806.358743</v>
      </c>
      <c r="D5464" s="2" t="s">
        <v>134</v>
      </c>
    </row>
    <row r="5465" spans="1:4" ht="14.25" customHeight="1">
      <c r="A5465" s="2">
        <v>1089847</v>
      </c>
      <c r="B5465" s="2" t="s">
        <v>132</v>
      </c>
      <c r="C5465" s="2">
        <v>2858.4734279999998</v>
      </c>
      <c r="D5465" s="2" t="s">
        <v>130</v>
      </c>
    </row>
    <row r="5466" spans="1:4" ht="14.25" customHeight="1">
      <c r="A5466" s="2">
        <v>1090127</v>
      </c>
      <c r="B5466" s="2" t="s">
        <v>132</v>
      </c>
      <c r="C5466" s="2">
        <v>868.62894200000005</v>
      </c>
      <c r="D5466" s="2" t="s">
        <v>130</v>
      </c>
    </row>
    <row r="5467" spans="1:4" ht="14.25" customHeight="1">
      <c r="A5467" s="2">
        <v>1090234</v>
      </c>
      <c r="B5467" s="2" t="s">
        <v>132</v>
      </c>
      <c r="C5467" s="2">
        <v>690</v>
      </c>
      <c r="D5467" s="2" t="s">
        <v>133</v>
      </c>
    </row>
    <row r="5468" spans="1:4" ht="14.25" customHeight="1">
      <c r="A5468" s="2">
        <v>1090344</v>
      </c>
      <c r="B5468" s="2" t="s">
        <v>129</v>
      </c>
      <c r="C5468" s="2">
        <v>1756</v>
      </c>
      <c r="D5468" s="2" t="s">
        <v>133</v>
      </c>
    </row>
    <row r="5469" spans="1:4" ht="14.25" customHeight="1">
      <c r="A5469" s="2">
        <v>1090521</v>
      </c>
      <c r="B5469" s="2" t="s">
        <v>129</v>
      </c>
      <c r="C5469" s="2">
        <v>1347.8019939999999</v>
      </c>
      <c r="D5469" s="2" t="s">
        <v>130</v>
      </c>
    </row>
    <row r="5470" spans="1:4" ht="14.25" customHeight="1">
      <c r="A5470" s="2">
        <v>1090819</v>
      </c>
      <c r="B5470" s="2" t="s">
        <v>132</v>
      </c>
      <c r="C5470" s="2">
        <v>3307</v>
      </c>
      <c r="D5470" s="2" t="s">
        <v>130</v>
      </c>
    </row>
    <row r="5471" spans="1:4" ht="14.25" customHeight="1">
      <c r="A5471" s="2">
        <v>1091283</v>
      </c>
      <c r="B5471" s="2" t="s">
        <v>129</v>
      </c>
      <c r="C5471" s="2">
        <v>3034.4176069999999</v>
      </c>
      <c r="D5471" s="2" t="s">
        <v>130</v>
      </c>
    </row>
    <row r="5472" spans="1:4" ht="14.25" customHeight="1">
      <c r="A5472" s="2">
        <v>1091458</v>
      </c>
      <c r="B5472" s="2" t="s">
        <v>132</v>
      </c>
      <c r="C5472" s="2">
        <v>765.01381330000004</v>
      </c>
      <c r="D5472" s="2" t="s">
        <v>133</v>
      </c>
    </row>
    <row r="5473" spans="1:4" ht="14.25" customHeight="1">
      <c r="A5473" s="2">
        <v>1091602</v>
      </c>
      <c r="B5473" s="2" t="s">
        <v>132</v>
      </c>
      <c r="C5473" s="2">
        <v>1326</v>
      </c>
      <c r="D5473" s="2" t="s">
        <v>133</v>
      </c>
    </row>
    <row r="5474" spans="1:4" ht="14.25" customHeight="1">
      <c r="A5474" s="2">
        <v>1092003</v>
      </c>
      <c r="B5474" s="2" t="s">
        <v>129</v>
      </c>
      <c r="C5474" s="2">
        <v>2231.9923279999998</v>
      </c>
      <c r="D5474" s="2" t="s">
        <v>130</v>
      </c>
    </row>
    <row r="5475" spans="1:4" ht="14.25" customHeight="1">
      <c r="A5475" s="2">
        <v>1092051</v>
      </c>
      <c r="B5475" s="2" t="s">
        <v>129</v>
      </c>
      <c r="C5475" s="2">
        <v>2710</v>
      </c>
      <c r="D5475" s="2" t="s">
        <v>130</v>
      </c>
    </row>
    <row r="5476" spans="1:4" ht="14.25" customHeight="1">
      <c r="A5476" s="2">
        <v>1092175</v>
      </c>
      <c r="B5476" s="2" t="s">
        <v>132</v>
      </c>
      <c r="C5476" s="2">
        <v>1357.623182</v>
      </c>
      <c r="D5476" s="2" t="s">
        <v>134</v>
      </c>
    </row>
    <row r="5477" spans="1:4" ht="14.25" customHeight="1">
      <c r="A5477" s="2">
        <v>1092540</v>
      </c>
      <c r="B5477" s="2" t="s">
        <v>129</v>
      </c>
      <c r="C5477" s="2">
        <v>2469</v>
      </c>
      <c r="D5477" s="2" t="s">
        <v>133</v>
      </c>
    </row>
    <row r="5478" spans="1:4" ht="14.25" customHeight="1">
      <c r="A5478" s="2">
        <v>1092599</v>
      </c>
      <c r="B5478" s="2" t="s">
        <v>132</v>
      </c>
      <c r="C5478" s="2">
        <v>1304</v>
      </c>
      <c r="D5478" s="2" t="s">
        <v>130</v>
      </c>
    </row>
    <row r="5479" spans="1:4" ht="14.25" customHeight="1">
      <c r="A5479" s="2">
        <v>1092664</v>
      </c>
      <c r="B5479" s="2" t="s">
        <v>132</v>
      </c>
      <c r="C5479" s="2">
        <v>3564</v>
      </c>
      <c r="D5479" s="2" t="s">
        <v>133</v>
      </c>
    </row>
    <row r="5480" spans="1:4" ht="14.25" customHeight="1">
      <c r="A5480" s="2">
        <v>1092774</v>
      </c>
      <c r="B5480" s="2" t="s">
        <v>129</v>
      </c>
      <c r="C5480" s="2">
        <v>2679.8187010000001</v>
      </c>
      <c r="D5480" s="2" t="s">
        <v>133</v>
      </c>
    </row>
    <row r="5481" spans="1:4" ht="14.25" customHeight="1">
      <c r="A5481" s="2">
        <v>1092979</v>
      </c>
      <c r="B5481" s="2" t="s">
        <v>132</v>
      </c>
      <c r="C5481" s="2">
        <v>3175.04567</v>
      </c>
      <c r="D5481" s="2" t="s">
        <v>130</v>
      </c>
    </row>
    <row r="5482" spans="1:4" ht="14.25" customHeight="1">
      <c r="A5482" s="2">
        <v>1093003</v>
      </c>
      <c r="B5482" s="2" t="s">
        <v>132</v>
      </c>
      <c r="C5482" s="2">
        <v>2389</v>
      </c>
      <c r="D5482" s="2" t="s">
        <v>130</v>
      </c>
    </row>
    <row r="5483" spans="1:4" ht="14.25" customHeight="1">
      <c r="A5483" s="2">
        <v>1093039</v>
      </c>
      <c r="B5483" s="2" t="s">
        <v>132</v>
      </c>
      <c r="C5483" s="2">
        <v>2948.7988620000001</v>
      </c>
      <c r="D5483" s="2" t="s">
        <v>130</v>
      </c>
    </row>
    <row r="5484" spans="1:4" ht="14.25" customHeight="1">
      <c r="A5484" s="2">
        <v>1093212</v>
      </c>
      <c r="B5484" s="2" t="s">
        <v>129</v>
      </c>
      <c r="C5484" s="2">
        <v>602</v>
      </c>
      <c r="D5484" s="2" t="s">
        <v>133</v>
      </c>
    </row>
    <row r="5485" spans="1:4" ht="14.25" customHeight="1">
      <c r="A5485" s="2">
        <v>1093309</v>
      </c>
      <c r="B5485" s="2" t="s">
        <v>132</v>
      </c>
      <c r="C5485" s="2">
        <v>707</v>
      </c>
      <c r="D5485" s="2" t="s">
        <v>134</v>
      </c>
    </row>
    <row r="5486" spans="1:4" ht="14.25" customHeight="1">
      <c r="A5486" s="2">
        <v>1093353</v>
      </c>
      <c r="B5486" s="2" t="s">
        <v>129</v>
      </c>
      <c r="C5486" s="2">
        <v>1169</v>
      </c>
      <c r="D5486" s="2" t="s">
        <v>130</v>
      </c>
    </row>
    <row r="5487" spans="1:4" ht="14.25" customHeight="1">
      <c r="A5487" s="2">
        <v>1093623</v>
      </c>
      <c r="B5487" s="2" t="s">
        <v>129</v>
      </c>
      <c r="C5487" s="2">
        <v>733.76518699999997</v>
      </c>
      <c r="D5487" s="2" t="s">
        <v>130</v>
      </c>
    </row>
    <row r="5488" spans="1:4" ht="14.25" customHeight="1">
      <c r="A5488" s="2">
        <v>1093862</v>
      </c>
      <c r="B5488" s="2" t="s">
        <v>132</v>
      </c>
      <c r="C5488" s="2">
        <v>1035</v>
      </c>
      <c r="D5488" s="2" t="s">
        <v>133</v>
      </c>
    </row>
    <row r="5489" spans="1:4" ht="14.25" customHeight="1">
      <c r="A5489" s="2">
        <v>1094439</v>
      </c>
      <c r="B5489" s="2" t="s">
        <v>129</v>
      </c>
      <c r="C5489" s="2">
        <v>477</v>
      </c>
      <c r="D5489" s="2" t="s">
        <v>130</v>
      </c>
    </row>
    <row r="5490" spans="1:4" ht="14.25" customHeight="1">
      <c r="A5490" s="2">
        <v>1094665</v>
      </c>
      <c r="B5490" s="2" t="s">
        <v>132</v>
      </c>
      <c r="C5490" s="2">
        <v>1596.7948349999999</v>
      </c>
      <c r="D5490" s="2" t="s">
        <v>130</v>
      </c>
    </row>
    <row r="5491" spans="1:4" ht="14.25" customHeight="1">
      <c r="A5491" s="2">
        <v>1094694</v>
      </c>
      <c r="B5491" s="2" t="s">
        <v>129</v>
      </c>
      <c r="C5491" s="2">
        <v>1025.653043</v>
      </c>
      <c r="D5491" s="2" t="s">
        <v>133</v>
      </c>
    </row>
    <row r="5492" spans="1:4" ht="14.25" customHeight="1">
      <c r="A5492" s="2">
        <v>1095768</v>
      </c>
      <c r="B5492" s="2" t="s">
        <v>129</v>
      </c>
      <c r="C5492" s="2">
        <v>1273.9096</v>
      </c>
      <c r="D5492" s="2" t="s">
        <v>133</v>
      </c>
    </row>
    <row r="5493" spans="1:4" ht="14.25" customHeight="1">
      <c r="A5493" s="2">
        <v>1095851</v>
      </c>
      <c r="B5493" s="2" t="s">
        <v>132</v>
      </c>
      <c r="C5493" s="2">
        <v>1633.95533</v>
      </c>
      <c r="D5493" s="2" t="s">
        <v>130</v>
      </c>
    </row>
    <row r="5494" spans="1:4" ht="14.25" customHeight="1">
      <c r="A5494" s="2">
        <v>1095889</v>
      </c>
      <c r="B5494" s="2" t="s">
        <v>132</v>
      </c>
      <c r="C5494" s="2">
        <v>3331.4582300000002</v>
      </c>
      <c r="D5494" s="2" t="s">
        <v>130</v>
      </c>
    </row>
    <row r="5495" spans="1:4" ht="14.25" customHeight="1">
      <c r="A5495" s="2">
        <v>1096070</v>
      </c>
      <c r="B5495" s="2" t="s">
        <v>132</v>
      </c>
      <c r="C5495" s="2">
        <v>291.75840749999998</v>
      </c>
      <c r="D5495" s="2" t="s">
        <v>133</v>
      </c>
    </row>
    <row r="5496" spans="1:4" ht="14.25" customHeight="1">
      <c r="A5496" s="2">
        <v>1096219</v>
      </c>
      <c r="B5496" s="2" t="s">
        <v>132</v>
      </c>
      <c r="C5496" s="2">
        <v>3243.7882840000002</v>
      </c>
      <c r="D5496" s="2" t="s">
        <v>130</v>
      </c>
    </row>
    <row r="5497" spans="1:4" ht="14.25" customHeight="1">
      <c r="A5497" s="2">
        <v>1096295</v>
      </c>
      <c r="B5497" s="2" t="s">
        <v>132</v>
      </c>
      <c r="C5497" s="2">
        <v>682.9399621</v>
      </c>
      <c r="D5497" s="2" t="s">
        <v>130</v>
      </c>
    </row>
    <row r="5498" spans="1:4" ht="14.25" customHeight="1">
      <c r="A5498" s="2">
        <v>1096317</v>
      </c>
      <c r="B5498" s="2" t="s">
        <v>129</v>
      </c>
      <c r="C5498" s="2">
        <v>2721.321449</v>
      </c>
      <c r="D5498" s="2" t="s">
        <v>130</v>
      </c>
    </row>
    <row r="5499" spans="1:4" ht="14.25" customHeight="1">
      <c r="A5499" s="2">
        <v>1096504</v>
      </c>
      <c r="B5499" s="2" t="s">
        <v>132</v>
      </c>
      <c r="C5499" s="2">
        <v>1822</v>
      </c>
      <c r="D5499" s="2" t="s">
        <v>133</v>
      </c>
    </row>
    <row r="5500" spans="1:4" ht="14.25" customHeight="1">
      <c r="A5500" s="2">
        <v>1096555</v>
      </c>
      <c r="B5500" s="2" t="s">
        <v>132</v>
      </c>
      <c r="C5500" s="2">
        <v>2115</v>
      </c>
      <c r="D5500" s="2" t="s">
        <v>130</v>
      </c>
    </row>
    <row r="5501" spans="1:4" ht="14.25" customHeight="1">
      <c r="A5501" s="2">
        <v>1096797</v>
      </c>
      <c r="B5501" s="2" t="s">
        <v>129</v>
      </c>
      <c r="C5501" s="2">
        <v>3051.8590429999999</v>
      </c>
      <c r="D5501" s="2" t="s">
        <v>130</v>
      </c>
    </row>
    <row r="5502" spans="1:4" ht="14.25" customHeight="1">
      <c r="A5502" s="2">
        <v>1097116</v>
      </c>
      <c r="B5502" s="2" t="s">
        <v>132</v>
      </c>
      <c r="C5502" s="2">
        <v>2981.3620350000001</v>
      </c>
      <c r="D5502" s="2" t="s">
        <v>133</v>
      </c>
    </row>
    <row r="5503" spans="1:4" ht="14.25" customHeight="1">
      <c r="A5503" s="2">
        <v>1097126</v>
      </c>
      <c r="B5503" s="2" t="s">
        <v>132</v>
      </c>
      <c r="C5503" s="2">
        <v>1997.736956</v>
      </c>
      <c r="D5503" s="2" t="s">
        <v>133</v>
      </c>
    </row>
    <row r="5504" spans="1:4" ht="14.25" customHeight="1">
      <c r="A5504" s="2">
        <v>1097170</v>
      </c>
      <c r="B5504" s="2" t="s">
        <v>132</v>
      </c>
      <c r="C5504" s="2">
        <v>3265.7517590000002</v>
      </c>
      <c r="D5504" s="2" t="s">
        <v>133</v>
      </c>
    </row>
    <row r="5505" spans="1:4" ht="14.25" customHeight="1">
      <c r="A5505" s="2">
        <v>1098086</v>
      </c>
      <c r="B5505" s="2" t="s">
        <v>132</v>
      </c>
      <c r="C5505" s="2">
        <v>3261.5607340000001</v>
      </c>
      <c r="D5505" s="2" t="s">
        <v>133</v>
      </c>
    </row>
    <row r="5506" spans="1:4" ht="14.25" customHeight="1">
      <c r="A5506" s="2">
        <v>1098229</v>
      </c>
      <c r="B5506" s="2" t="s">
        <v>132</v>
      </c>
      <c r="C5506" s="2">
        <v>986</v>
      </c>
      <c r="D5506" s="2" t="s">
        <v>130</v>
      </c>
    </row>
    <row r="5507" spans="1:4" ht="14.25" customHeight="1">
      <c r="A5507" s="2">
        <v>1098230</v>
      </c>
      <c r="B5507" s="2" t="s">
        <v>132</v>
      </c>
      <c r="C5507" s="2">
        <v>2167.7072069999999</v>
      </c>
      <c r="D5507" s="2" t="s">
        <v>133</v>
      </c>
    </row>
    <row r="5508" spans="1:4" ht="14.25" customHeight="1">
      <c r="A5508" s="2">
        <v>1098244</v>
      </c>
      <c r="B5508" s="2" t="s">
        <v>132</v>
      </c>
      <c r="C5508" s="2">
        <v>1913.856644</v>
      </c>
      <c r="D5508" s="2" t="s">
        <v>133</v>
      </c>
    </row>
    <row r="5509" spans="1:4" ht="14.25" customHeight="1">
      <c r="A5509" s="2">
        <v>1098331</v>
      </c>
      <c r="B5509" s="2" t="s">
        <v>132</v>
      </c>
      <c r="C5509" s="2">
        <v>2355.6715479999998</v>
      </c>
      <c r="D5509" s="2" t="s">
        <v>130</v>
      </c>
    </row>
    <row r="5510" spans="1:4" ht="14.25" customHeight="1">
      <c r="A5510" s="2">
        <v>1098353</v>
      </c>
      <c r="B5510" s="2" t="s">
        <v>132</v>
      </c>
      <c r="C5510" s="2">
        <v>2051</v>
      </c>
      <c r="D5510" s="2" t="s">
        <v>130</v>
      </c>
    </row>
    <row r="5511" spans="1:4" ht="14.25" customHeight="1">
      <c r="A5511" s="2">
        <v>1098639</v>
      </c>
      <c r="B5511" s="2" t="s">
        <v>129</v>
      </c>
      <c r="C5511" s="2">
        <v>2882.3951040000002</v>
      </c>
      <c r="D5511" s="2" t="s">
        <v>130</v>
      </c>
    </row>
    <row r="5512" spans="1:4" ht="14.25" customHeight="1">
      <c r="A5512" s="2">
        <v>1098675</v>
      </c>
      <c r="B5512" s="2" t="s">
        <v>129</v>
      </c>
      <c r="C5512" s="2">
        <v>256.15194689999998</v>
      </c>
      <c r="D5512" s="2" t="s">
        <v>130</v>
      </c>
    </row>
    <row r="5513" spans="1:4" ht="14.25" customHeight="1">
      <c r="A5513" s="2">
        <v>1099216</v>
      </c>
      <c r="B5513" s="2" t="s">
        <v>132</v>
      </c>
      <c r="C5513" s="2">
        <v>1382</v>
      </c>
      <c r="D5513" s="2" t="s">
        <v>133</v>
      </c>
    </row>
    <row r="5514" spans="1:4" ht="14.25" customHeight="1">
      <c r="A5514" s="2">
        <v>1099444</v>
      </c>
      <c r="B5514" s="2" t="s">
        <v>132</v>
      </c>
      <c r="C5514" s="2">
        <v>724</v>
      </c>
      <c r="D5514" s="2" t="s">
        <v>133</v>
      </c>
    </row>
    <row r="5515" spans="1:4" ht="14.25" customHeight="1">
      <c r="A5515" s="2">
        <v>1099936</v>
      </c>
      <c r="B5515" s="2" t="s">
        <v>132</v>
      </c>
      <c r="C5515" s="2">
        <v>2165.1731249999998</v>
      </c>
      <c r="D5515" s="2" t="s">
        <v>133</v>
      </c>
    </row>
    <row r="5516" spans="1:4" ht="14.25" customHeight="1">
      <c r="A5516" s="2">
        <v>1099974</v>
      </c>
      <c r="B5516" s="2" t="s">
        <v>129</v>
      </c>
      <c r="C5516" s="2">
        <v>3056.7472849999999</v>
      </c>
      <c r="D5516" s="2" t="s">
        <v>133</v>
      </c>
    </row>
    <row r="5517" spans="1:4" ht="14.25" customHeight="1">
      <c r="A5517" s="2">
        <v>1099988</v>
      </c>
      <c r="B5517" s="2" t="s">
        <v>132</v>
      </c>
      <c r="C5517" s="2">
        <v>2636</v>
      </c>
      <c r="D5517" s="2" t="s">
        <v>133</v>
      </c>
    </row>
    <row r="5518" spans="1:4" ht="14.25" customHeight="1">
      <c r="A5518" s="2">
        <v>1100000</v>
      </c>
      <c r="B5518" s="2" t="s">
        <v>132</v>
      </c>
      <c r="C5518" s="2">
        <v>2199.9842610000001</v>
      </c>
      <c r="D5518" s="2" t="s">
        <v>133</v>
      </c>
    </row>
    <row r="5519" spans="1:4" ht="14.25" customHeight="1">
      <c r="A5519" s="2">
        <v>1100065</v>
      </c>
      <c r="B5519" s="2" t="s">
        <v>132</v>
      </c>
      <c r="C5519" s="2">
        <v>2493.4693609999999</v>
      </c>
      <c r="D5519" s="2" t="s">
        <v>130</v>
      </c>
    </row>
    <row r="5520" spans="1:4" ht="14.25" customHeight="1">
      <c r="A5520" s="2">
        <v>1100233</v>
      </c>
      <c r="B5520" s="2" t="s">
        <v>132</v>
      </c>
      <c r="C5520" s="2">
        <v>2797.0648190000002</v>
      </c>
      <c r="D5520" s="2" t="s">
        <v>130</v>
      </c>
    </row>
    <row r="5521" spans="1:4" ht="14.25" customHeight="1">
      <c r="A5521" s="2">
        <v>1100244</v>
      </c>
      <c r="B5521" s="2" t="s">
        <v>129</v>
      </c>
      <c r="C5521" s="2">
        <v>2486.4139359999999</v>
      </c>
      <c r="D5521" s="2" t="s">
        <v>133</v>
      </c>
    </row>
    <row r="5522" spans="1:4" ht="14.25" customHeight="1">
      <c r="A5522" s="2">
        <v>1100371</v>
      </c>
      <c r="B5522" s="2" t="s">
        <v>132</v>
      </c>
      <c r="C5522" s="2">
        <v>2136.073817</v>
      </c>
      <c r="D5522" s="2" t="s">
        <v>130</v>
      </c>
    </row>
    <row r="5523" spans="1:4" ht="14.25" customHeight="1">
      <c r="A5523" s="2">
        <v>1100572</v>
      </c>
      <c r="B5523" s="2" t="s">
        <v>132</v>
      </c>
      <c r="C5523" s="2">
        <v>3308</v>
      </c>
      <c r="D5523" s="2" t="s">
        <v>133</v>
      </c>
    </row>
    <row r="5524" spans="1:4" ht="14.25" customHeight="1">
      <c r="A5524" s="2">
        <v>1100611</v>
      </c>
      <c r="B5524" s="2" t="s">
        <v>132</v>
      </c>
      <c r="C5524" s="2">
        <v>3450</v>
      </c>
      <c r="D5524" s="2" t="s">
        <v>130</v>
      </c>
    </row>
    <row r="5525" spans="1:4" ht="14.25" customHeight="1">
      <c r="A5525" s="2">
        <v>1100688</v>
      </c>
      <c r="B5525" s="2" t="s">
        <v>129</v>
      </c>
      <c r="C5525" s="2">
        <v>1641.1702720000001</v>
      </c>
      <c r="D5525" s="2" t="s">
        <v>133</v>
      </c>
    </row>
    <row r="5526" spans="1:4" ht="14.25" customHeight="1">
      <c r="A5526" s="2">
        <v>1101153</v>
      </c>
      <c r="B5526" s="2" t="s">
        <v>129</v>
      </c>
      <c r="C5526" s="2">
        <v>737.51709600000004</v>
      </c>
      <c r="D5526" s="2" t="s">
        <v>130</v>
      </c>
    </row>
    <row r="5527" spans="1:4" ht="14.25" customHeight="1">
      <c r="A5527" s="2">
        <v>1101192</v>
      </c>
      <c r="B5527" s="2" t="s">
        <v>129</v>
      </c>
      <c r="C5527" s="2">
        <v>3681.3093869999998</v>
      </c>
      <c r="D5527" s="2" t="s">
        <v>133</v>
      </c>
    </row>
    <row r="5528" spans="1:4" ht="14.25" customHeight="1">
      <c r="A5528" s="2">
        <v>1101203</v>
      </c>
      <c r="B5528" s="2" t="s">
        <v>132</v>
      </c>
      <c r="C5528" s="2">
        <v>1291.3626850000001</v>
      </c>
      <c r="D5528" s="2" t="s">
        <v>130</v>
      </c>
    </row>
    <row r="5529" spans="1:4" ht="14.25" customHeight="1">
      <c r="A5529" s="2">
        <v>1101211</v>
      </c>
      <c r="B5529" s="2" t="s">
        <v>132</v>
      </c>
      <c r="C5529" s="2">
        <v>1243</v>
      </c>
      <c r="D5529" s="2" t="s">
        <v>130</v>
      </c>
    </row>
    <row r="5530" spans="1:4" ht="14.25" customHeight="1">
      <c r="A5530" s="2">
        <v>1101309</v>
      </c>
      <c r="B5530" s="2" t="s">
        <v>129</v>
      </c>
      <c r="C5530" s="2">
        <v>3088.5650019999998</v>
      </c>
      <c r="D5530" s="2" t="s">
        <v>130</v>
      </c>
    </row>
    <row r="5531" spans="1:4" ht="14.25" customHeight="1">
      <c r="A5531" s="2">
        <v>1101325</v>
      </c>
      <c r="B5531" s="2" t="s">
        <v>132</v>
      </c>
      <c r="C5531" s="2">
        <v>1497.862179</v>
      </c>
      <c r="D5531" s="2" t="s">
        <v>130</v>
      </c>
    </row>
    <row r="5532" spans="1:4" ht="14.25" customHeight="1">
      <c r="A5532" s="2">
        <v>1101346</v>
      </c>
      <c r="B5532" s="2" t="s">
        <v>132</v>
      </c>
      <c r="C5532" s="2">
        <v>269.9985221</v>
      </c>
      <c r="D5532" s="2" t="s">
        <v>133</v>
      </c>
    </row>
    <row r="5533" spans="1:4" ht="14.25" customHeight="1">
      <c r="A5533" s="2">
        <v>1101556</v>
      </c>
      <c r="B5533" s="2" t="s">
        <v>132</v>
      </c>
      <c r="C5533" s="2">
        <v>2526.8171160000002</v>
      </c>
      <c r="D5533" s="2" t="s">
        <v>133</v>
      </c>
    </row>
    <row r="5534" spans="1:4" ht="14.25" customHeight="1">
      <c r="A5534" s="2">
        <v>1101825</v>
      </c>
      <c r="B5534" s="2" t="s">
        <v>129</v>
      </c>
      <c r="C5534" s="2">
        <v>3516.2019540000001</v>
      </c>
      <c r="D5534" s="2" t="s">
        <v>130</v>
      </c>
    </row>
    <row r="5535" spans="1:4" ht="14.25" customHeight="1">
      <c r="A5535" s="2">
        <v>1102105</v>
      </c>
      <c r="B5535" s="2" t="s">
        <v>132</v>
      </c>
      <c r="C5535" s="2">
        <v>2609.1924629999999</v>
      </c>
      <c r="D5535" s="2" t="s">
        <v>130</v>
      </c>
    </row>
    <row r="5536" spans="1:4" ht="14.25" customHeight="1">
      <c r="A5536" s="2">
        <v>1102216</v>
      </c>
      <c r="B5536" s="2" t="s">
        <v>132</v>
      </c>
      <c r="C5536" s="2">
        <v>1200.2569100000001</v>
      </c>
      <c r="D5536" s="2" t="s">
        <v>133</v>
      </c>
    </row>
    <row r="5537" spans="1:4" ht="14.25" customHeight="1">
      <c r="A5537" s="2">
        <v>1102426</v>
      </c>
      <c r="B5537" s="2" t="s">
        <v>132</v>
      </c>
      <c r="C5537" s="2">
        <v>2384.6801359999999</v>
      </c>
      <c r="D5537" s="2" t="s">
        <v>133</v>
      </c>
    </row>
    <row r="5538" spans="1:4" ht="14.25" customHeight="1">
      <c r="A5538" s="2">
        <v>1102506</v>
      </c>
      <c r="B5538" s="2" t="s">
        <v>129</v>
      </c>
      <c r="C5538" s="2">
        <v>3262</v>
      </c>
      <c r="D5538" s="2" t="s">
        <v>133</v>
      </c>
    </row>
    <row r="5539" spans="1:4" ht="14.25" customHeight="1">
      <c r="A5539" s="2">
        <v>1102936</v>
      </c>
      <c r="B5539" s="2" t="s">
        <v>132</v>
      </c>
      <c r="C5539" s="2">
        <v>802.09190409999997</v>
      </c>
      <c r="D5539" s="2" t="s">
        <v>133</v>
      </c>
    </row>
    <row r="5540" spans="1:4" ht="14.25" customHeight="1">
      <c r="A5540" s="2">
        <v>1103541</v>
      </c>
      <c r="B5540" s="2" t="s">
        <v>129</v>
      </c>
      <c r="C5540" s="2">
        <v>766.03510740000002</v>
      </c>
      <c r="D5540" s="2" t="s">
        <v>130</v>
      </c>
    </row>
    <row r="5541" spans="1:4" ht="14.25" customHeight="1">
      <c r="A5541" s="2">
        <v>1104089</v>
      </c>
      <c r="B5541" s="2" t="s">
        <v>132</v>
      </c>
      <c r="C5541" s="2">
        <v>1181.8455019999999</v>
      </c>
      <c r="D5541" s="2" t="s">
        <v>134</v>
      </c>
    </row>
    <row r="5542" spans="1:4" ht="14.25" customHeight="1">
      <c r="A5542" s="2">
        <v>1104256</v>
      </c>
      <c r="B5542" s="2" t="s">
        <v>132</v>
      </c>
      <c r="C5542" s="2">
        <v>3372.846685</v>
      </c>
      <c r="D5542" s="2" t="s">
        <v>133</v>
      </c>
    </row>
    <row r="5543" spans="1:4" ht="14.25" customHeight="1">
      <c r="A5543" s="2">
        <v>1104545</v>
      </c>
      <c r="B5543" s="2" t="s">
        <v>132</v>
      </c>
      <c r="C5543" s="2">
        <v>3385.6952849999998</v>
      </c>
      <c r="D5543" s="2" t="s">
        <v>130</v>
      </c>
    </row>
    <row r="5544" spans="1:4" ht="14.25" customHeight="1">
      <c r="A5544" s="2">
        <v>1104583</v>
      </c>
      <c r="B5544" s="2" t="s">
        <v>132</v>
      </c>
      <c r="C5544" s="2">
        <v>2222.8961509999999</v>
      </c>
      <c r="D5544" s="2" t="s">
        <v>130</v>
      </c>
    </row>
    <row r="5545" spans="1:4" ht="14.25" customHeight="1">
      <c r="A5545" s="2">
        <v>1105029</v>
      </c>
      <c r="B5545" s="2" t="s">
        <v>129</v>
      </c>
      <c r="C5545" s="2">
        <v>460.37517480000002</v>
      </c>
      <c r="D5545" s="2" t="s">
        <v>130</v>
      </c>
    </row>
    <row r="5546" spans="1:4" ht="14.25" customHeight="1">
      <c r="A5546" s="2">
        <v>1105228</v>
      </c>
      <c r="B5546" s="2" t="s">
        <v>132</v>
      </c>
      <c r="C5546" s="2">
        <v>2217.3908780000002</v>
      </c>
      <c r="D5546" s="2" t="s">
        <v>133</v>
      </c>
    </row>
    <row r="5547" spans="1:4" ht="14.25" customHeight="1">
      <c r="A5547" s="2">
        <v>1105548</v>
      </c>
      <c r="B5547" s="2" t="s">
        <v>129</v>
      </c>
      <c r="C5547" s="2">
        <v>886.78306959999998</v>
      </c>
      <c r="D5547" s="2" t="s">
        <v>133</v>
      </c>
    </row>
    <row r="5548" spans="1:4" ht="14.25" customHeight="1">
      <c r="A5548" s="2">
        <v>1105552</v>
      </c>
      <c r="B5548" s="2" t="s">
        <v>132</v>
      </c>
      <c r="C5548" s="2">
        <v>2282.687308</v>
      </c>
      <c r="D5548" s="2" t="s">
        <v>133</v>
      </c>
    </row>
    <row r="5549" spans="1:4" ht="14.25" customHeight="1">
      <c r="A5549" s="2">
        <v>1105607</v>
      </c>
      <c r="B5549" s="2" t="s">
        <v>132</v>
      </c>
      <c r="C5549" s="2">
        <v>1490</v>
      </c>
      <c r="D5549" s="2" t="s">
        <v>130</v>
      </c>
    </row>
    <row r="5550" spans="1:4" ht="14.25" customHeight="1">
      <c r="A5550" s="2">
        <v>1105902</v>
      </c>
      <c r="B5550" s="2" t="s">
        <v>129</v>
      </c>
      <c r="C5550" s="2">
        <v>961.89201849999995</v>
      </c>
      <c r="D5550" s="2" t="s">
        <v>133</v>
      </c>
    </row>
    <row r="5551" spans="1:4" ht="14.25" customHeight="1">
      <c r="A5551" s="2">
        <v>1105924</v>
      </c>
      <c r="B5551" s="2" t="s">
        <v>132</v>
      </c>
      <c r="C5551" s="2">
        <v>2068.0365889999998</v>
      </c>
      <c r="D5551" s="2" t="s">
        <v>133</v>
      </c>
    </row>
    <row r="5552" spans="1:4" ht="14.25" customHeight="1">
      <c r="A5552" s="2">
        <v>1105947</v>
      </c>
      <c r="B5552" s="2" t="s">
        <v>129</v>
      </c>
      <c r="C5552" s="2">
        <v>2201.1148669999998</v>
      </c>
      <c r="D5552" s="2" t="s">
        <v>130</v>
      </c>
    </row>
    <row r="5553" spans="1:4" ht="14.25" customHeight="1">
      <c r="A5553" s="2">
        <v>1106030</v>
      </c>
      <c r="B5553" s="2" t="s">
        <v>132</v>
      </c>
      <c r="C5553" s="2">
        <v>2229.011575</v>
      </c>
      <c r="D5553" s="2" t="s">
        <v>133</v>
      </c>
    </row>
    <row r="5554" spans="1:4" ht="14.25" customHeight="1">
      <c r="A5554" s="2">
        <v>1106293</v>
      </c>
      <c r="B5554" s="2" t="s">
        <v>132</v>
      </c>
      <c r="C5554" s="2">
        <v>1824</v>
      </c>
      <c r="D5554" s="2" t="s">
        <v>130</v>
      </c>
    </row>
    <row r="5555" spans="1:4" ht="14.25" customHeight="1">
      <c r="A5555" s="2">
        <v>1106343</v>
      </c>
      <c r="B5555" s="2" t="s">
        <v>129</v>
      </c>
      <c r="C5555" s="2">
        <v>1690.313652</v>
      </c>
      <c r="D5555" s="2" t="s">
        <v>134</v>
      </c>
    </row>
    <row r="5556" spans="1:4" ht="14.25" customHeight="1">
      <c r="A5556" s="2">
        <v>1107680</v>
      </c>
      <c r="B5556" s="2" t="s">
        <v>132</v>
      </c>
      <c r="C5556" s="2">
        <v>3219.9806410000001</v>
      </c>
      <c r="D5556" s="2" t="s">
        <v>133</v>
      </c>
    </row>
    <row r="5557" spans="1:4" ht="14.25" customHeight="1">
      <c r="A5557" s="2">
        <v>1107770</v>
      </c>
      <c r="B5557" s="2" t="s">
        <v>132</v>
      </c>
      <c r="C5557" s="2">
        <v>791.67110160000004</v>
      </c>
      <c r="D5557" s="2" t="s">
        <v>133</v>
      </c>
    </row>
    <row r="5558" spans="1:4" ht="14.25" customHeight="1">
      <c r="A5558" s="2">
        <v>1107802</v>
      </c>
      <c r="B5558" s="2" t="s">
        <v>132</v>
      </c>
      <c r="C5558" s="2">
        <v>756.7300874</v>
      </c>
      <c r="D5558" s="2" t="s">
        <v>133</v>
      </c>
    </row>
    <row r="5559" spans="1:4" ht="14.25" customHeight="1">
      <c r="A5559" s="2">
        <v>1107950</v>
      </c>
      <c r="B5559" s="2" t="s">
        <v>132</v>
      </c>
      <c r="C5559" s="2">
        <v>1433</v>
      </c>
      <c r="D5559" s="2" t="s">
        <v>133</v>
      </c>
    </row>
    <row r="5560" spans="1:4" ht="14.25" customHeight="1">
      <c r="A5560" s="2">
        <v>1108031</v>
      </c>
      <c r="B5560" s="2" t="s">
        <v>132</v>
      </c>
      <c r="C5560" s="2">
        <v>2454.5919600000002</v>
      </c>
      <c r="D5560" s="2" t="s">
        <v>130</v>
      </c>
    </row>
    <row r="5561" spans="1:4" ht="14.25" customHeight="1">
      <c r="A5561" s="2">
        <v>1108069</v>
      </c>
      <c r="B5561" s="2" t="s">
        <v>132</v>
      </c>
      <c r="C5561" s="2">
        <v>2759.888888</v>
      </c>
      <c r="D5561" s="2" t="s">
        <v>130</v>
      </c>
    </row>
    <row r="5562" spans="1:4" ht="14.25" customHeight="1">
      <c r="A5562" s="2">
        <v>1108252</v>
      </c>
      <c r="B5562" s="2" t="s">
        <v>132</v>
      </c>
      <c r="C5562" s="2">
        <v>966.65928610000003</v>
      </c>
      <c r="D5562" s="2" t="s">
        <v>133</v>
      </c>
    </row>
    <row r="5563" spans="1:4" ht="14.25" customHeight="1">
      <c r="A5563" s="2">
        <v>1108353</v>
      </c>
      <c r="B5563" s="2" t="s">
        <v>129</v>
      </c>
      <c r="C5563" s="2">
        <v>1753</v>
      </c>
      <c r="D5563" s="2" t="s">
        <v>130</v>
      </c>
    </row>
    <row r="5564" spans="1:4" ht="14.25" customHeight="1">
      <c r="A5564" s="2">
        <v>1108385</v>
      </c>
      <c r="B5564" s="2" t="s">
        <v>132</v>
      </c>
      <c r="C5564" s="2">
        <v>2327</v>
      </c>
      <c r="D5564" s="2" t="s">
        <v>130</v>
      </c>
    </row>
    <row r="5565" spans="1:4" ht="14.25" customHeight="1">
      <c r="A5565" s="2">
        <v>1108526</v>
      </c>
      <c r="B5565" s="2" t="s">
        <v>132</v>
      </c>
      <c r="C5565" s="2">
        <v>3189</v>
      </c>
      <c r="D5565" s="2" t="s">
        <v>133</v>
      </c>
    </row>
    <row r="5566" spans="1:4" ht="14.25" customHeight="1">
      <c r="A5566" s="2">
        <v>1108611</v>
      </c>
      <c r="B5566" s="2" t="s">
        <v>129</v>
      </c>
      <c r="C5566" s="2">
        <v>919.48704339999995</v>
      </c>
      <c r="D5566" s="2" t="s">
        <v>134</v>
      </c>
    </row>
    <row r="5567" spans="1:4" ht="14.25" customHeight="1">
      <c r="A5567" s="2">
        <v>1108697</v>
      </c>
      <c r="B5567" s="2" t="s">
        <v>132</v>
      </c>
      <c r="C5567" s="2">
        <v>2945.4544599999999</v>
      </c>
      <c r="D5567" s="2" t="s">
        <v>130</v>
      </c>
    </row>
    <row r="5568" spans="1:4" ht="14.25" customHeight="1">
      <c r="A5568" s="2">
        <v>1108920</v>
      </c>
      <c r="B5568" s="2" t="s">
        <v>129</v>
      </c>
      <c r="C5568" s="2">
        <v>951.09905230000004</v>
      </c>
      <c r="D5568" s="2" t="s">
        <v>133</v>
      </c>
    </row>
    <row r="5569" spans="1:4" ht="14.25" customHeight="1">
      <c r="A5569" s="2">
        <v>1109069</v>
      </c>
      <c r="B5569" s="2" t="s">
        <v>132</v>
      </c>
      <c r="C5569" s="2">
        <v>2159.0849440000002</v>
      </c>
      <c r="D5569" s="2" t="s">
        <v>130</v>
      </c>
    </row>
    <row r="5570" spans="1:4" ht="14.25" customHeight="1">
      <c r="A5570" s="2">
        <v>1109147</v>
      </c>
      <c r="B5570" s="2" t="s">
        <v>132</v>
      </c>
      <c r="C5570" s="2">
        <v>2722.6852530000001</v>
      </c>
      <c r="D5570" s="2" t="s">
        <v>130</v>
      </c>
    </row>
    <row r="5571" spans="1:4" ht="14.25" customHeight="1">
      <c r="A5571" s="2">
        <v>1109331</v>
      </c>
      <c r="B5571" s="2" t="s">
        <v>129</v>
      </c>
      <c r="C5571" s="2">
        <v>2030.851784</v>
      </c>
      <c r="D5571" s="2" t="s">
        <v>130</v>
      </c>
    </row>
    <row r="5572" spans="1:4" ht="14.25" customHeight="1">
      <c r="A5572" s="2">
        <v>1109587</v>
      </c>
      <c r="B5572" s="2" t="s">
        <v>132</v>
      </c>
      <c r="C5572" s="2">
        <v>2905.80924</v>
      </c>
      <c r="D5572" s="2" t="s">
        <v>130</v>
      </c>
    </row>
    <row r="5573" spans="1:4" ht="14.25" customHeight="1">
      <c r="A5573" s="2">
        <v>1110325</v>
      </c>
      <c r="B5573" s="2" t="s">
        <v>132</v>
      </c>
      <c r="C5573" s="2">
        <v>593.07138540000005</v>
      </c>
      <c r="D5573" s="2" t="s">
        <v>130</v>
      </c>
    </row>
    <row r="5574" spans="1:4" ht="14.25" customHeight="1">
      <c r="A5574" s="2">
        <v>1110414</v>
      </c>
      <c r="B5574" s="2" t="s">
        <v>129</v>
      </c>
      <c r="C5574" s="2">
        <v>2384</v>
      </c>
      <c r="D5574" s="2" t="s">
        <v>133</v>
      </c>
    </row>
    <row r="5575" spans="1:4" ht="14.25" customHeight="1">
      <c r="A5575" s="2">
        <v>1110701</v>
      </c>
      <c r="B5575" s="2" t="s">
        <v>132</v>
      </c>
      <c r="C5575" s="2">
        <v>520</v>
      </c>
      <c r="D5575" s="2" t="s">
        <v>130</v>
      </c>
    </row>
    <row r="5576" spans="1:4" ht="14.25" customHeight="1">
      <c r="A5576" s="2">
        <v>1111010</v>
      </c>
      <c r="B5576" s="2" t="s">
        <v>132</v>
      </c>
      <c r="C5576" s="2">
        <v>590.87095729999999</v>
      </c>
      <c r="D5576" s="2" t="s">
        <v>133</v>
      </c>
    </row>
    <row r="5577" spans="1:4" ht="14.25" customHeight="1">
      <c r="A5577" s="2">
        <v>1111041</v>
      </c>
      <c r="B5577" s="2" t="s">
        <v>129</v>
      </c>
      <c r="C5577" s="2">
        <v>3450.1700310000001</v>
      </c>
      <c r="D5577" s="2" t="s">
        <v>130</v>
      </c>
    </row>
    <row r="5578" spans="1:4" ht="14.25" customHeight="1">
      <c r="A5578" s="2">
        <v>1111078</v>
      </c>
      <c r="B5578" s="2" t="s">
        <v>132</v>
      </c>
      <c r="C5578" s="2">
        <v>1696</v>
      </c>
      <c r="D5578" s="2" t="s">
        <v>133</v>
      </c>
    </row>
    <row r="5579" spans="1:4" ht="14.25" customHeight="1">
      <c r="A5579" s="2">
        <v>1111545</v>
      </c>
      <c r="B5579" s="2" t="s">
        <v>129</v>
      </c>
      <c r="C5579" s="2">
        <v>1227.1999269999999</v>
      </c>
      <c r="D5579" s="2" t="s">
        <v>130</v>
      </c>
    </row>
    <row r="5580" spans="1:4" ht="14.25" customHeight="1">
      <c r="A5580" s="2">
        <v>1111839</v>
      </c>
      <c r="B5580" s="2" t="s">
        <v>129</v>
      </c>
      <c r="C5580" s="2">
        <v>2749</v>
      </c>
      <c r="D5580" s="2" t="s">
        <v>130</v>
      </c>
    </row>
    <row r="5581" spans="1:4" ht="14.25" customHeight="1">
      <c r="A5581" s="2">
        <v>1112133</v>
      </c>
      <c r="B5581" s="2" t="s">
        <v>129</v>
      </c>
      <c r="C5581" s="2">
        <v>2441.4339180000002</v>
      </c>
      <c r="D5581" s="2" t="s">
        <v>130</v>
      </c>
    </row>
    <row r="5582" spans="1:4" ht="14.25" customHeight="1">
      <c r="A5582" s="2">
        <v>1112177</v>
      </c>
      <c r="B5582" s="2" t="s">
        <v>132</v>
      </c>
      <c r="C5582" s="2">
        <v>3659.04819</v>
      </c>
      <c r="D5582" s="2" t="s">
        <v>130</v>
      </c>
    </row>
    <row r="5583" spans="1:4" ht="14.25" customHeight="1">
      <c r="A5583" s="2">
        <v>1112231</v>
      </c>
      <c r="B5583" s="2" t="s">
        <v>132</v>
      </c>
      <c r="C5583" s="2">
        <v>2430</v>
      </c>
      <c r="D5583" s="2" t="s">
        <v>130</v>
      </c>
    </row>
    <row r="5584" spans="1:4" ht="14.25" customHeight="1">
      <c r="A5584" s="2">
        <v>1112246</v>
      </c>
      <c r="B5584" s="2" t="s">
        <v>132</v>
      </c>
      <c r="C5584" s="2">
        <v>2898.169136</v>
      </c>
      <c r="D5584" s="2" t="s">
        <v>133</v>
      </c>
    </row>
    <row r="5585" spans="1:4" ht="14.25" customHeight="1">
      <c r="A5585" s="2">
        <v>1112368</v>
      </c>
      <c r="B5585" s="2" t="s">
        <v>132</v>
      </c>
      <c r="C5585" s="2">
        <v>1112.36625</v>
      </c>
      <c r="D5585" s="2" t="s">
        <v>133</v>
      </c>
    </row>
    <row r="5586" spans="1:4" ht="14.25" customHeight="1">
      <c r="A5586" s="2">
        <v>1112595</v>
      </c>
      <c r="B5586" s="2" t="s">
        <v>129</v>
      </c>
      <c r="C5586" s="2">
        <v>3440.5522219999998</v>
      </c>
      <c r="D5586" s="2" t="s">
        <v>130</v>
      </c>
    </row>
    <row r="5587" spans="1:4" ht="14.25" customHeight="1">
      <c r="A5587" s="2">
        <v>1112599</v>
      </c>
      <c r="B5587" s="2" t="s">
        <v>132</v>
      </c>
      <c r="C5587" s="2">
        <v>642.30800469999997</v>
      </c>
      <c r="D5587" s="2" t="s">
        <v>130</v>
      </c>
    </row>
    <row r="5588" spans="1:4" ht="14.25" customHeight="1">
      <c r="A5588" s="2">
        <v>1113454</v>
      </c>
      <c r="B5588" s="2" t="s">
        <v>132</v>
      </c>
      <c r="C5588" s="2">
        <v>931</v>
      </c>
      <c r="D5588" s="2" t="s">
        <v>133</v>
      </c>
    </row>
    <row r="5589" spans="1:4" ht="14.25" customHeight="1">
      <c r="A5589" s="2">
        <v>1113457</v>
      </c>
      <c r="B5589" s="2" t="s">
        <v>132</v>
      </c>
      <c r="C5589" s="2">
        <v>3514.5344270000001</v>
      </c>
      <c r="D5589" s="2" t="s">
        <v>130</v>
      </c>
    </row>
    <row r="5590" spans="1:4" ht="14.25" customHeight="1">
      <c r="A5590" s="2">
        <v>1113536</v>
      </c>
      <c r="B5590" s="2" t="s">
        <v>132</v>
      </c>
      <c r="C5590" s="2">
        <v>2976.6886220000001</v>
      </c>
      <c r="D5590" s="2" t="s">
        <v>133</v>
      </c>
    </row>
    <row r="5591" spans="1:4" ht="14.25" customHeight="1">
      <c r="A5591" s="2">
        <v>1113828</v>
      </c>
      <c r="B5591" s="2" t="s">
        <v>129</v>
      </c>
      <c r="C5591" s="2">
        <v>1197.0124000000001</v>
      </c>
      <c r="D5591" s="2" t="s">
        <v>133</v>
      </c>
    </row>
    <row r="5592" spans="1:4" ht="14.25" customHeight="1">
      <c r="A5592" s="2">
        <v>1114455</v>
      </c>
      <c r="B5592" s="2" t="s">
        <v>129</v>
      </c>
      <c r="C5592" s="2">
        <v>1994.028517</v>
      </c>
      <c r="D5592" s="2" t="s">
        <v>130</v>
      </c>
    </row>
    <row r="5593" spans="1:4" ht="14.25" customHeight="1">
      <c r="A5593" s="2">
        <v>1114504</v>
      </c>
      <c r="B5593" s="2" t="s">
        <v>132</v>
      </c>
      <c r="C5593" s="2">
        <v>2021.8337550000001</v>
      </c>
      <c r="D5593" s="2" t="s">
        <v>133</v>
      </c>
    </row>
    <row r="5594" spans="1:4" ht="14.25" customHeight="1">
      <c r="A5594" s="2">
        <v>1114727</v>
      </c>
      <c r="B5594" s="2" t="s">
        <v>132</v>
      </c>
      <c r="C5594" s="2">
        <v>3281</v>
      </c>
      <c r="D5594" s="2" t="s">
        <v>130</v>
      </c>
    </row>
    <row r="5595" spans="1:4" ht="14.25" customHeight="1">
      <c r="A5595" s="2">
        <v>1114735</v>
      </c>
      <c r="B5595" s="2" t="s">
        <v>132</v>
      </c>
      <c r="C5595" s="2">
        <v>1884.976367</v>
      </c>
      <c r="D5595" s="2" t="s">
        <v>130</v>
      </c>
    </row>
    <row r="5596" spans="1:4" ht="14.25" customHeight="1">
      <c r="A5596" s="2">
        <v>1114758</v>
      </c>
      <c r="B5596" s="2" t="s">
        <v>129</v>
      </c>
      <c r="C5596" s="2">
        <v>2564.7824909999999</v>
      </c>
      <c r="D5596" s="2" t="s">
        <v>133</v>
      </c>
    </row>
    <row r="5597" spans="1:4" ht="14.25" customHeight="1">
      <c r="A5597" s="2">
        <v>1114922</v>
      </c>
      <c r="B5597" s="2" t="s">
        <v>132</v>
      </c>
      <c r="C5597" s="2">
        <v>1903</v>
      </c>
      <c r="D5597" s="2" t="s">
        <v>133</v>
      </c>
    </row>
    <row r="5598" spans="1:4" ht="14.25" customHeight="1">
      <c r="A5598" s="2">
        <v>1114955</v>
      </c>
      <c r="B5598" s="2" t="s">
        <v>132</v>
      </c>
      <c r="C5598" s="2">
        <v>404.08634949999998</v>
      </c>
      <c r="D5598" s="2" t="s">
        <v>130</v>
      </c>
    </row>
    <row r="5599" spans="1:4" ht="14.25" customHeight="1">
      <c r="A5599" s="2">
        <v>1115572</v>
      </c>
      <c r="B5599" s="2" t="s">
        <v>132</v>
      </c>
      <c r="C5599" s="2">
        <v>2057.9721890000001</v>
      </c>
      <c r="D5599" s="2" t="s">
        <v>133</v>
      </c>
    </row>
    <row r="5600" spans="1:4" ht="14.25" customHeight="1">
      <c r="A5600" s="2">
        <v>1115728</v>
      </c>
      <c r="B5600" s="2" t="s">
        <v>132</v>
      </c>
      <c r="C5600" s="2">
        <v>535</v>
      </c>
      <c r="D5600" s="2" t="s">
        <v>133</v>
      </c>
    </row>
    <row r="5601" spans="1:4" ht="14.25" customHeight="1">
      <c r="A5601" s="2">
        <v>1116078</v>
      </c>
      <c r="B5601" s="2" t="s">
        <v>129</v>
      </c>
      <c r="C5601" s="2">
        <v>2292</v>
      </c>
      <c r="D5601" s="2" t="s">
        <v>133</v>
      </c>
    </row>
    <row r="5602" spans="1:4" ht="14.25" customHeight="1">
      <c r="A5602" s="2">
        <v>1116132</v>
      </c>
      <c r="B5602" s="2" t="s">
        <v>129</v>
      </c>
      <c r="C5602" s="2">
        <v>2392.5635619999998</v>
      </c>
      <c r="D5602" s="2" t="s">
        <v>133</v>
      </c>
    </row>
    <row r="5603" spans="1:4" ht="14.25" customHeight="1">
      <c r="A5603" s="2">
        <v>1116138</v>
      </c>
      <c r="B5603" s="2" t="s">
        <v>129</v>
      </c>
      <c r="C5603" s="2">
        <v>1131.727091</v>
      </c>
      <c r="D5603" s="2" t="s">
        <v>133</v>
      </c>
    </row>
    <row r="5604" spans="1:4" ht="14.25" customHeight="1">
      <c r="A5604" s="2">
        <v>1116183</v>
      </c>
      <c r="B5604" s="2" t="s">
        <v>129</v>
      </c>
      <c r="C5604" s="2">
        <v>3048.4262610000001</v>
      </c>
      <c r="D5604" s="2" t="s">
        <v>130</v>
      </c>
    </row>
    <row r="5605" spans="1:4" ht="14.25" customHeight="1">
      <c r="A5605" s="2">
        <v>1116630</v>
      </c>
      <c r="B5605" s="2" t="s">
        <v>129</v>
      </c>
      <c r="C5605" s="2">
        <v>1272</v>
      </c>
      <c r="D5605" s="2" t="s">
        <v>133</v>
      </c>
    </row>
    <row r="5606" spans="1:4" ht="14.25" customHeight="1">
      <c r="A5606" s="2">
        <v>1117034</v>
      </c>
      <c r="B5606" s="2" t="s">
        <v>132</v>
      </c>
      <c r="C5606" s="2">
        <v>2579</v>
      </c>
      <c r="D5606" s="2" t="s">
        <v>133</v>
      </c>
    </row>
    <row r="5607" spans="1:4" ht="14.25" customHeight="1">
      <c r="A5607" s="2">
        <v>1117119</v>
      </c>
      <c r="B5607" s="2" t="s">
        <v>129</v>
      </c>
      <c r="C5607" s="2">
        <v>867</v>
      </c>
      <c r="D5607" s="2" t="s">
        <v>130</v>
      </c>
    </row>
    <row r="5608" spans="1:4" ht="14.25" customHeight="1">
      <c r="A5608" s="2">
        <v>1117154</v>
      </c>
      <c r="B5608" s="2" t="s">
        <v>132</v>
      </c>
      <c r="C5608" s="2">
        <v>1543.8397399999999</v>
      </c>
      <c r="D5608" s="2" t="s">
        <v>133</v>
      </c>
    </row>
    <row r="5609" spans="1:4" ht="14.25" customHeight="1">
      <c r="A5609" s="2">
        <v>1117238</v>
      </c>
      <c r="B5609" s="2" t="s">
        <v>132</v>
      </c>
      <c r="C5609" s="2">
        <v>904.14160089999996</v>
      </c>
      <c r="D5609" s="2" t="s">
        <v>133</v>
      </c>
    </row>
    <row r="5610" spans="1:4" ht="14.25" customHeight="1">
      <c r="A5610" s="2">
        <v>1117240</v>
      </c>
      <c r="B5610" s="2" t="s">
        <v>132</v>
      </c>
      <c r="C5610" s="2">
        <v>2126.9017899999999</v>
      </c>
      <c r="D5610" s="2" t="s">
        <v>133</v>
      </c>
    </row>
    <row r="5611" spans="1:4" ht="14.25" customHeight="1">
      <c r="A5611" s="2">
        <v>1117276</v>
      </c>
      <c r="B5611" s="2" t="s">
        <v>132</v>
      </c>
      <c r="C5611" s="2">
        <v>1984.943902</v>
      </c>
      <c r="D5611" s="2" t="s">
        <v>133</v>
      </c>
    </row>
    <row r="5612" spans="1:4" ht="14.25" customHeight="1">
      <c r="A5612" s="2">
        <v>1117395</v>
      </c>
      <c r="B5612" s="2" t="s">
        <v>129</v>
      </c>
      <c r="C5612" s="2">
        <v>2171</v>
      </c>
      <c r="D5612" s="2" t="s">
        <v>130</v>
      </c>
    </row>
    <row r="5613" spans="1:4" ht="14.25" customHeight="1">
      <c r="A5613" s="2">
        <v>1117751</v>
      </c>
      <c r="B5613" s="2" t="s">
        <v>132</v>
      </c>
      <c r="C5613" s="2">
        <v>1145.302097</v>
      </c>
      <c r="D5613" s="2" t="s">
        <v>130</v>
      </c>
    </row>
    <row r="5614" spans="1:4" ht="14.25" customHeight="1">
      <c r="A5614" s="2">
        <v>1117794</v>
      </c>
      <c r="B5614" s="2" t="s">
        <v>129</v>
      </c>
      <c r="C5614" s="2">
        <v>2560.641905</v>
      </c>
      <c r="D5614" s="2" t="s">
        <v>133</v>
      </c>
    </row>
    <row r="5615" spans="1:4" ht="14.25" customHeight="1">
      <c r="A5615" s="2">
        <v>1118468</v>
      </c>
      <c r="B5615" s="2" t="s">
        <v>132</v>
      </c>
      <c r="C5615" s="2">
        <v>3528.1384240000002</v>
      </c>
      <c r="D5615" s="2" t="s">
        <v>133</v>
      </c>
    </row>
    <row r="5616" spans="1:4" ht="14.25" customHeight="1">
      <c r="A5616" s="2">
        <v>1118656</v>
      </c>
      <c r="B5616" s="2" t="s">
        <v>132</v>
      </c>
      <c r="C5616" s="2">
        <v>949.82275010000001</v>
      </c>
      <c r="D5616" s="2" t="s">
        <v>133</v>
      </c>
    </row>
    <row r="5617" spans="1:4" ht="14.25" customHeight="1">
      <c r="A5617" s="2">
        <v>1118759</v>
      </c>
      <c r="B5617" s="2" t="s">
        <v>132</v>
      </c>
      <c r="C5617" s="2">
        <v>2090</v>
      </c>
      <c r="D5617" s="2" t="s">
        <v>130</v>
      </c>
    </row>
    <row r="5618" spans="1:4" ht="14.25" customHeight="1">
      <c r="A5618" s="2">
        <v>1118928</v>
      </c>
      <c r="B5618" s="2" t="s">
        <v>129</v>
      </c>
      <c r="C5618" s="2">
        <v>3079.1186189999999</v>
      </c>
      <c r="D5618" s="2" t="s">
        <v>133</v>
      </c>
    </row>
    <row r="5619" spans="1:4" ht="14.25" customHeight="1">
      <c r="A5619" s="2">
        <v>1119334</v>
      </c>
      <c r="B5619" s="2" t="s">
        <v>132</v>
      </c>
      <c r="C5619" s="2">
        <v>2049.4527389999998</v>
      </c>
      <c r="D5619" s="2" t="s">
        <v>133</v>
      </c>
    </row>
    <row r="5620" spans="1:4" ht="14.25" customHeight="1">
      <c r="A5620" s="2">
        <v>1119977</v>
      </c>
      <c r="B5620" s="2" t="s">
        <v>132</v>
      </c>
      <c r="C5620" s="2">
        <v>3745.1204619999999</v>
      </c>
      <c r="D5620" s="2" t="s">
        <v>130</v>
      </c>
    </row>
    <row r="5621" spans="1:4" ht="14.25" customHeight="1">
      <c r="A5621" s="2">
        <v>1119981</v>
      </c>
      <c r="B5621" s="2" t="s">
        <v>129</v>
      </c>
      <c r="C5621" s="2">
        <v>1668.8237750000001</v>
      </c>
      <c r="D5621" s="2" t="s">
        <v>130</v>
      </c>
    </row>
    <row r="5622" spans="1:4" ht="14.25" customHeight="1">
      <c r="A5622" s="2">
        <v>1120291</v>
      </c>
      <c r="B5622" s="2" t="s">
        <v>132</v>
      </c>
      <c r="C5622" s="2">
        <v>2358</v>
      </c>
      <c r="D5622" s="2" t="s">
        <v>130</v>
      </c>
    </row>
    <row r="5623" spans="1:4" ht="14.25" customHeight="1">
      <c r="A5623" s="2">
        <v>1120795</v>
      </c>
      <c r="B5623" s="2" t="s">
        <v>132</v>
      </c>
      <c r="C5623" s="2">
        <v>865.64887439999995</v>
      </c>
      <c r="D5623" s="2" t="s">
        <v>130</v>
      </c>
    </row>
    <row r="5624" spans="1:4" ht="14.25" customHeight="1">
      <c r="A5624" s="2">
        <v>1120960</v>
      </c>
      <c r="B5624" s="2" t="s">
        <v>132</v>
      </c>
      <c r="C5624" s="2">
        <v>527.39571939999996</v>
      </c>
      <c r="D5624" s="2" t="s">
        <v>133</v>
      </c>
    </row>
    <row r="5625" spans="1:4" ht="14.25" customHeight="1">
      <c r="A5625" s="2">
        <v>1120990</v>
      </c>
      <c r="B5625" s="2" t="s">
        <v>132</v>
      </c>
      <c r="C5625" s="2">
        <v>3303</v>
      </c>
      <c r="D5625" s="2" t="s">
        <v>133</v>
      </c>
    </row>
    <row r="5626" spans="1:4" ht="14.25" customHeight="1">
      <c r="A5626" s="2">
        <v>1121137</v>
      </c>
      <c r="B5626" s="2" t="s">
        <v>132</v>
      </c>
      <c r="C5626" s="2">
        <v>2087.8913349999998</v>
      </c>
      <c r="D5626" s="2" t="s">
        <v>130</v>
      </c>
    </row>
    <row r="5627" spans="1:4" ht="14.25" customHeight="1">
      <c r="A5627" s="2">
        <v>1121345</v>
      </c>
      <c r="B5627" s="2" t="s">
        <v>132</v>
      </c>
      <c r="C5627" s="2">
        <v>3051.7165150000001</v>
      </c>
      <c r="D5627" s="2" t="s">
        <v>130</v>
      </c>
    </row>
    <row r="5628" spans="1:4" ht="14.25" customHeight="1">
      <c r="A5628" s="2">
        <v>1121396</v>
      </c>
      <c r="B5628" s="2" t="s">
        <v>132</v>
      </c>
      <c r="C5628" s="2">
        <v>2223</v>
      </c>
      <c r="D5628" s="2" t="s">
        <v>133</v>
      </c>
    </row>
    <row r="5629" spans="1:4" ht="14.25" customHeight="1">
      <c r="A5629" s="2">
        <v>1121444</v>
      </c>
      <c r="B5629" s="2" t="s">
        <v>132</v>
      </c>
      <c r="C5629" s="2">
        <v>3537.872942</v>
      </c>
      <c r="D5629" s="2" t="s">
        <v>133</v>
      </c>
    </row>
    <row r="5630" spans="1:4" ht="14.25" customHeight="1">
      <c r="A5630" s="2">
        <v>1121451</v>
      </c>
      <c r="B5630" s="2" t="s">
        <v>129</v>
      </c>
      <c r="C5630" s="2">
        <v>2012.268556</v>
      </c>
      <c r="D5630" s="2" t="s">
        <v>130</v>
      </c>
    </row>
    <row r="5631" spans="1:4" ht="14.25" customHeight="1">
      <c r="A5631" s="2">
        <v>1121616</v>
      </c>
      <c r="B5631" s="2" t="s">
        <v>129</v>
      </c>
      <c r="C5631" s="2">
        <v>3283.1072559999998</v>
      </c>
      <c r="D5631" s="2" t="s">
        <v>133</v>
      </c>
    </row>
    <row r="5632" spans="1:4" ht="14.25" customHeight="1">
      <c r="A5632" s="2">
        <v>1121783</v>
      </c>
      <c r="B5632" s="2" t="s">
        <v>132</v>
      </c>
      <c r="C5632" s="2">
        <v>1510.7309969999999</v>
      </c>
      <c r="D5632" s="2" t="s">
        <v>130</v>
      </c>
    </row>
    <row r="5633" spans="1:4" ht="14.25" customHeight="1">
      <c r="A5633" s="2">
        <v>1121802</v>
      </c>
      <c r="B5633" s="2" t="s">
        <v>129</v>
      </c>
      <c r="C5633" s="2">
        <v>2225.1937619999999</v>
      </c>
      <c r="D5633" s="2" t="s">
        <v>133</v>
      </c>
    </row>
    <row r="5634" spans="1:4" ht="14.25" customHeight="1">
      <c r="A5634" s="2">
        <v>1122089</v>
      </c>
      <c r="B5634" s="2" t="s">
        <v>132</v>
      </c>
      <c r="C5634" s="2">
        <v>3202.6757120000002</v>
      </c>
      <c r="D5634" s="2" t="s">
        <v>130</v>
      </c>
    </row>
    <row r="5635" spans="1:4" ht="14.25" customHeight="1">
      <c r="A5635" s="2">
        <v>1122885</v>
      </c>
      <c r="B5635" s="2" t="s">
        <v>129</v>
      </c>
      <c r="C5635" s="2">
        <v>904</v>
      </c>
      <c r="D5635" s="2" t="s">
        <v>130</v>
      </c>
    </row>
    <row r="5636" spans="1:4" ht="14.25" customHeight="1">
      <c r="A5636" s="2">
        <v>1122894</v>
      </c>
      <c r="B5636" s="2" t="s">
        <v>129</v>
      </c>
      <c r="C5636" s="2">
        <v>1201.6972029999999</v>
      </c>
      <c r="D5636" s="2" t="s">
        <v>133</v>
      </c>
    </row>
    <row r="5637" spans="1:4" ht="14.25" customHeight="1">
      <c r="A5637" s="2">
        <v>1123211</v>
      </c>
      <c r="B5637" s="2" t="s">
        <v>132</v>
      </c>
      <c r="C5637" s="2">
        <v>1675.5553769999999</v>
      </c>
      <c r="D5637" s="2" t="s">
        <v>130</v>
      </c>
    </row>
    <row r="5638" spans="1:4" ht="14.25" customHeight="1">
      <c r="A5638" s="2">
        <v>1123571</v>
      </c>
      <c r="B5638" s="2" t="s">
        <v>132</v>
      </c>
      <c r="C5638" s="2">
        <v>3632.2323430000001</v>
      </c>
      <c r="D5638" s="2" t="s">
        <v>130</v>
      </c>
    </row>
    <row r="5639" spans="1:4" ht="14.25" customHeight="1">
      <c r="A5639" s="2">
        <v>1124355</v>
      </c>
      <c r="B5639" s="2" t="s">
        <v>129</v>
      </c>
      <c r="C5639" s="2">
        <v>3213</v>
      </c>
      <c r="D5639" s="2" t="s">
        <v>130</v>
      </c>
    </row>
    <row r="5640" spans="1:4" ht="14.25" customHeight="1">
      <c r="A5640" s="2">
        <v>1124392</v>
      </c>
      <c r="B5640" s="2" t="s">
        <v>132</v>
      </c>
      <c r="C5640" s="2">
        <v>3504.8781819999999</v>
      </c>
      <c r="D5640" s="2" t="s">
        <v>133</v>
      </c>
    </row>
    <row r="5641" spans="1:4" ht="14.25" customHeight="1">
      <c r="A5641" s="2">
        <v>1124681</v>
      </c>
      <c r="B5641" s="2" t="s">
        <v>132</v>
      </c>
      <c r="C5641" s="2">
        <v>3523</v>
      </c>
      <c r="D5641" s="2" t="s">
        <v>130</v>
      </c>
    </row>
    <row r="5642" spans="1:4" ht="14.25" customHeight="1">
      <c r="A5642" s="2">
        <v>1124809</v>
      </c>
      <c r="B5642" s="2" t="s">
        <v>132</v>
      </c>
      <c r="C5642" s="2">
        <v>2063.9674239999999</v>
      </c>
      <c r="D5642" s="2" t="s">
        <v>134</v>
      </c>
    </row>
    <row r="5643" spans="1:4" ht="14.25" customHeight="1">
      <c r="A5643" s="2">
        <v>1124836</v>
      </c>
      <c r="B5643" s="2" t="s">
        <v>132</v>
      </c>
      <c r="C5643" s="2">
        <v>1516.340424</v>
      </c>
      <c r="D5643" s="2" t="s">
        <v>133</v>
      </c>
    </row>
    <row r="5644" spans="1:4" ht="14.25" customHeight="1">
      <c r="A5644" s="2">
        <v>1125091</v>
      </c>
      <c r="B5644" s="2" t="s">
        <v>132</v>
      </c>
      <c r="C5644" s="2">
        <v>3460.5822560000001</v>
      </c>
      <c r="D5644" s="2" t="s">
        <v>130</v>
      </c>
    </row>
    <row r="5645" spans="1:4" ht="14.25" customHeight="1">
      <c r="A5645" s="2">
        <v>1125380</v>
      </c>
      <c r="B5645" s="2" t="s">
        <v>132</v>
      </c>
      <c r="C5645" s="2">
        <v>3061</v>
      </c>
      <c r="D5645" s="2" t="s">
        <v>133</v>
      </c>
    </row>
    <row r="5646" spans="1:4" ht="14.25" customHeight="1">
      <c r="A5646" s="2">
        <v>1125398</v>
      </c>
      <c r="B5646" s="2" t="s">
        <v>132</v>
      </c>
      <c r="C5646" s="2">
        <v>2120</v>
      </c>
      <c r="D5646" s="2" t="s">
        <v>133</v>
      </c>
    </row>
    <row r="5647" spans="1:4" ht="14.25" customHeight="1">
      <c r="A5647" s="2">
        <v>1125429</v>
      </c>
      <c r="B5647" s="2" t="s">
        <v>129</v>
      </c>
      <c r="C5647" s="2">
        <v>2103.7553760000001</v>
      </c>
      <c r="D5647" s="2" t="s">
        <v>130</v>
      </c>
    </row>
    <row r="5648" spans="1:4" ht="14.25" customHeight="1">
      <c r="A5648" s="2">
        <v>1125678</v>
      </c>
      <c r="B5648" s="2" t="s">
        <v>129</v>
      </c>
      <c r="C5648" s="2">
        <v>375</v>
      </c>
      <c r="D5648" s="2" t="s">
        <v>133</v>
      </c>
    </row>
    <row r="5649" spans="1:4" ht="14.25" customHeight="1">
      <c r="A5649" s="2">
        <v>1125723</v>
      </c>
      <c r="B5649" s="2" t="s">
        <v>129</v>
      </c>
      <c r="C5649" s="2">
        <v>3023.1259169999998</v>
      </c>
      <c r="D5649" s="2" t="s">
        <v>130</v>
      </c>
    </row>
    <row r="5650" spans="1:4" ht="14.25" customHeight="1">
      <c r="A5650" s="2">
        <v>1125730</v>
      </c>
      <c r="B5650" s="2" t="s">
        <v>132</v>
      </c>
      <c r="C5650" s="2">
        <v>2410.3862629999999</v>
      </c>
      <c r="D5650" s="2" t="s">
        <v>133</v>
      </c>
    </row>
    <row r="5651" spans="1:4" ht="14.25" customHeight="1">
      <c r="A5651" s="2">
        <v>1126744</v>
      </c>
      <c r="B5651" s="2" t="s">
        <v>132</v>
      </c>
      <c r="C5651" s="2">
        <v>258</v>
      </c>
      <c r="D5651" s="2" t="s">
        <v>133</v>
      </c>
    </row>
    <row r="5652" spans="1:4" ht="14.25" customHeight="1">
      <c r="A5652" s="2">
        <v>1127219</v>
      </c>
      <c r="B5652" s="2" t="s">
        <v>132</v>
      </c>
      <c r="C5652" s="2">
        <v>3557</v>
      </c>
      <c r="D5652" s="2" t="s">
        <v>130</v>
      </c>
    </row>
    <row r="5653" spans="1:4" ht="14.25" customHeight="1">
      <c r="A5653" s="2">
        <v>1127583</v>
      </c>
      <c r="B5653" s="2" t="s">
        <v>129</v>
      </c>
      <c r="C5653" s="2">
        <v>454.81456309999999</v>
      </c>
      <c r="D5653" s="2" t="s">
        <v>130</v>
      </c>
    </row>
    <row r="5654" spans="1:4" ht="14.25" customHeight="1">
      <c r="A5654" s="2">
        <v>1127954</v>
      </c>
      <c r="B5654" s="2" t="s">
        <v>132</v>
      </c>
      <c r="C5654" s="2">
        <v>1485</v>
      </c>
      <c r="D5654" s="2" t="s">
        <v>133</v>
      </c>
    </row>
    <row r="5655" spans="1:4" ht="14.25" customHeight="1">
      <c r="A5655" s="2">
        <v>1127996</v>
      </c>
      <c r="B5655" s="2" t="s">
        <v>132</v>
      </c>
      <c r="C5655" s="2">
        <v>3788.777705</v>
      </c>
      <c r="D5655" s="2" t="s">
        <v>133</v>
      </c>
    </row>
    <row r="5656" spans="1:4" ht="14.25" customHeight="1">
      <c r="A5656" s="2">
        <v>1128330</v>
      </c>
      <c r="B5656" s="2" t="s">
        <v>129</v>
      </c>
      <c r="C5656" s="2">
        <v>1651.2354439999999</v>
      </c>
      <c r="D5656" s="2" t="s">
        <v>133</v>
      </c>
    </row>
    <row r="5657" spans="1:4" ht="14.25" customHeight="1">
      <c r="A5657" s="2">
        <v>1128699</v>
      </c>
      <c r="B5657" s="2" t="s">
        <v>129</v>
      </c>
      <c r="C5657" s="2">
        <v>388</v>
      </c>
      <c r="D5657" s="2" t="s">
        <v>130</v>
      </c>
    </row>
    <row r="5658" spans="1:4" ht="14.25" customHeight="1">
      <c r="A5658" s="2">
        <v>1128776</v>
      </c>
      <c r="B5658" s="2" t="s">
        <v>132</v>
      </c>
      <c r="C5658" s="2">
        <v>2208</v>
      </c>
      <c r="D5658" s="2" t="s">
        <v>133</v>
      </c>
    </row>
    <row r="5659" spans="1:4" ht="14.25" customHeight="1">
      <c r="A5659" s="2">
        <v>1128927</v>
      </c>
      <c r="B5659" s="2" t="s">
        <v>129</v>
      </c>
      <c r="C5659" s="2">
        <v>1445</v>
      </c>
      <c r="D5659" s="2" t="s">
        <v>130</v>
      </c>
    </row>
    <row r="5660" spans="1:4" ht="14.25" customHeight="1">
      <c r="A5660" s="2">
        <v>1129059</v>
      </c>
      <c r="B5660" s="2" t="s">
        <v>129</v>
      </c>
      <c r="C5660" s="2">
        <v>1810.876135</v>
      </c>
      <c r="D5660" s="2" t="s">
        <v>130</v>
      </c>
    </row>
    <row r="5661" spans="1:4" ht="14.25" customHeight="1">
      <c r="A5661" s="2">
        <v>1129378</v>
      </c>
      <c r="B5661" s="2" t="s">
        <v>132</v>
      </c>
      <c r="C5661" s="2">
        <v>3229.4484520000001</v>
      </c>
      <c r="D5661" s="2" t="s">
        <v>133</v>
      </c>
    </row>
    <row r="5662" spans="1:4" ht="14.25" customHeight="1">
      <c r="A5662" s="2">
        <v>1129592</v>
      </c>
      <c r="B5662" s="2" t="s">
        <v>132</v>
      </c>
      <c r="C5662" s="2">
        <v>1716</v>
      </c>
      <c r="D5662" s="2" t="s">
        <v>133</v>
      </c>
    </row>
    <row r="5663" spans="1:4" ht="14.25" customHeight="1">
      <c r="A5663" s="2">
        <v>1129643</v>
      </c>
      <c r="B5663" s="2" t="s">
        <v>132</v>
      </c>
      <c r="C5663" s="2">
        <v>3276.6764549999998</v>
      </c>
      <c r="D5663" s="2" t="s">
        <v>130</v>
      </c>
    </row>
    <row r="5664" spans="1:4" ht="14.25" customHeight="1">
      <c r="A5664" s="2">
        <v>1130109</v>
      </c>
      <c r="B5664" s="2" t="s">
        <v>129</v>
      </c>
      <c r="C5664" s="2">
        <v>583.6935929</v>
      </c>
      <c r="D5664" s="2" t="s">
        <v>130</v>
      </c>
    </row>
    <row r="5665" spans="1:4" ht="14.25" customHeight="1">
      <c r="A5665" s="2">
        <v>1130253</v>
      </c>
      <c r="B5665" s="2" t="s">
        <v>129</v>
      </c>
      <c r="C5665" s="2">
        <v>3255.7162079999998</v>
      </c>
      <c r="D5665" s="2" t="s">
        <v>130</v>
      </c>
    </row>
    <row r="5666" spans="1:4" ht="14.25" customHeight="1">
      <c r="A5666" s="2">
        <v>1130465</v>
      </c>
      <c r="B5666" s="2" t="s">
        <v>132</v>
      </c>
      <c r="C5666" s="2">
        <v>269.54454019999997</v>
      </c>
      <c r="D5666" s="2" t="s">
        <v>134</v>
      </c>
    </row>
    <row r="5667" spans="1:4" ht="14.25" customHeight="1">
      <c r="A5667" s="2">
        <v>1130487</v>
      </c>
      <c r="B5667" s="2" t="s">
        <v>129</v>
      </c>
      <c r="C5667" s="2">
        <v>2222.1705769999999</v>
      </c>
      <c r="D5667" s="2" t="s">
        <v>130</v>
      </c>
    </row>
    <row r="5668" spans="1:4" ht="14.25" customHeight="1">
      <c r="A5668" s="2">
        <v>1130726</v>
      </c>
      <c r="B5668" s="2" t="s">
        <v>132</v>
      </c>
      <c r="C5668" s="2">
        <v>2320.3524040000002</v>
      </c>
      <c r="D5668" s="2" t="s">
        <v>133</v>
      </c>
    </row>
    <row r="5669" spans="1:4" ht="14.25" customHeight="1">
      <c r="A5669" s="2">
        <v>1130812</v>
      </c>
      <c r="B5669" s="2" t="s">
        <v>132</v>
      </c>
      <c r="C5669" s="2">
        <v>3450</v>
      </c>
      <c r="D5669" s="2" t="s">
        <v>133</v>
      </c>
    </row>
    <row r="5670" spans="1:4" ht="14.25" customHeight="1">
      <c r="A5670" s="2">
        <v>1130909</v>
      </c>
      <c r="B5670" s="2" t="s">
        <v>132</v>
      </c>
      <c r="C5670" s="2">
        <v>3871.0292599999998</v>
      </c>
      <c r="D5670" s="2" t="s">
        <v>130</v>
      </c>
    </row>
    <row r="5671" spans="1:4" ht="14.25" customHeight="1">
      <c r="A5671" s="2">
        <v>1131309</v>
      </c>
      <c r="B5671" s="2" t="s">
        <v>129</v>
      </c>
      <c r="C5671" s="2">
        <v>2978</v>
      </c>
      <c r="D5671" s="2" t="s">
        <v>130</v>
      </c>
    </row>
    <row r="5672" spans="1:4" ht="14.25" customHeight="1">
      <c r="A5672" s="2">
        <v>1131895</v>
      </c>
      <c r="B5672" s="2" t="s">
        <v>132</v>
      </c>
      <c r="C5672" s="2">
        <v>533</v>
      </c>
      <c r="D5672" s="2" t="s">
        <v>130</v>
      </c>
    </row>
    <row r="5673" spans="1:4" ht="14.25" customHeight="1">
      <c r="A5673" s="2">
        <v>1131941</v>
      </c>
      <c r="B5673" s="2" t="s">
        <v>132</v>
      </c>
      <c r="C5673" s="2">
        <v>2035</v>
      </c>
      <c r="D5673" s="2" t="s">
        <v>130</v>
      </c>
    </row>
    <row r="5674" spans="1:4" ht="14.25" customHeight="1">
      <c r="A5674" s="2">
        <v>1132128</v>
      </c>
      <c r="B5674" s="2" t="s">
        <v>129</v>
      </c>
      <c r="C5674" s="2">
        <v>714</v>
      </c>
      <c r="D5674" s="2" t="s">
        <v>133</v>
      </c>
    </row>
    <row r="5675" spans="1:4" ht="14.25" customHeight="1">
      <c r="A5675" s="2">
        <v>1132461</v>
      </c>
      <c r="B5675" s="2" t="s">
        <v>129</v>
      </c>
      <c r="C5675" s="2">
        <v>2609</v>
      </c>
      <c r="D5675" s="2" t="s">
        <v>130</v>
      </c>
    </row>
    <row r="5676" spans="1:4" ht="14.25" customHeight="1">
      <c r="A5676" s="2">
        <v>1132549</v>
      </c>
      <c r="B5676" s="2" t="s">
        <v>132</v>
      </c>
      <c r="C5676" s="2">
        <v>1800.9147760000001</v>
      </c>
      <c r="D5676" s="2" t="s">
        <v>130</v>
      </c>
    </row>
    <row r="5677" spans="1:4" ht="14.25" customHeight="1">
      <c r="A5677" s="2">
        <v>1132962</v>
      </c>
      <c r="B5677" s="2" t="s">
        <v>129</v>
      </c>
      <c r="C5677" s="2">
        <v>2878.7676099999999</v>
      </c>
      <c r="D5677" s="2" t="s">
        <v>133</v>
      </c>
    </row>
    <row r="5678" spans="1:4" ht="14.25" customHeight="1">
      <c r="A5678" s="2">
        <v>1132991</v>
      </c>
      <c r="B5678" s="2" t="s">
        <v>132</v>
      </c>
      <c r="C5678" s="2">
        <v>3197.896416</v>
      </c>
      <c r="D5678" s="2" t="s">
        <v>130</v>
      </c>
    </row>
    <row r="5679" spans="1:4" ht="14.25" customHeight="1">
      <c r="A5679" s="2">
        <v>1133145</v>
      </c>
      <c r="B5679" s="2" t="s">
        <v>129</v>
      </c>
      <c r="C5679" s="2">
        <v>2093</v>
      </c>
      <c r="D5679" s="2" t="s">
        <v>130</v>
      </c>
    </row>
    <row r="5680" spans="1:4" ht="14.25" customHeight="1">
      <c r="A5680" s="2">
        <v>1133160</v>
      </c>
      <c r="B5680" s="2" t="s">
        <v>129</v>
      </c>
      <c r="C5680" s="2">
        <v>1859</v>
      </c>
      <c r="D5680" s="2" t="s">
        <v>133</v>
      </c>
    </row>
    <row r="5681" spans="1:4" ht="14.25" customHeight="1">
      <c r="A5681" s="2">
        <v>1133395</v>
      </c>
      <c r="B5681" s="2" t="s">
        <v>132</v>
      </c>
      <c r="C5681" s="2">
        <v>3220</v>
      </c>
      <c r="D5681" s="2" t="s">
        <v>130</v>
      </c>
    </row>
    <row r="5682" spans="1:4" ht="14.25" customHeight="1">
      <c r="A5682" s="2">
        <v>1133441</v>
      </c>
      <c r="B5682" s="2" t="s">
        <v>132</v>
      </c>
      <c r="C5682" s="2">
        <v>3034.1230799999998</v>
      </c>
      <c r="D5682" s="2" t="s">
        <v>130</v>
      </c>
    </row>
    <row r="5683" spans="1:4" ht="14.25" customHeight="1">
      <c r="A5683" s="2">
        <v>1133532</v>
      </c>
      <c r="B5683" s="2" t="s">
        <v>129</v>
      </c>
      <c r="C5683" s="2">
        <v>1801.186375</v>
      </c>
      <c r="D5683" s="2" t="s">
        <v>133</v>
      </c>
    </row>
    <row r="5684" spans="1:4" ht="14.25" customHeight="1">
      <c r="A5684" s="2">
        <v>1133719</v>
      </c>
      <c r="B5684" s="2" t="s">
        <v>132</v>
      </c>
      <c r="C5684" s="2">
        <v>2199.215283</v>
      </c>
      <c r="D5684" s="2" t="s">
        <v>130</v>
      </c>
    </row>
    <row r="5685" spans="1:4" ht="14.25" customHeight="1">
      <c r="A5685" s="2">
        <v>1133762</v>
      </c>
      <c r="B5685" s="2" t="s">
        <v>132</v>
      </c>
      <c r="C5685" s="2">
        <v>3261</v>
      </c>
      <c r="D5685" s="2" t="s">
        <v>133</v>
      </c>
    </row>
    <row r="5686" spans="1:4" ht="14.25" customHeight="1">
      <c r="A5686" s="2">
        <v>1134039</v>
      </c>
      <c r="B5686" s="2" t="s">
        <v>129</v>
      </c>
      <c r="C5686" s="2">
        <v>2796</v>
      </c>
      <c r="D5686" s="2" t="s">
        <v>130</v>
      </c>
    </row>
    <row r="5687" spans="1:4" ht="14.25" customHeight="1">
      <c r="A5687" s="2">
        <v>1134225</v>
      </c>
      <c r="B5687" s="2" t="s">
        <v>129</v>
      </c>
      <c r="C5687" s="2">
        <v>1887</v>
      </c>
      <c r="D5687" s="2" t="s">
        <v>130</v>
      </c>
    </row>
    <row r="5688" spans="1:4" ht="14.25" customHeight="1">
      <c r="A5688" s="2">
        <v>1134308</v>
      </c>
      <c r="B5688" s="2" t="s">
        <v>132</v>
      </c>
      <c r="C5688" s="2">
        <v>3134.5932379999999</v>
      </c>
      <c r="D5688" s="2" t="s">
        <v>133</v>
      </c>
    </row>
    <row r="5689" spans="1:4" ht="14.25" customHeight="1">
      <c r="A5689" s="2">
        <v>1134467</v>
      </c>
      <c r="B5689" s="2" t="s">
        <v>132</v>
      </c>
      <c r="C5689" s="2">
        <v>867.01536650000003</v>
      </c>
      <c r="D5689" s="2" t="s">
        <v>130</v>
      </c>
    </row>
    <row r="5690" spans="1:4" ht="14.25" customHeight="1">
      <c r="A5690" s="2">
        <v>1134546</v>
      </c>
      <c r="B5690" s="2" t="s">
        <v>129</v>
      </c>
      <c r="C5690" s="2">
        <v>1807.7605189999999</v>
      </c>
      <c r="D5690" s="2" t="s">
        <v>133</v>
      </c>
    </row>
    <row r="5691" spans="1:4" ht="14.25" customHeight="1">
      <c r="A5691" s="2">
        <v>1135336</v>
      </c>
      <c r="B5691" s="2" t="s">
        <v>132</v>
      </c>
      <c r="C5691" s="2">
        <v>3252.4357369999998</v>
      </c>
      <c r="D5691" s="2" t="s">
        <v>133</v>
      </c>
    </row>
    <row r="5692" spans="1:4" ht="14.25" customHeight="1">
      <c r="A5692" s="2">
        <v>1135405</v>
      </c>
      <c r="B5692" s="2" t="s">
        <v>132</v>
      </c>
      <c r="C5692" s="2">
        <v>859.78503330000001</v>
      </c>
      <c r="D5692" s="2" t="s">
        <v>130</v>
      </c>
    </row>
    <row r="5693" spans="1:4" ht="14.25" customHeight="1">
      <c r="A5693" s="2">
        <v>1135909</v>
      </c>
      <c r="B5693" s="2" t="s">
        <v>132</v>
      </c>
      <c r="C5693" s="2">
        <v>716.91343989999996</v>
      </c>
      <c r="D5693" s="2" t="s">
        <v>130</v>
      </c>
    </row>
    <row r="5694" spans="1:4" ht="14.25" customHeight="1">
      <c r="A5694" s="2">
        <v>1136233</v>
      </c>
      <c r="B5694" s="2" t="s">
        <v>132</v>
      </c>
      <c r="C5694" s="2">
        <v>1522.186099</v>
      </c>
      <c r="D5694" s="2" t="s">
        <v>134</v>
      </c>
    </row>
    <row r="5695" spans="1:4" ht="14.25" customHeight="1">
      <c r="A5695" s="2">
        <v>1136564</v>
      </c>
      <c r="B5695" s="2" t="s">
        <v>132</v>
      </c>
      <c r="C5695" s="2">
        <v>532</v>
      </c>
      <c r="D5695" s="2" t="s">
        <v>133</v>
      </c>
    </row>
    <row r="5696" spans="1:4" ht="14.25" customHeight="1">
      <c r="A5696" s="2">
        <v>1136585</v>
      </c>
      <c r="B5696" s="2" t="s">
        <v>132</v>
      </c>
      <c r="C5696" s="2">
        <v>962.82973549999997</v>
      </c>
      <c r="D5696" s="2" t="s">
        <v>130</v>
      </c>
    </row>
    <row r="5697" spans="1:4" ht="14.25" customHeight="1">
      <c r="A5697" s="2">
        <v>1136948</v>
      </c>
      <c r="B5697" s="2" t="s">
        <v>132</v>
      </c>
      <c r="C5697" s="2">
        <v>2394.4278589999999</v>
      </c>
      <c r="D5697" s="2" t="s">
        <v>133</v>
      </c>
    </row>
    <row r="5698" spans="1:4" ht="14.25" customHeight="1">
      <c r="A5698" s="2">
        <v>1136977</v>
      </c>
      <c r="B5698" s="2" t="s">
        <v>132</v>
      </c>
      <c r="C5698" s="2">
        <v>2056.0692570000001</v>
      </c>
      <c r="D5698" s="2" t="s">
        <v>130</v>
      </c>
    </row>
    <row r="5699" spans="1:4" ht="14.25" customHeight="1">
      <c r="A5699" s="2">
        <v>1137475</v>
      </c>
      <c r="B5699" s="2" t="s">
        <v>132</v>
      </c>
      <c r="C5699" s="2">
        <v>959.40057679999995</v>
      </c>
      <c r="D5699" s="2" t="s">
        <v>130</v>
      </c>
    </row>
    <row r="5700" spans="1:4" ht="14.25" customHeight="1">
      <c r="A5700" s="2">
        <v>1137744</v>
      </c>
      <c r="B5700" s="2" t="s">
        <v>129</v>
      </c>
      <c r="C5700" s="2">
        <v>2666.8795709999999</v>
      </c>
      <c r="D5700" s="2" t="s">
        <v>133</v>
      </c>
    </row>
    <row r="5701" spans="1:4" ht="14.25" customHeight="1">
      <c r="A5701" s="2">
        <v>1138011</v>
      </c>
      <c r="B5701" s="2" t="s">
        <v>129</v>
      </c>
      <c r="C5701" s="2">
        <v>2394.6917749999998</v>
      </c>
      <c r="D5701" s="2" t="s">
        <v>134</v>
      </c>
    </row>
    <row r="5702" spans="1:4" ht="14.25" customHeight="1">
      <c r="A5702" s="2">
        <v>1138064</v>
      </c>
      <c r="B5702" s="2" t="s">
        <v>132</v>
      </c>
      <c r="C5702" s="2">
        <v>2566.5168829999998</v>
      </c>
      <c r="D5702" s="2" t="s">
        <v>133</v>
      </c>
    </row>
    <row r="5703" spans="1:4" ht="14.25" customHeight="1">
      <c r="A5703" s="2">
        <v>1138086</v>
      </c>
      <c r="B5703" s="2" t="s">
        <v>129</v>
      </c>
      <c r="C5703" s="2">
        <v>1726.1518570000001</v>
      </c>
      <c r="D5703" s="2" t="s">
        <v>133</v>
      </c>
    </row>
    <row r="5704" spans="1:4" ht="14.25" customHeight="1">
      <c r="A5704" s="2">
        <v>1138101</v>
      </c>
      <c r="B5704" s="2" t="s">
        <v>129</v>
      </c>
      <c r="C5704" s="2">
        <v>774.9423051</v>
      </c>
      <c r="D5704" s="2" t="s">
        <v>130</v>
      </c>
    </row>
    <row r="5705" spans="1:4" ht="14.25" customHeight="1">
      <c r="A5705" s="2">
        <v>1138323</v>
      </c>
      <c r="B5705" s="2" t="s">
        <v>129</v>
      </c>
      <c r="C5705" s="2">
        <v>2432.7456440000001</v>
      </c>
      <c r="D5705" s="2" t="s">
        <v>130</v>
      </c>
    </row>
    <row r="5706" spans="1:4" ht="14.25" customHeight="1">
      <c r="A5706" s="2">
        <v>1138456</v>
      </c>
      <c r="B5706" s="2" t="s">
        <v>132</v>
      </c>
      <c r="C5706" s="2">
        <v>1912.176062</v>
      </c>
      <c r="D5706" s="2" t="s">
        <v>133</v>
      </c>
    </row>
    <row r="5707" spans="1:4" ht="14.25" customHeight="1">
      <c r="A5707" s="2">
        <v>1138743</v>
      </c>
      <c r="B5707" s="2" t="s">
        <v>129</v>
      </c>
      <c r="C5707" s="2">
        <v>1080.4969329999999</v>
      </c>
      <c r="D5707" s="2" t="s">
        <v>130</v>
      </c>
    </row>
    <row r="5708" spans="1:4" ht="14.25" customHeight="1">
      <c r="A5708" s="2">
        <v>1139063</v>
      </c>
      <c r="B5708" s="2" t="s">
        <v>132</v>
      </c>
      <c r="C5708" s="2">
        <v>2685</v>
      </c>
      <c r="D5708" s="2" t="s">
        <v>130</v>
      </c>
    </row>
    <row r="5709" spans="1:4" ht="14.25" customHeight="1">
      <c r="A5709" s="2">
        <v>1139147</v>
      </c>
      <c r="B5709" s="2" t="s">
        <v>132</v>
      </c>
      <c r="C5709" s="2">
        <v>3250.5428860000002</v>
      </c>
      <c r="D5709" s="2" t="s">
        <v>130</v>
      </c>
    </row>
    <row r="5710" spans="1:4" ht="14.25" customHeight="1">
      <c r="A5710" s="2">
        <v>1139224</v>
      </c>
      <c r="B5710" s="2" t="s">
        <v>132</v>
      </c>
      <c r="C5710" s="2">
        <v>545.20871460000001</v>
      </c>
      <c r="D5710" s="2" t="s">
        <v>133</v>
      </c>
    </row>
    <row r="5711" spans="1:4" ht="14.25" customHeight="1">
      <c r="A5711" s="2">
        <v>1139339</v>
      </c>
      <c r="B5711" s="2" t="s">
        <v>132</v>
      </c>
      <c r="C5711" s="2">
        <v>2272.7495650000001</v>
      </c>
      <c r="D5711" s="2" t="s">
        <v>130</v>
      </c>
    </row>
    <row r="5712" spans="1:4" ht="14.25" customHeight="1">
      <c r="A5712" s="2">
        <v>1139650</v>
      </c>
      <c r="B5712" s="2" t="s">
        <v>132</v>
      </c>
      <c r="C5712" s="2">
        <v>1857</v>
      </c>
      <c r="D5712" s="2" t="s">
        <v>133</v>
      </c>
    </row>
    <row r="5713" spans="1:4" ht="14.25" customHeight="1">
      <c r="A5713" s="2">
        <v>1139822</v>
      </c>
      <c r="B5713" s="2" t="s">
        <v>132</v>
      </c>
      <c r="C5713" s="2">
        <v>1763</v>
      </c>
      <c r="D5713" s="2" t="s">
        <v>133</v>
      </c>
    </row>
    <row r="5714" spans="1:4" ht="14.25" customHeight="1">
      <c r="A5714" s="2">
        <v>1139901</v>
      </c>
      <c r="B5714" s="2" t="s">
        <v>129</v>
      </c>
      <c r="C5714" s="2">
        <v>3590</v>
      </c>
      <c r="D5714" s="2" t="s">
        <v>134</v>
      </c>
    </row>
    <row r="5715" spans="1:4" ht="14.25" customHeight="1">
      <c r="A5715" s="2">
        <v>1140018</v>
      </c>
      <c r="B5715" s="2" t="s">
        <v>129</v>
      </c>
      <c r="C5715" s="2">
        <v>212</v>
      </c>
      <c r="D5715" s="2" t="s">
        <v>133</v>
      </c>
    </row>
    <row r="5716" spans="1:4" ht="14.25" customHeight="1">
      <c r="A5716" s="2">
        <v>1140078</v>
      </c>
      <c r="B5716" s="2" t="s">
        <v>129</v>
      </c>
      <c r="C5716" s="2">
        <v>2044.5038959999999</v>
      </c>
      <c r="D5716" s="2" t="s">
        <v>133</v>
      </c>
    </row>
    <row r="5717" spans="1:4" ht="14.25" customHeight="1">
      <c r="A5717" s="2">
        <v>1140709</v>
      </c>
      <c r="B5717" s="2" t="s">
        <v>132</v>
      </c>
      <c r="C5717" s="2">
        <v>2181.7095169999998</v>
      </c>
      <c r="D5717" s="2" t="s">
        <v>130</v>
      </c>
    </row>
    <row r="5718" spans="1:4" ht="14.25" customHeight="1">
      <c r="A5718" s="2">
        <v>1141051</v>
      </c>
      <c r="B5718" s="2" t="s">
        <v>132</v>
      </c>
      <c r="C5718" s="2">
        <v>1519</v>
      </c>
      <c r="D5718" s="2" t="s">
        <v>130</v>
      </c>
    </row>
    <row r="5719" spans="1:4" ht="14.25" customHeight="1">
      <c r="A5719" s="2">
        <v>1141317</v>
      </c>
      <c r="B5719" s="2" t="s">
        <v>129</v>
      </c>
      <c r="C5719" s="2">
        <v>2134.6817679999999</v>
      </c>
      <c r="D5719" s="2" t="s">
        <v>130</v>
      </c>
    </row>
    <row r="5720" spans="1:4" ht="14.25" customHeight="1">
      <c r="A5720" s="2">
        <v>1141360</v>
      </c>
      <c r="B5720" s="2" t="s">
        <v>132</v>
      </c>
      <c r="C5720" s="2">
        <v>2134.1888250000002</v>
      </c>
      <c r="D5720" s="2" t="s">
        <v>133</v>
      </c>
    </row>
    <row r="5721" spans="1:4" ht="14.25" customHeight="1">
      <c r="A5721" s="2">
        <v>1141392</v>
      </c>
      <c r="B5721" s="2" t="s">
        <v>129</v>
      </c>
      <c r="C5721" s="2">
        <v>3401.5434570000002</v>
      </c>
      <c r="D5721" s="2" t="s">
        <v>133</v>
      </c>
    </row>
    <row r="5722" spans="1:4" ht="14.25" customHeight="1">
      <c r="A5722" s="2">
        <v>1141659</v>
      </c>
      <c r="B5722" s="2" t="s">
        <v>129</v>
      </c>
      <c r="C5722" s="2">
        <v>3414.8646659999999</v>
      </c>
      <c r="D5722" s="2" t="s">
        <v>130</v>
      </c>
    </row>
    <row r="5723" spans="1:4" ht="14.25" customHeight="1">
      <c r="A5723" s="2">
        <v>1141837</v>
      </c>
      <c r="B5723" s="2" t="s">
        <v>132</v>
      </c>
      <c r="C5723" s="2">
        <v>442.68175660000003</v>
      </c>
      <c r="D5723" s="2" t="s">
        <v>130</v>
      </c>
    </row>
    <row r="5724" spans="1:4" ht="14.25" customHeight="1">
      <c r="A5724" s="2">
        <v>1141870</v>
      </c>
      <c r="B5724" s="2" t="s">
        <v>132</v>
      </c>
      <c r="C5724" s="2">
        <v>2713</v>
      </c>
      <c r="D5724" s="2" t="s">
        <v>133</v>
      </c>
    </row>
    <row r="5725" spans="1:4" ht="14.25" customHeight="1">
      <c r="A5725" s="2">
        <v>1141919</v>
      </c>
      <c r="B5725" s="2" t="s">
        <v>132</v>
      </c>
      <c r="C5725" s="2">
        <v>2464.4548580000001</v>
      </c>
      <c r="D5725" s="2" t="s">
        <v>130</v>
      </c>
    </row>
    <row r="5726" spans="1:4" ht="14.25" customHeight="1">
      <c r="A5726" s="2">
        <v>1141973</v>
      </c>
      <c r="B5726" s="2" t="s">
        <v>132</v>
      </c>
      <c r="C5726" s="2">
        <v>297.10834949999997</v>
      </c>
      <c r="D5726" s="2" t="s">
        <v>134</v>
      </c>
    </row>
    <row r="5727" spans="1:4" ht="14.25" customHeight="1">
      <c r="A5727" s="2">
        <v>1142095</v>
      </c>
      <c r="B5727" s="2" t="s">
        <v>132</v>
      </c>
      <c r="C5727" s="2">
        <v>602</v>
      </c>
      <c r="D5727" s="2" t="s">
        <v>130</v>
      </c>
    </row>
    <row r="5728" spans="1:4" ht="14.25" customHeight="1">
      <c r="A5728" s="2">
        <v>1142151</v>
      </c>
      <c r="B5728" s="2" t="s">
        <v>129</v>
      </c>
      <c r="C5728" s="2">
        <v>3534</v>
      </c>
      <c r="D5728" s="2" t="s">
        <v>130</v>
      </c>
    </row>
    <row r="5729" spans="1:4" ht="14.25" customHeight="1">
      <c r="A5729" s="2">
        <v>1142461</v>
      </c>
      <c r="B5729" s="2" t="s">
        <v>132</v>
      </c>
      <c r="C5729" s="2">
        <v>373.64478750000001</v>
      </c>
      <c r="D5729" s="2" t="s">
        <v>130</v>
      </c>
    </row>
    <row r="5730" spans="1:4" ht="14.25" customHeight="1">
      <c r="A5730" s="2">
        <v>1142482</v>
      </c>
      <c r="B5730" s="2" t="s">
        <v>132</v>
      </c>
      <c r="C5730" s="2">
        <v>2395.64174</v>
      </c>
      <c r="D5730" s="2" t="s">
        <v>133</v>
      </c>
    </row>
    <row r="5731" spans="1:4" ht="14.25" customHeight="1">
      <c r="A5731" s="2">
        <v>1142980</v>
      </c>
      <c r="B5731" s="2" t="s">
        <v>132</v>
      </c>
      <c r="C5731" s="2">
        <v>1391.969748</v>
      </c>
      <c r="D5731" s="2" t="s">
        <v>133</v>
      </c>
    </row>
    <row r="5732" spans="1:4" ht="14.25" customHeight="1">
      <c r="A5732" s="2">
        <v>1143091</v>
      </c>
      <c r="B5732" s="2" t="s">
        <v>132</v>
      </c>
      <c r="C5732" s="2">
        <v>1517</v>
      </c>
      <c r="D5732" s="2" t="s">
        <v>130</v>
      </c>
    </row>
    <row r="5733" spans="1:4" ht="14.25" customHeight="1">
      <c r="A5733" s="2">
        <v>1143100</v>
      </c>
      <c r="B5733" s="2" t="s">
        <v>132</v>
      </c>
      <c r="C5733" s="2">
        <v>585.98408470000004</v>
      </c>
      <c r="D5733" s="2" t="s">
        <v>133</v>
      </c>
    </row>
    <row r="5734" spans="1:4" ht="14.25" customHeight="1">
      <c r="A5734" s="2">
        <v>1143296</v>
      </c>
      <c r="B5734" s="2" t="s">
        <v>132</v>
      </c>
      <c r="C5734" s="2">
        <v>1338.769485</v>
      </c>
      <c r="D5734" s="2" t="s">
        <v>133</v>
      </c>
    </row>
    <row r="5735" spans="1:4" ht="14.25" customHeight="1">
      <c r="A5735" s="2">
        <v>1143359</v>
      </c>
      <c r="B5735" s="2" t="s">
        <v>132</v>
      </c>
      <c r="C5735" s="2">
        <v>3495.2857220000001</v>
      </c>
      <c r="D5735" s="2" t="s">
        <v>134</v>
      </c>
    </row>
    <row r="5736" spans="1:4" ht="14.25" customHeight="1">
      <c r="A5736" s="2">
        <v>1143441</v>
      </c>
      <c r="B5736" s="2" t="s">
        <v>129</v>
      </c>
      <c r="C5736" s="2">
        <v>1004.244862</v>
      </c>
      <c r="D5736" s="2" t="s">
        <v>130</v>
      </c>
    </row>
    <row r="5737" spans="1:4" ht="14.25" customHeight="1">
      <c r="A5737" s="2">
        <v>1143447</v>
      </c>
      <c r="B5737" s="2" t="s">
        <v>129</v>
      </c>
      <c r="C5737" s="2">
        <v>1523.8859620000001</v>
      </c>
      <c r="D5737" s="2" t="s">
        <v>130</v>
      </c>
    </row>
    <row r="5738" spans="1:4" ht="14.25" customHeight="1">
      <c r="A5738" s="2">
        <v>1143559</v>
      </c>
      <c r="B5738" s="2" t="s">
        <v>132</v>
      </c>
      <c r="C5738" s="2">
        <v>1240.203434</v>
      </c>
      <c r="D5738" s="2" t="s">
        <v>130</v>
      </c>
    </row>
    <row r="5739" spans="1:4" ht="14.25" customHeight="1">
      <c r="A5739" s="2">
        <v>1143565</v>
      </c>
      <c r="B5739" s="2" t="s">
        <v>132</v>
      </c>
      <c r="C5739" s="2">
        <v>2023.7159059999999</v>
      </c>
      <c r="D5739" s="2" t="s">
        <v>130</v>
      </c>
    </row>
    <row r="5740" spans="1:4" ht="14.25" customHeight="1">
      <c r="A5740" s="2">
        <v>1144133</v>
      </c>
      <c r="B5740" s="2" t="s">
        <v>132</v>
      </c>
      <c r="C5740" s="2">
        <v>936.06562180000003</v>
      </c>
      <c r="D5740" s="2" t="s">
        <v>130</v>
      </c>
    </row>
    <row r="5741" spans="1:4" ht="14.25" customHeight="1">
      <c r="A5741" s="2">
        <v>1144369</v>
      </c>
      <c r="B5741" s="2" t="s">
        <v>132</v>
      </c>
      <c r="C5741" s="2">
        <v>2393</v>
      </c>
      <c r="D5741" s="2" t="s">
        <v>130</v>
      </c>
    </row>
    <row r="5742" spans="1:4" ht="14.25" customHeight="1">
      <c r="A5742" s="2">
        <v>1144383</v>
      </c>
      <c r="B5742" s="2" t="s">
        <v>129</v>
      </c>
      <c r="C5742" s="2">
        <v>876.48004820000006</v>
      </c>
      <c r="D5742" s="2" t="s">
        <v>130</v>
      </c>
    </row>
    <row r="5743" spans="1:4" ht="14.25" customHeight="1">
      <c r="A5743" s="2">
        <v>1144558</v>
      </c>
      <c r="B5743" s="2" t="s">
        <v>132</v>
      </c>
      <c r="C5743" s="2">
        <v>2843.7901400000001</v>
      </c>
      <c r="D5743" s="2" t="s">
        <v>133</v>
      </c>
    </row>
    <row r="5744" spans="1:4" ht="14.25" customHeight="1">
      <c r="A5744" s="2">
        <v>1144728</v>
      </c>
      <c r="B5744" s="2" t="s">
        <v>129</v>
      </c>
      <c r="C5744" s="2">
        <v>2629.5319770000001</v>
      </c>
      <c r="D5744" s="2" t="s">
        <v>133</v>
      </c>
    </row>
    <row r="5745" spans="1:4" ht="14.25" customHeight="1">
      <c r="A5745" s="2">
        <v>1144770</v>
      </c>
      <c r="B5745" s="2" t="s">
        <v>129</v>
      </c>
      <c r="C5745" s="2">
        <v>495.95965080000002</v>
      </c>
      <c r="D5745" s="2" t="s">
        <v>133</v>
      </c>
    </row>
    <row r="5746" spans="1:4" ht="14.25" customHeight="1">
      <c r="A5746" s="2">
        <v>1144934</v>
      </c>
      <c r="B5746" s="2" t="s">
        <v>132</v>
      </c>
      <c r="C5746" s="2">
        <v>1595.4542260000001</v>
      </c>
      <c r="D5746" s="2" t="s">
        <v>133</v>
      </c>
    </row>
    <row r="5747" spans="1:4" ht="14.25" customHeight="1">
      <c r="A5747" s="2">
        <v>1144997</v>
      </c>
      <c r="B5747" s="2" t="s">
        <v>132</v>
      </c>
      <c r="C5747" s="2">
        <v>2376.8797239999999</v>
      </c>
      <c r="D5747" s="2" t="s">
        <v>134</v>
      </c>
    </row>
    <row r="5748" spans="1:4" ht="14.25" customHeight="1">
      <c r="A5748" s="2">
        <v>1145124</v>
      </c>
      <c r="B5748" s="2" t="s">
        <v>129</v>
      </c>
      <c r="C5748" s="2">
        <v>2543.0202210000002</v>
      </c>
      <c r="D5748" s="2" t="s">
        <v>133</v>
      </c>
    </row>
    <row r="5749" spans="1:4" ht="14.25" customHeight="1">
      <c r="A5749" s="2">
        <v>1145272</v>
      </c>
      <c r="B5749" s="2" t="s">
        <v>132</v>
      </c>
      <c r="C5749" s="2">
        <v>3154.5532199999998</v>
      </c>
      <c r="D5749" s="2" t="s">
        <v>133</v>
      </c>
    </row>
    <row r="5750" spans="1:4" ht="14.25" customHeight="1">
      <c r="A5750" s="2">
        <v>1145357</v>
      </c>
      <c r="B5750" s="2" t="s">
        <v>132</v>
      </c>
      <c r="C5750" s="2">
        <v>3309.4537810000002</v>
      </c>
      <c r="D5750" s="2" t="s">
        <v>130</v>
      </c>
    </row>
    <row r="5751" spans="1:4" ht="14.25" customHeight="1">
      <c r="A5751" s="2">
        <v>1145368</v>
      </c>
      <c r="B5751" s="2" t="s">
        <v>132</v>
      </c>
      <c r="C5751" s="2">
        <v>3450</v>
      </c>
      <c r="D5751" s="2" t="s">
        <v>133</v>
      </c>
    </row>
    <row r="5752" spans="1:4" ht="14.25" customHeight="1">
      <c r="A5752" s="2">
        <v>1145795</v>
      </c>
      <c r="B5752" s="2" t="s">
        <v>132</v>
      </c>
      <c r="C5752" s="2">
        <v>1547.7841450000001</v>
      </c>
      <c r="D5752" s="2" t="s">
        <v>134</v>
      </c>
    </row>
    <row r="5753" spans="1:4" ht="14.25" customHeight="1">
      <c r="A5753" s="2">
        <v>1145862</v>
      </c>
      <c r="B5753" s="2" t="s">
        <v>129</v>
      </c>
      <c r="C5753" s="2">
        <v>3109</v>
      </c>
      <c r="D5753" s="2" t="s">
        <v>133</v>
      </c>
    </row>
    <row r="5754" spans="1:4" ht="14.25" customHeight="1">
      <c r="A5754" s="2">
        <v>1146071</v>
      </c>
      <c r="B5754" s="2" t="s">
        <v>132</v>
      </c>
      <c r="C5754" s="2">
        <v>3095.313341</v>
      </c>
      <c r="D5754" s="2" t="s">
        <v>130</v>
      </c>
    </row>
    <row r="5755" spans="1:4" ht="14.25" customHeight="1">
      <c r="A5755" s="2">
        <v>1146452</v>
      </c>
      <c r="B5755" s="2" t="s">
        <v>132</v>
      </c>
      <c r="C5755" s="2">
        <v>1638</v>
      </c>
      <c r="D5755" s="2" t="s">
        <v>133</v>
      </c>
    </row>
    <row r="5756" spans="1:4" ht="14.25" customHeight="1">
      <c r="A5756" s="2">
        <v>1146561</v>
      </c>
      <c r="B5756" s="2" t="s">
        <v>129</v>
      </c>
      <c r="C5756" s="2">
        <v>1260.216778</v>
      </c>
      <c r="D5756" s="2" t="s">
        <v>130</v>
      </c>
    </row>
    <row r="5757" spans="1:4" ht="14.25" customHeight="1">
      <c r="A5757" s="2">
        <v>1146567</v>
      </c>
      <c r="B5757" s="2" t="s">
        <v>129</v>
      </c>
      <c r="C5757" s="2">
        <v>1742.3260270000001</v>
      </c>
      <c r="D5757" s="2" t="s">
        <v>130</v>
      </c>
    </row>
    <row r="5758" spans="1:4" ht="14.25" customHeight="1">
      <c r="A5758" s="2">
        <v>1146665</v>
      </c>
      <c r="B5758" s="2" t="s">
        <v>132</v>
      </c>
      <c r="C5758" s="2">
        <v>3318.2033980000001</v>
      </c>
      <c r="D5758" s="2" t="s">
        <v>130</v>
      </c>
    </row>
    <row r="5759" spans="1:4" ht="14.25" customHeight="1">
      <c r="A5759" s="2">
        <v>1146884</v>
      </c>
      <c r="B5759" s="2" t="s">
        <v>132</v>
      </c>
      <c r="C5759" s="2">
        <v>769</v>
      </c>
      <c r="D5759" s="2" t="s">
        <v>133</v>
      </c>
    </row>
    <row r="5760" spans="1:4" ht="14.25" customHeight="1">
      <c r="A5760" s="2">
        <v>1146941</v>
      </c>
      <c r="B5760" s="2" t="s">
        <v>132</v>
      </c>
      <c r="C5760" s="2">
        <v>3091.0813669999998</v>
      </c>
      <c r="D5760" s="2" t="s">
        <v>130</v>
      </c>
    </row>
    <row r="5761" spans="1:4" ht="14.25" customHeight="1">
      <c r="A5761" s="2">
        <v>1147021</v>
      </c>
      <c r="B5761" s="2" t="s">
        <v>132</v>
      </c>
      <c r="C5761" s="2">
        <v>1361</v>
      </c>
      <c r="D5761" s="2" t="s">
        <v>130</v>
      </c>
    </row>
    <row r="5762" spans="1:4" ht="14.25" customHeight="1">
      <c r="A5762" s="2">
        <v>1147057</v>
      </c>
      <c r="B5762" s="2" t="s">
        <v>132</v>
      </c>
      <c r="C5762" s="2">
        <v>2001</v>
      </c>
      <c r="D5762" s="2" t="s">
        <v>130</v>
      </c>
    </row>
    <row r="5763" spans="1:4" ht="14.25" customHeight="1">
      <c r="A5763" s="2">
        <v>1147803</v>
      </c>
      <c r="B5763" s="2" t="s">
        <v>129</v>
      </c>
      <c r="C5763" s="2">
        <v>2912.1478269999998</v>
      </c>
      <c r="D5763" s="2" t="s">
        <v>130</v>
      </c>
    </row>
    <row r="5764" spans="1:4" ht="14.25" customHeight="1">
      <c r="A5764" s="2">
        <v>1147936</v>
      </c>
      <c r="B5764" s="2" t="s">
        <v>132</v>
      </c>
      <c r="C5764" s="2">
        <v>2178.573429</v>
      </c>
      <c r="D5764" s="2" t="s">
        <v>133</v>
      </c>
    </row>
    <row r="5765" spans="1:4" ht="14.25" customHeight="1">
      <c r="A5765" s="2">
        <v>1148069</v>
      </c>
      <c r="B5765" s="2" t="s">
        <v>132</v>
      </c>
      <c r="C5765" s="2">
        <v>558.4892638</v>
      </c>
      <c r="D5765" s="2" t="s">
        <v>130</v>
      </c>
    </row>
    <row r="5766" spans="1:4" ht="14.25" customHeight="1">
      <c r="A5766" s="2">
        <v>1148201</v>
      </c>
      <c r="B5766" s="2" t="s">
        <v>132</v>
      </c>
      <c r="C5766" s="2">
        <v>3137</v>
      </c>
      <c r="D5766" s="2" t="s">
        <v>130</v>
      </c>
    </row>
    <row r="5767" spans="1:4" ht="14.25" customHeight="1">
      <c r="A5767" s="2">
        <v>1148273</v>
      </c>
      <c r="B5767" s="2" t="s">
        <v>132</v>
      </c>
      <c r="C5767" s="2">
        <v>3215.2346849999999</v>
      </c>
      <c r="D5767" s="2" t="s">
        <v>134</v>
      </c>
    </row>
    <row r="5768" spans="1:4" ht="14.25" customHeight="1">
      <c r="A5768" s="2">
        <v>1148663</v>
      </c>
      <c r="B5768" s="2" t="s">
        <v>132</v>
      </c>
      <c r="C5768" s="2">
        <v>2600.7762640000001</v>
      </c>
      <c r="D5768" s="2" t="s">
        <v>130</v>
      </c>
    </row>
    <row r="5769" spans="1:4" ht="14.25" customHeight="1">
      <c r="A5769" s="2">
        <v>1148719</v>
      </c>
      <c r="B5769" s="2" t="s">
        <v>132</v>
      </c>
      <c r="C5769" s="2">
        <v>3006.7805440000002</v>
      </c>
      <c r="D5769" s="2" t="s">
        <v>130</v>
      </c>
    </row>
    <row r="5770" spans="1:4" ht="14.25" customHeight="1">
      <c r="A5770" s="2">
        <v>1148806</v>
      </c>
      <c r="B5770" s="2" t="s">
        <v>132</v>
      </c>
      <c r="C5770" s="2">
        <v>2005</v>
      </c>
      <c r="D5770" s="2" t="s">
        <v>133</v>
      </c>
    </row>
    <row r="5771" spans="1:4" ht="14.25" customHeight="1">
      <c r="A5771" s="2">
        <v>1148901</v>
      </c>
      <c r="B5771" s="2" t="s">
        <v>129</v>
      </c>
      <c r="C5771" s="2">
        <v>245</v>
      </c>
      <c r="D5771" s="2" t="s">
        <v>130</v>
      </c>
    </row>
    <row r="5772" spans="1:4" ht="14.25" customHeight="1">
      <c r="A5772" s="2">
        <v>1148925</v>
      </c>
      <c r="B5772" s="2" t="s">
        <v>129</v>
      </c>
      <c r="C5772" s="2">
        <v>1671.943319</v>
      </c>
      <c r="D5772" s="2" t="s">
        <v>130</v>
      </c>
    </row>
    <row r="5773" spans="1:4" ht="14.25" customHeight="1">
      <c r="A5773" s="2">
        <v>1149187</v>
      </c>
      <c r="B5773" s="2" t="s">
        <v>132</v>
      </c>
      <c r="C5773" s="2">
        <v>635.87361199999998</v>
      </c>
      <c r="D5773" s="2" t="s">
        <v>130</v>
      </c>
    </row>
    <row r="5774" spans="1:4" ht="14.25" customHeight="1">
      <c r="A5774" s="2">
        <v>1149354</v>
      </c>
      <c r="B5774" s="2" t="s">
        <v>129</v>
      </c>
      <c r="C5774" s="2">
        <v>687.36621969999999</v>
      </c>
      <c r="D5774" s="2" t="s">
        <v>133</v>
      </c>
    </row>
    <row r="5775" spans="1:4" ht="14.25" customHeight="1">
      <c r="A5775" s="2">
        <v>1149494</v>
      </c>
      <c r="B5775" s="2" t="s">
        <v>132</v>
      </c>
      <c r="C5775" s="2">
        <v>1455</v>
      </c>
      <c r="D5775" s="2" t="s">
        <v>133</v>
      </c>
    </row>
    <row r="5776" spans="1:4" ht="14.25" customHeight="1">
      <c r="A5776" s="2">
        <v>1149675</v>
      </c>
      <c r="B5776" s="2" t="s">
        <v>129</v>
      </c>
      <c r="C5776" s="2">
        <v>3053.193084</v>
      </c>
      <c r="D5776" s="2" t="s">
        <v>130</v>
      </c>
    </row>
    <row r="5777" spans="1:4" ht="14.25" customHeight="1">
      <c r="A5777" s="2">
        <v>1149984</v>
      </c>
      <c r="B5777" s="2" t="s">
        <v>129</v>
      </c>
      <c r="C5777" s="2">
        <v>600.72227810000004</v>
      </c>
      <c r="D5777" s="2" t="s">
        <v>133</v>
      </c>
    </row>
    <row r="5778" spans="1:4" ht="14.25" customHeight="1">
      <c r="A5778" s="2">
        <v>1150146</v>
      </c>
      <c r="B5778" s="2" t="s">
        <v>129</v>
      </c>
      <c r="C5778" s="2">
        <v>2530.8451620000001</v>
      </c>
      <c r="D5778" s="2" t="s">
        <v>133</v>
      </c>
    </row>
    <row r="5779" spans="1:4" ht="14.25" customHeight="1">
      <c r="A5779" s="2">
        <v>1150154</v>
      </c>
      <c r="B5779" s="2" t="s">
        <v>132</v>
      </c>
      <c r="C5779" s="2">
        <v>3511.9003809999999</v>
      </c>
      <c r="D5779" s="2" t="s">
        <v>133</v>
      </c>
    </row>
    <row r="5780" spans="1:4" ht="14.25" customHeight="1">
      <c r="A5780" s="2">
        <v>1150356</v>
      </c>
      <c r="B5780" s="2" t="s">
        <v>129</v>
      </c>
      <c r="C5780" s="2">
        <v>1578.7323690000001</v>
      </c>
      <c r="D5780" s="2" t="s">
        <v>133</v>
      </c>
    </row>
    <row r="5781" spans="1:4" ht="14.25" customHeight="1">
      <c r="A5781" s="2">
        <v>1150504</v>
      </c>
      <c r="B5781" s="2" t="s">
        <v>132</v>
      </c>
      <c r="C5781" s="2">
        <v>3365.4875350000002</v>
      </c>
      <c r="D5781" s="2" t="s">
        <v>133</v>
      </c>
    </row>
    <row r="5782" spans="1:4" ht="14.25" customHeight="1">
      <c r="A5782" s="2">
        <v>1151593</v>
      </c>
      <c r="B5782" s="2" t="s">
        <v>132</v>
      </c>
      <c r="C5782" s="2">
        <v>2767</v>
      </c>
      <c r="D5782" s="2" t="s">
        <v>130</v>
      </c>
    </row>
    <row r="5783" spans="1:4" ht="14.25" customHeight="1">
      <c r="A5783" s="2">
        <v>1151730</v>
      </c>
      <c r="B5783" s="2" t="s">
        <v>129</v>
      </c>
      <c r="C5783" s="2">
        <v>3396.3407870000001</v>
      </c>
      <c r="D5783" s="2" t="s">
        <v>133</v>
      </c>
    </row>
    <row r="5784" spans="1:4" ht="14.25" customHeight="1">
      <c r="A5784" s="2">
        <v>1151762</v>
      </c>
      <c r="B5784" s="2" t="s">
        <v>132</v>
      </c>
      <c r="C5784" s="2">
        <v>1450.060704</v>
      </c>
      <c r="D5784" s="2" t="s">
        <v>133</v>
      </c>
    </row>
    <row r="5785" spans="1:4" ht="14.25" customHeight="1">
      <c r="A5785" s="2">
        <v>1151813</v>
      </c>
      <c r="B5785" s="2" t="s">
        <v>132</v>
      </c>
      <c r="C5785" s="2">
        <v>1085.02703</v>
      </c>
      <c r="D5785" s="2" t="s">
        <v>130</v>
      </c>
    </row>
    <row r="5786" spans="1:4" ht="14.25" customHeight="1">
      <c r="A5786" s="2">
        <v>1151998</v>
      </c>
      <c r="B5786" s="2" t="s">
        <v>132</v>
      </c>
      <c r="C5786" s="2">
        <v>1200.3984820000001</v>
      </c>
      <c r="D5786" s="2" t="s">
        <v>133</v>
      </c>
    </row>
    <row r="5787" spans="1:4" ht="14.25" customHeight="1">
      <c r="A5787" s="2">
        <v>1152152</v>
      </c>
      <c r="B5787" s="2" t="s">
        <v>132</v>
      </c>
      <c r="C5787" s="2">
        <v>3330</v>
      </c>
      <c r="D5787" s="2" t="s">
        <v>133</v>
      </c>
    </row>
    <row r="5788" spans="1:4" ht="14.25" customHeight="1">
      <c r="A5788" s="2">
        <v>1152777</v>
      </c>
      <c r="B5788" s="2" t="s">
        <v>129</v>
      </c>
      <c r="C5788" s="2">
        <v>3324</v>
      </c>
      <c r="D5788" s="2" t="s">
        <v>130</v>
      </c>
    </row>
    <row r="5789" spans="1:4" ht="14.25" customHeight="1">
      <c r="A5789" s="2">
        <v>1154064</v>
      </c>
      <c r="B5789" s="2" t="s">
        <v>129</v>
      </c>
      <c r="C5789" s="2">
        <v>342.60258270000003</v>
      </c>
      <c r="D5789" s="2" t="s">
        <v>133</v>
      </c>
    </row>
    <row r="5790" spans="1:4" ht="14.25" customHeight="1">
      <c r="A5790" s="2">
        <v>1154143</v>
      </c>
      <c r="B5790" s="2" t="s">
        <v>132</v>
      </c>
      <c r="C5790" s="2">
        <v>1447</v>
      </c>
      <c r="D5790" s="2" t="s">
        <v>130</v>
      </c>
    </row>
    <row r="5791" spans="1:4" ht="14.25" customHeight="1">
      <c r="A5791" s="2">
        <v>1154569</v>
      </c>
      <c r="B5791" s="2" t="s">
        <v>132</v>
      </c>
      <c r="C5791" s="2">
        <v>495</v>
      </c>
      <c r="D5791" s="2" t="s">
        <v>130</v>
      </c>
    </row>
    <row r="5792" spans="1:4" ht="14.25" customHeight="1">
      <c r="A5792" s="2">
        <v>1154646</v>
      </c>
      <c r="B5792" s="2" t="s">
        <v>129</v>
      </c>
      <c r="C5792" s="2">
        <v>1031</v>
      </c>
      <c r="D5792" s="2" t="s">
        <v>133</v>
      </c>
    </row>
    <row r="5793" spans="1:4" ht="14.25" customHeight="1">
      <c r="A5793" s="2">
        <v>1154899</v>
      </c>
      <c r="B5793" s="2" t="s">
        <v>132</v>
      </c>
      <c r="C5793" s="2">
        <v>1242</v>
      </c>
      <c r="D5793" s="2" t="s">
        <v>130</v>
      </c>
    </row>
    <row r="5794" spans="1:4" ht="14.25" customHeight="1">
      <c r="A5794" s="2">
        <v>1155028</v>
      </c>
      <c r="B5794" s="2" t="s">
        <v>132</v>
      </c>
      <c r="C5794" s="2">
        <v>1692.5962239999999</v>
      </c>
      <c r="D5794" s="2" t="s">
        <v>133</v>
      </c>
    </row>
    <row r="5795" spans="1:4" ht="14.25" customHeight="1">
      <c r="A5795" s="2">
        <v>1155074</v>
      </c>
      <c r="B5795" s="2" t="s">
        <v>132</v>
      </c>
      <c r="C5795" s="2">
        <v>1096</v>
      </c>
      <c r="D5795" s="2" t="s">
        <v>133</v>
      </c>
    </row>
    <row r="5796" spans="1:4" ht="14.25" customHeight="1">
      <c r="A5796" s="2">
        <v>1155099</v>
      </c>
      <c r="B5796" s="2" t="s">
        <v>129</v>
      </c>
      <c r="C5796" s="2">
        <v>1514.9235590000001</v>
      </c>
      <c r="D5796" s="2" t="s">
        <v>130</v>
      </c>
    </row>
    <row r="5797" spans="1:4" ht="14.25" customHeight="1">
      <c r="A5797" s="2">
        <v>1155152</v>
      </c>
      <c r="B5797" s="2" t="s">
        <v>132</v>
      </c>
      <c r="C5797" s="2">
        <v>3430.7351669999998</v>
      </c>
      <c r="D5797" s="2" t="s">
        <v>133</v>
      </c>
    </row>
    <row r="5798" spans="1:4" ht="14.25" customHeight="1">
      <c r="A5798" s="2">
        <v>1155293</v>
      </c>
      <c r="B5798" s="2" t="s">
        <v>132</v>
      </c>
      <c r="C5798" s="2">
        <v>1040.6713810000001</v>
      </c>
      <c r="D5798" s="2" t="s">
        <v>130</v>
      </c>
    </row>
    <row r="5799" spans="1:4" ht="14.25" customHeight="1">
      <c r="A5799" s="2">
        <v>1155771</v>
      </c>
      <c r="B5799" s="2" t="s">
        <v>129</v>
      </c>
      <c r="C5799" s="2">
        <v>638.72229670000002</v>
      </c>
      <c r="D5799" s="2" t="s">
        <v>130</v>
      </c>
    </row>
    <row r="5800" spans="1:4" ht="14.25" customHeight="1">
      <c r="A5800" s="2">
        <v>1155806</v>
      </c>
      <c r="B5800" s="2" t="s">
        <v>132</v>
      </c>
      <c r="C5800" s="2">
        <v>1702</v>
      </c>
      <c r="D5800" s="2" t="s">
        <v>133</v>
      </c>
    </row>
    <row r="5801" spans="1:4" ht="14.25" customHeight="1">
      <c r="A5801" s="2">
        <v>1155869</v>
      </c>
      <c r="B5801" s="2" t="s">
        <v>132</v>
      </c>
      <c r="C5801" s="2">
        <v>1122.0575080000001</v>
      </c>
      <c r="D5801" s="2" t="s">
        <v>130</v>
      </c>
    </row>
    <row r="5802" spans="1:4" ht="14.25" customHeight="1">
      <c r="A5802" s="2">
        <v>1155930</v>
      </c>
      <c r="B5802" s="2" t="s">
        <v>129</v>
      </c>
      <c r="C5802" s="2">
        <v>1941</v>
      </c>
      <c r="D5802" s="2" t="s">
        <v>133</v>
      </c>
    </row>
    <row r="5803" spans="1:4" ht="14.25" customHeight="1">
      <c r="A5803" s="2">
        <v>1155983</v>
      </c>
      <c r="B5803" s="2" t="s">
        <v>132</v>
      </c>
      <c r="C5803" s="2">
        <v>705.05672300000003</v>
      </c>
      <c r="D5803" s="2" t="s">
        <v>130</v>
      </c>
    </row>
    <row r="5804" spans="1:4" ht="14.25" customHeight="1">
      <c r="A5804" s="2">
        <v>1156001</v>
      </c>
      <c r="B5804" s="2" t="s">
        <v>132</v>
      </c>
      <c r="C5804" s="2">
        <v>1121.3267069999999</v>
      </c>
      <c r="D5804" s="2" t="s">
        <v>134</v>
      </c>
    </row>
    <row r="5805" spans="1:4" ht="14.25" customHeight="1">
      <c r="A5805" s="2">
        <v>1156151</v>
      </c>
      <c r="B5805" s="2" t="s">
        <v>132</v>
      </c>
      <c r="C5805" s="2">
        <v>381.78678589999998</v>
      </c>
      <c r="D5805" s="2" t="s">
        <v>130</v>
      </c>
    </row>
    <row r="5806" spans="1:4" ht="14.25" customHeight="1">
      <c r="A5806" s="2">
        <v>1156203</v>
      </c>
      <c r="B5806" s="2" t="s">
        <v>129</v>
      </c>
      <c r="C5806" s="2">
        <v>2671</v>
      </c>
      <c r="D5806" s="2" t="s">
        <v>130</v>
      </c>
    </row>
    <row r="5807" spans="1:4" ht="14.25" customHeight="1">
      <c r="A5807" s="2">
        <v>1156901</v>
      </c>
      <c r="B5807" s="2" t="s">
        <v>132</v>
      </c>
      <c r="C5807" s="2">
        <v>2189.966023</v>
      </c>
      <c r="D5807" s="2" t="s">
        <v>130</v>
      </c>
    </row>
    <row r="5808" spans="1:4" ht="14.25" customHeight="1">
      <c r="A5808" s="2">
        <v>1157022</v>
      </c>
      <c r="B5808" s="2" t="s">
        <v>129</v>
      </c>
      <c r="C5808" s="2">
        <v>2857</v>
      </c>
      <c r="D5808" s="2" t="s">
        <v>133</v>
      </c>
    </row>
    <row r="5809" spans="1:4" ht="14.25" customHeight="1">
      <c r="A5809" s="2">
        <v>1157333</v>
      </c>
      <c r="B5809" s="2" t="s">
        <v>132</v>
      </c>
      <c r="C5809" s="2">
        <v>1804.7268309999999</v>
      </c>
      <c r="D5809" s="2" t="s">
        <v>130</v>
      </c>
    </row>
    <row r="5810" spans="1:4" ht="14.25" customHeight="1">
      <c r="A5810" s="2">
        <v>1157618</v>
      </c>
      <c r="B5810" s="2" t="s">
        <v>132</v>
      </c>
      <c r="C5810" s="2">
        <v>1406</v>
      </c>
      <c r="D5810" s="2" t="s">
        <v>133</v>
      </c>
    </row>
    <row r="5811" spans="1:4" ht="14.25" customHeight="1">
      <c r="A5811" s="2">
        <v>1157803</v>
      </c>
      <c r="B5811" s="2" t="s">
        <v>132</v>
      </c>
      <c r="C5811" s="2">
        <v>2909</v>
      </c>
      <c r="D5811" s="2" t="s">
        <v>130</v>
      </c>
    </row>
    <row r="5812" spans="1:4" ht="14.25" customHeight="1">
      <c r="A5812" s="2">
        <v>1157841</v>
      </c>
      <c r="B5812" s="2" t="s">
        <v>129</v>
      </c>
      <c r="C5812" s="2">
        <v>696</v>
      </c>
      <c r="D5812" s="2" t="s">
        <v>130</v>
      </c>
    </row>
    <row r="5813" spans="1:4" ht="14.25" customHeight="1">
      <c r="A5813" s="2">
        <v>1157990</v>
      </c>
      <c r="B5813" s="2" t="s">
        <v>132</v>
      </c>
      <c r="C5813" s="2">
        <v>3439.880318</v>
      </c>
      <c r="D5813" s="2" t="s">
        <v>133</v>
      </c>
    </row>
    <row r="5814" spans="1:4" ht="14.25" customHeight="1">
      <c r="A5814" s="2">
        <v>1157993</v>
      </c>
      <c r="B5814" s="2" t="s">
        <v>132</v>
      </c>
      <c r="C5814" s="2">
        <v>3471.57242</v>
      </c>
      <c r="D5814" s="2" t="s">
        <v>130</v>
      </c>
    </row>
    <row r="5815" spans="1:4" ht="14.25" customHeight="1">
      <c r="A5815" s="2">
        <v>1158170</v>
      </c>
      <c r="B5815" s="2" t="s">
        <v>132</v>
      </c>
      <c r="C5815" s="2">
        <v>1811.633947</v>
      </c>
      <c r="D5815" s="2" t="s">
        <v>133</v>
      </c>
    </row>
    <row r="5816" spans="1:4" ht="14.25" customHeight="1">
      <c r="A5816" s="2">
        <v>1158269</v>
      </c>
      <c r="B5816" s="2" t="s">
        <v>132</v>
      </c>
      <c r="C5816" s="2">
        <v>3059.4156899999998</v>
      </c>
      <c r="D5816" s="2" t="s">
        <v>134</v>
      </c>
    </row>
    <row r="5817" spans="1:4" ht="14.25" customHeight="1">
      <c r="A5817" s="2">
        <v>1158371</v>
      </c>
      <c r="B5817" s="2" t="s">
        <v>132</v>
      </c>
      <c r="C5817" s="2">
        <v>2247</v>
      </c>
      <c r="D5817" s="2" t="s">
        <v>130</v>
      </c>
    </row>
    <row r="5818" spans="1:4" ht="14.25" customHeight="1">
      <c r="A5818" s="2">
        <v>1158452</v>
      </c>
      <c r="B5818" s="2" t="s">
        <v>132</v>
      </c>
      <c r="C5818" s="2">
        <v>1326</v>
      </c>
      <c r="D5818" s="2" t="s">
        <v>133</v>
      </c>
    </row>
    <row r="5819" spans="1:4" ht="14.25" customHeight="1">
      <c r="A5819" s="2">
        <v>1158588</v>
      </c>
      <c r="B5819" s="2" t="s">
        <v>129</v>
      </c>
      <c r="C5819" s="2">
        <v>597</v>
      </c>
      <c r="D5819" s="2" t="s">
        <v>133</v>
      </c>
    </row>
    <row r="5820" spans="1:4" ht="14.25" customHeight="1">
      <c r="A5820" s="2">
        <v>1159052</v>
      </c>
      <c r="B5820" s="2" t="s">
        <v>132</v>
      </c>
      <c r="C5820" s="2">
        <v>430</v>
      </c>
      <c r="D5820" s="2" t="s">
        <v>133</v>
      </c>
    </row>
    <row r="5821" spans="1:4" ht="14.25" customHeight="1">
      <c r="A5821" s="2">
        <v>1159268</v>
      </c>
      <c r="B5821" s="2" t="s">
        <v>132</v>
      </c>
      <c r="C5821" s="2">
        <v>2945</v>
      </c>
      <c r="D5821" s="2" t="s">
        <v>133</v>
      </c>
    </row>
    <row r="5822" spans="1:4" ht="14.25" customHeight="1">
      <c r="A5822" s="2">
        <v>1159279</v>
      </c>
      <c r="B5822" s="2" t="s">
        <v>132</v>
      </c>
      <c r="C5822" s="2">
        <v>3258.4914410000001</v>
      </c>
      <c r="D5822" s="2" t="s">
        <v>130</v>
      </c>
    </row>
    <row r="5823" spans="1:4" ht="14.25" customHeight="1">
      <c r="A5823" s="2">
        <v>1159430</v>
      </c>
      <c r="B5823" s="2" t="s">
        <v>132</v>
      </c>
      <c r="C5823" s="2">
        <v>812.82737529999997</v>
      </c>
      <c r="D5823" s="2" t="s">
        <v>133</v>
      </c>
    </row>
    <row r="5824" spans="1:4" ht="14.25" customHeight="1">
      <c r="A5824" s="2">
        <v>1159550</v>
      </c>
      <c r="B5824" s="2" t="s">
        <v>132</v>
      </c>
      <c r="C5824" s="2">
        <v>3108.612701</v>
      </c>
      <c r="D5824" s="2" t="s">
        <v>133</v>
      </c>
    </row>
    <row r="5825" spans="1:4" ht="14.25" customHeight="1">
      <c r="A5825" s="2">
        <v>1159883</v>
      </c>
      <c r="B5825" s="2" t="s">
        <v>132</v>
      </c>
      <c r="C5825" s="2">
        <v>2831</v>
      </c>
      <c r="D5825" s="2" t="s">
        <v>130</v>
      </c>
    </row>
    <row r="5826" spans="1:4" ht="14.25" customHeight="1">
      <c r="A5826" s="2">
        <v>1160214</v>
      </c>
      <c r="B5826" s="2" t="s">
        <v>129</v>
      </c>
      <c r="C5826" s="2">
        <v>587.56769240000006</v>
      </c>
      <c r="D5826" s="2" t="s">
        <v>133</v>
      </c>
    </row>
    <row r="5827" spans="1:4" ht="14.25" customHeight="1">
      <c r="A5827" s="2">
        <v>1160970</v>
      </c>
      <c r="B5827" s="2" t="s">
        <v>129</v>
      </c>
      <c r="C5827" s="2">
        <v>1999.942562</v>
      </c>
      <c r="D5827" s="2" t="s">
        <v>133</v>
      </c>
    </row>
    <row r="5828" spans="1:4" ht="14.25" customHeight="1">
      <c r="A5828" s="2">
        <v>1160975</v>
      </c>
      <c r="B5828" s="2" t="s">
        <v>132</v>
      </c>
      <c r="C5828" s="2">
        <v>2706</v>
      </c>
      <c r="D5828" s="2" t="s">
        <v>130</v>
      </c>
    </row>
    <row r="5829" spans="1:4" ht="14.25" customHeight="1">
      <c r="A5829" s="2">
        <v>1161313</v>
      </c>
      <c r="B5829" s="2" t="s">
        <v>132</v>
      </c>
      <c r="C5829" s="2">
        <v>1617.266208</v>
      </c>
      <c r="D5829" s="2" t="s">
        <v>130</v>
      </c>
    </row>
    <row r="5830" spans="1:4" ht="14.25" customHeight="1">
      <c r="A5830" s="2">
        <v>1161594</v>
      </c>
      <c r="B5830" s="2" t="s">
        <v>129</v>
      </c>
      <c r="C5830" s="2">
        <v>966</v>
      </c>
      <c r="D5830" s="2" t="s">
        <v>133</v>
      </c>
    </row>
    <row r="5831" spans="1:4" ht="14.25" customHeight="1">
      <c r="A5831" s="2">
        <v>1162542</v>
      </c>
      <c r="B5831" s="2" t="s">
        <v>129</v>
      </c>
      <c r="C5831" s="2">
        <v>2165.077362</v>
      </c>
      <c r="D5831" s="2" t="s">
        <v>133</v>
      </c>
    </row>
    <row r="5832" spans="1:4" ht="14.25" customHeight="1">
      <c r="A5832" s="2">
        <v>1162623</v>
      </c>
      <c r="B5832" s="2" t="s">
        <v>129</v>
      </c>
      <c r="C5832" s="2">
        <v>2180.7156289999998</v>
      </c>
      <c r="D5832" s="2" t="s">
        <v>134</v>
      </c>
    </row>
    <row r="5833" spans="1:4" ht="14.25" customHeight="1">
      <c r="A5833" s="2">
        <v>1162686</v>
      </c>
      <c r="B5833" s="2" t="s">
        <v>129</v>
      </c>
      <c r="C5833" s="2">
        <v>1001.911661</v>
      </c>
      <c r="D5833" s="2" t="s">
        <v>133</v>
      </c>
    </row>
    <row r="5834" spans="1:4" ht="14.25" customHeight="1">
      <c r="A5834" s="2">
        <v>1162765</v>
      </c>
      <c r="B5834" s="2" t="s">
        <v>132</v>
      </c>
      <c r="C5834" s="2">
        <v>1445</v>
      </c>
      <c r="D5834" s="2" t="s">
        <v>130</v>
      </c>
    </row>
    <row r="5835" spans="1:4" ht="14.25" customHeight="1">
      <c r="A5835" s="2">
        <v>1162766</v>
      </c>
      <c r="B5835" s="2" t="s">
        <v>132</v>
      </c>
      <c r="C5835" s="2">
        <v>3161</v>
      </c>
      <c r="D5835" s="2" t="s">
        <v>133</v>
      </c>
    </row>
    <row r="5836" spans="1:4" ht="14.25" customHeight="1">
      <c r="A5836" s="2">
        <v>1163647</v>
      </c>
      <c r="B5836" s="2" t="s">
        <v>132</v>
      </c>
      <c r="C5836" s="2">
        <v>891.44456979999995</v>
      </c>
      <c r="D5836" s="2" t="s">
        <v>130</v>
      </c>
    </row>
    <row r="5837" spans="1:4" ht="14.25" customHeight="1">
      <c r="A5837" s="2">
        <v>1163808</v>
      </c>
      <c r="B5837" s="2" t="s">
        <v>129</v>
      </c>
      <c r="C5837" s="2">
        <v>3804.639244</v>
      </c>
      <c r="D5837" s="2" t="s">
        <v>133</v>
      </c>
    </row>
    <row r="5838" spans="1:4" ht="14.25" customHeight="1">
      <c r="A5838" s="2">
        <v>1163954</v>
      </c>
      <c r="B5838" s="2" t="s">
        <v>132</v>
      </c>
      <c r="C5838" s="2">
        <v>2755</v>
      </c>
      <c r="D5838" s="2" t="s">
        <v>133</v>
      </c>
    </row>
    <row r="5839" spans="1:4" ht="14.25" customHeight="1">
      <c r="A5839" s="2">
        <v>1164065</v>
      </c>
      <c r="B5839" s="2" t="s">
        <v>132</v>
      </c>
      <c r="C5839" s="2">
        <v>3398</v>
      </c>
      <c r="D5839" s="2" t="s">
        <v>134</v>
      </c>
    </row>
    <row r="5840" spans="1:4" ht="14.25" customHeight="1">
      <c r="A5840" s="2">
        <v>1164141</v>
      </c>
      <c r="B5840" s="2" t="s">
        <v>129</v>
      </c>
      <c r="C5840" s="2">
        <v>3124.619976</v>
      </c>
      <c r="D5840" s="2" t="s">
        <v>130</v>
      </c>
    </row>
    <row r="5841" spans="1:4" ht="14.25" customHeight="1">
      <c r="A5841" s="2">
        <v>1164844</v>
      </c>
      <c r="B5841" s="2" t="s">
        <v>132</v>
      </c>
      <c r="C5841" s="2">
        <v>3401</v>
      </c>
      <c r="D5841" s="2" t="s">
        <v>133</v>
      </c>
    </row>
    <row r="5842" spans="1:4" ht="14.25" customHeight="1">
      <c r="A5842" s="2">
        <v>1164900</v>
      </c>
      <c r="B5842" s="2" t="s">
        <v>129</v>
      </c>
      <c r="C5842" s="2">
        <v>707.42199640000001</v>
      </c>
      <c r="D5842" s="2" t="s">
        <v>133</v>
      </c>
    </row>
    <row r="5843" spans="1:4" ht="14.25" customHeight="1">
      <c r="A5843" s="2">
        <v>1165019</v>
      </c>
      <c r="B5843" s="2" t="s">
        <v>132</v>
      </c>
      <c r="C5843" s="2">
        <v>2558</v>
      </c>
      <c r="D5843" s="2" t="s">
        <v>130</v>
      </c>
    </row>
    <row r="5844" spans="1:4" ht="14.25" customHeight="1">
      <c r="A5844" s="2">
        <v>1166192</v>
      </c>
      <c r="B5844" s="2" t="s">
        <v>132</v>
      </c>
      <c r="C5844" s="2">
        <v>2217.0046459999999</v>
      </c>
      <c r="D5844" s="2" t="s">
        <v>133</v>
      </c>
    </row>
    <row r="5845" spans="1:4" ht="14.25" customHeight="1">
      <c r="A5845" s="2">
        <v>1166298</v>
      </c>
      <c r="B5845" s="2" t="s">
        <v>129</v>
      </c>
      <c r="C5845" s="2">
        <v>3698.6598399999998</v>
      </c>
      <c r="D5845" s="2" t="s">
        <v>133</v>
      </c>
    </row>
    <row r="5846" spans="1:4" ht="14.25" customHeight="1">
      <c r="A5846" s="2">
        <v>1166417</v>
      </c>
      <c r="B5846" s="2" t="s">
        <v>132</v>
      </c>
      <c r="C5846" s="2">
        <v>3032.348524</v>
      </c>
      <c r="D5846" s="2" t="s">
        <v>134</v>
      </c>
    </row>
    <row r="5847" spans="1:4" ht="14.25" customHeight="1">
      <c r="A5847" s="2">
        <v>1166508</v>
      </c>
      <c r="B5847" s="2" t="s">
        <v>129</v>
      </c>
      <c r="C5847" s="2">
        <v>3668.9329560000001</v>
      </c>
      <c r="D5847" s="2" t="s">
        <v>133</v>
      </c>
    </row>
    <row r="5848" spans="1:4" ht="14.25" customHeight="1">
      <c r="A5848" s="2">
        <v>1166527</v>
      </c>
      <c r="B5848" s="2" t="s">
        <v>132</v>
      </c>
      <c r="C5848" s="2">
        <v>1753</v>
      </c>
      <c r="D5848" s="2" t="s">
        <v>130</v>
      </c>
    </row>
    <row r="5849" spans="1:4" ht="14.25" customHeight="1">
      <c r="A5849" s="2">
        <v>1166558</v>
      </c>
      <c r="B5849" s="2" t="s">
        <v>132</v>
      </c>
      <c r="C5849" s="2">
        <v>2110</v>
      </c>
      <c r="D5849" s="2" t="s">
        <v>133</v>
      </c>
    </row>
    <row r="5850" spans="1:4" ht="14.25" customHeight="1">
      <c r="A5850" s="2">
        <v>1166641</v>
      </c>
      <c r="B5850" s="2" t="s">
        <v>132</v>
      </c>
      <c r="C5850" s="2">
        <v>2214.2500399999999</v>
      </c>
      <c r="D5850" s="2" t="s">
        <v>134</v>
      </c>
    </row>
    <row r="5851" spans="1:4" ht="14.25" customHeight="1">
      <c r="A5851" s="2">
        <v>1166743</v>
      </c>
      <c r="B5851" s="2" t="s">
        <v>132</v>
      </c>
      <c r="C5851" s="2">
        <v>1591</v>
      </c>
      <c r="D5851" s="2" t="s">
        <v>130</v>
      </c>
    </row>
    <row r="5852" spans="1:4" ht="14.25" customHeight="1">
      <c r="A5852" s="2">
        <v>1166993</v>
      </c>
      <c r="B5852" s="2" t="s">
        <v>132</v>
      </c>
      <c r="C5852" s="2">
        <v>2875.3341209999999</v>
      </c>
      <c r="D5852" s="2" t="s">
        <v>130</v>
      </c>
    </row>
    <row r="5853" spans="1:4" ht="14.25" customHeight="1">
      <c r="A5853" s="2">
        <v>1167189</v>
      </c>
      <c r="B5853" s="2" t="s">
        <v>129</v>
      </c>
      <c r="C5853" s="2">
        <v>3583.0893970000002</v>
      </c>
      <c r="D5853" s="2" t="s">
        <v>130</v>
      </c>
    </row>
    <row r="5854" spans="1:4" ht="14.25" customHeight="1">
      <c r="A5854" s="2">
        <v>1167524</v>
      </c>
      <c r="B5854" s="2" t="s">
        <v>132</v>
      </c>
      <c r="C5854" s="2">
        <v>2199.1809710000002</v>
      </c>
      <c r="D5854" s="2" t="s">
        <v>133</v>
      </c>
    </row>
    <row r="5855" spans="1:4" ht="14.25" customHeight="1">
      <c r="A5855" s="2">
        <v>1167574</v>
      </c>
      <c r="B5855" s="2" t="s">
        <v>132</v>
      </c>
      <c r="C5855" s="2">
        <v>1918</v>
      </c>
      <c r="D5855" s="2" t="s">
        <v>133</v>
      </c>
    </row>
    <row r="5856" spans="1:4" ht="14.25" customHeight="1">
      <c r="A5856" s="2">
        <v>1167881</v>
      </c>
      <c r="B5856" s="2" t="s">
        <v>132</v>
      </c>
      <c r="C5856" s="2">
        <v>3205.1975069999999</v>
      </c>
      <c r="D5856" s="2" t="s">
        <v>130</v>
      </c>
    </row>
    <row r="5857" spans="1:4" ht="14.25" customHeight="1">
      <c r="A5857" s="2">
        <v>1167884</v>
      </c>
      <c r="B5857" s="2" t="s">
        <v>132</v>
      </c>
      <c r="C5857" s="2">
        <v>3480.6261020000002</v>
      </c>
      <c r="D5857" s="2" t="s">
        <v>133</v>
      </c>
    </row>
    <row r="5858" spans="1:4" ht="14.25" customHeight="1">
      <c r="A5858" s="2">
        <v>1167920</v>
      </c>
      <c r="B5858" s="2" t="s">
        <v>132</v>
      </c>
      <c r="C5858" s="2">
        <v>604.16578800000002</v>
      </c>
      <c r="D5858" s="2" t="s">
        <v>133</v>
      </c>
    </row>
    <row r="5859" spans="1:4" ht="14.25" customHeight="1">
      <c r="A5859" s="2">
        <v>1167940</v>
      </c>
      <c r="B5859" s="2" t="s">
        <v>132</v>
      </c>
      <c r="C5859" s="2">
        <v>806</v>
      </c>
      <c r="D5859" s="2" t="s">
        <v>133</v>
      </c>
    </row>
    <row r="5860" spans="1:4" ht="14.25" customHeight="1">
      <c r="A5860" s="2">
        <v>1168473</v>
      </c>
      <c r="B5860" s="2" t="s">
        <v>129</v>
      </c>
      <c r="C5860" s="2">
        <v>3375.5030809999998</v>
      </c>
      <c r="D5860" s="2" t="s">
        <v>130</v>
      </c>
    </row>
    <row r="5861" spans="1:4" ht="14.25" customHeight="1">
      <c r="A5861" s="2">
        <v>1168543</v>
      </c>
      <c r="B5861" s="2" t="s">
        <v>132</v>
      </c>
      <c r="C5861" s="2">
        <v>2774.0476199999998</v>
      </c>
      <c r="D5861" s="2" t="s">
        <v>130</v>
      </c>
    </row>
    <row r="5862" spans="1:4" ht="14.25" customHeight="1">
      <c r="A5862" s="2">
        <v>1168617</v>
      </c>
      <c r="B5862" s="2" t="s">
        <v>129</v>
      </c>
      <c r="C5862" s="2">
        <v>541.4444436</v>
      </c>
      <c r="D5862" s="2" t="s">
        <v>130</v>
      </c>
    </row>
    <row r="5863" spans="1:4" ht="14.25" customHeight="1">
      <c r="A5863" s="2">
        <v>1168958</v>
      </c>
      <c r="B5863" s="2" t="s">
        <v>132</v>
      </c>
      <c r="C5863" s="2">
        <v>2666</v>
      </c>
      <c r="D5863" s="2" t="s">
        <v>133</v>
      </c>
    </row>
    <row r="5864" spans="1:4" ht="14.25" customHeight="1">
      <c r="A5864" s="2">
        <v>1169053</v>
      </c>
      <c r="B5864" s="2" t="s">
        <v>132</v>
      </c>
      <c r="C5864" s="2">
        <v>1999</v>
      </c>
      <c r="D5864" s="2" t="s">
        <v>130</v>
      </c>
    </row>
    <row r="5865" spans="1:4" ht="14.25" customHeight="1">
      <c r="A5865" s="2">
        <v>1169157</v>
      </c>
      <c r="B5865" s="2" t="s">
        <v>129</v>
      </c>
      <c r="C5865" s="2">
        <v>356.24160710000001</v>
      </c>
      <c r="D5865" s="2" t="s">
        <v>130</v>
      </c>
    </row>
    <row r="5866" spans="1:4" ht="14.25" customHeight="1">
      <c r="A5866" s="2">
        <v>1169278</v>
      </c>
      <c r="B5866" s="2" t="s">
        <v>132</v>
      </c>
      <c r="C5866" s="2">
        <v>1160</v>
      </c>
      <c r="D5866" s="2" t="s">
        <v>133</v>
      </c>
    </row>
    <row r="5867" spans="1:4" ht="14.25" customHeight="1">
      <c r="A5867" s="2">
        <v>1169475</v>
      </c>
      <c r="B5867" s="2" t="s">
        <v>129</v>
      </c>
      <c r="C5867" s="2">
        <v>1757</v>
      </c>
      <c r="D5867" s="2" t="s">
        <v>130</v>
      </c>
    </row>
    <row r="5868" spans="1:4" ht="14.25" customHeight="1">
      <c r="A5868" s="2">
        <v>1169668</v>
      </c>
      <c r="B5868" s="2" t="s">
        <v>132</v>
      </c>
      <c r="C5868" s="2">
        <v>521.19699839999998</v>
      </c>
      <c r="D5868" s="2" t="s">
        <v>133</v>
      </c>
    </row>
    <row r="5869" spans="1:4" ht="14.25" customHeight="1">
      <c r="A5869" s="2">
        <v>1169704</v>
      </c>
      <c r="B5869" s="2" t="s">
        <v>132</v>
      </c>
      <c r="C5869" s="2">
        <v>885</v>
      </c>
      <c r="D5869" s="2" t="s">
        <v>133</v>
      </c>
    </row>
    <row r="5870" spans="1:4" ht="14.25" customHeight="1">
      <c r="A5870" s="2">
        <v>1169837</v>
      </c>
      <c r="B5870" s="2" t="s">
        <v>132</v>
      </c>
      <c r="C5870" s="2">
        <v>1964.2470659999999</v>
      </c>
      <c r="D5870" s="2" t="s">
        <v>130</v>
      </c>
    </row>
    <row r="5871" spans="1:4" ht="14.25" customHeight="1">
      <c r="A5871" s="2">
        <v>1170072</v>
      </c>
      <c r="B5871" s="2" t="s">
        <v>129</v>
      </c>
      <c r="C5871" s="2">
        <v>1408.6707819999999</v>
      </c>
      <c r="D5871" s="2" t="s">
        <v>133</v>
      </c>
    </row>
    <row r="5872" spans="1:4" ht="14.25" customHeight="1">
      <c r="A5872" s="2">
        <v>1170238</v>
      </c>
      <c r="B5872" s="2" t="s">
        <v>132</v>
      </c>
      <c r="C5872" s="2">
        <v>3539.6152240000001</v>
      </c>
      <c r="D5872" s="2" t="s">
        <v>133</v>
      </c>
    </row>
    <row r="5873" spans="1:4" ht="14.25" customHeight="1">
      <c r="A5873" s="2">
        <v>1170489</v>
      </c>
      <c r="B5873" s="2" t="s">
        <v>129</v>
      </c>
      <c r="C5873" s="2">
        <v>3327.788849</v>
      </c>
      <c r="D5873" s="2" t="s">
        <v>130</v>
      </c>
    </row>
    <row r="5874" spans="1:4" ht="14.25" customHeight="1">
      <c r="A5874" s="2">
        <v>1170795</v>
      </c>
      <c r="B5874" s="2" t="s">
        <v>129</v>
      </c>
      <c r="C5874" s="2">
        <v>700.40290679999998</v>
      </c>
      <c r="D5874" s="2" t="s">
        <v>130</v>
      </c>
    </row>
    <row r="5875" spans="1:4" ht="14.25" customHeight="1">
      <c r="A5875" s="2">
        <v>1171146</v>
      </c>
      <c r="B5875" s="2" t="s">
        <v>129</v>
      </c>
      <c r="C5875" s="2">
        <v>3279.3830939999998</v>
      </c>
      <c r="D5875" s="2" t="s">
        <v>133</v>
      </c>
    </row>
    <row r="5876" spans="1:4" ht="14.25" customHeight="1">
      <c r="A5876" s="2">
        <v>1172204</v>
      </c>
      <c r="B5876" s="2" t="s">
        <v>132</v>
      </c>
      <c r="C5876" s="2">
        <v>1315</v>
      </c>
      <c r="D5876" s="2" t="s">
        <v>133</v>
      </c>
    </row>
    <row r="5877" spans="1:4" ht="14.25" customHeight="1">
      <c r="A5877" s="2">
        <v>1172671</v>
      </c>
      <c r="B5877" s="2" t="s">
        <v>132</v>
      </c>
      <c r="C5877" s="2">
        <v>3199.6021580000001</v>
      </c>
      <c r="D5877" s="2" t="s">
        <v>130</v>
      </c>
    </row>
    <row r="5878" spans="1:4" ht="14.25" customHeight="1">
      <c r="A5878" s="2">
        <v>1172886</v>
      </c>
      <c r="B5878" s="2" t="s">
        <v>129</v>
      </c>
      <c r="C5878" s="2">
        <v>1960</v>
      </c>
      <c r="D5878" s="2" t="s">
        <v>133</v>
      </c>
    </row>
    <row r="5879" spans="1:4" ht="14.25" customHeight="1">
      <c r="A5879" s="2">
        <v>1172932</v>
      </c>
      <c r="B5879" s="2" t="s">
        <v>132</v>
      </c>
      <c r="C5879" s="2">
        <v>1130.803811</v>
      </c>
      <c r="D5879" s="2" t="s">
        <v>133</v>
      </c>
    </row>
    <row r="5880" spans="1:4" ht="14.25" customHeight="1">
      <c r="A5880" s="2">
        <v>1172987</v>
      </c>
      <c r="B5880" s="2" t="s">
        <v>132</v>
      </c>
      <c r="C5880" s="2">
        <v>1242.687991</v>
      </c>
      <c r="D5880" s="2" t="s">
        <v>130</v>
      </c>
    </row>
    <row r="5881" spans="1:4" ht="14.25" customHeight="1">
      <c r="A5881" s="2">
        <v>1173189</v>
      </c>
      <c r="B5881" s="2" t="s">
        <v>129</v>
      </c>
      <c r="C5881" s="2">
        <v>1438.894534</v>
      </c>
      <c r="D5881" s="2" t="s">
        <v>130</v>
      </c>
    </row>
    <row r="5882" spans="1:4" ht="14.25" customHeight="1">
      <c r="A5882" s="2">
        <v>1173375</v>
      </c>
      <c r="B5882" s="2" t="s">
        <v>129</v>
      </c>
      <c r="C5882" s="2">
        <v>2032.0460989999999</v>
      </c>
      <c r="D5882" s="2" t="s">
        <v>134</v>
      </c>
    </row>
    <row r="5883" spans="1:4" ht="14.25" customHeight="1">
      <c r="A5883" s="2">
        <v>1173450</v>
      </c>
      <c r="B5883" s="2" t="s">
        <v>129</v>
      </c>
      <c r="C5883" s="2">
        <v>1619.7493850000001</v>
      </c>
      <c r="D5883" s="2" t="s">
        <v>133</v>
      </c>
    </row>
    <row r="5884" spans="1:4" ht="14.25" customHeight="1">
      <c r="A5884" s="2">
        <v>1173522</v>
      </c>
      <c r="B5884" s="2" t="s">
        <v>129</v>
      </c>
      <c r="C5884" s="2">
        <v>2918</v>
      </c>
      <c r="D5884" s="2" t="s">
        <v>133</v>
      </c>
    </row>
    <row r="5885" spans="1:4" ht="14.25" customHeight="1">
      <c r="A5885" s="2">
        <v>1173594</v>
      </c>
      <c r="B5885" s="2" t="s">
        <v>129</v>
      </c>
      <c r="C5885" s="2">
        <v>3096</v>
      </c>
      <c r="D5885" s="2" t="s">
        <v>133</v>
      </c>
    </row>
    <row r="5886" spans="1:4" ht="14.25" customHeight="1">
      <c r="A5886" s="2">
        <v>1173758</v>
      </c>
      <c r="B5886" s="2" t="s">
        <v>132</v>
      </c>
      <c r="C5886" s="2">
        <v>300.33204460000002</v>
      </c>
      <c r="D5886" s="2" t="s">
        <v>133</v>
      </c>
    </row>
    <row r="5887" spans="1:4" ht="14.25" customHeight="1">
      <c r="A5887" s="2">
        <v>1174368</v>
      </c>
      <c r="B5887" s="2" t="s">
        <v>129</v>
      </c>
      <c r="C5887" s="2">
        <v>921.58849799999996</v>
      </c>
      <c r="D5887" s="2" t="s">
        <v>133</v>
      </c>
    </row>
    <row r="5888" spans="1:4" ht="14.25" customHeight="1">
      <c r="A5888" s="2">
        <v>1174524</v>
      </c>
      <c r="B5888" s="2" t="s">
        <v>129</v>
      </c>
      <c r="C5888" s="2">
        <v>2347</v>
      </c>
      <c r="D5888" s="2" t="s">
        <v>133</v>
      </c>
    </row>
    <row r="5889" spans="1:4" ht="14.25" customHeight="1">
      <c r="A5889" s="2">
        <v>1174566</v>
      </c>
      <c r="B5889" s="2" t="s">
        <v>129</v>
      </c>
      <c r="C5889" s="2">
        <v>2571.4508270000001</v>
      </c>
      <c r="D5889" s="2" t="s">
        <v>133</v>
      </c>
    </row>
    <row r="5890" spans="1:4" ht="14.25" customHeight="1">
      <c r="A5890" s="2">
        <v>1174582</v>
      </c>
      <c r="B5890" s="2" t="s">
        <v>132</v>
      </c>
      <c r="C5890" s="2">
        <v>794.80847949999998</v>
      </c>
      <c r="D5890" s="2" t="s">
        <v>133</v>
      </c>
    </row>
    <row r="5891" spans="1:4" ht="14.25" customHeight="1">
      <c r="A5891" s="2">
        <v>1174833</v>
      </c>
      <c r="B5891" s="2" t="s">
        <v>129</v>
      </c>
      <c r="C5891" s="2">
        <v>700.28528870000002</v>
      </c>
      <c r="D5891" s="2" t="s">
        <v>130</v>
      </c>
    </row>
    <row r="5892" spans="1:4" ht="14.25" customHeight="1">
      <c r="A5892" s="2">
        <v>1174866</v>
      </c>
      <c r="B5892" s="2" t="s">
        <v>129</v>
      </c>
      <c r="C5892" s="2">
        <v>1642.1430210000001</v>
      </c>
      <c r="D5892" s="2" t="s">
        <v>133</v>
      </c>
    </row>
    <row r="5893" spans="1:4" ht="14.25" customHeight="1">
      <c r="A5893" s="2">
        <v>1174962</v>
      </c>
      <c r="B5893" s="2" t="s">
        <v>129</v>
      </c>
      <c r="C5893" s="2">
        <v>2804.626135</v>
      </c>
      <c r="D5893" s="2" t="s">
        <v>133</v>
      </c>
    </row>
    <row r="5894" spans="1:4" ht="14.25" customHeight="1">
      <c r="A5894" s="2">
        <v>1175319</v>
      </c>
      <c r="B5894" s="2" t="s">
        <v>129</v>
      </c>
      <c r="C5894" s="2">
        <v>967.17726979999998</v>
      </c>
      <c r="D5894" s="2" t="s">
        <v>130</v>
      </c>
    </row>
    <row r="5895" spans="1:4" ht="14.25" customHeight="1">
      <c r="A5895" s="2">
        <v>1175737</v>
      </c>
      <c r="B5895" s="2" t="s">
        <v>132</v>
      </c>
      <c r="C5895" s="2">
        <v>2280.075061</v>
      </c>
      <c r="D5895" s="2" t="s">
        <v>130</v>
      </c>
    </row>
    <row r="5896" spans="1:4" ht="14.25" customHeight="1">
      <c r="A5896" s="2">
        <v>1175751</v>
      </c>
      <c r="B5896" s="2" t="s">
        <v>129</v>
      </c>
      <c r="C5896" s="2">
        <v>1861</v>
      </c>
      <c r="D5896" s="2" t="s">
        <v>130</v>
      </c>
    </row>
    <row r="5897" spans="1:4" ht="14.25" customHeight="1">
      <c r="A5897" s="2">
        <v>1175857</v>
      </c>
      <c r="B5897" s="2" t="s">
        <v>132</v>
      </c>
      <c r="C5897" s="2">
        <v>1839.6010200000001</v>
      </c>
      <c r="D5897" s="2" t="s">
        <v>130</v>
      </c>
    </row>
    <row r="5898" spans="1:4" ht="14.25" customHeight="1">
      <c r="A5898" s="2">
        <v>1176384</v>
      </c>
      <c r="B5898" s="2" t="s">
        <v>129</v>
      </c>
      <c r="C5898" s="2">
        <v>2380</v>
      </c>
      <c r="D5898" s="2" t="s">
        <v>133</v>
      </c>
    </row>
    <row r="5899" spans="1:4" ht="14.25" customHeight="1">
      <c r="A5899" s="2">
        <v>1176411</v>
      </c>
      <c r="B5899" s="2" t="s">
        <v>129</v>
      </c>
      <c r="C5899" s="2">
        <v>1673.7962030000001</v>
      </c>
      <c r="D5899" s="2" t="s">
        <v>130</v>
      </c>
    </row>
    <row r="5900" spans="1:4" ht="14.25" customHeight="1">
      <c r="A5900" s="2">
        <v>1176550</v>
      </c>
      <c r="B5900" s="2" t="s">
        <v>132</v>
      </c>
      <c r="C5900" s="2">
        <v>1609</v>
      </c>
      <c r="D5900" s="2" t="s">
        <v>133</v>
      </c>
    </row>
    <row r="5901" spans="1:4" ht="14.25" customHeight="1">
      <c r="A5901" s="2">
        <v>1176567</v>
      </c>
      <c r="B5901" s="2" t="s">
        <v>129</v>
      </c>
      <c r="C5901" s="2">
        <v>2395.1343379999998</v>
      </c>
      <c r="D5901" s="2" t="s">
        <v>134</v>
      </c>
    </row>
    <row r="5902" spans="1:4" ht="14.25" customHeight="1">
      <c r="A5902" s="2">
        <v>1176792</v>
      </c>
      <c r="B5902" s="2" t="s">
        <v>129</v>
      </c>
      <c r="C5902" s="2">
        <v>1279.619477</v>
      </c>
      <c r="D5902" s="2" t="s">
        <v>133</v>
      </c>
    </row>
    <row r="5903" spans="1:4" ht="14.25" customHeight="1">
      <c r="A5903" s="2">
        <v>1176812</v>
      </c>
      <c r="B5903" s="2" t="s">
        <v>132</v>
      </c>
      <c r="C5903" s="2">
        <v>2501</v>
      </c>
      <c r="D5903" s="2" t="s">
        <v>133</v>
      </c>
    </row>
    <row r="5904" spans="1:4" ht="14.25" customHeight="1">
      <c r="A5904" s="2">
        <v>1176851</v>
      </c>
      <c r="B5904" s="2" t="s">
        <v>132</v>
      </c>
      <c r="C5904" s="2">
        <v>3017</v>
      </c>
      <c r="D5904" s="2" t="s">
        <v>130</v>
      </c>
    </row>
    <row r="5905" spans="1:4" ht="14.25" customHeight="1">
      <c r="A5905" s="2">
        <v>1176999</v>
      </c>
      <c r="B5905" s="2" t="s">
        <v>129</v>
      </c>
      <c r="C5905" s="2">
        <v>1664.8935160000001</v>
      </c>
      <c r="D5905" s="2" t="s">
        <v>130</v>
      </c>
    </row>
    <row r="5906" spans="1:4" ht="14.25" customHeight="1">
      <c r="A5906" s="2">
        <v>1177649</v>
      </c>
      <c r="B5906" s="2" t="s">
        <v>132</v>
      </c>
      <c r="C5906" s="2">
        <v>182</v>
      </c>
      <c r="D5906" s="2" t="s">
        <v>130</v>
      </c>
    </row>
    <row r="5907" spans="1:4" ht="14.25" customHeight="1">
      <c r="A5907" s="2">
        <v>1177743</v>
      </c>
      <c r="B5907" s="2" t="s">
        <v>129</v>
      </c>
      <c r="C5907" s="2">
        <v>1674.4069039999999</v>
      </c>
      <c r="D5907" s="2" t="s">
        <v>134</v>
      </c>
    </row>
    <row r="5908" spans="1:4" ht="14.25" customHeight="1">
      <c r="A5908" s="2">
        <v>1177916</v>
      </c>
      <c r="B5908" s="2" t="s">
        <v>132</v>
      </c>
      <c r="C5908" s="2">
        <v>3375.8299139999999</v>
      </c>
      <c r="D5908" s="2" t="s">
        <v>133</v>
      </c>
    </row>
    <row r="5909" spans="1:4" ht="14.25" customHeight="1">
      <c r="A5909" s="2">
        <v>1178021</v>
      </c>
      <c r="B5909" s="2" t="s">
        <v>132</v>
      </c>
      <c r="C5909" s="2">
        <v>1248.2325579999999</v>
      </c>
      <c r="D5909" s="2" t="s">
        <v>130</v>
      </c>
    </row>
    <row r="5910" spans="1:4" ht="14.25" customHeight="1">
      <c r="A5910" s="2">
        <v>1178327</v>
      </c>
      <c r="B5910" s="2" t="s">
        <v>132</v>
      </c>
      <c r="C5910" s="2">
        <v>2556</v>
      </c>
      <c r="D5910" s="2" t="s">
        <v>130</v>
      </c>
    </row>
    <row r="5911" spans="1:4" ht="14.25" customHeight="1">
      <c r="A5911" s="2">
        <v>1178425</v>
      </c>
      <c r="B5911" s="2" t="s">
        <v>132</v>
      </c>
      <c r="C5911" s="2">
        <v>464</v>
      </c>
      <c r="D5911" s="2" t="s">
        <v>130</v>
      </c>
    </row>
    <row r="5912" spans="1:4" ht="14.25" customHeight="1">
      <c r="A5912" s="2">
        <v>1178537</v>
      </c>
      <c r="B5912" s="2" t="s">
        <v>132</v>
      </c>
      <c r="C5912" s="2">
        <v>1597.7803530000001</v>
      </c>
      <c r="D5912" s="2" t="s">
        <v>130</v>
      </c>
    </row>
    <row r="5913" spans="1:4" ht="14.25" customHeight="1">
      <c r="A5913" s="2">
        <v>1178611</v>
      </c>
      <c r="B5913" s="2" t="s">
        <v>132</v>
      </c>
      <c r="C5913" s="2">
        <v>453.65549679999998</v>
      </c>
      <c r="D5913" s="2" t="s">
        <v>134</v>
      </c>
    </row>
    <row r="5914" spans="1:4" ht="14.25" customHeight="1">
      <c r="A5914" s="2">
        <v>1179082</v>
      </c>
      <c r="B5914" s="2" t="s">
        <v>132</v>
      </c>
      <c r="C5914" s="2">
        <v>420.8100809</v>
      </c>
      <c r="D5914" s="2" t="s">
        <v>133</v>
      </c>
    </row>
    <row r="5915" spans="1:4" ht="14.25" customHeight="1">
      <c r="A5915" s="2">
        <v>1179104</v>
      </c>
      <c r="B5915" s="2" t="s">
        <v>132</v>
      </c>
      <c r="C5915" s="2">
        <v>1542</v>
      </c>
      <c r="D5915" s="2" t="s">
        <v>133</v>
      </c>
    </row>
    <row r="5916" spans="1:4" ht="14.25" customHeight="1">
      <c r="A5916" s="2">
        <v>1179133</v>
      </c>
      <c r="B5916" s="2" t="s">
        <v>132</v>
      </c>
      <c r="C5916" s="2">
        <v>1438.5078169999999</v>
      </c>
      <c r="D5916" s="2" t="s">
        <v>130</v>
      </c>
    </row>
    <row r="5917" spans="1:4" ht="14.25" customHeight="1">
      <c r="A5917" s="2">
        <v>1179538</v>
      </c>
      <c r="B5917" s="2" t="s">
        <v>132</v>
      </c>
      <c r="C5917" s="2">
        <v>3740.8476430000001</v>
      </c>
      <c r="D5917" s="2" t="s">
        <v>133</v>
      </c>
    </row>
    <row r="5918" spans="1:4" ht="14.25" customHeight="1">
      <c r="A5918" s="2">
        <v>1180342</v>
      </c>
      <c r="B5918" s="2" t="s">
        <v>132</v>
      </c>
      <c r="C5918" s="2">
        <v>3270.65488</v>
      </c>
      <c r="D5918" s="2" t="s">
        <v>133</v>
      </c>
    </row>
    <row r="5919" spans="1:4" ht="14.25" customHeight="1">
      <c r="A5919" s="2">
        <v>1180403</v>
      </c>
      <c r="B5919" s="2" t="s">
        <v>132</v>
      </c>
      <c r="C5919" s="2">
        <v>3344.4269789999998</v>
      </c>
      <c r="D5919" s="2" t="s">
        <v>134</v>
      </c>
    </row>
    <row r="5920" spans="1:4" ht="14.25" customHeight="1">
      <c r="A5920" s="2">
        <v>1180433</v>
      </c>
      <c r="B5920" s="2" t="s">
        <v>132</v>
      </c>
      <c r="C5920" s="2">
        <v>3064.52045</v>
      </c>
      <c r="D5920" s="2" t="s">
        <v>130</v>
      </c>
    </row>
    <row r="5921" spans="1:4" ht="14.25" customHeight="1">
      <c r="A5921" s="2">
        <v>1180492</v>
      </c>
      <c r="B5921" s="2" t="s">
        <v>132</v>
      </c>
      <c r="C5921" s="2">
        <v>2285.587814</v>
      </c>
      <c r="D5921" s="2" t="s">
        <v>133</v>
      </c>
    </row>
    <row r="5922" spans="1:4" ht="14.25" customHeight="1">
      <c r="A5922" s="2">
        <v>1180644</v>
      </c>
      <c r="B5922" s="2" t="s">
        <v>129</v>
      </c>
      <c r="C5922" s="2">
        <v>3065.3670350000002</v>
      </c>
      <c r="D5922" s="2" t="s">
        <v>133</v>
      </c>
    </row>
    <row r="5923" spans="1:4" ht="14.25" customHeight="1">
      <c r="A5923" s="2">
        <v>1180699</v>
      </c>
      <c r="B5923" s="2" t="s">
        <v>132</v>
      </c>
      <c r="C5923" s="2">
        <v>520</v>
      </c>
      <c r="D5923" s="2" t="s">
        <v>130</v>
      </c>
    </row>
    <row r="5924" spans="1:4" ht="14.25" customHeight="1">
      <c r="A5924" s="2">
        <v>1181022</v>
      </c>
      <c r="B5924" s="2" t="s">
        <v>129</v>
      </c>
      <c r="C5924" s="2">
        <v>3674.9051239999999</v>
      </c>
      <c r="D5924" s="2" t="s">
        <v>133</v>
      </c>
    </row>
    <row r="5925" spans="1:4" ht="14.25" customHeight="1">
      <c r="A5925" s="2">
        <v>1181266</v>
      </c>
      <c r="B5925" s="2" t="s">
        <v>132</v>
      </c>
      <c r="C5925" s="2">
        <v>2401</v>
      </c>
      <c r="D5925" s="2" t="s">
        <v>133</v>
      </c>
    </row>
    <row r="5926" spans="1:4" ht="14.25" customHeight="1">
      <c r="A5926" s="2">
        <v>1181561</v>
      </c>
      <c r="B5926" s="2" t="s">
        <v>132</v>
      </c>
      <c r="C5926" s="2">
        <v>1312</v>
      </c>
      <c r="D5926" s="2" t="s">
        <v>130</v>
      </c>
    </row>
    <row r="5927" spans="1:4" ht="14.25" customHeight="1">
      <c r="A5927" s="2">
        <v>1181844</v>
      </c>
      <c r="B5927" s="2" t="s">
        <v>129</v>
      </c>
      <c r="C5927" s="2">
        <v>1942.791066</v>
      </c>
      <c r="D5927" s="2" t="s">
        <v>133</v>
      </c>
    </row>
    <row r="5928" spans="1:4" ht="14.25" customHeight="1">
      <c r="A5928" s="2">
        <v>1181953</v>
      </c>
      <c r="B5928" s="2" t="s">
        <v>132</v>
      </c>
      <c r="C5928" s="2">
        <v>1087.7554580000001</v>
      </c>
      <c r="D5928" s="2" t="s">
        <v>130</v>
      </c>
    </row>
    <row r="5929" spans="1:4" ht="14.25" customHeight="1">
      <c r="A5929" s="2">
        <v>1181985</v>
      </c>
      <c r="B5929" s="2" t="s">
        <v>129</v>
      </c>
      <c r="C5929" s="2">
        <v>667</v>
      </c>
      <c r="D5929" s="2" t="s">
        <v>134</v>
      </c>
    </row>
    <row r="5930" spans="1:4" ht="14.25" customHeight="1">
      <c r="A5930" s="2">
        <v>1182041</v>
      </c>
      <c r="B5930" s="2" t="s">
        <v>132</v>
      </c>
      <c r="C5930" s="2">
        <v>1791</v>
      </c>
      <c r="D5930" s="2" t="s">
        <v>134</v>
      </c>
    </row>
    <row r="5931" spans="1:4" ht="14.25" customHeight="1">
      <c r="A5931" s="2">
        <v>1182321</v>
      </c>
      <c r="B5931" s="2" t="s">
        <v>129</v>
      </c>
      <c r="C5931" s="2">
        <v>2954.8248189999999</v>
      </c>
      <c r="D5931" s="2" t="s">
        <v>134</v>
      </c>
    </row>
    <row r="5932" spans="1:4" ht="14.25" customHeight="1">
      <c r="A5932" s="2">
        <v>1182340</v>
      </c>
      <c r="B5932" s="2" t="s">
        <v>132</v>
      </c>
      <c r="C5932" s="2">
        <v>654.39047349999998</v>
      </c>
      <c r="D5932" s="2" t="s">
        <v>133</v>
      </c>
    </row>
    <row r="5933" spans="1:4" ht="14.25" customHeight="1">
      <c r="A5933" s="2">
        <v>1182522</v>
      </c>
      <c r="B5933" s="2" t="s">
        <v>129</v>
      </c>
      <c r="C5933" s="2">
        <v>1961.3362420000001</v>
      </c>
      <c r="D5933" s="2" t="s">
        <v>133</v>
      </c>
    </row>
    <row r="5934" spans="1:4" ht="14.25" customHeight="1">
      <c r="A5934" s="2">
        <v>1183215</v>
      </c>
      <c r="B5934" s="2" t="s">
        <v>129</v>
      </c>
      <c r="C5934" s="2">
        <v>398</v>
      </c>
      <c r="D5934" s="2" t="s">
        <v>130</v>
      </c>
    </row>
    <row r="5935" spans="1:4" ht="14.25" customHeight="1">
      <c r="A5935" s="2">
        <v>1183363</v>
      </c>
      <c r="B5935" s="2" t="s">
        <v>132</v>
      </c>
      <c r="C5935" s="2">
        <v>1572.96622</v>
      </c>
      <c r="D5935" s="2" t="s">
        <v>130</v>
      </c>
    </row>
    <row r="5936" spans="1:4" ht="14.25" customHeight="1">
      <c r="A5936" s="2">
        <v>1183628</v>
      </c>
      <c r="B5936" s="2" t="s">
        <v>132</v>
      </c>
      <c r="C5936" s="2">
        <v>2387.3879940000002</v>
      </c>
      <c r="D5936" s="2" t="s">
        <v>133</v>
      </c>
    </row>
    <row r="5937" spans="1:4" ht="14.25" customHeight="1">
      <c r="A5937" s="2">
        <v>1183636</v>
      </c>
      <c r="B5937" s="2" t="s">
        <v>132</v>
      </c>
      <c r="C5937" s="2">
        <v>3061</v>
      </c>
      <c r="D5937" s="2" t="s">
        <v>133</v>
      </c>
    </row>
    <row r="5938" spans="1:4" ht="14.25" customHeight="1">
      <c r="A5938" s="2">
        <v>1183725</v>
      </c>
      <c r="B5938" s="2" t="s">
        <v>129</v>
      </c>
      <c r="C5938" s="2">
        <v>3744.3281740000002</v>
      </c>
      <c r="D5938" s="2" t="s">
        <v>130</v>
      </c>
    </row>
    <row r="5939" spans="1:4" ht="14.25" customHeight="1">
      <c r="A5939" s="2">
        <v>1183864</v>
      </c>
      <c r="B5939" s="2" t="s">
        <v>132</v>
      </c>
      <c r="C5939" s="2">
        <v>594.12188990000004</v>
      </c>
      <c r="D5939" s="2" t="s">
        <v>133</v>
      </c>
    </row>
    <row r="5940" spans="1:4" ht="14.25" customHeight="1">
      <c r="A5940" s="2">
        <v>1183942</v>
      </c>
      <c r="B5940" s="2" t="s">
        <v>132</v>
      </c>
      <c r="C5940" s="2">
        <v>517.73000019999995</v>
      </c>
      <c r="D5940" s="2" t="s">
        <v>133</v>
      </c>
    </row>
    <row r="5941" spans="1:4" ht="14.25" customHeight="1">
      <c r="A5941" s="2">
        <v>1184021</v>
      </c>
      <c r="B5941" s="2" t="s">
        <v>132</v>
      </c>
      <c r="C5941" s="2">
        <v>496.22579580000001</v>
      </c>
      <c r="D5941" s="2" t="s">
        <v>130</v>
      </c>
    </row>
    <row r="5942" spans="1:4" ht="14.25" customHeight="1">
      <c r="A5942" s="2">
        <v>1184452</v>
      </c>
      <c r="B5942" s="2" t="s">
        <v>132</v>
      </c>
      <c r="C5942" s="2">
        <v>1099.7285019999999</v>
      </c>
      <c r="D5942" s="2" t="s">
        <v>133</v>
      </c>
    </row>
    <row r="5943" spans="1:4" ht="14.25" customHeight="1">
      <c r="A5943" s="2">
        <v>1184467</v>
      </c>
      <c r="B5943" s="2" t="s">
        <v>132</v>
      </c>
      <c r="C5943" s="2">
        <v>3462.3398149999998</v>
      </c>
      <c r="D5943" s="2" t="s">
        <v>130</v>
      </c>
    </row>
    <row r="5944" spans="1:4" ht="14.25" customHeight="1">
      <c r="A5944" s="2">
        <v>1184817</v>
      </c>
      <c r="B5944" s="2" t="s">
        <v>129</v>
      </c>
      <c r="C5944" s="2">
        <v>2346.6499920000001</v>
      </c>
      <c r="D5944" s="2" t="s">
        <v>130</v>
      </c>
    </row>
    <row r="5945" spans="1:4" ht="14.25" customHeight="1">
      <c r="A5945" s="2">
        <v>1184969</v>
      </c>
      <c r="B5945" s="2" t="s">
        <v>132</v>
      </c>
      <c r="C5945" s="2">
        <v>2304</v>
      </c>
      <c r="D5945" s="2" t="s">
        <v>130</v>
      </c>
    </row>
    <row r="5946" spans="1:4" ht="14.25" customHeight="1">
      <c r="A5946" s="2">
        <v>1185000</v>
      </c>
      <c r="B5946" s="2" t="s">
        <v>129</v>
      </c>
      <c r="C5946" s="2">
        <v>2230</v>
      </c>
      <c r="D5946" s="2" t="s">
        <v>133</v>
      </c>
    </row>
    <row r="5947" spans="1:4" ht="14.25" customHeight="1">
      <c r="A5947" s="2">
        <v>1185291</v>
      </c>
      <c r="B5947" s="2" t="s">
        <v>129</v>
      </c>
      <c r="C5947" s="2">
        <v>2297.0960890000001</v>
      </c>
      <c r="D5947" s="2" t="s">
        <v>130</v>
      </c>
    </row>
    <row r="5948" spans="1:4" ht="14.25" customHeight="1">
      <c r="A5948" s="2">
        <v>1185444</v>
      </c>
      <c r="B5948" s="2" t="s">
        <v>129</v>
      </c>
      <c r="C5948" s="2">
        <v>643.16364290000001</v>
      </c>
      <c r="D5948" s="2" t="s">
        <v>133</v>
      </c>
    </row>
    <row r="5949" spans="1:4" ht="14.25" customHeight="1">
      <c r="A5949" s="2">
        <v>1185516</v>
      </c>
      <c r="B5949" s="2" t="s">
        <v>129</v>
      </c>
      <c r="C5949" s="2">
        <v>3258</v>
      </c>
      <c r="D5949" s="2" t="s">
        <v>133</v>
      </c>
    </row>
    <row r="5950" spans="1:4" ht="14.25" customHeight="1">
      <c r="A5950" s="2">
        <v>1185943</v>
      </c>
      <c r="B5950" s="2" t="s">
        <v>132</v>
      </c>
      <c r="C5950" s="2">
        <v>2316.0730229999999</v>
      </c>
      <c r="D5950" s="2" t="s">
        <v>130</v>
      </c>
    </row>
    <row r="5951" spans="1:4" ht="14.25" customHeight="1">
      <c r="A5951" s="2">
        <v>1185945</v>
      </c>
      <c r="B5951" s="2" t="s">
        <v>129</v>
      </c>
      <c r="C5951" s="2">
        <v>2331.3276049999999</v>
      </c>
      <c r="D5951" s="2" t="s">
        <v>130</v>
      </c>
    </row>
    <row r="5952" spans="1:4" ht="14.25" customHeight="1">
      <c r="A5952" s="2">
        <v>1186116</v>
      </c>
      <c r="B5952" s="2" t="s">
        <v>129</v>
      </c>
      <c r="C5952" s="2">
        <v>2729</v>
      </c>
      <c r="D5952" s="2" t="s">
        <v>133</v>
      </c>
    </row>
    <row r="5953" spans="1:4" ht="14.25" customHeight="1">
      <c r="A5953" s="2">
        <v>1186346</v>
      </c>
      <c r="B5953" s="2" t="s">
        <v>132</v>
      </c>
      <c r="C5953" s="2">
        <v>3726.704585</v>
      </c>
      <c r="D5953" s="2" t="s">
        <v>133</v>
      </c>
    </row>
    <row r="5954" spans="1:4" ht="14.25" customHeight="1">
      <c r="A5954" s="2">
        <v>1186673</v>
      </c>
      <c r="B5954" s="2" t="s">
        <v>132</v>
      </c>
      <c r="C5954" s="2">
        <v>3379.6857380000001</v>
      </c>
      <c r="D5954" s="2" t="s">
        <v>130</v>
      </c>
    </row>
    <row r="5955" spans="1:4" ht="14.25" customHeight="1">
      <c r="A5955" s="2">
        <v>1186818</v>
      </c>
      <c r="B5955" s="2" t="s">
        <v>129</v>
      </c>
      <c r="C5955" s="2">
        <v>2843.024019</v>
      </c>
      <c r="D5955" s="2" t="s">
        <v>133</v>
      </c>
    </row>
    <row r="5956" spans="1:4" ht="14.25" customHeight="1">
      <c r="A5956" s="2">
        <v>1186897</v>
      </c>
      <c r="B5956" s="2" t="s">
        <v>132</v>
      </c>
      <c r="C5956" s="2">
        <v>1518</v>
      </c>
      <c r="D5956" s="2" t="s">
        <v>130</v>
      </c>
    </row>
    <row r="5957" spans="1:4" ht="14.25" customHeight="1">
      <c r="A5957" s="2">
        <v>1187054</v>
      </c>
      <c r="B5957" s="2" t="s">
        <v>132</v>
      </c>
      <c r="C5957" s="2">
        <v>3247</v>
      </c>
      <c r="D5957" s="2" t="s">
        <v>133</v>
      </c>
    </row>
    <row r="5958" spans="1:4" ht="14.25" customHeight="1">
      <c r="A5958" s="2">
        <v>1187498</v>
      </c>
      <c r="B5958" s="2" t="s">
        <v>132</v>
      </c>
      <c r="C5958" s="2">
        <v>2290.5359229999999</v>
      </c>
      <c r="D5958" s="2" t="s">
        <v>133</v>
      </c>
    </row>
    <row r="5959" spans="1:4" ht="14.25" customHeight="1">
      <c r="A5959" s="2">
        <v>1187510</v>
      </c>
      <c r="B5959" s="2" t="s">
        <v>132</v>
      </c>
      <c r="C5959" s="2">
        <v>2738.3665059999998</v>
      </c>
      <c r="D5959" s="2" t="s">
        <v>133</v>
      </c>
    </row>
    <row r="5960" spans="1:4" ht="14.25" customHeight="1">
      <c r="A5960" s="2">
        <v>1187907</v>
      </c>
      <c r="B5960" s="2" t="s">
        <v>129</v>
      </c>
      <c r="C5960" s="2">
        <v>3382</v>
      </c>
      <c r="D5960" s="2" t="s">
        <v>134</v>
      </c>
    </row>
    <row r="5961" spans="1:4" ht="14.25" customHeight="1">
      <c r="A5961" s="2">
        <v>1188038</v>
      </c>
      <c r="B5961" s="2" t="s">
        <v>132</v>
      </c>
      <c r="C5961" s="2">
        <v>3727.2916519999999</v>
      </c>
      <c r="D5961" s="2" t="s">
        <v>133</v>
      </c>
    </row>
    <row r="5962" spans="1:4" ht="14.25" customHeight="1">
      <c r="A5962" s="2">
        <v>1188194</v>
      </c>
      <c r="B5962" s="2" t="s">
        <v>132</v>
      </c>
      <c r="C5962" s="2">
        <v>474</v>
      </c>
      <c r="D5962" s="2" t="s">
        <v>133</v>
      </c>
    </row>
    <row r="5963" spans="1:4" ht="14.25" customHeight="1">
      <c r="A5963" s="2">
        <v>1188525</v>
      </c>
      <c r="B5963" s="2" t="s">
        <v>129</v>
      </c>
      <c r="C5963" s="2">
        <v>2467.6789600000002</v>
      </c>
      <c r="D5963" s="2" t="s">
        <v>130</v>
      </c>
    </row>
    <row r="5964" spans="1:4" ht="14.25" customHeight="1">
      <c r="A5964" s="2">
        <v>1188793</v>
      </c>
      <c r="B5964" s="2" t="s">
        <v>132</v>
      </c>
      <c r="C5964" s="2">
        <v>1359.0988130000001</v>
      </c>
      <c r="D5964" s="2" t="s">
        <v>130</v>
      </c>
    </row>
    <row r="5965" spans="1:4" ht="14.25" customHeight="1">
      <c r="A5965" s="2">
        <v>1189128</v>
      </c>
      <c r="B5965" s="2" t="s">
        <v>129</v>
      </c>
      <c r="C5965" s="2">
        <v>1850</v>
      </c>
      <c r="D5965" s="2" t="s">
        <v>133</v>
      </c>
    </row>
    <row r="5966" spans="1:4" ht="14.25" customHeight="1">
      <c r="A5966" s="2">
        <v>1189204</v>
      </c>
      <c r="B5966" s="2" t="s">
        <v>132</v>
      </c>
      <c r="C5966" s="2">
        <v>1368.213289</v>
      </c>
      <c r="D5966" s="2" t="s">
        <v>133</v>
      </c>
    </row>
    <row r="5967" spans="1:4" ht="14.25" customHeight="1">
      <c r="A5967" s="2">
        <v>1189240</v>
      </c>
      <c r="B5967" s="2" t="s">
        <v>132</v>
      </c>
      <c r="C5967" s="2">
        <v>3037.8024700000001</v>
      </c>
      <c r="D5967" s="2" t="s">
        <v>133</v>
      </c>
    </row>
    <row r="5968" spans="1:4" ht="14.25" customHeight="1">
      <c r="A5968" s="2">
        <v>1189276</v>
      </c>
      <c r="B5968" s="2" t="s">
        <v>132</v>
      </c>
      <c r="C5968" s="2">
        <v>2940.86094</v>
      </c>
      <c r="D5968" s="2" t="s">
        <v>133</v>
      </c>
    </row>
    <row r="5969" spans="1:4" ht="14.25" customHeight="1">
      <c r="A5969" s="2">
        <v>1189859</v>
      </c>
      <c r="B5969" s="2" t="s">
        <v>132</v>
      </c>
      <c r="C5969" s="2">
        <v>1325</v>
      </c>
      <c r="D5969" s="2" t="s">
        <v>130</v>
      </c>
    </row>
    <row r="5970" spans="1:4" ht="14.25" customHeight="1">
      <c r="A5970" s="2">
        <v>1190688</v>
      </c>
      <c r="B5970" s="2" t="s">
        <v>129</v>
      </c>
      <c r="C5970" s="2">
        <v>1540.1782940000001</v>
      </c>
      <c r="D5970" s="2" t="s">
        <v>133</v>
      </c>
    </row>
    <row r="5971" spans="1:4" ht="14.25" customHeight="1">
      <c r="A5971" s="2">
        <v>1190970</v>
      </c>
      <c r="B5971" s="2" t="s">
        <v>129</v>
      </c>
      <c r="C5971" s="2">
        <v>3429.9731660000002</v>
      </c>
      <c r="D5971" s="2" t="s">
        <v>133</v>
      </c>
    </row>
    <row r="5972" spans="1:4" ht="14.25" customHeight="1">
      <c r="A5972" s="2">
        <v>1191261</v>
      </c>
      <c r="B5972" s="2" t="s">
        <v>129</v>
      </c>
      <c r="C5972" s="2">
        <v>239.71292</v>
      </c>
      <c r="D5972" s="2" t="s">
        <v>130</v>
      </c>
    </row>
    <row r="5973" spans="1:4" ht="14.25" customHeight="1">
      <c r="A5973" s="2">
        <v>1191262</v>
      </c>
      <c r="B5973" s="2" t="s">
        <v>132</v>
      </c>
      <c r="C5973" s="2">
        <v>3217.8084709999998</v>
      </c>
      <c r="D5973" s="2" t="s">
        <v>133</v>
      </c>
    </row>
    <row r="5974" spans="1:4" ht="14.25" customHeight="1">
      <c r="A5974" s="2">
        <v>1191576</v>
      </c>
      <c r="B5974" s="2" t="s">
        <v>129</v>
      </c>
      <c r="C5974" s="2">
        <v>1003.805824</v>
      </c>
      <c r="D5974" s="2" t="s">
        <v>133</v>
      </c>
    </row>
    <row r="5975" spans="1:4" ht="14.25" customHeight="1">
      <c r="A5975" s="2">
        <v>1191765</v>
      </c>
      <c r="B5975" s="2" t="s">
        <v>129</v>
      </c>
      <c r="C5975" s="2">
        <v>966.02939809999998</v>
      </c>
      <c r="D5975" s="2" t="s">
        <v>130</v>
      </c>
    </row>
    <row r="5976" spans="1:4" ht="14.25" customHeight="1">
      <c r="A5976" s="2">
        <v>1191775</v>
      </c>
      <c r="B5976" s="2" t="s">
        <v>132</v>
      </c>
      <c r="C5976" s="2">
        <v>1124.7121999999999</v>
      </c>
      <c r="D5976" s="2" t="s">
        <v>130</v>
      </c>
    </row>
    <row r="5977" spans="1:4" ht="14.25" customHeight="1">
      <c r="A5977" s="2">
        <v>1191860</v>
      </c>
      <c r="B5977" s="2" t="s">
        <v>132</v>
      </c>
      <c r="C5977" s="2">
        <v>2543</v>
      </c>
      <c r="D5977" s="2" t="s">
        <v>133</v>
      </c>
    </row>
    <row r="5978" spans="1:4" ht="14.25" customHeight="1">
      <c r="A5978" s="2">
        <v>1191898</v>
      </c>
      <c r="B5978" s="2" t="s">
        <v>132</v>
      </c>
      <c r="C5978" s="2">
        <v>953.30058940000004</v>
      </c>
      <c r="D5978" s="2" t="s">
        <v>133</v>
      </c>
    </row>
    <row r="5979" spans="1:4" ht="14.25" customHeight="1">
      <c r="A5979" s="2">
        <v>1192007</v>
      </c>
      <c r="B5979" s="2" t="s">
        <v>132</v>
      </c>
      <c r="C5979" s="2">
        <v>3436.068765</v>
      </c>
      <c r="D5979" s="2" t="s">
        <v>130</v>
      </c>
    </row>
    <row r="5980" spans="1:4" ht="14.25" customHeight="1">
      <c r="A5980" s="2">
        <v>1192221</v>
      </c>
      <c r="B5980" s="2" t="s">
        <v>129</v>
      </c>
      <c r="C5980" s="2">
        <v>2853.5931620000001</v>
      </c>
      <c r="D5980" s="2" t="s">
        <v>130</v>
      </c>
    </row>
    <row r="5981" spans="1:4" ht="14.25" customHeight="1">
      <c r="A5981" s="2">
        <v>1192445</v>
      </c>
      <c r="B5981" s="2" t="s">
        <v>132</v>
      </c>
      <c r="C5981" s="2">
        <v>1741.754416</v>
      </c>
      <c r="D5981" s="2" t="s">
        <v>130</v>
      </c>
    </row>
    <row r="5982" spans="1:4" ht="14.25" customHeight="1">
      <c r="A5982" s="2">
        <v>1192465</v>
      </c>
      <c r="B5982" s="2" t="s">
        <v>132</v>
      </c>
      <c r="C5982" s="2">
        <v>2117.6864209999999</v>
      </c>
      <c r="D5982" s="2" t="s">
        <v>130</v>
      </c>
    </row>
    <row r="5983" spans="1:4" ht="14.25" customHeight="1">
      <c r="A5983" s="2">
        <v>1192487</v>
      </c>
      <c r="B5983" s="2" t="s">
        <v>132</v>
      </c>
      <c r="C5983" s="2">
        <v>2121.4896629999998</v>
      </c>
      <c r="D5983" s="2" t="s">
        <v>130</v>
      </c>
    </row>
    <row r="5984" spans="1:4" ht="14.25" customHeight="1">
      <c r="A5984" s="2">
        <v>1192545</v>
      </c>
      <c r="B5984" s="2" t="s">
        <v>129</v>
      </c>
      <c r="C5984" s="2">
        <v>1830.480405</v>
      </c>
      <c r="D5984" s="2" t="s">
        <v>130</v>
      </c>
    </row>
    <row r="5985" spans="1:4" ht="14.25" customHeight="1">
      <c r="A5985" s="2">
        <v>1192733</v>
      </c>
      <c r="B5985" s="2" t="s">
        <v>132</v>
      </c>
      <c r="C5985" s="2">
        <v>2326</v>
      </c>
      <c r="D5985" s="2" t="s">
        <v>130</v>
      </c>
    </row>
    <row r="5986" spans="1:4" ht="14.25" customHeight="1">
      <c r="A5986" s="2">
        <v>1193128</v>
      </c>
      <c r="B5986" s="2" t="s">
        <v>132</v>
      </c>
      <c r="C5986" s="2">
        <v>1460.741215</v>
      </c>
      <c r="D5986" s="2" t="s">
        <v>133</v>
      </c>
    </row>
    <row r="5987" spans="1:4" ht="14.25" customHeight="1">
      <c r="A5987" s="2">
        <v>1193205</v>
      </c>
      <c r="B5987" s="2" t="s">
        <v>129</v>
      </c>
      <c r="C5987" s="2">
        <v>926</v>
      </c>
      <c r="D5987" s="2" t="s">
        <v>130</v>
      </c>
    </row>
    <row r="5988" spans="1:4" ht="14.25" customHeight="1">
      <c r="A5988" s="2">
        <v>1193712</v>
      </c>
      <c r="B5988" s="2" t="s">
        <v>129</v>
      </c>
      <c r="C5988" s="2">
        <v>2182.3955209999999</v>
      </c>
      <c r="D5988" s="2" t="s">
        <v>133</v>
      </c>
    </row>
    <row r="5989" spans="1:4" ht="14.25" customHeight="1">
      <c r="A5989" s="2">
        <v>1194182</v>
      </c>
      <c r="B5989" s="2" t="s">
        <v>132</v>
      </c>
      <c r="C5989" s="2">
        <v>1905</v>
      </c>
      <c r="D5989" s="2" t="s">
        <v>133</v>
      </c>
    </row>
    <row r="5990" spans="1:4" ht="14.25" customHeight="1">
      <c r="A5990" s="2">
        <v>1194252</v>
      </c>
      <c r="B5990" s="2" t="s">
        <v>129</v>
      </c>
      <c r="C5990" s="2">
        <v>3708.6490309999999</v>
      </c>
      <c r="D5990" s="2" t="s">
        <v>133</v>
      </c>
    </row>
    <row r="5991" spans="1:4" ht="14.25" customHeight="1">
      <c r="A5991" s="2">
        <v>1194463</v>
      </c>
      <c r="B5991" s="2" t="s">
        <v>132</v>
      </c>
      <c r="C5991" s="2">
        <v>2948</v>
      </c>
      <c r="D5991" s="2" t="s">
        <v>130</v>
      </c>
    </row>
    <row r="5992" spans="1:4" ht="14.25" customHeight="1">
      <c r="A5992" s="2">
        <v>1194765</v>
      </c>
      <c r="B5992" s="2" t="s">
        <v>129</v>
      </c>
      <c r="C5992" s="2">
        <v>3319.7850629999998</v>
      </c>
      <c r="D5992" s="2" t="s">
        <v>130</v>
      </c>
    </row>
    <row r="5993" spans="1:4" ht="14.25" customHeight="1">
      <c r="A5993" s="2">
        <v>1194998</v>
      </c>
      <c r="B5993" s="2" t="s">
        <v>132</v>
      </c>
      <c r="C5993" s="2">
        <v>3395.7707780000001</v>
      </c>
      <c r="D5993" s="2" t="s">
        <v>133</v>
      </c>
    </row>
    <row r="5994" spans="1:4" ht="14.25" customHeight="1">
      <c r="A5994" s="2">
        <v>1195041</v>
      </c>
      <c r="B5994" s="2" t="s">
        <v>129</v>
      </c>
      <c r="C5994" s="2">
        <v>3271</v>
      </c>
      <c r="D5994" s="2" t="s">
        <v>130</v>
      </c>
    </row>
    <row r="5995" spans="1:4" ht="14.25" customHeight="1">
      <c r="A5995" s="2">
        <v>1195238</v>
      </c>
      <c r="B5995" s="2" t="s">
        <v>132</v>
      </c>
      <c r="C5995" s="2">
        <v>1262</v>
      </c>
      <c r="D5995" s="2" t="s">
        <v>133</v>
      </c>
    </row>
    <row r="5996" spans="1:4" ht="14.25" customHeight="1">
      <c r="A5996" s="2">
        <v>1195260</v>
      </c>
      <c r="B5996" s="2" t="s">
        <v>129</v>
      </c>
      <c r="C5996" s="2">
        <v>3798.5896980000002</v>
      </c>
      <c r="D5996" s="2" t="s">
        <v>133</v>
      </c>
    </row>
    <row r="5997" spans="1:4" ht="14.25" customHeight="1">
      <c r="A5997" s="2">
        <v>1195320</v>
      </c>
      <c r="B5997" s="2" t="s">
        <v>129</v>
      </c>
      <c r="C5997" s="2">
        <v>3271.5416570000002</v>
      </c>
      <c r="D5997" s="2" t="s">
        <v>133</v>
      </c>
    </row>
    <row r="5998" spans="1:4" ht="14.25" customHeight="1">
      <c r="A5998" s="2">
        <v>1195374</v>
      </c>
      <c r="B5998" s="2" t="s">
        <v>129</v>
      </c>
      <c r="C5998" s="2">
        <v>549</v>
      </c>
      <c r="D5998" s="2" t="s">
        <v>133</v>
      </c>
    </row>
    <row r="5999" spans="1:4" ht="14.25" customHeight="1">
      <c r="A5999" s="2">
        <v>1195723</v>
      </c>
      <c r="B5999" s="2" t="s">
        <v>132</v>
      </c>
      <c r="C5999" s="2">
        <v>495</v>
      </c>
      <c r="D5999" s="2" t="s">
        <v>130</v>
      </c>
    </row>
    <row r="6000" spans="1:4" ht="14.25" customHeight="1">
      <c r="A6000" s="2">
        <v>1196176</v>
      </c>
      <c r="B6000" s="2" t="s">
        <v>132</v>
      </c>
      <c r="C6000" s="2">
        <v>578.54181719999997</v>
      </c>
      <c r="D6000" s="2" t="s">
        <v>133</v>
      </c>
    </row>
    <row r="6001" spans="1:4" ht="14.25" customHeight="1">
      <c r="A6001" s="2">
        <v>1196641</v>
      </c>
      <c r="B6001" s="2" t="s">
        <v>132</v>
      </c>
      <c r="C6001" s="2">
        <v>841</v>
      </c>
      <c r="D6001" s="2" t="s">
        <v>130</v>
      </c>
    </row>
    <row r="6002" spans="1:4" ht="14.25" customHeight="1">
      <c r="A6002" s="2">
        <v>1196662</v>
      </c>
      <c r="B6002" s="2" t="s">
        <v>132</v>
      </c>
      <c r="C6002" s="2">
        <v>2852.639255</v>
      </c>
      <c r="D6002" s="2" t="s">
        <v>133</v>
      </c>
    </row>
    <row r="6003" spans="1:4" ht="14.25" customHeight="1">
      <c r="A6003" s="2">
        <v>1197148</v>
      </c>
      <c r="B6003" s="2" t="s">
        <v>132</v>
      </c>
      <c r="C6003" s="2">
        <v>2489.3794720000001</v>
      </c>
      <c r="D6003" s="2" t="s">
        <v>133</v>
      </c>
    </row>
    <row r="6004" spans="1:4" ht="14.25" customHeight="1">
      <c r="A6004" s="2">
        <v>1197776</v>
      </c>
      <c r="B6004" s="2" t="s">
        <v>132</v>
      </c>
      <c r="C6004" s="2">
        <v>557.7653881</v>
      </c>
      <c r="D6004" s="2" t="s">
        <v>133</v>
      </c>
    </row>
    <row r="6005" spans="1:4" ht="14.25" customHeight="1">
      <c r="A6005" s="2">
        <v>1198216</v>
      </c>
      <c r="B6005" s="2" t="s">
        <v>132</v>
      </c>
      <c r="C6005" s="2">
        <v>1043.337992</v>
      </c>
      <c r="D6005" s="2" t="s">
        <v>133</v>
      </c>
    </row>
    <row r="6006" spans="1:4" ht="14.25" customHeight="1">
      <c r="A6006" s="2">
        <v>1198706</v>
      </c>
      <c r="B6006" s="2" t="s">
        <v>132</v>
      </c>
      <c r="C6006" s="2">
        <v>2554.2369779999999</v>
      </c>
      <c r="D6006" s="2" t="s">
        <v>133</v>
      </c>
    </row>
    <row r="6007" spans="1:4" ht="14.25" customHeight="1">
      <c r="A6007" s="2">
        <v>1198733</v>
      </c>
      <c r="B6007" s="2" t="s">
        <v>132</v>
      </c>
      <c r="C6007" s="2">
        <v>2088.8559380000002</v>
      </c>
      <c r="D6007" s="2" t="s">
        <v>130</v>
      </c>
    </row>
    <row r="6008" spans="1:4" ht="14.25" customHeight="1">
      <c r="A6008" s="2">
        <v>1198870</v>
      </c>
      <c r="B6008" s="2" t="s">
        <v>132</v>
      </c>
      <c r="C6008" s="2">
        <v>2104.2514529999999</v>
      </c>
      <c r="D6008" s="2" t="s">
        <v>133</v>
      </c>
    </row>
    <row r="6009" spans="1:4" ht="14.25" customHeight="1">
      <c r="A6009" s="2">
        <v>1199083</v>
      </c>
      <c r="B6009" s="2" t="s">
        <v>132</v>
      </c>
      <c r="C6009" s="2">
        <v>839.50737319999996</v>
      </c>
      <c r="D6009" s="2" t="s">
        <v>130</v>
      </c>
    </row>
    <row r="6010" spans="1:4" ht="14.25" customHeight="1">
      <c r="A6010" s="2">
        <v>1199181</v>
      </c>
      <c r="B6010" s="2" t="s">
        <v>129</v>
      </c>
      <c r="C6010" s="2">
        <v>274.23198730000001</v>
      </c>
      <c r="D6010" s="2" t="s">
        <v>130</v>
      </c>
    </row>
    <row r="6011" spans="1:4" ht="14.25" customHeight="1">
      <c r="A6011" s="2">
        <v>1199301</v>
      </c>
      <c r="B6011" s="2" t="s">
        <v>129</v>
      </c>
      <c r="C6011" s="2">
        <v>3869.5492319999998</v>
      </c>
      <c r="D6011" s="2" t="s">
        <v>130</v>
      </c>
    </row>
    <row r="6012" spans="1:4" ht="14.25" customHeight="1">
      <c r="A6012" s="2">
        <v>1199421</v>
      </c>
      <c r="B6012" s="2" t="s">
        <v>129</v>
      </c>
      <c r="C6012" s="2">
        <v>3336.5704919999998</v>
      </c>
      <c r="D6012" s="2" t="s">
        <v>130</v>
      </c>
    </row>
    <row r="6013" spans="1:4" ht="14.25" customHeight="1">
      <c r="A6013" s="2">
        <v>1199552</v>
      </c>
      <c r="B6013" s="2" t="s">
        <v>132</v>
      </c>
      <c r="C6013" s="2">
        <v>947.97420780000004</v>
      </c>
      <c r="D6013" s="2" t="s">
        <v>133</v>
      </c>
    </row>
    <row r="6014" spans="1:4" ht="14.25" customHeight="1">
      <c r="A6014" s="2">
        <v>1199624</v>
      </c>
      <c r="B6014" s="2" t="s">
        <v>132</v>
      </c>
      <c r="C6014" s="2">
        <v>3500</v>
      </c>
      <c r="D6014" s="2" t="s">
        <v>133</v>
      </c>
    </row>
    <row r="6015" spans="1:4" ht="14.25" customHeight="1">
      <c r="A6015" s="2">
        <v>1199699</v>
      </c>
      <c r="B6015" s="2" t="s">
        <v>132</v>
      </c>
      <c r="C6015" s="2">
        <v>1449.3775189999999</v>
      </c>
      <c r="D6015" s="2" t="s">
        <v>130</v>
      </c>
    </row>
    <row r="6016" spans="1:4" ht="14.25" customHeight="1">
      <c r="A6016" s="2">
        <v>1199971</v>
      </c>
      <c r="B6016" s="2" t="s">
        <v>132</v>
      </c>
      <c r="C6016" s="2">
        <v>714</v>
      </c>
      <c r="D6016" s="2" t="s">
        <v>130</v>
      </c>
    </row>
    <row r="6017" spans="1:4" ht="14.25" customHeight="1">
      <c r="A6017" s="2">
        <v>1200460</v>
      </c>
      <c r="B6017" s="2" t="s">
        <v>132</v>
      </c>
      <c r="C6017" s="2">
        <v>1928.333807</v>
      </c>
      <c r="D6017" s="2" t="s">
        <v>133</v>
      </c>
    </row>
    <row r="6018" spans="1:4" ht="14.25" customHeight="1">
      <c r="A6018" s="2">
        <v>1201019</v>
      </c>
      <c r="B6018" s="2" t="s">
        <v>132</v>
      </c>
      <c r="C6018" s="2">
        <v>2279</v>
      </c>
      <c r="D6018" s="2" t="s">
        <v>130</v>
      </c>
    </row>
    <row r="6019" spans="1:4" ht="14.25" customHeight="1">
      <c r="A6019" s="2">
        <v>1201282</v>
      </c>
      <c r="B6019" s="2" t="s">
        <v>132</v>
      </c>
      <c r="C6019" s="2">
        <v>1195.825141</v>
      </c>
      <c r="D6019" s="2" t="s">
        <v>133</v>
      </c>
    </row>
    <row r="6020" spans="1:4" ht="14.25" customHeight="1">
      <c r="A6020" s="2">
        <v>1201416</v>
      </c>
      <c r="B6020" s="2" t="s">
        <v>129</v>
      </c>
      <c r="C6020" s="2">
        <v>2815.2493880000002</v>
      </c>
      <c r="D6020" s="2" t="s">
        <v>133</v>
      </c>
    </row>
    <row r="6021" spans="1:4" ht="14.25" customHeight="1">
      <c r="A6021" s="2">
        <v>1201601</v>
      </c>
      <c r="B6021" s="2" t="s">
        <v>132</v>
      </c>
      <c r="C6021" s="2">
        <v>3868.2068869999998</v>
      </c>
      <c r="D6021" s="2" t="s">
        <v>130</v>
      </c>
    </row>
    <row r="6022" spans="1:4" ht="14.25" customHeight="1">
      <c r="A6022" s="2">
        <v>1201909</v>
      </c>
      <c r="B6022" s="2" t="s">
        <v>132</v>
      </c>
      <c r="C6022" s="2">
        <v>864</v>
      </c>
      <c r="D6022" s="2" t="s">
        <v>130</v>
      </c>
    </row>
    <row r="6023" spans="1:4" ht="14.25" customHeight="1">
      <c r="A6023" s="2">
        <v>1202085</v>
      </c>
      <c r="B6023" s="2" t="s">
        <v>129</v>
      </c>
      <c r="C6023" s="2">
        <v>3473</v>
      </c>
      <c r="D6023" s="2" t="s">
        <v>130</v>
      </c>
    </row>
    <row r="6024" spans="1:4" ht="14.25" customHeight="1">
      <c r="A6024" s="2">
        <v>1202297</v>
      </c>
      <c r="B6024" s="2" t="s">
        <v>132</v>
      </c>
      <c r="C6024" s="2">
        <v>1568.094445</v>
      </c>
      <c r="D6024" s="2" t="s">
        <v>130</v>
      </c>
    </row>
    <row r="6025" spans="1:4" ht="14.25" customHeight="1">
      <c r="A6025" s="2">
        <v>1202428</v>
      </c>
      <c r="B6025" s="2" t="s">
        <v>132</v>
      </c>
      <c r="C6025" s="2">
        <v>2916</v>
      </c>
      <c r="D6025" s="2" t="s">
        <v>133</v>
      </c>
    </row>
    <row r="6026" spans="1:4" ht="14.25" customHeight="1">
      <c r="A6026" s="2">
        <v>1202845</v>
      </c>
      <c r="B6026" s="2" t="s">
        <v>132</v>
      </c>
      <c r="C6026" s="2">
        <v>750</v>
      </c>
      <c r="D6026" s="2" t="s">
        <v>134</v>
      </c>
    </row>
    <row r="6027" spans="1:4" ht="14.25" customHeight="1">
      <c r="A6027" s="2">
        <v>1203487</v>
      </c>
      <c r="B6027" s="2" t="s">
        <v>132</v>
      </c>
      <c r="C6027" s="2">
        <v>3697.2730059999999</v>
      </c>
      <c r="D6027" s="2" t="s">
        <v>130</v>
      </c>
    </row>
    <row r="6028" spans="1:4" ht="14.25" customHeight="1">
      <c r="A6028" s="2">
        <v>1203737</v>
      </c>
      <c r="B6028" s="2" t="s">
        <v>132</v>
      </c>
      <c r="C6028" s="2">
        <v>2847.9531430000002</v>
      </c>
      <c r="D6028" s="2" t="s">
        <v>130</v>
      </c>
    </row>
    <row r="6029" spans="1:4" ht="14.25" customHeight="1">
      <c r="A6029" s="2">
        <v>1203956</v>
      </c>
      <c r="B6029" s="2" t="s">
        <v>132</v>
      </c>
      <c r="C6029" s="2">
        <v>2324.1102679999999</v>
      </c>
      <c r="D6029" s="2" t="s">
        <v>133</v>
      </c>
    </row>
    <row r="6030" spans="1:4" ht="14.25" customHeight="1">
      <c r="A6030" s="2">
        <v>1203997</v>
      </c>
      <c r="B6030" s="2" t="s">
        <v>132</v>
      </c>
      <c r="C6030" s="2">
        <v>1233.5699750000001</v>
      </c>
      <c r="D6030" s="2" t="s">
        <v>130</v>
      </c>
    </row>
    <row r="6031" spans="1:4" ht="14.25" customHeight="1">
      <c r="A6031" s="2">
        <v>1204055</v>
      </c>
      <c r="B6031" s="2" t="s">
        <v>132</v>
      </c>
      <c r="C6031" s="2">
        <v>2421</v>
      </c>
      <c r="D6031" s="2" t="s">
        <v>130</v>
      </c>
    </row>
    <row r="6032" spans="1:4" ht="14.25" customHeight="1">
      <c r="A6032" s="2">
        <v>1204296</v>
      </c>
      <c r="B6032" s="2" t="s">
        <v>129</v>
      </c>
      <c r="C6032" s="2">
        <v>481</v>
      </c>
      <c r="D6032" s="2" t="s">
        <v>133</v>
      </c>
    </row>
    <row r="6033" spans="1:4" ht="14.25" customHeight="1">
      <c r="A6033" s="2">
        <v>1204342</v>
      </c>
      <c r="B6033" s="2" t="s">
        <v>132</v>
      </c>
      <c r="C6033" s="2">
        <v>2862.8187050000001</v>
      </c>
      <c r="D6033" s="2" t="s">
        <v>133</v>
      </c>
    </row>
    <row r="6034" spans="1:4" ht="14.25" customHeight="1">
      <c r="A6034" s="2">
        <v>1204663</v>
      </c>
      <c r="B6034" s="2" t="s">
        <v>132</v>
      </c>
      <c r="C6034" s="2">
        <v>1027.8155159999999</v>
      </c>
      <c r="D6034" s="2" t="s">
        <v>130</v>
      </c>
    </row>
    <row r="6035" spans="1:4" ht="14.25" customHeight="1">
      <c r="A6035" s="2">
        <v>1204959</v>
      </c>
      <c r="B6035" s="2" t="s">
        <v>129</v>
      </c>
      <c r="C6035" s="2">
        <v>233</v>
      </c>
      <c r="D6035" s="2" t="s">
        <v>134</v>
      </c>
    </row>
    <row r="6036" spans="1:4" ht="14.25" customHeight="1">
      <c r="A6036" s="2">
        <v>1205097</v>
      </c>
      <c r="B6036" s="2" t="s">
        <v>129</v>
      </c>
      <c r="C6036" s="2">
        <v>2308.9216289999999</v>
      </c>
      <c r="D6036" s="2" t="s">
        <v>130</v>
      </c>
    </row>
    <row r="6037" spans="1:4" ht="14.25" customHeight="1">
      <c r="A6037" s="2">
        <v>1205726</v>
      </c>
      <c r="B6037" s="2" t="s">
        <v>132</v>
      </c>
      <c r="C6037" s="2">
        <v>3594.7389330000001</v>
      </c>
      <c r="D6037" s="2" t="s">
        <v>133</v>
      </c>
    </row>
    <row r="6038" spans="1:4" ht="14.25" customHeight="1">
      <c r="A6038" s="2">
        <v>1205757</v>
      </c>
      <c r="B6038" s="2" t="s">
        <v>129</v>
      </c>
      <c r="C6038" s="2">
        <v>3139.48281</v>
      </c>
      <c r="D6038" s="2" t="s">
        <v>134</v>
      </c>
    </row>
    <row r="6039" spans="1:4" ht="14.25" customHeight="1">
      <c r="A6039" s="2">
        <v>1206862</v>
      </c>
      <c r="B6039" s="2" t="s">
        <v>132</v>
      </c>
      <c r="C6039" s="2">
        <v>3236.3639859999998</v>
      </c>
      <c r="D6039" s="2" t="s">
        <v>133</v>
      </c>
    </row>
    <row r="6040" spans="1:4" ht="14.25" customHeight="1">
      <c r="A6040" s="2">
        <v>1206885</v>
      </c>
      <c r="B6040" s="2" t="s">
        <v>129</v>
      </c>
      <c r="C6040" s="2">
        <v>2508.3762529999999</v>
      </c>
      <c r="D6040" s="2" t="s">
        <v>130</v>
      </c>
    </row>
    <row r="6041" spans="1:4" ht="14.25" customHeight="1">
      <c r="A6041" s="2">
        <v>1207099</v>
      </c>
      <c r="B6041" s="2" t="s">
        <v>132</v>
      </c>
      <c r="C6041" s="2">
        <v>2460.8536180000001</v>
      </c>
      <c r="D6041" s="2" t="s">
        <v>130</v>
      </c>
    </row>
    <row r="6042" spans="1:4" ht="14.25" customHeight="1">
      <c r="A6042" s="2">
        <v>1207125</v>
      </c>
      <c r="B6042" s="2" t="s">
        <v>129</v>
      </c>
      <c r="C6042" s="2">
        <v>2614</v>
      </c>
      <c r="D6042" s="2" t="s">
        <v>130</v>
      </c>
    </row>
    <row r="6043" spans="1:4" ht="14.25" customHeight="1">
      <c r="A6043" s="2">
        <v>1207146</v>
      </c>
      <c r="B6043" s="2" t="s">
        <v>129</v>
      </c>
      <c r="C6043" s="2">
        <v>2276.1703579999999</v>
      </c>
      <c r="D6043" s="2" t="s">
        <v>133</v>
      </c>
    </row>
    <row r="6044" spans="1:4" ht="14.25" customHeight="1">
      <c r="A6044" s="2">
        <v>1207743</v>
      </c>
      <c r="B6044" s="2" t="s">
        <v>129</v>
      </c>
      <c r="C6044" s="2">
        <v>545.90071909999995</v>
      </c>
      <c r="D6044" s="2" t="s">
        <v>130</v>
      </c>
    </row>
    <row r="6045" spans="1:4" ht="14.25" customHeight="1">
      <c r="A6045" s="2">
        <v>1207798</v>
      </c>
      <c r="B6045" s="2" t="s">
        <v>132</v>
      </c>
      <c r="C6045" s="2">
        <v>1613.509828</v>
      </c>
      <c r="D6045" s="2" t="s">
        <v>133</v>
      </c>
    </row>
    <row r="6046" spans="1:4" ht="14.25" customHeight="1">
      <c r="A6046" s="2">
        <v>1207845</v>
      </c>
      <c r="B6046" s="2" t="s">
        <v>129</v>
      </c>
      <c r="C6046" s="2">
        <v>1516.00242</v>
      </c>
      <c r="D6046" s="2" t="s">
        <v>130</v>
      </c>
    </row>
    <row r="6047" spans="1:4" ht="14.25" customHeight="1">
      <c r="A6047" s="2">
        <v>1208045</v>
      </c>
      <c r="B6047" s="2" t="s">
        <v>132</v>
      </c>
      <c r="C6047" s="2">
        <v>2294.181904</v>
      </c>
      <c r="D6047" s="2" t="s">
        <v>130</v>
      </c>
    </row>
    <row r="6048" spans="1:4" ht="14.25" customHeight="1">
      <c r="A6048" s="2">
        <v>1208187</v>
      </c>
      <c r="B6048" s="2" t="s">
        <v>129</v>
      </c>
      <c r="C6048" s="2">
        <v>3450.9033639999998</v>
      </c>
      <c r="D6048" s="2" t="s">
        <v>130</v>
      </c>
    </row>
    <row r="6049" spans="1:4" ht="14.25" customHeight="1">
      <c r="A6049" s="2">
        <v>1208341</v>
      </c>
      <c r="B6049" s="2" t="s">
        <v>132</v>
      </c>
      <c r="C6049" s="2">
        <v>521.56692469999996</v>
      </c>
      <c r="D6049" s="2" t="s">
        <v>130</v>
      </c>
    </row>
    <row r="6050" spans="1:4" ht="14.25" customHeight="1">
      <c r="A6050" s="2">
        <v>1208395</v>
      </c>
      <c r="B6050" s="2" t="s">
        <v>132</v>
      </c>
      <c r="C6050" s="2">
        <v>1370.5290210000001</v>
      </c>
      <c r="D6050" s="2" t="s">
        <v>130</v>
      </c>
    </row>
    <row r="6051" spans="1:4" ht="14.25" customHeight="1">
      <c r="A6051" s="2">
        <v>1208460</v>
      </c>
      <c r="B6051" s="2" t="s">
        <v>129</v>
      </c>
      <c r="C6051" s="2">
        <v>1780.8790320000001</v>
      </c>
      <c r="D6051" s="2" t="s">
        <v>133</v>
      </c>
    </row>
    <row r="6052" spans="1:4" ht="14.25" customHeight="1">
      <c r="A6052" s="2">
        <v>1208593</v>
      </c>
      <c r="B6052" s="2" t="s">
        <v>132</v>
      </c>
      <c r="C6052" s="2">
        <v>1523</v>
      </c>
      <c r="D6052" s="2" t="s">
        <v>130</v>
      </c>
    </row>
    <row r="6053" spans="1:4" ht="14.25" customHeight="1">
      <c r="A6053" s="2">
        <v>1208681</v>
      </c>
      <c r="B6053" s="2" t="s">
        <v>132</v>
      </c>
      <c r="C6053" s="2">
        <v>2070.0412409999999</v>
      </c>
      <c r="D6053" s="2" t="s">
        <v>130</v>
      </c>
    </row>
    <row r="6054" spans="1:4" ht="14.25" customHeight="1">
      <c r="A6054" s="2">
        <v>1208689</v>
      </c>
      <c r="B6054" s="2" t="s">
        <v>132</v>
      </c>
      <c r="C6054" s="2">
        <v>3067</v>
      </c>
      <c r="D6054" s="2" t="s">
        <v>130</v>
      </c>
    </row>
    <row r="6055" spans="1:4" ht="14.25" customHeight="1">
      <c r="A6055" s="2">
        <v>1208813</v>
      </c>
      <c r="B6055" s="2" t="s">
        <v>132</v>
      </c>
      <c r="C6055" s="2">
        <v>1946.6596050000001</v>
      </c>
      <c r="D6055" s="2" t="s">
        <v>130</v>
      </c>
    </row>
    <row r="6056" spans="1:4" ht="14.25" customHeight="1">
      <c r="A6056" s="2">
        <v>1208994</v>
      </c>
      <c r="B6056" s="2" t="s">
        <v>129</v>
      </c>
      <c r="C6056" s="2">
        <v>3509</v>
      </c>
      <c r="D6056" s="2" t="s">
        <v>133</v>
      </c>
    </row>
    <row r="6057" spans="1:4" ht="14.25" customHeight="1">
      <c r="A6057" s="2">
        <v>1209029</v>
      </c>
      <c r="B6057" s="2" t="s">
        <v>132</v>
      </c>
      <c r="C6057" s="2">
        <v>1453.1994070000001</v>
      </c>
      <c r="D6057" s="2" t="s">
        <v>130</v>
      </c>
    </row>
    <row r="6058" spans="1:4" ht="14.25" customHeight="1">
      <c r="A6058" s="2">
        <v>1209329</v>
      </c>
      <c r="B6058" s="2" t="s">
        <v>132</v>
      </c>
      <c r="C6058" s="2">
        <v>3480.7333549999998</v>
      </c>
      <c r="D6058" s="2" t="s">
        <v>130</v>
      </c>
    </row>
    <row r="6059" spans="1:4" ht="14.25" customHeight="1">
      <c r="A6059" s="2">
        <v>1209363</v>
      </c>
      <c r="B6059" s="2" t="s">
        <v>129</v>
      </c>
      <c r="C6059" s="2">
        <v>2734</v>
      </c>
      <c r="D6059" s="2" t="s">
        <v>130</v>
      </c>
    </row>
    <row r="6060" spans="1:4" ht="14.25" customHeight="1">
      <c r="A6060" s="2">
        <v>1209368</v>
      </c>
      <c r="B6060" s="2" t="s">
        <v>132</v>
      </c>
      <c r="C6060" s="2">
        <v>519.81300780000004</v>
      </c>
      <c r="D6060" s="2" t="s">
        <v>133</v>
      </c>
    </row>
    <row r="6061" spans="1:4" ht="14.25" customHeight="1">
      <c r="A6061" s="2">
        <v>1209438</v>
      </c>
      <c r="B6061" s="2" t="s">
        <v>129</v>
      </c>
      <c r="C6061" s="2">
        <v>2280</v>
      </c>
      <c r="D6061" s="2" t="s">
        <v>133</v>
      </c>
    </row>
    <row r="6062" spans="1:4" ht="14.25" customHeight="1">
      <c r="A6062" s="2">
        <v>1209528</v>
      </c>
      <c r="B6062" s="2" t="s">
        <v>129</v>
      </c>
      <c r="C6062" s="2">
        <v>3471</v>
      </c>
      <c r="D6062" s="2" t="s">
        <v>133</v>
      </c>
    </row>
    <row r="6063" spans="1:4" ht="14.25" customHeight="1">
      <c r="A6063" s="2">
        <v>1209597</v>
      </c>
      <c r="B6063" s="2" t="s">
        <v>129</v>
      </c>
      <c r="C6063" s="2">
        <v>2188</v>
      </c>
      <c r="D6063" s="2" t="s">
        <v>130</v>
      </c>
    </row>
    <row r="6064" spans="1:4" ht="14.25" customHeight="1">
      <c r="A6064" s="2">
        <v>1209693</v>
      </c>
      <c r="B6064" s="2" t="s">
        <v>129</v>
      </c>
      <c r="C6064" s="2">
        <v>2621</v>
      </c>
      <c r="D6064" s="2" t="s">
        <v>130</v>
      </c>
    </row>
    <row r="6065" spans="1:4" ht="14.25" customHeight="1">
      <c r="A6065" s="2">
        <v>1209893</v>
      </c>
      <c r="B6065" s="2" t="s">
        <v>132</v>
      </c>
      <c r="C6065" s="2">
        <v>3123.1722439999999</v>
      </c>
      <c r="D6065" s="2" t="s">
        <v>130</v>
      </c>
    </row>
    <row r="6066" spans="1:4" ht="14.25" customHeight="1">
      <c r="A6066" s="2">
        <v>1209900</v>
      </c>
      <c r="B6066" s="2" t="s">
        <v>129</v>
      </c>
      <c r="C6066" s="2">
        <v>358</v>
      </c>
      <c r="D6066" s="2" t="s">
        <v>133</v>
      </c>
    </row>
    <row r="6067" spans="1:4" ht="14.25" customHeight="1">
      <c r="A6067" s="2">
        <v>1210160</v>
      </c>
      <c r="B6067" s="2" t="s">
        <v>132</v>
      </c>
      <c r="C6067" s="2">
        <v>1838.801819</v>
      </c>
      <c r="D6067" s="2" t="s">
        <v>133</v>
      </c>
    </row>
    <row r="6068" spans="1:4" ht="14.25" customHeight="1">
      <c r="A6068" s="2">
        <v>1210180</v>
      </c>
      <c r="B6068" s="2" t="s">
        <v>132</v>
      </c>
      <c r="C6068" s="2">
        <v>668.39919039999995</v>
      </c>
      <c r="D6068" s="2" t="s">
        <v>133</v>
      </c>
    </row>
    <row r="6069" spans="1:4" ht="14.25" customHeight="1">
      <c r="A6069" s="2">
        <v>1210191</v>
      </c>
      <c r="B6069" s="2" t="s">
        <v>129</v>
      </c>
      <c r="C6069" s="2">
        <v>2356</v>
      </c>
      <c r="D6069" s="2" t="s">
        <v>130</v>
      </c>
    </row>
    <row r="6070" spans="1:4" ht="14.25" customHeight="1">
      <c r="A6070" s="2">
        <v>1210411</v>
      </c>
      <c r="B6070" s="2" t="s">
        <v>132</v>
      </c>
      <c r="C6070" s="2">
        <v>366</v>
      </c>
      <c r="D6070" s="2" t="s">
        <v>130</v>
      </c>
    </row>
    <row r="6071" spans="1:4" ht="14.25" customHeight="1">
      <c r="A6071" s="2">
        <v>1210536</v>
      </c>
      <c r="B6071" s="2" t="s">
        <v>129</v>
      </c>
      <c r="C6071" s="2">
        <v>1671</v>
      </c>
      <c r="D6071" s="2" t="s">
        <v>133</v>
      </c>
    </row>
    <row r="6072" spans="1:4" ht="14.25" customHeight="1">
      <c r="A6072" s="2">
        <v>1211075</v>
      </c>
      <c r="B6072" s="2" t="s">
        <v>132</v>
      </c>
      <c r="C6072" s="2">
        <v>3494</v>
      </c>
      <c r="D6072" s="2" t="s">
        <v>130</v>
      </c>
    </row>
    <row r="6073" spans="1:4" ht="14.25" customHeight="1">
      <c r="A6073" s="2">
        <v>1211355</v>
      </c>
      <c r="B6073" s="2" t="s">
        <v>129</v>
      </c>
      <c r="C6073" s="2">
        <v>1539</v>
      </c>
      <c r="D6073" s="2" t="s">
        <v>130</v>
      </c>
    </row>
    <row r="6074" spans="1:4" ht="14.25" customHeight="1">
      <c r="A6074" s="2">
        <v>1211515</v>
      </c>
      <c r="B6074" s="2" t="s">
        <v>132</v>
      </c>
      <c r="C6074" s="2">
        <v>3317.9211489999998</v>
      </c>
      <c r="D6074" s="2" t="s">
        <v>130</v>
      </c>
    </row>
    <row r="6075" spans="1:4" ht="14.25" customHeight="1">
      <c r="A6075" s="2">
        <v>1212315</v>
      </c>
      <c r="B6075" s="2" t="s">
        <v>129</v>
      </c>
      <c r="C6075" s="2">
        <v>938.49856079999995</v>
      </c>
      <c r="D6075" s="2" t="s">
        <v>130</v>
      </c>
    </row>
    <row r="6076" spans="1:4" ht="14.25" customHeight="1">
      <c r="A6076" s="2">
        <v>1212398</v>
      </c>
      <c r="B6076" s="2" t="s">
        <v>132</v>
      </c>
      <c r="C6076" s="2">
        <v>467</v>
      </c>
      <c r="D6076" s="2" t="s">
        <v>133</v>
      </c>
    </row>
    <row r="6077" spans="1:4" ht="14.25" customHeight="1">
      <c r="A6077" s="2">
        <v>1213484</v>
      </c>
      <c r="B6077" s="2" t="s">
        <v>132</v>
      </c>
      <c r="C6077" s="2">
        <v>2773.8467649999998</v>
      </c>
      <c r="D6077" s="2" t="s">
        <v>133</v>
      </c>
    </row>
    <row r="6078" spans="1:4" ht="14.25" customHeight="1">
      <c r="A6078" s="2">
        <v>1213865</v>
      </c>
      <c r="B6078" s="2" t="s">
        <v>132</v>
      </c>
      <c r="C6078" s="2">
        <v>2267.742902</v>
      </c>
      <c r="D6078" s="2" t="s">
        <v>130</v>
      </c>
    </row>
    <row r="6079" spans="1:4" ht="14.25" customHeight="1">
      <c r="A6079" s="2">
        <v>1213896</v>
      </c>
      <c r="B6079" s="2" t="s">
        <v>129</v>
      </c>
      <c r="C6079" s="2">
        <v>3335.8495670000002</v>
      </c>
      <c r="D6079" s="2" t="s">
        <v>133</v>
      </c>
    </row>
    <row r="6080" spans="1:4" ht="14.25" customHeight="1">
      <c r="A6080" s="2">
        <v>1214179</v>
      </c>
      <c r="B6080" s="2" t="s">
        <v>132</v>
      </c>
      <c r="C6080" s="2">
        <v>1981</v>
      </c>
      <c r="D6080" s="2" t="s">
        <v>130</v>
      </c>
    </row>
    <row r="6081" spans="1:4" ht="14.25" customHeight="1">
      <c r="A6081" s="2">
        <v>1214382</v>
      </c>
      <c r="B6081" s="2" t="s">
        <v>129</v>
      </c>
      <c r="C6081" s="2">
        <v>1240.048196</v>
      </c>
      <c r="D6081" s="2" t="s">
        <v>133</v>
      </c>
    </row>
    <row r="6082" spans="1:4" ht="14.25" customHeight="1">
      <c r="A6082" s="2">
        <v>1214401</v>
      </c>
      <c r="B6082" s="2" t="s">
        <v>132</v>
      </c>
      <c r="C6082" s="2">
        <v>1793.736498</v>
      </c>
      <c r="D6082" s="2" t="s">
        <v>130</v>
      </c>
    </row>
    <row r="6083" spans="1:4" ht="14.25" customHeight="1">
      <c r="A6083" s="2">
        <v>1214402</v>
      </c>
      <c r="B6083" s="2" t="s">
        <v>132</v>
      </c>
      <c r="C6083" s="2">
        <v>2509.9563469999998</v>
      </c>
      <c r="D6083" s="2" t="s">
        <v>133</v>
      </c>
    </row>
    <row r="6084" spans="1:4" ht="14.25" customHeight="1">
      <c r="A6084" s="2">
        <v>1214529</v>
      </c>
      <c r="B6084" s="2" t="s">
        <v>129</v>
      </c>
      <c r="C6084" s="2">
        <v>2627</v>
      </c>
      <c r="D6084" s="2" t="s">
        <v>130</v>
      </c>
    </row>
    <row r="6085" spans="1:4" ht="14.25" customHeight="1">
      <c r="A6085" s="2">
        <v>1214564</v>
      </c>
      <c r="B6085" s="2" t="s">
        <v>132</v>
      </c>
      <c r="C6085" s="2">
        <v>2686.2537120000002</v>
      </c>
      <c r="D6085" s="2" t="s">
        <v>133</v>
      </c>
    </row>
    <row r="6086" spans="1:4" ht="14.25" customHeight="1">
      <c r="A6086" s="2">
        <v>1214587</v>
      </c>
      <c r="B6086" s="2" t="s">
        <v>132</v>
      </c>
      <c r="C6086" s="2">
        <v>1220</v>
      </c>
      <c r="D6086" s="2" t="s">
        <v>130</v>
      </c>
    </row>
    <row r="6087" spans="1:4" ht="14.25" customHeight="1">
      <c r="A6087" s="2">
        <v>1214894</v>
      </c>
      <c r="B6087" s="2" t="s">
        <v>132</v>
      </c>
      <c r="C6087" s="2">
        <v>2979.2242999999999</v>
      </c>
      <c r="D6087" s="2" t="s">
        <v>133</v>
      </c>
    </row>
    <row r="6088" spans="1:4" ht="14.25" customHeight="1">
      <c r="A6088" s="2">
        <v>1215190</v>
      </c>
      <c r="B6088" s="2" t="s">
        <v>132</v>
      </c>
      <c r="C6088" s="2">
        <v>3644.791119</v>
      </c>
      <c r="D6088" s="2" t="s">
        <v>133</v>
      </c>
    </row>
    <row r="6089" spans="1:4" ht="14.25" customHeight="1">
      <c r="A6089" s="2">
        <v>1215250</v>
      </c>
      <c r="B6089" s="2" t="s">
        <v>132</v>
      </c>
      <c r="C6089" s="2">
        <v>1359.192603</v>
      </c>
      <c r="D6089" s="2" t="s">
        <v>133</v>
      </c>
    </row>
    <row r="6090" spans="1:4" ht="14.25" customHeight="1">
      <c r="A6090" s="2">
        <v>1215378</v>
      </c>
      <c r="B6090" s="2" t="s">
        <v>129</v>
      </c>
      <c r="C6090" s="2">
        <v>3426</v>
      </c>
      <c r="D6090" s="2" t="s">
        <v>133</v>
      </c>
    </row>
    <row r="6091" spans="1:4" ht="14.25" customHeight="1">
      <c r="A6091" s="2">
        <v>1215480</v>
      </c>
      <c r="B6091" s="2" t="s">
        <v>129</v>
      </c>
      <c r="C6091" s="2">
        <v>1650.4023569999999</v>
      </c>
      <c r="D6091" s="2" t="s">
        <v>133</v>
      </c>
    </row>
    <row r="6092" spans="1:4" ht="14.25" customHeight="1">
      <c r="A6092" s="2">
        <v>1215486</v>
      </c>
      <c r="B6092" s="2" t="s">
        <v>129</v>
      </c>
      <c r="C6092" s="2">
        <v>674</v>
      </c>
      <c r="D6092" s="2" t="s">
        <v>133</v>
      </c>
    </row>
    <row r="6093" spans="1:4" ht="14.25" customHeight="1">
      <c r="A6093" s="2">
        <v>1215614</v>
      </c>
      <c r="B6093" s="2" t="s">
        <v>132</v>
      </c>
      <c r="C6093" s="2">
        <v>754</v>
      </c>
      <c r="D6093" s="2" t="s">
        <v>133</v>
      </c>
    </row>
    <row r="6094" spans="1:4" ht="14.25" customHeight="1">
      <c r="A6094" s="2">
        <v>1216111</v>
      </c>
      <c r="B6094" s="2" t="s">
        <v>132</v>
      </c>
      <c r="C6094" s="2">
        <v>2055</v>
      </c>
      <c r="D6094" s="2" t="s">
        <v>130</v>
      </c>
    </row>
    <row r="6095" spans="1:4" ht="14.25" customHeight="1">
      <c r="A6095" s="2">
        <v>1216722</v>
      </c>
      <c r="B6095" s="2" t="s">
        <v>129</v>
      </c>
      <c r="C6095" s="2">
        <v>3073.9861759999999</v>
      </c>
      <c r="D6095" s="2" t="s">
        <v>133</v>
      </c>
    </row>
    <row r="6096" spans="1:4" ht="14.25" customHeight="1">
      <c r="A6096" s="2">
        <v>1217257</v>
      </c>
      <c r="B6096" s="2" t="s">
        <v>132</v>
      </c>
      <c r="C6096" s="2">
        <v>439.58241529999998</v>
      </c>
      <c r="D6096" s="2" t="s">
        <v>130</v>
      </c>
    </row>
    <row r="6097" spans="1:4" ht="14.25" customHeight="1">
      <c r="A6097" s="2">
        <v>1217522</v>
      </c>
      <c r="B6097" s="2" t="s">
        <v>132</v>
      </c>
      <c r="C6097" s="2">
        <v>2568.9025240000001</v>
      </c>
      <c r="D6097" s="2" t="s">
        <v>133</v>
      </c>
    </row>
    <row r="6098" spans="1:4" ht="14.25" customHeight="1">
      <c r="A6098" s="2">
        <v>1217546</v>
      </c>
      <c r="B6098" s="2" t="s">
        <v>132</v>
      </c>
      <c r="C6098" s="2">
        <v>1982.200947</v>
      </c>
      <c r="D6098" s="2" t="s">
        <v>133</v>
      </c>
    </row>
    <row r="6099" spans="1:4" ht="14.25" customHeight="1">
      <c r="A6099" s="2">
        <v>1217999</v>
      </c>
      <c r="B6099" s="2" t="s">
        <v>132</v>
      </c>
      <c r="C6099" s="2">
        <v>2613.208435</v>
      </c>
      <c r="D6099" s="2" t="s">
        <v>130</v>
      </c>
    </row>
    <row r="6100" spans="1:4" ht="14.25" customHeight="1">
      <c r="A6100" s="2">
        <v>1218110</v>
      </c>
      <c r="B6100" s="2" t="s">
        <v>132</v>
      </c>
      <c r="C6100" s="2">
        <v>2239</v>
      </c>
      <c r="D6100" s="2" t="s">
        <v>133</v>
      </c>
    </row>
    <row r="6101" spans="1:4" ht="14.25" customHeight="1">
      <c r="A6101" s="2">
        <v>1218220</v>
      </c>
      <c r="B6101" s="2" t="s">
        <v>132</v>
      </c>
      <c r="C6101" s="2">
        <v>3196.9183440000002</v>
      </c>
      <c r="D6101" s="2" t="s">
        <v>133</v>
      </c>
    </row>
    <row r="6102" spans="1:4" ht="14.25" customHeight="1">
      <c r="A6102" s="2">
        <v>1218353</v>
      </c>
      <c r="B6102" s="2" t="s">
        <v>132</v>
      </c>
      <c r="C6102" s="2">
        <v>957.20942639999998</v>
      </c>
      <c r="D6102" s="2" t="s">
        <v>130</v>
      </c>
    </row>
    <row r="6103" spans="1:4" ht="14.25" customHeight="1">
      <c r="A6103" s="2">
        <v>1218424</v>
      </c>
      <c r="B6103" s="2" t="s">
        <v>132</v>
      </c>
      <c r="C6103" s="2">
        <v>1996.910989</v>
      </c>
      <c r="D6103" s="2" t="s">
        <v>133</v>
      </c>
    </row>
    <row r="6104" spans="1:4" ht="14.25" customHeight="1">
      <c r="A6104" s="2">
        <v>1218476</v>
      </c>
      <c r="B6104" s="2" t="s">
        <v>132</v>
      </c>
      <c r="C6104" s="2">
        <v>1031.9754849999999</v>
      </c>
      <c r="D6104" s="2" t="s">
        <v>133</v>
      </c>
    </row>
    <row r="6105" spans="1:4" ht="14.25" customHeight="1">
      <c r="A6105" s="2">
        <v>1218601</v>
      </c>
      <c r="B6105" s="2" t="s">
        <v>132</v>
      </c>
      <c r="C6105" s="2">
        <v>2992.0405329999999</v>
      </c>
      <c r="D6105" s="2" t="s">
        <v>130</v>
      </c>
    </row>
    <row r="6106" spans="1:4" ht="14.25" customHeight="1">
      <c r="A6106" s="2">
        <v>1218834</v>
      </c>
      <c r="B6106" s="2" t="s">
        <v>129</v>
      </c>
      <c r="C6106" s="2">
        <v>1825</v>
      </c>
      <c r="D6106" s="2" t="s">
        <v>133</v>
      </c>
    </row>
    <row r="6107" spans="1:4" ht="14.25" customHeight="1">
      <c r="A6107" s="2">
        <v>1219323</v>
      </c>
      <c r="B6107" s="2" t="s">
        <v>129</v>
      </c>
      <c r="C6107" s="2">
        <v>3688.919954</v>
      </c>
      <c r="D6107" s="2" t="s">
        <v>134</v>
      </c>
    </row>
    <row r="6108" spans="1:4" ht="14.25" customHeight="1">
      <c r="A6108" s="2">
        <v>1219370</v>
      </c>
      <c r="B6108" s="2" t="s">
        <v>132</v>
      </c>
      <c r="C6108" s="2">
        <v>715.49169440000003</v>
      </c>
      <c r="D6108" s="2" t="s">
        <v>133</v>
      </c>
    </row>
    <row r="6109" spans="1:4" ht="14.25" customHeight="1">
      <c r="A6109" s="2">
        <v>1219404</v>
      </c>
      <c r="B6109" s="2" t="s">
        <v>129</v>
      </c>
      <c r="C6109" s="2">
        <v>943</v>
      </c>
      <c r="D6109" s="2" t="s">
        <v>133</v>
      </c>
    </row>
    <row r="6110" spans="1:4" ht="14.25" customHeight="1">
      <c r="A6110" s="2">
        <v>1219517</v>
      </c>
      <c r="B6110" s="2" t="s">
        <v>132</v>
      </c>
      <c r="C6110" s="2">
        <v>2163</v>
      </c>
      <c r="D6110" s="2" t="s">
        <v>130</v>
      </c>
    </row>
    <row r="6111" spans="1:4" ht="14.25" customHeight="1">
      <c r="A6111" s="2">
        <v>1219781</v>
      </c>
      <c r="B6111" s="2" t="s">
        <v>132</v>
      </c>
      <c r="C6111" s="2">
        <v>265</v>
      </c>
      <c r="D6111" s="2" t="s">
        <v>130</v>
      </c>
    </row>
    <row r="6112" spans="1:4" ht="14.25" customHeight="1">
      <c r="A6112" s="2">
        <v>1219787</v>
      </c>
      <c r="B6112" s="2" t="s">
        <v>132</v>
      </c>
      <c r="C6112" s="2">
        <v>817.54215450000004</v>
      </c>
      <c r="D6112" s="2" t="s">
        <v>130</v>
      </c>
    </row>
    <row r="6113" spans="1:4" ht="14.25" customHeight="1">
      <c r="A6113" s="2">
        <v>1220013</v>
      </c>
      <c r="B6113" s="2" t="s">
        <v>129</v>
      </c>
      <c r="C6113" s="2">
        <v>2427.4379410000001</v>
      </c>
      <c r="D6113" s="2" t="s">
        <v>130</v>
      </c>
    </row>
    <row r="6114" spans="1:4" ht="14.25" customHeight="1">
      <c r="A6114" s="2">
        <v>1220123</v>
      </c>
      <c r="B6114" s="2" t="s">
        <v>132</v>
      </c>
      <c r="C6114" s="2">
        <v>2074.4115000000002</v>
      </c>
      <c r="D6114" s="2" t="s">
        <v>130</v>
      </c>
    </row>
    <row r="6115" spans="1:4" ht="14.25" customHeight="1">
      <c r="A6115" s="2">
        <v>1220173</v>
      </c>
      <c r="B6115" s="2" t="s">
        <v>132</v>
      </c>
      <c r="C6115" s="2">
        <v>971</v>
      </c>
      <c r="D6115" s="2" t="s">
        <v>130</v>
      </c>
    </row>
    <row r="6116" spans="1:4" ht="14.25" customHeight="1">
      <c r="A6116" s="2">
        <v>1220372</v>
      </c>
      <c r="B6116" s="2" t="s">
        <v>132</v>
      </c>
      <c r="C6116" s="2">
        <v>3666.0969</v>
      </c>
      <c r="D6116" s="2" t="s">
        <v>133</v>
      </c>
    </row>
    <row r="6117" spans="1:4" ht="14.25" customHeight="1">
      <c r="A6117" s="2">
        <v>1220488</v>
      </c>
      <c r="B6117" s="2" t="s">
        <v>132</v>
      </c>
      <c r="C6117" s="2">
        <v>1525.7064989999999</v>
      </c>
      <c r="D6117" s="2" t="s">
        <v>133</v>
      </c>
    </row>
    <row r="6118" spans="1:4" ht="14.25" customHeight="1">
      <c r="A6118" s="2">
        <v>1220718</v>
      </c>
      <c r="B6118" s="2" t="s">
        <v>129</v>
      </c>
      <c r="C6118" s="2">
        <v>1198.5859700000001</v>
      </c>
      <c r="D6118" s="2" t="s">
        <v>133</v>
      </c>
    </row>
    <row r="6119" spans="1:4" ht="14.25" customHeight="1">
      <c r="A6119" s="2">
        <v>1220768</v>
      </c>
      <c r="B6119" s="2" t="s">
        <v>132</v>
      </c>
      <c r="C6119" s="2">
        <v>1152.7319379999999</v>
      </c>
      <c r="D6119" s="2" t="s">
        <v>133</v>
      </c>
    </row>
    <row r="6120" spans="1:4" ht="14.25" customHeight="1">
      <c r="A6120" s="2">
        <v>1221101</v>
      </c>
      <c r="B6120" s="2" t="s">
        <v>132</v>
      </c>
      <c r="C6120" s="2">
        <v>3768.5325079999998</v>
      </c>
      <c r="D6120" s="2" t="s">
        <v>134</v>
      </c>
    </row>
    <row r="6121" spans="1:4" ht="14.25" customHeight="1">
      <c r="A6121" s="2">
        <v>1221208</v>
      </c>
      <c r="B6121" s="2" t="s">
        <v>132</v>
      </c>
      <c r="C6121" s="2">
        <v>270</v>
      </c>
      <c r="D6121" s="2" t="s">
        <v>133</v>
      </c>
    </row>
    <row r="6122" spans="1:4" ht="14.25" customHeight="1">
      <c r="A6122" s="2">
        <v>1221313</v>
      </c>
      <c r="B6122" s="2" t="s">
        <v>132</v>
      </c>
      <c r="C6122" s="2">
        <v>2454</v>
      </c>
      <c r="D6122" s="2" t="s">
        <v>130</v>
      </c>
    </row>
    <row r="6123" spans="1:4" ht="14.25" customHeight="1">
      <c r="A6123" s="2">
        <v>1221540</v>
      </c>
      <c r="B6123" s="2" t="s">
        <v>129</v>
      </c>
      <c r="C6123" s="2">
        <v>3530</v>
      </c>
      <c r="D6123" s="2" t="s">
        <v>133</v>
      </c>
    </row>
    <row r="6124" spans="1:4" ht="14.25" customHeight="1">
      <c r="A6124" s="2">
        <v>1221902</v>
      </c>
      <c r="B6124" s="2" t="s">
        <v>132</v>
      </c>
      <c r="C6124" s="2">
        <v>1388</v>
      </c>
      <c r="D6124" s="2" t="s">
        <v>133</v>
      </c>
    </row>
    <row r="6125" spans="1:4" ht="14.25" customHeight="1">
      <c r="A6125" s="2">
        <v>1222485</v>
      </c>
      <c r="B6125" s="2" t="s">
        <v>129</v>
      </c>
      <c r="C6125" s="2">
        <v>1634.9223059999999</v>
      </c>
      <c r="D6125" s="2" t="s">
        <v>130</v>
      </c>
    </row>
    <row r="6126" spans="1:4" ht="14.25" customHeight="1">
      <c r="A6126" s="2">
        <v>1222814</v>
      </c>
      <c r="B6126" s="2" t="s">
        <v>132</v>
      </c>
      <c r="C6126" s="2">
        <v>2137.4188290000002</v>
      </c>
      <c r="D6126" s="2" t="s">
        <v>133</v>
      </c>
    </row>
    <row r="6127" spans="1:4" ht="14.25" customHeight="1">
      <c r="A6127" s="2">
        <v>1222922</v>
      </c>
      <c r="B6127" s="2" t="s">
        <v>132</v>
      </c>
      <c r="C6127" s="2">
        <v>1937.4395300000001</v>
      </c>
      <c r="D6127" s="2" t="s">
        <v>133</v>
      </c>
    </row>
    <row r="6128" spans="1:4" ht="14.25" customHeight="1">
      <c r="A6128" s="2">
        <v>1223155</v>
      </c>
      <c r="B6128" s="2" t="s">
        <v>132</v>
      </c>
      <c r="C6128" s="2">
        <v>1069.6853189999999</v>
      </c>
      <c r="D6128" s="2" t="s">
        <v>130</v>
      </c>
    </row>
    <row r="6129" spans="1:4" ht="14.25" customHeight="1">
      <c r="A6129" s="2">
        <v>1223864</v>
      </c>
      <c r="B6129" s="2" t="s">
        <v>132</v>
      </c>
      <c r="C6129" s="2">
        <v>1011</v>
      </c>
      <c r="D6129" s="2" t="s">
        <v>133</v>
      </c>
    </row>
    <row r="6130" spans="1:4" ht="14.25" customHeight="1">
      <c r="A6130" s="2">
        <v>1223980</v>
      </c>
      <c r="B6130" s="2" t="s">
        <v>132</v>
      </c>
      <c r="C6130" s="2">
        <v>285.54956470000002</v>
      </c>
      <c r="D6130" s="2" t="s">
        <v>133</v>
      </c>
    </row>
    <row r="6131" spans="1:4" ht="14.25" customHeight="1">
      <c r="A6131" s="2">
        <v>1224239</v>
      </c>
      <c r="B6131" s="2" t="s">
        <v>132</v>
      </c>
      <c r="C6131" s="2">
        <v>2609.2149519999998</v>
      </c>
      <c r="D6131" s="2" t="s">
        <v>130</v>
      </c>
    </row>
    <row r="6132" spans="1:4" ht="14.25" customHeight="1">
      <c r="A6132" s="2">
        <v>1225225</v>
      </c>
      <c r="B6132" s="2" t="s">
        <v>132</v>
      </c>
      <c r="C6132" s="2">
        <v>2001.335619</v>
      </c>
      <c r="D6132" s="2" t="s">
        <v>130</v>
      </c>
    </row>
    <row r="6133" spans="1:4" ht="14.25" customHeight="1">
      <c r="A6133" s="2">
        <v>1225882</v>
      </c>
      <c r="B6133" s="2" t="s">
        <v>132</v>
      </c>
      <c r="C6133" s="2">
        <v>3332</v>
      </c>
      <c r="D6133" s="2" t="s">
        <v>133</v>
      </c>
    </row>
    <row r="6134" spans="1:4" ht="14.25" customHeight="1">
      <c r="A6134" s="2">
        <v>1225884</v>
      </c>
      <c r="B6134" s="2" t="s">
        <v>129</v>
      </c>
      <c r="C6134" s="2">
        <v>1835.3694419999999</v>
      </c>
      <c r="D6134" s="2" t="s">
        <v>133</v>
      </c>
    </row>
    <row r="6135" spans="1:4" ht="14.25" customHeight="1">
      <c r="A6135" s="2">
        <v>1226115</v>
      </c>
      <c r="B6135" s="2" t="s">
        <v>129</v>
      </c>
      <c r="C6135" s="2">
        <v>1073.47117</v>
      </c>
      <c r="D6135" s="2" t="s">
        <v>130</v>
      </c>
    </row>
    <row r="6136" spans="1:4" ht="14.25" customHeight="1">
      <c r="A6136" s="2">
        <v>1226161</v>
      </c>
      <c r="B6136" s="2" t="s">
        <v>132</v>
      </c>
      <c r="C6136" s="2">
        <v>3473</v>
      </c>
      <c r="D6136" s="2" t="s">
        <v>130</v>
      </c>
    </row>
    <row r="6137" spans="1:4" ht="14.25" customHeight="1">
      <c r="A6137" s="2">
        <v>1226251</v>
      </c>
      <c r="B6137" s="2" t="s">
        <v>132</v>
      </c>
      <c r="C6137" s="2">
        <v>1546</v>
      </c>
      <c r="D6137" s="2" t="s">
        <v>130</v>
      </c>
    </row>
    <row r="6138" spans="1:4" ht="14.25" customHeight="1">
      <c r="A6138" s="2">
        <v>1226665</v>
      </c>
      <c r="B6138" s="2" t="s">
        <v>132</v>
      </c>
      <c r="C6138" s="2">
        <v>1987</v>
      </c>
      <c r="D6138" s="2" t="s">
        <v>130</v>
      </c>
    </row>
    <row r="6139" spans="1:4" ht="14.25" customHeight="1">
      <c r="A6139" s="2">
        <v>1227252</v>
      </c>
      <c r="B6139" s="2" t="s">
        <v>129</v>
      </c>
      <c r="C6139" s="2">
        <v>2185.8307789999999</v>
      </c>
      <c r="D6139" s="2" t="s">
        <v>133</v>
      </c>
    </row>
    <row r="6140" spans="1:4" ht="14.25" customHeight="1">
      <c r="A6140" s="2">
        <v>1227700</v>
      </c>
      <c r="B6140" s="2" t="s">
        <v>132</v>
      </c>
      <c r="C6140" s="2">
        <v>3788.8381129999998</v>
      </c>
      <c r="D6140" s="2" t="s">
        <v>133</v>
      </c>
    </row>
    <row r="6141" spans="1:4" ht="14.25" customHeight="1">
      <c r="A6141" s="2">
        <v>1227712</v>
      </c>
      <c r="B6141" s="2" t="s">
        <v>132</v>
      </c>
      <c r="C6141" s="2">
        <v>878</v>
      </c>
      <c r="D6141" s="2" t="s">
        <v>133</v>
      </c>
    </row>
    <row r="6142" spans="1:4" ht="14.25" customHeight="1">
      <c r="A6142" s="2">
        <v>1227866</v>
      </c>
      <c r="B6142" s="2" t="s">
        <v>132</v>
      </c>
      <c r="C6142" s="2">
        <v>1031.5148549999999</v>
      </c>
      <c r="D6142" s="2" t="s">
        <v>133</v>
      </c>
    </row>
    <row r="6143" spans="1:4" ht="14.25" customHeight="1">
      <c r="A6143" s="2">
        <v>1228604</v>
      </c>
      <c r="B6143" s="2" t="s">
        <v>132</v>
      </c>
      <c r="C6143" s="2">
        <v>3264.3186019999998</v>
      </c>
      <c r="D6143" s="2" t="s">
        <v>133</v>
      </c>
    </row>
    <row r="6144" spans="1:4" ht="14.25" customHeight="1">
      <c r="A6144" s="2">
        <v>1228683</v>
      </c>
      <c r="B6144" s="2" t="s">
        <v>129</v>
      </c>
      <c r="C6144" s="2">
        <v>3086.2556340000001</v>
      </c>
      <c r="D6144" s="2" t="s">
        <v>130</v>
      </c>
    </row>
    <row r="6145" spans="1:4" ht="14.25" customHeight="1">
      <c r="A6145" s="2">
        <v>1228805</v>
      </c>
      <c r="B6145" s="2" t="s">
        <v>132</v>
      </c>
      <c r="C6145" s="2">
        <v>1132</v>
      </c>
      <c r="D6145" s="2" t="s">
        <v>130</v>
      </c>
    </row>
    <row r="6146" spans="1:4" ht="14.25" customHeight="1">
      <c r="A6146" s="2">
        <v>1228848</v>
      </c>
      <c r="B6146" s="2" t="s">
        <v>129</v>
      </c>
      <c r="C6146" s="2">
        <v>3209</v>
      </c>
      <c r="D6146" s="2" t="s">
        <v>133</v>
      </c>
    </row>
    <row r="6147" spans="1:4" ht="14.25" customHeight="1">
      <c r="A6147" s="2">
        <v>1229180</v>
      </c>
      <c r="B6147" s="2" t="s">
        <v>132</v>
      </c>
      <c r="C6147" s="2">
        <v>1358</v>
      </c>
      <c r="D6147" s="2" t="s">
        <v>133</v>
      </c>
    </row>
    <row r="6148" spans="1:4" ht="14.25" customHeight="1">
      <c r="A6148" s="2">
        <v>1229346</v>
      </c>
      <c r="B6148" s="2" t="s">
        <v>129</v>
      </c>
      <c r="C6148" s="2">
        <v>2135.082218</v>
      </c>
      <c r="D6148" s="2" t="s">
        <v>133</v>
      </c>
    </row>
    <row r="6149" spans="1:4" ht="14.25" customHeight="1">
      <c r="A6149" s="2">
        <v>1229458</v>
      </c>
      <c r="B6149" s="2" t="s">
        <v>132</v>
      </c>
      <c r="C6149" s="2">
        <v>1489.5666450000001</v>
      </c>
      <c r="D6149" s="2" t="s">
        <v>133</v>
      </c>
    </row>
    <row r="6150" spans="1:4" ht="14.25" customHeight="1">
      <c r="A6150" s="2">
        <v>1229601</v>
      </c>
      <c r="B6150" s="2" t="s">
        <v>129</v>
      </c>
      <c r="C6150" s="2">
        <v>2453.3070379999999</v>
      </c>
      <c r="D6150" s="2" t="s">
        <v>130</v>
      </c>
    </row>
    <row r="6151" spans="1:4" ht="14.25" customHeight="1">
      <c r="A6151" s="2">
        <v>1230044</v>
      </c>
      <c r="B6151" s="2" t="s">
        <v>132</v>
      </c>
      <c r="C6151" s="2">
        <v>2326</v>
      </c>
      <c r="D6151" s="2" t="s">
        <v>133</v>
      </c>
    </row>
    <row r="6152" spans="1:4" ht="14.25" customHeight="1">
      <c r="A6152" s="2">
        <v>1230227</v>
      </c>
      <c r="B6152" s="2" t="s">
        <v>132</v>
      </c>
      <c r="C6152" s="2">
        <v>1327.366201</v>
      </c>
      <c r="D6152" s="2" t="s">
        <v>130</v>
      </c>
    </row>
    <row r="6153" spans="1:4" ht="14.25" customHeight="1">
      <c r="A6153" s="2">
        <v>1230286</v>
      </c>
      <c r="B6153" s="2" t="s">
        <v>132</v>
      </c>
      <c r="C6153" s="2">
        <v>2779</v>
      </c>
      <c r="D6153" s="2" t="s">
        <v>133</v>
      </c>
    </row>
    <row r="6154" spans="1:4" ht="14.25" customHeight="1">
      <c r="A6154" s="2">
        <v>1230402</v>
      </c>
      <c r="B6154" s="2" t="s">
        <v>129</v>
      </c>
      <c r="C6154" s="2">
        <v>1528</v>
      </c>
      <c r="D6154" s="2" t="s">
        <v>133</v>
      </c>
    </row>
    <row r="6155" spans="1:4" ht="14.25" customHeight="1">
      <c r="A6155" s="2">
        <v>1230616</v>
      </c>
      <c r="B6155" s="2" t="s">
        <v>132</v>
      </c>
      <c r="C6155" s="2">
        <v>545.96783349999998</v>
      </c>
      <c r="D6155" s="2" t="s">
        <v>133</v>
      </c>
    </row>
    <row r="6156" spans="1:4" ht="14.25" customHeight="1">
      <c r="A6156" s="2">
        <v>1230645</v>
      </c>
      <c r="B6156" s="2" t="s">
        <v>129</v>
      </c>
      <c r="C6156" s="2">
        <v>2334.929341</v>
      </c>
      <c r="D6156" s="2" t="s">
        <v>130</v>
      </c>
    </row>
    <row r="6157" spans="1:4" ht="14.25" customHeight="1">
      <c r="A6157" s="2">
        <v>1230666</v>
      </c>
      <c r="B6157" s="2" t="s">
        <v>129</v>
      </c>
      <c r="C6157" s="2">
        <v>2303.6938599999999</v>
      </c>
      <c r="D6157" s="2" t="s">
        <v>133</v>
      </c>
    </row>
    <row r="6158" spans="1:4" ht="14.25" customHeight="1">
      <c r="A6158" s="2">
        <v>1231158</v>
      </c>
      <c r="B6158" s="2" t="s">
        <v>129</v>
      </c>
      <c r="C6158" s="2">
        <v>1851.8120590000001</v>
      </c>
      <c r="D6158" s="2" t="s">
        <v>133</v>
      </c>
    </row>
    <row r="6159" spans="1:4" ht="14.25" customHeight="1">
      <c r="A6159" s="2">
        <v>1231257</v>
      </c>
      <c r="B6159" s="2" t="s">
        <v>129</v>
      </c>
      <c r="C6159" s="2">
        <v>1426.1445900000001</v>
      </c>
      <c r="D6159" s="2" t="s">
        <v>130</v>
      </c>
    </row>
    <row r="6160" spans="1:4" ht="14.25" customHeight="1">
      <c r="A6160" s="2">
        <v>1231373</v>
      </c>
      <c r="B6160" s="2" t="s">
        <v>132</v>
      </c>
      <c r="C6160" s="2">
        <v>2897</v>
      </c>
      <c r="D6160" s="2" t="s">
        <v>130</v>
      </c>
    </row>
    <row r="6161" spans="1:4" ht="14.25" customHeight="1">
      <c r="A6161" s="2">
        <v>1231885</v>
      </c>
      <c r="B6161" s="2" t="s">
        <v>132</v>
      </c>
      <c r="C6161" s="2">
        <v>1103.9465769999999</v>
      </c>
      <c r="D6161" s="2" t="s">
        <v>130</v>
      </c>
    </row>
    <row r="6162" spans="1:4" ht="14.25" customHeight="1">
      <c r="A6162" s="2">
        <v>1231940</v>
      </c>
      <c r="B6162" s="2" t="s">
        <v>132</v>
      </c>
      <c r="C6162" s="2">
        <v>1772</v>
      </c>
      <c r="D6162" s="2" t="s">
        <v>133</v>
      </c>
    </row>
    <row r="6163" spans="1:4" ht="14.25" customHeight="1">
      <c r="A6163" s="2">
        <v>1232056</v>
      </c>
      <c r="B6163" s="2" t="s">
        <v>132</v>
      </c>
      <c r="C6163" s="2">
        <v>3069.83169</v>
      </c>
      <c r="D6163" s="2" t="s">
        <v>133</v>
      </c>
    </row>
    <row r="6164" spans="1:4" ht="14.25" customHeight="1">
      <c r="A6164" s="2">
        <v>1232563</v>
      </c>
      <c r="B6164" s="2" t="s">
        <v>132</v>
      </c>
      <c r="C6164" s="2">
        <v>3126.283109</v>
      </c>
      <c r="D6164" s="2" t="s">
        <v>130</v>
      </c>
    </row>
    <row r="6165" spans="1:4" ht="14.25" customHeight="1">
      <c r="A6165" s="2">
        <v>1232580</v>
      </c>
      <c r="B6165" s="2" t="s">
        <v>129</v>
      </c>
      <c r="C6165" s="2">
        <v>1017</v>
      </c>
      <c r="D6165" s="2" t="s">
        <v>133</v>
      </c>
    </row>
    <row r="6166" spans="1:4" ht="14.25" customHeight="1">
      <c r="A6166" s="2">
        <v>1232666</v>
      </c>
      <c r="B6166" s="2" t="s">
        <v>132</v>
      </c>
      <c r="C6166" s="2">
        <v>3049.6372980000001</v>
      </c>
      <c r="D6166" s="2" t="s">
        <v>133</v>
      </c>
    </row>
    <row r="6167" spans="1:4" ht="14.25" customHeight="1">
      <c r="A6167" s="2">
        <v>1232908</v>
      </c>
      <c r="B6167" s="2" t="s">
        <v>132</v>
      </c>
      <c r="C6167" s="2">
        <v>2871.7344889999999</v>
      </c>
      <c r="D6167" s="2" t="s">
        <v>133</v>
      </c>
    </row>
    <row r="6168" spans="1:4" ht="14.25" customHeight="1">
      <c r="A6168" s="2">
        <v>1233072</v>
      </c>
      <c r="B6168" s="2" t="s">
        <v>129</v>
      </c>
      <c r="C6168" s="2">
        <v>1582.3337369999999</v>
      </c>
      <c r="D6168" s="2" t="s">
        <v>133</v>
      </c>
    </row>
    <row r="6169" spans="1:4" ht="14.25" customHeight="1">
      <c r="A6169" s="2">
        <v>1233396</v>
      </c>
      <c r="B6169" s="2" t="s">
        <v>129</v>
      </c>
      <c r="C6169" s="2">
        <v>462.46264330000002</v>
      </c>
      <c r="D6169" s="2" t="s">
        <v>133</v>
      </c>
    </row>
    <row r="6170" spans="1:4" ht="14.25" customHeight="1">
      <c r="A6170" s="2">
        <v>1233772</v>
      </c>
      <c r="B6170" s="2" t="s">
        <v>132</v>
      </c>
      <c r="C6170" s="2">
        <v>1331.6024789999999</v>
      </c>
      <c r="D6170" s="2" t="s">
        <v>133</v>
      </c>
    </row>
    <row r="6171" spans="1:4" ht="14.25" customHeight="1">
      <c r="A6171" s="2">
        <v>1234073</v>
      </c>
      <c r="B6171" s="2" t="s">
        <v>132</v>
      </c>
      <c r="C6171" s="2">
        <v>1349</v>
      </c>
      <c r="D6171" s="2" t="s">
        <v>130</v>
      </c>
    </row>
    <row r="6172" spans="1:4" ht="14.25" customHeight="1">
      <c r="A6172" s="2">
        <v>1234577</v>
      </c>
      <c r="B6172" s="2" t="s">
        <v>132</v>
      </c>
      <c r="C6172" s="2">
        <v>3048.2442999999998</v>
      </c>
      <c r="D6172" s="2" t="s">
        <v>130</v>
      </c>
    </row>
    <row r="6173" spans="1:4" ht="14.25" customHeight="1">
      <c r="A6173" s="2">
        <v>1234759</v>
      </c>
      <c r="B6173" s="2" t="s">
        <v>132</v>
      </c>
      <c r="C6173" s="2">
        <v>2557.1173760000001</v>
      </c>
      <c r="D6173" s="2" t="s">
        <v>130</v>
      </c>
    </row>
    <row r="6174" spans="1:4" ht="14.25" customHeight="1">
      <c r="A6174" s="2">
        <v>1234899</v>
      </c>
      <c r="B6174" s="2" t="s">
        <v>129</v>
      </c>
      <c r="C6174" s="2">
        <v>474.3191534</v>
      </c>
      <c r="D6174" s="2" t="s">
        <v>130</v>
      </c>
    </row>
    <row r="6175" spans="1:4" ht="14.25" customHeight="1">
      <c r="A6175" s="2">
        <v>1234945</v>
      </c>
      <c r="B6175" s="2" t="s">
        <v>132</v>
      </c>
      <c r="C6175" s="2">
        <v>779.90045899999996</v>
      </c>
      <c r="D6175" s="2" t="s">
        <v>130</v>
      </c>
    </row>
    <row r="6176" spans="1:4" ht="14.25" customHeight="1">
      <c r="A6176" s="2">
        <v>1235273</v>
      </c>
      <c r="B6176" s="2" t="s">
        <v>132</v>
      </c>
      <c r="C6176" s="2">
        <v>2177.9342769999998</v>
      </c>
      <c r="D6176" s="2" t="s">
        <v>130</v>
      </c>
    </row>
    <row r="6177" spans="1:4" ht="14.25" customHeight="1">
      <c r="A6177" s="2">
        <v>1235716</v>
      </c>
      <c r="B6177" s="2" t="s">
        <v>132</v>
      </c>
      <c r="C6177" s="2">
        <v>1980.1642420000001</v>
      </c>
      <c r="D6177" s="2" t="s">
        <v>133</v>
      </c>
    </row>
    <row r="6178" spans="1:4" ht="14.25" customHeight="1">
      <c r="A6178" s="2">
        <v>1236215</v>
      </c>
      <c r="B6178" s="2" t="s">
        <v>132</v>
      </c>
      <c r="C6178" s="2">
        <v>1089</v>
      </c>
      <c r="D6178" s="2" t="s">
        <v>130</v>
      </c>
    </row>
    <row r="6179" spans="1:4" ht="14.25" customHeight="1">
      <c r="A6179" s="2">
        <v>1236306</v>
      </c>
      <c r="B6179" s="2" t="s">
        <v>129</v>
      </c>
      <c r="C6179" s="2">
        <v>1838</v>
      </c>
      <c r="D6179" s="2" t="s">
        <v>133</v>
      </c>
    </row>
    <row r="6180" spans="1:4" ht="14.25" customHeight="1">
      <c r="A6180" s="2">
        <v>1236369</v>
      </c>
      <c r="B6180" s="2" t="s">
        <v>129</v>
      </c>
      <c r="C6180" s="2">
        <v>3174.2632100000001</v>
      </c>
      <c r="D6180" s="2" t="s">
        <v>130</v>
      </c>
    </row>
    <row r="6181" spans="1:4" ht="14.25" customHeight="1">
      <c r="A6181" s="2">
        <v>1236499</v>
      </c>
      <c r="B6181" s="2" t="s">
        <v>132</v>
      </c>
      <c r="C6181" s="2">
        <v>1998.0228050000001</v>
      </c>
      <c r="D6181" s="2" t="s">
        <v>130</v>
      </c>
    </row>
    <row r="6182" spans="1:4" ht="14.25" customHeight="1">
      <c r="A6182" s="2">
        <v>1236548</v>
      </c>
      <c r="B6182" s="2" t="s">
        <v>132</v>
      </c>
      <c r="C6182" s="2">
        <v>2240</v>
      </c>
      <c r="D6182" s="2" t="s">
        <v>133</v>
      </c>
    </row>
    <row r="6183" spans="1:4" ht="14.25" customHeight="1">
      <c r="A6183" s="2">
        <v>1236668</v>
      </c>
      <c r="B6183" s="2" t="s">
        <v>132</v>
      </c>
      <c r="C6183" s="2">
        <v>879.55031980000001</v>
      </c>
      <c r="D6183" s="2" t="s">
        <v>133</v>
      </c>
    </row>
    <row r="6184" spans="1:4" ht="14.25" customHeight="1">
      <c r="A6184" s="2">
        <v>1236811</v>
      </c>
      <c r="B6184" s="2" t="s">
        <v>132</v>
      </c>
      <c r="C6184" s="2">
        <v>2270.758045</v>
      </c>
      <c r="D6184" s="2" t="s">
        <v>130</v>
      </c>
    </row>
    <row r="6185" spans="1:4" ht="14.25" customHeight="1">
      <c r="A6185" s="2">
        <v>1236887</v>
      </c>
      <c r="B6185" s="2" t="s">
        <v>132</v>
      </c>
      <c r="C6185" s="2">
        <v>1817.1869160000001</v>
      </c>
      <c r="D6185" s="2" t="s">
        <v>130</v>
      </c>
    </row>
    <row r="6186" spans="1:4" ht="14.25" customHeight="1">
      <c r="A6186" s="2">
        <v>1237145</v>
      </c>
      <c r="B6186" s="2" t="s">
        <v>132</v>
      </c>
      <c r="C6186" s="2">
        <v>436.00080380000003</v>
      </c>
      <c r="D6186" s="2" t="s">
        <v>134</v>
      </c>
    </row>
    <row r="6187" spans="1:4" ht="14.25" customHeight="1">
      <c r="A6187" s="2">
        <v>1237181</v>
      </c>
      <c r="B6187" s="2" t="s">
        <v>132</v>
      </c>
      <c r="C6187" s="2">
        <v>2154.6601129999999</v>
      </c>
      <c r="D6187" s="2" t="s">
        <v>130</v>
      </c>
    </row>
    <row r="6188" spans="1:4" ht="14.25" customHeight="1">
      <c r="A6188" s="2">
        <v>1237251</v>
      </c>
      <c r="B6188" s="2" t="s">
        <v>129</v>
      </c>
      <c r="C6188" s="2">
        <v>1297.921548</v>
      </c>
      <c r="D6188" s="2" t="s">
        <v>130</v>
      </c>
    </row>
    <row r="6189" spans="1:4" ht="14.25" customHeight="1">
      <c r="A6189" s="2">
        <v>1237349</v>
      </c>
      <c r="B6189" s="2" t="s">
        <v>132</v>
      </c>
      <c r="C6189" s="2">
        <v>1158.3574860000001</v>
      </c>
      <c r="D6189" s="2" t="s">
        <v>130</v>
      </c>
    </row>
    <row r="6190" spans="1:4" ht="14.25" customHeight="1">
      <c r="A6190" s="2">
        <v>1237531</v>
      </c>
      <c r="B6190" s="2" t="s">
        <v>132</v>
      </c>
      <c r="C6190" s="2">
        <v>1305</v>
      </c>
      <c r="D6190" s="2" t="s">
        <v>130</v>
      </c>
    </row>
    <row r="6191" spans="1:4" ht="14.25" customHeight="1">
      <c r="A6191" s="2">
        <v>1237898</v>
      </c>
      <c r="B6191" s="2" t="s">
        <v>132</v>
      </c>
      <c r="C6191" s="2">
        <v>888.69652640000004</v>
      </c>
      <c r="D6191" s="2" t="s">
        <v>133</v>
      </c>
    </row>
    <row r="6192" spans="1:4" ht="14.25" customHeight="1">
      <c r="A6192" s="2">
        <v>1237923</v>
      </c>
      <c r="B6192" s="2" t="s">
        <v>129</v>
      </c>
      <c r="C6192" s="2">
        <v>2797.4613359999998</v>
      </c>
      <c r="D6192" s="2" t="s">
        <v>130</v>
      </c>
    </row>
    <row r="6193" spans="1:4" ht="14.25" customHeight="1">
      <c r="A6193" s="2">
        <v>1238107</v>
      </c>
      <c r="B6193" s="2" t="s">
        <v>132</v>
      </c>
      <c r="C6193" s="2">
        <v>506.67665030000001</v>
      </c>
      <c r="D6193" s="2" t="s">
        <v>130</v>
      </c>
    </row>
    <row r="6194" spans="1:4" ht="14.25" customHeight="1">
      <c r="A6194" s="2">
        <v>1238191</v>
      </c>
      <c r="B6194" s="2" t="s">
        <v>132</v>
      </c>
      <c r="C6194" s="2">
        <v>2903.6628009999999</v>
      </c>
      <c r="D6194" s="2" t="s">
        <v>130</v>
      </c>
    </row>
    <row r="6195" spans="1:4" ht="14.25" customHeight="1">
      <c r="A6195" s="2">
        <v>1238232</v>
      </c>
      <c r="B6195" s="2" t="s">
        <v>129</v>
      </c>
      <c r="C6195" s="2">
        <v>2094.7459739999999</v>
      </c>
      <c r="D6195" s="2" t="s">
        <v>133</v>
      </c>
    </row>
    <row r="6196" spans="1:4" ht="14.25" customHeight="1">
      <c r="A6196" s="2">
        <v>1238236</v>
      </c>
      <c r="B6196" s="2" t="s">
        <v>132</v>
      </c>
      <c r="C6196" s="2">
        <v>1923</v>
      </c>
      <c r="D6196" s="2" t="s">
        <v>133</v>
      </c>
    </row>
    <row r="6197" spans="1:4" ht="14.25" customHeight="1">
      <c r="A6197" s="2">
        <v>1238250</v>
      </c>
      <c r="B6197" s="2" t="s">
        <v>129</v>
      </c>
      <c r="C6197" s="2">
        <v>3464</v>
      </c>
      <c r="D6197" s="2" t="s">
        <v>133</v>
      </c>
    </row>
    <row r="6198" spans="1:4" ht="14.25" customHeight="1">
      <c r="A6198" s="2">
        <v>1238406</v>
      </c>
      <c r="B6198" s="2" t="s">
        <v>129</v>
      </c>
      <c r="C6198" s="2">
        <v>1003.353303</v>
      </c>
      <c r="D6198" s="2" t="s">
        <v>133</v>
      </c>
    </row>
    <row r="6199" spans="1:4" ht="14.25" customHeight="1">
      <c r="A6199" s="2">
        <v>1238643</v>
      </c>
      <c r="B6199" s="2" t="s">
        <v>129</v>
      </c>
      <c r="C6199" s="2">
        <v>2453.7970639999999</v>
      </c>
      <c r="D6199" s="2" t="s">
        <v>134</v>
      </c>
    </row>
    <row r="6200" spans="1:4" ht="14.25" customHeight="1">
      <c r="A6200" s="2">
        <v>1238658</v>
      </c>
      <c r="B6200" s="2" t="s">
        <v>129</v>
      </c>
      <c r="C6200" s="2">
        <v>690.35456629999999</v>
      </c>
      <c r="D6200" s="2" t="s">
        <v>133</v>
      </c>
    </row>
    <row r="6201" spans="1:4" ht="14.25" customHeight="1">
      <c r="A6201" s="2">
        <v>1238727</v>
      </c>
      <c r="B6201" s="2" t="s">
        <v>129</v>
      </c>
      <c r="C6201" s="2">
        <v>2934.1476870000001</v>
      </c>
      <c r="D6201" s="2" t="s">
        <v>134</v>
      </c>
    </row>
    <row r="6202" spans="1:4" ht="14.25" customHeight="1">
      <c r="A6202" s="2">
        <v>1238800</v>
      </c>
      <c r="B6202" s="2" t="s">
        <v>132</v>
      </c>
      <c r="C6202" s="2">
        <v>1111.776224</v>
      </c>
      <c r="D6202" s="2" t="s">
        <v>133</v>
      </c>
    </row>
    <row r="6203" spans="1:4" ht="14.25" customHeight="1">
      <c r="A6203" s="2">
        <v>1238802</v>
      </c>
      <c r="B6203" s="2" t="s">
        <v>129</v>
      </c>
      <c r="C6203" s="2">
        <v>3506.969321</v>
      </c>
      <c r="D6203" s="2" t="s">
        <v>133</v>
      </c>
    </row>
    <row r="6204" spans="1:4" ht="14.25" customHeight="1">
      <c r="A6204" s="2">
        <v>1238987</v>
      </c>
      <c r="B6204" s="2" t="s">
        <v>132</v>
      </c>
      <c r="C6204" s="2">
        <v>1430.266065</v>
      </c>
      <c r="D6204" s="2" t="s">
        <v>130</v>
      </c>
    </row>
    <row r="6205" spans="1:4" ht="14.25" customHeight="1">
      <c r="A6205" s="2">
        <v>1239132</v>
      </c>
      <c r="B6205" s="2" t="s">
        <v>129</v>
      </c>
      <c r="C6205" s="2">
        <v>1685</v>
      </c>
      <c r="D6205" s="2" t="s">
        <v>133</v>
      </c>
    </row>
    <row r="6206" spans="1:4" ht="14.25" customHeight="1">
      <c r="A6206" s="2">
        <v>1239430</v>
      </c>
      <c r="B6206" s="2" t="s">
        <v>132</v>
      </c>
      <c r="C6206" s="2">
        <v>3435.0030630000001</v>
      </c>
      <c r="D6206" s="2" t="s">
        <v>133</v>
      </c>
    </row>
    <row r="6207" spans="1:4" ht="14.25" customHeight="1">
      <c r="A6207" s="2">
        <v>1240029</v>
      </c>
      <c r="B6207" s="2" t="s">
        <v>129</v>
      </c>
      <c r="C6207" s="2">
        <v>3176.955923</v>
      </c>
      <c r="D6207" s="2" t="s">
        <v>134</v>
      </c>
    </row>
    <row r="6208" spans="1:4" ht="14.25" customHeight="1">
      <c r="A6208" s="2">
        <v>1240049</v>
      </c>
      <c r="B6208" s="2" t="s">
        <v>132</v>
      </c>
      <c r="C6208" s="2">
        <v>3480.6149150000001</v>
      </c>
      <c r="D6208" s="2" t="s">
        <v>130</v>
      </c>
    </row>
    <row r="6209" spans="1:4" ht="14.25" customHeight="1">
      <c r="A6209" s="2">
        <v>1240323</v>
      </c>
      <c r="B6209" s="2" t="s">
        <v>129</v>
      </c>
      <c r="C6209" s="2">
        <v>1923.2488310000001</v>
      </c>
      <c r="D6209" s="2" t="s">
        <v>134</v>
      </c>
    </row>
    <row r="6210" spans="1:4" ht="14.25" customHeight="1">
      <c r="A6210" s="2">
        <v>1240422</v>
      </c>
      <c r="B6210" s="2" t="s">
        <v>129</v>
      </c>
      <c r="C6210" s="2">
        <v>3238.4007929999998</v>
      </c>
      <c r="D6210" s="2" t="s">
        <v>133</v>
      </c>
    </row>
    <row r="6211" spans="1:4" ht="14.25" customHeight="1">
      <c r="A6211" s="2">
        <v>1240538</v>
      </c>
      <c r="B6211" s="2" t="s">
        <v>132</v>
      </c>
      <c r="C6211" s="2">
        <v>1412.2047050000001</v>
      </c>
      <c r="D6211" s="2" t="s">
        <v>133</v>
      </c>
    </row>
    <row r="6212" spans="1:4" ht="14.25" customHeight="1">
      <c r="A6212" s="2">
        <v>1240557</v>
      </c>
      <c r="B6212" s="2" t="s">
        <v>129</v>
      </c>
      <c r="C6212" s="2">
        <v>1114</v>
      </c>
      <c r="D6212" s="2" t="s">
        <v>130</v>
      </c>
    </row>
    <row r="6213" spans="1:4" ht="14.25" customHeight="1">
      <c r="A6213" s="2">
        <v>1240966</v>
      </c>
      <c r="B6213" s="2" t="s">
        <v>132</v>
      </c>
      <c r="C6213" s="2">
        <v>410</v>
      </c>
      <c r="D6213" s="2" t="s">
        <v>133</v>
      </c>
    </row>
    <row r="6214" spans="1:4" ht="14.25" customHeight="1">
      <c r="A6214" s="2">
        <v>1241017</v>
      </c>
      <c r="B6214" s="2" t="s">
        <v>132</v>
      </c>
      <c r="C6214" s="2">
        <v>2957.8265219999998</v>
      </c>
      <c r="D6214" s="2" t="s">
        <v>130</v>
      </c>
    </row>
    <row r="6215" spans="1:4" ht="14.25" customHeight="1">
      <c r="A6215" s="2">
        <v>1241558</v>
      </c>
      <c r="B6215" s="2" t="s">
        <v>132</v>
      </c>
      <c r="C6215" s="2">
        <v>828.28216550000002</v>
      </c>
      <c r="D6215" s="2" t="s">
        <v>133</v>
      </c>
    </row>
    <row r="6216" spans="1:4" ht="14.25" customHeight="1">
      <c r="A6216" s="2">
        <v>1241649</v>
      </c>
      <c r="B6216" s="2" t="s">
        <v>129</v>
      </c>
      <c r="C6216" s="2">
        <v>1836.562854</v>
      </c>
      <c r="D6216" s="2" t="s">
        <v>130</v>
      </c>
    </row>
    <row r="6217" spans="1:4" ht="14.25" customHeight="1">
      <c r="A6217" s="2">
        <v>1241733</v>
      </c>
      <c r="B6217" s="2" t="s">
        <v>129</v>
      </c>
      <c r="C6217" s="2">
        <v>3214.0653699999998</v>
      </c>
      <c r="D6217" s="2" t="s">
        <v>130</v>
      </c>
    </row>
    <row r="6218" spans="1:4" ht="14.25" customHeight="1">
      <c r="A6218" s="2">
        <v>1242252</v>
      </c>
      <c r="B6218" s="2" t="s">
        <v>129</v>
      </c>
      <c r="C6218" s="2">
        <v>2127.2015029999998</v>
      </c>
      <c r="D6218" s="2" t="s">
        <v>133</v>
      </c>
    </row>
    <row r="6219" spans="1:4" ht="14.25" customHeight="1">
      <c r="A6219" s="2">
        <v>1242404</v>
      </c>
      <c r="B6219" s="2" t="s">
        <v>132</v>
      </c>
      <c r="C6219" s="2">
        <v>1752.5555360000001</v>
      </c>
      <c r="D6219" s="2" t="s">
        <v>133</v>
      </c>
    </row>
    <row r="6220" spans="1:4" ht="14.25" customHeight="1">
      <c r="A6220" s="2">
        <v>1242690</v>
      </c>
      <c r="B6220" s="2" t="s">
        <v>129</v>
      </c>
      <c r="C6220" s="2">
        <v>727.80590110000003</v>
      </c>
      <c r="D6220" s="2" t="s">
        <v>133</v>
      </c>
    </row>
    <row r="6221" spans="1:4" ht="14.25" customHeight="1">
      <c r="A6221" s="2">
        <v>1242708</v>
      </c>
      <c r="B6221" s="2" t="s">
        <v>129</v>
      </c>
      <c r="C6221" s="2">
        <v>660.67503169999998</v>
      </c>
      <c r="D6221" s="2" t="s">
        <v>133</v>
      </c>
    </row>
    <row r="6222" spans="1:4" ht="14.25" customHeight="1">
      <c r="A6222" s="2">
        <v>1242811</v>
      </c>
      <c r="B6222" s="2" t="s">
        <v>132</v>
      </c>
      <c r="C6222" s="2">
        <v>1501</v>
      </c>
      <c r="D6222" s="2" t="s">
        <v>130</v>
      </c>
    </row>
    <row r="6223" spans="1:4" ht="14.25" customHeight="1">
      <c r="A6223" s="2">
        <v>1242936</v>
      </c>
      <c r="B6223" s="2" t="s">
        <v>129</v>
      </c>
      <c r="C6223" s="2">
        <v>3241</v>
      </c>
      <c r="D6223" s="2" t="s">
        <v>133</v>
      </c>
    </row>
    <row r="6224" spans="1:4" ht="14.25" customHeight="1">
      <c r="A6224" s="2">
        <v>1243373</v>
      </c>
      <c r="B6224" s="2" t="s">
        <v>132</v>
      </c>
      <c r="C6224" s="2">
        <v>835.05343100000005</v>
      </c>
      <c r="D6224" s="2" t="s">
        <v>130</v>
      </c>
    </row>
    <row r="6225" spans="1:4" ht="14.25" customHeight="1">
      <c r="A6225" s="2">
        <v>1243625</v>
      </c>
      <c r="B6225" s="2" t="s">
        <v>132</v>
      </c>
      <c r="C6225" s="2">
        <v>2380.267261</v>
      </c>
      <c r="D6225" s="2" t="s">
        <v>130</v>
      </c>
    </row>
    <row r="6226" spans="1:4" ht="14.25" customHeight="1">
      <c r="A6226" s="2">
        <v>1244056</v>
      </c>
      <c r="B6226" s="2" t="s">
        <v>132</v>
      </c>
      <c r="C6226" s="2">
        <v>2061.3785809999999</v>
      </c>
      <c r="D6226" s="2" t="s">
        <v>133</v>
      </c>
    </row>
    <row r="6227" spans="1:4" ht="14.25" customHeight="1">
      <c r="A6227" s="2">
        <v>1244747</v>
      </c>
      <c r="B6227" s="2" t="s">
        <v>132</v>
      </c>
      <c r="C6227" s="2">
        <v>3178</v>
      </c>
      <c r="D6227" s="2" t="s">
        <v>134</v>
      </c>
    </row>
    <row r="6228" spans="1:4" ht="14.25" customHeight="1">
      <c r="A6228" s="2">
        <v>1245236</v>
      </c>
      <c r="B6228" s="2" t="s">
        <v>132</v>
      </c>
      <c r="C6228" s="2">
        <v>828</v>
      </c>
      <c r="D6228" s="2" t="s">
        <v>133</v>
      </c>
    </row>
    <row r="6229" spans="1:4" ht="14.25" customHeight="1">
      <c r="A6229" s="2">
        <v>1245305</v>
      </c>
      <c r="B6229" s="2" t="s">
        <v>132</v>
      </c>
      <c r="C6229" s="2">
        <v>3184.423037</v>
      </c>
      <c r="D6229" s="2" t="s">
        <v>130</v>
      </c>
    </row>
    <row r="6230" spans="1:4" ht="14.25" customHeight="1">
      <c r="A6230" s="2">
        <v>1245894</v>
      </c>
      <c r="B6230" s="2" t="s">
        <v>129</v>
      </c>
      <c r="C6230" s="2">
        <v>2532.3854200000001</v>
      </c>
      <c r="D6230" s="2" t="s">
        <v>133</v>
      </c>
    </row>
    <row r="6231" spans="1:4" ht="14.25" customHeight="1">
      <c r="A6231" s="2">
        <v>1246390</v>
      </c>
      <c r="B6231" s="2" t="s">
        <v>132</v>
      </c>
      <c r="C6231" s="2">
        <v>3130.657682</v>
      </c>
      <c r="D6231" s="2" t="s">
        <v>133</v>
      </c>
    </row>
    <row r="6232" spans="1:4" ht="14.25" customHeight="1">
      <c r="A6232" s="2">
        <v>1246752</v>
      </c>
      <c r="B6232" s="2" t="s">
        <v>129</v>
      </c>
      <c r="C6232" s="2">
        <v>2276.3562879999999</v>
      </c>
      <c r="D6232" s="2" t="s">
        <v>133</v>
      </c>
    </row>
    <row r="6233" spans="1:4" ht="14.25" customHeight="1">
      <c r="A6233" s="2">
        <v>1246778</v>
      </c>
      <c r="B6233" s="2" t="s">
        <v>132</v>
      </c>
      <c r="C6233" s="2">
        <v>812</v>
      </c>
      <c r="D6233" s="2" t="s">
        <v>133</v>
      </c>
    </row>
    <row r="6234" spans="1:4" ht="14.25" customHeight="1">
      <c r="A6234" s="2">
        <v>1246850</v>
      </c>
      <c r="B6234" s="2" t="s">
        <v>132</v>
      </c>
      <c r="C6234" s="2">
        <v>647.11434940000004</v>
      </c>
      <c r="D6234" s="2" t="s">
        <v>133</v>
      </c>
    </row>
    <row r="6235" spans="1:4" ht="14.25" customHeight="1">
      <c r="A6235" s="2">
        <v>1247232</v>
      </c>
      <c r="B6235" s="2" t="s">
        <v>129</v>
      </c>
      <c r="C6235" s="2">
        <v>618</v>
      </c>
      <c r="D6235" s="2" t="s">
        <v>133</v>
      </c>
    </row>
    <row r="6236" spans="1:4" ht="14.25" customHeight="1">
      <c r="A6236" s="2">
        <v>1247641</v>
      </c>
      <c r="B6236" s="2" t="s">
        <v>132</v>
      </c>
      <c r="C6236" s="2">
        <v>3612.7890640000001</v>
      </c>
      <c r="D6236" s="2" t="s">
        <v>130</v>
      </c>
    </row>
    <row r="6237" spans="1:4" ht="14.25" customHeight="1">
      <c r="A6237" s="2">
        <v>1248011</v>
      </c>
      <c r="B6237" s="2" t="s">
        <v>132</v>
      </c>
      <c r="C6237" s="2">
        <v>3581.8297149999999</v>
      </c>
      <c r="D6237" s="2" t="s">
        <v>130</v>
      </c>
    </row>
    <row r="6238" spans="1:4" ht="14.25" customHeight="1">
      <c r="A6238" s="2">
        <v>1248202</v>
      </c>
      <c r="B6238" s="2" t="s">
        <v>132</v>
      </c>
      <c r="C6238" s="2">
        <v>2592</v>
      </c>
      <c r="D6238" s="2" t="s">
        <v>133</v>
      </c>
    </row>
    <row r="6239" spans="1:4" ht="14.25" customHeight="1">
      <c r="A6239" s="2">
        <v>1248220</v>
      </c>
      <c r="B6239" s="2" t="s">
        <v>132</v>
      </c>
      <c r="C6239" s="2">
        <v>1043</v>
      </c>
      <c r="D6239" s="2" t="s">
        <v>133</v>
      </c>
    </row>
    <row r="6240" spans="1:4" ht="14.25" customHeight="1">
      <c r="A6240" s="2">
        <v>1248222</v>
      </c>
      <c r="B6240" s="2" t="s">
        <v>129</v>
      </c>
      <c r="C6240" s="2">
        <v>1548.928793</v>
      </c>
      <c r="D6240" s="2" t="s">
        <v>133</v>
      </c>
    </row>
    <row r="6241" spans="1:4" ht="14.25" customHeight="1">
      <c r="A6241" s="2">
        <v>1248390</v>
      </c>
      <c r="B6241" s="2" t="s">
        <v>129</v>
      </c>
      <c r="C6241" s="2">
        <v>1262.4451220000001</v>
      </c>
      <c r="D6241" s="2" t="s">
        <v>133</v>
      </c>
    </row>
    <row r="6242" spans="1:4" ht="14.25" customHeight="1">
      <c r="A6242" s="2">
        <v>1248557</v>
      </c>
      <c r="B6242" s="2" t="s">
        <v>132</v>
      </c>
      <c r="C6242" s="2">
        <v>1383.6726309999999</v>
      </c>
      <c r="D6242" s="2" t="s">
        <v>130</v>
      </c>
    </row>
    <row r="6243" spans="1:4" ht="14.25" customHeight="1">
      <c r="A6243" s="2">
        <v>1248814</v>
      </c>
      <c r="B6243" s="2" t="s">
        <v>132</v>
      </c>
      <c r="C6243" s="2">
        <v>3521.289933</v>
      </c>
      <c r="D6243" s="2" t="s">
        <v>133</v>
      </c>
    </row>
    <row r="6244" spans="1:4" ht="14.25" customHeight="1">
      <c r="A6244" s="2">
        <v>1248914</v>
      </c>
      <c r="B6244" s="2" t="s">
        <v>132</v>
      </c>
      <c r="C6244" s="2">
        <v>1163</v>
      </c>
      <c r="D6244" s="2" t="s">
        <v>133</v>
      </c>
    </row>
    <row r="6245" spans="1:4" ht="14.25" customHeight="1">
      <c r="A6245" s="2">
        <v>1249033</v>
      </c>
      <c r="B6245" s="2" t="s">
        <v>132</v>
      </c>
      <c r="C6245" s="2">
        <v>1376</v>
      </c>
      <c r="D6245" s="2" t="s">
        <v>130</v>
      </c>
    </row>
    <row r="6246" spans="1:4" ht="14.25" customHeight="1">
      <c r="A6246" s="2">
        <v>1249479</v>
      </c>
      <c r="B6246" s="2" t="s">
        <v>129</v>
      </c>
      <c r="C6246" s="2">
        <v>577</v>
      </c>
      <c r="D6246" s="2" t="s">
        <v>134</v>
      </c>
    </row>
    <row r="6247" spans="1:4" ht="14.25" customHeight="1">
      <c r="A6247" s="2">
        <v>1249631</v>
      </c>
      <c r="B6247" s="2" t="s">
        <v>132</v>
      </c>
      <c r="C6247" s="2">
        <v>3354.8231850000002</v>
      </c>
      <c r="D6247" s="2" t="s">
        <v>130</v>
      </c>
    </row>
    <row r="6248" spans="1:4" ht="14.25" customHeight="1">
      <c r="A6248" s="2">
        <v>1249672</v>
      </c>
      <c r="B6248" s="2" t="s">
        <v>132</v>
      </c>
      <c r="C6248" s="2">
        <v>2881.684796</v>
      </c>
      <c r="D6248" s="2" t="s">
        <v>133</v>
      </c>
    </row>
    <row r="6249" spans="1:4" ht="14.25" customHeight="1">
      <c r="A6249" s="2">
        <v>1249845</v>
      </c>
      <c r="B6249" s="2" t="s">
        <v>129</v>
      </c>
      <c r="C6249" s="2">
        <v>516</v>
      </c>
      <c r="D6249" s="2" t="s">
        <v>130</v>
      </c>
    </row>
    <row r="6250" spans="1:4" ht="14.25" customHeight="1">
      <c r="A6250" s="2">
        <v>1250364</v>
      </c>
      <c r="B6250" s="2" t="s">
        <v>129</v>
      </c>
      <c r="C6250" s="2">
        <v>805.64266459999999</v>
      </c>
      <c r="D6250" s="2" t="s">
        <v>133</v>
      </c>
    </row>
    <row r="6251" spans="1:4" ht="14.25" customHeight="1">
      <c r="A6251" s="2">
        <v>1250651</v>
      </c>
      <c r="B6251" s="2" t="s">
        <v>132</v>
      </c>
      <c r="C6251" s="2">
        <v>3534.6390889999998</v>
      </c>
      <c r="D6251" s="2" t="s">
        <v>130</v>
      </c>
    </row>
    <row r="6252" spans="1:4" ht="14.25" customHeight="1">
      <c r="A6252" s="2">
        <v>1250732</v>
      </c>
      <c r="B6252" s="2" t="s">
        <v>132</v>
      </c>
      <c r="C6252" s="2">
        <v>1777.0727710000001</v>
      </c>
      <c r="D6252" s="2" t="s">
        <v>133</v>
      </c>
    </row>
    <row r="6253" spans="1:4" ht="14.25" customHeight="1">
      <c r="A6253" s="2">
        <v>1250897</v>
      </c>
      <c r="B6253" s="2" t="s">
        <v>132</v>
      </c>
      <c r="C6253" s="2">
        <v>3190.4628090000001</v>
      </c>
      <c r="D6253" s="2" t="s">
        <v>130</v>
      </c>
    </row>
    <row r="6254" spans="1:4" ht="14.25" customHeight="1">
      <c r="A6254" s="2">
        <v>1251101</v>
      </c>
      <c r="B6254" s="2" t="s">
        <v>132</v>
      </c>
      <c r="C6254" s="2">
        <v>1558.354298</v>
      </c>
      <c r="D6254" s="2" t="s">
        <v>130</v>
      </c>
    </row>
    <row r="6255" spans="1:4" ht="14.25" customHeight="1">
      <c r="A6255" s="2">
        <v>1251242</v>
      </c>
      <c r="B6255" s="2" t="s">
        <v>132</v>
      </c>
      <c r="C6255" s="2">
        <v>2990</v>
      </c>
      <c r="D6255" s="2" t="s">
        <v>133</v>
      </c>
    </row>
    <row r="6256" spans="1:4" ht="14.25" customHeight="1">
      <c r="A6256" s="2">
        <v>1251447</v>
      </c>
      <c r="B6256" s="2" t="s">
        <v>129</v>
      </c>
      <c r="C6256" s="2">
        <v>1599.590692</v>
      </c>
      <c r="D6256" s="2" t="s">
        <v>130</v>
      </c>
    </row>
    <row r="6257" spans="1:4" ht="14.25" customHeight="1">
      <c r="A6257" s="2">
        <v>1251616</v>
      </c>
      <c r="B6257" s="2" t="s">
        <v>132</v>
      </c>
      <c r="C6257" s="2">
        <v>3410.912875</v>
      </c>
      <c r="D6257" s="2" t="s">
        <v>133</v>
      </c>
    </row>
    <row r="6258" spans="1:4" ht="14.25" customHeight="1">
      <c r="A6258" s="2">
        <v>1251640</v>
      </c>
      <c r="B6258" s="2" t="s">
        <v>132</v>
      </c>
      <c r="C6258" s="2">
        <v>2389.1272760000002</v>
      </c>
      <c r="D6258" s="2" t="s">
        <v>133</v>
      </c>
    </row>
    <row r="6259" spans="1:4" ht="14.25" customHeight="1">
      <c r="A6259" s="2">
        <v>1251795</v>
      </c>
      <c r="B6259" s="2" t="s">
        <v>129</v>
      </c>
      <c r="C6259" s="2">
        <v>2679.1273919999999</v>
      </c>
      <c r="D6259" s="2" t="s">
        <v>130</v>
      </c>
    </row>
    <row r="6260" spans="1:4" ht="14.25" customHeight="1">
      <c r="A6260" s="2">
        <v>1252037</v>
      </c>
      <c r="B6260" s="2" t="s">
        <v>132</v>
      </c>
      <c r="C6260" s="2">
        <v>945.95294260000003</v>
      </c>
      <c r="D6260" s="2" t="s">
        <v>130</v>
      </c>
    </row>
    <row r="6261" spans="1:4" ht="14.25" customHeight="1">
      <c r="A6261" s="2">
        <v>1252232</v>
      </c>
      <c r="B6261" s="2" t="s">
        <v>132</v>
      </c>
      <c r="C6261" s="2">
        <v>2438.736946</v>
      </c>
      <c r="D6261" s="2" t="s">
        <v>133</v>
      </c>
    </row>
    <row r="6262" spans="1:4" ht="14.25" customHeight="1">
      <c r="A6262" s="2">
        <v>1252380</v>
      </c>
      <c r="B6262" s="2" t="s">
        <v>129</v>
      </c>
      <c r="C6262" s="2">
        <v>2342.406473</v>
      </c>
      <c r="D6262" s="2" t="s">
        <v>133</v>
      </c>
    </row>
    <row r="6263" spans="1:4" ht="14.25" customHeight="1">
      <c r="A6263" s="2">
        <v>1252392</v>
      </c>
      <c r="B6263" s="2" t="s">
        <v>129</v>
      </c>
      <c r="C6263" s="2">
        <v>715.89958260000003</v>
      </c>
      <c r="D6263" s="2" t="s">
        <v>133</v>
      </c>
    </row>
    <row r="6264" spans="1:4" ht="14.25" customHeight="1">
      <c r="A6264" s="2">
        <v>1252608</v>
      </c>
      <c r="B6264" s="2" t="s">
        <v>129</v>
      </c>
      <c r="C6264" s="2">
        <v>2495.9045599999999</v>
      </c>
      <c r="D6264" s="2" t="s">
        <v>133</v>
      </c>
    </row>
    <row r="6265" spans="1:4" ht="14.25" customHeight="1">
      <c r="A6265" s="2">
        <v>1252813</v>
      </c>
      <c r="B6265" s="2" t="s">
        <v>132</v>
      </c>
      <c r="C6265" s="2">
        <v>3237.326669</v>
      </c>
      <c r="D6265" s="2" t="s">
        <v>130</v>
      </c>
    </row>
    <row r="6266" spans="1:4" ht="14.25" customHeight="1">
      <c r="A6266" s="2">
        <v>1252865</v>
      </c>
      <c r="B6266" s="2" t="s">
        <v>132</v>
      </c>
      <c r="C6266" s="2">
        <v>1087.537206</v>
      </c>
      <c r="D6266" s="2" t="s">
        <v>130</v>
      </c>
    </row>
    <row r="6267" spans="1:4" ht="14.25" customHeight="1">
      <c r="A6267" s="2">
        <v>1252904</v>
      </c>
      <c r="B6267" s="2" t="s">
        <v>132</v>
      </c>
      <c r="C6267" s="2">
        <v>250</v>
      </c>
      <c r="D6267" s="2" t="s">
        <v>133</v>
      </c>
    </row>
    <row r="6268" spans="1:4" ht="14.25" customHeight="1">
      <c r="A6268" s="2">
        <v>1253042</v>
      </c>
      <c r="B6268" s="2" t="s">
        <v>132</v>
      </c>
      <c r="C6268" s="2">
        <v>2069.0095630000001</v>
      </c>
      <c r="D6268" s="2" t="s">
        <v>133</v>
      </c>
    </row>
    <row r="6269" spans="1:4" ht="14.25" customHeight="1">
      <c r="A6269" s="2">
        <v>1253186</v>
      </c>
      <c r="B6269" s="2" t="s">
        <v>132</v>
      </c>
      <c r="C6269" s="2">
        <v>3381.3933000000002</v>
      </c>
      <c r="D6269" s="2" t="s">
        <v>133</v>
      </c>
    </row>
    <row r="6270" spans="1:4" ht="14.25" customHeight="1">
      <c r="A6270" s="2">
        <v>1253380</v>
      </c>
      <c r="B6270" s="2" t="s">
        <v>132</v>
      </c>
      <c r="C6270" s="2">
        <v>3274.3458850000002</v>
      </c>
      <c r="D6270" s="2" t="s">
        <v>133</v>
      </c>
    </row>
    <row r="6271" spans="1:4" ht="14.25" customHeight="1">
      <c r="A6271" s="2">
        <v>1253382</v>
      </c>
      <c r="B6271" s="2" t="s">
        <v>129</v>
      </c>
      <c r="C6271" s="2">
        <v>3648.2099589999998</v>
      </c>
      <c r="D6271" s="2" t="s">
        <v>133</v>
      </c>
    </row>
    <row r="6272" spans="1:4" ht="14.25" customHeight="1">
      <c r="A6272" s="2">
        <v>1253782</v>
      </c>
      <c r="B6272" s="2" t="s">
        <v>132</v>
      </c>
      <c r="C6272" s="2">
        <v>2556.5220199999999</v>
      </c>
      <c r="D6272" s="2" t="s">
        <v>133</v>
      </c>
    </row>
    <row r="6273" spans="1:4" ht="14.25" customHeight="1">
      <c r="A6273" s="2">
        <v>1253891</v>
      </c>
      <c r="B6273" s="2" t="s">
        <v>132</v>
      </c>
      <c r="C6273" s="2">
        <v>2388.0998770000001</v>
      </c>
      <c r="D6273" s="2" t="s">
        <v>130</v>
      </c>
    </row>
    <row r="6274" spans="1:4" ht="14.25" customHeight="1">
      <c r="A6274" s="2">
        <v>1254414</v>
      </c>
      <c r="B6274" s="2" t="s">
        <v>129</v>
      </c>
      <c r="C6274" s="2">
        <v>3736.940791</v>
      </c>
      <c r="D6274" s="2" t="s">
        <v>133</v>
      </c>
    </row>
    <row r="6275" spans="1:4" ht="14.25" customHeight="1">
      <c r="A6275" s="2">
        <v>1254820</v>
      </c>
      <c r="B6275" s="2" t="s">
        <v>132</v>
      </c>
      <c r="C6275" s="2">
        <v>2441.027975</v>
      </c>
      <c r="D6275" s="2" t="s">
        <v>133</v>
      </c>
    </row>
    <row r="6276" spans="1:4" ht="14.25" customHeight="1">
      <c r="A6276" s="2">
        <v>1254874</v>
      </c>
      <c r="B6276" s="2" t="s">
        <v>132</v>
      </c>
      <c r="C6276" s="2">
        <v>821.64349479999998</v>
      </c>
      <c r="D6276" s="2" t="s">
        <v>133</v>
      </c>
    </row>
    <row r="6277" spans="1:4" ht="14.25" customHeight="1">
      <c r="A6277" s="2">
        <v>1255048</v>
      </c>
      <c r="B6277" s="2" t="s">
        <v>132</v>
      </c>
      <c r="C6277" s="2">
        <v>3478.6453879999999</v>
      </c>
      <c r="D6277" s="2" t="s">
        <v>133</v>
      </c>
    </row>
    <row r="6278" spans="1:4" ht="14.25" customHeight="1">
      <c r="A6278" s="2">
        <v>1255224</v>
      </c>
      <c r="B6278" s="2" t="s">
        <v>129</v>
      </c>
      <c r="C6278" s="2">
        <v>2097.724737</v>
      </c>
      <c r="D6278" s="2" t="s">
        <v>133</v>
      </c>
    </row>
    <row r="6279" spans="1:4" ht="14.25" customHeight="1">
      <c r="A6279" s="2">
        <v>1255244</v>
      </c>
      <c r="B6279" s="2" t="s">
        <v>132</v>
      </c>
      <c r="C6279" s="2">
        <v>1420.706277</v>
      </c>
      <c r="D6279" s="2" t="s">
        <v>133</v>
      </c>
    </row>
    <row r="6280" spans="1:4" ht="14.25" customHeight="1">
      <c r="A6280" s="2">
        <v>1255338</v>
      </c>
      <c r="B6280" s="2" t="s">
        <v>129</v>
      </c>
      <c r="C6280" s="2">
        <v>2602</v>
      </c>
      <c r="D6280" s="2" t="s">
        <v>133</v>
      </c>
    </row>
    <row r="6281" spans="1:4" ht="14.25" customHeight="1">
      <c r="A6281" s="2">
        <v>1255375</v>
      </c>
      <c r="B6281" s="2" t="s">
        <v>132</v>
      </c>
      <c r="C6281" s="2">
        <v>1829</v>
      </c>
      <c r="D6281" s="2" t="s">
        <v>130</v>
      </c>
    </row>
    <row r="6282" spans="1:4" ht="14.25" customHeight="1">
      <c r="A6282" s="2">
        <v>1255409</v>
      </c>
      <c r="B6282" s="2" t="s">
        <v>132</v>
      </c>
      <c r="C6282" s="2">
        <v>1454.8904669999999</v>
      </c>
      <c r="D6282" s="2" t="s">
        <v>130</v>
      </c>
    </row>
    <row r="6283" spans="1:4" ht="14.25" customHeight="1">
      <c r="A6283" s="2">
        <v>1255454</v>
      </c>
      <c r="B6283" s="2" t="s">
        <v>132</v>
      </c>
      <c r="C6283" s="2">
        <v>984.32708809999997</v>
      </c>
      <c r="D6283" s="2" t="s">
        <v>133</v>
      </c>
    </row>
    <row r="6284" spans="1:4" ht="14.25" customHeight="1">
      <c r="A6284" s="2">
        <v>1255484</v>
      </c>
      <c r="B6284" s="2" t="s">
        <v>132</v>
      </c>
      <c r="C6284" s="2">
        <v>1285</v>
      </c>
      <c r="D6284" s="2" t="s">
        <v>133</v>
      </c>
    </row>
    <row r="6285" spans="1:4" ht="14.25" customHeight="1">
      <c r="A6285" s="2">
        <v>1255895</v>
      </c>
      <c r="B6285" s="2" t="s">
        <v>132</v>
      </c>
      <c r="C6285" s="2">
        <v>3126.4053690000001</v>
      </c>
      <c r="D6285" s="2" t="s">
        <v>130</v>
      </c>
    </row>
    <row r="6286" spans="1:4" ht="14.25" customHeight="1">
      <c r="A6286" s="2">
        <v>1255898</v>
      </c>
      <c r="B6286" s="2" t="s">
        <v>132</v>
      </c>
      <c r="C6286" s="2">
        <v>1948.943426</v>
      </c>
      <c r="D6286" s="2" t="s">
        <v>133</v>
      </c>
    </row>
    <row r="6287" spans="1:4" ht="14.25" customHeight="1">
      <c r="A6287" s="2">
        <v>1255934</v>
      </c>
      <c r="B6287" s="2" t="s">
        <v>132</v>
      </c>
      <c r="C6287" s="2">
        <v>2140.1396319999999</v>
      </c>
      <c r="D6287" s="2" t="s">
        <v>133</v>
      </c>
    </row>
    <row r="6288" spans="1:4" ht="14.25" customHeight="1">
      <c r="A6288" s="2">
        <v>1256005</v>
      </c>
      <c r="B6288" s="2" t="s">
        <v>132</v>
      </c>
      <c r="C6288" s="2">
        <v>913.45376710000005</v>
      </c>
      <c r="D6288" s="2" t="s">
        <v>130</v>
      </c>
    </row>
    <row r="6289" spans="1:4" ht="14.25" customHeight="1">
      <c r="A6289" s="2">
        <v>1256789</v>
      </c>
      <c r="B6289" s="2" t="s">
        <v>132</v>
      </c>
      <c r="C6289" s="2">
        <v>2144.1829499999999</v>
      </c>
      <c r="D6289" s="2" t="s">
        <v>130</v>
      </c>
    </row>
    <row r="6290" spans="1:4" ht="14.25" customHeight="1">
      <c r="A6290" s="2">
        <v>1257430</v>
      </c>
      <c r="B6290" s="2" t="s">
        <v>132</v>
      </c>
      <c r="C6290" s="2">
        <v>475.05613219999998</v>
      </c>
      <c r="D6290" s="2" t="s">
        <v>133</v>
      </c>
    </row>
    <row r="6291" spans="1:4" ht="14.25" customHeight="1">
      <c r="A6291" s="2">
        <v>1257772</v>
      </c>
      <c r="B6291" s="2" t="s">
        <v>132</v>
      </c>
      <c r="C6291" s="2">
        <v>459</v>
      </c>
      <c r="D6291" s="2" t="s">
        <v>133</v>
      </c>
    </row>
    <row r="6292" spans="1:4" ht="14.25" customHeight="1">
      <c r="A6292" s="2">
        <v>1257857</v>
      </c>
      <c r="B6292" s="2" t="s">
        <v>132</v>
      </c>
      <c r="C6292" s="2">
        <v>1023.007692</v>
      </c>
      <c r="D6292" s="2" t="s">
        <v>130</v>
      </c>
    </row>
    <row r="6293" spans="1:4" ht="14.25" customHeight="1">
      <c r="A6293" s="2">
        <v>1258178</v>
      </c>
      <c r="B6293" s="2" t="s">
        <v>132</v>
      </c>
      <c r="C6293" s="2">
        <v>1570.0911369999999</v>
      </c>
      <c r="D6293" s="2" t="s">
        <v>133</v>
      </c>
    </row>
    <row r="6294" spans="1:4" ht="14.25" customHeight="1">
      <c r="A6294" s="2">
        <v>1258381</v>
      </c>
      <c r="B6294" s="2" t="s">
        <v>132</v>
      </c>
      <c r="C6294" s="2">
        <v>1038.34467</v>
      </c>
      <c r="D6294" s="2" t="s">
        <v>130</v>
      </c>
    </row>
    <row r="6295" spans="1:4" ht="14.25" customHeight="1">
      <c r="A6295" s="2">
        <v>1258676</v>
      </c>
      <c r="B6295" s="2" t="s">
        <v>132</v>
      </c>
      <c r="C6295" s="2">
        <v>1262</v>
      </c>
      <c r="D6295" s="2" t="s">
        <v>133</v>
      </c>
    </row>
    <row r="6296" spans="1:4" ht="14.25" customHeight="1">
      <c r="A6296" s="2">
        <v>1258895</v>
      </c>
      <c r="B6296" s="2" t="s">
        <v>132</v>
      </c>
      <c r="C6296" s="2">
        <v>1499.6441689999999</v>
      </c>
      <c r="D6296" s="2" t="s">
        <v>130</v>
      </c>
    </row>
    <row r="6297" spans="1:4" ht="14.25" customHeight="1">
      <c r="A6297" s="2">
        <v>1259409</v>
      </c>
      <c r="B6297" s="2" t="s">
        <v>129</v>
      </c>
      <c r="C6297" s="2">
        <v>404</v>
      </c>
      <c r="D6297" s="2" t="s">
        <v>130</v>
      </c>
    </row>
    <row r="6298" spans="1:4" ht="14.25" customHeight="1">
      <c r="A6298" s="2">
        <v>1259508</v>
      </c>
      <c r="B6298" s="2" t="s">
        <v>129</v>
      </c>
      <c r="C6298" s="2">
        <v>454</v>
      </c>
      <c r="D6298" s="2" t="s">
        <v>133</v>
      </c>
    </row>
    <row r="6299" spans="1:4" ht="14.25" customHeight="1">
      <c r="A6299" s="2">
        <v>1259564</v>
      </c>
      <c r="B6299" s="2" t="s">
        <v>132</v>
      </c>
      <c r="C6299" s="2">
        <v>3183</v>
      </c>
      <c r="D6299" s="2" t="s">
        <v>133</v>
      </c>
    </row>
    <row r="6300" spans="1:4" ht="14.25" customHeight="1">
      <c r="A6300" s="2">
        <v>1259572</v>
      </c>
      <c r="B6300" s="2" t="s">
        <v>132</v>
      </c>
      <c r="C6300" s="2">
        <v>2822.898608</v>
      </c>
      <c r="D6300" s="2" t="s">
        <v>133</v>
      </c>
    </row>
    <row r="6301" spans="1:4" ht="14.25" customHeight="1">
      <c r="A6301" s="2">
        <v>1259693</v>
      </c>
      <c r="B6301" s="2" t="s">
        <v>132</v>
      </c>
      <c r="C6301" s="2">
        <v>2471.8059119999998</v>
      </c>
      <c r="D6301" s="2" t="s">
        <v>130</v>
      </c>
    </row>
    <row r="6302" spans="1:4" ht="14.25" customHeight="1">
      <c r="A6302" s="2">
        <v>1259833</v>
      </c>
      <c r="B6302" s="2" t="s">
        <v>132</v>
      </c>
      <c r="C6302" s="2">
        <v>360</v>
      </c>
      <c r="D6302" s="2" t="s">
        <v>130</v>
      </c>
    </row>
    <row r="6303" spans="1:4" ht="14.25" customHeight="1">
      <c r="A6303" s="2">
        <v>1259927</v>
      </c>
      <c r="B6303" s="2" t="s">
        <v>132</v>
      </c>
      <c r="C6303" s="2">
        <v>1598.396972</v>
      </c>
      <c r="D6303" s="2" t="s">
        <v>130</v>
      </c>
    </row>
    <row r="6304" spans="1:4" ht="14.25" customHeight="1">
      <c r="A6304" s="2">
        <v>1259998</v>
      </c>
      <c r="B6304" s="2" t="s">
        <v>132</v>
      </c>
      <c r="C6304" s="2">
        <v>3349</v>
      </c>
      <c r="D6304" s="2" t="s">
        <v>133</v>
      </c>
    </row>
    <row r="6305" spans="1:4" ht="14.25" customHeight="1">
      <c r="A6305" s="2">
        <v>1260040</v>
      </c>
      <c r="B6305" s="2" t="s">
        <v>132</v>
      </c>
      <c r="C6305" s="2">
        <v>2633</v>
      </c>
      <c r="D6305" s="2" t="s">
        <v>133</v>
      </c>
    </row>
    <row r="6306" spans="1:4" ht="14.25" customHeight="1">
      <c r="A6306" s="2">
        <v>1260186</v>
      </c>
      <c r="B6306" s="2" t="s">
        <v>129</v>
      </c>
      <c r="C6306" s="2">
        <v>2985.5405820000001</v>
      </c>
      <c r="D6306" s="2" t="s">
        <v>133</v>
      </c>
    </row>
    <row r="6307" spans="1:4" ht="14.25" customHeight="1">
      <c r="A6307" s="2">
        <v>1260451</v>
      </c>
      <c r="B6307" s="2" t="s">
        <v>132</v>
      </c>
      <c r="C6307" s="2">
        <v>3062.823527</v>
      </c>
      <c r="D6307" s="2" t="s">
        <v>130</v>
      </c>
    </row>
    <row r="6308" spans="1:4" ht="14.25" customHeight="1">
      <c r="A6308" s="2">
        <v>1260756</v>
      </c>
      <c r="B6308" s="2" t="s">
        <v>129</v>
      </c>
      <c r="C6308" s="2">
        <v>2208</v>
      </c>
      <c r="D6308" s="2" t="s">
        <v>133</v>
      </c>
    </row>
    <row r="6309" spans="1:4" ht="14.25" customHeight="1">
      <c r="A6309" s="2">
        <v>1260850</v>
      </c>
      <c r="B6309" s="2" t="s">
        <v>132</v>
      </c>
      <c r="C6309" s="2">
        <v>2406.6951439999998</v>
      </c>
      <c r="D6309" s="2" t="s">
        <v>133</v>
      </c>
    </row>
    <row r="6310" spans="1:4" ht="14.25" customHeight="1">
      <c r="A6310" s="2">
        <v>1261433</v>
      </c>
      <c r="B6310" s="2" t="s">
        <v>132</v>
      </c>
      <c r="C6310" s="2">
        <v>2363.6634130000002</v>
      </c>
      <c r="D6310" s="2" t="s">
        <v>130</v>
      </c>
    </row>
    <row r="6311" spans="1:4" ht="14.25" customHeight="1">
      <c r="A6311" s="2">
        <v>1261456</v>
      </c>
      <c r="B6311" s="2" t="s">
        <v>132</v>
      </c>
      <c r="C6311" s="2">
        <v>1641.519679</v>
      </c>
      <c r="D6311" s="2" t="s">
        <v>133</v>
      </c>
    </row>
    <row r="6312" spans="1:4" ht="14.25" customHeight="1">
      <c r="A6312" s="2">
        <v>1261492</v>
      </c>
      <c r="B6312" s="2" t="s">
        <v>132</v>
      </c>
      <c r="C6312" s="2">
        <v>1595.6944350000001</v>
      </c>
      <c r="D6312" s="2" t="s">
        <v>133</v>
      </c>
    </row>
    <row r="6313" spans="1:4" ht="14.25" customHeight="1">
      <c r="A6313" s="2">
        <v>1261799</v>
      </c>
      <c r="B6313" s="2" t="s">
        <v>132</v>
      </c>
      <c r="C6313" s="2">
        <v>1636.0152049999999</v>
      </c>
      <c r="D6313" s="2" t="s">
        <v>134</v>
      </c>
    </row>
    <row r="6314" spans="1:4" ht="14.25" customHeight="1">
      <c r="A6314" s="2">
        <v>1261808</v>
      </c>
      <c r="B6314" s="2" t="s">
        <v>132</v>
      </c>
      <c r="C6314" s="2">
        <v>2669.7448370000002</v>
      </c>
      <c r="D6314" s="2" t="s">
        <v>133</v>
      </c>
    </row>
    <row r="6315" spans="1:4" ht="14.25" customHeight="1">
      <c r="A6315" s="2">
        <v>1262069</v>
      </c>
      <c r="B6315" s="2" t="s">
        <v>132</v>
      </c>
      <c r="C6315" s="2">
        <v>2200</v>
      </c>
      <c r="D6315" s="2" t="s">
        <v>130</v>
      </c>
    </row>
    <row r="6316" spans="1:4" ht="14.25" customHeight="1">
      <c r="A6316" s="2">
        <v>1262143</v>
      </c>
      <c r="B6316" s="2" t="s">
        <v>132</v>
      </c>
      <c r="C6316" s="2">
        <v>1133.0835549999999</v>
      </c>
      <c r="D6316" s="2" t="s">
        <v>130</v>
      </c>
    </row>
    <row r="6317" spans="1:4" ht="14.25" customHeight="1">
      <c r="A6317" s="2">
        <v>1262210</v>
      </c>
      <c r="B6317" s="2" t="s">
        <v>132</v>
      </c>
      <c r="C6317" s="2">
        <v>1264.979857</v>
      </c>
      <c r="D6317" s="2" t="s">
        <v>133</v>
      </c>
    </row>
    <row r="6318" spans="1:4" ht="14.25" customHeight="1">
      <c r="A6318" s="2">
        <v>1262739</v>
      </c>
      <c r="B6318" s="2" t="s">
        <v>129</v>
      </c>
      <c r="C6318" s="2">
        <v>3174</v>
      </c>
      <c r="D6318" s="2" t="s">
        <v>130</v>
      </c>
    </row>
    <row r="6319" spans="1:4" ht="14.25" customHeight="1">
      <c r="A6319" s="2">
        <v>1262939</v>
      </c>
      <c r="B6319" s="2" t="s">
        <v>132</v>
      </c>
      <c r="C6319" s="2">
        <v>2006</v>
      </c>
      <c r="D6319" s="2" t="s">
        <v>130</v>
      </c>
    </row>
    <row r="6320" spans="1:4" ht="14.25" customHeight="1">
      <c r="A6320" s="2">
        <v>1262961</v>
      </c>
      <c r="B6320" s="2" t="s">
        <v>129</v>
      </c>
      <c r="C6320" s="2">
        <v>1620</v>
      </c>
      <c r="D6320" s="2" t="s">
        <v>134</v>
      </c>
    </row>
    <row r="6321" spans="1:4" ht="14.25" customHeight="1">
      <c r="A6321" s="2">
        <v>1262994</v>
      </c>
      <c r="B6321" s="2" t="s">
        <v>129</v>
      </c>
      <c r="C6321" s="2">
        <v>2233.4708139999998</v>
      </c>
      <c r="D6321" s="2" t="s">
        <v>133</v>
      </c>
    </row>
    <row r="6322" spans="1:4" ht="14.25" customHeight="1">
      <c r="A6322" s="2">
        <v>1263108</v>
      </c>
      <c r="B6322" s="2" t="s">
        <v>129</v>
      </c>
      <c r="C6322" s="2">
        <v>1159.378207</v>
      </c>
      <c r="D6322" s="2" t="s">
        <v>133</v>
      </c>
    </row>
    <row r="6323" spans="1:4" ht="14.25" customHeight="1">
      <c r="A6323" s="2">
        <v>1263211</v>
      </c>
      <c r="B6323" s="2" t="s">
        <v>132</v>
      </c>
      <c r="C6323" s="2">
        <v>2507.1280339999998</v>
      </c>
      <c r="D6323" s="2" t="s">
        <v>130</v>
      </c>
    </row>
    <row r="6324" spans="1:4" ht="14.25" customHeight="1">
      <c r="A6324" s="2">
        <v>1263504</v>
      </c>
      <c r="B6324" s="2" t="s">
        <v>129</v>
      </c>
      <c r="C6324" s="2">
        <v>818</v>
      </c>
      <c r="D6324" s="2" t="s">
        <v>133</v>
      </c>
    </row>
    <row r="6325" spans="1:4" ht="14.25" customHeight="1">
      <c r="A6325" s="2">
        <v>1263707</v>
      </c>
      <c r="B6325" s="2" t="s">
        <v>132</v>
      </c>
      <c r="C6325" s="2">
        <v>3356</v>
      </c>
      <c r="D6325" s="2" t="s">
        <v>130</v>
      </c>
    </row>
    <row r="6326" spans="1:4" ht="14.25" customHeight="1">
      <c r="A6326" s="2">
        <v>1264249</v>
      </c>
      <c r="B6326" s="2" t="s">
        <v>132</v>
      </c>
      <c r="C6326" s="2">
        <v>291</v>
      </c>
      <c r="D6326" s="2" t="s">
        <v>134</v>
      </c>
    </row>
    <row r="6327" spans="1:4" ht="14.25" customHeight="1">
      <c r="A6327" s="2">
        <v>1264285</v>
      </c>
      <c r="B6327" s="2" t="s">
        <v>132</v>
      </c>
      <c r="C6327" s="2">
        <v>2814</v>
      </c>
      <c r="D6327" s="2" t="s">
        <v>130</v>
      </c>
    </row>
    <row r="6328" spans="1:4" ht="14.25" customHeight="1">
      <c r="A6328" s="2">
        <v>1264534</v>
      </c>
      <c r="B6328" s="2" t="s">
        <v>132</v>
      </c>
      <c r="C6328" s="2">
        <v>213</v>
      </c>
      <c r="D6328" s="2" t="s">
        <v>133</v>
      </c>
    </row>
    <row r="6329" spans="1:4" ht="14.25" customHeight="1">
      <c r="A6329" s="2">
        <v>1265159</v>
      </c>
      <c r="B6329" s="2" t="s">
        <v>132</v>
      </c>
      <c r="C6329" s="2">
        <v>3449.699106</v>
      </c>
      <c r="D6329" s="2" t="s">
        <v>134</v>
      </c>
    </row>
    <row r="6330" spans="1:4" ht="14.25" customHeight="1">
      <c r="A6330" s="2">
        <v>1265387</v>
      </c>
      <c r="B6330" s="2" t="s">
        <v>132</v>
      </c>
      <c r="C6330" s="2">
        <v>576.72581079999998</v>
      </c>
      <c r="D6330" s="2" t="s">
        <v>130</v>
      </c>
    </row>
    <row r="6331" spans="1:4" ht="14.25" customHeight="1">
      <c r="A6331" s="2">
        <v>1265704</v>
      </c>
      <c r="B6331" s="2" t="s">
        <v>132</v>
      </c>
      <c r="C6331" s="2">
        <v>2455</v>
      </c>
      <c r="D6331" s="2" t="s">
        <v>133</v>
      </c>
    </row>
    <row r="6332" spans="1:4" ht="14.25" customHeight="1">
      <c r="A6332" s="2">
        <v>1266118</v>
      </c>
      <c r="B6332" s="2" t="s">
        <v>132</v>
      </c>
      <c r="C6332" s="2">
        <v>3310.3725340000001</v>
      </c>
      <c r="D6332" s="2" t="s">
        <v>133</v>
      </c>
    </row>
    <row r="6333" spans="1:4" ht="14.25" customHeight="1">
      <c r="A6333" s="2">
        <v>1266138</v>
      </c>
      <c r="B6333" s="2" t="s">
        <v>129</v>
      </c>
      <c r="C6333" s="2">
        <v>3230.7980739999998</v>
      </c>
      <c r="D6333" s="2" t="s">
        <v>133</v>
      </c>
    </row>
    <row r="6334" spans="1:4" ht="14.25" customHeight="1">
      <c r="A6334" s="2">
        <v>1266143</v>
      </c>
      <c r="B6334" s="2" t="s">
        <v>132</v>
      </c>
      <c r="C6334" s="2">
        <v>3114</v>
      </c>
      <c r="D6334" s="2" t="s">
        <v>130</v>
      </c>
    </row>
    <row r="6335" spans="1:4" ht="14.25" customHeight="1">
      <c r="A6335" s="2">
        <v>1266486</v>
      </c>
      <c r="B6335" s="2" t="s">
        <v>129</v>
      </c>
      <c r="C6335" s="2">
        <v>503</v>
      </c>
      <c r="D6335" s="2" t="s">
        <v>133</v>
      </c>
    </row>
    <row r="6336" spans="1:4" ht="14.25" customHeight="1">
      <c r="A6336" s="2">
        <v>1266567</v>
      </c>
      <c r="B6336" s="2" t="s">
        <v>129</v>
      </c>
      <c r="C6336" s="2">
        <v>1215</v>
      </c>
      <c r="D6336" s="2" t="s">
        <v>130</v>
      </c>
    </row>
    <row r="6337" spans="1:4" ht="14.25" customHeight="1">
      <c r="A6337" s="2">
        <v>1266613</v>
      </c>
      <c r="B6337" s="2" t="s">
        <v>132</v>
      </c>
      <c r="C6337" s="2">
        <v>658</v>
      </c>
      <c r="D6337" s="2" t="s">
        <v>130</v>
      </c>
    </row>
    <row r="6338" spans="1:4" ht="14.25" customHeight="1">
      <c r="A6338" s="2">
        <v>1266824</v>
      </c>
      <c r="B6338" s="2" t="s">
        <v>132</v>
      </c>
      <c r="C6338" s="2">
        <v>1049.822555</v>
      </c>
      <c r="D6338" s="2" t="s">
        <v>133</v>
      </c>
    </row>
    <row r="6339" spans="1:4" ht="14.25" customHeight="1">
      <c r="A6339" s="2">
        <v>1266926</v>
      </c>
      <c r="B6339" s="2" t="s">
        <v>132</v>
      </c>
      <c r="C6339" s="2">
        <v>2996.0704890000002</v>
      </c>
      <c r="D6339" s="2" t="s">
        <v>133</v>
      </c>
    </row>
    <row r="6340" spans="1:4" ht="14.25" customHeight="1">
      <c r="A6340" s="2">
        <v>1267013</v>
      </c>
      <c r="B6340" s="2" t="s">
        <v>132</v>
      </c>
      <c r="C6340" s="2">
        <v>1258.5120770000001</v>
      </c>
      <c r="D6340" s="2" t="s">
        <v>130</v>
      </c>
    </row>
    <row r="6341" spans="1:4" ht="14.25" customHeight="1">
      <c r="A6341" s="2">
        <v>1267052</v>
      </c>
      <c r="B6341" s="2" t="s">
        <v>132</v>
      </c>
      <c r="C6341" s="2">
        <v>2796.9639219999999</v>
      </c>
      <c r="D6341" s="2" t="s">
        <v>133</v>
      </c>
    </row>
    <row r="6342" spans="1:4" ht="14.25" customHeight="1">
      <c r="A6342" s="2">
        <v>1267120</v>
      </c>
      <c r="B6342" s="2" t="s">
        <v>132</v>
      </c>
      <c r="C6342" s="2">
        <v>3593.1892459999999</v>
      </c>
      <c r="D6342" s="2" t="s">
        <v>133</v>
      </c>
    </row>
    <row r="6343" spans="1:4" ht="14.25" customHeight="1">
      <c r="A6343" s="2">
        <v>1267280</v>
      </c>
      <c r="B6343" s="2" t="s">
        <v>132</v>
      </c>
      <c r="C6343" s="2">
        <v>473</v>
      </c>
      <c r="D6343" s="2" t="s">
        <v>133</v>
      </c>
    </row>
    <row r="6344" spans="1:4" ht="14.25" customHeight="1">
      <c r="A6344" s="2">
        <v>1267825</v>
      </c>
      <c r="B6344" s="2" t="s">
        <v>132</v>
      </c>
      <c r="C6344" s="2">
        <v>3019.1422729999999</v>
      </c>
      <c r="D6344" s="2" t="s">
        <v>130</v>
      </c>
    </row>
    <row r="6345" spans="1:4" ht="14.25" customHeight="1">
      <c r="A6345" s="2">
        <v>1268294</v>
      </c>
      <c r="B6345" s="2" t="s">
        <v>132</v>
      </c>
      <c r="C6345" s="2">
        <v>621.73010339999996</v>
      </c>
      <c r="D6345" s="2" t="s">
        <v>133</v>
      </c>
    </row>
    <row r="6346" spans="1:4" ht="14.25" customHeight="1">
      <c r="A6346" s="2">
        <v>1268448</v>
      </c>
      <c r="B6346" s="2" t="s">
        <v>129</v>
      </c>
      <c r="C6346" s="2">
        <v>3474.6194730000002</v>
      </c>
      <c r="D6346" s="2" t="s">
        <v>133</v>
      </c>
    </row>
    <row r="6347" spans="1:4" ht="14.25" customHeight="1">
      <c r="A6347" s="2">
        <v>1268690</v>
      </c>
      <c r="B6347" s="2" t="s">
        <v>132</v>
      </c>
      <c r="C6347" s="2">
        <v>3670.2504949999998</v>
      </c>
      <c r="D6347" s="2" t="s">
        <v>133</v>
      </c>
    </row>
    <row r="6348" spans="1:4" ht="14.25" customHeight="1">
      <c r="A6348" s="2">
        <v>1268860</v>
      </c>
      <c r="B6348" s="2" t="s">
        <v>132</v>
      </c>
      <c r="C6348" s="2">
        <v>3511.7138709999999</v>
      </c>
      <c r="D6348" s="2" t="s">
        <v>133</v>
      </c>
    </row>
    <row r="6349" spans="1:4" ht="14.25" customHeight="1">
      <c r="A6349" s="2">
        <v>1269187</v>
      </c>
      <c r="B6349" s="2" t="s">
        <v>132</v>
      </c>
      <c r="C6349" s="2">
        <v>1299</v>
      </c>
      <c r="D6349" s="2" t="s">
        <v>130</v>
      </c>
    </row>
    <row r="6350" spans="1:4" ht="14.25" customHeight="1">
      <c r="A6350" s="2">
        <v>1269290</v>
      </c>
      <c r="B6350" s="2" t="s">
        <v>132</v>
      </c>
      <c r="C6350" s="2">
        <v>2069.1038130000002</v>
      </c>
      <c r="D6350" s="2" t="s">
        <v>133</v>
      </c>
    </row>
    <row r="6351" spans="1:4" ht="14.25" customHeight="1">
      <c r="A6351" s="2">
        <v>1269353</v>
      </c>
      <c r="B6351" s="2" t="s">
        <v>132</v>
      </c>
      <c r="C6351" s="2">
        <v>1897.036278</v>
      </c>
      <c r="D6351" s="2" t="s">
        <v>130</v>
      </c>
    </row>
    <row r="6352" spans="1:4" ht="14.25" customHeight="1">
      <c r="A6352" s="2">
        <v>1269616</v>
      </c>
      <c r="B6352" s="2" t="s">
        <v>132</v>
      </c>
      <c r="C6352" s="2">
        <v>717.42494690000001</v>
      </c>
      <c r="D6352" s="2" t="s">
        <v>133</v>
      </c>
    </row>
    <row r="6353" spans="1:4" ht="14.25" customHeight="1">
      <c r="A6353" s="2">
        <v>1269702</v>
      </c>
      <c r="B6353" s="2" t="s">
        <v>129</v>
      </c>
      <c r="C6353" s="2">
        <v>2593.6649000000002</v>
      </c>
      <c r="D6353" s="2" t="s">
        <v>133</v>
      </c>
    </row>
    <row r="6354" spans="1:4" ht="14.25" customHeight="1">
      <c r="A6354" s="2">
        <v>1269733</v>
      </c>
      <c r="B6354" s="2" t="s">
        <v>132</v>
      </c>
      <c r="C6354" s="2">
        <v>1625</v>
      </c>
      <c r="D6354" s="2" t="s">
        <v>130</v>
      </c>
    </row>
    <row r="6355" spans="1:4" ht="14.25" customHeight="1">
      <c r="A6355" s="2">
        <v>1269899</v>
      </c>
      <c r="B6355" s="2" t="s">
        <v>132</v>
      </c>
      <c r="C6355" s="2">
        <v>1240.561473</v>
      </c>
      <c r="D6355" s="2" t="s">
        <v>130</v>
      </c>
    </row>
    <row r="6356" spans="1:4" ht="14.25" customHeight="1">
      <c r="A6356" s="2">
        <v>1269998</v>
      </c>
      <c r="B6356" s="2" t="s">
        <v>132</v>
      </c>
      <c r="C6356" s="2">
        <v>3550.1530910000001</v>
      </c>
      <c r="D6356" s="2" t="s">
        <v>133</v>
      </c>
    </row>
    <row r="6357" spans="1:4" ht="14.25" customHeight="1">
      <c r="A6357" s="2">
        <v>1270166</v>
      </c>
      <c r="B6357" s="2" t="s">
        <v>132</v>
      </c>
      <c r="C6357" s="2">
        <v>422.11000430000001</v>
      </c>
      <c r="D6357" s="2" t="s">
        <v>133</v>
      </c>
    </row>
    <row r="6358" spans="1:4" ht="14.25" customHeight="1">
      <c r="A6358" s="2">
        <v>1270280</v>
      </c>
      <c r="B6358" s="2" t="s">
        <v>132</v>
      </c>
      <c r="C6358" s="2">
        <v>586.12567560000002</v>
      </c>
      <c r="D6358" s="2" t="s">
        <v>133</v>
      </c>
    </row>
    <row r="6359" spans="1:4" ht="14.25" customHeight="1">
      <c r="A6359" s="2">
        <v>1270513</v>
      </c>
      <c r="B6359" s="2" t="s">
        <v>132</v>
      </c>
      <c r="C6359" s="2">
        <v>609.00919710000005</v>
      </c>
      <c r="D6359" s="2" t="s">
        <v>130</v>
      </c>
    </row>
    <row r="6360" spans="1:4" ht="14.25" customHeight="1">
      <c r="A6360" s="2">
        <v>1270527</v>
      </c>
      <c r="B6360" s="2" t="s">
        <v>129</v>
      </c>
      <c r="C6360" s="2">
        <v>2639.006187</v>
      </c>
      <c r="D6360" s="2" t="s">
        <v>130</v>
      </c>
    </row>
    <row r="6361" spans="1:4" ht="14.25" customHeight="1">
      <c r="A6361" s="2">
        <v>1270603</v>
      </c>
      <c r="B6361" s="2" t="s">
        <v>132</v>
      </c>
      <c r="C6361" s="2">
        <v>1251.858311</v>
      </c>
      <c r="D6361" s="2" t="s">
        <v>130</v>
      </c>
    </row>
    <row r="6362" spans="1:4" ht="14.25" customHeight="1">
      <c r="A6362" s="2">
        <v>1270631</v>
      </c>
      <c r="B6362" s="2" t="s">
        <v>132</v>
      </c>
      <c r="C6362" s="2">
        <v>2440.4713940000001</v>
      </c>
      <c r="D6362" s="2" t="s">
        <v>130</v>
      </c>
    </row>
    <row r="6363" spans="1:4" ht="14.25" customHeight="1">
      <c r="A6363" s="2">
        <v>1270796</v>
      </c>
      <c r="B6363" s="2" t="s">
        <v>132</v>
      </c>
      <c r="C6363" s="2">
        <v>658</v>
      </c>
      <c r="D6363" s="2" t="s">
        <v>133</v>
      </c>
    </row>
    <row r="6364" spans="1:4" ht="14.25" customHeight="1">
      <c r="A6364" s="2">
        <v>1270973</v>
      </c>
      <c r="B6364" s="2" t="s">
        <v>132</v>
      </c>
      <c r="C6364" s="2">
        <v>1232</v>
      </c>
      <c r="D6364" s="2" t="s">
        <v>130</v>
      </c>
    </row>
    <row r="6365" spans="1:4" ht="14.25" customHeight="1">
      <c r="A6365" s="2">
        <v>1271090</v>
      </c>
      <c r="B6365" s="2" t="s">
        <v>132</v>
      </c>
      <c r="C6365" s="2">
        <v>2299.1612599999999</v>
      </c>
      <c r="D6365" s="2" t="s">
        <v>133</v>
      </c>
    </row>
    <row r="6366" spans="1:4" ht="14.25" customHeight="1">
      <c r="A6366" s="2">
        <v>1271108</v>
      </c>
      <c r="B6366" s="2" t="s">
        <v>132</v>
      </c>
      <c r="C6366" s="2">
        <v>282</v>
      </c>
      <c r="D6366" s="2" t="s">
        <v>133</v>
      </c>
    </row>
    <row r="6367" spans="1:4" ht="14.25" customHeight="1">
      <c r="A6367" s="2">
        <v>1271223</v>
      </c>
      <c r="B6367" s="2" t="s">
        <v>129</v>
      </c>
      <c r="C6367" s="2">
        <v>407</v>
      </c>
      <c r="D6367" s="2" t="s">
        <v>130</v>
      </c>
    </row>
    <row r="6368" spans="1:4" ht="14.25" customHeight="1">
      <c r="A6368" s="2">
        <v>1271559</v>
      </c>
      <c r="B6368" s="2" t="s">
        <v>129</v>
      </c>
      <c r="C6368" s="2">
        <v>1387.4572760000001</v>
      </c>
      <c r="D6368" s="2" t="s">
        <v>130</v>
      </c>
    </row>
    <row r="6369" spans="1:4" ht="14.25" customHeight="1">
      <c r="A6369" s="2">
        <v>1271601</v>
      </c>
      <c r="B6369" s="2" t="s">
        <v>129</v>
      </c>
      <c r="C6369" s="2">
        <v>1370.4690760000001</v>
      </c>
      <c r="D6369" s="2" t="s">
        <v>130</v>
      </c>
    </row>
    <row r="6370" spans="1:4" ht="14.25" customHeight="1">
      <c r="A6370" s="2">
        <v>1271692</v>
      </c>
      <c r="B6370" s="2" t="s">
        <v>132</v>
      </c>
      <c r="C6370" s="2">
        <v>3168.7401030000001</v>
      </c>
      <c r="D6370" s="2" t="s">
        <v>133</v>
      </c>
    </row>
    <row r="6371" spans="1:4" ht="14.25" customHeight="1">
      <c r="A6371" s="2">
        <v>1271926</v>
      </c>
      <c r="B6371" s="2" t="s">
        <v>132</v>
      </c>
      <c r="C6371" s="2">
        <v>3173.3867310000001</v>
      </c>
      <c r="D6371" s="2" t="s">
        <v>133</v>
      </c>
    </row>
    <row r="6372" spans="1:4" ht="14.25" customHeight="1">
      <c r="A6372" s="2">
        <v>1271998</v>
      </c>
      <c r="B6372" s="2" t="s">
        <v>132</v>
      </c>
      <c r="C6372" s="2">
        <v>332.59171620000001</v>
      </c>
      <c r="D6372" s="2" t="s">
        <v>133</v>
      </c>
    </row>
    <row r="6373" spans="1:4" ht="14.25" customHeight="1">
      <c r="A6373" s="2">
        <v>1272030</v>
      </c>
      <c r="B6373" s="2" t="s">
        <v>129</v>
      </c>
      <c r="C6373" s="2">
        <v>1153.115481</v>
      </c>
      <c r="D6373" s="2" t="s">
        <v>133</v>
      </c>
    </row>
    <row r="6374" spans="1:4" ht="14.25" customHeight="1">
      <c r="A6374" s="2">
        <v>1272346</v>
      </c>
      <c r="B6374" s="2" t="s">
        <v>132</v>
      </c>
      <c r="C6374" s="2">
        <v>2389.8735830000001</v>
      </c>
      <c r="D6374" s="2" t="s">
        <v>133</v>
      </c>
    </row>
    <row r="6375" spans="1:4" ht="14.25" customHeight="1">
      <c r="A6375" s="2">
        <v>1272388</v>
      </c>
      <c r="B6375" s="2" t="s">
        <v>132</v>
      </c>
      <c r="C6375" s="2">
        <v>2315.6330400000002</v>
      </c>
      <c r="D6375" s="2" t="s">
        <v>133</v>
      </c>
    </row>
    <row r="6376" spans="1:4" ht="14.25" customHeight="1">
      <c r="A6376" s="2">
        <v>1272651</v>
      </c>
      <c r="B6376" s="2" t="s">
        <v>129</v>
      </c>
      <c r="C6376" s="2">
        <v>3138.1514459999999</v>
      </c>
      <c r="D6376" s="2" t="s">
        <v>130</v>
      </c>
    </row>
    <row r="6377" spans="1:4" ht="14.25" customHeight="1">
      <c r="A6377" s="2">
        <v>1273003</v>
      </c>
      <c r="B6377" s="2" t="s">
        <v>132</v>
      </c>
      <c r="C6377" s="2">
        <v>3396.5850019999998</v>
      </c>
      <c r="D6377" s="2" t="s">
        <v>130</v>
      </c>
    </row>
    <row r="6378" spans="1:4" ht="14.25" customHeight="1">
      <c r="A6378" s="2">
        <v>1273345</v>
      </c>
      <c r="B6378" s="2" t="s">
        <v>132</v>
      </c>
      <c r="C6378" s="2">
        <v>2527.35295</v>
      </c>
      <c r="D6378" s="2" t="s">
        <v>130</v>
      </c>
    </row>
    <row r="6379" spans="1:4" ht="14.25" customHeight="1">
      <c r="A6379" s="2">
        <v>1273684</v>
      </c>
      <c r="B6379" s="2" t="s">
        <v>132</v>
      </c>
      <c r="C6379" s="2">
        <v>2826</v>
      </c>
      <c r="D6379" s="2" t="s">
        <v>133</v>
      </c>
    </row>
    <row r="6380" spans="1:4" ht="14.25" customHeight="1">
      <c r="A6380" s="2">
        <v>1273745</v>
      </c>
      <c r="B6380" s="2" t="s">
        <v>132</v>
      </c>
      <c r="C6380" s="2">
        <v>544.99304859999995</v>
      </c>
      <c r="D6380" s="2" t="s">
        <v>130</v>
      </c>
    </row>
    <row r="6381" spans="1:4" ht="14.25" customHeight="1">
      <c r="A6381" s="2">
        <v>1274070</v>
      </c>
      <c r="B6381" s="2" t="s">
        <v>129</v>
      </c>
      <c r="C6381" s="2">
        <v>1215.0462709999999</v>
      </c>
      <c r="D6381" s="2" t="s">
        <v>133</v>
      </c>
    </row>
    <row r="6382" spans="1:4" ht="14.25" customHeight="1">
      <c r="A6382" s="2">
        <v>1274881</v>
      </c>
      <c r="B6382" s="2" t="s">
        <v>132</v>
      </c>
      <c r="C6382" s="2">
        <v>3210.448324</v>
      </c>
      <c r="D6382" s="2" t="s">
        <v>130</v>
      </c>
    </row>
    <row r="6383" spans="1:4" ht="14.25" customHeight="1">
      <c r="A6383" s="2">
        <v>1274895</v>
      </c>
      <c r="B6383" s="2" t="s">
        <v>129</v>
      </c>
      <c r="C6383" s="2">
        <v>3229.9504430000002</v>
      </c>
      <c r="D6383" s="2" t="s">
        <v>130</v>
      </c>
    </row>
    <row r="6384" spans="1:4" ht="14.25" customHeight="1">
      <c r="A6384" s="2">
        <v>1275236</v>
      </c>
      <c r="B6384" s="2" t="s">
        <v>132</v>
      </c>
      <c r="C6384" s="2">
        <v>1288</v>
      </c>
      <c r="D6384" s="2" t="s">
        <v>133</v>
      </c>
    </row>
    <row r="6385" spans="1:4" ht="14.25" customHeight="1">
      <c r="A6385" s="2">
        <v>1275644</v>
      </c>
      <c r="B6385" s="2" t="s">
        <v>132</v>
      </c>
      <c r="C6385" s="2">
        <v>1558.653127</v>
      </c>
      <c r="D6385" s="2" t="s">
        <v>133</v>
      </c>
    </row>
    <row r="6386" spans="1:4" ht="14.25" customHeight="1">
      <c r="A6386" s="2">
        <v>1275931</v>
      </c>
      <c r="B6386" s="2" t="s">
        <v>132</v>
      </c>
      <c r="C6386" s="2">
        <v>2515</v>
      </c>
      <c r="D6386" s="2" t="s">
        <v>130</v>
      </c>
    </row>
    <row r="6387" spans="1:4" ht="14.25" customHeight="1">
      <c r="A6387" s="2">
        <v>1276172</v>
      </c>
      <c r="B6387" s="2" t="s">
        <v>132</v>
      </c>
      <c r="C6387" s="2">
        <v>818.61422549999997</v>
      </c>
      <c r="D6387" s="2" t="s">
        <v>133</v>
      </c>
    </row>
    <row r="6388" spans="1:4" ht="14.25" customHeight="1">
      <c r="A6388" s="2">
        <v>1276971</v>
      </c>
      <c r="B6388" s="2" t="s">
        <v>129</v>
      </c>
      <c r="C6388" s="2">
        <v>1875</v>
      </c>
      <c r="D6388" s="2" t="s">
        <v>130</v>
      </c>
    </row>
    <row r="6389" spans="1:4" ht="14.25" customHeight="1">
      <c r="A6389" s="2">
        <v>1276977</v>
      </c>
      <c r="B6389" s="2" t="s">
        <v>129</v>
      </c>
      <c r="C6389" s="2">
        <v>1978.9965870000001</v>
      </c>
      <c r="D6389" s="2" t="s">
        <v>130</v>
      </c>
    </row>
    <row r="6390" spans="1:4" ht="14.25" customHeight="1">
      <c r="A6390" s="2">
        <v>1277414</v>
      </c>
      <c r="B6390" s="2" t="s">
        <v>132</v>
      </c>
      <c r="C6390" s="2">
        <v>3282</v>
      </c>
      <c r="D6390" s="2" t="s">
        <v>133</v>
      </c>
    </row>
    <row r="6391" spans="1:4" ht="14.25" customHeight="1">
      <c r="A6391" s="2">
        <v>1277445</v>
      </c>
      <c r="B6391" s="2" t="s">
        <v>129</v>
      </c>
      <c r="C6391" s="2">
        <v>626</v>
      </c>
      <c r="D6391" s="2" t="s">
        <v>130</v>
      </c>
    </row>
    <row r="6392" spans="1:4" ht="14.25" customHeight="1">
      <c r="A6392" s="2">
        <v>1277556</v>
      </c>
      <c r="B6392" s="2" t="s">
        <v>129</v>
      </c>
      <c r="C6392" s="2">
        <v>978.97310460000006</v>
      </c>
      <c r="D6392" s="2" t="s">
        <v>133</v>
      </c>
    </row>
    <row r="6393" spans="1:4" ht="14.25" customHeight="1">
      <c r="A6393" s="2">
        <v>1277584</v>
      </c>
      <c r="B6393" s="2" t="s">
        <v>132</v>
      </c>
      <c r="C6393" s="2">
        <v>2759.3230239999998</v>
      </c>
      <c r="D6393" s="2" t="s">
        <v>133</v>
      </c>
    </row>
    <row r="6394" spans="1:4" ht="14.25" customHeight="1">
      <c r="A6394" s="2">
        <v>1277657</v>
      </c>
      <c r="B6394" s="2" t="s">
        <v>132</v>
      </c>
      <c r="C6394" s="2">
        <v>2460.7318289999998</v>
      </c>
      <c r="D6394" s="2" t="s">
        <v>130</v>
      </c>
    </row>
    <row r="6395" spans="1:4" ht="14.25" customHeight="1">
      <c r="A6395" s="2">
        <v>1277795</v>
      </c>
      <c r="B6395" s="2" t="s">
        <v>132</v>
      </c>
      <c r="C6395" s="2">
        <v>2509.7282449999998</v>
      </c>
      <c r="D6395" s="2" t="s">
        <v>130</v>
      </c>
    </row>
    <row r="6396" spans="1:4" ht="14.25" customHeight="1">
      <c r="A6396" s="2">
        <v>1277821</v>
      </c>
      <c r="B6396" s="2" t="s">
        <v>132</v>
      </c>
      <c r="C6396" s="2">
        <v>3297</v>
      </c>
      <c r="D6396" s="2" t="s">
        <v>130</v>
      </c>
    </row>
    <row r="6397" spans="1:4" ht="14.25" customHeight="1">
      <c r="A6397" s="2">
        <v>1277934</v>
      </c>
      <c r="B6397" s="2" t="s">
        <v>129</v>
      </c>
      <c r="C6397" s="2">
        <v>3125.5037440000001</v>
      </c>
      <c r="D6397" s="2" t="s">
        <v>133</v>
      </c>
    </row>
    <row r="6398" spans="1:4" ht="14.25" customHeight="1">
      <c r="A6398" s="2">
        <v>1277990</v>
      </c>
      <c r="B6398" s="2" t="s">
        <v>132</v>
      </c>
      <c r="C6398" s="2">
        <v>3382</v>
      </c>
      <c r="D6398" s="2" t="s">
        <v>133</v>
      </c>
    </row>
    <row r="6399" spans="1:4" ht="14.25" customHeight="1">
      <c r="A6399" s="2">
        <v>1278260</v>
      </c>
      <c r="B6399" s="2" t="s">
        <v>132</v>
      </c>
      <c r="C6399" s="2">
        <v>1247</v>
      </c>
      <c r="D6399" s="2" t="s">
        <v>133</v>
      </c>
    </row>
    <row r="6400" spans="1:4" ht="14.25" customHeight="1">
      <c r="A6400" s="2">
        <v>1278358</v>
      </c>
      <c r="B6400" s="2" t="s">
        <v>132</v>
      </c>
      <c r="C6400" s="2">
        <v>3676.3098850000001</v>
      </c>
      <c r="D6400" s="2" t="s">
        <v>133</v>
      </c>
    </row>
    <row r="6401" spans="1:4" ht="14.25" customHeight="1">
      <c r="A6401" s="2">
        <v>1278371</v>
      </c>
      <c r="B6401" s="2" t="s">
        <v>132</v>
      </c>
      <c r="C6401" s="2">
        <v>710.06005110000001</v>
      </c>
      <c r="D6401" s="2" t="s">
        <v>130</v>
      </c>
    </row>
    <row r="6402" spans="1:4" ht="14.25" customHeight="1">
      <c r="A6402" s="2">
        <v>1278410</v>
      </c>
      <c r="B6402" s="2" t="s">
        <v>132</v>
      </c>
      <c r="C6402" s="2">
        <v>2756.8434630000002</v>
      </c>
      <c r="D6402" s="2" t="s">
        <v>133</v>
      </c>
    </row>
    <row r="6403" spans="1:4" ht="14.25" customHeight="1">
      <c r="A6403" s="2">
        <v>1278506</v>
      </c>
      <c r="B6403" s="2" t="s">
        <v>132</v>
      </c>
      <c r="C6403" s="2">
        <v>546.62968790000002</v>
      </c>
      <c r="D6403" s="2" t="s">
        <v>133</v>
      </c>
    </row>
    <row r="6404" spans="1:4" ht="14.25" customHeight="1">
      <c r="A6404" s="2">
        <v>1279226</v>
      </c>
      <c r="B6404" s="2" t="s">
        <v>132</v>
      </c>
      <c r="C6404" s="2">
        <v>2889.063071</v>
      </c>
      <c r="D6404" s="2" t="s">
        <v>133</v>
      </c>
    </row>
    <row r="6405" spans="1:4" ht="14.25" customHeight="1">
      <c r="A6405" s="2">
        <v>1279330</v>
      </c>
      <c r="B6405" s="2" t="s">
        <v>132</v>
      </c>
      <c r="C6405" s="2">
        <v>2585.2620139999999</v>
      </c>
      <c r="D6405" s="2" t="s">
        <v>133</v>
      </c>
    </row>
    <row r="6406" spans="1:4" ht="14.25" customHeight="1">
      <c r="A6406" s="2">
        <v>1279386</v>
      </c>
      <c r="B6406" s="2" t="s">
        <v>129</v>
      </c>
      <c r="C6406" s="2">
        <v>1908.5294960000001</v>
      </c>
      <c r="D6406" s="2" t="s">
        <v>133</v>
      </c>
    </row>
    <row r="6407" spans="1:4" ht="14.25" customHeight="1">
      <c r="A6407" s="2">
        <v>1279464</v>
      </c>
      <c r="B6407" s="2" t="s">
        <v>129</v>
      </c>
      <c r="C6407" s="2">
        <v>455.19154400000002</v>
      </c>
      <c r="D6407" s="2" t="s">
        <v>133</v>
      </c>
    </row>
    <row r="6408" spans="1:4" ht="14.25" customHeight="1">
      <c r="A6408" s="2">
        <v>1279682</v>
      </c>
      <c r="B6408" s="2" t="s">
        <v>132</v>
      </c>
      <c r="C6408" s="2">
        <v>1189</v>
      </c>
      <c r="D6408" s="2" t="s">
        <v>133</v>
      </c>
    </row>
    <row r="6409" spans="1:4" ht="14.25" customHeight="1">
      <c r="A6409" s="2">
        <v>1280121</v>
      </c>
      <c r="B6409" s="2" t="s">
        <v>129</v>
      </c>
      <c r="C6409" s="2">
        <v>1276.6283739999999</v>
      </c>
      <c r="D6409" s="2" t="s">
        <v>130</v>
      </c>
    </row>
    <row r="6410" spans="1:4" ht="14.25" customHeight="1">
      <c r="A6410" s="2">
        <v>1280213</v>
      </c>
      <c r="B6410" s="2" t="s">
        <v>132</v>
      </c>
      <c r="C6410" s="2">
        <v>3418.8790690000001</v>
      </c>
      <c r="D6410" s="2" t="s">
        <v>130</v>
      </c>
    </row>
    <row r="6411" spans="1:4" ht="14.25" customHeight="1">
      <c r="A6411" s="2">
        <v>1280566</v>
      </c>
      <c r="B6411" s="2" t="s">
        <v>132</v>
      </c>
      <c r="C6411" s="2">
        <v>2237</v>
      </c>
      <c r="D6411" s="2" t="s">
        <v>133</v>
      </c>
    </row>
    <row r="6412" spans="1:4" ht="14.25" customHeight="1">
      <c r="A6412" s="2">
        <v>1280699</v>
      </c>
      <c r="B6412" s="2" t="s">
        <v>132</v>
      </c>
      <c r="C6412" s="2">
        <v>1056.707193</v>
      </c>
      <c r="D6412" s="2" t="s">
        <v>134</v>
      </c>
    </row>
    <row r="6413" spans="1:4" ht="14.25" customHeight="1">
      <c r="A6413" s="2">
        <v>1280793</v>
      </c>
      <c r="B6413" s="2" t="s">
        <v>129</v>
      </c>
      <c r="C6413" s="2">
        <v>3457.4666360000001</v>
      </c>
      <c r="D6413" s="2" t="s">
        <v>130</v>
      </c>
    </row>
    <row r="6414" spans="1:4" ht="14.25" customHeight="1">
      <c r="A6414" s="2">
        <v>1280812</v>
      </c>
      <c r="B6414" s="2" t="s">
        <v>132</v>
      </c>
      <c r="C6414" s="2">
        <v>1704</v>
      </c>
      <c r="D6414" s="2" t="s">
        <v>133</v>
      </c>
    </row>
    <row r="6415" spans="1:4" ht="14.25" customHeight="1">
      <c r="A6415" s="2">
        <v>1281033</v>
      </c>
      <c r="B6415" s="2" t="s">
        <v>129</v>
      </c>
      <c r="C6415" s="2">
        <v>2510</v>
      </c>
      <c r="D6415" s="2" t="s">
        <v>130</v>
      </c>
    </row>
    <row r="6416" spans="1:4" ht="14.25" customHeight="1">
      <c r="A6416" s="2">
        <v>1281310</v>
      </c>
      <c r="B6416" s="2" t="s">
        <v>132</v>
      </c>
      <c r="C6416" s="2">
        <v>2108.841406</v>
      </c>
      <c r="D6416" s="2" t="s">
        <v>133</v>
      </c>
    </row>
    <row r="6417" spans="1:4" ht="14.25" customHeight="1">
      <c r="A6417" s="2">
        <v>1281520</v>
      </c>
      <c r="B6417" s="2" t="s">
        <v>132</v>
      </c>
      <c r="C6417" s="2">
        <v>3469.3012570000001</v>
      </c>
      <c r="D6417" s="2" t="s">
        <v>133</v>
      </c>
    </row>
    <row r="6418" spans="1:4" ht="14.25" customHeight="1">
      <c r="A6418" s="2">
        <v>1281912</v>
      </c>
      <c r="B6418" s="2" t="s">
        <v>129</v>
      </c>
      <c r="C6418" s="2">
        <v>757.90131299999996</v>
      </c>
      <c r="D6418" s="2" t="s">
        <v>133</v>
      </c>
    </row>
    <row r="6419" spans="1:4" ht="14.25" customHeight="1">
      <c r="A6419" s="2">
        <v>1281940</v>
      </c>
      <c r="B6419" s="2" t="s">
        <v>132</v>
      </c>
      <c r="C6419" s="2">
        <v>2402.3766019999998</v>
      </c>
      <c r="D6419" s="2" t="s">
        <v>133</v>
      </c>
    </row>
    <row r="6420" spans="1:4" ht="14.25" customHeight="1">
      <c r="A6420" s="2">
        <v>1282041</v>
      </c>
      <c r="B6420" s="2" t="s">
        <v>129</v>
      </c>
      <c r="C6420" s="2">
        <v>2273</v>
      </c>
      <c r="D6420" s="2" t="s">
        <v>130</v>
      </c>
    </row>
    <row r="6421" spans="1:4" ht="14.25" customHeight="1">
      <c r="A6421" s="2">
        <v>1282094</v>
      </c>
      <c r="B6421" s="2" t="s">
        <v>132</v>
      </c>
      <c r="C6421" s="2">
        <v>536.67391099999998</v>
      </c>
      <c r="D6421" s="2" t="s">
        <v>133</v>
      </c>
    </row>
    <row r="6422" spans="1:4" ht="14.25" customHeight="1">
      <c r="A6422" s="2">
        <v>1282150</v>
      </c>
      <c r="B6422" s="2" t="s">
        <v>132</v>
      </c>
      <c r="C6422" s="2">
        <v>2800.2402649999999</v>
      </c>
      <c r="D6422" s="2" t="s">
        <v>133</v>
      </c>
    </row>
    <row r="6423" spans="1:4" ht="14.25" customHeight="1">
      <c r="A6423" s="2">
        <v>1282196</v>
      </c>
      <c r="B6423" s="2" t="s">
        <v>132</v>
      </c>
      <c r="C6423" s="2">
        <v>1317.401928</v>
      </c>
      <c r="D6423" s="2" t="s">
        <v>133</v>
      </c>
    </row>
    <row r="6424" spans="1:4" ht="14.25" customHeight="1">
      <c r="A6424" s="2">
        <v>1282361</v>
      </c>
      <c r="B6424" s="2" t="s">
        <v>132</v>
      </c>
      <c r="C6424" s="2">
        <v>2189</v>
      </c>
      <c r="D6424" s="2" t="s">
        <v>130</v>
      </c>
    </row>
    <row r="6425" spans="1:4" ht="14.25" customHeight="1">
      <c r="A6425" s="2">
        <v>1282404</v>
      </c>
      <c r="B6425" s="2" t="s">
        <v>129</v>
      </c>
      <c r="C6425" s="2">
        <v>2972.5769759999998</v>
      </c>
      <c r="D6425" s="2" t="s">
        <v>133</v>
      </c>
    </row>
    <row r="6426" spans="1:4" ht="14.25" customHeight="1">
      <c r="A6426" s="2">
        <v>1282476</v>
      </c>
      <c r="B6426" s="2" t="s">
        <v>129</v>
      </c>
      <c r="C6426" s="2">
        <v>1959.2625</v>
      </c>
      <c r="D6426" s="2" t="s">
        <v>133</v>
      </c>
    </row>
    <row r="6427" spans="1:4" ht="14.25" customHeight="1">
      <c r="A6427" s="2">
        <v>1282566</v>
      </c>
      <c r="B6427" s="2" t="s">
        <v>129</v>
      </c>
      <c r="C6427" s="2">
        <v>2746</v>
      </c>
      <c r="D6427" s="2" t="s">
        <v>133</v>
      </c>
    </row>
    <row r="6428" spans="1:4" ht="14.25" customHeight="1">
      <c r="A6428" s="2">
        <v>1282992</v>
      </c>
      <c r="B6428" s="2" t="s">
        <v>129</v>
      </c>
      <c r="C6428" s="2">
        <v>1082.1349600000001</v>
      </c>
      <c r="D6428" s="2" t="s">
        <v>133</v>
      </c>
    </row>
    <row r="6429" spans="1:4" ht="14.25" customHeight="1">
      <c r="A6429" s="2">
        <v>1283339</v>
      </c>
      <c r="B6429" s="2" t="s">
        <v>132</v>
      </c>
      <c r="C6429" s="2">
        <v>1418.553946</v>
      </c>
      <c r="D6429" s="2" t="s">
        <v>130</v>
      </c>
    </row>
    <row r="6430" spans="1:4" ht="14.25" customHeight="1">
      <c r="A6430" s="2">
        <v>1283643</v>
      </c>
      <c r="B6430" s="2" t="s">
        <v>129</v>
      </c>
      <c r="C6430" s="2">
        <v>1875</v>
      </c>
      <c r="D6430" s="2" t="s">
        <v>130</v>
      </c>
    </row>
    <row r="6431" spans="1:4" ht="14.25" customHeight="1">
      <c r="A6431" s="2">
        <v>1283667</v>
      </c>
      <c r="B6431" s="2" t="s">
        <v>129</v>
      </c>
      <c r="C6431" s="2">
        <v>2485.9569969999998</v>
      </c>
      <c r="D6431" s="2" t="s">
        <v>134</v>
      </c>
    </row>
    <row r="6432" spans="1:4" ht="14.25" customHeight="1">
      <c r="A6432" s="2">
        <v>1283688</v>
      </c>
      <c r="B6432" s="2" t="s">
        <v>129</v>
      </c>
      <c r="C6432" s="2">
        <v>2693.202953</v>
      </c>
      <c r="D6432" s="2" t="s">
        <v>133</v>
      </c>
    </row>
    <row r="6433" spans="1:4" ht="14.25" customHeight="1">
      <c r="A6433" s="2">
        <v>1283870</v>
      </c>
      <c r="B6433" s="2" t="s">
        <v>132</v>
      </c>
      <c r="C6433" s="2">
        <v>832.27702820000002</v>
      </c>
      <c r="D6433" s="2" t="s">
        <v>133</v>
      </c>
    </row>
    <row r="6434" spans="1:4" ht="14.25" customHeight="1">
      <c r="A6434" s="2">
        <v>1284095</v>
      </c>
      <c r="B6434" s="2" t="s">
        <v>132</v>
      </c>
      <c r="C6434" s="2">
        <v>1440.8874029999999</v>
      </c>
      <c r="D6434" s="2" t="s">
        <v>130</v>
      </c>
    </row>
    <row r="6435" spans="1:4" ht="14.25" customHeight="1">
      <c r="A6435" s="2">
        <v>1284478</v>
      </c>
      <c r="B6435" s="2" t="s">
        <v>132</v>
      </c>
      <c r="C6435" s="2">
        <v>1984.505459</v>
      </c>
      <c r="D6435" s="2" t="s">
        <v>133</v>
      </c>
    </row>
    <row r="6436" spans="1:4" ht="14.25" customHeight="1">
      <c r="A6436" s="2">
        <v>1284558</v>
      </c>
      <c r="B6436" s="2" t="s">
        <v>129</v>
      </c>
      <c r="C6436" s="2">
        <v>3340.5149569999999</v>
      </c>
      <c r="D6436" s="2" t="s">
        <v>133</v>
      </c>
    </row>
    <row r="6437" spans="1:4" ht="14.25" customHeight="1">
      <c r="A6437" s="2">
        <v>1285582</v>
      </c>
      <c r="B6437" s="2" t="s">
        <v>132</v>
      </c>
      <c r="C6437" s="2">
        <v>3167.3444399999998</v>
      </c>
      <c r="D6437" s="2" t="s">
        <v>133</v>
      </c>
    </row>
    <row r="6438" spans="1:4" ht="14.25" customHeight="1">
      <c r="A6438" s="2">
        <v>1285617</v>
      </c>
      <c r="B6438" s="2" t="s">
        <v>129</v>
      </c>
      <c r="C6438" s="2">
        <v>3175</v>
      </c>
      <c r="D6438" s="2" t="s">
        <v>130</v>
      </c>
    </row>
    <row r="6439" spans="1:4" ht="14.25" customHeight="1">
      <c r="A6439" s="2">
        <v>1285647</v>
      </c>
      <c r="B6439" s="2" t="s">
        <v>129</v>
      </c>
      <c r="C6439" s="2">
        <v>1056.556959</v>
      </c>
      <c r="D6439" s="2" t="s">
        <v>130</v>
      </c>
    </row>
    <row r="6440" spans="1:4" ht="14.25" customHeight="1">
      <c r="A6440" s="2">
        <v>1285766</v>
      </c>
      <c r="B6440" s="2" t="s">
        <v>132</v>
      </c>
      <c r="C6440" s="2">
        <v>2346.481366</v>
      </c>
      <c r="D6440" s="2" t="s">
        <v>133</v>
      </c>
    </row>
    <row r="6441" spans="1:4" ht="14.25" customHeight="1">
      <c r="A6441" s="2">
        <v>1285830</v>
      </c>
      <c r="B6441" s="2" t="s">
        <v>129</v>
      </c>
      <c r="C6441" s="2">
        <v>539</v>
      </c>
      <c r="D6441" s="2" t="s">
        <v>133</v>
      </c>
    </row>
    <row r="6442" spans="1:4" ht="14.25" customHeight="1">
      <c r="A6442" s="2">
        <v>1285863</v>
      </c>
      <c r="B6442" s="2" t="s">
        <v>129</v>
      </c>
      <c r="C6442" s="2">
        <v>2459</v>
      </c>
      <c r="D6442" s="2" t="s">
        <v>130</v>
      </c>
    </row>
    <row r="6443" spans="1:4" ht="14.25" customHeight="1">
      <c r="A6443" s="2">
        <v>1285908</v>
      </c>
      <c r="B6443" s="2" t="s">
        <v>129</v>
      </c>
      <c r="C6443" s="2">
        <v>1986.0563299999999</v>
      </c>
      <c r="D6443" s="2" t="s">
        <v>133</v>
      </c>
    </row>
    <row r="6444" spans="1:4" ht="14.25" customHeight="1">
      <c r="A6444" s="2">
        <v>1286031</v>
      </c>
      <c r="B6444" s="2" t="s">
        <v>129</v>
      </c>
      <c r="C6444" s="2">
        <v>1728.9208940000001</v>
      </c>
      <c r="D6444" s="2" t="s">
        <v>130</v>
      </c>
    </row>
    <row r="6445" spans="1:4" ht="14.25" customHeight="1">
      <c r="A6445" s="2">
        <v>1286389</v>
      </c>
      <c r="B6445" s="2" t="s">
        <v>132</v>
      </c>
      <c r="C6445" s="2">
        <v>650</v>
      </c>
      <c r="D6445" s="2" t="s">
        <v>130</v>
      </c>
    </row>
    <row r="6446" spans="1:4" ht="14.25" customHeight="1">
      <c r="A6446" s="2">
        <v>1286393</v>
      </c>
      <c r="B6446" s="2" t="s">
        <v>132</v>
      </c>
      <c r="C6446" s="2">
        <v>713.26973180000005</v>
      </c>
      <c r="D6446" s="2" t="s">
        <v>130</v>
      </c>
    </row>
    <row r="6447" spans="1:4" ht="14.25" customHeight="1">
      <c r="A6447" s="2">
        <v>1286443</v>
      </c>
      <c r="B6447" s="2" t="s">
        <v>132</v>
      </c>
      <c r="C6447" s="2">
        <v>3568.3527170000002</v>
      </c>
      <c r="D6447" s="2" t="s">
        <v>130</v>
      </c>
    </row>
    <row r="6448" spans="1:4" ht="14.25" customHeight="1">
      <c r="A6448" s="2">
        <v>1286791</v>
      </c>
      <c r="B6448" s="2" t="s">
        <v>132</v>
      </c>
      <c r="C6448" s="2">
        <v>1393</v>
      </c>
      <c r="D6448" s="2" t="s">
        <v>130</v>
      </c>
    </row>
    <row r="6449" spans="1:4" ht="14.25" customHeight="1">
      <c r="A6449" s="2">
        <v>1286798</v>
      </c>
      <c r="B6449" s="2" t="s">
        <v>132</v>
      </c>
      <c r="C6449" s="2">
        <v>3384.623051</v>
      </c>
      <c r="D6449" s="2" t="s">
        <v>133</v>
      </c>
    </row>
    <row r="6450" spans="1:4" ht="14.25" customHeight="1">
      <c r="A6450" s="2">
        <v>1287365</v>
      </c>
      <c r="B6450" s="2" t="s">
        <v>132</v>
      </c>
      <c r="C6450" s="2">
        <v>3214</v>
      </c>
      <c r="D6450" s="2" t="s">
        <v>130</v>
      </c>
    </row>
    <row r="6451" spans="1:4" ht="14.25" customHeight="1">
      <c r="A6451" s="2">
        <v>1287395</v>
      </c>
      <c r="B6451" s="2" t="s">
        <v>132</v>
      </c>
      <c r="C6451" s="2">
        <v>2604</v>
      </c>
      <c r="D6451" s="2" t="s">
        <v>130</v>
      </c>
    </row>
    <row r="6452" spans="1:4" ht="14.25" customHeight="1">
      <c r="A6452" s="2">
        <v>1287477</v>
      </c>
      <c r="B6452" s="2" t="s">
        <v>129</v>
      </c>
      <c r="C6452" s="2">
        <v>3004.6080489999999</v>
      </c>
      <c r="D6452" s="2" t="s">
        <v>130</v>
      </c>
    </row>
    <row r="6453" spans="1:4" ht="14.25" customHeight="1">
      <c r="A6453" s="2">
        <v>1287722</v>
      </c>
      <c r="B6453" s="2" t="s">
        <v>132</v>
      </c>
      <c r="C6453" s="2">
        <v>2008.969668</v>
      </c>
      <c r="D6453" s="2" t="s">
        <v>133</v>
      </c>
    </row>
    <row r="6454" spans="1:4" ht="14.25" customHeight="1">
      <c r="A6454" s="2">
        <v>1287799</v>
      </c>
      <c r="B6454" s="2" t="s">
        <v>132</v>
      </c>
      <c r="C6454" s="2">
        <v>1766</v>
      </c>
      <c r="D6454" s="2" t="s">
        <v>130</v>
      </c>
    </row>
    <row r="6455" spans="1:4" ht="14.25" customHeight="1">
      <c r="A6455" s="2">
        <v>1287945</v>
      </c>
      <c r="B6455" s="2" t="s">
        <v>129</v>
      </c>
      <c r="C6455" s="2">
        <v>3354.3737900000001</v>
      </c>
      <c r="D6455" s="2" t="s">
        <v>130</v>
      </c>
    </row>
    <row r="6456" spans="1:4" ht="14.25" customHeight="1">
      <c r="A6456" s="2">
        <v>1288060</v>
      </c>
      <c r="B6456" s="2" t="s">
        <v>132</v>
      </c>
      <c r="C6456" s="2">
        <v>1639.6162870000001</v>
      </c>
      <c r="D6456" s="2" t="s">
        <v>133</v>
      </c>
    </row>
    <row r="6457" spans="1:4" ht="14.25" customHeight="1">
      <c r="A6457" s="2">
        <v>1288184</v>
      </c>
      <c r="B6457" s="2" t="s">
        <v>132</v>
      </c>
      <c r="C6457" s="2">
        <v>3312.607544</v>
      </c>
      <c r="D6457" s="2" t="s">
        <v>133</v>
      </c>
    </row>
    <row r="6458" spans="1:4" ht="14.25" customHeight="1">
      <c r="A6458" s="2">
        <v>1288316</v>
      </c>
      <c r="B6458" s="2" t="s">
        <v>132</v>
      </c>
      <c r="C6458" s="2">
        <v>949</v>
      </c>
      <c r="D6458" s="2" t="s">
        <v>133</v>
      </c>
    </row>
    <row r="6459" spans="1:4" ht="14.25" customHeight="1">
      <c r="A6459" s="2">
        <v>1288454</v>
      </c>
      <c r="B6459" s="2" t="s">
        <v>132</v>
      </c>
      <c r="C6459" s="2">
        <v>1508</v>
      </c>
      <c r="D6459" s="2" t="s">
        <v>133</v>
      </c>
    </row>
    <row r="6460" spans="1:4" ht="14.25" customHeight="1">
      <c r="A6460" s="2">
        <v>1289045</v>
      </c>
      <c r="B6460" s="2" t="s">
        <v>132</v>
      </c>
      <c r="C6460" s="2">
        <v>1795</v>
      </c>
      <c r="D6460" s="2" t="s">
        <v>130</v>
      </c>
    </row>
    <row r="6461" spans="1:4" ht="14.25" customHeight="1">
      <c r="A6461" s="2">
        <v>1289079</v>
      </c>
      <c r="B6461" s="2" t="s">
        <v>129</v>
      </c>
      <c r="C6461" s="2">
        <v>831</v>
      </c>
      <c r="D6461" s="2" t="s">
        <v>130</v>
      </c>
    </row>
    <row r="6462" spans="1:4" ht="14.25" customHeight="1">
      <c r="A6462" s="2">
        <v>1289214</v>
      </c>
      <c r="B6462" s="2" t="s">
        <v>129</v>
      </c>
      <c r="C6462" s="2">
        <v>991</v>
      </c>
      <c r="D6462" s="2" t="s">
        <v>133</v>
      </c>
    </row>
    <row r="6463" spans="1:4" ht="14.25" customHeight="1">
      <c r="A6463" s="2">
        <v>1289261</v>
      </c>
      <c r="B6463" s="2" t="s">
        <v>132</v>
      </c>
      <c r="C6463" s="2">
        <v>1489.216813</v>
      </c>
      <c r="D6463" s="2" t="s">
        <v>130</v>
      </c>
    </row>
    <row r="6464" spans="1:4" ht="14.25" customHeight="1">
      <c r="A6464" s="2">
        <v>1289282</v>
      </c>
      <c r="B6464" s="2" t="s">
        <v>132</v>
      </c>
      <c r="C6464" s="2">
        <v>2342.2916049999999</v>
      </c>
      <c r="D6464" s="2" t="s">
        <v>133</v>
      </c>
    </row>
    <row r="6465" spans="1:4" ht="14.25" customHeight="1">
      <c r="A6465" s="2">
        <v>1289329</v>
      </c>
      <c r="B6465" s="2" t="s">
        <v>132</v>
      </c>
      <c r="C6465" s="2">
        <v>3384.7548029999998</v>
      </c>
      <c r="D6465" s="2" t="s">
        <v>130</v>
      </c>
    </row>
    <row r="6466" spans="1:4" ht="14.25" customHeight="1">
      <c r="A6466" s="2">
        <v>1289756</v>
      </c>
      <c r="B6466" s="2" t="s">
        <v>132</v>
      </c>
      <c r="C6466" s="2">
        <v>2764.2542720000001</v>
      </c>
      <c r="D6466" s="2" t="s">
        <v>133</v>
      </c>
    </row>
    <row r="6467" spans="1:4" ht="14.25" customHeight="1">
      <c r="A6467" s="2">
        <v>1290036</v>
      </c>
      <c r="B6467" s="2" t="s">
        <v>129</v>
      </c>
      <c r="C6467" s="2">
        <v>1967</v>
      </c>
      <c r="D6467" s="2" t="s">
        <v>133</v>
      </c>
    </row>
    <row r="6468" spans="1:4" ht="14.25" customHeight="1">
      <c r="A6468" s="2">
        <v>1290505</v>
      </c>
      <c r="B6468" s="2" t="s">
        <v>132</v>
      </c>
      <c r="C6468" s="2">
        <v>2952.0708599999998</v>
      </c>
      <c r="D6468" s="2" t="s">
        <v>130</v>
      </c>
    </row>
    <row r="6469" spans="1:4" ht="14.25" customHeight="1">
      <c r="A6469" s="2">
        <v>1290642</v>
      </c>
      <c r="B6469" s="2" t="s">
        <v>129</v>
      </c>
      <c r="C6469" s="2">
        <v>1887.5214209999999</v>
      </c>
      <c r="D6469" s="2" t="s">
        <v>133</v>
      </c>
    </row>
    <row r="6470" spans="1:4" ht="14.25" customHeight="1">
      <c r="A6470" s="2">
        <v>1290914</v>
      </c>
      <c r="B6470" s="2" t="s">
        <v>132</v>
      </c>
      <c r="C6470" s="2">
        <v>2292.2185949999998</v>
      </c>
      <c r="D6470" s="2" t="s">
        <v>133</v>
      </c>
    </row>
    <row r="6471" spans="1:4" ht="14.25" customHeight="1">
      <c r="A6471" s="2">
        <v>1290985</v>
      </c>
      <c r="B6471" s="2" t="s">
        <v>132</v>
      </c>
      <c r="C6471" s="2">
        <v>2536.3491669999999</v>
      </c>
      <c r="D6471" s="2" t="s">
        <v>130</v>
      </c>
    </row>
    <row r="6472" spans="1:4" ht="14.25" customHeight="1">
      <c r="A6472" s="2">
        <v>1291063</v>
      </c>
      <c r="B6472" s="2" t="s">
        <v>132</v>
      </c>
      <c r="C6472" s="2">
        <v>1459.077284</v>
      </c>
      <c r="D6472" s="2" t="s">
        <v>130</v>
      </c>
    </row>
    <row r="6473" spans="1:4" ht="14.25" customHeight="1">
      <c r="A6473" s="2">
        <v>1291365</v>
      </c>
      <c r="B6473" s="2" t="s">
        <v>129</v>
      </c>
      <c r="C6473" s="2">
        <v>2056.7675300000001</v>
      </c>
      <c r="D6473" s="2" t="s">
        <v>130</v>
      </c>
    </row>
    <row r="6474" spans="1:4" ht="14.25" customHeight="1">
      <c r="A6474" s="2">
        <v>1291378</v>
      </c>
      <c r="B6474" s="2" t="s">
        <v>132</v>
      </c>
      <c r="C6474" s="2">
        <v>2595</v>
      </c>
      <c r="D6474" s="2" t="s">
        <v>133</v>
      </c>
    </row>
    <row r="6475" spans="1:4" ht="14.25" customHeight="1">
      <c r="A6475" s="2">
        <v>1291522</v>
      </c>
      <c r="B6475" s="2" t="s">
        <v>132</v>
      </c>
      <c r="C6475" s="2">
        <v>1284.2241590000001</v>
      </c>
      <c r="D6475" s="2" t="s">
        <v>133</v>
      </c>
    </row>
    <row r="6476" spans="1:4" ht="14.25" customHeight="1">
      <c r="A6476" s="2">
        <v>1291781</v>
      </c>
      <c r="B6476" s="2" t="s">
        <v>132</v>
      </c>
      <c r="C6476" s="2">
        <v>3094</v>
      </c>
      <c r="D6476" s="2" t="s">
        <v>130</v>
      </c>
    </row>
    <row r="6477" spans="1:4" ht="14.25" customHeight="1">
      <c r="A6477" s="2">
        <v>1291842</v>
      </c>
      <c r="B6477" s="2" t="s">
        <v>129</v>
      </c>
      <c r="C6477" s="2">
        <v>442.0463317</v>
      </c>
      <c r="D6477" s="2" t="s">
        <v>133</v>
      </c>
    </row>
    <row r="6478" spans="1:4" ht="14.25" customHeight="1">
      <c r="A6478" s="2">
        <v>1292023</v>
      </c>
      <c r="B6478" s="2" t="s">
        <v>132</v>
      </c>
      <c r="C6478" s="2">
        <v>2077.4633960000001</v>
      </c>
      <c r="D6478" s="2" t="s">
        <v>130</v>
      </c>
    </row>
    <row r="6479" spans="1:4" ht="14.25" customHeight="1">
      <c r="A6479" s="2">
        <v>1292395</v>
      </c>
      <c r="B6479" s="2" t="s">
        <v>132</v>
      </c>
      <c r="C6479" s="2">
        <v>3273.8216000000002</v>
      </c>
      <c r="D6479" s="2" t="s">
        <v>130</v>
      </c>
    </row>
    <row r="6480" spans="1:4" ht="14.25" customHeight="1">
      <c r="A6480" s="2">
        <v>1292624</v>
      </c>
      <c r="B6480" s="2" t="s">
        <v>132</v>
      </c>
      <c r="C6480" s="2">
        <v>2080.2502829999999</v>
      </c>
      <c r="D6480" s="2" t="s">
        <v>133</v>
      </c>
    </row>
    <row r="6481" spans="1:4" ht="14.25" customHeight="1">
      <c r="A6481" s="2">
        <v>1292832</v>
      </c>
      <c r="B6481" s="2" t="s">
        <v>129</v>
      </c>
      <c r="C6481" s="2">
        <v>1132</v>
      </c>
      <c r="D6481" s="2" t="s">
        <v>133</v>
      </c>
    </row>
    <row r="6482" spans="1:4" ht="14.25" customHeight="1">
      <c r="A6482" s="2">
        <v>1292943</v>
      </c>
      <c r="B6482" s="2" t="s">
        <v>129</v>
      </c>
      <c r="C6482" s="2">
        <v>571.76553060000003</v>
      </c>
      <c r="D6482" s="2" t="s">
        <v>130</v>
      </c>
    </row>
    <row r="6483" spans="1:4" ht="14.25" customHeight="1">
      <c r="A6483" s="2">
        <v>1293178</v>
      </c>
      <c r="B6483" s="2" t="s">
        <v>132</v>
      </c>
      <c r="C6483" s="2">
        <v>2391.0897650000002</v>
      </c>
      <c r="D6483" s="2" t="s">
        <v>133</v>
      </c>
    </row>
    <row r="6484" spans="1:4" ht="14.25" customHeight="1">
      <c r="A6484" s="2">
        <v>1293280</v>
      </c>
      <c r="B6484" s="2" t="s">
        <v>132</v>
      </c>
      <c r="C6484" s="2">
        <v>1071.289383</v>
      </c>
      <c r="D6484" s="2" t="s">
        <v>133</v>
      </c>
    </row>
    <row r="6485" spans="1:4" ht="14.25" customHeight="1">
      <c r="A6485" s="2">
        <v>1293337</v>
      </c>
      <c r="B6485" s="2" t="s">
        <v>132</v>
      </c>
      <c r="C6485" s="2">
        <v>551</v>
      </c>
      <c r="D6485" s="2" t="s">
        <v>130</v>
      </c>
    </row>
    <row r="6486" spans="1:4" ht="14.25" customHeight="1">
      <c r="A6486" s="2">
        <v>1293549</v>
      </c>
      <c r="B6486" s="2" t="s">
        <v>129</v>
      </c>
      <c r="C6486" s="2">
        <v>1213.0269040000001</v>
      </c>
      <c r="D6486" s="2" t="s">
        <v>130</v>
      </c>
    </row>
    <row r="6487" spans="1:4" ht="14.25" customHeight="1">
      <c r="A6487" s="2">
        <v>1293592</v>
      </c>
      <c r="B6487" s="2" t="s">
        <v>132</v>
      </c>
      <c r="C6487" s="2">
        <v>2345.6016679999998</v>
      </c>
      <c r="D6487" s="2" t="s">
        <v>133</v>
      </c>
    </row>
    <row r="6488" spans="1:4" ht="14.25" customHeight="1">
      <c r="A6488" s="2">
        <v>1293728</v>
      </c>
      <c r="B6488" s="2" t="s">
        <v>132</v>
      </c>
      <c r="C6488" s="2">
        <v>357</v>
      </c>
      <c r="D6488" s="2" t="s">
        <v>133</v>
      </c>
    </row>
    <row r="6489" spans="1:4" ht="14.25" customHeight="1">
      <c r="A6489" s="2">
        <v>1293873</v>
      </c>
      <c r="B6489" s="2" t="s">
        <v>129</v>
      </c>
      <c r="C6489" s="2">
        <v>1889</v>
      </c>
      <c r="D6489" s="2" t="s">
        <v>134</v>
      </c>
    </row>
    <row r="6490" spans="1:4" ht="14.25" customHeight="1">
      <c r="A6490" s="2">
        <v>1294068</v>
      </c>
      <c r="B6490" s="2" t="s">
        <v>129</v>
      </c>
      <c r="C6490" s="2">
        <v>726</v>
      </c>
      <c r="D6490" s="2" t="s">
        <v>133</v>
      </c>
    </row>
    <row r="6491" spans="1:4" ht="14.25" customHeight="1">
      <c r="A6491" s="2">
        <v>1294088</v>
      </c>
      <c r="B6491" s="2" t="s">
        <v>132</v>
      </c>
      <c r="C6491" s="2">
        <v>3233</v>
      </c>
      <c r="D6491" s="2" t="s">
        <v>133</v>
      </c>
    </row>
    <row r="6492" spans="1:4" ht="14.25" customHeight="1">
      <c r="A6492" s="2">
        <v>1294353</v>
      </c>
      <c r="B6492" s="2" t="s">
        <v>129</v>
      </c>
      <c r="C6492" s="2">
        <v>2582</v>
      </c>
      <c r="D6492" s="2" t="s">
        <v>130</v>
      </c>
    </row>
    <row r="6493" spans="1:4" ht="14.25" customHeight="1">
      <c r="A6493" s="2">
        <v>1294594</v>
      </c>
      <c r="B6493" s="2" t="s">
        <v>132</v>
      </c>
      <c r="C6493" s="2">
        <v>2243</v>
      </c>
      <c r="D6493" s="2" t="s">
        <v>133</v>
      </c>
    </row>
    <row r="6494" spans="1:4" ht="14.25" customHeight="1">
      <c r="A6494" s="2">
        <v>1294657</v>
      </c>
      <c r="B6494" s="2" t="s">
        <v>132</v>
      </c>
      <c r="C6494" s="2">
        <v>1070.530698</v>
      </c>
      <c r="D6494" s="2" t="s">
        <v>134</v>
      </c>
    </row>
    <row r="6495" spans="1:4" ht="14.25" customHeight="1">
      <c r="A6495" s="2">
        <v>1294668</v>
      </c>
      <c r="B6495" s="2" t="s">
        <v>129</v>
      </c>
      <c r="C6495" s="2">
        <v>2163</v>
      </c>
      <c r="D6495" s="2" t="s">
        <v>133</v>
      </c>
    </row>
    <row r="6496" spans="1:4" ht="14.25" customHeight="1">
      <c r="A6496" s="2">
        <v>1295244</v>
      </c>
      <c r="B6496" s="2" t="s">
        <v>129</v>
      </c>
      <c r="C6496" s="2">
        <v>2360</v>
      </c>
      <c r="D6496" s="2" t="s">
        <v>133</v>
      </c>
    </row>
    <row r="6497" spans="1:4" ht="14.25" customHeight="1">
      <c r="A6497" s="2">
        <v>1295319</v>
      </c>
      <c r="B6497" s="2" t="s">
        <v>129</v>
      </c>
      <c r="C6497" s="2">
        <v>2983.662401</v>
      </c>
      <c r="D6497" s="2" t="s">
        <v>130</v>
      </c>
    </row>
    <row r="6498" spans="1:4" ht="14.25" customHeight="1">
      <c r="A6498" s="2">
        <v>1295427</v>
      </c>
      <c r="B6498" s="2" t="s">
        <v>129</v>
      </c>
      <c r="C6498" s="2">
        <v>2482</v>
      </c>
      <c r="D6498" s="2" t="s">
        <v>134</v>
      </c>
    </row>
    <row r="6499" spans="1:4" ht="14.25" customHeight="1">
      <c r="A6499" s="2">
        <v>1295534</v>
      </c>
      <c r="B6499" s="2" t="s">
        <v>132</v>
      </c>
      <c r="C6499" s="2">
        <v>390.23280460000001</v>
      </c>
      <c r="D6499" s="2" t="s">
        <v>133</v>
      </c>
    </row>
    <row r="6500" spans="1:4" ht="14.25" customHeight="1">
      <c r="A6500" s="2">
        <v>1295597</v>
      </c>
      <c r="B6500" s="2" t="s">
        <v>132</v>
      </c>
      <c r="C6500" s="2">
        <v>3405</v>
      </c>
      <c r="D6500" s="2" t="s">
        <v>130</v>
      </c>
    </row>
    <row r="6501" spans="1:4" ht="14.25" customHeight="1">
      <c r="A6501" s="2">
        <v>1295641</v>
      </c>
      <c r="B6501" s="2" t="s">
        <v>132</v>
      </c>
      <c r="C6501" s="2">
        <v>3423.329972</v>
      </c>
      <c r="D6501" s="2" t="s">
        <v>130</v>
      </c>
    </row>
    <row r="6502" spans="1:4" ht="14.25" customHeight="1">
      <c r="A6502" s="2">
        <v>1295702</v>
      </c>
      <c r="B6502" s="2" t="s">
        <v>132</v>
      </c>
      <c r="C6502" s="2">
        <v>935.66737520000004</v>
      </c>
      <c r="D6502" s="2" t="s">
        <v>133</v>
      </c>
    </row>
    <row r="6503" spans="1:4" ht="14.25" customHeight="1">
      <c r="A6503" s="2">
        <v>1296034</v>
      </c>
      <c r="B6503" s="2" t="s">
        <v>132</v>
      </c>
      <c r="C6503" s="2">
        <v>1963.4810359999999</v>
      </c>
      <c r="D6503" s="2" t="s">
        <v>133</v>
      </c>
    </row>
    <row r="6504" spans="1:4" ht="14.25" customHeight="1">
      <c r="A6504" s="2">
        <v>1296258</v>
      </c>
      <c r="B6504" s="2" t="s">
        <v>129</v>
      </c>
      <c r="C6504" s="2">
        <v>3520.9512930000001</v>
      </c>
      <c r="D6504" s="2" t="s">
        <v>133</v>
      </c>
    </row>
    <row r="6505" spans="1:4" ht="14.25" customHeight="1">
      <c r="A6505" s="2">
        <v>1296454</v>
      </c>
      <c r="B6505" s="2" t="s">
        <v>132</v>
      </c>
      <c r="C6505" s="2">
        <v>2824.5402089999998</v>
      </c>
      <c r="D6505" s="2" t="s">
        <v>133</v>
      </c>
    </row>
    <row r="6506" spans="1:4" ht="14.25" customHeight="1">
      <c r="A6506" s="2">
        <v>1296545</v>
      </c>
      <c r="B6506" s="2" t="s">
        <v>132</v>
      </c>
      <c r="C6506" s="2">
        <v>3356</v>
      </c>
      <c r="D6506" s="2" t="s">
        <v>130</v>
      </c>
    </row>
    <row r="6507" spans="1:4" ht="14.25" customHeight="1">
      <c r="A6507" s="2">
        <v>1296555</v>
      </c>
      <c r="B6507" s="2" t="s">
        <v>129</v>
      </c>
      <c r="C6507" s="2">
        <v>1310.6006299999999</v>
      </c>
      <c r="D6507" s="2" t="s">
        <v>130</v>
      </c>
    </row>
    <row r="6508" spans="1:4" ht="14.25" customHeight="1">
      <c r="A6508" s="2">
        <v>1296862</v>
      </c>
      <c r="B6508" s="2" t="s">
        <v>132</v>
      </c>
      <c r="C6508" s="2">
        <v>859.179664</v>
      </c>
      <c r="D6508" s="2" t="s">
        <v>133</v>
      </c>
    </row>
    <row r="6509" spans="1:4" ht="14.25" customHeight="1">
      <c r="A6509" s="2">
        <v>1297021</v>
      </c>
      <c r="B6509" s="2" t="s">
        <v>132</v>
      </c>
      <c r="C6509" s="2">
        <v>1039.3541399999999</v>
      </c>
      <c r="D6509" s="2" t="s">
        <v>130</v>
      </c>
    </row>
    <row r="6510" spans="1:4" ht="14.25" customHeight="1">
      <c r="A6510" s="2">
        <v>1297369</v>
      </c>
      <c r="B6510" s="2" t="s">
        <v>132</v>
      </c>
      <c r="C6510" s="2">
        <v>1359.0037890000001</v>
      </c>
      <c r="D6510" s="2" t="s">
        <v>130</v>
      </c>
    </row>
    <row r="6511" spans="1:4" ht="14.25" customHeight="1">
      <c r="A6511" s="2">
        <v>1297527</v>
      </c>
      <c r="B6511" s="2" t="s">
        <v>129</v>
      </c>
      <c r="C6511" s="2">
        <v>1894.711918</v>
      </c>
      <c r="D6511" s="2" t="s">
        <v>134</v>
      </c>
    </row>
    <row r="6512" spans="1:4" ht="14.25" customHeight="1">
      <c r="A6512" s="2">
        <v>1297598</v>
      </c>
      <c r="B6512" s="2" t="s">
        <v>132</v>
      </c>
      <c r="C6512" s="2">
        <v>2272.2609179999999</v>
      </c>
      <c r="D6512" s="2" t="s">
        <v>133</v>
      </c>
    </row>
    <row r="6513" spans="1:4" ht="14.25" customHeight="1">
      <c r="A6513" s="2">
        <v>1297929</v>
      </c>
      <c r="B6513" s="2" t="s">
        <v>129</v>
      </c>
      <c r="C6513" s="2">
        <v>2019</v>
      </c>
      <c r="D6513" s="2" t="s">
        <v>130</v>
      </c>
    </row>
    <row r="6514" spans="1:4" ht="14.25" customHeight="1">
      <c r="A6514" s="2">
        <v>1297997</v>
      </c>
      <c r="B6514" s="2" t="s">
        <v>132</v>
      </c>
      <c r="C6514" s="2">
        <v>3196.815337</v>
      </c>
      <c r="D6514" s="2" t="s">
        <v>130</v>
      </c>
    </row>
    <row r="6515" spans="1:4" ht="14.25" customHeight="1">
      <c r="A6515" s="2">
        <v>1298103</v>
      </c>
      <c r="B6515" s="2" t="s">
        <v>129</v>
      </c>
      <c r="C6515" s="2">
        <v>2249.4181570000001</v>
      </c>
      <c r="D6515" s="2" t="s">
        <v>130</v>
      </c>
    </row>
    <row r="6516" spans="1:4" ht="14.25" customHeight="1">
      <c r="A6516" s="2">
        <v>1298111</v>
      </c>
      <c r="B6516" s="2" t="s">
        <v>132</v>
      </c>
      <c r="C6516" s="2">
        <v>3335</v>
      </c>
      <c r="D6516" s="2" t="s">
        <v>130</v>
      </c>
    </row>
    <row r="6517" spans="1:4" ht="14.25" customHeight="1">
      <c r="A6517" s="2">
        <v>1298338</v>
      </c>
      <c r="B6517" s="2" t="s">
        <v>132</v>
      </c>
      <c r="C6517" s="2">
        <v>2490.0097190000001</v>
      </c>
      <c r="D6517" s="2" t="s">
        <v>133</v>
      </c>
    </row>
    <row r="6518" spans="1:4" ht="14.25" customHeight="1">
      <c r="A6518" s="2">
        <v>1298428</v>
      </c>
      <c r="B6518" s="2" t="s">
        <v>132</v>
      </c>
      <c r="C6518" s="2">
        <v>2562.5145520000001</v>
      </c>
      <c r="D6518" s="2" t="s">
        <v>133</v>
      </c>
    </row>
    <row r="6519" spans="1:4" ht="14.25" customHeight="1">
      <c r="A6519" s="2">
        <v>1298430</v>
      </c>
      <c r="B6519" s="2" t="s">
        <v>129</v>
      </c>
      <c r="C6519" s="2">
        <v>1871.118688</v>
      </c>
      <c r="D6519" s="2" t="s">
        <v>133</v>
      </c>
    </row>
    <row r="6520" spans="1:4" ht="14.25" customHeight="1">
      <c r="A6520" s="2">
        <v>1298454</v>
      </c>
      <c r="B6520" s="2" t="s">
        <v>129</v>
      </c>
      <c r="C6520" s="2">
        <v>1945</v>
      </c>
      <c r="D6520" s="2" t="s">
        <v>133</v>
      </c>
    </row>
    <row r="6521" spans="1:4" ht="14.25" customHeight="1">
      <c r="A6521" s="2">
        <v>1298557</v>
      </c>
      <c r="B6521" s="2" t="s">
        <v>132</v>
      </c>
      <c r="C6521" s="2">
        <v>2258.8637950000002</v>
      </c>
      <c r="D6521" s="2" t="s">
        <v>130</v>
      </c>
    </row>
    <row r="6522" spans="1:4" ht="14.25" customHeight="1">
      <c r="A6522" s="2">
        <v>1299133</v>
      </c>
      <c r="B6522" s="2" t="s">
        <v>132</v>
      </c>
      <c r="C6522" s="2">
        <v>719</v>
      </c>
      <c r="D6522" s="2" t="s">
        <v>130</v>
      </c>
    </row>
    <row r="6523" spans="1:4" ht="14.25" customHeight="1">
      <c r="A6523" s="2">
        <v>1299167</v>
      </c>
      <c r="B6523" s="2" t="s">
        <v>132</v>
      </c>
      <c r="C6523" s="2">
        <v>1692.416596</v>
      </c>
      <c r="D6523" s="2" t="s">
        <v>130</v>
      </c>
    </row>
    <row r="6524" spans="1:4" ht="14.25" customHeight="1">
      <c r="A6524" s="2">
        <v>1299207</v>
      </c>
      <c r="B6524" s="2" t="s">
        <v>129</v>
      </c>
      <c r="C6524" s="2">
        <v>2773.5443719999998</v>
      </c>
      <c r="D6524" s="2" t="s">
        <v>134</v>
      </c>
    </row>
    <row r="6525" spans="1:4" ht="14.25" customHeight="1">
      <c r="A6525" s="2">
        <v>1299286</v>
      </c>
      <c r="B6525" s="2" t="s">
        <v>132</v>
      </c>
      <c r="C6525" s="2">
        <v>2440.1987290000002</v>
      </c>
      <c r="D6525" s="2" t="s">
        <v>133</v>
      </c>
    </row>
    <row r="6526" spans="1:4" ht="14.25" customHeight="1">
      <c r="A6526" s="2">
        <v>1299722</v>
      </c>
      <c r="B6526" s="2" t="s">
        <v>132</v>
      </c>
      <c r="C6526" s="2">
        <v>2472</v>
      </c>
      <c r="D6526" s="2" t="s">
        <v>133</v>
      </c>
    </row>
    <row r="6527" spans="1:4" ht="14.25" customHeight="1">
      <c r="A6527" s="2">
        <v>1299734</v>
      </c>
      <c r="B6527" s="2" t="s">
        <v>132</v>
      </c>
      <c r="C6527" s="2">
        <v>1515.8420470000001</v>
      </c>
      <c r="D6527" s="2" t="s">
        <v>133</v>
      </c>
    </row>
    <row r="6528" spans="1:4" ht="14.25" customHeight="1">
      <c r="A6528" s="2">
        <v>1299958</v>
      </c>
      <c r="B6528" s="2" t="s">
        <v>132</v>
      </c>
      <c r="C6528" s="2">
        <v>586.78124230000003</v>
      </c>
      <c r="D6528" s="2" t="s">
        <v>133</v>
      </c>
    </row>
    <row r="6529" spans="1:4" ht="14.25" customHeight="1">
      <c r="A6529" s="2">
        <v>1300192</v>
      </c>
      <c r="B6529" s="2" t="s">
        <v>132</v>
      </c>
      <c r="C6529" s="2">
        <v>455.97075749999999</v>
      </c>
      <c r="D6529" s="2" t="s">
        <v>133</v>
      </c>
    </row>
    <row r="6530" spans="1:4" ht="14.25" customHeight="1">
      <c r="A6530" s="2">
        <v>1300525</v>
      </c>
      <c r="B6530" s="2" t="s">
        <v>132</v>
      </c>
      <c r="C6530" s="2">
        <v>1648.8897280000001</v>
      </c>
      <c r="D6530" s="2" t="s">
        <v>130</v>
      </c>
    </row>
    <row r="6531" spans="1:4" ht="14.25" customHeight="1">
      <c r="A6531" s="2">
        <v>1300554</v>
      </c>
      <c r="B6531" s="2" t="s">
        <v>129</v>
      </c>
      <c r="C6531" s="2">
        <v>2621</v>
      </c>
      <c r="D6531" s="2" t="s">
        <v>133</v>
      </c>
    </row>
    <row r="6532" spans="1:4" ht="14.25" customHeight="1">
      <c r="A6532" s="2">
        <v>1300798</v>
      </c>
      <c r="B6532" s="2" t="s">
        <v>132</v>
      </c>
      <c r="C6532" s="2">
        <v>421.01047410000001</v>
      </c>
      <c r="D6532" s="2" t="s">
        <v>133</v>
      </c>
    </row>
    <row r="6533" spans="1:4" ht="14.25" customHeight="1">
      <c r="A6533" s="2">
        <v>1301113</v>
      </c>
      <c r="B6533" s="2" t="s">
        <v>132</v>
      </c>
      <c r="C6533" s="2">
        <v>2501.4651939999999</v>
      </c>
      <c r="D6533" s="2" t="s">
        <v>130</v>
      </c>
    </row>
    <row r="6534" spans="1:4" ht="14.25" customHeight="1">
      <c r="A6534" s="2">
        <v>1301155</v>
      </c>
      <c r="B6534" s="2" t="s">
        <v>132</v>
      </c>
      <c r="C6534" s="2">
        <v>3583.073547</v>
      </c>
      <c r="D6534" s="2" t="s">
        <v>130</v>
      </c>
    </row>
    <row r="6535" spans="1:4" ht="14.25" customHeight="1">
      <c r="A6535" s="2">
        <v>1301596</v>
      </c>
      <c r="B6535" s="2" t="s">
        <v>132</v>
      </c>
      <c r="C6535" s="2">
        <v>1525.3635850000001</v>
      </c>
      <c r="D6535" s="2" t="s">
        <v>133</v>
      </c>
    </row>
    <row r="6536" spans="1:4" ht="14.25" customHeight="1">
      <c r="A6536" s="2">
        <v>1301710</v>
      </c>
      <c r="B6536" s="2" t="s">
        <v>132</v>
      </c>
      <c r="C6536" s="2">
        <v>703.92671319999999</v>
      </c>
      <c r="D6536" s="2" t="s">
        <v>133</v>
      </c>
    </row>
    <row r="6537" spans="1:4" ht="14.25" customHeight="1">
      <c r="A6537" s="2">
        <v>1301972</v>
      </c>
      <c r="B6537" s="2" t="s">
        <v>132</v>
      </c>
      <c r="C6537" s="2">
        <v>3206.9139879999998</v>
      </c>
      <c r="D6537" s="2" t="s">
        <v>133</v>
      </c>
    </row>
    <row r="6538" spans="1:4" ht="14.25" customHeight="1">
      <c r="A6538" s="2">
        <v>1302175</v>
      </c>
      <c r="B6538" s="2" t="s">
        <v>132</v>
      </c>
      <c r="C6538" s="2">
        <v>3593</v>
      </c>
      <c r="D6538" s="2" t="s">
        <v>134</v>
      </c>
    </row>
    <row r="6539" spans="1:4" ht="14.25" customHeight="1">
      <c r="A6539" s="2">
        <v>1302400</v>
      </c>
      <c r="B6539" s="2" t="s">
        <v>132</v>
      </c>
      <c r="C6539" s="2">
        <v>3799.7308750000002</v>
      </c>
      <c r="D6539" s="2" t="s">
        <v>133</v>
      </c>
    </row>
    <row r="6540" spans="1:4" ht="14.25" customHeight="1">
      <c r="A6540" s="2">
        <v>1302544</v>
      </c>
      <c r="B6540" s="2" t="s">
        <v>132</v>
      </c>
      <c r="C6540" s="2">
        <v>2211.9738069999999</v>
      </c>
      <c r="D6540" s="2" t="s">
        <v>133</v>
      </c>
    </row>
    <row r="6541" spans="1:4" ht="14.25" customHeight="1">
      <c r="A6541" s="2">
        <v>1302756</v>
      </c>
      <c r="B6541" s="2" t="s">
        <v>129</v>
      </c>
      <c r="C6541" s="2">
        <v>3548.5720030000002</v>
      </c>
      <c r="D6541" s="2" t="s">
        <v>133</v>
      </c>
    </row>
    <row r="6542" spans="1:4" ht="14.25" customHeight="1">
      <c r="A6542" s="2">
        <v>1302849</v>
      </c>
      <c r="B6542" s="2" t="s">
        <v>129</v>
      </c>
      <c r="C6542" s="2">
        <v>3076.510366</v>
      </c>
      <c r="D6542" s="2" t="s">
        <v>130</v>
      </c>
    </row>
    <row r="6543" spans="1:4" ht="14.25" customHeight="1">
      <c r="A6543" s="2">
        <v>1302867</v>
      </c>
      <c r="B6543" s="2" t="s">
        <v>129</v>
      </c>
      <c r="C6543" s="2">
        <v>1144</v>
      </c>
      <c r="D6543" s="2" t="s">
        <v>130</v>
      </c>
    </row>
    <row r="6544" spans="1:4" ht="14.25" customHeight="1">
      <c r="A6544" s="2">
        <v>1302894</v>
      </c>
      <c r="B6544" s="2" t="s">
        <v>129</v>
      </c>
      <c r="C6544" s="2">
        <v>1946</v>
      </c>
      <c r="D6544" s="2" t="s">
        <v>133</v>
      </c>
    </row>
    <row r="6545" spans="1:4" ht="14.25" customHeight="1">
      <c r="A6545" s="2">
        <v>1303024</v>
      </c>
      <c r="B6545" s="2" t="s">
        <v>132</v>
      </c>
      <c r="C6545" s="2">
        <v>2027</v>
      </c>
      <c r="D6545" s="2" t="s">
        <v>133</v>
      </c>
    </row>
    <row r="6546" spans="1:4" ht="14.25" customHeight="1">
      <c r="A6546" s="2">
        <v>1303398</v>
      </c>
      <c r="B6546" s="2" t="s">
        <v>129</v>
      </c>
      <c r="C6546" s="2">
        <v>772.67863929999999</v>
      </c>
      <c r="D6546" s="2" t="s">
        <v>133</v>
      </c>
    </row>
    <row r="6547" spans="1:4" ht="14.25" customHeight="1">
      <c r="A6547" s="2">
        <v>1303627</v>
      </c>
      <c r="B6547" s="2" t="s">
        <v>132</v>
      </c>
      <c r="C6547" s="2">
        <v>1283.5762440000001</v>
      </c>
      <c r="D6547" s="2" t="s">
        <v>130</v>
      </c>
    </row>
    <row r="6548" spans="1:4" ht="14.25" customHeight="1">
      <c r="A6548" s="2">
        <v>1303820</v>
      </c>
      <c r="B6548" s="2" t="s">
        <v>132</v>
      </c>
      <c r="C6548" s="2">
        <v>2584</v>
      </c>
      <c r="D6548" s="2" t="s">
        <v>133</v>
      </c>
    </row>
    <row r="6549" spans="1:4" ht="14.25" customHeight="1">
      <c r="A6549" s="2">
        <v>1304121</v>
      </c>
      <c r="B6549" s="2" t="s">
        <v>129</v>
      </c>
      <c r="C6549" s="2">
        <v>3576</v>
      </c>
      <c r="D6549" s="2" t="s">
        <v>134</v>
      </c>
    </row>
    <row r="6550" spans="1:4" ht="14.25" customHeight="1">
      <c r="A6550" s="2">
        <v>1304398</v>
      </c>
      <c r="B6550" s="2" t="s">
        <v>132</v>
      </c>
      <c r="C6550" s="2">
        <v>956.25586829999997</v>
      </c>
      <c r="D6550" s="2" t="s">
        <v>133</v>
      </c>
    </row>
    <row r="6551" spans="1:4" ht="14.25" customHeight="1">
      <c r="A6551" s="2">
        <v>1304539</v>
      </c>
      <c r="B6551" s="2" t="s">
        <v>132</v>
      </c>
      <c r="C6551" s="2">
        <v>3807.01262</v>
      </c>
      <c r="D6551" s="2" t="s">
        <v>130</v>
      </c>
    </row>
    <row r="6552" spans="1:4" ht="14.25" customHeight="1">
      <c r="A6552" s="2">
        <v>1304564</v>
      </c>
      <c r="B6552" s="2" t="s">
        <v>132</v>
      </c>
      <c r="C6552" s="2">
        <v>1603.952278</v>
      </c>
      <c r="D6552" s="2" t="s">
        <v>133</v>
      </c>
    </row>
    <row r="6553" spans="1:4" ht="14.25" customHeight="1">
      <c r="A6553" s="2">
        <v>1304635</v>
      </c>
      <c r="B6553" s="2" t="s">
        <v>132</v>
      </c>
      <c r="C6553" s="2">
        <v>1891.572889</v>
      </c>
      <c r="D6553" s="2" t="s">
        <v>130</v>
      </c>
    </row>
    <row r="6554" spans="1:4" ht="14.25" customHeight="1">
      <c r="A6554" s="2">
        <v>1304886</v>
      </c>
      <c r="B6554" s="2" t="s">
        <v>129</v>
      </c>
      <c r="C6554" s="2">
        <v>816.88168610000002</v>
      </c>
      <c r="D6554" s="2" t="s">
        <v>133</v>
      </c>
    </row>
    <row r="6555" spans="1:4" ht="14.25" customHeight="1">
      <c r="A6555" s="2">
        <v>1305106</v>
      </c>
      <c r="B6555" s="2" t="s">
        <v>132</v>
      </c>
      <c r="C6555" s="2">
        <v>3096.9866900000002</v>
      </c>
      <c r="D6555" s="2" t="s">
        <v>133</v>
      </c>
    </row>
    <row r="6556" spans="1:4" ht="14.25" customHeight="1">
      <c r="A6556" s="2">
        <v>1305510</v>
      </c>
      <c r="B6556" s="2" t="s">
        <v>129</v>
      </c>
      <c r="C6556" s="2">
        <v>2523.4613279999999</v>
      </c>
      <c r="D6556" s="2" t="s">
        <v>133</v>
      </c>
    </row>
    <row r="6557" spans="1:4" ht="14.25" customHeight="1">
      <c r="A6557" s="2">
        <v>1305763</v>
      </c>
      <c r="B6557" s="2" t="s">
        <v>132</v>
      </c>
      <c r="C6557" s="2">
        <v>3353.2075329999998</v>
      </c>
      <c r="D6557" s="2" t="s">
        <v>130</v>
      </c>
    </row>
    <row r="6558" spans="1:4" ht="14.25" customHeight="1">
      <c r="A6558" s="2">
        <v>1306257</v>
      </c>
      <c r="B6558" s="2" t="s">
        <v>129</v>
      </c>
      <c r="C6558" s="2">
        <v>3511</v>
      </c>
      <c r="D6558" s="2" t="s">
        <v>130</v>
      </c>
    </row>
    <row r="6559" spans="1:4" ht="14.25" customHeight="1">
      <c r="A6559" s="2">
        <v>1306376</v>
      </c>
      <c r="B6559" s="2" t="s">
        <v>132</v>
      </c>
      <c r="C6559" s="2">
        <v>2815.7154439999999</v>
      </c>
      <c r="D6559" s="2" t="s">
        <v>133</v>
      </c>
    </row>
    <row r="6560" spans="1:4" ht="14.25" customHeight="1">
      <c r="A6560" s="2">
        <v>1306450</v>
      </c>
      <c r="B6560" s="2" t="s">
        <v>132</v>
      </c>
      <c r="C6560" s="2">
        <v>781</v>
      </c>
      <c r="D6560" s="2" t="s">
        <v>133</v>
      </c>
    </row>
    <row r="6561" spans="1:4" ht="14.25" customHeight="1">
      <c r="A6561" s="2">
        <v>1307185</v>
      </c>
      <c r="B6561" s="2" t="s">
        <v>132</v>
      </c>
      <c r="C6561" s="2">
        <v>547.98629040000003</v>
      </c>
      <c r="D6561" s="2" t="s">
        <v>130</v>
      </c>
    </row>
    <row r="6562" spans="1:4" ht="14.25" customHeight="1">
      <c r="A6562" s="2">
        <v>1307204</v>
      </c>
      <c r="B6562" s="2" t="s">
        <v>132</v>
      </c>
      <c r="C6562" s="2">
        <v>1130</v>
      </c>
      <c r="D6562" s="2" t="s">
        <v>133</v>
      </c>
    </row>
    <row r="6563" spans="1:4" ht="14.25" customHeight="1">
      <c r="A6563" s="2">
        <v>1307283</v>
      </c>
      <c r="B6563" s="2" t="s">
        <v>129</v>
      </c>
      <c r="C6563" s="2">
        <v>1612.843756</v>
      </c>
      <c r="D6563" s="2" t="s">
        <v>130</v>
      </c>
    </row>
    <row r="6564" spans="1:4" ht="14.25" customHeight="1">
      <c r="A6564" s="2">
        <v>1307307</v>
      </c>
      <c r="B6564" s="2" t="s">
        <v>129</v>
      </c>
      <c r="C6564" s="2">
        <v>2308</v>
      </c>
      <c r="D6564" s="2" t="s">
        <v>130</v>
      </c>
    </row>
    <row r="6565" spans="1:4" ht="14.25" customHeight="1">
      <c r="A6565" s="2">
        <v>1307385</v>
      </c>
      <c r="B6565" s="2" t="s">
        <v>129</v>
      </c>
      <c r="C6565" s="2">
        <v>1792</v>
      </c>
      <c r="D6565" s="2" t="s">
        <v>130</v>
      </c>
    </row>
    <row r="6566" spans="1:4" ht="14.25" customHeight="1">
      <c r="A6566" s="2">
        <v>1307488</v>
      </c>
      <c r="B6566" s="2" t="s">
        <v>132</v>
      </c>
      <c r="C6566" s="2">
        <v>2081.2937780000002</v>
      </c>
      <c r="D6566" s="2" t="s">
        <v>133</v>
      </c>
    </row>
    <row r="6567" spans="1:4" ht="14.25" customHeight="1">
      <c r="A6567" s="2">
        <v>1307851</v>
      </c>
      <c r="B6567" s="2" t="s">
        <v>132</v>
      </c>
      <c r="C6567" s="2">
        <v>1250.536155</v>
      </c>
      <c r="D6567" s="2" t="s">
        <v>130</v>
      </c>
    </row>
    <row r="6568" spans="1:4" ht="14.25" customHeight="1">
      <c r="A6568" s="2">
        <v>1308241</v>
      </c>
      <c r="B6568" s="2" t="s">
        <v>132</v>
      </c>
      <c r="C6568" s="2">
        <v>2265.5408179999999</v>
      </c>
      <c r="D6568" s="2" t="s">
        <v>130</v>
      </c>
    </row>
    <row r="6569" spans="1:4" ht="14.25" customHeight="1">
      <c r="A6569" s="2">
        <v>1308272</v>
      </c>
      <c r="B6569" s="2" t="s">
        <v>132</v>
      </c>
      <c r="C6569" s="2">
        <v>1808</v>
      </c>
      <c r="D6569" s="2" t="s">
        <v>133</v>
      </c>
    </row>
    <row r="6570" spans="1:4" ht="14.25" customHeight="1">
      <c r="A6570" s="2">
        <v>1308511</v>
      </c>
      <c r="B6570" s="2" t="s">
        <v>132</v>
      </c>
      <c r="C6570" s="2">
        <v>858.85727829999996</v>
      </c>
      <c r="D6570" s="2" t="s">
        <v>130</v>
      </c>
    </row>
    <row r="6571" spans="1:4" ht="14.25" customHeight="1">
      <c r="A6571" s="2">
        <v>1308603</v>
      </c>
      <c r="B6571" s="2" t="s">
        <v>129</v>
      </c>
      <c r="C6571" s="2">
        <v>3005.5062800000001</v>
      </c>
      <c r="D6571" s="2" t="s">
        <v>130</v>
      </c>
    </row>
    <row r="6572" spans="1:4" ht="14.25" customHeight="1">
      <c r="A6572" s="2">
        <v>1308753</v>
      </c>
      <c r="B6572" s="2" t="s">
        <v>129</v>
      </c>
      <c r="C6572" s="2">
        <v>2369</v>
      </c>
      <c r="D6572" s="2" t="s">
        <v>130</v>
      </c>
    </row>
    <row r="6573" spans="1:4" ht="14.25" customHeight="1">
      <c r="A6573" s="2">
        <v>1308770</v>
      </c>
      <c r="B6573" s="2" t="s">
        <v>132</v>
      </c>
      <c r="C6573" s="2">
        <v>1603</v>
      </c>
      <c r="D6573" s="2" t="s">
        <v>133</v>
      </c>
    </row>
    <row r="6574" spans="1:4" ht="14.25" customHeight="1">
      <c r="A6574" s="2">
        <v>1309123</v>
      </c>
      <c r="B6574" s="2" t="s">
        <v>132</v>
      </c>
      <c r="C6574" s="2">
        <v>3616.043275</v>
      </c>
      <c r="D6574" s="2" t="s">
        <v>130</v>
      </c>
    </row>
    <row r="6575" spans="1:4" ht="14.25" customHeight="1">
      <c r="A6575" s="2">
        <v>1309298</v>
      </c>
      <c r="B6575" s="2" t="s">
        <v>132</v>
      </c>
      <c r="C6575" s="2">
        <v>1551.1100550000001</v>
      </c>
      <c r="D6575" s="2" t="s">
        <v>133</v>
      </c>
    </row>
    <row r="6576" spans="1:4" ht="14.25" customHeight="1">
      <c r="A6576" s="2">
        <v>1309743</v>
      </c>
      <c r="B6576" s="2" t="s">
        <v>129</v>
      </c>
      <c r="C6576" s="2">
        <v>745</v>
      </c>
      <c r="D6576" s="2" t="s">
        <v>130</v>
      </c>
    </row>
    <row r="6577" spans="1:4" ht="14.25" customHeight="1">
      <c r="A6577" s="2">
        <v>1310424</v>
      </c>
      <c r="B6577" s="2" t="s">
        <v>129</v>
      </c>
      <c r="C6577" s="2">
        <v>3214.0825159999999</v>
      </c>
      <c r="D6577" s="2" t="s">
        <v>133</v>
      </c>
    </row>
    <row r="6578" spans="1:4" ht="14.25" customHeight="1">
      <c r="A6578" s="2">
        <v>1310808</v>
      </c>
      <c r="B6578" s="2" t="s">
        <v>129</v>
      </c>
      <c r="C6578" s="2">
        <v>2702.7073150000001</v>
      </c>
      <c r="D6578" s="2" t="s">
        <v>133</v>
      </c>
    </row>
    <row r="6579" spans="1:4" ht="14.25" customHeight="1">
      <c r="A6579" s="2">
        <v>1310916</v>
      </c>
      <c r="B6579" s="2" t="s">
        <v>129</v>
      </c>
      <c r="C6579" s="2">
        <v>2736.8702800000001</v>
      </c>
      <c r="D6579" s="2" t="s">
        <v>133</v>
      </c>
    </row>
    <row r="6580" spans="1:4" ht="14.25" customHeight="1">
      <c r="A6580" s="2">
        <v>1311043</v>
      </c>
      <c r="B6580" s="2" t="s">
        <v>132</v>
      </c>
      <c r="C6580" s="2">
        <v>3174.731839</v>
      </c>
      <c r="D6580" s="2" t="s">
        <v>130</v>
      </c>
    </row>
    <row r="6581" spans="1:4" ht="14.25" customHeight="1">
      <c r="A6581" s="2">
        <v>1311493</v>
      </c>
      <c r="B6581" s="2" t="s">
        <v>132</v>
      </c>
      <c r="C6581" s="2">
        <v>1151.7711389999999</v>
      </c>
      <c r="D6581" s="2" t="s">
        <v>130</v>
      </c>
    </row>
    <row r="6582" spans="1:4" ht="14.25" customHeight="1">
      <c r="A6582" s="2">
        <v>1311674</v>
      </c>
      <c r="B6582" s="2" t="s">
        <v>132</v>
      </c>
      <c r="C6582" s="2">
        <v>1723</v>
      </c>
      <c r="D6582" s="2" t="s">
        <v>133</v>
      </c>
    </row>
    <row r="6583" spans="1:4" ht="14.25" customHeight="1">
      <c r="A6583" s="2">
        <v>1311767</v>
      </c>
      <c r="B6583" s="2" t="s">
        <v>132</v>
      </c>
      <c r="C6583" s="2">
        <v>1851</v>
      </c>
      <c r="D6583" s="2" t="s">
        <v>130</v>
      </c>
    </row>
    <row r="6584" spans="1:4" ht="14.25" customHeight="1">
      <c r="A6584" s="2">
        <v>1311794</v>
      </c>
      <c r="B6584" s="2" t="s">
        <v>132</v>
      </c>
      <c r="C6584" s="2">
        <v>969.44275319999997</v>
      </c>
      <c r="D6584" s="2" t="s">
        <v>133</v>
      </c>
    </row>
    <row r="6585" spans="1:4" ht="14.25" customHeight="1">
      <c r="A6585" s="2">
        <v>1312339</v>
      </c>
      <c r="B6585" s="2" t="s">
        <v>132</v>
      </c>
      <c r="C6585" s="2">
        <v>357</v>
      </c>
      <c r="D6585" s="2" t="s">
        <v>134</v>
      </c>
    </row>
    <row r="6586" spans="1:4" ht="14.25" customHeight="1">
      <c r="A6586" s="2">
        <v>1312663</v>
      </c>
      <c r="B6586" s="2" t="s">
        <v>132</v>
      </c>
      <c r="C6586" s="2">
        <v>2214.6894050000001</v>
      </c>
      <c r="D6586" s="2" t="s">
        <v>130</v>
      </c>
    </row>
    <row r="6587" spans="1:4" ht="14.25" customHeight="1">
      <c r="A6587" s="2">
        <v>1312901</v>
      </c>
      <c r="B6587" s="2" t="s">
        <v>132</v>
      </c>
      <c r="C6587" s="2">
        <v>3565.3776320000002</v>
      </c>
      <c r="D6587" s="2" t="s">
        <v>130</v>
      </c>
    </row>
    <row r="6588" spans="1:4" ht="14.25" customHeight="1">
      <c r="A6588" s="2">
        <v>1312974</v>
      </c>
      <c r="B6588" s="2" t="s">
        <v>129</v>
      </c>
      <c r="C6588" s="2">
        <v>541.67677990000004</v>
      </c>
      <c r="D6588" s="2" t="s">
        <v>133</v>
      </c>
    </row>
    <row r="6589" spans="1:4" ht="14.25" customHeight="1">
      <c r="A6589" s="2">
        <v>1313116</v>
      </c>
      <c r="B6589" s="2" t="s">
        <v>132</v>
      </c>
      <c r="C6589" s="2">
        <v>868.70829360000005</v>
      </c>
      <c r="D6589" s="2" t="s">
        <v>133</v>
      </c>
    </row>
    <row r="6590" spans="1:4" ht="14.25" customHeight="1">
      <c r="A6590" s="2">
        <v>1313199</v>
      </c>
      <c r="B6590" s="2" t="s">
        <v>129</v>
      </c>
      <c r="C6590" s="2">
        <v>2631.0865319999998</v>
      </c>
      <c r="D6590" s="2" t="s">
        <v>130</v>
      </c>
    </row>
    <row r="6591" spans="1:4" ht="14.25" customHeight="1">
      <c r="A6591" s="2">
        <v>1313222</v>
      </c>
      <c r="B6591" s="2" t="s">
        <v>132</v>
      </c>
      <c r="C6591" s="2">
        <v>766</v>
      </c>
      <c r="D6591" s="2" t="s">
        <v>133</v>
      </c>
    </row>
    <row r="6592" spans="1:4" ht="14.25" customHeight="1">
      <c r="A6592" s="2">
        <v>1313300</v>
      </c>
      <c r="B6592" s="2" t="s">
        <v>132</v>
      </c>
      <c r="C6592" s="2">
        <v>2066.2946790000001</v>
      </c>
      <c r="D6592" s="2" t="s">
        <v>133</v>
      </c>
    </row>
    <row r="6593" spans="1:4" ht="14.25" customHeight="1">
      <c r="A6593" s="2">
        <v>1313301</v>
      </c>
      <c r="B6593" s="2" t="s">
        <v>129</v>
      </c>
      <c r="C6593" s="2">
        <v>758.82095489999995</v>
      </c>
      <c r="D6593" s="2" t="s">
        <v>130</v>
      </c>
    </row>
    <row r="6594" spans="1:4" ht="14.25" customHeight="1">
      <c r="A6594" s="2">
        <v>1313526</v>
      </c>
      <c r="B6594" s="2" t="s">
        <v>129</v>
      </c>
      <c r="C6594" s="2">
        <v>3381.9841230000002</v>
      </c>
      <c r="D6594" s="2" t="s">
        <v>133</v>
      </c>
    </row>
    <row r="6595" spans="1:4" ht="14.25" customHeight="1">
      <c r="A6595" s="2">
        <v>1313844</v>
      </c>
      <c r="B6595" s="2" t="s">
        <v>129</v>
      </c>
      <c r="C6595" s="2">
        <v>2972.0883760000002</v>
      </c>
      <c r="D6595" s="2" t="s">
        <v>133</v>
      </c>
    </row>
    <row r="6596" spans="1:4" ht="14.25" customHeight="1">
      <c r="A6596" s="2">
        <v>1313937</v>
      </c>
      <c r="B6596" s="2" t="s">
        <v>129</v>
      </c>
      <c r="C6596" s="2">
        <v>2814</v>
      </c>
      <c r="D6596" s="2" t="s">
        <v>130</v>
      </c>
    </row>
    <row r="6597" spans="1:4" ht="14.25" customHeight="1">
      <c r="A6597" s="2">
        <v>1314574</v>
      </c>
      <c r="B6597" s="2" t="s">
        <v>132</v>
      </c>
      <c r="C6597" s="2">
        <v>1519</v>
      </c>
      <c r="D6597" s="2" t="s">
        <v>133</v>
      </c>
    </row>
    <row r="6598" spans="1:4" ht="14.25" customHeight="1">
      <c r="A6598" s="2">
        <v>1314991</v>
      </c>
      <c r="B6598" s="2" t="s">
        <v>132</v>
      </c>
      <c r="C6598" s="2">
        <v>1207.1495609999999</v>
      </c>
      <c r="D6598" s="2" t="s">
        <v>130</v>
      </c>
    </row>
    <row r="6599" spans="1:4" ht="14.25" customHeight="1">
      <c r="A6599" s="2">
        <v>1315134</v>
      </c>
      <c r="B6599" s="2" t="s">
        <v>129</v>
      </c>
      <c r="C6599" s="2">
        <v>982</v>
      </c>
      <c r="D6599" s="2" t="s">
        <v>133</v>
      </c>
    </row>
    <row r="6600" spans="1:4" ht="14.25" customHeight="1">
      <c r="A6600" s="2">
        <v>1315211</v>
      </c>
      <c r="B6600" s="2" t="s">
        <v>132</v>
      </c>
      <c r="C6600" s="2">
        <v>2620.4482440000002</v>
      </c>
      <c r="D6600" s="2" t="s">
        <v>130</v>
      </c>
    </row>
    <row r="6601" spans="1:4" ht="14.25" customHeight="1">
      <c r="A6601" s="2">
        <v>1315293</v>
      </c>
      <c r="B6601" s="2" t="s">
        <v>129</v>
      </c>
      <c r="C6601" s="2">
        <v>1780.720284</v>
      </c>
      <c r="D6601" s="2" t="s">
        <v>134</v>
      </c>
    </row>
    <row r="6602" spans="1:4" ht="14.25" customHeight="1">
      <c r="A6602" s="2">
        <v>1315298</v>
      </c>
      <c r="B6602" s="2" t="s">
        <v>132</v>
      </c>
      <c r="C6602" s="2">
        <v>3237.426074</v>
      </c>
      <c r="D6602" s="2" t="s">
        <v>133</v>
      </c>
    </row>
    <row r="6603" spans="1:4" ht="14.25" customHeight="1">
      <c r="A6603" s="2">
        <v>1315629</v>
      </c>
      <c r="B6603" s="2" t="s">
        <v>129</v>
      </c>
      <c r="C6603" s="2">
        <v>933</v>
      </c>
      <c r="D6603" s="2" t="s">
        <v>134</v>
      </c>
    </row>
    <row r="6604" spans="1:4" ht="14.25" customHeight="1">
      <c r="A6604" s="2">
        <v>1315639</v>
      </c>
      <c r="B6604" s="2" t="s">
        <v>132</v>
      </c>
      <c r="C6604" s="2">
        <v>2081</v>
      </c>
      <c r="D6604" s="2" t="s">
        <v>130</v>
      </c>
    </row>
    <row r="6605" spans="1:4" ht="14.25" customHeight="1">
      <c r="A6605" s="2">
        <v>1315748</v>
      </c>
      <c r="B6605" s="2" t="s">
        <v>132</v>
      </c>
      <c r="C6605" s="2">
        <v>1292.7097900000001</v>
      </c>
      <c r="D6605" s="2" t="s">
        <v>133</v>
      </c>
    </row>
    <row r="6606" spans="1:4" ht="14.25" customHeight="1">
      <c r="A6606" s="2">
        <v>1315759</v>
      </c>
      <c r="B6606" s="2" t="s">
        <v>132</v>
      </c>
      <c r="C6606" s="2">
        <v>471.02606159999999</v>
      </c>
      <c r="D6606" s="2" t="s">
        <v>130</v>
      </c>
    </row>
    <row r="6607" spans="1:4" ht="14.25" customHeight="1">
      <c r="A6607" s="2">
        <v>1315840</v>
      </c>
      <c r="B6607" s="2" t="s">
        <v>132</v>
      </c>
      <c r="C6607" s="2">
        <v>2763</v>
      </c>
      <c r="D6607" s="2" t="s">
        <v>133</v>
      </c>
    </row>
    <row r="6608" spans="1:4" ht="14.25" customHeight="1">
      <c r="A6608" s="2">
        <v>1315931</v>
      </c>
      <c r="B6608" s="2" t="s">
        <v>132</v>
      </c>
      <c r="C6608" s="2">
        <v>1592.638751</v>
      </c>
      <c r="D6608" s="2" t="s">
        <v>130</v>
      </c>
    </row>
    <row r="6609" spans="1:4" ht="14.25" customHeight="1">
      <c r="A6609" s="2">
        <v>1315933</v>
      </c>
      <c r="B6609" s="2" t="s">
        <v>132</v>
      </c>
      <c r="C6609" s="2">
        <v>1062.395428</v>
      </c>
      <c r="D6609" s="2" t="s">
        <v>130</v>
      </c>
    </row>
    <row r="6610" spans="1:4" ht="14.25" customHeight="1">
      <c r="A6610" s="2">
        <v>1315958</v>
      </c>
      <c r="B6610" s="2" t="s">
        <v>132</v>
      </c>
      <c r="C6610" s="2">
        <v>3439.4988629999998</v>
      </c>
      <c r="D6610" s="2" t="s">
        <v>133</v>
      </c>
    </row>
    <row r="6611" spans="1:4" ht="14.25" customHeight="1">
      <c r="A6611" s="2">
        <v>1315989</v>
      </c>
      <c r="B6611" s="2" t="s">
        <v>129</v>
      </c>
      <c r="C6611" s="2">
        <v>1048</v>
      </c>
      <c r="D6611" s="2" t="s">
        <v>130</v>
      </c>
    </row>
    <row r="6612" spans="1:4" ht="14.25" customHeight="1">
      <c r="A6612" s="2">
        <v>1316438</v>
      </c>
      <c r="B6612" s="2" t="s">
        <v>132</v>
      </c>
      <c r="C6612" s="2">
        <v>634.87284499999998</v>
      </c>
      <c r="D6612" s="2" t="s">
        <v>133</v>
      </c>
    </row>
    <row r="6613" spans="1:4" ht="14.25" customHeight="1">
      <c r="A6613" s="2">
        <v>1316555</v>
      </c>
      <c r="B6613" s="2" t="s">
        <v>132</v>
      </c>
      <c r="C6613" s="2">
        <v>2405</v>
      </c>
      <c r="D6613" s="2" t="s">
        <v>130</v>
      </c>
    </row>
    <row r="6614" spans="1:4" ht="14.25" customHeight="1">
      <c r="A6614" s="2">
        <v>1316937</v>
      </c>
      <c r="B6614" s="2" t="s">
        <v>129</v>
      </c>
      <c r="C6614" s="2">
        <v>1354.7197229999999</v>
      </c>
      <c r="D6614" s="2" t="s">
        <v>130</v>
      </c>
    </row>
    <row r="6615" spans="1:4" ht="14.25" customHeight="1">
      <c r="A6615" s="2">
        <v>1317281</v>
      </c>
      <c r="B6615" s="2" t="s">
        <v>132</v>
      </c>
      <c r="C6615" s="2">
        <v>896.20171219999997</v>
      </c>
      <c r="D6615" s="2" t="s">
        <v>134</v>
      </c>
    </row>
    <row r="6616" spans="1:4" ht="14.25" customHeight="1">
      <c r="A6616" s="2">
        <v>1317589</v>
      </c>
      <c r="B6616" s="2" t="s">
        <v>132</v>
      </c>
      <c r="C6616" s="2">
        <v>921.48041899999998</v>
      </c>
      <c r="D6616" s="2" t="s">
        <v>134</v>
      </c>
    </row>
    <row r="6617" spans="1:4" ht="14.25" customHeight="1">
      <c r="A6617" s="2">
        <v>1317647</v>
      </c>
      <c r="B6617" s="2" t="s">
        <v>132</v>
      </c>
      <c r="C6617" s="2">
        <v>3765.6883090000001</v>
      </c>
      <c r="D6617" s="2" t="s">
        <v>130</v>
      </c>
    </row>
    <row r="6618" spans="1:4" ht="14.25" customHeight="1">
      <c r="A6618" s="2">
        <v>1317856</v>
      </c>
      <c r="B6618" s="2" t="s">
        <v>132</v>
      </c>
      <c r="C6618" s="2">
        <v>260.72956929999998</v>
      </c>
      <c r="D6618" s="2" t="s">
        <v>133</v>
      </c>
    </row>
    <row r="6619" spans="1:4" ht="14.25" customHeight="1">
      <c r="A6619" s="2">
        <v>1318475</v>
      </c>
      <c r="B6619" s="2" t="s">
        <v>132</v>
      </c>
      <c r="C6619" s="2">
        <v>2118</v>
      </c>
      <c r="D6619" s="2" t="s">
        <v>130</v>
      </c>
    </row>
    <row r="6620" spans="1:4" ht="14.25" customHeight="1">
      <c r="A6620" s="2">
        <v>1318602</v>
      </c>
      <c r="B6620" s="2" t="s">
        <v>129</v>
      </c>
      <c r="C6620" s="2">
        <v>1234.2308539999999</v>
      </c>
      <c r="D6620" s="2" t="s">
        <v>133</v>
      </c>
    </row>
    <row r="6621" spans="1:4" ht="14.25" customHeight="1">
      <c r="A6621" s="2">
        <v>1318665</v>
      </c>
      <c r="B6621" s="2" t="s">
        <v>129</v>
      </c>
      <c r="C6621" s="2">
        <v>3124</v>
      </c>
      <c r="D6621" s="2" t="s">
        <v>130</v>
      </c>
    </row>
    <row r="6622" spans="1:4" ht="14.25" customHeight="1">
      <c r="A6622" s="2">
        <v>1318906</v>
      </c>
      <c r="B6622" s="2" t="s">
        <v>132</v>
      </c>
      <c r="C6622" s="2">
        <v>209</v>
      </c>
      <c r="D6622" s="2" t="s">
        <v>133</v>
      </c>
    </row>
    <row r="6623" spans="1:4" ht="14.25" customHeight="1">
      <c r="A6623" s="2">
        <v>1319038</v>
      </c>
      <c r="B6623" s="2" t="s">
        <v>132</v>
      </c>
      <c r="C6623" s="2">
        <v>1880.1790800000001</v>
      </c>
      <c r="D6623" s="2" t="s">
        <v>133</v>
      </c>
    </row>
    <row r="6624" spans="1:4" ht="14.25" customHeight="1">
      <c r="A6624" s="2">
        <v>1319109</v>
      </c>
      <c r="B6624" s="2" t="s">
        <v>129</v>
      </c>
      <c r="C6624" s="2">
        <v>2342.1506850000001</v>
      </c>
      <c r="D6624" s="2" t="s">
        <v>130</v>
      </c>
    </row>
    <row r="6625" spans="1:4" ht="14.25" customHeight="1">
      <c r="A6625" s="2">
        <v>1319142</v>
      </c>
      <c r="B6625" s="2" t="s">
        <v>129</v>
      </c>
      <c r="C6625" s="2">
        <v>1646.084366</v>
      </c>
      <c r="D6625" s="2" t="s">
        <v>133</v>
      </c>
    </row>
    <row r="6626" spans="1:4" ht="14.25" customHeight="1">
      <c r="A6626" s="2">
        <v>1319240</v>
      </c>
      <c r="B6626" s="2" t="s">
        <v>132</v>
      </c>
      <c r="C6626" s="2">
        <v>3099.5888620000001</v>
      </c>
      <c r="D6626" s="2" t="s">
        <v>133</v>
      </c>
    </row>
    <row r="6627" spans="1:4" ht="14.25" customHeight="1">
      <c r="A6627" s="2">
        <v>1319283</v>
      </c>
      <c r="B6627" s="2" t="s">
        <v>129</v>
      </c>
      <c r="C6627" s="2">
        <v>491.82909540000003</v>
      </c>
      <c r="D6627" s="2" t="s">
        <v>134</v>
      </c>
    </row>
    <row r="6628" spans="1:4" ht="14.25" customHeight="1">
      <c r="A6628" s="2">
        <v>1319301</v>
      </c>
      <c r="B6628" s="2" t="s">
        <v>129</v>
      </c>
      <c r="C6628" s="2">
        <v>667</v>
      </c>
      <c r="D6628" s="2" t="s">
        <v>130</v>
      </c>
    </row>
    <row r="6629" spans="1:4" ht="14.25" customHeight="1">
      <c r="A6629" s="2">
        <v>1319470</v>
      </c>
      <c r="B6629" s="2" t="s">
        <v>132</v>
      </c>
      <c r="C6629" s="2">
        <v>2349.8595599999999</v>
      </c>
      <c r="D6629" s="2" t="s">
        <v>133</v>
      </c>
    </row>
    <row r="6630" spans="1:4" ht="14.25" customHeight="1">
      <c r="A6630" s="2">
        <v>1319627</v>
      </c>
      <c r="B6630" s="2" t="s">
        <v>132</v>
      </c>
      <c r="C6630" s="2">
        <v>570.94852330000003</v>
      </c>
      <c r="D6630" s="2" t="s">
        <v>130</v>
      </c>
    </row>
    <row r="6631" spans="1:4" ht="14.25" customHeight="1">
      <c r="A6631" s="2">
        <v>1319723</v>
      </c>
      <c r="B6631" s="2" t="s">
        <v>132</v>
      </c>
      <c r="C6631" s="2">
        <v>1542</v>
      </c>
      <c r="D6631" s="2" t="s">
        <v>130</v>
      </c>
    </row>
    <row r="6632" spans="1:4" ht="14.25" customHeight="1">
      <c r="A6632" s="2">
        <v>1320442</v>
      </c>
      <c r="B6632" s="2" t="s">
        <v>132</v>
      </c>
      <c r="C6632" s="2">
        <v>2556.3394429999998</v>
      </c>
      <c r="D6632" s="2" t="s">
        <v>133</v>
      </c>
    </row>
    <row r="6633" spans="1:4" ht="14.25" customHeight="1">
      <c r="A6633" s="2">
        <v>1320445</v>
      </c>
      <c r="B6633" s="2" t="s">
        <v>132</v>
      </c>
      <c r="C6633" s="2">
        <v>3462.7385589999999</v>
      </c>
      <c r="D6633" s="2" t="s">
        <v>134</v>
      </c>
    </row>
    <row r="6634" spans="1:4" ht="14.25" customHeight="1">
      <c r="A6634" s="2">
        <v>1320870</v>
      </c>
      <c r="B6634" s="2" t="s">
        <v>129</v>
      </c>
      <c r="C6634" s="2">
        <v>1174.154524</v>
      </c>
      <c r="D6634" s="2" t="s">
        <v>133</v>
      </c>
    </row>
    <row r="6635" spans="1:4" ht="14.25" customHeight="1">
      <c r="A6635" s="2">
        <v>1320959</v>
      </c>
      <c r="B6635" s="2" t="s">
        <v>132</v>
      </c>
      <c r="C6635" s="2">
        <v>1120.5498419999999</v>
      </c>
      <c r="D6635" s="2" t="s">
        <v>130</v>
      </c>
    </row>
    <row r="6636" spans="1:4" ht="14.25" customHeight="1">
      <c r="A6636" s="2">
        <v>1321029</v>
      </c>
      <c r="B6636" s="2" t="s">
        <v>129</v>
      </c>
      <c r="C6636" s="2">
        <v>3316.8050560000001</v>
      </c>
      <c r="D6636" s="2" t="s">
        <v>130</v>
      </c>
    </row>
    <row r="6637" spans="1:4" ht="14.25" customHeight="1">
      <c r="A6637" s="2">
        <v>1321415</v>
      </c>
      <c r="B6637" s="2" t="s">
        <v>132</v>
      </c>
      <c r="C6637" s="2">
        <v>3408.261896</v>
      </c>
      <c r="D6637" s="2" t="s">
        <v>130</v>
      </c>
    </row>
    <row r="6638" spans="1:4" ht="14.25" customHeight="1">
      <c r="A6638" s="2">
        <v>1321458</v>
      </c>
      <c r="B6638" s="2" t="s">
        <v>129</v>
      </c>
      <c r="C6638" s="2">
        <v>486</v>
      </c>
      <c r="D6638" s="2" t="s">
        <v>133</v>
      </c>
    </row>
    <row r="6639" spans="1:4" ht="14.25" customHeight="1">
      <c r="A6639" s="2">
        <v>1321749</v>
      </c>
      <c r="B6639" s="2" t="s">
        <v>129</v>
      </c>
      <c r="C6639" s="2">
        <v>946.25296730000002</v>
      </c>
      <c r="D6639" s="2" t="s">
        <v>130</v>
      </c>
    </row>
    <row r="6640" spans="1:4" ht="14.25" customHeight="1">
      <c r="A6640" s="2">
        <v>1321816</v>
      </c>
      <c r="B6640" s="2" t="s">
        <v>132</v>
      </c>
      <c r="C6640" s="2">
        <v>2013</v>
      </c>
      <c r="D6640" s="2" t="s">
        <v>133</v>
      </c>
    </row>
    <row r="6641" spans="1:4" ht="14.25" customHeight="1">
      <c r="A6641" s="2">
        <v>1322217</v>
      </c>
      <c r="B6641" s="2" t="s">
        <v>129</v>
      </c>
      <c r="C6641" s="2">
        <v>2186.9498739999999</v>
      </c>
      <c r="D6641" s="2" t="s">
        <v>130</v>
      </c>
    </row>
    <row r="6642" spans="1:4" ht="14.25" customHeight="1">
      <c r="A6642" s="2">
        <v>1322315</v>
      </c>
      <c r="B6642" s="2" t="s">
        <v>132</v>
      </c>
      <c r="C6642" s="2">
        <v>1338</v>
      </c>
      <c r="D6642" s="2" t="s">
        <v>130</v>
      </c>
    </row>
    <row r="6643" spans="1:4" ht="14.25" customHeight="1">
      <c r="A6643" s="2">
        <v>1322517</v>
      </c>
      <c r="B6643" s="2" t="s">
        <v>129</v>
      </c>
      <c r="C6643" s="2">
        <v>1074.851181</v>
      </c>
      <c r="D6643" s="2" t="s">
        <v>134</v>
      </c>
    </row>
    <row r="6644" spans="1:4" ht="14.25" customHeight="1">
      <c r="A6644" s="2">
        <v>1322928</v>
      </c>
      <c r="B6644" s="2" t="s">
        <v>129</v>
      </c>
      <c r="C6644" s="2">
        <v>951</v>
      </c>
      <c r="D6644" s="2" t="s">
        <v>133</v>
      </c>
    </row>
    <row r="6645" spans="1:4" ht="14.25" customHeight="1">
      <c r="A6645" s="2">
        <v>1323067</v>
      </c>
      <c r="B6645" s="2" t="s">
        <v>132</v>
      </c>
      <c r="C6645" s="2">
        <v>1177.3957170000001</v>
      </c>
      <c r="D6645" s="2" t="s">
        <v>130</v>
      </c>
    </row>
    <row r="6646" spans="1:4" ht="14.25" customHeight="1">
      <c r="A6646" s="2">
        <v>1323433</v>
      </c>
      <c r="B6646" s="2" t="s">
        <v>132</v>
      </c>
      <c r="C6646" s="2">
        <v>3113.3240529999998</v>
      </c>
      <c r="D6646" s="2" t="s">
        <v>130</v>
      </c>
    </row>
    <row r="6647" spans="1:4" ht="14.25" customHeight="1">
      <c r="A6647" s="2">
        <v>1323531</v>
      </c>
      <c r="B6647" s="2" t="s">
        <v>129</v>
      </c>
      <c r="C6647" s="2">
        <v>3464.6869590000001</v>
      </c>
      <c r="D6647" s="2" t="s">
        <v>130</v>
      </c>
    </row>
    <row r="6648" spans="1:4" ht="14.25" customHeight="1">
      <c r="A6648" s="2">
        <v>1323587</v>
      </c>
      <c r="B6648" s="2" t="s">
        <v>132</v>
      </c>
      <c r="C6648" s="2">
        <v>3494.8103970000002</v>
      </c>
      <c r="D6648" s="2" t="s">
        <v>130</v>
      </c>
    </row>
    <row r="6649" spans="1:4" ht="14.25" customHeight="1">
      <c r="A6649" s="2">
        <v>1323656</v>
      </c>
      <c r="B6649" s="2" t="s">
        <v>132</v>
      </c>
      <c r="C6649" s="2">
        <v>2316.54547</v>
      </c>
      <c r="D6649" s="2" t="s">
        <v>133</v>
      </c>
    </row>
    <row r="6650" spans="1:4" ht="14.25" customHeight="1">
      <c r="A6650" s="2">
        <v>1323788</v>
      </c>
      <c r="B6650" s="2" t="s">
        <v>132</v>
      </c>
      <c r="C6650" s="2">
        <v>1829.5452399999999</v>
      </c>
      <c r="D6650" s="2" t="s">
        <v>133</v>
      </c>
    </row>
    <row r="6651" spans="1:4" ht="14.25" customHeight="1">
      <c r="A6651" s="2">
        <v>1324131</v>
      </c>
      <c r="B6651" s="2" t="s">
        <v>129</v>
      </c>
      <c r="C6651" s="2">
        <v>3111</v>
      </c>
      <c r="D6651" s="2" t="s">
        <v>130</v>
      </c>
    </row>
    <row r="6652" spans="1:4" ht="14.25" customHeight="1">
      <c r="A6652" s="2">
        <v>1324172</v>
      </c>
      <c r="B6652" s="2" t="s">
        <v>132</v>
      </c>
      <c r="C6652" s="2">
        <v>1388.0305040000001</v>
      </c>
      <c r="D6652" s="2" t="s">
        <v>133</v>
      </c>
    </row>
    <row r="6653" spans="1:4" ht="14.25" customHeight="1">
      <c r="A6653" s="2">
        <v>1324332</v>
      </c>
      <c r="B6653" s="2" t="s">
        <v>129</v>
      </c>
      <c r="C6653" s="2">
        <v>350.56700489999997</v>
      </c>
      <c r="D6653" s="2" t="s">
        <v>133</v>
      </c>
    </row>
    <row r="6654" spans="1:4" ht="14.25" customHeight="1">
      <c r="A6654" s="2">
        <v>1324359</v>
      </c>
      <c r="B6654" s="2" t="s">
        <v>129</v>
      </c>
      <c r="C6654" s="2">
        <v>580.22424149999995</v>
      </c>
      <c r="D6654" s="2" t="s">
        <v>130</v>
      </c>
    </row>
    <row r="6655" spans="1:4" ht="14.25" customHeight="1">
      <c r="A6655" s="2">
        <v>1324563</v>
      </c>
      <c r="B6655" s="2" t="s">
        <v>129</v>
      </c>
      <c r="C6655" s="2">
        <v>2774.0974059999999</v>
      </c>
      <c r="D6655" s="2" t="s">
        <v>130</v>
      </c>
    </row>
    <row r="6656" spans="1:4" ht="14.25" customHeight="1">
      <c r="A6656" s="2">
        <v>1324574</v>
      </c>
      <c r="B6656" s="2" t="s">
        <v>132</v>
      </c>
      <c r="C6656" s="2">
        <v>1890</v>
      </c>
      <c r="D6656" s="2" t="s">
        <v>133</v>
      </c>
    </row>
    <row r="6657" spans="1:4" ht="14.25" customHeight="1">
      <c r="A6657" s="2">
        <v>1324671</v>
      </c>
      <c r="B6657" s="2" t="s">
        <v>129</v>
      </c>
      <c r="C6657" s="2">
        <v>2306.2674940000002</v>
      </c>
      <c r="D6657" s="2" t="s">
        <v>130</v>
      </c>
    </row>
    <row r="6658" spans="1:4" ht="14.25" customHeight="1">
      <c r="A6658" s="2">
        <v>1324972</v>
      </c>
      <c r="B6658" s="2" t="s">
        <v>132</v>
      </c>
      <c r="C6658" s="2">
        <v>1885.285744</v>
      </c>
      <c r="D6658" s="2" t="s">
        <v>133</v>
      </c>
    </row>
    <row r="6659" spans="1:4" ht="14.25" customHeight="1">
      <c r="A6659" s="2">
        <v>1325015</v>
      </c>
      <c r="B6659" s="2" t="s">
        <v>132</v>
      </c>
      <c r="C6659" s="2">
        <v>453</v>
      </c>
      <c r="D6659" s="2" t="s">
        <v>130</v>
      </c>
    </row>
    <row r="6660" spans="1:4" ht="14.25" customHeight="1">
      <c r="A6660" s="2">
        <v>1325264</v>
      </c>
      <c r="B6660" s="2" t="s">
        <v>132</v>
      </c>
      <c r="C6660" s="2">
        <v>3099</v>
      </c>
      <c r="D6660" s="2" t="s">
        <v>133</v>
      </c>
    </row>
    <row r="6661" spans="1:4" ht="14.25" customHeight="1">
      <c r="A6661" s="2">
        <v>1325343</v>
      </c>
      <c r="B6661" s="2" t="s">
        <v>129</v>
      </c>
      <c r="C6661" s="2">
        <v>728.41702929999997</v>
      </c>
      <c r="D6661" s="2" t="s">
        <v>130</v>
      </c>
    </row>
    <row r="6662" spans="1:4" ht="14.25" customHeight="1">
      <c r="A6662" s="2">
        <v>1325560</v>
      </c>
      <c r="B6662" s="2" t="s">
        <v>132</v>
      </c>
      <c r="C6662" s="2">
        <v>2850.9757890000001</v>
      </c>
      <c r="D6662" s="2" t="s">
        <v>133</v>
      </c>
    </row>
    <row r="6663" spans="1:4" ht="14.25" customHeight="1">
      <c r="A6663" s="2">
        <v>1325630</v>
      </c>
      <c r="B6663" s="2" t="s">
        <v>132</v>
      </c>
      <c r="C6663" s="2">
        <v>3640.2418039999998</v>
      </c>
      <c r="D6663" s="2" t="s">
        <v>133</v>
      </c>
    </row>
    <row r="6664" spans="1:4" ht="14.25" customHeight="1">
      <c r="A6664" s="2">
        <v>1325935</v>
      </c>
      <c r="B6664" s="2" t="s">
        <v>132</v>
      </c>
      <c r="C6664" s="2">
        <v>1459.2535210000001</v>
      </c>
      <c r="D6664" s="2" t="s">
        <v>130</v>
      </c>
    </row>
    <row r="6665" spans="1:4" ht="14.25" customHeight="1">
      <c r="A6665" s="2">
        <v>1326147</v>
      </c>
      <c r="B6665" s="2" t="s">
        <v>129</v>
      </c>
      <c r="C6665" s="2">
        <v>2073.7835920000002</v>
      </c>
      <c r="D6665" s="2" t="s">
        <v>130</v>
      </c>
    </row>
    <row r="6666" spans="1:4" ht="14.25" customHeight="1">
      <c r="A6666" s="2">
        <v>1327122</v>
      </c>
      <c r="B6666" s="2" t="s">
        <v>129</v>
      </c>
      <c r="C6666" s="2">
        <v>2280.0003609999999</v>
      </c>
      <c r="D6666" s="2" t="s">
        <v>133</v>
      </c>
    </row>
    <row r="6667" spans="1:4" ht="14.25" customHeight="1">
      <c r="A6667" s="2">
        <v>1327150</v>
      </c>
      <c r="B6667" s="2" t="s">
        <v>132</v>
      </c>
      <c r="C6667" s="2">
        <v>2848.6037240000001</v>
      </c>
      <c r="D6667" s="2" t="s">
        <v>133</v>
      </c>
    </row>
    <row r="6668" spans="1:4" ht="14.25" customHeight="1">
      <c r="A6668" s="2">
        <v>1327195</v>
      </c>
      <c r="B6668" s="2" t="s">
        <v>132</v>
      </c>
      <c r="C6668" s="2">
        <v>481</v>
      </c>
      <c r="D6668" s="2" t="s">
        <v>130</v>
      </c>
    </row>
    <row r="6669" spans="1:4" ht="14.25" customHeight="1">
      <c r="A6669" s="2">
        <v>1327756</v>
      </c>
      <c r="B6669" s="2" t="s">
        <v>132</v>
      </c>
      <c r="C6669" s="2">
        <v>2764</v>
      </c>
      <c r="D6669" s="2" t="s">
        <v>133</v>
      </c>
    </row>
    <row r="6670" spans="1:4" ht="14.25" customHeight="1">
      <c r="A6670" s="2">
        <v>1328105</v>
      </c>
      <c r="B6670" s="2" t="s">
        <v>132</v>
      </c>
      <c r="C6670" s="2">
        <v>1243.575439</v>
      </c>
      <c r="D6670" s="2" t="s">
        <v>130</v>
      </c>
    </row>
    <row r="6671" spans="1:4" ht="14.25" customHeight="1">
      <c r="A6671" s="2">
        <v>1328698</v>
      </c>
      <c r="B6671" s="2" t="s">
        <v>132</v>
      </c>
      <c r="C6671" s="2">
        <v>2991</v>
      </c>
      <c r="D6671" s="2" t="s">
        <v>133</v>
      </c>
    </row>
    <row r="6672" spans="1:4" ht="14.25" customHeight="1">
      <c r="A6672" s="2">
        <v>1328799</v>
      </c>
      <c r="B6672" s="2" t="s">
        <v>129</v>
      </c>
      <c r="C6672" s="2">
        <v>2492.7650050000002</v>
      </c>
      <c r="D6672" s="2" t="s">
        <v>130</v>
      </c>
    </row>
    <row r="6673" spans="1:4" ht="14.25" customHeight="1">
      <c r="A6673" s="2">
        <v>1329198</v>
      </c>
      <c r="B6673" s="2" t="s">
        <v>129</v>
      </c>
      <c r="C6673" s="2">
        <v>2305.2095399999998</v>
      </c>
      <c r="D6673" s="2" t="s">
        <v>133</v>
      </c>
    </row>
    <row r="6674" spans="1:4" ht="14.25" customHeight="1">
      <c r="A6674" s="2">
        <v>1329228</v>
      </c>
      <c r="B6674" s="2" t="s">
        <v>129</v>
      </c>
      <c r="C6674" s="2">
        <v>1645.1716120000001</v>
      </c>
      <c r="D6674" s="2" t="s">
        <v>133</v>
      </c>
    </row>
    <row r="6675" spans="1:4" ht="14.25" customHeight="1">
      <c r="A6675" s="2">
        <v>1329373</v>
      </c>
      <c r="B6675" s="2" t="s">
        <v>132</v>
      </c>
      <c r="C6675" s="2">
        <v>2464.6485389999998</v>
      </c>
      <c r="D6675" s="2" t="s">
        <v>130</v>
      </c>
    </row>
    <row r="6676" spans="1:4" ht="14.25" customHeight="1">
      <c r="A6676" s="2">
        <v>1329386</v>
      </c>
      <c r="B6676" s="2" t="s">
        <v>132</v>
      </c>
      <c r="C6676" s="2">
        <v>1104.2904559999999</v>
      </c>
      <c r="D6676" s="2" t="s">
        <v>133</v>
      </c>
    </row>
    <row r="6677" spans="1:4" ht="14.25" customHeight="1">
      <c r="A6677" s="2">
        <v>1329545</v>
      </c>
      <c r="B6677" s="2" t="s">
        <v>132</v>
      </c>
      <c r="C6677" s="2">
        <v>2303</v>
      </c>
      <c r="D6677" s="2" t="s">
        <v>134</v>
      </c>
    </row>
    <row r="6678" spans="1:4" ht="14.25" customHeight="1">
      <c r="A6678" s="2">
        <v>1329773</v>
      </c>
      <c r="B6678" s="2" t="s">
        <v>132</v>
      </c>
      <c r="C6678" s="2">
        <v>2992</v>
      </c>
      <c r="D6678" s="2" t="s">
        <v>130</v>
      </c>
    </row>
    <row r="6679" spans="1:4" ht="14.25" customHeight="1">
      <c r="A6679" s="2">
        <v>1329967</v>
      </c>
      <c r="B6679" s="2" t="s">
        <v>132</v>
      </c>
      <c r="C6679" s="2">
        <v>1372.003498</v>
      </c>
      <c r="D6679" s="2" t="s">
        <v>130</v>
      </c>
    </row>
    <row r="6680" spans="1:4" ht="14.25" customHeight="1">
      <c r="A6680" s="2">
        <v>1330335</v>
      </c>
      <c r="B6680" s="2" t="s">
        <v>129</v>
      </c>
      <c r="C6680" s="2">
        <v>3557.390449</v>
      </c>
      <c r="D6680" s="2" t="s">
        <v>130</v>
      </c>
    </row>
    <row r="6681" spans="1:4" ht="14.25" customHeight="1">
      <c r="A6681" s="2">
        <v>1330543</v>
      </c>
      <c r="B6681" s="2" t="s">
        <v>132</v>
      </c>
      <c r="C6681" s="2">
        <v>3441</v>
      </c>
      <c r="D6681" s="2" t="s">
        <v>130</v>
      </c>
    </row>
    <row r="6682" spans="1:4" ht="14.25" customHeight="1">
      <c r="A6682" s="2">
        <v>1330546</v>
      </c>
      <c r="B6682" s="2" t="s">
        <v>132</v>
      </c>
      <c r="C6682" s="2">
        <v>670.51825570000005</v>
      </c>
      <c r="D6682" s="2" t="s">
        <v>133</v>
      </c>
    </row>
    <row r="6683" spans="1:4" ht="14.25" customHeight="1">
      <c r="A6683" s="2">
        <v>1330550</v>
      </c>
      <c r="B6683" s="2" t="s">
        <v>132</v>
      </c>
      <c r="C6683" s="2">
        <v>2369</v>
      </c>
      <c r="D6683" s="2" t="s">
        <v>133</v>
      </c>
    </row>
    <row r="6684" spans="1:4" ht="14.25" customHeight="1">
      <c r="A6684" s="2">
        <v>1330600</v>
      </c>
      <c r="B6684" s="2" t="s">
        <v>132</v>
      </c>
      <c r="C6684" s="2">
        <v>3511</v>
      </c>
      <c r="D6684" s="2" t="s">
        <v>133</v>
      </c>
    </row>
    <row r="6685" spans="1:4" ht="14.25" customHeight="1">
      <c r="A6685" s="2">
        <v>1331797</v>
      </c>
      <c r="B6685" s="2" t="s">
        <v>132</v>
      </c>
      <c r="C6685" s="2">
        <v>2073</v>
      </c>
      <c r="D6685" s="2" t="s">
        <v>130</v>
      </c>
    </row>
    <row r="6686" spans="1:4" ht="14.25" customHeight="1">
      <c r="A6686" s="2">
        <v>1331919</v>
      </c>
      <c r="B6686" s="2" t="s">
        <v>129</v>
      </c>
      <c r="C6686" s="2">
        <v>2996.1130969999999</v>
      </c>
      <c r="D6686" s="2" t="s">
        <v>130</v>
      </c>
    </row>
    <row r="6687" spans="1:4" ht="14.25" customHeight="1">
      <c r="A6687" s="2">
        <v>1331955</v>
      </c>
      <c r="B6687" s="2" t="s">
        <v>129</v>
      </c>
      <c r="C6687" s="2">
        <v>2422</v>
      </c>
      <c r="D6687" s="2" t="s">
        <v>130</v>
      </c>
    </row>
    <row r="6688" spans="1:4" ht="14.25" customHeight="1">
      <c r="A6688" s="2">
        <v>1332043</v>
      </c>
      <c r="B6688" s="2" t="s">
        <v>132</v>
      </c>
      <c r="C6688" s="2">
        <v>3106.017574</v>
      </c>
      <c r="D6688" s="2" t="s">
        <v>130</v>
      </c>
    </row>
    <row r="6689" spans="1:4" ht="14.25" customHeight="1">
      <c r="A6689" s="2">
        <v>1332212</v>
      </c>
      <c r="B6689" s="2" t="s">
        <v>132</v>
      </c>
      <c r="C6689" s="2">
        <v>3132.714649</v>
      </c>
      <c r="D6689" s="2" t="s">
        <v>133</v>
      </c>
    </row>
    <row r="6690" spans="1:4" ht="14.25" customHeight="1">
      <c r="A6690" s="2">
        <v>1332508</v>
      </c>
      <c r="B6690" s="2" t="s">
        <v>132</v>
      </c>
      <c r="C6690" s="2">
        <v>1008.598373</v>
      </c>
      <c r="D6690" s="2" t="s">
        <v>133</v>
      </c>
    </row>
    <row r="6691" spans="1:4" ht="14.25" customHeight="1">
      <c r="A6691" s="2">
        <v>1333749</v>
      </c>
      <c r="B6691" s="2" t="s">
        <v>129</v>
      </c>
      <c r="C6691" s="2">
        <v>1055.3123720000001</v>
      </c>
      <c r="D6691" s="2" t="s">
        <v>130</v>
      </c>
    </row>
    <row r="6692" spans="1:4" ht="14.25" customHeight="1">
      <c r="A6692" s="2">
        <v>1333791</v>
      </c>
      <c r="B6692" s="2" t="s">
        <v>129</v>
      </c>
      <c r="C6692" s="2">
        <v>3093</v>
      </c>
      <c r="D6692" s="2" t="s">
        <v>130</v>
      </c>
    </row>
    <row r="6693" spans="1:4" ht="14.25" customHeight="1">
      <c r="A6693" s="2">
        <v>1333933</v>
      </c>
      <c r="B6693" s="2" t="s">
        <v>132</v>
      </c>
      <c r="C6693" s="2">
        <v>474</v>
      </c>
      <c r="D6693" s="2" t="s">
        <v>130</v>
      </c>
    </row>
    <row r="6694" spans="1:4" ht="14.25" customHeight="1">
      <c r="A6694" s="2">
        <v>1333962</v>
      </c>
      <c r="B6694" s="2" t="s">
        <v>129</v>
      </c>
      <c r="C6694" s="2">
        <v>2174.9325509999999</v>
      </c>
      <c r="D6694" s="2" t="s">
        <v>133</v>
      </c>
    </row>
    <row r="6695" spans="1:4" ht="14.25" customHeight="1">
      <c r="A6695" s="2">
        <v>1334192</v>
      </c>
      <c r="B6695" s="2" t="s">
        <v>132</v>
      </c>
      <c r="C6695" s="2">
        <v>2810.393</v>
      </c>
      <c r="D6695" s="2" t="s">
        <v>133</v>
      </c>
    </row>
    <row r="6696" spans="1:4" ht="14.25" customHeight="1">
      <c r="A6696" s="2">
        <v>1334310</v>
      </c>
      <c r="B6696" s="2" t="s">
        <v>129</v>
      </c>
      <c r="C6696" s="2">
        <v>3365.0326030000001</v>
      </c>
      <c r="D6696" s="2" t="s">
        <v>133</v>
      </c>
    </row>
    <row r="6697" spans="1:4" ht="14.25" customHeight="1">
      <c r="A6697" s="2">
        <v>1334344</v>
      </c>
      <c r="B6697" s="2" t="s">
        <v>132</v>
      </c>
      <c r="C6697" s="2">
        <v>2475.3948949999999</v>
      </c>
      <c r="D6697" s="2" t="s">
        <v>133</v>
      </c>
    </row>
    <row r="6698" spans="1:4" ht="14.25" customHeight="1">
      <c r="A6698" s="2">
        <v>1334483</v>
      </c>
      <c r="B6698" s="2" t="s">
        <v>132</v>
      </c>
      <c r="C6698" s="2">
        <v>1710</v>
      </c>
      <c r="D6698" s="2" t="s">
        <v>130</v>
      </c>
    </row>
    <row r="6699" spans="1:4" ht="14.25" customHeight="1">
      <c r="A6699" s="2">
        <v>1334490</v>
      </c>
      <c r="B6699" s="2" t="s">
        <v>129</v>
      </c>
      <c r="C6699" s="2">
        <v>3480.963072</v>
      </c>
      <c r="D6699" s="2" t="s">
        <v>133</v>
      </c>
    </row>
    <row r="6700" spans="1:4" ht="14.25" customHeight="1">
      <c r="A6700" s="2">
        <v>1334532</v>
      </c>
      <c r="B6700" s="2" t="s">
        <v>129</v>
      </c>
      <c r="C6700" s="2">
        <v>471.26648319999998</v>
      </c>
      <c r="D6700" s="2" t="s">
        <v>133</v>
      </c>
    </row>
    <row r="6701" spans="1:4" ht="14.25" customHeight="1">
      <c r="A6701" s="2">
        <v>1334554</v>
      </c>
      <c r="B6701" s="2" t="s">
        <v>132</v>
      </c>
      <c r="C6701" s="2">
        <v>2171.3768799999998</v>
      </c>
      <c r="D6701" s="2" t="s">
        <v>133</v>
      </c>
    </row>
    <row r="6702" spans="1:4" ht="14.25" customHeight="1">
      <c r="A6702" s="2">
        <v>1334658</v>
      </c>
      <c r="B6702" s="2" t="s">
        <v>129</v>
      </c>
      <c r="C6702" s="2">
        <v>276</v>
      </c>
      <c r="D6702" s="2" t="s">
        <v>133</v>
      </c>
    </row>
    <row r="6703" spans="1:4" ht="14.25" customHeight="1">
      <c r="A6703" s="2">
        <v>1334927</v>
      </c>
      <c r="B6703" s="2" t="s">
        <v>132</v>
      </c>
      <c r="C6703" s="2">
        <v>2902</v>
      </c>
      <c r="D6703" s="2" t="s">
        <v>130</v>
      </c>
    </row>
    <row r="6704" spans="1:4" ht="14.25" customHeight="1">
      <c r="A6704" s="2">
        <v>1335123</v>
      </c>
      <c r="B6704" s="2" t="s">
        <v>129</v>
      </c>
      <c r="C6704" s="2">
        <v>2976.439574</v>
      </c>
      <c r="D6704" s="2" t="s">
        <v>130</v>
      </c>
    </row>
    <row r="6705" spans="1:4" ht="14.25" customHeight="1">
      <c r="A6705" s="2">
        <v>1335194</v>
      </c>
      <c r="B6705" s="2" t="s">
        <v>132</v>
      </c>
      <c r="C6705" s="2">
        <v>883</v>
      </c>
      <c r="D6705" s="2" t="s">
        <v>133</v>
      </c>
    </row>
    <row r="6706" spans="1:4" ht="14.25" customHeight="1">
      <c r="A6706" s="2">
        <v>1335244</v>
      </c>
      <c r="B6706" s="2" t="s">
        <v>132</v>
      </c>
      <c r="C6706" s="2">
        <v>1277.8271400000001</v>
      </c>
      <c r="D6706" s="2" t="s">
        <v>133</v>
      </c>
    </row>
    <row r="6707" spans="1:4" ht="14.25" customHeight="1">
      <c r="A6707" s="2">
        <v>1335417</v>
      </c>
      <c r="B6707" s="2" t="s">
        <v>129</v>
      </c>
      <c r="C6707" s="2">
        <v>2915</v>
      </c>
      <c r="D6707" s="2" t="s">
        <v>130</v>
      </c>
    </row>
    <row r="6708" spans="1:4" ht="14.25" customHeight="1">
      <c r="A6708" s="2">
        <v>1335479</v>
      </c>
      <c r="B6708" s="2" t="s">
        <v>132</v>
      </c>
      <c r="C6708" s="2">
        <v>348</v>
      </c>
      <c r="D6708" s="2" t="s">
        <v>130</v>
      </c>
    </row>
    <row r="6709" spans="1:4" ht="14.25" customHeight="1">
      <c r="A6709" s="2">
        <v>1335496</v>
      </c>
      <c r="B6709" s="2" t="s">
        <v>132</v>
      </c>
      <c r="C6709" s="2">
        <v>1048</v>
      </c>
      <c r="D6709" s="2" t="s">
        <v>133</v>
      </c>
    </row>
    <row r="6710" spans="1:4" ht="14.25" customHeight="1">
      <c r="A6710" s="2">
        <v>1335645</v>
      </c>
      <c r="B6710" s="2" t="s">
        <v>129</v>
      </c>
      <c r="C6710" s="2">
        <v>3548.675119</v>
      </c>
      <c r="D6710" s="2" t="s">
        <v>130</v>
      </c>
    </row>
    <row r="6711" spans="1:4" ht="14.25" customHeight="1">
      <c r="A6711" s="2">
        <v>1335944</v>
      </c>
      <c r="B6711" s="2" t="s">
        <v>132</v>
      </c>
      <c r="C6711" s="2">
        <v>473</v>
      </c>
      <c r="D6711" s="2" t="s">
        <v>133</v>
      </c>
    </row>
    <row r="6712" spans="1:4" ht="14.25" customHeight="1">
      <c r="A6712" s="2">
        <v>1335981</v>
      </c>
      <c r="B6712" s="2" t="s">
        <v>129</v>
      </c>
      <c r="C6712" s="2">
        <v>3159</v>
      </c>
      <c r="D6712" s="2" t="s">
        <v>130</v>
      </c>
    </row>
    <row r="6713" spans="1:4" ht="14.25" customHeight="1">
      <c r="A6713" s="2">
        <v>1336167</v>
      </c>
      <c r="B6713" s="2" t="s">
        <v>129</v>
      </c>
      <c r="C6713" s="2">
        <v>793.16598009999996</v>
      </c>
      <c r="D6713" s="2" t="s">
        <v>134</v>
      </c>
    </row>
    <row r="6714" spans="1:4" ht="14.25" customHeight="1">
      <c r="A6714" s="2">
        <v>1336367</v>
      </c>
      <c r="B6714" s="2" t="s">
        <v>132</v>
      </c>
      <c r="C6714" s="2">
        <v>312.28420899999998</v>
      </c>
      <c r="D6714" s="2" t="s">
        <v>130</v>
      </c>
    </row>
    <row r="6715" spans="1:4" ht="14.25" customHeight="1">
      <c r="A6715" s="2">
        <v>1336752</v>
      </c>
      <c r="B6715" s="2" t="s">
        <v>129</v>
      </c>
      <c r="C6715" s="2">
        <v>2466</v>
      </c>
      <c r="D6715" s="2" t="s">
        <v>133</v>
      </c>
    </row>
    <row r="6716" spans="1:4" ht="14.25" customHeight="1">
      <c r="A6716" s="2">
        <v>1336900</v>
      </c>
      <c r="B6716" s="2" t="s">
        <v>132</v>
      </c>
      <c r="C6716" s="2">
        <v>3586.9832019999999</v>
      </c>
      <c r="D6716" s="2" t="s">
        <v>133</v>
      </c>
    </row>
    <row r="6717" spans="1:4" ht="14.25" customHeight="1">
      <c r="A6717" s="2">
        <v>1337042</v>
      </c>
      <c r="B6717" s="2" t="s">
        <v>132</v>
      </c>
      <c r="C6717" s="2">
        <v>1518.2731209999999</v>
      </c>
      <c r="D6717" s="2" t="s">
        <v>133</v>
      </c>
    </row>
    <row r="6718" spans="1:4" ht="14.25" customHeight="1">
      <c r="A6718" s="2">
        <v>1337100</v>
      </c>
      <c r="B6718" s="2" t="s">
        <v>129</v>
      </c>
      <c r="C6718" s="2">
        <v>3240</v>
      </c>
      <c r="D6718" s="2" t="s">
        <v>133</v>
      </c>
    </row>
    <row r="6719" spans="1:4" ht="14.25" customHeight="1">
      <c r="A6719" s="2">
        <v>1337386</v>
      </c>
      <c r="B6719" s="2" t="s">
        <v>132</v>
      </c>
      <c r="C6719" s="2">
        <v>3582.5658939999998</v>
      </c>
      <c r="D6719" s="2" t="s">
        <v>133</v>
      </c>
    </row>
    <row r="6720" spans="1:4" ht="14.25" customHeight="1">
      <c r="A6720" s="2">
        <v>1337416</v>
      </c>
      <c r="B6720" s="2" t="s">
        <v>132</v>
      </c>
      <c r="C6720" s="2">
        <v>474.94788110000002</v>
      </c>
      <c r="D6720" s="2" t="s">
        <v>133</v>
      </c>
    </row>
    <row r="6721" spans="1:4" ht="14.25" customHeight="1">
      <c r="A6721" s="2">
        <v>1337760</v>
      </c>
      <c r="B6721" s="2" t="s">
        <v>129</v>
      </c>
      <c r="C6721" s="2">
        <v>3402.3406049999999</v>
      </c>
      <c r="D6721" s="2" t="s">
        <v>133</v>
      </c>
    </row>
    <row r="6722" spans="1:4" ht="14.25" customHeight="1">
      <c r="A6722" s="2">
        <v>1337823</v>
      </c>
      <c r="B6722" s="2" t="s">
        <v>129</v>
      </c>
      <c r="C6722" s="2">
        <v>3558.5149120000001</v>
      </c>
      <c r="D6722" s="2" t="s">
        <v>130</v>
      </c>
    </row>
    <row r="6723" spans="1:4" ht="14.25" customHeight="1">
      <c r="A6723" s="2">
        <v>1337973</v>
      </c>
      <c r="B6723" s="2" t="s">
        <v>129</v>
      </c>
      <c r="C6723" s="2">
        <v>3781.7357120000001</v>
      </c>
      <c r="D6723" s="2" t="s">
        <v>134</v>
      </c>
    </row>
    <row r="6724" spans="1:4" ht="14.25" customHeight="1">
      <c r="A6724" s="2">
        <v>1338158</v>
      </c>
      <c r="B6724" s="2" t="s">
        <v>132</v>
      </c>
      <c r="C6724" s="2">
        <v>2307</v>
      </c>
      <c r="D6724" s="2" t="s">
        <v>133</v>
      </c>
    </row>
    <row r="6725" spans="1:4" ht="14.25" customHeight="1">
      <c r="A6725" s="2">
        <v>1338210</v>
      </c>
      <c r="B6725" s="2" t="s">
        <v>129</v>
      </c>
      <c r="C6725" s="2">
        <v>2201.9432470000002</v>
      </c>
      <c r="D6725" s="2" t="s">
        <v>133</v>
      </c>
    </row>
    <row r="6726" spans="1:4" ht="14.25" customHeight="1">
      <c r="A6726" s="2">
        <v>1338645</v>
      </c>
      <c r="B6726" s="2" t="s">
        <v>129</v>
      </c>
      <c r="C6726" s="2">
        <v>3310.2760619999999</v>
      </c>
      <c r="D6726" s="2" t="s">
        <v>134</v>
      </c>
    </row>
    <row r="6727" spans="1:4" ht="14.25" customHeight="1">
      <c r="A6727" s="2">
        <v>1338666</v>
      </c>
      <c r="B6727" s="2" t="s">
        <v>129</v>
      </c>
      <c r="C6727" s="2">
        <v>3602.5482440000001</v>
      </c>
      <c r="D6727" s="2" t="s">
        <v>133</v>
      </c>
    </row>
    <row r="6728" spans="1:4" ht="14.25" customHeight="1">
      <c r="A6728" s="2">
        <v>1338860</v>
      </c>
      <c r="B6728" s="2" t="s">
        <v>132</v>
      </c>
      <c r="C6728" s="2">
        <v>647.93459250000001</v>
      </c>
      <c r="D6728" s="2" t="s">
        <v>133</v>
      </c>
    </row>
    <row r="6729" spans="1:4" ht="14.25" customHeight="1">
      <c r="A6729" s="2">
        <v>1339348</v>
      </c>
      <c r="B6729" s="2" t="s">
        <v>132</v>
      </c>
      <c r="C6729" s="2">
        <v>2021.749736</v>
      </c>
      <c r="D6729" s="2" t="s">
        <v>133</v>
      </c>
    </row>
    <row r="6730" spans="1:4" ht="14.25" customHeight="1">
      <c r="A6730" s="2">
        <v>1339379</v>
      </c>
      <c r="B6730" s="2" t="s">
        <v>132</v>
      </c>
      <c r="C6730" s="2">
        <v>1923.131388</v>
      </c>
      <c r="D6730" s="2" t="s">
        <v>130</v>
      </c>
    </row>
    <row r="6731" spans="1:4" ht="14.25" customHeight="1">
      <c r="A6731" s="2">
        <v>1339521</v>
      </c>
      <c r="B6731" s="2" t="s">
        <v>129</v>
      </c>
      <c r="C6731" s="2">
        <v>243.70526050000001</v>
      </c>
      <c r="D6731" s="2" t="s">
        <v>130</v>
      </c>
    </row>
    <row r="6732" spans="1:4" ht="14.25" customHeight="1">
      <c r="A6732" s="2">
        <v>1339555</v>
      </c>
      <c r="B6732" s="2" t="s">
        <v>132</v>
      </c>
      <c r="C6732" s="2">
        <v>2250.0572109999998</v>
      </c>
      <c r="D6732" s="2" t="s">
        <v>134</v>
      </c>
    </row>
    <row r="6733" spans="1:4" ht="14.25" customHeight="1">
      <c r="A6733" s="2">
        <v>1339594</v>
      </c>
      <c r="B6733" s="2" t="s">
        <v>132</v>
      </c>
      <c r="C6733" s="2">
        <v>2072.2345529999998</v>
      </c>
      <c r="D6733" s="2" t="s">
        <v>133</v>
      </c>
    </row>
    <row r="6734" spans="1:4" ht="14.25" customHeight="1">
      <c r="A6734" s="2">
        <v>1339617</v>
      </c>
      <c r="B6734" s="2" t="s">
        <v>129</v>
      </c>
      <c r="C6734" s="2">
        <v>2022</v>
      </c>
      <c r="D6734" s="2" t="s">
        <v>130</v>
      </c>
    </row>
    <row r="6735" spans="1:4" ht="14.25" customHeight="1">
      <c r="A6735" s="2">
        <v>1339881</v>
      </c>
      <c r="B6735" s="2" t="s">
        <v>129</v>
      </c>
      <c r="C6735" s="2">
        <v>1764</v>
      </c>
      <c r="D6735" s="2" t="s">
        <v>130</v>
      </c>
    </row>
    <row r="6736" spans="1:4" ht="14.25" customHeight="1">
      <c r="A6736" s="2">
        <v>1340217</v>
      </c>
      <c r="B6736" s="2" t="s">
        <v>129</v>
      </c>
      <c r="C6736" s="2">
        <v>610.77050080000004</v>
      </c>
      <c r="D6736" s="2" t="s">
        <v>130</v>
      </c>
    </row>
    <row r="6737" spans="1:4" ht="14.25" customHeight="1">
      <c r="A6737" s="2">
        <v>1340520</v>
      </c>
      <c r="B6737" s="2" t="s">
        <v>129</v>
      </c>
      <c r="C6737" s="2">
        <v>2009.002868</v>
      </c>
      <c r="D6737" s="2" t="s">
        <v>133</v>
      </c>
    </row>
    <row r="6738" spans="1:4" ht="14.25" customHeight="1">
      <c r="A6738" s="2">
        <v>1340722</v>
      </c>
      <c r="B6738" s="2" t="s">
        <v>132</v>
      </c>
      <c r="C6738" s="2">
        <v>797.5367248</v>
      </c>
      <c r="D6738" s="2" t="s">
        <v>133</v>
      </c>
    </row>
    <row r="6739" spans="1:4" ht="14.25" customHeight="1">
      <c r="A6739" s="2">
        <v>1341157</v>
      </c>
      <c r="B6739" s="2" t="s">
        <v>132</v>
      </c>
      <c r="C6739" s="2">
        <v>2582.7487230000002</v>
      </c>
      <c r="D6739" s="2" t="s">
        <v>130</v>
      </c>
    </row>
    <row r="6740" spans="1:4" ht="14.25" customHeight="1">
      <c r="A6740" s="2">
        <v>1341242</v>
      </c>
      <c r="B6740" s="2" t="s">
        <v>132</v>
      </c>
      <c r="C6740" s="2">
        <v>2736</v>
      </c>
      <c r="D6740" s="2" t="s">
        <v>133</v>
      </c>
    </row>
    <row r="6741" spans="1:4" ht="14.25" customHeight="1">
      <c r="A6741" s="2">
        <v>1341894</v>
      </c>
      <c r="B6741" s="2" t="s">
        <v>129</v>
      </c>
      <c r="C6741" s="2">
        <v>682</v>
      </c>
      <c r="D6741" s="2" t="s">
        <v>133</v>
      </c>
    </row>
    <row r="6742" spans="1:4" ht="14.25" customHeight="1">
      <c r="A6742" s="2">
        <v>1342909</v>
      </c>
      <c r="B6742" s="2" t="s">
        <v>132</v>
      </c>
      <c r="C6742" s="2">
        <v>412.9224557</v>
      </c>
      <c r="D6742" s="2" t="s">
        <v>130</v>
      </c>
    </row>
    <row r="6743" spans="1:4" ht="14.25" customHeight="1">
      <c r="A6743" s="2">
        <v>1342957</v>
      </c>
      <c r="B6743" s="2" t="s">
        <v>132</v>
      </c>
      <c r="C6743" s="2">
        <v>2060.7869390000001</v>
      </c>
      <c r="D6743" s="2" t="s">
        <v>134</v>
      </c>
    </row>
    <row r="6744" spans="1:4" ht="14.25" customHeight="1">
      <c r="A6744" s="2">
        <v>1343075</v>
      </c>
      <c r="B6744" s="2" t="s">
        <v>132</v>
      </c>
      <c r="C6744" s="2">
        <v>2340.043764</v>
      </c>
      <c r="D6744" s="2" t="s">
        <v>130</v>
      </c>
    </row>
    <row r="6745" spans="1:4" ht="14.25" customHeight="1">
      <c r="A6745" s="2">
        <v>1343207</v>
      </c>
      <c r="B6745" s="2" t="s">
        <v>132</v>
      </c>
      <c r="C6745" s="2">
        <v>1626</v>
      </c>
      <c r="D6745" s="2" t="s">
        <v>130</v>
      </c>
    </row>
    <row r="6746" spans="1:4" ht="14.25" customHeight="1">
      <c r="A6746" s="2">
        <v>1343386</v>
      </c>
      <c r="B6746" s="2" t="s">
        <v>132</v>
      </c>
      <c r="C6746" s="2">
        <v>2252</v>
      </c>
      <c r="D6746" s="2" t="s">
        <v>133</v>
      </c>
    </row>
    <row r="6747" spans="1:4" ht="14.25" customHeight="1">
      <c r="A6747" s="2">
        <v>1343541</v>
      </c>
      <c r="B6747" s="2" t="s">
        <v>129</v>
      </c>
      <c r="C6747" s="2">
        <v>2247</v>
      </c>
      <c r="D6747" s="2" t="s">
        <v>130</v>
      </c>
    </row>
    <row r="6748" spans="1:4" ht="14.25" customHeight="1">
      <c r="A6748" s="2">
        <v>1343660</v>
      </c>
      <c r="B6748" s="2" t="s">
        <v>132</v>
      </c>
      <c r="C6748" s="2">
        <v>3623.6812829999999</v>
      </c>
      <c r="D6748" s="2" t="s">
        <v>133</v>
      </c>
    </row>
    <row r="6749" spans="1:4" ht="14.25" customHeight="1">
      <c r="A6749" s="2">
        <v>1343688</v>
      </c>
      <c r="B6749" s="2" t="s">
        <v>129</v>
      </c>
      <c r="C6749" s="2">
        <v>828</v>
      </c>
      <c r="D6749" s="2" t="s">
        <v>133</v>
      </c>
    </row>
    <row r="6750" spans="1:4" ht="14.25" customHeight="1">
      <c r="A6750" s="2">
        <v>1343977</v>
      </c>
      <c r="B6750" s="2" t="s">
        <v>132</v>
      </c>
      <c r="C6750" s="2">
        <v>3504</v>
      </c>
      <c r="D6750" s="2" t="s">
        <v>130</v>
      </c>
    </row>
    <row r="6751" spans="1:4" ht="14.25" customHeight="1">
      <c r="A6751" s="2">
        <v>1344334</v>
      </c>
      <c r="B6751" s="2" t="s">
        <v>132</v>
      </c>
      <c r="C6751" s="2">
        <v>3507.0701519999998</v>
      </c>
      <c r="D6751" s="2" t="s">
        <v>133</v>
      </c>
    </row>
    <row r="6752" spans="1:4" ht="14.25" customHeight="1">
      <c r="A6752" s="2">
        <v>1344404</v>
      </c>
      <c r="B6752" s="2" t="s">
        <v>132</v>
      </c>
      <c r="C6752" s="2">
        <v>2110.6023060000002</v>
      </c>
      <c r="D6752" s="2" t="s">
        <v>133</v>
      </c>
    </row>
    <row r="6753" spans="1:4" ht="14.25" customHeight="1">
      <c r="A6753" s="2">
        <v>1344483</v>
      </c>
      <c r="B6753" s="2" t="s">
        <v>129</v>
      </c>
      <c r="C6753" s="2">
        <v>1198.1625509999999</v>
      </c>
      <c r="D6753" s="2" t="s">
        <v>134</v>
      </c>
    </row>
    <row r="6754" spans="1:4" ht="14.25" customHeight="1">
      <c r="A6754" s="2">
        <v>1344726</v>
      </c>
      <c r="B6754" s="2" t="s">
        <v>129</v>
      </c>
      <c r="C6754" s="2">
        <v>3065.5755239999999</v>
      </c>
      <c r="D6754" s="2" t="s">
        <v>133</v>
      </c>
    </row>
    <row r="6755" spans="1:4" ht="14.25" customHeight="1">
      <c r="A6755" s="2">
        <v>1345807</v>
      </c>
      <c r="B6755" s="2" t="s">
        <v>132</v>
      </c>
      <c r="C6755" s="2">
        <v>1292.968357</v>
      </c>
      <c r="D6755" s="2" t="s">
        <v>130</v>
      </c>
    </row>
    <row r="6756" spans="1:4" ht="14.25" customHeight="1">
      <c r="A6756" s="2">
        <v>1345953</v>
      </c>
      <c r="B6756" s="2" t="s">
        <v>129</v>
      </c>
      <c r="C6756" s="2">
        <v>682.75913290000005</v>
      </c>
      <c r="D6756" s="2" t="s">
        <v>134</v>
      </c>
    </row>
    <row r="6757" spans="1:4" ht="14.25" customHeight="1">
      <c r="A6757" s="2">
        <v>1346045</v>
      </c>
      <c r="B6757" s="2" t="s">
        <v>132</v>
      </c>
      <c r="C6757" s="2">
        <v>2531.2076649999999</v>
      </c>
      <c r="D6757" s="2" t="s">
        <v>130</v>
      </c>
    </row>
    <row r="6758" spans="1:4" ht="14.25" customHeight="1">
      <c r="A6758" s="2">
        <v>1346469</v>
      </c>
      <c r="B6758" s="2" t="s">
        <v>129</v>
      </c>
      <c r="C6758" s="2">
        <v>1243</v>
      </c>
      <c r="D6758" s="2" t="s">
        <v>130</v>
      </c>
    </row>
    <row r="6759" spans="1:4" ht="14.25" customHeight="1">
      <c r="A6759" s="2">
        <v>1346630</v>
      </c>
      <c r="B6759" s="2" t="s">
        <v>132</v>
      </c>
      <c r="C6759" s="2">
        <v>1614.8057610000001</v>
      </c>
      <c r="D6759" s="2" t="s">
        <v>133</v>
      </c>
    </row>
    <row r="6760" spans="1:4" ht="14.25" customHeight="1">
      <c r="A6760" s="2">
        <v>1346914</v>
      </c>
      <c r="B6760" s="2" t="s">
        <v>132</v>
      </c>
      <c r="C6760" s="2">
        <v>2145.9596889999998</v>
      </c>
      <c r="D6760" s="2" t="s">
        <v>133</v>
      </c>
    </row>
    <row r="6761" spans="1:4" ht="14.25" customHeight="1">
      <c r="A6761" s="2">
        <v>1347157</v>
      </c>
      <c r="B6761" s="2" t="s">
        <v>132</v>
      </c>
      <c r="C6761" s="2">
        <v>2894.276245</v>
      </c>
      <c r="D6761" s="2" t="s">
        <v>134</v>
      </c>
    </row>
    <row r="6762" spans="1:4" ht="14.25" customHeight="1">
      <c r="A6762" s="2">
        <v>1347179</v>
      </c>
      <c r="B6762" s="2" t="s">
        <v>132</v>
      </c>
      <c r="C6762" s="2">
        <v>770.67567910000002</v>
      </c>
      <c r="D6762" s="2" t="s">
        <v>130</v>
      </c>
    </row>
    <row r="6763" spans="1:4" ht="14.25" customHeight="1">
      <c r="A6763" s="2">
        <v>1347592</v>
      </c>
      <c r="B6763" s="2" t="s">
        <v>132</v>
      </c>
      <c r="C6763" s="2">
        <v>1379.535566</v>
      </c>
      <c r="D6763" s="2" t="s">
        <v>133</v>
      </c>
    </row>
    <row r="6764" spans="1:4" ht="14.25" customHeight="1">
      <c r="A6764" s="2">
        <v>1348344</v>
      </c>
      <c r="B6764" s="2" t="s">
        <v>129</v>
      </c>
      <c r="C6764" s="2">
        <v>2352</v>
      </c>
      <c r="D6764" s="2" t="s">
        <v>133</v>
      </c>
    </row>
    <row r="6765" spans="1:4" ht="14.25" customHeight="1">
      <c r="A6765" s="2">
        <v>1348671</v>
      </c>
      <c r="B6765" s="2" t="s">
        <v>129</v>
      </c>
      <c r="C6765" s="2">
        <v>1369</v>
      </c>
      <c r="D6765" s="2" t="s">
        <v>130</v>
      </c>
    </row>
    <row r="6766" spans="1:4" ht="14.25" customHeight="1">
      <c r="A6766" s="2">
        <v>1348881</v>
      </c>
      <c r="B6766" s="2" t="s">
        <v>129</v>
      </c>
      <c r="C6766" s="2">
        <v>472</v>
      </c>
      <c r="D6766" s="2" t="s">
        <v>130</v>
      </c>
    </row>
    <row r="6767" spans="1:4" ht="14.25" customHeight="1">
      <c r="A6767" s="2">
        <v>1348927</v>
      </c>
      <c r="B6767" s="2" t="s">
        <v>132</v>
      </c>
      <c r="C6767" s="2">
        <v>882.85215479999999</v>
      </c>
      <c r="D6767" s="2" t="s">
        <v>130</v>
      </c>
    </row>
    <row r="6768" spans="1:4" ht="14.25" customHeight="1">
      <c r="A6768" s="2">
        <v>1349153</v>
      </c>
      <c r="B6768" s="2" t="s">
        <v>132</v>
      </c>
      <c r="C6768" s="2">
        <v>1137.804241</v>
      </c>
      <c r="D6768" s="2" t="s">
        <v>130</v>
      </c>
    </row>
    <row r="6769" spans="1:4" ht="14.25" customHeight="1">
      <c r="A6769" s="2">
        <v>1349246</v>
      </c>
      <c r="B6769" s="2" t="s">
        <v>132</v>
      </c>
      <c r="C6769" s="2">
        <v>3286.3973420000002</v>
      </c>
      <c r="D6769" s="2" t="s">
        <v>133</v>
      </c>
    </row>
    <row r="6770" spans="1:4" ht="14.25" customHeight="1">
      <c r="A6770" s="2">
        <v>1349288</v>
      </c>
      <c r="B6770" s="2" t="s">
        <v>132</v>
      </c>
      <c r="C6770" s="2">
        <v>1593.5028339999999</v>
      </c>
      <c r="D6770" s="2" t="s">
        <v>133</v>
      </c>
    </row>
    <row r="6771" spans="1:4" ht="14.25" customHeight="1">
      <c r="A6771" s="2">
        <v>1349806</v>
      </c>
      <c r="B6771" s="2" t="s">
        <v>132</v>
      </c>
      <c r="C6771" s="2">
        <v>3566</v>
      </c>
      <c r="D6771" s="2" t="s">
        <v>133</v>
      </c>
    </row>
    <row r="6772" spans="1:4" ht="14.25" customHeight="1">
      <c r="A6772" s="2">
        <v>1349997</v>
      </c>
      <c r="B6772" s="2" t="s">
        <v>129</v>
      </c>
      <c r="C6772" s="2">
        <v>3622.3077389999999</v>
      </c>
      <c r="D6772" s="2" t="s">
        <v>130</v>
      </c>
    </row>
    <row r="6773" spans="1:4" ht="14.25" customHeight="1">
      <c r="A6773" s="2">
        <v>1350088</v>
      </c>
      <c r="B6773" s="2" t="s">
        <v>132</v>
      </c>
      <c r="C6773" s="2">
        <v>3277.53865</v>
      </c>
      <c r="D6773" s="2" t="s">
        <v>133</v>
      </c>
    </row>
    <row r="6774" spans="1:4" ht="14.25" customHeight="1">
      <c r="A6774" s="2">
        <v>1350266</v>
      </c>
      <c r="B6774" s="2" t="s">
        <v>132</v>
      </c>
      <c r="C6774" s="2">
        <v>2174</v>
      </c>
      <c r="D6774" s="2" t="s">
        <v>133</v>
      </c>
    </row>
    <row r="6775" spans="1:4" ht="14.25" customHeight="1">
      <c r="A6775" s="2">
        <v>1350312</v>
      </c>
      <c r="B6775" s="2" t="s">
        <v>129</v>
      </c>
      <c r="C6775" s="2">
        <v>2746.4658100000001</v>
      </c>
      <c r="D6775" s="2" t="s">
        <v>133</v>
      </c>
    </row>
    <row r="6776" spans="1:4" ht="14.25" customHeight="1">
      <c r="A6776" s="2">
        <v>1350320</v>
      </c>
      <c r="B6776" s="2" t="s">
        <v>132</v>
      </c>
      <c r="C6776" s="2">
        <v>2616.372394</v>
      </c>
      <c r="D6776" s="2" t="s">
        <v>133</v>
      </c>
    </row>
    <row r="6777" spans="1:4" ht="14.25" customHeight="1">
      <c r="A6777" s="2">
        <v>1350399</v>
      </c>
      <c r="B6777" s="2" t="s">
        <v>129</v>
      </c>
      <c r="C6777" s="2">
        <v>2198.3587069999999</v>
      </c>
      <c r="D6777" s="2" t="s">
        <v>130</v>
      </c>
    </row>
    <row r="6778" spans="1:4" ht="14.25" customHeight="1">
      <c r="A6778" s="2">
        <v>1350616</v>
      </c>
      <c r="B6778" s="2" t="s">
        <v>132</v>
      </c>
      <c r="C6778" s="2">
        <v>2085</v>
      </c>
      <c r="D6778" s="2" t="s">
        <v>133</v>
      </c>
    </row>
    <row r="6779" spans="1:4" ht="14.25" customHeight="1">
      <c r="A6779" s="2">
        <v>1350798</v>
      </c>
      <c r="B6779" s="2" t="s">
        <v>129</v>
      </c>
      <c r="C6779" s="2">
        <v>616.65392150000002</v>
      </c>
      <c r="D6779" s="2" t="s">
        <v>133</v>
      </c>
    </row>
    <row r="6780" spans="1:4" ht="14.25" customHeight="1">
      <c r="A6780" s="2">
        <v>1351196</v>
      </c>
      <c r="B6780" s="2" t="s">
        <v>132</v>
      </c>
      <c r="C6780" s="2">
        <v>2497</v>
      </c>
      <c r="D6780" s="2" t="s">
        <v>133</v>
      </c>
    </row>
    <row r="6781" spans="1:4" ht="14.25" customHeight="1">
      <c r="A6781" s="2">
        <v>1351308</v>
      </c>
      <c r="B6781" s="2" t="s">
        <v>129</v>
      </c>
      <c r="C6781" s="2">
        <v>1123.9416659999999</v>
      </c>
      <c r="D6781" s="2" t="s">
        <v>133</v>
      </c>
    </row>
    <row r="6782" spans="1:4" ht="14.25" customHeight="1">
      <c r="A6782" s="2">
        <v>1351334</v>
      </c>
      <c r="B6782" s="2" t="s">
        <v>132</v>
      </c>
      <c r="C6782" s="2">
        <v>3407.3824460000001</v>
      </c>
      <c r="D6782" s="2" t="s">
        <v>133</v>
      </c>
    </row>
    <row r="6783" spans="1:4" ht="14.25" customHeight="1">
      <c r="A6783" s="2">
        <v>1351544</v>
      </c>
      <c r="B6783" s="2" t="s">
        <v>132</v>
      </c>
      <c r="C6783" s="2">
        <v>3787.0839070000002</v>
      </c>
      <c r="D6783" s="2" t="s">
        <v>133</v>
      </c>
    </row>
    <row r="6784" spans="1:4" ht="14.25" customHeight="1">
      <c r="A6784" s="2">
        <v>1351821</v>
      </c>
      <c r="B6784" s="2" t="s">
        <v>129</v>
      </c>
      <c r="C6784" s="2">
        <v>2904.9077659999998</v>
      </c>
      <c r="D6784" s="2" t="s">
        <v>130</v>
      </c>
    </row>
    <row r="6785" spans="1:4" ht="14.25" customHeight="1">
      <c r="A6785" s="2">
        <v>1352083</v>
      </c>
      <c r="B6785" s="2" t="s">
        <v>132</v>
      </c>
      <c r="C6785" s="2">
        <v>1765</v>
      </c>
      <c r="D6785" s="2" t="s">
        <v>130</v>
      </c>
    </row>
    <row r="6786" spans="1:4" ht="14.25" customHeight="1">
      <c r="A6786" s="2">
        <v>1352369</v>
      </c>
      <c r="B6786" s="2" t="s">
        <v>132</v>
      </c>
      <c r="C6786" s="2">
        <v>3030.3275309999999</v>
      </c>
      <c r="D6786" s="2" t="s">
        <v>130</v>
      </c>
    </row>
    <row r="6787" spans="1:4" ht="14.25" customHeight="1">
      <c r="A6787" s="2">
        <v>1352796</v>
      </c>
      <c r="B6787" s="2" t="s">
        <v>129</v>
      </c>
      <c r="C6787" s="2">
        <v>2033.539237</v>
      </c>
      <c r="D6787" s="2" t="s">
        <v>133</v>
      </c>
    </row>
    <row r="6788" spans="1:4" ht="14.25" customHeight="1">
      <c r="A6788" s="2">
        <v>1352895</v>
      </c>
      <c r="B6788" s="2" t="s">
        <v>129</v>
      </c>
      <c r="C6788" s="2">
        <v>827.11308410000004</v>
      </c>
      <c r="D6788" s="2" t="s">
        <v>130</v>
      </c>
    </row>
    <row r="6789" spans="1:4" ht="14.25" customHeight="1">
      <c r="A6789" s="2">
        <v>1353026</v>
      </c>
      <c r="B6789" s="2" t="s">
        <v>132</v>
      </c>
      <c r="C6789" s="2">
        <v>1029.2036840000001</v>
      </c>
      <c r="D6789" s="2" t="s">
        <v>133</v>
      </c>
    </row>
    <row r="6790" spans="1:4" ht="14.25" customHeight="1">
      <c r="A6790" s="2">
        <v>1353459</v>
      </c>
      <c r="B6790" s="2" t="s">
        <v>129</v>
      </c>
      <c r="C6790" s="2">
        <v>2595.1721689999999</v>
      </c>
      <c r="D6790" s="2" t="s">
        <v>130</v>
      </c>
    </row>
    <row r="6791" spans="1:4" ht="14.25" customHeight="1">
      <c r="A6791" s="2">
        <v>1353976</v>
      </c>
      <c r="B6791" s="2" t="s">
        <v>132</v>
      </c>
      <c r="C6791" s="2">
        <v>1974.806341</v>
      </c>
      <c r="D6791" s="2" t="s">
        <v>133</v>
      </c>
    </row>
    <row r="6792" spans="1:4" ht="14.25" customHeight="1">
      <c r="A6792" s="2">
        <v>1354388</v>
      </c>
      <c r="B6792" s="2" t="s">
        <v>132</v>
      </c>
      <c r="C6792" s="2">
        <v>3307</v>
      </c>
      <c r="D6792" s="2" t="s">
        <v>133</v>
      </c>
    </row>
    <row r="6793" spans="1:4" ht="14.25" customHeight="1">
      <c r="A6793" s="2">
        <v>1354978</v>
      </c>
      <c r="B6793" s="2" t="s">
        <v>132</v>
      </c>
      <c r="C6793" s="2">
        <v>2569.8876089999999</v>
      </c>
      <c r="D6793" s="2" t="s">
        <v>133</v>
      </c>
    </row>
    <row r="6794" spans="1:4" ht="14.25" customHeight="1">
      <c r="A6794" s="2">
        <v>1355059</v>
      </c>
      <c r="B6794" s="2" t="s">
        <v>132</v>
      </c>
      <c r="C6794" s="2">
        <v>2398</v>
      </c>
      <c r="D6794" s="2" t="s">
        <v>130</v>
      </c>
    </row>
    <row r="6795" spans="1:4" ht="14.25" customHeight="1">
      <c r="A6795" s="2">
        <v>1355142</v>
      </c>
      <c r="B6795" s="2" t="s">
        <v>129</v>
      </c>
      <c r="C6795" s="2">
        <v>3624.943021</v>
      </c>
      <c r="D6795" s="2" t="s">
        <v>133</v>
      </c>
    </row>
    <row r="6796" spans="1:4" ht="14.25" customHeight="1">
      <c r="A6796" s="2">
        <v>1355496</v>
      </c>
      <c r="B6796" s="2" t="s">
        <v>129</v>
      </c>
      <c r="C6796" s="2">
        <v>1286.275169</v>
      </c>
      <c r="D6796" s="2" t="s">
        <v>133</v>
      </c>
    </row>
    <row r="6797" spans="1:4" ht="14.25" customHeight="1">
      <c r="A6797" s="2">
        <v>1355586</v>
      </c>
      <c r="B6797" s="2" t="s">
        <v>129</v>
      </c>
      <c r="C6797" s="2">
        <v>2383</v>
      </c>
      <c r="D6797" s="2" t="s">
        <v>133</v>
      </c>
    </row>
    <row r="6798" spans="1:4" ht="14.25" customHeight="1">
      <c r="A6798" s="2">
        <v>1355640</v>
      </c>
      <c r="B6798" s="2" t="s">
        <v>129</v>
      </c>
      <c r="C6798" s="2">
        <v>2171</v>
      </c>
      <c r="D6798" s="2" t="s">
        <v>133</v>
      </c>
    </row>
    <row r="6799" spans="1:4" ht="14.25" customHeight="1">
      <c r="A6799" s="2">
        <v>1355990</v>
      </c>
      <c r="B6799" s="2" t="s">
        <v>132</v>
      </c>
      <c r="C6799" s="2">
        <v>970.55294160000005</v>
      </c>
      <c r="D6799" s="2" t="s">
        <v>133</v>
      </c>
    </row>
    <row r="6800" spans="1:4" ht="14.25" customHeight="1">
      <c r="A6800" s="2">
        <v>1356254</v>
      </c>
      <c r="B6800" s="2" t="s">
        <v>132</v>
      </c>
      <c r="C6800" s="2">
        <v>1472</v>
      </c>
      <c r="D6800" s="2" t="s">
        <v>133</v>
      </c>
    </row>
    <row r="6801" spans="1:4" ht="14.25" customHeight="1">
      <c r="A6801" s="2">
        <v>1356282</v>
      </c>
      <c r="B6801" s="2" t="s">
        <v>129</v>
      </c>
      <c r="C6801" s="2">
        <v>1326</v>
      </c>
      <c r="D6801" s="2" t="s">
        <v>133</v>
      </c>
    </row>
    <row r="6802" spans="1:4" ht="14.25" customHeight="1">
      <c r="A6802" s="2">
        <v>1356438</v>
      </c>
      <c r="B6802" s="2" t="s">
        <v>129</v>
      </c>
      <c r="C6802" s="2">
        <v>3100</v>
      </c>
      <c r="D6802" s="2" t="s">
        <v>133</v>
      </c>
    </row>
    <row r="6803" spans="1:4" ht="14.25" customHeight="1">
      <c r="A6803" s="2">
        <v>1356619</v>
      </c>
      <c r="B6803" s="2" t="s">
        <v>132</v>
      </c>
      <c r="C6803" s="2">
        <v>1833.369639</v>
      </c>
      <c r="D6803" s="2" t="s">
        <v>130</v>
      </c>
    </row>
    <row r="6804" spans="1:4" ht="14.25" customHeight="1">
      <c r="A6804" s="2">
        <v>1356653</v>
      </c>
      <c r="B6804" s="2" t="s">
        <v>132</v>
      </c>
      <c r="C6804" s="2">
        <v>2871</v>
      </c>
      <c r="D6804" s="2" t="s">
        <v>130</v>
      </c>
    </row>
    <row r="6805" spans="1:4" ht="14.25" customHeight="1">
      <c r="A6805" s="2">
        <v>1356675</v>
      </c>
      <c r="B6805" s="2" t="s">
        <v>129</v>
      </c>
      <c r="C6805" s="2">
        <v>1747.778857</v>
      </c>
      <c r="D6805" s="2" t="s">
        <v>130</v>
      </c>
    </row>
    <row r="6806" spans="1:4" ht="14.25" customHeight="1">
      <c r="A6806" s="2">
        <v>1356859</v>
      </c>
      <c r="B6806" s="2" t="s">
        <v>132</v>
      </c>
      <c r="C6806" s="2">
        <v>2769.6258320000002</v>
      </c>
      <c r="D6806" s="2" t="s">
        <v>134</v>
      </c>
    </row>
    <row r="6807" spans="1:4" ht="14.25" customHeight="1">
      <c r="A6807" s="2">
        <v>1356990</v>
      </c>
      <c r="B6807" s="2" t="s">
        <v>129</v>
      </c>
      <c r="C6807" s="2">
        <v>1002.602276</v>
      </c>
      <c r="D6807" s="2" t="s">
        <v>133</v>
      </c>
    </row>
    <row r="6808" spans="1:4" ht="14.25" customHeight="1">
      <c r="A6808" s="2">
        <v>1357265</v>
      </c>
      <c r="B6808" s="2" t="s">
        <v>132</v>
      </c>
      <c r="C6808" s="2">
        <v>567.51902749999999</v>
      </c>
      <c r="D6808" s="2" t="s">
        <v>134</v>
      </c>
    </row>
    <row r="6809" spans="1:4" ht="14.25" customHeight="1">
      <c r="A6809" s="2">
        <v>1357466</v>
      </c>
      <c r="B6809" s="2" t="s">
        <v>132</v>
      </c>
      <c r="C6809" s="2">
        <v>2496.7611569999999</v>
      </c>
      <c r="D6809" s="2" t="s">
        <v>133</v>
      </c>
    </row>
    <row r="6810" spans="1:4" ht="14.25" customHeight="1">
      <c r="A6810" s="2">
        <v>1357849</v>
      </c>
      <c r="B6810" s="2" t="s">
        <v>132</v>
      </c>
      <c r="C6810" s="2">
        <v>1379</v>
      </c>
      <c r="D6810" s="2" t="s">
        <v>130</v>
      </c>
    </row>
    <row r="6811" spans="1:4" ht="14.25" customHeight="1">
      <c r="A6811" s="2">
        <v>1357917</v>
      </c>
      <c r="B6811" s="2" t="s">
        <v>129</v>
      </c>
      <c r="C6811" s="2">
        <v>1381.9409760000001</v>
      </c>
      <c r="D6811" s="2" t="s">
        <v>130</v>
      </c>
    </row>
    <row r="6812" spans="1:4" ht="14.25" customHeight="1">
      <c r="A6812" s="2">
        <v>1358088</v>
      </c>
      <c r="B6812" s="2" t="s">
        <v>129</v>
      </c>
      <c r="C6812" s="2">
        <v>2919.8915000000002</v>
      </c>
      <c r="D6812" s="2" t="s">
        <v>133</v>
      </c>
    </row>
    <row r="6813" spans="1:4" ht="14.25" customHeight="1">
      <c r="A6813" s="2">
        <v>1358210</v>
      </c>
      <c r="B6813" s="2" t="s">
        <v>132</v>
      </c>
      <c r="C6813" s="2">
        <v>2612.5216009999999</v>
      </c>
      <c r="D6813" s="2" t="s">
        <v>133</v>
      </c>
    </row>
    <row r="6814" spans="1:4" ht="14.25" customHeight="1">
      <c r="A6814" s="2">
        <v>1358863</v>
      </c>
      <c r="B6814" s="2" t="s">
        <v>132</v>
      </c>
      <c r="C6814" s="2">
        <v>3326.9673509999998</v>
      </c>
      <c r="D6814" s="2" t="s">
        <v>130</v>
      </c>
    </row>
    <row r="6815" spans="1:4" ht="14.25" customHeight="1">
      <c r="A6815" s="2">
        <v>1358967</v>
      </c>
      <c r="B6815" s="2" t="s">
        <v>129</v>
      </c>
      <c r="C6815" s="2">
        <v>3750.0319519999998</v>
      </c>
      <c r="D6815" s="2" t="s">
        <v>130</v>
      </c>
    </row>
    <row r="6816" spans="1:4" ht="14.25" customHeight="1">
      <c r="A6816" s="2">
        <v>1359191</v>
      </c>
      <c r="B6816" s="2" t="s">
        <v>132</v>
      </c>
      <c r="C6816" s="2">
        <v>2242.1243880000002</v>
      </c>
      <c r="D6816" s="2" t="s">
        <v>130</v>
      </c>
    </row>
    <row r="6817" spans="1:4" ht="14.25" customHeight="1">
      <c r="A6817" s="2">
        <v>1359593</v>
      </c>
      <c r="B6817" s="2" t="s">
        <v>132</v>
      </c>
      <c r="C6817" s="2">
        <v>2997.4056580000001</v>
      </c>
      <c r="D6817" s="2" t="s">
        <v>130</v>
      </c>
    </row>
    <row r="6818" spans="1:4" ht="14.25" customHeight="1">
      <c r="A6818" s="2">
        <v>1359712</v>
      </c>
      <c r="B6818" s="2" t="s">
        <v>132</v>
      </c>
      <c r="C6818" s="2">
        <v>3486</v>
      </c>
      <c r="D6818" s="2" t="s">
        <v>133</v>
      </c>
    </row>
    <row r="6819" spans="1:4" ht="14.25" customHeight="1">
      <c r="A6819" s="2">
        <v>1359842</v>
      </c>
      <c r="B6819" s="2" t="s">
        <v>132</v>
      </c>
      <c r="C6819" s="2">
        <v>2500</v>
      </c>
      <c r="D6819" s="2" t="s">
        <v>133</v>
      </c>
    </row>
    <row r="6820" spans="1:4" ht="14.25" customHeight="1">
      <c r="A6820" s="2">
        <v>1359917</v>
      </c>
      <c r="B6820" s="2" t="s">
        <v>132</v>
      </c>
      <c r="C6820" s="2">
        <v>1976</v>
      </c>
      <c r="D6820" s="2" t="s">
        <v>130</v>
      </c>
    </row>
    <row r="6821" spans="1:4" ht="14.25" customHeight="1">
      <c r="A6821" s="2">
        <v>1360019</v>
      </c>
      <c r="B6821" s="2" t="s">
        <v>132</v>
      </c>
      <c r="C6821" s="2">
        <v>3330</v>
      </c>
      <c r="D6821" s="2" t="s">
        <v>130</v>
      </c>
    </row>
    <row r="6822" spans="1:4" ht="14.25" customHeight="1">
      <c r="A6822" s="2">
        <v>1360159</v>
      </c>
      <c r="B6822" s="2" t="s">
        <v>132</v>
      </c>
      <c r="C6822" s="2">
        <v>2805.1915469999999</v>
      </c>
      <c r="D6822" s="2" t="s">
        <v>130</v>
      </c>
    </row>
    <row r="6823" spans="1:4" ht="14.25" customHeight="1">
      <c r="A6823" s="2">
        <v>1360307</v>
      </c>
      <c r="B6823" s="2" t="s">
        <v>132</v>
      </c>
      <c r="C6823" s="2">
        <v>2028.797777</v>
      </c>
      <c r="D6823" s="2" t="s">
        <v>130</v>
      </c>
    </row>
    <row r="6824" spans="1:4" ht="14.25" customHeight="1">
      <c r="A6824" s="2">
        <v>1360450</v>
      </c>
      <c r="B6824" s="2" t="s">
        <v>132</v>
      </c>
      <c r="C6824" s="2">
        <v>2827.3020390000001</v>
      </c>
      <c r="D6824" s="2" t="s">
        <v>133</v>
      </c>
    </row>
    <row r="6825" spans="1:4" ht="14.25" customHeight="1">
      <c r="A6825" s="2">
        <v>1360769</v>
      </c>
      <c r="B6825" s="2" t="s">
        <v>132</v>
      </c>
      <c r="C6825" s="2">
        <v>2275.5182289999998</v>
      </c>
      <c r="D6825" s="2" t="s">
        <v>130</v>
      </c>
    </row>
    <row r="6826" spans="1:4" ht="14.25" customHeight="1">
      <c r="A6826" s="2">
        <v>1361251</v>
      </c>
      <c r="B6826" s="2" t="s">
        <v>132</v>
      </c>
      <c r="C6826" s="2">
        <v>188</v>
      </c>
      <c r="D6826" s="2" t="s">
        <v>130</v>
      </c>
    </row>
    <row r="6827" spans="1:4" ht="14.25" customHeight="1">
      <c r="A6827" s="2">
        <v>1361415</v>
      </c>
      <c r="B6827" s="2" t="s">
        <v>129</v>
      </c>
      <c r="C6827" s="2">
        <v>3637.7049010000001</v>
      </c>
      <c r="D6827" s="2" t="s">
        <v>130</v>
      </c>
    </row>
    <row r="6828" spans="1:4" ht="14.25" customHeight="1">
      <c r="A6828" s="2">
        <v>1361441</v>
      </c>
      <c r="B6828" s="2" t="s">
        <v>132</v>
      </c>
      <c r="C6828" s="2">
        <v>3002.317454</v>
      </c>
      <c r="D6828" s="2" t="s">
        <v>130</v>
      </c>
    </row>
    <row r="6829" spans="1:4" ht="14.25" customHeight="1">
      <c r="A6829" s="2">
        <v>1361594</v>
      </c>
      <c r="B6829" s="2" t="s">
        <v>132</v>
      </c>
      <c r="C6829" s="2">
        <v>2123.636602</v>
      </c>
      <c r="D6829" s="2" t="s">
        <v>133</v>
      </c>
    </row>
    <row r="6830" spans="1:4" ht="14.25" customHeight="1">
      <c r="A6830" s="2">
        <v>1361621</v>
      </c>
      <c r="B6830" s="2" t="s">
        <v>132</v>
      </c>
      <c r="C6830" s="2">
        <v>3542.1606729999999</v>
      </c>
      <c r="D6830" s="2" t="s">
        <v>130</v>
      </c>
    </row>
    <row r="6831" spans="1:4" ht="14.25" customHeight="1">
      <c r="A6831" s="2">
        <v>1361933</v>
      </c>
      <c r="B6831" s="2" t="s">
        <v>132</v>
      </c>
      <c r="C6831" s="2">
        <v>2458.851244</v>
      </c>
      <c r="D6831" s="2" t="s">
        <v>130</v>
      </c>
    </row>
    <row r="6832" spans="1:4" ht="14.25" customHeight="1">
      <c r="A6832" s="2">
        <v>1362469</v>
      </c>
      <c r="B6832" s="2" t="s">
        <v>132</v>
      </c>
      <c r="C6832" s="2">
        <v>340</v>
      </c>
      <c r="D6832" s="2" t="s">
        <v>130</v>
      </c>
    </row>
    <row r="6833" spans="1:4" ht="14.25" customHeight="1">
      <c r="A6833" s="2">
        <v>1362675</v>
      </c>
      <c r="B6833" s="2" t="s">
        <v>129</v>
      </c>
      <c r="C6833" s="2">
        <v>1824.5144089999999</v>
      </c>
      <c r="D6833" s="2" t="s">
        <v>130</v>
      </c>
    </row>
    <row r="6834" spans="1:4" ht="14.25" customHeight="1">
      <c r="A6834" s="2">
        <v>1362756</v>
      </c>
      <c r="B6834" s="2" t="s">
        <v>129</v>
      </c>
      <c r="C6834" s="2">
        <v>2353.2992370000002</v>
      </c>
      <c r="D6834" s="2" t="s">
        <v>133</v>
      </c>
    </row>
    <row r="6835" spans="1:4" ht="14.25" customHeight="1">
      <c r="A6835" s="2">
        <v>1363074</v>
      </c>
      <c r="B6835" s="2" t="s">
        <v>129</v>
      </c>
      <c r="C6835" s="2">
        <v>2161.1839660000001</v>
      </c>
      <c r="D6835" s="2" t="s">
        <v>133</v>
      </c>
    </row>
    <row r="6836" spans="1:4" ht="14.25" customHeight="1">
      <c r="A6836" s="2">
        <v>1363160</v>
      </c>
      <c r="B6836" s="2" t="s">
        <v>132</v>
      </c>
      <c r="C6836" s="2">
        <v>2338</v>
      </c>
      <c r="D6836" s="2" t="s">
        <v>133</v>
      </c>
    </row>
    <row r="6837" spans="1:4" ht="14.25" customHeight="1">
      <c r="A6837" s="2">
        <v>1363402</v>
      </c>
      <c r="B6837" s="2" t="s">
        <v>132</v>
      </c>
      <c r="C6837" s="2">
        <v>3556.293827</v>
      </c>
      <c r="D6837" s="2" t="s">
        <v>133</v>
      </c>
    </row>
    <row r="6838" spans="1:4" ht="14.25" customHeight="1">
      <c r="A6838" s="2">
        <v>1364270</v>
      </c>
      <c r="B6838" s="2" t="s">
        <v>132</v>
      </c>
      <c r="C6838" s="2">
        <v>1727</v>
      </c>
      <c r="D6838" s="2" t="s">
        <v>133</v>
      </c>
    </row>
    <row r="6839" spans="1:4" ht="14.25" customHeight="1">
      <c r="A6839" s="2">
        <v>1364276</v>
      </c>
      <c r="B6839" s="2" t="s">
        <v>132</v>
      </c>
      <c r="C6839" s="2">
        <v>1337.460186</v>
      </c>
      <c r="D6839" s="2" t="s">
        <v>133</v>
      </c>
    </row>
    <row r="6840" spans="1:4" ht="14.25" customHeight="1">
      <c r="A6840" s="2">
        <v>1364315</v>
      </c>
      <c r="B6840" s="2" t="s">
        <v>132</v>
      </c>
      <c r="C6840" s="2">
        <v>448.05224470000002</v>
      </c>
      <c r="D6840" s="2" t="s">
        <v>130</v>
      </c>
    </row>
    <row r="6841" spans="1:4" ht="14.25" customHeight="1">
      <c r="A6841" s="2">
        <v>1364367</v>
      </c>
      <c r="B6841" s="2" t="s">
        <v>129</v>
      </c>
      <c r="C6841" s="2">
        <v>1403.6946459999999</v>
      </c>
      <c r="D6841" s="2" t="s">
        <v>130</v>
      </c>
    </row>
    <row r="6842" spans="1:4" ht="14.25" customHeight="1">
      <c r="A6842" s="2">
        <v>1364458</v>
      </c>
      <c r="B6842" s="2" t="s">
        <v>132</v>
      </c>
      <c r="C6842" s="2">
        <v>1802.0110010000001</v>
      </c>
      <c r="D6842" s="2" t="s">
        <v>133</v>
      </c>
    </row>
    <row r="6843" spans="1:4" ht="14.25" customHeight="1">
      <c r="A6843" s="2">
        <v>1364827</v>
      </c>
      <c r="B6843" s="2" t="s">
        <v>132</v>
      </c>
      <c r="C6843" s="2">
        <v>1635</v>
      </c>
      <c r="D6843" s="2" t="s">
        <v>130</v>
      </c>
    </row>
    <row r="6844" spans="1:4" ht="14.25" customHeight="1">
      <c r="A6844" s="2">
        <v>1365215</v>
      </c>
      <c r="B6844" s="2" t="s">
        <v>132</v>
      </c>
      <c r="C6844" s="2">
        <v>622</v>
      </c>
      <c r="D6844" s="2" t="s">
        <v>130</v>
      </c>
    </row>
    <row r="6845" spans="1:4" ht="14.25" customHeight="1">
      <c r="A6845" s="2">
        <v>1365420</v>
      </c>
      <c r="B6845" s="2" t="s">
        <v>129</v>
      </c>
      <c r="C6845" s="2">
        <v>839.70760080000002</v>
      </c>
      <c r="D6845" s="2" t="s">
        <v>133</v>
      </c>
    </row>
    <row r="6846" spans="1:4" ht="14.25" customHeight="1">
      <c r="A6846" s="2">
        <v>1365524</v>
      </c>
      <c r="B6846" s="2" t="s">
        <v>132</v>
      </c>
      <c r="C6846" s="2">
        <v>2202.8047099999999</v>
      </c>
      <c r="D6846" s="2" t="s">
        <v>133</v>
      </c>
    </row>
    <row r="6847" spans="1:4" ht="14.25" customHeight="1">
      <c r="A6847" s="2">
        <v>1365634</v>
      </c>
      <c r="B6847" s="2" t="s">
        <v>132</v>
      </c>
      <c r="C6847" s="2">
        <v>2487</v>
      </c>
      <c r="D6847" s="2" t="s">
        <v>133</v>
      </c>
    </row>
    <row r="6848" spans="1:4" ht="14.25" customHeight="1">
      <c r="A6848" s="2">
        <v>1365955</v>
      </c>
      <c r="B6848" s="2" t="s">
        <v>132</v>
      </c>
      <c r="C6848" s="2">
        <v>3489.1878360000001</v>
      </c>
      <c r="D6848" s="2" t="s">
        <v>130</v>
      </c>
    </row>
    <row r="6849" spans="1:4" ht="14.25" customHeight="1">
      <c r="A6849" s="2">
        <v>1365976</v>
      </c>
      <c r="B6849" s="2" t="s">
        <v>132</v>
      </c>
      <c r="C6849" s="2">
        <v>198</v>
      </c>
      <c r="D6849" s="2" t="s">
        <v>133</v>
      </c>
    </row>
    <row r="6850" spans="1:4" ht="14.25" customHeight="1">
      <c r="A6850" s="2">
        <v>1365999</v>
      </c>
      <c r="B6850" s="2" t="s">
        <v>129</v>
      </c>
      <c r="C6850" s="2">
        <v>1201.659979</v>
      </c>
      <c r="D6850" s="2" t="s">
        <v>130</v>
      </c>
    </row>
    <row r="6851" spans="1:4" ht="14.25" customHeight="1">
      <c r="A6851" s="2">
        <v>1366150</v>
      </c>
      <c r="B6851" s="2" t="s">
        <v>132</v>
      </c>
      <c r="C6851" s="2">
        <v>541.2711094</v>
      </c>
      <c r="D6851" s="2" t="s">
        <v>133</v>
      </c>
    </row>
    <row r="6852" spans="1:4" ht="14.25" customHeight="1">
      <c r="A6852" s="2">
        <v>1366189</v>
      </c>
      <c r="B6852" s="2" t="s">
        <v>132</v>
      </c>
      <c r="C6852" s="2">
        <v>833.41216859999997</v>
      </c>
      <c r="D6852" s="2" t="s">
        <v>130</v>
      </c>
    </row>
    <row r="6853" spans="1:4" ht="14.25" customHeight="1">
      <c r="A6853" s="2">
        <v>1366220</v>
      </c>
      <c r="B6853" s="2" t="s">
        <v>132</v>
      </c>
      <c r="C6853" s="2">
        <v>1376</v>
      </c>
      <c r="D6853" s="2" t="s">
        <v>133</v>
      </c>
    </row>
    <row r="6854" spans="1:4" ht="14.25" customHeight="1">
      <c r="A6854" s="2">
        <v>1366371</v>
      </c>
      <c r="B6854" s="2" t="s">
        <v>129</v>
      </c>
      <c r="C6854" s="2">
        <v>1862</v>
      </c>
      <c r="D6854" s="2" t="s">
        <v>130</v>
      </c>
    </row>
    <row r="6855" spans="1:4" ht="14.25" customHeight="1">
      <c r="A6855" s="2">
        <v>1366407</v>
      </c>
      <c r="B6855" s="2" t="s">
        <v>129</v>
      </c>
      <c r="C6855" s="2">
        <v>1986.6076330000001</v>
      </c>
      <c r="D6855" s="2" t="s">
        <v>134</v>
      </c>
    </row>
    <row r="6856" spans="1:4" ht="14.25" customHeight="1">
      <c r="A6856" s="2">
        <v>1366409</v>
      </c>
      <c r="B6856" s="2" t="s">
        <v>132</v>
      </c>
      <c r="C6856" s="2">
        <v>954.74149260000002</v>
      </c>
      <c r="D6856" s="2" t="s">
        <v>130</v>
      </c>
    </row>
    <row r="6857" spans="1:4" ht="14.25" customHeight="1">
      <c r="A6857" s="2">
        <v>1366471</v>
      </c>
      <c r="B6857" s="2" t="s">
        <v>132</v>
      </c>
      <c r="C6857" s="2">
        <v>507.84431189999998</v>
      </c>
      <c r="D6857" s="2" t="s">
        <v>130</v>
      </c>
    </row>
    <row r="6858" spans="1:4" ht="14.25" customHeight="1">
      <c r="A6858" s="2">
        <v>1366608</v>
      </c>
      <c r="B6858" s="2" t="s">
        <v>129</v>
      </c>
      <c r="C6858" s="2">
        <v>941.95575229999997</v>
      </c>
      <c r="D6858" s="2" t="s">
        <v>133</v>
      </c>
    </row>
    <row r="6859" spans="1:4" ht="14.25" customHeight="1">
      <c r="A6859" s="2">
        <v>1366646</v>
      </c>
      <c r="B6859" s="2" t="s">
        <v>132</v>
      </c>
      <c r="C6859" s="2">
        <v>3030</v>
      </c>
      <c r="D6859" s="2" t="s">
        <v>133</v>
      </c>
    </row>
    <row r="6860" spans="1:4" ht="14.25" customHeight="1">
      <c r="A6860" s="2">
        <v>1366720</v>
      </c>
      <c r="B6860" s="2" t="s">
        <v>132</v>
      </c>
      <c r="C6860" s="2">
        <v>2995.5147940000002</v>
      </c>
      <c r="D6860" s="2" t="s">
        <v>133</v>
      </c>
    </row>
    <row r="6861" spans="1:4" ht="14.25" customHeight="1">
      <c r="A6861" s="2">
        <v>1366904</v>
      </c>
      <c r="B6861" s="2" t="s">
        <v>132</v>
      </c>
      <c r="C6861" s="2">
        <v>3545.9449840000002</v>
      </c>
      <c r="D6861" s="2" t="s">
        <v>133</v>
      </c>
    </row>
    <row r="6862" spans="1:4" ht="14.25" customHeight="1">
      <c r="A6862" s="2">
        <v>1367009</v>
      </c>
      <c r="B6862" s="2" t="s">
        <v>132</v>
      </c>
      <c r="C6862" s="2">
        <v>1951</v>
      </c>
      <c r="D6862" s="2" t="s">
        <v>134</v>
      </c>
    </row>
    <row r="6863" spans="1:4" ht="14.25" customHeight="1">
      <c r="A6863" s="2">
        <v>1367174</v>
      </c>
      <c r="B6863" s="2" t="s">
        <v>132</v>
      </c>
      <c r="C6863" s="2">
        <v>1717.4539239999999</v>
      </c>
      <c r="D6863" s="2" t="s">
        <v>133</v>
      </c>
    </row>
    <row r="6864" spans="1:4" ht="14.25" customHeight="1">
      <c r="A6864" s="2">
        <v>1367452</v>
      </c>
      <c r="B6864" s="2" t="s">
        <v>132</v>
      </c>
      <c r="C6864" s="2">
        <v>663</v>
      </c>
      <c r="D6864" s="2" t="s">
        <v>133</v>
      </c>
    </row>
    <row r="6865" spans="1:4" ht="14.25" customHeight="1">
      <c r="A6865" s="2">
        <v>1367612</v>
      </c>
      <c r="B6865" s="2" t="s">
        <v>132</v>
      </c>
      <c r="C6865" s="2">
        <v>3525</v>
      </c>
      <c r="D6865" s="2" t="s">
        <v>133</v>
      </c>
    </row>
    <row r="6866" spans="1:4" ht="14.25" customHeight="1">
      <c r="A6866" s="2">
        <v>1368517</v>
      </c>
      <c r="B6866" s="2" t="s">
        <v>132</v>
      </c>
      <c r="C6866" s="2">
        <v>2572</v>
      </c>
      <c r="D6866" s="2" t="s">
        <v>130</v>
      </c>
    </row>
    <row r="6867" spans="1:4" ht="14.25" customHeight="1">
      <c r="A6867" s="2">
        <v>1368615</v>
      </c>
      <c r="B6867" s="2" t="s">
        <v>129</v>
      </c>
      <c r="C6867" s="2">
        <v>2818.6593800000001</v>
      </c>
      <c r="D6867" s="2" t="s">
        <v>130</v>
      </c>
    </row>
    <row r="6868" spans="1:4" ht="14.25" customHeight="1">
      <c r="A6868" s="2">
        <v>1369065</v>
      </c>
      <c r="B6868" s="2" t="s">
        <v>129</v>
      </c>
      <c r="C6868" s="2">
        <v>681.29298619999997</v>
      </c>
      <c r="D6868" s="2" t="s">
        <v>130</v>
      </c>
    </row>
    <row r="6869" spans="1:4" ht="14.25" customHeight="1">
      <c r="A6869" s="2">
        <v>1369225</v>
      </c>
      <c r="B6869" s="2" t="s">
        <v>132</v>
      </c>
      <c r="C6869" s="2">
        <v>1712</v>
      </c>
      <c r="D6869" s="2" t="s">
        <v>130</v>
      </c>
    </row>
    <row r="6870" spans="1:4" ht="14.25" customHeight="1">
      <c r="A6870" s="2">
        <v>1369231</v>
      </c>
      <c r="B6870" s="2" t="s">
        <v>132</v>
      </c>
      <c r="C6870" s="2">
        <v>1736</v>
      </c>
      <c r="D6870" s="2" t="s">
        <v>130</v>
      </c>
    </row>
    <row r="6871" spans="1:4" ht="14.25" customHeight="1">
      <c r="A6871" s="2">
        <v>1369331</v>
      </c>
      <c r="B6871" s="2" t="s">
        <v>132</v>
      </c>
      <c r="C6871" s="2">
        <v>3251.6270009999998</v>
      </c>
      <c r="D6871" s="2" t="s">
        <v>130</v>
      </c>
    </row>
    <row r="6872" spans="1:4" ht="14.25" customHeight="1">
      <c r="A6872" s="2">
        <v>1369372</v>
      </c>
      <c r="B6872" s="2" t="s">
        <v>132</v>
      </c>
      <c r="C6872" s="2">
        <v>1761.608322</v>
      </c>
      <c r="D6872" s="2" t="s">
        <v>133</v>
      </c>
    </row>
    <row r="6873" spans="1:4" ht="14.25" customHeight="1">
      <c r="A6873" s="2">
        <v>1369526</v>
      </c>
      <c r="B6873" s="2" t="s">
        <v>132</v>
      </c>
      <c r="C6873" s="2">
        <v>3277.5855750000001</v>
      </c>
      <c r="D6873" s="2" t="s">
        <v>133</v>
      </c>
    </row>
    <row r="6874" spans="1:4" ht="14.25" customHeight="1">
      <c r="A6874" s="2">
        <v>1369699</v>
      </c>
      <c r="B6874" s="2" t="s">
        <v>132</v>
      </c>
      <c r="C6874" s="2">
        <v>1989</v>
      </c>
      <c r="D6874" s="2" t="s">
        <v>130</v>
      </c>
    </row>
    <row r="6875" spans="1:4" ht="14.25" customHeight="1">
      <c r="A6875" s="2">
        <v>1369761</v>
      </c>
      <c r="B6875" s="2" t="s">
        <v>129</v>
      </c>
      <c r="C6875" s="2">
        <v>2906.5078950000002</v>
      </c>
      <c r="D6875" s="2" t="s">
        <v>130</v>
      </c>
    </row>
    <row r="6876" spans="1:4" ht="14.25" customHeight="1">
      <c r="A6876" s="2">
        <v>1369961</v>
      </c>
      <c r="B6876" s="2" t="s">
        <v>132</v>
      </c>
      <c r="C6876" s="2">
        <v>1022.296353</v>
      </c>
      <c r="D6876" s="2" t="s">
        <v>130</v>
      </c>
    </row>
    <row r="6877" spans="1:4" ht="14.25" customHeight="1">
      <c r="A6877" s="2">
        <v>1370109</v>
      </c>
      <c r="B6877" s="2" t="s">
        <v>129</v>
      </c>
      <c r="C6877" s="2">
        <v>2821.4901300000001</v>
      </c>
      <c r="D6877" s="2" t="s">
        <v>130</v>
      </c>
    </row>
    <row r="6878" spans="1:4" ht="14.25" customHeight="1">
      <c r="A6878" s="2">
        <v>1370285</v>
      </c>
      <c r="B6878" s="2" t="s">
        <v>132</v>
      </c>
      <c r="C6878" s="2">
        <v>3177.2376210000002</v>
      </c>
      <c r="D6878" s="2" t="s">
        <v>134</v>
      </c>
    </row>
    <row r="6879" spans="1:4" ht="14.25" customHeight="1">
      <c r="A6879" s="2">
        <v>1370318</v>
      </c>
      <c r="B6879" s="2" t="s">
        <v>132</v>
      </c>
      <c r="C6879" s="2">
        <v>2554.7127719999999</v>
      </c>
      <c r="D6879" s="2" t="s">
        <v>133</v>
      </c>
    </row>
    <row r="6880" spans="1:4" ht="14.25" customHeight="1">
      <c r="A6880" s="2">
        <v>1371084</v>
      </c>
      <c r="B6880" s="2" t="s">
        <v>129</v>
      </c>
      <c r="C6880" s="2">
        <v>1112.3256510000001</v>
      </c>
      <c r="D6880" s="2" t="s">
        <v>133</v>
      </c>
    </row>
    <row r="6881" spans="1:4" ht="14.25" customHeight="1">
      <c r="A6881" s="2">
        <v>1371882</v>
      </c>
      <c r="B6881" s="2" t="s">
        <v>129</v>
      </c>
      <c r="C6881" s="2">
        <v>1116</v>
      </c>
      <c r="D6881" s="2" t="s">
        <v>133</v>
      </c>
    </row>
    <row r="6882" spans="1:4" ht="14.25" customHeight="1">
      <c r="A6882" s="2">
        <v>1372058</v>
      </c>
      <c r="B6882" s="2" t="s">
        <v>132</v>
      </c>
      <c r="C6882" s="2">
        <v>575.60728849999998</v>
      </c>
      <c r="D6882" s="2" t="s">
        <v>133</v>
      </c>
    </row>
    <row r="6883" spans="1:4" ht="14.25" customHeight="1">
      <c r="A6883" s="2">
        <v>1372136</v>
      </c>
      <c r="B6883" s="2" t="s">
        <v>132</v>
      </c>
      <c r="C6883" s="2">
        <v>728.48019599999998</v>
      </c>
      <c r="D6883" s="2" t="s">
        <v>133</v>
      </c>
    </row>
    <row r="6884" spans="1:4" ht="14.25" customHeight="1">
      <c r="A6884" s="2">
        <v>1372236</v>
      </c>
      <c r="B6884" s="2" t="s">
        <v>129</v>
      </c>
      <c r="C6884" s="2">
        <v>2577.6063009999998</v>
      </c>
      <c r="D6884" s="2" t="s">
        <v>133</v>
      </c>
    </row>
    <row r="6885" spans="1:4" ht="14.25" customHeight="1">
      <c r="A6885" s="2">
        <v>1372350</v>
      </c>
      <c r="B6885" s="2" t="s">
        <v>129</v>
      </c>
      <c r="C6885" s="2">
        <v>2217</v>
      </c>
      <c r="D6885" s="2" t="s">
        <v>133</v>
      </c>
    </row>
    <row r="6886" spans="1:4" ht="14.25" customHeight="1">
      <c r="A6886" s="2">
        <v>1372397</v>
      </c>
      <c r="B6886" s="2" t="s">
        <v>132</v>
      </c>
      <c r="C6886" s="2">
        <v>2132.0810919999999</v>
      </c>
      <c r="D6886" s="2" t="s">
        <v>130</v>
      </c>
    </row>
    <row r="6887" spans="1:4" ht="14.25" customHeight="1">
      <c r="A6887" s="2">
        <v>1372463</v>
      </c>
      <c r="B6887" s="2" t="s">
        <v>132</v>
      </c>
      <c r="C6887" s="2">
        <v>3242.672673</v>
      </c>
      <c r="D6887" s="2" t="s">
        <v>130</v>
      </c>
    </row>
    <row r="6888" spans="1:4" ht="14.25" customHeight="1">
      <c r="A6888" s="2">
        <v>1372560</v>
      </c>
      <c r="B6888" s="2" t="s">
        <v>129</v>
      </c>
      <c r="C6888" s="2">
        <v>2723.1275489999998</v>
      </c>
      <c r="D6888" s="2" t="s">
        <v>133</v>
      </c>
    </row>
    <row r="6889" spans="1:4" ht="14.25" customHeight="1">
      <c r="A6889" s="2">
        <v>1372603</v>
      </c>
      <c r="B6889" s="2" t="s">
        <v>132</v>
      </c>
      <c r="C6889" s="2">
        <v>2713.4683180000002</v>
      </c>
      <c r="D6889" s="2" t="s">
        <v>130</v>
      </c>
    </row>
    <row r="6890" spans="1:4" ht="14.25" customHeight="1">
      <c r="A6890" s="2">
        <v>1372649</v>
      </c>
      <c r="B6890" s="2" t="s">
        <v>132</v>
      </c>
      <c r="C6890" s="2">
        <v>3185.0711959999999</v>
      </c>
      <c r="D6890" s="2" t="s">
        <v>130</v>
      </c>
    </row>
    <row r="6891" spans="1:4" ht="14.25" customHeight="1">
      <c r="A6891" s="2">
        <v>1372950</v>
      </c>
      <c r="B6891" s="2" t="s">
        <v>129</v>
      </c>
      <c r="C6891" s="2">
        <v>2030.7395799999999</v>
      </c>
      <c r="D6891" s="2" t="s">
        <v>133</v>
      </c>
    </row>
    <row r="6892" spans="1:4" ht="14.25" customHeight="1">
      <c r="A6892" s="2">
        <v>1373066</v>
      </c>
      <c r="B6892" s="2" t="s">
        <v>132</v>
      </c>
      <c r="C6892" s="2">
        <v>1749.98469</v>
      </c>
      <c r="D6892" s="2" t="s">
        <v>133</v>
      </c>
    </row>
    <row r="6893" spans="1:4" ht="14.25" customHeight="1">
      <c r="A6893" s="2">
        <v>1373377</v>
      </c>
      <c r="B6893" s="2" t="s">
        <v>132</v>
      </c>
      <c r="C6893" s="2">
        <v>3262</v>
      </c>
      <c r="D6893" s="2" t="s">
        <v>130</v>
      </c>
    </row>
    <row r="6894" spans="1:4" ht="14.25" customHeight="1">
      <c r="A6894" s="2">
        <v>1373420</v>
      </c>
      <c r="B6894" s="2" t="s">
        <v>132</v>
      </c>
      <c r="C6894" s="2">
        <v>1013.5224920000001</v>
      </c>
      <c r="D6894" s="2" t="s">
        <v>133</v>
      </c>
    </row>
    <row r="6895" spans="1:4" ht="14.25" customHeight="1">
      <c r="A6895" s="2">
        <v>1373900</v>
      </c>
      <c r="B6895" s="2" t="s">
        <v>132</v>
      </c>
      <c r="C6895" s="2">
        <v>1849.417876</v>
      </c>
      <c r="D6895" s="2" t="s">
        <v>133</v>
      </c>
    </row>
    <row r="6896" spans="1:4" ht="14.25" customHeight="1">
      <c r="A6896" s="2">
        <v>1374114</v>
      </c>
      <c r="B6896" s="2" t="s">
        <v>129</v>
      </c>
      <c r="C6896" s="2">
        <v>1611.709171</v>
      </c>
      <c r="D6896" s="2" t="s">
        <v>133</v>
      </c>
    </row>
    <row r="6897" spans="1:4" ht="14.25" customHeight="1">
      <c r="A6897" s="2">
        <v>1374200</v>
      </c>
      <c r="B6897" s="2" t="s">
        <v>132</v>
      </c>
      <c r="C6897" s="2">
        <v>1135.3016720000001</v>
      </c>
      <c r="D6897" s="2" t="s">
        <v>133</v>
      </c>
    </row>
    <row r="6898" spans="1:4" ht="14.25" customHeight="1">
      <c r="A6898" s="2">
        <v>1374489</v>
      </c>
      <c r="B6898" s="2" t="s">
        <v>129</v>
      </c>
      <c r="C6898" s="2">
        <v>2030.7169329999999</v>
      </c>
      <c r="D6898" s="2" t="s">
        <v>130</v>
      </c>
    </row>
    <row r="6899" spans="1:4" ht="14.25" customHeight="1">
      <c r="A6899" s="2">
        <v>1374607</v>
      </c>
      <c r="B6899" s="2" t="s">
        <v>132</v>
      </c>
      <c r="C6899" s="2">
        <v>1421</v>
      </c>
      <c r="D6899" s="2" t="s">
        <v>130</v>
      </c>
    </row>
    <row r="6900" spans="1:4" ht="14.25" customHeight="1">
      <c r="A6900" s="2">
        <v>1374781</v>
      </c>
      <c r="B6900" s="2" t="s">
        <v>132</v>
      </c>
      <c r="C6900" s="2">
        <v>604</v>
      </c>
      <c r="D6900" s="2" t="s">
        <v>130</v>
      </c>
    </row>
    <row r="6901" spans="1:4" ht="14.25" customHeight="1">
      <c r="A6901" s="2">
        <v>1374937</v>
      </c>
      <c r="B6901" s="2" t="s">
        <v>132</v>
      </c>
      <c r="C6901" s="2">
        <v>2423.8585589999998</v>
      </c>
      <c r="D6901" s="2" t="s">
        <v>130</v>
      </c>
    </row>
    <row r="6902" spans="1:4" ht="14.25" customHeight="1">
      <c r="A6902" s="2">
        <v>1375180</v>
      </c>
      <c r="B6902" s="2" t="s">
        <v>132</v>
      </c>
      <c r="C6902" s="2">
        <v>805</v>
      </c>
      <c r="D6902" s="2" t="s">
        <v>133</v>
      </c>
    </row>
    <row r="6903" spans="1:4" ht="14.25" customHeight="1">
      <c r="A6903" s="2">
        <v>1375259</v>
      </c>
      <c r="B6903" s="2" t="s">
        <v>132</v>
      </c>
      <c r="C6903" s="2">
        <v>2188</v>
      </c>
      <c r="D6903" s="2" t="s">
        <v>130</v>
      </c>
    </row>
    <row r="6904" spans="1:4" ht="14.25" customHeight="1">
      <c r="A6904" s="2">
        <v>1375365</v>
      </c>
      <c r="B6904" s="2" t="s">
        <v>129</v>
      </c>
      <c r="C6904" s="2">
        <v>2005</v>
      </c>
      <c r="D6904" s="2" t="s">
        <v>130</v>
      </c>
    </row>
    <row r="6905" spans="1:4" ht="14.25" customHeight="1">
      <c r="A6905" s="2">
        <v>1375514</v>
      </c>
      <c r="B6905" s="2" t="s">
        <v>132</v>
      </c>
      <c r="C6905" s="2">
        <v>1812.8807119999999</v>
      </c>
      <c r="D6905" s="2" t="s">
        <v>133</v>
      </c>
    </row>
    <row r="6906" spans="1:4" ht="14.25" customHeight="1">
      <c r="A6906" s="2">
        <v>1375599</v>
      </c>
      <c r="B6906" s="2" t="s">
        <v>129</v>
      </c>
      <c r="C6906" s="2">
        <v>1481</v>
      </c>
      <c r="D6906" s="2" t="s">
        <v>130</v>
      </c>
    </row>
    <row r="6907" spans="1:4" ht="14.25" customHeight="1">
      <c r="A6907" s="2">
        <v>1375738</v>
      </c>
      <c r="B6907" s="2" t="s">
        <v>132</v>
      </c>
      <c r="C6907" s="2">
        <v>3220.617256</v>
      </c>
      <c r="D6907" s="2" t="s">
        <v>133</v>
      </c>
    </row>
    <row r="6908" spans="1:4" ht="14.25" customHeight="1">
      <c r="A6908" s="2">
        <v>1376068</v>
      </c>
      <c r="B6908" s="2" t="s">
        <v>132</v>
      </c>
      <c r="C6908" s="2">
        <v>2448.1222720000001</v>
      </c>
      <c r="D6908" s="2" t="s">
        <v>133</v>
      </c>
    </row>
    <row r="6909" spans="1:4" ht="14.25" customHeight="1">
      <c r="A6909" s="2">
        <v>1376244</v>
      </c>
      <c r="B6909" s="2" t="s">
        <v>129</v>
      </c>
      <c r="C6909" s="2">
        <v>1280.8397620000001</v>
      </c>
      <c r="D6909" s="2" t="s">
        <v>133</v>
      </c>
    </row>
    <row r="6910" spans="1:4" ht="14.25" customHeight="1">
      <c r="A6910" s="2">
        <v>1376309</v>
      </c>
      <c r="B6910" s="2" t="s">
        <v>132</v>
      </c>
      <c r="C6910" s="2">
        <v>338.82393789999998</v>
      </c>
      <c r="D6910" s="2" t="s">
        <v>130</v>
      </c>
    </row>
    <row r="6911" spans="1:4" ht="14.25" customHeight="1">
      <c r="A6911" s="2">
        <v>1376405</v>
      </c>
      <c r="B6911" s="2" t="s">
        <v>132</v>
      </c>
      <c r="C6911" s="2">
        <v>2928.482356</v>
      </c>
      <c r="D6911" s="2" t="s">
        <v>130</v>
      </c>
    </row>
    <row r="6912" spans="1:4" ht="14.25" customHeight="1">
      <c r="A6912" s="2">
        <v>1376858</v>
      </c>
      <c r="B6912" s="2" t="s">
        <v>132</v>
      </c>
      <c r="C6912" s="2">
        <v>1243</v>
      </c>
      <c r="D6912" s="2" t="s">
        <v>133</v>
      </c>
    </row>
    <row r="6913" spans="1:4" ht="14.25" customHeight="1">
      <c r="A6913" s="2">
        <v>1376891</v>
      </c>
      <c r="B6913" s="2" t="s">
        <v>132</v>
      </c>
      <c r="C6913" s="2">
        <v>2112.1238469999998</v>
      </c>
      <c r="D6913" s="2" t="s">
        <v>130</v>
      </c>
    </row>
    <row r="6914" spans="1:4" ht="14.25" customHeight="1">
      <c r="A6914" s="2">
        <v>1377053</v>
      </c>
      <c r="B6914" s="2" t="s">
        <v>132</v>
      </c>
      <c r="C6914" s="2">
        <v>946</v>
      </c>
      <c r="D6914" s="2" t="s">
        <v>130</v>
      </c>
    </row>
    <row r="6915" spans="1:4" ht="14.25" customHeight="1">
      <c r="A6915" s="2">
        <v>1377075</v>
      </c>
      <c r="B6915" s="2" t="s">
        <v>129</v>
      </c>
      <c r="C6915" s="2">
        <v>1111.23578</v>
      </c>
      <c r="D6915" s="2" t="s">
        <v>134</v>
      </c>
    </row>
    <row r="6916" spans="1:4" ht="14.25" customHeight="1">
      <c r="A6916" s="2">
        <v>1377095</v>
      </c>
      <c r="B6916" s="2" t="s">
        <v>132</v>
      </c>
      <c r="C6916" s="2">
        <v>1504.1304250000001</v>
      </c>
      <c r="D6916" s="2" t="s">
        <v>130</v>
      </c>
    </row>
    <row r="6917" spans="1:4" ht="14.25" customHeight="1">
      <c r="A6917" s="2">
        <v>1377119</v>
      </c>
      <c r="B6917" s="2" t="s">
        <v>132</v>
      </c>
      <c r="C6917" s="2">
        <v>2458.3533739999998</v>
      </c>
      <c r="D6917" s="2" t="s">
        <v>130</v>
      </c>
    </row>
    <row r="6918" spans="1:4" ht="14.25" customHeight="1">
      <c r="A6918" s="2">
        <v>1377541</v>
      </c>
      <c r="B6918" s="2" t="s">
        <v>132</v>
      </c>
      <c r="C6918" s="2">
        <v>1997.6048129999999</v>
      </c>
      <c r="D6918" s="2" t="s">
        <v>130</v>
      </c>
    </row>
    <row r="6919" spans="1:4" ht="14.25" customHeight="1">
      <c r="A6919" s="2">
        <v>1377643</v>
      </c>
      <c r="B6919" s="2" t="s">
        <v>132</v>
      </c>
      <c r="C6919" s="2">
        <v>2892.7341459999998</v>
      </c>
      <c r="D6919" s="2" t="s">
        <v>130</v>
      </c>
    </row>
    <row r="6920" spans="1:4" ht="14.25" customHeight="1">
      <c r="A6920" s="2">
        <v>1377934</v>
      </c>
      <c r="B6920" s="2" t="s">
        <v>132</v>
      </c>
      <c r="C6920" s="2">
        <v>1403.6403439999999</v>
      </c>
      <c r="D6920" s="2" t="s">
        <v>133</v>
      </c>
    </row>
    <row r="6921" spans="1:4" ht="14.25" customHeight="1">
      <c r="A6921" s="2">
        <v>1378106</v>
      </c>
      <c r="B6921" s="2" t="s">
        <v>132</v>
      </c>
      <c r="C6921" s="2">
        <v>997.71449170000005</v>
      </c>
      <c r="D6921" s="2" t="s">
        <v>133</v>
      </c>
    </row>
    <row r="6922" spans="1:4" ht="14.25" customHeight="1">
      <c r="A6922" s="2">
        <v>1378617</v>
      </c>
      <c r="B6922" s="2" t="s">
        <v>129</v>
      </c>
      <c r="C6922" s="2">
        <v>400.70843769999999</v>
      </c>
      <c r="D6922" s="2" t="s">
        <v>130</v>
      </c>
    </row>
    <row r="6923" spans="1:4" ht="14.25" customHeight="1">
      <c r="A6923" s="2">
        <v>1378636</v>
      </c>
      <c r="B6923" s="2" t="s">
        <v>132</v>
      </c>
      <c r="C6923" s="2">
        <v>2888.2171499999999</v>
      </c>
      <c r="D6923" s="2" t="s">
        <v>133</v>
      </c>
    </row>
    <row r="6924" spans="1:4" ht="14.25" customHeight="1">
      <c r="A6924" s="2">
        <v>1379007</v>
      </c>
      <c r="B6924" s="2" t="s">
        <v>129</v>
      </c>
      <c r="C6924" s="2">
        <v>2026.0036190000001</v>
      </c>
      <c r="D6924" s="2" t="s">
        <v>134</v>
      </c>
    </row>
    <row r="6925" spans="1:4" ht="14.25" customHeight="1">
      <c r="A6925" s="2">
        <v>1379087</v>
      </c>
      <c r="B6925" s="2" t="s">
        <v>132</v>
      </c>
      <c r="C6925" s="2">
        <v>2255</v>
      </c>
      <c r="D6925" s="2" t="s">
        <v>130</v>
      </c>
    </row>
    <row r="6926" spans="1:4" ht="14.25" customHeight="1">
      <c r="A6926" s="2">
        <v>1379437</v>
      </c>
      <c r="B6926" s="2" t="s">
        <v>132</v>
      </c>
      <c r="C6926" s="2">
        <v>3460.5771129999998</v>
      </c>
      <c r="D6926" s="2" t="s">
        <v>130</v>
      </c>
    </row>
    <row r="6927" spans="1:4" ht="14.25" customHeight="1">
      <c r="A6927" s="2">
        <v>1379663</v>
      </c>
      <c r="B6927" s="2" t="s">
        <v>132</v>
      </c>
      <c r="C6927" s="2">
        <v>1310.8214210000001</v>
      </c>
      <c r="D6927" s="2" t="s">
        <v>130</v>
      </c>
    </row>
    <row r="6928" spans="1:4" ht="14.25" customHeight="1">
      <c r="A6928" s="2">
        <v>1379804</v>
      </c>
      <c r="B6928" s="2" t="s">
        <v>132</v>
      </c>
      <c r="C6928" s="2">
        <v>2413.606777</v>
      </c>
      <c r="D6928" s="2" t="s">
        <v>133</v>
      </c>
    </row>
    <row r="6929" spans="1:4" ht="14.25" customHeight="1">
      <c r="A6929" s="2">
        <v>1379856</v>
      </c>
      <c r="B6929" s="2" t="s">
        <v>129</v>
      </c>
      <c r="C6929" s="2">
        <v>3587.3154930000001</v>
      </c>
      <c r="D6929" s="2" t="s">
        <v>133</v>
      </c>
    </row>
    <row r="6930" spans="1:4" ht="14.25" customHeight="1">
      <c r="A6930" s="2">
        <v>1380063</v>
      </c>
      <c r="B6930" s="2" t="s">
        <v>129</v>
      </c>
      <c r="C6930" s="2">
        <v>1195.3075690000001</v>
      </c>
      <c r="D6930" s="2" t="s">
        <v>130</v>
      </c>
    </row>
    <row r="6931" spans="1:4" ht="14.25" customHeight="1">
      <c r="A6931" s="2">
        <v>1380081</v>
      </c>
      <c r="B6931" s="2" t="s">
        <v>129</v>
      </c>
      <c r="C6931" s="2">
        <v>2111.3155120000001</v>
      </c>
      <c r="D6931" s="2" t="s">
        <v>130</v>
      </c>
    </row>
    <row r="6932" spans="1:4" ht="14.25" customHeight="1">
      <c r="A6932" s="2">
        <v>1380098</v>
      </c>
      <c r="B6932" s="2" t="s">
        <v>132</v>
      </c>
      <c r="C6932" s="2">
        <v>2314.7696940000001</v>
      </c>
      <c r="D6932" s="2" t="s">
        <v>133</v>
      </c>
    </row>
    <row r="6933" spans="1:4" ht="14.25" customHeight="1">
      <c r="A6933" s="2">
        <v>1380124</v>
      </c>
      <c r="B6933" s="2" t="s">
        <v>132</v>
      </c>
      <c r="C6933" s="2">
        <v>3072.584222</v>
      </c>
      <c r="D6933" s="2" t="s">
        <v>133</v>
      </c>
    </row>
    <row r="6934" spans="1:4" ht="14.25" customHeight="1">
      <c r="A6934" s="2">
        <v>1380160</v>
      </c>
      <c r="B6934" s="2" t="s">
        <v>132</v>
      </c>
      <c r="C6934" s="2">
        <v>2411.6903339999999</v>
      </c>
      <c r="D6934" s="2" t="s">
        <v>133</v>
      </c>
    </row>
    <row r="6935" spans="1:4" ht="14.25" customHeight="1">
      <c r="A6935" s="2">
        <v>1380180</v>
      </c>
      <c r="B6935" s="2" t="s">
        <v>129</v>
      </c>
      <c r="C6935" s="2">
        <v>3227</v>
      </c>
      <c r="D6935" s="2" t="s">
        <v>133</v>
      </c>
    </row>
    <row r="6936" spans="1:4" ht="14.25" customHeight="1">
      <c r="A6936" s="2">
        <v>1380274</v>
      </c>
      <c r="B6936" s="2" t="s">
        <v>132</v>
      </c>
      <c r="C6936" s="2">
        <v>1918</v>
      </c>
      <c r="D6936" s="2" t="s">
        <v>133</v>
      </c>
    </row>
    <row r="6937" spans="1:4" ht="14.25" customHeight="1">
      <c r="A6937" s="2">
        <v>1380625</v>
      </c>
      <c r="B6937" s="2" t="s">
        <v>132</v>
      </c>
      <c r="C6937" s="2">
        <v>2552.5413079999998</v>
      </c>
      <c r="D6937" s="2" t="s">
        <v>130</v>
      </c>
    </row>
    <row r="6938" spans="1:4" ht="14.25" customHeight="1">
      <c r="A6938" s="2">
        <v>1380878</v>
      </c>
      <c r="B6938" s="2" t="s">
        <v>132</v>
      </c>
      <c r="C6938" s="2">
        <v>1756</v>
      </c>
      <c r="D6938" s="2" t="s">
        <v>133</v>
      </c>
    </row>
    <row r="6939" spans="1:4" ht="14.25" customHeight="1">
      <c r="A6939" s="2">
        <v>1380951</v>
      </c>
      <c r="B6939" s="2" t="s">
        <v>129</v>
      </c>
      <c r="C6939" s="2">
        <v>1706</v>
      </c>
      <c r="D6939" s="2" t="s">
        <v>130</v>
      </c>
    </row>
    <row r="6940" spans="1:4" ht="14.25" customHeight="1">
      <c r="A6940" s="2">
        <v>1381044</v>
      </c>
      <c r="B6940" s="2" t="s">
        <v>129</v>
      </c>
      <c r="C6940" s="2">
        <v>2703.245688</v>
      </c>
      <c r="D6940" s="2" t="s">
        <v>133</v>
      </c>
    </row>
    <row r="6941" spans="1:4" ht="14.25" customHeight="1">
      <c r="A6941" s="2">
        <v>1381203</v>
      </c>
      <c r="B6941" s="2" t="s">
        <v>129</v>
      </c>
      <c r="C6941" s="2">
        <v>2985.473618</v>
      </c>
      <c r="D6941" s="2" t="s">
        <v>130</v>
      </c>
    </row>
    <row r="6942" spans="1:4" ht="14.25" customHeight="1">
      <c r="A6942" s="2">
        <v>1381249</v>
      </c>
      <c r="B6942" s="2" t="s">
        <v>132</v>
      </c>
      <c r="C6942" s="2">
        <v>2273.5994559999999</v>
      </c>
      <c r="D6942" s="2" t="s">
        <v>130</v>
      </c>
    </row>
    <row r="6943" spans="1:4" ht="14.25" customHeight="1">
      <c r="A6943" s="2">
        <v>1381286</v>
      </c>
      <c r="B6943" s="2" t="s">
        <v>132</v>
      </c>
      <c r="C6943" s="2">
        <v>2492</v>
      </c>
      <c r="D6943" s="2" t="s">
        <v>133</v>
      </c>
    </row>
    <row r="6944" spans="1:4" ht="14.25" customHeight="1">
      <c r="A6944" s="2">
        <v>1381372</v>
      </c>
      <c r="B6944" s="2" t="s">
        <v>132</v>
      </c>
      <c r="C6944" s="2">
        <v>1367.2027049999999</v>
      </c>
      <c r="D6944" s="2" t="s">
        <v>133</v>
      </c>
    </row>
    <row r="6945" spans="1:4" ht="14.25" customHeight="1">
      <c r="A6945" s="2">
        <v>1381485</v>
      </c>
      <c r="B6945" s="2" t="s">
        <v>129</v>
      </c>
      <c r="C6945" s="2">
        <v>2512</v>
      </c>
      <c r="D6945" s="2" t="s">
        <v>134</v>
      </c>
    </row>
    <row r="6946" spans="1:4" ht="14.25" customHeight="1">
      <c r="A6946" s="2">
        <v>1381988</v>
      </c>
      <c r="B6946" s="2" t="s">
        <v>132</v>
      </c>
      <c r="C6946" s="2">
        <v>3120.0376719999999</v>
      </c>
      <c r="D6946" s="2" t="s">
        <v>133</v>
      </c>
    </row>
    <row r="6947" spans="1:4" ht="14.25" customHeight="1">
      <c r="A6947" s="2">
        <v>1382073</v>
      </c>
      <c r="B6947" s="2" t="s">
        <v>129</v>
      </c>
      <c r="C6947" s="2">
        <v>1036</v>
      </c>
      <c r="D6947" s="2" t="s">
        <v>134</v>
      </c>
    </row>
    <row r="6948" spans="1:4" ht="14.25" customHeight="1">
      <c r="A6948" s="2">
        <v>1382163</v>
      </c>
      <c r="B6948" s="2" t="s">
        <v>129</v>
      </c>
      <c r="C6948" s="2">
        <v>685.52301260000002</v>
      </c>
      <c r="D6948" s="2" t="s">
        <v>130</v>
      </c>
    </row>
    <row r="6949" spans="1:4" ht="14.25" customHeight="1">
      <c r="A6949" s="2">
        <v>1382399</v>
      </c>
      <c r="B6949" s="2" t="s">
        <v>132</v>
      </c>
      <c r="C6949" s="2">
        <v>1306.0056830000001</v>
      </c>
      <c r="D6949" s="2" t="s">
        <v>130</v>
      </c>
    </row>
    <row r="6950" spans="1:4" ht="14.25" customHeight="1">
      <c r="A6950" s="2">
        <v>1383041</v>
      </c>
      <c r="B6950" s="2" t="s">
        <v>132</v>
      </c>
      <c r="C6950" s="2">
        <v>2671.258284</v>
      </c>
      <c r="D6950" s="2" t="s">
        <v>130</v>
      </c>
    </row>
    <row r="6951" spans="1:4" ht="14.25" customHeight="1">
      <c r="A6951" s="2">
        <v>1383175</v>
      </c>
      <c r="B6951" s="2" t="s">
        <v>132</v>
      </c>
      <c r="C6951" s="2">
        <v>836.31511750000004</v>
      </c>
      <c r="D6951" s="2" t="s">
        <v>130</v>
      </c>
    </row>
    <row r="6952" spans="1:4" ht="14.25" customHeight="1">
      <c r="A6952" s="2">
        <v>1383590</v>
      </c>
      <c r="B6952" s="2" t="s">
        <v>132</v>
      </c>
      <c r="C6952" s="2">
        <v>2916</v>
      </c>
      <c r="D6952" s="2" t="s">
        <v>133</v>
      </c>
    </row>
    <row r="6953" spans="1:4" ht="14.25" customHeight="1">
      <c r="A6953" s="2">
        <v>1383680</v>
      </c>
      <c r="B6953" s="2" t="s">
        <v>132</v>
      </c>
      <c r="C6953" s="2">
        <v>1505.451607</v>
      </c>
      <c r="D6953" s="2" t="s">
        <v>133</v>
      </c>
    </row>
    <row r="6954" spans="1:4" ht="14.25" customHeight="1">
      <c r="A6954" s="2">
        <v>1383815</v>
      </c>
      <c r="B6954" s="2" t="s">
        <v>132</v>
      </c>
      <c r="C6954" s="2">
        <v>1227</v>
      </c>
      <c r="D6954" s="2" t="s">
        <v>130</v>
      </c>
    </row>
    <row r="6955" spans="1:4" ht="14.25" customHeight="1">
      <c r="A6955" s="2">
        <v>1383826</v>
      </c>
      <c r="B6955" s="2" t="s">
        <v>132</v>
      </c>
      <c r="C6955" s="2">
        <v>1010.892472</v>
      </c>
      <c r="D6955" s="2" t="s">
        <v>133</v>
      </c>
    </row>
    <row r="6956" spans="1:4" ht="14.25" customHeight="1">
      <c r="A6956" s="2">
        <v>1383894</v>
      </c>
      <c r="B6956" s="2" t="s">
        <v>129</v>
      </c>
      <c r="C6956" s="2">
        <v>3436.1232089999999</v>
      </c>
      <c r="D6956" s="2" t="s">
        <v>133</v>
      </c>
    </row>
    <row r="6957" spans="1:4" ht="14.25" customHeight="1">
      <c r="A6957" s="2">
        <v>1383897</v>
      </c>
      <c r="B6957" s="2" t="s">
        <v>129</v>
      </c>
      <c r="C6957" s="2">
        <v>1364.572019</v>
      </c>
      <c r="D6957" s="2" t="s">
        <v>130</v>
      </c>
    </row>
    <row r="6958" spans="1:4" ht="14.25" customHeight="1">
      <c r="A6958" s="2">
        <v>1384672</v>
      </c>
      <c r="B6958" s="2" t="s">
        <v>132</v>
      </c>
      <c r="C6958" s="2">
        <v>2204</v>
      </c>
      <c r="D6958" s="2" t="s">
        <v>133</v>
      </c>
    </row>
    <row r="6959" spans="1:4" ht="14.25" customHeight="1">
      <c r="A6959" s="2">
        <v>1384865</v>
      </c>
      <c r="B6959" s="2" t="s">
        <v>132</v>
      </c>
      <c r="C6959" s="2">
        <v>687</v>
      </c>
      <c r="D6959" s="2" t="s">
        <v>130</v>
      </c>
    </row>
    <row r="6960" spans="1:4" ht="14.25" customHeight="1">
      <c r="A6960" s="2">
        <v>1385279</v>
      </c>
      <c r="B6960" s="2" t="s">
        <v>132</v>
      </c>
      <c r="C6960" s="2">
        <v>3103.5015060000001</v>
      </c>
      <c r="D6960" s="2" t="s">
        <v>134</v>
      </c>
    </row>
    <row r="6961" spans="1:4" ht="14.25" customHeight="1">
      <c r="A6961" s="2">
        <v>1385597</v>
      </c>
      <c r="B6961" s="2" t="s">
        <v>132</v>
      </c>
      <c r="C6961" s="2">
        <v>524.15624100000002</v>
      </c>
      <c r="D6961" s="2" t="s">
        <v>130</v>
      </c>
    </row>
    <row r="6962" spans="1:4" ht="14.25" customHeight="1">
      <c r="A6962" s="2">
        <v>1385791</v>
      </c>
      <c r="B6962" s="2" t="s">
        <v>132</v>
      </c>
      <c r="C6962" s="2">
        <v>602.28143030000001</v>
      </c>
      <c r="D6962" s="2" t="s">
        <v>130</v>
      </c>
    </row>
    <row r="6963" spans="1:4" ht="14.25" customHeight="1">
      <c r="A6963" s="2">
        <v>1386495</v>
      </c>
      <c r="B6963" s="2" t="s">
        <v>129</v>
      </c>
      <c r="C6963" s="2">
        <v>2613.7768799999999</v>
      </c>
      <c r="D6963" s="2" t="s">
        <v>130</v>
      </c>
    </row>
    <row r="6964" spans="1:4" ht="14.25" customHeight="1">
      <c r="A6964" s="2">
        <v>1386926</v>
      </c>
      <c r="B6964" s="2" t="s">
        <v>132</v>
      </c>
      <c r="C6964" s="2">
        <v>3588.45912</v>
      </c>
      <c r="D6964" s="2" t="s">
        <v>133</v>
      </c>
    </row>
    <row r="6965" spans="1:4" ht="14.25" customHeight="1">
      <c r="A6965" s="2">
        <v>1387023</v>
      </c>
      <c r="B6965" s="2" t="s">
        <v>129</v>
      </c>
      <c r="C6965" s="2">
        <v>2794.3297189999998</v>
      </c>
      <c r="D6965" s="2" t="s">
        <v>130</v>
      </c>
    </row>
    <row r="6966" spans="1:4" ht="14.25" customHeight="1">
      <c r="A6966" s="2">
        <v>1387061</v>
      </c>
      <c r="B6966" s="2" t="s">
        <v>132</v>
      </c>
      <c r="C6966" s="2">
        <v>1763.402243</v>
      </c>
      <c r="D6966" s="2" t="s">
        <v>130</v>
      </c>
    </row>
    <row r="6967" spans="1:4" ht="14.25" customHeight="1">
      <c r="A6967" s="2">
        <v>1387496</v>
      </c>
      <c r="B6967" s="2" t="s">
        <v>132</v>
      </c>
      <c r="C6967" s="2">
        <v>3404.06619</v>
      </c>
      <c r="D6967" s="2" t="s">
        <v>133</v>
      </c>
    </row>
    <row r="6968" spans="1:4" ht="14.25" customHeight="1">
      <c r="A6968" s="2">
        <v>1387694</v>
      </c>
      <c r="B6968" s="2" t="s">
        <v>132</v>
      </c>
      <c r="C6968" s="2">
        <v>2668.7078879999999</v>
      </c>
      <c r="D6968" s="2" t="s">
        <v>133</v>
      </c>
    </row>
    <row r="6969" spans="1:4" ht="14.25" customHeight="1">
      <c r="A6969" s="2">
        <v>1387845</v>
      </c>
      <c r="B6969" s="2" t="s">
        <v>129</v>
      </c>
      <c r="C6969" s="2">
        <v>2399.9100269999999</v>
      </c>
      <c r="D6969" s="2" t="s">
        <v>130</v>
      </c>
    </row>
    <row r="6970" spans="1:4" ht="14.25" customHeight="1">
      <c r="A6970" s="2">
        <v>1388015</v>
      </c>
      <c r="B6970" s="2" t="s">
        <v>132</v>
      </c>
      <c r="C6970" s="2">
        <v>2794.2824089999999</v>
      </c>
      <c r="D6970" s="2" t="s">
        <v>130</v>
      </c>
    </row>
    <row r="6971" spans="1:4" ht="14.25" customHeight="1">
      <c r="A6971" s="2">
        <v>1388179</v>
      </c>
      <c r="B6971" s="2" t="s">
        <v>132</v>
      </c>
      <c r="C6971" s="2">
        <v>3067</v>
      </c>
      <c r="D6971" s="2" t="s">
        <v>130</v>
      </c>
    </row>
    <row r="6972" spans="1:4" ht="14.25" customHeight="1">
      <c r="A6972" s="2">
        <v>1388474</v>
      </c>
      <c r="B6972" s="2" t="s">
        <v>132</v>
      </c>
      <c r="C6972" s="2">
        <v>3312.981859</v>
      </c>
      <c r="D6972" s="2" t="s">
        <v>133</v>
      </c>
    </row>
    <row r="6973" spans="1:4" ht="14.25" customHeight="1">
      <c r="A6973" s="2">
        <v>1388515</v>
      </c>
      <c r="B6973" s="2" t="s">
        <v>132</v>
      </c>
      <c r="C6973" s="2">
        <v>703.66165869999998</v>
      </c>
      <c r="D6973" s="2" t="s">
        <v>130</v>
      </c>
    </row>
    <row r="6974" spans="1:4" ht="14.25" customHeight="1">
      <c r="A6974" s="2">
        <v>1388792</v>
      </c>
      <c r="B6974" s="2" t="s">
        <v>132</v>
      </c>
      <c r="C6974" s="2">
        <v>2180.1173050000002</v>
      </c>
      <c r="D6974" s="2" t="s">
        <v>133</v>
      </c>
    </row>
    <row r="6975" spans="1:4" ht="14.25" customHeight="1">
      <c r="A6975" s="2">
        <v>1388964</v>
      </c>
      <c r="B6975" s="2" t="s">
        <v>129</v>
      </c>
      <c r="C6975" s="2">
        <v>2235.4208509999999</v>
      </c>
      <c r="D6975" s="2" t="s">
        <v>133</v>
      </c>
    </row>
    <row r="6976" spans="1:4" ht="14.25" customHeight="1">
      <c r="A6976" s="2">
        <v>1388975</v>
      </c>
      <c r="B6976" s="2" t="s">
        <v>132</v>
      </c>
      <c r="C6976" s="2">
        <v>2198.6269659999998</v>
      </c>
      <c r="D6976" s="2" t="s">
        <v>134</v>
      </c>
    </row>
    <row r="6977" spans="1:4" ht="14.25" customHeight="1">
      <c r="A6977" s="2">
        <v>1389019</v>
      </c>
      <c r="B6977" s="2" t="s">
        <v>132</v>
      </c>
      <c r="C6977" s="2">
        <v>2365.5071210000001</v>
      </c>
      <c r="D6977" s="2" t="s">
        <v>130</v>
      </c>
    </row>
    <row r="6978" spans="1:4" ht="14.25" customHeight="1">
      <c r="A6978" s="2">
        <v>1389171</v>
      </c>
      <c r="B6978" s="2" t="s">
        <v>129</v>
      </c>
      <c r="C6978" s="2">
        <v>1780.424141</v>
      </c>
      <c r="D6978" s="2" t="s">
        <v>134</v>
      </c>
    </row>
    <row r="6979" spans="1:4" ht="14.25" customHeight="1">
      <c r="A6979" s="2">
        <v>1389392</v>
      </c>
      <c r="B6979" s="2" t="s">
        <v>132</v>
      </c>
      <c r="C6979" s="2">
        <v>770.82491990000005</v>
      </c>
      <c r="D6979" s="2" t="s">
        <v>133</v>
      </c>
    </row>
    <row r="6980" spans="1:4" ht="14.25" customHeight="1">
      <c r="A6980" s="2">
        <v>1389442</v>
      </c>
      <c r="B6980" s="2" t="s">
        <v>132</v>
      </c>
      <c r="C6980" s="2">
        <v>205.47956060000001</v>
      </c>
      <c r="D6980" s="2" t="s">
        <v>133</v>
      </c>
    </row>
    <row r="6981" spans="1:4" ht="14.25" customHeight="1">
      <c r="A6981" s="2">
        <v>1389713</v>
      </c>
      <c r="B6981" s="2" t="s">
        <v>132</v>
      </c>
      <c r="C6981" s="2">
        <v>3554.3089100000002</v>
      </c>
      <c r="D6981" s="2" t="s">
        <v>130</v>
      </c>
    </row>
    <row r="6982" spans="1:4" ht="14.25" customHeight="1">
      <c r="A6982" s="2">
        <v>1390303</v>
      </c>
      <c r="B6982" s="2" t="s">
        <v>132</v>
      </c>
      <c r="C6982" s="2">
        <v>2839.8115480000001</v>
      </c>
      <c r="D6982" s="2" t="s">
        <v>130</v>
      </c>
    </row>
    <row r="6983" spans="1:4" ht="14.25" customHeight="1">
      <c r="A6983" s="2">
        <v>1390617</v>
      </c>
      <c r="B6983" s="2" t="s">
        <v>129</v>
      </c>
      <c r="C6983" s="2">
        <v>1394</v>
      </c>
      <c r="D6983" s="2" t="s">
        <v>130</v>
      </c>
    </row>
    <row r="6984" spans="1:4" ht="14.25" customHeight="1">
      <c r="A6984" s="2">
        <v>1390727</v>
      </c>
      <c r="B6984" s="2" t="s">
        <v>132</v>
      </c>
      <c r="C6984" s="2">
        <v>2070</v>
      </c>
      <c r="D6984" s="2" t="s">
        <v>130</v>
      </c>
    </row>
    <row r="6985" spans="1:4" ht="14.25" customHeight="1">
      <c r="A6985" s="2">
        <v>1390946</v>
      </c>
      <c r="B6985" s="2" t="s">
        <v>132</v>
      </c>
      <c r="C6985" s="2">
        <v>2628.2181620000001</v>
      </c>
      <c r="D6985" s="2" t="s">
        <v>133</v>
      </c>
    </row>
    <row r="6986" spans="1:4" ht="14.25" customHeight="1">
      <c r="A6986" s="2">
        <v>1391186</v>
      </c>
      <c r="B6986" s="2" t="s">
        <v>132</v>
      </c>
      <c r="C6986" s="2">
        <v>1885.8634750000001</v>
      </c>
      <c r="D6986" s="2" t="s">
        <v>133</v>
      </c>
    </row>
    <row r="6987" spans="1:4" ht="14.25" customHeight="1">
      <c r="A6987" s="2">
        <v>1391377</v>
      </c>
      <c r="B6987" s="2" t="s">
        <v>132</v>
      </c>
      <c r="C6987" s="2">
        <v>2869.055308</v>
      </c>
      <c r="D6987" s="2" t="s">
        <v>130</v>
      </c>
    </row>
    <row r="6988" spans="1:4" ht="14.25" customHeight="1">
      <c r="A6988" s="2">
        <v>1391659</v>
      </c>
      <c r="B6988" s="2" t="s">
        <v>132</v>
      </c>
      <c r="C6988" s="2">
        <v>419.20835729999999</v>
      </c>
      <c r="D6988" s="2" t="s">
        <v>130</v>
      </c>
    </row>
    <row r="6989" spans="1:4" ht="14.25" customHeight="1">
      <c r="A6989" s="2">
        <v>1391869</v>
      </c>
      <c r="B6989" s="2" t="s">
        <v>132</v>
      </c>
      <c r="C6989" s="2">
        <v>3122</v>
      </c>
      <c r="D6989" s="2" t="s">
        <v>130</v>
      </c>
    </row>
    <row r="6990" spans="1:4" ht="14.25" customHeight="1">
      <c r="A6990" s="2">
        <v>1391922</v>
      </c>
      <c r="B6990" s="2" t="s">
        <v>129</v>
      </c>
      <c r="C6990" s="2">
        <v>1760.770362</v>
      </c>
      <c r="D6990" s="2" t="s">
        <v>133</v>
      </c>
    </row>
    <row r="6991" spans="1:4" ht="14.25" customHeight="1">
      <c r="A6991" s="2">
        <v>1392022</v>
      </c>
      <c r="B6991" s="2" t="s">
        <v>132</v>
      </c>
      <c r="C6991" s="2">
        <v>2857</v>
      </c>
      <c r="D6991" s="2" t="s">
        <v>133</v>
      </c>
    </row>
    <row r="6992" spans="1:4" ht="14.25" customHeight="1">
      <c r="A6992" s="2">
        <v>1392360</v>
      </c>
      <c r="B6992" s="2" t="s">
        <v>129</v>
      </c>
      <c r="C6992" s="2">
        <v>3133</v>
      </c>
      <c r="D6992" s="2" t="s">
        <v>133</v>
      </c>
    </row>
    <row r="6993" spans="1:4" ht="14.25" customHeight="1">
      <c r="A6993" s="2">
        <v>1392432</v>
      </c>
      <c r="B6993" s="2" t="s">
        <v>129</v>
      </c>
      <c r="C6993" s="2">
        <v>3425.2966860000001</v>
      </c>
      <c r="D6993" s="2" t="s">
        <v>133</v>
      </c>
    </row>
    <row r="6994" spans="1:4" ht="14.25" customHeight="1">
      <c r="A6994" s="2">
        <v>1392513</v>
      </c>
      <c r="B6994" s="2" t="s">
        <v>129</v>
      </c>
      <c r="C6994" s="2">
        <v>2093.951356</v>
      </c>
      <c r="D6994" s="2" t="s">
        <v>130</v>
      </c>
    </row>
    <row r="6995" spans="1:4" ht="14.25" customHeight="1">
      <c r="A6995" s="2">
        <v>1392859</v>
      </c>
      <c r="B6995" s="2" t="s">
        <v>132</v>
      </c>
      <c r="C6995" s="2">
        <v>755.73434399999996</v>
      </c>
      <c r="D6995" s="2" t="s">
        <v>130</v>
      </c>
    </row>
    <row r="6996" spans="1:4" ht="14.25" customHeight="1">
      <c r="A6996" s="2">
        <v>1393173</v>
      </c>
      <c r="B6996" s="2" t="s">
        <v>129</v>
      </c>
      <c r="C6996" s="2">
        <v>1028</v>
      </c>
      <c r="D6996" s="2" t="s">
        <v>130</v>
      </c>
    </row>
    <row r="6997" spans="1:4" ht="14.25" customHeight="1">
      <c r="A6997" s="2">
        <v>1393279</v>
      </c>
      <c r="B6997" s="2" t="s">
        <v>132</v>
      </c>
      <c r="C6997" s="2">
        <v>767.46343100000001</v>
      </c>
      <c r="D6997" s="2" t="s">
        <v>130</v>
      </c>
    </row>
    <row r="6998" spans="1:4" ht="14.25" customHeight="1">
      <c r="A6998" s="2">
        <v>1393385</v>
      </c>
      <c r="B6998" s="2" t="s">
        <v>132</v>
      </c>
      <c r="C6998" s="2">
        <v>1327</v>
      </c>
      <c r="D6998" s="2" t="s">
        <v>134</v>
      </c>
    </row>
    <row r="6999" spans="1:4" ht="14.25" customHeight="1">
      <c r="A6999" s="2">
        <v>1393409</v>
      </c>
      <c r="B6999" s="2" t="s">
        <v>132</v>
      </c>
      <c r="C6999" s="2">
        <v>2282</v>
      </c>
      <c r="D6999" s="2" t="s">
        <v>130</v>
      </c>
    </row>
    <row r="7000" spans="1:4" ht="14.25" customHeight="1">
      <c r="A7000" s="2">
        <v>1393410</v>
      </c>
      <c r="B7000" s="2" t="s">
        <v>129</v>
      </c>
      <c r="C7000" s="2">
        <v>2052</v>
      </c>
      <c r="D7000" s="2" t="s">
        <v>133</v>
      </c>
    </row>
    <row r="7001" spans="1:4" ht="14.25" customHeight="1">
      <c r="A7001" s="2">
        <v>1393661</v>
      </c>
      <c r="B7001" s="2" t="s">
        <v>132</v>
      </c>
      <c r="C7001" s="2">
        <v>1928.791915</v>
      </c>
      <c r="D7001" s="2" t="s">
        <v>130</v>
      </c>
    </row>
    <row r="7002" spans="1:4" ht="14.25" customHeight="1">
      <c r="A7002" s="2">
        <v>1393937</v>
      </c>
      <c r="B7002" s="2" t="s">
        <v>132</v>
      </c>
      <c r="C7002" s="2">
        <v>1870</v>
      </c>
      <c r="D7002" s="2" t="s">
        <v>130</v>
      </c>
    </row>
    <row r="7003" spans="1:4" ht="14.25" customHeight="1">
      <c r="A7003" s="2">
        <v>1394801</v>
      </c>
      <c r="B7003" s="2" t="s">
        <v>132</v>
      </c>
      <c r="C7003" s="2">
        <v>2607.9218689999998</v>
      </c>
      <c r="D7003" s="2" t="s">
        <v>130</v>
      </c>
    </row>
    <row r="7004" spans="1:4" ht="14.25" customHeight="1">
      <c r="A7004" s="2">
        <v>1395257</v>
      </c>
      <c r="B7004" s="2" t="s">
        <v>132</v>
      </c>
      <c r="C7004" s="2">
        <v>1361.3374229999999</v>
      </c>
      <c r="D7004" s="2" t="s">
        <v>130</v>
      </c>
    </row>
    <row r="7005" spans="1:4" ht="14.25" customHeight="1">
      <c r="A7005" s="2">
        <v>1395321</v>
      </c>
      <c r="B7005" s="2" t="s">
        <v>129</v>
      </c>
      <c r="C7005" s="2">
        <v>3713.0488489999998</v>
      </c>
      <c r="D7005" s="2" t="s">
        <v>130</v>
      </c>
    </row>
    <row r="7006" spans="1:4" ht="14.25" customHeight="1">
      <c r="A7006" s="2">
        <v>1396041</v>
      </c>
      <c r="B7006" s="2" t="s">
        <v>129</v>
      </c>
      <c r="C7006" s="2">
        <v>995.73227080000004</v>
      </c>
      <c r="D7006" s="2" t="s">
        <v>130</v>
      </c>
    </row>
    <row r="7007" spans="1:4" ht="14.25" customHeight="1">
      <c r="A7007" s="2">
        <v>1396067</v>
      </c>
      <c r="B7007" s="2" t="s">
        <v>132</v>
      </c>
      <c r="C7007" s="2">
        <v>1049.18075</v>
      </c>
      <c r="D7007" s="2" t="s">
        <v>130</v>
      </c>
    </row>
    <row r="7008" spans="1:4" ht="14.25" customHeight="1">
      <c r="A7008" s="2">
        <v>1396473</v>
      </c>
      <c r="B7008" s="2" t="s">
        <v>129</v>
      </c>
      <c r="C7008" s="2">
        <v>899.71337159999996</v>
      </c>
      <c r="D7008" s="2" t="s">
        <v>130</v>
      </c>
    </row>
    <row r="7009" spans="1:4" ht="14.25" customHeight="1">
      <c r="A7009" s="2">
        <v>1397022</v>
      </c>
      <c r="B7009" s="2" t="s">
        <v>129</v>
      </c>
      <c r="C7009" s="2">
        <v>618.58358120000003</v>
      </c>
      <c r="D7009" s="2" t="s">
        <v>133</v>
      </c>
    </row>
    <row r="7010" spans="1:4" ht="14.25" customHeight="1">
      <c r="A7010" s="2">
        <v>1397144</v>
      </c>
      <c r="B7010" s="2" t="s">
        <v>132</v>
      </c>
      <c r="C7010" s="2">
        <v>2701</v>
      </c>
      <c r="D7010" s="2" t="s">
        <v>133</v>
      </c>
    </row>
    <row r="7011" spans="1:4" ht="14.25" customHeight="1">
      <c r="A7011" s="2">
        <v>1397429</v>
      </c>
      <c r="B7011" s="2" t="s">
        <v>132</v>
      </c>
      <c r="C7011" s="2">
        <v>1706.016249</v>
      </c>
      <c r="D7011" s="2" t="s">
        <v>130</v>
      </c>
    </row>
    <row r="7012" spans="1:4" ht="14.25" customHeight="1">
      <c r="A7012" s="2">
        <v>1397479</v>
      </c>
      <c r="B7012" s="2" t="s">
        <v>132</v>
      </c>
      <c r="C7012" s="2">
        <v>1745</v>
      </c>
      <c r="D7012" s="2" t="s">
        <v>130</v>
      </c>
    </row>
    <row r="7013" spans="1:4" ht="14.25" customHeight="1">
      <c r="A7013" s="2">
        <v>1397666</v>
      </c>
      <c r="B7013" s="2" t="s">
        <v>132</v>
      </c>
      <c r="C7013" s="2">
        <v>2692</v>
      </c>
      <c r="D7013" s="2" t="s">
        <v>133</v>
      </c>
    </row>
    <row r="7014" spans="1:4" ht="14.25" customHeight="1">
      <c r="A7014" s="2">
        <v>1397791</v>
      </c>
      <c r="B7014" s="2" t="s">
        <v>132</v>
      </c>
      <c r="C7014" s="2">
        <v>3213.9582380000002</v>
      </c>
      <c r="D7014" s="2" t="s">
        <v>130</v>
      </c>
    </row>
    <row r="7015" spans="1:4" ht="14.25" customHeight="1">
      <c r="A7015" s="2">
        <v>1397885</v>
      </c>
      <c r="B7015" s="2" t="s">
        <v>132</v>
      </c>
      <c r="C7015" s="2">
        <v>3740.4420180000002</v>
      </c>
      <c r="D7015" s="2" t="s">
        <v>130</v>
      </c>
    </row>
    <row r="7016" spans="1:4" ht="14.25" customHeight="1">
      <c r="A7016" s="2">
        <v>1397951</v>
      </c>
      <c r="B7016" s="2" t="s">
        <v>132</v>
      </c>
      <c r="C7016" s="2">
        <v>3418</v>
      </c>
      <c r="D7016" s="2" t="s">
        <v>130</v>
      </c>
    </row>
    <row r="7017" spans="1:4" ht="14.25" customHeight="1">
      <c r="A7017" s="2">
        <v>1398198</v>
      </c>
      <c r="B7017" s="2" t="s">
        <v>129</v>
      </c>
      <c r="C7017" s="2">
        <v>444</v>
      </c>
      <c r="D7017" s="2" t="s">
        <v>133</v>
      </c>
    </row>
    <row r="7018" spans="1:4" ht="14.25" customHeight="1">
      <c r="A7018" s="2">
        <v>1398303</v>
      </c>
      <c r="B7018" s="2" t="s">
        <v>129</v>
      </c>
      <c r="C7018" s="2">
        <v>959.86132020000002</v>
      </c>
      <c r="D7018" s="2" t="s">
        <v>130</v>
      </c>
    </row>
    <row r="7019" spans="1:4" ht="14.25" customHeight="1">
      <c r="A7019" s="2">
        <v>1398329</v>
      </c>
      <c r="B7019" s="2" t="s">
        <v>132</v>
      </c>
      <c r="C7019" s="2">
        <v>1363.775353</v>
      </c>
      <c r="D7019" s="2" t="s">
        <v>130</v>
      </c>
    </row>
    <row r="7020" spans="1:4" ht="14.25" customHeight="1">
      <c r="A7020" s="2">
        <v>1398639</v>
      </c>
      <c r="B7020" s="2" t="s">
        <v>129</v>
      </c>
      <c r="C7020" s="2">
        <v>1481.488961</v>
      </c>
      <c r="D7020" s="2" t="s">
        <v>130</v>
      </c>
    </row>
    <row r="7021" spans="1:4" ht="14.25" customHeight="1">
      <c r="A7021" s="2">
        <v>1398715</v>
      </c>
      <c r="B7021" s="2" t="s">
        <v>132</v>
      </c>
      <c r="C7021" s="2">
        <v>1694.7226800000001</v>
      </c>
      <c r="D7021" s="2" t="s">
        <v>130</v>
      </c>
    </row>
    <row r="7022" spans="1:4" ht="14.25" customHeight="1">
      <c r="A7022" s="2">
        <v>1398783</v>
      </c>
      <c r="B7022" s="2" t="s">
        <v>129</v>
      </c>
      <c r="C7022" s="2">
        <v>1138</v>
      </c>
      <c r="D7022" s="2" t="s">
        <v>130</v>
      </c>
    </row>
    <row r="7023" spans="1:4" ht="14.25" customHeight="1">
      <c r="A7023" s="2">
        <v>1398983</v>
      </c>
      <c r="B7023" s="2" t="s">
        <v>132</v>
      </c>
      <c r="C7023" s="2">
        <v>1755</v>
      </c>
      <c r="D7023" s="2" t="s">
        <v>130</v>
      </c>
    </row>
    <row r="7024" spans="1:4" ht="14.25" customHeight="1">
      <c r="A7024" s="2">
        <v>1399069</v>
      </c>
      <c r="B7024" s="2" t="s">
        <v>132</v>
      </c>
      <c r="C7024" s="2">
        <v>1239</v>
      </c>
      <c r="D7024" s="2" t="s">
        <v>134</v>
      </c>
    </row>
    <row r="7025" spans="1:4" ht="14.25" customHeight="1">
      <c r="A7025" s="2">
        <v>1399449</v>
      </c>
      <c r="B7025" s="2" t="s">
        <v>129</v>
      </c>
      <c r="C7025" s="2">
        <v>1513.1989369999999</v>
      </c>
      <c r="D7025" s="2" t="s">
        <v>130</v>
      </c>
    </row>
    <row r="7026" spans="1:4" ht="14.25" customHeight="1">
      <c r="A7026" s="2">
        <v>1399924</v>
      </c>
      <c r="B7026" s="2" t="s">
        <v>132</v>
      </c>
      <c r="C7026" s="2">
        <v>1295</v>
      </c>
      <c r="D7026" s="2" t="s">
        <v>133</v>
      </c>
    </row>
    <row r="7027" spans="1:4" ht="14.25" customHeight="1">
      <c r="A7027" s="2">
        <v>1399958</v>
      </c>
      <c r="B7027" s="2" t="s">
        <v>132</v>
      </c>
      <c r="C7027" s="2">
        <v>3335.670361</v>
      </c>
      <c r="D7027" s="2" t="s">
        <v>133</v>
      </c>
    </row>
    <row r="7028" spans="1:4" ht="14.25" customHeight="1">
      <c r="A7028" s="2">
        <v>1400049</v>
      </c>
      <c r="B7028" s="2" t="s">
        <v>129</v>
      </c>
      <c r="C7028" s="2">
        <v>1930</v>
      </c>
      <c r="D7028" s="2" t="s">
        <v>134</v>
      </c>
    </row>
    <row r="7029" spans="1:4" ht="14.25" customHeight="1">
      <c r="A7029" s="2">
        <v>1400581</v>
      </c>
      <c r="B7029" s="2" t="s">
        <v>132</v>
      </c>
      <c r="C7029" s="2">
        <v>3024.5837069999998</v>
      </c>
      <c r="D7029" s="2" t="s">
        <v>134</v>
      </c>
    </row>
    <row r="7030" spans="1:4" ht="14.25" customHeight="1">
      <c r="A7030" s="2">
        <v>1400652</v>
      </c>
      <c r="B7030" s="2" t="s">
        <v>129</v>
      </c>
      <c r="C7030" s="2">
        <v>3563.7941449999998</v>
      </c>
      <c r="D7030" s="2" t="s">
        <v>133</v>
      </c>
    </row>
    <row r="7031" spans="1:4" ht="14.25" customHeight="1">
      <c r="A7031" s="2">
        <v>1400909</v>
      </c>
      <c r="B7031" s="2" t="s">
        <v>132</v>
      </c>
      <c r="C7031" s="2">
        <v>3602.7146250000001</v>
      </c>
      <c r="D7031" s="2" t="s">
        <v>130</v>
      </c>
    </row>
    <row r="7032" spans="1:4" ht="14.25" customHeight="1">
      <c r="A7032" s="2">
        <v>1401129</v>
      </c>
      <c r="B7032" s="2" t="s">
        <v>129</v>
      </c>
      <c r="C7032" s="2">
        <v>3294.0980119999999</v>
      </c>
      <c r="D7032" s="2" t="s">
        <v>130</v>
      </c>
    </row>
    <row r="7033" spans="1:4" ht="14.25" customHeight="1">
      <c r="A7033" s="2">
        <v>1401186</v>
      </c>
      <c r="B7033" s="2" t="s">
        <v>129</v>
      </c>
      <c r="C7033" s="2">
        <v>1797.6528269999999</v>
      </c>
      <c r="D7033" s="2" t="s">
        <v>133</v>
      </c>
    </row>
    <row r="7034" spans="1:4" ht="14.25" customHeight="1">
      <c r="A7034" s="2">
        <v>1401978</v>
      </c>
      <c r="B7034" s="2" t="s">
        <v>129</v>
      </c>
      <c r="C7034" s="2">
        <v>234.3353338</v>
      </c>
      <c r="D7034" s="2" t="s">
        <v>133</v>
      </c>
    </row>
    <row r="7035" spans="1:4" ht="14.25" customHeight="1">
      <c r="A7035" s="2">
        <v>1402230</v>
      </c>
      <c r="B7035" s="2" t="s">
        <v>129</v>
      </c>
      <c r="C7035" s="2">
        <v>3148.468613</v>
      </c>
      <c r="D7035" s="2" t="s">
        <v>133</v>
      </c>
    </row>
    <row r="7036" spans="1:4" ht="14.25" customHeight="1">
      <c r="A7036" s="2">
        <v>1402313</v>
      </c>
      <c r="B7036" s="2" t="s">
        <v>132</v>
      </c>
      <c r="C7036" s="2">
        <v>701.95135470000002</v>
      </c>
      <c r="D7036" s="2" t="s">
        <v>130</v>
      </c>
    </row>
    <row r="7037" spans="1:4" ht="14.25" customHeight="1">
      <c r="A7037" s="2">
        <v>1402527</v>
      </c>
      <c r="B7037" s="2" t="s">
        <v>129</v>
      </c>
      <c r="C7037" s="2">
        <v>610</v>
      </c>
      <c r="D7037" s="2" t="s">
        <v>134</v>
      </c>
    </row>
    <row r="7038" spans="1:4" ht="14.25" customHeight="1">
      <c r="A7038" s="2">
        <v>1402592</v>
      </c>
      <c r="B7038" s="2" t="s">
        <v>132</v>
      </c>
      <c r="C7038" s="2">
        <v>3057.6722260000001</v>
      </c>
      <c r="D7038" s="2" t="s">
        <v>133</v>
      </c>
    </row>
    <row r="7039" spans="1:4" ht="14.25" customHeight="1">
      <c r="A7039" s="2">
        <v>1402721</v>
      </c>
      <c r="B7039" s="2" t="s">
        <v>132</v>
      </c>
      <c r="C7039" s="2">
        <v>2845.1143149999998</v>
      </c>
      <c r="D7039" s="2" t="s">
        <v>130</v>
      </c>
    </row>
    <row r="7040" spans="1:4" ht="14.25" customHeight="1">
      <c r="A7040" s="2">
        <v>1403045</v>
      </c>
      <c r="B7040" s="2" t="s">
        <v>132</v>
      </c>
      <c r="C7040" s="2">
        <v>3347</v>
      </c>
      <c r="D7040" s="2" t="s">
        <v>134</v>
      </c>
    </row>
    <row r="7041" spans="1:4" ht="14.25" customHeight="1">
      <c r="A7041" s="2">
        <v>1403211</v>
      </c>
      <c r="B7041" s="2" t="s">
        <v>129</v>
      </c>
      <c r="C7041" s="2">
        <v>1763</v>
      </c>
      <c r="D7041" s="2" t="s">
        <v>130</v>
      </c>
    </row>
    <row r="7042" spans="1:4" ht="14.25" customHeight="1">
      <c r="A7042" s="2">
        <v>1403247</v>
      </c>
      <c r="B7042" s="2" t="s">
        <v>129</v>
      </c>
      <c r="C7042" s="2">
        <v>3005</v>
      </c>
      <c r="D7042" s="2" t="s">
        <v>130</v>
      </c>
    </row>
    <row r="7043" spans="1:4" ht="14.25" customHeight="1">
      <c r="A7043" s="2">
        <v>1403271</v>
      </c>
      <c r="B7043" s="2" t="s">
        <v>129</v>
      </c>
      <c r="C7043" s="2">
        <v>2124.4864309999998</v>
      </c>
      <c r="D7043" s="2" t="s">
        <v>130</v>
      </c>
    </row>
    <row r="7044" spans="1:4" ht="14.25" customHeight="1">
      <c r="A7044" s="2">
        <v>1403325</v>
      </c>
      <c r="B7044" s="2" t="s">
        <v>129</v>
      </c>
      <c r="C7044" s="2">
        <v>2999</v>
      </c>
      <c r="D7044" s="2" t="s">
        <v>134</v>
      </c>
    </row>
    <row r="7045" spans="1:4" ht="14.25" customHeight="1">
      <c r="A7045" s="2">
        <v>1403513</v>
      </c>
      <c r="B7045" s="2" t="s">
        <v>132</v>
      </c>
      <c r="C7045" s="2">
        <v>2630</v>
      </c>
      <c r="D7045" s="2" t="s">
        <v>130</v>
      </c>
    </row>
    <row r="7046" spans="1:4" ht="14.25" customHeight="1">
      <c r="A7046" s="2">
        <v>1403612</v>
      </c>
      <c r="B7046" s="2" t="s">
        <v>132</v>
      </c>
      <c r="C7046" s="2">
        <v>795</v>
      </c>
      <c r="D7046" s="2" t="s">
        <v>133</v>
      </c>
    </row>
    <row r="7047" spans="1:4" ht="14.25" customHeight="1">
      <c r="A7047" s="2">
        <v>1403858</v>
      </c>
      <c r="B7047" s="2" t="s">
        <v>132</v>
      </c>
      <c r="C7047" s="2">
        <v>671.71325660000002</v>
      </c>
      <c r="D7047" s="2" t="s">
        <v>133</v>
      </c>
    </row>
    <row r="7048" spans="1:4" ht="14.25" customHeight="1">
      <c r="A7048" s="2">
        <v>1403862</v>
      </c>
      <c r="B7048" s="2" t="s">
        <v>129</v>
      </c>
      <c r="C7048" s="2">
        <v>1593.258912</v>
      </c>
      <c r="D7048" s="2" t="s">
        <v>133</v>
      </c>
    </row>
    <row r="7049" spans="1:4" ht="14.25" customHeight="1">
      <c r="A7049" s="2">
        <v>1404077</v>
      </c>
      <c r="B7049" s="2" t="s">
        <v>132</v>
      </c>
      <c r="C7049" s="2">
        <v>1854</v>
      </c>
      <c r="D7049" s="2" t="s">
        <v>130</v>
      </c>
    </row>
    <row r="7050" spans="1:4" ht="14.25" customHeight="1">
      <c r="A7050" s="2">
        <v>1404236</v>
      </c>
      <c r="B7050" s="2" t="s">
        <v>132</v>
      </c>
      <c r="C7050" s="2">
        <v>3607.4955880000002</v>
      </c>
      <c r="D7050" s="2" t="s">
        <v>133</v>
      </c>
    </row>
    <row r="7051" spans="1:4" ht="14.25" customHeight="1">
      <c r="A7051" s="2">
        <v>1404268</v>
      </c>
      <c r="B7051" s="2" t="s">
        <v>132</v>
      </c>
      <c r="C7051" s="2">
        <v>3020.860745</v>
      </c>
      <c r="D7051" s="2" t="s">
        <v>133</v>
      </c>
    </row>
    <row r="7052" spans="1:4" ht="14.25" customHeight="1">
      <c r="A7052" s="2">
        <v>1404582</v>
      </c>
      <c r="B7052" s="2" t="s">
        <v>129</v>
      </c>
      <c r="C7052" s="2">
        <v>1642.376006</v>
      </c>
      <c r="D7052" s="2" t="s">
        <v>133</v>
      </c>
    </row>
    <row r="7053" spans="1:4" ht="14.25" customHeight="1">
      <c r="A7053" s="2">
        <v>1404617</v>
      </c>
      <c r="B7053" s="2" t="s">
        <v>132</v>
      </c>
      <c r="C7053" s="2">
        <v>2364</v>
      </c>
      <c r="D7053" s="2" t="s">
        <v>130</v>
      </c>
    </row>
    <row r="7054" spans="1:4" ht="14.25" customHeight="1">
      <c r="A7054" s="2">
        <v>1404685</v>
      </c>
      <c r="B7054" s="2" t="s">
        <v>132</v>
      </c>
      <c r="C7054" s="2">
        <v>2553.9672489999998</v>
      </c>
      <c r="D7054" s="2" t="s">
        <v>130</v>
      </c>
    </row>
    <row r="7055" spans="1:4" ht="14.25" customHeight="1">
      <c r="A7055" s="2">
        <v>1405512</v>
      </c>
      <c r="B7055" s="2" t="s">
        <v>129</v>
      </c>
      <c r="C7055" s="2">
        <v>3175</v>
      </c>
      <c r="D7055" s="2" t="s">
        <v>133</v>
      </c>
    </row>
    <row r="7056" spans="1:4" ht="14.25" customHeight="1">
      <c r="A7056" s="2">
        <v>1405880</v>
      </c>
      <c r="B7056" s="2" t="s">
        <v>132</v>
      </c>
      <c r="C7056" s="2">
        <v>2774.038403</v>
      </c>
      <c r="D7056" s="2" t="s">
        <v>133</v>
      </c>
    </row>
    <row r="7057" spans="1:4" ht="14.25" customHeight="1">
      <c r="A7057" s="2">
        <v>1406021</v>
      </c>
      <c r="B7057" s="2" t="s">
        <v>132</v>
      </c>
      <c r="C7057" s="2">
        <v>2058</v>
      </c>
      <c r="D7057" s="2" t="s">
        <v>130</v>
      </c>
    </row>
    <row r="7058" spans="1:4" ht="14.25" customHeight="1">
      <c r="A7058" s="2">
        <v>1406787</v>
      </c>
      <c r="B7058" s="2" t="s">
        <v>129</v>
      </c>
      <c r="C7058" s="2">
        <v>3107.4277489999999</v>
      </c>
      <c r="D7058" s="2" t="s">
        <v>130</v>
      </c>
    </row>
    <row r="7059" spans="1:4" ht="14.25" customHeight="1">
      <c r="A7059" s="2">
        <v>1406830</v>
      </c>
      <c r="B7059" s="2" t="s">
        <v>132</v>
      </c>
      <c r="C7059" s="2">
        <v>1389.0455280000001</v>
      </c>
      <c r="D7059" s="2" t="s">
        <v>133</v>
      </c>
    </row>
    <row r="7060" spans="1:4" ht="14.25" customHeight="1">
      <c r="A7060" s="2">
        <v>1406984</v>
      </c>
      <c r="B7060" s="2" t="s">
        <v>132</v>
      </c>
      <c r="C7060" s="2">
        <v>3453</v>
      </c>
      <c r="D7060" s="2" t="s">
        <v>133</v>
      </c>
    </row>
    <row r="7061" spans="1:4" ht="14.25" customHeight="1">
      <c r="A7061" s="2">
        <v>1407100</v>
      </c>
      <c r="B7061" s="2" t="s">
        <v>132</v>
      </c>
      <c r="C7061" s="2">
        <v>467.57264529999998</v>
      </c>
      <c r="D7061" s="2" t="s">
        <v>133</v>
      </c>
    </row>
    <row r="7062" spans="1:4" ht="14.25" customHeight="1">
      <c r="A7062" s="2">
        <v>1407544</v>
      </c>
      <c r="B7062" s="2" t="s">
        <v>132</v>
      </c>
      <c r="C7062" s="2">
        <v>1508.052144</v>
      </c>
      <c r="D7062" s="2" t="s">
        <v>133</v>
      </c>
    </row>
    <row r="7063" spans="1:4" ht="14.25" customHeight="1">
      <c r="A7063" s="2">
        <v>1407608</v>
      </c>
      <c r="B7063" s="2" t="s">
        <v>132</v>
      </c>
      <c r="C7063" s="2">
        <v>1375.628099</v>
      </c>
      <c r="D7063" s="2" t="s">
        <v>133</v>
      </c>
    </row>
    <row r="7064" spans="1:4" ht="14.25" customHeight="1">
      <c r="A7064" s="2">
        <v>1407989</v>
      </c>
      <c r="B7064" s="2" t="s">
        <v>132</v>
      </c>
      <c r="C7064" s="2">
        <v>548.11639290000005</v>
      </c>
      <c r="D7064" s="2" t="s">
        <v>130</v>
      </c>
    </row>
    <row r="7065" spans="1:4" ht="14.25" customHeight="1">
      <c r="A7065" s="2">
        <v>1408264</v>
      </c>
      <c r="B7065" s="2" t="s">
        <v>132</v>
      </c>
      <c r="C7065" s="2">
        <v>3698.5355549999999</v>
      </c>
      <c r="D7065" s="2" t="s">
        <v>133</v>
      </c>
    </row>
    <row r="7066" spans="1:4" ht="14.25" customHeight="1">
      <c r="A7066" s="2">
        <v>1408592</v>
      </c>
      <c r="B7066" s="2" t="s">
        <v>132</v>
      </c>
      <c r="C7066" s="2">
        <v>425.48253119999998</v>
      </c>
      <c r="D7066" s="2" t="s">
        <v>133</v>
      </c>
    </row>
    <row r="7067" spans="1:4" ht="14.25" customHeight="1">
      <c r="A7067" s="2">
        <v>1408688</v>
      </c>
      <c r="B7067" s="2" t="s">
        <v>132</v>
      </c>
      <c r="C7067" s="2">
        <v>738.16312589999995</v>
      </c>
      <c r="D7067" s="2" t="s">
        <v>133</v>
      </c>
    </row>
    <row r="7068" spans="1:4" ht="14.25" customHeight="1">
      <c r="A7068" s="2">
        <v>1408690</v>
      </c>
      <c r="B7068" s="2" t="s">
        <v>132</v>
      </c>
      <c r="C7068" s="2">
        <v>2777</v>
      </c>
      <c r="D7068" s="2" t="s">
        <v>133</v>
      </c>
    </row>
    <row r="7069" spans="1:4" ht="14.25" customHeight="1">
      <c r="A7069" s="2">
        <v>1408851</v>
      </c>
      <c r="B7069" s="2" t="s">
        <v>129</v>
      </c>
      <c r="C7069" s="2">
        <v>2343</v>
      </c>
      <c r="D7069" s="2" t="s">
        <v>130</v>
      </c>
    </row>
    <row r="7070" spans="1:4" ht="14.25" customHeight="1">
      <c r="A7070" s="2">
        <v>1408901</v>
      </c>
      <c r="B7070" s="2" t="s">
        <v>132</v>
      </c>
      <c r="C7070" s="2">
        <v>2707.802197</v>
      </c>
      <c r="D7070" s="2" t="s">
        <v>130</v>
      </c>
    </row>
    <row r="7071" spans="1:4" ht="14.25" customHeight="1">
      <c r="A7071" s="2">
        <v>1409248</v>
      </c>
      <c r="B7071" s="2" t="s">
        <v>132</v>
      </c>
      <c r="C7071" s="2">
        <v>654</v>
      </c>
      <c r="D7071" s="2" t="s">
        <v>133</v>
      </c>
    </row>
    <row r="7072" spans="1:4" ht="14.25" customHeight="1">
      <c r="A7072" s="2">
        <v>1409469</v>
      </c>
      <c r="B7072" s="2" t="s">
        <v>129</v>
      </c>
      <c r="C7072" s="2">
        <v>3575.131613</v>
      </c>
      <c r="D7072" s="2" t="s">
        <v>130</v>
      </c>
    </row>
    <row r="7073" spans="1:4" ht="14.25" customHeight="1">
      <c r="A7073" s="2">
        <v>1409653</v>
      </c>
      <c r="B7073" s="2" t="s">
        <v>132</v>
      </c>
      <c r="C7073" s="2">
        <v>1045</v>
      </c>
      <c r="D7073" s="2" t="s">
        <v>134</v>
      </c>
    </row>
    <row r="7074" spans="1:4" ht="14.25" customHeight="1">
      <c r="A7074" s="2">
        <v>1409664</v>
      </c>
      <c r="B7074" s="2" t="s">
        <v>129</v>
      </c>
      <c r="C7074" s="2">
        <v>1374.689302</v>
      </c>
      <c r="D7074" s="2" t="s">
        <v>133</v>
      </c>
    </row>
    <row r="7075" spans="1:4" ht="14.25" customHeight="1">
      <c r="A7075" s="2">
        <v>1410158</v>
      </c>
      <c r="B7075" s="2" t="s">
        <v>132</v>
      </c>
      <c r="C7075" s="2">
        <v>3460</v>
      </c>
      <c r="D7075" s="2" t="s">
        <v>133</v>
      </c>
    </row>
    <row r="7076" spans="1:4" ht="14.25" customHeight="1">
      <c r="A7076" s="2">
        <v>1410905</v>
      </c>
      <c r="B7076" s="2" t="s">
        <v>132</v>
      </c>
      <c r="C7076" s="2">
        <v>825</v>
      </c>
      <c r="D7076" s="2" t="s">
        <v>130</v>
      </c>
    </row>
    <row r="7077" spans="1:4" ht="14.25" customHeight="1">
      <c r="A7077" s="2">
        <v>1411042</v>
      </c>
      <c r="B7077" s="2" t="s">
        <v>132</v>
      </c>
      <c r="C7077" s="2">
        <v>540</v>
      </c>
      <c r="D7077" s="2" t="s">
        <v>133</v>
      </c>
    </row>
    <row r="7078" spans="1:4" ht="14.25" customHeight="1">
      <c r="A7078" s="2">
        <v>1411276</v>
      </c>
      <c r="B7078" s="2" t="s">
        <v>132</v>
      </c>
      <c r="C7078" s="2">
        <v>535.63657250000006</v>
      </c>
      <c r="D7078" s="2" t="s">
        <v>133</v>
      </c>
    </row>
    <row r="7079" spans="1:4" ht="14.25" customHeight="1">
      <c r="A7079" s="2">
        <v>1411938</v>
      </c>
      <c r="B7079" s="2" t="s">
        <v>129</v>
      </c>
      <c r="C7079" s="2">
        <v>2967.8425430000002</v>
      </c>
      <c r="D7079" s="2" t="s">
        <v>133</v>
      </c>
    </row>
    <row r="7080" spans="1:4" ht="14.25" customHeight="1">
      <c r="A7080" s="2">
        <v>1412022</v>
      </c>
      <c r="B7080" s="2" t="s">
        <v>129</v>
      </c>
      <c r="C7080" s="2">
        <v>2630</v>
      </c>
      <c r="D7080" s="2" t="s">
        <v>133</v>
      </c>
    </row>
    <row r="7081" spans="1:4" ht="14.25" customHeight="1">
      <c r="A7081" s="2">
        <v>1412196</v>
      </c>
      <c r="B7081" s="2" t="s">
        <v>129</v>
      </c>
      <c r="C7081" s="2">
        <v>3500.6743929999998</v>
      </c>
      <c r="D7081" s="2" t="s">
        <v>133</v>
      </c>
    </row>
    <row r="7082" spans="1:4" ht="14.25" customHeight="1">
      <c r="A7082" s="2">
        <v>1412293</v>
      </c>
      <c r="B7082" s="2" t="s">
        <v>132</v>
      </c>
      <c r="C7082" s="2">
        <v>2951</v>
      </c>
      <c r="D7082" s="2" t="s">
        <v>130</v>
      </c>
    </row>
    <row r="7083" spans="1:4" ht="14.25" customHeight="1">
      <c r="A7083" s="2">
        <v>1412301</v>
      </c>
      <c r="B7083" s="2" t="s">
        <v>129</v>
      </c>
      <c r="C7083" s="2">
        <v>2496</v>
      </c>
      <c r="D7083" s="2" t="s">
        <v>130</v>
      </c>
    </row>
    <row r="7084" spans="1:4" ht="14.25" customHeight="1">
      <c r="A7084" s="2">
        <v>1412502</v>
      </c>
      <c r="B7084" s="2" t="s">
        <v>129</v>
      </c>
      <c r="C7084" s="2">
        <v>3428.0182629999999</v>
      </c>
      <c r="D7084" s="2" t="s">
        <v>133</v>
      </c>
    </row>
    <row r="7085" spans="1:4" ht="14.25" customHeight="1">
      <c r="A7085" s="2">
        <v>1412912</v>
      </c>
      <c r="B7085" s="2" t="s">
        <v>132</v>
      </c>
      <c r="C7085" s="2">
        <v>3255.2198370000001</v>
      </c>
      <c r="D7085" s="2" t="s">
        <v>133</v>
      </c>
    </row>
    <row r="7086" spans="1:4" ht="14.25" customHeight="1">
      <c r="A7086" s="2">
        <v>1412940</v>
      </c>
      <c r="B7086" s="2" t="s">
        <v>129</v>
      </c>
      <c r="C7086" s="2">
        <v>1074.4205890000001</v>
      </c>
      <c r="D7086" s="2" t="s">
        <v>133</v>
      </c>
    </row>
    <row r="7087" spans="1:4" ht="14.25" customHeight="1">
      <c r="A7087" s="2">
        <v>1412983</v>
      </c>
      <c r="B7087" s="2" t="s">
        <v>132</v>
      </c>
      <c r="C7087" s="2">
        <v>968.25755509999999</v>
      </c>
      <c r="D7087" s="2" t="s">
        <v>130</v>
      </c>
    </row>
    <row r="7088" spans="1:4" ht="14.25" customHeight="1">
      <c r="A7088" s="2">
        <v>1412991</v>
      </c>
      <c r="B7088" s="2" t="s">
        <v>129</v>
      </c>
      <c r="C7088" s="2">
        <v>625.3398674</v>
      </c>
      <c r="D7088" s="2" t="s">
        <v>130</v>
      </c>
    </row>
    <row r="7089" spans="1:4" ht="14.25" customHeight="1">
      <c r="A7089" s="2">
        <v>1413117</v>
      </c>
      <c r="B7089" s="2" t="s">
        <v>129</v>
      </c>
      <c r="C7089" s="2">
        <v>973.72310319999997</v>
      </c>
      <c r="D7089" s="2" t="s">
        <v>130</v>
      </c>
    </row>
    <row r="7090" spans="1:4" ht="14.25" customHeight="1">
      <c r="A7090" s="2">
        <v>1413288</v>
      </c>
      <c r="B7090" s="2" t="s">
        <v>129</v>
      </c>
      <c r="C7090" s="2">
        <v>2001.6777099999999</v>
      </c>
      <c r="D7090" s="2" t="s">
        <v>133</v>
      </c>
    </row>
    <row r="7091" spans="1:4" ht="14.25" customHeight="1">
      <c r="A7091" s="2">
        <v>1413478</v>
      </c>
      <c r="B7091" s="2" t="s">
        <v>132</v>
      </c>
      <c r="C7091" s="2">
        <v>2500.4169440000001</v>
      </c>
      <c r="D7091" s="2" t="s">
        <v>133</v>
      </c>
    </row>
    <row r="7092" spans="1:4" ht="14.25" customHeight="1">
      <c r="A7092" s="2">
        <v>1413499</v>
      </c>
      <c r="B7092" s="2" t="s">
        <v>132</v>
      </c>
      <c r="C7092" s="2">
        <v>893</v>
      </c>
      <c r="D7092" s="2" t="s">
        <v>130</v>
      </c>
    </row>
    <row r="7093" spans="1:4" ht="14.25" customHeight="1">
      <c r="A7093" s="2">
        <v>1413552</v>
      </c>
      <c r="B7093" s="2" t="s">
        <v>129</v>
      </c>
      <c r="C7093" s="2">
        <v>2701</v>
      </c>
      <c r="D7093" s="2" t="s">
        <v>133</v>
      </c>
    </row>
    <row r="7094" spans="1:4" ht="14.25" customHeight="1">
      <c r="A7094" s="2">
        <v>1413777</v>
      </c>
      <c r="B7094" s="2" t="s">
        <v>129</v>
      </c>
      <c r="C7094" s="2">
        <v>523.23941669999999</v>
      </c>
      <c r="D7094" s="2" t="s">
        <v>130</v>
      </c>
    </row>
    <row r="7095" spans="1:4" ht="14.25" customHeight="1">
      <c r="A7095" s="2">
        <v>1413851</v>
      </c>
      <c r="B7095" s="2" t="s">
        <v>132</v>
      </c>
      <c r="C7095" s="2">
        <v>2213</v>
      </c>
      <c r="D7095" s="2" t="s">
        <v>130</v>
      </c>
    </row>
    <row r="7096" spans="1:4" ht="14.25" customHeight="1">
      <c r="A7096" s="2">
        <v>1414387</v>
      </c>
      <c r="B7096" s="2" t="s">
        <v>132</v>
      </c>
      <c r="C7096" s="2">
        <v>1046</v>
      </c>
      <c r="D7096" s="2" t="s">
        <v>130</v>
      </c>
    </row>
    <row r="7097" spans="1:4" ht="14.25" customHeight="1">
      <c r="A7097" s="2">
        <v>1414388</v>
      </c>
      <c r="B7097" s="2" t="s">
        <v>132</v>
      </c>
      <c r="C7097" s="2">
        <v>1559.988218</v>
      </c>
      <c r="D7097" s="2" t="s">
        <v>133</v>
      </c>
    </row>
    <row r="7098" spans="1:4" ht="14.25" customHeight="1">
      <c r="A7098" s="2">
        <v>1414417</v>
      </c>
      <c r="B7098" s="2" t="s">
        <v>132</v>
      </c>
      <c r="C7098" s="2">
        <v>2315</v>
      </c>
      <c r="D7098" s="2" t="s">
        <v>130</v>
      </c>
    </row>
    <row r="7099" spans="1:4" ht="14.25" customHeight="1">
      <c r="A7099" s="2">
        <v>1414965</v>
      </c>
      <c r="B7099" s="2" t="s">
        <v>129</v>
      </c>
      <c r="C7099" s="2">
        <v>3476</v>
      </c>
      <c r="D7099" s="2" t="s">
        <v>130</v>
      </c>
    </row>
    <row r="7100" spans="1:4" ht="14.25" customHeight="1">
      <c r="A7100" s="2">
        <v>1415036</v>
      </c>
      <c r="B7100" s="2" t="s">
        <v>132</v>
      </c>
      <c r="C7100" s="2">
        <v>3032.3992069999999</v>
      </c>
      <c r="D7100" s="2" t="s">
        <v>133</v>
      </c>
    </row>
    <row r="7101" spans="1:4" ht="14.25" customHeight="1">
      <c r="A7101" s="2">
        <v>1415234</v>
      </c>
      <c r="B7101" s="2" t="s">
        <v>132</v>
      </c>
      <c r="C7101" s="2">
        <v>1843.0176690000001</v>
      </c>
      <c r="D7101" s="2" t="s">
        <v>133</v>
      </c>
    </row>
    <row r="7102" spans="1:4" ht="14.25" customHeight="1">
      <c r="A7102" s="2">
        <v>1415306</v>
      </c>
      <c r="B7102" s="2" t="s">
        <v>132</v>
      </c>
      <c r="C7102" s="2">
        <v>1888.225222</v>
      </c>
      <c r="D7102" s="2" t="s">
        <v>133</v>
      </c>
    </row>
    <row r="7103" spans="1:4" ht="14.25" customHeight="1">
      <c r="A7103" s="2">
        <v>1415318</v>
      </c>
      <c r="B7103" s="2" t="s">
        <v>132</v>
      </c>
      <c r="C7103" s="2">
        <v>2948</v>
      </c>
      <c r="D7103" s="2" t="s">
        <v>133</v>
      </c>
    </row>
    <row r="7104" spans="1:4" ht="14.25" customHeight="1">
      <c r="A7104" s="2">
        <v>1415556</v>
      </c>
      <c r="B7104" s="2" t="s">
        <v>129</v>
      </c>
      <c r="C7104" s="2">
        <v>487</v>
      </c>
      <c r="D7104" s="2" t="s">
        <v>133</v>
      </c>
    </row>
    <row r="7105" spans="1:4" ht="14.25" customHeight="1">
      <c r="A7105" s="2">
        <v>1415611</v>
      </c>
      <c r="B7105" s="2" t="s">
        <v>132</v>
      </c>
      <c r="C7105" s="2">
        <v>1737</v>
      </c>
      <c r="D7105" s="2" t="s">
        <v>130</v>
      </c>
    </row>
    <row r="7106" spans="1:4" ht="14.25" customHeight="1">
      <c r="A7106" s="2">
        <v>1416315</v>
      </c>
      <c r="B7106" s="2" t="s">
        <v>129</v>
      </c>
      <c r="C7106" s="2">
        <v>428</v>
      </c>
      <c r="D7106" s="2" t="s">
        <v>130</v>
      </c>
    </row>
    <row r="7107" spans="1:4" ht="14.25" customHeight="1">
      <c r="A7107" s="2">
        <v>1416370</v>
      </c>
      <c r="B7107" s="2" t="s">
        <v>132</v>
      </c>
      <c r="C7107" s="2">
        <v>3490</v>
      </c>
      <c r="D7107" s="2" t="s">
        <v>133</v>
      </c>
    </row>
    <row r="7108" spans="1:4" ht="14.25" customHeight="1">
      <c r="A7108" s="2">
        <v>1416601</v>
      </c>
      <c r="B7108" s="2" t="s">
        <v>132</v>
      </c>
      <c r="C7108" s="2">
        <v>2206.6504180000002</v>
      </c>
      <c r="D7108" s="2" t="s">
        <v>130</v>
      </c>
    </row>
    <row r="7109" spans="1:4" ht="14.25" customHeight="1">
      <c r="A7109" s="2">
        <v>1416642</v>
      </c>
      <c r="B7109" s="2" t="s">
        <v>129</v>
      </c>
      <c r="C7109" s="2">
        <v>3452.2048329999998</v>
      </c>
      <c r="D7109" s="2" t="s">
        <v>133</v>
      </c>
    </row>
    <row r="7110" spans="1:4" ht="14.25" customHeight="1">
      <c r="A7110" s="2">
        <v>1416652</v>
      </c>
      <c r="B7110" s="2" t="s">
        <v>132</v>
      </c>
      <c r="C7110" s="2">
        <v>2087.2513880000001</v>
      </c>
      <c r="D7110" s="2" t="s">
        <v>133</v>
      </c>
    </row>
    <row r="7111" spans="1:4" ht="14.25" customHeight="1">
      <c r="A7111" s="2">
        <v>1417392</v>
      </c>
      <c r="B7111" s="2" t="s">
        <v>129</v>
      </c>
      <c r="C7111" s="2">
        <v>1561</v>
      </c>
      <c r="D7111" s="2" t="s">
        <v>133</v>
      </c>
    </row>
    <row r="7112" spans="1:4" ht="14.25" customHeight="1">
      <c r="A7112" s="2">
        <v>1417669</v>
      </c>
      <c r="B7112" s="2" t="s">
        <v>132</v>
      </c>
      <c r="C7112" s="2">
        <v>2094.2828810000001</v>
      </c>
      <c r="D7112" s="2" t="s">
        <v>130</v>
      </c>
    </row>
    <row r="7113" spans="1:4" ht="14.25" customHeight="1">
      <c r="A7113" s="2">
        <v>1417880</v>
      </c>
      <c r="B7113" s="2" t="s">
        <v>132</v>
      </c>
      <c r="C7113" s="2">
        <v>2053.6586809999999</v>
      </c>
      <c r="D7113" s="2" t="s">
        <v>133</v>
      </c>
    </row>
    <row r="7114" spans="1:4" ht="14.25" customHeight="1">
      <c r="A7114" s="2">
        <v>1418232</v>
      </c>
      <c r="B7114" s="2" t="s">
        <v>129</v>
      </c>
      <c r="C7114" s="2">
        <v>3088.463338</v>
      </c>
      <c r="D7114" s="2" t="s">
        <v>133</v>
      </c>
    </row>
    <row r="7115" spans="1:4" ht="14.25" customHeight="1">
      <c r="A7115" s="2">
        <v>1418853</v>
      </c>
      <c r="B7115" s="2" t="s">
        <v>129</v>
      </c>
      <c r="C7115" s="2">
        <v>1814.568923</v>
      </c>
      <c r="D7115" s="2" t="s">
        <v>130</v>
      </c>
    </row>
    <row r="7116" spans="1:4" ht="14.25" customHeight="1">
      <c r="A7116" s="2">
        <v>1418988</v>
      </c>
      <c r="B7116" s="2" t="s">
        <v>129</v>
      </c>
      <c r="C7116" s="2">
        <v>324.0803621</v>
      </c>
      <c r="D7116" s="2" t="s">
        <v>133</v>
      </c>
    </row>
    <row r="7117" spans="1:4" ht="14.25" customHeight="1">
      <c r="A7117" s="2">
        <v>1419106</v>
      </c>
      <c r="B7117" s="2" t="s">
        <v>132</v>
      </c>
      <c r="C7117" s="2">
        <v>2453.8544539999998</v>
      </c>
      <c r="D7117" s="2" t="s">
        <v>133</v>
      </c>
    </row>
    <row r="7118" spans="1:4" ht="14.25" customHeight="1">
      <c r="A7118" s="2">
        <v>1419131</v>
      </c>
      <c r="B7118" s="2" t="s">
        <v>132</v>
      </c>
      <c r="C7118" s="2">
        <v>2900.2578429999999</v>
      </c>
      <c r="D7118" s="2" t="s">
        <v>134</v>
      </c>
    </row>
    <row r="7119" spans="1:4" ht="14.25" customHeight="1">
      <c r="A7119" s="2">
        <v>1419646</v>
      </c>
      <c r="B7119" s="2" t="s">
        <v>132</v>
      </c>
      <c r="C7119" s="2">
        <v>2895</v>
      </c>
      <c r="D7119" s="2" t="s">
        <v>133</v>
      </c>
    </row>
    <row r="7120" spans="1:4" ht="14.25" customHeight="1">
      <c r="A7120" s="2">
        <v>1419692</v>
      </c>
      <c r="B7120" s="2" t="s">
        <v>132</v>
      </c>
      <c r="C7120" s="2">
        <v>2384.7458459999998</v>
      </c>
      <c r="D7120" s="2" t="s">
        <v>133</v>
      </c>
    </row>
    <row r="7121" spans="1:4" ht="14.25" customHeight="1">
      <c r="A7121" s="2">
        <v>1419991</v>
      </c>
      <c r="B7121" s="2" t="s">
        <v>132</v>
      </c>
      <c r="C7121" s="2">
        <v>2873</v>
      </c>
      <c r="D7121" s="2" t="s">
        <v>130</v>
      </c>
    </row>
    <row r="7122" spans="1:4" ht="14.25" customHeight="1">
      <c r="A7122" s="2">
        <v>1420260</v>
      </c>
      <c r="B7122" s="2" t="s">
        <v>129</v>
      </c>
      <c r="C7122" s="2">
        <v>3330</v>
      </c>
      <c r="D7122" s="2" t="s">
        <v>133</v>
      </c>
    </row>
    <row r="7123" spans="1:4" ht="14.25" customHeight="1">
      <c r="A7123" s="2">
        <v>1420390</v>
      </c>
      <c r="B7123" s="2" t="s">
        <v>132</v>
      </c>
      <c r="C7123" s="2">
        <v>662.21799850000002</v>
      </c>
      <c r="D7123" s="2" t="s">
        <v>133</v>
      </c>
    </row>
    <row r="7124" spans="1:4" ht="14.25" customHeight="1">
      <c r="A7124" s="2">
        <v>1420445</v>
      </c>
      <c r="B7124" s="2" t="s">
        <v>132</v>
      </c>
      <c r="C7124" s="2">
        <v>2036.4204609999999</v>
      </c>
      <c r="D7124" s="2" t="s">
        <v>130</v>
      </c>
    </row>
    <row r="7125" spans="1:4" ht="14.25" customHeight="1">
      <c r="A7125" s="2">
        <v>1420537</v>
      </c>
      <c r="B7125" s="2" t="s">
        <v>132</v>
      </c>
      <c r="C7125" s="2">
        <v>2561.5461479999999</v>
      </c>
      <c r="D7125" s="2" t="s">
        <v>130</v>
      </c>
    </row>
    <row r="7126" spans="1:4" ht="14.25" customHeight="1">
      <c r="A7126" s="2">
        <v>1420645</v>
      </c>
      <c r="B7126" s="2" t="s">
        <v>132</v>
      </c>
      <c r="C7126" s="2">
        <v>3346</v>
      </c>
      <c r="D7126" s="2" t="s">
        <v>130</v>
      </c>
    </row>
    <row r="7127" spans="1:4" ht="14.25" customHeight="1">
      <c r="A7127" s="2">
        <v>1420713</v>
      </c>
      <c r="B7127" s="2" t="s">
        <v>129</v>
      </c>
      <c r="C7127" s="2">
        <v>1598.74263</v>
      </c>
      <c r="D7127" s="2" t="s">
        <v>134</v>
      </c>
    </row>
    <row r="7128" spans="1:4" ht="14.25" customHeight="1">
      <c r="A7128" s="2">
        <v>1421077</v>
      </c>
      <c r="B7128" s="2" t="s">
        <v>132</v>
      </c>
      <c r="C7128" s="2">
        <v>745</v>
      </c>
      <c r="D7128" s="2" t="s">
        <v>134</v>
      </c>
    </row>
    <row r="7129" spans="1:4" ht="14.25" customHeight="1">
      <c r="A7129" s="2">
        <v>1421142</v>
      </c>
      <c r="B7129" s="2" t="s">
        <v>129</v>
      </c>
      <c r="C7129" s="2">
        <v>1900.7498290000001</v>
      </c>
      <c r="D7129" s="2" t="s">
        <v>133</v>
      </c>
    </row>
    <row r="7130" spans="1:4" ht="14.25" customHeight="1">
      <c r="A7130" s="2">
        <v>1421526</v>
      </c>
      <c r="B7130" s="2" t="s">
        <v>129</v>
      </c>
      <c r="C7130" s="2">
        <v>3327.2898230000001</v>
      </c>
      <c r="D7130" s="2" t="s">
        <v>133</v>
      </c>
    </row>
    <row r="7131" spans="1:4" ht="14.25" customHeight="1">
      <c r="A7131" s="2">
        <v>1421617</v>
      </c>
      <c r="B7131" s="2" t="s">
        <v>132</v>
      </c>
      <c r="C7131" s="2">
        <v>2662</v>
      </c>
      <c r="D7131" s="2" t="s">
        <v>130</v>
      </c>
    </row>
    <row r="7132" spans="1:4" ht="14.25" customHeight="1">
      <c r="A7132" s="2">
        <v>1422224</v>
      </c>
      <c r="B7132" s="2" t="s">
        <v>132</v>
      </c>
      <c r="C7132" s="2">
        <v>3183.9575089999998</v>
      </c>
      <c r="D7132" s="2" t="s">
        <v>133</v>
      </c>
    </row>
    <row r="7133" spans="1:4" ht="14.25" customHeight="1">
      <c r="A7133" s="2">
        <v>1422351</v>
      </c>
      <c r="B7133" s="2" t="s">
        <v>129</v>
      </c>
      <c r="C7133" s="2">
        <v>2776</v>
      </c>
      <c r="D7133" s="2" t="s">
        <v>134</v>
      </c>
    </row>
    <row r="7134" spans="1:4" ht="14.25" customHeight="1">
      <c r="A7134" s="2">
        <v>1422858</v>
      </c>
      <c r="B7134" s="2" t="s">
        <v>129</v>
      </c>
      <c r="C7134" s="2">
        <v>1884</v>
      </c>
      <c r="D7134" s="2" t="s">
        <v>133</v>
      </c>
    </row>
    <row r="7135" spans="1:4" ht="14.25" customHeight="1">
      <c r="A7135" s="2">
        <v>1423059</v>
      </c>
      <c r="B7135" s="2" t="s">
        <v>129</v>
      </c>
      <c r="C7135" s="2">
        <v>1902</v>
      </c>
      <c r="D7135" s="2" t="s">
        <v>130</v>
      </c>
    </row>
    <row r="7136" spans="1:4" ht="14.25" customHeight="1">
      <c r="A7136" s="2">
        <v>1423228</v>
      </c>
      <c r="B7136" s="2" t="s">
        <v>132</v>
      </c>
      <c r="C7136" s="2">
        <v>450</v>
      </c>
      <c r="D7136" s="2" t="s">
        <v>133</v>
      </c>
    </row>
    <row r="7137" spans="1:4" ht="14.25" customHeight="1">
      <c r="A7137" s="2">
        <v>1423275</v>
      </c>
      <c r="B7137" s="2" t="s">
        <v>129</v>
      </c>
      <c r="C7137" s="2">
        <v>2449.1457719999999</v>
      </c>
      <c r="D7137" s="2" t="s">
        <v>134</v>
      </c>
    </row>
    <row r="7138" spans="1:4" ht="14.25" customHeight="1">
      <c r="A7138" s="2">
        <v>1423316</v>
      </c>
      <c r="B7138" s="2" t="s">
        <v>132</v>
      </c>
      <c r="C7138" s="2">
        <v>3250.4458140000002</v>
      </c>
      <c r="D7138" s="2" t="s">
        <v>133</v>
      </c>
    </row>
    <row r="7139" spans="1:4" ht="14.25" customHeight="1">
      <c r="A7139" s="2">
        <v>1423327</v>
      </c>
      <c r="B7139" s="2" t="s">
        <v>132</v>
      </c>
      <c r="C7139" s="2">
        <v>900</v>
      </c>
      <c r="D7139" s="2" t="s">
        <v>130</v>
      </c>
    </row>
    <row r="7140" spans="1:4" ht="14.25" customHeight="1">
      <c r="A7140" s="2">
        <v>1423496</v>
      </c>
      <c r="B7140" s="2" t="s">
        <v>132</v>
      </c>
      <c r="C7140" s="2">
        <v>2238.2516329999999</v>
      </c>
      <c r="D7140" s="2" t="s">
        <v>133</v>
      </c>
    </row>
    <row r="7141" spans="1:4" ht="14.25" customHeight="1">
      <c r="A7141" s="2">
        <v>1423606</v>
      </c>
      <c r="B7141" s="2" t="s">
        <v>132</v>
      </c>
      <c r="C7141" s="2">
        <v>634.83659220000004</v>
      </c>
      <c r="D7141" s="2" t="s">
        <v>133</v>
      </c>
    </row>
    <row r="7142" spans="1:4" ht="14.25" customHeight="1">
      <c r="A7142" s="2">
        <v>1423657</v>
      </c>
      <c r="B7142" s="2" t="s">
        <v>132</v>
      </c>
      <c r="C7142" s="2">
        <v>1537.0378209999999</v>
      </c>
      <c r="D7142" s="2" t="s">
        <v>130</v>
      </c>
    </row>
    <row r="7143" spans="1:4" ht="14.25" customHeight="1">
      <c r="A7143" s="2">
        <v>1423996</v>
      </c>
      <c r="B7143" s="2" t="s">
        <v>132</v>
      </c>
      <c r="C7143" s="2">
        <v>2815</v>
      </c>
      <c r="D7143" s="2" t="s">
        <v>133</v>
      </c>
    </row>
    <row r="7144" spans="1:4" ht="14.25" customHeight="1">
      <c r="A7144" s="2">
        <v>1424031</v>
      </c>
      <c r="B7144" s="2" t="s">
        <v>129</v>
      </c>
      <c r="C7144" s="2">
        <v>2005.3573260000001</v>
      </c>
      <c r="D7144" s="2" t="s">
        <v>134</v>
      </c>
    </row>
    <row r="7145" spans="1:4" ht="14.25" customHeight="1">
      <c r="A7145" s="2">
        <v>1424160</v>
      </c>
      <c r="B7145" s="2" t="s">
        <v>129</v>
      </c>
      <c r="C7145" s="2">
        <v>1930.045335</v>
      </c>
      <c r="D7145" s="2" t="s">
        <v>133</v>
      </c>
    </row>
    <row r="7146" spans="1:4" ht="14.25" customHeight="1">
      <c r="A7146" s="2">
        <v>1424206</v>
      </c>
      <c r="B7146" s="2" t="s">
        <v>132</v>
      </c>
      <c r="C7146" s="2">
        <v>2779</v>
      </c>
      <c r="D7146" s="2" t="s">
        <v>133</v>
      </c>
    </row>
    <row r="7147" spans="1:4" ht="14.25" customHeight="1">
      <c r="A7147" s="2">
        <v>1425049</v>
      </c>
      <c r="B7147" s="2" t="s">
        <v>132</v>
      </c>
      <c r="C7147" s="2">
        <v>3817.973845</v>
      </c>
      <c r="D7147" s="2" t="s">
        <v>130</v>
      </c>
    </row>
    <row r="7148" spans="1:4" ht="14.25" customHeight="1">
      <c r="A7148" s="2">
        <v>1425202</v>
      </c>
      <c r="B7148" s="2" t="s">
        <v>132</v>
      </c>
      <c r="C7148" s="2">
        <v>692.00658009999995</v>
      </c>
      <c r="D7148" s="2" t="s">
        <v>133</v>
      </c>
    </row>
    <row r="7149" spans="1:4" ht="14.25" customHeight="1">
      <c r="A7149" s="2">
        <v>1425235</v>
      </c>
      <c r="B7149" s="2" t="s">
        <v>132</v>
      </c>
      <c r="C7149" s="2">
        <v>1552</v>
      </c>
      <c r="D7149" s="2" t="s">
        <v>134</v>
      </c>
    </row>
    <row r="7150" spans="1:4" ht="14.25" customHeight="1">
      <c r="A7150" s="2">
        <v>1425408</v>
      </c>
      <c r="B7150" s="2" t="s">
        <v>129</v>
      </c>
      <c r="C7150" s="2">
        <v>2327</v>
      </c>
      <c r="D7150" s="2" t="s">
        <v>133</v>
      </c>
    </row>
    <row r="7151" spans="1:4" ht="14.25" customHeight="1">
      <c r="A7151" s="2">
        <v>1425436</v>
      </c>
      <c r="B7151" s="2" t="s">
        <v>132</v>
      </c>
      <c r="C7151" s="2">
        <v>215</v>
      </c>
      <c r="D7151" s="2" t="s">
        <v>133</v>
      </c>
    </row>
    <row r="7152" spans="1:4" ht="14.25" customHeight="1">
      <c r="A7152" s="2">
        <v>1425728</v>
      </c>
      <c r="B7152" s="2" t="s">
        <v>132</v>
      </c>
      <c r="C7152" s="2">
        <v>1108.1081380000001</v>
      </c>
      <c r="D7152" s="2" t="s">
        <v>133</v>
      </c>
    </row>
    <row r="7153" spans="1:4" ht="14.25" customHeight="1">
      <c r="A7153" s="2">
        <v>1426046</v>
      </c>
      <c r="B7153" s="2" t="s">
        <v>132</v>
      </c>
      <c r="C7153" s="2">
        <v>630</v>
      </c>
      <c r="D7153" s="2" t="s">
        <v>133</v>
      </c>
    </row>
    <row r="7154" spans="1:4" ht="14.25" customHeight="1">
      <c r="A7154" s="2">
        <v>1426279</v>
      </c>
      <c r="B7154" s="2" t="s">
        <v>132</v>
      </c>
      <c r="C7154" s="2">
        <v>630.13664419999998</v>
      </c>
      <c r="D7154" s="2" t="s">
        <v>130</v>
      </c>
    </row>
    <row r="7155" spans="1:4" ht="14.25" customHeight="1">
      <c r="A7155" s="2">
        <v>1426357</v>
      </c>
      <c r="B7155" s="2" t="s">
        <v>132</v>
      </c>
      <c r="C7155" s="2">
        <v>3278</v>
      </c>
      <c r="D7155" s="2" t="s">
        <v>130</v>
      </c>
    </row>
    <row r="7156" spans="1:4" ht="14.25" customHeight="1">
      <c r="A7156" s="2">
        <v>1426501</v>
      </c>
      <c r="B7156" s="2" t="s">
        <v>132</v>
      </c>
      <c r="C7156" s="2">
        <v>3124.7385479999998</v>
      </c>
      <c r="D7156" s="2" t="s">
        <v>130</v>
      </c>
    </row>
    <row r="7157" spans="1:4" ht="14.25" customHeight="1">
      <c r="A7157" s="2">
        <v>1426951</v>
      </c>
      <c r="B7157" s="2" t="s">
        <v>132</v>
      </c>
      <c r="C7157" s="2">
        <v>971.21265289999997</v>
      </c>
      <c r="D7157" s="2" t="s">
        <v>130</v>
      </c>
    </row>
    <row r="7158" spans="1:4" ht="14.25" customHeight="1">
      <c r="A7158" s="2">
        <v>1427258</v>
      </c>
      <c r="B7158" s="2" t="s">
        <v>132</v>
      </c>
      <c r="C7158" s="2">
        <v>1402</v>
      </c>
      <c r="D7158" s="2" t="s">
        <v>133</v>
      </c>
    </row>
    <row r="7159" spans="1:4" ht="14.25" customHeight="1">
      <c r="A7159" s="2">
        <v>1427715</v>
      </c>
      <c r="B7159" s="2" t="s">
        <v>129</v>
      </c>
      <c r="C7159" s="2">
        <v>1869.0142069999999</v>
      </c>
      <c r="D7159" s="2" t="s">
        <v>130</v>
      </c>
    </row>
    <row r="7160" spans="1:4" ht="14.25" customHeight="1">
      <c r="A7160" s="2">
        <v>1427885</v>
      </c>
      <c r="B7160" s="2" t="s">
        <v>132</v>
      </c>
      <c r="C7160" s="2">
        <v>1111.1371830000001</v>
      </c>
      <c r="D7160" s="2" t="s">
        <v>130</v>
      </c>
    </row>
    <row r="7161" spans="1:4" ht="14.25" customHeight="1">
      <c r="A7161" s="2">
        <v>1428257</v>
      </c>
      <c r="B7161" s="2" t="s">
        <v>132</v>
      </c>
      <c r="C7161" s="2">
        <v>423.2063799</v>
      </c>
      <c r="D7161" s="2" t="s">
        <v>130</v>
      </c>
    </row>
    <row r="7162" spans="1:4" ht="14.25" customHeight="1">
      <c r="A7162" s="2">
        <v>1428643</v>
      </c>
      <c r="B7162" s="2" t="s">
        <v>132</v>
      </c>
      <c r="C7162" s="2">
        <v>1229.48253</v>
      </c>
      <c r="D7162" s="2" t="s">
        <v>130</v>
      </c>
    </row>
    <row r="7163" spans="1:4" ht="14.25" customHeight="1">
      <c r="A7163" s="2">
        <v>1428871</v>
      </c>
      <c r="B7163" s="2" t="s">
        <v>132</v>
      </c>
      <c r="C7163" s="2">
        <v>1063.722953</v>
      </c>
      <c r="D7163" s="2" t="s">
        <v>130</v>
      </c>
    </row>
    <row r="7164" spans="1:4" ht="14.25" customHeight="1">
      <c r="A7164" s="2">
        <v>1429109</v>
      </c>
      <c r="B7164" s="2" t="s">
        <v>132</v>
      </c>
      <c r="C7164" s="2">
        <v>1835</v>
      </c>
      <c r="D7164" s="2" t="s">
        <v>130</v>
      </c>
    </row>
    <row r="7165" spans="1:4" ht="14.25" customHeight="1">
      <c r="A7165" s="2">
        <v>1429152</v>
      </c>
      <c r="B7165" s="2" t="s">
        <v>129</v>
      </c>
      <c r="C7165" s="2">
        <v>2456.6971520000002</v>
      </c>
      <c r="D7165" s="2" t="s">
        <v>133</v>
      </c>
    </row>
    <row r="7166" spans="1:4" ht="14.25" customHeight="1">
      <c r="A7166" s="2">
        <v>1429294</v>
      </c>
      <c r="B7166" s="2" t="s">
        <v>132</v>
      </c>
      <c r="C7166" s="2">
        <v>2507</v>
      </c>
      <c r="D7166" s="2" t="s">
        <v>133</v>
      </c>
    </row>
    <row r="7167" spans="1:4" ht="14.25" customHeight="1">
      <c r="A7167" s="2">
        <v>1429419</v>
      </c>
      <c r="B7167" s="2" t="s">
        <v>129</v>
      </c>
      <c r="C7167" s="2">
        <v>2275.336108</v>
      </c>
      <c r="D7167" s="2" t="s">
        <v>130</v>
      </c>
    </row>
    <row r="7168" spans="1:4" ht="14.25" customHeight="1">
      <c r="A7168" s="2">
        <v>1430045</v>
      </c>
      <c r="B7168" s="2" t="s">
        <v>132</v>
      </c>
      <c r="C7168" s="2">
        <v>279.63090840000001</v>
      </c>
      <c r="D7168" s="2" t="s">
        <v>130</v>
      </c>
    </row>
    <row r="7169" spans="1:4" ht="14.25" customHeight="1">
      <c r="A7169" s="2">
        <v>1430089</v>
      </c>
      <c r="B7169" s="2" t="s">
        <v>132</v>
      </c>
      <c r="C7169" s="2">
        <v>1417</v>
      </c>
      <c r="D7169" s="2" t="s">
        <v>130</v>
      </c>
    </row>
    <row r="7170" spans="1:4" ht="14.25" customHeight="1">
      <c r="A7170" s="2">
        <v>1430508</v>
      </c>
      <c r="B7170" s="2" t="s">
        <v>129</v>
      </c>
      <c r="C7170" s="2">
        <v>2105.3719740000001</v>
      </c>
      <c r="D7170" s="2" t="s">
        <v>133</v>
      </c>
    </row>
    <row r="7171" spans="1:4" ht="14.25" customHeight="1">
      <c r="A7171" s="2">
        <v>1430612</v>
      </c>
      <c r="B7171" s="2" t="s">
        <v>132</v>
      </c>
      <c r="C7171" s="2">
        <v>351</v>
      </c>
      <c r="D7171" s="2" t="s">
        <v>133</v>
      </c>
    </row>
    <row r="7172" spans="1:4" ht="14.25" customHeight="1">
      <c r="A7172" s="2">
        <v>1431035</v>
      </c>
      <c r="B7172" s="2" t="s">
        <v>132</v>
      </c>
      <c r="C7172" s="2">
        <v>1170</v>
      </c>
      <c r="D7172" s="2" t="s">
        <v>130</v>
      </c>
    </row>
    <row r="7173" spans="1:4" ht="14.25" customHeight="1">
      <c r="A7173" s="2">
        <v>1431058</v>
      </c>
      <c r="B7173" s="2" t="s">
        <v>132</v>
      </c>
      <c r="C7173" s="2">
        <v>2200</v>
      </c>
      <c r="D7173" s="2" t="s">
        <v>133</v>
      </c>
    </row>
    <row r="7174" spans="1:4" ht="14.25" customHeight="1">
      <c r="A7174" s="2">
        <v>1431227</v>
      </c>
      <c r="B7174" s="2" t="s">
        <v>132</v>
      </c>
      <c r="C7174" s="2">
        <v>2257.968069</v>
      </c>
      <c r="D7174" s="2" t="s">
        <v>134</v>
      </c>
    </row>
    <row r="7175" spans="1:4" ht="14.25" customHeight="1">
      <c r="A7175" s="2">
        <v>1431359</v>
      </c>
      <c r="B7175" s="2" t="s">
        <v>132</v>
      </c>
      <c r="C7175" s="2">
        <v>3565.2064620000001</v>
      </c>
      <c r="D7175" s="2" t="s">
        <v>130</v>
      </c>
    </row>
    <row r="7176" spans="1:4" ht="14.25" customHeight="1">
      <c r="A7176" s="2">
        <v>1431457</v>
      </c>
      <c r="B7176" s="2" t="s">
        <v>132</v>
      </c>
      <c r="C7176" s="2">
        <v>1430.037996</v>
      </c>
      <c r="D7176" s="2" t="s">
        <v>130</v>
      </c>
    </row>
    <row r="7177" spans="1:4" ht="14.25" customHeight="1">
      <c r="A7177" s="2">
        <v>1431524</v>
      </c>
      <c r="B7177" s="2" t="s">
        <v>132</v>
      </c>
      <c r="C7177" s="2">
        <v>2765</v>
      </c>
      <c r="D7177" s="2" t="s">
        <v>133</v>
      </c>
    </row>
    <row r="7178" spans="1:4" ht="14.25" customHeight="1">
      <c r="A7178" s="2">
        <v>1431614</v>
      </c>
      <c r="B7178" s="2" t="s">
        <v>132</v>
      </c>
      <c r="C7178" s="2">
        <v>3164</v>
      </c>
      <c r="D7178" s="2" t="s">
        <v>133</v>
      </c>
    </row>
    <row r="7179" spans="1:4" ht="14.25" customHeight="1">
      <c r="A7179" s="2">
        <v>1431742</v>
      </c>
      <c r="B7179" s="2" t="s">
        <v>132</v>
      </c>
      <c r="C7179" s="2">
        <v>3607.3899270000002</v>
      </c>
      <c r="D7179" s="2" t="s">
        <v>133</v>
      </c>
    </row>
    <row r="7180" spans="1:4" ht="14.25" customHeight="1">
      <c r="A7180" s="2">
        <v>1432099</v>
      </c>
      <c r="B7180" s="2" t="s">
        <v>132</v>
      </c>
      <c r="C7180" s="2">
        <v>594</v>
      </c>
      <c r="D7180" s="2" t="s">
        <v>130</v>
      </c>
    </row>
    <row r="7181" spans="1:4" ht="14.25" customHeight="1">
      <c r="A7181" s="2">
        <v>1432377</v>
      </c>
      <c r="B7181" s="2" t="s">
        <v>129</v>
      </c>
      <c r="C7181" s="2">
        <v>2730.1968139999999</v>
      </c>
      <c r="D7181" s="2" t="s">
        <v>130</v>
      </c>
    </row>
    <row r="7182" spans="1:4" ht="14.25" customHeight="1">
      <c r="A7182" s="2">
        <v>1432560</v>
      </c>
      <c r="B7182" s="2" t="s">
        <v>129</v>
      </c>
      <c r="C7182" s="2">
        <v>3383.2596469999999</v>
      </c>
      <c r="D7182" s="2" t="s">
        <v>133</v>
      </c>
    </row>
    <row r="7183" spans="1:4" ht="14.25" customHeight="1">
      <c r="A7183" s="2">
        <v>1432939</v>
      </c>
      <c r="B7183" s="2" t="s">
        <v>132</v>
      </c>
      <c r="C7183" s="2">
        <v>1856.889089</v>
      </c>
      <c r="D7183" s="2" t="s">
        <v>130</v>
      </c>
    </row>
    <row r="7184" spans="1:4" ht="14.25" customHeight="1">
      <c r="A7184" s="2">
        <v>1433218</v>
      </c>
      <c r="B7184" s="2" t="s">
        <v>132</v>
      </c>
      <c r="C7184" s="2">
        <v>641.30909150000002</v>
      </c>
      <c r="D7184" s="2" t="s">
        <v>133</v>
      </c>
    </row>
    <row r="7185" spans="1:4" ht="14.25" customHeight="1">
      <c r="A7185" s="2">
        <v>1433251</v>
      </c>
      <c r="B7185" s="2" t="s">
        <v>132</v>
      </c>
      <c r="C7185" s="2">
        <v>2962.31158</v>
      </c>
      <c r="D7185" s="2" t="s">
        <v>130</v>
      </c>
    </row>
    <row r="7186" spans="1:4" ht="14.25" customHeight="1">
      <c r="A7186" s="2">
        <v>1433664</v>
      </c>
      <c r="B7186" s="2" t="s">
        <v>129</v>
      </c>
      <c r="C7186" s="2">
        <v>2939</v>
      </c>
      <c r="D7186" s="2" t="s">
        <v>133</v>
      </c>
    </row>
    <row r="7187" spans="1:4" ht="14.25" customHeight="1">
      <c r="A7187" s="2">
        <v>1434019</v>
      </c>
      <c r="B7187" s="2" t="s">
        <v>132</v>
      </c>
      <c r="C7187" s="2">
        <v>1401.7460679999999</v>
      </c>
      <c r="D7187" s="2" t="s">
        <v>130</v>
      </c>
    </row>
    <row r="7188" spans="1:4" ht="14.25" customHeight="1">
      <c r="A7188" s="2">
        <v>1434028</v>
      </c>
      <c r="B7188" s="2" t="s">
        <v>132</v>
      </c>
      <c r="C7188" s="2">
        <v>2144.3366569999998</v>
      </c>
      <c r="D7188" s="2" t="s">
        <v>133</v>
      </c>
    </row>
    <row r="7189" spans="1:4" ht="14.25" customHeight="1">
      <c r="A7189" s="2">
        <v>1434182</v>
      </c>
      <c r="B7189" s="2" t="s">
        <v>132</v>
      </c>
      <c r="C7189" s="2">
        <v>1479.2109720000001</v>
      </c>
      <c r="D7189" s="2" t="s">
        <v>133</v>
      </c>
    </row>
    <row r="7190" spans="1:4" ht="14.25" customHeight="1">
      <c r="A7190" s="2">
        <v>1434234</v>
      </c>
      <c r="B7190" s="2" t="s">
        <v>129</v>
      </c>
      <c r="C7190" s="2">
        <v>1519</v>
      </c>
      <c r="D7190" s="2" t="s">
        <v>133</v>
      </c>
    </row>
    <row r="7191" spans="1:4" ht="14.25" customHeight="1">
      <c r="A7191" s="2">
        <v>1434326</v>
      </c>
      <c r="B7191" s="2" t="s">
        <v>132</v>
      </c>
      <c r="C7191" s="2">
        <v>2779.2702410000002</v>
      </c>
      <c r="D7191" s="2" t="s">
        <v>133</v>
      </c>
    </row>
    <row r="7192" spans="1:4" ht="14.25" customHeight="1">
      <c r="A7192" s="2">
        <v>1434344</v>
      </c>
      <c r="B7192" s="2" t="s">
        <v>132</v>
      </c>
      <c r="C7192" s="2">
        <v>3043</v>
      </c>
      <c r="D7192" s="2" t="s">
        <v>133</v>
      </c>
    </row>
    <row r="7193" spans="1:4" ht="14.25" customHeight="1">
      <c r="A7193" s="2">
        <v>1434452</v>
      </c>
      <c r="B7193" s="2" t="s">
        <v>132</v>
      </c>
      <c r="C7193" s="2">
        <v>2469</v>
      </c>
      <c r="D7193" s="2" t="s">
        <v>133</v>
      </c>
    </row>
    <row r="7194" spans="1:4" ht="14.25" customHeight="1">
      <c r="A7194" s="2">
        <v>1434633</v>
      </c>
      <c r="B7194" s="2" t="s">
        <v>129</v>
      </c>
      <c r="C7194" s="2">
        <v>1905.7200250000001</v>
      </c>
      <c r="D7194" s="2" t="s">
        <v>130</v>
      </c>
    </row>
    <row r="7195" spans="1:4" ht="14.25" customHeight="1">
      <c r="A7195" s="2">
        <v>1434704</v>
      </c>
      <c r="B7195" s="2" t="s">
        <v>132</v>
      </c>
      <c r="C7195" s="2">
        <v>1356</v>
      </c>
      <c r="D7195" s="2" t="s">
        <v>133</v>
      </c>
    </row>
    <row r="7196" spans="1:4" ht="14.25" customHeight="1">
      <c r="A7196" s="2">
        <v>1434742</v>
      </c>
      <c r="B7196" s="2" t="s">
        <v>132</v>
      </c>
      <c r="C7196" s="2">
        <v>2822</v>
      </c>
      <c r="D7196" s="2" t="s">
        <v>133</v>
      </c>
    </row>
    <row r="7197" spans="1:4" ht="14.25" customHeight="1">
      <c r="A7197" s="2">
        <v>1434871</v>
      </c>
      <c r="B7197" s="2" t="s">
        <v>132</v>
      </c>
      <c r="C7197" s="2">
        <v>3181.2347150000001</v>
      </c>
      <c r="D7197" s="2" t="s">
        <v>130</v>
      </c>
    </row>
    <row r="7198" spans="1:4" ht="14.25" customHeight="1">
      <c r="A7198" s="2">
        <v>1434956</v>
      </c>
      <c r="B7198" s="2" t="s">
        <v>132</v>
      </c>
      <c r="C7198" s="2">
        <v>1180</v>
      </c>
      <c r="D7198" s="2" t="s">
        <v>133</v>
      </c>
    </row>
    <row r="7199" spans="1:4" ht="14.25" customHeight="1">
      <c r="A7199" s="2">
        <v>1435054</v>
      </c>
      <c r="B7199" s="2" t="s">
        <v>132</v>
      </c>
      <c r="C7199" s="2">
        <v>3418.9299299999998</v>
      </c>
      <c r="D7199" s="2" t="s">
        <v>133</v>
      </c>
    </row>
    <row r="7200" spans="1:4" ht="14.25" customHeight="1">
      <c r="A7200" s="2">
        <v>1435260</v>
      </c>
      <c r="B7200" s="2" t="s">
        <v>129</v>
      </c>
      <c r="C7200" s="2">
        <v>2206</v>
      </c>
      <c r="D7200" s="2" t="s">
        <v>133</v>
      </c>
    </row>
    <row r="7201" spans="1:4" ht="14.25" customHeight="1">
      <c r="A7201" s="2">
        <v>1435309</v>
      </c>
      <c r="B7201" s="2" t="s">
        <v>132</v>
      </c>
      <c r="C7201" s="2">
        <v>1560.886227</v>
      </c>
      <c r="D7201" s="2" t="s">
        <v>130</v>
      </c>
    </row>
    <row r="7202" spans="1:4" ht="14.25" customHeight="1">
      <c r="A7202" s="2">
        <v>1435356</v>
      </c>
      <c r="B7202" s="2" t="s">
        <v>129</v>
      </c>
      <c r="C7202" s="2">
        <v>2445.97066</v>
      </c>
      <c r="D7202" s="2" t="s">
        <v>133</v>
      </c>
    </row>
    <row r="7203" spans="1:4" ht="14.25" customHeight="1">
      <c r="A7203" s="2">
        <v>1435865</v>
      </c>
      <c r="B7203" s="2" t="s">
        <v>132</v>
      </c>
      <c r="C7203" s="2">
        <v>431.94860829999999</v>
      </c>
      <c r="D7203" s="2" t="s">
        <v>130</v>
      </c>
    </row>
    <row r="7204" spans="1:4" ht="14.25" customHeight="1">
      <c r="A7204" s="2">
        <v>1436116</v>
      </c>
      <c r="B7204" s="2" t="s">
        <v>132</v>
      </c>
      <c r="C7204" s="2">
        <v>868.7932022</v>
      </c>
      <c r="D7204" s="2" t="s">
        <v>133</v>
      </c>
    </row>
    <row r="7205" spans="1:4" ht="14.25" customHeight="1">
      <c r="A7205" s="2">
        <v>1436214</v>
      </c>
      <c r="B7205" s="2" t="s">
        <v>129</v>
      </c>
      <c r="C7205" s="2">
        <v>3408</v>
      </c>
      <c r="D7205" s="2" t="s">
        <v>133</v>
      </c>
    </row>
    <row r="7206" spans="1:4" ht="14.25" customHeight="1">
      <c r="A7206" s="2">
        <v>1436522</v>
      </c>
      <c r="B7206" s="2" t="s">
        <v>132</v>
      </c>
      <c r="C7206" s="2">
        <v>1171.3787970000001</v>
      </c>
      <c r="D7206" s="2" t="s">
        <v>133</v>
      </c>
    </row>
    <row r="7207" spans="1:4" ht="14.25" customHeight="1">
      <c r="A7207" s="2">
        <v>1436587</v>
      </c>
      <c r="B7207" s="2" t="s">
        <v>132</v>
      </c>
      <c r="C7207" s="2">
        <v>3363</v>
      </c>
      <c r="D7207" s="2" t="s">
        <v>130</v>
      </c>
    </row>
    <row r="7208" spans="1:4" ht="14.25" customHeight="1">
      <c r="A7208" s="2">
        <v>1436991</v>
      </c>
      <c r="B7208" s="2" t="s">
        <v>129</v>
      </c>
      <c r="C7208" s="2">
        <v>1029.8849620000001</v>
      </c>
      <c r="D7208" s="2" t="s">
        <v>130</v>
      </c>
    </row>
    <row r="7209" spans="1:4" ht="14.25" customHeight="1">
      <c r="A7209" s="2">
        <v>1437058</v>
      </c>
      <c r="B7209" s="2" t="s">
        <v>132</v>
      </c>
      <c r="C7209" s="2">
        <v>3189</v>
      </c>
      <c r="D7209" s="2" t="s">
        <v>133</v>
      </c>
    </row>
    <row r="7210" spans="1:4" ht="14.25" customHeight="1">
      <c r="A7210" s="2">
        <v>1437686</v>
      </c>
      <c r="B7210" s="2" t="s">
        <v>132</v>
      </c>
      <c r="C7210" s="2">
        <v>2614.7514639999999</v>
      </c>
      <c r="D7210" s="2" t="s">
        <v>133</v>
      </c>
    </row>
    <row r="7211" spans="1:4" ht="14.25" customHeight="1">
      <c r="A7211" s="2">
        <v>1437756</v>
      </c>
      <c r="B7211" s="2" t="s">
        <v>129</v>
      </c>
      <c r="C7211" s="2">
        <v>641</v>
      </c>
      <c r="D7211" s="2" t="s">
        <v>133</v>
      </c>
    </row>
    <row r="7212" spans="1:4" ht="14.25" customHeight="1">
      <c r="A7212" s="2">
        <v>1438231</v>
      </c>
      <c r="B7212" s="2" t="s">
        <v>132</v>
      </c>
      <c r="C7212" s="2">
        <v>2519.9737660000001</v>
      </c>
      <c r="D7212" s="2" t="s">
        <v>130</v>
      </c>
    </row>
    <row r="7213" spans="1:4" ht="14.25" customHeight="1">
      <c r="A7213" s="2">
        <v>1438267</v>
      </c>
      <c r="B7213" s="2" t="s">
        <v>132</v>
      </c>
      <c r="C7213" s="2">
        <v>2798.1573090000002</v>
      </c>
      <c r="D7213" s="2" t="s">
        <v>130</v>
      </c>
    </row>
    <row r="7214" spans="1:4" ht="14.25" customHeight="1">
      <c r="A7214" s="2">
        <v>1438414</v>
      </c>
      <c r="B7214" s="2" t="s">
        <v>132</v>
      </c>
      <c r="C7214" s="2">
        <v>251.87909300000001</v>
      </c>
      <c r="D7214" s="2" t="s">
        <v>133</v>
      </c>
    </row>
    <row r="7215" spans="1:4" ht="14.25" customHeight="1">
      <c r="A7215" s="2">
        <v>1438763</v>
      </c>
      <c r="B7215" s="2" t="s">
        <v>132</v>
      </c>
      <c r="C7215" s="2">
        <v>564.48621070000002</v>
      </c>
      <c r="D7215" s="2" t="s">
        <v>130</v>
      </c>
    </row>
    <row r="7216" spans="1:4" ht="14.25" customHeight="1">
      <c r="A7216" s="2">
        <v>1439454</v>
      </c>
      <c r="B7216" s="2" t="s">
        <v>129</v>
      </c>
      <c r="C7216" s="2">
        <v>1922.9964729999999</v>
      </c>
      <c r="D7216" s="2" t="s">
        <v>133</v>
      </c>
    </row>
    <row r="7217" spans="1:4" ht="14.25" customHeight="1">
      <c r="A7217" s="2">
        <v>1439768</v>
      </c>
      <c r="B7217" s="2" t="s">
        <v>132</v>
      </c>
      <c r="C7217" s="2">
        <v>1516.5388820000001</v>
      </c>
      <c r="D7217" s="2" t="s">
        <v>133</v>
      </c>
    </row>
    <row r="7218" spans="1:4" ht="14.25" customHeight="1">
      <c r="A7218" s="2">
        <v>1439946</v>
      </c>
      <c r="B7218" s="2" t="s">
        <v>129</v>
      </c>
      <c r="C7218" s="2">
        <v>1805.9512850000001</v>
      </c>
      <c r="D7218" s="2" t="s">
        <v>133</v>
      </c>
    </row>
    <row r="7219" spans="1:4" ht="14.25" customHeight="1">
      <c r="A7219" s="2">
        <v>1440287</v>
      </c>
      <c r="B7219" s="2" t="s">
        <v>132</v>
      </c>
      <c r="C7219" s="2">
        <v>539.10136929999999</v>
      </c>
      <c r="D7219" s="2" t="s">
        <v>130</v>
      </c>
    </row>
    <row r="7220" spans="1:4" ht="14.25" customHeight="1">
      <c r="A7220" s="2">
        <v>1440681</v>
      </c>
      <c r="B7220" s="2" t="s">
        <v>129</v>
      </c>
      <c r="C7220" s="2">
        <v>2178.7385989999998</v>
      </c>
      <c r="D7220" s="2" t="s">
        <v>130</v>
      </c>
    </row>
    <row r="7221" spans="1:4" ht="14.25" customHeight="1">
      <c r="A7221" s="2">
        <v>1441138</v>
      </c>
      <c r="B7221" s="2" t="s">
        <v>132</v>
      </c>
      <c r="C7221" s="2">
        <v>2851.26865</v>
      </c>
      <c r="D7221" s="2" t="s">
        <v>133</v>
      </c>
    </row>
    <row r="7222" spans="1:4" ht="14.25" customHeight="1">
      <c r="A7222" s="2">
        <v>1441558</v>
      </c>
      <c r="B7222" s="2" t="s">
        <v>132</v>
      </c>
      <c r="C7222" s="2">
        <v>357</v>
      </c>
      <c r="D7222" s="2" t="s">
        <v>133</v>
      </c>
    </row>
    <row r="7223" spans="1:4" ht="14.25" customHeight="1">
      <c r="A7223" s="2">
        <v>1441702</v>
      </c>
      <c r="B7223" s="2" t="s">
        <v>132</v>
      </c>
      <c r="C7223" s="2">
        <v>2925.8700039999999</v>
      </c>
      <c r="D7223" s="2" t="s">
        <v>133</v>
      </c>
    </row>
    <row r="7224" spans="1:4" ht="14.25" customHeight="1">
      <c r="A7224" s="2">
        <v>1441792</v>
      </c>
      <c r="B7224" s="2" t="s">
        <v>132</v>
      </c>
      <c r="C7224" s="2">
        <v>788.51013169999999</v>
      </c>
      <c r="D7224" s="2" t="s">
        <v>133</v>
      </c>
    </row>
    <row r="7225" spans="1:4" ht="14.25" customHeight="1">
      <c r="A7225" s="2">
        <v>1441848</v>
      </c>
      <c r="B7225" s="2" t="s">
        <v>129</v>
      </c>
      <c r="C7225" s="2">
        <v>3005.4842199999998</v>
      </c>
      <c r="D7225" s="2" t="s">
        <v>133</v>
      </c>
    </row>
    <row r="7226" spans="1:4" ht="14.25" customHeight="1">
      <c r="A7226" s="2">
        <v>1442018</v>
      </c>
      <c r="B7226" s="2" t="s">
        <v>132</v>
      </c>
      <c r="C7226" s="2">
        <v>2024</v>
      </c>
      <c r="D7226" s="2" t="s">
        <v>133</v>
      </c>
    </row>
    <row r="7227" spans="1:4" ht="14.25" customHeight="1">
      <c r="A7227" s="2">
        <v>1442386</v>
      </c>
      <c r="B7227" s="2" t="s">
        <v>132</v>
      </c>
      <c r="C7227" s="2">
        <v>408.18750610000001</v>
      </c>
      <c r="D7227" s="2" t="s">
        <v>133</v>
      </c>
    </row>
    <row r="7228" spans="1:4" ht="14.25" customHeight="1">
      <c r="A7228" s="2">
        <v>1442529</v>
      </c>
      <c r="B7228" s="2" t="s">
        <v>129</v>
      </c>
      <c r="C7228" s="2">
        <v>1113.223362</v>
      </c>
      <c r="D7228" s="2" t="s">
        <v>130</v>
      </c>
    </row>
    <row r="7229" spans="1:4" ht="14.25" customHeight="1">
      <c r="A7229" s="2">
        <v>1443030</v>
      </c>
      <c r="B7229" s="2" t="s">
        <v>129</v>
      </c>
      <c r="C7229" s="2">
        <v>632.84763810000004</v>
      </c>
      <c r="D7229" s="2" t="s">
        <v>133</v>
      </c>
    </row>
    <row r="7230" spans="1:4" ht="14.25" customHeight="1">
      <c r="A7230" s="2">
        <v>1443155</v>
      </c>
      <c r="B7230" s="2" t="s">
        <v>132</v>
      </c>
      <c r="C7230" s="2">
        <v>3444.3561030000001</v>
      </c>
      <c r="D7230" s="2" t="s">
        <v>134</v>
      </c>
    </row>
    <row r="7231" spans="1:4" ht="14.25" customHeight="1">
      <c r="A7231" s="2">
        <v>1443357</v>
      </c>
      <c r="B7231" s="2" t="s">
        <v>129</v>
      </c>
      <c r="C7231" s="2">
        <v>2126.6026879999999</v>
      </c>
      <c r="D7231" s="2" t="s">
        <v>130</v>
      </c>
    </row>
    <row r="7232" spans="1:4" ht="14.25" customHeight="1">
      <c r="A7232" s="2">
        <v>1443408</v>
      </c>
      <c r="B7232" s="2" t="s">
        <v>129</v>
      </c>
      <c r="C7232" s="2">
        <v>3169</v>
      </c>
      <c r="D7232" s="2" t="s">
        <v>133</v>
      </c>
    </row>
    <row r="7233" spans="1:4" ht="14.25" customHeight="1">
      <c r="A7233" s="2">
        <v>1443611</v>
      </c>
      <c r="B7233" s="2" t="s">
        <v>132</v>
      </c>
      <c r="C7233" s="2">
        <v>342</v>
      </c>
      <c r="D7233" s="2" t="s">
        <v>130</v>
      </c>
    </row>
    <row r="7234" spans="1:4" ht="14.25" customHeight="1">
      <c r="A7234" s="2">
        <v>1444441</v>
      </c>
      <c r="B7234" s="2" t="s">
        <v>132</v>
      </c>
      <c r="C7234" s="2">
        <v>3274.9970149999999</v>
      </c>
      <c r="D7234" s="2" t="s">
        <v>130</v>
      </c>
    </row>
    <row r="7235" spans="1:4" ht="14.25" customHeight="1">
      <c r="A7235" s="2">
        <v>1444843</v>
      </c>
      <c r="B7235" s="2" t="s">
        <v>132</v>
      </c>
      <c r="C7235" s="2">
        <v>1898.2336310000001</v>
      </c>
      <c r="D7235" s="2" t="s">
        <v>130</v>
      </c>
    </row>
    <row r="7236" spans="1:4" ht="14.25" customHeight="1">
      <c r="A7236" s="2">
        <v>1445177</v>
      </c>
      <c r="B7236" s="2" t="s">
        <v>132</v>
      </c>
      <c r="C7236" s="2">
        <v>1598.8118239999999</v>
      </c>
      <c r="D7236" s="2" t="s">
        <v>130</v>
      </c>
    </row>
    <row r="7237" spans="1:4" ht="14.25" customHeight="1">
      <c r="A7237" s="2">
        <v>1445680</v>
      </c>
      <c r="B7237" s="2" t="s">
        <v>132</v>
      </c>
      <c r="C7237" s="2">
        <v>1676</v>
      </c>
      <c r="D7237" s="2" t="s">
        <v>133</v>
      </c>
    </row>
    <row r="7238" spans="1:4" ht="14.25" customHeight="1">
      <c r="A7238" s="2">
        <v>1445811</v>
      </c>
      <c r="B7238" s="2" t="s">
        <v>129</v>
      </c>
      <c r="C7238" s="2">
        <v>2815.731777</v>
      </c>
      <c r="D7238" s="2" t="s">
        <v>130</v>
      </c>
    </row>
    <row r="7239" spans="1:4" ht="14.25" customHeight="1">
      <c r="A7239" s="2">
        <v>1446330</v>
      </c>
      <c r="B7239" s="2" t="s">
        <v>129</v>
      </c>
      <c r="C7239" s="2">
        <v>1563.1236570000001</v>
      </c>
      <c r="D7239" s="2" t="s">
        <v>133</v>
      </c>
    </row>
    <row r="7240" spans="1:4" ht="14.25" customHeight="1">
      <c r="A7240" s="2">
        <v>1446397</v>
      </c>
      <c r="B7240" s="2" t="s">
        <v>132</v>
      </c>
      <c r="C7240" s="2">
        <v>663</v>
      </c>
      <c r="D7240" s="2" t="s">
        <v>130</v>
      </c>
    </row>
    <row r="7241" spans="1:4" ht="14.25" customHeight="1">
      <c r="A7241" s="2">
        <v>1446726</v>
      </c>
      <c r="B7241" s="2" t="s">
        <v>129</v>
      </c>
      <c r="C7241" s="2">
        <v>1081.324347</v>
      </c>
      <c r="D7241" s="2" t="s">
        <v>133</v>
      </c>
    </row>
    <row r="7242" spans="1:4" ht="14.25" customHeight="1">
      <c r="A7242" s="2">
        <v>1446847</v>
      </c>
      <c r="B7242" s="2" t="s">
        <v>132</v>
      </c>
      <c r="C7242" s="2">
        <v>1643</v>
      </c>
      <c r="D7242" s="2" t="s">
        <v>130</v>
      </c>
    </row>
    <row r="7243" spans="1:4" ht="14.25" customHeight="1">
      <c r="A7243" s="2">
        <v>1447517</v>
      </c>
      <c r="B7243" s="2" t="s">
        <v>132</v>
      </c>
      <c r="C7243" s="2">
        <v>611.72461899999996</v>
      </c>
      <c r="D7243" s="2" t="s">
        <v>130</v>
      </c>
    </row>
    <row r="7244" spans="1:4" ht="14.25" customHeight="1">
      <c r="A7244" s="2">
        <v>1448476</v>
      </c>
      <c r="B7244" s="2" t="s">
        <v>132</v>
      </c>
      <c r="C7244" s="2">
        <v>1529.228558</v>
      </c>
      <c r="D7244" s="2" t="s">
        <v>133</v>
      </c>
    </row>
    <row r="7245" spans="1:4" ht="14.25" customHeight="1">
      <c r="A7245" s="2">
        <v>1448653</v>
      </c>
      <c r="B7245" s="2" t="s">
        <v>132</v>
      </c>
      <c r="C7245" s="2">
        <v>2999.5243260000002</v>
      </c>
      <c r="D7245" s="2" t="s">
        <v>130</v>
      </c>
    </row>
    <row r="7246" spans="1:4" ht="14.25" customHeight="1">
      <c r="A7246" s="2">
        <v>1448742</v>
      </c>
      <c r="B7246" s="2" t="s">
        <v>129</v>
      </c>
      <c r="C7246" s="2">
        <v>1237.0279700000001</v>
      </c>
      <c r="D7246" s="2" t="s">
        <v>133</v>
      </c>
    </row>
    <row r="7247" spans="1:4" ht="14.25" customHeight="1">
      <c r="A7247" s="2">
        <v>1449049</v>
      </c>
      <c r="B7247" s="2" t="s">
        <v>132</v>
      </c>
      <c r="C7247" s="2">
        <v>1895.46931</v>
      </c>
      <c r="D7247" s="2" t="s">
        <v>134</v>
      </c>
    </row>
    <row r="7248" spans="1:4" ht="14.25" customHeight="1">
      <c r="A7248" s="2">
        <v>1449777</v>
      </c>
      <c r="B7248" s="2" t="s">
        <v>129</v>
      </c>
      <c r="C7248" s="2">
        <v>3023.0193810000001</v>
      </c>
      <c r="D7248" s="2" t="s">
        <v>134</v>
      </c>
    </row>
    <row r="7249" spans="1:4" ht="14.25" customHeight="1">
      <c r="A7249" s="2">
        <v>1450038</v>
      </c>
      <c r="B7249" s="2" t="s">
        <v>129</v>
      </c>
      <c r="C7249" s="2">
        <v>231</v>
      </c>
      <c r="D7249" s="2" t="s">
        <v>133</v>
      </c>
    </row>
    <row r="7250" spans="1:4" ht="14.25" customHeight="1">
      <c r="A7250" s="2">
        <v>1450472</v>
      </c>
      <c r="B7250" s="2" t="s">
        <v>132</v>
      </c>
      <c r="C7250" s="2">
        <v>2724.7253609999998</v>
      </c>
      <c r="D7250" s="2" t="s">
        <v>133</v>
      </c>
    </row>
    <row r="7251" spans="1:4" ht="14.25" customHeight="1">
      <c r="A7251" s="2">
        <v>1450883</v>
      </c>
      <c r="B7251" s="2" t="s">
        <v>132</v>
      </c>
      <c r="C7251" s="2">
        <v>1475.784408</v>
      </c>
      <c r="D7251" s="2" t="s">
        <v>134</v>
      </c>
    </row>
    <row r="7252" spans="1:4" ht="14.25" customHeight="1">
      <c r="A7252" s="2">
        <v>1451004</v>
      </c>
      <c r="B7252" s="2" t="s">
        <v>129</v>
      </c>
      <c r="C7252" s="2">
        <v>1620.206725</v>
      </c>
      <c r="D7252" s="2" t="s">
        <v>133</v>
      </c>
    </row>
    <row r="7253" spans="1:4" ht="14.25" customHeight="1">
      <c r="A7253" s="2">
        <v>1451166</v>
      </c>
      <c r="B7253" s="2" t="s">
        <v>129</v>
      </c>
      <c r="C7253" s="2">
        <v>3444</v>
      </c>
      <c r="D7253" s="2" t="s">
        <v>133</v>
      </c>
    </row>
    <row r="7254" spans="1:4" ht="14.25" customHeight="1">
      <c r="A7254" s="2">
        <v>1451188</v>
      </c>
      <c r="B7254" s="2" t="s">
        <v>132</v>
      </c>
      <c r="C7254" s="2">
        <v>1700.838753</v>
      </c>
      <c r="D7254" s="2" t="s">
        <v>133</v>
      </c>
    </row>
    <row r="7255" spans="1:4" ht="14.25" customHeight="1">
      <c r="A7255" s="2">
        <v>1451213</v>
      </c>
      <c r="B7255" s="2" t="s">
        <v>132</v>
      </c>
      <c r="C7255" s="2">
        <v>2699.9163090000002</v>
      </c>
      <c r="D7255" s="2" t="s">
        <v>130</v>
      </c>
    </row>
    <row r="7256" spans="1:4" ht="14.25" customHeight="1">
      <c r="A7256" s="2">
        <v>1451511</v>
      </c>
      <c r="B7256" s="2" t="s">
        <v>129</v>
      </c>
      <c r="C7256" s="2">
        <v>1980.9085230000001</v>
      </c>
      <c r="D7256" s="2" t="s">
        <v>130</v>
      </c>
    </row>
    <row r="7257" spans="1:4" ht="14.25" customHeight="1">
      <c r="A7257" s="2">
        <v>1452053</v>
      </c>
      <c r="B7257" s="2" t="s">
        <v>132</v>
      </c>
      <c r="C7257" s="2">
        <v>667.48475810000002</v>
      </c>
      <c r="D7257" s="2" t="s">
        <v>130</v>
      </c>
    </row>
    <row r="7258" spans="1:4" ht="14.25" customHeight="1">
      <c r="A7258" s="2">
        <v>1452059</v>
      </c>
      <c r="B7258" s="2" t="s">
        <v>132</v>
      </c>
      <c r="C7258" s="2">
        <v>2826.2810180000001</v>
      </c>
      <c r="D7258" s="2" t="s">
        <v>134</v>
      </c>
    </row>
    <row r="7259" spans="1:4" ht="14.25" customHeight="1">
      <c r="A7259" s="2">
        <v>1452264</v>
      </c>
      <c r="B7259" s="2" t="s">
        <v>129</v>
      </c>
      <c r="C7259" s="2">
        <v>2809.976885</v>
      </c>
      <c r="D7259" s="2" t="s">
        <v>133</v>
      </c>
    </row>
    <row r="7260" spans="1:4" ht="14.25" customHeight="1">
      <c r="A7260" s="2">
        <v>1452279</v>
      </c>
      <c r="B7260" s="2" t="s">
        <v>129</v>
      </c>
      <c r="C7260" s="2">
        <v>2103</v>
      </c>
      <c r="D7260" s="2" t="s">
        <v>130</v>
      </c>
    </row>
    <row r="7261" spans="1:4" ht="14.25" customHeight="1">
      <c r="A7261" s="2">
        <v>1452303</v>
      </c>
      <c r="B7261" s="2" t="s">
        <v>129</v>
      </c>
      <c r="C7261" s="2">
        <v>896</v>
      </c>
      <c r="D7261" s="2" t="s">
        <v>130</v>
      </c>
    </row>
    <row r="7262" spans="1:4" ht="14.25" customHeight="1">
      <c r="A7262" s="2">
        <v>1452494</v>
      </c>
      <c r="B7262" s="2" t="s">
        <v>132</v>
      </c>
      <c r="C7262" s="2">
        <v>1649</v>
      </c>
      <c r="D7262" s="2" t="s">
        <v>133</v>
      </c>
    </row>
    <row r="7263" spans="1:4" ht="14.25" customHeight="1">
      <c r="A7263" s="2">
        <v>1452632</v>
      </c>
      <c r="B7263" s="2" t="s">
        <v>132</v>
      </c>
      <c r="C7263" s="2">
        <v>1523.8592550000001</v>
      </c>
      <c r="D7263" s="2" t="s">
        <v>133</v>
      </c>
    </row>
    <row r="7264" spans="1:4" ht="14.25" customHeight="1">
      <c r="A7264" s="2">
        <v>1452792</v>
      </c>
      <c r="B7264" s="2" t="s">
        <v>129</v>
      </c>
      <c r="C7264" s="2">
        <v>2427</v>
      </c>
      <c r="D7264" s="2" t="s">
        <v>133</v>
      </c>
    </row>
    <row r="7265" spans="1:4" ht="14.25" customHeight="1">
      <c r="A7265" s="2">
        <v>1452878</v>
      </c>
      <c r="B7265" s="2" t="s">
        <v>132</v>
      </c>
      <c r="C7265" s="2">
        <v>3225.5377779999999</v>
      </c>
      <c r="D7265" s="2" t="s">
        <v>133</v>
      </c>
    </row>
    <row r="7266" spans="1:4" ht="14.25" customHeight="1">
      <c r="A7266" s="2">
        <v>1452882</v>
      </c>
      <c r="B7266" s="2" t="s">
        <v>129</v>
      </c>
      <c r="C7266" s="2">
        <v>1351.9001659999999</v>
      </c>
      <c r="D7266" s="2" t="s">
        <v>133</v>
      </c>
    </row>
    <row r="7267" spans="1:4" ht="14.25" customHeight="1">
      <c r="A7267" s="2">
        <v>1453514</v>
      </c>
      <c r="B7267" s="2" t="s">
        <v>132</v>
      </c>
      <c r="C7267" s="2">
        <v>1982</v>
      </c>
      <c r="D7267" s="2" t="s">
        <v>133</v>
      </c>
    </row>
    <row r="7268" spans="1:4" ht="14.25" customHeight="1">
      <c r="A7268" s="2">
        <v>1454097</v>
      </c>
      <c r="B7268" s="2" t="s">
        <v>129</v>
      </c>
      <c r="C7268" s="2">
        <v>2902</v>
      </c>
      <c r="D7268" s="2" t="s">
        <v>130</v>
      </c>
    </row>
    <row r="7269" spans="1:4" ht="14.25" customHeight="1">
      <c r="A7269" s="2">
        <v>1454590</v>
      </c>
      <c r="B7269" s="2" t="s">
        <v>132</v>
      </c>
      <c r="C7269" s="2">
        <v>2977.0063970000001</v>
      </c>
      <c r="D7269" s="2" t="s">
        <v>133</v>
      </c>
    </row>
    <row r="7270" spans="1:4" ht="14.25" customHeight="1">
      <c r="A7270" s="2">
        <v>1454696</v>
      </c>
      <c r="B7270" s="2" t="s">
        <v>132</v>
      </c>
      <c r="C7270" s="2">
        <v>3389.1299640000002</v>
      </c>
      <c r="D7270" s="2" t="s">
        <v>133</v>
      </c>
    </row>
    <row r="7271" spans="1:4" ht="14.25" customHeight="1">
      <c r="A7271" s="2">
        <v>1455007</v>
      </c>
      <c r="B7271" s="2" t="s">
        <v>132</v>
      </c>
      <c r="C7271" s="2">
        <v>2374.9188049999998</v>
      </c>
      <c r="D7271" s="2" t="s">
        <v>130</v>
      </c>
    </row>
    <row r="7272" spans="1:4" ht="14.25" customHeight="1">
      <c r="A7272" s="2">
        <v>1455048</v>
      </c>
      <c r="B7272" s="2" t="s">
        <v>129</v>
      </c>
      <c r="C7272" s="2">
        <v>2368.5429770000001</v>
      </c>
      <c r="D7272" s="2" t="s">
        <v>133</v>
      </c>
    </row>
    <row r="7273" spans="1:4" ht="14.25" customHeight="1">
      <c r="A7273" s="2">
        <v>1455223</v>
      </c>
      <c r="B7273" s="2" t="s">
        <v>132</v>
      </c>
      <c r="C7273" s="2">
        <v>694.69021090000001</v>
      </c>
      <c r="D7273" s="2" t="s">
        <v>134</v>
      </c>
    </row>
    <row r="7274" spans="1:4" ht="14.25" customHeight="1">
      <c r="A7274" s="2">
        <v>1455449</v>
      </c>
      <c r="B7274" s="2" t="s">
        <v>132</v>
      </c>
      <c r="C7274" s="2">
        <v>640.6548818</v>
      </c>
      <c r="D7274" s="2" t="s">
        <v>130</v>
      </c>
    </row>
    <row r="7275" spans="1:4" ht="14.25" customHeight="1">
      <c r="A7275" s="2">
        <v>1455452</v>
      </c>
      <c r="B7275" s="2" t="s">
        <v>132</v>
      </c>
      <c r="C7275" s="2">
        <v>2963</v>
      </c>
      <c r="D7275" s="2" t="s">
        <v>133</v>
      </c>
    </row>
    <row r="7276" spans="1:4" ht="14.25" customHeight="1">
      <c r="A7276" s="2">
        <v>1455527</v>
      </c>
      <c r="B7276" s="2" t="s">
        <v>132</v>
      </c>
      <c r="C7276" s="2">
        <v>2292.815047</v>
      </c>
      <c r="D7276" s="2" t="s">
        <v>130</v>
      </c>
    </row>
    <row r="7277" spans="1:4" ht="14.25" customHeight="1">
      <c r="A7277" s="2">
        <v>1455538</v>
      </c>
      <c r="B7277" s="2" t="s">
        <v>132</v>
      </c>
      <c r="C7277" s="2">
        <v>570.69510839999998</v>
      </c>
      <c r="D7277" s="2" t="s">
        <v>133</v>
      </c>
    </row>
    <row r="7278" spans="1:4" ht="14.25" customHeight="1">
      <c r="A7278" s="2">
        <v>1455764</v>
      </c>
      <c r="B7278" s="2" t="s">
        <v>132</v>
      </c>
      <c r="C7278" s="2">
        <v>1153.7246620000001</v>
      </c>
      <c r="D7278" s="2" t="s">
        <v>133</v>
      </c>
    </row>
    <row r="7279" spans="1:4" ht="14.25" customHeight="1">
      <c r="A7279" s="2">
        <v>1455932</v>
      </c>
      <c r="B7279" s="2" t="s">
        <v>132</v>
      </c>
      <c r="C7279" s="2">
        <v>406</v>
      </c>
      <c r="D7279" s="2" t="s">
        <v>133</v>
      </c>
    </row>
    <row r="7280" spans="1:4" ht="14.25" customHeight="1">
      <c r="A7280" s="2">
        <v>1455982</v>
      </c>
      <c r="B7280" s="2" t="s">
        <v>132</v>
      </c>
      <c r="C7280" s="2">
        <v>2508.9938360000001</v>
      </c>
      <c r="D7280" s="2" t="s">
        <v>133</v>
      </c>
    </row>
    <row r="7281" spans="1:4" ht="14.25" customHeight="1">
      <c r="A7281" s="2">
        <v>1456191</v>
      </c>
      <c r="B7281" s="2" t="s">
        <v>129</v>
      </c>
      <c r="C7281" s="2">
        <v>517.52898370000003</v>
      </c>
      <c r="D7281" s="2" t="s">
        <v>130</v>
      </c>
    </row>
    <row r="7282" spans="1:4" ht="14.25" customHeight="1">
      <c r="A7282" s="2">
        <v>1456433</v>
      </c>
      <c r="B7282" s="2" t="s">
        <v>132</v>
      </c>
      <c r="C7282" s="2">
        <v>1778.5432880000001</v>
      </c>
      <c r="D7282" s="2" t="s">
        <v>130</v>
      </c>
    </row>
    <row r="7283" spans="1:4" ht="14.25" customHeight="1">
      <c r="A7283" s="2">
        <v>1456526</v>
      </c>
      <c r="B7283" s="2" t="s">
        <v>132</v>
      </c>
      <c r="C7283" s="2">
        <v>763</v>
      </c>
      <c r="D7283" s="2" t="s">
        <v>133</v>
      </c>
    </row>
    <row r="7284" spans="1:4" ht="14.25" customHeight="1">
      <c r="A7284" s="2">
        <v>1457271</v>
      </c>
      <c r="B7284" s="2" t="s">
        <v>129</v>
      </c>
      <c r="C7284" s="2">
        <v>3446.932695</v>
      </c>
      <c r="D7284" s="2" t="s">
        <v>130</v>
      </c>
    </row>
    <row r="7285" spans="1:4" ht="14.25" customHeight="1">
      <c r="A7285" s="2">
        <v>1457684</v>
      </c>
      <c r="B7285" s="2" t="s">
        <v>132</v>
      </c>
      <c r="C7285" s="2">
        <v>1081</v>
      </c>
      <c r="D7285" s="2" t="s">
        <v>133</v>
      </c>
    </row>
    <row r="7286" spans="1:4" ht="14.25" customHeight="1">
      <c r="A7286" s="2">
        <v>1457890</v>
      </c>
      <c r="B7286" s="2" t="s">
        <v>132</v>
      </c>
      <c r="C7286" s="2">
        <v>1956.2511939999999</v>
      </c>
      <c r="D7286" s="2" t="s">
        <v>133</v>
      </c>
    </row>
    <row r="7287" spans="1:4" ht="14.25" customHeight="1">
      <c r="A7287" s="2">
        <v>1458098</v>
      </c>
      <c r="B7287" s="2" t="s">
        <v>132</v>
      </c>
      <c r="C7287" s="2">
        <v>2437.551661</v>
      </c>
      <c r="D7287" s="2" t="s">
        <v>133</v>
      </c>
    </row>
    <row r="7288" spans="1:4" ht="14.25" customHeight="1">
      <c r="A7288" s="2">
        <v>1458102</v>
      </c>
      <c r="B7288" s="2" t="s">
        <v>129</v>
      </c>
      <c r="C7288" s="2">
        <v>2074</v>
      </c>
      <c r="D7288" s="2" t="s">
        <v>133</v>
      </c>
    </row>
    <row r="7289" spans="1:4" ht="14.25" customHeight="1">
      <c r="A7289" s="2">
        <v>1458272</v>
      </c>
      <c r="B7289" s="2" t="s">
        <v>132</v>
      </c>
      <c r="C7289" s="2">
        <v>3261.7296660000002</v>
      </c>
      <c r="D7289" s="2" t="s">
        <v>133</v>
      </c>
    </row>
    <row r="7290" spans="1:4" ht="14.25" customHeight="1">
      <c r="A7290" s="2">
        <v>1458325</v>
      </c>
      <c r="B7290" s="2" t="s">
        <v>132</v>
      </c>
      <c r="C7290" s="2">
        <v>2446.8873920000001</v>
      </c>
      <c r="D7290" s="2" t="s">
        <v>130</v>
      </c>
    </row>
    <row r="7291" spans="1:4" ht="14.25" customHeight="1">
      <c r="A7291" s="2">
        <v>1458404</v>
      </c>
      <c r="B7291" s="2" t="s">
        <v>132</v>
      </c>
      <c r="C7291" s="2">
        <v>625</v>
      </c>
      <c r="D7291" s="2" t="s">
        <v>133</v>
      </c>
    </row>
    <row r="7292" spans="1:4" ht="14.25" customHeight="1">
      <c r="A7292" s="2">
        <v>1458440</v>
      </c>
      <c r="B7292" s="2" t="s">
        <v>132</v>
      </c>
      <c r="C7292" s="2">
        <v>3375</v>
      </c>
      <c r="D7292" s="2" t="s">
        <v>133</v>
      </c>
    </row>
    <row r="7293" spans="1:4" ht="14.25" customHeight="1">
      <c r="A7293" s="2">
        <v>1459704</v>
      </c>
      <c r="B7293" s="2" t="s">
        <v>129</v>
      </c>
      <c r="C7293" s="2">
        <v>3054</v>
      </c>
      <c r="D7293" s="2" t="s">
        <v>133</v>
      </c>
    </row>
    <row r="7294" spans="1:4" ht="14.25" customHeight="1">
      <c r="A7294" s="2">
        <v>1459764</v>
      </c>
      <c r="B7294" s="2" t="s">
        <v>129</v>
      </c>
      <c r="C7294" s="2">
        <v>2394.010526</v>
      </c>
      <c r="D7294" s="2" t="s">
        <v>133</v>
      </c>
    </row>
    <row r="7295" spans="1:4" ht="14.25" customHeight="1">
      <c r="A7295" s="2">
        <v>1459840</v>
      </c>
      <c r="B7295" s="2" t="s">
        <v>132</v>
      </c>
      <c r="C7295" s="2">
        <v>438.23836720000003</v>
      </c>
      <c r="D7295" s="2" t="s">
        <v>133</v>
      </c>
    </row>
    <row r="7296" spans="1:4" ht="14.25" customHeight="1">
      <c r="A7296" s="2">
        <v>1460186</v>
      </c>
      <c r="B7296" s="2" t="s">
        <v>132</v>
      </c>
      <c r="C7296" s="2">
        <v>939</v>
      </c>
      <c r="D7296" s="2" t="s">
        <v>133</v>
      </c>
    </row>
    <row r="7297" spans="1:4" ht="14.25" customHeight="1">
      <c r="A7297" s="2">
        <v>1460360</v>
      </c>
      <c r="B7297" s="2" t="s">
        <v>132</v>
      </c>
      <c r="C7297" s="2">
        <v>308.90389879999998</v>
      </c>
      <c r="D7297" s="2" t="s">
        <v>133</v>
      </c>
    </row>
    <row r="7298" spans="1:4" ht="14.25" customHeight="1">
      <c r="A7298" s="2">
        <v>1460431</v>
      </c>
      <c r="B7298" s="2" t="s">
        <v>132</v>
      </c>
      <c r="C7298" s="2">
        <v>2397.942125</v>
      </c>
      <c r="D7298" s="2" t="s">
        <v>134</v>
      </c>
    </row>
    <row r="7299" spans="1:4" ht="14.25" customHeight="1">
      <c r="A7299" s="2">
        <v>1460501</v>
      </c>
      <c r="B7299" s="2" t="s">
        <v>132</v>
      </c>
      <c r="C7299" s="2">
        <v>2036.2865710000001</v>
      </c>
      <c r="D7299" s="2" t="s">
        <v>134</v>
      </c>
    </row>
    <row r="7300" spans="1:4" ht="14.25" customHeight="1">
      <c r="A7300" s="2">
        <v>1460507</v>
      </c>
      <c r="B7300" s="2" t="s">
        <v>132</v>
      </c>
      <c r="C7300" s="2">
        <v>2773.9041299999999</v>
      </c>
      <c r="D7300" s="2" t="s">
        <v>130</v>
      </c>
    </row>
    <row r="7301" spans="1:4" ht="14.25" customHeight="1">
      <c r="A7301" s="2">
        <v>1460881</v>
      </c>
      <c r="B7301" s="2" t="s">
        <v>132</v>
      </c>
      <c r="C7301" s="2">
        <v>2164.025157</v>
      </c>
      <c r="D7301" s="2" t="s">
        <v>130</v>
      </c>
    </row>
    <row r="7302" spans="1:4" ht="14.25" customHeight="1">
      <c r="A7302" s="2">
        <v>1461500</v>
      </c>
      <c r="B7302" s="2" t="s">
        <v>132</v>
      </c>
      <c r="C7302" s="2">
        <v>2746</v>
      </c>
      <c r="D7302" s="2" t="s">
        <v>133</v>
      </c>
    </row>
    <row r="7303" spans="1:4" ht="14.25" customHeight="1">
      <c r="A7303" s="2">
        <v>1461778</v>
      </c>
      <c r="B7303" s="2" t="s">
        <v>132</v>
      </c>
      <c r="C7303" s="2">
        <v>2111</v>
      </c>
      <c r="D7303" s="2" t="s">
        <v>133</v>
      </c>
    </row>
    <row r="7304" spans="1:4" ht="14.25" customHeight="1">
      <c r="A7304" s="2">
        <v>1461871</v>
      </c>
      <c r="B7304" s="2" t="s">
        <v>132</v>
      </c>
      <c r="C7304" s="2">
        <v>3259.9371310000001</v>
      </c>
      <c r="D7304" s="2" t="s">
        <v>130</v>
      </c>
    </row>
    <row r="7305" spans="1:4" ht="14.25" customHeight="1">
      <c r="A7305" s="2">
        <v>1462221</v>
      </c>
      <c r="B7305" s="2" t="s">
        <v>129</v>
      </c>
      <c r="C7305" s="2">
        <v>610.27622110000004</v>
      </c>
      <c r="D7305" s="2" t="s">
        <v>130</v>
      </c>
    </row>
    <row r="7306" spans="1:4" ht="14.25" customHeight="1">
      <c r="A7306" s="2">
        <v>1462262</v>
      </c>
      <c r="B7306" s="2" t="s">
        <v>132</v>
      </c>
      <c r="C7306" s="2">
        <v>3230.3871899999999</v>
      </c>
      <c r="D7306" s="2" t="s">
        <v>133</v>
      </c>
    </row>
    <row r="7307" spans="1:4" ht="14.25" customHeight="1">
      <c r="A7307" s="2">
        <v>1462328</v>
      </c>
      <c r="B7307" s="2" t="s">
        <v>132</v>
      </c>
      <c r="C7307" s="2">
        <v>1434.248803</v>
      </c>
      <c r="D7307" s="2" t="s">
        <v>133</v>
      </c>
    </row>
    <row r="7308" spans="1:4" ht="14.25" customHeight="1">
      <c r="A7308" s="2">
        <v>1462707</v>
      </c>
      <c r="B7308" s="2" t="s">
        <v>129</v>
      </c>
      <c r="C7308" s="2">
        <v>2928</v>
      </c>
      <c r="D7308" s="2" t="s">
        <v>130</v>
      </c>
    </row>
    <row r="7309" spans="1:4" ht="14.25" customHeight="1">
      <c r="A7309" s="2">
        <v>1463411</v>
      </c>
      <c r="B7309" s="2" t="s">
        <v>132</v>
      </c>
      <c r="C7309" s="2">
        <v>2790.5082090000001</v>
      </c>
      <c r="D7309" s="2" t="s">
        <v>130</v>
      </c>
    </row>
    <row r="7310" spans="1:4" ht="14.25" customHeight="1">
      <c r="A7310" s="2">
        <v>1463616</v>
      </c>
      <c r="B7310" s="2" t="s">
        <v>129</v>
      </c>
      <c r="C7310" s="2">
        <v>2367</v>
      </c>
      <c r="D7310" s="2" t="s">
        <v>133</v>
      </c>
    </row>
    <row r="7311" spans="1:4" ht="14.25" customHeight="1">
      <c r="A7311" s="2">
        <v>1463666</v>
      </c>
      <c r="B7311" s="2" t="s">
        <v>132</v>
      </c>
      <c r="C7311" s="2">
        <v>1007</v>
      </c>
      <c r="D7311" s="2" t="s">
        <v>133</v>
      </c>
    </row>
    <row r="7312" spans="1:4" ht="14.25" customHeight="1">
      <c r="A7312" s="2">
        <v>1463777</v>
      </c>
      <c r="B7312" s="2" t="s">
        <v>132</v>
      </c>
      <c r="C7312" s="2">
        <v>2299.1605650000001</v>
      </c>
      <c r="D7312" s="2" t="s">
        <v>134</v>
      </c>
    </row>
    <row r="7313" spans="1:4" ht="14.25" customHeight="1">
      <c r="A7313" s="2">
        <v>1463804</v>
      </c>
      <c r="B7313" s="2" t="s">
        <v>132</v>
      </c>
      <c r="C7313" s="2">
        <v>3089.1623169999998</v>
      </c>
      <c r="D7313" s="2" t="s">
        <v>133</v>
      </c>
    </row>
    <row r="7314" spans="1:4" ht="14.25" customHeight="1">
      <c r="A7314" s="2">
        <v>1464402</v>
      </c>
      <c r="B7314" s="2" t="s">
        <v>129</v>
      </c>
      <c r="C7314" s="2">
        <v>1863</v>
      </c>
      <c r="D7314" s="2" t="s">
        <v>133</v>
      </c>
    </row>
    <row r="7315" spans="1:4" ht="14.25" customHeight="1">
      <c r="A7315" s="2">
        <v>1464656</v>
      </c>
      <c r="B7315" s="2" t="s">
        <v>132</v>
      </c>
      <c r="C7315" s="2">
        <v>302</v>
      </c>
      <c r="D7315" s="2" t="s">
        <v>133</v>
      </c>
    </row>
    <row r="7316" spans="1:4" ht="14.25" customHeight="1">
      <c r="A7316" s="2">
        <v>1464858</v>
      </c>
      <c r="B7316" s="2" t="s">
        <v>129</v>
      </c>
      <c r="C7316" s="2">
        <v>3540</v>
      </c>
      <c r="D7316" s="2" t="s">
        <v>133</v>
      </c>
    </row>
    <row r="7317" spans="1:4" ht="14.25" customHeight="1">
      <c r="A7317" s="2">
        <v>1464985</v>
      </c>
      <c r="B7317" s="2" t="s">
        <v>132</v>
      </c>
      <c r="C7317" s="2">
        <v>3077</v>
      </c>
      <c r="D7317" s="2" t="s">
        <v>130</v>
      </c>
    </row>
    <row r="7318" spans="1:4" ht="14.25" customHeight="1">
      <c r="A7318" s="2">
        <v>1465060</v>
      </c>
      <c r="B7318" s="2" t="s">
        <v>132</v>
      </c>
      <c r="C7318" s="2">
        <v>2611.4989049999999</v>
      </c>
      <c r="D7318" s="2" t="s">
        <v>133</v>
      </c>
    </row>
    <row r="7319" spans="1:4" ht="14.25" customHeight="1">
      <c r="A7319" s="2">
        <v>1465330</v>
      </c>
      <c r="B7319" s="2" t="s">
        <v>132</v>
      </c>
      <c r="C7319" s="2">
        <v>2507.3805130000001</v>
      </c>
      <c r="D7319" s="2" t="s">
        <v>133</v>
      </c>
    </row>
    <row r="7320" spans="1:4" ht="14.25" customHeight="1">
      <c r="A7320" s="2">
        <v>1465978</v>
      </c>
      <c r="B7320" s="2" t="s">
        <v>132</v>
      </c>
      <c r="C7320" s="2">
        <v>254</v>
      </c>
      <c r="D7320" s="2" t="s">
        <v>133</v>
      </c>
    </row>
    <row r="7321" spans="1:4" ht="14.25" customHeight="1">
      <c r="A7321" s="2">
        <v>1466377</v>
      </c>
      <c r="B7321" s="2" t="s">
        <v>132</v>
      </c>
      <c r="C7321" s="2">
        <v>1248</v>
      </c>
      <c r="D7321" s="2" t="s">
        <v>130</v>
      </c>
    </row>
    <row r="7322" spans="1:4" ht="14.25" customHeight="1">
      <c r="A7322" s="2">
        <v>1466404</v>
      </c>
      <c r="B7322" s="2" t="s">
        <v>132</v>
      </c>
      <c r="C7322" s="2">
        <v>1871.9573419999999</v>
      </c>
      <c r="D7322" s="2" t="s">
        <v>133</v>
      </c>
    </row>
    <row r="7323" spans="1:4" ht="14.25" customHeight="1">
      <c r="A7323" s="2">
        <v>1466456</v>
      </c>
      <c r="B7323" s="2" t="s">
        <v>132</v>
      </c>
      <c r="C7323" s="2">
        <v>2268.9789300000002</v>
      </c>
      <c r="D7323" s="2" t="s">
        <v>133</v>
      </c>
    </row>
    <row r="7324" spans="1:4" ht="14.25" customHeight="1">
      <c r="A7324" s="2">
        <v>1466743</v>
      </c>
      <c r="B7324" s="2" t="s">
        <v>132</v>
      </c>
      <c r="C7324" s="2">
        <v>1974</v>
      </c>
      <c r="D7324" s="2" t="s">
        <v>130</v>
      </c>
    </row>
    <row r="7325" spans="1:4" ht="14.25" customHeight="1">
      <c r="A7325" s="2">
        <v>1466789</v>
      </c>
      <c r="B7325" s="2" t="s">
        <v>132</v>
      </c>
      <c r="C7325" s="2">
        <v>405</v>
      </c>
      <c r="D7325" s="2" t="s">
        <v>130</v>
      </c>
    </row>
    <row r="7326" spans="1:4" ht="14.25" customHeight="1">
      <c r="A7326" s="2">
        <v>1467152</v>
      </c>
      <c r="B7326" s="2" t="s">
        <v>132</v>
      </c>
      <c r="C7326" s="2">
        <v>1133.906522</v>
      </c>
      <c r="D7326" s="2" t="s">
        <v>133</v>
      </c>
    </row>
    <row r="7327" spans="1:4" ht="14.25" customHeight="1">
      <c r="A7327" s="2">
        <v>1467357</v>
      </c>
      <c r="B7327" s="2" t="s">
        <v>129</v>
      </c>
      <c r="C7327" s="2">
        <v>711.43236039999999</v>
      </c>
      <c r="D7327" s="2" t="s">
        <v>130</v>
      </c>
    </row>
    <row r="7328" spans="1:4" ht="14.25" customHeight="1">
      <c r="A7328" s="2">
        <v>1467442</v>
      </c>
      <c r="B7328" s="2" t="s">
        <v>132</v>
      </c>
      <c r="C7328" s="2">
        <v>2342</v>
      </c>
      <c r="D7328" s="2" t="s">
        <v>133</v>
      </c>
    </row>
    <row r="7329" spans="1:4" ht="14.25" customHeight="1">
      <c r="A7329" s="2">
        <v>1467479</v>
      </c>
      <c r="B7329" s="2" t="s">
        <v>132</v>
      </c>
      <c r="C7329" s="2">
        <v>581.79082740000001</v>
      </c>
      <c r="D7329" s="2" t="s">
        <v>130</v>
      </c>
    </row>
    <row r="7330" spans="1:4" ht="14.25" customHeight="1">
      <c r="A7330" s="2">
        <v>1468263</v>
      </c>
      <c r="B7330" s="2" t="s">
        <v>129</v>
      </c>
      <c r="C7330" s="2">
        <v>992.56544080000003</v>
      </c>
      <c r="D7330" s="2" t="s">
        <v>130</v>
      </c>
    </row>
    <row r="7331" spans="1:4" ht="14.25" customHeight="1">
      <c r="A7331" s="2">
        <v>1468478</v>
      </c>
      <c r="B7331" s="2" t="s">
        <v>132</v>
      </c>
      <c r="C7331" s="2">
        <v>897</v>
      </c>
      <c r="D7331" s="2" t="s">
        <v>133</v>
      </c>
    </row>
    <row r="7332" spans="1:4" ht="14.25" customHeight="1">
      <c r="A7332" s="2">
        <v>1468589</v>
      </c>
      <c r="B7332" s="2" t="s">
        <v>132</v>
      </c>
      <c r="C7332" s="2">
        <v>204</v>
      </c>
      <c r="D7332" s="2" t="s">
        <v>130</v>
      </c>
    </row>
    <row r="7333" spans="1:4" ht="14.25" customHeight="1">
      <c r="A7333" s="2">
        <v>1468879</v>
      </c>
      <c r="B7333" s="2" t="s">
        <v>132</v>
      </c>
      <c r="C7333" s="2">
        <v>2166.6390889999998</v>
      </c>
      <c r="D7333" s="2" t="s">
        <v>130</v>
      </c>
    </row>
    <row r="7334" spans="1:4" ht="14.25" customHeight="1">
      <c r="A7334" s="2">
        <v>1468938</v>
      </c>
      <c r="B7334" s="2" t="s">
        <v>129</v>
      </c>
      <c r="C7334" s="2">
        <v>2568.316069</v>
      </c>
      <c r="D7334" s="2" t="s">
        <v>133</v>
      </c>
    </row>
    <row r="7335" spans="1:4" ht="14.25" customHeight="1">
      <c r="A7335" s="2">
        <v>1469078</v>
      </c>
      <c r="B7335" s="2" t="s">
        <v>132</v>
      </c>
      <c r="C7335" s="2">
        <v>2379.8340870000002</v>
      </c>
      <c r="D7335" s="2" t="s">
        <v>133</v>
      </c>
    </row>
    <row r="7336" spans="1:4" ht="14.25" customHeight="1">
      <c r="A7336" s="2">
        <v>1469175</v>
      </c>
      <c r="B7336" s="2" t="s">
        <v>129</v>
      </c>
      <c r="C7336" s="2">
        <v>1677</v>
      </c>
      <c r="D7336" s="2" t="s">
        <v>130</v>
      </c>
    </row>
    <row r="7337" spans="1:4" ht="14.25" customHeight="1">
      <c r="A7337" s="2">
        <v>1469348</v>
      </c>
      <c r="B7337" s="2" t="s">
        <v>132</v>
      </c>
      <c r="C7337" s="2">
        <v>2018.1441890000001</v>
      </c>
      <c r="D7337" s="2" t="s">
        <v>133</v>
      </c>
    </row>
    <row r="7338" spans="1:4" ht="14.25" customHeight="1">
      <c r="A7338" s="2">
        <v>1469534</v>
      </c>
      <c r="B7338" s="2" t="s">
        <v>132</v>
      </c>
      <c r="C7338" s="2">
        <v>1683</v>
      </c>
      <c r="D7338" s="2" t="s">
        <v>133</v>
      </c>
    </row>
    <row r="7339" spans="1:4" ht="14.25" customHeight="1">
      <c r="A7339" s="2">
        <v>1469630</v>
      </c>
      <c r="B7339" s="2" t="s">
        <v>132</v>
      </c>
      <c r="C7339" s="2">
        <v>2574.512483</v>
      </c>
      <c r="D7339" s="2" t="s">
        <v>133</v>
      </c>
    </row>
    <row r="7340" spans="1:4" ht="14.25" customHeight="1">
      <c r="A7340" s="2">
        <v>1469709</v>
      </c>
      <c r="B7340" s="2" t="s">
        <v>129</v>
      </c>
      <c r="C7340" s="2">
        <v>2493.008538</v>
      </c>
      <c r="D7340" s="2" t="s">
        <v>130</v>
      </c>
    </row>
    <row r="7341" spans="1:4" ht="14.25" customHeight="1">
      <c r="A7341" s="2">
        <v>1469825</v>
      </c>
      <c r="B7341" s="2" t="s">
        <v>132</v>
      </c>
      <c r="C7341" s="2">
        <v>1683.3822789999999</v>
      </c>
      <c r="D7341" s="2" t="s">
        <v>134</v>
      </c>
    </row>
    <row r="7342" spans="1:4" ht="14.25" customHeight="1">
      <c r="A7342" s="2">
        <v>1469827</v>
      </c>
      <c r="B7342" s="2" t="s">
        <v>132</v>
      </c>
      <c r="C7342" s="2">
        <v>1874.971765</v>
      </c>
      <c r="D7342" s="2" t="s">
        <v>130</v>
      </c>
    </row>
    <row r="7343" spans="1:4" ht="14.25" customHeight="1">
      <c r="A7343" s="2">
        <v>1470175</v>
      </c>
      <c r="B7343" s="2" t="s">
        <v>132</v>
      </c>
      <c r="C7343" s="2">
        <v>877.89296520000005</v>
      </c>
      <c r="D7343" s="2" t="s">
        <v>134</v>
      </c>
    </row>
    <row r="7344" spans="1:4" ht="14.25" customHeight="1">
      <c r="A7344" s="2">
        <v>1470242</v>
      </c>
      <c r="B7344" s="2" t="s">
        <v>132</v>
      </c>
      <c r="C7344" s="2">
        <v>286</v>
      </c>
      <c r="D7344" s="2" t="s">
        <v>133</v>
      </c>
    </row>
    <row r="7345" spans="1:4" ht="14.25" customHeight="1">
      <c r="A7345" s="2">
        <v>1470597</v>
      </c>
      <c r="B7345" s="2" t="s">
        <v>129</v>
      </c>
      <c r="C7345" s="2">
        <v>3497</v>
      </c>
      <c r="D7345" s="2" t="s">
        <v>130</v>
      </c>
    </row>
    <row r="7346" spans="1:4" ht="14.25" customHeight="1">
      <c r="A7346" s="2">
        <v>1471022</v>
      </c>
      <c r="B7346" s="2" t="s">
        <v>132</v>
      </c>
      <c r="C7346" s="2">
        <v>1830</v>
      </c>
      <c r="D7346" s="2" t="s">
        <v>133</v>
      </c>
    </row>
    <row r="7347" spans="1:4" ht="14.25" customHeight="1">
      <c r="A7347" s="2">
        <v>1471111</v>
      </c>
      <c r="B7347" s="2" t="s">
        <v>132</v>
      </c>
      <c r="C7347" s="2">
        <v>1669.107127</v>
      </c>
      <c r="D7347" s="2" t="s">
        <v>130</v>
      </c>
    </row>
    <row r="7348" spans="1:4" ht="14.25" customHeight="1">
      <c r="A7348" s="2">
        <v>1471318</v>
      </c>
      <c r="B7348" s="2" t="s">
        <v>132</v>
      </c>
      <c r="C7348" s="2">
        <v>2056.422403</v>
      </c>
      <c r="D7348" s="2" t="s">
        <v>133</v>
      </c>
    </row>
    <row r="7349" spans="1:4" ht="14.25" customHeight="1">
      <c r="A7349" s="2">
        <v>1471369</v>
      </c>
      <c r="B7349" s="2" t="s">
        <v>132</v>
      </c>
      <c r="C7349" s="2">
        <v>692.71027149999998</v>
      </c>
      <c r="D7349" s="2" t="s">
        <v>130</v>
      </c>
    </row>
    <row r="7350" spans="1:4" ht="14.25" customHeight="1">
      <c r="A7350" s="2">
        <v>1471400</v>
      </c>
      <c r="B7350" s="2" t="s">
        <v>132</v>
      </c>
      <c r="C7350" s="2">
        <v>1475.613523</v>
      </c>
      <c r="D7350" s="2" t="s">
        <v>133</v>
      </c>
    </row>
    <row r="7351" spans="1:4" ht="14.25" customHeight="1">
      <c r="A7351" s="2">
        <v>1471564</v>
      </c>
      <c r="B7351" s="2" t="s">
        <v>132</v>
      </c>
      <c r="C7351" s="2">
        <v>2204</v>
      </c>
      <c r="D7351" s="2" t="s">
        <v>133</v>
      </c>
    </row>
    <row r="7352" spans="1:4" ht="14.25" customHeight="1">
      <c r="A7352" s="2">
        <v>1471850</v>
      </c>
      <c r="B7352" s="2" t="s">
        <v>132</v>
      </c>
      <c r="C7352" s="2">
        <v>739.55105739999999</v>
      </c>
      <c r="D7352" s="2" t="s">
        <v>133</v>
      </c>
    </row>
    <row r="7353" spans="1:4" ht="14.25" customHeight="1">
      <c r="A7353" s="2">
        <v>1472195</v>
      </c>
      <c r="B7353" s="2" t="s">
        <v>132</v>
      </c>
      <c r="C7353" s="2">
        <v>3111.9866830000001</v>
      </c>
      <c r="D7353" s="2" t="s">
        <v>130</v>
      </c>
    </row>
    <row r="7354" spans="1:4" ht="14.25" customHeight="1">
      <c r="A7354" s="2">
        <v>1472538</v>
      </c>
      <c r="B7354" s="2" t="s">
        <v>129</v>
      </c>
      <c r="C7354" s="2">
        <v>2518.2628789999999</v>
      </c>
      <c r="D7354" s="2" t="s">
        <v>133</v>
      </c>
    </row>
    <row r="7355" spans="1:4" ht="14.25" customHeight="1">
      <c r="A7355" s="2">
        <v>1472582</v>
      </c>
      <c r="B7355" s="2" t="s">
        <v>132</v>
      </c>
      <c r="C7355" s="2">
        <v>2629</v>
      </c>
      <c r="D7355" s="2" t="s">
        <v>133</v>
      </c>
    </row>
    <row r="7356" spans="1:4" ht="14.25" customHeight="1">
      <c r="A7356" s="2">
        <v>1472662</v>
      </c>
      <c r="B7356" s="2" t="s">
        <v>132</v>
      </c>
      <c r="C7356" s="2">
        <v>555.15445399999999</v>
      </c>
      <c r="D7356" s="2" t="s">
        <v>133</v>
      </c>
    </row>
    <row r="7357" spans="1:4" ht="14.25" customHeight="1">
      <c r="A7357" s="2">
        <v>1472804</v>
      </c>
      <c r="B7357" s="2" t="s">
        <v>132</v>
      </c>
      <c r="C7357" s="2">
        <v>755.57948520000002</v>
      </c>
      <c r="D7357" s="2" t="s">
        <v>133</v>
      </c>
    </row>
    <row r="7358" spans="1:4" ht="14.25" customHeight="1">
      <c r="A7358" s="2">
        <v>1472998</v>
      </c>
      <c r="B7358" s="2" t="s">
        <v>132</v>
      </c>
      <c r="C7358" s="2">
        <v>1197.629154</v>
      </c>
      <c r="D7358" s="2" t="s">
        <v>133</v>
      </c>
    </row>
    <row r="7359" spans="1:4" ht="14.25" customHeight="1">
      <c r="A7359" s="2">
        <v>1473697</v>
      </c>
      <c r="B7359" s="2" t="s">
        <v>132</v>
      </c>
      <c r="C7359" s="2">
        <v>2254.8696300000001</v>
      </c>
      <c r="D7359" s="2" t="s">
        <v>130</v>
      </c>
    </row>
    <row r="7360" spans="1:4" ht="14.25" customHeight="1">
      <c r="A7360" s="2">
        <v>1473715</v>
      </c>
      <c r="B7360" s="2" t="s">
        <v>132</v>
      </c>
      <c r="C7360" s="2">
        <v>2690.4869410000001</v>
      </c>
      <c r="D7360" s="2" t="s">
        <v>130</v>
      </c>
    </row>
    <row r="7361" spans="1:4" ht="14.25" customHeight="1">
      <c r="A7361" s="2">
        <v>1473735</v>
      </c>
      <c r="B7361" s="2" t="s">
        <v>129</v>
      </c>
      <c r="C7361" s="2">
        <v>1227.7586040000001</v>
      </c>
      <c r="D7361" s="2" t="s">
        <v>130</v>
      </c>
    </row>
    <row r="7362" spans="1:4" ht="14.25" customHeight="1">
      <c r="A7362" s="2">
        <v>1474098</v>
      </c>
      <c r="B7362" s="2" t="s">
        <v>129</v>
      </c>
      <c r="C7362" s="2">
        <v>3329.1917779999999</v>
      </c>
      <c r="D7362" s="2" t="s">
        <v>133</v>
      </c>
    </row>
    <row r="7363" spans="1:4" ht="14.25" customHeight="1">
      <c r="A7363" s="2">
        <v>1474379</v>
      </c>
      <c r="B7363" s="2" t="s">
        <v>132</v>
      </c>
      <c r="C7363" s="2">
        <v>2514.1331089999999</v>
      </c>
      <c r="D7363" s="2" t="s">
        <v>130</v>
      </c>
    </row>
    <row r="7364" spans="1:4" ht="14.25" customHeight="1">
      <c r="A7364" s="2">
        <v>1474423</v>
      </c>
      <c r="B7364" s="2" t="s">
        <v>132</v>
      </c>
      <c r="C7364" s="2">
        <v>3090</v>
      </c>
      <c r="D7364" s="2" t="s">
        <v>130</v>
      </c>
    </row>
    <row r="7365" spans="1:4" ht="14.25" customHeight="1">
      <c r="A7365" s="2">
        <v>1474621</v>
      </c>
      <c r="B7365" s="2" t="s">
        <v>132</v>
      </c>
      <c r="C7365" s="2">
        <v>2436.5327040000002</v>
      </c>
      <c r="D7365" s="2" t="s">
        <v>130</v>
      </c>
    </row>
    <row r="7366" spans="1:4" ht="14.25" customHeight="1">
      <c r="A7366" s="2">
        <v>1474753</v>
      </c>
      <c r="B7366" s="2" t="s">
        <v>132</v>
      </c>
      <c r="C7366" s="2">
        <v>1368.5246790000001</v>
      </c>
      <c r="D7366" s="2" t="s">
        <v>134</v>
      </c>
    </row>
    <row r="7367" spans="1:4" ht="14.25" customHeight="1">
      <c r="A7367" s="2">
        <v>1474922</v>
      </c>
      <c r="B7367" s="2" t="s">
        <v>132</v>
      </c>
      <c r="C7367" s="2">
        <v>1671.376379</v>
      </c>
      <c r="D7367" s="2" t="s">
        <v>133</v>
      </c>
    </row>
    <row r="7368" spans="1:4" ht="14.25" customHeight="1">
      <c r="A7368" s="2">
        <v>1475008</v>
      </c>
      <c r="B7368" s="2" t="s">
        <v>132</v>
      </c>
      <c r="C7368" s="2">
        <v>2914</v>
      </c>
      <c r="D7368" s="2" t="s">
        <v>133</v>
      </c>
    </row>
    <row r="7369" spans="1:4" ht="14.25" customHeight="1">
      <c r="A7369" s="2">
        <v>1475266</v>
      </c>
      <c r="B7369" s="2" t="s">
        <v>132</v>
      </c>
      <c r="C7369" s="2">
        <v>2835.219411</v>
      </c>
      <c r="D7369" s="2" t="s">
        <v>133</v>
      </c>
    </row>
    <row r="7370" spans="1:4" ht="14.25" customHeight="1">
      <c r="A7370" s="2">
        <v>1475834</v>
      </c>
      <c r="B7370" s="2" t="s">
        <v>132</v>
      </c>
      <c r="C7370" s="2">
        <v>1754.9884999999999</v>
      </c>
      <c r="D7370" s="2" t="s">
        <v>133</v>
      </c>
    </row>
    <row r="7371" spans="1:4" ht="14.25" customHeight="1">
      <c r="A7371" s="2">
        <v>1476062</v>
      </c>
      <c r="B7371" s="2" t="s">
        <v>132</v>
      </c>
      <c r="C7371" s="2">
        <v>1209.1629129999999</v>
      </c>
      <c r="D7371" s="2" t="s">
        <v>133</v>
      </c>
    </row>
    <row r="7372" spans="1:4" ht="14.25" customHeight="1">
      <c r="A7372" s="2">
        <v>1476127</v>
      </c>
      <c r="B7372" s="2" t="s">
        <v>132</v>
      </c>
      <c r="C7372" s="2">
        <v>3255.6439909999999</v>
      </c>
      <c r="D7372" s="2" t="s">
        <v>130</v>
      </c>
    </row>
    <row r="7373" spans="1:4" ht="14.25" customHeight="1">
      <c r="A7373" s="2">
        <v>1476201</v>
      </c>
      <c r="B7373" s="2" t="s">
        <v>129</v>
      </c>
      <c r="C7373" s="2">
        <v>1044.9475890000001</v>
      </c>
      <c r="D7373" s="2" t="s">
        <v>130</v>
      </c>
    </row>
    <row r="7374" spans="1:4" ht="14.25" customHeight="1">
      <c r="A7374" s="2">
        <v>1476663</v>
      </c>
      <c r="B7374" s="2" t="s">
        <v>129</v>
      </c>
      <c r="C7374" s="2">
        <v>420.47531090000001</v>
      </c>
      <c r="D7374" s="2" t="s">
        <v>130</v>
      </c>
    </row>
    <row r="7375" spans="1:4" ht="14.25" customHeight="1">
      <c r="A7375" s="2">
        <v>1476686</v>
      </c>
      <c r="B7375" s="2" t="s">
        <v>132</v>
      </c>
      <c r="C7375" s="2">
        <v>1331.8659130000001</v>
      </c>
      <c r="D7375" s="2" t="s">
        <v>133</v>
      </c>
    </row>
    <row r="7376" spans="1:4" ht="14.25" customHeight="1">
      <c r="A7376" s="2">
        <v>1476715</v>
      </c>
      <c r="B7376" s="2" t="s">
        <v>132</v>
      </c>
      <c r="C7376" s="2">
        <v>1511</v>
      </c>
      <c r="D7376" s="2" t="s">
        <v>130</v>
      </c>
    </row>
    <row r="7377" spans="1:4" ht="14.25" customHeight="1">
      <c r="A7377" s="2">
        <v>1476757</v>
      </c>
      <c r="B7377" s="2" t="s">
        <v>132</v>
      </c>
      <c r="C7377" s="2">
        <v>3411.502043</v>
      </c>
      <c r="D7377" s="2" t="s">
        <v>130</v>
      </c>
    </row>
    <row r="7378" spans="1:4" ht="14.25" customHeight="1">
      <c r="A7378" s="2">
        <v>1477558</v>
      </c>
      <c r="B7378" s="2" t="s">
        <v>132</v>
      </c>
      <c r="C7378" s="2">
        <v>2000.6766520000001</v>
      </c>
      <c r="D7378" s="2" t="s">
        <v>133</v>
      </c>
    </row>
    <row r="7379" spans="1:4" ht="14.25" customHeight="1">
      <c r="A7379" s="2">
        <v>1477905</v>
      </c>
      <c r="B7379" s="2" t="s">
        <v>129</v>
      </c>
      <c r="C7379" s="2">
        <v>942.21620380000002</v>
      </c>
      <c r="D7379" s="2" t="s">
        <v>130</v>
      </c>
    </row>
    <row r="7380" spans="1:4" ht="14.25" customHeight="1">
      <c r="A7380" s="2">
        <v>1478061</v>
      </c>
      <c r="B7380" s="2" t="s">
        <v>129</v>
      </c>
      <c r="C7380" s="2">
        <v>2923</v>
      </c>
      <c r="D7380" s="2" t="s">
        <v>130</v>
      </c>
    </row>
    <row r="7381" spans="1:4" ht="14.25" customHeight="1">
      <c r="A7381" s="2">
        <v>1478085</v>
      </c>
      <c r="B7381" s="2" t="s">
        <v>129</v>
      </c>
      <c r="C7381" s="2">
        <v>3152.3760000000002</v>
      </c>
      <c r="D7381" s="2" t="s">
        <v>134</v>
      </c>
    </row>
    <row r="7382" spans="1:4" ht="14.25" customHeight="1">
      <c r="A7382" s="2">
        <v>1478189</v>
      </c>
      <c r="B7382" s="2" t="s">
        <v>132</v>
      </c>
      <c r="C7382" s="2">
        <v>1425.6999619999999</v>
      </c>
      <c r="D7382" s="2" t="s">
        <v>130</v>
      </c>
    </row>
    <row r="7383" spans="1:4" ht="14.25" customHeight="1">
      <c r="A7383" s="2">
        <v>1478192</v>
      </c>
      <c r="B7383" s="2" t="s">
        <v>132</v>
      </c>
      <c r="C7383" s="2">
        <v>1741.342398</v>
      </c>
      <c r="D7383" s="2" t="s">
        <v>133</v>
      </c>
    </row>
    <row r="7384" spans="1:4" ht="14.25" customHeight="1">
      <c r="A7384" s="2">
        <v>1478340</v>
      </c>
      <c r="B7384" s="2" t="s">
        <v>129</v>
      </c>
      <c r="C7384" s="2">
        <v>1984.2433779999999</v>
      </c>
      <c r="D7384" s="2" t="s">
        <v>133</v>
      </c>
    </row>
    <row r="7385" spans="1:4" ht="14.25" customHeight="1">
      <c r="A7385" s="2">
        <v>1478519</v>
      </c>
      <c r="B7385" s="2" t="s">
        <v>132</v>
      </c>
      <c r="C7385" s="2">
        <v>2411</v>
      </c>
      <c r="D7385" s="2" t="s">
        <v>134</v>
      </c>
    </row>
    <row r="7386" spans="1:4" ht="14.25" customHeight="1">
      <c r="A7386" s="2">
        <v>1478653</v>
      </c>
      <c r="B7386" s="2" t="s">
        <v>132</v>
      </c>
      <c r="C7386" s="2">
        <v>402.89916360000001</v>
      </c>
      <c r="D7386" s="2" t="s">
        <v>130</v>
      </c>
    </row>
    <row r="7387" spans="1:4" ht="14.25" customHeight="1">
      <c r="A7387" s="2">
        <v>1478856</v>
      </c>
      <c r="B7387" s="2" t="s">
        <v>129</v>
      </c>
      <c r="C7387" s="2">
        <v>3599</v>
      </c>
      <c r="D7387" s="2" t="s">
        <v>133</v>
      </c>
    </row>
    <row r="7388" spans="1:4" ht="14.25" customHeight="1">
      <c r="A7388" s="2">
        <v>1479086</v>
      </c>
      <c r="B7388" s="2" t="s">
        <v>132</v>
      </c>
      <c r="C7388" s="2">
        <v>685.23442780000005</v>
      </c>
      <c r="D7388" s="2" t="s">
        <v>133</v>
      </c>
    </row>
    <row r="7389" spans="1:4" ht="14.25" customHeight="1">
      <c r="A7389" s="2">
        <v>1479156</v>
      </c>
      <c r="B7389" s="2" t="s">
        <v>129</v>
      </c>
      <c r="C7389" s="2">
        <v>3558.783015</v>
      </c>
      <c r="D7389" s="2" t="s">
        <v>133</v>
      </c>
    </row>
    <row r="7390" spans="1:4" ht="14.25" customHeight="1">
      <c r="A7390" s="2">
        <v>1479629</v>
      </c>
      <c r="B7390" s="2" t="s">
        <v>132</v>
      </c>
      <c r="C7390" s="2">
        <v>2445.4100210000001</v>
      </c>
      <c r="D7390" s="2" t="s">
        <v>130</v>
      </c>
    </row>
    <row r="7391" spans="1:4" ht="14.25" customHeight="1">
      <c r="A7391" s="2">
        <v>1479843</v>
      </c>
      <c r="B7391" s="2" t="s">
        <v>129</v>
      </c>
      <c r="C7391" s="2">
        <v>2315.319481</v>
      </c>
      <c r="D7391" s="2" t="s">
        <v>130</v>
      </c>
    </row>
    <row r="7392" spans="1:4" ht="14.25" customHeight="1">
      <c r="A7392" s="2">
        <v>1479901</v>
      </c>
      <c r="B7392" s="2" t="s">
        <v>132</v>
      </c>
      <c r="C7392" s="2">
        <v>3059.8232119999998</v>
      </c>
      <c r="D7392" s="2" t="s">
        <v>130</v>
      </c>
    </row>
    <row r="7393" spans="1:4" ht="14.25" customHeight="1">
      <c r="A7393" s="2">
        <v>1480242</v>
      </c>
      <c r="B7393" s="2" t="s">
        <v>129</v>
      </c>
      <c r="C7393" s="2">
        <v>1698.681765</v>
      </c>
      <c r="D7393" s="2" t="s">
        <v>133</v>
      </c>
    </row>
    <row r="7394" spans="1:4" ht="14.25" customHeight="1">
      <c r="A7394" s="2">
        <v>1480704</v>
      </c>
      <c r="B7394" s="2" t="s">
        <v>129</v>
      </c>
      <c r="C7394" s="2">
        <v>565.4642523</v>
      </c>
      <c r="D7394" s="2" t="s">
        <v>133</v>
      </c>
    </row>
    <row r="7395" spans="1:4" ht="14.25" customHeight="1">
      <c r="A7395" s="2">
        <v>1480755</v>
      </c>
      <c r="B7395" s="2" t="s">
        <v>129</v>
      </c>
      <c r="C7395" s="2">
        <v>2601</v>
      </c>
      <c r="D7395" s="2" t="s">
        <v>130</v>
      </c>
    </row>
    <row r="7396" spans="1:4" ht="14.25" customHeight="1">
      <c r="A7396" s="2">
        <v>1480781</v>
      </c>
      <c r="B7396" s="2" t="s">
        <v>132</v>
      </c>
      <c r="C7396" s="2">
        <v>1187.452346</v>
      </c>
      <c r="D7396" s="2" t="s">
        <v>130</v>
      </c>
    </row>
    <row r="7397" spans="1:4" ht="14.25" customHeight="1">
      <c r="A7397" s="2">
        <v>1480853</v>
      </c>
      <c r="B7397" s="2" t="s">
        <v>132</v>
      </c>
      <c r="C7397" s="2">
        <v>3585.0244069999999</v>
      </c>
      <c r="D7397" s="2" t="s">
        <v>130</v>
      </c>
    </row>
    <row r="7398" spans="1:4" ht="14.25" customHeight="1">
      <c r="A7398" s="2">
        <v>1481182</v>
      </c>
      <c r="B7398" s="2" t="s">
        <v>132</v>
      </c>
      <c r="C7398" s="2">
        <v>2665.6172860000001</v>
      </c>
      <c r="D7398" s="2" t="s">
        <v>133</v>
      </c>
    </row>
    <row r="7399" spans="1:4" ht="14.25" customHeight="1">
      <c r="A7399" s="2">
        <v>1481228</v>
      </c>
      <c r="B7399" s="2" t="s">
        <v>132</v>
      </c>
      <c r="C7399" s="2">
        <v>834.58922189999998</v>
      </c>
      <c r="D7399" s="2" t="s">
        <v>133</v>
      </c>
    </row>
    <row r="7400" spans="1:4" ht="14.25" customHeight="1">
      <c r="A7400" s="2">
        <v>1481792</v>
      </c>
      <c r="B7400" s="2" t="s">
        <v>132</v>
      </c>
      <c r="C7400" s="2">
        <v>1066</v>
      </c>
      <c r="D7400" s="2" t="s">
        <v>133</v>
      </c>
    </row>
    <row r="7401" spans="1:4" ht="14.25" customHeight="1">
      <c r="A7401" s="2">
        <v>1481874</v>
      </c>
      <c r="B7401" s="2" t="s">
        <v>129</v>
      </c>
      <c r="C7401" s="2">
        <v>577.58739100000003</v>
      </c>
      <c r="D7401" s="2" t="s">
        <v>133</v>
      </c>
    </row>
    <row r="7402" spans="1:4" ht="14.25" customHeight="1">
      <c r="A7402" s="2">
        <v>1481960</v>
      </c>
      <c r="B7402" s="2" t="s">
        <v>132</v>
      </c>
      <c r="C7402" s="2">
        <v>2645.629019</v>
      </c>
      <c r="D7402" s="2" t="s">
        <v>133</v>
      </c>
    </row>
    <row r="7403" spans="1:4" ht="14.25" customHeight="1">
      <c r="A7403" s="2">
        <v>1483432</v>
      </c>
      <c r="B7403" s="2" t="s">
        <v>132</v>
      </c>
      <c r="C7403" s="2">
        <v>2650.3809059999999</v>
      </c>
      <c r="D7403" s="2" t="s">
        <v>133</v>
      </c>
    </row>
    <row r="7404" spans="1:4" ht="14.25" customHeight="1">
      <c r="A7404" s="2">
        <v>1483443</v>
      </c>
      <c r="B7404" s="2" t="s">
        <v>129</v>
      </c>
      <c r="C7404" s="2">
        <v>1146</v>
      </c>
      <c r="D7404" s="2" t="s">
        <v>130</v>
      </c>
    </row>
    <row r="7405" spans="1:4" ht="14.25" customHeight="1">
      <c r="A7405" s="2">
        <v>1483512</v>
      </c>
      <c r="B7405" s="2" t="s">
        <v>129</v>
      </c>
      <c r="C7405" s="2">
        <v>2941</v>
      </c>
      <c r="D7405" s="2" t="s">
        <v>133</v>
      </c>
    </row>
    <row r="7406" spans="1:4" ht="14.25" customHeight="1">
      <c r="A7406" s="2">
        <v>1484021</v>
      </c>
      <c r="B7406" s="2" t="s">
        <v>132</v>
      </c>
      <c r="C7406" s="2">
        <v>3586.9090740000001</v>
      </c>
      <c r="D7406" s="2" t="s">
        <v>134</v>
      </c>
    </row>
    <row r="7407" spans="1:4" ht="14.25" customHeight="1">
      <c r="A7407" s="2">
        <v>1484505</v>
      </c>
      <c r="B7407" s="2" t="s">
        <v>129</v>
      </c>
      <c r="C7407" s="2">
        <v>3685.8072900000002</v>
      </c>
      <c r="D7407" s="2" t="s">
        <v>130</v>
      </c>
    </row>
    <row r="7408" spans="1:4" ht="14.25" customHeight="1">
      <c r="A7408" s="2">
        <v>1484589</v>
      </c>
      <c r="B7408" s="2" t="s">
        <v>129</v>
      </c>
      <c r="C7408" s="2">
        <v>2378.3287289999998</v>
      </c>
      <c r="D7408" s="2" t="s">
        <v>130</v>
      </c>
    </row>
    <row r="7409" spans="1:4" ht="14.25" customHeight="1">
      <c r="A7409" s="2">
        <v>1484609</v>
      </c>
      <c r="B7409" s="2" t="s">
        <v>132</v>
      </c>
      <c r="C7409" s="2">
        <v>3406</v>
      </c>
      <c r="D7409" s="2" t="s">
        <v>134</v>
      </c>
    </row>
    <row r="7410" spans="1:4" ht="14.25" customHeight="1">
      <c r="A7410" s="2">
        <v>1484665</v>
      </c>
      <c r="B7410" s="2" t="s">
        <v>132</v>
      </c>
      <c r="C7410" s="2">
        <v>3339</v>
      </c>
      <c r="D7410" s="2" t="s">
        <v>134</v>
      </c>
    </row>
    <row r="7411" spans="1:4" ht="14.25" customHeight="1">
      <c r="A7411" s="2">
        <v>1484670</v>
      </c>
      <c r="B7411" s="2" t="s">
        <v>129</v>
      </c>
      <c r="C7411" s="2">
        <v>1023.192563</v>
      </c>
      <c r="D7411" s="2" t="s">
        <v>133</v>
      </c>
    </row>
    <row r="7412" spans="1:4" ht="14.25" customHeight="1">
      <c r="A7412" s="2">
        <v>1484694</v>
      </c>
      <c r="B7412" s="2" t="s">
        <v>129</v>
      </c>
      <c r="C7412" s="2">
        <v>3076.3499390000002</v>
      </c>
      <c r="D7412" s="2" t="s">
        <v>133</v>
      </c>
    </row>
    <row r="7413" spans="1:4" ht="14.25" customHeight="1">
      <c r="A7413" s="2">
        <v>1484713</v>
      </c>
      <c r="B7413" s="2" t="s">
        <v>132</v>
      </c>
      <c r="C7413" s="2">
        <v>3800.7478900000001</v>
      </c>
      <c r="D7413" s="2" t="s">
        <v>130</v>
      </c>
    </row>
    <row r="7414" spans="1:4" ht="14.25" customHeight="1">
      <c r="A7414" s="2">
        <v>1484735</v>
      </c>
      <c r="B7414" s="2" t="s">
        <v>132</v>
      </c>
      <c r="C7414" s="2">
        <v>2658</v>
      </c>
      <c r="D7414" s="2" t="s">
        <v>134</v>
      </c>
    </row>
    <row r="7415" spans="1:4" ht="14.25" customHeight="1">
      <c r="A7415" s="2">
        <v>1484878</v>
      </c>
      <c r="B7415" s="2" t="s">
        <v>132</v>
      </c>
      <c r="C7415" s="2">
        <v>3055.2732289999999</v>
      </c>
      <c r="D7415" s="2" t="s">
        <v>133</v>
      </c>
    </row>
    <row r="7416" spans="1:4" ht="14.25" customHeight="1">
      <c r="A7416" s="2">
        <v>1485067</v>
      </c>
      <c r="B7416" s="2" t="s">
        <v>132</v>
      </c>
      <c r="C7416" s="2">
        <v>3514.1472130000002</v>
      </c>
      <c r="D7416" s="2" t="s">
        <v>130</v>
      </c>
    </row>
    <row r="7417" spans="1:4" ht="14.25" customHeight="1">
      <c r="A7417" s="2">
        <v>1485206</v>
      </c>
      <c r="B7417" s="2" t="s">
        <v>132</v>
      </c>
      <c r="C7417" s="2">
        <v>2717</v>
      </c>
      <c r="D7417" s="2" t="s">
        <v>133</v>
      </c>
    </row>
    <row r="7418" spans="1:4" ht="14.25" customHeight="1">
      <c r="A7418" s="2">
        <v>1485269</v>
      </c>
      <c r="B7418" s="2" t="s">
        <v>132</v>
      </c>
      <c r="C7418" s="2">
        <v>661.58874189999995</v>
      </c>
      <c r="D7418" s="2" t="s">
        <v>130</v>
      </c>
    </row>
    <row r="7419" spans="1:4" ht="14.25" customHeight="1">
      <c r="A7419" s="2">
        <v>1485414</v>
      </c>
      <c r="B7419" s="2" t="s">
        <v>129</v>
      </c>
      <c r="C7419" s="2">
        <v>2518.1502650000002</v>
      </c>
      <c r="D7419" s="2" t="s">
        <v>133</v>
      </c>
    </row>
    <row r="7420" spans="1:4" ht="14.25" customHeight="1">
      <c r="A7420" s="2">
        <v>1485478</v>
      </c>
      <c r="B7420" s="2" t="s">
        <v>132</v>
      </c>
      <c r="C7420" s="2">
        <v>2232.220335</v>
      </c>
      <c r="D7420" s="2" t="s">
        <v>133</v>
      </c>
    </row>
    <row r="7421" spans="1:4" ht="14.25" customHeight="1">
      <c r="A7421" s="2">
        <v>1485607</v>
      </c>
      <c r="B7421" s="2" t="s">
        <v>132</v>
      </c>
      <c r="C7421" s="2">
        <v>861</v>
      </c>
      <c r="D7421" s="2" t="s">
        <v>130</v>
      </c>
    </row>
    <row r="7422" spans="1:4" ht="14.25" customHeight="1">
      <c r="A7422" s="2">
        <v>1485831</v>
      </c>
      <c r="B7422" s="2" t="s">
        <v>129</v>
      </c>
      <c r="C7422" s="2">
        <v>2723</v>
      </c>
      <c r="D7422" s="2" t="s">
        <v>130</v>
      </c>
    </row>
    <row r="7423" spans="1:4" ht="14.25" customHeight="1">
      <c r="A7423" s="2">
        <v>1486690</v>
      </c>
      <c r="B7423" s="2" t="s">
        <v>132</v>
      </c>
      <c r="C7423" s="2">
        <v>597.05528170000002</v>
      </c>
      <c r="D7423" s="2" t="s">
        <v>133</v>
      </c>
    </row>
    <row r="7424" spans="1:4" ht="14.25" customHeight="1">
      <c r="A7424" s="2">
        <v>1487106</v>
      </c>
      <c r="B7424" s="2" t="s">
        <v>129</v>
      </c>
      <c r="C7424" s="2">
        <v>1087.6049559999999</v>
      </c>
      <c r="D7424" s="2" t="s">
        <v>133</v>
      </c>
    </row>
    <row r="7425" spans="1:4" ht="14.25" customHeight="1">
      <c r="A7425" s="2">
        <v>1487613</v>
      </c>
      <c r="B7425" s="2" t="s">
        <v>129</v>
      </c>
      <c r="C7425" s="2">
        <v>1848.0705620000001</v>
      </c>
      <c r="D7425" s="2" t="s">
        <v>130</v>
      </c>
    </row>
    <row r="7426" spans="1:4" ht="14.25" customHeight="1">
      <c r="A7426" s="2">
        <v>1487672</v>
      </c>
      <c r="B7426" s="2" t="s">
        <v>132</v>
      </c>
      <c r="C7426" s="2">
        <v>2061</v>
      </c>
      <c r="D7426" s="2" t="s">
        <v>133</v>
      </c>
    </row>
    <row r="7427" spans="1:4" ht="14.25" customHeight="1">
      <c r="A7427" s="2">
        <v>1487725</v>
      </c>
      <c r="B7427" s="2" t="s">
        <v>132</v>
      </c>
      <c r="C7427" s="2">
        <v>724</v>
      </c>
      <c r="D7427" s="2" t="s">
        <v>130</v>
      </c>
    </row>
    <row r="7428" spans="1:4" ht="14.25" customHeight="1">
      <c r="A7428" s="2">
        <v>1487876</v>
      </c>
      <c r="B7428" s="2" t="s">
        <v>132</v>
      </c>
      <c r="C7428" s="2">
        <v>1322.9864210000001</v>
      </c>
      <c r="D7428" s="2" t="s">
        <v>133</v>
      </c>
    </row>
    <row r="7429" spans="1:4" ht="14.25" customHeight="1">
      <c r="A7429" s="2">
        <v>1487969</v>
      </c>
      <c r="B7429" s="2" t="s">
        <v>132</v>
      </c>
      <c r="C7429" s="2">
        <v>2701.8118140000001</v>
      </c>
      <c r="D7429" s="2" t="s">
        <v>134</v>
      </c>
    </row>
    <row r="7430" spans="1:4" ht="14.25" customHeight="1">
      <c r="A7430" s="2">
        <v>1488378</v>
      </c>
      <c r="B7430" s="2" t="s">
        <v>129</v>
      </c>
      <c r="C7430" s="2">
        <v>2603.4062629999999</v>
      </c>
      <c r="D7430" s="2" t="s">
        <v>133</v>
      </c>
    </row>
    <row r="7431" spans="1:4" ht="14.25" customHeight="1">
      <c r="A7431" s="2">
        <v>1488561</v>
      </c>
      <c r="B7431" s="2" t="s">
        <v>129</v>
      </c>
      <c r="C7431" s="2">
        <v>916</v>
      </c>
      <c r="D7431" s="2" t="s">
        <v>130</v>
      </c>
    </row>
    <row r="7432" spans="1:4" ht="14.25" customHeight="1">
      <c r="A7432" s="2">
        <v>1488763</v>
      </c>
      <c r="B7432" s="2" t="s">
        <v>132</v>
      </c>
      <c r="C7432" s="2">
        <v>1620</v>
      </c>
      <c r="D7432" s="2" t="s">
        <v>130</v>
      </c>
    </row>
    <row r="7433" spans="1:4" ht="14.25" customHeight="1">
      <c r="A7433" s="2">
        <v>1488852</v>
      </c>
      <c r="B7433" s="2" t="s">
        <v>129</v>
      </c>
      <c r="C7433" s="2">
        <v>980</v>
      </c>
      <c r="D7433" s="2" t="s">
        <v>133</v>
      </c>
    </row>
    <row r="7434" spans="1:4" ht="14.25" customHeight="1">
      <c r="A7434" s="2">
        <v>1488910</v>
      </c>
      <c r="B7434" s="2" t="s">
        <v>132</v>
      </c>
      <c r="C7434" s="2">
        <v>2974.7776480000002</v>
      </c>
      <c r="D7434" s="2" t="s">
        <v>133</v>
      </c>
    </row>
    <row r="7435" spans="1:4" ht="14.25" customHeight="1">
      <c r="A7435" s="2">
        <v>1489081</v>
      </c>
      <c r="B7435" s="2" t="s">
        <v>132</v>
      </c>
      <c r="C7435" s="2">
        <v>2891.1950590000001</v>
      </c>
      <c r="D7435" s="2" t="s">
        <v>130</v>
      </c>
    </row>
    <row r="7436" spans="1:4" ht="14.25" customHeight="1">
      <c r="A7436" s="2">
        <v>1489341</v>
      </c>
      <c r="B7436" s="2" t="s">
        <v>129</v>
      </c>
      <c r="C7436" s="2">
        <v>1509.3767459999999</v>
      </c>
      <c r="D7436" s="2" t="s">
        <v>134</v>
      </c>
    </row>
    <row r="7437" spans="1:4" ht="14.25" customHeight="1">
      <c r="A7437" s="2">
        <v>1489398</v>
      </c>
      <c r="B7437" s="2" t="s">
        <v>129</v>
      </c>
      <c r="C7437" s="2">
        <v>1802.049213</v>
      </c>
      <c r="D7437" s="2" t="s">
        <v>133</v>
      </c>
    </row>
    <row r="7438" spans="1:4" ht="14.25" customHeight="1">
      <c r="A7438" s="2">
        <v>1489407</v>
      </c>
      <c r="B7438" s="2" t="s">
        <v>129</v>
      </c>
      <c r="C7438" s="2">
        <v>1193</v>
      </c>
      <c r="D7438" s="2" t="s">
        <v>130</v>
      </c>
    </row>
    <row r="7439" spans="1:4" ht="14.25" customHeight="1">
      <c r="A7439" s="2">
        <v>1489951</v>
      </c>
      <c r="B7439" s="2" t="s">
        <v>132</v>
      </c>
      <c r="C7439" s="2">
        <v>579.6552878</v>
      </c>
      <c r="D7439" s="2" t="s">
        <v>130</v>
      </c>
    </row>
    <row r="7440" spans="1:4" ht="14.25" customHeight="1">
      <c r="A7440" s="2">
        <v>1489981</v>
      </c>
      <c r="B7440" s="2" t="s">
        <v>132</v>
      </c>
      <c r="C7440" s="2">
        <v>2804</v>
      </c>
      <c r="D7440" s="2" t="s">
        <v>130</v>
      </c>
    </row>
    <row r="7441" spans="1:4" ht="14.25" customHeight="1">
      <c r="A7441" s="2">
        <v>1490099</v>
      </c>
      <c r="B7441" s="2" t="s">
        <v>132</v>
      </c>
      <c r="C7441" s="2">
        <v>1132</v>
      </c>
      <c r="D7441" s="2" t="s">
        <v>130</v>
      </c>
    </row>
    <row r="7442" spans="1:4" ht="14.25" customHeight="1">
      <c r="A7442" s="2">
        <v>1490101</v>
      </c>
      <c r="B7442" s="2" t="s">
        <v>132</v>
      </c>
      <c r="C7442" s="2">
        <v>822</v>
      </c>
      <c r="D7442" s="2" t="s">
        <v>130</v>
      </c>
    </row>
    <row r="7443" spans="1:4" ht="14.25" customHeight="1">
      <c r="A7443" s="2">
        <v>1490172</v>
      </c>
      <c r="B7443" s="2" t="s">
        <v>129</v>
      </c>
      <c r="C7443" s="2">
        <v>1496.0675490000001</v>
      </c>
      <c r="D7443" s="2" t="s">
        <v>133</v>
      </c>
    </row>
    <row r="7444" spans="1:4" ht="14.25" customHeight="1">
      <c r="A7444" s="2">
        <v>1490683</v>
      </c>
      <c r="B7444" s="2" t="s">
        <v>132</v>
      </c>
      <c r="C7444" s="2">
        <v>3507.2369429999999</v>
      </c>
      <c r="D7444" s="2" t="s">
        <v>130</v>
      </c>
    </row>
    <row r="7445" spans="1:4" ht="14.25" customHeight="1">
      <c r="A7445" s="2">
        <v>1490733</v>
      </c>
      <c r="B7445" s="2" t="s">
        <v>129</v>
      </c>
      <c r="C7445" s="2">
        <v>2643.3902739999999</v>
      </c>
      <c r="D7445" s="2" t="s">
        <v>130</v>
      </c>
    </row>
    <row r="7446" spans="1:4" ht="14.25" customHeight="1">
      <c r="A7446" s="2">
        <v>1491182</v>
      </c>
      <c r="B7446" s="2" t="s">
        <v>132</v>
      </c>
      <c r="C7446" s="2">
        <v>2136</v>
      </c>
      <c r="D7446" s="2" t="s">
        <v>133</v>
      </c>
    </row>
    <row r="7447" spans="1:4" ht="14.25" customHeight="1">
      <c r="A7447" s="2">
        <v>1491281</v>
      </c>
      <c r="B7447" s="2" t="s">
        <v>132</v>
      </c>
      <c r="C7447" s="2">
        <v>531</v>
      </c>
      <c r="D7447" s="2" t="s">
        <v>130</v>
      </c>
    </row>
    <row r="7448" spans="1:4" ht="14.25" customHeight="1">
      <c r="A7448" s="2">
        <v>1491282</v>
      </c>
      <c r="B7448" s="2" t="s">
        <v>129</v>
      </c>
      <c r="C7448" s="2">
        <v>1054.894008</v>
      </c>
      <c r="D7448" s="2" t="s">
        <v>133</v>
      </c>
    </row>
    <row r="7449" spans="1:4" ht="14.25" customHeight="1">
      <c r="A7449" s="2">
        <v>1491394</v>
      </c>
      <c r="B7449" s="2" t="s">
        <v>132</v>
      </c>
      <c r="C7449" s="2">
        <v>2399.3397960000002</v>
      </c>
      <c r="D7449" s="2" t="s">
        <v>133</v>
      </c>
    </row>
    <row r="7450" spans="1:4" ht="14.25" customHeight="1">
      <c r="A7450" s="2">
        <v>1491463</v>
      </c>
      <c r="B7450" s="2" t="s">
        <v>132</v>
      </c>
      <c r="C7450" s="2">
        <v>1495.6290140000001</v>
      </c>
      <c r="D7450" s="2" t="s">
        <v>130</v>
      </c>
    </row>
    <row r="7451" spans="1:4" ht="14.25" customHeight="1">
      <c r="A7451" s="2">
        <v>1491465</v>
      </c>
      <c r="B7451" s="2" t="s">
        <v>129</v>
      </c>
      <c r="C7451" s="2">
        <v>3225.9373209999999</v>
      </c>
      <c r="D7451" s="2" t="s">
        <v>130</v>
      </c>
    </row>
    <row r="7452" spans="1:4" ht="14.25" customHeight="1">
      <c r="A7452" s="2">
        <v>1491470</v>
      </c>
      <c r="B7452" s="2" t="s">
        <v>132</v>
      </c>
      <c r="C7452" s="2">
        <v>2058.0261169999999</v>
      </c>
      <c r="D7452" s="2" t="s">
        <v>133</v>
      </c>
    </row>
    <row r="7453" spans="1:4" ht="14.25" customHeight="1">
      <c r="A7453" s="2">
        <v>1491505</v>
      </c>
      <c r="B7453" s="2" t="s">
        <v>132</v>
      </c>
      <c r="C7453" s="2">
        <v>2070.8976240000002</v>
      </c>
      <c r="D7453" s="2" t="s">
        <v>130</v>
      </c>
    </row>
    <row r="7454" spans="1:4" ht="14.25" customHeight="1">
      <c r="A7454" s="2">
        <v>1491742</v>
      </c>
      <c r="B7454" s="2" t="s">
        <v>132</v>
      </c>
      <c r="C7454" s="2">
        <v>2491.3277880000001</v>
      </c>
      <c r="D7454" s="2" t="s">
        <v>133</v>
      </c>
    </row>
    <row r="7455" spans="1:4" ht="14.25" customHeight="1">
      <c r="A7455" s="2">
        <v>1492047</v>
      </c>
      <c r="B7455" s="2" t="s">
        <v>129</v>
      </c>
      <c r="C7455" s="2">
        <v>3020.5093489999999</v>
      </c>
      <c r="D7455" s="2" t="s">
        <v>130</v>
      </c>
    </row>
    <row r="7456" spans="1:4" ht="14.25" customHeight="1">
      <c r="A7456" s="2">
        <v>1492246</v>
      </c>
      <c r="B7456" s="2" t="s">
        <v>132</v>
      </c>
      <c r="C7456" s="2">
        <v>2968.151809</v>
      </c>
      <c r="D7456" s="2" t="s">
        <v>133</v>
      </c>
    </row>
    <row r="7457" spans="1:4" ht="14.25" customHeight="1">
      <c r="A7457" s="2">
        <v>1492581</v>
      </c>
      <c r="B7457" s="2" t="s">
        <v>129</v>
      </c>
      <c r="C7457" s="2">
        <v>2044.069559</v>
      </c>
      <c r="D7457" s="2" t="s">
        <v>130</v>
      </c>
    </row>
    <row r="7458" spans="1:4" ht="14.25" customHeight="1">
      <c r="A7458" s="2">
        <v>1492593</v>
      </c>
      <c r="B7458" s="2" t="s">
        <v>129</v>
      </c>
      <c r="C7458" s="2">
        <v>1710.3094149999999</v>
      </c>
      <c r="D7458" s="2" t="s">
        <v>130</v>
      </c>
    </row>
    <row r="7459" spans="1:4" ht="14.25" customHeight="1">
      <c r="A7459" s="2">
        <v>1492886</v>
      </c>
      <c r="B7459" s="2" t="s">
        <v>132</v>
      </c>
      <c r="C7459" s="2">
        <v>734.30243370000005</v>
      </c>
      <c r="D7459" s="2" t="s">
        <v>133</v>
      </c>
    </row>
    <row r="7460" spans="1:4" ht="14.25" customHeight="1">
      <c r="A7460" s="2">
        <v>1493103</v>
      </c>
      <c r="B7460" s="2" t="s">
        <v>129</v>
      </c>
      <c r="C7460" s="2">
        <v>3169.8474369999999</v>
      </c>
      <c r="D7460" s="2" t="s">
        <v>130</v>
      </c>
    </row>
    <row r="7461" spans="1:4" ht="14.25" customHeight="1">
      <c r="A7461" s="2">
        <v>1493537</v>
      </c>
      <c r="B7461" s="2" t="s">
        <v>132</v>
      </c>
      <c r="C7461" s="2">
        <v>484</v>
      </c>
      <c r="D7461" s="2" t="s">
        <v>130</v>
      </c>
    </row>
    <row r="7462" spans="1:4" ht="14.25" customHeight="1">
      <c r="A7462" s="2">
        <v>1493654</v>
      </c>
      <c r="B7462" s="2" t="s">
        <v>132</v>
      </c>
      <c r="C7462" s="2">
        <v>221</v>
      </c>
      <c r="D7462" s="2" t="s">
        <v>133</v>
      </c>
    </row>
    <row r="7463" spans="1:4" ht="14.25" customHeight="1">
      <c r="A7463" s="2">
        <v>1493871</v>
      </c>
      <c r="B7463" s="2" t="s">
        <v>129</v>
      </c>
      <c r="C7463" s="2">
        <v>514</v>
      </c>
      <c r="D7463" s="2" t="s">
        <v>130</v>
      </c>
    </row>
    <row r="7464" spans="1:4" ht="14.25" customHeight="1">
      <c r="A7464" s="2">
        <v>1493881</v>
      </c>
      <c r="B7464" s="2" t="s">
        <v>132</v>
      </c>
      <c r="C7464" s="2">
        <v>2313.2900810000001</v>
      </c>
      <c r="D7464" s="2" t="s">
        <v>130</v>
      </c>
    </row>
    <row r="7465" spans="1:4" ht="14.25" customHeight="1">
      <c r="A7465" s="2">
        <v>1494408</v>
      </c>
      <c r="B7465" s="2" t="s">
        <v>129</v>
      </c>
      <c r="C7465" s="2">
        <v>791.19583920000002</v>
      </c>
      <c r="D7465" s="2" t="s">
        <v>133</v>
      </c>
    </row>
    <row r="7466" spans="1:4" ht="14.25" customHeight="1">
      <c r="A7466" s="2">
        <v>1494460</v>
      </c>
      <c r="B7466" s="2" t="s">
        <v>132</v>
      </c>
      <c r="C7466" s="2">
        <v>517</v>
      </c>
      <c r="D7466" s="2" t="s">
        <v>133</v>
      </c>
    </row>
    <row r="7467" spans="1:4" ht="14.25" customHeight="1">
      <c r="A7467" s="2">
        <v>1494764</v>
      </c>
      <c r="B7467" s="2" t="s">
        <v>132</v>
      </c>
      <c r="C7467" s="2">
        <v>3293</v>
      </c>
      <c r="D7467" s="2" t="s">
        <v>133</v>
      </c>
    </row>
    <row r="7468" spans="1:4" ht="14.25" customHeight="1">
      <c r="A7468" s="2">
        <v>1494799</v>
      </c>
      <c r="B7468" s="2" t="s">
        <v>132</v>
      </c>
      <c r="C7468" s="2">
        <v>3467.0530210000002</v>
      </c>
      <c r="D7468" s="2" t="s">
        <v>130</v>
      </c>
    </row>
    <row r="7469" spans="1:4" ht="14.25" customHeight="1">
      <c r="A7469" s="2">
        <v>1494843</v>
      </c>
      <c r="B7469" s="2" t="s">
        <v>129</v>
      </c>
      <c r="C7469" s="2">
        <v>2189.2295939999999</v>
      </c>
      <c r="D7469" s="2" t="s">
        <v>134</v>
      </c>
    </row>
    <row r="7470" spans="1:4" ht="14.25" customHeight="1">
      <c r="A7470" s="2">
        <v>1494924</v>
      </c>
      <c r="B7470" s="2" t="s">
        <v>129</v>
      </c>
      <c r="C7470" s="2">
        <v>1227.3582389999999</v>
      </c>
      <c r="D7470" s="2" t="s">
        <v>133</v>
      </c>
    </row>
    <row r="7471" spans="1:4" ht="14.25" customHeight="1">
      <c r="A7471" s="2">
        <v>1495052</v>
      </c>
      <c r="B7471" s="2" t="s">
        <v>132</v>
      </c>
      <c r="C7471" s="2">
        <v>2230</v>
      </c>
      <c r="D7471" s="2" t="s">
        <v>133</v>
      </c>
    </row>
    <row r="7472" spans="1:4" ht="14.25" customHeight="1">
      <c r="A7472" s="2">
        <v>1495068</v>
      </c>
      <c r="B7472" s="2" t="s">
        <v>129</v>
      </c>
      <c r="C7472" s="2">
        <v>1711</v>
      </c>
      <c r="D7472" s="2" t="s">
        <v>133</v>
      </c>
    </row>
    <row r="7473" spans="1:4" ht="14.25" customHeight="1">
      <c r="A7473" s="2">
        <v>1495344</v>
      </c>
      <c r="B7473" s="2" t="s">
        <v>129</v>
      </c>
      <c r="C7473" s="2">
        <v>2415.952405</v>
      </c>
      <c r="D7473" s="2" t="s">
        <v>133</v>
      </c>
    </row>
    <row r="7474" spans="1:4" ht="14.25" customHeight="1">
      <c r="A7474" s="2">
        <v>1495951</v>
      </c>
      <c r="B7474" s="2" t="s">
        <v>132</v>
      </c>
      <c r="C7474" s="2">
        <v>1444.3331519999999</v>
      </c>
      <c r="D7474" s="2" t="s">
        <v>130</v>
      </c>
    </row>
    <row r="7475" spans="1:4" ht="14.25" customHeight="1">
      <c r="A7475" s="2">
        <v>1496157</v>
      </c>
      <c r="B7475" s="2" t="s">
        <v>129</v>
      </c>
      <c r="C7475" s="2">
        <v>3518.0900200000001</v>
      </c>
      <c r="D7475" s="2" t="s">
        <v>130</v>
      </c>
    </row>
    <row r="7476" spans="1:4" ht="14.25" customHeight="1">
      <c r="A7476" s="2">
        <v>1496303</v>
      </c>
      <c r="B7476" s="2" t="s">
        <v>132</v>
      </c>
      <c r="C7476" s="2">
        <v>2533.382501</v>
      </c>
      <c r="D7476" s="2" t="s">
        <v>130</v>
      </c>
    </row>
    <row r="7477" spans="1:4" ht="14.25" customHeight="1">
      <c r="A7477" s="2">
        <v>1496918</v>
      </c>
      <c r="B7477" s="2" t="s">
        <v>132</v>
      </c>
      <c r="C7477" s="2">
        <v>850</v>
      </c>
      <c r="D7477" s="2" t="s">
        <v>133</v>
      </c>
    </row>
    <row r="7478" spans="1:4" ht="14.25" customHeight="1">
      <c r="A7478" s="2">
        <v>1496931</v>
      </c>
      <c r="B7478" s="2" t="s">
        <v>129</v>
      </c>
      <c r="C7478" s="2">
        <v>1735.185534</v>
      </c>
      <c r="D7478" s="2" t="s">
        <v>130</v>
      </c>
    </row>
    <row r="7479" spans="1:4" ht="14.25" customHeight="1">
      <c r="A7479" s="2">
        <v>1497161</v>
      </c>
      <c r="B7479" s="2" t="s">
        <v>132</v>
      </c>
      <c r="C7479" s="2">
        <v>642.15346360000001</v>
      </c>
      <c r="D7479" s="2" t="s">
        <v>130</v>
      </c>
    </row>
    <row r="7480" spans="1:4" ht="14.25" customHeight="1">
      <c r="A7480" s="2">
        <v>1497321</v>
      </c>
      <c r="B7480" s="2" t="s">
        <v>129</v>
      </c>
      <c r="C7480" s="2">
        <v>3038.7063560000001</v>
      </c>
      <c r="D7480" s="2" t="s">
        <v>134</v>
      </c>
    </row>
    <row r="7481" spans="1:4" ht="14.25" customHeight="1">
      <c r="A7481" s="2">
        <v>1497350</v>
      </c>
      <c r="B7481" s="2" t="s">
        <v>132</v>
      </c>
      <c r="C7481" s="2">
        <v>3279.0848799999999</v>
      </c>
      <c r="D7481" s="2" t="s">
        <v>133</v>
      </c>
    </row>
    <row r="7482" spans="1:4" ht="14.25" customHeight="1">
      <c r="A7482" s="2">
        <v>1497409</v>
      </c>
      <c r="B7482" s="2" t="s">
        <v>132</v>
      </c>
      <c r="C7482" s="2">
        <v>246</v>
      </c>
      <c r="D7482" s="2" t="s">
        <v>130</v>
      </c>
    </row>
    <row r="7483" spans="1:4" ht="14.25" customHeight="1">
      <c r="A7483" s="2">
        <v>1497533</v>
      </c>
      <c r="B7483" s="2" t="s">
        <v>132</v>
      </c>
      <c r="C7483" s="2">
        <v>1390.891167</v>
      </c>
      <c r="D7483" s="2" t="s">
        <v>130</v>
      </c>
    </row>
    <row r="7484" spans="1:4" ht="14.25" customHeight="1">
      <c r="A7484" s="2">
        <v>1497549</v>
      </c>
      <c r="B7484" s="2" t="s">
        <v>129</v>
      </c>
      <c r="C7484" s="2">
        <v>2757.3109460000001</v>
      </c>
      <c r="D7484" s="2" t="s">
        <v>130</v>
      </c>
    </row>
    <row r="7485" spans="1:4" ht="14.25" customHeight="1">
      <c r="A7485" s="2">
        <v>1497644</v>
      </c>
      <c r="B7485" s="2" t="s">
        <v>132</v>
      </c>
      <c r="C7485" s="2">
        <v>3538.6416720000002</v>
      </c>
      <c r="D7485" s="2" t="s">
        <v>133</v>
      </c>
    </row>
    <row r="7486" spans="1:4" ht="14.25" customHeight="1">
      <c r="A7486" s="2">
        <v>1498068</v>
      </c>
      <c r="B7486" s="2" t="s">
        <v>129</v>
      </c>
      <c r="C7486" s="2">
        <v>1487.052909</v>
      </c>
      <c r="D7486" s="2" t="s">
        <v>133</v>
      </c>
    </row>
    <row r="7487" spans="1:4" ht="14.25" customHeight="1">
      <c r="A7487" s="2">
        <v>1498077</v>
      </c>
      <c r="B7487" s="2" t="s">
        <v>129</v>
      </c>
      <c r="C7487" s="2">
        <v>2930</v>
      </c>
      <c r="D7487" s="2" t="s">
        <v>134</v>
      </c>
    </row>
    <row r="7488" spans="1:4" ht="14.25" customHeight="1">
      <c r="A7488" s="2">
        <v>1498288</v>
      </c>
      <c r="B7488" s="2" t="s">
        <v>132</v>
      </c>
      <c r="C7488" s="2">
        <v>2017</v>
      </c>
      <c r="D7488" s="2" t="s">
        <v>133</v>
      </c>
    </row>
    <row r="7489" spans="1:4" ht="14.25" customHeight="1">
      <c r="A7489" s="2">
        <v>1498559</v>
      </c>
      <c r="B7489" s="2" t="s">
        <v>132</v>
      </c>
      <c r="C7489" s="2">
        <v>3209.8775139999998</v>
      </c>
      <c r="D7489" s="2" t="s">
        <v>130</v>
      </c>
    </row>
    <row r="7490" spans="1:4" ht="14.25" customHeight="1">
      <c r="A7490" s="2">
        <v>1498560</v>
      </c>
      <c r="B7490" s="2" t="s">
        <v>129</v>
      </c>
      <c r="C7490" s="2">
        <v>2896.4315019999999</v>
      </c>
      <c r="D7490" s="2" t="s">
        <v>133</v>
      </c>
    </row>
    <row r="7491" spans="1:4" ht="14.25" customHeight="1">
      <c r="A7491" s="2">
        <v>1498628</v>
      </c>
      <c r="B7491" s="2" t="s">
        <v>132</v>
      </c>
      <c r="C7491" s="2">
        <v>2398.6976079999999</v>
      </c>
      <c r="D7491" s="2" t="s">
        <v>133</v>
      </c>
    </row>
    <row r="7492" spans="1:4" ht="14.25" customHeight="1">
      <c r="A7492" s="2">
        <v>1498649</v>
      </c>
      <c r="B7492" s="2" t="s">
        <v>132</v>
      </c>
      <c r="C7492" s="2">
        <v>1786.535091</v>
      </c>
      <c r="D7492" s="2" t="s">
        <v>130</v>
      </c>
    </row>
    <row r="7493" spans="1:4" ht="14.25" customHeight="1">
      <c r="A7493" s="2">
        <v>1498686</v>
      </c>
      <c r="B7493" s="2" t="s">
        <v>129</v>
      </c>
      <c r="C7493" s="2">
        <v>313</v>
      </c>
      <c r="D7493" s="2" t="s">
        <v>133</v>
      </c>
    </row>
    <row r="7494" spans="1:4" ht="14.25" customHeight="1">
      <c r="A7494" s="2">
        <v>1498738</v>
      </c>
      <c r="B7494" s="2" t="s">
        <v>132</v>
      </c>
      <c r="C7494" s="2">
        <v>615.9814093</v>
      </c>
      <c r="D7494" s="2" t="s">
        <v>133</v>
      </c>
    </row>
    <row r="7495" spans="1:4" ht="14.25" customHeight="1">
      <c r="A7495" s="2">
        <v>1499281</v>
      </c>
      <c r="B7495" s="2" t="s">
        <v>132</v>
      </c>
      <c r="C7495" s="2">
        <v>241</v>
      </c>
      <c r="D7495" s="2" t="s">
        <v>134</v>
      </c>
    </row>
    <row r="7496" spans="1:4" ht="14.25" customHeight="1">
      <c r="A7496" s="2">
        <v>1499405</v>
      </c>
      <c r="B7496" s="2" t="s">
        <v>132</v>
      </c>
      <c r="C7496" s="2">
        <v>3055.1474659999999</v>
      </c>
      <c r="D7496" s="2" t="s">
        <v>130</v>
      </c>
    </row>
    <row r="7497" spans="1:4" ht="14.25" customHeight="1">
      <c r="A7497" s="2">
        <v>1499504</v>
      </c>
      <c r="B7497" s="2" t="s">
        <v>132</v>
      </c>
      <c r="C7497" s="2">
        <v>2551</v>
      </c>
      <c r="D7497" s="2" t="s">
        <v>133</v>
      </c>
    </row>
    <row r="7498" spans="1:4" ht="14.25" customHeight="1">
      <c r="A7498" s="2">
        <v>1500221</v>
      </c>
      <c r="B7498" s="2" t="s">
        <v>132</v>
      </c>
      <c r="C7498" s="2">
        <v>479.92369439999999</v>
      </c>
      <c r="D7498" s="2" t="s">
        <v>130</v>
      </c>
    </row>
    <row r="7499" spans="1:4" ht="14.25" customHeight="1">
      <c r="A7499" s="2">
        <v>1500779</v>
      </c>
      <c r="B7499" s="2" t="s">
        <v>132</v>
      </c>
      <c r="C7499" s="2">
        <v>3555.191808</v>
      </c>
      <c r="D7499" s="2" t="s">
        <v>134</v>
      </c>
    </row>
    <row r="7500" spans="1:4" ht="14.25" customHeight="1">
      <c r="A7500" s="2">
        <v>1500852</v>
      </c>
      <c r="B7500" s="2" t="s">
        <v>129</v>
      </c>
      <c r="C7500" s="2">
        <v>660.38572720000002</v>
      </c>
      <c r="D7500" s="2" t="s">
        <v>133</v>
      </c>
    </row>
    <row r="7501" spans="1:4" ht="14.25" customHeight="1">
      <c r="A7501" s="2">
        <v>1501303</v>
      </c>
      <c r="B7501" s="2" t="s">
        <v>132</v>
      </c>
      <c r="C7501" s="2">
        <v>1387.624272</v>
      </c>
      <c r="D7501" s="2" t="s">
        <v>130</v>
      </c>
    </row>
    <row r="7502" spans="1:4" ht="14.25" customHeight="1">
      <c r="A7502" s="2">
        <v>1501311</v>
      </c>
      <c r="B7502" s="2" t="s">
        <v>129</v>
      </c>
      <c r="C7502" s="2">
        <v>1094.8996259999999</v>
      </c>
      <c r="D7502" s="2" t="s">
        <v>134</v>
      </c>
    </row>
    <row r="7503" spans="1:4" ht="14.25" customHeight="1">
      <c r="A7503" s="2">
        <v>1501880</v>
      </c>
      <c r="B7503" s="2" t="s">
        <v>132</v>
      </c>
      <c r="C7503" s="2">
        <v>2535</v>
      </c>
      <c r="D7503" s="2" t="s">
        <v>133</v>
      </c>
    </row>
    <row r="7504" spans="1:4" ht="14.25" customHeight="1">
      <c r="A7504" s="2">
        <v>1502303</v>
      </c>
      <c r="B7504" s="2" t="s">
        <v>132</v>
      </c>
      <c r="C7504" s="2">
        <v>2695.7986460000002</v>
      </c>
      <c r="D7504" s="2" t="s">
        <v>130</v>
      </c>
    </row>
    <row r="7505" spans="1:4" ht="14.25" customHeight="1">
      <c r="A7505" s="2">
        <v>1502646</v>
      </c>
      <c r="B7505" s="2" t="s">
        <v>129</v>
      </c>
      <c r="C7505" s="2">
        <v>2985.3716960000002</v>
      </c>
      <c r="D7505" s="2" t="s">
        <v>133</v>
      </c>
    </row>
    <row r="7506" spans="1:4" ht="14.25" customHeight="1">
      <c r="A7506" s="2">
        <v>1503110</v>
      </c>
      <c r="B7506" s="2" t="s">
        <v>132</v>
      </c>
      <c r="C7506" s="2">
        <v>3595</v>
      </c>
      <c r="D7506" s="2" t="s">
        <v>133</v>
      </c>
    </row>
    <row r="7507" spans="1:4" ht="14.25" customHeight="1">
      <c r="A7507" s="2">
        <v>1503762</v>
      </c>
      <c r="B7507" s="2" t="s">
        <v>129</v>
      </c>
      <c r="C7507" s="2">
        <v>1805.083914</v>
      </c>
      <c r="D7507" s="2" t="s">
        <v>133</v>
      </c>
    </row>
    <row r="7508" spans="1:4" ht="14.25" customHeight="1">
      <c r="A7508" s="2">
        <v>1503791</v>
      </c>
      <c r="B7508" s="2" t="s">
        <v>132</v>
      </c>
      <c r="C7508" s="2">
        <v>3081.0120430000002</v>
      </c>
      <c r="D7508" s="2" t="s">
        <v>130</v>
      </c>
    </row>
    <row r="7509" spans="1:4" ht="14.25" customHeight="1">
      <c r="A7509" s="2">
        <v>1504303</v>
      </c>
      <c r="B7509" s="2" t="s">
        <v>132</v>
      </c>
      <c r="C7509" s="2">
        <v>2675</v>
      </c>
      <c r="D7509" s="2" t="s">
        <v>130</v>
      </c>
    </row>
    <row r="7510" spans="1:4" ht="14.25" customHeight="1">
      <c r="A7510" s="2">
        <v>1504412</v>
      </c>
      <c r="B7510" s="2" t="s">
        <v>132</v>
      </c>
      <c r="C7510" s="2">
        <v>336</v>
      </c>
      <c r="D7510" s="2" t="s">
        <v>133</v>
      </c>
    </row>
    <row r="7511" spans="1:4" ht="14.25" customHeight="1">
      <c r="A7511" s="2">
        <v>1504689</v>
      </c>
      <c r="B7511" s="2" t="s">
        <v>129</v>
      </c>
      <c r="C7511" s="2">
        <v>2933.2941150000001</v>
      </c>
      <c r="D7511" s="2" t="s">
        <v>130</v>
      </c>
    </row>
    <row r="7512" spans="1:4" ht="14.25" customHeight="1">
      <c r="A7512" s="2">
        <v>1505279</v>
      </c>
      <c r="B7512" s="2" t="s">
        <v>132</v>
      </c>
      <c r="C7512" s="2">
        <v>2016.95868</v>
      </c>
      <c r="D7512" s="2" t="s">
        <v>130</v>
      </c>
    </row>
    <row r="7513" spans="1:4" ht="14.25" customHeight="1">
      <c r="A7513" s="2">
        <v>1505548</v>
      </c>
      <c r="B7513" s="2" t="s">
        <v>132</v>
      </c>
      <c r="C7513" s="2">
        <v>2015.5067919999999</v>
      </c>
      <c r="D7513" s="2" t="s">
        <v>133</v>
      </c>
    </row>
    <row r="7514" spans="1:4" ht="14.25" customHeight="1">
      <c r="A7514" s="2">
        <v>1506119</v>
      </c>
      <c r="B7514" s="2" t="s">
        <v>132</v>
      </c>
      <c r="C7514" s="2">
        <v>3739.1000730000001</v>
      </c>
      <c r="D7514" s="2" t="s">
        <v>130</v>
      </c>
    </row>
    <row r="7515" spans="1:4" ht="14.25" customHeight="1">
      <c r="A7515" s="2">
        <v>1506136</v>
      </c>
      <c r="B7515" s="2" t="s">
        <v>132</v>
      </c>
      <c r="C7515" s="2">
        <v>2818.8502979999998</v>
      </c>
      <c r="D7515" s="2" t="s">
        <v>133</v>
      </c>
    </row>
    <row r="7516" spans="1:4" ht="14.25" customHeight="1">
      <c r="A7516" s="2">
        <v>1506249</v>
      </c>
      <c r="B7516" s="2" t="s">
        <v>129</v>
      </c>
      <c r="C7516" s="2">
        <v>1660.474183</v>
      </c>
      <c r="D7516" s="2" t="s">
        <v>130</v>
      </c>
    </row>
    <row r="7517" spans="1:4" ht="14.25" customHeight="1">
      <c r="A7517" s="2">
        <v>1506508</v>
      </c>
      <c r="B7517" s="2" t="s">
        <v>132</v>
      </c>
      <c r="C7517" s="2">
        <v>2379</v>
      </c>
      <c r="D7517" s="2" t="s">
        <v>133</v>
      </c>
    </row>
    <row r="7518" spans="1:4" ht="14.25" customHeight="1">
      <c r="A7518" s="2">
        <v>1506513</v>
      </c>
      <c r="B7518" s="2" t="s">
        <v>129</v>
      </c>
      <c r="C7518" s="2">
        <v>461.7251761</v>
      </c>
      <c r="D7518" s="2" t="s">
        <v>130</v>
      </c>
    </row>
    <row r="7519" spans="1:4" ht="14.25" customHeight="1">
      <c r="A7519" s="2">
        <v>1506590</v>
      </c>
      <c r="B7519" s="2" t="s">
        <v>132</v>
      </c>
      <c r="C7519" s="2">
        <v>2440</v>
      </c>
      <c r="D7519" s="2" t="s">
        <v>133</v>
      </c>
    </row>
    <row r="7520" spans="1:4" ht="14.25" customHeight="1">
      <c r="A7520" s="2">
        <v>1506799</v>
      </c>
      <c r="B7520" s="2" t="s">
        <v>132</v>
      </c>
      <c r="C7520" s="2">
        <v>1561.4143859999999</v>
      </c>
      <c r="D7520" s="2" t="s">
        <v>134</v>
      </c>
    </row>
    <row r="7521" spans="1:4" ht="14.25" customHeight="1">
      <c r="A7521" s="2">
        <v>1506819</v>
      </c>
      <c r="B7521" s="2" t="s">
        <v>129</v>
      </c>
      <c r="C7521" s="2">
        <v>2660.1658189999998</v>
      </c>
      <c r="D7521" s="2" t="s">
        <v>130</v>
      </c>
    </row>
    <row r="7522" spans="1:4" ht="14.25" customHeight="1">
      <c r="A7522" s="2">
        <v>1507144</v>
      </c>
      <c r="B7522" s="2" t="s">
        <v>132</v>
      </c>
      <c r="C7522" s="2">
        <v>3126</v>
      </c>
      <c r="D7522" s="2" t="s">
        <v>133</v>
      </c>
    </row>
    <row r="7523" spans="1:4" ht="14.25" customHeight="1">
      <c r="A7523" s="2">
        <v>1507190</v>
      </c>
      <c r="B7523" s="2" t="s">
        <v>132</v>
      </c>
      <c r="C7523" s="2">
        <v>3345.563447</v>
      </c>
      <c r="D7523" s="2" t="s">
        <v>133</v>
      </c>
    </row>
    <row r="7524" spans="1:4" ht="14.25" customHeight="1">
      <c r="A7524" s="2">
        <v>1508500</v>
      </c>
      <c r="B7524" s="2" t="s">
        <v>132</v>
      </c>
      <c r="C7524" s="2">
        <v>1832</v>
      </c>
      <c r="D7524" s="2" t="s">
        <v>133</v>
      </c>
    </row>
    <row r="7525" spans="1:4" ht="14.25" customHeight="1">
      <c r="A7525" s="2">
        <v>1508604</v>
      </c>
      <c r="B7525" s="2" t="s">
        <v>129</v>
      </c>
      <c r="C7525" s="2">
        <v>2833</v>
      </c>
      <c r="D7525" s="2" t="s">
        <v>133</v>
      </c>
    </row>
    <row r="7526" spans="1:4" ht="14.25" customHeight="1">
      <c r="A7526" s="2">
        <v>1508920</v>
      </c>
      <c r="B7526" s="2" t="s">
        <v>132</v>
      </c>
      <c r="C7526" s="2">
        <v>3141</v>
      </c>
      <c r="D7526" s="2" t="s">
        <v>133</v>
      </c>
    </row>
    <row r="7527" spans="1:4" ht="14.25" customHeight="1">
      <c r="A7527" s="2">
        <v>1508936</v>
      </c>
      <c r="B7527" s="2" t="s">
        <v>132</v>
      </c>
      <c r="C7527" s="2">
        <v>702.27595819999999</v>
      </c>
      <c r="D7527" s="2" t="s">
        <v>133</v>
      </c>
    </row>
    <row r="7528" spans="1:4" ht="14.25" customHeight="1">
      <c r="A7528" s="2">
        <v>1508972</v>
      </c>
      <c r="B7528" s="2" t="s">
        <v>132</v>
      </c>
      <c r="C7528" s="2">
        <v>2475</v>
      </c>
      <c r="D7528" s="2" t="s">
        <v>133</v>
      </c>
    </row>
    <row r="7529" spans="1:4" ht="14.25" customHeight="1">
      <c r="A7529" s="2">
        <v>1509044</v>
      </c>
      <c r="B7529" s="2" t="s">
        <v>132</v>
      </c>
      <c r="C7529" s="2">
        <v>959</v>
      </c>
      <c r="D7529" s="2" t="s">
        <v>133</v>
      </c>
    </row>
    <row r="7530" spans="1:4" ht="14.25" customHeight="1">
      <c r="A7530" s="2">
        <v>1509089</v>
      </c>
      <c r="B7530" s="2" t="s">
        <v>132</v>
      </c>
      <c r="C7530" s="2">
        <v>403.03873379999999</v>
      </c>
      <c r="D7530" s="2" t="s">
        <v>130</v>
      </c>
    </row>
    <row r="7531" spans="1:4" ht="14.25" customHeight="1">
      <c r="A7531" s="2">
        <v>1509246</v>
      </c>
      <c r="B7531" s="2" t="s">
        <v>129</v>
      </c>
      <c r="C7531" s="2">
        <v>2351.4204709999999</v>
      </c>
      <c r="D7531" s="2" t="s">
        <v>133</v>
      </c>
    </row>
    <row r="7532" spans="1:4" ht="14.25" customHeight="1">
      <c r="A7532" s="2">
        <v>1509290</v>
      </c>
      <c r="B7532" s="2" t="s">
        <v>132</v>
      </c>
      <c r="C7532" s="2">
        <v>2807.568749</v>
      </c>
      <c r="D7532" s="2" t="s">
        <v>133</v>
      </c>
    </row>
    <row r="7533" spans="1:4" ht="14.25" customHeight="1">
      <c r="A7533" s="2">
        <v>1509307</v>
      </c>
      <c r="B7533" s="2" t="s">
        <v>132</v>
      </c>
      <c r="C7533" s="2">
        <v>989.08943710000005</v>
      </c>
      <c r="D7533" s="2" t="s">
        <v>130</v>
      </c>
    </row>
    <row r="7534" spans="1:4" ht="14.25" customHeight="1">
      <c r="A7534" s="2">
        <v>1509856</v>
      </c>
      <c r="B7534" s="2" t="s">
        <v>132</v>
      </c>
      <c r="C7534" s="2">
        <v>1576.77009</v>
      </c>
      <c r="D7534" s="2" t="s">
        <v>133</v>
      </c>
    </row>
    <row r="7535" spans="1:4" ht="14.25" customHeight="1">
      <c r="A7535" s="2">
        <v>1510276</v>
      </c>
      <c r="B7535" s="2" t="s">
        <v>132</v>
      </c>
      <c r="C7535" s="2">
        <v>2590</v>
      </c>
      <c r="D7535" s="2" t="s">
        <v>133</v>
      </c>
    </row>
    <row r="7536" spans="1:4" ht="14.25" customHeight="1">
      <c r="A7536" s="2">
        <v>1510524</v>
      </c>
      <c r="B7536" s="2" t="s">
        <v>129</v>
      </c>
      <c r="C7536" s="2">
        <v>823.75145869999994</v>
      </c>
      <c r="D7536" s="2" t="s">
        <v>133</v>
      </c>
    </row>
    <row r="7537" spans="1:4" ht="14.25" customHeight="1">
      <c r="A7537" s="2">
        <v>1510653</v>
      </c>
      <c r="B7537" s="2" t="s">
        <v>129</v>
      </c>
      <c r="C7537" s="2">
        <v>1242</v>
      </c>
      <c r="D7537" s="2" t="s">
        <v>130</v>
      </c>
    </row>
    <row r="7538" spans="1:4" ht="14.25" customHeight="1">
      <c r="A7538" s="2">
        <v>1510930</v>
      </c>
      <c r="B7538" s="2" t="s">
        <v>132</v>
      </c>
      <c r="C7538" s="2">
        <v>2361.4731809999998</v>
      </c>
      <c r="D7538" s="2" t="s">
        <v>133</v>
      </c>
    </row>
    <row r="7539" spans="1:4" ht="14.25" customHeight="1">
      <c r="A7539" s="2">
        <v>1511090</v>
      </c>
      <c r="B7539" s="2" t="s">
        <v>132</v>
      </c>
      <c r="C7539" s="2">
        <v>2868</v>
      </c>
      <c r="D7539" s="2" t="s">
        <v>133</v>
      </c>
    </row>
    <row r="7540" spans="1:4" ht="14.25" customHeight="1">
      <c r="A7540" s="2">
        <v>1511436</v>
      </c>
      <c r="B7540" s="2" t="s">
        <v>129</v>
      </c>
      <c r="C7540" s="2">
        <v>1549.9309519999999</v>
      </c>
      <c r="D7540" s="2" t="s">
        <v>133</v>
      </c>
    </row>
    <row r="7541" spans="1:4" ht="14.25" customHeight="1">
      <c r="A7541" s="2">
        <v>1511555</v>
      </c>
      <c r="B7541" s="2" t="s">
        <v>132</v>
      </c>
      <c r="C7541" s="2">
        <v>754.01753910000002</v>
      </c>
      <c r="D7541" s="2" t="s">
        <v>130</v>
      </c>
    </row>
    <row r="7542" spans="1:4" ht="14.25" customHeight="1">
      <c r="A7542" s="2">
        <v>1511966</v>
      </c>
      <c r="B7542" s="2" t="s">
        <v>132</v>
      </c>
      <c r="C7542" s="2">
        <v>2631.4928129999998</v>
      </c>
      <c r="D7542" s="2" t="s">
        <v>133</v>
      </c>
    </row>
    <row r="7543" spans="1:4" ht="14.25" customHeight="1">
      <c r="A7543" s="2">
        <v>1512319</v>
      </c>
      <c r="B7543" s="2" t="s">
        <v>132</v>
      </c>
      <c r="C7543" s="2">
        <v>2480</v>
      </c>
      <c r="D7543" s="2" t="s">
        <v>130</v>
      </c>
    </row>
    <row r="7544" spans="1:4" ht="14.25" customHeight="1">
      <c r="A7544" s="2">
        <v>1512537</v>
      </c>
      <c r="B7544" s="2" t="s">
        <v>129</v>
      </c>
      <c r="C7544" s="2">
        <v>2381.1750010000001</v>
      </c>
      <c r="D7544" s="2" t="s">
        <v>130</v>
      </c>
    </row>
    <row r="7545" spans="1:4" ht="14.25" customHeight="1">
      <c r="A7545" s="2">
        <v>1512916</v>
      </c>
      <c r="B7545" s="2" t="s">
        <v>132</v>
      </c>
      <c r="C7545" s="2">
        <v>3429.4476020000002</v>
      </c>
      <c r="D7545" s="2" t="s">
        <v>133</v>
      </c>
    </row>
    <row r="7546" spans="1:4" ht="14.25" customHeight="1">
      <c r="A7546" s="2">
        <v>1512939</v>
      </c>
      <c r="B7546" s="2" t="s">
        <v>129</v>
      </c>
      <c r="C7546" s="2">
        <v>1243.608817</v>
      </c>
      <c r="D7546" s="2" t="s">
        <v>130</v>
      </c>
    </row>
    <row r="7547" spans="1:4" ht="14.25" customHeight="1">
      <c r="A7547" s="2">
        <v>1513835</v>
      </c>
      <c r="B7547" s="2" t="s">
        <v>132</v>
      </c>
      <c r="C7547" s="2">
        <v>3450</v>
      </c>
      <c r="D7547" s="2" t="s">
        <v>130</v>
      </c>
    </row>
    <row r="7548" spans="1:4" ht="14.25" customHeight="1">
      <c r="A7548" s="2">
        <v>1514004</v>
      </c>
      <c r="B7548" s="2" t="s">
        <v>129</v>
      </c>
      <c r="C7548" s="2">
        <v>2343.3700650000001</v>
      </c>
      <c r="D7548" s="2" t="s">
        <v>133</v>
      </c>
    </row>
    <row r="7549" spans="1:4" ht="14.25" customHeight="1">
      <c r="A7549" s="2">
        <v>1514083</v>
      </c>
      <c r="B7549" s="2" t="s">
        <v>132</v>
      </c>
      <c r="C7549" s="2">
        <v>3499.2858219999998</v>
      </c>
      <c r="D7549" s="2" t="s">
        <v>130</v>
      </c>
    </row>
    <row r="7550" spans="1:4" ht="14.25" customHeight="1">
      <c r="A7550" s="2">
        <v>1514089</v>
      </c>
      <c r="B7550" s="2" t="s">
        <v>132</v>
      </c>
      <c r="C7550" s="2">
        <v>867</v>
      </c>
      <c r="D7550" s="2" t="s">
        <v>130</v>
      </c>
    </row>
    <row r="7551" spans="1:4" ht="14.25" customHeight="1">
      <c r="A7551" s="2">
        <v>1514154</v>
      </c>
      <c r="B7551" s="2" t="s">
        <v>129</v>
      </c>
      <c r="C7551" s="2">
        <v>3035.1413969999999</v>
      </c>
      <c r="D7551" s="2" t="s">
        <v>133</v>
      </c>
    </row>
    <row r="7552" spans="1:4" ht="14.25" customHeight="1">
      <c r="A7552" s="2">
        <v>1514307</v>
      </c>
      <c r="B7552" s="2" t="s">
        <v>129</v>
      </c>
      <c r="C7552" s="2">
        <v>3309.1188499999998</v>
      </c>
      <c r="D7552" s="2" t="s">
        <v>130</v>
      </c>
    </row>
    <row r="7553" spans="1:4" ht="14.25" customHeight="1">
      <c r="A7553" s="2">
        <v>1514528</v>
      </c>
      <c r="B7553" s="2" t="s">
        <v>132</v>
      </c>
      <c r="C7553" s="2">
        <v>1464.755825</v>
      </c>
      <c r="D7553" s="2" t="s">
        <v>133</v>
      </c>
    </row>
    <row r="7554" spans="1:4" ht="14.25" customHeight="1">
      <c r="A7554" s="2">
        <v>1514544</v>
      </c>
      <c r="B7554" s="2" t="s">
        <v>129</v>
      </c>
      <c r="C7554" s="2">
        <v>3493.484277</v>
      </c>
      <c r="D7554" s="2" t="s">
        <v>133</v>
      </c>
    </row>
    <row r="7555" spans="1:4" ht="14.25" customHeight="1">
      <c r="A7555" s="2">
        <v>1515401</v>
      </c>
      <c r="B7555" s="2" t="s">
        <v>132</v>
      </c>
      <c r="C7555" s="2">
        <v>769.31357430000003</v>
      </c>
      <c r="D7555" s="2" t="s">
        <v>130</v>
      </c>
    </row>
    <row r="7556" spans="1:4" ht="14.25" customHeight="1">
      <c r="A7556" s="2">
        <v>1515558</v>
      </c>
      <c r="B7556" s="2" t="s">
        <v>129</v>
      </c>
      <c r="C7556" s="2">
        <v>2888.6987439999998</v>
      </c>
      <c r="D7556" s="2" t="s">
        <v>133</v>
      </c>
    </row>
    <row r="7557" spans="1:4" ht="14.25" customHeight="1">
      <c r="A7557" s="2">
        <v>1515602</v>
      </c>
      <c r="B7557" s="2" t="s">
        <v>132</v>
      </c>
      <c r="C7557" s="2">
        <v>448.8800961</v>
      </c>
      <c r="D7557" s="2" t="s">
        <v>133</v>
      </c>
    </row>
    <row r="7558" spans="1:4" ht="14.25" customHeight="1">
      <c r="A7558" s="2">
        <v>1515698</v>
      </c>
      <c r="B7558" s="2" t="s">
        <v>132</v>
      </c>
      <c r="C7558" s="2">
        <v>931.86218719999999</v>
      </c>
      <c r="D7558" s="2" t="s">
        <v>133</v>
      </c>
    </row>
    <row r="7559" spans="1:4" ht="14.25" customHeight="1">
      <c r="A7559" s="2">
        <v>1515908</v>
      </c>
      <c r="B7559" s="2" t="s">
        <v>132</v>
      </c>
      <c r="C7559" s="2">
        <v>2045</v>
      </c>
      <c r="D7559" s="2" t="s">
        <v>133</v>
      </c>
    </row>
    <row r="7560" spans="1:4" ht="14.25" customHeight="1">
      <c r="A7560" s="2">
        <v>1516013</v>
      </c>
      <c r="B7560" s="2" t="s">
        <v>132</v>
      </c>
      <c r="C7560" s="2">
        <v>3234</v>
      </c>
      <c r="D7560" s="2" t="s">
        <v>130</v>
      </c>
    </row>
    <row r="7561" spans="1:4" ht="14.25" customHeight="1">
      <c r="A7561" s="2">
        <v>1516372</v>
      </c>
      <c r="B7561" s="2" t="s">
        <v>132</v>
      </c>
      <c r="C7561" s="2">
        <v>2255.723442</v>
      </c>
      <c r="D7561" s="2" t="s">
        <v>133</v>
      </c>
    </row>
    <row r="7562" spans="1:4" ht="14.25" customHeight="1">
      <c r="A7562" s="2">
        <v>1516569</v>
      </c>
      <c r="B7562" s="2" t="s">
        <v>129</v>
      </c>
      <c r="C7562" s="2">
        <v>1730.392599</v>
      </c>
      <c r="D7562" s="2" t="s">
        <v>130</v>
      </c>
    </row>
    <row r="7563" spans="1:4" ht="14.25" customHeight="1">
      <c r="A7563" s="2">
        <v>1516904</v>
      </c>
      <c r="B7563" s="2" t="s">
        <v>132</v>
      </c>
      <c r="C7563" s="2">
        <v>2609</v>
      </c>
      <c r="D7563" s="2" t="s">
        <v>133</v>
      </c>
    </row>
    <row r="7564" spans="1:4" ht="14.25" customHeight="1">
      <c r="A7564" s="2">
        <v>1517000</v>
      </c>
      <c r="B7564" s="2" t="s">
        <v>132</v>
      </c>
      <c r="C7564" s="2">
        <v>2323</v>
      </c>
      <c r="D7564" s="2" t="s">
        <v>133</v>
      </c>
    </row>
    <row r="7565" spans="1:4" ht="14.25" customHeight="1">
      <c r="A7565" s="2">
        <v>1517105</v>
      </c>
      <c r="B7565" s="2" t="s">
        <v>132</v>
      </c>
      <c r="C7565" s="2">
        <v>1291.205132</v>
      </c>
      <c r="D7565" s="2" t="s">
        <v>130</v>
      </c>
    </row>
    <row r="7566" spans="1:4" ht="14.25" customHeight="1">
      <c r="A7566" s="2">
        <v>1517203</v>
      </c>
      <c r="B7566" s="2" t="s">
        <v>132</v>
      </c>
      <c r="C7566" s="2">
        <v>2776.3673869999998</v>
      </c>
      <c r="D7566" s="2" t="s">
        <v>130</v>
      </c>
    </row>
    <row r="7567" spans="1:4" ht="14.25" customHeight="1">
      <c r="A7567" s="2">
        <v>1517207</v>
      </c>
      <c r="B7567" s="2" t="s">
        <v>132</v>
      </c>
      <c r="C7567" s="2">
        <v>1717.9970949999999</v>
      </c>
      <c r="D7567" s="2" t="s">
        <v>130</v>
      </c>
    </row>
    <row r="7568" spans="1:4" ht="14.25" customHeight="1">
      <c r="A7568" s="2">
        <v>1517995</v>
      </c>
      <c r="B7568" s="2" t="s">
        <v>132</v>
      </c>
      <c r="C7568" s="2">
        <v>769.65734629999997</v>
      </c>
      <c r="D7568" s="2" t="s">
        <v>130</v>
      </c>
    </row>
    <row r="7569" spans="1:4" ht="14.25" customHeight="1">
      <c r="A7569" s="2">
        <v>1518101</v>
      </c>
      <c r="B7569" s="2" t="s">
        <v>132</v>
      </c>
      <c r="C7569" s="2">
        <v>1482.2765119999999</v>
      </c>
      <c r="D7569" s="2" t="s">
        <v>130</v>
      </c>
    </row>
    <row r="7570" spans="1:4" ht="14.25" customHeight="1">
      <c r="A7570" s="2">
        <v>1518135</v>
      </c>
      <c r="B7570" s="2" t="s">
        <v>129</v>
      </c>
      <c r="C7570" s="2">
        <v>1954.602196</v>
      </c>
      <c r="D7570" s="2" t="s">
        <v>130</v>
      </c>
    </row>
    <row r="7571" spans="1:4" ht="14.25" customHeight="1">
      <c r="A7571" s="2">
        <v>1518383</v>
      </c>
      <c r="B7571" s="2" t="s">
        <v>132</v>
      </c>
      <c r="C7571" s="2">
        <v>1441.073541</v>
      </c>
      <c r="D7571" s="2" t="s">
        <v>130</v>
      </c>
    </row>
    <row r="7572" spans="1:4" ht="14.25" customHeight="1">
      <c r="A7572" s="2">
        <v>1518660</v>
      </c>
      <c r="B7572" s="2" t="s">
        <v>129</v>
      </c>
      <c r="C7572" s="2">
        <v>398</v>
      </c>
      <c r="D7572" s="2" t="s">
        <v>133</v>
      </c>
    </row>
    <row r="7573" spans="1:4" ht="14.25" customHeight="1">
      <c r="A7573" s="2">
        <v>1518682</v>
      </c>
      <c r="B7573" s="2" t="s">
        <v>132</v>
      </c>
      <c r="C7573" s="2">
        <v>2864.104687</v>
      </c>
      <c r="D7573" s="2" t="s">
        <v>133</v>
      </c>
    </row>
    <row r="7574" spans="1:4" ht="14.25" customHeight="1">
      <c r="A7574" s="2">
        <v>1518732</v>
      </c>
      <c r="B7574" s="2" t="s">
        <v>129</v>
      </c>
      <c r="C7574" s="2">
        <v>1609</v>
      </c>
      <c r="D7574" s="2" t="s">
        <v>133</v>
      </c>
    </row>
    <row r="7575" spans="1:4" ht="14.25" customHeight="1">
      <c r="A7575" s="2">
        <v>1518844</v>
      </c>
      <c r="B7575" s="2" t="s">
        <v>132</v>
      </c>
      <c r="C7575" s="2">
        <v>1437</v>
      </c>
      <c r="D7575" s="2" t="s">
        <v>133</v>
      </c>
    </row>
    <row r="7576" spans="1:4" ht="14.25" customHeight="1">
      <c r="A7576" s="2">
        <v>1519144</v>
      </c>
      <c r="B7576" s="2" t="s">
        <v>132</v>
      </c>
      <c r="C7576" s="2">
        <v>1917.7965859999999</v>
      </c>
      <c r="D7576" s="2" t="s">
        <v>133</v>
      </c>
    </row>
    <row r="7577" spans="1:4" ht="14.25" customHeight="1">
      <c r="A7577" s="2">
        <v>1519308</v>
      </c>
      <c r="B7577" s="2" t="s">
        <v>129</v>
      </c>
      <c r="C7577" s="2">
        <v>1572.7444419999999</v>
      </c>
      <c r="D7577" s="2" t="s">
        <v>133</v>
      </c>
    </row>
    <row r="7578" spans="1:4" ht="14.25" customHeight="1">
      <c r="A7578" s="2">
        <v>1520078</v>
      </c>
      <c r="B7578" s="2" t="s">
        <v>132</v>
      </c>
      <c r="C7578" s="2">
        <v>2384</v>
      </c>
      <c r="D7578" s="2" t="s">
        <v>133</v>
      </c>
    </row>
    <row r="7579" spans="1:4" ht="14.25" customHeight="1">
      <c r="A7579" s="2">
        <v>1520487</v>
      </c>
      <c r="B7579" s="2" t="s">
        <v>129</v>
      </c>
      <c r="C7579" s="2">
        <v>3603.2934019999998</v>
      </c>
      <c r="D7579" s="2" t="s">
        <v>130</v>
      </c>
    </row>
    <row r="7580" spans="1:4" ht="14.25" customHeight="1">
      <c r="A7580" s="2">
        <v>1520554</v>
      </c>
      <c r="B7580" s="2" t="s">
        <v>132</v>
      </c>
      <c r="C7580" s="2">
        <v>2779.2373560000001</v>
      </c>
      <c r="D7580" s="2" t="s">
        <v>133</v>
      </c>
    </row>
    <row r="7581" spans="1:4" ht="14.25" customHeight="1">
      <c r="A7581" s="2">
        <v>1521047</v>
      </c>
      <c r="B7581" s="2" t="s">
        <v>132</v>
      </c>
      <c r="C7581" s="2">
        <v>2542.6428529999998</v>
      </c>
      <c r="D7581" s="2" t="s">
        <v>130</v>
      </c>
    </row>
    <row r="7582" spans="1:4" ht="14.25" customHeight="1">
      <c r="A7582" s="2">
        <v>1521767</v>
      </c>
      <c r="B7582" s="2" t="s">
        <v>132</v>
      </c>
      <c r="C7582" s="2">
        <v>3209</v>
      </c>
      <c r="D7582" s="2" t="s">
        <v>130</v>
      </c>
    </row>
    <row r="7583" spans="1:4" ht="14.25" customHeight="1">
      <c r="A7583" s="2">
        <v>1521947</v>
      </c>
      <c r="B7583" s="2" t="s">
        <v>132</v>
      </c>
      <c r="C7583" s="2">
        <v>1940</v>
      </c>
      <c r="D7583" s="2" t="s">
        <v>134</v>
      </c>
    </row>
    <row r="7584" spans="1:4" ht="14.25" customHeight="1">
      <c r="A7584" s="2">
        <v>1521956</v>
      </c>
      <c r="B7584" s="2" t="s">
        <v>132</v>
      </c>
      <c r="C7584" s="2">
        <v>1495</v>
      </c>
      <c r="D7584" s="2" t="s">
        <v>133</v>
      </c>
    </row>
    <row r="7585" spans="1:4" ht="14.25" customHeight="1">
      <c r="A7585" s="2">
        <v>1522248</v>
      </c>
      <c r="B7585" s="2" t="s">
        <v>129</v>
      </c>
      <c r="C7585" s="2">
        <v>3444.2334329999999</v>
      </c>
      <c r="D7585" s="2" t="s">
        <v>133</v>
      </c>
    </row>
    <row r="7586" spans="1:4" ht="14.25" customHeight="1">
      <c r="A7586" s="2">
        <v>1522325</v>
      </c>
      <c r="B7586" s="2" t="s">
        <v>132</v>
      </c>
      <c r="C7586" s="2">
        <v>2978.2200640000001</v>
      </c>
      <c r="D7586" s="2" t="s">
        <v>134</v>
      </c>
    </row>
    <row r="7587" spans="1:4" ht="14.25" customHeight="1">
      <c r="A7587" s="2">
        <v>1522357</v>
      </c>
      <c r="B7587" s="2" t="s">
        <v>132</v>
      </c>
      <c r="C7587" s="2">
        <v>2027.4907820000001</v>
      </c>
      <c r="D7587" s="2" t="s">
        <v>130</v>
      </c>
    </row>
    <row r="7588" spans="1:4" ht="14.25" customHeight="1">
      <c r="A7588" s="2">
        <v>1522465</v>
      </c>
      <c r="B7588" s="2" t="s">
        <v>132</v>
      </c>
      <c r="C7588" s="2">
        <v>494</v>
      </c>
      <c r="D7588" s="2" t="s">
        <v>134</v>
      </c>
    </row>
    <row r="7589" spans="1:4" ht="14.25" customHeight="1">
      <c r="A7589" s="2">
        <v>1522612</v>
      </c>
      <c r="B7589" s="2" t="s">
        <v>132</v>
      </c>
      <c r="C7589" s="2">
        <v>1568.568248</v>
      </c>
      <c r="D7589" s="2" t="s">
        <v>133</v>
      </c>
    </row>
    <row r="7590" spans="1:4" ht="14.25" customHeight="1">
      <c r="A7590" s="2">
        <v>1522656</v>
      </c>
      <c r="B7590" s="2" t="s">
        <v>129</v>
      </c>
      <c r="C7590" s="2">
        <v>1610.09329</v>
      </c>
      <c r="D7590" s="2" t="s">
        <v>133</v>
      </c>
    </row>
    <row r="7591" spans="1:4" ht="14.25" customHeight="1">
      <c r="A7591" s="2">
        <v>1522670</v>
      </c>
      <c r="B7591" s="2" t="s">
        <v>132</v>
      </c>
      <c r="C7591" s="2">
        <v>618.56598640000004</v>
      </c>
      <c r="D7591" s="2" t="s">
        <v>133</v>
      </c>
    </row>
    <row r="7592" spans="1:4" ht="14.25" customHeight="1">
      <c r="A7592" s="2">
        <v>1522894</v>
      </c>
      <c r="B7592" s="2" t="s">
        <v>132</v>
      </c>
      <c r="C7592" s="2">
        <v>2398</v>
      </c>
      <c r="D7592" s="2" t="s">
        <v>133</v>
      </c>
    </row>
    <row r="7593" spans="1:4" ht="14.25" customHeight="1">
      <c r="A7593" s="2">
        <v>1523121</v>
      </c>
      <c r="B7593" s="2" t="s">
        <v>129</v>
      </c>
      <c r="C7593" s="2">
        <v>3391.3629390000001</v>
      </c>
      <c r="D7593" s="2" t="s">
        <v>130</v>
      </c>
    </row>
    <row r="7594" spans="1:4" ht="14.25" customHeight="1">
      <c r="A7594" s="2">
        <v>1523435</v>
      </c>
      <c r="B7594" s="2" t="s">
        <v>132</v>
      </c>
      <c r="C7594" s="2">
        <v>2711.158418</v>
      </c>
      <c r="D7594" s="2" t="s">
        <v>130</v>
      </c>
    </row>
    <row r="7595" spans="1:4" ht="14.25" customHeight="1">
      <c r="A7595" s="2">
        <v>1523757</v>
      </c>
      <c r="B7595" s="2" t="s">
        <v>129</v>
      </c>
      <c r="C7595" s="2">
        <v>1111</v>
      </c>
      <c r="D7595" s="2" t="s">
        <v>130</v>
      </c>
    </row>
    <row r="7596" spans="1:4" ht="14.25" customHeight="1">
      <c r="A7596" s="2">
        <v>1523967</v>
      </c>
      <c r="B7596" s="2" t="s">
        <v>129</v>
      </c>
      <c r="C7596" s="2">
        <v>766.97288279999998</v>
      </c>
      <c r="D7596" s="2" t="s">
        <v>130</v>
      </c>
    </row>
    <row r="7597" spans="1:4" ht="14.25" customHeight="1">
      <c r="A7597" s="2">
        <v>1524112</v>
      </c>
      <c r="B7597" s="2" t="s">
        <v>132</v>
      </c>
      <c r="C7597" s="2">
        <v>2309</v>
      </c>
      <c r="D7597" s="2" t="s">
        <v>133</v>
      </c>
    </row>
    <row r="7598" spans="1:4" ht="14.25" customHeight="1">
      <c r="A7598" s="2">
        <v>1524273</v>
      </c>
      <c r="B7598" s="2" t="s">
        <v>129</v>
      </c>
      <c r="C7598" s="2">
        <v>1293.3439719999999</v>
      </c>
      <c r="D7598" s="2" t="s">
        <v>130</v>
      </c>
    </row>
    <row r="7599" spans="1:4" ht="14.25" customHeight="1">
      <c r="A7599" s="2">
        <v>1524857</v>
      </c>
      <c r="B7599" s="2" t="s">
        <v>132</v>
      </c>
      <c r="C7599" s="2">
        <v>690.77671139999995</v>
      </c>
      <c r="D7599" s="2" t="s">
        <v>130</v>
      </c>
    </row>
    <row r="7600" spans="1:4" ht="14.25" customHeight="1">
      <c r="A7600" s="2">
        <v>1525152</v>
      </c>
      <c r="B7600" s="2" t="s">
        <v>129</v>
      </c>
      <c r="C7600" s="2">
        <v>3592</v>
      </c>
      <c r="D7600" s="2" t="s">
        <v>133</v>
      </c>
    </row>
    <row r="7601" spans="1:4" ht="14.25" customHeight="1">
      <c r="A7601" s="2">
        <v>1525167</v>
      </c>
      <c r="B7601" s="2" t="s">
        <v>129</v>
      </c>
      <c r="C7601" s="2">
        <v>1212.408394</v>
      </c>
      <c r="D7601" s="2" t="s">
        <v>134</v>
      </c>
    </row>
    <row r="7602" spans="1:4" ht="14.25" customHeight="1">
      <c r="A7602" s="2">
        <v>1525420</v>
      </c>
      <c r="B7602" s="2" t="s">
        <v>132</v>
      </c>
      <c r="C7602" s="2">
        <v>2071</v>
      </c>
      <c r="D7602" s="2" t="s">
        <v>133</v>
      </c>
    </row>
    <row r="7603" spans="1:4" ht="14.25" customHeight="1">
      <c r="A7603" s="2">
        <v>1525556</v>
      </c>
      <c r="B7603" s="2" t="s">
        <v>132</v>
      </c>
      <c r="C7603" s="2">
        <v>1325</v>
      </c>
      <c r="D7603" s="2" t="s">
        <v>133</v>
      </c>
    </row>
    <row r="7604" spans="1:4" ht="14.25" customHeight="1">
      <c r="A7604" s="2">
        <v>1525658</v>
      </c>
      <c r="B7604" s="2" t="s">
        <v>132</v>
      </c>
      <c r="C7604" s="2">
        <v>927.61270930000001</v>
      </c>
      <c r="D7604" s="2" t="s">
        <v>133</v>
      </c>
    </row>
    <row r="7605" spans="1:4" ht="14.25" customHeight="1">
      <c r="A7605" s="2">
        <v>1525845</v>
      </c>
      <c r="B7605" s="2" t="s">
        <v>129</v>
      </c>
      <c r="C7605" s="2">
        <v>1004.491836</v>
      </c>
      <c r="D7605" s="2" t="s">
        <v>130</v>
      </c>
    </row>
    <row r="7606" spans="1:4" ht="14.25" customHeight="1">
      <c r="A7606" s="2">
        <v>1526363</v>
      </c>
      <c r="B7606" s="2" t="s">
        <v>132</v>
      </c>
      <c r="C7606" s="2">
        <v>1419.619629</v>
      </c>
      <c r="D7606" s="2" t="s">
        <v>130</v>
      </c>
    </row>
    <row r="7607" spans="1:4" ht="14.25" customHeight="1">
      <c r="A7607" s="2">
        <v>1526544</v>
      </c>
      <c r="B7607" s="2" t="s">
        <v>129</v>
      </c>
      <c r="C7607" s="2">
        <v>2473.3670010000001</v>
      </c>
      <c r="D7607" s="2" t="s">
        <v>133</v>
      </c>
    </row>
    <row r="7608" spans="1:4" ht="14.25" customHeight="1">
      <c r="A7608" s="2">
        <v>1526565</v>
      </c>
      <c r="B7608" s="2" t="s">
        <v>129</v>
      </c>
      <c r="C7608" s="2">
        <v>2765.237267</v>
      </c>
      <c r="D7608" s="2" t="s">
        <v>130</v>
      </c>
    </row>
    <row r="7609" spans="1:4" ht="14.25" customHeight="1">
      <c r="A7609" s="2">
        <v>1527316</v>
      </c>
      <c r="B7609" s="2" t="s">
        <v>132</v>
      </c>
      <c r="C7609" s="2">
        <v>1709.80027</v>
      </c>
      <c r="D7609" s="2" t="s">
        <v>133</v>
      </c>
    </row>
    <row r="7610" spans="1:4" ht="14.25" customHeight="1">
      <c r="A7610" s="2">
        <v>1527702</v>
      </c>
      <c r="B7610" s="2" t="s">
        <v>129</v>
      </c>
      <c r="C7610" s="2">
        <v>1075.79943</v>
      </c>
      <c r="D7610" s="2" t="s">
        <v>133</v>
      </c>
    </row>
    <row r="7611" spans="1:4" ht="14.25" customHeight="1">
      <c r="A7611" s="2">
        <v>1527840</v>
      </c>
      <c r="B7611" s="2" t="s">
        <v>129</v>
      </c>
      <c r="C7611" s="2">
        <v>1530.2613249999999</v>
      </c>
      <c r="D7611" s="2" t="s">
        <v>133</v>
      </c>
    </row>
    <row r="7612" spans="1:4" ht="14.25" customHeight="1">
      <c r="A7612" s="2">
        <v>1527890</v>
      </c>
      <c r="B7612" s="2" t="s">
        <v>132</v>
      </c>
      <c r="C7612" s="2">
        <v>739</v>
      </c>
      <c r="D7612" s="2" t="s">
        <v>133</v>
      </c>
    </row>
    <row r="7613" spans="1:4" ht="14.25" customHeight="1">
      <c r="A7613" s="2">
        <v>1527958</v>
      </c>
      <c r="B7613" s="2" t="s">
        <v>132</v>
      </c>
      <c r="C7613" s="2">
        <v>2203</v>
      </c>
      <c r="D7613" s="2" t="s">
        <v>133</v>
      </c>
    </row>
    <row r="7614" spans="1:4" ht="14.25" customHeight="1">
      <c r="A7614" s="2">
        <v>1528338</v>
      </c>
      <c r="B7614" s="2" t="s">
        <v>129</v>
      </c>
      <c r="C7614" s="2">
        <v>2844</v>
      </c>
      <c r="D7614" s="2" t="s">
        <v>133</v>
      </c>
    </row>
    <row r="7615" spans="1:4" ht="14.25" customHeight="1">
      <c r="A7615" s="2">
        <v>1528441</v>
      </c>
      <c r="B7615" s="2" t="s">
        <v>132</v>
      </c>
      <c r="C7615" s="2">
        <v>1386</v>
      </c>
      <c r="D7615" s="2" t="s">
        <v>130</v>
      </c>
    </row>
    <row r="7616" spans="1:4" ht="14.25" customHeight="1">
      <c r="A7616" s="2">
        <v>1528508</v>
      </c>
      <c r="B7616" s="2" t="s">
        <v>132</v>
      </c>
      <c r="C7616" s="2">
        <v>1993.6386990000001</v>
      </c>
      <c r="D7616" s="2" t="s">
        <v>133</v>
      </c>
    </row>
    <row r="7617" spans="1:4" ht="14.25" customHeight="1">
      <c r="A7617" s="2">
        <v>1528557</v>
      </c>
      <c r="B7617" s="2" t="s">
        <v>129</v>
      </c>
      <c r="C7617" s="2">
        <v>3149.4136749999998</v>
      </c>
      <c r="D7617" s="2" t="s">
        <v>130</v>
      </c>
    </row>
    <row r="7618" spans="1:4" ht="14.25" customHeight="1">
      <c r="A7618" s="2">
        <v>1528989</v>
      </c>
      <c r="B7618" s="2" t="s">
        <v>129</v>
      </c>
      <c r="C7618" s="2">
        <v>3011</v>
      </c>
      <c r="D7618" s="2" t="s">
        <v>134</v>
      </c>
    </row>
    <row r="7619" spans="1:4" ht="14.25" customHeight="1">
      <c r="A7619" s="2">
        <v>1529178</v>
      </c>
      <c r="B7619" s="2" t="s">
        <v>129</v>
      </c>
      <c r="C7619" s="2">
        <v>3133</v>
      </c>
      <c r="D7619" s="2" t="s">
        <v>133</v>
      </c>
    </row>
    <row r="7620" spans="1:4" ht="14.25" customHeight="1">
      <c r="A7620" s="2">
        <v>1529276</v>
      </c>
      <c r="B7620" s="2" t="s">
        <v>132</v>
      </c>
      <c r="C7620" s="2">
        <v>2341</v>
      </c>
      <c r="D7620" s="2" t="s">
        <v>133</v>
      </c>
    </row>
    <row r="7621" spans="1:4" ht="14.25" customHeight="1">
      <c r="A7621" s="2">
        <v>1529605</v>
      </c>
      <c r="B7621" s="2" t="s">
        <v>132</v>
      </c>
      <c r="C7621" s="2">
        <v>3257.659404</v>
      </c>
      <c r="D7621" s="2" t="s">
        <v>134</v>
      </c>
    </row>
    <row r="7622" spans="1:4" ht="14.25" customHeight="1">
      <c r="A7622" s="2">
        <v>1529950</v>
      </c>
      <c r="B7622" s="2" t="s">
        <v>132</v>
      </c>
      <c r="C7622" s="2">
        <v>1163.5774249999999</v>
      </c>
      <c r="D7622" s="2" t="s">
        <v>133</v>
      </c>
    </row>
    <row r="7623" spans="1:4" ht="14.25" customHeight="1">
      <c r="A7623" s="2">
        <v>1530062</v>
      </c>
      <c r="B7623" s="2" t="s">
        <v>132</v>
      </c>
      <c r="C7623" s="2">
        <v>1311</v>
      </c>
      <c r="D7623" s="2" t="s">
        <v>133</v>
      </c>
    </row>
    <row r="7624" spans="1:4" ht="14.25" customHeight="1">
      <c r="A7624" s="2">
        <v>1530488</v>
      </c>
      <c r="B7624" s="2" t="s">
        <v>132</v>
      </c>
      <c r="C7624" s="2">
        <v>3496.634286</v>
      </c>
      <c r="D7624" s="2" t="s">
        <v>133</v>
      </c>
    </row>
    <row r="7625" spans="1:4" ht="14.25" customHeight="1">
      <c r="A7625" s="2">
        <v>1530801</v>
      </c>
      <c r="B7625" s="2" t="s">
        <v>129</v>
      </c>
      <c r="C7625" s="2">
        <v>1391.3673329999999</v>
      </c>
      <c r="D7625" s="2" t="s">
        <v>130</v>
      </c>
    </row>
    <row r="7626" spans="1:4" ht="14.25" customHeight="1">
      <c r="A7626" s="2">
        <v>1530923</v>
      </c>
      <c r="B7626" s="2" t="s">
        <v>132</v>
      </c>
      <c r="C7626" s="2">
        <v>2014</v>
      </c>
      <c r="D7626" s="2" t="s">
        <v>130</v>
      </c>
    </row>
    <row r="7627" spans="1:4" ht="14.25" customHeight="1">
      <c r="A7627" s="2">
        <v>1530991</v>
      </c>
      <c r="B7627" s="2" t="s">
        <v>132</v>
      </c>
      <c r="C7627" s="2">
        <v>3389.9408370000001</v>
      </c>
      <c r="D7627" s="2" t="s">
        <v>134</v>
      </c>
    </row>
    <row r="7628" spans="1:4" ht="14.25" customHeight="1">
      <c r="A7628" s="2">
        <v>1531072</v>
      </c>
      <c r="B7628" s="2" t="s">
        <v>132</v>
      </c>
      <c r="C7628" s="2">
        <v>2828</v>
      </c>
      <c r="D7628" s="2" t="s">
        <v>133</v>
      </c>
    </row>
    <row r="7629" spans="1:4" ht="14.25" customHeight="1">
      <c r="A7629" s="2">
        <v>1531400</v>
      </c>
      <c r="B7629" s="2" t="s">
        <v>132</v>
      </c>
      <c r="C7629" s="2">
        <v>922</v>
      </c>
      <c r="D7629" s="2" t="s">
        <v>133</v>
      </c>
    </row>
    <row r="7630" spans="1:4" ht="14.25" customHeight="1">
      <c r="A7630" s="2">
        <v>1531458</v>
      </c>
      <c r="B7630" s="2" t="s">
        <v>129</v>
      </c>
      <c r="C7630" s="2">
        <v>3207</v>
      </c>
      <c r="D7630" s="2" t="s">
        <v>133</v>
      </c>
    </row>
    <row r="7631" spans="1:4" ht="14.25" customHeight="1">
      <c r="A7631" s="2">
        <v>1531536</v>
      </c>
      <c r="B7631" s="2" t="s">
        <v>129</v>
      </c>
      <c r="C7631" s="2">
        <v>1683.3607569999999</v>
      </c>
      <c r="D7631" s="2" t="s">
        <v>133</v>
      </c>
    </row>
    <row r="7632" spans="1:4" ht="14.25" customHeight="1">
      <c r="A7632" s="2">
        <v>1531770</v>
      </c>
      <c r="B7632" s="2" t="s">
        <v>129</v>
      </c>
      <c r="C7632" s="2">
        <v>960.42279550000001</v>
      </c>
      <c r="D7632" s="2" t="s">
        <v>133</v>
      </c>
    </row>
    <row r="7633" spans="1:4" ht="14.25" customHeight="1">
      <c r="A7633" s="2">
        <v>1532415</v>
      </c>
      <c r="B7633" s="2" t="s">
        <v>129</v>
      </c>
      <c r="C7633" s="2">
        <v>1556.8840680000001</v>
      </c>
      <c r="D7633" s="2" t="s">
        <v>130</v>
      </c>
    </row>
    <row r="7634" spans="1:4" ht="14.25" customHeight="1">
      <c r="A7634" s="2">
        <v>1532540</v>
      </c>
      <c r="B7634" s="2" t="s">
        <v>132</v>
      </c>
      <c r="C7634" s="2">
        <v>520.683357</v>
      </c>
      <c r="D7634" s="2" t="s">
        <v>133</v>
      </c>
    </row>
    <row r="7635" spans="1:4" ht="14.25" customHeight="1">
      <c r="A7635" s="2">
        <v>1532726</v>
      </c>
      <c r="B7635" s="2" t="s">
        <v>132</v>
      </c>
      <c r="C7635" s="2">
        <v>1422.212041</v>
      </c>
      <c r="D7635" s="2" t="s">
        <v>133</v>
      </c>
    </row>
    <row r="7636" spans="1:4" ht="14.25" customHeight="1">
      <c r="A7636" s="2">
        <v>1532747</v>
      </c>
      <c r="B7636" s="2" t="s">
        <v>132</v>
      </c>
      <c r="C7636" s="2">
        <v>3150</v>
      </c>
      <c r="D7636" s="2" t="s">
        <v>130</v>
      </c>
    </row>
    <row r="7637" spans="1:4" ht="14.25" customHeight="1">
      <c r="A7637" s="2">
        <v>1533078</v>
      </c>
      <c r="B7637" s="2" t="s">
        <v>129</v>
      </c>
      <c r="C7637" s="2">
        <v>2053</v>
      </c>
      <c r="D7637" s="2" t="s">
        <v>133</v>
      </c>
    </row>
    <row r="7638" spans="1:4" ht="14.25" customHeight="1">
      <c r="A7638" s="2">
        <v>1533475</v>
      </c>
      <c r="B7638" s="2" t="s">
        <v>132</v>
      </c>
      <c r="C7638" s="2">
        <v>3565</v>
      </c>
      <c r="D7638" s="2" t="s">
        <v>130</v>
      </c>
    </row>
    <row r="7639" spans="1:4" ht="14.25" customHeight="1">
      <c r="A7639" s="2">
        <v>1533793</v>
      </c>
      <c r="B7639" s="2" t="s">
        <v>132</v>
      </c>
      <c r="C7639" s="2">
        <v>2313</v>
      </c>
      <c r="D7639" s="2" t="s">
        <v>130</v>
      </c>
    </row>
    <row r="7640" spans="1:4" ht="14.25" customHeight="1">
      <c r="A7640" s="2">
        <v>1533818</v>
      </c>
      <c r="B7640" s="2" t="s">
        <v>132</v>
      </c>
      <c r="C7640" s="2">
        <v>3445.9824400000002</v>
      </c>
      <c r="D7640" s="2" t="s">
        <v>133</v>
      </c>
    </row>
    <row r="7641" spans="1:4" ht="14.25" customHeight="1">
      <c r="A7641" s="2">
        <v>1534554</v>
      </c>
      <c r="B7641" s="2" t="s">
        <v>129</v>
      </c>
      <c r="C7641" s="2">
        <v>928.12867059999996</v>
      </c>
      <c r="D7641" s="2" t="s">
        <v>133</v>
      </c>
    </row>
    <row r="7642" spans="1:4" ht="14.25" customHeight="1">
      <c r="A7642" s="2">
        <v>1534609</v>
      </c>
      <c r="B7642" s="2" t="s">
        <v>132</v>
      </c>
      <c r="C7642" s="2">
        <v>1618</v>
      </c>
      <c r="D7642" s="2" t="s">
        <v>130</v>
      </c>
    </row>
    <row r="7643" spans="1:4" ht="14.25" customHeight="1">
      <c r="A7643" s="2">
        <v>1534862</v>
      </c>
      <c r="B7643" s="2" t="s">
        <v>132</v>
      </c>
      <c r="C7643" s="2">
        <v>1866.7102110000001</v>
      </c>
      <c r="D7643" s="2" t="s">
        <v>133</v>
      </c>
    </row>
    <row r="7644" spans="1:4" ht="14.25" customHeight="1">
      <c r="A7644" s="2">
        <v>1534963</v>
      </c>
      <c r="B7644" s="2" t="s">
        <v>132</v>
      </c>
      <c r="C7644" s="2">
        <v>1791.2230979999999</v>
      </c>
      <c r="D7644" s="2" t="s">
        <v>130</v>
      </c>
    </row>
    <row r="7645" spans="1:4" ht="14.25" customHeight="1">
      <c r="A7645" s="2">
        <v>1535822</v>
      </c>
      <c r="B7645" s="2" t="s">
        <v>132</v>
      </c>
      <c r="C7645" s="2">
        <v>3149.126839</v>
      </c>
      <c r="D7645" s="2" t="s">
        <v>133</v>
      </c>
    </row>
    <row r="7646" spans="1:4" ht="14.25" customHeight="1">
      <c r="A7646" s="2">
        <v>1536069</v>
      </c>
      <c r="B7646" s="2" t="s">
        <v>129</v>
      </c>
      <c r="C7646" s="2">
        <v>3664.6611069999999</v>
      </c>
      <c r="D7646" s="2" t="s">
        <v>130</v>
      </c>
    </row>
    <row r="7647" spans="1:4" ht="14.25" customHeight="1">
      <c r="A7647" s="2">
        <v>1536216</v>
      </c>
      <c r="B7647" s="2" t="s">
        <v>129</v>
      </c>
      <c r="C7647" s="2">
        <v>3450.5129379999998</v>
      </c>
      <c r="D7647" s="2" t="s">
        <v>133</v>
      </c>
    </row>
    <row r="7648" spans="1:4" ht="14.25" customHeight="1">
      <c r="A7648" s="2">
        <v>1536936</v>
      </c>
      <c r="B7648" s="2" t="s">
        <v>129</v>
      </c>
      <c r="C7648" s="2">
        <v>1781.182902</v>
      </c>
      <c r="D7648" s="2" t="s">
        <v>133</v>
      </c>
    </row>
    <row r="7649" spans="1:4" ht="14.25" customHeight="1">
      <c r="A7649" s="2">
        <v>1537050</v>
      </c>
      <c r="B7649" s="2" t="s">
        <v>129</v>
      </c>
      <c r="C7649" s="2">
        <v>1118.884683</v>
      </c>
      <c r="D7649" s="2" t="s">
        <v>133</v>
      </c>
    </row>
    <row r="7650" spans="1:4" ht="14.25" customHeight="1">
      <c r="A7650" s="2">
        <v>1537997</v>
      </c>
      <c r="B7650" s="2" t="s">
        <v>132</v>
      </c>
      <c r="C7650" s="2">
        <v>2361.7526809999999</v>
      </c>
      <c r="D7650" s="2" t="s">
        <v>130</v>
      </c>
    </row>
    <row r="7651" spans="1:4" ht="14.25" customHeight="1">
      <c r="A7651" s="2">
        <v>1538180</v>
      </c>
      <c r="B7651" s="2" t="s">
        <v>132</v>
      </c>
      <c r="C7651" s="2">
        <v>3769.8122239999998</v>
      </c>
      <c r="D7651" s="2" t="s">
        <v>133</v>
      </c>
    </row>
    <row r="7652" spans="1:4" ht="14.25" customHeight="1">
      <c r="A7652" s="2">
        <v>1538295</v>
      </c>
      <c r="B7652" s="2" t="s">
        <v>129</v>
      </c>
      <c r="C7652" s="2">
        <v>1204.3588299999999</v>
      </c>
      <c r="D7652" s="2" t="s">
        <v>130</v>
      </c>
    </row>
    <row r="7653" spans="1:4" ht="14.25" customHeight="1">
      <c r="A7653" s="2">
        <v>1538389</v>
      </c>
      <c r="B7653" s="2" t="s">
        <v>132</v>
      </c>
      <c r="C7653" s="2">
        <v>3487.435352</v>
      </c>
      <c r="D7653" s="2" t="s">
        <v>130</v>
      </c>
    </row>
    <row r="7654" spans="1:4" ht="14.25" customHeight="1">
      <c r="A7654" s="2">
        <v>1539039</v>
      </c>
      <c r="B7654" s="2" t="s">
        <v>129</v>
      </c>
      <c r="C7654" s="2">
        <v>1379.707917</v>
      </c>
      <c r="D7654" s="2" t="s">
        <v>130</v>
      </c>
    </row>
    <row r="7655" spans="1:4" ht="14.25" customHeight="1">
      <c r="A7655" s="2">
        <v>1539081</v>
      </c>
      <c r="B7655" s="2" t="s">
        <v>129</v>
      </c>
      <c r="C7655" s="2">
        <v>1204</v>
      </c>
      <c r="D7655" s="2" t="s">
        <v>130</v>
      </c>
    </row>
    <row r="7656" spans="1:4" ht="14.25" customHeight="1">
      <c r="A7656" s="2">
        <v>1539365</v>
      </c>
      <c r="B7656" s="2" t="s">
        <v>132</v>
      </c>
      <c r="C7656" s="2">
        <v>3642.6451510000002</v>
      </c>
      <c r="D7656" s="2" t="s">
        <v>130</v>
      </c>
    </row>
    <row r="7657" spans="1:4" ht="14.25" customHeight="1">
      <c r="A7657" s="2">
        <v>1539375</v>
      </c>
      <c r="B7657" s="2" t="s">
        <v>129</v>
      </c>
      <c r="C7657" s="2">
        <v>2992.8224850000001</v>
      </c>
      <c r="D7657" s="2" t="s">
        <v>130</v>
      </c>
    </row>
    <row r="7658" spans="1:4" ht="14.25" customHeight="1">
      <c r="A7658" s="2">
        <v>1539978</v>
      </c>
      <c r="B7658" s="2" t="s">
        <v>129</v>
      </c>
      <c r="C7658" s="2">
        <v>2476</v>
      </c>
      <c r="D7658" s="2" t="s">
        <v>133</v>
      </c>
    </row>
    <row r="7659" spans="1:4" ht="14.25" customHeight="1">
      <c r="A7659" s="2">
        <v>1540378</v>
      </c>
      <c r="B7659" s="2" t="s">
        <v>132</v>
      </c>
      <c r="C7659" s="2">
        <v>3353</v>
      </c>
      <c r="D7659" s="2" t="s">
        <v>133</v>
      </c>
    </row>
    <row r="7660" spans="1:4" ht="14.25" customHeight="1">
      <c r="A7660" s="2">
        <v>1540449</v>
      </c>
      <c r="B7660" s="2" t="s">
        <v>129</v>
      </c>
      <c r="C7660" s="2">
        <v>1674.776838</v>
      </c>
      <c r="D7660" s="2" t="s">
        <v>130</v>
      </c>
    </row>
    <row r="7661" spans="1:4" ht="14.25" customHeight="1">
      <c r="A7661" s="2">
        <v>1541008</v>
      </c>
      <c r="B7661" s="2" t="s">
        <v>132</v>
      </c>
      <c r="C7661" s="2">
        <v>2219</v>
      </c>
      <c r="D7661" s="2" t="s">
        <v>133</v>
      </c>
    </row>
    <row r="7662" spans="1:4" ht="14.25" customHeight="1">
      <c r="A7662" s="2">
        <v>1541106</v>
      </c>
      <c r="B7662" s="2" t="s">
        <v>129</v>
      </c>
      <c r="C7662" s="2">
        <v>352</v>
      </c>
      <c r="D7662" s="2" t="s">
        <v>133</v>
      </c>
    </row>
    <row r="7663" spans="1:4" ht="14.25" customHeight="1">
      <c r="A7663" s="2">
        <v>1541334</v>
      </c>
      <c r="B7663" s="2" t="s">
        <v>129</v>
      </c>
      <c r="C7663" s="2">
        <v>2899.14068</v>
      </c>
      <c r="D7663" s="2" t="s">
        <v>133</v>
      </c>
    </row>
    <row r="7664" spans="1:4" ht="14.25" customHeight="1">
      <c r="A7664" s="2">
        <v>1541552</v>
      </c>
      <c r="B7664" s="2" t="s">
        <v>132</v>
      </c>
      <c r="C7664" s="2">
        <v>696.22193689999995</v>
      </c>
      <c r="D7664" s="2" t="s">
        <v>133</v>
      </c>
    </row>
    <row r="7665" spans="1:4" ht="14.25" customHeight="1">
      <c r="A7665" s="2">
        <v>1541624</v>
      </c>
      <c r="B7665" s="2" t="s">
        <v>132</v>
      </c>
      <c r="C7665" s="2">
        <v>3593</v>
      </c>
      <c r="D7665" s="2" t="s">
        <v>133</v>
      </c>
    </row>
    <row r="7666" spans="1:4" ht="14.25" customHeight="1">
      <c r="A7666" s="2">
        <v>1541752</v>
      </c>
      <c r="B7666" s="2" t="s">
        <v>132</v>
      </c>
      <c r="C7666" s="2">
        <v>1487.762941</v>
      </c>
      <c r="D7666" s="2" t="s">
        <v>133</v>
      </c>
    </row>
    <row r="7667" spans="1:4" ht="14.25" customHeight="1">
      <c r="A7667" s="2">
        <v>1541774</v>
      </c>
      <c r="B7667" s="2" t="s">
        <v>132</v>
      </c>
      <c r="C7667" s="2">
        <v>1752.4354840000001</v>
      </c>
      <c r="D7667" s="2" t="s">
        <v>133</v>
      </c>
    </row>
    <row r="7668" spans="1:4" ht="14.25" customHeight="1">
      <c r="A7668" s="2">
        <v>1541846</v>
      </c>
      <c r="B7668" s="2" t="s">
        <v>132</v>
      </c>
      <c r="C7668" s="2">
        <v>2022.7895510000001</v>
      </c>
      <c r="D7668" s="2" t="s">
        <v>133</v>
      </c>
    </row>
    <row r="7669" spans="1:4" ht="14.25" customHeight="1">
      <c r="A7669" s="2">
        <v>1542269</v>
      </c>
      <c r="B7669" s="2" t="s">
        <v>132</v>
      </c>
      <c r="C7669" s="2">
        <v>515.91025809999996</v>
      </c>
      <c r="D7669" s="2" t="s">
        <v>130</v>
      </c>
    </row>
    <row r="7670" spans="1:4" ht="14.25" customHeight="1">
      <c r="A7670" s="2">
        <v>1542308</v>
      </c>
      <c r="B7670" s="2" t="s">
        <v>132</v>
      </c>
      <c r="C7670" s="2">
        <v>694</v>
      </c>
      <c r="D7670" s="2" t="s">
        <v>133</v>
      </c>
    </row>
    <row r="7671" spans="1:4" ht="14.25" customHeight="1">
      <c r="A7671" s="2">
        <v>1542380</v>
      </c>
      <c r="B7671" s="2" t="s">
        <v>132</v>
      </c>
      <c r="C7671" s="2">
        <v>657.71538029999999</v>
      </c>
      <c r="D7671" s="2" t="s">
        <v>133</v>
      </c>
    </row>
    <row r="7672" spans="1:4" ht="14.25" customHeight="1">
      <c r="A7672" s="2">
        <v>1542427</v>
      </c>
      <c r="B7672" s="2" t="s">
        <v>132</v>
      </c>
      <c r="C7672" s="2">
        <v>1969.4281559999999</v>
      </c>
      <c r="D7672" s="2" t="s">
        <v>130</v>
      </c>
    </row>
    <row r="7673" spans="1:4" ht="14.25" customHeight="1">
      <c r="A7673" s="2">
        <v>1542581</v>
      </c>
      <c r="B7673" s="2" t="s">
        <v>132</v>
      </c>
      <c r="C7673" s="2">
        <v>2780</v>
      </c>
      <c r="D7673" s="2" t="s">
        <v>130</v>
      </c>
    </row>
    <row r="7674" spans="1:4" ht="14.25" customHeight="1">
      <c r="A7674" s="2">
        <v>1542970</v>
      </c>
      <c r="B7674" s="2" t="s">
        <v>132</v>
      </c>
      <c r="C7674" s="2">
        <v>535</v>
      </c>
      <c r="D7674" s="2" t="s">
        <v>133</v>
      </c>
    </row>
    <row r="7675" spans="1:4" ht="14.25" customHeight="1">
      <c r="A7675" s="2">
        <v>1543550</v>
      </c>
      <c r="B7675" s="2" t="s">
        <v>132</v>
      </c>
      <c r="C7675" s="2">
        <v>2975.1322169999999</v>
      </c>
      <c r="D7675" s="2" t="s">
        <v>133</v>
      </c>
    </row>
    <row r="7676" spans="1:4" ht="14.25" customHeight="1">
      <c r="A7676" s="2">
        <v>1543955</v>
      </c>
      <c r="B7676" s="2" t="s">
        <v>132</v>
      </c>
      <c r="C7676" s="2">
        <v>3036.0509160000001</v>
      </c>
      <c r="D7676" s="2" t="s">
        <v>134</v>
      </c>
    </row>
    <row r="7677" spans="1:4" ht="14.25" customHeight="1">
      <c r="A7677" s="2">
        <v>1544075</v>
      </c>
      <c r="B7677" s="2" t="s">
        <v>132</v>
      </c>
      <c r="C7677" s="2">
        <v>3003.9780179999998</v>
      </c>
      <c r="D7677" s="2" t="s">
        <v>130</v>
      </c>
    </row>
    <row r="7678" spans="1:4" ht="14.25" customHeight="1">
      <c r="A7678" s="2">
        <v>1544748</v>
      </c>
      <c r="B7678" s="2" t="s">
        <v>129</v>
      </c>
      <c r="C7678" s="2">
        <v>265</v>
      </c>
      <c r="D7678" s="2" t="s">
        <v>133</v>
      </c>
    </row>
    <row r="7679" spans="1:4" ht="14.25" customHeight="1">
      <c r="A7679" s="2">
        <v>1545521</v>
      </c>
      <c r="B7679" s="2" t="s">
        <v>132</v>
      </c>
      <c r="C7679" s="2">
        <v>1103.929875</v>
      </c>
      <c r="D7679" s="2" t="s">
        <v>130</v>
      </c>
    </row>
    <row r="7680" spans="1:4" ht="14.25" customHeight="1">
      <c r="A7680" s="2">
        <v>1545705</v>
      </c>
      <c r="B7680" s="2" t="s">
        <v>129</v>
      </c>
      <c r="C7680" s="2">
        <v>3071.5228959999999</v>
      </c>
      <c r="D7680" s="2" t="s">
        <v>134</v>
      </c>
    </row>
    <row r="7681" spans="1:4" ht="14.25" customHeight="1">
      <c r="A7681" s="2">
        <v>1546229</v>
      </c>
      <c r="B7681" s="2" t="s">
        <v>132</v>
      </c>
      <c r="C7681" s="2">
        <v>1024.275684</v>
      </c>
      <c r="D7681" s="2" t="s">
        <v>130</v>
      </c>
    </row>
    <row r="7682" spans="1:4" ht="14.25" customHeight="1">
      <c r="A7682" s="2">
        <v>1546360</v>
      </c>
      <c r="B7682" s="2" t="s">
        <v>132</v>
      </c>
      <c r="C7682" s="2">
        <v>2945.126397</v>
      </c>
      <c r="D7682" s="2" t="s">
        <v>133</v>
      </c>
    </row>
    <row r="7683" spans="1:4" ht="14.25" customHeight="1">
      <c r="A7683" s="2">
        <v>1546427</v>
      </c>
      <c r="B7683" s="2" t="s">
        <v>132</v>
      </c>
      <c r="C7683" s="2">
        <v>3464</v>
      </c>
      <c r="D7683" s="2" t="s">
        <v>130</v>
      </c>
    </row>
    <row r="7684" spans="1:4" ht="14.25" customHeight="1">
      <c r="A7684" s="2">
        <v>1546632</v>
      </c>
      <c r="B7684" s="2" t="s">
        <v>129</v>
      </c>
      <c r="C7684" s="2">
        <v>3006.0040389999999</v>
      </c>
      <c r="D7684" s="2" t="s">
        <v>133</v>
      </c>
    </row>
    <row r="7685" spans="1:4" ht="14.25" customHeight="1">
      <c r="A7685" s="2">
        <v>1546709</v>
      </c>
      <c r="B7685" s="2" t="s">
        <v>132</v>
      </c>
      <c r="C7685" s="2">
        <v>2045.816063</v>
      </c>
      <c r="D7685" s="2" t="s">
        <v>130</v>
      </c>
    </row>
    <row r="7686" spans="1:4" ht="14.25" customHeight="1">
      <c r="A7686" s="2">
        <v>1546829</v>
      </c>
      <c r="B7686" s="2" t="s">
        <v>132</v>
      </c>
      <c r="C7686" s="2">
        <v>3458</v>
      </c>
      <c r="D7686" s="2" t="s">
        <v>130</v>
      </c>
    </row>
    <row r="7687" spans="1:4" ht="14.25" customHeight="1">
      <c r="A7687" s="2">
        <v>1546948</v>
      </c>
      <c r="B7687" s="2" t="s">
        <v>132</v>
      </c>
      <c r="C7687" s="2">
        <v>2206.2685139999999</v>
      </c>
      <c r="D7687" s="2" t="s">
        <v>133</v>
      </c>
    </row>
    <row r="7688" spans="1:4" ht="14.25" customHeight="1">
      <c r="A7688" s="2">
        <v>1547460</v>
      </c>
      <c r="B7688" s="2" t="s">
        <v>129</v>
      </c>
      <c r="C7688" s="2">
        <v>1312</v>
      </c>
      <c r="D7688" s="2" t="s">
        <v>133</v>
      </c>
    </row>
    <row r="7689" spans="1:4" ht="14.25" customHeight="1">
      <c r="A7689" s="2">
        <v>1547470</v>
      </c>
      <c r="B7689" s="2" t="s">
        <v>132</v>
      </c>
      <c r="C7689" s="2">
        <v>1780.2769519999999</v>
      </c>
      <c r="D7689" s="2" t="s">
        <v>133</v>
      </c>
    </row>
    <row r="7690" spans="1:4" ht="14.25" customHeight="1">
      <c r="A7690" s="2">
        <v>1547732</v>
      </c>
      <c r="B7690" s="2" t="s">
        <v>132</v>
      </c>
      <c r="C7690" s="2">
        <v>229</v>
      </c>
      <c r="D7690" s="2" t="s">
        <v>133</v>
      </c>
    </row>
    <row r="7691" spans="1:4" ht="14.25" customHeight="1">
      <c r="A7691" s="2">
        <v>1547785</v>
      </c>
      <c r="B7691" s="2" t="s">
        <v>132</v>
      </c>
      <c r="C7691" s="2">
        <v>2741.039749</v>
      </c>
      <c r="D7691" s="2" t="s">
        <v>130</v>
      </c>
    </row>
    <row r="7692" spans="1:4" ht="14.25" customHeight="1">
      <c r="A7692" s="2">
        <v>1548106</v>
      </c>
      <c r="B7692" s="2" t="s">
        <v>132</v>
      </c>
      <c r="C7692" s="2">
        <v>3240.3623980000002</v>
      </c>
      <c r="D7692" s="2" t="s">
        <v>133</v>
      </c>
    </row>
    <row r="7693" spans="1:4" ht="14.25" customHeight="1">
      <c r="A7693" s="2">
        <v>1548185</v>
      </c>
      <c r="B7693" s="2" t="s">
        <v>132</v>
      </c>
      <c r="C7693" s="2">
        <v>359</v>
      </c>
      <c r="D7693" s="2" t="s">
        <v>130</v>
      </c>
    </row>
    <row r="7694" spans="1:4" ht="14.25" customHeight="1">
      <c r="A7694" s="2">
        <v>1548186</v>
      </c>
      <c r="B7694" s="2" t="s">
        <v>129</v>
      </c>
      <c r="C7694" s="2">
        <v>1714.4503319999999</v>
      </c>
      <c r="D7694" s="2" t="s">
        <v>133</v>
      </c>
    </row>
    <row r="7695" spans="1:4" ht="14.25" customHeight="1">
      <c r="A7695" s="2">
        <v>1548264</v>
      </c>
      <c r="B7695" s="2" t="s">
        <v>129</v>
      </c>
      <c r="C7695" s="2">
        <v>1159</v>
      </c>
      <c r="D7695" s="2" t="s">
        <v>133</v>
      </c>
    </row>
    <row r="7696" spans="1:4" ht="14.25" customHeight="1">
      <c r="A7696" s="2">
        <v>1548605</v>
      </c>
      <c r="B7696" s="2" t="s">
        <v>132</v>
      </c>
      <c r="C7696" s="2">
        <v>2592.4395850000001</v>
      </c>
      <c r="D7696" s="2" t="s">
        <v>130</v>
      </c>
    </row>
    <row r="7697" spans="1:4" ht="14.25" customHeight="1">
      <c r="A7697" s="2">
        <v>1549017</v>
      </c>
      <c r="B7697" s="2" t="s">
        <v>129</v>
      </c>
      <c r="C7697" s="2">
        <v>1404</v>
      </c>
      <c r="D7697" s="2" t="s">
        <v>130</v>
      </c>
    </row>
    <row r="7698" spans="1:4" ht="14.25" customHeight="1">
      <c r="A7698" s="2">
        <v>1549422</v>
      </c>
      <c r="B7698" s="2" t="s">
        <v>129</v>
      </c>
      <c r="C7698" s="2">
        <v>712</v>
      </c>
      <c r="D7698" s="2" t="s">
        <v>133</v>
      </c>
    </row>
    <row r="7699" spans="1:4" ht="14.25" customHeight="1">
      <c r="A7699" s="2">
        <v>1549617</v>
      </c>
      <c r="B7699" s="2" t="s">
        <v>129</v>
      </c>
      <c r="C7699" s="2">
        <v>852.43767539999999</v>
      </c>
      <c r="D7699" s="2" t="s">
        <v>130</v>
      </c>
    </row>
    <row r="7700" spans="1:4" ht="14.25" customHeight="1">
      <c r="A7700" s="2">
        <v>1549759</v>
      </c>
      <c r="B7700" s="2" t="s">
        <v>132</v>
      </c>
      <c r="C7700" s="2">
        <v>2287.230505</v>
      </c>
      <c r="D7700" s="2" t="s">
        <v>130</v>
      </c>
    </row>
    <row r="7701" spans="1:4" ht="14.25" customHeight="1">
      <c r="A7701" s="2">
        <v>1549771</v>
      </c>
      <c r="B7701" s="2" t="s">
        <v>132</v>
      </c>
      <c r="C7701" s="2">
        <v>2515.4769590000001</v>
      </c>
      <c r="D7701" s="2" t="s">
        <v>130</v>
      </c>
    </row>
    <row r="7702" spans="1:4" ht="14.25" customHeight="1">
      <c r="A7702" s="2">
        <v>1549881</v>
      </c>
      <c r="B7702" s="2" t="s">
        <v>129</v>
      </c>
      <c r="C7702" s="2">
        <v>2431.4093509999998</v>
      </c>
      <c r="D7702" s="2" t="s">
        <v>130</v>
      </c>
    </row>
    <row r="7703" spans="1:4" ht="14.25" customHeight="1">
      <c r="A7703" s="2">
        <v>1550038</v>
      </c>
      <c r="B7703" s="2" t="s">
        <v>132</v>
      </c>
      <c r="C7703" s="2">
        <v>1228.148913</v>
      </c>
      <c r="D7703" s="2" t="s">
        <v>133</v>
      </c>
    </row>
    <row r="7704" spans="1:4" ht="14.25" customHeight="1">
      <c r="A7704" s="2">
        <v>1550137</v>
      </c>
      <c r="B7704" s="2" t="s">
        <v>132</v>
      </c>
      <c r="C7704" s="2">
        <v>1870</v>
      </c>
      <c r="D7704" s="2" t="s">
        <v>130</v>
      </c>
    </row>
    <row r="7705" spans="1:4" ht="14.25" customHeight="1">
      <c r="A7705" s="2">
        <v>1550355</v>
      </c>
      <c r="B7705" s="2" t="s">
        <v>129</v>
      </c>
      <c r="C7705" s="2">
        <v>856</v>
      </c>
      <c r="D7705" s="2" t="s">
        <v>130</v>
      </c>
    </row>
    <row r="7706" spans="1:4" ht="14.25" customHeight="1">
      <c r="A7706" s="2">
        <v>1550506</v>
      </c>
      <c r="B7706" s="2" t="s">
        <v>132</v>
      </c>
      <c r="C7706" s="2">
        <v>1363.0509979999999</v>
      </c>
      <c r="D7706" s="2" t="s">
        <v>133</v>
      </c>
    </row>
    <row r="7707" spans="1:4" ht="14.25" customHeight="1">
      <c r="A7707" s="2">
        <v>1550792</v>
      </c>
      <c r="B7707" s="2" t="s">
        <v>132</v>
      </c>
      <c r="C7707" s="2">
        <v>3290.4793070000001</v>
      </c>
      <c r="D7707" s="2" t="s">
        <v>133</v>
      </c>
    </row>
    <row r="7708" spans="1:4" ht="14.25" customHeight="1">
      <c r="A7708" s="2">
        <v>1550800</v>
      </c>
      <c r="B7708" s="2" t="s">
        <v>132</v>
      </c>
      <c r="C7708" s="2">
        <v>634</v>
      </c>
      <c r="D7708" s="2" t="s">
        <v>133</v>
      </c>
    </row>
    <row r="7709" spans="1:4" ht="14.25" customHeight="1">
      <c r="A7709" s="2">
        <v>1550952</v>
      </c>
      <c r="B7709" s="2" t="s">
        <v>129</v>
      </c>
      <c r="C7709" s="2">
        <v>2215</v>
      </c>
      <c r="D7709" s="2" t="s">
        <v>133</v>
      </c>
    </row>
    <row r="7710" spans="1:4" ht="14.25" customHeight="1">
      <c r="A7710" s="2">
        <v>1550957</v>
      </c>
      <c r="B7710" s="2" t="s">
        <v>132</v>
      </c>
      <c r="C7710" s="2">
        <v>2651.0515460000001</v>
      </c>
      <c r="D7710" s="2" t="s">
        <v>130</v>
      </c>
    </row>
    <row r="7711" spans="1:4" ht="14.25" customHeight="1">
      <c r="A7711" s="2">
        <v>1551000</v>
      </c>
      <c r="B7711" s="2" t="s">
        <v>129</v>
      </c>
      <c r="C7711" s="2">
        <v>821.25639420000005</v>
      </c>
      <c r="D7711" s="2" t="s">
        <v>133</v>
      </c>
    </row>
    <row r="7712" spans="1:4" ht="14.25" customHeight="1">
      <c r="A7712" s="2">
        <v>1551204</v>
      </c>
      <c r="B7712" s="2" t="s">
        <v>129</v>
      </c>
      <c r="C7712" s="2">
        <v>2974.9904350000002</v>
      </c>
      <c r="D7712" s="2" t="s">
        <v>133</v>
      </c>
    </row>
    <row r="7713" spans="1:4" ht="14.25" customHeight="1">
      <c r="A7713" s="2">
        <v>1551270</v>
      </c>
      <c r="B7713" s="2" t="s">
        <v>129</v>
      </c>
      <c r="C7713" s="2">
        <v>2639</v>
      </c>
      <c r="D7713" s="2" t="s">
        <v>133</v>
      </c>
    </row>
    <row r="7714" spans="1:4" ht="14.25" customHeight="1">
      <c r="A7714" s="2">
        <v>1551494</v>
      </c>
      <c r="B7714" s="2" t="s">
        <v>132</v>
      </c>
      <c r="C7714" s="2">
        <v>1139</v>
      </c>
      <c r="D7714" s="2" t="s">
        <v>133</v>
      </c>
    </row>
    <row r="7715" spans="1:4" ht="14.25" customHeight="1">
      <c r="A7715" s="2">
        <v>1551771</v>
      </c>
      <c r="B7715" s="2" t="s">
        <v>129</v>
      </c>
      <c r="C7715" s="2">
        <v>3013</v>
      </c>
      <c r="D7715" s="2" t="s">
        <v>130</v>
      </c>
    </row>
    <row r="7716" spans="1:4" ht="14.25" customHeight="1">
      <c r="A7716" s="2">
        <v>1552111</v>
      </c>
      <c r="B7716" s="2" t="s">
        <v>132</v>
      </c>
      <c r="C7716" s="2">
        <v>2579.0080160000002</v>
      </c>
      <c r="D7716" s="2" t="s">
        <v>130</v>
      </c>
    </row>
    <row r="7717" spans="1:4" ht="14.25" customHeight="1">
      <c r="A7717" s="2">
        <v>1552231</v>
      </c>
      <c r="B7717" s="2" t="s">
        <v>132</v>
      </c>
      <c r="C7717" s="2">
        <v>1098</v>
      </c>
      <c r="D7717" s="2" t="s">
        <v>130</v>
      </c>
    </row>
    <row r="7718" spans="1:4" ht="14.25" customHeight="1">
      <c r="A7718" s="2">
        <v>1552644</v>
      </c>
      <c r="B7718" s="2" t="s">
        <v>129</v>
      </c>
      <c r="C7718" s="2">
        <v>3349</v>
      </c>
      <c r="D7718" s="2" t="s">
        <v>133</v>
      </c>
    </row>
    <row r="7719" spans="1:4" ht="14.25" customHeight="1">
      <c r="A7719" s="2">
        <v>1552757</v>
      </c>
      <c r="B7719" s="2" t="s">
        <v>132</v>
      </c>
      <c r="C7719" s="2">
        <v>964.9300058</v>
      </c>
      <c r="D7719" s="2" t="s">
        <v>130</v>
      </c>
    </row>
    <row r="7720" spans="1:4" ht="14.25" customHeight="1">
      <c r="A7720" s="2">
        <v>1553051</v>
      </c>
      <c r="B7720" s="2" t="s">
        <v>132</v>
      </c>
      <c r="C7720" s="2">
        <v>3455.46702</v>
      </c>
      <c r="D7720" s="2" t="s">
        <v>130</v>
      </c>
    </row>
    <row r="7721" spans="1:4" ht="14.25" customHeight="1">
      <c r="A7721" s="2">
        <v>1553104</v>
      </c>
      <c r="B7721" s="2" t="s">
        <v>132</v>
      </c>
      <c r="C7721" s="2">
        <v>1294.5294220000001</v>
      </c>
      <c r="D7721" s="2" t="s">
        <v>133</v>
      </c>
    </row>
    <row r="7722" spans="1:4" ht="14.25" customHeight="1">
      <c r="A7722" s="2">
        <v>1554520</v>
      </c>
      <c r="B7722" s="2" t="s">
        <v>132</v>
      </c>
      <c r="C7722" s="2">
        <v>1668</v>
      </c>
      <c r="D7722" s="2" t="s">
        <v>133</v>
      </c>
    </row>
    <row r="7723" spans="1:4" ht="14.25" customHeight="1">
      <c r="A7723" s="2">
        <v>1554638</v>
      </c>
      <c r="B7723" s="2" t="s">
        <v>132</v>
      </c>
      <c r="C7723" s="2">
        <v>3442</v>
      </c>
      <c r="D7723" s="2" t="s">
        <v>133</v>
      </c>
    </row>
    <row r="7724" spans="1:4" ht="14.25" customHeight="1">
      <c r="A7724" s="2">
        <v>1554859</v>
      </c>
      <c r="B7724" s="2" t="s">
        <v>132</v>
      </c>
      <c r="C7724" s="2">
        <v>1080</v>
      </c>
      <c r="D7724" s="2" t="s">
        <v>130</v>
      </c>
    </row>
    <row r="7725" spans="1:4" ht="14.25" customHeight="1">
      <c r="A7725" s="2">
        <v>1555102</v>
      </c>
      <c r="B7725" s="2" t="s">
        <v>132</v>
      </c>
      <c r="C7725" s="2">
        <v>1758.9960349999999</v>
      </c>
      <c r="D7725" s="2" t="s">
        <v>133</v>
      </c>
    </row>
    <row r="7726" spans="1:4" ht="14.25" customHeight="1">
      <c r="A7726" s="2">
        <v>1555118</v>
      </c>
      <c r="B7726" s="2" t="s">
        <v>132</v>
      </c>
      <c r="C7726" s="2">
        <v>3318.0384049999998</v>
      </c>
      <c r="D7726" s="2" t="s">
        <v>133</v>
      </c>
    </row>
    <row r="7727" spans="1:4" ht="14.25" customHeight="1">
      <c r="A7727" s="2">
        <v>1555124</v>
      </c>
      <c r="B7727" s="2" t="s">
        <v>132</v>
      </c>
      <c r="C7727" s="2">
        <v>1348.6667689999999</v>
      </c>
      <c r="D7727" s="2" t="s">
        <v>133</v>
      </c>
    </row>
    <row r="7728" spans="1:4" ht="14.25" customHeight="1">
      <c r="A7728" s="2">
        <v>1555257</v>
      </c>
      <c r="B7728" s="2" t="s">
        <v>129</v>
      </c>
      <c r="C7728" s="2">
        <v>2781</v>
      </c>
      <c r="D7728" s="2" t="s">
        <v>130</v>
      </c>
    </row>
    <row r="7729" spans="1:4" ht="14.25" customHeight="1">
      <c r="A7729" s="2">
        <v>1555283</v>
      </c>
      <c r="B7729" s="2" t="s">
        <v>132</v>
      </c>
      <c r="C7729" s="2">
        <v>1119.806343</v>
      </c>
      <c r="D7729" s="2" t="s">
        <v>130</v>
      </c>
    </row>
    <row r="7730" spans="1:4" ht="14.25" customHeight="1">
      <c r="A7730" s="2">
        <v>1555449</v>
      </c>
      <c r="B7730" s="2" t="s">
        <v>129</v>
      </c>
      <c r="C7730" s="2">
        <v>1702</v>
      </c>
      <c r="D7730" s="2" t="s">
        <v>134</v>
      </c>
    </row>
    <row r="7731" spans="1:4" ht="14.25" customHeight="1">
      <c r="A7731" s="2">
        <v>1555740</v>
      </c>
      <c r="B7731" s="2" t="s">
        <v>129</v>
      </c>
      <c r="C7731" s="2">
        <v>2662.7863480000001</v>
      </c>
      <c r="D7731" s="2" t="s">
        <v>133</v>
      </c>
    </row>
    <row r="7732" spans="1:4" ht="14.25" customHeight="1">
      <c r="A7732" s="2">
        <v>1555897</v>
      </c>
      <c r="B7732" s="2" t="s">
        <v>132</v>
      </c>
      <c r="C7732" s="2">
        <v>1950.0271029999999</v>
      </c>
      <c r="D7732" s="2" t="s">
        <v>134</v>
      </c>
    </row>
    <row r="7733" spans="1:4" ht="14.25" customHeight="1">
      <c r="A7733" s="2">
        <v>1555914</v>
      </c>
      <c r="B7733" s="2" t="s">
        <v>129</v>
      </c>
      <c r="C7733" s="2">
        <v>1263</v>
      </c>
      <c r="D7733" s="2" t="s">
        <v>133</v>
      </c>
    </row>
    <row r="7734" spans="1:4" ht="14.25" customHeight="1">
      <c r="A7734" s="2">
        <v>1556483</v>
      </c>
      <c r="B7734" s="2" t="s">
        <v>132</v>
      </c>
      <c r="C7734" s="2">
        <v>212.26613789999999</v>
      </c>
      <c r="D7734" s="2" t="s">
        <v>130</v>
      </c>
    </row>
    <row r="7735" spans="1:4" ht="14.25" customHeight="1">
      <c r="A7735" s="2">
        <v>1556518</v>
      </c>
      <c r="B7735" s="2" t="s">
        <v>132</v>
      </c>
      <c r="C7735" s="2">
        <v>1327.4328049999999</v>
      </c>
      <c r="D7735" s="2" t="s">
        <v>133</v>
      </c>
    </row>
    <row r="7736" spans="1:4" ht="14.25" customHeight="1">
      <c r="A7736" s="2">
        <v>1556545</v>
      </c>
      <c r="B7736" s="2" t="s">
        <v>132</v>
      </c>
      <c r="C7736" s="2">
        <v>969.63309700000002</v>
      </c>
      <c r="D7736" s="2" t="s">
        <v>130</v>
      </c>
    </row>
    <row r="7737" spans="1:4" ht="14.25" customHeight="1">
      <c r="A7737" s="2">
        <v>1556740</v>
      </c>
      <c r="B7737" s="2" t="s">
        <v>132</v>
      </c>
      <c r="C7737" s="2">
        <v>1570.1737290000001</v>
      </c>
      <c r="D7737" s="2" t="s">
        <v>133</v>
      </c>
    </row>
    <row r="7738" spans="1:4" ht="14.25" customHeight="1">
      <c r="A7738" s="2">
        <v>1556787</v>
      </c>
      <c r="B7738" s="2" t="s">
        <v>129</v>
      </c>
      <c r="C7738" s="2">
        <v>3526</v>
      </c>
      <c r="D7738" s="2" t="s">
        <v>130</v>
      </c>
    </row>
    <row r="7739" spans="1:4" ht="14.25" customHeight="1">
      <c r="A7739" s="2">
        <v>1556952</v>
      </c>
      <c r="B7739" s="2" t="s">
        <v>129</v>
      </c>
      <c r="C7739" s="2">
        <v>3452</v>
      </c>
      <c r="D7739" s="2" t="s">
        <v>133</v>
      </c>
    </row>
    <row r="7740" spans="1:4" ht="14.25" customHeight="1">
      <c r="A7740" s="2">
        <v>1557091</v>
      </c>
      <c r="B7740" s="2" t="s">
        <v>132</v>
      </c>
      <c r="C7740" s="2">
        <v>309</v>
      </c>
      <c r="D7740" s="2" t="s">
        <v>130</v>
      </c>
    </row>
    <row r="7741" spans="1:4" ht="14.25" customHeight="1">
      <c r="A7741" s="2">
        <v>1557254</v>
      </c>
      <c r="B7741" s="2" t="s">
        <v>132</v>
      </c>
      <c r="C7741" s="2">
        <v>3236.9969059999999</v>
      </c>
      <c r="D7741" s="2" t="s">
        <v>133</v>
      </c>
    </row>
    <row r="7742" spans="1:4" ht="14.25" customHeight="1">
      <c r="A7742" s="2">
        <v>1557289</v>
      </c>
      <c r="B7742" s="2" t="s">
        <v>132</v>
      </c>
      <c r="C7742" s="2">
        <v>2106.1766229999998</v>
      </c>
      <c r="D7742" s="2" t="s">
        <v>130</v>
      </c>
    </row>
    <row r="7743" spans="1:4" ht="14.25" customHeight="1">
      <c r="A7743" s="2">
        <v>1558047</v>
      </c>
      <c r="B7743" s="2" t="s">
        <v>129</v>
      </c>
      <c r="C7743" s="2">
        <v>883.59876150000002</v>
      </c>
      <c r="D7743" s="2" t="s">
        <v>130</v>
      </c>
    </row>
    <row r="7744" spans="1:4" ht="14.25" customHeight="1">
      <c r="A7744" s="2">
        <v>1558276</v>
      </c>
      <c r="B7744" s="2" t="s">
        <v>132</v>
      </c>
      <c r="C7744" s="2">
        <v>1728.8647550000001</v>
      </c>
      <c r="D7744" s="2" t="s">
        <v>133</v>
      </c>
    </row>
    <row r="7745" spans="1:4" ht="14.25" customHeight="1">
      <c r="A7745" s="2">
        <v>1558298</v>
      </c>
      <c r="B7745" s="2" t="s">
        <v>132</v>
      </c>
      <c r="C7745" s="2">
        <v>2719.2552099999998</v>
      </c>
      <c r="D7745" s="2" t="s">
        <v>133</v>
      </c>
    </row>
    <row r="7746" spans="1:4" ht="14.25" customHeight="1">
      <c r="A7746" s="2">
        <v>1559328</v>
      </c>
      <c r="B7746" s="2" t="s">
        <v>129</v>
      </c>
      <c r="C7746" s="2">
        <v>1979.7878109999999</v>
      </c>
      <c r="D7746" s="2" t="s">
        <v>133</v>
      </c>
    </row>
    <row r="7747" spans="1:4" ht="14.25" customHeight="1">
      <c r="A7747" s="2">
        <v>1559807</v>
      </c>
      <c r="B7747" s="2" t="s">
        <v>132</v>
      </c>
      <c r="C7747" s="2">
        <v>1665</v>
      </c>
      <c r="D7747" s="2" t="s">
        <v>130</v>
      </c>
    </row>
    <row r="7748" spans="1:4" ht="14.25" customHeight="1">
      <c r="A7748" s="2">
        <v>1560069</v>
      </c>
      <c r="B7748" s="2" t="s">
        <v>129</v>
      </c>
      <c r="C7748" s="2">
        <v>1468.085799</v>
      </c>
      <c r="D7748" s="2" t="s">
        <v>134</v>
      </c>
    </row>
    <row r="7749" spans="1:4" ht="14.25" customHeight="1">
      <c r="A7749" s="2">
        <v>1560606</v>
      </c>
      <c r="B7749" s="2" t="s">
        <v>129</v>
      </c>
      <c r="C7749" s="2">
        <v>2048.6216479999998</v>
      </c>
      <c r="D7749" s="2" t="s">
        <v>133</v>
      </c>
    </row>
    <row r="7750" spans="1:4" ht="14.25" customHeight="1">
      <c r="A7750" s="2">
        <v>1560681</v>
      </c>
      <c r="B7750" s="2" t="s">
        <v>129</v>
      </c>
      <c r="C7750" s="2">
        <v>3530.0659919999998</v>
      </c>
      <c r="D7750" s="2" t="s">
        <v>130</v>
      </c>
    </row>
    <row r="7751" spans="1:4" ht="14.25" customHeight="1">
      <c r="A7751" s="2">
        <v>1560803</v>
      </c>
      <c r="B7751" s="2" t="s">
        <v>132</v>
      </c>
      <c r="C7751" s="2">
        <v>2613.237298</v>
      </c>
      <c r="D7751" s="2" t="s">
        <v>130</v>
      </c>
    </row>
    <row r="7752" spans="1:4" ht="14.25" customHeight="1">
      <c r="A7752" s="2">
        <v>1561230</v>
      </c>
      <c r="B7752" s="2" t="s">
        <v>129</v>
      </c>
      <c r="C7752" s="2">
        <v>2735.26926</v>
      </c>
      <c r="D7752" s="2" t="s">
        <v>133</v>
      </c>
    </row>
    <row r="7753" spans="1:4" ht="14.25" customHeight="1">
      <c r="A7753" s="2">
        <v>1561345</v>
      </c>
      <c r="B7753" s="2" t="s">
        <v>132</v>
      </c>
      <c r="C7753" s="2">
        <v>1596.3064380000001</v>
      </c>
      <c r="D7753" s="2" t="s">
        <v>130</v>
      </c>
    </row>
    <row r="7754" spans="1:4" ht="14.25" customHeight="1">
      <c r="A7754" s="2">
        <v>1561611</v>
      </c>
      <c r="B7754" s="2" t="s">
        <v>129</v>
      </c>
      <c r="C7754" s="2">
        <v>810.97952190000001</v>
      </c>
      <c r="D7754" s="2" t="s">
        <v>130</v>
      </c>
    </row>
    <row r="7755" spans="1:4" ht="14.25" customHeight="1">
      <c r="A7755" s="2">
        <v>1561614</v>
      </c>
      <c r="B7755" s="2" t="s">
        <v>129</v>
      </c>
      <c r="C7755" s="2">
        <v>3523</v>
      </c>
      <c r="D7755" s="2" t="s">
        <v>133</v>
      </c>
    </row>
    <row r="7756" spans="1:4" ht="14.25" customHeight="1">
      <c r="A7756" s="2">
        <v>1561811</v>
      </c>
      <c r="B7756" s="2" t="s">
        <v>132</v>
      </c>
      <c r="C7756" s="2">
        <v>2711.5547809999998</v>
      </c>
      <c r="D7756" s="2" t="s">
        <v>130</v>
      </c>
    </row>
    <row r="7757" spans="1:4" ht="14.25" customHeight="1">
      <c r="A7757" s="2">
        <v>1561878</v>
      </c>
      <c r="B7757" s="2" t="s">
        <v>129</v>
      </c>
      <c r="C7757" s="2">
        <v>3186.8873979999998</v>
      </c>
      <c r="D7757" s="2" t="s">
        <v>133</v>
      </c>
    </row>
    <row r="7758" spans="1:4" ht="14.25" customHeight="1">
      <c r="A7758" s="2">
        <v>1562240</v>
      </c>
      <c r="B7758" s="2" t="s">
        <v>132</v>
      </c>
      <c r="C7758" s="2">
        <v>239</v>
      </c>
      <c r="D7758" s="2" t="s">
        <v>133</v>
      </c>
    </row>
    <row r="7759" spans="1:4" ht="14.25" customHeight="1">
      <c r="A7759" s="2">
        <v>1562244</v>
      </c>
      <c r="B7759" s="2" t="s">
        <v>129</v>
      </c>
      <c r="C7759" s="2">
        <v>3399.8219979999999</v>
      </c>
      <c r="D7759" s="2" t="s">
        <v>133</v>
      </c>
    </row>
    <row r="7760" spans="1:4" ht="14.25" customHeight="1">
      <c r="A7760" s="2">
        <v>1563026</v>
      </c>
      <c r="B7760" s="2" t="s">
        <v>132</v>
      </c>
      <c r="C7760" s="2">
        <v>1589</v>
      </c>
      <c r="D7760" s="2" t="s">
        <v>133</v>
      </c>
    </row>
    <row r="7761" spans="1:4" ht="14.25" customHeight="1">
      <c r="A7761" s="2">
        <v>1563230</v>
      </c>
      <c r="B7761" s="2" t="s">
        <v>132</v>
      </c>
      <c r="C7761" s="2">
        <v>3004</v>
      </c>
      <c r="D7761" s="2" t="s">
        <v>133</v>
      </c>
    </row>
    <row r="7762" spans="1:4" ht="14.25" customHeight="1">
      <c r="A7762" s="2">
        <v>1564048</v>
      </c>
      <c r="B7762" s="2" t="s">
        <v>132</v>
      </c>
      <c r="C7762" s="2">
        <v>3505.8461080000002</v>
      </c>
      <c r="D7762" s="2" t="s">
        <v>133</v>
      </c>
    </row>
    <row r="7763" spans="1:4" ht="14.25" customHeight="1">
      <c r="A7763" s="2">
        <v>1564574</v>
      </c>
      <c r="B7763" s="2" t="s">
        <v>132</v>
      </c>
      <c r="C7763" s="2">
        <v>886</v>
      </c>
      <c r="D7763" s="2" t="s">
        <v>133</v>
      </c>
    </row>
    <row r="7764" spans="1:4" ht="14.25" customHeight="1">
      <c r="A7764" s="2">
        <v>1564607</v>
      </c>
      <c r="B7764" s="2" t="s">
        <v>132</v>
      </c>
      <c r="C7764" s="2">
        <v>2546</v>
      </c>
      <c r="D7764" s="2" t="s">
        <v>130</v>
      </c>
    </row>
    <row r="7765" spans="1:4" ht="14.25" customHeight="1">
      <c r="A7765" s="2">
        <v>1564924</v>
      </c>
      <c r="B7765" s="2" t="s">
        <v>132</v>
      </c>
      <c r="C7765" s="2">
        <v>2714.8709640000002</v>
      </c>
      <c r="D7765" s="2" t="s">
        <v>133</v>
      </c>
    </row>
    <row r="7766" spans="1:4" ht="14.25" customHeight="1">
      <c r="A7766" s="2">
        <v>1564969</v>
      </c>
      <c r="B7766" s="2" t="s">
        <v>132</v>
      </c>
      <c r="C7766" s="2">
        <v>1240</v>
      </c>
      <c r="D7766" s="2" t="s">
        <v>134</v>
      </c>
    </row>
    <row r="7767" spans="1:4" ht="14.25" customHeight="1">
      <c r="A7767" s="2">
        <v>1565254</v>
      </c>
      <c r="B7767" s="2" t="s">
        <v>132</v>
      </c>
      <c r="C7767" s="2">
        <v>554.05434560000003</v>
      </c>
      <c r="D7767" s="2" t="s">
        <v>133</v>
      </c>
    </row>
    <row r="7768" spans="1:4" ht="14.25" customHeight="1">
      <c r="A7768" s="2">
        <v>1565485</v>
      </c>
      <c r="B7768" s="2" t="s">
        <v>132</v>
      </c>
      <c r="C7768" s="2">
        <v>778.7186031</v>
      </c>
      <c r="D7768" s="2" t="s">
        <v>130</v>
      </c>
    </row>
    <row r="7769" spans="1:4" ht="14.25" customHeight="1">
      <c r="A7769" s="2">
        <v>1565618</v>
      </c>
      <c r="B7769" s="2" t="s">
        <v>132</v>
      </c>
      <c r="C7769" s="2">
        <v>1631.5506109999999</v>
      </c>
      <c r="D7769" s="2" t="s">
        <v>133</v>
      </c>
    </row>
    <row r="7770" spans="1:4" ht="14.25" customHeight="1">
      <c r="A7770" s="2">
        <v>1565736</v>
      </c>
      <c r="B7770" s="2" t="s">
        <v>129</v>
      </c>
      <c r="C7770" s="2">
        <v>3062.4131130000001</v>
      </c>
      <c r="D7770" s="2" t="s">
        <v>133</v>
      </c>
    </row>
    <row r="7771" spans="1:4" ht="14.25" customHeight="1">
      <c r="A7771" s="2">
        <v>1565780</v>
      </c>
      <c r="B7771" s="2" t="s">
        <v>132</v>
      </c>
      <c r="C7771" s="2">
        <v>1097</v>
      </c>
      <c r="D7771" s="2" t="s">
        <v>133</v>
      </c>
    </row>
    <row r="7772" spans="1:4" ht="14.25" customHeight="1">
      <c r="A7772" s="2">
        <v>1565937</v>
      </c>
      <c r="B7772" s="2" t="s">
        <v>129</v>
      </c>
      <c r="C7772" s="2">
        <v>1343</v>
      </c>
      <c r="D7772" s="2" t="s">
        <v>130</v>
      </c>
    </row>
    <row r="7773" spans="1:4" ht="14.25" customHeight="1">
      <c r="A7773" s="2">
        <v>1566247</v>
      </c>
      <c r="B7773" s="2" t="s">
        <v>132</v>
      </c>
      <c r="C7773" s="2">
        <v>1838.1514119999999</v>
      </c>
      <c r="D7773" s="2" t="s">
        <v>130</v>
      </c>
    </row>
    <row r="7774" spans="1:4" ht="14.25" customHeight="1">
      <c r="A7774" s="2">
        <v>1566355</v>
      </c>
      <c r="B7774" s="2" t="s">
        <v>132</v>
      </c>
      <c r="C7774" s="2">
        <v>1637.45074</v>
      </c>
      <c r="D7774" s="2" t="s">
        <v>134</v>
      </c>
    </row>
    <row r="7775" spans="1:4" ht="14.25" customHeight="1">
      <c r="A7775" s="2">
        <v>1566457</v>
      </c>
      <c r="B7775" s="2" t="s">
        <v>132</v>
      </c>
      <c r="C7775" s="2">
        <v>2452</v>
      </c>
      <c r="D7775" s="2" t="s">
        <v>130</v>
      </c>
    </row>
    <row r="7776" spans="1:4" ht="14.25" customHeight="1">
      <c r="A7776" s="2">
        <v>1566540</v>
      </c>
      <c r="B7776" s="2" t="s">
        <v>129</v>
      </c>
      <c r="C7776" s="2">
        <v>1663.608733</v>
      </c>
      <c r="D7776" s="2" t="s">
        <v>133</v>
      </c>
    </row>
    <row r="7777" spans="1:4" ht="14.25" customHeight="1">
      <c r="A7777" s="2">
        <v>1566695</v>
      </c>
      <c r="B7777" s="2" t="s">
        <v>132</v>
      </c>
      <c r="C7777" s="2">
        <v>2413</v>
      </c>
      <c r="D7777" s="2" t="s">
        <v>130</v>
      </c>
    </row>
    <row r="7778" spans="1:4" ht="14.25" customHeight="1">
      <c r="A7778" s="2">
        <v>1566864</v>
      </c>
      <c r="B7778" s="2" t="s">
        <v>129</v>
      </c>
      <c r="C7778" s="2">
        <v>2979</v>
      </c>
      <c r="D7778" s="2" t="s">
        <v>133</v>
      </c>
    </row>
    <row r="7779" spans="1:4" ht="14.25" customHeight="1">
      <c r="A7779" s="2">
        <v>1567521</v>
      </c>
      <c r="B7779" s="2" t="s">
        <v>129</v>
      </c>
      <c r="C7779" s="2">
        <v>1299.996478</v>
      </c>
      <c r="D7779" s="2" t="s">
        <v>130</v>
      </c>
    </row>
    <row r="7780" spans="1:4" ht="14.25" customHeight="1">
      <c r="A7780" s="2">
        <v>1567557</v>
      </c>
      <c r="B7780" s="2" t="s">
        <v>129</v>
      </c>
      <c r="C7780" s="2">
        <v>948</v>
      </c>
      <c r="D7780" s="2" t="s">
        <v>130</v>
      </c>
    </row>
    <row r="7781" spans="1:4" ht="14.25" customHeight="1">
      <c r="A7781" s="2">
        <v>1567596</v>
      </c>
      <c r="B7781" s="2" t="s">
        <v>129</v>
      </c>
      <c r="C7781" s="2">
        <v>3154.6031670000002</v>
      </c>
      <c r="D7781" s="2" t="s">
        <v>133</v>
      </c>
    </row>
    <row r="7782" spans="1:4" ht="14.25" customHeight="1">
      <c r="A7782" s="2">
        <v>1567755</v>
      </c>
      <c r="B7782" s="2" t="s">
        <v>129</v>
      </c>
      <c r="C7782" s="2">
        <v>1995.0925219999999</v>
      </c>
      <c r="D7782" s="2" t="s">
        <v>134</v>
      </c>
    </row>
    <row r="7783" spans="1:4" ht="14.25" customHeight="1">
      <c r="A7783" s="2">
        <v>1567757</v>
      </c>
      <c r="B7783" s="2" t="s">
        <v>132</v>
      </c>
      <c r="C7783" s="2">
        <v>834.20209829999999</v>
      </c>
      <c r="D7783" s="2" t="s">
        <v>130</v>
      </c>
    </row>
    <row r="7784" spans="1:4" ht="14.25" customHeight="1">
      <c r="A7784" s="2">
        <v>1567829</v>
      </c>
      <c r="B7784" s="2" t="s">
        <v>132</v>
      </c>
      <c r="C7784" s="2">
        <v>2534.4326799999999</v>
      </c>
      <c r="D7784" s="2" t="s">
        <v>130</v>
      </c>
    </row>
    <row r="7785" spans="1:4" ht="14.25" customHeight="1">
      <c r="A7785" s="2">
        <v>1568218</v>
      </c>
      <c r="B7785" s="2" t="s">
        <v>132</v>
      </c>
      <c r="C7785" s="2">
        <v>2849</v>
      </c>
      <c r="D7785" s="2" t="s">
        <v>133</v>
      </c>
    </row>
    <row r="7786" spans="1:4" ht="14.25" customHeight="1">
      <c r="A7786" s="2">
        <v>1568630</v>
      </c>
      <c r="B7786" s="2" t="s">
        <v>132</v>
      </c>
      <c r="C7786" s="2">
        <v>3223</v>
      </c>
      <c r="D7786" s="2" t="s">
        <v>133</v>
      </c>
    </row>
    <row r="7787" spans="1:4" ht="14.25" customHeight="1">
      <c r="A7787" s="2">
        <v>1568712</v>
      </c>
      <c r="B7787" s="2" t="s">
        <v>129</v>
      </c>
      <c r="C7787" s="2">
        <v>1026.442472</v>
      </c>
      <c r="D7787" s="2" t="s">
        <v>133</v>
      </c>
    </row>
    <row r="7788" spans="1:4" ht="14.25" customHeight="1">
      <c r="A7788" s="2">
        <v>1569137</v>
      </c>
      <c r="B7788" s="2" t="s">
        <v>132</v>
      </c>
      <c r="C7788" s="2">
        <v>279.41817159999999</v>
      </c>
      <c r="D7788" s="2" t="s">
        <v>130</v>
      </c>
    </row>
    <row r="7789" spans="1:4" ht="14.25" customHeight="1">
      <c r="A7789" s="2">
        <v>1569992</v>
      </c>
      <c r="B7789" s="2" t="s">
        <v>132</v>
      </c>
      <c r="C7789" s="2">
        <v>2393</v>
      </c>
      <c r="D7789" s="2" t="s">
        <v>133</v>
      </c>
    </row>
    <row r="7790" spans="1:4" ht="14.25" customHeight="1">
      <c r="A7790" s="2">
        <v>1570527</v>
      </c>
      <c r="B7790" s="2" t="s">
        <v>129</v>
      </c>
      <c r="C7790" s="2">
        <v>3154.0131799999999</v>
      </c>
      <c r="D7790" s="2" t="s">
        <v>134</v>
      </c>
    </row>
    <row r="7791" spans="1:4" ht="14.25" customHeight="1">
      <c r="A7791" s="2">
        <v>1570823</v>
      </c>
      <c r="B7791" s="2" t="s">
        <v>132</v>
      </c>
      <c r="C7791" s="2">
        <v>1495.829352</v>
      </c>
      <c r="D7791" s="2" t="s">
        <v>130</v>
      </c>
    </row>
    <row r="7792" spans="1:4" ht="14.25" customHeight="1">
      <c r="A7792" s="2">
        <v>1571176</v>
      </c>
      <c r="B7792" s="2" t="s">
        <v>132</v>
      </c>
      <c r="C7792" s="2">
        <v>930.13553360000003</v>
      </c>
      <c r="D7792" s="2" t="s">
        <v>133</v>
      </c>
    </row>
    <row r="7793" spans="1:4" ht="14.25" customHeight="1">
      <c r="A7793" s="2">
        <v>1571286</v>
      </c>
      <c r="B7793" s="2" t="s">
        <v>129</v>
      </c>
      <c r="C7793" s="2">
        <v>3277</v>
      </c>
      <c r="D7793" s="2" t="s">
        <v>133</v>
      </c>
    </row>
    <row r="7794" spans="1:4" ht="14.25" customHeight="1">
      <c r="A7794" s="2">
        <v>1571289</v>
      </c>
      <c r="B7794" s="2" t="s">
        <v>129</v>
      </c>
      <c r="C7794" s="2">
        <v>1877.2625399999999</v>
      </c>
      <c r="D7794" s="2" t="s">
        <v>130</v>
      </c>
    </row>
    <row r="7795" spans="1:4" ht="14.25" customHeight="1">
      <c r="A7795" s="2">
        <v>1571316</v>
      </c>
      <c r="B7795" s="2" t="s">
        <v>129</v>
      </c>
      <c r="C7795" s="2">
        <v>1877</v>
      </c>
      <c r="D7795" s="2" t="s">
        <v>133</v>
      </c>
    </row>
    <row r="7796" spans="1:4" ht="14.25" customHeight="1">
      <c r="A7796" s="2">
        <v>1571459</v>
      </c>
      <c r="B7796" s="2" t="s">
        <v>132</v>
      </c>
      <c r="C7796" s="2">
        <v>3502</v>
      </c>
      <c r="D7796" s="2" t="s">
        <v>130</v>
      </c>
    </row>
    <row r="7797" spans="1:4" ht="14.25" customHeight="1">
      <c r="A7797" s="2">
        <v>1571748</v>
      </c>
      <c r="B7797" s="2" t="s">
        <v>129</v>
      </c>
      <c r="C7797" s="2">
        <v>920.17824949999999</v>
      </c>
      <c r="D7797" s="2" t="s">
        <v>133</v>
      </c>
    </row>
    <row r="7798" spans="1:4" ht="14.25" customHeight="1">
      <c r="A7798" s="2">
        <v>1571750</v>
      </c>
      <c r="B7798" s="2" t="s">
        <v>132</v>
      </c>
      <c r="C7798" s="2">
        <v>3485.9196179999999</v>
      </c>
      <c r="D7798" s="2" t="s">
        <v>133</v>
      </c>
    </row>
    <row r="7799" spans="1:4" ht="14.25" customHeight="1">
      <c r="A7799" s="2">
        <v>1571797</v>
      </c>
      <c r="B7799" s="2" t="s">
        <v>132</v>
      </c>
      <c r="C7799" s="2">
        <v>1364.3628209999999</v>
      </c>
      <c r="D7799" s="2" t="s">
        <v>130</v>
      </c>
    </row>
    <row r="7800" spans="1:4" ht="14.25" customHeight="1">
      <c r="A7800" s="2">
        <v>1571973</v>
      </c>
      <c r="B7800" s="2" t="s">
        <v>129</v>
      </c>
      <c r="C7800" s="2">
        <v>3251.5476600000002</v>
      </c>
      <c r="D7800" s="2" t="s">
        <v>130</v>
      </c>
    </row>
    <row r="7801" spans="1:4" ht="14.25" customHeight="1">
      <c r="A7801" s="2">
        <v>1572121</v>
      </c>
      <c r="B7801" s="2" t="s">
        <v>132</v>
      </c>
      <c r="C7801" s="2">
        <v>2887</v>
      </c>
      <c r="D7801" s="2" t="s">
        <v>130</v>
      </c>
    </row>
    <row r="7802" spans="1:4" ht="14.25" customHeight="1">
      <c r="A7802" s="2">
        <v>1572236</v>
      </c>
      <c r="B7802" s="2" t="s">
        <v>132</v>
      </c>
      <c r="C7802" s="2">
        <v>1847</v>
      </c>
      <c r="D7802" s="2" t="s">
        <v>133</v>
      </c>
    </row>
    <row r="7803" spans="1:4" ht="14.25" customHeight="1">
      <c r="A7803" s="2">
        <v>1572380</v>
      </c>
      <c r="B7803" s="2" t="s">
        <v>132</v>
      </c>
      <c r="C7803" s="2">
        <v>2859.9588100000001</v>
      </c>
      <c r="D7803" s="2" t="s">
        <v>133</v>
      </c>
    </row>
    <row r="7804" spans="1:4" ht="14.25" customHeight="1">
      <c r="A7804" s="2">
        <v>1572430</v>
      </c>
      <c r="B7804" s="2" t="s">
        <v>132</v>
      </c>
      <c r="C7804" s="2">
        <v>463.10213720000002</v>
      </c>
      <c r="D7804" s="2" t="s">
        <v>133</v>
      </c>
    </row>
    <row r="7805" spans="1:4" ht="14.25" customHeight="1">
      <c r="A7805" s="2">
        <v>1572437</v>
      </c>
      <c r="B7805" s="2" t="s">
        <v>132</v>
      </c>
      <c r="C7805" s="2">
        <v>3571.5016139999998</v>
      </c>
      <c r="D7805" s="2" t="s">
        <v>130</v>
      </c>
    </row>
    <row r="7806" spans="1:4" ht="14.25" customHeight="1">
      <c r="A7806" s="2">
        <v>1572624</v>
      </c>
      <c r="B7806" s="2" t="s">
        <v>129</v>
      </c>
      <c r="C7806" s="2">
        <v>1812</v>
      </c>
      <c r="D7806" s="2" t="s">
        <v>133</v>
      </c>
    </row>
    <row r="7807" spans="1:4" ht="14.25" customHeight="1">
      <c r="A7807" s="2">
        <v>1572642</v>
      </c>
      <c r="B7807" s="2" t="s">
        <v>129</v>
      </c>
      <c r="C7807" s="2">
        <v>1209</v>
      </c>
      <c r="D7807" s="2" t="s">
        <v>133</v>
      </c>
    </row>
    <row r="7808" spans="1:4" ht="14.25" customHeight="1">
      <c r="A7808" s="2">
        <v>1572743</v>
      </c>
      <c r="B7808" s="2" t="s">
        <v>132</v>
      </c>
      <c r="C7808" s="2">
        <v>3239.378142</v>
      </c>
      <c r="D7808" s="2" t="s">
        <v>130</v>
      </c>
    </row>
    <row r="7809" spans="1:4" ht="14.25" customHeight="1">
      <c r="A7809" s="2">
        <v>1572799</v>
      </c>
      <c r="B7809" s="2" t="s">
        <v>132</v>
      </c>
      <c r="C7809" s="2">
        <v>3476.7940180000001</v>
      </c>
      <c r="D7809" s="2" t="s">
        <v>130</v>
      </c>
    </row>
    <row r="7810" spans="1:4" ht="14.25" customHeight="1">
      <c r="A7810" s="2">
        <v>1572976</v>
      </c>
      <c r="B7810" s="2" t="s">
        <v>132</v>
      </c>
      <c r="C7810" s="2">
        <v>2946.5839620000002</v>
      </c>
      <c r="D7810" s="2" t="s">
        <v>133</v>
      </c>
    </row>
    <row r="7811" spans="1:4" ht="14.25" customHeight="1">
      <c r="A7811" s="2">
        <v>1573337</v>
      </c>
      <c r="B7811" s="2" t="s">
        <v>132</v>
      </c>
      <c r="C7811" s="2">
        <v>1011.580023</v>
      </c>
      <c r="D7811" s="2" t="s">
        <v>130</v>
      </c>
    </row>
    <row r="7812" spans="1:4" ht="14.25" customHeight="1">
      <c r="A7812" s="2">
        <v>1573519</v>
      </c>
      <c r="B7812" s="2" t="s">
        <v>132</v>
      </c>
      <c r="C7812" s="2">
        <v>2332.0319399999998</v>
      </c>
      <c r="D7812" s="2" t="s">
        <v>130</v>
      </c>
    </row>
    <row r="7813" spans="1:4" ht="14.25" customHeight="1">
      <c r="A7813" s="2">
        <v>1573683</v>
      </c>
      <c r="B7813" s="2" t="s">
        <v>129</v>
      </c>
      <c r="C7813" s="2">
        <v>3566.3247609999999</v>
      </c>
      <c r="D7813" s="2" t="s">
        <v>130</v>
      </c>
    </row>
    <row r="7814" spans="1:4" ht="14.25" customHeight="1">
      <c r="A7814" s="2">
        <v>1573990</v>
      </c>
      <c r="B7814" s="2" t="s">
        <v>132</v>
      </c>
      <c r="C7814" s="2">
        <v>2393</v>
      </c>
      <c r="D7814" s="2" t="s">
        <v>133</v>
      </c>
    </row>
    <row r="7815" spans="1:4" ht="14.25" customHeight="1">
      <c r="A7815" s="2">
        <v>1574002</v>
      </c>
      <c r="B7815" s="2" t="s">
        <v>132</v>
      </c>
      <c r="C7815" s="2">
        <v>1683.4200410000001</v>
      </c>
      <c r="D7815" s="2" t="s">
        <v>133</v>
      </c>
    </row>
    <row r="7816" spans="1:4" ht="14.25" customHeight="1">
      <c r="A7816" s="2">
        <v>1574034</v>
      </c>
      <c r="B7816" s="2" t="s">
        <v>129</v>
      </c>
      <c r="C7816" s="2">
        <v>2085.138903</v>
      </c>
      <c r="D7816" s="2" t="s">
        <v>133</v>
      </c>
    </row>
    <row r="7817" spans="1:4" ht="14.25" customHeight="1">
      <c r="A7817" s="2">
        <v>1574054</v>
      </c>
      <c r="B7817" s="2" t="s">
        <v>132</v>
      </c>
      <c r="C7817" s="2">
        <v>3591.6029680000001</v>
      </c>
      <c r="D7817" s="2" t="s">
        <v>133</v>
      </c>
    </row>
    <row r="7818" spans="1:4" ht="14.25" customHeight="1">
      <c r="A7818" s="2">
        <v>1574160</v>
      </c>
      <c r="B7818" s="2" t="s">
        <v>129</v>
      </c>
      <c r="C7818" s="2">
        <v>2187</v>
      </c>
      <c r="D7818" s="2" t="s">
        <v>133</v>
      </c>
    </row>
    <row r="7819" spans="1:4" ht="14.25" customHeight="1">
      <c r="A7819" s="2">
        <v>1574191</v>
      </c>
      <c r="B7819" s="2" t="s">
        <v>132</v>
      </c>
      <c r="C7819" s="2">
        <v>2102.4841200000001</v>
      </c>
      <c r="D7819" s="2" t="s">
        <v>130</v>
      </c>
    </row>
    <row r="7820" spans="1:4" ht="14.25" customHeight="1">
      <c r="A7820" s="2">
        <v>1574534</v>
      </c>
      <c r="B7820" s="2" t="s">
        <v>132</v>
      </c>
      <c r="C7820" s="2">
        <v>2762.5066029999998</v>
      </c>
      <c r="D7820" s="2" t="s">
        <v>133</v>
      </c>
    </row>
    <row r="7821" spans="1:4" ht="14.25" customHeight="1">
      <c r="A7821" s="2">
        <v>1574696</v>
      </c>
      <c r="B7821" s="2" t="s">
        <v>132</v>
      </c>
      <c r="C7821" s="2">
        <v>2540.6241190000001</v>
      </c>
      <c r="D7821" s="2" t="s">
        <v>133</v>
      </c>
    </row>
    <row r="7822" spans="1:4" ht="14.25" customHeight="1">
      <c r="A7822" s="2">
        <v>1575054</v>
      </c>
      <c r="B7822" s="2" t="s">
        <v>129</v>
      </c>
      <c r="C7822" s="2">
        <v>1522.32972</v>
      </c>
      <c r="D7822" s="2" t="s">
        <v>133</v>
      </c>
    </row>
    <row r="7823" spans="1:4" ht="14.25" customHeight="1">
      <c r="A7823" s="2">
        <v>1575502</v>
      </c>
      <c r="B7823" s="2" t="s">
        <v>132</v>
      </c>
      <c r="C7823" s="2">
        <v>2495.4052620000002</v>
      </c>
      <c r="D7823" s="2" t="s">
        <v>133</v>
      </c>
    </row>
    <row r="7824" spans="1:4" ht="14.25" customHeight="1">
      <c r="A7824" s="2">
        <v>1575722</v>
      </c>
      <c r="B7824" s="2" t="s">
        <v>132</v>
      </c>
      <c r="C7824" s="2">
        <v>746.74349299999994</v>
      </c>
      <c r="D7824" s="2" t="s">
        <v>133</v>
      </c>
    </row>
    <row r="7825" spans="1:4" ht="14.25" customHeight="1">
      <c r="A7825" s="2">
        <v>1575725</v>
      </c>
      <c r="B7825" s="2" t="s">
        <v>132</v>
      </c>
      <c r="C7825" s="2">
        <v>1223.262287</v>
      </c>
      <c r="D7825" s="2" t="s">
        <v>130</v>
      </c>
    </row>
    <row r="7826" spans="1:4" ht="14.25" customHeight="1">
      <c r="A7826" s="2">
        <v>1575769</v>
      </c>
      <c r="B7826" s="2" t="s">
        <v>132</v>
      </c>
      <c r="C7826" s="2">
        <v>3198.5678739999998</v>
      </c>
      <c r="D7826" s="2" t="s">
        <v>130</v>
      </c>
    </row>
    <row r="7827" spans="1:4" ht="14.25" customHeight="1">
      <c r="A7827" s="2">
        <v>1575847</v>
      </c>
      <c r="B7827" s="2" t="s">
        <v>132</v>
      </c>
      <c r="C7827" s="2">
        <v>3256.5957149999999</v>
      </c>
      <c r="D7827" s="2" t="s">
        <v>134</v>
      </c>
    </row>
    <row r="7828" spans="1:4" ht="14.25" customHeight="1">
      <c r="A7828" s="2">
        <v>1575969</v>
      </c>
      <c r="B7828" s="2" t="s">
        <v>129</v>
      </c>
      <c r="C7828" s="2">
        <v>1779</v>
      </c>
      <c r="D7828" s="2" t="s">
        <v>130</v>
      </c>
    </row>
    <row r="7829" spans="1:4" ht="14.25" customHeight="1">
      <c r="A7829" s="2">
        <v>1576060</v>
      </c>
      <c r="B7829" s="2" t="s">
        <v>132</v>
      </c>
      <c r="C7829" s="2">
        <v>3045.2824249999999</v>
      </c>
      <c r="D7829" s="2" t="s">
        <v>133</v>
      </c>
    </row>
    <row r="7830" spans="1:4" ht="14.25" customHeight="1">
      <c r="A7830" s="2">
        <v>1576122</v>
      </c>
      <c r="B7830" s="2" t="s">
        <v>129</v>
      </c>
      <c r="C7830" s="2">
        <v>2395.3924499999998</v>
      </c>
      <c r="D7830" s="2" t="s">
        <v>133</v>
      </c>
    </row>
    <row r="7831" spans="1:4" ht="14.25" customHeight="1">
      <c r="A7831" s="2">
        <v>1576356</v>
      </c>
      <c r="B7831" s="2" t="s">
        <v>129</v>
      </c>
      <c r="C7831" s="2">
        <v>2438</v>
      </c>
      <c r="D7831" s="2" t="s">
        <v>133</v>
      </c>
    </row>
    <row r="7832" spans="1:4" ht="14.25" customHeight="1">
      <c r="A7832" s="2">
        <v>1576415</v>
      </c>
      <c r="B7832" s="2" t="s">
        <v>132</v>
      </c>
      <c r="C7832" s="2">
        <v>990.31740119999995</v>
      </c>
      <c r="D7832" s="2" t="s">
        <v>130</v>
      </c>
    </row>
    <row r="7833" spans="1:4" ht="14.25" customHeight="1">
      <c r="A7833" s="2">
        <v>1576473</v>
      </c>
      <c r="B7833" s="2" t="s">
        <v>129</v>
      </c>
      <c r="C7833" s="2">
        <v>1401.1436020000001</v>
      </c>
      <c r="D7833" s="2" t="s">
        <v>130</v>
      </c>
    </row>
    <row r="7834" spans="1:4" ht="14.25" customHeight="1">
      <c r="A7834" s="2">
        <v>1576481</v>
      </c>
      <c r="B7834" s="2" t="s">
        <v>132</v>
      </c>
      <c r="C7834" s="2">
        <v>3427</v>
      </c>
      <c r="D7834" s="2" t="s">
        <v>130</v>
      </c>
    </row>
    <row r="7835" spans="1:4" ht="14.25" customHeight="1">
      <c r="A7835" s="2">
        <v>1576890</v>
      </c>
      <c r="B7835" s="2" t="s">
        <v>129</v>
      </c>
      <c r="C7835" s="2">
        <v>2819.0214999999998</v>
      </c>
      <c r="D7835" s="2" t="s">
        <v>133</v>
      </c>
    </row>
    <row r="7836" spans="1:4" ht="14.25" customHeight="1">
      <c r="A7836" s="2">
        <v>1576924</v>
      </c>
      <c r="B7836" s="2" t="s">
        <v>132</v>
      </c>
      <c r="C7836" s="2">
        <v>3422</v>
      </c>
      <c r="D7836" s="2" t="s">
        <v>133</v>
      </c>
    </row>
    <row r="7837" spans="1:4" ht="14.25" customHeight="1">
      <c r="A7837" s="2">
        <v>1577478</v>
      </c>
      <c r="B7837" s="2" t="s">
        <v>129</v>
      </c>
      <c r="C7837" s="2">
        <v>2854.5419270000002</v>
      </c>
      <c r="D7837" s="2" t="s">
        <v>133</v>
      </c>
    </row>
    <row r="7838" spans="1:4" ht="14.25" customHeight="1">
      <c r="A7838" s="2">
        <v>1577652</v>
      </c>
      <c r="B7838" s="2" t="s">
        <v>129</v>
      </c>
      <c r="C7838" s="2">
        <v>2278.7974549999999</v>
      </c>
      <c r="D7838" s="2" t="s">
        <v>133</v>
      </c>
    </row>
    <row r="7839" spans="1:4" ht="14.25" customHeight="1">
      <c r="A7839" s="2">
        <v>1578004</v>
      </c>
      <c r="B7839" s="2" t="s">
        <v>132</v>
      </c>
      <c r="C7839" s="2">
        <v>2915</v>
      </c>
      <c r="D7839" s="2" t="s">
        <v>133</v>
      </c>
    </row>
    <row r="7840" spans="1:4" ht="14.25" customHeight="1">
      <c r="A7840" s="2">
        <v>1578072</v>
      </c>
      <c r="B7840" s="2" t="s">
        <v>129</v>
      </c>
      <c r="C7840" s="2">
        <v>1497.750998</v>
      </c>
      <c r="D7840" s="2" t="s">
        <v>133</v>
      </c>
    </row>
    <row r="7841" spans="1:4" ht="14.25" customHeight="1">
      <c r="A7841" s="2">
        <v>1578150</v>
      </c>
      <c r="B7841" s="2" t="s">
        <v>129</v>
      </c>
      <c r="C7841" s="2">
        <v>2150.8353670000001</v>
      </c>
      <c r="D7841" s="2" t="s">
        <v>133</v>
      </c>
    </row>
    <row r="7842" spans="1:4" ht="14.25" customHeight="1">
      <c r="A7842" s="2">
        <v>1578182</v>
      </c>
      <c r="B7842" s="2" t="s">
        <v>132</v>
      </c>
      <c r="C7842" s="2">
        <v>3232</v>
      </c>
      <c r="D7842" s="2" t="s">
        <v>133</v>
      </c>
    </row>
    <row r="7843" spans="1:4" ht="14.25" customHeight="1">
      <c r="A7843" s="2">
        <v>1578188</v>
      </c>
      <c r="B7843" s="2" t="s">
        <v>132</v>
      </c>
      <c r="C7843" s="2">
        <v>1004.6169619999999</v>
      </c>
      <c r="D7843" s="2" t="s">
        <v>133</v>
      </c>
    </row>
    <row r="7844" spans="1:4" ht="14.25" customHeight="1">
      <c r="A7844" s="2">
        <v>1578361</v>
      </c>
      <c r="B7844" s="2" t="s">
        <v>132</v>
      </c>
      <c r="C7844" s="2">
        <v>3514.5789810000001</v>
      </c>
      <c r="D7844" s="2" t="s">
        <v>130</v>
      </c>
    </row>
    <row r="7845" spans="1:4" ht="14.25" customHeight="1">
      <c r="A7845" s="2">
        <v>1578429</v>
      </c>
      <c r="B7845" s="2" t="s">
        <v>129</v>
      </c>
      <c r="C7845" s="2">
        <v>571</v>
      </c>
      <c r="D7845" s="2" t="s">
        <v>130</v>
      </c>
    </row>
    <row r="7846" spans="1:4" ht="14.25" customHeight="1">
      <c r="A7846" s="2">
        <v>1578503</v>
      </c>
      <c r="B7846" s="2" t="s">
        <v>132</v>
      </c>
      <c r="C7846" s="2">
        <v>3393</v>
      </c>
      <c r="D7846" s="2" t="s">
        <v>130</v>
      </c>
    </row>
    <row r="7847" spans="1:4" ht="14.25" customHeight="1">
      <c r="A7847" s="2">
        <v>1578622</v>
      </c>
      <c r="B7847" s="2" t="s">
        <v>132</v>
      </c>
      <c r="C7847" s="2">
        <v>3582.3894749999999</v>
      </c>
      <c r="D7847" s="2" t="s">
        <v>133</v>
      </c>
    </row>
    <row r="7848" spans="1:4" ht="14.25" customHeight="1">
      <c r="A7848" s="2">
        <v>1578668</v>
      </c>
      <c r="B7848" s="2" t="s">
        <v>132</v>
      </c>
      <c r="C7848" s="2">
        <v>618</v>
      </c>
      <c r="D7848" s="2" t="s">
        <v>133</v>
      </c>
    </row>
    <row r="7849" spans="1:4" ht="14.25" customHeight="1">
      <c r="A7849" s="2">
        <v>1578854</v>
      </c>
      <c r="B7849" s="2" t="s">
        <v>132</v>
      </c>
      <c r="C7849" s="2">
        <v>830.66086929999994</v>
      </c>
      <c r="D7849" s="2" t="s">
        <v>133</v>
      </c>
    </row>
    <row r="7850" spans="1:4" ht="14.25" customHeight="1">
      <c r="A7850" s="2">
        <v>1579051</v>
      </c>
      <c r="B7850" s="2" t="s">
        <v>132</v>
      </c>
      <c r="C7850" s="2">
        <v>270.64825050000002</v>
      </c>
      <c r="D7850" s="2" t="s">
        <v>130</v>
      </c>
    </row>
    <row r="7851" spans="1:4" ht="14.25" customHeight="1">
      <c r="A7851" s="2">
        <v>1579788</v>
      </c>
      <c r="B7851" s="2" t="s">
        <v>129</v>
      </c>
      <c r="C7851" s="2">
        <v>1869.360081</v>
      </c>
      <c r="D7851" s="2" t="s">
        <v>133</v>
      </c>
    </row>
    <row r="7852" spans="1:4" ht="14.25" customHeight="1">
      <c r="A7852" s="2">
        <v>1579892</v>
      </c>
      <c r="B7852" s="2" t="s">
        <v>132</v>
      </c>
      <c r="C7852" s="2">
        <v>2353.1921219999999</v>
      </c>
      <c r="D7852" s="2" t="s">
        <v>133</v>
      </c>
    </row>
    <row r="7853" spans="1:4" ht="14.25" customHeight="1">
      <c r="A7853" s="2">
        <v>1579920</v>
      </c>
      <c r="B7853" s="2" t="s">
        <v>129</v>
      </c>
      <c r="C7853" s="2">
        <v>2628.782596</v>
      </c>
      <c r="D7853" s="2" t="s">
        <v>133</v>
      </c>
    </row>
    <row r="7854" spans="1:4" ht="14.25" customHeight="1">
      <c r="A7854" s="2">
        <v>1580790</v>
      </c>
      <c r="B7854" s="2" t="s">
        <v>129</v>
      </c>
      <c r="C7854" s="2">
        <v>2354.0037809999999</v>
      </c>
      <c r="D7854" s="2" t="s">
        <v>133</v>
      </c>
    </row>
    <row r="7855" spans="1:4" ht="14.25" customHeight="1">
      <c r="A7855" s="2">
        <v>1580917</v>
      </c>
      <c r="B7855" s="2" t="s">
        <v>132</v>
      </c>
      <c r="C7855" s="2">
        <v>740.8425896</v>
      </c>
      <c r="D7855" s="2" t="s">
        <v>130</v>
      </c>
    </row>
    <row r="7856" spans="1:4" ht="14.25" customHeight="1">
      <c r="A7856" s="2">
        <v>1581115</v>
      </c>
      <c r="B7856" s="2" t="s">
        <v>132</v>
      </c>
      <c r="C7856" s="2">
        <v>1334.6830910000001</v>
      </c>
      <c r="D7856" s="2" t="s">
        <v>130</v>
      </c>
    </row>
    <row r="7857" spans="1:4" ht="14.25" customHeight="1">
      <c r="A7857" s="2">
        <v>1581270</v>
      </c>
      <c r="B7857" s="2" t="s">
        <v>129</v>
      </c>
      <c r="C7857" s="2">
        <v>973.515579</v>
      </c>
      <c r="D7857" s="2" t="s">
        <v>133</v>
      </c>
    </row>
    <row r="7858" spans="1:4" ht="14.25" customHeight="1">
      <c r="A7858" s="2">
        <v>1581363</v>
      </c>
      <c r="B7858" s="2" t="s">
        <v>129</v>
      </c>
      <c r="C7858" s="2">
        <v>2008</v>
      </c>
      <c r="D7858" s="2" t="s">
        <v>134</v>
      </c>
    </row>
    <row r="7859" spans="1:4" ht="14.25" customHeight="1">
      <c r="A7859" s="2">
        <v>1581707</v>
      </c>
      <c r="B7859" s="2" t="s">
        <v>132</v>
      </c>
      <c r="C7859" s="2">
        <v>1478.942104</v>
      </c>
      <c r="D7859" s="2" t="s">
        <v>130</v>
      </c>
    </row>
    <row r="7860" spans="1:4" ht="14.25" customHeight="1">
      <c r="A7860" s="2">
        <v>1581948</v>
      </c>
      <c r="B7860" s="2" t="s">
        <v>129</v>
      </c>
      <c r="C7860" s="2">
        <v>1380.0056489999999</v>
      </c>
      <c r="D7860" s="2" t="s">
        <v>133</v>
      </c>
    </row>
    <row r="7861" spans="1:4" ht="14.25" customHeight="1">
      <c r="A7861" s="2">
        <v>1582398</v>
      </c>
      <c r="B7861" s="2" t="s">
        <v>129</v>
      </c>
      <c r="C7861" s="2">
        <v>815.93608610000001</v>
      </c>
      <c r="D7861" s="2" t="s">
        <v>133</v>
      </c>
    </row>
    <row r="7862" spans="1:4" ht="14.25" customHeight="1">
      <c r="A7862" s="2">
        <v>1582414</v>
      </c>
      <c r="B7862" s="2" t="s">
        <v>132</v>
      </c>
      <c r="C7862" s="2">
        <v>2398.1170139999999</v>
      </c>
      <c r="D7862" s="2" t="s">
        <v>133</v>
      </c>
    </row>
    <row r="7863" spans="1:4" ht="14.25" customHeight="1">
      <c r="A7863" s="2">
        <v>1582625</v>
      </c>
      <c r="B7863" s="2" t="s">
        <v>132</v>
      </c>
      <c r="C7863" s="2">
        <v>2615</v>
      </c>
      <c r="D7863" s="2" t="s">
        <v>130</v>
      </c>
    </row>
    <row r="7864" spans="1:4" ht="14.25" customHeight="1">
      <c r="A7864" s="2">
        <v>1582691</v>
      </c>
      <c r="B7864" s="2" t="s">
        <v>132</v>
      </c>
      <c r="C7864" s="2">
        <v>3261.9656629999999</v>
      </c>
      <c r="D7864" s="2" t="s">
        <v>130</v>
      </c>
    </row>
    <row r="7865" spans="1:4" ht="14.25" customHeight="1">
      <c r="A7865" s="2">
        <v>1582931</v>
      </c>
      <c r="B7865" s="2" t="s">
        <v>132</v>
      </c>
      <c r="C7865" s="2">
        <v>544</v>
      </c>
      <c r="D7865" s="2" t="s">
        <v>134</v>
      </c>
    </row>
    <row r="7866" spans="1:4" ht="14.25" customHeight="1">
      <c r="A7866" s="2">
        <v>1583070</v>
      </c>
      <c r="B7866" s="2" t="s">
        <v>129</v>
      </c>
      <c r="C7866" s="2">
        <v>2008.4183840000001</v>
      </c>
      <c r="D7866" s="2" t="s">
        <v>133</v>
      </c>
    </row>
    <row r="7867" spans="1:4" ht="14.25" customHeight="1">
      <c r="A7867" s="2">
        <v>1583405</v>
      </c>
      <c r="B7867" s="2" t="s">
        <v>132</v>
      </c>
      <c r="C7867" s="2">
        <v>2738</v>
      </c>
      <c r="D7867" s="2" t="s">
        <v>130</v>
      </c>
    </row>
    <row r="7868" spans="1:4" ht="14.25" customHeight="1">
      <c r="A7868" s="2">
        <v>1583914</v>
      </c>
      <c r="B7868" s="2" t="s">
        <v>132</v>
      </c>
      <c r="C7868" s="2">
        <v>3139.2851209999999</v>
      </c>
      <c r="D7868" s="2" t="s">
        <v>133</v>
      </c>
    </row>
    <row r="7869" spans="1:4" ht="14.25" customHeight="1">
      <c r="A7869" s="2">
        <v>1584136</v>
      </c>
      <c r="B7869" s="2" t="s">
        <v>132</v>
      </c>
      <c r="C7869" s="2">
        <v>649.32096539999998</v>
      </c>
      <c r="D7869" s="2" t="s">
        <v>133</v>
      </c>
    </row>
    <row r="7870" spans="1:4" ht="14.25" customHeight="1">
      <c r="A7870" s="2">
        <v>1584329</v>
      </c>
      <c r="B7870" s="2" t="s">
        <v>132</v>
      </c>
      <c r="C7870" s="2">
        <v>3494.4918229999998</v>
      </c>
      <c r="D7870" s="2" t="s">
        <v>130</v>
      </c>
    </row>
    <row r="7871" spans="1:4" ht="14.25" customHeight="1">
      <c r="A7871" s="2">
        <v>1584395</v>
      </c>
      <c r="B7871" s="2" t="s">
        <v>132</v>
      </c>
      <c r="C7871" s="2">
        <v>1906</v>
      </c>
      <c r="D7871" s="2" t="s">
        <v>130</v>
      </c>
    </row>
    <row r="7872" spans="1:4" ht="14.25" customHeight="1">
      <c r="A7872" s="2">
        <v>1584638</v>
      </c>
      <c r="B7872" s="2" t="s">
        <v>132</v>
      </c>
      <c r="C7872" s="2">
        <v>1464.4742510000001</v>
      </c>
      <c r="D7872" s="2" t="s">
        <v>133</v>
      </c>
    </row>
    <row r="7873" spans="1:4" ht="14.25" customHeight="1">
      <c r="A7873" s="2">
        <v>1584891</v>
      </c>
      <c r="B7873" s="2" t="s">
        <v>129</v>
      </c>
      <c r="C7873" s="2">
        <v>874.91311719999999</v>
      </c>
      <c r="D7873" s="2" t="s">
        <v>134</v>
      </c>
    </row>
    <row r="7874" spans="1:4" ht="14.25" customHeight="1">
      <c r="A7874" s="2">
        <v>1584911</v>
      </c>
      <c r="B7874" s="2" t="s">
        <v>132</v>
      </c>
      <c r="C7874" s="2">
        <v>2833.504203</v>
      </c>
      <c r="D7874" s="2" t="s">
        <v>130</v>
      </c>
    </row>
    <row r="7875" spans="1:4" ht="14.25" customHeight="1">
      <c r="A7875" s="2">
        <v>1585106</v>
      </c>
      <c r="B7875" s="2" t="s">
        <v>132</v>
      </c>
      <c r="C7875" s="2">
        <v>2304</v>
      </c>
      <c r="D7875" s="2" t="s">
        <v>133</v>
      </c>
    </row>
    <row r="7876" spans="1:4" ht="14.25" customHeight="1">
      <c r="A7876" s="2">
        <v>1585572</v>
      </c>
      <c r="B7876" s="2" t="s">
        <v>129</v>
      </c>
      <c r="C7876" s="2">
        <v>3591.6592959999998</v>
      </c>
      <c r="D7876" s="2" t="s">
        <v>133</v>
      </c>
    </row>
    <row r="7877" spans="1:4" ht="14.25" customHeight="1">
      <c r="A7877" s="2">
        <v>1586345</v>
      </c>
      <c r="B7877" s="2" t="s">
        <v>132</v>
      </c>
      <c r="C7877" s="2">
        <v>1572</v>
      </c>
      <c r="D7877" s="2" t="s">
        <v>130</v>
      </c>
    </row>
    <row r="7878" spans="1:4" ht="14.25" customHeight="1">
      <c r="A7878" s="2">
        <v>1586359</v>
      </c>
      <c r="B7878" s="2" t="s">
        <v>132</v>
      </c>
      <c r="C7878" s="2">
        <v>455.31643739999998</v>
      </c>
      <c r="D7878" s="2" t="s">
        <v>130</v>
      </c>
    </row>
    <row r="7879" spans="1:4" ht="14.25" customHeight="1">
      <c r="A7879" s="2">
        <v>1586595</v>
      </c>
      <c r="B7879" s="2" t="s">
        <v>129</v>
      </c>
      <c r="C7879" s="2">
        <v>501.4656367</v>
      </c>
      <c r="D7879" s="2" t="s">
        <v>130</v>
      </c>
    </row>
    <row r="7880" spans="1:4" ht="14.25" customHeight="1">
      <c r="A7880" s="2">
        <v>1587208</v>
      </c>
      <c r="B7880" s="2" t="s">
        <v>132</v>
      </c>
      <c r="C7880" s="2">
        <v>933</v>
      </c>
      <c r="D7880" s="2" t="s">
        <v>133</v>
      </c>
    </row>
    <row r="7881" spans="1:4" ht="14.25" customHeight="1">
      <c r="A7881" s="2">
        <v>1587472</v>
      </c>
      <c r="B7881" s="2" t="s">
        <v>132</v>
      </c>
      <c r="C7881" s="2">
        <v>3134</v>
      </c>
      <c r="D7881" s="2" t="s">
        <v>133</v>
      </c>
    </row>
    <row r="7882" spans="1:4" ht="14.25" customHeight="1">
      <c r="A7882" s="2">
        <v>1588262</v>
      </c>
      <c r="B7882" s="2" t="s">
        <v>132</v>
      </c>
      <c r="C7882" s="2">
        <v>2502.895301</v>
      </c>
      <c r="D7882" s="2" t="s">
        <v>133</v>
      </c>
    </row>
    <row r="7883" spans="1:4" ht="14.25" customHeight="1">
      <c r="A7883" s="2">
        <v>1588290</v>
      </c>
      <c r="B7883" s="2" t="s">
        <v>129</v>
      </c>
      <c r="C7883" s="2">
        <v>3086</v>
      </c>
      <c r="D7883" s="2" t="s">
        <v>133</v>
      </c>
    </row>
    <row r="7884" spans="1:4" ht="14.25" customHeight="1">
      <c r="A7884" s="2">
        <v>1588314</v>
      </c>
      <c r="B7884" s="2" t="s">
        <v>129</v>
      </c>
      <c r="C7884" s="2">
        <v>3572</v>
      </c>
      <c r="D7884" s="2" t="s">
        <v>133</v>
      </c>
    </row>
    <row r="7885" spans="1:4" ht="14.25" customHeight="1">
      <c r="A7885" s="2">
        <v>1588591</v>
      </c>
      <c r="B7885" s="2" t="s">
        <v>132</v>
      </c>
      <c r="C7885" s="2">
        <v>2630</v>
      </c>
      <c r="D7885" s="2" t="s">
        <v>130</v>
      </c>
    </row>
    <row r="7886" spans="1:4" ht="14.25" customHeight="1">
      <c r="A7886" s="2">
        <v>1588819</v>
      </c>
      <c r="B7886" s="2" t="s">
        <v>132</v>
      </c>
      <c r="C7886" s="2">
        <v>2623.759642</v>
      </c>
      <c r="D7886" s="2" t="s">
        <v>130</v>
      </c>
    </row>
    <row r="7887" spans="1:4" ht="14.25" customHeight="1">
      <c r="A7887" s="2">
        <v>1589020</v>
      </c>
      <c r="B7887" s="2" t="s">
        <v>132</v>
      </c>
      <c r="C7887" s="2">
        <v>1159.321019</v>
      </c>
      <c r="D7887" s="2" t="s">
        <v>133</v>
      </c>
    </row>
    <row r="7888" spans="1:4" ht="14.25" customHeight="1">
      <c r="A7888" s="2">
        <v>1589156</v>
      </c>
      <c r="B7888" s="2" t="s">
        <v>132</v>
      </c>
      <c r="C7888" s="2">
        <v>931.27363730000002</v>
      </c>
      <c r="D7888" s="2" t="s">
        <v>133</v>
      </c>
    </row>
    <row r="7889" spans="1:4" ht="14.25" customHeight="1">
      <c r="A7889" s="2">
        <v>1589470</v>
      </c>
      <c r="B7889" s="2" t="s">
        <v>132</v>
      </c>
      <c r="C7889" s="2">
        <v>3141</v>
      </c>
      <c r="D7889" s="2" t="s">
        <v>133</v>
      </c>
    </row>
    <row r="7890" spans="1:4" ht="14.25" customHeight="1">
      <c r="A7890" s="2">
        <v>1589669</v>
      </c>
      <c r="B7890" s="2" t="s">
        <v>132</v>
      </c>
      <c r="C7890" s="2">
        <v>1575.7767100000001</v>
      </c>
      <c r="D7890" s="2" t="s">
        <v>130</v>
      </c>
    </row>
    <row r="7891" spans="1:4" ht="14.25" customHeight="1">
      <c r="A7891" s="2">
        <v>1589678</v>
      </c>
      <c r="B7891" s="2" t="s">
        <v>132</v>
      </c>
      <c r="C7891" s="2">
        <v>2039.80693</v>
      </c>
      <c r="D7891" s="2" t="s">
        <v>133</v>
      </c>
    </row>
    <row r="7892" spans="1:4" ht="14.25" customHeight="1">
      <c r="A7892" s="2">
        <v>1589811</v>
      </c>
      <c r="B7892" s="2" t="s">
        <v>129</v>
      </c>
      <c r="C7892" s="2">
        <v>3132.4520429999998</v>
      </c>
      <c r="D7892" s="2" t="s">
        <v>130</v>
      </c>
    </row>
    <row r="7893" spans="1:4" ht="14.25" customHeight="1">
      <c r="A7893" s="2">
        <v>1589990</v>
      </c>
      <c r="B7893" s="2" t="s">
        <v>132</v>
      </c>
      <c r="C7893" s="2">
        <v>690.65351050000004</v>
      </c>
      <c r="D7893" s="2" t="s">
        <v>133</v>
      </c>
    </row>
    <row r="7894" spans="1:4" ht="14.25" customHeight="1">
      <c r="A7894" s="2">
        <v>1590092</v>
      </c>
      <c r="B7894" s="2" t="s">
        <v>132</v>
      </c>
      <c r="C7894" s="2">
        <v>2282.7866549999999</v>
      </c>
      <c r="D7894" s="2" t="s">
        <v>133</v>
      </c>
    </row>
    <row r="7895" spans="1:4" ht="14.25" customHeight="1">
      <c r="A7895" s="2">
        <v>1590117</v>
      </c>
      <c r="B7895" s="2" t="s">
        <v>129</v>
      </c>
      <c r="C7895" s="2">
        <v>1161</v>
      </c>
      <c r="D7895" s="2" t="s">
        <v>130</v>
      </c>
    </row>
    <row r="7896" spans="1:4" ht="14.25" customHeight="1">
      <c r="A7896" s="2">
        <v>1590125</v>
      </c>
      <c r="B7896" s="2" t="s">
        <v>132</v>
      </c>
      <c r="C7896" s="2">
        <v>3127.6372670000001</v>
      </c>
      <c r="D7896" s="2" t="s">
        <v>130</v>
      </c>
    </row>
    <row r="7897" spans="1:4" ht="14.25" customHeight="1">
      <c r="A7897" s="2">
        <v>1590292</v>
      </c>
      <c r="B7897" s="2" t="s">
        <v>132</v>
      </c>
      <c r="C7897" s="2">
        <v>550</v>
      </c>
      <c r="D7897" s="2" t="s">
        <v>133</v>
      </c>
    </row>
    <row r="7898" spans="1:4" ht="14.25" customHeight="1">
      <c r="A7898" s="2">
        <v>1590345</v>
      </c>
      <c r="B7898" s="2" t="s">
        <v>129</v>
      </c>
      <c r="C7898" s="2">
        <v>3312.4762310000001</v>
      </c>
      <c r="D7898" s="2" t="s">
        <v>130</v>
      </c>
    </row>
    <row r="7899" spans="1:4" ht="14.25" customHeight="1">
      <c r="A7899" s="2">
        <v>1590630</v>
      </c>
      <c r="B7899" s="2" t="s">
        <v>129</v>
      </c>
      <c r="C7899" s="2">
        <v>2316.965232</v>
      </c>
      <c r="D7899" s="2" t="s">
        <v>133</v>
      </c>
    </row>
    <row r="7900" spans="1:4" ht="14.25" customHeight="1">
      <c r="A7900" s="2">
        <v>1590888</v>
      </c>
      <c r="B7900" s="2" t="s">
        <v>129</v>
      </c>
      <c r="C7900" s="2">
        <v>3452</v>
      </c>
      <c r="D7900" s="2" t="s">
        <v>133</v>
      </c>
    </row>
    <row r="7901" spans="1:4" ht="14.25" customHeight="1">
      <c r="A7901" s="2">
        <v>1590897</v>
      </c>
      <c r="B7901" s="2" t="s">
        <v>129</v>
      </c>
      <c r="C7901" s="2">
        <v>2562.1393840000001</v>
      </c>
      <c r="D7901" s="2" t="s">
        <v>134</v>
      </c>
    </row>
    <row r="7902" spans="1:4" ht="14.25" customHeight="1">
      <c r="A7902" s="2">
        <v>1591498</v>
      </c>
      <c r="B7902" s="2" t="s">
        <v>132</v>
      </c>
      <c r="C7902" s="2">
        <v>1217.2136700000001</v>
      </c>
      <c r="D7902" s="2" t="s">
        <v>133</v>
      </c>
    </row>
    <row r="7903" spans="1:4" ht="14.25" customHeight="1">
      <c r="A7903" s="2">
        <v>1592062</v>
      </c>
      <c r="B7903" s="2" t="s">
        <v>132</v>
      </c>
      <c r="C7903" s="2">
        <v>396.45268349999998</v>
      </c>
      <c r="D7903" s="2" t="s">
        <v>133</v>
      </c>
    </row>
    <row r="7904" spans="1:4" ht="14.25" customHeight="1">
      <c r="A7904" s="2">
        <v>1592322</v>
      </c>
      <c r="B7904" s="2" t="s">
        <v>129</v>
      </c>
      <c r="C7904" s="2">
        <v>1488</v>
      </c>
      <c r="D7904" s="2" t="s">
        <v>133</v>
      </c>
    </row>
    <row r="7905" spans="1:4" ht="14.25" customHeight="1">
      <c r="A7905" s="2">
        <v>1592414</v>
      </c>
      <c r="B7905" s="2" t="s">
        <v>132</v>
      </c>
      <c r="C7905" s="2">
        <v>3253.0815309999998</v>
      </c>
      <c r="D7905" s="2" t="s">
        <v>133</v>
      </c>
    </row>
    <row r="7906" spans="1:4" ht="14.25" customHeight="1">
      <c r="A7906" s="2">
        <v>1592449</v>
      </c>
      <c r="B7906" s="2" t="s">
        <v>132</v>
      </c>
      <c r="C7906" s="2">
        <v>3367.2136380000002</v>
      </c>
      <c r="D7906" s="2" t="s">
        <v>130</v>
      </c>
    </row>
    <row r="7907" spans="1:4" ht="14.25" customHeight="1">
      <c r="A7907" s="2">
        <v>1592533</v>
      </c>
      <c r="B7907" s="2" t="s">
        <v>132</v>
      </c>
      <c r="C7907" s="2">
        <v>3236.7228789999999</v>
      </c>
      <c r="D7907" s="2" t="s">
        <v>130</v>
      </c>
    </row>
    <row r="7908" spans="1:4" ht="14.25" customHeight="1">
      <c r="A7908" s="2">
        <v>1592540</v>
      </c>
      <c r="B7908" s="2" t="s">
        <v>132</v>
      </c>
      <c r="C7908" s="2">
        <v>280</v>
      </c>
      <c r="D7908" s="2" t="s">
        <v>133</v>
      </c>
    </row>
    <row r="7909" spans="1:4" ht="14.25" customHeight="1">
      <c r="A7909" s="2">
        <v>1592689</v>
      </c>
      <c r="B7909" s="2" t="s">
        <v>132</v>
      </c>
      <c r="C7909" s="2">
        <v>2772.3888430000002</v>
      </c>
      <c r="D7909" s="2" t="s">
        <v>134</v>
      </c>
    </row>
    <row r="7910" spans="1:4" ht="14.25" customHeight="1">
      <c r="A7910" s="2">
        <v>1592701</v>
      </c>
      <c r="B7910" s="2" t="s">
        <v>132</v>
      </c>
      <c r="C7910" s="2">
        <v>2564</v>
      </c>
      <c r="D7910" s="2" t="s">
        <v>130</v>
      </c>
    </row>
    <row r="7911" spans="1:4" ht="14.25" customHeight="1">
      <c r="A7911" s="2">
        <v>1592704</v>
      </c>
      <c r="B7911" s="2" t="s">
        <v>132</v>
      </c>
      <c r="C7911" s="2">
        <v>743.18553959999997</v>
      </c>
      <c r="D7911" s="2" t="s">
        <v>133</v>
      </c>
    </row>
    <row r="7912" spans="1:4" ht="14.25" customHeight="1">
      <c r="A7912" s="2">
        <v>1592964</v>
      </c>
      <c r="B7912" s="2" t="s">
        <v>129</v>
      </c>
      <c r="C7912" s="2">
        <v>1045</v>
      </c>
      <c r="D7912" s="2" t="s">
        <v>133</v>
      </c>
    </row>
    <row r="7913" spans="1:4" ht="14.25" customHeight="1">
      <c r="A7913" s="2">
        <v>1593031</v>
      </c>
      <c r="B7913" s="2" t="s">
        <v>132</v>
      </c>
      <c r="C7913" s="2">
        <v>1266.7838360000001</v>
      </c>
      <c r="D7913" s="2" t="s">
        <v>130</v>
      </c>
    </row>
    <row r="7914" spans="1:4" ht="14.25" customHeight="1">
      <c r="A7914" s="2">
        <v>1593306</v>
      </c>
      <c r="B7914" s="2" t="s">
        <v>129</v>
      </c>
      <c r="C7914" s="2">
        <v>1191.0187350000001</v>
      </c>
      <c r="D7914" s="2" t="s">
        <v>133</v>
      </c>
    </row>
    <row r="7915" spans="1:4" ht="14.25" customHeight="1">
      <c r="A7915" s="2">
        <v>1593527</v>
      </c>
      <c r="B7915" s="2" t="s">
        <v>132</v>
      </c>
      <c r="C7915" s="2">
        <v>1486.699865</v>
      </c>
      <c r="D7915" s="2" t="s">
        <v>130</v>
      </c>
    </row>
    <row r="7916" spans="1:4" ht="14.25" customHeight="1">
      <c r="A7916" s="2">
        <v>1593580</v>
      </c>
      <c r="B7916" s="2" t="s">
        <v>132</v>
      </c>
      <c r="C7916" s="2">
        <v>1476</v>
      </c>
      <c r="D7916" s="2" t="s">
        <v>133</v>
      </c>
    </row>
    <row r="7917" spans="1:4" ht="14.25" customHeight="1">
      <c r="A7917" s="2">
        <v>1593698</v>
      </c>
      <c r="B7917" s="2" t="s">
        <v>132</v>
      </c>
      <c r="C7917" s="2">
        <v>2716</v>
      </c>
      <c r="D7917" s="2" t="s">
        <v>133</v>
      </c>
    </row>
    <row r="7918" spans="1:4" ht="14.25" customHeight="1">
      <c r="A7918" s="2">
        <v>1594210</v>
      </c>
      <c r="B7918" s="2" t="s">
        <v>132</v>
      </c>
      <c r="C7918" s="2">
        <v>2863.264232</v>
      </c>
      <c r="D7918" s="2" t="s">
        <v>133</v>
      </c>
    </row>
    <row r="7919" spans="1:4" ht="14.25" customHeight="1">
      <c r="A7919" s="2">
        <v>1594312</v>
      </c>
      <c r="B7919" s="2" t="s">
        <v>132</v>
      </c>
      <c r="C7919" s="2">
        <v>2924.8110419999998</v>
      </c>
      <c r="D7919" s="2" t="s">
        <v>133</v>
      </c>
    </row>
    <row r="7920" spans="1:4" ht="14.25" customHeight="1">
      <c r="A7920" s="2">
        <v>1594603</v>
      </c>
      <c r="B7920" s="2" t="s">
        <v>132</v>
      </c>
      <c r="C7920" s="2">
        <v>1162</v>
      </c>
      <c r="D7920" s="2" t="s">
        <v>130</v>
      </c>
    </row>
    <row r="7921" spans="1:4" ht="14.25" customHeight="1">
      <c r="A7921" s="2">
        <v>1594646</v>
      </c>
      <c r="B7921" s="2" t="s">
        <v>132</v>
      </c>
      <c r="C7921" s="2">
        <v>1972</v>
      </c>
      <c r="D7921" s="2" t="s">
        <v>133</v>
      </c>
    </row>
    <row r="7922" spans="1:4" ht="14.25" customHeight="1">
      <c r="A7922" s="2">
        <v>1594741</v>
      </c>
      <c r="B7922" s="2" t="s">
        <v>132</v>
      </c>
      <c r="C7922" s="2">
        <v>398</v>
      </c>
      <c r="D7922" s="2" t="s">
        <v>130</v>
      </c>
    </row>
    <row r="7923" spans="1:4" ht="14.25" customHeight="1">
      <c r="A7923" s="2">
        <v>1594927</v>
      </c>
      <c r="B7923" s="2" t="s">
        <v>132</v>
      </c>
      <c r="C7923" s="2">
        <v>994</v>
      </c>
      <c r="D7923" s="2" t="s">
        <v>130</v>
      </c>
    </row>
    <row r="7924" spans="1:4" ht="14.25" customHeight="1">
      <c r="A7924" s="2">
        <v>1595115</v>
      </c>
      <c r="B7924" s="2" t="s">
        <v>129</v>
      </c>
      <c r="C7924" s="2">
        <v>1617.694485</v>
      </c>
      <c r="D7924" s="2" t="s">
        <v>130</v>
      </c>
    </row>
    <row r="7925" spans="1:4" ht="14.25" customHeight="1">
      <c r="A7925" s="2">
        <v>1595338</v>
      </c>
      <c r="B7925" s="2" t="s">
        <v>132</v>
      </c>
      <c r="C7925" s="2">
        <v>3112.9877940000001</v>
      </c>
      <c r="D7925" s="2" t="s">
        <v>133</v>
      </c>
    </row>
    <row r="7926" spans="1:4" ht="14.25" customHeight="1">
      <c r="A7926" s="2">
        <v>1595509</v>
      </c>
      <c r="B7926" s="2" t="s">
        <v>132</v>
      </c>
      <c r="C7926" s="2">
        <v>2801.3909189999999</v>
      </c>
      <c r="D7926" s="2" t="s">
        <v>130</v>
      </c>
    </row>
    <row r="7927" spans="1:4" ht="14.25" customHeight="1">
      <c r="A7927" s="2">
        <v>1595605</v>
      </c>
      <c r="B7927" s="2" t="s">
        <v>132</v>
      </c>
      <c r="C7927" s="2">
        <v>2290</v>
      </c>
      <c r="D7927" s="2" t="s">
        <v>130</v>
      </c>
    </row>
    <row r="7928" spans="1:4" ht="14.25" customHeight="1">
      <c r="A7928" s="2">
        <v>1595629</v>
      </c>
      <c r="B7928" s="2" t="s">
        <v>132</v>
      </c>
      <c r="C7928" s="2">
        <v>1541.8384209999999</v>
      </c>
      <c r="D7928" s="2" t="s">
        <v>134</v>
      </c>
    </row>
    <row r="7929" spans="1:4" ht="14.25" customHeight="1">
      <c r="A7929" s="2">
        <v>1596092</v>
      </c>
      <c r="B7929" s="2" t="s">
        <v>132</v>
      </c>
      <c r="C7929" s="2">
        <v>1881</v>
      </c>
      <c r="D7929" s="2" t="s">
        <v>133</v>
      </c>
    </row>
    <row r="7930" spans="1:4" ht="14.25" customHeight="1">
      <c r="A7930" s="2">
        <v>1596359</v>
      </c>
      <c r="B7930" s="2" t="s">
        <v>132</v>
      </c>
      <c r="C7930" s="2">
        <v>2417.730446</v>
      </c>
      <c r="D7930" s="2" t="s">
        <v>130</v>
      </c>
    </row>
    <row r="7931" spans="1:4" ht="14.25" customHeight="1">
      <c r="A7931" s="2">
        <v>1596980</v>
      </c>
      <c r="B7931" s="2" t="s">
        <v>132</v>
      </c>
      <c r="C7931" s="2">
        <v>3685.509196</v>
      </c>
      <c r="D7931" s="2" t="s">
        <v>133</v>
      </c>
    </row>
    <row r="7932" spans="1:4" ht="14.25" customHeight="1">
      <c r="A7932" s="2">
        <v>1597001</v>
      </c>
      <c r="B7932" s="2" t="s">
        <v>132</v>
      </c>
      <c r="C7932" s="2">
        <v>1718</v>
      </c>
      <c r="D7932" s="2" t="s">
        <v>134</v>
      </c>
    </row>
    <row r="7933" spans="1:4" ht="14.25" customHeight="1">
      <c r="A7933" s="2">
        <v>1597092</v>
      </c>
      <c r="B7933" s="2" t="s">
        <v>129</v>
      </c>
      <c r="C7933" s="2">
        <v>1392.1053899999999</v>
      </c>
      <c r="D7933" s="2" t="s">
        <v>133</v>
      </c>
    </row>
    <row r="7934" spans="1:4" ht="14.25" customHeight="1">
      <c r="A7934" s="2">
        <v>1597503</v>
      </c>
      <c r="B7934" s="2" t="s">
        <v>129</v>
      </c>
      <c r="C7934" s="2">
        <v>738.56702810000002</v>
      </c>
      <c r="D7934" s="2" t="s">
        <v>130</v>
      </c>
    </row>
    <row r="7935" spans="1:4" ht="14.25" customHeight="1">
      <c r="A7935" s="2">
        <v>1597712</v>
      </c>
      <c r="B7935" s="2" t="s">
        <v>132</v>
      </c>
      <c r="C7935" s="2">
        <v>1735.752841</v>
      </c>
      <c r="D7935" s="2" t="s">
        <v>133</v>
      </c>
    </row>
    <row r="7936" spans="1:4" ht="14.25" customHeight="1">
      <c r="A7936" s="2">
        <v>1597866</v>
      </c>
      <c r="B7936" s="2" t="s">
        <v>129</v>
      </c>
      <c r="C7936" s="2">
        <v>2603.8512999999998</v>
      </c>
      <c r="D7936" s="2" t="s">
        <v>133</v>
      </c>
    </row>
    <row r="7937" spans="1:4" ht="14.25" customHeight="1">
      <c r="A7937" s="2">
        <v>1598344</v>
      </c>
      <c r="B7937" s="2" t="s">
        <v>132</v>
      </c>
      <c r="C7937" s="2">
        <v>425</v>
      </c>
      <c r="D7937" s="2" t="s">
        <v>133</v>
      </c>
    </row>
    <row r="7938" spans="1:4" ht="14.25" customHeight="1">
      <c r="A7938" s="2">
        <v>1598926</v>
      </c>
      <c r="B7938" s="2" t="s">
        <v>132</v>
      </c>
      <c r="C7938" s="2">
        <v>218</v>
      </c>
      <c r="D7938" s="2" t="s">
        <v>133</v>
      </c>
    </row>
    <row r="7939" spans="1:4" ht="14.25" customHeight="1">
      <c r="A7939" s="2">
        <v>1598957</v>
      </c>
      <c r="B7939" s="2" t="s">
        <v>132</v>
      </c>
      <c r="C7939" s="2">
        <v>546.63964469999996</v>
      </c>
      <c r="D7939" s="2" t="s">
        <v>130</v>
      </c>
    </row>
    <row r="7940" spans="1:4" ht="14.25" customHeight="1">
      <c r="A7940" s="2">
        <v>1599171</v>
      </c>
      <c r="B7940" s="2" t="s">
        <v>129</v>
      </c>
      <c r="C7940" s="2">
        <v>1741</v>
      </c>
      <c r="D7940" s="2" t="s">
        <v>134</v>
      </c>
    </row>
    <row r="7941" spans="1:4" ht="14.25" customHeight="1">
      <c r="A7941" s="2">
        <v>1599360</v>
      </c>
      <c r="B7941" s="2" t="s">
        <v>129</v>
      </c>
      <c r="C7941" s="2">
        <v>1818</v>
      </c>
      <c r="D7941" s="2" t="s">
        <v>133</v>
      </c>
    </row>
    <row r="7942" spans="1:4" ht="14.25" customHeight="1">
      <c r="A7942" s="2">
        <v>1599644</v>
      </c>
      <c r="B7942" s="2" t="s">
        <v>132</v>
      </c>
      <c r="C7942" s="2">
        <v>3497.5492730000001</v>
      </c>
      <c r="D7942" s="2" t="s">
        <v>133</v>
      </c>
    </row>
    <row r="7943" spans="1:4" ht="14.25" customHeight="1">
      <c r="A7943" s="2">
        <v>1599682</v>
      </c>
      <c r="B7943" s="2" t="s">
        <v>132</v>
      </c>
      <c r="C7943" s="2">
        <v>189</v>
      </c>
      <c r="D7943" s="2" t="s">
        <v>133</v>
      </c>
    </row>
    <row r="7944" spans="1:4" ht="14.25" customHeight="1">
      <c r="A7944" s="2">
        <v>1599764</v>
      </c>
      <c r="B7944" s="2" t="s">
        <v>132</v>
      </c>
      <c r="C7944" s="2">
        <v>2614</v>
      </c>
      <c r="D7944" s="2" t="s">
        <v>133</v>
      </c>
    </row>
    <row r="7945" spans="1:4" ht="14.25" customHeight="1">
      <c r="A7945" s="2">
        <v>1599984</v>
      </c>
      <c r="B7945" s="2" t="s">
        <v>129</v>
      </c>
      <c r="C7945" s="2">
        <v>1685.4340540000001</v>
      </c>
      <c r="D7945" s="2" t="s">
        <v>133</v>
      </c>
    </row>
    <row r="7946" spans="1:4" ht="14.25" customHeight="1">
      <c r="A7946" s="2">
        <v>1600060</v>
      </c>
      <c r="B7946" s="2" t="s">
        <v>132</v>
      </c>
      <c r="C7946" s="2">
        <v>768.97417510000002</v>
      </c>
      <c r="D7946" s="2" t="s">
        <v>133</v>
      </c>
    </row>
    <row r="7947" spans="1:4" ht="14.25" customHeight="1">
      <c r="A7947" s="2">
        <v>1600166</v>
      </c>
      <c r="B7947" s="2" t="s">
        <v>132</v>
      </c>
      <c r="C7947" s="2">
        <v>1495.5226889999999</v>
      </c>
      <c r="D7947" s="2" t="s">
        <v>133</v>
      </c>
    </row>
    <row r="7948" spans="1:4" ht="14.25" customHeight="1">
      <c r="A7948" s="2">
        <v>1600257</v>
      </c>
      <c r="B7948" s="2" t="s">
        <v>129</v>
      </c>
      <c r="C7948" s="2">
        <v>2325.7033190000002</v>
      </c>
      <c r="D7948" s="2" t="s">
        <v>130</v>
      </c>
    </row>
    <row r="7949" spans="1:4" ht="14.25" customHeight="1">
      <c r="A7949" s="2">
        <v>1600396</v>
      </c>
      <c r="B7949" s="2" t="s">
        <v>132</v>
      </c>
      <c r="C7949" s="2">
        <v>3556.8530070000002</v>
      </c>
      <c r="D7949" s="2" t="s">
        <v>133</v>
      </c>
    </row>
    <row r="7950" spans="1:4" ht="14.25" customHeight="1">
      <c r="A7950" s="2">
        <v>1600800</v>
      </c>
      <c r="B7950" s="2" t="s">
        <v>129</v>
      </c>
      <c r="C7950" s="2">
        <v>3573.56909</v>
      </c>
      <c r="D7950" s="2" t="s">
        <v>133</v>
      </c>
    </row>
    <row r="7951" spans="1:4" ht="14.25" customHeight="1">
      <c r="A7951" s="2">
        <v>1600857</v>
      </c>
      <c r="B7951" s="2" t="s">
        <v>129</v>
      </c>
      <c r="C7951" s="2">
        <v>3711.4285610000002</v>
      </c>
      <c r="D7951" s="2" t="s">
        <v>130</v>
      </c>
    </row>
    <row r="7952" spans="1:4" ht="14.25" customHeight="1">
      <c r="A7952" s="2">
        <v>1600895</v>
      </c>
      <c r="B7952" s="2" t="s">
        <v>132</v>
      </c>
      <c r="C7952" s="2">
        <v>1043</v>
      </c>
      <c r="D7952" s="2" t="s">
        <v>130</v>
      </c>
    </row>
    <row r="7953" spans="1:4" ht="14.25" customHeight="1">
      <c r="A7953" s="2">
        <v>1601059</v>
      </c>
      <c r="B7953" s="2" t="s">
        <v>132</v>
      </c>
      <c r="C7953" s="2">
        <v>1802.0546890000001</v>
      </c>
      <c r="D7953" s="2" t="s">
        <v>130</v>
      </c>
    </row>
    <row r="7954" spans="1:4" ht="14.25" customHeight="1">
      <c r="A7954" s="2">
        <v>1601147</v>
      </c>
      <c r="B7954" s="2" t="s">
        <v>132</v>
      </c>
      <c r="C7954" s="2">
        <v>3494.8456179999998</v>
      </c>
      <c r="D7954" s="2" t="s">
        <v>130</v>
      </c>
    </row>
    <row r="7955" spans="1:4" ht="14.25" customHeight="1">
      <c r="A7955" s="2">
        <v>1601454</v>
      </c>
      <c r="B7955" s="2" t="s">
        <v>129</v>
      </c>
      <c r="C7955" s="2">
        <v>1901.693145</v>
      </c>
      <c r="D7955" s="2" t="s">
        <v>133</v>
      </c>
    </row>
    <row r="7956" spans="1:4" ht="14.25" customHeight="1">
      <c r="A7956" s="2">
        <v>1601596</v>
      </c>
      <c r="B7956" s="2" t="s">
        <v>132</v>
      </c>
      <c r="C7956" s="2">
        <v>184</v>
      </c>
      <c r="D7956" s="2" t="s">
        <v>133</v>
      </c>
    </row>
    <row r="7957" spans="1:4" ht="14.25" customHeight="1">
      <c r="A7957" s="2">
        <v>1602442</v>
      </c>
      <c r="B7957" s="2" t="s">
        <v>132</v>
      </c>
      <c r="C7957" s="2">
        <v>1102.171325</v>
      </c>
      <c r="D7957" s="2" t="s">
        <v>133</v>
      </c>
    </row>
    <row r="7958" spans="1:4" ht="14.25" customHeight="1">
      <c r="A7958" s="2">
        <v>1602551</v>
      </c>
      <c r="B7958" s="2" t="s">
        <v>132</v>
      </c>
      <c r="C7958" s="2">
        <v>909.18059979999998</v>
      </c>
      <c r="D7958" s="2" t="s">
        <v>130</v>
      </c>
    </row>
    <row r="7959" spans="1:4" ht="14.25" customHeight="1">
      <c r="A7959" s="2">
        <v>1602953</v>
      </c>
      <c r="B7959" s="2" t="s">
        <v>132</v>
      </c>
      <c r="C7959" s="2">
        <v>3501.2724560000001</v>
      </c>
      <c r="D7959" s="2" t="s">
        <v>130</v>
      </c>
    </row>
    <row r="7960" spans="1:4" ht="14.25" customHeight="1">
      <c r="A7960" s="2">
        <v>1602977</v>
      </c>
      <c r="B7960" s="2" t="s">
        <v>132</v>
      </c>
      <c r="C7960" s="2">
        <v>1190.10114</v>
      </c>
      <c r="D7960" s="2" t="s">
        <v>130</v>
      </c>
    </row>
    <row r="7961" spans="1:4" ht="14.25" customHeight="1">
      <c r="A7961" s="2">
        <v>1603322</v>
      </c>
      <c r="B7961" s="2" t="s">
        <v>132</v>
      </c>
      <c r="C7961" s="2">
        <v>2319.0320310000002</v>
      </c>
      <c r="D7961" s="2" t="s">
        <v>133</v>
      </c>
    </row>
    <row r="7962" spans="1:4" ht="14.25" customHeight="1">
      <c r="A7962" s="2">
        <v>1603375</v>
      </c>
      <c r="B7962" s="2" t="s">
        <v>132</v>
      </c>
      <c r="C7962" s="2">
        <v>2533.563635</v>
      </c>
      <c r="D7962" s="2" t="s">
        <v>130</v>
      </c>
    </row>
    <row r="7963" spans="1:4" ht="14.25" customHeight="1">
      <c r="A7963" s="2">
        <v>1603514</v>
      </c>
      <c r="B7963" s="2" t="s">
        <v>132</v>
      </c>
      <c r="C7963" s="2">
        <v>3512</v>
      </c>
      <c r="D7963" s="2" t="s">
        <v>133</v>
      </c>
    </row>
    <row r="7964" spans="1:4" ht="14.25" customHeight="1">
      <c r="A7964" s="2">
        <v>1603600</v>
      </c>
      <c r="B7964" s="2" t="s">
        <v>132</v>
      </c>
      <c r="C7964" s="2">
        <v>2093.8467580000001</v>
      </c>
      <c r="D7964" s="2" t="s">
        <v>133</v>
      </c>
    </row>
    <row r="7965" spans="1:4" ht="14.25" customHeight="1">
      <c r="A7965" s="2">
        <v>1603610</v>
      </c>
      <c r="B7965" s="2" t="s">
        <v>132</v>
      </c>
      <c r="C7965" s="2">
        <v>1828.7029299999999</v>
      </c>
      <c r="D7965" s="2" t="s">
        <v>133</v>
      </c>
    </row>
    <row r="7966" spans="1:4" ht="14.25" customHeight="1">
      <c r="A7966" s="2">
        <v>1603631</v>
      </c>
      <c r="B7966" s="2" t="s">
        <v>132</v>
      </c>
      <c r="C7966" s="2">
        <v>3246.8921340000002</v>
      </c>
      <c r="D7966" s="2" t="s">
        <v>130</v>
      </c>
    </row>
    <row r="7967" spans="1:4" ht="14.25" customHeight="1">
      <c r="A7967" s="2">
        <v>1603775</v>
      </c>
      <c r="B7967" s="2" t="s">
        <v>132</v>
      </c>
      <c r="C7967" s="2">
        <v>1527.300487</v>
      </c>
      <c r="D7967" s="2" t="s">
        <v>130</v>
      </c>
    </row>
    <row r="7968" spans="1:4" ht="14.25" customHeight="1">
      <c r="A7968" s="2">
        <v>1604025</v>
      </c>
      <c r="B7968" s="2" t="s">
        <v>129</v>
      </c>
      <c r="C7968" s="2">
        <v>2018.060739</v>
      </c>
      <c r="D7968" s="2" t="s">
        <v>130</v>
      </c>
    </row>
    <row r="7969" spans="1:4" ht="14.25" customHeight="1">
      <c r="A7969" s="2">
        <v>1604254</v>
      </c>
      <c r="B7969" s="2" t="s">
        <v>132</v>
      </c>
      <c r="C7969" s="2">
        <v>3142.4058540000001</v>
      </c>
      <c r="D7969" s="2" t="s">
        <v>133</v>
      </c>
    </row>
    <row r="7970" spans="1:4" ht="14.25" customHeight="1">
      <c r="A7970" s="2">
        <v>1604328</v>
      </c>
      <c r="B7970" s="2" t="s">
        <v>129</v>
      </c>
      <c r="C7970" s="2">
        <v>802</v>
      </c>
      <c r="D7970" s="2" t="s">
        <v>133</v>
      </c>
    </row>
    <row r="7971" spans="1:4" ht="14.25" customHeight="1">
      <c r="A7971" s="2">
        <v>1604699</v>
      </c>
      <c r="B7971" s="2" t="s">
        <v>132</v>
      </c>
      <c r="C7971" s="2">
        <v>2983.3571019999999</v>
      </c>
      <c r="D7971" s="2" t="s">
        <v>130</v>
      </c>
    </row>
    <row r="7972" spans="1:4" ht="14.25" customHeight="1">
      <c r="A7972" s="2">
        <v>1604741</v>
      </c>
      <c r="B7972" s="2" t="s">
        <v>132</v>
      </c>
      <c r="C7972" s="2">
        <v>2015.556875</v>
      </c>
      <c r="D7972" s="2" t="s">
        <v>130</v>
      </c>
    </row>
    <row r="7973" spans="1:4" ht="14.25" customHeight="1">
      <c r="A7973" s="2">
        <v>1605381</v>
      </c>
      <c r="B7973" s="2" t="s">
        <v>129</v>
      </c>
      <c r="C7973" s="2">
        <v>2403</v>
      </c>
      <c r="D7973" s="2" t="s">
        <v>130</v>
      </c>
    </row>
    <row r="7974" spans="1:4" ht="14.25" customHeight="1">
      <c r="A7974" s="2">
        <v>1605397</v>
      </c>
      <c r="B7974" s="2" t="s">
        <v>132</v>
      </c>
      <c r="C7974" s="2">
        <v>1101.9419680000001</v>
      </c>
      <c r="D7974" s="2" t="s">
        <v>130</v>
      </c>
    </row>
    <row r="7975" spans="1:4" ht="14.25" customHeight="1">
      <c r="A7975" s="2">
        <v>1605666</v>
      </c>
      <c r="B7975" s="2" t="s">
        <v>129</v>
      </c>
      <c r="C7975" s="2">
        <v>794.57689830000004</v>
      </c>
      <c r="D7975" s="2" t="s">
        <v>133</v>
      </c>
    </row>
    <row r="7976" spans="1:4" ht="14.25" customHeight="1">
      <c r="A7976" s="2">
        <v>1605956</v>
      </c>
      <c r="B7976" s="2" t="s">
        <v>132</v>
      </c>
      <c r="C7976" s="2">
        <v>1874.2427889999999</v>
      </c>
      <c r="D7976" s="2" t="s">
        <v>133</v>
      </c>
    </row>
    <row r="7977" spans="1:4" ht="14.25" customHeight="1">
      <c r="A7977" s="2">
        <v>1605996</v>
      </c>
      <c r="B7977" s="2" t="s">
        <v>129</v>
      </c>
      <c r="C7977" s="2">
        <v>2254.210626</v>
      </c>
      <c r="D7977" s="2" t="s">
        <v>133</v>
      </c>
    </row>
    <row r="7978" spans="1:4" ht="14.25" customHeight="1">
      <c r="A7978" s="2">
        <v>1606182</v>
      </c>
      <c r="B7978" s="2" t="s">
        <v>129</v>
      </c>
      <c r="C7978" s="2">
        <v>536.80513029999997</v>
      </c>
      <c r="D7978" s="2" t="s">
        <v>133</v>
      </c>
    </row>
    <row r="7979" spans="1:4" ht="14.25" customHeight="1">
      <c r="A7979" s="2">
        <v>1606413</v>
      </c>
      <c r="B7979" s="2" t="s">
        <v>129</v>
      </c>
      <c r="C7979" s="2">
        <v>2884.1263220000001</v>
      </c>
      <c r="D7979" s="2" t="s">
        <v>130</v>
      </c>
    </row>
    <row r="7980" spans="1:4" ht="14.25" customHeight="1">
      <c r="A7980" s="2">
        <v>1606419</v>
      </c>
      <c r="B7980" s="2" t="s">
        <v>129</v>
      </c>
      <c r="C7980" s="2">
        <v>1341.684244</v>
      </c>
      <c r="D7980" s="2" t="s">
        <v>130</v>
      </c>
    </row>
    <row r="7981" spans="1:4" ht="14.25" customHeight="1">
      <c r="A7981" s="2">
        <v>1606805</v>
      </c>
      <c r="B7981" s="2" t="s">
        <v>132</v>
      </c>
      <c r="C7981" s="2">
        <v>1922</v>
      </c>
      <c r="D7981" s="2" t="s">
        <v>130</v>
      </c>
    </row>
    <row r="7982" spans="1:4" ht="14.25" customHeight="1">
      <c r="A7982" s="2">
        <v>1606823</v>
      </c>
      <c r="B7982" s="2" t="s">
        <v>132</v>
      </c>
      <c r="C7982" s="2">
        <v>524</v>
      </c>
      <c r="D7982" s="2" t="s">
        <v>130</v>
      </c>
    </row>
    <row r="7983" spans="1:4" ht="14.25" customHeight="1">
      <c r="A7983" s="2">
        <v>1606875</v>
      </c>
      <c r="B7983" s="2" t="s">
        <v>129</v>
      </c>
      <c r="C7983" s="2">
        <v>1293</v>
      </c>
      <c r="D7983" s="2" t="s">
        <v>130</v>
      </c>
    </row>
    <row r="7984" spans="1:4" ht="14.25" customHeight="1">
      <c r="A7984" s="2">
        <v>1607030</v>
      </c>
      <c r="B7984" s="2" t="s">
        <v>132</v>
      </c>
      <c r="C7984" s="2">
        <v>3128.341547</v>
      </c>
      <c r="D7984" s="2" t="s">
        <v>133</v>
      </c>
    </row>
    <row r="7985" spans="1:4" ht="14.25" customHeight="1">
      <c r="A7985" s="2">
        <v>1607255</v>
      </c>
      <c r="B7985" s="2" t="s">
        <v>132</v>
      </c>
      <c r="C7985" s="2">
        <v>3345.6556209999999</v>
      </c>
      <c r="D7985" s="2" t="s">
        <v>130</v>
      </c>
    </row>
    <row r="7986" spans="1:4" ht="14.25" customHeight="1">
      <c r="A7986" s="2">
        <v>1607308</v>
      </c>
      <c r="B7986" s="2" t="s">
        <v>132</v>
      </c>
      <c r="C7986" s="2">
        <v>1024</v>
      </c>
      <c r="D7986" s="2" t="s">
        <v>133</v>
      </c>
    </row>
    <row r="7987" spans="1:4" ht="14.25" customHeight="1">
      <c r="A7987" s="2">
        <v>1607330</v>
      </c>
      <c r="B7987" s="2" t="s">
        <v>132</v>
      </c>
      <c r="C7987" s="2">
        <v>2972.7550190000002</v>
      </c>
      <c r="D7987" s="2" t="s">
        <v>133</v>
      </c>
    </row>
    <row r="7988" spans="1:4" ht="14.25" customHeight="1">
      <c r="A7988" s="2">
        <v>1607616</v>
      </c>
      <c r="B7988" s="2" t="s">
        <v>129</v>
      </c>
      <c r="C7988" s="2">
        <v>339</v>
      </c>
      <c r="D7988" s="2" t="s">
        <v>133</v>
      </c>
    </row>
    <row r="7989" spans="1:4" ht="14.25" customHeight="1">
      <c r="A7989" s="2">
        <v>1608491</v>
      </c>
      <c r="B7989" s="2" t="s">
        <v>132</v>
      </c>
      <c r="C7989" s="2">
        <v>3528.3281579999998</v>
      </c>
      <c r="D7989" s="2" t="s">
        <v>130</v>
      </c>
    </row>
    <row r="7990" spans="1:4" ht="14.25" customHeight="1">
      <c r="A7990" s="2">
        <v>1608921</v>
      </c>
      <c r="B7990" s="2" t="s">
        <v>129</v>
      </c>
      <c r="C7990" s="2">
        <v>488.3374202</v>
      </c>
      <c r="D7990" s="2" t="s">
        <v>130</v>
      </c>
    </row>
    <row r="7991" spans="1:4" ht="14.25" customHeight="1">
      <c r="A7991" s="2">
        <v>1608924</v>
      </c>
      <c r="B7991" s="2" t="s">
        <v>129</v>
      </c>
      <c r="C7991" s="2">
        <v>2614.8192960000001</v>
      </c>
      <c r="D7991" s="2" t="s">
        <v>133</v>
      </c>
    </row>
    <row r="7992" spans="1:4" ht="14.25" customHeight="1">
      <c r="A7992" s="2">
        <v>1609031</v>
      </c>
      <c r="B7992" s="2" t="s">
        <v>132</v>
      </c>
      <c r="C7992" s="2">
        <v>2858.1198829999998</v>
      </c>
      <c r="D7992" s="2" t="s">
        <v>130</v>
      </c>
    </row>
    <row r="7993" spans="1:4" ht="14.25" customHeight="1">
      <c r="A7993" s="2">
        <v>1609447</v>
      </c>
      <c r="B7993" s="2" t="s">
        <v>132</v>
      </c>
      <c r="C7993" s="2">
        <v>3343</v>
      </c>
      <c r="D7993" s="2" t="s">
        <v>134</v>
      </c>
    </row>
    <row r="7994" spans="1:4" ht="14.25" customHeight="1">
      <c r="A7994" s="2">
        <v>1609578</v>
      </c>
      <c r="B7994" s="2" t="s">
        <v>129</v>
      </c>
      <c r="C7994" s="2">
        <v>1322</v>
      </c>
      <c r="D7994" s="2" t="s">
        <v>133</v>
      </c>
    </row>
    <row r="7995" spans="1:4" ht="14.25" customHeight="1">
      <c r="A7995" s="2">
        <v>1609626</v>
      </c>
      <c r="B7995" s="2" t="s">
        <v>129</v>
      </c>
      <c r="C7995" s="2">
        <v>1290.2396759999999</v>
      </c>
      <c r="D7995" s="2" t="s">
        <v>133</v>
      </c>
    </row>
    <row r="7996" spans="1:4" ht="14.25" customHeight="1">
      <c r="A7996" s="2">
        <v>1609725</v>
      </c>
      <c r="B7996" s="2" t="s">
        <v>129</v>
      </c>
      <c r="C7996" s="2">
        <v>3583</v>
      </c>
      <c r="D7996" s="2" t="s">
        <v>130</v>
      </c>
    </row>
    <row r="7997" spans="1:4" ht="14.25" customHeight="1">
      <c r="A7997" s="2">
        <v>1610068</v>
      </c>
      <c r="B7997" s="2" t="s">
        <v>132</v>
      </c>
      <c r="C7997" s="2">
        <v>3518.2537769999999</v>
      </c>
      <c r="D7997" s="2" t="s">
        <v>133</v>
      </c>
    </row>
    <row r="7998" spans="1:4" ht="14.25" customHeight="1">
      <c r="A7998" s="2">
        <v>1610111</v>
      </c>
      <c r="B7998" s="2" t="s">
        <v>132</v>
      </c>
      <c r="C7998" s="2">
        <v>1861.0264999999999</v>
      </c>
      <c r="D7998" s="2" t="s">
        <v>130</v>
      </c>
    </row>
    <row r="7999" spans="1:4" ht="14.25" customHeight="1">
      <c r="A7999" s="2">
        <v>1610216</v>
      </c>
      <c r="B7999" s="2" t="s">
        <v>132</v>
      </c>
      <c r="C7999" s="2">
        <v>1114</v>
      </c>
      <c r="D7999" s="2" t="s">
        <v>133</v>
      </c>
    </row>
    <row r="8000" spans="1:4" ht="14.25" customHeight="1">
      <c r="A8000" s="2">
        <v>1610296</v>
      </c>
      <c r="B8000" s="2" t="s">
        <v>132</v>
      </c>
      <c r="C8000" s="2">
        <v>3801.2978240000002</v>
      </c>
      <c r="D8000" s="2" t="s">
        <v>133</v>
      </c>
    </row>
    <row r="8001" spans="1:4" ht="14.25" customHeight="1">
      <c r="A8001" s="2">
        <v>1610378</v>
      </c>
      <c r="B8001" s="2" t="s">
        <v>132</v>
      </c>
      <c r="C8001" s="2">
        <v>1922.573224</v>
      </c>
      <c r="D8001" s="2" t="s">
        <v>133</v>
      </c>
    </row>
    <row r="8002" spans="1:4" ht="14.25" customHeight="1">
      <c r="A8002" s="2">
        <v>1610454</v>
      </c>
      <c r="B8002" s="2" t="s">
        <v>129</v>
      </c>
      <c r="C8002" s="2">
        <v>3262.0522729999998</v>
      </c>
      <c r="D8002" s="2" t="s">
        <v>133</v>
      </c>
    </row>
    <row r="8003" spans="1:4" ht="14.25" customHeight="1">
      <c r="A8003" s="2">
        <v>1610507</v>
      </c>
      <c r="B8003" s="2" t="s">
        <v>132</v>
      </c>
      <c r="C8003" s="2">
        <v>1087</v>
      </c>
      <c r="D8003" s="2" t="s">
        <v>130</v>
      </c>
    </row>
    <row r="8004" spans="1:4" ht="14.25" customHeight="1">
      <c r="A8004" s="2">
        <v>1610837</v>
      </c>
      <c r="B8004" s="2" t="s">
        <v>132</v>
      </c>
      <c r="C8004" s="2">
        <v>2171</v>
      </c>
      <c r="D8004" s="2" t="s">
        <v>130</v>
      </c>
    </row>
    <row r="8005" spans="1:4" ht="14.25" customHeight="1">
      <c r="A8005" s="2">
        <v>1610971</v>
      </c>
      <c r="B8005" s="2" t="s">
        <v>132</v>
      </c>
      <c r="C8005" s="2">
        <v>852</v>
      </c>
      <c r="D8005" s="2" t="s">
        <v>130</v>
      </c>
    </row>
    <row r="8006" spans="1:4" ht="14.25" customHeight="1">
      <c r="A8006" s="2">
        <v>1611197</v>
      </c>
      <c r="B8006" s="2" t="s">
        <v>132</v>
      </c>
      <c r="C8006" s="2">
        <v>3098.4001459999999</v>
      </c>
      <c r="D8006" s="2" t="s">
        <v>134</v>
      </c>
    </row>
    <row r="8007" spans="1:4" ht="14.25" customHeight="1">
      <c r="A8007" s="2">
        <v>1611312</v>
      </c>
      <c r="B8007" s="2" t="s">
        <v>129</v>
      </c>
      <c r="C8007" s="2">
        <v>1996.3883169999999</v>
      </c>
      <c r="D8007" s="2" t="s">
        <v>133</v>
      </c>
    </row>
    <row r="8008" spans="1:4" ht="14.25" customHeight="1">
      <c r="A8008" s="2">
        <v>1611408</v>
      </c>
      <c r="B8008" s="2" t="s">
        <v>129</v>
      </c>
      <c r="C8008" s="2">
        <v>3118.7883830000001</v>
      </c>
      <c r="D8008" s="2" t="s">
        <v>133</v>
      </c>
    </row>
    <row r="8009" spans="1:4" ht="14.25" customHeight="1">
      <c r="A8009" s="2">
        <v>1611864</v>
      </c>
      <c r="B8009" s="2" t="s">
        <v>129</v>
      </c>
      <c r="C8009" s="2">
        <v>2746.7499440000001</v>
      </c>
      <c r="D8009" s="2" t="s">
        <v>133</v>
      </c>
    </row>
    <row r="8010" spans="1:4" ht="14.25" customHeight="1">
      <c r="A8010" s="2">
        <v>1612072</v>
      </c>
      <c r="B8010" s="2" t="s">
        <v>132</v>
      </c>
      <c r="C8010" s="2">
        <v>3461</v>
      </c>
      <c r="D8010" s="2" t="s">
        <v>133</v>
      </c>
    </row>
    <row r="8011" spans="1:4" ht="14.25" customHeight="1">
      <c r="A8011" s="2">
        <v>1612463</v>
      </c>
      <c r="B8011" s="2" t="s">
        <v>132</v>
      </c>
      <c r="C8011" s="2">
        <v>1991</v>
      </c>
      <c r="D8011" s="2" t="s">
        <v>130</v>
      </c>
    </row>
    <row r="8012" spans="1:4" ht="14.25" customHeight="1">
      <c r="A8012" s="2">
        <v>1612863</v>
      </c>
      <c r="B8012" s="2" t="s">
        <v>129</v>
      </c>
      <c r="C8012" s="2">
        <v>3430.4676509999999</v>
      </c>
      <c r="D8012" s="2" t="s">
        <v>134</v>
      </c>
    </row>
    <row r="8013" spans="1:4" ht="14.25" customHeight="1">
      <c r="A8013" s="2">
        <v>1613324</v>
      </c>
      <c r="B8013" s="2" t="s">
        <v>132</v>
      </c>
      <c r="C8013" s="2">
        <v>394.0139868</v>
      </c>
      <c r="D8013" s="2" t="s">
        <v>133</v>
      </c>
    </row>
    <row r="8014" spans="1:4" ht="14.25" customHeight="1">
      <c r="A8014" s="2">
        <v>1613532</v>
      </c>
      <c r="B8014" s="2" t="s">
        <v>129</v>
      </c>
      <c r="C8014" s="2">
        <v>1573</v>
      </c>
      <c r="D8014" s="2" t="s">
        <v>133</v>
      </c>
    </row>
    <row r="8015" spans="1:4" ht="14.25" customHeight="1">
      <c r="A8015" s="2">
        <v>1613544</v>
      </c>
      <c r="B8015" s="2" t="s">
        <v>129</v>
      </c>
      <c r="C8015" s="2">
        <v>711.20615199999997</v>
      </c>
      <c r="D8015" s="2" t="s">
        <v>133</v>
      </c>
    </row>
    <row r="8016" spans="1:4" ht="14.25" customHeight="1">
      <c r="A8016" s="2">
        <v>1613877</v>
      </c>
      <c r="B8016" s="2" t="s">
        <v>129</v>
      </c>
      <c r="C8016" s="2">
        <v>611</v>
      </c>
      <c r="D8016" s="2" t="s">
        <v>130</v>
      </c>
    </row>
    <row r="8017" spans="1:4" ht="14.25" customHeight="1">
      <c r="A8017" s="2">
        <v>1614039</v>
      </c>
      <c r="B8017" s="2" t="s">
        <v>129</v>
      </c>
      <c r="C8017" s="2">
        <v>223</v>
      </c>
      <c r="D8017" s="2" t="s">
        <v>134</v>
      </c>
    </row>
    <row r="8018" spans="1:4" ht="14.25" customHeight="1">
      <c r="A8018" s="2">
        <v>1614390</v>
      </c>
      <c r="B8018" s="2" t="s">
        <v>129</v>
      </c>
      <c r="C8018" s="2">
        <v>1297.5562339999999</v>
      </c>
      <c r="D8018" s="2" t="s">
        <v>133</v>
      </c>
    </row>
    <row r="8019" spans="1:4" ht="14.25" customHeight="1">
      <c r="A8019" s="2">
        <v>1614549</v>
      </c>
      <c r="B8019" s="2" t="s">
        <v>129</v>
      </c>
      <c r="C8019" s="2">
        <v>1407.906031</v>
      </c>
      <c r="D8019" s="2" t="s">
        <v>130</v>
      </c>
    </row>
    <row r="8020" spans="1:4" ht="14.25" customHeight="1">
      <c r="A8020" s="2">
        <v>1615411</v>
      </c>
      <c r="B8020" s="2" t="s">
        <v>132</v>
      </c>
      <c r="C8020" s="2">
        <v>2792.8238580000002</v>
      </c>
      <c r="D8020" s="2" t="s">
        <v>134</v>
      </c>
    </row>
    <row r="8021" spans="1:4" ht="14.25" customHeight="1">
      <c r="A8021" s="2">
        <v>1615621</v>
      </c>
      <c r="B8021" s="2" t="s">
        <v>132</v>
      </c>
      <c r="C8021" s="2">
        <v>3663.1013440000002</v>
      </c>
      <c r="D8021" s="2" t="s">
        <v>134</v>
      </c>
    </row>
    <row r="8022" spans="1:4" ht="14.25" customHeight="1">
      <c r="A8022" s="2">
        <v>1615623</v>
      </c>
      <c r="B8022" s="2" t="s">
        <v>129</v>
      </c>
      <c r="C8022" s="2">
        <v>2277.495246</v>
      </c>
      <c r="D8022" s="2" t="s">
        <v>130</v>
      </c>
    </row>
    <row r="8023" spans="1:4" ht="14.25" customHeight="1">
      <c r="A8023" s="2">
        <v>1615807</v>
      </c>
      <c r="B8023" s="2" t="s">
        <v>132</v>
      </c>
      <c r="C8023" s="2">
        <v>2976.1296010000001</v>
      </c>
      <c r="D8023" s="2" t="s">
        <v>130</v>
      </c>
    </row>
    <row r="8024" spans="1:4" ht="14.25" customHeight="1">
      <c r="A8024" s="2">
        <v>1615843</v>
      </c>
      <c r="B8024" s="2" t="s">
        <v>132</v>
      </c>
      <c r="C8024" s="2">
        <v>3147.992221</v>
      </c>
      <c r="D8024" s="2" t="s">
        <v>130</v>
      </c>
    </row>
    <row r="8025" spans="1:4" ht="14.25" customHeight="1">
      <c r="A8025" s="2">
        <v>1615926</v>
      </c>
      <c r="B8025" s="2" t="s">
        <v>129</v>
      </c>
      <c r="C8025" s="2">
        <v>1053</v>
      </c>
      <c r="D8025" s="2" t="s">
        <v>133</v>
      </c>
    </row>
    <row r="8026" spans="1:4" ht="14.25" customHeight="1">
      <c r="A8026" s="2">
        <v>1616347</v>
      </c>
      <c r="B8026" s="2" t="s">
        <v>132</v>
      </c>
      <c r="C8026" s="2">
        <v>1823</v>
      </c>
      <c r="D8026" s="2" t="s">
        <v>130</v>
      </c>
    </row>
    <row r="8027" spans="1:4" ht="14.25" customHeight="1">
      <c r="A8027" s="2">
        <v>1616392</v>
      </c>
      <c r="B8027" s="2" t="s">
        <v>132</v>
      </c>
      <c r="C8027" s="2">
        <v>2138</v>
      </c>
      <c r="D8027" s="2" t="s">
        <v>133</v>
      </c>
    </row>
    <row r="8028" spans="1:4" ht="14.25" customHeight="1">
      <c r="A8028" s="2">
        <v>1616805</v>
      </c>
      <c r="B8028" s="2" t="s">
        <v>129</v>
      </c>
      <c r="C8028" s="2">
        <v>2715</v>
      </c>
      <c r="D8028" s="2" t="s">
        <v>130</v>
      </c>
    </row>
    <row r="8029" spans="1:4" ht="14.25" customHeight="1">
      <c r="A8029" s="2">
        <v>1617018</v>
      </c>
      <c r="B8029" s="2" t="s">
        <v>129</v>
      </c>
      <c r="C8029" s="2">
        <v>1012.858465</v>
      </c>
      <c r="D8029" s="2" t="s">
        <v>133</v>
      </c>
    </row>
    <row r="8030" spans="1:4" ht="14.25" customHeight="1">
      <c r="A8030" s="2">
        <v>1617211</v>
      </c>
      <c r="B8030" s="2" t="s">
        <v>132</v>
      </c>
      <c r="C8030" s="2">
        <v>3782.5654770000001</v>
      </c>
      <c r="D8030" s="2" t="s">
        <v>130</v>
      </c>
    </row>
    <row r="8031" spans="1:4" ht="14.25" customHeight="1">
      <c r="A8031" s="2">
        <v>1617560</v>
      </c>
      <c r="B8031" s="2" t="s">
        <v>132</v>
      </c>
      <c r="C8031" s="2">
        <v>2076.3505599999999</v>
      </c>
      <c r="D8031" s="2" t="s">
        <v>133</v>
      </c>
    </row>
    <row r="8032" spans="1:4" ht="14.25" customHeight="1">
      <c r="A8032" s="2">
        <v>1617788</v>
      </c>
      <c r="B8032" s="2" t="s">
        <v>132</v>
      </c>
      <c r="C8032" s="2">
        <v>2959.5914550000002</v>
      </c>
      <c r="D8032" s="2" t="s">
        <v>133</v>
      </c>
    </row>
    <row r="8033" spans="1:4" ht="14.25" customHeight="1">
      <c r="A8033" s="2">
        <v>1618305</v>
      </c>
      <c r="B8033" s="2" t="s">
        <v>129</v>
      </c>
      <c r="C8033" s="2">
        <v>1938</v>
      </c>
      <c r="D8033" s="2" t="s">
        <v>130</v>
      </c>
    </row>
    <row r="8034" spans="1:4" ht="14.25" customHeight="1">
      <c r="A8034" s="2">
        <v>1618502</v>
      </c>
      <c r="B8034" s="2" t="s">
        <v>132</v>
      </c>
      <c r="C8034" s="2">
        <v>3428.9526300000002</v>
      </c>
      <c r="D8034" s="2" t="s">
        <v>133</v>
      </c>
    </row>
    <row r="8035" spans="1:4" ht="14.25" customHeight="1">
      <c r="A8035" s="2">
        <v>1618921</v>
      </c>
      <c r="B8035" s="2" t="s">
        <v>132</v>
      </c>
      <c r="C8035" s="2">
        <v>768.01468850000003</v>
      </c>
      <c r="D8035" s="2" t="s">
        <v>130</v>
      </c>
    </row>
    <row r="8036" spans="1:4" ht="14.25" customHeight="1">
      <c r="A8036" s="2">
        <v>1619295</v>
      </c>
      <c r="B8036" s="2" t="s">
        <v>129</v>
      </c>
      <c r="C8036" s="2">
        <v>1990</v>
      </c>
      <c r="D8036" s="2" t="s">
        <v>130</v>
      </c>
    </row>
    <row r="8037" spans="1:4" ht="14.25" customHeight="1">
      <c r="A8037" s="2">
        <v>1619308</v>
      </c>
      <c r="B8037" s="2" t="s">
        <v>132</v>
      </c>
      <c r="C8037" s="2">
        <v>2957.2146120000002</v>
      </c>
      <c r="D8037" s="2" t="s">
        <v>133</v>
      </c>
    </row>
    <row r="8038" spans="1:4" ht="14.25" customHeight="1">
      <c r="A8038" s="2">
        <v>1619509</v>
      </c>
      <c r="B8038" s="2" t="s">
        <v>132</v>
      </c>
      <c r="C8038" s="2">
        <v>2642.6429440000002</v>
      </c>
      <c r="D8038" s="2" t="s">
        <v>130</v>
      </c>
    </row>
    <row r="8039" spans="1:4" ht="14.25" customHeight="1">
      <c r="A8039" s="2">
        <v>1619644</v>
      </c>
      <c r="B8039" s="2" t="s">
        <v>132</v>
      </c>
      <c r="C8039" s="2">
        <v>1184</v>
      </c>
      <c r="D8039" s="2" t="s">
        <v>133</v>
      </c>
    </row>
    <row r="8040" spans="1:4" ht="14.25" customHeight="1">
      <c r="A8040" s="2">
        <v>1619722</v>
      </c>
      <c r="B8040" s="2" t="s">
        <v>132</v>
      </c>
      <c r="C8040" s="2">
        <v>3346.3358490000001</v>
      </c>
      <c r="D8040" s="2" t="s">
        <v>133</v>
      </c>
    </row>
    <row r="8041" spans="1:4" ht="14.25" customHeight="1">
      <c r="A8041" s="2">
        <v>1619873</v>
      </c>
      <c r="B8041" s="2" t="s">
        <v>132</v>
      </c>
      <c r="C8041" s="2">
        <v>2648.8706419999999</v>
      </c>
      <c r="D8041" s="2" t="s">
        <v>130</v>
      </c>
    </row>
    <row r="8042" spans="1:4" ht="14.25" customHeight="1">
      <c r="A8042" s="2">
        <v>1619884</v>
      </c>
      <c r="B8042" s="2" t="s">
        <v>132</v>
      </c>
      <c r="C8042" s="2">
        <v>2697.003886</v>
      </c>
      <c r="D8042" s="2" t="s">
        <v>133</v>
      </c>
    </row>
    <row r="8043" spans="1:4" ht="14.25" customHeight="1">
      <c r="A8043" s="2">
        <v>1620183</v>
      </c>
      <c r="B8043" s="2" t="s">
        <v>129</v>
      </c>
      <c r="C8043" s="2">
        <v>1020.589424</v>
      </c>
      <c r="D8043" s="2" t="s">
        <v>130</v>
      </c>
    </row>
    <row r="8044" spans="1:4" ht="14.25" customHeight="1">
      <c r="A8044" s="2">
        <v>1620716</v>
      </c>
      <c r="B8044" s="2" t="s">
        <v>132</v>
      </c>
      <c r="C8044" s="2">
        <v>757.42346280000004</v>
      </c>
      <c r="D8044" s="2" t="s">
        <v>133</v>
      </c>
    </row>
    <row r="8045" spans="1:4" ht="14.25" customHeight="1">
      <c r="A8045" s="2">
        <v>1620753</v>
      </c>
      <c r="B8045" s="2" t="s">
        <v>129</v>
      </c>
      <c r="C8045" s="2">
        <v>2345.5008360000002</v>
      </c>
      <c r="D8045" s="2" t="s">
        <v>130</v>
      </c>
    </row>
    <row r="8046" spans="1:4" ht="14.25" customHeight="1">
      <c r="A8046" s="2">
        <v>1621143</v>
      </c>
      <c r="B8046" s="2" t="s">
        <v>129</v>
      </c>
      <c r="C8046" s="2">
        <v>526</v>
      </c>
      <c r="D8046" s="2" t="s">
        <v>130</v>
      </c>
    </row>
    <row r="8047" spans="1:4" ht="14.25" customHeight="1">
      <c r="A8047" s="2">
        <v>1621255</v>
      </c>
      <c r="B8047" s="2" t="s">
        <v>132</v>
      </c>
      <c r="C8047" s="2">
        <v>3817.5211920000002</v>
      </c>
      <c r="D8047" s="2" t="s">
        <v>130</v>
      </c>
    </row>
    <row r="8048" spans="1:4" ht="14.25" customHeight="1">
      <c r="A8048" s="2">
        <v>1621619</v>
      </c>
      <c r="B8048" s="2" t="s">
        <v>132</v>
      </c>
      <c r="C8048" s="2">
        <v>1273</v>
      </c>
      <c r="D8048" s="2" t="s">
        <v>130</v>
      </c>
    </row>
    <row r="8049" spans="1:4" ht="14.25" customHeight="1">
      <c r="A8049" s="2">
        <v>1621762</v>
      </c>
      <c r="B8049" s="2" t="s">
        <v>132</v>
      </c>
      <c r="C8049" s="2">
        <v>858</v>
      </c>
      <c r="D8049" s="2" t="s">
        <v>133</v>
      </c>
    </row>
    <row r="8050" spans="1:4" ht="14.25" customHeight="1">
      <c r="A8050" s="2">
        <v>1621890</v>
      </c>
      <c r="B8050" s="2" t="s">
        <v>129</v>
      </c>
      <c r="C8050" s="2">
        <v>792.71340970000006</v>
      </c>
      <c r="D8050" s="2" t="s">
        <v>133</v>
      </c>
    </row>
    <row r="8051" spans="1:4" ht="14.25" customHeight="1">
      <c r="A8051" s="2">
        <v>1622092</v>
      </c>
      <c r="B8051" s="2" t="s">
        <v>132</v>
      </c>
      <c r="C8051" s="2">
        <v>1958.7786799999999</v>
      </c>
      <c r="D8051" s="2" t="s">
        <v>133</v>
      </c>
    </row>
    <row r="8052" spans="1:4" ht="14.25" customHeight="1">
      <c r="A8052" s="2">
        <v>1622738</v>
      </c>
      <c r="B8052" s="2" t="s">
        <v>132</v>
      </c>
      <c r="C8052" s="2">
        <v>870.7501039</v>
      </c>
      <c r="D8052" s="2" t="s">
        <v>133</v>
      </c>
    </row>
    <row r="8053" spans="1:4" ht="14.25" customHeight="1">
      <c r="A8053" s="2">
        <v>1623003</v>
      </c>
      <c r="B8053" s="2" t="s">
        <v>129</v>
      </c>
      <c r="C8053" s="2">
        <v>1287.271892</v>
      </c>
      <c r="D8053" s="2" t="s">
        <v>130</v>
      </c>
    </row>
    <row r="8054" spans="1:4" ht="14.25" customHeight="1">
      <c r="A8054" s="2">
        <v>1623208</v>
      </c>
      <c r="B8054" s="2" t="s">
        <v>132</v>
      </c>
      <c r="C8054" s="2">
        <v>582.12535339999999</v>
      </c>
      <c r="D8054" s="2" t="s">
        <v>133</v>
      </c>
    </row>
    <row r="8055" spans="1:4" ht="14.25" customHeight="1">
      <c r="A8055" s="2">
        <v>1623506</v>
      </c>
      <c r="B8055" s="2" t="s">
        <v>132</v>
      </c>
      <c r="C8055" s="2">
        <v>2092.0965970000002</v>
      </c>
      <c r="D8055" s="2" t="s">
        <v>133</v>
      </c>
    </row>
    <row r="8056" spans="1:4" ht="14.25" customHeight="1">
      <c r="A8056" s="2">
        <v>1623507</v>
      </c>
      <c r="B8056" s="2" t="s">
        <v>129</v>
      </c>
      <c r="C8056" s="2">
        <v>375.77208489999998</v>
      </c>
      <c r="D8056" s="2" t="s">
        <v>130</v>
      </c>
    </row>
    <row r="8057" spans="1:4" ht="14.25" customHeight="1">
      <c r="A8057" s="2">
        <v>1623557</v>
      </c>
      <c r="B8057" s="2" t="s">
        <v>132</v>
      </c>
      <c r="C8057" s="2">
        <v>282</v>
      </c>
      <c r="D8057" s="2" t="s">
        <v>130</v>
      </c>
    </row>
    <row r="8058" spans="1:4" ht="14.25" customHeight="1">
      <c r="A8058" s="2">
        <v>1623571</v>
      </c>
      <c r="B8058" s="2" t="s">
        <v>132</v>
      </c>
      <c r="C8058" s="2">
        <v>3436</v>
      </c>
      <c r="D8058" s="2" t="s">
        <v>130</v>
      </c>
    </row>
    <row r="8059" spans="1:4" ht="14.25" customHeight="1">
      <c r="A8059" s="2">
        <v>1623603</v>
      </c>
      <c r="B8059" s="2" t="s">
        <v>129</v>
      </c>
      <c r="C8059" s="2">
        <v>1930</v>
      </c>
      <c r="D8059" s="2" t="s">
        <v>130</v>
      </c>
    </row>
    <row r="8060" spans="1:4" ht="14.25" customHeight="1">
      <c r="A8060" s="2">
        <v>1623687</v>
      </c>
      <c r="B8060" s="2" t="s">
        <v>129</v>
      </c>
      <c r="C8060" s="2">
        <v>560</v>
      </c>
      <c r="D8060" s="2" t="s">
        <v>130</v>
      </c>
    </row>
    <row r="8061" spans="1:4" ht="14.25" customHeight="1">
      <c r="A8061" s="2">
        <v>1624522</v>
      </c>
      <c r="B8061" s="2" t="s">
        <v>132</v>
      </c>
      <c r="C8061" s="2">
        <v>1415.377424</v>
      </c>
      <c r="D8061" s="2" t="s">
        <v>133</v>
      </c>
    </row>
    <row r="8062" spans="1:4" ht="14.25" customHeight="1">
      <c r="A8062" s="2">
        <v>1624927</v>
      </c>
      <c r="B8062" s="2" t="s">
        <v>132</v>
      </c>
      <c r="C8062" s="2">
        <v>2008.9949449999999</v>
      </c>
      <c r="D8062" s="2" t="s">
        <v>130</v>
      </c>
    </row>
    <row r="8063" spans="1:4" ht="14.25" customHeight="1">
      <c r="A8063" s="2">
        <v>1625073</v>
      </c>
      <c r="B8063" s="2" t="s">
        <v>129</v>
      </c>
      <c r="C8063" s="2">
        <v>2195</v>
      </c>
      <c r="D8063" s="2" t="s">
        <v>130</v>
      </c>
    </row>
    <row r="8064" spans="1:4" ht="14.25" customHeight="1">
      <c r="A8064" s="2">
        <v>1625102</v>
      </c>
      <c r="B8064" s="2" t="s">
        <v>132</v>
      </c>
      <c r="C8064" s="2">
        <v>603.04126810000002</v>
      </c>
      <c r="D8064" s="2" t="s">
        <v>133</v>
      </c>
    </row>
    <row r="8065" spans="1:4" ht="14.25" customHeight="1">
      <c r="A8065" s="2">
        <v>1625504</v>
      </c>
      <c r="B8065" s="2" t="s">
        <v>132</v>
      </c>
      <c r="C8065" s="2">
        <v>3279</v>
      </c>
      <c r="D8065" s="2" t="s">
        <v>133</v>
      </c>
    </row>
    <row r="8066" spans="1:4" ht="14.25" customHeight="1">
      <c r="A8066" s="2">
        <v>1625614</v>
      </c>
      <c r="B8066" s="2" t="s">
        <v>132</v>
      </c>
      <c r="C8066" s="2">
        <v>3287.4308639999999</v>
      </c>
      <c r="D8066" s="2" t="s">
        <v>133</v>
      </c>
    </row>
    <row r="8067" spans="1:4" ht="14.25" customHeight="1">
      <c r="A8067" s="2">
        <v>1625687</v>
      </c>
      <c r="B8067" s="2" t="s">
        <v>132</v>
      </c>
      <c r="C8067" s="2">
        <v>2862</v>
      </c>
      <c r="D8067" s="2" t="s">
        <v>134</v>
      </c>
    </row>
    <row r="8068" spans="1:4" ht="14.25" customHeight="1">
      <c r="A8068" s="2">
        <v>1626472</v>
      </c>
      <c r="B8068" s="2" t="s">
        <v>132</v>
      </c>
      <c r="C8068" s="2">
        <v>2178</v>
      </c>
      <c r="D8068" s="2" t="s">
        <v>133</v>
      </c>
    </row>
    <row r="8069" spans="1:4" ht="14.25" customHeight="1">
      <c r="A8069" s="2">
        <v>1627017</v>
      </c>
      <c r="B8069" s="2" t="s">
        <v>129</v>
      </c>
      <c r="C8069" s="2">
        <v>2620.5139690000001</v>
      </c>
      <c r="D8069" s="2" t="s">
        <v>134</v>
      </c>
    </row>
    <row r="8070" spans="1:4" ht="14.25" customHeight="1">
      <c r="A8070" s="2">
        <v>1627085</v>
      </c>
      <c r="B8070" s="2" t="s">
        <v>132</v>
      </c>
      <c r="C8070" s="2">
        <v>1753</v>
      </c>
      <c r="D8070" s="2" t="s">
        <v>130</v>
      </c>
    </row>
    <row r="8071" spans="1:4" ht="14.25" customHeight="1">
      <c r="A8071" s="2">
        <v>1627418</v>
      </c>
      <c r="B8071" s="2" t="s">
        <v>132</v>
      </c>
      <c r="C8071" s="2">
        <v>1177.495694</v>
      </c>
      <c r="D8071" s="2" t="s">
        <v>133</v>
      </c>
    </row>
    <row r="8072" spans="1:4" ht="14.25" customHeight="1">
      <c r="A8072" s="2">
        <v>1627486</v>
      </c>
      <c r="B8072" s="2" t="s">
        <v>132</v>
      </c>
      <c r="C8072" s="2">
        <v>1436.9008630000001</v>
      </c>
      <c r="D8072" s="2" t="s">
        <v>133</v>
      </c>
    </row>
    <row r="8073" spans="1:4" ht="14.25" customHeight="1">
      <c r="A8073" s="2">
        <v>1627718</v>
      </c>
      <c r="B8073" s="2" t="s">
        <v>132</v>
      </c>
      <c r="C8073" s="2">
        <v>318</v>
      </c>
      <c r="D8073" s="2" t="s">
        <v>133</v>
      </c>
    </row>
    <row r="8074" spans="1:4" ht="14.25" customHeight="1">
      <c r="A8074" s="2">
        <v>1627922</v>
      </c>
      <c r="B8074" s="2" t="s">
        <v>132</v>
      </c>
      <c r="C8074" s="2">
        <v>1075</v>
      </c>
      <c r="D8074" s="2" t="s">
        <v>133</v>
      </c>
    </row>
    <row r="8075" spans="1:4" ht="14.25" customHeight="1">
      <c r="A8075" s="2">
        <v>1629127</v>
      </c>
      <c r="B8075" s="2" t="s">
        <v>132</v>
      </c>
      <c r="C8075" s="2">
        <v>1470.856047</v>
      </c>
      <c r="D8075" s="2" t="s">
        <v>130</v>
      </c>
    </row>
    <row r="8076" spans="1:4" ht="14.25" customHeight="1">
      <c r="A8076" s="2">
        <v>1629509</v>
      </c>
      <c r="B8076" s="2" t="s">
        <v>132</v>
      </c>
      <c r="C8076" s="2">
        <v>606.85133629999996</v>
      </c>
      <c r="D8076" s="2" t="s">
        <v>134</v>
      </c>
    </row>
    <row r="8077" spans="1:4" ht="14.25" customHeight="1">
      <c r="A8077" s="2">
        <v>1629544</v>
      </c>
      <c r="B8077" s="2" t="s">
        <v>132</v>
      </c>
      <c r="C8077" s="2">
        <v>2890</v>
      </c>
      <c r="D8077" s="2" t="s">
        <v>133</v>
      </c>
    </row>
    <row r="8078" spans="1:4" ht="14.25" customHeight="1">
      <c r="A8078" s="2">
        <v>1629680</v>
      </c>
      <c r="B8078" s="2" t="s">
        <v>132</v>
      </c>
      <c r="C8078" s="2">
        <v>2311.330841</v>
      </c>
      <c r="D8078" s="2" t="s">
        <v>133</v>
      </c>
    </row>
    <row r="8079" spans="1:4" ht="14.25" customHeight="1">
      <c r="A8079" s="2">
        <v>1629683</v>
      </c>
      <c r="B8079" s="2" t="s">
        <v>132</v>
      </c>
      <c r="C8079" s="2">
        <v>3207</v>
      </c>
      <c r="D8079" s="2" t="s">
        <v>130</v>
      </c>
    </row>
    <row r="8080" spans="1:4" ht="14.25" customHeight="1">
      <c r="A8080" s="2">
        <v>1629829</v>
      </c>
      <c r="B8080" s="2" t="s">
        <v>132</v>
      </c>
      <c r="C8080" s="2">
        <v>755</v>
      </c>
      <c r="D8080" s="2" t="s">
        <v>130</v>
      </c>
    </row>
    <row r="8081" spans="1:4" ht="14.25" customHeight="1">
      <c r="A8081" s="2">
        <v>1630031</v>
      </c>
      <c r="B8081" s="2" t="s">
        <v>132</v>
      </c>
      <c r="C8081" s="2">
        <v>2726</v>
      </c>
      <c r="D8081" s="2" t="s">
        <v>130</v>
      </c>
    </row>
    <row r="8082" spans="1:4" ht="14.25" customHeight="1">
      <c r="A8082" s="2">
        <v>1630162</v>
      </c>
      <c r="B8082" s="2" t="s">
        <v>132</v>
      </c>
      <c r="C8082" s="2">
        <v>1541</v>
      </c>
      <c r="D8082" s="2" t="s">
        <v>133</v>
      </c>
    </row>
    <row r="8083" spans="1:4" ht="14.25" customHeight="1">
      <c r="A8083" s="2">
        <v>1630316</v>
      </c>
      <c r="B8083" s="2" t="s">
        <v>132</v>
      </c>
      <c r="C8083" s="2">
        <v>3235.1326749999998</v>
      </c>
      <c r="D8083" s="2" t="s">
        <v>133</v>
      </c>
    </row>
    <row r="8084" spans="1:4" ht="14.25" customHeight="1">
      <c r="A8084" s="2">
        <v>1630392</v>
      </c>
      <c r="B8084" s="2" t="s">
        <v>129</v>
      </c>
      <c r="C8084" s="2">
        <v>2414.4785419999998</v>
      </c>
      <c r="D8084" s="2" t="s">
        <v>133</v>
      </c>
    </row>
    <row r="8085" spans="1:4" ht="14.25" customHeight="1">
      <c r="A8085" s="2">
        <v>1630517</v>
      </c>
      <c r="B8085" s="2" t="s">
        <v>132</v>
      </c>
      <c r="C8085" s="2">
        <v>1088.5232430000001</v>
      </c>
      <c r="D8085" s="2" t="s">
        <v>134</v>
      </c>
    </row>
    <row r="8086" spans="1:4" ht="14.25" customHeight="1">
      <c r="A8086" s="2">
        <v>1630610</v>
      </c>
      <c r="B8086" s="2" t="s">
        <v>132</v>
      </c>
      <c r="C8086" s="2">
        <v>3382.6366939999998</v>
      </c>
      <c r="D8086" s="2" t="s">
        <v>133</v>
      </c>
    </row>
    <row r="8087" spans="1:4" ht="14.25" customHeight="1">
      <c r="A8087" s="2">
        <v>1630739</v>
      </c>
      <c r="B8087" s="2" t="s">
        <v>132</v>
      </c>
      <c r="C8087" s="2">
        <v>410</v>
      </c>
      <c r="D8087" s="2" t="s">
        <v>130</v>
      </c>
    </row>
    <row r="8088" spans="1:4" ht="14.25" customHeight="1">
      <c r="A8088" s="2">
        <v>1630953</v>
      </c>
      <c r="B8088" s="2" t="s">
        <v>129</v>
      </c>
      <c r="C8088" s="2">
        <v>1738</v>
      </c>
      <c r="D8088" s="2" t="s">
        <v>130</v>
      </c>
    </row>
    <row r="8089" spans="1:4" ht="14.25" customHeight="1">
      <c r="A8089" s="2">
        <v>1631179</v>
      </c>
      <c r="B8089" s="2" t="s">
        <v>132</v>
      </c>
      <c r="C8089" s="2">
        <v>2469.0222100000001</v>
      </c>
      <c r="D8089" s="2" t="s">
        <v>130</v>
      </c>
    </row>
    <row r="8090" spans="1:4" ht="14.25" customHeight="1">
      <c r="A8090" s="2">
        <v>1631421</v>
      </c>
      <c r="B8090" s="2" t="s">
        <v>129</v>
      </c>
      <c r="C8090" s="2">
        <v>2642</v>
      </c>
      <c r="D8090" s="2" t="s">
        <v>130</v>
      </c>
    </row>
    <row r="8091" spans="1:4" ht="14.25" customHeight="1">
      <c r="A8091" s="2">
        <v>1631473</v>
      </c>
      <c r="B8091" s="2" t="s">
        <v>132</v>
      </c>
      <c r="C8091" s="2">
        <v>2934.5730010000002</v>
      </c>
      <c r="D8091" s="2" t="s">
        <v>130</v>
      </c>
    </row>
    <row r="8092" spans="1:4" ht="14.25" customHeight="1">
      <c r="A8092" s="2">
        <v>1631858</v>
      </c>
      <c r="B8092" s="2" t="s">
        <v>132</v>
      </c>
      <c r="C8092" s="2">
        <v>3131.2021380000001</v>
      </c>
      <c r="D8092" s="2" t="s">
        <v>133</v>
      </c>
    </row>
    <row r="8093" spans="1:4" ht="14.25" customHeight="1">
      <c r="A8093" s="2">
        <v>1631935</v>
      </c>
      <c r="B8093" s="2" t="s">
        <v>132</v>
      </c>
      <c r="C8093" s="2">
        <v>2433</v>
      </c>
      <c r="D8093" s="2" t="s">
        <v>130</v>
      </c>
    </row>
    <row r="8094" spans="1:4" ht="14.25" customHeight="1">
      <c r="A8094" s="2">
        <v>1631954</v>
      </c>
      <c r="B8094" s="2" t="s">
        <v>132</v>
      </c>
      <c r="C8094" s="2">
        <v>1989.77792</v>
      </c>
      <c r="D8094" s="2" t="s">
        <v>133</v>
      </c>
    </row>
    <row r="8095" spans="1:4" ht="14.25" customHeight="1">
      <c r="A8095" s="2">
        <v>1632033</v>
      </c>
      <c r="B8095" s="2" t="s">
        <v>129</v>
      </c>
      <c r="C8095" s="2">
        <v>1554</v>
      </c>
      <c r="D8095" s="2" t="s">
        <v>130</v>
      </c>
    </row>
    <row r="8096" spans="1:4" ht="14.25" customHeight="1">
      <c r="A8096" s="2">
        <v>1632654</v>
      </c>
      <c r="B8096" s="2" t="s">
        <v>129</v>
      </c>
      <c r="C8096" s="2">
        <v>3579.2851599999999</v>
      </c>
      <c r="D8096" s="2" t="s">
        <v>133</v>
      </c>
    </row>
    <row r="8097" spans="1:4" ht="14.25" customHeight="1">
      <c r="A8097" s="2">
        <v>1633265</v>
      </c>
      <c r="B8097" s="2" t="s">
        <v>132</v>
      </c>
      <c r="C8097" s="2">
        <v>3203.2549909999998</v>
      </c>
      <c r="D8097" s="2" t="s">
        <v>130</v>
      </c>
    </row>
    <row r="8098" spans="1:4" ht="14.25" customHeight="1">
      <c r="A8098" s="2">
        <v>1633691</v>
      </c>
      <c r="B8098" s="2" t="s">
        <v>132</v>
      </c>
      <c r="C8098" s="2">
        <v>2406.284654</v>
      </c>
      <c r="D8098" s="2" t="s">
        <v>130</v>
      </c>
    </row>
    <row r="8099" spans="1:4" ht="14.25" customHeight="1">
      <c r="A8099" s="2">
        <v>1633819</v>
      </c>
      <c r="B8099" s="2" t="s">
        <v>132</v>
      </c>
      <c r="C8099" s="2">
        <v>939.62786470000003</v>
      </c>
      <c r="D8099" s="2" t="s">
        <v>130</v>
      </c>
    </row>
    <row r="8100" spans="1:4" ht="14.25" customHeight="1">
      <c r="A8100" s="2">
        <v>1633940</v>
      </c>
      <c r="B8100" s="2" t="s">
        <v>132</v>
      </c>
      <c r="C8100" s="2">
        <v>1309.7773500000001</v>
      </c>
      <c r="D8100" s="2" t="s">
        <v>133</v>
      </c>
    </row>
    <row r="8101" spans="1:4" ht="14.25" customHeight="1">
      <c r="A8101" s="2">
        <v>1634005</v>
      </c>
      <c r="B8101" s="2" t="s">
        <v>132</v>
      </c>
      <c r="C8101" s="2">
        <v>2083</v>
      </c>
      <c r="D8101" s="2" t="s">
        <v>130</v>
      </c>
    </row>
    <row r="8102" spans="1:4" ht="14.25" customHeight="1">
      <c r="A8102" s="2">
        <v>1634031</v>
      </c>
      <c r="B8102" s="2" t="s">
        <v>129</v>
      </c>
      <c r="C8102" s="2">
        <v>1222.7128210000001</v>
      </c>
      <c r="D8102" s="2" t="s">
        <v>134</v>
      </c>
    </row>
    <row r="8103" spans="1:4" ht="14.25" customHeight="1">
      <c r="A8103" s="2">
        <v>1634091</v>
      </c>
      <c r="B8103" s="2" t="s">
        <v>129</v>
      </c>
      <c r="C8103" s="2">
        <v>3043.7908240000002</v>
      </c>
      <c r="D8103" s="2" t="s">
        <v>130</v>
      </c>
    </row>
    <row r="8104" spans="1:4" ht="14.25" customHeight="1">
      <c r="A8104" s="2">
        <v>1634096</v>
      </c>
      <c r="B8104" s="2" t="s">
        <v>132</v>
      </c>
      <c r="C8104" s="2">
        <v>1530.59584</v>
      </c>
      <c r="D8104" s="2" t="s">
        <v>133</v>
      </c>
    </row>
    <row r="8105" spans="1:4" ht="14.25" customHeight="1">
      <c r="A8105" s="2">
        <v>1634180</v>
      </c>
      <c r="B8105" s="2" t="s">
        <v>132</v>
      </c>
      <c r="C8105" s="2">
        <v>3237</v>
      </c>
      <c r="D8105" s="2" t="s">
        <v>133</v>
      </c>
    </row>
    <row r="8106" spans="1:4" ht="14.25" customHeight="1">
      <c r="A8106" s="2">
        <v>1634555</v>
      </c>
      <c r="B8106" s="2" t="s">
        <v>132</v>
      </c>
      <c r="C8106" s="2">
        <v>1275.195393</v>
      </c>
      <c r="D8106" s="2" t="s">
        <v>130</v>
      </c>
    </row>
    <row r="8107" spans="1:4" ht="14.25" customHeight="1">
      <c r="A8107" s="2">
        <v>1634619</v>
      </c>
      <c r="B8107" s="2" t="s">
        <v>129</v>
      </c>
      <c r="C8107" s="2">
        <v>2461.866755</v>
      </c>
      <c r="D8107" s="2" t="s">
        <v>134</v>
      </c>
    </row>
    <row r="8108" spans="1:4" ht="14.25" customHeight="1">
      <c r="A8108" s="2">
        <v>1634637</v>
      </c>
      <c r="B8108" s="2" t="s">
        <v>129</v>
      </c>
      <c r="C8108" s="2">
        <v>3388.749131</v>
      </c>
      <c r="D8108" s="2" t="s">
        <v>130</v>
      </c>
    </row>
    <row r="8109" spans="1:4" ht="14.25" customHeight="1">
      <c r="A8109" s="2">
        <v>1634706</v>
      </c>
      <c r="B8109" s="2" t="s">
        <v>129</v>
      </c>
      <c r="C8109" s="2">
        <v>2223.7900880000002</v>
      </c>
      <c r="D8109" s="2" t="s">
        <v>133</v>
      </c>
    </row>
    <row r="8110" spans="1:4" ht="14.25" customHeight="1">
      <c r="A8110" s="2">
        <v>1635113</v>
      </c>
      <c r="B8110" s="2" t="s">
        <v>132</v>
      </c>
      <c r="C8110" s="2">
        <v>2229.417641</v>
      </c>
      <c r="D8110" s="2" t="s">
        <v>130</v>
      </c>
    </row>
    <row r="8111" spans="1:4" ht="14.25" customHeight="1">
      <c r="A8111" s="2">
        <v>1635532</v>
      </c>
      <c r="B8111" s="2" t="s">
        <v>132</v>
      </c>
      <c r="C8111" s="2">
        <v>2754.7626740000001</v>
      </c>
      <c r="D8111" s="2" t="s">
        <v>133</v>
      </c>
    </row>
    <row r="8112" spans="1:4" ht="14.25" customHeight="1">
      <c r="A8112" s="2">
        <v>1635692</v>
      </c>
      <c r="B8112" s="2" t="s">
        <v>132</v>
      </c>
      <c r="C8112" s="2">
        <v>3191</v>
      </c>
      <c r="D8112" s="2" t="s">
        <v>133</v>
      </c>
    </row>
    <row r="8113" spans="1:4" ht="14.25" customHeight="1">
      <c r="A8113" s="2">
        <v>1635820</v>
      </c>
      <c r="B8113" s="2" t="s">
        <v>132</v>
      </c>
      <c r="C8113" s="2">
        <v>651.37667769999996</v>
      </c>
      <c r="D8113" s="2" t="s">
        <v>133</v>
      </c>
    </row>
    <row r="8114" spans="1:4" ht="14.25" customHeight="1">
      <c r="A8114" s="2">
        <v>1635946</v>
      </c>
      <c r="B8114" s="2" t="s">
        <v>132</v>
      </c>
      <c r="C8114" s="2">
        <v>1779.5897990000001</v>
      </c>
      <c r="D8114" s="2" t="s">
        <v>133</v>
      </c>
    </row>
    <row r="8115" spans="1:4" ht="14.25" customHeight="1">
      <c r="A8115" s="2">
        <v>1636657</v>
      </c>
      <c r="B8115" s="2" t="s">
        <v>132</v>
      </c>
      <c r="C8115" s="2">
        <v>1815.674268</v>
      </c>
      <c r="D8115" s="2" t="s">
        <v>130</v>
      </c>
    </row>
    <row r="8116" spans="1:4" ht="14.25" customHeight="1">
      <c r="A8116" s="2">
        <v>1636670</v>
      </c>
      <c r="B8116" s="2" t="s">
        <v>132</v>
      </c>
      <c r="C8116" s="2">
        <v>1608.554854</v>
      </c>
      <c r="D8116" s="2" t="s">
        <v>133</v>
      </c>
    </row>
    <row r="8117" spans="1:4" ht="14.25" customHeight="1">
      <c r="A8117" s="2">
        <v>1636835</v>
      </c>
      <c r="B8117" s="2" t="s">
        <v>132</v>
      </c>
      <c r="C8117" s="2">
        <v>3570.462239</v>
      </c>
      <c r="D8117" s="2" t="s">
        <v>130</v>
      </c>
    </row>
    <row r="8118" spans="1:4" ht="14.25" customHeight="1">
      <c r="A8118" s="2">
        <v>1636987</v>
      </c>
      <c r="B8118" s="2" t="s">
        <v>132</v>
      </c>
      <c r="C8118" s="2">
        <v>2979.3913729999999</v>
      </c>
      <c r="D8118" s="2" t="s">
        <v>130</v>
      </c>
    </row>
    <row r="8119" spans="1:4" ht="14.25" customHeight="1">
      <c r="A8119" s="2">
        <v>1637066</v>
      </c>
      <c r="B8119" s="2" t="s">
        <v>132</v>
      </c>
      <c r="C8119" s="2">
        <v>1645</v>
      </c>
      <c r="D8119" s="2" t="s">
        <v>133</v>
      </c>
    </row>
    <row r="8120" spans="1:4" ht="14.25" customHeight="1">
      <c r="A8120" s="2">
        <v>1637301</v>
      </c>
      <c r="B8120" s="2" t="s">
        <v>129</v>
      </c>
      <c r="C8120" s="2">
        <v>2971.0783630000001</v>
      </c>
      <c r="D8120" s="2" t="s">
        <v>130</v>
      </c>
    </row>
    <row r="8121" spans="1:4" ht="14.25" customHeight="1">
      <c r="A8121" s="2">
        <v>1637670</v>
      </c>
      <c r="B8121" s="2" t="s">
        <v>129</v>
      </c>
      <c r="C8121" s="2">
        <v>1606.296468</v>
      </c>
      <c r="D8121" s="2" t="s">
        <v>133</v>
      </c>
    </row>
    <row r="8122" spans="1:4" ht="14.25" customHeight="1">
      <c r="A8122" s="2">
        <v>1637674</v>
      </c>
      <c r="B8122" s="2" t="s">
        <v>132</v>
      </c>
      <c r="C8122" s="2">
        <v>2642</v>
      </c>
      <c r="D8122" s="2" t="s">
        <v>133</v>
      </c>
    </row>
    <row r="8123" spans="1:4" ht="14.25" customHeight="1">
      <c r="A8123" s="2">
        <v>1637735</v>
      </c>
      <c r="B8123" s="2" t="s">
        <v>132</v>
      </c>
      <c r="C8123" s="2">
        <v>1589</v>
      </c>
      <c r="D8123" s="2" t="s">
        <v>130</v>
      </c>
    </row>
    <row r="8124" spans="1:4" ht="14.25" customHeight="1">
      <c r="A8124" s="2">
        <v>1637779</v>
      </c>
      <c r="B8124" s="2" t="s">
        <v>132</v>
      </c>
      <c r="C8124" s="2">
        <v>2991</v>
      </c>
      <c r="D8124" s="2" t="s">
        <v>130</v>
      </c>
    </row>
    <row r="8125" spans="1:4" ht="14.25" customHeight="1">
      <c r="A8125" s="2">
        <v>1637788</v>
      </c>
      <c r="B8125" s="2" t="s">
        <v>132</v>
      </c>
      <c r="C8125" s="2">
        <v>1965</v>
      </c>
      <c r="D8125" s="2" t="s">
        <v>133</v>
      </c>
    </row>
    <row r="8126" spans="1:4" ht="14.25" customHeight="1">
      <c r="A8126" s="2">
        <v>1637863</v>
      </c>
      <c r="B8126" s="2" t="s">
        <v>132</v>
      </c>
      <c r="C8126" s="2">
        <v>1142.539886</v>
      </c>
      <c r="D8126" s="2" t="s">
        <v>130</v>
      </c>
    </row>
    <row r="8127" spans="1:4" ht="14.25" customHeight="1">
      <c r="A8127" s="2">
        <v>1638522</v>
      </c>
      <c r="B8127" s="2" t="s">
        <v>129</v>
      </c>
      <c r="C8127" s="2">
        <v>438.8191875</v>
      </c>
      <c r="D8127" s="2" t="s">
        <v>133</v>
      </c>
    </row>
    <row r="8128" spans="1:4" ht="14.25" customHeight="1">
      <c r="A8128" s="2">
        <v>1638606</v>
      </c>
      <c r="B8128" s="2" t="s">
        <v>129</v>
      </c>
      <c r="C8128" s="2">
        <v>3049.666581</v>
      </c>
      <c r="D8128" s="2" t="s">
        <v>133</v>
      </c>
    </row>
    <row r="8129" spans="1:4" ht="14.25" customHeight="1">
      <c r="A8129" s="2">
        <v>1638700</v>
      </c>
      <c r="B8129" s="2" t="s">
        <v>132</v>
      </c>
      <c r="C8129" s="2">
        <v>2195.789123</v>
      </c>
      <c r="D8129" s="2" t="s">
        <v>133</v>
      </c>
    </row>
    <row r="8130" spans="1:4" ht="14.25" customHeight="1">
      <c r="A8130" s="2">
        <v>1638819</v>
      </c>
      <c r="B8130" s="2" t="s">
        <v>129</v>
      </c>
      <c r="C8130" s="2">
        <v>3410.162828</v>
      </c>
      <c r="D8130" s="2" t="s">
        <v>134</v>
      </c>
    </row>
    <row r="8131" spans="1:4" ht="14.25" customHeight="1">
      <c r="A8131" s="2">
        <v>1638863</v>
      </c>
      <c r="B8131" s="2" t="s">
        <v>132</v>
      </c>
      <c r="C8131" s="2">
        <v>1813</v>
      </c>
      <c r="D8131" s="2" t="s">
        <v>130</v>
      </c>
    </row>
    <row r="8132" spans="1:4" ht="14.25" customHeight="1">
      <c r="A8132" s="2">
        <v>1639330</v>
      </c>
      <c r="B8132" s="2" t="s">
        <v>132</v>
      </c>
      <c r="C8132" s="2">
        <v>1610</v>
      </c>
      <c r="D8132" s="2" t="s">
        <v>133</v>
      </c>
    </row>
    <row r="8133" spans="1:4" ht="14.25" customHeight="1">
      <c r="A8133" s="2">
        <v>1639593</v>
      </c>
      <c r="B8133" s="2" t="s">
        <v>129</v>
      </c>
      <c r="C8133" s="2">
        <v>369</v>
      </c>
      <c r="D8133" s="2" t="s">
        <v>130</v>
      </c>
    </row>
    <row r="8134" spans="1:4" ht="14.25" customHeight="1">
      <c r="A8134" s="2">
        <v>1639625</v>
      </c>
      <c r="B8134" s="2" t="s">
        <v>132</v>
      </c>
      <c r="C8134" s="2">
        <v>2964.6499589999999</v>
      </c>
      <c r="D8134" s="2" t="s">
        <v>130</v>
      </c>
    </row>
    <row r="8135" spans="1:4" ht="14.25" customHeight="1">
      <c r="A8135" s="2">
        <v>1639689</v>
      </c>
      <c r="B8135" s="2" t="s">
        <v>129</v>
      </c>
      <c r="C8135" s="2">
        <v>3411</v>
      </c>
      <c r="D8135" s="2" t="s">
        <v>130</v>
      </c>
    </row>
    <row r="8136" spans="1:4" ht="14.25" customHeight="1">
      <c r="A8136" s="2">
        <v>1639714</v>
      </c>
      <c r="B8136" s="2" t="s">
        <v>132</v>
      </c>
      <c r="C8136" s="2">
        <v>1979</v>
      </c>
      <c r="D8136" s="2" t="s">
        <v>133</v>
      </c>
    </row>
    <row r="8137" spans="1:4" ht="14.25" customHeight="1">
      <c r="A8137" s="2">
        <v>1639795</v>
      </c>
      <c r="B8137" s="2" t="s">
        <v>132</v>
      </c>
      <c r="C8137" s="2">
        <v>3455.2869860000001</v>
      </c>
      <c r="D8137" s="2" t="s">
        <v>130</v>
      </c>
    </row>
    <row r="8138" spans="1:4" ht="14.25" customHeight="1">
      <c r="A8138" s="2">
        <v>1640093</v>
      </c>
      <c r="B8138" s="2" t="s">
        <v>132</v>
      </c>
      <c r="C8138" s="2">
        <v>956.10769530000005</v>
      </c>
      <c r="D8138" s="2" t="s">
        <v>134</v>
      </c>
    </row>
    <row r="8139" spans="1:4" ht="14.25" customHeight="1">
      <c r="A8139" s="2">
        <v>1640244</v>
      </c>
      <c r="B8139" s="2" t="s">
        <v>129</v>
      </c>
      <c r="C8139" s="2">
        <v>881.67007750000005</v>
      </c>
      <c r="D8139" s="2" t="s">
        <v>133</v>
      </c>
    </row>
    <row r="8140" spans="1:4" ht="14.25" customHeight="1">
      <c r="A8140" s="2">
        <v>1640325</v>
      </c>
      <c r="B8140" s="2" t="s">
        <v>129</v>
      </c>
      <c r="C8140" s="2">
        <v>376.33753350000001</v>
      </c>
      <c r="D8140" s="2" t="s">
        <v>130</v>
      </c>
    </row>
    <row r="8141" spans="1:4" ht="14.25" customHeight="1">
      <c r="A8141" s="2">
        <v>1640528</v>
      </c>
      <c r="B8141" s="2" t="s">
        <v>132</v>
      </c>
      <c r="C8141" s="2">
        <v>594.90187549999996</v>
      </c>
      <c r="D8141" s="2" t="s">
        <v>133</v>
      </c>
    </row>
    <row r="8142" spans="1:4" ht="14.25" customHeight="1">
      <c r="A8142" s="2">
        <v>1640943</v>
      </c>
      <c r="B8142" s="2" t="s">
        <v>129</v>
      </c>
      <c r="C8142" s="2">
        <v>3552.6738129999999</v>
      </c>
      <c r="D8142" s="2" t="s">
        <v>130</v>
      </c>
    </row>
    <row r="8143" spans="1:4" ht="14.25" customHeight="1">
      <c r="A8143" s="2">
        <v>1640981</v>
      </c>
      <c r="B8143" s="2" t="s">
        <v>132</v>
      </c>
      <c r="C8143" s="2">
        <v>1955.774823</v>
      </c>
      <c r="D8143" s="2" t="s">
        <v>130</v>
      </c>
    </row>
    <row r="8144" spans="1:4" ht="14.25" customHeight="1">
      <c r="A8144" s="2">
        <v>1641084</v>
      </c>
      <c r="B8144" s="2" t="s">
        <v>129</v>
      </c>
      <c r="C8144" s="2">
        <v>2980</v>
      </c>
      <c r="D8144" s="2" t="s">
        <v>133</v>
      </c>
    </row>
    <row r="8145" spans="1:4" ht="14.25" customHeight="1">
      <c r="A8145" s="2">
        <v>1641492</v>
      </c>
      <c r="B8145" s="2" t="s">
        <v>129</v>
      </c>
      <c r="C8145" s="2">
        <v>3443.4918400000001</v>
      </c>
      <c r="D8145" s="2" t="s">
        <v>133</v>
      </c>
    </row>
    <row r="8146" spans="1:4" ht="14.25" customHeight="1">
      <c r="A8146" s="2">
        <v>1641981</v>
      </c>
      <c r="B8146" s="2" t="s">
        <v>129</v>
      </c>
      <c r="C8146" s="2">
        <v>298</v>
      </c>
      <c r="D8146" s="2" t="s">
        <v>130</v>
      </c>
    </row>
    <row r="8147" spans="1:4" ht="14.25" customHeight="1">
      <c r="A8147" s="2">
        <v>1641990</v>
      </c>
      <c r="B8147" s="2" t="s">
        <v>129</v>
      </c>
      <c r="C8147" s="2">
        <v>3027.8038350000002</v>
      </c>
      <c r="D8147" s="2" t="s">
        <v>133</v>
      </c>
    </row>
    <row r="8148" spans="1:4" ht="14.25" customHeight="1">
      <c r="A8148" s="2">
        <v>1642173</v>
      </c>
      <c r="B8148" s="2" t="s">
        <v>129</v>
      </c>
      <c r="C8148" s="2">
        <v>1657.202798</v>
      </c>
      <c r="D8148" s="2" t="s">
        <v>130</v>
      </c>
    </row>
    <row r="8149" spans="1:4" ht="14.25" customHeight="1">
      <c r="A8149" s="2">
        <v>1642307</v>
      </c>
      <c r="B8149" s="2" t="s">
        <v>132</v>
      </c>
      <c r="C8149" s="2">
        <v>1499.2595550000001</v>
      </c>
      <c r="D8149" s="2" t="s">
        <v>130</v>
      </c>
    </row>
    <row r="8150" spans="1:4" ht="14.25" customHeight="1">
      <c r="A8150" s="2">
        <v>1642529</v>
      </c>
      <c r="B8150" s="2" t="s">
        <v>132</v>
      </c>
      <c r="C8150" s="2">
        <v>1480</v>
      </c>
      <c r="D8150" s="2" t="s">
        <v>134</v>
      </c>
    </row>
    <row r="8151" spans="1:4" ht="14.25" customHeight="1">
      <c r="A8151" s="2">
        <v>1642531</v>
      </c>
      <c r="B8151" s="2" t="s">
        <v>132</v>
      </c>
      <c r="C8151" s="2">
        <v>2607</v>
      </c>
      <c r="D8151" s="2" t="s">
        <v>130</v>
      </c>
    </row>
    <row r="8152" spans="1:4" ht="14.25" customHeight="1">
      <c r="A8152" s="2">
        <v>1642679</v>
      </c>
      <c r="B8152" s="2" t="s">
        <v>132</v>
      </c>
      <c r="C8152" s="2">
        <v>738</v>
      </c>
      <c r="D8152" s="2" t="s">
        <v>130</v>
      </c>
    </row>
    <row r="8153" spans="1:4" ht="14.25" customHeight="1">
      <c r="A8153" s="2">
        <v>1642682</v>
      </c>
      <c r="B8153" s="2" t="s">
        <v>132</v>
      </c>
      <c r="C8153" s="2">
        <v>3299.975884</v>
      </c>
      <c r="D8153" s="2" t="s">
        <v>133</v>
      </c>
    </row>
    <row r="8154" spans="1:4" ht="14.25" customHeight="1">
      <c r="A8154" s="2">
        <v>1642722</v>
      </c>
      <c r="B8154" s="2" t="s">
        <v>129</v>
      </c>
      <c r="C8154" s="2">
        <v>1792</v>
      </c>
      <c r="D8154" s="2" t="s">
        <v>133</v>
      </c>
    </row>
    <row r="8155" spans="1:4" ht="14.25" customHeight="1">
      <c r="A8155" s="2">
        <v>1642879</v>
      </c>
      <c r="B8155" s="2" t="s">
        <v>132</v>
      </c>
      <c r="C8155" s="2">
        <v>1596.169778</v>
      </c>
      <c r="D8155" s="2" t="s">
        <v>134</v>
      </c>
    </row>
    <row r="8156" spans="1:4" ht="14.25" customHeight="1">
      <c r="A8156" s="2">
        <v>1643036</v>
      </c>
      <c r="B8156" s="2" t="s">
        <v>132</v>
      </c>
      <c r="C8156" s="2">
        <v>3264</v>
      </c>
      <c r="D8156" s="2" t="s">
        <v>133</v>
      </c>
    </row>
    <row r="8157" spans="1:4" ht="14.25" customHeight="1">
      <c r="A8157" s="2">
        <v>1643064</v>
      </c>
      <c r="B8157" s="2" t="s">
        <v>129</v>
      </c>
      <c r="C8157" s="2">
        <v>311.37704589999998</v>
      </c>
      <c r="D8157" s="2" t="s">
        <v>133</v>
      </c>
    </row>
    <row r="8158" spans="1:4" ht="14.25" customHeight="1">
      <c r="A8158" s="2">
        <v>1643231</v>
      </c>
      <c r="B8158" s="2" t="s">
        <v>132</v>
      </c>
      <c r="C8158" s="2">
        <v>3274</v>
      </c>
      <c r="D8158" s="2" t="s">
        <v>130</v>
      </c>
    </row>
    <row r="8159" spans="1:4" ht="14.25" customHeight="1">
      <c r="A8159" s="2">
        <v>1643278</v>
      </c>
      <c r="B8159" s="2" t="s">
        <v>132</v>
      </c>
      <c r="C8159" s="2">
        <v>2602.5004739999999</v>
      </c>
      <c r="D8159" s="2" t="s">
        <v>133</v>
      </c>
    </row>
    <row r="8160" spans="1:4" ht="14.25" customHeight="1">
      <c r="A8160" s="2">
        <v>1643521</v>
      </c>
      <c r="B8160" s="2" t="s">
        <v>132</v>
      </c>
      <c r="C8160" s="2">
        <v>495</v>
      </c>
      <c r="D8160" s="2" t="s">
        <v>130</v>
      </c>
    </row>
    <row r="8161" spans="1:4" ht="14.25" customHeight="1">
      <c r="A8161" s="2">
        <v>1644303</v>
      </c>
      <c r="B8161" s="2" t="s">
        <v>129</v>
      </c>
      <c r="C8161" s="2">
        <v>1780</v>
      </c>
      <c r="D8161" s="2" t="s">
        <v>130</v>
      </c>
    </row>
    <row r="8162" spans="1:4" ht="14.25" customHeight="1">
      <c r="A8162" s="2">
        <v>1644426</v>
      </c>
      <c r="B8162" s="2" t="s">
        <v>129</v>
      </c>
      <c r="C8162" s="2">
        <v>3386.4594499999998</v>
      </c>
      <c r="D8162" s="2" t="s">
        <v>133</v>
      </c>
    </row>
    <row r="8163" spans="1:4" ht="14.25" customHeight="1">
      <c r="A8163" s="2">
        <v>1644972</v>
      </c>
      <c r="B8163" s="2" t="s">
        <v>129</v>
      </c>
      <c r="C8163" s="2">
        <v>1078</v>
      </c>
      <c r="D8163" s="2" t="s">
        <v>133</v>
      </c>
    </row>
    <row r="8164" spans="1:4" ht="14.25" customHeight="1">
      <c r="A8164" s="2">
        <v>1645006</v>
      </c>
      <c r="B8164" s="2" t="s">
        <v>132</v>
      </c>
      <c r="C8164" s="2">
        <v>3593.8096209999999</v>
      </c>
      <c r="D8164" s="2" t="s">
        <v>133</v>
      </c>
    </row>
    <row r="8165" spans="1:4" ht="14.25" customHeight="1">
      <c r="A8165" s="2">
        <v>1645416</v>
      </c>
      <c r="B8165" s="2" t="s">
        <v>129</v>
      </c>
      <c r="C8165" s="2">
        <v>325.72332920000002</v>
      </c>
      <c r="D8165" s="2" t="s">
        <v>133</v>
      </c>
    </row>
    <row r="8166" spans="1:4" ht="14.25" customHeight="1">
      <c r="A8166" s="2">
        <v>1645473</v>
      </c>
      <c r="B8166" s="2" t="s">
        <v>129</v>
      </c>
      <c r="C8166" s="2">
        <v>408</v>
      </c>
      <c r="D8166" s="2" t="s">
        <v>130</v>
      </c>
    </row>
    <row r="8167" spans="1:4" ht="14.25" customHeight="1">
      <c r="A8167" s="2">
        <v>1645531</v>
      </c>
      <c r="B8167" s="2" t="s">
        <v>132</v>
      </c>
      <c r="C8167" s="2">
        <v>2453.1590529999999</v>
      </c>
      <c r="D8167" s="2" t="s">
        <v>130</v>
      </c>
    </row>
    <row r="8168" spans="1:4" ht="14.25" customHeight="1">
      <c r="A8168" s="2">
        <v>1645563</v>
      </c>
      <c r="B8168" s="2" t="s">
        <v>129</v>
      </c>
      <c r="C8168" s="2">
        <v>3168</v>
      </c>
      <c r="D8168" s="2" t="s">
        <v>130</v>
      </c>
    </row>
    <row r="8169" spans="1:4" ht="14.25" customHeight="1">
      <c r="A8169" s="2">
        <v>1645795</v>
      </c>
      <c r="B8169" s="2" t="s">
        <v>132</v>
      </c>
      <c r="C8169" s="2">
        <v>1381.25351</v>
      </c>
      <c r="D8169" s="2" t="s">
        <v>130</v>
      </c>
    </row>
    <row r="8170" spans="1:4" ht="14.25" customHeight="1">
      <c r="A8170" s="2">
        <v>1646235</v>
      </c>
      <c r="B8170" s="2" t="s">
        <v>129</v>
      </c>
      <c r="C8170" s="2">
        <v>3820.9093189999999</v>
      </c>
      <c r="D8170" s="2" t="s">
        <v>130</v>
      </c>
    </row>
    <row r="8171" spans="1:4" ht="14.25" customHeight="1">
      <c r="A8171" s="2">
        <v>1646247</v>
      </c>
      <c r="B8171" s="2" t="s">
        <v>129</v>
      </c>
      <c r="C8171" s="2">
        <v>1596.132736</v>
      </c>
      <c r="D8171" s="2" t="s">
        <v>130</v>
      </c>
    </row>
    <row r="8172" spans="1:4" ht="14.25" customHeight="1">
      <c r="A8172" s="2">
        <v>1646510</v>
      </c>
      <c r="B8172" s="2" t="s">
        <v>132</v>
      </c>
      <c r="C8172" s="2">
        <v>555</v>
      </c>
      <c r="D8172" s="2" t="s">
        <v>133</v>
      </c>
    </row>
    <row r="8173" spans="1:4" ht="14.25" customHeight="1">
      <c r="A8173" s="2">
        <v>1646558</v>
      </c>
      <c r="B8173" s="2" t="s">
        <v>132</v>
      </c>
      <c r="C8173" s="2">
        <v>3257.2496820000001</v>
      </c>
      <c r="D8173" s="2" t="s">
        <v>133</v>
      </c>
    </row>
    <row r="8174" spans="1:4" ht="14.25" customHeight="1">
      <c r="A8174" s="2">
        <v>1646810</v>
      </c>
      <c r="B8174" s="2" t="s">
        <v>132</v>
      </c>
      <c r="C8174" s="2">
        <v>1976</v>
      </c>
      <c r="D8174" s="2" t="s">
        <v>133</v>
      </c>
    </row>
    <row r="8175" spans="1:4" ht="14.25" customHeight="1">
      <c r="A8175" s="2">
        <v>1646864</v>
      </c>
      <c r="B8175" s="2" t="s">
        <v>132</v>
      </c>
      <c r="C8175" s="2">
        <v>1003.925284</v>
      </c>
      <c r="D8175" s="2" t="s">
        <v>133</v>
      </c>
    </row>
    <row r="8176" spans="1:4" ht="14.25" customHeight="1">
      <c r="A8176" s="2">
        <v>1646912</v>
      </c>
      <c r="B8176" s="2" t="s">
        <v>132</v>
      </c>
      <c r="C8176" s="2">
        <v>1597</v>
      </c>
      <c r="D8176" s="2" t="s">
        <v>133</v>
      </c>
    </row>
    <row r="8177" spans="1:4" ht="14.25" customHeight="1">
      <c r="A8177" s="2">
        <v>1647455</v>
      </c>
      <c r="B8177" s="2" t="s">
        <v>132</v>
      </c>
      <c r="C8177" s="2">
        <v>1121.1879590000001</v>
      </c>
      <c r="D8177" s="2" t="s">
        <v>130</v>
      </c>
    </row>
    <row r="8178" spans="1:4" ht="14.25" customHeight="1">
      <c r="A8178" s="2">
        <v>1647575</v>
      </c>
      <c r="B8178" s="2" t="s">
        <v>132</v>
      </c>
      <c r="C8178" s="2">
        <v>1476.1316119999999</v>
      </c>
      <c r="D8178" s="2" t="s">
        <v>130</v>
      </c>
    </row>
    <row r="8179" spans="1:4" ht="14.25" customHeight="1">
      <c r="A8179" s="2">
        <v>1647615</v>
      </c>
      <c r="B8179" s="2" t="s">
        <v>129</v>
      </c>
      <c r="C8179" s="2">
        <v>804.31374559999995</v>
      </c>
      <c r="D8179" s="2" t="s">
        <v>130</v>
      </c>
    </row>
    <row r="8180" spans="1:4" ht="14.25" customHeight="1">
      <c r="A8180" s="2">
        <v>1648056</v>
      </c>
      <c r="B8180" s="2" t="s">
        <v>129</v>
      </c>
      <c r="C8180" s="2">
        <v>2220</v>
      </c>
      <c r="D8180" s="2" t="s">
        <v>133</v>
      </c>
    </row>
    <row r="8181" spans="1:4" ht="14.25" customHeight="1">
      <c r="A8181" s="2">
        <v>1648166</v>
      </c>
      <c r="B8181" s="2" t="s">
        <v>132</v>
      </c>
      <c r="C8181" s="2">
        <v>3011</v>
      </c>
      <c r="D8181" s="2" t="s">
        <v>133</v>
      </c>
    </row>
    <row r="8182" spans="1:4" ht="14.25" customHeight="1">
      <c r="A8182" s="2">
        <v>1648252</v>
      </c>
      <c r="B8182" s="2" t="s">
        <v>132</v>
      </c>
      <c r="C8182" s="2">
        <v>397.6471975</v>
      </c>
      <c r="D8182" s="2" t="s">
        <v>133</v>
      </c>
    </row>
    <row r="8183" spans="1:4" ht="14.25" customHeight="1">
      <c r="A8183" s="2">
        <v>1648779</v>
      </c>
      <c r="B8183" s="2" t="s">
        <v>129</v>
      </c>
      <c r="C8183" s="2">
        <v>1019.005687</v>
      </c>
      <c r="D8183" s="2" t="s">
        <v>130</v>
      </c>
    </row>
    <row r="8184" spans="1:4" ht="14.25" customHeight="1">
      <c r="A8184" s="2">
        <v>1648897</v>
      </c>
      <c r="B8184" s="2" t="s">
        <v>132</v>
      </c>
      <c r="C8184" s="2">
        <v>699</v>
      </c>
      <c r="D8184" s="2" t="s">
        <v>130</v>
      </c>
    </row>
    <row r="8185" spans="1:4" ht="14.25" customHeight="1">
      <c r="A8185" s="2">
        <v>1648918</v>
      </c>
      <c r="B8185" s="2" t="s">
        <v>132</v>
      </c>
      <c r="C8185" s="2">
        <v>2926.2901969999998</v>
      </c>
      <c r="D8185" s="2" t="s">
        <v>133</v>
      </c>
    </row>
    <row r="8186" spans="1:4" ht="14.25" customHeight="1">
      <c r="A8186" s="2">
        <v>1649196</v>
      </c>
      <c r="B8186" s="2" t="s">
        <v>129</v>
      </c>
      <c r="C8186" s="2">
        <v>620</v>
      </c>
      <c r="D8186" s="2" t="s">
        <v>133</v>
      </c>
    </row>
    <row r="8187" spans="1:4" ht="14.25" customHeight="1">
      <c r="A8187" s="2">
        <v>1649342</v>
      </c>
      <c r="B8187" s="2" t="s">
        <v>132</v>
      </c>
      <c r="C8187" s="2">
        <v>624.54304219999995</v>
      </c>
      <c r="D8187" s="2" t="s">
        <v>133</v>
      </c>
    </row>
    <row r="8188" spans="1:4" ht="14.25" customHeight="1">
      <c r="A8188" s="2">
        <v>1649552</v>
      </c>
      <c r="B8188" s="2" t="s">
        <v>132</v>
      </c>
      <c r="C8188" s="2">
        <v>1273</v>
      </c>
      <c r="D8188" s="2" t="s">
        <v>133</v>
      </c>
    </row>
    <row r="8189" spans="1:4" ht="14.25" customHeight="1">
      <c r="A8189" s="2">
        <v>1649749</v>
      </c>
      <c r="B8189" s="2" t="s">
        <v>132</v>
      </c>
      <c r="C8189" s="2">
        <v>934.04515600000002</v>
      </c>
      <c r="D8189" s="2" t="s">
        <v>130</v>
      </c>
    </row>
    <row r="8190" spans="1:4" ht="14.25" customHeight="1">
      <c r="A8190" s="2">
        <v>1649807</v>
      </c>
      <c r="B8190" s="2" t="s">
        <v>132</v>
      </c>
      <c r="C8190" s="2">
        <v>1762.6142339999999</v>
      </c>
      <c r="D8190" s="2" t="s">
        <v>130</v>
      </c>
    </row>
    <row r="8191" spans="1:4" ht="14.25" customHeight="1">
      <c r="A8191" s="2">
        <v>1649891</v>
      </c>
      <c r="B8191" s="2" t="s">
        <v>132</v>
      </c>
      <c r="C8191" s="2">
        <v>2339.1619519999999</v>
      </c>
      <c r="D8191" s="2" t="s">
        <v>130</v>
      </c>
    </row>
    <row r="8192" spans="1:4" ht="14.25" customHeight="1">
      <c r="A8192" s="2">
        <v>1650481</v>
      </c>
      <c r="B8192" s="2" t="s">
        <v>132</v>
      </c>
      <c r="C8192" s="2">
        <v>1345.04295</v>
      </c>
      <c r="D8192" s="2" t="s">
        <v>134</v>
      </c>
    </row>
    <row r="8193" spans="1:4" ht="14.25" customHeight="1">
      <c r="A8193" s="2">
        <v>1650886</v>
      </c>
      <c r="B8193" s="2" t="s">
        <v>132</v>
      </c>
      <c r="C8193" s="2">
        <v>598</v>
      </c>
      <c r="D8193" s="2" t="s">
        <v>133</v>
      </c>
    </row>
    <row r="8194" spans="1:4" ht="14.25" customHeight="1">
      <c r="A8194" s="2">
        <v>1651117</v>
      </c>
      <c r="B8194" s="2" t="s">
        <v>132</v>
      </c>
      <c r="C8194" s="2">
        <v>1600.7305510000001</v>
      </c>
      <c r="D8194" s="2" t="s">
        <v>130</v>
      </c>
    </row>
    <row r="8195" spans="1:4" ht="14.25" customHeight="1">
      <c r="A8195" s="2">
        <v>1651323</v>
      </c>
      <c r="B8195" s="2" t="s">
        <v>129</v>
      </c>
      <c r="C8195" s="2">
        <v>2135.889627</v>
      </c>
      <c r="D8195" s="2" t="s">
        <v>130</v>
      </c>
    </row>
    <row r="8196" spans="1:4" ht="14.25" customHeight="1">
      <c r="A8196" s="2">
        <v>1651639</v>
      </c>
      <c r="B8196" s="2" t="s">
        <v>132</v>
      </c>
      <c r="C8196" s="2">
        <v>244</v>
      </c>
      <c r="D8196" s="2" t="s">
        <v>130</v>
      </c>
    </row>
    <row r="8197" spans="1:4" ht="14.25" customHeight="1">
      <c r="A8197" s="2">
        <v>1651771</v>
      </c>
      <c r="B8197" s="2" t="s">
        <v>132</v>
      </c>
      <c r="C8197" s="2">
        <v>791</v>
      </c>
      <c r="D8197" s="2" t="s">
        <v>130</v>
      </c>
    </row>
    <row r="8198" spans="1:4" ht="14.25" customHeight="1">
      <c r="A8198" s="2">
        <v>1652190</v>
      </c>
      <c r="B8198" s="2" t="s">
        <v>129</v>
      </c>
      <c r="C8198" s="2">
        <v>2678.515449</v>
      </c>
      <c r="D8198" s="2" t="s">
        <v>133</v>
      </c>
    </row>
    <row r="8199" spans="1:4" ht="14.25" customHeight="1">
      <c r="A8199" s="2">
        <v>1652393</v>
      </c>
      <c r="B8199" s="2" t="s">
        <v>132</v>
      </c>
      <c r="C8199" s="2">
        <v>446.87841589999999</v>
      </c>
      <c r="D8199" s="2" t="s">
        <v>130</v>
      </c>
    </row>
    <row r="8200" spans="1:4" ht="14.25" customHeight="1">
      <c r="A8200" s="2">
        <v>1652714</v>
      </c>
      <c r="B8200" s="2" t="s">
        <v>132</v>
      </c>
      <c r="C8200" s="2">
        <v>2395</v>
      </c>
      <c r="D8200" s="2" t="s">
        <v>133</v>
      </c>
    </row>
    <row r="8201" spans="1:4" ht="14.25" customHeight="1">
      <c r="A8201" s="2">
        <v>1653358</v>
      </c>
      <c r="B8201" s="2" t="s">
        <v>132</v>
      </c>
      <c r="C8201" s="2">
        <v>3221</v>
      </c>
      <c r="D8201" s="2" t="s">
        <v>133</v>
      </c>
    </row>
    <row r="8202" spans="1:4" ht="14.25" customHeight="1">
      <c r="A8202" s="2">
        <v>1653498</v>
      </c>
      <c r="B8202" s="2" t="s">
        <v>129</v>
      </c>
      <c r="C8202" s="2">
        <v>2535.6425650000001</v>
      </c>
      <c r="D8202" s="2" t="s">
        <v>133</v>
      </c>
    </row>
    <row r="8203" spans="1:4" ht="14.25" customHeight="1">
      <c r="A8203" s="2">
        <v>1654261</v>
      </c>
      <c r="B8203" s="2" t="s">
        <v>132</v>
      </c>
      <c r="C8203" s="2">
        <v>3114.7949920000001</v>
      </c>
      <c r="D8203" s="2" t="s">
        <v>134</v>
      </c>
    </row>
    <row r="8204" spans="1:4" ht="14.25" customHeight="1">
      <c r="A8204" s="2">
        <v>1654823</v>
      </c>
      <c r="B8204" s="2" t="s">
        <v>132</v>
      </c>
      <c r="C8204" s="2">
        <v>1774.3638840000001</v>
      </c>
      <c r="D8204" s="2" t="s">
        <v>130</v>
      </c>
    </row>
    <row r="8205" spans="1:4" ht="14.25" customHeight="1">
      <c r="A8205" s="2">
        <v>1655027</v>
      </c>
      <c r="B8205" s="2" t="s">
        <v>132</v>
      </c>
      <c r="C8205" s="2">
        <v>1397</v>
      </c>
      <c r="D8205" s="2" t="s">
        <v>130</v>
      </c>
    </row>
    <row r="8206" spans="1:4" ht="14.25" customHeight="1">
      <c r="A8206" s="2">
        <v>1655096</v>
      </c>
      <c r="B8206" s="2" t="s">
        <v>132</v>
      </c>
      <c r="C8206" s="2">
        <v>2580.1300270000002</v>
      </c>
      <c r="D8206" s="2" t="s">
        <v>133</v>
      </c>
    </row>
    <row r="8207" spans="1:4" ht="14.25" customHeight="1">
      <c r="A8207" s="2">
        <v>1655115</v>
      </c>
      <c r="B8207" s="2" t="s">
        <v>129</v>
      </c>
      <c r="C8207" s="2">
        <v>1134.3632660000001</v>
      </c>
      <c r="D8207" s="2" t="s">
        <v>134</v>
      </c>
    </row>
    <row r="8208" spans="1:4" ht="14.25" customHeight="1">
      <c r="A8208" s="2">
        <v>1655176</v>
      </c>
      <c r="B8208" s="2" t="s">
        <v>132</v>
      </c>
      <c r="C8208" s="2">
        <v>2251.717024</v>
      </c>
      <c r="D8208" s="2" t="s">
        <v>133</v>
      </c>
    </row>
    <row r="8209" spans="1:4" ht="14.25" customHeight="1">
      <c r="A8209" s="2">
        <v>1655449</v>
      </c>
      <c r="B8209" s="2" t="s">
        <v>132</v>
      </c>
      <c r="C8209" s="2">
        <v>504.3188184</v>
      </c>
      <c r="D8209" s="2" t="s">
        <v>130</v>
      </c>
    </row>
    <row r="8210" spans="1:4" ht="14.25" customHeight="1">
      <c r="A8210" s="2">
        <v>1655783</v>
      </c>
      <c r="B8210" s="2" t="s">
        <v>132</v>
      </c>
      <c r="C8210" s="2">
        <v>731.89397770000005</v>
      </c>
      <c r="D8210" s="2" t="s">
        <v>130</v>
      </c>
    </row>
    <row r="8211" spans="1:4" ht="14.25" customHeight="1">
      <c r="A8211" s="2">
        <v>1655809</v>
      </c>
      <c r="B8211" s="2" t="s">
        <v>132</v>
      </c>
      <c r="C8211" s="2">
        <v>3340.408062</v>
      </c>
      <c r="D8211" s="2" t="s">
        <v>130</v>
      </c>
    </row>
    <row r="8212" spans="1:4" ht="14.25" customHeight="1">
      <c r="A8212" s="2">
        <v>1656177</v>
      </c>
      <c r="B8212" s="2" t="s">
        <v>129</v>
      </c>
      <c r="C8212" s="2">
        <v>580.00173610000002</v>
      </c>
      <c r="D8212" s="2" t="s">
        <v>130</v>
      </c>
    </row>
    <row r="8213" spans="1:4" ht="14.25" customHeight="1">
      <c r="A8213" s="2">
        <v>1656416</v>
      </c>
      <c r="B8213" s="2" t="s">
        <v>132</v>
      </c>
      <c r="C8213" s="2">
        <v>783</v>
      </c>
      <c r="D8213" s="2" t="s">
        <v>133</v>
      </c>
    </row>
    <row r="8214" spans="1:4" ht="14.25" customHeight="1">
      <c r="A8214" s="2">
        <v>1656652</v>
      </c>
      <c r="B8214" s="2" t="s">
        <v>132</v>
      </c>
      <c r="C8214" s="2">
        <v>1927.1971329999999</v>
      </c>
      <c r="D8214" s="2" t="s">
        <v>133</v>
      </c>
    </row>
    <row r="8215" spans="1:4" ht="14.25" customHeight="1">
      <c r="A8215" s="2">
        <v>1657176</v>
      </c>
      <c r="B8215" s="2" t="s">
        <v>129</v>
      </c>
      <c r="C8215" s="2">
        <v>465.5414624</v>
      </c>
      <c r="D8215" s="2" t="s">
        <v>133</v>
      </c>
    </row>
    <row r="8216" spans="1:4" ht="14.25" customHeight="1">
      <c r="A8216" s="2">
        <v>1657217</v>
      </c>
      <c r="B8216" s="2" t="s">
        <v>132</v>
      </c>
      <c r="C8216" s="2">
        <v>1268.4862029999999</v>
      </c>
      <c r="D8216" s="2" t="s">
        <v>130</v>
      </c>
    </row>
    <row r="8217" spans="1:4" ht="14.25" customHeight="1">
      <c r="A8217" s="2">
        <v>1657621</v>
      </c>
      <c r="B8217" s="2" t="s">
        <v>132</v>
      </c>
      <c r="C8217" s="2">
        <v>1753</v>
      </c>
      <c r="D8217" s="2" t="s">
        <v>134</v>
      </c>
    </row>
    <row r="8218" spans="1:4" ht="14.25" customHeight="1">
      <c r="A8218" s="2">
        <v>1657694</v>
      </c>
      <c r="B8218" s="2" t="s">
        <v>132</v>
      </c>
      <c r="C8218" s="2">
        <v>2451</v>
      </c>
      <c r="D8218" s="2" t="s">
        <v>133</v>
      </c>
    </row>
    <row r="8219" spans="1:4" ht="14.25" customHeight="1">
      <c r="A8219" s="2">
        <v>1657715</v>
      </c>
      <c r="B8219" s="2" t="s">
        <v>132</v>
      </c>
      <c r="C8219" s="2">
        <v>3473</v>
      </c>
      <c r="D8219" s="2" t="s">
        <v>130</v>
      </c>
    </row>
    <row r="8220" spans="1:4" ht="14.25" customHeight="1">
      <c r="A8220" s="2">
        <v>1657812</v>
      </c>
      <c r="B8220" s="2" t="s">
        <v>129</v>
      </c>
      <c r="C8220" s="2">
        <v>1911.4323790000001</v>
      </c>
      <c r="D8220" s="2" t="s">
        <v>133</v>
      </c>
    </row>
    <row r="8221" spans="1:4" ht="14.25" customHeight="1">
      <c r="A8221" s="2">
        <v>1657982</v>
      </c>
      <c r="B8221" s="2" t="s">
        <v>132</v>
      </c>
      <c r="C8221" s="2">
        <v>3008.2233670000001</v>
      </c>
      <c r="D8221" s="2" t="s">
        <v>133</v>
      </c>
    </row>
    <row r="8222" spans="1:4" ht="14.25" customHeight="1">
      <c r="A8222" s="2">
        <v>1658012</v>
      </c>
      <c r="B8222" s="2" t="s">
        <v>132</v>
      </c>
      <c r="C8222" s="2">
        <v>1930</v>
      </c>
      <c r="D8222" s="2" t="s">
        <v>133</v>
      </c>
    </row>
    <row r="8223" spans="1:4" ht="14.25" customHeight="1">
      <c r="A8223" s="2">
        <v>1658133</v>
      </c>
      <c r="B8223" s="2" t="s">
        <v>129</v>
      </c>
      <c r="C8223" s="2">
        <v>2163.236856</v>
      </c>
      <c r="D8223" s="2" t="s">
        <v>130</v>
      </c>
    </row>
    <row r="8224" spans="1:4" ht="14.25" customHeight="1">
      <c r="A8224" s="2">
        <v>1658143</v>
      </c>
      <c r="B8224" s="2" t="s">
        <v>132</v>
      </c>
      <c r="C8224" s="2">
        <v>1311</v>
      </c>
      <c r="D8224" s="2" t="s">
        <v>130</v>
      </c>
    </row>
    <row r="8225" spans="1:4" ht="14.25" customHeight="1">
      <c r="A8225" s="2">
        <v>1658567</v>
      </c>
      <c r="B8225" s="2" t="s">
        <v>132</v>
      </c>
      <c r="C8225" s="2">
        <v>862.66550419999999</v>
      </c>
      <c r="D8225" s="2" t="s">
        <v>130</v>
      </c>
    </row>
    <row r="8226" spans="1:4" ht="14.25" customHeight="1">
      <c r="A8226" s="2">
        <v>1658630</v>
      </c>
      <c r="B8226" s="2" t="s">
        <v>132</v>
      </c>
      <c r="C8226" s="2">
        <v>3462.1989920000001</v>
      </c>
      <c r="D8226" s="2" t="s">
        <v>133</v>
      </c>
    </row>
    <row r="8227" spans="1:4" ht="14.25" customHeight="1">
      <c r="A8227" s="2">
        <v>1658833</v>
      </c>
      <c r="B8227" s="2" t="s">
        <v>132</v>
      </c>
      <c r="C8227" s="2">
        <v>3297.6996009999998</v>
      </c>
      <c r="D8227" s="2" t="s">
        <v>130</v>
      </c>
    </row>
    <row r="8228" spans="1:4" ht="14.25" customHeight="1">
      <c r="A8228" s="2">
        <v>1659500</v>
      </c>
      <c r="B8228" s="2" t="s">
        <v>132</v>
      </c>
      <c r="C8228" s="2">
        <v>534.00206630000002</v>
      </c>
      <c r="D8228" s="2" t="s">
        <v>133</v>
      </c>
    </row>
    <row r="8229" spans="1:4" ht="14.25" customHeight="1">
      <c r="A8229" s="2">
        <v>1659913</v>
      </c>
      <c r="B8229" s="2" t="s">
        <v>132</v>
      </c>
      <c r="C8229" s="2">
        <v>3729.5857609999998</v>
      </c>
      <c r="D8229" s="2" t="s">
        <v>130</v>
      </c>
    </row>
    <row r="8230" spans="1:4" ht="14.25" customHeight="1">
      <c r="A8230" s="2">
        <v>1659926</v>
      </c>
      <c r="B8230" s="2" t="s">
        <v>132</v>
      </c>
      <c r="C8230" s="2">
        <v>1872</v>
      </c>
      <c r="D8230" s="2" t="s">
        <v>133</v>
      </c>
    </row>
    <row r="8231" spans="1:4" ht="14.25" customHeight="1">
      <c r="A8231" s="2">
        <v>1660212</v>
      </c>
      <c r="B8231" s="2" t="s">
        <v>129</v>
      </c>
      <c r="C8231" s="2">
        <v>436</v>
      </c>
      <c r="D8231" s="2" t="s">
        <v>133</v>
      </c>
    </row>
    <row r="8232" spans="1:4" ht="14.25" customHeight="1">
      <c r="A8232" s="2">
        <v>1660229</v>
      </c>
      <c r="B8232" s="2" t="s">
        <v>132</v>
      </c>
      <c r="C8232" s="2">
        <v>3526.8593559999999</v>
      </c>
      <c r="D8232" s="2" t="s">
        <v>130</v>
      </c>
    </row>
    <row r="8233" spans="1:4" ht="14.25" customHeight="1">
      <c r="A8233" s="2">
        <v>1660264</v>
      </c>
      <c r="B8233" s="2" t="s">
        <v>132</v>
      </c>
      <c r="C8233" s="2">
        <v>1830.5714949999999</v>
      </c>
      <c r="D8233" s="2" t="s">
        <v>133</v>
      </c>
    </row>
    <row r="8234" spans="1:4" ht="14.25" customHeight="1">
      <c r="A8234" s="2">
        <v>1660441</v>
      </c>
      <c r="B8234" s="2" t="s">
        <v>132</v>
      </c>
      <c r="C8234" s="2">
        <v>330.46328169999998</v>
      </c>
      <c r="D8234" s="2" t="s">
        <v>130</v>
      </c>
    </row>
    <row r="8235" spans="1:4" ht="14.25" customHeight="1">
      <c r="A8235" s="2">
        <v>1660557</v>
      </c>
      <c r="B8235" s="2" t="s">
        <v>129</v>
      </c>
      <c r="C8235" s="2">
        <v>196</v>
      </c>
      <c r="D8235" s="2" t="s">
        <v>130</v>
      </c>
    </row>
    <row r="8236" spans="1:4" ht="14.25" customHeight="1">
      <c r="A8236" s="2">
        <v>1660901</v>
      </c>
      <c r="B8236" s="2" t="s">
        <v>132</v>
      </c>
      <c r="C8236" s="2">
        <v>1483.1764370000001</v>
      </c>
      <c r="D8236" s="2" t="s">
        <v>130</v>
      </c>
    </row>
    <row r="8237" spans="1:4" ht="14.25" customHeight="1">
      <c r="A8237" s="2">
        <v>1660944</v>
      </c>
      <c r="B8237" s="2" t="s">
        <v>129</v>
      </c>
      <c r="C8237" s="2">
        <v>2230.3561850000001</v>
      </c>
      <c r="D8237" s="2" t="s">
        <v>133</v>
      </c>
    </row>
    <row r="8238" spans="1:4" ht="14.25" customHeight="1">
      <c r="A8238" s="2">
        <v>1661098</v>
      </c>
      <c r="B8238" s="2" t="s">
        <v>132</v>
      </c>
      <c r="C8238" s="2">
        <v>3599.4212590000002</v>
      </c>
      <c r="D8238" s="2" t="s">
        <v>133</v>
      </c>
    </row>
    <row r="8239" spans="1:4" ht="14.25" customHeight="1">
      <c r="A8239" s="2">
        <v>1661299</v>
      </c>
      <c r="B8239" s="2" t="s">
        <v>132</v>
      </c>
      <c r="C8239" s="2">
        <v>264</v>
      </c>
      <c r="D8239" s="2" t="s">
        <v>130</v>
      </c>
    </row>
    <row r="8240" spans="1:4" ht="14.25" customHeight="1">
      <c r="A8240" s="2">
        <v>1661331</v>
      </c>
      <c r="B8240" s="2" t="s">
        <v>129</v>
      </c>
      <c r="C8240" s="2">
        <v>1424.928926</v>
      </c>
      <c r="D8240" s="2" t="s">
        <v>134</v>
      </c>
    </row>
    <row r="8241" spans="1:4" ht="14.25" customHeight="1">
      <c r="A8241" s="2">
        <v>1661417</v>
      </c>
      <c r="B8241" s="2" t="s">
        <v>132</v>
      </c>
      <c r="C8241" s="2">
        <v>3082.1607060000001</v>
      </c>
      <c r="D8241" s="2" t="s">
        <v>130</v>
      </c>
    </row>
    <row r="8242" spans="1:4" ht="14.25" customHeight="1">
      <c r="A8242" s="2">
        <v>1661729</v>
      </c>
      <c r="B8242" s="2" t="s">
        <v>132</v>
      </c>
      <c r="C8242" s="2">
        <v>2630</v>
      </c>
      <c r="D8242" s="2" t="s">
        <v>130</v>
      </c>
    </row>
    <row r="8243" spans="1:4" ht="14.25" customHeight="1">
      <c r="A8243" s="2">
        <v>1662443</v>
      </c>
      <c r="B8243" s="2" t="s">
        <v>132</v>
      </c>
      <c r="C8243" s="2">
        <v>2447.9634879999999</v>
      </c>
      <c r="D8243" s="2" t="s">
        <v>130</v>
      </c>
    </row>
    <row r="8244" spans="1:4" ht="14.25" customHeight="1">
      <c r="A8244" s="2">
        <v>1662691</v>
      </c>
      <c r="B8244" s="2" t="s">
        <v>132</v>
      </c>
      <c r="C8244" s="2">
        <v>1190.1761289999999</v>
      </c>
      <c r="D8244" s="2" t="s">
        <v>130</v>
      </c>
    </row>
    <row r="8245" spans="1:4" ht="14.25" customHeight="1">
      <c r="A8245" s="2">
        <v>1662828</v>
      </c>
      <c r="B8245" s="2" t="s">
        <v>129</v>
      </c>
      <c r="C8245" s="2">
        <v>1812</v>
      </c>
      <c r="D8245" s="2" t="s">
        <v>133</v>
      </c>
    </row>
    <row r="8246" spans="1:4" ht="14.25" customHeight="1">
      <c r="A8246" s="2">
        <v>1662942</v>
      </c>
      <c r="B8246" s="2" t="s">
        <v>129</v>
      </c>
      <c r="C8246" s="2">
        <v>2109.949756</v>
      </c>
      <c r="D8246" s="2" t="s">
        <v>133</v>
      </c>
    </row>
    <row r="8247" spans="1:4" ht="14.25" customHeight="1">
      <c r="A8247" s="2">
        <v>1663139</v>
      </c>
      <c r="B8247" s="2" t="s">
        <v>132</v>
      </c>
      <c r="C8247" s="2">
        <v>2683</v>
      </c>
      <c r="D8247" s="2" t="s">
        <v>130</v>
      </c>
    </row>
    <row r="8248" spans="1:4" ht="14.25" customHeight="1">
      <c r="A8248" s="2">
        <v>1663295</v>
      </c>
      <c r="B8248" s="2" t="s">
        <v>132</v>
      </c>
      <c r="C8248" s="2">
        <v>3053.6716070000002</v>
      </c>
      <c r="D8248" s="2" t="s">
        <v>130</v>
      </c>
    </row>
    <row r="8249" spans="1:4" ht="14.25" customHeight="1">
      <c r="A8249" s="2">
        <v>1663391</v>
      </c>
      <c r="B8249" s="2" t="s">
        <v>132</v>
      </c>
      <c r="C8249" s="2">
        <v>1468.095785</v>
      </c>
      <c r="D8249" s="2" t="s">
        <v>130</v>
      </c>
    </row>
    <row r="8250" spans="1:4" ht="14.25" customHeight="1">
      <c r="A8250" s="2">
        <v>1663427</v>
      </c>
      <c r="B8250" s="2" t="s">
        <v>132</v>
      </c>
      <c r="C8250" s="2">
        <v>495.6415581</v>
      </c>
      <c r="D8250" s="2" t="s">
        <v>130</v>
      </c>
    </row>
    <row r="8251" spans="1:4" ht="14.25" customHeight="1">
      <c r="A8251" s="2">
        <v>1663754</v>
      </c>
      <c r="B8251" s="2" t="s">
        <v>132</v>
      </c>
      <c r="C8251" s="2">
        <v>1058.9771249999999</v>
      </c>
      <c r="D8251" s="2" t="s">
        <v>133</v>
      </c>
    </row>
    <row r="8252" spans="1:4" ht="14.25" customHeight="1">
      <c r="A8252" s="2">
        <v>1663855</v>
      </c>
      <c r="B8252" s="2" t="s">
        <v>132</v>
      </c>
      <c r="C8252" s="2">
        <v>1547</v>
      </c>
      <c r="D8252" s="2" t="s">
        <v>130</v>
      </c>
    </row>
    <row r="8253" spans="1:4" ht="14.25" customHeight="1">
      <c r="A8253" s="2">
        <v>1664037</v>
      </c>
      <c r="B8253" s="2" t="s">
        <v>129</v>
      </c>
      <c r="C8253" s="2">
        <v>2758.5875019999999</v>
      </c>
      <c r="D8253" s="2" t="s">
        <v>130</v>
      </c>
    </row>
    <row r="8254" spans="1:4" ht="14.25" customHeight="1">
      <c r="A8254" s="2">
        <v>1664173</v>
      </c>
      <c r="B8254" s="2" t="s">
        <v>132</v>
      </c>
      <c r="C8254" s="2">
        <v>3406.3364179999999</v>
      </c>
      <c r="D8254" s="2" t="s">
        <v>134</v>
      </c>
    </row>
    <row r="8255" spans="1:4" ht="14.25" customHeight="1">
      <c r="A8255" s="2">
        <v>1664678</v>
      </c>
      <c r="B8255" s="2" t="s">
        <v>132</v>
      </c>
      <c r="C8255" s="2">
        <v>1251.14948</v>
      </c>
      <c r="D8255" s="2" t="s">
        <v>133</v>
      </c>
    </row>
    <row r="8256" spans="1:4" ht="14.25" customHeight="1">
      <c r="A8256" s="2">
        <v>1665167</v>
      </c>
      <c r="B8256" s="2" t="s">
        <v>132</v>
      </c>
      <c r="C8256" s="2">
        <v>3194.53935</v>
      </c>
      <c r="D8256" s="2" t="s">
        <v>134</v>
      </c>
    </row>
    <row r="8257" spans="1:4" ht="14.25" customHeight="1">
      <c r="A8257" s="2">
        <v>1665293</v>
      </c>
      <c r="B8257" s="2" t="s">
        <v>132</v>
      </c>
      <c r="C8257" s="2">
        <v>2697.9129800000001</v>
      </c>
      <c r="D8257" s="2" t="s">
        <v>134</v>
      </c>
    </row>
    <row r="8258" spans="1:4" ht="14.25" customHeight="1">
      <c r="A8258" s="2">
        <v>1665782</v>
      </c>
      <c r="B8258" s="2" t="s">
        <v>132</v>
      </c>
      <c r="C8258" s="2">
        <v>2962.1027709999998</v>
      </c>
      <c r="D8258" s="2" t="s">
        <v>133</v>
      </c>
    </row>
    <row r="8259" spans="1:4" ht="14.25" customHeight="1">
      <c r="A8259" s="2">
        <v>1666031</v>
      </c>
      <c r="B8259" s="2" t="s">
        <v>132</v>
      </c>
      <c r="C8259" s="2">
        <v>3132</v>
      </c>
      <c r="D8259" s="2" t="s">
        <v>130</v>
      </c>
    </row>
    <row r="8260" spans="1:4" ht="14.25" customHeight="1">
      <c r="A8260" s="2">
        <v>1666334</v>
      </c>
      <c r="B8260" s="2" t="s">
        <v>132</v>
      </c>
      <c r="C8260" s="2">
        <v>1730.671593</v>
      </c>
      <c r="D8260" s="2" t="s">
        <v>133</v>
      </c>
    </row>
    <row r="8261" spans="1:4" ht="14.25" customHeight="1">
      <c r="A8261" s="2">
        <v>1666476</v>
      </c>
      <c r="B8261" s="2" t="s">
        <v>129</v>
      </c>
      <c r="C8261" s="2">
        <v>3094.147555</v>
      </c>
      <c r="D8261" s="2" t="s">
        <v>133</v>
      </c>
    </row>
    <row r="8262" spans="1:4" ht="14.25" customHeight="1">
      <c r="A8262" s="2">
        <v>1666742</v>
      </c>
      <c r="B8262" s="2" t="s">
        <v>132</v>
      </c>
      <c r="C8262" s="2">
        <v>3142</v>
      </c>
      <c r="D8262" s="2" t="s">
        <v>133</v>
      </c>
    </row>
    <row r="8263" spans="1:4" ht="14.25" customHeight="1">
      <c r="A8263" s="2">
        <v>1666794</v>
      </c>
      <c r="B8263" s="2" t="s">
        <v>129</v>
      </c>
      <c r="C8263" s="2">
        <v>1605</v>
      </c>
      <c r="D8263" s="2" t="s">
        <v>133</v>
      </c>
    </row>
    <row r="8264" spans="1:4" ht="14.25" customHeight="1">
      <c r="A8264" s="2">
        <v>1666827</v>
      </c>
      <c r="B8264" s="2" t="s">
        <v>129</v>
      </c>
      <c r="C8264" s="2">
        <v>707</v>
      </c>
      <c r="D8264" s="2" t="s">
        <v>130</v>
      </c>
    </row>
    <row r="8265" spans="1:4" ht="14.25" customHeight="1">
      <c r="A8265" s="2">
        <v>1666912</v>
      </c>
      <c r="B8265" s="2" t="s">
        <v>132</v>
      </c>
      <c r="C8265" s="2">
        <v>2733.7510790000001</v>
      </c>
      <c r="D8265" s="2" t="s">
        <v>133</v>
      </c>
    </row>
    <row r="8266" spans="1:4" ht="14.25" customHeight="1">
      <c r="A8266" s="2">
        <v>1666932</v>
      </c>
      <c r="B8266" s="2" t="s">
        <v>129</v>
      </c>
      <c r="C8266" s="2">
        <v>3628.1760180000001</v>
      </c>
      <c r="D8266" s="2" t="s">
        <v>133</v>
      </c>
    </row>
    <row r="8267" spans="1:4" ht="14.25" customHeight="1">
      <c r="A8267" s="2">
        <v>1667024</v>
      </c>
      <c r="B8267" s="2" t="s">
        <v>132</v>
      </c>
      <c r="C8267" s="2">
        <v>1509.3327939999999</v>
      </c>
      <c r="D8267" s="2" t="s">
        <v>133</v>
      </c>
    </row>
    <row r="8268" spans="1:4" ht="14.25" customHeight="1">
      <c r="A8268" s="2">
        <v>1667138</v>
      </c>
      <c r="B8268" s="2" t="s">
        <v>132</v>
      </c>
      <c r="C8268" s="2">
        <v>519.91405640000005</v>
      </c>
      <c r="D8268" s="2" t="s">
        <v>133</v>
      </c>
    </row>
    <row r="8269" spans="1:4" ht="14.25" customHeight="1">
      <c r="A8269" s="2">
        <v>1667275</v>
      </c>
      <c r="B8269" s="2" t="s">
        <v>132</v>
      </c>
      <c r="C8269" s="2">
        <v>3072.1419989999999</v>
      </c>
      <c r="D8269" s="2" t="s">
        <v>130</v>
      </c>
    </row>
    <row r="8270" spans="1:4" ht="14.25" customHeight="1">
      <c r="A8270" s="2">
        <v>1667280</v>
      </c>
      <c r="B8270" s="2" t="s">
        <v>129</v>
      </c>
      <c r="C8270" s="2">
        <v>3544</v>
      </c>
      <c r="D8270" s="2" t="s">
        <v>133</v>
      </c>
    </row>
    <row r="8271" spans="1:4" ht="14.25" customHeight="1">
      <c r="A8271" s="2">
        <v>1667288</v>
      </c>
      <c r="B8271" s="2" t="s">
        <v>132</v>
      </c>
      <c r="C8271" s="2">
        <v>1082</v>
      </c>
      <c r="D8271" s="2" t="s">
        <v>133</v>
      </c>
    </row>
    <row r="8272" spans="1:4" ht="14.25" customHeight="1">
      <c r="A8272" s="2">
        <v>1667360</v>
      </c>
      <c r="B8272" s="2" t="s">
        <v>132</v>
      </c>
      <c r="C8272" s="2">
        <v>2109.0252409999998</v>
      </c>
      <c r="D8272" s="2" t="s">
        <v>133</v>
      </c>
    </row>
    <row r="8273" spans="1:4" ht="14.25" customHeight="1">
      <c r="A8273" s="2">
        <v>1667415</v>
      </c>
      <c r="B8273" s="2" t="s">
        <v>129</v>
      </c>
      <c r="C8273" s="2">
        <v>2409.0613920000001</v>
      </c>
      <c r="D8273" s="2" t="s">
        <v>130</v>
      </c>
    </row>
    <row r="8274" spans="1:4" ht="14.25" customHeight="1">
      <c r="A8274" s="2">
        <v>1667472</v>
      </c>
      <c r="B8274" s="2" t="s">
        <v>129</v>
      </c>
      <c r="C8274" s="2">
        <v>1839.3203100000001</v>
      </c>
      <c r="D8274" s="2" t="s">
        <v>133</v>
      </c>
    </row>
    <row r="8275" spans="1:4" ht="14.25" customHeight="1">
      <c r="A8275" s="2">
        <v>1667484</v>
      </c>
      <c r="B8275" s="2" t="s">
        <v>129</v>
      </c>
      <c r="C8275" s="2">
        <v>3403.9141209999998</v>
      </c>
      <c r="D8275" s="2" t="s">
        <v>133</v>
      </c>
    </row>
    <row r="8276" spans="1:4" ht="14.25" customHeight="1">
      <c r="A8276" s="2">
        <v>1667568</v>
      </c>
      <c r="B8276" s="2" t="s">
        <v>129</v>
      </c>
      <c r="C8276" s="2">
        <v>569.18366939999999</v>
      </c>
      <c r="D8276" s="2" t="s">
        <v>133</v>
      </c>
    </row>
    <row r="8277" spans="1:4" ht="14.25" customHeight="1">
      <c r="A8277" s="2">
        <v>1667678</v>
      </c>
      <c r="B8277" s="2" t="s">
        <v>132</v>
      </c>
      <c r="C8277" s="2">
        <v>2707</v>
      </c>
      <c r="D8277" s="2" t="s">
        <v>133</v>
      </c>
    </row>
    <row r="8278" spans="1:4" ht="14.25" customHeight="1">
      <c r="A8278" s="2">
        <v>1667919</v>
      </c>
      <c r="B8278" s="2" t="s">
        <v>129</v>
      </c>
      <c r="C8278" s="2">
        <v>949.12641550000001</v>
      </c>
      <c r="D8278" s="2" t="s">
        <v>130</v>
      </c>
    </row>
    <row r="8279" spans="1:4" ht="14.25" customHeight="1">
      <c r="A8279" s="2">
        <v>1667991</v>
      </c>
      <c r="B8279" s="2" t="s">
        <v>129</v>
      </c>
      <c r="C8279" s="2">
        <v>2096.6792289999999</v>
      </c>
      <c r="D8279" s="2" t="s">
        <v>130</v>
      </c>
    </row>
    <row r="8280" spans="1:4" ht="14.25" customHeight="1">
      <c r="A8280" s="2">
        <v>1668199</v>
      </c>
      <c r="B8280" s="2" t="s">
        <v>132</v>
      </c>
      <c r="C8280" s="2">
        <v>1677.6419599999999</v>
      </c>
      <c r="D8280" s="2" t="s">
        <v>130</v>
      </c>
    </row>
    <row r="8281" spans="1:4" ht="14.25" customHeight="1">
      <c r="A8281" s="2">
        <v>1669107</v>
      </c>
      <c r="B8281" s="2" t="s">
        <v>129</v>
      </c>
      <c r="C8281" s="2">
        <v>2489</v>
      </c>
      <c r="D8281" s="2" t="s">
        <v>130</v>
      </c>
    </row>
    <row r="8282" spans="1:4" ht="14.25" customHeight="1">
      <c r="A8282" s="2">
        <v>1669569</v>
      </c>
      <c r="B8282" s="2" t="s">
        <v>129</v>
      </c>
      <c r="C8282" s="2">
        <v>2975</v>
      </c>
      <c r="D8282" s="2" t="s">
        <v>130</v>
      </c>
    </row>
    <row r="8283" spans="1:4" ht="14.25" customHeight="1">
      <c r="A8283" s="2">
        <v>1669591</v>
      </c>
      <c r="B8283" s="2" t="s">
        <v>132</v>
      </c>
      <c r="C8283" s="2">
        <v>3572.7581540000001</v>
      </c>
      <c r="D8283" s="2" t="s">
        <v>134</v>
      </c>
    </row>
    <row r="8284" spans="1:4" ht="14.25" customHeight="1">
      <c r="A8284" s="2">
        <v>1670121</v>
      </c>
      <c r="B8284" s="2" t="s">
        <v>129</v>
      </c>
      <c r="C8284" s="2">
        <v>3512</v>
      </c>
      <c r="D8284" s="2" t="s">
        <v>130</v>
      </c>
    </row>
    <row r="8285" spans="1:4" ht="14.25" customHeight="1">
      <c r="A8285" s="2">
        <v>1670181</v>
      </c>
      <c r="B8285" s="2" t="s">
        <v>129</v>
      </c>
      <c r="C8285" s="2">
        <v>3598</v>
      </c>
      <c r="D8285" s="2" t="s">
        <v>130</v>
      </c>
    </row>
    <row r="8286" spans="1:4" ht="14.25" customHeight="1">
      <c r="A8286" s="2">
        <v>1670313</v>
      </c>
      <c r="B8286" s="2" t="s">
        <v>129</v>
      </c>
      <c r="C8286" s="2">
        <v>3347.0173319999999</v>
      </c>
      <c r="D8286" s="2" t="s">
        <v>130</v>
      </c>
    </row>
    <row r="8287" spans="1:4" ht="14.25" customHeight="1">
      <c r="A8287" s="2">
        <v>1670342</v>
      </c>
      <c r="B8287" s="2" t="s">
        <v>132</v>
      </c>
      <c r="C8287" s="2">
        <v>2524.0515730000002</v>
      </c>
      <c r="D8287" s="2" t="s">
        <v>133</v>
      </c>
    </row>
    <row r="8288" spans="1:4" ht="14.25" customHeight="1">
      <c r="A8288" s="2">
        <v>1670453</v>
      </c>
      <c r="B8288" s="2" t="s">
        <v>132</v>
      </c>
      <c r="C8288" s="2">
        <v>1383</v>
      </c>
      <c r="D8288" s="2" t="s">
        <v>130</v>
      </c>
    </row>
    <row r="8289" spans="1:4" ht="14.25" customHeight="1">
      <c r="A8289" s="2">
        <v>1670496</v>
      </c>
      <c r="B8289" s="2" t="s">
        <v>129</v>
      </c>
      <c r="C8289" s="2">
        <v>3578.3990800000001</v>
      </c>
      <c r="D8289" s="2" t="s">
        <v>133</v>
      </c>
    </row>
    <row r="8290" spans="1:4" ht="14.25" customHeight="1">
      <c r="A8290" s="2">
        <v>1670548</v>
      </c>
      <c r="B8290" s="2" t="s">
        <v>132</v>
      </c>
      <c r="C8290" s="2">
        <v>541.42964359999996</v>
      </c>
      <c r="D8290" s="2" t="s">
        <v>133</v>
      </c>
    </row>
    <row r="8291" spans="1:4" ht="14.25" customHeight="1">
      <c r="A8291" s="2">
        <v>1670558</v>
      </c>
      <c r="B8291" s="2" t="s">
        <v>132</v>
      </c>
      <c r="C8291" s="2">
        <v>2094.4330439999999</v>
      </c>
      <c r="D8291" s="2" t="s">
        <v>133</v>
      </c>
    </row>
    <row r="8292" spans="1:4" ht="14.25" customHeight="1">
      <c r="A8292" s="2">
        <v>1670789</v>
      </c>
      <c r="B8292" s="2" t="s">
        <v>132</v>
      </c>
      <c r="C8292" s="2">
        <v>261</v>
      </c>
      <c r="D8292" s="2" t="s">
        <v>130</v>
      </c>
    </row>
    <row r="8293" spans="1:4" ht="14.25" customHeight="1">
      <c r="A8293" s="2">
        <v>1670807</v>
      </c>
      <c r="B8293" s="2" t="s">
        <v>132</v>
      </c>
      <c r="C8293" s="2">
        <v>2171.209425</v>
      </c>
      <c r="D8293" s="2" t="s">
        <v>130</v>
      </c>
    </row>
    <row r="8294" spans="1:4" ht="14.25" customHeight="1">
      <c r="A8294" s="2">
        <v>1670912</v>
      </c>
      <c r="B8294" s="2" t="s">
        <v>132</v>
      </c>
      <c r="C8294" s="2">
        <v>1258.764293</v>
      </c>
      <c r="D8294" s="2" t="s">
        <v>133</v>
      </c>
    </row>
    <row r="8295" spans="1:4" ht="14.25" customHeight="1">
      <c r="A8295" s="2">
        <v>1671267</v>
      </c>
      <c r="B8295" s="2" t="s">
        <v>129</v>
      </c>
      <c r="C8295" s="2">
        <v>2768.3534359999999</v>
      </c>
      <c r="D8295" s="2" t="s">
        <v>130</v>
      </c>
    </row>
    <row r="8296" spans="1:4" ht="14.25" customHeight="1">
      <c r="A8296" s="2">
        <v>1671493</v>
      </c>
      <c r="B8296" s="2" t="s">
        <v>132</v>
      </c>
      <c r="C8296" s="2">
        <v>1901</v>
      </c>
      <c r="D8296" s="2" t="s">
        <v>130</v>
      </c>
    </row>
    <row r="8297" spans="1:4" ht="14.25" customHeight="1">
      <c r="A8297" s="2">
        <v>1671641</v>
      </c>
      <c r="B8297" s="2" t="s">
        <v>132</v>
      </c>
      <c r="C8297" s="2">
        <v>2330.3077990000002</v>
      </c>
      <c r="D8297" s="2" t="s">
        <v>130</v>
      </c>
    </row>
    <row r="8298" spans="1:4" ht="14.25" customHeight="1">
      <c r="A8298" s="2">
        <v>1671808</v>
      </c>
      <c r="B8298" s="2" t="s">
        <v>132</v>
      </c>
      <c r="C8298" s="2">
        <v>440.5895142</v>
      </c>
      <c r="D8298" s="2" t="s">
        <v>133</v>
      </c>
    </row>
    <row r="8299" spans="1:4" ht="14.25" customHeight="1">
      <c r="A8299" s="2">
        <v>1672695</v>
      </c>
      <c r="B8299" s="2" t="s">
        <v>129</v>
      </c>
      <c r="C8299" s="2">
        <v>2567</v>
      </c>
      <c r="D8299" s="2" t="s">
        <v>130</v>
      </c>
    </row>
    <row r="8300" spans="1:4" ht="14.25" customHeight="1">
      <c r="A8300" s="2">
        <v>1672721</v>
      </c>
      <c r="B8300" s="2" t="s">
        <v>132</v>
      </c>
      <c r="C8300" s="2">
        <v>2608</v>
      </c>
      <c r="D8300" s="2" t="s">
        <v>130</v>
      </c>
    </row>
    <row r="8301" spans="1:4" ht="14.25" customHeight="1">
      <c r="A8301" s="2">
        <v>1672966</v>
      </c>
      <c r="B8301" s="2" t="s">
        <v>132</v>
      </c>
      <c r="C8301" s="2">
        <v>638.59083439999995</v>
      </c>
      <c r="D8301" s="2" t="s">
        <v>133</v>
      </c>
    </row>
    <row r="8302" spans="1:4" ht="14.25" customHeight="1">
      <c r="A8302" s="2">
        <v>1673120</v>
      </c>
      <c r="B8302" s="2" t="s">
        <v>132</v>
      </c>
      <c r="C8302" s="2">
        <v>574.62802810000005</v>
      </c>
      <c r="D8302" s="2" t="s">
        <v>133</v>
      </c>
    </row>
    <row r="8303" spans="1:4" ht="14.25" customHeight="1">
      <c r="A8303" s="2">
        <v>1673302</v>
      </c>
      <c r="B8303" s="2" t="s">
        <v>132</v>
      </c>
      <c r="C8303" s="2">
        <v>592.13044349999996</v>
      </c>
      <c r="D8303" s="2" t="s">
        <v>133</v>
      </c>
    </row>
    <row r="8304" spans="1:4" ht="14.25" customHeight="1">
      <c r="A8304" s="2">
        <v>1673441</v>
      </c>
      <c r="B8304" s="2" t="s">
        <v>132</v>
      </c>
      <c r="C8304" s="2">
        <v>626.32599130000006</v>
      </c>
      <c r="D8304" s="2" t="s">
        <v>134</v>
      </c>
    </row>
    <row r="8305" spans="1:4" ht="14.25" customHeight="1">
      <c r="A8305" s="2">
        <v>1673502</v>
      </c>
      <c r="B8305" s="2" t="s">
        <v>129</v>
      </c>
      <c r="C8305" s="2">
        <v>3301.8579709999999</v>
      </c>
      <c r="D8305" s="2" t="s">
        <v>133</v>
      </c>
    </row>
    <row r="8306" spans="1:4" ht="14.25" customHeight="1">
      <c r="A8306" s="2">
        <v>1673660</v>
      </c>
      <c r="B8306" s="2" t="s">
        <v>132</v>
      </c>
      <c r="C8306" s="2">
        <v>3040.9073589999998</v>
      </c>
      <c r="D8306" s="2" t="s">
        <v>133</v>
      </c>
    </row>
    <row r="8307" spans="1:4" ht="14.25" customHeight="1">
      <c r="A8307" s="2">
        <v>1673664</v>
      </c>
      <c r="B8307" s="2" t="s">
        <v>129</v>
      </c>
      <c r="C8307" s="2">
        <v>1433.159195</v>
      </c>
      <c r="D8307" s="2" t="s">
        <v>133</v>
      </c>
    </row>
    <row r="8308" spans="1:4" ht="14.25" customHeight="1">
      <c r="A8308" s="2">
        <v>1673873</v>
      </c>
      <c r="B8308" s="2" t="s">
        <v>132</v>
      </c>
      <c r="C8308" s="2">
        <v>442</v>
      </c>
      <c r="D8308" s="2" t="s">
        <v>130</v>
      </c>
    </row>
    <row r="8309" spans="1:4" ht="14.25" customHeight="1">
      <c r="A8309" s="2">
        <v>1674599</v>
      </c>
      <c r="B8309" s="2" t="s">
        <v>132</v>
      </c>
      <c r="C8309" s="2">
        <v>2343.2304439999998</v>
      </c>
      <c r="D8309" s="2" t="s">
        <v>130</v>
      </c>
    </row>
    <row r="8310" spans="1:4" ht="14.25" customHeight="1">
      <c r="A8310" s="2">
        <v>1675127</v>
      </c>
      <c r="B8310" s="2" t="s">
        <v>132</v>
      </c>
      <c r="C8310" s="2">
        <v>889</v>
      </c>
      <c r="D8310" s="2" t="s">
        <v>130</v>
      </c>
    </row>
    <row r="8311" spans="1:4" ht="14.25" customHeight="1">
      <c r="A8311" s="2">
        <v>1675175</v>
      </c>
      <c r="B8311" s="2" t="s">
        <v>132</v>
      </c>
      <c r="C8311" s="2">
        <v>822.36219630000005</v>
      </c>
      <c r="D8311" s="2" t="s">
        <v>130</v>
      </c>
    </row>
    <row r="8312" spans="1:4" ht="14.25" customHeight="1">
      <c r="A8312" s="2">
        <v>1675239</v>
      </c>
      <c r="B8312" s="2" t="s">
        <v>129</v>
      </c>
      <c r="C8312" s="2">
        <v>2613</v>
      </c>
      <c r="D8312" s="2" t="s">
        <v>130</v>
      </c>
    </row>
    <row r="8313" spans="1:4" ht="14.25" customHeight="1">
      <c r="A8313" s="2">
        <v>1675365</v>
      </c>
      <c r="B8313" s="2" t="s">
        <v>129</v>
      </c>
      <c r="C8313" s="2">
        <v>2191.9076070000001</v>
      </c>
      <c r="D8313" s="2" t="s">
        <v>130</v>
      </c>
    </row>
    <row r="8314" spans="1:4" ht="14.25" customHeight="1">
      <c r="A8314" s="2">
        <v>1675451</v>
      </c>
      <c r="B8314" s="2" t="s">
        <v>132</v>
      </c>
      <c r="C8314" s="2">
        <v>2868.3820270000001</v>
      </c>
      <c r="D8314" s="2" t="s">
        <v>130</v>
      </c>
    </row>
    <row r="8315" spans="1:4" ht="14.25" customHeight="1">
      <c r="A8315" s="2">
        <v>1675632</v>
      </c>
      <c r="B8315" s="2" t="s">
        <v>129</v>
      </c>
      <c r="C8315" s="2">
        <v>1489.74387</v>
      </c>
      <c r="D8315" s="2" t="s">
        <v>133</v>
      </c>
    </row>
    <row r="8316" spans="1:4" ht="14.25" customHeight="1">
      <c r="A8316" s="2">
        <v>1675730</v>
      </c>
      <c r="B8316" s="2" t="s">
        <v>132</v>
      </c>
      <c r="C8316" s="2">
        <v>1187.49416</v>
      </c>
      <c r="D8316" s="2" t="s">
        <v>133</v>
      </c>
    </row>
    <row r="8317" spans="1:4" ht="14.25" customHeight="1">
      <c r="A8317" s="2">
        <v>1675742</v>
      </c>
      <c r="B8317" s="2" t="s">
        <v>132</v>
      </c>
      <c r="C8317" s="2">
        <v>1136.7422429999999</v>
      </c>
      <c r="D8317" s="2" t="s">
        <v>133</v>
      </c>
    </row>
    <row r="8318" spans="1:4" ht="14.25" customHeight="1">
      <c r="A8318" s="2">
        <v>1676380</v>
      </c>
      <c r="B8318" s="2" t="s">
        <v>132</v>
      </c>
      <c r="C8318" s="2">
        <v>1733.0150619999999</v>
      </c>
      <c r="D8318" s="2" t="s">
        <v>133</v>
      </c>
    </row>
    <row r="8319" spans="1:4" ht="14.25" customHeight="1">
      <c r="A8319" s="2">
        <v>1676729</v>
      </c>
      <c r="B8319" s="2" t="s">
        <v>132</v>
      </c>
      <c r="C8319" s="2">
        <v>839</v>
      </c>
      <c r="D8319" s="2" t="s">
        <v>130</v>
      </c>
    </row>
    <row r="8320" spans="1:4" ht="14.25" customHeight="1">
      <c r="A8320" s="2">
        <v>1676770</v>
      </c>
      <c r="B8320" s="2" t="s">
        <v>132</v>
      </c>
      <c r="C8320" s="2">
        <v>1258.7341220000001</v>
      </c>
      <c r="D8320" s="2" t="s">
        <v>133</v>
      </c>
    </row>
    <row r="8321" spans="1:4" ht="14.25" customHeight="1">
      <c r="A8321" s="2">
        <v>1676816</v>
      </c>
      <c r="B8321" s="2" t="s">
        <v>132</v>
      </c>
      <c r="C8321" s="2">
        <v>1364.3525239999999</v>
      </c>
      <c r="D8321" s="2" t="s">
        <v>133</v>
      </c>
    </row>
    <row r="8322" spans="1:4" ht="14.25" customHeight="1">
      <c r="A8322" s="2">
        <v>1676995</v>
      </c>
      <c r="B8322" s="2" t="s">
        <v>132</v>
      </c>
      <c r="C8322" s="2">
        <v>2017.361161</v>
      </c>
      <c r="D8322" s="2" t="s">
        <v>130</v>
      </c>
    </row>
    <row r="8323" spans="1:4" ht="14.25" customHeight="1">
      <c r="A8323" s="2">
        <v>1677310</v>
      </c>
      <c r="B8323" s="2" t="s">
        <v>132</v>
      </c>
      <c r="C8323" s="2">
        <v>3022.5031009999998</v>
      </c>
      <c r="D8323" s="2" t="s">
        <v>133</v>
      </c>
    </row>
    <row r="8324" spans="1:4" ht="14.25" customHeight="1">
      <c r="A8324" s="2">
        <v>1677403</v>
      </c>
      <c r="B8324" s="2" t="s">
        <v>132</v>
      </c>
      <c r="C8324" s="2">
        <v>3398.245136</v>
      </c>
      <c r="D8324" s="2" t="s">
        <v>134</v>
      </c>
    </row>
    <row r="8325" spans="1:4" ht="14.25" customHeight="1">
      <c r="A8325" s="2">
        <v>1678313</v>
      </c>
      <c r="B8325" s="2" t="s">
        <v>132</v>
      </c>
      <c r="C8325" s="2">
        <v>1244.0708509999999</v>
      </c>
      <c r="D8325" s="2" t="s">
        <v>134</v>
      </c>
    </row>
    <row r="8326" spans="1:4" ht="14.25" customHeight="1">
      <c r="A8326" s="2">
        <v>1678340</v>
      </c>
      <c r="B8326" s="2" t="s">
        <v>132</v>
      </c>
      <c r="C8326" s="2">
        <v>1133.8528650000001</v>
      </c>
      <c r="D8326" s="2" t="s">
        <v>133</v>
      </c>
    </row>
    <row r="8327" spans="1:4" ht="14.25" customHeight="1">
      <c r="A8327" s="2">
        <v>1678418</v>
      </c>
      <c r="B8327" s="2" t="s">
        <v>132</v>
      </c>
      <c r="C8327" s="2">
        <v>1746</v>
      </c>
      <c r="D8327" s="2" t="s">
        <v>133</v>
      </c>
    </row>
    <row r="8328" spans="1:4" ht="14.25" customHeight="1">
      <c r="A8328" s="2">
        <v>1678559</v>
      </c>
      <c r="B8328" s="2" t="s">
        <v>132</v>
      </c>
      <c r="C8328" s="2">
        <v>2582</v>
      </c>
      <c r="D8328" s="2" t="s">
        <v>130</v>
      </c>
    </row>
    <row r="8329" spans="1:4" ht="14.25" customHeight="1">
      <c r="A8329" s="2">
        <v>1678570</v>
      </c>
      <c r="B8329" s="2" t="s">
        <v>132</v>
      </c>
      <c r="C8329" s="2">
        <v>1768.95454</v>
      </c>
      <c r="D8329" s="2" t="s">
        <v>133</v>
      </c>
    </row>
    <row r="8330" spans="1:4" ht="14.25" customHeight="1">
      <c r="A8330" s="2">
        <v>1678636</v>
      </c>
      <c r="B8330" s="2" t="s">
        <v>132</v>
      </c>
      <c r="C8330" s="2">
        <v>878.89848840000002</v>
      </c>
      <c r="D8330" s="2" t="s">
        <v>133</v>
      </c>
    </row>
    <row r="8331" spans="1:4" ht="14.25" customHeight="1">
      <c r="A8331" s="2">
        <v>1678903</v>
      </c>
      <c r="B8331" s="2" t="s">
        <v>132</v>
      </c>
      <c r="C8331" s="2">
        <v>1590.0313040000001</v>
      </c>
      <c r="D8331" s="2" t="s">
        <v>130</v>
      </c>
    </row>
    <row r="8332" spans="1:4" ht="14.25" customHeight="1">
      <c r="A8332" s="2">
        <v>1679344</v>
      </c>
      <c r="B8332" s="2" t="s">
        <v>132</v>
      </c>
      <c r="C8332" s="2">
        <v>2268</v>
      </c>
      <c r="D8332" s="2" t="s">
        <v>133</v>
      </c>
    </row>
    <row r="8333" spans="1:4" ht="14.25" customHeight="1">
      <c r="A8333" s="2">
        <v>1679449</v>
      </c>
      <c r="B8333" s="2" t="s">
        <v>132</v>
      </c>
      <c r="C8333" s="2">
        <v>3425</v>
      </c>
      <c r="D8333" s="2" t="s">
        <v>130</v>
      </c>
    </row>
    <row r="8334" spans="1:4" ht="14.25" customHeight="1">
      <c r="A8334" s="2">
        <v>1679457</v>
      </c>
      <c r="B8334" s="2" t="s">
        <v>129</v>
      </c>
      <c r="C8334" s="2">
        <v>823</v>
      </c>
      <c r="D8334" s="2" t="s">
        <v>130</v>
      </c>
    </row>
    <row r="8335" spans="1:4" ht="14.25" customHeight="1">
      <c r="A8335" s="2">
        <v>1679746</v>
      </c>
      <c r="B8335" s="2" t="s">
        <v>132</v>
      </c>
      <c r="C8335" s="2">
        <v>3308</v>
      </c>
      <c r="D8335" s="2" t="s">
        <v>133</v>
      </c>
    </row>
    <row r="8336" spans="1:4" ht="14.25" customHeight="1">
      <c r="A8336" s="2">
        <v>1679960</v>
      </c>
      <c r="B8336" s="2" t="s">
        <v>132</v>
      </c>
      <c r="C8336" s="2">
        <v>919</v>
      </c>
      <c r="D8336" s="2" t="s">
        <v>133</v>
      </c>
    </row>
    <row r="8337" spans="1:4" ht="14.25" customHeight="1">
      <c r="A8337" s="2">
        <v>1680161</v>
      </c>
      <c r="B8337" s="2" t="s">
        <v>132</v>
      </c>
      <c r="C8337" s="2">
        <v>3253</v>
      </c>
      <c r="D8337" s="2" t="s">
        <v>134</v>
      </c>
    </row>
    <row r="8338" spans="1:4" ht="14.25" customHeight="1">
      <c r="A8338" s="2">
        <v>1680515</v>
      </c>
      <c r="B8338" s="2" t="s">
        <v>132</v>
      </c>
      <c r="C8338" s="2">
        <v>2114.1977449999999</v>
      </c>
      <c r="D8338" s="2" t="s">
        <v>130</v>
      </c>
    </row>
    <row r="8339" spans="1:4" ht="14.25" customHeight="1">
      <c r="A8339" s="2">
        <v>1680594</v>
      </c>
      <c r="B8339" s="2" t="s">
        <v>129</v>
      </c>
      <c r="C8339" s="2">
        <v>2583.9267300000001</v>
      </c>
      <c r="D8339" s="2" t="s">
        <v>133</v>
      </c>
    </row>
    <row r="8340" spans="1:4" ht="14.25" customHeight="1">
      <c r="A8340" s="2">
        <v>1680687</v>
      </c>
      <c r="B8340" s="2" t="s">
        <v>129</v>
      </c>
      <c r="C8340" s="2">
        <v>2761</v>
      </c>
      <c r="D8340" s="2" t="s">
        <v>130</v>
      </c>
    </row>
    <row r="8341" spans="1:4" ht="14.25" customHeight="1">
      <c r="A8341" s="2">
        <v>1680799</v>
      </c>
      <c r="B8341" s="2" t="s">
        <v>132</v>
      </c>
      <c r="C8341" s="2">
        <v>758</v>
      </c>
      <c r="D8341" s="2" t="s">
        <v>130</v>
      </c>
    </row>
    <row r="8342" spans="1:4" ht="14.25" customHeight="1">
      <c r="A8342" s="2">
        <v>1681018</v>
      </c>
      <c r="B8342" s="2" t="s">
        <v>132</v>
      </c>
      <c r="C8342" s="2">
        <v>3482.882404</v>
      </c>
      <c r="D8342" s="2" t="s">
        <v>133</v>
      </c>
    </row>
    <row r="8343" spans="1:4" ht="14.25" customHeight="1">
      <c r="A8343" s="2">
        <v>1681235</v>
      </c>
      <c r="B8343" s="2" t="s">
        <v>132</v>
      </c>
      <c r="C8343" s="2">
        <v>839.74001840000005</v>
      </c>
      <c r="D8343" s="2" t="s">
        <v>130</v>
      </c>
    </row>
    <row r="8344" spans="1:4" ht="14.25" customHeight="1">
      <c r="A8344" s="2">
        <v>1681339</v>
      </c>
      <c r="B8344" s="2" t="s">
        <v>132</v>
      </c>
      <c r="C8344" s="2">
        <v>1196.0029830000001</v>
      </c>
      <c r="D8344" s="2" t="s">
        <v>130</v>
      </c>
    </row>
    <row r="8345" spans="1:4" ht="14.25" customHeight="1">
      <c r="A8345" s="2">
        <v>1681483</v>
      </c>
      <c r="B8345" s="2" t="s">
        <v>132</v>
      </c>
      <c r="C8345" s="2">
        <v>1685</v>
      </c>
      <c r="D8345" s="2" t="s">
        <v>130</v>
      </c>
    </row>
    <row r="8346" spans="1:4" ht="14.25" customHeight="1">
      <c r="A8346" s="2">
        <v>1681495</v>
      </c>
      <c r="B8346" s="2" t="s">
        <v>132</v>
      </c>
      <c r="C8346" s="2">
        <v>1584.8544870000001</v>
      </c>
      <c r="D8346" s="2" t="s">
        <v>130</v>
      </c>
    </row>
    <row r="8347" spans="1:4" ht="14.25" customHeight="1">
      <c r="A8347" s="2">
        <v>1681586</v>
      </c>
      <c r="B8347" s="2" t="s">
        <v>132</v>
      </c>
      <c r="C8347" s="2">
        <v>2127.547313</v>
      </c>
      <c r="D8347" s="2" t="s">
        <v>133</v>
      </c>
    </row>
    <row r="8348" spans="1:4" ht="14.25" customHeight="1">
      <c r="A8348" s="2">
        <v>1681675</v>
      </c>
      <c r="B8348" s="2" t="s">
        <v>132</v>
      </c>
      <c r="C8348" s="2">
        <v>1019.875109</v>
      </c>
      <c r="D8348" s="2" t="s">
        <v>130</v>
      </c>
    </row>
    <row r="8349" spans="1:4" ht="14.25" customHeight="1">
      <c r="A8349" s="2">
        <v>1682190</v>
      </c>
      <c r="B8349" s="2" t="s">
        <v>129</v>
      </c>
      <c r="C8349" s="2">
        <v>322</v>
      </c>
      <c r="D8349" s="2" t="s">
        <v>133</v>
      </c>
    </row>
    <row r="8350" spans="1:4" ht="14.25" customHeight="1">
      <c r="A8350" s="2">
        <v>1682294</v>
      </c>
      <c r="B8350" s="2" t="s">
        <v>132</v>
      </c>
      <c r="C8350" s="2">
        <v>1904</v>
      </c>
      <c r="D8350" s="2" t="s">
        <v>133</v>
      </c>
    </row>
    <row r="8351" spans="1:4" ht="14.25" customHeight="1">
      <c r="A8351" s="2">
        <v>1682302</v>
      </c>
      <c r="B8351" s="2" t="s">
        <v>132</v>
      </c>
      <c r="C8351" s="2">
        <v>2449</v>
      </c>
      <c r="D8351" s="2" t="s">
        <v>133</v>
      </c>
    </row>
    <row r="8352" spans="1:4" ht="14.25" customHeight="1">
      <c r="A8352" s="2">
        <v>1683975</v>
      </c>
      <c r="B8352" s="2" t="s">
        <v>129</v>
      </c>
      <c r="C8352" s="2">
        <v>675.57302130000005</v>
      </c>
      <c r="D8352" s="2" t="s">
        <v>130</v>
      </c>
    </row>
    <row r="8353" spans="1:4" ht="14.25" customHeight="1">
      <c r="A8353" s="2">
        <v>1684071</v>
      </c>
      <c r="B8353" s="2" t="s">
        <v>129</v>
      </c>
      <c r="C8353" s="2">
        <v>479.59202140000002</v>
      </c>
      <c r="D8353" s="2" t="s">
        <v>130</v>
      </c>
    </row>
    <row r="8354" spans="1:4" ht="14.25" customHeight="1">
      <c r="A8354" s="2">
        <v>1684146</v>
      </c>
      <c r="B8354" s="2" t="s">
        <v>129</v>
      </c>
      <c r="C8354" s="2">
        <v>3683.312527</v>
      </c>
      <c r="D8354" s="2" t="s">
        <v>133</v>
      </c>
    </row>
    <row r="8355" spans="1:4" ht="14.25" customHeight="1">
      <c r="A8355" s="2">
        <v>1684166</v>
      </c>
      <c r="B8355" s="2" t="s">
        <v>132</v>
      </c>
      <c r="C8355" s="2">
        <v>1697</v>
      </c>
      <c r="D8355" s="2" t="s">
        <v>133</v>
      </c>
    </row>
    <row r="8356" spans="1:4" ht="14.25" customHeight="1">
      <c r="A8356" s="2">
        <v>1684839</v>
      </c>
      <c r="B8356" s="2" t="s">
        <v>129</v>
      </c>
      <c r="C8356" s="2">
        <v>1089</v>
      </c>
      <c r="D8356" s="2" t="s">
        <v>130</v>
      </c>
    </row>
    <row r="8357" spans="1:4" ht="14.25" customHeight="1">
      <c r="A8357" s="2">
        <v>1684876</v>
      </c>
      <c r="B8357" s="2" t="s">
        <v>132</v>
      </c>
      <c r="C8357" s="2">
        <v>2856.4690409999998</v>
      </c>
      <c r="D8357" s="2" t="s">
        <v>133</v>
      </c>
    </row>
    <row r="8358" spans="1:4" ht="14.25" customHeight="1">
      <c r="A8358" s="2">
        <v>1685211</v>
      </c>
      <c r="B8358" s="2" t="s">
        <v>129</v>
      </c>
      <c r="C8358" s="2">
        <v>3340.3832189999998</v>
      </c>
      <c r="D8358" s="2" t="s">
        <v>130</v>
      </c>
    </row>
    <row r="8359" spans="1:4" ht="14.25" customHeight="1">
      <c r="A8359" s="2">
        <v>1685663</v>
      </c>
      <c r="B8359" s="2" t="s">
        <v>132</v>
      </c>
      <c r="C8359" s="2">
        <v>1546.451016</v>
      </c>
      <c r="D8359" s="2" t="s">
        <v>134</v>
      </c>
    </row>
    <row r="8360" spans="1:4" ht="14.25" customHeight="1">
      <c r="A8360" s="2">
        <v>1685671</v>
      </c>
      <c r="B8360" s="2" t="s">
        <v>132</v>
      </c>
      <c r="C8360" s="2">
        <v>932.97428479999996</v>
      </c>
      <c r="D8360" s="2" t="s">
        <v>130</v>
      </c>
    </row>
    <row r="8361" spans="1:4" ht="14.25" customHeight="1">
      <c r="A8361" s="2">
        <v>1685773</v>
      </c>
      <c r="B8361" s="2" t="s">
        <v>132</v>
      </c>
      <c r="C8361" s="2">
        <v>1038.4059400000001</v>
      </c>
      <c r="D8361" s="2" t="s">
        <v>130</v>
      </c>
    </row>
    <row r="8362" spans="1:4" ht="14.25" customHeight="1">
      <c r="A8362" s="2">
        <v>1685963</v>
      </c>
      <c r="B8362" s="2" t="s">
        <v>132</v>
      </c>
      <c r="C8362" s="2">
        <v>3559.4427009999999</v>
      </c>
      <c r="D8362" s="2" t="s">
        <v>130</v>
      </c>
    </row>
    <row r="8363" spans="1:4" ht="14.25" customHeight="1">
      <c r="A8363" s="2">
        <v>1686041</v>
      </c>
      <c r="B8363" s="2" t="s">
        <v>132</v>
      </c>
      <c r="C8363" s="2">
        <v>2604</v>
      </c>
      <c r="D8363" s="2" t="s">
        <v>134</v>
      </c>
    </row>
    <row r="8364" spans="1:4" ht="14.25" customHeight="1">
      <c r="A8364" s="2">
        <v>1686294</v>
      </c>
      <c r="B8364" s="2" t="s">
        <v>129</v>
      </c>
      <c r="C8364" s="2">
        <v>1630.8383289999999</v>
      </c>
      <c r="D8364" s="2" t="s">
        <v>133</v>
      </c>
    </row>
    <row r="8365" spans="1:4" ht="14.25" customHeight="1">
      <c r="A8365" s="2">
        <v>1686507</v>
      </c>
      <c r="B8365" s="2" t="s">
        <v>129</v>
      </c>
      <c r="C8365" s="2">
        <v>3026</v>
      </c>
      <c r="D8365" s="2" t="s">
        <v>130</v>
      </c>
    </row>
    <row r="8366" spans="1:4" ht="14.25" customHeight="1">
      <c r="A8366" s="2">
        <v>1686844</v>
      </c>
      <c r="B8366" s="2" t="s">
        <v>132</v>
      </c>
      <c r="C8366" s="2">
        <v>3140.5752520000001</v>
      </c>
      <c r="D8366" s="2" t="s">
        <v>133</v>
      </c>
    </row>
    <row r="8367" spans="1:4" ht="14.25" customHeight="1">
      <c r="A8367" s="2">
        <v>1686905</v>
      </c>
      <c r="B8367" s="2" t="s">
        <v>132</v>
      </c>
      <c r="C8367" s="2">
        <v>1559.940392</v>
      </c>
      <c r="D8367" s="2" t="s">
        <v>130</v>
      </c>
    </row>
    <row r="8368" spans="1:4" ht="14.25" customHeight="1">
      <c r="A8368" s="2">
        <v>1687269</v>
      </c>
      <c r="B8368" s="2" t="s">
        <v>129</v>
      </c>
      <c r="C8368" s="2">
        <v>2256</v>
      </c>
      <c r="D8368" s="2" t="s">
        <v>130</v>
      </c>
    </row>
    <row r="8369" spans="1:4" ht="14.25" customHeight="1">
      <c r="A8369" s="2">
        <v>1687505</v>
      </c>
      <c r="B8369" s="2" t="s">
        <v>132</v>
      </c>
      <c r="C8369" s="2">
        <v>3307</v>
      </c>
      <c r="D8369" s="2" t="s">
        <v>130</v>
      </c>
    </row>
    <row r="8370" spans="1:4" ht="14.25" customHeight="1">
      <c r="A8370" s="2">
        <v>1687540</v>
      </c>
      <c r="B8370" s="2" t="s">
        <v>132</v>
      </c>
      <c r="C8370" s="2">
        <v>3738.6263290000002</v>
      </c>
      <c r="D8370" s="2" t="s">
        <v>133</v>
      </c>
    </row>
    <row r="8371" spans="1:4" ht="14.25" customHeight="1">
      <c r="A8371" s="2">
        <v>1687756</v>
      </c>
      <c r="B8371" s="2" t="s">
        <v>132</v>
      </c>
      <c r="C8371" s="2">
        <v>773</v>
      </c>
      <c r="D8371" s="2" t="s">
        <v>133</v>
      </c>
    </row>
    <row r="8372" spans="1:4" ht="14.25" customHeight="1">
      <c r="A8372" s="2">
        <v>1687940</v>
      </c>
      <c r="B8372" s="2" t="s">
        <v>132</v>
      </c>
      <c r="C8372" s="2">
        <v>2162.9183459999999</v>
      </c>
      <c r="D8372" s="2" t="s">
        <v>133</v>
      </c>
    </row>
    <row r="8373" spans="1:4" ht="14.25" customHeight="1">
      <c r="A8373" s="2">
        <v>1688006</v>
      </c>
      <c r="B8373" s="2" t="s">
        <v>132</v>
      </c>
      <c r="C8373" s="2">
        <v>977.1660981</v>
      </c>
      <c r="D8373" s="2" t="s">
        <v>133</v>
      </c>
    </row>
    <row r="8374" spans="1:4" ht="14.25" customHeight="1">
      <c r="A8374" s="2">
        <v>1688021</v>
      </c>
      <c r="B8374" s="2" t="s">
        <v>132</v>
      </c>
      <c r="C8374" s="2">
        <v>2609.6590379999998</v>
      </c>
      <c r="D8374" s="2" t="s">
        <v>130</v>
      </c>
    </row>
    <row r="8375" spans="1:4" ht="14.25" customHeight="1">
      <c r="A8375" s="2">
        <v>1688067</v>
      </c>
      <c r="B8375" s="2" t="s">
        <v>129</v>
      </c>
      <c r="C8375" s="2">
        <v>425.78041839999997</v>
      </c>
      <c r="D8375" s="2" t="s">
        <v>130</v>
      </c>
    </row>
    <row r="8376" spans="1:4" ht="14.25" customHeight="1">
      <c r="A8376" s="2">
        <v>1688137</v>
      </c>
      <c r="B8376" s="2" t="s">
        <v>132</v>
      </c>
      <c r="C8376" s="2">
        <v>1023</v>
      </c>
      <c r="D8376" s="2" t="s">
        <v>130</v>
      </c>
    </row>
    <row r="8377" spans="1:4" ht="14.25" customHeight="1">
      <c r="A8377" s="2">
        <v>1688158</v>
      </c>
      <c r="B8377" s="2" t="s">
        <v>132</v>
      </c>
      <c r="C8377" s="2">
        <v>1707</v>
      </c>
      <c r="D8377" s="2" t="s">
        <v>133</v>
      </c>
    </row>
    <row r="8378" spans="1:4" ht="14.25" customHeight="1">
      <c r="A8378" s="2">
        <v>1688633</v>
      </c>
      <c r="B8378" s="2" t="s">
        <v>132</v>
      </c>
      <c r="C8378" s="2">
        <v>2969.9202340000002</v>
      </c>
      <c r="D8378" s="2" t="s">
        <v>130</v>
      </c>
    </row>
    <row r="8379" spans="1:4" ht="14.25" customHeight="1">
      <c r="A8379" s="2">
        <v>1688811</v>
      </c>
      <c r="B8379" s="2" t="s">
        <v>129</v>
      </c>
      <c r="C8379" s="2">
        <v>1769.2636849999999</v>
      </c>
      <c r="D8379" s="2" t="s">
        <v>130</v>
      </c>
    </row>
    <row r="8380" spans="1:4" ht="14.25" customHeight="1">
      <c r="A8380" s="2">
        <v>1688968</v>
      </c>
      <c r="B8380" s="2" t="s">
        <v>132</v>
      </c>
      <c r="C8380" s="2">
        <v>2709.1478269999998</v>
      </c>
      <c r="D8380" s="2" t="s">
        <v>133</v>
      </c>
    </row>
    <row r="8381" spans="1:4" ht="14.25" customHeight="1">
      <c r="A8381" s="2">
        <v>1689074</v>
      </c>
      <c r="B8381" s="2" t="s">
        <v>132</v>
      </c>
      <c r="C8381" s="2">
        <v>1248.391318</v>
      </c>
      <c r="D8381" s="2" t="s">
        <v>133</v>
      </c>
    </row>
    <row r="8382" spans="1:4" ht="14.25" customHeight="1">
      <c r="A8382" s="2">
        <v>1689580</v>
      </c>
      <c r="B8382" s="2" t="s">
        <v>132</v>
      </c>
      <c r="C8382" s="2">
        <v>924.99740169999995</v>
      </c>
      <c r="D8382" s="2" t="s">
        <v>133</v>
      </c>
    </row>
    <row r="8383" spans="1:4" ht="14.25" customHeight="1">
      <c r="A8383" s="2">
        <v>1689960</v>
      </c>
      <c r="B8383" s="2" t="s">
        <v>129</v>
      </c>
      <c r="C8383" s="2">
        <v>1498</v>
      </c>
      <c r="D8383" s="2" t="s">
        <v>133</v>
      </c>
    </row>
    <row r="8384" spans="1:4" ht="14.25" customHeight="1">
      <c r="A8384" s="2">
        <v>1690024</v>
      </c>
      <c r="B8384" s="2" t="s">
        <v>132</v>
      </c>
      <c r="C8384" s="2">
        <v>2008.7777249999999</v>
      </c>
      <c r="D8384" s="2" t="s">
        <v>133</v>
      </c>
    </row>
    <row r="8385" spans="1:4" ht="14.25" customHeight="1">
      <c r="A8385" s="2">
        <v>1690034</v>
      </c>
      <c r="B8385" s="2" t="s">
        <v>132</v>
      </c>
      <c r="C8385" s="2">
        <v>433</v>
      </c>
      <c r="D8385" s="2" t="s">
        <v>133</v>
      </c>
    </row>
    <row r="8386" spans="1:4" ht="14.25" customHeight="1">
      <c r="A8386" s="2">
        <v>1690232</v>
      </c>
      <c r="B8386" s="2" t="s">
        <v>132</v>
      </c>
      <c r="C8386" s="2">
        <v>3207</v>
      </c>
      <c r="D8386" s="2" t="s">
        <v>133</v>
      </c>
    </row>
    <row r="8387" spans="1:4" ht="14.25" customHeight="1">
      <c r="A8387" s="2">
        <v>1690262</v>
      </c>
      <c r="B8387" s="2" t="s">
        <v>132</v>
      </c>
      <c r="C8387" s="2">
        <v>3264.2757919999999</v>
      </c>
      <c r="D8387" s="2" t="s">
        <v>133</v>
      </c>
    </row>
    <row r="8388" spans="1:4" ht="14.25" customHeight="1">
      <c r="A8388" s="2">
        <v>1690306</v>
      </c>
      <c r="B8388" s="2" t="s">
        <v>132</v>
      </c>
      <c r="C8388" s="2">
        <v>1170</v>
      </c>
      <c r="D8388" s="2" t="s">
        <v>133</v>
      </c>
    </row>
    <row r="8389" spans="1:4" ht="14.25" customHeight="1">
      <c r="A8389" s="2">
        <v>1690319</v>
      </c>
      <c r="B8389" s="2" t="s">
        <v>132</v>
      </c>
      <c r="C8389" s="2">
        <v>2028.7433000000001</v>
      </c>
      <c r="D8389" s="2" t="s">
        <v>130</v>
      </c>
    </row>
    <row r="8390" spans="1:4" ht="14.25" customHeight="1">
      <c r="A8390" s="2">
        <v>1690477</v>
      </c>
      <c r="B8390" s="2" t="s">
        <v>132</v>
      </c>
      <c r="C8390" s="2">
        <v>223</v>
      </c>
      <c r="D8390" s="2" t="s">
        <v>130</v>
      </c>
    </row>
    <row r="8391" spans="1:4" ht="14.25" customHeight="1">
      <c r="A8391" s="2">
        <v>1690632</v>
      </c>
      <c r="B8391" s="2" t="s">
        <v>129</v>
      </c>
      <c r="C8391" s="2">
        <v>416</v>
      </c>
      <c r="D8391" s="2" t="s">
        <v>133</v>
      </c>
    </row>
    <row r="8392" spans="1:4" ht="14.25" customHeight="1">
      <c r="A8392" s="2">
        <v>1690721</v>
      </c>
      <c r="B8392" s="2" t="s">
        <v>132</v>
      </c>
      <c r="C8392" s="2">
        <v>474.60228239999998</v>
      </c>
      <c r="D8392" s="2" t="s">
        <v>130</v>
      </c>
    </row>
    <row r="8393" spans="1:4" ht="14.25" customHeight="1">
      <c r="A8393" s="2">
        <v>1691683</v>
      </c>
      <c r="B8393" s="2" t="s">
        <v>132</v>
      </c>
      <c r="C8393" s="2">
        <v>1525</v>
      </c>
      <c r="D8393" s="2" t="s">
        <v>134</v>
      </c>
    </row>
    <row r="8394" spans="1:4" ht="14.25" customHeight="1">
      <c r="A8394" s="2">
        <v>1691769</v>
      </c>
      <c r="B8394" s="2" t="s">
        <v>129</v>
      </c>
      <c r="C8394" s="2">
        <v>3312</v>
      </c>
      <c r="D8394" s="2" t="s">
        <v>130</v>
      </c>
    </row>
    <row r="8395" spans="1:4" ht="14.25" customHeight="1">
      <c r="A8395" s="2">
        <v>1691791</v>
      </c>
      <c r="B8395" s="2" t="s">
        <v>132</v>
      </c>
      <c r="C8395" s="2">
        <v>2489</v>
      </c>
      <c r="D8395" s="2" t="s">
        <v>130</v>
      </c>
    </row>
    <row r="8396" spans="1:4" ht="14.25" customHeight="1">
      <c r="A8396" s="2">
        <v>1691895</v>
      </c>
      <c r="B8396" s="2" t="s">
        <v>129</v>
      </c>
      <c r="C8396" s="2">
        <v>2776.4416150000002</v>
      </c>
      <c r="D8396" s="2" t="s">
        <v>130</v>
      </c>
    </row>
    <row r="8397" spans="1:4" ht="14.25" customHeight="1">
      <c r="A8397" s="2">
        <v>1692272</v>
      </c>
      <c r="B8397" s="2" t="s">
        <v>132</v>
      </c>
      <c r="C8397" s="2">
        <v>484.06995499999999</v>
      </c>
      <c r="D8397" s="2" t="s">
        <v>133</v>
      </c>
    </row>
    <row r="8398" spans="1:4" ht="14.25" customHeight="1">
      <c r="A8398" s="2">
        <v>1692407</v>
      </c>
      <c r="B8398" s="2" t="s">
        <v>132</v>
      </c>
      <c r="C8398" s="2">
        <v>3373.2902039999999</v>
      </c>
      <c r="D8398" s="2" t="s">
        <v>130</v>
      </c>
    </row>
    <row r="8399" spans="1:4" ht="14.25" customHeight="1">
      <c r="A8399" s="2">
        <v>1692621</v>
      </c>
      <c r="B8399" s="2" t="s">
        <v>129</v>
      </c>
      <c r="C8399" s="2">
        <v>2590.4783790000001</v>
      </c>
      <c r="D8399" s="2" t="s">
        <v>134</v>
      </c>
    </row>
    <row r="8400" spans="1:4" ht="14.25" customHeight="1">
      <c r="A8400" s="2">
        <v>1692732</v>
      </c>
      <c r="B8400" s="2" t="s">
        <v>129</v>
      </c>
      <c r="C8400" s="2">
        <v>2115.8962430000001</v>
      </c>
      <c r="D8400" s="2" t="s">
        <v>133</v>
      </c>
    </row>
    <row r="8401" spans="1:4" ht="14.25" customHeight="1">
      <c r="A8401" s="2">
        <v>1692768</v>
      </c>
      <c r="B8401" s="2" t="s">
        <v>129</v>
      </c>
      <c r="C8401" s="2">
        <v>3820.1536230000002</v>
      </c>
      <c r="D8401" s="2" t="s">
        <v>133</v>
      </c>
    </row>
    <row r="8402" spans="1:4" ht="14.25" customHeight="1">
      <c r="A8402" s="2">
        <v>1692938</v>
      </c>
      <c r="B8402" s="2" t="s">
        <v>132</v>
      </c>
      <c r="C8402" s="2">
        <v>1960</v>
      </c>
      <c r="D8402" s="2" t="s">
        <v>133</v>
      </c>
    </row>
    <row r="8403" spans="1:4" ht="14.25" customHeight="1">
      <c r="A8403" s="2">
        <v>1693187</v>
      </c>
      <c r="B8403" s="2" t="s">
        <v>132</v>
      </c>
      <c r="C8403" s="2">
        <v>507.42297239999999</v>
      </c>
      <c r="D8403" s="2" t="s">
        <v>130</v>
      </c>
    </row>
    <row r="8404" spans="1:4" ht="14.25" customHeight="1">
      <c r="A8404" s="2">
        <v>1693374</v>
      </c>
      <c r="B8404" s="2" t="s">
        <v>129</v>
      </c>
      <c r="C8404" s="2">
        <v>832</v>
      </c>
      <c r="D8404" s="2" t="s">
        <v>133</v>
      </c>
    </row>
    <row r="8405" spans="1:4" ht="14.25" customHeight="1">
      <c r="A8405" s="2">
        <v>1694075</v>
      </c>
      <c r="B8405" s="2" t="s">
        <v>132</v>
      </c>
      <c r="C8405" s="2">
        <v>3174.0366410000001</v>
      </c>
      <c r="D8405" s="2" t="s">
        <v>130</v>
      </c>
    </row>
    <row r="8406" spans="1:4" ht="14.25" customHeight="1">
      <c r="A8406" s="2">
        <v>1694340</v>
      </c>
      <c r="B8406" s="2" t="s">
        <v>129</v>
      </c>
      <c r="C8406" s="2">
        <v>486</v>
      </c>
      <c r="D8406" s="2" t="s">
        <v>133</v>
      </c>
    </row>
    <row r="8407" spans="1:4" ht="14.25" customHeight="1">
      <c r="A8407" s="2">
        <v>1694342</v>
      </c>
      <c r="B8407" s="2" t="s">
        <v>132</v>
      </c>
      <c r="C8407" s="2">
        <v>3177</v>
      </c>
      <c r="D8407" s="2" t="s">
        <v>133</v>
      </c>
    </row>
    <row r="8408" spans="1:4" ht="14.25" customHeight="1">
      <c r="A8408" s="2">
        <v>1694480</v>
      </c>
      <c r="B8408" s="2" t="s">
        <v>132</v>
      </c>
      <c r="C8408" s="2">
        <v>2019</v>
      </c>
      <c r="D8408" s="2" t="s">
        <v>133</v>
      </c>
    </row>
    <row r="8409" spans="1:4" ht="14.25" customHeight="1">
      <c r="A8409" s="2">
        <v>1694696</v>
      </c>
      <c r="B8409" s="2" t="s">
        <v>132</v>
      </c>
      <c r="C8409" s="2">
        <v>2910.16588</v>
      </c>
      <c r="D8409" s="2" t="s">
        <v>133</v>
      </c>
    </row>
    <row r="8410" spans="1:4" ht="14.25" customHeight="1">
      <c r="A8410" s="2">
        <v>1694965</v>
      </c>
      <c r="B8410" s="2" t="s">
        <v>132</v>
      </c>
      <c r="C8410" s="2">
        <v>2050</v>
      </c>
      <c r="D8410" s="2" t="s">
        <v>130</v>
      </c>
    </row>
    <row r="8411" spans="1:4" ht="14.25" customHeight="1">
      <c r="A8411" s="2">
        <v>1695366</v>
      </c>
      <c r="B8411" s="2" t="s">
        <v>129</v>
      </c>
      <c r="C8411" s="2">
        <v>266</v>
      </c>
      <c r="D8411" s="2" t="s">
        <v>133</v>
      </c>
    </row>
    <row r="8412" spans="1:4" ht="14.25" customHeight="1">
      <c r="A8412" s="2">
        <v>1695555</v>
      </c>
      <c r="B8412" s="2" t="s">
        <v>129</v>
      </c>
      <c r="C8412" s="2">
        <v>2045.9325699999999</v>
      </c>
      <c r="D8412" s="2" t="s">
        <v>130</v>
      </c>
    </row>
    <row r="8413" spans="1:4" ht="14.25" customHeight="1">
      <c r="A8413" s="2">
        <v>1695590</v>
      </c>
      <c r="B8413" s="2" t="s">
        <v>132</v>
      </c>
      <c r="C8413" s="2">
        <v>310</v>
      </c>
      <c r="D8413" s="2" t="s">
        <v>133</v>
      </c>
    </row>
    <row r="8414" spans="1:4" ht="14.25" customHeight="1">
      <c r="A8414" s="2">
        <v>1695606</v>
      </c>
      <c r="B8414" s="2" t="s">
        <v>129</v>
      </c>
      <c r="C8414" s="2">
        <v>2223.6778549999999</v>
      </c>
      <c r="D8414" s="2" t="s">
        <v>133</v>
      </c>
    </row>
    <row r="8415" spans="1:4" ht="14.25" customHeight="1">
      <c r="A8415" s="2">
        <v>1695649</v>
      </c>
      <c r="B8415" s="2" t="s">
        <v>132</v>
      </c>
      <c r="C8415" s="2">
        <v>2337.8330700000001</v>
      </c>
      <c r="D8415" s="2" t="s">
        <v>130</v>
      </c>
    </row>
    <row r="8416" spans="1:4" ht="14.25" customHeight="1">
      <c r="A8416" s="2">
        <v>1695881</v>
      </c>
      <c r="B8416" s="2" t="s">
        <v>132</v>
      </c>
      <c r="C8416" s="2">
        <v>226.6780862</v>
      </c>
      <c r="D8416" s="2" t="s">
        <v>130</v>
      </c>
    </row>
    <row r="8417" spans="1:4" ht="14.25" customHeight="1">
      <c r="A8417" s="2">
        <v>1696045</v>
      </c>
      <c r="B8417" s="2" t="s">
        <v>132</v>
      </c>
      <c r="C8417" s="2">
        <v>661</v>
      </c>
      <c r="D8417" s="2" t="s">
        <v>130</v>
      </c>
    </row>
    <row r="8418" spans="1:4" ht="14.25" customHeight="1">
      <c r="A8418" s="2">
        <v>1696104</v>
      </c>
      <c r="B8418" s="2" t="s">
        <v>129</v>
      </c>
      <c r="C8418" s="2">
        <v>2763.4025419999998</v>
      </c>
      <c r="D8418" s="2" t="s">
        <v>133</v>
      </c>
    </row>
    <row r="8419" spans="1:4" ht="14.25" customHeight="1">
      <c r="A8419" s="2">
        <v>1696338</v>
      </c>
      <c r="B8419" s="2" t="s">
        <v>129</v>
      </c>
      <c r="C8419" s="2">
        <v>2437</v>
      </c>
      <c r="D8419" s="2" t="s">
        <v>133</v>
      </c>
    </row>
    <row r="8420" spans="1:4" ht="14.25" customHeight="1">
      <c r="A8420" s="2">
        <v>1696374</v>
      </c>
      <c r="B8420" s="2" t="s">
        <v>129</v>
      </c>
      <c r="C8420" s="2">
        <v>1181.380568</v>
      </c>
      <c r="D8420" s="2" t="s">
        <v>133</v>
      </c>
    </row>
    <row r="8421" spans="1:4" ht="14.25" customHeight="1">
      <c r="A8421" s="2">
        <v>1697314</v>
      </c>
      <c r="B8421" s="2" t="s">
        <v>132</v>
      </c>
      <c r="C8421" s="2">
        <v>1079</v>
      </c>
      <c r="D8421" s="2" t="s">
        <v>133</v>
      </c>
    </row>
    <row r="8422" spans="1:4" ht="14.25" customHeight="1">
      <c r="A8422" s="2">
        <v>1697616</v>
      </c>
      <c r="B8422" s="2" t="s">
        <v>129</v>
      </c>
      <c r="C8422" s="2">
        <v>2906.8940109999999</v>
      </c>
      <c r="D8422" s="2" t="s">
        <v>133</v>
      </c>
    </row>
    <row r="8423" spans="1:4" ht="14.25" customHeight="1">
      <c r="A8423" s="2">
        <v>1697667</v>
      </c>
      <c r="B8423" s="2" t="s">
        <v>129</v>
      </c>
      <c r="C8423" s="2">
        <v>3008</v>
      </c>
      <c r="D8423" s="2" t="s">
        <v>130</v>
      </c>
    </row>
    <row r="8424" spans="1:4" ht="14.25" customHeight="1">
      <c r="A8424" s="2">
        <v>1697862</v>
      </c>
      <c r="B8424" s="2" t="s">
        <v>129</v>
      </c>
      <c r="C8424" s="2">
        <v>3379.3610250000002</v>
      </c>
      <c r="D8424" s="2" t="s">
        <v>133</v>
      </c>
    </row>
    <row r="8425" spans="1:4" ht="14.25" customHeight="1">
      <c r="A8425" s="2">
        <v>1697950</v>
      </c>
      <c r="B8425" s="2" t="s">
        <v>132</v>
      </c>
      <c r="C8425" s="2">
        <v>1496.826791</v>
      </c>
      <c r="D8425" s="2" t="s">
        <v>133</v>
      </c>
    </row>
    <row r="8426" spans="1:4" ht="14.25" customHeight="1">
      <c r="A8426" s="2">
        <v>1698028</v>
      </c>
      <c r="B8426" s="2" t="s">
        <v>132</v>
      </c>
      <c r="C8426" s="2">
        <v>1983</v>
      </c>
      <c r="D8426" s="2" t="s">
        <v>133</v>
      </c>
    </row>
    <row r="8427" spans="1:4" ht="14.25" customHeight="1">
      <c r="A8427" s="2">
        <v>1698125</v>
      </c>
      <c r="B8427" s="2" t="s">
        <v>132</v>
      </c>
      <c r="C8427" s="2">
        <v>3125</v>
      </c>
      <c r="D8427" s="2" t="s">
        <v>130</v>
      </c>
    </row>
    <row r="8428" spans="1:4" ht="14.25" customHeight="1">
      <c r="A8428" s="2">
        <v>1698448</v>
      </c>
      <c r="B8428" s="2" t="s">
        <v>132</v>
      </c>
      <c r="C8428" s="2">
        <v>3677.9147109999999</v>
      </c>
      <c r="D8428" s="2" t="s">
        <v>133</v>
      </c>
    </row>
    <row r="8429" spans="1:4" ht="14.25" customHeight="1">
      <c r="A8429" s="2">
        <v>1698502</v>
      </c>
      <c r="B8429" s="2" t="s">
        <v>132</v>
      </c>
      <c r="C8429" s="2">
        <v>550</v>
      </c>
      <c r="D8429" s="2" t="s">
        <v>133</v>
      </c>
    </row>
    <row r="8430" spans="1:4" ht="14.25" customHeight="1">
      <c r="A8430" s="2">
        <v>1698570</v>
      </c>
      <c r="B8430" s="2" t="s">
        <v>129</v>
      </c>
      <c r="C8430" s="2">
        <v>2195.9085530000002</v>
      </c>
      <c r="D8430" s="2" t="s">
        <v>133</v>
      </c>
    </row>
    <row r="8431" spans="1:4" ht="14.25" customHeight="1">
      <c r="A8431" s="2">
        <v>1698571</v>
      </c>
      <c r="B8431" s="2" t="s">
        <v>132</v>
      </c>
      <c r="C8431" s="2">
        <v>1508</v>
      </c>
      <c r="D8431" s="2" t="s">
        <v>134</v>
      </c>
    </row>
    <row r="8432" spans="1:4" ht="14.25" customHeight="1">
      <c r="A8432" s="2">
        <v>1699008</v>
      </c>
      <c r="B8432" s="2" t="s">
        <v>129</v>
      </c>
      <c r="C8432" s="2">
        <v>1373.8032490000001</v>
      </c>
      <c r="D8432" s="2" t="s">
        <v>133</v>
      </c>
    </row>
    <row r="8433" spans="1:4" ht="14.25" customHeight="1">
      <c r="A8433" s="2">
        <v>1699039</v>
      </c>
      <c r="B8433" s="2" t="s">
        <v>132</v>
      </c>
      <c r="C8433" s="2">
        <v>1824.559209</v>
      </c>
      <c r="D8433" s="2" t="s">
        <v>130</v>
      </c>
    </row>
    <row r="8434" spans="1:4" ht="14.25" customHeight="1">
      <c r="A8434" s="2">
        <v>1699695</v>
      </c>
      <c r="B8434" s="2" t="s">
        <v>129</v>
      </c>
      <c r="C8434" s="2">
        <v>983</v>
      </c>
      <c r="D8434" s="2" t="s">
        <v>130</v>
      </c>
    </row>
    <row r="8435" spans="1:4" ht="14.25" customHeight="1">
      <c r="A8435" s="2">
        <v>1699877</v>
      </c>
      <c r="B8435" s="2" t="s">
        <v>132</v>
      </c>
      <c r="C8435" s="2">
        <v>580.33043950000001</v>
      </c>
      <c r="D8435" s="2" t="s">
        <v>130</v>
      </c>
    </row>
    <row r="8436" spans="1:4" ht="14.25" customHeight="1">
      <c r="A8436" s="2">
        <v>1700519</v>
      </c>
      <c r="B8436" s="2" t="s">
        <v>132</v>
      </c>
      <c r="C8436" s="2">
        <v>1439.6685500000001</v>
      </c>
      <c r="D8436" s="2" t="s">
        <v>130</v>
      </c>
    </row>
    <row r="8437" spans="1:4" ht="14.25" customHeight="1">
      <c r="A8437" s="2">
        <v>1700675</v>
      </c>
      <c r="B8437" s="2" t="s">
        <v>132</v>
      </c>
      <c r="C8437" s="2">
        <v>2282</v>
      </c>
      <c r="D8437" s="2" t="s">
        <v>130</v>
      </c>
    </row>
    <row r="8438" spans="1:4" ht="14.25" customHeight="1">
      <c r="A8438" s="2">
        <v>1700775</v>
      </c>
      <c r="B8438" s="2" t="s">
        <v>129</v>
      </c>
      <c r="C8438" s="2">
        <v>3555</v>
      </c>
      <c r="D8438" s="2" t="s">
        <v>130</v>
      </c>
    </row>
    <row r="8439" spans="1:4" ht="14.25" customHeight="1">
      <c r="A8439" s="2">
        <v>1701023</v>
      </c>
      <c r="B8439" s="2" t="s">
        <v>132</v>
      </c>
      <c r="C8439" s="2">
        <v>803.07814699999994</v>
      </c>
      <c r="D8439" s="2" t="s">
        <v>130</v>
      </c>
    </row>
    <row r="8440" spans="1:4" ht="14.25" customHeight="1">
      <c r="A8440" s="2">
        <v>1701113</v>
      </c>
      <c r="B8440" s="2" t="s">
        <v>132</v>
      </c>
      <c r="C8440" s="2">
        <v>1117</v>
      </c>
      <c r="D8440" s="2" t="s">
        <v>130</v>
      </c>
    </row>
    <row r="8441" spans="1:4" ht="14.25" customHeight="1">
      <c r="A8441" s="2">
        <v>1701227</v>
      </c>
      <c r="B8441" s="2" t="s">
        <v>132</v>
      </c>
      <c r="C8441" s="2">
        <v>2666</v>
      </c>
      <c r="D8441" s="2" t="s">
        <v>130</v>
      </c>
    </row>
    <row r="8442" spans="1:4" ht="14.25" customHeight="1">
      <c r="A8442" s="2">
        <v>1701324</v>
      </c>
      <c r="B8442" s="2" t="s">
        <v>129</v>
      </c>
      <c r="C8442" s="2">
        <v>3171.1798819999999</v>
      </c>
      <c r="D8442" s="2" t="s">
        <v>133</v>
      </c>
    </row>
    <row r="8443" spans="1:4" ht="14.25" customHeight="1">
      <c r="A8443" s="2">
        <v>1701420</v>
      </c>
      <c r="B8443" s="2" t="s">
        <v>129</v>
      </c>
      <c r="C8443" s="2">
        <v>1533</v>
      </c>
      <c r="D8443" s="2" t="s">
        <v>133</v>
      </c>
    </row>
    <row r="8444" spans="1:4" ht="14.25" customHeight="1">
      <c r="A8444" s="2">
        <v>1701786</v>
      </c>
      <c r="B8444" s="2" t="s">
        <v>129</v>
      </c>
      <c r="C8444" s="2">
        <v>368</v>
      </c>
      <c r="D8444" s="2" t="s">
        <v>133</v>
      </c>
    </row>
    <row r="8445" spans="1:4" ht="14.25" customHeight="1">
      <c r="A8445" s="2">
        <v>1701869</v>
      </c>
      <c r="B8445" s="2" t="s">
        <v>132</v>
      </c>
      <c r="C8445" s="2">
        <v>2694</v>
      </c>
      <c r="D8445" s="2" t="s">
        <v>130</v>
      </c>
    </row>
    <row r="8446" spans="1:4" ht="14.25" customHeight="1">
      <c r="A8446" s="2">
        <v>1702022</v>
      </c>
      <c r="B8446" s="2" t="s">
        <v>132</v>
      </c>
      <c r="C8446" s="2">
        <v>459</v>
      </c>
      <c r="D8446" s="2" t="s">
        <v>133</v>
      </c>
    </row>
    <row r="8447" spans="1:4" ht="14.25" customHeight="1">
      <c r="A8447" s="2">
        <v>1702195</v>
      </c>
      <c r="B8447" s="2" t="s">
        <v>132</v>
      </c>
      <c r="C8447" s="2">
        <v>3236.207805</v>
      </c>
      <c r="D8447" s="2" t="s">
        <v>130</v>
      </c>
    </row>
    <row r="8448" spans="1:4" ht="14.25" customHeight="1">
      <c r="A8448" s="2">
        <v>1702202</v>
      </c>
      <c r="B8448" s="2" t="s">
        <v>132</v>
      </c>
      <c r="C8448" s="2">
        <v>2288.849044</v>
      </c>
      <c r="D8448" s="2" t="s">
        <v>133</v>
      </c>
    </row>
    <row r="8449" spans="1:4" ht="14.25" customHeight="1">
      <c r="A8449" s="2">
        <v>1702496</v>
      </c>
      <c r="B8449" s="2" t="s">
        <v>132</v>
      </c>
      <c r="C8449" s="2">
        <v>2724</v>
      </c>
      <c r="D8449" s="2" t="s">
        <v>133</v>
      </c>
    </row>
    <row r="8450" spans="1:4" ht="14.25" customHeight="1">
      <c r="A8450" s="2">
        <v>1702512</v>
      </c>
      <c r="B8450" s="2" t="s">
        <v>129</v>
      </c>
      <c r="C8450" s="2">
        <v>2683</v>
      </c>
      <c r="D8450" s="2" t="s">
        <v>133</v>
      </c>
    </row>
    <row r="8451" spans="1:4" ht="14.25" customHeight="1">
      <c r="A8451" s="2">
        <v>1702531</v>
      </c>
      <c r="B8451" s="2" t="s">
        <v>132</v>
      </c>
      <c r="C8451" s="2">
        <v>923.1020757</v>
      </c>
      <c r="D8451" s="2" t="s">
        <v>130</v>
      </c>
    </row>
    <row r="8452" spans="1:4" ht="14.25" customHeight="1">
      <c r="A8452" s="2">
        <v>1703300</v>
      </c>
      <c r="B8452" s="2" t="s">
        <v>132</v>
      </c>
      <c r="C8452" s="2">
        <v>2486.043705</v>
      </c>
      <c r="D8452" s="2" t="s">
        <v>133</v>
      </c>
    </row>
    <row r="8453" spans="1:4" ht="14.25" customHeight="1">
      <c r="A8453" s="2">
        <v>1703450</v>
      </c>
      <c r="B8453" s="2" t="s">
        <v>132</v>
      </c>
      <c r="C8453" s="2">
        <v>1225</v>
      </c>
      <c r="D8453" s="2" t="s">
        <v>133</v>
      </c>
    </row>
    <row r="8454" spans="1:4" ht="14.25" customHeight="1">
      <c r="A8454" s="2">
        <v>1703707</v>
      </c>
      <c r="B8454" s="2" t="s">
        <v>132</v>
      </c>
      <c r="C8454" s="2">
        <v>699</v>
      </c>
      <c r="D8454" s="2" t="s">
        <v>130</v>
      </c>
    </row>
    <row r="8455" spans="1:4" ht="14.25" customHeight="1">
      <c r="A8455" s="2">
        <v>1703756</v>
      </c>
      <c r="B8455" s="2" t="s">
        <v>132</v>
      </c>
      <c r="C8455" s="2">
        <v>1585.86679</v>
      </c>
      <c r="D8455" s="2" t="s">
        <v>133</v>
      </c>
    </row>
    <row r="8456" spans="1:4" ht="14.25" customHeight="1">
      <c r="A8456" s="2">
        <v>1703882</v>
      </c>
      <c r="B8456" s="2" t="s">
        <v>132</v>
      </c>
      <c r="C8456" s="2">
        <v>2900</v>
      </c>
      <c r="D8456" s="2" t="s">
        <v>133</v>
      </c>
    </row>
    <row r="8457" spans="1:4" ht="14.25" customHeight="1">
      <c r="A8457" s="2">
        <v>1704130</v>
      </c>
      <c r="B8457" s="2" t="s">
        <v>132</v>
      </c>
      <c r="C8457" s="2">
        <v>1594.683972</v>
      </c>
      <c r="D8457" s="2" t="s">
        <v>133</v>
      </c>
    </row>
    <row r="8458" spans="1:4" ht="14.25" customHeight="1">
      <c r="A8458" s="2">
        <v>1704268</v>
      </c>
      <c r="B8458" s="2" t="s">
        <v>132</v>
      </c>
      <c r="C8458" s="2">
        <v>1718</v>
      </c>
      <c r="D8458" s="2" t="s">
        <v>133</v>
      </c>
    </row>
    <row r="8459" spans="1:4" ht="14.25" customHeight="1">
      <c r="A8459" s="2">
        <v>1704680</v>
      </c>
      <c r="B8459" s="2" t="s">
        <v>132</v>
      </c>
      <c r="C8459" s="2">
        <v>2218.9470740000002</v>
      </c>
      <c r="D8459" s="2" t="s">
        <v>133</v>
      </c>
    </row>
    <row r="8460" spans="1:4" ht="14.25" customHeight="1">
      <c r="A8460" s="2">
        <v>1704858</v>
      </c>
      <c r="B8460" s="2" t="s">
        <v>129</v>
      </c>
      <c r="C8460" s="2">
        <v>2275</v>
      </c>
      <c r="D8460" s="2" t="s">
        <v>133</v>
      </c>
    </row>
    <row r="8461" spans="1:4" ht="14.25" customHeight="1">
      <c r="A8461" s="2">
        <v>1705226</v>
      </c>
      <c r="B8461" s="2" t="s">
        <v>132</v>
      </c>
      <c r="C8461" s="2">
        <v>3704.8156730000001</v>
      </c>
      <c r="D8461" s="2" t="s">
        <v>133</v>
      </c>
    </row>
    <row r="8462" spans="1:4" ht="14.25" customHeight="1">
      <c r="A8462" s="2">
        <v>1705364</v>
      </c>
      <c r="B8462" s="2" t="s">
        <v>132</v>
      </c>
      <c r="C8462" s="2">
        <v>1882.4399550000001</v>
      </c>
      <c r="D8462" s="2" t="s">
        <v>133</v>
      </c>
    </row>
    <row r="8463" spans="1:4" ht="14.25" customHeight="1">
      <c r="A8463" s="2">
        <v>1705462</v>
      </c>
      <c r="B8463" s="2" t="s">
        <v>132</v>
      </c>
      <c r="C8463" s="2">
        <v>509.78614390000001</v>
      </c>
      <c r="D8463" s="2" t="s">
        <v>133</v>
      </c>
    </row>
    <row r="8464" spans="1:4" ht="14.25" customHeight="1">
      <c r="A8464" s="2">
        <v>1706325</v>
      </c>
      <c r="B8464" s="2" t="s">
        <v>129</v>
      </c>
      <c r="C8464" s="2">
        <v>1714.279681</v>
      </c>
      <c r="D8464" s="2" t="s">
        <v>130</v>
      </c>
    </row>
    <row r="8465" spans="1:4" ht="14.25" customHeight="1">
      <c r="A8465" s="2">
        <v>1706372</v>
      </c>
      <c r="B8465" s="2" t="s">
        <v>132</v>
      </c>
      <c r="C8465" s="2">
        <v>2118</v>
      </c>
      <c r="D8465" s="2" t="s">
        <v>133</v>
      </c>
    </row>
    <row r="8466" spans="1:4" ht="14.25" customHeight="1">
      <c r="A8466" s="2">
        <v>1706506</v>
      </c>
      <c r="B8466" s="2" t="s">
        <v>132</v>
      </c>
      <c r="C8466" s="2">
        <v>1031</v>
      </c>
      <c r="D8466" s="2" t="s">
        <v>133</v>
      </c>
    </row>
    <row r="8467" spans="1:4" ht="14.25" customHeight="1">
      <c r="A8467" s="2">
        <v>1706581</v>
      </c>
      <c r="B8467" s="2" t="s">
        <v>132</v>
      </c>
      <c r="C8467" s="2">
        <v>3513</v>
      </c>
      <c r="D8467" s="2" t="s">
        <v>130</v>
      </c>
    </row>
    <row r="8468" spans="1:4" ht="14.25" customHeight="1">
      <c r="A8468" s="2">
        <v>1706624</v>
      </c>
      <c r="B8468" s="2" t="s">
        <v>132</v>
      </c>
      <c r="C8468" s="2">
        <v>2642.938776</v>
      </c>
      <c r="D8468" s="2" t="s">
        <v>133</v>
      </c>
    </row>
    <row r="8469" spans="1:4" ht="14.25" customHeight="1">
      <c r="A8469" s="2">
        <v>1706651</v>
      </c>
      <c r="B8469" s="2" t="s">
        <v>132</v>
      </c>
      <c r="C8469" s="2">
        <v>342</v>
      </c>
      <c r="D8469" s="2" t="s">
        <v>130</v>
      </c>
    </row>
    <row r="8470" spans="1:4" ht="14.25" customHeight="1">
      <c r="A8470" s="2">
        <v>1706704</v>
      </c>
      <c r="B8470" s="2" t="s">
        <v>132</v>
      </c>
      <c r="C8470" s="2">
        <v>1594.7413759999999</v>
      </c>
      <c r="D8470" s="2" t="s">
        <v>133</v>
      </c>
    </row>
    <row r="8471" spans="1:4" ht="14.25" customHeight="1">
      <c r="A8471" s="2">
        <v>1706867</v>
      </c>
      <c r="B8471" s="2" t="s">
        <v>132</v>
      </c>
      <c r="C8471" s="2">
        <v>1057.151437</v>
      </c>
      <c r="D8471" s="2" t="s">
        <v>130</v>
      </c>
    </row>
    <row r="8472" spans="1:4" ht="14.25" customHeight="1">
      <c r="A8472" s="2">
        <v>1706900</v>
      </c>
      <c r="B8472" s="2" t="s">
        <v>132</v>
      </c>
      <c r="C8472" s="2">
        <v>3464</v>
      </c>
      <c r="D8472" s="2" t="s">
        <v>133</v>
      </c>
    </row>
    <row r="8473" spans="1:4" ht="14.25" customHeight="1">
      <c r="A8473" s="2">
        <v>1707238</v>
      </c>
      <c r="B8473" s="2" t="s">
        <v>132</v>
      </c>
      <c r="C8473" s="2">
        <v>2229.9966639999998</v>
      </c>
      <c r="D8473" s="2" t="s">
        <v>133</v>
      </c>
    </row>
    <row r="8474" spans="1:4" ht="14.25" customHeight="1">
      <c r="A8474" s="2">
        <v>1707250</v>
      </c>
      <c r="B8474" s="2" t="s">
        <v>132</v>
      </c>
      <c r="C8474" s="2">
        <v>3607.5099260000002</v>
      </c>
      <c r="D8474" s="2" t="s">
        <v>133</v>
      </c>
    </row>
    <row r="8475" spans="1:4" ht="14.25" customHeight="1">
      <c r="A8475" s="2">
        <v>1707568</v>
      </c>
      <c r="B8475" s="2" t="s">
        <v>132</v>
      </c>
      <c r="C8475" s="2">
        <v>1416.319544</v>
      </c>
      <c r="D8475" s="2" t="s">
        <v>133</v>
      </c>
    </row>
    <row r="8476" spans="1:4" ht="14.25" customHeight="1">
      <c r="A8476" s="2">
        <v>1707627</v>
      </c>
      <c r="B8476" s="2" t="s">
        <v>129</v>
      </c>
      <c r="C8476" s="2">
        <v>2577.0002209999998</v>
      </c>
      <c r="D8476" s="2" t="s">
        <v>130</v>
      </c>
    </row>
    <row r="8477" spans="1:4" ht="14.25" customHeight="1">
      <c r="A8477" s="2">
        <v>1707628</v>
      </c>
      <c r="B8477" s="2" t="s">
        <v>132</v>
      </c>
      <c r="C8477" s="2">
        <v>2801</v>
      </c>
      <c r="D8477" s="2" t="s">
        <v>133</v>
      </c>
    </row>
    <row r="8478" spans="1:4" ht="14.25" customHeight="1">
      <c r="A8478" s="2">
        <v>1708069</v>
      </c>
      <c r="B8478" s="2" t="s">
        <v>132</v>
      </c>
      <c r="C8478" s="2">
        <v>1441</v>
      </c>
      <c r="D8478" s="2" t="s">
        <v>130</v>
      </c>
    </row>
    <row r="8479" spans="1:4" ht="14.25" customHeight="1">
      <c r="A8479" s="2">
        <v>1708076</v>
      </c>
      <c r="B8479" s="2" t="s">
        <v>132</v>
      </c>
      <c r="C8479" s="2">
        <v>2158.5608440000001</v>
      </c>
      <c r="D8479" s="2" t="s">
        <v>133</v>
      </c>
    </row>
    <row r="8480" spans="1:4" ht="14.25" customHeight="1">
      <c r="A8480" s="2">
        <v>1708437</v>
      </c>
      <c r="B8480" s="2" t="s">
        <v>129</v>
      </c>
      <c r="C8480" s="2">
        <v>2922.775811</v>
      </c>
      <c r="D8480" s="2" t="s">
        <v>130</v>
      </c>
    </row>
    <row r="8481" spans="1:4" ht="14.25" customHeight="1">
      <c r="A8481" s="2">
        <v>1708460</v>
      </c>
      <c r="B8481" s="2" t="s">
        <v>132</v>
      </c>
      <c r="C8481" s="2">
        <v>2605.021217</v>
      </c>
      <c r="D8481" s="2" t="s">
        <v>133</v>
      </c>
    </row>
    <row r="8482" spans="1:4" ht="14.25" customHeight="1">
      <c r="A8482" s="2">
        <v>1708624</v>
      </c>
      <c r="B8482" s="2" t="s">
        <v>132</v>
      </c>
      <c r="C8482" s="2">
        <v>2182</v>
      </c>
      <c r="D8482" s="2" t="s">
        <v>133</v>
      </c>
    </row>
    <row r="8483" spans="1:4" ht="14.25" customHeight="1">
      <c r="A8483" s="2">
        <v>1708664</v>
      </c>
      <c r="B8483" s="2" t="s">
        <v>132</v>
      </c>
      <c r="C8483" s="2">
        <v>1639</v>
      </c>
      <c r="D8483" s="2" t="s">
        <v>133</v>
      </c>
    </row>
    <row r="8484" spans="1:4" ht="14.25" customHeight="1">
      <c r="A8484" s="2">
        <v>1708766</v>
      </c>
      <c r="B8484" s="2" t="s">
        <v>132</v>
      </c>
      <c r="C8484" s="2">
        <v>1315</v>
      </c>
      <c r="D8484" s="2" t="s">
        <v>133</v>
      </c>
    </row>
    <row r="8485" spans="1:4" ht="14.25" customHeight="1">
      <c r="A8485" s="2">
        <v>1708770</v>
      </c>
      <c r="B8485" s="2" t="s">
        <v>129</v>
      </c>
      <c r="C8485" s="2">
        <v>3612.2668039999999</v>
      </c>
      <c r="D8485" s="2" t="s">
        <v>133</v>
      </c>
    </row>
    <row r="8486" spans="1:4" ht="14.25" customHeight="1">
      <c r="A8486" s="2">
        <v>1708999</v>
      </c>
      <c r="B8486" s="2" t="s">
        <v>132</v>
      </c>
      <c r="C8486" s="2">
        <v>2461.3990869999998</v>
      </c>
      <c r="D8486" s="2" t="s">
        <v>130</v>
      </c>
    </row>
    <row r="8487" spans="1:4" ht="14.25" customHeight="1">
      <c r="A8487" s="2">
        <v>1709009</v>
      </c>
      <c r="B8487" s="2" t="s">
        <v>132</v>
      </c>
      <c r="C8487" s="2">
        <v>1810.7002629999999</v>
      </c>
      <c r="D8487" s="2" t="s">
        <v>130</v>
      </c>
    </row>
    <row r="8488" spans="1:4" ht="14.25" customHeight="1">
      <c r="A8488" s="2">
        <v>1709100</v>
      </c>
      <c r="B8488" s="2" t="s">
        <v>129</v>
      </c>
      <c r="C8488" s="2">
        <v>3571.1600939999998</v>
      </c>
      <c r="D8488" s="2" t="s">
        <v>133</v>
      </c>
    </row>
    <row r="8489" spans="1:4" ht="14.25" customHeight="1">
      <c r="A8489" s="2">
        <v>1709304</v>
      </c>
      <c r="B8489" s="2" t="s">
        <v>129</v>
      </c>
      <c r="C8489" s="2">
        <v>3492</v>
      </c>
      <c r="D8489" s="2" t="s">
        <v>133</v>
      </c>
    </row>
    <row r="8490" spans="1:4" ht="14.25" customHeight="1">
      <c r="A8490" s="2">
        <v>1709653</v>
      </c>
      <c r="B8490" s="2" t="s">
        <v>132</v>
      </c>
      <c r="C8490" s="2">
        <v>3454.7569239999998</v>
      </c>
      <c r="D8490" s="2" t="s">
        <v>130</v>
      </c>
    </row>
    <row r="8491" spans="1:4" ht="14.25" customHeight="1">
      <c r="A8491" s="2">
        <v>1709663</v>
      </c>
      <c r="B8491" s="2" t="s">
        <v>132</v>
      </c>
      <c r="C8491" s="2">
        <v>2865.5020629999999</v>
      </c>
      <c r="D8491" s="2" t="s">
        <v>130</v>
      </c>
    </row>
    <row r="8492" spans="1:4" ht="14.25" customHeight="1">
      <c r="A8492" s="2">
        <v>1709668</v>
      </c>
      <c r="B8492" s="2" t="s">
        <v>132</v>
      </c>
      <c r="C8492" s="2">
        <v>2654.1959120000001</v>
      </c>
      <c r="D8492" s="2" t="s">
        <v>133</v>
      </c>
    </row>
    <row r="8493" spans="1:4" ht="14.25" customHeight="1">
      <c r="A8493" s="2">
        <v>1709995</v>
      </c>
      <c r="B8493" s="2" t="s">
        <v>132</v>
      </c>
      <c r="C8493" s="2">
        <v>2100</v>
      </c>
      <c r="D8493" s="2" t="s">
        <v>134</v>
      </c>
    </row>
    <row r="8494" spans="1:4" ht="14.25" customHeight="1">
      <c r="A8494" s="2">
        <v>1710098</v>
      </c>
      <c r="B8494" s="2" t="s">
        <v>132</v>
      </c>
      <c r="C8494" s="2">
        <v>2914.5006079999998</v>
      </c>
      <c r="D8494" s="2" t="s">
        <v>133</v>
      </c>
    </row>
    <row r="8495" spans="1:4" ht="14.25" customHeight="1">
      <c r="A8495" s="2">
        <v>1710167</v>
      </c>
      <c r="B8495" s="2" t="s">
        <v>132</v>
      </c>
      <c r="C8495" s="2">
        <v>1208.21063</v>
      </c>
      <c r="D8495" s="2" t="s">
        <v>130</v>
      </c>
    </row>
    <row r="8496" spans="1:4" ht="14.25" customHeight="1">
      <c r="A8496" s="2">
        <v>1710181</v>
      </c>
      <c r="B8496" s="2" t="s">
        <v>132</v>
      </c>
      <c r="C8496" s="2">
        <v>901</v>
      </c>
      <c r="D8496" s="2" t="s">
        <v>130</v>
      </c>
    </row>
    <row r="8497" spans="1:4" ht="14.25" customHeight="1">
      <c r="A8497" s="2">
        <v>1710302</v>
      </c>
      <c r="B8497" s="2" t="s">
        <v>132</v>
      </c>
      <c r="C8497" s="2">
        <v>507.00958659999998</v>
      </c>
      <c r="D8497" s="2" t="s">
        <v>133</v>
      </c>
    </row>
    <row r="8498" spans="1:4" ht="14.25" customHeight="1">
      <c r="A8498" s="2">
        <v>1710437</v>
      </c>
      <c r="B8498" s="2" t="s">
        <v>132</v>
      </c>
      <c r="C8498" s="2">
        <v>2512.1621730000002</v>
      </c>
      <c r="D8498" s="2" t="s">
        <v>130</v>
      </c>
    </row>
    <row r="8499" spans="1:4" ht="14.25" customHeight="1">
      <c r="A8499" s="2">
        <v>1710458</v>
      </c>
      <c r="B8499" s="2" t="s">
        <v>132</v>
      </c>
      <c r="C8499" s="2">
        <v>607</v>
      </c>
      <c r="D8499" s="2" t="s">
        <v>133</v>
      </c>
    </row>
    <row r="8500" spans="1:4" ht="14.25" customHeight="1">
      <c r="A8500" s="2">
        <v>1710499</v>
      </c>
      <c r="B8500" s="2" t="s">
        <v>132</v>
      </c>
      <c r="C8500" s="2">
        <v>553.38584909999997</v>
      </c>
      <c r="D8500" s="2" t="s">
        <v>134</v>
      </c>
    </row>
    <row r="8501" spans="1:4" ht="14.25" customHeight="1">
      <c r="A8501" s="2">
        <v>1710577</v>
      </c>
      <c r="B8501" s="2" t="s">
        <v>132</v>
      </c>
      <c r="C8501" s="2">
        <v>1701.667056</v>
      </c>
      <c r="D8501" s="2" t="s">
        <v>130</v>
      </c>
    </row>
    <row r="8502" spans="1:4" ht="14.25" customHeight="1">
      <c r="A8502" s="2">
        <v>1710720</v>
      </c>
      <c r="B8502" s="2" t="s">
        <v>129</v>
      </c>
      <c r="C8502" s="2">
        <v>3169</v>
      </c>
      <c r="D8502" s="2" t="s">
        <v>133</v>
      </c>
    </row>
    <row r="8503" spans="1:4" ht="14.25" customHeight="1">
      <c r="A8503" s="2">
        <v>1710890</v>
      </c>
      <c r="B8503" s="2" t="s">
        <v>132</v>
      </c>
      <c r="C8503" s="2">
        <v>707.2831979</v>
      </c>
      <c r="D8503" s="2" t="s">
        <v>133</v>
      </c>
    </row>
    <row r="8504" spans="1:4" ht="14.25" customHeight="1">
      <c r="A8504" s="2">
        <v>1710969</v>
      </c>
      <c r="B8504" s="2" t="s">
        <v>129</v>
      </c>
      <c r="C8504" s="2">
        <v>1136.0339039999999</v>
      </c>
      <c r="D8504" s="2" t="s">
        <v>130</v>
      </c>
    </row>
    <row r="8505" spans="1:4" ht="14.25" customHeight="1">
      <c r="A8505" s="2">
        <v>1710988</v>
      </c>
      <c r="B8505" s="2" t="s">
        <v>132</v>
      </c>
      <c r="C8505" s="2">
        <v>529.88168089999999</v>
      </c>
      <c r="D8505" s="2" t="s">
        <v>133</v>
      </c>
    </row>
    <row r="8506" spans="1:4" ht="14.25" customHeight="1">
      <c r="A8506" s="2">
        <v>1711148</v>
      </c>
      <c r="B8506" s="2" t="s">
        <v>132</v>
      </c>
      <c r="C8506" s="2">
        <v>452.64817019999998</v>
      </c>
      <c r="D8506" s="2" t="s">
        <v>133</v>
      </c>
    </row>
    <row r="8507" spans="1:4" ht="14.25" customHeight="1">
      <c r="A8507" s="2">
        <v>1711526</v>
      </c>
      <c r="B8507" s="2" t="s">
        <v>132</v>
      </c>
      <c r="C8507" s="2">
        <v>925</v>
      </c>
      <c r="D8507" s="2" t="s">
        <v>133</v>
      </c>
    </row>
    <row r="8508" spans="1:4" ht="14.25" customHeight="1">
      <c r="A8508" s="2">
        <v>1711862</v>
      </c>
      <c r="B8508" s="2" t="s">
        <v>132</v>
      </c>
      <c r="C8508" s="2">
        <v>1022</v>
      </c>
      <c r="D8508" s="2" t="s">
        <v>133</v>
      </c>
    </row>
    <row r="8509" spans="1:4" ht="14.25" customHeight="1">
      <c r="A8509" s="2">
        <v>1712239</v>
      </c>
      <c r="B8509" s="2" t="s">
        <v>132</v>
      </c>
      <c r="C8509" s="2">
        <v>2674.4771110000001</v>
      </c>
      <c r="D8509" s="2" t="s">
        <v>130</v>
      </c>
    </row>
    <row r="8510" spans="1:4" ht="14.25" customHeight="1">
      <c r="A8510" s="2">
        <v>1712392</v>
      </c>
      <c r="B8510" s="2" t="s">
        <v>132</v>
      </c>
      <c r="C8510" s="2">
        <v>2224.3180980000002</v>
      </c>
      <c r="D8510" s="2" t="s">
        <v>133</v>
      </c>
    </row>
    <row r="8511" spans="1:4" ht="14.25" customHeight="1">
      <c r="A8511" s="2">
        <v>1712464</v>
      </c>
      <c r="B8511" s="2" t="s">
        <v>132</v>
      </c>
      <c r="C8511" s="2">
        <v>363.44752620000003</v>
      </c>
      <c r="D8511" s="2" t="s">
        <v>133</v>
      </c>
    </row>
    <row r="8512" spans="1:4" ht="14.25" customHeight="1">
      <c r="A8512" s="2">
        <v>1712702</v>
      </c>
      <c r="B8512" s="2" t="s">
        <v>132</v>
      </c>
      <c r="C8512" s="2">
        <v>2219</v>
      </c>
      <c r="D8512" s="2" t="s">
        <v>133</v>
      </c>
    </row>
    <row r="8513" spans="1:4" ht="14.25" customHeight="1">
      <c r="A8513" s="2">
        <v>1713247</v>
      </c>
      <c r="B8513" s="2" t="s">
        <v>132</v>
      </c>
      <c r="C8513" s="2">
        <v>1138.294005</v>
      </c>
      <c r="D8513" s="2" t="s">
        <v>130</v>
      </c>
    </row>
    <row r="8514" spans="1:4" ht="14.25" customHeight="1">
      <c r="A8514" s="2">
        <v>1713325</v>
      </c>
      <c r="B8514" s="2" t="s">
        <v>132</v>
      </c>
      <c r="C8514" s="2">
        <v>1020.77727</v>
      </c>
      <c r="D8514" s="2" t="s">
        <v>130</v>
      </c>
    </row>
    <row r="8515" spans="1:4" ht="14.25" customHeight="1">
      <c r="A8515" s="2">
        <v>1713403</v>
      </c>
      <c r="B8515" s="2" t="s">
        <v>132</v>
      </c>
      <c r="C8515" s="2">
        <v>2466.2592490000002</v>
      </c>
      <c r="D8515" s="2" t="s">
        <v>130</v>
      </c>
    </row>
    <row r="8516" spans="1:4" ht="14.25" customHeight="1">
      <c r="A8516" s="2">
        <v>1713655</v>
      </c>
      <c r="B8516" s="2" t="s">
        <v>132</v>
      </c>
      <c r="C8516" s="2">
        <v>1851.8132989999999</v>
      </c>
      <c r="D8516" s="2" t="s">
        <v>130</v>
      </c>
    </row>
    <row r="8517" spans="1:4" ht="14.25" customHeight="1">
      <c r="A8517" s="2">
        <v>1714316</v>
      </c>
      <c r="B8517" s="2" t="s">
        <v>132</v>
      </c>
      <c r="C8517" s="2">
        <v>1758.2911320000001</v>
      </c>
      <c r="D8517" s="2" t="s">
        <v>133</v>
      </c>
    </row>
    <row r="8518" spans="1:4" ht="14.25" customHeight="1">
      <c r="A8518" s="2">
        <v>1714389</v>
      </c>
      <c r="B8518" s="2" t="s">
        <v>129</v>
      </c>
      <c r="C8518" s="2">
        <v>896.16897540000002</v>
      </c>
      <c r="D8518" s="2" t="s">
        <v>130</v>
      </c>
    </row>
    <row r="8519" spans="1:4" ht="14.25" customHeight="1">
      <c r="A8519" s="2">
        <v>1714541</v>
      </c>
      <c r="B8519" s="2" t="s">
        <v>132</v>
      </c>
      <c r="C8519" s="2">
        <v>1049</v>
      </c>
      <c r="D8519" s="2" t="s">
        <v>130</v>
      </c>
    </row>
    <row r="8520" spans="1:4" ht="14.25" customHeight="1">
      <c r="A8520" s="2">
        <v>1714722</v>
      </c>
      <c r="B8520" s="2" t="s">
        <v>129</v>
      </c>
      <c r="C8520" s="2">
        <v>403.6240555</v>
      </c>
      <c r="D8520" s="2" t="s">
        <v>133</v>
      </c>
    </row>
    <row r="8521" spans="1:4" ht="14.25" customHeight="1">
      <c r="A8521" s="2">
        <v>1714772</v>
      </c>
      <c r="B8521" s="2" t="s">
        <v>132</v>
      </c>
      <c r="C8521" s="2">
        <v>3294.9754979999998</v>
      </c>
      <c r="D8521" s="2" t="s">
        <v>133</v>
      </c>
    </row>
    <row r="8522" spans="1:4" ht="14.25" customHeight="1">
      <c r="A8522" s="2">
        <v>1714929</v>
      </c>
      <c r="B8522" s="2" t="s">
        <v>129</v>
      </c>
      <c r="C8522" s="2">
        <v>2750.7095859999999</v>
      </c>
      <c r="D8522" s="2" t="s">
        <v>130</v>
      </c>
    </row>
    <row r="8523" spans="1:4" ht="14.25" customHeight="1">
      <c r="A8523" s="2">
        <v>1715013</v>
      </c>
      <c r="B8523" s="2" t="s">
        <v>129</v>
      </c>
      <c r="C8523" s="2">
        <v>3500.1902190000001</v>
      </c>
      <c r="D8523" s="2" t="s">
        <v>130</v>
      </c>
    </row>
    <row r="8524" spans="1:4" ht="14.25" customHeight="1">
      <c r="A8524" s="2">
        <v>1715207</v>
      </c>
      <c r="B8524" s="2" t="s">
        <v>132</v>
      </c>
      <c r="C8524" s="2">
        <v>1487</v>
      </c>
      <c r="D8524" s="2" t="s">
        <v>130</v>
      </c>
    </row>
    <row r="8525" spans="1:4" ht="14.25" customHeight="1">
      <c r="A8525" s="2">
        <v>1715295</v>
      </c>
      <c r="B8525" s="2" t="s">
        <v>129</v>
      </c>
      <c r="C8525" s="2">
        <v>469</v>
      </c>
      <c r="D8525" s="2" t="s">
        <v>130</v>
      </c>
    </row>
    <row r="8526" spans="1:4" ht="14.25" customHeight="1">
      <c r="A8526" s="2">
        <v>1715388</v>
      </c>
      <c r="B8526" s="2" t="s">
        <v>129</v>
      </c>
      <c r="C8526" s="2">
        <v>2324.6222240000002</v>
      </c>
      <c r="D8526" s="2" t="s">
        <v>133</v>
      </c>
    </row>
    <row r="8527" spans="1:4" ht="14.25" customHeight="1">
      <c r="A8527" s="2">
        <v>1715525</v>
      </c>
      <c r="B8527" s="2" t="s">
        <v>132</v>
      </c>
      <c r="C8527" s="2">
        <v>1918.81375</v>
      </c>
      <c r="D8527" s="2" t="s">
        <v>134</v>
      </c>
    </row>
    <row r="8528" spans="1:4" ht="14.25" customHeight="1">
      <c r="A8528" s="2">
        <v>1715830</v>
      </c>
      <c r="B8528" s="2" t="s">
        <v>132</v>
      </c>
      <c r="C8528" s="2">
        <v>3297</v>
      </c>
      <c r="D8528" s="2" t="s">
        <v>133</v>
      </c>
    </row>
    <row r="8529" spans="1:4" ht="14.25" customHeight="1">
      <c r="A8529" s="2">
        <v>1715960</v>
      </c>
      <c r="B8529" s="2" t="s">
        <v>132</v>
      </c>
      <c r="C8529" s="2">
        <v>3051.712239</v>
      </c>
      <c r="D8529" s="2" t="s">
        <v>133</v>
      </c>
    </row>
    <row r="8530" spans="1:4" ht="14.25" customHeight="1">
      <c r="A8530" s="2">
        <v>1716000</v>
      </c>
      <c r="B8530" s="2" t="s">
        <v>129</v>
      </c>
      <c r="C8530" s="2">
        <v>1101</v>
      </c>
      <c r="D8530" s="2" t="s">
        <v>133</v>
      </c>
    </row>
    <row r="8531" spans="1:4" ht="14.25" customHeight="1">
      <c r="A8531" s="2">
        <v>1716039</v>
      </c>
      <c r="B8531" s="2" t="s">
        <v>129</v>
      </c>
      <c r="C8531" s="2">
        <v>1913.6102149999999</v>
      </c>
      <c r="D8531" s="2" t="s">
        <v>130</v>
      </c>
    </row>
    <row r="8532" spans="1:4" ht="14.25" customHeight="1">
      <c r="A8532" s="2">
        <v>1716900</v>
      </c>
      <c r="B8532" s="2" t="s">
        <v>129</v>
      </c>
      <c r="C8532" s="2">
        <v>2018.760035</v>
      </c>
      <c r="D8532" s="2" t="s">
        <v>133</v>
      </c>
    </row>
    <row r="8533" spans="1:4" ht="14.25" customHeight="1">
      <c r="A8533" s="2">
        <v>1717096</v>
      </c>
      <c r="B8533" s="2" t="s">
        <v>132</v>
      </c>
      <c r="C8533" s="2">
        <v>1258.759779</v>
      </c>
      <c r="D8533" s="2" t="s">
        <v>133</v>
      </c>
    </row>
    <row r="8534" spans="1:4" ht="14.25" customHeight="1">
      <c r="A8534" s="2">
        <v>1717634</v>
      </c>
      <c r="B8534" s="2" t="s">
        <v>132</v>
      </c>
      <c r="C8534" s="2">
        <v>2290.46335</v>
      </c>
      <c r="D8534" s="2" t="s">
        <v>133</v>
      </c>
    </row>
    <row r="8535" spans="1:4" ht="14.25" customHeight="1">
      <c r="A8535" s="2">
        <v>1717848</v>
      </c>
      <c r="B8535" s="2" t="s">
        <v>129</v>
      </c>
      <c r="C8535" s="2">
        <v>2900.683916</v>
      </c>
      <c r="D8535" s="2" t="s">
        <v>133</v>
      </c>
    </row>
    <row r="8536" spans="1:4" ht="14.25" customHeight="1">
      <c r="A8536" s="2">
        <v>1717945</v>
      </c>
      <c r="B8536" s="2" t="s">
        <v>132</v>
      </c>
      <c r="C8536" s="2">
        <v>1571.6172180000001</v>
      </c>
      <c r="D8536" s="2" t="s">
        <v>130</v>
      </c>
    </row>
    <row r="8537" spans="1:4" ht="14.25" customHeight="1">
      <c r="A8537" s="2">
        <v>1718126</v>
      </c>
      <c r="B8537" s="2" t="s">
        <v>132</v>
      </c>
      <c r="C8537" s="2">
        <v>835.99186970000005</v>
      </c>
      <c r="D8537" s="2" t="s">
        <v>133</v>
      </c>
    </row>
    <row r="8538" spans="1:4" ht="14.25" customHeight="1">
      <c r="A8538" s="2">
        <v>1718385</v>
      </c>
      <c r="B8538" s="2" t="s">
        <v>129</v>
      </c>
      <c r="C8538" s="2">
        <v>1864</v>
      </c>
      <c r="D8538" s="2" t="s">
        <v>130</v>
      </c>
    </row>
    <row r="8539" spans="1:4" ht="14.25" customHeight="1">
      <c r="A8539" s="2">
        <v>1718696</v>
      </c>
      <c r="B8539" s="2" t="s">
        <v>132</v>
      </c>
      <c r="C8539" s="2">
        <v>1635</v>
      </c>
      <c r="D8539" s="2" t="s">
        <v>133</v>
      </c>
    </row>
    <row r="8540" spans="1:4" ht="14.25" customHeight="1">
      <c r="A8540" s="2">
        <v>1718720</v>
      </c>
      <c r="B8540" s="2" t="s">
        <v>132</v>
      </c>
      <c r="C8540" s="2">
        <v>2749.3877090000001</v>
      </c>
      <c r="D8540" s="2" t="s">
        <v>133</v>
      </c>
    </row>
    <row r="8541" spans="1:4" ht="14.25" customHeight="1">
      <c r="A8541" s="2">
        <v>1718748</v>
      </c>
      <c r="B8541" s="2" t="s">
        <v>129</v>
      </c>
      <c r="C8541" s="2">
        <v>1328.3831499999999</v>
      </c>
      <c r="D8541" s="2" t="s">
        <v>133</v>
      </c>
    </row>
    <row r="8542" spans="1:4" ht="14.25" customHeight="1">
      <c r="A8542" s="2">
        <v>1718823</v>
      </c>
      <c r="B8542" s="2" t="s">
        <v>129</v>
      </c>
      <c r="C8542" s="2">
        <v>2567.135816</v>
      </c>
      <c r="D8542" s="2" t="s">
        <v>130</v>
      </c>
    </row>
    <row r="8543" spans="1:4" ht="14.25" customHeight="1">
      <c r="A8543" s="2">
        <v>1718960</v>
      </c>
      <c r="B8543" s="2" t="s">
        <v>132</v>
      </c>
      <c r="C8543" s="2">
        <v>3809.6423089999998</v>
      </c>
      <c r="D8543" s="2" t="s">
        <v>133</v>
      </c>
    </row>
    <row r="8544" spans="1:4" ht="14.25" customHeight="1">
      <c r="A8544" s="2">
        <v>1719377</v>
      </c>
      <c r="B8544" s="2" t="s">
        <v>132</v>
      </c>
      <c r="C8544" s="2">
        <v>2755.1816250000002</v>
      </c>
      <c r="D8544" s="2" t="s">
        <v>130</v>
      </c>
    </row>
    <row r="8545" spans="1:4" ht="14.25" customHeight="1">
      <c r="A8545" s="2">
        <v>1719421</v>
      </c>
      <c r="B8545" s="2" t="s">
        <v>132</v>
      </c>
      <c r="C8545" s="2">
        <v>644.66584550000005</v>
      </c>
      <c r="D8545" s="2" t="s">
        <v>130</v>
      </c>
    </row>
    <row r="8546" spans="1:4" ht="14.25" customHeight="1">
      <c r="A8546" s="2">
        <v>1719462</v>
      </c>
      <c r="B8546" s="2" t="s">
        <v>129</v>
      </c>
      <c r="C8546" s="2">
        <v>620.64713400000005</v>
      </c>
      <c r="D8546" s="2" t="s">
        <v>133</v>
      </c>
    </row>
    <row r="8547" spans="1:4" ht="14.25" customHeight="1">
      <c r="A8547" s="2">
        <v>1719485</v>
      </c>
      <c r="B8547" s="2" t="s">
        <v>132</v>
      </c>
      <c r="C8547" s="2">
        <v>2291</v>
      </c>
      <c r="D8547" s="2" t="s">
        <v>130</v>
      </c>
    </row>
    <row r="8548" spans="1:4" ht="14.25" customHeight="1">
      <c r="A8548" s="2">
        <v>1719588</v>
      </c>
      <c r="B8548" s="2" t="s">
        <v>129</v>
      </c>
      <c r="C8548" s="2">
        <v>2823</v>
      </c>
      <c r="D8548" s="2" t="s">
        <v>133</v>
      </c>
    </row>
    <row r="8549" spans="1:4" ht="14.25" customHeight="1">
      <c r="A8549" s="2">
        <v>1719637</v>
      </c>
      <c r="B8549" s="2" t="s">
        <v>132</v>
      </c>
      <c r="C8549" s="2">
        <v>2475</v>
      </c>
      <c r="D8549" s="2" t="s">
        <v>130</v>
      </c>
    </row>
    <row r="8550" spans="1:4" ht="14.25" customHeight="1">
      <c r="A8550" s="2">
        <v>1719699</v>
      </c>
      <c r="B8550" s="2" t="s">
        <v>129</v>
      </c>
      <c r="C8550" s="2">
        <v>3113</v>
      </c>
      <c r="D8550" s="2" t="s">
        <v>130</v>
      </c>
    </row>
    <row r="8551" spans="1:4" ht="14.25" customHeight="1">
      <c r="A8551" s="2">
        <v>1719784</v>
      </c>
      <c r="B8551" s="2" t="s">
        <v>132</v>
      </c>
      <c r="C8551" s="2">
        <v>3282</v>
      </c>
      <c r="D8551" s="2" t="s">
        <v>133</v>
      </c>
    </row>
    <row r="8552" spans="1:4" ht="14.25" customHeight="1">
      <c r="A8552" s="2">
        <v>1719999</v>
      </c>
      <c r="B8552" s="2" t="s">
        <v>129</v>
      </c>
      <c r="C8552" s="2">
        <v>2491</v>
      </c>
      <c r="D8552" s="2" t="s">
        <v>130</v>
      </c>
    </row>
    <row r="8553" spans="1:4" ht="14.25" customHeight="1">
      <c r="A8553" s="2">
        <v>1720413</v>
      </c>
      <c r="B8553" s="2" t="s">
        <v>129</v>
      </c>
      <c r="C8553" s="2">
        <v>1067</v>
      </c>
      <c r="D8553" s="2" t="s">
        <v>130</v>
      </c>
    </row>
    <row r="8554" spans="1:4" ht="14.25" customHeight="1">
      <c r="A8554" s="2">
        <v>1720788</v>
      </c>
      <c r="B8554" s="2" t="s">
        <v>129</v>
      </c>
      <c r="C8554" s="2">
        <v>1538.2723470000001</v>
      </c>
      <c r="D8554" s="2" t="s">
        <v>133</v>
      </c>
    </row>
    <row r="8555" spans="1:4" ht="14.25" customHeight="1">
      <c r="A8555" s="2">
        <v>1720932</v>
      </c>
      <c r="B8555" s="2" t="s">
        <v>129</v>
      </c>
      <c r="C8555" s="2">
        <v>2927.1358489999998</v>
      </c>
      <c r="D8555" s="2" t="s">
        <v>133</v>
      </c>
    </row>
    <row r="8556" spans="1:4" ht="14.25" customHeight="1">
      <c r="A8556" s="2">
        <v>1721088</v>
      </c>
      <c r="B8556" s="2" t="s">
        <v>129</v>
      </c>
      <c r="C8556" s="2">
        <v>3014.1409659999999</v>
      </c>
      <c r="D8556" s="2" t="s">
        <v>133</v>
      </c>
    </row>
    <row r="8557" spans="1:4" ht="14.25" customHeight="1">
      <c r="A8557" s="2">
        <v>1721518</v>
      </c>
      <c r="B8557" s="2" t="s">
        <v>132</v>
      </c>
      <c r="C8557" s="2">
        <v>1449.6833819999999</v>
      </c>
      <c r="D8557" s="2" t="s">
        <v>133</v>
      </c>
    </row>
    <row r="8558" spans="1:4" ht="14.25" customHeight="1">
      <c r="A8558" s="2">
        <v>1721678</v>
      </c>
      <c r="B8558" s="2" t="s">
        <v>132</v>
      </c>
      <c r="C8558" s="2">
        <v>2273.2342039999999</v>
      </c>
      <c r="D8558" s="2" t="s">
        <v>133</v>
      </c>
    </row>
    <row r="8559" spans="1:4" ht="14.25" customHeight="1">
      <c r="A8559" s="2">
        <v>1721879</v>
      </c>
      <c r="B8559" s="2" t="s">
        <v>132</v>
      </c>
      <c r="C8559" s="2">
        <v>316.54084999999998</v>
      </c>
      <c r="D8559" s="2" t="s">
        <v>130</v>
      </c>
    </row>
    <row r="8560" spans="1:4" ht="14.25" customHeight="1">
      <c r="A8560" s="2">
        <v>1721913</v>
      </c>
      <c r="B8560" s="2" t="s">
        <v>129</v>
      </c>
      <c r="C8560" s="2">
        <v>1634</v>
      </c>
      <c r="D8560" s="2" t="s">
        <v>130</v>
      </c>
    </row>
    <row r="8561" spans="1:4" ht="14.25" customHeight="1">
      <c r="A8561" s="2">
        <v>1721939</v>
      </c>
      <c r="B8561" s="2" t="s">
        <v>132</v>
      </c>
      <c r="C8561" s="2">
        <v>792.43782529999999</v>
      </c>
      <c r="D8561" s="2" t="s">
        <v>130</v>
      </c>
    </row>
    <row r="8562" spans="1:4" ht="14.25" customHeight="1">
      <c r="A8562" s="2">
        <v>1722502</v>
      </c>
      <c r="B8562" s="2" t="s">
        <v>132</v>
      </c>
      <c r="C8562" s="2">
        <v>3767.042743</v>
      </c>
      <c r="D8562" s="2" t="s">
        <v>133</v>
      </c>
    </row>
    <row r="8563" spans="1:4" ht="14.25" customHeight="1">
      <c r="A8563" s="2">
        <v>1722832</v>
      </c>
      <c r="B8563" s="2" t="s">
        <v>132</v>
      </c>
      <c r="C8563" s="2">
        <v>3227.6100390000001</v>
      </c>
      <c r="D8563" s="2" t="s">
        <v>133</v>
      </c>
    </row>
    <row r="8564" spans="1:4" ht="14.25" customHeight="1">
      <c r="A8564" s="2">
        <v>1723073</v>
      </c>
      <c r="B8564" s="2" t="s">
        <v>132</v>
      </c>
      <c r="C8564" s="2">
        <v>3332.835403</v>
      </c>
      <c r="D8564" s="2" t="s">
        <v>130</v>
      </c>
    </row>
    <row r="8565" spans="1:4" ht="14.25" customHeight="1">
      <c r="A8565" s="2">
        <v>1723081</v>
      </c>
      <c r="B8565" s="2" t="s">
        <v>132</v>
      </c>
      <c r="C8565" s="2">
        <v>884.72670579999999</v>
      </c>
      <c r="D8565" s="2" t="s">
        <v>130</v>
      </c>
    </row>
    <row r="8566" spans="1:4" ht="14.25" customHeight="1">
      <c r="A8566" s="2">
        <v>1723146</v>
      </c>
      <c r="B8566" s="2" t="s">
        <v>129</v>
      </c>
      <c r="C8566" s="2">
        <v>1466</v>
      </c>
      <c r="D8566" s="2" t="s">
        <v>133</v>
      </c>
    </row>
    <row r="8567" spans="1:4" ht="14.25" customHeight="1">
      <c r="A8567" s="2">
        <v>1723534</v>
      </c>
      <c r="B8567" s="2" t="s">
        <v>132</v>
      </c>
      <c r="C8567" s="2">
        <v>946.57358590000001</v>
      </c>
      <c r="D8567" s="2" t="s">
        <v>133</v>
      </c>
    </row>
    <row r="8568" spans="1:4" ht="14.25" customHeight="1">
      <c r="A8568" s="2">
        <v>1723574</v>
      </c>
      <c r="B8568" s="2" t="s">
        <v>132</v>
      </c>
      <c r="C8568" s="2">
        <v>2550.9319289999999</v>
      </c>
      <c r="D8568" s="2" t="s">
        <v>133</v>
      </c>
    </row>
    <row r="8569" spans="1:4" ht="14.25" customHeight="1">
      <c r="A8569" s="2">
        <v>1723803</v>
      </c>
      <c r="B8569" s="2" t="s">
        <v>129</v>
      </c>
      <c r="C8569" s="2">
        <v>3061.6591560000002</v>
      </c>
      <c r="D8569" s="2" t="s">
        <v>130</v>
      </c>
    </row>
    <row r="8570" spans="1:4" ht="14.25" customHeight="1">
      <c r="A8570" s="2">
        <v>1724109</v>
      </c>
      <c r="B8570" s="2" t="s">
        <v>129</v>
      </c>
      <c r="C8570" s="2">
        <v>1274.93352</v>
      </c>
      <c r="D8570" s="2" t="s">
        <v>130</v>
      </c>
    </row>
    <row r="8571" spans="1:4" ht="14.25" customHeight="1">
      <c r="A8571" s="2">
        <v>1724632</v>
      </c>
      <c r="B8571" s="2" t="s">
        <v>132</v>
      </c>
      <c r="C8571" s="2">
        <v>1844</v>
      </c>
      <c r="D8571" s="2" t="s">
        <v>133</v>
      </c>
    </row>
    <row r="8572" spans="1:4" ht="14.25" customHeight="1">
      <c r="A8572" s="2">
        <v>1725058</v>
      </c>
      <c r="B8572" s="2" t="s">
        <v>132</v>
      </c>
      <c r="C8572" s="2">
        <v>1018.793197</v>
      </c>
      <c r="D8572" s="2" t="s">
        <v>133</v>
      </c>
    </row>
    <row r="8573" spans="1:4" ht="14.25" customHeight="1">
      <c r="A8573" s="2">
        <v>1725517</v>
      </c>
      <c r="B8573" s="2" t="s">
        <v>132</v>
      </c>
      <c r="C8573" s="2">
        <v>3526.5511069999998</v>
      </c>
      <c r="D8573" s="2" t="s">
        <v>130</v>
      </c>
    </row>
    <row r="8574" spans="1:4" ht="14.25" customHeight="1">
      <c r="A8574" s="2">
        <v>1725875</v>
      </c>
      <c r="B8574" s="2" t="s">
        <v>132</v>
      </c>
      <c r="C8574" s="2">
        <v>2994.6759259999999</v>
      </c>
      <c r="D8574" s="2" t="s">
        <v>130</v>
      </c>
    </row>
    <row r="8575" spans="1:4" ht="14.25" customHeight="1">
      <c r="A8575" s="2">
        <v>1725983</v>
      </c>
      <c r="B8575" s="2" t="s">
        <v>132</v>
      </c>
      <c r="C8575" s="2">
        <v>3035</v>
      </c>
      <c r="D8575" s="2" t="s">
        <v>134</v>
      </c>
    </row>
    <row r="8576" spans="1:4" ht="14.25" customHeight="1">
      <c r="A8576" s="2">
        <v>1726212</v>
      </c>
      <c r="B8576" s="2" t="s">
        <v>129</v>
      </c>
      <c r="C8576" s="2">
        <v>2488.223696</v>
      </c>
      <c r="D8576" s="2" t="s">
        <v>133</v>
      </c>
    </row>
    <row r="8577" spans="1:4" ht="14.25" customHeight="1">
      <c r="A8577" s="2">
        <v>1726391</v>
      </c>
      <c r="B8577" s="2" t="s">
        <v>132</v>
      </c>
      <c r="C8577" s="2">
        <v>1674.482031</v>
      </c>
      <c r="D8577" s="2" t="s">
        <v>130</v>
      </c>
    </row>
    <row r="8578" spans="1:4" ht="14.25" customHeight="1">
      <c r="A8578" s="2">
        <v>1726583</v>
      </c>
      <c r="B8578" s="2" t="s">
        <v>132</v>
      </c>
      <c r="C8578" s="2">
        <v>438</v>
      </c>
      <c r="D8578" s="2" t="s">
        <v>130</v>
      </c>
    </row>
    <row r="8579" spans="1:4" ht="14.25" customHeight="1">
      <c r="A8579" s="2">
        <v>1726736</v>
      </c>
      <c r="B8579" s="2" t="s">
        <v>132</v>
      </c>
      <c r="C8579" s="2">
        <v>863.83419019999997</v>
      </c>
      <c r="D8579" s="2" t="s">
        <v>133</v>
      </c>
    </row>
    <row r="8580" spans="1:4" ht="14.25" customHeight="1">
      <c r="A8580" s="2">
        <v>1726988</v>
      </c>
      <c r="B8580" s="2" t="s">
        <v>132</v>
      </c>
      <c r="C8580" s="2">
        <v>3629.7869620000001</v>
      </c>
      <c r="D8580" s="2" t="s">
        <v>133</v>
      </c>
    </row>
    <row r="8581" spans="1:4" ht="14.25" customHeight="1">
      <c r="A8581" s="2">
        <v>1727335</v>
      </c>
      <c r="B8581" s="2" t="s">
        <v>132</v>
      </c>
      <c r="C8581" s="2">
        <v>1989.098105</v>
      </c>
      <c r="D8581" s="2" t="s">
        <v>130</v>
      </c>
    </row>
    <row r="8582" spans="1:4" ht="14.25" customHeight="1">
      <c r="A8582" s="2">
        <v>1727624</v>
      </c>
      <c r="B8582" s="2" t="s">
        <v>132</v>
      </c>
      <c r="C8582" s="2">
        <v>624.84133629999997</v>
      </c>
      <c r="D8582" s="2" t="s">
        <v>133</v>
      </c>
    </row>
    <row r="8583" spans="1:4" ht="14.25" customHeight="1">
      <c r="A8583" s="2">
        <v>1727659</v>
      </c>
      <c r="B8583" s="2" t="s">
        <v>132</v>
      </c>
      <c r="C8583" s="2">
        <v>694.07394120000004</v>
      </c>
      <c r="D8583" s="2" t="s">
        <v>130</v>
      </c>
    </row>
    <row r="8584" spans="1:4" ht="14.25" customHeight="1">
      <c r="A8584" s="2">
        <v>1727742</v>
      </c>
      <c r="B8584" s="2" t="s">
        <v>129</v>
      </c>
      <c r="C8584" s="2">
        <v>2594.7942899999998</v>
      </c>
      <c r="D8584" s="2" t="s">
        <v>133</v>
      </c>
    </row>
    <row r="8585" spans="1:4" ht="14.25" customHeight="1">
      <c r="A8585" s="2">
        <v>1728022</v>
      </c>
      <c r="B8585" s="2" t="s">
        <v>132</v>
      </c>
      <c r="C8585" s="2">
        <v>1971.3293140000001</v>
      </c>
      <c r="D8585" s="2" t="s">
        <v>133</v>
      </c>
    </row>
    <row r="8586" spans="1:4" ht="14.25" customHeight="1">
      <c r="A8586" s="2">
        <v>1728386</v>
      </c>
      <c r="B8586" s="2" t="s">
        <v>132</v>
      </c>
      <c r="C8586" s="2">
        <v>1982.1995999999999</v>
      </c>
      <c r="D8586" s="2" t="s">
        <v>133</v>
      </c>
    </row>
    <row r="8587" spans="1:4" ht="14.25" customHeight="1">
      <c r="A8587" s="2">
        <v>1728461</v>
      </c>
      <c r="B8587" s="2" t="s">
        <v>132</v>
      </c>
      <c r="C8587" s="2">
        <v>980.21906950000005</v>
      </c>
      <c r="D8587" s="2" t="s">
        <v>134</v>
      </c>
    </row>
    <row r="8588" spans="1:4" ht="14.25" customHeight="1">
      <c r="A8588" s="2">
        <v>1728712</v>
      </c>
      <c r="B8588" s="2" t="s">
        <v>132</v>
      </c>
      <c r="C8588" s="2">
        <v>926.16139669999995</v>
      </c>
      <c r="D8588" s="2" t="s">
        <v>133</v>
      </c>
    </row>
    <row r="8589" spans="1:4" ht="14.25" customHeight="1">
      <c r="A8589" s="2">
        <v>1728876</v>
      </c>
      <c r="B8589" s="2" t="s">
        <v>129</v>
      </c>
      <c r="C8589" s="2">
        <v>1368.4742510000001</v>
      </c>
      <c r="D8589" s="2" t="s">
        <v>133</v>
      </c>
    </row>
    <row r="8590" spans="1:4" ht="14.25" customHeight="1">
      <c r="A8590" s="2">
        <v>1729763</v>
      </c>
      <c r="B8590" s="2" t="s">
        <v>132</v>
      </c>
      <c r="C8590" s="2">
        <v>1114.554196</v>
      </c>
      <c r="D8590" s="2" t="s">
        <v>134</v>
      </c>
    </row>
    <row r="8591" spans="1:4" ht="14.25" customHeight="1">
      <c r="A8591" s="2">
        <v>1729893</v>
      </c>
      <c r="B8591" s="2" t="s">
        <v>129</v>
      </c>
      <c r="C8591" s="2">
        <v>2864.8290780000002</v>
      </c>
      <c r="D8591" s="2" t="s">
        <v>130</v>
      </c>
    </row>
    <row r="8592" spans="1:4" ht="14.25" customHeight="1">
      <c r="A8592" s="2">
        <v>1730317</v>
      </c>
      <c r="B8592" s="2" t="s">
        <v>132</v>
      </c>
      <c r="C8592" s="2">
        <v>3368</v>
      </c>
      <c r="D8592" s="2" t="s">
        <v>130</v>
      </c>
    </row>
    <row r="8593" spans="1:4" ht="14.25" customHeight="1">
      <c r="A8593" s="2">
        <v>1730328</v>
      </c>
      <c r="B8593" s="2" t="s">
        <v>129</v>
      </c>
      <c r="C8593" s="2">
        <v>2279.6126949999998</v>
      </c>
      <c r="D8593" s="2" t="s">
        <v>133</v>
      </c>
    </row>
    <row r="8594" spans="1:4" ht="14.25" customHeight="1">
      <c r="A8594" s="2">
        <v>1730652</v>
      </c>
      <c r="B8594" s="2" t="s">
        <v>129</v>
      </c>
      <c r="C8594" s="2">
        <v>561.55203970000002</v>
      </c>
      <c r="D8594" s="2" t="s">
        <v>133</v>
      </c>
    </row>
    <row r="8595" spans="1:4" ht="14.25" customHeight="1">
      <c r="A8595" s="2">
        <v>1730772</v>
      </c>
      <c r="B8595" s="2" t="s">
        <v>129</v>
      </c>
      <c r="C8595" s="2">
        <v>2880.3986460000001</v>
      </c>
      <c r="D8595" s="2" t="s">
        <v>133</v>
      </c>
    </row>
    <row r="8596" spans="1:4" ht="14.25" customHeight="1">
      <c r="A8596" s="2">
        <v>1731502</v>
      </c>
      <c r="B8596" s="2" t="s">
        <v>132</v>
      </c>
      <c r="C8596" s="2">
        <v>3257.7658190000002</v>
      </c>
      <c r="D8596" s="2" t="s">
        <v>133</v>
      </c>
    </row>
    <row r="8597" spans="1:4" ht="14.25" customHeight="1">
      <c r="A8597" s="2">
        <v>1732189</v>
      </c>
      <c r="B8597" s="2" t="s">
        <v>132</v>
      </c>
      <c r="C8597" s="2">
        <v>2937.8252769999999</v>
      </c>
      <c r="D8597" s="2" t="s">
        <v>130</v>
      </c>
    </row>
    <row r="8598" spans="1:4" ht="14.25" customHeight="1">
      <c r="A8598" s="2">
        <v>1732311</v>
      </c>
      <c r="B8598" s="2" t="s">
        <v>129</v>
      </c>
      <c r="C8598" s="2">
        <v>1193</v>
      </c>
      <c r="D8598" s="2" t="s">
        <v>134</v>
      </c>
    </row>
    <row r="8599" spans="1:4" ht="14.25" customHeight="1">
      <c r="A8599" s="2">
        <v>1732448</v>
      </c>
      <c r="B8599" s="2" t="s">
        <v>132</v>
      </c>
      <c r="C8599" s="2">
        <v>1919</v>
      </c>
      <c r="D8599" s="2" t="s">
        <v>133</v>
      </c>
    </row>
    <row r="8600" spans="1:4" ht="14.25" customHeight="1">
      <c r="A8600" s="2">
        <v>1732937</v>
      </c>
      <c r="B8600" s="2" t="s">
        <v>132</v>
      </c>
      <c r="C8600" s="2">
        <v>433.59108980000002</v>
      </c>
      <c r="D8600" s="2" t="s">
        <v>130</v>
      </c>
    </row>
    <row r="8601" spans="1:4" ht="14.25" customHeight="1">
      <c r="A8601" s="2">
        <v>1733255</v>
      </c>
      <c r="B8601" s="2" t="s">
        <v>132</v>
      </c>
      <c r="C8601" s="2">
        <v>2346</v>
      </c>
      <c r="D8601" s="2" t="s">
        <v>130</v>
      </c>
    </row>
    <row r="8602" spans="1:4" ht="14.25" customHeight="1">
      <c r="A8602" s="2">
        <v>1733409</v>
      </c>
      <c r="B8602" s="2" t="s">
        <v>129</v>
      </c>
      <c r="C8602" s="2">
        <v>1885</v>
      </c>
      <c r="D8602" s="2" t="s">
        <v>130</v>
      </c>
    </row>
    <row r="8603" spans="1:4" ht="14.25" customHeight="1">
      <c r="A8603" s="2">
        <v>1733636</v>
      </c>
      <c r="B8603" s="2" t="s">
        <v>132</v>
      </c>
      <c r="C8603" s="2">
        <v>3130.9667450000002</v>
      </c>
      <c r="D8603" s="2" t="s">
        <v>133</v>
      </c>
    </row>
    <row r="8604" spans="1:4" ht="14.25" customHeight="1">
      <c r="A8604" s="2">
        <v>1734404</v>
      </c>
      <c r="B8604" s="2" t="s">
        <v>132</v>
      </c>
      <c r="C8604" s="2">
        <v>2189.7019019999998</v>
      </c>
      <c r="D8604" s="2" t="s">
        <v>133</v>
      </c>
    </row>
    <row r="8605" spans="1:4" ht="14.25" customHeight="1">
      <c r="A8605" s="2">
        <v>1734464</v>
      </c>
      <c r="B8605" s="2" t="s">
        <v>132</v>
      </c>
      <c r="C8605" s="2">
        <v>1283</v>
      </c>
      <c r="D8605" s="2" t="s">
        <v>133</v>
      </c>
    </row>
    <row r="8606" spans="1:4" ht="14.25" customHeight="1">
      <c r="A8606" s="2">
        <v>1734471</v>
      </c>
      <c r="B8606" s="2" t="s">
        <v>129</v>
      </c>
      <c r="C8606" s="2">
        <v>2100.3217669999999</v>
      </c>
      <c r="D8606" s="2" t="s">
        <v>130</v>
      </c>
    </row>
    <row r="8607" spans="1:4" ht="14.25" customHeight="1">
      <c r="A8607" s="2">
        <v>1734490</v>
      </c>
      <c r="B8607" s="2" t="s">
        <v>132</v>
      </c>
      <c r="C8607" s="2">
        <v>1031</v>
      </c>
      <c r="D8607" s="2" t="s">
        <v>133</v>
      </c>
    </row>
    <row r="8608" spans="1:4" ht="14.25" customHeight="1">
      <c r="A8608" s="2">
        <v>1734857</v>
      </c>
      <c r="B8608" s="2" t="s">
        <v>132</v>
      </c>
      <c r="C8608" s="2">
        <v>2611.7875530000001</v>
      </c>
      <c r="D8608" s="2" t="s">
        <v>130</v>
      </c>
    </row>
    <row r="8609" spans="1:4" ht="14.25" customHeight="1">
      <c r="A8609" s="2">
        <v>1735059</v>
      </c>
      <c r="B8609" s="2" t="s">
        <v>129</v>
      </c>
      <c r="C8609" s="2">
        <v>1519.2616969999999</v>
      </c>
      <c r="D8609" s="2" t="s">
        <v>130</v>
      </c>
    </row>
    <row r="8610" spans="1:4" ht="14.25" customHeight="1">
      <c r="A8610" s="2">
        <v>1735334</v>
      </c>
      <c r="B8610" s="2" t="s">
        <v>132</v>
      </c>
      <c r="C8610" s="2">
        <v>673.25424940000005</v>
      </c>
      <c r="D8610" s="2" t="s">
        <v>133</v>
      </c>
    </row>
    <row r="8611" spans="1:4" ht="14.25" customHeight="1">
      <c r="A8611" s="2">
        <v>1735905</v>
      </c>
      <c r="B8611" s="2" t="s">
        <v>129</v>
      </c>
      <c r="C8611" s="2">
        <v>3565.3504189999999</v>
      </c>
      <c r="D8611" s="2" t="s">
        <v>130</v>
      </c>
    </row>
    <row r="8612" spans="1:4" ht="14.25" customHeight="1">
      <c r="A8612" s="2">
        <v>1735985</v>
      </c>
      <c r="B8612" s="2" t="s">
        <v>132</v>
      </c>
      <c r="C8612" s="2">
        <v>892</v>
      </c>
      <c r="D8612" s="2" t="s">
        <v>130</v>
      </c>
    </row>
    <row r="8613" spans="1:4" ht="14.25" customHeight="1">
      <c r="A8613" s="2">
        <v>1736241</v>
      </c>
      <c r="B8613" s="2" t="s">
        <v>129</v>
      </c>
      <c r="C8613" s="2">
        <v>2436.0956759999999</v>
      </c>
      <c r="D8613" s="2" t="s">
        <v>130</v>
      </c>
    </row>
    <row r="8614" spans="1:4" ht="14.25" customHeight="1">
      <c r="A8614" s="2">
        <v>1736278</v>
      </c>
      <c r="B8614" s="2" t="s">
        <v>132</v>
      </c>
      <c r="C8614" s="2">
        <v>2373.1514419999999</v>
      </c>
      <c r="D8614" s="2" t="s">
        <v>133</v>
      </c>
    </row>
    <row r="8615" spans="1:4" ht="14.25" customHeight="1">
      <c r="A8615" s="2">
        <v>1736463</v>
      </c>
      <c r="B8615" s="2" t="s">
        <v>129</v>
      </c>
      <c r="C8615" s="2">
        <v>702.01169179999999</v>
      </c>
      <c r="D8615" s="2" t="s">
        <v>130</v>
      </c>
    </row>
    <row r="8616" spans="1:4" ht="14.25" customHeight="1">
      <c r="A8616" s="2">
        <v>1736637</v>
      </c>
      <c r="B8616" s="2" t="s">
        <v>129</v>
      </c>
      <c r="C8616" s="2">
        <v>2187</v>
      </c>
      <c r="D8616" s="2" t="s">
        <v>134</v>
      </c>
    </row>
    <row r="8617" spans="1:4" ht="14.25" customHeight="1">
      <c r="A8617" s="2">
        <v>1736820</v>
      </c>
      <c r="B8617" s="2" t="s">
        <v>129</v>
      </c>
      <c r="C8617" s="2">
        <v>3455.2135750000002</v>
      </c>
      <c r="D8617" s="2" t="s">
        <v>133</v>
      </c>
    </row>
    <row r="8618" spans="1:4" ht="14.25" customHeight="1">
      <c r="A8618" s="2">
        <v>1737073</v>
      </c>
      <c r="B8618" s="2" t="s">
        <v>132</v>
      </c>
      <c r="C8618" s="2">
        <v>1376.5588580000001</v>
      </c>
      <c r="D8618" s="2" t="s">
        <v>130</v>
      </c>
    </row>
    <row r="8619" spans="1:4" ht="14.25" customHeight="1">
      <c r="A8619" s="2">
        <v>1737173</v>
      </c>
      <c r="B8619" s="2" t="s">
        <v>132</v>
      </c>
      <c r="C8619" s="2">
        <v>2724</v>
      </c>
      <c r="D8619" s="2" t="s">
        <v>130</v>
      </c>
    </row>
    <row r="8620" spans="1:4" ht="14.25" customHeight="1">
      <c r="A8620" s="2">
        <v>1737347</v>
      </c>
      <c r="B8620" s="2" t="s">
        <v>132</v>
      </c>
      <c r="C8620" s="2">
        <v>2590.7347669999999</v>
      </c>
      <c r="D8620" s="2" t="s">
        <v>130</v>
      </c>
    </row>
    <row r="8621" spans="1:4" ht="14.25" customHeight="1">
      <c r="A8621" s="2">
        <v>1737559</v>
      </c>
      <c r="B8621" s="2" t="s">
        <v>132</v>
      </c>
      <c r="C8621" s="2">
        <v>3781.5058709999998</v>
      </c>
      <c r="D8621" s="2" t="s">
        <v>130</v>
      </c>
    </row>
    <row r="8622" spans="1:4" ht="14.25" customHeight="1">
      <c r="A8622" s="2">
        <v>1737841</v>
      </c>
      <c r="B8622" s="2" t="s">
        <v>132</v>
      </c>
      <c r="C8622" s="2">
        <v>515.56292499999995</v>
      </c>
      <c r="D8622" s="2" t="s">
        <v>134</v>
      </c>
    </row>
    <row r="8623" spans="1:4" ht="14.25" customHeight="1">
      <c r="A8623" s="2">
        <v>1737885</v>
      </c>
      <c r="B8623" s="2" t="s">
        <v>129</v>
      </c>
      <c r="C8623" s="2">
        <v>2903.4939290000002</v>
      </c>
      <c r="D8623" s="2" t="s">
        <v>130</v>
      </c>
    </row>
    <row r="8624" spans="1:4" ht="14.25" customHeight="1">
      <c r="A8624" s="2">
        <v>1738155</v>
      </c>
      <c r="B8624" s="2" t="s">
        <v>129</v>
      </c>
      <c r="C8624" s="2">
        <v>3219</v>
      </c>
      <c r="D8624" s="2" t="s">
        <v>130</v>
      </c>
    </row>
    <row r="8625" spans="1:4" ht="14.25" customHeight="1">
      <c r="A8625" s="2">
        <v>1738248</v>
      </c>
      <c r="B8625" s="2" t="s">
        <v>129</v>
      </c>
      <c r="C8625" s="2">
        <v>2335</v>
      </c>
      <c r="D8625" s="2" t="s">
        <v>133</v>
      </c>
    </row>
    <row r="8626" spans="1:4" ht="14.25" customHeight="1">
      <c r="A8626" s="2">
        <v>1738838</v>
      </c>
      <c r="B8626" s="2" t="s">
        <v>132</v>
      </c>
      <c r="C8626" s="2">
        <v>1549</v>
      </c>
      <c r="D8626" s="2" t="s">
        <v>133</v>
      </c>
    </row>
    <row r="8627" spans="1:4" ht="14.25" customHeight="1">
      <c r="A8627" s="2">
        <v>1738905</v>
      </c>
      <c r="B8627" s="2" t="s">
        <v>129</v>
      </c>
      <c r="C8627" s="2">
        <v>3392.622543</v>
      </c>
      <c r="D8627" s="2" t="s">
        <v>134</v>
      </c>
    </row>
    <row r="8628" spans="1:4" ht="14.25" customHeight="1">
      <c r="A8628" s="2">
        <v>1739098</v>
      </c>
      <c r="B8628" s="2" t="s">
        <v>132</v>
      </c>
      <c r="C8628" s="2">
        <v>2964.5416989999999</v>
      </c>
      <c r="D8628" s="2" t="s">
        <v>133</v>
      </c>
    </row>
    <row r="8629" spans="1:4" ht="14.25" customHeight="1">
      <c r="A8629" s="2">
        <v>1739141</v>
      </c>
      <c r="B8629" s="2" t="s">
        <v>132</v>
      </c>
      <c r="C8629" s="2">
        <v>1617.1289919999999</v>
      </c>
      <c r="D8629" s="2" t="s">
        <v>130</v>
      </c>
    </row>
    <row r="8630" spans="1:4" ht="14.25" customHeight="1">
      <c r="A8630" s="2">
        <v>1739272</v>
      </c>
      <c r="B8630" s="2" t="s">
        <v>132</v>
      </c>
      <c r="C8630" s="2">
        <v>2253</v>
      </c>
      <c r="D8630" s="2" t="s">
        <v>133</v>
      </c>
    </row>
    <row r="8631" spans="1:4" ht="14.25" customHeight="1">
      <c r="A8631" s="2">
        <v>1739323</v>
      </c>
      <c r="B8631" s="2" t="s">
        <v>132</v>
      </c>
      <c r="C8631" s="2">
        <v>1321.1838740000001</v>
      </c>
      <c r="D8631" s="2" t="s">
        <v>130</v>
      </c>
    </row>
    <row r="8632" spans="1:4" ht="14.25" customHeight="1">
      <c r="A8632" s="2">
        <v>1740023</v>
      </c>
      <c r="B8632" s="2" t="s">
        <v>132</v>
      </c>
      <c r="C8632" s="2">
        <v>2821.874116</v>
      </c>
      <c r="D8632" s="2" t="s">
        <v>130</v>
      </c>
    </row>
    <row r="8633" spans="1:4" ht="14.25" customHeight="1">
      <c r="A8633" s="2">
        <v>1740037</v>
      </c>
      <c r="B8633" s="2" t="s">
        <v>132</v>
      </c>
      <c r="C8633" s="2">
        <v>1606.09961</v>
      </c>
      <c r="D8633" s="2" t="s">
        <v>130</v>
      </c>
    </row>
    <row r="8634" spans="1:4" ht="14.25" customHeight="1">
      <c r="A8634" s="2">
        <v>1740144</v>
      </c>
      <c r="B8634" s="2" t="s">
        <v>129</v>
      </c>
      <c r="C8634" s="2">
        <v>3573.6068089999999</v>
      </c>
      <c r="D8634" s="2" t="s">
        <v>133</v>
      </c>
    </row>
    <row r="8635" spans="1:4" ht="14.25" customHeight="1">
      <c r="A8635" s="2">
        <v>1740213</v>
      </c>
      <c r="B8635" s="2" t="s">
        <v>129</v>
      </c>
      <c r="C8635" s="2">
        <v>1677</v>
      </c>
      <c r="D8635" s="2" t="s">
        <v>130</v>
      </c>
    </row>
    <row r="8636" spans="1:4" ht="14.25" customHeight="1">
      <c r="A8636" s="2">
        <v>1740247</v>
      </c>
      <c r="B8636" s="2" t="s">
        <v>132</v>
      </c>
      <c r="C8636" s="2">
        <v>2316.310242</v>
      </c>
      <c r="D8636" s="2" t="s">
        <v>130</v>
      </c>
    </row>
    <row r="8637" spans="1:4" ht="14.25" customHeight="1">
      <c r="A8637" s="2">
        <v>1740251</v>
      </c>
      <c r="B8637" s="2" t="s">
        <v>132</v>
      </c>
      <c r="C8637" s="2">
        <v>602.27253700000006</v>
      </c>
      <c r="D8637" s="2" t="s">
        <v>130</v>
      </c>
    </row>
    <row r="8638" spans="1:4" ht="14.25" customHeight="1">
      <c r="A8638" s="2">
        <v>1740632</v>
      </c>
      <c r="B8638" s="2" t="s">
        <v>132</v>
      </c>
      <c r="C8638" s="2">
        <v>1967.697285</v>
      </c>
      <c r="D8638" s="2" t="s">
        <v>133</v>
      </c>
    </row>
    <row r="8639" spans="1:4" ht="14.25" customHeight="1">
      <c r="A8639" s="2">
        <v>1740680</v>
      </c>
      <c r="B8639" s="2" t="s">
        <v>132</v>
      </c>
      <c r="C8639" s="2">
        <v>2969.7278110000002</v>
      </c>
      <c r="D8639" s="2" t="s">
        <v>133</v>
      </c>
    </row>
    <row r="8640" spans="1:4" ht="14.25" customHeight="1">
      <c r="A8640" s="2">
        <v>1740922</v>
      </c>
      <c r="B8640" s="2" t="s">
        <v>132</v>
      </c>
      <c r="C8640" s="2">
        <v>2557.4057739999998</v>
      </c>
      <c r="D8640" s="2" t="s">
        <v>133</v>
      </c>
    </row>
    <row r="8641" spans="1:4" ht="14.25" customHeight="1">
      <c r="A8641" s="2">
        <v>1740990</v>
      </c>
      <c r="B8641" s="2" t="s">
        <v>129</v>
      </c>
      <c r="C8641" s="2">
        <v>3167.0361339999999</v>
      </c>
      <c r="D8641" s="2" t="s">
        <v>133</v>
      </c>
    </row>
    <row r="8642" spans="1:4" ht="14.25" customHeight="1">
      <c r="A8642" s="2">
        <v>1741313</v>
      </c>
      <c r="B8642" s="2" t="s">
        <v>132</v>
      </c>
      <c r="C8642" s="2">
        <v>2517</v>
      </c>
      <c r="D8642" s="2" t="s">
        <v>134</v>
      </c>
    </row>
    <row r="8643" spans="1:4" ht="14.25" customHeight="1">
      <c r="A8643" s="2">
        <v>1741426</v>
      </c>
      <c r="B8643" s="2" t="s">
        <v>132</v>
      </c>
      <c r="C8643" s="2">
        <v>2263</v>
      </c>
      <c r="D8643" s="2" t="s">
        <v>133</v>
      </c>
    </row>
    <row r="8644" spans="1:4" ht="14.25" customHeight="1">
      <c r="A8644" s="2">
        <v>1741488</v>
      </c>
      <c r="B8644" s="2" t="s">
        <v>129</v>
      </c>
      <c r="C8644" s="2">
        <v>3289.2939700000002</v>
      </c>
      <c r="D8644" s="2" t="s">
        <v>133</v>
      </c>
    </row>
    <row r="8645" spans="1:4" ht="14.25" customHeight="1">
      <c r="A8645" s="2">
        <v>1741601</v>
      </c>
      <c r="B8645" s="2" t="s">
        <v>132</v>
      </c>
      <c r="C8645" s="2">
        <v>3086.5726810000001</v>
      </c>
      <c r="D8645" s="2" t="s">
        <v>130</v>
      </c>
    </row>
    <row r="8646" spans="1:4" ht="14.25" customHeight="1">
      <c r="A8646" s="2">
        <v>1741723</v>
      </c>
      <c r="B8646" s="2" t="s">
        <v>132</v>
      </c>
      <c r="C8646" s="2">
        <v>1384.84917</v>
      </c>
      <c r="D8646" s="2" t="s">
        <v>130</v>
      </c>
    </row>
    <row r="8647" spans="1:4" ht="14.25" customHeight="1">
      <c r="A8647" s="2">
        <v>1741831</v>
      </c>
      <c r="B8647" s="2" t="s">
        <v>132</v>
      </c>
      <c r="C8647" s="2">
        <v>1932.832212</v>
      </c>
      <c r="D8647" s="2" t="s">
        <v>134</v>
      </c>
    </row>
    <row r="8648" spans="1:4" ht="14.25" customHeight="1">
      <c r="A8648" s="2">
        <v>1742222</v>
      </c>
      <c r="B8648" s="2" t="s">
        <v>132</v>
      </c>
      <c r="C8648" s="2">
        <v>2363.3282469999999</v>
      </c>
      <c r="D8648" s="2" t="s">
        <v>133</v>
      </c>
    </row>
    <row r="8649" spans="1:4" ht="14.25" customHeight="1">
      <c r="A8649" s="2">
        <v>1742875</v>
      </c>
      <c r="B8649" s="2" t="s">
        <v>132</v>
      </c>
      <c r="C8649" s="2">
        <v>1386</v>
      </c>
      <c r="D8649" s="2" t="s">
        <v>130</v>
      </c>
    </row>
    <row r="8650" spans="1:4" ht="14.25" customHeight="1">
      <c r="A8650" s="2">
        <v>1742907</v>
      </c>
      <c r="B8650" s="2" t="s">
        <v>129</v>
      </c>
      <c r="C8650" s="2">
        <v>1389.0524069999999</v>
      </c>
      <c r="D8650" s="2" t="s">
        <v>130</v>
      </c>
    </row>
    <row r="8651" spans="1:4" ht="14.25" customHeight="1">
      <c r="A8651" s="2">
        <v>1743015</v>
      </c>
      <c r="B8651" s="2" t="s">
        <v>129</v>
      </c>
      <c r="C8651" s="2">
        <v>3296.7214469999999</v>
      </c>
      <c r="D8651" s="2" t="s">
        <v>130</v>
      </c>
    </row>
    <row r="8652" spans="1:4" ht="14.25" customHeight="1">
      <c r="A8652" s="2">
        <v>1743105</v>
      </c>
      <c r="B8652" s="2" t="s">
        <v>129</v>
      </c>
      <c r="C8652" s="2">
        <v>2803.7670419999999</v>
      </c>
      <c r="D8652" s="2" t="s">
        <v>134</v>
      </c>
    </row>
    <row r="8653" spans="1:4" ht="14.25" customHeight="1">
      <c r="A8653" s="2">
        <v>1743135</v>
      </c>
      <c r="B8653" s="2" t="s">
        <v>129</v>
      </c>
      <c r="C8653" s="2">
        <v>2111.1790569999998</v>
      </c>
      <c r="D8653" s="2" t="s">
        <v>130</v>
      </c>
    </row>
    <row r="8654" spans="1:4" ht="14.25" customHeight="1">
      <c r="A8654" s="2">
        <v>1743351</v>
      </c>
      <c r="B8654" s="2" t="s">
        <v>129</v>
      </c>
      <c r="C8654" s="2">
        <v>778.44895789999998</v>
      </c>
      <c r="D8654" s="2" t="s">
        <v>130</v>
      </c>
    </row>
    <row r="8655" spans="1:4" ht="14.25" customHeight="1">
      <c r="A8655" s="2">
        <v>1743378</v>
      </c>
      <c r="B8655" s="2" t="s">
        <v>129</v>
      </c>
      <c r="C8655" s="2">
        <v>2138.9401769999999</v>
      </c>
      <c r="D8655" s="2" t="s">
        <v>133</v>
      </c>
    </row>
    <row r="8656" spans="1:4" ht="14.25" customHeight="1">
      <c r="A8656" s="2">
        <v>1743493</v>
      </c>
      <c r="B8656" s="2" t="s">
        <v>132</v>
      </c>
      <c r="C8656" s="2">
        <v>349.07163559999998</v>
      </c>
      <c r="D8656" s="2" t="s">
        <v>130</v>
      </c>
    </row>
    <row r="8657" spans="1:4" ht="14.25" customHeight="1">
      <c r="A8657" s="2">
        <v>1743779</v>
      </c>
      <c r="B8657" s="2" t="s">
        <v>132</v>
      </c>
      <c r="C8657" s="2">
        <v>742.32534659999999</v>
      </c>
      <c r="D8657" s="2" t="s">
        <v>130</v>
      </c>
    </row>
    <row r="8658" spans="1:4" ht="14.25" customHeight="1">
      <c r="A8658" s="2">
        <v>1744092</v>
      </c>
      <c r="B8658" s="2" t="s">
        <v>129</v>
      </c>
      <c r="C8658" s="2">
        <v>2406.7758509999999</v>
      </c>
      <c r="D8658" s="2" t="s">
        <v>133</v>
      </c>
    </row>
    <row r="8659" spans="1:4" ht="14.25" customHeight="1">
      <c r="A8659" s="2">
        <v>1744120</v>
      </c>
      <c r="B8659" s="2" t="s">
        <v>132</v>
      </c>
      <c r="C8659" s="2">
        <v>1132</v>
      </c>
      <c r="D8659" s="2" t="s">
        <v>133</v>
      </c>
    </row>
    <row r="8660" spans="1:4" ht="14.25" customHeight="1">
      <c r="A8660" s="2">
        <v>1744198</v>
      </c>
      <c r="B8660" s="2" t="s">
        <v>132</v>
      </c>
      <c r="C8660" s="2">
        <v>718</v>
      </c>
      <c r="D8660" s="2" t="s">
        <v>133</v>
      </c>
    </row>
    <row r="8661" spans="1:4" ht="14.25" customHeight="1">
      <c r="A8661" s="2">
        <v>1744385</v>
      </c>
      <c r="B8661" s="2" t="s">
        <v>132</v>
      </c>
      <c r="C8661" s="2">
        <v>1526.4566540000001</v>
      </c>
      <c r="D8661" s="2" t="s">
        <v>130</v>
      </c>
    </row>
    <row r="8662" spans="1:4" ht="14.25" customHeight="1">
      <c r="A8662" s="2">
        <v>1744456</v>
      </c>
      <c r="B8662" s="2" t="s">
        <v>132</v>
      </c>
      <c r="C8662" s="2">
        <v>841.57858090000002</v>
      </c>
      <c r="D8662" s="2" t="s">
        <v>133</v>
      </c>
    </row>
    <row r="8663" spans="1:4" ht="14.25" customHeight="1">
      <c r="A8663" s="2">
        <v>1745116</v>
      </c>
      <c r="B8663" s="2" t="s">
        <v>132</v>
      </c>
      <c r="C8663" s="2">
        <v>3245.8507410000002</v>
      </c>
      <c r="D8663" s="2" t="s">
        <v>133</v>
      </c>
    </row>
    <row r="8664" spans="1:4" ht="14.25" customHeight="1">
      <c r="A8664" s="2">
        <v>1745123</v>
      </c>
      <c r="B8664" s="2" t="s">
        <v>132</v>
      </c>
      <c r="C8664" s="2">
        <v>2887.0888110000001</v>
      </c>
      <c r="D8664" s="2" t="s">
        <v>130</v>
      </c>
    </row>
    <row r="8665" spans="1:4" ht="14.25" customHeight="1">
      <c r="A8665" s="2">
        <v>1745249</v>
      </c>
      <c r="B8665" s="2" t="s">
        <v>132</v>
      </c>
      <c r="C8665" s="2">
        <v>1586</v>
      </c>
      <c r="D8665" s="2" t="s">
        <v>130</v>
      </c>
    </row>
    <row r="8666" spans="1:4" ht="14.25" customHeight="1">
      <c r="A8666" s="2">
        <v>1745378</v>
      </c>
      <c r="B8666" s="2" t="s">
        <v>132</v>
      </c>
      <c r="C8666" s="2">
        <v>1011.287691</v>
      </c>
      <c r="D8666" s="2" t="s">
        <v>133</v>
      </c>
    </row>
    <row r="8667" spans="1:4" ht="14.25" customHeight="1">
      <c r="A8667" s="2">
        <v>1745974</v>
      </c>
      <c r="B8667" s="2" t="s">
        <v>132</v>
      </c>
      <c r="C8667" s="2">
        <v>2988.0325339999999</v>
      </c>
      <c r="D8667" s="2" t="s">
        <v>133</v>
      </c>
    </row>
    <row r="8668" spans="1:4" ht="14.25" customHeight="1">
      <c r="A8668" s="2">
        <v>1746225</v>
      </c>
      <c r="B8668" s="2" t="s">
        <v>129</v>
      </c>
      <c r="C8668" s="2">
        <v>884.54803500000003</v>
      </c>
      <c r="D8668" s="2" t="s">
        <v>130</v>
      </c>
    </row>
    <row r="8669" spans="1:4" ht="14.25" customHeight="1">
      <c r="A8669" s="2">
        <v>1746316</v>
      </c>
      <c r="B8669" s="2" t="s">
        <v>132</v>
      </c>
      <c r="C8669" s="2">
        <v>2805.728897</v>
      </c>
      <c r="D8669" s="2" t="s">
        <v>133</v>
      </c>
    </row>
    <row r="8670" spans="1:4" ht="14.25" customHeight="1">
      <c r="A8670" s="2">
        <v>1746448</v>
      </c>
      <c r="B8670" s="2" t="s">
        <v>132</v>
      </c>
      <c r="C8670" s="2">
        <v>1194</v>
      </c>
      <c r="D8670" s="2" t="s">
        <v>133</v>
      </c>
    </row>
    <row r="8671" spans="1:4" ht="14.25" customHeight="1">
      <c r="A8671" s="2">
        <v>1746674</v>
      </c>
      <c r="B8671" s="2" t="s">
        <v>132</v>
      </c>
      <c r="C8671" s="2">
        <v>1946.17013</v>
      </c>
      <c r="D8671" s="2" t="s">
        <v>133</v>
      </c>
    </row>
    <row r="8672" spans="1:4" ht="14.25" customHeight="1">
      <c r="A8672" s="2">
        <v>1746924</v>
      </c>
      <c r="B8672" s="2" t="s">
        <v>129</v>
      </c>
      <c r="C8672" s="2">
        <v>2439</v>
      </c>
      <c r="D8672" s="2" t="s">
        <v>133</v>
      </c>
    </row>
    <row r="8673" spans="1:4" ht="14.25" customHeight="1">
      <c r="A8673" s="2">
        <v>1747265</v>
      </c>
      <c r="B8673" s="2" t="s">
        <v>132</v>
      </c>
      <c r="C8673" s="2">
        <v>2144.42085</v>
      </c>
      <c r="D8673" s="2" t="s">
        <v>130</v>
      </c>
    </row>
    <row r="8674" spans="1:4" ht="14.25" customHeight="1">
      <c r="A8674" s="2">
        <v>1747400</v>
      </c>
      <c r="B8674" s="2" t="s">
        <v>132</v>
      </c>
      <c r="C8674" s="2">
        <v>793</v>
      </c>
      <c r="D8674" s="2" t="s">
        <v>133</v>
      </c>
    </row>
    <row r="8675" spans="1:4" ht="14.25" customHeight="1">
      <c r="A8675" s="2">
        <v>1747763</v>
      </c>
      <c r="B8675" s="2" t="s">
        <v>132</v>
      </c>
      <c r="C8675" s="2">
        <v>2455.0086019999999</v>
      </c>
      <c r="D8675" s="2" t="s">
        <v>130</v>
      </c>
    </row>
    <row r="8676" spans="1:4" ht="14.25" customHeight="1">
      <c r="A8676" s="2">
        <v>1748157</v>
      </c>
      <c r="B8676" s="2" t="s">
        <v>129</v>
      </c>
      <c r="C8676" s="2">
        <v>3555.0616890000001</v>
      </c>
      <c r="D8676" s="2" t="s">
        <v>130</v>
      </c>
    </row>
    <row r="8677" spans="1:4" ht="14.25" customHeight="1">
      <c r="A8677" s="2">
        <v>1748231</v>
      </c>
      <c r="B8677" s="2" t="s">
        <v>132</v>
      </c>
      <c r="C8677" s="2">
        <v>1387</v>
      </c>
      <c r="D8677" s="2" t="s">
        <v>130</v>
      </c>
    </row>
    <row r="8678" spans="1:4" ht="14.25" customHeight="1">
      <c r="A8678" s="2">
        <v>1748593</v>
      </c>
      <c r="B8678" s="2" t="s">
        <v>132</v>
      </c>
      <c r="C8678" s="2">
        <v>3248</v>
      </c>
      <c r="D8678" s="2" t="s">
        <v>134</v>
      </c>
    </row>
    <row r="8679" spans="1:4" ht="14.25" customHeight="1">
      <c r="A8679" s="2">
        <v>1748712</v>
      </c>
      <c r="B8679" s="2" t="s">
        <v>129</v>
      </c>
      <c r="C8679" s="2">
        <v>1767.9128929999999</v>
      </c>
      <c r="D8679" s="2" t="s">
        <v>133</v>
      </c>
    </row>
    <row r="8680" spans="1:4" ht="14.25" customHeight="1">
      <c r="A8680" s="2">
        <v>1748817</v>
      </c>
      <c r="B8680" s="2" t="s">
        <v>129</v>
      </c>
      <c r="C8680" s="2">
        <v>405</v>
      </c>
      <c r="D8680" s="2" t="s">
        <v>134</v>
      </c>
    </row>
    <row r="8681" spans="1:4" ht="14.25" customHeight="1">
      <c r="A8681" s="2">
        <v>1749041</v>
      </c>
      <c r="B8681" s="2" t="s">
        <v>132</v>
      </c>
      <c r="C8681" s="2">
        <v>1144.92605</v>
      </c>
      <c r="D8681" s="2" t="s">
        <v>134</v>
      </c>
    </row>
    <row r="8682" spans="1:4" ht="14.25" customHeight="1">
      <c r="A8682" s="2">
        <v>1749113</v>
      </c>
      <c r="B8682" s="2" t="s">
        <v>132</v>
      </c>
      <c r="C8682" s="2">
        <v>2959.7523139999998</v>
      </c>
      <c r="D8682" s="2" t="s">
        <v>130</v>
      </c>
    </row>
    <row r="8683" spans="1:4" ht="14.25" customHeight="1">
      <c r="A8683" s="2">
        <v>1749202</v>
      </c>
      <c r="B8683" s="2" t="s">
        <v>132</v>
      </c>
      <c r="C8683" s="2">
        <v>2963.089806</v>
      </c>
      <c r="D8683" s="2" t="s">
        <v>133</v>
      </c>
    </row>
    <row r="8684" spans="1:4" ht="14.25" customHeight="1">
      <c r="A8684" s="2">
        <v>1749732</v>
      </c>
      <c r="B8684" s="2" t="s">
        <v>129</v>
      </c>
      <c r="C8684" s="2">
        <v>3599.3010899999999</v>
      </c>
      <c r="D8684" s="2" t="s">
        <v>133</v>
      </c>
    </row>
    <row r="8685" spans="1:4" ht="14.25" customHeight="1">
      <c r="A8685" s="2">
        <v>1749817</v>
      </c>
      <c r="B8685" s="2" t="s">
        <v>132</v>
      </c>
      <c r="C8685" s="2">
        <v>242</v>
      </c>
      <c r="D8685" s="2" t="s">
        <v>130</v>
      </c>
    </row>
    <row r="8686" spans="1:4" ht="14.25" customHeight="1">
      <c r="A8686" s="2">
        <v>1749874</v>
      </c>
      <c r="B8686" s="2" t="s">
        <v>132</v>
      </c>
      <c r="C8686" s="2">
        <v>2339.0700059999999</v>
      </c>
      <c r="D8686" s="2" t="s">
        <v>133</v>
      </c>
    </row>
    <row r="8687" spans="1:4" ht="14.25" customHeight="1">
      <c r="A8687" s="2">
        <v>1750333</v>
      </c>
      <c r="B8687" s="2" t="s">
        <v>132</v>
      </c>
      <c r="C8687" s="2">
        <v>2732.5469889999999</v>
      </c>
      <c r="D8687" s="2" t="s">
        <v>130</v>
      </c>
    </row>
    <row r="8688" spans="1:4" ht="14.25" customHeight="1">
      <c r="A8688" s="2">
        <v>1750499</v>
      </c>
      <c r="B8688" s="2" t="s">
        <v>132</v>
      </c>
      <c r="C8688" s="2">
        <v>816</v>
      </c>
      <c r="D8688" s="2" t="s">
        <v>130</v>
      </c>
    </row>
    <row r="8689" spans="1:4" ht="14.25" customHeight="1">
      <c r="A8689" s="2">
        <v>1750674</v>
      </c>
      <c r="B8689" s="2" t="s">
        <v>129</v>
      </c>
      <c r="C8689" s="2">
        <v>2371.8277579999999</v>
      </c>
      <c r="D8689" s="2" t="s">
        <v>133</v>
      </c>
    </row>
    <row r="8690" spans="1:4" ht="14.25" customHeight="1">
      <c r="A8690" s="2">
        <v>1750748</v>
      </c>
      <c r="B8690" s="2" t="s">
        <v>132</v>
      </c>
      <c r="C8690" s="2">
        <v>2618.0089459999999</v>
      </c>
      <c r="D8690" s="2" t="s">
        <v>133</v>
      </c>
    </row>
    <row r="8691" spans="1:4" ht="14.25" customHeight="1">
      <c r="A8691" s="2">
        <v>1750866</v>
      </c>
      <c r="B8691" s="2" t="s">
        <v>129</v>
      </c>
      <c r="C8691" s="2">
        <v>419.25758239999999</v>
      </c>
      <c r="D8691" s="2" t="s">
        <v>133</v>
      </c>
    </row>
    <row r="8692" spans="1:4" ht="14.25" customHeight="1">
      <c r="A8692" s="2">
        <v>1751131</v>
      </c>
      <c r="B8692" s="2" t="s">
        <v>132</v>
      </c>
      <c r="C8692" s="2">
        <v>1713.8687130000001</v>
      </c>
      <c r="D8692" s="2" t="s">
        <v>130</v>
      </c>
    </row>
    <row r="8693" spans="1:4" ht="14.25" customHeight="1">
      <c r="A8693" s="2">
        <v>1751481</v>
      </c>
      <c r="B8693" s="2" t="s">
        <v>129</v>
      </c>
      <c r="C8693" s="2">
        <v>1857.680854</v>
      </c>
      <c r="D8693" s="2" t="s">
        <v>130</v>
      </c>
    </row>
    <row r="8694" spans="1:4" ht="14.25" customHeight="1">
      <c r="A8694" s="2">
        <v>1751510</v>
      </c>
      <c r="B8694" s="2" t="s">
        <v>132</v>
      </c>
      <c r="C8694" s="2">
        <v>2707</v>
      </c>
      <c r="D8694" s="2" t="s">
        <v>133</v>
      </c>
    </row>
    <row r="8695" spans="1:4" ht="14.25" customHeight="1">
      <c r="A8695" s="2">
        <v>1751533</v>
      </c>
      <c r="B8695" s="2" t="s">
        <v>132</v>
      </c>
      <c r="C8695" s="2">
        <v>687.78711050000004</v>
      </c>
      <c r="D8695" s="2" t="s">
        <v>134</v>
      </c>
    </row>
    <row r="8696" spans="1:4" ht="14.25" customHeight="1">
      <c r="A8696" s="2">
        <v>1751999</v>
      </c>
      <c r="B8696" s="2" t="s">
        <v>132</v>
      </c>
      <c r="C8696" s="2">
        <v>2313</v>
      </c>
      <c r="D8696" s="2" t="s">
        <v>130</v>
      </c>
    </row>
    <row r="8697" spans="1:4" ht="14.25" customHeight="1">
      <c r="A8697" s="2">
        <v>1752158</v>
      </c>
      <c r="B8697" s="2" t="s">
        <v>132</v>
      </c>
      <c r="C8697" s="2">
        <v>2441.163924</v>
      </c>
      <c r="D8697" s="2" t="s">
        <v>133</v>
      </c>
    </row>
    <row r="8698" spans="1:4" ht="14.25" customHeight="1">
      <c r="A8698" s="2">
        <v>1752217</v>
      </c>
      <c r="B8698" s="2" t="s">
        <v>132</v>
      </c>
      <c r="C8698" s="2">
        <v>365.75155169999999</v>
      </c>
      <c r="D8698" s="2" t="s">
        <v>130</v>
      </c>
    </row>
    <row r="8699" spans="1:4" ht="14.25" customHeight="1">
      <c r="A8699" s="2">
        <v>1752423</v>
      </c>
      <c r="B8699" s="2" t="s">
        <v>129</v>
      </c>
      <c r="C8699" s="2">
        <v>405.88296739999998</v>
      </c>
      <c r="D8699" s="2" t="s">
        <v>130</v>
      </c>
    </row>
    <row r="8700" spans="1:4" ht="14.25" customHeight="1">
      <c r="A8700" s="2">
        <v>1752514</v>
      </c>
      <c r="B8700" s="2" t="s">
        <v>132</v>
      </c>
      <c r="C8700" s="2">
        <v>2176</v>
      </c>
      <c r="D8700" s="2" t="s">
        <v>133</v>
      </c>
    </row>
    <row r="8701" spans="1:4" ht="14.25" customHeight="1">
      <c r="A8701" s="2">
        <v>1752597</v>
      </c>
      <c r="B8701" s="2" t="s">
        <v>129</v>
      </c>
      <c r="C8701" s="2">
        <v>2171.396092</v>
      </c>
      <c r="D8701" s="2" t="s">
        <v>134</v>
      </c>
    </row>
    <row r="8702" spans="1:4" ht="14.25" customHeight="1">
      <c r="A8702" s="2">
        <v>1752767</v>
      </c>
      <c r="B8702" s="2" t="s">
        <v>132</v>
      </c>
      <c r="C8702" s="2">
        <v>2035.8814139999999</v>
      </c>
      <c r="D8702" s="2" t="s">
        <v>130</v>
      </c>
    </row>
    <row r="8703" spans="1:4" ht="14.25" customHeight="1">
      <c r="A8703" s="2">
        <v>1752870</v>
      </c>
      <c r="B8703" s="2" t="s">
        <v>129</v>
      </c>
      <c r="C8703" s="2">
        <v>1888.4173470000001</v>
      </c>
      <c r="D8703" s="2" t="s">
        <v>133</v>
      </c>
    </row>
    <row r="8704" spans="1:4" ht="14.25" customHeight="1">
      <c r="A8704" s="2">
        <v>1753010</v>
      </c>
      <c r="B8704" s="2" t="s">
        <v>132</v>
      </c>
      <c r="C8704" s="2">
        <v>1373.255932</v>
      </c>
      <c r="D8704" s="2" t="s">
        <v>133</v>
      </c>
    </row>
    <row r="8705" spans="1:4" ht="14.25" customHeight="1">
      <c r="A8705" s="2">
        <v>1753287</v>
      </c>
      <c r="B8705" s="2" t="s">
        <v>129</v>
      </c>
      <c r="C8705" s="2">
        <v>3014</v>
      </c>
      <c r="D8705" s="2" t="s">
        <v>130</v>
      </c>
    </row>
    <row r="8706" spans="1:4" ht="14.25" customHeight="1">
      <c r="A8706" s="2">
        <v>1753606</v>
      </c>
      <c r="B8706" s="2" t="s">
        <v>132</v>
      </c>
      <c r="C8706" s="2">
        <v>1105</v>
      </c>
      <c r="D8706" s="2" t="s">
        <v>133</v>
      </c>
    </row>
    <row r="8707" spans="1:4" ht="14.25" customHeight="1">
      <c r="A8707" s="2">
        <v>1753707</v>
      </c>
      <c r="B8707" s="2" t="s">
        <v>129</v>
      </c>
      <c r="C8707" s="2">
        <v>1786.6768050000001</v>
      </c>
      <c r="D8707" s="2" t="s">
        <v>130</v>
      </c>
    </row>
    <row r="8708" spans="1:4" ht="14.25" customHeight="1">
      <c r="A8708" s="2">
        <v>1753950</v>
      </c>
      <c r="B8708" s="2" t="s">
        <v>129</v>
      </c>
      <c r="C8708" s="2">
        <v>1509.0361069999999</v>
      </c>
      <c r="D8708" s="2" t="s">
        <v>133</v>
      </c>
    </row>
    <row r="8709" spans="1:4" ht="14.25" customHeight="1">
      <c r="A8709" s="2">
        <v>1754609</v>
      </c>
      <c r="B8709" s="2" t="s">
        <v>132</v>
      </c>
      <c r="C8709" s="2">
        <v>1119</v>
      </c>
      <c r="D8709" s="2" t="s">
        <v>130</v>
      </c>
    </row>
    <row r="8710" spans="1:4" ht="14.25" customHeight="1">
      <c r="A8710" s="2">
        <v>1754721</v>
      </c>
      <c r="B8710" s="2" t="s">
        <v>129</v>
      </c>
      <c r="C8710" s="2">
        <v>1958.8722299999999</v>
      </c>
      <c r="D8710" s="2" t="s">
        <v>130</v>
      </c>
    </row>
    <row r="8711" spans="1:4" ht="14.25" customHeight="1">
      <c r="A8711" s="2">
        <v>1754768</v>
      </c>
      <c r="B8711" s="2" t="s">
        <v>132</v>
      </c>
      <c r="C8711" s="2">
        <v>894.49488740000004</v>
      </c>
      <c r="D8711" s="2" t="s">
        <v>133</v>
      </c>
    </row>
    <row r="8712" spans="1:4" ht="14.25" customHeight="1">
      <c r="A8712" s="2">
        <v>1754971</v>
      </c>
      <c r="B8712" s="2" t="s">
        <v>132</v>
      </c>
      <c r="C8712" s="2">
        <v>2396</v>
      </c>
      <c r="D8712" s="2" t="s">
        <v>130</v>
      </c>
    </row>
    <row r="8713" spans="1:4" ht="14.25" customHeight="1">
      <c r="A8713" s="2">
        <v>1755092</v>
      </c>
      <c r="B8713" s="2" t="s">
        <v>132</v>
      </c>
      <c r="C8713" s="2">
        <v>1952.662032</v>
      </c>
      <c r="D8713" s="2" t="s">
        <v>133</v>
      </c>
    </row>
    <row r="8714" spans="1:4" ht="14.25" customHeight="1">
      <c r="A8714" s="2">
        <v>1755106</v>
      </c>
      <c r="B8714" s="2" t="s">
        <v>132</v>
      </c>
      <c r="C8714" s="2">
        <v>616.03068159999998</v>
      </c>
      <c r="D8714" s="2" t="s">
        <v>133</v>
      </c>
    </row>
    <row r="8715" spans="1:4" ht="14.25" customHeight="1">
      <c r="A8715" s="2">
        <v>1755345</v>
      </c>
      <c r="B8715" s="2" t="s">
        <v>129</v>
      </c>
      <c r="C8715" s="2">
        <v>1393.9321640000001</v>
      </c>
      <c r="D8715" s="2" t="s">
        <v>130</v>
      </c>
    </row>
    <row r="8716" spans="1:4" ht="14.25" customHeight="1">
      <c r="A8716" s="2">
        <v>1755561</v>
      </c>
      <c r="B8716" s="2" t="s">
        <v>129</v>
      </c>
      <c r="C8716" s="2">
        <v>1000.58197</v>
      </c>
      <c r="D8716" s="2" t="s">
        <v>130</v>
      </c>
    </row>
    <row r="8717" spans="1:4" ht="14.25" customHeight="1">
      <c r="A8717" s="2">
        <v>1755563</v>
      </c>
      <c r="B8717" s="2" t="s">
        <v>132</v>
      </c>
      <c r="C8717" s="2">
        <v>1316.6966379999999</v>
      </c>
      <c r="D8717" s="2" t="s">
        <v>130</v>
      </c>
    </row>
    <row r="8718" spans="1:4" ht="14.25" customHeight="1">
      <c r="A8718" s="2">
        <v>1755624</v>
      </c>
      <c r="B8718" s="2" t="s">
        <v>129</v>
      </c>
      <c r="C8718" s="2">
        <v>2240.3630739999999</v>
      </c>
      <c r="D8718" s="2" t="s">
        <v>133</v>
      </c>
    </row>
    <row r="8719" spans="1:4" ht="14.25" customHeight="1">
      <c r="A8719" s="2">
        <v>1755654</v>
      </c>
      <c r="B8719" s="2" t="s">
        <v>129</v>
      </c>
      <c r="C8719" s="2">
        <v>3230.0839340000002</v>
      </c>
      <c r="D8719" s="2" t="s">
        <v>133</v>
      </c>
    </row>
    <row r="8720" spans="1:4" ht="14.25" customHeight="1">
      <c r="A8720" s="2">
        <v>1755695</v>
      </c>
      <c r="B8720" s="2" t="s">
        <v>132</v>
      </c>
      <c r="C8720" s="2">
        <v>3320.3316399999999</v>
      </c>
      <c r="D8720" s="2" t="s">
        <v>130</v>
      </c>
    </row>
    <row r="8721" spans="1:4" ht="14.25" customHeight="1">
      <c r="A8721" s="2">
        <v>1755907</v>
      </c>
      <c r="B8721" s="2" t="s">
        <v>132</v>
      </c>
      <c r="C8721" s="2">
        <v>3082.7183559999999</v>
      </c>
      <c r="D8721" s="2" t="s">
        <v>130</v>
      </c>
    </row>
    <row r="8722" spans="1:4" ht="14.25" customHeight="1">
      <c r="A8722" s="2">
        <v>1756181</v>
      </c>
      <c r="B8722" s="2" t="s">
        <v>132</v>
      </c>
      <c r="C8722" s="2">
        <v>1621.3965009999999</v>
      </c>
      <c r="D8722" s="2" t="s">
        <v>134</v>
      </c>
    </row>
    <row r="8723" spans="1:4" ht="14.25" customHeight="1">
      <c r="A8723" s="2">
        <v>1756374</v>
      </c>
      <c r="B8723" s="2" t="s">
        <v>129</v>
      </c>
      <c r="C8723" s="2">
        <v>2232</v>
      </c>
      <c r="D8723" s="2" t="s">
        <v>133</v>
      </c>
    </row>
    <row r="8724" spans="1:4" ht="14.25" customHeight="1">
      <c r="A8724" s="2">
        <v>1756410</v>
      </c>
      <c r="B8724" s="2" t="s">
        <v>129</v>
      </c>
      <c r="C8724" s="2">
        <v>1500</v>
      </c>
      <c r="D8724" s="2" t="s">
        <v>133</v>
      </c>
    </row>
    <row r="8725" spans="1:4" ht="14.25" customHeight="1">
      <c r="A8725" s="2">
        <v>1757020</v>
      </c>
      <c r="B8725" s="2" t="s">
        <v>132</v>
      </c>
      <c r="C8725" s="2">
        <v>725.0291588</v>
      </c>
      <c r="D8725" s="2" t="s">
        <v>133</v>
      </c>
    </row>
    <row r="8726" spans="1:4" ht="14.25" customHeight="1">
      <c r="A8726" s="2">
        <v>1757244</v>
      </c>
      <c r="B8726" s="2" t="s">
        <v>129</v>
      </c>
      <c r="C8726" s="2">
        <v>1638</v>
      </c>
      <c r="D8726" s="2" t="s">
        <v>133</v>
      </c>
    </row>
    <row r="8727" spans="1:4" ht="14.25" customHeight="1">
      <c r="A8727" s="2">
        <v>1757364</v>
      </c>
      <c r="B8727" s="2" t="s">
        <v>129</v>
      </c>
      <c r="C8727" s="2">
        <v>1778.835376</v>
      </c>
      <c r="D8727" s="2" t="s">
        <v>133</v>
      </c>
    </row>
    <row r="8728" spans="1:4" ht="14.25" customHeight="1">
      <c r="A8728" s="2">
        <v>1757384</v>
      </c>
      <c r="B8728" s="2" t="s">
        <v>132</v>
      </c>
      <c r="C8728" s="2">
        <v>1982.504324</v>
      </c>
      <c r="D8728" s="2" t="s">
        <v>133</v>
      </c>
    </row>
    <row r="8729" spans="1:4" ht="14.25" customHeight="1">
      <c r="A8729" s="2">
        <v>1757446</v>
      </c>
      <c r="B8729" s="2" t="s">
        <v>132</v>
      </c>
      <c r="C8729" s="2">
        <v>521.68940699999996</v>
      </c>
      <c r="D8729" s="2" t="s">
        <v>133</v>
      </c>
    </row>
    <row r="8730" spans="1:4" ht="14.25" customHeight="1">
      <c r="A8730" s="2">
        <v>1757518</v>
      </c>
      <c r="B8730" s="2" t="s">
        <v>132</v>
      </c>
      <c r="C8730" s="2">
        <v>414</v>
      </c>
      <c r="D8730" s="2" t="s">
        <v>133</v>
      </c>
    </row>
    <row r="8731" spans="1:4" ht="14.25" customHeight="1">
      <c r="A8731" s="2">
        <v>1758145</v>
      </c>
      <c r="B8731" s="2" t="s">
        <v>132</v>
      </c>
      <c r="C8731" s="2">
        <v>2789.113014</v>
      </c>
      <c r="D8731" s="2" t="s">
        <v>130</v>
      </c>
    </row>
    <row r="8732" spans="1:4" ht="14.25" customHeight="1">
      <c r="A8732" s="2">
        <v>1758416</v>
      </c>
      <c r="B8732" s="2" t="s">
        <v>132</v>
      </c>
      <c r="C8732" s="2">
        <v>1169</v>
      </c>
      <c r="D8732" s="2" t="s">
        <v>133</v>
      </c>
    </row>
    <row r="8733" spans="1:4" ht="14.25" customHeight="1">
      <c r="A8733" s="2">
        <v>1758534</v>
      </c>
      <c r="B8733" s="2" t="s">
        <v>129</v>
      </c>
      <c r="C8733" s="2">
        <v>2027.9738629999999</v>
      </c>
      <c r="D8733" s="2" t="s">
        <v>133</v>
      </c>
    </row>
    <row r="8734" spans="1:4" ht="14.25" customHeight="1">
      <c r="A8734" s="2">
        <v>1758537</v>
      </c>
      <c r="B8734" s="2" t="s">
        <v>129</v>
      </c>
      <c r="C8734" s="2">
        <v>2501.7788070000001</v>
      </c>
      <c r="D8734" s="2" t="s">
        <v>130</v>
      </c>
    </row>
    <row r="8735" spans="1:4" ht="14.25" customHeight="1">
      <c r="A8735" s="2">
        <v>1758709</v>
      </c>
      <c r="B8735" s="2" t="s">
        <v>132</v>
      </c>
      <c r="C8735" s="2">
        <v>2292</v>
      </c>
      <c r="D8735" s="2" t="s">
        <v>130</v>
      </c>
    </row>
    <row r="8736" spans="1:4" ht="14.25" customHeight="1">
      <c r="A8736" s="2">
        <v>1759017</v>
      </c>
      <c r="B8736" s="2" t="s">
        <v>129</v>
      </c>
      <c r="C8736" s="2">
        <v>3271</v>
      </c>
      <c r="D8736" s="2" t="s">
        <v>130</v>
      </c>
    </row>
    <row r="8737" spans="1:4" ht="14.25" customHeight="1">
      <c r="A8737" s="2">
        <v>1759057</v>
      </c>
      <c r="B8737" s="2" t="s">
        <v>132</v>
      </c>
      <c r="C8737" s="2">
        <v>3411.1441410000002</v>
      </c>
      <c r="D8737" s="2" t="s">
        <v>130</v>
      </c>
    </row>
    <row r="8738" spans="1:4" ht="14.25" customHeight="1">
      <c r="A8738" s="2">
        <v>1759288</v>
      </c>
      <c r="B8738" s="2" t="s">
        <v>132</v>
      </c>
      <c r="C8738" s="2">
        <v>1185</v>
      </c>
      <c r="D8738" s="2" t="s">
        <v>133</v>
      </c>
    </row>
    <row r="8739" spans="1:4" ht="14.25" customHeight="1">
      <c r="A8739" s="2">
        <v>1759387</v>
      </c>
      <c r="B8739" s="2" t="s">
        <v>132</v>
      </c>
      <c r="C8739" s="2">
        <v>2184.0589880000002</v>
      </c>
      <c r="D8739" s="2" t="s">
        <v>134</v>
      </c>
    </row>
    <row r="8740" spans="1:4" ht="14.25" customHeight="1">
      <c r="A8740" s="2">
        <v>1759395</v>
      </c>
      <c r="B8740" s="2" t="s">
        <v>129</v>
      </c>
      <c r="C8740" s="2">
        <v>2298</v>
      </c>
      <c r="D8740" s="2" t="s">
        <v>130</v>
      </c>
    </row>
    <row r="8741" spans="1:4" ht="14.25" customHeight="1">
      <c r="A8741" s="2">
        <v>1759637</v>
      </c>
      <c r="B8741" s="2" t="s">
        <v>132</v>
      </c>
      <c r="C8741" s="2">
        <v>529</v>
      </c>
      <c r="D8741" s="2" t="s">
        <v>130</v>
      </c>
    </row>
    <row r="8742" spans="1:4" ht="14.25" customHeight="1">
      <c r="A8742" s="2">
        <v>1760091</v>
      </c>
      <c r="B8742" s="2" t="s">
        <v>129</v>
      </c>
      <c r="C8742" s="2">
        <v>2154.7959900000001</v>
      </c>
      <c r="D8742" s="2" t="s">
        <v>130</v>
      </c>
    </row>
    <row r="8743" spans="1:4" ht="14.25" customHeight="1">
      <c r="A8743" s="2">
        <v>1760105</v>
      </c>
      <c r="B8743" s="2" t="s">
        <v>132</v>
      </c>
      <c r="C8743" s="2">
        <v>1850.0043430000001</v>
      </c>
      <c r="D8743" s="2" t="s">
        <v>130</v>
      </c>
    </row>
    <row r="8744" spans="1:4" ht="14.25" customHeight="1">
      <c r="A8744" s="2">
        <v>1760133</v>
      </c>
      <c r="B8744" s="2" t="s">
        <v>129</v>
      </c>
      <c r="C8744" s="2">
        <v>664</v>
      </c>
      <c r="D8744" s="2" t="s">
        <v>130</v>
      </c>
    </row>
    <row r="8745" spans="1:4" ht="14.25" customHeight="1">
      <c r="A8745" s="2">
        <v>1761034</v>
      </c>
      <c r="B8745" s="2" t="s">
        <v>132</v>
      </c>
      <c r="C8745" s="2">
        <v>3603.2313210000002</v>
      </c>
      <c r="D8745" s="2" t="s">
        <v>133</v>
      </c>
    </row>
    <row r="8746" spans="1:4" ht="14.25" customHeight="1">
      <c r="A8746" s="2">
        <v>1761750</v>
      </c>
      <c r="B8746" s="2" t="s">
        <v>129</v>
      </c>
      <c r="C8746" s="2">
        <v>350.34671250000002</v>
      </c>
      <c r="D8746" s="2" t="s">
        <v>133</v>
      </c>
    </row>
    <row r="8747" spans="1:4" ht="14.25" customHeight="1">
      <c r="A8747" s="2">
        <v>1762065</v>
      </c>
      <c r="B8747" s="2" t="s">
        <v>129</v>
      </c>
      <c r="C8747" s="2">
        <v>716.85452050000004</v>
      </c>
      <c r="D8747" s="2" t="s">
        <v>130</v>
      </c>
    </row>
    <row r="8748" spans="1:4" ht="14.25" customHeight="1">
      <c r="A8748" s="2">
        <v>1762114</v>
      </c>
      <c r="B8748" s="2" t="s">
        <v>132</v>
      </c>
      <c r="C8748" s="2">
        <v>1154.920881</v>
      </c>
      <c r="D8748" s="2" t="s">
        <v>133</v>
      </c>
    </row>
    <row r="8749" spans="1:4" ht="14.25" customHeight="1">
      <c r="A8749" s="2">
        <v>1762118</v>
      </c>
      <c r="B8749" s="2" t="s">
        <v>132</v>
      </c>
      <c r="C8749" s="2">
        <v>3011</v>
      </c>
      <c r="D8749" s="2" t="s">
        <v>133</v>
      </c>
    </row>
    <row r="8750" spans="1:4" ht="14.25" customHeight="1">
      <c r="A8750" s="2">
        <v>1762133</v>
      </c>
      <c r="B8750" s="2" t="s">
        <v>132</v>
      </c>
      <c r="C8750" s="2">
        <v>2485.3623210000001</v>
      </c>
      <c r="D8750" s="2" t="s">
        <v>130</v>
      </c>
    </row>
    <row r="8751" spans="1:4" ht="14.25" customHeight="1">
      <c r="A8751" s="2">
        <v>1762191</v>
      </c>
      <c r="B8751" s="2" t="s">
        <v>129</v>
      </c>
      <c r="C8751" s="2">
        <v>1215</v>
      </c>
      <c r="D8751" s="2" t="s">
        <v>130</v>
      </c>
    </row>
    <row r="8752" spans="1:4" ht="14.25" customHeight="1">
      <c r="A8752" s="2">
        <v>1762434</v>
      </c>
      <c r="B8752" s="2" t="s">
        <v>129</v>
      </c>
      <c r="C8752" s="2">
        <v>1423.7184440000001</v>
      </c>
      <c r="D8752" s="2" t="s">
        <v>133</v>
      </c>
    </row>
    <row r="8753" spans="1:4" ht="14.25" customHeight="1">
      <c r="A8753" s="2">
        <v>1762730</v>
      </c>
      <c r="B8753" s="2" t="s">
        <v>132</v>
      </c>
      <c r="C8753" s="2">
        <v>2074.3240519999999</v>
      </c>
      <c r="D8753" s="2" t="s">
        <v>133</v>
      </c>
    </row>
    <row r="8754" spans="1:4" ht="14.25" customHeight="1">
      <c r="A8754" s="2">
        <v>1763089</v>
      </c>
      <c r="B8754" s="2" t="s">
        <v>132</v>
      </c>
      <c r="C8754" s="2">
        <v>931</v>
      </c>
      <c r="D8754" s="2" t="s">
        <v>130</v>
      </c>
    </row>
    <row r="8755" spans="1:4" ht="14.25" customHeight="1">
      <c r="A8755" s="2">
        <v>1763329</v>
      </c>
      <c r="B8755" s="2" t="s">
        <v>132</v>
      </c>
      <c r="C8755" s="2">
        <v>2121</v>
      </c>
      <c r="D8755" s="2" t="s">
        <v>130</v>
      </c>
    </row>
    <row r="8756" spans="1:4" ht="14.25" customHeight="1">
      <c r="A8756" s="2">
        <v>1763627</v>
      </c>
      <c r="B8756" s="2" t="s">
        <v>132</v>
      </c>
      <c r="C8756" s="2">
        <v>2884</v>
      </c>
      <c r="D8756" s="2" t="s">
        <v>130</v>
      </c>
    </row>
    <row r="8757" spans="1:4" ht="14.25" customHeight="1">
      <c r="A8757" s="2">
        <v>1763766</v>
      </c>
      <c r="B8757" s="2" t="s">
        <v>129</v>
      </c>
      <c r="C8757" s="2">
        <v>3014.1981409999999</v>
      </c>
      <c r="D8757" s="2" t="s">
        <v>133</v>
      </c>
    </row>
    <row r="8758" spans="1:4" ht="14.25" customHeight="1">
      <c r="A8758" s="2">
        <v>1763856</v>
      </c>
      <c r="B8758" s="2" t="s">
        <v>129</v>
      </c>
      <c r="C8758" s="2">
        <v>1822.6530319999999</v>
      </c>
      <c r="D8758" s="2" t="s">
        <v>133</v>
      </c>
    </row>
    <row r="8759" spans="1:4" ht="14.25" customHeight="1">
      <c r="A8759" s="2">
        <v>1763927</v>
      </c>
      <c r="B8759" s="2" t="s">
        <v>132</v>
      </c>
      <c r="C8759" s="2">
        <v>425</v>
      </c>
      <c r="D8759" s="2" t="s">
        <v>130</v>
      </c>
    </row>
    <row r="8760" spans="1:4" ht="14.25" customHeight="1">
      <c r="A8760" s="2">
        <v>1764187</v>
      </c>
      <c r="B8760" s="2" t="s">
        <v>132</v>
      </c>
      <c r="C8760" s="2">
        <v>3332.5733789999999</v>
      </c>
      <c r="D8760" s="2" t="s">
        <v>130</v>
      </c>
    </row>
    <row r="8761" spans="1:4" ht="14.25" customHeight="1">
      <c r="A8761" s="2">
        <v>1764595</v>
      </c>
      <c r="B8761" s="2" t="s">
        <v>132</v>
      </c>
      <c r="C8761" s="2">
        <v>2674</v>
      </c>
      <c r="D8761" s="2" t="s">
        <v>134</v>
      </c>
    </row>
    <row r="8762" spans="1:4" ht="14.25" customHeight="1">
      <c r="A8762" s="2">
        <v>1765279</v>
      </c>
      <c r="B8762" s="2" t="s">
        <v>132</v>
      </c>
      <c r="C8762" s="2">
        <v>1177</v>
      </c>
      <c r="D8762" s="2" t="s">
        <v>130</v>
      </c>
    </row>
    <row r="8763" spans="1:4" ht="14.25" customHeight="1">
      <c r="A8763" s="2">
        <v>1765466</v>
      </c>
      <c r="B8763" s="2" t="s">
        <v>132</v>
      </c>
      <c r="C8763" s="2">
        <v>2996</v>
      </c>
      <c r="D8763" s="2" t="s">
        <v>133</v>
      </c>
    </row>
    <row r="8764" spans="1:4" ht="14.25" customHeight="1">
      <c r="A8764" s="2">
        <v>1765519</v>
      </c>
      <c r="B8764" s="2" t="s">
        <v>132</v>
      </c>
      <c r="C8764" s="2">
        <v>2057.3239450000001</v>
      </c>
      <c r="D8764" s="2" t="s">
        <v>134</v>
      </c>
    </row>
    <row r="8765" spans="1:4" ht="14.25" customHeight="1">
      <c r="A8765" s="2">
        <v>1765853</v>
      </c>
      <c r="B8765" s="2" t="s">
        <v>132</v>
      </c>
      <c r="C8765" s="2">
        <v>2848</v>
      </c>
      <c r="D8765" s="2" t="s">
        <v>130</v>
      </c>
    </row>
    <row r="8766" spans="1:4" ht="14.25" customHeight="1">
      <c r="A8766" s="2">
        <v>1766216</v>
      </c>
      <c r="B8766" s="2" t="s">
        <v>132</v>
      </c>
      <c r="C8766" s="2">
        <v>2695.5626619999998</v>
      </c>
      <c r="D8766" s="2" t="s">
        <v>133</v>
      </c>
    </row>
    <row r="8767" spans="1:4" ht="14.25" customHeight="1">
      <c r="A8767" s="2">
        <v>1766361</v>
      </c>
      <c r="B8767" s="2" t="s">
        <v>129</v>
      </c>
      <c r="C8767" s="2">
        <v>1786</v>
      </c>
      <c r="D8767" s="2" t="s">
        <v>130</v>
      </c>
    </row>
    <row r="8768" spans="1:4" ht="14.25" customHeight="1">
      <c r="A8768" s="2">
        <v>1766380</v>
      </c>
      <c r="B8768" s="2" t="s">
        <v>132</v>
      </c>
      <c r="C8768" s="2">
        <v>189</v>
      </c>
      <c r="D8768" s="2" t="s">
        <v>133</v>
      </c>
    </row>
    <row r="8769" spans="1:4" ht="14.25" customHeight="1">
      <c r="A8769" s="2">
        <v>1766509</v>
      </c>
      <c r="B8769" s="2" t="s">
        <v>132</v>
      </c>
      <c r="C8769" s="2">
        <v>3264</v>
      </c>
      <c r="D8769" s="2" t="s">
        <v>130</v>
      </c>
    </row>
    <row r="8770" spans="1:4" ht="14.25" customHeight="1">
      <c r="A8770" s="2">
        <v>1766550</v>
      </c>
      <c r="B8770" s="2" t="s">
        <v>129</v>
      </c>
      <c r="C8770" s="2">
        <v>3291</v>
      </c>
      <c r="D8770" s="2" t="s">
        <v>133</v>
      </c>
    </row>
    <row r="8771" spans="1:4" ht="14.25" customHeight="1">
      <c r="A8771" s="2">
        <v>1766600</v>
      </c>
      <c r="B8771" s="2" t="s">
        <v>132</v>
      </c>
      <c r="C8771" s="2">
        <v>1002.516165</v>
      </c>
      <c r="D8771" s="2" t="s">
        <v>133</v>
      </c>
    </row>
    <row r="8772" spans="1:4" ht="14.25" customHeight="1">
      <c r="A8772" s="2">
        <v>1767102</v>
      </c>
      <c r="B8772" s="2" t="s">
        <v>129</v>
      </c>
      <c r="C8772" s="2">
        <v>3401</v>
      </c>
      <c r="D8772" s="2" t="s">
        <v>133</v>
      </c>
    </row>
    <row r="8773" spans="1:4" ht="14.25" customHeight="1">
      <c r="A8773" s="2">
        <v>1767355</v>
      </c>
      <c r="B8773" s="2" t="s">
        <v>132</v>
      </c>
      <c r="C8773" s="2">
        <v>2522.2328090000001</v>
      </c>
      <c r="D8773" s="2" t="s">
        <v>130</v>
      </c>
    </row>
    <row r="8774" spans="1:4" ht="14.25" customHeight="1">
      <c r="A8774" s="2">
        <v>1767433</v>
      </c>
      <c r="B8774" s="2" t="s">
        <v>132</v>
      </c>
      <c r="C8774" s="2">
        <v>3374.4394579999998</v>
      </c>
      <c r="D8774" s="2" t="s">
        <v>130</v>
      </c>
    </row>
    <row r="8775" spans="1:4" ht="14.25" customHeight="1">
      <c r="A8775" s="2">
        <v>1767457</v>
      </c>
      <c r="B8775" s="2" t="s">
        <v>132</v>
      </c>
      <c r="C8775" s="2">
        <v>976</v>
      </c>
      <c r="D8775" s="2" t="s">
        <v>130</v>
      </c>
    </row>
    <row r="8776" spans="1:4" ht="14.25" customHeight="1">
      <c r="A8776" s="2">
        <v>1767528</v>
      </c>
      <c r="B8776" s="2" t="s">
        <v>129</v>
      </c>
      <c r="C8776" s="2">
        <v>3255.9165870000002</v>
      </c>
      <c r="D8776" s="2" t="s">
        <v>133</v>
      </c>
    </row>
    <row r="8777" spans="1:4" ht="14.25" customHeight="1">
      <c r="A8777" s="2">
        <v>1767589</v>
      </c>
      <c r="B8777" s="2" t="s">
        <v>132</v>
      </c>
      <c r="C8777" s="2">
        <v>1892</v>
      </c>
      <c r="D8777" s="2" t="s">
        <v>130</v>
      </c>
    </row>
    <row r="8778" spans="1:4" ht="14.25" customHeight="1">
      <c r="A8778" s="2">
        <v>1767610</v>
      </c>
      <c r="B8778" s="2" t="s">
        <v>132</v>
      </c>
      <c r="C8778" s="2">
        <v>2169.645035</v>
      </c>
      <c r="D8778" s="2" t="s">
        <v>133</v>
      </c>
    </row>
    <row r="8779" spans="1:4" ht="14.25" customHeight="1">
      <c r="A8779" s="2">
        <v>1767634</v>
      </c>
      <c r="B8779" s="2" t="s">
        <v>132</v>
      </c>
      <c r="C8779" s="2">
        <v>1807</v>
      </c>
      <c r="D8779" s="2" t="s">
        <v>133</v>
      </c>
    </row>
    <row r="8780" spans="1:4" ht="14.25" customHeight="1">
      <c r="A8780" s="2">
        <v>1767725</v>
      </c>
      <c r="B8780" s="2" t="s">
        <v>132</v>
      </c>
      <c r="C8780" s="2">
        <v>1739.9009370000001</v>
      </c>
      <c r="D8780" s="2" t="s">
        <v>130</v>
      </c>
    </row>
    <row r="8781" spans="1:4" ht="14.25" customHeight="1">
      <c r="A8781" s="2">
        <v>1767860</v>
      </c>
      <c r="B8781" s="2" t="s">
        <v>132</v>
      </c>
      <c r="C8781" s="2">
        <v>3119.7395339999998</v>
      </c>
      <c r="D8781" s="2" t="s">
        <v>133</v>
      </c>
    </row>
    <row r="8782" spans="1:4" ht="14.25" customHeight="1">
      <c r="A8782" s="2">
        <v>1768858</v>
      </c>
      <c r="B8782" s="2" t="s">
        <v>132</v>
      </c>
      <c r="C8782" s="2">
        <v>2555.1621190000001</v>
      </c>
      <c r="D8782" s="2" t="s">
        <v>133</v>
      </c>
    </row>
    <row r="8783" spans="1:4" ht="14.25" customHeight="1">
      <c r="A8783" s="2">
        <v>1768925</v>
      </c>
      <c r="B8783" s="2" t="s">
        <v>132</v>
      </c>
      <c r="C8783" s="2">
        <v>2270.762671</v>
      </c>
      <c r="D8783" s="2" t="s">
        <v>130</v>
      </c>
    </row>
    <row r="8784" spans="1:4" ht="14.25" customHeight="1">
      <c r="A8784" s="2">
        <v>1769312</v>
      </c>
      <c r="B8784" s="2" t="s">
        <v>132</v>
      </c>
      <c r="C8784" s="2">
        <v>2078.449971</v>
      </c>
      <c r="D8784" s="2" t="s">
        <v>133</v>
      </c>
    </row>
    <row r="8785" spans="1:4" ht="14.25" customHeight="1">
      <c r="A8785" s="2">
        <v>1769766</v>
      </c>
      <c r="B8785" s="2" t="s">
        <v>129</v>
      </c>
      <c r="C8785" s="2">
        <v>1077</v>
      </c>
      <c r="D8785" s="2" t="s">
        <v>133</v>
      </c>
    </row>
    <row r="8786" spans="1:4" ht="14.25" customHeight="1">
      <c r="A8786" s="2">
        <v>1770377</v>
      </c>
      <c r="B8786" s="2" t="s">
        <v>132</v>
      </c>
      <c r="C8786" s="2">
        <v>2011</v>
      </c>
      <c r="D8786" s="2" t="s">
        <v>134</v>
      </c>
    </row>
    <row r="8787" spans="1:4" ht="14.25" customHeight="1">
      <c r="A8787" s="2">
        <v>1770439</v>
      </c>
      <c r="B8787" s="2" t="s">
        <v>132</v>
      </c>
      <c r="C8787" s="2">
        <v>2017.2141059999999</v>
      </c>
      <c r="D8787" s="2" t="s">
        <v>130</v>
      </c>
    </row>
    <row r="8788" spans="1:4" ht="14.25" customHeight="1">
      <c r="A8788" s="2">
        <v>1770468</v>
      </c>
      <c r="B8788" s="2" t="s">
        <v>129</v>
      </c>
      <c r="C8788" s="2">
        <v>416.82918139999998</v>
      </c>
      <c r="D8788" s="2" t="s">
        <v>133</v>
      </c>
    </row>
    <row r="8789" spans="1:4" ht="14.25" customHeight="1">
      <c r="A8789" s="2">
        <v>1770487</v>
      </c>
      <c r="B8789" s="2" t="s">
        <v>132</v>
      </c>
      <c r="C8789" s="2">
        <v>3477</v>
      </c>
      <c r="D8789" s="2" t="s">
        <v>130</v>
      </c>
    </row>
    <row r="8790" spans="1:4" ht="14.25" customHeight="1">
      <c r="A8790" s="2">
        <v>1770677</v>
      </c>
      <c r="B8790" s="2" t="s">
        <v>132</v>
      </c>
      <c r="C8790" s="2">
        <v>537.82700929999999</v>
      </c>
      <c r="D8790" s="2" t="s">
        <v>130</v>
      </c>
    </row>
    <row r="8791" spans="1:4" ht="14.25" customHeight="1">
      <c r="A8791" s="2">
        <v>1770685</v>
      </c>
      <c r="B8791" s="2" t="s">
        <v>132</v>
      </c>
      <c r="C8791" s="2">
        <v>2449.689961</v>
      </c>
      <c r="D8791" s="2" t="s">
        <v>134</v>
      </c>
    </row>
    <row r="8792" spans="1:4" ht="14.25" customHeight="1">
      <c r="A8792" s="2">
        <v>1770714</v>
      </c>
      <c r="B8792" s="2" t="s">
        <v>129</v>
      </c>
      <c r="C8792" s="2">
        <v>1510.6688610000001</v>
      </c>
      <c r="D8792" s="2" t="s">
        <v>133</v>
      </c>
    </row>
    <row r="8793" spans="1:4" ht="14.25" customHeight="1">
      <c r="A8793" s="2">
        <v>1771042</v>
      </c>
      <c r="B8793" s="2" t="s">
        <v>132</v>
      </c>
      <c r="C8793" s="2">
        <v>3377</v>
      </c>
      <c r="D8793" s="2" t="s">
        <v>133</v>
      </c>
    </row>
    <row r="8794" spans="1:4" ht="14.25" customHeight="1">
      <c r="A8794" s="2">
        <v>1771248</v>
      </c>
      <c r="B8794" s="2" t="s">
        <v>129</v>
      </c>
      <c r="C8794" s="2">
        <v>1015.863635</v>
      </c>
      <c r="D8794" s="2" t="s">
        <v>133</v>
      </c>
    </row>
    <row r="8795" spans="1:4" ht="14.25" customHeight="1">
      <c r="A8795" s="2">
        <v>1771530</v>
      </c>
      <c r="B8795" s="2" t="s">
        <v>129</v>
      </c>
      <c r="C8795" s="2">
        <v>3093</v>
      </c>
      <c r="D8795" s="2" t="s">
        <v>133</v>
      </c>
    </row>
    <row r="8796" spans="1:4" ht="14.25" customHeight="1">
      <c r="A8796" s="2">
        <v>1771537</v>
      </c>
      <c r="B8796" s="2" t="s">
        <v>132</v>
      </c>
      <c r="C8796" s="2">
        <v>2830</v>
      </c>
      <c r="D8796" s="2" t="s">
        <v>130</v>
      </c>
    </row>
    <row r="8797" spans="1:4" ht="14.25" customHeight="1">
      <c r="A8797" s="2">
        <v>1772352</v>
      </c>
      <c r="B8797" s="2" t="s">
        <v>129</v>
      </c>
      <c r="C8797" s="2">
        <v>1603</v>
      </c>
      <c r="D8797" s="2" t="s">
        <v>133</v>
      </c>
    </row>
    <row r="8798" spans="1:4" ht="14.25" customHeight="1">
      <c r="A8798" s="2">
        <v>1772542</v>
      </c>
      <c r="B8798" s="2" t="s">
        <v>132</v>
      </c>
      <c r="C8798" s="2">
        <v>2184.3394349999999</v>
      </c>
      <c r="D8798" s="2" t="s">
        <v>133</v>
      </c>
    </row>
    <row r="8799" spans="1:4" ht="14.25" customHeight="1">
      <c r="A8799" s="2">
        <v>1772779</v>
      </c>
      <c r="B8799" s="2" t="s">
        <v>132</v>
      </c>
      <c r="C8799" s="2">
        <v>2357.3085259999998</v>
      </c>
      <c r="D8799" s="2" t="s">
        <v>130</v>
      </c>
    </row>
    <row r="8800" spans="1:4" ht="14.25" customHeight="1">
      <c r="A8800" s="2">
        <v>1773363</v>
      </c>
      <c r="B8800" s="2" t="s">
        <v>129</v>
      </c>
      <c r="C8800" s="2">
        <v>1843.1697710000001</v>
      </c>
      <c r="D8800" s="2" t="s">
        <v>130</v>
      </c>
    </row>
    <row r="8801" spans="1:4" ht="14.25" customHeight="1">
      <c r="A8801" s="2">
        <v>1773514</v>
      </c>
      <c r="B8801" s="2" t="s">
        <v>132</v>
      </c>
      <c r="C8801" s="2">
        <v>3630.9006220000001</v>
      </c>
      <c r="D8801" s="2" t="s">
        <v>133</v>
      </c>
    </row>
    <row r="8802" spans="1:4" ht="14.25" customHeight="1">
      <c r="A8802" s="2">
        <v>1773865</v>
      </c>
      <c r="B8802" s="2" t="s">
        <v>132</v>
      </c>
      <c r="C8802" s="2">
        <v>2816.8690889999998</v>
      </c>
      <c r="D8802" s="2" t="s">
        <v>130</v>
      </c>
    </row>
    <row r="8803" spans="1:4" ht="14.25" customHeight="1">
      <c r="A8803" s="2">
        <v>1774120</v>
      </c>
      <c r="B8803" s="2" t="s">
        <v>132</v>
      </c>
      <c r="C8803" s="2">
        <v>3260.0418220000001</v>
      </c>
      <c r="D8803" s="2" t="s">
        <v>133</v>
      </c>
    </row>
    <row r="8804" spans="1:4" ht="14.25" customHeight="1">
      <c r="A8804" s="2">
        <v>1774126</v>
      </c>
      <c r="B8804" s="2" t="s">
        <v>132</v>
      </c>
      <c r="C8804" s="2">
        <v>2955.6645830000002</v>
      </c>
      <c r="D8804" s="2" t="s">
        <v>133</v>
      </c>
    </row>
    <row r="8805" spans="1:4" ht="14.25" customHeight="1">
      <c r="A8805" s="2">
        <v>1774335</v>
      </c>
      <c r="B8805" s="2" t="s">
        <v>129</v>
      </c>
      <c r="C8805" s="2">
        <v>2609.6346509999998</v>
      </c>
      <c r="D8805" s="2" t="s">
        <v>130</v>
      </c>
    </row>
    <row r="8806" spans="1:4" ht="14.25" customHeight="1">
      <c r="A8806" s="2">
        <v>1774571</v>
      </c>
      <c r="B8806" s="2" t="s">
        <v>132</v>
      </c>
      <c r="C8806" s="2">
        <v>1970.075652</v>
      </c>
      <c r="D8806" s="2" t="s">
        <v>130</v>
      </c>
    </row>
    <row r="8807" spans="1:4" ht="14.25" customHeight="1">
      <c r="A8807" s="2">
        <v>1774634</v>
      </c>
      <c r="B8807" s="2" t="s">
        <v>132</v>
      </c>
      <c r="C8807" s="2">
        <v>1611.7406570000001</v>
      </c>
      <c r="D8807" s="2" t="s">
        <v>133</v>
      </c>
    </row>
    <row r="8808" spans="1:4" ht="14.25" customHeight="1">
      <c r="A8808" s="2">
        <v>1774768</v>
      </c>
      <c r="B8808" s="2" t="s">
        <v>132</v>
      </c>
      <c r="C8808" s="2">
        <v>472</v>
      </c>
      <c r="D8808" s="2" t="s">
        <v>133</v>
      </c>
    </row>
    <row r="8809" spans="1:4" ht="14.25" customHeight="1">
      <c r="A8809" s="2">
        <v>1775021</v>
      </c>
      <c r="B8809" s="2" t="s">
        <v>132</v>
      </c>
      <c r="C8809" s="2">
        <v>3448.7278799999999</v>
      </c>
      <c r="D8809" s="2" t="s">
        <v>130</v>
      </c>
    </row>
    <row r="8810" spans="1:4" ht="14.25" customHeight="1">
      <c r="A8810" s="2">
        <v>1775355</v>
      </c>
      <c r="B8810" s="2" t="s">
        <v>129</v>
      </c>
      <c r="C8810" s="2">
        <v>1621.195528</v>
      </c>
      <c r="D8810" s="2" t="s">
        <v>130</v>
      </c>
    </row>
    <row r="8811" spans="1:4" ht="14.25" customHeight="1">
      <c r="A8811" s="2">
        <v>1775383</v>
      </c>
      <c r="B8811" s="2" t="s">
        <v>132</v>
      </c>
      <c r="C8811" s="2">
        <v>2631</v>
      </c>
      <c r="D8811" s="2" t="s">
        <v>130</v>
      </c>
    </row>
    <row r="8812" spans="1:4" ht="14.25" customHeight="1">
      <c r="A8812" s="2">
        <v>1775957</v>
      </c>
      <c r="B8812" s="2" t="s">
        <v>132</v>
      </c>
      <c r="C8812" s="2">
        <v>2438.3672740000002</v>
      </c>
      <c r="D8812" s="2" t="s">
        <v>130</v>
      </c>
    </row>
    <row r="8813" spans="1:4" ht="14.25" customHeight="1">
      <c r="A8813" s="2">
        <v>1776081</v>
      </c>
      <c r="B8813" s="2" t="s">
        <v>129</v>
      </c>
      <c r="C8813" s="2">
        <v>3365.2356629999999</v>
      </c>
      <c r="D8813" s="2" t="s">
        <v>130</v>
      </c>
    </row>
    <row r="8814" spans="1:4" ht="14.25" customHeight="1">
      <c r="A8814" s="2">
        <v>1776338</v>
      </c>
      <c r="B8814" s="2" t="s">
        <v>132</v>
      </c>
      <c r="C8814" s="2">
        <v>2823.618344</v>
      </c>
      <c r="D8814" s="2" t="s">
        <v>133</v>
      </c>
    </row>
    <row r="8815" spans="1:4" ht="14.25" customHeight="1">
      <c r="A8815" s="2">
        <v>1776440</v>
      </c>
      <c r="B8815" s="2" t="s">
        <v>132</v>
      </c>
      <c r="C8815" s="2">
        <v>801.61490309999999</v>
      </c>
      <c r="D8815" s="2" t="s">
        <v>133</v>
      </c>
    </row>
    <row r="8816" spans="1:4" ht="14.25" customHeight="1">
      <c r="A8816" s="2">
        <v>1776793</v>
      </c>
      <c r="B8816" s="2" t="s">
        <v>132</v>
      </c>
      <c r="C8816" s="2">
        <v>641.33393950000004</v>
      </c>
      <c r="D8816" s="2" t="s">
        <v>130</v>
      </c>
    </row>
    <row r="8817" spans="1:4" ht="14.25" customHeight="1">
      <c r="A8817" s="2">
        <v>1777260</v>
      </c>
      <c r="B8817" s="2" t="s">
        <v>129</v>
      </c>
      <c r="C8817" s="2">
        <v>2851</v>
      </c>
      <c r="D8817" s="2" t="s">
        <v>133</v>
      </c>
    </row>
    <row r="8818" spans="1:4" ht="14.25" customHeight="1">
      <c r="A8818" s="2">
        <v>1778012</v>
      </c>
      <c r="B8818" s="2" t="s">
        <v>132</v>
      </c>
      <c r="C8818" s="2">
        <v>1937.4298180000001</v>
      </c>
      <c r="D8818" s="2" t="s">
        <v>133</v>
      </c>
    </row>
    <row r="8819" spans="1:4" ht="14.25" customHeight="1">
      <c r="A8819" s="2">
        <v>1778061</v>
      </c>
      <c r="B8819" s="2" t="s">
        <v>129</v>
      </c>
      <c r="C8819" s="2">
        <v>3268.0779849999999</v>
      </c>
      <c r="D8819" s="2" t="s">
        <v>130</v>
      </c>
    </row>
    <row r="8820" spans="1:4" ht="14.25" customHeight="1">
      <c r="A8820" s="2">
        <v>1778297</v>
      </c>
      <c r="B8820" s="2" t="s">
        <v>132</v>
      </c>
      <c r="C8820" s="2">
        <v>722.61347000000001</v>
      </c>
      <c r="D8820" s="2" t="s">
        <v>130</v>
      </c>
    </row>
    <row r="8821" spans="1:4" ht="14.25" customHeight="1">
      <c r="A8821" s="2">
        <v>1778693</v>
      </c>
      <c r="B8821" s="2" t="s">
        <v>132</v>
      </c>
      <c r="C8821" s="2">
        <v>1548.9512299999999</v>
      </c>
      <c r="D8821" s="2" t="s">
        <v>134</v>
      </c>
    </row>
    <row r="8822" spans="1:4" ht="14.25" customHeight="1">
      <c r="A8822" s="2">
        <v>1779276</v>
      </c>
      <c r="B8822" s="2" t="s">
        <v>129</v>
      </c>
      <c r="C8822" s="2">
        <v>3610.9699959999998</v>
      </c>
      <c r="D8822" s="2" t="s">
        <v>133</v>
      </c>
    </row>
    <row r="8823" spans="1:4" ht="14.25" customHeight="1">
      <c r="A8823" s="2">
        <v>1779600</v>
      </c>
      <c r="B8823" s="2" t="s">
        <v>129</v>
      </c>
      <c r="C8823" s="2">
        <v>2495.807311</v>
      </c>
      <c r="D8823" s="2" t="s">
        <v>133</v>
      </c>
    </row>
    <row r="8824" spans="1:4" ht="14.25" customHeight="1">
      <c r="A8824" s="2">
        <v>1779652</v>
      </c>
      <c r="B8824" s="2" t="s">
        <v>132</v>
      </c>
      <c r="C8824" s="2">
        <v>721</v>
      </c>
      <c r="D8824" s="2" t="s">
        <v>133</v>
      </c>
    </row>
    <row r="8825" spans="1:4" ht="14.25" customHeight="1">
      <c r="A8825" s="2">
        <v>1779975</v>
      </c>
      <c r="B8825" s="2" t="s">
        <v>129</v>
      </c>
      <c r="C8825" s="2">
        <v>1849.037419</v>
      </c>
      <c r="D8825" s="2" t="s">
        <v>130</v>
      </c>
    </row>
    <row r="8826" spans="1:4" ht="14.25" customHeight="1">
      <c r="A8826" s="2">
        <v>1780114</v>
      </c>
      <c r="B8826" s="2" t="s">
        <v>132</v>
      </c>
      <c r="C8826" s="2">
        <v>471</v>
      </c>
      <c r="D8826" s="2" t="s">
        <v>133</v>
      </c>
    </row>
    <row r="8827" spans="1:4" ht="14.25" customHeight="1">
      <c r="A8827" s="2">
        <v>1780115</v>
      </c>
      <c r="B8827" s="2" t="s">
        <v>132</v>
      </c>
      <c r="C8827" s="2">
        <v>1823.6182220000001</v>
      </c>
      <c r="D8827" s="2" t="s">
        <v>130</v>
      </c>
    </row>
    <row r="8828" spans="1:4" ht="14.25" customHeight="1">
      <c r="A8828" s="2">
        <v>1780844</v>
      </c>
      <c r="B8828" s="2" t="s">
        <v>132</v>
      </c>
      <c r="C8828" s="2">
        <v>1396.246439</v>
      </c>
      <c r="D8828" s="2" t="s">
        <v>133</v>
      </c>
    </row>
    <row r="8829" spans="1:4" ht="14.25" customHeight="1">
      <c r="A8829" s="2">
        <v>1780974</v>
      </c>
      <c r="B8829" s="2" t="s">
        <v>129</v>
      </c>
      <c r="C8829" s="2">
        <v>291</v>
      </c>
      <c r="D8829" s="2" t="s">
        <v>133</v>
      </c>
    </row>
    <row r="8830" spans="1:4" ht="14.25" customHeight="1">
      <c r="A8830" s="2">
        <v>1780995</v>
      </c>
      <c r="B8830" s="2" t="s">
        <v>129</v>
      </c>
      <c r="C8830" s="2">
        <v>426.52329580000003</v>
      </c>
      <c r="D8830" s="2" t="s">
        <v>130</v>
      </c>
    </row>
    <row r="8831" spans="1:4" ht="14.25" customHeight="1">
      <c r="A8831" s="2">
        <v>1781343</v>
      </c>
      <c r="B8831" s="2" t="s">
        <v>129</v>
      </c>
      <c r="C8831" s="2">
        <v>1943.060403</v>
      </c>
      <c r="D8831" s="2" t="s">
        <v>130</v>
      </c>
    </row>
    <row r="8832" spans="1:4" ht="14.25" customHeight="1">
      <c r="A8832" s="2">
        <v>1781488</v>
      </c>
      <c r="B8832" s="2" t="s">
        <v>132</v>
      </c>
      <c r="C8832" s="2">
        <v>581.14424970000005</v>
      </c>
      <c r="D8832" s="2" t="s">
        <v>133</v>
      </c>
    </row>
    <row r="8833" spans="1:4" ht="14.25" customHeight="1">
      <c r="A8833" s="2">
        <v>1781504</v>
      </c>
      <c r="B8833" s="2" t="s">
        <v>132</v>
      </c>
      <c r="C8833" s="2">
        <v>2108.7427980000002</v>
      </c>
      <c r="D8833" s="2" t="s">
        <v>133</v>
      </c>
    </row>
    <row r="8834" spans="1:4" ht="14.25" customHeight="1">
      <c r="A8834" s="2">
        <v>1782370</v>
      </c>
      <c r="B8834" s="2" t="s">
        <v>132</v>
      </c>
      <c r="C8834" s="2">
        <v>2807</v>
      </c>
      <c r="D8834" s="2" t="s">
        <v>133</v>
      </c>
    </row>
    <row r="8835" spans="1:4" ht="14.25" customHeight="1">
      <c r="A8835" s="2">
        <v>1782393</v>
      </c>
      <c r="B8835" s="2" t="s">
        <v>129</v>
      </c>
      <c r="C8835" s="2">
        <v>3380.6286879999998</v>
      </c>
      <c r="D8835" s="2" t="s">
        <v>130</v>
      </c>
    </row>
    <row r="8836" spans="1:4" ht="14.25" customHeight="1">
      <c r="A8836" s="2">
        <v>1782562</v>
      </c>
      <c r="B8836" s="2" t="s">
        <v>132</v>
      </c>
      <c r="C8836" s="2">
        <v>2104</v>
      </c>
      <c r="D8836" s="2" t="s">
        <v>133</v>
      </c>
    </row>
    <row r="8837" spans="1:4" ht="14.25" customHeight="1">
      <c r="A8837" s="2">
        <v>1782825</v>
      </c>
      <c r="B8837" s="2" t="s">
        <v>129</v>
      </c>
      <c r="C8837" s="2">
        <v>1373</v>
      </c>
      <c r="D8837" s="2" t="s">
        <v>130</v>
      </c>
    </row>
    <row r="8838" spans="1:4" ht="14.25" customHeight="1">
      <c r="A8838" s="2">
        <v>1782874</v>
      </c>
      <c r="B8838" s="2" t="s">
        <v>132</v>
      </c>
      <c r="C8838" s="2">
        <v>2450.3315550000002</v>
      </c>
      <c r="D8838" s="2" t="s">
        <v>133</v>
      </c>
    </row>
    <row r="8839" spans="1:4" ht="14.25" customHeight="1">
      <c r="A8839" s="2">
        <v>1782951</v>
      </c>
      <c r="B8839" s="2" t="s">
        <v>129</v>
      </c>
      <c r="C8839" s="2">
        <v>2587.2245590000002</v>
      </c>
      <c r="D8839" s="2" t="s">
        <v>130</v>
      </c>
    </row>
    <row r="8840" spans="1:4" ht="14.25" customHeight="1">
      <c r="A8840" s="2">
        <v>1783030</v>
      </c>
      <c r="B8840" s="2" t="s">
        <v>132</v>
      </c>
      <c r="C8840" s="2">
        <v>1374.624266</v>
      </c>
      <c r="D8840" s="2" t="s">
        <v>133</v>
      </c>
    </row>
    <row r="8841" spans="1:4" ht="14.25" customHeight="1">
      <c r="A8841" s="2">
        <v>1783828</v>
      </c>
      <c r="B8841" s="2" t="s">
        <v>132</v>
      </c>
      <c r="C8841" s="2">
        <v>3141</v>
      </c>
      <c r="D8841" s="2" t="s">
        <v>133</v>
      </c>
    </row>
    <row r="8842" spans="1:4" ht="14.25" customHeight="1">
      <c r="A8842" s="2">
        <v>1783915</v>
      </c>
      <c r="B8842" s="2" t="s">
        <v>132</v>
      </c>
      <c r="C8842" s="2">
        <v>2940.254398</v>
      </c>
      <c r="D8842" s="2" t="s">
        <v>134</v>
      </c>
    </row>
    <row r="8843" spans="1:4" ht="14.25" customHeight="1">
      <c r="A8843" s="2">
        <v>1784625</v>
      </c>
      <c r="B8843" s="2" t="s">
        <v>129</v>
      </c>
      <c r="C8843" s="2">
        <v>2981</v>
      </c>
      <c r="D8843" s="2" t="s">
        <v>130</v>
      </c>
    </row>
    <row r="8844" spans="1:4" ht="14.25" customHeight="1">
      <c r="A8844" s="2">
        <v>1784675</v>
      </c>
      <c r="B8844" s="2" t="s">
        <v>132</v>
      </c>
      <c r="C8844" s="2">
        <v>240</v>
      </c>
      <c r="D8844" s="2" t="s">
        <v>130</v>
      </c>
    </row>
    <row r="8845" spans="1:4" ht="14.25" customHeight="1">
      <c r="A8845" s="2">
        <v>1784707</v>
      </c>
      <c r="B8845" s="2" t="s">
        <v>132</v>
      </c>
      <c r="C8845" s="2">
        <v>485.53567850000002</v>
      </c>
      <c r="D8845" s="2" t="s">
        <v>130</v>
      </c>
    </row>
    <row r="8846" spans="1:4" ht="14.25" customHeight="1">
      <c r="A8846" s="2">
        <v>1784745</v>
      </c>
      <c r="B8846" s="2" t="s">
        <v>129</v>
      </c>
      <c r="C8846" s="2">
        <v>1688</v>
      </c>
      <c r="D8846" s="2" t="s">
        <v>130</v>
      </c>
    </row>
    <row r="8847" spans="1:4" ht="14.25" customHeight="1">
      <c r="A8847" s="2">
        <v>1785013</v>
      </c>
      <c r="B8847" s="2" t="s">
        <v>132</v>
      </c>
      <c r="C8847" s="2">
        <v>1723.7478120000001</v>
      </c>
      <c r="D8847" s="2" t="s">
        <v>130</v>
      </c>
    </row>
    <row r="8848" spans="1:4" ht="14.25" customHeight="1">
      <c r="A8848" s="2">
        <v>1785051</v>
      </c>
      <c r="B8848" s="2" t="s">
        <v>129</v>
      </c>
      <c r="C8848" s="2">
        <v>2497.5370090000001</v>
      </c>
      <c r="D8848" s="2" t="s">
        <v>130</v>
      </c>
    </row>
    <row r="8849" spans="1:4" ht="14.25" customHeight="1">
      <c r="A8849" s="2">
        <v>1785085</v>
      </c>
      <c r="B8849" s="2" t="s">
        <v>132</v>
      </c>
      <c r="C8849" s="2">
        <v>2931.144636</v>
      </c>
      <c r="D8849" s="2" t="s">
        <v>130</v>
      </c>
    </row>
    <row r="8850" spans="1:4" ht="14.25" customHeight="1">
      <c r="A8850" s="2">
        <v>1785353</v>
      </c>
      <c r="B8850" s="2" t="s">
        <v>132</v>
      </c>
      <c r="C8850" s="2">
        <v>2967</v>
      </c>
      <c r="D8850" s="2" t="s">
        <v>130</v>
      </c>
    </row>
    <row r="8851" spans="1:4" ht="14.25" customHeight="1">
      <c r="A8851" s="2">
        <v>1785656</v>
      </c>
      <c r="B8851" s="2" t="s">
        <v>132</v>
      </c>
      <c r="C8851" s="2">
        <v>3162.4947320000001</v>
      </c>
      <c r="D8851" s="2" t="s">
        <v>133</v>
      </c>
    </row>
    <row r="8852" spans="1:4" ht="14.25" customHeight="1">
      <c r="A8852" s="2">
        <v>1785720</v>
      </c>
      <c r="B8852" s="2" t="s">
        <v>129</v>
      </c>
      <c r="C8852" s="2">
        <v>2940</v>
      </c>
      <c r="D8852" s="2" t="s">
        <v>133</v>
      </c>
    </row>
    <row r="8853" spans="1:4" ht="14.25" customHeight="1">
      <c r="A8853" s="2">
        <v>1785788</v>
      </c>
      <c r="B8853" s="2" t="s">
        <v>132</v>
      </c>
      <c r="C8853" s="2">
        <v>3062.4698440000002</v>
      </c>
      <c r="D8853" s="2" t="s">
        <v>133</v>
      </c>
    </row>
    <row r="8854" spans="1:4" ht="14.25" customHeight="1">
      <c r="A8854" s="2">
        <v>1785859</v>
      </c>
      <c r="B8854" s="2" t="s">
        <v>132</v>
      </c>
      <c r="C8854" s="2">
        <v>3094</v>
      </c>
      <c r="D8854" s="2" t="s">
        <v>130</v>
      </c>
    </row>
    <row r="8855" spans="1:4" ht="14.25" customHeight="1">
      <c r="A8855" s="2">
        <v>1786039</v>
      </c>
      <c r="B8855" s="2" t="s">
        <v>132</v>
      </c>
      <c r="C8855" s="2">
        <v>2373.0727659999998</v>
      </c>
      <c r="D8855" s="2" t="s">
        <v>130</v>
      </c>
    </row>
    <row r="8856" spans="1:4" ht="14.25" customHeight="1">
      <c r="A8856" s="2">
        <v>1786078</v>
      </c>
      <c r="B8856" s="2" t="s">
        <v>132</v>
      </c>
      <c r="C8856" s="2">
        <v>1176</v>
      </c>
      <c r="D8856" s="2" t="s">
        <v>133</v>
      </c>
    </row>
    <row r="8857" spans="1:4" ht="14.25" customHeight="1">
      <c r="A8857" s="2">
        <v>1786136</v>
      </c>
      <c r="B8857" s="2" t="s">
        <v>132</v>
      </c>
      <c r="C8857" s="2">
        <v>452.299125</v>
      </c>
      <c r="D8857" s="2" t="s">
        <v>133</v>
      </c>
    </row>
    <row r="8858" spans="1:4" ht="14.25" customHeight="1">
      <c r="A8858" s="2">
        <v>1786428</v>
      </c>
      <c r="B8858" s="2" t="s">
        <v>129</v>
      </c>
      <c r="C8858" s="2">
        <v>554</v>
      </c>
      <c r="D8858" s="2" t="s">
        <v>133</v>
      </c>
    </row>
    <row r="8859" spans="1:4" ht="14.25" customHeight="1">
      <c r="A8859" s="2">
        <v>1787108</v>
      </c>
      <c r="B8859" s="2" t="s">
        <v>132</v>
      </c>
      <c r="C8859" s="2">
        <v>2388</v>
      </c>
      <c r="D8859" s="2" t="s">
        <v>133</v>
      </c>
    </row>
    <row r="8860" spans="1:4" ht="14.25" customHeight="1">
      <c r="A8860" s="2">
        <v>1787273</v>
      </c>
      <c r="B8860" s="2" t="s">
        <v>132</v>
      </c>
      <c r="C8860" s="2">
        <v>2794.2522319999998</v>
      </c>
      <c r="D8860" s="2" t="s">
        <v>130</v>
      </c>
    </row>
    <row r="8861" spans="1:4" ht="14.25" customHeight="1">
      <c r="A8861" s="2">
        <v>1787299</v>
      </c>
      <c r="B8861" s="2" t="s">
        <v>132</v>
      </c>
      <c r="C8861" s="2">
        <v>3493.8331699999999</v>
      </c>
      <c r="D8861" s="2" t="s">
        <v>130</v>
      </c>
    </row>
    <row r="8862" spans="1:4" ht="14.25" customHeight="1">
      <c r="A8862" s="2">
        <v>1787940</v>
      </c>
      <c r="B8862" s="2" t="s">
        <v>129</v>
      </c>
      <c r="C8862" s="2">
        <v>1054.124427</v>
      </c>
      <c r="D8862" s="2" t="s">
        <v>133</v>
      </c>
    </row>
    <row r="8863" spans="1:4" ht="14.25" customHeight="1">
      <c r="A8863" s="2">
        <v>1788015</v>
      </c>
      <c r="B8863" s="2" t="s">
        <v>129</v>
      </c>
      <c r="C8863" s="2">
        <v>1566.9315389999999</v>
      </c>
      <c r="D8863" s="2" t="s">
        <v>130</v>
      </c>
    </row>
    <row r="8864" spans="1:4" ht="14.25" customHeight="1">
      <c r="A8864" s="2">
        <v>1788148</v>
      </c>
      <c r="B8864" s="2" t="s">
        <v>132</v>
      </c>
      <c r="C8864" s="2">
        <v>1775.1947680000001</v>
      </c>
      <c r="D8864" s="2" t="s">
        <v>133</v>
      </c>
    </row>
    <row r="8865" spans="1:4" ht="14.25" customHeight="1">
      <c r="A8865" s="2">
        <v>1788452</v>
      </c>
      <c r="B8865" s="2" t="s">
        <v>132</v>
      </c>
      <c r="C8865" s="2">
        <v>3290</v>
      </c>
      <c r="D8865" s="2" t="s">
        <v>133</v>
      </c>
    </row>
    <row r="8866" spans="1:4" ht="14.25" customHeight="1">
      <c r="A8866" s="2">
        <v>1788461</v>
      </c>
      <c r="B8866" s="2" t="s">
        <v>132</v>
      </c>
      <c r="C8866" s="2">
        <v>2694.9950779999999</v>
      </c>
      <c r="D8866" s="2" t="s">
        <v>130</v>
      </c>
    </row>
    <row r="8867" spans="1:4" ht="14.25" customHeight="1">
      <c r="A8867" s="2">
        <v>1788752</v>
      </c>
      <c r="B8867" s="2" t="s">
        <v>132</v>
      </c>
      <c r="C8867" s="2">
        <v>3149.8572680000002</v>
      </c>
      <c r="D8867" s="2" t="s">
        <v>133</v>
      </c>
    </row>
    <row r="8868" spans="1:4" ht="14.25" customHeight="1">
      <c r="A8868" s="2">
        <v>1788769</v>
      </c>
      <c r="B8868" s="2" t="s">
        <v>132</v>
      </c>
      <c r="C8868" s="2">
        <v>1866.5489600000001</v>
      </c>
      <c r="D8868" s="2" t="s">
        <v>130</v>
      </c>
    </row>
    <row r="8869" spans="1:4" ht="14.25" customHeight="1">
      <c r="A8869" s="2">
        <v>1788841</v>
      </c>
      <c r="B8869" s="2" t="s">
        <v>132</v>
      </c>
      <c r="C8869" s="2">
        <v>744.66333080000004</v>
      </c>
      <c r="D8869" s="2" t="s">
        <v>130</v>
      </c>
    </row>
    <row r="8870" spans="1:4" ht="14.25" customHeight="1">
      <c r="A8870" s="2">
        <v>1789116</v>
      </c>
      <c r="B8870" s="2" t="s">
        <v>129</v>
      </c>
      <c r="C8870" s="2">
        <v>843.02859079999996</v>
      </c>
      <c r="D8870" s="2" t="s">
        <v>133</v>
      </c>
    </row>
    <row r="8871" spans="1:4" ht="14.25" customHeight="1">
      <c r="A8871" s="2">
        <v>1789151</v>
      </c>
      <c r="B8871" s="2" t="s">
        <v>132</v>
      </c>
      <c r="C8871" s="2">
        <v>699.69426020000003</v>
      </c>
      <c r="D8871" s="2" t="s">
        <v>134</v>
      </c>
    </row>
    <row r="8872" spans="1:4" ht="14.25" customHeight="1">
      <c r="A8872" s="2">
        <v>1789198</v>
      </c>
      <c r="B8872" s="2" t="s">
        <v>132</v>
      </c>
      <c r="C8872" s="2">
        <v>518.51046340000005</v>
      </c>
      <c r="D8872" s="2" t="s">
        <v>133</v>
      </c>
    </row>
    <row r="8873" spans="1:4" ht="14.25" customHeight="1">
      <c r="A8873" s="2">
        <v>1789273</v>
      </c>
      <c r="B8873" s="2" t="s">
        <v>132</v>
      </c>
      <c r="C8873" s="2">
        <v>1140</v>
      </c>
      <c r="D8873" s="2" t="s">
        <v>130</v>
      </c>
    </row>
    <row r="8874" spans="1:4" ht="14.25" customHeight="1">
      <c r="A8874" s="2">
        <v>1789533</v>
      </c>
      <c r="B8874" s="2" t="s">
        <v>129</v>
      </c>
      <c r="C8874" s="2">
        <v>2912.689531</v>
      </c>
      <c r="D8874" s="2" t="s">
        <v>130</v>
      </c>
    </row>
    <row r="8875" spans="1:4" ht="14.25" customHeight="1">
      <c r="A8875" s="2">
        <v>1789551</v>
      </c>
      <c r="B8875" s="2" t="s">
        <v>129</v>
      </c>
      <c r="C8875" s="2">
        <v>3534.2502450000002</v>
      </c>
      <c r="D8875" s="2" t="s">
        <v>130</v>
      </c>
    </row>
    <row r="8876" spans="1:4" ht="14.25" customHeight="1">
      <c r="A8876" s="2">
        <v>1789596</v>
      </c>
      <c r="B8876" s="2" t="s">
        <v>129</v>
      </c>
      <c r="C8876" s="2">
        <v>852.05276460000005</v>
      </c>
      <c r="D8876" s="2" t="s">
        <v>133</v>
      </c>
    </row>
    <row r="8877" spans="1:4" ht="14.25" customHeight="1">
      <c r="A8877" s="2">
        <v>1789752</v>
      </c>
      <c r="B8877" s="2" t="s">
        <v>129</v>
      </c>
      <c r="C8877" s="2">
        <v>1186.61123</v>
      </c>
      <c r="D8877" s="2" t="s">
        <v>133</v>
      </c>
    </row>
    <row r="8878" spans="1:4" ht="14.25" customHeight="1">
      <c r="A8878" s="2">
        <v>1789932</v>
      </c>
      <c r="B8878" s="2" t="s">
        <v>129</v>
      </c>
      <c r="C8878" s="2">
        <v>3514</v>
      </c>
      <c r="D8878" s="2" t="s">
        <v>133</v>
      </c>
    </row>
    <row r="8879" spans="1:4" ht="14.25" customHeight="1">
      <c r="A8879" s="2">
        <v>1790558</v>
      </c>
      <c r="B8879" s="2" t="s">
        <v>132</v>
      </c>
      <c r="C8879" s="2">
        <v>1855.5112879999999</v>
      </c>
      <c r="D8879" s="2" t="s">
        <v>133</v>
      </c>
    </row>
    <row r="8880" spans="1:4" ht="14.25" customHeight="1">
      <c r="A8880" s="2">
        <v>1790580</v>
      </c>
      <c r="B8880" s="2" t="s">
        <v>129</v>
      </c>
      <c r="C8880" s="2">
        <v>1773</v>
      </c>
      <c r="D8880" s="2" t="s">
        <v>133</v>
      </c>
    </row>
    <row r="8881" spans="1:4" ht="14.25" customHeight="1">
      <c r="A8881" s="2">
        <v>1790592</v>
      </c>
      <c r="B8881" s="2" t="s">
        <v>129</v>
      </c>
      <c r="C8881" s="2">
        <v>2422.123756</v>
      </c>
      <c r="D8881" s="2" t="s">
        <v>133</v>
      </c>
    </row>
    <row r="8882" spans="1:4" ht="14.25" customHeight="1">
      <c r="A8882" s="2">
        <v>1790672</v>
      </c>
      <c r="B8882" s="2" t="s">
        <v>132</v>
      </c>
      <c r="C8882" s="2">
        <v>678</v>
      </c>
      <c r="D8882" s="2" t="s">
        <v>133</v>
      </c>
    </row>
    <row r="8883" spans="1:4" ht="14.25" customHeight="1">
      <c r="A8883" s="2">
        <v>1790720</v>
      </c>
      <c r="B8883" s="2" t="s">
        <v>132</v>
      </c>
      <c r="C8883" s="2">
        <v>2904.2162389999999</v>
      </c>
      <c r="D8883" s="2" t="s">
        <v>133</v>
      </c>
    </row>
    <row r="8884" spans="1:4" ht="14.25" customHeight="1">
      <c r="A8884" s="2">
        <v>1791007</v>
      </c>
      <c r="B8884" s="2" t="s">
        <v>132</v>
      </c>
      <c r="C8884" s="2">
        <v>454</v>
      </c>
      <c r="D8884" s="2" t="s">
        <v>130</v>
      </c>
    </row>
    <row r="8885" spans="1:4" ht="14.25" customHeight="1">
      <c r="A8885" s="2">
        <v>1791150</v>
      </c>
      <c r="B8885" s="2" t="s">
        <v>129</v>
      </c>
      <c r="C8885" s="2">
        <v>229.6730546</v>
      </c>
      <c r="D8885" s="2" t="s">
        <v>133</v>
      </c>
    </row>
    <row r="8886" spans="1:4" ht="14.25" customHeight="1">
      <c r="A8886" s="2">
        <v>1791218</v>
      </c>
      <c r="B8886" s="2" t="s">
        <v>132</v>
      </c>
      <c r="C8886" s="2">
        <v>756.61796679999998</v>
      </c>
      <c r="D8886" s="2" t="s">
        <v>133</v>
      </c>
    </row>
    <row r="8887" spans="1:4" ht="14.25" customHeight="1">
      <c r="A8887" s="2">
        <v>1791341</v>
      </c>
      <c r="B8887" s="2" t="s">
        <v>132</v>
      </c>
      <c r="C8887" s="2">
        <v>2314.9804650000001</v>
      </c>
      <c r="D8887" s="2" t="s">
        <v>130</v>
      </c>
    </row>
    <row r="8888" spans="1:4" ht="14.25" customHeight="1">
      <c r="A8888" s="2">
        <v>1791503</v>
      </c>
      <c r="B8888" s="2" t="s">
        <v>132</v>
      </c>
      <c r="C8888" s="2">
        <v>1933.1943679999999</v>
      </c>
      <c r="D8888" s="2" t="s">
        <v>134</v>
      </c>
    </row>
    <row r="8889" spans="1:4" ht="14.25" customHeight="1">
      <c r="A8889" s="2">
        <v>1791698</v>
      </c>
      <c r="B8889" s="2" t="s">
        <v>132</v>
      </c>
      <c r="C8889" s="2">
        <v>3380.2041570000001</v>
      </c>
      <c r="D8889" s="2" t="s">
        <v>133</v>
      </c>
    </row>
    <row r="8890" spans="1:4" ht="14.25" customHeight="1">
      <c r="A8890" s="2">
        <v>1791755</v>
      </c>
      <c r="B8890" s="2" t="s">
        <v>132</v>
      </c>
      <c r="C8890" s="2">
        <v>3251</v>
      </c>
      <c r="D8890" s="2" t="s">
        <v>134</v>
      </c>
    </row>
    <row r="8891" spans="1:4" ht="14.25" customHeight="1">
      <c r="A8891" s="2">
        <v>1791775</v>
      </c>
      <c r="B8891" s="2" t="s">
        <v>132</v>
      </c>
      <c r="C8891" s="2">
        <v>2273</v>
      </c>
      <c r="D8891" s="2" t="s">
        <v>130</v>
      </c>
    </row>
    <row r="8892" spans="1:4" ht="14.25" customHeight="1">
      <c r="A8892" s="2">
        <v>1792150</v>
      </c>
      <c r="B8892" s="2" t="s">
        <v>132</v>
      </c>
      <c r="C8892" s="2">
        <v>1241.661758</v>
      </c>
      <c r="D8892" s="2" t="s">
        <v>133</v>
      </c>
    </row>
    <row r="8893" spans="1:4" ht="14.25" customHeight="1">
      <c r="A8893" s="2">
        <v>1792691</v>
      </c>
      <c r="B8893" s="2" t="s">
        <v>132</v>
      </c>
      <c r="C8893" s="2">
        <v>3150.02711</v>
      </c>
      <c r="D8893" s="2" t="s">
        <v>130</v>
      </c>
    </row>
    <row r="8894" spans="1:4" ht="14.25" customHeight="1">
      <c r="A8894" s="2">
        <v>1792740</v>
      </c>
      <c r="B8894" s="2" t="s">
        <v>129</v>
      </c>
      <c r="C8894" s="2">
        <v>1776.8313310000001</v>
      </c>
      <c r="D8894" s="2" t="s">
        <v>133</v>
      </c>
    </row>
    <row r="8895" spans="1:4" ht="14.25" customHeight="1">
      <c r="A8895" s="2">
        <v>1792942</v>
      </c>
      <c r="B8895" s="2" t="s">
        <v>132</v>
      </c>
      <c r="C8895" s="2">
        <v>978.00410550000004</v>
      </c>
      <c r="D8895" s="2" t="s">
        <v>133</v>
      </c>
    </row>
    <row r="8896" spans="1:4" ht="14.25" customHeight="1">
      <c r="A8896" s="2">
        <v>1793156</v>
      </c>
      <c r="B8896" s="2" t="s">
        <v>132</v>
      </c>
      <c r="C8896" s="2">
        <v>2965</v>
      </c>
      <c r="D8896" s="2" t="s">
        <v>133</v>
      </c>
    </row>
    <row r="8897" spans="1:4" ht="14.25" customHeight="1">
      <c r="A8897" s="2">
        <v>1793261</v>
      </c>
      <c r="B8897" s="2" t="s">
        <v>132</v>
      </c>
      <c r="C8897" s="2">
        <v>1356.406395</v>
      </c>
      <c r="D8897" s="2" t="s">
        <v>130</v>
      </c>
    </row>
    <row r="8898" spans="1:4" ht="14.25" customHeight="1">
      <c r="A8898" s="2">
        <v>1793637</v>
      </c>
      <c r="B8898" s="2" t="s">
        <v>129</v>
      </c>
      <c r="C8898" s="2">
        <v>2735</v>
      </c>
      <c r="D8898" s="2" t="s">
        <v>130</v>
      </c>
    </row>
    <row r="8899" spans="1:4" ht="14.25" customHeight="1">
      <c r="A8899" s="2">
        <v>1793828</v>
      </c>
      <c r="B8899" s="2" t="s">
        <v>132</v>
      </c>
      <c r="C8899" s="2">
        <v>3335</v>
      </c>
      <c r="D8899" s="2" t="s">
        <v>133</v>
      </c>
    </row>
    <row r="8900" spans="1:4" ht="14.25" customHeight="1">
      <c r="A8900" s="2">
        <v>1794179</v>
      </c>
      <c r="B8900" s="2" t="s">
        <v>132</v>
      </c>
      <c r="C8900" s="2">
        <v>522</v>
      </c>
      <c r="D8900" s="2" t="s">
        <v>130</v>
      </c>
    </row>
    <row r="8901" spans="1:4" ht="14.25" customHeight="1">
      <c r="A8901" s="2">
        <v>1794390</v>
      </c>
      <c r="B8901" s="2" t="s">
        <v>129</v>
      </c>
      <c r="C8901" s="2">
        <v>2671.7309839999998</v>
      </c>
      <c r="D8901" s="2" t="s">
        <v>133</v>
      </c>
    </row>
    <row r="8902" spans="1:4" ht="14.25" customHeight="1">
      <c r="A8902" s="2">
        <v>1794753</v>
      </c>
      <c r="B8902" s="2" t="s">
        <v>129</v>
      </c>
      <c r="C8902" s="2">
        <v>1450.318391</v>
      </c>
      <c r="D8902" s="2" t="s">
        <v>130</v>
      </c>
    </row>
    <row r="8903" spans="1:4" ht="14.25" customHeight="1">
      <c r="A8903" s="2">
        <v>1794814</v>
      </c>
      <c r="B8903" s="2" t="s">
        <v>132</v>
      </c>
      <c r="C8903" s="2">
        <v>960.60948329999997</v>
      </c>
      <c r="D8903" s="2" t="s">
        <v>133</v>
      </c>
    </row>
    <row r="8904" spans="1:4" ht="14.25" customHeight="1">
      <c r="A8904" s="2">
        <v>1794834</v>
      </c>
      <c r="B8904" s="2" t="s">
        <v>129</v>
      </c>
      <c r="C8904" s="2">
        <v>739</v>
      </c>
      <c r="D8904" s="2" t="s">
        <v>133</v>
      </c>
    </row>
    <row r="8905" spans="1:4" ht="14.25" customHeight="1">
      <c r="A8905" s="2">
        <v>1794985</v>
      </c>
      <c r="B8905" s="2" t="s">
        <v>132</v>
      </c>
      <c r="C8905" s="2">
        <v>1080.8941090000001</v>
      </c>
      <c r="D8905" s="2" t="s">
        <v>130</v>
      </c>
    </row>
    <row r="8906" spans="1:4" ht="14.25" customHeight="1">
      <c r="A8906" s="2">
        <v>1794997</v>
      </c>
      <c r="B8906" s="2" t="s">
        <v>132</v>
      </c>
      <c r="C8906" s="2">
        <v>3014.588753</v>
      </c>
      <c r="D8906" s="2" t="s">
        <v>130</v>
      </c>
    </row>
    <row r="8907" spans="1:4" ht="14.25" customHeight="1">
      <c r="A8907" s="2">
        <v>1795241</v>
      </c>
      <c r="B8907" s="2" t="s">
        <v>132</v>
      </c>
      <c r="C8907" s="2">
        <v>354.58596369999998</v>
      </c>
      <c r="D8907" s="2" t="s">
        <v>134</v>
      </c>
    </row>
    <row r="8908" spans="1:4" ht="14.25" customHeight="1">
      <c r="A8908" s="2">
        <v>1795452</v>
      </c>
      <c r="B8908" s="2" t="s">
        <v>129</v>
      </c>
      <c r="C8908" s="2">
        <v>616</v>
      </c>
      <c r="D8908" s="2" t="s">
        <v>133</v>
      </c>
    </row>
    <row r="8909" spans="1:4" ht="14.25" customHeight="1">
      <c r="A8909" s="2">
        <v>1795668</v>
      </c>
      <c r="B8909" s="2" t="s">
        <v>129</v>
      </c>
      <c r="C8909" s="2">
        <v>1640</v>
      </c>
      <c r="D8909" s="2" t="s">
        <v>133</v>
      </c>
    </row>
    <row r="8910" spans="1:4" ht="14.25" customHeight="1">
      <c r="A8910" s="2">
        <v>1795967</v>
      </c>
      <c r="B8910" s="2" t="s">
        <v>132</v>
      </c>
      <c r="C8910" s="2">
        <v>2285</v>
      </c>
      <c r="D8910" s="2" t="s">
        <v>130</v>
      </c>
    </row>
    <row r="8911" spans="1:4" ht="14.25" customHeight="1">
      <c r="A8911" s="2">
        <v>1796294</v>
      </c>
      <c r="B8911" s="2" t="s">
        <v>132</v>
      </c>
      <c r="C8911" s="2">
        <v>765.59761779999997</v>
      </c>
      <c r="D8911" s="2" t="s">
        <v>133</v>
      </c>
    </row>
    <row r="8912" spans="1:4" ht="14.25" customHeight="1">
      <c r="A8912" s="2">
        <v>1796366</v>
      </c>
      <c r="B8912" s="2" t="s">
        <v>132</v>
      </c>
      <c r="C8912" s="2">
        <v>3434</v>
      </c>
      <c r="D8912" s="2" t="s">
        <v>133</v>
      </c>
    </row>
    <row r="8913" spans="1:4" ht="14.25" customHeight="1">
      <c r="A8913" s="2">
        <v>1796951</v>
      </c>
      <c r="B8913" s="2" t="s">
        <v>132</v>
      </c>
      <c r="C8913" s="2">
        <v>2099</v>
      </c>
      <c r="D8913" s="2" t="s">
        <v>130</v>
      </c>
    </row>
    <row r="8914" spans="1:4" ht="14.25" customHeight="1">
      <c r="A8914" s="2">
        <v>1797088</v>
      </c>
      <c r="B8914" s="2" t="s">
        <v>132</v>
      </c>
      <c r="C8914" s="2">
        <v>851.63344859999995</v>
      </c>
      <c r="D8914" s="2" t="s">
        <v>133</v>
      </c>
    </row>
    <row r="8915" spans="1:4" ht="14.25" customHeight="1">
      <c r="A8915" s="2">
        <v>1797334</v>
      </c>
      <c r="B8915" s="2" t="s">
        <v>132</v>
      </c>
      <c r="C8915" s="2">
        <v>1997.3717919999999</v>
      </c>
      <c r="D8915" s="2" t="s">
        <v>133</v>
      </c>
    </row>
    <row r="8916" spans="1:4" ht="14.25" customHeight="1">
      <c r="A8916" s="2">
        <v>1797792</v>
      </c>
      <c r="B8916" s="2" t="s">
        <v>129</v>
      </c>
      <c r="C8916" s="2">
        <v>645.49471340000002</v>
      </c>
      <c r="D8916" s="2" t="s">
        <v>133</v>
      </c>
    </row>
    <row r="8917" spans="1:4" ht="14.25" customHeight="1">
      <c r="A8917" s="2">
        <v>1798461</v>
      </c>
      <c r="B8917" s="2" t="s">
        <v>129</v>
      </c>
      <c r="C8917" s="2">
        <v>263.70716169999997</v>
      </c>
      <c r="D8917" s="2" t="s">
        <v>134</v>
      </c>
    </row>
    <row r="8918" spans="1:4" ht="14.25" customHeight="1">
      <c r="A8918" s="2">
        <v>1798645</v>
      </c>
      <c r="B8918" s="2" t="s">
        <v>132</v>
      </c>
      <c r="C8918" s="2">
        <v>3422.5298050000001</v>
      </c>
      <c r="D8918" s="2" t="s">
        <v>130</v>
      </c>
    </row>
    <row r="8919" spans="1:4" ht="14.25" customHeight="1">
      <c r="A8919" s="2">
        <v>1799360</v>
      </c>
      <c r="B8919" s="2" t="s">
        <v>132</v>
      </c>
      <c r="C8919" s="2">
        <v>1938.1035870000001</v>
      </c>
      <c r="D8919" s="2" t="s">
        <v>133</v>
      </c>
    </row>
    <row r="8920" spans="1:4" ht="14.25" customHeight="1">
      <c r="A8920" s="2">
        <v>1799460</v>
      </c>
      <c r="B8920" s="2" t="s">
        <v>129</v>
      </c>
      <c r="C8920" s="2">
        <v>896.5657003</v>
      </c>
      <c r="D8920" s="2" t="s">
        <v>133</v>
      </c>
    </row>
    <row r="8921" spans="1:4" ht="14.25" customHeight="1">
      <c r="A8921" s="2">
        <v>1800082</v>
      </c>
      <c r="B8921" s="2" t="s">
        <v>132</v>
      </c>
      <c r="C8921" s="2">
        <v>2095</v>
      </c>
      <c r="D8921" s="2" t="s">
        <v>133</v>
      </c>
    </row>
    <row r="8922" spans="1:4" ht="14.25" customHeight="1">
      <c r="A8922" s="2">
        <v>1800159</v>
      </c>
      <c r="B8922" s="2" t="s">
        <v>129</v>
      </c>
      <c r="C8922" s="2">
        <v>1586.607878</v>
      </c>
      <c r="D8922" s="2" t="s">
        <v>130</v>
      </c>
    </row>
    <row r="8923" spans="1:4" ht="14.25" customHeight="1">
      <c r="A8923" s="2">
        <v>1800201</v>
      </c>
      <c r="B8923" s="2" t="s">
        <v>129</v>
      </c>
      <c r="C8923" s="2">
        <v>893.82426780000003</v>
      </c>
      <c r="D8923" s="2" t="s">
        <v>130</v>
      </c>
    </row>
    <row r="8924" spans="1:4" ht="14.25" customHeight="1">
      <c r="A8924" s="2">
        <v>1800832</v>
      </c>
      <c r="B8924" s="2" t="s">
        <v>132</v>
      </c>
      <c r="C8924" s="2">
        <v>1944</v>
      </c>
      <c r="D8924" s="2" t="s">
        <v>133</v>
      </c>
    </row>
    <row r="8925" spans="1:4" ht="14.25" customHeight="1">
      <c r="A8925" s="2">
        <v>1800912</v>
      </c>
      <c r="B8925" s="2" t="s">
        <v>129</v>
      </c>
      <c r="C8925" s="2">
        <v>1634.499513</v>
      </c>
      <c r="D8925" s="2" t="s">
        <v>133</v>
      </c>
    </row>
    <row r="8926" spans="1:4" ht="14.25" customHeight="1">
      <c r="A8926" s="2">
        <v>1801014</v>
      </c>
      <c r="B8926" s="2" t="s">
        <v>129</v>
      </c>
      <c r="C8926" s="2">
        <v>2726.4531659999998</v>
      </c>
      <c r="D8926" s="2" t="s">
        <v>133</v>
      </c>
    </row>
    <row r="8927" spans="1:4" ht="14.25" customHeight="1">
      <c r="A8927" s="2">
        <v>1801377</v>
      </c>
      <c r="B8927" s="2" t="s">
        <v>129</v>
      </c>
      <c r="C8927" s="2">
        <v>631.07029890000001</v>
      </c>
      <c r="D8927" s="2" t="s">
        <v>130</v>
      </c>
    </row>
    <row r="8928" spans="1:4" ht="14.25" customHeight="1">
      <c r="A8928" s="2">
        <v>1801392</v>
      </c>
      <c r="B8928" s="2" t="s">
        <v>129</v>
      </c>
      <c r="C8928" s="2">
        <v>659.16030899999998</v>
      </c>
      <c r="D8928" s="2" t="s">
        <v>133</v>
      </c>
    </row>
    <row r="8929" spans="1:4" ht="14.25" customHeight="1">
      <c r="A8929" s="2">
        <v>1801602</v>
      </c>
      <c r="B8929" s="2" t="s">
        <v>129</v>
      </c>
      <c r="C8929" s="2">
        <v>2780.3801749999998</v>
      </c>
      <c r="D8929" s="2" t="s">
        <v>133</v>
      </c>
    </row>
    <row r="8930" spans="1:4" ht="14.25" customHeight="1">
      <c r="A8930" s="2">
        <v>1801611</v>
      </c>
      <c r="B8930" s="2" t="s">
        <v>129</v>
      </c>
      <c r="C8930" s="2">
        <v>3009</v>
      </c>
      <c r="D8930" s="2" t="s">
        <v>134</v>
      </c>
    </row>
    <row r="8931" spans="1:4" ht="14.25" customHeight="1">
      <c r="A8931" s="2">
        <v>1801742</v>
      </c>
      <c r="B8931" s="2" t="s">
        <v>132</v>
      </c>
      <c r="C8931" s="2">
        <v>970.64992719999998</v>
      </c>
      <c r="D8931" s="2" t="s">
        <v>133</v>
      </c>
    </row>
    <row r="8932" spans="1:4" ht="14.25" customHeight="1">
      <c r="A8932" s="2">
        <v>1802151</v>
      </c>
      <c r="B8932" s="2" t="s">
        <v>129</v>
      </c>
      <c r="C8932" s="2">
        <v>941</v>
      </c>
      <c r="D8932" s="2" t="s">
        <v>130</v>
      </c>
    </row>
    <row r="8933" spans="1:4" ht="14.25" customHeight="1">
      <c r="A8933" s="2">
        <v>1802434</v>
      </c>
      <c r="B8933" s="2" t="s">
        <v>132</v>
      </c>
      <c r="C8933" s="2">
        <v>2844.9490999999998</v>
      </c>
      <c r="D8933" s="2" t="s">
        <v>133</v>
      </c>
    </row>
    <row r="8934" spans="1:4" ht="14.25" customHeight="1">
      <c r="A8934" s="2">
        <v>1802451</v>
      </c>
      <c r="B8934" s="2" t="s">
        <v>129</v>
      </c>
      <c r="C8934" s="2">
        <v>1581</v>
      </c>
      <c r="D8934" s="2" t="s">
        <v>134</v>
      </c>
    </row>
    <row r="8935" spans="1:4" ht="14.25" customHeight="1">
      <c r="A8935" s="2">
        <v>1802495</v>
      </c>
      <c r="B8935" s="2" t="s">
        <v>132</v>
      </c>
      <c r="C8935" s="2">
        <v>1399</v>
      </c>
      <c r="D8935" s="2" t="s">
        <v>130</v>
      </c>
    </row>
    <row r="8936" spans="1:4" ht="14.25" customHeight="1">
      <c r="A8936" s="2">
        <v>1802526</v>
      </c>
      <c r="B8936" s="2" t="s">
        <v>129</v>
      </c>
      <c r="C8936" s="2">
        <v>337.12870199999998</v>
      </c>
      <c r="D8936" s="2" t="s">
        <v>133</v>
      </c>
    </row>
    <row r="8937" spans="1:4" ht="14.25" customHeight="1">
      <c r="A8937" s="2">
        <v>1802652</v>
      </c>
      <c r="B8937" s="2" t="s">
        <v>129</v>
      </c>
      <c r="C8937" s="2">
        <v>2473</v>
      </c>
      <c r="D8937" s="2" t="s">
        <v>133</v>
      </c>
    </row>
    <row r="8938" spans="1:4" ht="14.25" customHeight="1">
      <c r="A8938" s="2">
        <v>1803186</v>
      </c>
      <c r="B8938" s="2" t="s">
        <v>129</v>
      </c>
      <c r="C8938" s="2">
        <v>3495.69526</v>
      </c>
      <c r="D8938" s="2" t="s">
        <v>133</v>
      </c>
    </row>
    <row r="8939" spans="1:4" ht="14.25" customHeight="1">
      <c r="A8939" s="2">
        <v>1803212</v>
      </c>
      <c r="B8939" s="2" t="s">
        <v>132</v>
      </c>
      <c r="C8939" s="2">
        <v>518.35217369999998</v>
      </c>
      <c r="D8939" s="2" t="s">
        <v>133</v>
      </c>
    </row>
    <row r="8940" spans="1:4" ht="14.25" customHeight="1">
      <c r="A8940" s="2">
        <v>1803281</v>
      </c>
      <c r="B8940" s="2" t="s">
        <v>132</v>
      </c>
      <c r="C8940" s="2">
        <v>2107.6137309999999</v>
      </c>
      <c r="D8940" s="2" t="s">
        <v>130</v>
      </c>
    </row>
    <row r="8941" spans="1:4" ht="14.25" customHeight="1">
      <c r="A8941" s="2">
        <v>1803323</v>
      </c>
      <c r="B8941" s="2" t="s">
        <v>132</v>
      </c>
      <c r="C8941" s="2">
        <v>3499.4737829999999</v>
      </c>
      <c r="D8941" s="2" t="s">
        <v>130</v>
      </c>
    </row>
    <row r="8942" spans="1:4" ht="14.25" customHeight="1">
      <c r="A8942" s="2">
        <v>1803624</v>
      </c>
      <c r="B8942" s="2" t="s">
        <v>129</v>
      </c>
      <c r="C8942" s="2">
        <v>3483.4454089999999</v>
      </c>
      <c r="D8942" s="2" t="s">
        <v>133</v>
      </c>
    </row>
    <row r="8943" spans="1:4" ht="14.25" customHeight="1">
      <c r="A8943" s="2">
        <v>1803659</v>
      </c>
      <c r="B8943" s="2" t="s">
        <v>132</v>
      </c>
      <c r="C8943" s="2">
        <v>3303.74064</v>
      </c>
      <c r="D8943" s="2" t="s">
        <v>130</v>
      </c>
    </row>
    <row r="8944" spans="1:4" ht="14.25" customHeight="1">
      <c r="A8944" s="2">
        <v>1803685</v>
      </c>
      <c r="B8944" s="2" t="s">
        <v>132</v>
      </c>
      <c r="C8944" s="2">
        <v>2446.0195530000001</v>
      </c>
      <c r="D8944" s="2" t="s">
        <v>130</v>
      </c>
    </row>
    <row r="8945" spans="1:4" ht="14.25" customHeight="1">
      <c r="A8945" s="2">
        <v>1803690</v>
      </c>
      <c r="B8945" s="2" t="s">
        <v>129</v>
      </c>
      <c r="C8945" s="2">
        <v>2764.447674</v>
      </c>
      <c r="D8945" s="2" t="s">
        <v>133</v>
      </c>
    </row>
    <row r="8946" spans="1:4" ht="14.25" customHeight="1">
      <c r="A8946" s="2">
        <v>1803922</v>
      </c>
      <c r="B8946" s="2" t="s">
        <v>132</v>
      </c>
      <c r="C8946" s="2">
        <v>2364.2947119999999</v>
      </c>
      <c r="D8946" s="2" t="s">
        <v>133</v>
      </c>
    </row>
    <row r="8947" spans="1:4" ht="14.25" customHeight="1">
      <c r="A8947" s="2">
        <v>1804121</v>
      </c>
      <c r="B8947" s="2" t="s">
        <v>132</v>
      </c>
      <c r="C8947" s="2">
        <v>1366</v>
      </c>
      <c r="D8947" s="2" t="s">
        <v>130</v>
      </c>
    </row>
    <row r="8948" spans="1:4" ht="14.25" customHeight="1">
      <c r="A8948" s="2">
        <v>1804175</v>
      </c>
      <c r="B8948" s="2" t="s">
        <v>132</v>
      </c>
      <c r="C8948" s="2">
        <v>1538</v>
      </c>
      <c r="D8948" s="2" t="s">
        <v>130</v>
      </c>
    </row>
    <row r="8949" spans="1:4" ht="14.25" customHeight="1">
      <c r="A8949" s="2">
        <v>1804199</v>
      </c>
      <c r="B8949" s="2" t="s">
        <v>132</v>
      </c>
      <c r="C8949" s="2">
        <v>459.50992339999999</v>
      </c>
      <c r="D8949" s="2" t="s">
        <v>130</v>
      </c>
    </row>
    <row r="8950" spans="1:4" ht="14.25" customHeight="1">
      <c r="A8950" s="2">
        <v>1804327</v>
      </c>
      <c r="B8950" s="2" t="s">
        <v>132</v>
      </c>
      <c r="C8950" s="2">
        <v>1081.628246</v>
      </c>
      <c r="D8950" s="2" t="s">
        <v>134</v>
      </c>
    </row>
    <row r="8951" spans="1:4" ht="14.25" customHeight="1">
      <c r="A8951" s="2">
        <v>1804483</v>
      </c>
      <c r="B8951" s="2" t="s">
        <v>132</v>
      </c>
      <c r="C8951" s="2">
        <v>944.21106159999999</v>
      </c>
      <c r="D8951" s="2" t="s">
        <v>130</v>
      </c>
    </row>
    <row r="8952" spans="1:4" ht="14.25" customHeight="1">
      <c r="A8952" s="2">
        <v>1804693</v>
      </c>
      <c r="B8952" s="2" t="s">
        <v>132</v>
      </c>
      <c r="C8952" s="2">
        <v>2362.1918270000001</v>
      </c>
      <c r="D8952" s="2" t="s">
        <v>130</v>
      </c>
    </row>
    <row r="8953" spans="1:4" ht="14.25" customHeight="1">
      <c r="A8953" s="2">
        <v>1805458</v>
      </c>
      <c r="B8953" s="2" t="s">
        <v>132</v>
      </c>
      <c r="C8953" s="2">
        <v>2659.658488</v>
      </c>
      <c r="D8953" s="2" t="s">
        <v>133</v>
      </c>
    </row>
    <row r="8954" spans="1:4" ht="14.25" customHeight="1">
      <c r="A8954" s="2">
        <v>1805495</v>
      </c>
      <c r="B8954" s="2" t="s">
        <v>132</v>
      </c>
      <c r="C8954" s="2">
        <v>3315.5666310000001</v>
      </c>
      <c r="D8954" s="2" t="s">
        <v>130</v>
      </c>
    </row>
    <row r="8955" spans="1:4" ht="14.25" customHeight="1">
      <c r="A8955" s="2">
        <v>1805642</v>
      </c>
      <c r="B8955" s="2" t="s">
        <v>132</v>
      </c>
      <c r="C8955" s="2">
        <v>1314</v>
      </c>
      <c r="D8955" s="2" t="s">
        <v>133</v>
      </c>
    </row>
    <row r="8956" spans="1:4" ht="14.25" customHeight="1">
      <c r="A8956" s="2">
        <v>1805921</v>
      </c>
      <c r="B8956" s="2" t="s">
        <v>132</v>
      </c>
      <c r="C8956" s="2">
        <v>1522.9811910000001</v>
      </c>
      <c r="D8956" s="2" t="s">
        <v>130</v>
      </c>
    </row>
    <row r="8957" spans="1:4" ht="14.25" customHeight="1">
      <c r="A8957" s="2">
        <v>1806187</v>
      </c>
      <c r="B8957" s="2" t="s">
        <v>132</v>
      </c>
      <c r="C8957" s="2">
        <v>2858</v>
      </c>
      <c r="D8957" s="2" t="s">
        <v>130</v>
      </c>
    </row>
    <row r="8958" spans="1:4" ht="14.25" customHeight="1">
      <c r="A8958" s="2">
        <v>1806234</v>
      </c>
      <c r="B8958" s="2" t="s">
        <v>129</v>
      </c>
      <c r="C8958" s="2">
        <v>2277.2411000000002</v>
      </c>
      <c r="D8958" s="2" t="s">
        <v>133</v>
      </c>
    </row>
    <row r="8959" spans="1:4" ht="14.25" customHeight="1">
      <c r="A8959" s="2">
        <v>1806293</v>
      </c>
      <c r="B8959" s="2" t="s">
        <v>132</v>
      </c>
      <c r="C8959" s="2">
        <v>1681</v>
      </c>
      <c r="D8959" s="2" t="s">
        <v>130</v>
      </c>
    </row>
    <row r="8960" spans="1:4" ht="14.25" customHeight="1">
      <c r="A8960" s="2">
        <v>1806312</v>
      </c>
      <c r="B8960" s="2" t="s">
        <v>129</v>
      </c>
      <c r="C8960" s="2">
        <v>1569</v>
      </c>
      <c r="D8960" s="2" t="s">
        <v>133</v>
      </c>
    </row>
    <row r="8961" spans="1:4" ht="14.25" customHeight="1">
      <c r="A8961" s="2">
        <v>1806411</v>
      </c>
      <c r="B8961" s="2" t="s">
        <v>129</v>
      </c>
      <c r="C8961" s="2">
        <v>805</v>
      </c>
      <c r="D8961" s="2" t="s">
        <v>130</v>
      </c>
    </row>
    <row r="8962" spans="1:4" ht="14.25" customHeight="1">
      <c r="A8962" s="2">
        <v>1806457</v>
      </c>
      <c r="B8962" s="2" t="s">
        <v>132</v>
      </c>
      <c r="C8962" s="2">
        <v>3799.6080750000001</v>
      </c>
      <c r="D8962" s="2" t="s">
        <v>130</v>
      </c>
    </row>
    <row r="8963" spans="1:4" ht="14.25" customHeight="1">
      <c r="A8963" s="2">
        <v>1806490</v>
      </c>
      <c r="B8963" s="2" t="s">
        <v>132</v>
      </c>
      <c r="C8963" s="2">
        <v>775.83911499999999</v>
      </c>
      <c r="D8963" s="2" t="s">
        <v>133</v>
      </c>
    </row>
    <row r="8964" spans="1:4" ht="14.25" customHeight="1">
      <c r="A8964" s="2">
        <v>1806561</v>
      </c>
      <c r="B8964" s="2" t="s">
        <v>129</v>
      </c>
      <c r="C8964" s="2">
        <v>999</v>
      </c>
      <c r="D8964" s="2" t="s">
        <v>130</v>
      </c>
    </row>
    <row r="8965" spans="1:4" ht="14.25" customHeight="1">
      <c r="A8965" s="2">
        <v>1806934</v>
      </c>
      <c r="B8965" s="2" t="s">
        <v>132</v>
      </c>
      <c r="C8965" s="2">
        <v>679</v>
      </c>
      <c r="D8965" s="2" t="s">
        <v>133</v>
      </c>
    </row>
    <row r="8966" spans="1:4" ht="14.25" customHeight="1">
      <c r="A8966" s="2">
        <v>1807228</v>
      </c>
      <c r="B8966" s="2" t="s">
        <v>132</v>
      </c>
      <c r="C8966" s="2">
        <v>3739.8514070000001</v>
      </c>
      <c r="D8966" s="2" t="s">
        <v>133</v>
      </c>
    </row>
    <row r="8967" spans="1:4" ht="14.25" customHeight="1">
      <c r="A8967" s="2">
        <v>1807345</v>
      </c>
      <c r="B8967" s="2" t="s">
        <v>132</v>
      </c>
      <c r="C8967" s="2">
        <v>3079</v>
      </c>
      <c r="D8967" s="2" t="s">
        <v>130</v>
      </c>
    </row>
    <row r="8968" spans="1:4" ht="14.25" customHeight="1">
      <c r="A8968" s="2">
        <v>1808489</v>
      </c>
      <c r="B8968" s="2" t="s">
        <v>132</v>
      </c>
      <c r="C8968" s="2">
        <v>2523.5890159999999</v>
      </c>
      <c r="D8968" s="2" t="s">
        <v>130</v>
      </c>
    </row>
    <row r="8969" spans="1:4" ht="14.25" customHeight="1">
      <c r="A8969" s="2">
        <v>1808613</v>
      </c>
      <c r="B8969" s="2" t="s">
        <v>129</v>
      </c>
      <c r="C8969" s="2">
        <v>1130.432448</v>
      </c>
      <c r="D8969" s="2" t="s">
        <v>130</v>
      </c>
    </row>
    <row r="8970" spans="1:4" ht="14.25" customHeight="1">
      <c r="A8970" s="2">
        <v>1809193</v>
      </c>
      <c r="B8970" s="2" t="s">
        <v>132</v>
      </c>
      <c r="C8970" s="2">
        <v>383.11381299999999</v>
      </c>
      <c r="D8970" s="2" t="s">
        <v>130</v>
      </c>
    </row>
    <row r="8971" spans="1:4" ht="14.25" customHeight="1">
      <c r="A8971" s="2">
        <v>1809218</v>
      </c>
      <c r="B8971" s="2" t="s">
        <v>132</v>
      </c>
      <c r="C8971" s="2">
        <v>1149.983761</v>
      </c>
      <c r="D8971" s="2" t="s">
        <v>133</v>
      </c>
    </row>
    <row r="8972" spans="1:4" ht="14.25" customHeight="1">
      <c r="A8972" s="2">
        <v>1809393</v>
      </c>
      <c r="B8972" s="2" t="s">
        <v>129</v>
      </c>
      <c r="C8972" s="2">
        <v>1297.064848</v>
      </c>
      <c r="D8972" s="2" t="s">
        <v>130</v>
      </c>
    </row>
    <row r="8973" spans="1:4" ht="14.25" customHeight="1">
      <c r="A8973" s="2">
        <v>1809402</v>
      </c>
      <c r="B8973" s="2" t="s">
        <v>129</v>
      </c>
      <c r="C8973" s="2">
        <v>461.54280920000002</v>
      </c>
      <c r="D8973" s="2" t="s">
        <v>133</v>
      </c>
    </row>
    <row r="8974" spans="1:4" ht="14.25" customHeight="1">
      <c r="A8974" s="2">
        <v>1809627</v>
      </c>
      <c r="B8974" s="2" t="s">
        <v>129</v>
      </c>
      <c r="C8974" s="2">
        <v>898.4191902</v>
      </c>
      <c r="D8974" s="2" t="s">
        <v>130</v>
      </c>
    </row>
    <row r="8975" spans="1:4" ht="14.25" customHeight="1">
      <c r="A8975" s="2">
        <v>1809687</v>
      </c>
      <c r="B8975" s="2" t="s">
        <v>129</v>
      </c>
      <c r="C8975" s="2">
        <v>2433</v>
      </c>
      <c r="D8975" s="2" t="s">
        <v>130</v>
      </c>
    </row>
    <row r="8976" spans="1:4" ht="14.25" customHeight="1">
      <c r="A8976" s="2">
        <v>1809749</v>
      </c>
      <c r="B8976" s="2" t="s">
        <v>132</v>
      </c>
      <c r="C8976" s="2">
        <v>729</v>
      </c>
      <c r="D8976" s="2" t="s">
        <v>130</v>
      </c>
    </row>
    <row r="8977" spans="1:4" ht="14.25" customHeight="1">
      <c r="A8977" s="2">
        <v>1809897</v>
      </c>
      <c r="B8977" s="2" t="s">
        <v>129</v>
      </c>
      <c r="C8977" s="2">
        <v>1159.309945</v>
      </c>
      <c r="D8977" s="2" t="s">
        <v>130</v>
      </c>
    </row>
    <row r="8978" spans="1:4" ht="14.25" customHeight="1">
      <c r="A8978" s="2">
        <v>1809996</v>
      </c>
      <c r="B8978" s="2" t="s">
        <v>129</v>
      </c>
      <c r="C8978" s="2">
        <v>3562.7580990000001</v>
      </c>
      <c r="D8978" s="2" t="s">
        <v>133</v>
      </c>
    </row>
    <row r="8979" spans="1:4" ht="14.25" customHeight="1">
      <c r="A8979" s="2">
        <v>1810029</v>
      </c>
      <c r="B8979" s="2" t="s">
        <v>129</v>
      </c>
      <c r="C8979" s="2">
        <v>1489</v>
      </c>
      <c r="D8979" s="2" t="s">
        <v>130</v>
      </c>
    </row>
    <row r="8980" spans="1:4" ht="14.25" customHeight="1">
      <c r="A8980" s="2">
        <v>1810088</v>
      </c>
      <c r="B8980" s="2" t="s">
        <v>132</v>
      </c>
      <c r="C8980" s="2">
        <v>2381.9890610000002</v>
      </c>
      <c r="D8980" s="2" t="s">
        <v>133</v>
      </c>
    </row>
    <row r="8981" spans="1:4" ht="14.25" customHeight="1">
      <c r="A8981" s="2">
        <v>1810138</v>
      </c>
      <c r="B8981" s="2" t="s">
        <v>132</v>
      </c>
      <c r="C8981" s="2">
        <v>1553.6547840000001</v>
      </c>
      <c r="D8981" s="2" t="s">
        <v>133</v>
      </c>
    </row>
    <row r="8982" spans="1:4" ht="14.25" customHeight="1">
      <c r="A8982" s="2">
        <v>1810183</v>
      </c>
      <c r="B8982" s="2" t="s">
        <v>132</v>
      </c>
      <c r="C8982" s="2">
        <v>2400.2575820000002</v>
      </c>
      <c r="D8982" s="2" t="s">
        <v>130</v>
      </c>
    </row>
    <row r="8983" spans="1:4" ht="14.25" customHeight="1">
      <c r="A8983" s="2">
        <v>1810220</v>
      </c>
      <c r="B8983" s="2" t="s">
        <v>132</v>
      </c>
      <c r="C8983" s="2">
        <v>784.24806009999998</v>
      </c>
      <c r="D8983" s="2" t="s">
        <v>133</v>
      </c>
    </row>
    <row r="8984" spans="1:4" ht="14.25" customHeight="1">
      <c r="A8984" s="2">
        <v>1810438</v>
      </c>
      <c r="B8984" s="2" t="s">
        <v>132</v>
      </c>
      <c r="C8984" s="2">
        <v>3637.763254</v>
      </c>
      <c r="D8984" s="2" t="s">
        <v>133</v>
      </c>
    </row>
    <row r="8985" spans="1:4" ht="14.25" customHeight="1">
      <c r="A8985" s="2">
        <v>1810566</v>
      </c>
      <c r="B8985" s="2" t="s">
        <v>129</v>
      </c>
      <c r="C8985" s="2">
        <v>2588</v>
      </c>
      <c r="D8985" s="2" t="s">
        <v>133</v>
      </c>
    </row>
    <row r="8986" spans="1:4" ht="14.25" customHeight="1">
      <c r="A8986" s="2">
        <v>1810727</v>
      </c>
      <c r="B8986" s="2" t="s">
        <v>132</v>
      </c>
      <c r="C8986" s="2">
        <v>889.96727199999998</v>
      </c>
      <c r="D8986" s="2" t="s">
        <v>130</v>
      </c>
    </row>
    <row r="8987" spans="1:4" ht="14.25" customHeight="1">
      <c r="A8987" s="2">
        <v>1810888</v>
      </c>
      <c r="B8987" s="2" t="s">
        <v>132</v>
      </c>
      <c r="C8987" s="2">
        <v>1943.977615</v>
      </c>
      <c r="D8987" s="2" t="s">
        <v>133</v>
      </c>
    </row>
    <row r="8988" spans="1:4" ht="14.25" customHeight="1">
      <c r="A8988" s="2">
        <v>1810922</v>
      </c>
      <c r="B8988" s="2" t="s">
        <v>132</v>
      </c>
      <c r="C8988" s="2">
        <v>347.13746170000002</v>
      </c>
      <c r="D8988" s="2" t="s">
        <v>133</v>
      </c>
    </row>
    <row r="8989" spans="1:4" ht="14.25" customHeight="1">
      <c r="A8989" s="2">
        <v>1811273</v>
      </c>
      <c r="B8989" s="2" t="s">
        <v>132</v>
      </c>
      <c r="C8989" s="2">
        <v>2146.3272069999998</v>
      </c>
      <c r="D8989" s="2" t="s">
        <v>130</v>
      </c>
    </row>
    <row r="8990" spans="1:4" ht="14.25" customHeight="1">
      <c r="A8990" s="2">
        <v>1811565</v>
      </c>
      <c r="B8990" s="2" t="s">
        <v>129</v>
      </c>
      <c r="C8990" s="2">
        <v>555.80327680000005</v>
      </c>
      <c r="D8990" s="2" t="s">
        <v>134</v>
      </c>
    </row>
    <row r="8991" spans="1:4" ht="14.25" customHeight="1">
      <c r="A8991" s="2">
        <v>1811798</v>
      </c>
      <c r="B8991" s="2" t="s">
        <v>132</v>
      </c>
      <c r="C8991" s="2">
        <v>1270.818671</v>
      </c>
      <c r="D8991" s="2" t="s">
        <v>133</v>
      </c>
    </row>
    <row r="8992" spans="1:4" ht="14.25" customHeight="1">
      <c r="A8992" s="2">
        <v>1811804</v>
      </c>
      <c r="B8992" s="2" t="s">
        <v>132</v>
      </c>
      <c r="C8992" s="2">
        <v>1361.6743260000001</v>
      </c>
      <c r="D8992" s="2" t="s">
        <v>133</v>
      </c>
    </row>
    <row r="8993" spans="1:4" ht="14.25" customHeight="1">
      <c r="A8993" s="2">
        <v>1812308</v>
      </c>
      <c r="B8993" s="2" t="s">
        <v>132</v>
      </c>
      <c r="C8993" s="2">
        <v>1891.218243</v>
      </c>
      <c r="D8993" s="2" t="s">
        <v>133</v>
      </c>
    </row>
    <row r="8994" spans="1:4" ht="14.25" customHeight="1">
      <c r="A8994" s="2">
        <v>1812340</v>
      </c>
      <c r="B8994" s="2" t="s">
        <v>132</v>
      </c>
      <c r="C8994" s="2">
        <v>2673.264408</v>
      </c>
      <c r="D8994" s="2" t="s">
        <v>133</v>
      </c>
    </row>
    <row r="8995" spans="1:4" ht="14.25" customHeight="1">
      <c r="A8995" s="2">
        <v>1812463</v>
      </c>
      <c r="B8995" s="2" t="s">
        <v>132</v>
      </c>
      <c r="C8995" s="2">
        <v>2255</v>
      </c>
      <c r="D8995" s="2" t="s">
        <v>130</v>
      </c>
    </row>
    <row r="8996" spans="1:4" ht="14.25" customHeight="1">
      <c r="A8996" s="2">
        <v>1812671</v>
      </c>
      <c r="B8996" s="2" t="s">
        <v>132</v>
      </c>
      <c r="C8996" s="2">
        <v>2036.3599770000001</v>
      </c>
      <c r="D8996" s="2" t="s">
        <v>134</v>
      </c>
    </row>
    <row r="8997" spans="1:4" ht="14.25" customHeight="1">
      <c r="A8997" s="2">
        <v>1813026</v>
      </c>
      <c r="B8997" s="2" t="s">
        <v>129</v>
      </c>
      <c r="C8997" s="2">
        <v>885.91655419999995</v>
      </c>
      <c r="D8997" s="2" t="s">
        <v>133</v>
      </c>
    </row>
    <row r="8998" spans="1:4" ht="14.25" customHeight="1">
      <c r="A8998" s="2">
        <v>1813211</v>
      </c>
      <c r="B8998" s="2" t="s">
        <v>132</v>
      </c>
      <c r="C8998" s="2">
        <v>2593.2837559999998</v>
      </c>
      <c r="D8998" s="2" t="s">
        <v>130</v>
      </c>
    </row>
    <row r="8999" spans="1:4" ht="14.25" customHeight="1">
      <c r="A8999" s="2">
        <v>1813462</v>
      </c>
      <c r="B8999" s="2" t="s">
        <v>132</v>
      </c>
      <c r="C8999" s="2">
        <v>1278.898987</v>
      </c>
      <c r="D8999" s="2" t="s">
        <v>133</v>
      </c>
    </row>
    <row r="9000" spans="1:4" ht="14.25" customHeight="1">
      <c r="A9000" s="2">
        <v>1813499</v>
      </c>
      <c r="B9000" s="2" t="s">
        <v>132</v>
      </c>
      <c r="C9000" s="2">
        <v>1375.0931330000001</v>
      </c>
      <c r="D9000" s="2" t="s">
        <v>130</v>
      </c>
    </row>
    <row r="9001" spans="1:4" ht="14.25" customHeight="1">
      <c r="A9001" s="2">
        <v>1813533</v>
      </c>
      <c r="B9001" s="2" t="s">
        <v>129</v>
      </c>
      <c r="C9001" s="2">
        <v>1260.0163050000001</v>
      </c>
      <c r="D9001" s="2" t="s">
        <v>130</v>
      </c>
    </row>
    <row r="9002" spans="1:4" ht="14.25" customHeight="1">
      <c r="A9002" s="2">
        <v>1813640</v>
      </c>
      <c r="B9002" s="2" t="s">
        <v>132</v>
      </c>
      <c r="C9002" s="2">
        <v>2941</v>
      </c>
      <c r="D9002" s="2" t="s">
        <v>133</v>
      </c>
    </row>
    <row r="9003" spans="1:4" ht="14.25" customHeight="1">
      <c r="A9003" s="2">
        <v>1813705</v>
      </c>
      <c r="B9003" s="2" t="s">
        <v>132</v>
      </c>
      <c r="C9003" s="2">
        <v>3730.1548050000001</v>
      </c>
      <c r="D9003" s="2" t="s">
        <v>130</v>
      </c>
    </row>
    <row r="9004" spans="1:4" ht="14.25" customHeight="1">
      <c r="A9004" s="2">
        <v>1813788</v>
      </c>
      <c r="B9004" s="2" t="s">
        <v>129</v>
      </c>
      <c r="C9004" s="2">
        <v>3736.9642290000002</v>
      </c>
      <c r="D9004" s="2" t="s">
        <v>133</v>
      </c>
    </row>
    <row r="9005" spans="1:4" ht="14.25" customHeight="1">
      <c r="A9005" s="2">
        <v>1813868</v>
      </c>
      <c r="B9005" s="2" t="s">
        <v>132</v>
      </c>
      <c r="C9005" s="2">
        <v>2173</v>
      </c>
      <c r="D9005" s="2" t="s">
        <v>133</v>
      </c>
    </row>
    <row r="9006" spans="1:4" ht="14.25" customHeight="1">
      <c r="A9006" s="2">
        <v>1814133</v>
      </c>
      <c r="B9006" s="2" t="s">
        <v>129</v>
      </c>
      <c r="C9006" s="2">
        <v>1214.7006309999999</v>
      </c>
      <c r="D9006" s="2" t="s">
        <v>130</v>
      </c>
    </row>
    <row r="9007" spans="1:4" ht="14.25" customHeight="1">
      <c r="A9007" s="2">
        <v>1814487</v>
      </c>
      <c r="B9007" s="2" t="s">
        <v>129</v>
      </c>
      <c r="C9007" s="2">
        <v>2339.4547779999998</v>
      </c>
      <c r="D9007" s="2" t="s">
        <v>130</v>
      </c>
    </row>
    <row r="9008" spans="1:4" ht="14.25" customHeight="1">
      <c r="A9008" s="2">
        <v>1814745</v>
      </c>
      <c r="B9008" s="2" t="s">
        <v>129</v>
      </c>
      <c r="C9008" s="2">
        <v>1775.9634920000001</v>
      </c>
      <c r="D9008" s="2" t="s">
        <v>130</v>
      </c>
    </row>
    <row r="9009" spans="1:4" ht="14.25" customHeight="1">
      <c r="A9009" s="2">
        <v>1815164</v>
      </c>
      <c r="B9009" s="2" t="s">
        <v>132</v>
      </c>
      <c r="C9009" s="2">
        <v>1495</v>
      </c>
      <c r="D9009" s="2" t="s">
        <v>133</v>
      </c>
    </row>
    <row r="9010" spans="1:4" ht="14.25" customHeight="1">
      <c r="A9010" s="2">
        <v>1815262</v>
      </c>
      <c r="B9010" s="2" t="s">
        <v>132</v>
      </c>
      <c r="C9010" s="2">
        <v>261</v>
      </c>
      <c r="D9010" s="2" t="s">
        <v>133</v>
      </c>
    </row>
    <row r="9011" spans="1:4" ht="14.25" customHeight="1">
      <c r="A9011" s="2">
        <v>1815289</v>
      </c>
      <c r="B9011" s="2" t="s">
        <v>132</v>
      </c>
      <c r="C9011" s="2">
        <v>3298</v>
      </c>
      <c r="D9011" s="2" t="s">
        <v>134</v>
      </c>
    </row>
    <row r="9012" spans="1:4" ht="14.25" customHeight="1">
      <c r="A9012" s="2">
        <v>1815388</v>
      </c>
      <c r="B9012" s="2" t="s">
        <v>132</v>
      </c>
      <c r="C9012" s="2">
        <v>3659.280452</v>
      </c>
      <c r="D9012" s="2" t="s">
        <v>133</v>
      </c>
    </row>
    <row r="9013" spans="1:4" ht="14.25" customHeight="1">
      <c r="A9013" s="2">
        <v>1815454</v>
      </c>
      <c r="B9013" s="2" t="s">
        <v>132</v>
      </c>
      <c r="C9013" s="2">
        <v>2917.6082259999998</v>
      </c>
      <c r="D9013" s="2" t="s">
        <v>133</v>
      </c>
    </row>
    <row r="9014" spans="1:4" ht="14.25" customHeight="1">
      <c r="A9014" s="2">
        <v>1815563</v>
      </c>
      <c r="B9014" s="2" t="s">
        <v>132</v>
      </c>
      <c r="C9014" s="2">
        <v>2975.0066959999999</v>
      </c>
      <c r="D9014" s="2" t="s">
        <v>130</v>
      </c>
    </row>
    <row r="9015" spans="1:4" ht="14.25" customHeight="1">
      <c r="A9015" s="2">
        <v>1815598</v>
      </c>
      <c r="B9015" s="2" t="s">
        <v>132</v>
      </c>
      <c r="C9015" s="2">
        <v>3594.0748309999999</v>
      </c>
      <c r="D9015" s="2" t="s">
        <v>133</v>
      </c>
    </row>
    <row r="9016" spans="1:4" ht="14.25" customHeight="1">
      <c r="A9016" s="2">
        <v>1815705</v>
      </c>
      <c r="B9016" s="2" t="s">
        <v>129</v>
      </c>
      <c r="C9016" s="2">
        <v>796.73786740000003</v>
      </c>
      <c r="D9016" s="2" t="s">
        <v>130</v>
      </c>
    </row>
    <row r="9017" spans="1:4" ht="14.25" customHeight="1">
      <c r="A9017" s="2">
        <v>1815707</v>
      </c>
      <c r="B9017" s="2" t="s">
        <v>132</v>
      </c>
      <c r="C9017" s="2">
        <v>1986</v>
      </c>
      <c r="D9017" s="2" t="s">
        <v>130</v>
      </c>
    </row>
    <row r="9018" spans="1:4" ht="14.25" customHeight="1">
      <c r="A9018" s="2">
        <v>1815738</v>
      </c>
      <c r="B9018" s="2" t="s">
        <v>129</v>
      </c>
      <c r="C9018" s="2">
        <v>637.02775350000002</v>
      </c>
      <c r="D9018" s="2" t="s">
        <v>133</v>
      </c>
    </row>
    <row r="9019" spans="1:4" ht="14.25" customHeight="1">
      <c r="A9019" s="2">
        <v>1815742</v>
      </c>
      <c r="B9019" s="2" t="s">
        <v>132</v>
      </c>
      <c r="C9019" s="2">
        <v>761.02573050000001</v>
      </c>
      <c r="D9019" s="2" t="s">
        <v>133</v>
      </c>
    </row>
    <row r="9020" spans="1:4" ht="14.25" customHeight="1">
      <c r="A9020" s="2">
        <v>1815809</v>
      </c>
      <c r="B9020" s="2" t="s">
        <v>132</v>
      </c>
      <c r="C9020" s="2">
        <v>316</v>
      </c>
      <c r="D9020" s="2" t="s">
        <v>130</v>
      </c>
    </row>
    <row r="9021" spans="1:4" ht="14.25" customHeight="1">
      <c r="A9021" s="2">
        <v>1816062</v>
      </c>
      <c r="B9021" s="2" t="s">
        <v>129</v>
      </c>
      <c r="C9021" s="2">
        <v>825.39046169999995</v>
      </c>
      <c r="D9021" s="2" t="s">
        <v>133</v>
      </c>
    </row>
    <row r="9022" spans="1:4" ht="14.25" customHeight="1">
      <c r="A9022" s="2">
        <v>1816456</v>
      </c>
      <c r="B9022" s="2" t="s">
        <v>132</v>
      </c>
      <c r="C9022" s="2">
        <v>488</v>
      </c>
      <c r="D9022" s="2" t="s">
        <v>133</v>
      </c>
    </row>
    <row r="9023" spans="1:4" ht="14.25" customHeight="1">
      <c r="A9023" s="2">
        <v>1816507</v>
      </c>
      <c r="B9023" s="2" t="s">
        <v>132</v>
      </c>
      <c r="C9023" s="2">
        <v>2471</v>
      </c>
      <c r="D9023" s="2" t="s">
        <v>134</v>
      </c>
    </row>
    <row r="9024" spans="1:4" ht="14.25" customHeight="1">
      <c r="A9024" s="2">
        <v>1816597</v>
      </c>
      <c r="B9024" s="2" t="s">
        <v>132</v>
      </c>
      <c r="C9024" s="2">
        <v>410.73126159999998</v>
      </c>
      <c r="D9024" s="2" t="s">
        <v>130</v>
      </c>
    </row>
    <row r="9025" spans="1:4" ht="14.25" customHeight="1">
      <c r="A9025" s="2">
        <v>1816632</v>
      </c>
      <c r="B9025" s="2" t="s">
        <v>129</v>
      </c>
      <c r="C9025" s="2">
        <v>1234.5329549999999</v>
      </c>
      <c r="D9025" s="2" t="s">
        <v>133</v>
      </c>
    </row>
    <row r="9026" spans="1:4" ht="14.25" customHeight="1">
      <c r="A9026" s="2">
        <v>1817014</v>
      </c>
      <c r="B9026" s="2" t="s">
        <v>132</v>
      </c>
      <c r="C9026" s="2">
        <v>1610</v>
      </c>
      <c r="D9026" s="2" t="s">
        <v>133</v>
      </c>
    </row>
    <row r="9027" spans="1:4" ht="14.25" customHeight="1">
      <c r="A9027" s="2">
        <v>1817044</v>
      </c>
      <c r="B9027" s="2" t="s">
        <v>132</v>
      </c>
      <c r="C9027" s="2">
        <v>3534.9231880000002</v>
      </c>
      <c r="D9027" s="2" t="s">
        <v>133</v>
      </c>
    </row>
    <row r="9028" spans="1:4" ht="14.25" customHeight="1">
      <c r="A9028" s="2">
        <v>1817251</v>
      </c>
      <c r="B9028" s="2" t="s">
        <v>132</v>
      </c>
      <c r="C9028" s="2">
        <v>1515</v>
      </c>
      <c r="D9028" s="2" t="s">
        <v>130</v>
      </c>
    </row>
    <row r="9029" spans="1:4" ht="14.25" customHeight="1">
      <c r="A9029" s="2">
        <v>1817781</v>
      </c>
      <c r="B9029" s="2" t="s">
        <v>129</v>
      </c>
      <c r="C9029" s="2">
        <v>1671</v>
      </c>
      <c r="D9029" s="2" t="s">
        <v>134</v>
      </c>
    </row>
    <row r="9030" spans="1:4" ht="14.25" customHeight="1">
      <c r="A9030" s="2">
        <v>1817852</v>
      </c>
      <c r="B9030" s="2" t="s">
        <v>132</v>
      </c>
      <c r="C9030" s="2">
        <v>1250</v>
      </c>
      <c r="D9030" s="2" t="s">
        <v>133</v>
      </c>
    </row>
    <row r="9031" spans="1:4" ht="14.25" customHeight="1">
      <c r="A9031" s="2">
        <v>1817991</v>
      </c>
      <c r="B9031" s="2" t="s">
        <v>129</v>
      </c>
      <c r="C9031" s="2">
        <v>2781.1296339999999</v>
      </c>
      <c r="D9031" s="2" t="s">
        <v>134</v>
      </c>
    </row>
    <row r="9032" spans="1:4" ht="14.25" customHeight="1">
      <c r="A9032" s="2">
        <v>1818036</v>
      </c>
      <c r="B9032" s="2" t="s">
        <v>129</v>
      </c>
      <c r="C9032" s="2">
        <v>2908</v>
      </c>
      <c r="D9032" s="2" t="s">
        <v>133</v>
      </c>
    </row>
    <row r="9033" spans="1:4" ht="14.25" customHeight="1">
      <c r="A9033" s="2">
        <v>1818638</v>
      </c>
      <c r="B9033" s="2" t="s">
        <v>132</v>
      </c>
      <c r="C9033" s="2">
        <v>2080</v>
      </c>
      <c r="D9033" s="2" t="s">
        <v>133</v>
      </c>
    </row>
    <row r="9034" spans="1:4" ht="14.25" customHeight="1">
      <c r="A9034" s="2">
        <v>1818974</v>
      </c>
      <c r="B9034" s="2" t="s">
        <v>132</v>
      </c>
      <c r="C9034" s="2">
        <v>3525.6151989999998</v>
      </c>
      <c r="D9034" s="2" t="s">
        <v>133</v>
      </c>
    </row>
    <row r="9035" spans="1:4" ht="14.25" customHeight="1">
      <c r="A9035" s="2">
        <v>1819056</v>
      </c>
      <c r="B9035" s="2" t="s">
        <v>129</v>
      </c>
      <c r="C9035" s="2">
        <v>1582.212683</v>
      </c>
      <c r="D9035" s="2" t="s">
        <v>133</v>
      </c>
    </row>
    <row r="9036" spans="1:4" ht="14.25" customHeight="1">
      <c r="A9036" s="2">
        <v>1819100</v>
      </c>
      <c r="B9036" s="2" t="s">
        <v>132</v>
      </c>
      <c r="C9036" s="2">
        <v>2061</v>
      </c>
      <c r="D9036" s="2" t="s">
        <v>133</v>
      </c>
    </row>
    <row r="9037" spans="1:4" ht="14.25" customHeight="1">
      <c r="A9037" s="2">
        <v>1819307</v>
      </c>
      <c r="B9037" s="2" t="s">
        <v>132</v>
      </c>
      <c r="C9037" s="2">
        <v>2000</v>
      </c>
      <c r="D9037" s="2" t="s">
        <v>134</v>
      </c>
    </row>
    <row r="9038" spans="1:4" ht="14.25" customHeight="1">
      <c r="A9038" s="2">
        <v>1819308</v>
      </c>
      <c r="B9038" s="2" t="s">
        <v>129</v>
      </c>
      <c r="C9038" s="2">
        <v>2559.540876</v>
      </c>
      <c r="D9038" s="2" t="s">
        <v>133</v>
      </c>
    </row>
    <row r="9039" spans="1:4" ht="14.25" customHeight="1">
      <c r="A9039" s="2">
        <v>1819336</v>
      </c>
      <c r="B9039" s="2" t="s">
        <v>132</v>
      </c>
      <c r="C9039" s="2">
        <v>2684.5212320000001</v>
      </c>
      <c r="D9039" s="2" t="s">
        <v>133</v>
      </c>
    </row>
    <row r="9040" spans="1:4" ht="14.25" customHeight="1">
      <c r="A9040" s="2">
        <v>1819395</v>
      </c>
      <c r="B9040" s="2" t="s">
        <v>129</v>
      </c>
      <c r="C9040" s="2">
        <v>1512</v>
      </c>
      <c r="D9040" s="2" t="s">
        <v>130</v>
      </c>
    </row>
    <row r="9041" spans="1:4" ht="14.25" customHeight="1">
      <c r="A9041" s="2">
        <v>1819484</v>
      </c>
      <c r="B9041" s="2" t="s">
        <v>132</v>
      </c>
      <c r="C9041" s="2">
        <v>2217</v>
      </c>
      <c r="D9041" s="2" t="s">
        <v>133</v>
      </c>
    </row>
    <row r="9042" spans="1:4" ht="14.25" customHeight="1">
      <c r="A9042" s="2">
        <v>1820051</v>
      </c>
      <c r="B9042" s="2" t="s">
        <v>132</v>
      </c>
      <c r="C9042" s="2">
        <v>1297</v>
      </c>
      <c r="D9042" s="2" t="s">
        <v>130</v>
      </c>
    </row>
    <row r="9043" spans="1:4" ht="14.25" customHeight="1">
      <c r="A9043" s="2">
        <v>1820102</v>
      </c>
      <c r="B9043" s="2" t="s">
        <v>132</v>
      </c>
      <c r="C9043" s="2">
        <v>386</v>
      </c>
      <c r="D9043" s="2" t="s">
        <v>133</v>
      </c>
    </row>
    <row r="9044" spans="1:4" ht="14.25" customHeight="1">
      <c r="A9044" s="2">
        <v>1820788</v>
      </c>
      <c r="B9044" s="2" t="s">
        <v>132</v>
      </c>
      <c r="C9044" s="2">
        <v>2355.0420429999999</v>
      </c>
      <c r="D9044" s="2" t="s">
        <v>133</v>
      </c>
    </row>
    <row r="9045" spans="1:4" ht="14.25" customHeight="1">
      <c r="A9045" s="2">
        <v>1820920</v>
      </c>
      <c r="B9045" s="2" t="s">
        <v>132</v>
      </c>
      <c r="C9045" s="2">
        <v>1164</v>
      </c>
      <c r="D9045" s="2" t="s">
        <v>133</v>
      </c>
    </row>
    <row r="9046" spans="1:4" ht="14.25" customHeight="1">
      <c r="A9046" s="2">
        <v>1820944</v>
      </c>
      <c r="B9046" s="2" t="s">
        <v>132</v>
      </c>
      <c r="C9046" s="2">
        <v>1480.0027070000001</v>
      </c>
      <c r="D9046" s="2" t="s">
        <v>133</v>
      </c>
    </row>
    <row r="9047" spans="1:4" ht="14.25" customHeight="1">
      <c r="A9047" s="2">
        <v>1821333</v>
      </c>
      <c r="B9047" s="2" t="s">
        <v>129</v>
      </c>
      <c r="C9047" s="2">
        <v>1949.2399969999999</v>
      </c>
      <c r="D9047" s="2" t="s">
        <v>130</v>
      </c>
    </row>
    <row r="9048" spans="1:4" ht="14.25" customHeight="1">
      <c r="A9048" s="2">
        <v>1821467</v>
      </c>
      <c r="B9048" s="2" t="s">
        <v>132</v>
      </c>
      <c r="C9048" s="2">
        <v>1515.2593529999999</v>
      </c>
      <c r="D9048" s="2" t="s">
        <v>130</v>
      </c>
    </row>
    <row r="9049" spans="1:4" ht="14.25" customHeight="1">
      <c r="A9049" s="2">
        <v>1821552</v>
      </c>
      <c r="B9049" s="2" t="s">
        <v>129</v>
      </c>
      <c r="C9049" s="2">
        <v>3226</v>
      </c>
      <c r="D9049" s="2" t="s">
        <v>133</v>
      </c>
    </row>
    <row r="9050" spans="1:4" ht="14.25" customHeight="1">
      <c r="A9050" s="2">
        <v>1821627</v>
      </c>
      <c r="B9050" s="2" t="s">
        <v>129</v>
      </c>
      <c r="C9050" s="2">
        <v>3580</v>
      </c>
      <c r="D9050" s="2" t="s">
        <v>130</v>
      </c>
    </row>
    <row r="9051" spans="1:4" ht="14.25" customHeight="1">
      <c r="A9051" s="2">
        <v>1821706</v>
      </c>
      <c r="B9051" s="2" t="s">
        <v>132</v>
      </c>
      <c r="C9051" s="2">
        <v>3351.5096149999999</v>
      </c>
      <c r="D9051" s="2" t="s">
        <v>133</v>
      </c>
    </row>
    <row r="9052" spans="1:4" ht="14.25" customHeight="1">
      <c r="A9052" s="2">
        <v>1821833</v>
      </c>
      <c r="B9052" s="2" t="s">
        <v>132</v>
      </c>
      <c r="C9052" s="2">
        <v>538.25763199999994</v>
      </c>
      <c r="D9052" s="2" t="s">
        <v>130</v>
      </c>
    </row>
    <row r="9053" spans="1:4" ht="14.25" customHeight="1">
      <c r="A9053" s="2">
        <v>1821862</v>
      </c>
      <c r="B9053" s="2" t="s">
        <v>132</v>
      </c>
      <c r="C9053" s="2">
        <v>958.98957619999999</v>
      </c>
      <c r="D9053" s="2" t="s">
        <v>133</v>
      </c>
    </row>
    <row r="9054" spans="1:4" ht="14.25" customHeight="1">
      <c r="A9054" s="2">
        <v>1822042</v>
      </c>
      <c r="B9054" s="2" t="s">
        <v>132</v>
      </c>
      <c r="C9054" s="2">
        <v>1832.3106849999999</v>
      </c>
      <c r="D9054" s="2" t="s">
        <v>133</v>
      </c>
    </row>
    <row r="9055" spans="1:4" ht="14.25" customHeight="1">
      <c r="A9055" s="2">
        <v>1822127</v>
      </c>
      <c r="B9055" s="2" t="s">
        <v>132</v>
      </c>
      <c r="C9055" s="2">
        <v>2937</v>
      </c>
      <c r="D9055" s="2" t="s">
        <v>130</v>
      </c>
    </row>
    <row r="9056" spans="1:4" ht="14.25" customHeight="1">
      <c r="A9056" s="2">
        <v>1822158</v>
      </c>
      <c r="B9056" s="2" t="s">
        <v>129</v>
      </c>
      <c r="C9056" s="2">
        <v>740.96612149999999</v>
      </c>
      <c r="D9056" s="2" t="s">
        <v>133</v>
      </c>
    </row>
    <row r="9057" spans="1:4" ht="14.25" customHeight="1">
      <c r="A9057" s="2">
        <v>1822307</v>
      </c>
      <c r="B9057" s="2" t="s">
        <v>132</v>
      </c>
      <c r="C9057" s="2">
        <v>3261.1559390000002</v>
      </c>
      <c r="D9057" s="2" t="s">
        <v>130</v>
      </c>
    </row>
    <row r="9058" spans="1:4" ht="14.25" customHeight="1">
      <c r="A9058" s="2">
        <v>1822774</v>
      </c>
      <c r="B9058" s="2" t="s">
        <v>132</v>
      </c>
      <c r="C9058" s="2">
        <v>2610.3394280000002</v>
      </c>
      <c r="D9058" s="2" t="s">
        <v>133</v>
      </c>
    </row>
    <row r="9059" spans="1:4" ht="14.25" customHeight="1">
      <c r="A9059" s="2">
        <v>1822825</v>
      </c>
      <c r="B9059" s="2" t="s">
        <v>132</v>
      </c>
      <c r="C9059" s="2">
        <v>2629.3496</v>
      </c>
      <c r="D9059" s="2" t="s">
        <v>130</v>
      </c>
    </row>
    <row r="9060" spans="1:4" ht="14.25" customHeight="1">
      <c r="A9060" s="2">
        <v>1822958</v>
      </c>
      <c r="B9060" s="2" t="s">
        <v>132</v>
      </c>
      <c r="C9060" s="2">
        <v>2003.9708599999999</v>
      </c>
      <c r="D9060" s="2" t="s">
        <v>133</v>
      </c>
    </row>
    <row r="9061" spans="1:4" ht="14.25" customHeight="1">
      <c r="A9061" s="2">
        <v>1823032</v>
      </c>
      <c r="B9061" s="2" t="s">
        <v>132</v>
      </c>
      <c r="C9061" s="2">
        <v>1137</v>
      </c>
      <c r="D9061" s="2" t="s">
        <v>133</v>
      </c>
    </row>
    <row r="9062" spans="1:4" ht="14.25" customHeight="1">
      <c r="A9062" s="2">
        <v>1823596</v>
      </c>
      <c r="B9062" s="2" t="s">
        <v>132</v>
      </c>
      <c r="C9062" s="2">
        <v>3327</v>
      </c>
      <c r="D9062" s="2" t="s">
        <v>133</v>
      </c>
    </row>
    <row r="9063" spans="1:4" ht="14.25" customHeight="1">
      <c r="A9063" s="2">
        <v>1823666</v>
      </c>
      <c r="B9063" s="2" t="s">
        <v>132</v>
      </c>
      <c r="C9063" s="2">
        <v>2396.049348</v>
      </c>
      <c r="D9063" s="2" t="s">
        <v>133</v>
      </c>
    </row>
    <row r="9064" spans="1:4" ht="14.25" customHeight="1">
      <c r="A9064" s="2">
        <v>1823670</v>
      </c>
      <c r="B9064" s="2" t="s">
        <v>129</v>
      </c>
      <c r="C9064" s="2">
        <v>396.00358030000001</v>
      </c>
      <c r="D9064" s="2" t="s">
        <v>133</v>
      </c>
    </row>
    <row r="9065" spans="1:4" ht="14.25" customHeight="1">
      <c r="A9065" s="2">
        <v>1824233</v>
      </c>
      <c r="B9065" s="2" t="s">
        <v>132</v>
      </c>
      <c r="C9065" s="2">
        <v>1035.277484</v>
      </c>
      <c r="D9065" s="2" t="s">
        <v>130</v>
      </c>
    </row>
    <row r="9066" spans="1:4" ht="14.25" customHeight="1">
      <c r="A9066" s="2">
        <v>1824337</v>
      </c>
      <c r="B9066" s="2" t="s">
        <v>132</v>
      </c>
      <c r="C9066" s="2">
        <v>1718</v>
      </c>
      <c r="D9066" s="2" t="s">
        <v>130</v>
      </c>
    </row>
    <row r="9067" spans="1:4" ht="14.25" customHeight="1">
      <c r="A9067" s="2">
        <v>1824640</v>
      </c>
      <c r="B9067" s="2" t="s">
        <v>132</v>
      </c>
      <c r="C9067" s="2">
        <v>1939.5391010000001</v>
      </c>
      <c r="D9067" s="2" t="s">
        <v>133</v>
      </c>
    </row>
    <row r="9068" spans="1:4" ht="14.25" customHeight="1">
      <c r="A9068" s="2">
        <v>1824767</v>
      </c>
      <c r="B9068" s="2" t="s">
        <v>132</v>
      </c>
      <c r="C9068" s="2">
        <v>1844</v>
      </c>
      <c r="D9068" s="2" t="s">
        <v>134</v>
      </c>
    </row>
    <row r="9069" spans="1:4" ht="14.25" customHeight="1">
      <c r="A9069" s="2">
        <v>1825120</v>
      </c>
      <c r="B9069" s="2" t="s">
        <v>132</v>
      </c>
      <c r="C9069" s="2">
        <v>2209.3060180000002</v>
      </c>
      <c r="D9069" s="2" t="s">
        <v>133</v>
      </c>
    </row>
    <row r="9070" spans="1:4" ht="14.25" customHeight="1">
      <c r="A9070" s="2">
        <v>1825199</v>
      </c>
      <c r="B9070" s="2" t="s">
        <v>132</v>
      </c>
      <c r="C9070" s="2">
        <v>3331.6349129999999</v>
      </c>
      <c r="D9070" s="2" t="s">
        <v>130</v>
      </c>
    </row>
    <row r="9071" spans="1:4" ht="14.25" customHeight="1">
      <c r="A9071" s="2">
        <v>1825632</v>
      </c>
      <c r="B9071" s="2" t="s">
        <v>129</v>
      </c>
      <c r="C9071" s="2">
        <v>2470</v>
      </c>
      <c r="D9071" s="2" t="s">
        <v>133</v>
      </c>
    </row>
    <row r="9072" spans="1:4" ht="14.25" customHeight="1">
      <c r="A9072" s="2">
        <v>1826218</v>
      </c>
      <c r="B9072" s="2" t="s">
        <v>132</v>
      </c>
      <c r="C9072" s="2">
        <v>3417.3047040000001</v>
      </c>
      <c r="D9072" s="2" t="s">
        <v>133</v>
      </c>
    </row>
    <row r="9073" spans="1:4" ht="14.25" customHeight="1">
      <c r="A9073" s="2">
        <v>1826265</v>
      </c>
      <c r="B9073" s="2" t="s">
        <v>129</v>
      </c>
      <c r="C9073" s="2">
        <v>914.80089350000003</v>
      </c>
      <c r="D9073" s="2" t="s">
        <v>134</v>
      </c>
    </row>
    <row r="9074" spans="1:4" ht="14.25" customHeight="1">
      <c r="A9074" s="2">
        <v>1826658</v>
      </c>
      <c r="B9074" s="2" t="s">
        <v>129</v>
      </c>
      <c r="C9074" s="2">
        <v>301</v>
      </c>
      <c r="D9074" s="2" t="s">
        <v>133</v>
      </c>
    </row>
    <row r="9075" spans="1:4" ht="14.25" customHeight="1">
      <c r="A9075" s="2">
        <v>1826794</v>
      </c>
      <c r="B9075" s="2" t="s">
        <v>132</v>
      </c>
      <c r="C9075" s="2">
        <v>2798.5477390000001</v>
      </c>
      <c r="D9075" s="2" t="s">
        <v>133</v>
      </c>
    </row>
    <row r="9076" spans="1:4" ht="14.25" customHeight="1">
      <c r="A9076" s="2">
        <v>1826813</v>
      </c>
      <c r="B9076" s="2" t="s">
        <v>132</v>
      </c>
      <c r="C9076" s="2">
        <v>1210.849322</v>
      </c>
      <c r="D9076" s="2" t="s">
        <v>130</v>
      </c>
    </row>
    <row r="9077" spans="1:4" ht="14.25" customHeight="1">
      <c r="A9077" s="2">
        <v>1827043</v>
      </c>
      <c r="B9077" s="2" t="s">
        <v>132</v>
      </c>
      <c r="C9077" s="2">
        <v>1187.0613920000001</v>
      </c>
      <c r="D9077" s="2" t="s">
        <v>130</v>
      </c>
    </row>
    <row r="9078" spans="1:4" ht="14.25" customHeight="1">
      <c r="A9078" s="2">
        <v>1827077</v>
      </c>
      <c r="B9078" s="2" t="s">
        <v>132</v>
      </c>
      <c r="C9078" s="2">
        <v>1205.223473</v>
      </c>
      <c r="D9078" s="2" t="s">
        <v>134</v>
      </c>
    </row>
    <row r="9079" spans="1:4" ht="14.25" customHeight="1">
      <c r="A9079" s="2">
        <v>1827213</v>
      </c>
      <c r="B9079" s="2" t="s">
        <v>129</v>
      </c>
      <c r="C9079" s="2">
        <v>694.26563829999998</v>
      </c>
      <c r="D9079" s="2" t="s">
        <v>130</v>
      </c>
    </row>
    <row r="9080" spans="1:4" ht="14.25" customHeight="1">
      <c r="A9080" s="2">
        <v>1827248</v>
      </c>
      <c r="B9080" s="2" t="s">
        <v>132</v>
      </c>
      <c r="C9080" s="2">
        <v>2430.0045989999999</v>
      </c>
      <c r="D9080" s="2" t="s">
        <v>133</v>
      </c>
    </row>
    <row r="9081" spans="1:4" ht="14.25" customHeight="1">
      <c r="A9081" s="2">
        <v>1827341</v>
      </c>
      <c r="B9081" s="2" t="s">
        <v>132</v>
      </c>
      <c r="C9081" s="2">
        <v>3056.8752610000001</v>
      </c>
      <c r="D9081" s="2" t="s">
        <v>130</v>
      </c>
    </row>
    <row r="9082" spans="1:4" ht="14.25" customHeight="1">
      <c r="A9082" s="2">
        <v>1827512</v>
      </c>
      <c r="B9082" s="2" t="s">
        <v>132</v>
      </c>
      <c r="C9082" s="2">
        <v>2685.5270089999999</v>
      </c>
      <c r="D9082" s="2" t="s">
        <v>133</v>
      </c>
    </row>
    <row r="9083" spans="1:4" ht="14.25" customHeight="1">
      <c r="A9083" s="2">
        <v>1827586</v>
      </c>
      <c r="B9083" s="2" t="s">
        <v>132</v>
      </c>
      <c r="C9083" s="2">
        <v>1221.334953</v>
      </c>
      <c r="D9083" s="2" t="s">
        <v>133</v>
      </c>
    </row>
    <row r="9084" spans="1:4" ht="14.25" customHeight="1">
      <c r="A9084" s="2">
        <v>1827597</v>
      </c>
      <c r="B9084" s="2" t="s">
        <v>129</v>
      </c>
      <c r="C9084" s="2">
        <v>1815</v>
      </c>
      <c r="D9084" s="2" t="s">
        <v>130</v>
      </c>
    </row>
    <row r="9085" spans="1:4" ht="14.25" customHeight="1">
      <c r="A9085" s="2">
        <v>1827983</v>
      </c>
      <c r="B9085" s="2" t="s">
        <v>132</v>
      </c>
      <c r="C9085" s="2">
        <v>1168.775251</v>
      </c>
      <c r="D9085" s="2" t="s">
        <v>130</v>
      </c>
    </row>
    <row r="9086" spans="1:4" ht="14.25" customHeight="1">
      <c r="A9086" s="2">
        <v>1828017</v>
      </c>
      <c r="B9086" s="2" t="s">
        <v>129</v>
      </c>
      <c r="C9086" s="2">
        <v>990.39634460000002</v>
      </c>
      <c r="D9086" s="2" t="s">
        <v>130</v>
      </c>
    </row>
    <row r="9087" spans="1:4" ht="14.25" customHeight="1">
      <c r="A9087" s="2">
        <v>1828185</v>
      </c>
      <c r="B9087" s="2" t="s">
        <v>129</v>
      </c>
      <c r="C9087" s="2">
        <v>2344.2892820000002</v>
      </c>
      <c r="D9087" s="2" t="s">
        <v>130</v>
      </c>
    </row>
    <row r="9088" spans="1:4" ht="14.25" customHeight="1">
      <c r="A9088" s="2">
        <v>1828245</v>
      </c>
      <c r="B9088" s="2" t="s">
        <v>129</v>
      </c>
      <c r="C9088" s="2">
        <v>1071.4861519999999</v>
      </c>
      <c r="D9088" s="2" t="s">
        <v>130</v>
      </c>
    </row>
    <row r="9089" spans="1:4" ht="14.25" customHeight="1">
      <c r="A9089" s="2">
        <v>1828628</v>
      </c>
      <c r="B9089" s="2" t="s">
        <v>132</v>
      </c>
      <c r="C9089" s="2">
        <v>1538</v>
      </c>
      <c r="D9089" s="2" t="s">
        <v>133</v>
      </c>
    </row>
    <row r="9090" spans="1:4" ht="14.25" customHeight="1">
      <c r="A9090" s="2">
        <v>1828966</v>
      </c>
      <c r="B9090" s="2" t="s">
        <v>132</v>
      </c>
      <c r="C9090" s="2">
        <v>831</v>
      </c>
      <c r="D9090" s="2" t="s">
        <v>133</v>
      </c>
    </row>
    <row r="9091" spans="1:4" ht="14.25" customHeight="1">
      <c r="A9091" s="2">
        <v>1829160</v>
      </c>
      <c r="B9091" s="2" t="s">
        <v>129</v>
      </c>
      <c r="C9091" s="2">
        <v>2976.7813780000001</v>
      </c>
      <c r="D9091" s="2" t="s">
        <v>133</v>
      </c>
    </row>
    <row r="9092" spans="1:4" ht="14.25" customHeight="1">
      <c r="A9092" s="2">
        <v>1829919</v>
      </c>
      <c r="B9092" s="2" t="s">
        <v>129</v>
      </c>
      <c r="C9092" s="2">
        <v>1700.753238</v>
      </c>
      <c r="D9092" s="2" t="s">
        <v>134</v>
      </c>
    </row>
    <row r="9093" spans="1:4" ht="14.25" customHeight="1">
      <c r="A9093" s="2">
        <v>1829976</v>
      </c>
      <c r="B9093" s="2" t="s">
        <v>129</v>
      </c>
      <c r="C9093" s="2">
        <v>534</v>
      </c>
      <c r="D9093" s="2" t="s">
        <v>133</v>
      </c>
    </row>
    <row r="9094" spans="1:4" ht="14.25" customHeight="1">
      <c r="A9094" s="2">
        <v>1830015</v>
      </c>
      <c r="B9094" s="2" t="s">
        <v>129</v>
      </c>
      <c r="C9094" s="2">
        <v>1997.6176620000001</v>
      </c>
      <c r="D9094" s="2" t="s">
        <v>130</v>
      </c>
    </row>
    <row r="9095" spans="1:4" ht="14.25" customHeight="1">
      <c r="A9095" s="2">
        <v>1830154</v>
      </c>
      <c r="B9095" s="2" t="s">
        <v>132</v>
      </c>
      <c r="C9095" s="2">
        <v>2744.6968740000002</v>
      </c>
      <c r="D9095" s="2" t="s">
        <v>133</v>
      </c>
    </row>
    <row r="9096" spans="1:4" ht="14.25" customHeight="1">
      <c r="A9096" s="2">
        <v>1830757</v>
      </c>
      <c r="B9096" s="2" t="s">
        <v>132</v>
      </c>
      <c r="C9096" s="2">
        <v>1072.9450320000001</v>
      </c>
      <c r="D9096" s="2" t="s">
        <v>130</v>
      </c>
    </row>
    <row r="9097" spans="1:4" ht="14.25" customHeight="1">
      <c r="A9097" s="2">
        <v>1830811</v>
      </c>
      <c r="B9097" s="2" t="s">
        <v>132</v>
      </c>
      <c r="C9097" s="2">
        <v>1473.5475100000001</v>
      </c>
      <c r="D9097" s="2" t="s">
        <v>130</v>
      </c>
    </row>
    <row r="9098" spans="1:4" ht="14.25" customHeight="1">
      <c r="A9098" s="2">
        <v>1830842</v>
      </c>
      <c r="B9098" s="2" t="s">
        <v>132</v>
      </c>
      <c r="C9098" s="2">
        <v>367.21908100000002</v>
      </c>
      <c r="D9098" s="2" t="s">
        <v>133</v>
      </c>
    </row>
    <row r="9099" spans="1:4" ht="14.25" customHeight="1">
      <c r="A9099" s="2">
        <v>1830844</v>
      </c>
      <c r="B9099" s="2" t="s">
        <v>132</v>
      </c>
      <c r="C9099" s="2">
        <v>2531.7855989999998</v>
      </c>
      <c r="D9099" s="2" t="s">
        <v>133</v>
      </c>
    </row>
    <row r="9100" spans="1:4" ht="14.25" customHeight="1">
      <c r="A9100" s="2">
        <v>1830909</v>
      </c>
      <c r="B9100" s="2" t="s">
        <v>129</v>
      </c>
      <c r="C9100" s="2">
        <v>3170.3025160000002</v>
      </c>
      <c r="D9100" s="2" t="s">
        <v>130</v>
      </c>
    </row>
    <row r="9101" spans="1:4" ht="14.25" customHeight="1">
      <c r="A9101" s="2">
        <v>1831000</v>
      </c>
      <c r="B9101" s="2" t="s">
        <v>132</v>
      </c>
      <c r="C9101" s="2">
        <v>2659</v>
      </c>
      <c r="D9101" s="2" t="s">
        <v>133</v>
      </c>
    </row>
    <row r="9102" spans="1:4" ht="14.25" customHeight="1">
      <c r="A9102" s="2">
        <v>1831223</v>
      </c>
      <c r="B9102" s="2" t="s">
        <v>132</v>
      </c>
      <c r="C9102" s="2">
        <v>323.67785500000002</v>
      </c>
      <c r="D9102" s="2" t="s">
        <v>130</v>
      </c>
    </row>
    <row r="9103" spans="1:4" ht="14.25" customHeight="1">
      <c r="A9103" s="2">
        <v>1831316</v>
      </c>
      <c r="B9103" s="2" t="s">
        <v>132</v>
      </c>
      <c r="C9103" s="2">
        <v>2894.0867480000002</v>
      </c>
      <c r="D9103" s="2" t="s">
        <v>133</v>
      </c>
    </row>
    <row r="9104" spans="1:4" ht="14.25" customHeight="1">
      <c r="A9104" s="2">
        <v>1832824</v>
      </c>
      <c r="B9104" s="2" t="s">
        <v>132</v>
      </c>
      <c r="C9104" s="2">
        <v>1709.5891019999999</v>
      </c>
      <c r="D9104" s="2" t="s">
        <v>133</v>
      </c>
    </row>
    <row r="9105" spans="1:4" ht="14.25" customHeight="1">
      <c r="A9105" s="2">
        <v>1832839</v>
      </c>
      <c r="B9105" s="2" t="s">
        <v>132</v>
      </c>
      <c r="C9105" s="2">
        <v>1295.106053</v>
      </c>
      <c r="D9105" s="2" t="s">
        <v>130</v>
      </c>
    </row>
    <row r="9106" spans="1:4" ht="14.25" customHeight="1">
      <c r="A9106" s="2">
        <v>1832846</v>
      </c>
      <c r="B9106" s="2" t="s">
        <v>132</v>
      </c>
      <c r="C9106" s="2">
        <v>2854</v>
      </c>
      <c r="D9106" s="2" t="s">
        <v>133</v>
      </c>
    </row>
    <row r="9107" spans="1:4" ht="14.25" customHeight="1">
      <c r="A9107" s="2">
        <v>1833186</v>
      </c>
      <c r="B9107" s="2" t="s">
        <v>129</v>
      </c>
      <c r="C9107" s="2">
        <v>2512</v>
      </c>
      <c r="D9107" s="2" t="s">
        <v>133</v>
      </c>
    </row>
    <row r="9108" spans="1:4" ht="14.25" customHeight="1">
      <c r="A9108" s="2">
        <v>1833601</v>
      </c>
      <c r="B9108" s="2" t="s">
        <v>132</v>
      </c>
      <c r="C9108" s="2">
        <v>1039.1666520000001</v>
      </c>
      <c r="D9108" s="2" t="s">
        <v>134</v>
      </c>
    </row>
    <row r="9109" spans="1:4" ht="14.25" customHeight="1">
      <c r="A9109" s="2">
        <v>1833661</v>
      </c>
      <c r="B9109" s="2" t="s">
        <v>132</v>
      </c>
      <c r="C9109" s="2">
        <v>1396.6634389999999</v>
      </c>
      <c r="D9109" s="2" t="s">
        <v>130</v>
      </c>
    </row>
    <row r="9110" spans="1:4" ht="14.25" customHeight="1">
      <c r="A9110" s="2">
        <v>1834303</v>
      </c>
      <c r="B9110" s="2" t="s">
        <v>132</v>
      </c>
      <c r="C9110" s="2">
        <v>2547</v>
      </c>
      <c r="D9110" s="2" t="s">
        <v>130</v>
      </c>
    </row>
    <row r="9111" spans="1:4" ht="14.25" customHeight="1">
      <c r="A9111" s="2">
        <v>1834366</v>
      </c>
      <c r="B9111" s="2" t="s">
        <v>132</v>
      </c>
      <c r="C9111" s="2">
        <v>681</v>
      </c>
      <c r="D9111" s="2" t="s">
        <v>133</v>
      </c>
    </row>
    <row r="9112" spans="1:4" ht="14.25" customHeight="1">
      <c r="A9112" s="2">
        <v>1834562</v>
      </c>
      <c r="B9112" s="2" t="s">
        <v>132</v>
      </c>
      <c r="C9112" s="2">
        <v>2289.7914479999999</v>
      </c>
      <c r="D9112" s="2" t="s">
        <v>133</v>
      </c>
    </row>
    <row r="9113" spans="1:4" ht="14.25" customHeight="1">
      <c r="A9113" s="2">
        <v>1834897</v>
      </c>
      <c r="B9113" s="2" t="s">
        <v>132</v>
      </c>
      <c r="C9113" s="2">
        <v>492</v>
      </c>
      <c r="D9113" s="2" t="s">
        <v>130</v>
      </c>
    </row>
    <row r="9114" spans="1:4" ht="14.25" customHeight="1">
      <c r="A9114" s="2">
        <v>1834943</v>
      </c>
      <c r="B9114" s="2" t="s">
        <v>132</v>
      </c>
      <c r="C9114" s="2">
        <v>2279.9388920000001</v>
      </c>
      <c r="D9114" s="2" t="s">
        <v>130</v>
      </c>
    </row>
    <row r="9115" spans="1:4" ht="14.25" customHeight="1">
      <c r="A9115" s="2">
        <v>1835178</v>
      </c>
      <c r="B9115" s="2" t="s">
        <v>129</v>
      </c>
      <c r="C9115" s="2">
        <v>1558.954798</v>
      </c>
      <c r="D9115" s="2" t="s">
        <v>133</v>
      </c>
    </row>
    <row r="9116" spans="1:4" ht="14.25" customHeight="1">
      <c r="A9116" s="2">
        <v>1835684</v>
      </c>
      <c r="B9116" s="2" t="s">
        <v>132</v>
      </c>
      <c r="C9116" s="2">
        <v>2525</v>
      </c>
      <c r="D9116" s="2" t="s">
        <v>133</v>
      </c>
    </row>
    <row r="9117" spans="1:4" ht="14.25" customHeight="1">
      <c r="A9117" s="2">
        <v>1835977</v>
      </c>
      <c r="B9117" s="2" t="s">
        <v>132</v>
      </c>
      <c r="C9117" s="2">
        <v>3591.748047</v>
      </c>
      <c r="D9117" s="2" t="s">
        <v>130</v>
      </c>
    </row>
    <row r="9118" spans="1:4" ht="14.25" customHeight="1">
      <c r="A9118" s="2">
        <v>1836204</v>
      </c>
      <c r="B9118" s="2" t="s">
        <v>129</v>
      </c>
      <c r="C9118" s="2">
        <v>2434</v>
      </c>
      <c r="D9118" s="2" t="s">
        <v>133</v>
      </c>
    </row>
    <row r="9119" spans="1:4" ht="14.25" customHeight="1">
      <c r="A9119" s="2">
        <v>1836811</v>
      </c>
      <c r="B9119" s="2" t="s">
        <v>132</v>
      </c>
      <c r="C9119" s="2">
        <v>2401.5345659999998</v>
      </c>
      <c r="D9119" s="2" t="s">
        <v>130</v>
      </c>
    </row>
    <row r="9120" spans="1:4" ht="14.25" customHeight="1">
      <c r="A9120" s="2">
        <v>1837185</v>
      </c>
      <c r="B9120" s="2" t="s">
        <v>129</v>
      </c>
      <c r="C9120" s="2">
        <v>2546.4719519999999</v>
      </c>
      <c r="D9120" s="2" t="s">
        <v>134</v>
      </c>
    </row>
    <row r="9121" spans="1:4" ht="14.25" customHeight="1">
      <c r="A9121" s="2">
        <v>1837232</v>
      </c>
      <c r="B9121" s="2" t="s">
        <v>132</v>
      </c>
      <c r="C9121" s="2">
        <v>3440.9700699999999</v>
      </c>
      <c r="D9121" s="2" t="s">
        <v>133</v>
      </c>
    </row>
    <row r="9122" spans="1:4" ht="14.25" customHeight="1">
      <c r="A9122" s="2">
        <v>1837607</v>
      </c>
      <c r="B9122" s="2" t="s">
        <v>132</v>
      </c>
      <c r="C9122" s="2">
        <v>987</v>
      </c>
      <c r="D9122" s="2" t="s">
        <v>130</v>
      </c>
    </row>
    <row r="9123" spans="1:4" ht="14.25" customHeight="1">
      <c r="A9123" s="2">
        <v>1837717</v>
      </c>
      <c r="B9123" s="2" t="s">
        <v>132</v>
      </c>
      <c r="C9123" s="2">
        <v>3284</v>
      </c>
      <c r="D9123" s="2" t="s">
        <v>134</v>
      </c>
    </row>
    <row r="9124" spans="1:4" ht="14.25" customHeight="1">
      <c r="A9124" s="2">
        <v>1837812</v>
      </c>
      <c r="B9124" s="2" t="s">
        <v>129</v>
      </c>
      <c r="C9124" s="2">
        <v>3492.999202</v>
      </c>
      <c r="D9124" s="2" t="s">
        <v>133</v>
      </c>
    </row>
    <row r="9125" spans="1:4" ht="14.25" customHeight="1">
      <c r="A9125" s="2">
        <v>1837990</v>
      </c>
      <c r="B9125" s="2" t="s">
        <v>132</v>
      </c>
      <c r="C9125" s="2">
        <v>1865.856998</v>
      </c>
      <c r="D9125" s="2" t="s">
        <v>133</v>
      </c>
    </row>
    <row r="9126" spans="1:4" ht="14.25" customHeight="1">
      <c r="A9126" s="2">
        <v>1838222</v>
      </c>
      <c r="B9126" s="2" t="s">
        <v>132</v>
      </c>
      <c r="C9126" s="2">
        <v>1939.968744</v>
      </c>
      <c r="D9126" s="2" t="s">
        <v>133</v>
      </c>
    </row>
    <row r="9127" spans="1:4" ht="14.25" customHeight="1">
      <c r="A9127" s="2">
        <v>1838270</v>
      </c>
      <c r="B9127" s="2" t="s">
        <v>132</v>
      </c>
      <c r="C9127" s="2">
        <v>3788.2692510000002</v>
      </c>
      <c r="D9127" s="2" t="s">
        <v>133</v>
      </c>
    </row>
    <row r="9128" spans="1:4" ht="14.25" customHeight="1">
      <c r="A9128" s="2">
        <v>1838473</v>
      </c>
      <c r="B9128" s="2" t="s">
        <v>132</v>
      </c>
      <c r="C9128" s="2">
        <v>348.1751582</v>
      </c>
      <c r="D9128" s="2" t="s">
        <v>134</v>
      </c>
    </row>
    <row r="9129" spans="1:4" ht="14.25" customHeight="1">
      <c r="A9129" s="2">
        <v>1838791</v>
      </c>
      <c r="B9129" s="2" t="s">
        <v>132</v>
      </c>
      <c r="C9129" s="2">
        <v>2030</v>
      </c>
      <c r="D9129" s="2" t="s">
        <v>130</v>
      </c>
    </row>
    <row r="9130" spans="1:4" ht="14.25" customHeight="1">
      <c r="A9130" s="2">
        <v>1838867</v>
      </c>
      <c r="B9130" s="2" t="s">
        <v>132</v>
      </c>
      <c r="C9130" s="2">
        <v>1328</v>
      </c>
      <c r="D9130" s="2" t="s">
        <v>130</v>
      </c>
    </row>
    <row r="9131" spans="1:4" ht="14.25" customHeight="1">
      <c r="A9131" s="2">
        <v>1838944</v>
      </c>
      <c r="B9131" s="2" t="s">
        <v>132</v>
      </c>
      <c r="C9131" s="2">
        <v>2892.4069460000001</v>
      </c>
      <c r="D9131" s="2" t="s">
        <v>133</v>
      </c>
    </row>
    <row r="9132" spans="1:4" ht="14.25" customHeight="1">
      <c r="A9132" s="2">
        <v>1839264</v>
      </c>
      <c r="B9132" s="2" t="s">
        <v>129</v>
      </c>
      <c r="C9132" s="2">
        <v>601.13081650000004</v>
      </c>
      <c r="D9132" s="2" t="s">
        <v>133</v>
      </c>
    </row>
    <row r="9133" spans="1:4" ht="14.25" customHeight="1">
      <c r="A9133" s="2">
        <v>1839272</v>
      </c>
      <c r="B9133" s="2" t="s">
        <v>132</v>
      </c>
      <c r="C9133" s="2">
        <v>2186.7433259999998</v>
      </c>
      <c r="D9133" s="2" t="s">
        <v>133</v>
      </c>
    </row>
    <row r="9134" spans="1:4" ht="14.25" customHeight="1">
      <c r="A9134" s="2">
        <v>1839320</v>
      </c>
      <c r="B9134" s="2" t="s">
        <v>132</v>
      </c>
      <c r="C9134" s="2">
        <v>1070.093065</v>
      </c>
      <c r="D9134" s="2" t="s">
        <v>133</v>
      </c>
    </row>
    <row r="9135" spans="1:4" ht="14.25" customHeight="1">
      <c r="A9135" s="2">
        <v>1839343</v>
      </c>
      <c r="B9135" s="2" t="s">
        <v>132</v>
      </c>
      <c r="C9135" s="2">
        <v>1496</v>
      </c>
      <c r="D9135" s="2" t="s">
        <v>130</v>
      </c>
    </row>
    <row r="9136" spans="1:4" ht="14.25" customHeight="1">
      <c r="A9136" s="2">
        <v>1839462</v>
      </c>
      <c r="B9136" s="2" t="s">
        <v>129</v>
      </c>
      <c r="C9136" s="2">
        <v>3578.212959</v>
      </c>
      <c r="D9136" s="2" t="s">
        <v>133</v>
      </c>
    </row>
    <row r="9137" spans="1:4" ht="14.25" customHeight="1">
      <c r="A9137" s="2">
        <v>1839664</v>
      </c>
      <c r="B9137" s="2" t="s">
        <v>132</v>
      </c>
      <c r="C9137" s="2">
        <v>563.43834460000005</v>
      </c>
      <c r="D9137" s="2" t="s">
        <v>133</v>
      </c>
    </row>
    <row r="9138" spans="1:4" ht="14.25" customHeight="1">
      <c r="A9138" s="2">
        <v>1839698</v>
      </c>
      <c r="B9138" s="2" t="s">
        <v>132</v>
      </c>
      <c r="C9138" s="2">
        <v>1055.963792</v>
      </c>
      <c r="D9138" s="2" t="s">
        <v>133</v>
      </c>
    </row>
    <row r="9139" spans="1:4" ht="14.25" customHeight="1">
      <c r="A9139" s="2">
        <v>1839827</v>
      </c>
      <c r="B9139" s="2" t="s">
        <v>132</v>
      </c>
      <c r="C9139" s="2">
        <v>2070</v>
      </c>
      <c r="D9139" s="2" t="s">
        <v>130</v>
      </c>
    </row>
    <row r="9140" spans="1:4" ht="14.25" customHeight="1">
      <c r="A9140" s="2">
        <v>1840284</v>
      </c>
      <c r="B9140" s="2" t="s">
        <v>129</v>
      </c>
      <c r="C9140" s="2">
        <v>3087</v>
      </c>
      <c r="D9140" s="2" t="s">
        <v>133</v>
      </c>
    </row>
    <row r="9141" spans="1:4" ht="14.25" customHeight="1">
      <c r="A9141" s="2">
        <v>1840305</v>
      </c>
      <c r="B9141" s="2" t="s">
        <v>129</v>
      </c>
      <c r="C9141" s="2">
        <v>668.76935849999995</v>
      </c>
      <c r="D9141" s="2" t="s">
        <v>130</v>
      </c>
    </row>
    <row r="9142" spans="1:4" ht="14.25" customHeight="1">
      <c r="A9142" s="2">
        <v>1840345</v>
      </c>
      <c r="B9142" s="2" t="s">
        <v>132</v>
      </c>
      <c r="C9142" s="2">
        <v>1985.0276309999999</v>
      </c>
      <c r="D9142" s="2" t="s">
        <v>130</v>
      </c>
    </row>
    <row r="9143" spans="1:4" ht="14.25" customHeight="1">
      <c r="A9143" s="2">
        <v>1840423</v>
      </c>
      <c r="B9143" s="2" t="s">
        <v>132</v>
      </c>
      <c r="C9143" s="2">
        <v>3212.6623589999999</v>
      </c>
      <c r="D9143" s="2" t="s">
        <v>130</v>
      </c>
    </row>
    <row r="9144" spans="1:4" ht="14.25" customHeight="1">
      <c r="A9144" s="2">
        <v>1840430</v>
      </c>
      <c r="B9144" s="2" t="s">
        <v>132</v>
      </c>
      <c r="C9144" s="2">
        <v>3557.5346260000001</v>
      </c>
      <c r="D9144" s="2" t="s">
        <v>133</v>
      </c>
    </row>
    <row r="9145" spans="1:4" ht="14.25" customHeight="1">
      <c r="A9145" s="2">
        <v>1840477</v>
      </c>
      <c r="B9145" s="2" t="s">
        <v>132</v>
      </c>
      <c r="C9145" s="2">
        <v>2336.789464</v>
      </c>
      <c r="D9145" s="2" t="s">
        <v>130</v>
      </c>
    </row>
    <row r="9146" spans="1:4" ht="14.25" customHeight="1">
      <c r="A9146" s="2">
        <v>1840480</v>
      </c>
      <c r="B9146" s="2" t="s">
        <v>132</v>
      </c>
      <c r="C9146" s="2">
        <v>996.71634900000004</v>
      </c>
      <c r="D9146" s="2" t="s">
        <v>133</v>
      </c>
    </row>
    <row r="9147" spans="1:4" ht="14.25" customHeight="1">
      <c r="A9147" s="2">
        <v>1840732</v>
      </c>
      <c r="B9147" s="2" t="s">
        <v>132</v>
      </c>
      <c r="C9147" s="2">
        <v>726.22114799999997</v>
      </c>
      <c r="D9147" s="2" t="s">
        <v>133</v>
      </c>
    </row>
    <row r="9148" spans="1:4" ht="14.25" customHeight="1">
      <c r="A9148" s="2">
        <v>1841312</v>
      </c>
      <c r="B9148" s="2" t="s">
        <v>132</v>
      </c>
      <c r="C9148" s="2">
        <v>2242.4057429999998</v>
      </c>
      <c r="D9148" s="2" t="s">
        <v>133</v>
      </c>
    </row>
    <row r="9149" spans="1:4" ht="14.25" customHeight="1">
      <c r="A9149" s="2">
        <v>1841774</v>
      </c>
      <c r="B9149" s="2" t="s">
        <v>132</v>
      </c>
      <c r="C9149" s="2">
        <v>1638.200337</v>
      </c>
      <c r="D9149" s="2" t="s">
        <v>133</v>
      </c>
    </row>
    <row r="9150" spans="1:4" ht="14.25" customHeight="1">
      <c r="A9150" s="2">
        <v>1842185</v>
      </c>
      <c r="B9150" s="2" t="s">
        <v>132</v>
      </c>
      <c r="C9150" s="2">
        <v>1770.557215</v>
      </c>
      <c r="D9150" s="2" t="s">
        <v>130</v>
      </c>
    </row>
    <row r="9151" spans="1:4" ht="14.25" customHeight="1">
      <c r="A9151" s="2">
        <v>1842562</v>
      </c>
      <c r="B9151" s="2" t="s">
        <v>132</v>
      </c>
      <c r="C9151" s="2">
        <v>2866</v>
      </c>
      <c r="D9151" s="2" t="s">
        <v>133</v>
      </c>
    </row>
    <row r="9152" spans="1:4" ht="14.25" customHeight="1">
      <c r="A9152" s="2">
        <v>1843112</v>
      </c>
      <c r="B9152" s="2" t="s">
        <v>132</v>
      </c>
      <c r="C9152" s="2">
        <v>1104</v>
      </c>
      <c r="D9152" s="2" t="s">
        <v>133</v>
      </c>
    </row>
    <row r="9153" spans="1:4" ht="14.25" customHeight="1">
      <c r="A9153" s="2">
        <v>1843239</v>
      </c>
      <c r="B9153" s="2" t="s">
        <v>129</v>
      </c>
      <c r="C9153" s="2">
        <v>2453.375888</v>
      </c>
      <c r="D9153" s="2" t="s">
        <v>130</v>
      </c>
    </row>
    <row r="9154" spans="1:4" ht="14.25" customHeight="1">
      <c r="A9154" s="2">
        <v>1843453</v>
      </c>
      <c r="B9154" s="2" t="s">
        <v>132</v>
      </c>
      <c r="C9154" s="2">
        <v>582.87807210000005</v>
      </c>
      <c r="D9154" s="2" t="s">
        <v>130</v>
      </c>
    </row>
    <row r="9155" spans="1:4" ht="14.25" customHeight="1">
      <c r="A9155" s="2">
        <v>1843792</v>
      </c>
      <c r="B9155" s="2" t="s">
        <v>132</v>
      </c>
      <c r="C9155" s="2">
        <v>2853</v>
      </c>
      <c r="D9155" s="2" t="s">
        <v>133</v>
      </c>
    </row>
    <row r="9156" spans="1:4" ht="14.25" customHeight="1">
      <c r="A9156" s="2">
        <v>1844142</v>
      </c>
      <c r="B9156" s="2" t="s">
        <v>129</v>
      </c>
      <c r="C9156" s="2">
        <v>2954.7832629999998</v>
      </c>
      <c r="D9156" s="2" t="s">
        <v>133</v>
      </c>
    </row>
    <row r="9157" spans="1:4" ht="14.25" customHeight="1">
      <c r="A9157" s="2">
        <v>1844150</v>
      </c>
      <c r="B9157" s="2" t="s">
        <v>132</v>
      </c>
      <c r="C9157" s="2">
        <v>2597.7392260000001</v>
      </c>
      <c r="D9157" s="2" t="s">
        <v>133</v>
      </c>
    </row>
    <row r="9158" spans="1:4" ht="14.25" customHeight="1">
      <c r="A9158" s="2">
        <v>1844213</v>
      </c>
      <c r="B9158" s="2" t="s">
        <v>132</v>
      </c>
      <c r="C9158" s="2">
        <v>1529.785104</v>
      </c>
      <c r="D9158" s="2" t="s">
        <v>134</v>
      </c>
    </row>
    <row r="9159" spans="1:4" ht="14.25" customHeight="1">
      <c r="A9159" s="2">
        <v>1844361</v>
      </c>
      <c r="B9159" s="2" t="s">
        <v>129</v>
      </c>
      <c r="C9159" s="2">
        <v>2162.9961280000002</v>
      </c>
      <c r="D9159" s="2" t="s">
        <v>130</v>
      </c>
    </row>
    <row r="9160" spans="1:4" ht="14.25" customHeight="1">
      <c r="A9160" s="2">
        <v>1844477</v>
      </c>
      <c r="B9160" s="2" t="s">
        <v>132</v>
      </c>
      <c r="C9160" s="2">
        <v>2808.4677780000002</v>
      </c>
      <c r="D9160" s="2" t="s">
        <v>130</v>
      </c>
    </row>
    <row r="9161" spans="1:4" ht="14.25" customHeight="1">
      <c r="A9161" s="2">
        <v>1844596</v>
      </c>
      <c r="B9161" s="2" t="s">
        <v>132</v>
      </c>
      <c r="C9161" s="2">
        <v>2922.631613</v>
      </c>
      <c r="D9161" s="2" t="s">
        <v>133</v>
      </c>
    </row>
    <row r="9162" spans="1:4" ht="14.25" customHeight="1">
      <c r="A9162" s="2">
        <v>1844616</v>
      </c>
      <c r="B9162" s="2" t="s">
        <v>129</v>
      </c>
      <c r="C9162" s="2">
        <v>696.77002709999999</v>
      </c>
      <c r="D9162" s="2" t="s">
        <v>133</v>
      </c>
    </row>
    <row r="9163" spans="1:4" ht="14.25" customHeight="1">
      <c r="A9163" s="2">
        <v>1844732</v>
      </c>
      <c r="B9163" s="2" t="s">
        <v>132</v>
      </c>
      <c r="C9163" s="2">
        <v>1058</v>
      </c>
      <c r="D9163" s="2" t="s">
        <v>133</v>
      </c>
    </row>
    <row r="9164" spans="1:4" ht="14.25" customHeight="1">
      <c r="A9164" s="2">
        <v>1845119</v>
      </c>
      <c r="B9164" s="2" t="s">
        <v>132</v>
      </c>
      <c r="C9164" s="2">
        <v>3319</v>
      </c>
      <c r="D9164" s="2" t="s">
        <v>130</v>
      </c>
    </row>
    <row r="9165" spans="1:4" ht="14.25" customHeight="1">
      <c r="A9165" s="2">
        <v>1845381</v>
      </c>
      <c r="B9165" s="2" t="s">
        <v>129</v>
      </c>
      <c r="C9165" s="2">
        <v>451.66180630000002</v>
      </c>
      <c r="D9165" s="2" t="s">
        <v>130</v>
      </c>
    </row>
    <row r="9166" spans="1:4" ht="14.25" customHeight="1">
      <c r="A9166" s="2">
        <v>1845554</v>
      </c>
      <c r="B9166" s="2" t="s">
        <v>132</v>
      </c>
      <c r="C9166" s="2">
        <v>856.75553300000001</v>
      </c>
      <c r="D9166" s="2" t="s">
        <v>133</v>
      </c>
    </row>
    <row r="9167" spans="1:4" ht="14.25" customHeight="1">
      <c r="A9167" s="2">
        <v>1846417</v>
      </c>
      <c r="B9167" s="2" t="s">
        <v>132</v>
      </c>
      <c r="C9167" s="2">
        <v>515.74812150000002</v>
      </c>
      <c r="D9167" s="2" t="s">
        <v>130</v>
      </c>
    </row>
    <row r="9168" spans="1:4" ht="14.25" customHeight="1">
      <c r="A9168" s="2">
        <v>1847229</v>
      </c>
      <c r="B9168" s="2" t="s">
        <v>129</v>
      </c>
      <c r="C9168" s="2">
        <v>740.00043730000004</v>
      </c>
      <c r="D9168" s="2" t="s">
        <v>130</v>
      </c>
    </row>
    <row r="9169" spans="1:4" ht="14.25" customHeight="1">
      <c r="A9169" s="2">
        <v>1847300</v>
      </c>
      <c r="B9169" s="2" t="s">
        <v>132</v>
      </c>
      <c r="C9169" s="2">
        <v>1260</v>
      </c>
      <c r="D9169" s="2" t="s">
        <v>133</v>
      </c>
    </row>
    <row r="9170" spans="1:4" ht="14.25" customHeight="1">
      <c r="A9170" s="2">
        <v>1847382</v>
      </c>
      <c r="B9170" s="2" t="s">
        <v>129</v>
      </c>
      <c r="C9170" s="2">
        <v>790.03760650000004</v>
      </c>
      <c r="D9170" s="2" t="s">
        <v>133</v>
      </c>
    </row>
    <row r="9171" spans="1:4" ht="14.25" customHeight="1">
      <c r="A9171" s="2">
        <v>1847588</v>
      </c>
      <c r="B9171" s="2" t="s">
        <v>132</v>
      </c>
      <c r="C9171" s="2">
        <v>260.67761000000002</v>
      </c>
      <c r="D9171" s="2" t="s">
        <v>133</v>
      </c>
    </row>
    <row r="9172" spans="1:4" ht="14.25" customHeight="1">
      <c r="A9172" s="2">
        <v>1847905</v>
      </c>
      <c r="B9172" s="2" t="s">
        <v>132</v>
      </c>
      <c r="C9172" s="2">
        <v>1504</v>
      </c>
      <c r="D9172" s="2" t="s">
        <v>130</v>
      </c>
    </row>
    <row r="9173" spans="1:4" ht="14.25" customHeight="1">
      <c r="A9173" s="2">
        <v>1848185</v>
      </c>
      <c r="B9173" s="2" t="s">
        <v>132</v>
      </c>
      <c r="C9173" s="2">
        <v>875.29279080000003</v>
      </c>
      <c r="D9173" s="2" t="s">
        <v>130</v>
      </c>
    </row>
    <row r="9174" spans="1:4" ht="14.25" customHeight="1">
      <c r="A9174" s="2">
        <v>1848623</v>
      </c>
      <c r="B9174" s="2" t="s">
        <v>132</v>
      </c>
      <c r="C9174" s="2">
        <v>1680.6203519999999</v>
      </c>
      <c r="D9174" s="2" t="s">
        <v>134</v>
      </c>
    </row>
    <row r="9175" spans="1:4" ht="14.25" customHeight="1">
      <c r="A9175" s="2">
        <v>1848794</v>
      </c>
      <c r="B9175" s="2" t="s">
        <v>132</v>
      </c>
      <c r="C9175" s="2">
        <v>903.75597589999995</v>
      </c>
      <c r="D9175" s="2" t="s">
        <v>133</v>
      </c>
    </row>
    <row r="9176" spans="1:4" ht="14.25" customHeight="1">
      <c r="A9176" s="2">
        <v>1849047</v>
      </c>
      <c r="B9176" s="2" t="s">
        <v>129</v>
      </c>
      <c r="C9176" s="2">
        <v>232.5749764</v>
      </c>
      <c r="D9176" s="2" t="s">
        <v>130</v>
      </c>
    </row>
    <row r="9177" spans="1:4" ht="14.25" customHeight="1">
      <c r="A9177" s="2">
        <v>1849181</v>
      </c>
      <c r="B9177" s="2" t="s">
        <v>132</v>
      </c>
      <c r="C9177" s="2">
        <v>1681.3198199999999</v>
      </c>
      <c r="D9177" s="2" t="s">
        <v>130</v>
      </c>
    </row>
    <row r="9178" spans="1:4" ht="14.25" customHeight="1">
      <c r="A9178" s="2">
        <v>1849280</v>
      </c>
      <c r="B9178" s="2" t="s">
        <v>132</v>
      </c>
      <c r="C9178" s="2">
        <v>1909.278532</v>
      </c>
      <c r="D9178" s="2" t="s">
        <v>133</v>
      </c>
    </row>
    <row r="9179" spans="1:4" ht="14.25" customHeight="1">
      <c r="A9179" s="2">
        <v>1849656</v>
      </c>
      <c r="B9179" s="2" t="s">
        <v>129</v>
      </c>
      <c r="C9179" s="2">
        <v>1656.3178849999999</v>
      </c>
      <c r="D9179" s="2" t="s">
        <v>133</v>
      </c>
    </row>
    <row r="9180" spans="1:4" ht="14.25" customHeight="1">
      <c r="A9180" s="2">
        <v>1849707</v>
      </c>
      <c r="B9180" s="2" t="s">
        <v>129</v>
      </c>
      <c r="C9180" s="2">
        <v>1623.1818989999999</v>
      </c>
      <c r="D9180" s="2" t="s">
        <v>130</v>
      </c>
    </row>
    <row r="9181" spans="1:4" ht="14.25" customHeight="1">
      <c r="A9181" s="2">
        <v>1849784</v>
      </c>
      <c r="B9181" s="2" t="s">
        <v>132</v>
      </c>
      <c r="C9181" s="2">
        <v>2493.7103000000002</v>
      </c>
      <c r="D9181" s="2" t="s">
        <v>133</v>
      </c>
    </row>
    <row r="9182" spans="1:4" ht="14.25" customHeight="1">
      <c r="A9182" s="2">
        <v>1849927</v>
      </c>
      <c r="B9182" s="2" t="s">
        <v>132</v>
      </c>
      <c r="C9182" s="2">
        <v>1359</v>
      </c>
      <c r="D9182" s="2" t="s">
        <v>130</v>
      </c>
    </row>
    <row r="9183" spans="1:4" ht="14.25" customHeight="1">
      <c r="A9183" s="2">
        <v>1849972</v>
      </c>
      <c r="B9183" s="2" t="s">
        <v>132</v>
      </c>
      <c r="C9183" s="2">
        <v>3580.8497379999999</v>
      </c>
      <c r="D9183" s="2" t="s">
        <v>133</v>
      </c>
    </row>
    <row r="9184" spans="1:4" ht="14.25" customHeight="1">
      <c r="A9184" s="2">
        <v>1850558</v>
      </c>
      <c r="B9184" s="2" t="s">
        <v>132</v>
      </c>
      <c r="C9184" s="2">
        <v>1507.8867769999999</v>
      </c>
      <c r="D9184" s="2" t="s">
        <v>133</v>
      </c>
    </row>
    <row r="9185" spans="1:4" ht="14.25" customHeight="1">
      <c r="A9185" s="2">
        <v>1850583</v>
      </c>
      <c r="B9185" s="2" t="s">
        <v>129</v>
      </c>
      <c r="C9185" s="2">
        <v>2570.0710680000002</v>
      </c>
      <c r="D9185" s="2" t="s">
        <v>134</v>
      </c>
    </row>
    <row r="9186" spans="1:4" ht="14.25" customHeight="1">
      <c r="A9186" s="2">
        <v>1850944</v>
      </c>
      <c r="B9186" s="2" t="s">
        <v>132</v>
      </c>
      <c r="C9186" s="2">
        <v>1953.8240860000001</v>
      </c>
      <c r="D9186" s="2" t="s">
        <v>133</v>
      </c>
    </row>
    <row r="9187" spans="1:4" ht="14.25" customHeight="1">
      <c r="A9187" s="2">
        <v>1851237</v>
      </c>
      <c r="B9187" s="2" t="s">
        <v>129</v>
      </c>
      <c r="C9187" s="2">
        <v>1535</v>
      </c>
      <c r="D9187" s="2" t="s">
        <v>130</v>
      </c>
    </row>
    <row r="9188" spans="1:4" ht="14.25" customHeight="1">
      <c r="A9188" s="2">
        <v>1851303</v>
      </c>
      <c r="B9188" s="2" t="s">
        <v>129</v>
      </c>
      <c r="C9188" s="2">
        <v>3021.441135</v>
      </c>
      <c r="D9188" s="2" t="s">
        <v>130</v>
      </c>
    </row>
    <row r="9189" spans="1:4" ht="14.25" customHeight="1">
      <c r="A9189" s="2">
        <v>1851329</v>
      </c>
      <c r="B9189" s="2" t="s">
        <v>132</v>
      </c>
      <c r="C9189" s="2">
        <v>2332.236938</v>
      </c>
      <c r="D9189" s="2" t="s">
        <v>130</v>
      </c>
    </row>
    <row r="9190" spans="1:4" ht="14.25" customHeight="1">
      <c r="A9190" s="2">
        <v>1851357</v>
      </c>
      <c r="B9190" s="2" t="s">
        <v>129</v>
      </c>
      <c r="C9190" s="2">
        <v>2399</v>
      </c>
      <c r="D9190" s="2" t="s">
        <v>130</v>
      </c>
    </row>
    <row r="9191" spans="1:4" ht="14.25" customHeight="1">
      <c r="A9191" s="2">
        <v>1851549</v>
      </c>
      <c r="B9191" s="2" t="s">
        <v>129</v>
      </c>
      <c r="C9191" s="2">
        <v>2476</v>
      </c>
      <c r="D9191" s="2" t="s">
        <v>134</v>
      </c>
    </row>
    <row r="9192" spans="1:4" ht="14.25" customHeight="1">
      <c r="A9192" s="2">
        <v>1851908</v>
      </c>
      <c r="B9192" s="2" t="s">
        <v>132</v>
      </c>
      <c r="C9192" s="2">
        <v>2831</v>
      </c>
      <c r="D9192" s="2" t="s">
        <v>133</v>
      </c>
    </row>
    <row r="9193" spans="1:4" ht="14.25" customHeight="1">
      <c r="A9193" s="2">
        <v>1851928</v>
      </c>
      <c r="B9193" s="2" t="s">
        <v>132</v>
      </c>
      <c r="C9193" s="2">
        <v>609</v>
      </c>
      <c r="D9193" s="2" t="s">
        <v>133</v>
      </c>
    </row>
    <row r="9194" spans="1:4" ht="14.25" customHeight="1">
      <c r="A9194" s="2">
        <v>1852060</v>
      </c>
      <c r="B9194" s="2" t="s">
        <v>132</v>
      </c>
      <c r="C9194" s="2">
        <v>2769.3813530000002</v>
      </c>
      <c r="D9194" s="2" t="s">
        <v>133</v>
      </c>
    </row>
    <row r="9195" spans="1:4" ht="14.25" customHeight="1">
      <c r="A9195" s="2">
        <v>1852424</v>
      </c>
      <c r="B9195" s="2" t="s">
        <v>132</v>
      </c>
      <c r="C9195" s="2">
        <v>238</v>
      </c>
      <c r="D9195" s="2" t="s">
        <v>133</v>
      </c>
    </row>
    <row r="9196" spans="1:4" ht="14.25" customHeight="1">
      <c r="A9196" s="2">
        <v>1852486</v>
      </c>
      <c r="B9196" s="2" t="s">
        <v>132</v>
      </c>
      <c r="C9196" s="2">
        <v>2613.3429999999998</v>
      </c>
      <c r="D9196" s="2" t="s">
        <v>133</v>
      </c>
    </row>
    <row r="9197" spans="1:4" ht="14.25" customHeight="1">
      <c r="A9197" s="2">
        <v>1852609</v>
      </c>
      <c r="B9197" s="2" t="s">
        <v>132</v>
      </c>
      <c r="C9197" s="2">
        <v>3471.0420389999999</v>
      </c>
      <c r="D9197" s="2" t="s">
        <v>130</v>
      </c>
    </row>
    <row r="9198" spans="1:4" ht="14.25" customHeight="1">
      <c r="A9198" s="2">
        <v>1853455</v>
      </c>
      <c r="B9198" s="2" t="s">
        <v>132</v>
      </c>
      <c r="C9198" s="2">
        <v>2888.5402709999998</v>
      </c>
      <c r="D9198" s="2" t="s">
        <v>130</v>
      </c>
    </row>
    <row r="9199" spans="1:4" ht="14.25" customHeight="1">
      <c r="A9199" s="2">
        <v>1853481</v>
      </c>
      <c r="B9199" s="2" t="s">
        <v>129</v>
      </c>
      <c r="C9199" s="2">
        <v>1973.244919</v>
      </c>
      <c r="D9199" s="2" t="s">
        <v>134</v>
      </c>
    </row>
    <row r="9200" spans="1:4" ht="14.25" customHeight="1">
      <c r="A9200" s="2">
        <v>1853930</v>
      </c>
      <c r="B9200" s="2" t="s">
        <v>132</v>
      </c>
      <c r="C9200" s="2">
        <v>3614.0424750000002</v>
      </c>
      <c r="D9200" s="2" t="s">
        <v>133</v>
      </c>
    </row>
    <row r="9201" spans="1:4" ht="14.25" customHeight="1">
      <c r="A9201" s="2">
        <v>1854441</v>
      </c>
      <c r="B9201" s="2" t="s">
        <v>129</v>
      </c>
      <c r="C9201" s="2">
        <v>1644.7135089999999</v>
      </c>
      <c r="D9201" s="2" t="s">
        <v>130</v>
      </c>
    </row>
    <row r="9202" spans="1:4" ht="14.25" customHeight="1">
      <c r="A9202" s="2">
        <v>1854667</v>
      </c>
      <c r="B9202" s="2" t="s">
        <v>132</v>
      </c>
      <c r="C9202" s="2">
        <v>2246.713401</v>
      </c>
      <c r="D9202" s="2" t="s">
        <v>130</v>
      </c>
    </row>
    <row r="9203" spans="1:4" ht="14.25" customHeight="1">
      <c r="A9203" s="2">
        <v>1854788</v>
      </c>
      <c r="B9203" s="2" t="s">
        <v>132</v>
      </c>
      <c r="C9203" s="2">
        <v>1300.0891340000001</v>
      </c>
      <c r="D9203" s="2" t="s">
        <v>133</v>
      </c>
    </row>
    <row r="9204" spans="1:4" ht="14.25" customHeight="1">
      <c r="A9204" s="2">
        <v>1855220</v>
      </c>
      <c r="B9204" s="2" t="s">
        <v>132</v>
      </c>
      <c r="C9204" s="2">
        <v>539</v>
      </c>
      <c r="D9204" s="2" t="s">
        <v>133</v>
      </c>
    </row>
    <row r="9205" spans="1:4" ht="14.25" customHeight="1">
      <c r="A9205" s="2">
        <v>1855330</v>
      </c>
      <c r="B9205" s="2" t="s">
        <v>132</v>
      </c>
      <c r="C9205" s="2">
        <v>3372.5298509999998</v>
      </c>
      <c r="D9205" s="2" t="s">
        <v>133</v>
      </c>
    </row>
    <row r="9206" spans="1:4" ht="14.25" customHeight="1">
      <c r="A9206" s="2">
        <v>1855528</v>
      </c>
      <c r="B9206" s="2" t="s">
        <v>132</v>
      </c>
      <c r="C9206" s="2">
        <v>1338.714974</v>
      </c>
      <c r="D9206" s="2" t="s">
        <v>133</v>
      </c>
    </row>
    <row r="9207" spans="1:4" ht="14.25" customHeight="1">
      <c r="A9207" s="2">
        <v>1855675</v>
      </c>
      <c r="B9207" s="2" t="s">
        <v>132</v>
      </c>
      <c r="C9207" s="2">
        <v>2825.3266119999998</v>
      </c>
      <c r="D9207" s="2" t="s">
        <v>130</v>
      </c>
    </row>
    <row r="9208" spans="1:4" ht="14.25" customHeight="1">
      <c r="A9208" s="2">
        <v>1855698</v>
      </c>
      <c r="B9208" s="2" t="s">
        <v>129</v>
      </c>
      <c r="C9208" s="2">
        <v>3774.5142040000001</v>
      </c>
      <c r="D9208" s="2" t="s">
        <v>133</v>
      </c>
    </row>
    <row r="9209" spans="1:4" ht="14.25" customHeight="1">
      <c r="A9209" s="2">
        <v>1855956</v>
      </c>
      <c r="B9209" s="2" t="s">
        <v>129</v>
      </c>
      <c r="C9209" s="2">
        <v>3439</v>
      </c>
      <c r="D9209" s="2" t="s">
        <v>133</v>
      </c>
    </row>
    <row r="9210" spans="1:4" ht="14.25" customHeight="1">
      <c r="A9210" s="2">
        <v>1856307</v>
      </c>
      <c r="B9210" s="2" t="s">
        <v>129</v>
      </c>
      <c r="C9210" s="2">
        <v>3590.0525550000002</v>
      </c>
      <c r="D9210" s="2" t="s">
        <v>130</v>
      </c>
    </row>
    <row r="9211" spans="1:4" ht="14.25" customHeight="1">
      <c r="A9211" s="2">
        <v>1856360</v>
      </c>
      <c r="B9211" s="2" t="s">
        <v>132</v>
      </c>
      <c r="C9211" s="2">
        <v>1546.67752</v>
      </c>
      <c r="D9211" s="2" t="s">
        <v>133</v>
      </c>
    </row>
    <row r="9212" spans="1:4" ht="14.25" customHeight="1">
      <c r="A9212" s="2">
        <v>1856601</v>
      </c>
      <c r="B9212" s="2" t="s">
        <v>129</v>
      </c>
      <c r="C9212" s="2">
        <v>3111.9930239999999</v>
      </c>
      <c r="D9212" s="2" t="s">
        <v>130</v>
      </c>
    </row>
    <row r="9213" spans="1:4" ht="14.25" customHeight="1">
      <c r="A9213" s="2">
        <v>1856627</v>
      </c>
      <c r="B9213" s="2" t="s">
        <v>132</v>
      </c>
      <c r="C9213" s="2">
        <v>1405</v>
      </c>
      <c r="D9213" s="2" t="s">
        <v>130</v>
      </c>
    </row>
    <row r="9214" spans="1:4" ht="14.25" customHeight="1">
      <c r="A9214" s="2">
        <v>1856629</v>
      </c>
      <c r="B9214" s="2" t="s">
        <v>132</v>
      </c>
      <c r="C9214" s="2">
        <v>1223.5634910000001</v>
      </c>
      <c r="D9214" s="2" t="s">
        <v>130</v>
      </c>
    </row>
    <row r="9215" spans="1:4" ht="14.25" customHeight="1">
      <c r="A9215" s="2">
        <v>1856648</v>
      </c>
      <c r="B9215" s="2" t="s">
        <v>132</v>
      </c>
      <c r="C9215" s="2">
        <v>2966</v>
      </c>
      <c r="D9215" s="2" t="s">
        <v>133</v>
      </c>
    </row>
    <row r="9216" spans="1:4" ht="14.25" customHeight="1">
      <c r="A9216" s="2">
        <v>1856728</v>
      </c>
      <c r="B9216" s="2" t="s">
        <v>132</v>
      </c>
      <c r="C9216" s="2">
        <v>3582.3557030000002</v>
      </c>
      <c r="D9216" s="2" t="s">
        <v>133</v>
      </c>
    </row>
    <row r="9217" spans="1:4" ht="14.25" customHeight="1">
      <c r="A9217" s="2">
        <v>1856757</v>
      </c>
      <c r="B9217" s="2" t="s">
        <v>129</v>
      </c>
      <c r="C9217" s="2">
        <v>3451.20696</v>
      </c>
      <c r="D9217" s="2" t="s">
        <v>134</v>
      </c>
    </row>
    <row r="9218" spans="1:4" ht="14.25" customHeight="1">
      <c r="A9218" s="2">
        <v>1857006</v>
      </c>
      <c r="B9218" s="2" t="s">
        <v>129</v>
      </c>
      <c r="C9218" s="2">
        <v>2575.3362360000001</v>
      </c>
      <c r="D9218" s="2" t="s">
        <v>133</v>
      </c>
    </row>
    <row r="9219" spans="1:4" ht="14.25" customHeight="1">
      <c r="A9219" s="2">
        <v>1857484</v>
      </c>
      <c r="B9219" s="2" t="s">
        <v>132</v>
      </c>
      <c r="C9219" s="2">
        <v>3013.8925060000001</v>
      </c>
      <c r="D9219" s="2" t="s">
        <v>133</v>
      </c>
    </row>
    <row r="9220" spans="1:4" ht="14.25" customHeight="1">
      <c r="A9220" s="2">
        <v>1857563</v>
      </c>
      <c r="B9220" s="2" t="s">
        <v>132</v>
      </c>
      <c r="C9220" s="2">
        <v>1561.786697</v>
      </c>
      <c r="D9220" s="2" t="s">
        <v>130</v>
      </c>
    </row>
    <row r="9221" spans="1:4" ht="14.25" customHeight="1">
      <c r="A9221" s="2">
        <v>1857586</v>
      </c>
      <c r="B9221" s="2" t="s">
        <v>132</v>
      </c>
      <c r="C9221" s="2">
        <v>2571</v>
      </c>
      <c r="D9221" s="2" t="s">
        <v>133</v>
      </c>
    </row>
    <row r="9222" spans="1:4" ht="14.25" customHeight="1">
      <c r="A9222" s="2">
        <v>1857660</v>
      </c>
      <c r="B9222" s="2" t="s">
        <v>129</v>
      </c>
      <c r="C9222" s="2">
        <v>3413.0663399999999</v>
      </c>
      <c r="D9222" s="2" t="s">
        <v>133</v>
      </c>
    </row>
    <row r="9223" spans="1:4" ht="14.25" customHeight="1">
      <c r="A9223" s="2">
        <v>1857723</v>
      </c>
      <c r="B9223" s="2" t="s">
        <v>129</v>
      </c>
      <c r="C9223" s="2">
        <v>1690.46388</v>
      </c>
      <c r="D9223" s="2" t="s">
        <v>134</v>
      </c>
    </row>
    <row r="9224" spans="1:4" ht="14.25" customHeight="1">
      <c r="A9224" s="2">
        <v>1858379</v>
      </c>
      <c r="B9224" s="2" t="s">
        <v>132</v>
      </c>
      <c r="C9224" s="2">
        <v>539.591725</v>
      </c>
      <c r="D9224" s="2" t="s">
        <v>130</v>
      </c>
    </row>
    <row r="9225" spans="1:4" ht="14.25" customHeight="1">
      <c r="A9225" s="2">
        <v>1858551</v>
      </c>
      <c r="B9225" s="2" t="s">
        <v>129</v>
      </c>
      <c r="C9225" s="2">
        <v>3627.0428280000001</v>
      </c>
      <c r="D9225" s="2" t="s">
        <v>130</v>
      </c>
    </row>
    <row r="9226" spans="1:4" ht="14.25" customHeight="1">
      <c r="A9226" s="2">
        <v>1858553</v>
      </c>
      <c r="B9226" s="2" t="s">
        <v>132</v>
      </c>
      <c r="C9226" s="2">
        <v>1409.9549259999999</v>
      </c>
      <c r="D9226" s="2" t="s">
        <v>130</v>
      </c>
    </row>
    <row r="9227" spans="1:4" ht="14.25" customHeight="1">
      <c r="A9227" s="2">
        <v>1859040</v>
      </c>
      <c r="B9227" s="2" t="s">
        <v>129</v>
      </c>
      <c r="C9227" s="2">
        <v>872.64117299999998</v>
      </c>
      <c r="D9227" s="2" t="s">
        <v>133</v>
      </c>
    </row>
    <row r="9228" spans="1:4" ht="14.25" customHeight="1">
      <c r="A9228" s="2">
        <v>1859087</v>
      </c>
      <c r="B9228" s="2" t="s">
        <v>132</v>
      </c>
      <c r="C9228" s="2">
        <v>1341.097536</v>
      </c>
      <c r="D9228" s="2" t="s">
        <v>130</v>
      </c>
    </row>
    <row r="9229" spans="1:4" ht="14.25" customHeight="1">
      <c r="A9229" s="2">
        <v>1859187</v>
      </c>
      <c r="B9229" s="2" t="s">
        <v>129</v>
      </c>
      <c r="C9229" s="2">
        <v>1419.9763049999999</v>
      </c>
      <c r="D9229" s="2" t="s">
        <v>130</v>
      </c>
    </row>
    <row r="9230" spans="1:4" ht="14.25" customHeight="1">
      <c r="A9230" s="2">
        <v>1859310</v>
      </c>
      <c r="B9230" s="2" t="s">
        <v>129</v>
      </c>
      <c r="C9230" s="2">
        <v>1654</v>
      </c>
      <c r="D9230" s="2" t="s">
        <v>133</v>
      </c>
    </row>
    <row r="9231" spans="1:4" ht="14.25" customHeight="1">
      <c r="A9231" s="2">
        <v>1859768</v>
      </c>
      <c r="B9231" s="2" t="s">
        <v>132</v>
      </c>
      <c r="C9231" s="2">
        <v>3489.210536</v>
      </c>
      <c r="D9231" s="2" t="s">
        <v>133</v>
      </c>
    </row>
    <row r="9232" spans="1:4" ht="14.25" customHeight="1">
      <c r="A9232" s="2">
        <v>1859780</v>
      </c>
      <c r="B9232" s="2" t="s">
        <v>132</v>
      </c>
      <c r="C9232" s="2">
        <v>3573</v>
      </c>
      <c r="D9232" s="2" t="s">
        <v>133</v>
      </c>
    </row>
    <row r="9233" spans="1:4" ht="14.25" customHeight="1">
      <c r="A9233" s="2">
        <v>1860207</v>
      </c>
      <c r="B9233" s="2" t="s">
        <v>129</v>
      </c>
      <c r="C9233" s="2">
        <v>746.70780119999995</v>
      </c>
      <c r="D9233" s="2" t="s">
        <v>130</v>
      </c>
    </row>
    <row r="9234" spans="1:4" ht="14.25" customHeight="1">
      <c r="A9234" s="2">
        <v>1860284</v>
      </c>
      <c r="B9234" s="2" t="s">
        <v>132</v>
      </c>
      <c r="C9234" s="2">
        <v>1022.360013</v>
      </c>
      <c r="D9234" s="2" t="s">
        <v>133</v>
      </c>
    </row>
    <row r="9235" spans="1:4" ht="14.25" customHeight="1">
      <c r="A9235" s="2">
        <v>1860834</v>
      </c>
      <c r="B9235" s="2" t="s">
        <v>129</v>
      </c>
      <c r="C9235" s="2">
        <v>451.6637412</v>
      </c>
      <c r="D9235" s="2" t="s">
        <v>133</v>
      </c>
    </row>
    <row r="9236" spans="1:4" ht="14.25" customHeight="1">
      <c r="A9236" s="2">
        <v>1861467</v>
      </c>
      <c r="B9236" s="2" t="s">
        <v>129</v>
      </c>
      <c r="C9236" s="2">
        <v>841.62369339999998</v>
      </c>
      <c r="D9236" s="2" t="s">
        <v>130</v>
      </c>
    </row>
    <row r="9237" spans="1:4" ht="14.25" customHeight="1">
      <c r="A9237" s="2">
        <v>1861592</v>
      </c>
      <c r="B9237" s="2" t="s">
        <v>132</v>
      </c>
      <c r="C9237" s="2">
        <v>3413.0924239999999</v>
      </c>
      <c r="D9237" s="2" t="s">
        <v>133</v>
      </c>
    </row>
    <row r="9238" spans="1:4" ht="14.25" customHeight="1">
      <c r="A9238" s="2">
        <v>1861685</v>
      </c>
      <c r="B9238" s="2" t="s">
        <v>132</v>
      </c>
      <c r="C9238" s="2">
        <v>1118.4832409999999</v>
      </c>
      <c r="D9238" s="2" t="s">
        <v>134</v>
      </c>
    </row>
    <row r="9239" spans="1:4" ht="14.25" customHeight="1">
      <c r="A9239" s="2">
        <v>1861752</v>
      </c>
      <c r="B9239" s="2" t="s">
        <v>129</v>
      </c>
      <c r="C9239" s="2">
        <v>2729.6130979999998</v>
      </c>
      <c r="D9239" s="2" t="s">
        <v>133</v>
      </c>
    </row>
    <row r="9240" spans="1:4" ht="14.25" customHeight="1">
      <c r="A9240" s="2">
        <v>1862042</v>
      </c>
      <c r="B9240" s="2" t="s">
        <v>132</v>
      </c>
      <c r="C9240" s="2">
        <v>2265</v>
      </c>
      <c r="D9240" s="2" t="s">
        <v>133</v>
      </c>
    </row>
    <row r="9241" spans="1:4" ht="14.25" customHeight="1">
      <c r="A9241" s="2">
        <v>1862215</v>
      </c>
      <c r="B9241" s="2" t="s">
        <v>132</v>
      </c>
      <c r="C9241" s="2">
        <v>2482</v>
      </c>
      <c r="D9241" s="2" t="s">
        <v>130</v>
      </c>
    </row>
    <row r="9242" spans="1:4" ht="14.25" customHeight="1">
      <c r="A9242" s="2">
        <v>1862387</v>
      </c>
      <c r="B9242" s="2" t="s">
        <v>132</v>
      </c>
      <c r="C9242" s="2">
        <v>248</v>
      </c>
      <c r="D9242" s="2" t="s">
        <v>130</v>
      </c>
    </row>
    <row r="9243" spans="1:4" ht="14.25" customHeight="1">
      <c r="A9243" s="2">
        <v>1862519</v>
      </c>
      <c r="B9243" s="2" t="s">
        <v>132</v>
      </c>
      <c r="C9243" s="2">
        <v>2660.3571689999999</v>
      </c>
      <c r="D9243" s="2" t="s">
        <v>130</v>
      </c>
    </row>
    <row r="9244" spans="1:4" ht="14.25" customHeight="1">
      <c r="A9244" s="2">
        <v>1862760</v>
      </c>
      <c r="B9244" s="2" t="s">
        <v>129</v>
      </c>
      <c r="C9244" s="2">
        <v>3643.568334</v>
      </c>
      <c r="D9244" s="2" t="s">
        <v>133</v>
      </c>
    </row>
    <row r="9245" spans="1:4" ht="14.25" customHeight="1">
      <c r="A9245" s="2">
        <v>1863170</v>
      </c>
      <c r="B9245" s="2" t="s">
        <v>132</v>
      </c>
      <c r="C9245" s="2">
        <v>1195.4477420000001</v>
      </c>
      <c r="D9245" s="2" t="s">
        <v>133</v>
      </c>
    </row>
    <row r="9246" spans="1:4" ht="14.25" customHeight="1">
      <c r="A9246" s="2">
        <v>1863224</v>
      </c>
      <c r="B9246" s="2" t="s">
        <v>132</v>
      </c>
      <c r="C9246" s="2">
        <v>981.31817139999998</v>
      </c>
      <c r="D9246" s="2" t="s">
        <v>133</v>
      </c>
    </row>
    <row r="9247" spans="1:4" ht="14.25" customHeight="1">
      <c r="A9247" s="2">
        <v>1863467</v>
      </c>
      <c r="B9247" s="2" t="s">
        <v>132</v>
      </c>
      <c r="C9247" s="2">
        <v>1310.4087179999999</v>
      </c>
      <c r="D9247" s="2" t="s">
        <v>130</v>
      </c>
    </row>
    <row r="9248" spans="1:4" ht="14.25" customHeight="1">
      <c r="A9248" s="2">
        <v>1863695</v>
      </c>
      <c r="B9248" s="2" t="s">
        <v>132</v>
      </c>
      <c r="C9248" s="2">
        <v>651</v>
      </c>
      <c r="D9248" s="2" t="s">
        <v>130</v>
      </c>
    </row>
    <row r="9249" spans="1:4" ht="14.25" customHeight="1">
      <c r="A9249" s="2">
        <v>1863975</v>
      </c>
      <c r="B9249" s="2" t="s">
        <v>129</v>
      </c>
      <c r="C9249" s="2">
        <v>540.84480340000005</v>
      </c>
      <c r="D9249" s="2" t="s">
        <v>130</v>
      </c>
    </row>
    <row r="9250" spans="1:4" ht="14.25" customHeight="1">
      <c r="A9250" s="2">
        <v>1863991</v>
      </c>
      <c r="B9250" s="2" t="s">
        <v>132</v>
      </c>
      <c r="C9250" s="2">
        <v>1767.405219</v>
      </c>
      <c r="D9250" s="2" t="s">
        <v>130</v>
      </c>
    </row>
    <row r="9251" spans="1:4" ht="14.25" customHeight="1">
      <c r="A9251" s="2">
        <v>1864162</v>
      </c>
      <c r="B9251" s="2" t="s">
        <v>132</v>
      </c>
      <c r="C9251" s="2">
        <v>3113</v>
      </c>
      <c r="D9251" s="2" t="s">
        <v>133</v>
      </c>
    </row>
    <row r="9252" spans="1:4" ht="14.25" customHeight="1">
      <c r="A9252" s="2">
        <v>1864669</v>
      </c>
      <c r="B9252" s="2" t="s">
        <v>132</v>
      </c>
      <c r="C9252" s="2">
        <v>631.58080099999995</v>
      </c>
      <c r="D9252" s="2" t="s">
        <v>130</v>
      </c>
    </row>
    <row r="9253" spans="1:4" ht="14.25" customHeight="1">
      <c r="A9253" s="2">
        <v>1865154</v>
      </c>
      <c r="B9253" s="2" t="s">
        <v>129</v>
      </c>
      <c r="C9253" s="2">
        <v>3531.029638</v>
      </c>
      <c r="D9253" s="2" t="s">
        <v>133</v>
      </c>
    </row>
    <row r="9254" spans="1:4" ht="14.25" customHeight="1">
      <c r="A9254" s="2">
        <v>1865434</v>
      </c>
      <c r="B9254" s="2" t="s">
        <v>132</v>
      </c>
      <c r="C9254" s="2">
        <v>1924</v>
      </c>
      <c r="D9254" s="2" t="s">
        <v>133</v>
      </c>
    </row>
    <row r="9255" spans="1:4" ht="14.25" customHeight="1">
      <c r="A9255" s="2">
        <v>1865558</v>
      </c>
      <c r="B9255" s="2" t="s">
        <v>132</v>
      </c>
      <c r="C9255" s="2">
        <v>616.8513537</v>
      </c>
      <c r="D9255" s="2" t="s">
        <v>133</v>
      </c>
    </row>
    <row r="9256" spans="1:4" ht="14.25" customHeight="1">
      <c r="A9256" s="2">
        <v>1865703</v>
      </c>
      <c r="B9256" s="2" t="s">
        <v>129</v>
      </c>
      <c r="C9256" s="2">
        <v>2638.56095</v>
      </c>
      <c r="D9256" s="2" t="s">
        <v>134</v>
      </c>
    </row>
    <row r="9257" spans="1:4" ht="14.25" customHeight="1">
      <c r="A9257" s="2">
        <v>1865820</v>
      </c>
      <c r="B9257" s="2" t="s">
        <v>129</v>
      </c>
      <c r="C9257" s="2">
        <v>550</v>
      </c>
      <c r="D9257" s="2" t="s">
        <v>133</v>
      </c>
    </row>
    <row r="9258" spans="1:4" ht="14.25" customHeight="1">
      <c r="A9258" s="2">
        <v>1865867</v>
      </c>
      <c r="B9258" s="2" t="s">
        <v>132</v>
      </c>
      <c r="C9258" s="2">
        <v>2467.1147259999998</v>
      </c>
      <c r="D9258" s="2" t="s">
        <v>130</v>
      </c>
    </row>
    <row r="9259" spans="1:4" ht="14.25" customHeight="1">
      <c r="A9259" s="2">
        <v>1866168</v>
      </c>
      <c r="B9259" s="2" t="s">
        <v>129</v>
      </c>
      <c r="C9259" s="2">
        <v>3588.8659269999998</v>
      </c>
      <c r="D9259" s="2" t="s">
        <v>133</v>
      </c>
    </row>
    <row r="9260" spans="1:4" ht="14.25" customHeight="1">
      <c r="A9260" s="2">
        <v>1866300</v>
      </c>
      <c r="B9260" s="2" t="s">
        <v>129</v>
      </c>
      <c r="C9260" s="2">
        <v>3713.1805039999999</v>
      </c>
      <c r="D9260" s="2" t="s">
        <v>133</v>
      </c>
    </row>
    <row r="9261" spans="1:4" ht="14.25" customHeight="1">
      <c r="A9261" s="2">
        <v>1866519</v>
      </c>
      <c r="B9261" s="2" t="s">
        <v>129</v>
      </c>
      <c r="C9261" s="2">
        <v>1638</v>
      </c>
      <c r="D9261" s="2" t="s">
        <v>130</v>
      </c>
    </row>
    <row r="9262" spans="1:4" ht="14.25" customHeight="1">
      <c r="A9262" s="2">
        <v>1866745</v>
      </c>
      <c r="B9262" s="2" t="s">
        <v>132</v>
      </c>
      <c r="C9262" s="2">
        <v>1178</v>
      </c>
      <c r="D9262" s="2" t="s">
        <v>130</v>
      </c>
    </row>
    <row r="9263" spans="1:4" ht="14.25" customHeight="1">
      <c r="A9263" s="2">
        <v>1866788</v>
      </c>
      <c r="B9263" s="2" t="s">
        <v>132</v>
      </c>
      <c r="C9263" s="2">
        <v>970.5066084</v>
      </c>
      <c r="D9263" s="2" t="s">
        <v>133</v>
      </c>
    </row>
    <row r="9264" spans="1:4" ht="14.25" customHeight="1">
      <c r="A9264" s="2">
        <v>1866893</v>
      </c>
      <c r="B9264" s="2" t="s">
        <v>132</v>
      </c>
      <c r="C9264" s="2">
        <v>1972.253915</v>
      </c>
      <c r="D9264" s="2" t="s">
        <v>134</v>
      </c>
    </row>
    <row r="9265" spans="1:4" ht="14.25" customHeight="1">
      <c r="A9265" s="2">
        <v>1867198</v>
      </c>
      <c r="B9265" s="2" t="s">
        <v>132</v>
      </c>
      <c r="C9265" s="2">
        <v>3583.5175920000001</v>
      </c>
      <c r="D9265" s="2" t="s">
        <v>133</v>
      </c>
    </row>
    <row r="9266" spans="1:4" ht="14.25" customHeight="1">
      <c r="A9266" s="2">
        <v>1867343</v>
      </c>
      <c r="B9266" s="2" t="s">
        <v>132</v>
      </c>
      <c r="C9266" s="2">
        <v>2294.2328149999998</v>
      </c>
      <c r="D9266" s="2" t="s">
        <v>130</v>
      </c>
    </row>
    <row r="9267" spans="1:4" ht="14.25" customHeight="1">
      <c r="A9267" s="2">
        <v>1867530</v>
      </c>
      <c r="B9267" s="2" t="s">
        <v>129</v>
      </c>
      <c r="C9267" s="2">
        <v>755.90067280000005</v>
      </c>
      <c r="D9267" s="2" t="s">
        <v>133</v>
      </c>
    </row>
    <row r="9268" spans="1:4" ht="14.25" customHeight="1">
      <c r="A9268" s="2">
        <v>1867875</v>
      </c>
      <c r="B9268" s="2" t="s">
        <v>129</v>
      </c>
      <c r="C9268" s="2">
        <v>2393.1572350000001</v>
      </c>
      <c r="D9268" s="2" t="s">
        <v>130</v>
      </c>
    </row>
    <row r="9269" spans="1:4" ht="14.25" customHeight="1">
      <c r="A9269" s="2">
        <v>1868286</v>
      </c>
      <c r="B9269" s="2" t="s">
        <v>129</v>
      </c>
      <c r="C9269" s="2">
        <v>3536.1267050000001</v>
      </c>
      <c r="D9269" s="2" t="s">
        <v>133</v>
      </c>
    </row>
    <row r="9270" spans="1:4" ht="14.25" customHeight="1">
      <c r="A9270" s="2">
        <v>1868358</v>
      </c>
      <c r="B9270" s="2" t="s">
        <v>129</v>
      </c>
      <c r="C9270" s="2">
        <v>2977</v>
      </c>
      <c r="D9270" s="2" t="s">
        <v>133</v>
      </c>
    </row>
    <row r="9271" spans="1:4" ht="14.25" customHeight="1">
      <c r="A9271" s="2">
        <v>1868364</v>
      </c>
      <c r="B9271" s="2" t="s">
        <v>129</v>
      </c>
      <c r="C9271" s="2">
        <v>3437.93343</v>
      </c>
      <c r="D9271" s="2" t="s">
        <v>133</v>
      </c>
    </row>
    <row r="9272" spans="1:4" ht="14.25" customHeight="1">
      <c r="A9272" s="2">
        <v>1868581</v>
      </c>
      <c r="B9272" s="2" t="s">
        <v>132</v>
      </c>
      <c r="C9272" s="2">
        <v>2988</v>
      </c>
      <c r="D9272" s="2" t="s">
        <v>130</v>
      </c>
    </row>
    <row r="9273" spans="1:4" ht="14.25" customHeight="1">
      <c r="A9273" s="2">
        <v>1869187</v>
      </c>
      <c r="B9273" s="2" t="s">
        <v>132</v>
      </c>
      <c r="C9273" s="2">
        <v>2872</v>
      </c>
      <c r="D9273" s="2" t="s">
        <v>130</v>
      </c>
    </row>
    <row r="9274" spans="1:4" ht="14.25" customHeight="1">
      <c r="A9274" s="2">
        <v>1869314</v>
      </c>
      <c r="B9274" s="2" t="s">
        <v>132</v>
      </c>
      <c r="C9274" s="2">
        <v>1650</v>
      </c>
      <c r="D9274" s="2" t="s">
        <v>133</v>
      </c>
    </row>
    <row r="9275" spans="1:4" ht="14.25" customHeight="1">
      <c r="A9275" s="2">
        <v>1869563</v>
      </c>
      <c r="B9275" s="2" t="s">
        <v>132</v>
      </c>
      <c r="C9275" s="2">
        <v>2952.6227650000001</v>
      </c>
      <c r="D9275" s="2" t="s">
        <v>130</v>
      </c>
    </row>
    <row r="9276" spans="1:4" ht="14.25" customHeight="1">
      <c r="A9276" s="2">
        <v>1869647</v>
      </c>
      <c r="B9276" s="2" t="s">
        <v>132</v>
      </c>
      <c r="C9276" s="2">
        <v>3306.967881</v>
      </c>
      <c r="D9276" s="2" t="s">
        <v>130</v>
      </c>
    </row>
    <row r="9277" spans="1:4" ht="14.25" customHeight="1">
      <c r="A9277" s="2">
        <v>1869674</v>
      </c>
      <c r="B9277" s="2" t="s">
        <v>132</v>
      </c>
      <c r="C9277" s="2">
        <v>2865</v>
      </c>
      <c r="D9277" s="2" t="s">
        <v>133</v>
      </c>
    </row>
    <row r="9278" spans="1:4" ht="14.25" customHeight="1">
      <c r="A9278" s="2">
        <v>1869833</v>
      </c>
      <c r="B9278" s="2" t="s">
        <v>132</v>
      </c>
      <c r="C9278" s="2">
        <v>614.85088150000001</v>
      </c>
      <c r="D9278" s="2" t="s">
        <v>134</v>
      </c>
    </row>
    <row r="9279" spans="1:4" ht="14.25" customHeight="1">
      <c r="A9279" s="2">
        <v>1869974</v>
      </c>
      <c r="B9279" s="2" t="s">
        <v>132</v>
      </c>
      <c r="C9279" s="2">
        <v>650.04579439999998</v>
      </c>
      <c r="D9279" s="2" t="s">
        <v>133</v>
      </c>
    </row>
    <row r="9280" spans="1:4" ht="14.25" customHeight="1">
      <c r="A9280" s="2">
        <v>1870580</v>
      </c>
      <c r="B9280" s="2" t="s">
        <v>132</v>
      </c>
      <c r="C9280" s="2">
        <v>1184.5823130000001</v>
      </c>
      <c r="D9280" s="2" t="s">
        <v>133</v>
      </c>
    </row>
    <row r="9281" spans="1:4" ht="14.25" customHeight="1">
      <c r="A9281" s="2">
        <v>1870600</v>
      </c>
      <c r="B9281" s="2" t="s">
        <v>132</v>
      </c>
      <c r="C9281" s="2">
        <v>3519</v>
      </c>
      <c r="D9281" s="2" t="s">
        <v>133</v>
      </c>
    </row>
    <row r="9282" spans="1:4" ht="14.25" customHeight="1">
      <c r="A9282" s="2">
        <v>1871152</v>
      </c>
      <c r="B9282" s="2" t="s">
        <v>132</v>
      </c>
      <c r="C9282" s="2">
        <v>733</v>
      </c>
      <c r="D9282" s="2" t="s">
        <v>133</v>
      </c>
    </row>
    <row r="9283" spans="1:4" ht="14.25" customHeight="1">
      <c r="A9283" s="2">
        <v>1871293</v>
      </c>
      <c r="B9283" s="2" t="s">
        <v>132</v>
      </c>
      <c r="C9283" s="2">
        <v>3018.0059740000002</v>
      </c>
      <c r="D9283" s="2" t="s">
        <v>130</v>
      </c>
    </row>
    <row r="9284" spans="1:4" ht="14.25" customHeight="1">
      <c r="A9284" s="2">
        <v>1871980</v>
      </c>
      <c r="B9284" s="2" t="s">
        <v>132</v>
      </c>
      <c r="C9284" s="2">
        <v>366</v>
      </c>
      <c r="D9284" s="2" t="s">
        <v>133</v>
      </c>
    </row>
    <row r="9285" spans="1:4" ht="14.25" customHeight="1">
      <c r="A9285" s="2">
        <v>1872548</v>
      </c>
      <c r="B9285" s="2" t="s">
        <v>132</v>
      </c>
      <c r="C9285" s="2">
        <v>1006.002622</v>
      </c>
      <c r="D9285" s="2" t="s">
        <v>133</v>
      </c>
    </row>
    <row r="9286" spans="1:4" ht="14.25" customHeight="1">
      <c r="A9286" s="2">
        <v>1872618</v>
      </c>
      <c r="B9286" s="2" t="s">
        <v>129</v>
      </c>
      <c r="C9286" s="2">
        <v>2484.530495</v>
      </c>
      <c r="D9286" s="2" t="s">
        <v>133</v>
      </c>
    </row>
    <row r="9287" spans="1:4" ht="14.25" customHeight="1">
      <c r="A9287" s="2">
        <v>1872940</v>
      </c>
      <c r="B9287" s="2" t="s">
        <v>132</v>
      </c>
      <c r="C9287" s="2">
        <v>2081.8943680000002</v>
      </c>
      <c r="D9287" s="2" t="s">
        <v>133</v>
      </c>
    </row>
    <row r="9288" spans="1:4" ht="14.25" customHeight="1">
      <c r="A9288" s="2">
        <v>1873100</v>
      </c>
      <c r="B9288" s="2" t="s">
        <v>132</v>
      </c>
      <c r="C9288" s="2">
        <v>3188</v>
      </c>
      <c r="D9288" s="2" t="s">
        <v>133</v>
      </c>
    </row>
    <row r="9289" spans="1:4" ht="14.25" customHeight="1">
      <c r="A9289" s="2">
        <v>1873118</v>
      </c>
      <c r="B9289" s="2" t="s">
        <v>132</v>
      </c>
      <c r="C9289" s="2">
        <v>1735.9589779999999</v>
      </c>
      <c r="D9289" s="2" t="s">
        <v>133</v>
      </c>
    </row>
    <row r="9290" spans="1:4" ht="14.25" customHeight="1">
      <c r="A9290" s="2">
        <v>1873375</v>
      </c>
      <c r="B9290" s="2" t="s">
        <v>132</v>
      </c>
      <c r="C9290" s="2">
        <v>2360.4784490000002</v>
      </c>
      <c r="D9290" s="2" t="s">
        <v>134</v>
      </c>
    </row>
    <row r="9291" spans="1:4" ht="14.25" customHeight="1">
      <c r="A9291" s="2">
        <v>1873405</v>
      </c>
      <c r="B9291" s="2" t="s">
        <v>132</v>
      </c>
      <c r="C9291" s="2">
        <v>1888</v>
      </c>
      <c r="D9291" s="2" t="s">
        <v>130</v>
      </c>
    </row>
    <row r="9292" spans="1:4" ht="14.25" customHeight="1">
      <c r="A9292" s="2">
        <v>1873431</v>
      </c>
      <c r="B9292" s="2" t="s">
        <v>129</v>
      </c>
      <c r="C9292" s="2">
        <v>3320.680597</v>
      </c>
      <c r="D9292" s="2" t="s">
        <v>134</v>
      </c>
    </row>
    <row r="9293" spans="1:4" ht="14.25" customHeight="1">
      <c r="A9293" s="2">
        <v>1873439</v>
      </c>
      <c r="B9293" s="2" t="s">
        <v>132</v>
      </c>
      <c r="C9293" s="2">
        <v>2170</v>
      </c>
      <c r="D9293" s="2" t="s">
        <v>130</v>
      </c>
    </row>
    <row r="9294" spans="1:4" ht="14.25" customHeight="1">
      <c r="A9294" s="2">
        <v>1873443</v>
      </c>
      <c r="B9294" s="2" t="s">
        <v>129</v>
      </c>
      <c r="C9294" s="2">
        <v>1088.4459039999999</v>
      </c>
      <c r="D9294" s="2" t="s">
        <v>130</v>
      </c>
    </row>
    <row r="9295" spans="1:4" ht="14.25" customHeight="1">
      <c r="A9295" s="2">
        <v>1873569</v>
      </c>
      <c r="B9295" s="2" t="s">
        <v>129</v>
      </c>
      <c r="C9295" s="2">
        <v>2284.4087800000002</v>
      </c>
      <c r="D9295" s="2" t="s">
        <v>130</v>
      </c>
    </row>
    <row r="9296" spans="1:4" ht="14.25" customHeight="1">
      <c r="A9296" s="2">
        <v>1873648</v>
      </c>
      <c r="B9296" s="2" t="s">
        <v>132</v>
      </c>
      <c r="C9296" s="2">
        <v>1328.690151</v>
      </c>
      <c r="D9296" s="2" t="s">
        <v>133</v>
      </c>
    </row>
    <row r="9297" spans="1:4" ht="14.25" customHeight="1">
      <c r="A9297" s="2">
        <v>1873868</v>
      </c>
      <c r="B9297" s="2" t="s">
        <v>132</v>
      </c>
      <c r="C9297" s="2">
        <v>1654</v>
      </c>
      <c r="D9297" s="2" t="s">
        <v>133</v>
      </c>
    </row>
    <row r="9298" spans="1:4" ht="14.25" customHeight="1">
      <c r="A9298" s="2">
        <v>1873988</v>
      </c>
      <c r="B9298" s="2" t="s">
        <v>132</v>
      </c>
      <c r="C9298" s="2">
        <v>1921</v>
      </c>
      <c r="D9298" s="2" t="s">
        <v>133</v>
      </c>
    </row>
    <row r="9299" spans="1:4" ht="14.25" customHeight="1">
      <c r="A9299" s="2">
        <v>1874351</v>
      </c>
      <c r="B9299" s="2" t="s">
        <v>132</v>
      </c>
      <c r="C9299" s="2">
        <v>2736.8594090000001</v>
      </c>
      <c r="D9299" s="2" t="s">
        <v>130</v>
      </c>
    </row>
    <row r="9300" spans="1:4" ht="14.25" customHeight="1">
      <c r="A9300" s="2">
        <v>1874363</v>
      </c>
      <c r="B9300" s="2" t="s">
        <v>132</v>
      </c>
      <c r="C9300" s="2">
        <v>977.05092839999998</v>
      </c>
      <c r="D9300" s="2" t="s">
        <v>130</v>
      </c>
    </row>
    <row r="9301" spans="1:4" ht="14.25" customHeight="1">
      <c r="A9301" s="2">
        <v>1874786</v>
      </c>
      <c r="B9301" s="2" t="s">
        <v>132</v>
      </c>
      <c r="C9301" s="2">
        <v>1900.6474499999999</v>
      </c>
      <c r="D9301" s="2" t="s">
        <v>133</v>
      </c>
    </row>
    <row r="9302" spans="1:4" ht="14.25" customHeight="1">
      <c r="A9302" s="2">
        <v>1874792</v>
      </c>
      <c r="B9302" s="2" t="s">
        <v>132</v>
      </c>
      <c r="C9302" s="2">
        <v>3633.0664579999998</v>
      </c>
      <c r="D9302" s="2" t="s">
        <v>133</v>
      </c>
    </row>
    <row r="9303" spans="1:4" ht="14.25" customHeight="1">
      <c r="A9303" s="2">
        <v>1874932</v>
      </c>
      <c r="B9303" s="2" t="s">
        <v>132</v>
      </c>
      <c r="C9303" s="2">
        <v>3669.282283</v>
      </c>
      <c r="D9303" s="2" t="s">
        <v>133</v>
      </c>
    </row>
    <row r="9304" spans="1:4" ht="14.25" customHeight="1">
      <c r="A9304" s="2">
        <v>1874962</v>
      </c>
      <c r="B9304" s="2" t="s">
        <v>132</v>
      </c>
      <c r="C9304" s="2">
        <v>3094.4150180000001</v>
      </c>
      <c r="D9304" s="2" t="s">
        <v>133</v>
      </c>
    </row>
    <row r="9305" spans="1:4" ht="14.25" customHeight="1">
      <c r="A9305" s="2">
        <v>1875061</v>
      </c>
      <c r="B9305" s="2" t="s">
        <v>132</v>
      </c>
      <c r="C9305" s="2">
        <v>2426.2758739999999</v>
      </c>
      <c r="D9305" s="2" t="s">
        <v>130</v>
      </c>
    </row>
    <row r="9306" spans="1:4" ht="14.25" customHeight="1">
      <c r="A9306" s="2">
        <v>1875119</v>
      </c>
      <c r="B9306" s="2" t="s">
        <v>132</v>
      </c>
      <c r="C9306" s="2">
        <v>3463.2949389999999</v>
      </c>
      <c r="D9306" s="2" t="s">
        <v>130</v>
      </c>
    </row>
    <row r="9307" spans="1:4" ht="14.25" customHeight="1">
      <c r="A9307" s="2">
        <v>1875162</v>
      </c>
      <c r="B9307" s="2" t="s">
        <v>129</v>
      </c>
      <c r="C9307" s="2">
        <v>2468.6281290000002</v>
      </c>
      <c r="D9307" s="2" t="s">
        <v>133</v>
      </c>
    </row>
    <row r="9308" spans="1:4" ht="14.25" customHeight="1">
      <c r="A9308" s="2">
        <v>1875322</v>
      </c>
      <c r="B9308" s="2" t="s">
        <v>132</v>
      </c>
      <c r="C9308" s="2">
        <v>329</v>
      </c>
      <c r="D9308" s="2" t="s">
        <v>133</v>
      </c>
    </row>
    <row r="9309" spans="1:4" ht="14.25" customHeight="1">
      <c r="A9309" s="2">
        <v>1875354</v>
      </c>
      <c r="B9309" s="2" t="s">
        <v>129</v>
      </c>
      <c r="C9309" s="2">
        <v>3159.0882339999998</v>
      </c>
      <c r="D9309" s="2" t="s">
        <v>133</v>
      </c>
    </row>
    <row r="9310" spans="1:4" ht="14.25" customHeight="1">
      <c r="A9310" s="2">
        <v>1875420</v>
      </c>
      <c r="B9310" s="2" t="s">
        <v>129</v>
      </c>
      <c r="C9310" s="2">
        <v>1909</v>
      </c>
      <c r="D9310" s="2" t="s">
        <v>133</v>
      </c>
    </row>
    <row r="9311" spans="1:4" ht="14.25" customHeight="1">
      <c r="A9311" s="2">
        <v>1875509</v>
      </c>
      <c r="B9311" s="2" t="s">
        <v>132</v>
      </c>
      <c r="C9311" s="2">
        <v>216</v>
      </c>
      <c r="D9311" s="2" t="s">
        <v>130</v>
      </c>
    </row>
    <row r="9312" spans="1:4" ht="14.25" customHeight="1">
      <c r="A9312" s="2">
        <v>1875705</v>
      </c>
      <c r="B9312" s="2" t="s">
        <v>129</v>
      </c>
      <c r="C9312" s="2">
        <v>2601.526527</v>
      </c>
      <c r="D9312" s="2" t="s">
        <v>130</v>
      </c>
    </row>
    <row r="9313" spans="1:4" ht="14.25" customHeight="1">
      <c r="A9313" s="2">
        <v>1875907</v>
      </c>
      <c r="B9313" s="2" t="s">
        <v>132</v>
      </c>
      <c r="C9313" s="2">
        <v>1056</v>
      </c>
      <c r="D9313" s="2" t="s">
        <v>130</v>
      </c>
    </row>
    <row r="9314" spans="1:4" ht="14.25" customHeight="1">
      <c r="A9314" s="2">
        <v>1876727</v>
      </c>
      <c r="B9314" s="2" t="s">
        <v>132</v>
      </c>
      <c r="C9314" s="2">
        <v>1417.5404120000001</v>
      </c>
      <c r="D9314" s="2" t="s">
        <v>130</v>
      </c>
    </row>
    <row r="9315" spans="1:4" ht="14.25" customHeight="1">
      <c r="A9315" s="2">
        <v>1877084</v>
      </c>
      <c r="B9315" s="2" t="s">
        <v>132</v>
      </c>
      <c r="C9315" s="2">
        <v>917</v>
      </c>
      <c r="D9315" s="2" t="s">
        <v>133</v>
      </c>
    </row>
    <row r="9316" spans="1:4" ht="14.25" customHeight="1">
      <c r="A9316" s="2">
        <v>1877166</v>
      </c>
      <c r="B9316" s="2" t="s">
        <v>129</v>
      </c>
      <c r="C9316" s="2">
        <v>2811.4936130000001</v>
      </c>
      <c r="D9316" s="2" t="s">
        <v>133</v>
      </c>
    </row>
    <row r="9317" spans="1:4" ht="14.25" customHeight="1">
      <c r="A9317" s="2">
        <v>1877175</v>
      </c>
      <c r="B9317" s="2" t="s">
        <v>129</v>
      </c>
      <c r="C9317" s="2">
        <v>333.20674839999998</v>
      </c>
      <c r="D9317" s="2" t="s">
        <v>130</v>
      </c>
    </row>
    <row r="9318" spans="1:4" ht="14.25" customHeight="1">
      <c r="A9318" s="2">
        <v>1877263</v>
      </c>
      <c r="B9318" s="2" t="s">
        <v>132</v>
      </c>
      <c r="C9318" s="2">
        <v>1189.4353080000001</v>
      </c>
      <c r="D9318" s="2" t="s">
        <v>130</v>
      </c>
    </row>
    <row r="9319" spans="1:4" ht="14.25" customHeight="1">
      <c r="A9319" s="2">
        <v>1877364</v>
      </c>
      <c r="B9319" s="2" t="s">
        <v>129</v>
      </c>
      <c r="C9319" s="2">
        <v>774.58957529999998</v>
      </c>
      <c r="D9319" s="2" t="s">
        <v>133</v>
      </c>
    </row>
    <row r="9320" spans="1:4" ht="14.25" customHeight="1">
      <c r="A9320" s="2">
        <v>1877366</v>
      </c>
      <c r="B9320" s="2" t="s">
        <v>132</v>
      </c>
      <c r="C9320" s="2">
        <v>1476.6177359999999</v>
      </c>
      <c r="D9320" s="2" t="s">
        <v>133</v>
      </c>
    </row>
    <row r="9321" spans="1:4" ht="14.25" customHeight="1">
      <c r="A9321" s="2">
        <v>1877636</v>
      </c>
      <c r="B9321" s="2" t="s">
        <v>132</v>
      </c>
      <c r="C9321" s="2">
        <v>632.30494329999999</v>
      </c>
      <c r="D9321" s="2" t="s">
        <v>133</v>
      </c>
    </row>
    <row r="9322" spans="1:4" ht="14.25" customHeight="1">
      <c r="A9322" s="2">
        <v>1877901</v>
      </c>
      <c r="B9322" s="2" t="s">
        <v>129</v>
      </c>
      <c r="C9322" s="2">
        <v>2314.6303779999998</v>
      </c>
      <c r="D9322" s="2" t="s">
        <v>130</v>
      </c>
    </row>
    <row r="9323" spans="1:4" ht="14.25" customHeight="1">
      <c r="A9323" s="2">
        <v>1877998</v>
      </c>
      <c r="B9323" s="2" t="s">
        <v>132</v>
      </c>
      <c r="C9323" s="2">
        <v>805.97887049999997</v>
      </c>
      <c r="D9323" s="2" t="s">
        <v>133</v>
      </c>
    </row>
    <row r="9324" spans="1:4" ht="14.25" customHeight="1">
      <c r="A9324" s="2">
        <v>1878105</v>
      </c>
      <c r="B9324" s="2" t="s">
        <v>129</v>
      </c>
      <c r="C9324" s="2">
        <v>3478.0656880000001</v>
      </c>
      <c r="D9324" s="2" t="s">
        <v>130</v>
      </c>
    </row>
    <row r="9325" spans="1:4" ht="14.25" customHeight="1">
      <c r="A9325" s="2">
        <v>1878519</v>
      </c>
      <c r="B9325" s="2" t="s">
        <v>129</v>
      </c>
      <c r="C9325" s="2">
        <v>3680.5218949999999</v>
      </c>
      <c r="D9325" s="2" t="s">
        <v>130</v>
      </c>
    </row>
    <row r="9326" spans="1:4" ht="14.25" customHeight="1">
      <c r="A9326" s="2">
        <v>1878559</v>
      </c>
      <c r="B9326" s="2" t="s">
        <v>132</v>
      </c>
      <c r="C9326" s="2">
        <v>773.95947169999999</v>
      </c>
      <c r="D9326" s="2" t="s">
        <v>130</v>
      </c>
    </row>
    <row r="9327" spans="1:4" ht="14.25" customHeight="1">
      <c r="A9327" s="2">
        <v>1878685</v>
      </c>
      <c r="B9327" s="2" t="s">
        <v>132</v>
      </c>
      <c r="C9327" s="2">
        <v>3412.3055199999999</v>
      </c>
      <c r="D9327" s="2" t="s">
        <v>130</v>
      </c>
    </row>
    <row r="9328" spans="1:4" ht="14.25" customHeight="1">
      <c r="A9328" s="2">
        <v>1878848</v>
      </c>
      <c r="B9328" s="2" t="s">
        <v>132</v>
      </c>
      <c r="C9328" s="2">
        <v>273.81463000000002</v>
      </c>
      <c r="D9328" s="2" t="s">
        <v>133</v>
      </c>
    </row>
    <row r="9329" spans="1:4" ht="14.25" customHeight="1">
      <c r="A9329" s="2">
        <v>1879476</v>
      </c>
      <c r="B9329" s="2" t="s">
        <v>129</v>
      </c>
      <c r="C9329" s="2">
        <v>435</v>
      </c>
      <c r="D9329" s="2" t="s">
        <v>133</v>
      </c>
    </row>
    <row r="9330" spans="1:4" ht="14.25" customHeight="1">
      <c r="A9330" s="2">
        <v>1879534</v>
      </c>
      <c r="B9330" s="2" t="s">
        <v>132</v>
      </c>
      <c r="C9330" s="2">
        <v>1959</v>
      </c>
      <c r="D9330" s="2" t="s">
        <v>133</v>
      </c>
    </row>
    <row r="9331" spans="1:4" ht="14.25" customHeight="1">
      <c r="A9331" s="2">
        <v>1879586</v>
      </c>
      <c r="B9331" s="2" t="s">
        <v>132</v>
      </c>
      <c r="C9331" s="2">
        <v>2678.558943</v>
      </c>
      <c r="D9331" s="2" t="s">
        <v>133</v>
      </c>
    </row>
    <row r="9332" spans="1:4" ht="14.25" customHeight="1">
      <c r="A9332" s="2">
        <v>1879814</v>
      </c>
      <c r="B9332" s="2" t="s">
        <v>132</v>
      </c>
      <c r="C9332" s="2">
        <v>820</v>
      </c>
      <c r="D9332" s="2" t="s">
        <v>133</v>
      </c>
    </row>
    <row r="9333" spans="1:4" ht="14.25" customHeight="1">
      <c r="A9333" s="2">
        <v>1879973</v>
      </c>
      <c r="B9333" s="2" t="s">
        <v>132</v>
      </c>
      <c r="C9333" s="2">
        <v>2201.7320920000002</v>
      </c>
      <c r="D9333" s="2" t="s">
        <v>130</v>
      </c>
    </row>
    <row r="9334" spans="1:4" ht="14.25" customHeight="1">
      <c r="A9334" s="2">
        <v>1880118</v>
      </c>
      <c r="B9334" s="2" t="s">
        <v>129</v>
      </c>
      <c r="C9334" s="2">
        <v>1952.7429480000001</v>
      </c>
      <c r="D9334" s="2" t="s">
        <v>133</v>
      </c>
    </row>
    <row r="9335" spans="1:4" ht="14.25" customHeight="1">
      <c r="A9335" s="2">
        <v>1880344</v>
      </c>
      <c r="B9335" s="2" t="s">
        <v>132</v>
      </c>
      <c r="C9335" s="2">
        <v>3566.293983</v>
      </c>
      <c r="D9335" s="2" t="s">
        <v>133</v>
      </c>
    </row>
    <row r="9336" spans="1:4" ht="14.25" customHeight="1">
      <c r="A9336" s="2">
        <v>1881120</v>
      </c>
      <c r="B9336" s="2" t="s">
        <v>129</v>
      </c>
      <c r="C9336" s="2">
        <v>647</v>
      </c>
      <c r="D9336" s="2" t="s">
        <v>133</v>
      </c>
    </row>
    <row r="9337" spans="1:4" ht="14.25" customHeight="1">
      <c r="A9337" s="2">
        <v>1881604</v>
      </c>
      <c r="B9337" s="2" t="s">
        <v>132</v>
      </c>
      <c r="C9337" s="2">
        <v>2755.3050990000002</v>
      </c>
      <c r="D9337" s="2" t="s">
        <v>133</v>
      </c>
    </row>
    <row r="9338" spans="1:4" ht="14.25" customHeight="1">
      <c r="A9338" s="2">
        <v>1881706</v>
      </c>
      <c r="B9338" s="2" t="s">
        <v>132</v>
      </c>
      <c r="C9338" s="2">
        <v>1133.144389</v>
      </c>
      <c r="D9338" s="2" t="s">
        <v>133</v>
      </c>
    </row>
    <row r="9339" spans="1:4" ht="14.25" customHeight="1">
      <c r="A9339" s="2">
        <v>1881753</v>
      </c>
      <c r="B9339" s="2" t="s">
        <v>129</v>
      </c>
      <c r="C9339" s="2">
        <v>2416.1500059999998</v>
      </c>
      <c r="D9339" s="2" t="s">
        <v>130</v>
      </c>
    </row>
    <row r="9340" spans="1:4" ht="14.25" customHeight="1">
      <c r="A9340" s="2">
        <v>1881778</v>
      </c>
      <c r="B9340" s="2" t="s">
        <v>132</v>
      </c>
      <c r="C9340" s="2">
        <v>1625.9548809999999</v>
      </c>
      <c r="D9340" s="2" t="s">
        <v>133</v>
      </c>
    </row>
    <row r="9341" spans="1:4" ht="14.25" customHeight="1">
      <c r="A9341" s="2">
        <v>1882304</v>
      </c>
      <c r="B9341" s="2" t="s">
        <v>132</v>
      </c>
      <c r="C9341" s="2">
        <v>2522.5560879999998</v>
      </c>
      <c r="D9341" s="2" t="s">
        <v>133</v>
      </c>
    </row>
    <row r="9342" spans="1:4" ht="14.25" customHeight="1">
      <c r="A9342" s="2">
        <v>1882313</v>
      </c>
      <c r="B9342" s="2" t="s">
        <v>132</v>
      </c>
      <c r="C9342" s="2">
        <v>1490.711303</v>
      </c>
      <c r="D9342" s="2" t="s">
        <v>130</v>
      </c>
    </row>
    <row r="9343" spans="1:4" ht="14.25" customHeight="1">
      <c r="A9343" s="2">
        <v>1883593</v>
      </c>
      <c r="B9343" s="2" t="s">
        <v>132</v>
      </c>
      <c r="C9343" s="2">
        <v>1418.7028660000001</v>
      </c>
      <c r="D9343" s="2" t="s">
        <v>130</v>
      </c>
    </row>
    <row r="9344" spans="1:4" ht="14.25" customHeight="1">
      <c r="A9344" s="2">
        <v>1883888</v>
      </c>
      <c r="B9344" s="2" t="s">
        <v>132</v>
      </c>
      <c r="C9344" s="2">
        <v>1079</v>
      </c>
      <c r="D9344" s="2" t="s">
        <v>133</v>
      </c>
    </row>
    <row r="9345" spans="1:4" ht="14.25" customHeight="1">
      <c r="A9345" s="2">
        <v>1884041</v>
      </c>
      <c r="B9345" s="2" t="s">
        <v>132</v>
      </c>
      <c r="C9345" s="2">
        <v>1624</v>
      </c>
      <c r="D9345" s="2" t="s">
        <v>130</v>
      </c>
    </row>
    <row r="9346" spans="1:4" ht="14.25" customHeight="1">
      <c r="A9346" s="2">
        <v>1884140</v>
      </c>
      <c r="B9346" s="2" t="s">
        <v>132</v>
      </c>
      <c r="C9346" s="2">
        <v>1535.9838649999999</v>
      </c>
      <c r="D9346" s="2" t="s">
        <v>133</v>
      </c>
    </row>
    <row r="9347" spans="1:4" ht="14.25" customHeight="1">
      <c r="A9347" s="2">
        <v>1884168</v>
      </c>
      <c r="B9347" s="2" t="s">
        <v>129</v>
      </c>
      <c r="C9347" s="2">
        <v>3630.495676</v>
      </c>
      <c r="D9347" s="2" t="s">
        <v>133</v>
      </c>
    </row>
    <row r="9348" spans="1:4" ht="14.25" customHeight="1">
      <c r="A9348" s="2">
        <v>1884175</v>
      </c>
      <c r="B9348" s="2" t="s">
        <v>132</v>
      </c>
      <c r="C9348" s="2">
        <v>3562.1961379999998</v>
      </c>
      <c r="D9348" s="2" t="s">
        <v>130</v>
      </c>
    </row>
    <row r="9349" spans="1:4" ht="14.25" customHeight="1">
      <c r="A9349" s="2">
        <v>1884716</v>
      </c>
      <c r="B9349" s="2" t="s">
        <v>132</v>
      </c>
      <c r="C9349" s="2">
        <v>1839</v>
      </c>
      <c r="D9349" s="2" t="s">
        <v>133</v>
      </c>
    </row>
    <row r="9350" spans="1:4" ht="14.25" customHeight="1">
      <c r="A9350" s="2">
        <v>1884724</v>
      </c>
      <c r="B9350" s="2" t="s">
        <v>132</v>
      </c>
      <c r="C9350" s="2">
        <v>1623.5513450000001</v>
      </c>
      <c r="D9350" s="2" t="s">
        <v>133</v>
      </c>
    </row>
    <row r="9351" spans="1:4" ht="14.25" customHeight="1">
      <c r="A9351" s="2">
        <v>1885512</v>
      </c>
      <c r="B9351" s="2" t="s">
        <v>129</v>
      </c>
      <c r="C9351" s="2">
        <v>3372.668815</v>
      </c>
      <c r="D9351" s="2" t="s">
        <v>133</v>
      </c>
    </row>
    <row r="9352" spans="1:4" ht="14.25" customHeight="1">
      <c r="A9352" s="2">
        <v>1885768</v>
      </c>
      <c r="B9352" s="2" t="s">
        <v>132</v>
      </c>
      <c r="C9352" s="2">
        <v>3239.7025640000002</v>
      </c>
      <c r="D9352" s="2" t="s">
        <v>133</v>
      </c>
    </row>
    <row r="9353" spans="1:4" ht="14.25" customHeight="1">
      <c r="A9353" s="2">
        <v>1885889</v>
      </c>
      <c r="B9353" s="2" t="s">
        <v>132</v>
      </c>
      <c r="C9353" s="2">
        <v>2233.507341</v>
      </c>
      <c r="D9353" s="2" t="s">
        <v>130</v>
      </c>
    </row>
    <row r="9354" spans="1:4" ht="14.25" customHeight="1">
      <c r="A9354" s="2">
        <v>1885926</v>
      </c>
      <c r="B9354" s="2" t="s">
        <v>129</v>
      </c>
      <c r="C9354" s="2">
        <v>503.12500649999998</v>
      </c>
      <c r="D9354" s="2" t="s">
        <v>133</v>
      </c>
    </row>
    <row r="9355" spans="1:4" ht="14.25" customHeight="1">
      <c r="A9355" s="2">
        <v>1885969</v>
      </c>
      <c r="B9355" s="2" t="s">
        <v>132</v>
      </c>
      <c r="C9355" s="2">
        <v>2592.1897079999999</v>
      </c>
      <c r="D9355" s="2" t="s">
        <v>130</v>
      </c>
    </row>
    <row r="9356" spans="1:4" ht="14.25" customHeight="1">
      <c r="A9356" s="2">
        <v>1885982</v>
      </c>
      <c r="B9356" s="2" t="s">
        <v>132</v>
      </c>
      <c r="C9356" s="2">
        <v>1681.1116979999999</v>
      </c>
      <c r="D9356" s="2" t="s">
        <v>133</v>
      </c>
    </row>
    <row r="9357" spans="1:4" ht="14.25" customHeight="1">
      <c r="A9357" s="2">
        <v>1886086</v>
      </c>
      <c r="B9357" s="2" t="s">
        <v>132</v>
      </c>
      <c r="C9357" s="2">
        <v>1430</v>
      </c>
      <c r="D9357" s="2" t="s">
        <v>133</v>
      </c>
    </row>
    <row r="9358" spans="1:4" ht="14.25" customHeight="1">
      <c r="A9358" s="2">
        <v>1886184</v>
      </c>
      <c r="B9358" s="2" t="s">
        <v>129</v>
      </c>
      <c r="C9358" s="2">
        <v>3244</v>
      </c>
      <c r="D9358" s="2" t="s">
        <v>133</v>
      </c>
    </row>
    <row r="9359" spans="1:4" ht="14.25" customHeight="1">
      <c r="A9359" s="2">
        <v>1886288</v>
      </c>
      <c r="B9359" s="2" t="s">
        <v>132</v>
      </c>
      <c r="C9359" s="2">
        <v>2070</v>
      </c>
      <c r="D9359" s="2" t="s">
        <v>133</v>
      </c>
    </row>
    <row r="9360" spans="1:4" ht="14.25" customHeight="1">
      <c r="A9360" s="2">
        <v>1886515</v>
      </c>
      <c r="B9360" s="2" t="s">
        <v>132</v>
      </c>
      <c r="C9360" s="2">
        <v>897</v>
      </c>
      <c r="D9360" s="2" t="s">
        <v>130</v>
      </c>
    </row>
    <row r="9361" spans="1:4" ht="14.25" customHeight="1">
      <c r="A9361" s="2">
        <v>1886918</v>
      </c>
      <c r="B9361" s="2" t="s">
        <v>132</v>
      </c>
      <c r="C9361" s="2">
        <v>1743.592547</v>
      </c>
      <c r="D9361" s="2" t="s">
        <v>133</v>
      </c>
    </row>
    <row r="9362" spans="1:4" ht="14.25" customHeight="1">
      <c r="A9362" s="2">
        <v>1887436</v>
      </c>
      <c r="B9362" s="2" t="s">
        <v>132</v>
      </c>
      <c r="C9362" s="2">
        <v>1311.1712239999999</v>
      </c>
      <c r="D9362" s="2" t="s">
        <v>133</v>
      </c>
    </row>
    <row r="9363" spans="1:4" ht="14.25" customHeight="1">
      <c r="A9363" s="2">
        <v>1887441</v>
      </c>
      <c r="B9363" s="2" t="s">
        <v>129</v>
      </c>
      <c r="C9363" s="2">
        <v>3563.8291020000001</v>
      </c>
      <c r="D9363" s="2" t="s">
        <v>130</v>
      </c>
    </row>
    <row r="9364" spans="1:4" ht="14.25" customHeight="1">
      <c r="A9364" s="2">
        <v>1887451</v>
      </c>
      <c r="B9364" s="2" t="s">
        <v>132</v>
      </c>
      <c r="C9364" s="2">
        <v>1527</v>
      </c>
      <c r="D9364" s="2" t="s">
        <v>130</v>
      </c>
    </row>
    <row r="9365" spans="1:4" ht="14.25" customHeight="1">
      <c r="A9365" s="2">
        <v>1887492</v>
      </c>
      <c r="B9365" s="2" t="s">
        <v>129</v>
      </c>
      <c r="C9365" s="2">
        <v>1936.281211</v>
      </c>
      <c r="D9365" s="2" t="s">
        <v>133</v>
      </c>
    </row>
    <row r="9366" spans="1:4" ht="14.25" customHeight="1">
      <c r="A9366" s="2">
        <v>1888074</v>
      </c>
      <c r="B9366" s="2" t="s">
        <v>129</v>
      </c>
      <c r="C9366" s="2">
        <v>3092.9077940000002</v>
      </c>
      <c r="D9366" s="2" t="s">
        <v>133</v>
      </c>
    </row>
    <row r="9367" spans="1:4" ht="14.25" customHeight="1">
      <c r="A9367" s="2">
        <v>1888528</v>
      </c>
      <c r="B9367" s="2" t="s">
        <v>132</v>
      </c>
      <c r="C9367" s="2">
        <v>3085.6682569999998</v>
      </c>
      <c r="D9367" s="2" t="s">
        <v>133</v>
      </c>
    </row>
    <row r="9368" spans="1:4" ht="14.25" customHeight="1">
      <c r="A9368" s="2">
        <v>1888726</v>
      </c>
      <c r="B9368" s="2" t="s">
        <v>132</v>
      </c>
      <c r="C9368" s="2">
        <v>2118.606147</v>
      </c>
      <c r="D9368" s="2" t="s">
        <v>133</v>
      </c>
    </row>
    <row r="9369" spans="1:4" ht="14.25" customHeight="1">
      <c r="A9369" s="2">
        <v>1888928</v>
      </c>
      <c r="B9369" s="2" t="s">
        <v>132</v>
      </c>
      <c r="C9369" s="2">
        <v>1496.504619</v>
      </c>
      <c r="D9369" s="2" t="s">
        <v>133</v>
      </c>
    </row>
    <row r="9370" spans="1:4" ht="14.25" customHeight="1">
      <c r="A9370" s="2">
        <v>1888994</v>
      </c>
      <c r="B9370" s="2" t="s">
        <v>132</v>
      </c>
      <c r="C9370" s="2">
        <v>873.66769499999998</v>
      </c>
      <c r="D9370" s="2" t="s">
        <v>133</v>
      </c>
    </row>
    <row r="9371" spans="1:4" ht="14.25" customHeight="1">
      <c r="A9371" s="2">
        <v>1889303</v>
      </c>
      <c r="B9371" s="2" t="s">
        <v>132</v>
      </c>
      <c r="C9371" s="2">
        <v>3644.5342580000001</v>
      </c>
      <c r="D9371" s="2" t="s">
        <v>130</v>
      </c>
    </row>
    <row r="9372" spans="1:4" ht="14.25" customHeight="1">
      <c r="A9372" s="2">
        <v>1889439</v>
      </c>
      <c r="B9372" s="2" t="s">
        <v>129</v>
      </c>
      <c r="C9372" s="2">
        <v>2098</v>
      </c>
      <c r="D9372" s="2" t="s">
        <v>130</v>
      </c>
    </row>
    <row r="9373" spans="1:4" ht="14.25" customHeight="1">
      <c r="A9373" s="2">
        <v>1889539</v>
      </c>
      <c r="B9373" s="2" t="s">
        <v>132</v>
      </c>
      <c r="C9373" s="2">
        <v>1579.4193749999999</v>
      </c>
      <c r="D9373" s="2" t="s">
        <v>130</v>
      </c>
    </row>
    <row r="9374" spans="1:4" ht="14.25" customHeight="1">
      <c r="A9374" s="2">
        <v>1889551</v>
      </c>
      <c r="B9374" s="2" t="s">
        <v>132</v>
      </c>
      <c r="C9374" s="2">
        <v>562</v>
      </c>
      <c r="D9374" s="2" t="s">
        <v>130</v>
      </c>
    </row>
    <row r="9375" spans="1:4" ht="14.25" customHeight="1">
      <c r="A9375" s="2">
        <v>1890005</v>
      </c>
      <c r="B9375" s="2" t="s">
        <v>132</v>
      </c>
      <c r="C9375" s="2">
        <v>1907</v>
      </c>
      <c r="D9375" s="2" t="s">
        <v>130</v>
      </c>
    </row>
    <row r="9376" spans="1:4" ht="14.25" customHeight="1">
      <c r="A9376" s="2">
        <v>1890066</v>
      </c>
      <c r="B9376" s="2" t="s">
        <v>129</v>
      </c>
      <c r="C9376" s="2">
        <v>1115.2046789999999</v>
      </c>
      <c r="D9376" s="2" t="s">
        <v>133</v>
      </c>
    </row>
    <row r="9377" spans="1:4" ht="14.25" customHeight="1">
      <c r="A9377" s="2">
        <v>1890406</v>
      </c>
      <c r="B9377" s="2" t="s">
        <v>132</v>
      </c>
      <c r="C9377" s="2">
        <v>1084.525208</v>
      </c>
      <c r="D9377" s="2" t="s">
        <v>133</v>
      </c>
    </row>
    <row r="9378" spans="1:4" ht="14.25" customHeight="1">
      <c r="A9378" s="2">
        <v>1890424</v>
      </c>
      <c r="B9378" s="2" t="s">
        <v>132</v>
      </c>
      <c r="C9378" s="2">
        <v>746.97593740000002</v>
      </c>
      <c r="D9378" s="2" t="s">
        <v>133</v>
      </c>
    </row>
    <row r="9379" spans="1:4" ht="14.25" customHeight="1">
      <c r="A9379" s="2">
        <v>1890839</v>
      </c>
      <c r="B9379" s="2" t="s">
        <v>132</v>
      </c>
      <c r="C9379" s="2">
        <v>2343.4994350000002</v>
      </c>
      <c r="D9379" s="2" t="s">
        <v>130</v>
      </c>
    </row>
    <row r="9380" spans="1:4" ht="14.25" customHeight="1">
      <c r="A9380" s="2">
        <v>1891405</v>
      </c>
      <c r="B9380" s="2" t="s">
        <v>132</v>
      </c>
      <c r="C9380" s="2">
        <v>3470</v>
      </c>
      <c r="D9380" s="2" t="s">
        <v>130</v>
      </c>
    </row>
    <row r="9381" spans="1:4" ht="14.25" customHeight="1">
      <c r="A9381" s="2">
        <v>1891412</v>
      </c>
      <c r="B9381" s="2" t="s">
        <v>132</v>
      </c>
      <c r="C9381" s="2">
        <v>2838</v>
      </c>
      <c r="D9381" s="2" t="s">
        <v>133</v>
      </c>
    </row>
    <row r="9382" spans="1:4" ht="14.25" customHeight="1">
      <c r="A9382" s="2">
        <v>1891448</v>
      </c>
      <c r="B9382" s="2" t="s">
        <v>132</v>
      </c>
      <c r="C9382" s="2">
        <v>1097.152306</v>
      </c>
      <c r="D9382" s="2" t="s">
        <v>133</v>
      </c>
    </row>
    <row r="9383" spans="1:4" ht="14.25" customHeight="1">
      <c r="A9383" s="2">
        <v>1891619</v>
      </c>
      <c r="B9383" s="2" t="s">
        <v>132</v>
      </c>
      <c r="C9383" s="2">
        <v>1490.4214480000001</v>
      </c>
      <c r="D9383" s="2" t="s">
        <v>130</v>
      </c>
    </row>
    <row r="9384" spans="1:4" ht="14.25" customHeight="1">
      <c r="A9384" s="2">
        <v>1891886</v>
      </c>
      <c r="B9384" s="2" t="s">
        <v>132</v>
      </c>
      <c r="C9384" s="2">
        <v>2560</v>
      </c>
      <c r="D9384" s="2" t="s">
        <v>133</v>
      </c>
    </row>
    <row r="9385" spans="1:4" ht="14.25" customHeight="1">
      <c r="A9385" s="2">
        <v>1891978</v>
      </c>
      <c r="B9385" s="2" t="s">
        <v>132</v>
      </c>
      <c r="C9385" s="2">
        <v>1944.2741860000001</v>
      </c>
      <c r="D9385" s="2" t="s">
        <v>133</v>
      </c>
    </row>
    <row r="9386" spans="1:4" ht="14.25" customHeight="1">
      <c r="A9386" s="2">
        <v>1892697</v>
      </c>
      <c r="B9386" s="2" t="s">
        <v>129</v>
      </c>
      <c r="C9386" s="2">
        <v>2784</v>
      </c>
      <c r="D9386" s="2" t="s">
        <v>130</v>
      </c>
    </row>
    <row r="9387" spans="1:4" ht="14.25" customHeight="1">
      <c r="A9387" s="2">
        <v>1892869</v>
      </c>
      <c r="B9387" s="2" t="s">
        <v>132</v>
      </c>
      <c r="C9387" s="2">
        <v>547</v>
      </c>
      <c r="D9387" s="2" t="s">
        <v>130</v>
      </c>
    </row>
    <row r="9388" spans="1:4" ht="14.25" customHeight="1">
      <c r="A9388" s="2">
        <v>1893380</v>
      </c>
      <c r="B9388" s="2" t="s">
        <v>132</v>
      </c>
      <c r="C9388" s="2">
        <v>2069</v>
      </c>
      <c r="D9388" s="2" t="s">
        <v>133</v>
      </c>
    </row>
    <row r="9389" spans="1:4" ht="14.25" customHeight="1">
      <c r="A9389" s="2">
        <v>1893394</v>
      </c>
      <c r="B9389" s="2" t="s">
        <v>132</v>
      </c>
      <c r="C9389" s="2">
        <v>2279.872875</v>
      </c>
      <c r="D9389" s="2" t="s">
        <v>133</v>
      </c>
    </row>
    <row r="9390" spans="1:4" ht="14.25" customHeight="1">
      <c r="A9390" s="2">
        <v>1893456</v>
      </c>
      <c r="B9390" s="2" t="s">
        <v>129</v>
      </c>
      <c r="C9390" s="2">
        <v>1650.3532729999999</v>
      </c>
      <c r="D9390" s="2" t="s">
        <v>133</v>
      </c>
    </row>
    <row r="9391" spans="1:4" ht="14.25" customHeight="1">
      <c r="A9391" s="2">
        <v>1893734</v>
      </c>
      <c r="B9391" s="2" t="s">
        <v>132</v>
      </c>
      <c r="C9391" s="2">
        <v>1383</v>
      </c>
      <c r="D9391" s="2" t="s">
        <v>133</v>
      </c>
    </row>
    <row r="9392" spans="1:4" ht="14.25" customHeight="1">
      <c r="A9392" s="2">
        <v>1893800</v>
      </c>
      <c r="B9392" s="2" t="s">
        <v>132</v>
      </c>
      <c r="C9392" s="2">
        <v>2196.3355630000001</v>
      </c>
      <c r="D9392" s="2" t="s">
        <v>133</v>
      </c>
    </row>
    <row r="9393" spans="1:4" ht="14.25" customHeight="1">
      <c r="A9393" s="2">
        <v>1894013</v>
      </c>
      <c r="B9393" s="2" t="s">
        <v>132</v>
      </c>
      <c r="C9393" s="2">
        <v>2878.6204400000001</v>
      </c>
      <c r="D9393" s="2" t="s">
        <v>130</v>
      </c>
    </row>
    <row r="9394" spans="1:4" ht="14.25" customHeight="1">
      <c r="A9394" s="2">
        <v>1894374</v>
      </c>
      <c r="B9394" s="2" t="s">
        <v>129</v>
      </c>
      <c r="C9394" s="2">
        <v>490.67607390000001</v>
      </c>
      <c r="D9394" s="2" t="s">
        <v>133</v>
      </c>
    </row>
    <row r="9395" spans="1:4" ht="14.25" customHeight="1">
      <c r="A9395" s="2">
        <v>1894477</v>
      </c>
      <c r="B9395" s="2" t="s">
        <v>132</v>
      </c>
      <c r="C9395" s="2">
        <v>625.78448040000001</v>
      </c>
      <c r="D9395" s="2" t="s">
        <v>130</v>
      </c>
    </row>
    <row r="9396" spans="1:4" ht="14.25" customHeight="1">
      <c r="A9396" s="2">
        <v>1895042</v>
      </c>
      <c r="B9396" s="2" t="s">
        <v>132</v>
      </c>
      <c r="C9396" s="2">
        <v>578</v>
      </c>
      <c r="D9396" s="2" t="s">
        <v>133</v>
      </c>
    </row>
    <row r="9397" spans="1:4" ht="14.25" customHeight="1">
      <c r="A9397" s="2">
        <v>1895199</v>
      </c>
      <c r="B9397" s="2" t="s">
        <v>129</v>
      </c>
      <c r="C9397" s="2">
        <v>1256</v>
      </c>
      <c r="D9397" s="2" t="s">
        <v>130</v>
      </c>
    </row>
    <row r="9398" spans="1:4" ht="14.25" customHeight="1">
      <c r="A9398" s="2">
        <v>1895313</v>
      </c>
      <c r="B9398" s="2" t="s">
        <v>129</v>
      </c>
      <c r="C9398" s="2">
        <v>355</v>
      </c>
      <c r="D9398" s="2" t="s">
        <v>134</v>
      </c>
    </row>
    <row r="9399" spans="1:4" ht="14.25" customHeight="1">
      <c r="A9399" s="2">
        <v>1895709</v>
      </c>
      <c r="B9399" s="2" t="s">
        <v>129</v>
      </c>
      <c r="C9399" s="2">
        <v>3139.4865100000002</v>
      </c>
      <c r="D9399" s="2" t="s">
        <v>130</v>
      </c>
    </row>
    <row r="9400" spans="1:4" ht="14.25" customHeight="1">
      <c r="A9400" s="2">
        <v>1895972</v>
      </c>
      <c r="B9400" s="2" t="s">
        <v>132</v>
      </c>
      <c r="C9400" s="2">
        <v>3593</v>
      </c>
      <c r="D9400" s="2" t="s">
        <v>133</v>
      </c>
    </row>
    <row r="9401" spans="1:4" ht="14.25" customHeight="1">
      <c r="A9401" s="2">
        <v>1896041</v>
      </c>
      <c r="B9401" s="2" t="s">
        <v>132</v>
      </c>
      <c r="C9401" s="2">
        <v>2330</v>
      </c>
      <c r="D9401" s="2" t="s">
        <v>134</v>
      </c>
    </row>
    <row r="9402" spans="1:4" ht="14.25" customHeight="1">
      <c r="A9402" s="2">
        <v>1896272</v>
      </c>
      <c r="B9402" s="2" t="s">
        <v>132</v>
      </c>
      <c r="C9402" s="2">
        <v>3347</v>
      </c>
      <c r="D9402" s="2" t="s">
        <v>133</v>
      </c>
    </row>
    <row r="9403" spans="1:4" ht="14.25" customHeight="1">
      <c r="A9403" s="2">
        <v>1896303</v>
      </c>
      <c r="B9403" s="2" t="s">
        <v>129</v>
      </c>
      <c r="C9403" s="2">
        <v>2380</v>
      </c>
      <c r="D9403" s="2" t="s">
        <v>130</v>
      </c>
    </row>
    <row r="9404" spans="1:4" ht="14.25" customHeight="1">
      <c r="A9404" s="2">
        <v>1896756</v>
      </c>
      <c r="B9404" s="2" t="s">
        <v>129</v>
      </c>
      <c r="C9404" s="2">
        <v>1643.2310640000001</v>
      </c>
      <c r="D9404" s="2" t="s">
        <v>133</v>
      </c>
    </row>
    <row r="9405" spans="1:4" ht="14.25" customHeight="1">
      <c r="A9405" s="2">
        <v>1896814</v>
      </c>
      <c r="B9405" s="2" t="s">
        <v>132</v>
      </c>
      <c r="C9405" s="2">
        <v>2775.1511289999999</v>
      </c>
      <c r="D9405" s="2" t="s">
        <v>133</v>
      </c>
    </row>
    <row r="9406" spans="1:4" ht="14.25" customHeight="1">
      <c r="A9406" s="2">
        <v>1896980</v>
      </c>
      <c r="B9406" s="2" t="s">
        <v>132</v>
      </c>
      <c r="C9406" s="2">
        <v>1742.810303</v>
      </c>
      <c r="D9406" s="2" t="s">
        <v>133</v>
      </c>
    </row>
    <row r="9407" spans="1:4" ht="14.25" customHeight="1">
      <c r="A9407" s="2">
        <v>1897072</v>
      </c>
      <c r="B9407" s="2" t="s">
        <v>132</v>
      </c>
      <c r="C9407" s="2">
        <v>649</v>
      </c>
      <c r="D9407" s="2" t="s">
        <v>133</v>
      </c>
    </row>
    <row r="9408" spans="1:4" ht="14.25" customHeight="1">
      <c r="A9408" s="2">
        <v>1897234</v>
      </c>
      <c r="B9408" s="2" t="s">
        <v>132</v>
      </c>
      <c r="C9408" s="2">
        <v>1436</v>
      </c>
      <c r="D9408" s="2" t="s">
        <v>133</v>
      </c>
    </row>
    <row r="9409" spans="1:4" ht="14.25" customHeight="1">
      <c r="A9409" s="2">
        <v>1897358</v>
      </c>
      <c r="B9409" s="2" t="s">
        <v>132</v>
      </c>
      <c r="C9409" s="2">
        <v>1396.326208</v>
      </c>
      <c r="D9409" s="2" t="s">
        <v>133</v>
      </c>
    </row>
    <row r="9410" spans="1:4" ht="14.25" customHeight="1">
      <c r="A9410" s="2">
        <v>1897461</v>
      </c>
      <c r="B9410" s="2" t="s">
        <v>129</v>
      </c>
      <c r="C9410" s="2">
        <v>405.34561439999999</v>
      </c>
      <c r="D9410" s="2" t="s">
        <v>130</v>
      </c>
    </row>
    <row r="9411" spans="1:4" ht="14.25" customHeight="1">
      <c r="A9411" s="2">
        <v>1897577</v>
      </c>
      <c r="B9411" s="2" t="s">
        <v>132</v>
      </c>
      <c r="C9411" s="2">
        <v>3680.9487140000001</v>
      </c>
      <c r="D9411" s="2" t="s">
        <v>130</v>
      </c>
    </row>
    <row r="9412" spans="1:4" ht="14.25" customHeight="1">
      <c r="A9412" s="2">
        <v>1897594</v>
      </c>
      <c r="B9412" s="2" t="s">
        <v>132</v>
      </c>
      <c r="C9412" s="2">
        <v>3319.3601819999999</v>
      </c>
      <c r="D9412" s="2" t="s">
        <v>133</v>
      </c>
    </row>
    <row r="9413" spans="1:4" ht="14.25" customHeight="1">
      <c r="A9413" s="2">
        <v>1897645</v>
      </c>
      <c r="B9413" s="2" t="s">
        <v>132</v>
      </c>
      <c r="C9413" s="2">
        <v>371.74062140000001</v>
      </c>
      <c r="D9413" s="2" t="s">
        <v>130</v>
      </c>
    </row>
    <row r="9414" spans="1:4" ht="14.25" customHeight="1">
      <c r="A9414" s="2">
        <v>1897680</v>
      </c>
      <c r="B9414" s="2" t="s">
        <v>129</v>
      </c>
      <c r="C9414" s="2">
        <v>2048.3172960000002</v>
      </c>
      <c r="D9414" s="2" t="s">
        <v>133</v>
      </c>
    </row>
    <row r="9415" spans="1:4" ht="14.25" customHeight="1">
      <c r="A9415" s="2">
        <v>1897793</v>
      </c>
      <c r="B9415" s="2" t="s">
        <v>132</v>
      </c>
      <c r="C9415" s="2">
        <v>1112.39534</v>
      </c>
      <c r="D9415" s="2" t="s">
        <v>130</v>
      </c>
    </row>
    <row r="9416" spans="1:4" ht="14.25" customHeight="1">
      <c r="A9416" s="2">
        <v>1897824</v>
      </c>
      <c r="B9416" s="2" t="s">
        <v>129</v>
      </c>
      <c r="C9416" s="2">
        <v>2672</v>
      </c>
      <c r="D9416" s="2" t="s">
        <v>133</v>
      </c>
    </row>
    <row r="9417" spans="1:4" ht="14.25" customHeight="1">
      <c r="A9417" s="2">
        <v>1897970</v>
      </c>
      <c r="B9417" s="2" t="s">
        <v>132</v>
      </c>
      <c r="C9417" s="2">
        <v>1145</v>
      </c>
      <c r="D9417" s="2" t="s">
        <v>133</v>
      </c>
    </row>
    <row r="9418" spans="1:4" ht="14.25" customHeight="1">
      <c r="A9418" s="2">
        <v>1897986</v>
      </c>
      <c r="B9418" s="2" t="s">
        <v>129</v>
      </c>
      <c r="C9418" s="2">
        <v>990.12109499999997</v>
      </c>
      <c r="D9418" s="2" t="s">
        <v>133</v>
      </c>
    </row>
    <row r="9419" spans="1:4" ht="14.25" customHeight="1">
      <c r="A9419" s="2">
        <v>1898029</v>
      </c>
      <c r="B9419" s="2" t="s">
        <v>132</v>
      </c>
      <c r="C9419" s="2">
        <v>3427</v>
      </c>
      <c r="D9419" s="2" t="s">
        <v>134</v>
      </c>
    </row>
    <row r="9420" spans="1:4" ht="14.25" customHeight="1">
      <c r="A9420" s="2">
        <v>1898054</v>
      </c>
      <c r="B9420" s="2" t="s">
        <v>132</v>
      </c>
      <c r="C9420" s="2">
        <v>2967.6717199999998</v>
      </c>
      <c r="D9420" s="2" t="s">
        <v>133</v>
      </c>
    </row>
    <row r="9421" spans="1:4" ht="14.25" customHeight="1">
      <c r="A9421" s="2">
        <v>1898107</v>
      </c>
      <c r="B9421" s="2" t="s">
        <v>132</v>
      </c>
      <c r="C9421" s="2">
        <v>469.89080130000002</v>
      </c>
      <c r="D9421" s="2" t="s">
        <v>130</v>
      </c>
    </row>
    <row r="9422" spans="1:4" ht="14.25" customHeight="1">
      <c r="A9422" s="2">
        <v>1898284</v>
      </c>
      <c r="B9422" s="2" t="s">
        <v>132</v>
      </c>
      <c r="C9422" s="2">
        <v>1232.9251119999999</v>
      </c>
      <c r="D9422" s="2" t="s">
        <v>133</v>
      </c>
    </row>
    <row r="9423" spans="1:4" ht="14.25" customHeight="1">
      <c r="A9423" s="2">
        <v>1898381</v>
      </c>
      <c r="B9423" s="2" t="s">
        <v>132</v>
      </c>
      <c r="C9423" s="2">
        <v>1710</v>
      </c>
      <c r="D9423" s="2" t="s">
        <v>130</v>
      </c>
    </row>
    <row r="9424" spans="1:4" ht="14.25" customHeight="1">
      <c r="A9424" s="2">
        <v>1898471</v>
      </c>
      <c r="B9424" s="2" t="s">
        <v>132</v>
      </c>
      <c r="C9424" s="2">
        <v>590.38752620000002</v>
      </c>
      <c r="D9424" s="2" t="s">
        <v>130</v>
      </c>
    </row>
    <row r="9425" spans="1:4" ht="14.25" customHeight="1">
      <c r="A9425" s="2">
        <v>1898530</v>
      </c>
      <c r="B9425" s="2" t="s">
        <v>132</v>
      </c>
      <c r="C9425" s="2">
        <v>2564</v>
      </c>
      <c r="D9425" s="2" t="s">
        <v>133</v>
      </c>
    </row>
    <row r="9426" spans="1:4" ht="14.25" customHeight="1">
      <c r="A9426" s="2">
        <v>1898577</v>
      </c>
      <c r="B9426" s="2" t="s">
        <v>129</v>
      </c>
      <c r="C9426" s="2">
        <v>790.04902570000002</v>
      </c>
      <c r="D9426" s="2" t="s">
        <v>130</v>
      </c>
    </row>
    <row r="9427" spans="1:4" ht="14.25" customHeight="1">
      <c r="A9427" s="2">
        <v>1898605</v>
      </c>
      <c r="B9427" s="2" t="s">
        <v>132</v>
      </c>
      <c r="C9427" s="2">
        <v>2094.5403649999998</v>
      </c>
      <c r="D9427" s="2" t="s">
        <v>130</v>
      </c>
    </row>
    <row r="9428" spans="1:4" ht="14.25" customHeight="1">
      <c r="A9428" s="2">
        <v>1898865</v>
      </c>
      <c r="B9428" s="2" t="s">
        <v>129</v>
      </c>
      <c r="C9428" s="2">
        <v>3695.8248960000001</v>
      </c>
      <c r="D9428" s="2" t="s">
        <v>130</v>
      </c>
    </row>
    <row r="9429" spans="1:4" ht="14.25" customHeight="1">
      <c r="A9429" s="2">
        <v>1899169</v>
      </c>
      <c r="B9429" s="2" t="s">
        <v>132</v>
      </c>
      <c r="C9429" s="2">
        <v>1273.195952</v>
      </c>
      <c r="D9429" s="2" t="s">
        <v>130</v>
      </c>
    </row>
    <row r="9430" spans="1:4" ht="14.25" customHeight="1">
      <c r="A9430" s="2">
        <v>1899557</v>
      </c>
      <c r="B9430" s="2" t="s">
        <v>132</v>
      </c>
      <c r="C9430" s="2">
        <v>230.21666819999999</v>
      </c>
      <c r="D9430" s="2" t="s">
        <v>130</v>
      </c>
    </row>
    <row r="9431" spans="1:4" ht="14.25" customHeight="1">
      <c r="A9431" s="2">
        <v>1899862</v>
      </c>
      <c r="B9431" s="2" t="s">
        <v>132</v>
      </c>
      <c r="C9431" s="2">
        <v>2286.2545260000002</v>
      </c>
      <c r="D9431" s="2" t="s">
        <v>133</v>
      </c>
    </row>
    <row r="9432" spans="1:4" ht="14.25" customHeight="1">
      <c r="A9432" s="2">
        <v>1899875</v>
      </c>
      <c r="B9432" s="2" t="s">
        <v>132</v>
      </c>
      <c r="C9432" s="2">
        <v>2305.4660250000002</v>
      </c>
      <c r="D9432" s="2" t="s">
        <v>130</v>
      </c>
    </row>
    <row r="9433" spans="1:4" ht="14.25" customHeight="1">
      <c r="A9433" s="2">
        <v>1899905</v>
      </c>
      <c r="B9433" s="2" t="s">
        <v>132</v>
      </c>
      <c r="C9433" s="2">
        <v>2516</v>
      </c>
      <c r="D9433" s="2" t="s">
        <v>134</v>
      </c>
    </row>
    <row r="9434" spans="1:4" ht="14.25" customHeight="1">
      <c r="A9434" s="2">
        <v>1900025</v>
      </c>
      <c r="B9434" s="2" t="s">
        <v>132</v>
      </c>
      <c r="C9434" s="2">
        <v>2104</v>
      </c>
      <c r="D9434" s="2" t="s">
        <v>130</v>
      </c>
    </row>
    <row r="9435" spans="1:4" ht="14.25" customHeight="1">
      <c r="A9435" s="2">
        <v>1900121</v>
      </c>
      <c r="B9435" s="2" t="s">
        <v>132</v>
      </c>
      <c r="C9435" s="2">
        <v>982.91266310000003</v>
      </c>
      <c r="D9435" s="2" t="s">
        <v>130</v>
      </c>
    </row>
    <row r="9436" spans="1:4" ht="14.25" customHeight="1">
      <c r="A9436" s="2">
        <v>1900330</v>
      </c>
      <c r="B9436" s="2" t="s">
        <v>132</v>
      </c>
      <c r="C9436" s="2">
        <v>1782.2891500000001</v>
      </c>
      <c r="D9436" s="2" t="s">
        <v>133</v>
      </c>
    </row>
    <row r="9437" spans="1:4" ht="14.25" customHeight="1">
      <c r="A9437" s="2">
        <v>1900474</v>
      </c>
      <c r="B9437" s="2" t="s">
        <v>132</v>
      </c>
      <c r="C9437" s="2">
        <v>2799</v>
      </c>
      <c r="D9437" s="2" t="s">
        <v>133</v>
      </c>
    </row>
    <row r="9438" spans="1:4" ht="14.25" customHeight="1">
      <c r="A9438" s="2">
        <v>1900526</v>
      </c>
      <c r="B9438" s="2" t="s">
        <v>132</v>
      </c>
      <c r="C9438" s="2">
        <v>3748.7111279999999</v>
      </c>
      <c r="D9438" s="2" t="s">
        <v>133</v>
      </c>
    </row>
    <row r="9439" spans="1:4" ht="14.25" customHeight="1">
      <c r="A9439" s="2">
        <v>1900809</v>
      </c>
      <c r="B9439" s="2" t="s">
        <v>129</v>
      </c>
      <c r="C9439" s="2">
        <v>978.07001509999998</v>
      </c>
      <c r="D9439" s="2" t="s">
        <v>130</v>
      </c>
    </row>
    <row r="9440" spans="1:4" ht="14.25" customHeight="1">
      <c r="A9440" s="2">
        <v>1900895</v>
      </c>
      <c r="B9440" s="2" t="s">
        <v>132</v>
      </c>
      <c r="C9440" s="2">
        <v>2075.980712</v>
      </c>
      <c r="D9440" s="2" t="s">
        <v>130</v>
      </c>
    </row>
    <row r="9441" spans="1:4" ht="14.25" customHeight="1">
      <c r="A9441" s="2">
        <v>1901057</v>
      </c>
      <c r="B9441" s="2" t="s">
        <v>132</v>
      </c>
      <c r="C9441" s="2">
        <v>2818.3141700000001</v>
      </c>
      <c r="D9441" s="2" t="s">
        <v>130</v>
      </c>
    </row>
    <row r="9442" spans="1:4" ht="14.25" customHeight="1">
      <c r="A9442" s="2">
        <v>1901150</v>
      </c>
      <c r="B9442" s="2" t="s">
        <v>132</v>
      </c>
      <c r="C9442" s="2">
        <v>500.27747149999999</v>
      </c>
      <c r="D9442" s="2" t="s">
        <v>133</v>
      </c>
    </row>
    <row r="9443" spans="1:4" ht="14.25" customHeight="1">
      <c r="A9443" s="2">
        <v>1901172</v>
      </c>
      <c r="B9443" s="2" t="s">
        <v>129</v>
      </c>
      <c r="C9443" s="2">
        <v>3389</v>
      </c>
      <c r="D9443" s="2" t="s">
        <v>133</v>
      </c>
    </row>
    <row r="9444" spans="1:4" ht="14.25" customHeight="1">
      <c r="A9444" s="2">
        <v>1901349</v>
      </c>
      <c r="B9444" s="2" t="s">
        <v>129</v>
      </c>
      <c r="C9444" s="2">
        <v>1655.0175039999999</v>
      </c>
      <c r="D9444" s="2" t="s">
        <v>130</v>
      </c>
    </row>
    <row r="9445" spans="1:4" ht="14.25" customHeight="1">
      <c r="A9445" s="2">
        <v>1901717</v>
      </c>
      <c r="B9445" s="2" t="s">
        <v>132</v>
      </c>
      <c r="C9445" s="2">
        <v>2192</v>
      </c>
      <c r="D9445" s="2" t="s">
        <v>130</v>
      </c>
    </row>
    <row r="9446" spans="1:4" ht="14.25" customHeight="1">
      <c r="A9446" s="2">
        <v>1901725</v>
      </c>
      <c r="B9446" s="2" t="s">
        <v>132</v>
      </c>
      <c r="C9446" s="2">
        <v>3047.3325519999999</v>
      </c>
      <c r="D9446" s="2" t="s">
        <v>134</v>
      </c>
    </row>
    <row r="9447" spans="1:4" ht="14.25" customHeight="1">
      <c r="A9447" s="2">
        <v>1902054</v>
      </c>
      <c r="B9447" s="2" t="s">
        <v>129</v>
      </c>
      <c r="C9447" s="2">
        <v>1689.999368</v>
      </c>
      <c r="D9447" s="2" t="s">
        <v>133</v>
      </c>
    </row>
    <row r="9448" spans="1:4" ht="14.25" customHeight="1">
      <c r="A9448" s="2">
        <v>1902261</v>
      </c>
      <c r="B9448" s="2" t="s">
        <v>129</v>
      </c>
      <c r="C9448" s="2">
        <v>1324</v>
      </c>
      <c r="D9448" s="2" t="s">
        <v>130</v>
      </c>
    </row>
    <row r="9449" spans="1:4" ht="14.25" customHeight="1">
      <c r="A9449" s="2">
        <v>1902595</v>
      </c>
      <c r="B9449" s="2" t="s">
        <v>132</v>
      </c>
      <c r="C9449" s="2">
        <v>3463.668756</v>
      </c>
      <c r="D9449" s="2" t="s">
        <v>130</v>
      </c>
    </row>
    <row r="9450" spans="1:4" ht="14.25" customHeight="1">
      <c r="A9450" s="2">
        <v>1902885</v>
      </c>
      <c r="B9450" s="2" t="s">
        <v>129</v>
      </c>
      <c r="C9450" s="2">
        <v>3494</v>
      </c>
      <c r="D9450" s="2" t="s">
        <v>130</v>
      </c>
    </row>
    <row r="9451" spans="1:4" ht="14.25" customHeight="1">
      <c r="A9451" s="2">
        <v>1903192</v>
      </c>
      <c r="B9451" s="2" t="s">
        <v>132</v>
      </c>
      <c r="C9451" s="2">
        <v>386.61576739999998</v>
      </c>
      <c r="D9451" s="2" t="s">
        <v>133</v>
      </c>
    </row>
    <row r="9452" spans="1:4" ht="14.25" customHeight="1">
      <c r="A9452" s="2">
        <v>1903206</v>
      </c>
      <c r="B9452" s="2" t="s">
        <v>129</v>
      </c>
      <c r="C9452" s="2">
        <v>1131</v>
      </c>
      <c r="D9452" s="2" t="s">
        <v>133</v>
      </c>
    </row>
    <row r="9453" spans="1:4" ht="14.25" customHeight="1">
      <c r="A9453" s="2">
        <v>1903421</v>
      </c>
      <c r="B9453" s="2" t="s">
        <v>132</v>
      </c>
      <c r="C9453" s="2">
        <v>2380.1002400000002</v>
      </c>
      <c r="D9453" s="2" t="s">
        <v>130</v>
      </c>
    </row>
    <row r="9454" spans="1:4" ht="14.25" customHeight="1">
      <c r="A9454" s="2">
        <v>1903432</v>
      </c>
      <c r="B9454" s="2" t="s">
        <v>132</v>
      </c>
      <c r="C9454" s="2">
        <v>1444.2599319999999</v>
      </c>
      <c r="D9454" s="2" t="s">
        <v>133</v>
      </c>
    </row>
    <row r="9455" spans="1:4" ht="14.25" customHeight="1">
      <c r="A9455" s="2">
        <v>1903516</v>
      </c>
      <c r="B9455" s="2" t="s">
        <v>132</v>
      </c>
      <c r="C9455" s="2">
        <v>872.24896439999998</v>
      </c>
      <c r="D9455" s="2" t="s">
        <v>133</v>
      </c>
    </row>
    <row r="9456" spans="1:4" ht="14.25" customHeight="1">
      <c r="A9456" s="2">
        <v>1903640</v>
      </c>
      <c r="B9456" s="2" t="s">
        <v>132</v>
      </c>
      <c r="C9456" s="2">
        <v>465.89183459999998</v>
      </c>
      <c r="D9456" s="2" t="s">
        <v>133</v>
      </c>
    </row>
    <row r="9457" spans="1:4" ht="14.25" customHeight="1">
      <c r="A9457" s="2">
        <v>1903722</v>
      </c>
      <c r="B9457" s="2" t="s">
        <v>129</v>
      </c>
      <c r="C9457" s="2">
        <v>1659</v>
      </c>
      <c r="D9457" s="2" t="s">
        <v>133</v>
      </c>
    </row>
    <row r="9458" spans="1:4" ht="14.25" customHeight="1">
      <c r="A9458" s="2">
        <v>1904104</v>
      </c>
      <c r="B9458" s="2" t="s">
        <v>132</v>
      </c>
      <c r="C9458" s="2">
        <v>869</v>
      </c>
      <c r="D9458" s="2" t="s">
        <v>133</v>
      </c>
    </row>
    <row r="9459" spans="1:4" ht="14.25" customHeight="1">
      <c r="A9459" s="2">
        <v>1904250</v>
      </c>
      <c r="B9459" s="2" t="s">
        <v>129</v>
      </c>
      <c r="C9459" s="2">
        <v>1242.569287</v>
      </c>
      <c r="D9459" s="2" t="s">
        <v>133</v>
      </c>
    </row>
    <row r="9460" spans="1:4" ht="14.25" customHeight="1">
      <c r="A9460" s="2">
        <v>1904384</v>
      </c>
      <c r="B9460" s="2" t="s">
        <v>132</v>
      </c>
      <c r="C9460" s="2">
        <v>2682</v>
      </c>
      <c r="D9460" s="2" t="s">
        <v>133</v>
      </c>
    </row>
    <row r="9461" spans="1:4" ht="14.25" customHeight="1">
      <c r="A9461" s="2">
        <v>1904673</v>
      </c>
      <c r="B9461" s="2" t="s">
        <v>129</v>
      </c>
      <c r="C9461" s="2">
        <v>963</v>
      </c>
      <c r="D9461" s="2" t="s">
        <v>130</v>
      </c>
    </row>
    <row r="9462" spans="1:4" ht="14.25" customHeight="1">
      <c r="A9462" s="2">
        <v>1905624</v>
      </c>
      <c r="B9462" s="2" t="s">
        <v>129</v>
      </c>
      <c r="C9462" s="2">
        <v>2121.0364789999999</v>
      </c>
      <c r="D9462" s="2" t="s">
        <v>133</v>
      </c>
    </row>
    <row r="9463" spans="1:4" ht="14.25" customHeight="1">
      <c r="A9463" s="2">
        <v>1905872</v>
      </c>
      <c r="B9463" s="2" t="s">
        <v>132</v>
      </c>
      <c r="C9463" s="2">
        <v>1844.4893509999999</v>
      </c>
      <c r="D9463" s="2" t="s">
        <v>133</v>
      </c>
    </row>
    <row r="9464" spans="1:4" ht="14.25" customHeight="1">
      <c r="A9464" s="2">
        <v>1906098</v>
      </c>
      <c r="B9464" s="2" t="s">
        <v>129</v>
      </c>
      <c r="C9464" s="2">
        <v>1620</v>
      </c>
      <c r="D9464" s="2" t="s">
        <v>133</v>
      </c>
    </row>
    <row r="9465" spans="1:4" ht="14.25" customHeight="1">
      <c r="A9465" s="2">
        <v>1906133</v>
      </c>
      <c r="B9465" s="2" t="s">
        <v>132</v>
      </c>
      <c r="C9465" s="2">
        <v>3077</v>
      </c>
      <c r="D9465" s="2" t="s">
        <v>130</v>
      </c>
    </row>
    <row r="9466" spans="1:4" ht="14.25" customHeight="1">
      <c r="A9466" s="2">
        <v>1906278</v>
      </c>
      <c r="B9466" s="2" t="s">
        <v>129</v>
      </c>
      <c r="C9466" s="2">
        <v>346</v>
      </c>
      <c r="D9466" s="2" t="s">
        <v>133</v>
      </c>
    </row>
    <row r="9467" spans="1:4" ht="14.25" customHeight="1">
      <c r="A9467" s="2">
        <v>1906588</v>
      </c>
      <c r="B9467" s="2" t="s">
        <v>132</v>
      </c>
      <c r="C9467" s="2">
        <v>3079.7885350000001</v>
      </c>
      <c r="D9467" s="2" t="s">
        <v>133</v>
      </c>
    </row>
    <row r="9468" spans="1:4" ht="14.25" customHeight="1">
      <c r="A9468" s="2">
        <v>1906685</v>
      </c>
      <c r="B9468" s="2" t="s">
        <v>132</v>
      </c>
      <c r="C9468" s="2">
        <v>516.65640110000004</v>
      </c>
      <c r="D9468" s="2" t="s">
        <v>130</v>
      </c>
    </row>
    <row r="9469" spans="1:4" ht="14.25" customHeight="1">
      <c r="A9469" s="2">
        <v>1906809</v>
      </c>
      <c r="B9469" s="2" t="s">
        <v>129</v>
      </c>
      <c r="C9469" s="2">
        <v>3597</v>
      </c>
      <c r="D9469" s="2" t="s">
        <v>130</v>
      </c>
    </row>
    <row r="9470" spans="1:4" ht="14.25" customHeight="1">
      <c r="A9470" s="2">
        <v>1907108</v>
      </c>
      <c r="B9470" s="2" t="s">
        <v>132</v>
      </c>
      <c r="C9470" s="2">
        <v>3452.0163579999999</v>
      </c>
      <c r="D9470" s="2" t="s">
        <v>133</v>
      </c>
    </row>
    <row r="9471" spans="1:4" ht="14.25" customHeight="1">
      <c r="A9471" s="2">
        <v>1907135</v>
      </c>
      <c r="B9471" s="2" t="s">
        <v>132</v>
      </c>
      <c r="C9471" s="2">
        <v>2234.3146029999998</v>
      </c>
      <c r="D9471" s="2" t="s">
        <v>130</v>
      </c>
    </row>
    <row r="9472" spans="1:4" ht="14.25" customHeight="1">
      <c r="A9472" s="2">
        <v>1907157</v>
      </c>
      <c r="B9472" s="2" t="s">
        <v>129</v>
      </c>
      <c r="C9472" s="2">
        <v>2531.8163500000001</v>
      </c>
      <c r="D9472" s="2" t="s">
        <v>134</v>
      </c>
    </row>
    <row r="9473" spans="1:4" ht="14.25" customHeight="1">
      <c r="A9473" s="2">
        <v>1908250</v>
      </c>
      <c r="B9473" s="2" t="s">
        <v>132</v>
      </c>
      <c r="C9473" s="2">
        <v>1515.767077</v>
      </c>
      <c r="D9473" s="2" t="s">
        <v>133</v>
      </c>
    </row>
    <row r="9474" spans="1:4" ht="14.25" customHeight="1">
      <c r="A9474" s="2">
        <v>1908931</v>
      </c>
      <c r="B9474" s="2" t="s">
        <v>132</v>
      </c>
      <c r="C9474" s="2">
        <v>1376</v>
      </c>
      <c r="D9474" s="2" t="s">
        <v>130</v>
      </c>
    </row>
    <row r="9475" spans="1:4" ht="14.25" customHeight="1">
      <c r="A9475" s="2">
        <v>1909220</v>
      </c>
      <c r="B9475" s="2" t="s">
        <v>132</v>
      </c>
      <c r="C9475" s="2">
        <v>1769</v>
      </c>
      <c r="D9475" s="2" t="s">
        <v>133</v>
      </c>
    </row>
    <row r="9476" spans="1:4" ht="14.25" customHeight="1">
      <c r="A9476" s="2">
        <v>1909318</v>
      </c>
      <c r="B9476" s="2" t="s">
        <v>132</v>
      </c>
      <c r="C9476" s="2">
        <v>2030.6237630000001</v>
      </c>
      <c r="D9476" s="2" t="s">
        <v>133</v>
      </c>
    </row>
    <row r="9477" spans="1:4" ht="14.25" customHeight="1">
      <c r="A9477" s="2">
        <v>1909394</v>
      </c>
      <c r="B9477" s="2" t="s">
        <v>132</v>
      </c>
      <c r="C9477" s="2">
        <v>2654.5693160000001</v>
      </c>
      <c r="D9477" s="2" t="s">
        <v>133</v>
      </c>
    </row>
    <row r="9478" spans="1:4" ht="14.25" customHeight="1">
      <c r="A9478" s="2">
        <v>1909459</v>
      </c>
      <c r="B9478" s="2" t="s">
        <v>132</v>
      </c>
      <c r="C9478" s="2">
        <v>1946.228175</v>
      </c>
      <c r="D9478" s="2" t="s">
        <v>130</v>
      </c>
    </row>
    <row r="9479" spans="1:4" ht="14.25" customHeight="1">
      <c r="A9479" s="2">
        <v>1909980</v>
      </c>
      <c r="B9479" s="2" t="s">
        <v>129</v>
      </c>
      <c r="C9479" s="2">
        <v>2880.6275919999998</v>
      </c>
      <c r="D9479" s="2" t="s">
        <v>133</v>
      </c>
    </row>
    <row r="9480" spans="1:4" ht="14.25" customHeight="1">
      <c r="A9480" s="2">
        <v>1910238</v>
      </c>
      <c r="B9480" s="2" t="s">
        <v>129</v>
      </c>
      <c r="C9480" s="2">
        <v>775.3258816</v>
      </c>
      <c r="D9480" s="2" t="s">
        <v>133</v>
      </c>
    </row>
    <row r="9481" spans="1:4" ht="14.25" customHeight="1">
      <c r="A9481" s="2">
        <v>1910699</v>
      </c>
      <c r="B9481" s="2" t="s">
        <v>132</v>
      </c>
      <c r="C9481" s="2">
        <v>1048.461315</v>
      </c>
      <c r="D9481" s="2" t="s">
        <v>134</v>
      </c>
    </row>
    <row r="9482" spans="1:4" ht="14.25" customHeight="1">
      <c r="A9482" s="2">
        <v>1910804</v>
      </c>
      <c r="B9482" s="2" t="s">
        <v>132</v>
      </c>
      <c r="C9482" s="2">
        <v>1352</v>
      </c>
      <c r="D9482" s="2" t="s">
        <v>133</v>
      </c>
    </row>
    <row r="9483" spans="1:4" ht="14.25" customHeight="1">
      <c r="A9483" s="2">
        <v>1910854</v>
      </c>
      <c r="B9483" s="2" t="s">
        <v>132</v>
      </c>
      <c r="C9483" s="2">
        <v>904.50261520000004</v>
      </c>
      <c r="D9483" s="2" t="s">
        <v>133</v>
      </c>
    </row>
    <row r="9484" spans="1:4" ht="14.25" customHeight="1">
      <c r="A9484" s="2">
        <v>1910994</v>
      </c>
      <c r="B9484" s="2" t="s">
        <v>129</v>
      </c>
      <c r="C9484" s="2">
        <v>2248.7139229999998</v>
      </c>
      <c r="D9484" s="2" t="s">
        <v>133</v>
      </c>
    </row>
    <row r="9485" spans="1:4" ht="14.25" customHeight="1">
      <c r="A9485" s="2">
        <v>1911092</v>
      </c>
      <c r="B9485" s="2" t="s">
        <v>132</v>
      </c>
      <c r="C9485" s="2">
        <v>638.85591269999998</v>
      </c>
      <c r="D9485" s="2" t="s">
        <v>133</v>
      </c>
    </row>
    <row r="9486" spans="1:4" ht="14.25" customHeight="1">
      <c r="A9486" s="2">
        <v>1911232</v>
      </c>
      <c r="B9486" s="2" t="s">
        <v>132</v>
      </c>
      <c r="C9486" s="2">
        <v>2689.9018080000001</v>
      </c>
      <c r="D9486" s="2" t="s">
        <v>133</v>
      </c>
    </row>
    <row r="9487" spans="1:4" ht="14.25" customHeight="1">
      <c r="A9487" s="2">
        <v>1911956</v>
      </c>
      <c r="B9487" s="2" t="s">
        <v>132</v>
      </c>
      <c r="C9487" s="2">
        <v>2445.355693</v>
      </c>
      <c r="D9487" s="2" t="s">
        <v>133</v>
      </c>
    </row>
    <row r="9488" spans="1:4" ht="14.25" customHeight="1">
      <c r="A9488" s="2">
        <v>1912110</v>
      </c>
      <c r="B9488" s="2" t="s">
        <v>129</v>
      </c>
      <c r="C9488" s="2">
        <v>2084.6782090000002</v>
      </c>
      <c r="D9488" s="2" t="s">
        <v>133</v>
      </c>
    </row>
    <row r="9489" spans="1:4" ht="14.25" customHeight="1">
      <c r="A9489" s="2">
        <v>1912313</v>
      </c>
      <c r="B9489" s="2" t="s">
        <v>132</v>
      </c>
      <c r="C9489" s="2">
        <v>1799.7760860000001</v>
      </c>
      <c r="D9489" s="2" t="s">
        <v>130</v>
      </c>
    </row>
    <row r="9490" spans="1:4" ht="14.25" customHeight="1">
      <c r="A9490" s="2">
        <v>1912898</v>
      </c>
      <c r="B9490" s="2" t="s">
        <v>132</v>
      </c>
      <c r="C9490" s="2">
        <v>1710</v>
      </c>
      <c r="D9490" s="2" t="s">
        <v>133</v>
      </c>
    </row>
    <row r="9491" spans="1:4" ht="14.25" customHeight="1">
      <c r="A9491" s="2">
        <v>1912915</v>
      </c>
      <c r="B9491" s="2" t="s">
        <v>132</v>
      </c>
      <c r="C9491" s="2">
        <v>1249.750663</v>
      </c>
      <c r="D9491" s="2" t="s">
        <v>130</v>
      </c>
    </row>
    <row r="9492" spans="1:4" ht="14.25" customHeight="1">
      <c r="A9492" s="2">
        <v>1912939</v>
      </c>
      <c r="B9492" s="2" t="s">
        <v>132</v>
      </c>
      <c r="C9492" s="2">
        <v>1617.5911329999999</v>
      </c>
      <c r="D9492" s="2" t="s">
        <v>134</v>
      </c>
    </row>
    <row r="9493" spans="1:4" ht="14.25" customHeight="1">
      <c r="A9493" s="2">
        <v>1913293</v>
      </c>
      <c r="B9493" s="2" t="s">
        <v>132</v>
      </c>
      <c r="C9493" s="2">
        <v>2027.4368440000001</v>
      </c>
      <c r="D9493" s="2" t="s">
        <v>130</v>
      </c>
    </row>
    <row r="9494" spans="1:4" ht="14.25" customHeight="1">
      <c r="A9494" s="2">
        <v>1913528</v>
      </c>
      <c r="B9494" s="2" t="s">
        <v>132</v>
      </c>
      <c r="C9494" s="2">
        <v>3294.6716249999999</v>
      </c>
      <c r="D9494" s="2" t="s">
        <v>133</v>
      </c>
    </row>
    <row r="9495" spans="1:4" ht="14.25" customHeight="1">
      <c r="A9495" s="2">
        <v>1913541</v>
      </c>
      <c r="B9495" s="2" t="s">
        <v>129</v>
      </c>
      <c r="C9495" s="2">
        <v>2418.5569599999999</v>
      </c>
      <c r="D9495" s="2" t="s">
        <v>134</v>
      </c>
    </row>
    <row r="9496" spans="1:4" ht="14.25" customHeight="1">
      <c r="A9496" s="2">
        <v>1913565</v>
      </c>
      <c r="B9496" s="2" t="s">
        <v>129</v>
      </c>
      <c r="C9496" s="2">
        <v>555.68976369999996</v>
      </c>
      <c r="D9496" s="2" t="s">
        <v>130</v>
      </c>
    </row>
    <row r="9497" spans="1:4" ht="14.25" customHeight="1">
      <c r="A9497" s="2">
        <v>1913792</v>
      </c>
      <c r="B9497" s="2" t="s">
        <v>132</v>
      </c>
      <c r="C9497" s="2">
        <v>3486.0929460000002</v>
      </c>
      <c r="D9497" s="2" t="s">
        <v>133</v>
      </c>
    </row>
    <row r="9498" spans="1:4" ht="14.25" customHeight="1">
      <c r="A9498" s="2">
        <v>1914171</v>
      </c>
      <c r="B9498" s="2" t="s">
        <v>129</v>
      </c>
      <c r="C9498" s="2">
        <v>2425.4561319999998</v>
      </c>
      <c r="D9498" s="2" t="s">
        <v>134</v>
      </c>
    </row>
    <row r="9499" spans="1:4" ht="14.25" customHeight="1">
      <c r="A9499" s="2">
        <v>1914637</v>
      </c>
      <c r="B9499" s="2" t="s">
        <v>132</v>
      </c>
      <c r="C9499" s="2">
        <v>2264.791518</v>
      </c>
      <c r="D9499" s="2" t="s">
        <v>130</v>
      </c>
    </row>
    <row r="9500" spans="1:4" ht="14.25" customHeight="1">
      <c r="A9500" s="2">
        <v>1914640</v>
      </c>
      <c r="B9500" s="2" t="s">
        <v>132</v>
      </c>
      <c r="C9500" s="2">
        <v>2837</v>
      </c>
      <c r="D9500" s="2" t="s">
        <v>133</v>
      </c>
    </row>
    <row r="9501" spans="1:4" ht="14.25" customHeight="1">
      <c r="A9501" s="2">
        <v>1915137</v>
      </c>
      <c r="B9501" s="2" t="s">
        <v>129</v>
      </c>
      <c r="C9501" s="2">
        <v>243.98051129999999</v>
      </c>
      <c r="D9501" s="2" t="s">
        <v>134</v>
      </c>
    </row>
    <row r="9502" spans="1:4" ht="14.25" customHeight="1">
      <c r="A9502" s="2">
        <v>1915380</v>
      </c>
      <c r="B9502" s="2" t="s">
        <v>129</v>
      </c>
      <c r="C9502" s="2">
        <v>1213.0914330000001</v>
      </c>
      <c r="D9502" s="2" t="s">
        <v>133</v>
      </c>
    </row>
    <row r="9503" spans="1:4" ht="14.25" customHeight="1">
      <c r="A9503" s="2">
        <v>1915405</v>
      </c>
      <c r="B9503" s="2" t="s">
        <v>132</v>
      </c>
      <c r="C9503" s="2">
        <v>3566.5197990000001</v>
      </c>
      <c r="D9503" s="2" t="s">
        <v>130</v>
      </c>
    </row>
    <row r="9504" spans="1:4" ht="14.25" customHeight="1">
      <c r="A9504" s="2">
        <v>1915536</v>
      </c>
      <c r="B9504" s="2" t="s">
        <v>129</v>
      </c>
      <c r="C9504" s="2">
        <v>2445.9886419999998</v>
      </c>
      <c r="D9504" s="2" t="s">
        <v>133</v>
      </c>
    </row>
    <row r="9505" spans="1:4" ht="14.25" customHeight="1">
      <c r="A9505" s="2">
        <v>1915581</v>
      </c>
      <c r="B9505" s="2" t="s">
        <v>129</v>
      </c>
      <c r="C9505" s="2">
        <v>2037.7220050000001</v>
      </c>
      <c r="D9505" s="2" t="s">
        <v>130</v>
      </c>
    </row>
    <row r="9506" spans="1:4" ht="14.25" customHeight="1">
      <c r="A9506" s="2">
        <v>1915650</v>
      </c>
      <c r="B9506" s="2" t="s">
        <v>129</v>
      </c>
      <c r="C9506" s="2">
        <v>3004.249973</v>
      </c>
      <c r="D9506" s="2" t="s">
        <v>133</v>
      </c>
    </row>
    <row r="9507" spans="1:4" ht="14.25" customHeight="1">
      <c r="A9507" s="2">
        <v>1915663</v>
      </c>
      <c r="B9507" s="2" t="s">
        <v>132</v>
      </c>
      <c r="C9507" s="2">
        <v>330.36530729999998</v>
      </c>
      <c r="D9507" s="2" t="s">
        <v>130</v>
      </c>
    </row>
    <row r="9508" spans="1:4" ht="14.25" customHeight="1">
      <c r="A9508" s="2">
        <v>1915726</v>
      </c>
      <c r="B9508" s="2" t="s">
        <v>132</v>
      </c>
      <c r="C9508" s="2">
        <v>3574</v>
      </c>
      <c r="D9508" s="2" t="s">
        <v>133</v>
      </c>
    </row>
    <row r="9509" spans="1:4" ht="14.25" customHeight="1">
      <c r="A9509" s="2">
        <v>1915967</v>
      </c>
      <c r="B9509" s="2" t="s">
        <v>132</v>
      </c>
      <c r="C9509" s="2">
        <v>3074.5046560000001</v>
      </c>
      <c r="D9509" s="2" t="s">
        <v>130</v>
      </c>
    </row>
    <row r="9510" spans="1:4" ht="14.25" customHeight="1">
      <c r="A9510" s="2">
        <v>1915993</v>
      </c>
      <c r="B9510" s="2" t="s">
        <v>132</v>
      </c>
      <c r="C9510" s="2">
        <v>2266.027063</v>
      </c>
      <c r="D9510" s="2" t="s">
        <v>130</v>
      </c>
    </row>
    <row r="9511" spans="1:4" ht="14.25" customHeight="1">
      <c r="A9511" s="2">
        <v>1917056</v>
      </c>
      <c r="B9511" s="2" t="s">
        <v>132</v>
      </c>
      <c r="C9511" s="2">
        <v>1800.14193</v>
      </c>
      <c r="D9511" s="2" t="s">
        <v>133</v>
      </c>
    </row>
    <row r="9512" spans="1:4" ht="14.25" customHeight="1">
      <c r="A9512" s="2">
        <v>1917296</v>
      </c>
      <c r="B9512" s="2" t="s">
        <v>132</v>
      </c>
      <c r="C9512" s="2">
        <v>2845.5093449999999</v>
      </c>
      <c r="D9512" s="2" t="s">
        <v>133</v>
      </c>
    </row>
    <row r="9513" spans="1:4" ht="14.25" customHeight="1">
      <c r="A9513" s="2">
        <v>1917794</v>
      </c>
      <c r="B9513" s="2" t="s">
        <v>132</v>
      </c>
      <c r="C9513" s="2">
        <v>1158.6679449999999</v>
      </c>
      <c r="D9513" s="2" t="s">
        <v>133</v>
      </c>
    </row>
    <row r="9514" spans="1:4" ht="14.25" customHeight="1">
      <c r="A9514" s="2">
        <v>1917859</v>
      </c>
      <c r="B9514" s="2" t="s">
        <v>132</v>
      </c>
      <c r="C9514" s="2">
        <v>2597.4931179999999</v>
      </c>
      <c r="D9514" s="2" t="s">
        <v>130</v>
      </c>
    </row>
    <row r="9515" spans="1:4" ht="14.25" customHeight="1">
      <c r="A9515" s="2">
        <v>1917912</v>
      </c>
      <c r="B9515" s="2" t="s">
        <v>129</v>
      </c>
      <c r="C9515" s="2">
        <v>1691</v>
      </c>
      <c r="D9515" s="2" t="s">
        <v>133</v>
      </c>
    </row>
    <row r="9516" spans="1:4" ht="14.25" customHeight="1">
      <c r="A9516" s="2">
        <v>1917943</v>
      </c>
      <c r="B9516" s="2" t="s">
        <v>132</v>
      </c>
      <c r="C9516" s="2">
        <v>1341</v>
      </c>
      <c r="D9516" s="2" t="s">
        <v>130</v>
      </c>
    </row>
    <row r="9517" spans="1:4" ht="14.25" customHeight="1">
      <c r="A9517" s="2">
        <v>1918007</v>
      </c>
      <c r="B9517" s="2" t="s">
        <v>132</v>
      </c>
      <c r="C9517" s="2">
        <v>1378</v>
      </c>
      <c r="D9517" s="2" t="s">
        <v>134</v>
      </c>
    </row>
    <row r="9518" spans="1:4" ht="14.25" customHeight="1">
      <c r="A9518" s="2">
        <v>1918066</v>
      </c>
      <c r="B9518" s="2" t="s">
        <v>132</v>
      </c>
      <c r="C9518" s="2">
        <v>1059.8360110000001</v>
      </c>
      <c r="D9518" s="2" t="s">
        <v>133</v>
      </c>
    </row>
    <row r="9519" spans="1:4" ht="14.25" customHeight="1">
      <c r="A9519" s="2">
        <v>1918118</v>
      </c>
      <c r="B9519" s="2" t="s">
        <v>132</v>
      </c>
      <c r="C9519" s="2">
        <v>1060</v>
      </c>
      <c r="D9519" s="2" t="s">
        <v>133</v>
      </c>
    </row>
    <row r="9520" spans="1:4" ht="14.25" customHeight="1">
      <c r="A9520" s="2">
        <v>1918213</v>
      </c>
      <c r="B9520" s="2" t="s">
        <v>132</v>
      </c>
      <c r="C9520" s="2">
        <v>2313</v>
      </c>
      <c r="D9520" s="2" t="s">
        <v>130</v>
      </c>
    </row>
    <row r="9521" spans="1:4" ht="14.25" customHeight="1">
      <c r="A9521" s="2">
        <v>1918240</v>
      </c>
      <c r="B9521" s="2" t="s">
        <v>132</v>
      </c>
      <c r="C9521" s="2">
        <v>2874.6784389999998</v>
      </c>
      <c r="D9521" s="2" t="s">
        <v>133</v>
      </c>
    </row>
    <row r="9522" spans="1:4" ht="14.25" customHeight="1">
      <c r="A9522" s="2">
        <v>1918999</v>
      </c>
      <c r="B9522" s="2" t="s">
        <v>132</v>
      </c>
      <c r="C9522" s="2">
        <v>2499.3279539999999</v>
      </c>
      <c r="D9522" s="2" t="s">
        <v>130</v>
      </c>
    </row>
    <row r="9523" spans="1:4" ht="14.25" customHeight="1">
      <c r="A9523" s="2">
        <v>1919254</v>
      </c>
      <c r="B9523" s="2" t="s">
        <v>132</v>
      </c>
      <c r="C9523" s="2">
        <v>300</v>
      </c>
      <c r="D9523" s="2" t="s">
        <v>133</v>
      </c>
    </row>
    <row r="9524" spans="1:4" ht="14.25" customHeight="1">
      <c r="A9524" s="2">
        <v>1919411</v>
      </c>
      <c r="B9524" s="2" t="s">
        <v>132</v>
      </c>
      <c r="C9524" s="2">
        <v>1473.4435189999999</v>
      </c>
      <c r="D9524" s="2" t="s">
        <v>130</v>
      </c>
    </row>
    <row r="9525" spans="1:4" ht="14.25" customHeight="1">
      <c r="A9525" s="2">
        <v>1919577</v>
      </c>
      <c r="B9525" s="2" t="s">
        <v>129</v>
      </c>
      <c r="C9525" s="2">
        <v>2273.4207510000001</v>
      </c>
      <c r="D9525" s="2" t="s">
        <v>130</v>
      </c>
    </row>
    <row r="9526" spans="1:4" ht="14.25" customHeight="1">
      <c r="A9526" s="2">
        <v>1919650</v>
      </c>
      <c r="B9526" s="2" t="s">
        <v>132</v>
      </c>
      <c r="C9526" s="2">
        <v>504.78756060000001</v>
      </c>
      <c r="D9526" s="2" t="s">
        <v>133</v>
      </c>
    </row>
    <row r="9527" spans="1:4" ht="14.25" customHeight="1">
      <c r="A9527" s="2">
        <v>1919767</v>
      </c>
      <c r="B9527" s="2" t="s">
        <v>132</v>
      </c>
      <c r="C9527" s="2">
        <v>2065.74116</v>
      </c>
      <c r="D9527" s="2" t="s">
        <v>130</v>
      </c>
    </row>
    <row r="9528" spans="1:4" ht="14.25" customHeight="1">
      <c r="A9528" s="2">
        <v>1920132</v>
      </c>
      <c r="B9528" s="2" t="s">
        <v>129</v>
      </c>
      <c r="C9528" s="2">
        <v>362</v>
      </c>
      <c r="D9528" s="2" t="s">
        <v>133</v>
      </c>
    </row>
    <row r="9529" spans="1:4" ht="14.25" customHeight="1">
      <c r="A9529" s="2">
        <v>1920156</v>
      </c>
      <c r="B9529" s="2" t="s">
        <v>129</v>
      </c>
      <c r="C9529" s="2">
        <v>806</v>
      </c>
      <c r="D9529" s="2" t="s">
        <v>133</v>
      </c>
    </row>
    <row r="9530" spans="1:4" ht="14.25" customHeight="1">
      <c r="A9530" s="2">
        <v>1920177</v>
      </c>
      <c r="B9530" s="2" t="s">
        <v>129</v>
      </c>
      <c r="C9530" s="2">
        <v>1891.2974039999999</v>
      </c>
      <c r="D9530" s="2" t="s">
        <v>134</v>
      </c>
    </row>
    <row r="9531" spans="1:4" ht="14.25" customHeight="1">
      <c r="A9531" s="2">
        <v>1920312</v>
      </c>
      <c r="B9531" s="2" t="s">
        <v>129</v>
      </c>
      <c r="C9531" s="2">
        <v>2963</v>
      </c>
      <c r="D9531" s="2" t="s">
        <v>133</v>
      </c>
    </row>
    <row r="9532" spans="1:4" ht="14.25" customHeight="1">
      <c r="A9532" s="2">
        <v>1920420</v>
      </c>
      <c r="B9532" s="2" t="s">
        <v>129</v>
      </c>
      <c r="C9532" s="2">
        <v>1873</v>
      </c>
      <c r="D9532" s="2" t="s">
        <v>133</v>
      </c>
    </row>
    <row r="9533" spans="1:4" ht="14.25" customHeight="1">
      <c r="A9533" s="2">
        <v>1920442</v>
      </c>
      <c r="B9533" s="2" t="s">
        <v>132</v>
      </c>
      <c r="C9533" s="2">
        <v>1907.4700150000001</v>
      </c>
      <c r="D9533" s="2" t="s">
        <v>133</v>
      </c>
    </row>
    <row r="9534" spans="1:4" ht="14.25" customHeight="1">
      <c r="A9534" s="2">
        <v>1920911</v>
      </c>
      <c r="B9534" s="2" t="s">
        <v>132</v>
      </c>
      <c r="C9534" s="2">
        <v>1980.3384390000001</v>
      </c>
      <c r="D9534" s="2" t="s">
        <v>130</v>
      </c>
    </row>
    <row r="9535" spans="1:4" ht="14.25" customHeight="1">
      <c r="A9535" s="2">
        <v>1921133</v>
      </c>
      <c r="B9535" s="2" t="s">
        <v>132</v>
      </c>
      <c r="C9535" s="2">
        <v>616.12758080000003</v>
      </c>
      <c r="D9535" s="2" t="s">
        <v>130</v>
      </c>
    </row>
    <row r="9536" spans="1:4" ht="14.25" customHeight="1">
      <c r="A9536" s="2">
        <v>1921211</v>
      </c>
      <c r="B9536" s="2" t="s">
        <v>132</v>
      </c>
      <c r="C9536" s="2">
        <v>659.98892760000001</v>
      </c>
      <c r="D9536" s="2" t="s">
        <v>130</v>
      </c>
    </row>
    <row r="9537" spans="1:4" ht="14.25" customHeight="1">
      <c r="A9537" s="2">
        <v>1921246</v>
      </c>
      <c r="B9537" s="2" t="s">
        <v>132</v>
      </c>
      <c r="C9537" s="2">
        <v>1027.8052700000001</v>
      </c>
      <c r="D9537" s="2" t="s">
        <v>133</v>
      </c>
    </row>
    <row r="9538" spans="1:4" ht="14.25" customHeight="1">
      <c r="A9538" s="2">
        <v>1921317</v>
      </c>
      <c r="B9538" s="2" t="s">
        <v>129</v>
      </c>
      <c r="C9538" s="2">
        <v>602.54114609999999</v>
      </c>
      <c r="D9538" s="2" t="s">
        <v>130</v>
      </c>
    </row>
    <row r="9539" spans="1:4" ht="14.25" customHeight="1">
      <c r="A9539" s="2">
        <v>1921747</v>
      </c>
      <c r="B9539" s="2" t="s">
        <v>132</v>
      </c>
      <c r="C9539" s="2">
        <v>3525.422071</v>
      </c>
      <c r="D9539" s="2" t="s">
        <v>130</v>
      </c>
    </row>
    <row r="9540" spans="1:4" ht="14.25" customHeight="1">
      <c r="A9540" s="2">
        <v>1921765</v>
      </c>
      <c r="B9540" s="2" t="s">
        <v>132</v>
      </c>
      <c r="C9540" s="2">
        <v>2592.6328090000002</v>
      </c>
      <c r="D9540" s="2" t="s">
        <v>130</v>
      </c>
    </row>
    <row r="9541" spans="1:4" ht="14.25" customHeight="1">
      <c r="A9541" s="2">
        <v>1922002</v>
      </c>
      <c r="B9541" s="2" t="s">
        <v>132</v>
      </c>
      <c r="C9541" s="2">
        <v>2350.5233549999998</v>
      </c>
      <c r="D9541" s="2" t="s">
        <v>133</v>
      </c>
    </row>
    <row r="9542" spans="1:4" ht="14.25" customHeight="1">
      <c r="A9542" s="2">
        <v>1922385</v>
      </c>
      <c r="B9542" s="2" t="s">
        <v>129</v>
      </c>
      <c r="C9542" s="2">
        <v>3103.7006259999998</v>
      </c>
      <c r="D9542" s="2" t="s">
        <v>130</v>
      </c>
    </row>
    <row r="9543" spans="1:4" ht="14.25" customHeight="1">
      <c r="A9543" s="2">
        <v>1922454</v>
      </c>
      <c r="B9543" s="2" t="s">
        <v>129</v>
      </c>
      <c r="C9543" s="2">
        <v>2064.9120499999999</v>
      </c>
      <c r="D9543" s="2" t="s">
        <v>133</v>
      </c>
    </row>
    <row r="9544" spans="1:4" ht="14.25" customHeight="1">
      <c r="A9544" s="2">
        <v>1923154</v>
      </c>
      <c r="B9544" s="2" t="s">
        <v>132</v>
      </c>
      <c r="C9544" s="2">
        <v>985.97363989999997</v>
      </c>
      <c r="D9544" s="2" t="s">
        <v>133</v>
      </c>
    </row>
    <row r="9545" spans="1:4" ht="14.25" customHeight="1">
      <c r="A9545" s="2">
        <v>1923380</v>
      </c>
      <c r="B9545" s="2" t="s">
        <v>132</v>
      </c>
      <c r="C9545" s="2">
        <v>2910</v>
      </c>
      <c r="D9545" s="2" t="s">
        <v>133</v>
      </c>
    </row>
    <row r="9546" spans="1:4" ht="14.25" customHeight="1">
      <c r="A9546" s="2">
        <v>1923607</v>
      </c>
      <c r="B9546" s="2" t="s">
        <v>132</v>
      </c>
      <c r="C9546" s="2">
        <v>2124</v>
      </c>
      <c r="D9546" s="2" t="s">
        <v>134</v>
      </c>
    </row>
    <row r="9547" spans="1:4" ht="14.25" customHeight="1">
      <c r="A9547" s="2">
        <v>1923732</v>
      </c>
      <c r="B9547" s="2" t="s">
        <v>129</v>
      </c>
      <c r="C9547" s="2">
        <v>3193.591081</v>
      </c>
      <c r="D9547" s="2" t="s">
        <v>133</v>
      </c>
    </row>
    <row r="9548" spans="1:4" ht="14.25" customHeight="1">
      <c r="A9548" s="2">
        <v>1924404</v>
      </c>
      <c r="B9548" s="2" t="s">
        <v>129</v>
      </c>
      <c r="C9548" s="2">
        <v>3116.4831730000001</v>
      </c>
      <c r="D9548" s="2" t="s">
        <v>133</v>
      </c>
    </row>
    <row r="9549" spans="1:4" ht="14.25" customHeight="1">
      <c r="A9549" s="2">
        <v>1924562</v>
      </c>
      <c r="B9549" s="2" t="s">
        <v>132</v>
      </c>
      <c r="C9549" s="2">
        <v>3234</v>
      </c>
      <c r="D9549" s="2" t="s">
        <v>133</v>
      </c>
    </row>
    <row r="9550" spans="1:4" ht="14.25" customHeight="1">
      <c r="A9550" s="2">
        <v>1924711</v>
      </c>
      <c r="B9550" s="2" t="s">
        <v>132</v>
      </c>
      <c r="C9550" s="2">
        <v>1491.28169</v>
      </c>
      <c r="D9550" s="2" t="s">
        <v>130</v>
      </c>
    </row>
    <row r="9551" spans="1:4" ht="14.25" customHeight="1">
      <c r="A9551" s="2">
        <v>1925057</v>
      </c>
      <c r="B9551" s="2" t="s">
        <v>132</v>
      </c>
      <c r="C9551" s="2">
        <v>3365</v>
      </c>
      <c r="D9551" s="2" t="s">
        <v>130</v>
      </c>
    </row>
    <row r="9552" spans="1:4" ht="14.25" customHeight="1">
      <c r="A9552" s="2">
        <v>1925216</v>
      </c>
      <c r="B9552" s="2" t="s">
        <v>132</v>
      </c>
      <c r="C9552" s="2">
        <v>946.02213259999996</v>
      </c>
      <c r="D9552" s="2" t="s">
        <v>133</v>
      </c>
    </row>
    <row r="9553" spans="1:4" ht="14.25" customHeight="1">
      <c r="A9553" s="2">
        <v>1925451</v>
      </c>
      <c r="B9553" s="2" t="s">
        <v>129</v>
      </c>
      <c r="C9553" s="2">
        <v>2616</v>
      </c>
      <c r="D9553" s="2" t="s">
        <v>130</v>
      </c>
    </row>
    <row r="9554" spans="1:4" ht="14.25" customHeight="1">
      <c r="A9554" s="2">
        <v>1925752</v>
      </c>
      <c r="B9554" s="2" t="s">
        <v>132</v>
      </c>
      <c r="C9554" s="2">
        <v>448.10354089999998</v>
      </c>
      <c r="D9554" s="2" t="s">
        <v>133</v>
      </c>
    </row>
    <row r="9555" spans="1:4" ht="14.25" customHeight="1">
      <c r="A9555" s="2">
        <v>1925797</v>
      </c>
      <c r="B9555" s="2" t="s">
        <v>132</v>
      </c>
      <c r="C9555" s="2">
        <v>1778.3641680000001</v>
      </c>
      <c r="D9555" s="2" t="s">
        <v>130</v>
      </c>
    </row>
    <row r="9556" spans="1:4" ht="14.25" customHeight="1">
      <c r="A9556" s="2">
        <v>1925985</v>
      </c>
      <c r="B9556" s="2" t="s">
        <v>129</v>
      </c>
      <c r="C9556" s="2">
        <v>3455.258632</v>
      </c>
      <c r="D9556" s="2" t="s">
        <v>130</v>
      </c>
    </row>
    <row r="9557" spans="1:4" ht="14.25" customHeight="1">
      <c r="A9557" s="2">
        <v>1926194</v>
      </c>
      <c r="B9557" s="2" t="s">
        <v>132</v>
      </c>
      <c r="C9557" s="2">
        <v>2199.7121940000002</v>
      </c>
      <c r="D9557" s="2" t="s">
        <v>133</v>
      </c>
    </row>
    <row r="9558" spans="1:4" ht="14.25" customHeight="1">
      <c r="A9558" s="2">
        <v>1926200</v>
      </c>
      <c r="B9558" s="2" t="s">
        <v>132</v>
      </c>
      <c r="C9558" s="2">
        <v>2950.4304809999999</v>
      </c>
      <c r="D9558" s="2" t="s">
        <v>133</v>
      </c>
    </row>
    <row r="9559" spans="1:4" ht="14.25" customHeight="1">
      <c r="A9559" s="2">
        <v>1926416</v>
      </c>
      <c r="B9559" s="2" t="s">
        <v>132</v>
      </c>
      <c r="C9559" s="2">
        <v>3175</v>
      </c>
      <c r="D9559" s="2" t="s">
        <v>133</v>
      </c>
    </row>
    <row r="9560" spans="1:4" ht="14.25" customHeight="1">
      <c r="A9560" s="2">
        <v>1926460</v>
      </c>
      <c r="B9560" s="2" t="s">
        <v>132</v>
      </c>
      <c r="C9560" s="2">
        <v>3279.1812239999999</v>
      </c>
      <c r="D9560" s="2" t="s">
        <v>133</v>
      </c>
    </row>
    <row r="9561" spans="1:4" ht="14.25" customHeight="1">
      <c r="A9561" s="2">
        <v>1926520</v>
      </c>
      <c r="B9561" s="2" t="s">
        <v>132</v>
      </c>
      <c r="C9561" s="2">
        <v>856</v>
      </c>
      <c r="D9561" s="2" t="s">
        <v>133</v>
      </c>
    </row>
    <row r="9562" spans="1:4" ht="14.25" customHeight="1">
      <c r="A9562" s="2">
        <v>1926684</v>
      </c>
      <c r="B9562" s="2" t="s">
        <v>129</v>
      </c>
      <c r="C9562" s="2">
        <v>473.82835249999999</v>
      </c>
      <c r="D9562" s="2" t="s">
        <v>133</v>
      </c>
    </row>
    <row r="9563" spans="1:4" ht="14.25" customHeight="1">
      <c r="A9563" s="2">
        <v>1927906</v>
      </c>
      <c r="B9563" s="2" t="s">
        <v>132</v>
      </c>
      <c r="C9563" s="2">
        <v>2160.2585049999998</v>
      </c>
      <c r="D9563" s="2" t="s">
        <v>133</v>
      </c>
    </row>
    <row r="9564" spans="1:4" ht="14.25" customHeight="1">
      <c r="A9564" s="2">
        <v>1928349</v>
      </c>
      <c r="B9564" s="2" t="s">
        <v>129</v>
      </c>
      <c r="C9564" s="2">
        <v>2525</v>
      </c>
      <c r="D9564" s="2" t="s">
        <v>130</v>
      </c>
    </row>
    <row r="9565" spans="1:4" ht="14.25" customHeight="1">
      <c r="A9565" s="2">
        <v>1928584</v>
      </c>
      <c r="B9565" s="2" t="s">
        <v>132</v>
      </c>
      <c r="C9565" s="2">
        <v>2600.4228330000001</v>
      </c>
      <c r="D9565" s="2" t="s">
        <v>133</v>
      </c>
    </row>
    <row r="9566" spans="1:4" ht="14.25" customHeight="1">
      <c r="A9566" s="2">
        <v>1929452</v>
      </c>
      <c r="B9566" s="2" t="s">
        <v>132</v>
      </c>
      <c r="C9566" s="2">
        <v>2157.9225919999999</v>
      </c>
      <c r="D9566" s="2" t="s">
        <v>133</v>
      </c>
    </row>
    <row r="9567" spans="1:4" ht="14.25" customHeight="1">
      <c r="A9567" s="2">
        <v>1929482</v>
      </c>
      <c r="B9567" s="2" t="s">
        <v>132</v>
      </c>
      <c r="C9567" s="2">
        <v>2529</v>
      </c>
      <c r="D9567" s="2" t="s">
        <v>133</v>
      </c>
    </row>
    <row r="9568" spans="1:4" ht="14.25" customHeight="1">
      <c r="A9568" s="2">
        <v>1929536</v>
      </c>
      <c r="B9568" s="2" t="s">
        <v>132</v>
      </c>
      <c r="C9568" s="2">
        <v>3587.7822120000001</v>
      </c>
      <c r="D9568" s="2" t="s">
        <v>133</v>
      </c>
    </row>
    <row r="9569" spans="1:4" ht="14.25" customHeight="1">
      <c r="A9569" s="2">
        <v>1929556</v>
      </c>
      <c r="B9569" s="2" t="s">
        <v>132</v>
      </c>
      <c r="C9569" s="2">
        <v>1696.0830450000001</v>
      </c>
      <c r="D9569" s="2" t="s">
        <v>133</v>
      </c>
    </row>
    <row r="9570" spans="1:4" ht="14.25" customHeight="1">
      <c r="A9570" s="2">
        <v>1929781</v>
      </c>
      <c r="B9570" s="2" t="s">
        <v>132</v>
      </c>
      <c r="C9570" s="2">
        <v>2871.3318629999999</v>
      </c>
      <c r="D9570" s="2" t="s">
        <v>134</v>
      </c>
    </row>
    <row r="9571" spans="1:4" ht="14.25" customHeight="1">
      <c r="A9571" s="2">
        <v>1930040</v>
      </c>
      <c r="B9571" s="2" t="s">
        <v>132</v>
      </c>
      <c r="C9571" s="2">
        <v>2671.0459599999999</v>
      </c>
      <c r="D9571" s="2" t="s">
        <v>133</v>
      </c>
    </row>
    <row r="9572" spans="1:4" ht="14.25" customHeight="1">
      <c r="A9572" s="2">
        <v>1930375</v>
      </c>
      <c r="B9572" s="2" t="s">
        <v>132</v>
      </c>
      <c r="C9572" s="2">
        <v>2501</v>
      </c>
      <c r="D9572" s="2" t="s">
        <v>130</v>
      </c>
    </row>
    <row r="9573" spans="1:4" ht="14.25" customHeight="1">
      <c r="A9573" s="2">
        <v>1930468</v>
      </c>
      <c r="B9573" s="2" t="s">
        <v>132</v>
      </c>
      <c r="C9573" s="2">
        <v>2264.842987</v>
      </c>
      <c r="D9573" s="2" t="s">
        <v>133</v>
      </c>
    </row>
    <row r="9574" spans="1:4" ht="14.25" customHeight="1">
      <c r="A9574" s="2">
        <v>1930743</v>
      </c>
      <c r="B9574" s="2" t="s">
        <v>129</v>
      </c>
      <c r="C9574" s="2">
        <v>3511.1326130000002</v>
      </c>
      <c r="D9574" s="2" t="s">
        <v>130</v>
      </c>
    </row>
    <row r="9575" spans="1:4" ht="14.25" customHeight="1">
      <c r="A9575" s="2">
        <v>1930875</v>
      </c>
      <c r="B9575" s="2" t="s">
        <v>129</v>
      </c>
      <c r="C9575" s="2">
        <v>2092.8463270000002</v>
      </c>
      <c r="D9575" s="2" t="s">
        <v>130</v>
      </c>
    </row>
    <row r="9576" spans="1:4" ht="14.25" customHeight="1">
      <c r="A9576" s="2">
        <v>1930895</v>
      </c>
      <c r="B9576" s="2" t="s">
        <v>132</v>
      </c>
      <c r="C9576" s="2">
        <v>3113.6967479999998</v>
      </c>
      <c r="D9576" s="2" t="s">
        <v>130</v>
      </c>
    </row>
    <row r="9577" spans="1:4" ht="14.25" customHeight="1">
      <c r="A9577" s="2">
        <v>1931275</v>
      </c>
      <c r="B9577" s="2" t="s">
        <v>132</v>
      </c>
      <c r="C9577" s="2">
        <v>2279</v>
      </c>
      <c r="D9577" s="2" t="s">
        <v>130</v>
      </c>
    </row>
    <row r="9578" spans="1:4" ht="14.25" customHeight="1">
      <c r="A9578" s="2">
        <v>1931365</v>
      </c>
      <c r="B9578" s="2" t="s">
        <v>132</v>
      </c>
      <c r="C9578" s="2">
        <v>3544</v>
      </c>
      <c r="D9578" s="2" t="s">
        <v>130</v>
      </c>
    </row>
    <row r="9579" spans="1:4" ht="14.25" customHeight="1">
      <c r="A9579" s="2">
        <v>1931373</v>
      </c>
      <c r="B9579" s="2" t="s">
        <v>129</v>
      </c>
      <c r="C9579" s="2">
        <v>261</v>
      </c>
      <c r="D9579" s="2" t="s">
        <v>130</v>
      </c>
    </row>
    <row r="9580" spans="1:4" ht="14.25" customHeight="1">
      <c r="A9580" s="2">
        <v>1931602</v>
      </c>
      <c r="B9580" s="2" t="s">
        <v>132</v>
      </c>
      <c r="C9580" s="2">
        <v>530</v>
      </c>
      <c r="D9580" s="2" t="s">
        <v>133</v>
      </c>
    </row>
    <row r="9581" spans="1:4" ht="14.25" customHeight="1">
      <c r="A9581" s="2">
        <v>1931683</v>
      </c>
      <c r="B9581" s="2" t="s">
        <v>132</v>
      </c>
      <c r="C9581" s="2">
        <v>3277.9523789999998</v>
      </c>
      <c r="D9581" s="2" t="s">
        <v>130</v>
      </c>
    </row>
    <row r="9582" spans="1:4" ht="14.25" customHeight="1">
      <c r="A9582" s="2">
        <v>1931901</v>
      </c>
      <c r="B9582" s="2" t="s">
        <v>129</v>
      </c>
      <c r="C9582" s="2">
        <v>1865.7300600000001</v>
      </c>
      <c r="D9582" s="2" t="s">
        <v>130</v>
      </c>
    </row>
    <row r="9583" spans="1:4" ht="14.25" customHeight="1">
      <c r="A9583" s="2">
        <v>1932119</v>
      </c>
      <c r="B9583" s="2" t="s">
        <v>132</v>
      </c>
      <c r="C9583" s="2">
        <v>3226.1004280000002</v>
      </c>
      <c r="D9583" s="2" t="s">
        <v>134</v>
      </c>
    </row>
    <row r="9584" spans="1:4" ht="14.25" customHeight="1">
      <c r="A9584" s="2">
        <v>1932653</v>
      </c>
      <c r="B9584" s="2" t="s">
        <v>132</v>
      </c>
      <c r="C9584" s="2">
        <v>753</v>
      </c>
      <c r="D9584" s="2" t="s">
        <v>130</v>
      </c>
    </row>
    <row r="9585" spans="1:4" ht="14.25" customHeight="1">
      <c r="A9585" s="2">
        <v>1933007</v>
      </c>
      <c r="B9585" s="2" t="s">
        <v>132</v>
      </c>
      <c r="C9585" s="2">
        <v>2974.0087010000002</v>
      </c>
      <c r="D9585" s="2" t="s">
        <v>130</v>
      </c>
    </row>
    <row r="9586" spans="1:4" ht="14.25" customHeight="1">
      <c r="A9586" s="2">
        <v>1933376</v>
      </c>
      <c r="B9586" s="2" t="s">
        <v>132</v>
      </c>
      <c r="C9586" s="2">
        <v>2094.4591839999998</v>
      </c>
      <c r="D9586" s="2" t="s">
        <v>133</v>
      </c>
    </row>
    <row r="9587" spans="1:4" ht="14.25" customHeight="1">
      <c r="A9587" s="2">
        <v>1933699</v>
      </c>
      <c r="B9587" s="2" t="s">
        <v>132</v>
      </c>
      <c r="C9587" s="2">
        <v>2131.258034</v>
      </c>
      <c r="D9587" s="2" t="s">
        <v>130</v>
      </c>
    </row>
    <row r="9588" spans="1:4" ht="14.25" customHeight="1">
      <c r="A9588" s="2">
        <v>1934019</v>
      </c>
      <c r="B9588" s="2" t="s">
        <v>129</v>
      </c>
      <c r="C9588" s="2">
        <v>526</v>
      </c>
      <c r="D9588" s="2" t="s">
        <v>130</v>
      </c>
    </row>
    <row r="9589" spans="1:4" ht="14.25" customHeight="1">
      <c r="A9589" s="2">
        <v>1934081</v>
      </c>
      <c r="B9589" s="2" t="s">
        <v>132</v>
      </c>
      <c r="C9589" s="2">
        <v>1696.7825439999999</v>
      </c>
      <c r="D9589" s="2" t="s">
        <v>130</v>
      </c>
    </row>
    <row r="9590" spans="1:4" ht="14.25" customHeight="1">
      <c r="A9590" s="2">
        <v>1934156</v>
      </c>
      <c r="B9590" s="2" t="s">
        <v>132</v>
      </c>
      <c r="C9590" s="2">
        <v>1306.4904429999999</v>
      </c>
      <c r="D9590" s="2" t="s">
        <v>133</v>
      </c>
    </row>
    <row r="9591" spans="1:4" ht="14.25" customHeight="1">
      <c r="A9591" s="2">
        <v>1934237</v>
      </c>
      <c r="B9591" s="2" t="s">
        <v>132</v>
      </c>
      <c r="C9591" s="2">
        <v>2462.8851679999998</v>
      </c>
      <c r="D9591" s="2" t="s">
        <v>130</v>
      </c>
    </row>
    <row r="9592" spans="1:4" ht="14.25" customHeight="1">
      <c r="A9592" s="2">
        <v>1934430</v>
      </c>
      <c r="B9592" s="2" t="s">
        <v>129</v>
      </c>
      <c r="C9592" s="2">
        <v>877.79172170000004</v>
      </c>
      <c r="D9592" s="2" t="s">
        <v>133</v>
      </c>
    </row>
    <row r="9593" spans="1:4" ht="14.25" customHeight="1">
      <c r="A9593" s="2">
        <v>1934502</v>
      </c>
      <c r="B9593" s="2" t="s">
        <v>129</v>
      </c>
      <c r="C9593" s="2">
        <v>957.40316370000005</v>
      </c>
      <c r="D9593" s="2" t="s">
        <v>133</v>
      </c>
    </row>
    <row r="9594" spans="1:4" ht="14.25" customHeight="1">
      <c r="A9594" s="2">
        <v>1934613</v>
      </c>
      <c r="B9594" s="2" t="s">
        <v>129</v>
      </c>
      <c r="C9594" s="2">
        <v>608.48522909999997</v>
      </c>
      <c r="D9594" s="2" t="s">
        <v>130</v>
      </c>
    </row>
    <row r="9595" spans="1:4" ht="14.25" customHeight="1">
      <c r="A9595" s="2">
        <v>1935104</v>
      </c>
      <c r="B9595" s="2" t="s">
        <v>132</v>
      </c>
      <c r="C9595" s="2">
        <v>3530.2511599999998</v>
      </c>
      <c r="D9595" s="2" t="s">
        <v>133</v>
      </c>
    </row>
    <row r="9596" spans="1:4" ht="14.25" customHeight="1">
      <c r="A9596" s="2">
        <v>1935410</v>
      </c>
      <c r="B9596" s="2" t="s">
        <v>132</v>
      </c>
      <c r="C9596" s="2">
        <v>2616.1097829999999</v>
      </c>
      <c r="D9596" s="2" t="s">
        <v>133</v>
      </c>
    </row>
    <row r="9597" spans="1:4" ht="14.25" customHeight="1">
      <c r="A9597" s="2">
        <v>1935689</v>
      </c>
      <c r="B9597" s="2" t="s">
        <v>132</v>
      </c>
      <c r="C9597" s="2">
        <v>3036.444352</v>
      </c>
      <c r="D9597" s="2" t="s">
        <v>134</v>
      </c>
    </row>
    <row r="9598" spans="1:4" ht="14.25" customHeight="1">
      <c r="A9598" s="2">
        <v>1936154</v>
      </c>
      <c r="B9598" s="2" t="s">
        <v>132</v>
      </c>
      <c r="C9598" s="2">
        <v>2727.1079089999998</v>
      </c>
      <c r="D9598" s="2" t="s">
        <v>133</v>
      </c>
    </row>
    <row r="9599" spans="1:4" ht="14.25" customHeight="1">
      <c r="A9599" s="2">
        <v>1936223</v>
      </c>
      <c r="B9599" s="2" t="s">
        <v>132</v>
      </c>
      <c r="C9599" s="2">
        <v>1626.612159</v>
      </c>
      <c r="D9599" s="2" t="s">
        <v>130</v>
      </c>
    </row>
    <row r="9600" spans="1:4" ht="14.25" customHeight="1">
      <c r="A9600" s="2">
        <v>1936575</v>
      </c>
      <c r="B9600" s="2" t="s">
        <v>129</v>
      </c>
      <c r="C9600" s="2">
        <v>3339.8480909999998</v>
      </c>
      <c r="D9600" s="2" t="s">
        <v>130</v>
      </c>
    </row>
    <row r="9601" spans="1:4" ht="14.25" customHeight="1">
      <c r="A9601" s="2">
        <v>1936897</v>
      </c>
      <c r="B9601" s="2" t="s">
        <v>132</v>
      </c>
      <c r="C9601" s="2">
        <v>821.97340629999997</v>
      </c>
      <c r="D9601" s="2" t="s">
        <v>130</v>
      </c>
    </row>
    <row r="9602" spans="1:4" ht="14.25" customHeight="1">
      <c r="A9602" s="2">
        <v>1936990</v>
      </c>
      <c r="B9602" s="2" t="s">
        <v>132</v>
      </c>
      <c r="C9602" s="2">
        <v>2537</v>
      </c>
      <c r="D9602" s="2" t="s">
        <v>133</v>
      </c>
    </row>
    <row r="9603" spans="1:4" ht="14.25" customHeight="1">
      <c r="A9603" s="2">
        <v>1937019</v>
      </c>
      <c r="B9603" s="2" t="s">
        <v>129</v>
      </c>
      <c r="C9603" s="2">
        <v>1835.640662</v>
      </c>
      <c r="D9603" s="2" t="s">
        <v>134</v>
      </c>
    </row>
    <row r="9604" spans="1:4" ht="14.25" customHeight="1">
      <c r="A9604" s="2">
        <v>1937306</v>
      </c>
      <c r="B9604" s="2" t="s">
        <v>132</v>
      </c>
      <c r="C9604" s="2">
        <v>1486.3722339999999</v>
      </c>
      <c r="D9604" s="2" t="s">
        <v>133</v>
      </c>
    </row>
    <row r="9605" spans="1:4" ht="14.25" customHeight="1">
      <c r="A9605" s="2">
        <v>1937811</v>
      </c>
      <c r="B9605" s="2" t="s">
        <v>129</v>
      </c>
      <c r="C9605" s="2">
        <v>1338.7976100000001</v>
      </c>
      <c r="D9605" s="2" t="s">
        <v>130</v>
      </c>
    </row>
    <row r="9606" spans="1:4" ht="14.25" customHeight="1">
      <c r="A9606" s="2">
        <v>1938206</v>
      </c>
      <c r="B9606" s="2" t="s">
        <v>132</v>
      </c>
      <c r="C9606" s="2">
        <v>924.39687570000001</v>
      </c>
      <c r="D9606" s="2" t="s">
        <v>133</v>
      </c>
    </row>
    <row r="9607" spans="1:4" ht="14.25" customHeight="1">
      <c r="A9607" s="2">
        <v>1938216</v>
      </c>
      <c r="B9607" s="2" t="s">
        <v>129</v>
      </c>
      <c r="C9607" s="2">
        <v>3119.8623980000002</v>
      </c>
      <c r="D9607" s="2" t="s">
        <v>133</v>
      </c>
    </row>
    <row r="9608" spans="1:4" ht="14.25" customHeight="1">
      <c r="A9608" s="2">
        <v>1938744</v>
      </c>
      <c r="B9608" s="2" t="s">
        <v>129</v>
      </c>
      <c r="C9608" s="2">
        <v>2943.680554</v>
      </c>
      <c r="D9608" s="2" t="s">
        <v>133</v>
      </c>
    </row>
    <row r="9609" spans="1:4" ht="14.25" customHeight="1">
      <c r="A9609" s="2">
        <v>1938846</v>
      </c>
      <c r="B9609" s="2" t="s">
        <v>129</v>
      </c>
      <c r="C9609" s="2">
        <v>2371.020947</v>
      </c>
      <c r="D9609" s="2" t="s">
        <v>133</v>
      </c>
    </row>
    <row r="9610" spans="1:4" ht="14.25" customHeight="1">
      <c r="A9610" s="2">
        <v>1939663</v>
      </c>
      <c r="B9610" s="2" t="s">
        <v>132</v>
      </c>
      <c r="C9610" s="2">
        <v>1082</v>
      </c>
      <c r="D9610" s="2" t="s">
        <v>130</v>
      </c>
    </row>
    <row r="9611" spans="1:4" ht="14.25" customHeight="1">
      <c r="A9611" s="2">
        <v>1939713</v>
      </c>
      <c r="B9611" s="2" t="s">
        <v>129</v>
      </c>
      <c r="C9611" s="2">
        <v>1751.035791</v>
      </c>
      <c r="D9611" s="2" t="s">
        <v>130</v>
      </c>
    </row>
    <row r="9612" spans="1:4" ht="14.25" customHeight="1">
      <c r="A9612" s="2">
        <v>1939965</v>
      </c>
      <c r="B9612" s="2" t="s">
        <v>129</v>
      </c>
      <c r="C9612" s="2">
        <v>962.40610690000005</v>
      </c>
      <c r="D9612" s="2" t="s">
        <v>130</v>
      </c>
    </row>
    <row r="9613" spans="1:4" ht="14.25" customHeight="1">
      <c r="A9613" s="2">
        <v>1940226</v>
      </c>
      <c r="B9613" s="2" t="s">
        <v>129</v>
      </c>
      <c r="C9613" s="2">
        <v>2820</v>
      </c>
      <c r="D9613" s="2" t="s">
        <v>133</v>
      </c>
    </row>
    <row r="9614" spans="1:4" ht="14.25" customHeight="1">
      <c r="A9614" s="2">
        <v>1940257</v>
      </c>
      <c r="B9614" s="2" t="s">
        <v>132</v>
      </c>
      <c r="C9614" s="2">
        <v>3564.9099000000001</v>
      </c>
      <c r="D9614" s="2" t="s">
        <v>130</v>
      </c>
    </row>
    <row r="9615" spans="1:4" ht="14.25" customHeight="1">
      <c r="A9615" s="2">
        <v>1940355</v>
      </c>
      <c r="B9615" s="2" t="s">
        <v>129</v>
      </c>
      <c r="C9615" s="2">
        <v>2321.4732819999999</v>
      </c>
      <c r="D9615" s="2" t="s">
        <v>130</v>
      </c>
    </row>
    <row r="9616" spans="1:4" ht="14.25" customHeight="1">
      <c r="A9616" s="2">
        <v>1940524</v>
      </c>
      <c r="B9616" s="2" t="s">
        <v>132</v>
      </c>
      <c r="C9616" s="2">
        <v>2010</v>
      </c>
      <c r="D9616" s="2" t="s">
        <v>133</v>
      </c>
    </row>
    <row r="9617" spans="1:4" ht="14.25" customHeight="1">
      <c r="A9617" s="2">
        <v>1940535</v>
      </c>
      <c r="B9617" s="2" t="s">
        <v>129</v>
      </c>
      <c r="C9617" s="2">
        <v>1819.956334</v>
      </c>
      <c r="D9617" s="2" t="s">
        <v>130</v>
      </c>
    </row>
    <row r="9618" spans="1:4" ht="14.25" customHeight="1">
      <c r="A9618" s="2">
        <v>1940693</v>
      </c>
      <c r="B9618" s="2" t="s">
        <v>132</v>
      </c>
      <c r="C9618" s="2">
        <v>1942.7552969999999</v>
      </c>
      <c r="D9618" s="2" t="s">
        <v>130</v>
      </c>
    </row>
    <row r="9619" spans="1:4" ht="14.25" customHeight="1">
      <c r="A9619" s="2">
        <v>1940723</v>
      </c>
      <c r="B9619" s="2" t="s">
        <v>132</v>
      </c>
      <c r="C9619" s="2">
        <v>1216</v>
      </c>
      <c r="D9619" s="2" t="s">
        <v>130</v>
      </c>
    </row>
    <row r="9620" spans="1:4" ht="14.25" customHeight="1">
      <c r="A9620" s="2">
        <v>1940993</v>
      </c>
      <c r="B9620" s="2" t="s">
        <v>132</v>
      </c>
      <c r="C9620" s="2">
        <v>2924.4569689999998</v>
      </c>
      <c r="D9620" s="2" t="s">
        <v>130</v>
      </c>
    </row>
    <row r="9621" spans="1:4" ht="14.25" customHeight="1">
      <c r="A9621" s="2">
        <v>1941215</v>
      </c>
      <c r="B9621" s="2" t="s">
        <v>132</v>
      </c>
      <c r="C9621" s="2">
        <v>977.11403140000004</v>
      </c>
      <c r="D9621" s="2" t="s">
        <v>130</v>
      </c>
    </row>
    <row r="9622" spans="1:4" ht="14.25" customHeight="1">
      <c r="A9622" s="2">
        <v>1941526</v>
      </c>
      <c r="B9622" s="2" t="s">
        <v>132</v>
      </c>
      <c r="C9622" s="2">
        <v>1427.298403</v>
      </c>
      <c r="D9622" s="2" t="s">
        <v>133</v>
      </c>
    </row>
    <row r="9623" spans="1:4" ht="14.25" customHeight="1">
      <c r="A9623" s="2">
        <v>1941569</v>
      </c>
      <c r="B9623" s="2" t="s">
        <v>132</v>
      </c>
      <c r="C9623" s="2">
        <v>490</v>
      </c>
      <c r="D9623" s="2" t="s">
        <v>134</v>
      </c>
    </row>
    <row r="9624" spans="1:4" ht="14.25" customHeight="1">
      <c r="A9624" s="2">
        <v>1941598</v>
      </c>
      <c r="B9624" s="2" t="s">
        <v>132</v>
      </c>
      <c r="C9624" s="2">
        <v>3273</v>
      </c>
      <c r="D9624" s="2" t="s">
        <v>133</v>
      </c>
    </row>
    <row r="9625" spans="1:4" ht="14.25" customHeight="1">
      <c r="A9625" s="2">
        <v>1941667</v>
      </c>
      <c r="B9625" s="2" t="s">
        <v>132</v>
      </c>
      <c r="C9625" s="2">
        <v>1352.3506279999999</v>
      </c>
      <c r="D9625" s="2" t="s">
        <v>134</v>
      </c>
    </row>
    <row r="9626" spans="1:4" ht="14.25" customHeight="1">
      <c r="A9626" s="2">
        <v>1941746</v>
      </c>
      <c r="B9626" s="2" t="s">
        <v>132</v>
      </c>
      <c r="C9626" s="2">
        <v>1651.104331</v>
      </c>
      <c r="D9626" s="2" t="s">
        <v>133</v>
      </c>
    </row>
    <row r="9627" spans="1:4" ht="14.25" customHeight="1">
      <c r="A9627" s="2">
        <v>1941796</v>
      </c>
      <c r="B9627" s="2" t="s">
        <v>132</v>
      </c>
      <c r="C9627" s="2">
        <v>3380.6105029999999</v>
      </c>
      <c r="D9627" s="2" t="s">
        <v>133</v>
      </c>
    </row>
    <row r="9628" spans="1:4" ht="14.25" customHeight="1">
      <c r="A9628" s="2">
        <v>1941815</v>
      </c>
      <c r="B9628" s="2" t="s">
        <v>132</v>
      </c>
      <c r="C9628" s="2">
        <v>727</v>
      </c>
      <c r="D9628" s="2" t="s">
        <v>130</v>
      </c>
    </row>
    <row r="9629" spans="1:4" ht="14.25" customHeight="1">
      <c r="A9629" s="2">
        <v>1941845</v>
      </c>
      <c r="B9629" s="2" t="s">
        <v>132</v>
      </c>
      <c r="C9629" s="2">
        <v>2717</v>
      </c>
      <c r="D9629" s="2" t="s">
        <v>130</v>
      </c>
    </row>
    <row r="9630" spans="1:4" ht="14.25" customHeight="1">
      <c r="A9630" s="2">
        <v>1942318</v>
      </c>
      <c r="B9630" s="2" t="s">
        <v>132</v>
      </c>
      <c r="C9630" s="2">
        <v>507</v>
      </c>
      <c r="D9630" s="2" t="s">
        <v>133</v>
      </c>
    </row>
    <row r="9631" spans="1:4" ht="14.25" customHeight="1">
      <c r="A9631" s="2">
        <v>1943248</v>
      </c>
      <c r="B9631" s="2" t="s">
        <v>132</v>
      </c>
      <c r="C9631" s="2">
        <v>1648</v>
      </c>
      <c r="D9631" s="2" t="s">
        <v>133</v>
      </c>
    </row>
    <row r="9632" spans="1:4" ht="14.25" customHeight="1">
      <c r="A9632" s="2">
        <v>1943293</v>
      </c>
      <c r="B9632" s="2" t="s">
        <v>132</v>
      </c>
      <c r="C9632" s="2">
        <v>1715.071727</v>
      </c>
      <c r="D9632" s="2" t="s">
        <v>130</v>
      </c>
    </row>
    <row r="9633" spans="1:4" ht="14.25" customHeight="1">
      <c r="A9633" s="2">
        <v>1943302</v>
      </c>
      <c r="B9633" s="2" t="s">
        <v>132</v>
      </c>
      <c r="C9633" s="2">
        <v>1938.946537</v>
      </c>
      <c r="D9633" s="2" t="s">
        <v>133</v>
      </c>
    </row>
    <row r="9634" spans="1:4" ht="14.25" customHeight="1">
      <c r="A9634" s="2">
        <v>1943596</v>
      </c>
      <c r="B9634" s="2" t="s">
        <v>132</v>
      </c>
      <c r="C9634" s="2">
        <v>3113.6126300000001</v>
      </c>
      <c r="D9634" s="2" t="s">
        <v>133</v>
      </c>
    </row>
    <row r="9635" spans="1:4" ht="14.25" customHeight="1">
      <c r="A9635" s="2">
        <v>1943624</v>
      </c>
      <c r="B9635" s="2" t="s">
        <v>132</v>
      </c>
      <c r="C9635" s="2">
        <v>2797.9638789999999</v>
      </c>
      <c r="D9635" s="2" t="s">
        <v>133</v>
      </c>
    </row>
    <row r="9636" spans="1:4" ht="14.25" customHeight="1">
      <c r="A9636" s="2">
        <v>1943625</v>
      </c>
      <c r="B9636" s="2" t="s">
        <v>129</v>
      </c>
      <c r="C9636" s="2">
        <v>760.24848450000002</v>
      </c>
      <c r="D9636" s="2" t="s">
        <v>130</v>
      </c>
    </row>
    <row r="9637" spans="1:4" ht="14.25" customHeight="1">
      <c r="A9637" s="2">
        <v>1943690</v>
      </c>
      <c r="B9637" s="2" t="s">
        <v>132</v>
      </c>
      <c r="C9637" s="2">
        <v>3378</v>
      </c>
      <c r="D9637" s="2" t="s">
        <v>133</v>
      </c>
    </row>
    <row r="9638" spans="1:4" ht="14.25" customHeight="1">
      <c r="A9638" s="2">
        <v>1943702</v>
      </c>
      <c r="B9638" s="2" t="s">
        <v>132</v>
      </c>
      <c r="C9638" s="2">
        <v>816.46538109999995</v>
      </c>
      <c r="D9638" s="2" t="s">
        <v>133</v>
      </c>
    </row>
    <row r="9639" spans="1:4" ht="14.25" customHeight="1">
      <c r="A9639" s="2">
        <v>1944178</v>
      </c>
      <c r="B9639" s="2" t="s">
        <v>132</v>
      </c>
      <c r="C9639" s="2">
        <v>1967</v>
      </c>
      <c r="D9639" s="2" t="s">
        <v>133</v>
      </c>
    </row>
    <row r="9640" spans="1:4" ht="14.25" customHeight="1">
      <c r="A9640" s="2">
        <v>1944275</v>
      </c>
      <c r="B9640" s="2" t="s">
        <v>132</v>
      </c>
      <c r="C9640" s="2">
        <v>3405.5907299999999</v>
      </c>
      <c r="D9640" s="2" t="s">
        <v>130</v>
      </c>
    </row>
    <row r="9641" spans="1:4" ht="14.25" customHeight="1">
      <c r="A9641" s="2">
        <v>1944325</v>
      </c>
      <c r="B9641" s="2" t="s">
        <v>132</v>
      </c>
      <c r="C9641" s="2">
        <v>1704.10697</v>
      </c>
      <c r="D9641" s="2" t="s">
        <v>130</v>
      </c>
    </row>
    <row r="9642" spans="1:4" ht="14.25" customHeight="1">
      <c r="A9642" s="2">
        <v>1944439</v>
      </c>
      <c r="B9642" s="2" t="s">
        <v>132</v>
      </c>
      <c r="C9642" s="2">
        <v>589.41932569999994</v>
      </c>
      <c r="D9642" s="2" t="s">
        <v>134</v>
      </c>
    </row>
    <row r="9643" spans="1:4" ht="14.25" customHeight="1">
      <c r="A9643" s="2">
        <v>1944497</v>
      </c>
      <c r="B9643" s="2" t="s">
        <v>132</v>
      </c>
      <c r="C9643" s="2">
        <v>3137.8667989999999</v>
      </c>
      <c r="D9643" s="2" t="s">
        <v>130</v>
      </c>
    </row>
    <row r="9644" spans="1:4" ht="14.25" customHeight="1">
      <c r="A9644" s="2">
        <v>1944527</v>
      </c>
      <c r="B9644" s="2" t="s">
        <v>132</v>
      </c>
      <c r="C9644" s="2">
        <v>1568</v>
      </c>
      <c r="D9644" s="2" t="s">
        <v>130</v>
      </c>
    </row>
    <row r="9645" spans="1:4" ht="14.25" customHeight="1">
      <c r="A9645" s="2">
        <v>1944965</v>
      </c>
      <c r="B9645" s="2" t="s">
        <v>132</v>
      </c>
      <c r="C9645" s="2">
        <v>514.9960059</v>
      </c>
      <c r="D9645" s="2" t="s">
        <v>130</v>
      </c>
    </row>
    <row r="9646" spans="1:4" ht="14.25" customHeight="1">
      <c r="A9646" s="2">
        <v>1945054</v>
      </c>
      <c r="B9646" s="2" t="s">
        <v>132</v>
      </c>
      <c r="C9646" s="2">
        <v>3259</v>
      </c>
      <c r="D9646" s="2" t="s">
        <v>133</v>
      </c>
    </row>
    <row r="9647" spans="1:4" ht="14.25" customHeight="1">
      <c r="A9647" s="2">
        <v>1945098</v>
      </c>
      <c r="B9647" s="2" t="s">
        <v>129</v>
      </c>
      <c r="C9647" s="2">
        <v>707</v>
      </c>
      <c r="D9647" s="2" t="s">
        <v>133</v>
      </c>
    </row>
    <row r="9648" spans="1:4" ht="14.25" customHeight="1">
      <c r="A9648" s="2">
        <v>1945249</v>
      </c>
      <c r="B9648" s="2" t="s">
        <v>132</v>
      </c>
      <c r="C9648" s="2">
        <v>2427.9467719999998</v>
      </c>
      <c r="D9648" s="2" t="s">
        <v>130</v>
      </c>
    </row>
    <row r="9649" spans="1:4" ht="14.25" customHeight="1">
      <c r="A9649" s="2">
        <v>1945537</v>
      </c>
      <c r="B9649" s="2" t="s">
        <v>132</v>
      </c>
      <c r="C9649" s="2">
        <v>1669.597876</v>
      </c>
      <c r="D9649" s="2" t="s">
        <v>130</v>
      </c>
    </row>
    <row r="9650" spans="1:4" ht="14.25" customHeight="1">
      <c r="A9650" s="2">
        <v>1946060</v>
      </c>
      <c r="B9650" s="2" t="s">
        <v>132</v>
      </c>
      <c r="C9650" s="2">
        <v>1681.9480510000001</v>
      </c>
      <c r="D9650" s="2" t="s">
        <v>133</v>
      </c>
    </row>
    <row r="9651" spans="1:4" ht="14.25" customHeight="1">
      <c r="A9651" s="2">
        <v>1946146</v>
      </c>
      <c r="B9651" s="2" t="s">
        <v>132</v>
      </c>
      <c r="C9651" s="2">
        <v>3558.3971000000001</v>
      </c>
      <c r="D9651" s="2" t="s">
        <v>133</v>
      </c>
    </row>
    <row r="9652" spans="1:4" ht="14.25" customHeight="1">
      <c r="A9652" s="2">
        <v>1946261</v>
      </c>
      <c r="B9652" s="2" t="s">
        <v>132</v>
      </c>
      <c r="C9652" s="2">
        <v>2060.3738119999998</v>
      </c>
      <c r="D9652" s="2" t="s">
        <v>130</v>
      </c>
    </row>
    <row r="9653" spans="1:4" ht="14.25" customHeight="1">
      <c r="A9653" s="2">
        <v>1946349</v>
      </c>
      <c r="B9653" s="2" t="s">
        <v>129</v>
      </c>
      <c r="C9653" s="2">
        <v>3381.415403</v>
      </c>
      <c r="D9653" s="2" t="s">
        <v>130</v>
      </c>
    </row>
    <row r="9654" spans="1:4" ht="14.25" customHeight="1">
      <c r="A9654" s="2">
        <v>1946465</v>
      </c>
      <c r="B9654" s="2" t="s">
        <v>132</v>
      </c>
      <c r="C9654" s="2">
        <v>2964.273494</v>
      </c>
      <c r="D9654" s="2" t="s">
        <v>130</v>
      </c>
    </row>
    <row r="9655" spans="1:4" ht="14.25" customHeight="1">
      <c r="A9655" s="2">
        <v>1946656</v>
      </c>
      <c r="B9655" s="2" t="s">
        <v>132</v>
      </c>
      <c r="C9655" s="2">
        <v>1733.598283</v>
      </c>
      <c r="D9655" s="2" t="s">
        <v>133</v>
      </c>
    </row>
    <row r="9656" spans="1:4" ht="14.25" customHeight="1">
      <c r="A9656" s="2">
        <v>1946693</v>
      </c>
      <c r="B9656" s="2" t="s">
        <v>132</v>
      </c>
      <c r="C9656" s="2">
        <v>3777.5805650000002</v>
      </c>
      <c r="D9656" s="2" t="s">
        <v>134</v>
      </c>
    </row>
    <row r="9657" spans="1:4" ht="14.25" customHeight="1">
      <c r="A9657" s="2">
        <v>1946781</v>
      </c>
      <c r="B9657" s="2" t="s">
        <v>129</v>
      </c>
      <c r="C9657" s="2">
        <v>1655</v>
      </c>
      <c r="D9657" s="2" t="s">
        <v>130</v>
      </c>
    </row>
    <row r="9658" spans="1:4" ht="14.25" customHeight="1">
      <c r="A9658" s="2">
        <v>1947699</v>
      </c>
      <c r="B9658" s="2" t="s">
        <v>129</v>
      </c>
      <c r="C9658" s="2">
        <v>2194</v>
      </c>
      <c r="D9658" s="2" t="s">
        <v>130</v>
      </c>
    </row>
    <row r="9659" spans="1:4" ht="14.25" customHeight="1">
      <c r="A9659" s="2">
        <v>1948112</v>
      </c>
      <c r="B9659" s="2" t="s">
        <v>132</v>
      </c>
      <c r="C9659" s="2">
        <v>327.66541760000001</v>
      </c>
      <c r="D9659" s="2" t="s">
        <v>133</v>
      </c>
    </row>
    <row r="9660" spans="1:4" ht="14.25" customHeight="1">
      <c r="A9660" s="2">
        <v>1948380</v>
      </c>
      <c r="B9660" s="2" t="s">
        <v>129</v>
      </c>
      <c r="C9660" s="2">
        <v>1279.708322</v>
      </c>
      <c r="D9660" s="2" t="s">
        <v>133</v>
      </c>
    </row>
    <row r="9661" spans="1:4" ht="14.25" customHeight="1">
      <c r="A9661" s="2">
        <v>1948432</v>
      </c>
      <c r="B9661" s="2" t="s">
        <v>132</v>
      </c>
      <c r="C9661" s="2">
        <v>3329.8956589999998</v>
      </c>
      <c r="D9661" s="2" t="s">
        <v>133</v>
      </c>
    </row>
    <row r="9662" spans="1:4" ht="14.25" customHeight="1">
      <c r="A9662" s="2">
        <v>1948502</v>
      </c>
      <c r="B9662" s="2" t="s">
        <v>132</v>
      </c>
      <c r="C9662" s="2">
        <v>3567.0844299999999</v>
      </c>
      <c r="D9662" s="2" t="s">
        <v>133</v>
      </c>
    </row>
    <row r="9663" spans="1:4" ht="14.25" customHeight="1">
      <c r="A9663" s="2">
        <v>1948732</v>
      </c>
      <c r="B9663" s="2" t="s">
        <v>132</v>
      </c>
      <c r="C9663" s="2">
        <v>3419.4598030000002</v>
      </c>
      <c r="D9663" s="2" t="s">
        <v>133</v>
      </c>
    </row>
    <row r="9664" spans="1:4" ht="14.25" customHeight="1">
      <c r="A9664" s="2">
        <v>1948900</v>
      </c>
      <c r="B9664" s="2" t="s">
        <v>132</v>
      </c>
      <c r="C9664" s="2">
        <v>657.34848060000002</v>
      </c>
      <c r="D9664" s="2" t="s">
        <v>133</v>
      </c>
    </row>
    <row r="9665" spans="1:4" ht="14.25" customHeight="1">
      <c r="A9665" s="2">
        <v>1948968</v>
      </c>
      <c r="B9665" s="2" t="s">
        <v>129</v>
      </c>
      <c r="C9665" s="2">
        <v>1598</v>
      </c>
      <c r="D9665" s="2" t="s">
        <v>133</v>
      </c>
    </row>
    <row r="9666" spans="1:4" ht="14.25" customHeight="1">
      <c r="A9666" s="2">
        <v>1949078</v>
      </c>
      <c r="B9666" s="2" t="s">
        <v>132</v>
      </c>
      <c r="C9666" s="2">
        <v>2081.228764</v>
      </c>
      <c r="D9666" s="2" t="s">
        <v>133</v>
      </c>
    </row>
    <row r="9667" spans="1:4" ht="14.25" customHeight="1">
      <c r="A9667" s="2">
        <v>1949348</v>
      </c>
      <c r="B9667" s="2" t="s">
        <v>132</v>
      </c>
      <c r="C9667" s="2">
        <v>2486.8051310000001</v>
      </c>
      <c r="D9667" s="2" t="s">
        <v>133</v>
      </c>
    </row>
    <row r="9668" spans="1:4" ht="14.25" customHeight="1">
      <c r="A9668" s="2">
        <v>1949687</v>
      </c>
      <c r="B9668" s="2" t="s">
        <v>132</v>
      </c>
      <c r="C9668" s="2">
        <v>2808.7027480000002</v>
      </c>
      <c r="D9668" s="2" t="s">
        <v>130</v>
      </c>
    </row>
    <row r="9669" spans="1:4" ht="14.25" customHeight="1">
      <c r="A9669" s="2">
        <v>1949735</v>
      </c>
      <c r="B9669" s="2" t="s">
        <v>132</v>
      </c>
      <c r="C9669" s="2">
        <v>1027.597622</v>
      </c>
      <c r="D9669" s="2" t="s">
        <v>130</v>
      </c>
    </row>
    <row r="9670" spans="1:4" ht="14.25" customHeight="1">
      <c r="A9670" s="2">
        <v>1949927</v>
      </c>
      <c r="B9670" s="2" t="s">
        <v>132</v>
      </c>
      <c r="C9670" s="2">
        <v>675</v>
      </c>
      <c r="D9670" s="2" t="s">
        <v>134</v>
      </c>
    </row>
    <row r="9671" spans="1:4" ht="14.25" customHeight="1">
      <c r="A9671" s="2">
        <v>1950089</v>
      </c>
      <c r="B9671" s="2" t="s">
        <v>132</v>
      </c>
      <c r="C9671" s="2">
        <v>3031</v>
      </c>
      <c r="D9671" s="2" t="s">
        <v>130</v>
      </c>
    </row>
    <row r="9672" spans="1:4" ht="14.25" customHeight="1">
      <c r="A9672" s="2">
        <v>1950536</v>
      </c>
      <c r="B9672" s="2" t="s">
        <v>132</v>
      </c>
      <c r="C9672" s="2">
        <v>648.61128410000003</v>
      </c>
      <c r="D9672" s="2" t="s">
        <v>133</v>
      </c>
    </row>
    <row r="9673" spans="1:4" ht="14.25" customHeight="1">
      <c r="A9673" s="2">
        <v>1950795</v>
      </c>
      <c r="B9673" s="2" t="s">
        <v>129</v>
      </c>
      <c r="C9673" s="2">
        <v>1871.12121</v>
      </c>
      <c r="D9673" s="2" t="s">
        <v>134</v>
      </c>
    </row>
    <row r="9674" spans="1:4" ht="14.25" customHeight="1">
      <c r="A9674" s="2">
        <v>1950820</v>
      </c>
      <c r="B9674" s="2" t="s">
        <v>132</v>
      </c>
      <c r="C9674" s="2">
        <v>2117</v>
      </c>
      <c r="D9674" s="2" t="s">
        <v>133</v>
      </c>
    </row>
    <row r="9675" spans="1:4" ht="14.25" customHeight="1">
      <c r="A9675" s="2">
        <v>1950857</v>
      </c>
      <c r="B9675" s="2" t="s">
        <v>132</v>
      </c>
      <c r="C9675" s="2">
        <v>1246.904597</v>
      </c>
      <c r="D9675" s="2" t="s">
        <v>130</v>
      </c>
    </row>
    <row r="9676" spans="1:4" ht="14.25" customHeight="1">
      <c r="A9676" s="2">
        <v>1951142</v>
      </c>
      <c r="B9676" s="2" t="s">
        <v>132</v>
      </c>
      <c r="C9676" s="2">
        <v>3112.1114590000002</v>
      </c>
      <c r="D9676" s="2" t="s">
        <v>133</v>
      </c>
    </row>
    <row r="9677" spans="1:4" ht="14.25" customHeight="1">
      <c r="A9677" s="2">
        <v>1951304</v>
      </c>
      <c r="B9677" s="2" t="s">
        <v>132</v>
      </c>
      <c r="C9677" s="2">
        <v>2939</v>
      </c>
      <c r="D9677" s="2" t="s">
        <v>133</v>
      </c>
    </row>
    <row r="9678" spans="1:4" ht="14.25" customHeight="1">
      <c r="A9678" s="2">
        <v>1951575</v>
      </c>
      <c r="B9678" s="2" t="s">
        <v>129</v>
      </c>
      <c r="C9678" s="2">
        <v>374</v>
      </c>
      <c r="D9678" s="2" t="s">
        <v>130</v>
      </c>
    </row>
    <row r="9679" spans="1:4" ht="14.25" customHeight="1">
      <c r="A9679" s="2">
        <v>1951639</v>
      </c>
      <c r="B9679" s="2" t="s">
        <v>132</v>
      </c>
      <c r="C9679" s="2">
        <v>2385.4632780000002</v>
      </c>
      <c r="D9679" s="2" t="s">
        <v>130</v>
      </c>
    </row>
    <row r="9680" spans="1:4" ht="14.25" customHeight="1">
      <c r="A9680" s="2">
        <v>1951823</v>
      </c>
      <c r="B9680" s="2" t="s">
        <v>132</v>
      </c>
      <c r="C9680" s="2">
        <v>3248.2218339999999</v>
      </c>
      <c r="D9680" s="2" t="s">
        <v>130</v>
      </c>
    </row>
    <row r="9681" spans="1:4" ht="14.25" customHeight="1">
      <c r="A9681" s="2">
        <v>1952079</v>
      </c>
      <c r="B9681" s="2" t="s">
        <v>129</v>
      </c>
      <c r="C9681" s="2">
        <v>2573.3963739999999</v>
      </c>
      <c r="D9681" s="2" t="s">
        <v>130</v>
      </c>
    </row>
    <row r="9682" spans="1:4" ht="14.25" customHeight="1">
      <c r="A9682" s="2">
        <v>1952319</v>
      </c>
      <c r="B9682" s="2" t="s">
        <v>129</v>
      </c>
      <c r="C9682" s="2">
        <v>1567.9316309999999</v>
      </c>
      <c r="D9682" s="2" t="s">
        <v>130</v>
      </c>
    </row>
    <row r="9683" spans="1:4" ht="14.25" customHeight="1">
      <c r="A9683" s="2">
        <v>1952398</v>
      </c>
      <c r="B9683" s="2" t="s">
        <v>132</v>
      </c>
      <c r="C9683" s="2">
        <v>1810.18695</v>
      </c>
      <c r="D9683" s="2" t="s">
        <v>133</v>
      </c>
    </row>
    <row r="9684" spans="1:4" ht="14.25" customHeight="1">
      <c r="A9684" s="2">
        <v>1952495</v>
      </c>
      <c r="B9684" s="2" t="s">
        <v>132</v>
      </c>
      <c r="C9684" s="2">
        <v>3103.5941640000001</v>
      </c>
      <c r="D9684" s="2" t="s">
        <v>130</v>
      </c>
    </row>
    <row r="9685" spans="1:4" ht="14.25" customHeight="1">
      <c r="A9685" s="2">
        <v>1952564</v>
      </c>
      <c r="B9685" s="2" t="s">
        <v>132</v>
      </c>
      <c r="C9685" s="2">
        <v>318.85844040000001</v>
      </c>
      <c r="D9685" s="2" t="s">
        <v>133</v>
      </c>
    </row>
    <row r="9686" spans="1:4" ht="14.25" customHeight="1">
      <c r="A9686" s="2">
        <v>1952581</v>
      </c>
      <c r="B9686" s="2" t="s">
        <v>132</v>
      </c>
      <c r="C9686" s="2">
        <v>3355.373317</v>
      </c>
      <c r="D9686" s="2" t="s">
        <v>130</v>
      </c>
    </row>
    <row r="9687" spans="1:4" ht="14.25" customHeight="1">
      <c r="A9687" s="2">
        <v>1952586</v>
      </c>
      <c r="B9687" s="2" t="s">
        <v>129</v>
      </c>
      <c r="C9687" s="2">
        <v>542.48798810000005</v>
      </c>
      <c r="D9687" s="2" t="s">
        <v>133</v>
      </c>
    </row>
    <row r="9688" spans="1:4" ht="14.25" customHeight="1">
      <c r="A9688" s="2">
        <v>1952798</v>
      </c>
      <c r="B9688" s="2" t="s">
        <v>132</v>
      </c>
      <c r="C9688" s="2">
        <v>1007.574911</v>
      </c>
      <c r="D9688" s="2" t="s">
        <v>133</v>
      </c>
    </row>
    <row r="9689" spans="1:4" ht="14.25" customHeight="1">
      <c r="A9689" s="2">
        <v>1952824</v>
      </c>
      <c r="B9689" s="2" t="s">
        <v>132</v>
      </c>
      <c r="C9689" s="2">
        <v>3085</v>
      </c>
      <c r="D9689" s="2" t="s">
        <v>133</v>
      </c>
    </row>
    <row r="9690" spans="1:4" ht="14.25" customHeight="1">
      <c r="A9690" s="2">
        <v>1953250</v>
      </c>
      <c r="B9690" s="2" t="s">
        <v>132</v>
      </c>
      <c r="C9690" s="2">
        <v>2975.7007149999999</v>
      </c>
      <c r="D9690" s="2" t="s">
        <v>133</v>
      </c>
    </row>
    <row r="9691" spans="1:4" ht="14.25" customHeight="1">
      <c r="A9691" s="2">
        <v>1953669</v>
      </c>
      <c r="B9691" s="2" t="s">
        <v>129</v>
      </c>
      <c r="C9691" s="2">
        <v>1917.186252</v>
      </c>
      <c r="D9691" s="2" t="s">
        <v>130</v>
      </c>
    </row>
    <row r="9692" spans="1:4" ht="14.25" customHeight="1">
      <c r="A9692" s="2">
        <v>1953700</v>
      </c>
      <c r="B9692" s="2" t="s">
        <v>132</v>
      </c>
      <c r="C9692" s="2">
        <v>1171</v>
      </c>
      <c r="D9692" s="2" t="s">
        <v>133</v>
      </c>
    </row>
    <row r="9693" spans="1:4" ht="14.25" customHeight="1">
      <c r="A9693" s="2">
        <v>1953734</v>
      </c>
      <c r="B9693" s="2" t="s">
        <v>132</v>
      </c>
      <c r="C9693" s="2">
        <v>3218</v>
      </c>
      <c r="D9693" s="2" t="s">
        <v>133</v>
      </c>
    </row>
    <row r="9694" spans="1:4" ht="14.25" customHeight="1">
      <c r="A9694" s="2">
        <v>1953796</v>
      </c>
      <c r="B9694" s="2" t="s">
        <v>132</v>
      </c>
      <c r="C9694" s="2">
        <v>3315.2292520000001</v>
      </c>
      <c r="D9694" s="2" t="s">
        <v>133</v>
      </c>
    </row>
    <row r="9695" spans="1:4" ht="14.25" customHeight="1">
      <c r="A9695" s="2">
        <v>1953841</v>
      </c>
      <c r="B9695" s="2" t="s">
        <v>132</v>
      </c>
      <c r="C9695" s="2">
        <v>873.6256022</v>
      </c>
      <c r="D9695" s="2" t="s">
        <v>130</v>
      </c>
    </row>
    <row r="9696" spans="1:4" ht="14.25" customHeight="1">
      <c r="A9696" s="2">
        <v>1954677</v>
      </c>
      <c r="B9696" s="2" t="s">
        <v>129</v>
      </c>
      <c r="C9696" s="2">
        <v>202</v>
      </c>
      <c r="D9696" s="2" t="s">
        <v>130</v>
      </c>
    </row>
    <row r="9697" spans="1:4" ht="14.25" customHeight="1">
      <c r="A9697" s="2">
        <v>1954854</v>
      </c>
      <c r="B9697" s="2" t="s">
        <v>129</v>
      </c>
      <c r="C9697" s="2">
        <v>1367.0392770000001</v>
      </c>
      <c r="D9697" s="2" t="s">
        <v>133</v>
      </c>
    </row>
    <row r="9698" spans="1:4" ht="14.25" customHeight="1">
      <c r="A9698" s="2">
        <v>1955159</v>
      </c>
      <c r="B9698" s="2" t="s">
        <v>132</v>
      </c>
      <c r="C9698" s="2">
        <v>2839</v>
      </c>
      <c r="D9698" s="2" t="s">
        <v>130</v>
      </c>
    </row>
    <row r="9699" spans="1:4" ht="14.25" customHeight="1">
      <c r="A9699" s="2">
        <v>1955327</v>
      </c>
      <c r="B9699" s="2" t="s">
        <v>132</v>
      </c>
      <c r="C9699" s="2">
        <v>2091</v>
      </c>
      <c r="D9699" s="2" t="s">
        <v>130</v>
      </c>
    </row>
    <row r="9700" spans="1:4" ht="14.25" customHeight="1">
      <c r="A9700" s="2">
        <v>1955576</v>
      </c>
      <c r="B9700" s="2" t="s">
        <v>132</v>
      </c>
      <c r="C9700" s="2">
        <v>1759.6106930000001</v>
      </c>
      <c r="D9700" s="2" t="s">
        <v>133</v>
      </c>
    </row>
    <row r="9701" spans="1:4" ht="14.25" customHeight="1">
      <c r="A9701" s="2">
        <v>1955616</v>
      </c>
      <c r="B9701" s="2" t="s">
        <v>129</v>
      </c>
      <c r="C9701" s="2">
        <v>3427.8214560000001</v>
      </c>
      <c r="D9701" s="2" t="s">
        <v>133</v>
      </c>
    </row>
    <row r="9702" spans="1:4" ht="14.25" customHeight="1">
      <c r="A9702" s="2">
        <v>1955838</v>
      </c>
      <c r="B9702" s="2" t="s">
        <v>129</v>
      </c>
      <c r="C9702" s="2">
        <v>524</v>
      </c>
      <c r="D9702" s="2" t="s">
        <v>133</v>
      </c>
    </row>
    <row r="9703" spans="1:4" ht="14.25" customHeight="1">
      <c r="A9703" s="2">
        <v>1956100</v>
      </c>
      <c r="B9703" s="2" t="s">
        <v>132</v>
      </c>
      <c r="C9703" s="2">
        <v>2605.8784690000002</v>
      </c>
      <c r="D9703" s="2" t="s">
        <v>133</v>
      </c>
    </row>
    <row r="9704" spans="1:4" ht="14.25" customHeight="1">
      <c r="A9704" s="2">
        <v>1956265</v>
      </c>
      <c r="B9704" s="2" t="s">
        <v>132</v>
      </c>
      <c r="C9704" s="2">
        <v>1647.963634</v>
      </c>
      <c r="D9704" s="2" t="s">
        <v>130</v>
      </c>
    </row>
    <row r="9705" spans="1:4" ht="14.25" customHeight="1">
      <c r="A9705" s="2">
        <v>1956361</v>
      </c>
      <c r="B9705" s="2" t="s">
        <v>132</v>
      </c>
      <c r="C9705" s="2">
        <v>2228.1170440000001</v>
      </c>
      <c r="D9705" s="2" t="s">
        <v>130</v>
      </c>
    </row>
    <row r="9706" spans="1:4" ht="14.25" customHeight="1">
      <c r="A9706" s="2">
        <v>1956437</v>
      </c>
      <c r="B9706" s="2" t="s">
        <v>132</v>
      </c>
      <c r="C9706" s="2">
        <v>2136.2448330000002</v>
      </c>
      <c r="D9706" s="2" t="s">
        <v>134</v>
      </c>
    </row>
    <row r="9707" spans="1:4" ht="14.25" customHeight="1">
      <c r="A9707" s="2">
        <v>1956438</v>
      </c>
      <c r="B9707" s="2" t="s">
        <v>129</v>
      </c>
      <c r="C9707" s="2">
        <v>1445.759321</v>
      </c>
      <c r="D9707" s="2" t="s">
        <v>133</v>
      </c>
    </row>
    <row r="9708" spans="1:4" ht="14.25" customHeight="1">
      <c r="A9708" s="2">
        <v>1956474</v>
      </c>
      <c r="B9708" s="2" t="s">
        <v>129</v>
      </c>
      <c r="C9708" s="2">
        <v>1535.941572</v>
      </c>
      <c r="D9708" s="2" t="s">
        <v>133</v>
      </c>
    </row>
    <row r="9709" spans="1:4" ht="14.25" customHeight="1">
      <c r="A9709" s="2">
        <v>1956543</v>
      </c>
      <c r="B9709" s="2" t="s">
        <v>129</v>
      </c>
      <c r="C9709" s="2">
        <v>3162</v>
      </c>
      <c r="D9709" s="2" t="s">
        <v>130</v>
      </c>
    </row>
    <row r="9710" spans="1:4" ht="14.25" customHeight="1">
      <c r="A9710" s="2">
        <v>1956940</v>
      </c>
      <c r="B9710" s="2" t="s">
        <v>132</v>
      </c>
      <c r="C9710" s="2">
        <v>1325</v>
      </c>
      <c r="D9710" s="2" t="s">
        <v>133</v>
      </c>
    </row>
    <row r="9711" spans="1:4" ht="14.25" customHeight="1">
      <c r="A9711" s="2">
        <v>1957056</v>
      </c>
      <c r="B9711" s="2" t="s">
        <v>129</v>
      </c>
      <c r="C9711" s="2">
        <v>580.43527589999997</v>
      </c>
      <c r="D9711" s="2" t="s">
        <v>133</v>
      </c>
    </row>
    <row r="9712" spans="1:4" ht="14.25" customHeight="1">
      <c r="A9712" s="2">
        <v>1957238</v>
      </c>
      <c r="B9712" s="2" t="s">
        <v>132</v>
      </c>
      <c r="C9712" s="2">
        <v>2662.7818609999999</v>
      </c>
      <c r="D9712" s="2" t="s">
        <v>133</v>
      </c>
    </row>
    <row r="9713" spans="1:4" ht="14.25" customHeight="1">
      <c r="A9713" s="2">
        <v>1957289</v>
      </c>
      <c r="B9713" s="2" t="s">
        <v>132</v>
      </c>
      <c r="C9713" s="2">
        <v>3227.5356900000002</v>
      </c>
      <c r="D9713" s="2" t="s">
        <v>130</v>
      </c>
    </row>
    <row r="9714" spans="1:4" ht="14.25" customHeight="1">
      <c r="A9714" s="2">
        <v>1957327</v>
      </c>
      <c r="B9714" s="2" t="s">
        <v>132</v>
      </c>
      <c r="C9714" s="2">
        <v>2111</v>
      </c>
      <c r="D9714" s="2" t="s">
        <v>130</v>
      </c>
    </row>
    <row r="9715" spans="1:4" ht="14.25" customHeight="1">
      <c r="A9715" s="2">
        <v>1957366</v>
      </c>
      <c r="B9715" s="2" t="s">
        <v>132</v>
      </c>
      <c r="C9715" s="2">
        <v>1641.536611</v>
      </c>
      <c r="D9715" s="2" t="s">
        <v>133</v>
      </c>
    </row>
    <row r="9716" spans="1:4" ht="14.25" customHeight="1">
      <c r="A9716" s="2">
        <v>1957448</v>
      </c>
      <c r="B9716" s="2" t="s">
        <v>132</v>
      </c>
      <c r="C9716" s="2">
        <v>2031.2401239999999</v>
      </c>
      <c r="D9716" s="2" t="s">
        <v>133</v>
      </c>
    </row>
    <row r="9717" spans="1:4" ht="14.25" customHeight="1">
      <c r="A9717" s="2">
        <v>1957469</v>
      </c>
      <c r="B9717" s="2" t="s">
        <v>132</v>
      </c>
      <c r="C9717" s="2">
        <v>1593.619297</v>
      </c>
      <c r="D9717" s="2" t="s">
        <v>130</v>
      </c>
    </row>
    <row r="9718" spans="1:4" ht="14.25" customHeight="1">
      <c r="A9718" s="2">
        <v>1957652</v>
      </c>
      <c r="B9718" s="2" t="s">
        <v>132</v>
      </c>
      <c r="C9718" s="2">
        <v>1309.091623</v>
      </c>
      <c r="D9718" s="2" t="s">
        <v>133</v>
      </c>
    </row>
    <row r="9719" spans="1:4" ht="14.25" customHeight="1">
      <c r="A9719" s="2">
        <v>1957743</v>
      </c>
      <c r="B9719" s="2" t="s">
        <v>129</v>
      </c>
      <c r="C9719" s="2">
        <v>2103</v>
      </c>
      <c r="D9719" s="2" t="s">
        <v>130</v>
      </c>
    </row>
    <row r="9720" spans="1:4" ht="14.25" customHeight="1">
      <c r="A9720" s="2">
        <v>1957799</v>
      </c>
      <c r="B9720" s="2" t="s">
        <v>132</v>
      </c>
      <c r="C9720" s="2">
        <v>1473.692587</v>
      </c>
      <c r="D9720" s="2" t="s">
        <v>130</v>
      </c>
    </row>
    <row r="9721" spans="1:4" ht="14.25" customHeight="1">
      <c r="A9721" s="2">
        <v>1958020</v>
      </c>
      <c r="B9721" s="2" t="s">
        <v>132</v>
      </c>
      <c r="C9721" s="2">
        <v>3121.3717569999999</v>
      </c>
      <c r="D9721" s="2" t="s">
        <v>133</v>
      </c>
    </row>
    <row r="9722" spans="1:4" ht="14.25" customHeight="1">
      <c r="A9722" s="2">
        <v>1958059</v>
      </c>
      <c r="B9722" s="2" t="s">
        <v>132</v>
      </c>
      <c r="C9722" s="2">
        <v>1377</v>
      </c>
      <c r="D9722" s="2" t="s">
        <v>130</v>
      </c>
    </row>
    <row r="9723" spans="1:4" ht="14.25" customHeight="1">
      <c r="A9723" s="2">
        <v>1958336</v>
      </c>
      <c r="B9723" s="2" t="s">
        <v>132</v>
      </c>
      <c r="C9723" s="2">
        <v>1858.4534389999999</v>
      </c>
      <c r="D9723" s="2" t="s">
        <v>133</v>
      </c>
    </row>
    <row r="9724" spans="1:4" ht="14.25" customHeight="1">
      <c r="A9724" s="2">
        <v>1958926</v>
      </c>
      <c r="B9724" s="2" t="s">
        <v>132</v>
      </c>
      <c r="C9724" s="2">
        <v>1122.366033</v>
      </c>
      <c r="D9724" s="2" t="s">
        <v>133</v>
      </c>
    </row>
    <row r="9725" spans="1:4" ht="14.25" customHeight="1">
      <c r="A9725" s="2">
        <v>1958954</v>
      </c>
      <c r="B9725" s="2" t="s">
        <v>132</v>
      </c>
      <c r="C9725" s="2">
        <v>2848.6160180000002</v>
      </c>
      <c r="D9725" s="2" t="s">
        <v>133</v>
      </c>
    </row>
    <row r="9726" spans="1:4" ht="14.25" customHeight="1">
      <c r="A9726" s="2">
        <v>1959143</v>
      </c>
      <c r="B9726" s="2" t="s">
        <v>132</v>
      </c>
      <c r="C9726" s="2">
        <v>1147.3294900000001</v>
      </c>
      <c r="D9726" s="2" t="s">
        <v>130</v>
      </c>
    </row>
    <row r="9727" spans="1:4" ht="14.25" customHeight="1">
      <c r="A9727" s="2">
        <v>1959453</v>
      </c>
      <c r="B9727" s="2" t="s">
        <v>129</v>
      </c>
      <c r="C9727" s="2">
        <v>2704.5643989999999</v>
      </c>
      <c r="D9727" s="2" t="s">
        <v>130</v>
      </c>
    </row>
    <row r="9728" spans="1:4" ht="14.25" customHeight="1">
      <c r="A9728" s="2">
        <v>1959517</v>
      </c>
      <c r="B9728" s="2" t="s">
        <v>132</v>
      </c>
      <c r="C9728" s="2">
        <v>3686.1784250000001</v>
      </c>
      <c r="D9728" s="2" t="s">
        <v>134</v>
      </c>
    </row>
    <row r="9729" spans="1:4" ht="14.25" customHeight="1">
      <c r="A9729" s="2">
        <v>1959724</v>
      </c>
      <c r="B9729" s="2" t="s">
        <v>132</v>
      </c>
      <c r="C9729" s="2">
        <v>2495</v>
      </c>
      <c r="D9729" s="2" t="s">
        <v>133</v>
      </c>
    </row>
    <row r="9730" spans="1:4" ht="14.25" customHeight="1">
      <c r="A9730" s="2">
        <v>1959731</v>
      </c>
      <c r="B9730" s="2" t="s">
        <v>132</v>
      </c>
      <c r="C9730" s="2">
        <v>1680</v>
      </c>
      <c r="D9730" s="2" t="s">
        <v>130</v>
      </c>
    </row>
    <row r="9731" spans="1:4" ht="14.25" customHeight="1">
      <c r="A9731" s="2">
        <v>1959770</v>
      </c>
      <c r="B9731" s="2" t="s">
        <v>132</v>
      </c>
      <c r="C9731" s="2">
        <v>529.47179819999997</v>
      </c>
      <c r="D9731" s="2" t="s">
        <v>133</v>
      </c>
    </row>
    <row r="9732" spans="1:4" ht="14.25" customHeight="1">
      <c r="A9732" s="2">
        <v>1959793</v>
      </c>
      <c r="B9732" s="2" t="s">
        <v>132</v>
      </c>
      <c r="C9732" s="2">
        <v>1424.1153890000001</v>
      </c>
      <c r="D9732" s="2" t="s">
        <v>130</v>
      </c>
    </row>
    <row r="9733" spans="1:4" ht="14.25" customHeight="1">
      <c r="A9733" s="2">
        <v>1959802</v>
      </c>
      <c r="B9733" s="2" t="s">
        <v>132</v>
      </c>
      <c r="C9733" s="2">
        <v>818</v>
      </c>
      <c r="D9733" s="2" t="s">
        <v>133</v>
      </c>
    </row>
    <row r="9734" spans="1:4" ht="14.25" customHeight="1">
      <c r="A9734" s="2">
        <v>1959877</v>
      </c>
      <c r="B9734" s="2" t="s">
        <v>132</v>
      </c>
      <c r="C9734" s="2">
        <v>1210.017705</v>
      </c>
      <c r="D9734" s="2" t="s">
        <v>130</v>
      </c>
    </row>
    <row r="9735" spans="1:4" ht="14.25" customHeight="1">
      <c r="A9735" s="2">
        <v>1959902</v>
      </c>
      <c r="B9735" s="2" t="s">
        <v>132</v>
      </c>
      <c r="C9735" s="2">
        <v>3471.5279380000002</v>
      </c>
      <c r="D9735" s="2" t="s">
        <v>133</v>
      </c>
    </row>
    <row r="9736" spans="1:4" ht="14.25" customHeight="1">
      <c r="A9736" s="2">
        <v>1960178</v>
      </c>
      <c r="B9736" s="2" t="s">
        <v>132</v>
      </c>
      <c r="C9736" s="2">
        <v>692</v>
      </c>
      <c r="D9736" s="2" t="s">
        <v>133</v>
      </c>
    </row>
    <row r="9737" spans="1:4" ht="14.25" customHeight="1">
      <c r="A9737" s="2">
        <v>1960198</v>
      </c>
      <c r="B9737" s="2" t="s">
        <v>132</v>
      </c>
      <c r="C9737" s="2">
        <v>1521.406467</v>
      </c>
      <c r="D9737" s="2" t="s">
        <v>133</v>
      </c>
    </row>
    <row r="9738" spans="1:4" ht="14.25" customHeight="1">
      <c r="A9738" s="2">
        <v>1960251</v>
      </c>
      <c r="B9738" s="2" t="s">
        <v>129</v>
      </c>
      <c r="C9738" s="2">
        <v>476.73538120000001</v>
      </c>
      <c r="D9738" s="2" t="s">
        <v>130</v>
      </c>
    </row>
    <row r="9739" spans="1:4" ht="14.25" customHeight="1">
      <c r="A9739" s="2">
        <v>1960509</v>
      </c>
      <c r="B9739" s="2" t="s">
        <v>129</v>
      </c>
      <c r="C9739" s="2">
        <v>1524.7673830000001</v>
      </c>
      <c r="D9739" s="2" t="s">
        <v>130</v>
      </c>
    </row>
    <row r="9740" spans="1:4" ht="14.25" customHeight="1">
      <c r="A9740" s="2">
        <v>1960897</v>
      </c>
      <c r="B9740" s="2" t="s">
        <v>132</v>
      </c>
      <c r="C9740" s="2">
        <v>2421.6663079999998</v>
      </c>
      <c r="D9740" s="2" t="s">
        <v>130</v>
      </c>
    </row>
    <row r="9741" spans="1:4" ht="14.25" customHeight="1">
      <c r="A9741" s="2">
        <v>1960994</v>
      </c>
      <c r="B9741" s="2" t="s">
        <v>132</v>
      </c>
      <c r="C9741" s="2">
        <v>1336.6176720000001</v>
      </c>
      <c r="D9741" s="2" t="s">
        <v>133</v>
      </c>
    </row>
    <row r="9742" spans="1:4" ht="14.25" customHeight="1">
      <c r="A9742" s="2">
        <v>1961096</v>
      </c>
      <c r="B9742" s="2" t="s">
        <v>132</v>
      </c>
      <c r="C9742" s="2">
        <v>2369.7405859999999</v>
      </c>
      <c r="D9742" s="2" t="s">
        <v>133</v>
      </c>
    </row>
    <row r="9743" spans="1:4" ht="14.25" customHeight="1">
      <c r="A9743" s="2">
        <v>1961119</v>
      </c>
      <c r="B9743" s="2" t="s">
        <v>132</v>
      </c>
      <c r="C9743" s="2">
        <v>2330</v>
      </c>
      <c r="D9743" s="2" t="s">
        <v>130</v>
      </c>
    </row>
    <row r="9744" spans="1:4" ht="14.25" customHeight="1">
      <c r="A9744" s="2">
        <v>1961313</v>
      </c>
      <c r="B9744" s="2" t="s">
        <v>129</v>
      </c>
      <c r="C9744" s="2">
        <v>1298</v>
      </c>
      <c r="D9744" s="2" t="s">
        <v>130</v>
      </c>
    </row>
    <row r="9745" spans="1:4" ht="14.25" customHeight="1">
      <c r="A9745" s="2">
        <v>1961428</v>
      </c>
      <c r="B9745" s="2" t="s">
        <v>132</v>
      </c>
      <c r="C9745" s="2">
        <v>679</v>
      </c>
      <c r="D9745" s="2" t="s">
        <v>133</v>
      </c>
    </row>
    <row r="9746" spans="1:4" ht="14.25" customHeight="1">
      <c r="A9746" s="2">
        <v>1961936</v>
      </c>
      <c r="B9746" s="2" t="s">
        <v>132</v>
      </c>
      <c r="C9746" s="2">
        <v>2843.3620550000001</v>
      </c>
      <c r="D9746" s="2" t="s">
        <v>133</v>
      </c>
    </row>
    <row r="9747" spans="1:4" ht="14.25" customHeight="1">
      <c r="A9747" s="2">
        <v>1961995</v>
      </c>
      <c r="B9747" s="2" t="s">
        <v>132</v>
      </c>
      <c r="C9747" s="2">
        <v>467.1850298</v>
      </c>
      <c r="D9747" s="2" t="s">
        <v>134</v>
      </c>
    </row>
    <row r="9748" spans="1:4" ht="14.25" customHeight="1">
      <c r="A9748" s="2">
        <v>1962277</v>
      </c>
      <c r="B9748" s="2" t="s">
        <v>132</v>
      </c>
      <c r="C9748" s="2">
        <v>1134</v>
      </c>
      <c r="D9748" s="2" t="s">
        <v>130</v>
      </c>
    </row>
    <row r="9749" spans="1:4" ht="14.25" customHeight="1">
      <c r="A9749" s="2">
        <v>1962291</v>
      </c>
      <c r="B9749" s="2" t="s">
        <v>129</v>
      </c>
      <c r="C9749" s="2">
        <v>3032.0884780000001</v>
      </c>
      <c r="D9749" s="2" t="s">
        <v>130</v>
      </c>
    </row>
    <row r="9750" spans="1:4" ht="14.25" customHeight="1">
      <c r="A9750" s="2">
        <v>1962534</v>
      </c>
      <c r="B9750" s="2" t="s">
        <v>129</v>
      </c>
      <c r="C9750" s="2">
        <v>763.38453879999997</v>
      </c>
      <c r="D9750" s="2" t="s">
        <v>133</v>
      </c>
    </row>
    <row r="9751" spans="1:4" ht="14.25" customHeight="1">
      <c r="A9751" s="2">
        <v>1962703</v>
      </c>
      <c r="B9751" s="2" t="s">
        <v>132</v>
      </c>
      <c r="C9751" s="2">
        <v>3267</v>
      </c>
      <c r="D9751" s="2" t="s">
        <v>130</v>
      </c>
    </row>
    <row r="9752" spans="1:4" ht="14.25" customHeight="1">
      <c r="A9752" s="2">
        <v>1962738</v>
      </c>
      <c r="B9752" s="2" t="s">
        <v>129</v>
      </c>
      <c r="C9752" s="2">
        <v>2567</v>
      </c>
      <c r="D9752" s="2" t="s">
        <v>133</v>
      </c>
    </row>
    <row r="9753" spans="1:4" ht="14.25" customHeight="1">
      <c r="A9753" s="2">
        <v>1962791</v>
      </c>
      <c r="B9753" s="2" t="s">
        <v>132</v>
      </c>
      <c r="C9753" s="2">
        <v>475.47740190000002</v>
      </c>
      <c r="D9753" s="2" t="s">
        <v>130</v>
      </c>
    </row>
    <row r="9754" spans="1:4" ht="14.25" customHeight="1">
      <c r="A9754" s="2">
        <v>1963419</v>
      </c>
      <c r="B9754" s="2" t="s">
        <v>129</v>
      </c>
      <c r="C9754" s="2">
        <v>1594.9256800000001</v>
      </c>
      <c r="D9754" s="2" t="s">
        <v>130</v>
      </c>
    </row>
    <row r="9755" spans="1:4" ht="14.25" customHeight="1">
      <c r="A9755" s="2">
        <v>1963974</v>
      </c>
      <c r="B9755" s="2" t="s">
        <v>129</v>
      </c>
      <c r="C9755" s="2">
        <v>1218.9251240000001</v>
      </c>
      <c r="D9755" s="2" t="s">
        <v>133</v>
      </c>
    </row>
    <row r="9756" spans="1:4" ht="14.25" customHeight="1">
      <c r="A9756" s="2">
        <v>1964050</v>
      </c>
      <c r="B9756" s="2" t="s">
        <v>132</v>
      </c>
      <c r="C9756" s="2">
        <v>2460.3688099999999</v>
      </c>
      <c r="D9756" s="2" t="s">
        <v>133</v>
      </c>
    </row>
    <row r="9757" spans="1:4" ht="14.25" customHeight="1">
      <c r="A9757" s="2">
        <v>1964064</v>
      </c>
      <c r="B9757" s="2" t="s">
        <v>129</v>
      </c>
      <c r="C9757" s="2">
        <v>3038</v>
      </c>
      <c r="D9757" s="2" t="s">
        <v>133</v>
      </c>
    </row>
    <row r="9758" spans="1:4" ht="14.25" customHeight="1">
      <c r="A9758" s="2">
        <v>1964446</v>
      </c>
      <c r="B9758" s="2" t="s">
        <v>132</v>
      </c>
      <c r="C9758" s="2">
        <v>775.48677599999996</v>
      </c>
      <c r="D9758" s="2" t="s">
        <v>133</v>
      </c>
    </row>
    <row r="9759" spans="1:4" ht="14.25" customHeight="1">
      <c r="A9759" s="2">
        <v>1964451</v>
      </c>
      <c r="B9759" s="2" t="s">
        <v>129</v>
      </c>
      <c r="C9759" s="2">
        <v>1377</v>
      </c>
      <c r="D9759" s="2" t="s">
        <v>130</v>
      </c>
    </row>
    <row r="9760" spans="1:4" ht="14.25" customHeight="1">
      <c r="A9760" s="2">
        <v>1964489</v>
      </c>
      <c r="B9760" s="2" t="s">
        <v>132</v>
      </c>
      <c r="C9760" s="2">
        <v>3132.6735399999998</v>
      </c>
      <c r="D9760" s="2" t="s">
        <v>130</v>
      </c>
    </row>
    <row r="9761" spans="1:4" ht="14.25" customHeight="1">
      <c r="A9761" s="2">
        <v>1964686</v>
      </c>
      <c r="B9761" s="2" t="s">
        <v>132</v>
      </c>
      <c r="C9761" s="2">
        <v>592.77442189999999</v>
      </c>
      <c r="D9761" s="2" t="s">
        <v>133</v>
      </c>
    </row>
    <row r="9762" spans="1:4" ht="14.25" customHeight="1">
      <c r="A9762" s="2">
        <v>1965130</v>
      </c>
      <c r="B9762" s="2" t="s">
        <v>132</v>
      </c>
      <c r="C9762" s="2">
        <v>1519</v>
      </c>
      <c r="D9762" s="2" t="s">
        <v>133</v>
      </c>
    </row>
    <row r="9763" spans="1:4" ht="14.25" customHeight="1">
      <c r="A9763" s="2">
        <v>1965159</v>
      </c>
      <c r="B9763" s="2" t="s">
        <v>129</v>
      </c>
      <c r="C9763" s="2">
        <v>1900</v>
      </c>
      <c r="D9763" s="2" t="s">
        <v>134</v>
      </c>
    </row>
    <row r="9764" spans="1:4" ht="14.25" customHeight="1">
      <c r="A9764" s="2">
        <v>1965204</v>
      </c>
      <c r="B9764" s="2" t="s">
        <v>129</v>
      </c>
      <c r="C9764" s="2">
        <v>2775.7467959999999</v>
      </c>
      <c r="D9764" s="2" t="s">
        <v>133</v>
      </c>
    </row>
    <row r="9765" spans="1:4" ht="14.25" customHeight="1">
      <c r="A9765" s="2">
        <v>1965316</v>
      </c>
      <c r="B9765" s="2" t="s">
        <v>132</v>
      </c>
      <c r="C9765" s="2">
        <v>3240</v>
      </c>
      <c r="D9765" s="2" t="s">
        <v>133</v>
      </c>
    </row>
    <row r="9766" spans="1:4" ht="14.25" customHeight="1">
      <c r="A9766" s="2">
        <v>1965366</v>
      </c>
      <c r="B9766" s="2" t="s">
        <v>129</v>
      </c>
      <c r="C9766" s="2">
        <v>2724</v>
      </c>
      <c r="D9766" s="2" t="s">
        <v>133</v>
      </c>
    </row>
    <row r="9767" spans="1:4" ht="14.25" customHeight="1">
      <c r="A9767" s="2">
        <v>1965432</v>
      </c>
      <c r="B9767" s="2" t="s">
        <v>129</v>
      </c>
      <c r="C9767" s="2">
        <v>3296.1558220000002</v>
      </c>
      <c r="D9767" s="2" t="s">
        <v>133</v>
      </c>
    </row>
    <row r="9768" spans="1:4" ht="14.25" customHeight="1">
      <c r="A9768" s="2">
        <v>1965679</v>
      </c>
      <c r="B9768" s="2" t="s">
        <v>132</v>
      </c>
      <c r="C9768" s="2">
        <v>1318</v>
      </c>
      <c r="D9768" s="2" t="s">
        <v>130</v>
      </c>
    </row>
    <row r="9769" spans="1:4" ht="14.25" customHeight="1">
      <c r="A9769" s="2">
        <v>1965705</v>
      </c>
      <c r="B9769" s="2" t="s">
        <v>129</v>
      </c>
      <c r="C9769" s="2">
        <v>3547.9076650000002</v>
      </c>
      <c r="D9769" s="2" t="s">
        <v>134</v>
      </c>
    </row>
    <row r="9770" spans="1:4" ht="14.25" customHeight="1">
      <c r="A9770" s="2">
        <v>1965744</v>
      </c>
      <c r="B9770" s="2" t="s">
        <v>129</v>
      </c>
      <c r="C9770" s="2">
        <v>1025.6321250000001</v>
      </c>
      <c r="D9770" s="2" t="s">
        <v>133</v>
      </c>
    </row>
    <row r="9771" spans="1:4" ht="14.25" customHeight="1">
      <c r="A9771" s="2">
        <v>1965795</v>
      </c>
      <c r="B9771" s="2" t="s">
        <v>129</v>
      </c>
      <c r="C9771" s="2">
        <v>2763.005936</v>
      </c>
      <c r="D9771" s="2" t="s">
        <v>130</v>
      </c>
    </row>
    <row r="9772" spans="1:4" ht="14.25" customHeight="1">
      <c r="A9772" s="2">
        <v>1965954</v>
      </c>
      <c r="B9772" s="2" t="s">
        <v>129</v>
      </c>
      <c r="C9772" s="2">
        <v>1104.9335349999999</v>
      </c>
      <c r="D9772" s="2" t="s">
        <v>133</v>
      </c>
    </row>
    <row r="9773" spans="1:4" ht="14.25" customHeight="1">
      <c r="A9773" s="2">
        <v>1966067</v>
      </c>
      <c r="B9773" s="2" t="s">
        <v>132</v>
      </c>
      <c r="C9773" s="2">
        <v>3178</v>
      </c>
      <c r="D9773" s="2" t="s">
        <v>130</v>
      </c>
    </row>
    <row r="9774" spans="1:4" ht="14.25" customHeight="1">
      <c r="A9774" s="2">
        <v>1966102</v>
      </c>
      <c r="B9774" s="2" t="s">
        <v>132</v>
      </c>
      <c r="C9774" s="2">
        <v>816.45624710000004</v>
      </c>
      <c r="D9774" s="2" t="s">
        <v>133</v>
      </c>
    </row>
    <row r="9775" spans="1:4" ht="14.25" customHeight="1">
      <c r="A9775" s="2">
        <v>1966619</v>
      </c>
      <c r="B9775" s="2" t="s">
        <v>132</v>
      </c>
      <c r="C9775" s="2">
        <v>3259</v>
      </c>
      <c r="D9775" s="2" t="s">
        <v>130</v>
      </c>
    </row>
    <row r="9776" spans="1:4" ht="14.25" customHeight="1">
      <c r="A9776" s="2">
        <v>1966739</v>
      </c>
      <c r="B9776" s="2" t="s">
        <v>132</v>
      </c>
      <c r="C9776" s="2">
        <v>804.30754149999996</v>
      </c>
      <c r="D9776" s="2" t="s">
        <v>130</v>
      </c>
    </row>
    <row r="9777" spans="1:4" ht="14.25" customHeight="1">
      <c r="A9777" s="2">
        <v>1966880</v>
      </c>
      <c r="B9777" s="2" t="s">
        <v>132</v>
      </c>
      <c r="C9777" s="2">
        <v>2885.2888800000001</v>
      </c>
      <c r="D9777" s="2" t="s">
        <v>133</v>
      </c>
    </row>
    <row r="9778" spans="1:4" ht="14.25" customHeight="1">
      <c r="A9778" s="2">
        <v>1966897</v>
      </c>
      <c r="B9778" s="2" t="s">
        <v>132</v>
      </c>
      <c r="C9778" s="2">
        <v>2826.8836259999998</v>
      </c>
      <c r="D9778" s="2" t="s">
        <v>130</v>
      </c>
    </row>
    <row r="9779" spans="1:4" ht="14.25" customHeight="1">
      <c r="A9779" s="2">
        <v>1967088</v>
      </c>
      <c r="B9779" s="2" t="s">
        <v>129</v>
      </c>
      <c r="C9779" s="2">
        <v>3188.69229</v>
      </c>
      <c r="D9779" s="2" t="s">
        <v>133</v>
      </c>
    </row>
    <row r="9780" spans="1:4" ht="14.25" customHeight="1">
      <c r="A9780" s="2">
        <v>1967319</v>
      </c>
      <c r="B9780" s="2" t="s">
        <v>129</v>
      </c>
      <c r="C9780" s="2">
        <v>260.5511717</v>
      </c>
      <c r="D9780" s="2" t="s">
        <v>130</v>
      </c>
    </row>
    <row r="9781" spans="1:4" ht="14.25" customHeight="1">
      <c r="A9781" s="2">
        <v>1967444</v>
      </c>
      <c r="B9781" s="2" t="s">
        <v>132</v>
      </c>
      <c r="C9781" s="2">
        <v>3362</v>
      </c>
      <c r="D9781" s="2" t="s">
        <v>133</v>
      </c>
    </row>
    <row r="9782" spans="1:4" ht="14.25" customHeight="1">
      <c r="A9782" s="2">
        <v>1967542</v>
      </c>
      <c r="B9782" s="2" t="s">
        <v>132</v>
      </c>
      <c r="C9782" s="2">
        <v>1496.7180499999999</v>
      </c>
      <c r="D9782" s="2" t="s">
        <v>133</v>
      </c>
    </row>
    <row r="9783" spans="1:4" ht="14.25" customHeight="1">
      <c r="A9783" s="2">
        <v>1968151</v>
      </c>
      <c r="B9783" s="2" t="s">
        <v>132</v>
      </c>
      <c r="C9783" s="2">
        <v>3372.6831910000001</v>
      </c>
      <c r="D9783" s="2" t="s">
        <v>130</v>
      </c>
    </row>
    <row r="9784" spans="1:4" ht="14.25" customHeight="1">
      <c r="A9784" s="2">
        <v>1968476</v>
      </c>
      <c r="B9784" s="2" t="s">
        <v>132</v>
      </c>
      <c r="C9784" s="2">
        <v>2206</v>
      </c>
      <c r="D9784" s="2" t="s">
        <v>133</v>
      </c>
    </row>
    <row r="9785" spans="1:4" ht="14.25" customHeight="1">
      <c r="A9785" s="2">
        <v>1968513</v>
      </c>
      <c r="B9785" s="2" t="s">
        <v>129</v>
      </c>
      <c r="C9785" s="2">
        <v>2258.4121249999998</v>
      </c>
      <c r="D9785" s="2" t="s">
        <v>130</v>
      </c>
    </row>
    <row r="9786" spans="1:4" ht="14.25" customHeight="1">
      <c r="A9786" s="2">
        <v>1968832</v>
      </c>
      <c r="B9786" s="2" t="s">
        <v>132</v>
      </c>
      <c r="C9786" s="2">
        <v>742.47826829999997</v>
      </c>
      <c r="D9786" s="2" t="s">
        <v>133</v>
      </c>
    </row>
    <row r="9787" spans="1:4" ht="14.25" customHeight="1">
      <c r="A9787" s="2">
        <v>1968939</v>
      </c>
      <c r="B9787" s="2" t="s">
        <v>129</v>
      </c>
      <c r="C9787" s="2">
        <v>2015.336685</v>
      </c>
      <c r="D9787" s="2" t="s">
        <v>134</v>
      </c>
    </row>
    <row r="9788" spans="1:4" ht="14.25" customHeight="1">
      <c r="A9788" s="2">
        <v>1969561</v>
      </c>
      <c r="B9788" s="2" t="s">
        <v>132</v>
      </c>
      <c r="C9788" s="2">
        <v>453</v>
      </c>
      <c r="D9788" s="2" t="s">
        <v>130</v>
      </c>
    </row>
    <row r="9789" spans="1:4" ht="14.25" customHeight="1">
      <c r="A9789" s="2">
        <v>1969727</v>
      </c>
      <c r="B9789" s="2" t="s">
        <v>132</v>
      </c>
      <c r="C9789" s="2">
        <v>3230.1886</v>
      </c>
      <c r="D9789" s="2" t="s">
        <v>130</v>
      </c>
    </row>
    <row r="9790" spans="1:4" ht="14.25" customHeight="1">
      <c r="A9790" s="2">
        <v>1970144</v>
      </c>
      <c r="B9790" s="2" t="s">
        <v>132</v>
      </c>
      <c r="C9790" s="2">
        <v>541.36411699999996</v>
      </c>
      <c r="D9790" s="2" t="s">
        <v>133</v>
      </c>
    </row>
    <row r="9791" spans="1:4" ht="14.25" customHeight="1">
      <c r="A9791" s="2">
        <v>1970189</v>
      </c>
      <c r="B9791" s="2" t="s">
        <v>132</v>
      </c>
      <c r="C9791" s="2">
        <v>1032.2665730000001</v>
      </c>
      <c r="D9791" s="2" t="s">
        <v>130</v>
      </c>
    </row>
    <row r="9792" spans="1:4" ht="14.25" customHeight="1">
      <c r="A9792" s="2">
        <v>1970415</v>
      </c>
      <c r="B9792" s="2" t="s">
        <v>129</v>
      </c>
      <c r="C9792" s="2">
        <v>778.03962639999997</v>
      </c>
      <c r="D9792" s="2" t="s">
        <v>130</v>
      </c>
    </row>
    <row r="9793" spans="1:4" ht="14.25" customHeight="1">
      <c r="A9793" s="2">
        <v>1970485</v>
      </c>
      <c r="B9793" s="2" t="s">
        <v>132</v>
      </c>
      <c r="C9793" s="2">
        <v>978.61120400000004</v>
      </c>
      <c r="D9793" s="2" t="s">
        <v>130</v>
      </c>
    </row>
    <row r="9794" spans="1:4" ht="14.25" customHeight="1">
      <c r="A9794" s="2">
        <v>1970765</v>
      </c>
      <c r="B9794" s="2" t="s">
        <v>132</v>
      </c>
      <c r="C9794" s="2">
        <v>2662.479484</v>
      </c>
      <c r="D9794" s="2" t="s">
        <v>130</v>
      </c>
    </row>
    <row r="9795" spans="1:4" ht="14.25" customHeight="1">
      <c r="A9795" s="2">
        <v>1970985</v>
      </c>
      <c r="B9795" s="2" t="s">
        <v>129</v>
      </c>
      <c r="C9795" s="2">
        <v>3521</v>
      </c>
      <c r="D9795" s="2" t="s">
        <v>130</v>
      </c>
    </row>
    <row r="9796" spans="1:4" ht="14.25" customHeight="1">
      <c r="A9796" s="2">
        <v>1971049</v>
      </c>
      <c r="B9796" s="2" t="s">
        <v>132</v>
      </c>
      <c r="C9796" s="2">
        <v>1796.7448899999999</v>
      </c>
      <c r="D9796" s="2" t="s">
        <v>130</v>
      </c>
    </row>
    <row r="9797" spans="1:4" ht="14.25" customHeight="1">
      <c r="A9797" s="2">
        <v>1971326</v>
      </c>
      <c r="B9797" s="2" t="s">
        <v>132</v>
      </c>
      <c r="C9797" s="2">
        <v>1459.3831379999999</v>
      </c>
      <c r="D9797" s="2" t="s">
        <v>133</v>
      </c>
    </row>
    <row r="9798" spans="1:4" ht="14.25" customHeight="1">
      <c r="A9798" s="2">
        <v>1971814</v>
      </c>
      <c r="B9798" s="2" t="s">
        <v>132</v>
      </c>
      <c r="C9798" s="2">
        <v>2766.3540250000001</v>
      </c>
      <c r="D9798" s="2" t="s">
        <v>133</v>
      </c>
    </row>
    <row r="9799" spans="1:4" ht="14.25" customHeight="1">
      <c r="A9799" s="2">
        <v>1972256</v>
      </c>
      <c r="B9799" s="2" t="s">
        <v>132</v>
      </c>
      <c r="C9799" s="2">
        <v>911.92400580000003</v>
      </c>
      <c r="D9799" s="2" t="s">
        <v>133</v>
      </c>
    </row>
    <row r="9800" spans="1:4" ht="14.25" customHeight="1">
      <c r="A9800" s="2">
        <v>1972343</v>
      </c>
      <c r="B9800" s="2" t="s">
        <v>132</v>
      </c>
      <c r="C9800" s="2">
        <v>2326</v>
      </c>
      <c r="D9800" s="2" t="s">
        <v>130</v>
      </c>
    </row>
    <row r="9801" spans="1:4" ht="14.25" customHeight="1">
      <c r="A9801" s="2">
        <v>1972571</v>
      </c>
      <c r="B9801" s="2" t="s">
        <v>132</v>
      </c>
      <c r="C9801" s="2">
        <v>1028.3953919999999</v>
      </c>
      <c r="D9801" s="2" t="s">
        <v>130</v>
      </c>
    </row>
    <row r="9802" spans="1:4" ht="14.25" customHeight="1">
      <c r="A9802" s="2">
        <v>1973005</v>
      </c>
      <c r="B9802" s="2" t="s">
        <v>132</v>
      </c>
      <c r="C9802" s="2">
        <v>929</v>
      </c>
      <c r="D9802" s="2" t="s">
        <v>130</v>
      </c>
    </row>
    <row r="9803" spans="1:4" ht="14.25" customHeight="1">
      <c r="A9803" s="2">
        <v>1973161</v>
      </c>
      <c r="B9803" s="2" t="s">
        <v>132</v>
      </c>
      <c r="C9803" s="2">
        <v>2524.9739789999999</v>
      </c>
      <c r="D9803" s="2" t="s">
        <v>130</v>
      </c>
    </row>
    <row r="9804" spans="1:4" ht="14.25" customHeight="1">
      <c r="A9804" s="2">
        <v>1973959</v>
      </c>
      <c r="B9804" s="2" t="s">
        <v>132</v>
      </c>
      <c r="C9804" s="2">
        <v>1148.4099670000001</v>
      </c>
      <c r="D9804" s="2" t="s">
        <v>130</v>
      </c>
    </row>
    <row r="9805" spans="1:4" ht="14.25" customHeight="1">
      <c r="A9805" s="2">
        <v>1974016</v>
      </c>
      <c r="B9805" s="2" t="s">
        <v>132</v>
      </c>
      <c r="C9805" s="2">
        <v>579.71748100000002</v>
      </c>
      <c r="D9805" s="2" t="s">
        <v>133</v>
      </c>
    </row>
    <row r="9806" spans="1:4" ht="14.25" customHeight="1">
      <c r="A9806" s="2">
        <v>1974188</v>
      </c>
      <c r="B9806" s="2" t="s">
        <v>132</v>
      </c>
      <c r="C9806" s="2">
        <v>2588</v>
      </c>
      <c r="D9806" s="2" t="s">
        <v>133</v>
      </c>
    </row>
    <row r="9807" spans="1:4" ht="14.25" customHeight="1">
      <c r="A9807" s="2">
        <v>1974307</v>
      </c>
      <c r="B9807" s="2" t="s">
        <v>132</v>
      </c>
      <c r="C9807" s="2">
        <v>1938</v>
      </c>
      <c r="D9807" s="2" t="s">
        <v>130</v>
      </c>
    </row>
    <row r="9808" spans="1:4" ht="14.25" customHeight="1">
      <c r="A9808" s="2">
        <v>1974315</v>
      </c>
      <c r="B9808" s="2" t="s">
        <v>129</v>
      </c>
      <c r="C9808" s="2">
        <v>748.47944919999998</v>
      </c>
      <c r="D9808" s="2" t="s">
        <v>134</v>
      </c>
    </row>
    <row r="9809" spans="1:4" ht="14.25" customHeight="1">
      <c r="A9809" s="2">
        <v>1974503</v>
      </c>
      <c r="B9809" s="2" t="s">
        <v>132</v>
      </c>
      <c r="C9809" s="2">
        <v>1177.7076520000001</v>
      </c>
      <c r="D9809" s="2" t="s">
        <v>130</v>
      </c>
    </row>
    <row r="9810" spans="1:4" ht="14.25" customHeight="1">
      <c r="A9810" s="2">
        <v>1974653</v>
      </c>
      <c r="B9810" s="2" t="s">
        <v>132</v>
      </c>
      <c r="C9810" s="2">
        <v>3078.1963110000002</v>
      </c>
      <c r="D9810" s="2" t="s">
        <v>130</v>
      </c>
    </row>
    <row r="9811" spans="1:4" ht="14.25" customHeight="1">
      <c r="A9811" s="2">
        <v>1974674</v>
      </c>
      <c r="B9811" s="2" t="s">
        <v>132</v>
      </c>
      <c r="C9811" s="2">
        <v>1601.6667170000001</v>
      </c>
      <c r="D9811" s="2" t="s">
        <v>133</v>
      </c>
    </row>
    <row r="9812" spans="1:4" ht="14.25" customHeight="1">
      <c r="A9812" s="2">
        <v>1974995</v>
      </c>
      <c r="B9812" s="2" t="s">
        <v>132</v>
      </c>
      <c r="C9812" s="2">
        <v>3519</v>
      </c>
      <c r="D9812" s="2" t="s">
        <v>130</v>
      </c>
    </row>
    <row r="9813" spans="1:4" ht="14.25" customHeight="1">
      <c r="A9813" s="2">
        <v>1975082</v>
      </c>
      <c r="B9813" s="2" t="s">
        <v>132</v>
      </c>
      <c r="C9813" s="2">
        <v>328.17041449999999</v>
      </c>
      <c r="D9813" s="2" t="s">
        <v>133</v>
      </c>
    </row>
    <row r="9814" spans="1:4" ht="14.25" customHeight="1">
      <c r="A9814" s="2">
        <v>1975333</v>
      </c>
      <c r="B9814" s="2" t="s">
        <v>132</v>
      </c>
      <c r="C9814" s="2">
        <v>3075.6587890000001</v>
      </c>
      <c r="D9814" s="2" t="s">
        <v>130</v>
      </c>
    </row>
    <row r="9815" spans="1:4" ht="14.25" customHeight="1">
      <c r="A9815" s="2">
        <v>1975383</v>
      </c>
      <c r="B9815" s="2" t="s">
        <v>129</v>
      </c>
      <c r="C9815" s="2">
        <v>1539.3770119999999</v>
      </c>
      <c r="D9815" s="2" t="s">
        <v>130</v>
      </c>
    </row>
    <row r="9816" spans="1:4" ht="14.25" customHeight="1">
      <c r="A9816" s="2">
        <v>1975495</v>
      </c>
      <c r="B9816" s="2" t="s">
        <v>132</v>
      </c>
      <c r="C9816" s="2">
        <v>665</v>
      </c>
      <c r="D9816" s="2" t="s">
        <v>130</v>
      </c>
    </row>
    <row r="9817" spans="1:4" ht="14.25" customHeight="1">
      <c r="A9817" s="2">
        <v>1975643</v>
      </c>
      <c r="B9817" s="2" t="s">
        <v>132</v>
      </c>
      <c r="C9817" s="2">
        <v>2383.7219449999998</v>
      </c>
      <c r="D9817" s="2" t="s">
        <v>130</v>
      </c>
    </row>
    <row r="9818" spans="1:4" ht="14.25" customHeight="1">
      <c r="A9818" s="2">
        <v>1975843</v>
      </c>
      <c r="B9818" s="2" t="s">
        <v>132</v>
      </c>
      <c r="C9818" s="2">
        <v>2131.3917820000001</v>
      </c>
      <c r="D9818" s="2" t="s">
        <v>130</v>
      </c>
    </row>
    <row r="9819" spans="1:4" ht="14.25" customHeight="1">
      <c r="A9819" s="2">
        <v>1975972</v>
      </c>
      <c r="B9819" s="2" t="s">
        <v>132</v>
      </c>
      <c r="C9819" s="2">
        <v>2503.0537410000002</v>
      </c>
      <c r="D9819" s="2" t="s">
        <v>133</v>
      </c>
    </row>
    <row r="9820" spans="1:4" ht="14.25" customHeight="1">
      <c r="A9820" s="2">
        <v>1976205</v>
      </c>
      <c r="B9820" s="2" t="s">
        <v>129</v>
      </c>
      <c r="C9820" s="2">
        <v>2116.3154519999998</v>
      </c>
      <c r="D9820" s="2" t="s">
        <v>134</v>
      </c>
    </row>
    <row r="9821" spans="1:4" ht="14.25" customHeight="1">
      <c r="A9821" s="2">
        <v>1976213</v>
      </c>
      <c r="B9821" s="2" t="s">
        <v>132</v>
      </c>
      <c r="C9821" s="2">
        <v>2245</v>
      </c>
      <c r="D9821" s="2" t="s">
        <v>130</v>
      </c>
    </row>
    <row r="9822" spans="1:4" ht="14.25" customHeight="1">
      <c r="A9822" s="2">
        <v>1976217</v>
      </c>
      <c r="B9822" s="2" t="s">
        <v>129</v>
      </c>
      <c r="C9822" s="2">
        <v>587.79844979999996</v>
      </c>
      <c r="D9822" s="2" t="s">
        <v>130</v>
      </c>
    </row>
    <row r="9823" spans="1:4" ht="14.25" customHeight="1">
      <c r="A9823" s="2">
        <v>1976464</v>
      </c>
      <c r="B9823" s="2" t="s">
        <v>132</v>
      </c>
      <c r="C9823" s="2">
        <v>388.7540846</v>
      </c>
      <c r="D9823" s="2" t="s">
        <v>133</v>
      </c>
    </row>
    <row r="9824" spans="1:4" ht="14.25" customHeight="1">
      <c r="A9824" s="2">
        <v>1976766</v>
      </c>
      <c r="B9824" s="2" t="s">
        <v>129</v>
      </c>
      <c r="C9824" s="2">
        <v>3546</v>
      </c>
      <c r="D9824" s="2" t="s">
        <v>133</v>
      </c>
    </row>
    <row r="9825" spans="1:4" ht="14.25" customHeight="1">
      <c r="A9825" s="2">
        <v>1976770</v>
      </c>
      <c r="B9825" s="2" t="s">
        <v>132</v>
      </c>
      <c r="C9825" s="2">
        <v>1901</v>
      </c>
      <c r="D9825" s="2" t="s">
        <v>133</v>
      </c>
    </row>
    <row r="9826" spans="1:4" ht="14.25" customHeight="1">
      <c r="A9826" s="2">
        <v>1976814</v>
      </c>
      <c r="B9826" s="2" t="s">
        <v>129</v>
      </c>
      <c r="C9826" s="2">
        <v>2744</v>
      </c>
      <c r="D9826" s="2" t="s">
        <v>133</v>
      </c>
    </row>
    <row r="9827" spans="1:4" ht="14.25" customHeight="1">
      <c r="A9827" s="2">
        <v>1976884</v>
      </c>
      <c r="B9827" s="2" t="s">
        <v>132</v>
      </c>
      <c r="C9827" s="2">
        <v>2823.4635880000001</v>
      </c>
      <c r="D9827" s="2" t="s">
        <v>133</v>
      </c>
    </row>
    <row r="9828" spans="1:4" ht="14.25" customHeight="1">
      <c r="A9828" s="2">
        <v>1977257</v>
      </c>
      <c r="B9828" s="2" t="s">
        <v>132</v>
      </c>
      <c r="C9828" s="2">
        <v>207</v>
      </c>
      <c r="D9828" s="2" t="s">
        <v>130</v>
      </c>
    </row>
    <row r="9829" spans="1:4" ht="14.25" customHeight="1">
      <c r="A9829" s="2">
        <v>1977262</v>
      </c>
      <c r="B9829" s="2" t="s">
        <v>132</v>
      </c>
      <c r="C9829" s="2">
        <v>2006.5047669999999</v>
      </c>
      <c r="D9829" s="2" t="s">
        <v>133</v>
      </c>
    </row>
    <row r="9830" spans="1:4" ht="14.25" customHeight="1">
      <c r="A9830" s="2">
        <v>1977308</v>
      </c>
      <c r="B9830" s="2" t="s">
        <v>132</v>
      </c>
      <c r="C9830" s="2">
        <v>1662</v>
      </c>
      <c r="D9830" s="2" t="s">
        <v>133</v>
      </c>
    </row>
    <row r="9831" spans="1:4" ht="14.25" customHeight="1">
      <c r="A9831" s="2">
        <v>1977417</v>
      </c>
      <c r="B9831" s="2" t="s">
        <v>129</v>
      </c>
      <c r="C9831" s="2">
        <v>2151</v>
      </c>
      <c r="D9831" s="2" t="s">
        <v>130</v>
      </c>
    </row>
    <row r="9832" spans="1:4" ht="14.25" customHeight="1">
      <c r="A9832" s="2">
        <v>1977465</v>
      </c>
      <c r="B9832" s="2" t="s">
        <v>129</v>
      </c>
      <c r="C9832" s="2">
        <v>3534.2631350000001</v>
      </c>
      <c r="D9832" s="2" t="s">
        <v>134</v>
      </c>
    </row>
    <row r="9833" spans="1:4" ht="14.25" customHeight="1">
      <c r="A9833" s="2">
        <v>1977841</v>
      </c>
      <c r="B9833" s="2" t="s">
        <v>132</v>
      </c>
      <c r="C9833" s="2">
        <v>472.96093990000003</v>
      </c>
      <c r="D9833" s="2" t="s">
        <v>130</v>
      </c>
    </row>
    <row r="9834" spans="1:4" ht="14.25" customHeight="1">
      <c r="A9834" s="2">
        <v>1977915</v>
      </c>
      <c r="B9834" s="2" t="s">
        <v>129</v>
      </c>
      <c r="C9834" s="2">
        <v>2892.4426490000001</v>
      </c>
      <c r="D9834" s="2" t="s">
        <v>130</v>
      </c>
    </row>
    <row r="9835" spans="1:4" ht="14.25" customHeight="1">
      <c r="A9835" s="2">
        <v>1978044</v>
      </c>
      <c r="B9835" s="2" t="s">
        <v>129</v>
      </c>
      <c r="C9835" s="2">
        <v>971.3016844</v>
      </c>
      <c r="D9835" s="2" t="s">
        <v>133</v>
      </c>
    </row>
    <row r="9836" spans="1:4" ht="14.25" customHeight="1">
      <c r="A9836" s="2">
        <v>1978094</v>
      </c>
      <c r="B9836" s="2" t="s">
        <v>132</v>
      </c>
      <c r="C9836" s="2">
        <v>2032.4019290000001</v>
      </c>
      <c r="D9836" s="2" t="s">
        <v>133</v>
      </c>
    </row>
    <row r="9837" spans="1:4" ht="14.25" customHeight="1">
      <c r="A9837" s="2">
        <v>1978303</v>
      </c>
      <c r="B9837" s="2" t="s">
        <v>132</v>
      </c>
      <c r="C9837" s="2">
        <v>3419</v>
      </c>
      <c r="D9837" s="2" t="s">
        <v>130</v>
      </c>
    </row>
    <row r="9838" spans="1:4" ht="14.25" customHeight="1">
      <c r="A9838" s="2">
        <v>1978524</v>
      </c>
      <c r="B9838" s="2" t="s">
        <v>129</v>
      </c>
      <c r="C9838" s="2">
        <v>1471.7729710000001</v>
      </c>
      <c r="D9838" s="2" t="s">
        <v>133</v>
      </c>
    </row>
    <row r="9839" spans="1:4" ht="14.25" customHeight="1">
      <c r="A9839" s="2">
        <v>1978689</v>
      </c>
      <c r="B9839" s="2" t="s">
        <v>129</v>
      </c>
      <c r="C9839" s="2">
        <v>843.77908939999998</v>
      </c>
      <c r="D9839" s="2" t="s">
        <v>130</v>
      </c>
    </row>
    <row r="9840" spans="1:4" ht="14.25" customHeight="1">
      <c r="A9840" s="2">
        <v>1978707</v>
      </c>
      <c r="B9840" s="2" t="s">
        <v>129</v>
      </c>
      <c r="C9840" s="2">
        <v>1105.915649</v>
      </c>
      <c r="D9840" s="2" t="s">
        <v>130</v>
      </c>
    </row>
    <row r="9841" spans="1:4" ht="14.25" customHeight="1">
      <c r="A9841" s="2">
        <v>1978758</v>
      </c>
      <c r="B9841" s="2" t="s">
        <v>129</v>
      </c>
      <c r="C9841" s="2">
        <v>3488</v>
      </c>
      <c r="D9841" s="2" t="s">
        <v>133</v>
      </c>
    </row>
    <row r="9842" spans="1:4" ht="14.25" customHeight="1">
      <c r="A9842" s="2">
        <v>1978799</v>
      </c>
      <c r="B9842" s="2" t="s">
        <v>132</v>
      </c>
      <c r="C9842" s="2">
        <v>3279.3190810000001</v>
      </c>
      <c r="D9842" s="2" t="s">
        <v>130</v>
      </c>
    </row>
    <row r="9843" spans="1:4" ht="14.25" customHeight="1">
      <c r="A9843" s="2">
        <v>1978949</v>
      </c>
      <c r="B9843" s="2" t="s">
        <v>132</v>
      </c>
      <c r="C9843" s="2">
        <v>1573.2059870000001</v>
      </c>
      <c r="D9843" s="2" t="s">
        <v>134</v>
      </c>
    </row>
    <row r="9844" spans="1:4" ht="14.25" customHeight="1">
      <c r="A9844" s="2">
        <v>1979053</v>
      </c>
      <c r="B9844" s="2" t="s">
        <v>132</v>
      </c>
      <c r="C9844" s="2">
        <v>1890.269961</v>
      </c>
      <c r="D9844" s="2" t="s">
        <v>130</v>
      </c>
    </row>
    <row r="9845" spans="1:4" ht="14.25" customHeight="1">
      <c r="A9845" s="2">
        <v>1979225</v>
      </c>
      <c r="B9845" s="2" t="s">
        <v>132</v>
      </c>
      <c r="C9845" s="2">
        <v>909</v>
      </c>
      <c r="D9845" s="2" t="s">
        <v>130</v>
      </c>
    </row>
    <row r="9846" spans="1:4" ht="14.25" customHeight="1">
      <c r="A9846" s="2">
        <v>1979348</v>
      </c>
      <c r="B9846" s="2" t="s">
        <v>132</v>
      </c>
      <c r="C9846" s="2">
        <v>1997.442319</v>
      </c>
      <c r="D9846" s="2" t="s">
        <v>133</v>
      </c>
    </row>
    <row r="9847" spans="1:4" ht="14.25" customHeight="1">
      <c r="A9847" s="2">
        <v>1979356</v>
      </c>
      <c r="B9847" s="2" t="s">
        <v>132</v>
      </c>
      <c r="C9847" s="2">
        <v>1073</v>
      </c>
      <c r="D9847" s="2" t="s">
        <v>133</v>
      </c>
    </row>
    <row r="9848" spans="1:4" ht="14.25" customHeight="1">
      <c r="A9848" s="2">
        <v>1979385</v>
      </c>
      <c r="B9848" s="2" t="s">
        <v>129</v>
      </c>
      <c r="C9848" s="2">
        <v>3429.9087669999999</v>
      </c>
      <c r="D9848" s="2" t="s">
        <v>130</v>
      </c>
    </row>
    <row r="9849" spans="1:4" ht="14.25" customHeight="1">
      <c r="A9849" s="2">
        <v>1979599</v>
      </c>
      <c r="B9849" s="2" t="s">
        <v>132</v>
      </c>
      <c r="C9849" s="2">
        <v>2869</v>
      </c>
      <c r="D9849" s="2" t="s">
        <v>130</v>
      </c>
    </row>
    <row r="9850" spans="1:4" ht="14.25" customHeight="1">
      <c r="A9850" s="2">
        <v>1979816</v>
      </c>
      <c r="B9850" s="2" t="s">
        <v>132</v>
      </c>
      <c r="C9850" s="2">
        <v>2460</v>
      </c>
      <c r="D9850" s="2" t="s">
        <v>133</v>
      </c>
    </row>
    <row r="9851" spans="1:4" ht="14.25" customHeight="1">
      <c r="A9851" s="2">
        <v>1980210</v>
      </c>
      <c r="B9851" s="2" t="s">
        <v>129</v>
      </c>
      <c r="C9851" s="2">
        <v>836</v>
      </c>
      <c r="D9851" s="2" t="s">
        <v>133</v>
      </c>
    </row>
    <row r="9852" spans="1:4" ht="14.25" customHeight="1">
      <c r="A9852" s="2">
        <v>1980371</v>
      </c>
      <c r="B9852" s="2" t="s">
        <v>132</v>
      </c>
      <c r="C9852" s="2">
        <v>902.70774989999995</v>
      </c>
      <c r="D9852" s="2" t="s">
        <v>130</v>
      </c>
    </row>
    <row r="9853" spans="1:4" ht="14.25" customHeight="1">
      <c r="A9853" s="2">
        <v>1980398</v>
      </c>
      <c r="B9853" s="2" t="s">
        <v>132</v>
      </c>
      <c r="C9853" s="2">
        <v>2915.5563050000001</v>
      </c>
      <c r="D9853" s="2" t="s">
        <v>133</v>
      </c>
    </row>
    <row r="9854" spans="1:4" ht="14.25" customHeight="1">
      <c r="A9854" s="2">
        <v>1980512</v>
      </c>
      <c r="B9854" s="2" t="s">
        <v>132</v>
      </c>
      <c r="C9854" s="2">
        <v>288</v>
      </c>
      <c r="D9854" s="2" t="s">
        <v>133</v>
      </c>
    </row>
    <row r="9855" spans="1:4" ht="14.25" customHeight="1">
      <c r="A9855" s="2">
        <v>1980735</v>
      </c>
      <c r="B9855" s="2" t="s">
        <v>129</v>
      </c>
      <c r="C9855" s="2">
        <v>1869.5304209999999</v>
      </c>
      <c r="D9855" s="2" t="s">
        <v>130</v>
      </c>
    </row>
    <row r="9856" spans="1:4" ht="14.25" customHeight="1">
      <c r="A9856" s="2">
        <v>1980828</v>
      </c>
      <c r="B9856" s="2" t="s">
        <v>129</v>
      </c>
      <c r="C9856" s="2">
        <v>2908</v>
      </c>
      <c r="D9856" s="2" t="s">
        <v>133</v>
      </c>
    </row>
    <row r="9857" spans="1:4" ht="14.25" customHeight="1">
      <c r="A9857" s="2">
        <v>1980867</v>
      </c>
      <c r="B9857" s="2" t="s">
        <v>129</v>
      </c>
      <c r="C9857" s="2">
        <v>2535.3113720000001</v>
      </c>
      <c r="D9857" s="2" t="s">
        <v>134</v>
      </c>
    </row>
    <row r="9858" spans="1:4" ht="14.25" customHeight="1">
      <c r="A9858" s="2">
        <v>1981029</v>
      </c>
      <c r="B9858" s="2" t="s">
        <v>129</v>
      </c>
      <c r="C9858" s="2">
        <v>877.15996319999999</v>
      </c>
      <c r="D9858" s="2" t="s">
        <v>130</v>
      </c>
    </row>
    <row r="9859" spans="1:4" ht="14.25" customHeight="1">
      <c r="A9859" s="2">
        <v>1981044</v>
      </c>
      <c r="B9859" s="2" t="s">
        <v>129</v>
      </c>
      <c r="C9859" s="2">
        <v>1806.377</v>
      </c>
      <c r="D9859" s="2" t="s">
        <v>133</v>
      </c>
    </row>
    <row r="9860" spans="1:4" ht="14.25" customHeight="1">
      <c r="A9860" s="2">
        <v>1981558</v>
      </c>
      <c r="B9860" s="2" t="s">
        <v>132</v>
      </c>
      <c r="C9860" s="2">
        <v>2657.2253700000001</v>
      </c>
      <c r="D9860" s="2" t="s">
        <v>133</v>
      </c>
    </row>
    <row r="9861" spans="1:4" ht="14.25" customHeight="1">
      <c r="A9861" s="2">
        <v>1981735</v>
      </c>
      <c r="B9861" s="2" t="s">
        <v>132</v>
      </c>
      <c r="C9861" s="2">
        <v>2570</v>
      </c>
      <c r="D9861" s="2" t="s">
        <v>134</v>
      </c>
    </row>
    <row r="9862" spans="1:4" ht="14.25" customHeight="1">
      <c r="A9862" s="2">
        <v>1981924</v>
      </c>
      <c r="B9862" s="2" t="s">
        <v>132</v>
      </c>
      <c r="C9862" s="2">
        <v>2711.564308</v>
      </c>
      <c r="D9862" s="2" t="s">
        <v>133</v>
      </c>
    </row>
    <row r="9863" spans="1:4" ht="14.25" customHeight="1">
      <c r="A9863" s="2">
        <v>1982097</v>
      </c>
      <c r="B9863" s="2" t="s">
        <v>129</v>
      </c>
      <c r="C9863" s="2">
        <v>2940</v>
      </c>
      <c r="D9863" s="2" t="s">
        <v>130</v>
      </c>
    </row>
    <row r="9864" spans="1:4" ht="14.25" customHeight="1">
      <c r="A9864" s="2">
        <v>1982567</v>
      </c>
      <c r="B9864" s="2" t="s">
        <v>132</v>
      </c>
      <c r="C9864" s="2">
        <v>789.3724254</v>
      </c>
      <c r="D9864" s="2" t="s">
        <v>130</v>
      </c>
    </row>
    <row r="9865" spans="1:4" ht="14.25" customHeight="1">
      <c r="A9865" s="2">
        <v>1982723</v>
      </c>
      <c r="B9865" s="2" t="s">
        <v>132</v>
      </c>
      <c r="C9865" s="2">
        <v>842.01698429999999</v>
      </c>
      <c r="D9865" s="2" t="s">
        <v>130</v>
      </c>
    </row>
    <row r="9866" spans="1:4" ht="14.25" customHeight="1">
      <c r="A9866" s="2">
        <v>1982852</v>
      </c>
      <c r="B9866" s="2" t="s">
        <v>132</v>
      </c>
      <c r="C9866" s="2">
        <v>2902.3980179999999</v>
      </c>
      <c r="D9866" s="2" t="s">
        <v>133</v>
      </c>
    </row>
    <row r="9867" spans="1:4" ht="14.25" customHeight="1">
      <c r="A9867" s="2">
        <v>1983128</v>
      </c>
      <c r="B9867" s="2" t="s">
        <v>132</v>
      </c>
      <c r="C9867" s="2">
        <v>2478.6554249999999</v>
      </c>
      <c r="D9867" s="2" t="s">
        <v>133</v>
      </c>
    </row>
    <row r="9868" spans="1:4" ht="14.25" customHeight="1">
      <c r="A9868" s="2">
        <v>1983303</v>
      </c>
      <c r="B9868" s="2" t="s">
        <v>129</v>
      </c>
      <c r="C9868" s="2">
        <v>2435</v>
      </c>
      <c r="D9868" s="2" t="s">
        <v>134</v>
      </c>
    </row>
    <row r="9869" spans="1:4" ht="14.25" customHeight="1">
      <c r="A9869" s="2">
        <v>1983376</v>
      </c>
      <c r="B9869" s="2" t="s">
        <v>132</v>
      </c>
      <c r="C9869" s="2">
        <v>3432.9375319999999</v>
      </c>
      <c r="D9869" s="2" t="s">
        <v>133</v>
      </c>
    </row>
    <row r="9870" spans="1:4" ht="14.25" customHeight="1">
      <c r="A9870" s="2">
        <v>1983569</v>
      </c>
      <c r="B9870" s="2" t="s">
        <v>132</v>
      </c>
      <c r="C9870" s="2">
        <v>3389.7354610000002</v>
      </c>
      <c r="D9870" s="2" t="s">
        <v>134</v>
      </c>
    </row>
    <row r="9871" spans="1:4" ht="14.25" customHeight="1">
      <c r="A9871" s="2">
        <v>1983930</v>
      </c>
      <c r="B9871" s="2" t="s">
        <v>129</v>
      </c>
      <c r="C9871" s="2">
        <v>303</v>
      </c>
      <c r="D9871" s="2" t="s">
        <v>133</v>
      </c>
    </row>
    <row r="9872" spans="1:4" ht="14.25" customHeight="1">
      <c r="A9872" s="2">
        <v>1984009</v>
      </c>
      <c r="B9872" s="2" t="s">
        <v>132</v>
      </c>
      <c r="C9872" s="2">
        <v>404</v>
      </c>
      <c r="D9872" s="2" t="s">
        <v>130</v>
      </c>
    </row>
    <row r="9873" spans="1:4" ht="14.25" customHeight="1">
      <c r="A9873" s="2">
        <v>1984195</v>
      </c>
      <c r="B9873" s="2" t="s">
        <v>132</v>
      </c>
      <c r="C9873" s="2">
        <v>776</v>
      </c>
      <c r="D9873" s="2" t="s">
        <v>130</v>
      </c>
    </row>
    <row r="9874" spans="1:4" ht="14.25" customHeight="1">
      <c r="A9874" s="2">
        <v>1984340</v>
      </c>
      <c r="B9874" s="2" t="s">
        <v>132</v>
      </c>
      <c r="C9874" s="2">
        <v>1006.672748</v>
      </c>
      <c r="D9874" s="2" t="s">
        <v>133</v>
      </c>
    </row>
    <row r="9875" spans="1:4" ht="14.25" customHeight="1">
      <c r="A9875" s="2">
        <v>1984626</v>
      </c>
      <c r="B9875" s="2" t="s">
        <v>129</v>
      </c>
      <c r="C9875" s="2">
        <v>900</v>
      </c>
      <c r="D9875" s="2" t="s">
        <v>133</v>
      </c>
    </row>
    <row r="9876" spans="1:4" ht="14.25" customHeight="1">
      <c r="A9876" s="2">
        <v>1984674</v>
      </c>
      <c r="B9876" s="2" t="s">
        <v>129</v>
      </c>
      <c r="C9876" s="2">
        <v>1230</v>
      </c>
      <c r="D9876" s="2" t="s">
        <v>133</v>
      </c>
    </row>
    <row r="9877" spans="1:4" ht="14.25" customHeight="1">
      <c r="A9877" s="2">
        <v>1984865</v>
      </c>
      <c r="B9877" s="2" t="s">
        <v>132</v>
      </c>
      <c r="C9877" s="2">
        <v>3006.9006169999998</v>
      </c>
      <c r="D9877" s="2" t="s">
        <v>130</v>
      </c>
    </row>
    <row r="9878" spans="1:4" ht="14.25" customHeight="1">
      <c r="A9878" s="2">
        <v>1984870</v>
      </c>
      <c r="B9878" s="2" t="s">
        <v>132</v>
      </c>
      <c r="C9878" s="2">
        <v>1610.413902</v>
      </c>
      <c r="D9878" s="2" t="s">
        <v>133</v>
      </c>
    </row>
    <row r="9879" spans="1:4" ht="14.25" customHeight="1">
      <c r="A9879" s="2">
        <v>1985091</v>
      </c>
      <c r="B9879" s="2" t="s">
        <v>129</v>
      </c>
      <c r="C9879" s="2">
        <v>3523.2423100000001</v>
      </c>
      <c r="D9879" s="2" t="s">
        <v>130</v>
      </c>
    </row>
    <row r="9880" spans="1:4" ht="14.25" customHeight="1">
      <c r="A9880" s="2">
        <v>1985240</v>
      </c>
      <c r="B9880" s="2" t="s">
        <v>132</v>
      </c>
      <c r="C9880" s="2">
        <v>704.75877449999996</v>
      </c>
      <c r="D9880" s="2" t="s">
        <v>133</v>
      </c>
    </row>
    <row r="9881" spans="1:4" ht="14.25" customHeight="1">
      <c r="A9881" s="2">
        <v>1985426</v>
      </c>
      <c r="B9881" s="2" t="s">
        <v>132</v>
      </c>
      <c r="C9881" s="2">
        <v>638</v>
      </c>
      <c r="D9881" s="2" t="s">
        <v>133</v>
      </c>
    </row>
    <row r="9882" spans="1:4" ht="14.25" customHeight="1">
      <c r="A9882" s="2">
        <v>1985475</v>
      </c>
      <c r="B9882" s="2" t="s">
        <v>129</v>
      </c>
      <c r="C9882" s="2">
        <v>808.98781940000003</v>
      </c>
      <c r="D9882" s="2" t="s">
        <v>130</v>
      </c>
    </row>
    <row r="9883" spans="1:4" ht="14.25" customHeight="1">
      <c r="A9883" s="2">
        <v>1985797</v>
      </c>
      <c r="B9883" s="2" t="s">
        <v>132</v>
      </c>
      <c r="C9883" s="2">
        <v>571.21431299999995</v>
      </c>
      <c r="D9883" s="2" t="s">
        <v>130</v>
      </c>
    </row>
    <row r="9884" spans="1:4" ht="14.25" customHeight="1">
      <c r="A9884" s="2">
        <v>1986298</v>
      </c>
      <c r="B9884" s="2" t="s">
        <v>132</v>
      </c>
      <c r="C9884" s="2">
        <v>702.49589800000001</v>
      </c>
      <c r="D9884" s="2" t="s">
        <v>133</v>
      </c>
    </row>
    <row r="9885" spans="1:4" ht="14.25" customHeight="1">
      <c r="A9885" s="2">
        <v>1986707</v>
      </c>
      <c r="B9885" s="2" t="s">
        <v>132</v>
      </c>
      <c r="C9885" s="2">
        <v>1868.377011</v>
      </c>
      <c r="D9885" s="2" t="s">
        <v>130</v>
      </c>
    </row>
    <row r="9886" spans="1:4" ht="14.25" customHeight="1">
      <c r="A9886" s="2">
        <v>1986775</v>
      </c>
      <c r="B9886" s="2" t="s">
        <v>132</v>
      </c>
      <c r="C9886" s="2">
        <v>926</v>
      </c>
      <c r="D9886" s="2" t="s">
        <v>134</v>
      </c>
    </row>
    <row r="9887" spans="1:4" ht="14.25" customHeight="1">
      <c r="A9887" s="2">
        <v>1986860</v>
      </c>
      <c r="B9887" s="2" t="s">
        <v>132</v>
      </c>
      <c r="C9887" s="2">
        <v>2638</v>
      </c>
      <c r="D9887" s="2" t="s">
        <v>133</v>
      </c>
    </row>
    <row r="9888" spans="1:4" ht="14.25" customHeight="1">
      <c r="A9888" s="2">
        <v>1987014</v>
      </c>
      <c r="B9888" s="2" t="s">
        <v>129</v>
      </c>
      <c r="C9888" s="2">
        <v>775.40342559999999</v>
      </c>
      <c r="D9888" s="2" t="s">
        <v>133</v>
      </c>
    </row>
    <row r="9889" spans="1:4" ht="14.25" customHeight="1">
      <c r="A9889" s="2">
        <v>1987130</v>
      </c>
      <c r="B9889" s="2" t="s">
        <v>132</v>
      </c>
      <c r="C9889" s="2">
        <v>1590.4336330000001</v>
      </c>
      <c r="D9889" s="2" t="s">
        <v>133</v>
      </c>
    </row>
    <row r="9890" spans="1:4" ht="14.25" customHeight="1">
      <c r="A9890" s="2">
        <v>1987310</v>
      </c>
      <c r="B9890" s="2" t="s">
        <v>132</v>
      </c>
      <c r="C9890" s="2">
        <v>3481.1268869999999</v>
      </c>
      <c r="D9890" s="2" t="s">
        <v>133</v>
      </c>
    </row>
    <row r="9891" spans="1:4" ht="14.25" customHeight="1">
      <c r="A9891" s="2">
        <v>1987334</v>
      </c>
      <c r="B9891" s="2" t="s">
        <v>132</v>
      </c>
      <c r="C9891" s="2">
        <v>2452.58295</v>
      </c>
      <c r="D9891" s="2" t="s">
        <v>133</v>
      </c>
    </row>
    <row r="9892" spans="1:4" ht="14.25" customHeight="1">
      <c r="A9892" s="2">
        <v>1987726</v>
      </c>
      <c r="B9892" s="2" t="s">
        <v>132</v>
      </c>
      <c r="C9892" s="2">
        <v>1125.877655</v>
      </c>
      <c r="D9892" s="2" t="s">
        <v>133</v>
      </c>
    </row>
    <row r="9893" spans="1:4" ht="14.25" customHeight="1">
      <c r="A9893" s="2">
        <v>1988048</v>
      </c>
      <c r="B9893" s="2" t="s">
        <v>132</v>
      </c>
      <c r="C9893" s="2">
        <v>1874.898052</v>
      </c>
      <c r="D9893" s="2" t="s">
        <v>133</v>
      </c>
    </row>
    <row r="9894" spans="1:4" ht="14.25" customHeight="1">
      <c r="A9894" s="2">
        <v>1988184</v>
      </c>
      <c r="B9894" s="2" t="s">
        <v>129</v>
      </c>
      <c r="C9894" s="2">
        <v>2591.550937</v>
      </c>
      <c r="D9894" s="2" t="s">
        <v>133</v>
      </c>
    </row>
    <row r="9895" spans="1:4" ht="14.25" customHeight="1">
      <c r="A9895" s="2">
        <v>1988581</v>
      </c>
      <c r="B9895" s="2" t="s">
        <v>132</v>
      </c>
      <c r="C9895" s="2">
        <v>1150.3272059999999</v>
      </c>
      <c r="D9895" s="2" t="s">
        <v>134</v>
      </c>
    </row>
    <row r="9896" spans="1:4" ht="14.25" customHeight="1">
      <c r="A9896" s="2">
        <v>1988610</v>
      </c>
      <c r="B9896" s="2" t="s">
        <v>129</v>
      </c>
      <c r="C9896" s="2">
        <v>329.8699087</v>
      </c>
      <c r="D9896" s="2" t="s">
        <v>133</v>
      </c>
    </row>
    <row r="9897" spans="1:4" ht="14.25" customHeight="1">
      <c r="A9897" s="2">
        <v>1988632</v>
      </c>
      <c r="B9897" s="2" t="s">
        <v>132</v>
      </c>
      <c r="C9897" s="2">
        <v>1284.732037</v>
      </c>
      <c r="D9897" s="2" t="s">
        <v>133</v>
      </c>
    </row>
    <row r="9898" spans="1:4" ht="14.25" customHeight="1">
      <c r="A9898" s="2">
        <v>1988831</v>
      </c>
      <c r="B9898" s="2" t="s">
        <v>132</v>
      </c>
      <c r="C9898" s="2">
        <v>2090</v>
      </c>
      <c r="D9898" s="2" t="s">
        <v>130</v>
      </c>
    </row>
    <row r="9899" spans="1:4" ht="14.25" customHeight="1">
      <c r="A9899" s="2">
        <v>1989098</v>
      </c>
      <c r="B9899" s="2" t="s">
        <v>132</v>
      </c>
      <c r="C9899" s="2">
        <v>1618.219904</v>
      </c>
      <c r="D9899" s="2" t="s">
        <v>133</v>
      </c>
    </row>
    <row r="9900" spans="1:4" ht="14.25" customHeight="1">
      <c r="A9900" s="2">
        <v>1989269</v>
      </c>
      <c r="B9900" s="2" t="s">
        <v>132</v>
      </c>
      <c r="C9900" s="2">
        <v>791.51120030000004</v>
      </c>
      <c r="D9900" s="2" t="s">
        <v>130</v>
      </c>
    </row>
    <row r="9901" spans="1:4" ht="14.25" customHeight="1">
      <c r="A9901" s="2">
        <v>1989324</v>
      </c>
      <c r="B9901" s="2" t="s">
        <v>129</v>
      </c>
      <c r="C9901" s="2">
        <v>1583</v>
      </c>
      <c r="D9901" s="2" t="s">
        <v>133</v>
      </c>
    </row>
    <row r="9902" spans="1:4" ht="14.25" customHeight="1">
      <c r="A9902" s="2">
        <v>1989463</v>
      </c>
      <c r="B9902" s="2" t="s">
        <v>132</v>
      </c>
      <c r="C9902" s="2">
        <v>1392.189083</v>
      </c>
      <c r="D9902" s="2" t="s">
        <v>134</v>
      </c>
    </row>
    <row r="9903" spans="1:4" ht="14.25" customHeight="1">
      <c r="A9903" s="2">
        <v>1989469</v>
      </c>
      <c r="B9903" s="2" t="s">
        <v>132</v>
      </c>
      <c r="C9903" s="2">
        <v>781.95150760000001</v>
      </c>
      <c r="D9903" s="2" t="s">
        <v>130</v>
      </c>
    </row>
    <row r="9904" spans="1:4" ht="14.25" customHeight="1">
      <c r="A9904" s="2">
        <v>1989565</v>
      </c>
      <c r="B9904" s="2" t="s">
        <v>132</v>
      </c>
      <c r="C9904" s="2">
        <v>3128</v>
      </c>
      <c r="D9904" s="2" t="s">
        <v>130</v>
      </c>
    </row>
    <row r="9905" spans="1:4" ht="14.25" customHeight="1">
      <c r="A9905" s="2">
        <v>1989607</v>
      </c>
      <c r="B9905" s="2" t="s">
        <v>132</v>
      </c>
      <c r="C9905" s="2">
        <v>2661</v>
      </c>
      <c r="D9905" s="2" t="s">
        <v>130</v>
      </c>
    </row>
    <row r="9906" spans="1:4" ht="14.25" customHeight="1">
      <c r="A9906" s="2">
        <v>1989919</v>
      </c>
      <c r="B9906" s="2" t="s">
        <v>132</v>
      </c>
      <c r="C9906" s="2">
        <v>1604</v>
      </c>
      <c r="D9906" s="2" t="s">
        <v>130</v>
      </c>
    </row>
    <row r="9907" spans="1:4" ht="14.25" customHeight="1">
      <c r="A9907" s="2">
        <v>1990009</v>
      </c>
      <c r="B9907" s="2" t="s">
        <v>132</v>
      </c>
      <c r="C9907" s="2">
        <v>3364</v>
      </c>
      <c r="D9907" s="2" t="s">
        <v>134</v>
      </c>
    </row>
    <row r="9908" spans="1:4" ht="14.25" customHeight="1">
      <c r="A9908" s="2">
        <v>1990177</v>
      </c>
      <c r="B9908" s="2" t="s">
        <v>132</v>
      </c>
      <c r="C9908" s="2">
        <v>1205.43679</v>
      </c>
      <c r="D9908" s="2" t="s">
        <v>134</v>
      </c>
    </row>
    <row r="9909" spans="1:4" ht="14.25" customHeight="1">
      <c r="A9909" s="2">
        <v>1991216</v>
      </c>
      <c r="B9909" s="2" t="s">
        <v>132</v>
      </c>
      <c r="C9909" s="2">
        <v>3524</v>
      </c>
      <c r="D9909" s="2" t="s">
        <v>133</v>
      </c>
    </row>
    <row r="9910" spans="1:4" ht="14.25" customHeight="1">
      <c r="A9910" s="2">
        <v>1991301</v>
      </c>
      <c r="B9910" s="2" t="s">
        <v>129</v>
      </c>
      <c r="C9910" s="2">
        <v>447.07896149999999</v>
      </c>
      <c r="D9910" s="2" t="s">
        <v>130</v>
      </c>
    </row>
    <row r="9911" spans="1:4" ht="14.25" customHeight="1">
      <c r="A9911" s="2">
        <v>1991569</v>
      </c>
      <c r="B9911" s="2" t="s">
        <v>132</v>
      </c>
      <c r="C9911" s="2">
        <v>3275</v>
      </c>
      <c r="D9911" s="2" t="s">
        <v>130</v>
      </c>
    </row>
    <row r="9912" spans="1:4" ht="14.25" customHeight="1">
      <c r="A9912" s="2">
        <v>1991616</v>
      </c>
      <c r="B9912" s="2" t="s">
        <v>129</v>
      </c>
      <c r="C9912" s="2">
        <v>3385</v>
      </c>
      <c r="D9912" s="2" t="s">
        <v>133</v>
      </c>
    </row>
    <row r="9913" spans="1:4" ht="14.25" customHeight="1">
      <c r="A9913" s="2">
        <v>1991887</v>
      </c>
      <c r="B9913" s="2" t="s">
        <v>132</v>
      </c>
      <c r="C9913" s="2">
        <v>2563.1052319999999</v>
      </c>
      <c r="D9913" s="2" t="s">
        <v>130</v>
      </c>
    </row>
    <row r="9914" spans="1:4" ht="14.25" customHeight="1">
      <c r="A9914" s="2">
        <v>1992023</v>
      </c>
      <c r="B9914" s="2" t="s">
        <v>132</v>
      </c>
      <c r="C9914" s="2">
        <v>3392.2302370000002</v>
      </c>
      <c r="D9914" s="2" t="s">
        <v>130</v>
      </c>
    </row>
    <row r="9915" spans="1:4" ht="14.25" customHeight="1">
      <c r="A9915" s="2">
        <v>1992175</v>
      </c>
      <c r="B9915" s="2" t="s">
        <v>132</v>
      </c>
      <c r="C9915" s="2">
        <v>3771.4080669999998</v>
      </c>
      <c r="D9915" s="2" t="s">
        <v>130</v>
      </c>
    </row>
    <row r="9916" spans="1:4" ht="14.25" customHeight="1">
      <c r="A9916" s="2">
        <v>1992445</v>
      </c>
      <c r="B9916" s="2" t="s">
        <v>132</v>
      </c>
      <c r="C9916" s="2">
        <v>3565</v>
      </c>
      <c r="D9916" s="2" t="s">
        <v>134</v>
      </c>
    </row>
    <row r="9917" spans="1:4" ht="14.25" customHeight="1">
      <c r="A9917" s="2">
        <v>1992737</v>
      </c>
      <c r="B9917" s="2" t="s">
        <v>132</v>
      </c>
      <c r="C9917" s="2">
        <v>3362.037652</v>
      </c>
      <c r="D9917" s="2" t="s">
        <v>130</v>
      </c>
    </row>
    <row r="9918" spans="1:4" ht="14.25" customHeight="1">
      <c r="A9918" s="2">
        <v>1992741</v>
      </c>
      <c r="B9918" s="2" t="s">
        <v>129</v>
      </c>
      <c r="C9918" s="2">
        <v>2887</v>
      </c>
      <c r="D9918" s="2" t="s">
        <v>130</v>
      </c>
    </row>
    <row r="9919" spans="1:4" ht="14.25" customHeight="1">
      <c r="A9919" s="2">
        <v>1992862</v>
      </c>
      <c r="B9919" s="2" t="s">
        <v>132</v>
      </c>
      <c r="C9919" s="2">
        <v>2183</v>
      </c>
      <c r="D9919" s="2" t="s">
        <v>133</v>
      </c>
    </row>
    <row r="9920" spans="1:4" ht="14.25" customHeight="1">
      <c r="A9920" s="2">
        <v>1992999</v>
      </c>
      <c r="B9920" s="2" t="s">
        <v>129</v>
      </c>
      <c r="C9920" s="2">
        <v>2102.687637</v>
      </c>
      <c r="D9920" s="2" t="s">
        <v>130</v>
      </c>
    </row>
    <row r="9921" spans="1:4" ht="14.25" customHeight="1">
      <c r="A9921" s="2">
        <v>1993220</v>
      </c>
      <c r="B9921" s="2" t="s">
        <v>132</v>
      </c>
      <c r="C9921" s="2">
        <v>1356</v>
      </c>
      <c r="D9921" s="2" t="s">
        <v>133</v>
      </c>
    </row>
    <row r="9922" spans="1:4" ht="14.25" customHeight="1">
      <c r="A9922" s="2">
        <v>1993326</v>
      </c>
      <c r="B9922" s="2" t="s">
        <v>129</v>
      </c>
      <c r="C9922" s="2">
        <v>876</v>
      </c>
      <c r="D9922" s="2" t="s">
        <v>133</v>
      </c>
    </row>
    <row r="9923" spans="1:4" ht="14.25" customHeight="1">
      <c r="A9923" s="2">
        <v>1993361</v>
      </c>
      <c r="B9923" s="2" t="s">
        <v>132</v>
      </c>
      <c r="C9923" s="2">
        <v>3360.4779870000002</v>
      </c>
      <c r="D9923" s="2" t="s">
        <v>130</v>
      </c>
    </row>
    <row r="9924" spans="1:4" ht="14.25" customHeight="1">
      <c r="A9924" s="2">
        <v>1993371</v>
      </c>
      <c r="B9924" s="2" t="s">
        <v>129</v>
      </c>
      <c r="C9924" s="2">
        <v>2939.7359329999999</v>
      </c>
      <c r="D9924" s="2" t="s">
        <v>130</v>
      </c>
    </row>
    <row r="9925" spans="1:4" ht="14.25" customHeight="1">
      <c r="A9925" s="2">
        <v>1993530</v>
      </c>
      <c r="B9925" s="2" t="s">
        <v>129</v>
      </c>
      <c r="C9925" s="2">
        <v>2061</v>
      </c>
      <c r="D9925" s="2" t="s">
        <v>133</v>
      </c>
    </row>
    <row r="9926" spans="1:4" ht="14.25" customHeight="1">
      <c r="A9926" s="2">
        <v>1993613</v>
      </c>
      <c r="B9926" s="2" t="s">
        <v>132</v>
      </c>
      <c r="C9926" s="2">
        <v>3264.3745760000002</v>
      </c>
      <c r="D9926" s="2" t="s">
        <v>130</v>
      </c>
    </row>
    <row r="9927" spans="1:4" ht="14.25" customHeight="1">
      <c r="A9927" s="2">
        <v>1994747</v>
      </c>
      <c r="B9927" s="2" t="s">
        <v>132</v>
      </c>
      <c r="C9927" s="2">
        <v>1397</v>
      </c>
      <c r="D9927" s="2" t="s">
        <v>130</v>
      </c>
    </row>
    <row r="9928" spans="1:4" ht="14.25" customHeight="1">
      <c r="A9928" s="2">
        <v>1995040</v>
      </c>
      <c r="B9928" s="2" t="s">
        <v>132</v>
      </c>
      <c r="C9928" s="2">
        <v>3410.1952889999998</v>
      </c>
      <c r="D9928" s="2" t="s">
        <v>133</v>
      </c>
    </row>
    <row r="9929" spans="1:4" ht="14.25" customHeight="1">
      <c r="A9929" s="2">
        <v>1995104</v>
      </c>
      <c r="B9929" s="2" t="s">
        <v>132</v>
      </c>
      <c r="C9929" s="2">
        <v>1102.9941819999999</v>
      </c>
      <c r="D9929" s="2" t="s">
        <v>133</v>
      </c>
    </row>
    <row r="9930" spans="1:4" ht="14.25" customHeight="1">
      <c r="A9930" s="2">
        <v>1995198</v>
      </c>
      <c r="B9930" s="2" t="s">
        <v>129</v>
      </c>
      <c r="C9930" s="2">
        <v>2892</v>
      </c>
      <c r="D9930" s="2" t="s">
        <v>133</v>
      </c>
    </row>
    <row r="9931" spans="1:4" ht="14.25" customHeight="1">
      <c r="A9931" s="2">
        <v>1995622</v>
      </c>
      <c r="B9931" s="2" t="s">
        <v>132</v>
      </c>
      <c r="C9931" s="2">
        <v>1076.4412560000001</v>
      </c>
      <c r="D9931" s="2" t="s">
        <v>133</v>
      </c>
    </row>
    <row r="9932" spans="1:4" ht="14.25" customHeight="1">
      <c r="A9932" s="2">
        <v>1995724</v>
      </c>
      <c r="B9932" s="2" t="s">
        <v>132</v>
      </c>
      <c r="C9932" s="2">
        <v>3604.5766490000001</v>
      </c>
      <c r="D9932" s="2" t="s">
        <v>133</v>
      </c>
    </row>
    <row r="9933" spans="1:4" ht="14.25" customHeight="1">
      <c r="A9933" s="2">
        <v>1996110</v>
      </c>
      <c r="B9933" s="2" t="s">
        <v>129</v>
      </c>
      <c r="C9933" s="2">
        <v>2355.3740819999998</v>
      </c>
      <c r="D9933" s="2" t="s">
        <v>133</v>
      </c>
    </row>
    <row r="9934" spans="1:4" ht="14.25" customHeight="1">
      <c r="A9934" s="2">
        <v>1996161</v>
      </c>
      <c r="B9934" s="2" t="s">
        <v>129</v>
      </c>
      <c r="C9934" s="2">
        <v>1853.001321</v>
      </c>
      <c r="D9934" s="2" t="s">
        <v>130</v>
      </c>
    </row>
    <row r="9935" spans="1:4" ht="14.25" customHeight="1">
      <c r="A9935" s="2">
        <v>1996176</v>
      </c>
      <c r="B9935" s="2" t="s">
        <v>129</v>
      </c>
      <c r="C9935" s="2">
        <v>3520.7075479999999</v>
      </c>
      <c r="D9935" s="2" t="s">
        <v>133</v>
      </c>
    </row>
    <row r="9936" spans="1:4" ht="14.25" customHeight="1">
      <c r="A9936" s="2">
        <v>1996390</v>
      </c>
      <c r="B9936" s="2" t="s">
        <v>132</v>
      </c>
      <c r="C9936" s="2">
        <v>2645</v>
      </c>
      <c r="D9936" s="2" t="s">
        <v>133</v>
      </c>
    </row>
    <row r="9937" spans="1:4" ht="14.25" customHeight="1">
      <c r="A9937" s="2">
        <v>1996538</v>
      </c>
      <c r="B9937" s="2" t="s">
        <v>132</v>
      </c>
      <c r="C9937" s="2">
        <v>3631.0206830000002</v>
      </c>
      <c r="D9937" s="2" t="s">
        <v>133</v>
      </c>
    </row>
    <row r="9938" spans="1:4" ht="14.25" customHeight="1">
      <c r="A9938" s="2">
        <v>1996639</v>
      </c>
      <c r="B9938" s="2" t="s">
        <v>132</v>
      </c>
      <c r="C9938" s="2">
        <v>2333.0594219999998</v>
      </c>
      <c r="D9938" s="2" t="s">
        <v>130</v>
      </c>
    </row>
    <row r="9939" spans="1:4" ht="14.25" customHeight="1">
      <c r="A9939" s="2">
        <v>1996912</v>
      </c>
      <c r="B9939" s="2" t="s">
        <v>132</v>
      </c>
      <c r="C9939" s="2">
        <v>2791.9976630000001</v>
      </c>
      <c r="D9939" s="2" t="s">
        <v>133</v>
      </c>
    </row>
    <row r="9940" spans="1:4" ht="14.25" customHeight="1">
      <c r="A9940" s="2">
        <v>1996933</v>
      </c>
      <c r="B9940" s="2" t="s">
        <v>132</v>
      </c>
      <c r="C9940" s="2">
        <v>797</v>
      </c>
      <c r="D9940" s="2" t="s">
        <v>130</v>
      </c>
    </row>
    <row r="9941" spans="1:4" ht="14.25" customHeight="1">
      <c r="A9941" s="2">
        <v>1997107</v>
      </c>
      <c r="B9941" s="2" t="s">
        <v>132</v>
      </c>
      <c r="C9941" s="2">
        <v>3275</v>
      </c>
      <c r="D9941" s="2" t="s">
        <v>134</v>
      </c>
    </row>
    <row r="9942" spans="1:4" ht="14.25" customHeight="1">
      <c r="A9942" s="2">
        <v>1998197</v>
      </c>
      <c r="B9942" s="2" t="s">
        <v>132</v>
      </c>
      <c r="C9942" s="2">
        <v>2361</v>
      </c>
      <c r="D9942" s="2" t="s">
        <v>130</v>
      </c>
    </row>
    <row r="9943" spans="1:4" ht="14.25" customHeight="1">
      <c r="A9943" s="2">
        <v>1998421</v>
      </c>
      <c r="B9943" s="2" t="s">
        <v>132</v>
      </c>
      <c r="C9943" s="2">
        <v>3306</v>
      </c>
      <c r="D9943" s="2" t="s">
        <v>130</v>
      </c>
    </row>
    <row r="9944" spans="1:4" ht="14.25" customHeight="1">
      <c r="A9944" s="2">
        <v>1998514</v>
      </c>
      <c r="B9944" s="2" t="s">
        <v>132</v>
      </c>
      <c r="C9944" s="2">
        <v>330.9034307</v>
      </c>
      <c r="D9944" s="2" t="s">
        <v>133</v>
      </c>
    </row>
    <row r="9945" spans="1:4" ht="14.25" customHeight="1">
      <c r="A9945" s="2">
        <v>1998811</v>
      </c>
      <c r="B9945" s="2" t="s">
        <v>132</v>
      </c>
      <c r="C9945" s="2">
        <v>1900.433927</v>
      </c>
      <c r="D9945" s="2" t="s">
        <v>130</v>
      </c>
    </row>
    <row r="9946" spans="1:4" ht="14.25" customHeight="1">
      <c r="A9946" s="2">
        <v>1998843</v>
      </c>
      <c r="B9946" s="2" t="s">
        <v>129</v>
      </c>
      <c r="C9946" s="2">
        <v>2103</v>
      </c>
      <c r="D9946" s="2" t="s">
        <v>134</v>
      </c>
    </row>
    <row r="9947" spans="1:4" ht="14.25" customHeight="1">
      <c r="A9947" s="2">
        <v>1999125</v>
      </c>
      <c r="B9947" s="2" t="s">
        <v>129</v>
      </c>
      <c r="C9947" s="2">
        <v>2517.4774860000002</v>
      </c>
      <c r="D9947" s="2" t="s">
        <v>130</v>
      </c>
    </row>
    <row r="9948" spans="1:4" ht="14.25" customHeight="1">
      <c r="A9948" s="2">
        <v>1999812</v>
      </c>
      <c r="B9948" s="2" t="s">
        <v>129</v>
      </c>
      <c r="C9948" s="2">
        <v>1068.6602780000001</v>
      </c>
      <c r="D9948" s="2" t="s">
        <v>133</v>
      </c>
    </row>
    <row r="9949" spans="1:4" ht="14.25" customHeight="1">
      <c r="A9949" s="2">
        <v>1999859</v>
      </c>
      <c r="B9949" s="2" t="s">
        <v>132</v>
      </c>
      <c r="C9949" s="2">
        <v>3560</v>
      </c>
      <c r="D9949" s="2" t="s">
        <v>130</v>
      </c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/>
  </sheetPr>
  <dimension ref="B1:G1000"/>
  <sheetViews>
    <sheetView showGridLines="0" workbookViewId="0"/>
  </sheetViews>
  <sheetFormatPr defaultColWidth="14.44140625" defaultRowHeight="15" customHeight="1" outlineLevelRow="1" outlineLevelCol="1"/>
  <cols>
    <col min="1" max="1" width="8.6640625" customWidth="1"/>
    <col min="2" max="2" width="15.33203125" customWidth="1"/>
    <col min="3" max="3" width="33.33203125" customWidth="1"/>
    <col min="4" max="7" width="14.44140625" customWidth="1" outlineLevel="1"/>
    <col min="8" max="26" width="8.6640625" customWidth="1"/>
  </cols>
  <sheetData>
    <row r="1" spans="2:7" ht="14.25" customHeight="1"/>
    <row r="2" spans="2:7" ht="14.25" customHeight="1">
      <c r="B2" s="52" t="s">
        <v>135</v>
      </c>
      <c r="C2" s="52"/>
      <c r="D2" s="53"/>
      <c r="E2" s="53"/>
      <c r="F2" s="53"/>
      <c r="G2" s="53"/>
    </row>
    <row r="3" spans="2:7" ht="14.25" customHeight="1" collapsed="1">
      <c r="B3" s="54"/>
      <c r="C3" s="54"/>
      <c r="D3" s="55" t="s">
        <v>136</v>
      </c>
      <c r="E3" s="55" t="s">
        <v>137</v>
      </c>
      <c r="F3" s="55" t="s">
        <v>138</v>
      </c>
      <c r="G3" s="55" t="s">
        <v>139</v>
      </c>
    </row>
    <row r="4" spans="2:7" ht="14.25" hidden="1" customHeight="1" outlineLevel="1">
      <c r="B4" s="56"/>
      <c r="C4" s="56"/>
      <c r="D4" s="57" t="s">
        <v>140</v>
      </c>
      <c r="E4" s="57" t="s">
        <v>140</v>
      </c>
      <c r="F4" s="57" t="s">
        <v>140</v>
      </c>
      <c r="G4" s="57" t="s">
        <v>140</v>
      </c>
    </row>
    <row r="5" spans="2:7" ht="14.25" customHeight="1">
      <c r="B5" s="58" t="s">
        <v>141</v>
      </c>
      <c r="C5" s="58"/>
      <c r="D5" s="59"/>
      <c r="E5" s="59"/>
      <c r="F5" s="59"/>
      <c r="G5" s="59"/>
    </row>
    <row r="6" spans="2:7" ht="14.25" customHeight="1" outlineLevel="1">
      <c r="B6" s="100" t="s">
        <v>142</v>
      </c>
      <c r="C6" s="60" t="s">
        <v>83</v>
      </c>
      <c r="D6" s="61">
        <v>171.666666666667</v>
      </c>
      <c r="E6" s="61">
        <v>171.666666666667</v>
      </c>
      <c r="F6" s="61">
        <v>171.666666666667</v>
      </c>
      <c r="G6" s="61">
        <v>171.666666666667</v>
      </c>
    </row>
    <row r="7" spans="2:7" ht="14.25" customHeight="1" outlineLevel="1">
      <c r="B7" s="101"/>
      <c r="C7" s="56" t="s">
        <v>96</v>
      </c>
      <c r="D7" s="62">
        <v>3.3114035087719298</v>
      </c>
      <c r="E7" s="62">
        <v>3.3114035087719298</v>
      </c>
      <c r="F7" s="62">
        <v>3.3114035087719298</v>
      </c>
      <c r="G7" s="62">
        <v>3.3114035087719298</v>
      </c>
    </row>
    <row r="8" spans="2:7" ht="14.25" customHeight="1" outlineLevel="1">
      <c r="B8" s="102"/>
      <c r="C8" s="63" t="s">
        <v>102</v>
      </c>
      <c r="D8" s="64">
        <v>228</v>
      </c>
      <c r="E8" s="64">
        <v>228</v>
      </c>
      <c r="F8" s="64">
        <v>228</v>
      </c>
      <c r="G8" s="64">
        <v>228</v>
      </c>
    </row>
    <row r="9" spans="2:7" ht="14.25" customHeight="1" outlineLevel="1">
      <c r="B9" s="103" t="s">
        <v>59</v>
      </c>
      <c r="C9" s="65" t="s">
        <v>83</v>
      </c>
      <c r="D9" s="66">
        <v>162.244</v>
      </c>
      <c r="E9" s="66">
        <v>162.244</v>
      </c>
      <c r="F9" s="66">
        <v>162.244</v>
      </c>
      <c r="G9" s="66">
        <v>162.244</v>
      </c>
    </row>
    <row r="10" spans="2:7" ht="14.25" customHeight="1" outlineLevel="1">
      <c r="B10" s="101"/>
      <c r="C10" s="56" t="s">
        <v>96</v>
      </c>
      <c r="D10" s="62">
        <v>6.08</v>
      </c>
      <c r="E10" s="62">
        <v>6.08</v>
      </c>
      <c r="F10" s="62">
        <v>6.08</v>
      </c>
      <c r="G10" s="62">
        <v>6.08</v>
      </c>
    </row>
    <row r="11" spans="2:7" ht="14.25" customHeight="1" outlineLevel="1">
      <c r="B11" s="102"/>
      <c r="C11" s="63" t="s">
        <v>102</v>
      </c>
      <c r="D11" s="64">
        <v>250</v>
      </c>
      <c r="E11" s="64">
        <v>250</v>
      </c>
      <c r="F11" s="64">
        <v>250</v>
      </c>
      <c r="G11" s="64">
        <v>250</v>
      </c>
    </row>
    <row r="12" spans="2:7" ht="14.25" customHeight="1" outlineLevel="1">
      <c r="B12" s="56"/>
      <c r="C12" s="56" t="s">
        <v>108</v>
      </c>
      <c r="D12" s="67">
        <v>0.48</v>
      </c>
      <c r="E12" s="67">
        <v>0.75</v>
      </c>
      <c r="F12" s="67">
        <v>0</v>
      </c>
      <c r="G12" s="67">
        <v>1</v>
      </c>
    </row>
    <row r="13" spans="2:7" ht="14.25" customHeight="1">
      <c r="B13" s="58" t="s">
        <v>143</v>
      </c>
      <c r="C13" s="58"/>
      <c r="D13" s="59"/>
      <c r="E13" s="59"/>
      <c r="F13" s="59"/>
      <c r="G13" s="59"/>
    </row>
    <row r="14" spans="2:7" ht="14.25" customHeight="1" outlineLevel="1">
      <c r="B14" s="56"/>
      <c r="C14" s="56" t="s">
        <v>144</v>
      </c>
      <c r="D14" s="5">
        <v>166.76687999999999</v>
      </c>
      <c r="E14" s="5">
        <v>169.31100000000001</v>
      </c>
      <c r="F14" s="5">
        <v>162.244</v>
      </c>
      <c r="G14" s="5">
        <v>171.666666666667</v>
      </c>
    </row>
    <row r="15" spans="2:7" ht="14.25" customHeight="1" outlineLevel="1">
      <c r="B15" s="68"/>
      <c r="C15" s="68" t="s">
        <v>145</v>
      </c>
      <c r="D15" s="69">
        <v>4.7510736842105299</v>
      </c>
      <c r="E15" s="69">
        <v>4.00355263157895</v>
      </c>
      <c r="F15" s="69">
        <v>6.08</v>
      </c>
      <c r="G15" s="69">
        <v>3.3114035087719298</v>
      </c>
    </row>
    <row r="16" spans="2:7" ht="14.25" customHeight="1">
      <c r="B16" s="2" t="s">
        <v>146</v>
      </c>
    </row>
    <row r="17" spans="2:2" ht="14.25" customHeight="1">
      <c r="B17" s="2" t="s">
        <v>147</v>
      </c>
    </row>
    <row r="18" spans="2:2" ht="14.25" customHeight="1">
      <c r="B18" s="2" t="s">
        <v>148</v>
      </c>
    </row>
    <row r="19" spans="2:2" ht="14.25" customHeight="1"/>
    <row r="20" spans="2:2" ht="14.25" customHeight="1"/>
    <row r="21" spans="2:2" ht="14.25" customHeight="1"/>
    <row r="22" spans="2:2" ht="14.25" customHeight="1"/>
    <row r="23" spans="2:2" ht="14.25" customHeight="1"/>
    <row r="24" spans="2:2" ht="14.25" customHeight="1"/>
    <row r="25" spans="2:2" ht="14.25" customHeight="1"/>
    <row r="26" spans="2:2" ht="14.25" customHeight="1"/>
    <row r="27" spans="2:2" ht="14.25" customHeight="1"/>
    <row r="28" spans="2:2" ht="14.25" customHeight="1"/>
    <row r="29" spans="2:2" ht="14.25" customHeight="1"/>
    <row r="30" spans="2:2" ht="14.25" customHeight="1"/>
    <row r="31" spans="2:2" ht="14.25" customHeight="1"/>
    <row r="32" spans="2: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">
    <mergeCell ref="B6:B8"/>
    <mergeCell ref="B9:B11"/>
  </mergeCells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1000"/>
  <sheetViews>
    <sheetView workbookViewId="0"/>
  </sheetViews>
  <sheetFormatPr defaultColWidth="14.44140625" defaultRowHeight="15" customHeight="1"/>
  <cols>
    <col min="1" max="1" width="16.109375" customWidth="1"/>
    <col min="2" max="2" width="16" customWidth="1"/>
    <col min="3" max="3" width="23.33203125" customWidth="1"/>
    <col min="4" max="5" width="8.6640625" customWidth="1"/>
    <col min="6" max="6" width="18.33203125" customWidth="1"/>
    <col min="7" max="7" width="12" customWidth="1"/>
    <col min="8" max="8" width="17.33203125" customWidth="1"/>
    <col min="9" max="9" width="15.33203125" customWidth="1"/>
    <col min="10" max="10" width="14" customWidth="1"/>
    <col min="11" max="11" width="16.33203125" customWidth="1"/>
    <col min="12" max="12" width="12.44140625" customWidth="1"/>
    <col min="13" max="26" width="8.6640625" customWidth="1"/>
  </cols>
  <sheetData>
    <row r="1" spans="1:13" ht="14.25" customHeight="1"/>
    <row r="2" spans="1:13" ht="14.25" customHeight="1">
      <c r="A2" s="10" t="s">
        <v>56</v>
      </c>
      <c r="B2" s="2" t="s">
        <v>102</v>
      </c>
      <c r="F2" s="6"/>
      <c r="G2" s="97" t="s">
        <v>149</v>
      </c>
      <c r="H2" s="98"/>
      <c r="I2" s="99"/>
      <c r="J2" s="97" t="s">
        <v>150</v>
      </c>
      <c r="K2" s="98"/>
      <c r="L2" s="99"/>
    </row>
    <row r="3" spans="1:13" ht="14.25" customHeight="1">
      <c r="A3" s="12" t="s">
        <v>48</v>
      </c>
      <c r="B3" s="70">
        <v>7.6923076923076927E-2</v>
      </c>
      <c r="F3" s="25" t="s">
        <v>119</v>
      </c>
      <c r="G3" s="25" t="s">
        <v>151</v>
      </c>
      <c r="H3" s="25" t="s">
        <v>104</v>
      </c>
      <c r="I3" s="25" t="s">
        <v>105</v>
      </c>
      <c r="J3" s="25" t="s">
        <v>124</v>
      </c>
      <c r="K3" s="25" t="s">
        <v>152</v>
      </c>
      <c r="L3" s="25" t="s">
        <v>126</v>
      </c>
      <c r="M3" s="25" t="s">
        <v>153</v>
      </c>
    </row>
    <row r="4" spans="1:13" ht="14.25" customHeight="1">
      <c r="A4" s="12" t="s">
        <v>36</v>
      </c>
      <c r="B4" s="70">
        <v>0.23636363636363636</v>
      </c>
      <c r="F4" s="6" t="s">
        <v>82</v>
      </c>
      <c r="G4" s="51">
        <v>0.44215938303341901</v>
      </c>
      <c r="H4" s="71">
        <v>119.50899742930591</v>
      </c>
      <c r="I4" s="50">
        <v>2.6195372750642671</v>
      </c>
      <c r="J4" s="51">
        <v>1</v>
      </c>
      <c r="K4" s="50">
        <v>2.1569767441860463</v>
      </c>
      <c r="L4" s="71">
        <v>113.005813953488</v>
      </c>
      <c r="M4" s="6">
        <v>4</v>
      </c>
    </row>
    <row r="5" spans="1:13" ht="14.25" customHeight="1">
      <c r="A5" s="12" t="s">
        <v>39</v>
      </c>
      <c r="B5" s="70">
        <v>0.30349650349650348</v>
      </c>
      <c r="F5" s="6" t="s">
        <v>66</v>
      </c>
      <c r="G5" s="51">
        <v>0.48089171974522293</v>
      </c>
      <c r="H5" s="71">
        <v>119.11783439490446</v>
      </c>
      <c r="I5" s="50">
        <v>3.1385350318471339</v>
      </c>
      <c r="J5" s="51">
        <v>1</v>
      </c>
      <c r="K5" s="50">
        <v>2.1887417218543046</v>
      </c>
      <c r="L5" s="71">
        <v>112.56622516556291</v>
      </c>
      <c r="M5" s="6">
        <v>4</v>
      </c>
    </row>
    <row r="6" spans="1:13" ht="14.25" customHeight="1">
      <c r="A6" s="12" t="s">
        <v>30</v>
      </c>
      <c r="B6" s="70">
        <v>0.16363636363636364</v>
      </c>
      <c r="F6" s="6" t="s">
        <v>74</v>
      </c>
      <c r="G6" s="51">
        <v>0.49792531120331951</v>
      </c>
      <c r="H6" s="71">
        <v>166.79668049792531</v>
      </c>
      <c r="I6" s="50">
        <v>5.0871369294605806</v>
      </c>
      <c r="J6" s="51">
        <v>0</v>
      </c>
      <c r="K6" s="50">
        <v>3.3223140495867769</v>
      </c>
      <c r="L6" s="71">
        <v>162.64462809917356</v>
      </c>
      <c r="M6" s="6">
        <v>4</v>
      </c>
    </row>
    <row r="7" spans="1:13" ht="14.25" customHeight="1">
      <c r="A7" s="12" t="s">
        <v>47</v>
      </c>
      <c r="B7" s="70">
        <v>9.5104895104895101E-2</v>
      </c>
      <c r="F7" s="6" t="s">
        <v>58</v>
      </c>
      <c r="G7" s="51">
        <v>0.47698744769874479</v>
      </c>
      <c r="H7" s="71">
        <v>166.73849372384936</v>
      </c>
      <c r="I7" s="50">
        <v>4.7594142259414225</v>
      </c>
      <c r="J7" s="51">
        <v>0.75</v>
      </c>
      <c r="K7" s="50">
        <v>4.0035526315789474</v>
      </c>
      <c r="L7" s="71">
        <v>169.31100000000001</v>
      </c>
      <c r="M7" s="6">
        <v>4</v>
      </c>
    </row>
    <row r="8" spans="1:13" ht="14.25" customHeight="1">
      <c r="A8" s="12" t="s">
        <v>131</v>
      </c>
      <c r="B8" s="70">
        <v>0.12447552447552447</v>
      </c>
      <c r="F8" s="6" t="s">
        <v>81</v>
      </c>
      <c r="G8" s="51">
        <v>0.44800000000000001</v>
      </c>
      <c r="H8" s="71">
        <v>150.82</v>
      </c>
      <c r="I8" s="50">
        <v>4.9640000000000004</v>
      </c>
      <c r="J8" s="51">
        <v>0</v>
      </c>
      <c r="K8" s="50">
        <v>4.2681159420289854</v>
      </c>
      <c r="L8" s="71">
        <v>147.42753623188406</v>
      </c>
      <c r="M8" s="6">
        <v>4</v>
      </c>
    </row>
    <row r="9" spans="1:13" ht="14.25" customHeight="1">
      <c r="A9" s="12" t="s">
        <v>85</v>
      </c>
      <c r="B9" s="70">
        <v>1</v>
      </c>
      <c r="F9" s="6" t="s">
        <v>61</v>
      </c>
      <c r="G9" s="51">
        <v>0.47338403041825095</v>
      </c>
      <c r="H9" s="71">
        <v>152.04752851711027</v>
      </c>
      <c r="I9" s="50">
        <v>4.661596958174905</v>
      </c>
      <c r="J9" s="51">
        <v>0.75</v>
      </c>
      <c r="K9" s="50">
        <v>4.0018702970727675</v>
      </c>
      <c r="L9" s="71">
        <v>154.67845026314643</v>
      </c>
      <c r="M9" s="6">
        <v>4</v>
      </c>
    </row>
    <row r="10" spans="1:13" ht="14.25" customHeight="1">
      <c r="F10" s="6" t="s">
        <v>70</v>
      </c>
      <c r="G10" s="51">
        <v>0.47069597069597069</v>
      </c>
      <c r="H10" s="71">
        <v>166.90109890109889</v>
      </c>
      <c r="I10" s="50">
        <v>5.3791208791208796</v>
      </c>
      <c r="J10" s="51">
        <v>0.88</v>
      </c>
      <c r="K10" s="50">
        <v>4.0087655002490816</v>
      </c>
      <c r="L10" s="71">
        <v>170.711622258425</v>
      </c>
      <c r="M10" s="6">
        <v>4</v>
      </c>
    </row>
    <row r="11" spans="1:13" ht="14.25" customHeight="1">
      <c r="A11" s="10" t="s">
        <v>53</v>
      </c>
      <c r="B11" s="2" t="s">
        <v>102</v>
      </c>
      <c r="C11" s="2" t="s">
        <v>154</v>
      </c>
      <c r="F11" s="6" t="s">
        <v>80</v>
      </c>
      <c r="G11" s="51">
        <v>0.47660818713450293</v>
      </c>
      <c r="H11" s="71">
        <v>165.91520467836258</v>
      </c>
      <c r="I11" s="50">
        <v>6.064327485380117</v>
      </c>
      <c r="J11" s="51">
        <v>0</v>
      </c>
      <c r="K11" s="50">
        <v>4.3016759776536313</v>
      </c>
      <c r="L11" s="71">
        <v>162.60335195530726</v>
      </c>
      <c r="M11" s="6">
        <v>4</v>
      </c>
    </row>
    <row r="12" spans="1:13" ht="14.25" customHeight="1">
      <c r="A12" s="12" t="s">
        <v>132</v>
      </c>
      <c r="B12" s="10">
        <v>1470</v>
      </c>
      <c r="C12" s="5">
        <v>1986.0562844455771</v>
      </c>
      <c r="F12" s="6" t="s">
        <v>64</v>
      </c>
      <c r="G12" s="51">
        <v>0.47256097560975607</v>
      </c>
      <c r="H12" s="71">
        <v>151.9969512195122</v>
      </c>
      <c r="I12" s="50">
        <v>4.8932926829268295</v>
      </c>
      <c r="J12" s="51">
        <v>0</v>
      </c>
      <c r="K12" s="50">
        <v>4.1560693641618496</v>
      </c>
      <c r="L12" s="71">
        <v>147.53757225433526</v>
      </c>
      <c r="M12" s="6">
        <v>4</v>
      </c>
    </row>
    <row r="13" spans="1:13" ht="14.25" customHeight="1">
      <c r="A13" s="12" t="s">
        <v>129</v>
      </c>
      <c r="B13" s="10">
        <v>715</v>
      </c>
      <c r="C13" s="5">
        <v>1927.2592950913306</v>
      </c>
      <c r="F13" s="6" t="s">
        <v>77</v>
      </c>
      <c r="G13" s="51">
        <v>0.42354740061162077</v>
      </c>
      <c r="H13" s="71">
        <v>151.92354740061162</v>
      </c>
      <c r="I13" s="50">
        <v>4.9633027522935782</v>
      </c>
      <c r="J13" s="51">
        <v>0.82</v>
      </c>
      <c r="K13" s="50">
        <v>3.9879585172701075</v>
      </c>
      <c r="L13" s="71">
        <v>156.00080322515777</v>
      </c>
      <c r="M13" s="6">
        <v>4</v>
      </c>
    </row>
    <row r="14" spans="1:13" ht="14.25" customHeight="1">
      <c r="A14" s="12" t="s">
        <v>85</v>
      </c>
      <c r="B14" s="10">
        <v>2185</v>
      </c>
      <c r="C14" s="5">
        <v>1966.8160796912118</v>
      </c>
      <c r="G14" s="20"/>
      <c r="I14" s="13"/>
      <c r="J14" s="20"/>
      <c r="K14" s="13"/>
    </row>
    <row r="15" spans="1:13" ht="14.25" customHeight="1"/>
    <row r="16" spans="1:13" ht="14.25" customHeight="1">
      <c r="A16" s="112" t="s">
        <v>53</v>
      </c>
      <c r="B16" s="113" t="s">
        <v>129</v>
      </c>
    </row>
    <row r="17" spans="1:2" ht="14.25" customHeight="1"/>
    <row r="18" spans="1:2" ht="14.25" customHeight="1">
      <c r="A18" s="104" t="s">
        <v>54</v>
      </c>
      <c r="B18" s="105" t="s">
        <v>102</v>
      </c>
    </row>
    <row r="19" spans="1:2" ht="14.25" customHeight="1">
      <c r="A19" s="106" t="s">
        <v>134</v>
      </c>
      <c r="B19" s="107">
        <v>118</v>
      </c>
    </row>
    <row r="20" spans="1:2" ht="14.25" customHeight="1">
      <c r="A20" s="108" t="s">
        <v>130</v>
      </c>
      <c r="B20" s="109">
        <v>604</v>
      </c>
    </row>
    <row r="21" spans="1:2" ht="14.25" customHeight="1">
      <c r="A21" s="108" t="s">
        <v>133</v>
      </c>
      <c r="B21" s="109">
        <v>715</v>
      </c>
    </row>
    <row r="22" spans="1:2" ht="14.25" customHeight="1">
      <c r="A22" s="110" t="s">
        <v>85</v>
      </c>
      <c r="B22" s="111">
        <v>1437</v>
      </c>
    </row>
    <row r="23" spans="1:2" ht="14.25" customHeight="1"/>
    <row r="24" spans="1:2" ht="14.25" customHeight="1"/>
    <row r="25" spans="1:2" ht="14.25" customHeight="1"/>
    <row r="26" spans="1:2" ht="14.25" customHeight="1"/>
    <row r="27" spans="1:2" ht="14.25" customHeight="1"/>
    <row r="28" spans="1:2" ht="14.25" customHeight="1"/>
    <row r="29" spans="1:2" ht="14.25" customHeight="1"/>
    <row r="30" spans="1:2" ht="14.25" customHeight="1"/>
    <row r="31" spans="1:2" ht="14.25" customHeight="1"/>
    <row r="32" spans="1: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">
    <mergeCell ref="G2:I2"/>
    <mergeCell ref="J2:L2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E5001"/>
  <sheetViews>
    <sheetView workbookViewId="0"/>
  </sheetViews>
  <sheetFormatPr defaultColWidth="14.44140625" defaultRowHeight="15" customHeight="1"/>
  <cols>
    <col min="1" max="1" width="8.5546875" customWidth="1"/>
    <col min="2" max="2" width="16.5546875" customWidth="1"/>
    <col min="3" max="3" width="15.44140625" customWidth="1"/>
    <col min="4" max="4" width="10.33203125" customWidth="1"/>
    <col min="5" max="5" width="23.5546875" customWidth="1"/>
    <col min="6" max="6" width="19.88671875" customWidth="1"/>
    <col min="7" max="7" width="15.5546875" customWidth="1"/>
    <col min="8" max="8" width="19.88671875" customWidth="1"/>
    <col min="9" max="9" width="23.109375" customWidth="1"/>
    <col min="10" max="10" width="13.33203125" customWidth="1"/>
    <col min="11" max="12" width="8.6640625" customWidth="1"/>
    <col min="13" max="13" width="15.44140625" customWidth="1"/>
    <col min="14" max="14" width="16.5546875" customWidth="1"/>
    <col min="15" max="15" width="15.44140625" customWidth="1"/>
    <col min="16" max="16" width="19.88671875" customWidth="1"/>
    <col min="17" max="17" width="19.6640625" customWidth="1"/>
    <col min="18" max="18" width="19.88671875" customWidth="1"/>
    <col min="19" max="19" width="15.5546875" customWidth="1"/>
    <col min="20" max="20" width="19.88671875" customWidth="1"/>
    <col min="21" max="21" width="23.109375" customWidth="1"/>
    <col min="22" max="22" width="13.33203125" customWidth="1"/>
    <col min="23" max="24" width="8.6640625" customWidth="1"/>
    <col min="25" max="25" width="15.44140625" customWidth="1"/>
    <col min="26" max="26" width="16.5546875" customWidth="1"/>
    <col min="27" max="27" width="15.44140625" customWidth="1"/>
    <col min="28" max="28" width="10.33203125" customWidth="1"/>
    <col min="29" max="29" width="19.6640625" customWidth="1"/>
    <col min="30" max="30" width="19.88671875" customWidth="1"/>
    <col min="31" max="31" width="15.5546875" customWidth="1"/>
  </cols>
  <sheetData>
    <row r="1" spans="1:31" ht="14.25" customHeight="1">
      <c r="A1" s="2" t="s">
        <v>2</v>
      </c>
      <c r="B1" s="2" t="s">
        <v>4</v>
      </c>
      <c r="C1" s="2" t="s">
        <v>6</v>
      </c>
      <c r="D1" s="2" t="s">
        <v>8</v>
      </c>
      <c r="E1" s="2" t="s">
        <v>10</v>
      </c>
      <c r="F1" s="2" t="s">
        <v>12</v>
      </c>
      <c r="G1" s="2" t="s">
        <v>14</v>
      </c>
      <c r="H1" s="2" t="s">
        <v>16</v>
      </c>
      <c r="I1" s="2" t="s">
        <v>18</v>
      </c>
      <c r="J1" s="2" t="s">
        <v>22</v>
      </c>
      <c r="K1" s="2" t="s">
        <v>20</v>
      </c>
    </row>
    <row r="2" spans="1:31" ht="14.25" customHeight="1">
      <c r="A2" s="2">
        <v>318813</v>
      </c>
      <c r="B2" s="2" t="s">
        <v>30</v>
      </c>
      <c r="C2" s="2" t="s">
        <v>31</v>
      </c>
      <c r="D2" s="2" t="s">
        <v>32</v>
      </c>
      <c r="E2" s="2" t="s">
        <v>33</v>
      </c>
      <c r="F2" s="2" t="s">
        <v>34</v>
      </c>
      <c r="G2" s="4">
        <v>43525.002500000002</v>
      </c>
      <c r="H2" s="4">
        <v>43528.002500000002</v>
      </c>
      <c r="I2" s="4">
        <v>43530.002500000002</v>
      </c>
      <c r="J2" s="2">
        <v>26</v>
      </c>
      <c r="K2" s="2">
        <v>129</v>
      </c>
      <c r="U2" s="72"/>
    </row>
    <row r="3" spans="1:31" ht="14.25" customHeight="1">
      <c r="A3" s="2">
        <v>70870</v>
      </c>
      <c r="B3" s="2" t="s">
        <v>36</v>
      </c>
      <c r="C3" s="2" t="s">
        <v>37</v>
      </c>
      <c r="D3" s="2" t="s">
        <v>32</v>
      </c>
      <c r="E3" s="2" t="s">
        <v>38</v>
      </c>
      <c r="F3" s="2" t="s">
        <v>34</v>
      </c>
      <c r="G3" s="4">
        <v>43525.004699074074</v>
      </c>
      <c r="H3" s="4">
        <v>43531.004699074074</v>
      </c>
      <c r="I3" s="4">
        <v>43530.004699074074</v>
      </c>
      <c r="J3" s="2">
        <v>35</v>
      </c>
      <c r="K3" s="2">
        <v>114</v>
      </c>
      <c r="U3" s="72"/>
      <c r="Y3" s="72"/>
      <c r="Z3" s="72"/>
    </row>
    <row r="4" spans="1:31" ht="14.25" customHeight="1">
      <c r="A4" s="2">
        <v>719174</v>
      </c>
      <c r="B4" s="2" t="s">
        <v>39</v>
      </c>
      <c r="C4" s="2" t="s">
        <v>40</v>
      </c>
      <c r="D4" s="2" t="s">
        <v>41</v>
      </c>
      <c r="E4" s="2" t="s">
        <v>38</v>
      </c>
      <c r="F4" s="2" t="s">
        <v>34</v>
      </c>
      <c r="G4" s="4">
        <v>43525.010023148148</v>
      </c>
      <c r="H4" s="4">
        <v>43531.010023148148</v>
      </c>
      <c r="I4" s="4">
        <v>43528.010023148148</v>
      </c>
      <c r="J4" s="2">
        <v>38</v>
      </c>
      <c r="K4" s="2">
        <v>114</v>
      </c>
      <c r="S4" s="72"/>
      <c r="T4" s="72"/>
      <c r="U4" s="72"/>
    </row>
    <row r="5" spans="1:31" ht="14.25" customHeight="1">
      <c r="A5" s="2">
        <v>482982</v>
      </c>
      <c r="B5" s="2" t="s">
        <v>39</v>
      </c>
      <c r="C5" s="2" t="s">
        <v>31</v>
      </c>
      <c r="D5" s="2" t="s">
        <v>41</v>
      </c>
      <c r="E5" s="2" t="s">
        <v>38</v>
      </c>
      <c r="F5" s="2" t="s">
        <v>34</v>
      </c>
      <c r="G5" s="4">
        <v>43525.010092592594</v>
      </c>
      <c r="H5" s="4">
        <v>43529.010092592594</v>
      </c>
      <c r="I5" s="4">
        <v>43530.010092592594</v>
      </c>
      <c r="J5" s="2">
        <v>0</v>
      </c>
      <c r="K5" s="2">
        <v>129</v>
      </c>
    </row>
    <row r="6" spans="1:31" ht="14.25" customHeight="1">
      <c r="A6" s="2">
        <v>217738</v>
      </c>
      <c r="B6" s="2" t="s">
        <v>36</v>
      </c>
      <c r="C6" s="2" t="s">
        <v>40</v>
      </c>
      <c r="D6" s="2" t="s">
        <v>41</v>
      </c>
      <c r="E6" s="2" t="s">
        <v>38</v>
      </c>
      <c r="F6" s="2" t="s">
        <v>34</v>
      </c>
      <c r="G6" s="4">
        <v>43525.014814814815</v>
      </c>
      <c r="H6" s="4">
        <v>43531.014814814815</v>
      </c>
      <c r="I6" s="4">
        <v>43532.014814814815</v>
      </c>
      <c r="J6" s="2">
        <v>50</v>
      </c>
      <c r="K6" s="2">
        <v>109</v>
      </c>
      <c r="S6" s="4"/>
      <c r="T6" s="4"/>
      <c r="U6" s="4"/>
      <c r="AE6" s="4"/>
    </row>
    <row r="7" spans="1:31" ht="14.25" customHeight="1">
      <c r="A7" s="2">
        <v>625400</v>
      </c>
      <c r="B7" s="2" t="s">
        <v>42</v>
      </c>
      <c r="C7" s="2" t="s">
        <v>43</v>
      </c>
      <c r="D7" s="2" t="s">
        <v>41</v>
      </c>
      <c r="E7" s="2" t="s">
        <v>44</v>
      </c>
      <c r="F7" s="2" t="s">
        <v>34</v>
      </c>
      <c r="G7" s="4">
        <v>43525.017395833333</v>
      </c>
      <c r="H7" s="4">
        <v>43530.017395833333</v>
      </c>
      <c r="I7" s="4">
        <v>43532.017395833333</v>
      </c>
      <c r="J7" s="2">
        <v>39</v>
      </c>
      <c r="K7" s="2">
        <v>126</v>
      </c>
      <c r="S7" s="4"/>
      <c r="T7" s="4"/>
      <c r="U7" s="4"/>
      <c r="AE7" s="4"/>
    </row>
    <row r="8" spans="1:31" ht="14.25" customHeight="1">
      <c r="A8" s="2">
        <v>498950</v>
      </c>
      <c r="B8" s="2" t="s">
        <v>36</v>
      </c>
      <c r="C8" s="2" t="s">
        <v>45</v>
      </c>
      <c r="D8" s="2" t="s">
        <v>32</v>
      </c>
      <c r="E8" s="2" t="s">
        <v>38</v>
      </c>
      <c r="F8" s="2" t="s">
        <v>34</v>
      </c>
      <c r="G8" s="4">
        <v>43525.018865740742</v>
      </c>
      <c r="H8" s="4">
        <v>43527.018865740742</v>
      </c>
      <c r="I8" s="4">
        <v>43528.018865740742</v>
      </c>
      <c r="J8" s="2">
        <v>34</v>
      </c>
      <c r="K8" s="2">
        <v>129</v>
      </c>
      <c r="S8" s="4"/>
      <c r="T8" s="4"/>
      <c r="U8" s="4"/>
      <c r="AE8" s="4"/>
    </row>
    <row r="9" spans="1:31" ht="14.25" customHeight="1">
      <c r="A9" s="2">
        <v>189148</v>
      </c>
      <c r="B9" s="2" t="s">
        <v>39</v>
      </c>
      <c r="C9" s="2" t="s">
        <v>31</v>
      </c>
      <c r="D9" s="2" t="s">
        <v>41</v>
      </c>
      <c r="E9" s="2" t="s">
        <v>44</v>
      </c>
      <c r="F9" s="2" t="s">
        <v>34</v>
      </c>
      <c r="G9" s="4">
        <v>43525.023252314815</v>
      </c>
      <c r="H9" s="4">
        <v>43527.023252314815</v>
      </c>
      <c r="I9" s="4">
        <v>43531.023252314815</v>
      </c>
      <c r="J9" s="2">
        <v>0</v>
      </c>
      <c r="K9" s="2">
        <v>125</v>
      </c>
      <c r="S9" s="72"/>
      <c r="T9" s="72"/>
      <c r="U9" s="72"/>
      <c r="AE9" s="4"/>
    </row>
    <row r="10" spans="1:31" ht="14.25" customHeight="1">
      <c r="A10" s="2">
        <v>19039</v>
      </c>
      <c r="B10" s="2" t="s">
        <v>39</v>
      </c>
      <c r="C10" s="2" t="s">
        <v>37</v>
      </c>
      <c r="D10" s="2" t="s">
        <v>41</v>
      </c>
      <c r="E10" s="2" t="s">
        <v>33</v>
      </c>
      <c r="F10" s="2" t="s">
        <v>34</v>
      </c>
      <c r="G10" s="4">
        <v>43525.025092592594</v>
      </c>
      <c r="H10" s="4">
        <v>43533.025092592594</v>
      </c>
      <c r="I10" s="4">
        <v>43528.025092592594</v>
      </c>
      <c r="J10" s="2">
        <v>42</v>
      </c>
      <c r="K10" s="2">
        <v>113</v>
      </c>
      <c r="S10" s="72"/>
      <c r="T10" s="72"/>
      <c r="U10" s="72"/>
      <c r="AE10" s="4"/>
    </row>
    <row r="11" spans="1:31" ht="14.25" customHeight="1">
      <c r="A11" s="2">
        <v>105661</v>
      </c>
      <c r="B11" s="2" t="s">
        <v>39</v>
      </c>
      <c r="C11" s="2" t="s">
        <v>31</v>
      </c>
      <c r="D11" s="2" t="s">
        <v>32</v>
      </c>
      <c r="E11" s="2" t="s">
        <v>44</v>
      </c>
      <c r="F11" s="2" t="s">
        <v>34</v>
      </c>
      <c r="G11" s="4">
        <v>43525.031481481485</v>
      </c>
      <c r="H11" s="4">
        <v>43525.031481481485</v>
      </c>
      <c r="I11" s="4">
        <v>43529.031481481485</v>
      </c>
      <c r="J11" s="2">
        <v>84</v>
      </c>
      <c r="K11" s="2">
        <v>104</v>
      </c>
      <c r="S11" s="72"/>
      <c r="T11" s="72"/>
      <c r="U11" s="72"/>
      <c r="AE11" s="4"/>
    </row>
    <row r="12" spans="1:31" ht="14.25" customHeight="1">
      <c r="A12" s="2">
        <v>166730</v>
      </c>
      <c r="B12" s="2" t="s">
        <v>39</v>
      </c>
      <c r="C12" s="2" t="s">
        <v>37</v>
      </c>
      <c r="D12" s="2" t="s">
        <v>32</v>
      </c>
      <c r="E12" s="2" t="s">
        <v>44</v>
      </c>
      <c r="F12" s="2" t="s">
        <v>34</v>
      </c>
      <c r="G12" s="4">
        <v>43525.042974537035</v>
      </c>
      <c r="H12" s="4">
        <v>43530.042974537035</v>
      </c>
      <c r="I12" s="4">
        <v>43530.042974537035</v>
      </c>
      <c r="J12" s="2">
        <v>60</v>
      </c>
      <c r="K12" s="2">
        <v>91</v>
      </c>
      <c r="S12" s="72"/>
      <c r="T12" s="72"/>
      <c r="U12" s="72"/>
      <c r="AE12" s="4"/>
    </row>
    <row r="13" spans="1:31" ht="14.25" customHeight="1">
      <c r="A13" s="2">
        <v>601258</v>
      </c>
      <c r="B13" s="2" t="s">
        <v>39</v>
      </c>
      <c r="C13" s="2" t="s">
        <v>45</v>
      </c>
      <c r="D13" s="2" t="s">
        <v>32</v>
      </c>
      <c r="E13" s="2" t="s">
        <v>44</v>
      </c>
      <c r="F13" s="2" t="s">
        <v>34</v>
      </c>
      <c r="G13" s="4">
        <v>43525.043344907404</v>
      </c>
      <c r="H13" s="4">
        <v>43530.043344907404</v>
      </c>
      <c r="I13" s="4">
        <v>43530.043344907404</v>
      </c>
      <c r="J13" s="2">
        <v>64</v>
      </c>
      <c r="K13" s="2">
        <v>105</v>
      </c>
      <c r="S13" s="72"/>
      <c r="T13" s="72"/>
      <c r="U13" s="72"/>
      <c r="AE13" s="4"/>
    </row>
    <row r="14" spans="1:31" ht="14.25" customHeight="1">
      <c r="A14" s="2">
        <v>116731</v>
      </c>
      <c r="B14" s="2" t="s">
        <v>30</v>
      </c>
      <c r="C14" s="2" t="s">
        <v>45</v>
      </c>
      <c r="D14" s="2" t="s">
        <v>41</v>
      </c>
      <c r="E14" s="2" t="s">
        <v>33</v>
      </c>
      <c r="F14" s="2" t="s">
        <v>34</v>
      </c>
      <c r="G14" s="4">
        <v>43525.045671296299</v>
      </c>
      <c r="H14" s="4">
        <v>43526.045671296299</v>
      </c>
      <c r="I14" s="4">
        <v>43530.045671296299</v>
      </c>
      <c r="J14" s="2">
        <v>36</v>
      </c>
      <c r="K14" s="2">
        <v>126</v>
      </c>
      <c r="S14" s="72"/>
      <c r="T14" s="72"/>
      <c r="U14" s="72"/>
      <c r="AE14" s="4"/>
    </row>
    <row r="15" spans="1:31" ht="14.25" customHeight="1">
      <c r="A15" s="2">
        <v>339481</v>
      </c>
      <c r="B15" s="2" t="s">
        <v>46</v>
      </c>
      <c r="C15" s="2" t="s">
        <v>40</v>
      </c>
      <c r="D15" s="2" t="s">
        <v>41</v>
      </c>
      <c r="E15" s="2" t="s">
        <v>44</v>
      </c>
      <c r="F15" s="2" t="s">
        <v>34</v>
      </c>
      <c r="G15" s="4">
        <v>43525.052581018521</v>
      </c>
      <c r="H15" s="4">
        <v>43528.052581018521</v>
      </c>
      <c r="I15" s="4">
        <v>43530.052581018521</v>
      </c>
      <c r="J15" s="2">
        <v>77</v>
      </c>
      <c r="K15" s="2">
        <v>87</v>
      </c>
      <c r="S15" s="72"/>
      <c r="T15" s="72"/>
      <c r="U15" s="72"/>
      <c r="AE15" s="4"/>
    </row>
    <row r="16" spans="1:31" ht="14.25" customHeight="1">
      <c r="A16" s="2">
        <v>361228</v>
      </c>
      <c r="B16" s="2" t="s">
        <v>30</v>
      </c>
      <c r="C16" s="2" t="s">
        <v>40</v>
      </c>
      <c r="D16" s="2" t="s">
        <v>32</v>
      </c>
      <c r="E16" s="2" t="s">
        <v>44</v>
      </c>
      <c r="F16" s="2" t="s">
        <v>34</v>
      </c>
      <c r="G16" s="4">
        <v>43525.054039351853</v>
      </c>
      <c r="H16" s="4">
        <v>43528.054039351853</v>
      </c>
      <c r="I16" s="4">
        <v>43528.054039351853</v>
      </c>
      <c r="J16" s="2">
        <v>46</v>
      </c>
      <c r="K16" s="2">
        <v>113</v>
      </c>
      <c r="S16" s="72"/>
      <c r="T16" s="72"/>
      <c r="U16" s="72"/>
      <c r="AE16" s="4"/>
    </row>
    <row r="17" spans="1:31" ht="14.25" customHeight="1">
      <c r="A17" s="2">
        <v>438274</v>
      </c>
      <c r="B17" s="2" t="s">
        <v>36</v>
      </c>
      <c r="C17" s="2" t="s">
        <v>43</v>
      </c>
      <c r="D17" s="2" t="s">
        <v>32</v>
      </c>
      <c r="E17" s="2" t="s">
        <v>38</v>
      </c>
      <c r="F17" s="2" t="s">
        <v>34</v>
      </c>
      <c r="G17" s="4">
        <v>43525.054942129631</v>
      </c>
      <c r="H17" s="4">
        <v>43526.054942129631</v>
      </c>
      <c r="I17" s="4">
        <v>43531.054942129631</v>
      </c>
      <c r="J17" s="2">
        <v>0</v>
      </c>
      <c r="K17" s="2">
        <v>122</v>
      </c>
      <c r="S17" s="72"/>
      <c r="T17" s="72"/>
      <c r="U17" s="72"/>
      <c r="AE17" s="4"/>
    </row>
    <row r="18" spans="1:31" ht="14.25" customHeight="1">
      <c r="A18" s="2">
        <v>473646</v>
      </c>
      <c r="B18" s="2" t="s">
        <v>39</v>
      </c>
      <c r="C18" s="2" t="s">
        <v>37</v>
      </c>
      <c r="D18" s="2" t="s">
        <v>32</v>
      </c>
      <c r="E18" s="2" t="s">
        <v>44</v>
      </c>
      <c r="F18" s="2" t="s">
        <v>34</v>
      </c>
      <c r="G18" s="4">
        <v>43525.067627314813</v>
      </c>
      <c r="H18" s="4">
        <v>43528.067627314813</v>
      </c>
      <c r="I18" s="4">
        <v>43528.067627314813</v>
      </c>
      <c r="J18" s="2">
        <v>82</v>
      </c>
      <c r="K18" s="2">
        <v>90</v>
      </c>
      <c r="S18" s="72"/>
      <c r="T18" s="72"/>
      <c r="U18" s="72"/>
      <c r="AE18" s="4"/>
    </row>
    <row r="19" spans="1:31" ht="14.25" customHeight="1">
      <c r="A19" s="2">
        <v>736361</v>
      </c>
      <c r="B19" s="2" t="s">
        <v>39</v>
      </c>
      <c r="C19" s="2" t="s">
        <v>37</v>
      </c>
      <c r="D19" s="2" t="s">
        <v>32</v>
      </c>
      <c r="E19" s="2" t="s">
        <v>33</v>
      </c>
      <c r="F19" s="2" t="s">
        <v>34</v>
      </c>
      <c r="G19" s="4">
        <v>43525.070787037039</v>
      </c>
      <c r="H19" s="4">
        <v>43529.070787037039</v>
      </c>
      <c r="I19" s="4">
        <v>43531.070787037039</v>
      </c>
      <c r="J19" s="2">
        <v>48</v>
      </c>
      <c r="K19" s="2">
        <v>110</v>
      </c>
      <c r="S19" s="72"/>
      <c r="T19" s="72"/>
      <c r="U19" s="72"/>
      <c r="AE19" s="4"/>
    </row>
    <row r="20" spans="1:31" ht="14.25" customHeight="1">
      <c r="A20" s="2">
        <v>673068</v>
      </c>
      <c r="B20" s="2" t="s">
        <v>36</v>
      </c>
      <c r="C20" s="2" t="s">
        <v>40</v>
      </c>
      <c r="D20" s="2" t="s">
        <v>32</v>
      </c>
      <c r="E20" s="2" t="s">
        <v>44</v>
      </c>
      <c r="F20" s="2" t="s">
        <v>34</v>
      </c>
      <c r="G20" s="4">
        <v>43525.07545138889</v>
      </c>
      <c r="H20" s="4">
        <v>43528.07545138889</v>
      </c>
      <c r="I20" s="4">
        <v>43530.07545138889</v>
      </c>
      <c r="J20" s="2">
        <v>73</v>
      </c>
      <c r="K20" s="2">
        <v>95</v>
      </c>
      <c r="S20" s="72"/>
      <c r="T20" s="72"/>
      <c r="U20" s="72"/>
      <c r="AE20" s="4"/>
    </row>
    <row r="21" spans="1:31" ht="14.25" customHeight="1">
      <c r="A21" s="2">
        <v>998273</v>
      </c>
      <c r="B21" s="2" t="s">
        <v>39</v>
      </c>
      <c r="C21" s="2" t="s">
        <v>31</v>
      </c>
      <c r="D21" s="2" t="s">
        <v>32</v>
      </c>
      <c r="E21" s="2" t="s">
        <v>33</v>
      </c>
      <c r="F21" s="2" t="s">
        <v>34</v>
      </c>
      <c r="G21" s="4">
        <v>43525.077731481484</v>
      </c>
      <c r="H21" s="4">
        <v>43534.077731481484</v>
      </c>
      <c r="I21" s="4">
        <v>43532.077731481484</v>
      </c>
      <c r="J21" s="2">
        <v>36</v>
      </c>
      <c r="K21" s="2">
        <v>129</v>
      </c>
      <c r="S21" s="72"/>
      <c r="T21" s="72"/>
      <c r="U21" s="72"/>
      <c r="AE21" s="4"/>
    </row>
    <row r="22" spans="1:31" ht="14.25" customHeight="1">
      <c r="A22" s="2">
        <v>359449</v>
      </c>
      <c r="B22" s="2" t="s">
        <v>47</v>
      </c>
      <c r="C22" s="2" t="s">
        <v>37</v>
      </c>
      <c r="D22" s="2" t="s">
        <v>41</v>
      </c>
      <c r="E22" s="2" t="s">
        <v>33</v>
      </c>
      <c r="F22" s="2" t="s">
        <v>34</v>
      </c>
      <c r="G22" s="4">
        <v>43525.080868055556</v>
      </c>
      <c r="H22" s="4">
        <v>43529.080868055556</v>
      </c>
      <c r="I22" s="4">
        <v>43531.080868055556</v>
      </c>
      <c r="J22" s="2">
        <v>25</v>
      </c>
      <c r="K22" s="2">
        <v>110</v>
      </c>
      <c r="S22" s="72"/>
      <c r="T22" s="72"/>
      <c r="U22" s="72"/>
      <c r="AE22" s="4"/>
    </row>
    <row r="23" spans="1:31" ht="14.25" customHeight="1">
      <c r="A23" s="2">
        <v>639610</v>
      </c>
      <c r="B23" s="2" t="s">
        <v>39</v>
      </c>
      <c r="C23" s="2" t="s">
        <v>43</v>
      </c>
      <c r="D23" s="2" t="s">
        <v>41</v>
      </c>
      <c r="E23" s="2" t="s">
        <v>44</v>
      </c>
      <c r="F23" s="2" t="s">
        <v>34</v>
      </c>
      <c r="G23" s="4">
        <v>43525.083472222221</v>
      </c>
      <c r="H23" s="4">
        <v>43525.083472222221</v>
      </c>
      <c r="I23" s="4">
        <v>43529.083472222221</v>
      </c>
      <c r="J23" s="2">
        <v>71</v>
      </c>
      <c r="K23" s="2">
        <v>105</v>
      </c>
      <c r="S23" s="72"/>
      <c r="T23" s="72"/>
      <c r="U23" s="72"/>
      <c r="AE23" s="4"/>
    </row>
    <row r="24" spans="1:31" ht="14.25" customHeight="1">
      <c r="A24" s="2">
        <v>405469</v>
      </c>
      <c r="B24" s="2" t="s">
        <v>36</v>
      </c>
      <c r="C24" s="2" t="s">
        <v>45</v>
      </c>
      <c r="D24" s="2" t="s">
        <v>41</v>
      </c>
      <c r="E24" s="2" t="s">
        <v>33</v>
      </c>
      <c r="F24" s="2" t="s">
        <v>34</v>
      </c>
      <c r="G24" s="4">
        <v>43525.084189814814</v>
      </c>
      <c r="H24" s="4">
        <v>43531.084189814814</v>
      </c>
      <c r="I24" s="4">
        <v>43531.084189814814</v>
      </c>
      <c r="J24" s="2">
        <v>32</v>
      </c>
      <c r="K24" s="2">
        <v>126</v>
      </c>
      <c r="S24" s="72"/>
      <c r="T24" s="72"/>
      <c r="U24" s="72"/>
      <c r="AE24" s="4"/>
    </row>
    <row r="25" spans="1:31" ht="14.25" customHeight="1">
      <c r="A25" s="2">
        <v>720231</v>
      </c>
      <c r="B25" s="2" t="s">
        <v>36</v>
      </c>
      <c r="C25" s="2" t="s">
        <v>31</v>
      </c>
      <c r="D25" s="2" t="s">
        <v>32</v>
      </c>
      <c r="E25" s="2" t="s">
        <v>33</v>
      </c>
      <c r="F25" s="2" t="s">
        <v>34</v>
      </c>
      <c r="G25" s="4">
        <v>43525.084976851853</v>
      </c>
      <c r="H25" s="4">
        <v>43530.084976851853</v>
      </c>
      <c r="I25" s="4">
        <v>43531.084976851853</v>
      </c>
      <c r="J25" s="2">
        <v>27</v>
      </c>
      <c r="K25" s="2">
        <v>121</v>
      </c>
      <c r="S25" s="72"/>
      <c r="T25" s="72"/>
      <c r="U25" s="72"/>
      <c r="AE25" s="4"/>
    </row>
    <row r="26" spans="1:31" ht="14.25" customHeight="1">
      <c r="A26" s="2">
        <v>647282</v>
      </c>
      <c r="B26" s="2" t="s">
        <v>48</v>
      </c>
      <c r="C26" s="2" t="s">
        <v>37</v>
      </c>
      <c r="D26" s="2" t="s">
        <v>41</v>
      </c>
      <c r="E26" s="2" t="s">
        <v>44</v>
      </c>
      <c r="F26" s="2" t="s">
        <v>34</v>
      </c>
      <c r="G26" s="4">
        <v>43525.090081018519</v>
      </c>
      <c r="H26" s="4">
        <v>43527.090081018519</v>
      </c>
      <c r="I26" s="4">
        <v>43532.090081018519</v>
      </c>
      <c r="J26" s="2">
        <v>68</v>
      </c>
      <c r="K26" s="2">
        <v>90</v>
      </c>
      <c r="S26" s="72"/>
      <c r="T26" s="72"/>
      <c r="U26" s="72"/>
      <c r="AE26" s="4"/>
    </row>
    <row r="27" spans="1:31" ht="14.25" customHeight="1">
      <c r="A27" s="2">
        <v>487298</v>
      </c>
      <c r="B27" s="2" t="s">
        <v>30</v>
      </c>
      <c r="C27" s="2" t="s">
        <v>45</v>
      </c>
      <c r="D27" s="2" t="s">
        <v>32</v>
      </c>
      <c r="E27" s="2" t="s">
        <v>38</v>
      </c>
      <c r="F27" s="2" t="s">
        <v>34</v>
      </c>
      <c r="G27" s="4">
        <v>43525.09070601852</v>
      </c>
      <c r="H27" s="4">
        <v>43527.09070601852</v>
      </c>
      <c r="I27" s="4">
        <v>43530.09070601852</v>
      </c>
      <c r="J27" s="2">
        <v>45</v>
      </c>
      <c r="K27" s="2">
        <v>121</v>
      </c>
      <c r="S27" s="72"/>
      <c r="T27" s="72"/>
      <c r="U27" s="72"/>
      <c r="AE27" s="4"/>
    </row>
    <row r="28" spans="1:31" ht="14.25" customHeight="1">
      <c r="A28" s="2">
        <v>708251</v>
      </c>
      <c r="B28" s="2" t="s">
        <v>36</v>
      </c>
      <c r="C28" s="2" t="s">
        <v>43</v>
      </c>
      <c r="D28" s="2" t="s">
        <v>41</v>
      </c>
      <c r="E28" s="2" t="s">
        <v>33</v>
      </c>
      <c r="F28" s="2" t="s">
        <v>34</v>
      </c>
      <c r="G28" s="4">
        <v>43525.094259259262</v>
      </c>
      <c r="H28" s="4">
        <v>43530.094259259262</v>
      </c>
      <c r="I28" s="4">
        <v>43530.094259259262</v>
      </c>
      <c r="J28" s="2">
        <v>27</v>
      </c>
      <c r="K28" s="2">
        <v>125</v>
      </c>
      <c r="S28" s="72"/>
      <c r="T28" s="72"/>
      <c r="U28" s="72"/>
      <c r="AE28" s="4"/>
    </row>
    <row r="29" spans="1:31" ht="14.25" customHeight="1">
      <c r="A29" s="2">
        <v>661516</v>
      </c>
      <c r="B29" s="2" t="s">
        <v>39</v>
      </c>
      <c r="C29" s="2" t="s">
        <v>43</v>
      </c>
      <c r="D29" s="2" t="s">
        <v>41</v>
      </c>
      <c r="E29" s="2" t="s">
        <v>44</v>
      </c>
      <c r="F29" s="2" t="s">
        <v>34</v>
      </c>
      <c r="G29" s="4">
        <v>43525.095509259256</v>
      </c>
      <c r="H29" s="4">
        <v>43530.095509259256</v>
      </c>
      <c r="I29" s="4">
        <v>43528.095509259256</v>
      </c>
      <c r="J29" s="2">
        <v>31</v>
      </c>
      <c r="K29" s="2">
        <v>130</v>
      </c>
      <c r="S29" s="72"/>
      <c r="T29" s="72"/>
      <c r="U29" s="72"/>
      <c r="AE29" s="4"/>
    </row>
    <row r="30" spans="1:31" ht="14.25" customHeight="1">
      <c r="A30" s="2">
        <v>197125</v>
      </c>
      <c r="B30" s="2" t="s">
        <v>47</v>
      </c>
      <c r="C30" s="2" t="s">
        <v>43</v>
      </c>
      <c r="D30" s="2" t="s">
        <v>32</v>
      </c>
      <c r="E30" s="2" t="s">
        <v>33</v>
      </c>
      <c r="F30" s="2" t="s">
        <v>34</v>
      </c>
      <c r="G30" s="4">
        <v>43525.097314814811</v>
      </c>
      <c r="H30" s="4">
        <v>43527.097314814811</v>
      </c>
      <c r="I30" s="4">
        <v>43528.097314814811</v>
      </c>
      <c r="J30" s="2">
        <v>0</v>
      </c>
      <c r="K30" s="2">
        <v>124</v>
      </c>
      <c r="S30" s="72"/>
      <c r="T30" s="72"/>
      <c r="U30" s="72"/>
      <c r="AE30" s="4"/>
    </row>
    <row r="31" spans="1:31" ht="14.25" customHeight="1">
      <c r="A31" s="2">
        <v>271556</v>
      </c>
      <c r="B31" s="2" t="s">
        <v>30</v>
      </c>
      <c r="C31" s="2" t="s">
        <v>31</v>
      </c>
      <c r="D31" s="2" t="s">
        <v>41</v>
      </c>
      <c r="E31" s="2" t="s">
        <v>44</v>
      </c>
      <c r="F31" s="2" t="s">
        <v>34</v>
      </c>
      <c r="G31" s="4">
        <v>43525.098726851851</v>
      </c>
      <c r="H31" s="4">
        <v>43528.098726851851</v>
      </c>
      <c r="I31" s="4">
        <v>43532.098726851851</v>
      </c>
      <c r="J31" s="2">
        <v>0</v>
      </c>
      <c r="K31" s="2">
        <v>108</v>
      </c>
      <c r="S31" s="72"/>
      <c r="T31" s="72"/>
      <c r="U31" s="72"/>
      <c r="AE31" s="4"/>
    </row>
    <row r="32" spans="1:31" ht="14.25" customHeight="1">
      <c r="A32" s="2">
        <v>302775</v>
      </c>
      <c r="B32" s="2" t="s">
        <v>49</v>
      </c>
      <c r="C32" s="2" t="s">
        <v>43</v>
      </c>
      <c r="D32" s="2" t="s">
        <v>32</v>
      </c>
      <c r="E32" s="2" t="s">
        <v>44</v>
      </c>
      <c r="F32" s="2" t="s">
        <v>34</v>
      </c>
      <c r="G32" s="4">
        <v>43525.102349537039</v>
      </c>
      <c r="H32" s="4">
        <v>43530.102349537039</v>
      </c>
      <c r="I32" s="4">
        <v>43528.102349537039</v>
      </c>
      <c r="J32" s="2">
        <v>0</v>
      </c>
      <c r="K32" s="2">
        <v>105</v>
      </c>
      <c r="S32" s="72"/>
      <c r="T32" s="72"/>
      <c r="U32" s="72"/>
      <c r="AE32" s="4"/>
    </row>
    <row r="33" spans="1:31" ht="14.25" customHeight="1">
      <c r="A33" s="2">
        <v>168953</v>
      </c>
      <c r="B33" s="2" t="s">
        <v>39</v>
      </c>
      <c r="C33" s="2" t="s">
        <v>37</v>
      </c>
      <c r="D33" s="2" t="s">
        <v>41</v>
      </c>
      <c r="E33" s="2" t="s">
        <v>33</v>
      </c>
      <c r="F33" s="2" t="s">
        <v>34</v>
      </c>
      <c r="G33" s="4">
        <v>43525.102835648147</v>
      </c>
      <c r="H33" s="4">
        <v>43529.102835648147</v>
      </c>
      <c r="I33" s="4">
        <v>43531.102835648147</v>
      </c>
      <c r="J33" s="2">
        <v>40</v>
      </c>
      <c r="K33" s="2">
        <v>108</v>
      </c>
      <c r="S33" s="72"/>
      <c r="T33" s="72"/>
      <c r="U33" s="72"/>
      <c r="AE33" s="4"/>
    </row>
    <row r="34" spans="1:31" ht="14.25" customHeight="1">
      <c r="A34" s="2">
        <v>600660</v>
      </c>
      <c r="B34" s="2" t="s">
        <v>39</v>
      </c>
      <c r="C34" s="2" t="s">
        <v>40</v>
      </c>
      <c r="D34" s="2" t="s">
        <v>41</v>
      </c>
      <c r="E34" s="2" t="s">
        <v>44</v>
      </c>
      <c r="F34" s="2" t="s">
        <v>34</v>
      </c>
      <c r="G34" s="4">
        <v>43525.103946759256</v>
      </c>
      <c r="H34" s="4">
        <v>43531.103946759256</v>
      </c>
      <c r="I34" s="4">
        <v>43530.103946759256</v>
      </c>
      <c r="J34" s="2">
        <v>37</v>
      </c>
      <c r="K34" s="2">
        <v>108</v>
      </c>
      <c r="S34" s="72"/>
      <c r="T34" s="72"/>
      <c r="U34" s="72"/>
      <c r="AE34" s="4"/>
    </row>
    <row r="35" spans="1:31" ht="14.25" customHeight="1">
      <c r="A35" s="2">
        <v>503378</v>
      </c>
      <c r="B35" s="2" t="s">
        <v>30</v>
      </c>
      <c r="C35" s="2" t="s">
        <v>37</v>
      </c>
      <c r="D35" s="2" t="s">
        <v>41</v>
      </c>
      <c r="E35" s="2" t="s">
        <v>44</v>
      </c>
      <c r="F35" s="2" t="s">
        <v>34</v>
      </c>
      <c r="G35" s="4">
        <v>43525.110243055555</v>
      </c>
      <c r="H35" s="4">
        <v>43527.110243055555</v>
      </c>
      <c r="I35" s="4">
        <v>43530.110243055555</v>
      </c>
      <c r="J35" s="2">
        <v>81</v>
      </c>
      <c r="K35" s="2">
        <v>93</v>
      </c>
      <c r="S35" s="72"/>
      <c r="T35" s="72"/>
      <c r="U35" s="72"/>
      <c r="AE35" s="4"/>
    </row>
    <row r="36" spans="1:31" ht="14.25" customHeight="1">
      <c r="A36" s="2">
        <v>987428</v>
      </c>
      <c r="B36" s="2" t="s">
        <v>42</v>
      </c>
      <c r="C36" s="2" t="s">
        <v>31</v>
      </c>
      <c r="D36" s="2" t="s">
        <v>41</v>
      </c>
      <c r="E36" s="2" t="s">
        <v>44</v>
      </c>
      <c r="F36" s="2" t="s">
        <v>34</v>
      </c>
      <c r="G36" s="4">
        <v>43525.114872685182</v>
      </c>
      <c r="H36" s="4">
        <v>43526.114872685182</v>
      </c>
      <c r="I36" s="4">
        <v>43530.114872685182</v>
      </c>
      <c r="J36" s="2">
        <v>0</v>
      </c>
      <c r="K36" s="2">
        <v>130</v>
      </c>
      <c r="S36" s="72"/>
      <c r="T36" s="72"/>
      <c r="U36" s="72"/>
      <c r="AE36" s="4"/>
    </row>
    <row r="37" spans="1:31" ht="14.25" customHeight="1">
      <c r="A37" s="2">
        <v>263741</v>
      </c>
      <c r="B37" s="2" t="s">
        <v>46</v>
      </c>
      <c r="C37" s="2" t="s">
        <v>31</v>
      </c>
      <c r="D37" s="2" t="s">
        <v>41</v>
      </c>
      <c r="E37" s="2" t="s">
        <v>33</v>
      </c>
      <c r="F37" s="2" t="s">
        <v>34</v>
      </c>
      <c r="G37" s="4">
        <v>43525.117071759261</v>
      </c>
      <c r="H37" s="4">
        <v>43530.117071759261</v>
      </c>
      <c r="I37" s="4">
        <v>43530.117071759261</v>
      </c>
      <c r="J37" s="2">
        <v>0</v>
      </c>
      <c r="K37" s="2">
        <v>129</v>
      </c>
      <c r="S37" s="72"/>
      <c r="T37" s="72"/>
      <c r="U37" s="72"/>
      <c r="AE37" s="4"/>
    </row>
    <row r="38" spans="1:31" ht="14.25" customHeight="1">
      <c r="A38" s="2">
        <v>562814</v>
      </c>
      <c r="B38" s="2" t="s">
        <v>36</v>
      </c>
      <c r="C38" s="2" t="s">
        <v>40</v>
      </c>
      <c r="D38" s="2" t="s">
        <v>41</v>
      </c>
      <c r="E38" s="2" t="s">
        <v>38</v>
      </c>
      <c r="F38" s="2" t="s">
        <v>34</v>
      </c>
      <c r="G38" s="4">
        <v>43525.122407407405</v>
      </c>
      <c r="H38" s="4">
        <v>43529.122407407405</v>
      </c>
      <c r="I38" s="4">
        <v>43531.122407407405</v>
      </c>
      <c r="J38" s="2">
        <v>47</v>
      </c>
      <c r="K38" s="2">
        <v>112</v>
      </c>
      <c r="S38" s="72"/>
      <c r="T38" s="72"/>
      <c r="U38" s="72"/>
      <c r="AE38" s="4"/>
    </row>
    <row r="39" spans="1:31" ht="14.25" customHeight="1">
      <c r="A39" s="2">
        <v>314572</v>
      </c>
      <c r="B39" s="2" t="s">
        <v>39</v>
      </c>
      <c r="C39" s="2" t="s">
        <v>37</v>
      </c>
      <c r="D39" s="2" t="s">
        <v>41</v>
      </c>
      <c r="E39" s="2" t="s">
        <v>44</v>
      </c>
      <c r="F39" s="2" t="s">
        <v>34</v>
      </c>
      <c r="G39" s="4">
        <v>43525.131307870368</v>
      </c>
      <c r="H39" s="4">
        <v>43527.131307870368</v>
      </c>
      <c r="I39" s="4">
        <v>43529.131307870368</v>
      </c>
      <c r="J39" s="2">
        <v>40</v>
      </c>
      <c r="K39" s="2">
        <v>109</v>
      </c>
      <c r="S39" s="72"/>
      <c r="T39" s="72"/>
      <c r="U39" s="72"/>
      <c r="AE39" s="4"/>
    </row>
    <row r="40" spans="1:31" ht="14.25" customHeight="1">
      <c r="A40" s="2">
        <v>569570</v>
      </c>
      <c r="B40" s="2" t="s">
        <v>36</v>
      </c>
      <c r="C40" s="2" t="s">
        <v>43</v>
      </c>
      <c r="D40" s="2" t="s">
        <v>41</v>
      </c>
      <c r="E40" s="2" t="s">
        <v>38</v>
      </c>
      <c r="F40" s="2" t="s">
        <v>34</v>
      </c>
      <c r="G40" s="4">
        <v>43525.132037037038</v>
      </c>
      <c r="H40" s="4">
        <v>43535.132037037038</v>
      </c>
      <c r="I40" s="4">
        <v>43529.132037037038</v>
      </c>
      <c r="J40" s="2">
        <v>44</v>
      </c>
      <c r="K40" s="2">
        <v>122</v>
      </c>
      <c r="S40" s="72"/>
      <c r="T40" s="72"/>
      <c r="U40" s="72"/>
      <c r="AE40" s="4"/>
    </row>
    <row r="41" spans="1:31" ht="14.25" customHeight="1">
      <c r="A41" s="2">
        <v>984089</v>
      </c>
      <c r="B41" s="2" t="s">
        <v>39</v>
      </c>
      <c r="C41" s="2" t="s">
        <v>43</v>
      </c>
      <c r="D41" s="2" t="s">
        <v>41</v>
      </c>
      <c r="E41" s="2" t="s">
        <v>33</v>
      </c>
      <c r="F41" s="2" t="s">
        <v>34</v>
      </c>
      <c r="G41" s="4">
        <v>43525.136435185188</v>
      </c>
      <c r="H41" s="4">
        <v>43531.136435185188</v>
      </c>
      <c r="I41" s="4">
        <v>43532.136435185188</v>
      </c>
      <c r="J41" s="2">
        <v>50</v>
      </c>
      <c r="K41" s="2">
        <v>123</v>
      </c>
      <c r="S41" s="72"/>
      <c r="T41" s="72"/>
      <c r="U41" s="72"/>
      <c r="AE41" s="4"/>
    </row>
    <row r="42" spans="1:31" ht="14.25" customHeight="1">
      <c r="A42" s="2">
        <v>555994</v>
      </c>
      <c r="B42" s="2" t="s">
        <v>36</v>
      </c>
      <c r="C42" s="2" t="s">
        <v>43</v>
      </c>
      <c r="D42" s="2" t="s">
        <v>41</v>
      </c>
      <c r="E42" s="2" t="s">
        <v>38</v>
      </c>
      <c r="F42" s="2" t="s">
        <v>34</v>
      </c>
      <c r="G42" s="4">
        <v>43525.141655092593</v>
      </c>
      <c r="H42" s="4">
        <v>43534.141655092593</v>
      </c>
      <c r="I42" s="4">
        <v>43530.141655092593</v>
      </c>
      <c r="J42" s="2">
        <v>31</v>
      </c>
      <c r="K42" s="2">
        <v>122</v>
      </c>
      <c r="S42" s="72"/>
      <c r="T42" s="72"/>
      <c r="U42" s="72"/>
      <c r="AE42" s="4"/>
    </row>
    <row r="43" spans="1:31" ht="14.25" customHeight="1">
      <c r="A43" s="2">
        <v>409223</v>
      </c>
      <c r="B43" s="2" t="s">
        <v>30</v>
      </c>
      <c r="C43" s="2" t="s">
        <v>31</v>
      </c>
      <c r="D43" s="2" t="s">
        <v>32</v>
      </c>
      <c r="E43" s="2" t="s">
        <v>33</v>
      </c>
      <c r="F43" s="2" t="s">
        <v>34</v>
      </c>
      <c r="G43" s="4">
        <v>43525.141828703701</v>
      </c>
      <c r="H43" s="4">
        <v>43530.141828703701</v>
      </c>
      <c r="I43" s="4">
        <v>43530.141828703701</v>
      </c>
      <c r="J43" s="2">
        <v>38</v>
      </c>
      <c r="K43" s="2">
        <v>129</v>
      </c>
      <c r="S43" s="72"/>
      <c r="T43" s="72"/>
      <c r="U43" s="72"/>
      <c r="AE43" s="4"/>
    </row>
    <row r="44" spans="1:31" ht="14.25" customHeight="1">
      <c r="A44" s="2">
        <v>864612</v>
      </c>
      <c r="B44" s="2" t="s">
        <v>36</v>
      </c>
      <c r="C44" s="2" t="s">
        <v>45</v>
      </c>
      <c r="D44" s="2" t="s">
        <v>41</v>
      </c>
      <c r="E44" s="2" t="s">
        <v>44</v>
      </c>
      <c r="F44" s="2" t="s">
        <v>34</v>
      </c>
      <c r="G44" s="4">
        <v>43525.143263888887</v>
      </c>
      <c r="H44" s="4">
        <v>43536.143263888887</v>
      </c>
      <c r="I44" s="4">
        <v>43530.143263888887</v>
      </c>
      <c r="J44" s="2">
        <v>37</v>
      </c>
      <c r="K44" s="2">
        <v>122</v>
      </c>
      <c r="S44" s="72"/>
      <c r="T44" s="72"/>
      <c r="U44" s="72"/>
      <c r="AE44" s="4"/>
    </row>
    <row r="45" spans="1:31" ht="14.25" customHeight="1">
      <c r="A45" s="2">
        <v>295256</v>
      </c>
      <c r="B45" s="2" t="s">
        <v>36</v>
      </c>
      <c r="C45" s="2" t="s">
        <v>37</v>
      </c>
      <c r="D45" s="2" t="s">
        <v>32</v>
      </c>
      <c r="E45" s="2" t="s">
        <v>44</v>
      </c>
      <c r="F45" s="2" t="s">
        <v>34</v>
      </c>
      <c r="G45" s="4">
        <v>43525.144479166665</v>
      </c>
      <c r="H45" s="4">
        <v>43525.144479166665</v>
      </c>
      <c r="I45" s="4">
        <v>43530.144479166665</v>
      </c>
      <c r="J45" s="2">
        <v>76</v>
      </c>
      <c r="K45" s="2">
        <v>93</v>
      </c>
      <c r="S45" s="72"/>
      <c r="T45" s="72"/>
      <c r="U45" s="72"/>
      <c r="AE45" s="4"/>
    </row>
    <row r="46" spans="1:31" ht="14.25" customHeight="1">
      <c r="A46" s="2">
        <v>100740</v>
      </c>
      <c r="B46" s="2" t="s">
        <v>39</v>
      </c>
      <c r="C46" s="2" t="s">
        <v>43</v>
      </c>
      <c r="D46" s="2" t="s">
        <v>32</v>
      </c>
      <c r="E46" s="2" t="s">
        <v>44</v>
      </c>
      <c r="F46" s="2" t="s">
        <v>34</v>
      </c>
      <c r="G46" s="4">
        <v>43525.149641203701</v>
      </c>
      <c r="H46" s="4">
        <v>43527.149641203701</v>
      </c>
      <c r="I46" s="4">
        <v>43531.149641203701</v>
      </c>
      <c r="J46" s="2">
        <v>0</v>
      </c>
      <c r="K46" s="2">
        <v>128</v>
      </c>
      <c r="S46" s="72"/>
      <c r="T46" s="72"/>
      <c r="U46" s="72"/>
      <c r="AE46" s="4"/>
    </row>
    <row r="47" spans="1:31" ht="14.25" customHeight="1">
      <c r="A47" s="2">
        <v>331111</v>
      </c>
      <c r="B47" s="2" t="s">
        <v>30</v>
      </c>
      <c r="C47" s="2" t="s">
        <v>43</v>
      </c>
      <c r="D47" s="2" t="s">
        <v>41</v>
      </c>
      <c r="E47" s="2" t="s">
        <v>33</v>
      </c>
      <c r="F47" s="2" t="s">
        <v>34</v>
      </c>
      <c r="G47" s="4">
        <v>43525.151307870372</v>
      </c>
      <c r="H47" s="4">
        <v>43531.151307870372</v>
      </c>
      <c r="I47" s="4">
        <v>43532.151307870372</v>
      </c>
      <c r="J47" s="2">
        <v>26</v>
      </c>
      <c r="K47" s="2">
        <v>121</v>
      </c>
      <c r="S47" s="72"/>
      <c r="T47" s="72"/>
      <c r="U47" s="72"/>
      <c r="AE47" s="4"/>
    </row>
    <row r="48" spans="1:31" ht="14.25" customHeight="1">
      <c r="A48" s="2">
        <v>770527</v>
      </c>
      <c r="B48" s="2" t="s">
        <v>46</v>
      </c>
      <c r="C48" s="2" t="s">
        <v>45</v>
      </c>
      <c r="D48" s="2" t="s">
        <v>32</v>
      </c>
      <c r="E48" s="2" t="s">
        <v>33</v>
      </c>
      <c r="F48" s="2" t="s">
        <v>34</v>
      </c>
      <c r="G48" s="4">
        <v>43525.156354166669</v>
      </c>
      <c r="H48" s="4">
        <v>43531.156354166669</v>
      </c>
      <c r="I48" s="4">
        <v>43528.156354166669</v>
      </c>
      <c r="J48" s="2">
        <v>46</v>
      </c>
      <c r="K48" s="2">
        <v>127</v>
      </c>
      <c r="S48" s="72"/>
      <c r="T48" s="72"/>
      <c r="U48" s="72"/>
      <c r="AE48" s="4"/>
    </row>
    <row r="49" spans="1:31" ht="14.25" customHeight="1">
      <c r="A49" s="2">
        <v>850659</v>
      </c>
      <c r="B49" s="2" t="s">
        <v>39</v>
      </c>
      <c r="C49" s="2" t="s">
        <v>31</v>
      </c>
      <c r="D49" s="2" t="s">
        <v>41</v>
      </c>
      <c r="E49" s="2" t="s">
        <v>33</v>
      </c>
      <c r="F49" s="2" t="s">
        <v>34</v>
      </c>
      <c r="G49" s="4">
        <v>43525.158379629633</v>
      </c>
      <c r="H49" s="4">
        <v>43532.158379629633</v>
      </c>
      <c r="I49" s="4">
        <v>43532.158379629633</v>
      </c>
      <c r="J49" s="2">
        <v>0</v>
      </c>
      <c r="K49" s="2">
        <v>122</v>
      </c>
      <c r="S49" s="72"/>
      <c r="T49" s="72"/>
      <c r="U49" s="72"/>
      <c r="AE49" s="4"/>
    </row>
    <row r="50" spans="1:31" ht="14.25" customHeight="1">
      <c r="A50" s="2">
        <v>270233</v>
      </c>
      <c r="B50" s="2" t="s">
        <v>46</v>
      </c>
      <c r="C50" s="2" t="s">
        <v>40</v>
      </c>
      <c r="D50" s="2" t="s">
        <v>41</v>
      </c>
      <c r="E50" s="2" t="s">
        <v>33</v>
      </c>
      <c r="F50" s="2" t="s">
        <v>34</v>
      </c>
      <c r="G50" s="4">
        <v>43525.16065972222</v>
      </c>
      <c r="H50" s="4">
        <v>43532.16065972222</v>
      </c>
      <c r="I50" s="4">
        <v>43532.16065972222</v>
      </c>
      <c r="J50" s="2">
        <v>28</v>
      </c>
      <c r="K50" s="2">
        <v>109</v>
      </c>
      <c r="S50" s="72"/>
      <c r="T50" s="72"/>
      <c r="U50" s="72"/>
      <c r="AE50" s="4"/>
    </row>
    <row r="51" spans="1:31" ht="14.25" customHeight="1">
      <c r="A51" s="2">
        <v>53315</v>
      </c>
      <c r="B51" s="2" t="s">
        <v>36</v>
      </c>
      <c r="C51" s="2" t="s">
        <v>43</v>
      </c>
      <c r="D51" s="2" t="s">
        <v>41</v>
      </c>
      <c r="E51" s="2" t="s">
        <v>44</v>
      </c>
      <c r="F51" s="2" t="s">
        <v>34</v>
      </c>
      <c r="G51" s="4">
        <v>43525.161678240744</v>
      </c>
      <c r="H51" s="4">
        <v>43525.161678240744</v>
      </c>
      <c r="I51" s="4">
        <v>43528.161678240744</v>
      </c>
      <c r="J51" s="2">
        <v>87</v>
      </c>
      <c r="K51" s="2">
        <v>100</v>
      </c>
      <c r="S51" s="72"/>
      <c r="T51" s="72"/>
      <c r="U51" s="72"/>
      <c r="AE51" s="4"/>
    </row>
    <row r="52" spans="1:31" ht="14.25" customHeight="1">
      <c r="A52" s="2">
        <v>341040</v>
      </c>
      <c r="B52" s="2" t="s">
        <v>48</v>
      </c>
      <c r="C52" s="2" t="s">
        <v>45</v>
      </c>
      <c r="D52" s="2" t="s">
        <v>32</v>
      </c>
      <c r="E52" s="2" t="s">
        <v>44</v>
      </c>
      <c r="F52" s="2" t="s">
        <v>34</v>
      </c>
      <c r="G52" s="4">
        <v>43525.165706018517</v>
      </c>
      <c r="H52" s="4">
        <v>43534.165706018517</v>
      </c>
      <c r="I52" s="4">
        <v>43529.165706018517</v>
      </c>
      <c r="J52" s="2">
        <v>45</v>
      </c>
      <c r="K52" s="2">
        <v>129</v>
      </c>
      <c r="S52" s="72"/>
      <c r="T52" s="72"/>
      <c r="U52" s="72"/>
      <c r="AE52" s="4"/>
    </row>
    <row r="53" spans="1:31" ht="14.25" customHeight="1">
      <c r="A53" s="2">
        <v>319164</v>
      </c>
      <c r="B53" s="2" t="s">
        <v>48</v>
      </c>
      <c r="C53" s="2" t="s">
        <v>31</v>
      </c>
      <c r="D53" s="2" t="s">
        <v>32</v>
      </c>
      <c r="E53" s="2" t="s">
        <v>44</v>
      </c>
      <c r="F53" s="2" t="s">
        <v>34</v>
      </c>
      <c r="G53" s="4">
        <v>43525.172060185185</v>
      </c>
      <c r="H53" s="4">
        <v>43525.172060185185</v>
      </c>
      <c r="I53" s="4">
        <v>43528.172060185185</v>
      </c>
      <c r="J53" s="2">
        <v>48</v>
      </c>
      <c r="K53" s="2">
        <v>121</v>
      </c>
      <c r="S53" s="72"/>
      <c r="T53" s="72"/>
      <c r="U53" s="72"/>
      <c r="AE53" s="4"/>
    </row>
    <row r="54" spans="1:31" ht="14.25" customHeight="1">
      <c r="A54" s="2">
        <v>977567</v>
      </c>
      <c r="B54" s="2" t="s">
        <v>36</v>
      </c>
      <c r="C54" s="2" t="s">
        <v>31</v>
      </c>
      <c r="D54" s="2" t="s">
        <v>41</v>
      </c>
      <c r="E54" s="2" t="s">
        <v>44</v>
      </c>
      <c r="F54" s="2" t="s">
        <v>34</v>
      </c>
      <c r="G54" s="4">
        <v>43525.173125000001</v>
      </c>
      <c r="H54" s="4">
        <v>43525.173125000001</v>
      </c>
      <c r="I54" s="4">
        <v>43528.173125000001</v>
      </c>
      <c r="J54" s="2">
        <v>0</v>
      </c>
      <c r="K54" s="2">
        <v>108</v>
      </c>
      <c r="S54" s="72"/>
      <c r="T54" s="72"/>
      <c r="U54" s="72"/>
      <c r="AE54" s="4"/>
    </row>
    <row r="55" spans="1:31" ht="14.25" customHeight="1">
      <c r="A55" s="2">
        <v>125124</v>
      </c>
      <c r="B55" s="2" t="s">
        <v>39</v>
      </c>
      <c r="C55" s="2" t="s">
        <v>40</v>
      </c>
      <c r="D55" s="2" t="s">
        <v>32</v>
      </c>
      <c r="E55" s="2" t="s">
        <v>44</v>
      </c>
      <c r="F55" s="2" t="s">
        <v>34</v>
      </c>
      <c r="G55" s="4">
        <v>43525.177268518521</v>
      </c>
      <c r="H55" s="4">
        <v>43528.177268518521</v>
      </c>
      <c r="I55" s="4">
        <v>43532.177268518521</v>
      </c>
      <c r="J55" s="2">
        <v>35</v>
      </c>
      <c r="K55" s="2">
        <v>109</v>
      </c>
      <c r="S55" s="72"/>
      <c r="T55" s="72"/>
      <c r="U55" s="72"/>
      <c r="AE55" s="4"/>
    </row>
    <row r="56" spans="1:31" ht="14.25" customHeight="1">
      <c r="A56" s="2">
        <v>819185</v>
      </c>
      <c r="B56" s="2" t="s">
        <v>39</v>
      </c>
      <c r="C56" s="2" t="s">
        <v>43</v>
      </c>
      <c r="D56" s="2" t="s">
        <v>41</v>
      </c>
      <c r="E56" s="2" t="s">
        <v>33</v>
      </c>
      <c r="F56" s="2" t="s">
        <v>34</v>
      </c>
      <c r="G56" s="4">
        <v>43525.184710648151</v>
      </c>
      <c r="H56" s="4">
        <v>43533.184710648151</v>
      </c>
      <c r="I56" s="4">
        <v>43528.184710648151</v>
      </c>
      <c r="J56" s="2">
        <v>47</v>
      </c>
      <c r="K56" s="2">
        <v>125</v>
      </c>
      <c r="S56" s="72"/>
      <c r="T56" s="72"/>
      <c r="U56" s="72"/>
      <c r="AE56" s="4"/>
    </row>
    <row r="57" spans="1:31" ht="14.25" customHeight="1">
      <c r="A57" s="2">
        <v>10994</v>
      </c>
      <c r="B57" s="2" t="s">
        <v>47</v>
      </c>
      <c r="C57" s="2" t="s">
        <v>31</v>
      </c>
      <c r="D57" s="2" t="s">
        <v>32</v>
      </c>
      <c r="E57" s="2" t="s">
        <v>44</v>
      </c>
      <c r="F57" s="2" t="s">
        <v>34</v>
      </c>
      <c r="G57" s="4">
        <v>43525.184884259259</v>
      </c>
      <c r="H57" s="4">
        <v>43527.184884259259</v>
      </c>
      <c r="I57" s="4">
        <v>43531.184884259259</v>
      </c>
      <c r="J57" s="2">
        <v>63</v>
      </c>
      <c r="K57" s="2">
        <v>102</v>
      </c>
      <c r="S57" s="72"/>
      <c r="T57" s="72"/>
      <c r="U57" s="72"/>
      <c r="AE57" s="4"/>
    </row>
    <row r="58" spans="1:31" ht="14.25" customHeight="1">
      <c r="A58" s="2">
        <v>538488</v>
      </c>
      <c r="B58" s="2" t="s">
        <v>36</v>
      </c>
      <c r="C58" s="2" t="s">
        <v>45</v>
      </c>
      <c r="D58" s="2" t="s">
        <v>32</v>
      </c>
      <c r="E58" s="2" t="s">
        <v>44</v>
      </c>
      <c r="F58" s="2" t="s">
        <v>34</v>
      </c>
      <c r="G58" s="4">
        <v>43525.185659722221</v>
      </c>
      <c r="H58" s="4">
        <v>43532.185659722221</v>
      </c>
      <c r="I58" s="4">
        <v>43528.185659722221</v>
      </c>
      <c r="J58" s="2">
        <v>76</v>
      </c>
      <c r="K58" s="2">
        <v>106</v>
      </c>
      <c r="S58" s="72"/>
      <c r="T58" s="72"/>
      <c r="U58" s="72"/>
      <c r="AE58" s="4"/>
    </row>
    <row r="59" spans="1:31" ht="14.25" customHeight="1">
      <c r="A59" s="2">
        <v>657437</v>
      </c>
      <c r="B59" s="2" t="s">
        <v>48</v>
      </c>
      <c r="C59" s="2" t="s">
        <v>43</v>
      </c>
      <c r="D59" s="2" t="s">
        <v>32</v>
      </c>
      <c r="E59" s="2" t="s">
        <v>33</v>
      </c>
      <c r="F59" s="2" t="s">
        <v>34</v>
      </c>
      <c r="G59" s="4">
        <v>43525.188993055555</v>
      </c>
      <c r="H59" s="4">
        <v>43526.188993055555</v>
      </c>
      <c r="I59" s="4">
        <v>43528.188993055555</v>
      </c>
      <c r="J59" s="2">
        <v>0</v>
      </c>
      <c r="K59" s="2">
        <v>126</v>
      </c>
      <c r="S59" s="72"/>
      <c r="T59" s="72"/>
      <c r="U59" s="72"/>
      <c r="AE59" s="4"/>
    </row>
    <row r="60" spans="1:31" ht="14.25" customHeight="1">
      <c r="A60" s="2">
        <v>46572</v>
      </c>
      <c r="B60" s="2" t="s">
        <v>47</v>
      </c>
      <c r="C60" s="2" t="s">
        <v>45</v>
      </c>
      <c r="D60" s="2" t="s">
        <v>41</v>
      </c>
      <c r="E60" s="2" t="s">
        <v>44</v>
      </c>
      <c r="F60" s="2" t="s">
        <v>34</v>
      </c>
      <c r="G60" s="4">
        <v>43525.191851851851</v>
      </c>
      <c r="H60" s="4">
        <v>43535.191851851851</v>
      </c>
      <c r="I60" s="4">
        <v>43532.191851851851</v>
      </c>
      <c r="J60" s="2">
        <v>60</v>
      </c>
      <c r="K60" s="2">
        <v>109</v>
      </c>
      <c r="S60" s="72"/>
      <c r="T60" s="72"/>
      <c r="U60" s="72"/>
      <c r="AE60" s="4"/>
    </row>
    <row r="61" spans="1:31" ht="14.25" customHeight="1">
      <c r="A61" s="2">
        <v>43994</v>
      </c>
      <c r="B61" s="2" t="s">
        <v>30</v>
      </c>
      <c r="C61" s="2" t="s">
        <v>37</v>
      </c>
      <c r="D61" s="2" t="s">
        <v>32</v>
      </c>
      <c r="E61" s="2" t="s">
        <v>44</v>
      </c>
      <c r="F61" s="2" t="s">
        <v>34</v>
      </c>
      <c r="G61" s="4">
        <v>43525.19971064815</v>
      </c>
      <c r="H61" s="4">
        <v>43527.19971064815</v>
      </c>
      <c r="I61" s="4">
        <v>43528.19971064815</v>
      </c>
      <c r="J61" s="2">
        <v>65</v>
      </c>
      <c r="K61" s="2">
        <v>88</v>
      </c>
      <c r="S61" s="72"/>
      <c r="T61" s="72"/>
      <c r="U61" s="72"/>
      <c r="AE61" s="4"/>
    </row>
    <row r="62" spans="1:31" ht="14.25" customHeight="1">
      <c r="A62" s="2">
        <v>43628</v>
      </c>
      <c r="B62" s="2" t="s">
        <v>47</v>
      </c>
      <c r="C62" s="2" t="s">
        <v>31</v>
      </c>
      <c r="D62" s="2" t="s">
        <v>41</v>
      </c>
      <c r="E62" s="2" t="s">
        <v>44</v>
      </c>
      <c r="F62" s="2" t="s">
        <v>34</v>
      </c>
      <c r="G62" s="4">
        <v>43525.202002314814</v>
      </c>
      <c r="H62" s="4">
        <v>43530.202002314814</v>
      </c>
      <c r="I62" s="4">
        <v>43530.202002314814</v>
      </c>
      <c r="J62" s="2">
        <v>0</v>
      </c>
      <c r="K62" s="2">
        <v>127</v>
      </c>
      <c r="S62" s="72"/>
      <c r="T62" s="72"/>
      <c r="U62" s="72"/>
      <c r="AE62" s="4"/>
    </row>
    <row r="63" spans="1:31" ht="14.25" customHeight="1">
      <c r="A63" s="2">
        <v>774781</v>
      </c>
      <c r="B63" s="2" t="s">
        <v>39</v>
      </c>
      <c r="C63" s="2" t="s">
        <v>37</v>
      </c>
      <c r="D63" s="2" t="s">
        <v>32</v>
      </c>
      <c r="E63" s="2" t="s">
        <v>33</v>
      </c>
      <c r="F63" s="2" t="s">
        <v>34</v>
      </c>
      <c r="G63" s="4">
        <v>43525.206967592596</v>
      </c>
      <c r="H63" s="4">
        <v>43534.206967592596</v>
      </c>
      <c r="I63" s="4">
        <v>43532.206967592596</v>
      </c>
      <c r="J63" s="2">
        <v>25</v>
      </c>
      <c r="K63" s="2">
        <v>108</v>
      </c>
      <c r="S63" s="72"/>
      <c r="T63" s="72"/>
      <c r="U63" s="72"/>
      <c r="AE63" s="4"/>
    </row>
    <row r="64" spans="1:31" ht="14.25" customHeight="1">
      <c r="A64" s="2">
        <v>407214</v>
      </c>
      <c r="B64" s="2" t="s">
        <v>36</v>
      </c>
      <c r="C64" s="2" t="s">
        <v>45</v>
      </c>
      <c r="D64" s="2" t="s">
        <v>32</v>
      </c>
      <c r="E64" s="2" t="s">
        <v>44</v>
      </c>
      <c r="F64" s="2" t="s">
        <v>34</v>
      </c>
      <c r="G64" s="4">
        <v>43525.211944444447</v>
      </c>
      <c r="H64" s="4">
        <v>43532.211944444447</v>
      </c>
      <c r="I64" s="4">
        <v>43532.211944444447</v>
      </c>
      <c r="J64" s="2">
        <v>64</v>
      </c>
      <c r="K64" s="2">
        <v>107</v>
      </c>
      <c r="S64" s="72"/>
      <c r="T64" s="72"/>
      <c r="U64" s="72"/>
      <c r="AE64" s="4"/>
    </row>
    <row r="65" spans="1:31" ht="14.25" customHeight="1">
      <c r="A65" s="2">
        <v>367741</v>
      </c>
      <c r="B65" s="2" t="s">
        <v>36</v>
      </c>
      <c r="C65" s="2" t="s">
        <v>37</v>
      </c>
      <c r="D65" s="2" t="s">
        <v>41</v>
      </c>
      <c r="E65" s="2" t="s">
        <v>33</v>
      </c>
      <c r="F65" s="2" t="s">
        <v>34</v>
      </c>
      <c r="G65" s="4">
        <v>43525.213622685187</v>
      </c>
      <c r="H65" s="4">
        <v>43530.213622685187</v>
      </c>
      <c r="I65" s="4">
        <v>43532.213622685187</v>
      </c>
      <c r="J65" s="2">
        <v>40</v>
      </c>
      <c r="K65" s="2">
        <v>110</v>
      </c>
      <c r="S65" s="72"/>
      <c r="T65" s="72"/>
      <c r="U65" s="72"/>
      <c r="AE65" s="4"/>
    </row>
    <row r="66" spans="1:31" ht="14.25" customHeight="1">
      <c r="A66" s="2">
        <v>466929</v>
      </c>
      <c r="B66" s="2" t="s">
        <v>30</v>
      </c>
      <c r="C66" s="2" t="s">
        <v>37</v>
      </c>
      <c r="D66" s="2" t="s">
        <v>41</v>
      </c>
      <c r="E66" s="2" t="s">
        <v>33</v>
      </c>
      <c r="F66" s="2" t="s">
        <v>34</v>
      </c>
      <c r="G66" s="4">
        <v>43525.214583333334</v>
      </c>
      <c r="H66" s="4">
        <v>43529.214583333334</v>
      </c>
      <c r="I66" s="4">
        <v>43531.214583333334</v>
      </c>
      <c r="J66" s="2">
        <v>31</v>
      </c>
      <c r="K66" s="2">
        <v>112</v>
      </c>
      <c r="S66" s="72"/>
      <c r="T66" s="72"/>
      <c r="U66" s="72"/>
      <c r="AE66" s="4"/>
    </row>
    <row r="67" spans="1:31" ht="14.25" customHeight="1">
      <c r="A67" s="2">
        <v>251433</v>
      </c>
      <c r="B67" s="2" t="s">
        <v>36</v>
      </c>
      <c r="C67" s="2" t="s">
        <v>40</v>
      </c>
      <c r="D67" s="2" t="s">
        <v>41</v>
      </c>
      <c r="E67" s="2" t="s">
        <v>44</v>
      </c>
      <c r="F67" s="2" t="s">
        <v>34</v>
      </c>
      <c r="G67" s="4">
        <v>43525.215520833335</v>
      </c>
      <c r="H67" s="4">
        <v>43532.215520833335</v>
      </c>
      <c r="I67" s="4">
        <v>43530.215520833335</v>
      </c>
      <c r="J67" s="2">
        <v>73</v>
      </c>
      <c r="K67" s="2">
        <v>93</v>
      </c>
      <c r="S67" s="72"/>
      <c r="T67" s="72"/>
      <c r="U67" s="72"/>
      <c r="AE67" s="4"/>
    </row>
    <row r="68" spans="1:31" ht="14.25" customHeight="1">
      <c r="A68" s="2">
        <v>809959</v>
      </c>
      <c r="B68" s="2" t="s">
        <v>39</v>
      </c>
      <c r="C68" s="2" t="s">
        <v>31</v>
      </c>
      <c r="D68" s="2" t="s">
        <v>32</v>
      </c>
      <c r="E68" s="2" t="s">
        <v>44</v>
      </c>
      <c r="F68" s="2" t="s">
        <v>34</v>
      </c>
      <c r="G68" s="4">
        <v>43525.21670138889</v>
      </c>
      <c r="H68" s="4">
        <v>43529.21670138889</v>
      </c>
      <c r="I68" s="4">
        <v>43532.21670138889</v>
      </c>
      <c r="J68" s="2">
        <v>64</v>
      </c>
      <c r="K68" s="2">
        <v>107</v>
      </c>
      <c r="S68" s="72"/>
      <c r="T68" s="72"/>
      <c r="U68" s="72"/>
      <c r="AE68" s="4"/>
    </row>
    <row r="69" spans="1:31" ht="14.25" customHeight="1">
      <c r="A69" s="2">
        <v>169427</v>
      </c>
      <c r="B69" s="2" t="s">
        <v>30</v>
      </c>
      <c r="C69" s="2" t="s">
        <v>37</v>
      </c>
      <c r="D69" s="2" t="s">
        <v>41</v>
      </c>
      <c r="E69" s="2" t="s">
        <v>33</v>
      </c>
      <c r="F69" s="2" t="s">
        <v>34</v>
      </c>
      <c r="G69" s="4">
        <v>43525.217777777776</v>
      </c>
      <c r="H69" s="4">
        <v>43534.217777777776</v>
      </c>
      <c r="I69" s="4">
        <v>43529.217777777776</v>
      </c>
      <c r="J69" s="2">
        <v>44</v>
      </c>
      <c r="K69" s="2">
        <v>114</v>
      </c>
      <c r="S69" s="72"/>
      <c r="T69" s="72"/>
      <c r="U69" s="72"/>
      <c r="AE69" s="4"/>
    </row>
    <row r="70" spans="1:31" ht="14.25" customHeight="1">
      <c r="A70" s="2">
        <v>974368</v>
      </c>
      <c r="B70" s="2" t="s">
        <v>36</v>
      </c>
      <c r="C70" s="2" t="s">
        <v>43</v>
      </c>
      <c r="D70" s="2" t="s">
        <v>41</v>
      </c>
      <c r="E70" s="2" t="s">
        <v>44</v>
      </c>
      <c r="F70" s="2" t="s">
        <v>34</v>
      </c>
      <c r="G70" s="4">
        <v>43525.218958333331</v>
      </c>
      <c r="H70" s="4">
        <v>43529.218958333331</v>
      </c>
      <c r="I70" s="4">
        <v>43529.218958333331</v>
      </c>
      <c r="J70" s="2">
        <v>59</v>
      </c>
      <c r="K70" s="2">
        <v>109</v>
      </c>
      <c r="S70" s="72"/>
      <c r="T70" s="72"/>
      <c r="U70" s="72"/>
      <c r="AE70" s="4"/>
    </row>
    <row r="71" spans="1:31" ht="14.25" customHeight="1">
      <c r="A71" s="2">
        <v>304001</v>
      </c>
      <c r="B71" s="2" t="s">
        <v>48</v>
      </c>
      <c r="C71" s="2" t="s">
        <v>43</v>
      </c>
      <c r="D71" s="2" t="s">
        <v>41</v>
      </c>
      <c r="E71" s="2" t="s">
        <v>33</v>
      </c>
      <c r="F71" s="2" t="s">
        <v>34</v>
      </c>
      <c r="G71" s="4">
        <v>43525.223287037035</v>
      </c>
      <c r="H71" s="4">
        <v>43531.223287037035</v>
      </c>
      <c r="I71" s="4">
        <v>43529.223287037035</v>
      </c>
      <c r="J71" s="2">
        <v>44</v>
      </c>
      <c r="K71" s="2">
        <v>129</v>
      </c>
      <c r="S71" s="72"/>
      <c r="T71" s="72"/>
      <c r="U71" s="72"/>
      <c r="AE71" s="4"/>
    </row>
    <row r="72" spans="1:31" ht="14.25" customHeight="1">
      <c r="A72" s="2">
        <v>494989</v>
      </c>
      <c r="B72" s="2" t="s">
        <v>39</v>
      </c>
      <c r="C72" s="2" t="s">
        <v>45</v>
      </c>
      <c r="D72" s="2" t="s">
        <v>41</v>
      </c>
      <c r="E72" s="2" t="s">
        <v>33</v>
      </c>
      <c r="F72" s="2" t="s">
        <v>34</v>
      </c>
      <c r="G72" s="4">
        <v>43525.233796296299</v>
      </c>
      <c r="H72" s="4">
        <v>43532.233796296299</v>
      </c>
      <c r="I72" s="4">
        <v>43532.233796296299</v>
      </c>
      <c r="J72" s="2">
        <v>41</v>
      </c>
      <c r="K72" s="2">
        <v>122</v>
      </c>
      <c r="S72" s="72"/>
      <c r="T72" s="72"/>
      <c r="U72" s="72"/>
      <c r="AE72" s="4"/>
    </row>
    <row r="73" spans="1:31" ht="14.25" customHeight="1">
      <c r="A73" s="2">
        <v>561312</v>
      </c>
      <c r="B73" s="2" t="s">
        <v>39</v>
      </c>
      <c r="C73" s="2" t="s">
        <v>43</v>
      </c>
      <c r="D73" s="2" t="s">
        <v>41</v>
      </c>
      <c r="E73" s="2" t="s">
        <v>44</v>
      </c>
      <c r="F73" s="2" t="s">
        <v>34</v>
      </c>
      <c r="G73" s="4">
        <v>43525.238206018519</v>
      </c>
      <c r="H73" s="4">
        <v>43531.238206018519</v>
      </c>
      <c r="I73" s="4">
        <v>43528.238206018519</v>
      </c>
      <c r="J73" s="2">
        <v>58</v>
      </c>
      <c r="K73" s="2">
        <v>106</v>
      </c>
      <c r="S73" s="72"/>
      <c r="T73" s="72"/>
      <c r="U73" s="72"/>
      <c r="AE73" s="4"/>
    </row>
    <row r="74" spans="1:31" ht="14.25" customHeight="1">
      <c r="A74" s="2">
        <v>579090</v>
      </c>
      <c r="B74" s="2" t="s">
        <v>39</v>
      </c>
      <c r="C74" s="2" t="s">
        <v>45</v>
      </c>
      <c r="D74" s="2" t="s">
        <v>32</v>
      </c>
      <c r="E74" s="2" t="s">
        <v>38</v>
      </c>
      <c r="F74" s="2" t="s">
        <v>34</v>
      </c>
      <c r="G74" s="4">
        <v>43525.239664351851</v>
      </c>
      <c r="H74" s="4">
        <v>43529.239664351851</v>
      </c>
      <c r="I74" s="4">
        <v>43528.239664351851</v>
      </c>
      <c r="J74" s="2">
        <v>25</v>
      </c>
      <c r="K74" s="2">
        <v>127</v>
      </c>
      <c r="S74" s="72"/>
      <c r="T74" s="72"/>
      <c r="U74" s="72"/>
      <c r="AE74" s="4"/>
    </row>
    <row r="75" spans="1:31" ht="14.25" customHeight="1">
      <c r="A75" s="2">
        <v>722663</v>
      </c>
      <c r="B75" s="2" t="s">
        <v>39</v>
      </c>
      <c r="C75" s="2" t="s">
        <v>45</v>
      </c>
      <c r="D75" s="2" t="s">
        <v>41</v>
      </c>
      <c r="E75" s="2" t="s">
        <v>33</v>
      </c>
      <c r="F75" s="2" t="s">
        <v>34</v>
      </c>
      <c r="G75" s="4">
        <v>43525.245729166665</v>
      </c>
      <c r="H75" s="4">
        <v>43532.245729166665</v>
      </c>
      <c r="I75" s="4">
        <v>43528.245729166665</v>
      </c>
      <c r="J75" s="2">
        <v>49</v>
      </c>
      <c r="K75" s="2">
        <v>124</v>
      </c>
      <c r="S75" s="72"/>
      <c r="T75" s="72"/>
      <c r="U75" s="72"/>
      <c r="AE75" s="4"/>
    </row>
    <row r="76" spans="1:31" ht="14.25" customHeight="1">
      <c r="A76" s="2">
        <v>30401</v>
      </c>
      <c r="B76" s="2" t="s">
        <v>46</v>
      </c>
      <c r="C76" s="2" t="s">
        <v>43</v>
      </c>
      <c r="D76" s="2" t="s">
        <v>32</v>
      </c>
      <c r="E76" s="2" t="s">
        <v>33</v>
      </c>
      <c r="F76" s="2" t="s">
        <v>34</v>
      </c>
      <c r="G76" s="4">
        <v>43525.247013888889</v>
      </c>
      <c r="H76" s="4">
        <v>43532.247013888889</v>
      </c>
      <c r="I76" s="4">
        <v>43531.247013888889</v>
      </c>
      <c r="J76" s="2">
        <v>9999</v>
      </c>
      <c r="K76" s="2">
        <v>123</v>
      </c>
      <c r="S76" s="72"/>
      <c r="T76" s="72"/>
      <c r="U76" s="72"/>
      <c r="AE76" s="4"/>
    </row>
    <row r="77" spans="1:31" ht="14.25" customHeight="1">
      <c r="A77" s="2">
        <v>656940</v>
      </c>
      <c r="B77" s="2" t="s">
        <v>39</v>
      </c>
      <c r="C77" s="2" t="s">
        <v>40</v>
      </c>
      <c r="D77" s="2" t="s">
        <v>41</v>
      </c>
      <c r="E77" s="2" t="s">
        <v>44</v>
      </c>
      <c r="F77" s="2" t="s">
        <v>34</v>
      </c>
      <c r="G77" s="4">
        <v>43525.264062499999</v>
      </c>
      <c r="H77" s="4">
        <v>43528.264062499999</v>
      </c>
      <c r="I77" s="4">
        <v>43530.264062499999</v>
      </c>
      <c r="J77" s="2">
        <v>39</v>
      </c>
      <c r="K77" s="2">
        <v>111</v>
      </c>
      <c r="S77" s="72"/>
      <c r="T77" s="72"/>
      <c r="U77" s="72"/>
      <c r="AE77" s="4"/>
    </row>
    <row r="78" spans="1:31" ht="14.25" customHeight="1">
      <c r="A78" s="2">
        <v>134999</v>
      </c>
      <c r="B78" s="2" t="s">
        <v>46</v>
      </c>
      <c r="C78" s="2" t="s">
        <v>31</v>
      </c>
      <c r="D78" s="2" t="s">
        <v>41</v>
      </c>
      <c r="E78" s="2" t="s">
        <v>33</v>
      </c>
      <c r="F78" s="2" t="s">
        <v>34</v>
      </c>
      <c r="G78" s="4">
        <v>43525.265219907407</v>
      </c>
      <c r="H78" s="4">
        <v>43530.265219907407</v>
      </c>
      <c r="I78" s="4">
        <v>43531.265219907407</v>
      </c>
      <c r="J78" s="2">
        <v>0</v>
      </c>
      <c r="K78" s="2">
        <v>126</v>
      </c>
      <c r="S78" s="72"/>
      <c r="T78" s="72"/>
      <c r="U78" s="72"/>
      <c r="AE78" s="4"/>
    </row>
    <row r="79" spans="1:31" ht="14.25" customHeight="1">
      <c r="A79" s="2">
        <v>887088</v>
      </c>
      <c r="B79" s="2" t="s">
        <v>30</v>
      </c>
      <c r="C79" s="2" t="s">
        <v>40</v>
      </c>
      <c r="D79" s="2" t="s">
        <v>41</v>
      </c>
      <c r="E79" s="2" t="s">
        <v>44</v>
      </c>
      <c r="F79" s="2" t="s">
        <v>34</v>
      </c>
      <c r="G79" s="4">
        <v>43525.266759259262</v>
      </c>
      <c r="H79" s="4">
        <v>43531.266759259262</v>
      </c>
      <c r="I79" s="4">
        <v>43528.266759259262</v>
      </c>
      <c r="J79" s="2">
        <v>47</v>
      </c>
      <c r="K79" s="2">
        <v>111</v>
      </c>
      <c r="S79" s="72"/>
      <c r="T79" s="72"/>
      <c r="U79" s="72"/>
      <c r="AE79" s="4"/>
    </row>
    <row r="80" spans="1:31" ht="14.25" customHeight="1">
      <c r="A80" s="2">
        <v>571436</v>
      </c>
      <c r="B80" s="2" t="s">
        <v>42</v>
      </c>
      <c r="C80" s="2" t="s">
        <v>37</v>
      </c>
      <c r="D80" s="2" t="s">
        <v>32</v>
      </c>
      <c r="E80" s="2" t="s">
        <v>44</v>
      </c>
      <c r="F80" s="2" t="s">
        <v>34</v>
      </c>
      <c r="G80" s="4">
        <v>43525.27070601852</v>
      </c>
      <c r="H80" s="4">
        <v>43531.27070601852</v>
      </c>
      <c r="I80" s="4">
        <v>43531.27070601852</v>
      </c>
      <c r="J80" s="2">
        <v>38</v>
      </c>
      <c r="K80" s="2">
        <v>106</v>
      </c>
      <c r="S80" s="72"/>
      <c r="T80" s="72"/>
      <c r="U80" s="72"/>
      <c r="AE80" s="4"/>
    </row>
    <row r="81" spans="1:31" ht="14.25" customHeight="1">
      <c r="A81" s="2">
        <v>790030</v>
      </c>
      <c r="B81" s="2" t="s">
        <v>42</v>
      </c>
      <c r="C81" s="2" t="s">
        <v>43</v>
      </c>
      <c r="D81" s="2" t="s">
        <v>32</v>
      </c>
      <c r="E81" s="2" t="s">
        <v>38</v>
      </c>
      <c r="F81" s="2" t="s">
        <v>34</v>
      </c>
      <c r="G81" s="4">
        <v>43525.27480324074</v>
      </c>
      <c r="H81" s="4">
        <v>43529.27480324074</v>
      </c>
      <c r="I81" s="4">
        <v>43531.27480324074</v>
      </c>
      <c r="J81" s="2">
        <v>0</v>
      </c>
      <c r="K81" s="2">
        <v>126</v>
      </c>
      <c r="S81" s="72"/>
      <c r="T81" s="72"/>
      <c r="U81" s="72"/>
      <c r="AE81" s="4"/>
    </row>
    <row r="82" spans="1:31" ht="14.25" customHeight="1">
      <c r="A82" s="2">
        <v>110148</v>
      </c>
      <c r="B82" s="2" t="s">
        <v>42</v>
      </c>
      <c r="C82" s="2" t="s">
        <v>40</v>
      </c>
      <c r="D82" s="2" t="s">
        <v>32</v>
      </c>
      <c r="E82" s="2" t="s">
        <v>44</v>
      </c>
      <c r="F82" s="2" t="s">
        <v>34</v>
      </c>
      <c r="G82" s="4">
        <v>43525.276967592596</v>
      </c>
      <c r="H82" s="4">
        <v>43529.276967592596</v>
      </c>
      <c r="I82" s="4">
        <v>43528.276967592596</v>
      </c>
      <c r="J82" s="2" t="s">
        <v>51</v>
      </c>
      <c r="K82" s="2">
        <v>106</v>
      </c>
      <c r="S82" s="72"/>
      <c r="T82" s="72"/>
      <c r="U82" s="72"/>
      <c r="AE82" s="4"/>
    </row>
    <row r="83" spans="1:31" ht="14.25" customHeight="1">
      <c r="A83" s="2">
        <v>712314</v>
      </c>
      <c r="B83" s="2" t="s">
        <v>36</v>
      </c>
      <c r="C83" s="2" t="s">
        <v>31</v>
      </c>
      <c r="D83" s="2" t="s">
        <v>32</v>
      </c>
      <c r="E83" s="2" t="s">
        <v>38</v>
      </c>
      <c r="F83" s="2" t="s">
        <v>34</v>
      </c>
      <c r="G83" s="4">
        <v>43525.279050925928</v>
      </c>
      <c r="H83" s="4">
        <v>43530.279050925928</v>
      </c>
      <c r="I83" s="4">
        <v>43532.279050925928</v>
      </c>
      <c r="J83" s="2">
        <v>49</v>
      </c>
      <c r="K83" s="2">
        <v>120</v>
      </c>
      <c r="S83" s="72"/>
      <c r="T83" s="72"/>
      <c r="U83" s="72"/>
      <c r="AE83" s="4"/>
    </row>
    <row r="84" spans="1:31" ht="14.25" customHeight="1">
      <c r="A84" s="2">
        <v>656521</v>
      </c>
      <c r="B84" s="2" t="s">
        <v>47</v>
      </c>
      <c r="C84" s="2" t="s">
        <v>37</v>
      </c>
      <c r="D84" s="2" t="s">
        <v>41</v>
      </c>
      <c r="E84" s="2" t="s">
        <v>33</v>
      </c>
      <c r="F84" s="2" t="s">
        <v>34</v>
      </c>
      <c r="G84" s="4">
        <v>43525.279861111114</v>
      </c>
      <c r="H84" s="4">
        <v>43533.279861111114</v>
      </c>
      <c r="I84" s="4">
        <v>43529.279861111114</v>
      </c>
      <c r="J84" s="2">
        <v>43</v>
      </c>
      <c r="K84" s="2">
        <v>108</v>
      </c>
      <c r="S84" s="72"/>
      <c r="T84" s="72"/>
      <c r="U84" s="72"/>
      <c r="AE84" s="4"/>
    </row>
    <row r="85" spans="1:31" ht="14.25" customHeight="1">
      <c r="A85" s="2">
        <v>952365</v>
      </c>
      <c r="B85" s="2" t="s">
        <v>48</v>
      </c>
      <c r="C85" s="2" t="s">
        <v>31</v>
      </c>
      <c r="D85" s="2" t="s">
        <v>41</v>
      </c>
      <c r="E85" s="2" t="s">
        <v>33</v>
      </c>
      <c r="F85" s="2" t="s">
        <v>34</v>
      </c>
      <c r="G85" s="4">
        <v>43525.298726851855</v>
      </c>
      <c r="H85" s="4">
        <v>43526.298726851855</v>
      </c>
      <c r="I85" s="4">
        <v>43532.298726851855</v>
      </c>
      <c r="J85" s="2">
        <v>0</v>
      </c>
      <c r="K85" s="2">
        <v>129</v>
      </c>
      <c r="S85" s="72"/>
      <c r="T85" s="72"/>
      <c r="U85" s="72"/>
      <c r="AE85" s="4"/>
    </row>
    <row r="86" spans="1:31" ht="14.25" customHeight="1">
      <c r="A86" s="2">
        <v>75493</v>
      </c>
      <c r="B86" s="2" t="s">
        <v>39</v>
      </c>
      <c r="C86" s="2" t="s">
        <v>43</v>
      </c>
      <c r="D86" s="2" t="s">
        <v>41</v>
      </c>
      <c r="E86" s="2" t="s">
        <v>33</v>
      </c>
      <c r="F86" s="2" t="s">
        <v>34</v>
      </c>
      <c r="G86" s="4">
        <v>43525.299814814818</v>
      </c>
      <c r="H86" s="4">
        <v>43535.299814814818</v>
      </c>
      <c r="I86" s="4">
        <v>43532.299814814818</v>
      </c>
      <c r="J86" s="2">
        <v>47</v>
      </c>
      <c r="K86" s="2">
        <v>129</v>
      </c>
      <c r="S86" s="72"/>
      <c r="T86" s="72"/>
      <c r="U86" s="72"/>
      <c r="AE86" s="4"/>
    </row>
    <row r="87" spans="1:31" ht="14.25" customHeight="1">
      <c r="A87" s="2">
        <v>164897</v>
      </c>
      <c r="B87" s="2" t="s">
        <v>39</v>
      </c>
      <c r="C87" s="2" t="s">
        <v>40</v>
      </c>
      <c r="D87" s="2" t="s">
        <v>41</v>
      </c>
      <c r="E87" s="2" t="s">
        <v>33</v>
      </c>
      <c r="F87" s="2" t="s">
        <v>34</v>
      </c>
      <c r="G87" s="4">
        <v>43525.303310185183</v>
      </c>
      <c r="H87" s="4">
        <v>43527.303310185183</v>
      </c>
      <c r="I87" s="4">
        <v>43529.303310185183</v>
      </c>
      <c r="J87" s="2">
        <v>29</v>
      </c>
      <c r="K87" s="2">
        <v>108</v>
      </c>
      <c r="S87" s="72"/>
      <c r="T87" s="72"/>
      <c r="U87" s="72"/>
      <c r="AE87" s="4"/>
    </row>
    <row r="88" spans="1:31" ht="14.25" customHeight="1">
      <c r="A88" s="2">
        <v>703560</v>
      </c>
      <c r="B88" s="2" t="s">
        <v>39</v>
      </c>
      <c r="C88" s="2" t="s">
        <v>31</v>
      </c>
      <c r="D88" s="2" t="s">
        <v>41</v>
      </c>
      <c r="E88" s="2" t="s">
        <v>44</v>
      </c>
      <c r="F88" s="2" t="s">
        <v>34</v>
      </c>
      <c r="G88" s="4">
        <v>43525.304583333331</v>
      </c>
      <c r="H88" s="4">
        <v>43525.304583333331</v>
      </c>
      <c r="I88" s="4">
        <v>43529.304583333331</v>
      </c>
      <c r="J88" s="2">
        <v>0</v>
      </c>
      <c r="K88" s="2">
        <v>123</v>
      </c>
      <c r="S88" s="72"/>
      <c r="T88" s="72"/>
      <c r="U88" s="72"/>
      <c r="AE88" s="4"/>
    </row>
    <row r="89" spans="1:31" ht="14.25" customHeight="1">
      <c r="A89" s="2">
        <v>565130</v>
      </c>
      <c r="B89" s="2" t="s">
        <v>39</v>
      </c>
      <c r="C89" s="2" t="s">
        <v>40</v>
      </c>
      <c r="D89" s="2" t="s">
        <v>32</v>
      </c>
      <c r="E89" s="2" t="s">
        <v>38</v>
      </c>
      <c r="F89" s="2" t="s">
        <v>34</v>
      </c>
      <c r="G89" s="4">
        <v>43525.308171296296</v>
      </c>
      <c r="H89" s="4">
        <v>43529.308171296296</v>
      </c>
      <c r="I89" s="4">
        <v>43528.308171296296</v>
      </c>
      <c r="J89" s="2">
        <v>46</v>
      </c>
      <c r="K89" s="2">
        <v>107</v>
      </c>
      <c r="S89" s="72"/>
      <c r="T89" s="72"/>
      <c r="U89" s="72"/>
      <c r="AE89" s="4"/>
    </row>
    <row r="90" spans="1:31" ht="14.25" customHeight="1">
      <c r="A90" s="2">
        <v>325374</v>
      </c>
      <c r="B90" s="2" t="s">
        <v>39</v>
      </c>
      <c r="C90" s="2" t="s">
        <v>40</v>
      </c>
      <c r="D90" s="2" t="s">
        <v>32</v>
      </c>
      <c r="E90" s="2" t="s">
        <v>38</v>
      </c>
      <c r="F90" s="2" t="s">
        <v>34</v>
      </c>
      <c r="G90" s="4">
        <v>43525.308217592596</v>
      </c>
      <c r="H90" s="4">
        <v>43526.308217592596</v>
      </c>
      <c r="I90" s="4">
        <v>43531.308217592596</v>
      </c>
      <c r="J90" s="2">
        <v>41</v>
      </c>
      <c r="K90" s="2">
        <v>112</v>
      </c>
      <c r="S90" s="72"/>
      <c r="T90" s="72"/>
      <c r="U90" s="72"/>
      <c r="AE90" s="4"/>
    </row>
    <row r="91" spans="1:31" ht="14.25" customHeight="1">
      <c r="A91" s="2">
        <v>575591</v>
      </c>
      <c r="B91" s="2" t="s">
        <v>30</v>
      </c>
      <c r="C91" s="2" t="s">
        <v>37</v>
      </c>
      <c r="D91" s="2" t="s">
        <v>41</v>
      </c>
      <c r="E91" s="2" t="s">
        <v>33</v>
      </c>
      <c r="F91" s="2" t="s">
        <v>34</v>
      </c>
      <c r="G91" s="4">
        <v>43525.309571759259</v>
      </c>
      <c r="H91" s="4">
        <v>43528.309571759259</v>
      </c>
      <c r="I91" s="4">
        <v>43530.309571759259</v>
      </c>
      <c r="J91" s="2">
        <v>50</v>
      </c>
      <c r="K91" s="2">
        <v>113</v>
      </c>
      <c r="S91" s="72"/>
      <c r="T91" s="72"/>
      <c r="U91" s="72"/>
      <c r="AE91" s="4"/>
    </row>
    <row r="92" spans="1:31" ht="14.25" customHeight="1">
      <c r="A92" s="2">
        <v>927818</v>
      </c>
      <c r="B92" s="2" t="s">
        <v>48</v>
      </c>
      <c r="C92" s="2" t="s">
        <v>31</v>
      </c>
      <c r="D92" s="2" t="s">
        <v>41</v>
      </c>
      <c r="E92" s="2" t="s">
        <v>38</v>
      </c>
      <c r="F92" s="2" t="s">
        <v>34</v>
      </c>
      <c r="G92" s="4">
        <v>43525.312268518515</v>
      </c>
      <c r="H92" s="4">
        <v>43526.312268518515</v>
      </c>
      <c r="I92" s="4">
        <v>43532.312268518515</v>
      </c>
      <c r="J92" s="2">
        <v>0</v>
      </c>
      <c r="K92" s="2">
        <v>122</v>
      </c>
      <c r="S92" s="72"/>
      <c r="T92" s="72"/>
      <c r="U92" s="72"/>
      <c r="AE92" s="4"/>
    </row>
    <row r="93" spans="1:31" ht="14.25" customHeight="1">
      <c r="A93" s="2">
        <v>217660</v>
      </c>
      <c r="B93" s="2" t="s">
        <v>30</v>
      </c>
      <c r="C93" s="2" t="s">
        <v>31</v>
      </c>
      <c r="D93" s="2" t="s">
        <v>41</v>
      </c>
      <c r="E93" s="2" t="s">
        <v>44</v>
      </c>
      <c r="F93" s="2" t="s">
        <v>34</v>
      </c>
      <c r="G93" s="4">
        <v>43525.323460648149</v>
      </c>
      <c r="H93" s="4">
        <v>43528.323460648149</v>
      </c>
      <c r="I93" s="4">
        <v>43529.323460648149</v>
      </c>
      <c r="J93" s="2">
        <v>0</v>
      </c>
      <c r="K93" s="2">
        <v>121</v>
      </c>
      <c r="S93" s="72"/>
      <c r="T93" s="72"/>
      <c r="U93" s="72"/>
      <c r="AE93" s="4"/>
    </row>
    <row r="94" spans="1:31" ht="14.25" customHeight="1">
      <c r="A94" s="2">
        <v>634170</v>
      </c>
      <c r="B94" s="2" t="s">
        <v>47</v>
      </c>
      <c r="C94" s="2" t="s">
        <v>31</v>
      </c>
      <c r="D94" s="2" t="s">
        <v>32</v>
      </c>
      <c r="E94" s="2" t="s">
        <v>44</v>
      </c>
      <c r="F94" s="2" t="s">
        <v>34</v>
      </c>
      <c r="G94" s="4">
        <v>43525.323912037034</v>
      </c>
      <c r="H94" s="4">
        <v>43528.323912037034</v>
      </c>
      <c r="I94" s="4">
        <v>43529.323912037034</v>
      </c>
      <c r="J94" s="2">
        <v>84</v>
      </c>
      <c r="K94" s="2">
        <v>101</v>
      </c>
      <c r="S94" s="72"/>
      <c r="T94" s="72"/>
      <c r="U94" s="72"/>
      <c r="AE94" s="4"/>
    </row>
    <row r="95" spans="1:31" ht="14.25" customHeight="1">
      <c r="A95" s="2">
        <v>458152</v>
      </c>
      <c r="B95" s="2" t="s">
        <v>30</v>
      </c>
      <c r="C95" s="2" t="s">
        <v>45</v>
      </c>
      <c r="D95" s="2" t="s">
        <v>41</v>
      </c>
      <c r="E95" s="2" t="s">
        <v>44</v>
      </c>
      <c r="F95" s="2" t="s">
        <v>34</v>
      </c>
      <c r="G95" s="4">
        <v>43525.325914351852</v>
      </c>
      <c r="H95" s="4">
        <v>43532.325914351852</v>
      </c>
      <c r="I95" s="4">
        <v>43531.325914351852</v>
      </c>
      <c r="J95" s="2">
        <v>41</v>
      </c>
      <c r="K95" s="2">
        <v>127</v>
      </c>
      <c r="S95" s="72"/>
      <c r="T95" s="72"/>
      <c r="U95" s="72"/>
      <c r="AE95" s="4"/>
    </row>
    <row r="96" spans="1:31" ht="14.25" customHeight="1">
      <c r="A96" s="2">
        <v>735043</v>
      </c>
      <c r="B96" s="2" t="s">
        <v>36</v>
      </c>
      <c r="C96" s="2" t="s">
        <v>31</v>
      </c>
      <c r="D96" s="2" t="s">
        <v>41</v>
      </c>
      <c r="E96" s="2" t="s">
        <v>44</v>
      </c>
      <c r="F96" s="2" t="s">
        <v>34</v>
      </c>
      <c r="G96" s="4">
        <v>43525.333113425928</v>
      </c>
      <c r="H96" s="4">
        <v>43527.333113425928</v>
      </c>
      <c r="I96" s="4">
        <v>43529.333113425928</v>
      </c>
      <c r="J96" s="2">
        <v>0</v>
      </c>
      <c r="K96" s="2">
        <v>104</v>
      </c>
      <c r="S96" s="72"/>
      <c r="T96" s="72"/>
      <c r="U96" s="72"/>
      <c r="AE96" s="4"/>
    </row>
    <row r="97" spans="1:31" ht="14.25" customHeight="1">
      <c r="A97" s="2">
        <v>390519</v>
      </c>
      <c r="B97" s="2" t="s">
        <v>39</v>
      </c>
      <c r="C97" s="2" t="s">
        <v>37</v>
      </c>
      <c r="D97" s="2" t="s">
        <v>41</v>
      </c>
      <c r="E97" s="2" t="s">
        <v>44</v>
      </c>
      <c r="F97" s="2" t="s">
        <v>34</v>
      </c>
      <c r="G97" s="4">
        <v>43525.337141203701</v>
      </c>
      <c r="H97" s="4">
        <v>43530.337141203701</v>
      </c>
      <c r="I97" s="4">
        <v>43529.337141203701</v>
      </c>
      <c r="J97" s="2">
        <v>80</v>
      </c>
      <c r="K97" s="2">
        <v>89</v>
      </c>
      <c r="S97" s="72"/>
      <c r="T97" s="72"/>
      <c r="U97" s="72"/>
      <c r="AE97" s="4"/>
    </row>
    <row r="98" spans="1:31" ht="14.25" customHeight="1">
      <c r="A98" s="2">
        <v>621572</v>
      </c>
      <c r="B98" s="2" t="s">
        <v>30</v>
      </c>
      <c r="C98" s="2" t="s">
        <v>31</v>
      </c>
      <c r="D98" s="2" t="s">
        <v>32</v>
      </c>
      <c r="E98" s="2" t="s">
        <v>44</v>
      </c>
      <c r="F98" s="2" t="s">
        <v>34</v>
      </c>
      <c r="G98" s="4">
        <v>43525.339837962965</v>
      </c>
      <c r="H98" s="4">
        <v>43529.339837962965</v>
      </c>
      <c r="I98" s="4">
        <v>43531.339837962965</v>
      </c>
      <c r="J98" s="2">
        <v>77</v>
      </c>
      <c r="K98" s="2">
        <v>102</v>
      </c>
      <c r="S98" s="72"/>
      <c r="T98" s="72"/>
      <c r="U98" s="72"/>
      <c r="AE98" s="4"/>
    </row>
    <row r="99" spans="1:31" ht="14.25" customHeight="1">
      <c r="A99" s="2">
        <v>407204</v>
      </c>
      <c r="B99" s="2" t="s">
        <v>36</v>
      </c>
      <c r="C99" s="2" t="s">
        <v>31</v>
      </c>
      <c r="D99" s="2" t="s">
        <v>41</v>
      </c>
      <c r="E99" s="2" t="s">
        <v>44</v>
      </c>
      <c r="F99" s="2" t="s">
        <v>34</v>
      </c>
      <c r="G99" s="4">
        <v>43525.341365740744</v>
      </c>
      <c r="H99" s="4">
        <v>43527.341365740744</v>
      </c>
      <c r="I99" s="4">
        <v>43531.341365740744</v>
      </c>
      <c r="J99" s="2">
        <v>0</v>
      </c>
      <c r="K99" s="2">
        <v>129</v>
      </c>
      <c r="S99" s="72"/>
      <c r="T99" s="72"/>
      <c r="U99" s="72"/>
      <c r="AE99" s="4"/>
    </row>
    <row r="100" spans="1:31" ht="14.25" customHeight="1">
      <c r="A100" s="2">
        <v>125497</v>
      </c>
      <c r="B100" s="2" t="s">
        <v>30</v>
      </c>
      <c r="C100" s="2" t="s">
        <v>31</v>
      </c>
      <c r="D100" s="2" t="s">
        <v>32</v>
      </c>
      <c r="E100" s="2" t="s">
        <v>33</v>
      </c>
      <c r="F100" s="2" t="s">
        <v>34</v>
      </c>
      <c r="G100" s="4">
        <v>43525.345370370371</v>
      </c>
      <c r="H100" s="4">
        <v>43532.345370370371</v>
      </c>
      <c r="I100" s="4">
        <v>43528.345370370371</v>
      </c>
      <c r="J100" s="2">
        <v>27</v>
      </c>
      <c r="K100" s="2">
        <v>125</v>
      </c>
      <c r="S100" s="72"/>
      <c r="T100" s="72"/>
      <c r="U100" s="72"/>
      <c r="AE100" s="4"/>
    </row>
    <row r="101" spans="1:31" ht="14.25" customHeight="1">
      <c r="A101" s="2">
        <v>700530</v>
      </c>
      <c r="B101" s="2" t="s">
        <v>36</v>
      </c>
      <c r="C101" s="2" t="s">
        <v>37</v>
      </c>
      <c r="D101" s="2" t="s">
        <v>41</v>
      </c>
      <c r="E101" s="2" t="s">
        <v>44</v>
      </c>
      <c r="F101" s="2" t="s">
        <v>34</v>
      </c>
      <c r="G101" s="4">
        <v>43525.349918981483</v>
      </c>
      <c r="H101" s="4">
        <v>43530.349918981483</v>
      </c>
      <c r="I101" s="4">
        <v>43529.349918981483</v>
      </c>
      <c r="J101" s="2">
        <v>79</v>
      </c>
      <c r="K101" s="2">
        <v>86</v>
      </c>
      <c r="S101" s="72"/>
      <c r="T101" s="72"/>
      <c r="U101" s="72"/>
      <c r="AE101" s="4"/>
    </row>
    <row r="102" spans="1:31" ht="14.25" customHeight="1">
      <c r="A102" s="2">
        <v>297148</v>
      </c>
      <c r="B102" s="2" t="s">
        <v>42</v>
      </c>
      <c r="C102" s="2" t="s">
        <v>37</v>
      </c>
      <c r="D102" s="2" t="s">
        <v>32</v>
      </c>
      <c r="E102" s="2" t="s">
        <v>44</v>
      </c>
      <c r="F102" s="2" t="s">
        <v>34</v>
      </c>
      <c r="G102" s="4">
        <v>43525.351307870369</v>
      </c>
      <c r="H102" s="4">
        <v>43526.351307870369</v>
      </c>
      <c r="I102" s="4">
        <v>43532.351307870369</v>
      </c>
      <c r="J102" s="2">
        <v>60</v>
      </c>
      <c r="K102" s="2">
        <v>89</v>
      </c>
      <c r="S102" s="72"/>
      <c r="T102" s="72"/>
      <c r="U102" s="72"/>
      <c r="AE102" s="4"/>
    </row>
    <row r="103" spans="1:31" ht="14.25" customHeight="1">
      <c r="A103" s="2">
        <v>728290</v>
      </c>
      <c r="B103" s="2" t="s">
        <v>47</v>
      </c>
      <c r="C103" s="2" t="s">
        <v>37</v>
      </c>
      <c r="D103" s="2" t="s">
        <v>32</v>
      </c>
      <c r="E103" s="2" t="s">
        <v>44</v>
      </c>
      <c r="F103" s="2" t="s">
        <v>34</v>
      </c>
      <c r="G103" s="4">
        <v>43525.359976851854</v>
      </c>
      <c r="H103" s="4">
        <v>43528.359976851854</v>
      </c>
      <c r="I103" s="4">
        <v>43528.359976851854</v>
      </c>
      <c r="J103" s="2">
        <v>90</v>
      </c>
      <c r="K103" s="2">
        <v>93</v>
      </c>
      <c r="S103" s="72"/>
      <c r="T103" s="72"/>
      <c r="U103" s="72"/>
      <c r="AE103" s="4"/>
    </row>
    <row r="104" spans="1:31" ht="14.25" customHeight="1">
      <c r="A104" s="2">
        <v>34440</v>
      </c>
      <c r="B104" s="2" t="s">
        <v>36</v>
      </c>
      <c r="C104" s="2" t="s">
        <v>31</v>
      </c>
      <c r="D104" s="2" t="s">
        <v>41</v>
      </c>
      <c r="E104" s="2" t="s">
        <v>44</v>
      </c>
      <c r="F104" s="2" t="s">
        <v>34</v>
      </c>
      <c r="G104" s="4">
        <v>43525.372013888889</v>
      </c>
      <c r="H104" s="4">
        <v>43528.372013888889</v>
      </c>
      <c r="I104" s="4">
        <v>43532.372013888889</v>
      </c>
      <c r="J104" s="2">
        <v>0</v>
      </c>
      <c r="K104" s="2">
        <v>128</v>
      </c>
      <c r="S104" s="72"/>
      <c r="T104" s="72"/>
      <c r="U104" s="72"/>
      <c r="AE104" s="4"/>
    </row>
    <row r="105" spans="1:31" ht="14.25" customHeight="1">
      <c r="A105" s="2">
        <v>962895</v>
      </c>
      <c r="B105" s="2" t="s">
        <v>48</v>
      </c>
      <c r="C105" s="2" t="s">
        <v>37</v>
      </c>
      <c r="D105" s="2" t="s">
        <v>32</v>
      </c>
      <c r="E105" s="2" t="s">
        <v>33</v>
      </c>
      <c r="F105" s="2" t="s">
        <v>34</v>
      </c>
      <c r="G105" s="4">
        <v>43525.37290509259</v>
      </c>
      <c r="H105" s="4">
        <v>43528.37290509259</v>
      </c>
      <c r="I105" s="4">
        <v>43530.37290509259</v>
      </c>
      <c r="J105" s="2">
        <v>47</v>
      </c>
      <c r="K105" s="2">
        <v>110</v>
      </c>
      <c r="S105" s="72"/>
      <c r="T105" s="72"/>
      <c r="U105" s="72"/>
      <c r="AE105" s="4"/>
    </row>
    <row r="106" spans="1:31" ht="14.25" customHeight="1">
      <c r="A106" s="2">
        <v>463067</v>
      </c>
      <c r="B106" s="2" t="s">
        <v>30</v>
      </c>
      <c r="C106" s="2" t="s">
        <v>40</v>
      </c>
      <c r="D106" s="2" t="s">
        <v>41</v>
      </c>
      <c r="E106" s="2" t="s">
        <v>33</v>
      </c>
      <c r="F106" s="2" t="s">
        <v>34</v>
      </c>
      <c r="G106" s="4">
        <v>43525.379745370374</v>
      </c>
      <c r="H106" s="4">
        <v>43530.379745370374</v>
      </c>
      <c r="I106" s="4">
        <v>43528.379745370374</v>
      </c>
      <c r="J106" s="2">
        <v>26</v>
      </c>
      <c r="K106" s="2">
        <v>109</v>
      </c>
      <c r="S106" s="72"/>
      <c r="T106" s="72"/>
      <c r="U106" s="72"/>
      <c r="AE106" s="4"/>
    </row>
    <row r="107" spans="1:31" ht="14.25" customHeight="1">
      <c r="A107" s="2">
        <v>307661</v>
      </c>
      <c r="B107" s="2" t="s">
        <v>36</v>
      </c>
      <c r="C107" s="2" t="s">
        <v>37</v>
      </c>
      <c r="D107" s="2" t="s">
        <v>32</v>
      </c>
      <c r="E107" s="2" t="s">
        <v>44</v>
      </c>
      <c r="F107" s="2" t="s">
        <v>34</v>
      </c>
      <c r="G107" s="4">
        <v>43525.387129629627</v>
      </c>
      <c r="H107" s="4">
        <v>43526.387129629627</v>
      </c>
      <c r="I107" s="4">
        <v>43532.387129629627</v>
      </c>
      <c r="J107" s="2">
        <v>70</v>
      </c>
      <c r="K107" s="2">
        <v>87</v>
      </c>
      <c r="S107" s="72"/>
      <c r="T107" s="72"/>
      <c r="U107" s="72"/>
      <c r="AE107" s="4"/>
    </row>
    <row r="108" spans="1:31" ht="14.25" customHeight="1">
      <c r="A108" s="2">
        <v>698253</v>
      </c>
      <c r="B108" s="2" t="s">
        <v>36</v>
      </c>
      <c r="C108" s="2" t="s">
        <v>43</v>
      </c>
      <c r="D108" s="2" t="s">
        <v>32</v>
      </c>
      <c r="E108" s="2" t="s">
        <v>44</v>
      </c>
      <c r="F108" s="2" t="s">
        <v>34</v>
      </c>
      <c r="G108" s="4">
        <v>43525.387685185182</v>
      </c>
      <c r="H108" s="4">
        <v>43525.387685185182</v>
      </c>
      <c r="I108" s="4">
        <v>43530.387685185182</v>
      </c>
      <c r="J108" s="2">
        <v>0</v>
      </c>
      <c r="K108" s="2">
        <v>108</v>
      </c>
      <c r="S108" s="72"/>
      <c r="T108" s="72"/>
      <c r="U108" s="72"/>
      <c r="AE108" s="4"/>
    </row>
    <row r="109" spans="1:31" ht="14.25" customHeight="1">
      <c r="A109" s="2">
        <v>731550</v>
      </c>
      <c r="B109" s="2" t="s">
        <v>39</v>
      </c>
      <c r="C109" s="2" t="s">
        <v>43</v>
      </c>
      <c r="D109" s="2" t="s">
        <v>32</v>
      </c>
      <c r="E109" s="2" t="s">
        <v>44</v>
      </c>
      <c r="F109" s="2" t="s">
        <v>34</v>
      </c>
      <c r="G109" s="4">
        <v>43525.388148148151</v>
      </c>
      <c r="H109" s="4">
        <v>43525.388148148151</v>
      </c>
      <c r="I109" s="4">
        <v>43532.388148148151</v>
      </c>
      <c r="J109" s="2">
        <v>0</v>
      </c>
      <c r="K109" s="2">
        <v>108</v>
      </c>
      <c r="S109" s="72"/>
      <c r="T109" s="72"/>
      <c r="U109" s="72"/>
      <c r="AE109" s="4"/>
    </row>
    <row r="110" spans="1:31" ht="14.25" customHeight="1">
      <c r="A110" s="2">
        <v>269508</v>
      </c>
      <c r="B110" s="2" t="s">
        <v>36</v>
      </c>
      <c r="C110" s="2" t="s">
        <v>31</v>
      </c>
      <c r="D110" s="2" t="s">
        <v>32</v>
      </c>
      <c r="E110" s="2" t="s">
        <v>44</v>
      </c>
      <c r="F110" s="2" t="s">
        <v>34</v>
      </c>
      <c r="G110" s="4">
        <v>43525.3903587963</v>
      </c>
      <c r="H110" s="4">
        <v>43531.3903587963</v>
      </c>
      <c r="I110" s="4">
        <v>43531.3903587963</v>
      </c>
      <c r="J110" s="2">
        <v>47</v>
      </c>
      <c r="K110" s="2">
        <v>125</v>
      </c>
      <c r="S110" s="72"/>
      <c r="T110" s="72"/>
      <c r="U110" s="72"/>
      <c r="AE110" s="4"/>
    </row>
    <row r="111" spans="1:31" ht="14.25" customHeight="1">
      <c r="A111" s="2">
        <v>360541</v>
      </c>
      <c r="B111" s="2" t="s">
        <v>48</v>
      </c>
      <c r="C111" s="2" t="s">
        <v>37</v>
      </c>
      <c r="D111" s="2" t="s">
        <v>32</v>
      </c>
      <c r="E111" s="2" t="s">
        <v>33</v>
      </c>
      <c r="F111" s="2" t="s">
        <v>34</v>
      </c>
      <c r="G111" s="4">
        <v>43525.393414351849</v>
      </c>
      <c r="H111" s="4">
        <v>43533.393414351849</v>
      </c>
      <c r="I111" s="4">
        <v>43531.393414351849</v>
      </c>
      <c r="J111" s="2">
        <v>38</v>
      </c>
      <c r="K111" s="2">
        <v>109</v>
      </c>
      <c r="S111" s="72"/>
      <c r="T111" s="72"/>
      <c r="U111" s="72"/>
      <c r="AE111" s="4"/>
    </row>
    <row r="112" spans="1:31" ht="14.25" customHeight="1">
      <c r="A112" s="2">
        <v>69672</v>
      </c>
      <c r="B112" s="2" t="s">
        <v>36</v>
      </c>
      <c r="C112" s="2" t="s">
        <v>31</v>
      </c>
      <c r="D112" s="2" t="s">
        <v>32</v>
      </c>
      <c r="E112" s="2" t="s">
        <v>44</v>
      </c>
      <c r="F112" s="2" t="s">
        <v>34</v>
      </c>
      <c r="G112" s="4">
        <v>43525.395671296297</v>
      </c>
      <c r="H112" s="4">
        <v>43531.395671296297</v>
      </c>
      <c r="I112" s="4">
        <v>43530.395671296297</v>
      </c>
      <c r="J112" s="2">
        <v>73</v>
      </c>
      <c r="K112" s="2">
        <v>103</v>
      </c>
      <c r="S112" s="72"/>
      <c r="T112" s="72"/>
      <c r="U112" s="72"/>
      <c r="AE112" s="4"/>
    </row>
    <row r="113" spans="1:31" ht="14.25" customHeight="1">
      <c r="A113" s="2">
        <v>248281</v>
      </c>
      <c r="B113" s="2" t="s">
        <v>39</v>
      </c>
      <c r="C113" s="2" t="s">
        <v>43</v>
      </c>
      <c r="D113" s="2" t="s">
        <v>32</v>
      </c>
      <c r="E113" s="2" t="s">
        <v>33</v>
      </c>
      <c r="F113" s="2" t="s">
        <v>34</v>
      </c>
      <c r="G113" s="4">
        <v>43525.401400462964</v>
      </c>
      <c r="H113" s="4">
        <v>43528.401400462964</v>
      </c>
      <c r="I113" s="4">
        <v>43529.401400462964</v>
      </c>
      <c r="J113" s="2">
        <v>0</v>
      </c>
      <c r="K113" s="2">
        <v>127</v>
      </c>
      <c r="S113" s="72"/>
      <c r="T113" s="72"/>
      <c r="U113" s="72"/>
      <c r="AE113" s="4"/>
    </row>
    <row r="114" spans="1:31" ht="14.25" customHeight="1">
      <c r="A114" s="2">
        <v>92063</v>
      </c>
      <c r="B114" s="2" t="s">
        <v>39</v>
      </c>
      <c r="C114" s="2" t="s">
        <v>40</v>
      </c>
      <c r="D114" s="2" t="s">
        <v>41</v>
      </c>
      <c r="E114" s="2" t="s">
        <v>33</v>
      </c>
      <c r="F114" s="2" t="s">
        <v>34</v>
      </c>
      <c r="G114" s="4">
        <v>43525.402199074073</v>
      </c>
      <c r="H114" s="4">
        <v>43527.402199074073</v>
      </c>
      <c r="I114" s="4">
        <v>43530.402199074073</v>
      </c>
      <c r="J114" s="2">
        <v>44</v>
      </c>
      <c r="K114" s="2">
        <v>110</v>
      </c>
      <c r="S114" s="72"/>
      <c r="T114" s="72"/>
      <c r="U114" s="72"/>
      <c r="AE114" s="4"/>
    </row>
    <row r="115" spans="1:31" ht="14.25" customHeight="1">
      <c r="A115" s="2">
        <v>38001</v>
      </c>
      <c r="B115" s="2" t="s">
        <v>36</v>
      </c>
      <c r="C115" s="2" t="s">
        <v>31</v>
      </c>
      <c r="D115" s="2" t="s">
        <v>32</v>
      </c>
      <c r="E115" s="2" t="s">
        <v>44</v>
      </c>
      <c r="F115" s="2" t="s">
        <v>34</v>
      </c>
      <c r="G115" s="4">
        <v>43525.40966435185</v>
      </c>
      <c r="H115" s="4">
        <v>43527.40966435185</v>
      </c>
      <c r="I115" s="4">
        <v>43529.40966435185</v>
      </c>
      <c r="J115" s="2">
        <v>82</v>
      </c>
      <c r="K115" s="2">
        <v>100</v>
      </c>
      <c r="S115" s="72"/>
      <c r="T115" s="72"/>
      <c r="U115" s="72"/>
      <c r="AE115" s="4"/>
    </row>
    <row r="116" spans="1:31" ht="14.25" customHeight="1">
      <c r="A116" s="2">
        <v>64842</v>
      </c>
      <c r="B116" s="2" t="s">
        <v>39</v>
      </c>
      <c r="C116" s="2" t="s">
        <v>40</v>
      </c>
      <c r="D116" s="2" t="s">
        <v>32</v>
      </c>
      <c r="E116" s="2" t="s">
        <v>38</v>
      </c>
      <c r="F116" s="2" t="s">
        <v>34</v>
      </c>
      <c r="G116" s="4">
        <v>43525.412905092591</v>
      </c>
      <c r="H116" s="4">
        <v>43528.412905092591</v>
      </c>
      <c r="I116" s="4">
        <v>43532.412905092591</v>
      </c>
      <c r="J116" s="2">
        <v>25</v>
      </c>
      <c r="K116" s="2">
        <v>114</v>
      </c>
      <c r="S116" s="72"/>
      <c r="T116" s="72"/>
      <c r="U116" s="72"/>
      <c r="AE116" s="4"/>
    </row>
    <row r="117" spans="1:31" ht="14.25" customHeight="1">
      <c r="A117" s="2">
        <v>363596</v>
      </c>
      <c r="B117" s="2" t="s">
        <v>47</v>
      </c>
      <c r="C117" s="2" t="s">
        <v>37</v>
      </c>
      <c r="D117" s="2" t="s">
        <v>32</v>
      </c>
      <c r="E117" s="2" t="s">
        <v>44</v>
      </c>
      <c r="F117" s="2" t="s">
        <v>34</v>
      </c>
      <c r="G117" s="4">
        <v>43525.415416666663</v>
      </c>
      <c r="H117" s="4">
        <v>43526.415416666663</v>
      </c>
      <c r="I117" s="4">
        <v>43530.415416666663</v>
      </c>
      <c r="J117" s="2">
        <v>50</v>
      </c>
      <c r="K117" s="2">
        <v>111</v>
      </c>
      <c r="S117" s="72"/>
      <c r="T117" s="72"/>
      <c r="U117" s="72"/>
      <c r="AE117" s="4"/>
    </row>
    <row r="118" spans="1:31" ht="14.25" customHeight="1">
      <c r="A118" s="2">
        <v>574176</v>
      </c>
      <c r="B118" s="2" t="s">
        <v>39</v>
      </c>
      <c r="C118" s="2" t="s">
        <v>31</v>
      </c>
      <c r="D118" s="2" t="s">
        <v>32</v>
      </c>
      <c r="E118" s="2" t="s">
        <v>44</v>
      </c>
      <c r="F118" s="2" t="s">
        <v>34</v>
      </c>
      <c r="G118" s="4">
        <v>43525.415879629632</v>
      </c>
      <c r="H118" s="4">
        <v>43530.415879629632</v>
      </c>
      <c r="I118" s="4">
        <v>43530.415879629632</v>
      </c>
      <c r="J118" s="2">
        <v>41</v>
      </c>
      <c r="K118" s="2">
        <v>129</v>
      </c>
      <c r="S118" s="72"/>
      <c r="T118" s="72"/>
      <c r="U118" s="72"/>
      <c r="AE118" s="4"/>
    </row>
    <row r="119" spans="1:31" ht="14.25" customHeight="1">
      <c r="A119" s="2">
        <v>961218</v>
      </c>
      <c r="B119" s="2" t="s">
        <v>39</v>
      </c>
      <c r="C119" s="2" t="s">
        <v>31</v>
      </c>
      <c r="D119" s="2" t="s">
        <v>32</v>
      </c>
      <c r="E119" s="2" t="s">
        <v>38</v>
      </c>
      <c r="F119" s="2" t="s">
        <v>34</v>
      </c>
      <c r="G119" s="4">
        <v>43525.418425925927</v>
      </c>
      <c r="H119" s="4">
        <v>43532.418425925927</v>
      </c>
      <c r="I119" s="4">
        <v>43530.418425925927</v>
      </c>
      <c r="J119" s="2">
        <v>33</v>
      </c>
      <c r="K119" s="2">
        <v>126</v>
      </c>
      <c r="S119" s="72"/>
      <c r="T119" s="72"/>
      <c r="U119" s="72"/>
      <c r="AE119" s="4"/>
    </row>
    <row r="120" spans="1:31" ht="14.25" customHeight="1">
      <c r="A120" s="2">
        <v>843676</v>
      </c>
      <c r="B120" s="2" t="s">
        <v>39</v>
      </c>
      <c r="C120" s="2" t="s">
        <v>31</v>
      </c>
      <c r="D120" s="2" t="s">
        <v>41</v>
      </c>
      <c r="E120" s="2" t="s">
        <v>44</v>
      </c>
      <c r="F120" s="2" t="s">
        <v>34</v>
      </c>
      <c r="G120" s="4">
        <v>43525.418530092589</v>
      </c>
      <c r="H120" s="4">
        <v>43527.418530092589</v>
      </c>
      <c r="I120" s="4">
        <v>43531.418530092589</v>
      </c>
      <c r="J120" s="2">
        <v>0</v>
      </c>
      <c r="K120" s="2">
        <v>125</v>
      </c>
      <c r="S120" s="72"/>
      <c r="T120" s="72"/>
      <c r="U120" s="72"/>
      <c r="AE120" s="4"/>
    </row>
    <row r="121" spans="1:31" ht="14.25" customHeight="1">
      <c r="A121" s="2">
        <v>421910</v>
      </c>
      <c r="B121" s="2" t="s">
        <v>36</v>
      </c>
      <c r="C121" s="2" t="s">
        <v>31</v>
      </c>
      <c r="D121" s="2" t="s">
        <v>41</v>
      </c>
      <c r="E121" s="2" t="s">
        <v>44</v>
      </c>
      <c r="F121" s="2" t="s">
        <v>34</v>
      </c>
      <c r="G121" s="4">
        <v>43525.424930555557</v>
      </c>
      <c r="H121" s="4">
        <v>43525.424930555557</v>
      </c>
      <c r="I121" s="4">
        <v>43528.424930555557</v>
      </c>
      <c r="J121" s="2">
        <v>0</v>
      </c>
      <c r="K121" s="2">
        <v>108</v>
      </c>
      <c r="S121" s="72"/>
      <c r="T121" s="72"/>
      <c r="U121" s="72"/>
      <c r="AE121" s="4"/>
    </row>
    <row r="122" spans="1:31" ht="14.25" customHeight="1">
      <c r="A122" s="2">
        <v>833374</v>
      </c>
      <c r="B122" s="2" t="s">
        <v>39</v>
      </c>
      <c r="C122" s="2" t="s">
        <v>31</v>
      </c>
      <c r="D122" s="2" t="s">
        <v>41</v>
      </c>
      <c r="E122" s="2" t="s">
        <v>38</v>
      </c>
      <c r="F122" s="2" t="s">
        <v>34</v>
      </c>
      <c r="G122" s="4">
        <v>43525.428067129629</v>
      </c>
      <c r="H122" s="4">
        <v>43532.428067129629</v>
      </c>
      <c r="I122" s="4">
        <v>43528.428067129629</v>
      </c>
      <c r="J122" s="2">
        <v>0</v>
      </c>
      <c r="K122" s="2">
        <v>129</v>
      </c>
      <c r="S122" s="72"/>
      <c r="T122" s="72"/>
      <c r="U122" s="72"/>
      <c r="AE122" s="4"/>
    </row>
    <row r="123" spans="1:31" ht="14.25" customHeight="1">
      <c r="A123" s="2">
        <v>655781</v>
      </c>
      <c r="B123" s="2" t="s">
        <v>46</v>
      </c>
      <c r="C123" s="2" t="s">
        <v>31</v>
      </c>
      <c r="D123" s="2" t="s">
        <v>41</v>
      </c>
      <c r="E123" s="2" t="s">
        <v>33</v>
      </c>
      <c r="F123" s="2" t="s">
        <v>34</v>
      </c>
      <c r="G123" s="4">
        <v>43525.428425925929</v>
      </c>
      <c r="H123" s="4">
        <v>43526.428425925929</v>
      </c>
      <c r="I123" s="4">
        <v>43529.428425925929</v>
      </c>
      <c r="J123" s="2">
        <v>0</v>
      </c>
      <c r="K123" s="2">
        <v>123</v>
      </c>
      <c r="S123" s="72"/>
      <c r="T123" s="72"/>
      <c r="U123" s="72"/>
      <c r="AE123" s="4"/>
    </row>
    <row r="124" spans="1:31" ht="14.25" customHeight="1">
      <c r="A124" s="2">
        <v>584841</v>
      </c>
      <c r="B124" s="2" t="s">
        <v>39</v>
      </c>
      <c r="C124" s="2" t="s">
        <v>43</v>
      </c>
      <c r="D124" s="2" t="s">
        <v>32</v>
      </c>
      <c r="E124" s="2" t="s">
        <v>33</v>
      </c>
      <c r="F124" s="2" t="s">
        <v>34</v>
      </c>
      <c r="G124" s="4">
        <v>43525.434560185182</v>
      </c>
      <c r="H124" s="4">
        <v>43531.434560185182</v>
      </c>
      <c r="I124" s="4">
        <v>43530.434560185182</v>
      </c>
      <c r="J124" s="2">
        <v>0</v>
      </c>
      <c r="K124" s="2">
        <v>128</v>
      </c>
      <c r="S124" s="72"/>
      <c r="T124" s="72"/>
      <c r="U124" s="72"/>
      <c r="AE124" s="4"/>
    </row>
    <row r="125" spans="1:31" ht="14.25" customHeight="1">
      <c r="A125" s="2">
        <v>45289</v>
      </c>
      <c r="B125" s="2" t="s">
        <v>46</v>
      </c>
      <c r="C125" s="2" t="s">
        <v>45</v>
      </c>
      <c r="D125" s="2" t="s">
        <v>32</v>
      </c>
      <c r="E125" s="2" t="s">
        <v>33</v>
      </c>
      <c r="F125" s="2" t="s">
        <v>34</v>
      </c>
      <c r="G125" s="4">
        <v>43525.440775462965</v>
      </c>
      <c r="H125" s="4">
        <v>43525.440775462965</v>
      </c>
      <c r="I125" s="4">
        <v>43528.440775462965</v>
      </c>
      <c r="J125" s="2">
        <v>36</v>
      </c>
      <c r="K125" s="2">
        <v>121</v>
      </c>
      <c r="S125" s="72"/>
      <c r="T125" s="72"/>
      <c r="U125" s="72"/>
      <c r="AE125" s="4"/>
    </row>
    <row r="126" spans="1:31" ht="14.25" customHeight="1">
      <c r="A126" s="2">
        <v>242520</v>
      </c>
      <c r="B126" s="2" t="s">
        <v>39</v>
      </c>
      <c r="C126" s="2" t="s">
        <v>45</v>
      </c>
      <c r="D126" s="2" t="s">
        <v>41</v>
      </c>
      <c r="E126" s="2" t="s">
        <v>44</v>
      </c>
      <c r="F126" s="2" t="s">
        <v>34</v>
      </c>
      <c r="G126" s="4">
        <v>43525.444155092591</v>
      </c>
      <c r="H126" s="4">
        <v>43532.444155092591</v>
      </c>
      <c r="I126" s="4">
        <v>43530.444155092591</v>
      </c>
      <c r="J126" s="2">
        <v>73</v>
      </c>
      <c r="K126" s="2">
        <v>107</v>
      </c>
      <c r="S126" s="72"/>
      <c r="T126" s="72"/>
      <c r="U126" s="72"/>
      <c r="AE126" s="4"/>
    </row>
    <row r="127" spans="1:31" ht="14.25" customHeight="1">
      <c r="A127" s="2">
        <v>526095</v>
      </c>
      <c r="B127" s="2" t="s">
        <v>39</v>
      </c>
      <c r="C127" s="2" t="s">
        <v>31</v>
      </c>
      <c r="D127" s="2" t="s">
        <v>41</v>
      </c>
      <c r="E127" s="2" t="s">
        <v>44</v>
      </c>
      <c r="F127" s="2" t="s">
        <v>34</v>
      </c>
      <c r="G127" s="4">
        <v>43525.454004629632</v>
      </c>
      <c r="H127" s="4">
        <v>43525.454004629632</v>
      </c>
      <c r="I127" s="4">
        <v>43530.454004629632</v>
      </c>
      <c r="J127" s="2">
        <v>0</v>
      </c>
      <c r="K127" s="2">
        <v>104</v>
      </c>
      <c r="S127" s="72"/>
      <c r="T127" s="72"/>
      <c r="U127" s="72"/>
      <c r="AE127" s="4"/>
    </row>
    <row r="128" spans="1:31" ht="14.25" customHeight="1">
      <c r="A128" s="2">
        <v>469838</v>
      </c>
      <c r="B128" s="2" t="s">
        <v>39</v>
      </c>
      <c r="C128" s="2" t="s">
        <v>43</v>
      </c>
      <c r="D128" s="2" t="s">
        <v>32</v>
      </c>
      <c r="E128" s="2" t="s">
        <v>38</v>
      </c>
      <c r="F128" s="2" t="s">
        <v>34</v>
      </c>
      <c r="G128" s="4">
        <v>43525.454918981479</v>
      </c>
      <c r="H128" s="4">
        <v>43525.454918981479</v>
      </c>
      <c r="I128" s="4">
        <v>43532.454918981479</v>
      </c>
      <c r="J128" s="2">
        <v>0</v>
      </c>
      <c r="K128" s="2">
        <v>130</v>
      </c>
      <c r="S128" s="72"/>
      <c r="T128" s="72"/>
      <c r="U128" s="72"/>
      <c r="AE128" s="4"/>
    </row>
    <row r="129" spans="1:31" ht="14.25" customHeight="1">
      <c r="A129" s="2">
        <v>980559</v>
      </c>
      <c r="B129" s="2" t="s">
        <v>39</v>
      </c>
      <c r="C129" s="2" t="s">
        <v>45</v>
      </c>
      <c r="D129" s="2" t="s">
        <v>41</v>
      </c>
      <c r="E129" s="2" t="s">
        <v>33</v>
      </c>
      <c r="F129" s="2" t="s">
        <v>34</v>
      </c>
      <c r="G129" s="4">
        <v>43525.457245370373</v>
      </c>
      <c r="H129" s="4">
        <v>43528.457245370373</v>
      </c>
      <c r="I129" s="4">
        <v>43531.457245370373</v>
      </c>
      <c r="J129" s="2">
        <v>43</v>
      </c>
      <c r="K129" s="2">
        <v>128</v>
      </c>
      <c r="S129" s="72"/>
      <c r="T129" s="72"/>
      <c r="U129" s="72"/>
      <c r="AE129" s="4"/>
    </row>
    <row r="130" spans="1:31" ht="14.25" customHeight="1">
      <c r="A130" s="2">
        <v>883618</v>
      </c>
      <c r="B130" s="2" t="s">
        <v>48</v>
      </c>
      <c r="C130" s="2" t="s">
        <v>45</v>
      </c>
      <c r="D130" s="2" t="s">
        <v>41</v>
      </c>
      <c r="E130" s="2" t="s">
        <v>38</v>
      </c>
      <c r="F130" s="2" t="s">
        <v>34</v>
      </c>
      <c r="G130" s="4">
        <v>43525.463495370372</v>
      </c>
      <c r="H130" s="4">
        <v>43529.463495370372</v>
      </c>
      <c r="I130" s="4">
        <v>43530.463495370372</v>
      </c>
      <c r="J130" s="2">
        <v>28</v>
      </c>
      <c r="K130" s="2">
        <v>120</v>
      </c>
      <c r="S130" s="72"/>
      <c r="T130" s="72"/>
      <c r="U130" s="72"/>
      <c r="AE130" s="4"/>
    </row>
    <row r="131" spans="1:31" ht="14.25" customHeight="1">
      <c r="A131" s="2">
        <v>6005</v>
      </c>
      <c r="B131" s="2" t="s">
        <v>30</v>
      </c>
      <c r="C131" s="2" t="s">
        <v>43</v>
      </c>
      <c r="D131" s="2" t="s">
        <v>41</v>
      </c>
      <c r="E131" s="2" t="s">
        <v>33</v>
      </c>
      <c r="F131" s="2" t="s">
        <v>34</v>
      </c>
      <c r="G131" s="4">
        <v>43525.47252314815</v>
      </c>
      <c r="H131" s="4">
        <v>43529.47252314815</v>
      </c>
      <c r="I131" s="4">
        <v>43530.47252314815</v>
      </c>
      <c r="J131" s="2">
        <v>43</v>
      </c>
      <c r="K131" s="2">
        <v>122</v>
      </c>
      <c r="S131" s="72"/>
      <c r="T131" s="72"/>
      <c r="U131" s="72"/>
      <c r="AE131" s="4"/>
    </row>
    <row r="132" spans="1:31" ht="14.25" customHeight="1">
      <c r="A132" s="2">
        <v>973993</v>
      </c>
      <c r="B132" s="2" t="s">
        <v>47</v>
      </c>
      <c r="C132" s="2" t="s">
        <v>43</v>
      </c>
      <c r="D132" s="2" t="s">
        <v>41</v>
      </c>
      <c r="E132" s="2" t="s">
        <v>33</v>
      </c>
      <c r="F132" s="2" t="s">
        <v>34</v>
      </c>
      <c r="G132" s="4">
        <v>43525.476145833331</v>
      </c>
      <c r="H132" s="4">
        <v>43529.476145833331</v>
      </c>
      <c r="I132" s="4">
        <v>43528.476145833331</v>
      </c>
      <c r="J132" s="2">
        <v>31</v>
      </c>
      <c r="K132" s="2">
        <v>128</v>
      </c>
      <c r="S132" s="72"/>
      <c r="T132" s="72"/>
      <c r="U132" s="72"/>
      <c r="AE132" s="4"/>
    </row>
    <row r="133" spans="1:31" ht="14.25" customHeight="1">
      <c r="A133" s="2">
        <v>681634</v>
      </c>
      <c r="B133" s="2" t="s">
        <v>48</v>
      </c>
      <c r="C133" s="2" t="s">
        <v>37</v>
      </c>
      <c r="D133" s="2" t="s">
        <v>41</v>
      </c>
      <c r="E133" s="2" t="s">
        <v>38</v>
      </c>
      <c r="F133" s="2" t="s">
        <v>34</v>
      </c>
      <c r="G133" s="4">
        <v>43525.476469907408</v>
      </c>
      <c r="H133" s="4">
        <v>43529.476469907408</v>
      </c>
      <c r="I133" s="4">
        <v>43529.476469907408</v>
      </c>
      <c r="J133" s="2">
        <v>43</v>
      </c>
      <c r="K133" s="2">
        <v>110</v>
      </c>
      <c r="S133" s="72"/>
      <c r="T133" s="72"/>
      <c r="U133" s="72"/>
      <c r="AE133" s="4"/>
    </row>
    <row r="134" spans="1:31" ht="14.25" customHeight="1">
      <c r="A134" s="2">
        <v>254925</v>
      </c>
      <c r="B134" s="2" t="s">
        <v>36</v>
      </c>
      <c r="C134" s="2" t="s">
        <v>31</v>
      </c>
      <c r="D134" s="2" t="s">
        <v>41</v>
      </c>
      <c r="E134" s="2" t="s">
        <v>33</v>
      </c>
      <c r="F134" s="2" t="s">
        <v>34</v>
      </c>
      <c r="G134" s="4">
        <v>43525.480787037035</v>
      </c>
      <c r="H134" s="4">
        <v>43531.480787037035</v>
      </c>
      <c r="I134" s="4">
        <v>43532.480787037035</v>
      </c>
      <c r="J134" s="2">
        <v>0</v>
      </c>
      <c r="K134" s="2">
        <v>123</v>
      </c>
      <c r="S134" s="72"/>
      <c r="T134" s="72"/>
      <c r="U134" s="72"/>
      <c r="AE134" s="4"/>
    </row>
    <row r="135" spans="1:31" ht="14.25" customHeight="1">
      <c r="A135" s="2">
        <v>594383</v>
      </c>
      <c r="B135" s="2" t="s">
        <v>39</v>
      </c>
      <c r="C135" s="2" t="s">
        <v>45</v>
      </c>
      <c r="D135" s="2" t="s">
        <v>41</v>
      </c>
      <c r="E135" s="2" t="s">
        <v>44</v>
      </c>
      <c r="F135" s="2" t="s">
        <v>34</v>
      </c>
      <c r="G135" s="4">
        <v>43525.481296296297</v>
      </c>
      <c r="H135" s="4">
        <v>43535.481296296297</v>
      </c>
      <c r="I135" s="4">
        <v>43528.481296296297</v>
      </c>
      <c r="J135" s="2">
        <v>75</v>
      </c>
      <c r="K135" s="2">
        <v>103</v>
      </c>
      <c r="S135" s="72"/>
      <c r="T135" s="72"/>
      <c r="U135" s="72"/>
      <c r="AE135" s="4"/>
    </row>
    <row r="136" spans="1:31" ht="14.25" customHeight="1">
      <c r="A136" s="2">
        <v>167284</v>
      </c>
      <c r="B136" s="2" t="s">
        <v>39</v>
      </c>
      <c r="C136" s="2" t="s">
        <v>43</v>
      </c>
      <c r="D136" s="2" t="s">
        <v>32</v>
      </c>
      <c r="E136" s="2" t="s">
        <v>44</v>
      </c>
      <c r="F136" s="2" t="s">
        <v>34</v>
      </c>
      <c r="G136" s="4">
        <v>43525.483032407406</v>
      </c>
      <c r="H136" s="4">
        <v>43529.483032407406</v>
      </c>
      <c r="I136" s="4">
        <v>43530.483032407406</v>
      </c>
      <c r="J136" s="2">
        <v>0</v>
      </c>
      <c r="K136" s="2">
        <v>127</v>
      </c>
      <c r="S136" s="72"/>
      <c r="T136" s="72"/>
      <c r="U136" s="72"/>
      <c r="AE136" s="4"/>
    </row>
    <row r="137" spans="1:31" ht="14.25" customHeight="1">
      <c r="A137" s="2">
        <v>926775</v>
      </c>
      <c r="B137" s="2" t="s">
        <v>39</v>
      </c>
      <c r="C137" s="2" t="s">
        <v>31</v>
      </c>
      <c r="D137" s="2" t="s">
        <v>32</v>
      </c>
      <c r="E137" s="2" t="s">
        <v>33</v>
      </c>
      <c r="F137" s="2" t="s">
        <v>34</v>
      </c>
      <c r="G137" s="4">
        <v>43525.483726851853</v>
      </c>
      <c r="H137" s="4">
        <v>43534.483726851853</v>
      </c>
      <c r="I137" s="4">
        <v>43530.483726851853</v>
      </c>
      <c r="J137" s="2">
        <v>39</v>
      </c>
      <c r="K137" s="2">
        <v>128</v>
      </c>
      <c r="S137" s="72"/>
      <c r="T137" s="72"/>
      <c r="U137" s="72"/>
      <c r="AE137" s="4"/>
    </row>
    <row r="138" spans="1:31" ht="14.25" customHeight="1">
      <c r="A138" s="2">
        <v>400721</v>
      </c>
      <c r="B138" s="2" t="s">
        <v>47</v>
      </c>
      <c r="C138" s="2" t="s">
        <v>45</v>
      </c>
      <c r="D138" s="2" t="s">
        <v>41</v>
      </c>
      <c r="E138" s="2" t="s">
        <v>33</v>
      </c>
      <c r="F138" s="2" t="s">
        <v>34</v>
      </c>
      <c r="G138" s="4">
        <v>43525.484375</v>
      </c>
      <c r="H138" s="4">
        <v>43531.484375</v>
      </c>
      <c r="I138" s="4">
        <v>43532.484375</v>
      </c>
      <c r="J138" s="2">
        <v>43</v>
      </c>
      <c r="K138" s="2">
        <v>121</v>
      </c>
      <c r="S138" s="72"/>
      <c r="T138" s="72"/>
      <c r="U138" s="72"/>
      <c r="AE138" s="4"/>
    </row>
    <row r="139" spans="1:31" ht="14.25" customHeight="1">
      <c r="A139" s="2">
        <v>406942</v>
      </c>
      <c r="B139" s="2" t="s">
        <v>30</v>
      </c>
      <c r="C139" s="2" t="s">
        <v>40</v>
      </c>
      <c r="D139" s="2" t="s">
        <v>32</v>
      </c>
      <c r="E139" s="2" t="s">
        <v>38</v>
      </c>
      <c r="F139" s="2" t="s">
        <v>34</v>
      </c>
      <c r="G139" s="4">
        <v>43525.484398148146</v>
      </c>
      <c r="H139" s="4">
        <v>43526.484398148146</v>
      </c>
      <c r="I139" s="4">
        <v>43531.484398148146</v>
      </c>
      <c r="J139" s="2">
        <v>31</v>
      </c>
      <c r="K139" s="2">
        <v>108</v>
      </c>
      <c r="S139" s="72"/>
      <c r="T139" s="72"/>
      <c r="U139" s="72"/>
      <c r="AE139" s="4"/>
    </row>
    <row r="140" spans="1:31" ht="14.25" customHeight="1">
      <c r="A140" s="2">
        <v>392298</v>
      </c>
      <c r="B140" s="2" t="s">
        <v>30</v>
      </c>
      <c r="C140" s="2" t="s">
        <v>37</v>
      </c>
      <c r="D140" s="2" t="s">
        <v>41</v>
      </c>
      <c r="E140" s="2" t="s">
        <v>38</v>
      </c>
      <c r="F140" s="2" t="s">
        <v>34</v>
      </c>
      <c r="G140" s="4">
        <v>43525.492743055554</v>
      </c>
      <c r="H140" s="4">
        <v>43531.492743055554</v>
      </c>
      <c r="I140" s="4">
        <v>43530.492743055554</v>
      </c>
      <c r="J140" s="2">
        <v>50</v>
      </c>
      <c r="K140" s="2">
        <v>112</v>
      </c>
      <c r="S140" s="72"/>
      <c r="T140" s="72"/>
      <c r="U140" s="72"/>
      <c r="AE140" s="4"/>
    </row>
    <row r="141" spans="1:31" ht="14.25" customHeight="1">
      <c r="A141" s="2">
        <v>836756</v>
      </c>
      <c r="B141" s="2" t="s">
        <v>30</v>
      </c>
      <c r="C141" s="2" t="s">
        <v>40</v>
      </c>
      <c r="D141" s="2" t="s">
        <v>32</v>
      </c>
      <c r="E141" s="2" t="s">
        <v>44</v>
      </c>
      <c r="F141" s="2" t="s">
        <v>34</v>
      </c>
      <c r="G141" s="4">
        <v>43525.500543981485</v>
      </c>
      <c r="H141" s="4">
        <v>43528.500543981485</v>
      </c>
      <c r="I141" s="4">
        <v>43531.500543981485</v>
      </c>
      <c r="J141" s="2">
        <v>26</v>
      </c>
      <c r="K141" s="2">
        <v>115</v>
      </c>
      <c r="S141" s="72"/>
      <c r="T141" s="72"/>
      <c r="U141" s="72"/>
      <c r="AE141" s="4"/>
    </row>
    <row r="142" spans="1:31" ht="14.25" customHeight="1">
      <c r="A142" s="2">
        <v>702219</v>
      </c>
      <c r="B142" s="2" t="s">
        <v>30</v>
      </c>
      <c r="C142" s="2" t="s">
        <v>45</v>
      </c>
      <c r="D142" s="2" t="s">
        <v>41</v>
      </c>
      <c r="E142" s="2" t="s">
        <v>33</v>
      </c>
      <c r="F142" s="2" t="s">
        <v>34</v>
      </c>
      <c r="G142" s="4">
        <v>43525.501006944447</v>
      </c>
      <c r="H142" s="4">
        <v>43527.501006944447</v>
      </c>
      <c r="I142" s="4">
        <v>43530.501006944447</v>
      </c>
      <c r="J142" s="2">
        <v>40</v>
      </c>
      <c r="K142" s="2">
        <v>128</v>
      </c>
      <c r="S142" s="72"/>
      <c r="T142" s="72"/>
      <c r="U142" s="72"/>
      <c r="AE142" s="4"/>
    </row>
    <row r="143" spans="1:31" ht="14.25" customHeight="1">
      <c r="A143" s="2">
        <v>526961</v>
      </c>
      <c r="B143" s="2" t="s">
        <v>48</v>
      </c>
      <c r="C143" s="2" t="s">
        <v>43</v>
      </c>
      <c r="D143" s="2" t="s">
        <v>41</v>
      </c>
      <c r="E143" s="2" t="s">
        <v>33</v>
      </c>
      <c r="F143" s="2" t="s">
        <v>34</v>
      </c>
      <c r="G143" s="4">
        <v>43525.501192129632</v>
      </c>
      <c r="H143" s="4">
        <v>43535.501192129632</v>
      </c>
      <c r="I143" s="4">
        <v>43530.501192129632</v>
      </c>
      <c r="J143" s="2">
        <v>37</v>
      </c>
      <c r="K143" s="2">
        <v>124</v>
      </c>
      <c r="S143" s="72"/>
      <c r="T143" s="72"/>
      <c r="U143" s="72"/>
      <c r="AE143" s="4"/>
    </row>
    <row r="144" spans="1:31" ht="14.25" customHeight="1">
      <c r="A144" s="2">
        <v>473212</v>
      </c>
      <c r="B144" s="2" t="s">
        <v>36</v>
      </c>
      <c r="C144" s="2" t="s">
        <v>31</v>
      </c>
      <c r="D144" s="2" t="s">
        <v>41</v>
      </c>
      <c r="E144" s="2" t="s">
        <v>44</v>
      </c>
      <c r="F144" s="2" t="s">
        <v>34</v>
      </c>
      <c r="G144" s="4">
        <v>43525.503946759258</v>
      </c>
      <c r="H144" s="4">
        <v>43528.503946759258</v>
      </c>
      <c r="I144" s="4">
        <v>43528.503946759258</v>
      </c>
      <c r="J144" s="2">
        <v>0</v>
      </c>
      <c r="K144" s="2">
        <v>126</v>
      </c>
      <c r="S144" s="72"/>
      <c r="T144" s="72"/>
      <c r="U144" s="72"/>
      <c r="AE144" s="4"/>
    </row>
    <row r="145" spans="1:31" ht="14.25" customHeight="1">
      <c r="A145" s="2">
        <v>784403</v>
      </c>
      <c r="B145" s="2" t="s">
        <v>46</v>
      </c>
      <c r="C145" s="2" t="s">
        <v>45</v>
      </c>
      <c r="D145" s="2" t="s">
        <v>32</v>
      </c>
      <c r="E145" s="2" t="s">
        <v>44</v>
      </c>
      <c r="F145" s="2" t="s">
        <v>34</v>
      </c>
      <c r="G145" s="4">
        <v>43525.505462962959</v>
      </c>
      <c r="H145" s="4">
        <v>43530.505462962959</v>
      </c>
      <c r="I145" s="4">
        <v>43531.505462962959</v>
      </c>
      <c r="J145" s="2">
        <v>61</v>
      </c>
      <c r="K145" s="2">
        <v>106</v>
      </c>
      <c r="S145" s="72"/>
      <c r="T145" s="72"/>
      <c r="U145" s="72"/>
      <c r="AE145" s="4"/>
    </row>
    <row r="146" spans="1:31" ht="14.25" customHeight="1">
      <c r="A146" s="2">
        <v>620031</v>
      </c>
      <c r="B146" s="2" t="s">
        <v>47</v>
      </c>
      <c r="C146" s="2" t="s">
        <v>37</v>
      </c>
      <c r="D146" s="2" t="s">
        <v>32</v>
      </c>
      <c r="E146" s="2" t="s">
        <v>33</v>
      </c>
      <c r="F146" s="2" t="s">
        <v>34</v>
      </c>
      <c r="G146" s="4">
        <v>43525.507465277777</v>
      </c>
      <c r="H146" s="4">
        <v>43533.507465277777</v>
      </c>
      <c r="I146" s="4">
        <v>43528.507465277777</v>
      </c>
      <c r="J146" s="2">
        <v>48</v>
      </c>
      <c r="K146" s="2">
        <v>113</v>
      </c>
      <c r="S146" s="72"/>
      <c r="T146" s="72"/>
      <c r="U146" s="72"/>
      <c r="AE146" s="4"/>
    </row>
    <row r="147" spans="1:31" ht="14.25" customHeight="1">
      <c r="A147" s="2">
        <v>481749</v>
      </c>
      <c r="B147" s="2" t="s">
        <v>39</v>
      </c>
      <c r="C147" s="2" t="s">
        <v>31</v>
      </c>
      <c r="D147" s="2" t="s">
        <v>41</v>
      </c>
      <c r="E147" s="2" t="s">
        <v>33</v>
      </c>
      <c r="F147" s="2" t="s">
        <v>34</v>
      </c>
      <c r="G147" s="4">
        <v>43525.512719907405</v>
      </c>
      <c r="H147" s="4">
        <v>43531.512719907405</v>
      </c>
      <c r="I147" s="4">
        <v>43528.512719907405</v>
      </c>
      <c r="J147" s="2">
        <v>0</v>
      </c>
      <c r="K147" s="2">
        <v>127</v>
      </c>
      <c r="S147" s="72"/>
      <c r="T147" s="72"/>
      <c r="U147" s="72"/>
      <c r="AE147" s="4"/>
    </row>
    <row r="148" spans="1:31" ht="14.25" customHeight="1">
      <c r="A148" s="2">
        <v>892168</v>
      </c>
      <c r="B148" s="2" t="s">
        <v>39</v>
      </c>
      <c r="C148" s="2" t="s">
        <v>31</v>
      </c>
      <c r="D148" s="2" t="s">
        <v>32</v>
      </c>
      <c r="E148" s="2" t="s">
        <v>44</v>
      </c>
      <c r="F148" s="2" t="s">
        <v>34</v>
      </c>
      <c r="G148" s="4">
        <v>43525.515613425923</v>
      </c>
      <c r="H148" s="4">
        <v>43529.515613425923</v>
      </c>
      <c r="I148" s="4">
        <v>43532.515613425923</v>
      </c>
      <c r="J148" s="2">
        <v>57</v>
      </c>
      <c r="K148" s="2">
        <v>102</v>
      </c>
      <c r="S148" s="72"/>
      <c r="T148" s="72"/>
      <c r="U148" s="72"/>
      <c r="AE148" s="4"/>
    </row>
    <row r="149" spans="1:31" ht="14.25" customHeight="1">
      <c r="A149" s="2">
        <v>971439</v>
      </c>
      <c r="B149" s="2" t="s">
        <v>30</v>
      </c>
      <c r="C149" s="2" t="s">
        <v>43</v>
      </c>
      <c r="D149" s="2" t="s">
        <v>41</v>
      </c>
      <c r="E149" s="2" t="s">
        <v>33</v>
      </c>
      <c r="F149" s="2" t="s">
        <v>34</v>
      </c>
      <c r="G149" s="4">
        <v>43525.517453703702</v>
      </c>
      <c r="H149" s="4">
        <v>43530.517453703702</v>
      </c>
      <c r="I149" s="4">
        <v>43528.517453703702</v>
      </c>
      <c r="J149" s="2">
        <v>47</v>
      </c>
      <c r="K149" s="2">
        <v>128</v>
      </c>
      <c r="S149" s="72"/>
      <c r="T149" s="72"/>
      <c r="U149" s="72"/>
      <c r="AE149" s="4"/>
    </row>
    <row r="150" spans="1:31" ht="14.25" customHeight="1">
      <c r="A150" s="2">
        <v>443781</v>
      </c>
      <c r="B150" s="2" t="s">
        <v>39</v>
      </c>
      <c r="C150" s="2" t="s">
        <v>40</v>
      </c>
      <c r="D150" s="2" t="s">
        <v>41</v>
      </c>
      <c r="E150" s="2" t="s">
        <v>33</v>
      </c>
      <c r="F150" s="2" t="s">
        <v>34</v>
      </c>
      <c r="G150" s="4">
        <v>43525.520370370374</v>
      </c>
      <c r="H150" s="4">
        <v>43527.520370370374</v>
      </c>
      <c r="I150" s="4">
        <v>43528.520370370374</v>
      </c>
      <c r="J150" s="2">
        <v>25</v>
      </c>
      <c r="K150" s="2">
        <v>115</v>
      </c>
      <c r="S150" s="72"/>
      <c r="T150" s="72"/>
      <c r="U150" s="72"/>
      <c r="AE150" s="4"/>
    </row>
    <row r="151" spans="1:31" ht="14.25" customHeight="1">
      <c r="A151" s="2">
        <v>878354</v>
      </c>
      <c r="B151" s="2" t="s">
        <v>30</v>
      </c>
      <c r="C151" s="2" t="s">
        <v>31</v>
      </c>
      <c r="D151" s="2" t="s">
        <v>32</v>
      </c>
      <c r="E151" s="2" t="s">
        <v>38</v>
      </c>
      <c r="F151" s="2" t="s">
        <v>34</v>
      </c>
      <c r="G151" s="4">
        <v>43525.522916666669</v>
      </c>
      <c r="H151" s="4">
        <v>43530.522916666669</v>
      </c>
      <c r="I151" s="4">
        <v>43529.522916666669</v>
      </c>
      <c r="J151" s="2">
        <v>43</v>
      </c>
      <c r="K151" s="2">
        <v>125</v>
      </c>
      <c r="S151" s="72"/>
      <c r="T151" s="72"/>
      <c r="U151" s="72"/>
      <c r="AE151" s="4"/>
    </row>
    <row r="152" spans="1:31" ht="14.25" customHeight="1">
      <c r="A152" s="2">
        <v>199403</v>
      </c>
      <c r="B152" s="2" t="s">
        <v>39</v>
      </c>
      <c r="C152" s="2" t="s">
        <v>43</v>
      </c>
      <c r="D152" s="2" t="s">
        <v>41</v>
      </c>
      <c r="E152" s="2" t="s">
        <v>33</v>
      </c>
      <c r="F152" s="2" t="s">
        <v>34</v>
      </c>
      <c r="G152" s="4">
        <v>43525.523645833331</v>
      </c>
      <c r="H152" s="4">
        <v>43531.523645833331</v>
      </c>
      <c r="I152" s="4">
        <v>43528.523645833331</v>
      </c>
      <c r="J152" s="2">
        <v>50</v>
      </c>
      <c r="K152" s="2">
        <v>123</v>
      </c>
      <c r="S152" s="72"/>
      <c r="T152" s="72"/>
      <c r="U152" s="72"/>
      <c r="AE152" s="4"/>
    </row>
    <row r="153" spans="1:31" ht="14.25" customHeight="1">
      <c r="A153" s="2">
        <v>200622</v>
      </c>
      <c r="B153" s="2" t="s">
        <v>36</v>
      </c>
      <c r="C153" s="2" t="s">
        <v>43</v>
      </c>
      <c r="D153" s="2" t="s">
        <v>41</v>
      </c>
      <c r="E153" s="2" t="s">
        <v>38</v>
      </c>
      <c r="F153" s="2" t="s">
        <v>34</v>
      </c>
      <c r="G153" s="4">
        <v>43525.526666666665</v>
      </c>
      <c r="H153" s="4">
        <v>43535.526666666665</v>
      </c>
      <c r="I153" s="4">
        <v>43532.526666666665</v>
      </c>
      <c r="J153" s="2">
        <v>37</v>
      </c>
      <c r="K153" s="2">
        <v>126</v>
      </c>
      <c r="S153" s="72"/>
      <c r="T153" s="72"/>
      <c r="U153" s="72"/>
      <c r="AE153" s="4"/>
    </row>
    <row r="154" spans="1:31" ht="14.25" customHeight="1">
      <c r="A154" s="2">
        <v>171108</v>
      </c>
      <c r="B154" s="2" t="s">
        <v>39</v>
      </c>
      <c r="C154" s="2" t="s">
        <v>40</v>
      </c>
      <c r="D154" s="2" t="s">
        <v>32</v>
      </c>
      <c r="E154" s="2" t="s">
        <v>44</v>
      </c>
      <c r="F154" s="2" t="s">
        <v>34</v>
      </c>
      <c r="G154" s="4">
        <v>43525.531111111108</v>
      </c>
      <c r="H154" s="4">
        <v>43534.531111111108</v>
      </c>
      <c r="I154" s="4">
        <v>43531.531111111108</v>
      </c>
      <c r="J154" s="2">
        <v>37</v>
      </c>
      <c r="K154" s="2">
        <v>111</v>
      </c>
      <c r="S154" s="72"/>
      <c r="T154" s="72"/>
      <c r="U154" s="72"/>
      <c r="AE154" s="4"/>
    </row>
    <row r="155" spans="1:31" ht="14.25" customHeight="1">
      <c r="A155" s="2">
        <v>601672</v>
      </c>
      <c r="B155" s="2" t="s">
        <v>47</v>
      </c>
      <c r="C155" s="2" t="s">
        <v>40</v>
      </c>
      <c r="D155" s="2" t="s">
        <v>41</v>
      </c>
      <c r="E155" s="2" t="s">
        <v>44</v>
      </c>
      <c r="F155" s="2" t="s">
        <v>34</v>
      </c>
      <c r="G155" s="4">
        <v>43525.533310185187</v>
      </c>
      <c r="H155" s="4">
        <v>43528.533310185187</v>
      </c>
      <c r="I155" s="4">
        <v>43530.533310185187</v>
      </c>
      <c r="J155" s="2">
        <v>28</v>
      </c>
      <c r="K155" s="2">
        <v>106</v>
      </c>
      <c r="S155" s="72"/>
      <c r="T155" s="72"/>
      <c r="U155" s="72"/>
      <c r="AE155" s="4"/>
    </row>
    <row r="156" spans="1:31" ht="14.25" customHeight="1">
      <c r="A156" s="2">
        <v>671707</v>
      </c>
      <c r="B156" s="2" t="s">
        <v>39</v>
      </c>
      <c r="C156" s="2" t="s">
        <v>37</v>
      </c>
      <c r="D156" s="2" t="s">
        <v>41</v>
      </c>
      <c r="E156" s="2" t="s">
        <v>44</v>
      </c>
      <c r="F156" s="2" t="s">
        <v>34</v>
      </c>
      <c r="G156" s="4">
        <v>43525.533564814818</v>
      </c>
      <c r="H156" s="4">
        <v>43527.533564814818</v>
      </c>
      <c r="I156" s="4">
        <v>43532.533564814818</v>
      </c>
      <c r="J156" s="2">
        <v>66</v>
      </c>
      <c r="K156" s="2">
        <v>89</v>
      </c>
      <c r="S156" s="72"/>
      <c r="T156" s="72"/>
      <c r="U156" s="72"/>
      <c r="AE156" s="4"/>
    </row>
    <row r="157" spans="1:31" ht="14.25" customHeight="1">
      <c r="A157" s="2">
        <v>6297</v>
      </c>
      <c r="B157" s="2" t="s">
        <v>39</v>
      </c>
      <c r="C157" s="2" t="s">
        <v>31</v>
      </c>
      <c r="D157" s="2" t="s">
        <v>32</v>
      </c>
      <c r="E157" s="2" t="s">
        <v>33</v>
      </c>
      <c r="F157" s="2" t="s">
        <v>34</v>
      </c>
      <c r="G157" s="4">
        <v>43525.540254629632</v>
      </c>
      <c r="H157" s="4">
        <v>43530.540254629632</v>
      </c>
      <c r="I157" s="4">
        <v>43530.540254629632</v>
      </c>
      <c r="J157" s="2">
        <v>32</v>
      </c>
      <c r="K157" s="2">
        <v>125</v>
      </c>
      <c r="S157" s="72"/>
      <c r="T157" s="72"/>
      <c r="U157" s="72"/>
      <c r="AE157" s="4"/>
    </row>
    <row r="158" spans="1:31" ht="14.25" customHeight="1">
      <c r="A158" s="2">
        <v>368941</v>
      </c>
      <c r="B158" s="2" t="s">
        <v>47</v>
      </c>
      <c r="C158" s="2" t="s">
        <v>45</v>
      </c>
      <c r="D158" s="2" t="s">
        <v>32</v>
      </c>
      <c r="E158" s="2" t="s">
        <v>44</v>
      </c>
      <c r="F158" s="2" t="s">
        <v>34</v>
      </c>
      <c r="G158" s="4">
        <v>43525.540358796294</v>
      </c>
      <c r="H158" s="4">
        <v>43530.540358796294</v>
      </c>
      <c r="I158" s="4">
        <v>43529.540358796294</v>
      </c>
      <c r="J158" s="2">
        <v>83</v>
      </c>
      <c r="K158" s="2">
        <v>110</v>
      </c>
      <c r="S158" s="72"/>
      <c r="T158" s="72"/>
      <c r="U158" s="72"/>
      <c r="AE158" s="4"/>
    </row>
    <row r="159" spans="1:31" ht="14.25" customHeight="1">
      <c r="A159" s="2">
        <v>618908</v>
      </c>
      <c r="B159" s="2" t="s">
        <v>36</v>
      </c>
      <c r="C159" s="2" t="s">
        <v>45</v>
      </c>
      <c r="D159" s="2" t="s">
        <v>32</v>
      </c>
      <c r="E159" s="2" t="s">
        <v>44</v>
      </c>
      <c r="F159" s="2" t="s">
        <v>34</v>
      </c>
      <c r="G159" s="4">
        <v>43525.542291666665</v>
      </c>
      <c r="H159" s="4">
        <v>43534.542291666665</v>
      </c>
      <c r="I159" s="4">
        <v>43532.542291666665</v>
      </c>
      <c r="J159" s="2">
        <v>41</v>
      </c>
      <c r="K159" s="2">
        <v>127</v>
      </c>
      <c r="S159" s="72"/>
      <c r="T159" s="72"/>
      <c r="U159" s="72"/>
      <c r="AE159" s="4"/>
    </row>
    <row r="160" spans="1:31" ht="14.25" customHeight="1">
      <c r="A160" s="2">
        <v>676736</v>
      </c>
      <c r="B160" s="2" t="s">
        <v>47</v>
      </c>
      <c r="C160" s="2" t="s">
        <v>31</v>
      </c>
      <c r="D160" s="2" t="s">
        <v>32</v>
      </c>
      <c r="E160" s="2" t="s">
        <v>44</v>
      </c>
      <c r="F160" s="2" t="s">
        <v>34</v>
      </c>
      <c r="G160" s="4">
        <v>43525.548263888886</v>
      </c>
      <c r="H160" s="4">
        <v>43531.548263888886</v>
      </c>
      <c r="I160" s="4">
        <v>43529.548263888886</v>
      </c>
      <c r="J160" s="2">
        <v>63</v>
      </c>
      <c r="K160" s="2">
        <v>101</v>
      </c>
      <c r="S160" s="72"/>
      <c r="T160" s="72"/>
      <c r="U160" s="72"/>
      <c r="AE160" s="4"/>
    </row>
    <row r="161" spans="1:31" ht="14.25" customHeight="1">
      <c r="A161" s="2">
        <v>956162</v>
      </c>
      <c r="B161" s="2" t="s">
        <v>30</v>
      </c>
      <c r="C161" s="2" t="s">
        <v>45</v>
      </c>
      <c r="D161" s="2" t="s">
        <v>32</v>
      </c>
      <c r="E161" s="2" t="s">
        <v>38</v>
      </c>
      <c r="F161" s="2" t="s">
        <v>34</v>
      </c>
      <c r="G161" s="4">
        <v>43525.548495370371</v>
      </c>
      <c r="H161" s="4">
        <v>43531.548495370371</v>
      </c>
      <c r="I161" s="4">
        <v>43531.548495370371</v>
      </c>
      <c r="J161" s="2">
        <v>43</v>
      </c>
      <c r="K161" s="2">
        <v>123</v>
      </c>
      <c r="S161" s="72"/>
      <c r="T161" s="72"/>
      <c r="U161" s="72"/>
      <c r="AE161" s="4"/>
    </row>
    <row r="162" spans="1:31" ht="14.25" customHeight="1">
      <c r="A162" s="2">
        <v>707752</v>
      </c>
      <c r="B162" s="2" t="s">
        <v>47</v>
      </c>
      <c r="C162" s="2" t="s">
        <v>37</v>
      </c>
      <c r="D162" s="2" t="s">
        <v>41</v>
      </c>
      <c r="E162" s="2" t="s">
        <v>44</v>
      </c>
      <c r="F162" s="2" t="s">
        <v>34</v>
      </c>
      <c r="G162" s="4">
        <v>43525.548576388886</v>
      </c>
      <c r="H162" s="4">
        <v>43528.548576388886</v>
      </c>
      <c r="I162" s="4">
        <v>43529.548576388886</v>
      </c>
      <c r="J162" s="2">
        <v>86</v>
      </c>
      <c r="K162" s="2">
        <v>86</v>
      </c>
      <c r="S162" s="72"/>
      <c r="T162" s="72"/>
      <c r="U162" s="72"/>
      <c r="AE162" s="4"/>
    </row>
    <row r="163" spans="1:31" ht="14.25" customHeight="1">
      <c r="A163" s="2">
        <v>123154</v>
      </c>
      <c r="B163" s="2" t="s">
        <v>47</v>
      </c>
      <c r="C163" s="2" t="s">
        <v>45</v>
      </c>
      <c r="D163" s="2" t="s">
        <v>41</v>
      </c>
      <c r="E163" s="2" t="s">
        <v>38</v>
      </c>
      <c r="F163" s="2" t="s">
        <v>34</v>
      </c>
      <c r="G163" s="4">
        <v>43525.549826388888</v>
      </c>
      <c r="H163" s="4">
        <v>43526.549826388888</v>
      </c>
      <c r="I163" s="4">
        <v>43528.549826388888</v>
      </c>
      <c r="J163" s="2">
        <v>28</v>
      </c>
      <c r="K163" s="2">
        <v>122</v>
      </c>
      <c r="S163" s="72"/>
      <c r="T163" s="72"/>
      <c r="U163" s="72"/>
      <c r="AE163" s="4"/>
    </row>
    <row r="164" spans="1:31" ht="14.25" customHeight="1">
      <c r="A164" s="2">
        <v>292052</v>
      </c>
      <c r="B164" s="2" t="s">
        <v>42</v>
      </c>
      <c r="C164" s="2" t="s">
        <v>40</v>
      </c>
      <c r="D164" s="2" t="s">
        <v>41</v>
      </c>
      <c r="E164" s="2" t="s">
        <v>44</v>
      </c>
      <c r="F164" s="2" t="s">
        <v>34</v>
      </c>
      <c r="G164" s="4">
        <v>43525.550011574072</v>
      </c>
      <c r="H164" s="4">
        <v>43531.550011574072</v>
      </c>
      <c r="I164" s="4">
        <v>43532.550011574072</v>
      </c>
      <c r="J164" s="2">
        <v>32</v>
      </c>
      <c r="K164" s="2">
        <v>105</v>
      </c>
      <c r="S164" s="72"/>
      <c r="T164" s="72"/>
      <c r="U164" s="72"/>
      <c r="AE164" s="4"/>
    </row>
    <row r="165" spans="1:31" ht="14.25" customHeight="1">
      <c r="A165" s="2">
        <v>256116</v>
      </c>
      <c r="B165" s="2" t="s">
        <v>30</v>
      </c>
      <c r="C165" s="2" t="s">
        <v>31</v>
      </c>
      <c r="D165" s="2" t="s">
        <v>41</v>
      </c>
      <c r="E165" s="2" t="s">
        <v>44</v>
      </c>
      <c r="F165" s="2" t="s">
        <v>34</v>
      </c>
      <c r="G165" s="4">
        <v>43525.550196759257</v>
      </c>
      <c r="H165" s="4">
        <v>43527.550196759257</v>
      </c>
      <c r="I165" s="4">
        <v>43532.550196759257</v>
      </c>
      <c r="J165" s="2">
        <v>0</v>
      </c>
      <c r="K165" s="2">
        <v>106</v>
      </c>
      <c r="S165" s="72"/>
      <c r="T165" s="72"/>
      <c r="U165" s="72"/>
      <c r="AE165" s="4"/>
    </row>
    <row r="166" spans="1:31" ht="14.25" customHeight="1">
      <c r="A166" s="2">
        <v>335857</v>
      </c>
      <c r="B166" s="2" t="s">
        <v>36</v>
      </c>
      <c r="C166" s="2" t="s">
        <v>37</v>
      </c>
      <c r="D166" s="2" t="s">
        <v>41</v>
      </c>
      <c r="E166" s="2" t="s">
        <v>33</v>
      </c>
      <c r="F166" s="2" t="s">
        <v>34</v>
      </c>
      <c r="G166" s="4">
        <v>43525.550578703704</v>
      </c>
      <c r="H166" s="4">
        <v>43531.550578703704</v>
      </c>
      <c r="I166" s="4">
        <v>43529.550578703704</v>
      </c>
      <c r="J166" s="2">
        <v>42</v>
      </c>
      <c r="K166" s="2">
        <v>115</v>
      </c>
      <c r="S166" s="72"/>
      <c r="T166" s="72"/>
      <c r="U166" s="72"/>
      <c r="AE166" s="4"/>
    </row>
    <row r="167" spans="1:31" ht="14.25" customHeight="1">
      <c r="A167" s="2">
        <v>940427</v>
      </c>
      <c r="B167" s="2" t="s">
        <v>30</v>
      </c>
      <c r="C167" s="2" t="s">
        <v>37</v>
      </c>
      <c r="D167" s="2" t="s">
        <v>41</v>
      </c>
      <c r="E167" s="2" t="s">
        <v>44</v>
      </c>
      <c r="F167" s="2" t="s">
        <v>34</v>
      </c>
      <c r="G167" s="4">
        <v>43525.552939814814</v>
      </c>
      <c r="H167" s="4">
        <v>43530.552939814814</v>
      </c>
      <c r="I167" s="4">
        <v>43532.552939814814</v>
      </c>
      <c r="J167" s="2">
        <v>68</v>
      </c>
      <c r="K167" s="2">
        <v>88</v>
      </c>
      <c r="S167" s="72"/>
      <c r="T167" s="72"/>
      <c r="U167" s="72"/>
      <c r="AE167" s="4"/>
    </row>
    <row r="168" spans="1:31" ht="14.25" customHeight="1">
      <c r="A168" s="2">
        <v>54798</v>
      </c>
      <c r="B168" s="2" t="s">
        <v>39</v>
      </c>
      <c r="C168" s="2" t="s">
        <v>31</v>
      </c>
      <c r="D168" s="2" t="s">
        <v>32</v>
      </c>
      <c r="E168" s="2" t="s">
        <v>38</v>
      </c>
      <c r="F168" s="2" t="s">
        <v>34</v>
      </c>
      <c r="G168" s="4">
        <v>43525.555625000001</v>
      </c>
      <c r="H168" s="4">
        <v>43532.555625000001</v>
      </c>
      <c r="I168" s="4">
        <v>43529.555625000001</v>
      </c>
      <c r="J168" s="2">
        <v>30</v>
      </c>
      <c r="K168" s="2">
        <v>121</v>
      </c>
      <c r="S168" s="72"/>
      <c r="T168" s="72"/>
      <c r="U168" s="72"/>
      <c r="AE168" s="4"/>
    </row>
    <row r="169" spans="1:31" ht="14.25" customHeight="1">
      <c r="A169" s="2">
        <v>787897</v>
      </c>
      <c r="B169" s="2" t="s">
        <v>30</v>
      </c>
      <c r="C169" s="2" t="s">
        <v>37</v>
      </c>
      <c r="D169" s="2" t="s">
        <v>41</v>
      </c>
      <c r="E169" s="2" t="s">
        <v>33</v>
      </c>
      <c r="F169" s="2" t="s">
        <v>34</v>
      </c>
      <c r="G169" s="4">
        <v>43525.561099537037</v>
      </c>
      <c r="H169" s="4">
        <v>43534.561099537037</v>
      </c>
      <c r="I169" s="4">
        <v>43528.561099537037</v>
      </c>
      <c r="J169" s="2">
        <v>50</v>
      </c>
      <c r="K169" s="2">
        <v>111</v>
      </c>
      <c r="S169" s="72"/>
      <c r="T169" s="72"/>
      <c r="U169" s="72"/>
      <c r="AE169" s="4"/>
    </row>
    <row r="170" spans="1:31" ht="14.25" customHeight="1">
      <c r="A170" s="2">
        <v>689839</v>
      </c>
      <c r="B170" s="2" t="s">
        <v>30</v>
      </c>
      <c r="C170" s="2" t="s">
        <v>37</v>
      </c>
      <c r="D170" s="2" t="s">
        <v>41</v>
      </c>
      <c r="E170" s="2" t="s">
        <v>33</v>
      </c>
      <c r="F170" s="2" t="s">
        <v>34</v>
      </c>
      <c r="G170" s="4">
        <v>43525.562152777777</v>
      </c>
      <c r="H170" s="4">
        <v>43534.562152777777</v>
      </c>
      <c r="I170" s="4">
        <v>43528.562152777777</v>
      </c>
      <c r="J170" s="2">
        <v>44</v>
      </c>
      <c r="K170" s="2">
        <v>110</v>
      </c>
      <c r="S170" s="72"/>
      <c r="T170" s="72"/>
      <c r="U170" s="72"/>
      <c r="AE170" s="4"/>
    </row>
    <row r="171" spans="1:31" ht="14.25" customHeight="1">
      <c r="A171" s="2">
        <v>971658</v>
      </c>
      <c r="B171" s="2" t="s">
        <v>36</v>
      </c>
      <c r="C171" s="2" t="s">
        <v>37</v>
      </c>
      <c r="D171" s="2" t="s">
        <v>32</v>
      </c>
      <c r="E171" s="2" t="s">
        <v>38</v>
      </c>
      <c r="F171" s="2" t="s">
        <v>34</v>
      </c>
      <c r="G171" s="4">
        <v>43525.578506944446</v>
      </c>
      <c r="H171" s="4">
        <v>43534.578506944446</v>
      </c>
      <c r="I171" s="4">
        <v>43528.578506944446</v>
      </c>
      <c r="J171" s="2">
        <v>38</v>
      </c>
      <c r="K171" s="2">
        <v>109</v>
      </c>
      <c r="S171" s="72"/>
      <c r="T171" s="72"/>
      <c r="U171" s="72"/>
      <c r="AE171" s="4"/>
    </row>
    <row r="172" spans="1:31" ht="14.25" customHeight="1">
      <c r="A172" s="2">
        <v>154810</v>
      </c>
      <c r="B172" s="2" t="s">
        <v>39</v>
      </c>
      <c r="C172" s="2" t="s">
        <v>40</v>
      </c>
      <c r="D172" s="2" t="s">
        <v>41</v>
      </c>
      <c r="E172" s="2" t="s">
        <v>38</v>
      </c>
      <c r="F172" s="2" t="s">
        <v>34</v>
      </c>
      <c r="G172" s="4">
        <v>43525.589143518519</v>
      </c>
      <c r="H172" s="4">
        <v>43529.589143518519</v>
      </c>
      <c r="I172" s="4">
        <v>43531.589143518519</v>
      </c>
      <c r="J172" s="2">
        <v>39</v>
      </c>
      <c r="K172" s="2">
        <v>111</v>
      </c>
      <c r="S172" s="72"/>
      <c r="T172" s="72"/>
      <c r="U172" s="72"/>
      <c r="AE172" s="4"/>
    </row>
    <row r="173" spans="1:31" ht="14.25" customHeight="1">
      <c r="A173" s="2">
        <v>544262</v>
      </c>
      <c r="B173" s="2" t="s">
        <v>39</v>
      </c>
      <c r="C173" s="2" t="s">
        <v>45</v>
      </c>
      <c r="D173" s="2" t="s">
        <v>32</v>
      </c>
      <c r="E173" s="2" t="s">
        <v>38</v>
      </c>
      <c r="F173" s="2" t="s">
        <v>34</v>
      </c>
      <c r="G173" s="4">
        <v>43525.59233796296</v>
      </c>
      <c r="H173" s="4">
        <v>43527.59233796296</v>
      </c>
      <c r="I173" s="4">
        <v>43531.59233796296</v>
      </c>
      <c r="J173" s="2">
        <v>27</v>
      </c>
      <c r="K173" s="2">
        <v>129</v>
      </c>
      <c r="S173" s="72"/>
      <c r="T173" s="72"/>
      <c r="U173" s="72"/>
      <c r="AE173" s="4"/>
    </row>
    <row r="174" spans="1:31" ht="14.25" customHeight="1">
      <c r="A174" s="2">
        <v>53287</v>
      </c>
      <c r="B174" s="2" t="s">
        <v>36</v>
      </c>
      <c r="C174" s="2" t="s">
        <v>37</v>
      </c>
      <c r="D174" s="2" t="s">
        <v>41</v>
      </c>
      <c r="E174" s="2" t="s">
        <v>33</v>
      </c>
      <c r="F174" s="2" t="s">
        <v>34</v>
      </c>
      <c r="G174" s="4">
        <v>43525.598437499997</v>
      </c>
      <c r="H174" s="4">
        <v>43534.598437499997</v>
      </c>
      <c r="I174" s="4">
        <v>43529.598437499997</v>
      </c>
      <c r="J174" s="2">
        <v>25</v>
      </c>
      <c r="K174" s="2">
        <v>105</v>
      </c>
      <c r="S174" s="72"/>
      <c r="T174" s="72"/>
      <c r="U174" s="72"/>
      <c r="AE174" s="4"/>
    </row>
    <row r="175" spans="1:31" ht="14.25" customHeight="1">
      <c r="A175" s="2">
        <v>185986</v>
      </c>
      <c r="B175" s="2" t="s">
        <v>36</v>
      </c>
      <c r="C175" s="2" t="s">
        <v>43</v>
      </c>
      <c r="D175" s="2" t="s">
        <v>41</v>
      </c>
      <c r="E175" s="2" t="s">
        <v>38</v>
      </c>
      <c r="F175" s="2" t="s">
        <v>34</v>
      </c>
      <c r="G175" s="4">
        <v>43525.602407407408</v>
      </c>
      <c r="H175" s="4">
        <v>43532.602407407408</v>
      </c>
      <c r="I175" s="4">
        <v>43532.602407407408</v>
      </c>
      <c r="J175" s="2">
        <v>46</v>
      </c>
      <c r="K175" s="2">
        <v>126</v>
      </c>
      <c r="S175" s="72"/>
      <c r="T175" s="72"/>
      <c r="U175" s="72"/>
      <c r="AE175" s="4"/>
    </row>
    <row r="176" spans="1:31" ht="14.25" customHeight="1">
      <c r="A176" s="2">
        <v>365857</v>
      </c>
      <c r="B176" s="2" t="s">
        <v>39</v>
      </c>
      <c r="C176" s="2" t="s">
        <v>43</v>
      </c>
      <c r="D176" s="2" t="s">
        <v>41</v>
      </c>
      <c r="E176" s="2" t="s">
        <v>33</v>
      </c>
      <c r="F176" s="2" t="s">
        <v>34</v>
      </c>
      <c r="G176" s="4">
        <v>43525.606550925928</v>
      </c>
      <c r="H176" s="4">
        <v>43535.606550925928</v>
      </c>
      <c r="I176" s="4">
        <v>43530.606550925928</v>
      </c>
      <c r="J176" s="2">
        <v>35</v>
      </c>
      <c r="K176" s="2">
        <v>124</v>
      </c>
      <c r="S176" s="72"/>
      <c r="T176" s="72"/>
      <c r="U176" s="72"/>
      <c r="AE176" s="4"/>
    </row>
    <row r="177" spans="1:31" ht="14.25" customHeight="1">
      <c r="A177" s="2">
        <v>686560</v>
      </c>
      <c r="B177" s="2" t="s">
        <v>47</v>
      </c>
      <c r="C177" s="2" t="s">
        <v>37</v>
      </c>
      <c r="D177" s="2" t="s">
        <v>41</v>
      </c>
      <c r="E177" s="2" t="s">
        <v>44</v>
      </c>
      <c r="F177" s="2" t="s">
        <v>34</v>
      </c>
      <c r="G177" s="4">
        <v>43525.607731481483</v>
      </c>
      <c r="H177" s="4">
        <v>43526.607731481483</v>
      </c>
      <c r="I177" s="4">
        <v>43531.607731481483</v>
      </c>
      <c r="J177" s="2">
        <v>33</v>
      </c>
      <c r="K177" s="2">
        <v>108</v>
      </c>
      <c r="S177" s="72"/>
      <c r="T177" s="72"/>
      <c r="U177" s="72"/>
      <c r="AE177" s="4"/>
    </row>
    <row r="178" spans="1:31" ht="14.25" customHeight="1">
      <c r="A178" s="2">
        <v>510527</v>
      </c>
      <c r="B178" s="2" t="s">
        <v>47</v>
      </c>
      <c r="C178" s="2" t="s">
        <v>40</v>
      </c>
      <c r="D178" s="2" t="s">
        <v>41</v>
      </c>
      <c r="E178" s="2" t="s">
        <v>33</v>
      </c>
      <c r="F178" s="2" t="s">
        <v>34</v>
      </c>
      <c r="G178" s="4">
        <v>43525.612905092596</v>
      </c>
      <c r="H178" s="4">
        <v>43527.612905092596</v>
      </c>
      <c r="I178" s="4">
        <v>43531.612905092596</v>
      </c>
      <c r="J178" s="2">
        <v>49</v>
      </c>
      <c r="K178" s="2">
        <v>109</v>
      </c>
      <c r="S178" s="72"/>
      <c r="T178" s="72"/>
      <c r="U178" s="72"/>
      <c r="AE178" s="4"/>
    </row>
    <row r="179" spans="1:31" ht="14.25" customHeight="1">
      <c r="A179" s="2">
        <v>519269</v>
      </c>
      <c r="B179" s="2" t="s">
        <v>46</v>
      </c>
      <c r="C179" s="2" t="s">
        <v>31</v>
      </c>
      <c r="D179" s="2" t="s">
        <v>41</v>
      </c>
      <c r="E179" s="2" t="s">
        <v>33</v>
      </c>
      <c r="F179" s="2" t="s">
        <v>34</v>
      </c>
      <c r="G179" s="4">
        <v>43525.617847222224</v>
      </c>
      <c r="H179" s="4">
        <v>43528.617847222224</v>
      </c>
      <c r="I179" s="4">
        <v>43530.617847222224</v>
      </c>
      <c r="J179" s="2">
        <v>0</v>
      </c>
      <c r="K179" s="2">
        <v>126</v>
      </c>
      <c r="S179" s="72"/>
      <c r="T179" s="72"/>
      <c r="U179" s="72"/>
      <c r="AE179" s="4"/>
    </row>
    <row r="180" spans="1:31" ht="14.25" customHeight="1">
      <c r="A180" s="2">
        <v>481588</v>
      </c>
      <c r="B180" s="2" t="s">
        <v>39</v>
      </c>
      <c r="C180" s="2" t="s">
        <v>43</v>
      </c>
      <c r="D180" s="2" t="s">
        <v>41</v>
      </c>
      <c r="E180" s="2" t="s">
        <v>44</v>
      </c>
      <c r="F180" s="2" t="s">
        <v>34</v>
      </c>
      <c r="G180" s="4">
        <v>43525.620266203703</v>
      </c>
      <c r="H180" s="4">
        <v>43526.620266203703</v>
      </c>
      <c r="I180" s="4">
        <v>43530.620266203703</v>
      </c>
      <c r="J180" s="2">
        <v>47</v>
      </c>
      <c r="K180" s="2">
        <v>121</v>
      </c>
      <c r="S180" s="72"/>
      <c r="T180" s="72"/>
      <c r="U180" s="72"/>
      <c r="AE180" s="4"/>
    </row>
    <row r="181" spans="1:31" ht="14.25" customHeight="1">
      <c r="A181" s="2">
        <v>690490</v>
      </c>
      <c r="B181" s="2" t="s">
        <v>39</v>
      </c>
      <c r="C181" s="2" t="s">
        <v>31</v>
      </c>
      <c r="D181" s="2" t="s">
        <v>41</v>
      </c>
      <c r="E181" s="2" t="s">
        <v>38</v>
      </c>
      <c r="F181" s="2" t="s">
        <v>34</v>
      </c>
      <c r="G181" s="4">
        <v>43525.624212962961</v>
      </c>
      <c r="H181" s="4">
        <v>43530.624212962961</v>
      </c>
      <c r="I181" s="4">
        <v>43532.624212962961</v>
      </c>
      <c r="J181" s="2">
        <v>0</v>
      </c>
      <c r="K181" s="2">
        <v>127</v>
      </c>
      <c r="S181" s="72"/>
      <c r="T181" s="72"/>
      <c r="U181" s="72"/>
      <c r="AE181" s="4"/>
    </row>
    <row r="182" spans="1:31" ht="14.25" customHeight="1">
      <c r="A182" s="2">
        <v>733997</v>
      </c>
      <c r="B182" s="2" t="s">
        <v>46</v>
      </c>
      <c r="C182" s="2" t="s">
        <v>43</v>
      </c>
      <c r="D182" s="2" t="s">
        <v>32</v>
      </c>
      <c r="E182" s="2" t="s">
        <v>33</v>
      </c>
      <c r="F182" s="2" t="s">
        <v>34</v>
      </c>
      <c r="G182" s="4">
        <v>43525.632210648146</v>
      </c>
      <c r="H182" s="4">
        <v>43526.632210648146</v>
      </c>
      <c r="I182" s="4">
        <v>43530.632210648146</v>
      </c>
      <c r="J182" s="2">
        <v>0</v>
      </c>
      <c r="K182" s="2">
        <v>121</v>
      </c>
      <c r="S182" s="72"/>
      <c r="T182" s="72"/>
      <c r="U182" s="72"/>
      <c r="AE182" s="4"/>
    </row>
    <row r="183" spans="1:31" ht="14.25" customHeight="1">
      <c r="A183" s="2">
        <v>960824</v>
      </c>
      <c r="B183" s="2" t="s">
        <v>42</v>
      </c>
      <c r="C183" s="2" t="s">
        <v>37</v>
      </c>
      <c r="D183" s="2" t="s">
        <v>32</v>
      </c>
      <c r="E183" s="2" t="s">
        <v>44</v>
      </c>
      <c r="F183" s="2" t="s">
        <v>34</v>
      </c>
      <c r="G183" s="4">
        <v>43525.638287037036</v>
      </c>
      <c r="H183" s="4">
        <v>43531.638287037036</v>
      </c>
      <c r="I183" s="4">
        <v>43529.638287037036</v>
      </c>
      <c r="J183" s="2">
        <v>63</v>
      </c>
      <c r="K183" s="2">
        <v>86</v>
      </c>
      <c r="S183" s="72"/>
      <c r="T183" s="72"/>
      <c r="U183" s="72"/>
      <c r="AE183" s="4"/>
    </row>
    <row r="184" spans="1:31" ht="14.25" customHeight="1">
      <c r="A184" s="2">
        <v>794165</v>
      </c>
      <c r="B184" s="2" t="s">
        <v>36</v>
      </c>
      <c r="C184" s="2" t="s">
        <v>31</v>
      </c>
      <c r="D184" s="2" t="s">
        <v>41</v>
      </c>
      <c r="E184" s="2" t="s">
        <v>33</v>
      </c>
      <c r="F184" s="2" t="s">
        <v>34</v>
      </c>
      <c r="G184" s="4">
        <v>43525.644004629627</v>
      </c>
      <c r="H184" s="4">
        <v>43529.644004629627</v>
      </c>
      <c r="I184" s="4">
        <v>43529.644004629627</v>
      </c>
      <c r="J184" s="2">
        <v>0</v>
      </c>
      <c r="K184" s="2">
        <v>127</v>
      </c>
      <c r="S184" s="72"/>
      <c r="T184" s="72"/>
      <c r="U184" s="72"/>
      <c r="AE184" s="4"/>
    </row>
    <row r="185" spans="1:31" ht="14.25" customHeight="1">
      <c r="A185" s="2">
        <v>582824</v>
      </c>
      <c r="B185" s="2" t="s">
        <v>36</v>
      </c>
      <c r="C185" s="2" t="s">
        <v>45</v>
      </c>
      <c r="D185" s="2" t="s">
        <v>32</v>
      </c>
      <c r="E185" s="2" t="s">
        <v>44</v>
      </c>
      <c r="F185" s="2" t="s">
        <v>34</v>
      </c>
      <c r="G185" s="4">
        <v>43525.645196759258</v>
      </c>
      <c r="H185" s="4">
        <v>43529.645196759258</v>
      </c>
      <c r="I185" s="4">
        <v>43529.645196759258</v>
      </c>
      <c r="J185" s="2">
        <v>36</v>
      </c>
      <c r="K185" s="2">
        <v>121</v>
      </c>
      <c r="S185" s="72"/>
      <c r="T185" s="72"/>
      <c r="U185" s="72"/>
      <c r="AE185" s="4"/>
    </row>
    <row r="186" spans="1:31" ht="14.25" customHeight="1">
      <c r="A186" s="2">
        <v>934112</v>
      </c>
      <c r="B186" s="2" t="s">
        <v>47</v>
      </c>
      <c r="C186" s="2" t="s">
        <v>40</v>
      </c>
      <c r="D186" s="2" t="s">
        <v>41</v>
      </c>
      <c r="E186" s="2" t="s">
        <v>44</v>
      </c>
      <c r="F186" s="2" t="s">
        <v>34</v>
      </c>
      <c r="G186" s="4">
        <v>43525.64571759259</v>
      </c>
      <c r="H186" s="4">
        <v>43529.64571759259</v>
      </c>
      <c r="I186" s="4">
        <v>43529.64571759259</v>
      </c>
      <c r="J186" s="2">
        <v>46</v>
      </c>
      <c r="K186" s="2">
        <v>111</v>
      </c>
      <c r="S186" s="72"/>
      <c r="T186" s="72"/>
      <c r="U186" s="72"/>
      <c r="AE186" s="4"/>
    </row>
    <row r="187" spans="1:31" ht="14.25" customHeight="1">
      <c r="A187" s="2">
        <v>653852</v>
      </c>
      <c r="B187" s="2" t="s">
        <v>36</v>
      </c>
      <c r="C187" s="2" t="s">
        <v>43</v>
      </c>
      <c r="D187" s="2" t="s">
        <v>41</v>
      </c>
      <c r="E187" s="2" t="s">
        <v>44</v>
      </c>
      <c r="F187" s="2" t="s">
        <v>34</v>
      </c>
      <c r="G187" s="4">
        <v>43525.648553240739</v>
      </c>
      <c r="H187" s="4">
        <v>43525.648553240739</v>
      </c>
      <c r="I187" s="4">
        <v>43530.648553240739</v>
      </c>
      <c r="J187" s="2">
        <v>63</v>
      </c>
      <c r="K187" s="2">
        <v>109</v>
      </c>
      <c r="S187" s="72"/>
      <c r="T187" s="72"/>
      <c r="U187" s="72"/>
      <c r="AE187" s="4"/>
    </row>
    <row r="188" spans="1:31" ht="14.25" customHeight="1">
      <c r="A188" s="2">
        <v>704911</v>
      </c>
      <c r="B188" s="2" t="s">
        <v>46</v>
      </c>
      <c r="C188" s="2" t="s">
        <v>43</v>
      </c>
      <c r="D188" s="2" t="s">
        <v>32</v>
      </c>
      <c r="E188" s="2" t="s">
        <v>33</v>
      </c>
      <c r="F188" s="2" t="s">
        <v>34</v>
      </c>
      <c r="G188" s="4">
        <v>43525.652615740742</v>
      </c>
      <c r="H188" s="4">
        <v>43530.652615740742</v>
      </c>
      <c r="I188" s="4">
        <v>43531.652615740742</v>
      </c>
      <c r="J188" s="2">
        <v>0</v>
      </c>
      <c r="K188" s="2">
        <v>128</v>
      </c>
      <c r="S188" s="72"/>
      <c r="T188" s="72"/>
      <c r="U188" s="72"/>
      <c r="AE188" s="4"/>
    </row>
    <row r="189" spans="1:31" ht="14.25" customHeight="1">
      <c r="A189" s="2">
        <v>917991</v>
      </c>
      <c r="B189" s="2" t="s">
        <v>48</v>
      </c>
      <c r="C189" s="2" t="s">
        <v>31</v>
      </c>
      <c r="D189" s="2" t="s">
        <v>41</v>
      </c>
      <c r="E189" s="2" t="s">
        <v>33</v>
      </c>
      <c r="F189" s="2" t="s">
        <v>34</v>
      </c>
      <c r="G189" s="4">
        <v>43525.655856481484</v>
      </c>
      <c r="H189" s="4">
        <v>43532.655856481484</v>
      </c>
      <c r="I189" s="4">
        <v>43528.655856481484</v>
      </c>
      <c r="J189" s="2">
        <v>0</v>
      </c>
      <c r="K189" s="2">
        <v>125</v>
      </c>
      <c r="S189" s="72"/>
      <c r="T189" s="72"/>
      <c r="U189" s="72"/>
      <c r="AE189" s="4"/>
    </row>
    <row r="190" spans="1:31" ht="14.25" customHeight="1">
      <c r="A190" s="2">
        <v>810473</v>
      </c>
      <c r="B190" s="2" t="s">
        <v>39</v>
      </c>
      <c r="C190" s="2" t="s">
        <v>43</v>
      </c>
      <c r="D190" s="2" t="s">
        <v>41</v>
      </c>
      <c r="E190" s="2" t="s">
        <v>33</v>
      </c>
      <c r="F190" s="2" t="s">
        <v>34</v>
      </c>
      <c r="G190" s="4">
        <v>43525.663206018522</v>
      </c>
      <c r="H190" s="4">
        <v>43532.663206018522</v>
      </c>
      <c r="I190" s="4">
        <v>43530.663206018522</v>
      </c>
      <c r="J190" s="2">
        <v>44</v>
      </c>
      <c r="K190" s="2">
        <v>127</v>
      </c>
      <c r="S190" s="72"/>
      <c r="T190" s="72"/>
      <c r="U190" s="72"/>
      <c r="AE190" s="4"/>
    </row>
    <row r="191" spans="1:31" ht="14.25" customHeight="1">
      <c r="A191" s="2">
        <v>338911</v>
      </c>
      <c r="B191" s="2" t="s">
        <v>30</v>
      </c>
      <c r="C191" s="2" t="s">
        <v>31</v>
      </c>
      <c r="D191" s="2" t="s">
        <v>41</v>
      </c>
      <c r="E191" s="2" t="s">
        <v>33</v>
      </c>
      <c r="F191" s="2" t="s">
        <v>34</v>
      </c>
      <c r="G191" s="4">
        <v>43525.667928240742</v>
      </c>
      <c r="H191" s="4">
        <v>43531.667928240742</v>
      </c>
      <c r="I191" s="4">
        <v>43530.667928240742</v>
      </c>
      <c r="J191" s="2">
        <v>0</v>
      </c>
      <c r="K191" s="2">
        <v>123</v>
      </c>
      <c r="S191" s="72"/>
      <c r="T191" s="72"/>
      <c r="U191" s="72"/>
      <c r="AE191" s="4"/>
    </row>
    <row r="192" spans="1:31" ht="14.25" customHeight="1">
      <c r="A192" s="2">
        <v>18987</v>
      </c>
      <c r="B192" s="2" t="s">
        <v>39</v>
      </c>
      <c r="C192" s="2" t="s">
        <v>37</v>
      </c>
      <c r="D192" s="2" t="s">
        <v>32</v>
      </c>
      <c r="E192" s="2" t="s">
        <v>33</v>
      </c>
      <c r="F192" s="2" t="s">
        <v>34</v>
      </c>
      <c r="G192" s="4">
        <v>43525.669409722221</v>
      </c>
      <c r="H192" s="4">
        <v>43529.669409722221</v>
      </c>
      <c r="I192" s="4">
        <v>43531.669409722221</v>
      </c>
      <c r="J192" s="2">
        <v>37</v>
      </c>
      <c r="K192" s="2">
        <v>110</v>
      </c>
      <c r="S192" s="72"/>
      <c r="T192" s="72"/>
      <c r="U192" s="72"/>
      <c r="AE192" s="4"/>
    </row>
    <row r="193" spans="1:31" ht="14.25" customHeight="1">
      <c r="A193" s="2">
        <v>110665</v>
      </c>
      <c r="B193" s="2" t="s">
        <v>48</v>
      </c>
      <c r="C193" s="2" t="s">
        <v>40</v>
      </c>
      <c r="D193" s="2" t="s">
        <v>32</v>
      </c>
      <c r="E193" s="2" t="s">
        <v>33</v>
      </c>
      <c r="F193" s="2" t="s">
        <v>34</v>
      </c>
      <c r="G193" s="4">
        <v>43525.671458333331</v>
      </c>
      <c r="H193" s="4">
        <v>43529.671458333331</v>
      </c>
      <c r="I193" s="4">
        <v>43531.671458333331</v>
      </c>
      <c r="J193" s="2">
        <v>28</v>
      </c>
      <c r="K193" s="2">
        <v>115</v>
      </c>
      <c r="S193" s="72"/>
      <c r="T193" s="72"/>
      <c r="U193" s="72"/>
      <c r="AE193" s="4"/>
    </row>
    <row r="194" spans="1:31" ht="14.25" customHeight="1">
      <c r="A194" s="2">
        <v>904392</v>
      </c>
      <c r="B194" s="2" t="s">
        <v>48</v>
      </c>
      <c r="C194" s="2" t="s">
        <v>43</v>
      </c>
      <c r="D194" s="2" t="s">
        <v>41</v>
      </c>
      <c r="E194" s="2" t="s">
        <v>44</v>
      </c>
      <c r="F194" s="2" t="s">
        <v>34</v>
      </c>
      <c r="G194" s="4">
        <v>43525.671817129631</v>
      </c>
      <c r="H194" s="4">
        <v>43530.671817129631</v>
      </c>
      <c r="I194" s="4">
        <v>43531.671817129631</v>
      </c>
      <c r="J194" s="2">
        <v>29</v>
      </c>
      <c r="K194" s="2">
        <v>122</v>
      </c>
      <c r="S194" s="72"/>
      <c r="T194" s="72"/>
      <c r="U194" s="72"/>
      <c r="AE194" s="4"/>
    </row>
    <row r="195" spans="1:31" ht="14.25" customHeight="1">
      <c r="A195" s="2">
        <v>437147</v>
      </c>
      <c r="B195" s="2" t="s">
        <v>36</v>
      </c>
      <c r="C195" s="2" t="s">
        <v>37</v>
      </c>
      <c r="D195" s="2" t="s">
        <v>41</v>
      </c>
      <c r="E195" s="2" t="s">
        <v>44</v>
      </c>
      <c r="F195" s="2" t="s">
        <v>34</v>
      </c>
      <c r="G195" s="4">
        <v>43525.672280092593</v>
      </c>
      <c r="H195" s="4">
        <v>43528.672280092593</v>
      </c>
      <c r="I195" s="4">
        <v>43532.672280092593</v>
      </c>
      <c r="J195" s="2">
        <v>66</v>
      </c>
      <c r="K195" s="2">
        <v>93</v>
      </c>
      <c r="S195" s="72"/>
      <c r="T195" s="72"/>
      <c r="U195" s="72"/>
      <c r="AE195" s="4"/>
    </row>
    <row r="196" spans="1:31" ht="14.25" customHeight="1">
      <c r="A196" s="2">
        <v>205088</v>
      </c>
      <c r="B196" s="2" t="s">
        <v>30</v>
      </c>
      <c r="C196" s="2" t="s">
        <v>43</v>
      </c>
      <c r="D196" s="2" t="s">
        <v>41</v>
      </c>
      <c r="E196" s="2" t="s">
        <v>44</v>
      </c>
      <c r="F196" s="2" t="s">
        <v>34</v>
      </c>
      <c r="G196" s="4">
        <v>43525.673275462963</v>
      </c>
      <c r="H196" s="4">
        <v>43529.673275462963</v>
      </c>
      <c r="I196" s="4">
        <v>43531.673275462963</v>
      </c>
      <c r="J196" s="2">
        <v>65</v>
      </c>
      <c r="K196" s="2">
        <v>105</v>
      </c>
      <c r="S196" s="72"/>
      <c r="T196" s="72"/>
      <c r="U196" s="72"/>
      <c r="AE196" s="4"/>
    </row>
    <row r="197" spans="1:31" ht="14.25" customHeight="1">
      <c r="A197" s="2">
        <v>942370</v>
      </c>
      <c r="B197" s="2" t="s">
        <v>36</v>
      </c>
      <c r="C197" s="2" t="s">
        <v>31</v>
      </c>
      <c r="D197" s="2" t="s">
        <v>32</v>
      </c>
      <c r="E197" s="2" t="s">
        <v>44</v>
      </c>
      <c r="F197" s="2" t="s">
        <v>34</v>
      </c>
      <c r="G197" s="4">
        <v>43525.675023148149</v>
      </c>
      <c r="H197" s="4">
        <v>43529.675023148149</v>
      </c>
      <c r="I197" s="4">
        <v>43532.675023148149</v>
      </c>
      <c r="J197" s="2">
        <v>63</v>
      </c>
      <c r="K197" s="2">
        <v>105</v>
      </c>
      <c r="S197" s="72"/>
      <c r="T197" s="72"/>
      <c r="U197" s="72"/>
      <c r="AE197" s="4"/>
    </row>
    <row r="198" spans="1:31" ht="14.25" customHeight="1">
      <c r="A198" s="2">
        <v>992406</v>
      </c>
      <c r="B198" s="2" t="s">
        <v>39</v>
      </c>
      <c r="C198" s="2" t="s">
        <v>43</v>
      </c>
      <c r="D198" s="2" t="s">
        <v>32</v>
      </c>
      <c r="E198" s="2" t="s">
        <v>44</v>
      </c>
      <c r="F198" s="2" t="s">
        <v>34</v>
      </c>
      <c r="G198" s="4">
        <v>43525.676249999997</v>
      </c>
      <c r="H198" s="4">
        <v>43530.676249999997</v>
      </c>
      <c r="I198" s="4">
        <v>43531.676249999997</v>
      </c>
      <c r="J198" s="2">
        <v>0</v>
      </c>
      <c r="K198" s="2">
        <v>105</v>
      </c>
      <c r="S198" s="72"/>
      <c r="T198" s="72"/>
      <c r="U198" s="72"/>
      <c r="AE198" s="4"/>
    </row>
    <row r="199" spans="1:31" ht="14.25" customHeight="1">
      <c r="A199" s="2">
        <v>62792</v>
      </c>
      <c r="B199" s="2" t="s">
        <v>48</v>
      </c>
      <c r="C199" s="2" t="s">
        <v>40</v>
      </c>
      <c r="D199" s="2" t="s">
        <v>41</v>
      </c>
      <c r="E199" s="2" t="s">
        <v>44</v>
      </c>
      <c r="F199" s="2" t="s">
        <v>34</v>
      </c>
      <c r="G199" s="4">
        <v>43525.694849537038</v>
      </c>
      <c r="H199" s="4">
        <v>43529.694849537038</v>
      </c>
      <c r="I199" s="4">
        <v>43532.694849537038</v>
      </c>
      <c r="J199" s="2">
        <v>31</v>
      </c>
      <c r="K199" s="2">
        <v>113</v>
      </c>
      <c r="S199" s="72"/>
      <c r="T199" s="72"/>
      <c r="U199" s="72"/>
      <c r="AE199" s="4"/>
    </row>
    <row r="200" spans="1:31" ht="14.25" customHeight="1">
      <c r="A200" s="2">
        <v>809826</v>
      </c>
      <c r="B200" s="2" t="s">
        <v>30</v>
      </c>
      <c r="C200" s="2" t="s">
        <v>37</v>
      </c>
      <c r="D200" s="2" t="s">
        <v>41</v>
      </c>
      <c r="E200" s="2" t="s">
        <v>44</v>
      </c>
      <c r="F200" s="2" t="s">
        <v>34</v>
      </c>
      <c r="G200" s="4">
        <v>43525.695532407408</v>
      </c>
      <c r="H200" s="4">
        <v>43526.695532407408</v>
      </c>
      <c r="I200" s="4">
        <v>43528.695532407408</v>
      </c>
      <c r="J200" s="2">
        <v>71</v>
      </c>
      <c r="K200" s="2">
        <v>87</v>
      </c>
      <c r="S200" s="72"/>
      <c r="T200" s="72"/>
      <c r="U200" s="72"/>
      <c r="AE200" s="4"/>
    </row>
    <row r="201" spans="1:31" ht="14.25" customHeight="1">
      <c r="A201" s="2">
        <v>858913</v>
      </c>
      <c r="B201" s="2" t="s">
        <v>47</v>
      </c>
      <c r="C201" s="2" t="s">
        <v>37</v>
      </c>
      <c r="D201" s="2" t="s">
        <v>32</v>
      </c>
      <c r="E201" s="2" t="s">
        <v>33</v>
      </c>
      <c r="F201" s="2" t="s">
        <v>34</v>
      </c>
      <c r="G201" s="4">
        <v>43525.695613425924</v>
      </c>
      <c r="H201" s="4">
        <v>43530.695613425924</v>
      </c>
      <c r="I201" s="4">
        <v>43528.695613425924</v>
      </c>
      <c r="J201" s="2">
        <v>33</v>
      </c>
      <c r="K201" s="2">
        <v>109</v>
      </c>
      <c r="S201" s="72"/>
      <c r="T201" s="72"/>
      <c r="U201" s="72"/>
      <c r="AE201" s="4"/>
    </row>
    <row r="202" spans="1:31" ht="14.25" customHeight="1">
      <c r="A202" s="2">
        <v>349970</v>
      </c>
      <c r="B202" s="2" t="s">
        <v>36</v>
      </c>
      <c r="C202" s="2" t="s">
        <v>31</v>
      </c>
      <c r="D202" s="2" t="s">
        <v>41</v>
      </c>
      <c r="E202" s="2" t="s">
        <v>38</v>
      </c>
      <c r="F202" s="2" t="s">
        <v>34</v>
      </c>
      <c r="G202" s="4">
        <v>43525.699016203704</v>
      </c>
      <c r="H202" s="4">
        <v>43530.699016203704</v>
      </c>
      <c r="I202" s="4">
        <v>43528.699016203704</v>
      </c>
      <c r="J202" s="2">
        <v>0</v>
      </c>
      <c r="K202" s="2">
        <v>121</v>
      </c>
      <c r="S202" s="72"/>
      <c r="T202" s="72"/>
      <c r="U202" s="72"/>
      <c r="AE202" s="4"/>
    </row>
    <row r="203" spans="1:31" ht="14.25" customHeight="1">
      <c r="A203" s="2">
        <v>836208</v>
      </c>
      <c r="B203" s="2" t="s">
        <v>39</v>
      </c>
      <c r="C203" s="2" t="s">
        <v>43</v>
      </c>
      <c r="D203" s="2" t="s">
        <v>41</v>
      </c>
      <c r="E203" s="2" t="s">
        <v>44</v>
      </c>
      <c r="F203" s="2" t="s">
        <v>34</v>
      </c>
      <c r="G203" s="4">
        <v>43525.707719907405</v>
      </c>
      <c r="H203" s="4">
        <v>43528.707719907405</v>
      </c>
      <c r="I203" s="4">
        <v>43532.707719907405</v>
      </c>
      <c r="J203" s="2">
        <v>35</v>
      </c>
      <c r="K203" s="2">
        <v>129</v>
      </c>
      <c r="S203" s="72"/>
      <c r="T203" s="72"/>
      <c r="U203" s="72"/>
      <c r="AE203" s="4"/>
    </row>
    <row r="204" spans="1:31" ht="14.25" customHeight="1">
      <c r="A204" s="2">
        <v>229369</v>
      </c>
      <c r="B204" s="2" t="s">
        <v>39</v>
      </c>
      <c r="C204" s="2" t="s">
        <v>31</v>
      </c>
      <c r="D204" s="2" t="s">
        <v>41</v>
      </c>
      <c r="E204" s="2" t="s">
        <v>33</v>
      </c>
      <c r="F204" s="2" t="s">
        <v>34</v>
      </c>
      <c r="G204" s="4">
        <v>43525.709699074076</v>
      </c>
      <c r="H204" s="4">
        <v>43526.709699074076</v>
      </c>
      <c r="I204" s="4">
        <v>43530.709699074076</v>
      </c>
      <c r="J204" s="2">
        <v>0</v>
      </c>
      <c r="K204" s="2">
        <v>129</v>
      </c>
      <c r="S204" s="72"/>
      <c r="T204" s="72"/>
      <c r="U204" s="72"/>
      <c r="AE204" s="4"/>
    </row>
    <row r="205" spans="1:31" ht="14.25" customHeight="1">
      <c r="A205" s="2">
        <v>415864</v>
      </c>
      <c r="B205" s="2" t="s">
        <v>39</v>
      </c>
      <c r="C205" s="2" t="s">
        <v>45</v>
      </c>
      <c r="D205" s="2" t="s">
        <v>41</v>
      </c>
      <c r="E205" s="2" t="s">
        <v>44</v>
      </c>
      <c r="F205" s="2" t="s">
        <v>34</v>
      </c>
      <c r="G205" s="4">
        <v>43525.710277777776</v>
      </c>
      <c r="H205" s="4">
        <v>43533.710277777776</v>
      </c>
      <c r="I205" s="4">
        <v>43528.710277777776</v>
      </c>
      <c r="J205" s="2">
        <v>78</v>
      </c>
      <c r="K205" s="2">
        <v>102</v>
      </c>
      <c r="S205" s="72"/>
      <c r="T205" s="72"/>
      <c r="U205" s="72"/>
      <c r="AE205" s="4"/>
    </row>
    <row r="206" spans="1:31" ht="14.25" customHeight="1">
      <c r="A206" s="2">
        <v>799696</v>
      </c>
      <c r="B206" s="2" t="s">
        <v>39</v>
      </c>
      <c r="C206" s="2" t="s">
        <v>37</v>
      </c>
      <c r="D206" s="2" t="s">
        <v>41</v>
      </c>
      <c r="E206" s="2" t="s">
        <v>44</v>
      </c>
      <c r="F206" s="2" t="s">
        <v>34</v>
      </c>
      <c r="G206" s="4">
        <v>43525.719143518516</v>
      </c>
      <c r="H206" s="4">
        <v>43527.719143518516</v>
      </c>
      <c r="I206" s="4">
        <v>43532.719143518516</v>
      </c>
      <c r="J206" s="2">
        <v>35</v>
      </c>
      <c r="K206" s="2">
        <v>110</v>
      </c>
      <c r="S206" s="72"/>
      <c r="T206" s="72"/>
      <c r="U206" s="72"/>
      <c r="AE206" s="4"/>
    </row>
    <row r="207" spans="1:31" ht="14.25" customHeight="1">
      <c r="A207" s="2">
        <v>758002</v>
      </c>
      <c r="B207" s="2" t="s">
        <v>39</v>
      </c>
      <c r="C207" s="2" t="s">
        <v>31</v>
      </c>
      <c r="D207" s="2" t="s">
        <v>32</v>
      </c>
      <c r="E207" s="2" t="s">
        <v>38</v>
      </c>
      <c r="F207" s="2" t="s">
        <v>34</v>
      </c>
      <c r="G207" s="4">
        <v>43525.720393518517</v>
      </c>
      <c r="H207" s="4">
        <v>43534.720393518517</v>
      </c>
      <c r="I207" s="4">
        <v>43532.720393518517</v>
      </c>
      <c r="J207" s="2">
        <v>47</v>
      </c>
      <c r="K207" s="2">
        <v>127</v>
      </c>
      <c r="S207" s="72"/>
      <c r="T207" s="72"/>
      <c r="U207" s="72"/>
      <c r="AE207" s="4"/>
    </row>
    <row r="208" spans="1:31" ht="14.25" customHeight="1">
      <c r="A208" s="2">
        <v>133035</v>
      </c>
      <c r="B208" s="2" t="s">
        <v>36</v>
      </c>
      <c r="C208" s="2" t="s">
        <v>31</v>
      </c>
      <c r="D208" s="2" t="s">
        <v>32</v>
      </c>
      <c r="E208" s="2" t="s">
        <v>33</v>
      </c>
      <c r="F208" s="2" t="s">
        <v>34</v>
      </c>
      <c r="G208" s="4">
        <v>43525.72184027778</v>
      </c>
      <c r="H208" s="4">
        <v>43534.72184027778</v>
      </c>
      <c r="I208" s="4">
        <v>43528.72184027778</v>
      </c>
      <c r="J208" s="2">
        <v>33</v>
      </c>
      <c r="K208" s="2">
        <v>127</v>
      </c>
      <c r="S208" s="72"/>
      <c r="T208" s="72"/>
      <c r="U208" s="72"/>
      <c r="AE208" s="4"/>
    </row>
    <row r="209" spans="1:31" ht="14.25" customHeight="1">
      <c r="A209" s="2">
        <v>250376</v>
      </c>
      <c r="B209" s="2" t="s">
        <v>36</v>
      </c>
      <c r="C209" s="2" t="s">
        <v>40</v>
      </c>
      <c r="D209" s="2" t="s">
        <v>32</v>
      </c>
      <c r="E209" s="2" t="s">
        <v>44</v>
      </c>
      <c r="F209" s="2" t="s">
        <v>34</v>
      </c>
      <c r="G209" s="4">
        <v>43525.725034722222</v>
      </c>
      <c r="H209" s="4">
        <v>43532.725034722222</v>
      </c>
      <c r="I209" s="4">
        <v>43532.725034722222</v>
      </c>
      <c r="J209" s="2">
        <v>32</v>
      </c>
      <c r="K209" s="2">
        <v>112</v>
      </c>
      <c r="S209" s="72"/>
      <c r="T209" s="72"/>
      <c r="U209" s="72"/>
      <c r="AE209" s="4"/>
    </row>
    <row r="210" spans="1:31" ht="14.25" customHeight="1">
      <c r="A210" s="2">
        <v>442349</v>
      </c>
      <c r="B210" s="2" t="s">
        <v>48</v>
      </c>
      <c r="C210" s="2" t="s">
        <v>40</v>
      </c>
      <c r="D210" s="2" t="s">
        <v>32</v>
      </c>
      <c r="E210" s="2" t="s">
        <v>33</v>
      </c>
      <c r="F210" s="2" t="s">
        <v>34</v>
      </c>
      <c r="G210" s="4">
        <v>43525.726631944446</v>
      </c>
      <c r="H210" s="4">
        <v>43532.726631944446</v>
      </c>
      <c r="I210" s="4">
        <v>43531.726631944446</v>
      </c>
      <c r="J210" s="2">
        <v>42</v>
      </c>
      <c r="K210" s="2">
        <v>112</v>
      </c>
      <c r="S210" s="72"/>
      <c r="T210" s="72"/>
      <c r="U210" s="72"/>
      <c r="AE210" s="4"/>
    </row>
    <row r="211" spans="1:31" ht="14.25" customHeight="1">
      <c r="A211" s="2">
        <v>686763</v>
      </c>
      <c r="B211" s="2" t="s">
        <v>30</v>
      </c>
      <c r="C211" s="2" t="s">
        <v>40</v>
      </c>
      <c r="D211" s="2" t="s">
        <v>41</v>
      </c>
      <c r="E211" s="2" t="s">
        <v>33</v>
      </c>
      <c r="F211" s="2" t="s">
        <v>34</v>
      </c>
      <c r="G211" s="4">
        <v>43525.730474537035</v>
      </c>
      <c r="H211" s="4">
        <v>43530.730474537035</v>
      </c>
      <c r="I211" s="4">
        <v>43528.730474537035</v>
      </c>
      <c r="J211" s="2">
        <v>42</v>
      </c>
      <c r="K211" s="2">
        <v>109</v>
      </c>
      <c r="S211" s="72"/>
      <c r="T211" s="72"/>
      <c r="U211" s="72"/>
      <c r="AE211" s="4"/>
    </row>
    <row r="212" spans="1:31" ht="14.25" customHeight="1">
      <c r="A212" s="2">
        <v>195369</v>
      </c>
      <c r="B212" s="2" t="s">
        <v>47</v>
      </c>
      <c r="C212" s="2" t="s">
        <v>43</v>
      </c>
      <c r="D212" s="2" t="s">
        <v>41</v>
      </c>
      <c r="E212" s="2" t="s">
        <v>33</v>
      </c>
      <c r="F212" s="2" t="s">
        <v>34</v>
      </c>
      <c r="G212" s="4">
        <v>43525.73369212963</v>
      </c>
      <c r="H212" s="4">
        <v>43533.73369212963</v>
      </c>
      <c r="I212" s="4">
        <v>43532.73369212963</v>
      </c>
      <c r="J212" s="2">
        <v>39</v>
      </c>
      <c r="K212" s="2">
        <v>126</v>
      </c>
      <c r="S212" s="72"/>
      <c r="T212" s="72"/>
      <c r="U212" s="72"/>
      <c r="AE212" s="4"/>
    </row>
    <row r="213" spans="1:31" ht="14.25" customHeight="1">
      <c r="A213" s="2">
        <v>352911</v>
      </c>
      <c r="B213" s="2" t="s">
        <v>36</v>
      </c>
      <c r="C213" s="2" t="s">
        <v>40</v>
      </c>
      <c r="D213" s="2" t="s">
        <v>41</v>
      </c>
      <c r="E213" s="2" t="s">
        <v>33</v>
      </c>
      <c r="F213" s="2" t="s">
        <v>34</v>
      </c>
      <c r="G213" s="4">
        <v>43525.734930555554</v>
      </c>
      <c r="H213" s="4">
        <v>43532.734930555554</v>
      </c>
      <c r="I213" s="4">
        <v>43531.734930555554</v>
      </c>
      <c r="J213" s="2">
        <v>40</v>
      </c>
      <c r="K213" s="2">
        <v>109</v>
      </c>
      <c r="S213" s="72"/>
      <c r="T213" s="72"/>
      <c r="U213" s="72"/>
      <c r="AE213" s="4"/>
    </row>
    <row r="214" spans="1:31" ht="14.25" customHeight="1">
      <c r="A214" s="2">
        <v>110193</v>
      </c>
      <c r="B214" s="2" t="s">
        <v>47</v>
      </c>
      <c r="C214" s="2" t="s">
        <v>40</v>
      </c>
      <c r="D214" s="2" t="s">
        <v>41</v>
      </c>
      <c r="E214" s="2" t="s">
        <v>44</v>
      </c>
      <c r="F214" s="2" t="s">
        <v>34</v>
      </c>
      <c r="G214" s="4">
        <v>43525.739918981482</v>
      </c>
      <c r="H214" s="4">
        <v>43532.739918981482</v>
      </c>
      <c r="I214" s="4">
        <v>43531.739918981482</v>
      </c>
      <c r="J214" s="2">
        <v>68</v>
      </c>
      <c r="K214" s="2">
        <v>94</v>
      </c>
      <c r="S214" s="72"/>
      <c r="T214" s="72"/>
      <c r="U214" s="72"/>
      <c r="AE214" s="4"/>
    </row>
    <row r="215" spans="1:31" ht="14.25" customHeight="1">
      <c r="A215" s="2">
        <v>389991</v>
      </c>
      <c r="B215" s="2" t="s">
        <v>39</v>
      </c>
      <c r="C215" s="2" t="s">
        <v>37</v>
      </c>
      <c r="D215" s="2" t="s">
        <v>32</v>
      </c>
      <c r="E215" s="2" t="s">
        <v>33</v>
      </c>
      <c r="F215" s="2" t="s">
        <v>34</v>
      </c>
      <c r="G215" s="4">
        <v>43525.740601851852</v>
      </c>
      <c r="H215" s="4">
        <v>43534.740601851852</v>
      </c>
      <c r="I215" s="4">
        <v>43532.740601851852</v>
      </c>
      <c r="J215" s="2">
        <v>45</v>
      </c>
      <c r="K215" s="2">
        <v>109</v>
      </c>
      <c r="S215" s="72"/>
      <c r="T215" s="72"/>
      <c r="U215" s="72"/>
      <c r="AE215" s="4"/>
    </row>
    <row r="216" spans="1:31" ht="14.25" customHeight="1">
      <c r="A216" s="2">
        <v>208180</v>
      </c>
      <c r="B216" s="2" t="s">
        <v>39</v>
      </c>
      <c r="C216" s="2" t="s">
        <v>43</v>
      </c>
      <c r="D216" s="2" t="s">
        <v>32</v>
      </c>
      <c r="E216" s="2" t="s">
        <v>44</v>
      </c>
      <c r="F216" s="2" t="s">
        <v>34</v>
      </c>
      <c r="G216" s="4">
        <v>43525.747129629628</v>
      </c>
      <c r="H216" s="4">
        <v>43525.747129629628</v>
      </c>
      <c r="I216" s="4">
        <v>43531.747129629628</v>
      </c>
      <c r="J216" s="2">
        <v>0</v>
      </c>
      <c r="K216" s="2">
        <v>125</v>
      </c>
      <c r="S216" s="72"/>
      <c r="T216" s="72"/>
      <c r="U216" s="72"/>
      <c r="AE216" s="4"/>
    </row>
    <row r="217" spans="1:31" ht="14.25" customHeight="1">
      <c r="A217" s="2">
        <v>125824</v>
      </c>
      <c r="B217" s="2" t="s">
        <v>30</v>
      </c>
      <c r="C217" s="2" t="s">
        <v>40</v>
      </c>
      <c r="D217" s="2" t="s">
        <v>32</v>
      </c>
      <c r="E217" s="2" t="s">
        <v>44</v>
      </c>
      <c r="F217" s="2" t="s">
        <v>34</v>
      </c>
      <c r="G217" s="4">
        <v>43525.748101851852</v>
      </c>
      <c r="H217" s="4">
        <v>43528.748101851852</v>
      </c>
      <c r="I217" s="4">
        <v>43531.748101851852</v>
      </c>
      <c r="J217" s="2">
        <v>30</v>
      </c>
      <c r="K217" s="2">
        <v>109</v>
      </c>
      <c r="S217" s="72"/>
      <c r="T217" s="72"/>
      <c r="U217" s="72"/>
      <c r="AE217" s="4"/>
    </row>
    <row r="218" spans="1:31" ht="14.25" customHeight="1">
      <c r="A218" s="2">
        <v>775402</v>
      </c>
      <c r="B218" s="2" t="s">
        <v>36</v>
      </c>
      <c r="C218" s="2" t="s">
        <v>37</v>
      </c>
      <c r="D218" s="2" t="s">
        <v>41</v>
      </c>
      <c r="E218" s="2" t="s">
        <v>44</v>
      </c>
      <c r="F218" s="2" t="s">
        <v>34</v>
      </c>
      <c r="G218" s="4">
        <v>43525.754594907405</v>
      </c>
      <c r="H218" s="4">
        <v>43531.754594907405</v>
      </c>
      <c r="I218" s="4">
        <v>43532.754594907405</v>
      </c>
      <c r="J218" s="2">
        <v>76</v>
      </c>
      <c r="K218" s="2">
        <v>91</v>
      </c>
      <c r="S218" s="72"/>
      <c r="T218" s="72"/>
      <c r="U218" s="72"/>
      <c r="AE218" s="4"/>
    </row>
    <row r="219" spans="1:31" ht="14.25" customHeight="1">
      <c r="A219" s="2">
        <v>740725</v>
      </c>
      <c r="B219" s="2" t="s">
        <v>47</v>
      </c>
      <c r="C219" s="2" t="s">
        <v>43</v>
      </c>
      <c r="D219" s="2" t="s">
        <v>41</v>
      </c>
      <c r="E219" s="2" t="s">
        <v>44</v>
      </c>
      <c r="F219" s="2" t="s">
        <v>34</v>
      </c>
      <c r="G219" s="4">
        <v>43525.758449074077</v>
      </c>
      <c r="H219" s="4">
        <v>43529.758449074077</v>
      </c>
      <c r="I219" s="4">
        <v>43529.758449074077</v>
      </c>
      <c r="J219" s="2">
        <v>65</v>
      </c>
      <c r="K219" s="2">
        <v>108</v>
      </c>
      <c r="S219" s="72"/>
      <c r="T219" s="72"/>
      <c r="U219" s="72"/>
      <c r="AE219" s="4"/>
    </row>
    <row r="220" spans="1:31" ht="14.25" customHeight="1">
      <c r="A220" s="2">
        <v>607875</v>
      </c>
      <c r="B220" s="2" t="s">
        <v>36</v>
      </c>
      <c r="C220" s="2" t="s">
        <v>43</v>
      </c>
      <c r="D220" s="2" t="s">
        <v>41</v>
      </c>
      <c r="E220" s="2" t="s">
        <v>44</v>
      </c>
      <c r="F220" s="2" t="s">
        <v>34</v>
      </c>
      <c r="G220" s="4">
        <v>43525.762557870374</v>
      </c>
      <c r="H220" s="4">
        <v>43530.762557870374</v>
      </c>
      <c r="I220" s="4">
        <v>43531.762557870374</v>
      </c>
      <c r="J220" s="2">
        <v>68</v>
      </c>
      <c r="K220" s="2">
        <v>102</v>
      </c>
      <c r="S220" s="72"/>
      <c r="T220" s="72"/>
      <c r="U220" s="72"/>
      <c r="AE220" s="4"/>
    </row>
    <row r="221" spans="1:31" ht="14.25" customHeight="1">
      <c r="A221" s="2">
        <v>695456</v>
      </c>
      <c r="B221" s="2" t="s">
        <v>39</v>
      </c>
      <c r="C221" s="2" t="s">
        <v>43</v>
      </c>
      <c r="D221" s="2" t="s">
        <v>41</v>
      </c>
      <c r="E221" s="2" t="s">
        <v>44</v>
      </c>
      <c r="F221" s="2" t="s">
        <v>34</v>
      </c>
      <c r="G221" s="4">
        <v>43525.762939814813</v>
      </c>
      <c r="H221" s="4">
        <v>43529.762939814813</v>
      </c>
      <c r="I221" s="4">
        <v>43528.762939814813</v>
      </c>
      <c r="J221" s="2">
        <v>29</v>
      </c>
      <c r="K221" s="2">
        <v>127</v>
      </c>
      <c r="S221" s="72"/>
      <c r="T221" s="72"/>
      <c r="U221" s="72"/>
      <c r="AE221" s="4"/>
    </row>
    <row r="222" spans="1:31" ht="14.25" customHeight="1">
      <c r="A222" s="2">
        <v>576111</v>
      </c>
      <c r="B222" s="2" t="s">
        <v>36</v>
      </c>
      <c r="C222" s="2" t="s">
        <v>37</v>
      </c>
      <c r="D222" s="2" t="s">
        <v>32</v>
      </c>
      <c r="E222" s="2" t="s">
        <v>44</v>
      </c>
      <c r="F222" s="2" t="s">
        <v>34</v>
      </c>
      <c r="G222" s="4">
        <v>43525.765717592592</v>
      </c>
      <c r="H222" s="4">
        <v>43527.765717592592</v>
      </c>
      <c r="I222" s="4">
        <v>43529.765717592592</v>
      </c>
      <c r="J222" s="2">
        <v>88</v>
      </c>
      <c r="K222" s="2">
        <v>85</v>
      </c>
      <c r="S222" s="72"/>
      <c r="T222" s="72"/>
      <c r="U222" s="72"/>
      <c r="AE222" s="4"/>
    </row>
    <row r="223" spans="1:31" ht="14.25" customHeight="1">
      <c r="A223" s="2">
        <v>526087</v>
      </c>
      <c r="B223" s="2" t="s">
        <v>36</v>
      </c>
      <c r="C223" s="2" t="s">
        <v>37</v>
      </c>
      <c r="D223" s="2" t="s">
        <v>41</v>
      </c>
      <c r="E223" s="2" t="s">
        <v>44</v>
      </c>
      <c r="F223" s="2" t="s">
        <v>34</v>
      </c>
      <c r="G223" s="4">
        <v>43525.767002314817</v>
      </c>
      <c r="H223" s="4">
        <v>43529.767002314817</v>
      </c>
      <c r="I223" s="4">
        <v>43530.767002314817</v>
      </c>
      <c r="J223" s="2">
        <v>80</v>
      </c>
      <c r="K223" s="2">
        <v>90</v>
      </c>
      <c r="S223" s="72"/>
      <c r="T223" s="72"/>
      <c r="U223" s="72"/>
      <c r="AE223" s="4"/>
    </row>
    <row r="224" spans="1:31" ht="14.25" customHeight="1">
      <c r="A224" s="2">
        <v>179264</v>
      </c>
      <c r="B224" s="2" t="s">
        <v>39</v>
      </c>
      <c r="C224" s="2" t="s">
        <v>45</v>
      </c>
      <c r="D224" s="2" t="s">
        <v>32</v>
      </c>
      <c r="E224" s="2" t="s">
        <v>44</v>
      </c>
      <c r="F224" s="2" t="s">
        <v>34</v>
      </c>
      <c r="G224" s="4">
        <v>43525.767685185187</v>
      </c>
      <c r="H224" s="4">
        <v>43531.767685185187</v>
      </c>
      <c r="I224" s="4">
        <v>43529.767685185187</v>
      </c>
      <c r="J224" s="2">
        <v>30</v>
      </c>
      <c r="K224" s="2">
        <v>129</v>
      </c>
      <c r="S224" s="72"/>
      <c r="T224" s="72"/>
      <c r="U224" s="72"/>
      <c r="AE224" s="4"/>
    </row>
    <row r="225" spans="1:31" ht="14.25" customHeight="1">
      <c r="A225" s="2">
        <v>889018</v>
      </c>
      <c r="B225" s="2" t="s">
        <v>48</v>
      </c>
      <c r="C225" s="2" t="s">
        <v>31</v>
      </c>
      <c r="D225" s="2" t="s">
        <v>32</v>
      </c>
      <c r="E225" s="2" t="s">
        <v>38</v>
      </c>
      <c r="F225" s="2" t="s">
        <v>34</v>
      </c>
      <c r="G225" s="4">
        <v>43525.787951388891</v>
      </c>
      <c r="H225" s="4">
        <v>43528.787951388891</v>
      </c>
      <c r="I225" s="4">
        <v>43528.787951388891</v>
      </c>
      <c r="J225" s="2">
        <v>27</v>
      </c>
      <c r="K225" s="2">
        <v>125</v>
      </c>
      <c r="S225" s="72"/>
      <c r="T225" s="72"/>
      <c r="U225" s="72"/>
      <c r="AE225" s="4"/>
    </row>
    <row r="226" spans="1:31" ht="14.25" customHeight="1">
      <c r="A226" s="2">
        <v>311678</v>
      </c>
      <c r="B226" s="2" t="s">
        <v>39</v>
      </c>
      <c r="C226" s="2" t="s">
        <v>31</v>
      </c>
      <c r="D226" s="2" t="s">
        <v>41</v>
      </c>
      <c r="E226" s="2" t="s">
        <v>38</v>
      </c>
      <c r="F226" s="2" t="s">
        <v>34</v>
      </c>
      <c r="G226" s="4">
        <v>43525.788634259261</v>
      </c>
      <c r="H226" s="4">
        <v>43528.788634259261</v>
      </c>
      <c r="I226" s="4">
        <v>43528.788634259261</v>
      </c>
      <c r="J226" s="2">
        <v>0</v>
      </c>
      <c r="K226" s="2">
        <v>122</v>
      </c>
      <c r="S226" s="72"/>
      <c r="T226" s="72"/>
      <c r="U226" s="72"/>
      <c r="AE226" s="4"/>
    </row>
    <row r="227" spans="1:31" ht="14.25" customHeight="1">
      <c r="A227" s="2">
        <v>88474</v>
      </c>
      <c r="B227" s="2" t="s">
        <v>42</v>
      </c>
      <c r="C227" s="2" t="s">
        <v>37</v>
      </c>
      <c r="D227" s="2" t="s">
        <v>32</v>
      </c>
      <c r="E227" s="2" t="s">
        <v>38</v>
      </c>
      <c r="F227" s="2" t="s">
        <v>34</v>
      </c>
      <c r="G227" s="4">
        <v>43525.791909722226</v>
      </c>
      <c r="H227" s="4">
        <v>43532.791909722226</v>
      </c>
      <c r="I227" s="4">
        <v>43529.791909722226</v>
      </c>
      <c r="J227" s="2">
        <v>42</v>
      </c>
      <c r="K227" s="2">
        <v>112</v>
      </c>
      <c r="S227" s="72"/>
      <c r="T227" s="72"/>
      <c r="U227" s="72"/>
      <c r="AE227" s="4"/>
    </row>
    <row r="228" spans="1:31" ht="14.25" customHeight="1">
      <c r="A228" s="2">
        <v>800128</v>
      </c>
      <c r="B228" s="2" t="s">
        <v>39</v>
      </c>
      <c r="C228" s="2" t="s">
        <v>31</v>
      </c>
      <c r="D228" s="2" t="s">
        <v>32</v>
      </c>
      <c r="E228" s="2" t="s">
        <v>44</v>
      </c>
      <c r="F228" s="2" t="s">
        <v>34</v>
      </c>
      <c r="G228" s="4">
        <v>43525.795659722222</v>
      </c>
      <c r="H228" s="4">
        <v>43529.795659722222</v>
      </c>
      <c r="I228" s="4">
        <v>43531.795659722222</v>
      </c>
      <c r="J228" s="2">
        <v>60</v>
      </c>
      <c r="K228" s="2">
        <v>108</v>
      </c>
      <c r="S228" s="72"/>
      <c r="T228" s="72"/>
      <c r="U228" s="72"/>
      <c r="AE228" s="4"/>
    </row>
    <row r="229" spans="1:31" ht="14.25" customHeight="1">
      <c r="A229" s="2">
        <v>624780</v>
      </c>
      <c r="B229" s="2" t="s">
        <v>39</v>
      </c>
      <c r="C229" s="2" t="s">
        <v>31</v>
      </c>
      <c r="D229" s="2" t="s">
        <v>32</v>
      </c>
      <c r="E229" s="2" t="s">
        <v>44</v>
      </c>
      <c r="F229" s="2" t="s">
        <v>34</v>
      </c>
      <c r="G229" s="4">
        <v>43525.796111111114</v>
      </c>
      <c r="H229" s="4">
        <v>43527.796111111114</v>
      </c>
      <c r="I229" s="4">
        <v>43532.796111111114</v>
      </c>
      <c r="J229" s="2">
        <v>43</v>
      </c>
      <c r="K229" s="2">
        <v>123</v>
      </c>
      <c r="S229" s="72"/>
      <c r="T229" s="72"/>
      <c r="U229" s="72"/>
      <c r="AE229" s="4"/>
    </row>
    <row r="230" spans="1:31" ht="14.25" customHeight="1">
      <c r="A230" s="2">
        <v>755612</v>
      </c>
      <c r="B230" s="2" t="s">
        <v>30</v>
      </c>
      <c r="C230" s="2" t="s">
        <v>31</v>
      </c>
      <c r="D230" s="2" t="s">
        <v>41</v>
      </c>
      <c r="E230" s="2" t="s">
        <v>44</v>
      </c>
      <c r="F230" s="2" t="s">
        <v>34</v>
      </c>
      <c r="G230" s="4">
        <v>43525.813599537039</v>
      </c>
      <c r="H230" s="4">
        <v>43530.813599537039</v>
      </c>
      <c r="I230" s="4">
        <v>43532.813599537039</v>
      </c>
      <c r="J230" s="2">
        <v>0</v>
      </c>
      <c r="K230" s="2">
        <v>108</v>
      </c>
      <c r="S230" s="72"/>
      <c r="T230" s="72"/>
      <c r="U230" s="72"/>
      <c r="AE230" s="4"/>
    </row>
    <row r="231" spans="1:31" ht="14.25" customHeight="1">
      <c r="A231" s="2">
        <v>435718</v>
      </c>
      <c r="B231" s="2" t="s">
        <v>39</v>
      </c>
      <c r="C231" s="2" t="s">
        <v>45</v>
      </c>
      <c r="D231" s="2" t="s">
        <v>32</v>
      </c>
      <c r="E231" s="2" t="s">
        <v>38</v>
      </c>
      <c r="F231" s="2" t="s">
        <v>34</v>
      </c>
      <c r="G231" s="4">
        <v>43525.827268518522</v>
      </c>
      <c r="H231" s="4">
        <v>43531.827268518522</v>
      </c>
      <c r="I231" s="4">
        <v>43531.827268518522</v>
      </c>
      <c r="J231" s="2">
        <v>38</v>
      </c>
      <c r="K231" s="2">
        <v>125</v>
      </c>
      <c r="S231" s="72"/>
      <c r="T231" s="72"/>
      <c r="U231" s="72"/>
      <c r="AE231" s="4"/>
    </row>
    <row r="232" spans="1:31" ht="14.25" customHeight="1">
      <c r="A232" s="2">
        <v>656147</v>
      </c>
      <c r="B232" s="2" t="s">
        <v>36</v>
      </c>
      <c r="C232" s="2" t="s">
        <v>40</v>
      </c>
      <c r="D232" s="2" t="s">
        <v>41</v>
      </c>
      <c r="E232" s="2" t="s">
        <v>33</v>
      </c>
      <c r="F232" s="2" t="s">
        <v>34</v>
      </c>
      <c r="G232" s="4">
        <v>43525.828159722223</v>
      </c>
      <c r="H232" s="4">
        <v>43527.828159722223</v>
      </c>
      <c r="I232" s="4">
        <v>43532.828159722223</v>
      </c>
      <c r="J232" s="2">
        <v>27</v>
      </c>
      <c r="K232" s="2">
        <v>107</v>
      </c>
      <c r="S232" s="72"/>
      <c r="T232" s="72"/>
      <c r="U232" s="72"/>
      <c r="AE232" s="4"/>
    </row>
    <row r="233" spans="1:31" ht="14.25" customHeight="1">
      <c r="A233" s="2">
        <v>965162</v>
      </c>
      <c r="B233" s="2" t="s">
        <v>30</v>
      </c>
      <c r="C233" s="2" t="s">
        <v>45</v>
      </c>
      <c r="D233" s="2" t="s">
        <v>41</v>
      </c>
      <c r="E233" s="2" t="s">
        <v>38</v>
      </c>
      <c r="F233" s="2" t="s">
        <v>34</v>
      </c>
      <c r="G233" s="4">
        <v>43525.839629629627</v>
      </c>
      <c r="H233" s="4">
        <v>43528.839629629627</v>
      </c>
      <c r="I233" s="4">
        <v>43531.839629629627</v>
      </c>
      <c r="J233" s="2">
        <v>48</v>
      </c>
      <c r="K233" s="2">
        <v>127</v>
      </c>
      <c r="S233" s="72"/>
      <c r="T233" s="72"/>
      <c r="U233" s="72"/>
      <c r="AE233" s="4"/>
    </row>
    <row r="234" spans="1:31" ht="14.25" customHeight="1">
      <c r="A234" s="2">
        <v>105042</v>
      </c>
      <c r="B234" s="2" t="s">
        <v>47</v>
      </c>
      <c r="C234" s="2" t="s">
        <v>37</v>
      </c>
      <c r="D234" s="2" t="s">
        <v>41</v>
      </c>
      <c r="E234" s="2" t="s">
        <v>38</v>
      </c>
      <c r="F234" s="2" t="s">
        <v>34</v>
      </c>
      <c r="G234" s="4">
        <v>43525.842743055553</v>
      </c>
      <c r="H234" s="4">
        <v>43530.842743055553</v>
      </c>
      <c r="I234" s="4">
        <v>43531.842743055553</v>
      </c>
      <c r="J234" s="2">
        <v>46</v>
      </c>
      <c r="K234" s="2">
        <v>110</v>
      </c>
      <c r="S234" s="72"/>
      <c r="T234" s="72"/>
      <c r="U234" s="72"/>
      <c r="AE234" s="4"/>
    </row>
    <row r="235" spans="1:31" ht="14.25" customHeight="1">
      <c r="A235" s="2">
        <v>217985</v>
      </c>
      <c r="B235" s="2" t="s">
        <v>36</v>
      </c>
      <c r="C235" s="2" t="s">
        <v>31</v>
      </c>
      <c r="D235" s="2" t="s">
        <v>41</v>
      </c>
      <c r="E235" s="2" t="s">
        <v>33</v>
      </c>
      <c r="F235" s="2" t="s">
        <v>34</v>
      </c>
      <c r="G235" s="4">
        <v>43525.844930555555</v>
      </c>
      <c r="H235" s="4">
        <v>43527.844930555555</v>
      </c>
      <c r="I235" s="4">
        <v>43532.844930555555</v>
      </c>
      <c r="J235" s="2">
        <v>0</v>
      </c>
      <c r="K235" s="2">
        <v>124</v>
      </c>
      <c r="S235" s="72"/>
      <c r="T235" s="72"/>
      <c r="U235" s="72"/>
      <c r="AE235" s="4"/>
    </row>
    <row r="236" spans="1:31" ht="14.25" customHeight="1">
      <c r="A236" s="2">
        <v>62622</v>
      </c>
      <c r="B236" s="2" t="s">
        <v>36</v>
      </c>
      <c r="C236" s="2" t="s">
        <v>31</v>
      </c>
      <c r="D236" s="2" t="s">
        <v>41</v>
      </c>
      <c r="E236" s="2" t="s">
        <v>38</v>
      </c>
      <c r="F236" s="2" t="s">
        <v>34</v>
      </c>
      <c r="G236" s="4">
        <v>43525.850289351853</v>
      </c>
      <c r="H236" s="4">
        <v>43528.850289351853</v>
      </c>
      <c r="I236" s="4">
        <v>43530.850289351853</v>
      </c>
      <c r="J236" s="2">
        <v>0</v>
      </c>
      <c r="K236" s="2">
        <v>130</v>
      </c>
      <c r="S236" s="72"/>
      <c r="T236" s="72"/>
      <c r="U236" s="72"/>
      <c r="AE236" s="4"/>
    </row>
    <row r="237" spans="1:31" ht="14.25" customHeight="1">
      <c r="A237" s="2">
        <v>56365</v>
      </c>
      <c r="B237" s="2" t="s">
        <v>36</v>
      </c>
      <c r="C237" s="2" t="s">
        <v>43</v>
      </c>
      <c r="D237" s="2" t="s">
        <v>32</v>
      </c>
      <c r="E237" s="2" t="s">
        <v>33</v>
      </c>
      <c r="F237" s="2" t="s">
        <v>34</v>
      </c>
      <c r="G237" s="4">
        <v>43525.85056712963</v>
      </c>
      <c r="H237" s="4">
        <v>43526.85056712963</v>
      </c>
      <c r="I237" s="4">
        <v>43529.85056712963</v>
      </c>
      <c r="J237" s="2">
        <v>0</v>
      </c>
      <c r="K237" s="2">
        <v>126</v>
      </c>
      <c r="S237" s="72"/>
      <c r="T237" s="72"/>
      <c r="U237" s="72"/>
      <c r="AE237" s="4"/>
    </row>
    <row r="238" spans="1:31" ht="14.25" customHeight="1">
      <c r="A238" s="2">
        <v>814969</v>
      </c>
      <c r="B238" s="2" t="s">
        <v>39</v>
      </c>
      <c r="C238" s="2" t="s">
        <v>45</v>
      </c>
      <c r="D238" s="2" t="s">
        <v>32</v>
      </c>
      <c r="E238" s="2" t="s">
        <v>33</v>
      </c>
      <c r="F238" s="2" t="s">
        <v>34</v>
      </c>
      <c r="G238" s="4">
        <v>43525.854467592595</v>
      </c>
      <c r="H238" s="4">
        <v>43530.854467592595</v>
      </c>
      <c r="I238" s="4">
        <v>43531.854467592595</v>
      </c>
      <c r="J238" s="2">
        <v>27</v>
      </c>
      <c r="K238" s="2">
        <v>123</v>
      </c>
      <c r="S238" s="72"/>
      <c r="T238" s="72"/>
      <c r="U238" s="72"/>
      <c r="AE238" s="4"/>
    </row>
    <row r="239" spans="1:31" ht="14.25" customHeight="1">
      <c r="A239" s="2">
        <v>153613</v>
      </c>
      <c r="B239" s="2" t="s">
        <v>39</v>
      </c>
      <c r="C239" s="2" t="s">
        <v>37</v>
      </c>
      <c r="D239" s="2" t="s">
        <v>41</v>
      </c>
      <c r="E239" s="2" t="s">
        <v>44</v>
      </c>
      <c r="F239" s="2" t="s">
        <v>34</v>
      </c>
      <c r="G239" s="4">
        <v>43525.854537037034</v>
      </c>
      <c r="H239" s="4">
        <v>43528.854537037034</v>
      </c>
      <c r="I239" s="4">
        <v>43530.854537037034</v>
      </c>
      <c r="J239" s="2">
        <v>87</v>
      </c>
      <c r="K239" s="2">
        <v>94</v>
      </c>
      <c r="S239" s="72"/>
      <c r="T239" s="72"/>
      <c r="U239" s="72"/>
      <c r="AE239" s="4"/>
    </row>
    <row r="240" spans="1:31" ht="14.25" customHeight="1">
      <c r="A240" s="2">
        <v>225035</v>
      </c>
      <c r="B240" s="2" t="s">
        <v>30</v>
      </c>
      <c r="C240" s="2" t="s">
        <v>43</v>
      </c>
      <c r="D240" s="2" t="s">
        <v>41</v>
      </c>
      <c r="E240" s="2" t="s">
        <v>33</v>
      </c>
      <c r="F240" s="2" t="s">
        <v>34</v>
      </c>
      <c r="G240" s="4">
        <v>43525.856828703705</v>
      </c>
      <c r="H240" s="4">
        <v>43535.856828703705</v>
      </c>
      <c r="I240" s="4">
        <v>43531.856828703705</v>
      </c>
      <c r="J240" s="2">
        <v>47</v>
      </c>
      <c r="K240" s="2">
        <v>126</v>
      </c>
      <c r="S240" s="72"/>
      <c r="T240" s="72"/>
      <c r="U240" s="72"/>
      <c r="AE240" s="4"/>
    </row>
    <row r="241" spans="1:31" ht="14.25" customHeight="1">
      <c r="A241" s="2">
        <v>65841</v>
      </c>
      <c r="B241" s="2" t="s">
        <v>30</v>
      </c>
      <c r="C241" s="2" t="s">
        <v>37</v>
      </c>
      <c r="D241" s="2" t="s">
        <v>32</v>
      </c>
      <c r="E241" s="2" t="s">
        <v>44</v>
      </c>
      <c r="F241" s="2" t="s">
        <v>34</v>
      </c>
      <c r="G241" s="4">
        <v>43525.857187499998</v>
      </c>
      <c r="H241" s="4">
        <v>43528.857187499998</v>
      </c>
      <c r="I241" s="4">
        <v>43532.857187499998</v>
      </c>
      <c r="J241" s="2">
        <v>59</v>
      </c>
      <c r="K241" s="2">
        <v>91</v>
      </c>
      <c r="S241" s="72"/>
      <c r="T241" s="72"/>
      <c r="U241" s="72"/>
      <c r="AE241" s="4"/>
    </row>
    <row r="242" spans="1:31" ht="14.25" customHeight="1">
      <c r="A242" s="2">
        <v>911596</v>
      </c>
      <c r="B242" s="2" t="s">
        <v>36</v>
      </c>
      <c r="C242" s="2" t="s">
        <v>40</v>
      </c>
      <c r="D242" s="2" t="s">
        <v>41</v>
      </c>
      <c r="E242" s="2" t="s">
        <v>44</v>
      </c>
      <c r="F242" s="2" t="s">
        <v>34</v>
      </c>
      <c r="G242" s="4">
        <v>43525.858865740738</v>
      </c>
      <c r="H242" s="4">
        <v>43530.858865740738</v>
      </c>
      <c r="I242" s="4">
        <v>43532.858865740738</v>
      </c>
      <c r="J242" s="2">
        <v>29</v>
      </c>
      <c r="K242" s="2">
        <v>105</v>
      </c>
      <c r="S242" s="72"/>
      <c r="T242" s="72"/>
      <c r="U242" s="72"/>
      <c r="AE242" s="4"/>
    </row>
    <row r="243" spans="1:31" ht="14.25" customHeight="1">
      <c r="A243" s="2">
        <v>779884</v>
      </c>
      <c r="B243" s="2" t="s">
        <v>47</v>
      </c>
      <c r="C243" s="2" t="s">
        <v>40</v>
      </c>
      <c r="D243" s="2" t="s">
        <v>41</v>
      </c>
      <c r="E243" s="2" t="s">
        <v>44</v>
      </c>
      <c r="F243" s="2" t="s">
        <v>34</v>
      </c>
      <c r="G243" s="4">
        <v>43525.860902777778</v>
      </c>
      <c r="H243" s="4">
        <v>43531.860902777778</v>
      </c>
      <c r="I243" s="4">
        <v>43532.860902777778</v>
      </c>
      <c r="J243" s="2">
        <v>38</v>
      </c>
      <c r="K243" s="2">
        <v>110</v>
      </c>
      <c r="S243" s="72"/>
      <c r="T243" s="72"/>
      <c r="U243" s="72"/>
      <c r="AE243" s="4"/>
    </row>
    <row r="244" spans="1:31" ht="14.25" customHeight="1">
      <c r="A244" s="2">
        <v>673917</v>
      </c>
      <c r="B244" s="2" t="s">
        <v>30</v>
      </c>
      <c r="C244" s="2" t="s">
        <v>45</v>
      </c>
      <c r="D244" s="2" t="s">
        <v>41</v>
      </c>
      <c r="E244" s="2" t="s">
        <v>33</v>
      </c>
      <c r="F244" s="2" t="s">
        <v>34</v>
      </c>
      <c r="G244" s="4">
        <v>43525.861284722225</v>
      </c>
      <c r="H244" s="4">
        <v>43526.861284722225</v>
      </c>
      <c r="I244" s="4">
        <v>43531.861284722225</v>
      </c>
      <c r="J244" s="2">
        <v>46</v>
      </c>
      <c r="K244" s="2">
        <v>124</v>
      </c>
      <c r="S244" s="72"/>
      <c r="T244" s="72"/>
      <c r="U244" s="72"/>
      <c r="AE244" s="4"/>
    </row>
    <row r="245" spans="1:31" ht="14.25" customHeight="1">
      <c r="A245" s="2">
        <v>963116</v>
      </c>
      <c r="B245" s="2" t="s">
        <v>48</v>
      </c>
      <c r="C245" s="2" t="s">
        <v>45</v>
      </c>
      <c r="D245" s="2" t="s">
        <v>32</v>
      </c>
      <c r="E245" s="2" t="s">
        <v>44</v>
      </c>
      <c r="F245" s="2" t="s">
        <v>34</v>
      </c>
      <c r="G245" s="4">
        <v>43525.862974537034</v>
      </c>
      <c r="H245" s="4">
        <v>43532.862974537034</v>
      </c>
      <c r="I245" s="4">
        <v>43532.862974537034</v>
      </c>
      <c r="J245" s="2">
        <v>38</v>
      </c>
      <c r="K245" s="2">
        <v>121</v>
      </c>
      <c r="S245" s="72"/>
      <c r="T245" s="72"/>
      <c r="U245" s="72"/>
      <c r="AE245" s="4"/>
    </row>
    <row r="246" spans="1:31" ht="14.25" customHeight="1">
      <c r="A246" s="2">
        <v>877840</v>
      </c>
      <c r="B246" s="2" t="s">
        <v>42</v>
      </c>
      <c r="C246" s="2" t="s">
        <v>31</v>
      </c>
      <c r="D246" s="2" t="s">
        <v>41</v>
      </c>
      <c r="E246" s="2" t="s">
        <v>44</v>
      </c>
      <c r="F246" s="2" t="s">
        <v>34</v>
      </c>
      <c r="G246" s="4">
        <v>43525.863240740742</v>
      </c>
      <c r="H246" s="4">
        <v>43529.863240740742</v>
      </c>
      <c r="I246" s="4">
        <v>43532.863240740742</v>
      </c>
      <c r="J246" s="2">
        <v>0</v>
      </c>
      <c r="K246" s="2">
        <v>129</v>
      </c>
      <c r="S246" s="72"/>
      <c r="T246" s="72"/>
      <c r="U246" s="72"/>
      <c r="AE246" s="4"/>
    </row>
    <row r="247" spans="1:31" ht="14.25" customHeight="1">
      <c r="A247" s="2">
        <v>728942</v>
      </c>
      <c r="B247" s="2" t="s">
        <v>39</v>
      </c>
      <c r="C247" s="2" t="s">
        <v>37</v>
      </c>
      <c r="D247" s="2" t="s">
        <v>32</v>
      </c>
      <c r="E247" s="2" t="s">
        <v>38</v>
      </c>
      <c r="F247" s="2" t="s">
        <v>34</v>
      </c>
      <c r="G247" s="4">
        <v>43525.863807870373</v>
      </c>
      <c r="H247" s="4">
        <v>43533.863807870373</v>
      </c>
      <c r="I247" s="4">
        <v>43531.863807870373</v>
      </c>
      <c r="J247" s="2">
        <v>37</v>
      </c>
      <c r="K247" s="2">
        <v>106</v>
      </c>
      <c r="S247" s="72"/>
      <c r="T247" s="72"/>
      <c r="U247" s="72"/>
      <c r="AE247" s="4"/>
    </row>
    <row r="248" spans="1:31" ht="14.25" customHeight="1">
      <c r="A248" s="2">
        <v>253533</v>
      </c>
      <c r="B248" s="2" t="s">
        <v>39</v>
      </c>
      <c r="C248" s="2" t="s">
        <v>43</v>
      </c>
      <c r="D248" s="2" t="s">
        <v>32</v>
      </c>
      <c r="E248" s="2" t="s">
        <v>44</v>
      </c>
      <c r="F248" s="2" t="s">
        <v>34</v>
      </c>
      <c r="G248" s="4">
        <v>43525.866388888891</v>
      </c>
      <c r="H248" s="4">
        <v>43525.866388888891</v>
      </c>
      <c r="I248" s="4">
        <v>43531.866388888891</v>
      </c>
      <c r="J248" s="2">
        <v>0</v>
      </c>
      <c r="K248" s="2">
        <v>101</v>
      </c>
      <c r="S248" s="72"/>
      <c r="T248" s="72"/>
      <c r="U248" s="72"/>
      <c r="AE248" s="4"/>
    </row>
    <row r="249" spans="1:31" ht="14.25" customHeight="1">
      <c r="A249" s="2">
        <v>465936</v>
      </c>
      <c r="B249" s="2" t="s">
        <v>30</v>
      </c>
      <c r="C249" s="2" t="s">
        <v>45</v>
      </c>
      <c r="D249" s="2" t="s">
        <v>41</v>
      </c>
      <c r="E249" s="2" t="s">
        <v>44</v>
      </c>
      <c r="F249" s="2" t="s">
        <v>34</v>
      </c>
      <c r="G249" s="4">
        <v>43525.867777777778</v>
      </c>
      <c r="H249" s="4">
        <v>43536.867777777778</v>
      </c>
      <c r="I249" s="4">
        <v>43530.867777777778</v>
      </c>
      <c r="J249" s="2">
        <v>28</v>
      </c>
      <c r="K249" s="2">
        <v>125</v>
      </c>
      <c r="S249" s="72"/>
      <c r="T249" s="72"/>
      <c r="U249" s="72"/>
      <c r="AE249" s="4"/>
    </row>
    <row r="250" spans="1:31" ht="14.25" customHeight="1">
      <c r="A250" s="2">
        <v>37351</v>
      </c>
      <c r="B250" s="2" t="s">
        <v>39</v>
      </c>
      <c r="C250" s="2" t="s">
        <v>43</v>
      </c>
      <c r="D250" s="2" t="s">
        <v>41</v>
      </c>
      <c r="E250" s="2" t="s">
        <v>33</v>
      </c>
      <c r="F250" s="2" t="s">
        <v>34</v>
      </c>
      <c r="G250" s="4">
        <v>43525.871342592596</v>
      </c>
      <c r="H250" s="4">
        <v>43534.871342592596</v>
      </c>
      <c r="I250" s="4">
        <v>43532.871342592596</v>
      </c>
      <c r="J250" s="2">
        <v>25</v>
      </c>
      <c r="K250" s="2">
        <v>123</v>
      </c>
      <c r="S250" s="72"/>
      <c r="T250" s="72"/>
      <c r="U250" s="72"/>
      <c r="AE250" s="4"/>
    </row>
    <row r="251" spans="1:31" ht="14.25" customHeight="1">
      <c r="A251" s="2">
        <v>890800</v>
      </c>
      <c r="B251" s="2" t="s">
        <v>48</v>
      </c>
      <c r="C251" s="2" t="s">
        <v>31</v>
      </c>
      <c r="D251" s="2" t="s">
        <v>41</v>
      </c>
      <c r="E251" s="2" t="s">
        <v>44</v>
      </c>
      <c r="F251" s="2" t="s">
        <v>34</v>
      </c>
      <c r="G251" s="4">
        <v>43525.872337962966</v>
      </c>
      <c r="H251" s="4">
        <v>43530.872337962966</v>
      </c>
      <c r="I251" s="4">
        <v>43528.872337962966</v>
      </c>
      <c r="J251" s="2">
        <v>0</v>
      </c>
      <c r="K251" s="2">
        <v>122</v>
      </c>
      <c r="S251" s="72"/>
      <c r="T251" s="72"/>
      <c r="U251" s="72"/>
      <c r="AE251" s="4"/>
    </row>
    <row r="252" spans="1:31" ht="14.25" customHeight="1">
      <c r="A252" s="2">
        <v>825402</v>
      </c>
      <c r="B252" s="2" t="s">
        <v>42</v>
      </c>
      <c r="C252" s="2" t="s">
        <v>43</v>
      </c>
      <c r="D252" s="2" t="s">
        <v>41</v>
      </c>
      <c r="E252" s="2" t="s">
        <v>38</v>
      </c>
      <c r="F252" s="2" t="s">
        <v>34</v>
      </c>
      <c r="G252" s="4">
        <v>43525.873425925929</v>
      </c>
      <c r="H252" s="4">
        <v>43532.873425925929</v>
      </c>
      <c r="I252" s="4">
        <v>43529.873425925929</v>
      </c>
      <c r="J252" s="2">
        <v>26</v>
      </c>
      <c r="K252" s="2">
        <v>127</v>
      </c>
      <c r="S252" s="72"/>
      <c r="T252" s="72"/>
      <c r="U252" s="72"/>
      <c r="AE252" s="4"/>
    </row>
    <row r="253" spans="1:31" ht="14.25" customHeight="1">
      <c r="A253" s="2">
        <v>683364</v>
      </c>
      <c r="B253" s="2" t="s">
        <v>42</v>
      </c>
      <c r="C253" s="2" t="s">
        <v>40</v>
      </c>
      <c r="D253" s="2" t="s">
        <v>32</v>
      </c>
      <c r="E253" s="2" t="s">
        <v>44</v>
      </c>
      <c r="F253" s="2" t="s">
        <v>34</v>
      </c>
      <c r="G253" s="4">
        <v>43525.873553240737</v>
      </c>
      <c r="H253" s="4">
        <v>43532.873553240737</v>
      </c>
      <c r="I253" s="4">
        <v>43529.873553240737</v>
      </c>
      <c r="J253" s="2">
        <v>49</v>
      </c>
      <c r="K253" s="2">
        <v>114</v>
      </c>
      <c r="S253" s="72"/>
      <c r="T253" s="72"/>
      <c r="U253" s="72"/>
      <c r="AE253" s="4"/>
    </row>
    <row r="254" spans="1:31" ht="14.25" customHeight="1">
      <c r="A254" s="2">
        <v>430814</v>
      </c>
      <c r="B254" s="2" t="s">
        <v>39</v>
      </c>
      <c r="C254" s="2" t="s">
        <v>43</v>
      </c>
      <c r="D254" s="2" t="s">
        <v>41</v>
      </c>
      <c r="E254" s="2" t="s">
        <v>44</v>
      </c>
      <c r="F254" s="2" t="s">
        <v>34</v>
      </c>
      <c r="G254" s="4">
        <v>43525.877974537034</v>
      </c>
      <c r="H254" s="4">
        <v>43530.877974537034</v>
      </c>
      <c r="I254" s="4">
        <v>43528.877974537034</v>
      </c>
      <c r="J254" s="2">
        <v>69</v>
      </c>
      <c r="K254" s="2">
        <v>100</v>
      </c>
      <c r="S254" s="72"/>
      <c r="T254" s="72"/>
      <c r="U254" s="72"/>
      <c r="AE254" s="4"/>
    </row>
    <row r="255" spans="1:31" ht="14.25" customHeight="1">
      <c r="A255" s="2">
        <v>704883</v>
      </c>
      <c r="B255" s="2" t="s">
        <v>39</v>
      </c>
      <c r="C255" s="2" t="s">
        <v>37</v>
      </c>
      <c r="D255" s="2" t="s">
        <v>32</v>
      </c>
      <c r="E255" s="2" t="s">
        <v>33</v>
      </c>
      <c r="F255" s="2" t="s">
        <v>34</v>
      </c>
      <c r="G255" s="4">
        <v>43525.883379629631</v>
      </c>
      <c r="H255" s="4">
        <v>43531.883379629631</v>
      </c>
      <c r="I255" s="4">
        <v>43531.883379629631</v>
      </c>
      <c r="J255" s="2">
        <v>44</v>
      </c>
      <c r="K255" s="2">
        <v>113</v>
      </c>
      <c r="S255" s="72"/>
      <c r="T255" s="72"/>
      <c r="U255" s="72"/>
      <c r="AE255" s="4"/>
    </row>
    <row r="256" spans="1:31" ht="14.25" customHeight="1">
      <c r="A256" s="2">
        <v>479236</v>
      </c>
      <c r="B256" s="2" t="s">
        <v>39</v>
      </c>
      <c r="C256" s="2" t="s">
        <v>31</v>
      </c>
      <c r="D256" s="2" t="s">
        <v>32</v>
      </c>
      <c r="E256" s="2" t="s">
        <v>44</v>
      </c>
      <c r="F256" s="2" t="s">
        <v>34</v>
      </c>
      <c r="G256" s="4">
        <v>43525.884733796294</v>
      </c>
      <c r="H256" s="4">
        <v>43528.884733796294</v>
      </c>
      <c r="I256" s="4">
        <v>43530.884733796294</v>
      </c>
      <c r="J256" s="2">
        <v>34</v>
      </c>
      <c r="K256" s="2">
        <v>127</v>
      </c>
      <c r="S256" s="72"/>
      <c r="T256" s="72"/>
      <c r="U256" s="72"/>
      <c r="AE256" s="4"/>
    </row>
    <row r="257" spans="1:31" ht="14.25" customHeight="1">
      <c r="A257" s="2">
        <v>474595</v>
      </c>
      <c r="B257" s="2" t="s">
        <v>46</v>
      </c>
      <c r="C257" s="2" t="s">
        <v>45</v>
      </c>
      <c r="D257" s="2" t="s">
        <v>41</v>
      </c>
      <c r="E257" s="2" t="s">
        <v>33</v>
      </c>
      <c r="F257" s="2" t="s">
        <v>34</v>
      </c>
      <c r="G257" s="4">
        <v>43525.885254629633</v>
      </c>
      <c r="H257" s="4">
        <v>43529.885254629633</v>
      </c>
      <c r="I257" s="4">
        <v>43528.885254629633</v>
      </c>
      <c r="J257" s="2">
        <v>44</v>
      </c>
      <c r="K257" s="2">
        <v>120</v>
      </c>
      <c r="S257" s="72"/>
      <c r="T257" s="72"/>
      <c r="U257" s="72"/>
      <c r="AE257" s="4"/>
    </row>
    <row r="258" spans="1:31" ht="14.25" customHeight="1">
      <c r="A258" s="2">
        <v>211494</v>
      </c>
      <c r="B258" s="2" t="s">
        <v>42</v>
      </c>
      <c r="C258" s="2" t="s">
        <v>31</v>
      </c>
      <c r="D258" s="2" t="s">
        <v>41</v>
      </c>
      <c r="E258" s="2" t="s">
        <v>38</v>
      </c>
      <c r="F258" s="2" t="s">
        <v>34</v>
      </c>
      <c r="G258" s="4">
        <v>43525.886967592596</v>
      </c>
      <c r="H258" s="4">
        <v>43532.886967592596</v>
      </c>
      <c r="I258" s="4">
        <v>43531.886967592596</v>
      </c>
      <c r="J258" s="2">
        <v>0</v>
      </c>
      <c r="K258" s="2">
        <v>124</v>
      </c>
      <c r="S258" s="72"/>
      <c r="T258" s="72"/>
      <c r="U258" s="72"/>
      <c r="AE258" s="4"/>
    </row>
    <row r="259" spans="1:31" ht="14.25" customHeight="1">
      <c r="A259" s="2">
        <v>62344</v>
      </c>
      <c r="B259" s="2" t="s">
        <v>39</v>
      </c>
      <c r="C259" s="2" t="s">
        <v>31</v>
      </c>
      <c r="D259" s="2" t="s">
        <v>41</v>
      </c>
      <c r="E259" s="2" t="s">
        <v>44</v>
      </c>
      <c r="F259" s="2" t="s">
        <v>34</v>
      </c>
      <c r="G259" s="4">
        <v>43525.887280092589</v>
      </c>
      <c r="H259" s="4">
        <v>43530.887280092589</v>
      </c>
      <c r="I259" s="4">
        <v>43531.887280092589</v>
      </c>
      <c r="J259" s="2">
        <v>0</v>
      </c>
      <c r="K259" s="2">
        <v>126</v>
      </c>
      <c r="S259" s="72"/>
      <c r="T259" s="72"/>
      <c r="U259" s="72"/>
      <c r="AE259" s="4"/>
    </row>
    <row r="260" spans="1:31" ht="14.25" customHeight="1">
      <c r="A260" s="2">
        <v>688410</v>
      </c>
      <c r="B260" s="2" t="s">
        <v>39</v>
      </c>
      <c r="C260" s="2" t="s">
        <v>37</v>
      </c>
      <c r="D260" s="2" t="s">
        <v>32</v>
      </c>
      <c r="E260" s="2" t="s">
        <v>38</v>
      </c>
      <c r="F260" s="2" t="s">
        <v>34</v>
      </c>
      <c r="G260" s="4">
        <v>43525.887627314813</v>
      </c>
      <c r="H260" s="4">
        <v>43534.887627314813</v>
      </c>
      <c r="I260" s="4">
        <v>43532.887627314813</v>
      </c>
      <c r="J260" s="2">
        <v>27</v>
      </c>
      <c r="K260" s="2">
        <v>108</v>
      </c>
      <c r="S260" s="72"/>
      <c r="T260" s="72"/>
      <c r="U260" s="72"/>
      <c r="AE260" s="4"/>
    </row>
    <row r="261" spans="1:31" ht="14.25" customHeight="1">
      <c r="A261" s="2">
        <v>235626</v>
      </c>
      <c r="B261" s="2" t="s">
        <v>39</v>
      </c>
      <c r="C261" s="2" t="s">
        <v>31</v>
      </c>
      <c r="D261" s="2" t="s">
        <v>32</v>
      </c>
      <c r="E261" s="2" t="s">
        <v>38</v>
      </c>
      <c r="F261" s="2" t="s">
        <v>34</v>
      </c>
      <c r="G261" s="4">
        <v>43525.891967592594</v>
      </c>
      <c r="H261" s="4">
        <v>43533.891967592594</v>
      </c>
      <c r="I261" s="4">
        <v>43531.891967592594</v>
      </c>
      <c r="J261" s="2">
        <v>50</v>
      </c>
      <c r="K261" s="2">
        <v>130</v>
      </c>
      <c r="S261" s="72"/>
      <c r="T261" s="72"/>
      <c r="U261" s="72"/>
      <c r="AE261" s="4"/>
    </row>
    <row r="262" spans="1:31" ht="14.25" customHeight="1">
      <c r="A262" s="2">
        <v>672748</v>
      </c>
      <c r="B262" s="2" t="s">
        <v>36</v>
      </c>
      <c r="C262" s="2" t="s">
        <v>40</v>
      </c>
      <c r="D262" s="2" t="s">
        <v>32</v>
      </c>
      <c r="E262" s="2" t="s">
        <v>44</v>
      </c>
      <c r="F262" s="2" t="s">
        <v>34</v>
      </c>
      <c r="G262" s="4">
        <v>43525.892094907409</v>
      </c>
      <c r="H262" s="4">
        <v>43533.892094907409</v>
      </c>
      <c r="I262" s="4">
        <v>43530.892094907409</v>
      </c>
      <c r="J262" s="2">
        <v>63</v>
      </c>
      <c r="K262" s="2">
        <v>93</v>
      </c>
      <c r="S262" s="72"/>
      <c r="T262" s="72"/>
      <c r="U262" s="72"/>
      <c r="AE262" s="4"/>
    </row>
    <row r="263" spans="1:31" ht="14.25" customHeight="1">
      <c r="A263" s="2">
        <v>470179</v>
      </c>
      <c r="B263" s="2" t="s">
        <v>36</v>
      </c>
      <c r="C263" s="2" t="s">
        <v>37</v>
      </c>
      <c r="D263" s="2" t="s">
        <v>32</v>
      </c>
      <c r="E263" s="2" t="s">
        <v>33</v>
      </c>
      <c r="F263" s="2" t="s">
        <v>34</v>
      </c>
      <c r="G263" s="4">
        <v>43525.907800925925</v>
      </c>
      <c r="H263" s="4">
        <v>43532.907800925925</v>
      </c>
      <c r="I263" s="4">
        <v>43532.907800925925</v>
      </c>
      <c r="J263" s="2">
        <v>25</v>
      </c>
      <c r="K263" s="2">
        <v>115</v>
      </c>
      <c r="S263" s="72"/>
      <c r="T263" s="72"/>
      <c r="U263" s="72"/>
      <c r="AE263" s="4"/>
    </row>
    <row r="264" spans="1:31" ht="14.25" customHeight="1">
      <c r="A264" s="2">
        <v>312364</v>
      </c>
      <c r="B264" s="2" t="s">
        <v>36</v>
      </c>
      <c r="C264" s="2" t="s">
        <v>37</v>
      </c>
      <c r="D264" s="2" t="s">
        <v>32</v>
      </c>
      <c r="E264" s="2" t="s">
        <v>44</v>
      </c>
      <c r="F264" s="2" t="s">
        <v>34</v>
      </c>
      <c r="G264" s="4">
        <v>43525.911712962959</v>
      </c>
      <c r="H264" s="4">
        <v>43527.911712962959</v>
      </c>
      <c r="I264" s="4">
        <v>43532.911712962959</v>
      </c>
      <c r="J264" s="2">
        <v>31</v>
      </c>
      <c r="K264" s="2">
        <v>114</v>
      </c>
      <c r="S264" s="72"/>
      <c r="T264" s="72"/>
      <c r="U264" s="72"/>
      <c r="AE264" s="4"/>
    </row>
    <row r="265" spans="1:31" ht="14.25" customHeight="1">
      <c r="A265" s="2">
        <v>257505</v>
      </c>
      <c r="B265" s="2" t="s">
        <v>39</v>
      </c>
      <c r="C265" s="2" t="s">
        <v>31</v>
      </c>
      <c r="D265" s="2" t="s">
        <v>41</v>
      </c>
      <c r="E265" s="2" t="s">
        <v>33</v>
      </c>
      <c r="F265" s="2" t="s">
        <v>34</v>
      </c>
      <c r="G265" s="4">
        <v>43525.91306712963</v>
      </c>
      <c r="H265" s="4">
        <v>43532.91306712963</v>
      </c>
      <c r="I265" s="4">
        <v>43529.91306712963</v>
      </c>
      <c r="J265" s="2">
        <v>0</v>
      </c>
      <c r="K265" s="2">
        <v>129</v>
      </c>
      <c r="S265" s="72"/>
      <c r="T265" s="72"/>
      <c r="U265" s="72"/>
      <c r="AE265" s="4"/>
    </row>
    <row r="266" spans="1:31" ht="14.25" customHeight="1">
      <c r="A266" s="2">
        <v>391198</v>
      </c>
      <c r="B266" s="2" t="s">
        <v>36</v>
      </c>
      <c r="C266" s="2" t="s">
        <v>43</v>
      </c>
      <c r="D266" s="2" t="s">
        <v>41</v>
      </c>
      <c r="E266" s="2" t="s">
        <v>38</v>
      </c>
      <c r="F266" s="2" t="s">
        <v>34</v>
      </c>
      <c r="G266" s="4">
        <v>43525.914976851855</v>
      </c>
      <c r="H266" s="4">
        <v>43532.914976851855</v>
      </c>
      <c r="I266" s="4">
        <v>43529.914976851855</v>
      </c>
      <c r="J266" s="2">
        <v>44</v>
      </c>
      <c r="K266" s="2">
        <v>121</v>
      </c>
      <c r="S266" s="72"/>
      <c r="T266" s="72"/>
      <c r="U266" s="72"/>
      <c r="AE266" s="4"/>
    </row>
    <row r="267" spans="1:31" ht="14.25" customHeight="1">
      <c r="A267" s="2">
        <v>805979</v>
      </c>
      <c r="B267" s="2" t="s">
        <v>39</v>
      </c>
      <c r="C267" s="2" t="s">
        <v>43</v>
      </c>
      <c r="D267" s="2" t="s">
        <v>41</v>
      </c>
      <c r="E267" s="2" t="s">
        <v>33</v>
      </c>
      <c r="F267" s="2" t="s">
        <v>34</v>
      </c>
      <c r="G267" s="4">
        <v>43525.916006944448</v>
      </c>
      <c r="H267" s="4">
        <v>43535.916006944448</v>
      </c>
      <c r="I267" s="4">
        <v>43531.916006944448</v>
      </c>
      <c r="J267" s="2">
        <v>31</v>
      </c>
      <c r="K267" s="2">
        <v>128</v>
      </c>
      <c r="S267" s="72"/>
      <c r="T267" s="72"/>
      <c r="U267" s="72"/>
      <c r="AE267" s="4"/>
    </row>
    <row r="268" spans="1:31" ht="14.25" customHeight="1">
      <c r="A268" s="2">
        <v>961551</v>
      </c>
      <c r="B268" s="2" t="s">
        <v>36</v>
      </c>
      <c r="C268" s="2" t="s">
        <v>43</v>
      </c>
      <c r="D268" s="2" t="s">
        <v>41</v>
      </c>
      <c r="E268" s="2" t="s">
        <v>44</v>
      </c>
      <c r="F268" s="2" t="s">
        <v>34</v>
      </c>
      <c r="G268" s="4">
        <v>43525.922569444447</v>
      </c>
      <c r="H268" s="4">
        <v>43527.922569444447</v>
      </c>
      <c r="I268" s="4">
        <v>43529.922569444447</v>
      </c>
      <c r="J268" s="2">
        <v>59</v>
      </c>
      <c r="K268" s="2">
        <v>106</v>
      </c>
      <c r="S268" s="72"/>
      <c r="T268" s="72"/>
      <c r="U268" s="72"/>
      <c r="AE268" s="4"/>
    </row>
    <row r="269" spans="1:31" ht="14.25" customHeight="1">
      <c r="A269" s="2">
        <v>129090</v>
      </c>
      <c r="B269" s="2" t="s">
        <v>39</v>
      </c>
      <c r="C269" s="2" t="s">
        <v>43</v>
      </c>
      <c r="D269" s="2" t="s">
        <v>32</v>
      </c>
      <c r="E269" s="2" t="s">
        <v>38</v>
      </c>
      <c r="F269" s="2" t="s">
        <v>34</v>
      </c>
      <c r="G269" s="4">
        <v>43525.923182870371</v>
      </c>
      <c r="H269" s="4">
        <v>43531.923182870371</v>
      </c>
      <c r="I269" s="4">
        <v>43530.923182870371</v>
      </c>
      <c r="J269" s="2">
        <v>0</v>
      </c>
      <c r="K269" s="2">
        <v>129</v>
      </c>
      <c r="S269" s="72"/>
      <c r="T269" s="72"/>
      <c r="U269" s="72"/>
      <c r="AE269" s="4"/>
    </row>
    <row r="270" spans="1:31" ht="14.25" customHeight="1">
      <c r="A270" s="2">
        <v>846615</v>
      </c>
      <c r="B270" s="2" t="s">
        <v>49</v>
      </c>
      <c r="C270" s="2" t="s">
        <v>37</v>
      </c>
      <c r="D270" s="2" t="s">
        <v>41</v>
      </c>
      <c r="E270" s="2" t="s">
        <v>33</v>
      </c>
      <c r="F270" s="2" t="s">
        <v>34</v>
      </c>
      <c r="G270" s="4">
        <v>43525.92359953704</v>
      </c>
      <c r="H270" s="4">
        <v>43532.92359953704</v>
      </c>
      <c r="I270" s="4">
        <v>43532.92359953704</v>
      </c>
      <c r="J270" s="2">
        <v>37</v>
      </c>
      <c r="K270" s="2">
        <v>109</v>
      </c>
      <c r="S270" s="72"/>
      <c r="T270" s="72"/>
      <c r="U270" s="72"/>
      <c r="AE270" s="4"/>
    </row>
    <row r="271" spans="1:31" ht="14.25" customHeight="1">
      <c r="A271" s="2">
        <v>362032</v>
      </c>
      <c r="B271" s="2" t="s">
        <v>36</v>
      </c>
      <c r="C271" s="2" t="s">
        <v>31</v>
      </c>
      <c r="D271" s="2" t="s">
        <v>32</v>
      </c>
      <c r="E271" s="2" t="s">
        <v>44</v>
      </c>
      <c r="F271" s="2" t="s">
        <v>34</v>
      </c>
      <c r="G271" s="4">
        <v>43525.927187499998</v>
      </c>
      <c r="H271" s="4">
        <v>43528.927187499998</v>
      </c>
      <c r="I271" s="4">
        <v>43529.927187499998</v>
      </c>
      <c r="J271" s="2">
        <v>45</v>
      </c>
      <c r="K271" s="2">
        <v>126</v>
      </c>
      <c r="S271" s="72"/>
      <c r="T271" s="72"/>
      <c r="U271" s="72"/>
      <c r="AE271" s="4"/>
    </row>
    <row r="272" spans="1:31" ht="14.25" customHeight="1">
      <c r="A272" s="2">
        <v>625283</v>
      </c>
      <c r="B272" s="2" t="s">
        <v>30</v>
      </c>
      <c r="C272" s="2" t="s">
        <v>37</v>
      </c>
      <c r="D272" s="2" t="s">
        <v>41</v>
      </c>
      <c r="E272" s="2" t="s">
        <v>44</v>
      </c>
      <c r="F272" s="2" t="s">
        <v>34</v>
      </c>
      <c r="G272" s="4">
        <v>43525.929050925923</v>
      </c>
      <c r="H272" s="4">
        <v>43531.929050925923</v>
      </c>
      <c r="I272" s="4">
        <v>43528.929050925923</v>
      </c>
      <c r="J272" s="2">
        <v>87</v>
      </c>
      <c r="K272" s="2">
        <v>92</v>
      </c>
      <c r="S272" s="72"/>
      <c r="T272" s="72"/>
      <c r="U272" s="72"/>
      <c r="AE272" s="4"/>
    </row>
    <row r="273" spans="1:31" ht="14.25" customHeight="1">
      <c r="A273" s="2">
        <v>964746</v>
      </c>
      <c r="B273" s="2" t="s">
        <v>42</v>
      </c>
      <c r="C273" s="2" t="s">
        <v>31</v>
      </c>
      <c r="D273" s="2" t="s">
        <v>41</v>
      </c>
      <c r="E273" s="2" t="s">
        <v>44</v>
      </c>
      <c r="F273" s="2" t="s">
        <v>34</v>
      </c>
      <c r="G273" s="4">
        <v>43525.932858796295</v>
      </c>
      <c r="H273" s="4">
        <v>43530.932858796295</v>
      </c>
      <c r="I273" s="4">
        <v>43531.932858796295</v>
      </c>
      <c r="J273" s="2">
        <v>0</v>
      </c>
      <c r="K273" s="2">
        <v>109</v>
      </c>
      <c r="S273" s="72"/>
      <c r="T273" s="72"/>
      <c r="U273" s="72"/>
      <c r="AE273" s="4"/>
    </row>
    <row r="274" spans="1:31" ht="14.25" customHeight="1">
      <c r="A274" s="2">
        <v>919926</v>
      </c>
      <c r="B274" s="2" t="s">
        <v>48</v>
      </c>
      <c r="C274" s="2" t="s">
        <v>40</v>
      </c>
      <c r="D274" s="2" t="s">
        <v>41</v>
      </c>
      <c r="E274" s="2" t="s">
        <v>38</v>
      </c>
      <c r="F274" s="2" t="s">
        <v>34</v>
      </c>
      <c r="G274" s="4">
        <v>43525.93445601852</v>
      </c>
      <c r="H274" s="4">
        <v>43526.93445601852</v>
      </c>
      <c r="I274" s="4">
        <v>43530.93445601852</v>
      </c>
      <c r="J274" s="2">
        <v>43</v>
      </c>
      <c r="K274" s="2">
        <v>105</v>
      </c>
      <c r="S274" s="72"/>
      <c r="T274" s="72"/>
      <c r="U274" s="72"/>
      <c r="AE274" s="4"/>
    </row>
    <row r="275" spans="1:31" ht="14.25" customHeight="1">
      <c r="A275" s="2">
        <v>780034</v>
      </c>
      <c r="B275" s="2" t="s">
        <v>36</v>
      </c>
      <c r="C275" s="2" t="s">
        <v>37</v>
      </c>
      <c r="D275" s="2" t="s">
        <v>32</v>
      </c>
      <c r="E275" s="2" t="s">
        <v>38</v>
      </c>
      <c r="F275" s="2" t="s">
        <v>34</v>
      </c>
      <c r="G275" s="4">
        <v>43525.949363425927</v>
      </c>
      <c r="H275" s="4">
        <v>43529.949363425927</v>
      </c>
      <c r="I275" s="4">
        <v>43530.949363425927</v>
      </c>
      <c r="J275" s="2">
        <v>43</v>
      </c>
      <c r="K275" s="2">
        <v>108</v>
      </c>
      <c r="S275" s="72"/>
      <c r="T275" s="72"/>
      <c r="U275" s="72"/>
      <c r="AE275" s="4"/>
    </row>
    <row r="276" spans="1:31" ht="14.25" customHeight="1">
      <c r="A276" s="2">
        <v>192350</v>
      </c>
      <c r="B276" s="2" t="s">
        <v>39</v>
      </c>
      <c r="C276" s="2" t="s">
        <v>37</v>
      </c>
      <c r="D276" s="2" t="s">
        <v>32</v>
      </c>
      <c r="E276" s="2" t="s">
        <v>38</v>
      </c>
      <c r="F276" s="2" t="s">
        <v>34</v>
      </c>
      <c r="G276" s="4">
        <v>43525.950555555559</v>
      </c>
      <c r="H276" s="4">
        <v>43534.950555555559</v>
      </c>
      <c r="I276" s="4">
        <v>43531.950555555559</v>
      </c>
      <c r="J276" s="2">
        <v>46</v>
      </c>
      <c r="K276" s="2">
        <v>109</v>
      </c>
      <c r="S276" s="72"/>
      <c r="T276" s="72"/>
      <c r="U276" s="72"/>
      <c r="AE276" s="4"/>
    </row>
    <row r="277" spans="1:31" ht="14.25" customHeight="1">
      <c r="A277" s="2">
        <v>789290</v>
      </c>
      <c r="B277" s="2" t="s">
        <v>39</v>
      </c>
      <c r="C277" s="2" t="s">
        <v>45</v>
      </c>
      <c r="D277" s="2" t="s">
        <v>32</v>
      </c>
      <c r="E277" s="2" t="s">
        <v>38</v>
      </c>
      <c r="F277" s="2" t="s">
        <v>34</v>
      </c>
      <c r="G277" s="4">
        <v>43525.952476851853</v>
      </c>
      <c r="H277" s="4">
        <v>43529.952476851853</v>
      </c>
      <c r="I277" s="4">
        <v>43529.952476851853</v>
      </c>
      <c r="J277" s="2">
        <v>44</v>
      </c>
      <c r="K277" s="2">
        <v>123</v>
      </c>
      <c r="S277" s="72"/>
      <c r="T277" s="72"/>
      <c r="U277" s="72"/>
      <c r="AE277" s="4"/>
    </row>
    <row r="278" spans="1:31" ht="14.25" customHeight="1">
      <c r="A278" s="2">
        <v>949472</v>
      </c>
      <c r="B278" s="2" t="s">
        <v>47</v>
      </c>
      <c r="C278" s="2" t="s">
        <v>43</v>
      </c>
      <c r="D278" s="2" t="s">
        <v>41</v>
      </c>
      <c r="E278" s="2" t="s">
        <v>44</v>
      </c>
      <c r="F278" s="2" t="s">
        <v>34</v>
      </c>
      <c r="G278" s="4">
        <v>43525.952569444446</v>
      </c>
      <c r="H278" s="4">
        <v>43531.952569444446</v>
      </c>
      <c r="I278" s="4">
        <v>43529.952569444446</v>
      </c>
      <c r="J278" s="2">
        <v>27</v>
      </c>
      <c r="K278" s="2">
        <v>124</v>
      </c>
      <c r="S278" s="72"/>
      <c r="T278" s="72"/>
      <c r="U278" s="72"/>
      <c r="AE278" s="4"/>
    </row>
    <row r="279" spans="1:31" ht="14.25" customHeight="1">
      <c r="A279" s="2">
        <v>38725</v>
      </c>
      <c r="B279" s="2" t="s">
        <v>36</v>
      </c>
      <c r="C279" s="2" t="s">
        <v>40</v>
      </c>
      <c r="D279" s="2" t="s">
        <v>41</v>
      </c>
      <c r="E279" s="2" t="s">
        <v>33</v>
      </c>
      <c r="F279" s="2" t="s">
        <v>34</v>
      </c>
      <c r="G279" s="4">
        <v>43525.954375000001</v>
      </c>
      <c r="H279" s="4">
        <v>43532.954375000001</v>
      </c>
      <c r="I279" s="4">
        <v>43532.954375000001</v>
      </c>
      <c r="J279" s="2">
        <v>25</v>
      </c>
      <c r="K279" s="2">
        <v>112</v>
      </c>
      <c r="S279" s="72"/>
      <c r="T279" s="72"/>
      <c r="U279" s="72"/>
      <c r="AE279" s="4"/>
    </row>
    <row r="280" spans="1:31" ht="14.25" customHeight="1">
      <c r="A280" s="2">
        <v>561453</v>
      </c>
      <c r="B280" s="2" t="s">
        <v>47</v>
      </c>
      <c r="C280" s="2" t="s">
        <v>43</v>
      </c>
      <c r="D280" s="2" t="s">
        <v>32</v>
      </c>
      <c r="E280" s="2" t="s">
        <v>33</v>
      </c>
      <c r="F280" s="2" t="s">
        <v>34</v>
      </c>
      <c r="G280" s="4">
        <v>43525.956435185188</v>
      </c>
      <c r="H280" s="4">
        <v>43530.956435185188</v>
      </c>
      <c r="I280" s="4">
        <v>43532.956435185188</v>
      </c>
      <c r="J280" s="2">
        <v>0</v>
      </c>
      <c r="K280" s="2">
        <v>121</v>
      </c>
      <c r="S280" s="72"/>
      <c r="T280" s="72"/>
      <c r="U280" s="72"/>
      <c r="AE280" s="4"/>
    </row>
    <row r="281" spans="1:31" ht="14.25" customHeight="1">
      <c r="A281" s="2">
        <v>892248</v>
      </c>
      <c r="B281" s="2" t="s">
        <v>39</v>
      </c>
      <c r="C281" s="2" t="s">
        <v>37</v>
      </c>
      <c r="D281" s="2" t="s">
        <v>41</v>
      </c>
      <c r="E281" s="2" t="s">
        <v>44</v>
      </c>
      <c r="F281" s="2" t="s">
        <v>34</v>
      </c>
      <c r="G281" s="4">
        <v>43525.961458333331</v>
      </c>
      <c r="H281" s="4">
        <v>43530.961458333331</v>
      </c>
      <c r="I281" s="4">
        <v>43532.961458333331</v>
      </c>
      <c r="J281" s="2">
        <v>45</v>
      </c>
      <c r="K281" s="2">
        <v>110</v>
      </c>
      <c r="S281" s="72"/>
      <c r="T281" s="72"/>
      <c r="U281" s="72"/>
      <c r="AE281" s="4"/>
    </row>
    <row r="282" spans="1:31" ht="14.25" customHeight="1">
      <c r="A282" s="2">
        <v>91517</v>
      </c>
      <c r="B282" s="2" t="s">
        <v>39</v>
      </c>
      <c r="C282" s="2" t="s">
        <v>40</v>
      </c>
      <c r="D282" s="2" t="s">
        <v>41</v>
      </c>
      <c r="E282" s="2" t="s">
        <v>33</v>
      </c>
      <c r="F282" s="2" t="s">
        <v>34</v>
      </c>
      <c r="G282" s="4">
        <v>43525.963287037041</v>
      </c>
      <c r="H282" s="4">
        <v>43528.963287037041</v>
      </c>
      <c r="I282" s="4">
        <v>43532.963287037041</v>
      </c>
      <c r="J282" s="2">
        <v>29</v>
      </c>
      <c r="K282" s="2">
        <v>114</v>
      </c>
      <c r="S282" s="72"/>
      <c r="T282" s="72"/>
      <c r="U282" s="72"/>
      <c r="AE282" s="4"/>
    </row>
    <row r="283" spans="1:31" ht="14.25" customHeight="1">
      <c r="A283" s="2">
        <v>785572</v>
      </c>
      <c r="B283" s="2" t="s">
        <v>36</v>
      </c>
      <c r="C283" s="2" t="s">
        <v>37</v>
      </c>
      <c r="D283" s="2" t="s">
        <v>41</v>
      </c>
      <c r="E283" s="2" t="s">
        <v>44</v>
      </c>
      <c r="F283" s="2" t="s">
        <v>34</v>
      </c>
      <c r="G283" s="4">
        <v>43525.964328703703</v>
      </c>
      <c r="H283" s="4">
        <v>43527.964328703703</v>
      </c>
      <c r="I283" s="4">
        <v>43532.964328703703</v>
      </c>
      <c r="J283" s="2">
        <v>72</v>
      </c>
      <c r="K283" s="2">
        <v>93</v>
      </c>
      <c r="S283" s="72"/>
      <c r="T283" s="72"/>
      <c r="U283" s="72"/>
      <c r="AE283" s="4"/>
    </row>
    <row r="284" spans="1:31" ht="14.25" customHeight="1">
      <c r="A284" s="2">
        <v>245704</v>
      </c>
      <c r="B284" s="2" t="s">
        <v>39</v>
      </c>
      <c r="C284" s="2" t="s">
        <v>31</v>
      </c>
      <c r="D284" s="2" t="s">
        <v>32</v>
      </c>
      <c r="E284" s="2" t="s">
        <v>44</v>
      </c>
      <c r="F284" s="2" t="s">
        <v>34</v>
      </c>
      <c r="G284" s="4">
        <v>43525.971770833334</v>
      </c>
      <c r="H284" s="4">
        <v>43529.971770833334</v>
      </c>
      <c r="I284" s="4">
        <v>43532.971770833334</v>
      </c>
      <c r="J284" s="2">
        <v>88</v>
      </c>
      <c r="K284" s="2">
        <v>102</v>
      </c>
      <c r="S284" s="72"/>
      <c r="T284" s="72"/>
      <c r="U284" s="72"/>
      <c r="AE284" s="4"/>
    </row>
    <row r="285" spans="1:31" ht="14.25" customHeight="1">
      <c r="A285" s="2">
        <v>554678</v>
      </c>
      <c r="B285" s="2" t="s">
        <v>36</v>
      </c>
      <c r="C285" s="2" t="s">
        <v>43</v>
      </c>
      <c r="D285" s="2" t="s">
        <v>41</v>
      </c>
      <c r="E285" s="2" t="s">
        <v>44</v>
      </c>
      <c r="F285" s="2" t="s">
        <v>34</v>
      </c>
      <c r="G285" s="4">
        <v>43525.97415509259</v>
      </c>
      <c r="H285" s="4">
        <v>43531.97415509259</v>
      </c>
      <c r="I285" s="4">
        <v>43532.97415509259</v>
      </c>
      <c r="J285" s="2">
        <v>68</v>
      </c>
      <c r="K285" s="2">
        <v>108</v>
      </c>
      <c r="S285" s="72"/>
      <c r="T285" s="72"/>
      <c r="U285" s="72"/>
      <c r="AE285" s="4"/>
    </row>
    <row r="286" spans="1:31" ht="14.25" customHeight="1">
      <c r="A286" s="2">
        <v>705732</v>
      </c>
      <c r="B286" s="2" t="s">
        <v>30</v>
      </c>
      <c r="C286" s="2" t="s">
        <v>37</v>
      </c>
      <c r="D286" s="2" t="s">
        <v>41</v>
      </c>
      <c r="E286" s="2" t="s">
        <v>44</v>
      </c>
      <c r="F286" s="2" t="s">
        <v>34</v>
      </c>
      <c r="G286" s="4">
        <v>43525.97996527778</v>
      </c>
      <c r="H286" s="4">
        <v>43527.97996527778</v>
      </c>
      <c r="I286" s="4">
        <v>43532.97996527778</v>
      </c>
      <c r="J286" s="2">
        <v>32</v>
      </c>
      <c r="K286" s="2">
        <v>114</v>
      </c>
      <c r="S286" s="72"/>
      <c r="T286" s="72"/>
      <c r="U286" s="72"/>
      <c r="AE286" s="4"/>
    </row>
    <row r="287" spans="1:31" ht="14.25" customHeight="1">
      <c r="A287" s="2">
        <v>426803</v>
      </c>
      <c r="B287" s="2" t="s">
        <v>47</v>
      </c>
      <c r="C287" s="2" t="s">
        <v>31</v>
      </c>
      <c r="D287" s="2" t="s">
        <v>32</v>
      </c>
      <c r="E287" s="2" t="s">
        <v>44</v>
      </c>
      <c r="F287" s="2" t="s">
        <v>34</v>
      </c>
      <c r="G287" s="4">
        <v>43525.981030092589</v>
      </c>
      <c r="H287" s="4">
        <v>43525.981030092589</v>
      </c>
      <c r="I287" s="4">
        <v>43530.981030092589</v>
      </c>
      <c r="J287" s="2">
        <v>71</v>
      </c>
      <c r="K287" s="2">
        <v>101</v>
      </c>
      <c r="S287" s="72"/>
      <c r="T287" s="72"/>
      <c r="U287" s="72"/>
      <c r="AE287" s="4"/>
    </row>
    <row r="288" spans="1:31" ht="14.25" customHeight="1">
      <c r="A288" s="2">
        <v>312374</v>
      </c>
      <c r="B288" s="2" t="s">
        <v>36</v>
      </c>
      <c r="C288" s="2" t="s">
        <v>43</v>
      </c>
      <c r="D288" s="2" t="s">
        <v>41</v>
      </c>
      <c r="E288" s="2" t="s">
        <v>44</v>
      </c>
      <c r="F288" s="2" t="s">
        <v>34</v>
      </c>
      <c r="G288" s="4">
        <v>43525.9844212963</v>
      </c>
      <c r="H288" s="4">
        <v>43527.9844212963</v>
      </c>
      <c r="I288" s="4">
        <v>43528.9844212963</v>
      </c>
      <c r="J288" s="2">
        <v>62</v>
      </c>
      <c r="K288" s="2">
        <v>104</v>
      </c>
      <c r="S288" s="72"/>
      <c r="T288" s="72"/>
      <c r="U288" s="72"/>
      <c r="AE288" s="4"/>
    </row>
    <row r="289" spans="1:31" ht="14.25" customHeight="1">
      <c r="A289" s="2">
        <v>523461</v>
      </c>
      <c r="B289" s="2" t="s">
        <v>48</v>
      </c>
      <c r="C289" s="2" t="s">
        <v>45</v>
      </c>
      <c r="D289" s="2" t="s">
        <v>32</v>
      </c>
      <c r="E289" s="2" t="s">
        <v>33</v>
      </c>
      <c r="F289" s="2" t="s">
        <v>34</v>
      </c>
      <c r="G289" s="4">
        <v>43525.985115740739</v>
      </c>
      <c r="H289" s="4">
        <v>43531.985115740739</v>
      </c>
      <c r="I289" s="4">
        <v>43529.985115740739</v>
      </c>
      <c r="J289" s="2">
        <v>46</v>
      </c>
      <c r="K289" s="2">
        <v>128</v>
      </c>
      <c r="S289" s="72"/>
      <c r="T289" s="72"/>
      <c r="U289" s="72"/>
      <c r="AE289" s="4"/>
    </row>
    <row r="290" spans="1:31" ht="14.25" customHeight="1">
      <c r="A290" s="2">
        <v>303359</v>
      </c>
      <c r="B290" s="2" t="s">
        <v>30</v>
      </c>
      <c r="C290" s="2" t="s">
        <v>45</v>
      </c>
      <c r="D290" s="2" t="s">
        <v>32</v>
      </c>
      <c r="E290" s="2" t="s">
        <v>33</v>
      </c>
      <c r="F290" s="2" t="s">
        <v>34</v>
      </c>
      <c r="G290" s="4">
        <v>43525.988622685189</v>
      </c>
      <c r="H290" s="4">
        <v>43529.988622685189</v>
      </c>
      <c r="I290" s="4">
        <v>43528.988622685189</v>
      </c>
      <c r="J290" s="2">
        <v>41</v>
      </c>
      <c r="K290" s="2">
        <v>124</v>
      </c>
      <c r="S290" s="72"/>
      <c r="T290" s="72"/>
      <c r="U290" s="72"/>
      <c r="AE290" s="4"/>
    </row>
    <row r="291" spans="1:31" ht="14.25" customHeight="1">
      <c r="A291" s="2">
        <v>687978</v>
      </c>
      <c r="B291" s="2" t="s">
        <v>39</v>
      </c>
      <c r="C291" s="2" t="s">
        <v>45</v>
      </c>
      <c r="D291" s="2" t="s">
        <v>41</v>
      </c>
      <c r="E291" s="2" t="s">
        <v>38</v>
      </c>
      <c r="F291" s="2" t="s">
        <v>34</v>
      </c>
      <c r="G291" s="4">
        <v>43525.99454861111</v>
      </c>
      <c r="H291" s="4">
        <v>43530.99454861111</v>
      </c>
      <c r="I291" s="4">
        <v>43528.99454861111</v>
      </c>
      <c r="J291" s="2">
        <v>37</v>
      </c>
      <c r="K291" s="2">
        <v>123</v>
      </c>
      <c r="S291" s="72"/>
      <c r="T291" s="72"/>
      <c r="U291" s="72"/>
      <c r="AE291" s="4"/>
    </row>
    <row r="292" spans="1:31" ht="14.25" customHeight="1">
      <c r="A292" s="2">
        <v>603066</v>
      </c>
      <c r="B292" s="2" t="s">
        <v>39</v>
      </c>
      <c r="C292" s="2" t="s">
        <v>31</v>
      </c>
      <c r="D292" s="2" t="s">
        <v>32</v>
      </c>
      <c r="E292" s="2" t="s">
        <v>38</v>
      </c>
      <c r="F292" s="2" t="s">
        <v>34</v>
      </c>
      <c r="G292" s="4">
        <v>43525.997233796297</v>
      </c>
      <c r="H292" s="4">
        <v>43531.997233796297</v>
      </c>
      <c r="I292" s="4">
        <v>43530.997233796297</v>
      </c>
      <c r="J292" s="2">
        <v>27</v>
      </c>
      <c r="K292" s="2">
        <v>122</v>
      </c>
      <c r="S292" s="72"/>
      <c r="T292" s="72"/>
      <c r="U292" s="72"/>
      <c r="AE292" s="4"/>
    </row>
    <row r="293" spans="1:31" ht="14.25" customHeight="1">
      <c r="A293" s="2">
        <v>228840</v>
      </c>
      <c r="B293" s="2" t="s">
        <v>30</v>
      </c>
      <c r="C293" s="2" t="s">
        <v>37</v>
      </c>
      <c r="D293" s="2" t="s">
        <v>41</v>
      </c>
      <c r="E293" s="2" t="s">
        <v>44</v>
      </c>
      <c r="F293" s="2" t="s">
        <v>34</v>
      </c>
      <c r="G293" s="4">
        <v>43525.998206018521</v>
      </c>
      <c r="H293" s="4">
        <v>43530.998206018521</v>
      </c>
      <c r="I293" s="4">
        <v>43532.998206018521</v>
      </c>
      <c r="J293" s="2">
        <v>82</v>
      </c>
      <c r="K293" s="2">
        <v>87</v>
      </c>
      <c r="S293" s="72"/>
      <c r="T293" s="72"/>
      <c r="U293" s="72"/>
      <c r="AE293" s="4"/>
    </row>
    <row r="294" spans="1:31" ht="14.25" customHeight="1">
      <c r="A294" s="2">
        <v>674982</v>
      </c>
      <c r="B294" s="2" t="s">
        <v>42</v>
      </c>
      <c r="C294" s="2" t="s">
        <v>37</v>
      </c>
      <c r="D294" s="2" t="s">
        <v>32</v>
      </c>
      <c r="E294" s="2" t="s">
        <v>38</v>
      </c>
      <c r="F294" s="2" t="s">
        <v>34</v>
      </c>
      <c r="G294" s="4">
        <v>43525.999432870369</v>
      </c>
      <c r="H294" s="4">
        <v>43529.999432870369</v>
      </c>
      <c r="I294" s="4">
        <v>43528.999432870369</v>
      </c>
      <c r="J294" s="2">
        <v>39</v>
      </c>
      <c r="K294" s="2">
        <v>113</v>
      </c>
      <c r="S294" s="72"/>
      <c r="T294" s="72"/>
      <c r="U294" s="72"/>
      <c r="AE294" s="4"/>
    </row>
    <row r="295" spans="1:31" ht="14.25" customHeight="1">
      <c r="A295" s="2">
        <v>924488</v>
      </c>
      <c r="B295" s="2" t="s">
        <v>36</v>
      </c>
      <c r="C295" s="2" t="s">
        <v>37</v>
      </c>
      <c r="D295" s="2" t="s">
        <v>32</v>
      </c>
      <c r="E295" s="2" t="s">
        <v>44</v>
      </c>
      <c r="F295" s="2" t="s">
        <v>34</v>
      </c>
      <c r="G295" s="4">
        <v>43526.000196759262</v>
      </c>
      <c r="H295" s="4">
        <v>43526.000196759262</v>
      </c>
      <c r="I295" s="4">
        <v>43532.000196759262</v>
      </c>
      <c r="J295" s="2">
        <v>73</v>
      </c>
      <c r="K295" s="2">
        <v>95</v>
      </c>
      <c r="S295" s="72"/>
      <c r="T295" s="72"/>
      <c r="U295" s="72"/>
      <c r="AE295" s="4"/>
    </row>
    <row r="296" spans="1:31" ht="14.25" customHeight="1">
      <c r="A296" s="2">
        <v>557964</v>
      </c>
      <c r="B296" s="2" t="s">
        <v>36</v>
      </c>
      <c r="C296" s="2" t="s">
        <v>43</v>
      </c>
      <c r="D296" s="2" t="s">
        <v>32</v>
      </c>
      <c r="E296" s="2" t="s">
        <v>44</v>
      </c>
      <c r="F296" s="2" t="s">
        <v>34</v>
      </c>
      <c r="G296" s="4">
        <v>43526.006006944444</v>
      </c>
      <c r="H296" s="4">
        <v>43529.006006944444</v>
      </c>
      <c r="I296" s="4">
        <v>43531.006006944444</v>
      </c>
      <c r="J296" s="2">
        <v>0</v>
      </c>
      <c r="K296" s="2">
        <v>129</v>
      </c>
      <c r="S296" s="72"/>
      <c r="T296" s="72"/>
      <c r="U296" s="72"/>
      <c r="AE296" s="4"/>
    </row>
    <row r="297" spans="1:31" ht="14.25" customHeight="1">
      <c r="A297" s="2">
        <v>526571</v>
      </c>
      <c r="B297" s="2" t="s">
        <v>47</v>
      </c>
      <c r="C297" s="2" t="s">
        <v>40</v>
      </c>
      <c r="D297" s="2" t="s">
        <v>32</v>
      </c>
      <c r="E297" s="2" t="s">
        <v>33</v>
      </c>
      <c r="F297" s="2" t="s">
        <v>34</v>
      </c>
      <c r="G297" s="4">
        <v>43526.012766203705</v>
      </c>
      <c r="H297" s="4">
        <v>43529.012766203705</v>
      </c>
      <c r="I297" s="4">
        <v>43530.012766203705</v>
      </c>
      <c r="J297" s="2">
        <v>26</v>
      </c>
      <c r="K297" s="2">
        <v>106</v>
      </c>
      <c r="S297" s="72"/>
      <c r="T297" s="72"/>
      <c r="U297" s="72"/>
      <c r="AE297" s="4"/>
    </row>
    <row r="298" spans="1:31" ht="14.25" customHeight="1">
      <c r="A298" s="2">
        <v>146368</v>
      </c>
      <c r="B298" s="2" t="s">
        <v>36</v>
      </c>
      <c r="C298" s="2" t="s">
        <v>45</v>
      </c>
      <c r="D298" s="2" t="s">
        <v>41</v>
      </c>
      <c r="E298" s="2" t="s">
        <v>44</v>
      </c>
      <c r="F298" s="2" t="s">
        <v>34</v>
      </c>
      <c r="G298" s="4">
        <v>43526.019363425927</v>
      </c>
      <c r="H298" s="4">
        <v>43536.019363425927</v>
      </c>
      <c r="I298" s="4">
        <v>43533.019363425927</v>
      </c>
      <c r="J298" s="2">
        <v>29</v>
      </c>
      <c r="K298" s="2">
        <v>129</v>
      </c>
      <c r="S298" s="72"/>
      <c r="T298" s="72"/>
      <c r="U298" s="72"/>
      <c r="AE298" s="4"/>
    </row>
    <row r="299" spans="1:31" ht="14.25" customHeight="1">
      <c r="A299" s="2">
        <v>371869</v>
      </c>
      <c r="B299" s="2" t="s">
        <v>46</v>
      </c>
      <c r="C299" s="2" t="s">
        <v>31</v>
      </c>
      <c r="D299" s="2" t="s">
        <v>41</v>
      </c>
      <c r="E299" s="2" t="s">
        <v>33</v>
      </c>
      <c r="F299" s="2" t="s">
        <v>34</v>
      </c>
      <c r="G299" s="4">
        <v>43526.028749999998</v>
      </c>
      <c r="H299" s="4">
        <v>43529.028749999998</v>
      </c>
      <c r="I299" s="4">
        <v>43529.028749999998</v>
      </c>
      <c r="J299" s="2">
        <v>0</v>
      </c>
      <c r="K299" s="2">
        <v>128</v>
      </c>
      <c r="S299" s="72"/>
      <c r="T299" s="72"/>
      <c r="U299" s="72"/>
      <c r="AE299" s="4"/>
    </row>
    <row r="300" spans="1:31" ht="14.25" customHeight="1">
      <c r="A300" s="2">
        <v>111750</v>
      </c>
      <c r="B300" s="2" t="s">
        <v>39</v>
      </c>
      <c r="C300" s="2" t="s">
        <v>40</v>
      </c>
      <c r="D300" s="2" t="s">
        <v>41</v>
      </c>
      <c r="E300" s="2" t="s">
        <v>38</v>
      </c>
      <c r="F300" s="2" t="s">
        <v>34</v>
      </c>
      <c r="G300" s="4">
        <v>43526.038645833331</v>
      </c>
      <c r="H300" s="4">
        <v>43530.038645833331</v>
      </c>
      <c r="I300" s="4">
        <v>43531.038645833331</v>
      </c>
      <c r="J300" s="2">
        <v>38</v>
      </c>
      <c r="K300" s="2">
        <v>112</v>
      </c>
      <c r="S300" s="72"/>
      <c r="T300" s="72"/>
      <c r="U300" s="72"/>
      <c r="AE300" s="4"/>
    </row>
    <row r="301" spans="1:31" ht="14.25" customHeight="1">
      <c r="A301" s="2">
        <v>379572</v>
      </c>
      <c r="B301" s="2" t="s">
        <v>30</v>
      </c>
      <c r="C301" s="2" t="s">
        <v>31</v>
      </c>
      <c r="D301" s="2" t="s">
        <v>41</v>
      </c>
      <c r="E301" s="2" t="s">
        <v>44</v>
      </c>
      <c r="F301" s="2" t="s">
        <v>34</v>
      </c>
      <c r="G301" s="4">
        <v>43526.046527777777</v>
      </c>
      <c r="H301" s="4">
        <v>43526.046527777777</v>
      </c>
      <c r="I301" s="4">
        <v>43529.046527777777</v>
      </c>
      <c r="J301" s="2">
        <v>0</v>
      </c>
      <c r="K301" s="2">
        <v>101</v>
      </c>
      <c r="S301" s="72"/>
      <c r="T301" s="72"/>
      <c r="U301" s="72"/>
      <c r="AE301" s="4"/>
    </row>
    <row r="302" spans="1:31" ht="14.25" customHeight="1">
      <c r="A302" s="2">
        <v>464813</v>
      </c>
      <c r="B302" s="2" t="s">
        <v>39</v>
      </c>
      <c r="C302" s="2" t="s">
        <v>37</v>
      </c>
      <c r="D302" s="2" t="s">
        <v>41</v>
      </c>
      <c r="E302" s="2" t="s">
        <v>33</v>
      </c>
      <c r="F302" s="2" t="s">
        <v>34</v>
      </c>
      <c r="G302" s="4">
        <v>43526.050578703704</v>
      </c>
      <c r="H302" s="4">
        <v>43530.050578703704</v>
      </c>
      <c r="I302" s="4">
        <v>43533.050578703704</v>
      </c>
      <c r="J302" s="2">
        <v>47</v>
      </c>
      <c r="K302" s="2">
        <v>113</v>
      </c>
      <c r="S302" s="72"/>
      <c r="T302" s="72"/>
      <c r="U302" s="72"/>
      <c r="AE302" s="4"/>
    </row>
    <row r="303" spans="1:31" ht="14.25" customHeight="1">
      <c r="A303" s="2">
        <v>170265</v>
      </c>
      <c r="B303" s="2" t="s">
        <v>39</v>
      </c>
      <c r="C303" s="2" t="s">
        <v>45</v>
      </c>
      <c r="D303" s="2" t="s">
        <v>32</v>
      </c>
      <c r="E303" s="2" t="s">
        <v>33</v>
      </c>
      <c r="F303" s="2" t="s">
        <v>34</v>
      </c>
      <c r="G303" s="4">
        <v>43526.058877314812</v>
      </c>
      <c r="H303" s="4">
        <v>43528.058877314812</v>
      </c>
      <c r="I303" s="4">
        <v>43530.058877314812</v>
      </c>
      <c r="J303" s="2">
        <v>26</v>
      </c>
      <c r="K303" s="2">
        <v>123</v>
      </c>
      <c r="S303" s="72"/>
      <c r="T303" s="72"/>
      <c r="U303" s="72"/>
      <c r="AE303" s="4"/>
    </row>
    <row r="304" spans="1:31" ht="14.25" customHeight="1">
      <c r="A304" s="2">
        <v>853792</v>
      </c>
      <c r="B304" s="2" t="s">
        <v>36</v>
      </c>
      <c r="C304" s="2" t="s">
        <v>31</v>
      </c>
      <c r="D304" s="2" t="s">
        <v>32</v>
      </c>
      <c r="E304" s="2" t="s">
        <v>44</v>
      </c>
      <c r="F304" s="2" t="s">
        <v>34</v>
      </c>
      <c r="G304" s="4">
        <v>43526.061238425929</v>
      </c>
      <c r="H304" s="4">
        <v>43530.061238425929</v>
      </c>
      <c r="I304" s="4">
        <v>43531.061238425929</v>
      </c>
      <c r="J304" s="2">
        <v>71</v>
      </c>
      <c r="K304" s="2">
        <v>105</v>
      </c>
      <c r="S304" s="72"/>
      <c r="T304" s="72"/>
      <c r="U304" s="72"/>
      <c r="AE304" s="4"/>
    </row>
    <row r="305" spans="1:31" ht="14.25" customHeight="1">
      <c r="A305" s="2">
        <v>182042</v>
      </c>
      <c r="B305" s="2" t="s">
        <v>47</v>
      </c>
      <c r="C305" s="2" t="s">
        <v>37</v>
      </c>
      <c r="D305" s="2" t="s">
        <v>32</v>
      </c>
      <c r="E305" s="2" t="s">
        <v>38</v>
      </c>
      <c r="F305" s="2" t="s">
        <v>34</v>
      </c>
      <c r="G305" s="4">
        <v>43526.062141203707</v>
      </c>
      <c r="H305" s="4">
        <v>43531.062141203707</v>
      </c>
      <c r="I305" s="4">
        <v>43530.062141203707</v>
      </c>
      <c r="J305" s="2">
        <v>27</v>
      </c>
      <c r="K305" s="2">
        <v>112</v>
      </c>
      <c r="S305" s="72"/>
      <c r="T305" s="72"/>
      <c r="U305" s="72"/>
      <c r="AE305" s="4"/>
    </row>
    <row r="306" spans="1:31" ht="14.25" customHeight="1">
      <c r="A306" s="2">
        <v>701325</v>
      </c>
      <c r="B306" s="2" t="s">
        <v>39</v>
      </c>
      <c r="C306" s="2" t="s">
        <v>40</v>
      </c>
      <c r="D306" s="2" t="s">
        <v>32</v>
      </c>
      <c r="E306" s="2" t="s">
        <v>33</v>
      </c>
      <c r="F306" s="2" t="s">
        <v>34</v>
      </c>
      <c r="G306" s="4">
        <v>43526.065532407411</v>
      </c>
      <c r="H306" s="4">
        <v>43533.065532407411</v>
      </c>
      <c r="I306" s="4">
        <v>43533.065532407411</v>
      </c>
      <c r="J306" s="2">
        <v>36</v>
      </c>
      <c r="K306" s="2">
        <v>109</v>
      </c>
      <c r="S306" s="72"/>
      <c r="T306" s="72"/>
      <c r="U306" s="72"/>
      <c r="AE306" s="4"/>
    </row>
    <row r="307" spans="1:31" ht="14.25" customHeight="1">
      <c r="A307" s="2">
        <v>805662</v>
      </c>
      <c r="B307" s="2" t="s">
        <v>30</v>
      </c>
      <c r="C307" s="2" t="s">
        <v>31</v>
      </c>
      <c r="D307" s="2" t="s">
        <v>32</v>
      </c>
      <c r="E307" s="2" t="s">
        <v>44</v>
      </c>
      <c r="F307" s="2" t="s">
        <v>34</v>
      </c>
      <c r="G307" s="4">
        <v>43526.067256944443</v>
      </c>
      <c r="H307" s="4">
        <v>43530.067256944443</v>
      </c>
      <c r="I307" s="4">
        <v>43533.067256944443</v>
      </c>
      <c r="J307" s="2">
        <v>60</v>
      </c>
      <c r="K307" s="2">
        <v>100</v>
      </c>
      <c r="S307" s="72"/>
      <c r="T307" s="72"/>
      <c r="U307" s="72"/>
      <c r="AE307" s="4"/>
    </row>
    <row r="308" spans="1:31" ht="14.25" customHeight="1">
      <c r="A308" s="2">
        <v>449417</v>
      </c>
      <c r="B308" s="2" t="s">
        <v>36</v>
      </c>
      <c r="C308" s="2" t="s">
        <v>45</v>
      </c>
      <c r="D308" s="2" t="s">
        <v>41</v>
      </c>
      <c r="E308" s="2" t="s">
        <v>44</v>
      </c>
      <c r="F308" s="2" t="s">
        <v>34</v>
      </c>
      <c r="G308" s="4">
        <v>43526.068159722221</v>
      </c>
      <c r="H308" s="4">
        <v>43537.068159722221</v>
      </c>
      <c r="I308" s="4">
        <v>43531.068159722221</v>
      </c>
      <c r="J308" s="2">
        <v>62</v>
      </c>
      <c r="K308" s="2">
        <v>110</v>
      </c>
      <c r="S308" s="72"/>
      <c r="T308" s="72"/>
      <c r="U308" s="72"/>
      <c r="AE308" s="4"/>
    </row>
    <row r="309" spans="1:31" ht="14.25" customHeight="1">
      <c r="A309" s="2">
        <v>100137</v>
      </c>
      <c r="B309" s="2" t="s">
        <v>47</v>
      </c>
      <c r="C309" s="2" t="s">
        <v>31</v>
      </c>
      <c r="D309" s="2" t="s">
        <v>41</v>
      </c>
      <c r="E309" s="2" t="s">
        <v>33</v>
      </c>
      <c r="F309" s="2" t="s">
        <v>34</v>
      </c>
      <c r="G309" s="4">
        <v>43526.074930555558</v>
      </c>
      <c r="H309" s="4">
        <v>43530.074930555558</v>
      </c>
      <c r="I309" s="4">
        <v>43530.074930555558</v>
      </c>
      <c r="J309" s="2">
        <v>0</v>
      </c>
      <c r="K309" s="2">
        <v>123</v>
      </c>
      <c r="S309" s="72"/>
      <c r="T309" s="72"/>
      <c r="U309" s="72"/>
      <c r="AE309" s="4"/>
    </row>
    <row r="310" spans="1:31" ht="14.25" customHeight="1">
      <c r="A310" s="2">
        <v>266483</v>
      </c>
      <c r="B310" s="2" t="s">
        <v>30</v>
      </c>
      <c r="C310" s="2" t="s">
        <v>31</v>
      </c>
      <c r="D310" s="2" t="s">
        <v>41</v>
      </c>
      <c r="E310" s="2" t="s">
        <v>33</v>
      </c>
      <c r="F310" s="2" t="s">
        <v>34</v>
      </c>
      <c r="G310" s="4">
        <v>43526.075011574074</v>
      </c>
      <c r="H310" s="4">
        <v>43527.075011574074</v>
      </c>
      <c r="I310" s="4">
        <v>43533.075011574074</v>
      </c>
      <c r="J310" s="2">
        <v>0</v>
      </c>
      <c r="K310" s="2">
        <v>130</v>
      </c>
      <c r="S310" s="72"/>
      <c r="T310" s="72"/>
      <c r="U310" s="72"/>
      <c r="AE310" s="4"/>
    </row>
    <row r="311" spans="1:31" ht="14.25" customHeight="1">
      <c r="A311" s="2">
        <v>665747</v>
      </c>
      <c r="B311" s="2" t="s">
        <v>39</v>
      </c>
      <c r="C311" s="2" t="s">
        <v>37</v>
      </c>
      <c r="D311" s="2" t="s">
        <v>41</v>
      </c>
      <c r="E311" s="2" t="s">
        <v>33</v>
      </c>
      <c r="F311" s="2" t="s">
        <v>34</v>
      </c>
      <c r="G311" s="4">
        <v>43526.078969907408</v>
      </c>
      <c r="H311" s="4">
        <v>43529.078969907408</v>
      </c>
      <c r="I311" s="4">
        <v>43531.078969907408</v>
      </c>
      <c r="J311" s="2">
        <v>46</v>
      </c>
      <c r="K311" s="2">
        <v>113</v>
      </c>
      <c r="S311" s="72"/>
      <c r="T311" s="72"/>
      <c r="U311" s="72"/>
      <c r="AE311" s="4"/>
    </row>
    <row r="312" spans="1:31" ht="14.25" customHeight="1">
      <c r="A312" s="2">
        <v>962682</v>
      </c>
      <c r="B312" s="2" t="s">
        <v>36</v>
      </c>
      <c r="C312" s="2" t="s">
        <v>43</v>
      </c>
      <c r="D312" s="2" t="s">
        <v>41</v>
      </c>
      <c r="E312" s="2" t="s">
        <v>38</v>
      </c>
      <c r="F312" s="2" t="s">
        <v>34</v>
      </c>
      <c r="G312" s="4">
        <v>43526.080034722225</v>
      </c>
      <c r="H312" s="4">
        <v>43536.080034722225</v>
      </c>
      <c r="I312" s="4">
        <v>43530.080034722225</v>
      </c>
      <c r="J312" s="2">
        <v>49</v>
      </c>
      <c r="K312" s="2">
        <v>129</v>
      </c>
      <c r="S312" s="72"/>
      <c r="T312" s="72"/>
      <c r="U312" s="72"/>
      <c r="AE312" s="4"/>
    </row>
    <row r="313" spans="1:31" ht="14.25" customHeight="1">
      <c r="A313" s="2">
        <v>417466</v>
      </c>
      <c r="B313" s="2" t="s">
        <v>39</v>
      </c>
      <c r="C313" s="2" t="s">
        <v>43</v>
      </c>
      <c r="D313" s="2" t="s">
        <v>32</v>
      </c>
      <c r="E313" s="2" t="s">
        <v>38</v>
      </c>
      <c r="F313" s="2" t="s">
        <v>34</v>
      </c>
      <c r="G313" s="4">
        <v>43526.080497685187</v>
      </c>
      <c r="H313" s="4">
        <v>43530.080497685187</v>
      </c>
      <c r="I313" s="4">
        <v>43533.080497685187</v>
      </c>
      <c r="J313" s="2">
        <v>0</v>
      </c>
      <c r="K313" s="2">
        <v>121</v>
      </c>
      <c r="S313" s="72"/>
      <c r="T313" s="72"/>
      <c r="U313" s="72"/>
      <c r="AE313" s="4"/>
    </row>
    <row r="314" spans="1:31" ht="14.25" customHeight="1">
      <c r="A314" s="2">
        <v>383203</v>
      </c>
      <c r="B314" s="2" t="s">
        <v>30</v>
      </c>
      <c r="C314" s="2" t="s">
        <v>31</v>
      </c>
      <c r="D314" s="2" t="s">
        <v>32</v>
      </c>
      <c r="E314" s="2" t="s">
        <v>33</v>
      </c>
      <c r="F314" s="2" t="s">
        <v>34</v>
      </c>
      <c r="G314" s="4">
        <v>43526.081122685187</v>
      </c>
      <c r="H314" s="4">
        <v>43532.081122685187</v>
      </c>
      <c r="I314" s="4">
        <v>43531.081122685187</v>
      </c>
      <c r="J314" s="2">
        <v>39</v>
      </c>
      <c r="K314" s="2">
        <v>125</v>
      </c>
      <c r="S314" s="72"/>
      <c r="T314" s="72"/>
      <c r="U314" s="72"/>
      <c r="AE314" s="4"/>
    </row>
    <row r="315" spans="1:31" ht="14.25" customHeight="1">
      <c r="A315" s="2">
        <v>404624</v>
      </c>
      <c r="B315" s="2" t="s">
        <v>39</v>
      </c>
      <c r="C315" s="2" t="s">
        <v>31</v>
      </c>
      <c r="D315" s="2" t="s">
        <v>41</v>
      </c>
      <c r="E315" s="2" t="s">
        <v>44</v>
      </c>
      <c r="F315" s="2" t="s">
        <v>34</v>
      </c>
      <c r="G315" s="4">
        <v>43526.085381944446</v>
      </c>
      <c r="H315" s="4">
        <v>43526.085381944446</v>
      </c>
      <c r="I315" s="4">
        <v>43531.085381944446</v>
      </c>
      <c r="J315" s="2">
        <v>0</v>
      </c>
      <c r="K315" s="2">
        <v>125</v>
      </c>
      <c r="S315" s="72"/>
      <c r="T315" s="72"/>
      <c r="U315" s="72"/>
      <c r="AE315" s="4"/>
    </row>
    <row r="316" spans="1:31" ht="14.25" customHeight="1">
      <c r="A316" s="2">
        <v>704398</v>
      </c>
      <c r="B316" s="2" t="s">
        <v>30</v>
      </c>
      <c r="C316" s="2" t="s">
        <v>43</v>
      </c>
      <c r="D316" s="2" t="s">
        <v>32</v>
      </c>
      <c r="E316" s="2" t="s">
        <v>44</v>
      </c>
      <c r="F316" s="2" t="s">
        <v>34</v>
      </c>
      <c r="G316" s="4">
        <v>43526.086365740739</v>
      </c>
      <c r="H316" s="4">
        <v>43527.086365740739</v>
      </c>
      <c r="I316" s="4">
        <v>43529.086365740739</v>
      </c>
      <c r="J316" s="2">
        <v>0</v>
      </c>
      <c r="K316" s="2">
        <v>104</v>
      </c>
      <c r="S316" s="72"/>
      <c r="T316" s="72"/>
      <c r="U316" s="72"/>
      <c r="AE316" s="4"/>
    </row>
    <row r="317" spans="1:31" ht="14.25" customHeight="1">
      <c r="A317" s="2">
        <v>751257</v>
      </c>
      <c r="B317" s="2" t="s">
        <v>36</v>
      </c>
      <c r="C317" s="2" t="s">
        <v>45</v>
      </c>
      <c r="D317" s="2" t="s">
        <v>32</v>
      </c>
      <c r="E317" s="2" t="s">
        <v>33</v>
      </c>
      <c r="F317" s="2" t="s">
        <v>34</v>
      </c>
      <c r="G317" s="4">
        <v>43526.093969907408</v>
      </c>
      <c r="H317" s="4">
        <v>43528.093969907408</v>
      </c>
      <c r="I317" s="4">
        <v>43533.093969907408</v>
      </c>
      <c r="J317" s="2">
        <v>33</v>
      </c>
      <c r="K317" s="2">
        <v>123</v>
      </c>
      <c r="S317" s="72"/>
      <c r="T317" s="72"/>
      <c r="U317" s="72"/>
      <c r="AE317" s="4"/>
    </row>
    <row r="318" spans="1:31" ht="14.25" customHeight="1">
      <c r="A318" s="2">
        <v>27233</v>
      </c>
      <c r="B318" s="2" t="s">
        <v>30</v>
      </c>
      <c r="C318" s="2" t="s">
        <v>45</v>
      </c>
      <c r="D318" s="2" t="s">
        <v>41</v>
      </c>
      <c r="E318" s="2" t="s">
        <v>33</v>
      </c>
      <c r="F318" s="2" t="s">
        <v>34</v>
      </c>
      <c r="G318" s="4">
        <v>43526.101180555554</v>
      </c>
      <c r="H318" s="4">
        <v>43527.101180555554</v>
      </c>
      <c r="I318" s="4">
        <v>43531.101180555554</v>
      </c>
      <c r="J318" s="2">
        <v>41</v>
      </c>
      <c r="K318" s="2">
        <v>127</v>
      </c>
      <c r="S318" s="72"/>
      <c r="T318" s="72"/>
      <c r="U318" s="72"/>
      <c r="AE318" s="4"/>
    </row>
    <row r="319" spans="1:31" ht="14.25" customHeight="1">
      <c r="A319" s="2">
        <v>213474</v>
      </c>
      <c r="B319" s="2" t="s">
        <v>39</v>
      </c>
      <c r="C319" s="2" t="s">
        <v>31</v>
      </c>
      <c r="D319" s="2" t="s">
        <v>32</v>
      </c>
      <c r="E319" s="2" t="s">
        <v>44</v>
      </c>
      <c r="F319" s="2" t="s">
        <v>34</v>
      </c>
      <c r="G319" s="4">
        <v>43526.103495370371</v>
      </c>
      <c r="H319" s="4">
        <v>43529.103495370371</v>
      </c>
      <c r="I319" s="4">
        <v>43530.103495370371</v>
      </c>
      <c r="J319" s="2">
        <v>64</v>
      </c>
      <c r="K319" s="2">
        <v>107</v>
      </c>
      <c r="S319" s="72"/>
      <c r="T319" s="72"/>
      <c r="U319" s="72"/>
      <c r="AE319" s="4"/>
    </row>
    <row r="320" spans="1:31" ht="14.25" customHeight="1">
      <c r="A320" s="2">
        <v>387089</v>
      </c>
      <c r="B320" s="2" t="s">
        <v>47</v>
      </c>
      <c r="C320" s="2" t="s">
        <v>31</v>
      </c>
      <c r="D320" s="2" t="s">
        <v>32</v>
      </c>
      <c r="E320" s="2" t="s">
        <v>33</v>
      </c>
      <c r="F320" s="2" t="s">
        <v>34</v>
      </c>
      <c r="G320" s="4">
        <v>43526.108773148146</v>
      </c>
      <c r="H320" s="4">
        <v>43532.108773148146</v>
      </c>
      <c r="I320" s="4">
        <v>43531.108773148146</v>
      </c>
      <c r="J320" s="2">
        <v>50</v>
      </c>
      <c r="K320" s="2">
        <v>125</v>
      </c>
      <c r="S320" s="72"/>
      <c r="T320" s="72"/>
      <c r="U320" s="72"/>
      <c r="AE320" s="4"/>
    </row>
    <row r="321" spans="1:31" ht="14.25" customHeight="1">
      <c r="A321" s="2">
        <v>156670</v>
      </c>
      <c r="B321" s="2" t="s">
        <v>39</v>
      </c>
      <c r="C321" s="2" t="s">
        <v>43</v>
      </c>
      <c r="D321" s="2" t="s">
        <v>32</v>
      </c>
      <c r="E321" s="2" t="s">
        <v>44</v>
      </c>
      <c r="F321" s="2" t="s">
        <v>34</v>
      </c>
      <c r="G321" s="4">
        <v>43526.110358796293</v>
      </c>
      <c r="H321" s="4">
        <v>43531.110358796293</v>
      </c>
      <c r="I321" s="4">
        <v>43529.110358796293</v>
      </c>
      <c r="J321" s="2">
        <v>0</v>
      </c>
      <c r="K321" s="2">
        <v>105</v>
      </c>
      <c r="S321" s="72"/>
      <c r="T321" s="72"/>
      <c r="U321" s="72"/>
      <c r="AE321" s="4"/>
    </row>
    <row r="322" spans="1:31" ht="14.25" customHeight="1">
      <c r="A322" s="2">
        <v>759526</v>
      </c>
      <c r="B322" s="2" t="s">
        <v>36</v>
      </c>
      <c r="C322" s="2" t="s">
        <v>37</v>
      </c>
      <c r="D322" s="2" t="s">
        <v>41</v>
      </c>
      <c r="E322" s="2" t="s">
        <v>44</v>
      </c>
      <c r="F322" s="2" t="s">
        <v>34</v>
      </c>
      <c r="G322" s="4">
        <v>43526.111944444441</v>
      </c>
      <c r="H322" s="4">
        <v>43532.111944444441</v>
      </c>
      <c r="I322" s="4">
        <v>43530.111944444441</v>
      </c>
      <c r="J322" s="2">
        <v>60</v>
      </c>
      <c r="K322" s="2">
        <v>86</v>
      </c>
      <c r="S322" s="72"/>
      <c r="T322" s="72"/>
      <c r="U322" s="72"/>
      <c r="AE322" s="4"/>
    </row>
    <row r="323" spans="1:31" ht="14.25" customHeight="1">
      <c r="A323" s="2">
        <v>694898</v>
      </c>
      <c r="B323" s="2" t="s">
        <v>30</v>
      </c>
      <c r="C323" s="2" t="s">
        <v>43</v>
      </c>
      <c r="D323" s="2" t="s">
        <v>41</v>
      </c>
      <c r="E323" s="2" t="s">
        <v>38</v>
      </c>
      <c r="F323" s="2" t="s">
        <v>34</v>
      </c>
      <c r="G323" s="4">
        <v>43526.112256944441</v>
      </c>
      <c r="H323" s="4">
        <v>43535.112256944441</v>
      </c>
      <c r="I323" s="4">
        <v>43529.112256944441</v>
      </c>
      <c r="J323" s="2">
        <v>37</v>
      </c>
      <c r="K323" s="2">
        <v>122</v>
      </c>
      <c r="S323" s="72"/>
      <c r="T323" s="72"/>
      <c r="U323" s="72"/>
      <c r="AE323" s="4"/>
    </row>
    <row r="324" spans="1:31" ht="14.25" customHeight="1">
      <c r="A324" s="2">
        <v>99484</v>
      </c>
      <c r="B324" s="2" t="s">
        <v>36</v>
      </c>
      <c r="C324" s="2" t="s">
        <v>40</v>
      </c>
      <c r="D324" s="2" t="s">
        <v>41</v>
      </c>
      <c r="E324" s="2" t="s">
        <v>44</v>
      </c>
      <c r="F324" s="2" t="s">
        <v>34</v>
      </c>
      <c r="G324" s="4">
        <v>43526.114907407406</v>
      </c>
      <c r="H324" s="4">
        <v>43533.114907407406</v>
      </c>
      <c r="I324" s="4">
        <v>43531.114907407406</v>
      </c>
      <c r="J324" s="2">
        <v>80</v>
      </c>
      <c r="K324" s="2">
        <v>87</v>
      </c>
      <c r="S324" s="72"/>
      <c r="T324" s="72"/>
      <c r="U324" s="72"/>
      <c r="AE324" s="4"/>
    </row>
    <row r="325" spans="1:31" ht="14.25" customHeight="1">
      <c r="A325" s="2">
        <v>687699</v>
      </c>
      <c r="B325" s="2" t="s">
        <v>48</v>
      </c>
      <c r="C325" s="2" t="s">
        <v>40</v>
      </c>
      <c r="D325" s="2" t="s">
        <v>32</v>
      </c>
      <c r="E325" s="2" t="s">
        <v>33</v>
      </c>
      <c r="F325" s="2" t="s">
        <v>34</v>
      </c>
      <c r="G325" s="4">
        <v>43526.114999999998</v>
      </c>
      <c r="H325" s="4">
        <v>43532.114999999998</v>
      </c>
      <c r="I325" s="4">
        <v>43532.114999999998</v>
      </c>
      <c r="J325" s="2">
        <v>30</v>
      </c>
      <c r="K325" s="2">
        <v>111</v>
      </c>
      <c r="S325" s="72"/>
      <c r="T325" s="72"/>
      <c r="U325" s="72"/>
      <c r="AE325" s="4"/>
    </row>
    <row r="326" spans="1:31" ht="14.25" customHeight="1">
      <c r="A326" s="2">
        <v>804573</v>
      </c>
      <c r="B326" s="2" t="s">
        <v>36</v>
      </c>
      <c r="C326" s="2" t="s">
        <v>31</v>
      </c>
      <c r="D326" s="2" t="s">
        <v>41</v>
      </c>
      <c r="E326" s="2" t="s">
        <v>44</v>
      </c>
      <c r="F326" s="2" t="s">
        <v>34</v>
      </c>
      <c r="G326" s="4">
        <v>43526.115752314814</v>
      </c>
      <c r="H326" s="4">
        <v>43528.115752314814</v>
      </c>
      <c r="I326" s="4">
        <v>43531.115752314814</v>
      </c>
      <c r="J326" s="2">
        <v>9999</v>
      </c>
      <c r="K326" s="2">
        <v>110</v>
      </c>
      <c r="S326" s="72"/>
      <c r="T326" s="72"/>
      <c r="U326" s="72"/>
      <c r="AE326" s="4"/>
    </row>
    <row r="327" spans="1:31" ht="14.25" customHeight="1">
      <c r="A327" s="2">
        <v>345158</v>
      </c>
      <c r="B327" s="2" t="s">
        <v>30</v>
      </c>
      <c r="C327" s="2" t="s">
        <v>43</v>
      </c>
      <c r="D327" s="2" t="s">
        <v>32</v>
      </c>
      <c r="E327" s="2" t="s">
        <v>44</v>
      </c>
      <c r="F327" s="2" t="s">
        <v>34</v>
      </c>
      <c r="G327" s="4">
        <v>43526.116678240738</v>
      </c>
      <c r="H327" s="4">
        <v>43531.116678240738</v>
      </c>
      <c r="I327" s="4">
        <v>43531.116678240738</v>
      </c>
      <c r="J327" s="2">
        <v>0</v>
      </c>
      <c r="K327" s="2">
        <v>106</v>
      </c>
      <c r="S327" s="72"/>
      <c r="T327" s="72"/>
      <c r="U327" s="72"/>
      <c r="AE327" s="4"/>
    </row>
    <row r="328" spans="1:31" ht="14.25" customHeight="1">
      <c r="A328" s="2">
        <v>431413</v>
      </c>
      <c r="B328" s="2" t="s">
        <v>46</v>
      </c>
      <c r="C328" s="2" t="s">
        <v>40</v>
      </c>
      <c r="D328" s="2" t="s">
        <v>41</v>
      </c>
      <c r="E328" s="2" t="s">
        <v>33</v>
      </c>
      <c r="F328" s="2" t="s">
        <v>34</v>
      </c>
      <c r="G328" s="4">
        <v>43526.116678240738</v>
      </c>
      <c r="H328" s="4">
        <v>43532.116678240738</v>
      </c>
      <c r="I328" s="4">
        <v>43532.116678240738</v>
      </c>
      <c r="J328" s="2">
        <v>27</v>
      </c>
      <c r="K328" s="2">
        <v>107</v>
      </c>
      <c r="S328" s="72"/>
      <c r="T328" s="72"/>
      <c r="U328" s="72"/>
      <c r="AE328" s="4"/>
    </row>
    <row r="329" spans="1:31" ht="14.25" customHeight="1">
      <c r="A329" s="2">
        <v>85911</v>
      </c>
      <c r="B329" s="2" t="s">
        <v>49</v>
      </c>
      <c r="C329" s="2" t="s">
        <v>43</v>
      </c>
      <c r="D329" s="2" t="s">
        <v>41</v>
      </c>
      <c r="E329" s="2" t="s">
        <v>33</v>
      </c>
      <c r="F329" s="2" t="s">
        <v>34</v>
      </c>
      <c r="G329" s="4">
        <v>43526.117662037039</v>
      </c>
      <c r="H329" s="4">
        <v>43534.117662037039</v>
      </c>
      <c r="I329" s="4">
        <v>43529.117662037039</v>
      </c>
      <c r="J329" s="2">
        <v>30</v>
      </c>
      <c r="K329" s="2">
        <v>121</v>
      </c>
      <c r="S329" s="72"/>
      <c r="T329" s="72"/>
      <c r="U329" s="72"/>
      <c r="AE329" s="4"/>
    </row>
    <row r="330" spans="1:31" ht="14.25" customHeight="1">
      <c r="A330" s="2">
        <v>205752</v>
      </c>
      <c r="B330" s="2" t="s">
        <v>39</v>
      </c>
      <c r="C330" s="2" t="s">
        <v>31</v>
      </c>
      <c r="D330" s="2" t="s">
        <v>41</v>
      </c>
      <c r="E330" s="2" t="s">
        <v>44</v>
      </c>
      <c r="F330" s="2" t="s">
        <v>34</v>
      </c>
      <c r="G330" s="4">
        <v>43526.124050925922</v>
      </c>
      <c r="H330" s="4">
        <v>43530.124050925922</v>
      </c>
      <c r="I330" s="4">
        <v>43532.124050925922</v>
      </c>
      <c r="J330" s="2">
        <v>0</v>
      </c>
      <c r="K330" s="2">
        <v>125</v>
      </c>
      <c r="S330" s="72"/>
      <c r="T330" s="72"/>
      <c r="U330" s="72"/>
      <c r="AE330" s="4"/>
    </row>
    <row r="331" spans="1:31" ht="14.25" customHeight="1">
      <c r="A331" s="2">
        <v>19045</v>
      </c>
      <c r="B331" s="2" t="s">
        <v>36</v>
      </c>
      <c r="C331" s="2" t="s">
        <v>43</v>
      </c>
      <c r="D331" s="2" t="s">
        <v>32</v>
      </c>
      <c r="E331" s="2" t="s">
        <v>33</v>
      </c>
      <c r="F331" s="2" t="s">
        <v>34</v>
      </c>
      <c r="G331" s="4">
        <v>43526.128009259257</v>
      </c>
      <c r="H331" s="4">
        <v>43527.128009259257</v>
      </c>
      <c r="I331" s="4">
        <v>43531.128009259257</v>
      </c>
      <c r="J331" s="2">
        <v>0</v>
      </c>
      <c r="K331" s="2">
        <v>124</v>
      </c>
      <c r="S331" s="72"/>
      <c r="T331" s="72"/>
      <c r="U331" s="72"/>
      <c r="AE331" s="4"/>
    </row>
    <row r="332" spans="1:31" ht="14.25" customHeight="1">
      <c r="A332" s="2">
        <v>626813</v>
      </c>
      <c r="B332" s="2" t="s">
        <v>47</v>
      </c>
      <c r="C332" s="2" t="s">
        <v>31</v>
      </c>
      <c r="D332" s="2" t="s">
        <v>32</v>
      </c>
      <c r="E332" s="2" t="s">
        <v>33</v>
      </c>
      <c r="F332" s="2" t="s">
        <v>34</v>
      </c>
      <c r="G332" s="4">
        <v>43526.129305555558</v>
      </c>
      <c r="H332" s="4">
        <v>43530.129305555558</v>
      </c>
      <c r="I332" s="4">
        <v>43531.129305555558</v>
      </c>
      <c r="J332" s="2">
        <v>50</v>
      </c>
      <c r="K332" s="2">
        <v>125</v>
      </c>
      <c r="S332" s="72"/>
      <c r="T332" s="72"/>
      <c r="U332" s="72"/>
      <c r="AE332" s="4"/>
    </row>
    <row r="333" spans="1:31" ht="14.25" customHeight="1">
      <c r="A333" s="2">
        <v>149737</v>
      </c>
      <c r="B333" s="2" t="s">
        <v>30</v>
      </c>
      <c r="C333" s="2" t="s">
        <v>43</v>
      </c>
      <c r="D333" s="2" t="s">
        <v>41</v>
      </c>
      <c r="E333" s="2" t="s">
        <v>33</v>
      </c>
      <c r="F333" s="2" t="s">
        <v>34</v>
      </c>
      <c r="G333" s="4">
        <v>43526.132164351853</v>
      </c>
      <c r="H333" s="4">
        <v>43535.132164351853</v>
      </c>
      <c r="I333" s="4">
        <v>43533.132164351853</v>
      </c>
      <c r="J333" s="2">
        <v>45</v>
      </c>
      <c r="K333" s="2">
        <v>128</v>
      </c>
      <c r="S333" s="72"/>
      <c r="T333" s="72"/>
      <c r="U333" s="72"/>
      <c r="AE333" s="4"/>
    </row>
    <row r="334" spans="1:31" ht="14.25" customHeight="1">
      <c r="A334" s="2">
        <v>720594</v>
      </c>
      <c r="B334" s="2" t="s">
        <v>30</v>
      </c>
      <c r="C334" s="2" t="s">
        <v>31</v>
      </c>
      <c r="D334" s="2" t="s">
        <v>32</v>
      </c>
      <c r="E334" s="2" t="s">
        <v>38</v>
      </c>
      <c r="F334" s="2" t="s">
        <v>34</v>
      </c>
      <c r="G334" s="4">
        <v>43526.137499999997</v>
      </c>
      <c r="H334" s="4">
        <v>43531.137499999997</v>
      </c>
      <c r="I334" s="4">
        <v>43529.137499999997</v>
      </c>
      <c r="J334" s="2">
        <v>9999</v>
      </c>
      <c r="K334" s="2">
        <v>128</v>
      </c>
      <c r="S334" s="72"/>
      <c r="T334" s="72"/>
      <c r="U334" s="72"/>
      <c r="AE334" s="4"/>
    </row>
    <row r="335" spans="1:31" ht="14.25" customHeight="1">
      <c r="A335" s="2">
        <v>906024</v>
      </c>
      <c r="B335" s="2" t="s">
        <v>36</v>
      </c>
      <c r="C335" s="2" t="s">
        <v>37</v>
      </c>
      <c r="D335" s="2" t="s">
        <v>32</v>
      </c>
      <c r="E335" s="2" t="s">
        <v>44</v>
      </c>
      <c r="F335" s="2" t="s">
        <v>34</v>
      </c>
      <c r="G335" s="4">
        <v>43526.139594907407</v>
      </c>
      <c r="H335" s="4">
        <v>43529.139594907407</v>
      </c>
      <c r="I335" s="4">
        <v>43530.139594907407</v>
      </c>
      <c r="J335" s="2">
        <v>65</v>
      </c>
      <c r="K335" s="2">
        <v>87</v>
      </c>
      <c r="S335" s="72"/>
      <c r="T335" s="72"/>
      <c r="U335" s="72"/>
      <c r="AE335" s="4"/>
    </row>
    <row r="336" spans="1:31" ht="14.25" customHeight="1">
      <c r="A336" s="2">
        <v>772673</v>
      </c>
      <c r="B336" s="2" t="s">
        <v>46</v>
      </c>
      <c r="C336" s="2" t="s">
        <v>31</v>
      </c>
      <c r="D336" s="2" t="s">
        <v>41</v>
      </c>
      <c r="E336" s="2" t="s">
        <v>44</v>
      </c>
      <c r="F336" s="2" t="s">
        <v>34</v>
      </c>
      <c r="G336" s="4">
        <v>43526.139814814815</v>
      </c>
      <c r="H336" s="4">
        <v>43528.139814814815</v>
      </c>
      <c r="I336" s="4">
        <v>43531.139814814815</v>
      </c>
      <c r="J336" s="2">
        <v>0</v>
      </c>
      <c r="K336" s="2">
        <v>107</v>
      </c>
      <c r="S336" s="72"/>
      <c r="T336" s="72"/>
      <c r="U336" s="72"/>
      <c r="AE336" s="4"/>
    </row>
    <row r="337" spans="1:31" ht="14.25" customHeight="1">
      <c r="A337" s="2">
        <v>43859</v>
      </c>
      <c r="B337" s="2" t="s">
        <v>39</v>
      </c>
      <c r="C337" s="2" t="s">
        <v>45</v>
      </c>
      <c r="D337" s="2" t="s">
        <v>41</v>
      </c>
      <c r="E337" s="2" t="s">
        <v>33</v>
      </c>
      <c r="F337" s="2" t="s">
        <v>34</v>
      </c>
      <c r="G337" s="4">
        <v>43526.142395833333</v>
      </c>
      <c r="H337" s="4">
        <v>43529.142395833333</v>
      </c>
      <c r="I337" s="4">
        <v>43531.142395833333</v>
      </c>
      <c r="J337" s="2">
        <v>29</v>
      </c>
      <c r="K337" s="2">
        <v>126</v>
      </c>
      <c r="S337" s="72"/>
      <c r="T337" s="72"/>
      <c r="U337" s="72"/>
      <c r="AE337" s="4"/>
    </row>
    <row r="338" spans="1:31" ht="14.25" customHeight="1">
      <c r="A338" s="2">
        <v>679570</v>
      </c>
      <c r="B338" s="2" t="s">
        <v>36</v>
      </c>
      <c r="C338" s="2" t="s">
        <v>40</v>
      </c>
      <c r="D338" s="2" t="s">
        <v>32</v>
      </c>
      <c r="E338" s="2" t="s">
        <v>38</v>
      </c>
      <c r="F338" s="2" t="s">
        <v>34</v>
      </c>
      <c r="G338" s="4">
        <v>43526.143136574072</v>
      </c>
      <c r="H338" s="4">
        <v>43527.143136574072</v>
      </c>
      <c r="I338" s="4">
        <v>43533.143136574072</v>
      </c>
      <c r="J338" s="2">
        <v>37</v>
      </c>
      <c r="K338" s="2">
        <v>114</v>
      </c>
      <c r="S338" s="72"/>
      <c r="T338" s="72"/>
      <c r="U338" s="72"/>
      <c r="AE338" s="4"/>
    </row>
    <row r="339" spans="1:31" ht="14.25" customHeight="1">
      <c r="A339" s="2">
        <v>94666</v>
      </c>
      <c r="B339" s="2" t="s">
        <v>36</v>
      </c>
      <c r="C339" s="2" t="s">
        <v>43</v>
      </c>
      <c r="D339" s="2" t="s">
        <v>41</v>
      </c>
      <c r="E339" s="2" t="s">
        <v>38</v>
      </c>
      <c r="F339" s="2" t="s">
        <v>34</v>
      </c>
      <c r="G339" s="4">
        <v>43526.143703703703</v>
      </c>
      <c r="H339" s="4">
        <v>43535.143703703703</v>
      </c>
      <c r="I339" s="4">
        <v>43529.143703703703</v>
      </c>
      <c r="J339" s="2">
        <v>28</v>
      </c>
      <c r="K339" s="2">
        <v>123</v>
      </c>
      <c r="S339" s="72"/>
      <c r="T339" s="72"/>
      <c r="U339" s="72"/>
      <c r="AE339" s="4"/>
    </row>
    <row r="340" spans="1:31" ht="14.25" customHeight="1">
      <c r="A340" s="2">
        <v>401286</v>
      </c>
      <c r="B340" s="2" t="s">
        <v>39</v>
      </c>
      <c r="C340" s="2" t="s">
        <v>31</v>
      </c>
      <c r="D340" s="2" t="s">
        <v>32</v>
      </c>
      <c r="E340" s="2" t="s">
        <v>38</v>
      </c>
      <c r="F340" s="2" t="s">
        <v>34</v>
      </c>
      <c r="G340" s="4">
        <v>43526.155810185184</v>
      </c>
      <c r="H340" s="4">
        <v>43535.155810185184</v>
      </c>
      <c r="I340" s="4">
        <v>43529.155810185184</v>
      </c>
      <c r="J340" s="2">
        <v>40</v>
      </c>
      <c r="K340" s="2">
        <v>120</v>
      </c>
      <c r="S340" s="72"/>
      <c r="T340" s="72"/>
      <c r="U340" s="72"/>
      <c r="AE340" s="4"/>
    </row>
    <row r="341" spans="1:31" ht="14.25" customHeight="1">
      <c r="A341" s="2">
        <v>698299</v>
      </c>
      <c r="B341" s="2" t="s">
        <v>39</v>
      </c>
      <c r="C341" s="2" t="s">
        <v>40</v>
      </c>
      <c r="D341" s="2" t="s">
        <v>41</v>
      </c>
      <c r="E341" s="2" t="s">
        <v>44</v>
      </c>
      <c r="F341" s="2" t="s">
        <v>34</v>
      </c>
      <c r="G341" s="4">
        <v>43526.156423611108</v>
      </c>
      <c r="H341" s="4">
        <v>43535.156423611108</v>
      </c>
      <c r="I341" s="4">
        <v>43532.156423611108</v>
      </c>
      <c r="J341" s="2">
        <v>79</v>
      </c>
      <c r="K341" s="2">
        <v>95</v>
      </c>
      <c r="S341" s="72"/>
      <c r="T341" s="72"/>
      <c r="U341" s="72"/>
      <c r="AE341" s="4"/>
    </row>
    <row r="342" spans="1:31" ht="14.25" customHeight="1">
      <c r="A342" s="2">
        <v>86291</v>
      </c>
      <c r="B342" s="2" t="s">
        <v>36</v>
      </c>
      <c r="C342" s="2" t="s">
        <v>40</v>
      </c>
      <c r="D342" s="2" t="s">
        <v>32</v>
      </c>
      <c r="E342" s="2" t="s">
        <v>33</v>
      </c>
      <c r="F342" s="2" t="s">
        <v>34</v>
      </c>
      <c r="G342" s="4">
        <v>43526.16134259259</v>
      </c>
      <c r="H342" s="4">
        <v>43533.16134259259</v>
      </c>
      <c r="I342" s="4">
        <v>43530.16134259259</v>
      </c>
      <c r="J342" s="2">
        <v>39</v>
      </c>
      <c r="K342" s="2">
        <v>108</v>
      </c>
      <c r="S342" s="72"/>
      <c r="T342" s="72"/>
      <c r="U342" s="72"/>
      <c r="AE342" s="4"/>
    </row>
    <row r="343" spans="1:31" ht="14.25" customHeight="1">
      <c r="A343" s="2">
        <v>899107</v>
      </c>
      <c r="B343" s="2" t="s">
        <v>36</v>
      </c>
      <c r="C343" s="2" t="s">
        <v>37</v>
      </c>
      <c r="D343" s="2" t="s">
        <v>41</v>
      </c>
      <c r="E343" s="2" t="s">
        <v>33</v>
      </c>
      <c r="F343" s="2" t="s">
        <v>34</v>
      </c>
      <c r="G343" s="4">
        <v>43526.16474537037</v>
      </c>
      <c r="H343" s="4">
        <v>43535.16474537037</v>
      </c>
      <c r="I343" s="4">
        <v>43529.16474537037</v>
      </c>
      <c r="J343" s="2">
        <v>39</v>
      </c>
      <c r="K343" s="2">
        <v>109</v>
      </c>
      <c r="S343" s="72"/>
      <c r="T343" s="72"/>
      <c r="U343" s="72"/>
      <c r="AE343" s="4"/>
    </row>
    <row r="344" spans="1:31" ht="14.25" customHeight="1">
      <c r="A344" s="2">
        <v>368432</v>
      </c>
      <c r="B344" s="2" t="s">
        <v>39</v>
      </c>
      <c r="C344" s="2" t="s">
        <v>37</v>
      </c>
      <c r="D344" s="2" t="s">
        <v>32</v>
      </c>
      <c r="E344" s="2" t="s">
        <v>44</v>
      </c>
      <c r="F344" s="2" t="s">
        <v>34</v>
      </c>
      <c r="G344" s="4">
        <v>43526.165266203701</v>
      </c>
      <c r="H344" s="4">
        <v>43526.165266203701</v>
      </c>
      <c r="I344" s="4">
        <v>43532.165266203701</v>
      </c>
      <c r="J344" s="2">
        <v>43</v>
      </c>
      <c r="K344" s="2">
        <v>114</v>
      </c>
      <c r="S344" s="72"/>
      <c r="T344" s="72"/>
      <c r="U344" s="72"/>
      <c r="AE344" s="4"/>
    </row>
    <row r="345" spans="1:31" ht="14.25" customHeight="1">
      <c r="A345" s="2">
        <v>121040</v>
      </c>
      <c r="B345" s="2" t="s">
        <v>42</v>
      </c>
      <c r="C345" s="2" t="s">
        <v>45</v>
      </c>
      <c r="D345" s="2" t="s">
        <v>41</v>
      </c>
      <c r="E345" s="2" t="s">
        <v>44</v>
      </c>
      <c r="F345" s="2" t="s">
        <v>34</v>
      </c>
      <c r="G345" s="4">
        <v>43526.167870370373</v>
      </c>
      <c r="H345" s="4">
        <v>43537.167870370373</v>
      </c>
      <c r="I345" s="4">
        <v>43529.167870370373</v>
      </c>
      <c r="J345" s="2">
        <v>60</v>
      </c>
      <c r="K345" s="2">
        <v>103</v>
      </c>
      <c r="S345" s="72"/>
      <c r="T345" s="72"/>
      <c r="U345" s="72"/>
      <c r="AE345" s="4"/>
    </row>
    <row r="346" spans="1:31" ht="14.25" customHeight="1">
      <c r="A346" s="2">
        <v>341485</v>
      </c>
      <c r="B346" s="2" t="s">
        <v>39</v>
      </c>
      <c r="C346" s="2" t="s">
        <v>37</v>
      </c>
      <c r="D346" s="2" t="s">
        <v>41</v>
      </c>
      <c r="E346" s="2" t="s">
        <v>33</v>
      </c>
      <c r="F346" s="2" t="s">
        <v>34</v>
      </c>
      <c r="G346" s="4">
        <v>43526.169259259259</v>
      </c>
      <c r="H346" s="4">
        <v>43533.169259259259</v>
      </c>
      <c r="I346" s="4">
        <v>43533.169259259259</v>
      </c>
      <c r="J346" s="2">
        <v>35</v>
      </c>
      <c r="K346" s="2">
        <v>109</v>
      </c>
      <c r="S346" s="72"/>
      <c r="T346" s="72"/>
      <c r="U346" s="72"/>
      <c r="AE346" s="4"/>
    </row>
    <row r="347" spans="1:31" ht="14.25" customHeight="1">
      <c r="A347" s="2">
        <v>519182</v>
      </c>
      <c r="B347" s="2" t="s">
        <v>30</v>
      </c>
      <c r="C347" s="2" t="s">
        <v>37</v>
      </c>
      <c r="D347" s="2" t="s">
        <v>32</v>
      </c>
      <c r="E347" s="2" t="s">
        <v>38</v>
      </c>
      <c r="F347" s="2" t="s">
        <v>34</v>
      </c>
      <c r="G347" s="4">
        <v>43526.171886574077</v>
      </c>
      <c r="H347" s="4">
        <v>43531.171886574077</v>
      </c>
      <c r="I347" s="4">
        <v>43533.171886574077</v>
      </c>
      <c r="J347" s="2">
        <v>31</v>
      </c>
      <c r="K347" s="2">
        <v>111</v>
      </c>
      <c r="S347" s="72"/>
      <c r="T347" s="72"/>
      <c r="U347" s="72"/>
      <c r="AE347" s="4"/>
    </row>
    <row r="348" spans="1:31" ht="14.25" customHeight="1">
      <c r="A348" s="2">
        <v>237871</v>
      </c>
      <c r="B348" s="2" t="s">
        <v>30</v>
      </c>
      <c r="C348" s="2" t="s">
        <v>43</v>
      </c>
      <c r="D348" s="2" t="s">
        <v>41</v>
      </c>
      <c r="E348" s="2" t="s">
        <v>33</v>
      </c>
      <c r="F348" s="2" t="s">
        <v>34</v>
      </c>
      <c r="G348" s="4">
        <v>43526.171944444446</v>
      </c>
      <c r="H348" s="4">
        <v>43535.171944444446</v>
      </c>
      <c r="I348" s="4">
        <v>43533.171944444446</v>
      </c>
      <c r="J348" s="2">
        <v>42</v>
      </c>
      <c r="K348" s="2">
        <v>123</v>
      </c>
      <c r="S348" s="72"/>
      <c r="T348" s="72"/>
      <c r="U348" s="72"/>
      <c r="AE348" s="4"/>
    </row>
    <row r="349" spans="1:31" ht="14.25" customHeight="1">
      <c r="A349" s="2">
        <v>985217</v>
      </c>
      <c r="B349" s="2" t="s">
        <v>47</v>
      </c>
      <c r="C349" s="2" t="s">
        <v>45</v>
      </c>
      <c r="D349" s="2" t="s">
        <v>32</v>
      </c>
      <c r="E349" s="2" t="s">
        <v>44</v>
      </c>
      <c r="F349" s="2" t="s">
        <v>34</v>
      </c>
      <c r="G349" s="4">
        <v>43526.180358796293</v>
      </c>
      <c r="H349" s="4">
        <v>43534.180358796293</v>
      </c>
      <c r="I349" s="4">
        <v>43532.180358796293</v>
      </c>
      <c r="J349" s="2">
        <v>68</v>
      </c>
      <c r="K349" s="2">
        <v>103</v>
      </c>
      <c r="S349" s="72"/>
      <c r="T349" s="72"/>
      <c r="U349" s="72"/>
      <c r="AE349" s="4"/>
    </row>
    <row r="350" spans="1:31" ht="14.25" customHeight="1">
      <c r="A350" s="2">
        <v>250834</v>
      </c>
      <c r="B350" s="2" t="s">
        <v>48</v>
      </c>
      <c r="C350" s="2" t="s">
        <v>31</v>
      </c>
      <c r="D350" s="2" t="s">
        <v>32</v>
      </c>
      <c r="E350" s="2" t="s">
        <v>38</v>
      </c>
      <c r="F350" s="2" t="s">
        <v>34</v>
      </c>
      <c r="G350" s="4">
        <v>43526.18478009259</v>
      </c>
      <c r="H350" s="4">
        <v>43530.18478009259</v>
      </c>
      <c r="I350" s="4">
        <v>43531.18478009259</v>
      </c>
      <c r="J350" s="2">
        <v>35</v>
      </c>
      <c r="K350" s="2">
        <v>121</v>
      </c>
      <c r="S350" s="72"/>
      <c r="T350" s="72"/>
      <c r="U350" s="72"/>
      <c r="AE350" s="4"/>
    </row>
    <row r="351" spans="1:31" ht="14.25" customHeight="1">
      <c r="A351" s="2">
        <v>799280</v>
      </c>
      <c r="B351" s="2" t="s">
        <v>39</v>
      </c>
      <c r="C351" s="2" t="s">
        <v>45</v>
      </c>
      <c r="D351" s="2" t="s">
        <v>32</v>
      </c>
      <c r="E351" s="2" t="s">
        <v>44</v>
      </c>
      <c r="F351" s="2" t="s">
        <v>34</v>
      </c>
      <c r="G351" s="4">
        <v>43526.188518518517</v>
      </c>
      <c r="H351" s="4">
        <v>43536.188518518517</v>
      </c>
      <c r="I351" s="4">
        <v>43531.188518518517</v>
      </c>
      <c r="J351" s="2">
        <v>31</v>
      </c>
      <c r="K351" s="2">
        <v>125</v>
      </c>
      <c r="S351" s="72"/>
      <c r="T351" s="72"/>
      <c r="U351" s="72"/>
      <c r="AE351" s="4"/>
    </row>
    <row r="352" spans="1:31" ht="14.25" customHeight="1">
      <c r="A352" s="2">
        <v>181459</v>
      </c>
      <c r="B352" s="2" t="s">
        <v>39</v>
      </c>
      <c r="C352" s="2" t="s">
        <v>37</v>
      </c>
      <c r="D352" s="2" t="s">
        <v>32</v>
      </c>
      <c r="E352" s="2" t="s">
        <v>44</v>
      </c>
      <c r="F352" s="2" t="s">
        <v>34</v>
      </c>
      <c r="G352" s="4">
        <v>43526.194398148145</v>
      </c>
      <c r="H352" s="4">
        <v>43526.194398148145</v>
      </c>
      <c r="I352" s="4">
        <v>43531.194398148145</v>
      </c>
      <c r="J352" s="2">
        <v>65</v>
      </c>
      <c r="K352" s="2">
        <v>85</v>
      </c>
      <c r="S352" s="72"/>
      <c r="T352" s="72"/>
      <c r="U352" s="72"/>
      <c r="AE352" s="4"/>
    </row>
    <row r="353" spans="1:31" ht="14.25" customHeight="1">
      <c r="A353" s="2">
        <v>671841</v>
      </c>
      <c r="B353" s="2" t="s">
        <v>49</v>
      </c>
      <c r="C353" s="2" t="s">
        <v>37</v>
      </c>
      <c r="D353" s="2" t="s">
        <v>41</v>
      </c>
      <c r="E353" s="2" t="s">
        <v>44</v>
      </c>
      <c r="F353" s="2" t="s">
        <v>34</v>
      </c>
      <c r="G353" s="4">
        <v>43526.19703703704</v>
      </c>
      <c r="H353" s="4">
        <v>43528.19703703704</v>
      </c>
      <c r="I353" s="4">
        <v>43529.19703703704</v>
      </c>
      <c r="J353" s="2">
        <v>74</v>
      </c>
      <c r="K353" s="2">
        <v>87</v>
      </c>
      <c r="S353" s="72"/>
      <c r="T353" s="72"/>
      <c r="U353" s="72"/>
      <c r="AE353" s="4"/>
    </row>
    <row r="354" spans="1:31" ht="14.25" customHeight="1">
      <c r="A354" s="2">
        <v>333461</v>
      </c>
      <c r="B354" s="2" t="s">
        <v>47</v>
      </c>
      <c r="C354" s="2" t="s">
        <v>43</v>
      </c>
      <c r="D354" s="2" t="s">
        <v>32</v>
      </c>
      <c r="E354" s="2" t="s">
        <v>33</v>
      </c>
      <c r="F354" s="2" t="s">
        <v>34</v>
      </c>
      <c r="G354" s="4">
        <v>43526.20244212963</v>
      </c>
      <c r="H354" s="4">
        <v>43526.20244212963</v>
      </c>
      <c r="I354" s="4">
        <v>43533.20244212963</v>
      </c>
      <c r="J354" s="2">
        <v>0</v>
      </c>
      <c r="K354" s="2">
        <v>128</v>
      </c>
      <c r="S354" s="72"/>
      <c r="T354" s="72"/>
      <c r="U354" s="72"/>
      <c r="AE354" s="4"/>
    </row>
    <row r="355" spans="1:31" ht="14.25" customHeight="1">
      <c r="A355" s="2">
        <v>45159</v>
      </c>
      <c r="B355" s="2" t="s">
        <v>49</v>
      </c>
      <c r="C355" s="2" t="s">
        <v>45</v>
      </c>
      <c r="D355" s="2" t="s">
        <v>41</v>
      </c>
      <c r="E355" s="2" t="s">
        <v>44</v>
      </c>
      <c r="F355" s="2" t="s">
        <v>34</v>
      </c>
      <c r="G355" s="4">
        <v>43526.208993055552</v>
      </c>
      <c r="H355" s="4">
        <v>43536.208993055552</v>
      </c>
      <c r="I355" s="4">
        <v>43530.208993055552</v>
      </c>
      <c r="J355" s="2">
        <v>74</v>
      </c>
      <c r="K355" s="2">
        <v>101</v>
      </c>
      <c r="S355" s="72"/>
      <c r="T355" s="72"/>
      <c r="U355" s="72"/>
      <c r="AE355" s="4"/>
    </row>
    <row r="356" spans="1:31" ht="14.25" customHeight="1">
      <c r="A356" s="2">
        <v>46145</v>
      </c>
      <c r="B356" s="2" t="s">
        <v>36</v>
      </c>
      <c r="C356" s="2" t="s">
        <v>31</v>
      </c>
      <c r="D356" s="2" t="s">
        <v>32</v>
      </c>
      <c r="E356" s="2" t="s">
        <v>44</v>
      </c>
      <c r="F356" s="2" t="s">
        <v>34</v>
      </c>
      <c r="G356" s="4">
        <v>43526.211354166669</v>
      </c>
      <c r="H356" s="4">
        <v>43531.211354166669</v>
      </c>
      <c r="I356" s="4">
        <v>43529.211354166669</v>
      </c>
      <c r="J356" s="2">
        <v>66</v>
      </c>
      <c r="K356" s="2">
        <v>103</v>
      </c>
      <c r="S356" s="72"/>
      <c r="T356" s="72"/>
      <c r="U356" s="72"/>
      <c r="AE356" s="4"/>
    </row>
    <row r="357" spans="1:31" ht="14.25" customHeight="1">
      <c r="A357" s="2">
        <v>816797</v>
      </c>
      <c r="B357" s="2" t="s">
        <v>39</v>
      </c>
      <c r="C357" s="2" t="s">
        <v>37</v>
      </c>
      <c r="D357" s="2" t="s">
        <v>41</v>
      </c>
      <c r="E357" s="2" t="s">
        <v>44</v>
      </c>
      <c r="F357" s="2" t="s">
        <v>34</v>
      </c>
      <c r="G357" s="4">
        <v>43526.214629629627</v>
      </c>
      <c r="H357" s="4">
        <v>43532.214629629627</v>
      </c>
      <c r="I357" s="4">
        <v>43529.214629629627</v>
      </c>
      <c r="J357" s="2">
        <v>82</v>
      </c>
      <c r="K357" s="2">
        <v>91</v>
      </c>
      <c r="S357" s="72"/>
      <c r="T357" s="72"/>
      <c r="U357" s="72"/>
      <c r="AE357" s="4"/>
    </row>
    <row r="358" spans="1:31" ht="14.25" customHeight="1">
      <c r="A358" s="2">
        <v>652593</v>
      </c>
      <c r="B358" s="2" t="s">
        <v>47</v>
      </c>
      <c r="C358" s="2" t="s">
        <v>45</v>
      </c>
      <c r="D358" s="2" t="s">
        <v>32</v>
      </c>
      <c r="E358" s="2" t="s">
        <v>33</v>
      </c>
      <c r="F358" s="2" t="s">
        <v>34</v>
      </c>
      <c r="G358" s="4">
        <v>43526.215624999997</v>
      </c>
      <c r="H358" s="4">
        <v>43532.215624999997</v>
      </c>
      <c r="I358" s="4">
        <v>43529.215624999997</v>
      </c>
      <c r="J358" s="2">
        <v>43</v>
      </c>
      <c r="K358" s="2">
        <v>124</v>
      </c>
      <c r="S358" s="72"/>
      <c r="T358" s="72"/>
      <c r="U358" s="72"/>
      <c r="AE358" s="4"/>
    </row>
    <row r="359" spans="1:31" ht="14.25" customHeight="1">
      <c r="A359" s="2">
        <v>808094</v>
      </c>
      <c r="B359" s="2" t="s">
        <v>39</v>
      </c>
      <c r="C359" s="2" t="s">
        <v>43</v>
      </c>
      <c r="D359" s="2" t="s">
        <v>32</v>
      </c>
      <c r="E359" s="2" t="s">
        <v>38</v>
      </c>
      <c r="F359" s="2" t="s">
        <v>34</v>
      </c>
      <c r="G359" s="4">
        <v>43526.219780092593</v>
      </c>
      <c r="H359" s="4">
        <v>43527.219780092593</v>
      </c>
      <c r="I359" s="4">
        <v>43532.219780092593</v>
      </c>
      <c r="J359" s="2">
        <v>0</v>
      </c>
      <c r="K359" s="2">
        <v>124</v>
      </c>
      <c r="S359" s="72"/>
      <c r="T359" s="72"/>
      <c r="U359" s="72"/>
      <c r="AE359" s="4"/>
    </row>
    <row r="360" spans="1:31" ht="14.25" customHeight="1">
      <c r="A360" s="2">
        <v>506030</v>
      </c>
      <c r="B360" s="2" t="s">
        <v>30</v>
      </c>
      <c r="C360" s="2" t="s">
        <v>43</v>
      </c>
      <c r="D360" s="2" t="s">
        <v>41</v>
      </c>
      <c r="E360" s="2" t="s">
        <v>38</v>
      </c>
      <c r="F360" s="2" t="s">
        <v>34</v>
      </c>
      <c r="G360" s="4">
        <v>43526.222268518519</v>
      </c>
      <c r="H360" s="4">
        <v>43535.222268518519</v>
      </c>
      <c r="I360" s="4">
        <v>43529.222268518519</v>
      </c>
      <c r="J360" s="2">
        <v>26</v>
      </c>
      <c r="K360" s="2">
        <v>122</v>
      </c>
      <c r="S360" s="72"/>
      <c r="T360" s="72"/>
      <c r="U360" s="72"/>
      <c r="AE360" s="4"/>
    </row>
    <row r="361" spans="1:31" ht="14.25" customHeight="1">
      <c r="A361" s="2">
        <v>338062</v>
      </c>
      <c r="B361" s="2" t="s">
        <v>36</v>
      </c>
      <c r="C361" s="2" t="s">
        <v>40</v>
      </c>
      <c r="D361" s="2" t="s">
        <v>32</v>
      </c>
      <c r="E361" s="2" t="s">
        <v>44</v>
      </c>
      <c r="F361" s="2" t="s">
        <v>34</v>
      </c>
      <c r="G361" s="4">
        <v>43526.222349537034</v>
      </c>
      <c r="H361" s="4">
        <v>43534.222349537034</v>
      </c>
      <c r="I361" s="4">
        <v>43531.222349537034</v>
      </c>
      <c r="J361" s="2">
        <v>63</v>
      </c>
      <c r="K361" s="2">
        <v>88</v>
      </c>
      <c r="S361" s="72"/>
      <c r="T361" s="72"/>
      <c r="U361" s="72"/>
      <c r="AE361" s="4"/>
    </row>
    <row r="362" spans="1:31" ht="14.25" customHeight="1">
      <c r="A362" s="2">
        <v>487016</v>
      </c>
      <c r="B362" s="2" t="s">
        <v>30</v>
      </c>
      <c r="C362" s="2" t="s">
        <v>43</v>
      </c>
      <c r="D362" s="2" t="s">
        <v>32</v>
      </c>
      <c r="E362" s="2" t="s">
        <v>44</v>
      </c>
      <c r="F362" s="2" t="s">
        <v>34</v>
      </c>
      <c r="G362" s="4">
        <v>43526.223587962966</v>
      </c>
      <c r="H362" s="4">
        <v>43528.223587962966</v>
      </c>
      <c r="I362" s="4">
        <v>43530.223587962966</v>
      </c>
      <c r="J362" s="2">
        <v>0</v>
      </c>
      <c r="K362" s="2">
        <v>122</v>
      </c>
      <c r="S362" s="72"/>
      <c r="T362" s="72"/>
      <c r="U362" s="72"/>
      <c r="AE362" s="4"/>
    </row>
    <row r="363" spans="1:31" ht="14.25" customHeight="1">
      <c r="A363" s="2">
        <v>441907</v>
      </c>
      <c r="B363" s="2" t="s">
        <v>39</v>
      </c>
      <c r="C363" s="2" t="s">
        <v>43</v>
      </c>
      <c r="D363" s="2" t="s">
        <v>41</v>
      </c>
      <c r="E363" s="2" t="s">
        <v>33</v>
      </c>
      <c r="F363" s="2" t="s">
        <v>34</v>
      </c>
      <c r="G363" s="4">
        <v>43526.224212962959</v>
      </c>
      <c r="H363" s="4">
        <v>43534.224212962959</v>
      </c>
      <c r="I363" s="4">
        <v>43531.224212962959</v>
      </c>
      <c r="J363" s="2">
        <v>27</v>
      </c>
      <c r="K363" s="2">
        <v>125</v>
      </c>
      <c r="S363" s="72"/>
      <c r="T363" s="72"/>
      <c r="U363" s="72"/>
      <c r="AE363" s="4"/>
    </row>
    <row r="364" spans="1:31" ht="14.25" customHeight="1">
      <c r="A364" s="2">
        <v>248538</v>
      </c>
      <c r="B364" s="2" t="s">
        <v>47</v>
      </c>
      <c r="C364" s="2" t="s">
        <v>37</v>
      </c>
      <c r="D364" s="2" t="s">
        <v>32</v>
      </c>
      <c r="E364" s="2" t="s">
        <v>38</v>
      </c>
      <c r="F364" s="2" t="s">
        <v>34</v>
      </c>
      <c r="G364" s="4">
        <v>43526.228622685187</v>
      </c>
      <c r="H364" s="4">
        <v>43530.228622685187</v>
      </c>
      <c r="I364" s="4">
        <v>43532.228622685187</v>
      </c>
      <c r="J364" s="2">
        <v>45</v>
      </c>
      <c r="K364" s="2">
        <v>107</v>
      </c>
      <c r="S364" s="72"/>
      <c r="T364" s="72"/>
      <c r="U364" s="72"/>
      <c r="AE364" s="4"/>
    </row>
    <row r="365" spans="1:31" ht="14.25" customHeight="1">
      <c r="A365" s="2">
        <v>227346</v>
      </c>
      <c r="B365" s="2" t="s">
        <v>47</v>
      </c>
      <c r="C365" s="2" t="s">
        <v>40</v>
      </c>
      <c r="D365" s="2" t="s">
        <v>32</v>
      </c>
      <c r="E365" s="2" t="s">
        <v>38</v>
      </c>
      <c r="F365" s="2" t="s">
        <v>34</v>
      </c>
      <c r="G365" s="4">
        <v>43526.229074074072</v>
      </c>
      <c r="H365" s="4">
        <v>43527.229074074072</v>
      </c>
      <c r="I365" s="4">
        <v>43531.229074074072</v>
      </c>
      <c r="J365" s="2">
        <v>25</v>
      </c>
      <c r="K365" s="2">
        <v>108</v>
      </c>
      <c r="S365" s="72"/>
      <c r="T365" s="72"/>
      <c r="U365" s="72"/>
      <c r="AE365" s="4"/>
    </row>
    <row r="366" spans="1:31" ht="14.25" customHeight="1">
      <c r="A366" s="2">
        <v>211234</v>
      </c>
      <c r="B366" s="2" t="s">
        <v>36</v>
      </c>
      <c r="C366" s="2" t="s">
        <v>31</v>
      </c>
      <c r="D366" s="2" t="s">
        <v>41</v>
      </c>
      <c r="E366" s="2" t="s">
        <v>38</v>
      </c>
      <c r="F366" s="2" t="s">
        <v>34</v>
      </c>
      <c r="G366" s="4">
        <v>43526.231712962966</v>
      </c>
      <c r="H366" s="4">
        <v>43530.231712962966</v>
      </c>
      <c r="I366" s="4">
        <v>43530.231712962966</v>
      </c>
      <c r="J366" s="2">
        <v>0</v>
      </c>
      <c r="K366" s="2">
        <v>121</v>
      </c>
      <c r="S366" s="72"/>
      <c r="T366" s="72"/>
      <c r="U366" s="72"/>
      <c r="AE366" s="4"/>
    </row>
    <row r="367" spans="1:31" ht="14.25" customHeight="1">
      <c r="A367" s="2">
        <v>9361</v>
      </c>
      <c r="B367" s="2" t="s">
        <v>39</v>
      </c>
      <c r="C367" s="2" t="s">
        <v>40</v>
      </c>
      <c r="D367" s="2" t="s">
        <v>41</v>
      </c>
      <c r="E367" s="2" t="s">
        <v>44</v>
      </c>
      <c r="F367" s="2" t="s">
        <v>34</v>
      </c>
      <c r="G367" s="4">
        <v>43526.2421875</v>
      </c>
      <c r="H367" s="4">
        <v>43532.2421875</v>
      </c>
      <c r="I367" s="4">
        <v>43533.2421875</v>
      </c>
      <c r="J367" s="2">
        <v>79</v>
      </c>
      <c r="K367" s="2">
        <v>88</v>
      </c>
      <c r="S367" s="72"/>
      <c r="T367" s="72"/>
      <c r="U367" s="72"/>
      <c r="AE367" s="4"/>
    </row>
    <row r="368" spans="1:31" ht="14.25" customHeight="1">
      <c r="A368" s="2">
        <v>658286</v>
      </c>
      <c r="B368" s="2" t="s">
        <v>47</v>
      </c>
      <c r="C368" s="2" t="s">
        <v>40</v>
      </c>
      <c r="D368" s="2" t="s">
        <v>32</v>
      </c>
      <c r="E368" s="2" t="s">
        <v>38</v>
      </c>
      <c r="F368" s="2" t="s">
        <v>34</v>
      </c>
      <c r="G368" s="4">
        <v>43526.244710648149</v>
      </c>
      <c r="H368" s="4">
        <v>43527.244710648149</v>
      </c>
      <c r="I368" s="4">
        <v>43529.244710648149</v>
      </c>
      <c r="J368" s="2">
        <v>32</v>
      </c>
      <c r="K368" s="2">
        <v>106</v>
      </c>
      <c r="S368" s="72"/>
      <c r="T368" s="72"/>
      <c r="U368" s="72"/>
      <c r="AE368" s="4"/>
    </row>
    <row r="369" spans="1:31" ht="14.25" customHeight="1">
      <c r="A369" s="2">
        <v>41595</v>
      </c>
      <c r="B369" s="2" t="s">
        <v>47</v>
      </c>
      <c r="C369" s="2" t="s">
        <v>37</v>
      </c>
      <c r="D369" s="2" t="s">
        <v>41</v>
      </c>
      <c r="E369" s="2" t="s">
        <v>44</v>
      </c>
      <c r="F369" s="2" t="s">
        <v>34</v>
      </c>
      <c r="G369" s="4">
        <v>43526.252951388888</v>
      </c>
      <c r="H369" s="4">
        <v>43529.252951388888</v>
      </c>
      <c r="I369" s="4">
        <v>43533.252951388888</v>
      </c>
      <c r="J369" s="2">
        <v>73</v>
      </c>
      <c r="K369" s="2">
        <v>92</v>
      </c>
      <c r="S369" s="72"/>
      <c r="T369" s="72"/>
      <c r="U369" s="72"/>
      <c r="AE369" s="4"/>
    </row>
    <row r="370" spans="1:31" ht="14.25" customHeight="1">
      <c r="A370" s="2">
        <v>518458</v>
      </c>
      <c r="B370" s="2" t="s">
        <v>39</v>
      </c>
      <c r="C370" s="2" t="s">
        <v>45</v>
      </c>
      <c r="D370" s="2" t="s">
        <v>41</v>
      </c>
      <c r="E370" s="2" t="s">
        <v>44</v>
      </c>
      <c r="F370" s="2" t="s">
        <v>34</v>
      </c>
      <c r="G370" s="4">
        <v>43526.254502314812</v>
      </c>
      <c r="H370" s="4">
        <v>43532.254502314812</v>
      </c>
      <c r="I370" s="4">
        <v>43532.254502314812</v>
      </c>
      <c r="J370" s="2">
        <v>74</v>
      </c>
      <c r="K370" s="2">
        <v>103</v>
      </c>
      <c r="S370" s="72"/>
      <c r="T370" s="72"/>
      <c r="U370" s="72"/>
      <c r="AE370" s="4"/>
    </row>
    <row r="371" spans="1:31" ht="14.25" customHeight="1">
      <c r="A371" s="2">
        <v>837576</v>
      </c>
      <c r="B371" s="2" t="s">
        <v>47</v>
      </c>
      <c r="C371" s="2" t="s">
        <v>37</v>
      </c>
      <c r="D371" s="2" t="s">
        <v>32</v>
      </c>
      <c r="E371" s="2" t="s">
        <v>44</v>
      </c>
      <c r="F371" s="2" t="s">
        <v>34</v>
      </c>
      <c r="G371" s="4">
        <v>43526.254675925928</v>
      </c>
      <c r="H371" s="4">
        <v>43526.254675925928</v>
      </c>
      <c r="I371" s="4">
        <v>43529.254675925928</v>
      </c>
      <c r="J371" s="2">
        <v>77</v>
      </c>
      <c r="K371" s="2">
        <v>87</v>
      </c>
      <c r="S371" s="72"/>
      <c r="T371" s="72"/>
      <c r="U371" s="72"/>
      <c r="AE371" s="4"/>
    </row>
    <row r="372" spans="1:31" ht="14.25" customHeight="1">
      <c r="A372" s="2">
        <v>459459</v>
      </c>
      <c r="B372" s="2" t="s">
        <v>30</v>
      </c>
      <c r="C372" s="2" t="s">
        <v>37</v>
      </c>
      <c r="D372" s="2" t="s">
        <v>32</v>
      </c>
      <c r="E372" s="2" t="s">
        <v>33</v>
      </c>
      <c r="F372" s="2" t="s">
        <v>34</v>
      </c>
      <c r="G372" s="4">
        <v>43526.258148148147</v>
      </c>
      <c r="H372" s="4">
        <v>43533.258148148147</v>
      </c>
      <c r="I372" s="4">
        <v>43530.258148148147</v>
      </c>
      <c r="J372" s="2">
        <v>50</v>
      </c>
      <c r="K372" s="2">
        <v>108</v>
      </c>
      <c r="S372" s="72"/>
      <c r="T372" s="72"/>
      <c r="U372" s="72"/>
      <c r="AE372" s="4"/>
    </row>
    <row r="373" spans="1:31" ht="14.25" customHeight="1">
      <c r="A373" s="2">
        <v>667569</v>
      </c>
      <c r="B373" s="2" t="s">
        <v>47</v>
      </c>
      <c r="C373" s="2" t="s">
        <v>31</v>
      </c>
      <c r="D373" s="2" t="s">
        <v>32</v>
      </c>
      <c r="E373" s="2" t="s">
        <v>33</v>
      </c>
      <c r="F373" s="2" t="s">
        <v>34</v>
      </c>
      <c r="G373" s="4">
        <v>43526.260879629626</v>
      </c>
      <c r="H373" s="4">
        <v>43529.260879629626</v>
      </c>
      <c r="I373" s="4">
        <v>43532.260879629626</v>
      </c>
      <c r="J373" s="2">
        <v>49</v>
      </c>
      <c r="K373" s="2">
        <v>123</v>
      </c>
      <c r="S373" s="72"/>
      <c r="T373" s="72"/>
      <c r="U373" s="72"/>
      <c r="AE373" s="4"/>
    </row>
    <row r="374" spans="1:31" ht="14.25" customHeight="1">
      <c r="A374" s="2">
        <v>361894</v>
      </c>
      <c r="B374" s="2" t="s">
        <v>36</v>
      </c>
      <c r="C374" s="2" t="s">
        <v>40</v>
      </c>
      <c r="D374" s="2" t="s">
        <v>32</v>
      </c>
      <c r="E374" s="2" t="s">
        <v>38</v>
      </c>
      <c r="F374" s="2" t="s">
        <v>34</v>
      </c>
      <c r="G374" s="4">
        <v>43526.261701388888</v>
      </c>
      <c r="H374" s="4">
        <v>43527.261701388888</v>
      </c>
      <c r="I374" s="4">
        <v>43529.261701388888</v>
      </c>
      <c r="J374" s="2">
        <v>26</v>
      </c>
      <c r="K374" s="2">
        <v>108</v>
      </c>
      <c r="S374" s="72"/>
      <c r="T374" s="72"/>
      <c r="U374" s="72"/>
      <c r="AE374" s="4"/>
    </row>
    <row r="375" spans="1:31" ht="14.25" customHeight="1">
      <c r="A375" s="2">
        <v>826814</v>
      </c>
      <c r="B375" s="2" t="s">
        <v>30</v>
      </c>
      <c r="C375" s="2" t="s">
        <v>37</v>
      </c>
      <c r="D375" s="2" t="s">
        <v>32</v>
      </c>
      <c r="E375" s="2" t="s">
        <v>38</v>
      </c>
      <c r="F375" s="2" t="s">
        <v>34</v>
      </c>
      <c r="G375" s="4">
        <v>43526.267488425925</v>
      </c>
      <c r="H375" s="4">
        <v>43530.267488425925</v>
      </c>
      <c r="I375" s="4">
        <v>43529.267488425925</v>
      </c>
      <c r="J375" s="2">
        <v>46</v>
      </c>
      <c r="K375" s="2">
        <v>111</v>
      </c>
      <c r="S375" s="72"/>
      <c r="T375" s="72"/>
      <c r="U375" s="72"/>
      <c r="AE375" s="4"/>
    </row>
    <row r="376" spans="1:31" ht="14.25" customHeight="1">
      <c r="A376" s="2">
        <v>277883</v>
      </c>
      <c r="B376" s="2" t="s">
        <v>47</v>
      </c>
      <c r="C376" s="2" t="s">
        <v>40</v>
      </c>
      <c r="D376" s="2" t="s">
        <v>32</v>
      </c>
      <c r="E376" s="2" t="s">
        <v>33</v>
      </c>
      <c r="F376" s="2" t="s">
        <v>34</v>
      </c>
      <c r="G376" s="4">
        <v>43526.271006944444</v>
      </c>
      <c r="H376" s="4">
        <v>43529.271006944444</v>
      </c>
      <c r="I376" s="4">
        <v>43531.271006944444</v>
      </c>
      <c r="J376" s="2">
        <v>38</v>
      </c>
      <c r="K376" s="2">
        <v>111</v>
      </c>
      <c r="S376" s="72"/>
      <c r="T376" s="72"/>
      <c r="U376" s="72"/>
      <c r="AE376" s="4"/>
    </row>
    <row r="377" spans="1:31" ht="14.25" customHeight="1">
      <c r="A377" s="2">
        <v>47642</v>
      </c>
      <c r="B377" s="2" t="s">
        <v>39</v>
      </c>
      <c r="C377" s="2" t="s">
        <v>40</v>
      </c>
      <c r="D377" s="2" t="s">
        <v>41</v>
      </c>
      <c r="E377" s="2" t="s">
        <v>44</v>
      </c>
      <c r="F377" s="2" t="s">
        <v>34</v>
      </c>
      <c r="G377" s="4">
        <v>43526.272499999999</v>
      </c>
      <c r="H377" s="4">
        <v>43533.272499999999</v>
      </c>
      <c r="I377" s="4">
        <v>43533.272499999999</v>
      </c>
      <c r="J377" s="2">
        <v>78</v>
      </c>
      <c r="K377" s="2">
        <v>87</v>
      </c>
      <c r="S377" s="72"/>
      <c r="T377" s="72"/>
      <c r="U377" s="72"/>
      <c r="AE377" s="4"/>
    </row>
    <row r="378" spans="1:31" ht="14.25" customHeight="1">
      <c r="A378" s="2">
        <v>315566</v>
      </c>
      <c r="B378" s="2" t="s">
        <v>36</v>
      </c>
      <c r="C378" s="2" t="s">
        <v>31</v>
      </c>
      <c r="D378" s="2" t="s">
        <v>32</v>
      </c>
      <c r="E378" s="2" t="s">
        <v>38</v>
      </c>
      <c r="F378" s="2" t="s">
        <v>34</v>
      </c>
      <c r="G378" s="4">
        <v>43526.286238425928</v>
      </c>
      <c r="H378" s="4">
        <v>43531.286238425928</v>
      </c>
      <c r="I378" s="4">
        <v>43531.286238425928</v>
      </c>
      <c r="J378" s="2">
        <v>46</v>
      </c>
      <c r="K378" s="2">
        <v>129</v>
      </c>
      <c r="S378" s="72"/>
      <c r="T378" s="72"/>
      <c r="U378" s="72"/>
      <c r="AE378" s="4"/>
    </row>
    <row r="379" spans="1:31" ht="14.25" customHeight="1">
      <c r="A379" s="2">
        <v>17581</v>
      </c>
      <c r="B379" s="2" t="s">
        <v>36</v>
      </c>
      <c r="C379" s="2" t="s">
        <v>37</v>
      </c>
      <c r="D379" s="2" t="s">
        <v>41</v>
      </c>
      <c r="E379" s="2" t="s">
        <v>44</v>
      </c>
      <c r="F379" s="2" t="s">
        <v>34</v>
      </c>
      <c r="G379" s="4">
        <v>43526.287546296298</v>
      </c>
      <c r="H379" s="4">
        <v>43532.287546296298</v>
      </c>
      <c r="I379" s="4">
        <v>43530.287546296298</v>
      </c>
      <c r="J379" s="2">
        <v>84</v>
      </c>
      <c r="K379" s="2">
        <v>87</v>
      </c>
      <c r="S379" s="72"/>
      <c r="T379" s="72"/>
      <c r="U379" s="72"/>
      <c r="AE379" s="4"/>
    </row>
    <row r="380" spans="1:31" ht="14.25" customHeight="1">
      <c r="A380" s="2">
        <v>77227</v>
      </c>
      <c r="B380" s="2" t="s">
        <v>39</v>
      </c>
      <c r="C380" s="2" t="s">
        <v>43</v>
      </c>
      <c r="D380" s="2" t="s">
        <v>32</v>
      </c>
      <c r="E380" s="2" t="s">
        <v>33</v>
      </c>
      <c r="F380" s="2" t="s">
        <v>34</v>
      </c>
      <c r="G380" s="4">
        <v>43526.288472222222</v>
      </c>
      <c r="H380" s="4">
        <v>43529.288472222222</v>
      </c>
      <c r="I380" s="4">
        <v>43531.288472222222</v>
      </c>
      <c r="J380" s="2">
        <v>0</v>
      </c>
      <c r="K380" s="2">
        <v>130</v>
      </c>
      <c r="S380" s="72"/>
      <c r="T380" s="72"/>
      <c r="U380" s="72"/>
      <c r="AE380" s="4"/>
    </row>
    <row r="381" spans="1:31" ht="14.25" customHeight="1">
      <c r="A381" s="2">
        <v>42972</v>
      </c>
      <c r="B381" s="2" t="s">
        <v>39</v>
      </c>
      <c r="C381" s="2" t="s">
        <v>40</v>
      </c>
      <c r="D381" s="2" t="s">
        <v>41</v>
      </c>
      <c r="E381" s="2" t="s">
        <v>44</v>
      </c>
      <c r="F381" s="2" t="s">
        <v>34</v>
      </c>
      <c r="G381" s="4">
        <v>43526.289641203701</v>
      </c>
      <c r="H381" s="4">
        <v>43533.289641203701</v>
      </c>
      <c r="I381" s="4">
        <v>43531.289641203701</v>
      </c>
      <c r="J381" s="2">
        <v>31</v>
      </c>
      <c r="K381" s="2">
        <v>111</v>
      </c>
      <c r="S381" s="72"/>
      <c r="T381" s="72"/>
      <c r="U381" s="72"/>
      <c r="AE381" s="4"/>
    </row>
    <row r="382" spans="1:31" ht="14.25" customHeight="1">
      <c r="A382" s="2">
        <v>277224</v>
      </c>
      <c r="B382" s="2" t="s">
        <v>39</v>
      </c>
      <c r="C382" s="2" t="s">
        <v>40</v>
      </c>
      <c r="D382" s="2" t="s">
        <v>41</v>
      </c>
      <c r="E382" s="2" t="s">
        <v>44</v>
      </c>
      <c r="F382" s="2" t="s">
        <v>34</v>
      </c>
      <c r="G382" s="4">
        <v>43526.292569444442</v>
      </c>
      <c r="H382" s="4">
        <v>43531.292569444442</v>
      </c>
      <c r="I382" s="4">
        <v>43529.292569444442</v>
      </c>
      <c r="J382" s="2">
        <v>25</v>
      </c>
      <c r="K382" s="2">
        <v>114</v>
      </c>
      <c r="S382" s="72"/>
      <c r="T382" s="72"/>
      <c r="U382" s="72"/>
      <c r="AE382" s="4"/>
    </row>
    <row r="383" spans="1:31" ht="14.25" customHeight="1">
      <c r="A383" s="2">
        <v>690015</v>
      </c>
      <c r="B383" s="2" t="s">
        <v>36</v>
      </c>
      <c r="C383" s="2" t="s">
        <v>43</v>
      </c>
      <c r="D383" s="2" t="s">
        <v>41</v>
      </c>
      <c r="E383" s="2" t="s">
        <v>44</v>
      </c>
      <c r="F383" s="2" t="s">
        <v>34</v>
      </c>
      <c r="G383" s="4">
        <v>43526.293391203704</v>
      </c>
      <c r="H383" s="4">
        <v>43527.293391203704</v>
      </c>
      <c r="I383" s="4">
        <v>43531.293391203704</v>
      </c>
      <c r="J383" s="2">
        <v>83</v>
      </c>
      <c r="K383" s="2">
        <v>103</v>
      </c>
      <c r="S383" s="72"/>
      <c r="T383" s="72"/>
      <c r="U383" s="72"/>
      <c r="AE383" s="4"/>
    </row>
    <row r="384" spans="1:31" ht="14.25" customHeight="1">
      <c r="A384" s="2">
        <v>881394</v>
      </c>
      <c r="B384" s="2" t="s">
        <v>39</v>
      </c>
      <c r="C384" s="2" t="s">
        <v>43</v>
      </c>
      <c r="D384" s="2" t="s">
        <v>41</v>
      </c>
      <c r="E384" s="2" t="s">
        <v>38</v>
      </c>
      <c r="F384" s="2" t="s">
        <v>34</v>
      </c>
      <c r="G384" s="4">
        <v>43526.293773148151</v>
      </c>
      <c r="H384" s="4">
        <v>43532.293773148151</v>
      </c>
      <c r="I384" s="4">
        <v>43532.293773148151</v>
      </c>
      <c r="J384" s="2">
        <v>47</v>
      </c>
      <c r="K384" s="2">
        <v>124</v>
      </c>
      <c r="S384" s="72"/>
      <c r="T384" s="72"/>
      <c r="U384" s="72"/>
      <c r="AE384" s="4"/>
    </row>
    <row r="385" spans="1:31" ht="14.25" customHeight="1">
      <c r="A385" s="2">
        <v>564851</v>
      </c>
      <c r="B385" s="2" t="s">
        <v>48</v>
      </c>
      <c r="C385" s="2" t="s">
        <v>43</v>
      </c>
      <c r="D385" s="2" t="s">
        <v>32</v>
      </c>
      <c r="E385" s="2" t="s">
        <v>33</v>
      </c>
      <c r="F385" s="2" t="s">
        <v>34</v>
      </c>
      <c r="G385" s="4">
        <v>43526.296226851853</v>
      </c>
      <c r="H385" s="4">
        <v>43527.296226851853</v>
      </c>
      <c r="I385" s="4">
        <v>43531.296226851853</v>
      </c>
      <c r="J385" s="2">
        <v>0</v>
      </c>
      <c r="K385" s="2">
        <v>120</v>
      </c>
      <c r="S385" s="72"/>
      <c r="T385" s="72"/>
      <c r="U385" s="72"/>
      <c r="AE385" s="4"/>
    </row>
    <row r="386" spans="1:31" ht="14.25" customHeight="1">
      <c r="A386" s="2">
        <v>368617</v>
      </c>
      <c r="B386" s="2" t="s">
        <v>30</v>
      </c>
      <c r="C386" s="2" t="s">
        <v>37</v>
      </c>
      <c r="D386" s="2" t="s">
        <v>32</v>
      </c>
      <c r="E386" s="2" t="s">
        <v>33</v>
      </c>
      <c r="F386" s="2" t="s">
        <v>34</v>
      </c>
      <c r="G386" s="4">
        <v>43526.296840277777</v>
      </c>
      <c r="H386" s="4">
        <v>43532.296840277777</v>
      </c>
      <c r="I386" s="4">
        <v>43532.296840277777</v>
      </c>
      <c r="J386" s="2">
        <v>35</v>
      </c>
      <c r="K386" s="2">
        <v>115</v>
      </c>
      <c r="S386" s="72"/>
      <c r="T386" s="72"/>
      <c r="U386" s="72"/>
      <c r="AE386" s="4"/>
    </row>
    <row r="387" spans="1:31" ht="14.25" customHeight="1">
      <c r="A387" s="2">
        <v>6346</v>
      </c>
      <c r="B387" s="2" t="s">
        <v>47</v>
      </c>
      <c r="C387" s="2" t="s">
        <v>40</v>
      </c>
      <c r="D387" s="2" t="s">
        <v>41</v>
      </c>
      <c r="E387" s="2" t="s">
        <v>44</v>
      </c>
      <c r="F387" s="2" t="s">
        <v>34</v>
      </c>
      <c r="G387" s="4">
        <v>43526.299756944441</v>
      </c>
      <c r="H387" s="4">
        <v>43535.299756944441</v>
      </c>
      <c r="I387" s="4">
        <v>43529.299756944441</v>
      </c>
      <c r="J387" s="2">
        <v>66</v>
      </c>
      <c r="K387" s="2">
        <v>88</v>
      </c>
      <c r="S387" s="72"/>
      <c r="T387" s="72"/>
      <c r="U387" s="72"/>
      <c r="AE387" s="4"/>
    </row>
    <row r="388" spans="1:31" ht="14.25" customHeight="1">
      <c r="A388" s="2">
        <v>761581</v>
      </c>
      <c r="B388" s="2" t="s">
        <v>30</v>
      </c>
      <c r="C388" s="2" t="s">
        <v>37</v>
      </c>
      <c r="D388" s="2" t="s">
        <v>41</v>
      </c>
      <c r="E388" s="2" t="s">
        <v>33</v>
      </c>
      <c r="F388" s="2" t="s">
        <v>34</v>
      </c>
      <c r="G388" s="4">
        <v>43526.307534722226</v>
      </c>
      <c r="H388" s="4">
        <v>43529.307534722226</v>
      </c>
      <c r="I388" s="4">
        <v>43530.307534722226</v>
      </c>
      <c r="J388" s="2">
        <v>31</v>
      </c>
      <c r="K388" s="2">
        <v>112</v>
      </c>
      <c r="S388" s="72"/>
      <c r="T388" s="72"/>
      <c r="U388" s="72"/>
      <c r="AE388" s="4"/>
    </row>
    <row r="389" spans="1:31" ht="14.25" customHeight="1">
      <c r="A389" s="2">
        <v>768237</v>
      </c>
      <c r="B389" s="2" t="s">
        <v>49</v>
      </c>
      <c r="C389" s="2" t="s">
        <v>31</v>
      </c>
      <c r="D389" s="2" t="s">
        <v>32</v>
      </c>
      <c r="E389" s="2" t="s">
        <v>44</v>
      </c>
      <c r="F389" s="2" t="s">
        <v>34</v>
      </c>
      <c r="G389" s="4">
        <v>43526.311527777776</v>
      </c>
      <c r="H389" s="4">
        <v>43528.311527777776</v>
      </c>
      <c r="I389" s="4">
        <v>43530.311527777776</v>
      </c>
      <c r="J389" s="2">
        <v>62</v>
      </c>
      <c r="K389" s="2">
        <v>109</v>
      </c>
      <c r="S389" s="72"/>
      <c r="T389" s="72"/>
      <c r="U389" s="72"/>
      <c r="AE389" s="4"/>
    </row>
    <row r="390" spans="1:31" ht="14.25" customHeight="1">
      <c r="A390" s="2">
        <v>134092</v>
      </c>
      <c r="B390" s="2" t="s">
        <v>30</v>
      </c>
      <c r="C390" s="2" t="s">
        <v>43</v>
      </c>
      <c r="D390" s="2" t="s">
        <v>32</v>
      </c>
      <c r="E390" s="2" t="s">
        <v>44</v>
      </c>
      <c r="F390" s="2" t="s">
        <v>34</v>
      </c>
      <c r="G390" s="4">
        <v>43526.312858796293</v>
      </c>
      <c r="H390" s="4">
        <v>43529.312858796293</v>
      </c>
      <c r="I390" s="4">
        <v>43533.312858796293</v>
      </c>
      <c r="J390" s="2">
        <v>0</v>
      </c>
      <c r="K390" s="2">
        <v>109</v>
      </c>
      <c r="S390" s="72"/>
      <c r="T390" s="72"/>
      <c r="U390" s="72"/>
      <c r="AE390" s="4"/>
    </row>
    <row r="391" spans="1:31" ht="14.25" customHeight="1">
      <c r="A391" s="2">
        <v>323756</v>
      </c>
      <c r="B391" s="2" t="s">
        <v>39</v>
      </c>
      <c r="C391" s="2" t="s">
        <v>40</v>
      </c>
      <c r="D391" s="2" t="s">
        <v>41</v>
      </c>
      <c r="E391" s="2" t="s">
        <v>44</v>
      </c>
      <c r="F391" s="2" t="s">
        <v>34</v>
      </c>
      <c r="G391" s="4">
        <v>43526.315462962964</v>
      </c>
      <c r="H391" s="4">
        <v>43530.315462962964</v>
      </c>
      <c r="I391" s="4">
        <v>43533.315462962964</v>
      </c>
      <c r="J391" s="2">
        <v>88</v>
      </c>
      <c r="K391" s="2">
        <v>88</v>
      </c>
      <c r="S391" s="72"/>
      <c r="T391" s="72"/>
      <c r="U391" s="72"/>
      <c r="AE391" s="4"/>
    </row>
    <row r="392" spans="1:31" ht="14.25" customHeight="1">
      <c r="A392" s="2">
        <v>332276</v>
      </c>
      <c r="B392" s="2" t="s">
        <v>42</v>
      </c>
      <c r="C392" s="2" t="s">
        <v>31</v>
      </c>
      <c r="D392" s="2" t="s">
        <v>32</v>
      </c>
      <c r="E392" s="2" t="s">
        <v>44</v>
      </c>
      <c r="F392" s="2" t="s">
        <v>34</v>
      </c>
      <c r="G392" s="4">
        <v>43526.319849537038</v>
      </c>
      <c r="H392" s="4">
        <v>43526.319849537038</v>
      </c>
      <c r="I392" s="4">
        <v>43529.319849537038</v>
      </c>
      <c r="J392" s="2">
        <v>27</v>
      </c>
      <c r="K392" s="2">
        <v>124</v>
      </c>
      <c r="S392" s="72"/>
      <c r="T392" s="72"/>
      <c r="U392" s="72"/>
      <c r="AE392" s="4"/>
    </row>
    <row r="393" spans="1:31" ht="14.25" customHeight="1">
      <c r="A393" s="2">
        <v>58385</v>
      </c>
      <c r="B393" s="2" t="s">
        <v>47</v>
      </c>
      <c r="C393" s="2" t="s">
        <v>45</v>
      </c>
      <c r="D393" s="2" t="s">
        <v>41</v>
      </c>
      <c r="E393" s="2" t="s">
        <v>33</v>
      </c>
      <c r="F393" s="2" t="s">
        <v>34</v>
      </c>
      <c r="G393" s="4">
        <v>43526.32099537037</v>
      </c>
      <c r="H393" s="4">
        <v>43532.32099537037</v>
      </c>
      <c r="I393" s="4">
        <v>43531.32099537037</v>
      </c>
      <c r="J393" s="2">
        <v>40</v>
      </c>
      <c r="K393" s="2">
        <v>123</v>
      </c>
      <c r="S393" s="72"/>
      <c r="T393" s="72"/>
      <c r="U393" s="72"/>
      <c r="AE393" s="4"/>
    </row>
    <row r="394" spans="1:31" ht="14.25" customHeight="1">
      <c r="A394" s="2">
        <v>509770</v>
      </c>
      <c r="B394" s="2" t="s">
        <v>39</v>
      </c>
      <c r="C394" s="2" t="s">
        <v>40</v>
      </c>
      <c r="D394" s="2" t="s">
        <v>32</v>
      </c>
      <c r="E394" s="2" t="s">
        <v>38</v>
      </c>
      <c r="F394" s="2" t="s">
        <v>34</v>
      </c>
      <c r="G394" s="4">
        <v>43526.325914351852</v>
      </c>
      <c r="H394" s="4">
        <v>43531.325914351852</v>
      </c>
      <c r="I394" s="4">
        <v>43531.325914351852</v>
      </c>
      <c r="J394" s="2">
        <v>47</v>
      </c>
      <c r="K394" s="2">
        <v>112</v>
      </c>
      <c r="S394" s="72"/>
      <c r="T394" s="72"/>
      <c r="U394" s="72"/>
      <c r="AE394" s="4"/>
    </row>
    <row r="395" spans="1:31" ht="14.25" customHeight="1">
      <c r="A395" s="2">
        <v>884919</v>
      </c>
      <c r="B395" s="2" t="s">
        <v>36</v>
      </c>
      <c r="C395" s="2" t="s">
        <v>31</v>
      </c>
      <c r="D395" s="2" t="s">
        <v>32</v>
      </c>
      <c r="E395" s="2" t="s">
        <v>33</v>
      </c>
      <c r="F395" s="2" t="s">
        <v>34</v>
      </c>
      <c r="G395" s="4">
        <v>43526.329050925924</v>
      </c>
      <c r="H395" s="4">
        <v>43535.329050925924</v>
      </c>
      <c r="I395" s="4">
        <v>43529.329050925924</v>
      </c>
      <c r="J395" s="2">
        <v>33</v>
      </c>
      <c r="K395" s="2">
        <v>129</v>
      </c>
      <c r="S395" s="72"/>
      <c r="T395" s="72"/>
      <c r="U395" s="72"/>
      <c r="AE395" s="4"/>
    </row>
    <row r="396" spans="1:31" ht="14.25" customHeight="1">
      <c r="A396" s="2">
        <v>946703</v>
      </c>
      <c r="B396" s="2" t="s">
        <v>36</v>
      </c>
      <c r="C396" s="2" t="s">
        <v>40</v>
      </c>
      <c r="D396" s="2" t="s">
        <v>32</v>
      </c>
      <c r="E396" s="2" t="s">
        <v>33</v>
      </c>
      <c r="F396" s="2" t="s">
        <v>34</v>
      </c>
      <c r="G396" s="4">
        <v>43526.33053240741</v>
      </c>
      <c r="H396" s="4">
        <v>43527.33053240741</v>
      </c>
      <c r="I396" s="4">
        <v>43530.33053240741</v>
      </c>
      <c r="J396" s="2">
        <v>44</v>
      </c>
      <c r="K396" s="2">
        <v>110</v>
      </c>
      <c r="S396" s="72"/>
      <c r="T396" s="72"/>
      <c r="U396" s="72"/>
      <c r="AE396" s="4"/>
    </row>
    <row r="397" spans="1:31" ht="14.25" customHeight="1">
      <c r="A397" s="2">
        <v>2121</v>
      </c>
      <c r="B397" s="2" t="s">
        <v>36</v>
      </c>
      <c r="C397" s="2" t="s">
        <v>31</v>
      </c>
      <c r="D397" s="2" t="s">
        <v>41</v>
      </c>
      <c r="E397" s="2" t="s">
        <v>33</v>
      </c>
      <c r="F397" s="2" t="s">
        <v>34</v>
      </c>
      <c r="G397" s="4">
        <v>43526.334502314814</v>
      </c>
      <c r="H397" s="4">
        <v>43529.334502314814</v>
      </c>
      <c r="I397" s="4">
        <v>43530.334502314814</v>
      </c>
      <c r="J397" s="2">
        <v>0</v>
      </c>
      <c r="K397" s="2">
        <v>127</v>
      </c>
      <c r="S397" s="72"/>
      <c r="T397" s="72"/>
      <c r="U397" s="72"/>
      <c r="AE397" s="4"/>
    </row>
    <row r="398" spans="1:31" ht="14.25" customHeight="1">
      <c r="A398" s="2">
        <v>143957</v>
      </c>
      <c r="B398" s="2" t="s">
        <v>30</v>
      </c>
      <c r="C398" s="2" t="s">
        <v>31</v>
      </c>
      <c r="D398" s="2" t="s">
        <v>41</v>
      </c>
      <c r="E398" s="2" t="s">
        <v>33</v>
      </c>
      <c r="F398" s="2" t="s">
        <v>34</v>
      </c>
      <c r="G398" s="4">
        <v>43526.339571759258</v>
      </c>
      <c r="H398" s="4">
        <v>43532.339571759258</v>
      </c>
      <c r="I398" s="4">
        <v>43529.339571759258</v>
      </c>
      <c r="J398" s="2">
        <v>0</v>
      </c>
      <c r="K398" s="2">
        <v>124</v>
      </c>
      <c r="S398" s="72"/>
      <c r="T398" s="72"/>
      <c r="U398" s="72"/>
      <c r="AE398" s="4"/>
    </row>
    <row r="399" spans="1:31" ht="14.25" customHeight="1">
      <c r="A399" s="2">
        <v>5291</v>
      </c>
      <c r="B399" s="2" t="s">
        <v>47</v>
      </c>
      <c r="C399" s="2" t="s">
        <v>31</v>
      </c>
      <c r="D399" s="2" t="s">
        <v>41</v>
      </c>
      <c r="E399" s="2" t="s">
        <v>44</v>
      </c>
      <c r="F399" s="2" t="s">
        <v>34</v>
      </c>
      <c r="G399" s="4">
        <v>43526.345335648148</v>
      </c>
      <c r="H399" s="4">
        <v>43528.345335648148</v>
      </c>
      <c r="I399" s="4">
        <v>43533.345335648148</v>
      </c>
      <c r="J399" s="2">
        <v>0</v>
      </c>
      <c r="K399" s="2">
        <v>109</v>
      </c>
      <c r="S399" s="72"/>
      <c r="T399" s="72"/>
      <c r="U399" s="72"/>
      <c r="AE399" s="4"/>
    </row>
    <row r="400" spans="1:31" ht="14.25" customHeight="1">
      <c r="A400" s="2">
        <v>741212</v>
      </c>
      <c r="B400" s="2" t="s">
        <v>36</v>
      </c>
      <c r="C400" s="2" t="s">
        <v>40</v>
      </c>
      <c r="D400" s="2" t="s">
        <v>32</v>
      </c>
      <c r="E400" s="2" t="s">
        <v>44</v>
      </c>
      <c r="F400" s="2" t="s">
        <v>34</v>
      </c>
      <c r="G400" s="4">
        <v>43526.351168981484</v>
      </c>
      <c r="H400" s="4">
        <v>43534.351168981484</v>
      </c>
      <c r="I400" s="4">
        <v>43530.351168981484</v>
      </c>
      <c r="J400" s="2">
        <v>32</v>
      </c>
      <c r="K400" s="2">
        <v>111</v>
      </c>
      <c r="S400" s="72"/>
      <c r="T400" s="72"/>
      <c r="U400" s="72"/>
      <c r="AE400" s="4"/>
    </row>
    <row r="401" spans="1:31" ht="14.25" customHeight="1">
      <c r="A401" s="2">
        <v>386865</v>
      </c>
      <c r="B401" s="2" t="s">
        <v>49</v>
      </c>
      <c r="C401" s="2" t="s">
        <v>43</v>
      </c>
      <c r="D401" s="2" t="s">
        <v>41</v>
      </c>
      <c r="E401" s="2" t="s">
        <v>33</v>
      </c>
      <c r="F401" s="2" t="s">
        <v>34</v>
      </c>
      <c r="G401" s="4">
        <v>43526.353958333333</v>
      </c>
      <c r="H401" s="4">
        <v>43533.353958333333</v>
      </c>
      <c r="I401" s="4">
        <v>43531.353958333333</v>
      </c>
      <c r="J401" s="2">
        <v>39</v>
      </c>
      <c r="K401" s="2">
        <v>128</v>
      </c>
      <c r="S401" s="72"/>
      <c r="T401" s="72"/>
      <c r="U401" s="72"/>
      <c r="AE401" s="4"/>
    </row>
    <row r="402" spans="1:31" ht="14.25" customHeight="1">
      <c r="A402" s="2">
        <v>690855</v>
      </c>
      <c r="B402" s="2" t="s">
        <v>36</v>
      </c>
      <c r="C402" s="2" t="s">
        <v>43</v>
      </c>
      <c r="D402" s="2" t="s">
        <v>41</v>
      </c>
      <c r="E402" s="2" t="s">
        <v>33</v>
      </c>
      <c r="F402" s="2" t="s">
        <v>34</v>
      </c>
      <c r="G402" s="4">
        <v>43526.35423611111</v>
      </c>
      <c r="H402" s="4">
        <v>43530.35423611111</v>
      </c>
      <c r="I402" s="4">
        <v>43532.35423611111</v>
      </c>
      <c r="J402" s="2">
        <v>28</v>
      </c>
      <c r="K402" s="2">
        <v>129</v>
      </c>
      <c r="S402" s="72"/>
      <c r="T402" s="72"/>
      <c r="U402" s="72"/>
      <c r="AE402" s="4"/>
    </row>
    <row r="403" spans="1:31" ht="14.25" customHeight="1">
      <c r="A403" s="2">
        <v>700037</v>
      </c>
      <c r="B403" s="2" t="s">
        <v>36</v>
      </c>
      <c r="C403" s="2" t="s">
        <v>43</v>
      </c>
      <c r="D403" s="2" t="s">
        <v>41</v>
      </c>
      <c r="E403" s="2" t="s">
        <v>33</v>
      </c>
      <c r="F403" s="2" t="s">
        <v>34</v>
      </c>
      <c r="G403" s="4">
        <v>43526.355694444443</v>
      </c>
      <c r="H403" s="4">
        <v>43530.355694444443</v>
      </c>
      <c r="I403" s="4">
        <v>43532.355694444443</v>
      </c>
      <c r="J403" s="2">
        <v>37</v>
      </c>
      <c r="K403" s="2">
        <v>129</v>
      </c>
      <c r="S403" s="72"/>
      <c r="T403" s="72"/>
      <c r="U403" s="72"/>
      <c r="AE403" s="4"/>
    </row>
    <row r="404" spans="1:31" ht="14.25" customHeight="1">
      <c r="A404" s="2">
        <v>763166</v>
      </c>
      <c r="B404" s="2" t="s">
        <v>30</v>
      </c>
      <c r="C404" s="2" t="s">
        <v>31</v>
      </c>
      <c r="D404" s="2" t="s">
        <v>41</v>
      </c>
      <c r="E404" s="2" t="s">
        <v>44</v>
      </c>
      <c r="F404" s="2" t="s">
        <v>34</v>
      </c>
      <c r="G404" s="4">
        <v>43526.356423611112</v>
      </c>
      <c r="H404" s="4">
        <v>43529.356423611112</v>
      </c>
      <c r="I404" s="4">
        <v>43530.356423611112</v>
      </c>
      <c r="J404" s="2">
        <v>0</v>
      </c>
      <c r="K404" s="2">
        <v>108</v>
      </c>
      <c r="S404" s="72"/>
      <c r="T404" s="72"/>
      <c r="U404" s="72"/>
      <c r="AE404" s="4"/>
    </row>
    <row r="405" spans="1:31" ht="14.25" customHeight="1">
      <c r="A405" s="2">
        <v>26891</v>
      </c>
      <c r="B405" s="2" t="s">
        <v>39</v>
      </c>
      <c r="C405" s="2" t="s">
        <v>37</v>
      </c>
      <c r="D405" s="2" t="s">
        <v>32</v>
      </c>
      <c r="E405" s="2" t="s">
        <v>44</v>
      </c>
      <c r="F405" s="2" t="s">
        <v>34</v>
      </c>
      <c r="G405" s="4">
        <v>43526.364525462966</v>
      </c>
      <c r="H405" s="4">
        <v>43528.364525462966</v>
      </c>
      <c r="I405" s="4">
        <v>43533.364525462966</v>
      </c>
      <c r="J405" s="2">
        <v>86</v>
      </c>
      <c r="K405" s="2">
        <v>91</v>
      </c>
      <c r="S405" s="72"/>
      <c r="T405" s="72"/>
      <c r="U405" s="72"/>
      <c r="AE405" s="4"/>
    </row>
    <row r="406" spans="1:31" ht="14.25" customHeight="1">
      <c r="A406" s="2">
        <v>618445</v>
      </c>
      <c r="B406" s="2" t="s">
        <v>39</v>
      </c>
      <c r="C406" s="2" t="s">
        <v>40</v>
      </c>
      <c r="D406" s="2" t="s">
        <v>32</v>
      </c>
      <c r="E406" s="2" t="s">
        <v>33</v>
      </c>
      <c r="F406" s="2" t="s">
        <v>34</v>
      </c>
      <c r="G406" s="4">
        <v>43526.364768518521</v>
      </c>
      <c r="H406" s="4">
        <v>43531.364768518521</v>
      </c>
      <c r="I406" s="4">
        <v>43529.364768518521</v>
      </c>
      <c r="J406" s="2">
        <v>38</v>
      </c>
      <c r="K406" s="2">
        <v>108</v>
      </c>
      <c r="S406" s="72"/>
      <c r="T406" s="72"/>
      <c r="U406" s="72"/>
      <c r="AE406" s="4"/>
    </row>
    <row r="407" spans="1:31" ht="14.25" customHeight="1">
      <c r="A407" s="2">
        <v>36849</v>
      </c>
      <c r="B407" s="2" t="s">
        <v>39</v>
      </c>
      <c r="C407" s="2" t="s">
        <v>37</v>
      </c>
      <c r="D407" s="2" t="s">
        <v>41</v>
      </c>
      <c r="E407" s="2" t="s">
        <v>33</v>
      </c>
      <c r="F407" s="2" t="s">
        <v>34</v>
      </c>
      <c r="G407" s="4">
        <v>43526.371793981481</v>
      </c>
      <c r="H407" s="4">
        <v>43533.371793981481</v>
      </c>
      <c r="I407" s="4">
        <v>43531.371793981481</v>
      </c>
      <c r="J407" s="2">
        <v>35</v>
      </c>
      <c r="K407" s="2">
        <v>112</v>
      </c>
      <c r="S407" s="72"/>
      <c r="T407" s="72"/>
      <c r="U407" s="72"/>
      <c r="AE407" s="4"/>
    </row>
    <row r="408" spans="1:31" ht="14.25" customHeight="1">
      <c r="A408" s="2">
        <v>374009</v>
      </c>
      <c r="B408" s="2" t="s">
        <v>47</v>
      </c>
      <c r="C408" s="2" t="s">
        <v>37</v>
      </c>
      <c r="D408" s="2" t="s">
        <v>41</v>
      </c>
      <c r="E408" s="2" t="s">
        <v>33</v>
      </c>
      <c r="F408" s="2" t="s">
        <v>34</v>
      </c>
      <c r="G408" s="4">
        <v>43526.372557870367</v>
      </c>
      <c r="H408" s="4">
        <v>43530.372557870367</v>
      </c>
      <c r="I408" s="4">
        <v>43532.372557870367</v>
      </c>
      <c r="J408" s="2">
        <v>49</v>
      </c>
      <c r="K408" s="2">
        <v>106</v>
      </c>
      <c r="S408" s="72"/>
      <c r="T408" s="72"/>
      <c r="U408" s="72"/>
      <c r="AE408" s="4"/>
    </row>
    <row r="409" spans="1:31" ht="14.25" customHeight="1">
      <c r="A409" s="2">
        <v>817329</v>
      </c>
      <c r="B409" s="2" t="s">
        <v>36</v>
      </c>
      <c r="C409" s="2" t="s">
        <v>37</v>
      </c>
      <c r="D409" s="2" t="s">
        <v>32</v>
      </c>
      <c r="E409" s="2" t="s">
        <v>33</v>
      </c>
      <c r="F409" s="2" t="s">
        <v>34</v>
      </c>
      <c r="G409" s="4">
        <v>43526.373819444445</v>
      </c>
      <c r="H409" s="4">
        <v>43533.373819444445</v>
      </c>
      <c r="I409" s="4">
        <v>43531.373819444445</v>
      </c>
      <c r="J409" s="2">
        <v>31</v>
      </c>
      <c r="K409" s="2">
        <v>105</v>
      </c>
      <c r="S409" s="72"/>
      <c r="T409" s="72"/>
      <c r="U409" s="72"/>
      <c r="AE409" s="4"/>
    </row>
    <row r="410" spans="1:31" ht="14.25" customHeight="1">
      <c r="A410" s="2">
        <v>250782</v>
      </c>
      <c r="B410" s="2" t="s">
        <v>39</v>
      </c>
      <c r="C410" s="2" t="s">
        <v>45</v>
      </c>
      <c r="D410" s="2" t="s">
        <v>41</v>
      </c>
      <c r="E410" s="2" t="s">
        <v>44</v>
      </c>
      <c r="F410" s="2" t="s">
        <v>34</v>
      </c>
      <c r="G410" s="4">
        <v>43526.381342592591</v>
      </c>
      <c r="H410" s="4">
        <v>43537.381342592591</v>
      </c>
      <c r="I410" s="4">
        <v>43531.381342592591</v>
      </c>
      <c r="J410" s="2">
        <v>80</v>
      </c>
      <c r="K410" s="2">
        <v>101</v>
      </c>
      <c r="S410" s="72"/>
      <c r="T410" s="72"/>
      <c r="U410" s="72"/>
      <c r="AE410" s="4"/>
    </row>
    <row r="411" spans="1:31" ht="14.25" customHeight="1">
      <c r="A411" s="2">
        <v>442776</v>
      </c>
      <c r="B411" s="2" t="s">
        <v>42</v>
      </c>
      <c r="C411" s="2" t="s">
        <v>31</v>
      </c>
      <c r="D411" s="2" t="s">
        <v>41</v>
      </c>
      <c r="E411" s="2" t="s">
        <v>44</v>
      </c>
      <c r="F411" s="2" t="s">
        <v>34</v>
      </c>
      <c r="G411" s="4">
        <v>43526.382152777776</v>
      </c>
      <c r="H411" s="4">
        <v>43526.382152777776</v>
      </c>
      <c r="I411" s="4">
        <v>43533.382152777776</v>
      </c>
      <c r="J411" s="2">
        <v>0</v>
      </c>
      <c r="K411" s="2">
        <v>128</v>
      </c>
      <c r="S411" s="72"/>
      <c r="T411" s="72"/>
      <c r="U411" s="72"/>
      <c r="AE411" s="4"/>
    </row>
    <row r="412" spans="1:31" ht="14.25" customHeight="1">
      <c r="A412" s="2">
        <v>142882</v>
      </c>
      <c r="B412" s="2" t="s">
        <v>47</v>
      </c>
      <c r="C412" s="2" t="s">
        <v>31</v>
      </c>
      <c r="D412" s="2" t="s">
        <v>32</v>
      </c>
      <c r="E412" s="2" t="s">
        <v>44</v>
      </c>
      <c r="F412" s="2" t="s">
        <v>34</v>
      </c>
      <c r="G412" s="4">
        <v>43526.389965277776</v>
      </c>
      <c r="H412" s="4">
        <v>43529.389965277776</v>
      </c>
      <c r="I412" s="4">
        <v>43531.389965277776</v>
      </c>
      <c r="J412" s="2">
        <v>88</v>
      </c>
      <c r="K412" s="2">
        <v>109</v>
      </c>
      <c r="S412" s="72"/>
      <c r="T412" s="72"/>
      <c r="U412" s="72"/>
      <c r="AE412" s="4"/>
    </row>
    <row r="413" spans="1:31" ht="14.25" customHeight="1">
      <c r="A413" s="2">
        <v>439626</v>
      </c>
      <c r="B413" s="2" t="s">
        <v>47</v>
      </c>
      <c r="C413" s="2" t="s">
        <v>43</v>
      </c>
      <c r="D413" s="2" t="s">
        <v>41</v>
      </c>
      <c r="E413" s="2" t="s">
        <v>38</v>
      </c>
      <c r="F413" s="2" t="s">
        <v>34</v>
      </c>
      <c r="G413" s="4">
        <v>43526.395960648151</v>
      </c>
      <c r="H413" s="4">
        <v>43532.395960648151</v>
      </c>
      <c r="I413" s="4">
        <v>43530.395960648151</v>
      </c>
      <c r="J413" s="2">
        <v>43</v>
      </c>
      <c r="K413" s="2">
        <v>122</v>
      </c>
      <c r="S413" s="72"/>
      <c r="T413" s="72"/>
      <c r="U413" s="72"/>
      <c r="AE413" s="4"/>
    </row>
    <row r="414" spans="1:31" ht="14.25" customHeight="1">
      <c r="A414" s="2">
        <v>97849</v>
      </c>
      <c r="B414" s="2" t="s">
        <v>36</v>
      </c>
      <c r="C414" s="2" t="s">
        <v>45</v>
      </c>
      <c r="D414" s="2" t="s">
        <v>32</v>
      </c>
      <c r="E414" s="2" t="s">
        <v>44</v>
      </c>
      <c r="F414" s="2" t="s">
        <v>34</v>
      </c>
      <c r="G414" s="4">
        <v>43526.397534722222</v>
      </c>
      <c r="H414" s="4">
        <v>43536.397534722222</v>
      </c>
      <c r="I414" s="4">
        <v>43532.397534722222</v>
      </c>
      <c r="J414" s="2">
        <v>67</v>
      </c>
      <c r="K414" s="2">
        <v>106</v>
      </c>
      <c r="S414" s="72"/>
      <c r="T414" s="72"/>
      <c r="U414" s="72"/>
      <c r="AE414" s="4"/>
    </row>
    <row r="415" spans="1:31" ht="14.25" customHeight="1">
      <c r="A415" s="2">
        <v>778514</v>
      </c>
      <c r="B415" s="2" t="s">
        <v>36</v>
      </c>
      <c r="C415" s="2" t="s">
        <v>43</v>
      </c>
      <c r="D415" s="2" t="s">
        <v>41</v>
      </c>
      <c r="E415" s="2" t="s">
        <v>38</v>
      </c>
      <c r="F415" s="2" t="s">
        <v>34</v>
      </c>
      <c r="G415" s="4">
        <v>43526.401412037034</v>
      </c>
      <c r="H415" s="4">
        <v>43536.401412037034</v>
      </c>
      <c r="I415" s="4">
        <v>43532.401412037034</v>
      </c>
      <c r="J415" s="2">
        <v>33</v>
      </c>
      <c r="K415" s="2">
        <v>126</v>
      </c>
      <c r="S415" s="72"/>
      <c r="T415" s="72"/>
      <c r="U415" s="72"/>
      <c r="AE415" s="4"/>
    </row>
    <row r="416" spans="1:31" ht="14.25" customHeight="1">
      <c r="A416" s="2">
        <v>348165</v>
      </c>
      <c r="B416" s="2" t="s">
        <v>47</v>
      </c>
      <c r="C416" s="2" t="s">
        <v>37</v>
      </c>
      <c r="D416" s="2" t="s">
        <v>41</v>
      </c>
      <c r="E416" s="2" t="s">
        <v>33</v>
      </c>
      <c r="F416" s="2" t="s">
        <v>34</v>
      </c>
      <c r="G416" s="4">
        <v>43526.401585648149</v>
      </c>
      <c r="H416" s="4">
        <v>43533.401585648149</v>
      </c>
      <c r="I416" s="4">
        <v>43532.401585648149</v>
      </c>
      <c r="J416" s="2">
        <v>36</v>
      </c>
      <c r="K416" s="2">
        <v>114</v>
      </c>
      <c r="S416" s="72"/>
      <c r="T416" s="72"/>
      <c r="U416" s="72"/>
      <c r="AE416" s="4"/>
    </row>
    <row r="417" spans="1:31" ht="14.25" customHeight="1">
      <c r="A417" s="2">
        <v>951464</v>
      </c>
      <c r="B417" s="2" t="s">
        <v>30</v>
      </c>
      <c r="C417" s="2" t="s">
        <v>45</v>
      </c>
      <c r="D417" s="2" t="s">
        <v>32</v>
      </c>
      <c r="E417" s="2" t="s">
        <v>44</v>
      </c>
      <c r="F417" s="2" t="s">
        <v>34</v>
      </c>
      <c r="G417" s="4">
        <v>43526.40221064815</v>
      </c>
      <c r="H417" s="4">
        <v>43534.40221064815</v>
      </c>
      <c r="I417" s="4">
        <v>43529.40221064815</v>
      </c>
      <c r="J417" s="2">
        <v>39</v>
      </c>
      <c r="K417" s="2">
        <v>124</v>
      </c>
      <c r="S417" s="72"/>
      <c r="T417" s="72"/>
      <c r="U417" s="72"/>
      <c r="AE417" s="4"/>
    </row>
    <row r="418" spans="1:31" ht="14.25" customHeight="1">
      <c r="A418" s="2">
        <v>681609</v>
      </c>
      <c r="B418" s="2" t="s">
        <v>47</v>
      </c>
      <c r="C418" s="2" t="s">
        <v>37</v>
      </c>
      <c r="D418" s="2" t="s">
        <v>41</v>
      </c>
      <c r="E418" s="2" t="s">
        <v>33</v>
      </c>
      <c r="F418" s="2" t="s">
        <v>34</v>
      </c>
      <c r="G418" s="4">
        <v>43526.410960648151</v>
      </c>
      <c r="H418" s="4">
        <v>43530.410960648151</v>
      </c>
      <c r="I418" s="4">
        <v>43532.410960648151</v>
      </c>
      <c r="J418" s="2">
        <v>29</v>
      </c>
      <c r="K418" s="2">
        <v>110</v>
      </c>
      <c r="S418" s="72"/>
      <c r="T418" s="72"/>
      <c r="U418" s="72"/>
      <c r="AE418" s="4"/>
    </row>
    <row r="419" spans="1:31" ht="14.25" customHeight="1">
      <c r="A419" s="2">
        <v>168644</v>
      </c>
      <c r="B419" s="2" t="s">
        <v>36</v>
      </c>
      <c r="C419" s="2" t="s">
        <v>37</v>
      </c>
      <c r="D419" s="2" t="s">
        <v>32</v>
      </c>
      <c r="E419" s="2" t="s">
        <v>44</v>
      </c>
      <c r="F419" s="2" t="s">
        <v>34</v>
      </c>
      <c r="G419" s="4">
        <v>43526.411145833335</v>
      </c>
      <c r="H419" s="4">
        <v>43528.411145833335</v>
      </c>
      <c r="I419" s="4">
        <v>43529.411145833335</v>
      </c>
      <c r="J419" s="2">
        <v>48</v>
      </c>
      <c r="K419" s="2">
        <v>111</v>
      </c>
      <c r="S419" s="72"/>
      <c r="T419" s="72"/>
      <c r="U419" s="72"/>
      <c r="AE419" s="4"/>
    </row>
    <row r="420" spans="1:31" ht="14.25" customHeight="1">
      <c r="A420" s="2">
        <v>171752</v>
      </c>
      <c r="B420" s="2" t="s">
        <v>36</v>
      </c>
      <c r="C420" s="2" t="s">
        <v>43</v>
      </c>
      <c r="D420" s="2" t="s">
        <v>32</v>
      </c>
      <c r="E420" s="2" t="s">
        <v>44</v>
      </c>
      <c r="F420" s="2" t="s">
        <v>34</v>
      </c>
      <c r="G420" s="4">
        <v>43526.414236111108</v>
      </c>
      <c r="H420" s="4">
        <v>43527.414236111108</v>
      </c>
      <c r="I420" s="4">
        <v>43530.414236111108</v>
      </c>
      <c r="J420" s="2">
        <v>0</v>
      </c>
      <c r="K420" s="2">
        <v>122</v>
      </c>
      <c r="S420" s="72"/>
      <c r="T420" s="72"/>
      <c r="U420" s="72"/>
      <c r="AE420" s="4"/>
    </row>
    <row r="421" spans="1:31" ht="14.25" customHeight="1">
      <c r="A421" s="2">
        <v>514739</v>
      </c>
      <c r="B421" s="2" t="s">
        <v>36</v>
      </c>
      <c r="C421" s="2" t="s">
        <v>31</v>
      </c>
      <c r="D421" s="2" t="s">
        <v>32</v>
      </c>
      <c r="E421" s="2" t="s">
        <v>33</v>
      </c>
      <c r="F421" s="2" t="s">
        <v>34</v>
      </c>
      <c r="G421" s="4">
        <v>43526.418796296297</v>
      </c>
      <c r="H421" s="4">
        <v>43533.418796296297</v>
      </c>
      <c r="I421" s="4">
        <v>43529.418796296297</v>
      </c>
      <c r="J421" s="2">
        <v>49</v>
      </c>
      <c r="K421" s="2">
        <v>122</v>
      </c>
      <c r="S421" s="72"/>
      <c r="T421" s="72"/>
      <c r="U421" s="72"/>
      <c r="AE421" s="4"/>
    </row>
    <row r="422" spans="1:31" ht="14.25" customHeight="1">
      <c r="A422" s="2">
        <v>972467</v>
      </c>
      <c r="B422" s="2" t="s">
        <v>46</v>
      </c>
      <c r="C422" s="2" t="s">
        <v>45</v>
      </c>
      <c r="D422" s="2" t="s">
        <v>32</v>
      </c>
      <c r="E422" s="2" t="s">
        <v>33</v>
      </c>
      <c r="F422" s="2" t="s">
        <v>34</v>
      </c>
      <c r="G422" s="4">
        <v>43526.425057870372</v>
      </c>
      <c r="H422" s="4">
        <v>43527.425057870372</v>
      </c>
      <c r="I422" s="4">
        <v>43532.425057870372</v>
      </c>
      <c r="J422" s="2">
        <v>36</v>
      </c>
      <c r="K422" s="2">
        <v>127</v>
      </c>
      <c r="S422" s="72"/>
      <c r="T422" s="72"/>
      <c r="U422" s="72"/>
      <c r="AE422" s="4"/>
    </row>
    <row r="423" spans="1:31" ht="14.25" customHeight="1">
      <c r="A423" s="2">
        <v>696776</v>
      </c>
      <c r="B423" s="2" t="s">
        <v>30</v>
      </c>
      <c r="C423" s="2" t="s">
        <v>45</v>
      </c>
      <c r="D423" s="2" t="s">
        <v>41</v>
      </c>
      <c r="E423" s="2" t="s">
        <v>44</v>
      </c>
      <c r="F423" s="2" t="s">
        <v>34</v>
      </c>
      <c r="G423" s="4">
        <v>43526.432627314818</v>
      </c>
      <c r="H423" s="4">
        <v>43534.432627314818</v>
      </c>
      <c r="I423" s="4">
        <v>43529.432627314818</v>
      </c>
      <c r="J423" s="2">
        <v>31</v>
      </c>
      <c r="K423" s="2">
        <v>126</v>
      </c>
      <c r="S423" s="72"/>
      <c r="T423" s="72"/>
      <c r="U423" s="72"/>
      <c r="AE423" s="4"/>
    </row>
    <row r="424" spans="1:31" ht="14.25" customHeight="1">
      <c r="A424" s="2">
        <v>446729</v>
      </c>
      <c r="B424" s="2" t="s">
        <v>46</v>
      </c>
      <c r="C424" s="2" t="s">
        <v>31</v>
      </c>
      <c r="D424" s="2" t="s">
        <v>32</v>
      </c>
      <c r="E424" s="2" t="s">
        <v>33</v>
      </c>
      <c r="F424" s="2" t="s">
        <v>34</v>
      </c>
      <c r="G424" s="4">
        <v>43526.435902777775</v>
      </c>
      <c r="H424" s="4">
        <v>43534.435902777775</v>
      </c>
      <c r="I424" s="4">
        <v>43529.435902777775</v>
      </c>
      <c r="J424" s="2">
        <v>46</v>
      </c>
      <c r="K424" s="2">
        <v>129</v>
      </c>
      <c r="S424" s="72"/>
      <c r="T424" s="72"/>
      <c r="U424" s="72"/>
      <c r="AE424" s="4"/>
    </row>
    <row r="425" spans="1:31" ht="14.25" customHeight="1">
      <c r="A425" s="2">
        <v>758655</v>
      </c>
      <c r="B425" s="2" t="s">
        <v>49</v>
      </c>
      <c r="C425" s="2" t="s">
        <v>37</v>
      </c>
      <c r="D425" s="2" t="s">
        <v>41</v>
      </c>
      <c r="E425" s="2" t="s">
        <v>33</v>
      </c>
      <c r="F425" s="2" t="s">
        <v>34</v>
      </c>
      <c r="G425" s="4">
        <v>43526.436678240738</v>
      </c>
      <c r="H425" s="4">
        <v>43531.436678240738</v>
      </c>
      <c r="I425" s="4">
        <v>43531.436678240738</v>
      </c>
      <c r="J425" s="2">
        <v>31</v>
      </c>
      <c r="K425" s="2">
        <v>111</v>
      </c>
      <c r="S425" s="72"/>
      <c r="T425" s="72"/>
      <c r="U425" s="72"/>
      <c r="AE425" s="4"/>
    </row>
    <row r="426" spans="1:31" ht="14.25" customHeight="1">
      <c r="A426" s="2">
        <v>173681</v>
      </c>
      <c r="B426" s="2" t="s">
        <v>46</v>
      </c>
      <c r="C426" s="2" t="s">
        <v>43</v>
      </c>
      <c r="D426" s="2" t="s">
        <v>32</v>
      </c>
      <c r="E426" s="2" t="s">
        <v>33</v>
      </c>
      <c r="F426" s="2" t="s">
        <v>34</v>
      </c>
      <c r="G426" s="4">
        <v>43526.437256944446</v>
      </c>
      <c r="H426" s="4">
        <v>43527.437256944446</v>
      </c>
      <c r="I426" s="4">
        <v>43530.437256944446</v>
      </c>
      <c r="J426" s="2">
        <v>0</v>
      </c>
      <c r="K426" s="2">
        <v>122</v>
      </c>
      <c r="S426" s="72"/>
      <c r="T426" s="72"/>
      <c r="U426" s="72"/>
      <c r="AE426" s="4"/>
    </row>
    <row r="427" spans="1:31" ht="14.25" customHeight="1">
      <c r="A427" s="2">
        <v>444217</v>
      </c>
      <c r="B427" s="2" t="s">
        <v>39</v>
      </c>
      <c r="C427" s="2" t="s">
        <v>40</v>
      </c>
      <c r="D427" s="2" t="s">
        <v>41</v>
      </c>
      <c r="E427" s="2" t="s">
        <v>44</v>
      </c>
      <c r="F427" s="2" t="s">
        <v>34</v>
      </c>
      <c r="G427" s="4">
        <v>43526.439074074071</v>
      </c>
      <c r="H427" s="4">
        <v>43530.439074074071</v>
      </c>
      <c r="I427" s="4">
        <v>43532.439074074071</v>
      </c>
      <c r="J427" s="2">
        <v>78</v>
      </c>
      <c r="K427" s="2">
        <v>92</v>
      </c>
      <c r="S427" s="72"/>
      <c r="T427" s="72"/>
      <c r="U427" s="72"/>
      <c r="AE427" s="4"/>
    </row>
    <row r="428" spans="1:31" ht="14.25" customHeight="1">
      <c r="A428" s="2">
        <v>8835</v>
      </c>
      <c r="B428" s="2" t="s">
        <v>49</v>
      </c>
      <c r="C428" s="2" t="s">
        <v>43</v>
      </c>
      <c r="D428" s="2" t="s">
        <v>41</v>
      </c>
      <c r="E428" s="2" t="s">
        <v>33</v>
      </c>
      <c r="F428" s="2" t="s">
        <v>34</v>
      </c>
      <c r="G428" s="4">
        <v>43526.440775462965</v>
      </c>
      <c r="H428" s="4">
        <v>43531.440775462965</v>
      </c>
      <c r="I428" s="4">
        <v>43532.440775462965</v>
      </c>
      <c r="J428" s="2">
        <v>43</v>
      </c>
      <c r="K428" s="2">
        <v>123</v>
      </c>
      <c r="S428" s="72"/>
      <c r="T428" s="72"/>
      <c r="U428" s="72"/>
      <c r="AE428" s="4"/>
    </row>
    <row r="429" spans="1:31" ht="14.25" customHeight="1">
      <c r="A429" s="2">
        <v>937135</v>
      </c>
      <c r="B429" s="2" t="s">
        <v>39</v>
      </c>
      <c r="C429" s="2" t="s">
        <v>40</v>
      </c>
      <c r="D429" s="2" t="s">
        <v>32</v>
      </c>
      <c r="E429" s="2" t="s">
        <v>44</v>
      </c>
      <c r="F429" s="2" t="s">
        <v>34</v>
      </c>
      <c r="G429" s="4">
        <v>43526.441087962965</v>
      </c>
      <c r="H429" s="4">
        <v>43530.441087962965</v>
      </c>
      <c r="I429" s="4">
        <v>43531.441087962965</v>
      </c>
      <c r="J429" s="2">
        <v>65</v>
      </c>
      <c r="K429" s="2">
        <v>87</v>
      </c>
      <c r="S429" s="72"/>
      <c r="T429" s="72"/>
      <c r="U429" s="72"/>
      <c r="AE429" s="4"/>
    </row>
    <row r="430" spans="1:31" ht="14.25" customHeight="1">
      <c r="A430" s="2">
        <v>918707</v>
      </c>
      <c r="B430" s="2" t="s">
        <v>39</v>
      </c>
      <c r="C430" s="2" t="s">
        <v>37</v>
      </c>
      <c r="D430" s="2" t="s">
        <v>41</v>
      </c>
      <c r="E430" s="2" t="s">
        <v>33</v>
      </c>
      <c r="F430" s="2" t="s">
        <v>34</v>
      </c>
      <c r="G430" s="4">
        <v>43526.44327546296</v>
      </c>
      <c r="H430" s="4">
        <v>43533.44327546296</v>
      </c>
      <c r="I430" s="4">
        <v>43532.44327546296</v>
      </c>
      <c r="J430" s="2">
        <v>30</v>
      </c>
      <c r="K430" s="2">
        <v>111</v>
      </c>
      <c r="S430" s="72"/>
      <c r="T430" s="72"/>
      <c r="U430" s="72"/>
      <c r="AE430" s="4"/>
    </row>
    <row r="431" spans="1:31" ht="14.25" customHeight="1">
      <c r="A431" s="2">
        <v>199657</v>
      </c>
      <c r="B431" s="2" t="s">
        <v>47</v>
      </c>
      <c r="C431" s="2" t="s">
        <v>37</v>
      </c>
      <c r="D431" s="2" t="s">
        <v>41</v>
      </c>
      <c r="E431" s="2" t="s">
        <v>44</v>
      </c>
      <c r="F431" s="2" t="s">
        <v>34</v>
      </c>
      <c r="G431" s="4">
        <v>43526.450682870367</v>
      </c>
      <c r="H431" s="4">
        <v>43527.450682870367</v>
      </c>
      <c r="I431" s="4">
        <v>43530.450682870367</v>
      </c>
      <c r="J431" s="2">
        <v>62</v>
      </c>
      <c r="K431" s="2">
        <v>91</v>
      </c>
      <c r="S431" s="72"/>
      <c r="T431" s="72"/>
      <c r="U431" s="72"/>
      <c r="AE431" s="4"/>
    </row>
    <row r="432" spans="1:31" ht="14.25" customHeight="1">
      <c r="A432" s="2">
        <v>588364</v>
      </c>
      <c r="B432" s="2" t="s">
        <v>39</v>
      </c>
      <c r="C432" s="2" t="s">
        <v>40</v>
      </c>
      <c r="D432" s="2" t="s">
        <v>32</v>
      </c>
      <c r="E432" s="2" t="s">
        <v>44</v>
      </c>
      <c r="F432" s="2" t="s">
        <v>34</v>
      </c>
      <c r="G432" s="4">
        <v>43526.456562500003</v>
      </c>
      <c r="H432" s="4">
        <v>43531.456562500003</v>
      </c>
      <c r="I432" s="4">
        <v>43530.456562500003</v>
      </c>
      <c r="J432" s="2">
        <v>27</v>
      </c>
      <c r="K432" s="2">
        <v>105</v>
      </c>
      <c r="S432" s="72"/>
      <c r="T432" s="72"/>
      <c r="U432" s="72"/>
      <c r="AE432" s="4"/>
    </row>
    <row r="433" spans="1:31" ht="14.25" customHeight="1">
      <c r="A433" s="2">
        <v>863056</v>
      </c>
      <c r="B433" s="2" t="s">
        <v>36</v>
      </c>
      <c r="C433" s="2" t="s">
        <v>37</v>
      </c>
      <c r="D433" s="2" t="s">
        <v>41</v>
      </c>
      <c r="E433" s="2" t="s">
        <v>44</v>
      </c>
      <c r="F433" s="2" t="s">
        <v>34</v>
      </c>
      <c r="G433" s="4">
        <v>43526.457662037035</v>
      </c>
      <c r="H433" s="4">
        <v>43526.457662037035</v>
      </c>
      <c r="I433" s="4">
        <v>43529.457662037035</v>
      </c>
      <c r="J433" s="2">
        <v>50</v>
      </c>
      <c r="K433" s="2">
        <v>109</v>
      </c>
      <c r="S433" s="72"/>
      <c r="T433" s="72"/>
      <c r="U433" s="72"/>
      <c r="AE433" s="4"/>
    </row>
    <row r="434" spans="1:31" ht="14.25" customHeight="1">
      <c r="A434" s="2">
        <v>331610</v>
      </c>
      <c r="B434" s="2" t="s">
        <v>39</v>
      </c>
      <c r="C434" s="2" t="s">
        <v>37</v>
      </c>
      <c r="D434" s="2" t="s">
        <v>41</v>
      </c>
      <c r="E434" s="2" t="s">
        <v>44</v>
      </c>
      <c r="F434" s="2" t="s">
        <v>34</v>
      </c>
      <c r="G434" s="4">
        <v>43526.45784722222</v>
      </c>
      <c r="H434" s="4">
        <v>43526.45784722222</v>
      </c>
      <c r="I434" s="4">
        <v>43533.45784722222</v>
      </c>
      <c r="J434" s="2">
        <v>73</v>
      </c>
      <c r="K434" s="2">
        <v>88</v>
      </c>
      <c r="S434" s="72"/>
      <c r="T434" s="72"/>
      <c r="U434" s="72"/>
      <c r="AE434" s="4"/>
    </row>
    <row r="435" spans="1:31" ht="14.25" customHeight="1">
      <c r="A435" s="2">
        <v>103874</v>
      </c>
      <c r="B435" s="2" t="s">
        <v>36</v>
      </c>
      <c r="C435" s="2" t="s">
        <v>37</v>
      </c>
      <c r="D435" s="2" t="s">
        <v>41</v>
      </c>
      <c r="E435" s="2" t="s">
        <v>38</v>
      </c>
      <c r="F435" s="2" t="s">
        <v>34</v>
      </c>
      <c r="G435" s="4">
        <v>43526.459062499998</v>
      </c>
      <c r="H435" s="4">
        <v>43531.459062499998</v>
      </c>
      <c r="I435" s="4">
        <v>43532.459062499998</v>
      </c>
      <c r="J435" s="2">
        <v>50</v>
      </c>
      <c r="K435" s="2">
        <v>109</v>
      </c>
      <c r="S435" s="72"/>
      <c r="T435" s="72"/>
      <c r="U435" s="72"/>
      <c r="AE435" s="4"/>
    </row>
    <row r="436" spans="1:31" ht="14.25" customHeight="1">
      <c r="A436" s="2">
        <v>934055</v>
      </c>
      <c r="B436" s="2" t="s">
        <v>48</v>
      </c>
      <c r="C436" s="2" t="s">
        <v>31</v>
      </c>
      <c r="D436" s="2" t="s">
        <v>32</v>
      </c>
      <c r="E436" s="2" t="s">
        <v>33</v>
      </c>
      <c r="F436" s="2" t="s">
        <v>34</v>
      </c>
      <c r="G436" s="4">
        <v>43526.462222222224</v>
      </c>
      <c r="H436" s="4">
        <v>43535.462222222224</v>
      </c>
      <c r="I436" s="4">
        <v>43529.462222222224</v>
      </c>
      <c r="J436" s="2">
        <v>40</v>
      </c>
      <c r="K436" s="2">
        <v>121</v>
      </c>
      <c r="S436" s="72"/>
      <c r="T436" s="72"/>
      <c r="U436" s="72"/>
      <c r="AE436" s="4"/>
    </row>
    <row r="437" spans="1:31" ht="14.25" customHeight="1">
      <c r="A437" s="2">
        <v>143533</v>
      </c>
      <c r="B437" s="2" t="s">
        <v>39</v>
      </c>
      <c r="C437" s="2" t="s">
        <v>37</v>
      </c>
      <c r="D437" s="2" t="s">
        <v>41</v>
      </c>
      <c r="E437" s="2" t="s">
        <v>44</v>
      </c>
      <c r="F437" s="2" t="s">
        <v>34</v>
      </c>
      <c r="G437" s="4">
        <v>43526.465555555558</v>
      </c>
      <c r="H437" s="4">
        <v>43531.465555555558</v>
      </c>
      <c r="I437" s="4">
        <v>43531.465555555558</v>
      </c>
      <c r="J437" s="2">
        <v>68</v>
      </c>
      <c r="K437" s="2">
        <v>88</v>
      </c>
      <c r="S437" s="72"/>
      <c r="T437" s="72"/>
      <c r="U437" s="72"/>
      <c r="AE437" s="4"/>
    </row>
    <row r="438" spans="1:31" ht="14.25" customHeight="1">
      <c r="A438" s="2">
        <v>16648</v>
      </c>
      <c r="B438" s="2" t="s">
        <v>30</v>
      </c>
      <c r="C438" s="2" t="s">
        <v>31</v>
      </c>
      <c r="D438" s="2" t="s">
        <v>32</v>
      </c>
      <c r="E438" s="2" t="s">
        <v>44</v>
      </c>
      <c r="F438" s="2" t="s">
        <v>34</v>
      </c>
      <c r="G438" s="4">
        <v>43526.468668981484</v>
      </c>
      <c r="H438" s="4">
        <v>43530.468668981484</v>
      </c>
      <c r="I438" s="4">
        <v>43531.468668981484</v>
      </c>
      <c r="J438" s="2">
        <v>85</v>
      </c>
      <c r="K438" s="2">
        <v>107</v>
      </c>
      <c r="S438" s="72"/>
      <c r="T438" s="72"/>
      <c r="U438" s="72"/>
      <c r="AE438" s="4"/>
    </row>
    <row r="439" spans="1:31" ht="14.25" customHeight="1">
      <c r="A439" s="2">
        <v>286987</v>
      </c>
      <c r="B439" s="2" t="s">
        <v>48</v>
      </c>
      <c r="C439" s="2" t="s">
        <v>31</v>
      </c>
      <c r="D439" s="2" t="s">
        <v>32</v>
      </c>
      <c r="E439" s="2" t="s">
        <v>33</v>
      </c>
      <c r="F439" s="2" t="s">
        <v>34</v>
      </c>
      <c r="G439" s="4">
        <v>43526.470763888887</v>
      </c>
      <c r="H439" s="4">
        <v>43535.470763888887</v>
      </c>
      <c r="I439" s="4">
        <v>43531.470763888887</v>
      </c>
      <c r="J439" s="2">
        <v>33</v>
      </c>
      <c r="K439" s="2">
        <v>122</v>
      </c>
      <c r="S439" s="72"/>
      <c r="T439" s="72"/>
      <c r="U439" s="72"/>
      <c r="AE439" s="4"/>
    </row>
    <row r="440" spans="1:31" ht="14.25" customHeight="1">
      <c r="A440" s="2">
        <v>686093</v>
      </c>
      <c r="B440" s="2" t="s">
        <v>39</v>
      </c>
      <c r="C440" s="2" t="s">
        <v>43</v>
      </c>
      <c r="D440" s="2" t="s">
        <v>41</v>
      </c>
      <c r="E440" s="2" t="s">
        <v>44</v>
      </c>
      <c r="F440" s="2" t="s">
        <v>34</v>
      </c>
      <c r="G440" s="4">
        <v>43526.472905092596</v>
      </c>
      <c r="H440" s="4">
        <v>43530.472905092596</v>
      </c>
      <c r="I440" s="4">
        <v>43533.472905092596</v>
      </c>
      <c r="J440" s="2">
        <v>63</v>
      </c>
      <c r="K440" s="2">
        <v>104</v>
      </c>
      <c r="S440" s="72"/>
      <c r="T440" s="72"/>
      <c r="U440" s="72"/>
      <c r="AE440" s="4"/>
    </row>
    <row r="441" spans="1:31" ht="14.25" customHeight="1">
      <c r="A441" s="2">
        <v>563054</v>
      </c>
      <c r="B441" s="2" t="s">
        <v>48</v>
      </c>
      <c r="C441" s="2" t="s">
        <v>31</v>
      </c>
      <c r="D441" s="2" t="s">
        <v>41</v>
      </c>
      <c r="E441" s="2" t="s">
        <v>44</v>
      </c>
      <c r="F441" s="2" t="s">
        <v>34</v>
      </c>
      <c r="G441" s="4">
        <v>43526.474606481483</v>
      </c>
      <c r="H441" s="4">
        <v>43529.474606481483</v>
      </c>
      <c r="I441" s="4">
        <v>43529.474606481483</v>
      </c>
      <c r="J441" s="2">
        <v>0</v>
      </c>
      <c r="K441" s="2">
        <v>101</v>
      </c>
      <c r="S441" s="72"/>
      <c r="T441" s="72"/>
      <c r="U441" s="72"/>
      <c r="AE441" s="4"/>
    </row>
    <row r="442" spans="1:31" ht="14.25" customHeight="1">
      <c r="A442" s="2">
        <v>725317</v>
      </c>
      <c r="B442" s="2" t="s">
        <v>48</v>
      </c>
      <c r="C442" s="2" t="s">
        <v>37</v>
      </c>
      <c r="D442" s="2" t="s">
        <v>41</v>
      </c>
      <c r="E442" s="2" t="s">
        <v>33</v>
      </c>
      <c r="F442" s="2" t="s">
        <v>34</v>
      </c>
      <c r="G442" s="4">
        <v>43526.479675925926</v>
      </c>
      <c r="H442" s="4">
        <v>43534.479675925926</v>
      </c>
      <c r="I442" s="4">
        <v>43530.479675925926</v>
      </c>
      <c r="J442" s="2">
        <v>29</v>
      </c>
      <c r="K442" s="2">
        <v>109</v>
      </c>
      <c r="S442" s="72"/>
      <c r="T442" s="72"/>
      <c r="U442" s="72"/>
      <c r="AE442" s="4"/>
    </row>
    <row r="443" spans="1:31" ht="14.25" customHeight="1">
      <c r="A443" s="2">
        <v>223884</v>
      </c>
      <c r="B443" s="2" t="s">
        <v>42</v>
      </c>
      <c r="C443" s="2" t="s">
        <v>37</v>
      </c>
      <c r="D443" s="2" t="s">
        <v>41</v>
      </c>
      <c r="E443" s="2" t="s">
        <v>44</v>
      </c>
      <c r="F443" s="2" t="s">
        <v>34</v>
      </c>
      <c r="G443" s="4">
        <v>43526.48065972222</v>
      </c>
      <c r="H443" s="4">
        <v>43526.48065972222</v>
      </c>
      <c r="I443" s="4">
        <v>43529.48065972222</v>
      </c>
      <c r="J443" s="2">
        <v>81</v>
      </c>
      <c r="K443" s="2">
        <v>91</v>
      </c>
      <c r="S443" s="72"/>
      <c r="T443" s="72"/>
      <c r="U443" s="72"/>
      <c r="AE443" s="4"/>
    </row>
    <row r="444" spans="1:31" ht="14.25" customHeight="1">
      <c r="A444" s="2">
        <v>986798</v>
      </c>
      <c r="B444" s="2" t="s">
        <v>36</v>
      </c>
      <c r="C444" s="2" t="s">
        <v>31</v>
      </c>
      <c r="D444" s="2" t="s">
        <v>32</v>
      </c>
      <c r="E444" s="2" t="s">
        <v>38</v>
      </c>
      <c r="F444" s="2" t="s">
        <v>34</v>
      </c>
      <c r="G444" s="4">
        <v>43526.482673611114</v>
      </c>
      <c r="H444" s="4">
        <v>43534.482673611114</v>
      </c>
      <c r="I444" s="4">
        <v>43530.482673611114</v>
      </c>
      <c r="J444" s="2">
        <v>34</v>
      </c>
      <c r="K444" s="2">
        <v>128</v>
      </c>
      <c r="S444" s="72"/>
      <c r="T444" s="72"/>
      <c r="U444" s="72"/>
      <c r="AE444" s="4"/>
    </row>
    <row r="445" spans="1:31" ht="14.25" customHeight="1">
      <c r="A445" s="2">
        <v>229711</v>
      </c>
      <c r="B445" s="2" t="s">
        <v>47</v>
      </c>
      <c r="C445" s="2" t="s">
        <v>37</v>
      </c>
      <c r="D445" s="2" t="s">
        <v>32</v>
      </c>
      <c r="E445" s="2" t="s">
        <v>33</v>
      </c>
      <c r="F445" s="2" t="s">
        <v>34</v>
      </c>
      <c r="G445" s="4">
        <v>43526.485277777778</v>
      </c>
      <c r="H445" s="4">
        <v>43531.485277777778</v>
      </c>
      <c r="I445" s="4">
        <v>43533.485277777778</v>
      </c>
      <c r="J445" s="2">
        <v>48</v>
      </c>
      <c r="K445" s="2">
        <v>110</v>
      </c>
      <c r="S445" s="72"/>
      <c r="T445" s="72"/>
      <c r="U445" s="72"/>
      <c r="AE445" s="4"/>
    </row>
    <row r="446" spans="1:31" ht="14.25" customHeight="1">
      <c r="A446" s="2">
        <v>571672</v>
      </c>
      <c r="B446" s="2" t="s">
        <v>48</v>
      </c>
      <c r="C446" s="2" t="s">
        <v>40</v>
      </c>
      <c r="D446" s="2" t="s">
        <v>32</v>
      </c>
      <c r="E446" s="2" t="s">
        <v>44</v>
      </c>
      <c r="F446" s="2" t="s">
        <v>34</v>
      </c>
      <c r="G446" s="4">
        <v>43526.488136574073</v>
      </c>
      <c r="H446" s="4">
        <v>43533.488136574073</v>
      </c>
      <c r="I446" s="4">
        <v>43532.488136574073</v>
      </c>
      <c r="J446" s="2">
        <v>46</v>
      </c>
      <c r="K446" s="2">
        <v>112</v>
      </c>
      <c r="S446" s="72"/>
      <c r="T446" s="72"/>
      <c r="U446" s="72"/>
      <c r="AE446" s="4"/>
    </row>
    <row r="447" spans="1:31" ht="14.25" customHeight="1">
      <c r="A447" s="2">
        <v>764473</v>
      </c>
      <c r="B447" s="2" t="s">
        <v>39</v>
      </c>
      <c r="C447" s="2" t="s">
        <v>40</v>
      </c>
      <c r="D447" s="2" t="s">
        <v>41</v>
      </c>
      <c r="E447" s="2" t="s">
        <v>33</v>
      </c>
      <c r="F447" s="2" t="s">
        <v>34</v>
      </c>
      <c r="G447" s="4">
        <v>43526.491585648146</v>
      </c>
      <c r="H447" s="4">
        <v>43531.491585648146</v>
      </c>
      <c r="I447" s="4">
        <v>43530.491585648146</v>
      </c>
      <c r="J447" s="2">
        <v>25</v>
      </c>
      <c r="K447" s="2">
        <v>108</v>
      </c>
      <c r="S447" s="72"/>
      <c r="T447" s="72"/>
      <c r="U447" s="72"/>
      <c r="AE447" s="4"/>
    </row>
    <row r="448" spans="1:31" ht="14.25" customHeight="1">
      <c r="A448" s="2">
        <v>480743</v>
      </c>
      <c r="B448" s="2" t="s">
        <v>36</v>
      </c>
      <c r="C448" s="2" t="s">
        <v>45</v>
      </c>
      <c r="D448" s="2" t="s">
        <v>32</v>
      </c>
      <c r="E448" s="2" t="s">
        <v>33</v>
      </c>
      <c r="F448" s="2" t="s">
        <v>34</v>
      </c>
      <c r="G448" s="4">
        <v>43526.494675925926</v>
      </c>
      <c r="H448" s="4">
        <v>43532.494675925926</v>
      </c>
      <c r="I448" s="4">
        <v>43533.494675925926</v>
      </c>
      <c r="J448" s="2">
        <v>41</v>
      </c>
      <c r="K448" s="2">
        <v>127</v>
      </c>
      <c r="S448" s="72"/>
      <c r="T448" s="72"/>
      <c r="U448" s="72"/>
      <c r="AE448" s="4"/>
    </row>
    <row r="449" spans="1:31" ht="14.25" customHeight="1">
      <c r="A449" s="2">
        <v>6016</v>
      </c>
      <c r="B449" s="2" t="s">
        <v>36</v>
      </c>
      <c r="C449" s="2" t="s">
        <v>37</v>
      </c>
      <c r="D449" s="2" t="s">
        <v>41</v>
      </c>
      <c r="E449" s="2" t="s">
        <v>44</v>
      </c>
      <c r="F449" s="2" t="s">
        <v>34</v>
      </c>
      <c r="G449" s="4">
        <v>43526.496134259258</v>
      </c>
      <c r="H449" s="4">
        <v>43531.496134259258</v>
      </c>
      <c r="I449" s="4">
        <v>43529.496134259258</v>
      </c>
      <c r="J449" s="2">
        <v>29</v>
      </c>
      <c r="K449" s="2">
        <v>114</v>
      </c>
      <c r="S449" s="72"/>
      <c r="T449" s="72"/>
      <c r="U449" s="72"/>
      <c r="AE449" s="4"/>
    </row>
    <row r="450" spans="1:31" ht="14.25" customHeight="1">
      <c r="A450" s="2">
        <v>463167</v>
      </c>
      <c r="B450" s="2" t="s">
        <v>47</v>
      </c>
      <c r="C450" s="2" t="s">
        <v>43</v>
      </c>
      <c r="D450" s="2" t="s">
        <v>41</v>
      </c>
      <c r="E450" s="2" t="s">
        <v>44</v>
      </c>
      <c r="F450" s="2" t="s">
        <v>34</v>
      </c>
      <c r="G450" s="4">
        <v>43526.49795138889</v>
      </c>
      <c r="H450" s="4">
        <v>43528.49795138889</v>
      </c>
      <c r="I450" s="4">
        <v>43531.49795138889</v>
      </c>
      <c r="J450" s="2">
        <v>64</v>
      </c>
      <c r="K450" s="2">
        <v>105</v>
      </c>
      <c r="S450" s="72"/>
      <c r="T450" s="72"/>
      <c r="U450" s="72"/>
      <c r="AE450" s="4"/>
    </row>
    <row r="451" spans="1:31" ht="14.25" customHeight="1">
      <c r="A451" s="2">
        <v>465452</v>
      </c>
      <c r="B451" s="2" t="s">
        <v>39</v>
      </c>
      <c r="C451" s="2" t="s">
        <v>43</v>
      </c>
      <c r="D451" s="2" t="s">
        <v>41</v>
      </c>
      <c r="E451" s="2" t="s">
        <v>44</v>
      </c>
      <c r="F451" s="2" t="s">
        <v>34</v>
      </c>
      <c r="G451" s="4">
        <v>43526.499166666668</v>
      </c>
      <c r="H451" s="4">
        <v>43530.499166666668</v>
      </c>
      <c r="I451" s="4">
        <v>43533.499166666668</v>
      </c>
      <c r="J451" s="2">
        <v>72</v>
      </c>
      <c r="K451" s="2">
        <v>103</v>
      </c>
      <c r="S451" s="72"/>
      <c r="T451" s="72"/>
      <c r="U451" s="72"/>
      <c r="AE451" s="4"/>
    </row>
    <row r="452" spans="1:31" ht="14.25" customHeight="1">
      <c r="A452" s="2">
        <v>834190</v>
      </c>
      <c r="B452" s="2" t="s">
        <v>36</v>
      </c>
      <c r="C452" s="2" t="s">
        <v>43</v>
      </c>
      <c r="D452" s="2" t="s">
        <v>41</v>
      </c>
      <c r="E452" s="2" t="s">
        <v>51</v>
      </c>
      <c r="F452" s="2" t="s">
        <v>34</v>
      </c>
      <c r="G452" s="4">
        <v>43526.499803240738</v>
      </c>
      <c r="H452" s="4">
        <v>43528.499803240738</v>
      </c>
      <c r="I452" s="4">
        <v>43533.499803240738</v>
      </c>
      <c r="J452" s="2">
        <v>31</v>
      </c>
      <c r="K452" s="2">
        <v>128</v>
      </c>
      <c r="S452" s="72"/>
      <c r="T452" s="72"/>
      <c r="U452" s="72"/>
      <c r="AE452" s="4"/>
    </row>
    <row r="453" spans="1:31" ht="14.25" customHeight="1">
      <c r="A453" s="2">
        <v>168258</v>
      </c>
      <c r="B453" s="2" t="s">
        <v>48</v>
      </c>
      <c r="C453" s="2" t="s">
        <v>37</v>
      </c>
      <c r="D453" s="2" t="s">
        <v>32</v>
      </c>
      <c r="E453" s="2" t="s">
        <v>38</v>
      </c>
      <c r="F453" s="2" t="s">
        <v>34</v>
      </c>
      <c r="G453" s="4">
        <v>43526.504004629627</v>
      </c>
      <c r="H453" s="4">
        <v>43534.504004629627</v>
      </c>
      <c r="I453" s="4">
        <v>43530.504004629627</v>
      </c>
      <c r="J453" s="2">
        <v>28</v>
      </c>
      <c r="K453" s="2">
        <v>106</v>
      </c>
      <c r="S453" s="72"/>
      <c r="T453" s="72"/>
      <c r="U453" s="72"/>
      <c r="AE453" s="4"/>
    </row>
    <row r="454" spans="1:31" ht="14.25" customHeight="1">
      <c r="A454" s="2">
        <v>270015</v>
      </c>
      <c r="B454" s="2" t="s">
        <v>30</v>
      </c>
      <c r="C454" s="2" t="s">
        <v>43</v>
      </c>
      <c r="D454" s="2" t="s">
        <v>41</v>
      </c>
      <c r="E454" s="2" t="s">
        <v>33</v>
      </c>
      <c r="F454" s="2" t="s">
        <v>34</v>
      </c>
      <c r="G454" s="4">
        <v>43526.504374999997</v>
      </c>
      <c r="H454" s="4">
        <v>43532.504374999997</v>
      </c>
      <c r="I454" s="4">
        <v>43531.504374999997</v>
      </c>
      <c r="J454" s="2">
        <v>49</v>
      </c>
      <c r="K454" s="2">
        <v>121</v>
      </c>
      <c r="S454" s="72"/>
      <c r="T454" s="72"/>
      <c r="U454" s="72"/>
      <c r="AE454" s="4"/>
    </row>
    <row r="455" spans="1:31" ht="14.25" customHeight="1">
      <c r="A455" s="2">
        <v>260810</v>
      </c>
      <c r="B455" s="2" t="s">
        <v>48</v>
      </c>
      <c r="C455" s="2" t="s">
        <v>37</v>
      </c>
      <c r="D455" s="2" t="s">
        <v>41</v>
      </c>
      <c r="E455" s="2" t="s">
        <v>44</v>
      </c>
      <c r="F455" s="2" t="s">
        <v>34</v>
      </c>
      <c r="G455" s="4">
        <v>43526.507708333331</v>
      </c>
      <c r="H455" s="4">
        <v>43527.507708333331</v>
      </c>
      <c r="I455" s="4">
        <v>43531.507708333331</v>
      </c>
      <c r="J455" s="2">
        <v>71</v>
      </c>
      <c r="K455" s="2">
        <v>92</v>
      </c>
      <c r="S455" s="72"/>
      <c r="T455" s="72"/>
      <c r="U455" s="72"/>
      <c r="AE455" s="4"/>
    </row>
    <row r="456" spans="1:31" ht="14.25" customHeight="1">
      <c r="A456" s="2">
        <v>649185</v>
      </c>
      <c r="B456" s="2" t="s">
        <v>47</v>
      </c>
      <c r="C456" s="2" t="s">
        <v>37</v>
      </c>
      <c r="D456" s="2" t="s">
        <v>41</v>
      </c>
      <c r="E456" s="2" t="s">
        <v>33</v>
      </c>
      <c r="F456" s="2" t="s">
        <v>34</v>
      </c>
      <c r="G456" s="4">
        <v>43526.508333333331</v>
      </c>
      <c r="H456" s="4">
        <v>43530.508333333331</v>
      </c>
      <c r="I456" s="4">
        <v>43531.508333333331</v>
      </c>
      <c r="J456" s="2">
        <v>40</v>
      </c>
      <c r="K456" s="2">
        <v>107</v>
      </c>
      <c r="S456" s="72"/>
      <c r="T456" s="72"/>
      <c r="U456" s="72"/>
      <c r="AE456" s="4"/>
    </row>
    <row r="457" spans="1:31" ht="14.25" customHeight="1">
      <c r="A457" s="2">
        <v>364152</v>
      </c>
      <c r="B457" s="2" t="s">
        <v>48</v>
      </c>
      <c r="C457" s="2" t="s">
        <v>37</v>
      </c>
      <c r="D457" s="2" t="s">
        <v>32</v>
      </c>
      <c r="E457" s="2" t="s">
        <v>44</v>
      </c>
      <c r="F457" s="2" t="s">
        <v>34</v>
      </c>
      <c r="G457" s="4">
        <v>43526.508379629631</v>
      </c>
      <c r="H457" s="4">
        <v>43531.508379629631</v>
      </c>
      <c r="I457" s="4">
        <v>43531.508379629631</v>
      </c>
      <c r="J457" s="2">
        <v>81</v>
      </c>
      <c r="K457" s="2">
        <v>93</v>
      </c>
      <c r="S457" s="72"/>
      <c r="T457" s="72"/>
      <c r="U457" s="72"/>
      <c r="AE457" s="4"/>
    </row>
    <row r="458" spans="1:31" ht="14.25" customHeight="1">
      <c r="A458" s="2">
        <v>200848</v>
      </c>
      <c r="B458" s="2" t="s">
        <v>42</v>
      </c>
      <c r="C458" s="2" t="s">
        <v>40</v>
      </c>
      <c r="D458" s="2" t="s">
        <v>41</v>
      </c>
      <c r="E458" s="2" t="s">
        <v>44</v>
      </c>
      <c r="F458" s="2" t="s">
        <v>34</v>
      </c>
      <c r="G458" s="4">
        <v>43526.514236111114</v>
      </c>
      <c r="H458" s="4">
        <v>43531.514236111114</v>
      </c>
      <c r="I458" s="4">
        <v>43531.514236111114</v>
      </c>
      <c r="J458" s="2">
        <v>29</v>
      </c>
      <c r="K458" s="2">
        <v>114</v>
      </c>
      <c r="S458" s="72"/>
      <c r="T458" s="72"/>
      <c r="U458" s="72"/>
      <c r="AE458" s="4"/>
    </row>
    <row r="459" spans="1:31" ht="14.25" customHeight="1">
      <c r="A459" s="2">
        <v>276378</v>
      </c>
      <c r="B459" s="2" t="s">
        <v>39</v>
      </c>
      <c r="C459" s="2" t="s">
        <v>37</v>
      </c>
      <c r="D459" s="2" t="s">
        <v>32</v>
      </c>
      <c r="E459" s="2" t="s">
        <v>44</v>
      </c>
      <c r="F459" s="2" t="s">
        <v>34</v>
      </c>
      <c r="G459" s="4">
        <v>43526.516585648147</v>
      </c>
      <c r="H459" s="4">
        <v>43526.516585648147</v>
      </c>
      <c r="I459" s="4">
        <v>43532.516585648147</v>
      </c>
      <c r="J459" s="2">
        <v>71</v>
      </c>
      <c r="K459" s="2">
        <v>94</v>
      </c>
      <c r="S459" s="72"/>
      <c r="T459" s="72"/>
      <c r="U459" s="72"/>
      <c r="AE459" s="4"/>
    </row>
    <row r="460" spans="1:31" ht="14.25" customHeight="1">
      <c r="A460" s="2">
        <v>581019</v>
      </c>
      <c r="B460" s="2" t="s">
        <v>36</v>
      </c>
      <c r="C460" s="2" t="s">
        <v>31</v>
      </c>
      <c r="D460" s="2" t="s">
        <v>41</v>
      </c>
      <c r="E460" s="2" t="s">
        <v>33</v>
      </c>
      <c r="F460" s="2" t="s">
        <v>34</v>
      </c>
      <c r="G460" s="4">
        <v>43526.516701388886</v>
      </c>
      <c r="H460" s="4">
        <v>43531.516701388886</v>
      </c>
      <c r="I460" s="4">
        <v>43532.516701388886</v>
      </c>
      <c r="J460" s="2">
        <v>0</v>
      </c>
      <c r="K460" s="2">
        <v>129</v>
      </c>
      <c r="S460" s="72"/>
      <c r="T460" s="72"/>
      <c r="U460" s="72"/>
      <c r="AE460" s="4"/>
    </row>
    <row r="461" spans="1:31" ht="14.25" customHeight="1">
      <c r="A461" s="2">
        <v>11940</v>
      </c>
      <c r="B461" s="2" t="s">
        <v>39</v>
      </c>
      <c r="C461" s="2" t="s">
        <v>43</v>
      </c>
      <c r="D461" s="2" t="s">
        <v>41</v>
      </c>
      <c r="E461" s="2" t="s">
        <v>44</v>
      </c>
      <c r="F461" s="2" t="s">
        <v>34</v>
      </c>
      <c r="G461" s="4">
        <v>43526.52616898148</v>
      </c>
      <c r="H461" s="4">
        <v>43527.52616898148</v>
      </c>
      <c r="I461" s="4">
        <v>43530.52616898148</v>
      </c>
      <c r="J461" s="2">
        <v>40</v>
      </c>
      <c r="K461" s="2">
        <v>125</v>
      </c>
      <c r="S461" s="72"/>
      <c r="T461" s="72"/>
      <c r="U461" s="72"/>
      <c r="AE461" s="4"/>
    </row>
    <row r="462" spans="1:31" ht="14.25" customHeight="1">
      <c r="A462" s="2">
        <v>292495</v>
      </c>
      <c r="B462" s="2" t="s">
        <v>36</v>
      </c>
      <c r="C462" s="2" t="s">
        <v>37</v>
      </c>
      <c r="D462" s="2" t="s">
        <v>41</v>
      </c>
      <c r="E462" s="2" t="s">
        <v>33</v>
      </c>
      <c r="F462" s="2" t="s">
        <v>34</v>
      </c>
      <c r="G462" s="4">
        <v>43526.533159722225</v>
      </c>
      <c r="H462" s="4">
        <v>43534.533159722225</v>
      </c>
      <c r="I462" s="4">
        <v>43531.533159722225</v>
      </c>
      <c r="J462" s="2">
        <v>41</v>
      </c>
      <c r="K462" s="2">
        <v>107</v>
      </c>
      <c r="S462" s="72"/>
      <c r="T462" s="72"/>
      <c r="U462" s="72"/>
      <c r="AE462" s="4"/>
    </row>
    <row r="463" spans="1:31" ht="14.25" customHeight="1">
      <c r="A463" s="2">
        <v>135606</v>
      </c>
      <c r="B463" s="2" t="s">
        <v>47</v>
      </c>
      <c r="C463" s="2" t="s">
        <v>43</v>
      </c>
      <c r="D463" s="2" t="s">
        <v>41</v>
      </c>
      <c r="E463" s="2" t="s">
        <v>38</v>
      </c>
      <c r="F463" s="2" t="s">
        <v>34</v>
      </c>
      <c r="G463" s="4">
        <v>43526.533460648148</v>
      </c>
      <c r="H463" s="4">
        <v>43530.533460648148</v>
      </c>
      <c r="I463" s="4">
        <v>43529.533460648148</v>
      </c>
      <c r="J463" s="2">
        <v>29</v>
      </c>
      <c r="K463" s="2">
        <v>120</v>
      </c>
      <c r="S463" s="72"/>
      <c r="T463" s="72"/>
      <c r="U463" s="72"/>
      <c r="AE463" s="4"/>
    </row>
    <row r="464" spans="1:31" ht="14.25" customHeight="1">
      <c r="A464" s="2">
        <v>411259</v>
      </c>
      <c r="B464" s="2" t="s">
        <v>39</v>
      </c>
      <c r="C464" s="2" t="s">
        <v>31</v>
      </c>
      <c r="D464" s="2" t="s">
        <v>32</v>
      </c>
      <c r="E464" s="2" t="s">
        <v>33</v>
      </c>
      <c r="F464" s="2" t="s">
        <v>34</v>
      </c>
      <c r="G464" s="4">
        <v>43526.540682870371</v>
      </c>
      <c r="H464" s="4">
        <v>43531.540682870371</v>
      </c>
      <c r="I464" s="4">
        <v>43533.540682870371</v>
      </c>
      <c r="J464" s="2">
        <v>34</v>
      </c>
      <c r="K464" s="2">
        <v>124</v>
      </c>
      <c r="S464" s="72"/>
      <c r="T464" s="72"/>
      <c r="U464" s="72"/>
      <c r="AE464" s="4"/>
    </row>
    <row r="465" spans="1:31" ht="14.25" customHeight="1">
      <c r="A465" s="2">
        <v>537771</v>
      </c>
      <c r="B465" s="2" t="s">
        <v>39</v>
      </c>
      <c r="C465" s="2" t="s">
        <v>37</v>
      </c>
      <c r="D465" s="2" t="s">
        <v>41</v>
      </c>
      <c r="E465" s="2" t="s">
        <v>33</v>
      </c>
      <c r="F465" s="2" t="s">
        <v>34</v>
      </c>
      <c r="G465" s="4">
        <v>43526.547164351854</v>
      </c>
      <c r="H465" s="4">
        <v>43530.547164351854</v>
      </c>
      <c r="I465" s="4">
        <v>43533.547164351854</v>
      </c>
      <c r="J465" s="2">
        <v>50</v>
      </c>
      <c r="K465" s="2">
        <v>114</v>
      </c>
      <c r="S465" s="72"/>
      <c r="T465" s="72"/>
      <c r="U465" s="72"/>
      <c r="AE465" s="4"/>
    </row>
    <row r="466" spans="1:31" ht="14.25" customHeight="1">
      <c r="A466" s="2">
        <v>655078</v>
      </c>
      <c r="B466" s="2" t="s">
        <v>39</v>
      </c>
      <c r="C466" s="2" t="s">
        <v>40</v>
      </c>
      <c r="D466" s="2" t="s">
        <v>32</v>
      </c>
      <c r="E466" s="2" t="s">
        <v>38</v>
      </c>
      <c r="F466" s="2" t="s">
        <v>34</v>
      </c>
      <c r="G466" s="4">
        <v>43526.54960648148</v>
      </c>
      <c r="H466" s="4">
        <v>43527.54960648148</v>
      </c>
      <c r="I466" s="4">
        <v>43529.54960648148</v>
      </c>
      <c r="J466" s="2">
        <v>39</v>
      </c>
      <c r="K466" s="2">
        <v>108</v>
      </c>
      <c r="S466" s="72"/>
      <c r="T466" s="72"/>
      <c r="U466" s="72"/>
      <c r="AE466" s="4"/>
    </row>
    <row r="467" spans="1:31" ht="14.25" customHeight="1">
      <c r="A467" s="2">
        <v>159219</v>
      </c>
      <c r="B467" s="2" t="s">
        <v>49</v>
      </c>
      <c r="C467" s="2" t="s">
        <v>40</v>
      </c>
      <c r="D467" s="2" t="s">
        <v>41</v>
      </c>
      <c r="E467" s="2" t="s">
        <v>33</v>
      </c>
      <c r="F467" s="2" t="s">
        <v>34</v>
      </c>
      <c r="G467" s="4">
        <v>43526.555428240739</v>
      </c>
      <c r="H467" s="4">
        <v>43531.555428240739</v>
      </c>
      <c r="I467" s="4">
        <v>43531.555428240739</v>
      </c>
      <c r="J467" s="2">
        <v>45</v>
      </c>
      <c r="K467" s="2">
        <v>106</v>
      </c>
      <c r="S467" s="72"/>
      <c r="T467" s="72"/>
      <c r="U467" s="72"/>
      <c r="AE467" s="4"/>
    </row>
    <row r="468" spans="1:31" ht="14.25" customHeight="1">
      <c r="A468" s="2">
        <v>145743</v>
      </c>
      <c r="B468" s="2" t="s">
        <v>39</v>
      </c>
      <c r="C468" s="2" t="s">
        <v>43</v>
      </c>
      <c r="D468" s="2" t="s">
        <v>41</v>
      </c>
      <c r="E468" s="2" t="s">
        <v>33</v>
      </c>
      <c r="F468" s="2" t="s">
        <v>34</v>
      </c>
      <c r="G468" s="4">
        <v>43526.555601851855</v>
      </c>
      <c r="H468" s="4">
        <v>43529.555601851855</v>
      </c>
      <c r="I468" s="4">
        <v>43533.555601851855</v>
      </c>
      <c r="J468" s="2">
        <v>27</v>
      </c>
      <c r="K468" s="2">
        <v>125</v>
      </c>
      <c r="S468" s="72"/>
      <c r="T468" s="72"/>
      <c r="U468" s="72"/>
      <c r="AE468" s="4"/>
    </row>
    <row r="469" spans="1:31" ht="14.25" customHeight="1">
      <c r="A469" s="2">
        <v>921714</v>
      </c>
      <c r="B469" s="2" t="s">
        <v>39</v>
      </c>
      <c r="C469" s="2" t="s">
        <v>37</v>
      </c>
      <c r="D469" s="2" t="s">
        <v>32</v>
      </c>
      <c r="E469" s="2" t="s">
        <v>38</v>
      </c>
      <c r="F469" s="2" t="s">
        <v>34</v>
      </c>
      <c r="G469" s="4">
        <v>43526.558240740742</v>
      </c>
      <c r="H469" s="4">
        <v>43535.558240740742</v>
      </c>
      <c r="I469" s="4">
        <v>43532.558240740742</v>
      </c>
      <c r="J469" s="2">
        <v>33</v>
      </c>
      <c r="K469" s="2">
        <v>114</v>
      </c>
      <c r="S469" s="72"/>
      <c r="T469" s="72"/>
      <c r="U469" s="72"/>
      <c r="AE469" s="4"/>
    </row>
    <row r="470" spans="1:31" ht="14.25" customHeight="1">
      <c r="A470" s="2">
        <v>921714</v>
      </c>
      <c r="B470" s="2" t="s">
        <v>36</v>
      </c>
      <c r="C470" s="2" t="s">
        <v>37</v>
      </c>
      <c r="D470" s="2" t="s">
        <v>41</v>
      </c>
      <c r="E470" s="2" t="s">
        <v>38</v>
      </c>
      <c r="F470" s="2" t="s">
        <v>34</v>
      </c>
      <c r="G470" s="4">
        <v>43526.558981481481</v>
      </c>
      <c r="H470" s="4">
        <v>43535.558981481481</v>
      </c>
      <c r="I470" s="4">
        <v>43529.558981481481</v>
      </c>
      <c r="J470" s="2">
        <v>37</v>
      </c>
      <c r="K470" s="2">
        <v>114</v>
      </c>
      <c r="S470" s="72"/>
      <c r="T470" s="72"/>
      <c r="U470" s="72"/>
      <c r="AE470" s="4"/>
    </row>
    <row r="471" spans="1:31" ht="14.25" customHeight="1">
      <c r="A471" s="2">
        <v>62892</v>
      </c>
      <c r="B471" s="2" t="s">
        <v>36</v>
      </c>
      <c r="C471" s="2" t="s">
        <v>37</v>
      </c>
      <c r="D471" s="2" t="s">
        <v>32</v>
      </c>
      <c r="E471" s="2" t="s">
        <v>44</v>
      </c>
      <c r="F471" s="2" t="s">
        <v>34</v>
      </c>
      <c r="G471" s="4">
        <v>43526.55945601852</v>
      </c>
      <c r="H471" s="4">
        <v>43527.55945601852</v>
      </c>
      <c r="I471" s="4">
        <v>43532.55945601852</v>
      </c>
      <c r="J471" s="2">
        <v>70</v>
      </c>
      <c r="K471" s="2">
        <v>95</v>
      </c>
      <c r="S471" s="72"/>
      <c r="T471" s="72"/>
      <c r="U471" s="72"/>
      <c r="AE471" s="4"/>
    </row>
    <row r="472" spans="1:31" ht="14.25" customHeight="1">
      <c r="A472" s="2">
        <v>653384</v>
      </c>
      <c r="B472" s="2" t="s">
        <v>30</v>
      </c>
      <c r="C472" s="2" t="s">
        <v>40</v>
      </c>
      <c r="D472" s="2" t="s">
        <v>32</v>
      </c>
      <c r="E472" s="2" t="s">
        <v>44</v>
      </c>
      <c r="F472" s="2" t="s">
        <v>34</v>
      </c>
      <c r="G472" s="4">
        <v>43526.561273148145</v>
      </c>
      <c r="H472" s="4">
        <v>43532.561273148145</v>
      </c>
      <c r="I472" s="4">
        <v>43529.561273148145</v>
      </c>
      <c r="J472" s="2">
        <v>45</v>
      </c>
      <c r="K472" s="2">
        <v>111</v>
      </c>
      <c r="S472" s="72"/>
      <c r="T472" s="72"/>
      <c r="U472" s="72"/>
      <c r="AE472" s="4"/>
    </row>
    <row r="473" spans="1:31" ht="14.25" customHeight="1">
      <c r="A473" s="2">
        <v>812617</v>
      </c>
      <c r="B473" s="2" t="s">
        <v>36</v>
      </c>
      <c r="C473" s="2" t="s">
        <v>31</v>
      </c>
      <c r="D473" s="2" t="s">
        <v>41</v>
      </c>
      <c r="E473" s="2" t="s">
        <v>33</v>
      </c>
      <c r="F473" s="2" t="s">
        <v>34</v>
      </c>
      <c r="G473" s="4">
        <v>43526.562557870369</v>
      </c>
      <c r="H473" s="4">
        <v>43530.562557870369</v>
      </c>
      <c r="I473" s="4">
        <v>43529.562557870369</v>
      </c>
      <c r="J473" s="2">
        <v>0</v>
      </c>
      <c r="K473" s="2">
        <v>128</v>
      </c>
      <c r="S473" s="72"/>
      <c r="T473" s="72"/>
      <c r="U473" s="72"/>
      <c r="AE473" s="4"/>
    </row>
    <row r="474" spans="1:31" ht="14.25" customHeight="1">
      <c r="A474" s="2">
        <v>707338</v>
      </c>
      <c r="B474" s="2" t="s">
        <v>42</v>
      </c>
      <c r="C474" s="2" t="s">
        <v>31</v>
      </c>
      <c r="D474" s="2" t="s">
        <v>32</v>
      </c>
      <c r="E474" s="2" t="s">
        <v>44</v>
      </c>
      <c r="F474" s="2" t="s">
        <v>34</v>
      </c>
      <c r="G474" s="4">
        <v>43526.563125000001</v>
      </c>
      <c r="H474" s="4">
        <v>43532.563125000001</v>
      </c>
      <c r="I474" s="4">
        <v>43533.563125000001</v>
      </c>
      <c r="J474" s="2">
        <v>69</v>
      </c>
      <c r="K474" s="2">
        <v>100</v>
      </c>
      <c r="S474" s="72"/>
      <c r="T474" s="72"/>
      <c r="U474" s="72"/>
      <c r="AE474" s="4"/>
    </row>
    <row r="475" spans="1:31" ht="14.25" customHeight="1">
      <c r="A475" s="2">
        <v>13342</v>
      </c>
      <c r="B475" s="2" t="s">
        <v>47</v>
      </c>
      <c r="C475" s="2" t="s">
        <v>31</v>
      </c>
      <c r="D475" s="2" t="s">
        <v>32</v>
      </c>
      <c r="E475" s="2" t="s">
        <v>44</v>
      </c>
      <c r="F475" s="2" t="s">
        <v>34</v>
      </c>
      <c r="G475" s="4">
        <v>43526.564270833333</v>
      </c>
      <c r="H475" s="4">
        <v>43527.564270833333</v>
      </c>
      <c r="I475" s="4">
        <v>43529.564270833333</v>
      </c>
      <c r="J475" s="2">
        <v>67</v>
      </c>
      <c r="K475" s="2">
        <v>106</v>
      </c>
      <c r="S475" s="72"/>
      <c r="T475" s="72"/>
      <c r="U475" s="72"/>
      <c r="AE475" s="4"/>
    </row>
    <row r="476" spans="1:31" ht="14.25" customHeight="1">
      <c r="A476" s="2">
        <v>341509</v>
      </c>
      <c r="B476" s="2" t="s">
        <v>46</v>
      </c>
      <c r="C476" s="2" t="s">
        <v>45</v>
      </c>
      <c r="D476" s="2" t="s">
        <v>41</v>
      </c>
      <c r="E476" s="2" t="s">
        <v>33</v>
      </c>
      <c r="F476" s="2" t="s">
        <v>34</v>
      </c>
      <c r="G476" s="4">
        <v>43526.567835648151</v>
      </c>
      <c r="H476" s="4">
        <v>43529.567835648151</v>
      </c>
      <c r="I476" s="4">
        <v>43529.567835648151</v>
      </c>
      <c r="J476" s="2">
        <v>41</v>
      </c>
      <c r="K476" s="2">
        <v>123</v>
      </c>
      <c r="S476" s="72"/>
      <c r="T476" s="72"/>
      <c r="U476" s="72"/>
      <c r="AE476" s="4"/>
    </row>
    <row r="477" spans="1:31" ht="14.25" customHeight="1">
      <c r="A477" s="2">
        <v>458791</v>
      </c>
      <c r="B477" s="2" t="s">
        <v>36</v>
      </c>
      <c r="C477" s="2" t="s">
        <v>37</v>
      </c>
      <c r="D477" s="2" t="s">
        <v>41</v>
      </c>
      <c r="E477" s="2" t="s">
        <v>33</v>
      </c>
      <c r="F477" s="2" t="s">
        <v>34</v>
      </c>
      <c r="G477" s="4">
        <v>43526.569108796299</v>
      </c>
      <c r="H477" s="4">
        <v>43531.569108796299</v>
      </c>
      <c r="I477" s="4">
        <v>43532.569108796299</v>
      </c>
      <c r="J477" s="2">
        <v>42</v>
      </c>
      <c r="K477" s="2">
        <v>114</v>
      </c>
      <c r="S477" s="72"/>
      <c r="T477" s="72"/>
      <c r="U477" s="72"/>
      <c r="AE477" s="4"/>
    </row>
    <row r="478" spans="1:31" ht="14.25" customHeight="1">
      <c r="A478" s="2">
        <v>476095</v>
      </c>
      <c r="B478" s="2" t="s">
        <v>39</v>
      </c>
      <c r="C478" s="2" t="s">
        <v>40</v>
      </c>
      <c r="D478" s="2" t="s">
        <v>32</v>
      </c>
      <c r="E478" s="2" t="s">
        <v>33</v>
      </c>
      <c r="F478" s="2" t="s">
        <v>34</v>
      </c>
      <c r="G478" s="4">
        <v>43526.570092592592</v>
      </c>
      <c r="H478" s="4">
        <v>43532.570092592592</v>
      </c>
      <c r="I478" s="4">
        <v>43533.570092592592</v>
      </c>
      <c r="J478" s="2">
        <v>36</v>
      </c>
      <c r="K478" s="2">
        <v>108</v>
      </c>
      <c r="S478" s="72"/>
      <c r="T478" s="72"/>
      <c r="U478" s="72"/>
      <c r="AE478" s="4"/>
    </row>
    <row r="479" spans="1:31" ht="14.25" customHeight="1">
      <c r="A479" s="2">
        <v>62028</v>
      </c>
      <c r="B479" s="2" t="s">
        <v>39</v>
      </c>
      <c r="C479" s="2" t="s">
        <v>43</v>
      </c>
      <c r="D479" s="2" t="s">
        <v>41</v>
      </c>
      <c r="E479" s="2" t="s">
        <v>44</v>
      </c>
      <c r="F479" s="2" t="s">
        <v>34</v>
      </c>
      <c r="G479" s="4">
        <v>43526.570706018516</v>
      </c>
      <c r="H479" s="4">
        <v>43530.570706018516</v>
      </c>
      <c r="I479" s="4">
        <v>43529.570706018516</v>
      </c>
      <c r="J479" s="2">
        <v>59</v>
      </c>
      <c r="K479" s="2">
        <v>101</v>
      </c>
      <c r="S479" s="72"/>
      <c r="T479" s="72"/>
      <c r="U479" s="72"/>
      <c r="AE479" s="4"/>
    </row>
    <row r="480" spans="1:31" ht="14.25" customHeight="1">
      <c r="A480" s="2">
        <v>556119</v>
      </c>
      <c r="B480" s="2" t="s">
        <v>36</v>
      </c>
      <c r="C480" s="2" t="s">
        <v>37</v>
      </c>
      <c r="D480" s="2" t="s">
        <v>41</v>
      </c>
      <c r="E480" s="2" t="s">
        <v>33</v>
      </c>
      <c r="F480" s="2" t="s">
        <v>34</v>
      </c>
      <c r="G480" s="4">
        <v>43526.570787037039</v>
      </c>
      <c r="H480" s="4">
        <v>43533.570787037039</v>
      </c>
      <c r="I480" s="4">
        <v>43530.570787037039</v>
      </c>
      <c r="J480" s="2">
        <v>48</v>
      </c>
      <c r="K480" s="2">
        <v>113</v>
      </c>
      <c r="S480" s="72"/>
      <c r="T480" s="72"/>
      <c r="U480" s="72"/>
      <c r="AE480" s="4"/>
    </row>
    <row r="481" spans="1:31" ht="14.25" customHeight="1">
      <c r="A481" s="2">
        <v>152544</v>
      </c>
      <c r="B481" s="2" t="s">
        <v>36</v>
      </c>
      <c r="C481" s="2" t="s">
        <v>31</v>
      </c>
      <c r="D481" s="2" t="s">
        <v>41</v>
      </c>
      <c r="E481" s="2" t="s">
        <v>44</v>
      </c>
      <c r="F481" s="2" t="s">
        <v>34</v>
      </c>
      <c r="G481" s="4">
        <v>43526.574016203704</v>
      </c>
      <c r="H481" s="4">
        <v>43526.574016203704</v>
      </c>
      <c r="I481" s="4">
        <v>43529.574016203704</v>
      </c>
      <c r="J481" s="2">
        <v>0</v>
      </c>
      <c r="K481" s="2">
        <v>127</v>
      </c>
      <c r="S481" s="72"/>
      <c r="T481" s="72"/>
      <c r="U481" s="72"/>
      <c r="AE481" s="4"/>
    </row>
    <row r="482" spans="1:31" ht="14.25" customHeight="1">
      <c r="A482" s="2">
        <v>558092</v>
      </c>
      <c r="B482" s="2" t="s">
        <v>30</v>
      </c>
      <c r="C482" s="2" t="s">
        <v>43</v>
      </c>
      <c r="D482" s="2" t="s">
        <v>41</v>
      </c>
      <c r="E482" s="2" t="s">
        <v>44</v>
      </c>
      <c r="F482" s="2" t="s">
        <v>34</v>
      </c>
      <c r="G482" s="4">
        <v>43526.574340277781</v>
      </c>
      <c r="H482" s="4">
        <v>43529.574340277781</v>
      </c>
      <c r="I482" s="4">
        <v>43530.574340277781</v>
      </c>
      <c r="J482" s="2">
        <v>42</v>
      </c>
      <c r="K482" s="2">
        <v>129</v>
      </c>
      <c r="S482" s="72"/>
      <c r="T482" s="72"/>
      <c r="U482" s="72"/>
      <c r="AE482" s="4"/>
    </row>
    <row r="483" spans="1:31" ht="14.25" customHeight="1">
      <c r="A483" s="2">
        <v>722336</v>
      </c>
      <c r="B483" s="2" t="s">
        <v>30</v>
      </c>
      <c r="C483" s="2" t="s">
        <v>43</v>
      </c>
      <c r="D483" s="2" t="s">
        <v>41</v>
      </c>
      <c r="E483" s="2" t="s">
        <v>44</v>
      </c>
      <c r="F483" s="2" t="s">
        <v>34</v>
      </c>
      <c r="G483" s="4">
        <v>43526.575428240743</v>
      </c>
      <c r="H483" s="4">
        <v>43531.575428240743</v>
      </c>
      <c r="I483" s="4">
        <v>43531.575428240743</v>
      </c>
      <c r="J483" s="2">
        <v>66</v>
      </c>
      <c r="K483" s="2">
        <v>109</v>
      </c>
      <c r="S483" s="72"/>
      <c r="T483" s="72"/>
      <c r="U483" s="72"/>
      <c r="AE483" s="4"/>
    </row>
    <row r="484" spans="1:31" ht="14.25" customHeight="1">
      <c r="A484" s="2">
        <v>112275</v>
      </c>
      <c r="B484" s="2" t="s">
        <v>49</v>
      </c>
      <c r="C484" s="2" t="s">
        <v>43</v>
      </c>
      <c r="D484" s="2" t="s">
        <v>32</v>
      </c>
      <c r="E484" s="2" t="s">
        <v>44</v>
      </c>
      <c r="F484" s="2" t="s">
        <v>34</v>
      </c>
      <c r="G484" s="4">
        <v>43526.575509259259</v>
      </c>
      <c r="H484" s="4">
        <v>43527.575509259259</v>
      </c>
      <c r="I484" s="4">
        <v>43532.575509259259</v>
      </c>
      <c r="J484" s="2">
        <v>0</v>
      </c>
      <c r="K484" s="2">
        <v>100</v>
      </c>
      <c r="S484" s="72"/>
      <c r="T484" s="72"/>
      <c r="U484" s="72"/>
      <c r="AE484" s="4"/>
    </row>
    <row r="485" spans="1:31" ht="14.25" customHeight="1">
      <c r="A485" s="2">
        <v>188819</v>
      </c>
      <c r="B485" s="2" t="s">
        <v>48</v>
      </c>
      <c r="C485" s="2" t="s">
        <v>45</v>
      </c>
      <c r="D485" s="2" t="s">
        <v>32</v>
      </c>
      <c r="E485" s="2" t="s">
        <v>33</v>
      </c>
      <c r="F485" s="2" t="s">
        <v>34</v>
      </c>
      <c r="G485" s="4">
        <v>43526.580833333333</v>
      </c>
      <c r="H485" s="4">
        <v>43529.580833333333</v>
      </c>
      <c r="I485" s="4">
        <v>43531.580833333333</v>
      </c>
      <c r="J485" s="2">
        <v>45</v>
      </c>
      <c r="K485" s="2">
        <v>126</v>
      </c>
      <c r="S485" s="72"/>
      <c r="T485" s="72"/>
      <c r="U485" s="72"/>
      <c r="AE485" s="4"/>
    </row>
    <row r="486" spans="1:31" ht="14.25" customHeight="1">
      <c r="A486" s="2">
        <v>385097</v>
      </c>
      <c r="B486" s="2" t="s">
        <v>30</v>
      </c>
      <c r="C486" s="2" t="s">
        <v>37</v>
      </c>
      <c r="D486" s="2" t="s">
        <v>41</v>
      </c>
      <c r="E486" s="2" t="s">
        <v>33</v>
      </c>
      <c r="F486" s="2" t="s">
        <v>34</v>
      </c>
      <c r="G486" s="4">
        <v>43526.582928240743</v>
      </c>
      <c r="H486" s="4">
        <v>43533.582928240743</v>
      </c>
      <c r="I486" s="4">
        <v>43530.582928240743</v>
      </c>
      <c r="J486" s="2">
        <v>29</v>
      </c>
      <c r="K486" s="2">
        <v>115</v>
      </c>
      <c r="S486" s="72"/>
      <c r="T486" s="72"/>
      <c r="U486" s="72"/>
      <c r="AE486" s="4"/>
    </row>
    <row r="487" spans="1:31" ht="14.25" customHeight="1">
      <c r="A487" s="2">
        <v>198797</v>
      </c>
      <c r="B487" s="2" t="s">
        <v>47</v>
      </c>
      <c r="C487" s="2" t="s">
        <v>31</v>
      </c>
      <c r="D487" s="2" t="s">
        <v>41</v>
      </c>
      <c r="E487" s="2" t="s">
        <v>33</v>
      </c>
      <c r="F487" s="2" t="s">
        <v>34</v>
      </c>
      <c r="G487" s="4">
        <v>43526.592199074075</v>
      </c>
      <c r="H487" s="4">
        <v>43533.592199074075</v>
      </c>
      <c r="I487" s="4">
        <v>43529.592199074075</v>
      </c>
      <c r="J487" s="2">
        <v>0</v>
      </c>
      <c r="K487" s="2">
        <v>126</v>
      </c>
      <c r="S487" s="72"/>
      <c r="T487" s="72"/>
      <c r="U487" s="72"/>
      <c r="AE487" s="4"/>
    </row>
    <row r="488" spans="1:31" ht="14.25" customHeight="1">
      <c r="A488" s="2">
        <v>396906</v>
      </c>
      <c r="B488" s="2" t="s">
        <v>30</v>
      </c>
      <c r="C488" s="2" t="s">
        <v>43</v>
      </c>
      <c r="D488" s="2" t="s">
        <v>41</v>
      </c>
      <c r="E488" s="2" t="s">
        <v>38</v>
      </c>
      <c r="F488" s="2" t="s">
        <v>34</v>
      </c>
      <c r="G488" s="4">
        <v>43526.597407407404</v>
      </c>
      <c r="H488" s="4">
        <v>43535.597407407404</v>
      </c>
      <c r="I488" s="4">
        <v>43531.597407407404</v>
      </c>
      <c r="J488" s="2">
        <v>50</v>
      </c>
      <c r="K488" s="2">
        <v>123</v>
      </c>
      <c r="S488" s="72"/>
      <c r="T488" s="72"/>
      <c r="U488" s="72"/>
      <c r="AE488" s="4"/>
    </row>
    <row r="489" spans="1:31" ht="14.25" customHeight="1">
      <c r="A489" s="2">
        <v>42556</v>
      </c>
      <c r="B489" s="2" t="s">
        <v>36</v>
      </c>
      <c r="C489" s="2" t="s">
        <v>37</v>
      </c>
      <c r="D489" s="2" t="s">
        <v>41</v>
      </c>
      <c r="E489" s="2" t="s">
        <v>44</v>
      </c>
      <c r="F489" s="2" t="s">
        <v>34</v>
      </c>
      <c r="G489" s="4">
        <v>43526.600173611114</v>
      </c>
      <c r="H489" s="4">
        <v>43531.600173611114</v>
      </c>
      <c r="I489" s="4">
        <v>43529.600173611114</v>
      </c>
      <c r="J489" s="2">
        <v>31</v>
      </c>
      <c r="K489" s="2">
        <v>110</v>
      </c>
      <c r="S489" s="72"/>
      <c r="T489" s="72"/>
      <c r="U489" s="72"/>
      <c r="AE489" s="4"/>
    </row>
    <row r="490" spans="1:31" ht="14.25" customHeight="1">
      <c r="A490" s="2">
        <v>734500</v>
      </c>
      <c r="B490" s="2" t="s">
        <v>39</v>
      </c>
      <c r="C490" s="2" t="s">
        <v>31</v>
      </c>
      <c r="D490" s="2" t="s">
        <v>32</v>
      </c>
      <c r="E490" s="2" t="s">
        <v>44</v>
      </c>
      <c r="F490" s="2" t="s">
        <v>34</v>
      </c>
      <c r="G490" s="4">
        <v>43526.616770833331</v>
      </c>
      <c r="H490" s="4">
        <v>43529.616770833331</v>
      </c>
      <c r="I490" s="4">
        <v>43531.616770833331</v>
      </c>
      <c r="J490" s="2">
        <v>34</v>
      </c>
      <c r="K490" s="2">
        <v>126</v>
      </c>
      <c r="S490" s="72"/>
      <c r="T490" s="72"/>
      <c r="U490" s="72"/>
      <c r="AE490" s="4"/>
    </row>
    <row r="491" spans="1:31" ht="14.25" customHeight="1">
      <c r="A491" s="2">
        <v>41268</v>
      </c>
      <c r="B491" s="2" t="s">
        <v>30</v>
      </c>
      <c r="C491" s="2" t="s">
        <v>37</v>
      </c>
      <c r="D491" s="2" t="s">
        <v>41</v>
      </c>
      <c r="E491" s="2" t="s">
        <v>44</v>
      </c>
      <c r="F491" s="2" t="s">
        <v>34</v>
      </c>
      <c r="G491" s="4">
        <v>43526.619791666664</v>
      </c>
      <c r="H491" s="4">
        <v>43527.619791666664</v>
      </c>
      <c r="I491" s="4">
        <v>43533.619791666664</v>
      </c>
      <c r="J491" s="2">
        <v>67</v>
      </c>
      <c r="K491" s="2">
        <v>92</v>
      </c>
      <c r="S491" s="72"/>
      <c r="T491" s="72"/>
      <c r="U491" s="72"/>
      <c r="AE491" s="4"/>
    </row>
    <row r="492" spans="1:31" ht="14.25" customHeight="1">
      <c r="A492" s="2">
        <v>526103</v>
      </c>
      <c r="B492" s="2" t="s">
        <v>46</v>
      </c>
      <c r="C492" s="2" t="s">
        <v>37</v>
      </c>
      <c r="D492" s="2" t="s">
        <v>32</v>
      </c>
      <c r="E492" s="2" t="s">
        <v>44</v>
      </c>
      <c r="F492" s="2" t="s">
        <v>34</v>
      </c>
      <c r="G492" s="4">
        <v>43526.624351851853</v>
      </c>
      <c r="H492" s="4">
        <v>43531.624351851853</v>
      </c>
      <c r="I492" s="4">
        <v>43529.624351851853</v>
      </c>
      <c r="J492" s="2">
        <v>70</v>
      </c>
      <c r="K492" s="2">
        <v>91</v>
      </c>
      <c r="S492" s="72"/>
      <c r="T492" s="72"/>
      <c r="U492" s="72"/>
      <c r="AE492" s="4"/>
    </row>
    <row r="493" spans="1:31" ht="14.25" customHeight="1">
      <c r="A493" s="2">
        <v>850357</v>
      </c>
      <c r="B493" s="2" t="s">
        <v>39</v>
      </c>
      <c r="C493" s="2" t="s">
        <v>40</v>
      </c>
      <c r="D493" s="2" t="s">
        <v>41</v>
      </c>
      <c r="E493" s="2" t="s">
        <v>33</v>
      </c>
      <c r="F493" s="2" t="s">
        <v>34</v>
      </c>
      <c r="G493" s="4">
        <v>43526.625138888892</v>
      </c>
      <c r="H493" s="4">
        <v>43531.625138888892</v>
      </c>
      <c r="I493" s="4">
        <v>43530.625138888892</v>
      </c>
      <c r="J493" s="2">
        <v>44</v>
      </c>
      <c r="K493" s="2">
        <v>114</v>
      </c>
      <c r="S493" s="72"/>
      <c r="T493" s="72"/>
      <c r="U493" s="72"/>
      <c r="AE493" s="4"/>
    </row>
    <row r="494" spans="1:31" ht="14.25" customHeight="1">
      <c r="A494" s="2">
        <v>487995</v>
      </c>
      <c r="B494" s="2" t="s">
        <v>39</v>
      </c>
      <c r="C494" s="2" t="s">
        <v>43</v>
      </c>
      <c r="D494" s="2" t="s">
        <v>32</v>
      </c>
      <c r="E494" s="2" t="s">
        <v>44</v>
      </c>
      <c r="F494" s="2" t="s">
        <v>34</v>
      </c>
      <c r="G494" s="4">
        <v>43526.626435185186</v>
      </c>
      <c r="H494" s="4">
        <v>43528.626435185186</v>
      </c>
      <c r="I494" s="4">
        <v>43532.626435185186</v>
      </c>
      <c r="J494" s="2">
        <v>0</v>
      </c>
      <c r="K494" s="2">
        <v>108</v>
      </c>
      <c r="S494" s="72"/>
      <c r="T494" s="72"/>
      <c r="U494" s="72"/>
      <c r="AE494" s="4"/>
    </row>
    <row r="495" spans="1:31" ht="14.25" customHeight="1">
      <c r="A495" s="2">
        <v>331969</v>
      </c>
      <c r="B495" s="2" t="s">
        <v>36</v>
      </c>
      <c r="C495" s="2" t="s">
        <v>31</v>
      </c>
      <c r="D495" s="2" t="s">
        <v>41</v>
      </c>
      <c r="E495" s="2" t="s">
        <v>33</v>
      </c>
      <c r="F495" s="2" t="s">
        <v>34</v>
      </c>
      <c r="G495" s="4">
        <v>43526.626898148148</v>
      </c>
      <c r="H495" s="4">
        <v>43533.626898148148</v>
      </c>
      <c r="I495" s="4">
        <v>43531.626898148148</v>
      </c>
      <c r="J495" s="2">
        <v>0</v>
      </c>
      <c r="K495" s="2">
        <v>121</v>
      </c>
      <c r="S495" s="72"/>
      <c r="T495" s="72"/>
      <c r="U495" s="72"/>
      <c r="AE495" s="4"/>
    </row>
    <row r="496" spans="1:31" ht="14.25" customHeight="1">
      <c r="A496" s="2">
        <v>286789</v>
      </c>
      <c r="B496" s="2" t="s">
        <v>46</v>
      </c>
      <c r="C496" s="2" t="s">
        <v>40</v>
      </c>
      <c r="D496" s="2" t="s">
        <v>41</v>
      </c>
      <c r="E496" s="2" t="s">
        <v>44</v>
      </c>
      <c r="F496" s="2" t="s">
        <v>34</v>
      </c>
      <c r="G496" s="4">
        <v>43526.630393518521</v>
      </c>
      <c r="H496" s="4">
        <v>43531.630393518521</v>
      </c>
      <c r="I496" s="4">
        <v>43529.630393518521</v>
      </c>
      <c r="J496" s="2">
        <v>74</v>
      </c>
      <c r="K496" s="2">
        <v>87</v>
      </c>
      <c r="S496" s="72"/>
      <c r="T496" s="72"/>
      <c r="U496" s="72"/>
      <c r="AE496" s="4"/>
    </row>
    <row r="497" spans="1:31" ht="14.25" customHeight="1">
      <c r="A497" s="2">
        <v>87677</v>
      </c>
      <c r="B497" s="2" t="s">
        <v>39</v>
      </c>
      <c r="C497" s="2" t="s">
        <v>31</v>
      </c>
      <c r="D497" s="2" t="s">
        <v>41</v>
      </c>
      <c r="E497" s="2" t="s">
        <v>33</v>
      </c>
      <c r="F497" s="2" t="s">
        <v>34</v>
      </c>
      <c r="G497" s="4">
        <v>43526.631226851852</v>
      </c>
      <c r="H497" s="4">
        <v>43530.631226851852</v>
      </c>
      <c r="I497" s="4">
        <v>43530.631226851852</v>
      </c>
      <c r="J497" s="2">
        <v>0</v>
      </c>
      <c r="K497" s="2">
        <v>121</v>
      </c>
      <c r="S497" s="72"/>
      <c r="T497" s="72"/>
      <c r="U497" s="72"/>
      <c r="AE497" s="4"/>
    </row>
    <row r="498" spans="1:31" ht="14.25" customHeight="1">
      <c r="A498" s="2">
        <v>288876</v>
      </c>
      <c r="B498" s="2" t="s">
        <v>39</v>
      </c>
      <c r="C498" s="2" t="s">
        <v>37</v>
      </c>
      <c r="D498" s="2" t="s">
        <v>32</v>
      </c>
      <c r="E498" s="2" t="s">
        <v>44</v>
      </c>
      <c r="F498" s="2" t="s">
        <v>34</v>
      </c>
      <c r="G498" s="4">
        <v>43526.632384259261</v>
      </c>
      <c r="H498" s="4">
        <v>43527.632384259261</v>
      </c>
      <c r="I498" s="4">
        <v>43533.632384259261</v>
      </c>
      <c r="J498" s="2">
        <v>32</v>
      </c>
      <c r="K498" s="2">
        <v>111</v>
      </c>
      <c r="S498" s="72"/>
      <c r="T498" s="72"/>
      <c r="U498" s="72"/>
      <c r="AE498" s="4"/>
    </row>
    <row r="499" spans="1:31" ht="14.25" customHeight="1">
      <c r="A499" s="2">
        <v>708330</v>
      </c>
      <c r="B499" s="2" t="s">
        <v>30</v>
      </c>
      <c r="C499" s="2" t="s">
        <v>40</v>
      </c>
      <c r="D499" s="2" t="s">
        <v>32</v>
      </c>
      <c r="E499" s="2" t="s">
        <v>38</v>
      </c>
      <c r="F499" s="2" t="s">
        <v>34</v>
      </c>
      <c r="G499" s="4">
        <v>43526.632476851853</v>
      </c>
      <c r="H499" s="4">
        <v>43528.632476851853</v>
      </c>
      <c r="I499" s="4">
        <v>43533.632476851853</v>
      </c>
      <c r="J499" s="2">
        <v>50</v>
      </c>
      <c r="K499" s="2">
        <v>113</v>
      </c>
      <c r="S499" s="72"/>
      <c r="T499" s="72"/>
      <c r="U499" s="72"/>
      <c r="AE499" s="4"/>
    </row>
    <row r="500" spans="1:31" ht="14.25" customHeight="1">
      <c r="A500" s="2">
        <v>228730</v>
      </c>
      <c r="B500" s="2" t="s">
        <v>30</v>
      </c>
      <c r="C500" s="2" t="s">
        <v>40</v>
      </c>
      <c r="D500" s="2" t="s">
        <v>32</v>
      </c>
      <c r="E500" s="2" t="s">
        <v>38</v>
      </c>
      <c r="F500" s="2" t="s">
        <v>34</v>
      </c>
      <c r="G500" s="4">
        <v>43526.633229166669</v>
      </c>
      <c r="H500" s="4">
        <v>43529.633229166669</v>
      </c>
      <c r="I500" s="4">
        <v>43533.633229166669</v>
      </c>
      <c r="J500" s="2">
        <v>39</v>
      </c>
      <c r="K500" s="2">
        <v>107</v>
      </c>
      <c r="S500" s="72"/>
      <c r="T500" s="72"/>
      <c r="U500" s="72"/>
      <c r="AE500" s="4"/>
    </row>
    <row r="501" spans="1:31" ht="14.25" customHeight="1">
      <c r="A501" s="2">
        <v>540548</v>
      </c>
      <c r="B501" s="2" t="s">
        <v>36</v>
      </c>
      <c r="C501" s="2" t="s">
        <v>45</v>
      </c>
      <c r="D501" s="2" t="s">
        <v>41</v>
      </c>
      <c r="E501" s="2" t="s">
        <v>44</v>
      </c>
      <c r="F501" s="2" t="s">
        <v>34</v>
      </c>
      <c r="G501" s="4">
        <v>43526.635254629633</v>
      </c>
      <c r="H501" s="4">
        <v>43531.635254629633</v>
      </c>
      <c r="I501" s="4">
        <v>43532.635254629633</v>
      </c>
      <c r="J501" s="2">
        <v>43</v>
      </c>
      <c r="K501" s="2">
        <v>120</v>
      </c>
      <c r="S501" s="72"/>
      <c r="T501" s="72"/>
      <c r="U501" s="72"/>
      <c r="AE501" s="4"/>
    </row>
    <row r="502" spans="1:31" ht="14.25" customHeight="1">
      <c r="A502" s="2">
        <v>691547</v>
      </c>
      <c r="B502" s="2" t="s">
        <v>39</v>
      </c>
      <c r="C502" s="2" t="s">
        <v>37</v>
      </c>
      <c r="D502" s="2" t="s">
        <v>41</v>
      </c>
      <c r="E502" s="2" t="s">
        <v>44</v>
      </c>
      <c r="F502" s="2" t="s">
        <v>34</v>
      </c>
      <c r="G502" s="4">
        <v>43526.638379629629</v>
      </c>
      <c r="H502" s="4">
        <v>43532.638379629629</v>
      </c>
      <c r="I502" s="4">
        <v>43529.638379629629</v>
      </c>
      <c r="J502" s="2">
        <v>65</v>
      </c>
      <c r="K502" s="2">
        <v>94</v>
      </c>
      <c r="S502" s="72"/>
      <c r="T502" s="72"/>
      <c r="U502" s="72"/>
      <c r="AE502" s="4"/>
    </row>
    <row r="503" spans="1:31" ht="14.25" customHeight="1">
      <c r="A503" s="2">
        <v>463211</v>
      </c>
      <c r="B503" s="2" t="s">
        <v>46</v>
      </c>
      <c r="C503" s="2" t="s">
        <v>31</v>
      </c>
      <c r="D503" s="2" t="s">
        <v>41</v>
      </c>
      <c r="E503" s="2" t="s">
        <v>33</v>
      </c>
      <c r="F503" s="2" t="s">
        <v>34</v>
      </c>
      <c r="G503" s="4">
        <v>43526.638981481483</v>
      </c>
      <c r="H503" s="4">
        <v>43528.638981481483</v>
      </c>
      <c r="I503" s="4">
        <v>43533.638981481483</v>
      </c>
      <c r="J503" s="2">
        <v>0</v>
      </c>
      <c r="K503" s="2">
        <v>122</v>
      </c>
      <c r="S503" s="72"/>
      <c r="T503" s="72"/>
      <c r="U503" s="72"/>
      <c r="AE503" s="4"/>
    </row>
    <row r="504" spans="1:31" ht="14.25" customHeight="1">
      <c r="A504" s="2">
        <v>313940</v>
      </c>
      <c r="B504" s="2" t="s">
        <v>42</v>
      </c>
      <c r="C504" s="2" t="s">
        <v>37</v>
      </c>
      <c r="D504" s="2" t="s">
        <v>32</v>
      </c>
      <c r="E504" s="2" t="s">
        <v>44</v>
      </c>
      <c r="F504" s="2" t="s">
        <v>34</v>
      </c>
      <c r="G504" s="4">
        <v>43526.644212962965</v>
      </c>
      <c r="H504" s="4">
        <v>43529.644212962965</v>
      </c>
      <c r="I504" s="4">
        <v>43531.644212962965</v>
      </c>
      <c r="J504" s="2">
        <v>38</v>
      </c>
      <c r="K504" s="2">
        <v>112</v>
      </c>
      <c r="S504" s="72"/>
      <c r="T504" s="72"/>
      <c r="U504" s="72"/>
      <c r="AE504" s="4"/>
    </row>
    <row r="505" spans="1:31" ht="14.25" customHeight="1">
      <c r="A505" s="2">
        <v>885831</v>
      </c>
      <c r="B505" s="2" t="s">
        <v>39</v>
      </c>
      <c r="C505" s="2" t="s">
        <v>40</v>
      </c>
      <c r="D505" s="2" t="s">
        <v>41</v>
      </c>
      <c r="E505" s="2" t="s">
        <v>33</v>
      </c>
      <c r="F505" s="2" t="s">
        <v>34</v>
      </c>
      <c r="G505" s="4">
        <v>43526.645358796297</v>
      </c>
      <c r="H505" s="4">
        <v>43529.645358796297</v>
      </c>
      <c r="I505" s="4">
        <v>43529.645358796297</v>
      </c>
      <c r="J505" s="2">
        <v>42</v>
      </c>
      <c r="K505" s="2">
        <v>113</v>
      </c>
      <c r="S505" s="72"/>
      <c r="T505" s="72"/>
      <c r="U505" s="72"/>
      <c r="AE505" s="4"/>
    </row>
    <row r="506" spans="1:31" ht="14.25" customHeight="1">
      <c r="A506" s="2">
        <v>413544</v>
      </c>
      <c r="B506" s="2" t="s">
        <v>36</v>
      </c>
      <c r="C506" s="2" t="s">
        <v>37</v>
      </c>
      <c r="D506" s="2" t="s">
        <v>32</v>
      </c>
      <c r="E506" s="2" t="s">
        <v>44</v>
      </c>
      <c r="F506" s="2" t="s">
        <v>34</v>
      </c>
      <c r="G506" s="4">
        <v>43526.647662037038</v>
      </c>
      <c r="H506" s="4">
        <v>43532.647662037038</v>
      </c>
      <c r="I506" s="4">
        <v>43532.647662037038</v>
      </c>
      <c r="J506" s="2">
        <v>35</v>
      </c>
      <c r="K506" s="2">
        <v>109</v>
      </c>
      <c r="S506" s="72"/>
      <c r="T506" s="72"/>
      <c r="U506" s="72"/>
      <c r="AE506" s="4"/>
    </row>
    <row r="507" spans="1:31" ht="14.25" customHeight="1">
      <c r="A507" s="2">
        <v>905641</v>
      </c>
      <c r="B507" s="2" t="s">
        <v>36</v>
      </c>
      <c r="C507" s="2" t="s">
        <v>37</v>
      </c>
      <c r="D507" s="2" t="s">
        <v>32</v>
      </c>
      <c r="E507" s="2" t="s">
        <v>33</v>
      </c>
      <c r="F507" s="2" t="s">
        <v>34</v>
      </c>
      <c r="G507" s="4">
        <v>43526.649328703701</v>
      </c>
      <c r="H507" s="4">
        <v>43530.649328703701</v>
      </c>
      <c r="I507" s="4">
        <v>43530.649328703701</v>
      </c>
      <c r="J507" s="2">
        <v>27</v>
      </c>
      <c r="K507" s="2">
        <v>106</v>
      </c>
      <c r="S507" s="72"/>
      <c r="T507" s="72"/>
      <c r="U507" s="72"/>
      <c r="AE507" s="4"/>
    </row>
    <row r="508" spans="1:31" ht="14.25" customHeight="1">
      <c r="A508" s="2">
        <v>440803</v>
      </c>
      <c r="B508" s="2" t="s">
        <v>46</v>
      </c>
      <c r="C508" s="2" t="s">
        <v>31</v>
      </c>
      <c r="D508" s="2" t="s">
        <v>41</v>
      </c>
      <c r="E508" s="2" t="s">
        <v>44</v>
      </c>
      <c r="F508" s="2" t="s">
        <v>34</v>
      </c>
      <c r="G508" s="4">
        <v>43526.653101851851</v>
      </c>
      <c r="H508" s="4">
        <v>43528.653101851851</v>
      </c>
      <c r="I508" s="4">
        <v>43529.653101851851</v>
      </c>
      <c r="J508" s="2">
        <v>0</v>
      </c>
      <c r="K508" s="2">
        <v>102</v>
      </c>
      <c r="S508" s="72"/>
      <c r="T508" s="72"/>
      <c r="U508" s="72"/>
      <c r="AE508" s="4"/>
    </row>
    <row r="509" spans="1:31" ht="14.25" customHeight="1">
      <c r="A509" s="2">
        <v>645790</v>
      </c>
      <c r="B509" s="2" t="s">
        <v>47</v>
      </c>
      <c r="C509" s="2" t="s">
        <v>43</v>
      </c>
      <c r="D509" s="2" t="s">
        <v>32</v>
      </c>
      <c r="E509" s="2" t="s">
        <v>38</v>
      </c>
      <c r="F509" s="2" t="s">
        <v>34</v>
      </c>
      <c r="G509" s="4">
        <v>43526.654097222221</v>
      </c>
      <c r="H509" s="4">
        <v>43531.654097222221</v>
      </c>
      <c r="I509" s="4">
        <v>43529.654097222221</v>
      </c>
      <c r="J509" s="2">
        <v>0</v>
      </c>
      <c r="K509" s="2">
        <v>126</v>
      </c>
      <c r="S509" s="72"/>
      <c r="T509" s="72"/>
      <c r="U509" s="72"/>
      <c r="AE509" s="4"/>
    </row>
    <row r="510" spans="1:31" ht="14.25" customHeight="1">
      <c r="A510" s="2">
        <v>713974</v>
      </c>
      <c r="B510" s="2" t="s">
        <v>39</v>
      </c>
      <c r="C510" s="2" t="s">
        <v>45</v>
      </c>
      <c r="D510" s="2" t="s">
        <v>32</v>
      </c>
      <c r="E510" s="2" t="s">
        <v>44</v>
      </c>
      <c r="F510" s="2" t="s">
        <v>34</v>
      </c>
      <c r="G510" s="4">
        <v>43526.662430555552</v>
      </c>
      <c r="H510" s="4">
        <v>43535.662430555552</v>
      </c>
      <c r="I510" s="4">
        <v>43530.662430555552</v>
      </c>
      <c r="J510" s="2">
        <v>75</v>
      </c>
      <c r="K510" s="2">
        <v>109</v>
      </c>
      <c r="S510" s="72"/>
      <c r="T510" s="72"/>
      <c r="U510" s="72"/>
      <c r="AE510" s="4"/>
    </row>
    <row r="511" spans="1:31" ht="14.25" customHeight="1">
      <c r="A511" s="2">
        <v>346579</v>
      </c>
      <c r="B511" s="2" t="s">
        <v>30</v>
      </c>
      <c r="C511" s="2" t="s">
        <v>45</v>
      </c>
      <c r="D511" s="2" t="s">
        <v>32</v>
      </c>
      <c r="E511" s="2" t="s">
        <v>33</v>
      </c>
      <c r="F511" s="2" t="s">
        <v>34</v>
      </c>
      <c r="G511" s="4">
        <v>43526.670497685183</v>
      </c>
      <c r="H511" s="4">
        <v>43526.670497685183</v>
      </c>
      <c r="I511" s="4">
        <v>43531.670497685183</v>
      </c>
      <c r="J511" s="2">
        <v>45</v>
      </c>
      <c r="K511" s="2">
        <v>125</v>
      </c>
      <c r="S511" s="72"/>
      <c r="T511" s="72"/>
      <c r="U511" s="72"/>
      <c r="AE511" s="4"/>
    </row>
    <row r="512" spans="1:31" ht="14.25" customHeight="1">
      <c r="A512" s="2">
        <v>302549</v>
      </c>
      <c r="B512" s="2" t="s">
        <v>36</v>
      </c>
      <c r="C512" s="2" t="s">
        <v>37</v>
      </c>
      <c r="D512" s="2" t="s">
        <v>32</v>
      </c>
      <c r="E512" s="2" t="s">
        <v>33</v>
      </c>
      <c r="F512" s="2" t="s">
        <v>34</v>
      </c>
      <c r="G512" s="4">
        <v>43526.671307870369</v>
      </c>
      <c r="H512" s="4">
        <v>43531.671307870369</v>
      </c>
      <c r="I512" s="4">
        <v>43529.671307870369</v>
      </c>
      <c r="J512" s="2">
        <v>26</v>
      </c>
      <c r="K512" s="2">
        <v>113</v>
      </c>
      <c r="S512" s="72"/>
      <c r="T512" s="72"/>
      <c r="U512" s="72"/>
      <c r="AE512" s="4"/>
    </row>
    <row r="513" spans="1:31" ht="14.25" customHeight="1">
      <c r="A513" s="2">
        <v>169292</v>
      </c>
      <c r="B513" s="2" t="s">
        <v>39</v>
      </c>
      <c r="C513" s="2" t="s">
        <v>31</v>
      </c>
      <c r="D513" s="2" t="s">
        <v>41</v>
      </c>
      <c r="E513" s="2" t="s">
        <v>44</v>
      </c>
      <c r="F513" s="2" t="s">
        <v>34</v>
      </c>
      <c r="G513" s="4">
        <v>43526.673078703701</v>
      </c>
      <c r="H513" s="4">
        <v>43526.673078703701</v>
      </c>
      <c r="I513" s="4">
        <v>43530.673078703701</v>
      </c>
      <c r="J513" s="2">
        <v>0</v>
      </c>
      <c r="K513" s="2">
        <v>126</v>
      </c>
      <c r="S513" s="72"/>
      <c r="T513" s="72"/>
      <c r="U513" s="72"/>
      <c r="AE513" s="4"/>
    </row>
    <row r="514" spans="1:31" ht="14.25" customHeight="1">
      <c r="A514" s="2">
        <v>429129</v>
      </c>
      <c r="B514" s="2" t="s">
        <v>36</v>
      </c>
      <c r="C514" s="2" t="s">
        <v>37</v>
      </c>
      <c r="D514" s="2" t="s">
        <v>32</v>
      </c>
      <c r="E514" s="2" t="s">
        <v>44</v>
      </c>
      <c r="F514" s="2" t="s">
        <v>34</v>
      </c>
      <c r="G514" s="4">
        <v>43526.67664351852</v>
      </c>
      <c r="H514" s="4">
        <v>43532.67664351852</v>
      </c>
      <c r="I514" s="4">
        <v>43532.67664351852</v>
      </c>
      <c r="J514" s="2">
        <v>74</v>
      </c>
      <c r="K514" s="2">
        <v>93</v>
      </c>
      <c r="S514" s="72"/>
      <c r="T514" s="72"/>
      <c r="U514" s="72"/>
      <c r="AE514" s="4"/>
    </row>
    <row r="515" spans="1:31" ht="14.25" customHeight="1">
      <c r="A515" s="2">
        <v>983757</v>
      </c>
      <c r="B515" s="2" t="s">
        <v>30</v>
      </c>
      <c r="C515" s="2" t="s">
        <v>37</v>
      </c>
      <c r="D515" s="2" t="s">
        <v>41</v>
      </c>
      <c r="E515" s="2" t="s">
        <v>44</v>
      </c>
      <c r="F515" s="2" t="s">
        <v>34</v>
      </c>
      <c r="G515" s="4">
        <v>43526.678298611114</v>
      </c>
      <c r="H515" s="4">
        <v>43528.678298611114</v>
      </c>
      <c r="I515" s="4">
        <v>43530.678298611114</v>
      </c>
      <c r="J515" s="2">
        <v>68</v>
      </c>
      <c r="K515" s="2">
        <v>90</v>
      </c>
      <c r="S515" s="72"/>
      <c r="T515" s="72"/>
      <c r="U515" s="72"/>
      <c r="AE515" s="4"/>
    </row>
    <row r="516" spans="1:31" ht="14.25" customHeight="1">
      <c r="A516" s="2">
        <v>751062</v>
      </c>
      <c r="B516" s="2" t="s">
        <v>36</v>
      </c>
      <c r="C516" s="2" t="s">
        <v>37</v>
      </c>
      <c r="D516" s="2" t="s">
        <v>32</v>
      </c>
      <c r="E516" s="2" t="s">
        <v>38</v>
      </c>
      <c r="F516" s="2" t="s">
        <v>34</v>
      </c>
      <c r="G516" s="4">
        <v>43526.680393518516</v>
      </c>
      <c r="H516" s="4">
        <v>43533.680393518516</v>
      </c>
      <c r="I516" s="4">
        <v>43529.680393518516</v>
      </c>
      <c r="J516" s="2">
        <v>48</v>
      </c>
      <c r="K516" s="2">
        <v>109</v>
      </c>
      <c r="S516" s="72"/>
      <c r="T516" s="72"/>
      <c r="U516" s="72"/>
      <c r="AE516" s="4"/>
    </row>
    <row r="517" spans="1:31" ht="14.25" customHeight="1">
      <c r="A517" s="2">
        <v>818818</v>
      </c>
      <c r="B517" s="2" t="s">
        <v>39</v>
      </c>
      <c r="C517" s="2" t="s">
        <v>31</v>
      </c>
      <c r="D517" s="2" t="s">
        <v>32</v>
      </c>
      <c r="E517" s="2" t="s">
        <v>44</v>
      </c>
      <c r="F517" s="2" t="s">
        <v>34</v>
      </c>
      <c r="G517" s="4">
        <v>43526.680706018517</v>
      </c>
      <c r="H517" s="4">
        <v>43527.680706018517</v>
      </c>
      <c r="I517" s="4">
        <v>43529.680706018517</v>
      </c>
      <c r="J517" s="2">
        <v>65</v>
      </c>
      <c r="K517" s="2">
        <v>102</v>
      </c>
      <c r="S517" s="72"/>
      <c r="T517" s="72"/>
      <c r="U517" s="72"/>
      <c r="AE517" s="4"/>
    </row>
    <row r="518" spans="1:31" ht="14.25" customHeight="1">
      <c r="A518" s="2">
        <v>330250</v>
      </c>
      <c r="B518" s="2" t="s">
        <v>39</v>
      </c>
      <c r="C518" s="2" t="s">
        <v>43</v>
      </c>
      <c r="D518" s="2" t="s">
        <v>41</v>
      </c>
      <c r="E518" s="2" t="s">
        <v>44</v>
      </c>
      <c r="F518" s="2" t="s">
        <v>34</v>
      </c>
      <c r="G518" s="4">
        <v>43526.68141203704</v>
      </c>
      <c r="H518" s="4">
        <v>43528.68141203704</v>
      </c>
      <c r="I518" s="4">
        <v>43531.68141203704</v>
      </c>
      <c r="J518" s="2">
        <v>85</v>
      </c>
      <c r="K518" s="2">
        <v>107</v>
      </c>
      <c r="S518" s="72"/>
      <c r="T518" s="72"/>
      <c r="U518" s="72"/>
      <c r="AE518" s="4"/>
    </row>
    <row r="519" spans="1:31" ht="14.25" customHeight="1">
      <c r="A519" s="2">
        <v>510102</v>
      </c>
      <c r="B519" s="2" t="s">
        <v>39</v>
      </c>
      <c r="C519" s="2" t="s">
        <v>43</v>
      </c>
      <c r="D519" s="2" t="s">
        <v>32</v>
      </c>
      <c r="E519" s="2" t="s">
        <v>38</v>
      </c>
      <c r="F519" s="2" t="s">
        <v>34</v>
      </c>
      <c r="G519" s="4">
        <v>43526.683865740742</v>
      </c>
      <c r="H519" s="4">
        <v>43530.683865740742</v>
      </c>
      <c r="I519" s="4">
        <v>43530.683865740742</v>
      </c>
      <c r="J519" s="2">
        <v>0</v>
      </c>
      <c r="K519" s="2">
        <v>122</v>
      </c>
      <c r="S519" s="72"/>
      <c r="T519" s="72"/>
      <c r="U519" s="72"/>
      <c r="AE519" s="4"/>
    </row>
    <row r="520" spans="1:31" ht="14.25" customHeight="1">
      <c r="A520" s="2">
        <v>102142</v>
      </c>
      <c r="B520" s="2" t="s">
        <v>30</v>
      </c>
      <c r="C520" s="2" t="s">
        <v>45</v>
      </c>
      <c r="D520" s="2" t="s">
        <v>32</v>
      </c>
      <c r="E520" s="2" t="s">
        <v>38</v>
      </c>
      <c r="F520" s="2" t="s">
        <v>34</v>
      </c>
      <c r="G520" s="4">
        <v>43526.685081018521</v>
      </c>
      <c r="H520" s="4">
        <v>43529.685081018521</v>
      </c>
      <c r="I520" s="4">
        <v>43532.685081018521</v>
      </c>
      <c r="J520" s="2">
        <v>36</v>
      </c>
      <c r="K520" s="2">
        <v>129</v>
      </c>
      <c r="S520" s="72"/>
      <c r="T520" s="72"/>
      <c r="U520" s="72"/>
      <c r="AE520" s="4"/>
    </row>
    <row r="521" spans="1:31" ht="14.25" customHeight="1">
      <c r="A521" s="2">
        <v>996332</v>
      </c>
      <c r="B521" s="2" t="s">
        <v>39</v>
      </c>
      <c r="C521" s="2" t="s">
        <v>37</v>
      </c>
      <c r="D521" s="2" t="s">
        <v>41</v>
      </c>
      <c r="E521" s="2" t="s">
        <v>44</v>
      </c>
      <c r="F521" s="2" t="s">
        <v>34</v>
      </c>
      <c r="G521" s="4">
        <v>43526.686574074076</v>
      </c>
      <c r="H521" s="4">
        <v>43532.686574074076</v>
      </c>
      <c r="I521" s="4">
        <v>43533.686574074076</v>
      </c>
      <c r="J521" s="2">
        <v>30</v>
      </c>
      <c r="K521" s="2">
        <v>110</v>
      </c>
      <c r="S521" s="72"/>
      <c r="T521" s="72"/>
      <c r="U521" s="72"/>
      <c r="AE521" s="4"/>
    </row>
    <row r="522" spans="1:31" ht="14.25" customHeight="1">
      <c r="A522" s="2">
        <v>599300</v>
      </c>
      <c r="B522" s="2" t="s">
        <v>36</v>
      </c>
      <c r="C522" s="2" t="s">
        <v>45</v>
      </c>
      <c r="D522" s="2" t="s">
        <v>41</v>
      </c>
      <c r="E522" s="2" t="s">
        <v>44</v>
      </c>
      <c r="F522" s="2" t="s">
        <v>34</v>
      </c>
      <c r="G522" s="4">
        <v>43526.689803240741</v>
      </c>
      <c r="H522" s="4">
        <v>43534.689803240741</v>
      </c>
      <c r="I522" s="4">
        <v>43531.689803240741</v>
      </c>
      <c r="J522" s="2">
        <v>31</v>
      </c>
      <c r="K522" s="2">
        <v>124</v>
      </c>
      <c r="S522" s="72"/>
      <c r="T522" s="72"/>
      <c r="U522" s="72"/>
      <c r="AE522" s="4"/>
    </row>
    <row r="523" spans="1:31" ht="14.25" customHeight="1">
      <c r="A523" s="2">
        <v>769710</v>
      </c>
      <c r="B523" s="2" t="s">
        <v>36</v>
      </c>
      <c r="C523" s="2" t="s">
        <v>37</v>
      </c>
      <c r="D523" s="2" t="s">
        <v>32</v>
      </c>
      <c r="E523" s="2" t="s">
        <v>44</v>
      </c>
      <c r="F523" s="2" t="s">
        <v>34</v>
      </c>
      <c r="G523" s="4">
        <v>43526.690081018518</v>
      </c>
      <c r="H523" s="4">
        <v>43530.690081018518</v>
      </c>
      <c r="I523" s="4">
        <v>43530.690081018518</v>
      </c>
      <c r="J523" s="2">
        <v>65</v>
      </c>
      <c r="K523" s="2">
        <v>92</v>
      </c>
      <c r="S523" s="72"/>
      <c r="T523" s="72"/>
      <c r="U523" s="72"/>
      <c r="AE523" s="4"/>
    </row>
    <row r="524" spans="1:31" ht="14.25" customHeight="1">
      <c r="A524" s="2">
        <v>547023</v>
      </c>
      <c r="B524" s="2" t="s">
        <v>47</v>
      </c>
      <c r="C524" s="2" t="s">
        <v>31</v>
      </c>
      <c r="D524" s="2" t="s">
        <v>32</v>
      </c>
      <c r="E524" s="2" t="s">
        <v>33</v>
      </c>
      <c r="F524" s="2" t="s">
        <v>34</v>
      </c>
      <c r="G524" s="4">
        <v>43526.696458333332</v>
      </c>
      <c r="H524" s="4">
        <v>43531.696458333332</v>
      </c>
      <c r="I524" s="4">
        <v>43533.696458333332</v>
      </c>
      <c r="J524" s="2">
        <v>32</v>
      </c>
      <c r="K524" s="2">
        <v>123</v>
      </c>
      <c r="S524" s="72"/>
      <c r="T524" s="72"/>
      <c r="U524" s="72"/>
      <c r="AE524" s="4"/>
    </row>
    <row r="525" spans="1:31" ht="14.25" customHeight="1">
      <c r="A525" s="2">
        <v>512105</v>
      </c>
      <c r="B525" s="2" t="s">
        <v>46</v>
      </c>
      <c r="C525" s="2" t="s">
        <v>43</v>
      </c>
      <c r="D525" s="2" t="s">
        <v>32</v>
      </c>
      <c r="E525" s="2" t="s">
        <v>33</v>
      </c>
      <c r="F525" s="2" t="s">
        <v>34</v>
      </c>
      <c r="G525" s="4">
        <v>43526.700659722221</v>
      </c>
      <c r="H525" s="4">
        <v>43531.700659722221</v>
      </c>
      <c r="I525" s="4">
        <v>43532.700659722221</v>
      </c>
      <c r="J525" s="2">
        <v>0</v>
      </c>
      <c r="K525" s="2">
        <v>120</v>
      </c>
      <c r="S525" s="72"/>
      <c r="T525" s="72"/>
      <c r="U525" s="72"/>
      <c r="AE525" s="4"/>
    </row>
    <row r="526" spans="1:31" ht="14.25" customHeight="1">
      <c r="A526" s="2">
        <v>851061</v>
      </c>
      <c r="B526" s="2" t="s">
        <v>30</v>
      </c>
      <c r="C526" s="2" t="s">
        <v>31</v>
      </c>
      <c r="D526" s="2" t="s">
        <v>41</v>
      </c>
      <c r="E526" s="2" t="s">
        <v>44</v>
      </c>
      <c r="F526" s="2" t="s">
        <v>34</v>
      </c>
      <c r="G526" s="4">
        <v>43526.703344907408</v>
      </c>
      <c r="H526" s="4">
        <v>43526.703344907408</v>
      </c>
      <c r="I526" s="4">
        <v>43529.703344907408</v>
      </c>
      <c r="J526" s="2">
        <v>0</v>
      </c>
      <c r="K526" s="2">
        <v>109</v>
      </c>
      <c r="S526" s="72"/>
      <c r="T526" s="72"/>
      <c r="U526" s="72"/>
      <c r="AE526" s="4"/>
    </row>
    <row r="527" spans="1:31" ht="14.25" customHeight="1">
      <c r="A527" s="2">
        <v>139553</v>
      </c>
      <c r="B527" s="2" t="s">
        <v>36</v>
      </c>
      <c r="C527" s="2" t="s">
        <v>31</v>
      </c>
      <c r="D527" s="2" t="s">
        <v>41</v>
      </c>
      <c r="E527" s="2" t="s">
        <v>33</v>
      </c>
      <c r="F527" s="2" t="s">
        <v>34</v>
      </c>
      <c r="G527" s="4">
        <v>43526.703912037039</v>
      </c>
      <c r="H527" s="4">
        <v>43533.703912037039</v>
      </c>
      <c r="I527" s="4">
        <v>43532.703912037039</v>
      </c>
      <c r="J527" s="2">
        <v>0</v>
      </c>
      <c r="K527" s="2">
        <v>127</v>
      </c>
      <c r="S527" s="72"/>
      <c r="T527" s="72"/>
      <c r="U527" s="72"/>
      <c r="AE527" s="4"/>
    </row>
    <row r="528" spans="1:31" ht="14.25" customHeight="1">
      <c r="A528" s="2">
        <v>86516</v>
      </c>
      <c r="B528" s="2" t="s">
        <v>47</v>
      </c>
      <c r="C528" s="2" t="s">
        <v>37</v>
      </c>
      <c r="D528" s="2" t="s">
        <v>32</v>
      </c>
      <c r="E528" s="2" t="s">
        <v>44</v>
      </c>
      <c r="F528" s="2" t="s">
        <v>34</v>
      </c>
      <c r="G528" s="4">
        <v>43526.705474537041</v>
      </c>
      <c r="H528" s="4">
        <v>43526.705474537041</v>
      </c>
      <c r="I528" s="4">
        <v>43529.705474537041</v>
      </c>
      <c r="J528" s="2">
        <v>26</v>
      </c>
      <c r="K528" s="2">
        <v>114</v>
      </c>
      <c r="S528" s="72"/>
      <c r="T528" s="72"/>
      <c r="U528" s="72"/>
      <c r="AE528" s="4"/>
    </row>
    <row r="529" spans="1:31" ht="14.25" customHeight="1">
      <c r="A529" s="2">
        <v>50700</v>
      </c>
      <c r="B529" s="2" t="s">
        <v>39</v>
      </c>
      <c r="C529" s="2" t="s">
        <v>43</v>
      </c>
      <c r="D529" s="2" t="s">
        <v>41</v>
      </c>
      <c r="E529" s="2" t="s">
        <v>44</v>
      </c>
      <c r="F529" s="2" t="s">
        <v>34</v>
      </c>
      <c r="G529" s="4">
        <v>43526.706192129626</v>
      </c>
      <c r="H529" s="4">
        <v>43531.706192129626</v>
      </c>
      <c r="I529" s="4">
        <v>43531.706192129626</v>
      </c>
      <c r="J529" s="2">
        <v>37</v>
      </c>
      <c r="K529" s="2">
        <v>121</v>
      </c>
      <c r="S529" s="72"/>
      <c r="T529" s="72"/>
      <c r="U529" s="72"/>
      <c r="AE529" s="4"/>
    </row>
    <row r="530" spans="1:31" ht="14.25" customHeight="1">
      <c r="A530" s="2">
        <v>709274</v>
      </c>
      <c r="B530" s="2" t="s">
        <v>39</v>
      </c>
      <c r="C530" s="2" t="s">
        <v>40</v>
      </c>
      <c r="D530" s="2" t="s">
        <v>41</v>
      </c>
      <c r="E530" s="2" t="s">
        <v>38</v>
      </c>
      <c r="F530" s="2" t="s">
        <v>34</v>
      </c>
      <c r="G530" s="4">
        <v>43526.706724537034</v>
      </c>
      <c r="H530" s="4">
        <v>43530.706724537034</v>
      </c>
      <c r="I530" s="4">
        <v>43531.706724537034</v>
      </c>
      <c r="J530" s="2">
        <v>43</v>
      </c>
      <c r="K530" s="2">
        <v>112</v>
      </c>
      <c r="S530" s="72"/>
      <c r="T530" s="72"/>
      <c r="U530" s="72"/>
      <c r="AE530" s="4"/>
    </row>
    <row r="531" spans="1:31" ht="14.25" customHeight="1">
      <c r="A531" s="2">
        <v>624794</v>
      </c>
      <c r="B531" s="2" t="s">
        <v>48</v>
      </c>
      <c r="C531" s="2" t="s">
        <v>37</v>
      </c>
      <c r="D531" s="2" t="s">
        <v>41</v>
      </c>
      <c r="E531" s="2" t="s">
        <v>38</v>
      </c>
      <c r="F531" s="2" t="s">
        <v>34</v>
      </c>
      <c r="G531" s="4">
        <v>43526.711296296293</v>
      </c>
      <c r="H531" s="4">
        <v>43533.711296296293</v>
      </c>
      <c r="I531" s="4">
        <v>43531.711296296293</v>
      </c>
      <c r="J531" s="2">
        <v>45</v>
      </c>
      <c r="K531" s="2">
        <v>107</v>
      </c>
      <c r="S531" s="72"/>
      <c r="T531" s="72"/>
      <c r="U531" s="72"/>
      <c r="AE531" s="4"/>
    </row>
    <row r="532" spans="1:31" ht="14.25" customHeight="1">
      <c r="A532" s="2">
        <v>144660</v>
      </c>
      <c r="B532" s="2" t="s">
        <v>36</v>
      </c>
      <c r="C532" s="2" t="s">
        <v>37</v>
      </c>
      <c r="D532" s="2" t="s">
        <v>32</v>
      </c>
      <c r="E532" s="2" t="s">
        <v>44</v>
      </c>
      <c r="F532" s="2" t="s">
        <v>34</v>
      </c>
      <c r="G532" s="4">
        <v>43526.717199074075</v>
      </c>
      <c r="H532" s="4">
        <v>43528.717199074075</v>
      </c>
      <c r="I532" s="4">
        <v>43530.717199074075</v>
      </c>
      <c r="J532" s="2">
        <v>34</v>
      </c>
      <c r="K532" s="2">
        <v>111</v>
      </c>
      <c r="S532" s="72"/>
      <c r="T532" s="72"/>
      <c r="U532" s="72"/>
      <c r="AE532" s="4"/>
    </row>
    <row r="533" spans="1:31" ht="14.25" customHeight="1">
      <c r="A533" s="2">
        <v>629579</v>
      </c>
      <c r="B533" s="2" t="s">
        <v>30</v>
      </c>
      <c r="C533" s="2" t="s">
        <v>37</v>
      </c>
      <c r="D533" s="2" t="s">
        <v>41</v>
      </c>
      <c r="E533" s="2" t="s">
        <v>44</v>
      </c>
      <c r="F533" s="2" t="s">
        <v>34</v>
      </c>
      <c r="G533" s="4">
        <v>43526.721365740741</v>
      </c>
      <c r="H533" s="4">
        <v>43527.721365740741</v>
      </c>
      <c r="I533" s="4">
        <v>43529.721365740741</v>
      </c>
      <c r="J533" s="2">
        <v>77</v>
      </c>
      <c r="K533" s="2">
        <v>92</v>
      </c>
      <c r="S533" s="72"/>
      <c r="T533" s="72"/>
      <c r="U533" s="72"/>
      <c r="AE533" s="4"/>
    </row>
    <row r="534" spans="1:31" ht="14.25" customHeight="1">
      <c r="A534" s="2">
        <v>869927</v>
      </c>
      <c r="B534" s="2" t="s">
        <v>47</v>
      </c>
      <c r="C534" s="2" t="s">
        <v>37</v>
      </c>
      <c r="D534" s="2" t="s">
        <v>41</v>
      </c>
      <c r="E534" s="2" t="s">
        <v>33</v>
      </c>
      <c r="F534" s="2" t="s">
        <v>34</v>
      </c>
      <c r="G534" s="4">
        <v>43526.72552083333</v>
      </c>
      <c r="H534" s="4">
        <v>43531.72552083333</v>
      </c>
      <c r="I534" s="4">
        <v>43529.72552083333</v>
      </c>
      <c r="J534" s="2">
        <v>42</v>
      </c>
      <c r="K534" s="2">
        <v>113</v>
      </c>
      <c r="S534" s="72"/>
      <c r="T534" s="72"/>
      <c r="U534" s="72"/>
      <c r="AE534" s="4"/>
    </row>
    <row r="535" spans="1:31" ht="14.25" customHeight="1">
      <c r="A535" s="2">
        <v>523386</v>
      </c>
      <c r="B535" s="2" t="s">
        <v>39</v>
      </c>
      <c r="C535" s="2" t="s">
        <v>40</v>
      </c>
      <c r="D535" s="2" t="s">
        <v>41</v>
      </c>
      <c r="E535" s="2" t="s">
        <v>38</v>
      </c>
      <c r="F535" s="2" t="s">
        <v>34</v>
      </c>
      <c r="G535" s="4">
        <v>43526.729594907411</v>
      </c>
      <c r="H535" s="4">
        <v>43528.729594907411</v>
      </c>
      <c r="I535" s="4">
        <v>43532.729594907411</v>
      </c>
      <c r="J535" s="2">
        <v>50</v>
      </c>
      <c r="K535" s="2">
        <v>107</v>
      </c>
      <c r="S535" s="72"/>
      <c r="T535" s="72"/>
      <c r="U535" s="72"/>
      <c r="AE535" s="4"/>
    </row>
    <row r="536" spans="1:31" ht="14.25" customHeight="1">
      <c r="A536" s="2">
        <v>912736</v>
      </c>
      <c r="B536" s="2" t="s">
        <v>42</v>
      </c>
      <c r="C536" s="2" t="s">
        <v>45</v>
      </c>
      <c r="D536" s="2" t="s">
        <v>32</v>
      </c>
      <c r="E536" s="2" t="s">
        <v>44</v>
      </c>
      <c r="F536" s="2" t="s">
        <v>34</v>
      </c>
      <c r="G536" s="4">
        <v>43526.731550925928</v>
      </c>
      <c r="H536" s="4">
        <v>43535.731550925928</v>
      </c>
      <c r="I536" s="4">
        <v>43533.731550925928</v>
      </c>
      <c r="J536" s="2">
        <v>29</v>
      </c>
      <c r="K536" s="2">
        <v>125</v>
      </c>
      <c r="S536" s="72"/>
      <c r="T536" s="72"/>
      <c r="U536" s="72"/>
      <c r="AE536" s="4"/>
    </row>
    <row r="537" spans="1:31" ht="14.25" customHeight="1">
      <c r="A537" s="2">
        <v>158778</v>
      </c>
      <c r="B537" s="2" t="s">
        <v>36</v>
      </c>
      <c r="C537" s="2" t="s">
        <v>43</v>
      </c>
      <c r="D537" s="2" t="s">
        <v>41</v>
      </c>
      <c r="E537" s="2" t="s">
        <v>44</v>
      </c>
      <c r="F537" s="2" t="s">
        <v>34</v>
      </c>
      <c r="G537" s="4">
        <v>43526.734861111108</v>
      </c>
      <c r="H537" s="4">
        <v>43528.734861111108</v>
      </c>
      <c r="I537" s="4">
        <v>43532.734861111108</v>
      </c>
      <c r="J537" s="2">
        <v>65</v>
      </c>
      <c r="K537" s="2">
        <v>107</v>
      </c>
      <c r="S537" s="72"/>
      <c r="T537" s="72"/>
      <c r="U537" s="72"/>
      <c r="AE537" s="4"/>
    </row>
    <row r="538" spans="1:31" ht="14.25" customHeight="1">
      <c r="A538" s="2">
        <v>827509</v>
      </c>
      <c r="B538" s="2" t="s">
        <v>39</v>
      </c>
      <c r="C538" s="2" t="s">
        <v>31</v>
      </c>
      <c r="D538" s="2" t="s">
        <v>32</v>
      </c>
      <c r="E538" s="2" t="s">
        <v>33</v>
      </c>
      <c r="F538" s="2" t="s">
        <v>34</v>
      </c>
      <c r="G538" s="4">
        <v>43526.74050925926</v>
      </c>
      <c r="H538" s="4">
        <v>43531.74050925926</v>
      </c>
      <c r="I538" s="4">
        <v>43529.74050925926</v>
      </c>
      <c r="J538" s="2">
        <v>49</v>
      </c>
      <c r="K538" s="2">
        <v>129</v>
      </c>
      <c r="S538" s="72"/>
      <c r="T538" s="72"/>
      <c r="U538" s="72"/>
      <c r="AE538" s="4"/>
    </row>
    <row r="539" spans="1:31" ht="14.25" customHeight="1">
      <c r="A539" s="2">
        <v>643933</v>
      </c>
      <c r="B539" s="2" t="s">
        <v>36</v>
      </c>
      <c r="C539" s="2" t="s">
        <v>37</v>
      </c>
      <c r="D539" s="2" t="s">
        <v>32</v>
      </c>
      <c r="E539" s="2" t="s">
        <v>33</v>
      </c>
      <c r="F539" s="2" t="s">
        <v>34</v>
      </c>
      <c r="G539" s="4">
        <v>43526.74391203704</v>
      </c>
      <c r="H539" s="4">
        <v>43533.74391203704</v>
      </c>
      <c r="I539" s="4">
        <v>43533.74391203704</v>
      </c>
      <c r="J539" s="2">
        <v>40</v>
      </c>
      <c r="K539" s="2">
        <v>113</v>
      </c>
      <c r="S539" s="72"/>
      <c r="T539" s="72"/>
      <c r="U539" s="72"/>
      <c r="AE539" s="4"/>
    </row>
    <row r="540" spans="1:31" ht="14.25" customHeight="1">
      <c r="A540" s="2">
        <v>474748</v>
      </c>
      <c r="B540" s="2" t="s">
        <v>39</v>
      </c>
      <c r="C540" s="2" t="s">
        <v>31</v>
      </c>
      <c r="D540" s="2" t="s">
        <v>41</v>
      </c>
      <c r="E540" s="2" t="s">
        <v>44</v>
      </c>
      <c r="F540" s="2" t="s">
        <v>34</v>
      </c>
      <c r="G540" s="4">
        <v>43526.745300925926</v>
      </c>
      <c r="H540" s="4">
        <v>43528.745300925926</v>
      </c>
      <c r="I540" s="4">
        <v>43531.745300925926</v>
      </c>
      <c r="J540" s="2">
        <v>0</v>
      </c>
      <c r="K540" s="2">
        <v>127</v>
      </c>
      <c r="S540" s="72"/>
      <c r="T540" s="72"/>
      <c r="U540" s="72"/>
      <c r="AE540" s="4"/>
    </row>
    <row r="541" spans="1:31" ht="14.25" customHeight="1">
      <c r="A541" s="2">
        <v>80721</v>
      </c>
      <c r="B541" s="2" t="s">
        <v>39</v>
      </c>
      <c r="C541" s="2" t="s">
        <v>40</v>
      </c>
      <c r="D541" s="2" t="s">
        <v>41</v>
      </c>
      <c r="E541" s="2" t="s">
        <v>33</v>
      </c>
      <c r="F541" s="2" t="s">
        <v>34</v>
      </c>
      <c r="G541" s="4">
        <v>43526.747083333335</v>
      </c>
      <c r="H541" s="4">
        <v>43527.747083333335</v>
      </c>
      <c r="I541" s="4">
        <v>43533.747083333335</v>
      </c>
      <c r="J541" s="2">
        <v>35</v>
      </c>
      <c r="K541" s="2">
        <v>114</v>
      </c>
      <c r="S541" s="72"/>
      <c r="T541" s="72"/>
      <c r="U541" s="72"/>
      <c r="AE541" s="4"/>
    </row>
    <row r="542" spans="1:31" ht="14.25" customHeight="1">
      <c r="A542" s="2">
        <v>541706</v>
      </c>
      <c r="B542" s="2" t="s">
        <v>48</v>
      </c>
      <c r="C542" s="2" t="s">
        <v>37</v>
      </c>
      <c r="D542" s="2" t="s">
        <v>41</v>
      </c>
      <c r="E542" s="2" t="s">
        <v>38</v>
      </c>
      <c r="F542" s="2" t="s">
        <v>34</v>
      </c>
      <c r="G542" s="4">
        <v>43526.749247685184</v>
      </c>
      <c r="H542" s="4">
        <v>43533.749247685184</v>
      </c>
      <c r="I542" s="4">
        <v>43531.749247685184</v>
      </c>
      <c r="J542" s="2">
        <v>31</v>
      </c>
      <c r="K542" s="2">
        <v>107</v>
      </c>
      <c r="S542" s="72"/>
      <c r="T542" s="72"/>
      <c r="U542" s="72"/>
      <c r="AE542" s="4"/>
    </row>
    <row r="543" spans="1:31" ht="14.25" customHeight="1">
      <c r="A543" s="2">
        <v>168759</v>
      </c>
      <c r="B543" s="2" t="s">
        <v>36</v>
      </c>
      <c r="C543" s="2" t="s">
        <v>31</v>
      </c>
      <c r="D543" s="2" t="s">
        <v>32</v>
      </c>
      <c r="E543" s="2" t="s">
        <v>44</v>
      </c>
      <c r="F543" s="2" t="s">
        <v>34</v>
      </c>
      <c r="G543" s="4">
        <v>43526.751863425925</v>
      </c>
      <c r="H543" s="4">
        <v>43527.751863425925</v>
      </c>
      <c r="I543" s="4">
        <v>43531.751863425925</v>
      </c>
      <c r="J543" s="2">
        <v>67</v>
      </c>
      <c r="K543" s="2">
        <v>108</v>
      </c>
      <c r="S543" s="72"/>
      <c r="T543" s="72"/>
      <c r="U543" s="72"/>
      <c r="AE543" s="4"/>
    </row>
    <row r="544" spans="1:31" ht="14.25" customHeight="1">
      <c r="A544" s="2">
        <v>696241</v>
      </c>
      <c r="B544" s="2" t="s">
        <v>47</v>
      </c>
      <c r="C544" s="2" t="s">
        <v>37</v>
      </c>
      <c r="D544" s="2" t="s">
        <v>32</v>
      </c>
      <c r="E544" s="2" t="s">
        <v>33</v>
      </c>
      <c r="F544" s="2" t="s">
        <v>34</v>
      </c>
      <c r="G544" s="4">
        <v>43526.758101851854</v>
      </c>
      <c r="H544" s="4">
        <v>43534.758101851854</v>
      </c>
      <c r="I544" s="4">
        <v>43529.758101851854</v>
      </c>
      <c r="J544" s="2">
        <v>39</v>
      </c>
      <c r="K544" s="2">
        <v>115</v>
      </c>
      <c r="S544" s="72"/>
      <c r="T544" s="72"/>
      <c r="U544" s="72"/>
      <c r="AE544" s="4"/>
    </row>
    <row r="545" spans="1:31" ht="14.25" customHeight="1">
      <c r="A545" s="2">
        <v>404827</v>
      </c>
      <c r="B545" s="2" t="s">
        <v>39</v>
      </c>
      <c r="C545" s="2" t="s">
        <v>37</v>
      </c>
      <c r="D545" s="2" t="s">
        <v>41</v>
      </c>
      <c r="E545" s="2" t="s">
        <v>44</v>
      </c>
      <c r="F545" s="2" t="s">
        <v>34</v>
      </c>
      <c r="G545" s="4">
        <v>43526.759884259256</v>
      </c>
      <c r="H545" s="4">
        <v>43529.759884259256</v>
      </c>
      <c r="I545" s="4">
        <v>43529.759884259256</v>
      </c>
      <c r="J545" s="2">
        <v>78</v>
      </c>
      <c r="K545" s="2">
        <v>87</v>
      </c>
      <c r="S545" s="72"/>
      <c r="T545" s="72"/>
      <c r="U545" s="72"/>
      <c r="AE545" s="4"/>
    </row>
    <row r="546" spans="1:31" ht="14.25" customHeight="1">
      <c r="A546" s="2">
        <v>436919</v>
      </c>
      <c r="B546" s="2" t="s">
        <v>47</v>
      </c>
      <c r="C546" s="2" t="s">
        <v>43</v>
      </c>
      <c r="D546" s="2" t="s">
        <v>41</v>
      </c>
      <c r="E546" s="2" t="s">
        <v>33</v>
      </c>
      <c r="F546" s="2" t="s">
        <v>34</v>
      </c>
      <c r="G546" s="4">
        <v>43526.762303240743</v>
      </c>
      <c r="H546" s="4">
        <v>43531.762303240743</v>
      </c>
      <c r="I546" s="4">
        <v>43529.762303240743</v>
      </c>
      <c r="J546" s="2">
        <v>37</v>
      </c>
      <c r="K546" s="2">
        <v>121</v>
      </c>
      <c r="S546" s="72"/>
      <c r="T546" s="72"/>
      <c r="U546" s="72"/>
      <c r="AE546" s="4"/>
    </row>
    <row r="547" spans="1:31" ht="14.25" customHeight="1">
      <c r="A547" s="2">
        <v>92328</v>
      </c>
      <c r="B547" s="2" t="s">
        <v>48</v>
      </c>
      <c r="C547" s="2" t="s">
        <v>43</v>
      </c>
      <c r="D547" s="2" t="s">
        <v>41</v>
      </c>
      <c r="E547" s="2" t="s">
        <v>44</v>
      </c>
      <c r="F547" s="2" t="s">
        <v>34</v>
      </c>
      <c r="G547" s="4">
        <v>43526.762800925928</v>
      </c>
      <c r="H547" s="4">
        <v>43527.762800925928</v>
      </c>
      <c r="I547" s="4">
        <v>43529.762800925928</v>
      </c>
      <c r="J547" s="2">
        <v>30</v>
      </c>
      <c r="K547" s="2">
        <v>127</v>
      </c>
      <c r="S547" s="72"/>
      <c r="T547" s="72"/>
      <c r="U547" s="72"/>
      <c r="AE547" s="4"/>
    </row>
    <row r="548" spans="1:31" ht="14.25" customHeight="1">
      <c r="A548" s="2">
        <v>702652</v>
      </c>
      <c r="B548" s="2" t="s">
        <v>30</v>
      </c>
      <c r="C548" s="2" t="s">
        <v>40</v>
      </c>
      <c r="D548" s="2" t="s">
        <v>41</v>
      </c>
      <c r="E548" s="2" t="s">
        <v>44</v>
      </c>
      <c r="F548" s="2" t="s">
        <v>34</v>
      </c>
      <c r="G548" s="4">
        <v>43526.76295138889</v>
      </c>
      <c r="H548" s="4">
        <v>43529.76295138889</v>
      </c>
      <c r="I548" s="4">
        <v>43529.76295138889</v>
      </c>
      <c r="J548" s="2">
        <v>35</v>
      </c>
      <c r="K548" s="2">
        <v>112</v>
      </c>
      <c r="S548" s="72"/>
      <c r="T548" s="72"/>
      <c r="U548" s="72"/>
      <c r="AE548" s="4"/>
    </row>
    <row r="549" spans="1:31" ht="14.25" customHeight="1">
      <c r="A549" s="2">
        <v>879102</v>
      </c>
      <c r="B549" s="2" t="s">
        <v>36</v>
      </c>
      <c r="C549" s="2" t="s">
        <v>43</v>
      </c>
      <c r="D549" s="2" t="s">
        <v>41</v>
      </c>
      <c r="E549" s="2" t="s">
        <v>38</v>
      </c>
      <c r="F549" s="2" t="s">
        <v>34</v>
      </c>
      <c r="G549" s="4">
        <v>43526.769490740742</v>
      </c>
      <c r="H549" s="4">
        <v>43533.769490740742</v>
      </c>
      <c r="I549" s="4">
        <v>43531.769490740742</v>
      </c>
      <c r="J549" s="2">
        <v>46</v>
      </c>
      <c r="K549" s="2">
        <v>123</v>
      </c>
      <c r="S549" s="72"/>
      <c r="T549" s="72"/>
      <c r="U549" s="72"/>
      <c r="AE549" s="4"/>
    </row>
    <row r="550" spans="1:31" ht="14.25" customHeight="1">
      <c r="A550" s="2">
        <v>711063</v>
      </c>
      <c r="B550" s="2" t="s">
        <v>48</v>
      </c>
      <c r="C550" s="2" t="s">
        <v>31</v>
      </c>
      <c r="D550" s="2" t="s">
        <v>41</v>
      </c>
      <c r="E550" s="2" t="s">
        <v>44</v>
      </c>
      <c r="F550" s="2" t="s">
        <v>34</v>
      </c>
      <c r="G550" s="4">
        <v>43526.772592592592</v>
      </c>
      <c r="H550" s="4">
        <v>43526.772592592592</v>
      </c>
      <c r="I550" s="4">
        <v>43530.772592592592</v>
      </c>
      <c r="J550" s="2">
        <v>0</v>
      </c>
      <c r="K550" s="2">
        <v>105</v>
      </c>
      <c r="S550" s="72"/>
      <c r="T550" s="72"/>
      <c r="U550" s="72"/>
      <c r="AE550" s="4"/>
    </row>
    <row r="551" spans="1:31" ht="14.25" customHeight="1">
      <c r="A551" s="2">
        <v>608591</v>
      </c>
      <c r="B551" s="2" t="s">
        <v>48</v>
      </c>
      <c r="C551" s="2" t="s">
        <v>43</v>
      </c>
      <c r="D551" s="2" t="s">
        <v>32</v>
      </c>
      <c r="E551" s="2" t="s">
        <v>33</v>
      </c>
      <c r="F551" s="2" t="s">
        <v>34</v>
      </c>
      <c r="G551" s="4">
        <v>43526.780370370368</v>
      </c>
      <c r="H551" s="4">
        <v>43528.780370370368</v>
      </c>
      <c r="I551" s="4">
        <v>43529.780370370368</v>
      </c>
      <c r="J551" s="2">
        <v>0</v>
      </c>
      <c r="K551" s="2">
        <v>126</v>
      </c>
      <c r="S551" s="72"/>
      <c r="T551" s="72"/>
      <c r="U551" s="72"/>
      <c r="AE551" s="4"/>
    </row>
    <row r="552" spans="1:31" ht="14.25" customHeight="1">
      <c r="A552" s="2">
        <v>77755</v>
      </c>
      <c r="B552" s="2" t="s">
        <v>39</v>
      </c>
      <c r="C552" s="2" t="s">
        <v>43</v>
      </c>
      <c r="D552" s="2" t="s">
        <v>32</v>
      </c>
      <c r="E552" s="2" t="s">
        <v>33</v>
      </c>
      <c r="F552" s="2" t="s">
        <v>34</v>
      </c>
      <c r="G552" s="4">
        <v>43526.78570601852</v>
      </c>
      <c r="H552" s="4">
        <v>43527.78570601852</v>
      </c>
      <c r="I552" s="4">
        <v>43532.78570601852</v>
      </c>
      <c r="J552" s="2">
        <v>0</v>
      </c>
      <c r="K552" s="2">
        <v>124</v>
      </c>
      <c r="S552" s="72"/>
      <c r="T552" s="72"/>
      <c r="U552" s="72"/>
      <c r="AE552" s="4"/>
    </row>
    <row r="553" spans="1:31" ht="14.25" customHeight="1">
      <c r="A553" s="2">
        <v>152920</v>
      </c>
      <c r="B553" s="2" t="s">
        <v>39</v>
      </c>
      <c r="C553" s="2" t="s">
        <v>45</v>
      </c>
      <c r="D553" s="2" t="s">
        <v>41</v>
      </c>
      <c r="E553" s="2" t="s">
        <v>44</v>
      </c>
      <c r="F553" s="2" t="s">
        <v>34</v>
      </c>
      <c r="G553" s="4">
        <v>43526.792557870373</v>
      </c>
      <c r="H553" s="4">
        <v>43536.792557870373</v>
      </c>
      <c r="I553" s="4">
        <v>43529.792557870373</v>
      </c>
      <c r="J553" s="2">
        <v>34</v>
      </c>
      <c r="K553" s="2">
        <v>127</v>
      </c>
      <c r="S553" s="72"/>
      <c r="T553" s="72"/>
      <c r="U553" s="72"/>
      <c r="AE553" s="4"/>
    </row>
    <row r="554" spans="1:31" ht="14.25" customHeight="1">
      <c r="A554" s="2">
        <v>553690</v>
      </c>
      <c r="B554" s="2" t="s">
        <v>47</v>
      </c>
      <c r="C554" s="2" t="s">
        <v>31</v>
      </c>
      <c r="D554" s="2" t="s">
        <v>32</v>
      </c>
      <c r="E554" s="2" t="s">
        <v>38</v>
      </c>
      <c r="F554" s="2" t="s">
        <v>34</v>
      </c>
      <c r="G554" s="4">
        <v>43526.794328703705</v>
      </c>
      <c r="H554" s="4">
        <v>43532.794328703705</v>
      </c>
      <c r="I554" s="4">
        <v>43529.794328703705</v>
      </c>
      <c r="J554" s="2">
        <v>31</v>
      </c>
      <c r="K554" s="2">
        <v>126</v>
      </c>
      <c r="S554" s="72"/>
      <c r="T554" s="72"/>
      <c r="U554" s="72"/>
      <c r="AE554" s="4"/>
    </row>
    <row r="555" spans="1:31" ht="14.25" customHeight="1">
      <c r="A555" s="2">
        <v>108212</v>
      </c>
      <c r="B555" s="2" t="s">
        <v>42</v>
      </c>
      <c r="C555" s="2" t="s">
        <v>37</v>
      </c>
      <c r="D555" s="2" t="s">
        <v>41</v>
      </c>
      <c r="E555" s="2" t="s">
        <v>44</v>
      </c>
      <c r="F555" s="2" t="s">
        <v>34</v>
      </c>
      <c r="G555" s="4">
        <v>43526.796400462961</v>
      </c>
      <c r="H555" s="4">
        <v>43526.796400462961</v>
      </c>
      <c r="I555" s="4">
        <v>43529.796400462961</v>
      </c>
      <c r="J555" s="2">
        <v>65</v>
      </c>
      <c r="K555" s="2">
        <v>86</v>
      </c>
      <c r="S555" s="72"/>
      <c r="T555" s="72"/>
      <c r="U555" s="72"/>
      <c r="AE555" s="4"/>
    </row>
    <row r="556" spans="1:31" ht="14.25" customHeight="1">
      <c r="A556" s="2">
        <v>940542</v>
      </c>
      <c r="B556" s="2" t="s">
        <v>36</v>
      </c>
      <c r="C556" s="2" t="s">
        <v>43</v>
      </c>
      <c r="D556" s="2" t="s">
        <v>41</v>
      </c>
      <c r="E556" s="2" t="s">
        <v>38</v>
      </c>
      <c r="F556" s="2" t="s">
        <v>34</v>
      </c>
      <c r="G556" s="4">
        <v>43526.802233796298</v>
      </c>
      <c r="H556" s="4">
        <v>43532.802233796298</v>
      </c>
      <c r="I556" s="4">
        <v>43532.802233796298</v>
      </c>
      <c r="J556" s="2">
        <v>32</v>
      </c>
      <c r="K556" s="2">
        <v>123</v>
      </c>
      <c r="S556" s="72"/>
      <c r="T556" s="72"/>
      <c r="U556" s="72"/>
      <c r="AE556" s="4"/>
    </row>
    <row r="557" spans="1:31" ht="14.25" customHeight="1">
      <c r="A557" s="2">
        <v>559426</v>
      </c>
      <c r="B557" s="2" t="s">
        <v>36</v>
      </c>
      <c r="C557" s="2" t="s">
        <v>31</v>
      </c>
      <c r="D557" s="2" t="s">
        <v>41</v>
      </c>
      <c r="E557" s="2" t="s">
        <v>38</v>
      </c>
      <c r="F557" s="2" t="s">
        <v>34</v>
      </c>
      <c r="G557" s="4">
        <v>43526.80263888889</v>
      </c>
      <c r="H557" s="4">
        <v>43532.80263888889</v>
      </c>
      <c r="I557" s="4">
        <v>43533.80263888889</v>
      </c>
      <c r="J557" s="2">
        <v>0</v>
      </c>
      <c r="K557" s="2">
        <v>123</v>
      </c>
      <c r="S557" s="72"/>
      <c r="T557" s="72"/>
      <c r="U557" s="72"/>
      <c r="AE557" s="4"/>
    </row>
    <row r="558" spans="1:31" ht="14.25" customHeight="1">
      <c r="A558" s="2">
        <v>881007</v>
      </c>
      <c r="B558" s="2" t="s">
        <v>30</v>
      </c>
      <c r="C558" s="2" t="s">
        <v>37</v>
      </c>
      <c r="D558" s="2" t="s">
        <v>41</v>
      </c>
      <c r="E558" s="2" t="s">
        <v>33</v>
      </c>
      <c r="F558" s="2" t="s">
        <v>34</v>
      </c>
      <c r="G558" s="4">
        <v>43526.804108796299</v>
      </c>
      <c r="H558" s="4">
        <v>43532.804108796299</v>
      </c>
      <c r="I558" s="4">
        <v>43533.804108796299</v>
      </c>
      <c r="J558" s="2">
        <v>43</v>
      </c>
      <c r="K558" s="2">
        <v>110</v>
      </c>
      <c r="S558" s="72"/>
      <c r="T558" s="72"/>
      <c r="U558" s="72"/>
      <c r="AE558" s="4"/>
    </row>
    <row r="559" spans="1:31" ht="14.25" customHeight="1">
      <c r="A559" s="2">
        <v>348218</v>
      </c>
      <c r="B559" s="2" t="s">
        <v>48</v>
      </c>
      <c r="C559" s="2" t="s">
        <v>31</v>
      </c>
      <c r="D559" s="2" t="s">
        <v>41</v>
      </c>
      <c r="E559" s="2" t="s">
        <v>38</v>
      </c>
      <c r="F559" s="2" t="s">
        <v>34</v>
      </c>
      <c r="G559" s="4">
        <v>43526.805219907408</v>
      </c>
      <c r="H559" s="4">
        <v>43529.805219907408</v>
      </c>
      <c r="I559" s="4">
        <v>43529.805219907408</v>
      </c>
      <c r="J559" s="2">
        <v>0</v>
      </c>
      <c r="K559" s="2">
        <v>122</v>
      </c>
      <c r="S559" s="72"/>
      <c r="T559" s="72"/>
      <c r="U559" s="72"/>
      <c r="AE559" s="4"/>
    </row>
    <row r="560" spans="1:31" ht="14.25" customHeight="1">
      <c r="A560" s="2">
        <v>981674</v>
      </c>
      <c r="B560" s="2" t="s">
        <v>36</v>
      </c>
      <c r="C560" s="2" t="s">
        <v>37</v>
      </c>
      <c r="D560" s="2" t="s">
        <v>41</v>
      </c>
      <c r="E560" s="2" t="s">
        <v>38</v>
      </c>
      <c r="F560" s="2" t="s">
        <v>34</v>
      </c>
      <c r="G560" s="4">
        <v>43526.809224537035</v>
      </c>
      <c r="H560" s="4">
        <v>43535.809224537035</v>
      </c>
      <c r="I560" s="4">
        <v>43532.809224537035</v>
      </c>
      <c r="J560" s="2">
        <v>42</v>
      </c>
      <c r="K560" s="2">
        <v>107</v>
      </c>
      <c r="S560" s="72"/>
      <c r="T560" s="72"/>
      <c r="U560" s="72"/>
      <c r="AE560" s="4"/>
    </row>
    <row r="561" spans="1:31" ht="14.25" customHeight="1">
      <c r="A561" s="2">
        <v>421433</v>
      </c>
      <c r="B561" s="2" t="s">
        <v>39</v>
      </c>
      <c r="C561" s="2" t="s">
        <v>40</v>
      </c>
      <c r="D561" s="2" t="s">
        <v>32</v>
      </c>
      <c r="E561" s="2" t="s">
        <v>44</v>
      </c>
      <c r="F561" s="2" t="s">
        <v>34</v>
      </c>
      <c r="G561" s="4">
        <v>43526.810960648145</v>
      </c>
      <c r="H561" s="4">
        <v>43529.810960648145</v>
      </c>
      <c r="I561" s="4">
        <v>43529.810960648145</v>
      </c>
      <c r="J561" s="2">
        <v>77</v>
      </c>
      <c r="K561" s="2">
        <v>90</v>
      </c>
      <c r="S561" s="72"/>
      <c r="T561" s="72"/>
      <c r="U561" s="72"/>
      <c r="AE561" s="4"/>
    </row>
    <row r="562" spans="1:31" ht="14.25" customHeight="1">
      <c r="A562" s="2">
        <v>647248</v>
      </c>
      <c r="B562" s="2" t="s">
        <v>42</v>
      </c>
      <c r="C562" s="2" t="s">
        <v>37</v>
      </c>
      <c r="D562" s="2" t="s">
        <v>41</v>
      </c>
      <c r="E562" s="2" t="s">
        <v>44</v>
      </c>
      <c r="F562" s="2" t="s">
        <v>34</v>
      </c>
      <c r="G562" s="4">
        <v>43526.813125000001</v>
      </c>
      <c r="H562" s="4">
        <v>43530.813125000001</v>
      </c>
      <c r="I562" s="4">
        <v>43531.813125000001</v>
      </c>
      <c r="J562" s="2">
        <v>65</v>
      </c>
      <c r="K562" s="2">
        <v>92</v>
      </c>
      <c r="S562" s="72"/>
      <c r="T562" s="72"/>
      <c r="U562" s="72"/>
      <c r="AE562" s="4"/>
    </row>
    <row r="563" spans="1:31" ht="14.25" customHeight="1">
      <c r="A563" s="2">
        <v>285023</v>
      </c>
      <c r="B563" s="2" t="s">
        <v>39</v>
      </c>
      <c r="C563" s="2" t="s">
        <v>31</v>
      </c>
      <c r="D563" s="2" t="s">
        <v>41</v>
      </c>
      <c r="E563" s="2" t="s">
        <v>44</v>
      </c>
      <c r="F563" s="2" t="s">
        <v>34</v>
      </c>
      <c r="G563" s="4">
        <v>43526.817152777781</v>
      </c>
      <c r="H563" s="4">
        <v>43529.817152777781</v>
      </c>
      <c r="I563" s="4">
        <v>43529.817152777781</v>
      </c>
      <c r="J563" s="2">
        <v>0</v>
      </c>
      <c r="K563" s="2">
        <v>105</v>
      </c>
      <c r="S563" s="72"/>
      <c r="T563" s="72"/>
      <c r="U563" s="72"/>
      <c r="AE563" s="4"/>
    </row>
    <row r="564" spans="1:31" ht="14.25" customHeight="1">
      <c r="A564" s="2">
        <v>493532</v>
      </c>
      <c r="B564" s="2" t="s">
        <v>39</v>
      </c>
      <c r="C564" s="2" t="s">
        <v>43</v>
      </c>
      <c r="D564" s="2" t="s">
        <v>41</v>
      </c>
      <c r="E564" s="2" t="s">
        <v>44</v>
      </c>
      <c r="F564" s="2" t="s">
        <v>34</v>
      </c>
      <c r="G564" s="4">
        <v>43526.820300925923</v>
      </c>
      <c r="H564" s="4">
        <v>43528.820300925923</v>
      </c>
      <c r="I564" s="4">
        <v>43530.820300925923</v>
      </c>
      <c r="J564" s="2">
        <v>31</v>
      </c>
      <c r="K564" s="2">
        <v>125</v>
      </c>
      <c r="S564" s="72"/>
      <c r="T564" s="72"/>
      <c r="U564" s="72"/>
      <c r="AE564" s="4"/>
    </row>
    <row r="565" spans="1:31" ht="14.25" customHeight="1">
      <c r="A565" s="2">
        <v>819407</v>
      </c>
      <c r="B565" s="2" t="s">
        <v>47</v>
      </c>
      <c r="C565" s="2" t="s">
        <v>43</v>
      </c>
      <c r="D565" s="2" t="s">
        <v>41</v>
      </c>
      <c r="E565" s="2" t="s">
        <v>33</v>
      </c>
      <c r="F565" s="2" t="s">
        <v>34</v>
      </c>
      <c r="G565" s="4">
        <v>43526.82099537037</v>
      </c>
      <c r="H565" s="4">
        <v>43534.82099537037</v>
      </c>
      <c r="I565" s="4">
        <v>43531.82099537037</v>
      </c>
      <c r="J565" s="2">
        <v>41</v>
      </c>
      <c r="K565" s="2">
        <v>126</v>
      </c>
      <c r="S565" s="72"/>
      <c r="T565" s="72"/>
      <c r="U565" s="72"/>
      <c r="AE565" s="4"/>
    </row>
    <row r="566" spans="1:31" ht="14.25" customHeight="1">
      <c r="A566" s="2">
        <v>21039</v>
      </c>
      <c r="B566" s="2" t="s">
        <v>36</v>
      </c>
      <c r="C566" s="2" t="s">
        <v>31</v>
      </c>
      <c r="D566" s="2" t="s">
        <v>41</v>
      </c>
      <c r="E566" s="2" t="s">
        <v>33</v>
      </c>
      <c r="F566" s="2" t="s">
        <v>34</v>
      </c>
      <c r="G566" s="4">
        <v>43526.827175925922</v>
      </c>
      <c r="H566" s="4">
        <v>43532.827175925922</v>
      </c>
      <c r="I566" s="4">
        <v>43533.827175925922</v>
      </c>
      <c r="J566" s="2">
        <v>0</v>
      </c>
      <c r="K566" s="2">
        <v>126</v>
      </c>
      <c r="S566" s="72"/>
      <c r="T566" s="72"/>
      <c r="U566" s="72"/>
      <c r="AE566" s="4"/>
    </row>
    <row r="567" spans="1:31" ht="14.25" customHeight="1">
      <c r="A567" s="2">
        <v>185595</v>
      </c>
      <c r="B567" s="2" t="s">
        <v>39</v>
      </c>
      <c r="C567" s="2" t="s">
        <v>43</v>
      </c>
      <c r="D567" s="2" t="s">
        <v>32</v>
      </c>
      <c r="E567" s="2" t="s">
        <v>33</v>
      </c>
      <c r="F567" s="2" t="s">
        <v>34</v>
      </c>
      <c r="G567" s="4">
        <v>43526.827407407407</v>
      </c>
      <c r="H567" s="4">
        <v>43529.827407407407</v>
      </c>
      <c r="I567" s="4">
        <v>43529.827407407407</v>
      </c>
      <c r="J567" s="2">
        <v>0</v>
      </c>
      <c r="K567" s="2">
        <v>129</v>
      </c>
      <c r="S567" s="72"/>
      <c r="T567" s="72"/>
      <c r="U567" s="72"/>
      <c r="AE567" s="4"/>
    </row>
    <row r="568" spans="1:31" ht="14.25" customHeight="1">
      <c r="A568" s="2">
        <v>922389</v>
      </c>
      <c r="B568" s="2" t="s">
        <v>39</v>
      </c>
      <c r="C568" s="2" t="s">
        <v>43</v>
      </c>
      <c r="D568" s="2" t="s">
        <v>41</v>
      </c>
      <c r="E568" s="2" t="s">
        <v>33</v>
      </c>
      <c r="F568" s="2" t="s">
        <v>34</v>
      </c>
      <c r="G568" s="4">
        <v>43526.82744212963</v>
      </c>
      <c r="H568" s="4">
        <v>43530.82744212963</v>
      </c>
      <c r="I568" s="4">
        <v>43530.82744212963</v>
      </c>
      <c r="J568" s="2" t="s">
        <v>51</v>
      </c>
      <c r="K568" s="2">
        <v>129</v>
      </c>
      <c r="S568" s="72"/>
      <c r="T568" s="72"/>
      <c r="U568" s="72"/>
      <c r="AE568" s="4"/>
    </row>
    <row r="569" spans="1:31" ht="14.25" customHeight="1">
      <c r="A569" s="2">
        <v>386239</v>
      </c>
      <c r="B569" s="2" t="s">
        <v>39</v>
      </c>
      <c r="C569" s="2" t="s">
        <v>40</v>
      </c>
      <c r="D569" s="2" t="s">
        <v>41</v>
      </c>
      <c r="E569" s="2" t="s">
        <v>33</v>
      </c>
      <c r="F569" s="2" t="s">
        <v>34</v>
      </c>
      <c r="G569" s="4">
        <v>43526.832719907405</v>
      </c>
      <c r="H569" s="4">
        <v>43529.832719907405</v>
      </c>
      <c r="I569" s="4">
        <v>43531.832719907405</v>
      </c>
      <c r="J569" s="2">
        <v>25</v>
      </c>
      <c r="K569" s="2">
        <v>110</v>
      </c>
      <c r="S569" s="72"/>
      <c r="T569" s="72"/>
      <c r="U569" s="72"/>
      <c r="AE569" s="4"/>
    </row>
    <row r="570" spans="1:31" ht="14.25" customHeight="1">
      <c r="A570" s="2">
        <v>504853</v>
      </c>
      <c r="B570" s="2" t="s">
        <v>30</v>
      </c>
      <c r="C570" s="2" t="s">
        <v>31</v>
      </c>
      <c r="D570" s="2" t="s">
        <v>32</v>
      </c>
      <c r="E570" s="2" t="s">
        <v>33</v>
      </c>
      <c r="F570" s="2" t="s">
        <v>34</v>
      </c>
      <c r="G570" s="4">
        <v>43526.833391203705</v>
      </c>
      <c r="H570" s="4">
        <v>43531.833391203705</v>
      </c>
      <c r="I570" s="4">
        <v>43529.833391203705</v>
      </c>
      <c r="J570" s="2">
        <v>39</v>
      </c>
      <c r="K570" s="2">
        <v>129</v>
      </c>
      <c r="S570" s="72"/>
      <c r="T570" s="72"/>
      <c r="U570" s="72"/>
      <c r="AE570" s="4"/>
    </row>
    <row r="571" spans="1:31" ht="14.25" customHeight="1">
      <c r="A571" s="2">
        <v>26977</v>
      </c>
      <c r="B571" s="2" t="s">
        <v>39</v>
      </c>
      <c r="C571" s="2" t="s">
        <v>43</v>
      </c>
      <c r="D571" s="2" t="s">
        <v>32</v>
      </c>
      <c r="E571" s="2" t="s">
        <v>33</v>
      </c>
      <c r="F571" s="2" t="s">
        <v>34</v>
      </c>
      <c r="G571" s="4">
        <v>43526.836423611108</v>
      </c>
      <c r="H571" s="4">
        <v>43527.836423611108</v>
      </c>
      <c r="I571" s="4">
        <v>43530.836423611108</v>
      </c>
      <c r="J571" s="2">
        <v>0</v>
      </c>
      <c r="K571" s="2">
        <v>124</v>
      </c>
      <c r="S571" s="72"/>
      <c r="T571" s="72"/>
      <c r="U571" s="72"/>
      <c r="AE571" s="4"/>
    </row>
    <row r="572" spans="1:31" ht="14.25" customHeight="1">
      <c r="A572" s="2">
        <v>746847</v>
      </c>
      <c r="B572" s="2" t="s">
        <v>47</v>
      </c>
      <c r="C572" s="2" t="s">
        <v>31</v>
      </c>
      <c r="D572" s="2" t="s">
        <v>32</v>
      </c>
      <c r="E572" s="2" t="s">
        <v>44</v>
      </c>
      <c r="F572" s="2" t="s">
        <v>34</v>
      </c>
      <c r="G572" s="4">
        <v>43526.838159722225</v>
      </c>
      <c r="H572" s="4">
        <v>43527.838159722225</v>
      </c>
      <c r="I572" s="4">
        <v>43530.838159722225</v>
      </c>
      <c r="J572" s="2">
        <v>75</v>
      </c>
      <c r="K572" s="2">
        <v>105</v>
      </c>
      <c r="S572" s="72"/>
      <c r="T572" s="72"/>
      <c r="U572" s="72"/>
      <c r="AE572" s="4"/>
    </row>
    <row r="573" spans="1:31" ht="14.25" customHeight="1">
      <c r="A573" s="2">
        <v>560044</v>
      </c>
      <c r="B573" s="2" t="s">
        <v>36</v>
      </c>
      <c r="C573" s="2" t="s">
        <v>40</v>
      </c>
      <c r="D573" s="2" t="s">
        <v>32</v>
      </c>
      <c r="E573" s="2" t="s">
        <v>44</v>
      </c>
      <c r="F573" s="2" t="s">
        <v>34</v>
      </c>
      <c r="G573" s="4">
        <v>43526.838518518518</v>
      </c>
      <c r="H573" s="4">
        <v>43535.838518518518</v>
      </c>
      <c r="I573" s="4">
        <v>43530.838518518518</v>
      </c>
      <c r="J573" s="2">
        <v>37</v>
      </c>
      <c r="K573" s="2">
        <v>109</v>
      </c>
      <c r="S573" s="72"/>
      <c r="T573" s="72"/>
      <c r="U573" s="72"/>
      <c r="AE573" s="4"/>
    </row>
    <row r="574" spans="1:31" ht="14.25" customHeight="1">
      <c r="A574" s="2">
        <v>148789</v>
      </c>
      <c r="B574" s="2" t="s">
        <v>47</v>
      </c>
      <c r="C574" s="2" t="s">
        <v>31</v>
      </c>
      <c r="D574" s="2" t="s">
        <v>32</v>
      </c>
      <c r="E574" s="2" t="s">
        <v>33</v>
      </c>
      <c r="F574" s="2" t="s">
        <v>34</v>
      </c>
      <c r="G574" s="4">
        <v>43526.842916666668</v>
      </c>
      <c r="H574" s="4">
        <v>43533.842916666668</v>
      </c>
      <c r="I574" s="4">
        <v>43533.842916666668</v>
      </c>
      <c r="J574" s="2">
        <v>40</v>
      </c>
      <c r="K574" s="2">
        <v>122</v>
      </c>
      <c r="S574" s="72"/>
      <c r="T574" s="72"/>
      <c r="U574" s="72"/>
      <c r="AE574" s="4"/>
    </row>
    <row r="575" spans="1:31" ht="14.25" customHeight="1">
      <c r="A575" s="2">
        <v>875248</v>
      </c>
      <c r="B575" s="2" t="s">
        <v>30</v>
      </c>
      <c r="C575" s="2" t="s">
        <v>37</v>
      </c>
      <c r="D575" s="2" t="s">
        <v>41</v>
      </c>
      <c r="E575" s="2" t="s">
        <v>44</v>
      </c>
      <c r="F575" s="2" t="s">
        <v>34</v>
      </c>
      <c r="G575" s="4">
        <v>43526.850254629629</v>
      </c>
      <c r="H575" s="4">
        <v>43532.850254629629</v>
      </c>
      <c r="I575" s="4">
        <v>43533.850254629629</v>
      </c>
      <c r="J575" s="2">
        <v>39</v>
      </c>
      <c r="K575" s="2">
        <v>112</v>
      </c>
      <c r="S575" s="72"/>
      <c r="T575" s="72"/>
      <c r="U575" s="72"/>
      <c r="AE575" s="4"/>
    </row>
    <row r="576" spans="1:31" ht="14.25" customHeight="1">
      <c r="A576" s="2">
        <v>736023</v>
      </c>
      <c r="B576" s="2" t="s">
        <v>30</v>
      </c>
      <c r="C576" s="2" t="s">
        <v>37</v>
      </c>
      <c r="D576" s="2" t="s">
        <v>41</v>
      </c>
      <c r="E576" s="2" t="s">
        <v>33</v>
      </c>
      <c r="F576" s="2" t="s">
        <v>34</v>
      </c>
      <c r="G576" s="4">
        <v>43526.853888888887</v>
      </c>
      <c r="H576" s="4">
        <v>43533.853888888887</v>
      </c>
      <c r="I576" s="4">
        <v>43530.853888888887</v>
      </c>
      <c r="J576" s="2">
        <v>47</v>
      </c>
      <c r="K576" s="2">
        <v>113</v>
      </c>
      <c r="S576" s="72"/>
      <c r="T576" s="72"/>
      <c r="U576" s="72"/>
      <c r="AE576" s="4"/>
    </row>
    <row r="577" spans="1:31" ht="14.25" customHeight="1">
      <c r="A577" s="2">
        <v>220147</v>
      </c>
      <c r="B577" s="2" t="s">
        <v>36</v>
      </c>
      <c r="C577" s="2" t="s">
        <v>45</v>
      </c>
      <c r="D577" s="2" t="s">
        <v>41</v>
      </c>
      <c r="E577" s="2" t="s">
        <v>33</v>
      </c>
      <c r="F577" s="2" t="s">
        <v>34</v>
      </c>
      <c r="G577" s="4">
        <v>43526.858518518522</v>
      </c>
      <c r="H577" s="4">
        <v>43532.858518518522</v>
      </c>
      <c r="I577" s="4">
        <v>43531.858518518522</v>
      </c>
      <c r="J577" s="2">
        <v>44</v>
      </c>
      <c r="K577" s="2">
        <v>125</v>
      </c>
      <c r="S577" s="72"/>
      <c r="T577" s="72"/>
      <c r="U577" s="72"/>
      <c r="AE577" s="4"/>
    </row>
    <row r="578" spans="1:31" ht="14.25" customHeight="1">
      <c r="A578" s="2">
        <v>781281</v>
      </c>
      <c r="B578" s="2" t="s">
        <v>49</v>
      </c>
      <c r="C578" s="2" t="s">
        <v>31</v>
      </c>
      <c r="D578" s="2" t="s">
        <v>41</v>
      </c>
      <c r="E578" s="2" t="s">
        <v>33</v>
      </c>
      <c r="F578" s="2" t="s">
        <v>34</v>
      </c>
      <c r="G578" s="4">
        <v>43526.866516203707</v>
      </c>
      <c r="H578" s="4">
        <v>43527.866516203707</v>
      </c>
      <c r="I578" s="4">
        <v>43530.866516203707</v>
      </c>
      <c r="J578" s="2">
        <v>0</v>
      </c>
      <c r="K578" s="2">
        <v>123</v>
      </c>
      <c r="S578" s="72"/>
      <c r="T578" s="72"/>
      <c r="U578" s="72"/>
      <c r="AE578" s="4"/>
    </row>
    <row r="579" spans="1:31" ht="14.25" customHeight="1">
      <c r="A579" s="2">
        <v>765188</v>
      </c>
      <c r="B579" s="2" t="s">
        <v>47</v>
      </c>
      <c r="C579" s="2" t="s">
        <v>43</v>
      </c>
      <c r="D579" s="2" t="s">
        <v>41</v>
      </c>
      <c r="E579" s="2" t="s">
        <v>44</v>
      </c>
      <c r="F579" s="2" t="s">
        <v>34</v>
      </c>
      <c r="G579" s="4">
        <v>43526.869826388887</v>
      </c>
      <c r="H579" s="4">
        <v>43532.869826388887</v>
      </c>
      <c r="I579" s="4">
        <v>43532.869826388887</v>
      </c>
      <c r="J579" s="2">
        <v>27</v>
      </c>
      <c r="K579" s="2">
        <v>122</v>
      </c>
      <c r="S579" s="72"/>
      <c r="T579" s="72"/>
      <c r="U579" s="72"/>
      <c r="AE579" s="4"/>
    </row>
    <row r="580" spans="1:31" ht="14.25" customHeight="1">
      <c r="A580" s="2">
        <v>678169</v>
      </c>
      <c r="B580" s="2" t="s">
        <v>36</v>
      </c>
      <c r="C580" s="2" t="s">
        <v>31</v>
      </c>
      <c r="D580" s="2" t="s">
        <v>32</v>
      </c>
      <c r="E580" s="2" t="s">
        <v>44</v>
      </c>
      <c r="F580" s="2" t="s">
        <v>34</v>
      </c>
      <c r="G580" s="4">
        <v>43526.875115740739</v>
      </c>
      <c r="H580" s="4">
        <v>43526.875115740739</v>
      </c>
      <c r="I580" s="4">
        <v>43530.875115740739</v>
      </c>
      <c r="J580" s="2">
        <v>74</v>
      </c>
      <c r="K580" s="2">
        <v>103</v>
      </c>
      <c r="S580" s="72"/>
      <c r="T580" s="72"/>
      <c r="U580" s="72"/>
      <c r="AE580" s="4"/>
    </row>
    <row r="581" spans="1:31" ht="14.25" customHeight="1">
      <c r="A581" s="2">
        <v>473973</v>
      </c>
      <c r="B581" s="2" t="s">
        <v>48</v>
      </c>
      <c r="C581" s="2" t="s">
        <v>31</v>
      </c>
      <c r="D581" s="2" t="s">
        <v>41</v>
      </c>
      <c r="E581" s="2" t="s">
        <v>33</v>
      </c>
      <c r="F581" s="2" t="s">
        <v>34</v>
      </c>
      <c r="G581" s="4">
        <v>43526.875949074078</v>
      </c>
      <c r="H581" s="4">
        <v>43530.875949074078</v>
      </c>
      <c r="I581" s="4">
        <v>43529.875949074078</v>
      </c>
      <c r="J581" s="2">
        <v>0</v>
      </c>
      <c r="K581" s="2">
        <v>122</v>
      </c>
      <c r="S581" s="72"/>
      <c r="T581" s="72"/>
      <c r="U581" s="72"/>
      <c r="AE581" s="4"/>
    </row>
    <row r="582" spans="1:31" ht="14.25" customHeight="1">
      <c r="A582" s="2">
        <v>77922</v>
      </c>
      <c r="B582" s="2" t="s">
        <v>39</v>
      </c>
      <c r="C582" s="2" t="s">
        <v>31</v>
      </c>
      <c r="D582" s="2" t="s">
        <v>41</v>
      </c>
      <c r="E582" s="2" t="s">
        <v>38</v>
      </c>
      <c r="F582" s="2" t="s">
        <v>34</v>
      </c>
      <c r="G582" s="4">
        <v>43526.876030092593</v>
      </c>
      <c r="H582" s="4">
        <v>43533.876030092593</v>
      </c>
      <c r="I582" s="4">
        <v>43531.876030092593</v>
      </c>
      <c r="J582" s="2">
        <v>0</v>
      </c>
      <c r="K582" s="2">
        <v>130</v>
      </c>
      <c r="S582" s="72"/>
      <c r="T582" s="72"/>
      <c r="U582" s="72"/>
      <c r="AE582" s="4"/>
    </row>
    <row r="583" spans="1:31" ht="14.25" customHeight="1">
      <c r="A583" s="2">
        <v>124559</v>
      </c>
      <c r="B583" s="2" t="s">
        <v>39</v>
      </c>
      <c r="C583" s="2" t="s">
        <v>40</v>
      </c>
      <c r="D583" s="2" t="s">
        <v>32</v>
      </c>
      <c r="E583" s="2" t="s">
        <v>33</v>
      </c>
      <c r="F583" s="2" t="s">
        <v>34</v>
      </c>
      <c r="G583" s="4">
        <v>43526.877708333333</v>
      </c>
      <c r="H583" s="4">
        <v>43533.877708333333</v>
      </c>
      <c r="I583" s="4">
        <v>43532.877708333333</v>
      </c>
      <c r="J583" s="2">
        <v>40</v>
      </c>
      <c r="K583" s="2">
        <v>108</v>
      </c>
      <c r="S583" s="72"/>
      <c r="T583" s="72"/>
      <c r="U583" s="72"/>
      <c r="AE583" s="4"/>
    </row>
    <row r="584" spans="1:31" ht="14.25" customHeight="1">
      <c r="A584" s="2">
        <v>386122</v>
      </c>
      <c r="B584" s="2" t="s">
        <v>36</v>
      </c>
      <c r="C584" s="2" t="s">
        <v>43</v>
      </c>
      <c r="D584" s="2" t="s">
        <v>41</v>
      </c>
      <c r="E584" s="2" t="s">
        <v>38</v>
      </c>
      <c r="F584" s="2" t="s">
        <v>34</v>
      </c>
      <c r="G584" s="4">
        <v>43526.879201388889</v>
      </c>
      <c r="H584" s="4">
        <v>43535.879201388889</v>
      </c>
      <c r="I584" s="4">
        <v>43531.879201388889</v>
      </c>
      <c r="J584" s="2">
        <v>35</v>
      </c>
      <c r="K584" s="2">
        <v>122</v>
      </c>
      <c r="S584" s="72"/>
      <c r="T584" s="72"/>
      <c r="U584" s="72"/>
      <c r="AE584" s="4"/>
    </row>
    <row r="585" spans="1:31" ht="14.25" customHeight="1">
      <c r="A585" s="2">
        <v>780430</v>
      </c>
      <c r="B585" s="2" t="s">
        <v>47</v>
      </c>
      <c r="C585" s="2" t="s">
        <v>45</v>
      </c>
      <c r="D585" s="2" t="s">
        <v>41</v>
      </c>
      <c r="E585" s="2" t="s">
        <v>38</v>
      </c>
      <c r="F585" s="2" t="s">
        <v>34</v>
      </c>
      <c r="G585" s="4">
        <v>43526.880578703705</v>
      </c>
      <c r="H585" s="4">
        <v>43531.880578703705</v>
      </c>
      <c r="I585" s="4">
        <v>43532.880578703705</v>
      </c>
      <c r="J585" s="2">
        <v>28</v>
      </c>
      <c r="K585" s="2">
        <v>129</v>
      </c>
      <c r="S585" s="72"/>
      <c r="T585" s="72"/>
      <c r="U585" s="72"/>
      <c r="AE585" s="4"/>
    </row>
    <row r="586" spans="1:31" ht="14.25" customHeight="1">
      <c r="A586" s="2">
        <v>640169</v>
      </c>
      <c r="B586" s="2" t="s">
        <v>36</v>
      </c>
      <c r="C586" s="2" t="s">
        <v>43</v>
      </c>
      <c r="D586" s="2" t="s">
        <v>32</v>
      </c>
      <c r="E586" s="2" t="s">
        <v>33</v>
      </c>
      <c r="F586" s="2" t="s">
        <v>34</v>
      </c>
      <c r="G586" s="4">
        <v>43526.88108796296</v>
      </c>
      <c r="H586" s="4">
        <v>43527.88108796296</v>
      </c>
      <c r="I586" s="4">
        <v>43531.88108796296</v>
      </c>
      <c r="J586" s="2">
        <v>0</v>
      </c>
      <c r="K586" s="2">
        <v>122</v>
      </c>
      <c r="S586" s="72"/>
      <c r="T586" s="72"/>
      <c r="U586" s="72"/>
      <c r="AE586" s="4"/>
    </row>
    <row r="587" spans="1:31" ht="14.25" customHeight="1">
      <c r="A587" s="2">
        <v>591827</v>
      </c>
      <c r="B587" s="2" t="s">
        <v>36</v>
      </c>
      <c r="C587" s="2" t="s">
        <v>37</v>
      </c>
      <c r="D587" s="2" t="s">
        <v>32</v>
      </c>
      <c r="E587" s="2" t="s">
        <v>33</v>
      </c>
      <c r="F587" s="2" t="s">
        <v>34</v>
      </c>
      <c r="G587" s="4">
        <v>43526.884027777778</v>
      </c>
      <c r="H587" s="4">
        <v>43532.884027777778</v>
      </c>
      <c r="I587" s="4">
        <v>43530.884027777778</v>
      </c>
      <c r="J587" s="2">
        <v>27</v>
      </c>
      <c r="K587" s="2">
        <v>114</v>
      </c>
      <c r="S587" s="72"/>
      <c r="T587" s="72"/>
      <c r="U587" s="72"/>
      <c r="AE587" s="4"/>
    </row>
    <row r="588" spans="1:31" ht="14.25" customHeight="1">
      <c r="A588" s="2">
        <v>995697</v>
      </c>
      <c r="B588" s="2" t="s">
        <v>49</v>
      </c>
      <c r="C588" s="2" t="s">
        <v>31</v>
      </c>
      <c r="D588" s="2" t="s">
        <v>41</v>
      </c>
      <c r="E588" s="2" t="s">
        <v>33</v>
      </c>
      <c r="F588" s="2" t="s">
        <v>34</v>
      </c>
      <c r="G588" s="4">
        <v>43526.88795138889</v>
      </c>
      <c r="H588" s="4">
        <v>43528.88795138889</v>
      </c>
      <c r="I588" s="4">
        <v>43530.88795138889</v>
      </c>
      <c r="J588" s="2">
        <v>0</v>
      </c>
      <c r="K588" s="2">
        <v>126</v>
      </c>
      <c r="S588" s="72"/>
      <c r="T588" s="72"/>
      <c r="U588" s="72"/>
      <c r="AE588" s="4"/>
    </row>
    <row r="589" spans="1:31" ht="14.25" customHeight="1">
      <c r="A589" s="2">
        <v>121372</v>
      </c>
      <c r="B589" s="2" t="s">
        <v>30</v>
      </c>
      <c r="C589" s="2" t="s">
        <v>43</v>
      </c>
      <c r="D589" s="2" t="s">
        <v>41</v>
      </c>
      <c r="E589" s="2" t="s">
        <v>44</v>
      </c>
      <c r="F589" s="2" t="s">
        <v>34</v>
      </c>
      <c r="G589" s="4">
        <v>43526.888182870367</v>
      </c>
      <c r="H589" s="4">
        <v>43529.888182870367</v>
      </c>
      <c r="I589" s="4">
        <v>43530.888182870367</v>
      </c>
      <c r="J589" s="2">
        <v>36</v>
      </c>
      <c r="K589" s="2">
        <v>123</v>
      </c>
      <c r="S589" s="72"/>
      <c r="T589" s="72"/>
      <c r="U589" s="72"/>
      <c r="AE589" s="4"/>
    </row>
    <row r="590" spans="1:31" ht="14.25" customHeight="1">
      <c r="A590" s="2">
        <v>653773</v>
      </c>
      <c r="B590" s="2" t="s">
        <v>39</v>
      </c>
      <c r="C590" s="2" t="s">
        <v>45</v>
      </c>
      <c r="D590" s="2" t="s">
        <v>41</v>
      </c>
      <c r="E590" s="2" t="s">
        <v>33</v>
      </c>
      <c r="F590" s="2" t="s">
        <v>34</v>
      </c>
      <c r="G590" s="4">
        <v>43526.909872685188</v>
      </c>
      <c r="H590" s="4">
        <v>43530.909872685188</v>
      </c>
      <c r="I590" s="4">
        <v>43529.909872685188</v>
      </c>
      <c r="J590" s="2">
        <v>39</v>
      </c>
      <c r="K590" s="2">
        <v>125</v>
      </c>
      <c r="S590" s="72"/>
      <c r="T590" s="72"/>
      <c r="U590" s="72"/>
      <c r="AE590" s="4"/>
    </row>
    <row r="591" spans="1:31" ht="14.25" customHeight="1">
      <c r="A591" s="2">
        <v>479155</v>
      </c>
      <c r="B591" s="2" t="s">
        <v>30</v>
      </c>
      <c r="C591" s="2" t="s">
        <v>37</v>
      </c>
      <c r="D591" s="2" t="s">
        <v>41</v>
      </c>
      <c r="E591" s="2" t="s">
        <v>33</v>
      </c>
      <c r="F591" s="2" t="s">
        <v>34</v>
      </c>
      <c r="G591" s="4">
        <v>43526.926145833335</v>
      </c>
      <c r="H591" s="4">
        <v>43529.926145833335</v>
      </c>
      <c r="I591" s="4">
        <v>43529.926145833335</v>
      </c>
      <c r="J591" s="2">
        <v>41</v>
      </c>
      <c r="K591" s="2">
        <v>107</v>
      </c>
      <c r="S591" s="72"/>
      <c r="T591" s="72"/>
      <c r="U591" s="72"/>
      <c r="AE591" s="4"/>
    </row>
    <row r="592" spans="1:31" ht="14.25" customHeight="1">
      <c r="A592" s="2">
        <v>823148</v>
      </c>
      <c r="B592" s="2" t="s">
        <v>47</v>
      </c>
      <c r="C592" s="2" t="s">
        <v>37</v>
      </c>
      <c r="D592" s="2" t="s">
        <v>32</v>
      </c>
      <c r="E592" s="2" t="s">
        <v>44</v>
      </c>
      <c r="F592" s="2" t="s">
        <v>34</v>
      </c>
      <c r="G592" s="4">
        <v>43526.927766203706</v>
      </c>
      <c r="H592" s="4">
        <v>43530.927766203706</v>
      </c>
      <c r="I592" s="4">
        <v>43529.927766203706</v>
      </c>
      <c r="J592" s="2">
        <v>26</v>
      </c>
      <c r="K592" s="2">
        <v>107</v>
      </c>
      <c r="S592" s="72"/>
      <c r="T592" s="72"/>
      <c r="U592" s="72"/>
      <c r="AE592" s="4"/>
    </row>
    <row r="593" spans="1:31" ht="14.25" customHeight="1">
      <c r="A593" s="2">
        <v>388959</v>
      </c>
      <c r="B593" s="2" t="s">
        <v>30</v>
      </c>
      <c r="C593" s="2" t="s">
        <v>37</v>
      </c>
      <c r="D593" s="2" t="s">
        <v>41</v>
      </c>
      <c r="E593" s="2" t="s">
        <v>33</v>
      </c>
      <c r="F593" s="2" t="s">
        <v>34</v>
      </c>
      <c r="G593" s="4">
        <v>43526.934652777774</v>
      </c>
      <c r="H593" s="4">
        <v>43530.934652777774</v>
      </c>
      <c r="I593" s="4">
        <v>43530.934652777774</v>
      </c>
      <c r="J593" s="2">
        <v>36</v>
      </c>
      <c r="K593" s="2">
        <v>105</v>
      </c>
      <c r="S593" s="72"/>
      <c r="T593" s="72"/>
      <c r="U593" s="72"/>
      <c r="AE593" s="4"/>
    </row>
    <row r="594" spans="1:31" ht="14.25" customHeight="1">
      <c r="A594" s="2">
        <v>55883</v>
      </c>
      <c r="B594" s="2" t="s">
        <v>48</v>
      </c>
      <c r="C594" s="2" t="s">
        <v>45</v>
      </c>
      <c r="D594" s="2" t="s">
        <v>41</v>
      </c>
      <c r="E594" s="2" t="s">
        <v>33</v>
      </c>
      <c r="F594" s="2" t="s">
        <v>34</v>
      </c>
      <c r="G594" s="4">
        <v>43526.935578703706</v>
      </c>
      <c r="H594" s="4">
        <v>43533.935578703706</v>
      </c>
      <c r="I594" s="4">
        <v>43532.935578703706</v>
      </c>
      <c r="J594" s="2">
        <v>41</v>
      </c>
      <c r="K594" s="2">
        <v>125</v>
      </c>
      <c r="S594" s="72"/>
      <c r="T594" s="72"/>
      <c r="U594" s="72"/>
      <c r="AE594" s="4"/>
    </row>
    <row r="595" spans="1:31" ht="14.25" customHeight="1">
      <c r="A595" s="2">
        <v>249510</v>
      </c>
      <c r="B595" s="2" t="s">
        <v>39</v>
      </c>
      <c r="C595" s="2" t="s">
        <v>40</v>
      </c>
      <c r="D595" s="2" t="s">
        <v>41</v>
      </c>
      <c r="E595" s="2" t="s">
        <v>44</v>
      </c>
      <c r="F595" s="2" t="s">
        <v>34</v>
      </c>
      <c r="G595" s="4">
        <v>43526.936574074076</v>
      </c>
      <c r="H595" s="4">
        <v>43532.936574074076</v>
      </c>
      <c r="I595" s="4">
        <v>43531.936574074076</v>
      </c>
      <c r="J595" s="2">
        <v>65</v>
      </c>
      <c r="K595" s="2">
        <v>86</v>
      </c>
      <c r="S595" s="72"/>
      <c r="T595" s="72"/>
      <c r="U595" s="72"/>
      <c r="AE595" s="4"/>
    </row>
    <row r="596" spans="1:31" ht="14.25" customHeight="1">
      <c r="A596" s="2">
        <v>288381</v>
      </c>
      <c r="B596" s="2" t="s">
        <v>36</v>
      </c>
      <c r="C596" s="2" t="s">
        <v>37</v>
      </c>
      <c r="D596" s="2" t="s">
        <v>41</v>
      </c>
      <c r="E596" s="2" t="s">
        <v>44</v>
      </c>
      <c r="F596" s="2" t="s">
        <v>34</v>
      </c>
      <c r="G596" s="4">
        <v>43526.938113425924</v>
      </c>
      <c r="H596" s="4">
        <v>43532.938113425924</v>
      </c>
      <c r="I596" s="4">
        <v>43531.938113425924</v>
      </c>
      <c r="J596" s="2">
        <v>68</v>
      </c>
      <c r="K596" s="2">
        <v>85</v>
      </c>
      <c r="S596" s="72"/>
      <c r="T596" s="72"/>
      <c r="U596" s="72"/>
      <c r="AE596" s="4"/>
    </row>
    <row r="597" spans="1:31" ht="14.25" customHeight="1">
      <c r="A597" s="2">
        <v>506341</v>
      </c>
      <c r="B597" s="2" t="s">
        <v>36</v>
      </c>
      <c r="C597" s="2" t="s">
        <v>43</v>
      </c>
      <c r="D597" s="2" t="s">
        <v>32</v>
      </c>
      <c r="E597" s="2" t="s">
        <v>44</v>
      </c>
      <c r="F597" s="2" t="s">
        <v>34</v>
      </c>
      <c r="G597" s="4">
        <v>43526.940625000003</v>
      </c>
      <c r="H597" s="4">
        <v>43531.940625000003</v>
      </c>
      <c r="I597" s="4">
        <v>43530.940625000003</v>
      </c>
      <c r="J597" s="2">
        <v>0</v>
      </c>
      <c r="K597" s="2">
        <v>107</v>
      </c>
      <c r="S597" s="72"/>
      <c r="T597" s="72"/>
      <c r="U597" s="72"/>
      <c r="AE597" s="4"/>
    </row>
    <row r="598" spans="1:31" ht="14.25" customHeight="1">
      <c r="A598" s="2">
        <v>945109</v>
      </c>
      <c r="B598" s="2" t="s">
        <v>30</v>
      </c>
      <c r="C598" s="2" t="s">
        <v>37</v>
      </c>
      <c r="D598" s="2" t="s">
        <v>41</v>
      </c>
      <c r="E598" s="2" t="s">
        <v>33</v>
      </c>
      <c r="F598" s="2" t="s">
        <v>34</v>
      </c>
      <c r="G598" s="4">
        <v>43526.943576388891</v>
      </c>
      <c r="H598" s="4">
        <v>43531.943576388891</v>
      </c>
      <c r="I598" s="4">
        <v>43533.943576388891</v>
      </c>
      <c r="J598" s="2">
        <v>28</v>
      </c>
      <c r="K598" s="2">
        <v>114</v>
      </c>
      <c r="S598" s="72"/>
      <c r="T598" s="72"/>
      <c r="U598" s="72"/>
      <c r="AE598" s="4"/>
    </row>
    <row r="599" spans="1:31" ht="14.25" customHeight="1">
      <c r="A599" s="2">
        <v>669445</v>
      </c>
      <c r="B599" s="2" t="s">
        <v>36</v>
      </c>
      <c r="C599" s="2" t="s">
        <v>37</v>
      </c>
      <c r="D599" s="2" t="s">
        <v>41</v>
      </c>
      <c r="E599" s="2" t="s">
        <v>44</v>
      </c>
      <c r="F599" s="2" t="s">
        <v>34</v>
      </c>
      <c r="G599" s="4">
        <v>43526.943715277775</v>
      </c>
      <c r="H599" s="4">
        <v>43526.943715277775</v>
      </c>
      <c r="I599" s="4">
        <v>43533.943715277775</v>
      </c>
      <c r="J599" s="2">
        <v>83</v>
      </c>
      <c r="K599" s="2">
        <v>88</v>
      </c>
      <c r="S599" s="72"/>
      <c r="T599" s="72"/>
      <c r="U599" s="72"/>
      <c r="AE599" s="4"/>
    </row>
    <row r="600" spans="1:31" ht="14.25" customHeight="1">
      <c r="A600" s="2">
        <v>486832</v>
      </c>
      <c r="B600" s="2" t="s">
        <v>47</v>
      </c>
      <c r="C600" s="2" t="s">
        <v>40</v>
      </c>
      <c r="D600" s="2" t="s">
        <v>32</v>
      </c>
      <c r="E600" s="2" t="s">
        <v>44</v>
      </c>
      <c r="F600" s="2" t="s">
        <v>34</v>
      </c>
      <c r="G600" s="4">
        <v>43526.944768518515</v>
      </c>
      <c r="H600" s="4">
        <v>43533.944768518515</v>
      </c>
      <c r="I600" s="4">
        <v>43532.944768518515</v>
      </c>
      <c r="J600" s="2">
        <v>62</v>
      </c>
      <c r="K600" s="2">
        <v>88</v>
      </c>
      <c r="S600" s="72"/>
      <c r="T600" s="72"/>
      <c r="U600" s="72"/>
      <c r="AE600" s="4"/>
    </row>
    <row r="601" spans="1:31" ht="14.25" customHeight="1">
      <c r="A601" s="2">
        <v>123295</v>
      </c>
      <c r="B601" s="2" t="s">
        <v>46</v>
      </c>
      <c r="C601" s="2" t="s">
        <v>37</v>
      </c>
      <c r="D601" s="2" t="s">
        <v>32</v>
      </c>
      <c r="E601" s="2" t="s">
        <v>33</v>
      </c>
      <c r="F601" s="2" t="s">
        <v>34</v>
      </c>
      <c r="G601" s="4">
        <v>43526.945486111108</v>
      </c>
      <c r="H601" s="4">
        <v>43531.945486111108</v>
      </c>
      <c r="I601" s="4">
        <v>43529.945486111108</v>
      </c>
      <c r="J601" s="2">
        <v>36</v>
      </c>
      <c r="K601" s="2">
        <v>108</v>
      </c>
      <c r="S601" s="72"/>
      <c r="T601" s="72"/>
      <c r="U601" s="72"/>
      <c r="AE601" s="4"/>
    </row>
    <row r="602" spans="1:31" ht="14.25" customHeight="1">
      <c r="A602" s="2">
        <v>141160</v>
      </c>
      <c r="B602" s="2" t="s">
        <v>36</v>
      </c>
      <c r="C602" s="2" t="s">
        <v>43</v>
      </c>
      <c r="D602" s="2" t="s">
        <v>32</v>
      </c>
      <c r="E602" s="2" t="s">
        <v>44</v>
      </c>
      <c r="F602" s="2" t="s">
        <v>34</v>
      </c>
      <c r="G602" s="4">
        <v>43526.945567129631</v>
      </c>
      <c r="H602" s="4">
        <v>43526.945567129631</v>
      </c>
      <c r="I602" s="4">
        <v>43530.945567129631</v>
      </c>
      <c r="J602" s="2">
        <v>0</v>
      </c>
      <c r="K602" s="2">
        <v>103</v>
      </c>
      <c r="S602" s="72"/>
      <c r="T602" s="72"/>
      <c r="U602" s="72"/>
      <c r="AE602" s="4"/>
    </row>
    <row r="603" spans="1:31" ht="14.25" customHeight="1">
      <c r="A603" s="2">
        <v>525433</v>
      </c>
      <c r="B603" s="2" t="s">
        <v>39</v>
      </c>
      <c r="C603" s="2" t="s">
        <v>45</v>
      </c>
      <c r="D603" s="2" t="s">
        <v>41</v>
      </c>
      <c r="E603" s="2" t="s">
        <v>33</v>
      </c>
      <c r="F603" s="2" t="s">
        <v>34</v>
      </c>
      <c r="G603" s="4">
        <v>43526.946828703702</v>
      </c>
      <c r="H603" s="4">
        <v>43533.946828703702</v>
      </c>
      <c r="I603" s="4">
        <v>43532.946828703702</v>
      </c>
      <c r="J603" s="2">
        <v>41</v>
      </c>
      <c r="K603" s="2">
        <v>127</v>
      </c>
      <c r="S603" s="72"/>
      <c r="T603" s="72"/>
      <c r="U603" s="72"/>
      <c r="AE603" s="4"/>
    </row>
    <row r="604" spans="1:31" ht="14.25" customHeight="1">
      <c r="A604" s="2">
        <v>921489</v>
      </c>
      <c r="B604" s="2" t="s">
        <v>36</v>
      </c>
      <c r="C604" s="2" t="s">
        <v>31</v>
      </c>
      <c r="D604" s="2" t="s">
        <v>32</v>
      </c>
      <c r="E604" s="2" t="s">
        <v>33</v>
      </c>
      <c r="F604" s="2" t="s">
        <v>34</v>
      </c>
      <c r="G604" s="4">
        <v>43526.951122685183</v>
      </c>
      <c r="H604" s="4">
        <v>43531.951122685183</v>
      </c>
      <c r="I604" s="4">
        <v>43530.951122685183</v>
      </c>
      <c r="J604" s="2">
        <v>27</v>
      </c>
      <c r="K604" s="2">
        <v>124</v>
      </c>
      <c r="S604" s="72"/>
      <c r="T604" s="72"/>
      <c r="U604" s="72"/>
      <c r="AE604" s="4"/>
    </row>
    <row r="605" spans="1:31" ht="14.25" customHeight="1">
      <c r="A605" s="2">
        <v>12037</v>
      </c>
      <c r="B605" s="2" t="s">
        <v>46</v>
      </c>
      <c r="C605" s="2" t="s">
        <v>37</v>
      </c>
      <c r="D605" s="2" t="s">
        <v>41</v>
      </c>
      <c r="E605" s="2" t="s">
        <v>33</v>
      </c>
      <c r="F605" s="2" t="s">
        <v>34</v>
      </c>
      <c r="G605" s="4">
        <v>43526.951249999998</v>
      </c>
      <c r="H605" s="4">
        <v>43531.951249999998</v>
      </c>
      <c r="I605" s="4">
        <v>43530.951249999998</v>
      </c>
      <c r="J605" s="2">
        <v>45</v>
      </c>
      <c r="K605" s="2">
        <v>111</v>
      </c>
      <c r="S605" s="72"/>
      <c r="T605" s="72"/>
      <c r="U605" s="72"/>
      <c r="AE605" s="4"/>
    </row>
    <row r="606" spans="1:31" ht="14.25" customHeight="1">
      <c r="A606" s="2">
        <v>605039</v>
      </c>
      <c r="B606" s="2" t="s">
        <v>39</v>
      </c>
      <c r="C606" s="2" t="s">
        <v>45</v>
      </c>
      <c r="D606" s="2" t="s">
        <v>41</v>
      </c>
      <c r="E606" s="2" t="s">
        <v>33</v>
      </c>
      <c r="F606" s="2" t="s">
        <v>34</v>
      </c>
      <c r="G606" s="4">
        <v>43526.951562499999</v>
      </c>
      <c r="H606" s="4">
        <v>43533.951562499999</v>
      </c>
      <c r="I606" s="4">
        <v>43532.951562499999</v>
      </c>
      <c r="J606" s="2">
        <v>26</v>
      </c>
      <c r="K606" s="2">
        <v>121</v>
      </c>
      <c r="S606" s="72"/>
      <c r="T606" s="72"/>
      <c r="U606" s="72"/>
      <c r="AE606" s="4"/>
    </row>
    <row r="607" spans="1:31" ht="14.25" customHeight="1">
      <c r="A607" s="2">
        <v>299715</v>
      </c>
      <c r="B607" s="2" t="s">
        <v>39</v>
      </c>
      <c r="C607" s="2" t="s">
        <v>37</v>
      </c>
      <c r="D607" s="2" t="s">
        <v>41</v>
      </c>
      <c r="E607" s="2" t="s">
        <v>33</v>
      </c>
      <c r="F607" s="2" t="s">
        <v>34</v>
      </c>
      <c r="G607" s="4">
        <v>43526.953773148147</v>
      </c>
      <c r="H607" s="4">
        <v>43534.953773148147</v>
      </c>
      <c r="I607" s="4">
        <v>43532.953773148147</v>
      </c>
      <c r="J607" s="2">
        <v>29</v>
      </c>
      <c r="K607" s="2">
        <v>105</v>
      </c>
      <c r="S607" s="72"/>
      <c r="T607" s="72"/>
      <c r="U607" s="72"/>
      <c r="AE607" s="4"/>
    </row>
    <row r="608" spans="1:31" ht="14.25" customHeight="1">
      <c r="A608" s="2">
        <v>251467</v>
      </c>
      <c r="B608" s="2" t="s">
        <v>39</v>
      </c>
      <c r="C608" s="2" t="s">
        <v>31</v>
      </c>
      <c r="D608" s="2" t="s">
        <v>32</v>
      </c>
      <c r="E608" s="2" t="s">
        <v>33</v>
      </c>
      <c r="F608" s="2" t="s">
        <v>34</v>
      </c>
      <c r="G608" s="4">
        <v>43526.958483796298</v>
      </c>
      <c r="H608" s="4">
        <v>43535.958483796298</v>
      </c>
      <c r="I608" s="4">
        <v>43533.958483796298</v>
      </c>
      <c r="J608" s="2">
        <v>49</v>
      </c>
      <c r="K608" s="2">
        <v>125</v>
      </c>
      <c r="S608" s="72"/>
      <c r="T608" s="72"/>
      <c r="U608" s="72"/>
      <c r="AE608" s="4"/>
    </row>
    <row r="609" spans="1:31" ht="14.25" customHeight="1">
      <c r="A609" s="2">
        <v>496791</v>
      </c>
      <c r="B609" s="2" t="s">
        <v>36</v>
      </c>
      <c r="C609" s="2" t="s">
        <v>43</v>
      </c>
      <c r="D609" s="2" t="s">
        <v>32</v>
      </c>
      <c r="E609" s="2" t="s">
        <v>33</v>
      </c>
      <c r="F609" s="2" t="s">
        <v>34</v>
      </c>
      <c r="G609" s="4">
        <v>43526.959050925929</v>
      </c>
      <c r="H609" s="4">
        <v>43528.959050925929</v>
      </c>
      <c r="I609" s="4">
        <v>43533.959050925929</v>
      </c>
      <c r="J609" s="2">
        <v>0</v>
      </c>
      <c r="K609" s="2">
        <v>122</v>
      </c>
      <c r="S609" s="72"/>
      <c r="T609" s="72"/>
      <c r="U609" s="72"/>
      <c r="AE609" s="4"/>
    </row>
    <row r="610" spans="1:31" ht="14.25" customHeight="1">
      <c r="A610" s="2">
        <v>745538</v>
      </c>
      <c r="B610" s="2" t="s">
        <v>48</v>
      </c>
      <c r="C610" s="2" t="s">
        <v>45</v>
      </c>
      <c r="D610" s="2" t="s">
        <v>32</v>
      </c>
      <c r="E610" s="2" t="s">
        <v>38</v>
      </c>
      <c r="F610" s="2" t="s">
        <v>34</v>
      </c>
      <c r="G610" s="4">
        <v>43526.960381944446</v>
      </c>
      <c r="H610" s="4">
        <v>43526.960381944446</v>
      </c>
      <c r="I610" s="4">
        <v>43533.960381944446</v>
      </c>
      <c r="J610" s="2">
        <v>50</v>
      </c>
      <c r="K610" s="2">
        <v>129</v>
      </c>
      <c r="S610" s="72"/>
      <c r="T610" s="72"/>
      <c r="U610" s="72"/>
      <c r="AE610" s="4"/>
    </row>
    <row r="611" spans="1:31" ht="14.25" customHeight="1">
      <c r="A611" s="2">
        <v>373662</v>
      </c>
      <c r="B611" s="2" t="s">
        <v>42</v>
      </c>
      <c r="C611" s="2" t="s">
        <v>37</v>
      </c>
      <c r="D611" s="2" t="s">
        <v>41</v>
      </c>
      <c r="E611" s="2" t="s">
        <v>38</v>
      </c>
      <c r="F611" s="2" t="s">
        <v>34</v>
      </c>
      <c r="G611" s="4">
        <v>43526.963483796295</v>
      </c>
      <c r="H611" s="4">
        <v>43529.963483796295</v>
      </c>
      <c r="I611" s="4">
        <v>43529.963483796295</v>
      </c>
      <c r="J611" s="2">
        <v>29</v>
      </c>
      <c r="K611" s="2">
        <v>110</v>
      </c>
      <c r="S611" s="72"/>
      <c r="T611" s="72"/>
      <c r="U611" s="72"/>
      <c r="AE611" s="4"/>
    </row>
    <row r="612" spans="1:31" ht="14.25" customHeight="1">
      <c r="A612" s="2">
        <v>157595</v>
      </c>
      <c r="B612" s="2" t="s">
        <v>48</v>
      </c>
      <c r="C612" s="2" t="s">
        <v>31</v>
      </c>
      <c r="D612" s="2" t="s">
        <v>41</v>
      </c>
      <c r="E612" s="2" t="s">
        <v>44</v>
      </c>
      <c r="F612" s="2" t="s">
        <v>34</v>
      </c>
      <c r="G612" s="4">
        <v>43526.965011574073</v>
      </c>
      <c r="H612" s="4">
        <v>43526.965011574073</v>
      </c>
      <c r="I612" s="4">
        <v>43531.965011574073</v>
      </c>
      <c r="J612" s="2">
        <v>0</v>
      </c>
      <c r="K612" s="2">
        <v>102</v>
      </c>
      <c r="S612" s="72"/>
      <c r="T612" s="72"/>
      <c r="U612" s="72"/>
      <c r="AE612" s="4"/>
    </row>
    <row r="613" spans="1:31" ht="14.25" customHeight="1">
      <c r="A613" s="2">
        <v>207202</v>
      </c>
      <c r="B613" s="2" t="s">
        <v>39</v>
      </c>
      <c r="C613" s="2" t="s">
        <v>31</v>
      </c>
      <c r="D613" s="2" t="s">
        <v>41</v>
      </c>
      <c r="E613" s="2" t="s">
        <v>38</v>
      </c>
      <c r="F613" s="2" t="s">
        <v>34</v>
      </c>
      <c r="G613" s="4">
        <v>43526.965162037035</v>
      </c>
      <c r="H613" s="4">
        <v>43527.965162037035</v>
      </c>
      <c r="I613" s="4">
        <v>43532.965162037035</v>
      </c>
      <c r="J613" s="2">
        <v>0</v>
      </c>
      <c r="K613" s="2">
        <v>130</v>
      </c>
      <c r="S613" s="72"/>
      <c r="T613" s="72"/>
      <c r="U613" s="72"/>
      <c r="AE613" s="4"/>
    </row>
    <row r="614" spans="1:31" ht="14.25" customHeight="1">
      <c r="A614" s="2">
        <v>926003</v>
      </c>
      <c r="B614" s="2" t="s">
        <v>36</v>
      </c>
      <c r="C614" s="2" t="s">
        <v>43</v>
      </c>
      <c r="D614" s="2" t="s">
        <v>41</v>
      </c>
      <c r="E614" s="2" t="s">
        <v>44</v>
      </c>
      <c r="F614" s="2" t="s">
        <v>34</v>
      </c>
      <c r="G614" s="4">
        <v>43526.967199074075</v>
      </c>
      <c r="H614" s="4">
        <v>43532.967199074075</v>
      </c>
      <c r="I614" s="4">
        <v>43529.967199074075</v>
      </c>
      <c r="J614" s="2">
        <v>80</v>
      </c>
      <c r="K614" s="2">
        <v>106</v>
      </c>
      <c r="S614" s="72"/>
      <c r="T614" s="72"/>
      <c r="U614" s="72"/>
      <c r="AE614" s="4"/>
    </row>
    <row r="615" spans="1:31" ht="14.25" customHeight="1">
      <c r="A615" s="2">
        <v>662017</v>
      </c>
      <c r="B615" s="2" t="s">
        <v>48</v>
      </c>
      <c r="C615" s="2" t="s">
        <v>37</v>
      </c>
      <c r="D615" s="2" t="s">
        <v>41</v>
      </c>
      <c r="E615" s="2" t="s">
        <v>33</v>
      </c>
      <c r="F615" s="2" t="s">
        <v>34</v>
      </c>
      <c r="G615" s="4">
        <v>43526.976331018515</v>
      </c>
      <c r="H615" s="4">
        <v>43531.976331018515</v>
      </c>
      <c r="I615" s="4">
        <v>43529.976331018515</v>
      </c>
      <c r="J615" s="2">
        <v>25</v>
      </c>
      <c r="K615" s="2">
        <v>115</v>
      </c>
      <c r="S615" s="72"/>
      <c r="T615" s="72"/>
      <c r="U615" s="72"/>
      <c r="AE615" s="4"/>
    </row>
    <row r="616" spans="1:31" ht="14.25" customHeight="1">
      <c r="A616" s="2">
        <v>422808</v>
      </c>
      <c r="B616" s="2" t="s">
        <v>42</v>
      </c>
      <c r="C616" s="2" t="s">
        <v>37</v>
      </c>
      <c r="D616" s="2" t="s">
        <v>32</v>
      </c>
      <c r="E616" s="2" t="s">
        <v>44</v>
      </c>
      <c r="F616" s="2" t="s">
        <v>34</v>
      </c>
      <c r="G616" s="4">
        <v>43526.976620370369</v>
      </c>
      <c r="H616" s="4">
        <v>43526.976620370369</v>
      </c>
      <c r="I616" s="4">
        <v>43530.976620370369</v>
      </c>
      <c r="J616" s="2">
        <v>48</v>
      </c>
      <c r="K616" s="2">
        <v>114</v>
      </c>
      <c r="S616" s="72"/>
      <c r="T616" s="72"/>
      <c r="U616" s="72"/>
      <c r="AE616" s="4"/>
    </row>
    <row r="617" spans="1:31" ht="14.25" customHeight="1">
      <c r="A617" s="2">
        <v>778307</v>
      </c>
      <c r="B617" s="2" t="s">
        <v>39</v>
      </c>
      <c r="C617" s="2" t="s">
        <v>40</v>
      </c>
      <c r="D617" s="2" t="s">
        <v>32</v>
      </c>
      <c r="E617" s="2" t="s">
        <v>33</v>
      </c>
      <c r="F617" s="2" t="s">
        <v>34</v>
      </c>
      <c r="G617" s="4">
        <v>43526.976631944446</v>
      </c>
      <c r="H617" s="4">
        <v>43532.976631944446</v>
      </c>
      <c r="I617" s="4">
        <v>43529.976631944446</v>
      </c>
      <c r="J617" s="2">
        <v>35</v>
      </c>
      <c r="K617" s="2">
        <v>113</v>
      </c>
      <c r="S617" s="72"/>
      <c r="T617" s="72"/>
      <c r="U617" s="72"/>
      <c r="AE617" s="4"/>
    </row>
    <row r="618" spans="1:31" ht="14.25" customHeight="1">
      <c r="A618" s="2">
        <v>997494</v>
      </c>
      <c r="B618" s="2" t="s">
        <v>42</v>
      </c>
      <c r="C618" s="2" t="s">
        <v>43</v>
      </c>
      <c r="D618" s="2" t="s">
        <v>41</v>
      </c>
      <c r="E618" s="2" t="s">
        <v>38</v>
      </c>
      <c r="F618" s="2" t="s">
        <v>34</v>
      </c>
      <c r="G618" s="4">
        <v>43526.977326388886</v>
      </c>
      <c r="H618" s="4">
        <v>43535.977326388886</v>
      </c>
      <c r="I618" s="4">
        <v>43532.977326388886</v>
      </c>
      <c r="J618" s="2">
        <v>26</v>
      </c>
      <c r="K618" s="2">
        <v>126</v>
      </c>
      <c r="S618" s="72"/>
      <c r="T618" s="72"/>
      <c r="U618" s="72"/>
      <c r="AE618" s="4"/>
    </row>
    <row r="619" spans="1:31" ht="14.25" customHeight="1">
      <c r="A619" s="2">
        <v>913708</v>
      </c>
      <c r="B619" s="2" t="s">
        <v>42</v>
      </c>
      <c r="C619" s="2" t="s">
        <v>37</v>
      </c>
      <c r="D619" s="2" t="s">
        <v>41</v>
      </c>
      <c r="E619" s="2" t="s">
        <v>44</v>
      </c>
      <c r="F619" s="2" t="s">
        <v>34</v>
      </c>
      <c r="G619" s="4">
        <v>43526.977337962962</v>
      </c>
      <c r="H619" s="4">
        <v>43529.977337962962</v>
      </c>
      <c r="I619" s="4">
        <v>43532.977337962962</v>
      </c>
      <c r="J619" s="2">
        <v>44</v>
      </c>
      <c r="K619" s="2">
        <v>106</v>
      </c>
      <c r="S619" s="72"/>
      <c r="T619" s="72"/>
      <c r="U619" s="72"/>
      <c r="AE619" s="4"/>
    </row>
    <row r="620" spans="1:31" ht="14.25" customHeight="1">
      <c r="A620" s="2">
        <v>180055</v>
      </c>
      <c r="B620" s="2" t="s">
        <v>36</v>
      </c>
      <c r="C620" s="2" t="s">
        <v>37</v>
      </c>
      <c r="D620" s="2" t="s">
        <v>32</v>
      </c>
      <c r="E620" s="2" t="s">
        <v>33</v>
      </c>
      <c r="F620" s="2" t="s">
        <v>34</v>
      </c>
      <c r="G620" s="4">
        <v>43526.978206018517</v>
      </c>
      <c r="H620" s="4">
        <v>43534.978206018517</v>
      </c>
      <c r="I620" s="4">
        <v>43530.978206018517</v>
      </c>
      <c r="J620" s="2">
        <v>39</v>
      </c>
      <c r="K620" s="2">
        <v>107</v>
      </c>
      <c r="S620" s="72"/>
      <c r="T620" s="72"/>
      <c r="U620" s="72"/>
      <c r="AE620" s="4"/>
    </row>
    <row r="621" spans="1:31" ht="14.25" customHeight="1">
      <c r="A621" s="2">
        <v>149485</v>
      </c>
      <c r="B621" s="2" t="s">
        <v>47</v>
      </c>
      <c r="C621" s="2" t="s">
        <v>43</v>
      </c>
      <c r="D621" s="2" t="s">
        <v>41</v>
      </c>
      <c r="E621" s="2" t="s">
        <v>44</v>
      </c>
      <c r="F621" s="2" t="s">
        <v>34</v>
      </c>
      <c r="G621" s="4">
        <v>43526.982916666668</v>
      </c>
      <c r="H621" s="4">
        <v>43528.982916666668</v>
      </c>
      <c r="I621" s="4">
        <v>43533.982916666668</v>
      </c>
      <c r="J621" s="2">
        <v>64</v>
      </c>
      <c r="K621" s="2">
        <v>109</v>
      </c>
      <c r="S621" s="72"/>
      <c r="T621" s="72"/>
      <c r="U621" s="72"/>
      <c r="AE621" s="4"/>
    </row>
    <row r="622" spans="1:31" ht="14.25" customHeight="1">
      <c r="A622" s="2">
        <v>837223</v>
      </c>
      <c r="B622" s="2" t="s">
        <v>30</v>
      </c>
      <c r="C622" s="2" t="s">
        <v>31</v>
      </c>
      <c r="D622" s="2" t="s">
        <v>41</v>
      </c>
      <c r="E622" s="2" t="s">
        <v>44</v>
      </c>
      <c r="F622" s="2" t="s">
        <v>34</v>
      </c>
      <c r="G622" s="4">
        <v>43526.983668981484</v>
      </c>
      <c r="H622" s="4">
        <v>43529.983668981484</v>
      </c>
      <c r="I622" s="4">
        <v>43533.983668981484</v>
      </c>
      <c r="J622" s="2">
        <v>0</v>
      </c>
      <c r="K622" s="2">
        <v>101</v>
      </c>
      <c r="S622" s="72"/>
      <c r="T622" s="72"/>
      <c r="U622" s="72"/>
      <c r="AE622" s="4"/>
    </row>
    <row r="623" spans="1:31" ht="14.25" customHeight="1">
      <c r="A623" s="2">
        <v>101292</v>
      </c>
      <c r="B623" s="2" t="s">
        <v>42</v>
      </c>
      <c r="C623" s="2" t="s">
        <v>43</v>
      </c>
      <c r="D623" s="2" t="s">
        <v>32</v>
      </c>
      <c r="E623" s="2" t="s">
        <v>44</v>
      </c>
      <c r="F623" s="2" t="s">
        <v>34</v>
      </c>
      <c r="G623" s="4">
        <v>43526.993703703702</v>
      </c>
      <c r="H623" s="4">
        <v>43530.993703703702</v>
      </c>
      <c r="I623" s="4">
        <v>43530.993703703702</v>
      </c>
      <c r="J623" s="2">
        <v>0</v>
      </c>
      <c r="K623" s="2">
        <v>108</v>
      </c>
      <c r="S623" s="72"/>
      <c r="T623" s="72"/>
      <c r="U623" s="72"/>
      <c r="AE623" s="4"/>
    </row>
    <row r="624" spans="1:31" ht="14.25" customHeight="1">
      <c r="A624" s="2">
        <v>876252</v>
      </c>
      <c r="B624" s="2" t="s">
        <v>42</v>
      </c>
      <c r="C624" s="2" t="s">
        <v>43</v>
      </c>
      <c r="D624" s="2" t="s">
        <v>32</v>
      </c>
      <c r="E624" s="2" t="s">
        <v>44</v>
      </c>
      <c r="F624" s="2" t="s">
        <v>34</v>
      </c>
      <c r="G624" s="4">
        <v>43526.993773148148</v>
      </c>
      <c r="H624" s="4">
        <v>43527.993773148148</v>
      </c>
      <c r="I624" s="4">
        <v>43530.993773148148</v>
      </c>
      <c r="J624" s="2">
        <v>0</v>
      </c>
      <c r="K624" s="2">
        <v>128</v>
      </c>
      <c r="S624" s="72"/>
      <c r="T624" s="72"/>
      <c r="U624" s="72"/>
      <c r="AE624" s="4"/>
    </row>
    <row r="625" spans="1:31" ht="14.25" customHeight="1">
      <c r="A625" s="2">
        <v>2305</v>
      </c>
      <c r="B625" s="2" t="s">
        <v>39</v>
      </c>
      <c r="C625" s="2" t="s">
        <v>45</v>
      </c>
      <c r="D625" s="2" t="s">
        <v>32</v>
      </c>
      <c r="E625" s="2" t="s">
        <v>33</v>
      </c>
      <c r="F625" s="2" t="s">
        <v>34</v>
      </c>
      <c r="G625" s="4">
        <v>43526.994872685187</v>
      </c>
      <c r="H625" s="4">
        <v>43531.994872685187</v>
      </c>
      <c r="I625" s="4">
        <v>43530.994872685187</v>
      </c>
      <c r="J625" s="2">
        <v>36</v>
      </c>
      <c r="K625" s="2">
        <v>124</v>
      </c>
      <c r="S625" s="72"/>
      <c r="T625" s="72"/>
      <c r="U625" s="72"/>
      <c r="AE625" s="4"/>
    </row>
    <row r="626" spans="1:31" ht="14.25" customHeight="1">
      <c r="A626" s="2">
        <v>790550</v>
      </c>
      <c r="B626" s="2" t="s">
        <v>36</v>
      </c>
      <c r="C626" s="2" t="s">
        <v>40</v>
      </c>
      <c r="D626" s="2" t="s">
        <v>32</v>
      </c>
      <c r="E626" s="2" t="s">
        <v>38</v>
      </c>
      <c r="F626" s="2" t="s">
        <v>34</v>
      </c>
      <c r="G626" s="4">
        <v>43526.996122685188</v>
      </c>
      <c r="H626" s="4">
        <v>43533.996122685188</v>
      </c>
      <c r="I626" s="4">
        <v>43531.996122685188</v>
      </c>
      <c r="J626" s="2">
        <v>47</v>
      </c>
      <c r="K626" s="2">
        <v>108</v>
      </c>
      <c r="S626" s="72"/>
      <c r="T626" s="72"/>
      <c r="U626" s="72"/>
      <c r="AE626" s="4"/>
    </row>
    <row r="627" spans="1:31" ht="14.25" customHeight="1">
      <c r="A627" s="2">
        <v>78886</v>
      </c>
      <c r="B627" s="2" t="s">
        <v>39</v>
      </c>
      <c r="C627" s="2" t="s">
        <v>31</v>
      </c>
      <c r="D627" s="2" t="s">
        <v>32</v>
      </c>
      <c r="E627" s="2" t="s">
        <v>38</v>
      </c>
      <c r="F627" s="2" t="s">
        <v>34</v>
      </c>
      <c r="G627" s="4">
        <v>43526.998206018521</v>
      </c>
      <c r="H627" s="4">
        <v>43534.998206018521</v>
      </c>
      <c r="I627" s="4">
        <v>43530.998206018521</v>
      </c>
      <c r="J627" s="2">
        <v>31</v>
      </c>
      <c r="K627" s="2">
        <v>121</v>
      </c>
      <c r="S627" s="72"/>
      <c r="T627" s="72"/>
      <c r="U627" s="72"/>
      <c r="AE627" s="4"/>
    </row>
    <row r="628" spans="1:31" ht="14.25" customHeight="1">
      <c r="A628" s="2">
        <v>75558</v>
      </c>
      <c r="B628" s="2" t="s">
        <v>39</v>
      </c>
      <c r="C628" s="2" t="s">
        <v>45</v>
      </c>
      <c r="D628" s="2" t="s">
        <v>32</v>
      </c>
      <c r="E628" s="2" t="s">
        <v>44</v>
      </c>
      <c r="F628" s="2" t="s">
        <v>34</v>
      </c>
      <c r="G628" s="4">
        <v>43527.001192129632</v>
      </c>
      <c r="H628" s="4">
        <v>43533.001192129632</v>
      </c>
      <c r="I628" s="4">
        <v>43532.001192129632</v>
      </c>
      <c r="J628" s="2">
        <v>71</v>
      </c>
      <c r="K628" s="2">
        <v>100</v>
      </c>
      <c r="S628" s="72"/>
      <c r="T628" s="72"/>
      <c r="U628" s="72"/>
      <c r="AE628" s="4"/>
    </row>
    <row r="629" spans="1:31" ht="14.25" customHeight="1">
      <c r="A629" s="2">
        <v>671075</v>
      </c>
      <c r="B629" s="2" t="s">
        <v>39</v>
      </c>
      <c r="C629" s="2" t="s">
        <v>45</v>
      </c>
      <c r="D629" s="2" t="s">
        <v>41</v>
      </c>
      <c r="E629" s="2" t="s">
        <v>33</v>
      </c>
      <c r="F629" s="2" t="s">
        <v>34</v>
      </c>
      <c r="G629" s="4">
        <v>43527.006180555552</v>
      </c>
      <c r="H629" s="4">
        <v>43528.006180555552</v>
      </c>
      <c r="I629" s="4">
        <v>43531.006180555552</v>
      </c>
      <c r="J629" s="2">
        <v>29</v>
      </c>
      <c r="K629" s="2">
        <v>123</v>
      </c>
      <c r="S629" s="72"/>
      <c r="T629" s="72"/>
      <c r="U629" s="72"/>
      <c r="AE629" s="4"/>
    </row>
    <row r="630" spans="1:31" ht="14.25" customHeight="1">
      <c r="A630" s="2">
        <v>391610</v>
      </c>
      <c r="B630" s="2" t="s">
        <v>39</v>
      </c>
      <c r="C630" s="2" t="s">
        <v>37</v>
      </c>
      <c r="D630" s="2" t="s">
        <v>32</v>
      </c>
      <c r="E630" s="2" t="s">
        <v>38</v>
      </c>
      <c r="F630" s="2" t="s">
        <v>34</v>
      </c>
      <c r="G630" s="4">
        <v>43527.007777777777</v>
      </c>
      <c r="H630" s="4">
        <v>43535.007777777777</v>
      </c>
      <c r="I630" s="4">
        <v>43531.007777777777</v>
      </c>
      <c r="J630" s="2">
        <v>50</v>
      </c>
      <c r="K630" s="2">
        <v>105</v>
      </c>
      <c r="S630" s="72"/>
      <c r="T630" s="72"/>
      <c r="U630" s="72"/>
      <c r="AE630" s="4"/>
    </row>
    <row r="631" spans="1:31" ht="14.25" customHeight="1">
      <c r="A631" s="2">
        <v>972311</v>
      </c>
      <c r="B631" s="2" t="s">
        <v>36</v>
      </c>
      <c r="C631" s="2" t="s">
        <v>43</v>
      </c>
      <c r="D631" s="2" t="s">
        <v>32</v>
      </c>
      <c r="E631" s="2" t="s">
        <v>33</v>
      </c>
      <c r="F631" s="2" t="s">
        <v>34</v>
      </c>
      <c r="G631" s="4">
        <v>43527.015868055554</v>
      </c>
      <c r="H631" s="4">
        <v>43531.015868055554</v>
      </c>
      <c r="I631" s="4">
        <v>43533.015868055554</v>
      </c>
      <c r="J631" s="2">
        <v>0</v>
      </c>
      <c r="K631" s="2">
        <v>127</v>
      </c>
      <c r="S631" s="72"/>
      <c r="T631" s="72"/>
      <c r="U631" s="72"/>
      <c r="AE631" s="4"/>
    </row>
    <row r="632" spans="1:31" ht="14.25" customHeight="1">
      <c r="A632" s="2">
        <v>769517</v>
      </c>
      <c r="B632" s="2" t="s">
        <v>46</v>
      </c>
      <c r="C632" s="2" t="s">
        <v>45</v>
      </c>
      <c r="D632" s="2" t="s">
        <v>41</v>
      </c>
      <c r="E632" s="2" t="s">
        <v>33</v>
      </c>
      <c r="F632" s="2" t="s">
        <v>34</v>
      </c>
      <c r="G632" s="4">
        <v>43527.018657407411</v>
      </c>
      <c r="H632" s="4">
        <v>43533.018657407411</v>
      </c>
      <c r="I632" s="4">
        <v>43531.018657407411</v>
      </c>
      <c r="J632" s="2">
        <v>44</v>
      </c>
      <c r="K632" s="2">
        <v>124</v>
      </c>
      <c r="S632" s="72"/>
      <c r="T632" s="72"/>
      <c r="U632" s="72"/>
      <c r="AE632" s="4"/>
    </row>
    <row r="633" spans="1:31" ht="14.25" customHeight="1">
      <c r="A633" s="2">
        <v>724824</v>
      </c>
      <c r="B633" s="2" t="s">
        <v>48</v>
      </c>
      <c r="C633" s="2" t="s">
        <v>43</v>
      </c>
      <c r="D633" s="2" t="s">
        <v>41</v>
      </c>
      <c r="E633" s="2" t="s">
        <v>44</v>
      </c>
      <c r="F633" s="2" t="s">
        <v>34</v>
      </c>
      <c r="G633" s="4">
        <v>43527.0233912037</v>
      </c>
      <c r="H633" s="4">
        <v>43532.0233912037</v>
      </c>
      <c r="I633" s="4">
        <v>43530.0233912037</v>
      </c>
      <c r="J633" s="2">
        <v>77</v>
      </c>
      <c r="K633" s="2">
        <v>101</v>
      </c>
      <c r="S633" s="72"/>
      <c r="T633" s="72"/>
      <c r="U633" s="72"/>
      <c r="AE633" s="4"/>
    </row>
    <row r="634" spans="1:31" ht="14.25" customHeight="1">
      <c r="A634" s="2">
        <v>504420</v>
      </c>
      <c r="B634" s="2" t="s">
        <v>39</v>
      </c>
      <c r="C634" s="2" t="s">
        <v>45</v>
      </c>
      <c r="D634" s="2" t="s">
        <v>41</v>
      </c>
      <c r="E634" s="2" t="s">
        <v>44</v>
      </c>
      <c r="F634" s="2" t="s">
        <v>34</v>
      </c>
      <c r="G634" s="4">
        <v>43527.033692129633</v>
      </c>
      <c r="H634" s="4">
        <v>43532.033692129633</v>
      </c>
      <c r="I634" s="4">
        <v>43534.033692129633</v>
      </c>
      <c r="J634" s="2">
        <v>78</v>
      </c>
      <c r="K634" s="2">
        <v>109</v>
      </c>
      <c r="S634" s="72"/>
      <c r="T634" s="72"/>
      <c r="U634" s="72"/>
      <c r="AE634" s="4"/>
    </row>
    <row r="635" spans="1:31" ht="14.25" customHeight="1">
      <c r="A635" s="2">
        <v>902586</v>
      </c>
      <c r="B635" s="2" t="s">
        <v>42</v>
      </c>
      <c r="C635" s="2" t="s">
        <v>43</v>
      </c>
      <c r="D635" s="2" t="s">
        <v>32</v>
      </c>
      <c r="E635" s="2" t="s">
        <v>44</v>
      </c>
      <c r="F635" s="2" t="s">
        <v>34</v>
      </c>
      <c r="G635" s="4">
        <v>43527.040532407409</v>
      </c>
      <c r="H635" s="4">
        <v>43531.040532407409</v>
      </c>
      <c r="I635" s="4">
        <v>43531.040532407409</v>
      </c>
      <c r="J635" s="2">
        <v>0</v>
      </c>
      <c r="K635" s="2">
        <v>107</v>
      </c>
      <c r="S635" s="72"/>
      <c r="T635" s="72"/>
      <c r="U635" s="72"/>
      <c r="AE635" s="4"/>
    </row>
    <row r="636" spans="1:31" ht="14.25" customHeight="1">
      <c r="A636" s="2">
        <v>266726</v>
      </c>
      <c r="B636" s="2" t="s">
        <v>42</v>
      </c>
      <c r="C636" s="2" t="s">
        <v>37</v>
      </c>
      <c r="D636" s="2" t="s">
        <v>41</v>
      </c>
      <c r="E636" s="2" t="s">
        <v>38</v>
      </c>
      <c r="F636" s="2" t="s">
        <v>34</v>
      </c>
      <c r="G636" s="4">
        <v>43527.041828703703</v>
      </c>
      <c r="H636" s="4">
        <v>43531.041828703703</v>
      </c>
      <c r="I636" s="4">
        <v>43531.041828703703</v>
      </c>
      <c r="J636" s="2">
        <v>49</v>
      </c>
      <c r="K636" s="2">
        <v>113</v>
      </c>
      <c r="S636" s="72"/>
      <c r="T636" s="72"/>
      <c r="U636" s="72"/>
      <c r="AE636" s="4"/>
    </row>
    <row r="637" spans="1:31" ht="14.25" customHeight="1">
      <c r="A637" s="2">
        <v>810603</v>
      </c>
      <c r="B637" s="2" t="s">
        <v>49</v>
      </c>
      <c r="C637" s="2" t="s">
        <v>45</v>
      </c>
      <c r="D637" s="2" t="s">
        <v>32</v>
      </c>
      <c r="E637" s="2" t="s">
        <v>33</v>
      </c>
      <c r="F637" s="2" t="s">
        <v>34</v>
      </c>
      <c r="G637" s="4">
        <v>43527.042048611111</v>
      </c>
      <c r="H637" s="4">
        <v>43529.042048611111</v>
      </c>
      <c r="I637" s="4">
        <v>43532.042048611111</v>
      </c>
      <c r="J637" s="2">
        <v>50</v>
      </c>
      <c r="K637" s="2">
        <v>129</v>
      </c>
      <c r="S637" s="72"/>
      <c r="T637" s="72"/>
      <c r="U637" s="72"/>
      <c r="AE637" s="4"/>
    </row>
    <row r="638" spans="1:31" ht="14.25" customHeight="1">
      <c r="A638" s="2">
        <v>177835</v>
      </c>
      <c r="B638" s="2" t="s">
        <v>36</v>
      </c>
      <c r="C638" s="2" t="s">
        <v>40</v>
      </c>
      <c r="D638" s="2" t="s">
        <v>41</v>
      </c>
      <c r="E638" s="2" t="s">
        <v>33</v>
      </c>
      <c r="F638" s="2" t="s">
        <v>34</v>
      </c>
      <c r="G638" s="4">
        <v>43527.042453703703</v>
      </c>
      <c r="H638" s="4">
        <v>43528.042453703703</v>
      </c>
      <c r="I638" s="4">
        <v>43531.042453703703</v>
      </c>
      <c r="J638" s="2">
        <v>40</v>
      </c>
      <c r="K638" s="2">
        <v>112</v>
      </c>
      <c r="S638" s="72"/>
      <c r="T638" s="72"/>
      <c r="U638" s="72"/>
      <c r="AE638" s="4"/>
    </row>
    <row r="639" spans="1:31" ht="14.25" customHeight="1">
      <c r="A639" s="2">
        <v>322565</v>
      </c>
      <c r="B639" s="2" t="s">
        <v>39</v>
      </c>
      <c r="C639" s="2" t="s">
        <v>45</v>
      </c>
      <c r="D639" s="2" t="s">
        <v>32</v>
      </c>
      <c r="E639" s="2" t="s">
        <v>33</v>
      </c>
      <c r="F639" s="2" t="s">
        <v>34</v>
      </c>
      <c r="G639" s="4">
        <v>43527.048842592594</v>
      </c>
      <c r="H639" s="4">
        <v>43530.048842592594</v>
      </c>
      <c r="I639" s="4">
        <v>43533.048842592594</v>
      </c>
      <c r="J639" s="2">
        <v>42</v>
      </c>
      <c r="K639" s="2">
        <v>121</v>
      </c>
      <c r="S639" s="72"/>
      <c r="T639" s="72"/>
      <c r="U639" s="72"/>
      <c r="AE639" s="4"/>
    </row>
    <row r="640" spans="1:31" ht="14.25" customHeight="1">
      <c r="A640" s="2">
        <v>764120</v>
      </c>
      <c r="B640" s="2" t="s">
        <v>30</v>
      </c>
      <c r="C640" s="2" t="s">
        <v>45</v>
      </c>
      <c r="D640" s="2" t="s">
        <v>41</v>
      </c>
      <c r="E640" s="2" t="s">
        <v>44</v>
      </c>
      <c r="F640" s="2" t="s">
        <v>34</v>
      </c>
      <c r="G640" s="4">
        <v>43527.052708333336</v>
      </c>
      <c r="H640" s="4">
        <v>43532.052708333336</v>
      </c>
      <c r="I640" s="4">
        <v>43534.052708333336</v>
      </c>
      <c r="J640" s="2">
        <v>30</v>
      </c>
      <c r="K640" s="2">
        <v>124</v>
      </c>
      <c r="S640" s="72"/>
      <c r="T640" s="72"/>
      <c r="U640" s="72"/>
      <c r="AE640" s="4"/>
    </row>
    <row r="641" spans="1:31" ht="14.25" customHeight="1">
      <c r="A641" s="2">
        <v>512494</v>
      </c>
      <c r="B641" s="2" t="s">
        <v>36</v>
      </c>
      <c r="C641" s="2" t="s">
        <v>45</v>
      </c>
      <c r="D641" s="2" t="s">
        <v>32</v>
      </c>
      <c r="E641" s="2" t="s">
        <v>44</v>
      </c>
      <c r="F641" s="2" t="s">
        <v>34</v>
      </c>
      <c r="G641" s="4">
        <v>43527.060069444444</v>
      </c>
      <c r="H641" s="4">
        <v>43534.060069444444</v>
      </c>
      <c r="I641" s="4">
        <v>43533.060069444444</v>
      </c>
      <c r="J641" s="2">
        <v>71</v>
      </c>
      <c r="K641" s="2">
        <v>107</v>
      </c>
      <c r="S641" s="72"/>
      <c r="T641" s="72"/>
      <c r="U641" s="72"/>
      <c r="AE641" s="4"/>
    </row>
    <row r="642" spans="1:31" ht="14.25" customHeight="1">
      <c r="A642" s="2">
        <v>632690</v>
      </c>
      <c r="B642" s="2" t="s">
        <v>42</v>
      </c>
      <c r="C642" s="2" t="s">
        <v>43</v>
      </c>
      <c r="D642" s="2" t="s">
        <v>32</v>
      </c>
      <c r="E642" s="2" t="s">
        <v>38</v>
      </c>
      <c r="F642" s="2" t="s">
        <v>34</v>
      </c>
      <c r="G642" s="4">
        <v>43527.065925925926</v>
      </c>
      <c r="H642" s="4">
        <v>43532.065925925926</v>
      </c>
      <c r="I642" s="4">
        <v>43533.065925925926</v>
      </c>
      <c r="J642" s="2">
        <v>0</v>
      </c>
      <c r="K642" s="2">
        <v>129</v>
      </c>
      <c r="S642" s="72"/>
      <c r="T642" s="72"/>
      <c r="U642" s="72"/>
      <c r="AE642" s="4"/>
    </row>
    <row r="643" spans="1:31" ht="14.25" customHeight="1">
      <c r="A643" s="2">
        <v>420969</v>
      </c>
      <c r="B643" s="2" t="s">
        <v>36</v>
      </c>
      <c r="C643" s="2" t="s">
        <v>37</v>
      </c>
      <c r="D643" s="2" t="s">
        <v>41</v>
      </c>
      <c r="E643" s="2" t="s">
        <v>44</v>
      </c>
      <c r="F643" s="2" t="s">
        <v>34</v>
      </c>
      <c r="G643" s="4">
        <v>43527.071712962963</v>
      </c>
      <c r="H643" s="4">
        <v>43530.071712962963</v>
      </c>
      <c r="I643" s="4">
        <v>43532.071712962963</v>
      </c>
      <c r="J643" s="2">
        <v>76</v>
      </c>
      <c r="K643" s="2">
        <v>91</v>
      </c>
      <c r="S643" s="72"/>
      <c r="T643" s="72"/>
      <c r="U643" s="72"/>
      <c r="AE643" s="4"/>
    </row>
    <row r="644" spans="1:31" ht="14.25" customHeight="1">
      <c r="A644" s="2">
        <v>424689</v>
      </c>
      <c r="B644" s="2" t="s">
        <v>36</v>
      </c>
      <c r="C644" s="2" t="s">
        <v>45</v>
      </c>
      <c r="D644" s="2" t="s">
        <v>41</v>
      </c>
      <c r="E644" s="2" t="s">
        <v>33</v>
      </c>
      <c r="F644" s="2" t="s">
        <v>34</v>
      </c>
      <c r="G644" s="4">
        <v>43527.07545138889</v>
      </c>
      <c r="H644" s="4">
        <v>43529.07545138889</v>
      </c>
      <c r="I644" s="4">
        <v>43530.07545138889</v>
      </c>
      <c r="J644" s="2">
        <v>33</v>
      </c>
      <c r="K644" s="2">
        <v>124</v>
      </c>
      <c r="S644" s="72"/>
      <c r="T644" s="72"/>
      <c r="U644" s="72"/>
      <c r="AE644" s="4"/>
    </row>
    <row r="645" spans="1:31" ht="14.25" customHeight="1">
      <c r="A645" s="2">
        <v>346152</v>
      </c>
      <c r="B645" s="2" t="s">
        <v>39</v>
      </c>
      <c r="C645" s="2" t="s">
        <v>37</v>
      </c>
      <c r="D645" s="2" t="s">
        <v>32</v>
      </c>
      <c r="E645" s="2" t="s">
        <v>44</v>
      </c>
      <c r="F645" s="2" t="s">
        <v>34</v>
      </c>
      <c r="G645" s="4">
        <v>43527.080891203703</v>
      </c>
      <c r="H645" s="4">
        <v>43532.080891203703</v>
      </c>
      <c r="I645" s="4">
        <v>43533.080891203703</v>
      </c>
      <c r="J645" s="2">
        <v>66</v>
      </c>
      <c r="K645" s="2">
        <v>88</v>
      </c>
      <c r="S645" s="72"/>
      <c r="T645" s="72"/>
      <c r="U645" s="72"/>
      <c r="AE645" s="4"/>
    </row>
    <row r="646" spans="1:31" ht="14.25" customHeight="1">
      <c r="A646" s="2">
        <v>403329</v>
      </c>
      <c r="B646" s="2" t="s">
        <v>49</v>
      </c>
      <c r="C646" s="2" t="s">
        <v>31</v>
      </c>
      <c r="D646" s="2" t="s">
        <v>41</v>
      </c>
      <c r="E646" s="2" t="s">
        <v>33</v>
      </c>
      <c r="F646" s="2" t="s">
        <v>34</v>
      </c>
      <c r="G646" s="4">
        <v>43527.082858796297</v>
      </c>
      <c r="H646" s="4">
        <v>43531.082858796297</v>
      </c>
      <c r="I646" s="4">
        <v>43530.082858796297</v>
      </c>
      <c r="J646" s="2">
        <v>0</v>
      </c>
      <c r="K646" s="2">
        <v>121</v>
      </c>
      <c r="S646" s="72"/>
      <c r="T646" s="72"/>
      <c r="U646" s="72"/>
      <c r="AE646" s="4"/>
    </row>
    <row r="647" spans="1:31" ht="14.25" customHeight="1">
      <c r="A647" s="2">
        <v>19112</v>
      </c>
      <c r="B647" s="2" t="s">
        <v>39</v>
      </c>
      <c r="C647" s="2" t="s">
        <v>31</v>
      </c>
      <c r="D647" s="2" t="s">
        <v>32</v>
      </c>
      <c r="E647" s="2" t="s">
        <v>44</v>
      </c>
      <c r="F647" s="2" t="s">
        <v>34</v>
      </c>
      <c r="G647" s="4">
        <v>43527.090046296296</v>
      </c>
      <c r="H647" s="4">
        <v>43533.090046296296</v>
      </c>
      <c r="I647" s="4">
        <v>43534.090046296296</v>
      </c>
      <c r="J647" s="2">
        <v>48</v>
      </c>
      <c r="K647" s="2">
        <v>121</v>
      </c>
      <c r="S647" s="72"/>
      <c r="T647" s="72"/>
      <c r="U647" s="72"/>
      <c r="AE647" s="4"/>
    </row>
    <row r="648" spans="1:31" ht="14.25" customHeight="1">
      <c r="A648" s="2">
        <v>958908</v>
      </c>
      <c r="B648" s="2" t="s">
        <v>39</v>
      </c>
      <c r="C648" s="2" t="s">
        <v>37</v>
      </c>
      <c r="D648" s="2" t="s">
        <v>32</v>
      </c>
      <c r="E648" s="2" t="s">
        <v>44</v>
      </c>
      <c r="F648" s="2" t="s">
        <v>34</v>
      </c>
      <c r="G648" s="4">
        <v>43527.091273148151</v>
      </c>
      <c r="H648" s="4">
        <v>43527.091273148151</v>
      </c>
      <c r="I648" s="4">
        <v>43534.091273148151</v>
      </c>
      <c r="J648" s="2">
        <v>46</v>
      </c>
      <c r="K648" s="2">
        <v>112</v>
      </c>
      <c r="S648" s="72"/>
      <c r="T648" s="72"/>
      <c r="U648" s="72"/>
      <c r="AE648" s="4"/>
    </row>
    <row r="649" spans="1:31" ht="14.25" customHeight="1">
      <c r="A649" s="2">
        <v>39130</v>
      </c>
      <c r="B649" s="2" t="s">
        <v>36</v>
      </c>
      <c r="C649" s="2" t="s">
        <v>45</v>
      </c>
      <c r="D649" s="2" t="s">
        <v>32</v>
      </c>
      <c r="E649" s="2" t="s">
        <v>38</v>
      </c>
      <c r="F649" s="2" t="s">
        <v>34</v>
      </c>
      <c r="G649" s="4">
        <v>43527.09516203704</v>
      </c>
      <c r="H649" s="4">
        <v>43530.09516203704</v>
      </c>
      <c r="I649" s="4">
        <v>43534.09516203704</v>
      </c>
      <c r="J649" s="2">
        <v>9999</v>
      </c>
      <c r="K649" s="2">
        <v>128</v>
      </c>
      <c r="S649" s="72"/>
      <c r="T649" s="72"/>
      <c r="U649" s="72"/>
      <c r="AE649" s="4"/>
    </row>
    <row r="650" spans="1:31" ht="14.25" customHeight="1">
      <c r="A650" s="2">
        <v>195198</v>
      </c>
      <c r="B650" s="2" t="s">
        <v>36</v>
      </c>
      <c r="C650" s="2" t="s">
        <v>31</v>
      </c>
      <c r="D650" s="2" t="s">
        <v>41</v>
      </c>
      <c r="E650" s="2" t="s">
        <v>44</v>
      </c>
      <c r="F650" s="2" t="s">
        <v>34</v>
      </c>
      <c r="G650" s="4">
        <v>43527.096435185187</v>
      </c>
      <c r="H650" s="4">
        <v>43527.096435185187</v>
      </c>
      <c r="I650" s="4">
        <v>43532.096435185187</v>
      </c>
      <c r="J650" s="2">
        <v>0</v>
      </c>
      <c r="K650" s="2">
        <v>109</v>
      </c>
      <c r="S650" s="72"/>
      <c r="T650" s="72"/>
      <c r="U650" s="72"/>
      <c r="AE650" s="4"/>
    </row>
    <row r="651" spans="1:31" ht="14.25" customHeight="1">
      <c r="A651" s="2">
        <v>706935</v>
      </c>
      <c r="B651" s="2" t="s">
        <v>47</v>
      </c>
      <c r="C651" s="2" t="s">
        <v>37</v>
      </c>
      <c r="D651" s="2" t="s">
        <v>32</v>
      </c>
      <c r="E651" s="2" t="s">
        <v>33</v>
      </c>
      <c r="F651" s="2" t="s">
        <v>34</v>
      </c>
      <c r="G651" s="4">
        <v>43527.106736111113</v>
      </c>
      <c r="H651" s="4">
        <v>43534.106736111113</v>
      </c>
      <c r="I651" s="4">
        <v>43530.106736111113</v>
      </c>
      <c r="J651" s="2">
        <v>36</v>
      </c>
      <c r="K651" s="2">
        <v>110</v>
      </c>
      <c r="S651" s="72"/>
      <c r="T651" s="72"/>
      <c r="U651" s="72"/>
      <c r="AE651" s="4"/>
    </row>
    <row r="652" spans="1:31" ht="14.25" customHeight="1">
      <c r="A652" s="2">
        <v>573062</v>
      </c>
      <c r="B652" s="2" t="s">
        <v>36</v>
      </c>
      <c r="C652" s="2" t="s">
        <v>31</v>
      </c>
      <c r="D652" s="2" t="s">
        <v>41</v>
      </c>
      <c r="E652" s="2" t="s">
        <v>44</v>
      </c>
      <c r="F652" s="2" t="s">
        <v>34</v>
      </c>
      <c r="G652" s="4">
        <v>43527.10732638889</v>
      </c>
      <c r="H652" s="4">
        <v>43530.10732638889</v>
      </c>
      <c r="I652" s="4">
        <v>43533.10732638889</v>
      </c>
      <c r="J652" s="2">
        <v>0</v>
      </c>
      <c r="K652" s="2">
        <v>102</v>
      </c>
      <c r="S652" s="72"/>
      <c r="T652" s="72"/>
      <c r="U652" s="72"/>
      <c r="AE652" s="4"/>
    </row>
    <row r="653" spans="1:31" ht="14.25" customHeight="1">
      <c r="A653" s="2">
        <v>101321</v>
      </c>
      <c r="B653" s="2" t="s">
        <v>39</v>
      </c>
      <c r="C653" s="2" t="s">
        <v>43</v>
      </c>
      <c r="D653" s="2" t="s">
        <v>41</v>
      </c>
      <c r="E653" s="2" t="s">
        <v>33</v>
      </c>
      <c r="F653" s="2" t="s">
        <v>34</v>
      </c>
      <c r="G653" s="4">
        <v>43527.108368055553</v>
      </c>
      <c r="H653" s="4">
        <v>43536.108368055553</v>
      </c>
      <c r="I653" s="4">
        <v>43530.108368055553</v>
      </c>
      <c r="J653" s="2">
        <v>36</v>
      </c>
      <c r="K653" s="2">
        <v>125</v>
      </c>
      <c r="S653" s="72"/>
      <c r="T653" s="72"/>
      <c r="U653" s="72"/>
      <c r="AE653" s="4"/>
    </row>
    <row r="654" spans="1:31" ht="14.25" customHeight="1">
      <c r="A654" s="2">
        <v>605514</v>
      </c>
      <c r="B654" s="2" t="s">
        <v>42</v>
      </c>
      <c r="C654" s="2" t="s">
        <v>45</v>
      </c>
      <c r="D654" s="2" t="s">
        <v>32</v>
      </c>
      <c r="E654" s="2" t="s">
        <v>38</v>
      </c>
      <c r="F654" s="2" t="s">
        <v>34</v>
      </c>
      <c r="G654" s="4">
        <v>43527.109363425923</v>
      </c>
      <c r="H654" s="4">
        <v>43531.109363425923</v>
      </c>
      <c r="I654" s="4">
        <v>43533.109363425923</v>
      </c>
      <c r="J654" s="2">
        <v>31</v>
      </c>
      <c r="K654" s="2">
        <v>123</v>
      </c>
      <c r="S654" s="72"/>
      <c r="T654" s="72"/>
      <c r="U654" s="72"/>
      <c r="AE654" s="4"/>
    </row>
    <row r="655" spans="1:31" ht="14.25" customHeight="1">
      <c r="A655" s="2">
        <v>123215</v>
      </c>
      <c r="B655" s="2" t="s">
        <v>46</v>
      </c>
      <c r="C655" s="2" t="s">
        <v>31</v>
      </c>
      <c r="D655" s="2" t="s">
        <v>32</v>
      </c>
      <c r="E655" s="2" t="s">
        <v>33</v>
      </c>
      <c r="F655" s="2" t="s">
        <v>34</v>
      </c>
      <c r="G655" s="4">
        <v>43527.118437500001</v>
      </c>
      <c r="H655" s="4">
        <v>43536.118437500001</v>
      </c>
      <c r="I655" s="4">
        <v>43531.118437500001</v>
      </c>
      <c r="J655" s="2">
        <v>32</v>
      </c>
      <c r="K655" s="2">
        <v>124</v>
      </c>
      <c r="S655" s="72"/>
      <c r="T655" s="72"/>
      <c r="U655" s="72"/>
      <c r="AE655" s="4"/>
    </row>
    <row r="656" spans="1:31" ht="14.25" customHeight="1">
      <c r="A656" s="2">
        <v>234385</v>
      </c>
      <c r="B656" s="2" t="s">
        <v>47</v>
      </c>
      <c r="C656" s="2" t="s">
        <v>31</v>
      </c>
      <c r="D656" s="2" t="s">
        <v>41</v>
      </c>
      <c r="E656" s="2" t="s">
        <v>33</v>
      </c>
      <c r="F656" s="2" t="s">
        <v>34</v>
      </c>
      <c r="G656" s="4">
        <v>43527.125821759262</v>
      </c>
      <c r="H656" s="4">
        <v>43529.125821759262</v>
      </c>
      <c r="I656" s="4">
        <v>43532.125821759262</v>
      </c>
      <c r="J656" s="2">
        <v>0</v>
      </c>
      <c r="K656" s="2">
        <v>125</v>
      </c>
      <c r="S656" s="72"/>
      <c r="T656" s="72"/>
      <c r="U656" s="72"/>
      <c r="AE656" s="4"/>
    </row>
    <row r="657" spans="1:31" ht="14.25" customHeight="1">
      <c r="A657" s="2">
        <v>587937</v>
      </c>
      <c r="B657" s="2" t="s">
        <v>30</v>
      </c>
      <c r="C657" s="2" t="s">
        <v>37</v>
      </c>
      <c r="D657" s="2" t="s">
        <v>41</v>
      </c>
      <c r="E657" s="2" t="s">
        <v>44</v>
      </c>
      <c r="F657" s="2" t="s">
        <v>34</v>
      </c>
      <c r="G657" s="4">
        <v>43527.139305555553</v>
      </c>
      <c r="H657" s="4">
        <v>43527.139305555553</v>
      </c>
      <c r="I657" s="4">
        <v>43532.139305555553</v>
      </c>
      <c r="J657" s="2">
        <v>71</v>
      </c>
      <c r="K657" s="2">
        <v>87</v>
      </c>
      <c r="S657" s="72"/>
      <c r="T657" s="72"/>
      <c r="U657" s="72"/>
      <c r="AE657" s="4"/>
    </row>
    <row r="658" spans="1:31" ht="14.25" customHeight="1">
      <c r="A658" s="2">
        <v>750050</v>
      </c>
      <c r="B658" s="2" t="s">
        <v>36</v>
      </c>
      <c r="C658" s="2" t="s">
        <v>31</v>
      </c>
      <c r="D658" s="2" t="s">
        <v>41</v>
      </c>
      <c r="E658" s="2" t="s">
        <v>44</v>
      </c>
      <c r="F658" s="2" t="s">
        <v>34</v>
      </c>
      <c r="G658" s="4">
        <v>43527.147094907406</v>
      </c>
      <c r="H658" s="4">
        <v>43530.147094907406</v>
      </c>
      <c r="I658" s="4">
        <v>43530.147094907406</v>
      </c>
      <c r="J658" s="2">
        <v>0</v>
      </c>
      <c r="K658" s="2">
        <v>104</v>
      </c>
      <c r="S658" s="72"/>
      <c r="T658" s="72"/>
      <c r="U658" s="72"/>
      <c r="AE658" s="4"/>
    </row>
    <row r="659" spans="1:31" ht="14.25" customHeight="1">
      <c r="A659" s="2">
        <v>49247</v>
      </c>
      <c r="B659" s="2" t="s">
        <v>30</v>
      </c>
      <c r="C659" s="2" t="s">
        <v>31</v>
      </c>
      <c r="D659" s="2" t="s">
        <v>41</v>
      </c>
      <c r="E659" s="2" t="s">
        <v>33</v>
      </c>
      <c r="F659" s="2" t="s">
        <v>34</v>
      </c>
      <c r="G659" s="4">
        <v>43527.147928240738</v>
      </c>
      <c r="H659" s="4">
        <v>43529.147928240738</v>
      </c>
      <c r="I659" s="4">
        <v>43533.147928240738</v>
      </c>
      <c r="J659" s="2">
        <v>0</v>
      </c>
      <c r="K659" s="2">
        <v>126</v>
      </c>
      <c r="S659" s="72"/>
      <c r="T659" s="72"/>
      <c r="U659" s="72"/>
      <c r="AE659" s="4"/>
    </row>
    <row r="660" spans="1:31" ht="14.25" customHeight="1">
      <c r="A660" s="2">
        <v>895585</v>
      </c>
      <c r="B660" s="2" t="s">
        <v>36</v>
      </c>
      <c r="C660" s="2" t="s">
        <v>31</v>
      </c>
      <c r="D660" s="2" t="s">
        <v>41</v>
      </c>
      <c r="E660" s="2" t="s">
        <v>33</v>
      </c>
      <c r="F660" s="2" t="s">
        <v>34</v>
      </c>
      <c r="G660" s="4">
        <v>43527.149421296293</v>
      </c>
      <c r="H660" s="4">
        <v>43533.149421296293</v>
      </c>
      <c r="I660" s="4">
        <v>43531.149421296293</v>
      </c>
      <c r="J660" s="2">
        <v>0</v>
      </c>
      <c r="K660" s="2">
        <v>121</v>
      </c>
      <c r="S660" s="72"/>
      <c r="T660" s="72"/>
      <c r="U660" s="72"/>
      <c r="AE660" s="4"/>
    </row>
    <row r="661" spans="1:31" ht="14.25" customHeight="1">
      <c r="A661" s="2">
        <v>505374</v>
      </c>
      <c r="B661" s="2" t="s">
        <v>39</v>
      </c>
      <c r="C661" s="2" t="s">
        <v>37</v>
      </c>
      <c r="D661" s="2" t="s">
        <v>32</v>
      </c>
      <c r="E661" s="2" t="s">
        <v>38</v>
      </c>
      <c r="F661" s="2" t="s">
        <v>34</v>
      </c>
      <c r="G661" s="4">
        <v>43527.159166666665</v>
      </c>
      <c r="H661" s="4">
        <v>43531.159166666665</v>
      </c>
      <c r="I661" s="4">
        <v>43530.159166666665</v>
      </c>
      <c r="J661" s="2">
        <v>40</v>
      </c>
      <c r="K661" s="2">
        <v>110</v>
      </c>
      <c r="S661" s="72"/>
      <c r="T661" s="72"/>
      <c r="U661" s="72"/>
      <c r="AE661" s="4"/>
    </row>
    <row r="662" spans="1:31" ht="14.25" customHeight="1">
      <c r="A662" s="2">
        <v>902673</v>
      </c>
      <c r="B662" s="2" t="s">
        <v>36</v>
      </c>
      <c r="C662" s="2" t="s">
        <v>43</v>
      </c>
      <c r="D662" s="2" t="s">
        <v>32</v>
      </c>
      <c r="E662" s="2" t="s">
        <v>33</v>
      </c>
      <c r="F662" s="2" t="s">
        <v>34</v>
      </c>
      <c r="G662" s="4">
        <v>43527.159699074073</v>
      </c>
      <c r="H662" s="4">
        <v>43529.159699074073</v>
      </c>
      <c r="I662" s="4">
        <v>43531.159699074073</v>
      </c>
      <c r="J662" s="2">
        <v>0</v>
      </c>
      <c r="K662" s="2">
        <v>122</v>
      </c>
      <c r="S662" s="72"/>
      <c r="T662" s="72"/>
      <c r="U662" s="72"/>
      <c r="AE662" s="4"/>
    </row>
    <row r="663" spans="1:31" ht="14.25" customHeight="1">
      <c r="A663" s="2">
        <v>505350</v>
      </c>
      <c r="B663" s="2" t="s">
        <v>39</v>
      </c>
      <c r="C663" s="2" t="s">
        <v>31</v>
      </c>
      <c r="D663" s="2" t="s">
        <v>32</v>
      </c>
      <c r="E663" s="2" t="s">
        <v>38</v>
      </c>
      <c r="F663" s="2" t="s">
        <v>34</v>
      </c>
      <c r="G663" s="4">
        <v>43527.160393518519</v>
      </c>
      <c r="H663" s="4">
        <v>43532.160393518519</v>
      </c>
      <c r="I663" s="4">
        <v>43531.160393518519</v>
      </c>
      <c r="J663" s="2">
        <v>35</v>
      </c>
      <c r="K663" s="2">
        <v>124</v>
      </c>
      <c r="S663" s="72"/>
      <c r="T663" s="72"/>
      <c r="U663" s="72"/>
      <c r="AE663" s="4"/>
    </row>
    <row r="664" spans="1:31" ht="14.25" customHeight="1">
      <c r="A664" s="2">
        <v>354545</v>
      </c>
      <c r="B664" s="2" t="s">
        <v>39</v>
      </c>
      <c r="C664" s="2" t="s">
        <v>40</v>
      </c>
      <c r="D664" s="2" t="s">
        <v>41</v>
      </c>
      <c r="E664" s="2" t="s">
        <v>33</v>
      </c>
      <c r="F664" s="2" t="s">
        <v>34</v>
      </c>
      <c r="G664" s="4">
        <v>43527.160520833335</v>
      </c>
      <c r="H664" s="4">
        <v>43533.160520833335</v>
      </c>
      <c r="I664" s="4">
        <v>43531.160520833335</v>
      </c>
      <c r="J664" s="2">
        <v>35</v>
      </c>
      <c r="K664" s="2">
        <v>111</v>
      </c>
      <c r="S664" s="72"/>
      <c r="T664" s="72"/>
      <c r="U664" s="72"/>
      <c r="AE664" s="4"/>
    </row>
    <row r="665" spans="1:31" ht="14.25" customHeight="1">
      <c r="A665" s="2">
        <v>641698</v>
      </c>
      <c r="B665" s="2" t="s">
        <v>36</v>
      </c>
      <c r="C665" s="2" t="s">
        <v>45</v>
      </c>
      <c r="D665" s="2" t="s">
        <v>32</v>
      </c>
      <c r="E665" s="2" t="s">
        <v>38</v>
      </c>
      <c r="F665" s="2" t="s">
        <v>34</v>
      </c>
      <c r="G665" s="4">
        <v>43527.165185185186</v>
      </c>
      <c r="H665" s="4">
        <v>43533.165185185186</v>
      </c>
      <c r="I665" s="4">
        <v>43532.165185185186</v>
      </c>
      <c r="J665" s="2">
        <v>40</v>
      </c>
      <c r="K665" s="2">
        <v>123</v>
      </c>
      <c r="S665" s="72"/>
      <c r="T665" s="72"/>
      <c r="U665" s="72"/>
      <c r="AE665" s="4"/>
    </row>
    <row r="666" spans="1:31" ht="14.25" customHeight="1">
      <c r="A666" s="2">
        <v>897125</v>
      </c>
      <c r="B666" s="2" t="s">
        <v>48</v>
      </c>
      <c r="C666" s="2" t="s">
        <v>37</v>
      </c>
      <c r="D666" s="2" t="s">
        <v>32</v>
      </c>
      <c r="E666" s="2" t="s">
        <v>44</v>
      </c>
      <c r="F666" s="2" t="s">
        <v>34</v>
      </c>
      <c r="G666" s="4">
        <v>43527.169675925928</v>
      </c>
      <c r="H666" s="4">
        <v>43530.169675925928</v>
      </c>
      <c r="I666" s="4">
        <v>43532.169675925928</v>
      </c>
      <c r="J666" s="2">
        <v>65</v>
      </c>
      <c r="K666" s="2">
        <v>87</v>
      </c>
      <c r="S666" s="72"/>
      <c r="T666" s="72"/>
      <c r="U666" s="72"/>
      <c r="AE666" s="4"/>
    </row>
    <row r="667" spans="1:31" ht="14.25" customHeight="1">
      <c r="A667" s="2">
        <v>866387</v>
      </c>
      <c r="B667" s="2" t="s">
        <v>36</v>
      </c>
      <c r="C667" s="2" t="s">
        <v>45</v>
      </c>
      <c r="D667" s="2" t="s">
        <v>32</v>
      </c>
      <c r="E667" s="2" t="s">
        <v>44</v>
      </c>
      <c r="F667" s="2" t="s">
        <v>34</v>
      </c>
      <c r="G667" s="4">
        <v>43527.17355324074</v>
      </c>
      <c r="H667" s="4">
        <v>43534.17355324074</v>
      </c>
      <c r="I667" s="4">
        <v>43530.17355324074</v>
      </c>
      <c r="J667" s="2">
        <v>67</v>
      </c>
      <c r="K667" s="2">
        <v>104</v>
      </c>
      <c r="S667" s="72"/>
      <c r="T667" s="72"/>
      <c r="U667" s="72"/>
      <c r="AE667" s="4"/>
    </row>
    <row r="668" spans="1:31" ht="14.25" customHeight="1">
      <c r="A668" s="2">
        <v>868986</v>
      </c>
      <c r="B668" s="2" t="s">
        <v>36</v>
      </c>
      <c r="C668" s="2" t="s">
        <v>40</v>
      </c>
      <c r="D668" s="2" t="s">
        <v>41</v>
      </c>
      <c r="E668" s="2" t="s">
        <v>38</v>
      </c>
      <c r="F668" s="2" t="s">
        <v>34</v>
      </c>
      <c r="G668" s="4">
        <v>43527.174016203702</v>
      </c>
      <c r="H668" s="4">
        <v>43532.174016203702</v>
      </c>
      <c r="I668" s="4">
        <v>43532.174016203702</v>
      </c>
      <c r="J668" s="2">
        <v>38</v>
      </c>
      <c r="K668" s="2">
        <v>110</v>
      </c>
      <c r="S668" s="72"/>
      <c r="T668" s="72"/>
      <c r="U668" s="72"/>
      <c r="AE668" s="4"/>
    </row>
    <row r="669" spans="1:31" ht="14.25" customHeight="1">
      <c r="A669" s="2">
        <v>206665</v>
      </c>
      <c r="B669" s="2" t="s">
        <v>47</v>
      </c>
      <c r="C669" s="2" t="s">
        <v>37</v>
      </c>
      <c r="D669" s="2" t="s">
        <v>32</v>
      </c>
      <c r="E669" s="2" t="s">
        <v>33</v>
      </c>
      <c r="F669" s="2" t="s">
        <v>34</v>
      </c>
      <c r="G669" s="4">
        <v>43527.176655092589</v>
      </c>
      <c r="H669" s="4">
        <v>43532.176655092589</v>
      </c>
      <c r="I669" s="4">
        <v>43532.176655092589</v>
      </c>
      <c r="J669" s="2">
        <v>39</v>
      </c>
      <c r="K669" s="2">
        <v>113</v>
      </c>
      <c r="S669" s="72"/>
      <c r="T669" s="72"/>
      <c r="U669" s="72"/>
      <c r="AE669" s="4"/>
    </row>
    <row r="670" spans="1:31" ht="14.25" customHeight="1">
      <c r="A670" s="2">
        <v>101828</v>
      </c>
      <c r="B670" s="2" t="s">
        <v>47</v>
      </c>
      <c r="C670" s="2" t="s">
        <v>43</v>
      </c>
      <c r="D670" s="2" t="s">
        <v>32</v>
      </c>
      <c r="E670" s="2" t="s">
        <v>44</v>
      </c>
      <c r="F670" s="2" t="s">
        <v>34</v>
      </c>
      <c r="G670" s="4">
        <v>43527.179363425923</v>
      </c>
      <c r="H670" s="4">
        <v>43530.179363425923</v>
      </c>
      <c r="I670" s="4">
        <v>43531.179363425923</v>
      </c>
      <c r="J670" s="2">
        <v>0</v>
      </c>
      <c r="K670" s="2">
        <v>121</v>
      </c>
      <c r="S670" s="72"/>
      <c r="T670" s="72"/>
      <c r="U670" s="72"/>
      <c r="AE670" s="4"/>
    </row>
    <row r="671" spans="1:31" ht="14.25" customHeight="1">
      <c r="A671" s="2">
        <v>308089</v>
      </c>
      <c r="B671" s="2" t="s">
        <v>30</v>
      </c>
      <c r="C671" s="2" t="s">
        <v>31</v>
      </c>
      <c r="D671" s="2" t="s">
        <v>41</v>
      </c>
      <c r="E671" s="2" t="s">
        <v>33</v>
      </c>
      <c r="F671" s="2" t="s">
        <v>34</v>
      </c>
      <c r="G671" s="4">
        <v>43527.184525462966</v>
      </c>
      <c r="H671" s="4">
        <v>43533.184525462966</v>
      </c>
      <c r="I671" s="4">
        <v>43530.184525462966</v>
      </c>
      <c r="J671" s="2">
        <v>0</v>
      </c>
      <c r="K671" s="2">
        <v>126</v>
      </c>
      <c r="S671" s="72"/>
      <c r="T671" s="72"/>
      <c r="U671" s="72"/>
      <c r="AE671" s="4"/>
    </row>
    <row r="672" spans="1:31" ht="14.25" customHeight="1">
      <c r="A672" s="2">
        <v>676675</v>
      </c>
      <c r="B672" s="2" t="s">
        <v>30</v>
      </c>
      <c r="C672" s="2" t="s">
        <v>43</v>
      </c>
      <c r="D672" s="2" t="s">
        <v>32</v>
      </c>
      <c r="E672" s="2" t="s">
        <v>33</v>
      </c>
      <c r="F672" s="2" t="s">
        <v>34</v>
      </c>
      <c r="G672" s="4">
        <v>43527.186215277776</v>
      </c>
      <c r="H672" s="4">
        <v>43531.186215277776</v>
      </c>
      <c r="I672" s="4">
        <v>43532.186215277776</v>
      </c>
      <c r="J672" s="2">
        <v>0</v>
      </c>
      <c r="K672" s="2">
        <v>130</v>
      </c>
      <c r="S672" s="72"/>
      <c r="T672" s="72"/>
      <c r="U672" s="72"/>
      <c r="AE672" s="4"/>
    </row>
    <row r="673" spans="1:31" ht="14.25" customHeight="1">
      <c r="A673" s="2">
        <v>506060</v>
      </c>
      <c r="B673" s="2" t="s">
        <v>39</v>
      </c>
      <c r="C673" s="2" t="s">
        <v>43</v>
      </c>
      <c r="D673" s="2" t="s">
        <v>41</v>
      </c>
      <c r="E673" s="2" t="s">
        <v>44</v>
      </c>
      <c r="F673" s="2" t="s">
        <v>34</v>
      </c>
      <c r="G673" s="4">
        <v>43527.186863425923</v>
      </c>
      <c r="H673" s="4">
        <v>43529.186863425923</v>
      </c>
      <c r="I673" s="4">
        <v>43533.186863425923</v>
      </c>
      <c r="J673" s="2">
        <v>31</v>
      </c>
      <c r="K673" s="2">
        <v>121</v>
      </c>
      <c r="S673" s="72"/>
      <c r="T673" s="72"/>
      <c r="U673" s="72"/>
      <c r="AE673" s="4"/>
    </row>
    <row r="674" spans="1:31" ht="14.25" customHeight="1">
      <c r="A674" s="2">
        <v>787440</v>
      </c>
      <c r="B674" s="2" t="s">
        <v>30</v>
      </c>
      <c r="C674" s="2" t="s">
        <v>31</v>
      </c>
      <c r="D674" s="2" t="s">
        <v>32</v>
      </c>
      <c r="E674" s="2" t="s">
        <v>44</v>
      </c>
      <c r="F674" s="2" t="s">
        <v>34</v>
      </c>
      <c r="G674" s="4">
        <v>43527.187361111108</v>
      </c>
      <c r="H674" s="4">
        <v>43529.187361111108</v>
      </c>
      <c r="I674" s="4">
        <v>43530.187361111108</v>
      </c>
      <c r="J674" s="2">
        <v>28</v>
      </c>
      <c r="K674" s="2">
        <v>125</v>
      </c>
      <c r="S674" s="72"/>
      <c r="T674" s="72"/>
      <c r="U674" s="72"/>
      <c r="AE674" s="4"/>
    </row>
    <row r="675" spans="1:31" ht="14.25" customHeight="1">
      <c r="A675" s="2">
        <v>443751</v>
      </c>
      <c r="B675" s="2" t="s">
        <v>49</v>
      </c>
      <c r="C675" s="2" t="s">
        <v>37</v>
      </c>
      <c r="D675" s="2" t="s">
        <v>41</v>
      </c>
      <c r="E675" s="2" t="s">
        <v>33</v>
      </c>
      <c r="F675" s="2" t="s">
        <v>34</v>
      </c>
      <c r="G675" s="4">
        <v>43527.1874537037</v>
      </c>
      <c r="H675" s="4">
        <v>43536.1874537037</v>
      </c>
      <c r="I675" s="4">
        <v>43534.1874537037</v>
      </c>
      <c r="J675" s="2">
        <v>34</v>
      </c>
      <c r="K675" s="2">
        <v>109</v>
      </c>
      <c r="S675" s="72"/>
      <c r="T675" s="72"/>
      <c r="U675" s="72"/>
      <c r="AE675" s="4"/>
    </row>
    <row r="676" spans="1:31" ht="14.25" customHeight="1">
      <c r="A676" s="2">
        <v>142443</v>
      </c>
      <c r="B676" s="2" t="s">
        <v>39</v>
      </c>
      <c r="C676" s="2" t="s">
        <v>37</v>
      </c>
      <c r="D676" s="2" t="s">
        <v>32</v>
      </c>
      <c r="E676" s="2" t="s">
        <v>44</v>
      </c>
      <c r="F676" s="2" t="s">
        <v>34</v>
      </c>
      <c r="G676" s="4">
        <v>43527.197974537034</v>
      </c>
      <c r="H676" s="4">
        <v>43531.197974537034</v>
      </c>
      <c r="I676" s="4">
        <v>43534.197974537034</v>
      </c>
      <c r="J676" s="2">
        <v>73</v>
      </c>
      <c r="K676" s="2">
        <v>91</v>
      </c>
      <c r="S676" s="72"/>
      <c r="T676" s="72"/>
      <c r="U676" s="72"/>
      <c r="AE676" s="4"/>
    </row>
    <row r="677" spans="1:31" ht="14.25" customHeight="1">
      <c r="A677" s="2">
        <v>718203</v>
      </c>
      <c r="B677" s="2" t="s">
        <v>49</v>
      </c>
      <c r="C677" s="2" t="s">
        <v>31</v>
      </c>
      <c r="D677" s="2" t="s">
        <v>32</v>
      </c>
      <c r="E677" s="2" t="s">
        <v>33</v>
      </c>
      <c r="F677" s="2" t="s">
        <v>34</v>
      </c>
      <c r="G677" s="4">
        <v>43527.200555555559</v>
      </c>
      <c r="H677" s="4">
        <v>43530.200555555559</v>
      </c>
      <c r="I677" s="4">
        <v>43531.200555555559</v>
      </c>
      <c r="J677" s="2">
        <v>36</v>
      </c>
      <c r="K677" s="2">
        <v>120</v>
      </c>
      <c r="S677" s="72"/>
      <c r="T677" s="72"/>
      <c r="U677" s="72"/>
      <c r="AE677" s="4"/>
    </row>
    <row r="678" spans="1:31" ht="14.25" customHeight="1">
      <c r="A678" s="2">
        <v>41098</v>
      </c>
      <c r="B678" s="2" t="s">
        <v>30</v>
      </c>
      <c r="C678" s="2" t="s">
        <v>40</v>
      </c>
      <c r="D678" s="2" t="s">
        <v>41</v>
      </c>
      <c r="E678" s="2" t="s">
        <v>44</v>
      </c>
      <c r="F678" s="2" t="s">
        <v>34</v>
      </c>
      <c r="G678" s="4">
        <v>43527.201689814814</v>
      </c>
      <c r="H678" s="4">
        <v>43534.201689814814</v>
      </c>
      <c r="I678" s="4">
        <v>43534.201689814814</v>
      </c>
      <c r="J678" s="2">
        <v>82</v>
      </c>
      <c r="K678" s="2">
        <v>89</v>
      </c>
      <c r="S678" s="72"/>
      <c r="T678" s="72"/>
      <c r="U678" s="72"/>
      <c r="AE678" s="4"/>
    </row>
    <row r="679" spans="1:31" ht="14.25" customHeight="1">
      <c r="A679" s="2">
        <v>938521</v>
      </c>
      <c r="B679" s="2" t="s">
        <v>46</v>
      </c>
      <c r="C679" s="2" t="s">
        <v>40</v>
      </c>
      <c r="D679" s="2" t="s">
        <v>41</v>
      </c>
      <c r="E679" s="2" t="s">
        <v>33</v>
      </c>
      <c r="F679" s="2" t="s">
        <v>34</v>
      </c>
      <c r="G679" s="4">
        <v>43527.211643518516</v>
      </c>
      <c r="H679" s="4">
        <v>43532.211643518516</v>
      </c>
      <c r="I679" s="4">
        <v>43534.211643518516</v>
      </c>
      <c r="J679" s="2">
        <v>39</v>
      </c>
      <c r="K679" s="2">
        <v>111</v>
      </c>
      <c r="S679" s="72"/>
      <c r="T679" s="72"/>
      <c r="U679" s="72"/>
      <c r="AE679" s="4"/>
    </row>
    <row r="680" spans="1:31" ht="14.25" customHeight="1">
      <c r="A680" s="2">
        <v>111</v>
      </c>
      <c r="B680" s="2" t="s">
        <v>49</v>
      </c>
      <c r="C680" s="2" t="s">
        <v>31</v>
      </c>
      <c r="D680" s="2" t="s">
        <v>32</v>
      </c>
      <c r="E680" s="2" t="s">
        <v>33</v>
      </c>
      <c r="F680" s="2" t="s">
        <v>34</v>
      </c>
      <c r="G680" s="4">
        <v>43527.212037037039</v>
      </c>
      <c r="H680" s="4">
        <v>43536.212037037039</v>
      </c>
      <c r="I680" s="4">
        <v>43533.212037037039</v>
      </c>
      <c r="J680" s="2">
        <v>34</v>
      </c>
      <c r="K680" s="2">
        <v>123</v>
      </c>
      <c r="S680" s="72"/>
      <c r="T680" s="72"/>
      <c r="U680" s="72"/>
      <c r="AE680" s="4"/>
    </row>
    <row r="681" spans="1:31" ht="14.25" customHeight="1">
      <c r="A681" s="2">
        <v>577870</v>
      </c>
      <c r="B681" s="2" t="s">
        <v>48</v>
      </c>
      <c r="C681" s="2" t="s">
        <v>45</v>
      </c>
      <c r="D681" s="2" t="s">
        <v>32</v>
      </c>
      <c r="E681" s="2" t="s">
        <v>44</v>
      </c>
      <c r="F681" s="2" t="s">
        <v>34</v>
      </c>
      <c r="G681" s="4">
        <v>43527.212326388886</v>
      </c>
      <c r="H681" s="4">
        <v>43535.212326388886</v>
      </c>
      <c r="I681" s="4">
        <v>43530.212326388886</v>
      </c>
      <c r="J681" s="2">
        <v>58</v>
      </c>
      <c r="K681" s="2">
        <v>106</v>
      </c>
      <c r="S681" s="72"/>
      <c r="T681" s="72"/>
      <c r="U681" s="72"/>
      <c r="AE681" s="4"/>
    </row>
    <row r="682" spans="1:31" ht="14.25" customHeight="1">
      <c r="A682" s="2">
        <v>907102</v>
      </c>
      <c r="B682" s="2" t="s">
        <v>30</v>
      </c>
      <c r="C682" s="2" t="s">
        <v>43</v>
      </c>
      <c r="D682" s="2" t="s">
        <v>32</v>
      </c>
      <c r="E682" s="2" t="s">
        <v>38</v>
      </c>
      <c r="F682" s="2" t="s">
        <v>34</v>
      </c>
      <c r="G682" s="4">
        <v>43527.216932870368</v>
      </c>
      <c r="H682" s="4">
        <v>43529.216932870368</v>
      </c>
      <c r="I682" s="4">
        <v>43531.216932870368</v>
      </c>
      <c r="J682" s="2">
        <v>0</v>
      </c>
      <c r="K682" s="2">
        <v>129</v>
      </c>
      <c r="S682" s="72"/>
      <c r="T682" s="72"/>
      <c r="U682" s="72"/>
      <c r="AE682" s="4"/>
    </row>
    <row r="683" spans="1:31" ht="14.25" customHeight="1">
      <c r="A683" s="2">
        <v>378426</v>
      </c>
      <c r="B683" s="2" t="s">
        <v>47</v>
      </c>
      <c r="C683" s="2" t="s">
        <v>37</v>
      </c>
      <c r="D683" s="2" t="s">
        <v>41</v>
      </c>
      <c r="E683" s="2" t="s">
        <v>38</v>
      </c>
      <c r="F683" s="2" t="s">
        <v>34</v>
      </c>
      <c r="G683" s="4">
        <v>43527.22797453704</v>
      </c>
      <c r="H683" s="4">
        <v>43533.22797453704</v>
      </c>
      <c r="I683" s="4">
        <v>43534.22797453704</v>
      </c>
      <c r="J683" s="2">
        <v>47</v>
      </c>
      <c r="K683" s="2">
        <v>109</v>
      </c>
      <c r="S683" s="72"/>
      <c r="T683" s="72"/>
      <c r="U683" s="72"/>
      <c r="AE683" s="4"/>
    </row>
    <row r="684" spans="1:31" ht="14.25" customHeight="1">
      <c r="A684" s="2">
        <v>116628</v>
      </c>
      <c r="B684" s="2" t="s">
        <v>36</v>
      </c>
      <c r="C684" s="2" t="s">
        <v>43</v>
      </c>
      <c r="D684" s="2" t="s">
        <v>32</v>
      </c>
      <c r="E684" s="2" t="s">
        <v>44</v>
      </c>
      <c r="F684" s="2" t="s">
        <v>34</v>
      </c>
      <c r="G684" s="4">
        <v>43527.228275462963</v>
      </c>
      <c r="H684" s="4">
        <v>43530.228275462963</v>
      </c>
      <c r="I684" s="4">
        <v>43533.228275462963</v>
      </c>
      <c r="J684" s="2">
        <v>0</v>
      </c>
      <c r="K684" s="2">
        <v>104</v>
      </c>
      <c r="S684" s="72"/>
      <c r="T684" s="72"/>
      <c r="U684" s="72"/>
      <c r="AE684" s="4"/>
    </row>
    <row r="685" spans="1:31" ht="14.25" customHeight="1">
      <c r="A685" s="2">
        <v>713562</v>
      </c>
      <c r="B685" s="2" t="s">
        <v>48</v>
      </c>
      <c r="C685" s="2" t="s">
        <v>40</v>
      </c>
      <c r="D685" s="2" t="s">
        <v>32</v>
      </c>
      <c r="E685" s="2" t="s">
        <v>44</v>
      </c>
      <c r="F685" s="2" t="s">
        <v>34</v>
      </c>
      <c r="G685" s="4">
        <v>43527.232187499998</v>
      </c>
      <c r="H685" s="4">
        <v>43534.232187499998</v>
      </c>
      <c r="I685" s="4">
        <v>43531.232187499998</v>
      </c>
      <c r="J685" s="2">
        <v>77</v>
      </c>
      <c r="K685" s="2">
        <v>93</v>
      </c>
      <c r="S685" s="72"/>
      <c r="T685" s="72"/>
      <c r="U685" s="72"/>
      <c r="AE685" s="4"/>
    </row>
    <row r="686" spans="1:31" ht="14.25" customHeight="1">
      <c r="A686" s="2">
        <v>759711</v>
      </c>
      <c r="B686" s="2" t="s">
        <v>36</v>
      </c>
      <c r="C686" s="2" t="s">
        <v>31</v>
      </c>
      <c r="D686" s="2" t="s">
        <v>41</v>
      </c>
      <c r="E686" s="2" t="s">
        <v>44</v>
      </c>
      <c r="F686" s="2" t="s">
        <v>34</v>
      </c>
      <c r="G686" s="4">
        <v>43527.233749999999</v>
      </c>
      <c r="H686" s="4">
        <v>43528.233749999999</v>
      </c>
      <c r="I686" s="4">
        <v>43533.233749999999</v>
      </c>
      <c r="J686" s="2">
        <v>0</v>
      </c>
      <c r="K686" s="2">
        <v>102</v>
      </c>
      <c r="S686" s="72"/>
      <c r="T686" s="72"/>
      <c r="U686" s="72"/>
      <c r="AE686" s="4"/>
    </row>
    <row r="687" spans="1:31" ht="14.25" customHeight="1">
      <c r="A687" s="2">
        <v>102882</v>
      </c>
      <c r="B687" s="2" t="s">
        <v>36</v>
      </c>
      <c r="C687" s="2" t="s">
        <v>43</v>
      </c>
      <c r="D687" s="2" t="s">
        <v>41</v>
      </c>
      <c r="E687" s="2" t="s">
        <v>44</v>
      </c>
      <c r="F687" s="2" t="s">
        <v>34</v>
      </c>
      <c r="G687" s="4">
        <v>43527.235555555555</v>
      </c>
      <c r="H687" s="4">
        <v>43528.235555555555</v>
      </c>
      <c r="I687" s="4">
        <v>43534.235555555555</v>
      </c>
      <c r="J687" s="2">
        <v>79</v>
      </c>
      <c r="K687" s="2">
        <v>105</v>
      </c>
      <c r="S687" s="72"/>
      <c r="T687" s="72"/>
      <c r="U687" s="72"/>
      <c r="AE687" s="4"/>
    </row>
    <row r="688" spans="1:31" ht="14.25" customHeight="1">
      <c r="A688" s="2">
        <v>385988</v>
      </c>
      <c r="B688" s="2" t="s">
        <v>30</v>
      </c>
      <c r="C688" s="2" t="s">
        <v>31</v>
      </c>
      <c r="D688" s="2" t="s">
        <v>41</v>
      </c>
      <c r="E688" s="2" t="s">
        <v>44</v>
      </c>
      <c r="F688" s="2" t="s">
        <v>34</v>
      </c>
      <c r="G688" s="4">
        <v>43527.237581018519</v>
      </c>
      <c r="H688" s="4">
        <v>43532.237581018519</v>
      </c>
      <c r="I688" s="4">
        <v>43532.237581018519</v>
      </c>
      <c r="J688" s="2">
        <v>0</v>
      </c>
      <c r="K688" s="2">
        <v>124</v>
      </c>
      <c r="S688" s="72"/>
      <c r="T688" s="72"/>
      <c r="U688" s="72"/>
      <c r="AE688" s="4"/>
    </row>
    <row r="689" spans="1:31" ht="14.25" customHeight="1">
      <c r="A689" s="2">
        <v>765659</v>
      </c>
      <c r="B689" s="2" t="s">
        <v>39</v>
      </c>
      <c r="C689" s="2" t="s">
        <v>45</v>
      </c>
      <c r="D689" s="2" t="s">
        <v>32</v>
      </c>
      <c r="E689" s="2" t="s">
        <v>33</v>
      </c>
      <c r="F689" s="2" t="s">
        <v>34</v>
      </c>
      <c r="G689" s="4">
        <v>43527.248900462961</v>
      </c>
      <c r="H689" s="4">
        <v>43527.248900462961</v>
      </c>
      <c r="I689" s="4">
        <v>43533.248900462961</v>
      </c>
      <c r="J689" s="2">
        <v>29</v>
      </c>
      <c r="K689" s="2">
        <v>130</v>
      </c>
      <c r="S689" s="72"/>
      <c r="T689" s="72"/>
      <c r="U689" s="72"/>
      <c r="AE689" s="4"/>
    </row>
    <row r="690" spans="1:31" ht="14.25" customHeight="1">
      <c r="A690" s="2">
        <v>706033</v>
      </c>
      <c r="B690" s="2" t="s">
        <v>30</v>
      </c>
      <c r="C690" s="2" t="s">
        <v>37</v>
      </c>
      <c r="D690" s="2" t="s">
        <v>32</v>
      </c>
      <c r="E690" s="2" t="s">
        <v>33</v>
      </c>
      <c r="F690" s="2" t="s">
        <v>34</v>
      </c>
      <c r="G690" s="4">
        <v>43527.249479166669</v>
      </c>
      <c r="H690" s="4">
        <v>43533.249479166669</v>
      </c>
      <c r="I690" s="4">
        <v>43530.249479166669</v>
      </c>
      <c r="J690" s="2">
        <v>32</v>
      </c>
      <c r="K690" s="2">
        <v>107</v>
      </c>
      <c r="S690" s="72"/>
      <c r="T690" s="72"/>
      <c r="U690" s="72"/>
      <c r="AE690" s="4"/>
    </row>
    <row r="691" spans="1:31" ht="14.25" customHeight="1">
      <c r="A691" s="2">
        <v>641104</v>
      </c>
      <c r="B691" s="2" t="s">
        <v>39</v>
      </c>
      <c r="C691" s="2" t="s">
        <v>40</v>
      </c>
      <c r="D691" s="2" t="s">
        <v>41</v>
      </c>
      <c r="E691" s="2" t="s">
        <v>44</v>
      </c>
      <c r="F691" s="2" t="s">
        <v>34</v>
      </c>
      <c r="G691" s="4">
        <v>43527.251851851855</v>
      </c>
      <c r="H691" s="4">
        <v>43536.251851851855</v>
      </c>
      <c r="I691" s="4">
        <v>43533.251851851855</v>
      </c>
      <c r="J691" s="2">
        <v>33</v>
      </c>
      <c r="K691" s="2">
        <v>106</v>
      </c>
      <c r="S691" s="72"/>
      <c r="T691" s="72"/>
      <c r="U691" s="72"/>
      <c r="AE691" s="4"/>
    </row>
    <row r="692" spans="1:31" ht="14.25" customHeight="1">
      <c r="A692" s="2">
        <v>652613</v>
      </c>
      <c r="B692" s="2" t="s">
        <v>48</v>
      </c>
      <c r="C692" s="2" t="s">
        <v>31</v>
      </c>
      <c r="D692" s="2" t="s">
        <v>32</v>
      </c>
      <c r="E692" s="2" t="s">
        <v>44</v>
      </c>
      <c r="F692" s="2" t="s">
        <v>34</v>
      </c>
      <c r="G692" s="4">
        <v>43527.253831018519</v>
      </c>
      <c r="H692" s="4">
        <v>43531.253831018519</v>
      </c>
      <c r="I692" s="4">
        <v>43531.253831018519</v>
      </c>
      <c r="J692" s="2">
        <v>73</v>
      </c>
      <c r="K692" s="2">
        <v>102</v>
      </c>
      <c r="S692" s="72"/>
      <c r="T692" s="72"/>
      <c r="U692" s="72"/>
      <c r="AE692" s="4"/>
    </row>
    <row r="693" spans="1:31" ht="14.25" customHeight="1">
      <c r="A693" s="2">
        <v>197993</v>
      </c>
      <c r="B693" s="2" t="s">
        <v>36</v>
      </c>
      <c r="C693" s="2" t="s">
        <v>31</v>
      </c>
      <c r="D693" s="2" t="s">
        <v>41</v>
      </c>
      <c r="E693" s="2" t="s">
        <v>33</v>
      </c>
      <c r="F693" s="2" t="s">
        <v>34</v>
      </c>
      <c r="G693" s="4">
        <v>43527.258449074077</v>
      </c>
      <c r="H693" s="4">
        <v>43529.258449074077</v>
      </c>
      <c r="I693" s="4">
        <v>43532.258449074077</v>
      </c>
      <c r="J693" s="2">
        <v>0</v>
      </c>
      <c r="K693" s="2">
        <v>128</v>
      </c>
      <c r="S693" s="72"/>
      <c r="T693" s="72"/>
      <c r="U693" s="72"/>
      <c r="AE693" s="4"/>
    </row>
    <row r="694" spans="1:31" ht="14.25" customHeight="1">
      <c r="A694" s="2">
        <v>534219</v>
      </c>
      <c r="B694" s="2" t="s">
        <v>30</v>
      </c>
      <c r="C694" s="2" t="s">
        <v>31</v>
      </c>
      <c r="D694" s="2" t="s">
        <v>41</v>
      </c>
      <c r="E694" s="2" t="s">
        <v>33</v>
      </c>
      <c r="F694" s="2" t="s">
        <v>34</v>
      </c>
      <c r="G694" s="4">
        <v>43527.259930555556</v>
      </c>
      <c r="H694" s="4">
        <v>43534.259930555556</v>
      </c>
      <c r="I694" s="4">
        <v>43534.259930555556</v>
      </c>
      <c r="J694" s="2">
        <v>0</v>
      </c>
      <c r="K694" s="2">
        <v>121</v>
      </c>
      <c r="S694" s="72"/>
      <c r="T694" s="72"/>
      <c r="U694" s="72"/>
      <c r="AE694" s="4"/>
    </row>
    <row r="695" spans="1:31" ht="14.25" customHeight="1">
      <c r="A695" s="2">
        <v>197448</v>
      </c>
      <c r="B695" s="2" t="s">
        <v>30</v>
      </c>
      <c r="C695" s="2" t="s">
        <v>37</v>
      </c>
      <c r="D695" s="2" t="s">
        <v>32</v>
      </c>
      <c r="E695" s="2" t="s">
        <v>44</v>
      </c>
      <c r="F695" s="2" t="s">
        <v>34</v>
      </c>
      <c r="G695" s="4">
        <v>43527.267372685186</v>
      </c>
      <c r="H695" s="4">
        <v>43530.267372685186</v>
      </c>
      <c r="I695" s="4">
        <v>43534.267372685186</v>
      </c>
      <c r="J695" s="2">
        <v>49</v>
      </c>
      <c r="K695" s="2">
        <v>111</v>
      </c>
      <c r="S695" s="72"/>
      <c r="T695" s="72"/>
      <c r="U695" s="72"/>
      <c r="AE695" s="4"/>
    </row>
    <row r="696" spans="1:31" ht="14.25" customHeight="1">
      <c r="A696" s="2">
        <v>714855</v>
      </c>
      <c r="B696" s="2" t="s">
        <v>39</v>
      </c>
      <c r="C696" s="2" t="s">
        <v>37</v>
      </c>
      <c r="D696" s="2" t="s">
        <v>41</v>
      </c>
      <c r="E696" s="2" t="s">
        <v>33</v>
      </c>
      <c r="F696" s="2" t="s">
        <v>34</v>
      </c>
      <c r="G696" s="4">
        <v>43527.267384259256</v>
      </c>
      <c r="H696" s="4">
        <v>43535.267384259256</v>
      </c>
      <c r="I696" s="4">
        <v>43532.267384259256</v>
      </c>
      <c r="J696" s="2">
        <v>30</v>
      </c>
      <c r="K696" s="2">
        <v>111</v>
      </c>
      <c r="S696" s="72"/>
      <c r="T696" s="72"/>
      <c r="U696" s="72"/>
      <c r="AE696" s="4"/>
    </row>
    <row r="697" spans="1:31" ht="14.25" customHeight="1">
      <c r="A697" s="2">
        <v>570042</v>
      </c>
      <c r="B697" s="2" t="s">
        <v>39</v>
      </c>
      <c r="C697" s="2" t="s">
        <v>43</v>
      </c>
      <c r="D697" s="2" t="s">
        <v>32</v>
      </c>
      <c r="E697" s="2" t="s">
        <v>38</v>
      </c>
      <c r="F697" s="2" t="s">
        <v>34</v>
      </c>
      <c r="G697" s="4">
        <v>43527.27171296296</v>
      </c>
      <c r="H697" s="4">
        <v>43530.27171296296</v>
      </c>
      <c r="I697" s="4">
        <v>43533.27171296296</v>
      </c>
      <c r="J697" s="2">
        <v>0</v>
      </c>
      <c r="K697" s="2">
        <v>122</v>
      </c>
      <c r="S697" s="72"/>
      <c r="T697" s="72"/>
      <c r="U697" s="72"/>
      <c r="AE697" s="4"/>
    </row>
    <row r="698" spans="1:31" ht="14.25" customHeight="1">
      <c r="A698" s="2">
        <v>675742</v>
      </c>
      <c r="B698" s="2" t="s">
        <v>42</v>
      </c>
      <c r="C698" s="2" t="s">
        <v>37</v>
      </c>
      <c r="D698" s="2" t="s">
        <v>41</v>
      </c>
      <c r="E698" s="2" t="s">
        <v>44</v>
      </c>
      <c r="F698" s="2" t="s">
        <v>34</v>
      </c>
      <c r="G698" s="4">
        <v>43527.272650462961</v>
      </c>
      <c r="H698" s="4">
        <v>43528.272650462961</v>
      </c>
      <c r="I698" s="4">
        <v>43533.272650462961</v>
      </c>
      <c r="J698" s="2">
        <v>61</v>
      </c>
      <c r="K698" s="2">
        <v>88</v>
      </c>
      <c r="S698" s="72"/>
      <c r="T698" s="72"/>
      <c r="U698" s="72"/>
      <c r="AE698" s="4"/>
    </row>
    <row r="699" spans="1:31" ht="14.25" customHeight="1">
      <c r="A699" s="2">
        <v>202739</v>
      </c>
      <c r="B699" s="2" t="s">
        <v>36</v>
      </c>
      <c r="C699" s="2" t="s">
        <v>43</v>
      </c>
      <c r="D699" s="2" t="s">
        <v>41</v>
      </c>
      <c r="E699" s="2" t="s">
        <v>44</v>
      </c>
      <c r="F699" s="2" t="s">
        <v>34</v>
      </c>
      <c r="G699" s="4">
        <v>43527.276423611111</v>
      </c>
      <c r="H699" s="4">
        <v>43529.276423611111</v>
      </c>
      <c r="I699" s="4">
        <v>43533.276423611111</v>
      </c>
      <c r="J699" s="2">
        <v>87</v>
      </c>
      <c r="K699" s="2">
        <v>104</v>
      </c>
      <c r="S699" s="72"/>
      <c r="T699" s="72"/>
      <c r="U699" s="72"/>
      <c r="AE699" s="4"/>
    </row>
    <row r="700" spans="1:31" ht="14.25" customHeight="1">
      <c r="A700" s="2">
        <v>376307</v>
      </c>
      <c r="B700" s="2" t="s">
        <v>36</v>
      </c>
      <c r="C700" s="2" t="s">
        <v>31</v>
      </c>
      <c r="D700" s="2" t="s">
        <v>41</v>
      </c>
      <c r="E700" s="2" t="s">
        <v>33</v>
      </c>
      <c r="F700" s="2" t="s">
        <v>34</v>
      </c>
      <c r="G700" s="4">
        <v>43527.27853009259</v>
      </c>
      <c r="H700" s="4">
        <v>43531.27853009259</v>
      </c>
      <c r="I700" s="4">
        <v>43530.27853009259</v>
      </c>
      <c r="J700" s="2">
        <v>0</v>
      </c>
      <c r="K700" s="2">
        <v>129</v>
      </c>
      <c r="S700" s="72"/>
      <c r="T700" s="72"/>
      <c r="U700" s="72"/>
      <c r="AE700" s="4"/>
    </row>
    <row r="701" spans="1:31" ht="14.25" customHeight="1">
      <c r="A701" s="2">
        <v>992229</v>
      </c>
      <c r="B701" s="2" t="s">
        <v>30</v>
      </c>
      <c r="C701" s="2" t="s">
        <v>37</v>
      </c>
      <c r="D701" s="2" t="s">
        <v>32</v>
      </c>
      <c r="E701" s="2" t="s">
        <v>33</v>
      </c>
      <c r="F701" s="2" t="s">
        <v>34</v>
      </c>
      <c r="G701" s="4">
        <v>43527.284409722219</v>
      </c>
      <c r="H701" s="4">
        <v>43534.284409722219</v>
      </c>
      <c r="I701" s="4">
        <v>43533.284409722219</v>
      </c>
      <c r="J701" s="2">
        <v>43</v>
      </c>
      <c r="K701" s="2">
        <v>111</v>
      </c>
      <c r="S701" s="72"/>
      <c r="T701" s="72"/>
      <c r="U701" s="72"/>
      <c r="AE701" s="4"/>
    </row>
    <row r="702" spans="1:31" ht="14.25" customHeight="1">
      <c r="A702" s="2">
        <v>553995</v>
      </c>
      <c r="B702" s="2" t="s">
        <v>30</v>
      </c>
      <c r="C702" s="2" t="s">
        <v>37</v>
      </c>
      <c r="D702" s="2" t="s">
        <v>41</v>
      </c>
      <c r="E702" s="2" t="s">
        <v>44</v>
      </c>
      <c r="F702" s="2" t="s">
        <v>34</v>
      </c>
      <c r="G702" s="4">
        <v>43527.284618055557</v>
      </c>
      <c r="H702" s="4">
        <v>43531.284618055557</v>
      </c>
      <c r="I702" s="4">
        <v>43531.284618055557</v>
      </c>
      <c r="J702" s="2">
        <v>69</v>
      </c>
      <c r="K702" s="2">
        <v>92</v>
      </c>
      <c r="S702" s="72"/>
      <c r="T702" s="72"/>
      <c r="U702" s="72"/>
      <c r="AE702" s="4"/>
    </row>
    <row r="703" spans="1:31" ht="14.25" customHeight="1">
      <c r="A703" s="2">
        <v>257892</v>
      </c>
      <c r="B703" s="2" t="s">
        <v>36</v>
      </c>
      <c r="C703" s="2" t="s">
        <v>40</v>
      </c>
      <c r="D703" s="2" t="s">
        <v>41</v>
      </c>
      <c r="E703" s="2" t="s">
        <v>44</v>
      </c>
      <c r="F703" s="2" t="s">
        <v>34</v>
      </c>
      <c r="G703" s="4">
        <v>43527.286087962966</v>
      </c>
      <c r="H703" s="4">
        <v>43531.286087962966</v>
      </c>
      <c r="I703" s="4">
        <v>43530.286087962966</v>
      </c>
      <c r="J703" s="2">
        <v>41</v>
      </c>
      <c r="K703" s="2">
        <v>107</v>
      </c>
      <c r="S703" s="72"/>
      <c r="T703" s="72"/>
      <c r="U703" s="72"/>
      <c r="AE703" s="4"/>
    </row>
    <row r="704" spans="1:31" ht="14.25" customHeight="1">
      <c r="A704" s="2">
        <v>532491</v>
      </c>
      <c r="B704" s="2" t="s">
        <v>47</v>
      </c>
      <c r="C704" s="2" t="s">
        <v>31</v>
      </c>
      <c r="D704" s="2" t="s">
        <v>41</v>
      </c>
      <c r="E704" s="2" t="s">
        <v>33</v>
      </c>
      <c r="F704" s="2" t="s">
        <v>34</v>
      </c>
      <c r="G704" s="4">
        <v>43527.289641203701</v>
      </c>
      <c r="H704" s="4">
        <v>43533.289641203701</v>
      </c>
      <c r="I704" s="4">
        <v>43532.289641203701</v>
      </c>
      <c r="J704" s="2">
        <v>0</v>
      </c>
      <c r="K704" s="2">
        <v>122</v>
      </c>
      <c r="S704" s="72"/>
      <c r="T704" s="72"/>
      <c r="U704" s="72"/>
      <c r="AE704" s="4"/>
    </row>
    <row r="705" spans="1:31" ht="14.25" customHeight="1">
      <c r="A705" s="2">
        <v>977634</v>
      </c>
      <c r="B705" s="2" t="s">
        <v>39</v>
      </c>
      <c r="C705" s="2" t="s">
        <v>43</v>
      </c>
      <c r="D705" s="2" t="s">
        <v>41</v>
      </c>
      <c r="E705" s="2" t="s">
        <v>38</v>
      </c>
      <c r="F705" s="2" t="s">
        <v>34</v>
      </c>
      <c r="G705" s="4">
        <v>43527.294456018521</v>
      </c>
      <c r="H705" s="4">
        <v>43534.294456018521</v>
      </c>
      <c r="I705" s="4">
        <v>43534.294456018521</v>
      </c>
      <c r="J705" s="2">
        <v>45</v>
      </c>
      <c r="K705" s="2">
        <v>123</v>
      </c>
      <c r="S705" s="72"/>
      <c r="T705" s="72"/>
      <c r="U705" s="72"/>
      <c r="AE705" s="4"/>
    </row>
    <row r="706" spans="1:31" ht="14.25" customHeight="1">
      <c r="A706" s="2">
        <v>731339</v>
      </c>
      <c r="B706" s="2" t="s">
        <v>36</v>
      </c>
      <c r="C706" s="2" t="s">
        <v>37</v>
      </c>
      <c r="D706" s="2" t="s">
        <v>32</v>
      </c>
      <c r="E706" s="2" t="s">
        <v>33</v>
      </c>
      <c r="F706" s="2" t="s">
        <v>34</v>
      </c>
      <c r="G706" s="4">
        <v>43527.301041666666</v>
      </c>
      <c r="H706" s="4">
        <v>43536.301041666666</v>
      </c>
      <c r="I706" s="4">
        <v>43530.301041666666</v>
      </c>
      <c r="J706" s="2">
        <v>28</v>
      </c>
      <c r="K706" s="2">
        <v>113</v>
      </c>
      <c r="S706" s="72"/>
      <c r="T706" s="72"/>
      <c r="U706" s="72"/>
      <c r="AE706" s="4"/>
    </row>
    <row r="707" spans="1:31" ht="14.25" customHeight="1">
      <c r="A707" s="2">
        <v>474684</v>
      </c>
      <c r="B707" s="2" t="s">
        <v>39</v>
      </c>
      <c r="C707" s="2" t="s">
        <v>37</v>
      </c>
      <c r="D707" s="2" t="s">
        <v>32</v>
      </c>
      <c r="E707" s="2" t="s">
        <v>44</v>
      </c>
      <c r="F707" s="2" t="s">
        <v>34</v>
      </c>
      <c r="G707" s="4">
        <v>43527.301817129628</v>
      </c>
      <c r="H707" s="4">
        <v>43530.301817129628</v>
      </c>
      <c r="I707" s="4">
        <v>43533.301817129628</v>
      </c>
      <c r="J707" s="2">
        <v>32</v>
      </c>
      <c r="K707" s="2">
        <v>110</v>
      </c>
      <c r="S707" s="72"/>
      <c r="T707" s="72"/>
      <c r="U707" s="72"/>
      <c r="AE707" s="4"/>
    </row>
    <row r="708" spans="1:31" ht="14.25" customHeight="1">
      <c r="A708" s="2">
        <v>556843</v>
      </c>
      <c r="B708" s="2" t="s">
        <v>39</v>
      </c>
      <c r="C708" s="2" t="s">
        <v>31</v>
      </c>
      <c r="D708" s="2" t="s">
        <v>32</v>
      </c>
      <c r="E708" s="2" t="s">
        <v>33</v>
      </c>
      <c r="F708" s="2" t="s">
        <v>34</v>
      </c>
      <c r="G708" s="4">
        <v>43527.307534722226</v>
      </c>
      <c r="H708" s="4">
        <v>43534.307534722226</v>
      </c>
      <c r="I708" s="4">
        <v>43531.307534722226</v>
      </c>
      <c r="J708" s="2">
        <v>35</v>
      </c>
      <c r="K708" s="2">
        <v>127</v>
      </c>
      <c r="S708" s="72"/>
      <c r="T708" s="72"/>
      <c r="U708" s="72"/>
      <c r="AE708" s="4"/>
    </row>
    <row r="709" spans="1:31" ht="14.25" customHeight="1">
      <c r="A709" s="2">
        <v>277235</v>
      </c>
      <c r="B709" s="2" t="s">
        <v>36</v>
      </c>
      <c r="C709" s="2" t="s">
        <v>45</v>
      </c>
      <c r="D709" s="2" t="s">
        <v>41</v>
      </c>
      <c r="E709" s="2" t="s">
        <v>33</v>
      </c>
      <c r="F709" s="2" t="s">
        <v>34</v>
      </c>
      <c r="G709" s="4">
        <v>43527.309664351851</v>
      </c>
      <c r="H709" s="4">
        <v>43530.309664351851</v>
      </c>
      <c r="I709" s="4">
        <v>43531.309664351851</v>
      </c>
      <c r="J709" s="2">
        <v>36</v>
      </c>
      <c r="K709" s="2">
        <v>126</v>
      </c>
      <c r="S709" s="72"/>
      <c r="T709" s="72"/>
      <c r="U709" s="72"/>
      <c r="AE709" s="4"/>
    </row>
    <row r="710" spans="1:31" ht="14.25" customHeight="1">
      <c r="A710" s="2">
        <v>945904</v>
      </c>
      <c r="B710" s="2" t="s">
        <v>36</v>
      </c>
      <c r="C710" s="2" t="s">
        <v>43</v>
      </c>
      <c r="D710" s="2" t="s">
        <v>41</v>
      </c>
      <c r="E710" s="2" t="s">
        <v>44</v>
      </c>
      <c r="F710" s="2" t="s">
        <v>34</v>
      </c>
      <c r="G710" s="4">
        <v>43527.311666666668</v>
      </c>
      <c r="H710" s="4">
        <v>43531.311666666668</v>
      </c>
      <c r="I710" s="4">
        <v>43531.311666666668</v>
      </c>
      <c r="J710" s="2">
        <v>62</v>
      </c>
      <c r="K710" s="2">
        <v>106</v>
      </c>
      <c r="S710" s="72"/>
      <c r="T710" s="72"/>
      <c r="U710" s="72"/>
      <c r="AE710" s="4"/>
    </row>
    <row r="711" spans="1:31" ht="14.25" customHeight="1">
      <c r="A711" s="2">
        <v>846445</v>
      </c>
      <c r="B711" s="2" t="s">
        <v>47</v>
      </c>
      <c r="C711" s="2" t="s">
        <v>43</v>
      </c>
      <c r="D711" s="2" t="s">
        <v>41</v>
      </c>
      <c r="E711" s="2" t="s">
        <v>44</v>
      </c>
      <c r="F711" s="2" t="s">
        <v>34</v>
      </c>
      <c r="G711" s="4">
        <v>43527.311898148146</v>
      </c>
      <c r="H711" s="4">
        <v>43533.311898148146</v>
      </c>
      <c r="I711" s="4">
        <v>43534.311898148146</v>
      </c>
      <c r="J711" s="2">
        <v>71</v>
      </c>
      <c r="K711" s="2">
        <v>102</v>
      </c>
      <c r="S711" s="72"/>
      <c r="T711" s="72"/>
      <c r="U711" s="72"/>
      <c r="AE711" s="4"/>
    </row>
    <row r="712" spans="1:31" ht="14.25" customHeight="1">
      <c r="A712" s="2">
        <v>171977</v>
      </c>
      <c r="B712" s="2" t="s">
        <v>39</v>
      </c>
      <c r="C712" s="2" t="s">
        <v>40</v>
      </c>
      <c r="D712" s="2" t="s">
        <v>41</v>
      </c>
      <c r="E712" s="2" t="s">
        <v>44</v>
      </c>
      <c r="F712" s="2" t="s">
        <v>34</v>
      </c>
      <c r="G712" s="4">
        <v>43527.312372685185</v>
      </c>
      <c r="H712" s="4">
        <v>43532.312372685185</v>
      </c>
      <c r="I712" s="4">
        <v>43530.312372685185</v>
      </c>
      <c r="J712" s="2">
        <v>79</v>
      </c>
      <c r="K712" s="2">
        <v>95</v>
      </c>
      <c r="S712" s="72"/>
      <c r="T712" s="72"/>
      <c r="U712" s="72"/>
      <c r="AE712" s="4"/>
    </row>
    <row r="713" spans="1:31" ht="14.25" customHeight="1">
      <c r="A713" s="2">
        <v>366507</v>
      </c>
      <c r="B713" s="2" t="s">
        <v>49</v>
      </c>
      <c r="C713" s="2" t="s">
        <v>37</v>
      </c>
      <c r="D713" s="2" t="s">
        <v>32</v>
      </c>
      <c r="E713" s="2" t="s">
        <v>44</v>
      </c>
      <c r="F713" s="2" t="s">
        <v>34</v>
      </c>
      <c r="G713" s="4">
        <v>43527.313020833331</v>
      </c>
      <c r="H713" s="4">
        <v>43533.313020833331</v>
      </c>
      <c r="I713" s="4">
        <v>43532.313020833331</v>
      </c>
      <c r="J713" s="2">
        <v>64</v>
      </c>
      <c r="K713" s="2">
        <v>94</v>
      </c>
      <c r="S713" s="72"/>
      <c r="T713" s="72"/>
      <c r="U713" s="72"/>
      <c r="AE713" s="4"/>
    </row>
    <row r="714" spans="1:31" ht="14.25" customHeight="1">
      <c r="A714" s="2">
        <v>7508</v>
      </c>
      <c r="B714" s="2" t="s">
        <v>30</v>
      </c>
      <c r="C714" s="2" t="s">
        <v>31</v>
      </c>
      <c r="D714" s="2" t="s">
        <v>41</v>
      </c>
      <c r="E714" s="2" t="s">
        <v>44</v>
      </c>
      <c r="F714" s="2" t="s">
        <v>34</v>
      </c>
      <c r="G714" s="4">
        <v>43527.320636574077</v>
      </c>
      <c r="H714" s="4">
        <v>43531.320636574077</v>
      </c>
      <c r="I714" s="4">
        <v>43530.320636574077</v>
      </c>
      <c r="J714" s="2">
        <v>0</v>
      </c>
      <c r="K714" s="2">
        <v>107</v>
      </c>
      <c r="S714" s="72"/>
      <c r="T714" s="72"/>
      <c r="U714" s="72"/>
      <c r="AE714" s="4"/>
    </row>
    <row r="715" spans="1:31" ht="14.25" customHeight="1">
      <c r="A715" s="2">
        <v>409055</v>
      </c>
      <c r="B715" s="2" t="s">
        <v>30</v>
      </c>
      <c r="C715" s="2" t="s">
        <v>43</v>
      </c>
      <c r="D715" s="2" t="s">
        <v>41</v>
      </c>
      <c r="E715" s="2" t="s">
        <v>33</v>
      </c>
      <c r="F715" s="2" t="s">
        <v>34</v>
      </c>
      <c r="G715" s="4">
        <v>43527.321655092594</v>
      </c>
      <c r="H715" s="4">
        <v>43536.321655092594</v>
      </c>
      <c r="I715" s="4">
        <v>43533.321655092594</v>
      </c>
      <c r="J715" s="2">
        <v>35</v>
      </c>
      <c r="K715" s="2">
        <v>130</v>
      </c>
      <c r="S715" s="72"/>
      <c r="T715" s="72"/>
      <c r="U715" s="72"/>
      <c r="AE715" s="4"/>
    </row>
    <row r="716" spans="1:31" ht="14.25" customHeight="1">
      <c r="A716" s="2">
        <v>768435</v>
      </c>
      <c r="B716" s="2" t="s">
        <v>48</v>
      </c>
      <c r="C716" s="2" t="s">
        <v>45</v>
      </c>
      <c r="D716" s="2" t="s">
        <v>41</v>
      </c>
      <c r="E716" s="2" t="s">
        <v>33</v>
      </c>
      <c r="F716" s="2" t="s">
        <v>34</v>
      </c>
      <c r="G716" s="4">
        <v>43527.323506944442</v>
      </c>
      <c r="H716" s="4">
        <v>43534.323506944442</v>
      </c>
      <c r="I716" s="4">
        <v>43533.323506944442</v>
      </c>
      <c r="J716" s="2">
        <v>41</v>
      </c>
      <c r="K716" s="2">
        <v>123</v>
      </c>
      <c r="S716" s="72"/>
      <c r="T716" s="72"/>
      <c r="U716" s="72"/>
      <c r="AE716" s="4"/>
    </row>
    <row r="717" spans="1:31" ht="14.25" customHeight="1">
      <c r="A717" s="2">
        <v>904751</v>
      </c>
      <c r="B717" s="2" t="s">
        <v>36</v>
      </c>
      <c r="C717" s="2" t="s">
        <v>40</v>
      </c>
      <c r="D717" s="2" t="s">
        <v>32</v>
      </c>
      <c r="E717" s="2" t="s">
        <v>44</v>
      </c>
      <c r="F717" s="2" t="s">
        <v>34</v>
      </c>
      <c r="G717" s="4">
        <v>43527.326562499999</v>
      </c>
      <c r="H717" s="4">
        <v>43532.326562499999</v>
      </c>
      <c r="I717" s="4">
        <v>43533.326562499999</v>
      </c>
      <c r="J717" s="2">
        <v>65</v>
      </c>
      <c r="K717" s="2">
        <v>89</v>
      </c>
      <c r="S717" s="72"/>
      <c r="T717" s="72"/>
      <c r="U717" s="72"/>
      <c r="AE717" s="4"/>
    </row>
    <row r="718" spans="1:31" ht="14.25" customHeight="1">
      <c r="A718" s="2">
        <v>958427</v>
      </c>
      <c r="B718" s="2" t="s">
        <v>48</v>
      </c>
      <c r="C718" s="2" t="s">
        <v>37</v>
      </c>
      <c r="D718" s="2" t="s">
        <v>41</v>
      </c>
      <c r="E718" s="2" t="s">
        <v>33</v>
      </c>
      <c r="F718" s="2" t="s">
        <v>34</v>
      </c>
      <c r="G718" s="4">
        <v>43527.328750000001</v>
      </c>
      <c r="H718" s="4">
        <v>43530.328750000001</v>
      </c>
      <c r="I718" s="4">
        <v>43531.328750000001</v>
      </c>
      <c r="J718" s="2">
        <v>41</v>
      </c>
      <c r="K718" s="2">
        <v>110</v>
      </c>
      <c r="S718" s="72"/>
      <c r="T718" s="72"/>
      <c r="U718" s="72"/>
      <c r="AE718" s="4"/>
    </row>
    <row r="719" spans="1:31" ht="14.25" customHeight="1">
      <c r="A719" s="2">
        <v>291640</v>
      </c>
      <c r="B719" s="2" t="s">
        <v>47</v>
      </c>
      <c r="C719" s="2" t="s">
        <v>37</v>
      </c>
      <c r="D719" s="2" t="s">
        <v>32</v>
      </c>
      <c r="E719" s="2" t="s">
        <v>44</v>
      </c>
      <c r="F719" s="2" t="s">
        <v>34</v>
      </c>
      <c r="G719" s="4">
        <v>43527.331562500003</v>
      </c>
      <c r="H719" s="4">
        <v>43528.331562500003</v>
      </c>
      <c r="I719" s="4">
        <v>43530.331562500003</v>
      </c>
      <c r="J719" s="2">
        <v>37</v>
      </c>
      <c r="K719" s="2">
        <v>113</v>
      </c>
      <c r="S719" s="72"/>
      <c r="T719" s="72"/>
      <c r="U719" s="72"/>
      <c r="AE719" s="4"/>
    </row>
    <row r="720" spans="1:31" ht="14.25" customHeight="1">
      <c r="A720" s="2">
        <v>829271</v>
      </c>
      <c r="B720" s="2" t="s">
        <v>30</v>
      </c>
      <c r="C720" s="2" t="s">
        <v>43</v>
      </c>
      <c r="D720" s="2" t="s">
        <v>41</v>
      </c>
      <c r="E720" s="2" t="s">
        <v>33</v>
      </c>
      <c r="F720" s="2" t="s">
        <v>34</v>
      </c>
      <c r="G720" s="4">
        <v>43527.336747685185</v>
      </c>
      <c r="H720" s="4">
        <v>43536.336747685185</v>
      </c>
      <c r="I720" s="4">
        <v>43533.336747685185</v>
      </c>
      <c r="J720" s="2">
        <v>36</v>
      </c>
      <c r="K720" s="2">
        <v>130</v>
      </c>
      <c r="S720" s="72"/>
      <c r="T720" s="72"/>
      <c r="U720" s="72"/>
      <c r="AE720" s="4"/>
    </row>
    <row r="721" spans="1:31" ht="14.25" customHeight="1">
      <c r="A721" s="2">
        <v>33810</v>
      </c>
      <c r="B721" s="2" t="s">
        <v>47</v>
      </c>
      <c r="C721" s="2" t="s">
        <v>45</v>
      </c>
      <c r="D721" s="2" t="s">
        <v>41</v>
      </c>
      <c r="E721" s="2" t="s">
        <v>38</v>
      </c>
      <c r="F721" s="2" t="s">
        <v>34</v>
      </c>
      <c r="G721" s="4">
        <v>43527.338020833333</v>
      </c>
      <c r="H721" s="4">
        <v>43534.338020833333</v>
      </c>
      <c r="I721" s="4">
        <v>43533.338020833333</v>
      </c>
      <c r="J721" s="2">
        <v>28</v>
      </c>
      <c r="K721" s="2">
        <v>130</v>
      </c>
      <c r="S721" s="72"/>
      <c r="T721" s="72"/>
      <c r="U721" s="72"/>
      <c r="AE721" s="4"/>
    </row>
    <row r="722" spans="1:31" ht="14.25" customHeight="1">
      <c r="A722" s="2">
        <v>955730</v>
      </c>
      <c r="B722" s="2" t="s">
        <v>47</v>
      </c>
      <c r="C722" s="2" t="s">
        <v>43</v>
      </c>
      <c r="D722" s="2" t="s">
        <v>32</v>
      </c>
      <c r="E722" s="2" t="s">
        <v>38</v>
      </c>
      <c r="F722" s="2" t="s">
        <v>34</v>
      </c>
      <c r="G722" s="4">
        <v>43527.340486111112</v>
      </c>
      <c r="H722" s="4">
        <v>43530.340486111112</v>
      </c>
      <c r="I722" s="4">
        <v>43533.340486111112</v>
      </c>
      <c r="J722" s="2">
        <v>0</v>
      </c>
      <c r="K722" s="2">
        <v>125</v>
      </c>
      <c r="S722" s="72"/>
      <c r="T722" s="72"/>
      <c r="U722" s="72"/>
      <c r="AE722" s="4"/>
    </row>
    <row r="723" spans="1:31" ht="14.25" customHeight="1">
      <c r="A723" s="2">
        <v>453223</v>
      </c>
      <c r="B723" s="2" t="s">
        <v>46</v>
      </c>
      <c r="C723" s="2" t="s">
        <v>40</v>
      </c>
      <c r="D723" s="2" t="s">
        <v>41</v>
      </c>
      <c r="E723" s="2" t="s">
        <v>33</v>
      </c>
      <c r="F723" s="2" t="s">
        <v>34</v>
      </c>
      <c r="G723" s="4">
        <v>43527.344907407409</v>
      </c>
      <c r="H723" s="4">
        <v>43532.344907407409</v>
      </c>
      <c r="I723" s="4">
        <v>43532.344907407409</v>
      </c>
      <c r="J723" s="2">
        <v>40</v>
      </c>
      <c r="K723" s="2">
        <v>106</v>
      </c>
      <c r="S723" s="72"/>
      <c r="T723" s="72"/>
      <c r="U723" s="72"/>
      <c r="AE723" s="4"/>
    </row>
    <row r="724" spans="1:31" ht="14.25" customHeight="1">
      <c r="A724" s="2">
        <v>389782</v>
      </c>
      <c r="B724" s="2" t="s">
        <v>30</v>
      </c>
      <c r="C724" s="2" t="s">
        <v>37</v>
      </c>
      <c r="D724" s="2" t="s">
        <v>32</v>
      </c>
      <c r="E724" s="2" t="s">
        <v>38</v>
      </c>
      <c r="F724" s="2" t="s">
        <v>34</v>
      </c>
      <c r="G724" s="4">
        <v>43527.347326388888</v>
      </c>
      <c r="H724" s="4">
        <v>43530.347326388888</v>
      </c>
      <c r="I724" s="4">
        <v>43534.347326388888</v>
      </c>
      <c r="J724" s="2">
        <v>40</v>
      </c>
      <c r="K724" s="2">
        <v>109</v>
      </c>
      <c r="S724" s="72"/>
      <c r="T724" s="72"/>
      <c r="U724" s="72"/>
      <c r="AE724" s="4"/>
    </row>
    <row r="725" spans="1:31" ht="14.25" customHeight="1">
      <c r="A725" s="2">
        <v>590049</v>
      </c>
      <c r="B725" s="2" t="s">
        <v>47</v>
      </c>
      <c r="C725" s="2" t="s">
        <v>43</v>
      </c>
      <c r="D725" s="2" t="s">
        <v>41</v>
      </c>
      <c r="E725" s="2" t="s">
        <v>33</v>
      </c>
      <c r="F725" s="2" t="s">
        <v>34</v>
      </c>
      <c r="G725" s="4">
        <v>43527.348240740743</v>
      </c>
      <c r="H725" s="4">
        <v>43536.348240740743</v>
      </c>
      <c r="I725" s="4">
        <v>43530.348240740743</v>
      </c>
      <c r="J725" s="2">
        <v>28</v>
      </c>
      <c r="K725" s="2">
        <v>122</v>
      </c>
      <c r="S725" s="72"/>
      <c r="T725" s="72"/>
      <c r="U725" s="72"/>
      <c r="AE725" s="4"/>
    </row>
    <row r="726" spans="1:31" ht="14.25" customHeight="1">
      <c r="A726" s="2">
        <v>562475</v>
      </c>
      <c r="B726" s="2" t="s">
        <v>48</v>
      </c>
      <c r="C726" s="2" t="s">
        <v>45</v>
      </c>
      <c r="D726" s="2" t="s">
        <v>32</v>
      </c>
      <c r="E726" s="2" t="s">
        <v>33</v>
      </c>
      <c r="F726" s="2" t="s">
        <v>34</v>
      </c>
      <c r="G726" s="4">
        <v>43527.349826388891</v>
      </c>
      <c r="H726" s="4">
        <v>43531.349826388891</v>
      </c>
      <c r="I726" s="4">
        <v>43530.349826388891</v>
      </c>
      <c r="J726" s="2">
        <v>50</v>
      </c>
      <c r="K726" s="2">
        <v>121</v>
      </c>
      <c r="S726" s="72"/>
      <c r="T726" s="72"/>
      <c r="U726" s="72"/>
      <c r="AE726" s="4"/>
    </row>
    <row r="727" spans="1:31" ht="14.25" customHeight="1">
      <c r="A727" s="2">
        <v>101282</v>
      </c>
      <c r="B727" s="2" t="s">
        <v>42</v>
      </c>
      <c r="C727" s="2" t="s">
        <v>40</v>
      </c>
      <c r="D727" s="2" t="s">
        <v>41</v>
      </c>
      <c r="E727" s="2" t="s">
        <v>38</v>
      </c>
      <c r="F727" s="2" t="s">
        <v>34</v>
      </c>
      <c r="G727" s="4">
        <v>43527.350393518522</v>
      </c>
      <c r="H727" s="4">
        <v>43532.350393518522</v>
      </c>
      <c r="I727" s="4">
        <v>43533.350393518522</v>
      </c>
      <c r="J727" s="2">
        <v>31</v>
      </c>
      <c r="K727" s="2">
        <v>107</v>
      </c>
      <c r="S727" s="72"/>
      <c r="T727" s="72"/>
      <c r="U727" s="72"/>
      <c r="AE727" s="4"/>
    </row>
    <row r="728" spans="1:31" ht="14.25" customHeight="1">
      <c r="A728" s="2">
        <v>478547</v>
      </c>
      <c r="B728" s="2" t="s">
        <v>39</v>
      </c>
      <c r="C728" s="2" t="s">
        <v>31</v>
      </c>
      <c r="D728" s="2" t="s">
        <v>41</v>
      </c>
      <c r="E728" s="2" t="s">
        <v>44</v>
      </c>
      <c r="F728" s="2" t="s">
        <v>34</v>
      </c>
      <c r="G728" s="4">
        <v>43527.351261574076</v>
      </c>
      <c r="H728" s="4">
        <v>43532.351261574076</v>
      </c>
      <c r="I728" s="4">
        <v>43533.351261574076</v>
      </c>
      <c r="J728" s="2">
        <v>0</v>
      </c>
      <c r="K728" s="2">
        <v>109</v>
      </c>
      <c r="S728" s="72"/>
      <c r="T728" s="72"/>
      <c r="U728" s="72"/>
      <c r="AE728" s="4"/>
    </row>
    <row r="729" spans="1:31" ht="14.25" customHeight="1">
      <c r="A729" s="2">
        <v>322739</v>
      </c>
      <c r="B729" s="2" t="s">
        <v>46</v>
      </c>
      <c r="C729" s="2" t="s">
        <v>37</v>
      </c>
      <c r="D729" s="2" t="s">
        <v>41</v>
      </c>
      <c r="E729" s="2" t="s">
        <v>33</v>
      </c>
      <c r="F729" s="2" t="s">
        <v>34</v>
      </c>
      <c r="G729" s="4">
        <v>43527.355300925927</v>
      </c>
      <c r="H729" s="4">
        <v>43530.355300925927</v>
      </c>
      <c r="I729" s="4">
        <v>43532.355300925927</v>
      </c>
      <c r="J729" s="2">
        <v>43</v>
      </c>
      <c r="K729" s="2">
        <v>111</v>
      </c>
      <c r="S729" s="72"/>
      <c r="T729" s="72"/>
      <c r="U729" s="72"/>
      <c r="AE729" s="4"/>
    </row>
    <row r="730" spans="1:31" ht="14.25" customHeight="1">
      <c r="A730" s="2">
        <v>880643</v>
      </c>
      <c r="B730" s="2" t="s">
        <v>39</v>
      </c>
      <c r="C730" s="2" t="s">
        <v>43</v>
      </c>
      <c r="D730" s="2" t="s">
        <v>32</v>
      </c>
      <c r="E730" s="2" t="s">
        <v>33</v>
      </c>
      <c r="F730" s="2" t="s">
        <v>34</v>
      </c>
      <c r="G730" s="4">
        <v>43527.355370370373</v>
      </c>
      <c r="H730" s="4">
        <v>43527.355370370373</v>
      </c>
      <c r="I730" s="4">
        <v>43531.355370370373</v>
      </c>
      <c r="J730" s="2">
        <v>0</v>
      </c>
      <c r="K730" s="2">
        <v>123</v>
      </c>
      <c r="S730" s="72"/>
      <c r="T730" s="72"/>
      <c r="U730" s="72"/>
      <c r="AE730" s="4"/>
    </row>
    <row r="731" spans="1:31" ht="14.25" customHeight="1">
      <c r="A731" s="2">
        <v>146767</v>
      </c>
      <c r="B731" s="2" t="s">
        <v>30</v>
      </c>
      <c r="C731" s="2" t="s">
        <v>37</v>
      </c>
      <c r="D731" s="2" t="s">
        <v>41</v>
      </c>
      <c r="E731" s="2" t="s">
        <v>44</v>
      </c>
      <c r="F731" s="2" t="s">
        <v>34</v>
      </c>
      <c r="G731" s="4">
        <v>43527.355682870373</v>
      </c>
      <c r="H731" s="4">
        <v>43533.355682870373</v>
      </c>
      <c r="I731" s="4">
        <v>43531.355682870373</v>
      </c>
      <c r="J731" s="2">
        <v>67</v>
      </c>
      <c r="K731" s="2">
        <v>93</v>
      </c>
      <c r="S731" s="72"/>
      <c r="T731" s="72"/>
      <c r="U731" s="72"/>
      <c r="AE731" s="4"/>
    </row>
    <row r="732" spans="1:31" ht="14.25" customHeight="1">
      <c r="A732" s="2">
        <v>660349</v>
      </c>
      <c r="B732" s="2" t="s">
        <v>36</v>
      </c>
      <c r="C732" s="2" t="s">
        <v>31</v>
      </c>
      <c r="D732" s="2" t="s">
        <v>32</v>
      </c>
      <c r="E732" s="2" t="s">
        <v>33</v>
      </c>
      <c r="F732" s="2" t="s">
        <v>34</v>
      </c>
      <c r="G732" s="4">
        <v>43527.357662037037</v>
      </c>
      <c r="H732" s="4">
        <v>43536.357662037037</v>
      </c>
      <c r="I732" s="4">
        <v>43532.357662037037</v>
      </c>
      <c r="J732" s="2">
        <v>26</v>
      </c>
      <c r="K732" s="2">
        <v>127</v>
      </c>
      <c r="S732" s="72"/>
      <c r="T732" s="72"/>
      <c r="U732" s="72"/>
      <c r="AE732" s="4"/>
    </row>
    <row r="733" spans="1:31" ht="14.25" customHeight="1">
      <c r="A733" s="2">
        <v>475044</v>
      </c>
      <c r="B733" s="2" t="s">
        <v>30</v>
      </c>
      <c r="C733" s="2" t="s">
        <v>37</v>
      </c>
      <c r="D733" s="2" t="s">
        <v>41</v>
      </c>
      <c r="E733" s="2" t="s">
        <v>44</v>
      </c>
      <c r="F733" s="2" t="s">
        <v>34</v>
      </c>
      <c r="G733" s="4">
        <v>43527.364236111112</v>
      </c>
      <c r="H733" s="4">
        <v>43532.364236111112</v>
      </c>
      <c r="I733" s="4">
        <v>43534.364236111112</v>
      </c>
      <c r="J733" s="2">
        <v>41</v>
      </c>
      <c r="K733" s="2">
        <v>110</v>
      </c>
      <c r="S733" s="72"/>
      <c r="T733" s="72"/>
      <c r="U733" s="72"/>
      <c r="AE733" s="4"/>
    </row>
    <row r="734" spans="1:31" ht="14.25" customHeight="1">
      <c r="A734" s="2">
        <v>344360</v>
      </c>
      <c r="B734" s="2" t="s">
        <v>30</v>
      </c>
      <c r="C734" s="2" t="s">
        <v>37</v>
      </c>
      <c r="D734" s="2" t="s">
        <v>32</v>
      </c>
      <c r="E734" s="2" t="s">
        <v>44</v>
      </c>
      <c r="F734" s="2" t="s">
        <v>34</v>
      </c>
      <c r="G734" s="4">
        <v>43527.366157407407</v>
      </c>
      <c r="H734" s="4">
        <v>43527.366157407407</v>
      </c>
      <c r="I734" s="4">
        <v>43532.366157407407</v>
      </c>
      <c r="J734" s="2">
        <v>27</v>
      </c>
      <c r="K734" s="2">
        <v>113</v>
      </c>
      <c r="S734" s="72"/>
      <c r="T734" s="72"/>
      <c r="U734" s="72"/>
      <c r="AE734" s="4"/>
    </row>
    <row r="735" spans="1:31" ht="14.25" customHeight="1">
      <c r="A735" s="2">
        <v>935994</v>
      </c>
      <c r="B735" s="2" t="s">
        <v>42</v>
      </c>
      <c r="C735" s="2" t="s">
        <v>40</v>
      </c>
      <c r="D735" s="2" t="s">
        <v>32</v>
      </c>
      <c r="E735" s="2" t="s">
        <v>38</v>
      </c>
      <c r="F735" s="2" t="s">
        <v>34</v>
      </c>
      <c r="G735" s="4">
        <v>43527.367152777777</v>
      </c>
      <c r="H735" s="4">
        <v>43531.367152777777</v>
      </c>
      <c r="I735" s="4">
        <v>43534.367152777777</v>
      </c>
      <c r="J735" s="2">
        <v>45</v>
      </c>
      <c r="K735" s="2">
        <v>108</v>
      </c>
      <c r="S735" s="72"/>
      <c r="T735" s="72"/>
      <c r="U735" s="72"/>
      <c r="AE735" s="4"/>
    </row>
    <row r="736" spans="1:31" ht="14.25" customHeight="1">
      <c r="A736" s="2">
        <v>489807</v>
      </c>
      <c r="B736" s="2" t="s">
        <v>39</v>
      </c>
      <c r="C736" s="2" t="s">
        <v>40</v>
      </c>
      <c r="D736" s="2" t="s">
        <v>32</v>
      </c>
      <c r="E736" s="2" t="s">
        <v>33</v>
      </c>
      <c r="F736" s="2" t="s">
        <v>34</v>
      </c>
      <c r="G736" s="4">
        <v>43527.371307870373</v>
      </c>
      <c r="H736" s="4">
        <v>43530.371307870373</v>
      </c>
      <c r="I736" s="4">
        <v>43533.371307870373</v>
      </c>
      <c r="J736" s="2">
        <v>35</v>
      </c>
      <c r="K736" s="2">
        <v>113</v>
      </c>
      <c r="S736" s="72"/>
      <c r="T736" s="72"/>
      <c r="U736" s="72"/>
      <c r="AE736" s="4"/>
    </row>
    <row r="737" spans="1:31" ht="14.25" customHeight="1">
      <c r="A737" s="2">
        <v>99598</v>
      </c>
      <c r="B737" s="2" t="s">
        <v>36</v>
      </c>
      <c r="C737" s="2" t="s">
        <v>31</v>
      </c>
      <c r="D737" s="2" t="s">
        <v>32</v>
      </c>
      <c r="E737" s="2" t="s">
        <v>38</v>
      </c>
      <c r="F737" s="2" t="s">
        <v>34</v>
      </c>
      <c r="G737" s="4">
        <v>43527.373749999999</v>
      </c>
      <c r="H737" s="4">
        <v>43531.373749999999</v>
      </c>
      <c r="I737" s="4">
        <v>43530.373749999999</v>
      </c>
      <c r="J737" s="2">
        <v>29</v>
      </c>
      <c r="K737" s="2">
        <v>125</v>
      </c>
      <c r="S737" s="72"/>
      <c r="T737" s="72"/>
      <c r="U737" s="72"/>
      <c r="AE737" s="4"/>
    </row>
    <row r="738" spans="1:31" ht="14.25" customHeight="1">
      <c r="A738" s="2">
        <v>999146</v>
      </c>
      <c r="B738" s="2" t="s">
        <v>39</v>
      </c>
      <c r="C738" s="2" t="s">
        <v>37</v>
      </c>
      <c r="D738" s="2" t="s">
        <v>32</v>
      </c>
      <c r="E738" s="2" t="s">
        <v>38</v>
      </c>
      <c r="F738" s="2" t="s">
        <v>34</v>
      </c>
      <c r="G738" s="4">
        <v>43527.376655092594</v>
      </c>
      <c r="H738" s="4">
        <v>43535.376655092594</v>
      </c>
      <c r="I738" s="4">
        <v>43531.376655092594</v>
      </c>
      <c r="J738" s="2">
        <v>49</v>
      </c>
      <c r="K738" s="2">
        <v>112</v>
      </c>
      <c r="S738" s="72"/>
      <c r="T738" s="72"/>
      <c r="U738" s="72"/>
      <c r="AE738" s="4"/>
    </row>
    <row r="739" spans="1:31" ht="14.25" customHeight="1">
      <c r="A739" s="2">
        <v>388880</v>
      </c>
      <c r="B739" s="2" t="s">
        <v>39</v>
      </c>
      <c r="C739" s="2" t="s">
        <v>37</v>
      </c>
      <c r="D739" s="2" t="s">
        <v>32</v>
      </c>
      <c r="E739" s="2" t="s">
        <v>44</v>
      </c>
      <c r="F739" s="2" t="s">
        <v>34</v>
      </c>
      <c r="G739" s="4">
        <v>43527.377141203702</v>
      </c>
      <c r="H739" s="4">
        <v>43531.377141203702</v>
      </c>
      <c r="I739" s="4">
        <v>43534.377141203702</v>
      </c>
      <c r="J739" s="2">
        <v>44</v>
      </c>
      <c r="K739" s="2">
        <v>110</v>
      </c>
      <c r="S739" s="72"/>
      <c r="T739" s="72"/>
      <c r="U739" s="72"/>
      <c r="AE739" s="4"/>
    </row>
    <row r="740" spans="1:31" ht="14.25" customHeight="1">
      <c r="A740" s="2">
        <v>110793</v>
      </c>
      <c r="B740" s="2" t="s">
        <v>39</v>
      </c>
      <c r="C740" s="2" t="s">
        <v>37</v>
      </c>
      <c r="D740" s="2" t="s">
        <v>41</v>
      </c>
      <c r="E740" s="2" t="s">
        <v>33</v>
      </c>
      <c r="F740" s="2" t="s">
        <v>34</v>
      </c>
      <c r="G740" s="4">
        <v>43527.379571759258</v>
      </c>
      <c r="H740" s="4">
        <v>43534.379571759258</v>
      </c>
      <c r="I740" s="4">
        <v>43532.379571759258</v>
      </c>
      <c r="J740" s="2">
        <v>38</v>
      </c>
      <c r="K740" s="2">
        <v>110</v>
      </c>
      <c r="S740" s="72"/>
      <c r="T740" s="72"/>
      <c r="U740" s="72"/>
      <c r="AE740" s="4"/>
    </row>
    <row r="741" spans="1:31" ht="14.25" customHeight="1">
      <c r="A741" s="2">
        <v>93123</v>
      </c>
      <c r="B741" s="2" t="s">
        <v>36</v>
      </c>
      <c r="C741" s="2" t="s">
        <v>31</v>
      </c>
      <c r="D741" s="2" t="s">
        <v>32</v>
      </c>
      <c r="E741" s="2" t="s">
        <v>33</v>
      </c>
      <c r="F741" s="2" t="s">
        <v>34</v>
      </c>
      <c r="G741" s="4">
        <v>43527.385254629633</v>
      </c>
      <c r="H741" s="4">
        <v>43534.385254629633</v>
      </c>
      <c r="I741" s="4">
        <v>43532.385254629633</v>
      </c>
      <c r="J741" s="2">
        <v>36</v>
      </c>
      <c r="K741" s="2">
        <v>124</v>
      </c>
      <c r="S741" s="72"/>
      <c r="T741" s="72"/>
      <c r="U741" s="72"/>
      <c r="AE741" s="4"/>
    </row>
    <row r="742" spans="1:31" ht="14.25" customHeight="1">
      <c r="A742" s="2">
        <v>885892</v>
      </c>
      <c r="B742" s="2" t="s">
        <v>36</v>
      </c>
      <c r="C742" s="2" t="s">
        <v>31</v>
      </c>
      <c r="D742" s="2" t="s">
        <v>41</v>
      </c>
      <c r="E742" s="2" t="s">
        <v>44</v>
      </c>
      <c r="F742" s="2" t="s">
        <v>34</v>
      </c>
      <c r="G742" s="4">
        <v>43527.389050925929</v>
      </c>
      <c r="H742" s="4">
        <v>43530.389050925929</v>
      </c>
      <c r="I742" s="4">
        <v>43530.389050925929</v>
      </c>
      <c r="J742" s="2">
        <v>0</v>
      </c>
      <c r="K742" s="2">
        <v>110</v>
      </c>
      <c r="S742" s="72"/>
      <c r="T742" s="72"/>
      <c r="U742" s="72"/>
      <c r="AE742" s="4"/>
    </row>
    <row r="743" spans="1:31" ht="14.25" customHeight="1">
      <c r="A743" s="2">
        <v>772560</v>
      </c>
      <c r="B743" s="2" t="s">
        <v>42</v>
      </c>
      <c r="C743" s="2" t="s">
        <v>45</v>
      </c>
      <c r="D743" s="2" t="s">
        <v>41</v>
      </c>
      <c r="E743" s="2" t="s">
        <v>44</v>
      </c>
      <c r="F743" s="2" t="s">
        <v>34</v>
      </c>
      <c r="G743" s="4">
        <v>43527.394837962966</v>
      </c>
      <c r="H743" s="4">
        <v>43534.394837962966</v>
      </c>
      <c r="I743" s="4">
        <v>43534.394837962966</v>
      </c>
      <c r="J743" s="2">
        <v>71</v>
      </c>
      <c r="K743" s="2">
        <v>100</v>
      </c>
      <c r="S743" s="72"/>
      <c r="T743" s="72"/>
      <c r="U743" s="72"/>
      <c r="AE743" s="4"/>
    </row>
    <row r="744" spans="1:31" ht="14.25" customHeight="1">
      <c r="A744" s="2">
        <v>450661</v>
      </c>
      <c r="B744" s="2" t="s">
        <v>36</v>
      </c>
      <c r="C744" s="2" t="s">
        <v>37</v>
      </c>
      <c r="D744" s="2" t="s">
        <v>32</v>
      </c>
      <c r="E744" s="2" t="s">
        <v>33</v>
      </c>
      <c r="F744" s="2" t="s">
        <v>34</v>
      </c>
      <c r="G744" s="4">
        <v>43527.394837962966</v>
      </c>
      <c r="H744" s="4">
        <v>43533.394837962966</v>
      </c>
      <c r="I744" s="4">
        <v>43531.394837962966</v>
      </c>
      <c r="J744" s="2">
        <v>29</v>
      </c>
      <c r="K744" s="2">
        <v>108</v>
      </c>
      <c r="S744" s="72"/>
      <c r="T744" s="72"/>
      <c r="U744" s="72"/>
      <c r="AE744" s="4"/>
    </row>
    <row r="745" spans="1:31" ht="14.25" customHeight="1">
      <c r="A745" s="2">
        <v>793824</v>
      </c>
      <c r="B745" s="2" t="s">
        <v>36</v>
      </c>
      <c r="C745" s="2" t="s">
        <v>45</v>
      </c>
      <c r="D745" s="2" t="s">
        <v>41</v>
      </c>
      <c r="E745" s="2" t="s">
        <v>44</v>
      </c>
      <c r="F745" s="2" t="s">
        <v>34</v>
      </c>
      <c r="G745" s="4">
        <v>43527.394930555558</v>
      </c>
      <c r="H745" s="4">
        <v>43534.394930555558</v>
      </c>
      <c r="I745" s="4">
        <v>43531.394930555558</v>
      </c>
      <c r="J745" s="2">
        <v>50</v>
      </c>
      <c r="K745" s="2">
        <v>127</v>
      </c>
      <c r="S745" s="72"/>
      <c r="T745" s="72"/>
      <c r="U745" s="72"/>
      <c r="AE745" s="4"/>
    </row>
    <row r="746" spans="1:31" ht="14.25" customHeight="1">
      <c r="A746" s="2">
        <v>684887</v>
      </c>
      <c r="B746" s="2" t="s">
        <v>30</v>
      </c>
      <c r="C746" s="2" t="s">
        <v>37</v>
      </c>
      <c r="D746" s="2" t="s">
        <v>41</v>
      </c>
      <c r="E746" s="2" t="s">
        <v>33</v>
      </c>
      <c r="F746" s="2" t="s">
        <v>34</v>
      </c>
      <c r="G746" s="4">
        <v>43527.397245370368</v>
      </c>
      <c r="H746" s="4">
        <v>43531.397245370368</v>
      </c>
      <c r="I746" s="4">
        <v>43532.397245370368</v>
      </c>
      <c r="J746" s="2">
        <v>33</v>
      </c>
      <c r="K746" s="2">
        <v>115</v>
      </c>
      <c r="S746" s="72"/>
      <c r="T746" s="72"/>
      <c r="U746" s="72"/>
      <c r="AE746" s="4"/>
    </row>
    <row r="747" spans="1:31" ht="14.25" customHeight="1">
      <c r="A747" s="2">
        <v>150033</v>
      </c>
      <c r="B747" s="2" t="s">
        <v>36</v>
      </c>
      <c r="C747" s="2" t="s">
        <v>43</v>
      </c>
      <c r="D747" s="2" t="s">
        <v>41</v>
      </c>
      <c r="E747" s="2" t="s">
        <v>44</v>
      </c>
      <c r="F747" s="2" t="s">
        <v>34</v>
      </c>
      <c r="G747" s="4">
        <v>43527.399861111109</v>
      </c>
      <c r="H747" s="4">
        <v>43528.399861111109</v>
      </c>
      <c r="I747" s="4">
        <v>43534.399861111109</v>
      </c>
      <c r="J747" s="2">
        <v>64</v>
      </c>
      <c r="K747" s="2">
        <v>109</v>
      </c>
      <c r="S747" s="72"/>
      <c r="T747" s="72"/>
      <c r="U747" s="72"/>
      <c r="AE747" s="4"/>
    </row>
    <row r="748" spans="1:31" ht="14.25" customHeight="1">
      <c r="A748" s="2">
        <v>56123</v>
      </c>
      <c r="B748" s="2" t="s">
        <v>39</v>
      </c>
      <c r="C748" s="2" t="s">
        <v>45</v>
      </c>
      <c r="D748" s="2" t="s">
        <v>32</v>
      </c>
      <c r="E748" s="2" t="s">
        <v>33</v>
      </c>
      <c r="F748" s="2" t="s">
        <v>34</v>
      </c>
      <c r="G748" s="4">
        <v>43527.401076388887</v>
      </c>
      <c r="H748" s="4">
        <v>43528.401076388887</v>
      </c>
      <c r="I748" s="4">
        <v>43532.401076388887</v>
      </c>
      <c r="J748" s="2">
        <v>27</v>
      </c>
      <c r="K748" s="2">
        <v>129</v>
      </c>
      <c r="S748" s="72"/>
      <c r="T748" s="72"/>
      <c r="U748" s="72"/>
      <c r="AE748" s="4"/>
    </row>
    <row r="749" spans="1:31" ht="14.25" customHeight="1">
      <c r="A749" s="2">
        <v>44146</v>
      </c>
      <c r="B749" s="2" t="s">
        <v>36</v>
      </c>
      <c r="C749" s="2" t="s">
        <v>31</v>
      </c>
      <c r="D749" s="2" t="s">
        <v>41</v>
      </c>
      <c r="E749" s="2" t="s">
        <v>38</v>
      </c>
      <c r="F749" s="2" t="s">
        <v>34</v>
      </c>
      <c r="G749" s="4">
        <v>43527.407060185185</v>
      </c>
      <c r="H749" s="4">
        <v>43531.407060185185</v>
      </c>
      <c r="I749" s="4">
        <v>43534.407060185185</v>
      </c>
      <c r="J749" s="2">
        <v>0</v>
      </c>
      <c r="K749" s="2">
        <v>121</v>
      </c>
      <c r="S749" s="72"/>
      <c r="T749" s="72"/>
      <c r="U749" s="72"/>
      <c r="AE749" s="4"/>
    </row>
    <row r="750" spans="1:31" ht="14.25" customHeight="1">
      <c r="A750" s="2">
        <v>201712</v>
      </c>
      <c r="B750" s="2" t="s">
        <v>30</v>
      </c>
      <c r="C750" s="2" t="s">
        <v>40</v>
      </c>
      <c r="D750" s="2" t="s">
        <v>32</v>
      </c>
      <c r="E750" s="2" t="s">
        <v>44</v>
      </c>
      <c r="F750" s="2" t="s">
        <v>34</v>
      </c>
      <c r="G750" s="4">
        <v>43527.408726851849</v>
      </c>
      <c r="H750" s="4">
        <v>43535.408726851849</v>
      </c>
      <c r="I750" s="4">
        <v>43531.408726851849</v>
      </c>
      <c r="J750" s="2">
        <v>77</v>
      </c>
      <c r="K750" s="2">
        <v>85</v>
      </c>
      <c r="S750" s="72"/>
      <c r="T750" s="72"/>
      <c r="U750" s="72"/>
      <c r="AE750" s="4"/>
    </row>
    <row r="751" spans="1:31" ht="14.25" customHeight="1">
      <c r="A751" s="2">
        <v>997988</v>
      </c>
      <c r="B751" s="2" t="s">
        <v>36</v>
      </c>
      <c r="C751" s="2" t="s">
        <v>31</v>
      </c>
      <c r="D751" s="2" t="s">
        <v>32</v>
      </c>
      <c r="E751" s="2" t="s">
        <v>44</v>
      </c>
      <c r="F751" s="2" t="s">
        <v>34</v>
      </c>
      <c r="G751" s="4">
        <v>43527.411736111113</v>
      </c>
      <c r="H751" s="4">
        <v>43527.411736111113</v>
      </c>
      <c r="I751" s="4">
        <v>43534.411736111113</v>
      </c>
      <c r="J751" s="2">
        <v>25</v>
      </c>
      <c r="K751" s="2">
        <v>123</v>
      </c>
      <c r="S751" s="72"/>
      <c r="T751" s="72"/>
      <c r="U751" s="72"/>
      <c r="AE751" s="4"/>
    </row>
    <row r="752" spans="1:31" ht="14.25" customHeight="1">
      <c r="A752" s="2">
        <v>123963</v>
      </c>
      <c r="B752" s="2" t="s">
        <v>39</v>
      </c>
      <c r="C752" s="2" t="s">
        <v>45</v>
      </c>
      <c r="D752" s="2" t="s">
        <v>32</v>
      </c>
      <c r="E752" s="2" t="s">
        <v>44</v>
      </c>
      <c r="F752" s="2" t="s">
        <v>34</v>
      </c>
      <c r="G752" s="4">
        <v>43527.412569444445</v>
      </c>
      <c r="H752" s="4">
        <v>43537.412569444445</v>
      </c>
      <c r="I752" s="4">
        <v>43530.412569444445</v>
      </c>
      <c r="J752" s="2">
        <v>78</v>
      </c>
      <c r="K752" s="2">
        <v>103</v>
      </c>
      <c r="S752" s="72"/>
      <c r="T752" s="72"/>
      <c r="U752" s="72"/>
      <c r="AE752" s="4"/>
    </row>
    <row r="753" spans="1:31" ht="14.25" customHeight="1">
      <c r="A753" s="2">
        <v>404320</v>
      </c>
      <c r="B753" s="2" t="s">
        <v>36</v>
      </c>
      <c r="C753" s="2" t="s">
        <v>31</v>
      </c>
      <c r="D753" s="2" t="s">
        <v>41</v>
      </c>
      <c r="E753" s="2" t="s">
        <v>44</v>
      </c>
      <c r="F753" s="2" t="s">
        <v>34</v>
      </c>
      <c r="G753" s="4">
        <v>43527.413541666669</v>
      </c>
      <c r="H753" s="4">
        <v>43531.413541666669</v>
      </c>
      <c r="I753" s="4">
        <v>43530.413541666669</v>
      </c>
      <c r="J753" s="2">
        <v>0</v>
      </c>
      <c r="K753" s="2">
        <v>109</v>
      </c>
      <c r="S753" s="72"/>
      <c r="T753" s="72"/>
      <c r="U753" s="72"/>
      <c r="AE753" s="4"/>
    </row>
    <row r="754" spans="1:31" ht="14.25" customHeight="1">
      <c r="A754" s="2">
        <v>777108</v>
      </c>
      <c r="B754" s="2" t="s">
        <v>36</v>
      </c>
      <c r="C754" s="2" t="s">
        <v>40</v>
      </c>
      <c r="D754" s="2" t="s">
        <v>32</v>
      </c>
      <c r="E754" s="2" t="s">
        <v>44</v>
      </c>
      <c r="F754" s="2" t="s">
        <v>34</v>
      </c>
      <c r="G754" s="4">
        <v>43527.416018518517</v>
      </c>
      <c r="H754" s="4">
        <v>43532.416018518517</v>
      </c>
      <c r="I754" s="4">
        <v>43534.416018518517</v>
      </c>
      <c r="J754" s="2">
        <v>42</v>
      </c>
      <c r="K754" s="2">
        <v>105</v>
      </c>
      <c r="S754" s="72"/>
      <c r="T754" s="72"/>
      <c r="U754" s="72"/>
      <c r="AE754" s="4"/>
    </row>
    <row r="755" spans="1:31" ht="14.25" customHeight="1">
      <c r="A755" s="2">
        <v>107707</v>
      </c>
      <c r="B755" s="2" t="s">
        <v>36</v>
      </c>
      <c r="C755" s="2" t="s">
        <v>37</v>
      </c>
      <c r="D755" s="2" t="s">
        <v>32</v>
      </c>
      <c r="E755" s="2" t="s">
        <v>33</v>
      </c>
      <c r="F755" s="2" t="s">
        <v>34</v>
      </c>
      <c r="G755" s="4">
        <v>43527.416354166664</v>
      </c>
      <c r="H755" s="4">
        <v>43531.416354166664</v>
      </c>
      <c r="I755" s="4">
        <v>43534.416354166664</v>
      </c>
      <c r="J755" s="2">
        <v>45</v>
      </c>
      <c r="K755" s="2">
        <v>106</v>
      </c>
      <c r="S755" s="72"/>
      <c r="T755" s="72"/>
      <c r="U755" s="72"/>
      <c r="AE755" s="4"/>
    </row>
    <row r="756" spans="1:31" ht="14.25" customHeight="1">
      <c r="A756" s="2">
        <v>655038</v>
      </c>
      <c r="B756" s="2" t="s">
        <v>48</v>
      </c>
      <c r="C756" s="2" t="s">
        <v>31</v>
      </c>
      <c r="D756" s="2" t="s">
        <v>32</v>
      </c>
      <c r="E756" s="2" t="s">
        <v>44</v>
      </c>
      <c r="F756" s="2" t="s">
        <v>34</v>
      </c>
      <c r="G756" s="4">
        <v>43527.420057870368</v>
      </c>
      <c r="H756" s="4">
        <v>43529.420057870368</v>
      </c>
      <c r="I756" s="4">
        <v>43534.420057870368</v>
      </c>
      <c r="J756" s="2">
        <v>75</v>
      </c>
      <c r="K756" s="2">
        <v>101</v>
      </c>
      <c r="S756" s="72"/>
      <c r="T756" s="72"/>
      <c r="U756" s="72"/>
      <c r="AE756" s="4"/>
    </row>
    <row r="757" spans="1:31" ht="14.25" customHeight="1">
      <c r="A757" s="2">
        <v>295413</v>
      </c>
      <c r="B757" s="2" t="s">
        <v>48</v>
      </c>
      <c r="C757" s="2" t="s">
        <v>31</v>
      </c>
      <c r="D757" s="2" t="s">
        <v>41</v>
      </c>
      <c r="E757" s="2" t="s">
        <v>44</v>
      </c>
      <c r="F757" s="2" t="s">
        <v>34</v>
      </c>
      <c r="G757" s="4">
        <v>43527.420428240737</v>
      </c>
      <c r="H757" s="4">
        <v>43530.420428240737</v>
      </c>
      <c r="I757" s="4">
        <v>43530.420428240737</v>
      </c>
      <c r="J757" s="2">
        <v>0</v>
      </c>
      <c r="K757" s="2">
        <v>106</v>
      </c>
      <c r="S757" s="72"/>
      <c r="T757" s="72"/>
      <c r="U757" s="72"/>
      <c r="AE757" s="4"/>
    </row>
    <row r="758" spans="1:31" ht="14.25" customHeight="1">
      <c r="A758" s="2">
        <v>372283</v>
      </c>
      <c r="B758" s="2" t="s">
        <v>36</v>
      </c>
      <c r="C758" s="2" t="s">
        <v>31</v>
      </c>
      <c r="D758" s="2" t="s">
        <v>41</v>
      </c>
      <c r="E758" s="2" t="s">
        <v>44</v>
      </c>
      <c r="F758" s="2" t="s">
        <v>34</v>
      </c>
      <c r="G758" s="4">
        <v>43527.421770833331</v>
      </c>
      <c r="H758" s="4">
        <v>43532.421770833331</v>
      </c>
      <c r="I758" s="4">
        <v>43531.421770833331</v>
      </c>
      <c r="J758" s="2">
        <v>0</v>
      </c>
      <c r="K758" s="2">
        <v>100</v>
      </c>
      <c r="S758" s="72"/>
      <c r="T758" s="72"/>
      <c r="U758" s="72"/>
      <c r="AE758" s="4"/>
    </row>
    <row r="759" spans="1:31" ht="14.25" customHeight="1">
      <c r="A759" s="2">
        <v>912076</v>
      </c>
      <c r="B759" s="2" t="s">
        <v>39</v>
      </c>
      <c r="C759" s="2" t="s">
        <v>31</v>
      </c>
      <c r="D759" s="2" t="s">
        <v>41</v>
      </c>
      <c r="E759" s="2" t="s">
        <v>44</v>
      </c>
      <c r="F759" s="2" t="s">
        <v>34</v>
      </c>
      <c r="G759" s="4">
        <v>43527.427118055559</v>
      </c>
      <c r="H759" s="4">
        <v>43529.427118055559</v>
      </c>
      <c r="I759" s="4">
        <v>43532.427118055559</v>
      </c>
      <c r="J759" s="2">
        <v>0</v>
      </c>
      <c r="K759" s="2">
        <v>103</v>
      </c>
      <c r="S759" s="72"/>
      <c r="T759" s="72"/>
      <c r="U759" s="72"/>
      <c r="AE759" s="4"/>
    </row>
    <row r="760" spans="1:31" ht="14.25" customHeight="1">
      <c r="A760" s="2">
        <v>685253</v>
      </c>
      <c r="B760" s="2" t="s">
        <v>39</v>
      </c>
      <c r="C760" s="2" t="s">
        <v>31</v>
      </c>
      <c r="D760" s="2" t="s">
        <v>41</v>
      </c>
      <c r="E760" s="2" t="s">
        <v>33</v>
      </c>
      <c r="F760" s="2" t="s">
        <v>34</v>
      </c>
      <c r="G760" s="4">
        <v>43527.432071759256</v>
      </c>
      <c r="H760" s="4">
        <v>43531.432071759256</v>
      </c>
      <c r="I760" s="4">
        <v>43534.432071759256</v>
      </c>
      <c r="J760" s="2">
        <v>0</v>
      </c>
      <c r="K760" s="2">
        <v>129</v>
      </c>
      <c r="S760" s="72"/>
      <c r="T760" s="72"/>
      <c r="U760" s="72"/>
      <c r="AE760" s="4"/>
    </row>
    <row r="761" spans="1:31" ht="14.25" customHeight="1">
      <c r="A761" s="2">
        <v>74428</v>
      </c>
      <c r="B761" s="2" t="s">
        <v>36</v>
      </c>
      <c r="C761" s="2" t="s">
        <v>31</v>
      </c>
      <c r="D761" s="2" t="s">
        <v>41</v>
      </c>
      <c r="E761" s="2" t="s">
        <v>44</v>
      </c>
      <c r="F761" s="2" t="s">
        <v>34</v>
      </c>
      <c r="G761" s="4">
        <v>43527.435613425929</v>
      </c>
      <c r="H761" s="4">
        <v>43528.435613425929</v>
      </c>
      <c r="I761" s="4">
        <v>43531.435613425929</v>
      </c>
      <c r="J761" s="2">
        <v>0</v>
      </c>
      <c r="K761" s="2">
        <v>104</v>
      </c>
      <c r="S761" s="72"/>
      <c r="T761" s="72"/>
      <c r="U761" s="72"/>
      <c r="AE761" s="4"/>
    </row>
    <row r="762" spans="1:31" ht="14.25" customHeight="1">
      <c r="A762" s="2">
        <v>813471</v>
      </c>
      <c r="B762" s="2" t="s">
        <v>48</v>
      </c>
      <c r="C762" s="2" t="s">
        <v>43</v>
      </c>
      <c r="D762" s="2" t="s">
        <v>32</v>
      </c>
      <c r="E762" s="2" t="s">
        <v>33</v>
      </c>
      <c r="F762" s="2" t="s">
        <v>34</v>
      </c>
      <c r="G762" s="4">
        <v>43527.436701388891</v>
      </c>
      <c r="H762" s="4">
        <v>43531.436701388891</v>
      </c>
      <c r="I762" s="4">
        <v>43532.436701388891</v>
      </c>
      <c r="J762" s="2">
        <v>0</v>
      </c>
      <c r="K762" s="2">
        <v>127</v>
      </c>
      <c r="S762" s="72"/>
      <c r="T762" s="72"/>
      <c r="U762" s="72"/>
      <c r="AE762" s="4"/>
    </row>
    <row r="763" spans="1:31" ht="14.25" customHeight="1">
      <c r="A763" s="2">
        <v>409375</v>
      </c>
      <c r="B763" s="2" t="s">
        <v>47</v>
      </c>
      <c r="C763" s="2" t="s">
        <v>43</v>
      </c>
      <c r="D763" s="2" t="s">
        <v>41</v>
      </c>
      <c r="E763" s="2" t="s">
        <v>33</v>
      </c>
      <c r="F763" s="2" t="s">
        <v>34</v>
      </c>
      <c r="G763" s="4">
        <v>43527.436736111114</v>
      </c>
      <c r="H763" s="4">
        <v>43534.436736111114</v>
      </c>
      <c r="I763" s="4">
        <v>43531.436736111114</v>
      </c>
      <c r="J763" s="2">
        <v>45</v>
      </c>
      <c r="K763" s="2">
        <v>129</v>
      </c>
      <c r="S763" s="72"/>
      <c r="T763" s="72"/>
      <c r="U763" s="72"/>
      <c r="AE763" s="4"/>
    </row>
    <row r="764" spans="1:31" ht="14.25" customHeight="1">
      <c r="A764" s="2">
        <v>510457</v>
      </c>
      <c r="B764" s="2" t="s">
        <v>39</v>
      </c>
      <c r="C764" s="2" t="s">
        <v>37</v>
      </c>
      <c r="D764" s="2" t="s">
        <v>41</v>
      </c>
      <c r="E764" s="2" t="s">
        <v>33</v>
      </c>
      <c r="F764" s="2" t="s">
        <v>34</v>
      </c>
      <c r="G764" s="4">
        <v>43527.444432870368</v>
      </c>
      <c r="H764" s="4">
        <v>43531.444432870368</v>
      </c>
      <c r="I764" s="4">
        <v>43533.444432870368</v>
      </c>
      <c r="J764" s="2">
        <v>49</v>
      </c>
      <c r="K764" s="2">
        <v>109</v>
      </c>
      <c r="S764" s="72"/>
      <c r="T764" s="72"/>
      <c r="U764" s="72"/>
      <c r="AE764" s="4"/>
    </row>
    <row r="765" spans="1:31" ht="14.25" customHeight="1">
      <c r="A765" s="2">
        <v>446698</v>
      </c>
      <c r="B765" s="2" t="s">
        <v>36</v>
      </c>
      <c r="C765" s="2" t="s">
        <v>43</v>
      </c>
      <c r="D765" s="2" t="s">
        <v>41</v>
      </c>
      <c r="E765" s="2" t="s">
        <v>44</v>
      </c>
      <c r="F765" s="2" t="s">
        <v>34</v>
      </c>
      <c r="G765" s="4">
        <v>43527.451331018521</v>
      </c>
      <c r="H765" s="4">
        <v>43529.451331018521</v>
      </c>
      <c r="I765" s="4">
        <v>43534.451331018521</v>
      </c>
      <c r="J765" s="2">
        <v>75</v>
      </c>
      <c r="K765" s="2">
        <v>106</v>
      </c>
      <c r="S765" s="72"/>
      <c r="T765" s="72"/>
      <c r="U765" s="72"/>
      <c r="AE765" s="4"/>
    </row>
    <row r="766" spans="1:31" ht="14.25" customHeight="1">
      <c r="A766" s="2">
        <v>420502</v>
      </c>
      <c r="B766" s="2" t="s">
        <v>42</v>
      </c>
      <c r="C766" s="2" t="s">
        <v>37</v>
      </c>
      <c r="D766" s="2" t="s">
        <v>32</v>
      </c>
      <c r="E766" s="2" t="s">
        <v>38</v>
      </c>
      <c r="F766" s="2" t="s">
        <v>34</v>
      </c>
      <c r="G766" s="4">
        <v>43527.458321759259</v>
      </c>
      <c r="H766" s="4">
        <v>43533.458321759259</v>
      </c>
      <c r="I766" s="4">
        <v>43530.458321759259</v>
      </c>
      <c r="J766" s="2">
        <v>49</v>
      </c>
      <c r="K766" s="2">
        <v>112</v>
      </c>
      <c r="S766" s="72"/>
      <c r="T766" s="72"/>
      <c r="U766" s="72"/>
      <c r="AE766" s="4"/>
    </row>
    <row r="767" spans="1:31" ht="14.25" customHeight="1">
      <c r="A767" s="2">
        <v>489790</v>
      </c>
      <c r="B767" s="2" t="s">
        <v>39</v>
      </c>
      <c r="C767" s="2" t="s">
        <v>37</v>
      </c>
      <c r="D767" s="2" t="s">
        <v>41</v>
      </c>
      <c r="E767" s="2" t="s">
        <v>44</v>
      </c>
      <c r="F767" s="2" t="s">
        <v>34</v>
      </c>
      <c r="G767" s="4">
        <v>43527.459745370368</v>
      </c>
      <c r="H767" s="4">
        <v>43533.459745370368</v>
      </c>
      <c r="I767" s="4">
        <v>43533.459745370368</v>
      </c>
      <c r="J767" s="2">
        <v>82</v>
      </c>
      <c r="K767" s="2">
        <v>86</v>
      </c>
      <c r="S767" s="72"/>
      <c r="T767" s="72"/>
      <c r="U767" s="72"/>
      <c r="AE767" s="4"/>
    </row>
    <row r="768" spans="1:31" ht="14.25" customHeight="1">
      <c r="A768" s="2">
        <v>500185</v>
      </c>
      <c r="B768" s="2" t="s">
        <v>39</v>
      </c>
      <c r="C768" s="2" t="s">
        <v>31</v>
      </c>
      <c r="D768" s="2" t="s">
        <v>41</v>
      </c>
      <c r="E768" s="2" t="s">
        <v>44</v>
      </c>
      <c r="F768" s="2" t="s">
        <v>34</v>
      </c>
      <c r="G768" s="4">
        <v>43527.463599537034</v>
      </c>
      <c r="H768" s="4">
        <v>43531.463599537034</v>
      </c>
      <c r="I768" s="4">
        <v>43534.463599537034</v>
      </c>
      <c r="J768" s="2">
        <v>0</v>
      </c>
      <c r="K768" s="2">
        <v>105</v>
      </c>
      <c r="S768" s="72"/>
      <c r="T768" s="72"/>
      <c r="U768" s="72"/>
      <c r="AE768" s="4"/>
    </row>
    <row r="769" spans="1:31" ht="14.25" customHeight="1">
      <c r="A769" s="2">
        <v>294420</v>
      </c>
      <c r="B769" s="2" t="s">
        <v>30</v>
      </c>
      <c r="C769" s="2" t="s">
        <v>37</v>
      </c>
      <c r="D769" s="2" t="s">
        <v>41</v>
      </c>
      <c r="E769" s="2" t="s">
        <v>44</v>
      </c>
      <c r="F769" s="2" t="s">
        <v>34</v>
      </c>
      <c r="G769" s="4">
        <v>43527.464178240742</v>
      </c>
      <c r="H769" s="4">
        <v>43527.464178240742</v>
      </c>
      <c r="I769" s="4">
        <v>43530.464178240742</v>
      </c>
      <c r="J769" s="2">
        <v>43</v>
      </c>
      <c r="K769" s="2">
        <v>113</v>
      </c>
      <c r="S769" s="72"/>
      <c r="T769" s="72"/>
      <c r="U769" s="72"/>
      <c r="AE769" s="4"/>
    </row>
    <row r="770" spans="1:31" ht="14.25" customHeight="1">
      <c r="A770" s="2">
        <v>748905</v>
      </c>
      <c r="B770" s="2" t="s">
        <v>36</v>
      </c>
      <c r="C770" s="2" t="s">
        <v>37</v>
      </c>
      <c r="D770" s="2" t="s">
        <v>32</v>
      </c>
      <c r="E770" s="2" t="s">
        <v>33</v>
      </c>
      <c r="F770" s="2" t="s">
        <v>34</v>
      </c>
      <c r="G770" s="4">
        <v>43527.465856481482</v>
      </c>
      <c r="H770" s="4">
        <v>43532.465856481482</v>
      </c>
      <c r="I770" s="4">
        <v>43533.465856481482</v>
      </c>
      <c r="J770" s="2">
        <v>35</v>
      </c>
      <c r="K770" s="2">
        <v>108</v>
      </c>
      <c r="S770" s="72"/>
      <c r="T770" s="72"/>
      <c r="U770" s="72"/>
      <c r="AE770" s="4"/>
    </row>
    <row r="771" spans="1:31" ht="14.25" customHeight="1">
      <c r="A771" s="2">
        <v>551340</v>
      </c>
      <c r="B771" s="2" t="s">
        <v>30</v>
      </c>
      <c r="C771" s="2" t="s">
        <v>37</v>
      </c>
      <c r="D771" s="2" t="s">
        <v>41</v>
      </c>
      <c r="E771" s="2" t="s">
        <v>44</v>
      </c>
      <c r="F771" s="2" t="s">
        <v>34</v>
      </c>
      <c r="G771" s="4">
        <v>43527.467094907406</v>
      </c>
      <c r="H771" s="4">
        <v>43533.467094907406</v>
      </c>
      <c r="I771" s="4">
        <v>43534.467094907406</v>
      </c>
      <c r="J771" s="2">
        <v>44</v>
      </c>
      <c r="K771" s="2">
        <v>106</v>
      </c>
      <c r="S771" s="72"/>
      <c r="T771" s="72"/>
      <c r="U771" s="72"/>
      <c r="AE771" s="4"/>
    </row>
    <row r="772" spans="1:31" ht="14.25" customHeight="1">
      <c r="A772" s="2">
        <v>520569</v>
      </c>
      <c r="B772" s="2" t="s">
        <v>49</v>
      </c>
      <c r="C772" s="2" t="s">
        <v>37</v>
      </c>
      <c r="D772" s="2" t="s">
        <v>32</v>
      </c>
      <c r="E772" s="2" t="s">
        <v>33</v>
      </c>
      <c r="F772" s="2" t="s">
        <v>34</v>
      </c>
      <c r="G772" s="4">
        <v>43527.47215277778</v>
      </c>
      <c r="H772" s="4">
        <v>43534.47215277778</v>
      </c>
      <c r="I772" s="4">
        <v>43532.47215277778</v>
      </c>
      <c r="J772" s="2">
        <v>25</v>
      </c>
      <c r="K772" s="2">
        <v>110</v>
      </c>
      <c r="S772" s="72"/>
      <c r="T772" s="72"/>
      <c r="U772" s="72"/>
      <c r="AE772" s="4"/>
    </row>
    <row r="773" spans="1:31" ht="14.25" customHeight="1">
      <c r="A773" s="2">
        <v>267170</v>
      </c>
      <c r="B773" s="2" t="s">
        <v>48</v>
      </c>
      <c r="C773" s="2" t="s">
        <v>40</v>
      </c>
      <c r="D773" s="2" t="s">
        <v>32</v>
      </c>
      <c r="E773" s="2" t="s">
        <v>38</v>
      </c>
      <c r="F773" s="2" t="s">
        <v>34</v>
      </c>
      <c r="G773" s="4">
        <v>43527.47283564815</v>
      </c>
      <c r="H773" s="4">
        <v>43533.47283564815</v>
      </c>
      <c r="I773" s="4">
        <v>43530.47283564815</v>
      </c>
      <c r="J773" s="2">
        <v>41</v>
      </c>
      <c r="K773" s="2">
        <v>105</v>
      </c>
      <c r="S773" s="72"/>
      <c r="T773" s="72"/>
      <c r="U773" s="72"/>
      <c r="AE773" s="4"/>
    </row>
    <row r="774" spans="1:31" ht="14.25" customHeight="1">
      <c r="A774" s="2">
        <v>326711</v>
      </c>
      <c r="B774" s="2" t="s">
        <v>46</v>
      </c>
      <c r="C774" s="2" t="s">
        <v>43</v>
      </c>
      <c r="D774" s="2" t="s">
        <v>41</v>
      </c>
      <c r="E774" s="2" t="s">
        <v>33</v>
      </c>
      <c r="F774" s="2" t="s">
        <v>34</v>
      </c>
      <c r="G774" s="4">
        <v>43527.473865740743</v>
      </c>
      <c r="H774" s="4">
        <v>43531.473865740743</v>
      </c>
      <c r="I774" s="4">
        <v>43532.473865740743</v>
      </c>
      <c r="J774" s="2">
        <v>43</v>
      </c>
      <c r="K774" s="2">
        <v>120</v>
      </c>
      <c r="S774" s="72"/>
      <c r="T774" s="72"/>
      <c r="U774" s="72"/>
      <c r="AE774" s="4"/>
    </row>
    <row r="775" spans="1:31" ht="14.25" customHeight="1">
      <c r="A775" s="2">
        <v>629337</v>
      </c>
      <c r="B775" s="2" t="s">
        <v>36</v>
      </c>
      <c r="C775" s="2" t="s">
        <v>37</v>
      </c>
      <c r="D775" s="2" t="s">
        <v>41</v>
      </c>
      <c r="E775" s="2" t="s">
        <v>33</v>
      </c>
      <c r="F775" s="2" t="s">
        <v>34</v>
      </c>
      <c r="G775" s="4">
        <v>43527.474537037036</v>
      </c>
      <c r="H775" s="4">
        <v>43530.474537037036</v>
      </c>
      <c r="I775" s="4">
        <v>43530.474537037036</v>
      </c>
      <c r="J775" s="2">
        <v>25</v>
      </c>
      <c r="K775" s="2">
        <v>110</v>
      </c>
      <c r="S775" s="72"/>
      <c r="T775" s="72"/>
      <c r="U775" s="72"/>
      <c r="AE775" s="4"/>
    </row>
    <row r="776" spans="1:31" ht="14.25" customHeight="1">
      <c r="A776" s="2">
        <v>33085</v>
      </c>
      <c r="B776" s="2" t="s">
        <v>39</v>
      </c>
      <c r="C776" s="2" t="s">
        <v>40</v>
      </c>
      <c r="D776" s="2" t="s">
        <v>32</v>
      </c>
      <c r="E776" s="2" t="s">
        <v>33</v>
      </c>
      <c r="F776" s="2" t="s">
        <v>34</v>
      </c>
      <c r="G776" s="4">
        <v>43527.475034722222</v>
      </c>
      <c r="H776" s="4">
        <v>43531.475034722222</v>
      </c>
      <c r="I776" s="4">
        <v>43530.475034722222</v>
      </c>
      <c r="J776" s="2">
        <v>33</v>
      </c>
      <c r="K776" s="2">
        <v>112</v>
      </c>
      <c r="S776" s="72"/>
      <c r="T776" s="72"/>
      <c r="U776" s="72"/>
      <c r="AE776" s="4"/>
    </row>
    <row r="777" spans="1:31" ht="14.25" customHeight="1">
      <c r="A777" s="2">
        <v>330104</v>
      </c>
      <c r="B777" s="2" t="s">
        <v>30</v>
      </c>
      <c r="C777" s="2" t="s">
        <v>37</v>
      </c>
      <c r="D777" s="2" t="s">
        <v>41</v>
      </c>
      <c r="E777" s="2" t="s">
        <v>44</v>
      </c>
      <c r="F777" s="2" t="s">
        <v>34</v>
      </c>
      <c r="G777" s="4">
        <v>43527.476261574076</v>
      </c>
      <c r="H777" s="4">
        <v>43531.476261574076</v>
      </c>
      <c r="I777" s="4">
        <v>43530.476261574076</v>
      </c>
      <c r="J777" s="2">
        <v>46</v>
      </c>
      <c r="K777" s="2">
        <v>112</v>
      </c>
      <c r="S777" s="72"/>
      <c r="T777" s="72"/>
      <c r="U777" s="72"/>
      <c r="AE777" s="4"/>
    </row>
    <row r="778" spans="1:31" ht="14.25" customHeight="1">
      <c r="A778" s="2">
        <v>327369</v>
      </c>
      <c r="B778" s="2" t="s">
        <v>47</v>
      </c>
      <c r="C778" s="2" t="s">
        <v>43</v>
      </c>
      <c r="D778" s="2" t="s">
        <v>41</v>
      </c>
      <c r="E778" s="2" t="s">
        <v>33</v>
      </c>
      <c r="F778" s="2" t="s">
        <v>34</v>
      </c>
      <c r="G778" s="4">
        <v>43527.477037037039</v>
      </c>
      <c r="H778" s="4">
        <v>43533.477037037039</v>
      </c>
      <c r="I778" s="4">
        <v>43532.477037037039</v>
      </c>
      <c r="J778" s="2">
        <v>26</v>
      </c>
      <c r="K778" s="2">
        <v>123</v>
      </c>
      <c r="S778" s="72"/>
      <c r="T778" s="72"/>
      <c r="U778" s="72"/>
      <c r="AE778" s="4"/>
    </row>
    <row r="779" spans="1:31" ht="14.25" customHeight="1">
      <c r="A779" s="2">
        <v>595640</v>
      </c>
      <c r="B779" s="2" t="s">
        <v>39</v>
      </c>
      <c r="C779" s="2" t="s">
        <v>31</v>
      </c>
      <c r="D779" s="2" t="s">
        <v>32</v>
      </c>
      <c r="E779" s="2" t="s">
        <v>44</v>
      </c>
      <c r="F779" s="2" t="s">
        <v>34</v>
      </c>
      <c r="G779" s="4">
        <v>43527.477141203701</v>
      </c>
      <c r="H779" s="4">
        <v>43531.477141203701</v>
      </c>
      <c r="I779" s="4">
        <v>43533.477141203701</v>
      </c>
      <c r="J779" s="2">
        <v>49</v>
      </c>
      <c r="K779" s="2">
        <v>123</v>
      </c>
      <c r="S779" s="72"/>
      <c r="T779" s="72"/>
      <c r="U779" s="72"/>
      <c r="AE779" s="4"/>
    </row>
    <row r="780" spans="1:31" ht="14.25" customHeight="1">
      <c r="A780" s="2">
        <v>892748</v>
      </c>
      <c r="B780" s="2" t="s">
        <v>36</v>
      </c>
      <c r="C780" s="2" t="s">
        <v>31</v>
      </c>
      <c r="D780" s="2" t="s">
        <v>41</v>
      </c>
      <c r="E780" s="2" t="s">
        <v>44</v>
      </c>
      <c r="F780" s="2" t="s">
        <v>34</v>
      </c>
      <c r="G780" s="4">
        <v>43527.478935185187</v>
      </c>
      <c r="H780" s="4">
        <v>43528.478935185187</v>
      </c>
      <c r="I780" s="4">
        <v>43534.478935185187</v>
      </c>
      <c r="J780" s="2">
        <v>0</v>
      </c>
      <c r="K780" s="2">
        <v>120</v>
      </c>
      <c r="S780" s="72"/>
      <c r="T780" s="72"/>
      <c r="U780" s="72"/>
      <c r="AE780" s="4"/>
    </row>
    <row r="781" spans="1:31" ht="14.25" customHeight="1">
      <c r="A781" s="2">
        <v>683617</v>
      </c>
      <c r="B781" s="2" t="s">
        <v>30</v>
      </c>
      <c r="C781" s="2" t="s">
        <v>31</v>
      </c>
      <c r="D781" s="2" t="s">
        <v>32</v>
      </c>
      <c r="E781" s="2" t="s">
        <v>33</v>
      </c>
      <c r="F781" s="2" t="s">
        <v>34</v>
      </c>
      <c r="G781" s="4">
        <v>43527.490381944444</v>
      </c>
      <c r="H781" s="4">
        <v>43534.490381944444</v>
      </c>
      <c r="I781" s="4">
        <v>43532.490381944444</v>
      </c>
      <c r="J781" s="2">
        <v>37</v>
      </c>
      <c r="K781" s="2">
        <v>127</v>
      </c>
      <c r="S781" s="72"/>
      <c r="T781" s="72"/>
      <c r="U781" s="72"/>
      <c r="AE781" s="4"/>
    </row>
    <row r="782" spans="1:31" ht="14.25" customHeight="1">
      <c r="A782" s="2">
        <v>726305</v>
      </c>
      <c r="B782" s="2" t="s">
        <v>39</v>
      </c>
      <c r="C782" s="2" t="s">
        <v>31</v>
      </c>
      <c r="D782" s="2" t="s">
        <v>32</v>
      </c>
      <c r="E782" s="2" t="s">
        <v>33</v>
      </c>
      <c r="F782" s="2" t="s">
        <v>34</v>
      </c>
      <c r="G782" s="4">
        <v>43527.498240740744</v>
      </c>
      <c r="H782" s="4">
        <v>43530.498240740744</v>
      </c>
      <c r="I782" s="4">
        <v>43532.498240740744</v>
      </c>
      <c r="J782" s="2">
        <v>33</v>
      </c>
      <c r="K782" s="2">
        <v>129</v>
      </c>
      <c r="S782" s="72"/>
      <c r="T782" s="72"/>
      <c r="U782" s="72"/>
      <c r="AE782" s="4"/>
    </row>
    <row r="783" spans="1:31" ht="14.25" customHeight="1">
      <c r="A783" s="2">
        <v>762885</v>
      </c>
      <c r="B783" s="2" t="s">
        <v>39</v>
      </c>
      <c r="C783" s="2" t="s">
        <v>31</v>
      </c>
      <c r="D783" s="2" t="s">
        <v>32</v>
      </c>
      <c r="E783" s="2" t="s">
        <v>33</v>
      </c>
      <c r="F783" s="2" t="s">
        <v>34</v>
      </c>
      <c r="G783" s="4">
        <v>43527.498518518521</v>
      </c>
      <c r="H783" s="4">
        <v>43530.498518518521</v>
      </c>
      <c r="I783" s="4">
        <v>43534.498518518521</v>
      </c>
      <c r="J783" s="2">
        <v>34</v>
      </c>
      <c r="K783" s="2">
        <v>122</v>
      </c>
      <c r="S783" s="72"/>
      <c r="T783" s="72"/>
      <c r="U783" s="72"/>
      <c r="AE783" s="4"/>
    </row>
    <row r="784" spans="1:31" ht="14.25" customHeight="1">
      <c r="A784" s="2">
        <v>998219</v>
      </c>
      <c r="B784" s="2" t="s">
        <v>36</v>
      </c>
      <c r="C784" s="2" t="s">
        <v>45</v>
      </c>
      <c r="D784" s="2" t="s">
        <v>32</v>
      </c>
      <c r="E784" s="2" t="s">
        <v>44</v>
      </c>
      <c r="F784" s="2" t="s">
        <v>34</v>
      </c>
      <c r="G784" s="4">
        <v>43527.498599537037</v>
      </c>
      <c r="H784" s="4">
        <v>43537.498599537037</v>
      </c>
      <c r="I784" s="4">
        <v>43530.498599537037</v>
      </c>
      <c r="J784" s="2">
        <v>76</v>
      </c>
      <c r="K784" s="2">
        <v>110</v>
      </c>
      <c r="S784" s="72"/>
      <c r="T784" s="72"/>
      <c r="U784" s="72"/>
      <c r="AE784" s="4"/>
    </row>
    <row r="785" spans="1:31" ht="14.25" customHeight="1">
      <c r="A785" s="2">
        <v>506525</v>
      </c>
      <c r="B785" s="2" t="s">
        <v>39</v>
      </c>
      <c r="C785" s="2" t="s">
        <v>37</v>
      </c>
      <c r="D785" s="2" t="s">
        <v>41</v>
      </c>
      <c r="E785" s="2" t="s">
        <v>33</v>
      </c>
      <c r="F785" s="2" t="s">
        <v>34</v>
      </c>
      <c r="G785" s="4">
        <v>43527.510949074072</v>
      </c>
      <c r="H785" s="4">
        <v>43536.510949074072</v>
      </c>
      <c r="I785" s="4">
        <v>43534.510949074072</v>
      </c>
      <c r="J785" s="2">
        <v>30</v>
      </c>
      <c r="K785" s="2">
        <v>111</v>
      </c>
      <c r="S785" s="72"/>
      <c r="T785" s="72"/>
      <c r="U785" s="72"/>
      <c r="AE785" s="4"/>
    </row>
    <row r="786" spans="1:31" ht="14.25" customHeight="1">
      <c r="A786" s="2">
        <v>781939</v>
      </c>
      <c r="B786" s="2" t="s">
        <v>36</v>
      </c>
      <c r="C786" s="2" t="s">
        <v>43</v>
      </c>
      <c r="D786" s="2" t="s">
        <v>32</v>
      </c>
      <c r="E786" s="2" t="s">
        <v>44</v>
      </c>
      <c r="F786" s="2" t="s">
        <v>34</v>
      </c>
      <c r="G786" s="4">
        <v>43527.514282407406</v>
      </c>
      <c r="H786" s="4">
        <v>43532.514282407406</v>
      </c>
      <c r="I786" s="4">
        <v>43530.514282407406</v>
      </c>
      <c r="J786" s="2">
        <v>0</v>
      </c>
      <c r="K786" s="2">
        <v>106</v>
      </c>
      <c r="S786" s="72"/>
      <c r="T786" s="72"/>
      <c r="U786" s="72"/>
      <c r="AE786" s="4"/>
    </row>
    <row r="787" spans="1:31" ht="14.25" customHeight="1">
      <c r="A787" s="2">
        <v>709557</v>
      </c>
      <c r="B787" s="2" t="s">
        <v>39</v>
      </c>
      <c r="C787" s="2" t="s">
        <v>43</v>
      </c>
      <c r="D787" s="2" t="s">
        <v>41</v>
      </c>
      <c r="E787" s="2" t="s">
        <v>33</v>
      </c>
      <c r="F787" s="2" t="s">
        <v>34</v>
      </c>
      <c r="G787" s="4">
        <v>43527.516226851854</v>
      </c>
      <c r="H787" s="4">
        <v>43536.516226851854</v>
      </c>
      <c r="I787" s="4">
        <v>43531.516226851854</v>
      </c>
      <c r="J787" s="2">
        <v>36</v>
      </c>
      <c r="K787" s="2">
        <v>122</v>
      </c>
      <c r="S787" s="72"/>
      <c r="T787" s="72"/>
      <c r="U787" s="72"/>
      <c r="AE787" s="4"/>
    </row>
    <row r="788" spans="1:31" ht="14.25" customHeight="1">
      <c r="A788" s="2">
        <v>567405</v>
      </c>
      <c r="B788" s="2" t="s">
        <v>39</v>
      </c>
      <c r="C788" s="2" t="s">
        <v>43</v>
      </c>
      <c r="D788" s="2" t="s">
        <v>32</v>
      </c>
      <c r="E788" s="2" t="s">
        <v>44</v>
      </c>
      <c r="F788" s="2" t="s">
        <v>34</v>
      </c>
      <c r="G788" s="4">
        <v>43527.516655092593</v>
      </c>
      <c r="H788" s="4">
        <v>43531.516655092593</v>
      </c>
      <c r="I788" s="4">
        <v>43534.516655092593</v>
      </c>
      <c r="J788" s="2">
        <v>0</v>
      </c>
      <c r="K788" s="2">
        <v>108</v>
      </c>
      <c r="S788" s="72"/>
      <c r="T788" s="72"/>
      <c r="U788" s="72"/>
      <c r="AE788" s="4"/>
    </row>
    <row r="789" spans="1:31" ht="14.25" customHeight="1">
      <c r="A789" s="2">
        <v>990525</v>
      </c>
      <c r="B789" s="2" t="s">
        <v>39</v>
      </c>
      <c r="C789" s="2" t="s">
        <v>40</v>
      </c>
      <c r="D789" s="2" t="s">
        <v>32</v>
      </c>
      <c r="E789" s="2" t="s">
        <v>44</v>
      </c>
      <c r="F789" s="2" t="s">
        <v>34</v>
      </c>
      <c r="G789" s="4">
        <v>43527.519305555557</v>
      </c>
      <c r="H789" s="4">
        <v>43531.519305555557</v>
      </c>
      <c r="I789" s="4">
        <v>43534.519305555557</v>
      </c>
      <c r="J789" s="2">
        <v>70</v>
      </c>
      <c r="K789" s="2">
        <v>88</v>
      </c>
      <c r="S789" s="72"/>
      <c r="T789" s="72"/>
      <c r="U789" s="72"/>
      <c r="AE789" s="4"/>
    </row>
    <row r="790" spans="1:31" ht="14.25" customHeight="1">
      <c r="A790" s="2">
        <v>130978</v>
      </c>
      <c r="B790" s="2" t="s">
        <v>48</v>
      </c>
      <c r="C790" s="2" t="s">
        <v>43</v>
      </c>
      <c r="D790" s="2" t="s">
        <v>32</v>
      </c>
      <c r="E790" s="2" t="s">
        <v>38</v>
      </c>
      <c r="F790" s="2" t="s">
        <v>34</v>
      </c>
      <c r="G790" s="4">
        <v>43527.531435185185</v>
      </c>
      <c r="H790" s="4">
        <v>43527.531435185185</v>
      </c>
      <c r="I790" s="4">
        <v>43531.531435185185</v>
      </c>
      <c r="J790" s="2">
        <v>0</v>
      </c>
      <c r="K790" s="2">
        <v>127</v>
      </c>
      <c r="S790" s="72"/>
      <c r="T790" s="72"/>
      <c r="U790" s="72"/>
      <c r="AE790" s="4"/>
    </row>
    <row r="791" spans="1:31" ht="14.25" customHeight="1">
      <c r="A791" s="2">
        <v>43998</v>
      </c>
      <c r="B791" s="2" t="s">
        <v>36</v>
      </c>
      <c r="C791" s="2" t="s">
        <v>43</v>
      </c>
      <c r="D791" s="2" t="s">
        <v>41</v>
      </c>
      <c r="E791" s="2" t="s">
        <v>44</v>
      </c>
      <c r="F791" s="2" t="s">
        <v>34</v>
      </c>
      <c r="G791" s="4">
        <v>43527.534398148149</v>
      </c>
      <c r="H791" s="4">
        <v>43529.534398148149</v>
      </c>
      <c r="I791" s="4">
        <v>43533.534398148149</v>
      </c>
      <c r="J791" s="2">
        <v>63</v>
      </c>
      <c r="K791" s="2">
        <v>106</v>
      </c>
      <c r="S791" s="72"/>
      <c r="T791" s="72"/>
      <c r="U791" s="72"/>
      <c r="AE791" s="4"/>
    </row>
    <row r="792" spans="1:31" ht="14.25" customHeight="1">
      <c r="A792" s="2">
        <v>692335</v>
      </c>
      <c r="B792" s="2" t="s">
        <v>48</v>
      </c>
      <c r="C792" s="2" t="s">
        <v>40</v>
      </c>
      <c r="D792" s="2" t="s">
        <v>32</v>
      </c>
      <c r="E792" s="2" t="s">
        <v>44</v>
      </c>
      <c r="F792" s="2" t="s">
        <v>34</v>
      </c>
      <c r="G792" s="4">
        <v>43527.536030092589</v>
      </c>
      <c r="H792" s="4">
        <v>43535.536030092589</v>
      </c>
      <c r="I792" s="4">
        <v>43533.536030092589</v>
      </c>
      <c r="J792" s="2">
        <v>69</v>
      </c>
      <c r="K792" s="2">
        <v>85</v>
      </c>
      <c r="S792" s="72"/>
      <c r="T792" s="72"/>
      <c r="U792" s="72"/>
      <c r="AE792" s="4"/>
    </row>
    <row r="793" spans="1:31" ht="14.25" customHeight="1">
      <c r="A793" s="2">
        <v>695883</v>
      </c>
      <c r="B793" s="2" t="s">
        <v>36</v>
      </c>
      <c r="C793" s="2" t="s">
        <v>37</v>
      </c>
      <c r="D793" s="2" t="s">
        <v>32</v>
      </c>
      <c r="E793" s="2" t="s">
        <v>44</v>
      </c>
      <c r="F793" s="2" t="s">
        <v>34</v>
      </c>
      <c r="G793" s="4">
        <v>43527.537222222221</v>
      </c>
      <c r="H793" s="4">
        <v>43527.537222222221</v>
      </c>
      <c r="I793" s="4">
        <v>43532.537222222221</v>
      </c>
      <c r="J793" s="2">
        <v>69</v>
      </c>
      <c r="K793" s="2">
        <v>89</v>
      </c>
      <c r="S793" s="72"/>
      <c r="T793" s="72"/>
      <c r="U793" s="72"/>
      <c r="AE793" s="4"/>
    </row>
    <row r="794" spans="1:31" ht="14.25" customHeight="1">
      <c r="A794" s="2">
        <v>986235</v>
      </c>
      <c r="B794" s="2" t="s">
        <v>47</v>
      </c>
      <c r="C794" s="2" t="s">
        <v>31</v>
      </c>
      <c r="D794" s="2" t="s">
        <v>41</v>
      </c>
      <c r="E794" s="2" t="s">
        <v>33</v>
      </c>
      <c r="F794" s="2" t="s">
        <v>34</v>
      </c>
      <c r="G794" s="4">
        <v>43527.537800925929</v>
      </c>
      <c r="H794" s="4">
        <v>43532.537800925929</v>
      </c>
      <c r="I794" s="4">
        <v>43534.537800925929</v>
      </c>
      <c r="J794" s="2">
        <v>0</v>
      </c>
      <c r="K794" s="2">
        <v>129</v>
      </c>
      <c r="S794" s="72"/>
      <c r="T794" s="72"/>
      <c r="U794" s="72"/>
      <c r="AE794" s="4"/>
    </row>
    <row r="795" spans="1:31" ht="14.25" customHeight="1">
      <c r="A795" s="2">
        <v>30728</v>
      </c>
      <c r="B795" s="2" t="s">
        <v>30</v>
      </c>
      <c r="C795" s="2" t="s">
        <v>43</v>
      </c>
      <c r="D795" s="2" t="s">
        <v>32</v>
      </c>
      <c r="E795" s="2" t="s">
        <v>44</v>
      </c>
      <c r="F795" s="2" t="s">
        <v>34</v>
      </c>
      <c r="G795" s="4">
        <v>43527.538252314815</v>
      </c>
      <c r="H795" s="4">
        <v>43529.538252314815</v>
      </c>
      <c r="I795" s="4">
        <v>43533.538252314815</v>
      </c>
      <c r="J795" s="2">
        <v>0</v>
      </c>
      <c r="K795" s="2">
        <v>130</v>
      </c>
      <c r="S795" s="72"/>
      <c r="T795" s="72"/>
      <c r="U795" s="72"/>
      <c r="AE795" s="4"/>
    </row>
    <row r="796" spans="1:31" ht="14.25" customHeight="1">
      <c r="A796" s="2">
        <v>102325</v>
      </c>
      <c r="B796" s="2" t="s">
        <v>46</v>
      </c>
      <c r="C796" s="2" t="s">
        <v>37</v>
      </c>
      <c r="D796" s="2" t="s">
        <v>41</v>
      </c>
      <c r="E796" s="2" t="s">
        <v>33</v>
      </c>
      <c r="F796" s="2" t="s">
        <v>34</v>
      </c>
      <c r="G796" s="4">
        <v>43527.540671296294</v>
      </c>
      <c r="H796" s="4">
        <v>43531.540671296294</v>
      </c>
      <c r="I796" s="4">
        <v>43532.540671296294</v>
      </c>
      <c r="J796" s="2">
        <v>26</v>
      </c>
      <c r="K796" s="2">
        <v>109</v>
      </c>
      <c r="S796" s="72"/>
      <c r="T796" s="72"/>
      <c r="U796" s="72"/>
      <c r="AE796" s="4"/>
    </row>
    <row r="797" spans="1:31" ht="14.25" customHeight="1">
      <c r="A797" s="2">
        <v>272959</v>
      </c>
      <c r="B797" s="2" t="s">
        <v>47</v>
      </c>
      <c r="C797" s="2" t="s">
        <v>37</v>
      </c>
      <c r="D797" s="2" t="s">
        <v>41</v>
      </c>
      <c r="E797" s="2" t="s">
        <v>33</v>
      </c>
      <c r="F797" s="2" t="s">
        <v>34</v>
      </c>
      <c r="G797" s="4">
        <v>43527.542881944442</v>
      </c>
      <c r="H797" s="4">
        <v>43533.542881944442</v>
      </c>
      <c r="I797" s="4">
        <v>43530.542881944442</v>
      </c>
      <c r="J797" s="2">
        <v>39</v>
      </c>
      <c r="K797" s="2">
        <v>109</v>
      </c>
      <c r="S797" s="72"/>
      <c r="T797" s="72"/>
      <c r="U797" s="72"/>
      <c r="AE797" s="4"/>
    </row>
    <row r="798" spans="1:31" ht="14.25" customHeight="1">
      <c r="A798" s="2">
        <v>828328</v>
      </c>
      <c r="B798" s="2" t="s">
        <v>36</v>
      </c>
      <c r="C798" s="2" t="s">
        <v>37</v>
      </c>
      <c r="D798" s="2" t="s">
        <v>41</v>
      </c>
      <c r="E798" s="2" t="s">
        <v>44</v>
      </c>
      <c r="F798" s="2" t="s">
        <v>34</v>
      </c>
      <c r="G798" s="4">
        <v>43527.549826388888</v>
      </c>
      <c r="H798" s="4">
        <v>43528.549826388888</v>
      </c>
      <c r="I798" s="4">
        <v>43532.549826388888</v>
      </c>
      <c r="J798" s="2">
        <v>33</v>
      </c>
      <c r="K798" s="2">
        <v>112</v>
      </c>
      <c r="S798" s="72"/>
      <c r="T798" s="72"/>
      <c r="U798" s="72"/>
      <c r="AE798" s="4"/>
    </row>
    <row r="799" spans="1:31" ht="14.25" customHeight="1">
      <c r="A799" s="2">
        <v>721481</v>
      </c>
      <c r="B799" s="2" t="s">
        <v>47</v>
      </c>
      <c r="C799" s="2" t="s">
        <v>45</v>
      </c>
      <c r="D799" s="2" t="s">
        <v>41</v>
      </c>
      <c r="E799" s="2" t="s">
        <v>33</v>
      </c>
      <c r="F799" s="2" t="s">
        <v>34</v>
      </c>
      <c r="G799" s="4">
        <v>43527.553298611114</v>
      </c>
      <c r="H799" s="4">
        <v>43534.553298611114</v>
      </c>
      <c r="I799" s="4">
        <v>43530.553298611114</v>
      </c>
      <c r="J799" s="2">
        <v>40</v>
      </c>
      <c r="K799" s="2">
        <v>123</v>
      </c>
      <c r="S799" s="72"/>
      <c r="T799" s="72"/>
      <c r="U799" s="72"/>
      <c r="AE799" s="4"/>
    </row>
    <row r="800" spans="1:31" ht="14.25" customHeight="1">
      <c r="A800" s="2">
        <v>68203</v>
      </c>
      <c r="B800" s="2" t="s">
        <v>30</v>
      </c>
      <c r="C800" s="2" t="s">
        <v>45</v>
      </c>
      <c r="D800" s="2" t="s">
        <v>32</v>
      </c>
      <c r="E800" s="2" t="s">
        <v>44</v>
      </c>
      <c r="F800" s="2" t="s">
        <v>34</v>
      </c>
      <c r="G800" s="4">
        <v>43527.554085648146</v>
      </c>
      <c r="H800" s="4">
        <v>43532.554085648146</v>
      </c>
      <c r="I800" s="4">
        <v>43534.554085648146</v>
      </c>
      <c r="J800" s="2">
        <v>68</v>
      </c>
      <c r="K800" s="2">
        <v>106</v>
      </c>
      <c r="S800" s="72"/>
      <c r="T800" s="72"/>
      <c r="U800" s="72"/>
      <c r="AE800" s="4"/>
    </row>
    <row r="801" spans="1:31" ht="14.25" customHeight="1">
      <c r="A801" s="2">
        <v>642847</v>
      </c>
      <c r="B801" s="2" t="s">
        <v>46</v>
      </c>
      <c r="C801" s="2" t="s">
        <v>37</v>
      </c>
      <c r="D801" s="2" t="s">
        <v>32</v>
      </c>
      <c r="E801" s="2" t="s">
        <v>33</v>
      </c>
      <c r="F801" s="2" t="s">
        <v>34</v>
      </c>
      <c r="G801" s="4">
        <v>43527.557881944442</v>
      </c>
      <c r="H801" s="4">
        <v>43531.557881944442</v>
      </c>
      <c r="I801" s="4">
        <v>43534.557881944442</v>
      </c>
      <c r="J801" s="2">
        <v>47</v>
      </c>
      <c r="K801" s="2">
        <v>108</v>
      </c>
      <c r="S801" s="72"/>
      <c r="T801" s="72"/>
      <c r="U801" s="72"/>
      <c r="AE801" s="4"/>
    </row>
    <row r="802" spans="1:31" ht="14.25" customHeight="1">
      <c r="A802" s="2">
        <v>363867</v>
      </c>
      <c r="B802" s="2" t="s">
        <v>47</v>
      </c>
      <c r="C802" s="2" t="s">
        <v>37</v>
      </c>
      <c r="D802" s="2" t="s">
        <v>41</v>
      </c>
      <c r="E802" s="2" t="s">
        <v>33</v>
      </c>
      <c r="F802" s="2" t="s">
        <v>34</v>
      </c>
      <c r="G802" s="4">
        <v>43527.558703703704</v>
      </c>
      <c r="H802" s="4">
        <v>43535.558703703704</v>
      </c>
      <c r="I802" s="4">
        <v>43534.558703703704</v>
      </c>
      <c r="J802" s="2">
        <v>48</v>
      </c>
      <c r="K802" s="2">
        <v>109</v>
      </c>
      <c r="S802" s="72"/>
      <c r="T802" s="72"/>
      <c r="U802" s="72"/>
      <c r="AE802" s="4"/>
    </row>
    <row r="803" spans="1:31" ht="14.25" customHeight="1">
      <c r="A803" s="2">
        <v>140355</v>
      </c>
      <c r="B803" s="2" t="s">
        <v>36</v>
      </c>
      <c r="C803" s="2" t="s">
        <v>45</v>
      </c>
      <c r="D803" s="2" t="s">
        <v>32</v>
      </c>
      <c r="E803" s="2" t="s">
        <v>33</v>
      </c>
      <c r="F803" s="2" t="s">
        <v>34</v>
      </c>
      <c r="G803" s="4">
        <v>43527.561643518522</v>
      </c>
      <c r="H803" s="4">
        <v>43528.561643518522</v>
      </c>
      <c r="I803" s="4">
        <v>43530.561643518522</v>
      </c>
      <c r="J803" s="2">
        <v>46</v>
      </c>
      <c r="K803" s="2">
        <v>120</v>
      </c>
      <c r="S803" s="72"/>
      <c r="T803" s="72"/>
      <c r="U803" s="72"/>
      <c r="AE803" s="4"/>
    </row>
    <row r="804" spans="1:31" ht="14.25" customHeight="1">
      <c r="A804" s="2">
        <v>140965</v>
      </c>
      <c r="B804" s="2" t="s">
        <v>39</v>
      </c>
      <c r="C804" s="2" t="s">
        <v>37</v>
      </c>
      <c r="D804" s="2" t="s">
        <v>41</v>
      </c>
      <c r="E804" s="2" t="s">
        <v>33</v>
      </c>
      <c r="F804" s="2" t="s">
        <v>34</v>
      </c>
      <c r="G804" s="4">
        <v>43527.563425925924</v>
      </c>
      <c r="H804" s="4">
        <v>43533.563425925924</v>
      </c>
      <c r="I804" s="4">
        <v>43534.563425925924</v>
      </c>
      <c r="J804" s="2">
        <v>41</v>
      </c>
      <c r="K804" s="2">
        <v>106</v>
      </c>
      <c r="S804" s="72"/>
      <c r="T804" s="72"/>
      <c r="U804" s="72"/>
      <c r="AE804" s="4"/>
    </row>
    <row r="805" spans="1:31" ht="14.25" customHeight="1">
      <c r="A805" s="2">
        <v>759844</v>
      </c>
      <c r="B805" s="2" t="s">
        <v>36</v>
      </c>
      <c r="C805" s="2" t="s">
        <v>31</v>
      </c>
      <c r="D805" s="2" t="s">
        <v>41</v>
      </c>
      <c r="E805" s="2" t="s">
        <v>44</v>
      </c>
      <c r="F805" s="2" t="s">
        <v>34</v>
      </c>
      <c r="G805" s="4">
        <v>43527.568298611113</v>
      </c>
      <c r="H805" s="4">
        <v>43531.568298611113</v>
      </c>
      <c r="I805" s="4">
        <v>43532.568298611113</v>
      </c>
      <c r="J805" s="2">
        <v>0</v>
      </c>
      <c r="K805" s="2">
        <v>106</v>
      </c>
      <c r="S805" s="72"/>
      <c r="T805" s="72"/>
      <c r="U805" s="72"/>
      <c r="AE805" s="4"/>
    </row>
    <row r="806" spans="1:31" ht="14.25" customHeight="1">
      <c r="A806" s="2">
        <v>36620</v>
      </c>
      <c r="B806" s="2" t="s">
        <v>39</v>
      </c>
      <c r="C806" s="2" t="s">
        <v>31</v>
      </c>
      <c r="D806" s="2" t="s">
        <v>32</v>
      </c>
      <c r="E806" s="2" t="s">
        <v>44</v>
      </c>
      <c r="F806" s="2" t="s">
        <v>34</v>
      </c>
      <c r="G806" s="4">
        <v>43527.56958333333</v>
      </c>
      <c r="H806" s="4">
        <v>43533.56958333333</v>
      </c>
      <c r="I806" s="4">
        <v>43534.56958333333</v>
      </c>
      <c r="J806" s="2">
        <v>39</v>
      </c>
      <c r="K806" s="2">
        <v>123</v>
      </c>
      <c r="S806" s="72"/>
      <c r="T806" s="72"/>
      <c r="U806" s="72"/>
      <c r="AE806" s="4"/>
    </row>
    <row r="807" spans="1:31" ht="14.25" customHeight="1">
      <c r="A807" s="2">
        <v>760989</v>
      </c>
      <c r="B807" s="2" t="s">
        <v>48</v>
      </c>
      <c r="C807" s="2" t="s">
        <v>40</v>
      </c>
      <c r="D807" s="2" t="s">
        <v>41</v>
      </c>
      <c r="E807" s="2" t="s">
        <v>33</v>
      </c>
      <c r="F807" s="2" t="s">
        <v>34</v>
      </c>
      <c r="G807" s="4">
        <v>43527.569675925923</v>
      </c>
      <c r="H807" s="4">
        <v>43530.569675925923</v>
      </c>
      <c r="I807" s="4">
        <v>43533.569675925923</v>
      </c>
      <c r="J807" s="2">
        <v>38</v>
      </c>
      <c r="K807" s="2">
        <v>113</v>
      </c>
      <c r="S807" s="72"/>
      <c r="T807" s="72"/>
      <c r="U807" s="72"/>
      <c r="AE807" s="4"/>
    </row>
    <row r="808" spans="1:31" ht="14.25" customHeight="1">
      <c r="A808" s="2">
        <v>276564</v>
      </c>
      <c r="B808" s="2" t="s">
        <v>36</v>
      </c>
      <c r="C808" s="2" t="s">
        <v>31</v>
      </c>
      <c r="D808" s="2" t="s">
        <v>41</v>
      </c>
      <c r="E808" s="2" t="s">
        <v>44</v>
      </c>
      <c r="F808" s="2" t="s">
        <v>34</v>
      </c>
      <c r="G808" s="4">
        <v>43527.571759259263</v>
      </c>
      <c r="H808" s="4">
        <v>43531.571759259263</v>
      </c>
      <c r="I808" s="4">
        <v>43530.571759259263</v>
      </c>
      <c r="J808" s="2">
        <v>0</v>
      </c>
      <c r="K808" s="2">
        <v>121</v>
      </c>
      <c r="S808" s="72"/>
      <c r="T808" s="72"/>
      <c r="U808" s="72"/>
      <c r="AE808" s="4"/>
    </row>
    <row r="809" spans="1:31" ht="14.25" customHeight="1">
      <c r="A809" s="2">
        <v>347773</v>
      </c>
      <c r="B809" s="2" t="s">
        <v>36</v>
      </c>
      <c r="C809" s="2" t="s">
        <v>31</v>
      </c>
      <c r="D809" s="2" t="s">
        <v>41</v>
      </c>
      <c r="E809" s="2" t="s">
        <v>33</v>
      </c>
      <c r="F809" s="2" t="s">
        <v>34</v>
      </c>
      <c r="G809" s="4">
        <v>43527.580509259256</v>
      </c>
      <c r="H809" s="4">
        <v>43531.580509259256</v>
      </c>
      <c r="I809" s="4">
        <v>43531.580509259256</v>
      </c>
      <c r="J809" s="2">
        <v>0</v>
      </c>
      <c r="K809" s="2">
        <v>121</v>
      </c>
      <c r="S809" s="72"/>
      <c r="T809" s="72"/>
      <c r="U809" s="72"/>
      <c r="AE809" s="4"/>
    </row>
    <row r="810" spans="1:31" ht="14.25" customHeight="1">
      <c r="A810" s="2">
        <v>450636</v>
      </c>
      <c r="B810" s="2" t="s">
        <v>36</v>
      </c>
      <c r="C810" s="2" t="s">
        <v>37</v>
      </c>
      <c r="D810" s="2" t="s">
        <v>32</v>
      </c>
      <c r="E810" s="2" t="s">
        <v>44</v>
      </c>
      <c r="F810" s="2" t="s">
        <v>34</v>
      </c>
      <c r="G810" s="4">
        <v>43527.581701388888</v>
      </c>
      <c r="H810" s="4">
        <v>43528.581701388888</v>
      </c>
      <c r="I810" s="4">
        <v>43533.581701388888</v>
      </c>
      <c r="J810" s="2">
        <v>67</v>
      </c>
      <c r="K810" s="2">
        <v>91</v>
      </c>
      <c r="S810" s="72"/>
      <c r="T810" s="72"/>
      <c r="U810" s="72"/>
      <c r="AE810" s="4"/>
    </row>
    <row r="811" spans="1:31" ht="14.25" customHeight="1">
      <c r="A811" s="2">
        <v>381073</v>
      </c>
      <c r="B811" s="2" t="s">
        <v>39</v>
      </c>
      <c r="C811" s="2" t="s">
        <v>31</v>
      </c>
      <c r="D811" s="2" t="s">
        <v>32</v>
      </c>
      <c r="E811" s="2" t="s">
        <v>44</v>
      </c>
      <c r="F811" s="2" t="s">
        <v>34</v>
      </c>
      <c r="G811" s="4">
        <v>43527.589745370373</v>
      </c>
      <c r="H811" s="4">
        <v>43533.589745370373</v>
      </c>
      <c r="I811" s="4">
        <v>43533.589745370373</v>
      </c>
      <c r="J811" s="2">
        <v>69</v>
      </c>
      <c r="K811" s="2">
        <v>106</v>
      </c>
      <c r="S811" s="72"/>
      <c r="T811" s="72"/>
      <c r="U811" s="72"/>
      <c r="AE811" s="4"/>
    </row>
    <row r="812" spans="1:31" ht="14.25" customHeight="1">
      <c r="A812" s="2">
        <v>890694</v>
      </c>
      <c r="B812" s="2" t="s">
        <v>39</v>
      </c>
      <c r="C812" s="2" t="s">
        <v>40</v>
      </c>
      <c r="D812" s="2" t="s">
        <v>41</v>
      </c>
      <c r="E812" s="2" t="s">
        <v>38</v>
      </c>
      <c r="F812" s="2" t="s">
        <v>34</v>
      </c>
      <c r="G812" s="4">
        <v>43527.595717592594</v>
      </c>
      <c r="H812" s="4">
        <v>43531.595717592594</v>
      </c>
      <c r="I812" s="4">
        <v>43530.595717592594</v>
      </c>
      <c r="J812" s="2">
        <v>43</v>
      </c>
      <c r="K812" s="2">
        <v>106</v>
      </c>
      <c r="S812" s="72"/>
      <c r="T812" s="72"/>
      <c r="U812" s="72"/>
      <c r="AE812" s="4"/>
    </row>
    <row r="813" spans="1:31" ht="14.25" customHeight="1">
      <c r="A813" s="2">
        <v>26305</v>
      </c>
      <c r="B813" s="2" t="s">
        <v>36</v>
      </c>
      <c r="C813" s="2" t="s">
        <v>43</v>
      </c>
      <c r="D813" s="2" t="s">
        <v>32</v>
      </c>
      <c r="E813" s="2" t="s">
        <v>33</v>
      </c>
      <c r="F813" s="2" t="s">
        <v>34</v>
      </c>
      <c r="G813" s="4">
        <v>43527.598599537036</v>
      </c>
      <c r="H813" s="4">
        <v>43531.598599537036</v>
      </c>
      <c r="I813" s="4">
        <v>43530.598599537036</v>
      </c>
      <c r="J813" s="2">
        <v>0</v>
      </c>
      <c r="K813" s="2">
        <v>121</v>
      </c>
      <c r="S813" s="72"/>
      <c r="T813" s="72"/>
      <c r="U813" s="72"/>
      <c r="AE813" s="4"/>
    </row>
    <row r="814" spans="1:31" ht="14.25" customHeight="1">
      <c r="A814" s="2">
        <v>558195</v>
      </c>
      <c r="B814" s="2" t="s">
        <v>36</v>
      </c>
      <c r="C814" s="2" t="s">
        <v>40</v>
      </c>
      <c r="D814" s="2" t="s">
        <v>41</v>
      </c>
      <c r="E814" s="2" t="s">
        <v>33</v>
      </c>
      <c r="F814" s="2" t="s">
        <v>34</v>
      </c>
      <c r="G814" s="4">
        <v>43527.602303240739</v>
      </c>
      <c r="H814" s="4">
        <v>43533.602303240739</v>
      </c>
      <c r="I814" s="4">
        <v>43531.602303240739</v>
      </c>
      <c r="J814" s="2">
        <v>48</v>
      </c>
      <c r="K814" s="2">
        <v>110</v>
      </c>
      <c r="S814" s="72"/>
      <c r="T814" s="72"/>
      <c r="U814" s="72"/>
      <c r="AE814" s="4"/>
    </row>
    <row r="815" spans="1:31" ht="14.25" customHeight="1">
      <c r="A815" s="2">
        <v>83186</v>
      </c>
      <c r="B815" s="2" t="s">
        <v>48</v>
      </c>
      <c r="C815" s="2" t="s">
        <v>37</v>
      </c>
      <c r="D815" s="2" t="s">
        <v>41</v>
      </c>
      <c r="E815" s="2" t="s">
        <v>38</v>
      </c>
      <c r="F815" s="2" t="s">
        <v>34</v>
      </c>
      <c r="G815" s="4">
        <v>43527.608124999999</v>
      </c>
      <c r="H815" s="4">
        <v>43535.608124999999</v>
      </c>
      <c r="I815" s="4">
        <v>43530.608124999999</v>
      </c>
      <c r="J815" s="2">
        <v>45</v>
      </c>
      <c r="K815" s="2">
        <v>106</v>
      </c>
      <c r="S815" s="72"/>
      <c r="T815" s="72"/>
      <c r="U815" s="72"/>
      <c r="AE815" s="4"/>
    </row>
    <row r="816" spans="1:31" ht="14.25" customHeight="1">
      <c r="A816" s="2">
        <v>440631</v>
      </c>
      <c r="B816" s="2" t="s">
        <v>30</v>
      </c>
      <c r="C816" s="2" t="s">
        <v>31</v>
      </c>
      <c r="D816" s="2" t="s">
        <v>32</v>
      </c>
      <c r="E816" s="2" t="s">
        <v>33</v>
      </c>
      <c r="F816" s="2" t="s">
        <v>34</v>
      </c>
      <c r="G816" s="4">
        <v>43527.611296296294</v>
      </c>
      <c r="H816" s="4">
        <v>43536.611296296294</v>
      </c>
      <c r="I816" s="4">
        <v>43531.611296296294</v>
      </c>
      <c r="J816" s="2">
        <v>39</v>
      </c>
      <c r="K816" s="2">
        <v>121</v>
      </c>
      <c r="S816" s="72"/>
      <c r="T816" s="72"/>
      <c r="U816" s="72"/>
      <c r="AE816" s="4"/>
    </row>
    <row r="817" spans="1:31" ht="14.25" customHeight="1">
      <c r="A817" s="2">
        <v>522257</v>
      </c>
      <c r="B817" s="2" t="s">
        <v>36</v>
      </c>
      <c r="C817" s="2" t="s">
        <v>37</v>
      </c>
      <c r="D817" s="2" t="s">
        <v>41</v>
      </c>
      <c r="E817" s="2" t="s">
        <v>33</v>
      </c>
      <c r="F817" s="2" t="s">
        <v>34</v>
      </c>
      <c r="G817" s="4">
        <v>43527.612245370372</v>
      </c>
      <c r="H817" s="4">
        <v>43532.612245370372</v>
      </c>
      <c r="I817" s="4">
        <v>43534.612245370372</v>
      </c>
      <c r="J817" s="2">
        <v>48</v>
      </c>
      <c r="K817" s="2">
        <v>107</v>
      </c>
      <c r="S817" s="72"/>
      <c r="T817" s="72"/>
      <c r="U817" s="72"/>
      <c r="AE817" s="4"/>
    </row>
    <row r="818" spans="1:31" ht="14.25" customHeight="1">
      <c r="A818" s="2">
        <v>647994</v>
      </c>
      <c r="B818" s="2" t="s">
        <v>47</v>
      </c>
      <c r="C818" s="2" t="s">
        <v>40</v>
      </c>
      <c r="D818" s="2" t="s">
        <v>41</v>
      </c>
      <c r="E818" s="2" t="s">
        <v>38</v>
      </c>
      <c r="F818" s="2" t="s">
        <v>34</v>
      </c>
      <c r="G818" s="4">
        <v>43527.617662037039</v>
      </c>
      <c r="H818" s="4">
        <v>43530.617662037039</v>
      </c>
      <c r="I818" s="4">
        <v>43532.617662037039</v>
      </c>
      <c r="J818" s="2">
        <v>42</v>
      </c>
      <c r="K818" s="2">
        <v>112</v>
      </c>
      <c r="S818" s="72"/>
      <c r="T818" s="72"/>
      <c r="U818" s="72"/>
      <c r="AE818" s="4"/>
    </row>
    <row r="819" spans="1:31" ht="14.25" customHeight="1">
      <c r="A819" s="2">
        <v>788379</v>
      </c>
      <c r="B819" s="2" t="s">
        <v>48</v>
      </c>
      <c r="C819" s="2" t="s">
        <v>43</v>
      </c>
      <c r="D819" s="2" t="s">
        <v>32</v>
      </c>
      <c r="E819" s="2" t="s">
        <v>33</v>
      </c>
      <c r="F819" s="2" t="s">
        <v>34</v>
      </c>
      <c r="G819" s="4">
        <v>43527.62296296296</v>
      </c>
      <c r="H819" s="4">
        <v>43532.62296296296</v>
      </c>
      <c r="I819" s="4">
        <v>43530.62296296296</v>
      </c>
      <c r="J819" s="2">
        <v>0</v>
      </c>
      <c r="K819" s="2">
        <v>127</v>
      </c>
      <c r="S819" s="72"/>
      <c r="T819" s="72"/>
      <c r="U819" s="72"/>
      <c r="AE819" s="4"/>
    </row>
    <row r="820" spans="1:31" ht="14.25" customHeight="1">
      <c r="A820" s="2">
        <v>904689</v>
      </c>
      <c r="B820" s="2" t="s">
        <v>39</v>
      </c>
      <c r="C820" s="2" t="s">
        <v>43</v>
      </c>
      <c r="D820" s="2" t="s">
        <v>32</v>
      </c>
      <c r="E820" s="2" t="s">
        <v>33</v>
      </c>
      <c r="F820" s="2" t="s">
        <v>34</v>
      </c>
      <c r="G820" s="4">
        <v>43527.62940972222</v>
      </c>
      <c r="H820" s="4">
        <v>43530.62940972222</v>
      </c>
      <c r="I820" s="4">
        <v>43533.62940972222</v>
      </c>
      <c r="J820" s="2">
        <v>0</v>
      </c>
      <c r="K820" s="2">
        <v>129</v>
      </c>
      <c r="S820" s="72"/>
      <c r="T820" s="72"/>
      <c r="U820" s="72"/>
      <c r="AE820" s="4"/>
    </row>
    <row r="821" spans="1:31" ht="14.25" customHeight="1">
      <c r="A821" s="2">
        <v>869823</v>
      </c>
      <c r="B821" s="2" t="s">
        <v>36</v>
      </c>
      <c r="C821" s="2" t="s">
        <v>43</v>
      </c>
      <c r="D821" s="2" t="s">
        <v>41</v>
      </c>
      <c r="E821" s="2" t="s">
        <v>33</v>
      </c>
      <c r="F821" s="2" t="s">
        <v>34</v>
      </c>
      <c r="G821" s="4">
        <v>43527.630659722221</v>
      </c>
      <c r="H821" s="4">
        <v>43536.630659722221</v>
      </c>
      <c r="I821" s="4">
        <v>43531.630659722221</v>
      </c>
      <c r="J821" s="2">
        <v>28</v>
      </c>
      <c r="K821" s="2">
        <v>122</v>
      </c>
      <c r="S821" s="72"/>
      <c r="T821" s="72"/>
      <c r="U821" s="72"/>
      <c r="AE821" s="4"/>
    </row>
    <row r="822" spans="1:31" ht="14.25" customHeight="1">
      <c r="A822" s="2">
        <v>2608</v>
      </c>
      <c r="B822" s="2" t="s">
        <v>36</v>
      </c>
      <c r="C822" s="2" t="s">
        <v>31</v>
      </c>
      <c r="D822" s="2" t="s">
        <v>32</v>
      </c>
      <c r="E822" s="2" t="s">
        <v>44</v>
      </c>
      <c r="F822" s="2" t="s">
        <v>34</v>
      </c>
      <c r="G822" s="4">
        <v>43527.632118055553</v>
      </c>
      <c r="H822" s="4">
        <v>43529.632118055553</v>
      </c>
      <c r="I822" s="4">
        <v>43534.632118055553</v>
      </c>
      <c r="J822" s="2">
        <v>39</v>
      </c>
      <c r="K822" s="2">
        <v>129</v>
      </c>
      <c r="S822" s="72"/>
      <c r="T822" s="72"/>
      <c r="U822" s="72"/>
      <c r="AE822" s="4"/>
    </row>
    <row r="823" spans="1:31" ht="14.25" customHeight="1">
      <c r="A823" s="2">
        <v>892645</v>
      </c>
      <c r="B823" s="2" t="s">
        <v>46</v>
      </c>
      <c r="C823" s="2" t="s">
        <v>43</v>
      </c>
      <c r="D823" s="2" t="s">
        <v>32</v>
      </c>
      <c r="E823" s="2" t="s">
        <v>33</v>
      </c>
      <c r="F823" s="2" t="s">
        <v>34</v>
      </c>
      <c r="G823" s="4">
        <v>43527.637314814812</v>
      </c>
      <c r="H823" s="4">
        <v>43533.637314814812</v>
      </c>
      <c r="I823" s="4">
        <v>43531.637314814812</v>
      </c>
      <c r="J823" s="2">
        <v>0</v>
      </c>
      <c r="K823" s="2">
        <v>130</v>
      </c>
      <c r="S823" s="72"/>
      <c r="T823" s="72"/>
      <c r="U823" s="72"/>
      <c r="AE823" s="4"/>
    </row>
    <row r="824" spans="1:31" ht="14.25" customHeight="1">
      <c r="A824" s="2">
        <v>976041</v>
      </c>
      <c r="B824" s="2" t="s">
        <v>49</v>
      </c>
      <c r="C824" s="2" t="s">
        <v>37</v>
      </c>
      <c r="D824" s="2" t="s">
        <v>32</v>
      </c>
      <c r="E824" s="2" t="s">
        <v>44</v>
      </c>
      <c r="F824" s="2" t="s">
        <v>34</v>
      </c>
      <c r="G824" s="4">
        <v>43527.639594907407</v>
      </c>
      <c r="H824" s="4">
        <v>43527.639594907407</v>
      </c>
      <c r="I824" s="4">
        <v>43530.639594907407</v>
      </c>
      <c r="J824" s="2">
        <v>72</v>
      </c>
      <c r="K824" s="2">
        <v>95</v>
      </c>
      <c r="S824" s="72"/>
      <c r="T824" s="72"/>
      <c r="U824" s="72"/>
      <c r="AE824" s="4"/>
    </row>
    <row r="825" spans="1:31" ht="14.25" customHeight="1">
      <c r="A825" s="2">
        <v>139062</v>
      </c>
      <c r="B825" s="2" t="s">
        <v>36</v>
      </c>
      <c r="C825" s="2" t="s">
        <v>31</v>
      </c>
      <c r="D825" s="2" t="s">
        <v>41</v>
      </c>
      <c r="E825" s="2" t="s">
        <v>38</v>
      </c>
      <c r="F825" s="2" t="s">
        <v>34</v>
      </c>
      <c r="G825" s="4">
        <v>43527.63989583333</v>
      </c>
      <c r="H825" s="4">
        <v>43531.63989583333</v>
      </c>
      <c r="I825" s="4">
        <v>43532.63989583333</v>
      </c>
      <c r="J825" s="2">
        <v>9999</v>
      </c>
      <c r="K825" s="2">
        <v>125</v>
      </c>
      <c r="S825" s="72"/>
      <c r="T825" s="72"/>
      <c r="U825" s="72"/>
      <c r="AE825" s="4"/>
    </row>
    <row r="826" spans="1:31" ht="14.25" customHeight="1">
      <c r="A826" s="2">
        <v>769575</v>
      </c>
      <c r="B826" s="2" t="s">
        <v>47</v>
      </c>
      <c r="C826" s="2" t="s">
        <v>45</v>
      </c>
      <c r="D826" s="2" t="s">
        <v>41</v>
      </c>
      <c r="E826" s="2" t="s">
        <v>44</v>
      </c>
      <c r="F826" s="2" t="s">
        <v>34</v>
      </c>
      <c r="G826" s="4">
        <v>43527.641041666669</v>
      </c>
      <c r="H826" s="4">
        <v>43533.641041666669</v>
      </c>
      <c r="I826" s="4">
        <v>43531.641041666669</v>
      </c>
      <c r="J826" s="2">
        <v>68</v>
      </c>
      <c r="K826" s="2">
        <v>107</v>
      </c>
      <c r="S826" s="72"/>
      <c r="T826" s="72"/>
      <c r="U826" s="72"/>
      <c r="AE826" s="4"/>
    </row>
    <row r="827" spans="1:31" ht="14.25" customHeight="1">
      <c r="A827" s="2">
        <v>273623</v>
      </c>
      <c r="B827" s="2" t="s">
        <v>30</v>
      </c>
      <c r="C827" s="2" t="s">
        <v>45</v>
      </c>
      <c r="D827" s="2" t="s">
        <v>32</v>
      </c>
      <c r="E827" s="2" t="s">
        <v>33</v>
      </c>
      <c r="F827" s="2" t="s">
        <v>34</v>
      </c>
      <c r="G827" s="4">
        <v>43527.643182870372</v>
      </c>
      <c r="H827" s="4">
        <v>43527.643182870372</v>
      </c>
      <c r="I827" s="4">
        <v>43531.643182870372</v>
      </c>
      <c r="J827" s="2">
        <v>48</v>
      </c>
      <c r="K827" s="2">
        <v>123</v>
      </c>
      <c r="S827" s="72"/>
      <c r="T827" s="72"/>
      <c r="U827" s="72"/>
      <c r="AE827" s="4"/>
    </row>
    <row r="828" spans="1:31" ht="14.25" customHeight="1">
      <c r="A828" s="2">
        <v>603220</v>
      </c>
      <c r="B828" s="2" t="s">
        <v>39</v>
      </c>
      <c r="C828" s="2" t="s">
        <v>45</v>
      </c>
      <c r="D828" s="2" t="s">
        <v>41</v>
      </c>
      <c r="E828" s="2" t="s">
        <v>44</v>
      </c>
      <c r="F828" s="2" t="s">
        <v>34</v>
      </c>
      <c r="G828" s="4">
        <v>43527.643645833334</v>
      </c>
      <c r="H828" s="4">
        <v>43534.643645833334</v>
      </c>
      <c r="I828" s="4">
        <v>43531.643645833334</v>
      </c>
      <c r="J828" s="2">
        <v>47</v>
      </c>
      <c r="K828" s="2">
        <v>122</v>
      </c>
      <c r="S828" s="72"/>
      <c r="T828" s="72"/>
      <c r="U828" s="72"/>
      <c r="AE828" s="4"/>
    </row>
    <row r="829" spans="1:31" ht="14.25" customHeight="1">
      <c r="A829" s="2">
        <v>327723</v>
      </c>
      <c r="B829" s="2" t="s">
        <v>36</v>
      </c>
      <c r="C829" s="2" t="s">
        <v>45</v>
      </c>
      <c r="D829" s="2" t="s">
        <v>41</v>
      </c>
      <c r="E829" s="2" t="s">
        <v>33</v>
      </c>
      <c r="F829" s="2" t="s">
        <v>34</v>
      </c>
      <c r="G829" s="4">
        <v>43527.647604166668</v>
      </c>
      <c r="H829" s="4">
        <v>43530.647604166668</v>
      </c>
      <c r="I829" s="4">
        <v>43533.647604166668</v>
      </c>
      <c r="J829" s="2">
        <v>34</v>
      </c>
      <c r="K829" s="2">
        <v>120</v>
      </c>
      <c r="S829" s="72"/>
      <c r="T829" s="72"/>
      <c r="U829" s="72"/>
      <c r="AE829" s="4"/>
    </row>
    <row r="830" spans="1:31" ht="14.25" customHeight="1">
      <c r="A830" s="2">
        <v>912301</v>
      </c>
      <c r="B830" s="2" t="s">
        <v>30</v>
      </c>
      <c r="C830" s="2" t="s">
        <v>43</v>
      </c>
      <c r="D830" s="2" t="s">
        <v>41</v>
      </c>
      <c r="E830" s="2" t="s">
        <v>33</v>
      </c>
      <c r="F830" s="2" t="s">
        <v>34</v>
      </c>
      <c r="G830" s="4">
        <v>43527.649363425924</v>
      </c>
      <c r="H830" s="4">
        <v>43531.649363425924</v>
      </c>
      <c r="I830" s="4">
        <v>43530.649363425924</v>
      </c>
      <c r="J830" s="2">
        <v>38</v>
      </c>
      <c r="K830" s="2">
        <v>125</v>
      </c>
      <c r="S830" s="72"/>
      <c r="T830" s="72"/>
      <c r="U830" s="72"/>
      <c r="AE830" s="4"/>
    </row>
    <row r="831" spans="1:31" ht="14.25" customHeight="1">
      <c r="A831" s="2">
        <v>400958</v>
      </c>
      <c r="B831" s="2" t="s">
        <v>39</v>
      </c>
      <c r="C831" s="2" t="s">
        <v>37</v>
      </c>
      <c r="D831" s="2" t="s">
        <v>41</v>
      </c>
      <c r="E831" s="2" t="s">
        <v>38</v>
      </c>
      <c r="F831" s="2" t="s">
        <v>34</v>
      </c>
      <c r="G831" s="4">
        <v>43527.657060185185</v>
      </c>
      <c r="H831" s="4">
        <v>43530.657060185185</v>
      </c>
      <c r="I831" s="4">
        <v>43531.657060185185</v>
      </c>
      <c r="J831" s="2">
        <v>39</v>
      </c>
      <c r="K831" s="2">
        <v>114</v>
      </c>
      <c r="S831" s="72"/>
      <c r="T831" s="72"/>
      <c r="U831" s="72"/>
      <c r="AE831" s="4"/>
    </row>
    <row r="832" spans="1:31" ht="14.25" customHeight="1">
      <c r="A832" s="2">
        <v>544245</v>
      </c>
      <c r="B832" s="2" t="s">
        <v>39</v>
      </c>
      <c r="C832" s="2" t="s">
        <v>37</v>
      </c>
      <c r="D832" s="2" t="s">
        <v>32</v>
      </c>
      <c r="E832" s="2" t="s">
        <v>33</v>
      </c>
      <c r="F832" s="2" t="s">
        <v>34</v>
      </c>
      <c r="G832" s="4">
        <v>43527.657233796293</v>
      </c>
      <c r="H832" s="4">
        <v>43533.657233796293</v>
      </c>
      <c r="I832" s="4">
        <v>43533.657233796293</v>
      </c>
      <c r="J832" s="2">
        <v>43</v>
      </c>
      <c r="K832" s="2">
        <v>108</v>
      </c>
      <c r="S832" s="72"/>
      <c r="T832" s="72"/>
      <c r="U832" s="72"/>
      <c r="AE832" s="4"/>
    </row>
    <row r="833" spans="1:31" ht="14.25" customHeight="1">
      <c r="A833" s="2">
        <v>2445</v>
      </c>
      <c r="B833" s="2" t="s">
        <v>36</v>
      </c>
      <c r="C833" s="2" t="s">
        <v>31</v>
      </c>
      <c r="D833" s="2" t="s">
        <v>32</v>
      </c>
      <c r="E833" s="2" t="s">
        <v>33</v>
      </c>
      <c r="F833" s="2" t="s">
        <v>34</v>
      </c>
      <c r="G833" s="4">
        <v>43527.657696759263</v>
      </c>
      <c r="H833" s="4">
        <v>43530.657696759263</v>
      </c>
      <c r="I833" s="4">
        <v>43532.657696759263</v>
      </c>
      <c r="J833" s="2">
        <v>44</v>
      </c>
      <c r="K833" s="2">
        <v>130</v>
      </c>
      <c r="S833" s="72"/>
      <c r="T833" s="72"/>
      <c r="U833" s="72"/>
      <c r="AE833" s="4"/>
    </row>
    <row r="834" spans="1:31" ht="14.25" customHeight="1">
      <c r="A834" s="2">
        <v>674736</v>
      </c>
      <c r="B834" s="2" t="s">
        <v>30</v>
      </c>
      <c r="C834" s="2" t="s">
        <v>45</v>
      </c>
      <c r="D834" s="2" t="s">
        <v>32</v>
      </c>
      <c r="E834" s="2" t="s">
        <v>44</v>
      </c>
      <c r="F834" s="2" t="s">
        <v>34</v>
      </c>
      <c r="G834" s="4">
        <v>43527.67328703704</v>
      </c>
      <c r="H834" s="4">
        <v>43533.67328703704</v>
      </c>
      <c r="I834" s="4">
        <v>43530.67328703704</v>
      </c>
      <c r="J834" s="2">
        <v>43</v>
      </c>
      <c r="K834" s="2">
        <v>123</v>
      </c>
      <c r="S834" s="72"/>
      <c r="T834" s="72"/>
      <c r="U834" s="72"/>
      <c r="AE834" s="4"/>
    </row>
    <row r="835" spans="1:31" ht="14.25" customHeight="1">
      <c r="A835" s="2">
        <v>352117</v>
      </c>
      <c r="B835" s="2" t="s">
        <v>39</v>
      </c>
      <c r="C835" s="2" t="s">
        <v>40</v>
      </c>
      <c r="D835" s="2" t="s">
        <v>32</v>
      </c>
      <c r="E835" s="2" t="s">
        <v>33</v>
      </c>
      <c r="F835" s="2" t="s">
        <v>34</v>
      </c>
      <c r="G835" s="4">
        <v>43527.676111111112</v>
      </c>
      <c r="H835" s="4">
        <v>43528.676111111112</v>
      </c>
      <c r="I835" s="4">
        <v>43533.676111111112</v>
      </c>
      <c r="J835" s="2">
        <v>38</v>
      </c>
      <c r="K835" s="2">
        <v>111</v>
      </c>
      <c r="S835" s="72"/>
      <c r="T835" s="72"/>
      <c r="U835" s="72"/>
      <c r="AE835" s="4"/>
    </row>
    <row r="836" spans="1:31" ht="14.25" customHeight="1">
      <c r="A836" s="2">
        <v>129929</v>
      </c>
      <c r="B836" s="2" t="s">
        <v>48</v>
      </c>
      <c r="C836" s="2" t="s">
        <v>37</v>
      </c>
      <c r="D836" s="2" t="s">
        <v>41</v>
      </c>
      <c r="E836" s="2" t="s">
        <v>33</v>
      </c>
      <c r="F836" s="2" t="s">
        <v>34</v>
      </c>
      <c r="G836" s="4">
        <v>43527.682199074072</v>
      </c>
      <c r="H836" s="4">
        <v>43530.682199074072</v>
      </c>
      <c r="I836" s="4">
        <v>43534.682199074072</v>
      </c>
      <c r="J836" s="2">
        <v>49</v>
      </c>
      <c r="K836" s="2">
        <v>109</v>
      </c>
      <c r="S836" s="72"/>
      <c r="T836" s="72"/>
      <c r="U836" s="72"/>
      <c r="AE836" s="4"/>
    </row>
    <row r="837" spans="1:31" ht="14.25" customHeight="1">
      <c r="A837" s="2">
        <v>842140</v>
      </c>
      <c r="B837" s="2" t="s">
        <v>42</v>
      </c>
      <c r="C837" s="2" t="s">
        <v>31</v>
      </c>
      <c r="D837" s="2" t="s">
        <v>41</v>
      </c>
      <c r="E837" s="2" t="s">
        <v>44</v>
      </c>
      <c r="F837" s="2" t="s">
        <v>34</v>
      </c>
      <c r="G837" s="4">
        <v>43527.683391203704</v>
      </c>
      <c r="H837" s="4">
        <v>43532.683391203704</v>
      </c>
      <c r="I837" s="4">
        <v>43531.683391203704</v>
      </c>
      <c r="J837" s="2">
        <v>0</v>
      </c>
      <c r="K837" s="2">
        <v>109</v>
      </c>
      <c r="S837" s="72"/>
      <c r="T837" s="72"/>
      <c r="U837" s="72"/>
      <c r="AE837" s="4"/>
    </row>
    <row r="838" spans="1:31" ht="14.25" customHeight="1">
      <c r="A838" s="2">
        <v>439678</v>
      </c>
      <c r="B838" s="2" t="s">
        <v>47</v>
      </c>
      <c r="C838" s="2" t="s">
        <v>45</v>
      </c>
      <c r="D838" s="2" t="s">
        <v>41</v>
      </c>
      <c r="E838" s="2" t="s">
        <v>44</v>
      </c>
      <c r="F838" s="2" t="s">
        <v>34</v>
      </c>
      <c r="G838" s="4">
        <v>43527.683946759258</v>
      </c>
      <c r="H838" s="4">
        <v>43534.683946759258</v>
      </c>
      <c r="I838" s="4">
        <v>43532.683946759258</v>
      </c>
      <c r="J838" s="2">
        <v>62</v>
      </c>
      <c r="K838" s="2">
        <v>104</v>
      </c>
      <c r="S838" s="72"/>
      <c r="T838" s="72"/>
      <c r="U838" s="72"/>
      <c r="AE838" s="4"/>
    </row>
    <row r="839" spans="1:31" ht="14.25" customHeight="1">
      <c r="A839" s="2">
        <v>723607</v>
      </c>
      <c r="B839" s="2" t="s">
        <v>30</v>
      </c>
      <c r="C839" s="2" t="s">
        <v>37</v>
      </c>
      <c r="D839" s="2" t="s">
        <v>32</v>
      </c>
      <c r="E839" s="2" t="s">
        <v>33</v>
      </c>
      <c r="F839" s="2" t="s">
        <v>34</v>
      </c>
      <c r="G839" s="4">
        <v>43527.685532407406</v>
      </c>
      <c r="H839" s="4">
        <v>43533.685532407406</v>
      </c>
      <c r="I839" s="4">
        <v>43533.685532407406</v>
      </c>
      <c r="J839" s="2">
        <v>50</v>
      </c>
      <c r="K839" s="2">
        <v>108</v>
      </c>
      <c r="S839" s="72"/>
      <c r="T839" s="72"/>
      <c r="U839" s="72"/>
      <c r="AE839" s="4"/>
    </row>
    <row r="840" spans="1:31" ht="14.25" customHeight="1">
      <c r="A840" s="2">
        <v>710278</v>
      </c>
      <c r="B840" s="2" t="s">
        <v>47</v>
      </c>
      <c r="C840" s="2" t="s">
        <v>37</v>
      </c>
      <c r="D840" s="2" t="s">
        <v>41</v>
      </c>
      <c r="E840" s="2" t="s">
        <v>38</v>
      </c>
      <c r="F840" s="2" t="s">
        <v>34</v>
      </c>
      <c r="G840" s="4">
        <v>43527.686689814815</v>
      </c>
      <c r="H840" s="4">
        <v>43536.686689814815</v>
      </c>
      <c r="I840" s="4">
        <v>43533.686689814815</v>
      </c>
      <c r="J840" s="2">
        <v>34</v>
      </c>
      <c r="K840" s="2">
        <v>107</v>
      </c>
      <c r="S840" s="72"/>
      <c r="T840" s="72"/>
      <c r="U840" s="72"/>
      <c r="AE840" s="4"/>
    </row>
    <row r="841" spans="1:31" ht="14.25" customHeight="1">
      <c r="A841" s="2">
        <v>64104</v>
      </c>
      <c r="B841" s="2" t="s">
        <v>30</v>
      </c>
      <c r="C841" s="2" t="s">
        <v>31</v>
      </c>
      <c r="D841" s="2" t="s">
        <v>32</v>
      </c>
      <c r="E841" s="2" t="s">
        <v>44</v>
      </c>
      <c r="F841" s="2" t="s">
        <v>34</v>
      </c>
      <c r="G841" s="4">
        <v>43527.688680555555</v>
      </c>
      <c r="H841" s="4">
        <v>43527.688680555555</v>
      </c>
      <c r="I841" s="4">
        <v>43532.688680555555</v>
      </c>
      <c r="J841" s="2">
        <v>67</v>
      </c>
      <c r="K841" s="2">
        <v>103</v>
      </c>
      <c r="S841" s="72"/>
      <c r="T841" s="72"/>
      <c r="U841" s="72"/>
      <c r="AE841" s="4"/>
    </row>
    <row r="842" spans="1:31" ht="14.25" customHeight="1">
      <c r="A842" s="2">
        <v>687925</v>
      </c>
      <c r="B842" s="2" t="s">
        <v>47</v>
      </c>
      <c r="C842" s="2" t="s">
        <v>37</v>
      </c>
      <c r="D842" s="2" t="s">
        <v>41</v>
      </c>
      <c r="E842" s="2" t="s">
        <v>33</v>
      </c>
      <c r="F842" s="2" t="s">
        <v>34</v>
      </c>
      <c r="G842" s="4">
        <v>43527.698634259257</v>
      </c>
      <c r="H842" s="4">
        <v>43534.698634259257</v>
      </c>
      <c r="I842" s="4">
        <v>43533.698634259257</v>
      </c>
      <c r="J842" s="2">
        <v>42</v>
      </c>
      <c r="K842" s="2">
        <v>109</v>
      </c>
      <c r="S842" s="72"/>
      <c r="T842" s="72"/>
      <c r="U842" s="72"/>
      <c r="AE842" s="4"/>
    </row>
    <row r="843" spans="1:31" ht="14.25" customHeight="1">
      <c r="A843" s="2">
        <v>866039</v>
      </c>
      <c r="B843" s="2" t="s">
        <v>47</v>
      </c>
      <c r="C843" s="2" t="s">
        <v>37</v>
      </c>
      <c r="D843" s="2" t="s">
        <v>41</v>
      </c>
      <c r="E843" s="2" t="s">
        <v>33</v>
      </c>
      <c r="F843" s="2" t="s">
        <v>34</v>
      </c>
      <c r="G843" s="4">
        <v>43527.707129629627</v>
      </c>
      <c r="H843" s="4">
        <v>43530.707129629627</v>
      </c>
      <c r="I843" s="4">
        <v>43531.707129629627</v>
      </c>
      <c r="J843" s="2">
        <v>31</v>
      </c>
      <c r="K843" s="2">
        <v>115</v>
      </c>
      <c r="S843" s="72"/>
      <c r="T843" s="72"/>
      <c r="U843" s="72"/>
      <c r="AE843" s="4"/>
    </row>
    <row r="844" spans="1:31" ht="14.25" customHeight="1">
      <c r="A844" s="2">
        <v>107489</v>
      </c>
      <c r="B844" s="2" t="s">
        <v>36</v>
      </c>
      <c r="C844" s="2" t="s">
        <v>37</v>
      </c>
      <c r="D844" s="2" t="s">
        <v>41</v>
      </c>
      <c r="E844" s="2" t="s">
        <v>33</v>
      </c>
      <c r="F844" s="2" t="s">
        <v>34</v>
      </c>
      <c r="G844" s="4">
        <v>43527.708854166667</v>
      </c>
      <c r="H844" s="4">
        <v>43532.708854166667</v>
      </c>
      <c r="I844" s="4">
        <v>43533.708854166667</v>
      </c>
      <c r="J844" s="2">
        <v>25</v>
      </c>
      <c r="K844" s="2">
        <v>113</v>
      </c>
      <c r="S844" s="72"/>
      <c r="T844" s="72"/>
      <c r="U844" s="72"/>
      <c r="AE844" s="4"/>
    </row>
    <row r="845" spans="1:31" ht="14.25" customHeight="1">
      <c r="A845" s="2">
        <v>608645</v>
      </c>
      <c r="B845" s="2" t="s">
        <v>39</v>
      </c>
      <c r="C845" s="2" t="s">
        <v>31</v>
      </c>
      <c r="D845" s="2" t="s">
        <v>41</v>
      </c>
      <c r="E845" s="2" t="s">
        <v>33</v>
      </c>
      <c r="F845" s="2" t="s">
        <v>34</v>
      </c>
      <c r="G845" s="4">
        <v>43527.717453703706</v>
      </c>
      <c r="H845" s="4">
        <v>43532.717453703706</v>
      </c>
      <c r="I845" s="4">
        <v>43530.717453703706</v>
      </c>
      <c r="J845" s="2">
        <v>0</v>
      </c>
      <c r="K845" s="2">
        <v>130</v>
      </c>
      <c r="S845" s="72"/>
      <c r="T845" s="72"/>
      <c r="U845" s="72"/>
      <c r="AE845" s="4"/>
    </row>
    <row r="846" spans="1:31" ht="14.25" customHeight="1">
      <c r="A846" s="2">
        <v>553216</v>
      </c>
      <c r="B846" s="2" t="s">
        <v>30</v>
      </c>
      <c r="C846" s="2" t="s">
        <v>37</v>
      </c>
      <c r="D846" s="2" t="s">
        <v>41</v>
      </c>
      <c r="E846" s="2" t="s">
        <v>44</v>
      </c>
      <c r="F846" s="2" t="s">
        <v>34</v>
      </c>
      <c r="G846" s="4">
        <v>43527.717499999999</v>
      </c>
      <c r="H846" s="4">
        <v>43533.717499999999</v>
      </c>
      <c r="I846" s="4">
        <v>43530.717499999999</v>
      </c>
      <c r="J846" s="2">
        <v>66</v>
      </c>
      <c r="K846" s="2">
        <v>92</v>
      </c>
      <c r="S846" s="72"/>
      <c r="T846" s="72"/>
      <c r="U846" s="72"/>
      <c r="AE846" s="4"/>
    </row>
    <row r="847" spans="1:31" ht="14.25" customHeight="1">
      <c r="A847" s="2">
        <v>481597</v>
      </c>
      <c r="B847" s="2" t="s">
        <v>36</v>
      </c>
      <c r="C847" s="2" t="s">
        <v>37</v>
      </c>
      <c r="D847" s="2" t="s">
        <v>41</v>
      </c>
      <c r="E847" s="2" t="s">
        <v>33</v>
      </c>
      <c r="F847" s="2" t="s">
        <v>34</v>
      </c>
      <c r="G847" s="4">
        <v>43527.723726851851</v>
      </c>
      <c r="H847" s="4">
        <v>43534.723726851851</v>
      </c>
      <c r="I847" s="4">
        <v>43531.723726851851</v>
      </c>
      <c r="J847" s="2">
        <v>27</v>
      </c>
      <c r="K847" s="2">
        <v>110</v>
      </c>
      <c r="S847" s="72"/>
      <c r="T847" s="72"/>
      <c r="U847" s="72"/>
      <c r="AE847" s="4"/>
    </row>
    <row r="848" spans="1:31" ht="14.25" customHeight="1">
      <c r="A848" s="2">
        <v>819948</v>
      </c>
      <c r="B848" s="2" t="s">
        <v>39</v>
      </c>
      <c r="C848" s="2" t="s">
        <v>43</v>
      </c>
      <c r="D848" s="2" t="s">
        <v>41</v>
      </c>
      <c r="E848" s="2" t="s">
        <v>44</v>
      </c>
      <c r="F848" s="2" t="s">
        <v>34</v>
      </c>
      <c r="G848" s="4">
        <v>43527.724166666667</v>
      </c>
      <c r="H848" s="4">
        <v>43527.724166666667</v>
      </c>
      <c r="I848" s="4">
        <v>43532.724166666667</v>
      </c>
      <c r="J848" s="2">
        <v>29</v>
      </c>
      <c r="K848" s="2">
        <v>127</v>
      </c>
      <c r="S848" s="72"/>
      <c r="T848" s="72"/>
      <c r="U848" s="72"/>
      <c r="AE848" s="4"/>
    </row>
    <row r="849" spans="1:31" ht="14.25" customHeight="1">
      <c r="A849" s="2">
        <v>303499</v>
      </c>
      <c r="B849" s="2" t="s">
        <v>30</v>
      </c>
      <c r="C849" s="2" t="s">
        <v>31</v>
      </c>
      <c r="D849" s="2" t="s">
        <v>32</v>
      </c>
      <c r="E849" s="2" t="s">
        <v>44</v>
      </c>
      <c r="F849" s="2" t="s">
        <v>34</v>
      </c>
      <c r="G849" s="4">
        <v>43527.727418981478</v>
      </c>
      <c r="H849" s="4">
        <v>43533.727418981478</v>
      </c>
      <c r="I849" s="4">
        <v>43530.727418981478</v>
      </c>
      <c r="J849" s="2">
        <v>68</v>
      </c>
      <c r="K849" s="2">
        <v>108</v>
      </c>
      <c r="S849" s="72"/>
      <c r="T849" s="72"/>
      <c r="U849" s="72"/>
      <c r="AE849" s="4"/>
    </row>
    <row r="850" spans="1:31" ht="14.25" customHeight="1">
      <c r="A850" s="2">
        <v>995244</v>
      </c>
      <c r="B850" s="2" t="s">
        <v>39</v>
      </c>
      <c r="C850" s="2" t="s">
        <v>40</v>
      </c>
      <c r="D850" s="2" t="s">
        <v>41</v>
      </c>
      <c r="E850" s="2" t="s">
        <v>44</v>
      </c>
      <c r="F850" s="2" t="s">
        <v>34</v>
      </c>
      <c r="G850" s="4">
        <v>43527.72928240741</v>
      </c>
      <c r="H850" s="4">
        <v>43532.72928240741</v>
      </c>
      <c r="I850" s="4">
        <v>43534.72928240741</v>
      </c>
      <c r="J850" s="2">
        <v>35</v>
      </c>
      <c r="K850" s="2">
        <v>109</v>
      </c>
      <c r="S850" s="72"/>
      <c r="T850" s="72"/>
      <c r="U850" s="72"/>
      <c r="AE850" s="4"/>
    </row>
    <row r="851" spans="1:31" ht="14.25" customHeight="1">
      <c r="A851" s="2">
        <v>531783</v>
      </c>
      <c r="B851" s="2" t="s">
        <v>39</v>
      </c>
      <c r="C851" s="2" t="s">
        <v>40</v>
      </c>
      <c r="D851" s="2" t="s">
        <v>32</v>
      </c>
      <c r="E851" s="2" t="s">
        <v>33</v>
      </c>
      <c r="F851" s="2" t="s">
        <v>34</v>
      </c>
      <c r="G851" s="4">
        <v>43527.735613425924</v>
      </c>
      <c r="H851" s="4">
        <v>43534.735613425924</v>
      </c>
      <c r="I851" s="4">
        <v>43534.735613425924</v>
      </c>
      <c r="J851" s="2">
        <v>44</v>
      </c>
      <c r="K851" s="2">
        <v>111</v>
      </c>
      <c r="S851" s="72"/>
      <c r="T851" s="72"/>
      <c r="U851" s="72"/>
      <c r="AE851" s="4"/>
    </row>
    <row r="852" spans="1:31" ht="14.25" customHeight="1">
      <c r="A852" s="2">
        <v>990693</v>
      </c>
      <c r="B852" s="2" t="s">
        <v>39</v>
      </c>
      <c r="C852" s="2" t="s">
        <v>31</v>
      </c>
      <c r="D852" s="2" t="s">
        <v>32</v>
      </c>
      <c r="E852" s="2" t="s">
        <v>33</v>
      </c>
      <c r="F852" s="2" t="s">
        <v>34</v>
      </c>
      <c r="G852" s="4">
        <v>43527.737129629626</v>
      </c>
      <c r="H852" s="4">
        <v>43535.737129629626</v>
      </c>
      <c r="I852" s="4">
        <v>43531.737129629626</v>
      </c>
      <c r="J852" s="2">
        <v>38</v>
      </c>
      <c r="K852" s="2">
        <v>129</v>
      </c>
      <c r="S852" s="72"/>
      <c r="T852" s="72"/>
      <c r="U852" s="72"/>
      <c r="AE852" s="4"/>
    </row>
    <row r="853" spans="1:31" ht="14.25" customHeight="1">
      <c r="A853" s="2">
        <v>537074</v>
      </c>
      <c r="B853" s="2" t="s">
        <v>36</v>
      </c>
      <c r="C853" s="2" t="s">
        <v>31</v>
      </c>
      <c r="D853" s="2" t="s">
        <v>41</v>
      </c>
      <c r="E853" s="2" t="s">
        <v>38</v>
      </c>
      <c r="F853" s="2" t="s">
        <v>34</v>
      </c>
      <c r="G853" s="4">
        <v>43527.739502314813</v>
      </c>
      <c r="H853" s="4">
        <v>43530.739502314813</v>
      </c>
      <c r="I853" s="4">
        <v>43534.739502314813</v>
      </c>
      <c r="J853" s="2">
        <v>0</v>
      </c>
      <c r="K853" s="2">
        <v>126</v>
      </c>
      <c r="S853" s="72"/>
      <c r="T853" s="72"/>
      <c r="U853" s="72"/>
      <c r="AE853" s="4"/>
    </row>
    <row r="854" spans="1:31" ht="14.25" customHeight="1">
      <c r="A854" s="2">
        <v>676878</v>
      </c>
      <c r="B854" s="2" t="s">
        <v>42</v>
      </c>
      <c r="C854" s="2" t="s">
        <v>40</v>
      </c>
      <c r="D854" s="2" t="s">
        <v>41</v>
      </c>
      <c r="E854" s="2" t="s">
        <v>38</v>
      </c>
      <c r="F854" s="2" t="s">
        <v>34</v>
      </c>
      <c r="G854" s="4">
        <v>43527.74119212963</v>
      </c>
      <c r="H854" s="4">
        <v>43534.74119212963</v>
      </c>
      <c r="I854" s="4">
        <v>43533.74119212963</v>
      </c>
      <c r="J854" s="2">
        <v>38</v>
      </c>
      <c r="K854" s="2">
        <v>105</v>
      </c>
      <c r="S854" s="72"/>
      <c r="T854" s="72"/>
      <c r="U854" s="72"/>
      <c r="AE854" s="4"/>
    </row>
    <row r="855" spans="1:31" ht="14.25" customHeight="1">
      <c r="A855" s="2">
        <v>989302</v>
      </c>
      <c r="B855" s="2" t="s">
        <v>42</v>
      </c>
      <c r="C855" s="2" t="s">
        <v>31</v>
      </c>
      <c r="D855" s="2" t="s">
        <v>41</v>
      </c>
      <c r="E855" s="2" t="s">
        <v>44</v>
      </c>
      <c r="F855" s="2" t="s">
        <v>34</v>
      </c>
      <c r="G855" s="4">
        <v>43527.744421296295</v>
      </c>
      <c r="H855" s="4">
        <v>43530.744421296295</v>
      </c>
      <c r="I855" s="4">
        <v>43534.744421296295</v>
      </c>
      <c r="J855" s="2">
        <v>0</v>
      </c>
      <c r="K855" s="2">
        <v>103</v>
      </c>
      <c r="S855" s="72"/>
      <c r="T855" s="72"/>
      <c r="U855" s="72"/>
      <c r="AE855" s="4"/>
    </row>
    <row r="856" spans="1:31" ht="14.25" customHeight="1">
      <c r="A856" s="2">
        <v>763301</v>
      </c>
      <c r="B856" s="2" t="s">
        <v>30</v>
      </c>
      <c r="C856" s="2" t="s">
        <v>40</v>
      </c>
      <c r="D856" s="2" t="s">
        <v>41</v>
      </c>
      <c r="E856" s="2" t="s">
        <v>44</v>
      </c>
      <c r="F856" s="2" t="s">
        <v>34</v>
      </c>
      <c r="G856" s="4">
        <v>43527.745972222219</v>
      </c>
      <c r="H856" s="4">
        <v>43530.745972222219</v>
      </c>
      <c r="I856" s="4">
        <v>43530.745972222219</v>
      </c>
      <c r="J856" s="2">
        <v>67</v>
      </c>
      <c r="K856" s="2">
        <v>86</v>
      </c>
      <c r="S856" s="72"/>
      <c r="T856" s="72"/>
      <c r="U856" s="72"/>
      <c r="AE856" s="4"/>
    </row>
    <row r="857" spans="1:31" ht="14.25" customHeight="1">
      <c r="A857" s="2">
        <v>588110</v>
      </c>
      <c r="B857" s="2" t="s">
        <v>30</v>
      </c>
      <c r="C857" s="2" t="s">
        <v>37</v>
      </c>
      <c r="D857" s="2" t="s">
        <v>32</v>
      </c>
      <c r="E857" s="2" t="s">
        <v>38</v>
      </c>
      <c r="F857" s="2" t="s">
        <v>34</v>
      </c>
      <c r="G857" s="4">
        <v>43527.746574074074</v>
      </c>
      <c r="H857" s="4">
        <v>43533.746574074074</v>
      </c>
      <c r="I857" s="4">
        <v>43534.746574074074</v>
      </c>
      <c r="J857" s="2">
        <v>43</v>
      </c>
      <c r="K857" s="2">
        <v>111</v>
      </c>
      <c r="S857" s="72"/>
      <c r="T857" s="72"/>
      <c r="U857" s="72"/>
      <c r="AE857" s="4"/>
    </row>
    <row r="858" spans="1:31" ht="14.25" customHeight="1">
      <c r="A858" s="2">
        <v>723907</v>
      </c>
      <c r="B858" s="2" t="s">
        <v>39</v>
      </c>
      <c r="C858" s="2" t="s">
        <v>31</v>
      </c>
      <c r="D858" s="2" t="s">
        <v>41</v>
      </c>
      <c r="E858" s="2" t="s">
        <v>33</v>
      </c>
      <c r="F858" s="2" t="s">
        <v>34</v>
      </c>
      <c r="G858" s="4">
        <v>43527.747002314813</v>
      </c>
      <c r="H858" s="4">
        <v>43531.747002314813</v>
      </c>
      <c r="I858" s="4">
        <v>43534.747002314813</v>
      </c>
      <c r="J858" s="2">
        <v>0</v>
      </c>
      <c r="K858" s="2">
        <v>128</v>
      </c>
      <c r="S858" s="72"/>
      <c r="T858" s="72"/>
      <c r="U858" s="72"/>
      <c r="AE858" s="4"/>
    </row>
    <row r="859" spans="1:31" ht="14.25" customHeight="1">
      <c r="A859" s="2">
        <v>274524</v>
      </c>
      <c r="B859" s="2" t="s">
        <v>39</v>
      </c>
      <c r="C859" s="2" t="s">
        <v>37</v>
      </c>
      <c r="D859" s="2" t="s">
        <v>32</v>
      </c>
      <c r="E859" s="2" t="s">
        <v>44</v>
      </c>
      <c r="F859" s="2" t="s">
        <v>34</v>
      </c>
      <c r="G859" s="4">
        <v>43527.750138888892</v>
      </c>
      <c r="H859" s="4">
        <v>43529.750138888892</v>
      </c>
      <c r="I859" s="4">
        <v>43533.750138888892</v>
      </c>
      <c r="J859" s="2">
        <v>34</v>
      </c>
      <c r="K859" s="2">
        <v>108</v>
      </c>
      <c r="S859" s="72"/>
      <c r="T859" s="72"/>
      <c r="U859" s="72"/>
      <c r="AE859" s="4"/>
    </row>
    <row r="860" spans="1:31" ht="14.25" customHeight="1">
      <c r="A860" s="2">
        <v>829821</v>
      </c>
      <c r="B860" s="2" t="s">
        <v>30</v>
      </c>
      <c r="C860" s="2" t="s">
        <v>37</v>
      </c>
      <c r="D860" s="2" t="s">
        <v>32</v>
      </c>
      <c r="E860" s="2" t="s">
        <v>33</v>
      </c>
      <c r="F860" s="2" t="s">
        <v>34</v>
      </c>
      <c r="G860" s="4">
        <v>43527.755474537036</v>
      </c>
      <c r="H860" s="4">
        <v>43531.755474537036</v>
      </c>
      <c r="I860" s="4">
        <v>43532.755474537036</v>
      </c>
      <c r="J860" s="2">
        <v>48</v>
      </c>
      <c r="K860" s="2">
        <v>110</v>
      </c>
      <c r="S860" s="72"/>
      <c r="T860" s="72"/>
      <c r="U860" s="72"/>
      <c r="AE860" s="4"/>
    </row>
    <row r="861" spans="1:31" ht="14.25" customHeight="1">
      <c r="A861" s="2">
        <v>322073</v>
      </c>
      <c r="B861" s="2" t="s">
        <v>30</v>
      </c>
      <c r="C861" s="2" t="s">
        <v>40</v>
      </c>
      <c r="D861" s="2" t="s">
        <v>32</v>
      </c>
      <c r="E861" s="2" t="s">
        <v>44</v>
      </c>
      <c r="F861" s="2" t="s">
        <v>34</v>
      </c>
      <c r="G861" s="4">
        <v>43527.758645833332</v>
      </c>
      <c r="H861" s="4">
        <v>43533.758645833332</v>
      </c>
      <c r="I861" s="4">
        <v>43532.758645833332</v>
      </c>
      <c r="J861" s="2">
        <v>64</v>
      </c>
      <c r="K861" s="2">
        <v>91</v>
      </c>
      <c r="S861" s="72"/>
      <c r="T861" s="72"/>
      <c r="U861" s="72"/>
      <c r="AE861" s="4"/>
    </row>
    <row r="862" spans="1:31" ht="14.25" customHeight="1">
      <c r="A862" s="2">
        <v>743114</v>
      </c>
      <c r="B862" s="2" t="s">
        <v>42</v>
      </c>
      <c r="C862" s="2" t="s">
        <v>40</v>
      </c>
      <c r="D862" s="2" t="s">
        <v>32</v>
      </c>
      <c r="E862" s="2" t="s">
        <v>44</v>
      </c>
      <c r="F862" s="2" t="s">
        <v>34</v>
      </c>
      <c r="G862" s="4">
        <v>43527.75953703704</v>
      </c>
      <c r="H862" s="4">
        <v>43530.75953703704</v>
      </c>
      <c r="I862" s="4">
        <v>43530.75953703704</v>
      </c>
      <c r="J862" s="2">
        <v>78</v>
      </c>
      <c r="K862" s="2">
        <v>87</v>
      </c>
      <c r="S862" s="72"/>
      <c r="T862" s="72"/>
      <c r="U862" s="72"/>
      <c r="AE862" s="4"/>
    </row>
    <row r="863" spans="1:31" ht="14.25" customHeight="1">
      <c r="A863" s="2">
        <v>473335</v>
      </c>
      <c r="B863" s="2" t="s">
        <v>39</v>
      </c>
      <c r="C863" s="2" t="s">
        <v>37</v>
      </c>
      <c r="D863" s="2" t="s">
        <v>32</v>
      </c>
      <c r="E863" s="2" t="s">
        <v>33</v>
      </c>
      <c r="F863" s="2" t="s">
        <v>34</v>
      </c>
      <c r="G863" s="4">
        <v>43527.763136574074</v>
      </c>
      <c r="H863" s="4">
        <v>43530.763136574074</v>
      </c>
      <c r="I863" s="4">
        <v>43530.763136574074</v>
      </c>
      <c r="J863" s="2">
        <v>28</v>
      </c>
      <c r="K863" s="2">
        <v>108</v>
      </c>
      <c r="S863" s="72"/>
      <c r="T863" s="72"/>
      <c r="U863" s="72"/>
      <c r="AE863" s="4"/>
    </row>
    <row r="864" spans="1:31" ht="14.25" customHeight="1">
      <c r="A864" s="2">
        <v>195924</v>
      </c>
      <c r="B864" s="2" t="s">
        <v>39</v>
      </c>
      <c r="C864" s="2" t="s">
        <v>43</v>
      </c>
      <c r="D864" s="2" t="s">
        <v>41</v>
      </c>
      <c r="E864" s="2" t="s">
        <v>44</v>
      </c>
      <c r="F864" s="2" t="s">
        <v>34</v>
      </c>
      <c r="G864" s="4">
        <v>43527.763171296298</v>
      </c>
      <c r="H864" s="4">
        <v>43530.763171296298</v>
      </c>
      <c r="I864" s="4">
        <v>43533.763171296298</v>
      </c>
      <c r="J864" s="2">
        <v>27</v>
      </c>
      <c r="K864" s="2">
        <v>123</v>
      </c>
      <c r="S864" s="72"/>
      <c r="T864" s="72"/>
      <c r="U864" s="72"/>
      <c r="AE864" s="4"/>
    </row>
    <row r="865" spans="1:31" ht="14.25" customHeight="1">
      <c r="A865" s="2">
        <v>959459</v>
      </c>
      <c r="B865" s="2" t="s">
        <v>36</v>
      </c>
      <c r="C865" s="2" t="s">
        <v>37</v>
      </c>
      <c r="D865" s="2" t="s">
        <v>41</v>
      </c>
      <c r="E865" s="2" t="s">
        <v>44</v>
      </c>
      <c r="F865" s="2" t="s">
        <v>34</v>
      </c>
      <c r="G865" s="4">
        <v>43527.770821759259</v>
      </c>
      <c r="H865" s="4">
        <v>43528.770821759259</v>
      </c>
      <c r="I865" s="4">
        <v>43533.770821759259</v>
      </c>
      <c r="J865" s="2">
        <v>77</v>
      </c>
      <c r="K865" s="2">
        <v>91</v>
      </c>
      <c r="S865" s="72"/>
      <c r="T865" s="72"/>
      <c r="U865" s="72"/>
      <c r="AE865" s="4"/>
    </row>
    <row r="866" spans="1:31" ht="14.25" customHeight="1">
      <c r="A866" s="2">
        <v>100119</v>
      </c>
      <c r="B866" s="2" t="s">
        <v>47</v>
      </c>
      <c r="C866" s="2" t="s">
        <v>37</v>
      </c>
      <c r="D866" s="2" t="s">
        <v>41</v>
      </c>
      <c r="E866" s="2" t="s">
        <v>33</v>
      </c>
      <c r="F866" s="2" t="s">
        <v>34</v>
      </c>
      <c r="G866" s="4">
        <v>43527.777106481481</v>
      </c>
      <c r="H866" s="4">
        <v>43536.777106481481</v>
      </c>
      <c r="I866" s="4">
        <v>43534.777106481481</v>
      </c>
      <c r="J866" s="2">
        <v>39</v>
      </c>
      <c r="K866" s="2">
        <v>112</v>
      </c>
      <c r="S866" s="72"/>
      <c r="T866" s="72"/>
      <c r="U866" s="72"/>
      <c r="AE866" s="4"/>
    </row>
    <row r="867" spans="1:31" ht="14.25" customHeight="1">
      <c r="A867" s="2">
        <v>917208</v>
      </c>
      <c r="B867" s="2" t="s">
        <v>39</v>
      </c>
      <c r="C867" s="2" t="s">
        <v>45</v>
      </c>
      <c r="D867" s="2" t="s">
        <v>41</v>
      </c>
      <c r="E867" s="2" t="s">
        <v>44</v>
      </c>
      <c r="F867" s="2" t="s">
        <v>34</v>
      </c>
      <c r="G867" s="4">
        <v>43527.778541666667</v>
      </c>
      <c r="H867" s="4">
        <v>43533.778541666667</v>
      </c>
      <c r="I867" s="4">
        <v>43531.778541666667</v>
      </c>
      <c r="J867" s="2">
        <v>68</v>
      </c>
      <c r="K867" s="2">
        <v>106</v>
      </c>
      <c r="S867" s="72"/>
      <c r="T867" s="72"/>
      <c r="U867" s="72"/>
      <c r="AE867" s="4"/>
    </row>
    <row r="868" spans="1:31" ht="14.25" customHeight="1">
      <c r="A868" s="2">
        <v>61517</v>
      </c>
      <c r="B868" s="2" t="s">
        <v>39</v>
      </c>
      <c r="C868" s="2" t="s">
        <v>37</v>
      </c>
      <c r="D868" s="2" t="s">
        <v>32</v>
      </c>
      <c r="E868" s="2" t="s">
        <v>44</v>
      </c>
      <c r="F868" s="2" t="s">
        <v>34</v>
      </c>
      <c r="G868" s="4">
        <v>43527.780046296299</v>
      </c>
      <c r="H868" s="4">
        <v>43529.780046296299</v>
      </c>
      <c r="I868" s="4">
        <v>43531.780046296299</v>
      </c>
      <c r="J868" s="2">
        <v>76</v>
      </c>
      <c r="K868" s="2">
        <v>92</v>
      </c>
      <c r="S868" s="72"/>
      <c r="T868" s="72"/>
      <c r="U868" s="72"/>
      <c r="AE868" s="4"/>
    </row>
    <row r="869" spans="1:31" ht="14.25" customHeight="1">
      <c r="A869" s="2">
        <v>12491</v>
      </c>
      <c r="B869" s="2" t="s">
        <v>39</v>
      </c>
      <c r="C869" s="2" t="s">
        <v>43</v>
      </c>
      <c r="D869" s="2" t="s">
        <v>41</v>
      </c>
      <c r="E869" s="2" t="s">
        <v>33</v>
      </c>
      <c r="F869" s="2" t="s">
        <v>34</v>
      </c>
      <c r="G869" s="4">
        <v>43527.786574074074</v>
      </c>
      <c r="H869" s="4">
        <v>43533.786574074074</v>
      </c>
      <c r="I869" s="4">
        <v>43533.786574074074</v>
      </c>
      <c r="J869" s="2">
        <v>28</v>
      </c>
      <c r="K869" s="2">
        <v>123</v>
      </c>
      <c r="S869" s="72"/>
      <c r="T869" s="72"/>
      <c r="U869" s="72"/>
      <c r="AE869" s="4"/>
    </row>
    <row r="870" spans="1:31" ht="14.25" customHeight="1">
      <c r="A870" s="2">
        <v>521457</v>
      </c>
      <c r="B870" s="2" t="s">
        <v>39</v>
      </c>
      <c r="C870" s="2" t="s">
        <v>31</v>
      </c>
      <c r="D870" s="2" t="s">
        <v>41</v>
      </c>
      <c r="E870" s="2" t="s">
        <v>33</v>
      </c>
      <c r="F870" s="2" t="s">
        <v>34</v>
      </c>
      <c r="G870" s="4">
        <v>43527.786712962959</v>
      </c>
      <c r="H870" s="4">
        <v>43531.786712962959</v>
      </c>
      <c r="I870" s="4">
        <v>43534.786712962959</v>
      </c>
      <c r="J870" s="2">
        <v>0</v>
      </c>
      <c r="K870" s="2">
        <v>127</v>
      </c>
      <c r="S870" s="72"/>
      <c r="T870" s="72"/>
      <c r="U870" s="72"/>
      <c r="AE870" s="4"/>
    </row>
    <row r="871" spans="1:31" ht="14.25" customHeight="1">
      <c r="A871" s="2">
        <v>543116</v>
      </c>
      <c r="B871" s="2" t="s">
        <v>36</v>
      </c>
      <c r="C871" s="2" t="s">
        <v>45</v>
      </c>
      <c r="D871" s="2" t="s">
        <v>41</v>
      </c>
      <c r="E871" s="2" t="s">
        <v>44</v>
      </c>
      <c r="F871" s="2" t="s">
        <v>34</v>
      </c>
      <c r="G871" s="4">
        <v>43527.789618055554</v>
      </c>
      <c r="H871" s="4">
        <v>43535.789618055554</v>
      </c>
      <c r="I871" s="4">
        <v>43534.789618055554</v>
      </c>
      <c r="J871" s="2">
        <v>31</v>
      </c>
      <c r="K871" s="2">
        <v>125</v>
      </c>
      <c r="S871" s="72"/>
      <c r="T871" s="72"/>
      <c r="U871" s="72"/>
      <c r="AE871" s="4"/>
    </row>
    <row r="872" spans="1:31" ht="14.25" customHeight="1">
      <c r="A872" s="2">
        <v>824793</v>
      </c>
      <c r="B872" s="2" t="s">
        <v>39</v>
      </c>
      <c r="C872" s="2" t="s">
        <v>37</v>
      </c>
      <c r="D872" s="2" t="s">
        <v>41</v>
      </c>
      <c r="E872" s="2" t="s">
        <v>44</v>
      </c>
      <c r="F872" s="2" t="s">
        <v>34</v>
      </c>
      <c r="G872" s="4">
        <v>43527.790694444448</v>
      </c>
      <c r="H872" s="4">
        <v>43532.790694444448</v>
      </c>
      <c r="I872" s="4">
        <v>43530.790694444448</v>
      </c>
      <c r="J872" s="2">
        <v>77</v>
      </c>
      <c r="K872" s="2">
        <v>91</v>
      </c>
      <c r="S872" s="72"/>
      <c r="T872" s="72"/>
      <c r="U872" s="72"/>
      <c r="AE872" s="4"/>
    </row>
    <row r="873" spans="1:31" ht="14.25" customHeight="1">
      <c r="A873" s="2">
        <v>376852</v>
      </c>
      <c r="B873" s="2" t="s">
        <v>47</v>
      </c>
      <c r="C873" s="2" t="s">
        <v>37</v>
      </c>
      <c r="D873" s="2" t="s">
        <v>41</v>
      </c>
      <c r="E873" s="2" t="s">
        <v>44</v>
      </c>
      <c r="F873" s="2" t="s">
        <v>34</v>
      </c>
      <c r="G873" s="4">
        <v>43527.790763888886</v>
      </c>
      <c r="H873" s="4">
        <v>43531.790763888886</v>
      </c>
      <c r="I873" s="4">
        <v>43534.790763888886</v>
      </c>
      <c r="J873" s="2">
        <v>9999</v>
      </c>
      <c r="K873" s="2">
        <v>108</v>
      </c>
      <c r="S873" s="72"/>
      <c r="T873" s="72"/>
      <c r="U873" s="72"/>
      <c r="AE873" s="4"/>
    </row>
    <row r="874" spans="1:31" ht="14.25" customHeight="1">
      <c r="A874" s="2">
        <v>880733</v>
      </c>
      <c r="B874" s="2" t="s">
        <v>39</v>
      </c>
      <c r="C874" s="2" t="s">
        <v>43</v>
      </c>
      <c r="D874" s="2" t="s">
        <v>32</v>
      </c>
      <c r="E874" s="2" t="s">
        <v>33</v>
      </c>
      <c r="F874" s="2" t="s">
        <v>34</v>
      </c>
      <c r="G874" s="4">
        <v>43527.795624999999</v>
      </c>
      <c r="H874" s="4">
        <v>43528.795624999999</v>
      </c>
      <c r="I874" s="4">
        <v>43532.795624999999</v>
      </c>
      <c r="J874" s="2">
        <v>0</v>
      </c>
      <c r="K874" s="2">
        <v>129</v>
      </c>
      <c r="S874" s="72"/>
      <c r="T874" s="72"/>
      <c r="U874" s="72"/>
      <c r="AE874" s="4"/>
    </row>
    <row r="875" spans="1:31" ht="14.25" customHeight="1">
      <c r="A875" s="2">
        <v>710889</v>
      </c>
      <c r="B875" s="2" t="s">
        <v>47</v>
      </c>
      <c r="C875" s="2" t="s">
        <v>37</v>
      </c>
      <c r="D875" s="2" t="s">
        <v>41</v>
      </c>
      <c r="E875" s="2" t="s">
        <v>33</v>
      </c>
      <c r="F875" s="2" t="s">
        <v>34</v>
      </c>
      <c r="G875" s="4">
        <v>43527.800347222219</v>
      </c>
      <c r="H875" s="4">
        <v>43533.800347222219</v>
      </c>
      <c r="I875" s="4">
        <v>43532.800347222219</v>
      </c>
      <c r="J875" s="2">
        <v>33</v>
      </c>
      <c r="K875" s="2">
        <v>113</v>
      </c>
      <c r="S875" s="72"/>
      <c r="T875" s="72"/>
      <c r="U875" s="72"/>
      <c r="AE875" s="4"/>
    </row>
    <row r="876" spans="1:31" ht="14.25" customHeight="1">
      <c r="A876" s="2">
        <v>133505</v>
      </c>
      <c r="B876" s="2" t="s">
        <v>30</v>
      </c>
      <c r="C876" s="2" t="s">
        <v>40</v>
      </c>
      <c r="D876" s="2" t="s">
        <v>41</v>
      </c>
      <c r="E876" s="2" t="s">
        <v>33</v>
      </c>
      <c r="F876" s="2" t="s">
        <v>34</v>
      </c>
      <c r="G876" s="4">
        <v>43527.811724537038</v>
      </c>
      <c r="H876" s="4">
        <v>43528.811724537038</v>
      </c>
      <c r="I876" s="4">
        <v>43533.811724537038</v>
      </c>
      <c r="J876" s="2">
        <v>37</v>
      </c>
      <c r="K876" s="2">
        <v>110</v>
      </c>
      <c r="S876" s="72"/>
      <c r="T876" s="72"/>
      <c r="U876" s="72"/>
      <c r="AE876" s="4"/>
    </row>
    <row r="877" spans="1:31" ht="14.25" customHeight="1">
      <c r="A877" s="2">
        <v>163474</v>
      </c>
      <c r="B877" s="2" t="s">
        <v>36</v>
      </c>
      <c r="C877" s="2" t="s">
        <v>31</v>
      </c>
      <c r="D877" s="2" t="s">
        <v>41</v>
      </c>
      <c r="E877" s="2" t="s">
        <v>38</v>
      </c>
      <c r="F877" s="2" t="s">
        <v>34</v>
      </c>
      <c r="G877" s="4">
        <v>43527.812824074077</v>
      </c>
      <c r="H877" s="4">
        <v>43530.812824074077</v>
      </c>
      <c r="I877" s="4">
        <v>43531.812824074077</v>
      </c>
      <c r="J877" s="2">
        <v>0</v>
      </c>
      <c r="K877" s="2">
        <v>124</v>
      </c>
      <c r="S877" s="72"/>
      <c r="T877" s="72"/>
      <c r="U877" s="72"/>
      <c r="AE877" s="4"/>
    </row>
    <row r="878" spans="1:31" ht="14.25" customHeight="1">
      <c r="A878" s="2">
        <v>332123</v>
      </c>
      <c r="B878" s="2" t="s">
        <v>36</v>
      </c>
      <c r="C878" s="2" t="s">
        <v>31</v>
      </c>
      <c r="D878" s="2" t="s">
        <v>32</v>
      </c>
      <c r="E878" s="2" t="s">
        <v>44</v>
      </c>
      <c r="F878" s="2" t="s">
        <v>34</v>
      </c>
      <c r="G878" s="4">
        <v>43527.823495370372</v>
      </c>
      <c r="H878" s="4">
        <v>43530.823495370372</v>
      </c>
      <c r="I878" s="4">
        <v>43531.823495370372</v>
      </c>
      <c r="J878" s="2">
        <v>64</v>
      </c>
      <c r="K878" s="2">
        <v>102</v>
      </c>
      <c r="S878" s="72"/>
      <c r="T878" s="72"/>
      <c r="U878" s="72"/>
      <c r="AE878" s="4"/>
    </row>
    <row r="879" spans="1:31" ht="14.25" customHeight="1">
      <c r="A879" s="2">
        <v>106118</v>
      </c>
      <c r="B879" s="2" t="s">
        <v>47</v>
      </c>
      <c r="C879" s="2" t="s">
        <v>45</v>
      </c>
      <c r="D879" s="2" t="s">
        <v>41</v>
      </c>
      <c r="E879" s="2" t="s">
        <v>44</v>
      </c>
      <c r="F879" s="2" t="s">
        <v>34</v>
      </c>
      <c r="G879" s="4">
        <v>43527.823576388888</v>
      </c>
      <c r="H879" s="4">
        <v>43534.823576388888</v>
      </c>
      <c r="I879" s="4">
        <v>43532.823576388888</v>
      </c>
      <c r="J879" s="2">
        <v>87</v>
      </c>
      <c r="K879" s="2">
        <v>103</v>
      </c>
      <c r="S879" s="72"/>
      <c r="T879" s="72"/>
      <c r="U879" s="72"/>
      <c r="AE879" s="4"/>
    </row>
    <row r="880" spans="1:31" ht="14.25" customHeight="1">
      <c r="A880" s="2">
        <v>193581</v>
      </c>
      <c r="B880" s="2" t="s">
        <v>49</v>
      </c>
      <c r="C880" s="2" t="s">
        <v>31</v>
      </c>
      <c r="D880" s="2" t="s">
        <v>41</v>
      </c>
      <c r="E880" s="2" t="s">
        <v>33</v>
      </c>
      <c r="F880" s="2" t="s">
        <v>34</v>
      </c>
      <c r="G880" s="4">
        <v>43527.825208333335</v>
      </c>
      <c r="H880" s="4">
        <v>43534.825208333335</v>
      </c>
      <c r="I880" s="4">
        <v>43530.825208333335</v>
      </c>
      <c r="J880" s="2">
        <v>0</v>
      </c>
      <c r="K880" s="2">
        <v>129</v>
      </c>
      <c r="S880" s="72"/>
      <c r="T880" s="72"/>
      <c r="U880" s="72"/>
      <c r="AE880" s="4"/>
    </row>
    <row r="881" spans="1:31" ht="14.25" customHeight="1">
      <c r="A881" s="2">
        <v>617326</v>
      </c>
      <c r="B881" s="2" t="s">
        <v>36</v>
      </c>
      <c r="C881" s="2" t="s">
        <v>37</v>
      </c>
      <c r="D881" s="2" t="s">
        <v>41</v>
      </c>
      <c r="E881" s="2" t="s">
        <v>38</v>
      </c>
      <c r="F881" s="2" t="s">
        <v>34</v>
      </c>
      <c r="G881" s="4">
        <v>43527.826655092591</v>
      </c>
      <c r="H881" s="4">
        <v>43532.826655092591</v>
      </c>
      <c r="I881" s="4">
        <v>43532.826655092591</v>
      </c>
      <c r="J881" s="2">
        <v>37</v>
      </c>
      <c r="K881" s="2">
        <v>115</v>
      </c>
      <c r="S881" s="72"/>
      <c r="T881" s="72"/>
      <c r="U881" s="72"/>
      <c r="AE881" s="4"/>
    </row>
    <row r="882" spans="1:31" ht="14.25" customHeight="1">
      <c r="A882" s="2">
        <v>949759</v>
      </c>
      <c r="B882" s="2" t="s">
        <v>30</v>
      </c>
      <c r="C882" s="2" t="s">
        <v>37</v>
      </c>
      <c r="D882" s="2" t="s">
        <v>32</v>
      </c>
      <c r="E882" s="2" t="s">
        <v>44</v>
      </c>
      <c r="F882" s="2" t="s">
        <v>34</v>
      </c>
      <c r="G882" s="4">
        <v>43527.831446759257</v>
      </c>
      <c r="H882" s="4">
        <v>43528.831446759257</v>
      </c>
      <c r="I882" s="4">
        <v>43532.831446759257</v>
      </c>
      <c r="J882" s="2">
        <v>70</v>
      </c>
      <c r="K882" s="2">
        <v>90</v>
      </c>
      <c r="S882" s="72"/>
      <c r="T882" s="72"/>
      <c r="U882" s="72"/>
      <c r="AE882" s="4"/>
    </row>
    <row r="883" spans="1:31" ht="14.25" customHeight="1">
      <c r="A883" s="2">
        <v>731862</v>
      </c>
      <c r="B883" s="2" t="s">
        <v>39</v>
      </c>
      <c r="C883" s="2" t="s">
        <v>37</v>
      </c>
      <c r="D883" s="2" t="s">
        <v>32</v>
      </c>
      <c r="E883" s="2" t="s">
        <v>38</v>
      </c>
      <c r="F883" s="2" t="s">
        <v>34</v>
      </c>
      <c r="G883" s="4">
        <v>43527.845150462963</v>
      </c>
      <c r="H883" s="4">
        <v>43531.845150462963</v>
      </c>
      <c r="I883" s="4">
        <v>43531.845150462963</v>
      </c>
      <c r="J883" s="2">
        <v>47</v>
      </c>
      <c r="K883" s="2">
        <v>112</v>
      </c>
      <c r="S883" s="72"/>
      <c r="T883" s="72"/>
      <c r="U883" s="72"/>
      <c r="AE883" s="4"/>
    </row>
    <row r="884" spans="1:31" ht="14.25" customHeight="1">
      <c r="A884" s="2">
        <v>347527</v>
      </c>
      <c r="B884" s="2" t="s">
        <v>36</v>
      </c>
      <c r="C884" s="2" t="s">
        <v>31</v>
      </c>
      <c r="D884" s="2" t="s">
        <v>41</v>
      </c>
      <c r="E884" s="2" t="s">
        <v>44</v>
      </c>
      <c r="F884" s="2" t="s">
        <v>34</v>
      </c>
      <c r="G884" s="4">
        <v>43527.846273148149</v>
      </c>
      <c r="H884" s="4">
        <v>43529.846273148149</v>
      </c>
      <c r="I884" s="4">
        <v>43531.846273148149</v>
      </c>
      <c r="J884" s="2">
        <v>0</v>
      </c>
      <c r="K884" s="2">
        <v>106</v>
      </c>
      <c r="S884" s="72"/>
      <c r="T884" s="72"/>
      <c r="U884" s="72"/>
      <c r="AE884" s="4"/>
    </row>
    <row r="885" spans="1:31" ht="14.25" customHeight="1">
      <c r="A885" s="2">
        <v>899244</v>
      </c>
      <c r="B885" s="2" t="s">
        <v>30</v>
      </c>
      <c r="C885" s="2" t="s">
        <v>37</v>
      </c>
      <c r="D885" s="2" t="s">
        <v>32</v>
      </c>
      <c r="E885" s="2" t="s">
        <v>44</v>
      </c>
      <c r="F885" s="2" t="s">
        <v>34</v>
      </c>
      <c r="G885" s="4">
        <v>43527.855069444442</v>
      </c>
      <c r="H885" s="4">
        <v>43533.855069444442</v>
      </c>
      <c r="I885" s="4">
        <v>43531.855069444442</v>
      </c>
      <c r="J885" s="2">
        <v>50</v>
      </c>
      <c r="K885" s="2">
        <v>109</v>
      </c>
      <c r="S885" s="72"/>
      <c r="T885" s="72"/>
      <c r="U885" s="72"/>
      <c r="AE885" s="4"/>
    </row>
    <row r="886" spans="1:31" ht="14.25" customHeight="1">
      <c r="A886" s="2">
        <v>579298</v>
      </c>
      <c r="B886" s="2" t="s">
        <v>39</v>
      </c>
      <c r="C886" s="2" t="s">
        <v>31</v>
      </c>
      <c r="D886" s="2" t="s">
        <v>41</v>
      </c>
      <c r="E886" s="2" t="s">
        <v>44</v>
      </c>
      <c r="F886" s="2" t="s">
        <v>34</v>
      </c>
      <c r="G886" s="4">
        <v>43527.857557870368</v>
      </c>
      <c r="H886" s="4">
        <v>43531.857557870368</v>
      </c>
      <c r="I886" s="4">
        <v>43531.857557870368</v>
      </c>
      <c r="J886" s="2">
        <v>0</v>
      </c>
      <c r="K886" s="2">
        <v>102</v>
      </c>
      <c r="S886" s="72"/>
      <c r="T886" s="72"/>
      <c r="U886" s="72"/>
      <c r="AE886" s="4"/>
    </row>
    <row r="887" spans="1:31" ht="14.25" customHeight="1">
      <c r="A887" s="2">
        <v>981385</v>
      </c>
      <c r="B887" s="2" t="s">
        <v>36</v>
      </c>
      <c r="C887" s="2" t="s">
        <v>37</v>
      </c>
      <c r="D887" s="2" t="s">
        <v>32</v>
      </c>
      <c r="E887" s="2" t="s">
        <v>33</v>
      </c>
      <c r="F887" s="2" t="s">
        <v>34</v>
      </c>
      <c r="G887" s="4">
        <v>43527.859571759262</v>
      </c>
      <c r="H887" s="4">
        <v>43531.859571759262</v>
      </c>
      <c r="I887" s="4">
        <v>43534.859571759262</v>
      </c>
      <c r="J887" s="2">
        <v>37</v>
      </c>
      <c r="K887" s="2">
        <v>108</v>
      </c>
      <c r="S887" s="72"/>
      <c r="T887" s="72"/>
      <c r="U887" s="72"/>
      <c r="AE887" s="4"/>
    </row>
    <row r="888" spans="1:31" ht="14.25" customHeight="1">
      <c r="A888" s="2">
        <v>443284</v>
      </c>
      <c r="B888" s="2" t="s">
        <v>48</v>
      </c>
      <c r="C888" s="2" t="s">
        <v>40</v>
      </c>
      <c r="D888" s="2" t="s">
        <v>41</v>
      </c>
      <c r="E888" s="2" t="s">
        <v>44</v>
      </c>
      <c r="F888" s="2" t="s">
        <v>34</v>
      </c>
      <c r="G888" s="4">
        <v>43527.860625000001</v>
      </c>
      <c r="H888" s="4">
        <v>43530.860625000001</v>
      </c>
      <c r="I888" s="4">
        <v>43534.860625000001</v>
      </c>
      <c r="J888" s="2">
        <v>42</v>
      </c>
      <c r="K888" s="2">
        <v>105</v>
      </c>
      <c r="S888" s="72"/>
      <c r="T888" s="72"/>
      <c r="U888" s="72"/>
      <c r="AE888" s="4"/>
    </row>
    <row r="889" spans="1:31" ht="14.25" customHeight="1">
      <c r="A889" s="2">
        <v>188760</v>
      </c>
      <c r="B889" s="2" t="s">
        <v>36</v>
      </c>
      <c r="C889" s="2" t="s">
        <v>37</v>
      </c>
      <c r="D889" s="2" t="s">
        <v>32</v>
      </c>
      <c r="E889" s="2" t="s">
        <v>44</v>
      </c>
      <c r="F889" s="2" t="s">
        <v>34</v>
      </c>
      <c r="G889" s="4">
        <v>43527.862175925926</v>
      </c>
      <c r="H889" s="4">
        <v>43528.862175925926</v>
      </c>
      <c r="I889" s="4">
        <v>43533.862175925926</v>
      </c>
      <c r="J889" s="2">
        <v>32</v>
      </c>
      <c r="K889" s="2">
        <v>109</v>
      </c>
      <c r="S889" s="72"/>
      <c r="T889" s="72"/>
      <c r="U889" s="72"/>
      <c r="AE889" s="4"/>
    </row>
    <row r="890" spans="1:31" ht="14.25" customHeight="1">
      <c r="A890" s="2">
        <v>104012</v>
      </c>
      <c r="B890" s="2" t="s">
        <v>48</v>
      </c>
      <c r="C890" s="2" t="s">
        <v>43</v>
      </c>
      <c r="D890" s="2" t="s">
        <v>41</v>
      </c>
      <c r="E890" s="2" t="s">
        <v>44</v>
      </c>
      <c r="F890" s="2" t="s">
        <v>34</v>
      </c>
      <c r="G890" s="4">
        <v>43527.863726851851</v>
      </c>
      <c r="H890" s="4">
        <v>43531.863726851851</v>
      </c>
      <c r="I890" s="4">
        <v>43530.863726851851</v>
      </c>
      <c r="J890" s="2">
        <v>71</v>
      </c>
      <c r="K890" s="2">
        <v>107</v>
      </c>
      <c r="S890" s="72"/>
      <c r="T890" s="72"/>
      <c r="U890" s="72"/>
      <c r="AE890" s="4"/>
    </row>
    <row r="891" spans="1:31" ht="14.25" customHeight="1">
      <c r="A891" s="2">
        <v>873479</v>
      </c>
      <c r="B891" s="2" t="s">
        <v>30</v>
      </c>
      <c r="C891" s="2" t="s">
        <v>43</v>
      </c>
      <c r="D891" s="2" t="s">
        <v>32</v>
      </c>
      <c r="E891" s="2" t="s">
        <v>44</v>
      </c>
      <c r="F891" s="2" t="s">
        <v>34</v>
      </c>
      <c r="G891" s="4">
        <v>43527.864976851852</v>
      </c>
      <c r="H891" s="4">
        <v>43530.864976851852</v>
      </c>
      <c r="I891" s="4">
        <v>43530.864976851852</v>
      </c>
      <c r="J891" s="2">
        <v>0</v>
      </c>
      <c r="K891" s="2">
        <v>106</v>
      </c>
      <c r="S891" s="72"/>
      <c r="T891" s="72"/>
      <c r="U891" s="72"/>
      <c r="AE891" s="4"/>
    </row>
    <row r="892" spans="1:31" ht="14.25" customHeight="1">
      <c r="A892" s="2">
        <v>266510</v>
      </c>
      <c r="B892" s="2" t="s">
        <v>39</v>
      </c>
      <c r="C892" s="2" t="s">
        <v>40</v>
      </c>
      <c r="D892" s="2" t="s">
        <v>41</v>
      </c>
      <c r="E892" s="2" t="s">
        <v>38</v>
      </c>
      <c r="F892" s="2" t="s">
        <v>34</v>
      </c>
      <c r="G892" s="4">
        <v>43527.867418981485</v>
      </c>
      <c r="H892" s="4">
        <v>43528.867418981485</v>
      </c>
      <c r="I892" s="4">
        <v>43532.867418981485</v>
      </c>
      <c r="J892" s="2">
        <v>38</v>
      </c>
      <c r="K892" s="2">
        <v>106</v>
      </c>
      <c r="S892" s="72"/>
      <c r="T892" s="72"/>
      <c r="U892" s="72"/>
      <c r="AE892" s="4"/>
    </row>
    <row r="893" spans="1:31" ht="14.25" customHeight="1">
      <c r="A893" s="2">
        <v>243070</v>
      </c>
      <c r="B893" s="2" t="s">
        <v>42</v>
      </c>
      <c r="C893" s="2" t="s">
        <v>37</v>
      </c>
      <c r="D893" s="2" t="s">
        <v>41</v>
      </c>
      <c r="E893" s="2" t="s">
        <v>38</v>
      </c>
      <c r="F893" s="2" t="s">
        <v>34</v>
      </c>
      <c r="G893" s="4">
        <v>43527.874745370369</v>
      </c>
      <c r="H893" s="4">
        <v>43536.874745370369</v>
      </c>
      <c r="I893" s="4">
        <v>43530.874745370369</v>
      </c>
      <c r="J893" s="2">
        <v>36</v>
      </c>
      <c r="K893" s="2">
        <v>110</v>
      </c>
      <c r="S893" s="72"/>
      <c r="T893" s="72"/>
      <c r="U893" s="72"/>
      <c r="AE893" s="4"/>
    </row>
    <row r="894" spans="1:31" ht="14.25" customHeight="1">
      <c r="A894" s="2">
        <v>375012</v>
      </c>
      <c r="B894" s="2" t="s">
        <v>36</v>
      </c>
      <c r="C894" s="2" t="s">
        <v>37</v>
      </c>
      <c r="D894" s="2" t="s">
        <v>32</v>
      </c>
      <c r="E894" s="2" t="s">
        <v>44</v>
      </c>
      <c r="F894" s="2" t="s">
        <v>34</v>
      </c>
      <c r="G894" s="4">
        <v>43527.874907407408</v>
      </c>
      <c r="H894" s="4">
        <v>43532.874907407408</v>
      </c>
      <c r="I894" s="4">
        <v>43532.874907407408</v>
      </c>
      <c r="J894" s="2">
        <v>39</v>
      </c>
      <c r="K894" s="2">
        <v>114</v>
      </c>
      <c r="S894" s="72"/>
      <c r="T894" s="72"/>
      <c r="U894" s="72"/>
      <c r="AE894" s="4"/>
    </row>
    <row r="895" spans="1:31" ht="14.25" customHeight="1">
      <c r="A895" s="2">
        <v>522406</v>
      </c>
      <c r="B895" s="2" t="s">
        <v>30</v>
      </c>
      <c r="C895" s="2" t="s">
        <v>45</v>
      </c>
      <c r="D895" s="2" t="s">
        <v>41</v>
      </c>
      <c r="E895" s="2" t="s">
        <v>38</v>
      </c>
      <c r="F895" s="2" t="s">
        <v>34</v>
      </c>
      <c r="G895" s="4">
        <v>43527.877662037034</v>
      </c>
      <c r="H895" s="4">
        <v>43534.877662037034</v>
      </c>
      <c r="I895" s="4">
        <v>43532.877662037034</v>
      </c>
      <c r="J895" s="2">
        <v>28</v>
      </c>
      <c r="K895" s="2">
        <v>128</v>
      </c>
      <c r="S895" s="72"/>
      <c r="T895" s="72"/>
      <c r="U895" s="72"/>
      <c r="AE895" s="4"/>
    </row>
    <row r="896" spans="1:31" ht="14.25" customHeight="1">
      <c r="A896" s="2">
        <v>81357</v>
      </c>
      <c r="B896" s="2" t="s">
        <v>39</v>
      </c>
      <c r="C896" s="2" t="s">
        <v>43</v>
      </c>
      <c r="D896" s="2" t="s">
        <v>41</v>
      </c>
      <c r="E896" s="2" t="s">
        <v>44</v>
      </c>
      <c r="F896" s="2" t="s">
        <v>34</v>
      </c>
      <c r="G896" s="4">
        <v>43527.880416666667</v>
      </c>
      <c r="H896" s="4">
        <v>43533.880416666667</v>
      </c>
      <c r="I896" s="4">
        <v>43530.880416666667</v>
      </c>
      <c r="J896" s="2">
        <v>64</v>
      </c>
      <c r="K896" s="2">
        <v>104</v>
      </c>
      <c r="S896" s="72"/>
      <c r="T896" s="72"/>
      <c r="U896" s="72"/>
      <c r="AE896" s="4"/>
    </row>
    <row r="897" spans="1:31" ht="14.25" customHeight="1">
      <c r="A897" s="2">
        <v>865898</v>
      </c>
      <c r="B897" s="2" t="s">
        <v>48</v>
      </c>
      <c r="C897" s="2" t="s">
        <v>37</v>
      </c>
      <c r="D897" s="2" t="s">
        <v>32</v>
      </c>
      <c r="E897" s="2" t="s">
        <v>38</v>
      </c>
      <c r="F897" s="2" t="s">
        <v>34</v>
      </c>
      <c r="G897" s="4">
        <v>43527.882928240739</v>
      </c>
      <c r="H897" s="4">
        <v>43532.882928240739</v>
      </c>
      <c r="I897" s="4">
        <v>43530.882928240739</v>
      </c>
      <c r="J897" s="2">
        <v>49</v>
      </c>
      <c r="K897" s="2">
        <v>107</v>
      </c>
      <c r="S897" s="72"/>
      <c r="T897" s="72"/>
      <c r="U897" s="72"/>
      <c r="AE897" s="4"/>
    </row>
    <row r="898" spans="1:31" ht="14.25" customHeight="1">
      <c r="A898" s="2">
        <v>847236</v>
      </c>
      <c r="B898" s="2" t="s">
        <v>36</v>
      </c>
      <c r="C898" s="2" t="s">
        <v>43</v>
      </c>
      <c r="D898" s="2" t="s">
        <v>32</v>
      </c>
      <c r="E898" s="2" t="s">
        <v>44</v>
      </c>
      <c r="F898" s="2" t="s">
        <v>34</v>
      </c>
      <c r="G898" s="4">
        <v>43527.887141203704</v>
      </c>
      <c r="H898" s="4">
        <v>43531.887141203704</v>
      </c>
      <c r="I898" s="4">
        <v>43530.887141203704</v>
      </c>
      <c r="J898" s="2">
        <v>0</v>
      </c>
      <c r="K898" s="2">
        <v>121</v>
      </c>
      <c r="S898" s="72"/>
      <c r="T898" s="72"/>
      <c r="U898" s="72"/>
      <c r="AE898" s="4"/>
    </row>
    <row r="899" spans="1:31" ht="14.25" customHeight="1">
      <c r="A899" s="2">
        <v>955159</v>
      </c>
      <c r="B899" s="2" t="s">
        <v>36</v>
      </c>
      <c r="C899" s="2" t="s">
        <v>31</v>
      </c>
      <c r="D899" s="2" t="s">
        <v>32</v>
      </c>
      <c r="E899" s="2" t="s">
        <v>33</v>
      </c>
      <c r="F899" s="2" t="s">
        <v>34</v>
      </c>
      <c r="G899" s="4">
        <v>43527.892245370371</v>
      </c>
      <c r="H899" s="4">
        <v>43530.892245370371</v>
      </c>
      <c r="I899" s="4">
        <v>43533.892245370371</v>
      </c>
      <c r="J899" s="2">
        <v>35</v>
      </c>
      <c r="K899" s="2">
        <v>125</v>
      </c>
      <c r="S899" s="72"/>
      <c r="T899" s="72"/>
      <c r="U899" s="72"/>
      <c r="AE899" s="4"/>
    </row>
    <row r="900" spans="1:31" ht="14.25" customHeight="1">
      <c r="A900" s="2">
        <v>455099</v>
      </c>
      <c r="B900" s="2" t="s">
        <v>46</v>
      </c>
      <c r="C900" s="2" t="s">
        <v>40</v>
      </c>
      <c r="D900" s="2" t="s">
        <v>41</v>
      </c>
      <c r="E900" s="2" t="s">
        <v>33</v>
      </c>
      <c r="F900" s="2" t="s">
        <v>34</v>
      </c>
      <c r="G900" s="4">
        <v>43527.895266203705</v>
      </c>
      <c r="H900" s="4">
        <v>43530.895266203705</v>
      </c>
      <c r="I900" s="4">
        <v>43530.895266203705</v>
      </c>
      <c r="J900" s="2">
        <v>34</v>
      </c>
      <c r="K900" s="2">
        <v>111</v>
      </c>
      <c r="S900" s="72"/>
      <c r="T900" s="72"/>
      <c r="U900" s="72"/>
      <c r="AE900" s="4"/>
    </row>
    <row r="901" spans="1:31" ht="14.25" customHeight="1">
      <c r="A901" s="2">
        <v>10790</v>
      </c>
      <c r="B901" s="2" t="s">
        <v>36</v>
      </c>
      <c r="C901" s="2" t="s">
        <v>31</v>
      </c>
      <c r="D901" s="2" t="s">
        <v>41</v>
      </c>
      <c r="E901" s="2" t="s">
        <v>38</v>
      </c>
      <c r="F901" s="2" t="s">
        <v>34</v>
      </c>
      <c r="G901" s="4">
        <v>43527.901203703703</v>
      </c>
      <c r="H901" s="4">
        <v>43529.901203703703</v>
      </c>
      <c r="I901" s="4">
        <v>43530.901203703703</v>
      </c>
      <c r="J901" s="2">
        <v>0</v>
      </c>
      <c r="K901" s="2">
        <v>126</v>
      </c>
      <c r="S901" s="72"/>
      <c r="T901" s="72"/>
      <c r="U901" s="72"/>
      <c r="AE901" s="4"/>
    </row>
    <row r="902" spans="1:31" ht="14.25" customHeight="1">
      <c r="A902" s="2">
        <v>977315</v>
      </c>
      <c r="B902" s="2" t="s">
        <v>30</v>
      </c>
      <c r="C902" s="2" t="s">
        <v>31</v>
      </c>
      <c r="D902" s="2" t="s">
        <v>41</v>
      </c>
      <c r="E902" s="2" t="s">
        <v>33</v>
      </c>
      <c r="F902" s="2" t="s">
        <v>34</v>
      </c>
      <c r="G902" s="4">
        <v>43527.902037037034</v>
      </c>
      <c r="H902" s="4">
        <v>43529.902037037034</v>
      </c>
      <c r="I902" s="4">
        <v>43533.902037037034</v>
      </c>
      <c r="J902" s="2">
        <v>0</v>
      </c>
      <c r="K902" s="2">
        <v>121</v>
      </c>
      <c r="S902" s="72"/>
      <c r="T902" s="72"/>
      <c r="U902" s="72"/>
      <c r="AE902" s="4"/>
    </row>
    <row r="903" spans="1:31" ht="14.25" customHeight="1">
      <c r="A903" s="2">
        <v>489324</v>
      </c>
      <c r="B903" s="2" t="s">
        <v>42</v>
      </c>
      <c r="C903" s="2" t="s">
        <v>31</v>
      </c>
      <c r="D903" s="2" t="s">
        <v>32</v>
      </c>
      <c r="E903" s="2" t="s">
        <v>44</v>
      </c>
      <c r="F903" s="2" t="s">
        <v>34</v>
      </c>
      <c r="G903" s="4">
        <v>43527.902326388888</v>
      </c>
      <c r="H903" s="4">
        <v>43532.902326388888</v>
      </c>
      <c r="I903" s="4">
        <v>43534.902326388888</v>
      </c>
      <c r="J903" s="2">
        <v>87</v>
      </c>
      <c r="K903" s="2">
        <v>100</v>
      </c>
      <c r="S903" s="72"/>
      <c r="T903" s="72"/>
      <c r="U903" s="72"/>
      <c r="AE903" s="4"/>
    </row>
    <row r="904" spans="1:31" ht="14.25" customHeight="1">
      <c r="A904" s="2">
        <v>748323</v>
      </c>
      <c r="B904" s="2" t="s">
        <v>30</v>
      </c>
      <c r="C904" s="2" t="s">
        <v>31</v>
      </c>
      <c r="D904" s="2" t="s">
        <v>41</v>
      </c>
      <c r="E904" s="2" t="s">
        <v>33</v>
      </c>
      <c r="F904" s="2" t="s">
        <v>34</v>
      </c>
      <c r="G904" s="4">
        <v>43527.904131944444</v>
      </c>
      <c r="H904" s="4">
        <v>43533.904131944444</v>
      </c>
      <c r="I904" s="4">
        <v>43534.904131944444</v>
      </c>
      <c r="J904" s="2" t="s">
        <v>51</v>
      </c>
      <c r="K904" s="2">
        <v>122</v>
      </c>
      <c r="S904" s="72"/>
      <c r="T904" s="72"/>
      <c r="U904" s="72"/>
      <c r="AE904" s="4"/>
    </row>
    <row r="905" spans="1:31" ht="14.25" customHeight="1">
      <c r="A905" s="2">
        <v>588607</v>
      </c>
      <c r="B905" s="2" t="s">
        <v>47</v>
      </c>
      <c r="C905" s="2" t="s">
        <v>45</v>
      </c>
      <c r="D905" s="2" t="s">
        <v>41</v>
      </c>
      <c r="E905" s="2" t="s">
        <v>33</v>
      </c>
      <c r="F905" s="2" t="s">
        <v>34</v>
      </c>
      <c r="G905" s="4">
        <v>43527.905462962961</v>
      </c>
      <c r="H905" s="4">
        <v>43530.905462962961</v>
      </c>
      <c r="I905" s="4">
        <v>43532.905462962961</v>
      </c>
      <c r="J905" s="2">
        <v>28</v>
      </c>
      <c r="K905" s="2">
        <v>129</v>
      </c>
      <c r="S905" s="72"/>
      <c r="T905" s="72"/>
      <c r="U905" s="72"/>
      <c r="AE905" s="4"/>
    </row>
    <row r="906" spans="1:31" ht="14.25" customHeight="1">
      <c r="A906" s="2">
        <v>222466</v>
      </c>
      <c r="B906" s="2" t="s">
        <v>42</v>
      </c>
      <c r="C906" s="2" t="s">
        <v>37</v>
      </c>
      <c r="D906" s="2" t="s">
        <v>32</v>
      </c>
      <c r="E906" s="2" t="s">
        <v>44</v>
      </c>
      <c r="F906" s="2" t="s">
        <v>34</v>
      </c>
      <c r="G906" s="4">
        <v>43527.905763888892</v>
      </c>
      <c r="H906" s="4">
        <v>43528.905763888892</v>
      </c>
      <c r="I906" s="4">
        <v>43531.905763888892</v>
      </c>
      <c r="J906" s="2">
        <v>68</v>
      </c>
      <c r="K906" s="2">
        <v>94</v>
      </c>
      <c r="S906" s="72"/>
      <c r="T906" s="72"/>
      <c r="U906" s="72"/>
      <c r="AE906" s="4"/>
    </row>
    <row r="907" spans="1:31" ht="14.25" customHeight="1">
      <c r="A907" s="2">
        <v>453508</v>
      </c>
      <c r="B907" s="2" t="s">
        <v>42</v>
      </c>
      <c r="C907" s="2" t="s">
        <v>40</v>
      </c>
      <c r="D907" s="2" t="s">
        <v>32</v>
      </c>
      <c r="E907" s="2" t="s">
        <v>44</v>
      </c>
      <c r="F907" s="2" t="s">
        <v>34</v>
      </c>
      <c r="G907" s="4">
        <v>43527.908495370371</v>
      </c>
      <c r="H907" s="4">
        <v>43535.908495370371</v>
      </c>
      <c r="I907" s="4">
        <v>43531.908495370371</v>
      </c>
      <c r="J907" s="2">
        <v>32</v>
      </c>
      <c r="K907" s="2">
        <v>113</v>
      </c>
      <c r="S907" s="72"/>
      <c r="T907" s="72"/>
      <c r="U907" s="72"/>
      <c r="AE907" s="4"/>
    </row>
    <row r="908" spans="1:31" ht="14.25" customHeight="1">
      <c r="A908" s="2">
        <v>117740</v>
      </c>
      <c r="B908" s="2" t="s">
        <v>36</v>
      </c>
      <c r="C908" s="2" t="s">
        <v>43</v>
      </c>
      <c r="D908" s="2" t="s">
        <v>32</v>
      </c>
      <c r="E908" s="2" t="s">
        <v>44</v>
      </c>
      <c r="F908" s="2" t="s">
        <v>34</v>
      </c>
      <c r="G908" s="4">
        <v>43527.909756944442</v>
      </c>
      <c r="H908" s="4">
        <v>43530.909756944442</v>
      </c>
      <c r="I908" s="4">
        <v>43534.909756944442</v>
      </c>
      <c r="J908" s="2">
        <v>0</v>
      </c>
      <c r="K908" s="2">
        <v>128</v>
      </c>
      <c r="S908" s="72"/>
      <c r="T908" s="72"/>
      <c r="U908" s="72"/>
      <c r="AE908" s="4"/>
    </row>
    <row r="909" spans="1:31" ht="14.25" customHeight="1">
      <c r="A909" s="2">
        <v>442876</v>
      </c>
      <c r="B909" s="2" t="s">
        <v>30</v>
      </c>
      <c r="C909" s="2" t="s">
        <v>40</v>
      </c>
      <c r="D909" s="2" t="s">
        <v>41</v>
      </c>
      <c r="E909" s="2" t="s">
        <v>44</v>
      </c>
      <c r="F909" s="2" t="s">
        <v>34</v>
      </c>
      <c r="G909" s="4">
        <v>43527.91201388889</v>
      </c>
      <c r="H909" s="4">
        <v>43536.91201388889</v>
      </c>
      <c r="I909" s="4">
        <v>43534.91201388889</v>
      </c>
      <c r="J909" s="2">
        <v>36</v>
      </c>
      <c r="K909" s="2">
        <v>113</v>
      </c>
      <c r="S909" s="72"/>
      <c r="T909" s="72"/>
      <c r="U909" s="72"/>
      <c r="AE909" s="4"/>
    </row>
    <row r="910" spans="1:31" ht="14.25" customHeight="1">
      <c r="A910" s="2">
        <v>86846</v>
      </c>
      <c r="B910" s="2" t="s">
        <v>48</v>
      </c>
      <c r="C910" s="2" t="s">
        <v>37</v>
      </c>
      <c r="D910" s="2" t="s">
        <v>32</v>
      </c>
      <c r="E910" s="2" t="s">
        <v>38</v>
      </c>
      <c r="F910" s="2" t="s">
        <v>34</v>
      </c>
      <c r="G910" s="4">
        <v>43527.917928240742</v>
      </c>
      <c r="H910" s="4">
        <v>43535.917928240742</v>
      </c>
      <c r="I910" s="4">
        <v>43531.917928240742</v>
      </c>
      <c r="J910" s="2">
        <v>33</v>
      </c>
      <c r="K910" s="2">
        <v>114</v>
      </c>
      <c r="S910" s="72"/>
      <c r="T910" s="72"/>
      <c r="U910" s="72"/>
      <c r="AE910" s="4"/>
    </row>
    <row r="911" spans="1:31" ht="14.25" customHeight="1">
      <c r="A911" s="2">
        <v>767785</v>
      </c>
      <c r="B911" s="2" t="s">
        <v>39</v>
      </c>
      <c r="C911" s="2" t="s">
        <v>43</v>
      </c>
      <c r="D911" s="2" t="s">
        <v>32</v>
      </c>
      <c r="E911" s="2" t="s">
        <v>33</v>
      </c>
      <c r="F911" s="2" t="s">
        <v>34</v>
      </c>
      <c r="G911" s="4">
        <v>43527.921319444446</v>
      </c>
      <c r="H911" s="4">
        <v>43528.921319444446</v>
      </c>
      <c r="I911" s="4">
        <v>43530.921319444446</v>
      </c>
      <c r="J911" s="2">
        <v>0</v>
      </c>
      <c r="K911" s="2">
        <v>127</v>
      </c>
      <c r="S911" s="72"/>
      <c r="T911" s="72"/>
      <c r="U911" s="72"/>
      <c r="AE911" s="4"/>
    </row>
    <row r="912" spans="1:31" ht="14.25" customHeight="1">
      <c r="A912" s="2">
        <v>693914</v>
      </c>
      <c r="B912" s="2" t="s">
        <v>36</v>
      </c>
      <c r="C912" s="2" t="s">
        <v>40</v>
      </c>
      <c r="D912" s="2" t="s">
        <v>41</v>
      </c>
      <c r="E912" s="2" t="s">
        <v>38</v>
      </c>
      <c r="F912" s="2" t="s">
        <v>34</v>
      </c>
      <c r="G912" s="4">
        <v>43527.926215277781</v>
      </c>
      <c r="H912" s="4">
        <v>43528.926215277781</v>
      </c>
      <c r="I912" s="4">
        <v>43532.926215277781</v>
      </c>
      <c r="J912" s="2">
        <v>38</v>
      </c>
      <c r="K912" s="2">
        <v>114</v>
      </c>
      <c r="S912" s="72"/>
      <c r="T912" s="72"/>
      <c r="U912" s="72"/>
      <c r="AE912" s="4"/>
    </row>
    <row r="913" spans="1:31" ht="14.25" customHeight="1">
      <c r="A913" s="2">
        <v>359290</v>
      </c>
      <c r="B913" s="2" t="s">
        <v>36</v>
      </c>
      <c r="C913" s="2" t="s">
        <v>37</v>
      </c>
      <c r="D913" s="2" t="s">
        <v>32</v>
      </c>
      <c r="E913" s="2" t="s">
        <v>44</v>
      </c>
      <c r="F913" s="2" t="s">
        <v>34</v>
      </c>
      <c r="G913" s="4">
        <v>43527.930034722223</v>
      </c>
      <c r="H913" s="4">
        <v>43530.930034722223</v>
      </c>
      <c r="I913" s="4">
        <v>43531.930034722223</v>
      </c>
      <c r="J913" s="2">
        <v>63</v>
      </c>
      <c r="K913" s="2">
        <v>91</v>
      </c>
      <c r="S913" s="72"/>
      <c r="T913" s="72"/>
      <c r="U913" s="72"/>
      <c r="AE913" s="4"/>
    </row>
    <row r="914" spans="1:31" ht="14.25" customHeight="1">
      <c r="A914" s="2">
        <v>241812</v>
      </c>
      <c r="B914" s="2" t="s">
        <v>39</v>
      </c>
      <c r="C914" s="2" t="s">
        <v>40</v>
      </c>
      <c r="D914" s="2" t="s">
        <v>32</v>
      </c>
      <c r="E914" s="2" t="s">
        <v>44</v>
      </c>
      <c r="F914" s="2" t="s">
        <v>34</v>
      </c>
      <c r="G914" s="4">
        <v>43527.933634259258</v>
      </c>
      <c r="H914" s="4">
        <v>43533.933634259258</v>
      </c>
      <c r="I914" s="4">
        <v>43534.933634259258</v>
      </c>
      <c r="J914" s="2">
        <v>82</v>
      </c>
      <c r="K914" s="2">
        <v>95</v>
      </c>
      <c r="S914" s="72"/>
      <c r="T914" s="72"/>
      <c r="U914" s="72"/>
      <c r="AE914" s="4"/>
    </row>
    <row r="915" spans="1:31" ht="14.25" customHeight="1">
      <c r="A915" s="2">
        <v>295679</v>
      </c>
      <c r="B915" s="2" t="s">
        <v>39</v>
      </c>
      <c r="C915" s="2" t="s">
        <v>37</v>
      </c>
      <c r="D915" s="2" t="s">
        <v>41</v>
      </c>
      <c r="E915" s="2" t="s">
        <v>44</v>
      </c>
      <c r="F915" s="2" t="s">
        <v>34</v>
      </c>
      <c r="G915" s="4">
        <v>43527.933865740742</v>
      </c>
      <c r="H915" s="4">
        <v>43531.933865740742</v>
      </c>
      <c r="I915" s="4">
        <v>43530.933865740742</v>
      </c>
      <c r="J915" s="2">
        <v>80</v>
      </c>
      <c r="K915" s="2">
        <v>90</v>
      </c>
      <c r="S915" s="72"/>
      <c r="T915" s="72"/>
      <c r="U915" s="72"/>
      <c r="AE915" s="4"/>
    </row>
    <row r="916" spans="1:31" ht="14.25" customHeight="1">
      <c r="A916" s="2">
        <v>887149</v>
      </c>
      <c r="B916" s="2" t="s">
        <v>46</v>
      </c>
      <c r="C916" s="2" t="s">
        <v>31</v>
      </c>
      <c r="D916" s="2" t="s">
        <v>32</v>
      </c>
      <c r="E916" s="2" t="s">
        <v>33</v>
      </c>
      <c r="F916" s="2" t="s">
        <v>34</v>
      </c>
      <c r="G916" s="4">
        <v>43527.937916666669</v>
      </c>
      <c r="H916" s="4">
        <v>43532.937916666669</v>
      </c>
      <c r="I916" s="4">
        <v>43533.937916666669</v>
      </c>
      <c r="J916" s="2">
        <v>30</v>
      </c>
      <c r="K916" s="2">
        <v>128</v>
      </c>
      <c r="S916" s="72"/>
      <c r="T916" s="72"/>
      <c r="U916" s="72"/>
      <c r="AE916" s="4"/>
    </row>
    <row r="917" spans="1:31" ht="14.25" customHeight="1">
      <c r="A917" s="2">
        <v>712546</v>
      </c>
      <c r="B917" s="2" t="s">
        <v>36</v>
      </c>
      <c r="C917" s="2" t="s">
        <v>45</v>
      </c>
      <c r="D917" s="2" t="s">
        <v>41</v>
      </c>
      <c r="E917" s="2" t="s">
        <v>38</v>
      </c>
      <c r="F917" s="2" t="s">
        <v>34</v>
      </c>
      <c r="G917" s="4">
        <v>43527.941099537034</v>
      </c>
      <c r="H917" s="4">
        <v>43529.941099537034</v>
      </c>
      <c r="I917" s="4">
        <v>43534.941099537034</v>
      </c>
      <c r="J917" s="2">
        <v>27</v>
      </c>
      <c r="K917" s="2">
        <v>128</v>
      </c>
      <c r="S917" s="72"/>
      <c r="T917" s="72"/>
      <c r="U917" s="72"/>
      <c r="AE917" s="4"/>
    </row>
    <row r="918" spans="1:31" ht="14.25" customHeight="1">
      <c r="A918" s="2">
        <v>880551</v>
      </c>
      <c r="B918" s="2" t="s">
        <v>39</v>
      </c>
      <c r="C918" s="2" t="s">
        <v>37</v>
      </c>
      <c r="D918" s="2" t="s">
        <v>41</v>
      </c>
      <c r="E918" s="2" t="s">
        <v>33</v>
      </c>
      <c r="F918" s="2" t="s">
        <v>34</v>
      </c>
      <c r="G918" s="4">
        <v>43527.960046296299</v>
      </c>
      <c r="H918" s="4">
        <v>43534.960046296299</v>
      </c>
      <c r="I918" s="4">
        <v>43530.960046296299</v>
      </c>
      <c r="J918" s="2">
        <v>25</v>
      </c>
      <c r="K918" s="2">
        <v>113</v>
      </c>
      <c r="S918" s="72"/>
      <c r="T918" s="72"/>
      <c r="U918" s="72"/>
      <c r="AE918" s="4"/>
    </row>
    <row r="919" spans="1:31" ht="14.25" customHeight="1">
      <c r="A919" s="2">
        <v>28914</v>
      </c>
      <c r="B919" s="2" t="s">
        <v>39</v>
      </c>
      <c r="C919" s="2" t="s">
        <v>37</v>
      </c>
      <c r="D919" s="2" t="s">
        <v>41</v>
      </c>
      <c r="E919" s="2" t="s">
        <v>38</v>
      </c>
      <c r="F919" s="2" t="s">
        <v>34</v>
      </c>
      <c r="G919" s="4">
        <v>43527.965370370373</v>
      </c>
      <c r="H919" s="4">
        <v>43534.965370370373</v>
      </c>
      <c r="I919" s="4">
        <v>43530.965370370373</v>
      </c>
      <c r="J919" s="2">
        <v>33</v>
      </c>
      <c r="K919" s="2">
        <v>108</v>
      </c>
      <c r="S919" s="72"/>
      <c r="T919" s="72"/>
      <c r="U919" s="72"/>
      <c r="AE919" s="4"/>
    </row>
    <row r="920" spans="1:31" ht="14.25" customHeight="1">
      <c r="A920" s="2">
        <v>124307</v>
      </c>
      <c r="B920" s="2" t="s">
        <v>46</v>
      </c>
      <c r="C920" s="2" t="s">
        <v>45</v>
      </c>
      <c r="D920" s="2" t="s">
        <v>41</v>
      </c>
      <c r="E920" s="2" t="s">
        <v>33</v>
      </c>
      <c r="F920" s="2" t="s">
        <v>34</v>
      </c>
      <c r="G920" s="4">
        <v>43527.965613425928</v>
      </c>
      <c r="H920" s="4">
        <v>43529.965613425928</v>
      </c>
      <c r="I920" s="4">
        <v>43530.965613425928</v>
      </c>
      <c r="J920" s="2">
        <v>38</v>
      </c>
      <c r="K920" s="2">
        <v>128</v>
      </c>
      <c r="S920" s="72"/>
      <c r="T920" s="72"/>
      <c r="U920" s="72"/>
      <c r="AE920" s="4"/>
    </row>
    <row r="921" spans="1:31" ht="14.25" customHeight="1">
      <c r="A921" s="2">
        <v>729925</v>
      </c>
      <c r="B921" s="2" t="s">
        <v>30</v>
      </c>
      <c r="C921" s="2" t="s">
        <v>40</v>
      </c>
      <c r="D921" s="2" t="s">
        <v>41</v>
      </c>
      <c r="E921" s="2" t="s">
        <v>33</v>
      </c>
      <c r="F921" s="2" t="s">
        <v>34</v>
      </c>
      <c r="G921" s="4">
        <v>43527.966111111113</v>
      </c>
      <c r="H921" s="4">
        <v>43534.966111111113</v>
      </c>
      <c r="I921" s="4">
        <v>43530.966111111113</v>
      </c>
      <c r="J921" s="2">
        <v>9999</v>
      </c>
      <c r="K921" s="2">
        <v>109</v>
      </c>
      <c r="S921" s="72"/>
      <c r="T921" s="72"/>
      <c r="U921" s="72"/>
      <c r="AE921" s="4"/>
    </row>
    <row r="922" spans="1:31" ht="14.25" customHeight="1">
      <c r="A922" s="2">
        <v>937993</v>
      </c>
      <c r="B922" s="2" t="s">
        <v>36</v>
      </c>
      <c r="C922" s="2" t="s">
        <v>37</v>
      </c>
      <c r="D922" s="2" t="s">
        <v>32</v>
      </c>
      <c r="E922" s="2" t="s">
        <v>44</v>
      </c>
      <c r="F922" s="2" t="s">
        <v>34</v>
      </c>
      <c r="G922" s="4">
        <v>43527.966446759259</v>
      </c>
      <c r="H922" s="4">
        <v>43528.966446759259</v>
      </c>
      <c r="I922" s="4">
        <v>43531.966446759259</v>
      </c>
      <c r="J922" s="2">
        <v>75</v>
      </c>
      <c r="K922" s="2">
        <v>95</v>
      </c>
      <c r="S922" s="72"/>
      <c r="T922" s="72"/>
      <c r="U922" s="72"/>
      <c r="AE922" s="4"/>
    </row>
    <row r="923" spans="1:31" ht="14.25" customHeight="1">
      <c r="A923" s="2">
        <v>918294</v>
      </c>
      <c r="B923" s="2" t="s">
        <v>36</v>
      </c>
      <c r="C923" s="2" t="s">
        <v>43</v>
      </c>
      <c r="D923" s="2" t="s">
        <v>41</v>
      </c>
      <c r="E923" s="2" t="s">
        <v>38</v>
      </c>
      <c r="F923" s="2" t="s">
        <v>34</v>
      </c>
      <c r="G923" s="4">
        <v>43527.966782407406</v>
      </c>
      <c r="H923" s="4">
        <v>43532.966782407406</v>
      </c>
      <c r="I923" s="4">
        <v>43534.966782407406</v>
      </c>
      <c r="J923" s="2">
        <v>45</v>
      </c>
      <c r="K923" s="2">
        <v>128</v>
      </c>
      <c r="S923" s="72"/>
      <c r="T923" s="72"/>
      <c r="U923" s="72"/>
      <c r="AE923" s="4"/>
    </row>
    <row r="924" spans="1:31" ht="14.25" customHeight="1">
      <c r="A924" s="2">
        <v>551260</v>
      </c>
      <c r="B924" s="2" t="s">
        <v>36</v>
      </c>
      <c r="C924" s="2" t="s">
        <v>43</v>
      </c>
      <c r="D924" s="2" t="s">
        <v>32</v>
      </c>
      <c r="E924" s="2" t="s">
        <v>44</v>
      </c>
      <c r="F924" s="2" t="s">
        <v>34</v>
      </c>
      <c r="G924" s="4">
        <v>43527.970613425925</v>
      </c>
      <c r="H924" s="4">
        <v>43529.970613425925</v>
      </c>
      <c r="I924" s="4">
        <v>43533.970613425925</v>
      </c>
      <c r="J924" s="2">
        <v>0</v>
      </c>
      <c r="K924" s="2">
        <v>126</v>
      </c>
      <c r="S924" s="72"/>
      <c r="T924" s="72"/>
      <c r="U924" s="72"/>
      <c r="AE924" s="4"/>
    </row>
    <row r="925" spans="1:31" ht="14.25" customHeight="1">
      <c r="A925" s="2">
        <v>434029</v>
      </c>
      <c r="B925" s="2" t="s">
        <v>39</v>
      </c>
      <c r="C925" s="2" t="s">
        <v>45</v>
      </c>
      <c r="D925" s="2" t="s">
        <v>41</v>
      </c>
      <c r="E925" s="2" t="s">
        <v>33</v>
      </c>
      <c r="F925" s="2" t="s">
        <v>34</v>
      </c>
      <c r="G925" s="4">
        <v>43527.971076388887</v>
      </c>
      <c r="H925" s="4">
        <v>43533.971076388887</v>
      </c>
      <c r="I925" s="4">
        <v>43530.971076388887</v>
      </c>
      <c r="J925" s="2">
        <v>45</v>
      </c>
      <c r="K925" s="2">
        <v>124</v>
      </c>
      <c r="S925" s="72"/>
      <c r="T925" s="72"/>
      <c r="U925" s="72"/>
      <c r="AE925" s="4"/>
    </row>
    <row r="926" spans="1:31" ht="14.25" customHeight="1">
      <c r="A926" s="2">
        <v>168789</v>
      </c>
      <c r="B926" s="2" t="s">
        <v>36</v>
      </c>
      <c r="C926" s="2" t="s">
        <v>31</v>
      </c>
      <c r="D926" s="2" t="s">
        <v>32</v>
      </c>
      <c r="E926" s="2" t="s">
        <v>33</v>
      </c>
      <c r="F926" s="2" t="s">
        <v>34</v>
      </c>
      <c r="G926" s="4">
        <v>43527.978877314818</v>
      </c>
      <c r="H926" s="4">
        <v>43534.978877314818</v>
      </c>
      <c r="I926" s="4">
        <v>43533.978877314818</v>
      </c>
      <c r="J926" s="2">
        <v>34</v>
      </c>
      <c r="K926" s="2">
        <v>121</v>
      </c>
      <c r="S926" s="72"/>
      <c r="T926" s="72"/>
      <c r="U926" s="72"/>
      <c r="AE926" s="4"/>
    </row>
    <row r="927" spans="1:31" ht="14.25" customHeight="1">
      <c r="A927" s="2">
        <v>247206</v>
      </c>
      <c r="B927" s="2" t="s">
        <v>42</v>
      </c>
      <c r="C927" s="2" t="s">
        <v>37</v>
      </c>
      <c r="D927" s="2" t="s">
        <v>41</v>
      </c>
      <c r="E927" s="2" t="s">
        <v>38</v>
      </c>
      <c r="F927" s="2" t="s">
        <v>34</v>
      </c>
      <c r="G927" s="4">
        <v>43527.979548611111</v>
      </c>
      <c r="H927" s="4">
        <v>43531.979548611111</v>
      </c>
      <c r="I927" s="4">
        <v>43533.979548611111</v>
      </c>
      <c r="J927" s="2">
        <v>43</v>
      </c>
      <c r="K927" s="2">
        <v>110</v>
      </c>
      <c r="S927" s="72"/>
      <c r="T927" s="72"/>
      <c r="U927" s="72"/>
      <c r="AE927" s="4"/>
    </row>
    <row r="928" spans="1:31" ht="14.25" customHeight="1">
      <c r="A928" s="2">
        <v>240626</v>
      </c>
      <c r="B928" s="2" t="s">
        <v>39</v>
      </c>
      <c r="C928" s="2" t="s">
        <v>31</v>
      </c>
      <c r="D928" s="2" t="s">
        <v>32</v>
      </c>
      <c r="E928" s="2" t="s">
        <v>44</v>
      </c>
      <c r="F928" s="2" t="s">
        <v>34</v>
      </c>
      <c r="G928" s="4">
        <v>43527.980266203704</v>
      </c>
      <c r="H928" s="4">
        <v>43527.980266203704</v>
      </c>
      <c r="I928" s="4">
        <v>43532.980266203704</v>
      </c>
      <c r="J928" s="2">
        <v>60</v>
      </c>
      <c r="K928" s="2">
        <v>102</v>
      </c>
      <c r="S928" s="72"/>
      <c r="T928" s="72"/>
      <c r="U928" s="72"/>
      <c r="AE928" s="4"/>
    </row>
    <row r="929" spans="1:31" ht="14.25" customHeight="1">
      <c r="A929" s="2">
        <v>340998</v>
      </c>
      <c r="B929" s="2" t="s">
        <v>36</v>
      </c>
      <c r="C929" s="2" t="s">
        <v>37</v>
      </c>
      <c r="D929" s="2" t="s">
        <v>41</v>
      </c>
      <c r="E929" s="2" t="s">
        <v>38</v>
      </c>
      <c r="F929" s="2" t="s">
        <v>34</v>
      </c>
      <c r="G929" s="4">
        <v>43527.99355324074</v>
      </c>
      <c r="H929" s="4">
        <v>43533.99355324074</v>
      </c>
      <c r="I929" s="4">
        <v>43532.99355324074</v>
      </c>
      <c r="J929" s="2">
        <v>49</v>
      </c>
      <c r="K929" s="2">
        <v>105</v>
      </c>
      <c r="S929" s="72"/>
      <c r="T929" s="72"/>
      <c r="U929" s="72"/>
      <c r="AE929" s="4"/>
    </row>
    <row r="930" spans="1:31" ht="14.25" customHeight="1">
      <c r="A930" s="2">
        <v>481040</v>
      </c>
      <c r="B930" s="2" t="s">
        <v>39</v>
      </c>
      <c r="C930" s="2" t="s">
        <v>37</v>
      </c>
      <c r="D930" s="2" t="s">
        <v>41</v>
      </c>
      <c r="E930" s="2" t="s">
        <v>44</v>
      </c>
      <c r="F930" s="2" t="s">
        <v>34</v>
      </c>
      <c r="G930" s="4">
        <v>43527.994351851848</v>
      </c>
      <c r="H930" s="4">
        <v>43531.994351851848</v>
      </c>
      <c r="I930" s="4">
        <v>43531.994351851848</v>
      </c>
      <c r="J930" s="2">
        <v>74</v>
      </c>
      <c r="K930" s="2">
        <v>93</v>
      </c>
      <c r="S930" s="72"/>
      <c r="T930" s="72"/>
      <c r="U930" s="72"/>
      <c r="AE930" s="4"/>
    </row>
    <row r="931" spans="1:31" ht="14.25" customHeight="1">
      <c r="A931" s="2">
        <v>118101</v>
      </c>
      <c r="B931" s="2" t="s">
        <v>30</v>
      </c>
      <c r="C931" s="2" t="s">
        <v>43</v>
      </c>
      <c r="D931" s="2" t="s">
        <v>32</v>
      </c>
      <c r="E931" s="2" t="s">
        <v>33</v>
      </c>
      <c r="F931" s="2" t="s">
        <v>34</v>
      </c>
      <c r="G931" s="4">
        <v>43527.995567129627</v>
      </c>
      <c r="H931" s="4">
        <v>43529.995567129627</v>
      </c>
      <c r="I931" s="4">
        <v>43531.995567129627</v>
      </c>
      <c r="J931" s="2">
        <v>0</v>
      </c>
      <c r="K931" s="2">
        <v>122</v>
      </c>
      <c r="S931" s="72"/>
      <c r="T931" s="72"/>
      <c r="U931" s="72"/>
      <c r="AE931" s="4"/>
    </row>
    <row r="932" spans="1:31" ht="14.25" customHeight="1">
      <c r="A932" s="2">
        <v>196092</v>
      </c>
      <c r="B932" s="2" t="s">
        <v>39</v>
      </c>
      <c r="C932" s="2" t="s">
        <v>43</v>
      </c>
      <c r="D932" s="2" t="s">
        <v>32</v>
      </c>
      <c r="E932" s="2" t="s">
        <v>44</v>
      </c>
      <c r="F932" s="2" t="s">
        <v>34</v>
      </c>
      <c r="G932" s="4">
        <v>43527.997789351852</v>
      </c>
      <c r="H932" s="4">
        <v>43532.997789351852</v>
      </c>
      <c r="I932" s="4">
        <v>43533.997789351852</v>
      </c>
      <c r="J932" s="2">
        <v>0</v>
      </c>
      <c r="K932" s="2">
        <v>124</v>
      </c>
      <c r="S932" s="72"/>
      <c r="T932" s="72"/>
      <c r="U932" s="72"/>
      <c r="AE932" s="4"/>
    </row>
    <row r="933" spans="1:31" ht="14.25" customHeight="1">
      <c r="A933" s="2">
        <v>19188</v>
      </c>
      <c r="B933" s="2" t="s">
        <v>30</v>
      </c>
      <c r="C933" s="2" t="s">
        <v>37</v>
      </c>
      <c r="D933" s="2" t="s">
        <v>41</v>
      </c>
      <c r="E933" s="2" t="s">
        <v>44</v>
      </c>
      <c r="F933" s="2" t="s">
        <v>34</v>
      </c>
      <c r="G933" s="4">
        <v>43527.999907407408</v>
      </c>
      <c r="H933" s="4">
        <v>43533.999907407408</v>
      </c>
      <c r="I933" s="4">
        <v>43534.999907407408</v>
      </c>
      <c r="J933" s="2">
        <v>82</v>
      </c>
      <c r="K933" s="2">
        <v>87</v>
      </c>
      <c r="S933" s="72"/>
      <c r="T933" s="72"/>
      <c r="U933" s="72"/>
      <c r="AE933" s="4"/>
    </row>
    <row r="934" spans="1:31" ht="14.25" customHeight="1">
      <c r="A934" s="2">
        <v>933310</v>
      </c>
      <c r="B934" s="2" t="s">
        <v>39</v>
      </c>
      <c r="C934" s="2" t="s">
        <v>43</v>
      </c>
      <c r="D934" s="2" t="s">
        <v>32</v>
      </c>
      <c r="E934" s="2" t="s">
        <v>38</v>
      </c>
      <c r="F934" s="2" t="s">
        <v>34</v>
      </c>
      <c r="G934" s="4">
        <v>43528.005868055552</v>
      </c>
      <c r="H934" s="4">
        <v>43532.005868055552</v>
      </c>
      <c r="I934" s="4">
        <v>43531.005868055552</v>
      </c>
      <c r="J934" s="2">
        <v>0</v>
      </c>
      <c r="K934" s="2">
        <v>128</v>
      </c>
      <c r="S934" s="72"/>
      <c r="T934" s="72"/>
      <c r="U934" s="72"/>
      <c r="AE934" s="4"/>
    </row>
    <row r="935" spans="1:31" ht="14.25" customHeight="1">
      <c r="A935" s="2">
        <v>554580</v>
      </c>
      <c r="B935" s="2" t="s">
        <v>39</v>
      </c>
      <c r="C935" s="2" t="s">
        <v>43</v>
      </c>
      <c r="D935" s="2" t="s">
        <v>32</v>
      </c>
      <c r="E935" s="2" t="s">
        <v>44</v>
      </c>
      <c r="F935" s="2" t="s">
        <v>34</v>
      </c>
      <c r="G935" s="4">
        <v>43528.011458333334</v>
      </c>
      <c r="H935" s="4">
        <v>43528.011458333334</v>
      </c>
      <c r="I935" s="4">
        <v>43534.011458333334</v>
      </c>
      <c r="J935" s="2">
        <v>0</v>
      </c>
      <c r="K935" s="2">
        <v>127</v>
      </c>
      <c r="S935" s="72"/>
      <c r="T935" s="72"/>
      <c r="U935" s="72"/>
      <c r="AE935" s="4"/>
    </row>
    <row r="936" spans="1:31" ht="14.25" customHeight="1">
      <c r="A936" s="2">
        <v>212838</v>
      </c>
      <c r="B936" s="2" t="s">
        <v>47</v>
      </c>
      <c r="C936" s="2" t="s">
        <v>37</v>
      </c>
      <c r="D936" s="2" t="s">
        <v>41</v>
      </c>
      <c r="E936" s="2" t="s">
        <v>38</v>
      </c>
      <c r="F936" s="2" t="s">
        <v>34</v>
      </c>
      <c r="G936" s="4">
        <v>43528.015428240738</v>
      </c>
      <c r="H936" s="4">
        <v>43537.015428240738</v>
      </c>
      <c r="I936" s="4">
        <v>43534.015428240738</v>
      </c>
      <c r="J936" s="2">
        <v>40</v>
      </c>
      <c r="K936" s="2">
        <v>112</v>
      </c>
      <c r="S936" s="72"/>
      <c r="T936" s="72"/>
      <c r="U936" s="72"/>
      <c r="AE936" s="4"/>
    </row>
    <row r="937" spans="1:31" ht="14.25" customHeight="1">
      <c r="A937" s="2">
        <v>442457</v>
      </c>
      <c r="B937" s="2" t="s">
        <v>36</v>
      </c>
      <c r="C937" s="2" t="s">
        <v>43</v>
      </c>
      <c r="D937" s="2" t="s">
        <v>41</v>
      </c>
      <c r="E937" s="2" t="s">
        <v>33</v>
      </c>
      <c r="F937" s="2" t="s">
        <v>34</v>
      </c>
      <c r="G937" s="4">
        <v>43528.017824074072</v>
      </c>
      <c r="H937" s="4">
        <v>43535.017824074072</v>
      </c>
      <c r="I937" s="4">
        <v>43531.017824074072</v>
      </c>
      <c r="J937" s="2">
        <v>46</v>
      </c>
      <c r="K937" s="2">
        <v>124</v>
      </c>
      <c r="S937" s="72"/>
      <c r="T937" s="72"/>
      <c r="U937" s="72"/>
      <c r="AE937" s="4"/>
    </row>
    <row r="938" spans="1:31" ht="14.25" customHeight="1">
      <c r="A938" s="2">
        <v>558440</v>
      </c>
      <c r="B938" s="2" t="s">
        <v>36</v>
      </c>
      <c r="C938" s="2" t="s">
        <v>45</v>
      </c>
      <c r="D938" s="2" t="s">
        <v>32</v>
      </c>
      <c r="E938" s="2" t="s">
        <v>44</v>
      </c>
      <c r="F938" s="2" t="s">
        <v>34</v>
      </c>
      <c r="G938" s="4">
        <v>43528.024375000001</v>
      </c>
      <c r="H938" s="4">
        <v>43536.024375000001</v>
      </c>
      <c r="I938" s="4">
        <v>43533.024375000001</v>
      </c>
      <c r="J938" s="2">
        <v>73</v>
      </c>
      <c r="K938" s="2">
        <v>107</v>
      </c>
      <c r="S938" s="72"/>
      <c r="T938" s="72"/>
      <c r="U938" s="72"/>
      <c r="AE938" s="4"/>
    </row>
    <row r="939" spans="1:31" ht="14.25" customHeight="1">
      <c r="A939" s="2">
        <v>108576</v>
      </c>
      <c r="B939" s="2" t="s">
        <v>36</v>
      </c>
      <c r="C939" s="2" t="s">
        <v>37</v>
      </c>
      <c r="D939" s="2" t="s">
        <v>32</v>
      </c>
      <c r="E939" s="2" t="s">
        <v>44</v>
      </c>
      <c r="F939" s="2" t="s">
        <v>34</v>
      </c>
      <c r="G939" s="4">
        <v>43528.026342592595</v>
      </c>
      <c r="H939" s="4">
        <v>43534.026342592595</v>
      </c>
      <c r="I939" s="4">
        <v>43533.026342592595</v>
      </c>
      <c r="J939" s="2">
        <v>43</v>
      </c>
      <c r="K939" s="2">
        <v>106</v>
      </c>
      <c r="S939" s="72"/>
      <c r="T939" s="72"/>
      <c r="U939" s="72"/>
      <c r="AE939" s="4"/>
    </row>
    <row r="940" spans="1:31" ht="14.25" customHeight="1">
      <c r="A940" s="2">
        <v>137635</v>
      </c>
      <c r="B940" s="2" t="s">
        <v>47</v>
      </c>
      <c r="C940" s="2" t="s">
        <v>31</v>
      </c>
      <c r="D940" s="2" t="s">
        <v>41</v>
      </c>
      <c r="E940" s="2" t="s">
        <v>33</v>
      </c>
      <c r="F940" s="2" t="s">
        <v>34</v>
      </c>
      <c r="G940" s="4">
        <v>43528.026354166665</v>
      </c>
      <c r="H940" s="4">
        <v>43531.026354166665</v>
      </c>
      <c r="I940" s="4">
        <v>43535.026354166665</v>
      </c>
      <c r="J940" s="2">
        <v>0</v>
      </c>
      <c r="K940" s="2">
        <v>128</v>
      </c>
      <c r="S940" s="72"/>
      <c r="T940" s="72"/>
      <c r="U940" s="72"/>
      <c r="AE940" s="4"/>
    </row>
    <row r="941" spans="1:31" ht="14.25" customHeight="1">
      <c r="A941" s="2">
        <v>746025</v>
      </c>
      <c r="B941" s="2" t="s">
        <v>47</v>
      </c>
      <c r="C941" s="2" t="s">
        <v>43</v>
      </c>
      <c r="D941" s="2" t="s">
        <v>41</v>
      </c>
      <c r="E941" s="2" t="s">
        <v>44</v>
      </c>
      <c r="F941" s="2" t="s">
        <v>34</v>
      </c>
      <c r="G941" s="4">
        <v>43528.029618055552</v>
      </c>
      <c r="H941" s="4">
        <v>43530.029618055552</v>
      </c>
      <c r="I941" s="4">
        <v>43535.029618055552</v>
      </c>
      <c r="J941" s="2">
        <v>67</v>
      </c>
      <c r="K941" s="2">
        <v>103</v>
      </c>
      <c r="S941" s="72"/>
      <c r="T941" s="72"/>
      <c r="U941" s="72"/>
      <c r="AE941" s="4"/>
    </row>
    <row r="942" spans="1:31" ht="14.25" customHeight="1">
      <c r="A942" s="2">
        <v>749960</v>
      </c>
      <c r="B942" s="2" t="s">
        <v>30</v>
      </c>
      <c r="C942" s="2" t="s">
        <v>31</v>
      </c>
      <c r="D942" s="2" t="s">
        <v>41</v>
      </c>
      <c r="E942" s="2" t="s">
        <v>44</v>
      </c>
      <c r="F942" s="2" t="s">
        <v>34</v>
      </c>
      <c r="G942" s="4">
        <v>43528.037673611114</v>
      </c>
      <c r="H942" s="4">
        <v>43532.037673611114</v>
      </c>
      <c r="I942" s="4">
        <v>43533.037673611114</v>
      </c>
      <c r="J942" s="2">
        <v>0</v>
      </c>
      <c r="K942" s="2">
        <v>103</v>
      </c>
      <c r="S942" s="72"/>
      <c r="T942" s="72"/>
      <c r="U942" s="72"/>
      <c r="AE942" s="4"/>
    </row>
    <row r="943" spans="1:31" ht="14.25" customHeight="1">
      <c r="A943" s="2">
        <v>185855</v>
      </c>
      <c r="B943" s="2" t="s">
        <v>47</v>
      </c>
      <c r="C943" s="2" t="s">
        <v>43</v>
      </c>
      <c r="D943" s="2" t="s">
        <v>32</v>
      </c>
      <c r="E943" s="2" t="s">
        <v>33</v>
      </c>
      <c r="F943" s="2" t="s">
        <v>34</v>
      </c>
      <c r="G943" s="4">
        <v>43528.038460648146</v>
      </c>
      <c r="H943" s="4">
        <v>43528.038460648146</v>
      </c>
      <c r="I943" s="4">
        <v>43533.038460648146</v>
      </c>
      <c r="J943" s="2">
        <v>0</v>
      </c>
      <c r="K943" s="2">
        <v>125</v>
      </c>
      <c r="S943" s="72"/>
      <c r="T943" s="72"/>
      <c r="U943" s="72"/>
      <c r="AE943" s="4"/>
    </row>
    <row r="944" spans="1:31" ht="14.25" customHeight="1">
      <c r="A944" s="2">
        <v>464475</v>
      </c>
      <c r="B944" s="2" t="s">
        <v>39</v>
      </c>
      <c r="C944" s="2" t="s">
        <v>37</v>
      </c>
      <c r="D944" s="2" t="s">
        <v>41</v>
      </c>
      <c r="E944" s="2" t="s">
        <v>33</v>
      </c>
      <c r="F944" s="2" t="s">
        <v>34</v>
      </c>
      <c r="G944" s="4">
        <v>43528.040393518517</v>
      </c>
      <c r="H944" s="4">
        <v>43534.040393518517</v>
      </c>
      <c r="I944" s="4">
        <v>43532.040393518517</v>
      </c>
      <c r="J944" s="2">
        <v>30</v>
      </c>
      <c r="K944" s="2">
        <v>106</v>
      </c>
      <c r="S944" s="72"/>
      <c r="T944" s="72"/>
      <c r="U944" s="72"/>
      <c r="AE944" s="4"/>
    </row>
    <row r="945" spans="1:31" ht="14.25" customHeight="1">
      <c r="A945" s="2">
        <v>784583</v>
      </c>
      <c r="B945" s="2" t="s">
        <v>48</v>
      </c>
      <c r="C945" s="2" t="s">
        <v>40</v>
      </c>
      <c r="D945" s="2" t="s">
        <v>32</v>
      </c>
      <c r="E945" s="2" t="s">
        <v>33</v>
      </c>
      <c r="F945" s="2" t="s">
        <v>34</v>
      </c>
      <c r="G945" s="4">
        <v>43528.041643518518</v>
      </c>
      <c r="H945" s="4">
        <v>43533.041643518518</v>
      </c>
      <c r="I945" s="4">
        <v>43533.041643518518</v>
      </c>
      <c r="J945" s="2">
        <v>25</v>
      </c>
      <c r="K945" s="2">
        <v>109</v>
      </c>
      <c r="S945" s="72"/>
      <c r="T945" s="72"/>
      <c r="U945" s="72"/>
      <c r="AE945" s="4"/>
    </row>
    <row r="946" spans="1:31" ht="14.25" customHeight="1">
      <c r="A946" s="2">
        <v>774048</v>
      </c>
      <c r="B946" s="2" t="s">
        <v>39</v>
      </c>
      <c r="C946" s="2" t="s">
        <v>45</v>
      </c>
      <c r="D946" s="2" t="s">
        <v>32</v>
      </c>
      <c r="E946" s="2" t="s">
        <v>44</v>
      </c>
      <c r="F946" s="2" t="s">
        <v>34</v>
      </c>
      <c r="G946" s="4">
        <v>43528.044895833336</v>
      </c>
      <c r="H946" s="4">
        <v>43538.044895833336</v>
      </c>
      <c r="I946" s="4">
        <v>43533.044895833336</v>
      </c>
      <c r="J946" s="2">
        <v>44</v>
      </c>
      <c r="K946" s="2">
        <v>122</v>
      </c>
      <c r="S946" s="72"/>
      <c r="T946" s="72"/>
      <c r="U946" s="72"/>
      <c r="AE946" s="4"/>
    </row>
    <row r="947" spans="1:31" ht="14.25" customHeight="1">
      <c r="A947" s="2">
        <v>128822</v>
      </c>
      <c r="B947" s="2" t="s">
        <v>36</v>
      </c>
      <c r="C947" s="2" t="s">
        <v>40</v>
      </c>
      <c r="D947" s="2" t="s">
        <v>32</v>
      </c>
      <c r="E947" s="2" t="s">
        <v>38</v>
      </c>
      <c r="F947" s="2" t="s">
        <v>34</v>
      </c>
      <c r="G947" s="4">
        <v>43528.04791666667</v>
      </c>
      <c r="H947" s="4">
        <v>43534.04791666667</v>
      </c>
      <c r="I947" s="4">
        <v>43534.04791666667</v>
      </c>
      <c r="J947" s="2">
        <v>29</v>
      </c>
      <c r="K947" s="2">
        <v>114</v>
      </c>
      <c r="S947" s="72"/>
      <c r="T947" s="72"/>
      <c r="U947" s="72"/>
      <c r="AE947" s="4"/>
    </row>
    <row r="948" spans="1:31" ht="14.25" customHeight="1">
      <c r="A948" s="2">
        <v>233956</v>
      </c>
      <c r="B948" s="2" t="s">
        <v>30</v>
      </c>
      <c r="C948" s="2" t="s">
        <v>31</v>
      </c>
      <c r="D948" s="2" t="s">
        <v>32</v>
      </c>
      <c r="E948" s="2" t="s">
        <v>44</v>
      </c>
      <c r="F948" s="2" t="s">
        <v>34</v>
      </c>
      <c r="G948" s="4">
        <v>43528.050902777781</v>
      </c>
      <c r="H948" s="4">
        <v>43534.050902777781</v>
      </c>
      <c r="I948" s="4">
        <v>43532.050902777781</v>
      </c>
      <c r="J948" s="2">
        <v>38</v>
      </c>
      <c r="K948" s="2">
        <v>123</v>
      </c>
      <c r="S948" s="72"/>
      <c r="T948" s="72"/>
      <c r="U948" s="72"/>
      <c r="AE948" s="4"/>
    </row>
    <row r="949" spans="1:31" ht="14.25" customHeight="1">
      <c r="A949" s="2">
        <v>251056</v>
      </c>
      <c r="B949" s="2" t="s">
        <v>39</v>
      </c>
      <c r="C949" s="2" t="s">
        <v>37</v>
      </c>
      <c r="D949" s="2" t="s">
        <v>41</v>
      </c>
      <c r="E949" s="2" t="s">
        <v>44</v>
      </c>
      <c r="F949" s="2" t="s">
        <v>34</v>
      </c>
      <c r="G949" s="4">
        <v>43528.052442129629</v>
      </c>
      <c r="H949" s="4">
        <v>43528.052442129629</v>
      </c>
      <c r="I949" s="4">
        <v>43531.052442129629</v>
      </c>
      <c r="J949" s="2">
        <v>71</v>
      </c>
      <c r="K949" s="2">
        <v>89</v>
      </c>
      <c r="S949" s="72"/>
      <c r="T949" s="72"/>
      <c r="U949" s="72"/>
      <c r="AE949" s="4"/>
    </row>
    <row r="950" spans="1:31" ht="14.25" customHeight="1">
      <c r="A950" s="2">
        <v>880884</v>
      </c>
      <c r="B950" s="2" t="s">
        <v>30</v>
      </c>
      <c r="C950" s="2" t="s">
        <v>43</v>
      </c>
      <c r="D950" s="2" t="s">
        <v>41</v>
      </c>
      <c r="E950" s="2" t="s">
        <v>44</v>
      </c>
      <c r="F950" s="2" t="s">
        <v>34</v>
      </c>
      <c r="G950" s="4">
        <v>43528.05327546296</v>
      </c>
      <c r="H950" s="4">
        <v>43529.05327546296</v>
      </c>
      <c r="I950" s="4">
        <v>43532.05327546296</v>
      </c>
      <c r="J950" s="2">
        <v>32</v>
      </c>
      <c r="K950" s="2">
        <v>128</v>
      </c>
      <c r="S950" s="72"/>
      <c r="T950" s="72"/>
      <c r="U950" s="72"/>
      <c r="AE950" s="4"/>
    </row>
    <row r="951" spans="1:31" ht="14.25" customHeight="1">
      <c r="A951" s="2">
        <v>522168</v>
      </c>
      <c r="B951" s="2" t="s">
        <v>42</v>
      </c>
      <c r="C951" s="2" t="s">
        <v>40</v>
      </c>
      <c r="D951" s="2" t="s">
        <v>32</v>
      </c>
      <c r="E951" s="2" t="s">
        <v>44</v>
      </c>
      <c r="F951" s="2" t="s">
        <v>34</v>
      </c>
      <c r="G951" s="4">
        <v>43528.055891203701</v>
      </c>
      <c r="H951" s="4">
        <v>43531.055891203701</v>
      </c>
      <c r="I951" s="4">
        <v>43532.055891203701</v>
      </c>
      <c r="J951" s="2">
        <v>32</v>
      </c>
      <c r="K951" s="2">
        <v>114</v>
      </c>
      <c r="S951" s="72"/>
      <c r="T951" s="72"/>
      <c r="U951" s="72"/>
      <c r="AE951" s="4"/>
    </row>
    <row r="952" spans="1:31" ht="14.25" customHeight="1">
      <c r="A952" s="2">
        <v>434060</v>
      </c>
      <c r="B952" s="2" t="s">
        <v>36</v>
      </c>
      <c r="C952" s="2" t="s">
        <v>37</v>
      </c>
      <c r="D952" s="2" t="s">
        <v>32</v>
      </c>
      <c r="E952" s="2" t="s">
        <v>44</v>
      </c>
      <c r="F952" s="2" t="s">
        <v>34</v>
      </c>
      <c r="G952" s="4">
        <v>43528.055937500001</v>
      </c>
      <c r="H952" s="4">
        <v>43531.055937500001</v>
      </c>
      <c r="I952" s="4">
        <v>43532.055937500001</v>
      </c>
      <c r="J952" s="2">
        <v>48</v>
      </c>
      <c r="K952" s="2">
        <v>114</v>
      </c>
      <c r="S952" s="72"/>
      <c r="T952" s="72"/>
      <c r="U952" s="72"/>
      <c r="AE952" s="4"/>
    </row>
    <row r="953" spans="1:31" ht="14.25" customHeight="1">
      <c r="A953" s="2">
        <v>175756</v>
      </c>
      <c r="B953" s="2" t="s">
        <v>47</v>
      </c>
      <c r="C953" s="2" t="s">
        <v>37</v>
      </c>
      <c r="D953" s="2" t="s">
        <v>32</v>
      </c>
      <c r="E953" s="2" t="s">
        <v>44</v>
      </c>
      <c r="F953" s="2" t="s">
        <v>34</v>
      </c>
      <c r="G953" s="4">
        <v>43528.059525462966</v>
      </c>
      <c r="H953" s="4">
        <v>43530.059525462966</v>
      </c>
      <c r="I953" s="4">
        <v>43531.059525462966</v>
      </c>
      <c r="J953" s="2">
        <v>40</v>
      </c>
      <c r="K953" s="2">
        <v>112</v>
      </c>
      <c r="S953" s="72"/>
      <c r="T953" s="72"/>
      <c r="U953" s="72"/>
      <c r="AE953" s="4"/>
    </row>
    <row r="954" spans="1:31" ht="14.25" customHeight="1">
      <c r="A954" s="2">
        <v>645636</v>
      </c>
      <c r="B954" s="2" t="s">
        <v>36</v>
      </c>
      <c r="C954" s="2" t="s">
        <v>37</v>
      </c>
      <c r="D954" s="2" t="s">
        <v>41</v>
      </c>
      <c r="E954" s="2" t="s">
        <v>44</v>
      </c>
      <c r="F954" s="2" t="s">
        <v>34</v>
      </c>
      <c r="G954" s="4">
        <v>43528.060543981483</v>
      </c>
      <c r="H954" s="4">
        <v>43528.060543981483</v>
      </c>
      <c r="I954" s="4">
        <v>43532.060543981483</v>
      </c>
      <c r="J954" s="2">
        <v>37</v>
      </c>
      <c r="K954" s="2">
        <v>111</v>
      </c>
      <c r="S954" s="72"/>
      <c r="T954" s="72"/>
      <c r="U954" s="72"/>
      <c r="AE954" s="4"/>
    </row>
    <row r="955" spans="1:31" ht="14.25" customHeight="1">
      <c r="A955" s="2">
        <v>400996</v>
      </c>
      <c r="B955" s="2" t="s">
        <v>39</v>
      </c>
      <c r="C955" s="2" t="s">
        <v>31</v>
      </c>
      <c r="D955" s="2" t="s">
        <v>41</v>
      </c>
      <c r="E955" s="2" t="s">
        <v>44</v>
      </c>
      <c r="F955" s="2" t="s">
        <v>34</v>
      </c>
      <c r="G955" s="4">
        <v>43528.078298611108</v>
      </c>
      <c r="H955" s="4">
        <v>43528.078298611108</v>
      </c>
      <c r="I955" s="4">
        <v>43534.078298611108</v>
      </c>
      <c r="J955" s="2">
        <v>0</v>
      </c>
      <c r="K955" s="2">
        <v>120</v>
      </c>
      <c r="S955" s="72"/>
      <c r="T955" s="72"/>
      <c r="U955" s="72"/>
      <c r="AE955" s="4"/>
    </row>
    <row r="956" spans="1:31" ht="14.25" customHeight="1">
      <c r="A956" s="2">
        <v>438657</v>
      </c>
      <c r="B956" s="2" t="s">
        <v>30</v>
      </c>
      <c r="C956" s="2" t="s">
        <v>43</v>
      </c>
      <c r="D956" s="2" t="s">
        <v>32</v>
      </c>
      <c r="E956" s="2" t="s">
        <v>44</v>
      </c>
      <c r="F956" s="2" t="s">
        <v>34</v>
      </c>
      <c r="G956" s="4">
        <v>43528.084016203706</v>
      </c>
      <c r="H956" s="4">
        <v>43533.084016203706</v>
      </c>
      <c r="I956" s="4">
        <v>43535.084016203706</v>
      </c>
      <c r="J956" s="2">
        <v>0</v>
      </c>
      <c r="K956" s="2">
        <v>100</v>
      </c>
      <c r="S956" s="72"/>
      <c r="T956" s="72"/>
      <c r="U956" s="72"/>
      <c r="AE956" s="4"/>
    </row>
    <row r="957" spans="1:31" ht="14.25" customHeight="1">
      <c r="A957" s="2">
        <v>850856</v>
      </c>
      <c r="B957" s="2" t="s">
        <v>47</v>
      </c>
      <c r="C957" s="2" t="s">
        <v>40</v>
      </c>
      <c r="D957" s="2" t="s">
        <v>32</v>
      </c>
      <c r="E957" s="2" t="s">
        <v>44</v>
      </c>
      <c r="F957" s="2" t="s">
        <v>34</v>
      </c>
      <c r="G957" s="4">
        <v>43528.084456018521</v>
      </c>
      <c r="H957" s="4">
        <v>43533.084456018521</v>
      </c>
      <c r="I957" s="4">
        <v>43533.084456018521</v>
      </c>
      <c r="J957" s="2">
        <v>66</v>
      </c>
      <c r="K957" s="2">
        <v>91</v>
      </c>
      <c r="S957" s="72"/>
      <c r="T957" s="72"/>
      <c r="U957" s="72"/>
      <c r="AE957" s="4"/>
    </row>
    <row r="958" spans="1:31" ht="14.25" customHeight="1">
      <c r="A958" s="2">
        <v>481579</v>
      </c>
      <c r="B958" s="2" t="s">
        <v>46</v>
      </c>
      <c r="C958" s="2" t="s">
        <v>37</v>
      </c>
      <c r="D958" s="2" t="s">
        <v>41</v>
      </c>
      <c r="E958" s="2" t="s">
        <v>33</v>
      </c>
      <c r="F958" s="2" t="s">
        <v>34</v>
      </c>
      <c r="G958" s="4">
        <v>43528.087696759256</v>
      </c>
      <c r="H958" s="4">
        <v>43532.087696759256</v>
      </c>
      <c r="I958" s="4">
        <v>43532.087696759256</v>
      </c>
      <c r="J958" s="2">
        <v>37</v>
      </c>
      <c r="K958" s="2">
        <v>108</v>
      </c>
      <c r="S958" s="72"/>
      <c r="T958" s="72"/>
      <c r="U958" s="72"/>
      <c r="AE958" s="4"/>
    </row>
    <row r="959" spans="1:31" ht="14.25" customHeight="1">
      <c r="A959" s="2">
        <v>557507</v>
      </c>
      <c r="B959" s="2" t="s">
        <v>30</v>
      </c>
      <c r="C959" s="2" t="s">
        <v>45</v>
      </c>
      <c r="D959" s="2" t="s">
        <v>32</v>
      </c>
      <c r="E959" s="2" t="s">
        <v>33</v>
      </c>
      <c r="F959" s="2" t="s">
        <v>34</v>
      </c>
      <c r="G959" s="4">
        <v>43528.088206018518</v>
      </c>
      <c r="H959" s="4">
        <v>43529.088206018518</v>
      </c>
      <c r="I959" s="4">
        <v>43533.088206018518</v>
      </c>
      <c r="J959" s="2">
        <v>32</v>
      </c>
      <c r="K959" s="2">
        <v>128</v>
      </c>
      <c r="S959" s="72"/>
      <c r="T959" s="72"/>
      <c r="U959" s="72"/>
      <c r="AE959" s="4"/>
    </row>
    <row r="960" spans="1:31" ht="14.25" customHeight="1">
      <c r="A960" s="2">
        <v>587728</v>
      </c>
      <c r="B960" s="2" t="s">
        <v>47</v>
      </c>
      <c r="C960" s="2" t="s">
        <v>37</v>
      </c>
      <c r="D960" s="2" t="s">
        <v>32</v>
      </c>
      <c r="E960" s="2" t="s">
        <v>44</v>
      </c>
      <c r="F960" s="2" t="s">
        <v>34</v>
      </c>
      <c r="G960" s="4">
        <v>43528.088946759257</v>
      </c>
      <c r="H960" s="4">
        <v>43532.088946759257</v>
      </c>
      <c r="I960" s="4">
        <v>43532.088946759257</v>
      </c>
      <c r="J960" s="2">
        <v>49</v>
      </c>
      <c r="K960" s="2">
        <v>113</v>
      </c>
      <c r="S960" s="72"/>
      <c r="T960" s="72"/>
      <c r="U960" s="72"/>
      <c r="AE960" s="4"/>
    </row>
    <row r="961" spans="1:31" ht="14.25" customHeight="1">
      <c r="A961" s="2">
        <v>864214</v>
      </c>
      <c r="B961" s="2" t="s">
        <v>36</v>
      </c>
      <c r="C961" s="2" t="s">
        <v>31</v>
      </c>
      <c r="D961" s="2" t="s">
        <v>32</v>
      </c>
      <c r="E961" s="2" t="s">
        <v>44</v>
      </c>
      <c r="F961" s="2" t="s">
        <v>34</v>
      </c>
      <c r="G961" s="4">
        <v>43528.090752314813</v>
      </c>
      <c r="H961" s="4">
        <v>43530.090752314813</v>
      </c>
      <c r="I961" s="4">
        <v>43532.090752314813</v>
      </c>
      <c r="J961" s="2">
        <v>79</v>
      </c>
      <c r="K961" s="2">
        <v>107</v>
      </c>
      <c r="S961" s="72"/>
      <c r="T961" s="72"/>
      <c r="U961" s="72"/>
      <c r="AE961" s="4"/>
    </row>
    <row r="962" spans="1:31" ht="14.25" customHeight="1">
      <c r="A962" s="2">
        <v>227643</v>
      </c>
      <c r="B962" s="2" t="s">
        <v>39</v>
      </c>
      <c r="C962" s="2" t="s">
        <v>31</v>
      </c>
      <c r="D962" s="2" t="s">
        <v>41</v>
      </c>
      <c r="E962" s="2" t="s">
        <v>33</v>
      </c>
      <c r="F962" s="2" t="s">
        <v>34</v>
      </c>
      <c r="G962" s="4">
        <v>43528.09107638889</v>
      </c>
      <c r="H962" s="4">
        <v>43535.09107638889</v>
      </c>
      <c r="I962" s="4">
        <v>43531.09107638889</v>
      </c>
      <c r="J962" s="2">
        <v>0</v>
      </c>
      <c r="K962" s="2">
        <v>122</v>
      </c>
      <c r="S962" s="72"/>
      <c r="T962" s="72"/>
      <c r="U962" s="72"/>
      <c r="AE962" s="4"/>
    </row>
    <row r="963" spans="1:31" ht="14.25" customHeight="1">
      <c r="A963" s="2">
        <v>112726</v>
      </c>
      <c r="B963" s="2" t="s">
        <v>42</v>
      </c>
      <c r="C963" s="2" t="s">
        <v>31</v>
      </c>
      <c r="D963" s="2" t="s">
        <v>41</v>
      </c>
      <c r="E963" s="2" t="s">
        <v>38</v>
      </c>
      <c r="F963" s="2" t="s">
        <v>34</v>
      </c>
      <c r="G963" s="4">
        <v>43528.094050925924</v>
      </c>
      <c r="H963" s="4">
        <v>43530.094050925924</v>
      </c>
      <c r="I963" s="4">
        <v>43535.094050925924</v>
      </c>
      <c r="J963" s="2">
        <v>0</v>
      </c>
      <c r="K963" s="2">
        <v>124</v>
      </c>
      <c r="S963" s="72"/>
      <c r="T963" s="72"/>
      <c r="U963" s="72"/>
      <c r="AE963" s="4"/>
    </row>
    <row r="964" spans="1:31" ht="14.25" customHeight="1">
      <c r="A964" s="2">
        <v>112789</v>
      </c>
      <c r="B964" s="2" t="s">
        <v>46</v>
      </c>
      <c r="C964" s="2" t="s">
        <v>31</v>
      </c>
      <c r="D964" s="2" t="s">
        <v>32</v>
      </c>
      <c r="E964" s="2" t="s">
        <v>44</v>
      </c>
      <c r="F964" s="2" t="s">
        <v>34</v>
      </c>
      <c r="G964" s="4">
        <v>43528.097268518519</v>
      </c>
      <c r="H964" s="4">
        <v>43533.097268518519</v>
      </c>
      <c r="I964" s="4">
        <v>43535.097268518519</v>
      </c>
      <c r="J964" s="2">
        <v>83</v>
      </c>
      <c r="K964" s="2">
        <v>103</v>
      </c>
      <c r="S964" s="72"/>
      <c r="T964" s="72"/>
      <c r="U964" s="72"/>
      <c r="AE964" s="4"/>
    </row>
    <row r="965" spans="1:31" ht="14.25" customHeight="1">
      <c r="A965" s="2">
        <v>705834</v>
      </c>
      <c r="B965" s="2" t="s">
        <v>39</v>
      </c>
      <c r="C965" s="2" t="s">
        <v>31</v>
      </c>
      <c r="D965" s="2" t="s">
        <v>41</v>
      </c>
      <c r="E965" s="2" t="s">
        <v>44</v>
      </c>
      <c r="F965" s="2" t="s">
        <v>34</v>
      </c>
      <c r="G965" s="4">
        <v>43528.101527777777</v>
      </c>
      <c r="H965" s="4">
        <v>43533.101527777777</v>
      </c>
      <c r="I965" s="4">
        <v>43534.101527777777</v>
      </c>
      <c r="J965" s="2">
        <v>0</v>
      </c>
      <c r="K965" s="2">
        <v>103</v>
      </c>
      <c r="S965" s="72"/>
      <c r="T965" s="72"/>
      <c r="U965" s="72"/>
      <c r="AE965" s="4"/>
    </row>
    <row r="966" spans="1:31" ht="14.25" customHeight="1">
      <c r="A966" s="2">
        <v>378385</v>
      </c>
      <c r="B966" s="2" t="s">
        <v>36</v>
      </c>
      <c r="C966" s="2" t="s">
        <v>40</v>
      </c>
      <c r="D966" s="2" t="s">
        <v>41</v>
      </c>
      <c r="E966" s="2" t="s">
        <v>33</v>
      </c>
      <c r="F966" s="2" t="s">
        <v>34</v>
      </c>
      <c r="G966" s="4">
        <v>43528.103182870371</v>
      </c>
      <c r="H966" s="4">
        <v>43534.103182870371</v>
      </c>
      <c r="I966" s="4">
        <v>43535.103182870371</v>
      </c>
      <c r="J966" s="2">
        <v>46</v>
      </c>
      <c r="K966" s="2">
        <v>109</v>
      </c>
      <c r="S966" s="72"/>
      <c r="T966" s="72"/>
      <c r="U966" s="72"/>
      <c r="AE966" s="4"/>
    </row>
    <row r="967" spans="1:31" ht="14.25" customHeight="1">
      <c r="A967" s="2">
        <v>605473</v>
      </c>
      <c r="B967" s="2" t="s">
        <v>48</v>
      </c>
      <c r="C967" s="2" t="s">
        <v>45</v>
      </c>
      <c r="D967" s="2" t="s">
        <v>41</v>
      </c>
      <c r="E967" s="2" t="s">
        <v>33</v>
      </c>
      <c r="F967" s="2" t="s">
        <v>34</v>
      </c>
      <c r="G967" s="4">
        <v>43528.104467592595</v>
      </c>
      <c r="H967" s="4">
        <v>43529.104467592595</v>
      </c>
      <c r="I967" s="4">
        <v>43534.104467592595</v>
      </c>
      <c r="J967" s="2">
        <v>35</v>
      </c>
      <c r="K967" s="2">
        <v>128</v>
      </c>
      <c r="S967" s="72"/>
      <c r="T967" s="72"/>
      <c r="U967" s="72"/>
      <c r="AE967" s="4"/>
    </row>
    <row r="968" spans="1:31" ht="14.25" customHeight="1">
      <c r="A968" s="2">
        <v>900207</v>
      </c>
      <c r="B968" s="2" t="s">
        <v>36</v>
      </c>
      <c r="C968" s="2" t="s">
        <v>31</v>
      </c>
      <c r="D968" s="2" t="s">
        <v>41</v>
      </c>
      <c r="E968" s="2" t="s">
        <v>44</v>
      </c>
      <c r="F968" s="2" t="s">
        <v>34</v>
      </c>
      <c r="G968" s="4">
        <v>43528.105034722219</v>
      </c>
      <c r="H968" s="4">
        <v>43533.105034722219</v>
      </c>
      <c r="I968" s="4">
        <v>43533.105034722219</v>
      </c>
      <c r="J968" s="2">
        <v>0</v>
      </c>
      <c r="K968" s="2">
        <v>105</v>
      </c>
      <c r="S968" s="72"/>
      <c r="T968" s="72"/>
      <c r="U968" s="72"/>
      <c r="AE968" s="4"/>
    </row>
    <row r="969" spans="1:31" ht="14.25" customHeight="1">
      <c r="A969" s="2">
        <v>299443</v>
      </c>
      <c r="B969" s="2" t="s">
        <v>39</v>
      </c>
      <c r="C969" s="2" t="s">
        <v>40</v>
      </c>
      <c r="D969" s="2" t="s">
        <v>41</v>
      </c>
      <c r="E969" s="2" t="s">
        <v>33</v>
      </c>
      <c r="F969" s="2" t="s">
        <v>34</v>
      </c>
      <c r="G969" s="4">
        <v>43528.106354166666</v>
      </c>
      <c r="H969" s="4">
        <v>43529.106354166666</v>
      </c>
      <c r="I969" s="4">
        <v>43531.106354166666</v>
      </c>
      <c r="J969" s="2">
        <v>32</v>
      </c>
      <c r="K969" s="2">
        <v>110</v>
      </c>
      <c r="S969" s="72"/>
      <c r="T969" s="72"/>
      <c r="U969" s="72"/>
      <c r="AE969" s="4"/>
    </row>
    <row r="970" spans="1:31" ht="14.25" customHeight="1">
      <c r="A970" s="2">
        <v>134777</v>
      </c>
      <c r="B970" s="2" t="s">
        <v>36</v>
      </c>
      <c r="C970" s="2" t="s">
        <v>31</v>
      </c>
      <c r="D970" s="2" t="s">
        <v>32</v>
      </c>
      <c r="E970" s="2" t="s">
        <v>44</v>
      </c>
      <c r="F970" s="2" t="s">
        <v>34</v>
      </c>
      <c r="G970" s="4">
        <v>43528.108807870369</v>
      </c>
      <c r="H970" s="4">
        <v>43529.108807870369</v>
      </c>
      <c r="I970" s="4">
        <v>43533.108807870369</v>
      </c>
      <c r="J970" s="2">
        <v>84</v>
      </c>
      <c r="K970" s="2">
        <v>110</v>
      </c>
      <c r="S970" s="72"/>
      <c r="T970" s="72"/>
      <c r="U970" s="72"/>
      <c r="AE970" s="4"/>
    </row>
    <row r="971" spans="1:31" ht="14.25" customHeight="1">
      <c r="A971" s="2">
        <v>297920</v>
      </c>
      <c r="B971" s="2" t="s">
        <v>42</v>
      </c>
      <c r="C971" s="2" t="s">
        <v>37</v>
      </c>
      <c r="D971" s="2" t="s">
        <v>32</v>
      </c>
      <c r="E971" s="2" t="s">
        <v>44</v>
      </c>
      <c r="F971" s="2" t="s">
        <v>34</v>
      </c>
      <c r="G971" s="4">
        <v>43528.112314814818</v>
      </c>
      <c r="H971" s="4">
        <v>43528.112314814818</v>
      </c>
      <c r="I971" s="4">
        <v>43534.112314814818</v>
      </c>
      <c r="J971" s="2">
        <v>36</v>
      </c>
      <c r="K971" s="2">
        <v>106</v>
      </c>
      <c r="S971" s="72"/>
      <c r="T971" s="72"/>
      <c r="U971" s="72"/>
      <c r="AE971" s="4"/>
    </row>
    <row r="972" spans="1:31" ht="14.25" customHeight="1">
      <c r="A972" s="2">
        <v>596669</v>
      </c>
      <c r="B972" s="2" t="s">
        <v>39</v>
      </c>
      <c r="C972" s="2" t="s">
        <v>40</v>
      </c>
      <c r="D972" s="2" t="s">
        <v>41</v>
      </c>
      <c r="E972" s="2" t="s">
        <v>33</v>
      </c>
      <c r="F972" s="2" t="s">
        <v>34</v>
      </c>
      <c r="G972" s="4">
        <v>43528.112696759257</v>
      </c>
      <c r="H972" s="4">
        <v>43532.112696759257</v>
      </c>
      <c r="I972" s="4">
        <v>43533.112696759257</v>
      </c>
      <c r="J972" s="2">
        <v>39</v>
      </c>
      <c r="K972" s="2">
        <v>115</v>
      </c>
      <c r="S972" s="72"/>
      <c r="T972" s="72"/>
      <c r="U972" s="72"/>
      <c r="AE972" s="4"/>
    </row>
    <row r="973" spans="1:31" ht="14.25" customHeight="1">
      <c r="A973" s="2">
        <v>325533</v>
      </c>
      <c r="B973" s="2" t="s">
        <v>39</v>
      </c>
      <c r="C973" s="2" t="s">
        <v>45</v>
      </c>
      <c r="D973" s="2" t="s">
        <v>41</v>
      </c>
      <c r="E973" s="2" t="s">
        <v>33</v>
      </c>
      <c r="F973" s="2" t="s">
        <v>34</v>
      </c>
      <c r="G973" s="4">
        <v>43528.115219907406</v>
      </c>
      <c r="H973" s="4">
        <v>43535.115219907406</v>
      </c>
      <c r="I973" s="4">
        <v>43532.115219907406</v>
      </c>
      <c r="J973" s="2">
        <v>33</v>
      </c>
      <c r="K973" s="2">
        <v>120</v>
      </c>
      <c r="S973" s="72"/>
      <c r="T973" s="72"/>
      <c r="U973" s="72"/>
      <c r="AE973" s="4"/>
    </row>
    <row r="974" spans="1:31" ht="14.25" customHeight="1">
      <c r="A974" s="2">
        <v>833054</v>
      </c>
      <c r="B974" s="2" t="s">
        <v>42</v>
      </c>
      <c r="C974" s="2" t="s">
        <v>31</v>
      </c>
      <c r="D974" s="2" t="s">
        <v>32</v>
      </c>
      <c r="E974" s="2" t="s">
        <v>38</v>
      </c>
      <c r="F974" s="2" t="s">
        <v>34</v>
      </c>
      <c r="G974" s="4">
        <v>43528.118101851855</v>
      </c>
      <c r="H974" s="4">
        <v>43534.118101851855</v>
      </c>
      <c r="I974" s="4">
        <v>43535.118101851855</v>
      </c>
      <c r="J974" s="2">
        <v>37</v>
      </c>
      <c r="K974" s="2">
        <v>121</v>
      </c>
      <c r="S974" s="72"/>
      <c r="T974" s="72"/>
      <c r="U974" s="72"/>
      <c r="AE974" s="4"/>
    </row>
    <row r="975" spans="1:31" ht="14.25" customHeight="1">
      <c r="A975" s="2">
        <v>392900</v>
      </c>
      <c r="B975" s="2" t="s">
        <v>42</v>
      </c>
      <c r="C975" s="2" t="s">
        <v>43</v>
      </c>
      <c r="D975" s="2" t="s">
        <v>32</v>
      </c>
      <c r="E975" s="2" t="s">
        <v>44</v>
      </c>
      <c r="F975" s="2" t="s">
        <v>34</v>
      </c>
      <c r="G975" s="4">
        <v>43528.126909722225</v>
      </c>
      <c r="H975" s="4">
        <v>43528.126909722225</v>
      </c>
      <c r="I975" s="4">
        <v>43531.126909722225</v>
      </c>
      <c r="J975" s="2">
        <v>0</v>
      </c>
      <c r="K975" s="2">
        <v>129</v>
      </c>
      <c r="S975" s="72"/>
      <c r="T975" s="72"/>
      <c r="U975" s="72"/>
      <c r="AE975" s="4"/>
    </row>
    <row r="976" spans="1:31" ht="14.25" customHeight="1">
      <c r="A976" s="2">
        <v>536059</v>
      </c>
      <c r="B976" s="2" t="s">
        <v>36</v>
      </c>
      <c r="C976" s="2" t="s">
        <v>31</v>
      </c>
      <c r="D976" s="2" t="s">
        <v>32</v>
      </c>
      <c r="E976" s="2" t="s">
        <v>33</v>
      </c>
      <c r="F976" s="2" t="s">
        <v>34</v>
      </c>
      <c r="G976" s="4">
        <v>43528.127442129633</v>
      </c>
      <c r="H976" s="4">
        <v>43535.127442129633</v>
      </c>
      <c r="I976" s="4">
        <v>43533.127442129633</v>
      </c>
      <c r="J976" s="2">
        <v>50</v>
      </c>
      <c r="K976" s="2">
        <v>128</v>
      </c>
      <c r="S976" s="72"/>
      <c r="T976" s="72"/>
      <c r="U976" s="72"/>
      <c r="AE976" s="4"/>
    </row>
    <row r="977" spans="1:31" ht="14.25" customHeight="1">
      <c r="A977" s="2">
        <v>400758</v>
      </c>
      <c r="B977" s="2" t="s">
        <v>39</v>
      </c>
      <c r="C977" s="2" t="s">
        <v>40</v>
      </c>
      <c r="D977" s="2" t="s">
        <v>41</v>
      </c>
      <c r="E977" s="2" t="s">
        <v>38</v>
      </c>
      <c r="F977" s="2" t="s">
        <v>34</v>
      </c>
      <c r="G977" s="4">
        <v>43528.127870370372</v>
      </c>
      <c r="H977" s="4">
        <v>43533.127870370372</v>
      </c>
      <c r="I977" s="4">
        <v>43531.127870370372</v>
      </c>
      <c r="J977" s="2">
        <v>34</v>
      </c>
      <c r="K977" s="2">
        <v>105</v>
      </c>
      <c r="S977" s="72"/>
      <c r="T977" s="72"/>
      <c r="U977" s="72"/>
      <c r="AE977" s="4"/>
    </row>
    <row r="978" spans="1:31" ht="14.25" customHeight="1">
      <c r="A978" s="2">
        <v>191658</v>
      </c>
      <c r="B978" s="2" t="s">
        <v>47</v>
      </c>
      <c r="C978" s="2" t="s">
        <v>31</v>
      </c>
      <c r="D978" s="2" t="s">
        <v>32</v>
      </c>
      <c r="E978" s="2" t="s">
        <v>38</v>
      </c>
      <c r="F978" s="2" t="s">
        <v>34</v>
      </c>
      <c r="G978" s="4">
        <v>43528.129942129628</v>
      </c>
      <c r="H978" s="4">
        <v>43536.129942129628</v>
      </c>
      <c r="I978" s="4">
        <v>43531.129942129628</v>
      </c>
      <c r="J978" s="2">
        <v>44</v>
      </c>
      <c r="K978" s="2">
        <v>128</v>
      </c>
      <c r="S978" s="72"/>
      <c r="T978" s="72"/>
      <c r="U978" s="72"/>
      <c r="AE978" s="4"/>
    </row>
    <row r="979" spans="1:31" ht="14.25" customHeight="1">
      <c r="A979" s="2">
        <v>472978</v>
      </c>
      <c r="B979" s="2" t="s">
        <v>36</v>
      </c>
      <c r="C979" s="2" t="s">
        <v>45</v>
      </c>
      <c r="D979" s="2" t="s">
        <v>41</v>
      </c>
      <c r="E979" s="2" t="s">
        <v>38</v>
      </c>
      <c r="F979" s="2" t="s">
        <v>34</v>
      </c>
      <c r="G979" s="4">
        <v>43528.133599537039</v>
      </c>
      <c r="H979" s="4">
        <v>43533.133599537039</v>
      </c>
      <c r="I979" s="4">
        <v>43534.133599537039</v>
      </c>
      <c r="J979" s="2">
        <v>29</v>
      </c>
      <c r="K979" s="2">
        <v>126</v>
      </c>
      <c r="S979" s="72"/>
      <c r="T979" s="72"/>
      <c r="U979" s="72"/>
      <c r="AE979" s="4"/>
    </row>
    <row r="980" spans="1:31" ht="14.25" customHeight="1">
      <c r="A980" s="2">
        <v>89640</v>
      </c>
      <c r="B980" s="2" t="s">
        <v>39</v>
      </c>
      <c r="C980" s="2" t="s">
        <v>37</v>
      </c>
      <c r="D980" s="2" t="s">
        <v>32</v>
      </c>
      <c r="E980" s="2" t="s">
        <v>44</v>
      </c>
      <c r="F980" s="2" t="s">
        <v>34</v>
      </c>
      <c r="G980" s="4">
        <v>43528.138159722221</v>
      </c>
      <c r="H980" s="4">
        <v>43528.138159722221</v>
      </c>
      <c r="I980" s="4">
        <v>43532.138159722221</v>
      </c>
      <c r="J980" s="2">
        <v>46</v>
      </c>
      <c r="K980" s="2">
        <v>109</v>
      </c>
      <c r="S980" s="72"/>
      <c r="T980" s="72"/>
      <c r="U980" s="72"/>
      <c r="AE980" s="4"/>
    </row>
    <row r="981" spans="1:31" ht="14.25" customHeight="1">
      <c r="A981" s="2">
        <v>59870</v>
      </c>
      <c r="B981" s="2" t="s">
        <v>47</v>
      </c>
      <c r="C981" s="2" t="s">
        <v>40</v>
      </c>
      <c r="D981" s="2" t="s">
        <v>41</v>
      </c>
      <c r="E981" s="2" t="s">
        <v>38</v>
      </c>
      <c r="F981" s="2" t="s">
        <v>34</v>
      </c>
      <c r="G981" s="4">
        <v>43528.139189814814</v>
      </c>
      <c r="H981" s="4">
        <v>43531.139189814814</v>
      </c>
      <c r="I981" s="4">
        <v>43535.139189814814</v>
      </c>
      <c r="J981" s="2">
        <v>28</v>
      </c>
      <c r="K981" s="2">
        <v>108</v>
      </c>
      <c r="S981" s="72"/>
      <c r="T981" s="72"/>
      <c r="U981" s="72"/>
      <c r="AE981" s="4"/>
    </row>
    <row r="982" spans="1:31" ht="14.25" customHeight="1">
      <c r="A982" s="2">
        <v>918778</v>
      </c>
      <c r="B982" s="2" t="s">
        <v>39</v>
      </c>
      <c r="C982" s="2" t="s">
        <v>37</v>
      </c>
      <c r="D982" s="2" t="s">
        <v>41</v>
      </c>
      <c r="E982" s="2" t="s">
        <v>38</v>
      </c>
      <c r="F982" s="2" t="s">
        <v>34</v>
      </c>
      <c r="G982" s="4">
        <v>43528.139386574076</v>
      </c>
      <c r="H982" s="4">
        <v>43536.139386574076</v>
      </c>
      <c r="I982" s="4">
        <v>43532.139386574076</v>
      </c>
      <c r="J982" s="2">
        <v>50</v>
      </c>
      <c r="K982" s="2">
        <v>113</v>
      </c>
      <c r="S982" s="72"/>
      <c r="T982" s="72"/>
      <c r="U982" s="72"/>
      <c r="AE982" s="4"/>
    </row>
    <row r="983" spans="1:31" ht="14.25" customHeight="1">
      <c r="A983" s="2">
        <v>661035</v>
      </c>
      <c r="B983" s="2" t="s">
        <v>47</v>
      </c>
      <c r="C983" s="2" t="s">
        <v>40</v>
      </c>
      <c r="D983" s="2" t="s">
        <v>32</v>
      </c>
      <c r="E983" s="2" t="s">
        <v>33</v>
      </c>
      <c r="F983" s="2" t="s">
        <v>34</v>
      </c>
      <c r="G983" s="4">
        <v>43528.154340277775</v>
      </c>
      <c r="H983" s="4">
        <v>43532.154340277775</v>
      </c>
      <c r="I983" s="4">
        <v>43533.154340277775</v>
      </c>
      <c r="J983" s="2">
        <v>45</v>
      </c>
      <c r="K983" s="2">
        <v>112</v>
      </c>
      <c r="S983" s="72"/>
      <c r="T983" s="72"/>
      <c r="U983" s="72"/>
      <c r="AE983" s="4"/>
    </row>
    <row r="984" spans="1:31" ht="14.25" customHeight="1">
      <c r="A984" s="2">
        <v>732532</v>
      </c>
      <c r="B984" s="2" t="s">
        <v>47</v>
      </c>
      <c r="C984" s="2" t="s">
        <v>31</v>
      </c>
      <c r="D984" s="2" t="s">
        <v>32</v>
      </c>
      <c r="E984" s="2" t="s">
        <v>44</v>
      </c>
      <c r="F984" s="2" t="s">
        <v>34</v>
      </c>
      <c r="G984" s="4">
        <v>43528.157430555555</v>
      </c>
      <c r="H984" s="4">
        <v>43529.157430555555</v>
      </c>
      <c r="I984" s="4">
        <v>43535.157430555555</v>
      </c>
      <c r="J984" s="2">
        <v>35</v>
      </c>
      <c r="K984" s="2">
        <v>125</v>
      </c>
      <c r="S984" s="72"/>
      <c r="T984" s="72"/>
      <c r="U984" s="72"/>
      <c r="AE984" s="4"/>
    </row>
    <row r="985" spans="1:31" ht="14.25" customHeight="1">
      <c r="A985" s="2">
        <v>243367</v>
      </c>
      <c r="B985" s="2" t="s">
        <v>39</v>
      </c>
      <c r="C985" s="2" t="s">
        <v>43</v>
      </c>
      <c r="D985" s="2" t="s">
        <v>41</v>
      </c>
      <c r="E985" s="2" t="s">
        <v>44</v>
      </c>
      <c r="F985" s="2" t="s">
        <v>34</v>
      </c>
      <c r="G985" s="4">
        <v>43528.159618055557</v>
      </c>
      <c r="H985" s="4">
        <v>43534.159618055557</v>
      </c>
      <c r="I985" s="4">
        <v>43533.159618055557</v>
      </c>
      <c r="J985" s="2">
        <v>81</v>
      </c>
      <c r="K985" s="2">
        <v>106</v>
      </c>
      <c r="S985" s="72"/>
      <c r="T985" s="72"/>
      <c r="U985" s="72"/>
      <c r="AE985" s="4"/>
    </row>
    <row r="986" spans="1:31" ht="14.25" customHeight="1">
      <c r="A986" s="2">
        <v>845449</v>
      </c>
      <c r="B986" s="2" t="s">
        <v>39</v>
      </c>
      <c r="C986" s="2" t="s">
        <v>31</v>
      </c>
      <c r="D986" s="2" t="s">
        <v>41</v>
      </c>
      <c r="E986" s="2" t="s">
        <v>33</v>
      </c>
      <c r="F986" s="2" t="s">
        <v>34</v>
      </c>
      <c r="G986" s="4">
        <v>43528.160567129627</v>
      </c>
      <c r="H986" s="4">
        <v>43533.160567129627</v>
      </c>
      <c r="I986" s="4">
        <v>43535.160567129627</v>
      </c>
      <c r="J986" s="2">
        <v>0</v>
      </c>
      <c r="K986" s="2">
        <v>120</v>
      </c>
      <c r="S986" s="72"/>
      <c r="T986" s="72"/>
      <c r="U986" s="72"/>
      <c r="AE986" s="4"/>
    </row>
    <row r="987" spans="1:31" ht="14.25" customHeight="1">
      <c r="A987" s="2">
        <v>491820</v>
      </c>
      <c r="B987" s="2" t="s">
        <v>47</v>
      </c>
      <c r="C987" s="2" t="s">
        <v>37</v>
      </c>
      <c r="D987" s="2" t="s">
        <v>32</v>
      </c>
      <c r="E987" s="2" t="s">
        <v>44</v>
      </c>
      <c r="F987" s="2" t="s">
        <v>34</v>
      </c>
      <c r="G987" s="4">
        <v>43528.160624999997</v>
      </c>
      <c r="H987" s="4">
        <v>43532.160624999997</v>
      </c>
      <c r="I987" s="4">
        <v>43535.160624999997</v>
      </c>
      <c r="J987" s="2">
        <v>43</v>
      </c>
      <c r="K987" s="2">
        <v>106</v>
      </c>
      <c r="S987" s="72"/>
      <c r="T987" s="72"/>
      <c r="U987" s="72"/>
      <c r="AE987" s="4"/>
    </row>
    <row r="988" spans="1:31" ht="14.25" customHeight="1">
      <c r="A988" s="2">
        <v>250951</v>
      </c>
      <c r="B988" s="2" t="s">
        <v>36</v>
      </c>
      <c r="C988" s="2" t="s">
        <v>31</v>
      </c>
      <c r="D988" s="2" t="s">
        <v>32</v>
      </c>
      <c r="E988" s="2" t="s">
        <v>33</v>
      </c>
      <c r="F988" s="2" t="s">
        <v>34</v>
      </c>
      <c r="G988" s="4">
        <v>43528.162314814814</v>
      </c>
      <c r="H988" s="4">
        <v>43535.162314814814</v>
      </c>
      <c r="I988" s="4">
        <v>43533.162314814814</v>
      </c>
      <c r="J988" s="2">
        <v>27</v>
      </c>
      <c r="K988" s="2">
        <v>127</v>
      </c>
      <c r="S988" s="72"/>
      <c r="T988" s="72"/>
      <c r="U988" s="72"/>
      <c r="AE988" s="4"/>
    </row>
    <row r="989" spans="1:31" ht="14.25" customHeight="1">
      <c r="A989" s="2">
        <v>496184</v>
      </c>
      <c r="B989" s="2" t="s">
        <v>36</v>
      </c>
      <c r="C989" s="2" t="s">
        <v>37</v>
      </c>
      <c r="D989" s="2" t="s">
        <v>32</v>
      </c>
      <c r="E989" s="2" t="s">
        <v>44</v>
      </c>
      <c r="F989" s="2" t="s">
        <v>34</v>
      </c>
      <c r="G989" s="4">
        <v>43528.162638888891</v>
      </c>
      <c r="H989" s="4">
        <v>43533.162638888891</v>
      </c>
      <c r="I989" s="4">
        <v>43533.162638888891</v>
      </c>
      <c r="J989" s="2">
        <v>44</v>
      </c>
      <c r="K989" s="2">
        <v>106</v>
      </c>
      <c r="S989" s="72"/>
      <c r="T989" s="72"/>
      <c r="U989" s="72"/>
      <c r="AE989" s="4"/>
    </row>
    <row r="990" spans="1:31" ht="14.25" customHeight="1">
      <c r="A990" s="2">
        <v>697116</v>
      </c>
      <c r="B990" s="2" t="s">
        <v>36</v>
      </c>
      <c r="C990" s="2" t="s">
        <v>31</v>
      </c>
      <c r="D990" s="2" t="s">
        <v>41</v>
      </c>
      <c r="E990" s="2" t="s">
        <v>44</v>
      </c>
      <c r="F990" s="2" t="s">
        <v>34</v>
      </c>
      <c r="G990" s="4">
        <v>43528.16369212963</v>
      </c>
      <c r="H990" s="4">
        <v>43533.16369212963</v>
      </c>
      <c r="I990" s="4">
        <v>43532.16369212963</v>
      </c>
      <c r="J990" s="2">
        <v>9999</v>
      </c>
      <c r="K990" s="2">
        <v>125</v>
      </c>
      <c r="S990" s="72"/>
      <c r="T990" s="72"/>
      <c r="U990" s="72"/>
      <c r="AE990" s="4"/>
    </row>
    <row r="991" spans="1:31" ht="14.25" customHeight="1">
      <c r="A991" s="2">
        <v>649939</v>
      </c>
      <c r="B991" s="2" t="s">
        <v>30</v>
      </c>
      <c r="C991" s="2" t="s">
        <v>37</v>
      </c>
      <c r="D991" s="2" t="s">
        <v>41</v>
      </c>
      <c r="E991" s="2" t="s">
        <v>33</v>
      </c>
      <c r="F991" s="2" t="s">
        <v>34</v>
      </c>
      <c r="G991" s="4">
        <v>43528.171701388892</v>
      </c>
      <c r="H991" s="4">
        <v>43533.171701388892</v>
      </c>
      <c r="I991" s="4">
        <v>43531.171701388892</v>
      </c>
      <c r="J991" s="2">
        <v>40</v>
      </c>
      <c r="K991" s="2">
        <v>111</v>
      </c>
      <c r="S991" s="72"/>
      <c r="T991" s="72"/>
      <c r="U991" s="72"/>
      <c r="AE991" s="4"/>
    </row>
    <row r="992" spans="1:31" ht="14.25" customHeight="1">
      <c r="A992" s="2">
        <v>667823</v>
      </c>
      <c r="B992" s="2" t="s">
        <v>36</v>
      </c>
      <c r="C992" s="2" t="s">
        <v>43</v>
      </c>
      <c r="D992" s="2" t="s">
        <v>32</v>
      </c>
      <c r="E992" s="2" t="s">
        <v>33</v>
      </c>
      <c r="F992" s="2" t="s">
        <v>34</v>
      </c>
      <c r="G992" s="4">
        <v>43528.172650462962</v>
      </c>
      <c r="H992" s="4">
        <v>43534.172650462962</v>
      </c>
      <c r="I992" s="4">
        <v>43533.172650462962</v>
      </c>
      <c r="J992" s="2">
        <v>0</v>
      </c>
      <c r="K992" s="2">
        <v>130</v>
      </c>
      <c r="S992" s="72"/>
      <c r="T992" s="72"/>
      <c r="U992" s="72"/>
      <c r="AE992" s="4"/>
    </row>
    <row r="993" spans="1:31" ht="14.25" customHeight="1">
      <c r="A993" s="2">
        <v>866304</v>
      </c>
      <c r="B993" s="2" t="s">
        <v>36</v>
      </c>
      <c r="C993" s="2" t="s">
        <v>43</v>
      </c>
      <c r="D993" s="2" t="s">
        <v>32</v>
      </c>
      <c r="E993" s="2" t="s">
        <v>44</v>
      </c>
      <c r="F993" s="2" t="s">
        <v>34</v>
      </c>
      <c r="G993" s="4">
        <v>43528.1871875</v>
      </c>
      <c r="H993" s="4">
        <v>43533.1871875</v>
      </c>
      <c r="I993" s="4">
        <v>43531.1871875</v>
      </c>
      <c r="J993" s="2">
        <v>0</v>
      </c>
      <c r="K993" s="2">
        <v>121</v>
      </c>
      <c r="S993" s="72"/>
      <c r="T993" s="72"/>
      <c r="U993" s="72"/>
      <c r="AE993" s="4"/>
    </row>
    <row r="994" spans="1:31" ht="14.25" customHeight="1">
      <c r="A994" s="2">
        <v>228046</v>
      </c>
      <c r="B994" s="2" t="s">
        <v>30</v>
      </c>
      <c r="C994" s="2" t="s">
        <v>37</v>
      </c>
      <c r="D994" s="2" t="s">
        <v>41</v>
      </c>
      <c r="E994" s="2" t="s">
        <v>38</v>
      </c>
      <c r="F994" s="2" t="s">
        <v>34</v>
      </c>
      <c r="G994" s="4">
        <v>43528.18986111111</v>
      </c>
      <c r="H994" s="4">
        <v>43535.18986111111</v>
      </c>
      <c r="I994" s="4">
        <v>43533.18986111111</v>
      </c>
      <c r="J994" s="2">
        <v>27</v>
      </c>
      <c r="K994" s="2">
        <v>108</v>
      </c>
      <c r="S994" s="72"/>
      <c r="T994" s="72"/>
      <c r="U994" s="72"/>
      <c r="AE994" s="4"/>
    </row>
    <row r="995" spans="1:31" ht="14.25" customHeight="1">
      <c r="A995" s="2">
        <v>307900</v>
      </c>
      <c r="B995" s="2" t="s">
        <v>39</v>
      </c>
      <c r="C995" s="2" t="s">
        <v>37</v>
      </c>
      <c r="D995" s="2" t="s">
        <v>41</v>
      </c>
      <c r="E995" s="2" t="s">
        <v>44</v>
      </c>
      <c r="F995" s="2" t="s">
        <v>34</v>
      </c>
      <c r="G995" s="4">
        <v>43528.210543981484</v>
      </c>
      <c r="H995" s="4">
        <v>43530.210543981484</v>
      </c>
      <c r="I995" s="4">
        <v>43533.210543981484</v>
      </c>
      <c r="J995" s="2">
        <v>28</v>
      </c>
      <c r="K995" s="2">
        <v>114</v>
      </c>
      <c r="S995" s="72"/>
      <c r="T995" s="72"/>
      <c r="U995" s="72"/>
      <c r="AE995" s="4"/>
    </row>
    <row r="996" spans="1:31" ht="14.25" customHeight="1">
      <c r="A996" s="2">
        <v>630963</v>
      </c>
      <c r="B996" s="2" t="s">
        <v>39</v>
      </c>
      <c r="C996" s="2" t="s">
        <v>43</v>
      </c>
      <c r="D996" s="2" t="s">
        <v>32</v>
      </c>
      <c r="E996" s="2" t="s">
        <v>33</v>
      </c>
      <c r="F996" s="2" t="s">
        <v>34</v>
      </c>
      <c r="G996" s="4">
        <v>43528.217245370368</v>
      </c>
      <c r="H996" s="4">
        <v>43531.217245370368</v>
      </c>
      <c r="I996" s="4">
        <v>43535.217245370368</v>
      </c>
      <c r="J996" s="2">
        <v>0</v>
      </c>
      <c r="K996" s="2">
        <v>123</v>
      </c>
      <c r="S996" s="72"/>
      <c r="T996" s="72"/>
      <c r="U996" s="72"/>
      <c r="AE996" s="4"/>
    </row>
    <row r="997" spans="1:31" ht="14.25" customHeight="1">
      <c r="A997" s="2">
        <v>659325</v>
      </c>
      <c r="B997" s="2" t="s">
        <v>36</v>
      </c>
      <c r="C997" s="2" t="s">
        <v>37</v>
      </c>
      <c r="D997" s="2" t="s">
        <v>32</v>
      </c>
      <c r="E997" s="2" t="s">
        <v>33</v>
      </c>
      <c r="F997" s="2" t="s">
        <v>34</v>
      </c>
      <c r="G997" s="4">
        <v>43528.221759259257</v>
      </c>
      <c r="H997" s="4">
        <v>43534.221759259257</v>
      </c>
      <c r="I997" s="4">
        <v>43533.221759259257</v>
      </c>
      <c r="J997" s="2">
        <v>48</v>
      </c>
      <c r="K997" s="2">
        <v>111</v>
      </c>
      <c r="S997" s="72"/>
      <c r="T997" s="72"/>
      <c r="U997" s="72"/>
      <c r="AE997" s="4"/>
    </row>
    <row r="998" spans="1:31" ht="14.25" customHeight="1">
      <c r="A998" s="2">
        <v>370960</v>
      </c>
      <c r="B998" s="2" t="s">
        <v>42</v>
      </c>
      <c r="C998" s="2" t="s">
        <v>43</v>
      </c>
      <c r="D998" s="2" t="s">
        <v>41</v>
      </c>
      <c r="E998" s="2" t="s">
        <v>44</v>
      </c>
      <c r="F998" s="2" t="s">
        <v>34</v>
      </c>
      <c r="G998" s="4">
        <v>43528.229155092595</v>
      </c>
      <c r="H998" s="4">
        <v>43534.229155092595</v>
      </c>
      <c r="I998" s="4">
        <v>43534.229155092595</v>
      </c>
      <c r="J998" s="2">
        <v>50</v>
      </c>
      <c r="K998" s="2">
        <v>127</v>
      </c>
      <c r="S998" s="72"/>
      <c r="T998" s="72"/>
      <c r="U998" s="72"/>
      <c r="AE998" s="4"/>
    </row>
    <row r="999" spans="1:31" ht="14.25" customHeight="1">
      <c r="A999" s="2">
        <v>169703</v>
      </c>
      <c r="B999" s="2" t="s">
        <v>39</v>
      </c>
      <c r="C999" s="2" t="s">
        <v>31</v>
      </c>
      <c r="D999" s="2" t="s">
        <v>41</v>
      </c>
      <c r="E999" s="2" t="s">
        <v>33</v>
      </c>
      <c r="F999" s="2" t="s">
        <v>34</v>
      </c>
      <c r="G999" s="4">
        <v>43528.22965277778</v>
      </c>
      <c r="H999" s="4">
        <v>43534.22965277778</v>
      </c>
      <c r="I999" s="4">
        <v>43531.22965277778</v>
      </c>
      <c r="J999" s="2">
        <v>0</v>
      </c>
      <c r="K999" s="2">
        <v>129</v>
      </c>
      <c r="S999" s="72"/>
      <c r="T999" s="72"/>
      <c r="U999" s="72"/>
      <c r="AE999" s="4"/>
    </row>
    <row r="1000" spans="1:31" ht="14.25" customHeight="1">
      <c r="A1000" s="2">
        <v>739577</v>
      </c>
      <c r="B1000" s="2" t="s">
        <v>39</v>
      </c>
      <c r="C1000" s="2" t="s">
        <v>31</v>
      </c>
      <c r="D1000" s="2" t="s">
        <v>41</v>
      </c>
      <c r="E1000" s="2" t="s">
        <v>44</v>
      </c>
      <c r="F1000" s="2" t="s">
        <v>34</v>
      </c>
      <c r="G1000" s="4">
        <v>43528.233043981483</v>
      </c>
      <c r="H1000" s="4">
        <v>43528.233043981483</v>
      </c>
      <c r="I1000" s="4">
        <v>43532.233043981483</v>
      </c>
      <c r="J1000" s="2">
        <v>0</v>
      </c>
      <c r="K1000" s="2">
        <v>108</v>
      </c>
      <c r="S1000" s="72"/>
      <c r="T1000" s="72"/>
      <c r="U1000" s="72"/>
      <c r="AE1000" s="4"/>
    </row>
    <row r="1001" spans="1:31" ht="14.25" customHeight="1">
      <c r="A1001" s="2">
        <v>619096</v>
      </c>
      <c r="B1001" s="2" t="s">
        <v>30</v>
      </c>
      <c r="C1001" s="2" t="s">
        <v>40</v>
      </c>
      <c r="D1001" s="2" t="s">
        <v>41</v>
      </c>
      <c r="E1001" s="2" t="s">
        <v>44</v>
      </c>
      <c r="F1001" s="2" t="s">
        <v>34</v>
      </c>
      <c r="G1001" s="4">
        <v>43528.233287037037</v>
      </c>
      <c r="H1001" s="4">
        <v>43531.233287037037</v>
      </c>
      <c r="I1001" s="4">
        <v>43533.233287037037</v>
      </c>
      <c r="J1001" s="2">
        <v>69</v>
      </c>
      <c r="K1001" s="2">
        <v>95</v>
      </c>
      <c r="S1001" s="72"/>
      <c r="T1001" s="72"/>
      <c r="U1001" s="72"/>
      <c r="AE1001" s="4"/>
    </row>
    <row r="1002" spans="1:31" ht="14.25" customHeight="1">
      <c r="A1002" s="2">
        <v>631135</v>
      </c>
      <c r="B1002" s="2" t="s">
        <v>47</v>
      </c>
      <c r="C1002" s="2" t="s">
        <v>45</v>
      </c>
      <c r="D1002" s="2" t="s">
        <v>41</v>
      </c>
      <c r="E1002" s="2" t="s">
        <v>44</v>
      </c>
      <c r="F1002" s="2" t="s">
        <v>34</v>
      </c>
      <c r="G1002" s="4">
        <v>43528.234953703701</v>
      </c>
      <c r="H1002" s="4">
        <v>43536.234953703701</v>
      </c>
      <c r="I1002" s="4">
        <v>43532.234953703701</v>
      </c>
      <c r="J1002" s="2">
        <v>79</v>
      </c>
      <c r="K1002" s="2">
        <v>107</v>
      </c>
      <c r="S1002" s="72"/>
      <c r="T1002" s="72"/>
      <c r="U1002" s="72"/>
      <c r="AE1002" s="4"/>
    </row>
    <row r="1003" spans="1:31" ht="14.25" customHeight="1">
      <c r="A1003" s="2">
        <v>882197</v>
      </c>
      <c r="B1003" s="2" t="s">
        <v>36</v>
      </c>
      <c r="C1003" s="2" t="s">
        <v>45</v>
      </c>
      <c r="D1003" s="2" t="s">
        <v>32</v>
      </c>
      <c r="E1003" s="2" t="s">
        <v>33</v>
      </c>
      <c r="F1003" s="2" t="s">
        <v>34</v>
      </c>
      <c r="G1003" s="4">
        <v>43528.24113425926</v>
      </c>
      <c r="H1003" s="4">
        <v>43529.24113425926</v>
      </c>
      <c r="I1003" s="4">
        <v>43531.24113425926</v>
      </c>
      <c r="J1003" s="2">
        <v>37</v>
      </c>
      <c r="K1003" s="2">
        <v>128</v>
      </c>
      <c r="S1003" s="72"/>
      <c r="T1003" s="72"/>
      <c r="U1003" s="72"/>
      <c r="AE1003" s="4"/>
    </row>
    <row r="1004" spans="1:31" ht="14.25" customHeight="1">
      <c r="A1004" s="2">
        <v>804662</v>
      </c>
      <c r="B1004" s="2" t="s">
        <v>39</v>
      </c>
      <c r="C1004" s="2" t="s">
        <v>37</v>
      </c>
      <c r="D1004" s="2" t="s">
        <v>41</v>
      </c>
      <c r="E1004" s="2" t="s">
        <v>44</v>
      </c>
      <c r="F1004" s="2" t="s">
        <v>34</v>
      </c>
      <c r="G1004" s="4">
        <v>43528.243217592593</v>
      </c>
      <c r="H1004" s="4">
        <v>43531.243217592593</v>
      </c>
      <c r="I1004" s="4">
        <v>43534.243217592593</v>
      </c>
      <c r="J1004" s="2">
        <v>73</v>
      </c>
      <c r="K1004" s="2">
        <v>93</v>
      </c>
      <c r="S1004" s="72"/>
      <c r="T1004" s="72"/>
      <c r="U1004" s="72"/>
      <c r="AE1004" s="4"/>
    </row>
    <row r="1005" spans="1:31" ht="14.25" customHeight="1">
      <c r="A1005" s="2">
        <v>549679</v>
      </c>
      <c r="B1005" s="2" t="s">
        <v>30</v>
      </c>
      <c r="C1005" s="2" t="s">
        <v>45</v>
      </c>
      <c r="D1005" s="2" t="s">
        <v>41</v>
      </c>
      <c r="E1005" s="2" t="s">
        <v>33</v>
      </c>
      <c r="F1005" s="2" t="s">
        <v>34</v>
      </c>
      <c r="G1005" s="4">
        <v>43528.25099537037</v>
      </c>
      <c r="H1005" s="4">
        <v>43532.25099537037</v>
      </c>
      <c r="I1005" s="4">
        <v>43531.25099537037</v>
      </c>
      <c r="J1005" s="2">
        <v>31</v>
      </c>
      <c r="K1005" s="2">
        <v>124</v>
      </c>
      <c r="S1005" s="72"/>
      <c r="T1005" s="72"/>
      <c r="U1005" s="72"/>
      <c r="AE1005" s="4"/>
    </row>
    <row r="1006" spans="1:31" ht="14.25" customHeight="1">
      <c r="A1006" s="2">
        <v>357366</v>
      </c>
      <c r="B1006" s="2" t="s">
        <v>30</v>
      </c>
      <c r="C1006" s="2" t="s">
        <v>40</v>
      </c>
      <c r="D1006" s="2" t="s">
        <v>32</v>
      </c>
      <c r="E1006" s="2" t="s">
        <v>38</v>
      </c>
      <c r="F1006" s="2" t="s">
        <v>34</v>
      </c>
      <c r="G1006" s="4">
        <v>43528.267951388887</v>
      </c>
      <c r="H1006" s="4">
        <v>43530.267951388887</v>
      </c>
      <c r="I1006" s="4">
        <v>43531.267951388887</v>
      </c>
      <c r="J1006" s="2">
        <v>40</v>
      </c>
      <c r="K1006" s="2">
        <v>106</v>
      </c>
      <c r="S1006" s="72"/>
      <c r="T1006" s="72"/>
      <c r="U1006" s="72"/>
      <c r="AE1006" s="4"/>
    </row>
    <row r="1007" spans="1:31" ht="14.25" customHeight="1">
      <c r="A1007" s="2">
        <v>504954</v>
      </c>
      <c r="B1007" s="2" t="s">
        <v>42</v>
      </c>
      <c r="C1007" s="2" t="s">
        <v>40</v>
      </c>
      <c r="D1007" s="2" t="s">
        <v>41</v>
      </c>
      <c r="E1007" s="2" t="s">
        <v>38</v>
      </c>
      <c r="F1007" s="2" t="s">
        <v>34</v>
      </c>
      <c r="G1007" s="4">
        <v>43528.274606481478</v>
      </c>
      <c r="H1007" s="4">
        <v>43531.274606481478</v>
      </c>
      <c r="I1007" s="4">
        <v>43532.274606481478</v>
      </c>
      <c r="J1007" s="2">
        <v>43</v>
      </c>
      <c r="K1007" s="2">
        <v>107</v>
      </c>
      <c r="S1007" s="72"/>
      <c r="T1007" s="72"/>
      <c r="U1007" s="72"/>
      <c r="AE1007" s="4"/>
    </row>
    <row r="1008" spans="1:31" ht="14.25" customHeight="1">
      <c r="A1008" s="2">
        <v>487385</v>
      </c>
      <c r="B1008" s="2" t="s">
        <v>39</v>
      </c>
      <c r="C1008" s="2" t="s">
        <v>40</v>
      </c>
      <c r="D1008" s="2" t="s">
        <v>41</v>
      </c>
      <c r="E1008" s="2" t="s">
        <v>44</v>
      </c>
      <c r="F1008" s="2" t="s">
        <v>34</v>
      </c>
      <c r="G1008" s="4">
        <v>43528.277048611111</v>
      </c>
      <c r="H1008" s="4">
        <v>43531.277048611111</v>
      </c>
      <c r="I1008" s="4">
        <v>43531.277048611111</v>
      </c>
      <c r="J1008" s="2">
        <v>67</v>
      </c>
      <c r="K1008" s="2">
        <v>92</v>
      </c>
      <c r="S1008" s="72"/>
      <c r="T1008" s="72"/>
      <c r="U1008" s="72"/>
      <c r="AE1008" s="4"/>
    </row>
    <row r="1009" spans="1:31" ht="14.25" customHeight="1">
      <c r="A1009" s="2">
        <v>675845</v>
      </c>
      <c r="B1009" s="2" t="s">
        <v>39</v>
      </c>
      <c r="C1009" s="2" t="s">
        <v>37</v>
      </c>
      <c r="D1009" s="2" t="s">
        <v>41</v>
      </c>
      <c r="E1009" s="2" t="s">
        <v>44</v>
      </c>
      <c r="F1009" s="2" t="s">
        <v>34</v>
      </c>
      <c r="G1009" s="4">
        <v>43528.284780092596</v>
      </c>
      <c r="H1009" s="4">
        <v>43534.284780092596</v>
      </c>
      <c r="I1009" s="4">
        <v>43533.284780092596</v>
      </c>
      <c r="J1009" s="2">
        <v>82</v>
      </c>
      <c r="K1009" s="2">
        <v>89</v>
      </c>
      <c r="S1009" s="72"/>
      <c r="T1009" s="72"/>
      <c r="U1009" s="72"/>
      <c r="AE1009" s="4"/>
    </row>
    <row r="1010" spans="1:31" ht="14.25" customHeight="1">
      <c r="A1010" s="2">
        <v>441999</v>
      </c>
      <c r="B1010" s="2" t="s">
        <v>36</v>
      </c>
      <c r="C1010" s="2" t="s">
        <v>45</v>
      </c>
      <c r="D1010" s="2" t="s">
        <v>32</v>
      </c>
      <c r="E1010" s="2" t="s">
        <v>44</v>
      </c>
      <c r="F1010" s="2" t="s">
        <v>34</v>
      </c>
      <c r="G1010" s="4">
        <v>43528.285937499997</v>
      </c>
      <c r="H1010" s="4">
        <v>43532.285937499997</v>
      </c>
      <c r="I1010" s="4">
        <v>43534.285937499997</v>
      </c>
      <c r="J1010" s="2" t="s">
        <v>51</v>
      </c>
      <c r="K1010" s="2">
        <v>105</v>
      </c>
      <c r="S1010" s="72"/>
      <c r="T1010" s="72"/>
      <c r="U1010" s="72"/>
      <c r="AE1010" s="4"/>
    </row>
    <row r="1011" spans="1:31" ht="14.25" customHeight="1">
      <c r="A1011" s="2">
        <v>31837</v>
      </c>
      <c r="B1011" s="2" t="s">
        <v>36</v>
      </c>
      <c r="C1011" s="2" t="s">
        <v>40</v>
      </c>
      <c r="D1011" s="2" t="s">
        <v>41</v>
      </c>
      <c r="E1011" s="2" t="s">
        <v>33</v>
      </c>
      <c r="F1011" s="2" t="s">
        <v>34</v>
      </c>
      <c r="G1011" s="4">
        <v>43528.28634259259</v>
      </c>
      <c r="H1011" s="4">
        <v>43530.28634259259</v>
      </c>
      <c r="I1011" s="4">
        <v>43534.28634259259</v>
      </c>
      <c r="J1011" s="2">
        <v>27</v>
      </c>
      <c r="K1011" s="2">
        <v>113</v>
      </c>
      <c r="S1011" s="72"/>
      <c r="T1011" s="72"/>
      <c r="U1011" s="72"/>
      <c r="AE1011" s="4"/>
    </row>
    <row r="1012" spans="1:31" ht="14.25" customHeight="1">
      <c r="A1012" s="2">
        <v>408672</v>
      </c>
      <c r="B1012" s="2" t="s">
        <v>39</v>
      </c>
      <c r="C1012" s="2" t="s">
        <v>31</v>
      </c>
      <c r="D1012" s="2" t="s">
        <v>41</v>
      </c>
      <c r="E1012" s="2" t="s">
        <v>44</v>
      </c>
      <c r="F1012" s="2" t="s">
        <v>34</v>
      </c>
      <c r="G1012" s="4">
        <v>43528.289780092593</v>
      </c>
      <c r="H1012" s="4">
        <v>43532.289780092593</v>
      </c>
      <c r="I1012" s="4">
        <v>43535.289780092593</v>
      </c>
      <c r="J1012" s="2">
        <v>0</v>
      </c>
      <c r="K1012" s="2">
        <v>106</v>
      </c>
      <c r="S1012" s="72"/>
      <c r="T1012" s="72"/>
      <c r="U1012" s="72"/>
      <c r="AE1012" s="4"/>
    </row>
    <row r="1013" spans="1:31" ht="14.25" customHeight="1">
      <c r="A1013" s="2">
        <v>32426</v>
      </c>
      <c r="B1013" s="2" t="s">
        <v>36</v>
      </c>
      <c r="C1013" s="2" t="s">
        <v>31</v>
      </c>
      <c r="D1013" s="2" t="s">
        <v>32</v>
      </c>
      <c r="E1013" s="2" t="s">
        <v>38</v>
      </c>
      <c r="F1013" s="2" t="s">
        <v>34</v>
      </c>
      <c r="G1013" s="4">
        <v>43528.290486111109</v>
      </c>
      <c r="H1013" s="4">
        <v>43532.290486111109</v>
      </c>
      <c r="I1013" s="4">
        <v>43534.290486111109</v>
      </c>
      <c r="J1013" s="2">
        <v>26</v>
      </c>
      <c r="K1013" s="2">
        <v>126</v>
      </c>
      <c r="S1013" s="72"/>
      <c r="T1013" s="72"/>
      <c r="U1013" s="72"/>
      <c r="AE1013" s="4"/>
    </row>
    <row r="1014" spans="1:31" ht="14.25" customHeight="1">
      <c r="A1014" s="2">
        <v>688557</v>
      </c>
      <c r="B1014" s="2" t="s">
        <v>30</v>
      </c>
      <c r="C1014" s="2" t="s">
        <v>31</v>
      </c>
      <c r="D1014" s="2" t="s">
        <v>32</v>
      </c>
      <c r="E1014" s="2" t="s">
        <v>33</v>
      </c>
      <c r="F1014" s="2" t="s">
        <v>34</v>
      </c>
      <c r="G1014" s="4">
        <v>43528.292337962965</v>
      </c>
      <c r="H1014" s="4">
        <v>43535.292337962965</v>
      </c>
      <c r="I1014" s="4">
        <v>43534.292337962965</v>
      </c>
      <c r="J1014" s="2">
        <v>49</v>
      </c>
      <c r="K1014" s="2">
        <v>126</v>
      </c>
      <c r="S1014" s="72"/>
      <c r="T1014" s="72"/>
      <c r="U1014" s="72"/>
      <c r="AE1014" s="4"/>
    </row>
    <row r="1015" spans="1:31" ht="14.25" customHeight="1">
      <c r="A1015" s="2">
        <v>733044</v>
      </c>
      <c r="B1015" s="2" t="s">
        <v>30</v>
      </c>
      <c r="C1015" s="2" t="s">
        <v>43</v>
      </c>
      <c r="D1015" s="2" t="s">
        <v>41</v>
      </c>
      <c r="E1015" s="2" t="s">
        <v>44</v>
      </c>
      <c r="F1015" s="2" t="s">
        <v>34</v>
      </c>
      <c r="G1015" s="4">
        <v>43528.300787037035</v>
      </c>
      <c r="H1015" s="4">
        <v>43533.300787037035</v>
      </c>
      <c r="I1015" s="4">
        <v>43533.300787037035</v>
      </c>
      <c r="J1015" s="2">
        <v>62</v>
      </c>
      <c r="K1015" s="2">
        <v>100</v>
      </c>
      <c r="S1015" s="72"/>
      <c r="T1015" s="72"/>
      <c r="U1015" s="72"/>
      <c r="AE1015" s="4"/>
    </row>
    <row r="1016" spans="1:31" ht="14.25" customHeight="1">
      <c r="A1016" s="2">
        <v>977110</v>
      </c>
      <c r="B1016" s="2" t="s">
        <v>48</v>
      </c>
      <c r="C1016" s="2" t="s">
        <v>37</v>
      </c>
      <c r="D1016" s="2" t="s">
        <v>41</v>
      </c>
      <c r="E1016" s="2" t="s">
        <v>38</v>
      </c>
      <c r="F1016" s="2" t="s">
        <v>34</v>
      </c>
      <c r="G1016" s="4">
        <v>43528.311412037037</v>
      </c>
      <c r="H1016" s="4">
        <v>43531.311412037037</v>
      </c>
      <c r="I1016" s="4">
        <v>43535.311412037037</v>
      </c>
      <c r="J1016" s="2">
        <v>45</v>
      </c>
      <c r="K1016" s="2">
        <v>114</v>
      </c>
      <c r="S1016" s="72"/>
      <c r="T1016" s="72"/>
      <c r="U1016" s="72"/>
      <c r="AE1016" s="4"/>
    </row>
    <row r="1017" spans="1:31" ht="14.25" customHeight="1">
      <c r="A1017" s="2">
        <v>454739</v>
      </c>
      <c r="B1017" s="2" t="s">
        <v>30</v>
      </c>
      <c r="C1017" s="2" t="s">
        <v>31</v>
      </c>
      <c r="D1017" s="2" t="s">
        <v>32</v>
      </c>
      <c r="E1017" s="2" t="s">
        <v>33</v>
      </c>
      <c r="F1017" s="2" t="s">
        <v>34</v>
      </c>
      <c r="G1017" s="4">
        <v>43528.3125</v>
      </c>
      <c r="H1017" s="4">
        <v>43532.3125</v>
      </c>
      <c r="I1017" s="4">
        <v>43531.3125</v>
      </c>
      <c r="J1017" s="2">
        <v>35</v>
      </c>
      <c r="K1017" s="2">
        <v>125</v>
      </c>
      <c r="S1017" s="72"/>
      <c r="T1017" s="72"/>
      <c r="U1017" s="72"/>
      <c r="AE1017" s="4"/>
    </row>
    <row r="1018" spans="1:31" ht="14.25" customHeight="1">
      <c r="A1018" s="2">
        <v>75442</v>
      </c>
      <c r="B1018" s="2" t="s">
        <v>39</v>
      </c>
      <c r="C1018" s="2" t="s">
        <v>43</v>
      </c>
      <c r="D1018" s="2" t="s">
        <v>41</v>
      </c>
      <c r="E1018" s="2" t="s">
        <v>38</v>
      </c>
      <c r="F1018" s="2" t="s">
        <v>34</v>
      </c>
      <c r="G1018" s="4">
        <v>43528.313043981485</v>
      </c>
      <c r="H1018" s="4">
        <v>43533.313043981485</v>
      </c>
      <c r="I1018" s="4">
        <v>43535.313043981485</v>
      </c>
      <c r="J1018" s="2">
        <v>28</v>
      </c>
      <c r="K1018" s="2">
        <v>121</v>
      </c>
      <c r="S1018" s="72"/>
      <c r="T1018" s="72"/>
      <c r="U1018" s="72"/>
      <c r="AE1018" s="4"/>
    </row>
    <row r="1019" spans="1:31" ht="14.25" customHeight="1">
      <c r="A1019" s="2">
        <v>595046</v>
      </c>
      <c r="B1019" s="2" t="s">
        <v>47</v>
      </c>
      <c r="C1019" s="2" t="s">
        <v>31</v>
      </c>
      <c r="D1019" s="2" t="s">
        <v>32</v>
      </c>
      <c r="E1019" s="2" t="s">
        <v>44</v>
      </c>
      <c r="F1019" s="2" t="s">
        <v>34</v>
      </c>
      <c r="G1019" s="4">
        <v>43528.319652777776</v>
      </c>
      <c r="H1019" s="4">
        <v>43533.319652777776</v>
      </c>
      <c r="I1019" s="4">
        <v>43532.319652777776</v>
      </c>
      <c r="J1019" s="2">
        <v>83</v>
      </c>
      <c r="K1019" s="2">
        <v>104</v>
      </c>
      <c r="S1019" s="72"/>
      <c r="T1019" s="72"/>
      <c r="U1019" s="72"/>
      <c r="AE1019" s="4"/>
    </row>
    <row r="1020" spans="1:31" ht="14.25" customHeight="1">
      <c r="A1020" s="2">
        <v>910369</v>
      </c>
      <c r="B1020" s="2" t="s">
        <v>48</v>
      </c>
      <c r="C1020" s="2" t="s">
        <v>37</v>
      </c>
      <c r="D1020" s="2" t="s">
        <v>41</v>
      </c>
      <c r="E1020" s="2" t="s">
        <v>33</v>
      </c>
      <c r="F1020" s="2" t="s">
        <v>34</v>
      </c>
      <c r="G1020" s="4">
        <v>43528.324965277781</v>
      </c>
      <c r="H1020" s="4">
        <v>43535.324965277781</v>
      </c>
      <c r="I1020" s="4">
        <v>43532.324965277781</v>
      </c>
      <c r="J1020" s="2">
        <v>37</v>
      </c>
      <c r="K1020" s="2">
        <v>113</v>
      </c>
      <c r="S1020" s="72"/>
      <c r="T1020" s="72"/>
      <c r="U1020" s="72"/>
      <c r="AE1020" s="4"/>
    </row>
    <row r="1021" spans="1:31" ht="14.25" customHeight="1">
      <c r="A1021" s="2">
        <v>938257</v>
      </c>
      <c r="B1021" s="2" t="s">
        <v>30</v>
      </c>
      <c r="C1021" s="2" t="s">
        <v>40</v>
      </c>
      <c r="D1021" s="2" t="s">
        <v>41</v>
      </c>
      <c r="E1021" s="2" t="s">
        <v>33</v>
      </c>
      <c r="F1021" s="2" t="s">
        <v>34</v>
      </c>
      <c r="G1021" s="4">
        <v>43528.325509259259</v>
      </c>
      <c r="H1021" s="4">
        <v>43533.325509259259</v>
      </c>
      <c r="I1021" s="4">
        <v>43535.325509259259</v>
      </c>
      <c r="J1021" s="2">
        <v>43</v>
      </c>
      <c r="K1021" s="2">
        <v>113</v>
      </c>
      <c r="S1021" s="72"/>
      <c r="T1021" s="72"/>
      <c r="U1021" s="72"/>
      <c r="AE1021" s="4"/>
    </row>
    <row r="1022" spans="1:31" ht="14.25" customHeight="1">
      <c r="A1022" s="2">
        <v>606372</v>
      </c>
      <c r="B1022" s="2" t="s">
        <v>48</v>
      </c>
      <c r="C1022" s="2" t="s">
        <v>31</v>
      </c>
      <c r="D1022" s="2" t="s">
        <v>41</v>
      </c>
      <c r="E1022" s="2" t="s">
        <v>44</v>
      </c>
      <c r="F1022" s="2" t="s">
        <v>34</v>
      </c>
      <c r="G1022" s="4">
        <v>43528.328229166669</v>
      </c>
      <c r="H1022" s="4">
        <v>43530.328229166669</v>
      </c>
      <c r="I1022" s="4">
        <v>43534.328229166669</v>
      </c>
      <c r="J1022" s="2">
        <v>0</v>
      </c>
      <c r="K1022" s="2">
        <v>110</v>
      </c>
      <c r="S1022" s="72"/>
      <c r="T1022" s="72"/>
      <c r="U1022" s="72"/>
      <c r="AE1022" s="4"/>
    </row>
    <row r="1023" spans="1:31" ht="14.25" customHeight="1">
      <c r="A1023" s="2">
        <v>554789</v>
      </c>
      <c r="B1023" s="2" t="s">
        <v>36</v>
      </c>
      <c r="C1023" s="2" t="s">
        <v>45</v>
      </c>
      <c r="D1023" s="2" t="s">
        <v>41</v>
      </c>
      <c r="E1023" s="2" t="s">
        <v>33</v>
      </c>
      <c r="F1023" s="2" t="s">
        <v>34</v>
      </c>
      <c r="G1023" s="4">
        <v>43528.329293981478</v>
      </c>
      <c r="H1023" s="4">
        <v>43530.329293981478</v>
      </c>
      <c r="I1023" s="4">
        <v>43532.329293981478</v>
      </c>
      <c r="J1023" s="2">
        <v>48</v>
      </c>
      <c r="K1023" s="2">
        <v>126</v>
      </c>
      <c r="S1023" s="72"/>
      <c r="T1023" s="72"/>
      <c r="U1023" s="72"/>
      <c r="AE1023" s="4"/>
    </row>
    <row r="1024" spans="1:31" ht="14.25" customHeight="1">
      <c r="A1024" s="2">
        <v>285202</v>
      </c>
      <c r="B1024" s="2" t="s">
        <v>39</v>
      </c>
      <c r="C1024" s="2" t="s">
        <v>37</v>
      </c>
      <c r="D1024" s="2" t="s">
        <v>41</v>
      </c>
      <c r="E1024" s="2" t="s">
        <v>44</v>
      </c>
      <c r="F1024" s="2" t="s">
        <v>34</v>
      </c>
      <c r="G1024" s="4">
        <v>43528.336238425924</v>
      </c>
      <c r="H1024" s="4">
        <v>43529.336238425924</v>
      </c>
      <c r="I1024" s="4">
        <v>43531.336238425924</v>
      </c>
      <c r="J1024" s="2">
        <v>83</v>
      </c>
      <c r="K1024" s="2">
        <v>95</v>
      </c>
      <c r="S1024" s="72"/>
      <c r="T1024" s="72"/>
      <c r="U1024" s="72"/>
      <c r="AE1024" s="4"/>
    </row>
    <row r="1025" spans="1:31" ht="14.25" customHeight="1">
      <c r="A1025" s="2">
        <v>829750</v>
      </c>
      <c r="B1025" s="2" t="s">
        <v>39</v>
      </c>
      <c r="C1025" s="2" t="s">
        <v>37</v>
      </c>
      <c r="D1025" s="2" t="s">
        <v>32</v>
      </c>
      <c r="E1025" s="2" t="s">
        <v>38</v>
      </c>
      <c r="F1025" s="2" t="s">
        <v>34</v>
      </c>
      <c r="G1025" s="4">
        <v>43528.343611111108</v>
      </c>
      <c r="H1025" s="4">
        <v>43534.343611111108</v>
      </c>
      <c r="I1025" s="4">
        <v>43535.343611111108</v>
      </c>
      <c r="J1025" s="2">
        <v>32</v>
      </c>
      <c r="K1025" s="2">
        <v>114</v>
      </c>
      <c r="S1025" s="72"/>
      <c r="T1025" s="72"/>
      <c r="U1025" s="72"/>
      <c r="AE1025" s="4"/>
    </row>
    <row r="1026" spans="1:31" ht="14.25" customHeight="1">
      <c r="A1026" s="2">
        <v>178766</v>
      </c>
      <c r="B1026" s="2" t="s">
        <v>36</v>
      </c>
      <c r="C1026" s="2" t="s">
        <v>45</v>
      </c>
      <c r="D1026" s="2" t="s">
        <v>41</v>
      </c>
      <c r="E1026" s="2" t="s">
        <v>38</v>
      </c>
      <c r="F1026" s="2" t="s">
        <v>34</v>
      </c>
      <c r="G1026" s="4">
        <v>43528.346956018519</v>
      </c>
      <c r="H1026" s="4">
        <v>43531.346956018519</v>
      </c>
      <c r="I1026" s="4">
        <v>43533.346956018519</v>
      </c>
      <c r="J1026" s="2">
        <v>40</v>
      </c>
      <c r="K1026" s="2">
        <v>129</v>
      </c>
      <c r="S1026" s="72"/>
      <c r="T1026" s="72"/>
      <c r="U1026" s="72"/>
      <c r="AE1026" s="4"/>
    </row>
    <row r="1027" spans="1:31" ht="14.25" customHeight="1">
      <c r="A1027" s="2">
        <v>64570</v>
      </c>
      <c r="B1027" s="2" t="s">
        <v>36</v>
      </c>
      <c r="C1027" s="2" t="s">
        <v>43</v>
      </c>
      <c r="D1027" s="2" t="s">
        <v>32</v>
      </c>
      <c r="E1027" s="2" t="s">
        <v>44</v>
      </c>
      <c r="F1027" s="2" t="s">
        <v>34</v>
      </c>
      <c r="G1027" s="4">
        <v>43528.348495370374</v>
      </c>
      <c r="H1027" s="4">
        <v>43532.348495370374</v>
      </c>
      <c r="I1027" s="4">
        <v>43534.348495370374</v>
      </c>
      <c r="J1027" s="2">
        <v>0</v>
      </c>
      <c r="K1027" s="2">
        <v>103</v>
      </c>
      <c r="S1027" s="72"/>
      <c r="T1027" s="72"/>
      <c r="U1027" s="72"/>
      <c r="AE1027" s="4"/>
    </row>
    <row r="1028" spans="1:31" ht="14.25" customHeight="1">
      <c r="A1028" s="2">
        <v>511950</v>
      </c>
      <c r="B1028" s="2" t="s">
        <v>42</v>
      </c>
      <c r="C1028" s="2" t="s">
        <v>31</v>
      </c>
      <c r="D1028" s="2" t="s">
        <v>41</v>
      </c>
      <c r="E1028" s="2" t="s">
        <v>44</v>
      </c>
      <c r="F1028" s="2" t="s">
        <v>34</v>
      </c>
      <c r="G1028" s="4">
        <v>43528.349432870367</v>
      </c>
      <c r="H1028" s="4">
        <v>43528.349432870367</v>
      </c>
      <c r="I1028" s="4">
        <v>43535.349432870367</v>
      </c>
      <c r="J1028" s="2">
        <v>0</v>
      </c>
      <c r="K1028" s="2">
        <v>110</v>
      </c>
      <c r="S1028" s="72"/>
      <c r="T1028" s="72"/>
      <c r="U1028" s="72"/>
      <c r="AE1028" s="4"/>
    </row>
    <row r="1029" spans="1:31" ht="14.25" customHeight="1">
      <c r="A1029" s="2">
        <v>580374</v>
      </c>
      <c r="B1029" s="2" t="s">
        <v>48</v>
      </c>
      <c r="C1029" s="2" t="s">
        <v>45</v>
      </c>
      <c r="D1029" s="2" t="s">
        <v>41</v>
      </c>
      <c r="E1029" s="2" t="s">
        <v>38</v>
      </c>
      <c r="F1029" s="2" t="s">
        <v>34</v>
      </c>
      <c r="G1029" s="4">
        <v>43528.34957175926</v>
      </c>
      <c r="H1029" s="4">
        <v>43529.34957175926</v>
      </c>
      <c r="I1029" s="4">
        <v>43535.34957175926</v>
      </c>
      <c r="J1029" s="2">
        <v>30</v>
      </c>
      <c r="K1029" s="2">
        <v>124</v>
      </c>
      <c r="S1029" s="72"/>
      <c r="T1029" s="72"/>
      <c r="U1029" s="72"/>
      <c r="AE1029" s="4"/>
    </row>
    <row r="1030" spans="1:31" ht="14.25" customHeight="1">
      <c r="A1030" s="2">
        <v>160163</v>
      </c>
      <c r="B1030" s="2" t="s">
        <v>30</v>
      </c>
      <c r="C1030" s="2" t="s">
        <v>31</v>
      </c>
      <c r="D1030" s="2" t="s">
        <v>41</v>
      </c>
      <c r="E1030" s="2" t="s">
        <v>33</v>
      </c>
      <c r="F1030" s="2" t="s">
        <v>34</v>
      </c>
      <c r="G1030" s="4">
        <v>43528.349791666667</v>
      </c>
      <c r="H1030" s="4">
        <v>43535.349791666667</v>
      </c>
      <c r="I1030" s="4">
        <v>43532.349791666667</v>
      </c>
      <c r="J1030" s="2">
        <v>0</v>
      </c>
      <c r="K1030" s="2">
        <v>127</v>
      </c>
      <c r="S1030" s="72"/>
      <c r="T1030" s="72"/>
      <c r="U1030" s="72"/>
      <c r="AE1030" s="4"/>
    </row>
    <row r="1031" spans="1:31" ht="14.25" customHeight="1">
      <c r="A1031" s="2">
        <v>789563</v>
      </c>
      <c r="B1031" s="2" t="s">
        <v>46</v>
      </c>
      <c r="C1031" s="2" t="s">
        <v>43</v>
      </c>
      <c r="D1031" s="2" t="s">
        <v>32</v>
      </c>
      <c r="E1031" s="2" t="s">
        <v>33</v>
      </c>
      <c r="F1031" s="2" t="s">
        <v>34</v>
      </c>
      <c r="G1031" s="4">
        <v>43528.356030092589</v>
      </c>
      <c r="H1031" s="4">
        <v>43533.356030092589</v>
      </c>
      <c r="I1031" s="4">
        <v>43531.356030092589</v>
      </c>
      <c r="J1031" s="2">
        <v>0</v>
      </c>
      <c r="K1031" s="2">
        <v>123</v>
      </c>
      <c r="S1031" s="72"/>
      <c r="T1031" s="72"/>
      <c r="U1031" s="72"/>
      <c r="AE1031" s="4"/>
    </row>
    <row r="1032" spans="1:31" ht="14.25" customHeight="1">
      <c r="A1032" s="2">
        <v>544286</v>
      </c>
      <c r="B1032" s="2" t="s">
        <v>39</v>
      </c>
      <c r="C1032" s="2" t="s">
        <v>31</v>
      </c>
      <c r="D1032" s="2" t="s">
        <v>41</v>
      </c>
      <c r="E1032" s="2" t="s">
        <v>38</v>
      </c>
      <c r="F1032" s="2" t="s">
        <v>34</v>
      </c>
      <c r="G1032" s="4">
        <v>43528.360486111109</v>
      </c>
      <c r="H1032" s="4">
        <v>43532.360486111109</v>
      </c>
      <c r="I1032" s="4">
        <v>43533.360486111109</v>
      </c>
      <c r="J1032" s="2">
        <v>0</v>
      </c>
      <c r="K1032" s="2">
        <v>129</v>
      </c>
      <c r="S1032" s="72"/>
      <c r="T1032" s="72"/>
      <c r="U1032" s="72"/>
      <c r="AE1032" s="4"/>
    </row>
    <row r="1033" spans="1:31" ht="14.25" customHeight="1">
      <c r="A1033" s="2">
        <v>147063</v>
      </c>
      <c r="B1033" s="2" t="s">
        <v>47</v>
      </c>
      <c r="C1033" s="2" t="s">
        <v>37</v>
      </c>
      <c r="D1033" s="2" t="s">
        <v>41</v>
      </c>
      <c r="E1033" s="2" t="s">
        <v>33</v>
      </c>
      <c r="F1033" s="2" t="s">
        <v>34</v>
      </c>
      <c r="G1033" s="4">
        <v>43528.360868055555</v>
      </c>
      <c r="H1033" s="4">
        <v>43531.360868055555</v>
      </c>
      <c r="I1033" s="4">
        <v>43535.360868055555</v>
      </c>
      <c r="J1033" s="2">
        <v>38</v>
      </c>
      <c r="K1033" s="2">
        <v>114</v>
      </c>
      <c r="S1033" s="72"/>
      <c r="T1033" s="72"/>
      <c r="U1033" s="72"/>
      <c r="AE1033" s="4"/>
    </row>
    <row r="1034" spans="1:31" ht="14.25" customHeight="1">
      <c r="A1034" s="2">
        <v>113262</v>
      </c>
      <c r="B1034" s="2" t="s">
        <v>39</v>
      </c>
      <c r="C1034" s="2" t="s">
        <v>37</v>
      </c>
      <c r="D1034" s="2" t="s">
        <v>32</v>
      </c>
      <c r="E1034" s="2" t="s">
        <v>38</v>
      </c>
      <c r="F1034" s="2" t="s">
        <v>34</v>
      </c>
      <c r="G1034" s="4">
        <v>43528.364131944443</v>
      </c>
      <c r="H1034" s="4">
        <v>43531.364131944443</v>
      </c>
      <c r="I1034" s="4">
        <v>43532.364131944443</v>
      </c>
      <c r="J1034" s="2">
        <v>44</v>
      </c>
      <c r="K1034" s="2">
        <v>115</v>
      </c>
      <c r="S1034" s="72"/>
      <c r="T1034" s="72"/>
      <c r="U1034" s="72"/>
      <c r="AE1034" s="4"/>
    </row>
    <row r="1035" spans="1:31" ht="14.25" customHeight="1">
      <c r="A1035" s="2">
        <v>966853</v>
      </c>
      <c r="B1035" s="2" t="s">
        <v>30</v>
      </c>
      <c r="C1035" s="2" t="s">
        <v>37</v>
      </c>
      <c r="D1035" s="2" t="s">
        <v>41</v>
      </c>
      <c r="E1035" s="2" t="s">
        <v>33</v>
      </c>
      <c r="F1035" s="2" t="s">
        <v>34</v>
      </c>
      <c r="G1035" s="4">
        <v>43528.364791666667</v>
      </c>
      <c r="H1035" s="4">
        <v>43537.364791666667</v>
      </c>
      <c r="I1035" s="4">
        <v>43531.364791666667</v>
      </c>
      <c r="J1035" s="2">
        <v>30</v>
      </c>
      <c r="K1035" s="2">
        <v>110</v>
      </c>
      <c r="S1035" s="72"/>
      <c r="T1035" s="72"/>
      <c r="U1035" s="72"/>
      <c r="AE1035" s="4"/>
    </row>
    <row r="1036" spans="1:31" ht="14.25" customHeight="1">
      <c r="A1036" s="2">
        <v>665328</v>
      </c>
      <c r="B1036" s="2" t="s">
        <v>47</v>
      </c>
      <c r="C1036" s="2" t="s">
        <v>37</v>
      </c>
      <c r="D1036" s="2" t="s">
        <v>41</v>
      </c>
      <c r="E1036" s="2" t="s">
        <v>44</v>
      </c>
      <c r="F1036" s="2" t="s">
        <v>34</v>
      </c>
      <c r="G1036" s="4">
        <v>43528.377141203702</v>
      </c>
      <c r="H1036" s="4">
        <v>43534.377141203702</v>
      </c>
      <c r="I1036" s="4">
        <v>43535.377141203702</v>
      </c>
      <c r="J1036" s="2">
        <v>72</v>
      </c>
      <c r="K1036" s="2">
        <v>88</v>
      </c>
      <c r="S1036" s="72"/>
      <c r="T1036" s="72"/>
      <c r="U1036" s="72"/>
      <c r="AE1036" s="4"/>
    </row>
    <row r="1037" spans="1:31" ht="14.25" customHeight="1">
      <c r="A1037" s="2">
        <v>558755</v>
      </c>
      <c r="B1037" s="2" t="s">
        <v>39</v>
      </c>
      <c r="C1037" s="2" t="s">
        <v>37</v>
      </c>
      <c r="D1037" s="2" t="s">
        <v>41</v>
      </c>
      <c r="E1037" s="2" t="s">
        <v>33</v>
      </c>
      <c r="F1037" s="2" t="s">
        <v>34</v>
      </c>
      <c r="G1037" s="4">
        <v>43528.378333333334</v>
      </c>
      <c r="H1037" s="4">
        <v>43532.378333333334</v>
      </c>
      <c r="I1037" s="4">
        <v>43533.378333333334</v>
      </c>
      <c r="J1037" s="2">
        <v>48</v>
      </c>
      <c r="K1037" s="2">
        <v>115</v>
      </c>
      <c r="S1037" s="72"/>
      <c r="T1037" s="72"/>
      <c r="U1037" s="72"/>
      <c r="AE1037" s="4"/>
    </row>
    <row r="1038" spans="1:31" ht="14.25" customHeight="1">
      <c r="A1038" s="2">
        <v>117982</v>
      </c>
      <c r="B1038" s="2" t="s">
        <v>39</v>
      </c>
      <c r="C1038" s="2" t="s">
        <v>31</v>
      </c>
      <c r="D1038" s="2" t="s">
        <v>41</v>
      </c>
      <c r="E1038" s="2" t="s">
        <v>38</v>
      </c>
      <c r="F1038" s="2" t="s">
        <v>34</v>
      </c>
      <c r="G1038" s="4">
        <v>43528.379861111112</v>
      </c>
      <c r="H1038" s="4">
        <v>43531.379861111112</v>
      </c>
      <c r="I1038" s="4">
        <v>43535.379861111112</v>
      </c>
      <c r="J1038" s="2">
        <v>0</v>
      </c>
      <c r="K1038" s="2">
        <v>126</v>
      </c>
      <c r="S1038" s="72"/>
      <c r="T1038" s="72"/>
      <c r="U1038" s="72"/>
      <c r="AE1038" s="4"/>
    </row>
    <row r="1039" spans="1:31" ht="14.25" customHeight="1">
      <c r="A1039" s="2">
        <v>845768</v>
      </c>
      <c r="B1039" s="2" t="s">
        <v>36</v>
      </c>
      <c r="C1039" s="2" t="s">
        <v>40</v>
      </c>
      <c r="D1039" s="2" t="s">
        <v>41</v>
      </c>
      <c r="E1039" s="2" t="s">
        <v>44</v>
      </c>
      <c r="F1039" s="2" t="s">
        <v>34</v>
      </c>
      <c r="G1039" s="4">
        <v>43528.387789351851</v>
      </c>
      <c r="H1039" s="4">
        <v>43535.387789351851</v>
      </c>
      <c r="I1039" s="4">
        <v>43531.387789351851</v>
      </c>
      <c r="J1039" s="2">
        <v>49</v>
      </c>
      <c r="K1039" s="2">
        <v>106</v>
      </c>
      <c r="S1039" s="72"/>
      <c r="T1039" s="72"/>
      <c r="U1039" s="72"/>
      <c r="AE1039" s="4"/>
    </row>
    <row r="1040" spans="1:31" ht="14.25" customHeight="1">
      <c r="A1040" s="2">
        <v>815224</v>
      </c>
      <c r="B1040" s="2" t="s">
        <v>36</v>
      </c>
      <c r="C1040" s="2" t="s">
        <v>37</v>
      </c>
      <c r="D1040" s="2" t="s">
        <v>32</v>
      </c>
      <c r="E1040" s="2" t="s">
        <v>44</v>
      </c>
      <c r="F1040" s="2" t="s">
        <v>34</v>
      </c>
      <c r="G1040" s="4">
        <v>43528.38921296296</v>
      </c>
      <c r="H1040" s="4">
        <v>43530.38921296296</v>
      </c>
      <c r="I1040" s="4">
        <v>43531.38921296296</v>
      </c>
      <c r="J1040" s="2">
        <v>44</v>
      </c>
      <c r="K1040" s="2">
        <v>106</v>
      </c>
      <c r="S1040" s="72"/>
      <c r="T1040" s="72"/>
      <c r="U1040" s="72"/>
      <c r="AE1040" s="4"/>
    </row>
    <row r="1041" spans="1:31" ht="14.25" customHeight="1">
      <c r="A1041" s="2">
        <v>8076</v>
      </c>
      <c r="B1041" s="2" t="s">
        <v>48</v>
      </c>
      <c r="C1041" s="2" t="s">
        <v>43</v>
      </c>
      <c r="D1041" s="2" t="s">
        <v>32</v>
      </c>
      <c r="E1041" s="2" t="s">
        <v>44</v>
      </c>
      <c r="F1041" s="2" t="s">
        <v>34</v>
      </c>
      <c r="G1041" s="4">
        <v>43528.393263888887</v>
      </c>
      <c r="H1041" s="4">
        <v>43533.393263888887</v>
      </c>
      <c r="I1041" s="4">
        <v>43533.393263888887</v>
      </c>
      <c r="J1041" s="2">
        <v>0</v>
      </c>
      <c r="K1041" s="2">
        <v>123</v>
      </c>
      <c r="S1041" s="72"/>
      <c r="T1041" s="72"/>
      <c r="U1041" s="72"/>
      <c r="AE1041" s="4"/>
    </row>
    <row r="1042" spans="1:31" ht="14.25" customHeight="1">
      <c r="A1042" s="2">
        <v>647550</v>
      </c>
      <c r="B1042" s="2" t="s">
        <v>36</v>
      </c>
      <c r="C1042" s="2" t="s">
        <v>43</v>
      </c>
      <c r="D1042" s="2" t="s">
        <v>32</v>
      </c>
      <c r="E1042" s="2" t="s">
        <v>38</v>
      </c>
      <c r="F1042" s="2" t="s">
        <v>34</v>
      </c>
      <c r="G1042" s="4">
        <v>43528.396134259259</v>
      </c>
      <c r="H1042" s="4">
        <v>43532.396134259259</v>
      </c>
      <c r="I1042" s="4">
        <v>43532.396134259259</v>
      </c>
      <c r="J1042" s="2">
        <v>0</v>
      </c>
      <c r="K1042" s="2">
        <v>126</v>
      </c>
      <c r="S1042" s="72"/>
      <c r="T1042" s="72"/>
      <c r="U1042" s="72"/>
      <c r="AE1042" s="4"/>
    </row>
    <row r="1043" spans="1:31" ht="14.25" customHeight="1">
      <c r="A1043" s="2">
        <v>372074</v>
      </c>
      <c r="B1043" s="2" t="s">
        <v>30</v>
      </c>
      <c r="C1043" s="2" t="s">
        <v>31</v>
      </c>
      <c r="D1043" s="2" t="s">
        <v>41</v>
      </c>
      <c r="E1043" s="2" t="s">
        <v>38</v>
      </c>
      <c r="F1043" s="2" t="s">
        <v>34</v>
      </c>
      <c r="G1043" s="4">
        <v>43528.39775462963</v>
      </c>
      <c r="H1043" s="4">
        <v>43533.39775462963</v>
      </c>
      <c r="I1043" s="4">
        <v>43533.39775462963</v>
      </c>
      <c r="J1043" s="2">
        <v>0</v>
      </c>
      <c r="K1043" s="2">
        <v>129</v>
      </c>
      <c r="S1043" s="72"/>
      <c r="T1043" s="72"/>
      <c r="U1043" s="72"/>
      <c r="AE1043" s="4"/>
    </row>
    <row r="1044" spans="1:31" ht="14.25" customHeight="1">
      <c r="A1044" s="2">
        <v>617806</v>
      </c>
      <c r="B1044" s="2" t="s">
        <v>47</v>
      </c>
      <c r="C1044" s="2" t="s">
        <v>43</v>
      </c>
      <c r="D1044" s="2" t="s">
        <v>32</v>
      </c>
      <c r="E1044" s="2" t="s">
        <v>44</v>
      </c>
      <c r="F1044" s="2" t="s">
        <v>34</v>
      </c>
      <c r="G1044" s="4">
        <v>43528.397847222222</v>
      </c>
      <c r="H1044" s="4">
        <v>43528.397847222222</v>
      </c>
      <c r="I1044" s="4">
        <v>43531.397847222222</v>
      </c>
      <c r="J1044" s="2">
        <v>0</v>
      </c>
      <c r="K1044" s="2">
        <v>104</v>
      </c>
      <c r="S1044" s="72"/>
      <c r="T1044" s="72"/>
      <c r="U1044" s="72"/>
      <c r="AE1044" s="4"/>
    </row>
    <row r="1045" spans="1:31" ht="14.25" customHeight="1">
      <c r="A1045" s="2">
        <v>988385</v>
      </c>
      <c r="B1045" s="2" t="s">
        <v>39</v>
      </c>
      <c r="C1045" s="2" t="s">
        <v>31</v>
      </c>
      <c r="D1045" s="2" t="s">
        <v>41</v>
      </c>
      <c r="E1045" s="2" t="s">
        <v>44</v>
      </c>
      <c r="F1045" s="2" t="s">
        <v>34</v>
      </c>
      <c r="G1045" s="4">
        <v>43528.3984837963</v>
      </c>
      <c r="H1045" s="4">
        <v>43528.3984837963</v>
      </c>
      <c r="I1045" s="4">
        <v>43531.3984837963</v>
      </c>
      <c r="J1045" s="2">
        <v>0</v>
      </c>
      <c r="K1045" s="2">
        <v>104</v>
      </c>
      <c r="S1045" s="72"/>
      <c r="T1045" s="72"/>
      <c r="U1045" s="72"/>
      <c r="AE1045" s="4"/>
    </row>
    <row r="1046" spans="1:31" ht="14.25" customHeight="1">
      <c r="A1046" s="2">
        <v>272957</v>
      </c>
      <c r="B1046" s="2" t="s">
        <v>48</v>
      </c>
      <c r="C1046" s="2" t="s">
        <v>31</v>
      </c>
      <c r="D1046" s="2" t="s">
        <v>41</v>
      </c>
      <c r="E1046" s="2" t="s">
        <v>33</v>
      </c>
      <c r="F1046" s="2" t="s">
        <v>34</v>
      </c>
      <c r="G1046" s="4">
        <v>43528.415127314816</v>
      </c>
      <c r="H1046" s="4">
        <v>43530.415127314816</v>
      </c>
      <c r="I1046" s="4">
        <v>43535.415127314816</v>
      </c>
      <c r="J1046" s="2">
        <v>0</v>
      </c>
      <c r="K1046" s="2">
        <v>122</v>
      </c>
      <c r="S1046" s="72"/>
      <c r="T1046" s="72"/>
      <c r="U1046" s="72"/>
      <c r="AE1046" s="4"/>
    </row>
    <row r="1047" spans="1:31" ht="14.25" customHeight="1">
      <c r="A1047" s="2">
        <v>631059</v>
      </c>
      <c r="B1047" s="2" t="s">
        <v>36</v>
      </c>
      <c r="C1047" s="2" t="s">
        <v>37</v>
      </c>
      <c r="D1047" s="2" t="s">
        <v>32</v>
      </c>
      <c r="E1047" s="2" t="s">
        <v>33</v>
      </c>
      <c r="F1047" s="2" t="s">
        <v>34</v>
      </c>
      <c r="G1047" s="4">
        <v>43528.418171296296</v>
      </c>
      <c r="H1047" s="4">
        <v>43536.418171296296</v>
      </c>
      <c r="I1047" s="4">
        <v>43532.418171296296</v>
      </c>
      <c r="J1047" s="2">
        <v>40</v>
      </c>
      <c r="K1047" s="2">
        <v>112</v>
      </c>
      <c r="S1047" s="72"/>
      <c r="T1047" s="72"/>
      <c r="U1047" s="72"/>
      <c r="AE1047" s="4"/>
    </row>
    <row r="1048" spans="1:31" ht="14.25" customHeight="1">
      <c r="A1048" s="2">
        <v>520194</v>
      </c>
      <c r="B1048" s="2" t="s">
        <v>39</v>
      </c>
      <c r="C1048" s="2" t="s">
        <v>45</v>
      </c>
      <c r="D1048" s="2" t="s">
        <v>32</v>
      </c>
      <c r="E1048" s="2" t="s">
        <v>44</v>
      </c>
      <c r="F1048" s="2" t="s">
        <v>34</v>
      </c>
      <c r="G1048" s="4">
        <v>43528.418402777781</v>
      </c>
      <c r="H1048" s="4">
        <v>43537.418402777781</v>
      </c>
      <c r="I1048" s="4">
        <v>43534.418402777781</v>
      </c>
      <c r="J1048" s="2">
        <v>79</v>
      </c>
      <c r="K1048" s="2">
        <v>107</v>
      </c>
      <c r="S1048" s="72"/>
      <c r="T1048" s="72"/>
      <c r="U1048" s="72"/>
      <c r="AE1048" s="4"/>
    </row>
    <row r="1049" spans="1:31" ht="14.25" customHeight="1">
      <c r="A1049" s="2">
        <v>273929</v>
      </c>
      <c r="B1049" s="2" t="s">
        <v>47</v>
      </c>
      <c r="C1049" s="2" t="s">
        <v>40</v>
      </c>
      <c r="D1049" s="2" t="s">
        <v>41</v>
      </c>
      <c r="E1049" s="2" t="s">
        <v>33</v>
      </c>
      <c r="F1049" s="2" t="s">
        <v>34</v>
      </c>
      <c r="G1049" s="4">
        <v>43528.418425925927</v>
      </c>
      <c r="H1049" s="4">
        <v>43533.418425925927</v>
      </c>
      <c r="I1049" s="4">
        <v>43531.418425925927</v>
      </c>
      <c r="J1049" s="2">
        <v>36</v>
      </c>
      <c r="K1049" s="2">
        <v>113</v>
      </c>
      <c r="S1049" s="72"/>
      <c r="T1049" s="72"/>
      <c r="U1049" s="72"/>
      <c r="AE1049" s="4"/>
    </row>
    <row r="1050" spans="1:31" ht="14.25" customHeight="1">
      <c r="A1050" s="2">
        <v>54078</v>
      </c>
      <c r="B1050" s="2" t="s">
        <v>42</v>
      </c>
      <c r="C1050" s="2" t="s">
        <v>31</v>
      </c>
      <c r="D1050" s="2" t="s">
        <v>32</v>
      </c>
      <c r="E1050" s="2" t="s">
        <v>38</v>
      </c>
      <c r="F1050" s="2" t="s">
        <v>34</v>
      </c>
      <c r="G1050" s="4">
        <v>43528.420358796298</v>
      </c>
      <c r="H1050" s="4">
        <v>43532.420358796298</v>
      </c>
      <c r="I1050" s="4">
        <v>43535.420358796298</v>
      </c>
      <c r="J1050" s="2">
        <v>29</v>
      </c>
      <c r="K1050" s="2">
        <v>124</v>
      </c>
      <c r="S1050" s="72"/>
      <c r="T1050" s="72"/>
      <c r="U1050" s="72"/>
      <c r="AE1050" s="4"/>
    </row>
    <row r="1051" spans="1:31" ht="14.25" customHeight="1">
      <c r="A1051" s="2">
        <v>407466</v>
      </c>
      <c r="B1051" s="2" t="s">
        <v>39</v>
      </c>
      <c r="C1051" s="2" t="s">
        <v>45</v>
      </c>
      <c r="D1051" s="2" t="s">
        <v>32</v>
      </c>
      <c r="E1051" s="2" t="s">
        <v>38</v>
      </c>
      <c r="F1051" s="2" t="s">
        <v>34</v>
      </c>
      <c r="G1051" s="4">
        <v>43528.421168981484</v>
      </c>
      <c r="H1051" s="4">
        <v>43529.421168981484</v>
      </c>
      <c r="I1051" s="4">
        <v>43532.421168981484</v>
      </c>
      <c r="J1051" s="2">
        <v>48</v>
      </c>
      <c r="K1051" s="2">
        <v>124</v>
      </c>
      <c r="S1051" s="72"/>
      <c r="T1051" s="72"/>
      <c r="U1051" s="72"/>
      <c r="AE1051" s="4"/>
    </row>
    <row r="1052" spans="1:31" ht="14.25" customHeight="1">
      <c r="A1052" s="2">
        <v>330865</v>
      </c>
      <c r="B1052" s="2" t="s">
        <v>47</v>
      </c>
      <c r="C1052" s="2" t="s">
        <v>40</v>
      </c>
      <c r="D1052" s="2" t="s">
        <v>41</v>
      </c>
      <c r="E1052" s="2" t="s">
        <v>33</v>
      </c>
      <c r="F1052" s="2" t="s">
        <v>34</v>
      </c>
      <c r="G1052" s="4">
        <v>43528.422696759262</v>
      </c>
      <c r="H1052" s="4">
        <v>43530.422696759262</v>
      </c>
      <c r="I1052" s="4">
        <v>43535.422696759262</v>
      </c>
      <c r="J1052" s="2">
        <v>37</v>
      </c>
      <c r="K1052" s="2">
        <v>114</v>
      </c>
      <c r="S1052" s="72"/>
      <c r="T1052" s="72"/>
      <c r="U1052" s="72"/>
      <c r="AE1052" s="4"/>
    </row>
    <row r="1053" spans="1:31" ht="14.25" customHeight="1">
      <c r="A1053" s="2">
        <v>342976</v>
      </c>
      <c r="B1053" s="2" t="s">
        <v>30</v>
      </c>
      <c r="C1053" s="2" t="s">
        <v>37</v>
      </c>
      <c r="D1053" s="2" t="s">
        <v>32</v>
      </c>
      <c r="E1053" s="2" t="s">
        <v>44</v>
      </c>
      <c r="F1053" s="2" t="s">
        <v>34</v>
      </c>
      <c r="G1053" s="4">
        <v>43528.424675925926</v>
      </c>
      <c r="H1053" s="4">
        <v>43530.424675925926</v>
      </c>
      <c r="I1053" s="4">
        <v>43534.424675925926</v>
      </c>
      <c r="J1053" s="2">
        <v>57</v>
      </c>
      <c r="K1053" s="2">
        <v>94</v>
      </c>
      <c r="S1053" s="72"/>
      <c r="T1053" s="72"/>
      <c r="U1053" s="72"/>
      <c r="AE1053" s="4"/>
    </row>
    <row r="1054" spans="1:31" ht="14.25" customHeight="1">
      <c r="A1054" s="2">
        <v>676812</v>
      </c>
      <c r="B1054" s="2" t="s">
        <v>39</v>
      </c>
      <c r="C1054" s="2" t="s">
        <v>40</v>
      </c>
      <c r="D1054" s="2" t="s">
        <v>41</v>
      </c>
      <c r="E1054" s="2" t="s">
        <v>44</v>
      </c>
      <c r="F1054" s="2" t="s">
        <v>34</v>
      </c>
      <c r="G1054" s="4">
        <v>43528.426018518519</v>
      </c>
      <c r="H1054" s="4">
        <v>43536.426018518519</v>
      </c>
      <c r="I1054" s="4">
        <v>43531.426018518519</v>
      </c>
      <c r="J1054" s="2">
        <v>62</v>
      </c>
      <c r="K1054" s="2">
        <v>86</v>
      </c>
      <c r="S1054" s="72"/>
      <c r="T1054" s="72"/>
      <c r="U1054" s="72"/>
      <c r="AE1054" s="4"/>
    </row>
    <row r="1055" spans="1:31" ht="14.25" customHeight="1">
      <c r="A1055" s="2">
        <v>199382</v>
      </c>
      <c r="B1055" s="2" t="s">
        <v>36</v>
      </c>
      <c r="C1055" s="2" t="s">
        <v>31</v>
      </c>
      <c r="D1055" s="2" t="s">
        <v>41</v>
      </c>
      <c r="E1055" s="2" t="s">
        <v>38</v>
      </c>
      <c r="F1055" s="2" t="s">
        <v>34</v>
      </c>
      <c r="G1055" s="4">
        <v>43528.432719907411</v>
      </c>
      <c r="H1055" s="4">
        <v>43529.432719907411</v>
      </c>
      <c r="I1055" s="4">
        <v>43532.432719907411</v>
      </c>
      <c r="J1055" s="2">
        <v>0</v>
      </c>
      <c r="K1055" s="2">
        <v>129</v>
      </c>
      <c r="S1055" s="72"/>
      <c r="T1055" s="72"/>
      <c r="U1055" s="72"/>
      <c r="AE1055" s="4"/>
    </row>
    <row r="1056" spans="1:31" ht="14.25" customHeight="1">
      <c r="A1056" s="2">
        <v>712046</v>
      </c>
      <c r="B1056" s="2" t="s">
        <v>36</v>
      </c>
      <c r="C1056" s="2" t="s">
        <v>45</v>
      </c>
      <c r="D1056" s="2" t="s">
        <v>41</v>
      </c>
      <c r="E1056" s="2" t="s">
        <v>44</v>
      </c>
      <c r="F1056" s="2" t="s">
        <v>34</v>
      </c>
      <c r="G1056" s="4">
        <v>43528.435115740744</v>
      </c>
      <c r="H1056" s="4">
        <v>43537.435115740744</v>
      </c>
      <c r="I1056" s="4">
        <v>43533.435115740744</v>
      </c>
      <c r="J1056" s="2">
        <v>86</v>
      </c>
      <c r="K1056" s="2">
        <v>101</v>
      </c>
      <c r="S1056" s="72"/>
      <c r="T1056" s="72"/>
      <c r="U1056" s="72"/>
      <c r="AE1056" s="4"/>
    </row>
    <row r="1057" spans="1:31" ht="14.25" customHeight="1">
      <c r="A1057" s="2">
        <v>753083</v>
      </c>
      <c r="B1057" s="2" t="s">
        <v>36</v>
      </c>
      <c r="C1057" s="2" t="s">
        <v>37</v>
      </c>
      <c r="D1057" s="2" t="s">
        <v>32</v>
      </c>
      <c r="E1057" s="2" t="s">
        <v>33</v>
      </c>
      <c r="F1057" s="2" t="s">
        <v>34</v>
      </c>
      <c r="G1057" s="4">
        <v>43528.443981481483</v>
      </c>
      <c r="H1057" s="4">
        <v>43536.443981481483</v>
      </c>
      <c r="I1057" s="4">
        <v>43531.443981481483</v>
      </c>
      <c r="J1057" s="2">
        <v>30</v>
      </c>
      <c r="K1057" s="2">
        <v>111</v>
      </c>
      <c r="S1057" s="72"/>
      <c r="T1057" s="72"/>
      <c r="U1057" s="72"/>
      <c r="AE1057" s="4"/>
    </row>
    <row r="1058" spans="1:31" ht="14.25" customHeight="1">
      <c r="A1058" s="2">
        <v>63529</v>
      </c>
      <c r="B1058" s="2" t="s">
        <v>36</v>
      </c>
      <c r="C1058" s="2" t="s">
        <v>37</v>
      </c>
      <c r="D1058" s="2" t="s">
        <v>41</v>
      </c>
      <c r="E1058" s="2" t="s">
        <v>33</v>
      </c>
      <c r="F1058" s="2" t="s">
        <v>34</v>
      </c>
      <c r="G1058" s="4">
        <v>43528.445729166669</v>
      </c>
      <c r="H1058" s="4">
        <v>43535.445729166669</v>
      </c>
      <c r="I1058" s="4">
        <v>43531.445729166669</v>
      </c>
      <c r="J1058" s="2">
        <v>48</v>
      </c>
      <c r="K1058" s="2">
        <v>108</v>
      </c>
      <c r="S1058" s="72"/>
      <c r="T1058" s="72"/>
      <c r="U1058" s="72"/>
      <c r="AE1058" s="4"/>
    </row>
    <row r="1059" spans="1:31" ht="14.25" customHeight="1">
      <c r="A1059" s="2">
        <v>514063</v>
      </c>
      <c r="B1059" s="2" t="s">
        <v>39</v>
      </c>
      <c r="C1059" s="2" t="s">
        <v>37</v>
      </c>
      <c r="D1059" s="2" t="s">
        <v>41</v>
      </c>
      <c r="E1059" s="2" t="s">
        <v>33</v>
      </c>
      <c r="F1059" s="2" t="s">
        <v>34</v>
      </c>
      <c r="G1059" s="4">
        <v>43528.448564814818</v>
      </c>
      <c r="H1059" s="4">
        <v>43537.448564814818</v>
      </c>
      <c r="I1059" s="4">
        <v>43531.448564814818</v>
      </c>
      <c r="J1059" s="2">
        <v>30</v>
      </c>
      <c r="K1059" s="2">
        <v>110</v>
      </c>
      <c r="S1059" s="72"/>
      <c r="T1059" s="72"/>
      <c r="U1059" s="72"/>
      <c r="AE1059" s="4"/>
    </row>
    <row r="1060" spans="1:31" ht="14.25" customHeight="1">
      <c r="A1060" s="2">
        <v>766349</v>
      </c>
      <c r="B1060" s="2" t="s">
        <v>36</v>
      </c>
      <c r="C1060" s="2" t="s">
        <v>31</v>
      </c>
      <c r="D1060" s="2" t="s">
        <v>41</v>
      </c>
      <c r="E1060" s="2" t="s">
        <v>33</v>
      </c>
      <c r="F1060" s="2" t="s">
        <v>34</v>
      </c>
      <c r="G1060" s="4">
        <v>43528.449479166666</v>
      </c>
      <c r="H1060" s="4">
        <v>43532.449479166666</v>
      </c>
      <c r="I1060" s="4">
        <v>43534.449479166666</v>
      </c>
      <c r="J1060" s="2">
        <v>0</v>
      </c>
      <c r="K1060" s="2">
        <v>126</v>
      </c>
      <c r="S1060" s="72"/>
      <c r="T1060" s="72"/>
      <c r="U1060" s="72"/>
      <c r="AE1060" s="4"/>
    </row>
    <row r="1061" spans="1:31" ht="14.25" customHeight="1">
      <c r="A1061" s="2">
        <v>734639</v>
      </c>
      <c r="B1061" s="2" t="s">
        <v>48</v>
      </c>
      <c r="C1061" s="2" t="s">
        <v>40</v>
      </c>
      <c r="D1061" s="2" t="s">
        <v>32</v>
      </c>
      <c r="E1061" s="2" t="s">
        <v>33</v>
      </c>
      <c r="F1061" s="2" t="s">
        <v>34</v>
      </c>
      <c r="G1061" s="4">
        <v>43528.457071759258</v>
      </c>
      <c r="H1061" s="4">
        <v>43529.457071759258</v>
      </c>
      <c r="I1061" s="4">
        <v>43534.457071759258</v>
      </c>
      <c r="J1061" s="2">
        <v>29</v>
      </c>
      <c r="K1061" s="2">
        <v>107</v>
      </c>
      <c r="S1061" s="72"/>
      <c r="T1061" s="72"/>
      <c r="U1061" s="72"/>
      <c r="AE1061" s="4"/>
    </row>
    <row r="1062" spans="1:31" ht="14.25" customHeight="1">
      <c r="A1062" s="2">
        <v>490038</v>
      </c>
      <c r="B1062" s="2" t="s">
        <v>42</v>
      </c>
      <c r="C1062" s="2" t="s">
        <v>45</v>
      </c>
      <c r="D1062" s="2" t="s">
        <v>32</v>
      </c>
      <c r="E1062" s="2" t="s">
        <v>38</v>
      </c>
      <c r="F1062" s="2" t="s">
        <v>34</v>
      </c>
      <c r="G1062" s="4">
        <v>43528.459872685184</v>
      </c>
      <c r="H1062" s="4">
        <v>43534.459872685184</v>
      </c>
      <c r="I1062" s="4">
        <v>43533.459872685184</v>
      </c>
      <c r="J1062" s="2" t="s">
        <v>51</v>
      </c>
      <c r="K1062" s="2">
        <v>128</v>
      </c>
      <c r="S1062" s="72"/>
      <c r="T1062" s="72"/>
      <c r="U1062" s="72"/>
      <c r="AE1062" s="4"/>
    </row>
    <row r="1063" spans="1:31" ht="14.25" customHeight="1">
      <c r="A1063" s="2">
        <v>243184</v>
      </c>
      <c r="B1063" s="2" t="s">
        <v>36</v>
      </c>
      <c r="C1063" s="2" t="s">
        <v>43</v>
      </c>
      <c r="D1063" s="2" t="s">
        <v>41</v>
      </c>
      <c r="E1063" s="2" t="s">
        <v>44</v>
      </c>
      <c r="F1063" s="2" t="s">
        <v>34</v>
      </c>
      <c r="G1063" s="4">
        <v>43528.460648148146</v>
      </c>
      <c r="H1063" s="4">
        <v>43532.460648148146</v>
      </c>
      <c r="I1063" s="4">
        <v>43531.460648148146</v>
      </c>
      <c r="J1063" s="2">
        <v>36</v>
      </c>
      <c r="K1063" s="2">
        <v>123</v>
      </c>
      <c r="S1063" s="72"/>
      <c r="T1063" s="72"/>
      <c r="U1063" s="72"/>
      <c r="AE1063" s="4"/>
    </row>
    <row r="1064" spans="1:31" ht="14.25" customHeight="1">
      <c r="A1064" s="2">
        <v>105071</v>
      </c>
      <c r="B1064" s="2" t="s">
        <v>39</v>
      </c>
      <c r="C1064" s="2" t="s">
        <v>43</v>
      </c>
      <c r="D1064" s="2" t="s">
        <v>41</v>
      </c>
      <c r="E1064" s="2" t="s">
        <v>33</v>
      </c>
      <c r="F1064" s="2" t="s">
        <v>34</v>
      </c>
      <c r="G1064" s="4">
        <v>43528.475138888891</v>
      </c>
      <c r="H1064" s="4">
        <v>43533.475138888891</v>
      </c>
      <c r="I1064" s="4">
        <v>43534.475138888891</v>
      </c>
      <c r="J1064" s="2">
        <v>48</v>
      </c>
      <c r="K1064" s="2">
        <v>121</v>
      </c>
      <c r="S1064" s="72"/>
      <c r="T1064" s="72"/>
      <c r="U1064" s="72"/>
      <c r="AE1064" s="4"/>
    </row>
    <row r="1065" spans="1:31" ht="14.25" customHeight="1">
      <c r="A1065" s="2">
        <v>81876</v>
      </c>
      <c r="B1065" s="2" t="s">
        <v>30</v>
      </c>
      <c r="C1065" s="2" t="s">
        <v>31</v>
      </c>
      <c r="D1065" s="2" t="s">
        <v>41</v>
      </c>
      <c r="E1065" s="2" t="s">
        <v>44</v>
      </c>
      <c r="F1065" s="2" t="s">
        <v>34</v>
      </c>
      <c r="G1065" s="4">
        <v>43528.491377314815</v>
      </c>
      <c r="H1065" s="4">
        <v>43528.491377314815</v>
      </c>
      <c r="I1065" s="4">
        <v>43533.491377314815</v>
      </c>
      <c r="J1065" s="2">
        <v>0</v>
      </c>
      <c r="K1065" s="2">
        <v>123</v>
      </c>
      <c r="S1065" s="72"/>
      <c r="T1065" s="72"/>
      <c r="U1065" s="72"/>
      <c r="AE1065" s="4"/>
    </row>
    <row r="1066" spans="1:31" ht="14.25" customHeight="1">
      <c r="A1066" s="2">
        <v>348873</v>
      </c>
      <c r="B1066" s="2" t="s">
        <v>39</v>
      </c>
      <c r="C1066" s="2" t="s">
        <v>40</v>
      </c>
      <c r="D1066" s="2" t="s">
        <v>41</v>
      </c>
      <c r="E1066" s="2" t="s">
        <v>44</v>
      </c>
      <c r="F1066" s="2" t="s">
        <v>34</v>
      </c>
      <c r="G1066" s="4">
        <v>43528.492013888892</v>
      </c>
      <c r="H1066" s="4">
        <v>43532.492013888892</v>
      </c>
      <c r="I1066" s="4">
        <v>43531.492013888892</v>
      </c>
      <c r="J1066" s="2">
        <v>78</v>
      </c>
      <c r="K1066" s="2">
        <v>90</v>
      </c>
      <c r="S1066" s="72"/>
      <c r="T1066" s="72"/>
      <c r="U1066" s="72"/>
      <c r="AE1066" s="4"/>
    </row>
    <row r="1067" spans="1:31" ht="14.25" customHeight="1">
      <c r="A1067" s="2">
        <v>979497</v>
      </c>
      <c r="B1067" s="2" t="s">
        <v>36</v>
      </c>
      <c r="C1067" s="2" t="s">
        <v>31</v>
      </c>
      <c r="D1067" s="2" t="s">
        <v>41</v>
      </c>
      <c r="E1067" s="2" t="s">
        <v>44</v>
      </c>
      <c r="F1067" s="2" t="s">
        <v>34</v>
      </c>
      <c r="G1067" s="4">
        <v>43528.495057870372</v>
      </c>
      <c r="H1067" s="4">
        <v>43528.495057870372</v>
      </c>
      <c r="I1067" s="4">
        <v>43535.495057870372</v>
      </c>
      <c r="J1067" s="2">
        <v>0</v>
      </c>
      <c r="K1067" s="2">
        <v>105</v>
      </c>
      <c r="S1067" s="72"/>
      <c r="T1067" s="72"/>
      <c r="U1067" s="72"/>
      <c r="AE1067" s="4"/>
    </row>
    <row r="1068" spans="1:31" ht="14.25" customHeight="1">
      <c r="A1068" s="2">
        <v>174485</v>
      </c>
      <c r="B1068" s="2" t="s">
        <v>39</v>
      </c>
      <c r="C1068" s="2" t="s">
        <v>43</v>
      </c>
      <c r="D1068" s="2" t="s">
        <v>41</v>
      </c>
      <c r="E1068" s="2" t="s">
        <v>33</v>
      </c>
      <c r="F1068" s="2" t="s">
        <v>34</v>
      </c>
      <c r="G1068" s="4">
        <v>43528.501018518517</v>
      </c>
      <c r="H1068" s="4">
        <v>43534.501018518517</v>
      </c>
      <c r="I1068" s="4">
        <v>43534.501018518517</v>
      </c>
      <c r="J1068" s="2">
        <v>41</v>
      </c>
      <c r="K1068" s="2">
        <v>124</v>
      </c>
      <c r="S1068" s="72"/>
      <c r="T1068" s="72"/>
      <c r="U1068" s="72"/>
      <c r="AE1068" s="4"/>
    </row>
    <row r="1069" spans="1:31" ht="14.25" customHeight="1">
      <c r="A1069" s="2">
        <v>919851</v>
      </c>
      <c r="B1069" s="2" t="s">
        <v>39</v>
      </c>
      <c r="C1069" s="2" t="s">
        <v>45</v>
      </c>
      <c r="D1069" s="2" t="s">
        <v>41</v>
      </c>
      <c r="E1069" s="2" t="s">
        <v>44</v>
      </c>
      <c r="F1069" s="2" t="s">
        <v>34</v>
      </c>
      <c r="G1069" s="4">
        <v>43528.506307870368</v>
      </c>
      <c r="H1069" s="4">
        <v>43536.506307870368</v>
      </c>
      <c r="I1069" s="4">
        <v>43532.506307870368</v>
      </c>
      <c r="J1069" s="2">
        <v>77</v>
      </c>
      <c r="K1069" s="2">
        <v>106</v>
      </c>
      <c r="S1069" s="72"/>
      <c r="T1069" s="72"/>
      <c r="U1069" s="72"/>
      <c r="AE1069" s="4"/>
    </row>
    <row r="1070" spans="1:31" ht="14.25" customHeight="1">
      <c r="A1070" s="2">
        <v>5026</v>
      </c>
      <c r="B1070" s="2" t="s">
        <v>42</v>
      </c>
      <c r="C1070" s="2" t="s">
        <v>45</v>
      </c>
      <c r="D1070" s="2" t="s">
        <v>41</v>
      </c>
      <c r="E1070" s="2" t="s">
        <v>44</v>
      </c>
      <c r="F1070" s="2" t="s">
        <v>34</v>
      </c>
      <c r="G1070" s="4">
        <v>43528.510775462964</v>
      </c>
      <c r="H1070" s="4">
        <v>43534.510775462964</v>
      </c>
      <c r="I1070" s="4">
        <v>43531.510775462964</v>
      </c>
      <c r="J1070" s="2">
        <v>78</v>
      </c>
      <c r="K1070" s="2">
        <v>109</v>
      </c>
      <c r="S1070" s="72"/>
      <c r="T1070" s="72"/>
      <c r="U1070" s="72"/>
      <c r="AE1070" s="4"/>
    </row>
    <row r="1071" spans="1:31" ht="14.25" customHeight="1">
      <c r="A1071" s="2">
        <v>623666</v>
      </c>
      <c r="B1071" s="2" t="s">
        <v>39</v>
      </c>
      <c r="C1071" s="2" t="s">
        <v>31</v>
      </c>
      <c r="D1071" s="2" t="s">
        <v>41</v>
      </c>
      <c r="E1071" s="2" t="s">
        <v>38</v>
      </c>
      <c r="F1071" s="2" t="s">
        <v>34</v>
      </c>
      <c r="G1071" s="4">
        <v>43528.514016203706</v>
      </c>
      <c r="H1071" s="4">
        <v>43535.514016203706</v>
      </c>
      <c r="I1071" s="4">
        <v>43531.514016203706</v>
      </c>
      <c r="J1071" s="2">
        <v>0</v>
      </c>
      <c r="K1071" s="2">
        <v>122</v>
      </c>
      <c r="S1071" s="72"/>
      <c r="T1071" s="72"/>
      <c r="U1071" s="72"/>
      <c r="AE1071" s="4"/>
    </row>
    <row r="1072" spans="1:31" ht="14.25" customHeight="1">
      <c r="A1072" s="2">
        <v>553036</v>
      </c>
      <c r="B1072" s="2" t="s">
        <v>42</v>
      </c>
      <c r="C1072" s="2" t="s">
        <v>37</v>
      </c>
      <c r="D1072" s="2" t="s">
        <v>41</v>
      </c>
      <c r="E1072" s="2" t="s">
        <v>44</v>
      </c>
      <c r="F1072" s="2" t="s">
        <v>34</v>
      </c>
      <c r="G1072" s="4">
        <v>43528.516446759262</v>
      </c>
      <c r="H1072" s="4">
        <v>43529.516446759262</v>
      </c>
      <c r="I1072" s="4">
        <v>43533.516446759262</v>
      </c>
      <c r="J1072" s="2">
        <v>62</v>
      </c>
      <c r="K1072" s="2">
        <v>95</v>
      </c>
      <c r="S1072" s="72"/>
      <c r="T1072" s="72"/>
      <c r="U1072" s="72"/>
      <c r="AE1072" s="4"/>
    </row>
    <row r="1073" spans="1:31" ht="14.25" customHeight="1">
      <c r="A1073" s="2">
        <v>961764</v>
      </c>
      <c r="B1073" s="2" t="s">
        <v>39</v>
      </c>
      <c r="C1073" s="2" t="s">
        <v>31</v>
      </c>
      <c r="D1073" s="2" t="s">
        <v>41</v>
      </c>
      <c r="E1073" s="2" t="s">
        <v>44</v>
      </c>
      <c r="F1073" s="2" t="s">
        <v>34</v>
      </c>
      <c r="G1073" s="4">
        <v>43528.517893518518</v>
      </c>
      <c r="H1073" s="4">
        <v>43531.517893518518</v>
      </c>
      <c r="I1073" s="4">
        <v>43533.517893518518</v>
      </c>
      <c r="J1073" s="2">
        <v>0</v>
      </c>
      <c r="K1073" s="2">
        <v>127</v>
      </c>
      <c r="S1073" s="72"/>
      <c r="T1073" s="72"/>
      <c r="U1073" s="72"/>
      <c r="AE1073" s="4"/>
    </row>
    <row r="1074" spans="1:31" ht="14.25" customHeight="1">
      <c r="A1074" s="2">
        <v>923214</v>
      </c>
      <c r="B1074" s="2" t="s">
        <v>30</v>
      </c>
      <c r="C1074" s="2" t="s">
        <v>37</v>
      </c>
      <c r="D1074" s="2" t="s">
        <v>41</v>
      </c>
      <c r="E1074" s="2" t="s">
        <v>44</v>
      </c>
      <c r="F1074" s="2" t="s">
        <v>34</v>
      </c>
      <c r="G1074" s="4">
        <v>43528.518263888887</v>
      </c>
      <c r="H1074" s="4">
        <v>43529.518263888887</v>
      </c>
      <c r="I1074" s="4">
        <v>43531.518263888887</v>
      </c>
      <c r="J1074" s="2">
        <v>62</v>
      </c>
      <c r="K1074" s="2">
        <v>91</v>
      </c>
      <c r="S1074" s="72"/>
      <c r="T1074" s="72"/>
      <c r="U1074" s="72"/>
      <c r="AE1074" s="4"/>
    </row>
    <row r="1075" spans="1:31" ht="14.25" customHeight="1">
      <c r="A1075" s="2">
        <v>903879</v>
      </c>
      <c r="B1075" s="2" t="s">
        <v>47</v>
      </c>
      <c r="C1075" s="2" t="s">
        <v>31</v>
      </c>
      <c r="D1075" s="2" t="s">
        <v>32</v>
      </c>
      <c r="E1075" s="2" t="s">
        <v>33</v>
      </c>
      <c r="F1075" s="2" t="s">
        <v>34</v>
      </c>
      <c r="G1075" s="4">
        <v>43528.519791666666</v>
      </c>
      <c r="H1075" s="4">
        <v>43536.519791666666</v>
      </c>
      <c r="I1075" s="4">
        <v>43534.519791666666</v>
      </c>
      <c r="J1075" s="2">
        <v>45</v>
      </c>
      <c r="K1075" s="2">
        <v>124</v>
      </c>
      <c r="S1075" s="72"/>
      <c r="T1075" s="72"/>
      <c r="U1075" s="72"/>
      <c r="AE1075" s="4"/>
    </row>
    <row r="1076" spans="1:31" ht="14.25" customHeight="1">
      <c r="A1076" s="2">
        <v>218357</v>
      </c>
      <c r="B1076" s="2" t="s">
        <v>39</v>
      </c>
      <c r="C1076" s="2" t="s">
        <v>40</v>
      </c>
      <c r="D1076" s="2" t="s">
        <v>41</v>
      </c>
      <c r="E1076" s="2" t="s">
        <v>33</v>
      </c>
      <c r="F1076" s="2" t="s">
        <v>34</v>
      </c>
      <c r="G1076" s="4">
        <v>43528.534120370372</v>
      </c>
      <c r="H1076" s="4">
        <v>43535.534120370372</v>
      </c>
      <c r="I1076" s="4">
        <v>43534.534120370372</v>
      </c>
      <c r="J1076" s="2">
        <v>48</v>
      </c>
      <c r="K1076" s="2">
        <v>113</v>
      </c>
      <c r="S1076" s="72"/>
      <c r="T1076" s="72"/>
      <c r="U1076" s="72"/>
      <c r="AE1076" s="4"/>
    </row>
    <row r="1077" spans="1:31" ht="14.25" customHeight="1">
      <c r="A1077" s="2">
        <v>117498</v>
      </c>
      <c r="B1077" s="2" t="s">
        <v>39</v>
      </c>
      <c r="C1077" s="2" t="s">
        <v>37</v>
      </c>
      <c r="D1077" s="2" t="s">
        <v>32</v>
      </c>
      <c r="E1077" s="2" t="s">
        <v>38</v>
      </c>
      <c r="F1077" s="2" t="s">
        <v>34</v>
      </c>
      <c r="G1077" s="4">
        <v>43528.541203703702</v>
      </c>
      <c r="H1077" s="4">
        <v>43537.541203703702</v>
      </c>
      <c r="I1077" s="4">
        <v>43533.541203703702</v>
      </c>
      <c r="J1077" s="2">
        <v>35</v>
      </c>
      <c r="K1077" s="2">
        <v>110</v>
      </c>
      <c r="S1077" s="72"/>
      <c r="T1077" s="72"/>
      <c r="U1077" s="72"/>
      <c r="AE1077" s="4"/>
    </row>
    <row r="1078" spans="1:31" ht="14.25" customHeight="1">
      <c r="A1078" s="2">
        <v>441659</v>
      </c>
      <c r="B1078" s="2" t="s">
        <v>46</v>
      </c>
      <c r="C1078" s="2" t="s">
        <v>31</v>
      </c>
      <c r="D1078" s="2" t="s">
        <v>41</v>
      </c>
      <c r="E1078" s="2" t="s">
        <v>44</v>
      </c>
      <c r="F1078" s="2" t="s">
        <v>34</v>
      </c>
      <c r="G1078" s="4">
        <v>43528.542349537034</v>
      </c>
      <c r="H1078" s="4">
        <v>43529.542349537034</v>
      </c>
      <c r="I1078" s="4">
        <v>43533.542349537034</v>
      </c>
      <c r="J1078" s="2">
        <v>0</v>
      </c>
      <c r="K1078" s="2">
        <v>104</v>
      </c>
      <c r="S1078" s="72"/>
      <c r="T1078" s="72"/>
      <c r="U1078" s="72"/>
      <c r="AE1078" s="4"/>
    </row>
    <row r="1079" spans="1:31" ht="14.25" customHeight="1">
      <c r="A1079" s="2">
        <v>206522</v>
      </c>
      <c r="B1079" s="2" t="s">
        <v>42</v>
      </c>
      <c r="C1079" s="2" t="s">
        <v>43</v>
      </c>
      <c r="D1079" s="2" t="s">
        <v>41</v>
      </c>
      <c r="E1079" s="2" t="s">
        <v>44</v>
      </c>
      <c r="F1079" s="2" t="s">
        <v>34</v>
      </c>
      <c r="G1079" s="4">
        <v>43528.546180555553</v>
      </c>
      <c r="H1079" s="4">
        <v>43531.546180555553</v>
      </c>
      <c r="I1079" s="4">
        <v>43535.546180555553</v>
      </c>
      <c r="J1079" s="2">
        <v>58</v>
      </c>
      <c r="K1079" s="2">
        <v>107</v>
      </c>
      <c r="S1079" s="72"/>
      <c r="T1079" s="72"/>
      <c r="U1079" s="72"/>
      <c r="AE1079" s="4"/>
    </row>
    <row r="1080" spans="1:31" ht="14.25" customHeight="1">
      <c r="A1080" s="2">
        <v>106431</v>
      </c>
      <c r="B1080" s="2" t="s">
        <v>36</v>
      </c>
      <c r="C1080" s="2" t="s">
        <v>43</v>
      </c>
      <c r="D1080" s="2" t="s">
        <v>32</v>
      </c>
      <c r="E1080" s="2" t="s">
        <v>33</v>
      </c>
      <c r="F1080" s="2" t="s">
        <v>34</v>
      </c>
      <c r="G1080" s="4">
        <v>43528.546979166669</v>
      </c>
      <c r="H1080" s="4">
        <v>43534.546979166669</v>
      </c>
      <c r="I1080" s="4">
        <v>43531.546979166669</v>
      </c>
      <c r="J1080" s="2">
        <v>0</v>
      </c>
      <c r="K1080" s="2">
        <v>127</v>
      </c>
      <c r="S1080" s="72"/>
      <c r="T1080" s="72"/>
      <c r="U1080" s="72"/>
      <c r="AE1080" s="4"/>
    </row>
    <row r="1081" spans="1:31" ht="14.25" customHeight="1">
      <c r="A1081" s="2">
        <v>460214</v>
      </c>
      <c r="B1081" s="2" t="s">
        <v>47</v>
      </c>
      <c r="C1081" s="2" t="s">
        <v>31</v>
      </c>
      <c r="D1081" s="2" t="s">
        <v>41</v>
      </c>
      <c r="E1081" s="2" t="s">
        <v>38</v>
      </c>
      <c r="F1081" s="2" t="s">
        <v>34</v>
      </c>
      <c r="G1081" s="4">
        <v>43528.551018518519</v>
      </c>
      <c r="H1081" s="4">
        <v>43532.551018518519</v>
      </c>
      <c r="I1081" s="4">
        <v>43532.551018518519</v>
      </c>
      <c r="J1081" s="2">
        <v>0</v>
      </c>
      <c r="K1081" s="2">
        <v>125</v>
      </c>
      <c r="S1081" s="72"/>
      <c r="T1081" s="72"/>
      <c r="U1081" s="72"/>
      <c r="AE1081" s="4"/>
    </row>
    <row r="1082" spans="1:31" ht="14.25" customHeight="1">
      <c r="A1082" s="2">
        <v>677502</v>
      </c>
      <c r="B1082" s="2" t="s">
        <v>42</v>
      </c>
      <c r="C1082" s="2" t="s">
        <v>31</v>
      </c>
      <c r="D1082" s="2" t="s">
        <v>32</v>
      </c>
      <c r="E1082" s="2" t="s">
        <v>38</v>
      </c>
      <c r="F1082" s="2" t="s">
        <v>34</v>
      </c>
      <c r="G1082" s="4">
        <v>43528.553379629629</v>
      </c>
      <c r="H1082" s="4">
        <v>43536.553379629629</v>
      </c>
      <c r="I1082" s="4">
        <v>43533.553379629629</v>
      </c>
      <c r="J1082" s="2">
        <v>41</v>
      </c>
      <c r="K1082" s="2">
        <v>126</v>
      </c>
      <c r="S1082" s="72"/>
      <c r="T1082" s="72"/>
      <c r="U1082" s="72"/>
      <c r="AE1082" s="4"/>
    </row>
    <row r="1083" spans="1:31" ht="14.25" customHeight="1">
      <c r="A1083" s="2">
        <v>134157</v>
      </c>
      <c r="B1083" s="2" t="s">
        <v>39</v>
      </c>
      <c r="C1083" s="2" t="s">
        <v>40</v>
      </c>
      <c r="D1083" s="2" t="s">
        <v>41</v>
      </c>
      <c r="E1083" s="2" t="s">
        <v>44</v>
      </c>
      <c r="F1083" s="2" t="s">
        <v>34</v>
      </c>
      <c r="G1083" s="4">
        <v>43528.560289351852</v>
      </c>
      <c r="H1083" s="4">
        <v>43537.560289351852</v>
      </c>
      <c r="I1083" s="4">
        <v>43531.560289351852</v>
      </c>
      <c r="J1083" s="2">
        <v>88</v>
      </c>
      <c r="K1083" s="2">
        <v>93</v>
      </c>
      <c r="S1083" s="72"/>
      <c r="T1083" s="72"/>
      <c r="U1083" s="72"/>
      <c r="AE1083" s="4"/>
    </row>
    <row r="1084" spans="1:31" ht="14.25" customHeight="1">
      <c r="A1084" s="2">
        <v>445618</v>
      </c>
      <c r="B1084" s="2" t="s">
        <v>47</v>
      </c>
      <c r="C1084" s="2" t="s">
        <v>40</v>
      </c>
      <c r="D1084" s="2" t="s">
        <v>41</v>
      </c>
      <c r="E1084" s="2" t="s">
        <v>38</v>
      </c>
      <c r="F1084" s="2" t="s">
        <v>34</v>
      </c>
      <c r="G1084" s="4">
        <v>43528.567291666666</v>
      </c>
      <c r="H1084" s="4">
        <v>43530.567291666666</v>
      </c>
      <c r="I1084" s="4">
        <v>43531.567291666666</v>
      </c>
      <c r="J1084" s="2">
        <v>37</v>
      </c>
      <c r="K1084" s="2">
        <v>111</v>
      </c>
      <c r="S1084" s="72"/>
      <c r="T1084" s="72"/>
      <c r="U1084" s="72"/>
      <c r="AE1084" s="4"/>
    </row>
    <row r="1085" spans="1:31" ht="14.25" customHeight="1">
      <c r="A1085" s="2">
        <v>769008</v>
      </c>
      <c r="B1085" s="2" t="s">
        <v>39</v>
      </c>
      <c r="C1085" s="2" t="s">
        <v>37</v>
      </c>
      <c r="D1085" s="2" t="s">
        <v>32</v>
      </c>
      <c r="E1085" s="2" t="s">
        <v>44</v>
      </c>
      <c r="F1085" s="2" t="s">
        <v>34</v>
      </c>
      <c r="G1085" s="4">
        <v>43528.568101851852</v>
      </c>
      <c r="H1085" s="4">
        <v>43533.568101851852</v>
      </c>
      <c r="I1085" s="4">
        <v>43531.568101851852</v>
      </c>
      <c r="J1085" s="2">
        <v>40</v>
      </c>
      <c r="K1085" s="2">
        <v>113</v>
      </c>
      <c r="S1085" s="72"/>
      <c r="T1085" s="72"/>
      <c r="U1085" s="72"/>
      <c r="AE1085" s="4"/>
    </row>
    <row r="1086" spans="1:31" ht="14.25" customHeight="1">
      <c r="A1086" s="2">
        <v>267112</v>
      </c>
      <c r="B1086" s="2" t="s">
        <v>42</v>
      </c>
      <c r="C1086" s="2" t="s">
        <v>45</v>
      </c>
      <c r="D1086" s="2" t="s">
        <v>41</v>
      </c>
      <c r="E1086" s="2" t="s">
        <v>44</v>
      </c>
      <c r="F1086" s="2" t="s">
        <v>34</v>
      </c>
      <c r="G1086" s="4">
        <v>43528.5703587963</v>
      </c>
      <c r="H1086" s="4">
        <v>43538.5703587963</v>
      </c>
      <c r="I1086" s="4">
        <v>43534.5703587963</v>
      </c>
      <c r="J1086" s="2">
        <v>30</v>
      </c>
      <c r="K1086" s="2">
        <v>124</v>
      </c>
      <c r="S1086" s="72"/>
      <c r="T1086" s="72"/>
      <c r="U1086" s="72"/>
      <c r="AE1086" s="4"/>
    </row>
    <row r="1087" spans="1:31" ht="14.25" customHeight="1">
      <c r="A1087" s="2">
        <v>281985</v>
      </c>
      <c r="B1087" s="2" t="s">
        <v>39</v>
      </c>
      <c r="C1087" s="2" t="s">
        <v>43</v>
      </c>
      <c r="D1087" s="2" t="s">
        <v>41</v>
      </c>
      <c r="E1087" s="2" t="s">
        <v>33</v>
      </c>
      <c r="F1087" s="2" t="s">
        <v>34</v>
      </c>
      <c r="G1087" s="4">
        <v>43528.570937500001</v>
      </c>
      <c r="H1087" s="4">
        <v>43533.570937500001</v>
      </c>
      <c r="I1087" s="4">
        <v>43531.570937500001</v>
      </c>
      <c r="J1087" s="2">
        <v>50</v>
      </c>
      <c r="K1087" s="2">
        <v>126</v>
      </c>
      <c r="S1087" s="72"/>
      <c r="T1087" s="72"/>
      <c r="U1087" s="72"/>
      <c r="AE1087" s="4"/>
    </row>
    <row r="1088" spans="1:31" ht="14.25" customHeight="1">
      <c r="A1088" s="2">
        <v>662342</v>
      </c>
      <c r="B1088" s="2" t="s">
        <v>36</v>
      </c>
      <c r="C1088" s="2" t="s">
        <v>31</v>
      </c>
      <c r="D1088" s="2" t="s">
        <v>32</v>
      </c>
      <c r="E1088" s="2" t="s">
        <v>38</v>
      </c>
      <c r="F1088" s="2" t="s">
        <v>34</v>
      </c>
      <c r="G1088" s="4">
        <v>43528.573819444442</v>
      </c>
      <c r="H1088" s="4">
        <v>43533.573819444442</v>
      </c>
      <c r="I1088" s="4">
        <v>43534.573819444442</v>
      </c>
      <c r="J1088" s="2">
        <v>30</v>
      </c>
      <c r="K1088" s="2">
        <v>128</v>
      </c>
      <c r="S1088" s="72"/>
      <c r="T1088" s="72"/>
      <c r="U1088" s="72"/>
      <c r="AE1088" s="4"/>
    </row>
    <row r="1089" spans="1:31" ht="14.25" customHeight="1">
      <c r="A1089" s="2">
        <v>281658</v>
      </c>
      <c r="B1089" s="2" t="s">
        <v>48</v>
      </c>
      <c r="C1089" s="2" t="s">
        <v>31</v>
      </c>
      <c r="D1089" s="2" t="s">
        <v>32</v>
      </c>
      <c r="E1089" s="2" t="s">
        <v>38</v>
      </c>
      <c r="F1089" s="2" t="s">
        <v>34</v>
      </c>
      <c r="G1089" s="4">
        <v>43528.578645833331</v>
      </c>
      <c r="H1089" s="4">
        <v>43533.578645833331</v>
      </c>
      <c r="I1089" s="4">
        <v>43535.578645833331</v>
      </c>
      <c r="J1089" s="2">
        <v>41</v>
      </c>
      <c r="K1089" s="2">
        <v>128</v>
      </c>
      <c r="S1089" s="72"/>
      <c r="T1089" s="72"/>
      <c r="U1089" s="72"/>
      <c r="AE1089" s="4"/>
    </row>
    <row r="1090" spans="1:31" ht="14.25" customHeight="1">
      <c r="A1090" s="2">
        <v>262905</v>
      </c>
      <c r="B1090" s="2" t="s">
        <v>39</v>
      </c>
      <c r="C1090" s="2" t="s">
        <v>43</v>
      </c>
      <c r="D1090" s="2" t="s">
        <v>41</v>
      </c>
      <c r="E1090" s="2" t="s">
        <v>33</v>
      </c>
      <c r="F1090" s="2" t="s">
        <v>34</v>
      </c>
      <c r="G1090" s="4">
        <v>43528.579155092593</v>
      </c>
      <c r="H1090" s="4">
        <v>43532.579155092593</v>
      </c>
      <c r="I1090" s="4">
        <v>43534.579155092593</v>
      </c>
      <c r="J1090" s="2">
        <v>25</v>
      </c>
      <c r="K1090" s="2">
        <v>125</v>
      </c>
      <c r="S1090" s="72"/>
      <c r="T1090" s="72"/>
      <c r="U1090" s="72"/>
      <c r="AE1090" s="4"/>
    </row>
    <row r="1091" spans="1:31" ht="14.25" customHeight="1">
      <c r="A1091" s="2">
        <v>662223</v>
      </c>
      <c r="B1091" s="2" t="s">
        <v>39</v>
      </c>
      <c r="C1091" s="2" t="s">
        <v>45</v>
      </c>
      <c r="D1091" s="2" t="s">
        <v>32</v>
      </c>
      <c r="E1091" s="2" t="s">
        <v>44</v>
      </c>
      <c r="F1091" s="2" t="s">
        <v>34</v>
      </c>
      <c r="G1091" s="4">
        <v>43528.579201388886</v>
      </c>
      <c r="H1091" s="4">
        <v>43533.579201388886</v>
      </c>
      <c r="I1091" s="4">
        <v>43534.579201388886</v>
      </c>
      <c r="J1091" s="2">
        <v>78</v>
      </c>
      <c r="K1091" s="2">
        <v>107</v>
      </c>
      <c r="S1091" s="72"/>
      <c r="T1091" s="72"/>
      <c r="U1091" s="72"/>
      <c r="AE1091" s="4"/>
    </row>
    <row r="1092" spans="1:31" ht="14.25" customHeight="1">
      <c r="A1092" s="2">
        <v>254620</v>
      </c>
      <c r="B1092" s="2" t="s">
        <v>48</v>
      </c>
      <c r="C1092" s="2" t="s">
        <v>43</v>
      </c>
      <c r="D1092" s="2" t="s">
        <v>32</v>
      </c>
      <c r="E1092" s="2" t="s">
        <v>44</v>
      </c>
      <c r="F1092" s="2" t="s">
        <v>34</v>
      </c>
      <c r="G1092" s="4">
        <v>43528.579733796294</v>
      </c>
      <c r="H1092" s="4">
        <v>43530.579733796294</v>
      </c>
      <c r="I1092" s="4">
        <v>43531.579733796294</v>
      </c>
      <c r="J1092" s="2">
        <v>0</v>
      </c>
      <c r="K1092" s="2">
        <v>126</v>
      </c>
      <c r="S1092" s="72"/>
      <c r="T1092" s="72"/>
      <c r="U1092" s="72"/>
      <c r="AE1092" s="4"/>
    </row>
    <row r="1093" spans="1:31" ht="14.25" customHeight="1">
      <c r="A1093" s="2">
        <v>240328</v>
      </c>
      <c r="B1093" s="2" t="s">
        <v>39</v>
      </c>
      <c r="C1093" s="2" t="s">
        <v>37</v>
      </c>
      <c r="D1093" s="2" t="s">
        <v>41</v>
      </c>
      <c r="E1093" s="2" t="s">
        <v>44</v>
      </c>
      <c r="F1093" s="2" t="s">
        <v>34</v>
      </c>
      <c r="G1093" s="4">
        <v>43528.581863425927</v>
      </c>
      <c r="H1093" s="4">
        <v>43529.581863425927</v>
      </c>
      <c r="I1093" s="4">
        <v>43533.581863425927</v>
      </c>
      <c r="J1093" s="2">
        <v>64</v>
      </c>
      <c r="K1093" s="2">
        <v>87</v>
      </c>
      <c r="S1093" s="72"/>
      <c r="T1093" s="72"/>
      <c r="U1093" s="72"/>
      <c r="AE1093" s="4"/>
    </row>
    <row r="1094" spans="1:31" ht="14.25" customHeight="1">
      <c r="A1094" s="2">
        <v>883932</v>
      </c>
      <c r="B1094" s="2" t="s">
        <v>30</v>
      </c>
      <c r="C1094" s="2" t="s">
        <v>45</v>
      </c>
      <c r="D1094" s="2" t="s">
        <v>41</v>
      </c>
      <c r="E1094" s="2" t="s">
        <v>44</v>
      </c>
      <c r="F1094" s="2" t="s">
        <v>34</v>
      </c>
      <c r="G1094" s="4">
        <v>43528.585046296299</v>
      </c>
      <c r="H1094" s="4">
        <v>43539.585046296299</v>
      </c>
      <c r="I1094" s="4">
        <v>43533.585046296299</v>
      </c>
      <c r="J1094" s="2">
        <v>86</v>
      </c>
      <c r="K1094" s="2">
        <v>108</v>
      </c>
      <c r="S1094" s="72"/>
      <c r="T1094" s="72"/>
      <c r="U1094" s="72"/>
      <c r="AE1094" s="4"/>
    </row>
    <row r="1095" spans="1:31" ht="14.25" customHeight="1">
      <c r="A1095" s="2">
        <v>732729</v>
      </c>
      <c r="B1095" s="2" t="s">
        <v>49</v>
      </c>
      <c r="C1095" s="2" t="s">
        <v>37</v>
      </c>
      <c r="D1095" s="2" t="s">
        <v>41</v>
      </c>
      <c r="E1095" s="2" t="s">
        <v>44</v>
      </c>
      <c r="F1095" s="2" t="s">
        <v>34</v>
      </c>
      <c r="G1095" s="4">
        <v>43528.587731481479</v>
      </c>
      <c r="H1095" s="4">
        <v>43531.587731481479</v>
      </c>
      <c r="I1095" s="4">
        <v>43534.587731481479</v>
      </c>
      <c r="J1095" s="2">
        <v>67</v>
      </c>
      <c r="K1095" s="2">
        <v>88</v>
      </c>
      <c r="S1095" s="72"/>
      <c r="T1095" s="72"/>
      <c r="U1095" s="72"/>
      <c r="AE1095" s="4"/>
    </row>
    <row r="1096" spans="1:31" ht="14.25" customHeight="1">
      <c r="A1096" s="2">
        <v>690151</v>
      </c>
      <c r="B1096" s="2" t="s">
        <v>30</v>
      </c>
      <c r="C1096" s="2" t="s">
        <v>37</v>
      </c>
      <c r="D1096" s="2" t="s">
        <v>41</v>
      </c>
      <c r="E1096" s="2" t="s">
        <v>33</v>
      </c>
      <c r="F1096" s="2" t="s">
        <v>34</v>
      </c>
      <c r="G1096" s="4">
        <v>43528.593148148146</v>
      </c>
      <c r="H1096" s="4">
        <v>43534.593148148146</v>
      </c>
      <c r="I1096" s="4">
        <v>43532.593148148146</v>
      </c>
      <c r="J1096" s="2">
        <v>47</v>
      </c>
      <c r="K1096" s="2">
        <v>112</v>
      </c>
      <c r="S1096" s="72"/>
      <c r="T1096" s="72"/>
      <c r="U1096" s="72"/>
      <c r="AE1096" s="4"/>
    </row>
    <row r="1097" spans="1:31" ht="14.25" customHeight="1">
      <c r="A1097" s="2">
        <v>626319</v>
      </c>
      <c r="B1097" s="2" t="s">
        <v>39</v>
      </c>
      <c r="C1097" s="2" t="s">
        <v>37</v>
      </c>
      <c r="D1097" s="2" t="s">
        <v>41</v>
      </c>
      <c r="E1097" s="2" t="s">
        <v>44</v>
      </c>
      <c r="F1097" s="2" t="s">
        <v>34</v>
      </c>
      <c r="G1097" s="4">
        <v>43528.593969907408</v>
      </c>
      <c r="H1097" s="4">
        <v>43530.593969907408</v>
      </c>
      <c r="I1097" s="4">
        <v>43531.593969907408</v>
      </c>
      <c r="J1097" s="2">
        <v>78</v>
      </c>
      <c r="K1097" s="2">
        <v>93</v>
      </c>
      <c r="S1097" s="72"/>
      <c r="T1097" s="72"/>
      <c r="U1097" s="72"/>
      <c r="AE1097" s="4"/>
    </row>
    <row r="1098" spans="1:31" ht="14.25" customHeight="1">
      <c r="A1098" s="2">
        <v>734372</v>
      </c>
      <c r="B1098" s="2" t="s">
        <v>48</v>
      </c>
      <c r="C1098" s="2" t="s">
        <v>37</v>
      </c>
      <c r="D1098" s="2" t="s">
        <v>41</v>
      </c>
      <c r="E1098" s="2" t="s">
        <v>44</v>
      </c>
      <c r="F1098" s="2" t="s">
        <v>34</v>
      </c>
      <c r="G1098" s="4">
        <v>43528.597604166665</v>
      </c>
      <c r="H1098" s="4">
        <v>43529.597604166665</v>
      </c>
      <c r="I1098" s="4">
        <v>43535.597604166665</v>
      </c>
      <c r="J1098" s="2">
        <v>37</v>
      </c>
      <c r="K1098" s="2">
        <v>109</v>
      </c>
      <c r="S1098" s="72"/>
      <c r="T1098" s="72"/>
      <c r="U1098" s="72"/>
      <c r="AE1098" s="4"/>
    </row>
    <row r="1099" spans="1:31" ht="14.25" customHeight="1">
      <c r="A1099" s="2">
        <v>74022</v>
      </c>
      <c r="B1099" s="2" t="s">
        <v>39</v>
      </c>
      <c r="C1099" s="2" t="s">
        <v>31</v>
      </c>
      <c r="D1099" s="2" t="s">
        <v>41</v>
      </c>
      <c r="E1099" s="2" t="s">
        <v>44</v>
      </c>
      <c r="F1099" s="2" t="s">
        <v>34</v>
      </c>
      <c r="G1099" s="4">
        <v>43528.598402777781</v>
      </c>
      <c r="H1099" s="4">
        <v>43531.598402777781</v>
      </c>
      <c r="I1099" s="4">
        <v>43534.598402777781</v>
      </c>
      <c r="J1099" s="2">
        <v>0</v>
      </c>
      <c r="K1099" s="2">
        <v>109</v>
      </c>
      <c r="S1099" s="72"/>
      <c r="T1099" s="72"/>
      <c r="U1099" s="72"/>
      <c r="AE1099" s="4"/>
    </row>
    <row r="1100" spans="1:31" ht="14.25" customHeight="1">
      <c r="A1100" s="2">
        <v>145770</v>
      </c>
      <c r="B1100" s="2" t="s">
        <v>39</v>
      </c>
      <c r="C1100" s="2" t="s">
        <v>31</v>
      </c>
      <c r="D1100" s="2" t="s">
        <v>32</v>
      </c>
      <c r="E1100" s="2" t="s">
        <v>38</v>
      </c>
      <c r="F1100" s="2" t="s">
        <v>34</v>
      </c>
      <c r="G1100" s="4">
        <v>43528.602106481485</v>
      </c>
      <c r="H1100" s="4">
        <v>43532.602106481485</v>
      </c>
      <c r="I1100" s="4">
        <v>43532.602106481485</v>
      </c>
      <c r="J1100" s="2">
        <v>37</v>
      </c>
      <c r="K1100" s="2">
        <v>128</v>
      </c>
      <c r="S1100" s="72"/>
      <c r="T1100" s="72"/>
      <c r="U1100" s="72"/>
      <c r="AE1100" s="4"/>
    </row>
    <row r="1101" spans="1:31" ht="14.25" customHeight="1">
      <c r="A1101" s="2">
        <v>536120</v>
      </c>
      <c r="B1101" s="2" t="s">
        <v>47</v>
      </c>
      <c r="C1101" s="2" t="s">
        <v>37</v>
      </c>
      <c r="D1101" s="2" t="s">
        <v>41</v>
      </c>
      <c r="E1101" s="2" t="s">
        <v>44</v>
      </c>
      <c r="F1101" s="2" t="s">
        <v>34</v>
      </c>
      <c r="G1101" s="4">
        <v>43528.60670138889</v>
      </c>
      <c r="H1101" s="4">
        <v>43533.60670138889</v>
      </c>
      <c r="I1101" s="4">
        <v>43535.60670138889</v>
      </c>
      <c r="J1101" s="2">
        <v>32</v>
      </c>
      <c r="K1101" s="2">
        <v>111</v>
      </c>
      <c r="S1101" s="72"/>
      <c r="T1101" s="72"/>
      <c r="U1101" s="72"/>
      <c r="AE1101" s="4"/>
    </row>
    <row r="1102" spans="1:31" ht="14.25" customHeight="1">
      <c r="A1102" s="2">
        <v>180847</v>
      </c>
      <c r="B1102" s="2" t="s">
        <v>36</v>
      </c>
      <c r="C1102" s="2" t="s">
        <v>37</v>
      </c>
      <c r="D1102" s="2" t="s">
        <v>41</v>
      </c>
      <c r="E1102" s="2" t="s">
        <v>44</v>
      </c>
      <c r="F1102" s="2" t="s">
        <v>34</v>
      </c>
      <c r="G1102" s="4">
        <v>43528.611192129632</v>
      </c>
      <c r="H1102" s="4">
        <v>43528.611192129632</v>
      </c>
      <c r="I1102" s="4">
        <v>43534.611192129632</v>
      </c>
      <c r="J1102" s="2">
        <v>72</v>
      </c>
      <c r="K1102" s="2">
        <v>89</v>
      </c>
      <c r="S1102" s="72"/>
      <c r="T1102" s="72"/>
      <c r="U1102" s="72"/>
      <c r="AE1102" s="4"/>
    </row>
    <row r="1103" spans="1:31" ht="14.25" customHeight="1">
      <c r="A1103" s="2">
        <v>572037</v>
      </c>
      <c r="B1103" s="2" t="s">
        <v>36</v>
      </c>
      <c r="C1103" s="2" t="s">
        <v>37</v>
      </c>
      <c r="D1103" s="2" t="s">
        <v>32</v>
      </c>
      <c r="E1103" s="2" t="s">
        <v>33</v>
      </c>
      <c r="F1103" s="2" t="s">
        <v>34</v>
      </c>
      <c r="G1103" s="4">
        <v>43528.62190972222</v>
      </c>
      <c r="H1103" s="4">
        <v>43535.62190972222</v>
      </c>
      <c r="I1103" s="4">
        <v>43535.62190972222</v>
      </c>
      <c r="J1103" s="2">
        <v>31</v>
      </c>
      <c r="K1103" s="2">
        <v>108</v>
      </c>
      <c r="S1103" s="72"/>
      <c r="T1103" s="72"/>
      <c r="U1103" s="72"/>
      <c r="AE1103" s="4"/>
    </row>
    <row r="1104" spans="1:31" ht="14.25" customHeight="1">
      <c r="A1104" s="2">
        <v>467940</v>
      </c>
      <c r="B1104" s="2" t="s">
        <v>36</v>
      </c>
      <c r="C1104" s="2" t="s">
        <v>40</v>
      </c>
      <c r="D1104" s="2" t="s">
        <v>32</v>
      </c>
      <c r="E1104" s="2" t="s">
        <v>44</v>
      </c>
      <c r="F1104" s="2" t="s">
        <v>34</v>
      </c>
      <c r="G1104" s="4">
        <v>43528.627488425926</v>
      </c>
      <c r="H1104" s="4">
        <v>43534.627488425926</v>
      </c>
      <c r="I1104" s="4">
        <v>43532.627488425926</v>
      </c>
      <c r="J1104" s="2">
        <v>64</v>
      </c>
      <c r="K1104" s="2">
        <v>91</v>
      </c>
      <c r="S1104" s="72"/>
      <c r="T1104" s="72"/>
      <c r="U1104" s="72"/>
      <c r="AE1104" s="4"/>
    </row>
    <row r="1105" spans="1:31" ht="14.25" customHeight="1">
      <c r="A1105" s="2">
        <v>861021</v>
      </c>
      <c r="B1105" s="2" t="s">
        <v>39</v>
      </c>
      <c r="C1105" s="2" t="s">
        <v>31</v>
      </c>
      <c r="D1105" s="2" t="s">
        <v>41</v>
      </c>
      <c r="E1105" s="2" t="s">
        <v>33</v>
      </c>
      <c r="F1105" s="2" t="s">
        <v>34</v>
      </c>
      <c r="G1105" s="4">
        <v>43528.632835648146</v>
      </c>
      <c r="H1105" s="4">
        <v>43533.632835648146</v>
      </c>
      <c r="I1105" s="4">
        <v>43535.632835648146</v>
      </c>
      <c r="J1105" s="2">
        <v>0</v>
      </c>
      <c r="K1105" s="2">
        <v>122</v>
      </c>
      <c r="S1105" s="72"/>
      <c r="T1105" s="72"/>
      <c r="U1105" s="72"/>
      <c r="AE1105" s="4"/>
    </row>
    <row r="1106" spans="1:31" ht="14.25" customHeight="1">
      <c r="A1106" s="2">
        <v>409217</v>
      </c>
      <c r="B1106" s="2" t="s">
        <v>39</v>
      </c>
      <c r="C1106" s="2" t="s">
        <v>43</v>
      </c>
      <c r="D1106" s="2" t="s">
        <v>41</v>
      </c>
      <c r="E1106" s="2" t="s">
        <v>33</v>
      </c>
      <c r="F1106" s="2" t="s">
        <v>34</v>
      </c>
      <c r="G1106" s="4">
        <v>43528.636030092595</v>
      </c>
      <c r="H1106" s="4">
        <v>43535.636030092595</v>
      </c>
      <c r="I1106" s="4">
        <v>43532.636030092595</v>
      </c>
      <c r="J1106" s="2">
        <v>38</v>
      </c>
      <c r="K1106" s="2">
        <v>129</v>
      </c>
      <c r="S1106" s="72"/>
      <c r="T1106" s="72"/>
      <c r="U1106" s="72"/>
      <c r="AE1106" s="4"/>
    </row>
    <row r="1107" spans="1:31" ht="14.25" customHeight="1">
      <c r="A1107" s="2">
        <v>525953</v>
      </c>
      <c r="B1107" s="2" t="s">
        <v>39</v>
      </c>
      <c r="C1107" s="2" t="s">
        <v>43</v>
      </c>
      <c r="D1107" s="2" t="s">
        <v>41</v>
      </c>
      <c r="E1107" s="2" t="s">
        <v>44</v>
      </c>
      <c r="F1107" s="2" t="s">
        <v>34</v>
      </c>
      <c r="G1107" s="4">
        <v>43528.637280092589</v>
      </c>
      <c r="H1107" s="4">
        <v>43528.637280092589</v>
      </c>
      <c r="I1107" s="4">
        <v>43534.637280092589</v>
      </c>
      <c r="J1107" s="2">
        <v>75</v>
      </c>
      <c r="K1107" s="2">
        <v>110</v>
      </c>
      <c r="S1107" s="72"/>
      <c r="T1107" s="72"/>
      <c r="U1107" s="72"/>
      <c r="AE1107" s="4"/>
    </row>
    <row r="1108" spans="1:31" ht="14.25" customHeight="1">
      <c r="A1108" s="2">
        <v>331284</v>
      </c>
      <c r="B1108" s="2" t="s">
        <v>47</v>
      </c>
      <c r="C1108" s="2" t="s">
        <v>31</v>
      </c>
      <c r="D1108" s="2" t="s">
        <v>41</v>
      </c>
      <c r="E1108" s="2" t="s">
        <v>44</v>
      </c>
      <c r="F1108" s="2" t="s">
        <v>34</v>
      </c>
      <c r="G1108" s="4">
        <v>43528.639618055553</v>
      </c>
      <c r="H1108" s="4">
        <v>43528.639618055553</v>
      </c>
      <c r="I1108" s="4">
        <v>43532.639618055553</v>
      </c>
      <c r="J1108" s="2">
        <v>0</v>
      </c>
      <c r="K1108" s="2">
        <v>120</v>
      </c>
      <c r="S1108" s="72"/>
      <c r="T1108" s="72"/>
      <c r="U1108" s="72"/>
      <c r="AE1108" s="4"/>
    </row>
    <row r="1109" spans="1:31" ht="14.25" customHeight="1">
      <c r="A1109" s="2">
        <v>653393</v>
      </c>
      <c r="B1109" s="2" t="s">
        <v>39</v>
      </c>
      <c r="C1109" s="2" t="s">
        <v>37</v>
      </c>
      <c r="D1109" s="2" t="s">
        <v>41</v>
      </c>
      <c r="E1109" s="2" t="s">
        <v>33</v>
      </c>
      <c r="F1109" s="2" t="s">
        <v>34</v>
      </c>
      <c r="G1109" s="4">
        <v>43528.641203703701</v>
      </c>
      <c r="H1109" s="4">
        <v>43536.641203703701</v>
      </c>
      <c r="I1109" s="4">
        <v>43533.641203703701</v>
      </c>
      <c r="J1109" s="2">
        <v>28</v>
      </c>
      <c r="K1109" s="2">
        <v>107</v>
      </c>
      <c r="S1109" s="72"/>
      <c r="T1109" s="72"/>
      <c r="U1109" s="72"/>
      <c r="AE1109" s="4"/>
    </row>
    <row r="1110" spans="1:31" ht="14.25" customHeight="1">
      <c r="A1110" s="2">
        <v>272237</v>
      </c>
      <c r="B1110" s="2" t="s">
        <v>36</v>
      </c>
      <c r="C1110" s="2" t="s">
        <v>40</v>
      </c>
      <c r="D1110" s="2" t="s">
        <v>32</v>
      </c>
      <c r="E1110" s="2" t="s">
        <v>44</v>
      </c>
      <c r="F1110" s="2" t="s">
        <v>34</v>
      </c>
      <c r="G1110" s="4">
        <v>43528.641770833332</v>
      </c>
      <c r="H1110" s="4">
        <v>43534.641770833332</v>
      </c>
      <c r="I1110" s="4">
        <v>43531.641770833332</v>
      </c>
      <c r="J1110" s="2">
        <v>67</v>
      </c>
      <c r="K1110" s="2">
        <v>92</v>
      </c>
      <c r="S1110" s="72"/>
      <c r="T1110" s="72"/>
      <c r="U1110" s="72"/>
      <c r="AE1110" s="4"/>
    </row>
    <row r="1111" spans="1:31" ht="14.25" customHeight="1">
      <c r="A1111" s="2">
        <v>904060</v>
      </c>
      <c r="B1111" s="2" t="s">
        <v>42</v>
      </c>
      <c r="C1111" s="2" t="s">
        <v>31</v>
      </c>
      <c r="D1111" s="2" t="s">
        <v>32</v>
      </c>
      <c r="E1111" s="2" t="s">
        <v>44</v>
      </c>
      <c r="F1111" s="2" t="s">
        <v>34</v>
      </c>
      <c r="G1111" s="4">
        <v>43528.652222222219</v>
      </c>
      <c r="H1111" s="4">
        <v>43533.652222222219</v>
      </c>
      <c r="I1111" s="4">
        <v>43534.652222222219</v>
      </c>
      <c r="J1111" s="2">
        <v>29</v>
      </c>
      <c r="K1111" s="2">
        <v>128</v>
      </c>
      <c r="S1111" s="72"/>
      <c r="T1111" s="72"/>
      <c r="U1111" s="72"/>
      <c r="AE1111" s="4"/>
    </row>
    <row r="1112" spans="1:31" ht="14.25" customHeight="1">
      <c r="A1112" s="2">
        <v>370860</v>
      </c>
      <c r="B1112" s="2" t="s">
        <v>48</v>
      </c>
      <c r="C1112" s="2" t="s">
        <v>37</v>
      </c>
      <c r="D1112" s="2" t="s">
        <v>41</v>
      </c>
      <c r="E1112" s="2" t="s">
        <v>44</v>
      </c>
      <c r="F1112" s="2" t="s">
        <v>34</v>
      </c>
      <c r="G1112" s="4">
        <v>43528.655127314814</v>
      </c>
      <c r="H1112" s="4">
        <v>43531.655127314814</v>
      </c>
      <c r="I1112" s="4">
        <v>43535.655127314814</v>
      </c>
      <c r="J1112" s="2">
        <v>36</v>
      </c>
      <c r="K1112" s="2">
        <v>113</v>
      </c>
      <c r="S1112" s="72"/>
      <c r="T1112" s="72"/>
      <c r="U1112" s="72"/>
      <c r="AE1112" s="4"/>
    </row>
    <row r="1113" spans="1:31" ht="14.25" customHeight="1">
      <c r="A1113" s="2">
        <v>376372</v>
      </c>
      <c r="B1113" s="2" t="s">
        <v>36</v>
      </c>
      <c r="C1113" s="2" t="s">
        <v>45</v>
      </c>
      <c r="D1113" s="2" t="s">
        <v>41</v>
      </c>
      <c r="E1113" s="2" t="s">
        <v>44</v>
      </c>
      <c r="F1113" s="2" t="s">
        <v>34</v>
      </c>
      <c r="G1113" s="4">
        <v>43528.655462962961</v>
      </c>
      <c r="H1113" s="4">
        <v>43538.655462962961</v>
      </c>
      <c r="I1113" s="4">
        <v>43532.655462962961</v>
      </c>
      <c r="J1113" s="2">
        <v>48</v>
      </c>
      <c r="K1113" s="2">
        <v>129</v>
      </c>
      <c r="S1113" s="72"/>
      <c r="T1113" s="72"/>
      <c r="U1113" s="72"/>
      <c r="AE1113" s="4"/>
    </row>
    <row r="1114" spans="1:31" ht="14.25" customHeight="1">
      <c r="A1114" s="2">
        <v>341484</v>
      </c>
      <c r="B1114" s="2" t="s">
        <v>39</v>
      </c>
      <c r="C1114" s="2" t="s">
        <v>31</v>
      </c>
      <c r="D1114" s="2" t="s">
        <v>32</v>
      </c>
      <c r="E1114" s="2" t="s">
        <v>44</v>
      </c>
      <c r="F1114" s="2" t="s">
        <v>34</v>
      </c>
      <c r="G1114" s="4">
        <v>43528.657962962963</v>
      </c>
      <c r="H1114" s="4">
        <v>43532.657962962963</v>
      </c>
      <c r="I1114" s="4">
        <v>43534.657962962963</v>
      </c>
      <c r="J1114" s="2">
        <v>41</v>
      </c>
      <c r="K1114" s="2">
        <v>126</v>
      </c>
      <c r="S1114" s="72"/>
      <c r="T1114" s="72"/>
      <c r="U1114" s="72"/>
      <c r="AE1114" s="4"/>
    </row>
    <row r="1115" spans="1:31" ht="14.25" customHeight="1">
      <c r="A1115" s="2">
        <v>786948</v>
      </c>
      <c r="B1115" s="2" t="s">
        <v>42</v>
      </c>
      <c r="C1115" s="2" t="s">
        <v>45</v>
      </c>
      <c r="D1115" s="2" t="s">
        <v>41</v>
      </c>
      <c r="E1115" s="2" t="s">
        <v>44</v>
      </c>
      <c r="F1115" s="2" t="s">
        <v>34</v>
      </c>
      <c r="G1115" s="4">
        <v>43528.659872685188</v>
      </c>
      <c r="H1115" s="4">
        <v>43537.659872685188</v>
      </c>
      <c r="I1115" s="4">
        <v>43531.659872685188</v>
      </c>
      <c r="J1115" s="2">
        <v>31</v>
      </c>
      <c r="K1115" s="2">
        <v>125</v>
      </c>
      <c r="S1115" s="72"/>
      <c r="T1115" s="72"/>
      <c r="U1115" s="72"/>
      <c r="AE1115" s="4"/>
    </row>
    <row r="1116" spans="1:31" ht="14.25" customHeight="1">
      <c r="A1116" s="2">
        <v>799771</v>
      </c>
      <c r="B1116" s="2" t="s">
        <v>39</v>
      </c>
      <c r="C1116" s="2" t="s">
        <v>43</v>
      </c>
      <c r="D1116" s="2" t="s">
        <v>41</v>
      </c>
      <c r="E1116" s="2" t="s">
        <v>33</v>
      </c>
      <c r="F1116" s="2" t="s">
        <v>34</v>
      </c>
      <c r="G1116" s="4">
        <v>43528.665821759256</v>
      </c>
      <c r="H1116" s="4">
        <v>43538.665821759256</v>
      </c>
      <c r="I1116" s="4">
        <v>43531.665821759256</v>
      </c>
      <c r="J1116" s="2">
        <v>42</v>
      </c>
      <c r="K1116" s="2">
        <v>127</v>
      </c>
      <c r="S1116" s="72"/>
      <c r="T1116" s="72"/>
      <c r="U1116" s="72"/>
      <c r="AE1116" s="4"/>
    </row>
    <row r="1117" spans="1:31" ht="14.25" customHeight="1">
      <c r="A1117" s="2">
        <v>843993</v>
      </c>
      <c r="B1117" s="2" t="s">
        <v>39</v>
      </c>
      <c r="C1117" s="2" t="s">
        <v>31</v>
      </c>
      <c r="D1117" s="2" t="s">
        <v>32</v>
      </c>
      <c r="E1117" s="2" t="s">
        <v>33</v>
      </c>
      <c r="F1117" s="2" t="s">
        <v>34</v>
      </c>
      <c r="G1117" s="4">
        <v>43528.666030092594</v>
      </c>
      <c r="H1117" s="4">
        <v>43534.666030092594</v>
      </c>
      <c r="I1117" s="4">
        <v>43532.666030092594</v>
      </c>
      <c r="J1117" s="2">
        <v>27</v>
      </c>
      <c r="K1117" s="2">
        <v>123</v>
      </c>
      <c r="S1117" s="72"/>
      <c r="T1117" s="72"/>
      <c r="U1117" s="72"/>
      <c r="AE1117" s="4"/>
    </row>
    <row r="1118" spans="1:31" ht="14.25" customHeight="1">
      <c r="A1118" s="2">
        <v>274180</v>
      </c>
      <c r="B1118" s="2" t="s">
        <v>42</v>
      </c>
      <c r="C1118" s="2" t="s">
        <v>37</v>
      </c>
      <c r="D1118" s="2" t="s">
        <v>32</v>
      </c>
      <c r="E1118" s="2" t="s">
        <v>44</v>
      </c>
      <c r="F1118" s="2" t="s">
        <v>34</v>
      </c>
      <c r="G1118" s="4">
        <v>43528.669074074074</v>
      </c>
      <c r="H1118" s="4">
        <v>43530.669074074074</v>
      </c>
      <c r="I1118" s="4">
        <v>43534.669074074074</v>
      </c>
      <c r="J1118" s="2">
        <v>30</v>
      </c>
      <c r="K1118" s="2">
        <v>111</v>
      </c>
      <c r="S1118" s="72"/>
      <c r="T1118" s="72"/>
      <c r="U1118" s="72"/>
      <c r="AE1118" s="4"/>
    </row>
    <row r="1119" spans="1:31" ht="14.25" customHeight="1">
      <c r="A1119" s="2">
        <v>666630</v>
      </c>
      <c r="B1119" s="2" t="s">
        <v>30</v>
      </c>
      <c r="C1119" s="2" t="s">
        <v>31</v>
      </c>
      <c r="D1119" s="2" t="s">
        <v>41</v>
      </c>
      <c r="E1119" s="2" t="s">
        <v>38</v>
      </c>
      <c r="F1119" s="2" t="s">
        <v>34</v>
      </c>
      <c r="G1119" s="4">
        <v>43528.672719907408</v>
      </c>
      <c r="H1119" s="4">
        <v>43531.672719907408</v>
      </c>
      <c r="I1119" s="4">
        <v>43533.672719907408</v>
      </c>
      <c r="J1119" s="2">
        <v>0</v>
      </c>
      <c r="K1119" s="2">
        <v>129</v>
      </c>
      <c r="S1119" s="72"/>
      <c r="T1119" s="72"/>
      <c r="U1119" s="72"/>
      <c r="AE1119" s="4"/>
    </row>
    <row r="1120" spans="1:31" ht="14.25" customHeight="1">
      <c r="A1120" s="2">
        <v>707188</v>
      </c>
      <c r="B1120" s="2" t="s">
        <v>39</v>
      </c>
      <c r="C1120" s="2" t="s">
        <v>45</v>
      </c>
      <c r="D1120" s="2" t="s">
        <v>32</v>
      </c>
      <c r="E1120" s="2" t="s">
        <v>44</v>
      </c>
      <c r="F1120" s="2" t="s">
        <v>34</v>
      </c>
      <c r="G1120" s="4">
        <v>43528.678078703706</v>
      </c>
      <c r="H1120" s="4">
        <v>43534.678078703706</v>
      </c>
      <c r="I1120" s="4">
        <v>43533.678078703706</v>
      </c>
      <c r="J1120" s="2">
        <v>71</v>
      </c>
      <c r="K1120" s="2">
        <v>108</v>
      </c>
      <c r="S1120" s="72"/>
      <c r="T1120" s="72"/>
      <c r="U1120" s="72"/>
      <c r="AE1120" s="4"/>
    </row>
    <row r="1121" spans="1:31" ht="14.25" customHeight="1">
      <c r="A1121" s="2">
        <v>463386</v>
      </c>
      <c r="B1121" s="2" t="s">
        <v>39</v>
      </c>
      <c r="C1121" s="2" t="s">
        <v>31</v>
      </c>
      <c r="D1121" s="2" t="s">
        <v>41</v>
      </c>
      <c r="E1121" s="2" t="s">
        <v>38</v>
      </c>
      <c r="F1121" s="2" t="s">
        <v>34</v>
      </c>
      <c r="G1121" s="4">
        <v>43528.678310185183</v>
      </c>
      <c r="H1121" s="4">
        <v>43530.678310185183</v>
      </c>
      <c r="I1121" s="4">
        <v>43533.678310185183</v>
      </c>
      <c r="J1121" s="2">
        <v>0</v>
      </c>
      <c r="K1121" s="2">
        <v>122</v>
      </c>
      <c r="S1121" s="72"/>
      <c r="T1121" s="72"/>
      <c r="U1121" s="72"/>
      <c r="AE1121" s="4"/>
    </row>
    <row r="1122" spans="1:31" ht="14.25" customHeight="1">
      <c r="A1122" s="2">
        <v>815660</v>
      </c>
      <c r="B1122" s="2" t="s">
        <v>36</v>
      </c>
      <c r="C1122" s="2" t="s">
        <v>31</v>
      </c>
      <c r="D1122" s="2" t="s">
        <v>41</v>
      </c>
      <c r="E1122" s="2" t="s">
        <v>44</v>
      </c>
      <c r="F1122" s="2" t="s">
        <v>34</v>
      </c>
      <c r="G1122" s="4">
        <v>43528.678599537037</v>
      </c>
      <c r="H1122" s="4">
        <v>43533.678599537037</v>
      </c>
      <c r="I1122" s="4">
        <v>43534.678599537037</v>
      </c>
      <c r="J1122" s="2">
        <v>0</v>
      </c>
      <c r="K1122" s="2">
        <v>124</v>
      </c>
      <c r="S1122" s="72"/>
      <c r="T1122" s="72"/>
      <c r="U1122" s="72"/>
      <c r="AE1122" s="4"/>
    </row>
    <row r="1123" spans="1:31" ht="14.25" customHeight="1">
      <c r="A1123" s="2">
        <v>491128</v>
      </c>
      <c r="B1123" s="2" t="s">
        <v>36</v>
      </c>
      <c r="C1123" s="2" t="s">
        <v>40</v>
      </c>
      <c r="D1123" s="2" t="s">
        <v>41</v>
      </c>
      <c r="E1123" s="2" t="s">
        <v>44</v>
      </c>
      <c r="F1123" s="2" t="s">
        <v>34</v>
      </c>
      <c r="G1123" s="4">
        <v>43528.678715277776</v>
      </c>
      <c r="H1123" s="4">
        <v>43532.678715277776</v>
      </c>
      <c r="I1123" s="4">
        <v>43535.678715277776</v>
      </c>
      <c r="J1123" s="2">
        <v>79</v>
      </c>
      <c r="K1123" s="2">
        <v>87</v>
      </c>
      <c r="S1123" s="72"/>
      <c r="T1123" s="72"/>
      <c r="U1123" s="72"/>
      <c r="AE1123" s="4"/>
    </row>
    <row r="1124" spans="1:31" ht="14.25" customHeight="1">
      <c r="A1124" s="2">
        <v>415488</v>
      </c>
      <c r="B1124" s="2" t="s">
        <v>47</v>
      </c>
      <c r="C1124" s="2" t="s">
        <v>37</v>
      </c>
      <c r="D1124" s="2" t="s">
        <v>41</v>
      </c>
      <c r="E1124" s="2" t="s">
        <v>44</v>
      </c>
      <c r="F1124" s="2" t="s">
        <v>34</v>
      </c>
      <c r="G1124" s="4">
        <v>43528.684432870374</v>
      </c>
      <c r="H1124" s="4">
        <v>43530.684432870374</v>
      </c>
      <c r="I1124" s="4">
        <v>43531.684432870374</v>
      </c>
      <c r="J1124" s="2">
        <v>40</v>
      </c>
      <c r="K1124" s="2">
        <v>114</v>
      </c>
      <c r="S1124" s="72"/>
      <c r="T1124" s="72"/>
      <c r="U1124" s="72"/>
      <c r="AE1124" s="4"/>
    </row>
    <row r="1125" spans="1:31" ht="14.25" customHeight="1">
      <c r="A1125" s="2">
        <v>12942</v>
      </c>
      <c r="B1125" s="2" t="s">
        <v>39</v>
      </c>
      <c r="C1125" s="2" t="s">
        <v>37</v>
      </c>
      <c r="D1125" s="2" t="s">
        <v>32</v>
      </c>
      <c r="E1125" s="2" t="s">
        <v>38</v>
      </c>
      <c r="F1125" s="2" t="s">
        <v>34</v>
      </c>
      <c r="G1125" s="4">
        <v>43528.693310185183</v>
      </c>
      <c r="H1125" s="4">
        <v>43532.693310185183</v>
      </c>
      <c r="I1125" s="4">
        <v>43535.693310185183</v>
      </c>
      <c r="J1125" s="2">
        <v>38</v>
      </c>
      <c r="K1125" s="2">
        <v>113</v>
      </c>
      <c r="S1125" s="72"/>
      <c r="T1125" s="72"/>
      <c r="U1125" s="72"/>
      <c r="AE1125" s="4"/>
    </row>
    <row r="1126" spans="1:31" ht="14.25" customHeight="1">
      <c r="A1126" s="2">
        <v>864624</v>
      </c>
      <c r="B1126" s="2" t="s">
        <v>36</v>
      </c>
      <c r="C1126" s="2" t="s">
        <v>37</v>
      </c>
      <c r="D1126" s="2" t="s">
        <v>41</v>
      </c>
      <c r="E1126" s="2" t="s">
        <v>44</v>
      </c>
      <c r="F1126" s="2" t="s">
        <v>34</v>
      </c>
      <c r="G1126" s="4">
        <v>43528.696423611109</v>
      </c>
      <c r="H1126" s="4">
        <v>43534.696423611109</v>
      </c>
      <c r="I1126" s="4">
        <v>43535.696423611109</v>
      </c>
      <c r="J1126" s="2">
        <v>37</v>
      </c>
      <c r="K1126" s="2">
        <v>109</v>
      </c>
      <c r="S1126" s="72"/>
      <c r="T1126" s="72"/>
      <c r="U1126" s="72"/>
      <c r="AE1126" s="4"/>
    </row>
    <row r="1127" spans="1:31" ht="14.25" customHeight="1">
      <c r="A1127" s="2">
        <v>230792</v>
      </c>
      <c r="B1127" s="2" t="s">
        <v>36</v>
      </c>
      <c r="C1127" s="2" t="s">
        <v>45</v>
      </c>
      <c r="D1127" s="2" t="s">
        <v>41</v>
      </c>
      <c r="E1127" s="2" t="s">
        <v>44</v>
      </c>
      <c r="F1127" s="2" t="s">
        <v>34</v>
      </c>
      <c r="G1127" s="4">
        <v>43528.698206018518</v>
      </c>
      <c r="H1127" s="4">
        <v>43539.698206018518</v>
      </c>
      <c r="I1127" s="4">
        <v>43533.698206018518</v>
      </c>
      <c r="J1127" s="2">
        <v>41</v>
      </c>
      <c r="K1127" s="2">
        <v>122</v>
      </c>
      <c r="S1127" s="72"/>
      <c r="T1127" s="72"/>
      <c r="U1127" s="72"/>
      <c r="AE1127" s="4"/>
    </row>
    <row r="1128" spans="1:31" ht="14.25" customHeight="1">
      <c r="A1128" s="2">
        <v>211980</v>
      </c>
      <c r="B1128" s="2" t="s">
        <v>30</v>
      </c>
      <c r="C1128" s="2" t="s">
        <v>31</v>
      </c>
      <c r="D1128" s="2" t="s">
        <v>41</v>
      </c>
      <c r="E1128" s="2" t="s">
        <v>44</v>
      </c>
      <c r="F1128" s="2" t="s">
        <v>34</v>
      </c>
      <c r="G1128" s="4">
        <v>43528.700208333335</v>
      </c>
      <c r="H1128" s="4">
        <v>43529.700208333335</v>
      </c>
      <c r="I1128" s="4">
        <v>43534.700208333335</v>
      </c>
      <c r="J1128" s="2">
        <v>0</v>
      </c>
      <c r="K1128" s="2">
        <v>127</v>
      </c>
      <c r="S1128" s="72"/>
      <c r="T1128" s="72"/>
      <c r="U1128" s="72"/>
      <c r="AE1128" s="4"/>
    </row>
    <row r="1129" spans="1:31" ht="14.25" customHeight="1">
      <c r="A1129" s="2">
        <v>6593</v>
      </c>
      <c r="B1129" s="2" t="s">
        <v>48</v>
      </c>
      <c r="C1129" s="2" t="s">
        <v>45</v>
      </c>
      <c r="D1129" s="2" t="s">
        <v>32</v>
      </c>
      <c r="E1129" s="2" t="s">
        <v>44</v>
      </c>
      <c r="F1129" s="2" t="s">
        <v>34</v>
      </c>
      <c r="G1129" s="4">
        <v>43528.701180555552</v>
      </c>
      <c r="H1129" s="4">
        <v>43532.701180555552</v>
      </c>
      <c r="I1129" s="4">
        <v>43534.701180555552</v>
      </c>
      <c r="J1129" s="2">
        <v>81</v>
      </c>
      <c r="K1129" s="2">
        <v>101</v>
      </c>
      <c r="S1129" s="72"/>
      <c r="T1129" s="72"/>
      <c r="U1129" s="72"/>
      <c r="AE1129" s="4"/>
    </row>
    <row r="1130" spans="1:31" ht="14.25" customHeight="1">
      <c r="A1130" s="2">
        <v>449445</v>
      </c>
      <c r="B1130" s="2" t="s">
        <v>49</v>
      </c>
      <c r="C1130" s="2" t="s">
        <v>31</v>
      </c>
      <c r="D1130" s="2" t="s">
        <v>41</v>
      </c>
      <c r="E1130" s="2" t="s">
        <v>44</v>
      </c>
      <c r="F1130" s="2" t="s">
        <v>34</v>
      </c>
      <c r="G1130" s="4">
        <v>43528.703923611109</v>
      </c>
      <c r="H1130" s="4">
        <v>43533.703923611109</v>
      </c>
      <c r="I1130" s="4">
        <v>43535.703923611109</v>
      </c>
      <c r="J1130" s="2">
        <v>0</v>
      </c>
      <c r="K1130" s="2">
        <v>109</v>
      </c>
      <c r="S1130" s="72"/>
      <c r="T1130" s="72"/>
      <c r="U1130" s="72"/>
      <c r="AE1130" s="4"/>
    </row>
    <row r="1131" spans="1:31" ht="14.25" customHeight="1">
      <c r="A1131" s="2">
        <v>251709</v>
      </c>
      <c r="B1131" s="2" t="s">
        <v>39</v>
      </c>
      <c r="C1131" s="2" t="s">
        <v>43</v>
      </c>
      <c r="D1131" s="2" t="s">
        <v>41</v>
      </c>
      <c r="E1131" s="2" t="s">
        <v>33</v>
      </c>
      <c r="F1131" s="2" t="s">
        <v>34</v>
      </c>
      <c r="G1131" s="4">
        <v>43528.708425925928</v>
      </c>
      <c r="H1131" s="4">
        <v>43532.708425925928</v>
      </c>
      <c r="I1131" s="4">
        <v>43531.708425925928</v>
      </c>
      <c r="J1131" s="2">
        <v>33</v>
      </c>
      <c r="K1131" s="2">
        <v>129</v>
      </c>
      <c r="S1131" s="72"/>
      <c r="T1131" s="72"/>
      <c r="U1131" s="72"/>
      <c r="AE1131" s="4"/>
    </row>
    <row r="1132" spans="1:31" ht="14.25" customHeight="1">
      <c r="A1132" s="2">
        <v>432284</v>
      </c>
      <c r="B1132" s="2" t="s">
        <v>39</v>
      </c>
      <c r="C1132" s="2" t="s">
        <v>31</v>
      </c>
      <c r="D1132" s="2" t="s">
        <v>41</v>
      </c>
      <c r="E1132" s="2" t="s">
        <v>44</v>
      </c>
      <c r="F1132" s="2" t="s">
        <v>34</v>
      </c>
      <c r="G1132" s="4">
        <v>43528.710335648146</v>
      </c>
      <c r="H1132" s="4">
        <v>43530.710335648146</v>
      </c>
      <c r="I1132" s="4">
        <v>43532.710335648146</v>
      </c>
      <c r="J1132" s="2">
        <v>0</v>
      </c>
      <c r="K1132" s="2">
        <v>109</v>
      </c>
      <c r="S1132" s="72"/>
      <c r="T1132" s="72"/>
      <c r="U1132" s="72"/>
      <c r="AE1132" s="4"/>
    </row>
    <row r="1133" spans="1:31" ht="14.25" customHeight="1">
      <c r="A1133" s="2">
        <v>421580</v>
      </c>
      <c r="B1133" s="2" t="s">
        <v>47</v>
      </c>
      <c r="C1133" s="2" t="s">
        <v>31</v>
      </c>
      <c r="D1133" s="2" t="s">
        <v>32</v>
      </c>
      <c r="E1133" s="2" t="s">
        <v>44</v>
      </c>
      <c r="F1133" s="2" t="s">
        <v>34</v>
      </c>
      <c r="G1133" s="4">
        <v>43528.710682870369</v>
      </c>
      <c r="H1133" s="4">
        <v>43529.710682870369</v>
      </c>
      <c r="I1133" s="4">
        <v>43531.710682870369</v>
      </c>
      <c r="J1133" s="2">
        <v>32</v>
      </c>
      <c r="K1133" s="2">
        <v>128</v>
      </c>
      <c r="S1133" s="72"/>
      <c r="T1133" s="72"/>
      <c r="U1133" s="72"/>
      <c r="AE1133" s="4"/>
    </row>
    <row r="1134" spans="1:31" ht="14.25" customHeight="1">
      <c r="A1134" s="2">
        <v>754777</v>
      </c>
      <c r="B1134" s="2" t="s">
        <v>46</v>
      </c>
      <c r="C1134" s="2" t="s">
        <v>40</v>
      </c>
      <c r="D1134" s="2" t="s">
        <v>32</v>
      </c>
      <c r="E1134" s="2" t="s">
        <v>33</v>
      </c>
      <c r="F1134" s="2" t="s">
        <v>34</v>
      </c>
      <c r="G1134" s="4">
        <v>43528.715312499997</v>
      </c>
      <c r="H1134" s="4">
        <v>43534.715312499997</v>
      </c>
      <c r="I1134" s="4">
        <v>43531.715312499997</v>
      </c>
      <c r="J1134" s="2">
        <v>30</v>
      </c>
      <c r="K1134" s="2">
        <v>113</v>
      </c>
      <c r="S1134" s="72"/>
      <c r="T1134" s="72"/>
      <c r="U1134" s="72"/>
      <c r="AE1134" s="4"/>
    </row>
    <row r="1135" spans="1:31" ht="14.25" customHeight="1">
      <c r="A1135" s="2">
        <v>861056</v>
      </c>
      <c r="B1135" s="2" t="s">
        <v>39</v>
      </c>
      <c r="C1135" s="2" t="s">
        <v>43</v>
      </c>
      <c r="D1135" s="2" t="s">
        <v>41</v>
      </c>
      <c r="E1135" s="2" t="s">
        <v>44</v>
      </c>
      <c r="F1135" s="2" t="s">
        <v>34</v>
      </c>
      <c r="G1135" s="4">
        <v>43528.715925925928</v>
      </c>
      <c r="H1135" s="4">
        <v>43532.715925925928</v>
      </c>
      <c r="I1135" s="4">
        <v>43535.715925925928</v>
      </c>
      <c r="J1135" s="2">
        <v>33</v>
      </c>
      <c r="K1135" s="2">
        <v>122</v>
      </c>
      <c r="S1135" s="72"/>
      <c r="T1135" s="72"/>
      <c r="U1135" s="72"/>
      <c r="AE1135" s="4"/>
    </row>
    <row r="1136" spans="1:31" ht="14.25" customHeight="1">
      <c r="A1136" s="2">
        <v>644925</v>
      </c>
      <c r="B1136" s="2" t="s">
        <v>30</v>
      </c>
      <c r="C1136" s="2" t="s">
        <v>37</v>
      </c>
      <c r="D1136" s="2" t="s">
        <v>32</v>
      </c>
      <c r="E1136" s="2" t="s">
        <v>44</v>
      </c>
      <c r="F1136" s="2" t="s">
        <v>34</v>
      </c>
      <c r="G1136" s="4">
        <v>43528.71603009259</v>
      </c>
      <c r="H1136" s="4">
        <v>43534.71603009259</v>
      </c>
      <c r="I1136" s="4">
        <v>43533.71603009259</v>
      </c>
      <c r="J1136" s="2">
        <v>79</v>
      </c>
      <c r="K1136" s="2">
        <v>91</v>
      </c>
      <c r="S1136" s="72"/>
      <c r="T1136" s="72"/>
      <c r="U1136" s="72"/>
      <c r="AE1136" s="4"/>
    </row>
    <row r="1137" spans="1:31" ht="14.25" customHeight="1">
      <c r="A1137" s="2">
        <v>996345</v>
      </c>
      <c r="B1137" s="2" t="s">
        <v>30</v>
      </c>
      <c r="C1137" s="2" t="s">
        <v>45</v>
      </c>
      <c r="D1137" s="2" t="s">
        <v>41</v>
      </c>
      <c r="E1137" s="2" t="s">
        <v>33</v>
      </c>
      <c r="F1137" s="2" t="s">
        <v>34</v>
      </c>
      <c r="G1137" s="4">
        <v>43528.71912037037</v>
      </c>
      <c r="H1137" s="4">
        <v>43534.71912037037</v>
      </c>
      <c r="I1137" s="4">
        <v>43533.71912037037</v>
      </c>
      <c r="J1137" s="2">
        <v>25</v>
      </c>
      <c r="K1137" s="2">
        <v>127</v>
      </c>
      <c r="S1137" s="72"/>
      <c r="T1137" s="72"/>
      <c r="U1137" s="72"/>
      <c r="AE1137" s="4"/>
    </row>
    <row r="1138" spans="1:31" ht="14.25" customHeight="1">
      <c r="A1138" s="2">
        <v>644938</v>
      </c>
      <c r="B1138" s="2" t="s">
        <v>42</v>
      </c>
      <c r="C1138" s="2" t="s">
        <v>45</v>
      </c>
      <c r="D1138" s="2" t="s">
        <v>32</v>
      </c>
      <c r="E1138" s="2" t="s">
        <v>44</v>
      </c>
      <c r="F1138" s="2" t="s">
        <v>34</v>
      </c>
      <c r="G1138" s="4">
        <v>43528.723935185182</v>
      </c>
      <c r="H1138" s="4">
        <v>43532.723935185182</v>
      </c>
      <c r="I1138" s="4">
        <v>43531.723935185182</v>
      </c>
      <c r="J1138" s="2">
        <v>63</v>
      </c>
      <c r="K1138" s="2">
        <v>107</v>
      </c>
      <c r="S1138" s="72"/>
      <c r="T1138" s="72"/>
      <c r="U1138" s="72"/>
      <c r="AE1138" s="4"/>
    </row>
    <row r="1139" spans="1:31" ht="14.25" customHeight="1">
      <c r="A1139" s="2">
        <v>664364</v>
      </c>
      <c r="B1139" s="2" t="s">
        <v>42</v>
      </c>
      <c r="C1139" s="2" t="s">
        <v>43</v>
      </c>
      <c r="D1139" s="2" t="s">
        <v>41</v>
      </c>
      <c r="E1139" s="2" t="s">
        <v>44</v>
      </c>
      <c r="F1139" s="2" t="s">
        <v>34</v>
      </c>
      <c r="G1139" s="4">
        <v>43528.726111111115</v>
      </c>
      <c r="H1139" s="4">
        <v>43531.726111111115</v>
      </c>
      <c r="I1139" s="4">
        <v>43535.726111111115</v>
      </c>
      <c r="J1139" s="2">
        <v>40</v>
      </c>
      <c r="K1139" s="2">
        <v>127</v>
      </c>
      <c r="S1139" s="72"/>
      <c r="T1139" s="72"/>
      <c r="U1139" s="72"/>
      <c r="AE1139" s="4"/>
    </row>
    <row r="1140" spans="1:31" ht="14.25" customHeight="1">
      <c r="A1140" s="2">
        <v>560973</v>
      </c>
      <c r="B1140" s="2" t="s">
        <v>36</v>
      </c>
      <c r="C1140" s="2" t="s">
        <v>43</v>
      </c>
      <c r="D1140" s="2" t="s">
        <v>32</v>
      </c>
      <c r="E1140" s="2" t="s">
        <v>33</v>
      </c>
      <c r="F1140" s="2" t="s">
        <v>34</v>
      </c>
      <c r="G1140" s="4">
        <v>43528.72855324074</v>
      </c>
      <c r="H1140" s="4">
        <v>43528.72855324074</v>
      </c>
      <c r="I1140" s="4">
        <v>43533.72855324074</v>
      </c>
      <c r="J1140" s="2">
        <v>0</v>
      </c>
      <c r="K1140" s="2">
        <v>125</v>
      </c>
      <c r="S1140" s="72"/>
      <c r="T1140" s="72"/>
      <c r="U1140" s="72"/>
      <c r="AE1140" s="4"/>
    </row>
    <row r="1141" spans="1:31" ht="14.25" customHeight="1">
      <c r="A1141" s="2">
        <v>543602</v>
      </c>
      <c r="B1141" s="2" t="s">
        <v>42</v>
      </c>
      <c r="C1141" s="2" t="s">
        <v>37</v>
      </c>
      <c r="D1141" s="2" t="s">
        <v>41</v>
      </c>
      <c r="E1141" s="2" t="s">
        <v>38</v>
      </c>
      <c r="F1141" s="2" t="s">
        <v>34</v>
      </c>
      <c r="G1141" s="4">
        <v>43528.733136574076</v>
      </c>
      <c r="H1141" s="4">
        <v>43532.733136574076</v>
      </c>
      <c r="I1141" s="4">
        <v>43531.733136574076</v>
      </c>
      <c r="J1141" s="2">
        <v>45</v>
      </c>
      <c r="K1141" s="2">
        <v>111</v>
      </c>
      <c r="S1141" s="72"/>
      <c r="T1141" s="72"/>
      <c r="U1141" s="72"/>
      <c r="AE1141" s="4"/>
    </row>
    <row r="1142" spans="1:31" ht="14.25" customHeight="1">
      <c r="A1142" s="2">
        <v>549075</v>
      </c>
      <c r="B1142" s="2" t="s">
        <v>39</v>
      </c>
      <c r="C1142" s="2" t="s">
        <v>37</v>
      </c>
      <c r="D1142" s="2" t="s">
        <v>32</v>
      </c>
      <c r="E1142" s="2" t="s">
        <v>33</v>
      </c>
      <c r="F1142" s="2" t="s">
        <v>34</v>
      </c>
      <c r="G1142" s="4">
        <v>43528.735532407409</v>
      </c>
      <c r="H1142" s="4">
        <v>43536.735532407409</v>
      </c>
      <c r="I1142" s="4">
        <v>43535.735532407409</v>
      </c>
      <c r="J1142" s="2">
        <v>50</v>
      </c>
      <c r="K1142" s="2">
        <v>107</v>
      </c>
      <c r="S1142" s="72"/>
      <c r="T1142" s="72"/>
      <c r="U1142" s="72"/>
      <c r="AE1142" s="4"/>
    </row>
    <row r="1143" spans="1:31" ht="14.25" customHeight="1">
      <c r="A1143" s="2">
        <v>166696</v>
      </c>
      <c r="B1143" s="2" t="s">
        <v>39</v>
      </c>
      <c r="C1143" s="2" t="s">
        <v>43</v>
      </c>
      <c r="D1143" s="2" t="s">
        <v>32</v>
      </c>
      <c r="E1143" s="2" t="s">
        <v>44</v>
      </c>
      <c r="F1143" s="2" t="s">
        <v>34</v>
      </c>
      <c r="G1143" s="4">
        <v>43528.73746527778</v>
      </c>
      <c r="H1143" s="4">
        <v>43529.73746527778</v>
      </c>
      <c r="I1143" s="4">
        <v>43531.73746527778</v>
      </c>
      <c r="J1143" s="2">
        <v>0</v>
      </c>
      <c r="K1143" s="2">
        <v>105</v>
      </c>
      <c r="S1143" s="72"/>
      <c r="T1143" s="72"/>
      <c r="U1143" s="72"/>
      <c r="AE1143" s="4"/>
    </row>
    <row r="1144" spans="1:31" ht="14.25" customHeight="1">
      <c r="A1144" s="2">
        <v>434564</v>
      </c>
      <c r="B1144" s="2" t="s">
        <v>39</v>
      </c>
      <c r="C1144" s="2" t="s">
        <v>37</v>
      </c>
      <c r="D1144" s="2" t="s">
        <v>32</v>
      </c>
      <c r="E1144" s="2" t="s">
        <v>44</v>
      </c>
      <c r="F1144" s="2" t="s">
        <v>34</v>
      </c>
      <c r="G1144" s="4">
        <v>43528.738136574073</v>
      </c>
      <c r="H1144" s="4">
        <v>43533.738136574073</v>
      </c>
      <c r="I1144" s="4">
        <v>43533.738136574073</v>
      </c>
      <c r="J1144" s="2">
        <v>26</v>
      </c>
      <c r="K1144" s="2">
        <v>111</v>
      </c>
      <c r="S1144" s="72"/>
      <c r="T1144" s="72"/>
      <c r="U1144" s="72"/>
      <c r="AE1144" s="4"/>
    </row>
    <row r="1145" spans="1:31" ht="14.25" customHeight="1">
      <c r="A1145" s="2">
        <v>573556</v>
      </c>
      <c r="B1145" s="2" t="s">
        <v>30</v>
      </c>
      <c r="C1145" s="2" t="s">
        <v>43</v>
      </c>
      <c r="D1145" s="2" t="s">
        <v>41</v>
      </c>
      <c r="E1145" s="2" t="s">
        <v>44</v>
      </c>
      <c r="F1145" s="2" t="s">
        <v>34</v>
      </c>
      <c r="G1145" s="4">
        <v>43528.742048611108</v>
      </c>
      <c r="H1145" s="4">
        <v>43532.742048611108</v>
      </c>
      <c r="I1145" s="4">
        <v>43534.742048611108</v>
      </c>
      <c r="J1145" s="2">
        <v>70</v>
      </c>
      <c r="K1145" s="2">
        <v>106</v>
      </c>
      <c r="S1145" s="72"/>
      <c r="T1145" s="72"/>
      <c r="U1145" s="72"/>
      <c r="AE1145" s="4"/>
    </row>
    <row r="1146" spans="1:31" ht="14.25" customHeight="1">
      <c r="A1146" s="2">
        <v>146329</v>
      </c>
      <c r="B1146" s="2" t="s">
        <v>30</v>
      </c>
      <c r="C1146" s="2" t="s">
        <v>37</v>
      </c>
      <c r="D1146" s="2" t="s">
        <v>32</v>
      </c>
      <c r="E1146" s="2" t="s">
        <v>33</v>
      </c>
      <c r="F1146" s="2" t="s">
        <v>34</v>
      </c>
      <c r="G1146" s="4">
        <v>43528.752118055556</v>
      </c>
      <c r="H1146" s="4">
        <v>43534.752118055556</v>
      </c>
      <c r="I1146" s="4">
        <v>43535.752118055556</v>
      </c>
      <c r="J1146" s="2">
        <v>38</v>
      </c>
      <c r="K1146" s="2">
        <v>113</v>
      </c>
      <c r="S1146" s="72"/>
      <c r="T1146" s="72"/>
      <c r="U1146" s="72"/>
      <c r="AE1146" s="4"/>
    </row>
    <row r="1147" spans="1:31" ht="14.25" customHeight="1">
      <c r="A1147" s="2">
        <v>742919</v>
      </c>
      <c r="B1147" s="2" t="s">
        <v>39</v>
      </c>
      <c r="C1147" s="2" t="s">
        <v>37</v>
      </c>
      <c r="D1147" s="2" t="s">
        <v>41</v>
      </c>
      <c r="E1147" s="2" t="s">
        <v>44</v>
      </c>
      <c r="F1147" s="2" t="s">
        <v>34</v>
      </c>
      <c r="G1147" s="4">
        <v>43528.761956018519</v>
      </c>
      <c r="H1147" s="4">
        <v>43531.761956018519</v>
      </c>
      <c r="I1147" s="4">
        <v>43535.761956018519</v>
      </c>
      <c r="J1147" s="2">
        <v>69</v>
      </c>
      <c r="K1147" s="2">
        <v>89</v>
      </c>
      <c r="S1147" s="72"/>
      <c r="T1147" s="72"/>
      <c r="U1147" s="72"/>
      <c r="AE1147" s="4"/>
    </row>
    <row r="1148" spans="1:31" ht="14.25" customHeight="1">
      <c r="A1148" s="2">
        <v>480275</v>
      </c>
      <c r="B1148" s="2" t="s">
        <v>30</v>
      </c>
      <c r="C1148" s="2" t="s">
        <v>37</v>
      </c>
      <c r="D1148" s="2" t="s">
        <v>32</v>
      </c>
      <c r="E1148" s="2" t="s">
        <v>33</v>
      </c>
      <c r="F1148" s="2" t="s">
        <v>34</v>
      </c>
      <c r="G1148" s="4">
        <v>43528.76353009259</v>
      </c>
      <c r="H1148" s="4">
        <v>43533.76353009259</v>
      </c>
      <c r="I1148" s="4">
        <v>43533.76353009259</v>
      </c>
      <c r="J1148" s="2">
        <v>44</v>
      </c>
      <c r="K1148" s="2">
        <v>114</v>
      </c>
      <c r="S1148" s="72"/>
      <c r="T1148" s="72"/>
      <c r="U1148" s="72"/>
      <c r="AE1148" s="4"/>
    </row>
    <row r="1149" spans="1:31" ht="14.25" customHeight="1">
      <c r="A1149" s="2">
        <v>971935</v>
      </c>
      <c r="B1149" s="2" t="s">
        <v>30</v>
      </c>
      <c r="C1149" s="2" t="s">
        <v>31</v>
      </c>
      <c r="D1149" s="2" t="s">
        <v>32</v>
      </c>
      <c r="E1149" s="2" t="s">
        <v>44</v>
      </c>
      <c r="F1149" s="2" t="s">
        <v>34</v>
      </c>
      <c r="G1149" s="4">
        <v>43528.763564814813</v>
      </c>
      <c r="H1149" s="4">
        <v>43529.763564814813</v>
      </c>
      <c r="I1149" s="4">
        <v>43534.763564814813</v>
      </c>
      <c r="J1149" s="2">
        <v>84</v>
      </c>
      <c r="K1149" s="2">
        <v>109</v>
      </c>
      <c r="S1149" s="72"/>
      <c r="T1149" s="72"/>
      <c r="U1149" s="72"/>
      <c r="AE1149" s="4"/>
    </row>
    <row r="1150" spans="1:31" ht="14.25" customHeight="1">
      <c r="A1150" s="2">
        <v>421332</v>
      </c>
      <c r="B1150" s="2" t="s">
        <v>42</v>
      </c>
      <c r="C1150" s="2" t="s">
        <v>45</v>
      </c>
      <c r="D1150" s="2" t="s">
        <v>32</v>
      </c>
      <c r="E1150" s="2" t="s">
        <v>44</v>
      </c>
      <c r="F1150" s="2" t="s">
        <v>34</v>
      </c>
      <c r="G1150" s="4">
        <v>43528.765590277777</v>
      </c>
      <c r="H1150" s="4">
        <v>43538.765590277777</v>
      </c>
      <c r="I1150" s="4">
        <v>43531.765590277777</v>
      </c>
      <c r="J1150" s="2">
        <v>65</v>
      </c>
      <c r="K1150" s="2">
        <v>100</v>
      </c>
      <c r="S1150" s="72"/>
      <c r="T1150" s="72"/>
      <c r="U1150" s="72"/>
      <c r="AE1150" s="4"/>
    </row>
    <row r="1151" spans="1:31" ht="14.25" customHeight="1">
      <c r="A1151" s="2">
        <v>389064</v>
      </c>
      <c r="B1151" s="2" t="s">
        <v>36</v>
      </c>
      <c r="C1151" s="2" t="s">
        <v>31</v>
      </c>
      <c r="D1151" s="2" t="s">
        <v>41</v>
      </c>
      <c r="E1151" s="2" t="s">
        <v>44</v>
      </c>
      <c r="F1151" s="2" t="s">
        <v>34</v>
      </c>
      <c r="G1151" s="4">
        <v>43528.7656712963</v>
      </c>
      <c r="H1151" s="4">
        <v>43531.7656712963</v>
      </c>
      <c r="I1151" s="4">
        <v>43531.7656712963</v>
      </c>
      <c r="J1151" s="2">
        <v>0</v>
      </c>
      <c r="K1151" s="2">
        <v>130</v>
      </c>
      <c r="S1151" s="72"/>
      <c r="T1151" s="72"/>
      <c r="U1151" s="72"/>
      <c r="AE1151" s="4"/>
    </row>
    <row r="1152" spans="1:31" ht="14.25" customHeight="1">
      <c r="A1152" s="2">
        <v>502739</v>
      </c>
      <c r="B1152" s="2" t="s">
        <v>47</v>
      </c>
      <c r="C1152" s="2" t="s">
        <v>43</v>
      </c>
      <c r="D1152" s="2" t="s">
        <v>41</v>
      </c>
      <c r="E1152" s="2" t="s">
        <v>33</v>
      </c>
      <c r="F1152" s="2" t="s">
        <v>34</v>
      </c>
      <c r="G1152" s="4">
        <v>43528.766643518517</v>
      </c>
      <c r="H1152" s="4">
        <v>43538.766643518517</v>
      </c>
      <c r="I1152" s="4">
        <v>43535.766643518517</v>
      </c>
      <c r="J1152" s="2">
        <v>46</v>
      </c>
      <c r="K1152" s="2">
        <v>124</v>
      </c>
      <c r="S1152" s="72"/>
      <c r="T1152" s="72"/>
      <c r="U1152" s="72"/>
      <c r="AE1152" s="4"/>
    </row>
    <row r="1153" spans="1:31" ht="14.25" customHeight="1">
      <c r="A1153" s="2">
        <v>151939</v>
      </c>
      <c r="B1153" s="2" t="s">
        <v>39</v>
      </c>
      <c r="C1153" s="2" t="s">
        <v>43</v>
      </c>
      <c r="D1153" s="2" t="s">
        <v>41</v>
      </c>
      <c r="E1153" s="2" t="s">
        <v>33</v>
      </c>
      <c r="F1153" s="2" t="s">
        <v>34</v>
      </c>
      <c r="G1153" s="4">
        <v>43528.767557870371</v>
      </c>
      <c r="H1153" s="4">
        <v>43536.767557870371</v>
      </c>
      <c r="I1153" s="4">
        <v>43535.767557870371</v>
      </c>
      <c r="J1153" s="2">
        <v>29</v>
      </c>
      <c r="K1153" s="2">
        <v>125</v>
      </c>
      <c r="S1153" s="72"/>
      <c r="T1153" s="72"/>
      <c r="U1153" s="72"/>
      <c r="AE1153" s="4"/>
    </row>
    <row r="1154" spans="1:31" ht="14.25" customHeight="1">
      <c r="A1154" s="2">
        <v>996475</v>
      </c>
      <c r="B1154" s="2" t="s">
        <v>46</v>
      </c>
      <c r="C1154" s="2" t="s">
        <v>45</v>
      </c>
      <c r="D1154" s="2" t="s">
        <v>32</v>
      </c>
      <c r="E1154" s="2" t="s">
        <v>33</v>
      </c>
      <c r="F1154" s="2" t="s">
        <v>34</v>
      </c>
      <c r="G1154" s="4">
        <v>43528.77134259259</v>
      </c>
      <c r="H1154" s="4">
        <v>43532.77134259259</v>
      </c>
      <c r="I1154" s="4">
        <v>43534.77134259259</v>
      </c>
      <c r="J1154" s="2">
        <v>30</v>
      </c>
      <c r="K1154" s="2">
        <v>127</v>
      </c>
      <c r="S1154" s="72"/>
      <c r="T1154" s="72"/>
      <c r="U1154" s="72"/>
      <c r="AE1154" s="4"/>
    </row>
    <row r="1155" spans="1:31" ht="14.25" customHeight="1">
      <c r="A1155" s="2">
        <v>72243</v>
      </c>
      <c r="B1155" s="2" t="s">
        <v>36</v>
      </c>
      <c r="C1155" s="2" t="s">
        <v>43</v>
      </c>
      <c r="D1155" s="2" t="s">
        <v>41</v>
      </c>
      <c r="E1155" s="2" t="s">
        <v>44</v>
      </c>
      <c r="F1155" s="2" t="s">
        <v>34</v>
      </c>
      <c r="G1155" s="4">
        <v>43528.773946759262</v>
      </c>
      <c r="H1155" s="4">
        <v>43533.773946759262</v>
      </c>
      <c r="I1155" s="4">
        <v>43532.773946759262</v>
      </c>
      <c r="J1155" s="2">
        <v>73</v>
      </c>
      <c r="K1155" s="2">
        <v>108</v>
      </c>
      <c r="S1155" s="72"/>
      <c r="T1155" s="72"/>
      <c r="U1155" s="72"/>
      <c r="AE1155" s="4"/>
    </row>
    <row r="1156" spans="1:31" ht="14.25" customHeight="1">
      <c r="A1156" s="2">
        <v>846959</v>
      </c>
      <c r="B1156" s="2" t="s">
        <v>30</v>
      </c>
      <c r="C1156" s="2" t="s">
        <v>31</v>
      </c>
      <c r="D1156" s="2" t="s">
        <v>32</v>
      </c>
      <c r="E1156" s="2" t="s">
        <v>33</v>
      </c>
      <c r="F1156" s="2" t="s">
        <v>34</v>
      </c>
      <c r="G1156" s="4">
        <v>43528.774907407409</v>
      </c>
      <c r="H1156" s="4">
        <v>43533.774907407409</v>
      </c>
      <c r="I1156" s="4">
        <v>43534.774907407409</v>
      </c>
      <c r="J1156" s="2">
        <v>26</v>
      </c>
      <c r="K1156" s="2">
        <v>129</v>
      </c>
      <c r="S1156" s="72"/>
      <c r="T1156" s="72"/>
      <c r="U1156" s="72"/>
      <c r="AE1156" s="4"/>
    </row>
    <row r="1157" spans="1:31" ht="14.25" customHeight="1">
      <c r="A1157" s="2">
        <v>657757</v>
      </c>
      <c r="B1157" s="2" t="s">
        <v>39</v>
      </c>
      <c r="C1157" s="2" t="s">
        <v>31</v>
      </c>
      <c r="D1157" s="2" t="s">
        <v>41</v>
      </c>
      <c r="E1157" s="2" t="s">
        <v>33</v>
      </c>
      <c r="F1157" s="2" t="s">
        <v>34</v>
      </c>
      <c r="G1157" s="4">
        <v>43528.775659722225</v>
      </c>
      <c r="H1157" s="4">
        <v>43530.775659722225</v>
      </c>
      <c r="I1157" s="4">
        <v>43531.775659722225</v>
      </c>
      <c r="J1157" s="2">
        <v>0</v>
      </c>
      <c r="K1157" s="2">
        <v>128</v>
      </c>
      <c r="S1157" s="72"/>
      <c r="T1157" s="72"/>
      <c r="U1157" s="72"/>
      <c r="AE1157" s="4"/>
    </row>
    <row r="1158" spans="1:31" ht="14.25" customHeight="1">
      <c r="A1158" s="2">
        <v>437687</v>
      </c>
      <c r="B1158" s="2" t="s">
        <v>48</v>
      </c>
      <c r="C1158" s="2" t="s">
        <v>31</v>
      </c>
      <c r="D1158" s="2" t="s">
        <v>32</v>
      </c>
      <c r="E1158" s="2" t="s">
        <v>33</v>
      </c>
      <c r="F1158" s="2" t="s">
        <v>34</v>
      </c>
      <c r="G1158" s="4">
        <v>43528.77721064815</v>
      </c>
      <c r="H1158" s="4">
        <v>43535.77721064815</v>
      </c>
      <c r="I1158" s="4">
        <v>43534.77721064815</v>
      </c>
      <c r="J1158" s="2">
        <v>48</v>
      </c>
      <c r="K1158" s="2">
        <v>126</v>
      </c>
      <c r="S1158" s="72"/>
      <c r="T1158" s="72"/>
      <c r="U1158" s="72"/>
      <c r="AE1158" s="4"/>
    </row>
    <row r="1159" spans="1:31" ht="14.25" customHeight="1">
      <c r="A1159" s="2">
        <v>165913</v>
      </c>
      <c r="B1159" s="2" t="s">
        <v>39</v>
      </c>
      <c r="C1159" s="2" t="s">
        <v>31</v>
      </c>
      <c r="D1159" s="2" t="s">
        <v>41</v>
      </c>
      <c r="E1159" s="2" t="s">
        <v>33</v>
      </c>
      <c r="F1159" s="2" t="s">
        <v>34</v>
      </c>
      <c r="G1159" s="4">
        <v>43528.779907407406</v>
      </c>
      <c r="H1159" s="4">
        <v>43532.779907407406</v>
      </c>
      <c r="I1159" s="4">
        <v>43533.779907407406</v>
      </c>
      <c r="J1159" s="2">
        <v>0</v>
      </c>
      <c r="K1159" s="2">
        <v>122</v>
      </c>
      <c r="S1159" s="72"/>
      <c r="T1159" s="72"/>
      <c r="U1159" s="72"/>
      <c r="AE1159" s="4"/>
    </row>
    <row r="1160" spans="1:31" ht="14.25" customHeight="1">
      <c r="A1160" s="2">
        <v>202159</v>
      </c>
      <c r="B1160" s="2" t="s">
        <v>47</v>
      </c>
      <c r="C1160" s="2" t="s">
        <v>40</v>
      </c>
      <c r="D1160" s="2" t="s">
        <v>41</v>
      </c>
      <c r="E1160" s="2" t="s">
        <v>33</v>
      </c>
      <c r="F1160" s="2" t="s">
        <v>34</v>
      </c>
      <c r="G1160" s="4">
        <v>43528.784375000003</v>
      </c>
      <c r="H1160" s="4">
        <v>43533.784375000003</v>
      </c>
      <c r="I1160" s="4">
        <v>43534.784375000003</v>
      </c>
      <c r="J1160" s="2">
        <v>43</v>
      </c>
      <c r="K1160" s="2">
        <v>108</v>
      </c>
      <c r="S1160" s="72"/>
      <c r="T1160" s="72"/>
      <c r="U1160" s="72"/>
      <c r="AE1160" s="4"/>
    </row>
    <row r="1161" spans="1:31" ht="14.25" customHeight="1">
      <c r="A1161" s="2">
        <v>536337</v>
      </c>
      <c r="B1161" s="2" t="s">
        <v>39</v>
      </c>
      <c r="C1161" s="2" t="s">
        <v>31</v>
      </c>
      <c r="D1161" s="2" t="s">
        <v>41</v>
      </c>
      <c r="E1161" s="2" t="s">
        <v>44</v>
      </c>
      <c r="F1161" s="2" t="s">
        <v>34</v>
      </c>
      <c r="G1161" s="4">
        <v>43528.784583333334</v>
      </c>
      <c r="H1161" s="4">
        <v>43533.784583333334</v>
      </c>
      <c r="I1161" s="4">
        <v>43534.784583333334</v>
      </c>
      <c r="J1161" s="2">
        <v>0</v>
      </c>
      <c r="K1161" s="2">
        <v>103</v>
      </c>
      <c r="S1161" s="72"/>
      <c r="T1161" s="72"/>
      <c r="U1161" s="72"/>
      <c r="AE1161" s="4"/>
    </row>
    <row r="1162" spans="1:31" ht="14.25" customHeight="1">
      <c r="A1162" s="2">
        <v>9537</v>
      </c>
      <c r="B1162" s="2" t="s">
        <v>36</v>
      </c>
      <c r="C1162" s="2" t="s">
        <v>31</v>
      </c>
      <c r="D1162" s="2" t="s">
        <v>32</v>
      </c>
      <c r="E1162" s="2" t="s">
        <v>44</v>
      </c>
      <c r="F1162" s="2" t="s">
        <v>34</v>
      </c>
      <c r="G1162" s="4">
        <v>43528.78702546296</v>
      </c>
      <c r="H1162" s="4">
        <v>43534.78702546296</v>
      </c>
      <c r="I1162" s="4">
        <v>43532.78702546296</v>
      </c>
      <c r="J1162" s="2">
        <v>86</v>
      </c>
      <c r="K1162" s="2">
        <v>108</v>
      </c>
      <c r="S1162" s="72"/>
      <c r="T1162" s="72"/>
      <c r="U1162" s="72"/>
      <c r="AE1162" s="4"/>
    </row>
    <row r="1163" spans="1:31" ht="14.25" customHeight="1">
      <c r="A1163" s="2">
        <v>950883</v>
      </c>
      <c r="B1163" s="2" t="s">
        <v>30</v>
      </c>
      <c r="C1163" s="2" t="s">
        <v>31</v>
      </c>
      <c r="D1163" s="2" t="s">
        <v>41</v>
      </c>
      <c r="E1163" s="2" t="s">
        <v>33</v>
      </c>
      <c r="F1163" s="2" t="s">
        <v>34</v>
      </c>
      <c r="G1163" s="4">
        <v>43528.787372685183</v>
      </c>
      <c r="H1163" s="4">
        <v>43535.787372685183</v>
      </c>
      <c r="I1163" s="4">
        <v>43534.787372685183</v>
      </c>
      <c r="J1163" s="2">
        <v>0</v>
      </c>
      <c r="K1163" s="2">
        <v>122</v>
      </c>
      <c r="S1163" s="72"/>
      <c r="T1163" s="72"/>
      <c r="U1163" s="72"/>
      <c r="AE1163" s="4"/>
    </row>
    <row r="1164" spans="1:31" ht="14.25" customHeight="1">
      <c r="A1164" s="2">
        <v>386454</v>
      </c>
      <c r="B1164" s="2" t="s">
        <v>36</v>
      </c>
      <c r="C1164" s="2" t="s">
        <v>43</v>
      </c>
      <c r="D1164" s="2" t="s">
        <v>41</v>
      </c>
      <c r="E1164" s="2" t="s">
        <v>38</v>
      </c>
      <c r="F1164" s="2" t="s">
        <v>34</v>
      </c>
      <c r="G1164" s="4">
        <v>43528.789340277777</v>
      </c>
      <c r="H1164" s="4">
        <v>43535.789340277777</v>
      </c>
      <c r="I1164" s="4">
        <v>43532.789340277777</v>
      </c>
      <c r="J1164" s="2">
        <v>37</v>
      </c>
      <c r="K1164" s="2">
        <v>126</v>
      </c>
      <c r="S1164" s="72"/>
      <c r="T1164" s="72"/>
      <c r="U1164" s="72"/>
      <c r="AE1164" s="4"/>
    </row>
    <row r="1165" spans="1:31" ht="14.25" customHeight="1">
      <c r="A1165" s="2">
        <v>212937</v>
      </c>
      <c r="B1165" s="2" t="s">
        <v>36</v>
      </c>
      <c r="C1165" s="2" t="s">
        <v>37</v>
      </c>
      <c r="D1165" s="2" t="s">
        <v>32</v>
      </c>
      <c r="E1165" s="2" t="s">
        <v>44</v>
      </c>
      <c r="F1165" s="2" t="s">
        <v>34</v>
      </c>
      <c r="G1165" s="4">
        <v>43528.790613425925</v>
      </c>
      <c r="H1165" s="4">
        <v>43530.790613425925</v>
      </c>
      <c r="I1165" s="4">
        <v>43532.790613425925</v>
      </c>
      <c r="J1165" s="2">
        <v>72</v>
      </c>
      <c r="K1165" s="2">
        <v>91</v>
      </c>
      <c r="S1165" s="72"/>
      <c r="T1165" s="72"/>
      <c r="U1165" s="72"/>
      <c r="AE1165" s="72"/>
    </row>
    <row r="1166" spans="1:31" ht="14.25" customHeight="1">
      <c r="A1166" s="2">
        <v>812922</v>
      </c>
      <c r="B1166" s="2" t="s">
        <v>47</v>
      </c>
      <c r="C1166" s="2" t="s">
        <v>40</v>
      </c>
      <c r="D1166" s="2" t="s">
        <v>41</v>
      </c>
      <c r="E1166" s="2" t="s">
        <v>38</v>
      </c>
      <c r="F1166" s="2" t="s">
        <v>34</v>
      </c>
      <c r="G1166" s="4">
        <v>43528.795405092591</v>
      </c>
      <c r="H1166" s="4">
        <v>43529.795405092591</v>
      </c>
      <c r="I1166" s="4">
        <v>43531.795405092591</v>
      </c>
      <c r="J1166" s="2">
        <v>31</v>
      </c>
      <c r="K1166" s="2">
        <v>110</v>
      </c>
      <c r="S1166" s="72"/>
      <c r="T1166" s="72"/>
      <c r="U1166" s="72"/>
      <c r="AE1166" s="72"/>
    </row>
    <row r="1167" spans="1:31" ht="14.25" customHeight="1">
      <c r="A1167" s="2">
        <v>666912</v>
      </c>
      <c r="B1167" s="2" t="s">
        <v>39</v>
      </c>
      <c r="C1167" s="2" t="s">
        <v>31</v>
      </c>
      <c r="D1167" s="2" t="s">
        <v>32</v>
      </c>
      <c r="E1167" s="2" t="s">
        <v>44</v>
      </c>
      <c r="F1167" s="2" t="s">
        <v>34</v>
      </c>
      <c r="G1167" s="4">
        <v>43528.796307870369</v>
      </c>
      <c r="H1167" s="4">
        <v>43531.796307870369</v>
      </c>
      <c r="I1167" s="4">
        <v>43531.796307870369</v>
      </c>
      <c r="J1167" s="2">
        <v>26</v>
      </c>
      <c r="K1167" s="2">
        <v>124</v>
      </c>
      <c r="S1167" s="72"/>
      <c r="T1167" s="72"/>
      <c r="U1167" s="72"/>
      <c r="AE1167" s="72"/>
    </row>
    <row r="1168" spans="1:31" ht="14.25" customHeight="1">
      <c r="A1168" s="2">
        <v>647410</v>
      </c>
      <c r="B1168" s="2" t="s">
        <v>39</v>
      </c>
      <c r="C1168" s="2" t="s">
        <v>43</v>
      </c>
      <c r="D1168" s="2" t="s">
        <v>41</v>
      </c>
      <c r="E1168" s="2" t="s">
        <v>38</v>
      </c>
      <c r="F1168" s="2" t="s">
        <v>34</v>
      </c>
      <c r="G1168" s="4">
        <v>43528.796354166669</v>
      </c>
      <c r="H1168" s="4">
        <v>43532.796354166669</v>
      </c>
      <c r="I1168" s="4">
        <v>43532.796354166669</v>
      </c>
      <c r="J1168" s="2">
        <v>25</v>
      </c>
      <c r="K1168" s="2">
        <v>120</v>
      </c>
      <c r="S1168" s="72"/>
      <c r="T1168" s="72"/>
      <c r="U1168" s="72"/>
      <c r="AE1168" s="72"/>
    </row>
    <row r="1169" spans="1:31" ht="14.25" customHeight="1">
      <c r="A1169" s="2">
        <v>661526</v>
      </c>
      <c r="B1169" s="2" t="s">
        <v>36</v>
      </c>
      <c r="C1169" s="2" t="s">
        <v>37</v>
      </c>
      <c r="D1169" s="2" t="s">
        <v>41</v>
      </c>
      <c r="E1169" s="2" t="s">
        <v>38</v>
      </c>
      <c r="F1169" s="2" t="s">
        <v>34</v>
      </c>
      <c r="G1169" s="4">
        <v>43528.804571759261</v>
      </c>
      <c r="H1169" s="4">
        <v>43536.804571759261</v>
      </c>
      <c r="I1169" s="4">
        <v>43531.804571759261</v>
      </c>
      <c r="J1169" s="2">
        <v>26</v>
      </c>
      <c r="K1169" s="2">
        <v>107</v>
      </c>
      <c r="S1169" s="72"/>
      <c r="T1169" s="72"/>
      <c r="U1169" s="72"/>
      <c r="AE1169" s="72"/>
    </row>
    <row r="1170" spans="1:31" ht="14.25" customHeight="1">
      <c r="A1170" s="2">
        <v>157043</v>
      </c>
      <c r="B1170" s="2" t="s">
        <v>39</v>
      </c>
      <c r="C1170" s="2" t="s">
        <v>43</v>
      </c>
      <c r="D1170" s="2" t="s">
        <v>32</v>
      </c>
      <c r="E1170" s="2" t="s">
        <v>44</v>
      </c>
      <c r="F1170" s="2" t="s">
        <v>34</v>
      </c>
      <c r="G1170" s="4">
        <v>43528.806597222225</v>
      </c>
      <c r="H1170" s="4">
        <v>43528.806597222225</v>
      </c>
      <c r="I1170" s="4">
        <v>43531.806597222225</v>
      </c>
      <c r="J1170" s="2">
        <v>0</v>
      </c>
      <c r="K1170" s="2">
        <v>109</v>
      </c>
      <c r="S1170" s="72"/>
      <c r="T1170" s="72"/>
      <c r="U1170" s="72"/>
      <c r="AE1170" s="72"/>
    </row>
    <row r="1171" spans="1:31" ht="14.25" customHeight="1">
      <c r="A1171" s="2">
        <v>442270</v>
      </c>
      <c r="B1171" s="2" t="s">
        <v>39</v>
      </c>
      <c r="C1171" s="2" t="s">
        <v>37</v>
      </c>
      <c r="D1171" s="2" t="s">
        <v>32</v>
      </c>
      <c r="E1171" s="2" t="s">
        <v>38</v>
      </c>
      <c r="F1171" s="2" t="s">
        <v>34</v>
      </c>
      <c r="G1171" s="4">
        <v>43528.807800925926</v>
      </c>
      <c r="H1171" s="4">
        <v>43535.807800925926</v>
      </c>
      <c r="I1171" s="4">
        <v>43531.807800925926</v>
      </c>
      <c r="J1171" s="2">
        <v>47</v>
      </c>
      <c r="K1171" s="2">
        <v>108</v>
      </c>
      <c r="S1171" s="72"/>
      <c r="T1171" s="72"/>
      <c r="U1171" s="72"/>
      <c r="AE1171" s="72"/>
    </row>
    <row r="1172" spans="1:31" ht="14.25" customHeight="1">
      <c r="A1172" s="2">
        <v>932091</v>
      </c>
      <c r="B1172" s="2" t="s">
        <v>49</v>
      </c>
      <c r="C1172" s="2" t="s">
        <v>43</v>
      </c>
      <c r="D1172" s="2" t="s">
        <v>41</v>
      </c>
      <c r="E1172" s="2" t="s">
        <v>44</v>
      </c>
      <c r="F1172" s="2" t="s">
        <v>34</v>
      </c>
      <c r="G1172" s="4">
        <v>43528.811377314814</v>
      </c>
      <c r="H1172" s="4">
        <v>43530.811377314814</v>
      </c>
      <c r="I1172" s="4">
        <v>43531.811377314814</v>
      </c>
      <c r="J1172" s="2">
        <v>65</v>
      </c>
      <c r="K1172" s="2">
        <v>102</v>
      </c>
      <c r="S1172" s="72"/>
      <c r="T1172" s="72"/>
      <c r="U1172" s="72"/>
      <c r="AE1172" s="72"/>
    </row>
    <row r="1173" spans="1:31" ht="14.25" customHeight="1">
      <c r="A1173" s="2">
        <v>634534</v>
      </c>
      <c r="B1173" s="2" t="s">
        <v>36</v>
      </c>
      <c r="C1173" s="2" t="s">
        <v>43</v>
      </c>
      <c r="D1173" s="2" t="s">
        <v>32</v>
      </c>
      <c r="E1173" s="2" t="s">
        <v>38</v>
      </c>
      <c r="F1173" s="2" t="s">
        <v>34</v>
      </c>
      <c r="G1173" s="4">
        <v>43528.815196759257</v>
      </c>
      <c r="H1173" s="4">
        <v>43528.815196759257</v>
      </c>
      <c r="I1173" s="4">
        <v>43532.815196759257</v>
      </c>
      <c r="J1173" s="2">
        <v>0</v>
      </c>
      <c r="K1173" s="2">
        <v>124</v>
      </c>
      <c r="S1173" s="72"/>
      <c r="T1173" s="72"/>
      <c r="U1173" s="72"/>
      <c r="AE1173" s="72"/>
    </row>
    <row r="1174" spans="1:31" ht="14.25" customHeight="1">
      <c r="A1174" s="2">
        <v>553522</v>
      </c>
      <c r="B1174" s="2" t="s">
        <v>36</v>
      </c>
      <c r="C1174" s="2" t="s">
        <v>40</v>
      </c>
      <c r="D1174" s="2" t="s">
        <v>41</v>
      </c>
      <c r="E1174" s="2" t="s">
        <v>44</v>
      </c>
      <c r="F1174" s="2" t="s">
        <v>34</v>
      </c>
      <c r="G1174" s="4">
        <v>43528.81559027778</v>
      </c>
      <c r="H1174" s="4">
        <v>43531.81559027778</v>
      </c>
      <c r="I1174" s="4">
        <v>43532.81559027778</v>
      </c>
      <c r="J1174" s="2">
        <v>58</v>
      </c>
      <c r="K1174" s="2">
        <v>93</v>
      </c>
      <c r="S1174" s="72"/>
      <c r="T1174" s="72"/>
      <c r="U1174" s="72"/>
      <c r="AE1174" s="72"/>
    </row>
    <row r="1175" spans="1:31" ht="14.25" customHeight="1">
      <c r="A1175" s="2">
        <v>320495</v>
      </c>
      <c r="B1175" s="2" t="s">
        <v>30</v>
      </c>
      <c r="C1175" s="2" t="s">
        <v>37</v>
      </c>
      <c r="D1175" s="2" t="s">
        <v>32</v>
      </c>
      <c r="E1175" s="2" t="s">
        <v>44</v>
      </c>
      <c r="F1175" s="2" t="s">
        <v>34</v>
      </c>
      <c r="G1175" s="4">
        <v>43528.815787037034</v>
      </c>
      <c r="H1175" s="4">
        <v>43528.815787037034</v>
      </c>
      <c r="I1175" s="4">
        <v>43534.815787037034</v>
      </c>
      <c r="J1175" s="2">
        <v>71</v>
      </c>
      <c r="K1175" s="2">
        <v>87</v>
      </c>
      <c r="S1175" s="72"/>
      <c r="T1175" s="72"/>
      <c r="U1175" s="72"/>
      <c r="AE1175" s="72"/>
    </row>
    <row r="1176" spans="1:31" ht="14.25" customHeight="1">
      <c r="A1176" s="2">
        <v>981044</v>
      </c>
      <c r="B1176" s="2" t="s">
        <v>30</v>
      </c>
      <c r="C1176" s="2" t="s">
        <v>37</v>
      </c>
      <c r="D1176" s="2" t="s">
        <v>32</v>
      </c>
      <c r="E1176" s="2" t="s">
        <v>44</v>
      </c>
      <c r="F1176" s="2" t="s">
        <v>34</v>
      </c>
      <c r="G1176" s="4">
        <v>43528.822962962964</v>
      </c>
      <c r="H1176" s="4">
        <v>43532.822962962964</v>
      </c>
      <c r="I1176" s="4">
        <v>43534.822962962964</v>
      </c>
      <c r="J1176" s="2">
        <v>67</v>
      </c>
      <c r="K1176" s="2">
        <v>92</v>
      </c>
      <c r="S1176" s="72"/>
      <c r="T1176" s="72"/>
      <c r="U1176" s="72"/>
      <c r="AE1176" s="72"/>
    </row>
    <row r="1177" spans="1:31" ht="14.25" customHeight="1">
      <c r="A1177" s="2">
        <v>457049</v>
      </c>
      <c r="B1177" s="2" t="s">
        <v>39</v>
      </c>
      <c r="C1177" s="2" t="s">
        <v>37</v>
      </c>
      <c r="D1177" s="2" t="s">
        <v>41</v>
      </c>
      <c r="E1177" s="2" t="s">
        <v>33</v>
      </c>
      <c r="F1177" s="2" t="s">
        <v>34</v>
      </c>
      <c r="G1177" s="4">
        <v>43528.823078703703</v>
      </c>
      <c r="H1177" s="4">
        <v>43532.823078703703</v>
      </c>
      <c r="I1177" s="4">
        <v>43534.823078703703</v>
      </c>
      <c r="J1177" s="2">
        <v>26</v>
      </c>
      <c r="K1177" s="2">
        <v>106</v>
      </c>
      <c r="S1177" s="72"/>
      <c r="T1177" s="72"/>
      <c r="U1177" s="72"/>
      <c r="AE1177" s="72"/>
    </row>
    <row r="1178" spans="1:31" ht="14.25" customHeight="1">
      <c r="A1178" s="2">
        <v>78609</v>
      </c>
      <c r="B1178" s="2" t="s">
        <v>39</v>
      </c>
      <c r="C1178" s="2" t="s">
        <v>31</v>
      </c>
      <c r="D1178" s="2" t="s">
        <v>32</v>
      </c>
      <c r="E1178" s="2" t="s">
        <v>33</v>
      </c>
      <c r="F1178" s="2" t="s">
        <v>34</v>
      </c>
      <c r="G1178" s="4">
        <v>43528.829328703701</v>
      </c>
      <c r="H1178" s="4">
        <v>43534.829328703701</v>
      </c>
      <c r="I1178" s="4">
        <v>43532.829328703701</v>
      </c>
      <c r="J1178" s="2">
        <v>43</v>
      </c>
      <c r="K1178" s="2">
        <v>121</v>
      </c>
      <c r="S1178" s="72"/>
      <c r="T1178" s="72"/>
      <c r="U1178" s="72"/>
      <c r="AE1178" s="72"/>
    </row>
    <row r="1179" spans="1:31" ht="14.25" customHeight="1">
      <c r="A1179" s="2">
        <v>901790</v>
      </c>
      <c r="B1179" s="2" t="s">
        <v>39</v>
      </c>
      <c r="C1179" s="2" t="s">
        <v>45</v>
      </c>
      <c r="D1179" s="2" t="s">
        <v>41</v>
      </c>
      <c r="E1179" s="2" t="s">
        <v>38</v>
      </c>
      <c r="F1179" s="2" t="s">
        <v>34</v>
      </c>
      <c r="G1179" s="4">
        <v>43528.831747685188</v>
      </c>
      <c r="H1179" s="4">
        <v>43529.831747685188</v>
      </c>
      <c r="I1179" s="4">
        <v>43534.831747685188</v>
      </c>
      <c r="J1179" s="2">
        <v>33</v>
      </c>
      <c r="K1179" s="2">
        <v>127</v>
      </c>
      <c r="S1179" s="72"/>
      <c r="T1179" s="72"/>
      <c r="U1179" s="72"/>
      <c r="AE1179" s="72"/>
    </row>
    <row r="1180" spans="1:31" ht="14.25" customHeight="1">
      <c r="A1180" s="2">
        <v>227474</v>
      </c>
      <c r="B1180" s="2" t="s">
        <v>36</v>
      </c>
      <c r="C1180" s="2" t="s">
        <v>43</v>
      </c>
      <c r="D1180" s="2" t="s">
        <v>41</v>
      </c>
      <c r="E1180" s="2" t="s">
        <v>38</v>
      </c>
      <c r="F1180" s="2" t="s">
        <v>34</v>
      </c>
      <c r="G1180" s="4">
        <v>43528.844305555554</v>
      </c>
      <c r="H1180" s="4">
        <v>43533.844305555554</v>
      </c>
      <c r="I1180" s="4">
        <v>43535.844305555554</v>
      </c>
      <c r="J1180" s="2">
        <v>36</v>
      </c>
      <c r="K1180" s="2">
        <v>120</v>
      </c>
      <c r="S1180" s="72"/>
      <c r="T1180" s="72"/>
      <c r="U1180" s="72"/>
      <c r="AE1180" s="72"/>
    </row>
    <row r="1181" spans="1:31" ht="14.25" customHeight="1">
      <c r="A1181" s="2">
        <v>7967</v>
      </c>
      <c r="B1181" s="2" t="s">
        <v>47</v>
      </c>
      <c r="C1181" s="2" t="s">
        <v>31</v>
      </c>
      <c r="D1181" s="2" t="s">
        <v>41</v>
      </c>
      <c r="E1181" s="2" t="s">
        <v>33</v>
      </c>
      <c r="F1181" s="2" t="s">
        <v>34</v>
      </c>
      <c r="G1181" s="4">
        <v>43528.846053240741</v>
      </c>
      <c r="H1181" s="4">
        <v>43529.846053240741</v>
      </c>
      <c r="I1181" s="4">
        <v>43532.846053240741</v>
      </c>
      <c r="J1181" s="2">
        <v>0</v>
      </c>
      <c r="K1181" s="2">
        <v>124</v>
      </c>
      <c r="S1181" s="72"/>
      <c r="T1181" s="72"/>
      <c r="U1181" s="72"/>
      <c r="AE1181" s="72"/>
    </row>
    <row r="1182" spans="1:31" ht="14.25" customHeight="1">
      <c r="A1182" s="2">
        <v>73200</v>
      </c>
      <c r="B1182" s="2" t="s">
        <v>36</v>
      </c>
      <c r="C1182" s="2" t="s">
        <v>43</v>
      </c>
      <c r="D1182" s="2" t="s">
        <v>41</v>
      </c>
      <c r="E1182" s="2" t="s">
        <v>44</v>
      </c>
      <c r="F1182" s="2" t="s">
        <v>34</v>
      </c>
      <c r="G1182" s="4">
        <v>43528.846643518518</v>
      </c>
      <c r="H1182" s="4">
        <v>43532.846643518518</v>
      </c>
      <c r="I1182" s="4">
        <v>43535.846643518518</v>
      </c>
      <c r="J1182" s="2">
        <v>38</v>
      </c>
      <c r="K1182" s="2">
        <v>122</v>
      </c>
      <c r="S1182" s="72"/>
      <c r="T1182" s="72"/>
      <c r="U1182" s="72"/>
      <c r="AE1182" s="72"/>
    </row>
    <row r="1183" spans="1:31" ht="14.25" customHeight="1">
      <c r="A1183" s="2">
        <v>152532</v>
      </c>
      <c r="B1183" s="2" t="s">
        <v>47</v>
      </c>
      <c r="C1183" s="2" t="s">
        <v>45</v>
      </c>
      <c r="D1183" s="2" t="s">
        <v>32</v>
      </c>
      <c r="E1183" s="2" t="s">
        <v>44</v>
      </c>
      <c r="F1183" s="2" t="s">
        <v>34</v>
      </c>
      <c r="G1183" s="4">
        <v>43528.849745370368</v>
      </c>
      <c r="H1183" s="4">
        <v>43535.849745370368</v>
      </c>
      <c r="I1183" s="4">
        <v>43534.849745370368</v>
      </c>
      <c r="J1183" s="2">
        <v>77</v>
      </c>
      <c r="K1183" s="2">
        <v>102</v>
      </c>
      <c r="S1183" s="72"/>
      <c r="T1183" s="72"/>
      <c r="U1183" s="72"/>
      <c r="AE1183" s="72"/>
    </row>
    <row r="1184" spans="1:31" ht="14.25" customHeight="1">
      <c r="A1184" s="2">
        <v>801924</v>
      </c>
      <c r="B1184" s="2" t="s">
        <v>48</v>
      </c>
      <c r="C1184" s="2" t="s">
        <v>37</v>
      </c>
      <c r="D1184" s="2" t="s">
        <v>41</v>
      </c>
      <c r="E1184" s="2" t="s">
        <v>44</v>
      </c>
      <c r="F1184" s="2" t="s">
        <v>34</v>
      </c>
      <c r="G1184" s="4">
        <v>43528.850543981483</v>
      </c>
      <c r="H1184" s="4">
        <v>43534.850543981483</v>
      </c>
      <c r="I1184" s="4">
        <v>43533.850543981483</v>
      </c>
      <c r="J1184" s="2">
        <v>78</v>
      </c>
      <c r="K1184" s="2">
        <v>92</v>
      </c>
      <c r="S1184" s="72"/>
      <c r="T1184" s="72"/>
      <c r="U1184" s="72"/>
      <c r="AE1184" s="72"/>
    </row>
    <row r="1185" spans="1:31" ht="14.25" customHeight="1">
      <c r="A1185" s="2">
        <v>39388</v>
      </c>
      <c r="B1185" s="2" t="s">
        <v>39</v>
      </c>
      <c r="C1185" s="2" t="s">
        <v>31</v>
      </c>
      <c r="D1185" s="2" t="s">
        <v>32</v>
      </c>
      <c r="E1185" s="2" t="s">
        <v>44</v>
      </c>
      <c r="F1185" s="2" t="s">
        <v>34</v>
      </c>
      <c r="G1185" s="4">
        <v>43528.850891203707</v>
      </c>
      <c r="H1185" s="4">
        <v>43528.850891203707</v>
      </c>
      <c r="I1185" s="4">
        <v>43531.850891203707</v>
      </c>
      <c r="J1185" s="2">
        <v>45</v>
      </c>
      <c r="K1185" s="2">
        <v>121</v>
      </c>
      <c r="S1185" s="72"/>
      <c r="T1185" s="72"/>
      <c r="U1185" s="72"/>
      <c r="AE1185" s="72"/>
    </row>
    <row r="1186" spans="1:31" ht="14.25" customHeight="1">
      <c r="A1186" s="2">
        <v>898389</v>
      </c>
      <c r="B1186" s="2" t="s">
        <v>39</v>
      </c>
      <c r="C1186" s="2" t="s">
        <v>43</v>
      </c>
      <c r="D1186" s="2" t="s">
        <v>32</v>
      </c>
      <c r="E1186" s="2" t="s">
        <v>44</v>
      </c>
      <c r="F1186" s="2" t="s">
        <v>34</v>
      </c>
      <c r="G1186" s="4">
        <v>43528.852986111109</v>
      </c>
      <c r="H1186" s="4">
        <v>43529.852986111109</v>
      </c>
      <c r="I1186" s="4">
        <v>43535.852986111109</v>
      </c>
      <c r="J1186" s="2">
        <v>0</v>
      </c>
      <c r="K1186" s="2">
        <v>106</v>
      </c>
      <c r="S1186" s="72"/>
      <c r="T1186" s="72"/>
      <c r="U1186" s="72"/>
      <c r="AE1186" s="72"/>
    </row>
    <row r="1187" spans="1:31" ht="14.25" customHeight="1">
      <c r="A1187" s="2">
        <v>757627</v>
      </c>
      <c r="B1187" s="2" t="s">
        <v>39</v>
      </c>
      <c r="C1187" s="2" t="s">
        <v>43</v>
      </c>
      <c r="D1187" s="2" t="s">
        <v>32</v>
      </c>
      <c r="E1187" s="2" t="s">
        <v>44</v>
      </c>
      <c r="F1187" s="2" t="s">
        <v>34</v>
      </c>
      <c r="G1187" s="4">
        <v>43528.854375000003</v>
      </c>
      <c r="H1187" s="4">
        <v>43532.854375000003</v>
      </c>
      <c r="I1187" s="4">
        <v>43535.854375000003</v>
      </c>
      <c r="J1187" s="2">
        <v>0</v>
      </c>
      <c r="K1187" s="2">
        <v>104</v>
      </c>
      <c r="S1187" s="72"/>
      <c r="T1187" s="72"/>
      <c r="U1187" s="72"/>
      <c r="AE1187" s="72"/>
    </row>
    <row r="1188" spans="1:31" ht="14.25" customHeight="1">
      <c r="A1188" s="2">
        <v>978354</v>
      </c>
      <c r="B1188" s="2" t="s">
        <v>42</v>
      </c>
      <c r="C1188" s="2" t="s">
        <v>43</v>
      </c>
      <c r="D1188" s="2" t="s">
        <v>32</v>
      </c>
      <c r="E1188" s="2" t="s">
        <v>38</v>
      </c>
      <c r="F1188" s="2" t="s">
        <v>34</v>
      </c>
      <c r="G1188" s="4">
        <v>43528.856134259258</v>
      </c>
      <c r="H1188" s="4">
        <v>43532.856134259258</v>
      </c>
      <c r="I1188" s="4">
        <v>43534.856134259258</v>
      </c>
      <c r="J1188" s="2">
        <v>0</v>
      </c>
      <c r="K1188" s="2">
        <v>120</v>
      </c>
      <c r="S1188" s="72"/>
      <c r="T1188" s="72"/>
      <c r="U1188" s="72"/>
      <c r="AE1188" s="72"/>
    </row>
    <row r="1189" spans="1:31" ht="14.25" customHeight="1">
      <c r="A1189" s="2">
        <v>618430</v>
      </c>
      <c r="B1189" s="2" t="s">
        <v>36</v>
      </c>
      <c r="C1189" s="2" t="s">
        <v>45</v>
      </c>
      <c r="D1189" s="2" t="s">
        <v>41</v>
      </c>
      <c r="E1189" s="2" t="s">
        <v>44</v>
      </c>
      <c r="F1189" s="2" t="s">
        <v>34</v>
      </c>
      <c r="G1189" s="4">
        <v>43528.856828703705</v>
      </c>
      <c r="H1189" s="4">
        <v>43537.856828703705</v>
      </c>
      <c r="I1189" s="4">
        <v>43532.856828703705</v>
      </c>
      <c r="J1189" s="2">
        <v>59</v>
      </c>
      <c r="K1189" s="2">
        <v>101</v>
      </c>
      <c r="S1189" s="72"/>
      <c r="T1189" s="72"/>
      <c r="U1189" s="72"/>
      <c r="AE1189" s="72"/>
    </row>
    <row r="1190" spans="1:31" ht="14.25" customHeight="1">
      <c r="A1190" s="2">
        <v>454834</v>
      </c>
      <c r="B1190" s="2" t="s">
        <v>42</v>
      </c>
      <c r="C1190" s="2" t="s">
        <v>40</v>
      </c>
      <c r="D1190" s="2" t="s">
        <v>32</v>
      </c>
      <c r="E1190" s="2" t="s">
        <v>38</v>
      </c>
      <c r="F1190" s="2" t="s">
        <v>34</v>
      </c>
      <c r="G1190" s="4">
        <v>43528.859965277778</v>
      </c>
      <c r="H1190" s="4">
        <v>43535.859965277778</v>
      </c>
      <c r="I1190" s="4">
        <v>43531.859965277778</v>
      </c>
      <c r="J1190" s="2">
        <v>37</v>
      </c>
      <c r="K1190" s="2">
        <v>114</v>
      </c>
      <c r="S1190" s="72"/>
      <c r="T1190" s="72"/>
      <c r="U1190" s="72"/>
      <c r="AE1190" s="72"/>
    </row>
    <row r="1191" spans="1:31" ht="14.25" customHeight="1">
      <c r="A1191" s="2">
        <v>97209</v>
      </c>
      <c r="B1191" s="2" t="s">
        <v>49</v>
      </c>
      <c r="C1191" s="2" t="s">
        <v>43</v>
      </c>
      <c r="D1191" s="2" t="s">
        <v>41</v>
      </c>
      <c r="E1191" s="2" t="s">
        <v>33</v>
      </c>
      <c r="F1191" s="2" t="s">
        <v>34</v>
      </c>
      <c r="G1191" s="4">
        <v>43528.861215277779</v>
      </c>
      <c r="H1191" s="4">
        <v>43534.861215277779</v>
      </c>
      <c r="I1191" s="4">
        <v>43531.861215277779</v>
      </c>
      <c r="J1191" s="2">
        <v>43</v>
      </c>
      <c r="K1191" s="2">
        <v>122</v>
      </c>
      <c r="S1191" s="72"/>
      <c r="T1191" s="72"/>
      <c r="U1191" s="72"/>
      <c r="AE1191" s="72"/>
    </row>
    <row r="1192" spans="1:31" ht="14.25" customHeight="1">
      <c r="A1192" s="2">
        <v>599593</v>
      </c>
      <c r="B1192" s="2" t="s">
        <v>30</v>
      </c>
      <c r="C1192" s="2" t="s">
        <v>31</v>
      </c>
      <c r="D1192" s="2" t="s">
        <v>32</v>
      </c>
      <c r="E1192" s="2" t="s">
        <v>33</v>
      </c>
      <c r="F1192" s="2" t="s">
        <v>34</v>
      </c>
      <c r="G1192" s="4">
        <v>43528.869687500002</v>
      </c>
      <c r="H1192" s="4">
        <v>43535.869687500002</v>
      </c>
      <c r="I1192" s="4">
        <v>43531.869687500002</v>
      </c>
      <c r="J1192" s="2">
        <v>41</v>
      </c>
      <c r="K1192" s="2">
        <v>128</v>
      </c>
      <c r="S1192" s="72"/>
      <c r="T1192" s="72"/>
      <c r="U1192" s="72"/>
      <c r="AE1192" s="72"/>
    </row>
    <row r="1193" spans="1:31" ht="14.25" customHeight="1">
      <c r="A1193" s="2">
        <v>131293</v>
      </c>
      <c r="B1193" s="2" t="s">
        <v>46</v>
      </c>
      <c r="C1193" s="2" t="s">
        <v>31</v>
      </c>
      <c r="D1193" s="2" t="s">
        <v>41</v>
      </c>
      <c r="E1193" s="2" t="s">
        <v>33</v>
      </c>
      <c r="F1193" s="2" t="s">
        <v>34</v>
      </c>
      <c r="G1193" s="4">
        <v>43528.875613425924</v>
      </c>
      <c r="H1193" s="4">
        <v>43532.875613425924</v>
      </c>
      <c r="I1193" s="4">
        <v>43531.875613425924</v>
      </c>
      <c r="J1193" s="2">
        <v>0</v>
      </c>
      <c r="K1193" s="2">
        <v>126</v>
      </c>
      <c r="S1193" s="72"/>
      <c r="T1193" s="72"/>
      <c r="U1193" s="72"/>
      <c r="AE1193" s="72"/>
    </row>
    <row r="1194" spans="1:31" ht="14.25" customHeight="1">
      <c r="A1194" s="2">
        <v>820631</v>
      </c>
      <c r="B1194" s="2" t="s">
        <v>47</v>
      </c>
      <c r="C1194" s="2" t="s">
        <v>31</v>
      </c>
      <c r="D1194" s="2" t="s">
        <v>41</v>
      </c>
      <c r="E1194" s="2" t="s">
        <v>33</v>
      </c>
      <c r="F1194" s="2" t="s">
        <v>34</v>
      </c>
      <c r="G1194" s="4">
        <v>43528.876400462963</v>
      </c>
      <c r="H1194" s="4">
        <v>43535.876400462963</v>
      </c>
      <c r="I1194" s="4">
        <v>43535.876400462963</v>
      </c>
      <c r="J1194" s="2">
        <v>0</v>
      </c>
      <c r="K1194" s="2">
        <v>122</v>
      </c>
      <c r="S1194" s="72"/>
      <c r="T1194" s="72"/>
      <c r="U1194" s="72"/>
      <c r="AE1194" s="72"/>
    </row>
    <row r="1195" spans="1:31" ht="14.25" customHeight="1">
      <c r="A1195" s="2">
        <v>21665</v>
      </c>
      <c r="B1195" s="2" t="s">
        <v>30</v>
      </c>
      <c r="C1195" s="2" t="s">
        <v>43</v>
      </c>
      <c r="D1195" s="2" t="s">
        <v>41</v>
      </c>
      <c r="E1195" s="2" t="s">
        <v>33</v>
      </c>
      <c r="F1195" s="2" t="s">
        <v>34</v>
      </c>
      <c r="G1195" s="4">
        <v>43528.87736111111</v>
      </c>
      <c r="H1195" s="4">
        <v>43534.87736111111</v>
      </c>
      <c r="I1195" s="4">
        <v>43535.87736111111</v>
      </c>
      <c r="J1195" s="2">
        <v>47</v>
      </c>
      <c r="K1195" s="2">
        <v>126</v>
      </c>
      <c r="S1195" s="72"/>
      <c r="T1195" s="72"/>
      <c r="U1195" s="72"/>
      <c r="AE1195" s="72"/>
    </row>
    <row r="1196" spans="1:31" ht="14.25" customHeight="1">
      <c r="A1196" s="2">
        <v>351766</v>
      </c>
      <c r="B1196" s="2" t="s">
        <v>36</v>
      </c>
      <c r="C1196" s="2" t="s">
        <v>31</v>
      </c>
      <c r="D1196" s="2" t="s">
        <v>32</v>
      </c>
      <c r="E1196" s="2" t="s">
        <v>38</v>
      </c>
      <c r="F1196" s="2" t="s">
        <v>34</v>
      </c>
      <c r="G1196" s="4">
        <v>43528.880497685182</v>
      </c>
      <c r="H1196" s="4">
        <v>43537.880497685182</v>
      </c>
      <c r="I1196" s="4">
        <v>43533.880497685182</v>
      </c>
      <c r="J1196" s="2">
        <v>30</v>
      </c>
      <c r="K1196" s="2">
        <v>123</v>
      </c>
      <c r="S1196" s="72"/>
      <c r="T1196" s="72"/>
      <c r="U1196" s="72"/>
      <c r="AE1196" s="72"/>
    </row>
    <row r="1197" spans="1:31" ht="14.25" customHeight="1">
      <c r="A1197" s="2">
        <v>882776</v>
      </c>
      <c r="B1197" s="2" t="s">
        <v>48</v>
      </c>
      <c r="C1197" s="2" t="s">
        <v>45</v>
      </c>
      <c r="D1197" s="2" t="s">
        <v>32</v>
      </c>
      <c r="E1197" s="2" t="s">
        <v>44</v>
      </c>
      <c r="F1197" s="2" t="s">
        <v>34</v>
      </c>
      <c r="G1197" s="4">
        <v>43528.880648148152</v>
      </c>
      <c r="H1197" s="4">
        <v>43538.880648148152</v>
      </c>
      <c r="I1197" s="4">
        <v>43535.880648148152</v>
      </c>
      <c r="J1197" s="2">
        <v>35</v>
      </c>
      <c r="K1197" s="2">
        <v>127</v>
      </c>
      <c r="S1197" s="72"/>
      <c r="T1197" s="72"/>
      <c r="U1197" s="72"/>
      <c r="AE1197" s="72"/>
    </row>
    <row r="1198" spans="1:31" ht="14.25" customHeight="1">
      <c r="A1198" s="2">
        <v>558559</v>
      </c>
      <c r="B1198" s="2" t="s">
        <v>46</v>
      </c>
      <c r="C1198" s="2" t="s">
        <v>43</v>
      </c>
      <c r="D1198" s="2" t="s">
        <v>41</v>
      </c>
      <c r="E1198" s="2" t="s">
        <v>33</v>
      </c>
      <c r="F1198" s="2" t="s">
        <v>34</v>
      </c>
      <c r="G1198" s="4">
        <v>43528.888495370367</v>
      </c>
      <c r="H1198" s="4">
        <v>43533.888495370367</v>
      </c>
      <c r="I1198" s="4">
        <v>43535.888495370367</v>
      </c>
      <c r="J1198" s="2">
        <v>42</v>
      </c>
      <c r="K1198" s="2">
        <v>125</v>
      </c>
      <c r="S1198" s="72"/>
      <c r="T1198" s="72"/>
      <c r="U1198" s="72"/>
      <c r="AE1198" s="72"/>
    </row>
    <row r="1199" spans="1:31" ht="14.25" customHeight="1">
      <c r="A1199" s="2">
        <v>705929</v>
      </c>
      <c r="B1199" s="2" t="s">
        <v>39</v>
      </c>
      <c r="C1199" s="2" t="s">
        <v>43</v>
      </c>
      <c r="D1199" s="2" t="s">
        <v>41</v>
      </c>
      <c r="E1199" s="2" t="s">
        <v>44</v>
      </c>
      <c r="F1199" s="2" t="s">
        <v>34</v>
      </c>
      <c r="G1199" s="4">
        <v>43528.889479166668</v>
      </c>
      <c r="H1199" s="4">
        <v>43531.889479166668</v>
      </c>
      <c r="I1199" s="4">
        <v>43534.889479166668</v>
      </c>
      <c r="J1199" s="2">
        <v>73</v>
      </c>
      <c r="K1199" s="2">
        <v>100</v>
      </c>
      <c r="S1199" s="72"/>
      <c r="T1199" s="72"/>
      <c r="U1199" s="72"/>
      <c r="AE1199" s="72"/>
    </row>
    <row r="1200" spans="1:31" ht="14.25" customHeight="1">
      <c r="A1200" s="2">
        <v>311186</v>
      </c>
      <c r="B1200" s="2" t="s">
        <v>30</v>
      </c>
      <c r="C1200" s="2" t="s">
        <v>31</v>
      </c>
      <c r="D1200" s="2" t="s">
        <v>41</v>
      </c>
      <c r="E1200" s="2" t="s">
        <v>38</v>
      </c>
      <c r="F1200" s="2" t="s">
        <v>34</v>
      </c>
      <c r="G1200" s="4">
        <v>43528.897893518515</v>
      </c>
      <c r="H1200" s="4">
        <v>43532.897893518515</v>
      </c>
      <c r="I1200" s="4">
        <v>43534.897893518515</v>
      </c>
      <c r="J1200" s="2">
        <v>0</v>
      </c>
      <c r="K1200" s="2">
        <v>124</v>
      </c>
      <c r="S1200" s="72"/>
      <c r="T1200" s="72"/>
      <c r="U1200" s="72"/>
      <c r="AE1200" s="72"/>
    </row>
    <row r="1201" spans="1:31" ht="14.25" customHeight="1">
      <c r="A1201" s="2">
        <v>956080</v>
      </c>
      <c r="B1201" s="2" t="s">
        <v>30</v>
      </c>
      <c r="C1201" s="2" t="s">
        <v>43</v>
      </c>
      <c r="D1201" s="2" t="s">
        <v>41</v>
      </c>
      <c r="E1201" s="2" t="s">
        <v>44</v>
      </c>
      <c r="F1201" s="2" t="s">
        <v>34</v>
      </c>
      <c r="G1201" s="4">
        <v>43528.899918981479</v>
      </c>
      <c r="H1201" s="4">
        <v>43529.899918981479</v>
      </c>
      <c r="I1201" s="4">
        <v>43534.899918981479</v>
      </c>
      <c r="J1201" s="2">
        <v>42</v>
      </c>
      <c r="K1201" s="2">
        <v>127</v>
      </c>
      <c r="S1201" s="72"/>
      <c r="T1201" s="72"/>
      <c r="U1201" s="72"/>
      <c r="AE1201" s="72"/>
    </row>
    <row r="1202" spans="1:31" ht="14.25" customHeight="1">
      <c r="A1202" s="2">
        <v>348655</v>
      </c>
      <c r="B1202" s="2" t="s">
        <v>30</v>
      </c>
      <c r="C1202" s="2" t="s">
        <v>40</v>
      </c>
      <c r="D1202" s="2" t="s">
        <v>32</v>
      </c>
      <c r="E1202" s="2" t="s">
        <v>33</v>
      </c>
      <c r="F1202" s="2" t="s">
        <v>34</v>
      </c>
      <c r="G1202" s="4">
        <v>43528.903981481482</v>
      </c>
      <c r="H1202" s="4">
        <v>43532.903981481482</v>
      </c>
      <c r="I1202" s="4">
        <v>43532.903981481482</v>
      </c>
      <c r="J1202" s="2">
        <v>46</v>
      </c>
      <c r="K1202" s="2">
        <v>109</v>
      </c>
      <c r="S1202" s="72"/>
      <c r="T1202" s="72"/>
      <c r="U1202" s="72"/>
      <c r="AE1202" s="72"/>
    </row>
    <row r="1203" spans="1:31" ht="14.25" customHeight="1">
      <c r="A1203" s="2">
        <v>807889</v>
      </c>
      <c r="B1203" s="2" t="s">
        <v>30</v>
      </c>
      <c r="C1203" s="2" t="s">
        <v>31</v>
      </c>
      <c r="D1203" s="2" t="s">
        <v>41</v>
      </c>
      <c r="E1203" s="2" t="s">
        <v>33</v>
      </c>
      <c r="F1203" s="2" t="s">
        <v>34</v>
      </c>
      <c r="G1203" s="4">
        <v>43528.910381944443</v>
      </c>
      <c r="H1203" s="4">
        <v>43531.910381944443</v>
      </c>
      <c r="I1203" s="4">
        <v>43532.910381944443</v>
      </c>
      <c r="J1203" s="2">
        <v>0</v>
      </c>
      <c r="K1203" s="2">
        <v>122</v>
      </c>
      <c r="S1203" s="72"/>
      <c r="T1203" s="72"/>
      <c r="U1203" s="72"/>
      <c r="AE1203" s="72"/>
    </row>
    <row r="1204" spans="1:31" ht="14.25" customHeight="1">
      <c r="A1204" s="2">
        <v>134007</v>
      </c>
      <c r="B1204" s="2" t="s">
        <v>39</v>
      </c>
      <c r="C1204" s="2" t="s">
        <v>43</v>
      </c>
      <c r="D1204" s="2" t="s">
        <v>32</v>
      </c>
      <c r="E1204" s="2" t="s">
        <v>33</v>
      </c>
      <c r="F1204" s="2" t="s">
        <v>34</v>
      </c>
      <c r="G1204" s="4">
        <v>43528.913344907407</v>
      </c>
      <c r="H1204" s="4">
        <v>43528.913344907407</v>
      </c>
      <c r="I1204" s="4">
        <v>43534.913344907407</v>
      </c>
      <c r="J1204" s="2">
        <v>0</v>
      </c>
      <c r="K1204" s="2">
        <v>127</v>
      </c>
      <c r="S1204" s="72"/>
      <c r="T1204" s="72"/>
      <c r="U1204" s="72"/>
      <c r="AE1204" s="72"/>
    </row>
    <row r="1205" spans="1:31" ht="14.25" customHeight="1">
      <c r="A1205" s="2">
        <v>122520</v>
      </c>
      <c r="B1205" s="2" t="s">
        <v>48</v>
      </c>
      <c r="C1205" s="2" t="s">
        <v>40</v>
      </c>
      <c r="D1205" s="2" t="s">
        <v>32</v>
      </c>
      <c r="E1205" s="2" t="s">
        <v>44</v>
      </c>
      <c r="F1205" s="2" t="s">
        <v>34</v>
      </c>
      <c r="G1205" s="4">
        <v>43528.920567129629</v>
      </c>
      <c r="H1205" s="4">
        <v>43535.920567129629</v>
      </c>
      <c r="I1205" s="4">
        <v>43532.920567129629</v>
      </c>
      <c r="J1205" s="2">
        <v>74</v>
      </c>
      <c r="K1205" s="2">
        <v>87</v>
      </c>
      <c r="S1205" s="72"/>
      <c r="T1205" s="72"/>
      <c r="U1205" s="72"/>
      <c r="AE1205" s="72"/>
    </row>
    <row r="1206" spans="1:31" ht="14.25" customHeight="1">
      <c r="A1206" s="2">
        <v>752562</v>
      </c>
      <c r="B1206" s="2" t="s">
        <v>30</v>
      </c>
      <c r="C1206" s="2" t="s">
        <v>37</v>
      </c>
      <c r="D1206" s="2" t="s">
        <v>41</v>
      </c>
      <c r="E1206" s="2" t="s">
        <v>44</v>
      </c>
      <c r="F1206" s="2" t="s">
        <v>34</v>
      </c>
      <c r="G1206" s="4">
        <v>43528.923692129632</v>
      </c>
      <c r="H1206" s="4">
        <v>43528.923692129632</v>
      </c>
      <c r="I1206" s="4">
        <v>43533.923692129632</v>
      </c>
      <c r="J1206" s="2">
        <v>57</v>
      </c>
      <c r="K1206" s="2">
        <v>85</v>
      </c>
      <c r="S1206" s="72"/>
      <c r="T1206" s="72"/>
      <c r="U1206" s="72"/>
      <c r="AE1206" s="72"/>
    </row>
    <row r="1207" spans="1:31" ht="14.25" customHeight="1">
      <c r="A1207" s="2">
        <v>452597</v>
      </c>
      <c r="B1207" s="2" t="s">
        <v>30</v>
      </c>
      <c r="C1207" s="2" t="s">
        <v>40</v>
      </c>
      <c r="D1207" s="2" t="s">
        <v>41</v>
      </c>
      <c r="E1207" s="2" t="s">
        <v>44</v>
      </c>
      <c r="F1207" s="2" t="s">
        <v>34</v>
      </c>
      <c r="G1207" s="4">
        <v>43528.929097222222</v>
      </c>
      <c r="H1207" s="4">
        <v>43535.929097222222</v>
      </c>
      <c r="I1207" s="4">
        <v>43531.929097222222</v>
      </c>
      <c r="J1207" s="2">
        <v>78</v>
      </c>
      <c r="K1207" s="2">
        <v>89</v>
      </c>
      <c r="S1207" s="72"/>
      <c r="T1207" s="72"/>
      <c r="U1207" s="72"/>
      <c r="AE1207" s="72"/>
    </row>
    <row r="1208" spans="1:31" ht="14.25" customHeight="1">
      <c r="A1208" s="2">
        <v>638684</v>
      </c>
      <c r="B1208" s="2" t="s">
        <v>39</v>
      </c>
      <c r="C1208" s="2" t="s">
        <v>37</v>
      </c>
      <c r="D1208" s="2" t="s">
        <v>41</v>
      </c>
      <c r="E1208" s="2" t="s">
        <v>44</v>
      </c>
      <c r="F1208" s="2" t="s">
        <v>34</v>
      </c>
      <c r="G1208" s="4">
        <v>43528.94017361111</v>
      </c>
      <c r="H1208" s="4">
        <v>43530.94017361111</v>
      </c>
      <c r="I1208" s="4">
        <v>43531.94017361111</v>
      </c>
      <c r="J1208" s="2">
        <v>34</v>
      </c>
      <c r="K1208" s="2">
        <v>114</v>
      </c>
      <c r="S1208" s="72"/>
      <c r="T1208" s="72"/>
      <c r="U1208" s="72"/>
      <c r="AE1208" s="72"/>
    </row>
    <row r="1209" spans="1:31" ht="14.25" customHeight="1">
      <c r="A1209" s="2">
        <v>364057</v>
      </c>
      <c r="B1209" s="2" t="s">
        <v>30</v>
      </c>
      <c r="C1209" s="2" t="s">
        <v>43</v>
      </c>
      <c r="D1209" s="2" t="s">
        <v>41</v>
      </c>
      <c r="E1209" s="2" t="s">
        <v>33</v>
      </c>
      <c r="F1209" s="2" t="s">
        <v>34</v>
      </c>
      <c r="G1209" s="4">
        <v>43528.944525462961</v>
      </c>
      <c r="H1209" s="4">
        <v>43534.944525462961</v>
      </c>
      <c r="I1209" s="4">
        <v>43532.944525462961</v>
      </c>
      <c r="J1209" s="2">
        <v>50</v>
      </c>
      <c r="K1209" s="2">
        <v>120</v>
      </c>
      <c r="S1209" s="72"/>
      <c r="T1209" s="72"/>
      <c r="U1209" s="72"/>
      <c r="AE1209" s="72"/>
    </row>
    <row r="1210" spans="1:31" ht="14.25" customHeight="1">
      <c r="A1210" s="2">
        <v>980268</v>
      </c>
      <c r="B1210" s="2" t="s">
        <v>39</v>
      </c>
      <c r="C1210" s="2" t="s">
        <v>45</v>
      </c>
      <c r="D1210" s="2" t="s">
        <v>32</v>
      </c>
      <c r="E1210" s="2" t="s">
        <v>44</v>
      </c>
      <c r="F1210" s="2" t="s">
        <v>34</v>
      </c>
      <c r="G1210" s="4">
        <v>43528.951157407406</v>
      </c>
      <c r="H1210" s="4">
        <v>43535.951157407406</v>
      </c>
      <c r="I1210" s="4">
        <v>43532.951157407406</v>
      </c>
      <c r="J1210" s="2">
        <v>29</v>
      </c>
      <c r="K1210" s="2">
        <v>126</v>
      </c>
      <c r="S1210" s="72"/>
      <c r="T1210" s="72"/>
      <c r="U1210" s="72"/>
      <c r="AE1210" s="72"/>
    </row>
    <row r="1211" spans="1:31" ht="14.25" customHeight="1">
      <c r="A1211" s="2">
        <v>9482</v>
      </c>
      <c r="B1211" s="2" t="s">
        <v>47</v>
      </c>
      <c r="C1211" s="2" t="s">
        <v>37</v>
      </c>
      <c r="D1211" s="2" t="s">
        <v>41</v>
      </c>
      <c r="E1211" s="2" t="s">
        <v>38</v>
      </c>
      <c r="F1211" s="2" t="s">
        <v>34</v>
      </c>
      <c r="G1211" s="4">
        <v>43528.952731481484</v>
      </c>
      <c r="H1211" s="4">
        <v>43531.952731481484</v>
      </c>
      <c r="I1211" s="4">
        <v>43532.952731481484</v>
      </c>
      <c r="J1211" s="2">
        <v>44</v>
      </c>
      <c r="K1211" s="2">
        <v>108</v>
      </c>
      <c r="S1211" s="72"/>
      <c r="T1211" s="72"/>
      <c r="U1211" s="72"/>
      <c r="AE1211" s="72"/>
    </row>
    <row r="1212" spans="1:31" ht="14.25" customHeight="1">
      <c r="A1212" s="2">
        <v>144517</v>
      </c>
      <c r="B1212" s="2" t="s">
        <v>39</v>
      </c>
      <c r="C1212" s="2" t="s">
        <v>37</v>
      </c>
      <c r="D1212" s="2" t="s">
        <v>32</v>
      </c>
      <c r="E1212" s="2" t="s">
        <v>44</v>
      </c>
      <c r="F1212" s="2" t="s">
        <v>34</v>
      </c>
      <c r="G1212" s="4">
        <v>43528.957569444443</v>
      </c>
      <c r="H1212" s="4">
        <v>43533.957569444443</v>
      </c>
      <c r="I1212" s="4">
        <v>43534.957569444443</v>
      </c>
      <c r="J1212" s="2">
        <v>69</v>
      </c>
      <c r="K1212" s="2">
        <v>92</v>
      </c>
      <c r="S1212" s="72"/>
      <c r="T1212" s="72"/>
      <c r="U1212" s="72"/>
      <c r="AE1212" s="72"/>
    </row>
    <row r="1213" spans="1:31" ht="14.25" customHeight="1">
      <c r="A1213" s="2">
        <v>90179</v>
      </c>
      <c r="B1213" s="2" t="s">
        <v>39</v>
      </c>
      <c r="C1213" s="2" t="s">
        <v>43</v>
      </c>
      <c r="D1213" s="2" t="s">
        <v>41</v>
      </c>
      <c r="E1213" s="2" t="s">
        <v>44</v>
      </c>
      <c r="F1213" s="2" t="s">
        <v>34</v>
      </c>
      <c r="G1213" s="4">
        <v>43528.96435185185</v>
      </c>
      <c r="H1213" s="4">
        <v>43532.96435185185</v>
      </c>
      <c r="I1213" s="4">
        <v>43531.96435185185</v>
      </c>
      <c r="J1213" s="2">
        <v>79</v>
      </c>
      <c r="K1213" s="2">
        <v>101</v>
      </c>
      <c r="S1213" s="72"/>
      <c r="T1213" s="72"/>
      <c r="U1213" s="72"/>
      <c r="AE1213" s="72"/>
    </row>
    <row r="1214" spans="1:31" ht="14.25" customHeight="1">
      <c r="A1214" s="2">
        <v>889467</v>
      </c>
      <c r="B1214" s="2" t="s">
        <v>39</v>
      </c>
      <c r="C1214" s="2" t="s">
        <v>45</v>
      </c>
      <c r="D1214" s="2" t="s">
        <v>41</v>
      </c>
      <c r="E1214" s="2" t="s">
        <v>44</v>
      </c>
      <c r="F1214" s="2" t="s">
        <v>34</v>
      </c>
      <c r="G1214" s="4">
        <v>43528.966458333336</v>
      </c>
      <c r="H1214" s="4">
        <v>43534.966458333336</v>
      </c>
      <c r="I1214" s="4">
        <v>43535.966458333336</v>
      </c>
      <c r="J1214" s="2">
        <v>70</v>
      </c>
      <c r="K1214" s="2">
        <v>105</v>
      </c>
      <c r="S1214" s="72"/>
      <c r="T1214" s="72"/>
      <c r="U1214" s="72"/>
      <c r="AE1214" s="72"/>
    </row>
    <row r="1215" spans="1:31" ht="14.25" customHeight="1">
      <c r="A1215" s="2">
        <v>953625</v>
      </c>
      <c r="B1215" s="2" t="s">
        <v>36</v>
      </c>
      <c r="C1215" s="2" t="s">
        <v>45</v>
      </c>
      <c r="D1215" s="2" t="s">
        <v>41</v>
      </c>
      <c r="E1215" s="2" t="s">
        <v>33</v>
      </c>
      <c r="F1215" s="2" t="s">
        <v>34</v>
      </c>
      <c r="G1215" s="4">
        <v>43528.970196759263</v>
      </c>
      <c r="H1215" s="4">
        <v>43531.970196759263</v>
      </c>
      <c r="I1215" s="4">
        <v>43532.970196759263</v>
      </c>
      <c r="J1215" s="2">
        <v>36</v>
      </c>
      <c r="K1215" s="2">
        <v>121</v>
      </c>
      <c r="S1215" s="72"/>
      <c r="T1215" s="72"/>
      <c r="U1215" s="72"/>
      <c r="AE1215" s="72"/>
    </row>
    <row r="1216" spans="1:31" ht="14.25" customHeight="1">
      <c r="A1216" s="2">
        <v>489252</v>
      </c>
      <c r="B1216" s="2" t="s">
        <v>39</v>
      </c>
      <c r="C1216" s="2" t="s">
        <v>37</v>
      </c>
      <c r="D1216" s="2" t="s">
        <v>32</v>
      </c>
      <c r="E1216" s="2" t="s">
        <v>44</v>
      </c>
      <c r="F1216" s="2" t="s">
        <v>34</v>
      </c>
      <c r="G1216" s="4">
        <v>43528.973275462966</v>
      </c>
      <c r="H1216" s="4">
        <v>43531.973275462966</v>
      </c>
      <c r="I1216" s="4">
        <v>43533.973275462966</v>
      </c>
      <c r="J1216" s="2">
        <v>45</v>
      </c>
      <c r="K1216" s="2">
        <v>107</v>
      </c>
      <c r="S1216" s="72"/>
      <c r="T1216" s="72"/>
      <c r="U1216" s="72"/>
      <c r="AE1216" s="72"/>
    </row>
    <row r="1217" spans="1:31" ht="14.25" customHeight="1">
      <c r="A1217" s="2">
        <v>14864</v>
      </c>
      <c r="B1217" s="2" t="s">
        <v>39</v>
      </c>
      <c r="C1217" s="2" t="s">
        <v>45</v>
      </c>
      <c r="D1217" s="2" t="s">
        <v>41</v>
      </c>
      <c r="E1217" s="2" t="s">
        <v>44</v>
      </c>
      <c r="F1217" s="2" t="s">
        <v>34</v>
      </c>
      <c r="G1217" s="4">
        <v>43528.975173611114</v>
      </c>
      <c r="H1217" s="4">
        <v>43533.975173611114</v>
      </c>
      <c r="I1217" s="4">
        <v>43532.975173611114</v>
      </c>
      <c r="J1217" s="2">
        <v>29</v>
      </c>
      <c r="K1217" s="2">
        <v>130</v>
      </c>
      <c r="S1217" s="72"/>
      <c r="T1217" s="72"/>
      <c r="U1217" s="72"/>
      <c r="AE1217" s="72"/>
    </row>
    <row r="1218" spans="1:31" ht="14.25" customHeight="1">
      <c r="A1218" s="2">
        <v>721885</v>
      </c>
      <c r="B1218" s="2" t="s">
        <v>36</v>
      </c>
      <c r="C1218" s="2" t="s">
        <v>45</v>
      </c>
      <c r="D1218" s="2" t="s">
        <v>41</v>
      </c>
      <c r="E1218" s="2" t="s">
        <v>33</v>
      </c>
      <c r="F1218" s="2" t="s">
        <v>34</v>
      </c>
      <c r="G1218" s="4">
        <v>43528.977581018517</v>
      </c>
      <c r="H1218" s="4">
        <v>43532.977581018517</v>
      </c>
      <c r="I1218" s="4">
        <v>43534.977581018517</v>
      </c>
      <c r="J1218" s="2">
        <v>33</v>
      </c>
      <c r="K1218" s="2">
        <v>126</v>
      </c>
      <c r="S1218" s="72"/>
      <c r="T1218" s="72"/>
      <c r="U1218" s="72"/>
      <c r="AE1218" s="72"/>
    </row>
    <row r="1219" spans="1:31" ht="14.25" customHeight="1">
      <c r="A1219" s="2">
        <v>391570</v>
      </c>
      <c r="B1219" s="2" t="s">
        <v>47</v>
      </c>
      <c r="C1219" s="2" t="s">
        <v>40</v>
      </c>
      <c r="D1219" s="2" t="s">
        <v>41</v>
      </c>
      <c r="E1219" s="2" t="s">
        <v>44</v>
      </c>
      <c r="F1219" s="2" t="s">
        <v>34</v>
      </c>
      <c r="G1219" s="4">
        <v>43528.98033564815</v>
      </c>
      <c r="H1219" s="4">
        <v>43535.98033564815</v>
      </c>
      <c r="I1219" s="4">
        <v>43532.98033564815</v>
      </c>
      <c r="J1219" s="2">
        <v>65</v>
      </c>
      <c r="K1219" s="2">
        <v>94</v>
      </c>
      <c r="S1219" s="72"/>
      <c r="T1219" s="72"/>
      <c r="U1219" s="72"/>
      <c r="AE1219" s="72"/>
    </row>
    <row r="1220" spans="1:31" ht="14.25" customHeight="1">
      <c r="A1220" s="2">
        <v>8367</v>
      </c>
      <c r="B1220" s="2" t="s">
        <v>49</v>
      </c>
      <c r="C1220" s="2" t="s">
        <v>40</v>
      </c>
      <c r="D1220" s="2" t="s">
        <v>41</v>
      </c>
      <c r="E1220" s="2" t="s">
        <v>33</v>
      </c>
      <c r="F1220" s="2" t="s">
        <v>34</v>
      </c>
      <c r="G1220" s="4">
        <v>43528.984409722223</v>
      </c>
      <c r="H1220" s="4">
        <v>43534.984409722223</v>
      </c>
      <c r="I1220" s="4">
        <v>43532.984409722223</v>
      </c>
      <c r="J1220" s="2">
        <v>49</v>
      </c>
      <c r="K1220" s="2">
        <v>115</v>
      </c>
      <c r="S1220" s="72"/>
      <c r="T1220" s="72"/>
      <c r="U1220" s="72"/>
      <c r="AE1220" s="72"/>
    </row>
    <row r="1221" spans="1:31" ht="14.25" customHeight="1">
      <c r="A1221" s="2">
        <v>672039</v>
      </c>
      <c r="B1221" s="2" t="s">
        <v>39</v>
      </c>
      <c r="C1221" s="2" t="s">
        <v>31</v>
      </c>
      <c r="D1221" s="2" t="s">
        <v>41</v>
      </c>
      <c r="E1221" s="2" t="s">
        <v>33</v>
      </c>
      <c r="F1221" s="2" t="s">
        <v>34</v>
      </c>
      <c r="G1221" s="4">
        <v>43528.998136574075</v>
      </c>
      <c r="H1221" s="4">
        <v>43535.998136574075</v>
      </c>
      <c r="I1221" s="4">
        <v>43535.998136574075</v>
      </c>
      <c r="J1221" s="2">
        <v>0</v>
      </c>
      <c r="K1221" s="2">
        <v>126</v>
      </c>
      <c r="S1221" s="72"/>
      <c r="T1221" s="72"/>
      <c r="U1221" s="72"/>
      <c r="AE1221" s="72"/>
    </row>
    <row r="1222" spans="1:31" ht="14.25" customHeight="1">
      <c r="A1222" s="2">
        <v>753448</v>
      </c>
      <c r="B1222" s="2" t="s">
        <v>47</v>
      </c>
      <c r="C1222" s="2" t="s">
        <v>31</v>
      </c>
      <c r="D1222" s="2" t="s">
        <v>41</v>
      </c>
      <c r="E1222" s="2" t="s">
        <v>44</v>
      </c>
      <c r="F1222" s="2" t="s">
        <v>34</v>
      </c>
      <c r="G1222" s="4">
        <v>43529.013379629629</v>
      </c>
      <c r="H1222" s="4">
        <v>43534.013379629629</v>
      </c>
      <c r="I1222" s="4">
        <v>43536.013379629629</v>
      </c>
      <c r="J1222" s="2">
        <v>0</v>
      </c>
      <c r="K1222" s="2">
        <v>126</v>
      </c>
      <c r="S1222" s="72"/>
      <c r="T1222" s="72"/>
      <c r="U1222" s="72"/>
      <c r="AE1222" s="72"/>
    </row>
    <row r="1223" spans="1:31" ht="14.25" customHeight="1">
      <c r="A1223" s="2">
        <v>834888</v>
      </c>
      <c r="B1223" s="2" t="s">
        <v>39</v>
      </c>
      <c r="C1223" s="2" t="s">
        <v>43</v>
      </c>
      <c r="D1223" s="2" t="s">
        <v>41</v>
      </c>
      <c r="E1223" s="2" t="s">
        <v>44</v>
      </c>
      <c r="F1223" s="2" t="s">
        <v>34</v>
      </c>
      <c r="G1223" s="4">
        <v>43529.013819444444</v>
      </c>
      <c r="H1223" s="4">
        <v>43530.013819444444</v>
      </c>
      <c r="I1223" s="4">
        <v>43536.013819444444</v>
      </c>
      <c r="J1223" s="2">
        <v>35</v>
      </c>
      <c r="K1223" s="2">
        <v>129</v>
      </c>
      <c r="S1223" s="72"/>
      <c r="T1223" s="72"/>
      <c r="U1223" s="72"/>
      <c r="AE1223" s="72"/>
    </row>
    <row r="1224" spans="1:31" ht="14.25" customHeight="1">
      <c r="A1224" s="2">
        <v>758074</v>
      </c>
      <c r="B1224" s="2" t="s">
        <v>47</v>
      </c>
      <c r="C1224" s="2" t="s">
        <v>40</v>
      </c>
      <c r="D1224" s="2" t="s">
        <v>41</v>
      </c>
      <c r="E1224" s="2" t="s">
        <v>38</v>
      </c>
      <c r="F1224" s="2" t="s">
        <v>34</v>
      </c>
      <c r="G1224" s="4">
        <v>43529.019675925927</v>
      </c>
      <c r="H1224" s="4">
        <v>43531.019675925927</v>
      </c>
      <c r="I1224" s="4">
        <v>43535.019675925927</v>
      </c>
      <c r="J1224" s="2">
        <v>31</v>
      </c>
      <c r="K1224" s="2">
        <v>115</v>
      </c>
      <c r="S1224" s="72"/>
      <c r="T1224" s="72"/>
      <c r="U1224" s="72"/>
      <c r="AE1224" s="72"/>
    </row>
    <row r="1225" spans="1:31" ht="14.25" customHeight="1">
      <c r="A1225" s="2">
        <v>529134</v>
      </c>
      <c r="B1225" s="2" t="s">
        <v>47</v>
      </c>
      <c r="C1225" s="2" t="s">
        <v>45</v>
      </c>
      <c r="D1225" s="2" t="s">
        <v>32</v>
      </c>
      <c r="E1225" s="2" t="s">
        <v>38</v>
      </c>
      <c r="F1225" s="2" t="s">
        <v>34</v>
      </c>
      <c r="G1225" s="4">
        <v>43529.027881944443</v>
      </c>
      <c r="H1225" s="4">
        <v>43535.027881944443</v>
      </c>
      <c r="I1225" s="4">
        <v>43536.027881944443</v>
      </c>
      <c r="J1225" s="2">
        <v>41</v>
      </c>
      <c r="K1225" s="2">
        <v>125</v>
      </c>
      <c r="S1225" s="72"/>
      <c r="T1225" s="72"/>
      <c r="U1225" s="72"/>
      <c r="AE1225" s="72"/>
    </row>
    <row r="1226" spans="1:31" ht="14.25" customHeight="1">
      <c r="A1226" s="2">
        <v>885932</v>
      </c>
      <c r="B1226" s="2" t="s">
        <v>30</v>
      </c>
      <c r="C1226" s="2" t="s">
        <v>43</v>
      </c>
      <c r="D1226" s="2" t="s">
        <v>41</v>
      </c>
      <c r="E1226" s="2" t="s">
        <v>44</v>
      </c>
      <c r="F1226" s="2" t="s">
        <v>34</v>
      </c>
      <c r="G1226" s="4">
        <v>43529.027951388889</v>
      </c>
      <c r="H1226" s="4">
        <v>43532.027951388889</v>
      </c>
      <c r="I1226" s="4">
        <v>43536.027951388889</v>
      </c>
      <c r="J1226" s="2">
        <v>32</v>
      </c>
      <c r="K1226" s="2">
        <v>120</v>
      </c>
      <c r="S1226" s="72"/>
      <c r="T1226" s="72"/>
      <c r="U1226" s="72"/>
      <c r="AE1226" s="72"/>
    </row>
    <row r="1227" spans="1:31" ht="14.25" customHeight="1">
      <c r="A1227" s="2">
        <v>914254</v>
      </c>
      <c r="B1227" s="2" t="s">
        <v>42</v>
      </c>
      <c r="C1227" s="2" t="s">
        <v>31</v>
      </c>
      <c r="D1227" s="2" t="s">
        <v>41</v>
      </c>
      <c r="E1227" s="2" t="s">
        <v>44</v>
      </c>
      <c r="F1227" s="2" t="s">
        <v>34</v>
      </c>
      <c r="G1227" s="4">
        <v>43529.030023148145</v>
      </c>
      <c r="H1227" s="4">
        <v>43530.030023148145</v>
      </c>
      <c r="I1227" s="4">
        <v>43534.030023148145</v>
      </c>
      <c r="J1227" s="2">
        <v>0</v>
      </c>
      <c r="K1227" s="2">
        <v>107</v>
      </c>
      <c r="S1227" s="72"/>
      <c r="T1227" s="72"/>
      <c r="U1227" s="72"/>
      <c r="AE1227" s="72"/>
    </row>
    <row r="1228" spans="1:31" ht="14.25" customHeight="1">
      <c r="A1228" s="2">
        <v>691366</v>
      </c>
      <c r="B1228" s="2" t="s">
        <v>36</v>
      </c>
      <c r="C1228" s="2" t="s">
        <v>37</v>
      </c>
      <c r="D1228" s="2" t="s">
        <v>41</v>
      </c>
      <c r="E1228" s="2" t="s">
        <v>38</v>
      </c>
      <c r="F1228" s="2" t="s">
        <v>34</v>
      </c>
      <c r="G1228" s="4">
        <v>43529.032037037039</v>
      </c>
      <c r="H1228" s="4">
        <v>43537.032037037039</v>
      </c>
      <c r="I1228" s="4">
        <v>43536.032037037039</v>
      </c>
      <c r="J1228" s="2">
        <v>44</v>
      </c>
      <c r="K1228" s="2">
        <v>113</v>
      </c>
      <c r="S1228" s="72"/>
      <c r="T1228" s="72"/>
      <c r="U1228" s="72"/>
      <c r="AE1228" s="72"/>
    </row>
    <row r="1229" spans="1:31" ht="14.25" customHeight="1">
      <c r="A1229" s="2">
        <v>947345</v>
      </c>
      <c r="B1229" s="2" t="s">
        <v>36</v>
      </c>
      <c r="C1229" s="2" t="s">
        <v>45</v>
      </c>
      <c r="D1229" s="2" t="s">
        <v>41</v>
      </c>
      <c r="E1229" s="2" t="s">
        <v>33</v>
      </c>
      <c r="F1229" s="2" t="s">
        <v>34</v>
      </c>
      <c r="G1229" s="4">
        <v>43529.033472222225</v>
      </c>
      <c r="H1229" s="4">
        <v>43530.033472222225</v>
      </c>
      <c r="I1229" s="4">
        <v>43534.033472222225</v>
      </c>
      <c r="J1229" s="2">
        <v>48</v>
      </c>
      <c r="K1229" s="2">
        <v>130</v>
      </c>
      <c r="S1229" s="72"/>
      <c r="T1229" s="72"/>
      <c r="U1229" s="72"/>
      <c r="AE1229" s="72"/>
    </row>
    <row r="1230" spans="1:31" ht="14.25" customHeight="1">
      <c r="A1230" s="2">
        <v>370011</v>
      </c>
      <c r="B1230" s="2" t="s">
        <v>47</v>
      </c>
      <c r="C1230" s="2" t="s">
        <v>31</v>
      </c>
      <c r="D1230" s="2" t="s">
        <v>41</v>
      </c>
      <c r="E1230" s="2" t="s">
        <v>33</v>
      </c>
      <c r="F1230" s="2" t="s">
        <v>34</v>
      </c>
      <c r="G1230" s="4">
        <v>43529.035497685189</v>
      </c>
      <c r="H1230" s="4">
        <v>43531.035497685189</v>
      </c>
      <c r="I1230" s="4">
        <v>43534.035497685189</v>
      </c>
      <c r="J1230" s="2">
        <v>0</v>
      </c>
      <c r="K1230" s="2">
        <v>127</v>
      </c>
      <c r="S1230" s="72"/>
      <c r="T1230" s="72"/>
      <c r="U1230" s="72"/>
      <c r="AE1230" s="72"/>
    </row>
    <row r="1231" spans="1:31" ht="14.25" customHeight="1">
      <c r="A1231" s="2">
        <v>415262</v>
      </c>
      <c r="B1231" s="2" t="s">
        <v>36</v>
      </c>
      <c r="C1231" s="2" t="s">
        <v>37</v>
      </c>
      <c r="D1231" s="2" t="s">
        <v>41</v>
      </c>
      <c r="E1231" s="2" t="s">
        <v>38</v>
      </c>
      <c r="F1231" s="2" t="s">
        <v>34</v>
      </c>
      <c r="G1231" s="4">
        <v>43529.03628472222</v>
      </c>
      <c r="H1231" s="4">
        <v>43536.03628472222</v>
      </c>
      <c r="I1231" s="4">
        <v>43532.03628472222</v>
      </c>
      <c r="J1231" s="2">
        <v>36</v>
      </c>
      <c r="K1231" s="2">
        <v>115</v>
      </c>
      <c r="S1231" s="72"/>
      <c r="T1231" s="72"/>
      <c r="U1231" s="72"/>
      <c r="AE1231" s="72"/>
    </row>
    <row r="1232" spans="1:31" ht="14.25" customHeight="1">
      <c r="A1232" s="2">
        <v>674766</v>
      </c>
      <c r="B1232" s="2" t="s">
        <v>36</v>
      </c>
      <c r="C1232" s="2" t="s">
        <v>37</v>
      </c>
      <c r="D1232" s="2" t="s">
        <v>32</v>
      </c>
      <c r="E1232" s="2" t="s">
        <v>38</v>
      </c>
      <c r="F1232" s="2" t="s">
        <v>34</v>
      </c>
      <c r="G1232" s="4">
        <v>43529.040497685186</v>
      </c>
      <c r="H1232" s="4">
        <v>43535.040497685186</v>
      </c>
      <c r="I1232" s="4">
        <v>43533.040497685186</v>
      </c>
      <c r="J1232" s="2">
        <v>41</v>
      </c>
      <c r="K1232" s="2">
        <v>108</v>
      </c>
      <c r="S1232" s="72"/>
      <c r="T1232" s="72"/>
      <c r="U1232" s="72"/>
      <c r="AE1232" s="72"/>
    </row>
    <row r="1233" spans="1:31" ht="14.25" customHeight="1">
      <c r="A1233" s="2">
        <v>161482</v>
      </c>
      <c r="B1233" s="2" t="s">
        <v>36</v>
      </c>
      <c r="C1233" s="2" t="s">
        <v>37</v>
      </c>
      <c r="D1233" s="2" t="s">
        <v>41</v>
      </c>
      <c r="E1233" s="2" t="s">
        <v>38</v>
      </c>
      <c r="F1233" s="2" t="s">
        <v>34</v>
      </c>
      <c r="G1233" s="4">
        <v>43529.041192129633</v>
      </c>
      <c r="H1233" s="4">
        <v>43533.041192129633</v>
      </c>
      <c r="I1233" s="4">
        <v>43533.041192129633</v>
      </c>
      <c r="J1233" s="2">
        <v>37</v>
      </c>
      <c r="K1233" s="2">
        <v>110</v>
      </c>
      <c r="S1233" s="72"/>
      <c r="T1233" s="72"/>
      <c r="U1233" s="72"/>
      <c r="AE1233" s="72"/>
    </row>
    <row r="1234" spans="1:31" ht="14.25" customHeight="1">
      <c r="A1234" s="2">
        <v>35020</v>
      </c>
      <c r="B1234" s="2" t="s">
        <v>42</v>
      </c>
      <c r="C1234" s="2" t="s">
        <v>31</v>
      </c>
      <c r="D1234" s="2" t="s">
        <v>41</v>
      </c>
      <c r="E1234" s="2" t="s">
        <v>44</v>
      </c>
      <c r="F1234" s="2" t="s">
        <v>34</v>
      </c>
      <c r="G1234" s="4">
        <v>43529.044849537036</v>
      </c>
      <c r="H1234" s="4">
        <v>43533.044849537036</v>
      </c>
      <c r="I1234" s="4">
        <v>43532.044849537036</v>
      </c>
      <c r="J1234" s="2">
        <v>0</v>
      </c>
      <c r="K1234" s="2">
        <v>130</v>
      </c>
      <c r="S1234" s="72"/>
      <c r="T1234" s="72"/>
      <c r="U1234" s="72"/>
      <c r="AE1234" s="72"/>
    </row>
    <row r="1235" spans="1:31" ht="14.25" customHeight="1">
      <c r="A1235" s="2">
        <v>462206</v>
      </c>
      <c r="B1235" s="2" t="s">
        <v>39</v>
      </c>
      <c r="C1235" s="2" t="s">
        <v>37</v>
      </c>
      <c r="D1235" s="2" t="s">
        <v>32</v>
      </c>
      <c r="E1235" s="2" t="s">
        <v>38</v>
      </c>
      <c r="F1235" s="2" t="s">
        <v>34</v>
      </c>
      <c r="G1235" s="4">
        <v>43529.049849537034</v>
      </c>
      <c r="H1235" s="4">
        <v>43532.049849537034</v>
      </c>
      <c r="I1235" s="4">
        <v>43536.049849537034</v>
      </c>
      <c r="J1235" s="2">
        <v>27</v>
      </c>
      <c r="K1235" s="2">
        <v>108</v>
      </c>
      <c r="S1235" s="72"/>
      <c r="T1235" s="72"/>
      <c r="U1235" s="72"/>
      <c r="AE1235" s="72"/>
    </row>
    <row r="1236" spans="1:31" ht="14.25" customHeight="1">
      <c r="A1236" s="2">
        <v>100067</v>
      </c>
      <c r="B1236" s="2" t="s">
        <v>36</v>
      </c>
      <c r="C1236" s="2" t="s">
        <v>43</v>
      </c>
      <c r="D1236" s="2" t="s">
        <v>41</v>
      </c>
      <c r="E1236" s="2" t="s">
        <v>44</v>
      </c>
      <c r="F1236" s="2" t="s">
        <v>34</v>
      </c>
      <c r="G1236" s="4">
        <v>43529.052094907405</v>
      </c>
      <c r="H1236" s="4">
        <v>43535.052094907405</v>
      </c>
      <c r="I1236" s="4">
        <v>43534.052094907405</v>
      </c>
      <c r="J1236" s="2">
        <v>59</v>
      </c>
      <c r="K1236" s="2">
        <v>104</v>
      </c>
      <c r="S1236" s="72"/>
      <c r="T1236" s="72"/>
      <c r="U1236" s="72"/>
      <c r="AE1236" s="72"/>
    </row>
    <row r="1237" spans="1:31" ht="14.25" customHeight="1">
      <c r="A1237" s="2">
        <v>710717</v>
      </c>
      <c r="B1237" s="2" t="s">
        <v>30</v>
      </c>
      <c r="C1237" s="2" t="s">
        <v>43</v>
      </c>
      <c r="D1237" s="2" t="s">
        <v>32</v>
      </c>
      <c r="E1237" s="2" t="s">
        <v>33</v>
      </c>
      <c r="F1237" s="2" t="s">
        <v>34</v>
      </c>
      <c r="G1237" s="4">
        <v>43529.05228009259</v>
      </c>
      <c r="H1237" s="4">
        <v>43533.05228009259</v>
      </c>
      <c r="I1237" s="4">
        <v>43532.05228009259</v>
      </c>
      <c r="J1237" s="2">
        <v>0</v>
      </c>
      <c r="K1237" s="2">
        <v>128</v>
      </c>
      <c r="S1237" s="72"/>
      <c r="T1237" s="72"/>
      <c r="U1237" s="72"/>
      <c r="AE1237" s="72"/>
    </row>
    <row r="1238" spans="1:31" ht="14.25" customHeight="1">
      <c r="A1238" s="2">
        <v>843607</v>
      </c>
      <c r="B1238" s="2" t="s">
        <v>39</v>
      </c>
      <c r="C1238" s="2" t="s">
        <v>37</v>
      </c>
      <c r="D1238" s="2" t="s">
        <v>32</v>
      </c>
      <c r="E1238" s="2" t="s">
        <v>33</v>
      </c>
      <c r="F1238" s="2" t="s">
        <v>34</v>
      </c>
      <c r="G1238" s="4">
        <v>43529.052939814814</v>
      </c>
      <c r="H1238" s="4">
        <v>43536.052939814814</v>
      </c>
      <c r="I1238" s="4">
        <v>43536.052939814814</v>
      </c>
      <c r="J1238" s="2">
        <v>27</v>
      </c>
      <c r="K1238" s="2">
        <v>106</v>
      </c>
      <c r="S1238" s="72"/>
      <c r="T1238" s="72"/>
      <c r="U1238" s="72"/>
      <c r="AE1238" s="72"/>
    </row>
    <row r="1239" spans="1:31" ht="14.25" customHeight="1">
      <c r="A1239" s="2">
        <v>495120</v>
      </c>
      <c r="B1239" s="2" t="s">
        <v>47</v>
      </c>
      <c r="C1239" s="2" t="s">
        <v>45</v>
      </c>
      <c r="D1239" s="2" t="s">
        <v>32</v>
      </c>
      <c r="E1239" s="2" t="s">
        <v>44</v>
      </c>
      <c r="F1239" s="2" t="s">
        <v>34</v>
      </c>
      <c r="G1239" s="4">
        <v>43529.053298611114</v>
      </c>
      <c r="H1239" s="4">
        <v>43533.053298611114</v>
      </c>
      <c r="I1239" s="4">
        <v>43534.053298611114</v>
      </c>
      <c r="J1239" s="2">
        <v>43</v>
      </c>
      <c r="K1239" s="2">
        <v>129</v>
      </c>
      <c r="S1239" s="72"/>
      <c r="T1239" s="72"/>
      <c r="U1239" s="72"/>
      <c r="AE1239" s="72"/>
    </row>
    <row r="1240" spans="1:31" ht="14.25" customHeight="1">
      <c r="A1240" s="2">
        <v>818157</v>
      </c>
      <c r="B1240" s="2" t="s">
        <v>36</v>
      </c>
      <c r="C1240" s="2" t="s">
        <v>37</v>
      </c>
      <c r="D1240" s="2" t="s">
        <v>41</v>
      </c>
      <c r="E1240" s="2" t="s">
        <v>33</v>
      </c>
      <c r="F1240" s="2" t="s">
        <v>34</v>
      </c>
      <c r="G1240" s="4">
        <v>43529.058298611111</v>
      </c>
      <c r="H1240" s="4">
        <v>43538.058298611111</v>
      </c>
      <c r="I1240" s="4">
        <v>43535.058298611111</v>
      </c>
      <c r="J1240" s="2">
        <v>31</v>
      </c>
      <c r="K1240" s="2">
        <v>107</v>
      </c>
      <c r="S1240" s="72"/>
      <c r="T1240" s="72"/>
      <c r="U1240" s="72"/>
      <c r="AE1240" s="72"/>
    </row>
    <row r="1241" spans="1:31" ht="14.25" customHeight="1">
      <c r="A1241" s="2">
        <v>552224</v>
      </c>
      <c r="B1241" s="2" t="s">
        <v>48</v>
      </c>
      <c r="C1241" s="2" t="s">
        <v>37</v>
      </c>
      <c r="D1241" s="2" t="s">
        <v>41</v>
      </c>
      <c r="E1241" s="2" t="s">
        <v>44</v>
      </c>
      <c r="F1241" s="2" t="s">
        <v>34</v>
      </c>
      <c r="G1241" s="4">
        <v>43529.060104166667</v>
      </c>
      <c r="H1241" s="4">
        <v>43530.060104166667</v>
      </c>
      <c r="I1241" s="4">
        <v>43535.060104166667</v>
      </c>
      <c r="J1241" s="2">
        <v>35</v>
      </c>
      <c r="K1241" s="2">
        <v>114</v>
      </c>
      <c r="S1241" s="72"/>
      <c r="T1241" s="72"/>
      <c r="U1241" s="72"/>
      <c r="AE1241" s="72"/>
    </row>
    <row r="1242" spans="1:31" ht="14.25" customHeight="1">
      <c r="A1242" s="2">
        <v>308348</v>
      </c>
      <c r="B1242" s="2" t="s">
        <v>42</v>
      </c>
      <c r="C1242" s="2" t="s">
        <v>45</v>
      </c>
      <c r="D1242" s="2" t="s">
        <v>41</v>
      </c>
      <c r="E1242" s="2" t="s">
        <v>44</v>
      </c>
      <c r="F1242" s="2" t="s">
        <v>34</v>
      </c>
      <c r="G1242" s="4">
        <v>43529.060185185182</v>
      </c>
      <c r="H1242" s="4">
        <v>43534.060185185182</v>
      </c>
      <c r="I1242" s="4">
        <v>43533.060185185182</v>
      </c>
      <c r="J1242" s="2">
        <v>42</v>
      </c>
      <c r="K1242" s="2">
        <v>128</v>
      </c>
      <c r="S1242" s="72"/>
      <c r="T1242" s="72"/>
      <c r="U1242" s="72"/>
      <c r="AE1242" s="72"/>
    </row>
    <row r="1243" spans="1:31" ht="14.25" customHeight="1">
      <c r="A1243" s="2">
        <v>473330</v>
      </c>
      <c r="B1243" s="2" t="s">
        <v>39</v>
      </c>
      <c r="C1243" s="2" t="s">
        <v>45</v>
      </c>
      <c r="D1243" s="2" t="s">
        <v>32</v>
      </c>
      <c r="E1243" s="2" t="s">
        <v>38</v>
      </c>
      <c r="F1243" s="2" t="s">
        <v>34</v>
      </c>
      <c r="G1243" s="4">
        <v>43529.062754629631</v>
      </c>
      <c r="H1243" s="4">
        <v>43529.062754629631</v>
      </c>
      <c r="I1243" s="4">
        <v>43532.062754629631</v>
      </c>
      <c r="J1243" s="2">
        <v>31</v>
      </c>
      <c r="K1243" s="2">
        <v>126</v>
      </c>
      <c r="S1243" s="72"/>
      <c r="T1243" s="72"/>
      <c r="U1243" s="72"/>
      <c r="AE1243" s="72"/>
    </row>
    <row r="1244" spans="1:31" ht="14.25" customHeight="1">
      <c r="A1244" s="2">
        <v>304979</v>
      </c>
      <c r="B1244" s="2" t="s">
        <v>46</v>
      </c>
      <c r="C1244" s="2" t="s">
        <v>45</v>
      </c>
      <c r="D1244" s="2" t="s">
        <v>41</v>
      </c>
      <c r="E1244" s="2" t="s">
        <v>33</v>
      </c>
      <c r="F1244" s="2" t="s">
        <v>34</v>
      </c>
      <c r="G1244" s="4">
        <v>43529.070231481484</v>
      </c>
      <c r="H1244" s="4">
        <v>43534.070231481484</v>
      </c>
      <c r="I1244" s="4">
        <v>43532.070231481484</v>
      </c>
      <c r="J1244" s="2">
        <v>39</v>
      </c>
      <c r="K1244" s="2">
        <v>125</v>
      </c>
      <c r="S1244" s="72"/>
      <c r="T1244" s="72"/>
      <c r="U1244" s="72"/>
      <c r="AE1244" s="72"/>
    </row>
    <row r="1245" spans="1:31" ht="14.25" customHeight="1">
      <c r="A1245" s="2">
        <v>427670</v>
      </c>
      <c r="B1245" s="2" t="s">
        <v>47</v>
      </c>
      <c r="C1245" s="2" t="s">
        <v>31</v>
      </c>
      <c r="D1245" s="2" t="s">
        <v>32</v>
      </c>
      <c r="E1245" s="2" t="s">
        <v>44</v>
      </c>
      <c r="F1245" s="2" t="s">
        <v>34</v>
      </c>
      <c r="G1245" s="4">
        <v>43529.07068287037</v>
      </c>
      <c r="H1245" s="4">
        <v>43529.07068287037</v>
      </c>
      <c r="I1245" s="4">
        <v>43533.07068287037</v>
      </c>
      <c r="J1245" s="2">
        <v>70</v>
      </c>
      <c r="K1245" s="2">
        <v>106</v>
      </c>
      <c r="S1245" s="72"/>
      <c r="T1245" s="72"/>
      <c r="U1245" s="72"/>
      <c r="AE1245" s="72"/>
    </row>
    <row r="1246" spans="1:31" ht="14.25" customHeight="1">
      <c r="A1246" s="2">
        <v>903391</v>
      </c>
      <c r="B1246" s="2" t="s">
        <v>46</v>
      </c>
      <c r="C1246" s="2" t="s">
        <v>43</v>
      </c>
      <c r="D1246" s="2" t="s">
        <v>41</v>
      </c>
      <c r="E1246" s="2" t="s">
        <v>44</v>
      </c>
      <c r="F1246" s="2" t="s">
        <v>34</v>
      </c>
      <c r="G1246" s="4">
        <v>43529.073206018518</v>
      </c>
      <c r="H1246" s="4">
        <v>43535.073206018518</v>
      </c>
      <c r="I1246" s="4">
        <v>43532.073206018518</v>
      </c>
      <c r="J1246" s="2">
        <v>68</v>
      </c>
      <c r="K1246" s="2">
        <v>105</v>
      </c>
      <c r="S1246" s="72"/>
      <c r="T1246" s="72"/>
      <c r="U1246" s="72"/>
      <c r="AE1246" s="72"/>
    </row>
    <row r="1247" spans="1:31" ht="14.25" customHeight="1">
      <c r="A1247" s="2">
        <v>50941</v>
      </c>
      <c r="B1247" s="2" t="s">
        <v>36</v>
      </c>
      <c r="C1247" s="2" t="s">
        <v>37</v>
      </c>
      <c r="D1247" s="2" t="s">
        <v>41</v>
      </c>
      <c r="E1247" s="2" t="s">
        <v>33</v>
      </c>
      <c r="F1247" s="2" t="s">
        <v>34</v>
      </c>
      <c r="G1247" s="4">
        <v>43529.076909722222</v>
      </c>
      <c r="H1247" s="4">
        <v>43538.076909722222</v>
      </c>
      <c r="I1247" s="4">
        <v>43535.076909722222</v>
      </c>
      <c r="J1247" s="2">
        <v>47</v>
      </c>
      <c r="K1247" s="2">
        <v>110</v>
      </c>
      <c r="S1247" s="72"/>
      <c r="T1247" s="72"/>
      <c r="U1247" s="72"/>
      <c r="AE1247" s="72"/>
    </row>
    <row r="1248" spans="1:31" ht="14.25" customHeight="1">
      <c r="A1248" s="2">
        <v>888203</v>
      </c>
      <c r="B1248" s="2" t="s">
        <v>30</v>
      </c>
      <c r="C1248" s="2" t="s">
        <v>40</v>
      </c>
      <c r="D1248" s="2" t="s">
        <v>41</v>
      </c>
      <c r="E1248" s="2" t="s">
        <v>33</v>
      </c>
      <c r="F1248" s="2" t="s">
        <v>34</v>
      </c>
      <c r="G1248" s="4">
        <v>43529.078125</v>
      </c>
      <c r="H1248" s="4">
        <v>43536.078125</v>
      </c>
      <c r="I1248" s="4">
        <v>43532.078125</v>
      </c>
      <c r="J1248" s="2">
        <v>38</v>
      </c>
      <c r="K1248" s="2">
        <v>109</v>
      </c>
      <c r="S1248" s="72"/>
      <c r="T1248" s="72"/>
      <c r="U1248" s="72"/>
      <c r="AE1248" s="72"/>
    </row>
    <row r="1249" spans="1:31" ht="14.25" customHeight="1">
      <c r="A1249" s="2">
        <v>310257</v>
      </c>
      <c r="B1249" s="2" t="s">
        <v>36</v>
      </c>
      <c r="C1249" s="2" t="s">
        <v>31</v>
      </c>
      <c r="D1249" s="2" t="s">
        <v>41</v>
      </c>
      <c r="E1249" s="2" t="s">
        <v>33</v>
      </c>
      <c r="F1249" s="2" t="s">
        <v>34</v>
      </c>
      <c r="G1249" s="4">
        <v>43529.079062500001</v>
      </c>
      <c r="H1249" s="4">
        <v>43534.079062500001</v>
      </c>
      <c r="I1249" s="4">
        <v>43534.079062500001</v>
      </c>
      <c r="J1249" s="2">
        <v>0</v>
      </c>
      <c r="K1249" s="2">
        <v>127</v>
      </c>
      <c r="S1249" s="72"/>
      <c r="T1249" s="72"/>
      <c r="U1249" s="72"/>
      <c r="AE1249" s="72"/>
    </row>
    <row r="1250" spans="1:31" ht="14.25" customHeight="1">
      <c r="A1250" s="2">
        <v>224056</v>
      </c>
      <c r="B1250" s="2" t="s">
        <v>42</v>
      </c>
      <c r="C1250" s="2" t="s">
        <v>31</v>
      </c>
      <c r="D1250" s="2" t="s">
        <v>41</v>
      </c>
      <c r="E1250" s="2" t="s">
        <v>44</v>
      </c>
      <c r="F1250" s="2" t="s">
        <v>34</v>
      </c>
      <c r="G1250" s="4">
        <v>43529.081261574072</v>
      </c>
      <c r="H1250" s="4">
        <v>43529.081261574072</v>
      </c>
      <c r="I1250" s="4">
        <v>43533.081261574072</v>
      </c>
      <c r="J1250" s="2">
        <v>0</v>
      </c>
      <c r="K1250" s="2">
        <v>126</v>
      </c>
      <c r="S1250" s="72"/>
      <c r="T1250" s="72"/>
      <c r="U1250" s="72"/>
      <c r="AE1250" s="72"/>
    </row>
    <row r="1251" spans="1:31" ht="14.25" customHeight="1">
      <c r="A1251" s="2">
        <v>811504</v>
      </c>
      <c r="B1251" s="2" t="s">
        <v>48</v>
      </c>
      <c r="C1251" s="2" t="s">
        <v>31</v>
      </c>
      <c r="D1251" s="2" t="s">
        <v>32</v>
      </c>
      <c r="E1251" s="2" t="s">
        <v>44</v>
      </c>
      <c r="F1251" s="2" t="s">
        <v>34</v>
      </c>
      <c r="G1251" s="4">
        <v>43529.085011574076</v>
      </c>
      <c r="H1251" s="4">
        <v>43534.085011574076</v>
      </c>
      <c r="I1251" s="4">
        <v>43536.085011574076</v>
      </c>
      <c r="J1251" s="2">
        <v>43</v>
      </c>
      <c r="K1251" s="2">
        <v>124</v>
      </c>
      <c r="S1251" s="72"/>
      <c r="T1251" s="72"/>
      <c r="U1251" s="72"/>
      <c r="AE1251" s="72"/>
    </row>
    <row r="1252" spans="1:31" ht="14.25" customHeight="1">
      <c r="A1252" s="2">
        <v>131354</v>
      </c>
      <c r="B1252" s="2" t="s">
        <v>48</v>
      </c>
      <c r="C1252" s="2" t="s">
        <v>45</v>
      </c>
      <c r="D1252" s="2" t="s">
        <v>41</v>
      </c>
      <c r="E1252" s="2" t="s">
        <v>38</v>
      </c>
      <c r="F1252" s="2" t="s">
        <v>34</v>
      </c>
      <c r="G1252" s="4">
        <v>43529.08520833333</v>
      </c>
      <c r="H1252" s="4">
        <v>43534.08520833333</v>
      </c>
      <c r="I1252" s="4">
        <v>43534.08520833333</v>
      </c>
      <c r="J1252" s="2">
        <v>26</v>
      </c>
      <c r="K1252" s="2">
        <v>120</v>
      </c>
      <c r="S1252" s="72"/>
      <c r="T1252" s="72"/>
      <c r="U1252" s="72"/>
      <c r="AE1252" s="72"/>
    </row>
    <row r="1253" spans="1:31" ht="14.25" customHeight="1">
      <c r="A1253" s="2">
        <v>324841</v>
      </c>
      <c r="B1253" s="2" t="s">
        <v>39</v>
      </c>
      <c r="C1253" s="2" t="s">
        <v>31</v>
      </c>
      <c r="D1253" s="2" t="s">
        <v>32</v>
      </c>
      <c r="E1253" s="2" t="s">
        <v>33</v>
      </c>
      <c r="F1253" s="2" t="s">
        <v>34</v>
      </c>
      <c r="G1253" s="4">
        <v>43529.090277777781</v>
      </c>
      <c r="H1253" s="4">
        <v>43535.090277777781</v>
      </c>
      <c r="I1253" s="4">
        <v>43532.090277777781</v>
      </c>
      <c r="J1253" s="2">
        <v>31</v>
      </c>
      <c r="K1253" s="2">
        <v>124</v>
      </c>
      <c r="S1253" s="72"/>
      <c r="T1253" s="72"/>
      <c r="U1253" s="72"/>
      <c r="AE1253" s="72"/>
    </row>
    <row r="1254" spans="1:31" ht="14.25" customHeight="1">
      <c r="A1254" s="2">
        <v>981072</v>
      </c>
      <c r="B1254" s="2" t="s">
        <v>36</v>
      </c>
      <c r="C1254" s="2" t="s">
        <v>31</v>
      </c>
      <c r="D1254" s="2" t="s">
        <v>41</v>
      </c>
      <c r="E1254" s="2" t="s">
        <v>44</v>
      </c>
      <c r="F1254" s="2" t="s">
        <v>34</v>
      </c>
      <c r="G1254" s="4">
        <v>43529.096817129626</v>
      </c>
      <c r="H1254" s="4">
        <v>43530.096817129626</v>
      </c>
      <c r="I1254" s="4">
        <v>43534.096817129626</v>
      </c>
      <c r="J1254" s="2">
        <v>0</v>
      </c>
      <c r="K1254" s="2">
        <v>128</v>
      </c>
      <c r="S1254" s="72"/>
      <c r="T1254" s="72"/>
      <c r="U1254" s="72"/>
      <c r="AE1254" s="72"/>
    </row>
    <row r="1255" spans="1:31" ht="14.25" customHeight="1">
      <c r="A1255" s="2">
        <v>100345</v>
      </c>
      <c r="B1255" s="2" t="s">
        <v>39</v>
      </c>
      <c r="C1255" s="2" t="s">
        <v>45</v>
      </c>
      <c r="D1255" s="2" t="s">
        <v>41</v>
      </c>
      <c r="E1255" s="2" t="s">
        <v>33</v>
      </c>
      <c r="F1255" s="2" t="s">
        <v>34</v>
      </c>
      <c r="G1255" s="4">
        <v>43529.097812499997</v>
      </c>
      <c r="H1255" s="4">
        <v>43530.097812499997</v>
      </c>
      <c r="I1255" s="4">
        <v>43535.097812499997</v>
      </c>
      <c r="J1255" s="2">
        <v>49</v>
      </c>
      <c r="K1255" s="2">
        <v>124</v>
      </c>
      <c r="S1255" s="72"/>
      <c r="T1255" s="72"/>
      <c r="U1255" s="72"/>
      <c r="AE1255" s="72"/>
    </row>
    <row r="1256" spans="1:31" ht="14.25" customHeight="1">
      <c r="A1256" s="2">
        <v>859146</v>
      </c>
      <c r="B1256" s="2" t="s">
        <v>36</v>
      </c>
      <c r="C1256" s="2" t="s">
        <v>37</v>
      </c>
      <c r="D1256" s="2" t="s">
        <v>41</v>
      </c>
      <c r="E1256" s="2" t="s">
        <v>44</v>
      </c>
      <c r="F1256" s="2" t="s">
        <v>34</v>
      </c>
      <c r="G1256" s="4">
        <v>43529.09957175926</v>
      </c>
      <c r="H1256" s="4">
        <v>43530.09957175926</v>
      </c>
      <c r="I1256" s="4">
        <v>43534.09957175926</v>
      </c>
      <c r="J1256" s="2">
        <v>57</v>
      </c>
      <c r="K1256" s="2">
        <v>90</v>
      </c>
      <c r="S1256" s="72"/>
      <c r="T1256" s="72"/>
      <c r="U1256" s="72"/>
    </row>
    <row r="1257" spans="1:31" ht="14.25" customHeight="1">
      <c r="A1257" s="2">
        <v>805703</v>
      </c>
      <c r="B1257" s="2" t="s">
        <v>48</v>
      </c>
      <c r="C1257" s="2" t="s">
        <v>40</v>
      </c>
      <c r="D1257" s="2" t="s">
        <v>32</v>
      </c>
      <c r="E1257" s="2" t="s">
        <v>33</v>
      </c>
      <c r="F1257" s="2" t="s">
        <v>34</v>
      </c>
      <c r="G1257" s="4">
        <v>43529.100138888891</v>
      </c>
      <c r="H1257" s="4">
        <v>43533.100138888891</v>
      </c>
      <c r="I1257" s="4">
        <v>43533.100138888891</v>
      </c>
      <c r="J1257" s="2">
        <v>48</v>
      </c>
      <c r="K1257" s="2">
        <v>106</v>
      </c>
      <c r="S1257" s="72"/>
      <c r="T1257" s="72"/>
      <c r="U1257" s="72"/>
    </row>
    <row r="1258" spans="1:31" ht="14.25" customHeight="1">
      <c r="A1258" s="2">
        <v>21526</v>
      </c>
      <c r="B1258" s="2" t="s">
        <v>42</v>
      </c>
      <c r="C1258" s="2" t="s">
        <v>37</v>
      </c>
      <c r="D1258" s="2" t="s">
        <v>32</v>
      </c>
      <c r="E1258" s="2" t="s">
        <v>38</v>
      </c>
      <c r="F1258" s="2" t="s">
        <v>34</v>
      </c>
      <c r="G1258" s="4">
        <v>43529.107071759259</v>
      </c>
      <c r="H1258" s="4">
        <v>43534.107071759259</v>
      </c>
      <c r="I1258" s="4">
        <v>43533.107071759259</v>
      </c>
      <c r="J1258" s="2">
        <v>43</v>
      </c>
      <c r="K1258" s="2">
        <v>108</v>
      </c>
      <c r="S1258" s="72"/>
      <c r="T1258" s="72"/>
      <c r="U1258" s="72"/>
    </row>
    <row r="1259" spans="1:31" ht="14.25" customHeight="1">
      <c r="A1259" s="2">
        <v>66742</v>
      </c>
      <c r="B1259" s="2" t="s">
        <v>30</v>
      </c>
      <c r="C1259" s="2" t="s">
        <v>37</v>
      </c>
      <c r="D1259" s="2" t="s">
        <v>41</v>
      </c>
      <c r="E1259" s="2" t="s">
        <v>38</v>
      </c>
      <c r="F1259" s="2" t="s">
        <v>34</v>
      </c>
      <c r="G1259" s="4">
        <v>43529.110856481479</v>
      </c>
      <c r="H1259" s="4">
        <v>43536.110856481479</v>
      </c>
      <c r="I1259" s="4">
        <v>43533.110856481479</v>
      </c>
      <c r="J1259" s="2">
        <v>25</v>
      </c>
      <c r="K1259" s="2">
        <v>113</v>
      </c>
      <c r="S1259" s="72"/>
      <c r="T1259" s="72"/>
      <c r="U1259" s="72"/>
    </row>
    <row r="1260" spans="1:31" ht="14.25" customHeight="1">
      <c r="A1260" s="2">
        <v>88560</v>
      </c>
      <c r="B1260" s="2" t="s">
        <v>36</v>
      </c>
      <c r="C1260" s="2" t="s">
        <v>31</v>
      </c>
      <c r="D1260" s="2" t="s">
        <v>41</v>
      </c>
      <c r="E1260" s="2" t="s">
        <v>44</v>
      </c>
      <c r="F1260" s="2" t="s">
        <v>34</v>
      </c>
      <c r="G1260" s="4">
        <v>43529.112233796295</v>
      </c>
      <c r="H1260" s="4">
        <v>43529.112233796295</v>
      </c>
      <c r="I1260" s="4">
        <v>43535.112233796295</v>
      </c>
      <c r="J1260" s="2">
        <v>0</v>
      </c>
      <c r="K1260" s="2">
        <v>109</v>
      </c>
      <c r="S1260" s="72"/>
      <c r="T1260" s="72"/>
      <c r="U1260" s="72"/>
    </row>
    <row r="1261" spans="1:31" ht="14.25" customHeight="1">
      <c r="A1261" s="2">
        <v>934013</v>
      </c>
      <c r="B1261" s="2" t="s">
        <v>39</v>
      </c>
      <c r="C1261" s="2" t="s">
        <v>31</v>
      </c>
      <c r="D1261" s="2" t="s">
        <v>32</v>
      </c>
      <c r="E1261" s="2" t="s">
        <v>44</v>
      </c>
      <c r="F1261" s="2" t="s">
        <v>34</v>
      </c>
      <c r="G1261" s="4">
        <v>43529.116377314815</v>
      </c>
      <c r="H1261" s="4">
        <v>43533.116377314815</v>
      </c>
      <c r="I1261" s="4">
        <v>43532.116377314815</v>
      </c>
      <c r="J1261" s="2">
        <v>79</v>
      </c>
      <c r="K1261" s="2">
        <v>104</v>
      </c>
      <c r="S1261" s="72"/>
      <c r="T1261" s="72"/>
      <c r="U1261" s="72"/>
    </row>
    <row r="1262" spans="1:31" ht="14.25" customHeight="1">
      <c r="A1262" s="2">
        <v>831916</v>
      </c>
      <c r="B1262" s="2" t="s">
        <v>36</v>
      </c>
      <c r="C1262" s="2" t="s">
        <v>45</v>
      </c>
      <c r="D1262" s="2" t="s">
        <v>41</v>
      </c>
      <c r="E1262" s="2" t="s">
        <v>44</v>
      </c>
      <c r="F1262" s="2" t="s">
        <v>34</v>
      </c>
      <c r="G1262" s="4">
        <v>43529.116909722223</v>
      </c>
      <c r="H1262" s="4">
        <v>43537.116909722223</v>
      </c>
      <c r="I1262" s="4">
        <v>43533.116909722223</v>
      </c>
      <c r="J1262" s="2">
        <v>86</v>
      </c>
      <c r="K1262" s="2">
        <v>109</v>
      </c>
      <c r="S1262" s="72"/>
      <c r="T1262" s="72"/>
      <c r="U1262" s="72"/>
    </row>
    <row r="1263" spans="1:31" ht="14.25" customHeight="1">
      <c r="A1263" s="2">
        <v>973808</v>
      </c>
      <c r="B1263" s="2" t="s">
        <v>42</v>
      </c>
      <c r="C1263" s="2" t="s">
        <v>43</v>
      </c>
      <c r="D1263" s="2" t="s">
        <v>41</v>
      </c>
      <c r="E1263" s="2" t="s">
        <v>44</v>
      </c>
      <c r="F1263" s="2" t="s">
        <v>34</v>
      </c>
      <c r="G1263" s="4">
        <v>43529.122754629629</v>
      </c>
      <c r="H1263" s="4">
        <v>43531.122754629629</v>
      </c>
      <c r="I1263" s="4">
        <v>43533.122754629629</v>
      </c>
      <c r="J1263" s="2">
        <v>29</v>
      </c>
      <c r="K1263" s="2">
        <v>122</v>
      </c>
      <c r="S1263" s="72"/>
      <c r="T1263" s="72"/>
      <c r="U1263" s="72"/>
    </row>
    <row r="1264" spans="1:31" ht="14.25" customHeight="1">
      <c r="A1264" s="2">
        <v>257026</v>
      </c>
      <c r="B1264" s="2" t="s">
        <v>39</v>
      </c>
      <c r="C1264" s="2" t="s">
        <v>43</v>
      </c>
      <c r="D1264" s="2" t="s">
        <v>41</v>
      </c>
      <c r="E1264" s="2" t="s">
        <v>44</v>
      </c>
      <c r="F1264" s="2" t="s">
        <v>34</v>
      </c>
      <c r="G1264" s="4">
        <v>43529.124826388892</v>
      </c>
      <c r="H1264" s="4">
        <v>43530.124826388892</v>
      </c>
      <c r="I1264" s="4">
        <v>43532.124826388892</v>
      </c>
      <c r="J1264" s="2">
        <v>82</v>
      </c>
      <c r="K1264" s="2">
        <v>104</v>
      </c>
      <c r="S1264" s="72"/>
      <c r="T1264" s="72"/>
      <c r="U1264" s="72"/>
    </row>
    <row r="1265" spans="1:21" ht="14.25" customHeight="1">
      <c r="A1265" s="2">
        <v>287295</v>
      </c>
      <c r="B1265" s="2" t="s">
        <v>36</v>
      </c>
      <c r="C1265" s="2" t="s">
        <v>40</v>
      </c>
      <c r="D1265" s="2" t="s">
        <v>32</v>
      </c>
      <c r="E1265" s="2" t="s">
        <v>33</v>
      </c>
      <c r="F1265" s="2" t="s">
        <v>34</v>
      </c>
      <c r="G1265" s="4">
        <v>43529.126886574071</v>
      </c>
      <c r="H1265" s="4">
        <v>43530.126886574071</v>
      </c>
      <c r="I1265" s="4">
        <v>43532.126886574071</v>
      </c>
      <c r="J1265" s="2">
        <v>29</v>
      </c>
      <c r="K1265" s="2">
        <v>109</v>
      </c>
      <c r="S1265" s="72"/>
      <c r="T1265" s="72"/>
      <c r="U1265" s="72"/>
    </row>
    <row r="1266" spans="1:21" ht="14.25" customHeight="1">
      <c r="A1266" s="2">
        <v>647697</v>
      </c>
      <c r="B1266" s="2" t="s">
        <v>36</v>
      </c>
      <c r="C1266" s="2" t="s">
        <v>31</v>
      </c>
      <c r="D1266" s="2" t="s">
        <v>41</v>
      </c>
      <c r="E1266" s="2" t="s">
        <v>33</v>
      </c>
      <c r="F1266" s="2" t="s">
        <v>34</v>
      </c>
      <c r="G1266" s="4">
        <v>43529.128796296296</v>
      </c>
      <c r="H1266" s="4">
        <v>43532.128796296296</v>
      </c>
      <c r="I1266" s="4">
        <v>43536.128796296296</v>
      </c>
      <c r="J1266" s="2">
        <v>0</v>
      </c>
      <c r="K1266" s="2">
        <v>127</v>
      </c>
      <c r="S1266" s="72"/>
      <c r="T1266" s="72"/>
      <c r="U1266" s="72"/>
    </row>
    <row r="1267" spans="1:21" ht="14.25" customHeight="1">
      <c r="A1267" s="2">
        <v>690840</v>
      </c>
      <c r="B1267" s="2" t="s">
        <v>39</v>
      </c>
      <c r="C1267" s="2" t="s">
        <v>43</v>
      </c>
      <c r="D1267" s="2" t="s">
        <v>41</v>
      </c>
      <c r="E1267" s="2" t="s">
        <v>44</v>
      </c>
      <c r="F1267" s="2" t="s">
        <v>34</v>
      </c>
      <c r="G1267" s="4">
        <v>43529.129780092589</v>
      </c>
      <c r="H1267" s="4">
        <v>43534.129780092589</v>
      </c>
      <c r="I1267" s="4">
        <v>43533.129780092589</v>
      </c>
      <c r="J1267" s="2">
        <v>75</v>
      </c>
      <c r="K1267" s="2">
        <v>107</v>
      </c>
      <c r="S1267" s="72"/>
      <c r="T1267" s="72"/>
      <c r="U1267" s="72"/>
    </row>
    <row r="1268" spans="1:21" ht="14.25" customHeight="1">
      <c r="A1268" s="2">
        <v>117634</v>
      </c>
      <c r="B1268" s="2" t="s">
        <v>42</v>
      </c>
      <c r="C1268" s="2" t="s">
        <v>37</v>
      </c>
      <c r="D1268" s="2" t="s">
        <v>41</v>
      </c>
      <c r="E1268" s="2" t="s">
        <v>38</v>
      </c>
      <c r="F1268" s="2" t="s">
        <v>34</v>
      </c>
      <c r="G1268" s="4">
        <v>43529.13548611111</v>
      </c>
      <c r="H1268" s="4">
        <v>43538.13548611111</v>
      </c>
      <c r="I1268" s="4">
        <v>43532.13548611111</v>
      </c>
      <c r="J1268" s="2">
        <v>30</v>
      </c>
      <c r="K1268" s="2">
        <v>110</v>
      </c>
      <c r="S1268" s="72"/>
      <c r="T1268" s="72"/>
      <c r="U1268" s="72"/>
    </row>
    <row r="1269" spans="1:21" ht="14.25" customHeight="1">
      <c r="A1269" s="2">
        <v>465353</v>
      </c>
      <c r="B1269" s="2" t="s">
        <v>30</v>
      </c>
      <c r="C1269" s="2" t="s">
        <v>31</v>
      </c>
      <c r="D1269" s="2" t="s">
        <v>41</v>
      </c>
      <c r="E1269" s="2" t="s">
        <v>33</v>
      </c>
      <c r="F1269" s="2" t="s">
        <v>34</v>
      </c>
      <c r="G1269" s="4">
        <v>43529.136921296296</v>
      </c>
      <c r="H1269" s="4">
        <v>43530.136921296296</v>
      </c>
      <c r="I1269" s="4">
        <v>43532.136921296296</v>
      </c>
      <c r="J1269" s="2">
        <v>0</v>
      </c>
      <c r="K1269" s="2">
        <v>121</v>
      </c>
      <c r="S1269" s="72"/>
      <c r="T1269" s="72"/>
      <c r="U1269" s="72"/>
    </row>
    <row r="1270" spans="1:21" ht="14.25" customHeight="1">
      <c r="A1270" s="2">
        <v>492935</v>
      </c>
      <c r="B1270" s="2" t="s">
        <v>39</v>
      </c>
      <c r="C1270" s="2" t="s">
        <v>45</v>
      </c>
      <c r="D1270" s="2" t="s">
        <v>32</v>
      </c>
      <c r="E1270" s="2" t="s">
        <v>33</v>
      </c>
      <c r="F1270" s="2" t="s">
        <v>34</v>
      </c>
      <c r="G1270" s="4">
        <v>43529.138553240744</v>
      </c>
      <c r="H1270" s="4">
        <v>43531.138553240744</v>
      </c>
      <c r="I1270" s="4">
        <v>43536.138553240744</v>
      </c>
      <c r="J1270" s="2">
        <v>31</v>
      </c>
      <c r="K1270" s="2">
        <v>129</v>
      </c>
      <c r="S1270" s="72"/>
      <c r="T1270" s="72"/>
      <c r="U1270" s="72"/>
    </row>
    <row r="1271" spans="1:21" ht="14.25" customHeight="1">
      <c r="A1271" s="2">
        <v>675675</v>
      </c>
      <c r="B1271" s="2" t="s">
        <v>48</v>
      </c>
      <c r="C1271" s="2" t="s">
        <v>43</v>
      </c>
      <c r="D1271" s="2" t="s">
        <v>32</v>
      </c>
      <c r="E1271" s="2" t="s">
        <v>33</v>
      </c>
      <c r="F1271" s="2" t="s">
        <v>34</v>
      </c>
      <c r="G1271" s="4">
        <v>43529.139687499999</v>
      </c>
      <c r="H1271" s="4">
        <v>43533.139687499999</v>
      </c>
      <c r="I1271" s="4">
        <v>43532.139687499999</v>
      </c>
      <c r="J1271" s="2">
        <v>0</v>
      </c>
      <c r="K1271" s="2">
        <v>123</v>
      </c>
      <c r="S1271" s="72"/>
      <c r="T1271" s="72"/>
      <c r="U1271" s="72"/>
    </row>
    <row r="1272" spans="1:21" ht="14.25" customHeight="1">
      <c r="A1272" s="2">
        <v>268092</v>
      </c>
      <c r="B1272" s="2" t="s">
        <v>36</v>
      </c>
      <c r="C1272" s="2" t="s">
        <v>43</v>
      </c>
      <c r="D1272" s="2" t="s">
        <v>41</v>
      </c>
      <c r="E1272" s="2" t="s">
        <v>44</v>
      </c>
      <c r="F1272" s="2" t="s">
        <v>34</v>
      </c>
      <c r="G1272" s="4">
        <v>43529.142476851855</v>
      </c>
      <c r="H1272" s="4">
        <v>43535.142476851855</v>
      </c>
      <c r="I1272" s="4">
        <v>43532.142476851855</v>
      </c>
      <c r="J1272" s="2">
        <v>42</v>
      </c>
      <c r="K1272" s="2">
        <v>121</v>
      </c>
      <c r="S1272" s="72"/>
      <c r="T1272" s="72"/>
      <c r="U1272" s="72"/>
    </row>
    <row r="1273" spans="1:21" ht="14.25" customHeight="1">
      <c r="A1273" s="2">
        <v>793895</v>
      </c>
      <c r="B1273" s="2" t="s">
        <v>36</v>
      </c>
      <c r="C1273" s="2" t="s">
        <v>37</v>
      </c>
      <c r="D1273" s="2" t="s">
        <v>32</v>
      </c>
      <c r="E1273" s="2" t="s">
        <v>44</v>
      </c>
      <c r="F1273" s="2" t="s">
        <v>34</v>
      </c>
      <c r="G1273" s="4">
        <v>43529.142731481479</v>
      </c>
      <c r="H1273" s="4">
        <v>43533.142731481479</v>
      </c>
      <c r="I1273" s="4">
        <v>43535.142731481479</v>
      </c>
      <c r="J1273" s="2">
        <v>74</v>
      </c>
      <c r="K1273" s="2">
        <v>89</v>
      </c>
      <c r="S1273" s="72"/>
      <c r="T1273" s="72"/>
      <c r="U1273" s="72"/>
    </row>
    <row r="1274" spans="1:21" ht="14.25" customHeight="1">
      <c r="A1274" s="2">
        <v>235653</v>
      </c>
      <c r="B1274" s="2" t="s">
        <v>36</v>
      </c>
      <c r="C1274" s="2" t="s">
        <v>40</v>
      </c>
      <c r="D1274" s="2" t="s">
        <v>41</v>
      </c>
      <c r="E1274" s="2" t="s">
        <v>33</v>
      </c>
      <c r="F1274" s="2" t="s">
        <v>34</v>
      </c>
      <c r="G1274" s="4">
        <v>43529.143495370372</v>
      </c>
      <c r="H1274" s="4">
        <v>43532.143495370372</v>
      </c>
      <c r="I1274" s="4">
        <v>43532.143495370372</v>
      </c>
      <c r="J1274" s="2">
        <v>39</v>
      </c>
      <c r="K1274" s="2">
        <v>105</v>
      </c>
      <c r="S1274" s="72"/>
      <c r="T1274" s="72"/>
      <c r="U1274" s="72"/>
    </row>
    <row r="1275" spans="1:21" ht="14.25" customHeight="1">
      <c r="A1275" s="2">
        <v>441381</v>
      </c>
      <c r="B1275" s="2" t="s">
        <v>39</v>
      </c>
      <c r="C1275" s="2" t="s">
        <v>43</v>
      </c>
      <c r="D1275" s="2" t="s">
        <v>41</v>
      </c>
      <c r="E1275" s="2" t="s">
        <v>44</v>
      </c>
      <c r="F1275" s="2" t="s">
        <v>34</v>
      </c>
      <c r="G1275" s="4">
        <v>43529.148854166669</v>
      </c>
      <c r="H1275" s="4">
        <v>43532.148854166669</v>
      </c>
      <c r="I1275" s="4">
        <v>43534.148854166669</v>
      </c>
      <c r="J1275" s="2">
        <v>61</v>
      </c>
      <c r="K1275" s="2">
        <v>105</v>
      </c>
      <c r="S1275" s="72"/>
      <c r="T1275" s="72"/>
      <c r="U1275" s="72"/>
    </row>
    <row r="1276" spans="1:21" ht="14.25" customHeight="1">
      <c r="A1276" s="2">
        <v>283955</v>
      </c>
      <c r="B1276" s="2" t="s">
        <v>39</v>
      </c>
      <c r="C1276" s="2" t="s">
        <v>45</v>
      </c>
      <c r="D1276" s="2" t="s">
        <v>41</v>
      </c>
      <c r="E1276" s="2" t="s">
        <v>33</v>
      </c>
      <c r="F1276" s="2" t="s">
        <v>34</v>
      </c>
      <c r="G1276" s="4">
        <v>43529.150370370371</v>
      </c>
      <c r="H1276" s="4">
        <v>43536.150370370371</v>
      </c>
      <c r="I1276" s="4">
        <v>43535.150370370371</v>
      </c>
      <c r="J1276" s="2">
        <v>28</v>
      </c>
      <c r="K1276" s="2">
        <v>128</v>
      </c>
      <c r="S1276" s="72"/>
      <c r="T1276" s="72"/>
      <c r="U1276" s="72"/>
    </row>
    <row r="1277" spans="1:21" ht="14.25" customHeight="1">
      <c r="A1277" s="2">
        <v>979474</v>
      </c>
      <c r="B1277" s="2" t="s">
        <v>39</v>
      </c>
      <c r="C1277" s="2" t="s">
        <v>40</v>
      </c>
      <c r="D1277" s="2" t="s">
        <v>32</v>
      </c>
      <c r="E1277" s="2" t="s">
        <v>38</v>
      </c>
      <c r="F1277" s="2" t="s">
        <v>34</v>
      </c>
      <c r="G1277" s="4">
        <v>43529.155706018515</v>
      </c>
      <c r="H1277" s="4">
        <v>43532.155706018515</v>
      </c>
      <c r="I1277" s="4">
        <v>43536.155706018515</v>
      </c>
      <c r="J1277" s="2">
        <v>27</v>
      </c>
      <c r="K1277" s="2">
        <v>111</v>
      </c>
      <c r="S1277" s="72"/>
      <c r="T1277" s="72"/>
      <c r="U1277" s="72"/>
    </row>
    <row r="1278" spans="1:21" ht="14.25" customHeight="1">
      <c r="A1278" s="2">
        <v>857724</v>
      </c>
      <c r="B1278" s="2" t="s">
        <v>39</v>
      </c>
      <c r="C1278" s="2" t="s">
        <v>37</v>
      </c>
      <c r="D1278" s="2" t="s">
        <v>32</v>
      </c>
      <c r="E1278" s="2" t="s">
        <v>44</v>
      </c>
      <c r="F1278" s="2" t="s">
        <v>34</v>
      </c>
      <c r="G1278" s="4">
        <v>43529.156736111108</v>
      </c>
      <c r="H1278" s="4">
        <v>43531.156736111108</v>
      </c>
      <c r="I1278" s="4">
        <v>43534.156736111108</v>
      </c>
      <c r="J1278" s="2">
        <v>36</v>
      </c>
      <c r="K1278" s="2">
        <v>112</v>
      </c>
      <c r="S1278" s="72"/>
      <c r="T1278" s="72"/>
      <c r="U1278" s="72"/>
    </row>
    <row r="1279" spans="1:21" ht="14.25" customHeight="1">
      <c r="A1279" s="2">
        <v>989044</v>
      </c>
      <c r="B1279" s="2" t="s">
        <v>39</v>
      </c>
      <c r="C1279" s="2" t="s">
        <v>37</v>
      </c>
      <c r="D1279" s="2" t="s">
        <v>41</v>
      </c>
      <c r="E1279" s="2" t="s">
        <v>44</v>
      </c>
      <c r="F1279" s="2" t="s">
        <v>34</v>
      </c>
      <c r="G1279" s="4">
        <v>43529.157592592594</v>
      </c>
      <c r="H1279" s="4">
        <v>43531.157592592594</v>
      </c>
      <c r="I1279" s="4">
        <v>43534.157592592594</v>
      </c>
      <c r="J1279" s="2">
        <v>65</v>
      </c>
      <c r="K1279" s="2">
        <v>93</v>
      </c>
      <c r="S1279" s="72"/>
      <c r="T1279" s="72"/>
      <c r="U1279" s="72"/>
    </row>
    <row r="1280" spans="1:21" ht="14.25" customHeight="1">
      <c r="A1280" s="2">
        <v>129787</v>
      </c>
      <c r="B1280" s="2" t="s">
        <v>36</v>
      </c>
      <c r="C1280" s="2" t="s">
        <v>40</v>
      </c>
      <c r="D1280" s="2" t="s">
        <v>32</v>
      </c>
      <c r="E1280" s="2" t="s">
        <v>33</v>
      </c>
      <c r="F1280" s="2" t="s">
        <v>34</v>
      </c>
      <c r="G1280" s="4">
        <v>43529.159166666665</v>
      </c>
      <c r="H1280" s="4">
        <v>43531.159166666665</v>
      </c>
      <c r="I1280" s="4">
        <v>43532.159166666665</v>
      </c>
      <c r="J1280" s="2">
        <v>42</v>
      </c>
      <c r="K1280" s="2">
        <v>108</v>
      </c>
      <c r="S1280" s="72"/>
      <c r="T1280" s="72"/>
      <c r="U1280" s="72"/>
    </row>
    <row r="1281" spans="1:21" ht="14.25" customHeight="1">
      <c r="A1281" s="2">
        <v>525387</v>
      </c>
      <c r="B1281" s="2" t="s">
        <v>39</v>
      </c>
      <c r="C1281" s="2" t="s">
        <v>37</v>
      </c>
      <c r="D1281" s="2" t="s">
        <v>41</v>
      </c>
      <c r="E1281" s="2" t="s">
        <v>33</v>
      </c>
      <c r="F1281" s="2" t="s">
        <v>34</v>
      </c>
      <c r="G1281" s="4">
        <v>43529.161678240744</v>
      </c>
      <c r="H1281" s="4">
        <v>43538.161678240744</v>
      </c>
      <c r="I1281" s="4">
        <v>43536.161678240744</v>
      </c>
      <c r="J1281" s="2">
        <v>43</v>
      </c>
      <c r="K1281" s="2">
        <v>106</v>
      </c>
      <c r="S1281" s="72"/>
      <c r="T1281" s="72"/>
      <c r="U1281" s="72"/>
    </row>
    <row r="1282" spans="1:21" ht="14.25" customHeight="1">
      <c r="A1282" s="2">
        <v>108375</v>
      </c>
      <c r="B1282" s="2" t="s">
        <v>47</v>
      </c>
      <c r="C1282" s="2" t="s">
        <v>31</v>
      </c>
      <c r="D1282" s="2" t="s">
        <v>41</v>
      </c>
      <c r="E1282" s="2" t="s">
        <v>44</v>
      </c>
      <c r="F1282" s="2" t="s">
        <v>34</v>
      </c>
      <c r="G1282" s="4">
        <v>43529.167708333334</v>
      </c>
      <c r="H1282" s="4">
        <v>43530.167708333334</v>
      </c>
      <c r="I1282" s="4">
        <v>43533.167708333334</v>
      </c>
      <c r="J1282" s="2">
        <v>0</v>
      </c>
      <c r="K1282" s="2">
        <v>104</v>
      </c>
      <c r="S1282" s="72"/>
      <c r="T1282" s="72"/>
      <c r="U1282" s="72"/>
    </row>
    <row r="1283" spans="1:21" ht="14.25" customHeight="1">
      <c r="A1283" s="2">
        <v>613331</v>
      </c>
      <c r="B1283" s="2" t="s">
        <v>39</v>
      </c>
      <c r="C1283" s="2" t="s">
        <v>40</v>
      </c>
      <c r="D1283" s="2" t="s">
        <v>41</v>
      </c>
      <c r="E1283" s="2" t="s">
        <v>33</v>
      </c>
      <c r="F1283" s="2" t="s">
        <v>34</v>
      </c>
      <c r="G1283" s="4">
        <v>43529.168310185189</v>
      </c>
      <c r="H1283" s="4">
        <v>43532.168310185189</v>
      </c>
      <c r="I1283" s="4">
        <v>43533.168310185189</v>
      </c>
      <c r="J1283" s="2">
        <v>41</v>
      </c>
      <c r="K1283" s="2">
        <v>109</v>
      </c>
      <c r="S1283" s="72"/>
      <c r="T1283" s="72"/>
      <c r="U1283" s="72"/>
    </row>
    <row r="1284" spans="1:21" ht="14.25" customHeight="1">
      <c r="A1284" s="2">
        <v>860857</v>
      </c>
      <c r="B1284" s="2" t="s">
        <v>46</v>
      </c>
      <c r="C1284" s="2" t="s">
        <v>43</v>
      </c>
      <c r="D1284" s="2" t="s">
        <v>32</v>
      </c>
      <c r="E1284" s="2" t="s">
        <v>33</v>
      </c>
      <c r="F1284" s="2" t="s">
        <v>34</v>
      </c>
      <c r="G1284" s="4">
        <v>43529.168391203704</v>
      </c>
      <c r="H1284" s="4">
        <v>43529.168391203704</v>
      </c>
      <c r="I1284" s="4">
        <v>43534.168391203704</v>
      </c>
      <c r="J1284" s="2">
        <v>0</v>
      </c>
      <c r="K1284" s="2">
        <v>126</v>
      </c>
      <c r="S1284" s="72"/>
      <c r="T1284" s="72"/>
      <c r="U1284" s="72"/>
    </row>
    <row r="1285" spans="1:21" ht="14.25" customHeight="1">
      <c r="A1285" s="2">
        <v>830554</v>
      </c>
      <c r="B1285" s="2" t="s">
        <v>30</v>
      </c>
      <c r="C1285" s="2" t="s">
        <v>40</v>
      </c>
      <c r="D1285" s="2" t="s">
        <v>41</v>
      </c>
      <c r="E1285" s="2" t="s">
        <v>38</v>
      </c>
      <c r="F1285" s="2" t="s">
        <v>34</v>
      </c>
      <c r="G1285" s="4">
        <v>43529.183113425926</v>
      </c>
      <c r="H1285" s="4">
        <v>43531.183113425926</v>
      </c>
      <c r="I1285" s="4">
        <v>43536.183113425926</v>
      </c>
      <c r="J1285" s="2">
        <v>36</v>
      </c>
      <c r="K1285" s="2">
        <v>105</v>
      </c>
      <c r="S1285" s="72"/>
      <c r="T1285" s="72"/>
      <c r="U1285" s="72"/>
    </row>
    <row r="1286" spans="1:21" ht="14.25" customHeight="1">
      <c r="A1286" s="2">
        <v>513579</v>
      </c>
      <c r="B1286" s="2" t="s">
        <v>49</v>
      </c>
      <c r="C1286" s="2" t="s">
        <v>31</v>
      </c>
      <c r="D1286" s="2" t="s">
        <v>32</v>
      </c>
      <c r="E1286" s="2" t="s">
        <v>44</v>
      </c>
      <c r="F1286" s="2" t="s">
        <v>34</v>
      </c>
      <c r="G1286" s="4">
        <v>43529.183206018519</v>
      </c>
      <c r="H1286" s="4">
        <v>43534.183206018519</v>
      </c>
      <c r="I1286" s="4">
        <v>43536.183206018519</v>
      </c>
      <c r="J1286" s="2">
        <v>66</v>
      </c>
      <c r="K1286" s="2">
        <v>103</v>
      </c>
      <c r="S1286" s="72"/>
      <c r="T1286" s="72"/>
      <c r="U1286" s="72"/>
    </row>
    <row r="1287" spans="1:21" ht="14.25" customHeight="1">
      <c r="A1287" s="2">
        <v>995482</v>
      </c>
      <c r="B1287" s="2" t="s">
        <v>42</v>
      </c>
      <c r="C1287" s="2" t="s">
        <v>37</v>
      </c>
      <c r="D1287" s="2" t="s">
        <v>41</v>
      </c>
      <c r="E1287" s="2" t="s">
        <v>44</v>
      </c>
      <c r="F1287" s="2" t="s">
        <v>34</v>
      </c>
      <c r="G1287" s="4">
        <v>43529.186782407407</v>
      </c>
      <c r="H1287" s="4">
        <v>43531.186782407407</v>
      </c>
      <c r="I1287" s="4">
        <v>43536.186782407407</v>
      </c>
      <c r="J1287" s="2">
        <v>70</v>
      </c>
      <c r="K1287" s="2">
        <v>89</v>
      </c>
      <c r="S1287" s="72"/>
      <c r="T1287" s="72"/>
      <c r="U1287" s="72"/>
    </row>
    <row r="1288" spans="1:21" ht="14.25" customHeight="1">
      <c r="A1288" s="2">
        <v>757052</v>
      </c>
      <c r="B1288" s="2" t="s">
        <v>47</v>
      </c>
      <c r="C1288" s="2" t="s">
        <v>37</v>
      </c>
      <c r="D1288" s="2" t="s">
        <v>41</v>
      </c>
      <c r="E1288" s="2" t="s">
        <v>44</v>
      </c>
      <c r="F1288" s="2" t="s">
        <v>34</v>
      </c>
      <c r="G1288" s="4">
        <v>43529.20140046296</v>
      </c>
      <c r="H1288" s="4">
        <v>43533.20140046296</v>
      </c>
      <c r="I1288" s="4">
        <v>43536.20140046296</v>
      </c>
      <c r="J1288" s="2">
        <v>70</v>
      </c>
      <c r="K1288" s="2">
        <v>89</v>
      </c>
      <c r="S1288" s="72"/>
      <c r="T1288" s="72"/>
      <c r="U1288" s="72"/>
    </row>
    <row r="1289" spans="1:21" ht="14.25" customHeight="1">
      <c r="A1289" s="2">
        <v>578867</v>
      </c>
      <c r="B1289" s="2" t="s">
        <v>46</v>
      </c>
      <c r="C1289" s="2" t="s">
        <v>43</v>
      </c>
      <c r="D1289" s="2" t="s">
        <v>41</v>
      </c>
      <c r="E1289" s="2" t="s">
        <v>33</v>
      </c>
      <c r="F1289" s="2" t="s">
        <v>34</v>
      </c>
      <c r="G1289" s="4">
        <v>43529.202013888891</v>
      </c>
      <c r="H1289" s="4">
        <v>43534.202013888891</v>
      </c>
      <c r="I1289" s="4">
        <v>43536.202013888891</v>
      </c>
      <c r="J1289" s="2">
        <v>36</v>
      </c>
      <c r="K1289" s="2">
        <v>121</v>
      </c>
      <c r="S1289" s="72"/>
      <c r="T1289" s="72"/>
      <c r="U1289" s="72"/>
    </row>
    <row r="1290" spans="1:21" ht="14.25" customHeight="1">
      <c r="A1290" s="2">
        <v>732698</v>
      </c>
      <c r="B1290" s="2" t="s">
        <v>42</v>
      </c>
      <c r="C1290" s="2" t="s">
        <v>37</v>
      </c>
      <c r="D1290" s="2" t="s">
        <v>41</v>
      </c>
      <c r="E1290" s="2" t="s">
        <v>38</v>
      </c>
      <c r="F1290" s="2" t="s">
        <v>34</v>
      </c>
      <c r="G1290" s="4">
        <v>43529.212141203701</v>
      </c>
      <c r="H1290" s="4">
        <v>43533.212141203701</v>
      </c>
      <c r="I1290" s="4">
        <v>43536.212141203701</v>
      </c>
      <c r="J1290" s="2">
        <v>43</v>
      </c>
      <c r="K1290" s="2">
        <v>107</v>
      </c>
      <c r="S1290" s="72"/>
      <c r="T1290" s="72"/>
      <c r="U1290" s="72"/>
    </row>
    <row r="1291" spans="1:21" ht="14.25" customHeight="1">
      <c r="A1291" s="2">
        <v>603073</v>
      </c>
      <c r="B1291" s="2" t="s">
        <v>39</v>
      </c>
      <c r="C1291" s="2" t="s">
        <v>45</v>
      </c>
      <c r="D1291" s="2" t="s">
        <v>41</v>
      </c>
      <c r="E1291" s="2" t="s">
        <v>33</v>
      </c>
      <c r="F1291" s="2" t="s">
        <v>34</v>
      </c>
      <c r="G1291" s="4">
        <v>43529.213773148149</v>
      </c>
      <c r="H1291" s="4">
        <v>43533.213773148149</v>
      </c>
      <c r="I1291" s="4">
        <v>43535.213773148149</v>
      </c>
      <c r="J1291" s="2">
        <v>50</v>
      </c>
      <c r="K1291" s="2">
        <v>126</v>
      </c>
      <c r="S1291" s="72"/>
      <c r="T1291" s="72"/>
      <c r="U1291" s="72"/>
    </row>
    <row r="1292" spans="1:21" ht="14.25" customHeight="1">
      <c r="A1292" s="2">
        <v>561609</v>
      </c>
      <c r="B1292" s="2" t="s">
        <v>36</v>
      </c>
      <c r="C1292" s="2" t="s">
        <v>40</v>
      </c>
      <c r="D1292" s="2" t="s">
        <v>41</v>
      </c>
      <c r="E1292" s="2" t="s">
        <v>33</v>
      </c>
      <c r="F1292" s="2" t="s">
        <v>34</v>
      </c>
      <c r="G1292" s="4">
        <v>43529.21533564815</v>
      </c>
      <c r="H1292" s="4">
        <v>43532.21533564815</v>
      </c>
      <c r="I1292" s="4">
        <v>43532.21533564815</v>
      </c>
      <c r="J1292" s="2">
        <v>41</v>
      </c>
      <c r="K1292" s="2">
        <v>114</v>
      </c>
      <c r="S1292" s="72"/>
      <c r="T1292" s="72"/>
      <c r="U1292" s="72"/>
    </row>
    <row r="1293" spans="1:21" ht="14.25" customHeight="1">
      <c r="A1293" s="2">
        <v>964458</v>
      </c>
      <c r="B1293" s="2" t="s">
        <v>39</v>
      </c>
      <c r="C1293" s="2" t="s">
        <v>43</v>
      </c>
      <c r="D1293" s="2" t="s">
        <v>41</v>
      </c>
      <c r="E1293" s="2" t="s">
        <v>38</v>
      </c>
      <c r="F1293" s="2" t="s">
        <v>34</v>
      </c>
      <c r="G1293" s="4">
        <v>43529.216261574074</v>
      </c>
      <c r="H1293" s="4">
        <v>43536.216261574074</v>
      </c>
      <c r="I1293" s="4">
        <v>43532.216261574074</v>
      </c>
      <c r="J1293" s="2">
        <v>37</v>
      </c>
      <c r="K1293" s="2">
        <v>121</v>
      </c>
      <c r="S1293" s="72"/>
      <c r="T1293" s="72"/>
      <c r="U1293" s="72"/>
    </row>
    <row r="1294" spans="1:21" ht="14.25" customHeight="1">
      <c r="A1294" s="2">
        <v>253401</v>
      </c>
      <c r="B1294" s="2" t="s">
        <v>39</v>
      </c>
      <c r="C1294" s="2" t="s">
        <v>31</v>
      </c>
      <c r="D1294" s="2" t="s">
        <v>41</v>
      </c>
      <c r="E1294" s="2" t="s">
        <v>33</v>
      </c>
      <c r="F1294" s="2" t="s">
        <v>34</v>
      </c>
      <c r="G1294" s="4">
        <v>43529.218831018516</v>
      </c>
      <c r="H1294" s="4">
        <v>43531.218831018516</v>
      </c>
      <c r="I1294" s="4">
        <v>43535.218831018516</v>
      </c>
      <c r="J1294" s="2">
        <v>0</v>
      </c>
      <c r="K1294" s="2">
        <v>130</v>
      </c>
      <c r="S1294" s="72"/>
      <c r="T1294" s="72"/>
      <c r="U1294" s="72"/>
    </row>
    <row r="1295" spans="1:21" ht="14.25" customHeight="1">
      <c r="A1295" s="2">
        <v>556621</v>
      </c>
      <c r="B1295" s="2" t="s">
        <v>39</v>
      </c>
      <c r="C1295" s="2" t="s">
        <v>37</v>
      </c>
      <c r="D1295" s="2" t="s">
        <v>32</v>
      </c>
      <c r="E1295" s="2" t="s">
        <v>33</v>
      </c>
      <c r="F1295" s="2" t="s">
        <v>34</v>
      </c>
      <c r="G1295" s="4">
        <v>43529.219039351854</v>
      </c>
      <c r="H1295" s="4">
        <v>43535.219039351854</v>
      </c>
      <c r="I1295" s="4">
        <v>43536.219039351854</v>
      </c>
      <c r="J1295" s="2">
        <v>42</v>
      </c>
      <c r="K1295" s="2">
        <v>106</v>
      </c>
      <c r="S1295" s="72"/>
      <c r="T1295" s="72"/>
      <c r="U1295" s="72"/>
    </row>
    <row r="1296" spans="1:21" ht="14.25" customHeight="1">
      <c r="A1296" s="2">
        <v>275351</v>
      </c>
      <c r="B1296" s="2" t="s">
        <v>30</v>
      </c>
      <c r="C1296" s="2" t="s">
        <v>40</v>
      </c>
      <c r="D1296" s="2" t="s">
        <v>32</v>
      </c>
      <c r="E1296" s="2" t="s">
        <v>33</v>
      </c>
      <c r="F1296" s="2" t="s">
        <v>34</v>
      </c>
      <c r="G1296" s="4">
        <v>43529.219675925924</v>
      </c>
      <c r="H1296" s="4">
        <v>43535.219675925924</v>
      </c>
      <c r="I1296" s="4">
        <v>43534.219675925924</v>
      </c>
      <c r="J1296" s="2">
        <v>30</v>
      </c>
      <c r="K1296" s="2">
        <v>114</v>
      </c>
      <c r="S1296" s="72"/>
      <c r="T1296" s="72"/>
      <c r="U1296" s="72"/>
    </row>
    <row r="1297" spans="1:21" ht="14.25" customHeight="1">
      <c r="A1297" s="2">
        <v>783266</v>
      </c>
      <c r="B1297" s="2" t="s">
        <v>30</v>
      </c>
      <c r="C1297" s="2" t="s">
        <v>40</v>
      </c>
      <c r="D1297" s="2" t="s">
        <v>32</v>
      </c>
      <c r="E1297" s="2" t="s">
        <v>38</v>
      </c>
      <c r="F1297" s="2" t="s">
        <v>34</v>
      </c>
      <c r="G1297" s="4">
        <v>43529.223506944443</v>
      </c>
      <c r="H1297" s="4">
        <v>43532.223506944443</v>
      </c>
      <c r="I1297" s="4">
        <v>43535.223506944443</v>
      </c>
      <c r="J1297" s="2">
        <v>50</v>
      </c>
      <c r="K1297" s="2">
        <v>112</v>
      </c>
      <c r="S1297" s="72"/>
      <c r="T1297" s="72"/>
      <c r="U1297" s="72"/>
    </row>
    <row r="1298" spans="1:21" ht="14.25" customHeight="1">
      <c r="A1298" s="2">
        <v>601762</v>
      </c>
      <c r="B1298" s="2" t="s">
        <v>47</v>
      </c>
      <c r="C1298" s="2" t="s">
        <v>43</v>
      </c>
      <c r="D1298" s="2" t="s">
        <v>41</v>
      </c>
      <c r="E1298" s="2" t="s">
        <v>44</v>
      </c>
      <c r="F1298" s="2" t="s">
        <v>34</v>
      </c>
      <c r="G1298" s="4">
        <v>43529.223611111112</v>
      </c>
      <c r="H1298" s="4">
        <v>43529.223611111112</v>
      </c>
      <c r="I1298" s="4">
        <v>43536.223611111112</v>
      </c>
      <c r="J1298" s="2">
        <v>63</v>
      </c>
      <c r="K1298" s="2">
        <v>103</v>
      </c>
      <c r="S1298" s="72"/>
      <c r="T1298" s="72"/>
      <c r="U1298" s="72"/>
    </row>
    <row r="1299" spans="1:21" ht="14.25" customHeight="1">
      <c r="A1299" s="2">
        <v>735063</v>
      </c>
      <c r="B1299" s="2" t="s">
        <v>30</v>
      </c>
      <c r="C1299" s="2" t="s">
        <v>43</v>
      </c>
      <c r="D1299" s="2" t="s">
        <v>41</v>
      </c>
      <c r="E1299" s="2" t="s">
        <v>33</v>
      </c>
      <c r="F1299" s="2" t="s">
        <v>34</v>
      </c>
      <c r="G1299" s="4">
        <v>43529.225162037037</v>
      </c>
      <c r="H1299" s="4">
        <v>43533.225162037037</v>
      </c>
      <c r="I1299" s="4">
        <v>43535.225162037037</v>
      </c>
      <c r="J1299" s="2">
        <v>30</v>
      </c>
      <c r="K1299" s="2">
        <v>127</v>
      </c>
      <c r="S1299" s="72"/>
      <c r="T1299" s="72"/>
      <c r="U1299" s="72"/>
    </row>
    <row r="1300" spans="1:21" ht="14.25" customHeight="1">
      <c r="A1300" s="2">
        <v>929162</v>
      </c>
      <c r="B1300" s="2" t="s">
        <v>42</v>
      </c>
      <c r="C1300" s="2" t="s">
        <v>40</v>
      </c>
      <c r="D1300" s="2" t="s">
        <v>32</v>
      </c>
      <c r="E1300" s="2" t="s">
        <v>44</v>
      </c>
      <c r="F1300" s="2" t="s">
        <v>34</v>
      </c>
      <c r="G1300" s="4">
        <v>43529.23296296296</v>
      </c>
      <c r="H1300" s="4">
        <v>43534.23296296296</v>
      </c>
      <c r="I1300" s="4">
        <v>43534.23296296296</v>
      </c>
      <c r="J1300" s="2">
        <v>79</v>
      </c>
      <c r="K1300" s="2">
        <v>87</v>
      </c>
      <c r="S1300" s="72"/>
      <c r="T1300" s="72"/>
      <c r="U1300" s="72"/>
    </row>
    <row r="1301" spans="1:21" ht="14.25" customHeight="1">
      <c r="A1301" s="2">
        <v>230357</v>
      </c>
      <c r="B1301" s="2" t="s">
        <v>39</v>
      </c>
      <c r="C1301" s="2" t="s">
        <v>45</v>
      </c>
      <c r="D1301" s="2" t="s">
        <v>41</v>
      </c>
      <c r="E1301" s="2" t="s">
        <v>33</v>
      </c>
      <c r="F1301" s="2" t="s">
        <v>34</v>
      </c>
      <c r="G1301" s="4">
        <v>43529.233263888891</v>
      </c>
      <c r="H1301" s="4">
        <v>43536.233263888891</v>
      </c>
      <c r="I1301" s="4">
        <v>43532.233263888891</v>
      </c>
      <c r="J1301" s="2">
        <v>38</v>
      </c>
      <c r="K1301" s="2">
        <v>123</v>
      </c>
      <c r="S1301" s="72"/>
      <c r="T1301" s="72"/>
      <c r="U1301" s="72"/>
    </row>
    <row r="1302" spans="1:21" ht="14.25" customHeight="1">
      <c r="A1302" s="2">
        <v>992763</v>
      </c>
      <c r="B1302" s="2" t="s">
        <v>39</v>
      </c>
      <c r="C1302" s="2" t="s">
        <v>45</v>
      </c>
      <c r="D1302" s="2" t="s">
        <v>41</v>
      </c>
      <c r="E1302" s="2" t="s">
        <v>33</v>
      </c>
      <c r="F1302" s="2" t="s">
        <v>34</v>
      </c>
      <c r="G1302" s="4">
        <v>43529.23333333333</v>
      </c>
      <c r="H1302" s="4">
        <v>43532.23333333333</v>
      </c>
      <c r="I1302" s="4">
        <v>43535.23333333333</v>
      </c>
      <c r="J1302" s="2">
        <v>44</v>
      </c>
      <c r="K1302" s="2">
        <v>130</v>
      </c>
      <c r="S1302" s="72"/>
      <c r="T1302" s="72"/>
      <c r="U1302" s="72"/>
    </row>
    <row r="1303" spans="1:21" ht="14.25" customHeight="1">
      <c r="A1303" s="2">
        <v>854089</v>
      </c>
      <c r="B1303" s="2" t="s">
        <v>39</v>
      </c>
      <c r="C1303" s="2" t="s">
        <v>31</v>
      </c>
      <c r="D1303" s="2" t="s">
        <v>32</v>
      </c>
      <c r="E1303" s="2" t="s">
        <v>33</v>
      </c>
      <c r="F1303" s="2" t="s">
        <v>34</v>
      </c>
      <c r="G1303" s="4">
        <v>43529.238182870373</v>
      </c>
      <c r="H1303" s="4">
        <v>43536.238182870373</v>
      </c>
      <c r="I1303" s="4">
        <v>43532.238182870373</v>
      </c>
      <c r="J1303" s="2">
        <v>49</v>
      </c>
      <c r="K1303" s="2">
        <v>125</v>
      </c>
      <c r="S1303" s="72"/>
      <c r="T1303" s="72"/>
      <c r="U1303" s="72"/>
    </row>
    <row r="1304" spans="1:21" ht="14.25" customHeight="1">
      <c r="A1304" s="2">
        <v>967561</v>
      </c>
      <c r="B1304" s="2" t="s">
        <v>46</v>
      </c>
      <c r="C1304" s="2" t="s">
        <v>31</v>
      </c>
      <c r="D1304" s="2" t="s">
        <v>32</v>
      </c>
      <c r="E1304" s="2" t="s">
        <v>33</v>
      </c>
      <c r="F1304" s="2" t="s">
        <v>34</v>
      </c>
      <c r="G1304" s="4">
        <v>43529.23982638889</v>
      </c>
      <c r="H1304" s="4">
        <v>43537.23982638889</v>
      </c>
      <c r="I1304" s="4">
        <v>43535.23982638889</v>
      </c>
      <c r="J1304" s="2">
        <v>46</v>
      </c>
      <c r="K1304" s="2">
        <v>126</v>
      </c>
      <c r="S1304" s="72"/>
      <c r="T1304" s="72"/>
      <c r="U1304" s="72"/>
    </row>
    <row r="1305" spans="1:21" ht="14.25" customHeight="1">
      <c r="A1305" s="2">
        <v>963524</v>
      </c>
      <c r="B1305" s="2" t="s">
        <v>39</v>
      </c>
      <c r="C1305" s="2" t="s">
        <v>37</v>
      </c>
      <c r="D1305" s="2" t="s">
        <v>32</v>
      </c>
      <c r="E1305" s="2" t="s">
        <v>44</v>
      </c>
      <c r="F1305" s="2" t="s">
        <v>34</v>
      </c>
      <c r="G1305" s="4">
        <v>43529.253622685188</v>
      </c>
      <c r="H1305" s="4">
        <v>43533.253622685188</v>
      </c>
      <c r="I1305" s="4">
        <v>43534.253622685188</v>
      </c>
      <c r="J1305" s="2">
        <v>83</v>
      </c>
      <c r="K1305" s="2">
        <v>91</v>
      </c>
      <c r="S1305" s="72"/>
      <c r="T1305" s="72"/>
      <c r="U1305" s="72"/>
    </row>
    <row r="1306" spans="1:21" ht="14.25" customHeight="1">
      <c r="A1306" s="2">
        <v>936818</v>
      </c>
      <c r="B1306" s="2" t="s">
        <v>48</v>
      </c>
      <c r="C1306" s="2" t="s">
        <v>37</v>
      </c>
      <c r="D1306" s="2" t="s">
        <v>41</v>
      </c>
      <c r="E1306" s="2" t="s">
        <v>38</v>
      </c>
      <c r="F1306" s="2" t="s">
        <v>34</v>
      </c>
      <c r="G1306" s="4">
        <v>43529.259201388886</v>
      </c>
      <c r="H1306" s="4">
        <v>43535.259201388886</v>
      </c>
      <c r="I1306" s="4">
        <v>43536.259201388886</v>
      </c>
      <c r="J1306" s="2">
        <v>36</v>
      </c>
      <c r="K1306" s="2">
        <v>114</v>
      </c>
      <c r="S1306" s="72"/>
      <c r="T1306" s="72"/>
      <c r="U1306" s="72"/>
    </row>
    <row r="1307" spans="1:21" ht="14.25" customHeight="1">
      <c r="A1307" s="2">
        <v>5654</v>
      </c>
      <c r="B1307" s="2" t="s">
        <v>36</v>
      </c>
      <c r="C1307" s="2" t="s">
        <v>31</v>
      </c>
      <c r="D1307" s="2" t="s">
        <v>32</v>
      </c>
      <c r="E1307" s="2" t="s">
        <v>44</v>
      </c>
      <c r="F1307" s="2" t="s">
        <v>34</v>
      </c>
      <c r="G1307" s="4">
        <v>43529.260451388887</v>
      </c>
      <c r="H1307" s="4">
        <v>43529.260451388887</v>
      </c>
      <c r="I1307" s="4">
        <v>43535.260451388887</v>
      </c>
      <c r="J1307" s="2">
        <v>59</v>
      </c>
      <c r="K1307" s="2">
        <v>101</v>
      </c>
      <c r="S1307" s="72"/>
      <c r="T1307" s="72"/>
      <c r="U1307" s="72"/>
    </row>
    <row r="1308" spans="1:21" ht="14.25" customHeight="1">
      <c r="A1308" s="2">
        <v>92004</v>
      </c>
      <c r="B1308" s="2" t="s">
        <v>39</v>
      </c>
      <c r="C1308" s="2" t="s">
        <v>43</v>
      </c>
      <c r="D1308" s="2" t="s">
        <v>41</v>
      </c>
      <c r="E1308" s="2" t="s">
        <v>44</v>
      </c>
      <c r="F1308" s="2" t="s">
        <v>34</v>
      </c>
      <c r="G1308" s="4">
        <v>43529.262615740743</v>
      </c>
      <c r="H1308" s="4">
        <v>43531.262615740743</v>
      </c>
      <c r="I1308" s="4">
        <v>43536.262615740743</v>
      </c>
      <c r="J1308" s="2">
        <v>35</v>
      </c>
      <c r="K1308" s="2">
        <v>130</v>
      </c>
      <c r="S1308" s="72"/>
      <c r="T1308" s="72"/>
      <c r="U1308" s="72"/>
    </row>
    <row r="1309" spans="1:21" ht="14.25" customHeight="1">
      <c r="A1309" s="2">
        <v>528622</v>
      </c>
      <c r="B1309" s="2" t="s">
        <v>30</v>
      </c>
      <c r="C1309" s="2" t="s">
        <v>31</v>
      </c>
      <c r="D1309" s="2" t="s">
        <v>32</v>
      </c>
      <c r="E1309" s="2" t="s">
        <v>38</v>
      </c>
      <c r="F1309" s="2" t="s">
        <v>34</v>
      </c>
      <c r="G1309" s="4">
        <v>43529.264305555553</v>
      </c>
      <c r="H1309" s="4">
        <v>43537.264305555553</v>
      </c>
      <c r="I1309" s="4">
        <v>43534.264305555553</v>
      </c>
      <c r="J1309" s="2">
        <v>42</v>
      </c>
      <c r="K1309" s="2">
        <v>127</v>
      </c>
      <c r="S1309" s="72"/>
      <c r="T1309" s="72"/>
      <c r="U1309" s="72"/>
    </row>
    <row r="1310" spans="1:21" ht="14.25" customHeight="1">
      <c r="A1310" s="2">
        <v>898248</v>
      </c>
      <c r="B1310" s="2" t="s">
        <v>36</v>
      </c>
      <c r="C1310" s="2" t="s">
        <v>43</v>
      </c>
      <c r="D1310" s="2" t="s">
        <v>32</v>
      </c>
      <c r="E1310" s="2" t="s">
        <v>44</v>
      </c>
      <c r="F1310" s="2" t="s">
        <v>34</v>
      </c>
      <c r="G1310" s="4">
        <v>43529.270127314812</v>
      </c>
      <c r="H1310" s="4">
        <v>43529.270127314812</v>
      </c>
      <c r="I1310" s="4">
        <v>43536.270127314812</v>
      </c>
      <c r="J1310" s="2">
        <v>0</v>
      </c>
      <c r="K1310" s="2">
        <v>126</v>
      </c>
      <c r="S1310" s="72"/>
      <c r="T1310" s="72"/>
      <c r="U1310" s="72"/>
    </row>
    <row r="1311" spans="1:21" ht="14.25" customHeight="1">
      <c r="A1311" s="2">
        <v>123210</v>
      </c>
      <c r="B1311" s="2" t="s">
        <v>42</v>
      </c>
      <c r="C1311" s="2" t="s">
        <v>43</v>
      </c>
      <c r="D1311" s="2" t="s">
        <v>41</v>
      </c>
      <c r="E1311" s="2" t="s">
        <v>38</v>
      </c>
      <c r="F1311" s="2" t="s">
        <v>34</v>
      </c>
      <c r="G1311" s="4">
        <v>43529.271481481483</v>
      </c>
      <c r="H1311" s="4">
        <v>43535.271481481483</v>
      </c>
      <c r="I1311" s="4">
        <v>43536.271481481483</v>
      </c>
      <c r="J1311" s="2">
        <v>40</v>
      </c>
      <c r="K1311" s="2">
        <v>123</v>
      </c>
      <c r="S1311" s="72"/>
      <c r="T1311" s="72"/>
      <c r="U1311" s="72"/>
    </row>
    <row r="1312" spans="1:21" ht="14.25" customHeight="1">
      <c r="A1312" s="2">
        <v>637543</v>
      </c>
      <c r="B1312" s="2" t="s">
        <v>30</v>
      </c>
      <c r="C1312" s="2" t="s">
        <v>31</v>
      </c>
      <c r="D1312" s="2" t="s">
        <v>41</v>
      </c>
      <c r="E1312" s="2" t="s">
        <v>44</v>
      </c>
      <c r="F1312" s="2" t="s">
        <v>34</v>
      </c>
      <c r="G1312" s="4">
        <v>43529.271874999999</v>
      </c>
      <c r="H1312" s="4">
        <v>43531.271874999999</v>
      </c>
      <c r="I1312" s="4">
        <v>43536.271874999999</v>
      </c>
      <c r="J1312" s="2">
        <v>0</v>
      </c>
      <c r="K1312" s="2">
        <v>109</v>
      </c>
      <c r="S1312" s="72"/>
      <c r="T1312" s="72"/>
      <c r="U1312" s="72"/>
    </row>
    <row r="1313" spans="1:21" ht="14.25" customHeight="1">
      <c r="A1313" s="2">
        <v>282106</v>
      </c>
      <c r="B1313" s="2" t="s">
        <v>36</v>
      </c>
      <c r="C1313" s="2" t="s">
        <v>37</v>
      </c>
      <c r="D1313" s="2" t="s">
        <v>32</v>
      </c>
      <c r="E1313" s="2" t="s">
        <v>38</v>
      </c>
      <c r="F1313" s="2" t="s">
        <v>34</v>
      </c>
      <c r="G1313" s="4">
        <v>43529.274421296293</v>
      </c>
      <c r="H1313" s="4">
        <v>43537.274421296293</v>
      </c>
      <c r="I1313" s="4">
        <v>43534.274421296293</v>
      </c>
      <c r="J1313" s="2">
        <v>27</v>
      </c>
      <c r="K1313" s="2">
        <v>109</v>
      </c>
      <c r="S1313" s="72"/>
      <c r="T1313" s="72"/>
      <c r="U1313" s="72"/>
    </row>
    <row r="1314" spans="1:21" ht="14.25" customHeight="1">
      <c r="A1314" s="2">
        <v>148202</v>
      </c>
      <c r="B1314" s="2" t="s">
        <v>36</v>
      </c>
      <c r="C1314" s="2" t="s">
        <v>40</v>
      </c>
      <c r="D1314" s="2" t="s">
        <v>32</v>
      </c>
      <c r="E1314" s="2" t="s">
        <v>38</v>
      </c>
      <c r="F1314" s="2" t="s">
        <v>34</v>
      </c>
      <c r="G1314" s="4">
        <v>43529.280439814815</v>
      </c>
      <c r="H1314" s="4">
        <v>43536.280439814815</v>
      </c>
      <c r="I1314" s="4">
        <v>43536.280439814815</v>
      </c>
      <c r="J1314" s="2">
        <v>35</v>
      </c>
      <c r="K1314" s="2">
        <v>111</v>
      </c>
      <c r="S1314" s="72"/>
      <c r="T1314" s="72"/>
      <c r="U1314" s="72"/>
    </row>
    <row r="1315" spans="1:21" ht="14.25" customHeight="1">
      <c r="A1315" s="2">
        <v>191333</v>
      </c>
      <c r="B1315" s="2" t="s">
        <v>48</v>
      </c>
      <c r="C1315" s="2" t="s">
        <v>43</v>
      </c>
      <c r="D1315" s="2" t="s">
        <v>41</v>
      </c>
      <c r="E1315" s="2" t="s">
        <v>44</v>
      </c>
      <c r="F1315" s="2" t="s">
        <v>34</v>
      </c>
      <c r="G1315" s="4">
        <v>43529.284375000003</v>
      </c>
      <c r="H1315" s="4">
        <v>43535.284375000003</v>
      </c>
      <c r="I1315" s="4">
        <v>43535.284375000003</v>
      </c>
      <c r="J1315" s="2">
        <v>70</v>
      </c>
      <c r="K1315" s="2">
        <v>107</v>
      </c>
      <c r="S1315" s="72"/>
      <c r="T1315" s="72"/>
      <c r="U1315" s="72"/>
    </row>
    <row r="1316" spans="1:21" ht="14.25" customHeight="1">
      <c r="A1316" s="2">
        <v>732897</v>
      </c>
      <c r="B1316" s="2" t="s">
        <v>47</v>
      </c>
      <c r="C1316" s="2" t="s">
        <v>31</v>
      </c>
      <c r="D1316" s="2" t="s">
        <v>41</v>
      </c>
      <c r="E1316" s="2" t="s">
        <v>33</v>
      </c>
      <c r="F1316" s="2" t="s">
        <v>34</v>
      </c>
      <c r="G1316" s="4">
        <v>43529.284479166665</v>
      </c>
      <c r="H1316" s="4">
        <v>43534.284479166665</v>
      </c>
      <c r="I1316" s="4">
        <v>43532.284479166665</v>
      </c>
      <c r="J1316" s="2">
        <v>0</v>
      </c>
      <c r="K1316" s="2">
        <v>128</v>
      </c>
      <c r="S1316" s="72"/>
      <c r="T1316" s="72"/>
      <c r="U1316" s="72"/>
    </row>
    <row r="1317" spans="1:21" ht="14.25" customHeight="1">
      <c r="A1317" s="2">
        <v>867459</v>
      </c>
      <c r="B1317" s="2" t="s">
        <v>48</v>
      </c>
      <c r="C1317" s="2" t="s">
        <v>43</v>
      </c>
      <c r="D1317" s="2" t="s">
        <v>41</v>
      </c>
      <c r="E1317" s="2" t="s">
        <v>44</v>
      </c>
      <c r="F1317" s="2" t="s">
        <v>34</v>
      </c>
      <c r="G1317" s="4">
        <v>43529.302187499998</v>
      </c>
      <c r="H1317" s="4">
        <v>43529.302187499998</v>
      </c>
      <c r="I1317" s="4">
        <v>43532.302187499998</v>
      </c>
      <c r="J1317" s="2">
        <v>84</v>
      </c>
      <c r="K1317" s="2">
        <v>105</v>
      </c>
      <c r="S1317" s="72"/>
      <c r="T1317" s="72"/>
      <c r="U1317" s="72"/>
    </row>
    <row r="1318" spans="1:21" ht="14.25" customHeight="1">
      <c r="A1318" s="2">
        <v>363766</v>
      </c>
      <c r="B1318" s="2" t="s">
        <v>39</v>
      </c>
      <c r="C1318" s="2" t="s">
        <v>31</v>
      </c>
      <c r="D1318" s="2" t="s">
        <v>41</v>
      </c>
      <c r="E1318" s="2" t="s">
        <v>38</v>
      </c>
      <c r="F1318" s="2" t="s">
        <v>34</v>
      </c>
      <c r="G1318" s="4">
        <v>43529.302569444444</v>
      </c>
      <c r="H1318" s="4">
        <v>43530.302569444444</v>
      </c>
      <c r="I1318" s="4">
        <v>43533.302569444444</v>
      </c>
      <c r="J1318" s="2">
        <v>0</v>
      </c>
      <c r="K1318" s="2">
        <v>120</v>
      </c>
      <c r="S1318" s="72"/>
      <c r="T1318" s="72"/>
      <c r="U1318" s="72"/>
    </row>
    <row r="1319" spans="1:21" ht="14.25" customHeight="1">
      <c r="A1319" s="2">
        <v>443611</v>
      </c>
      <c r="B1319" s="2" t="s">
        <v>30</v>
      </c>
      <c r="C1319" s="2" t="s">
        <v>45</v>
      </c>
      <c r="D1319" s="2" t="s">
        <v>41</v>
      </c>
      <c r="E1319" s="2" t="s">
        <v>33</v>
      </c>
      <c r="F1319" s="2" t="s">
        <v>34</v>
      </c>
      <c r="G1319" s="4">
        <v>43529.307083333333</v>
      </c>
      <c r="H1319" s="4">
        <v>43530.307083333333</v>
      </c>
      <c r="I1319" s="4">
        <v>43534.307083333333</v>
      </c>
      <c r="J1319" s="2">
        <v>37</v>
      </c>
      <c r="K1319" s="2">
        <v>126</v>
      </c>
      <c r="S1319" s="72"/>
      <c r="T1319" s="72"/>
      <c r="U1319" s="72"/>
    </row>
    <row r="1320" spans="1:21" ht="14.25" customHeight="1">
      <c r="A1320" s="2">
        <v>755153</v>
      </c>
      <c r="B1320" s="2" t="s">
        <v>39</v>
      </c>
      <c r="C1320" s="2" t="s">
        <v>31</v>
      </c>
      <c r="D1320" s="2" t="s">
        <v>41</v>
      </c>
      <c r="E1320" s="2" t="s">
        <v>33</v>
      </c>
      <c r="F1320" s="2" t="s">
        <v>34</v>
      </c>
      <c r="G1320" s="4">
        <v>43529.310763888891</v>
      </c>
      <c r="H1320" s="4">
        <v>43534.310763888891</v>
      </c>
      <c r="I1320" s="4">
        <v>43535.310763888891</v>
      </c>
      <c r="J1320" s="2">
        <v>0</v>
      </c>
      <c r="K1320" s="2">
        <v>123</v>
      </c>
      <c r="S1320" s="72"/>
      <c r="T1320" s="72"/>
      <c r="U1320" s="72"/>
    </row>
    <row r="1321" spans="1:21" ht="14.25" customHeight="1">
      <c r="A1321" s="2">
        <v>514233</v>
      </c>
      <c r="B1321" s="2" t="s">
        <v>39</v>
      </c>
      <c r="C1321" s="2" t="s">
        <v>43</v>
      </c>
      <c r="D1321" s="2" t="s">
        <v>32</v>
      </c>
      <c r="E1321" s="2" t="s">
        <v>44</v>
      </c>
      <c r="F1321" s="2" t="s">
        <v>34</v>
      </c>
      <c r="G1321" s="4">
        <v>43529.311562499999</v>
      </c>
      <c r="H1321" s="4">
        <v>43533.311562499999</v>
      </c>
      <c r="I1321" s="4">
        <v>43535.311562499999</v>
      </c>
      <c r="J1321" s="2">
        <v>0</v>
      </c>
      <c r="K1321" s="2">
        <v>104</v>
      </c>
      <c r="S1321" s="72"/>
      <c r="T1321" s="72"/>
      <c r="U1321" s="72"/>
    </row>
    <row r="1322" spans="1:21" ht="14.25" customHeight="1">
      <c r="A1322" s="2">
        <v>334648</v>
      </c>
      <c r="B1322" s="2" t="s">
        <v>39</v>
      </c>
      <c r="C1322" s="2" t="s">
        <v>43</v>
      </c>
      <c r="D1322" s="2" t="s">
        <v>41</v>
      </c>
      <c r="E1322" s="2" t="s">
        <v>44</v>
      </c>
      <c r="F1322" s="2" t="s">
        <v>34</v>
      </c>
      <c r="G1322" s="4">
        <v>43529.320636574077</v>
      </c>
      <c r="H1322" s="4">
        <v>43529.320636574077</v>
      </c>
      <c r="I1322" s="4">
        <v>43532.320636574077</v>
      </c>
      <c r="J1322" s="2">
        <v>48</v>
      </c>
      <c r="K1322" s="2">
        <v>124</v>
      </c>
      <c r="S1322" s="72"/>
      <c r="T1322" s="72"/>
      <c r="U1322" s="72"/>
    </row>
    <row r="1323" spans="1:21" ht="14.25" customHeight="1">
      <c r="A1323" s="2">
        <v>284932</v>
      </c>
      <c r="B1323" s="2" t="s">
        <v>42</v>
      </c>
      <c r="C1323" s="2" t="s">
        <v>43</v>
      </c>
      <c r="D1323" s="2" t="s">
        <v>32</v>
      </c>
      <c r="E1323" s="2" t="s">
        <v>44</v>
      </c>
      <c r="F1323" s="2" t="s">
        <v>34</v>
      </c>
      <c r="G1323" s="4">
        <v>43529.330891203703</v>
      </c>
      <c r="H1323" s="4">
        <v>43530.330891203703</v>
      </c>
      <c r="I1323" s="4">
        <v>43534.330891203703</v>
      </c>
      <c r="J1323" s="2">
        <v>0</v>
      </c>
      <c r="K1323" s="2">
        <v>110</v>
      </c>
      <c r="S1323" s="72"/>
      <c r="T1323" s="72"/>
      <c r="U1323" s="72"/>
    </row>
    <row r="1324" spans="1:21" ht="14.25" customHeight="1">
      <c r="A1324" s="2">
        <v>918114</v>
      </c>
      <c r="B1324" s="2" t="s">
        <v>39</v>
      </c>
      <c r="C1324" s="2" t="s">
        <v>40</v>
      </c>
      <c r="D1324" s="2" t="s">
        <v>41</v>
      </c>
      <c r="E1324" s="2" t="s">
        <v>38</v>
      </c>
      <c r="F1324" s="2" t="s">
        <v>34</v>
      </c>
      <c r="G1324" s="4">
        <v>43529.335138888891</v>
      </c>
      <c r="H1324" s="4">
        <v>43533.335138888891</v>
      </c>
      <c r="I1324" s="4">
        <v>43534.335138888891</v>
      </c>
      <c r="J1324" s="2">
        <v>32</v>
      </c>
      <c r="K1324" s="2">
        <v>113</v>
      </c>
      <c r="S1324" s="72"/>
      <c r="T1324" s="72"/>
      <c r="U1324" s="72"/>
    </row>
    <row r="1325" spans="1:21" ht="14.25" customHeight="1">
      <c r="A1325" s="2">
        <v>570225</v>
      </c>
      <c r="B1325" s="2" t="s">
        <v>39</v>
      </c>
      <c r="C1325" s="2" t="s">
        <v>31</v>
      </c>
      <c r="D1325" s="2" t="s">
        <v>41</v>
      </c>
      <c r="E1325" s="2" t="s">
        <v>33</v>
      </c>
      <c r="F1325" s="2" t="s">
        <v>34</v>
      </c>
      <c r="G1325" s="4">
        <v>43529.337245370371</v>
      </c>
      <c r="H1325" s="4">
        <v>43534.337245370371</v>
      </c>
      <c r="I1325" s="4">
        <v>43534.337245370371</v>
      </c>
      <c r="J1325" s="2">
        <v>0</v>
      </c>
      <c r="K1325" s="2">
        <v>124</v>
      </c>
      <c r="S1325" s="72"/>
      <c r="T1325" s="72"/>
      <c r="U1325" s="72"/>
    </row>
    <row r="1326" spans="1:21" ht="14.25" customHeight="1">
      <c r="A1326" s="2">
        <v>391460</v>
      </c>
      <c r="B1326" s="2" t="s">
        <v>30</v>
      </c>
      <c r="C1326" s="2" t="s">
        <v>43</v>
      </c>
      <c r="D1326" s="2" t="s">
        <v>32</v>
      </c>
      <c r="E1326" s="2" t="s">
        <v>44</v>
      </c>
      <c r="F1326" s="2" t="s">
        <v>34</v>
      </c>
      <c r="G1326" s="4">
        <v>43529.346076388887</v>
      </c>
      <c r="H1326" s="4">
        <v>43529.346076388887</v>
      </c>
      <c r="I1326" s="4">
        <v>43532.346076388887</v>
      </c>
      <c r="J1326" s="2">
        <v>0</v>
      </c>
      <c r="K1326" s="2">
        <v>123</v>
      </c>
      <c r="S1326" s="72"/>
      <c r="T1326" s="72"/>
      <c r="U1326" s="72"/>
    </row>
    <row r="1327" spans="1:21" ht="14.25" customHeight="1">
      <c r="A1327" s="2">
        <v>366014</v>
      </c>
      <c r="B1327" s="2" t="s">
        <v>30</v>
      </c>
      <c r="C1327" s="2" t="s">
        <v>37</v>
      </c>
      <c r="D1327" s="2" t="s">
        <v>32</v>
      </c>
      <c r="E1327" s="2" t="s">
        <v>38</v>
      </c>
      <c r="F1327" s="2" t="s">
        <v>34</v>
      </c>
      <c r="G1327" s="4">
        <v>43529.346354166664</v>
      </c>
      <c r="H1327" s="4">
        <v>43533.346354166664</v>
      </c>
      <c r="I1327" s="4">
        <v>43535.346354166664</v>
      </c>
      <c r="J1327" s="2">
        <v>40</v>
      </c>
      <c r="K1327" s="2">
        <v>112</v>
      </c>
      <c r="S1327" s="72"/>
      <c r="T1327" s="72"/>
      <c r="U1327" s="72"/>
    </row>
    <row r="1328" spans="1:21" ht="14.25" customHeight="1">
      <c r="A1328" s="2">
        <v>950428</v>
      </c>
      <c r="B1328" s="2" t="s">
        <v>30</v>
      </c>
      <c r="C1328" s="2" t="s">
        <v>40</v>
      </c>
      <c r="D1328" s="2" t="s">
        <v>41</v>
      </c>
      <c r="E1328" s="2" t="s">
        <v>44</v>
      </c>
      <c r="F1328" s="2" t="s">
        <v>34</v>
      </c>
      <c r="G1328" s="4">
        <v>43529.346921296295</v>
      </c>
      <c r="H1328" s="4">
        <v>43537.346921296295</v>
      </c>
      <c r="I1328" s="4">
        <v>43533.346921296295</v>
      </c>
      <c r="J1328" s="2">
        <v>40</v>
      </c>
      <c r="K1328" s="2">
        <v>110</v>
      </c>
      <c r="S1328" s="72"/>
      <c r="T1328" s="72"/>
      <c r="U1328" s="72"/>
    </row>
    <row r="1329" spans="1:21" ht="14.25" customHeight="1">
      <c r="A1329" s="2">
        <v>552124</v>
      </c>
      <c r="B1329" s="2" t="s">
        <v>30</v>
      </c>
      <c r="C1329" s="2" t="s">
        <v>31</v>
      </c>
      <c r="D1329" s="2" t="s">
        <v>41</v>
      </c>
      <c r="E1329" s="2" t="s">
        <v>44</v>
      </c>
      <c r="F1329" s="2" t="s">
        <v>34</v>
      </c>
      <c r="G1329" s="4">
        <v>43529.348530092589</v>
      </c>
      <c r="H1329" s="4">
        <v>43529.348530092589</v>
      </c>
      <c r="I1329" s="4">
        <v>43536.348530092589</v>
      </c>
      <c r="J1329" s="2">
        <v>0</v>
      </c>
      <c r="K1329" s="2">
        <v>103</v>
      </c>
      <c r="S1329" s="72"/>
      <c r="T1329" s="72"/>
      <c r="U1329" s="72"/>
    </row>
    <row r="1330" spans="1:21" ht="14.25" customHeight="1">
      <c r="A1330" s="2">
        <v>744996</v>
      </c>
      <c r="B1330" s="2" t="s">
        <v>30</v>
      </c>
      <c r="C1330" s="2" t="s">
        <v>43</v>
      </c>
      <c r="D1330" s="2" t="s">
        <v>32</v>
      </c>
      <c r="E1330" s="2" t="s">
        <v>44</v>
      </c>
      <c r="F1330" s="2" t="s">
        <v>34</v>
      </c>
      <c r="G1330" s="4">
        <v>43529.350937499999</v>
      </c>
      <c r="H1330" s="4">
        <v>43533.350937499999</v>
      </c>
      <c r="I1330" s="4">
        <v>43533.350937499999</v>
      </c>
      <c r="J1330" s="2">
        <v>0</v>
      </c>
      <c r="K1330" s="2">
        <v>108</v>
      </c>
      <c r="S1330" s="72"/>
      <c r="T1330" s="72"/>
      <c r="U1330" s="72"/>
    </row>
    <row r="1331" spans="1:21" ht="14.25" customHeight="1">
      <c r="A1331" s="2">
        <v>573518</v>
      </c>
      <c r="B1331" s="2" t="s">
        <v>36</v>
      </c>
      <c r="C1331" s="2" t="s">
        <v>40</v>
      </c>
      <c r="D1331" s="2" t="s">
        <v>41</v>
      </c>
      <c r="E1331" s="2" t="s">
        <v>38</v>
      </c>
      <c r="F1331" s="2" t="s">
        <v>34</v>
      </c>
      <c r="G1331" s="4">
        <v>43529.351087962961</v>
      </c>
      <c r="H1331" s="4">
        <v>43536.351087962961</v>
      </c>
      <c r="I1331" s="4">
        <v>43536.351087962961</v>
      </c>
      <c r="J1331" s="2">
        <v>45</v>
      </c>
      <c r="K1331" s="2">
        <v>112</v>
      </c>
      <c r="S1331" s="72"/>
      <c r="T1331" s="72"/>
      <c r="U1331" s="72"/>
    </row>
    <row r="1332" spans="1:21" ht="14.25" customHeight="1">
      <c r="A1332" s="2">
        <v>352039</v>
      </c>
      <c r="B1332" s="2" t="s">
        <v>39</v>
      </c>
      <c r="C1332" s="2" t="s">
        <v>31</v>
      </c>
      <c r="D1332" s="2" t="s">
        <v>41</v>
      </c>
      <c r="E1332" s="2" t="s">
        <v>33</v>
      </c>
      <c r="F1332" s="2" t="s">
        <v>34</v>
      </c>
      <c r="G1332" s="4">
        <v>43529.353946759256</v>
      </c>
      <c r="H1332" s="4">
        <v>43532.353946759256</v>
      </c>
      <c r="I1332" s="4">
        <v>43533.353946759256</v>
      </c>
      <c r="J1332" s="2">
        <v>0</v>
      </c>
      <c r="K1332" s="2">
        <v>124</v>
      </c>
      <c r="S1332" s="72"/>
      <c r="T1332" s="72"/>
      <c r="U1332" s="72"/>
    </row>
    <row r="1333" spans="1:21" ht="14.25" customHeight="1">
      <c r="A1333" s="2">
        <v>24828</v>
      </c>
      <c r="B1333" s="2" t="s">
        <v>30</v>
      </c>
      <c r="C1333" s="2" t="s">
        <v>37</v>
      </c>
      <c r="D1333" s="2" t="s">
        <v>32</v>
      </c>
      <c r="E1333" s="2" t="s">
        <v>44</v>
      </c>
      <c r="F1333" s="2" t="s">
        <v>34</v>
      </c>
      <c r="G1333" s="4">
        <v>43529.356458333335</v>
      </c>
      <c r="H1333" s="4">
        <v>43529.356458333335</v>
      </c>
      <c r="I1333" s="4">
        <v>43536.356458333335</v>
      </c>
      <c r="J1333" s="2">
        <v>41</v>
      </c>
      <c r="K1333" s="2">
        <v>107</v>
      </c>
      <c r="S1333" s="72"/>
      <c r="T1333" s="72"/>
      <c r="U1333" s="72"/>
    </row>
    <row r="1334" spans="1:21" ht="14.25" customHeight="1">
      <c r="A1334" s="2">
        <v>109796</v>
      </c>
      <c r="B1334" s="2" t="s">
        <v>36</v>
      </c>
      <c r="C1334" s="2" t="s">
        <v>37</v>
      </c>
      <c r="D1334" s="2" t="s">
        <v>41</v>
      </c>
      <c r="E1334" s="2" t="s">
        <v>44</v>
      </c>
      <c r="F1334" s="2" t="s">
        <v>34</v>
      </c>
      <c r="G1334" s="4">
        <v>43529.357916666668</v>
      </c>
      <c r="H1334" s="4">
        <v>43535.357916666668</v>
      </c>
      <c r="I1334" s="4">
        <v>43536.357916666668</v>
      </c>
      <c r="J1334" s="2">
        <v>34</v>
      </c>
      <c r="K1334" s="2">
        <v>109</v>
      </c>
      <c r="S1334" s="72"/>
      <c r="T1334" s="72"/>
      <c r="U1334" s="72"/>
    </row>
    <row r="1335" spans="1:21" ht="14.25" customHeight="1">
      <c r="A1335" s="2">
        <v>314263</v>
      </c>
      <c r="B1335" s="2" t="s">
        <v>46</v>
      </c>
      <c r="C1335" s="2" t="s">
        <v>43</v>
      </c>
      <c r="D1335" s="2" t="s">
        <v>32</v>
      </c>
      <c r="E1335" s="2" t="s">
        <v>44</v>
      </c>
      <c r="F1335" s="2" t="s">
        <v>34</v>
      </c>
      <c r="G1335" s="4">
        <v>43529.359039351853</v>
      </c>
      <c r="H1335" s="4">
        <v>43530.359039351853</v>
      </c>
      <c r="I1335" s="4">
        <v>43536.359039351853</v>
      </c>
      <c r="J1335" s="2">
        <v>0</v>
      </c>
      <c r="K1335" s="2">
        <v>108</v>
      </c>
      <c r="S1335" s="72"/>
      <c r="T1335" s="72"/>
      <c r="U1335" s="72"/>
    </row>
    <row r="1336" spans="1:21" ht="14.25" customHeight="1">
      <c r="A1336" s="2">
        <v>16199</v>
      </c>
      <c r="B1336" s="2" t="s">
        <v>39</v>
      </c>
      <c r="C1336" s="2" t="s">
        <v>40</v>
      </c>
      <c r="D1336" s="2" t="s">
        <v>32</v>
      </c>
      <c r="E1336" s="2" t="s">
        <v>33</v>
      </c>
      <c r="F1336" s="2" t="s">
        <v>34</v>
      </c>
      <c r="G1336" s="4">
        <v>43529.371412037035</v>
      </c>
      <c r="H1336" s="4">
        <v>43534.371412037035</v>
      </c>
      <c r="I1336" s="4">
        <v>43532.371412037035</v>
      </c>
      <c r="J1336" s="2">
        <v>50</v>
      </c>
      <c r="K1336" s="2">
        <v>111</v>
      </c>
      <c r="S1336" s="72"/>
      <c r="T1336" s="72"/>
      <c r="U1336" s="72"/>
    </row>
    <row r="1337" spans="1:21" ht="14.25" customHeight="1">
      <c r="A1337" s="2">
        <v>883705</v>
      </c>
      <c r="B1337" s="2" t="s">
        <v>46</v>
      </c>
      <c r="C1337" s="2" t="s">
        <v>31</v>
      </c>
      <c r="D1337" s="2" t="s">
        <v>41</v>
      </c>
      <c r="E1337" s="2" t="s">
        <v>33</v>
      </c>
      <c r="F1337" s="2" t="s">
        <v>34</v>
      </c>
      <c r="G1337" s="4">
        <v>43529.372870370367</v>
      </c>
      <c r="H1337" s="4">
        <v>43536.372870370367</v>
      </c>
      <c r="I1337" s="4">
        <v>43533.372870370367</v>
      </c>
      <c r="J1337" s="2">
        <v>0</v>
      </c>
      <c r="K1337" s="2">
        <v>126</v>
      </c>
      <c r="S1337" s="72"/>
      <c r="T1337" s="72"/>
      <c r="U1337" s="72"/>
    </row>
    <row r="1338" spans="1:21" ht="14.25" customHeight="1">
      <c r="A1338" s="2">
        <v>465970</v>
      </c>
      <c r="B1338" s="2" t="s">
        <v>39</v>
      </c>
      <c r="C1338" s="2" t="s">
        <v>43</v>
      </c>
      <c r="D1338" s="2" t="s">
        <v>41</v>
      </c>
      <c r="E1338" s="2" t="s">
        <v>38</v>
      </c>
      <c r="F1338" s="2" t="s">
        <v>34</v>
      </c>
      <c r="G1338" s="4">
        <v>43529.374155092592</v>
      </c>
      <c r="H1338" s="4">
        <v>43537.374155092592</v>
      </c>
      <c r="I1338" s="4">
        <v>43532.374155092592</v>
      </c>
      <c r="J1338" s="2">
        <v>41</v>
      </c>
      <c r="K1338" s="2">
        <v>121</v>
      </c>
      <c r="S1338" s="72"/>
      <c r="T1338" s="72"/>
      <c r="U1338" s="72"/>
    </row>
    <row r="1339" spans="1:21" ht="14.25" customHeight="1">
      <c r="A1339" s="2">
        <v>454702</v>
      </c>
      <c r="B1339" s="2" t="s">
        <v>39</v>
      </c>
      <c r="C1339" s="2" t="s">
        <v>43</v>
      </c>
      <c r="D1339" s="2" t="s">
        <v>41</v>
      </c>
      <c r="E1339" s="2" t="s">
        <v>38</v>
      </c>
      <c r="F1339" s="2" t="s">
        <v>34</v>
      </c>
      <c r="G1339" s="4">
        <v>43529.378298611111</v>
      </c>
      <c r="H1339" s="4">
        <v>43533.378298611111</v>
      </c>
      <c r="I1339" s="4">
        <v>43532.378298611111</v>
      </c>
      <c r="J1339" s="2">
        <v>37</v>
      </c>
      <c r="K1339" s="2">
        <v>122</v>
      </c>
      <c r="S1339" s="72"/>
      <c r="T1339" s="72"/>
      <c r="U1339" s="72"/>
    </row>
    <row r="1340" spans="1:21" ht="14.25" customHeight="1">
      <c r="A1340" s="2">
        <v>389065</v>
      </c>
      <c r="B1340" s="2" t="s">
        <v>39</v>
      </c>
      <c r="C1340" s="2" t="s">
        <v>43</v>
      </c>
      <c r="D1340" s="2" t="s">
        <v>32</v>
      </c>
      <c r="E1340" s="2" t="s">
        <v>33</v>
      </c>
      <c r="F1340" s="2" t="s">
        <v>34</v>
      </c>
      <c r="G1340" s="4">
        <v>43529.382268518515</v>
      </c>
      <c r="H1340" s="4">
        <v>43533.382268518515</v>
      </c>
      <c r="I1340" s="4">
        <v>43534.382268518515</v>
      </c>
      <c r="J1340" s="2">
        <v>0</v>
      </c>
      <c r="K1340" s="2">
        <v>129</v>
      </c>
      <c r="S1340" s="72"/>
      <c r="T1340" s="72"/>
      <c r="U1340" s="72"/>
    </row>
    <row r="1341" spans="1:21" ht="14.25" customHeight="1">
      <c r="A1341" s="2">
        <v>783391</v>
      </c>
      <c r="B1341" s="2" t="s">
        <v>46</v>
      </c>
      <c r="C1341" s="2" t="s">
        <v>40</v>
      </c>
      <c r="D1341" s="2" t="s">
        <v>41</v>
      </c>
      <c r="E1341" s="2" t="s">
        <v>44</v>
      </c>
      <c r="F1341" s="2" t="s">
        <v>34</v>
      </c>
      <c r="G1341" s="4">
        <v>43529.382349537038</v>
      </c>
      <c r="H1341" s="4">
        <v>43537.382349537038</v>
      </c>
      <c r="I1341" s="4">
        <v>43536.382349537038</v>
      </c>
      <c r="J1341" s="2">
        <v>78</v>
      </c>
      <c r="K1341" s="2">
        <v>95</v>
      </c>
      <c r="S1341" s="72"/>
      <c r="T1341" s="72"/>
      <c r="U1341" s="72"/>
    </row>
    <row r="1342" spans="1:21" ht="14.25" customHeight="1">
      <c r="A1342" s="2">
        <v>171454</v>
      </c>
      <c r="B1342" s="2" t="s">
        <v>39</v>
      </c>
      <c r="C1342" s="2" t="s">
        <v>37</v>
      </c>
      <c r="D1342" s="2" t="s">
        <v>32</v>
      </c>
      <c r="E1342" s="2" t="s">
        <v>38</v>
      </c>
      <c r="F1342" s="2" t="s">
        <v>34</v>
      </c>
      <c r="G1342" s="4">
        <v>43529.391388888886</v>
      </c>
      <c r="H1342" s="4">
        <v>43534.391388888886</v>
      </c>
      <c r="I1342" s="4">
        <v>43534.391388888886</v>
      </c>
      <c r="J1342" s="2">
        <v>27</v>
      </c>
      <c r="K1342" s="2">
        <v>110</v>
      </c>
      <c r="S1342" s="72"/>
      <c r="T1342" s="72"/>
      <c r="U1342" s="72"/>
    </row>
    <row r="1343" spans="1:21" ht="14.25" customHeight="1">
      <c r="A1343" s="2">
        <v>830421</v>
      </c>
      <c r="B1343" s="2" t="s">
        <v>48</v>
      </c>
      <c r="C1343" s="2" t="s">
        <v>40</v>
      </c>
      <c r="D1343" s="2" t="s">
        <v>41</v>
      </c>
      <c r="E1343" s="2" t="s">
        <v>44</v>
      </c>
      <c r="F1343" s="2" t="s">
        <v>34</v>
      </c>
      <c r="G1343" s="4">
        <v>43529.394062500003</v>
      </c>
      <c r="H1343" s="4">
        <v>43532.394062500003</v>
      </c>
      <c r="I1343" s="4">
        <v>43534.394062500003</v>
      </c>
      <c r="J1343" s="2">
        <v>69</v>
      </c>
      <c r="K1343" s="2">
        <v>87</v>
      </c>
      <c r="S1343" s="72"/>
      <c r="T1343" s="72"/>
      <c r="U1343" s="72"/>
    </row>
    <row r="1344" spans="1:21" ht="14.25" customHeight="1">
      <c r="A1344" s="2">
        <v>285232</v>
      </c>
      <c r="B1344" s="2" t="s">
        <v>39</v>
      </c>
      <c r="C1344" s="2" t="s">
        <v>45</v>
      </c>
      <c r="D1344" s="2" t="s">
        <v>41</v>
      </c>
      <c r="E1344" s="2" t="s">
        <v>44</v>
      </c>
      <c r="F1344" s="2" t="s">
        <v>34</v>
      </c>
      <c r="G1344" s="4">
        <v>43529.39638888889</v>
      </c>
      <c r="H1344" s="4">
        <v>43536.39638888889</v>
      </c>
      <c r="I1344" s="4">
        <v>43535.39638888889</v>
      </c>
      <c r="J1344" s="2">
        <v>71</v>
      </c>
      <c r="K1344" s="2">
        <v>106</v>
      </c>
      <c r="S1344" s="72"/>
      <c r="T1344" s="72"/>
      <c r="U1344" s="72"/>
    </row>
    <row r="1345" spans="1:21" ht="14.25" customHeight="1">
      <c r="A1345" s="2">
        <v>542710</v>
      </c>
      <c r="B1345" s="2" t="s">
        <v>42</v>
      </c>
      <c r="C1345" s="2" t="s">
        <v>45</v>
      </c>
      <c r="D1345" s="2" t="s">
        <v>32</v>
      </c>
      <c r="E1345" s="2" t="s">
        <v>38</v>
      </c>
      <c r="F1345" s="2" t="s">
        <v>34</v>
      </c>
      <c r="G1345" s="4">
        <v>43529.40221064815</v>
      </c>
      <c r="H1345" s="4">
        <v>43535.40221064815</v>
      </c>
      <c r="I1345" s="4">
        <v>43533.40221064815</v>
      </c>
      <c r="J1345" s="2">
        <v>39</v>
      </c>
      <c r="K1345" s="2">
        <v>123</v>
      </c>
      <c r="S1345" s="72"/>
      <c r="T1345" s="72"/>
      <c r="U1345" s="72"/>
    </row>
    <row r="1346" spans="1:21" ht="14.25" customHeight="1">
      <c r="A1346" s="2">
        <v>402180</v>
      </c>
      <c r="B1346" s="2" t="s">
        <v>39</v>
      </c>
      <c r="C1346" s="2" t="s">
        <v>45</v>
      </c>
      <c r="D1346" s="2" t="s">
        <v>41</v>
      </c>
      <c r="E1346" s="2" t="s">
        <v>44</v>
      </c>
      <c r="F1346" s="2" t="s">
        <v>34</v>
      </c>
      <c r="G1346" s="4">
        <v>43529.402627314812</v>
      </c>
      <c r="H1346" s="4">
        <v>43539.402627314812</v>
      </c>
      <c r="I1346" s="4">
        <v>43532.402627314812</v>
      </c>
      <c r="J1346" s="2">
        <v>38</v>
      </c>
      <c r="K1346" s="2">
        <v>129</v>
      </c>
      <c r="S1346" s="72"/>
      <c r="T1346" s="72"/>
      <c r="U1346" s="72"/>
    </row>
    <row r="1347" spans="1:21" ht="14.25" customHeight="1">
      <c r="A1347" s="2">
        <v>21799</v>
      </c>
      <c r="B1347" s="2" t="s">
        <v>39</v>
      </c>
      <c r="C1347" s="2" t="s">
        <v>45</v>
      </c>
      <c r="D1347" s="2" t="s">
        <v>32</v>
      </c>
      <c r="E1347" s="2" t="s">
        <v>33</v>
      </c>
      <c r="F1347" s="2" t="s">
        <v>34</v>
      </c>
      <c r="G1347" s="4">
        <v>43529.40421296296</v>
      </c>
      <c r="H1347" s="4">
        <v>43534.40421296296</v>
      </c>
      <c r="I1347" s="4">
        <v>43535.40421296296</v>
      </c>
      <c r="J1347" s="2">
        <v>44</v>
      </c>
      <c r="K1347" s="2">
        <v>128</v>
      </c>
      <c r="S1347" s="72"/>
      <c r="T1347" s="72"/>
      <c r="U1347" s="72"/>
    </row>
    <row r="1348" spans="1:21" ht="14.25" customHeight="1">
      <c r="A1348" s="2">
        <v>92592</v>
      </c>
      <c r="B1348" s="2" t="s">
        <v>42</v>
      </c>
      <c r="C1348" s="2" t="s">
        <v>45</v>
      </c>
      <c r="D1348" s="2" t="s">
        <v>41</v>
      </c>
      <c r="E1348" s="2" t="s">
        <v>44</v>
      </c>
      <c r="F1348" s="2" t="s">
        <v>34</v>
      </c>
      <c r="G1348" s="4">
        <v>43529.404363425929</v>
      </c>
      <c r="H1348" s="4">
        <v>43539.404363425929</v>
      </c>
      <c r="I1348" s="4">
        <v>43533.404363425929</v>
      </c>
      <c r="J1348" s="2">
        <v>47</v>
      </c>
      <c r="K1348" s="2">
        <v>124</v>
      </c>
      <c r="S1348" s="72"/>
      <c r="T1348" s="72"/>
      <c r="U1348" s="72"/>
    </row>
    <row r="1349" spans="1:21" ht="14.25" customHeight="1">
      <c r="A1349" s="2">
        <v>490723</v>
      </c>
      <c r="B1349" s="2" t="s">
        <v>36</v>
      </c>
      <c r="C1349" s="2" t="s">
        <v>43</v>
      </c>
      <c r="D1349" s="2" t="s">
        <v>41</v>
      </c>
      <c r="E1349" s="2" t="s">
        <v>33</v>
      </c>
      <c r="F1349" s="2" t="s">
        <v>34</v>
      </c>
      <c r="G1349" s="4">
        <v>43529.413495370369</v>
      </c>
      <c r="H1349" s="4">
        <v>43539.413495370369</v>
      </c>
      <c r="I1349" s="4">
        <v>43534.413495370369</v>
      </c>
      <c r="J1349" s="2">
        <v>46</v>
      </c>
      <c r="K1349" s="2">
        <v>124</v>
      </c>
      <c r="S1349" s="72"/>
      <c r="T1349" s="72"/>
      <c r="U1349" s="72"/>
    </row>
    <row r="1350" spans="1:21" ht="14.25" customHeight="1">
      <c r="A1350" s="2">
        <v>446884</v>
      </c>
      <c r="B1350" s="2" t="s">
        <v>39</v>
      </c>
      <c r="C1350" s="2" t="s">
        <v>45</v>
      </c>
      <c r="D1350" s="2" t="s">
        <v>32</v>
      </c>
      <c r="E1350" s="2" t="s">
        <v>44</v>
      </c>
      <c r="F1350" s="2" t="s">
        <v>34</v>
      </c>
      <c r="G1350" s="4">
        <v>43529.413761574076</v>
      </c>
      <c r="H1350" s="4">
        <v>43536.413761574076</v>
      </c>
      <c r="I1350" s="4">
        <v>43534.413761574076</v>
      </c>
      <c r="J1350" s="2">
        <v>62</v>
      </c>
      <c r="K1350" s="2">
        <v>103</v>
      </c>
      <c r="S1350" s="72"/>
      <c r="T1350" s="72"/>
      <c r="U1350" s="72"/>
    </row>
    <row r="1351" spans="1:21" ht="14.25" customHeight="1">
      <c r="A1351" s="2">
        <v>470656</v>
      </c>
      <c r="B1351" s="2" t="s">
        <v>36</v>
      </c>
      <c r="C1351" s="2" t="s">
        <v>31</v>
      </c>
      <c r="D1351" s="2" t="s">
        <v>32</v>
      </c>
      <c r="E1351" s="2" t="s">
        <v>44</v>
      </c>
      <c r="F1351" s="2" t="s">
        <v>34</v>
      </c>
      <c r="G1351" s="4">
        <v>43529.422777777778</v>
      </c>
      <c r="H1351" s="4">
        <v>43534.422777777778</v>
      </c>
      <c r="I1351" s="4">
        <v>43534.422777777778</v>
      </c>
      <c r="J1351" s="2">
        <v>26</v>
      </c>
      <c r="K1351" s="2">
        <v>125</v>
      </c>
      <c r="S1351" s="72"/>
      <c r="T1351" s="72"/>
      <c r="U1351" s="72"/>
    </row>
    <row r="1352" spans="1:21" ht="14.25" customHeight="1">
      <c r="A1352" s="2">
        <v>356421</v>
      </c>
      <c r="B1352" s="2" t="s">
        <v>49</v>
      </c>
      <c r="C1352" s="2" t="s">
        <v>40</v>
      </c>
      <c r="D1352" s="2" t="s">
        <v>41</v>
      </c>
      <c r="E1352" s="2" t="s">
        <v>33</v>
      </c>
      <c r="F1352" s="2" t="s">
        <v>34</v>
      </c>
      <c r="G1352" s="4">
        <v>43529.424988425926</v>
      </c>
      <c r="H1352" s="4">
        <v>43536.424988425926</v>
      </c>
      <c r="I1352" s="4">
        <v>43534.424988425926</v>
      </c>
      <c r="J1352" s="2">
        <v>48</v>
      </c>
      <c r="K1352" s="2">
        <v>112</v>
      </c>
      <c r="S1352" s="72"/>
      <c r="T1352" s="72"/>
      <c r="U1352" s="72"/>
    </row>
    <row r="1353" spans="1:21" ht="14.25" customHeight="1">
      <c r="A1353" s="2">
        <v>83589</v>
      </c>
      <c r="B1353" s="2" t="s">
        <v>47</v>
      </c>
      <c r="C1353" s="2" t="s">
        <v>43</v>
      </c>
      <c r="D1353" s="2" t="s">
        <v>41</v>
      </c>
      <c r="E1353" s="2" t="s">
        <v>33</v>
      </c>
      <c r="F1353" s="2" t="s">
        <v>34</v>
      </c>
      <c r="G1353" s="4">
        <v>43529.436585648145</v>
      </c>
      <c r="H1353" s="4">
        <v>43533.436585648145</v>
      </c>
      <c r="I1353" s="4">
        <v>43535.436585648145</v>
      </c>
      <c r="J1353" s="2">
        <v>38</v>
      </c>
      <c r="K1353" s="2">
        <v>120</v>
      </c>
      <c r="S1353" s="72"/>
      <c r="T1353" s="72"/>
      <c r="U1353" s="72"/>
    </row>
    <row r="1354" spans="1:21" ht="14.25" customHeight="1">
      <c r="A1354" s="2">
        <v>680174</v>
      </c>
      <c r="B1354" s="2" t="s">
        <v>42</v>
      </c>
      <c r="C1354" s="2" t="s">
        <v>43</v>
      </c>
      <c r="D1354" s="2" t="s">
        <v>41</v>
      </c>
      <c r="E1354" s="2" t="s">
        <v>44</v>
      </c>
      <c r="F1354" s="2" t="s">
        <v>34</v>
      </c>
      <c r="G1354" s="4">
        <v>43529.449791666666</v>
      </c>
      <c r="H1354" s="4">
        <v>43534.449791666666</v>
      </c>
      <c r="I1354" s="4">
        <v>43533.449791666666</v>
      </c>
      <c r="J1354" s="2">
        <v>72</v>
      </c>
      <c r="K1354" s="2">
        <v>104</v>
      </c>
      <c r="S1354" s="72"/>
      <c r="T1354" s="72"/>
      <c r="U1354" s="72"/>
    </row>
    <row r="1355" spans="1:21" ht="14.25" customHeight="1">
      <c r="A1355" s="2">
        <v>448685</v>
      </c>
      <c r="B1355" s="2" t="s">
        <v>36</v>
      </c>
      <c r="C1355" s="2" t="s">
        <v>40</v>
      </c>
      <c r="D1355" s="2" t="s">
        <v>32</v>
      </c>
      <c r="E1355" s="2" t="s">
        <v>33</v>
      </c>
      <c r="F1355" s="2" t="s">
        <v>34</v>
      </c>
      <c r="G1355" s="4">
        <v>43529.45003472222</v>
      </c>
      <c r="H1355" s="4">
        <v>43531.45003472222</v>
      </c>
      <c r="I1355" s="4">
        <v>43533.45003472222</v>
      </c>
      <c r="J1355" s="2">
        <v>31</v>
      </c>
      <c r="K1355" s="2">
        <v>115</v>
      </c>
      <c r="S1355" s="72"/>
      <c r="T1355" s="72"/>
      <c r="U1355" s="72"/>
    </row>
    <row r="1356" spans="1:21" ht="14.25" customHeight="1">
      <c r="A1356" s="2">
        <v>734705</v>
      </c>
      <c r="B1356" s="2" t="s">
        <v>36</v>
      </c>
      <c r="C1356" s="2" t="s">
        <v>43</v>
      </c>
      <c r="D1356" s="2" t="s">
        <v>32</v>
      </c>
      <c r="E1356" s="2" t="s">
        <v>33</v>
      </c>
      <c r="F1356" s="2" t="s">
        <v>34</v>
      </c>
      <c r="G1356" s="4">
        <v>43529.450162037036</v>
      </c>
      <c r="H1356" s="4">
        <v>43530.450162037036</v>
      </c>
      <c r="I1356" s="4">
        <v>43536.450162037036</v>
      </c>
      <c r="J1356" s="2">
        <v>0</v>
      </c>
      <c r="K1356" s="2">
        <v>123</v>
      </c>
      <c r="S1356" s="72"/>
      <c r="T1356" s="72"/>
      <c r="U1356" s="72"/>
    </row>
    <row r="1357" spans="1:21" ht="14.25" customHeight="1">
      <c r="A1357" s="2">
        <v>633436</v>
      </c>
      <c r="B1357" s="2" t="s">
        <v>30</v>
      </c>
      <c r="C1357" s="2" t="s">
        <v>37</v>
      </c>
      <c r="D1357" s="2" t="s">
        <v>41</v>
      </c>
      <c r="E1357" s="2" t="s">
        <v>44</v>
      </c>
      <c r="F1357" s="2" t="s">
        <v>34</v>
      </c>
      <c r="G1357" s="4">
        <v>43529.452708333331</v>
      </c>
      <c r="H1357" s="4">
        <v>43532.452708333331</v>
      </c>
      <c r="I1357" s="4">
        <v>43536.452708333331</v>
      </c>
      <c r="J1357" s="2">
        <v>36</v>
      </c>
      <c r="K1357" s="2">
        <v>113</v>
      </c>
      <c r="S1357" s="72"/>
      <c r="T1357" s="72"/>
      <c r="U1357" s="72"/>
    </row>
    <row r="1358" spans="1:21" ht="14.25" customHeight="1">
      <c r="A1358" s="2">
        <v>25414</v>
      </c>
      <c r="B1358" s="2" t="s">
        <v>42</v>
      </c>
      <c r="C1358" s="2" t="s">
        <v>31</v>
      </c>
      <c r="D1358" s="2" t="s">
        <v>41</v>
      </c>
      <c r="E1358" s="2" t="s">
        <v>38</v>
      </c>
      <c r="F1358" s="2" t="s">
        <v>34</v>
      </c>
      <c r="G1358" s="4">
        <v>43529.453796296293</v>
      </c>
      <c r="H1358" s="4">
        <v>43531.453796296293</v>
      </c>
      <c r="I1358" s="4">
        <v>43532.453796296293</v>
      </c>
      <c r="J1358" s="2">
        <v>0</v>
      </c>
      <c r="K1358" s="2">
        <v>130</v>
      </c>
      <c r="S1358" s="72"/>
      <c r="T1358" s="72"/>
      <c r="U1358" s="72"/>
    </row>
    <row r="1359" spans="1:21" ht="14.25" customHeight="1">
      <c r="A1359" s="2">
        <v>244995</v>
      </c>
      <c r="B1359" s="2" t="s">
        <v>39</v>
      </c>
      <c r="C1359" s="2" t="s">
        <v>40</v>
      </c>
      <c r="D1359" s="2" t="s">
        <v>41</v>
      </c>
      <c r="E1359" s="2" t="s">
        <v>44</v>
      </c>
      <c r="F1359" s="2" t="s">
        <v>34</v>
      </c>
      <c r="G1359" s="4">
        <v>43529.455625000002</v>
      </c>
      <c r="H1359" s="4">
        <v>43533.455625000002</v>
      </c>
      <c r="I1359" s="4">
        <v>43535.455625000002</v>
      </c>
      <c r="J1359" s="2">
        <v>80</v>
      </c>
      <c r="K1359" s="2">
        <v>90</v>
      </c>
      <c r="S1359" s="72"/>
      <c r="T1359" s="72"/>
      <c r="U1359" s="72"/>
    </row>
    <row r="1360" spans="1:21" ht="14.25" customHeight="1">
      <c r="A1360" s="2">
        <v>345682</v>
      </c>
      <c r="B1360" s="2" t="s">
        <v>30</v>
      </c>
      <c r="C1360" s="2" t="s">
        <v>31</v>
      </c>
      <c r="D1360" s="2" t="s">
        <v>32</v>
      </c>
      <c r="E1360" s="2" t="s">
        <v>38</v>
      </c>
      <c r="F1360" s="2" t="s">
        <v>34</v>
      </c>
      <c r="G1360" s="4">
        <v>43529.457627314812</v>
      </c>
      <c r="H1360" s="4">
        <v>43535.457627314812</v>
      </c>
      <c r="I1360" s="4">
        <v>43532.457627314812</v>
      </c>
      <c r="J1360" s="2">
        <v>50</v>
      </c>
      <c r="K1360" s="2">
        <v>127</v>
      </c>
      <c r="S1360" s="72"/>
      <c r="T1360" s="72"/>
      <c r="U1360" s="72"/>
    </row>
    <row r="1361" spans="1:21" ht="14.25" customHeight="1">
      <c r="A1361" s="2">
        <v>78042</v>
      </c>
      <c r="B1361" s="2" t="s">
        <v>42</v>
      </c>
      <c r="C1361" s="2" t="s">
        <v>31</v>
      </c>
      <c r="D1361" s="2" t="s">
        <v>32</v>
      </c>
      <c r="E1361" s="2" t="s">
        <v>38</v>
      </c>
      <c r="F1361" s="2" t="s">
        <v>34</v>
      </c>
      <c r="G1361" s="4">
        <v>43529.468449074076</v>
      </c>
      <c r="H1361" s="4">
        <v>43538.468449074076</v>
      </c>
      <c r="I1361" s="4">
        <v>43532.468449074076</v>
      </c>
      <c r="J1361" s="2">
        <v>48</v>
      </c>
      <c r="K1361" s="2">
        <v>123</v>
      </c>
      <c r="S1361" s="72"/>
      <c r="T1361" s="72"/>
      <c r="U1361" s="72"/>
    </row>
    <row r="1362" spans="1:21" ht="14.25" customHeight="1">
      <c r="A1362" s="2">
        <v>606747</v>
      </c>
      <c r="B1362" s="2" t="s">
        <v>36</v>
      </c>
      <c r="C1362" s="2" t="s">
        <v>45</v>
      </c>
      <c r="D1362" s="2" t="s">
        <v>41</v>
      </c>
      <c r="E1362" s="2" t="s">
        <v>44</v>
      </c>
      <c r="F1362" s="2" t="s">
        <v>34</v>
      </c>
      <c r="G1362" s="4">
        <v>43529.472986111112</v>
      </c>
      <c r="H1362" s="4">
        <v>43538.472986111112</v>
      </c>
      <c r="I1362" s="4">
        <v>43533.472986111112</v>
      </c>
      <c r="J1362" s="2">
        <v>76</v>
      </c>
      <c r="K1362" s="2">
        <v>101</v>
      </c>
      <c r="S1362" s="72"/>
      <c r="T1362" s="72"/>
      <c r="U1362" s="72"/>
    </row>
    <row r="1363" spans="1:21" ht="14.25" customHeight="1">
      <c r="A1363" s="2">
        <v>374614</v>
      </c>
      <c r="B1363" s="2" t="s">
        <v>36</v>
      </c>
      <c r="C1363" s="2" t="s">
        <v>45</v>
      </c>
      <c r="D1363" s="2" t="s">
        <v>41</v>
      </c>
      <c r="E1363" s="2" t="s">
        <v>38</v>
      </c>
      <c r="F1363" s="2" t="s">
        <v>34</v>
      </c>
      <c r="G1363" s="4">
        <v>43529.473101851851</v>
      </c>
      <c r="H1363" s="4">
        <v>43532.473101851851</v>
      </c>
      <c r="I1363" s="4">
        <v>43532.473101851851</v>
      </c>
      <c r="J1363" s="2">
        <v>29</v>
      </c>
      <c r="K1363" s="2">
        <v>130</v>
      </c>
      <c r="S1363" s="72"/>
      <c r="T1363" s="72"/>
      <c r="U1363" s="72"/>
    </row>
    <row r="1364" spans="1:21" ht="14.25" customHeight="1">
      <c r="A1364" s="2">
        <v>562039</v>
      </c>
      <c r="B1364" s="2" t="s">
        <v>39</v>
      </c>
      <c r="C1364" s="2" t="s">
        <v>37</v>
      </c>
      <c r="D1364" s="2" t="s">
        <v>41</v>
      </c>
      <c r="E1364" s="2" t="s">
        <v>33</v>
      </c>
      <c r="F1364" s="2" t="s">
        <v>34</v>
      </c>
      <c r="G1364" s="4">
        <v>43529.475254629629</v>
      </c>
      <c r="H1364" s="4">
        <v>43534.475254629629</v>
      </c>
      <c r="I1364" s="4">
        <v>43534.475254629629</v>
      </c>
      <c r="J1364" s="2">
        <v>37</v>
      </c>
      <c r="K1364" s="2">
        <v>113</v>
      </c>
      <c r="S1364" s="72"/>
      <c r="T1364" s="72"/>
      <c r="U1364" s="72"/>
    </row>
    <row r="1365" spans="1:21" ht="14.25" customHeight="1">
      <c r="A1365" s="2">
        <v>841339</v>
      </c>
      <c r="B1365" s="2" t="s">
        <v>30</v>
      </c>
      <c r="C1365" s="2" t="s">
        <v>31</v>
      </c>
      <c r="D1365" s="2" t="s">
        <v>32</v>
      </c>
      <c r="E1365" s="2" t="s">
        <v>33</v>
      </c>
      <c r="F1365" s="2" t="s">
        <v>34</v>
      </c>
      <c r="G1365" s="4">
        <v>43529.475312499999</v>
      </c>
      <c r="H1365" s="4">
        <v>43537.475312499999</v>
      </c>
      <c r="I1365" s="4">
        <v>43533.475312499999</v>
      </c>
      <c r="J1365" s="2">
        <v>35</v>
      </c>
      <c r="K1365" s="2">
        <v>122</v>
      </c>
      <c r="S1365" s="72"/>
      <c r="T1365" s="72"/>
      <c r="U1365" s="72"/>
    </row>
    <row r="1366" spans="1:21" ht="14.25" customHeight="1">
      <c r="A1366" s="2">
        <v>86293</v>
      </c>
      <c r="B1366" s="2" t="s">
        <v>47</v>
      </c>
      <c r="C1366" s="2" t="s">
        <v>37</v>
      </c>
      <c r="D1366" s="2" t="s">
        <v>32</v>
      </c>
      <c r="E1366" s="2" t="s">
        <v>33</v>
      </c>
      <c r="F1366" s="2" t="s">
        <v>34</v>
      </c>
      <c r="G1366" s="4">
        <v>43529.477453703701</v>
      </c>
      <c r="H1366" s="4">
        <v>43534.477453703701</v>
      </c>
      <c r="I1366" s="4">
        <v>43532.477453703701</v>
      </c>
      <c r="J1366" s="2">
        <v>31</v>
      </c>
      <c r="K1366" s="2">
        <v>111</v>
      </c>
      <c r="S1366" s="72"/>
      <c r="T1366" s="72"/>
      <c r="U1366" s="72"/>
    </row>
    <row r="1367" spans="1:21" ht="14.25" customHeight="1">
      <c r="A1367" s="2">
        <v>427218</v>
      </c>
      <c r="B1367" s="2" t="s">
        <v>39</v>
      </c>
      <c r="C1367" s="2" t="s">
        <v>31</v>
      </c>
      <c r="D1367" s="2" t="s">
        <v>32</v>
      </c>
      <c r="E1367" s="2" t="s">
        <v>44</v>
      </c>
      <c r="F1367" s="2" t="s">
        <v>34</v>
      </c>
      <c r="G1367" s="4">
        <v>43529.481365740743</v>
      </c>
      <c r="H1367" s="4">
        <v>43530.481365740743</v>
      </c>
      <c r="I1367" s="4">
        <v>43532.481365740743</v>
      </c>
      <c r="J1367" s="2">
        <v>79</v>
      </c>
      <c r="K1367" s="2">
        <v>105</v>
      </c>
      <c r="S1367" s="72"/>
      <c r="T1367" s="72"/>
      <c r="U1367" s="72"/>
    </row>
    <row r="1368" spans="1:21" ht="14.25" customHeight="1">
      <c r="A1368" s="2">
        <v>573966</v>
      </c>
      <c r="B1368" s="2" t="s">
        <v>42</v>
      </c>
      <c r="C1368" s="2" t="s">
        <v>40</v>
      </c>
      <c r="D1368" s="2" t="s">
        <v>41</v>
      </c>
      <c r="E1368" s="2" t="s">
        <v>38</v>
      </c>
      <c r="F1368" s="2" t="s">
        <v>34</v>
      </c>
      <c r="G1368" s="4">
        <v>43529.482164351852</v>
      </c>
      <c r="H1368" s="4">
        <v>43530.482164351852</v>
      </c>
      <c r="I1368" s="4">
        <v>43533.482164351852</v>
      </c>
      <c r="J1368" s="2">
        <v>44</v>
      </c>
      <c r="K1368" s="2">
        <v>106</v>
      </c>
      <c r="S1368" s="72"/>
      <c r="T1368" s="72"/>
      <c r="U1368" s="72"/>
    </row>
    <row r="1369" spans="1:21" ht="14.25" customHeight="1">
      <c r="A1369" s="2">
        <v>305739</v>
      </c>
      <c r="B1369" s="2" t="s">
        <v>39</v>
      </c>
      <c r="C1369" s="2" t="s">
        <v>37</v>
      </c>
      <c r="D1369" s="2" t="s">
        <v>41</v>
      </c>
      <c r="E1369" s="2" t="s">
        <v>33</v>
      </c>
      <c r="F1369" s="2" t="s">
        <v>34</v>
      </c>
      <c r="G1369" s="4">
        <v>43529.482638888891</v>
      </c>
      <c r="H1369" s="4">
        <v>43537.482638888891</v>
      </c>
      <c r="I1369" s="4">
        <v>43532.482638888891</v>
      </c>
      <c r="J1369" s="2">
        <v>25</v>
      </c>
      <c r="K1369" s="2">
        <v>114</v>
      </c>
      <c r="S1369" s="72"/>
      <c r="T1369" s="72"/>
      <c r="U1369" s="72"/>
    </row>
    <row r="1370" spans="1:21" ht="14.25" customHeight="1">
      <c r="A1370" s="2">
        <v>282900</v>
      </c>
      <c r="B1370" s="2" t="s">
        <v>48</v>
      </c>
      <c r="C1370" s="2" t="s">
        <v>40</v>
      </c>
      <c r="D1370" s="2" t="s">
        <v>41</v>
      </c>
      <c r="E1370" s="2" t="s">
        <v>44</v>
      </c>
      <c r="F1370" s="2" t="s">
        <v>34</v>
      </c>
      <c r="G1370" s="4">
        <v>43529.484606481485</v>
      </c>
      <c r="H1370" s="4">
        <v>43534.484606481485</v>
      </c>
      <c r="I1370" s="4">
        <v>43534.484606481485</v>
      </c>
      <c r="J1370" s="2">
        <v>42</v>
      </c>
      <c r="K1370" s="2">
        <v>109</v>
      </c>
      <c r="S1370" s="72"/>
      <c r="T1370" s="72"/>
      <c r="U1370" s="72"/>
    </row>
    <row r="1371" spans="1:21" ht="14.25" customHeight="1">
      <c r="A1371" s="2">
        <v>207136</v>
      </c>
      <c r="B1371" s="2" t="s">
        <v>36</v>
      </c>
      <c r="C1371" s="2" t="s">
        <v>37</v>
      </c>
      <c r="D1371" s="2" t="s">
        <v>41</v>
      </c>
      <c r="E1371" s="2" t="s">
        <v>44</v>
      </c>
      <c r="F1371" s="2" t="s">
        <v>34</v>
      </c>
      <c r="G1371" s="4">
        <v>43529.488125000003</v>
      </c>
      <c r="H1371" s="4">
        <v>43532.488125000003</v>
      </c>
      <c r="I1371" s="4">
        <v>43535.488125000003</v>
      </c>
      <c r="J1371" s="2">
        <v>48</v>
      </c>
      <c r="K1371" s="2">
        <v>106</v>
      </c>
      <c r="S1371" s="72"/>
      <c r="T1371" s="72"/>
      <c r="U1371" s="72"/>
    </row>
    <row r="1372" spans="1:21" ht="14.25" customHeight="1">
      <c r="A1372" s="2">
        <v>191683</v>
      </c>
      <c r="B1372" s="2" t="s">
        <v>36</v>
      </c>
      <c r="C1372" s="2" t="s">
        <v>40</v>
      </c>
      <c r="D1372" s="2" t="s">
        <v>41</v>
      </c>
      <c r="E1372" s="2" t="s">
        <v>33</v>
      </c>
      <c r="F1372" s="2" t="s">
        <v>34</v>
      </c>
      <c r="G1372" s="4">
        <v>43529.492037037038</v>
      </c>
      <c r="H1372" s="4">
        <v>43536.492037037038</v>
      </c>
      <c r="I1372" s="4">
        <v>43535.492037037038</v>
      </c>
      <c r="J1372" s="2">
        <v>38</v>
      </c>
      <c r="K1372" s="2">
        <v>113</v>
      </c>
      <c r="S1372" s="72"/>
      <c r="T1372" s="72"/>
      <c r="U1372" s="72"/>
    </row>
    <row r="1373" spans="1:21" ht="14.25" customHeight="1">
      <c r="A1373" s="2">
        <v>701713</v>
      </c>
      <c r="B1373" s="2" t="s">
        <v>39</v>
      </c>
      <c r="C1373" s="2" t="s">
        <v>37</v>
      </c>
      <c r="D1373" s="2" t="s">
        <v>32</v>
      </c>
      <c r="E1373" s="2" t="s">
        <v>33</v>
      </c>
      <c r="F1373" s="2" t="s">
        <v>34</v>
      </c>
      <c r="G1373" s="4">
        <v>43529.494872685187</v>
      </c>
      <c r="H1373" s="4">
        <v>43536.494872685187</v>
      </c>
      <c r="I1373" s="4">
        <v>43536.494872685187</v>
      </c>
      <c r="J1373" s="2">
        <v>28</v>
      </c>
      <c r="K1373" s="2">
        <v>114</v>
      </c>
      <c r="S1373" s="72"/>
      <c r="T1373" s="72"/>
      <c r="U1373" s="72"/>
    </row>
    <row r="1374" spans="1:21" ht="14.25" customHeight="1">
      <c r="A1374" s="2">
        <v>563478</v>
      </c>
      <c r="B1374" s="2" t="s">
        <v>42</v>
      </c>
      <c r="C1374" s="2" t="s">
        <v>45</v>
      </c>
      <c r="D1374" s="2" t="s">
        <v>32</v>
      </c>
      <c r="E1374" s="2" t="s">
        <v>44</v>
      </c>
      <c r="F1374" s="2" t="s">
        <v>34</v>
      </c>
      <c r="G1374" s="4">
        <v>43529.496979166666</v>
      </c>
      <c r="H1374" s="4">
        <v>43536.496979166666</v>
      </c>
      <c r="I1374" s="4">
        <v>43532.496979166666</v>
      </c>
      <c r="J1374" s="2">
        <v>69</v>
      </c>
      <c r="K1374" s="2">
        <v>108</v>
      </c>
      <c r="S1374" s="72"/>
      <c r="T1374" s="72"/>
      <c r="U1374" s="72"/>
    </row>
    <row r="1375" spans="1:21" ht="14.25" customHeight="1">
      <c r="A1375" s="2">
        <v>45221</v>
      </c>
      <c r="B1375" s="2" t="s">
        <v>46</v>
      </c>
      <c r="C1375" s="2" t="s">
        <v>43</v>
      </c>
      <c r="D1375" s="2" t="s">
        <v>32</v>
      </c>
      <c r="E1375" s="2" t="s">
        <v>44</v>
      </c>
      <c r="F1375" s="2" t="s">
        <v>34</v>
      </c>
      <c r="G1375" s="4">
        <v>43529.497997685183</v>
      </c>
      <c r="H1375" s="4">
        <v>43533.497997685183</v>
      </c>
      <c r="I1375" s="4">
        <v>43533.497997685183</v>
      </c>
      <c r="J1375" s="2">
        <v>0</v>
      </c>
      <c r="K1375" s="2">
        <v>100</v>
      </c>
      <c r="S1375" s="72"/>
      <c r="T1375" s="72"/>
      <c r="U1375" s="72"/>
    </row>
    <row r="1376" spans="1:21" ht="14.25" customHeight="1">
      <c r="A1376" s="2">
        <v>639757</v>
      </c>
      <c r="B1376" s="2" t="s">
        <v>46</v>
      </c>
      <c r="C1376" s="2" t="s">
        <v>43</v>
      </c>
      <c r="D1376" s="2" t="s">
        <v>41</v>
      </c>
      <c r="E1376" s="2" t="s">
        <v>33</v>
      </c>
      <c r="F1376" s="2" t="s">
        <v>34</v>
      </c>
      <c r="G1376" s="4">
        <v>43529.503923611112</v>
      </c>
      <c r="H1376" s="4">
        <v>43539.503923611112</v>
      </c>
      <c r="I1376" s="4">
        <v>43534.503923611112</v>
      </c>
      <c r="J1376" s="2">
        <v>34</v>
      </c>
      <c r="K1376" s="2">
        <v>123</v>
      </c>
      <c r="S1376" s="72"/>
      <c r="T1376" s="72"/>
      <c r="U1376" s="72"/>
    </row>
    <row r="1377" spans="1:21" ht="14.25" customHeight="1">
      <c r="A1377" s="2">
        <v>526028</v>
      </c>
      <c r="B1377" s="2" t="s">
        <v>36</v>
      </c>
      <c r="C1377" s="2" t="s">
        <v>40</v>
      </c>
      <c r="D1377" s="2" t="s">
        <v>41</v>
      </c>
      <c r="E1377" s="2" t="s">
        <v>44</v>
      </c>
      <c r="F1377" s="2" t="s">
        <v>34</v>
      </c>
      <c r="G1377" s="4">
        <v>43529.507002314815</v>
      </c>
      <c r="H1377" s="4">
        <v>43534.507002314815</v>
      </c>
      <c r="I1377" s="4">
        <v>43534.507002314815</v>
      </c>
      <c r="J1377" s="2">
        <v>35</v>
      </c>
      <c r="K1377" s="2">
        <v>113</v>
      </c>
      <c r="S1377" s="72"/>
      <c r="T1377" s="72"/>
      <c r="U1377" s="72"/>
    </row>
    <row r="1378" spans="1:21" ht="14.25" customHeight="1">
      <c r="A1378" s="2">
        <v>170086</v>
      </c>
      <c r="B1378" s="2" t="s">
        <v>30</v>
      </c>
      <c r="C1378" s="2" t="s">
        <v>31</v>
      </c>
      <c r="D1378" s="2" t="s">
        <v>41</v>
      </c>
      <c r="E1378" s="2" t="s">
        <v>38</v>
      </c>
      <c r="F1378" s="2" t="s">
        <v>34</v>
      </c>
      <c r="G1378" s="4">
        <v>43529.51222222222</v>
      </c>
      <c r="H1378" s="4">
        <v>43535.51222222222</v>
      </c>
      <c r="I1378" s="4">
        <v>43533.51222222222</v>
      </c>
      <c r="J1378" s="2">
        <v>0</v>
      </c>
      <c r="K1378" s="2">
        <v>123</v>
      </c>
      <c r="S1378" s="72"/>
      <c r="T1378" s="72"/>
      <c r="U1378" s="72"/>
    </row>
    <row r="1379" spans="1:21" ht="14.25" customHeight="1">
      <c r="A1379" s="2">
        <v>628647</v>
      </c>
      <c r="B1379" s="2" t="s">
        <v>30</v>
      </c>
      <c r="C1379" s="2" t="s">
        <v>37</v>
      </c>
      <c r="D1379" s="2" t="s">
        <v>41</v>
      </c>
      <c r="E1379" s="2" t="s">
        <v>44</v>
      </c>
      <c r="F1379" s="2" t="s">
        <v>34</v>
      </c>
      <c r="G1379" s="4">
        <v>43529.51295138889</v>
      </c>
      <c r="H1379" s="4">
        <v>43533.51295138889</v>
      </c>
      <c r="I1379" s="4">
        <v>43532.51295138889</v>
      </c>
      <c r="J1379" s="2">
        <v>88</v>
      </c>
      <c r="K1379" s="2">
        <v>92</v>
      </c>
      <c r="S1379" s="72"/>
      <c r="T1379" s="72"/>
      <c r="U1379" s="72"/>
    </row>
    <row r="1380" spans="1:21" ht="14.25" customHeight="1">
      <c r="A1380" s="2">
        <v>538690</v>
      </c>
      <c r="B1380" s="2" t="s">
        <v>42</v>
      </c>
      <c r="C1380" s="2" t="s">
        <v>31</v>
      </c>
      <c r="D1380" s="2" t="s">
        <v>41</v>
      </c>
      <c r="E1380" s="2" t="s">
        <v>38</v>
      </c>
      <c r="F1380" s="2" t="s">
        <v>34</v>
      </c>
      <c r="G1380" s="4">
        <v>43529.513321759259</v>
      </c>
      <c r="H1380" s="4">
        <v>43535.513321759259</v>
      </c>
      <c r="I1380" s="4">
        <v>43535.513321759259</v>
      </c>
      <c r="J1380" s="2">
        <v>0</v>
      </c>
      <c r="K1380" s="2">
        <v>124</v>
      </c>
      <c r="S1380" s="72"/>
      <c r="T1380" s="72"/>
      <c r="U1380" s="72"/>
    </row>
    <row r="1381" spans="1:21" ht="14.25" customHeight="1">
      <c r="A1381" s="2">
        <v>475016</v>
      </c>
      <c r="B1381" s="2" t="s">
        <v>36</v>
      </c>
      <c r="C1381" s="2" t="s">
        <v>31</v>
      </c>
      <c r="D1381" s="2" t="s">
        <v>32</v>
      </c>
      <c r="E1381" s="2" t="s">
        <v>44</v>
      </c>
      <c r="F1381" s="2" t="s">
        <v>34</v>
      </c>
      <c r="G1381" s="4">
        <v>43529.513506944444</v>
      </c>
      <c r="H1381" s="4">
        <v>43529.513506944444</v>
      </c>
      <c r="I1381" s="4">
        <v>43536.513506944444</v>
      </c>
      <c r="J1381" s="2">
        <v>63</v>
      </c>
      <c r="K1381" s="2">
        <v>104</v>
      </c>
      <c r="S1381" s="72"/>
      <c r="T1381" s="72"/>
      <c r="U1381" s="72"/>
    </row>
    <row r="1382" spans="1:21" ht="14.25" customHeight="1">
      <c r="A1382" s="2">
        <v>827669</v>
      </c>
      <c r="B1382" s="2" t="s">
        <v>36</v>
      </c>
      <c r="C1382" s="2" t="s">
        <v>31</v>
      </c>
      <c r="D1382" s="2" t="s">
        <v>41</v>
      </c>
      <c r="E1382" s="2" t="s">
        <v>33</v>
      </c>
      <c r="F1382" s="2" t="s">
        <v>34</v>
      </c>
      <c r="G1382" s="4">
        <v>43529.520335648151</v>
      </c>
      <c r="H1382" s="4">
        <v>43535.520335648151</v>
      </c>
      <c r="I1382" s="4">
        <v>43535.520335648151</v>
      </c>
      <c r="J1382" s="2">
        <v>0</v>
      </c>
      <c r="K1382" s="2">
        <v>129</v>
      </c>
      <c r="S1382" s="72"/>
      <c r="T1382" s="72"/>
      <c r="U1382" s="72"/>
    </row>
    <row r="1383" spans="1:21" ht="14.25" customHeight="1">
      <c r="A1383" s="2">
        <v>804432</v>
      </c>
      <c r="B1383" s="2" t="s">
        <v>42</v>
      </c>
      <c r="C1383" s="2" t="s">
        <v>43</v>
      </c>
      <c r="D1383" s="2" t="s">
        <v>41</v>
      </c>
      <c r="E1383" s="2" t="s">
        <v>44</v>
      </c>
      <c r="F1383" s="2" t="s">
        <v>34</v>
      </c>
      <c r="G1383" s="4">
        <v>43529.531053240738</v>
      </c>
      <c r="H1383" s="4">
        <v>43532.531053240738</v>
      </c>
      <c r="I1383" s="4">
        <v>43532.531053240738</v>
      </c>
      <c r="J1383" s="2">
        <v>79</v>
      </c>
      <c r="K1383" s="2">
        <v>104</v>
      </c>
      <c r="S1383" s="72"/>
      <c r="T1383" s="72"/>
      <c r="U1383" s="72"/>
    </row>
    <row r="1384" spans="1:21" ht="14.25" customHeight="1">
      <c r="A1384" s="2">
        <v>123190</v>
      </c>
      <c r="B1384" s="2" t="s">
        <v>39</v>
      </c>
      <c r="C1384" s="2" t="s">
        <v>43</v>
      </c>
      <c r="D1384" s="2" t="s">
        <v>32</v>
      </c>
      <c r="E1384" s="2" t="s">
        <v>44</v>
      </c>
      <c r="F1384" s="2" t="s">
        <v>34</v>
      </c>
      <c r="G1384" s="4">
        <v>43529.532743055555</v>
      </c>
      <c r="H1384" s="4">
        <v>43533.532743055555</v>
      </c>
      <c r="I1384" s="4">
        <v>43532.532743055555</v>
      </c>
      <c r="J1384" s="2">
        <v>0</v>
      </c>
      <c r="K1384" s="2">
        <v>100</v>
      </c>
      <c r="S1384" s="72"/>
      <c r="T1384" s="72"/>
      <c r="U1384" s="72"/>
    </row>
    <row r="1385" spans="1:21" ht="14.25" customHeight="1">
      <c r="A1385" s="2">
        <v>3150</v>
      </c>
      <c r="B1385" s="2" t="s">
        <v>30</v>
      </c>
      <c r="C1385" s="2" t="s">
        <v>31</v>
      </c>
      <c r="D1385" s="2" t="s">
        <v>32</v>
      </c>
      <c r="E1385" s="2" t="s">
        <v>44</v>
      </c>
      <c r="F1385" s="2" t="s">
        <v>34</v>
      </c>
      <c r="G1385" s="4">
        <v>43529.534039351849</v>
      </c>
      <c r="H1385" s="4">
        <v>43534.534039351849</v>
      </c>
      <c r="I1385" s="4">
        <v>43535.534039351849</v>
      </c>
      <c r="J1385" s="2">
        <v>83</v>
      </c>
      <c r="K1385" s="2">
        <v>105</v>
      </c>
      <c r="S1385" s="72"/>
      <c r="T1385" s="72"/>
      <c r="U1385" s="72"/>
    </row>
    <row r="1386" spans="1:21" ht="14.25" customHeight="1">
      <c r="A1386" s="2">
        <v>84992</v>
      </c>
      <c r="B1386" s="2" t="s">
        <v>39</v>
      </c>
      <c r="C1386" s="2" t="s">
        <v>37</v>
      </c>
      <c r="D1386" s="2" t="s">
        <v>41</v>
      </c>
      <c r="E1386" s="2" t="s">
        <v>44</v>
      </c>
      <c r="F1386" s="2" t="s">
        <v>34</v>
      </c>
      <c r="G1386" s="4">
        <v>43529.535057870373</v>
      </c>
      <c r="H1386" s="4">
        <v>43532.535057870373</v>
      </c>
      <c r="I1386" s="4">
        <v>43536.535057870373</v>
      </c>
      <c r="J1386" s="2">
        <v>40</v>
      </c>
      <c r="K1386" s="2">
        <v>107</v>
      </c>
      <c r="S1386" s="72"/>
      <c r="T1386" s="72"/>
      <c r="U1386" s="72"/>
    </row>
    <row r="1387" spans="1:21" ht="14.25" customHeight="1">
      <c r="A1387" s="2">
        <v>493816</v>
      </c>
      <c r="B1387" s="2" t="s">
        <v>39</v>
      </c>
      <c r="C1387" s="2" t="s">
        <v>45</v>
      </c>
      <c r="D1387" s="2" t="s">
        <v>32</v>
      </c>
      <c r="E1387" s="2" t="s">
        <v>44</v>
      </c>
      <c r="F1387" s="2" t="s">
        <v>34</v>
      </c>
      <c r="G1387" s="4">
        <v>43529.535486111112</v>
      </c>
      <c r="H1387" s="4">
        <v>43533.535486111112</v>
      </c>
      <c r="I1387" s="4">
        <v>43532.535486111112</v>
      </c>
      <c r="J1387" s="2">
        <v>45</v>
      </c>
      <c r="K1387" s="2">
        <v>129</v>
      </c>
      <c r="S1387" s="72"/>
      <c r="T1387" s="72"/>
      <c r="U1387" s="72"/>
    </row>
    <row r="1388" spans="1:21" ht="14.25" customHeight="1">
      <c r="A1388" s="2">
        <v>853661</v>
      </c>
      <c r="B1388" s="2" t="s">
        <v>47</v>
      </c>
      <c r="C1388" s="2" t="s">
        <v>45</v>
      </c>
      <c r="D1388" s="2" t="s">
        <v>41</v>
      </c>
      <c r="E1388" s="2" t="s">
        <v>33</v>
      </c>
      <c r="F1388" s="2" t="s">
        <v>34</v>
      </c>
      <c r="G1388" s="4">
        <v>43529.540902777779</v>
      </c>
      <c r="H1388" s="4">
        <v>43536.540902777779</v>
      </c>
      <c r="I1388" s="4">
        <v>43536.540902777779</v>
      </c>
      <c r="J1388" s="2">
        <v>30</v>
      </c>
      <c r="K1388" s="2">
        <v>123</v>
      </c>
      <c r="S1388" s="72"/>
      <c r="T1388" s="72"/>
      <c r="U1388" s="72"/>
    </row>
    <row r="1389" spans="1:21" ht="14.25" customHeight="1">
      <c r="A1389" s="2">
        <v>900971</v>
      </c>
      <c r="B1389" s="2" t="s">
        <v>36</v>
      </c>
      <c r="C1389" s="2" t="s">
        <v>43</v>
      </c>
      <c r="D1389" s="2" t="s">
        <v>41</v>
      </c>
      <c r="E1389" s="2" t="s">
        <v>33</v>
      </c>
      <c r="F1389" s="2" t="s">
        <v>34</v>
      </c>
      <c r="G1389" s="4">
        <v>43529.543194444443</v>
      </c>
      <c r="H1389" s="4">
        <v>43536.543194444443</v>
      </c>
      <c r="I1389" s="4">
        <v>43536.543194444443</v>
      </c>
      <c r="J1389" s="2">
        <v>27</v>
      </c>
      <c r="K1389" s="2">
        <v>123</v>
      </c>
      <c r="S1389" s="72"/>
      <c r="T1389" s="72"/>
      <c r="U1389" s="72"/>
    </row>
    <row r="1390" spans="1:21" ht="14.25" customHeight="1">
      <c r="A1390" s="2">
        <v>754159</v>
      </c>
      <c r="B1390" s="2" t="s">
        <v>39</v>
      </c>
      <c r="C1390" s="2" t="s">
        <v>31</v>
      </c>
      <c r="D1390" s="2" t="s">
        <v>41</v>
      </c>
      <c r="E1390" s="2" t="s">
        <v>44</v>
      </c>
      <c r="F1390" s="2" t="s">
        <v>34</v>
      </c>
      <c r="G1390" s="4">
        <v>43529.546203703707</v>
      </c>
      <c r="H1390" s="4">
        <v>43534.546203703707</v>
      </c>
      <c r="I1390" s="4">
        <v>43533.546203703707</v>
      </c>
      <c r="J1390" s="2">
        <v>0</v>
      </c>
      <c r="K1390" s="2">
        <v>106</v>
      </c>
      <c r="S1390" s="72"/>
      <c r="T1390" s="72"/>
      <c r="U1390" s="72"/>
    </row>
    <row r="1391" spans="1:21" ht="14.25" customHeight="1">
      <c r="A1391" s="2">
        <v>82557</v>
      </c>
      <c r="B1391" s="2" t="s">
        <v>39</v>
      </c>
      <c r="C1391" s="2" t="s">
        <v>37</v>
      </c>
      <c r="D1391" s="2" t="s">
        <v>32</v>
      </c>
      <c r="E1391" s="2" t="s">
        <v>33</v>
      </c>
      <c r="F1391" s="2" t="s">
        <v>34</v>
      </c>
      <c r="G1391" s="4">
        <v>43529.553020833337</v>
      </c>
      <c r="H1391" s="4">
        <v>43536.553020833337</v>
      </c>
      <c r="I1391" s="4">
        <v>43534.553020833337</v>
      </c>
      <c r="J1391" s="2">
        <v>25</v>
      </c>
      <c r="K1391" s="2">
        <v>110</v>
      </c>
      <c r="S1391" s="72"/>
      <c r="T1391" s="72"/>
      <c r="U1391" s="72"/>
    </row>
    <row r="1392" spans="1:21" ht="14.25" customHeight="1">
      <c r="A1392" s="2">
        <v>193488</v>
      </c>
      <c r="B1392" s="2" t="s">
        <v>30</v>
      </c>
      <c r="C1392" s="2" t="s">
        <v>40</v>
      </c>
      <c r="D1392" s="2" t="s">
        <v>41</v>
      </c>
      <c r="E1392" s="2" t="s">
        <v>44</v>
      </c>
      <c r="F1392" s="2" t="s">
        <v>34</v>
      </c>
      <c r="G1392" s="4">
        <v>43529.554872685185</v>
      </c>
      <c r="H1392" s="4">
        <v>43533.554872685185</v>
      </c>
      <c r="I1392" s="4">
        <v>43534.554872685185</v>
      </c>
      <c r="J1392" s="2">
        <v>31</v>
      </c>
      <c r="K1392" s="2">
        <v>115</v>
      </c>
      <c r="S1392" s="72"/>
      <c r="T1392" s="72"/>
      <c r="U1392" s="72"/>
    </row>
    <row r="1393" spans="1:21" ht="14.25" customHeight="1">
      <c r="A1393" s="2">
        <v>86736</v>
      </c>
      <c r="B1393" s="2" t="s">
        <v>47</v>
      </c>
      <c r="C1393" s="2" t="s">
        <v>37</v>
      </c>
      <c r="D1393" s="2" t="s">
        <v>41</v>
      </c>
      <c r="E1393" s="2" t="s">
        <v>44</v>
      </c>
      <c r="F1393" s="2" t="s">
        <v>34</v>
      </c>
      <c r="G1393" s="4">
        <v>43529.556921296295</v>
      </c>
      <c r="H1393" s="4">
        <v>43529.556921296295</v>
      </c>
      <c r="I1393" s="4">
        <v>43534.556921296295</v>
      </c>
      <c r="J1393" s="2">
        <v>44</v>
      </c>
      <c r="K1393" s="2">
        <v>113</v>
      </c>
      <c r="S1393" s="72"/>
      <c r="T1393" s="72"/>
      <c r="U1393" s="72"/>
    </row>
    <row r="1394" spans="1:21" ht="14.25" customHeight="1">
      <c r="A1394" s="2">
        <v>91820</v>
      </c>
      <c r="B1394" s="2" t="s">
        <v>48</v>
      </c>
      <c r="C1394" s="2" t="s">
        <v>37</v>
      </c>
      <c r="D1394" s="2" t="s">
        <v>41</v>
      </c>
      <c r="E1394" s="2" t="s">
        <v>44</v>
      </c>
      <c r="F1394" s="2" t="s">
        <v>34</v>
      </c>
      <c r="G1394" s="4">
        <v>43529.557314814818</v>
      </c>
      <c r="H1394" s="4">
        <v>43535.557314814818</v>
      </c>
      <c r="I1394" s="4">
        <v>43533.557314814818</v>
      </c>
      <c r="J1394" s="2">
        <v>41</v>
      </c>
      <c r="K1394" s="2">
        <v>107</v>
      </c>
      <c r="S1394" s="72"/>
      <c r="T1394" s="72"/>
      <c r="U1394" s="72"/>
    </row>
    <row r="1395" spans="1:21" ht="14.25" customHeight="1">
      <c r="A1395" s="2">
        <v>767003</v>
      </c>
      <c r="B1395" s="2" t="s">
        <v>36</v>
      </c>
      <c r="C1395" s="2" t="s">
        <v>45</v>
      </c>
      <c r="D1395" s="2" t="s">
        <v>41</v>
      </c>
      <c r="E1395" s="2" t="s">
        <v>44</v>
      </c>
      <c r="F1395" s="2" t="s">
        <v>34</v>
      </c>
      <c r="G1395" s="4">
        <v>43529.558055555557</v>
      </c>
      <c r="H1395" s="4">
        <v>43536.558055555557</v>
      </c>
      <c r="I1395" s="4">
        <v>43534.558055555557</v>
      </c>
      <c r="J1395" s="2">
        <v>65</v>
      </c>
      <c r="K1395" s="2">
        <v>104</v>
      </c>
      <c r="S1395" s="72"/>
      <c r="T1395" s="72"/>
      <c r="U1395" s="72"/>
    </row>
    <row r="1396" spans="1:21" ht="14.25" customHeight="1">
      <c r="A1396" s="2">
        <v>120271</v>
      </c>
      <c r="B1396" s="2" t="s">
        <v>48</v>
      </c>
      <c r="C1396" s="2" t="s">
        <v>43</v>
      </c>
      <c r="D1396" s="2" t="s">
        <v>32</v>
      </c>
      <c r="E1396" s="2" t="s">
        <v>33</v>
      </c>
      <c r="F1396" s="2" t="s">
        <v>34</v>
      </c>
      <c r="G1396" s="4">
        <v>43529.559166666666</v>
      </c>
      <c r="H1396" s="4">
        <v>43534.559166666666</v>
      </c>
      <c r="I1396" s="4">
        <v>43535.559166666666</v>
      </c>
      <c r="J1396" s="2">
        <v>0</v>
      </c>
      <c r="K1396" s="2">
        <v>125</v>
      </c>
      <c r="S1396" s="72"/>
      <c r="T1396" s="72"/>
      <c r="U1396" s="72"/>
    </row>
    <row r="1397" spans="1:21" ht="14.25" customHeight="1">
      <c r="A1397" s="2">
        <v>583896</v>
      </c>
      <c r="B1397" s="2" t="s">
        <v>30</v>
      </c>
      <c r="C1397" s="2" t="s">
        <v>37</v>
      </c>
      <c r="D1397" s="2" t="s">
        <v>32</v>
      </c>
      <c r="E1397" s="2" t="s">
        <v>44</v>
      </c>
      <c r="F1397" s="2" t="s">
        <v>34</v>
      </c>
      <c r="G1397" s="4">
        <v>43529.561006944445</v>
      </c>
      <c r="H1397" s="4">
        <v>43533.561006944445</v>
      </c>
      <c r="I1397" s="4">
        <v>43532.561006944445</v>
      </c>
      <c r="J1397" s="2">
        <v>33</v>
      </c>
      <c r="K1397" s="2">
        <v>110</v>
      </c>
      <c r="S1397" s="72"/>
      <c r="T1397" s="72"/>
      <c r="U1397" s="72"/>
    </row>
    <row r="1398" spans="1:21" ht="14.25" customHeight="1">
      <c r="A1398" s="2">
        <v>954478</v>
      </c>
      <c r="B1398" s="2" t="s">
        <v>36</v>
      </c>
      <c r="C1398" s="2" t="s">
        <v>43</v>
      </c>
      <c r="D1398" s="2" t="s">
        <v>41</v>
      </c>
      <c r="E1398" s="2" t="s">
        <v>38</v>
      </c>
      <c r="F1398" s="2" t="s">
        <v>34</v>
      </c>
      <c r="G1398" s="4">
        <v>43529.563391203701</v>
      </c>
      <c r="H1398" s="4">
        <v>43534.563391203701</v>
      </c>
      <c r="I1398" s="4">
        <v>43536.563391203701</v>
      </c>
      <c r="J1398" s="2">
        <v>47</v>
      </c>
      <c r="K1398" s="2">
        <v>121</v>
      </c>
      <c r="S1398" s="72"/>
      <c r="T1398" s="72"/>
      <c r="U1398" s="72"/>
    </row>
    <row r="1399" spans="1:21" ht="14.25" customHeight="1">
      <c r="A1399" s="2">
        <v>547315</v>
      </c>
      <c r="B1399" s="2" t="s">
        <v>36</v>
      </c>
      <c r="C1399" s="2" t="s">
        <v>40</v>
      </c>
      <c r="D1399" s="2" t="s">
        <v>32</v>
      </c>
      <c r="E1399" s="2" t="s">
        <v>44</v>
      </c>
      <c r="F1399" s="2" t="s">
        <v>34</v>
      </c>
      <c r="G1399" s="4">
        <v>43529.574108796296</v>
      </c>
      <c r="H1399" s="4">
        <v>43532.574108796296</v>
      </c>
      <c r="I1399" s="4">
        <v>43534.574108796296</v>
      </c>
      <c r="J1399" s="2">
        <v>73</v>
      </c>
      <c r="K1399" s="2">
        <v>91</v>
      </c>
      <c r="S1399" s="72"/>
      <c r="T1399" s="72"/>
      <c r="U1399" s="72"/>
    </row>
    <row r="1400" spans="1:21" ht="14.25" customHeight="1">
      <c r="A1400" s="2">
        <v>558152</v>
      </c>
      <c r="B1400" s="2" t="s">
        <v>47</v>
      </c>
      <c r="C1400" s="2" t="s">
        <v>40</v>
      </c>
      <c r="D1400" s="2" t="s">
        <v>41</v>
      </c>
      <c r="E1400" s="2" t="s">
        <v>44</v>
      </c>
      <c r="F1400" s="2" t="s">
        <v>34</v>
      </c>
      <c r="G1400" s="4">
        <v>43529.574131944442</v>
      </c>
      <c r="H1400" s="4">
        <v>43533.574131944442</v>
      </c>
      <c r="I1400" s="4">
        <v>43533.574131944442</v>
      </c>
      <c r="J1400" s="2">
        <v>45</v>
      </c>
      <c r="K1400" s="2">
        <v>106</v>
      </c>
      <c r="S1400" s="72"/>
      <c r="T1400" s="72"/>
      <c r="U1400" s="72"/>
    </row>
    <row r="1401" spans="1:21" ht="14.25" customHeight="1">
      <c r="A1401" s="2">
        <v>79932</v>
      </c>
      <c r="B1401" s="2" t="s">
        <v>30</v>
      </c>
      <c r="C1401" s="2" t="s">
        <v>37</v>
      </c>
      <c r="D1401" s="2" t="s">
        <v>41</v>
      </c>
      <c r="E1401" s="2" t="s">
        <v>44</v>
      </c>
      <c r="F1401" s="2" t="s">
        <v>34</v>
      </c>
      <c r="G1401" s="4">
        <v>43529.578969907408</v>
      </c>
      <c r="H1401" s="4">
        <v>43535.578969907408</v>
      </c>
      <c r="I1401" s="4">
        <v>43536.578969907408</v>
      </c>
      <c r="J1401" s="2">
        <v>37</v>
      </c>
      <c r="K1401" s="2">
        <v>115</v>
      </c>
      <c r="S1401" s="72"/>
      <c r="T1401" s="72"/>
      <c r="U1401" s="72"/>
    </row>
    <row r="1402" spans="1:21" ht="14.25" customHeight="1">
      <c r="A1402" s="2">
        <v>595536</v>
      </c>
      <c r="B1402" s="2" t="s">
        <v>30</v>
      </c>
      <c r="C1402" s="2" t="s">
        <v>40</v>
      </c>
      <c r="D1402" s="2" t="s">
        <v>32</v>
      </c>
      <c r="E1402" s="2" t="s">
        <v>44</v>
      </c>
      <c r="F1402" s="2" t="s">
        <v>34</v>
      </c>
      <c r="G1402" s="4">
        <v>43529.579664351855</v>
      </c>
      <c r="H1402" s="4">
        <v>43536.579664351855</v>
      </c>
      <c r="I1402" s="4">
        <v>43533.579664351855</v>
      </c>
      <c r="J1402" s="2">
        <v>35</v>
      </c>
      <c r="K1402" s="2">
        <v>111</v>
      </c>
      <c r="S1402" s="72"/>
      <c r="T1402" s="72"/>
      <c r="U1402" s="72"/>
    </row>
    <row r="1403" spans="1:21" ht="14.25" customHeight="1">
      <c r="A1403" s="2">
        <v>750797</v>
      </c>
      <c r="B1403" s="2" t="s">
        <v>39</v>
      </c>
      <c r="C1403" s="2" t="s">
        <v>31</v>
      </c>
      <c r="D1403" s="2" t="s">
        <v>41</v>
      </c>
      <c r="E1403" s="2" t="s">
        <v>33</v>
      </c>
      <c r="F1403" s="2" t="s">
        <v>34</v>
      </c>
      <c r="G1403" s="4">
        <v>43529.58016203704</v>
      </c>
      <c r="H1403" s="4">
        <v>43533.58016203704</v>
      </c>
      <c r="I1403" s="4">
        <v>43535.58016203704</v>
      </c>
      <c r="J1403" s="2">
        <v>0</v>
      </c>
      <c r="K1403" s="2">
        <v>122</v>
      </c>
      <c r="S1403" s="72"/>
      <c r="T1403" s="72"/>
      <c r="U1403" s="72"/>
    </row>
    <row r="1404" spans="1:21" ht="14.25" customHeight="1">
      <c r="A1404" s="2">
        <v>839507</v>
      </c>
      <c r="B1404" s="2" t="s">
        <v>47</v>
      </c>
      <c r="C1404" s="2" t="s">
        <v>31</v>
      </c>
      <c r="D1404" s="2" t="s">
        <v>41</v>
      </c>
      <c r="E1404" s="2" t="s">
        <v>44</v>
      </c>
      <c r="F1404" s="2" t="s">
        <v>34</v>
      </c>
      <c r="G1404" s="4">
        <v>43529.581342592595</v>
      </c>
      <c r="H1404" s="4">
        <v>43534.581342592595</v>
      </c>
      <c r="I1404" s="4">
        <v>43533.581342592595</v>
      </c>
      <c r="J1404" s="2">
        <v>0</v>
      </c>
      <c r="K1404" s="2">
        <v>107</v>
      </c>
      <c r="S1404" s="72"/>
      <c r="T1404" s="72"/>
      <c r="U1404" s="72"/>
    </row>
    <row r="1405" spans="1:21" ht="14.25" customHeight="1">
      <c r="A1405" s="2">
        <v>705824</v>
      </c>
      <c r="B1405" s="2" t="s">
        <v>36</v>
      </c>
      <c r="C1405" s="2" t="s">
        <v>45</v>
      </c>
      <c r="D1405" s="2" t="s">
        <v>32</v>
      </c>
      <c r="E1405" s="2" t="s">
        <v>44</v>
      </c>
      <c r="F1405" s="2" t="s">
        <v>34</v>
      </c>
      <c r="G1405" s="4">
        <v>43529.581435185188</v>
      </c>
      <c r="H1405" s="4">
        <v>43538.581435185188</v>
      </c>
      <c r="I1405" s="4">
        <v>43534.581435185188</v>
      </c>
      <c r="J1405" s="2">
        <v>65</v>
      </c>
      <c r="K1405" s="2">
        <v>102</v>
      </c>
      <c r="S1405" s="72"/>
      <c r="T1405" s="72"/>
      <c r="U1405" s="72"/>
    </row>
    <row r="1406" spans="1:21" ht="14.25" customHeight="1">
      <c r="A1406" s="2">
        <v>134013</v>
      </c>
      <c r="B1406" s="2" t="s">
        <v>36</v>
      </c>
      <c r="C1406" s="2" t="s">
        <v>45</v>
      </c>
      <c r="D1406" s="2" t="s">
        <v>41</v>
      </c>
      <c r="E1406" s="2" t="s">
        <v>44</v>
      </c>
      <c r="F1406" s="2" t="s">
        <v>34</v>
      </c>
      <c r="G1406" s="4">
        <v>43529.59171296296</v>
      </c>
      <c r="H1406" s="4">
        <v>43537.59171296296</v>
      </c>
      <c r="I1406" s="4">
        <v>43533.59171296296</v>
      </c>
      <c r="J1406" s="2">
        <v>84</v>
      </c>
      <c r="K1406" s="2">
        <v>104</v>
      </c>
      <c r="S1406" s="72"/>
      <c r="T1406" s="72"/>
      <c r="U1406" s="72"/>
    </row>
    <row r="1407" spans="1:21" ht="14.25" customHeight="1">
      <c r="A1407" s="2">
        <v>587786</v>
      </c>
      <c r="B1407" s="2" t="s">
        <v>39</v>
      </c>
      <c r="C1407" s="2" t="s">
        <v>31</v>
      </c>
      <c r="D1407" s="2" t="s">
        <v>41</v>
      </c>
      <c r="E1407" s="2" t="s">
        <v>44</v>
      </c>
      <c r="F1407" s="2" t="s">
        <v>34</v>
      </c>
      <c r="G1407" s="4">
        <v>43529.592199074075</v>
      </c>
      <c r="H1407" s="4">
        <v>43529.592199074075</v>
      </c>
      <c r="I1407" s="4">
        <v>43534.592199074075</v>
      </c>
      <c r="J1407" s="2">
        <v>0</v>
      </c>
      <c r="K1407" s="2">
        <v>102</v>
      </c>
      <c r="S1407" s="72"/>
      <c r="T1407" s="72"/>
      <c r="U1407" s="72"/>
    </row>
    <row r="1408" spans="1:21" ht="14.25" customHeight="1">
      <c r="A1408" s="2">
        <v>396777</v>
      </c>
      <c r="B1408" s="2" t="s">
        <v>30</v>
      </c>
      <c r="C1408" s="2" t="s">
        <v>31</v>
      </c>
      <c r="D1408" s="2" t="s">
        <v>41</v>
      </c>
      <c r="E1408" s="2" t="s">
        <v>33</v>
      </c>
      <c r="F1408" s="2" t="s">
        <v>34</v>
      </c>
      <c r="G1408" s="4">
        <v>43529.598946759259</v>
      </c>
      <c r="H1408" s="4">
        <v>43535.598946759259</v>
      </c>
      <c r="I1408" s="4">
        <v>43536.598946759259</v>
      </c>
      <c r="J1408" s="2">
        <v>0</v>
      </c>
      <c r="K1408" s="2">
        <v>124</v>
      </c>
      <c r="S1408" s="72"/>
      <c r="T1408" s="72"/>
      <c r="U1408" s="72"/>
    </row>
    <row r="1409" spans="1:21" ht="14.25" customHeight="1">
      <c r="A1409" s="2">
        <v>941057</v>
      </c>
      <c r="B1409" s="2" t="s">
        <v>47</v>
      </c>
      <c r="C1409" s="2" t="s">
        <v>45</v>
      </c>
      <c r="D1409" s="2" t="s">
        <v>41</v>
      </c>
      <c r="E1409" s="2" t="s">
        <v>33</v>
      </c>
      <c r="F1409" s="2" t="s">
        <v>34</v>
      </c>
      <c r="G1409" s="4">
        <v>43529.599270833336</v>
      </c>
      <c r="H1409" s="4">
        <v>43531.599270833336</v>
      </c>
      <c r="I1409" s="4">
        <v>43534.599270833336</v>
      </c>
      <c r="J1409" s="2">
        <v>45</v>
      </c>
      <c r="K1409" s="2">
        <v>122</v>
      </c>
      <c r="S1409" s="72"/>
      <c r="T1409" s="72"/>
      <c r="U1409" s="72"/>
    </row>
    <row r="1410" spans="1:21" ht="14.25" customHeight="1">
      <c r="A1410" s="2">
        <v>379691</v>
      </c>
      <c r="B1410" s="2" t="s">
        <v>36</v>
      </c>
      <c r="C1410" s="2" t="s">
        <v>37</v>
      </c>
      <c r="D1410" s="2" t="s">
        <v>32</v>
      </c>
      <c r="E1410" s="2" t="s">
        <v>44</v>
      </c>
      <c r="F1410" s="2" t="s">
        <v>34</v>
      </c>
      <c r="G1410" s="4">
        <v>43529.606435185182</v>
      </c>
      <c r="H1410" s="4">
        <v>43531.606435185182</v>
      </c>
      <c r="I1410" s="4">
        <v>43534.606435185182</v>
      </c>
      <c r="J1410" s="2">
        <v>80</v>
      </c>
      <c r="K1410" s="2">
        <v>85</v>
      </c>
      <c r="S1410" s="72"/>
      <c r="T1410" s="72"/>
      <c r="U1410" s="72"/>
    </row>
    <row r="1411" spans="1:21" ht="14.25" customHeight="1">
      <c r="A1411" s="2">
        <v>171688</v>
      </c>
      <c r="B1411" s="2" t="s">
        <v>42</v>
      </c>
      <c r="C1411" s="2" t="s">
        <v>45</v>
      </c>
      <c r="D1411" s="2" t="s">
        <v>32</v>
      </c>
      <c r="E1411" s="2" t="s">
        <v>44</v>
      </c>
      <c r="F1411" s="2" t="s">
        <v>34</v>
      </c>
      <c r="G1411" s="4">
        <v>43529.610729166663</v>
      </c>
      <c r="H1411" s="4">
        <v>43535.610729166663</v>
      </c>
      <c r="I1411" s="4">
        <v>43534.610729166663</v>
      </c>
      <c r="J1411" s="2">
        <v>48</v>
      </c>
      <c r="K1411" s="2">
        <v>127</v>
      </c>
      <c r="S1411" s="72"/>
      <c r="T1411" s="72"/>
      <c r="U1411" s="72"/>
    </row>
    <row r="1412" spans="1:21" ht="14.25" customHeight="1">
      <c r="A1412" s="2">
        <v>229138</v>
      </c>
      <c r="B1412" s="2" t="s">
        <v>30</v>
      </c>
      <c r="C1412" s="2" t="s">
        <v>31</v>
      </c>
      <c r="D1412" s="2" t="s">
        <v>41</v>
      </c>
      <c r="E1412" s="2" t="s">
        <v>38</v>
      </c>
      <c r="F1412" s="2" t="s">
        <v>34</v>
      </c>
      <c r="G1412" s="4">
        <v>43529.613009259258</v>
      </c>
      <c r="H1412" s="4">
        <v>43531.613009259258</v>
      </c>
      <c r="I1412" s="4">
        <v>43536.613009259258</v>
      </c>
      <c r="J1412" s="2">
        <v>0</v>
      </c>
      <c r="K1412" s="2">
        <v>120</v>
      </c>
      <c r="S1412" s="72"/>
      <c r="T1412" s="72"/>
      <c r="U1412" s="72"/>
    </row>
    <row r="1413" spans="1:21" ht="14.25" customHeight="1">
      <c r="A1413" s="2">
        <v>566750</v>
      </c>
      <c r="B1413" s="2" t="s">
        <v>36</v>
      </c>
      <c r="C1413" s="2" t="s">
        <v>31</v>
      </c>
      <c r="D1413" s="2" t="s">
        <v>32</v>
      </c>
      <c r="E1413" s="2" t="s">
        <v>38</v>
      </c>
      <c r="F1413" s="2" t="s">
        <v>34</v>
      </c>
      <c r="G1413" s="4">
        <v>43529.617546296293</v>
      </c>
      <c r="H1413" s="4">
        <v>43533.617546296293</v>
      </c>
      <c r="I1413" s="4">
        <v>43536.617546296293</v>
      </c>
      <c r="J1413" s="2">
        <v>30</v>
      </c>
      <c r="K1413" s="2">
        <v>121</v>
      </c>
      <c r="S1413" s="72"/>
      <c r="T1413" s="72"/>
      <c r="U1413" s="72"/>
    </row>
    <row r="1414" spans="1:21" ht="14.25" customHeight="1">
      <c r="A1414" s="2">
        <v>25405</v>
      </c>
      <c r="B1414" s="2" t="s">
        <v>36</v>
      </c>
      <c r="C1414" s="2" t="s">
        <v>37</v>
      </c>
      <c r="D1414" s="2" t="s">
        <v>41</v>
      </c>
      <c r="E1414" s="2" t="s">
        <v>33</v>
      </c>
      <c r="F1414" s="2" t="s">
        <v>34</v>
      </c>
      <c r="G1414" s="4">
        <v>43529.620173611111</v>
      </c>
      <c r="H1414" s="4">
        <v>43536.620173611111</v>
      </c>
      <c r="I1414" s="4">
        <v>43533.620173611111</v>
      </c>
      <c r="J1414" s="2">
        <v>30</v>
      </c>
      <c r="K1414" s="2">
        <v>110</v>
      </c>
      <c r="S1414" s="72"/>
      <c r="T1414" s="72"/>
      <c r="U1414" s="72"/>
    </row>
    <row r="1415" spans="1:21" ht="14.25" customHeight="1">
      <c r="A1415" s="2">
        <v>938922</v>
      </c>
      <c r="B1415" s="2" t="s">
        <v>39</v>
      </c>
      <c r="C1415" s="2" t="s">
        <v>45</v>
      </c>
      <c r="D1415" s="2" t="s">
        <v>41</v>
      </c>
      <c r="E1415" s="2" t="s">
        <v>44</v>
      </c>
      <c r="F1415" s="2" t="s">
        <v>34</v>
      </c>
      <c r="G1415" s="4">
        <v>43529.625219907408</v>
      </c>
      <c r="H1415" s="4">
        <v>43534.625219907408</v>
      </c>
      <c r="I1415" s="4">
        <v>43536.625219907408</v>
      </c>
      <c r="J1415" s="2">
        <v>66</v>
      </c>
      <c r="K1415" s="2">
        <v>105</v>
      </c>
      <c r="S1415" s="72"/>
      <c r="T1415" s="72"/>
      <c r="U1415" s="72"/>
    </row>
    <row r="1416" spans="1:21" ht="14.25" customHeight="1">
      <c r="A1416" s="2">
        <v>478444</v>
      </c>
      <c r="B1416" s="2" t="s">
        <v>42</v>
      </c>
      <c r="C1416" s="2" t="s">
        <v>37</v>
      </c>
      <c r="D1416" s="2" t="s">
        <v>41</v>
      </c>
      <c r="E1416" s="2" t="s">
        <v>44</v>
      </c>
      <c r="F1416" s="2" t="s">
        <v>34</v>
      </c>
      <c r="G1416" s="4">
        <v>43529.633923611109</v>
      </c>
      <c r="H1416" s="4">
        <v>43535.633923611109</v>
      </c>
      <c r="I1416" s="4">
        <v>43535.633923611109</v>
      </c>
      <c r="J1416" s="2">
        <v>42</v>
      </c>
      <c r="K1416" s="2">
        <v>106</v>
      </c>
      <c r="S1416" s="72"/>
      <c r="T1416" s="72"/>
      <c r="U1416" s="72"/>
    </row>
    <row r="1417" spans="1:21" ht="14.25" customHeight="1">
      <c r="A1417" s="2">
        <v>532595</v>
      </c>
      <c r="B1417" s="2" t="s">
        <v>36</v>
      </c>
      <c r="C1417" s="2" t="s">
        <v>43</v>
      </c>
      <c r="D1417" s="2" t="s">
        <v>41</v>
      </c>
      <c r="E1417" s="2" t="s">
        <v>33</v>
      </c>
      <c r="F1417" s="2" t="s">
        <v>34</v>
      </c>
      <c r="G1417" s="4">
        <v>43529.635879629626</v>
      </c>
      <c r="H1417" s="4">
        <v>43535.635879629626</v>
      </c>
      <c r="I1417" s="4">
        <v>43536.635879629626</v>
      </c>
      <c r="J1417" s="2">
        <v>46</v>
      </c>
      <c r="K1417" s="2">
        <v>123</v>
      </c>
      <c r="S1417" s="72"/>
      <c r="T1417" s="72"/>
      <c r="U1417" s="72"/>
    </row>
    <row r="1418" spans="1:21" ht="14.25" customHeight="1">
      <c r="A1418" s="2">
        <v>993923</v>
      </c>
      <c r="B1418" s="2" t="s">
        <v>36</v>
      </c>
      <c r="C1418" s="2" t="s">
        <v>40</v>
      </c>
      <c r="D1418" s="2" t="s">
        <v>32</v>
      </c>
      <c r="E1418" s="2" t="s">
        <v>33</v>
      </c>
      <c r="F1418" s="2" t="s">
        <v>34</v>
      </c>
      <c r="G1418" s="4">
        <v>43529.638472222221</v>
      </c>
      <c r="H1418" s="4">
        <v>43531.638472222221</v>
      </c>
      <c r="I1418" s="4">
        <v>43533.638472222221</v>
      </c>
      <c r="J1418" s="2">
        <v>47</v>
      </c>
      <c r="K1418" s="2">
        <v>108</v>
      </c>
      <c r="S1418" s="72"/>
      <c r="T1418" s="72"/>
      <c r="U1418" s="72"/>
    </row>
    <row r="1419" spans="1:21" ht="14.25" customHeight="1">
      <c r="A1419" s="2">
        <v>802952</v>
      </c>
      <c r="B1419" s="2" t="s">
        <v>48</v>
      </c>
      <c r="C1419" s="2" t="s">
        <v>31</v>
      </c>
      <c r="D1419" s="2" t="s">
        <v>41</v>
      </c>
      <c r="E1419" s="2" t="s">
        <v>44</v>
      </c>
      <c r="F1419" s="2" t="s">
        <v>34</v>
      </c>
      <c r="G1419" s="4">
        <v>43529.64271990741</v>
      </c>
      <c r="H1419" s="4">
        <v>43534.64271990741</v>
      </c>
      <c r="I1419" s="4">
        <v>43533.64271990741</v>
      </c>
      <c r="J1419" s="2">
        <v>0</v>
      </c>
      <c r="K1419" s="2">
        <v>127</v>
      </c>
      <c r="S1419" s="72"/>
      <c r="T1419" s="72"/>
      <c r="U1419" s="72"/>
    </row>
    <row r="1420" spans="1:21" ht="14.25" customHeight="1">
      <c r="A1420" s="2">
        <v>568522</v>
      </c>
      <c r="B1420" s="2" t="s">
        <v>42</v>
      </c>
      <c r="C1420" s="2" t="s">
        <v>45</v>
      </c>
      <c r="D1420" s="2" t="s">
        <v>32</v>
      </c>
      <c r="E1420" s="2" t="s">
        <v>38</v>
      </c>
      <c r="F1420" s="2" t="s">
        <v>34</v>
      </c>
      <c r="G1420" s="4">
        <v>43529.642835648148</v>
      </c>
      <c r="H1420" s="4">
        <v>43533.642835648148</v>
      </c>
      <c r="I1420" s="4">
        <v>43532.642835648148</v>
      </c>
      <c r="J1420" s="2">
        <v>30</v>
      </c>
      <c r="K1420" s="2">
        <v>129</v>
      </c>
      <c r="S1420" s="72"/>
      <c r="T1420" s="72"/>
      <c r="U1420" s="72"/>
    </row>
    <row r="1421" spans="1:21" ht="14.25" customHeight="1">
      <c r="A1421" s="2">
        <v>346572</v>
      </c>
      <c r="B1421" s="2" t="s">
        <v>36</v>
      </c>
      <c r="C1421" s="2" t="s">
        <v>43</v>
      </c>
      <c r="D1421" s="2" t="s">
        <v>41</v>
      </c>
      <c r="E1421" s="2" t="s">
        <v>44</v>
      </c>
      <c r="F1421" s="2" t="s">
        <v>34</v>
      </c>
      <c r="G1421" s="4">
        <v>43529.647916666669</v>
      </c>
      <c r="H1421" s="4">
        <v>43529.647916666669</v>
      </c>
      <c r="I1421" s="4">
        <v>43532.647916666669</v>
      </c>
      <c r="J1421" s="2">
        <v>43</v>
      </c>
      <c r="K1421" s="2">
        <v>125</v>
      </c>
      <c r="S1421" s="72"/>
      <c r="T1421" s="72"/>
      <c r="U1421" s="72"/>
    </row>
    <row r="1422" spans="1:21" ht="14.25" customHeight="1">
      <c r="A1422" s="2">
        <v>223821</v>
      </c>
      <c r="B1422" s="2" t="s">
        <v>47</v>
      </c>
      <c r="C1422" s="2" t="s">
        <v>31</v>
      </c>
      <c r="D1422" s="2" t="s">
        <v>41</v>
      </c>
      <c r="E1422" s="2" t="s">
        <v>44</v>
      </c>
      <c r="F1422" s="2" t="s">
        <v>34</v>
      </c>
      <c r="G1422" s="4">
        <v>43529.649039351854</v>
      </c>
      <c r="H1422" s="4">
        <v>43532.649039351854</v>
      </c>
      <c r="I1422" s="4">
        <v>43533.649039351854</v>
      </c>
      <c r="J1422" s="2">
        <v>0</v>
      </c>
      <c r="K1422" s="2">
        <v>110</v>
      </c>
      <c r="S1422" s="72"/>
      <c r="T1422" s="72"/>
      <c r="U1422" s="72"/>
    </row>
    <row r="1423" spans="1:21" ht="14.25" customHeight="1">
      <c r="A1423" s="2">
        <v>60361</v>
      </c>
      <c r="B1423" s="2" t="s">
        <v>30</v>
      </c>
      <c r="C1423" s="2" t="s">
        <v>31</v>
      </c>
      <c r="D1423" s="2" t="s">
        <v>32</v>
      </c>
      <c r="E1423" s="2" t="s">
        <v>33</v>
      </c>
      <c r="F1423" s="2" t="s">
        <v>34</v>
      </c>
      <c r="G1423" s="4">
        <v>43529.649282407408</v>
      </c>
      <c r="H1423" s="4">
        <v>43536.649282407408</v>
      </c>
      <c r="I1423" s="4">
        <v>43536.649282407408</v>
      </c>
      <c r="J1423" s="2">
        <v>39</v>
      </c>
      <c r="K1423" s="2">
        <v>125</v>
      </c>
      <c r="S1423" s="72"/>
      <c r="T1423" s="72"/>
      <c r="U1423" s="72"/>
    </row>
    <row r="1424" spans="1:21" ht="14.25" customHeight="1">
      <c r="A1424" s="2">
        <v>115173</v>
      </c>
      <c r="B1424" s="2" t="s">
        <v>30</v>
      </c>
      <c r="C1424" s="2" t="s">
        <v>43</v>
      </c>
      <c r="D1424" s="2" t="s">
        <v>32</v>
      </c>
      <c r="E1424" s="2" t="s">
        <v>33</v>
      </c>
      <c r="F1424" s="2" t="s">
        <v>34</v>
      </c>
      <c r="G1424" s="4">
        <v>43529.65252314815</v>
      </c>
      <c r="H1424" s="4">
        <v>43529.65252314815</v>
      </c>
      <c r="I1424" s="4">
        <v>43536.65252314815</v>
      </c>
      <c r="J1424" s="2" t="s">
        <v>51</v>
      </c>
      <c r="K1424" s="2">
        <v>126</v>
      </c>
      <c r="S1424" s="72"/>
      <c r="T1424" s="72"/>
      <c r="U1424" s="72"/>
    </row>
    <row r="1425" spans="1:21" ht="14.25" customHeight="1">
      <c r="A1425" s="2">
        <v>579554</v>
      </c>
      <c r="B1425" s="2" t="s">
        <v>42</v>
      </c>
      <c r="C1425" s="2" t="s">
        <v>31</v>
      </c>
      <c r="D1425" s="2" t="s">
        <v>41</v>
      </c>
      <c r="E1425" s="2" t="s">
        <v>38</v>
      </c>
      <c r="F1425" s="2" t="s">
        <v>34</v>
      </c>
      <c r="G1425" s="4">
        <v>43529.652812499997</v>
      </c>
      <c r="H1425" s="4">
        <v>43530.652812499997</v>
      </c>
      <c r="I1425" s="4">
        <v>43532.652812499997</v>
      </c>
      <c r="J1425" s="2">
        <v>0</v>
      </c>
      <c r="K1425" s="2">
        <v>128</v>
      </c>
      <c r="S1425" s="72"/>
      <c r="T1425" s="72"/>
      <c r="U1425" s="72"/>
    </row>
    <row r="1426" spans="1:21" ht="14.25" customHeight="1">
      <c r="A1426" s="2">
        <v>259446</v>
      </c>
      <c r="B1426" s="2" t="s">
        <v>36</v>
      </c>
      <c r="C1426" s="2" t="s">
        <v>31</v>
      </c>
      <c r="D1426" s="2" t="s">
        <v>32</v>
      </c>
      <c r="E1426" s="2" t="s">
        <v>38</v>
      </c>
      <c r="F1426" s="2" t="s">
        <v>34</v>
      </c>
      <c r="G1426" s="4">
        <v>43529.661423611113</v>
      </c>
      <c r="H1426" s="4">
        <v>43532.661423611113</v>
      </c>
      <c r="I1426" s="4">
        <v>43533.661423611113</v>
      </c>
      <c r="J1426" s="2">
        <v>41</v>
      </c>
      <c r="K1426" s="2">
        <v>121</v>
      </c>
      <c r="S1426" s="72"/>
      <c r="T1426" s="72"/>
      <c r="U1426" s="72"/>
    </row>
    <row r="1427" spans="1:21" ht="14.25" customHeight="1">
      <c r="A1427" s="2">
        <v>377406</v>
      </c>
      <c r="B1427" s="2" t="s">
        <v>39</v>
      </c>
      <c r="C1427" s="2" t="s">
        <v>37</v>
      </c>
      <c r="D1427" s="2" t="s">
        <v>32</v>
      </c>
      <c r="E1427" s="2" t="s">
        <v>38</v>
      </c>
      <c r="F1427" s="2" t="s">
        <v>34</v>
      </c>
      <c r="G1427" s="4">
        <v>43529.661840277775</v>
      </c>
      <c r="H1427" s="4">
        <v>43532.661840277775</v>
      </c>
      <c r="I1427" s="4">
        <v>43536.661840277775</v>
      </c>
      <c r="J1427" s="2">
        <v>37</v>
      </c>
      <c r="K1427" s="2">
        <v>113</v>
      </c>
      <c r="S1427" s="72"/>
      <c r="T1427" s="72"/>
      <c r="U1427" s="72"/>
    </row>
    <row r="1428" spans="1:21" ht="14.25" customHeight="1">
      <c r="A1428" s="2">
        <v>498850</v>
      </c>
      <c r="B1428" s="2" t="s">
        <v>36</v>
      </c>
      <c r="C1428" s="2" t="s">
        <v>45</v>
      </c>
      <c r="D1428" s="2" t="s">
        <v>41</v>
      </c>
      <c r="E1428" s="2" t="s">
        <v>38</v>
      </c>
      <c r="F1428" s="2" t="s">
        <v>34</v>
      </c>
      <c r="G1428" s="4">
        <v>43529.664351851854</v>
      </c>
      <c r="H1428" s="4">
        <v>43531.664351851854</v>
      </c>
      <c r="I1428" s="4">
        <v>43535.664351851854</v>
      </c>
      <c r="J1428" s="2">
        <v>49</v>
      </c>
      <c r="K1428" s="2">
        <v>123</v>
      </c>
      <c r="S1428" s="72"/>
      <c r="T1428" s="72"/>
      <c r="U1428" s="72"/>
    </row>
    <row r="1429" spans="1:21" ht="14.25" customHeight="1">
      <c r="A1429" s="2">
        <v>96732</v>
      </c>
      <c r="B1429" s="2" t="s">
        <v>39</v>
      </c>
      <c r="C1429" s="2" t="s">
        <v>43</v>
      </c>
      <c r="D1429" s="2" t="s">
        <v>32</v>
      </c>
      <c r="E1429" s="2" t="s">
        <v>44</v>
      </c>
      <c r="F1429" s="2" t="s">
        <v>34</v>
      </c>
      <c r="G1429" s="4">
        <v>43529.665289351855</v>
      </c>
      <c r="H1429" s="4">
        <v>43529.665289351855</v>
      </c>
      <c r="I1429" s="4">
        <v>43534.665289351855</v>
      </c>
      <c r="J1429" s="2">
        <v>0</v>
      </c>
      <c r="K1429" s="2">
        <v>123</v>
      </c>
      <c r="S1429" s="72"/>
      <c r="T1429" s="72"/>
      <c r="U1429" s="72"/>
    </row>
    <row r="1430" spans="1:21" ht="14.25" customHeight="1">
      <c r="A1430" s="2">
        <v>95723</v>
      </c>
      <c r="B1430" s="2" t="s">
        <v>36</v>
      </c>
      <c r="C1430" s="2" t="s">
        <v>37</v>
      </c>
      <c r="D1430" s="2" t="s">
        <v>41</v>
      </c>
      <c r="E1430" s="2" t="s">
        <v>33</v>
      </c>
      <c r="F1430" s="2" t="s">
        <v>34</v>
      </c>
      <c r="G1430" s="4">
        <v>43529.670532407406</v>
      </c>
      <c r="H1430" s="4">
        <v>43537.670532407406</v>
      </c>
      <c r="I1430" s="4">
        <v>43533.670532407406</v>
      </c>
      <c r="J1430" s="2">
        <v>29</v>
      </c>
      <c r="K1430" s="2">
        <v>108</v>
      </c>
      <c r="S1430" s="72"/>
      <c r="T1430" s="72"/>
      <c r="U1430" s="72"/>
    </row>
    <row r="1431" spans="1:21" ht="14.25" customHeight="1">
      <c r="A1431" s="2">
        <v>932501</v>
      </c>
      <c r="B1431" s="2" t="s">
        <v>39</v>
      </c>
      <c r="C1431" s="2" t="s">
        <v>37</v>
      </c>
      <c r="D1431" s="2" t="s">
        <v>41</v>
      </c>
      <c r="E1431" s="2" t="s">
        <v>44</v>
      </c>
      <c r="F1431" s="2" t="s">
        <v>34</v>
      </c>
      <c r="G1431" s="4">
        <v>43529.674814814818</v>
      </c>
      <c r="H1431" s="4">
        <v>43529.674814814818</v>
      </c>
      <c r="I1431" s="4">
        <v>43533.674814814818</v>
      </c>
      <c r="J1431" s="2">
        <v>79</v>
      </c>
      <c r="K1431" s="2">
        <v>86</v>
      </c>
      <c r="S1431" s="72"/>
      <c r="T1431" s="72"/>
      <c r="U1431" s="72"/>
    </row>
    <row r="1432" spans="1:21" ht="14.25" customHeight="1">
      <c r="A1432" s="2">
        <v>586826</v>
      </c>
      <c r="B1432" s="2" t="s">
        <v>36</v>
      </c>
      <c r="C1432" s="2" t="s">
        <v>43</v>
      </c>
      <c r="D1432" s="2" t="s">
        <v>41</v>
      </c>
      <c r="E1432" s="2" t="s">
        <v>38</v>
      </c>
      <c r="F1432" s="2" t="s">
        <v>34</v>
      </c>
      <c r="G1432" s="4">
        <v>43529.689085648148</v>
      </c>
      <c r="H1432" s="4">
        <v>43533.689085648148</v>
      </c>
      <c r="I1432" s="4">
        <v>43534.689085648148</v>
      </c>
      <c r="J1432" s="2">
        <v>37</v>
      </c>
      <c r="K1432" s="2">
        <v>121</v>
      </c>
      <c r="S1432" s="72"/>
      <c r="T1432" s="72"/>
      <c r="U1432" s="72"/>
    </row>
    <row r="1433" spans="1:21" ht="14.25" customHeight="1">
      <c r="A1433" s="2">
        <v>338573</v>
      </c>
      <c r="B1433" s="2" t="s">
        <v>30</v>
      </c>
      <c r="C1433" s="2" t="s">
        <v>40</v>
      </c>
      <c r="D1433" s="2" t="s">
        <v>41</v>
      </c>
      <c r="E1433" s="2" t="s">
        <v>33</v>
      </c>
      <c r="F1433" s="2" t="s">
        <v>34</v>
      </c>
      <c r="G1433" s="4">
        <v>43529.692858796298</v>
      </c>
      <c r="H1433" s="4">
        <v>43535.692858796298</v>
      </c>
      <c r="I1433" s="4">
        <v>43535.692858796298</v>
      </c>
      <c r="J1433" s="2">
        <v>25</v>
      </c>
      <c r="K1433" s="2">
        <v>105</v>
      </c>
      <c r="S1433" s="72"/>
      <c r="T1433" s="72"/>
      <c r="U1433" s="72"/>
    </row>
    <row r="1434" spans="1:21" ht="14.25" customHeight="1">
      <c r="A1434" s="2">
        <v>686899</v>
      </c>
      <c r="B1434" s="2" t="s">
        <v>48</v>
      </c>
      <c r="C1434" s="2" t="s">
        <v>37</v>
      </c>
      <c r="D1434" s="2" t="s">
        <v>41</v>
      </c>
      <c r="E1434" s="2" t="s">
        <v>33</v>
      </c>
      <c r="F1434" s="2" t="s">
        <v>34</v>
      </c>
      <c r="G1434" s="4">
        <v>43529.69908564815</v>
      </c>
      <c r="H1434" s="4">
        <v>43532.69908564815</v>
      </c>
      <c r="I1434" s="4">
        <v>43535.69908564815</v>
      </c>
      <c r="J1434" s="2">
        <v>48</v>
      </c>
      <c r="K1434" s="2">
        <v>111</v>
      </c>
      <c r="S1434" s="72"/>
      <c r="T1434" s="72"/>
      <c r="U1434" s="72"/>
    </row>
    <row r="1435" spans="1:21" ht="14.25" customHeight="1">
      <c r="A1435" s="2">
        <v>570002</v>
      </c>
      <c r="B1435" s="2" t="s">
        <v>36</v>
      </c>
      <c r="C1435" s="2" t="s">
        <v>37</v>
      </c>
      <c r="D1435" s="2" t="s">
        <v>41</v>
      </c>
      <c r="E1435" s="2" t="s">
        <v>44</v>
      </c>
      <c r="F1435" s="2" t="s">
        <v>34</v>
      </c>
      <c r="G1435" s="4">
        <v>43529.702847222223</v>
      </c>
      <c r="H1435" s="4">
        <v>43530.702847222223</v>
      </c>
      <c r="I1435" s="4">
        <v>43534.702847222223</v>
      </c>
      <c r="J1435" s="2">
        <v>65</v>
      </c>
      <c r="K1435" s="2">
        <v>93</v>
      </c>
      <c r="S1435" s="72"/>
      <c r="T1435" s="72"/>
      <c r="U1435" s="72"/>
    </row>
    <row r="1436" spans="1:21" ht="14.25" customHeight="1">
      <c r="A1436" s="2">
        <v>212519</v>
      </c>
      <c r="B1436" s="2" t="s">
        <v>39</v>
      </c>
      <c r="C1436" s="2" t="s">
        <v>40</v>
      </c>
      <c r="D1436" s="2" t="s">
        <v>41</v>
      </c>
      <c r="E1436" s="2" t="s">
        <v>44</v>
      </c>
      <c r="F1436" s="2" t="s">
        <v>34</v>
      </c>
      <c r="G1436" s="4">
        <v>43529.70652777778</v>
      </c>
      <c r="H1436" s="4">
        <v>43536.70652777778</v>
      </c>
      <c r="I1436" s="4">
        <v>43532.70652777778</v>
      </c>
      <c r="J1436" s="2">
        <v>84</v>
      </c>
      <c r="K1436" s="2">
        <v>89</v>
      </c>
      <c r="S1436" s="72"/>
      <c r="T1436" s="72"/>
      <c r="U1436" s="72"/>
    </row>
    <row r="1437" spans="1:21" ht="14.25" customHeight="1">
      <c r="A1437" s="2">
        <v>963280</v>
      </c>
      <c r="B1437" s="2" t="s">
        <v>36</v>
      </c>
      <c r="C1437" s="2" t="s">
        <v>43</v>
      </c>
      <c r="D1437" s="2" t="s">
        <v>41</v>
      </c>
      <c r="E1437" s="2" t="s">
        <v>44</v>
      </c>
      <c r="F1437" s="2" t="s">
        <v>34</v>
      </c>
      <c r="G1437" s="4">
        <v>43529.70721064815</v>
      </c>
      <c r="H1437" s="4">
        <v>43529.70721064815</v>
      </c>
      <c r="I1437" s="4">
        <v>43534.70721064815</v>
      </c>
      <c r="J1437" s="2">
        <v>49</v>
      </c>
      <c r="K1437" s="2">
        <v>125</v>
      </c>
      <c r="S1437" s="72"/>
      <c r="T1437" s="72"/>
      <c r="U1437" s="72"/>
    </row>
    <row r="1438" spans="1:21" ht="14.25" customHeight="1">
      <c r="A1438" s="2">
        <v>580318</v>
      </c>
      <c r="B1438" s="2" t="s">
        <v>47</v>
      </c>
      <c r="C1438" s="2" t="s">
        <v>37</v>
      </c>
      <c r="D1438" s="2" t="s">
        <v>32</v>
      </c>
      <c r="E1438" s="2" t="s">
        <v>38</v>
      </c>
      <c r="F1438" s="2" t="s">
        <v>34</v>
      </c>
      <c r="G1438" s="4">
        <v>43529.713425925926</v>
      </c>
      <c r="H1438" s="4">
        <v>43537.713425925926</v>
      </c>
      <c r="I1438" s="4">
        <v>43532.713425925926</v>
      </c>
      <c r="J1438" s="2">
        <v>34</v>
      </c>
      <c r="K1438" s="2">
        <v>109</v>
      </c>
      <c r="S1438" s="72"/>
      <c r="T1438" s="72"/>
      <c r="U1438" s="72"/>
    </row>
    <row r="1439" spans="1:21" ht="14.25" customHeight="1">
      <c r="A1439" s="2">
        <v>73476</v>
      </c>
      <c r="B1439" s="2" t="s">
        <v>30</v>
      </c>
      <c r="C1439" s="2" t="s">
        <v>31</v>
      </c>
      <c r="D1439" s="2" t="s">
        <v>32</v>
      </c>
      <c r="E1439" s="2" t="s">
        <v>44</v>
      </c>
      <c r="F1439" s="2" t="s">
        <v>34</v>
      </c>
      <c r="G1439" s="4">
        <v>43529.713495370372</v>
      </c>
      <c r="H1439" s="4">
        <v>43533.713495370372</v>
      </c>
      <c r="I1439" s="4">
        <v>43534.713495370372</v>
      </c>
      <c r="J1439" s="2">
        <v>73</v>
      </c>
      <c r="K1439" s="2">
        <v>108</v>
      </c>
      <c r="S1439" s="72"/>
      <c r="T1439" s="72"/>
      <c r="U1439" s="72"/>
    </row>
    <row r="1440" spans="1:21" ht="14.25" customHeight="1">
      <c r="A1440" s="2">
        <v>126501</v>
      </c>
      <c r="B1440" s="2" t="s">
        <v>30</v>
      </c>
      <c r="C1440" s="2" t="s">
        <v>40</v>
      </c>
      <c r="D1440" s="2" t="s">
        <v>32</v>
      </c>
      <c r="E1440" s="2" t="s">
        <v>44</v>
      </c>
      <c r="F1440" s="2" t="s">
        <v>34</v>
      </c>
      <c r="G1440" s="4">
        <v>43529.714953703704</v>
      </c>
      <c r="H1440" s="4">
        <v>43534.714953703704</v>
      </c>
      <c r="I1440" s="4">
        <v>43535.714953703704</v>
      </c>
      <c r="J1440" s="2">
        <v>76</v>
      </c>
      <c r="K1440" s="2">
        <v>90</v>
      </c>
      <c r="S1440" s="72"/>
      <c r="T1440" s="72"/>
      <c r="U1440" s="72"/>
    </row>
    <row r="1441" spans="1:21" ht="14.25" customHeight="1">
      <c r="A1441" s="2">
        <v>21642</v>
      </c>
      <c r="B1441" s="2" t="s">
        <v>48</v>
      </c>
      <c r="C1441" s="2" t="s">
        <v>40</v>
      </c>
      <c r="D1441" s="2" t="s">
        <v>41</v>
      </c>
      <c r="E1441" s="2" t="s">
        <v>44</v>
      </c>
      <c r="F1441" s="2" t="s">
        <v>34</v>
      </c>
      <c r="G1441" s="4">
        <v>43529.717303240737</v>
      </c>
      <c r="H1441" s="4">
        <v>43534.717303240737</v>
      </c>
      <c r="I1441" s="4">
        <v>43533.717303240737</v>
      </c>
      <c r="J1441" s="2">
        <v>73</v>
      </c>
      <c r="K1441" s="2">
        <v>93</v>
      </c>
      <c r="S1441" s="72"/>
      <c r="T1441" s="72"/>
      <c r="U1441" s="72"/>
    </row>
    <row r="1442" spans="1:21" ht="14.25" customHeight="1">
      <c r="A1442" s="2">
        <v>689264</v>
      </c>
      <c r="B1442" s="2" t="s">
        <v>39</v>
      </c>
      <c r="C1442" s="2" t="s">
        <v>37</v>
      </c>
      <c r="D1442" s="2" t="s">
        <v>41</v>
      </c>
      <c r="E1442" s="2" t="s">
        <v>44</v>
      </c>
      <c r="F1442" s="2" t="s">
        <v>34</v>
      </c>
      <c r="G1442" s="4">
        <v>43529.722685185188</v>
      </c>
      <c r="H1442" s="4">
        <v>43534.722685185188</v>
      </c>
      <c r="I1442" s="4">
        <v>43532.722685185188</v>
      </c>
      <c r="J1442" s="2">
        <v>73</v>
      </c>
      <c r="K1442" s="2">
        <v>92</v>
      </c>
      <c r="S1442" s="72"/>
      <c r="T1442" s="72"/>
      <c r="U1442" s="72"/>
    </row>
    <row r="1443" spans="1:21" ht="14.25" customHeight="1">
      <c r="A1443" s="2">
        <v>585749</v>
      </c>
      <c r="B1443" s="2" t="s">
        <v>30</v>
      </c>
      <c r="C1443" s="2" t="s">
        <v>31</v>
      </c>
      <c r="D1443" s="2" t="s">
        <v>41</v>
      </c>
      <c r="E1443" s="2" t="s">
        <v>33</v>
      </c>
      <c r="F1443" s="2" t="s">
        <v>34</v>
      </c>
      <c r="G1443" s="4">
        <v>43529.724756944444</v>
      </c>
      <c r="H1443" s="4">
        <v>43532.724756944444</v>
      </c>
      <c r="I1443" s="4">
        <v>43535.724756944444</v>
      </c>
      <c r="J1443" s="2">
        <v>0</v>
      </c>
      <c r="K1443" s="2">
        <v>129</v>
      </c>
      <c r="S1443" s="72"/>
      <c r="T1443" s="72"/>
      <c r="U1443" s="72"/>
    </row>
    <row r="1444" spans="1:21" ht="14.25" customHeight="1">
      <c r="A1444" s="2">
        <v>131623</v>
      </c>
      <c r="B1444" s="2" t="s">
        <v>30</v>
      </c>
      <c r="C1444" s="2" t="s">
        <v>43</v>
      </c>
      <c r="D1444" s="2" t="s">
        <v>32</v>
      </c>
      <c r="E1444" s="2" t="s">
        <v>33</v>
      </c>
      <c r="F1444" s="2" t="s">
        <v>34</v>
      </c>
      <c r="G1444" s="4">
        <v>43529.724965277775</v>
      </c>
      <c r="H1444" s="4">
        <v>43529.724965277775</v>
      </c>
      <c r="I1444" s="4">
        <v>43535.724965277775</v>
      </c>
      <c r="J1444" s="2">
        <v>0</v>
      </c>
      <c r="K1444" s="2">
        <v>122</v>
      </c>
      <c r="S1444" s="72"/>
      <c r="T1444" s="72"/>
      <c r="U1444" s="72"/>
    </row>
    <row r="1445" spans="1:21" ht="14.25" customHeight="1">
      <c r="A1445" s="2">
        <v>18597</v>
      </c>
      <c r="B1445" s="2" t="s">
        <v>39</v>
      </c>
      <c r="C1445" s="2" t="s">
        <v>37</v>
      </c>
      <c r="D1445" s="2" t="s">
        <v>41</v>
      </c>
      <c r="E1445" s="2" t="s">
        <v>33</v>
      </c>
      <c r="F1445" s="2" t="s">
        <v>34</v>
      </c>
      <c r="G1445" s="4">
        <v>43529.728136574071</v>
      </c>
      <c r="H1445" s="4">
        <v>43535.728136574071</v>
      </c>
      <c r="I1445" s="4">
        <v>43534.728136574071</v>
      </c>
      <c r="J1445" s="2">
        <v>46</v>
      </c>
      <c r="K1445" s="2">
        <v>113</v>
      </c>
      <c r="S1445" s="72"/>
      <c r="T1445" s="72"/>
      <c r="U1445" s="72"/>
    </row>
    <row r="1446" spans="1:21" ht="14.25" customHeight="1">
      <c r="A1446" s="2">
        <v>166624</v>
      </c>
      <c r="B1446" s="2" t="s">
        <v>39</v>
      </c>
      <c r="C1446" s="2" t="s">
        <v>43</v>
      </c>
      <c r="D1446" s="2" t="s">
        <v>32</v>
      </c>
      <c r="E1446" s="2" t="s">
        <v>44</v>
      </c>
      <c r="F1446" s="2" t="s">
        <v>34</v>
      </c>
      <c r="G1446" s="4">
        <v>43529.735613425924</v>
      </c>
      <c r="H1446" s="4">
        <v>43531.735613425924</v>
      </c>
      <c r="I1446" s="4">
        <v>43536.735613425924</v>
      </c>
      <c r="J1446" s="2">
        <v>0</v>
      </c>
      <c r="K1446" s="2">
        <v>127</v>
      </c>
      <c r="S1446" s="72"/>
      <c r="T1446" s="72"/>
      <c r="U1446" s="72"/>
    </row>
    <row r="1447" spans="1:21" ht="14.25" customHeight="1">
      <c r="A1447" s="2">
        <v>152268</v>
      </c>
      <c r="B1447" s="2" t="s">
        <v>30</v>
      </c>
      <c r="C1447" s="2" t="s">
        <v>37</v>
      </c>
      <c r="D1447" s="2" t="s">
        <v>41</v>
      </c>
      <c r="E1447" s="2" t="s">
        <v>44</v>
      </c>
      <c r="F1447" s="2" t="s">
        <v>34</v>
      </c>
      <c r="G1447" s="4">
        <v>43529.737881944442</v>
      </c>
      <c r="H1447" s="4">
        <v>43534.737881944442</v>
      </c>
      <c r="I1447" s="4">
        <v>43532.737881944442</v>
      </c>
      <c r="J1447" s="2">
        <v>61</v>
      </c>
      <c r="K1447" s="2">
        <v>88</v>
      </c>
      <c r="S1447" s="72"/>
      <c r="T1447" s="72"/>
      <c r="U1447" s="72"/>
    </row>
    <row r="1448" spans="1:21" ht="14.25" customHeight="1">
      <c r="A1448" s="2">
        <v>683791</v>
      </c>
      <c r="B1448" s="2" t="s">
        <v>30</v>
      </c>
      <c r="C1448" s="2" t="s">
        <v>31</v>
      </c>
      <c r="D1448" s="2" t="s">
        <v>41</v>
      </c>
      <c r="E1448" s="2" t="s">
        <v>33</v>
      </c>
      <c r="F1448" s="2" t="s">
        <v>34</v>
      </c>
      <c r="G1448" s="4">
        <v>43529.737974537034</v>
      </c>
      <c r="H1448" s="4">
        <v>43534.737974537034</v>
      </c>
      <c r="I1448" s="4">
        <v>43534.737974537034</v>
      </c>
      <c r="J1448" s="2">
        <v>0</v>
      </c>
      <c r="K1448" s="2">
        <v>129</v>
      </c>
      <c r="S1448" s="72"/>
      <c r="T1448" s="72"/>
      <c r="U1448" s="72"/>
    </row>
    <row r="1449" spans="1:21" ht="14.25" customHeight="1">
      <c r="A1449" s="2">
        <v>186354</v>
      </c>
      <c r="B1449" s="2" t="s">
        <v>48</v>
      </c>
      <c r="C1449" s="2" t="s">
        <v>43</v>
      </c>
      <c r="D1449" s="2" t="s">
        <v>41</v>
      </c>
      <c r="E1449" s="2" t="s">
        <v>44</v>
      </c>
      <c r="F1449" s="2" t="s">
        <v>34</v>
      </c>
      <c r="G1449" s="4">
        <v>43529.738749999997</v>
      </c>
      <c r="H1449" s="4">
        <v>43530.738749999997</v>
      </c>
      <c r="I1449" s="4">
        <v>43533.738749999997</v>
      </c>
      <c r="J1449" s="2">
        <v>59</v>
      </c>
      <c r="K1449" s="2">
        <v>102</v>
      </c>
      <c r="S1449" s="72"/>
      <c r="T1449" s="72"/>
      <c r="U1449" s="72"/>
    </row>
    <row r="1450" spans="1:21" ht="14.25" customHeight="1">
      <c r="A1450" s="2">
        <v>150130</v>
      </c>
      <c r="B1450" s="2" t="s">
        <v>42</v>
      </c>
      <c r="C1450" s="2" t="s">
        <v>37</v>
      </c>
      <c r="D1450" s="2" t="s">
        <v>41</v>
      </c>
      <c r="E1450" s="2" t="s">
        <v>38</v>
      </c>
      <c r="F1450" s="2" t="s">
        <v>34</v>
      </c>
      <c r="G1450" s="4">
        <v>43529.740983796299</v>
      </c>
      <c r="H1450" s="4">
        <v>43534.740983796299</v>
      </c>
      <c r="I1450" s="4">
        <v>43535.740983796299</v>
      </c>
      <c r="J1450" s="2">
        <v>39</v>
      </c>
      <c r="K1450" s="2">
        <v>110</v>
      </c>
      <c r="S1450" s="72"/>
      <c r="T1450" s="72"/>
      <c r="U1450" s="72"/>
    </row>
    <row r="1451" spans="1:21" ht="14.25" customHeight="1">
      <c r="A1451" s="2">
        <v>189261</v>
      </c>
      <c r="B1451" s="2" t="s">
        <v>47</v>
      </c>
      <c r="C1451" s="2" t="s">
        <v>37</v>
      </c>
      <c r="D1451" s="2" t="s">
        <v>32</v>
      </c>
      <c r="E1451" s="2" t="s">
        <v>44</v>
      </c>
      <c r="F1451" s="2" t="s">
        <v>34</v>
      </c>
      <c r="G1451" s="4">
        <v>43529.744618055556</v>
      </c>
      <c r="H1451" s="4">
        <v>43530.744618055556</v>
      </c>
      <c r="I1451" s="4">
        <v>43532.744618055556</v>
      </c>
      <c r="J1451" s="2">
        <v>70</v>
      </c>
      <c r="K1451" s="2">
        <v>94</v>
      </c>
      <c r="S1451" s="72"/>
      <c r="T1451" s="72"/>
      <c r="U1451" s="72"/>
    </row>
    <row r="1452" spans="1:21" ht="14.25" customHeight="1">
      <c r="A1452" s="2">
        <v>168440</v>
      </c>
      <c r="B1452" s="2" t="s">
        <v>39</v>
      </c>
      <c r="C1452" s="2" t="s">
        <v>37</v>
      </c>
      <c r="D1452" s="2" t="s">
        <v>41</v>
      </c>
      <c r="E1452" s="2" t="s">
        <v>44</v>
      </c>
      <c r="F1452" s="2" t="s">
        <v>34</v>
      </c>
      <c r="G1452" s="4">
        <v>43529.744699074072</v>
      </c>
      <c r="H1452" s="4">
        <v>43532.744699074072</v>
      </c>
      <c r="I1452" s="4">
        <v>43534.744699074072</v>
      </c>
      <c r="J1452" s="2">
        <v>28</v>
      </c>
      <c r="K1452" s="2">
        <v>114</v>
      </c>
      <c r="S1452" s="72"/>
      <c r="T1452" s="72"/>
      <c r="U1452" s="72"/>
    </row>
    <row r="1453" spans="1:21" ht="14.25" customHeight="1">
      <c r="A1453" s="2">
        <v>412775</v>
      </c>
      <c r="B1453" s="2" t="s">
        <v>39</v>
      </c>
      <c r="C1453" s="2" t="s">
        <v>31</v>
      </c>
      <c r="D1453" s="2" t="s">
        <v>41</v>
      </c>
      <c r="E1453" s="2" t="s">
        <v>33</v>
      </c>
      <c r="F1453" s="2" t="s">
        <v>34</v>
      </c>
      <c r="G1453" s="4">
        <v>43529.746319444443</v>
      </c>
      <c r="H1453" s="4">
        <v>43535.746319444443</v>
      </c>
      <c r="I1453" s="4">
        <v>43536.746319444443</v>
      </c>
      <c r="J1453" s="2">
        <v>0</v>
      </c>
      <c r="K1453" s="2">
        <v>122</v>
      </c>
      <c r="S1453" s="72"/>
      <c r="T1453" s="72"/>
      <c r="U1453" s="72"/>
    </row>
    <row r="1454" spans="1:21" ht="14.25" customHeight="1">
      <c r="A1454" s="2">
        <v>954235</v>
      </c>
      <c r="B1454" s="2" t="s">
        <v>47</v>
      </c>
      <c r="C1454" s="2" t="s">
        <v>37</v>
      </c>
      <c r="D1454" s="2" t="s">
        <v>41</v>
      </c>
      <c r="E1454" s="2" t="s">
        <v>44</v>
      </c>
      <c r="F1454" s="2" t="s">
        <v>34</v>
      </c>
      <c r="G1454" s="4">
        <v>43529.751261574071</v>
      </c>
      <c r="H1454" s="4">
        <v>43530.751261574071</v>
      </c>
      <c r="I1454" s="4">
        <v>43535.751261574071</v>
      </c>
      <c r="J1454" s="2">
        <v>82</v>
      </c>
      <c r="K1454" s="2">
        <v>92</v>
      </c>
      <c r="S1454" s="72"/>
      <c r="T1454" s="72"/>
      <c r="U1454" s="72"/>
    </row>
    <row r="1455" spans="1:21" ht="14.25" customHeight="1">
      <c r="A1455" s="2">
        <v>536779</v>
      </c>
      <c r="B1455" s="2" t="s">
        <v>36</v>
      </c>
      <c r="C1455" s="2" t="s">
        <v>43</v>
      </c>
      <c r="D1455" s="2" t="s">
        <v>41</v>
      </c>
      <c r="E1455" s="2" t="s">
        <v>33</v>
      </c>
      <c r="F1455" s="2" t="s">
        <v>34</v>
      </c>
      <c r="G1455" s="4">
        <v>43529.751712962963</v>
      </c>
      <c r="H1455" s="4">
        <v>43537.751712962963</v>
      </c>
      <c r="I1455" s="4">
        <v>43532.751712962963</v>
      </c>
      <c r="J1455" s="2">
        <v>45</v>
      </c>
      <c r="K1455" s="2">
        <v>121</v>
      </c>
      <c r="S1455" s="72"/>
      <c r="T1455" s="72"/>
      <c r="U1455" s="72"/>
    </row>
    <row r="1456" spans="1:21" ht="14.25" customHeight="1">
      <c r="A1456" s="2">
        <v>392988</v>
      </c>
      <c r="B1456" s="2" t="s">
        <v>42</v>
      </c>
      <c r="C1456" s="2" t="s">
        <v>43</v>
      </c>
      <c r="D1456" s="2" t="s">
        <v>32</v>
      </c>
      <c r="E1456" s="2" t="s">
        <v>44</v>
      </c>
      <c r="F1456" s="2" t="s">
        <v>34</v>
      </c>
      <c r="G1456" s="4">
        <v>43529.757060185184</v>
      </c>
      <c r="H1456" s="4">
        <v>43530.757060185184</v>
      </c>
      <c r="I1456" s="4">
        <v>43535.757060185184</v>
      </c>
      <c r="J1456" s="2">
        <v>0</v>
      </c>
      <c r="K1456" s="2">
        <v>123</v>
      </c>
      <c r="S1456" s="72"/>
      <c r="T1456" s="72"/>
      <c r="U1456" s="72"/>
    </row>
    <row r="1457" spans="1:21" ht="14.25" customHeight="1">
      <c r="A1457" s="2">
        <v>346390</v>
      </c>
      <c r="B1457" s="2" t="s">
        <v>30</v>
      </c>
      <c r="C1457" s="2" t="s">
        <v>43</v>
      </c>
      <c r="D1457" s="2" t="s">
        <v>32</v>
      </c>
      <c r="E1457" s="2" t="s">
        <v>38</v>
      </c>
      <c r="F1457" s="2" t="s">
        <v>34</v>
      </c>
      <c r="G1457" s="4">
        <v>43529.757511574076</v>
      </c>
      <c r="H1457" s="4">
        <v>43533.757511574076</v>
      </c>
      <c r="I1457" s="4">
        <v>43532.757511574076</v>
      </c>
      <c r="J1457" s="2">
        <v>0</v>
      </c>
      <c r="K1457" s="2">
        <v>125</v>
      </c>
      <c r="S1457" s="72"/>
      <c r="T1457" s="72"/>
      <c r="U1457" s="72"/>
    </row>
    <row r="1458" spans="1:21" ht="14.25" customHeight="1">
      <c r="A1458" s="2">
        <v>404844</v>
      </c>
      <c r="B1458" s="2" t="s">
        <v>36</v>
      </c>
      <c r="C1458" s="2" t="s">
        <v>37</v>
      </c>
      <c r="D1458" s="2" t="s">
        <v>41</v>
      </c>
      <c r="E1458" s="2" t="s">
        <v>44</v>
      </c>
      <c r="F1458" s="2" t="s">
        <v>34</v>
      </c>
      <c r="G1458" s="4">
        <v>43529.763356481482</v>
      </c>
      <c r="H1458" s="4">
        <v>43529.763356481482</v>
      </c>
      <c r="I1458" s="4">
        <v>43535.763356481482</v>
      </c>
      <c r="J1458" s="2">
        <v>26</v>
      </c>
      <c r="K1458" s="2">
        <v>109</v>
      </c>
      <c r="S1458" s="72"/>
      <c r="T1458" s="72"/>
      <c r="U1458" s="72"/>
    </row>
    <row r="1459" spans="1:21" ht="14.25" customHeight="1">
      <c r="A1459" s="2">
        <v>258414</v>
      </c>
      <c r="B1459" s="2" t="s">
        <v>39</v>
      </c>
      <c r="C1459" s="2" t="s">
        <v>37</v>
      </c>
      <c r="D1459" s="2" t="s">
        <v>32</v>
      </c>
      <c r="E1459" s="2" t="s">
        <v>38</v>
      </c>
      <c r="F1459" s="2" t="s">
        <v>34</v>
      </c>
      <c r="G1459" s="4">
        <v>43529.765219907407</v>
      </c>
      <c r="H1459" s="4">
        <v>43536.765219907407</v>
      </c>
      <c r="I1459" s="4">
        <v>43536.765219907407</v>
      </c>
      <c r="J1459" s="2">
        <v>41</v>
      </c>
      <c r="K1459" s="2">
        <v>112</v>
      </c>
      <c r="S1459" s="72"/>
      <c r="T1459" s="72"/>
      <c r="U1459" s="72"/>
    </row>
    <row r="1460" spans="1:21" ht="14.25" customHeight="1">
      <c r="A1460" s="2">
        <v>413898</v>
      </c>
      <c r="B1460" s="2" t="s">
        <v>42</v>
      </c>
      <c r="C1460" s="2" t="s">
        <v>37</v>
      </c>
      <c r="D1460" s="2" t="s">
        <v>41</v>
      </c>
      <c r="E1460" s="2" t="s">
        <v>38</v>
      </c>
      <c r="F1460" s="2" t="s">
        <v>34</v>
      </c>
      <c r="G1460" s="4">
        <v>43529.766006944446</v>
      </c>
      <c r="H1460" s="4">
        <v>43533.766006944446</v>
      </c>
      <c r="I1460" s="4">
        <v>43535.766006944446</v>
      </c>
      <c r="J1460" s="2">
        <v>44</v>
      </c>
      <c r="K1460" s="2">
        <v>114</v>
      </c>
      <c r="S1460" s="72"/>
      <c r="T1460" s="72"/>
      <c r="U1460" s="72"/>
    </row>
    <row r="1461" spans="1:21" ht="14.25" customHeight="1">
      <c r="A1461" s="2">
        <v>855594</v>
      </c>
      <c r="B1461" s="2" t="s">
        <v>36</v>
      </c>
      <c r="C1461" s="2" t="s">
        <v>45</v>
      </c>
      <c r="D1461" s="2" t="s">
        <v>41</v>
      </c>
      <c r="E1461" s="2" t="s">
        <v>38</v>
      </c>
      <c r="F1461" s="2" t="s">
        <v>34</v>
      </c>
      <c r="G1461" s="4">
        <v>43529.772233796299</v>
      </c>
      <c r="H1461" s="4">
        <v>43531.772233796299</v>
      </c>
      <c r="I1461" s="4">
        <v>43533.772233796299</v>
      </c>
      <c r="J1461" s="2">
        <v>41</v>
      </c>
      <c r="K1461" s="2">
        <v>127</v>
      </c>
      <c r="S1461" s="72"/>
      <c r="T1461" s="72"/>
      <c r="U1461" s="72"/>
    </row>
    <row r="1462" spans="1:21" ht="14.25" customHeight="1">
      <c r="A1462" s="2">
        <v>993975</v>
      </c>
      <c r="B1462" s="2" t="s">
        <v>39</v>
      </c>
      <c r="C1462" s="2" t="s">
        <v>40</v>
      </c>
      <c r="D1462" s="2" t="s">
        <v>41</v>
      </c>
      <c r="E1462" s="2" t="s">
        <v>33</v>
      </c>
      <c r="F1462" s="2" t="s">
        <v>34</v>
      </c>
      <c r="G1462" s="4">
        <v>43529.772881944446</v>
      </c>
      <c r="H1462" s="4">
        <v>43536.772881944446</v>
      </c>
      <c r="I1462" s="4">
        <v>43534.772881944446</v>
      </c>
      <c r="J1462" s="2">
        <v>35</v>
      </c>
      <c r="K1462" s="2">
        <v>112</v>
      </c>
      <c r="S1462" s="72"/>
      <c r="T1462" s="72"/>
      <c r="U1462" s="72"/>
    </row>
    <row r="1463" spans="1:21" ht="14.25" customHeight="1">
      <c r="A1463" s="2">
        <v>421690</v>
      </c>
      <c r="B1463" s="2" t="s">
        <v>36</v>
      </c>
      <c r="C1463" s="2" t="s">
        <v>45</v>
      </c>
      <c r="D1463" s="2" t="s">
        <v>41</v>
      </c>
      <c r="E1463" s="2" t="s">
        <v>38</v>
      </c>
      <c r="F1463" s="2" t="s">
        <v>34</v>
      </c>
      <c r="G1463" s="4">
        <v>43529.775648148148</v>
      </c>
      <c r="H1463" s="4">
        <v>43533.775648148148</v>
      </c>
      <c r="I1463" s="4">
        <v>43533.775648148148</v>
      </c>
      <c r="J1463" s="2">
        <v>39</v>
      </c>
      <c r="K1463" s="2">
        <v>129</v>
      </c>
      <c r="S1463" s="72"/>
      <c r="T1463" s="72"/>
      <c r="U1463" s="72"/>
    </row>
    <row r="1464" spans="1:21" ht="14.25" customHeight="1">
      <c r="A1464" s="2">
        <v>426451</v>
      </c>
      <c r="B1464" s="2" t="s">
        <v>46</v>
      </c>
      <c r="C1464" s="2" t="s">
        <v>37</v>
      </c>
      <c r="D1464" s="2" t="s">
        <v>32</v>
      </c>
      <c r="E1464" s="2" t="s">
        <v>33</v>
      </c>
      <c r="F1464" s="2" t="s">
        <v>34</v>
      </c>
      <c r="G1464" s="4">
        <v>43529.77648148148</v>
      </c>
      <c r="H1464" s="4">
        <v>43536.77648148148</v>
      </c>
      <c r="I1464" s="4">
        <v>43533.77648148148</v>
      </c>
      <c r="J1464" s="2">
        <v>47</v>
      </c>
      <c r="K1464" s="2">
        <v>115</v>
      </c>
      <c r="S1464" s="72"/>
      <c r="T1464" s="72"/>
      <c r="U1464" s="72"/>
    </row>
    <row r="1465" spans="1:21" ht="14.25" customHeight="1">
      <c r="A1465" s="2">
        <v>353120</v>
      </c>
      <c r="B1465" s="2" t="s">
        <v>36</v>
      </c>
      <c r="C1465" s="2" t="s">
        <v>31</v>
      </c>
      <c r="D1465" s="2" t="s">
        <v>32</v>
      </c>
      <c r="E1465" s="2" t="s">
        <v>44</v>
      </c>
      <c r="F1465" s="2" t="s">
        <v>34</v>
      </c>
      <c r="G1465" s="4">
        <v>43529.789120370369</v>
      </c>
      <c r="H1465" s="4">
        <v>43533.789120370369</v>
      </c>
      <c r="I1465" s="4">
        <v>43536.789120370369</v>
      </c>
      <c r="J1465" s="2">
        <v>64</v>
      </c>
      <c r="K1465" s="2">
        <v>107</v>
      </c>
      <c r="S1465" s="72"/>
      <c r="T1465" s="72"/>
      <c r="U1465" s="72"/>
    </row>
    <row r="1466" spans="1:21" ht="14.25" customHeight="1">
      <c r="A1466" s="2">
        <v>522676</v>
      </c>
      <c r="B1466" s="2" t="s">
        <v>36</v>
      </c>
      <c r="C1466" s="2" t="s">
        <v>31</v>
      </c>
      <c r="D1466" s="2" t="s">
        <v>41</v>
      </c>
      <c r="E1466" s="2" t="s">
        <v>44</v>
      </c>
      <c r="F1466" s="2" t="s">
        <v>34</v>
      </c>
      <c r="G1466" s="4">
        <v>43529.795266203706</v>
      </c>
      <c r="H1466" s="4">
        <v>43529.795266203706</v>
      </c>
      <c r="I1466" s="4">
        <v>43536.795266203706</v>
      </c>
      <c r="J1466" s="2">
        <v>0</v>
      </c>
      <c r="K1466" s="2">
        <v>110</v>
      </c>
      <c r="S1466" s="72"/>
      <c r="T1466" s="72"/>
      <c r="U1466" s="72"/>
    </row>
    <row r="1467" spans="1:21" ht="14.25" customHeight="1">
      <c r="A1467" s="2">
        <v>998346</v>
      </c>
      <c r="B1467" s="2" t="s">
        <v>39</v>
      </c>
      <c r="C1467" s="2" t="s">
        <v>31</v>
      </c>
      <c r="D1467" s="2" t="s">
        <v>32</v>
      </c>
      <c r="E1467" s="2" t="s">
        <v>38</v>
      </c>
      <c r="F1467" s="2" t="s">
        <v>34</v>
      </c>
      <c r="G1467" s="4">
        <v>43529.796759259261</v>
      </c>
      <c r="H1467" s="4">
        <v>43536.796759259261</v>
      </c>
      <c r="I1467" s="4">
        <v>43535.796759259261</v>
      </c>
      <c r="J1467" s="2">
        <v>25</v>
      </c>
      <c r="K1467" s="2">
        <v>126</v>
      </c>
      <c r="S1467" s="72"/>
      <c r="T1467" s="72"/>
      <c r="U1467" s="72"/>
    </row>
    <row r="1468" spans="1:21" ht="14.25" customHeight="1">
      <c r="A1468" s="2">
        <v>401043</v>
      </c>
      <c r="B1468" s="2" t="s">
        <v>49</v>
      </c>
      <c r="C1468" s="2" t="s">
        <v>43</v>
      </c>
      <c r="D1468" s="2" t="s">
        <v>32</v>
      </c>
      <c r="E1468" s="2" t="s">
        <v>33</v>
      </c>
      <c r="F1468" s="2" t="s">
        <v>34</v>
      </c>
      <c r="G1468" s="4">
        <v>43529.807476851849</v>
      </c>
      <c r="H1468" s="4">
        <v>43530.807476851849</v>
      </c>
      <c r="I1468" s="4">
        <v>43535.807476851849</v>
      </c>
      <c r="J1468" s="2">
        <v>0</v>
      </c>
      <c r="K1468" s="2">
        <v>127</v>
      </c>
      <c r="S1468" s="72"/>
      <c r="T1468" s="72"/>
      <c r="U1468" s="72"/>
    </row>
    <row r="1469" spans="1:21" ht="14.25" customHeight="1">
      <c r="A1469" s="2">
        <v>830190</v>
      </c>
      <c r="B1469" s="2" t="s">
        <v>39</v>
      </c>
      <c r="C1469" s="2" t="s">
        <v>43</v>
      </c>
      <c r="D1469" s="2" t="s">
        <v>32</v>
      </c>
      <c r="E1469" s="2" t="s">
        <v>44</v>
      </c>
      <c r="F1469" s="2" t="s">
        <v>34</v>
      </c>
      <c r="G1469" s="4">
        <v>43529.809398148151</v>
      </c>
      <c r="H1469" s="4">
        <v>43530.809398148151</v>
      </c>
      <c r="I1469" s="4">
        <v>43534.809398148151</v>
      </c>
      <c r="J1469" s="2">
        <v>0</v>
      </c>
      <c r="K1469" s="2">
        <v>106</v>
      </c>
      <c r="S1469" s="72"/>
      <c r="T1469" s="72"/>
      <c r="U1469" s="72"/>
    </row>
    <row r="1470" spans="1:21" ht="14.25" customHeight="1">
      <c r="A1470" s="2">
        <v>587571</v>
      </c>
      <c r="B1470" s="2" t="s">
        <v>39</v>
      </c>
      <c r="C1470" s="2" t="s">
        <v>31</v>
      </c>
      <c r="D1470" s="2" t="s">
        <v>41</v>
      </c>
      <c r="E1470" s="2" t="s">
        <v>44</v>
      </c>
      <c r="F1470" s="2" t="s">
        <v>34</v>
      </c>
      <c r="G1470" s="4">
        <v>43529.809884259259</v>
      </c>
      <c r="H1470" s="4">
        <v>43534.809884259259</v>
      </c>
      <c r="I1470" s="4">
        <v>43533.809884259259</v>
      </c>
      <c r="J1470" s="2">
        <v>0</v>
      </c>
      <c r="K1470" s="2">
        <v>106</v>
      </c>
      <c r="S1470" s="72"/>
      <c r="T1470" s="72"/>
      <c r="U1470" s="72"/>
    </row>
    <row r="1471" spans="1:21" ht="14.25" customHeight="1">
      <c r="A1471" s="2">
        <v>11655</v>
      </c>
      <c r="B1471" s="2" t="s">
        <v>36</v>
      </c>
      <c r="C1471" s="2" t="s">
        <v>43</v>
      </c>
      <c r="D1471" s="2" t="s">
        <v>32</v>
      </c>
      <c r="E1471" s="2" t="s">
        <v>33</v>
      </c>
      <c r="F1471" s="2" t="s">
        <v>34</v>
      </c>
      <c r="G1471" s="4">
        <v>43529.811724537038</v>
      </c>
      <c r="H1471" s="4">
        <v>43530.811724537038</v>
      </c>
      <c r="I1471" s="4">
        <v>43533.811724537038</v>
      </c>
      <c r="J1471" s="2">
        <v>0</v>
      </c>
      <c r="K1471" s="2">
        <v>130</v>
      </c>
      <c r="S1471" s="72"/>
      <c r="T1471" s="72"/>
      <c r="U1471" s="72"/>
    </row>
    <row r="1472" spans="1:21" ht="14.25" customHeight="1">
      <c r="A1472" s="2">
        <v>135379</v>
      </c>
      <c r="B1472" s="2" t="s">
        <v>39</v>
      </c>
      <c r="C1472" s="2" t="s">
        <v>37</v>
      </c>
      <c r="D1472" s="2" t="s">
        <v>41</v>
      </c>
      <c r="E1472" s="2" t="s">
        <v>33</v>
      </c>
      <c r="F1472" s="2" t="s">
        <v>34</v>
      </c>
      <c r="G1472" s="4">
        <v>43529.820219907408</v>
      </c>
      <c r="H1472" s="4">
        <v>43534.820219907408</v>
      </c>
      <c r="I1472" s="4">
        <v>43534.820219907408</v>
      </c>
      <c r="J1472" s="2">
        <v>32</v>
      </c>
      <c r="K1472" s="2">
        <v>107</v>
      </c>
      <c r="S1472" s="72"/>
      <c r="T1472" s="72"/>
      <c r="U1472" s="72"/>
    </row>
    <row r="1473" spans="1:21" ht="14.25" customHeight="1">
      <c r="A1473" s="2">
        <v>244335</v>
      </c>
      <c r="B1473" s="2" t="s">
        <v>49</v>
      </c>
      <c r="C1473" s="2" t="s">
        <v>31</v>
      </c>
      <c r="D1473" s="2" t="s">
        <v>41</v>
      </c>
      <c r="E1473" s="2" t="s">
        <v>33</v>
      </c>
      <c r="F1473" s="2" t="s">
        <v>34</v>
      </c>
      <c r="G1473" s="4">
        <v>43529.824976851851</v>
      </c>
      <c r="H1473" s="4">
        <v>43530.824976851851</v>
      </c>
      <c r="I1473" s="4">
        <v>43532.824976851851</v>
      </c>
      <c r="J1473" s="2">
        <v>0</v>
      </c>
      <c r="K1473" s="2">
        <v>124</v>
      </c>
      <c r="S1473" s="72"/>
      <c r="T1473" s="72"/>
      <c r="U1473" s="72"/>
    </row>
    <row r="1474" spans="1:21" ht="14.25" customHeight="1">
      <c r="A1474" s="2">
        <v>405205</v>
      </c>
      <c r="B1474" s="2" t="s">
        <v>36</v>
      </c>
      <c r="C1474" s="2" t="s">
        <v>40</v>
      </c>
      <c r="D1474" s="2" t="s">
        <v>41</v>
      </c>
      <c r="E1474" s="2" t="s">
        <v>44</v>
      </c>
      <c r="F1474" s="2" t="s">
        <v>34</v>
      </c>
      <c r="G1474" s="4">
        <v>43529.825902777775</v>
      </c>
      <c r="H1474" s="4">
        <v>43532.825902777775</v>
      </c>
      <c r="I1474" s="4">
        <v>43532.825902777775</v>
      </c>
      <c r="J1474" s="2">
        <v>79</v>
      </c>
      <c r="K1474" s="2">
        <v>92</v>
      </c>
      <c r="S1474" s="72"/>
      <c r="T1474" s="72"/>
      <c r="U1474" s="72"/>
    </row>
    <row r="1475" spans="1:21" ht="14.25" customHeight="1">
      <c r="A1475" s="2">
        <v>631303</v>
      </c>
      <c r="B1475" s="2" t="s">
        <v>30</v>
      </c>
      <c r="C1475" s="2" t="s">
        <v>40</v>
      </c>
      <c r="D1475" s="2" t="s">
        <v>41</v>
      </c>
      <c r="E1475" s="2" t="s">
        <v>33</v>
      </c>
      <c r="F1475" s="2" t="s">
        <v>34</v>
      </c>
      <c r="G1475" s="4">
        <v>43529.826006944444</v>
      </c>
      <c r="H1475" s="4">
        <v>43533.826006944444</v>
      </c>
      <c r="I1475" s="4">
        <v>43535.826006944444</v>
      </c>
      <c r="J1475" s="2">
        <v>35</v>
      </c>
      <c r="K1475" s="2">
        <v>111</v>
      </c>
      <c r="S1475" s="72"/>
      <c r="T1475" s="72"/>
      <c r="U1475" s="72"/>
    </row>
    <row r="1476" spans="1:21" ht="14.25" customHeight="1">
      <c r="A1476" s="2">
        <v>192812</v>
      </c>
      <c r="B1476" s="2" t="s">
        <v>30</v>
      </c>
      <c r="C1476" s="2" t="s">
        <v>43</v>
      </c>
      <c r="D1476" s="2" t="s">
        <v>32</v>
      </c>
      <c r="E1476" s="2" t="s">
        <v>44</v>
      </c>
      <c r="F1476" s="2" t="s">
        <v>34</v>
      </c>
      <c r="G1476" s="4">
        <v>43529.827245370368</v>
      </c>
      <c r="H1476" s="4">
        <v>43531.827245370368</v>
      </c>
      <c r="I1476" s="4">
        <v>43536.827245370368</v>
      </c>
      <c r="J1476" s="2">
        <v>0</v>
      </c>
      <c r="K1476" s="2">
        <v>121</v>
      </c>
      <c r="S1476" s="72"/>
      <c r="T1476" s="72"/>
      <c r="U1476" s="72"/>
    </row>
    <row r="1477" spans="1:21" ht="14.25" customHeight="1">
      <c r="A1477" s="2">
        <v>765904</v>
      </c>
      <c r="B1477" s="2" t="s">
        <v>48</v>
      </c>
      <c r="C1477" s="2" t="s">
        <v>31</v>
      </c>
      <c r="D1477" s="2" t="s">
        <v>41</v>
      </c>
      <c r="E1477" s="2" t="s">
        <v>44</v>
      </c>
      <c r="F1477" s="2" t="s">
        <v>34</v>
      </c>
      <c r="G1477" s="4">
        <v>43529.827430555553</v>
      </c>
      <c r="H1477" s="4">
        <v>43533.827430555553</v>
      </c>
      <c r="I1477" s="4">
        <v>43534.827430555553</v>
      </c>
      <c r="J1477" s="2">
        <v>0</v>
      </c>
      <c r="K1477" s="2">
        <v>126</v>
      </c>
      <c r="S1477" s="72"/>
      <c r="T1477" s="72"/>
      <c r="U1477" s="72"/>
    </row>
    <row r="1478" spans="1:21" ht="14.25" customHeight="1">
      <c r="A1478" s="2">
        <v>380730</v>
      </c>
      <c r="B1478" s="2" t="s">
        <v>47</v>
      </c>
      <c r="C1478" s="2" t="s">
        <v>43</v>
      </c>
      <c r="D1478" s="2" t="s">
        <v>32</v>
      </c>
      <c r="E1478" s="2" t="s">
        <v>38</v>
      </c>
      <c r="F1478" s="2" t="s">
        <v>34</v>
      </c>
      <c r="G1478" s="4">
        <v>43529.827951388892</v>
      </c>
      <c r="H1478" s="4">
        <v>43531.827951388892</v>
      </c>
      <c r="I1478" s="4">
        <v>43536.827951388892</v>
      </c>
      <c r="J1478" s="2">
        <v>0</v>
      </c>
      <c r="K1478" s="2">
        <v>129</v>
      </c>
      <c r="S1478" s="72"/>
      <c r="T1478" s="72"/>
      <c r="U1478" s="72"/>
    </row>
    <row r="1479" spans="1:21" ht="14.25" customHeight="1">
      <c r="A1479" s="2">
        <v>540794</v>
      </c>
      <c r="B1479" s="2" t="s">
        <v>48</v>
      </c>
      <c r="C1479" s="2" t="s">
        <v>37</v>
      </c>
      <c r="D1479" s="2" t="s">
        <v>41</v>
      </c>
      <c r="E1479" s="2" t="s">
        <v>38</v>
      </c>
      <c r="F1479" s="2" t="s">
        <v>34</v>
      </c>
      <c r="G1479" s="4">
        <v>43529.830648148149</v>
      </c>
      <c r="H1479" s="4">
        <v>43535.830648148149</v>
      </c>
      <c r="I1479" s="4">
        <v>43536.830648148149</v>
      </c>
      <c r="J1479" s="2">
        <v>43</v>
      </c>
      <c r="K1479" s="2">
        <v>109</v>
      </c>
      <c r="S1479" s="72"/>
      <c r="T1479" s="72"/>
      <c r="U1479" s="72"/>
    </row>
    <row r="1480" spans="1:21" ht="14.25" customHeight="1">
      <c r="A1480" s="2">
        <v>465117</v>
      </c>
      <c r="B1480" s="2" t="s">
        <v>36</v>
      </c>
      <c r="C1480" s="2" t="s">
        <v>31</v>
      </c>
      <c r="D1480" s="2" t="s">
        <v>32</v>
      </c>
      <c r="E1480" s="2" t="s">
        <v>33</v>
      </c>
      <c r="F1480" s="2" t="s">
        <v>34</v>
      </c>
      <c r="G1480" s="4">
        <v>43529.833472222221</v>
      </c>
      <c r="H1480" s="4">
        <v>43535.833472222221</v>
      </c>
      <c r="I1480" s="4">
        <v>43533.833472222221</v>
      </c>
      <c r="J1480" s="2">
        <v>47</v>
      </c>
      <c r="K1480" s="2">
        <v>126</v>
      </c>
      <c r="S1480" s="72"/>
      <c r="T1480" s="72"/>
      <c r="U1480" s="72"/>
    </row>
    <row r="1481" spans="1:21" ht="14.25" customHeight="1">
      <c r="A1481" s="2">
        <v>420063</v>
      </c>
      <c r="B1481" s="2" t="s">
        <v>39</v>
      </c>
      <c r="C1481" s="2" t="s">
        <v>31</v>
      </c>
      <c r="D1481" s="2" t="s">
        <v>41</v>
      </c>
      <c r="E1481" s="2" t="s">
        <v>33</v>
      </c>
      <c r="F1481" s="2" t="s">
        <v>34</v>
      </c>
      <c r="G1481" s="4">
        <v>43529.834537037037</v>
      </c>
      <c r="H1481" s="4">
        <v>43536.834537037037</v>
      </c>
      <c r="I1481" s="4">
        <v>43535.834537037037</v>
      </c>
      <c r="J1481" s="2">
        <v>0</v>
      </c>
      <c r="K1481" s="2">
        <v>122</v>
      </c>
      <c r="S1481" s="72"/>
      <c r="T1481" s="72"/>
      <c r="U1481" s="72"/>
    </row>
    <row r="1482" spans="1:21" ht="14.25" customHeight="1">
      <c r="A1482" s="2">
        <v>478421</v>
      </c>
      <c r="B1482" s="2" t="s">
        <v>47</v>
      </c>
      <c r="C1482" s="2" t="s">
        <v>37</v>
      </c>
      <c r="D1482" s="2" t="s">
        <v>41</v>
      </c>
      <c r="E1482" s="2" t="s">
        <v>44</v>
      </c>
      <c r="F1482" s="2" t="s">
        <v>34</v>
      </c>
      <c r="G1482" s="4">
        <v>43529.83525462963</v>
      </c>
      <c r="H1482" s="4">
        <v>43534.83525462963</v>
      </c>
      <c r="I1482" s="4">
        <v>43533.83525462963</v>
      </c>
      <c r="J1482" s="2">
        <v>66</v>
      </c>
      <c r="K1482" s="2">
        <v>85</v>
      </c>
      <c r="S1482" s="72"/>
      <c r="T1482" s="72"/>
      <c r="U1482" s="72"/>
    </row>
    <row r="1483" spans="1:21" ht="14.25" customHeight="1">
      <c r="A1483" s="2">
        <v>864394</v>
      </c>
      <c r="B1483" s="2" t="s">
        <v>47</v>
      </c>
      <c r="C1483" s="2" t="s">
        <v>40</v>
      </c>
      <c r="D1483" s="2" t="s">
        <v>41</v>
      </c>
      <c r="E1483" s="2" t="s">
        <v>44</v>
      </c>
      <c r="F1483" s="2" t="s">
        <v>34</v>
      </c>
      <c r="G1483" s="4">
        <v>43529.836064814815</v>
      </c>
      <c r="H1483" s="4">
        <v>43533.836064814815</v>
      </c>
      <c r="I1483" s="4">
        <v>43535.836064814815</v>
      </c>
      <c r="J1483" s="2">
        <v>59</v>
      </c>
      <c r="K1483" s="2">
        <v>85</v>
      </c>
      <c r="S1483" s="72"/>
      <c r="T1483" s="72"/>
      <c r="U1483" s="72"/>
    </row>
    <row r="1484" spans="1:21" ht="14.25" customHeight="1">
      <c r="A1484" s="2">
        <v>602383</v>
      </c>
      <c r="B1484" s="2" t="s">
        <v>30</v>
      </c>
      <c r="C1484" s="2" t="s">
        <v>45</v>
      </c>
      <c r="D1484" s="2" t="s">
        <v>32</v>
      </c>
      <c r="E1484" s="2" t="s">
        <v>33</v>
      </c>
      <c r="F1484" s="2" t="s">
        <v>34</v>
      </c>
      <c r="G1484" s="4">
        <v>43529.836354166669</v>
      </c>
      <c r="H1484" s="4">
        <v>43534.836354166669</v>
      </c>
      <c r="I1484" s="4">
        <v>43536.836354166669</v>
      </c>
      <c r="J1484" s="2">
        <v>42</v>
      </c>
      <c r="K1484" s="2">
        <v>123</v>
      </c>
      <c r="S1484" s="72"/>
      <c r="T1484" s="72"/>
      <c r="U1484" s="72"/>
    </row>
    <row r="1485" spans="1:21" ht="14.25" customHeight="1">
      <c r="A1485" s="2">
        <v>63768</v>
      </c>
      <c r="B1485" s="2" t="s">
        <v>39</v>
      </c>
      <c r="C1485" s="2" t="s">
        <v>37</v>
      </c>
      <c r="D1485" s="2" t="s">
        <v>41</v>
      </c>
      <c r="E1485" s="2" t="s">
        <v>44</v>
      </c>
      <c r="F1485" s="2" t="s">
        <v>34</v>
      </c>
      <c r="G1485" s="4">
        <v>43529.837430555555</v>
      </c>
      <c r="H1485" s="4">
        <v>43534.837430555555</v>
      </c>
      <c r="I1485" s="4">
        <v>43536.837430555555</v>
      </c>
      <c r="J1485" s="2">
        <v>43</v>
      </c>
      <c r="K1485" s="2">
        <v>108</v>
      </c>
      <c r="S1485" s="72"/>
      <c r="T1485" s="72"/>
      <c r="U1485" s="72"/>
    </row>
    <row r="1486" spans="1:21" ht="14.25" customHeight="1">
      <c r="A1486" s="2">
        <v>681299</v>
      </c>
      <c r="B1486" s="2" t="s">
        <v>36</v>
      </c>
      <c r="C1486" s="2" t="s">
        <v>40</v>
      </c>
      <c r="D1486" s="2" t="s">
        <v>41</v>
      </c>
      <c r="E1486" s="2" t="s">
        <v>44</v>
      </c>
      <c r="F1486" s="2" t="s">
        <v>34</v>
      </c>
      <c r="G1486" s="4">
        <v>43529.842835648145</v>
      </c>
      <c r="H1486" s="4">
        <v>43535.842835648145</v>
      </c>
      <c r="I1486" s="4">
        <v>43534.842835648145</v>
      </c>
      <c r="J1486" s="2">
        <v>78</v>
      </c>
      <c r="K1486" s="2">
        <v>94</v>
      </c>
      <c r="S1486" s="72"/>
      <c r="T1486" s="72"/>
      <c r="U1486" s="72"/>
    </row>
    <row r="1487" spans="1:21" ht="14.25" customHeight="1">
      <c r="A1487" s="2">
        <v>569996</v>
      </c>
      <c r="B1487" s="2" t="s">
        <v>36</v>
      </c>
      <c r="C1487" s="2" t="s">
        <v>43</v>
      </c>
      <c r="D1487" s="2" t="s">
        <v>32</v>
      </c>
      <c r="E1487" s="2" t="s">
        <v>44</v>
      </c>
      <c r="F1487" s="2" t="s">
        <v>34</v>
      </c>
      <c r="G1487" s="4">
        <v>43529.845717592594</v>
      </c>
      <c r="H1487" s="4">
        <v>43529.845717592594</v>
      </c>
      <c r="I1487" s="4">
        <v>43532.845717592594</v>
      </c>
      <c r="J1487" s="2">
        <v>0</v>
      </c>
      <c r="K1487" s="2">
        <v>106</v>
      </c>
      <c r="S1487" s="72"/>
      <c r="T1487" s="72"/>
      <c r="U1487" s="72"/>
    </row>
    <row r="1488" spans="1:21" ht="14.25" customHeight="1">
      <c r="A1488" s="2">
        <v>139886</v>
      </c>
      <c r="B1488" s="2" t="s">
        <v>39</v>
      </c>
      <c r="C1488" s="2" t="s">
        <v>45</v>
      </c>
      <c r="D1488" s="2" t="s">
        <v>32</v>
      </c>
      <c r="E1488" s="2" t="s">
        <v>44</v>
      </c>
      <c r="F1488" s="2" t="s">
        <v>34</v>
      </c>
      <c r="G1488" s="4">
        <v>43529.848368055558</v>
      </c>
      <c r="H1488" s="4">
        <v>43539.848368055558</v>
      </c>
      <c r="I1488" s="4">
        <v>43533.848368055558</v>
      </c>
      <c r="J1488" s="2">
        <v>82</v>
      </c>
      <c r="K1488" s="2">
        <v>104</v>
      </c>
      <c r="S1488" s="72"/>
      <c r="T1488" s="72"/>
      <c r="U1488" s="72"/>
    </row>
    <row r="1489" spans="1:21" ht="14.25" customHeight="1">
      <c r="A1489" s="2">
        <v>148179</v>
      </c>
      <c r="B1489" s="2" t="s">
        <v>36</v>
      </c>
      <c r="C1489" s="2" t="s">
        <v>45</v>
      </c>
      <c r="D1489" s="2" t="s">
        <v>32</v>
      </c>
      <c r="E1489" s="2" t="s">
        <v>44</v>
      </c>
      <c r="F1489" s="2" t="s">
        <v>34</v>
      </c>
      <c r="G1489" s="4">
        <v>43529.86037037037</v>
      </c>
      <c r="H1489" s="4">
        <v>43533.86037037037</v>
      </c>
      <c r="I1489" s="4">
        <v>43536.86037037037</v>
      </c>
      <c r="J1489" s="2">
        <v>67</v>
      </c>
      <c r="K1489" s="2">
        <v>110</v>
      </c>
      <c r="S1489" s="72"/>
      <c r="T1489" s="72"/>
      <c r="U1489" s="72"/>
    </row>
    <row r="1490" spans="1:21" ht="14.25" customHeight="1">
      <c r="A1490" s="2">
        <v>292961</v>
      </c>
      <c r="B1490" s="2" t="s">
        <v>30</v>
      </c>
      <c r="C1490" s="2" t="s">
        <v>43</v>
      </c>
      <c r="D1490" s="2" t="s">
        <v>41</v>
      </c>
      <c r="E1490" s="2" t="s">
        <v>44</v>
      </c>
      <c r="F1490" s="2" t="s">
        <v>34</v>
      </c>
      <c r="G1490" s="4">
        <v>43529.860694444447</v>
      </c>
      <c r="H1490" s="4">
        <v>43534.860694444447</v>
      </c>
      <c r="I1490" s="4">
        <v>43534.860694444447</v>
      </c>
      <c r="J1490" s="2">
        <v>68</v>
      </c>
      <c r="K1490" s="2">
        <v>109</v>
      </c>
      <c r="S1490" s="72"/>
      <c r="T1490" s="72"/>
      <c r="U1490" s="72"/>
    </row>
    <row r="1491" spans="1:21" ht="14.25" customHeight="1">
      <c r="A1491" s="2">
        <v>141851</v>
      </c>
      <c r="B1491" s="2" t="s">
        <v>48</v>
      </c>
      <c r="C1491" s="2" t="s">
        <v>45</v>
      </c>
      <c r="D1491" s="2" t="s">
        <v>32</v>
      </c>
      <c r="E1491" s="2" t="s">
        <v>33</v>
      </c>
      <c r="F1491" s="2" t="s">
        <v>34</v>
      </c>
      <c r="G1491" s="4">
        <v>43529.863946759258</v>
      </c>
      <c r="H1491" s="4">
        <v>43530.863946759258</v>
      </c>
      <c r="I1491" s="4">
        <v>43535.863946759258</v>
      </c>
      <c r="J1491" s="2">
        <v>36</v>
      </c>
      <c r="K1491" s="2">
        <v>121</v>
      </c>
      <c r="S1491" s="72"/>
      <c r="T1491" s="72"/>
      <c r="U1491" s="72"/>
    </row>
    <row r="1492" spans="1:21" ht="14.25" customHeight="1">
      <c r="A1492" s="2">
        <v>102903</v>
      </c>
      <c r="B1492" s="2" t="s">
        <v>36</v>
      </c>
      <c r="C1492" s="2" t="s">
        <v>31</v>
      </c>
      <c r="D1492" s="2" t="s">
        <v>41</v>
      </c>
      <c r="E1492" s="2" t="s">
        <v>33</v>
      </c>
      <c r="F1492" s="2" t="s">
        <v>34</v>
      </c>
      <c r="G1492" s="4">
        <v>43529.864351851851</v>
      </c>
      <c r="H1492" s="4">
        <v>43532.864351851851</v>
      </c>
      <c r="I1492" s="4">
        <v>43532.864351851851</v>
      </c>
      <c r="J1492" s="2">
        <v>0</v>
      </c>
      <c r="K1492" s="2">
        <v>127</v>
      </c>
      <c r="S1492" s="72"/>
      <c r="T1492" s="72"/>
      <c r="U1492" s="72"/>
    </row>
    <row r="1493" spans="1:21" ht="14.25" customHeight="1">
      <c r="A1493" s="2">
        <v>735296</v>
      </c>
      <c r="B1493" s="2" t="s">
        <v>39</v>
      </c>
      <c r="C1493" s="2" t="s">
        <v>37</v>
      </c>
      <c r="D1493" s="2" t="s">
        <v>41</v>
      </c>
      <c r="E1493" s="2" t="s">
        <v>44</v>
      </c>
      <c r="F1493" s="2" t="s">
        <v>34</v>
      </c>
      <c r="G1493" s="4">
        <v>43529.868819444448</v>
      </c>
      <c r="H1493" s="4">
        <v>43534.868819444448</v>
      </c>
      <c r="I1493" s="4">
        <v>43532.868819444448</v>
      </c>
      <c r="J1493" s="2">
        <v>80</v>
      </c>
      <c r="K1493" s="2">
        <v>93</v>
      </c>
      <c r="S1493" s="72"/>
      <c r="T1493" s="72"/>
      <c r="U1493" s="72"/>
    </row>
    <row r="1494" spans="1:21" ht="14.25" customHeight="1">
      <c r="A1494" s="2">
        <v>880822</v>
      </c>
      <c r="B1494" s="2" t="s">
        <v>48</v>
      </c>
      <c r="C1494" s="2" t="s">
        <v>37</v>
      </c>
      <c r="D1494" s="2" t="s">
        <v>32</v>
      </c>
      <c r="E1494" s="2" t="s">
        <v>38</v>
      </c>
      <c r="F1494" s="2" t="s">
        <v>34</v>
      </c>
      <c r="G1494" s="4">
        <v>43529.872037037036</v>
      </c>
      <c r="H1494" s="4">
        <v>43535.872037037036</v>
      </c>
      <c r="I1494" s="4">
        <v>43536.872037037036</v>
      </c>
      <c r="J1494" s="2">
        <v>25</v>
      </c>
      <c r="K1494" s="2">
        <v>106</v>
      </c>
      <c r="S1494" s="72"/>
      <c r="T1494" s="72"/>
      <c r="U1494" s="72"/>
    </row>
    <row r="1495" spans="1:21" ht="14.25" customHeight="1">
      <c r="A1495" s="2">
        <v>264498</v>
      </c>
      <c r="B1495" s="2" t="s">
        <v>39</v>
      </c>
      <c r="C1495" s="2" t="s">
        <v>43</v>
      </c>
      <c r="D1495" s="2" t="s">
        <v>41</v>
      </c>
      <c r="E1495" s="2" t="s">
        <v>44</v>
      </c>
      <c r="F1495" s="2" t="s">
        <v>34</v>
      </c>
      <c r="G1495" s="4">
        <v>43529.875011574077</v>
      </c>
      <c r="H1495" s="4">
        <v>43531.875011574077</v>
      </c>
      <c r="I1495" s="4">
        <v>43532.875011574077</v>
      </c>
      <c r="J1495" s="2">
        <v>80</v>
      </c>
      <c r="K1495" s="2">
        <v>104</v>
      </c>
      <c r="S1495" s="72"/>
      <c r="T1495" s="72"/>
      <c r="U1495" s="72"/>
    </row>
    <row r="1496" spans="1:21" ht="14.25" customHeight="1">
      <c r="A1496" s="2">
        <v>494199</v>
      </c>
      <c r="B1496" s="2" t="s">
        <v>49</v>
      </c>
      <c r="C1496" s="2" t="s">
        <v>43</v>
      </c>
      <c r="D1496" s="2" t="s">
        <v>32</v>
      </c>
      <c r="E1496" s="2" t="s">
        <v>33</v>
      </c>
      <c r="F1496" s="2" t="s">
        <v>34</v>
      </c>
      <c r="G1496" s="4">
        <v>43529.875057870369</v>
      </c>
      <c r="H1496" s="4">
        <v>43530.875057870369</v>
      </c>
      <c r="I1496" s="4">
        <v>43532.875057870369</v>
      </c>
      <c r="J1496" s="2">
        <v>0</v>
      </c>
      <c r="K1496" s="2">
        <v>128</v>
      </c>
      <c r="S1496" s="72"/>
      <c r="T1496" s="72"/>
      <c r="U1496" s="72"/>
    </row>
    <row r="1497" spans="1:21" ht="14.25" customHeight="1">
      <c r="A1497" s="2">
        <v>298647</v>
      </c>
      <c r="B1497" s="2" t="s">
        <v>39</v>
      </c>
      <c r="C1497" s="2" t="s">
        <v>37</v>
      </c>
      <c r="D1497" s="2" t="s">
        <v>32</v>
      </c>
      <c r="E1497" s="2" t="s">
        <v>33</v>
      </c>
      <c r="F1497" s="2" t="s">
        <v>34</v>
      </c>
      <c r="G1497" s="4">
        <v>43529.875775462962</v>
      </c>
      <c r="H1497" s="4">
        <v>43536.875775462962</v>
      </c>
      <c r="I1497" s="4">
        <v>43532.875775462962</v>
      </c>
      <c r="J1497" s="2">
        <v>33</v>
      </c>
      <c r="K1497" s="2">
        <v>109</v>
      </c>
      <c r="S1497" s="72"/>
      <c r="T1497" s="72"/>
      <c r="U1497" s="72"/>
    </row>
    <row r="1498" spans="1:21" ht="14.25" customHeight="1">
      <c r="A1498" s="2">
        <v>771113</v>
      </c>
      <c r="B1498" s="2" t="s">
        <v>39</v>
      </c>
      <c r="C1498" s="2" t="s">
        <v>37</v>
      </c>
      <c r="D1498" s="2" t="s">
        <v>32</v>
      </c>
      <c r="E1498" s="2" t="s">
        <v>33</v>
      </c>
      <c r="F1498" s="2" t="s">
        <v>34</v>
      </c>
      <c r="G1498" s="4">
        <v>43529.878217592595</v>
      </c>
      <c r="H1498" s="4">
        <v>43533.878217592595</v>
      </c>
      <c r="I1498" s="4">
        <v>43532.878217592595</v>
      </c>
      <c r="J1498" s="2">
        <v>32</v>
      </c>
      <c r="K1498" s="2">
        <v>109</v>
      </c>
      <c r="S1498" s="72"/>
      <c r="T1498" s="72"/>
      <c r="U1498" s="72"/>
    </row>
    <row r="1499" spans="1:21" ht="14.25" customHeight="1">
      <c r="A1499" s="2">
        <v>439489</v>
      </c>
      <c r="B1499" s="2" t="s">
        <v>30</v>
      </c>
      <c r="C1499" s="2" t="s">
        <v>37</v>
      </c>
      <c r="D1499" s="2" t="s">
        <v>41</v>
      </c>
      <c r="E1499" s="2" t="s">
        <v>33</v>
      </c>
      <c r="F1499" s="2" t="s">
        <v>34</v>
      </c>
      <c r="G1499" s="4">
        <v>43529.879293981481</v>
      </c>
      <c r="H1499" s="4">
        <v>43537.879293981481</v>
      </c>
      <c r="I1499" s="4">
        <v>43536.879293981481</v>
      </c>
      <c r="J1499" s="2">
        <v>50</v>
      </c>
      <c r="K1499" s="2">
        <v>108</v>
      </c>
      <c r="S1499" s="72"/>
      <c r="T1499" s="72"/>
      <c r="U1499" s="72"/>
    </row>
    <row r="1500" spans="1:21" ht="14.25" customHeight="1">
      <c r="A1500" s="2">
        <v>564991</v>
      </c>
      <c r="B1500" s="2" t="s">
        <v>39</v>
      </c>
      <c r="C1500" s="2" t="s">
        <v>37</v>
      </c>
      <c r="D1500" s="2" t="s">
        <v>32</v>
      </c>
      <c r="E1500" s="2" t="s">
        <v>33</v>
      </c>
      <c r="F1500" s="2" t="s">
        <v>34</v>
      </c>
      <c r="G1500" s="4">
        <v>43529.890428240738</v>
      </c>
      <c r="H1500" s="4">
        <v>43536.890428240738</v>
      </c>
      <c r="I1500" s="4">
        <v>43535.890428240738</v>
      </c>
      <c r="J1500" s="2">
        <v>50</v>
      </c>
      <c r="K1500" s="2">
        <v>109</v>
      </c>
      <c r="S1500" s="72"/>
      <c r="T1500" s="72"/>
      <c r="U1500" s="72"/>
    </row>
    <row r="1501" spans="1:21" ht="14.25" customHeight="1">
      <c r="A1501" s="2">
        <v>141934</v>
      </c>
      <c r="B1501" s="2" t="s">
        <v>39</v>
      </c>
      <c r="C1501" s="2" t="s">
        <v>45</v>
      </c>
      <c r="D1501" s="2" t="s">
        <v>41</v>
      </c>
      <c r="E1501" s="2" t="s">
        <v>38</v>
      </c>
      <c r="F1501" s="2" t="s">
        <v>34</v>
      </c>
      <c r="G1501" s="4">
        <v>43529.894467592596</v>
      </c>
      <c r="H1501" s="4">
        <v>43535.894467592596</v>
      </c>
      <c r="I1501" s="4">
        <v>43533.894467592596</v>
      </c>
      <c r="J1501" s="2">
        <v>28</v>
      </c>
      <c r="K1501" s="2">
        <v>126</v>
      </c>
      <c r="S1501" s="72"/>
      <c r="T1501" s="72"/>
      <c r="U1501" s="72"/>
    </row>
    <row r="1502" spans="1:21" ht="14.25" customHeight="1">
      <c r="A1502" s="2">
        <v>504829</v>
      </c>
      <c r="B1502" s="2" t="s">
        <v>46</v>
      </c>
      <c r="C1502" s="2" t="s">
        <v>37</v>
      </c>
      <c r="D1502" s="2" t="s">
        <v>41</v>
      </c>
      <c r="E1502" s="2" t="s">
        <v>44</v>
      </c>
      <c r="F1502" s="2" t="s">
        <v>34</v>
      </c>
      <c r="G1502" s="4">
        <v>43529.897465277776</v>
      </c>
      <c r="H1502" s="4">
        <v>43533.897465277776</v>
      </c>
      <c r="I1502" s="4">
        <v>43532.897465277776</v>
      </c>
      <c r="J1502" s="2">
        <v>62</v>
      </c>
      <c r="K1502" s="2">
        <v>90</v>
      </c>
      <c r="S1502" s="72"/>
      <c r="T1502" s="72"/>
      <c r="U1502" s="72"/>
    </row>
    <row r="1503" spans="1:21" ht="14.25" customHeight="1">
      <c r="A1503" s="2">
        <v>615932</v>
      </c>
      <c r="B1503" s="2" t="s">
        <v>47</v>
      </c>
      <c r="C1503" s="2" t="s">
        <v>45</v>
      </c>
      <c r="D1503" s="2" t="s">
        <v>41</v>
      </c>
      <c r="E1503" s="2" t="s">
        <v>44</v>
      </c>
      <c r="F1503" s="2" t="s">
        <v>34</v>
      </c>
      <c r="G1503" s="4">
        <v>43529.8984375</v>
      </c>
      <c r="H1503" s="4">
        <v>43539.8984375</v>
      </c>
      <c r="I1503" s="4">
        <v>43535.8984375</v>
      </c>
      <c r="J1503" s="2">
        <v>31</v>
      </c>
      <c r="K1503" s="2">
        <v>123</v>
      </c>
      <c r="S1503" s="72"/>
      <c r="T1503" s="72"/>
      <c r="U1503" s="72"/>
    </row>
    <row r="1504" spans="1:21" ht="14.25" customHeight="1">
      <c r="A1504" s="2">
        <v>173994</v>
      </c>
      <c r="B1504" s="2" t="s">
        <v>36</v>
      </c>
      <c r="C1504" s="2" t="s">
        <v>43</v>
      </c>
      <c r="D1504" s="2" t="s">
        <v>32</v>
      </c>
      <c r="E1504" s="2" t="s">
        <v>38</v>
      </c>
      <c r="F1504" s="2" t="s">
        <v>34</v>
      </c>
      <c r="G1504" s="4">
        <v>43529.900347222225</v>
      </c>
      <c r="H1504" s="4">
        <v>43532.900347222225</v>
      </c>
      <c r="I1504" s="4">
        <v>43534.900347222225</v>
      </c>
      <c r="J1504" s="2">
        <v>0</v>
      </c>
      <c r="K1504" s="2">
        <v>127</v>
      </c>
      <c r="S1504" s="72"/>
      <c r="T1504" s="72"/>
      <c r="U1504" s="72"/>
    </row>
    <row r="1505" spans="1:21" ht="14.25" customHeight="1">
      <c r="A1505" s="2">
        <v>267644</v>
      </c>
      <c r="B1505" s="2" t="s">
        <v>42</v>
      </c>
      <c r="C1505" s="2" t="s">
        <v>43</v>
      </c>
      <c r="D1505" s="2" t="s">
        <v>41</v>
      </c>
      <c r="E1505" s="2" t="s">
        <v>44</v>
      </c>
      <c r="F1505" s="2" t="s">
        <v>34</v>
      </c>
      <c r="G1505" s="4">
        <v>43529.904340277775</v>
      </c>
      <c r="H1505" s="4">
        <v>43533.904340277775</v>
      </c>
      <c r="I1505" s="4">
        <v>43534.904340277775</v>
      </c>
      <c r="J1505" s="2">
        <v>75</v>
      </c>
      <c r="K1505" s="2">
        <v>106</v>
      </c>
      <c r="S1505" s="72"/>
      <c r="T1505" s="72"/>
      <c r="U1505" s="72"/>
    </row>
    <row r="1506" spans="1:21" ht="14.25" customHeight="1">
      <c r="A1506" s="2">
        <v>96914</v>
      </c>
      <c r="B1506" s="2" t="s">
        <v>30</v>
      </c>
      <c r="C1506" s="2" t="s">
        <v>40</v>
      </c>
      <c r="D1506" s="2" t="s">
        <v>32</v>
      </c>
      <c r="E1506" s="2" t="s">
        <v>38</v>
      </c>
      <c r="F1506" s="2" t="s">
        <v>34</v>
      </c>
      <c r="G1506" s="4">
        <v>43529.905023148145</v>
      </c>
      <c r="H1506" s="4">
        <v>43532.905023148145</v>
      </c>
      <c r="I1506" s="4">
        <v>43535.905023148145</v>
      </c>
      <c r="J1506" s="2">
        <v>42</v>
      </c>
      <c r="K1506" s="2">
        <v>114</v>
      </c>
      <c r="S1506" s="72"/>
      <c r="T1506" s="72"/>
      <c r="U1506" s="72"/>
    </row>
    <row r="1507" spans="1:21" ht="14.25" customHeight="1">
      <c r="A1507" s="2">
        <v>191484</v>
      </c>
      <c r="B1507" s="2" t="s">
        <v>42</v>
      </c>
      <c r="C1507" s="2" t="s">
        <v>31</v>
      </c>
      <c r="D1507" s="2" t="s">
        <v>32</v>
      </c>
      <c r="E1507" s="2" t="s">
        <v>44</v>
      </c>
      <c r="F1507" s="2" t="s">
        <v>34</v>
      </c>
      <c r="G1507" s="4">
        <v>43529.911354166667</v>
      </c>
      <c r="H1507" s="4">
        <v>43532.911354166667</v>
      </c>
      <c r="I1507" s="4">
        <v>43532.911354166667</v>
      </c>
      <c r="J1507" s="2">
        <v>28</v>
      </c>
      <c r="K1507" s="2">
        <v>129</v>
      </c>
      <c r="S1507" s="72"/>
      <c r="T1507" s="72"/>
      <c r="U1507" s="72"/>
    </row>
    <row r="1508" spans="1:21" ht="14.25" customHeight="1">
      <c r="A1508" s="2">
        <v>561784</v>
      </c>
      <c r="B1508" s="2" t="s">
        <v>47</v>
      </c>
      <c r="C1508" s="2" t="s">
        <v>37</v>
      </c>
      <c r="D1508" s="2" t="s">
        <v>41</v>
      </c>
      <c r="E1508" s="2" t="s">
        <v>44</v>
      </c>
      <c r="F1508" s="2" t="s">
        <v>34</v>
      </c>
      <c r="G1508" s="4">
        <v>43529.915995370371</v>
      </c>
      <c r="H1508" s="4">
        <v>43530.915995370371</v>
      </c>
      <c r="I1508" s="4">
        <v>43535.915995370371</v>
      </c>
      <c r="J1508" s="2">
        <v>78</v>
      </c>
      <c r="K1508" s="2">
        <v>94</v>
      </c>
      <c r="S1508" s="72"/>
      <c r="T1508" s="72"/>
      <c r="U1508" s="72"/>
    </row>
    <row r="1509" spans="1:21" ht="14.25" customHeight="1">
      <c r="A1509" s="2">
        <v>945032</v>
      </c>
      <c r="B1509" s="2" t="s">
        <v>39</v>
      </c>
      <c r="C1509" s="2" t="s">
        <v>37</v>
      </c>
      <c r="D1509" s="2" t="s">
        <v>41</v>
      </c>
      <c r="E1509" s="2" t="s">
        <v>44</v>
      </c>
      <c r="F1509" s="2" t="s">
        <v>34</v>
      </c>
      <c r="G1509" s="4">
        <v>43529.918194444443</v>
      </c>
      <c r="H1509" s="4">
        <v>43535.918194444443</v>
      </c>
      <c r="I1509" s="4">
        <v>43532.918194444443</v>
      </c>
      <c r="J1509" s="2">
        <v>36</v>
      </c>
      <c r="K1509" s="2">
        <v>107</v>
      </c>
      <c r="S1509" s="72"/>
      <c r="T1509" s="72"/>
      <c r="U1509" s="72"/>
    </row>
    <row r="1510" spans="1:21" ht="14.25" customHeight="1">
      <c r="A1510" s="2">
        <v>837451</v>
      </c>
      <c r="B1510" s="2" t="s">
        <v>30</v>
      </c>
      <c r="C1510" s="2" t="s">
        <v>37</v>
      </c>
      <c r="D1510" s="2" t="s">
        <v>41</v>
      </c>
      <c r="E1510" s="2" t="s">
        <v>44</v>
      </c>
      <c r="F1510" s="2" t="s">
        <v>34</v>
      </c>
      <c r="G1510" s="4">
        <v>43529.91846064815</v>
      </c>
      <c r="H1510" s="4">
        <v>43530.91846064815</v>
      </c>
      <c r="I1510" s="4">
        <v>43534.91846064815</v>
      </c>
      <c r="J1510" s="2">
        <v>79</v>
      </c>
      <c r="K1510" s="2">
        <v>92</v>
      </c>
      <c r="S1510" s="72"/>
      <c r="T1510" s="72"/>
      <c r="U1510" s="72"/>
    </row>
    <row r="1511" spans="1:21" ht="14.25" customHeight="1">
      <c r="A1511" s="2">
        <v>50711</v>
      </c>
      <c r="B1511" s="2" t="s">
        <v>30</v>
      </c>
      <c r="C1511" s="2" t="s">
        <v>40</v>
      </c>
      <c r="D1511" s="2" t="s">
        <v>41</v>
      </c>
      <c r="E1511" s="2" t="s">
        <v>44</v>
      </c>
      <c r="F1511" s="2" t="s">
        <v>34</v>
      </c>
      <c r="G1511" s="4">
        <v>43529.918483796297</v>
      </c>
      <c r="H1511" s="4">
        <v>43533.918483796297</v>
      </c>
      <c r="I1511" s="4">
        <v>43536.918483796297</v>
      </c>
      <c r="J1511" s="2">
        <v>83</v>
      </c>
      <c r="K1511" s="2">
        <v>92</v>
      </c>
      <c r="S1511" s="72"/>
      <c r="T1511" s="72"/>
      <c r="U1511" s="72"/>
    </row>
    <row r="1512" spans="1:21" ht="14.25" customHeight="1">
      <c r="A1512" s="2">
        <v>984044</v>
      </c>
      <c r="B1512" s="2" t="s">
        <v>39</v>
      </c>
      <c r="C1512" s="2" t="s">
        <v>43</v>
      </c>
      <c r="D1512" s="2" t="s">
        <v>32</v>
      </c>
      <c r="E1512" s="2" t="s">
        <v>44</v>
      </c>
      <c r="F1512" s="2" t="s">
        <v>34</v>
      </c>
      <c r="G1512" s="4">
        <v>43529.919618055559</v>
      </c>
      <c r="H1512" s="4">
        <v>43532.919618055559</v>
      </c>
      <c r="I1512" s="4">
        <v>43532.919618055559</v>
      </c>
      <c r="J1512" s="2">
        <v>0</v>
      </c>
      <c r="K1512" s="2">
        <v>106</v>
      </c>
      <c r="S1512" s="72"/>
      <c r="T1512" s="72"/>
      <c r="U1512" s="72"/>
    </row>
    <row r="1513" spans="1:21" ht="14.25" customHeight="1">
      <c r="A1513" s="2">
        <v>768575</v>
      </c>
      <c r="B1513" s="2" t="s">
        <v>39</v>
      </c>
      <c r="C1513" s="2" t="s">
        <v>31</v>
      </c>
      <c r="D1513" s="2" t="s">
        <v>32</v>
      </c>
      <c r="E1513" s="2" t="s">
        <v>33</v>
      </c>
      <c r="F1513" s="2" t="s">
        <v>34</v>
      </c>
      <c r="G1513" s="4">
        <v>43529.920266203706</v>
      </c>
      <c r="H1513" s="4">
        <v>43536.920266203706</v>
      </c>
      <c r="I1513" s="4">
        <v>43536.920266203706</v>
      </c>
      <c r="J1513" s="2">
        <v>41</v>
      </c>
      <c r="K1513" s="2">
        <v>129</v>
      </c>
      <c r="S1513" s="72"/>
      <c r="T1513" s="72"/>
      <c r="U1513" s="72"/>
    </row>
    <row r="1514" spans="1:21" ht="14.25" customHeight="1">
      <c r="A1514" s="2">
        <v>742614</v>
      </c>
      <c r="B1514" s="2" t="s">
        <v>39</v>
      </c>
      <c r="C1514" s="2" t="s">
        <v>31</v>
      </c>
      <c r="D1514" s="2" t="s">
        <v>41</v>
      </c>
      <c r="E1514" s="2" t="s">
        <v>44</v>
      </c>
      <c r="F1514" s="2" t="s">
        <v>34</v>
      </c>
      <c r="G1514" s="4">
        <v>43529.921435185184</v>
      </c>
      <c r="H1514" s="4">
        <v>43531.921435185184</v>
      </c>
      <c r="I1514" s="4">
        <v>43532.921435185184</v>
      </c>
      <c r="J1514" s="2">
        <v>0</v>
      </c>
      <c r="K1514" s="2">
        <v>100</v>
      </c>
      <c r="S1514" s="72"/>
      <c r="T1514" s="72"/>
      <c r="U1514" s="72"/>
    </row>
    <row r="1515" spans="1:21" ht="14.25" customHeight="1">
      <c r="A1515" s="2">
        <v>519290</v>
      </c>
      <c r="B1515" s="2" t="s">
        <v>36</v>
      </c>
      <c r="C1515" s="2" t="s">
        <v>31</v>
      </c>
      <c r="D1515" s="2" t="s">
        <v>41</v>
      </c>
      <c r="E1515" s="2" t="s">
        <v>38</v>
      </c>
      <c r="F1515" s="2" t="s">
        <v>34</v>
      </c>
      <c r="G1515" s="4">
        <v>43529.921736111108</v>
      </c>
      <c r="H1515" s="4">
        <v>43534.921736111108</v>
      </c>
      <c r="I1515" s="4">
        <v>43536.921736111108</v>
      </c>
      <c r="J1515" s="2">
        <v>0</v>
      </c>
      <c r="K1515" s="2">
        <v>124</v>
      </c>
      <c r="S1515" s="72"/>
      <c r="T1515" s="72"/>
      <c r="U1515" s="72"/>
    </row>
    <row r="1516" spans="1:21" ht="14.25" customHeight="1">
      <c r="A1516" s="2">
        <v>845262</v>
      </c>
      <c r="B1516" s="2" t="s">
        <v>47</v>
      </c>
      <c r="C1516" s="2" t="s">
        <v>43</v>
      </c>
      <c r="D1516" s="2" t="s">
        <v>41</v>
      </c>
      <c r="E1516" s="2" t="s">
        <v>38</v>
      </c>
      <c r="F1516" s="2" t="s">
        <v>34</v>
      </c>
      <c r="G1516" s="4">
        <v>43529.921886574077</v>
      </c>
      <c r="H1516" s="4">
        <v>43539.921886574077</v>
      </c>
      <c r="I1516" s="4">
        <v>43533.921886574077</v>
      </c>
      <c r="J1516" s="2">
        <v>31</v>
      </c>
      <c r="K1516" s="2">
        <v>125</v>
      </c>
      <c r="S1516" s="72"/>
      <c r="T1516" s="72"/>
      <c r="U1516" s="72"/>
    </row>
    <row r="1517" spans="1:21" ht="14.25" customHeight="1">
      <c r="A1517" s="2">
        <v>623974</v>
      </c>
      <c r="B1517" s="2" t="s">
        <v>30</v>
      </c>
      <c r="C1517" s="2" t="s">
        <v>45</v>
      </c>
      <c r="D1517" s="2" t="s">
        <v>32</v>
      </c>
      <c r="E1517" s="2" t="s">
        <v>38</v>
      </c>
      <c r="F1517" s="2" t="s">
        <v>34</v>
      </c>
      <c r="G1517" s="4">
        <v>43529.931458333333</v>
      </c>
      <c r="H1517" s="4">
        <v>43532.931458333333</v>
      </c>
      <c r="I1517" s="4">
        <v>43536.931458333333</v>
      </c>
      <c r="J1517" s="2">
        <v>31</v>
      </c>
      <c r="K1517" s="2">
        <v>127</v>
      </c>
      <c r="S1517" s="72"/>
      <c r="T1517" s="72"/>
      <c r="U1517" s="72"/>
    </row>
    <row r="1518" spans="1:21" ht="14.25" customHeight="1">
      <c r="A1518" s="2">
        <v>68187</v>
      </c>
      <c r="B1518" s="2" t="s">
        <v>36</v>
      </c>
      <c r="C1518" s="2" t="s">
        <v>43</v>
      </c>
      <c r="D1518" s="2" t="s">
        <v>32</v>
      </c>
      <c r="E1518" s="2" t="s">
        <v>33</v>
      </c>
      <c r="F1518" s="2" t="s">
        <v>34</v>
      </c>
      <c r="G1518" s="4">
        <v>43529.9612037037</v>
      </c>
      <c r="H1518" s="4">
        <v>43531.9612037037</v>
      </c>
      <c r="I1518" s="4">
        <v>43533.9612037037</v>
      </c>
      <c r="J1518" s="2">
        <v>0</v>
      </c>
      <c r="K1518" s="2">
        <v>122</v>
      </c>
      <c r="S1518" s="72"/>
      <c r="T1518" s="72"/>
      <c r="U1518" s="72"/>
    </row>
    <row r="1519" spans="1:21" ht="14.25" customHeight="1">
      <c r="A1519" s="2">
        <v>192124</v>
      </c>
      <c r="B1519" s="2" t="s">
        <v>47</v>
      </c>
      <c r="C1519" s="2" t="s">
        <v>31</v>
      </c>
      <c r="D1519" s="2" t="s">
        <v>41</v>
      </c>
      <c r="E1519" s="2" t="s">
        <v>44</v>
      </c>
      <c r="F1519" s="2" t="s">
        <v>34</v>
      </c>
      <c r="G1519" s="4">
        <v>43529.964050925926</v>
      </c>
      <c r="H1519" s="4">
        <v>43530.964050925926</v>
      </c>
      <c r="I1519" s="4">
        <v>43533.964050925926</v>
      </c>
      <c r="J1519" s="2">
        <v>0</v>
      </c>
      <c r="K1519" s="2">
        <v>103</v>
      </c>
      <c r="S1519" s="72"/>
      <c r="T1519" s="72"/>
      <c r="U1519" s="72"/>
    </row>
    <row r="1520" spans="1:21" ht="14.25" customHeight="1">
      <c r="A1520" s="2">
        <v>702624</v>
      </c>
      <c r="B1520" s="2" t="s">
        <v>39</v>
      </c>
      <c r="C1520" s="2" t="s">
        <v>31</v>
      </c>
      <c r="D1520" s="2" t="s">
        <v>41</v>
      </c>
      <c r="E1520" s="2" t="s">
        <v>44</v>
      </c>
      <c r="F1520" s="2" t="s">
        <v>34</v>
      </c>
      <c r="G1520" s="4">
        <v>43529.966273148151</v>
      </c>
      <c r="H1520" s="4">
        <v>43531.966273148151</v>
      </c>
      <c r="I1520" s="4">
        <v>43533.966273148151</v>
      </c>
      <c r="J1520" s="2">
        <v>0</v>
      </c>
      <c r="K1520" s="2">
        <v>128</v>
      </c>
      <c r="S1520" s="72"/>
      <c r="T1520" s="72"/>
      <c r="U1520" s="72"/>
    </row>
    <row r="1521" spans="1:21" ht="14.25" customHeight="1">
      <c r="A1521" s="2">
        <v>513121</v>
      </c>
      <c r="B1521" s="2" t="s">
        <v>48</v>
      </c>
      <c r="C1521" s="2" t="s">
        <v>45</v>
      </c>
      <c r="D1521" s="2" t="s">
        <v>41</v>
      </c>
      <c r="E1521" s="2" t="s">
        <v>44</v>
      </c>
      <c r="F1521" s="2" t="s">
        <v>34</v>
      </c>
      <c r="G1521" s="4">
        <v>43529.966828703706</v>
      </c>
      <c r="H1521" s="4">
        <v>43537.966828703706</v>
      </c>
      <c r="I1521" s="4">
        <v>43533.966828703706</v>
      </c>
      <c r="J1521" s="2">
        <v>77</v>
      </c>
      <c r="K1521" s="2">
        <v>104</v>
      </c>
      <c r="S1521" s="72"/>
      <c r="T1521" s="72"/>
      <c r="U1521" s="72"/>
    </row>
    <row r="1522" spans="1:21" ht="14.25" customHeight="1">
      <c r="A1522" s="2">
        <v>527448</v>
      </c>
      <c r="B1522" s="2" t="s">
        <v>39</v>
      </c>
      <c r="C1522" s="2" t="s">
        <v>43</v>
      </c>
      <c r="D1522" s="2" t="s">
        <v>32</v>
      </c>
      <c r="E1522" s="2" t="s">
        <v>44</v>
      </c>
      <c r="F1522" s="2" t="s">
        <v>34</v>
      </c>
      <c r="G1522" s="4">
        <v>43529.968611111108</v>
      </c>
      <c r="H1522" s="4">
        <v>43532.968611111108</v>
      </c>
      <c r="I1522" s="4">
        <v>43534.968611111108</v>
      </c>
      <c r="J1522" s="2">
        <v>0</v>
      </c>
      <c r="K1522" s="2">
        <v>126</v>
      </c>
      <c r="S1522" s="72"/>
      <c r="T1522" s="72"/>
      <c r="U1522" s="72"/>
    </row>
    <row r="1523" spans="1:21" ht="14.25" customHeight="1">
      <c r="A1523" s="2">
        <v>853943</v>
      </c>
      <c r="B1523" s="2" t="s">
        <v>47</v>
      </c>
      <c r="C1523" s="2" t="s">
        <v>31</v>
      </c>
      <c r="D1523" s="2" t="s">
        <v>41</v>
      </c>
      <c r="E1523" s="2" t="s">
        <v>33</v>
      </c>
      <c r="F1523" s="2" t="s">
        <v>34</v>
      </c>
      <c r="G1523" s="4">
        <v>43529.973935185182</v>
      </c>
      <c r="H1523" s="4">
        <v>43534.973935185182</v>
      </c>
      <c r="I1523" s="4">
        <v>43536.973935185182</v>
      </c>
      <c r="J1523" s="2">
        <v>0</v>
      </c>
      <c r="K1523" s="2">
        <v>128</v>
      </c>
      <c r="S1523" s="72"/>
      <c r="T1523" s="72"/>
      <c r="U1523" s="72"/>
    </row>
    <row r="1524" spans="1:21" ht="14.25" customHeight="1">
      <c r="A1524" s="2">
        <v>749382</v>
      </c>
      <c r="B1524" s="2" t="s">
        <v>48</v>
      </c>
      <c r="C1524" s="2" t="s">
        <v>31</v>
      </c>
      <c r="D1524" s="2" t="s">
        <v>41</v>
      </c>
      <c r="E1524" s="2" t="s">
        <v>38</v>
      </c>
      <c r="F1524" s="2" t="s">
        <v>34</v>
      </c>
      <c r="G1524" s="4">
        <v>43529.973981481482</v>
      </c>
      <c r="H1524" s="4">
        <v>43535.973981481482</v>
      </c>
      <c r="I1524" s="4">
        <v>43533.973981481482</v>
      </c>
      <c r="J1524" s="2">
        <v>0</v>
      </c>
      <c r="K1524" s="2">
        <v>125</v>
      </c>
      <c r="S1524" s="72"/>
      <c r="T1524" s="72"/>
      <c r="U1524" s="72"/>
    </row>
    <row r="1525" spans="1:21" ht="14.25" customHeight="1">
      <c r="A1525" s="2">
        <v>519564</v>
      </c>
      <c r="B1525" s="2" t="s">
        <v>42</v>
      </c>
      <c r="C1525" s="2" t="s">
        <v>45</v>
      </c>
      <c r="D1525" s="2" t="s">
        <v>41</v>
      </c>
      <c r="E1525" s="2" t="s">
        <v>44</v>
      </c>
      <c r="F1525" s="2" t="s">
        <v>34</v>
      </c>
      <c r="G1525" s="4">
        <v>43529.983506944445</v>
      </c>
      <c r="H1525" s="4">
        <v>43535.983506944445</v>
      </c>
      <c r="I1525" s="4">
        <v>43536.983506944445</v>
      </c>
      <c r="J1525" s="2">
        <v>29</v>
      </c>
      <c r="K1525" s="2">
        <v>126</v>
      </c>
      <c r="S1525" s="72"/>
      <c r="T1525" s="72"/>
      <c r="U1525" s="72"/>
    </row>
    <row r="1526" spans="1:21" ht="14.25" customHeight="1">
      <c r="A1526" s="2">
        <v>690053</v>
      </c>
      <c r="B1526" s="2" t="s">
        <v>36</v>
      </c>
      <c r="C1526" s="2" t="s">
        <v>37</v>
      </c>
      <c r="D1526" s="2" t="s">
        <v>41</v>
      </c>
      <c r="E1526" s="2" t="s">
        <v>33</v>
      </c>
      <c r="F1526" s="2" t="s">
        <v>34</v>
      </c>
      <c r="G1526" s="4">
        <v>43529.985138888886</v>
      </c>
      <c r="H1526" s="4">
        <v>43536.985138888886</v>
      </c>
      <c r="I1526" s="4">
        <v>43535.985138888886</v>
      </c>
      <c r="J1526" s="2">
        <v>39</v>
      </c>
      <c r="K1526" s="2">
        <v>110</v>
      </c>
      <c r="S1526" s="72"/>
      <c r="T1526" s="72"/>
      <c r="U1526" s="72"/>
    </row>
    <row r="1527" spans="1:21" ht="14.25" customHeight="1">
      <c r="A1527" s="2">
        <v>686813</v>
      </c>
      <c r="B1527" s="2" t="s">
        <v>47</v>
      </c>
      <c r="C1527" s="2" t="s">
        <v>37</v>
      </c>
      <c r="D1527" s="2" t="s">
        <v>41</v>
      </c>
      <c r="E1527" s="2" t="s">
        <v>33</v>
      </c>
      <c r="F1527" s="2" t="s">
        <v>34</v>
      </c>
      <c r="G1527" s="4">
        <v>43529.987719907411</v>
      </c>
      <c r="H1527" s="4">
        <v>43536.987719907411</v>
      </c>
      <c r="I1527" s="4">
        <v>43534.987719907411</v>
      </c>
      <c r="J1527" s="2">
        <v>49</v>
      </c>
      <c r="K1527" s="2">
        <v>109</v>
      </c>
      <c r="S1527" s="72"/>
      <c r="T1527" s="72"/>
      <c r="U1527" s="72"/>
    </row>
    <row r="1528" spans="1:21" ht="14.25" customHeight="1">
      <c r="A1528" s="2">
        <v>9569</v>
      </c>
      <c r="B1528" s="2" t="s">
        <v>39</v>
      </c>
      <c r="C1528" s="2" t="s">
        <v>37</v>
      </c>
      <c r="D1528" s="2" t="s">
        <v>41</v>
      </c>
      <c r="E1528" s="2" t="s">
        <v>33</v>
      </c>
      <c r="F1528" s="2" t="s">
        <v>34</v>
      </c>
      <c r="G1528" s="4">
        <v>43529.988287037035</v>
      </c>
      <c r="H1528" s="4">
        <v>43537.988287037035</v>
      </c>
      <c r="I1528" s="4">
        <v>43534.988287037035</v>
      </c>
      <c r="J1528" s="2">
        <v>50</v>
      </c>
      <c r="K1528" s="2">
        <v>109</v>
      </c>
      <c r="S1528" s="72"/>
      <c r="T1528" s="72"/>
      <c r="U1528" s="72"/>
    </row>
    <row r="1529" spans="1:21" ht="14.25" customHeight="1">
      <c r="A1529" s="2">
        <v>63604</v>
      </c>
      <c r="B1529" s="2" t="s">
        <v>39</v>
      </c>
      <c r="C1529" s="2" t="s">
        <v>37</v>
      </c>
      <c r="D1529" s="2" t="s">
        <v>41</v>
      </c>
      <c r="E1529" s="2" t="s">
        <v>44</v>
      </c>
      <c r="F1529" s="2" t="s">
        <v>34</v>
      </c>
      <c r="G1529" s="4">
        <v>43529.994409722225</v>
      </c>
      <c r="H1529" s="4">
        <v>43533.994409722225</v>
      </c>
      <c r="I1529" s="4">
        <v>43533.994409722225</v>
      </c>
      <c r="J1529" s="2">
        <v>80</v>
      </c>
      <c r="K1529" s="2">
        <v>87</v>
      </c>
      <c r="S1529" s="72"/>
      <c r="T1529" s="72"/>
      <c r="U1529" s="72"/>
    </row>
    <row r="1530" spans="1:21" ht="14.25" customHeight="1">
      <c r="A1530" s="2">
        <v>543362</v>
      </c>
      <c r="B1530" s="2" t="s">
        <v>39</v>
      </c>
      <c r="C1530" s="2" t="s">
        <v>31</v>
      </c>
      <c r="D1530" s="2" t="s">
        <v>41</v>
      </c>
      <c r="E1530" s="2" t="s">
        <v>38</v>
      </c>
      <c r="F1530" s="2" t="s">
        <v>34</v>
      </c>
      <c r="G1530" s="4">
        <v>43529.997418981482</v>
      </c>
      <c r="H1530" s="4">
        <v>43532.997418981482</v>
      </c>
      <c r="I1530" s="4">
        <v>43536.997418981482</v>
      </c>
      <c r="J1530" s="2">
        <v>0</v>
      </c>
      <c r="K1530" s="2">
        <v>129</v>
      </c>
      <c r="S1530" s="72"/>
      <c r="T1530" s="72"/>
      <c r="U1530" s="72"/>
    </row>
    <row r="1531" spans="1:21" ht="14.25" customHeight="1">
      <c r="A1531" s="2">
        <v>119382</v>
      </c>
      <c r="B1531" s="2" t="s">
        <v>39</v>
      </c>
      <c r="C1531" s="2" t="s">
        <v>31</v>
      </c>
      <c r="D1531" s="2" t="s">
        <v>41</v>
      </c>
      <c r="E1531" s="2" t="s">
        <v>38</v>
      </c>
      <c r="F1531" s="2" t="s">
        <v>34</v>
      </c>
      <c r="G1531" s="4">
        <v>43529.998240740744</v>
      </c>
      <c r="H1531" s="4">
        <v>43533.998240740744</v>
      </c>
      <c r="I1531" s="4">
        <v>43532.998240740744</v>
      </c>
      <c r="J1531" s="2">
        <v>0</v>
      </c>
      <c r="K1531" s="2">
        <v>130</v>
      </c>
      <c r="S1531" s="72"/>
      <c r="T1531" s="72"/>
      <c r="U1531" s="72"/>
    </row>
    <row r="1532" spans="1:21" ht="14.25" customHeight="1">
      <c r="A1532" s="2">
        <v>189912</v>
      </c>
      <c r="B1532" s="2" t="s">
        <v>39</v>
      </c>
      <c r="C1532" s="2" t="s">
        <v>43</v>
      </c>
      <c r="D1532" s="2" t="s">
        <v>41</v>
      </c>
      <c r="E1532" s="2" t="s">
        <v>44</v>
      </c>
      <c r="F1532" s="2" t="s">
        <v>34</v>
      </c>
      <c r="G1532" s="4">
        <v>43529.998831018522</v>
      </c>
      <c r="H1532" s="4">
        <v>43529.998831018522</v>
      </c>
      <c r="I1532" s="4">
        <v>43535.998831018522</v>
      </c>
      <c r="J1532" s="2">
        <v>64</v>
      </c>
      <c r="K1532" s="2">
        <v>107</v>
      </c>
      <c r="S1532" s="72"/>
      <c r="T1532" s="72"/>
      <c r="U1532" s="72"/>
    </row>
    <row r="1533" spans="1:21" ht="14.25" customHeight="1">
      <c r="A1533" s="2">
        <v>553029</v>
      </c>
      <c r="B1533" s="2" t="s">
        <v>30</v>
      </c>
      <c r="C1533" s="2" t="s">
        <v>43</v>
      </c>
      <c r="D1533" s="2" t="s">
        <v>41</v>
      </c>
      <c r="E1533" s="2" t="s">
        <v>33</v>
      </c>
      <c r="F1533" s="2" t="s">
        <v>34</v>
      </c>
      <c r="G1533" s="4">
        <v>43530.002534722225</v>
      </c>
      <c r="H1533" s="4">
        <v>43539.002534722225</v>
      </c>
      <c r="I1533" s="4">
        <v>43536.002534722225</v>
      </c>
      <c r="J1533" s="2">
        <v>27</v>
      </c>
      <c r="K1533" s="2">
        <v>120</v>
      </c>
      <c r="S1533" s="72"/>
      <c r="T1533" s="72"/>
      <c r="U1533" s="72"/>
    </row>
    <row r="1534" spans="1:21" ht="14.25" customHeight="1">
      <c r="A1534" s="2">
        <v>229667</v>
      </c>
      <c r="B1534" s="2" t="s">
        <v>36</v>
      </c>
      <c r="C1534" s="2" t="s">
        <v>43</v>
      </c>
      <c r="D1534" s="2" t="s">
        <v>41</v>
      </c>
      <c r="E1534" s="2" t="s">
        <v>33</v>
      </c>
      <c r="F1534" s="2" t="s">
        <v>34</v>
      </c>
      <c r="G1534" s="4">
        <v>43530.002870370372</v>
      </c>
      <c r="H1534" s="4">
        <v>43540.002870370372</v>
      </c>
      <c r="I1534" s="4">
        <v>43537.002870370372</v>
      </c>
      <c r="J1534" s="2">
        <v>49</v>
      </c>
      <c r="K1534" s="2">
        <v>121</v>
      </c>
      <c r="S1534" s="72"/>
      <c r="T1534" s="72"/>
      <c r="U1534" s="72"/>
    </row>
    <row r="1535" spans="1:21" ht="14.25" customHeight="1">
      <c r="A1535" s="2">
        <v>991809</v>
      </c>
      <c r="B1535" s="2" t="s">
        <v>39</v>
      </c>
      <c r="C1535" s="2" t="s">
        <v>40</v>
      </c>
      <c r="D1535" s="2" t="s">
        <v>32</v>
      </c>
      <c r="E1535" s="2" t="s">
        <v>44</v>
      </c>
      <c r="F1535" s="2" t="s">
        <v>34</v>
      </c>
      <c r="G1535" s="4">
        <v>43530.002939814818</v>
      </c>
      <c r="H1535" s="4">
        <v>43538.002939814818</v>
      </c>
      <c r="I1535" s="4">
        <v>43534.002939814818</v>
      </c>
      <c r="J1535" s="2">
        <v>69</v>
      </c>
      <c r="K1535" s="2">
        <v>87</v>
      </c>
      <c r="S1535" s="72"/>
      <c r="T1535" s="72"/>
      <c r="U1535" s="72"/>
    </row>
    <row r="1536" spans="1:21" ht="14.25" customHeight="1">
      <c r="A1536" s="2">
        <v>960976</v>
      </c>
      <c r="B1536" s="2" t="s">
        <v>39</v>
      </c>
      <c r="C1536" s="2" t="s">
        <v>31</v>
      </c>
      <c r="D1536" s="2" t="s">
        <v>32</v>
      </c>
      <c r="E1536" s="2" t="s">
        <v>44</v>
      </c>
      <c r="F1536" s="2" t="s">
        <v>34</v>
      </c>
      <c r="G1536" s="4">
        <v>43530.004027777781</v>
      </c>
      <c r="H1536" s="4">
        <v>43530.004027777781</v>
      </c>
      <c r="I1536" s="4">
        <v>43537.004027777781</v>
      </c>
      <c r="J1536" s="2">
        <v>70</v>
      </c>
      <c r="K1536" s="2">
        <v>109</v>
      </c>
      <c r="S1536" s="72"/>
      <c r="T1536" s="72"/>
      <c r="U1536" s="72"/>
    </row>
    <row r="1537" spans="1:21" ht="14.25" customHeight="1">
      <c r="A1537" s="2">
        <v>336730</v>
      </c>
      <c r="B1537" s="2" t="s">
        <v>39</v>
      </c>
      <c r="C1537" s="2" t="s">
        <v>45</v>
      </c>
      <c r="D1537" s="2" t="s">
        <v>32</v>
      </c>
      <c r="E1537" s="2" t="s">
        <v>44</v>
      </c>
      <c r="F1537" s="2" t="s">
        <v>34</v>
      </c>
      <c r="G1537" s="4">
        <v>43530.005636574075</v>
      </c>
      <c r="H1537" s="4">
        <v>43538.005636574075</v>
      </c>
      <c r="I1537" s="4">
        <v>43533.005636574075</v>
      </c>
      <c r="J1537" s="2">
        <v>82</v>
      </c>
      <c r="K1537" s="2">
        <v>102</v>
      </c>
      <c r="S1537" s="72"/>
      <c r="T1537" s="72"/>
      <c r="U1537" s="72"/>
    </row>
    <row r="1538" spans="1:21" ht="14.25" customHeight="1">
      <c r="A1538" s="2">
        <v>699988</v>
      </c>
      <c r="B1538" s="2" t="s">
        <v>36</v>
      </c>
      <c r="C1538" s="2" t="s">
        <v>43</v>
      </c>
      <c r="D1538" s="2" t="s">
        <v>32</v>
      </c>
      <c r="E1538" s="2" t="s">
        <v>44</v>
      </c>
      <c r="F1538" s="2" t="s">
        <v>34</v>
      </c>
      <c r="G1538" s="4">
        <v>43530.007905092592</v>
      </c>
      <c r="H1538" s="4">
        <v>43531.007905092592</v>
      </c>
      <c r="I1538" s="4">
        <v>43534.007905092592</v>
      </c>
      <c r="J1538" s="2">
        <v>0</v>
      </c>
      <c r="K1538" s="2">
        <v>103</v>
      </c>
      <c r="S1538" s="72"/>
      <c r="T1538" s="72"/>
      <c r="U1538" s="72"/>
    </row>
    <row r="1539" spans="1:21" ht="14.25" customHeight="1">
      <c r="A1539" s="2">
        <v>580966</v>
      </c>
      <c r="B1539" s="2" t="s">
        <v>47</v>
      </c>
      <c r="C1539" s="2" t="s">
        <v>37</v>
      </c>
      <c r="D1539" s="2" t="s">
        <v>32</v>
      </c>
      <c r="E1539" s="2" t="s">
        <v>44</v>
      </c>
      <c r="F1539" s="2" t="s">
        <v>34</v>
      </c>
      <c r="G1539" s="4">
        <v>43530.009722222225</v>
      </c>
      <c r="H1539" s="4">
        <v>43535.009722222225</v>
      </c>
      <c r="I1539" s="4">
        <v>43537.009722222225</v>
      </c>
      <c r="J1539" s="2">
        <v>75</v>
      </c>
      <c r="K1539" s="2">
        <v>90</v>
      </c>
      <c r="S1539" s="72"/>
      <c r="T1539" s="72"/>
      <c r="U1539" s="72"/>
    </row>
    <row r="1540" spans="1:21" ht="14.25" customHeight="1">
      <c r="A1540" s="2">
        <v>184818</v>
      </c>
      <c r="B1540" s="2" t="s">
        <v>39</v>
      </c>
      <c r="C1540" s="2" t="s">
        <v>31</v>
      </c>
      <c r="D1540" s="2" t="s">
        <v>41</v>
      </c>
      <c r="E1540" s="2" t="s">
        <v>44</v>
      </c>
      <c r="F1540" s="2" t="s">
        <v>34</v>
      </c>
      <c r="G1540" s="4">
        <v>43530.014236111114</v>
      </c>
      <c r="H1540" s="4">
        <v>43530.014236111114</v>
      </c>
      <c r="I1540" s="4">
        <v>43534.014236111114</v>
      </c>
      <c r="J1540" s="2">
        <v>0</v>
      </c>
      <c r="K1540" s="2">
        <v>102</v>
      </c>
      <c r="S1540" s="72"/>
      <c r="T1540" s="72"/>
      <c r="U1540" s="72"/>
    </row>
    <row r="1541" spans="1:21" ht="14.25" customHeight="1">
      <c r="A1541" s="2">
        <v>306457</v>
      </c>
      <c r="B1541" s="2" t="s">
        <v>46</v>
      </c>
      <c r="C1541" s="2" t="s">
        <v>37</v>
      </c>
      <c r="D1541" s="2" t="s">
        <v>41</v>
      </c>
      <c r="E1541" s="2" t="s">
        <v>33</v>
      </c>
      <c r="F1541" s="2" t="s">
        <v>34</v>
      </c>
      <c r="G1541" s="4">
        <v>43530.015972222223</v>
      </c>
      <c r="H1541" s="4">
        <v>43534.015972222223</v>
      </c>
      <c r="I1541" s="4">
        <v>43535.015972222223</v>
      </c>
      <c r="J1541" s="2">
        <v>33</v>
      </c>
      <c r="K1541" s="2">
        <v>108</v>
      </c>
      <c r="S1541" s="72"/>
      <c r="T1541" s="72"/>
      <c r="U1541" s="72"/>
    </row>
    <row r="1542" spans="1:21" ht="14.25" customHeight="1">
      <c r="A1542" s="2">
        <v>276766</v>
      </c>
      <c r="B1542" s="2" t="s">
        <v>39</v>
      </c>
      <c r="C1542" s="2" t="s">
        <v>31</v>
      </c>
      <c r="D1542" s="2" t="s">
        <v>41</v>
      </c>
      <c r="E1542" s="2" t="s">
        <v>44</v>
      </c>
      <c r="F1542" s="2" t="s">
        <v>34</v>
      </c>
      <c r="G1542" s="4">
        <v>43530.018842592595</v>
      </c>
      <c r="H1542" s="4">
        <v>43535.018842592595</v>
      </c>
      <c r="I1542" s="4">
        <v>43533.018842592595</v>
      </c>
      <c r="J1542" s="2">
        <v>0</v>
      </c>
      <c r="K1542" s="2">
        <v>102</v>
      </c>
      <c r="S1542" s="72"/>
      <c r="T1542" s="72"/>
      <c r="U1542" s="72"/>
    </row>
    <row r="1543" spans="1:21" ht="14.25" customHeight="1">
      <c r="A1543" s="2">
        <v>671716</v>
      </c>
      <c r="B1543" s="2" t="s">
        <v>36</v>
      </c>
      <c r="C1543" s="2" t="s">
        <v>43</v>
      </c>
      <c r="D1543" s="2" t="s">
        <v>41</v>
      </c>
      <c r="E1543" s="2" t="s">
        <v>44</v>
      </c>
      <c r="F1543" s="2" t="s">
        <v>34</v>
      </c>
      <c r="G1543" s="4">
        <v>43530.021493055552</v>
      </c>
      <c r="H1543" s="4">
        <v>43530.021493055552</v>
      </c>
      <c r="I1543" s="4">
        <v>43535.021493055552</v>
      </c>
      <c r="J1543" s="2">
        <v>81</v>
      </c>
      <c r="K1543" s="2">
        <v>101</v>
      </c>
      <c r="S1543" s="72"/>
      <c r="T1543" s="72"/>
      <c r="U1543" s="72"/>
    </row>
    <row r="1544" spans="1:21" ht="14.25" customHeight="1">
      <c r="A1544" s="2">
        <v>672337</v>
      </c>
      <c r="B1544" s="2" t="s">
        <v>39</v>
      </c>
      <c r="C1544" s="2" t="s">
        <v>37</v>
      </c>
      <c r="D1544" s="2" t="s">
        <v>32</v>
      </c>
      <c r="E1544" s="2" t="s">
        <v>44</v>
      </c>
      <c r="F1544" s="2" t="s">
        <v>34</v>
      </c>
      <c r="G1544" s="4">
        <v>43530.022418981483</v>
      </c>
      <c r="H1544" s="4">
        <v>43535.022418981483</v>
      </c>
      <c r="I1544" s="4">
        <v>43533.022418981483</v>
      </c>
      <c r="J1544" s="2">
        <v>83</v>
      </c>
      <c r="K1544" s="2">
        <v>87</v>
      </c>
      <c r="S1544" s="72"/>
      <c r="T1544" s="72"/>
      <c r="U1544" s="72"/>
    </row>
    <row r="1545" spans="1:21" ht="14.25" customHeight="1">
      <c r="A1545" s="2">
        <v>277637</v>
      </c>
      <c r="B1545" s="2" t="s">
        <v>39</v>
      </c>
      <c r="C1545" s="2" t="s">
        <v>31</v>
      </c>
      <c r="D1545" s="2" t="s">
        <v>41</v>
      </c>
      <c r="E1545" s="2" t="s">
        <v>33</v>
      </c>
      <c r="F1545" s="2" t="s">
        <v>34</v>
      </c>
      <c r="G1545" s="4">
        <v>43530.026053240741</v>
      </c>
      <c r="H1545" s="4">
        <v>43536.026053240741</v>
      </c>
      <c r="I1545" s="4">
        <v>43536.026053240741</v>
      </c>
      <c r="J1545" s="2">
        <v>0</v>
      </c>
      <c r="K1545" s="2">
        <v>121</v>
      </c>
      <c r="S1545" s="72"/>
      <c r="T1545" s="72"/>
      <c r="U1545" s="72"/>
    </row>
    <row r="1546" spans="1:21" ht="14.25" customHeight="1">
      <c r="A1546" s="2">
        <v>548313</v>
      </c>
      <c r="B1546" s="2" t="s">
        <v>36</v>
      </c>
      <c r="C1546" s="2" t="s">
        <v>43</v>
      </c>
      <c r="D1546" s="2" t="s">
        <v>41</v>
      </c>
      <c r="E1546" s="2" t="s">
        <v>44</v>
      </c>
      <c r="F1546" s="2" t="s">
        <v>34</v>
      </c>
      <c r="G1546" s="4">
        <v>43530.038182870368</v>
      </c>
      <c r="H1546" s="4">
        <v>43531.038182870368</v>
      </c>
      <c r="I1546" s="4">
        <v>43537.038182870368</v>
      </c>
      <c r="J1546" s="2">
        <v>69</v>
      </c>
      <c r="K1546" s="2">
        <v>101</v>
      </c>
      <c r="S1546" s="72"/>
      <c r="T1546" s="72"/>
      <c r="U1546" s="72"/>
    </row>
    <row r="1547" spans="1:21" ht="14.25" customHeight="1">
      <c r="A1547" s="2">
        <v>914650</v>
      </c>
      <c r="B1547" s="2" t="s">
        <v>48</v>
      </c>
      <c r="C1547" s="2" t="s">
        <v>45</v>
      </c>
      <c r="D1547" s="2" t="s">
        <v>41</v>
      </c>
      <c r="E1547" s="2" t="s">
        <v>38</v>
      </c>
      <c r="F1547" s="2" t="s">
        <v>34</v>
      </c>
      <c r="G1547" s="4">
        <v>43530.043171296296</v>
      </c>
      <c r="H1547" s="4">
        <v>43532.043171296296</v>
      </c>
      <c r="I1547" s="4">
        <v>43535.043171296296</v>
      </c>
      <c r="J1547" s="2">
        <v>46</v>
      </c>
      <c r="K1547" s="2">
        <v>122</v>
      </c>
      <c r="S1547" s="72"/>
      <c r="T1547" s="72"/>
      <c r="U1547" s="72"/>
    </row>
    <row r="1548" spans="1:21" ht="14.25" customHeight="1">
      <c r="A1548" s="2">
        <v>367054</v>
      </c>
      <c r="B1548" s="2" t="s">
        <v>36</v>
      </c>
      <c r="C1548" s="2" t="s">
        <v>43</v>
      </c>
      <c r="D1548" s="2" t="s">
        <v>32</v>
      </c>
      <c r="E1548" s="2" t="s">
        <v>44</v>
      </c>
      <c r="F1548" s="2" t="s">
        <v>34</v>
      </c>
      <c r="G1548" s="4">
        <v>43530.045648148145</v>
      </c>
      <c r="H1548" s="4">
        <v>43535.045648148145</v>
      </c>
      <c r="I1548" s="4">
        <v>43533.045648148145</v>
      </c>
      <c r="J1548" s="2">
        <v>0</v>
      </c>
      <c r="K1548" s="2">
        <v>104</v>
      </c>
      <c r="S1548" s="72"/>
      <c r="T1548" s="72"/>
      <c r="U1548" s="72"/>
    </row>
    <row r="1549" spans="1:21" ht="14.25" customHeight="1">
      <c r="A1549" s="2">
        <v>830571</v>
      </c>
      <c r="B1549" s="2" t="s">
        <v>49</v>
      </c>
      <c r="C1549" s="2" t="s">
        <v>40</v>
      </c>
      <c r="D1549" s="2" t="s">
        <v>41</v>
      </c>
      <c r="E1549" s="2" t="s">
        <v>33</v>
      </c>
      <c r="F1549" s="2" t="s">
        <v>34</v>
      </c>
      <c r="G1549" s="4">
        <v>43530.046574074076</v>
      </c>
      <c r="H1549" s="4">
        <v>43534.046574074076</v>
      </c>
      <c r="I1549" s="4">
        <v>43536.046574074076</v>
      </c>
      <c r="J1549" s="2">
        <v>34</v>
      </c>
      <c r="K1549" s="2">
        <v>110</v>
      </c>
      <c r="S1549" s="72"/>
      <c r="T1549" s="72"/>
      <c r="U1549" s="72"/>
    </row>
    <row r="1550" spans="1:21" ht="14.25" customHeight="1">
      <c r="A1550" s="2">
        <v>994994</v>
      </c>
      <c r="B1550" s="2" t="s">
        <v>47</v>
      </c>
      <c r="C1550" s="2" t="s">
        <v>37</v>
      </c>
      <c r="D1550" s="2" t="s">
        <v>32</v>
      </c>
      <c r="E1550" s="2" t="s">
        <v>44</v>
      </c>
      <c r="F1550" s="2" t="s">
        <v>34</v>
      </c>
      <c r="G1550" s="4">
        <v>43530.051087962966</v>
      </c>
      <c r="H1550" s="4">
        <v>43534.051087962966</v>
      </c>
      <c r="I1550" s="4">
        <v>43534.051087962966</v>
      </c>
      <c r="J1550" s="2">
        <v>81</v>
      </c>
      <c r="K1550" s="2">
        <v>86</v>
      </c>
      <c r="S1550" s="72"/>
      <c r="T1550" s="72"/>
      <c r="U1550" s="72"/>
    </row>
    <row r="1551" spans="1:21" ht="14.25" customHeight="1">
      <c r="A1551" s="2">
        <v>220948</v>
      </c>
      <c r="B1551" s="2" t="s">
        <v>47</v>
      </c>
      <c r="C1551" s="2" t="s">
        <v>45</v>
      </c>
      <c r="D1551" s="2" t="s">
        <v>32</v>
      </c>
      <c r="E1551" s="2" t="s">
        <v>44</v>
      </c>
      <c r="F1551" s="2" t="s">
        <v>34</v>
      </c>
      <c r="G1551" s="4">
        <v>43530.052534722221</v>
      </c>
      <c r="H1551" s="4">
        <v>43538.052534722221</v>
      </c>
      <c r="I1551" s="4">
        <v>43535.052534722221</v>
      </c>
      <c r="J1551" s="2">
        <v>43</v>
      </c>
      <c r="K1551" s="2">
        <v>130</v>
      </c>
      <c r="S1551" s="72"/>
      <c r="T1551" s="72"/>
      <c r="U1551" s="72"/>
    </row>
    <row r="1552" spans="1:21" ht="14.25" customHeight="1">
      <c r="A1552" s="2">
        <v>106060</v>
      </c>
      <c r="B1552" s="2" t="s">
        <v>36</v>
      </c>
      <c r="C1552" s="2" t="s">
        <v>45</v>
      </c>
      <c r="D1552" s="2" t="s">
        <v>32</v>
      </c>
      <c r="E1552" s="2" t="s">
        <v>44</v>
      </c>
      <c r="F1552" s="2" t="s">
        <v>34</v>
      </c>
      <c r="G1552" s="4">
        <v>43530.055914351855</v>
      </c>
      <c r="H1552" s="4">
        <v>43537.055914351855</v>
      </c>
      <c r="I1552" s="4">
        <v>43536.055914351855</v>
      </c>
      <c r="J1552" s="2">
        <v>57</v>
      </c>
      <c r="K1552" s="2">
        <v>108</v>
      </c>
      <c r="S1552" s="72"/>
      <c r="T1552" s="72"/>
      <c r="U1552" s="72"/>
    </row>
    <row r="1553" spans="1:21" ht="14.25" customHeight="1">
      <c r="A1553" s="2">
        <v>18024</v>
      </c>
      <c r="B1553" s="2" t="s">
        <v>42</v>
      </c>
      <c r="C1553" s="2" t="s">
        <v>40</v>
      </c>
      <c r="D1553" s="2" t="s">
        <v>41</v>
      </c>
      <c r="E1553" s="2" t="s">
        <v>44</v>
      </c>
      <c r="F1553" s="2" t="s">
        <v>34</v>
      </c>
      <c r="G1553" s="4">
        <v>43530.056238425925</v>
      </c>
      <c r="H1553" s="4">
        <v>43535.056238425925</v>
      </c>
      <c r="I1553" s="4">
        <v>43533.056238425925</v>
      </c>
      <c r="J1553" s="2">
        <v>38</v>
      </c>
      <c r="K1553" s="2">
        <v>108</v>
      </c>
      <c r="S1553" s="72"/>
      <c r="T1553" s="72"/>
      <c r="U1553" s="72"/>
    </row>
    <row r="1554" spans="1:21" ht="14.25" customHeight="1">
      <c r="A1554" s="2">
        <v>72369</v>
      </c>
      <c r="B1554" s="2" t="s">
        <v>47</v>
      </c>
      <c r="C1554" s="2" t="s">
        <v>37</v>
      </c>
      <c r="D1554" s="2" t="s">
        <v>41</v>
      </c>
      <c r="E1554" s="2" t="s">
        <v>44</v>
      </c>
      <c r="F1554" s="2" t="s">
        <v>34</v>
      </c>
      <c r="G1554" s="4">
        <v>43530.056585648148</v>
      </c>
      <c r="H1554" s="4">
        <v>43535.056585648148</v>
      </c>
      <c r="I1554" s="4">
        <v>43534.056585648148</v>
      </c>
      <c r="J1554" s="2">
        <v>85</v>
      </c>
      <c r="K1554" s="2">
        <v>93</v>
      </c>
      <c r="S1554" s="72"/>
      <c r="T1554" s="72"/>
      <c r="U1554" s="72"/>
    </row>
    <row r="1555" spans="1:21" ht="14.25" customHeight="1">
      <c r="A1555" s="2">
        <v>601913</v>
      </c>
      <c r="B1555" s="2" t="s">
        <v>47</v>
      </c>
      <c r="C1555" s="2" t="s">
        <v>31</v>
      </c>
      <c r="D1555" s="2" t="s">
        <v>32</v>
      </c>
      <c r="E1555" s="2" t="s">
        <v>44</v>
      </c>
      <c r="F1555" s="2" t="s">
        <v>34</v>
      </c>
      <c r="G1555" s="4">
        <v>43530.05736111111</v>
      </c>
      <c r="H1555" s="4">
        <v>43530.05736111111</v>
      </c>
      <c r="I1555" s="4">
        <v>43534.05736111111</v>
      </c>
      <c r="J1555" s="2">
        <v>66</v>
      </c>
      <c r="K1555" s="2">
        <v>102</v>
      </c>
      <c r="S1555" s="72"/>
      <c r="T1555" s="72"/>
      <c r="U1555" s="72"/>
    </row>
    <row r="1556" spans="1:21" ht="14.25" customHeight="1">
      <c r="A1556" s="2">
        <v>354572</v>
      </c>
      <c r="B1556" s="2" t="s">
        <v>36</v>
      </c>
      <c r="C1556" s="2" t="s">
        <v>45</v>
      </c>
      <c r="D1556" s="2" t="s">
        <v>32</v>
      </c>
      <c r="E1556" s="2" t="s">
        <v>44</v>
      </c>
      <c r="F1556" s="2" t="s">
        <v>34</v>
      </c>
      <c r="G1556" s="4">
        <v>43530.059872685182</v>
      </c>
      <c r="H1556" s="4">
        <v>43534.059872685182</v>
      </c>
      <c r="I1556" s="4">
        <v>43536.059872685182</v>
      </c>
      <c r="J1556" s="2">
        <v>35</v>
      </c>
      <c r="K1556" s="2">
        <v>124</v>
      </c>
      <c r="S1556" s="72"/>
      <c r="T1556" s="72"/>
      <c r="U1556" s="72"/>
    </row>
    <row r="1557" spans="1:21" ht="14.25" customHeight="1">
      <c r="A1557" s="2">
        <v>178544</v>
      </c>
      <c r="B1557" s="2" t="s">
        <v>36</v>
      </c>
      <c r="C1557" s="2" t="s">
        <v>37</v>
      </c>
      <c r="D1557" s="2" t="s">
        <v>41</v>
      </c>
      <c r="E1557" s="2" t="s">
        <v>44</v>
      </c>
      <c r="F1557" s="2" t="s">
        <v>34</v>
      </c>
      <c r="G1557" s="4">
        <v>43530.060115740744</v>
      </c>
      <c r="H1557" s="4">
        <v>43534.060115740744</v>
      </c>
      <c r="I1557" s="4">
        <v>43533.060115740744</v>
      </c>
      <c r="J1557" s="2">
        <v>31</v>
      </c>
      <c r="K1557" s="2">
        <v>111</v>
      </c>
      <c r="S1557" s="72"/>
      <c r="T1557" s="72"/>
      <c r="U1557" s="72"/>
    </row>
    <row r="1558" spans="1:21" ht="14.25" customHeight="1">
      <c r="A1558" s="2">
        <v>381738</v>
      </c>
      <c r="B1558" s="2" t="s">
        <v>42</v>
      </c>
      <c r="C1558" s="2" t="s">
        <v>45</v>
      </c>
      <c r="D1558" s="2" t="s">
        <v>41</v>
      </c>
      <c r="E1558" s="2" t="s">
        <v>38</v>
      </c>
      <c r="F1558" s="2" t="s">
        <v>34</v>
      </c>
      <c r="G1558" s="4">
        <v>43530.06181712963</v>
      </c>
      <c r="H1558" s="4">
        <v>43536.06181712963</v>
      </c>
      <c r="I1558" s="4">
        <v>43535.06181712963</v>
      </c>
      <c r="J1558" s="2">
        <v>38</v>
      </c>
      <c r="K1558" s="2">
        <v>128</v>
      </c>
      <c r="S1558" s="72"/>
      <c r="T1558" s="72"/>
      <c r="U1558" s="72"/>
    </row>
    <row r="1559" spans="1:21" ht="14.25" customHeight="1">
      <c r="A1559" s="2">
        <v>568490</v>
      </c>
      <c r="B1559" s="2" t="s">
        <v>42</v>
      </c>
      <c r="C1559" s="2" t="s">
        <v>37</v>
      </c>
      <c r="D1559" s="2" t="s">
        <v>41</v>
      </c>
      <c r="E1559" s="2" t="s">
        <v>38</v>
      </c>
      <c r="F1559" s="2" t="s">
        <v>34</v>
      </c>
      <c r="G1559" s="4">
        <v>43530.062835648147</v>
      </c>
      <c r="H1559" s="4">
        <v>43537.062835648147</v>
      </c>
      <c r="I1559" s="4">
        <v>43533.062835648147</v>
      </c>
      <c r="J1559" s="2">
        <v>40</v>
      </c>
      <c r="K1559" s="2">
        <v>107</v>
      </c>
      <c r="S1559" s="72"/>
      <c r="T1559" s="72"/>
      <c r="U1559" s="72"/>
    </row>
    <row r="1560" spans="1:21" ht="14.25" customHeight="1">
      <c r="A1560" s="2">
        <v>354817</v>
      </c>
      <c r="B1560" s="2" t="s">
        <v>39</v>
      </c>
      <c r="C1560" s="2" t="s">
        <v>43</v>
      </c>
      <c r="D1560" s="2" t="s">
        <v>41</v>
      </c>
      <c r="E1560" s="2" t="s">
        <v>33</v>
      </c>
      <c r="F1560" s="2" t="s">
        <v>34</v>
      </c>
      <c r="G1560" s="4">
        <v>43530.065347222226</v>
      </c>
      <c r="H1560" s="4">
        <v>43538.065347222226</v>
      </c>
      <c r="I1560" s="4">
        <v>43534.065347222226</v>
      </c>
      <c r="J1560" s="2">
        <v>30</v>
      </c>
      <c r="K1560" s="2">
        <v>124</v>
      </c>
      <c r="S1560" s="72"/>
      <c r="T1560" s="72"/>
      <c r="U1560" s="72"/>
    </row>
    <row r="1561" spans="1:21" ht="14.25" customHeight="1">
      <c r="A1561" s="2">
        <v>660724</v>
      </c>
      <c r="B1561" s="2" t="s">
        <v>39</v>
      </c>
      <c r="C1561" s="2" t="s">
        <v>31</v>
      </c>
      <c r="D1561" s="2" t="s">
        <v>41</v>
      </c>
      <c r="E1561" s="2" t="s">
        <v>44</v>
      </c>
      <c r="F1561" s="2" t="s">
        <v>34</v>
      </c>
      <c r="G1561" s="4">
        <v>43530.065682870372</v>
      </c>
      <c r="H1561" s="4">
        <v>43534.065682870372</v>
      </c>
      <c r="I1561" s="4">
        <v>43533.065682870372</v>
      </c>
      <c r="J1561" s="2">
        <v>0</v>
      </c>
      <c r="K1561" s="2">
        <v>129</v>
      </c>
      <c r="S1561" s="72"/>
      <c r="T1561" s="72"/>
      <c r="U1561" s="72"/>
    </row>
    <row r="1562" spans="1:21" ht="14.25" customHeight="1">
      <c r="A1562" s="2">
        <v>934499</v>
      </c>
      <c r="B1562" s="2" t="s">
        <v>47</v>
      </c>
      <c r="C1562" s="2" t="s">
        <v>37</v>
      </c>
      <c r="D1562" s="2" t="s">
        <v>41</v>
      </c>
      <c r="E1562" s="2" t="s">
        <v>33</v>
      </c>
      <c r="F1562" s="2" t="s">
        <v>34</v>
      </c>
      <c r="G1562" s="4">
        <v>43530.067152777781</v>
      </c>
      <c r="H1562" s="4">
        <v>43539.067152777781</v>
      </c>
      <c r="I1562" s="4">
        <v>43536.067152777781</v>
      </c>
      <c r="J1562" s="2">
        <v>32</v>
      </c>
      <c r="K1562" s="2">
        <v>110</v>
      </c>
      <c r="S1562" s="72"/>
      <c r="T1562" s="72"/>
      <c r="U1562" s="72"/>
    </row>
    <row r="1563" spans="1:21" ht="14.25" customHeight="1">
      <c r="A1563" s="2">
        <v>704732</v>
      </c>
      <c r="B1563" s="2" t="s">
        <v>42</v>
      </c>
      <c r="C1563" s="2" t="s">
        <v>43</v>
      </c>
      <c r="D1563" s="2" t="s">
        <v>41</v>
      </c>
      <c r="E1563" s="2" t="s">
        <v>44</v>
      </c>
      <c r="F1563" s="2" t="s">
        <v>34</v>
      </c>
      <c r="G1563" s="4">
        <v>43530.07099537037</v>
      </c>
      <c r="H1563" s="4">
        <v>43533.07099537037</v>
      </c>
      <c r="I1563" s="4">
        <v>43535.07099537037</v>
      </c>
      <c r="J1563" s="2">
        <v>46</v>
      </c>
      <c r="K1563" s="2">
        <v>129</v>
      </c>
      <c r="S1563" s="72"/>
      <c r="T1563" s="72"/>
      <c r="U1563" s="72"/>
    </row>
    <row r="1564" spans="1:21" ht="14.25" customHeight="1">
      <c r="A1564" s="2">
        <v>143268</v>
      </c>
      <c r="B1564" s="2" t="s">
        <v>48</v>
      </c>
      <c r="C1564" s="2" t="s">
        <v>31</v>
      </c>
      <c r="D1564" s="2" t="s">
        <v>32</v>
      </c>
      <c r="E1564" s="2" t="s">
        <v>44</v>
      </c>
      <c r="F1564" s="2" t="s">
        <v>34</v>
      </c>
      <c r="G1564" s="4">
        <v>43530.071076388886</v>
      </c>
      <c r="H1564" s="4">
        <v>43532.071076388886</v>
      </c>
      <c r="I1564" s="4">
        <v>43535.071076388886</v>
      </c>
      <c r="J1564" s="2">
        <v>49</v>
      </c>
      <c r="K1564" s="2">
        <v>124</v>
      </c>
      <c r="S1564" s="72"/>
      <c r="T1564" s="72"/>
      <c r="U1564" s="72"/>
    </row>
    <row r="1565" spans="1:21" ht="14.25" customHeight="1">
      <c r="A1565" s="2">
        <v>715182</v>
      </c>
      <c r="B1565" s="2" t="s">
        <v>39</v>
      </c>
      <c r="C1565" s="2" t="s">
        <v>31</v>
      </c>
      <c r="D1565" s="2" t="s">
        <v>32</v>
      </c>
      <c r="E1565" s="2" t="s">
        <v>44</v>
      </c>
      <c r="F1565" s="2" t="s">
        <v>34</v>
      </c>
      <c r="G1565" s="4">
        <v>43530.07298611111</v>
      </c>
      <c r="H1565" s="4">
        <v>43534.07298611111</v>
      </c>
      <c r="I1565" s="4">
        <v>43537.07298611111</v>
      </c>
      <c r="J1565" s="2">
        <v>63</v>
      </c>
      <c r="K1565" s="2">
        <v>104</v>
      </c>
      <c r="S1565" s="72"/>
      <c r="T1565" s="72"/>
      <c r="U1565" s="72"/>
    </row>
    <row r="1566" spans="1:21" ht="14.25" customHeight="1">
      <c r="A1566" s="2">
        <v>934546</v>
      </c>
      <c r="B1566" s="2" t="s">
        <v>36</v>
      </c>
      <c r="C1566" s="2" t="s">
        <v>40</v>
      </c>
      <c r="D1566" s="2" t="s">
        <v>41</v>
      </c>
      <c r="E1566" s="2" t="s">
        <v>38</v>
      </c>
      <c r="F1566" s="2" t="s">
        <v>34</v>
      </c>
      <c r="G1566" s="4">
        <v>43530.073194444441</v>
      </c>
      <c r="H1566" s="4">
        <v>43537.073194444441</v>
      </c>
      <c r="I1566" s="4">
        <v>43533.073194444441</v>
      </c>
      <c r="J1566" s="2">
        <v>37</v>
      </c>
      <c r="K1566" s="2">
        <v>109</v>
      </c>
      <c r="S1566" s="72"/>
      <c r="T1566" s="72"/>
      <c r="U1566" s="72"/>
    </row>
    <row r="1567" spans="1:21" ht="14.25" customHeight="1">
      <c r="A1567" s="2">
        <v>32864</v>
      </c>
      <c r="B1567" s="2" t="s">
        <v>39</v>
      </c>
      <c r="C1567" s="2" t="s">
        <v>31</v>
      </c>
      <c r="D1567" s="2" t="s">
        <v>41</v>
      </c>
      <c r="E1567" s="2" t="s">
        <v>44</v>
      </c>
      <c r="F1567" s="2" t="s">
        <v>34</v>
      </c>
      <c r="G1567" s="4">
        <v>43530.080243055556</v>
      </c>
      <c r="H1567" s="4">
        <v>43530.080243055556</v>
      </c>
      <c r="I1567" s="4">
        <v>43534.080243055556</v>
      </c>
      <c r="J1567" s="2">
        <v>0</v>
      </c>
      <c r="K1567" s="2">
        <v>124</v>
      </c>
      <c r="S1567" s="72"/>
      <c r="T1567" s="72"/>
      <c r="U1567" s="72"/>
    </row>
    <row r="1568" spans="1:21" ht="14.25" customHeight="1">
      <c r="A1568" s="2">
        <v>648952</v>
      </c>
      <c r="B1568" s="2" t="s">
        <v>30</v>
      </c>
      <c r="C1568" s="2" t="s">
        <v>31</v>
      </c>
      <c r="D1568" s="2" t="s">
        <v>41</v>
      </c>
      <c r="E1568" s="2" t="s">
        <v>44</v>
      </c>
      <c r="F1568" s="2" t="s">
        <v>34</v>
      </c>
      <c r="G1568" s="4">
        <v>43530.080914351849</v>
      </c>
      <c r="H1568" s="4">
        <v>43533.080914351849</v>
      </c>
      <c r="I1568" s="4">
        <v>43537.080914351849</v>
      </c>
      <c r="J1568" s="2">
        <v>0</v>
      </c>
      <c r="K1568" s="2">
        <v>127</v>
      </c>
      <c r="S1568" s="72"/>
      <c r="T1568" s="72"/>
      <c r="U1568" s="72"/>
    </row>
    <row r="1569" spans="1:21" ht="14.25" customHeight="1">
      <c r="A1569" s="2">
        <v>63475</v>
      </c>
      <c r="B1569" s="2" t="s">
        <v>39</v>
      </c>
      <c r="C1569" s="2" t="s">
        <v>40</v>
      </c>
      <c r="D1569" s="2" t="s">
        <v>32</v>
      </c>
      <c r="E1569" s="2" t="s">
        <v>33</v>
      </c>
      <c r="F1569" s="2" t="s">
        <v>34</v>
      </c>
      <c r="G1569" s="4">
        <v>43530.083703703705</v>
      </c>
      <c r="H1569" s="4">
        <v>43535.083703703705</v>
      </c>
      <c r="I1569" s="4">
        <v>43535.083703703705</v>
      </c>
      <c r="J1569" s="2">
        <v>25</v>
      </c>
      <c r="K1569" s="2">
        <v>110</v>
      </c>
      <c r="S1569" s="72"/>
      <c r="T1569" s="72"/>
      <c r="U1569" s="72"/>
    </row>
    <row r="1570" spans="1:21" ht="14.25" customHeight="1">
      <c r="A1570" s="2">
        <v>541073</v>
      </c>
      <c r="B1570" s="2" t="s">
        <v>39</v>
      </c>
      <c r="C1570" s="2" t="s">
        <v>31</v>
      </c>
      <c r="D1570" s="2" t="s">
        <v>41</v>
      </c>
      <c r="E1570" s="2" t="s">
        <v>33</v>
      </c>
      <c r="F1570" s="2" t="s">
        <v>34</v>
      </c>
      <c r="G1570" s="4">
        <v>43530.089236111111</v>
      </c>
      <c r="H1570" s="4">
        <v>43535.089236111111</v>
      </c>
      <c r="I1570" s="4">
        <v>43537.089236111111</v>
      </c>
      <c r="J1570" s="2">
        <v>0</v>
      </c>
      <c r="K1570" s="2">
        <v>125</v>
      </c>
      <c r="S1570" s="72"/>
      <c r="T1570" s="72"/>
      <c r="U1570" s="72"/>
    </row>
    <row r="1571" spans="1:21" ht="14.25" customHeight="1">
      <c r="A1571" s="2">
        <v>248542</v>
      </c>
      <c r="B1571" s="2" t="s">
        <v>47</v>
      </c>
      <c r="C1571" s="2" t="s">
        <v>45</v>
      </c>
      <c r="D1571" s="2" t="s">
        <v>32</v>
      </c>
      <c r="E1571" s="2" t="s">
        <v>38</v>
      </c>
      <c r="F1571" s="2" t="s">
        <v>34</v>
      </c>
      <c r="G1571" s="4">
        <v>43530.093414351853</v>
      </c>
      <c r="H1571" s="4">
        <v>43530.093414351853</v>
      </c>
      <c r="I1571" s="4">
        <v>43533.093414351853</v>
      </c>
      <c r="J1571" s="2">
        <v>29</v>
      </c>
      <c r="K1571" s="2">
        <v>122</v>
      </c>
      <c r="S1571" s="72"/>
      <c r="T1571" s="72"/>
      <c r="U1571" s="72"/>
    </row>
    <row r="1572" spans="1:21" ht="14.25" customHeight="1">
      <c r="A1572" s="2">
        <v>596051</v>
      </c>
      <c r="B1572" s="2" t="s">
        <v>36</v>
      </c>
      <c r="C1572" s="2" t="s">
        <v>40</v>
      </c>
      <c r="D1572" s="2" t="s">
        <v>32</v>
      </c>
      <c r="E1572" s="2" t="s">
        <v>33</v>
      </c>
      <c r="F1572" s="2" t="s">
        <v>34</v>
      </c>
      <c r="G1572" s="4">
        <v>43530.093599537038</v>
      </c>
      <c r="H1572" s="4">
        <v>43537.093599537038</v>
      </c>
      <c r="I1572" s="4">
        <v>43536.093599537038</v>
      </c>
      <c r="J1572" s="2">
        <v>49</v>
      </c>
      <c r="K1572" s="2">
        <v>114</v>
      </c>
      <c r="S1572" s="72"/>
      <c r="T1572" s="72"/>
      <c r="U1572" s="72"/>
    </row>
    <row r="1573" spans="1:21" ht="14.25" customHeight="1">
      <c r="A1573" s="2">
        <v>15655</v>
      </c>
      <c r="B1573" s="2" t="s">
        <v>46</v>
      </c>
      <c r="C1573" s="2" t="s">
        <v>43</v>
      </c>
      <c r="D1573" s="2" t="s">
        <v>41</v>
      </c>
      <c r="E1573" s="2" t="s">
        <v>33</v>
      </c>
      <c r="F1573" s="2" t="s">
        <v>34</v>
      </c>
      <c r="G1573" s="4">
        <v>43530.094305555554</v>
      </c>
      <c r="H1573" s="4">
        <v>43537.094305555554</v>
      </c>
      <c r="I1573" s="4">
        <v>43534.094305555554</v>
      </c>
      <c r="J1573" s="2">
        <v>31</v>
      </c>
      <c r="K1573" s="2">
        <v>124</v>
      </c>
      <c r="S1573" s="72"/>
      <c r="T1573" s="72"/>
      <c r="U1573" s="72"/>
    </row>
    <row r="1574" spans="1:21" ht="14.25" customHeight="1">
      <c r="A1574" s="2">
        <v>705866</v>
      </c>
      <c r="B1574" s="2" t="s">
        <v>36</v>
      </c>
      <c r="C1574" s="2" t="s">
        <v>31</v>
      </c>
      <c r="D1574" s="2" t="s">
        <v>32</v>
      </c>
      <c r="E1574" s="2" t="s">
        <v>38</v>
      </c>
      <c r="F1574" s="2" t="s">
        <v>34</v>
      </c>
      <c r="G1574" s="4">
        <v>43530.095335648148</v>
      </c>
      <c r="H1574" s="4">
        <v>43538.095335648148</v>
      </c>
      <c r="I1574" s="4">
        <v>43533.095335648148</v>
      </c>
      <c r="J1574" s="2">
        <v>46</v>
      </c>
      <c r="K1574" s="2">
        <v>122</v>
      </c>
      <c r="S1574" s="72"/>
      <c r="T1574" s="72"/>
      <c r="U1574" s="72"/>
    </row>
    <row r="1575" spans="1:21" ht="14.25" customHeight="1">
      <c r="A1575" s="2">
        <v>426160</v>
      </c>
      <c r="B1575" s="2" t="s">
        <v>30</v>
      </c>
      <c r="C1575" s="2" t="s">
        <v>31</v>
      </c>
      <c r="D1575" s="2" t="s">
        <v>41</v>
      </c>
      <c r="E1575" s="2" t="s">
        <v>44</v>
      </c>
      <c r="F1575" s="2" t="s">
        <v>34</v>
      </c>
      <c r="G1575" s="4">
        <v>43530.097071759257</v>
      </c>
      <c r="H1575" s="4">
        <v>43535.097071759257</v>
      </c>
      <c r="I1575" s="4">
        <v>43537.097071759257</v>
      </c>
      <c r="J1575" s="2">
        <v>0</v>
      </c>
      <c r="K1575" s="2">
        <v>126</v>
      </c>
      <c r="S1575" s="72"/>
      <c r="T1575" s="72"/>
      <c r="U1575" s="72"/>
    </row>
    <row r="1576" spans="1:21" ht="14.25" customHeight="1">
      <c r="A1576" s="2">
        <v>795106</v>
      </c>
      <c r="B1576" s="2" t="s">
        <v>42</v>
      </c>
      <c r="C1576" s="2" t="s">
        <v>45</v>
      </c>
      <c r="D1576" s="2" t="s">
        <v>41</v>
      </c>
      <c r="E1576" s="2" t="s">
        <v>38</v>
      </c>
      <c r="F1576" s="2" t="s">
        <v>34</v>
      </c>
      <c r="G1576" s="4">
        <v>43530.097361111111</v>
      </c>
      <c r="H1576" s="4">
        <v>43536.097361111111</v>
      </c>
      <c r="I1576" s="4">
        <v>43536.097361111111</v>
      </c>
      <c r="J1576" s="2">
        <v>35</v>
      </c>
      <c r="K1576" s="2">
        <v>129</v>
      </c>
      <c r="S1576" s="72"/>
      <c r="T1576" s="72"/>
      <c r="U1576" s="72"/>
    </row>
    <row r="1577" spans="1:21" ht="14.25" customHeight="1">
      <c r="A1577" s="2">
        <v>797208</v>
      </c>
      <c r="B1577" s="2" t="s">
        <v>36</v>
      </c>
      <c r="C1577" s="2" t="s">
        <v>45</v>
      </c>
      <c r="D1577" s="2" t="s">
        <v>41</v>
      </c>
      <c r="E1577" s="2" t="s">
        <v>44</v>
      </c>
      <c r="F1577" s="2" t="s">
        <v>34</v>
      </c>
      <c r="G1577" s="4">
        <v>43530.102407407408</v>
      </c>
      <c r="H1577" s="4">
        <v>43535.102407407408</v>
      </c>
      <c r="I1577" s="4">
        <v>43534.102407407408</v>
      </c>
      <c r="J1577" s="2">
        <v>31</v>
      </c>
      <c r="K1577" s="2">
        <v>121</v>
      </c>
      <c r="S1577" s="72"/>
      <c r="T1577" s="72"/>
      <c r="U1577" s="72"/>
    </row>
    <row r="1578" spans="1:21" ht="14.25" customHeight="1">
      <c r="A1578" s="2">
        <v>358782</v>
      </c>
      <c r="B1578" s="2" t="s">
        <v>36</v>
      </c>
      <c r="C1578" s="2" t="s">
        <v>43</v>
      </c>
      <c r="D1578" s="2" t="s">
        <v>32</v>
      </c>
      <c r="E1578" s="2" t="s">
        <v>38</v>
      </c>
      <c r="F1578" s="2" t="s">
        <v>34</v>
      </c>
      <c r="G1578" s="4">
        <v>43530.103032407409</v>
      </c>
      <c r="H1578" s="4">
        <v>43533.103032407409</v>
      </c>
      <c r="I1578" s="4">
        <v>43537.103032407409</v>
      </c>
      <c r="J1578" s="2">
        <v>0</v>
      </c>
      <c r="K1578" s="2">
        <v>123</v>
      </c>
      <c r="S1578" s="72"/>
      <c r="T1578" s="72"/>
      <c r="U1578" s="72"/>
    </row>
    <row r="1579" spans="1:21" ht="14.25" customHeight="1">
      <c r="A1579" s="2">
        <v>530295</v>
      </c>
      <c r="B1579" s="2" t="s">
        <v>47</v>
      </c>
      <c r="C1579" s="2" t="s">
        <v>45</v>
      </c>
      <c r="D1579" s="2" t="s">
        <v>41</v>
      </c>
      <c r="E1579" s="2" t="s">
        <v>33</v>
      </c>
      <c r="F1579" s="2" t="s">
        <v>34</v>
      </c>
      <c r="G1579" s="4">
        <v>43530.112905092596</v>
      </c>
      <c r="H1579" s="4">
        <v>43532.112905092596</v>
      </c>
      <c r="I1579" s="4">
        <v>43533.112905092596</v>
      </c>
      <c r="J1579" s="2">
        <v>34</v>
      </c>
      <c r="K1579" s="2">
        <v>127</v>
      </c>
      <c r="S1579" s="72"/>
      <c r="T1579" s="72"/>
      <c r="U1579" s="72"/>
    </row>
    <row r="1580" spans="1:21" ht="14.25" customHeight="1">
      <c r="A1580" s="2">
        <v>222299</v>
      </c>
      <c r="B1580" s="2" t="s">
        <v>30</v>
      </c>
      <c r="C1580" s="2" t="s">
        <v>43</v>
      </c>
      <c r="D1580" s="2" t="s">
        <v>41</v>
      </c>
      <c r="E1580" s="2" t="s">
        <v>44</v>
      </c>
      <c r="F1580" s="2" t="s">
        <v>34</v>
      </c>
      <c r="G1580" s="4">
        <v>43530.114502314813</v>
      </c>
      <c r="H1580" s="4">
        <v>43536.114502314813</v>
      </c>
      <c r="I1580" s="4">
        <v>43534.114502314813</v>
      </c>
      <c r="J1580" s="2">
        <v>85</v>
      </c>
      <c r="K1580" s="2">
        <v>101</v>
      </c>
      <c r="S1580" s="72"/>
      <c r="T1580" s="72"/>
      <c r="U1580" s="72"/>
    </row>
    <row r="1581" spans="1:21" ht="14.25" customHeight="1">
      <c r="A1581" s="2">
        <v>486380</v>
      </c>
      <c r="B1581" s="2" t="s">
        <v>36</v>
      </c>
      <c r="C1581" s="2" t="s">
        <v>31</v>
      </c>
      <c r="D1581" s="2" t="s">
        <v>32</v>
      </c>
      <c r="E1581" s="2" t="s">
        <v>44</v>
      </c>
      <c r="F1581" s="2" t="s">
        <v>34</v>
      </c>
      <c r="G1581" s="4">
        <v>43530.127291666664</v>
      </c>
      <c r="H1581" s="4">
        <v>43535.127291666664</v>
      </c>
      <c r="I1581" s="4">
        <v>43537.127291666664</v>
      </c>
      <c r="J1581" s="2">
        <v>36</v>
      </c>
      <c r="K1581" s="2">
        <v>122</v>
      </c>
      <c r="S1581" s="72"/>
      <c r="T1581" s="72"/>
      <c r="U1581" s="72"/>
    </row>
    <row r="1582" spans="1:21" ht="14.25" customHeight="1">
      <c r="A1582" s="2">
        <v>738737</v>
      </c>
      <c r="B1582" s="2" t="s">
        <v>36</v>
      </c>
      <c r="C1582" s="2" t="s">
        <v>43</v>
      </c>
      <c r="D1582" s="2" t="s">
        <v>41</v>
      </c>
      <c r="E1582" s="2" t="s">
        <v>44</v>
      </c>
      <c r="F1582" s="2" t="s">
        <v>34</v>
      </c>
      <c r="G1582" s="4">
        <v>43530.129259259258</v>
      </c>
      <c r="H1582" s="4">
        <v>43534.129259259258</v>
      </c>
      <c r="I1582" s="4">
        <v>43534.129259259258</v>
      </c>
      <c r="J1582" s="2">
        <v>65</v>
      </c>
      <c r="K1582" s="2">
        <v>107</v>
      </c>
      <c r="S1582" s="72"/>
      <c r="T1582" s="72"/>
      <c r="U1582" s="72"/>
    </row>
    <row r="1583" spans="1:21" ht="14.25" customHeight="1">
      <c r="A1583" s="2">
        <v>122460</v>
      </c>
      <c r="B1583" s="2" t="s">
        <v>36</v>
      </c>
      <c r="C1583" s="2" t="s">
        <v>37</v>
      </c>
      <c r="D1583" s="2" t="s">
        <v>41</v>
      </c>
      <c r="E1583" s="2" t="s">
        <v>44</v>
      </c>
      <c r="F1583" s="2" t="s">
        <v>34</v>
      </c>
      <c r="G1583" s="4">
        <v>43530.129733796297</v>
      </c>
      <c r="H1583" s="4">
        <v>43535.129733796297</v>
      </c>
      <c r="I1583" s="4">
        <v>43537.129733796297</v>
      </c>
      <c r="J1583" s="2">
        <v>48</v>
      </c>
      <c r="K1583" s="2">
        <v>112</v>
      </c>
      <c r="S1583" s="72"/>
      <c r="T1583" s="72"/>
      <c r="U1583" s="72"/>
    </row>
    <row r="1584" spans="1:21" ht="14.25" customHeight="1">
      <c r="A1584" s="2">
        <v>845351</v>
      </c>
      <c r="B1584" s="2" t="s">
        <v>39</v>
      </c>
      <c r="C1584" s="2" t="s">
        <v>37</v>
      </c>
      <c r="D1584" s="2" t="s">
        <v>32</v>
      </c>
      <c r="E1584" s="2" t="s">
        <v>44</v>
      </c>
      <c r="F1584" s="2" t="s">
        <v>34</v>
      </c>
      <c r="G1584" s="4">
        <v>43530.130682870367</v>
      </c>
      <c r="H1584" s="4">
        <v>43530.130682870367</v>
      </c>
      <c r="I1584" s="4">
        <v>43536.130682870367</v>
      </c>
      <c r="J1584" s="2">
        <v>74</v>
      </c>
      <c r="K1584" s="2">
        <v>94</v>
      </c>
      <c r="S1584" s="72"/>
      <c r="T1584" s="72"/>
      <c r="U1584" s="72"/>
    </row>
    <row r="1585" spans="1:21" ht="14.25" customHeight="1">
      <c r="A1585" s="2">
        <v>86995</v>
      </c>
      <c r="B1585" s="2" t="s">
        <v>47</v>
      </c>
      <c r="C1585" s="2" t="s">
        <v>45</v>
      </c>
      <c r="D1585" s="2" t="s">
        <v>32</v>
      </c>
      <c r="E1585" s="2" t="s">
        <v>33</v>
      </c>
      <c r="F1585" s="2" t="s">
        <v>34</v>
      </c>
      <c r="G1585" s="4">
        <v>43530.134386574071</v>
      </c>
      <c r="H1585" s="4">
        <v>43535.134386574071</v>
      </c>
      <c r="I1585" s="4">
        <v>43535.134386574071</v>
      </c>
      <c r="J1585" s="2">
        <v>44</v>
      </c>
      <c r="K1585" s="2">
        <v>126</v>
      </c>
      <c r="S1585" s="72"/>
      <c r="T1585" s="72"/>
      <c r="U1585" s="72"/>
    </row>
    <row r="1586" spans="1:21" ht="14.25" customHeight="1">
      <c r="A1586" s="2">
        <v>919658</v>
      </c>
      <c r="B1586" s="2" t="s">
        <v>30</v>
      </c>
      <c r="C1586" s="2" t="s">
        <v>45</v>
      </c>
      <c r="D1586" s="2" t="s">
        <v>32</v>
      </c>
      <c r="E1586" s="2" t="s">
        <v>38</v>
      </c>
      <c r="F1586" s="2" t="s">
        <v>34</v>
      </c>
      <c r="G1586" s="4">
        <v>43530.137002314812</v>
      </c>
      <c r="H1586" s="4">
        <v>43532.137002314812</v>
      </c>
      <c r="I1586" s="4">
        <v>43537.137002314812</v>
      </c>
      <c r="J1586" s="2">
        <v>34</v>
      </c>
      <c r="K1586" s="2">
        <v>128</v>
      </c>
      <c r="S1586" s="72"/>
      <c r="T1586" s="72"/>
      <c r="U1586" s="72"/>
    </row>
    <row r="1587" spans="1:21" ht="14.25" customHeight="1">
      <c r="A1587" s="2">
        <v>152660</v>
      </c>
      <c r="B1587" s="2" t="s">
        <v>30</v>
      </c>
      <c r="C1587" s="2" t="s">
        <v>45</v>
      </c>
      <c r="D1587" s="2" t="s">
        <v>41</v>
      </c>
      <c r="E1587" s="2" t="s">
        <v>44</v>
      </c>
      <c r="F1587" s="2" t="s">
        <v>34</v>
      </c>
      <c r="G1587" s="4">
        <v>43530.137812499997</v>
      </c>
      <c r="H1587" s="4">
        <v>43537.137812499997</v>
      </c>
      <c r="I1587" s="4">
        <v>43536.137812499997</v>
      </c>
      <c r="J1587" s="2">
        <v>66</v>
      </c>
      <c r="K1587" s="2">
        <v>101</v>
      </c>
      <c r="S1587" s="72"/>
      <c r="T1587" s="72"/>
      <c r="U1587" s="72"/>
    </row>
    <row r="1588" spans="1:21" ht="14.25" customHeight="1">
      <c r="A1588" s="2">
        <v>444863</v>
      </c>
      <c r="B1588" s="2" t="s">
        <v>39</v>
      </c>
      <c r="C1588" s="2" t="s">
        <v>43</v>
      </c>
      <c r="D1588" s="2" t="s">
        <v>32</v>
      </c>
      <c r="E1588" s="2" t="s">
        <v>44</v>
      </c>
      <c r="F1588" s="2" t="s">
        <v>34</v>
      </c>
      <c r="G1588" s="4">
        <v>43530.138043981482</v>
      </c>
      <c r="H1588" s="4">
        <v>43530.138043981482</v>
      </c>
      <c r="I1588" s="4">
        <v>43536.138043981482</v>
      </c>
      <c r="J1588" s="2">
        <v>0</v>
      </c>
      <c r="K1588" s="2">
        <v>108</v>
      </c>
      <c r="S1588" s="72"/>
      <c r="T1588" s="72"/>
      <c r="U1588" s="72"/>
    </row>
    <row r="1589" spans="1:21" ht="14.25" customHeight="1">
      <c r="A1589" s="2">
        <v>584089</v>
      </c>
      <c r="B1589" s="2" t="s">
        <v>39</v>
      </c>
      <c r="C1589" s="2" t="s">
        <v>43</v>
      </c>
      <c r="D1589" s="2" t="s">
        <v>41</v>
      </c>
      <c r="E1589" s="2" t="s">
        <v>44</v>
      </c>
      <c r="F1589" s="2" t="s">
        <v>34</v>
      </c>
      <c r="G1589" s="4">
        <v>43530.139803240738</v>
      </c>
      <c r="H1589" s="4">
        <v>43534.139803240738</v>
      </c>
      <c r="I1589" s="4">
        <v>43535.139803240738</v>
      </c>
      <c r="J1589" s="2">
        <v>65</v>
      </c>
      <c r="K1589" s="2">
        <v>104</v>
      </c>
      <c r="S1589" s="72"/>
      <c r="T1589" s="72"/>
      <c r="U1589" s="72"/>
    </row>
    <row r="1590" spans="1:21" ht="14.25" customHeight="1">
      <c r="A1590" s="2">
        <v>383826</v>
      </c>
      <c r="B1590" s="2" t="s">
        <v>42</v>
      </c>
      <c r="C1590" s="2" t="s">
        <v>37</v>
      </c>
      <c r="D1590" s="2" t="s">
        <v>32</v>
      </c>
      <c r="E1590" s="2" t="s">
        <v>38</v>
      </c>
      <c r="F1590" s="2" t="s">
        <v>34</v>
      </c>
      <c r="G1590" s="4">
        <v>43530.141597222224</v>
      </c>
      <c r="H1590" s="4">
        <v>43537.141597222224</v>
      </c>
      <c r="I1590" s="4">
        <v>43536.141597222224</v>
      </c>
      <c r="J1590" s="2">
        <v>38</v>
      </c>
      <c r="K1590" s="2">
        <v>111</v>
      </c>
      <c r="S1590" s="72"/>
      <c r="T1590" s="72"/>
      <c r="U1590" s="72"/>
    </row>
    <row r="1591" spans="1:21" ht="14.25" customHeight="1">
      <c r="A1591" s="2">
        <v>713004</v>
      </c>
      <c r="B1591" s="2" t="s">
        <v>47</v>
      </c>
      <c r="C1591" s="2" t="s">
        <v>37</v>
      </c>
      <c r="D1591" s="2" t="s">
        <v>32</v>
      </c>
      <c r="E1591" s="2" t="s">
        <v>44</v>
      </c>
      <c r="F1591" s="2" t="s">
        <v>34</v>
      </c>
      <c r="G1591" s="4">
        <v>43530.142442129632</v>
      </c>
      <c r="H1591" s="4">
        <v>43534.142442129632</v>
      </c>
      <c r="I1591" s="4">
        <v>43536.142442129632</v>
      </c>
      <c r="J1591" s="2">
        <v>66</v>
      </c>
      <c r="K1591" s="2">
        <v>89</v>
      </c>
      <c r="S1591" s="72"/>
      <c r="T1591" s="72"/>
      <c r="U1591" s="72"/>
    </row>
    <row r="1592" spans="1:21" ht="14.25" customHeight="1">
      <c r="A1592" s="2">
        <v>392086</v>
      </c>
      <c r="B1592" s="2" t="s">
        <v>39</v>
      </c>
      <c r="C1592" s="2" t="s">
        <v>40</v>
      </c>
      <c r="D1592" s="2" t="s">
        <v>32</v>
      </c>
      <c r="E1592" s="2" t="s">
        <v>38</v>
      </c>
      <c r="F1592" s="2" t="s">
        <v>34</v>
      </c>
      <c r="G1592" s="4">
        <v>43530.145833333336</v>
      </c>
      <c r="H1592" s="4">
        <v>43531.145833333336</v>
      </c>
      <c r="I1592" s="4">
        <v>43533.145833333336</v>
      </c>
      <c r="J1592" s="2">
        <v>26</v>
      </c>
      <c r="K1592" s="2">
        <v>107</v>
      </c>
      <c r="S1592" s="72"/>
      <c r="T1592" s="72"/>
      <c r="U1592" s="72"/>
    </row>
    <row r="1593" spans="1:21" ht="14.25" customHeight="1">
      <c r="A1593" s="2">
        <v>188240</v>
      </c>
      <c r="B1593" s="2" t="s">
        <v>30</v>
      </c>
      <c r="C1593" s="2" t="s">
        <v>45</v>
      </c>
      <c r="D1593" s="2" t="s">
        <v>32</v>
      </c>
      <c r="E1593" s="2" t="s">
        <v>44</v>
      </c>
      <c r="F1593" s="2" t="s">
        <v>34</v>
      </c>
      <c r="G1593" s="4">
        <v>43530.148495370369</v>
      </c>
      <c r="H1593" s="4">
        <v>43538.148495370369</v>
      </c>
      <c r="I1593" s="4">
        <v>43534.148495370369</v>
      </c>
      <c r="J1593" s="2">
        <v>49</v>
      </c>
      <c r="K1593" s="2">
        <v>124</v>
      </c>
      <c r="S1593" s="72"/>
      <c r="T1593" s="72"/>
      <c r="U1593" s="72"/>
    </row>
    <row r="1594" spans="1:21" ht="14.25" customHeight="1">
      <c r="A1594" s="2">
        <v>216177</v>
      </c>
      <c r="B1594" s="2" t="s">
        <v>39</v>
      </c>
      <c r="C1594" s="2" t="s">
        <v>37</v>
      </c>
      <c r="D1594" s="2" t="s">
        <v>41</v>
      </c>
      <c r="E1594" s="2" t="s">
        <v>33</v>
      </c>
      <c r="F1594" s="2" t="s">
        <v>34</v>
      </c>
      <c r="G1594" s="4">
        <v>43530.154560185183</v>
      </c>
      <c r="H1594" s="4">
        <v>43536.154560185183</v>
      </c>
      <c r="I1594" s="4">
        <v>43535.154560185183</v>
      </c>
      <c r="J1594" s="2">
        <v>46</v>
      </c>
      <c r="K1594" s="2">
        <v>109</v>
      </c>
      <c r="S1594" s="72"/>
      <c r="T1594" s="72"/>
      <c r="U1594" s="72"/>
    </row>
    <row r="1595" spans="1:21" ht="14.25" customHeight="1">
      <c r="A1595" s="2">
        <v>173256</v>
      </c>
      <c r="B1595" s="2" t="s">
        <v>47</v>
      </c>
      <c r="C1595" s="2" t="s">
        <v>43</v>
      </c>
      <c r="D1595" s="2" t="s">
        <v>41</v>
      </c>
      <c r="E1595" s="2" t="s">
        <v>44</v>
      </c>
      <c r="F1595" s="2" t="s">
        <v>34</v>
      </c>
      <c r="G1595" s="4">
        <v>43530.157430555555</v>
      </c>
      <c r="H1595" s="4">
        <v>43534.157430555555</v>
      </c>
      <c r="I1595" s="4">
        <v>43537.157430555555</v>
      </c>
      <c r="J1595" s="2">
        <v>34</v>
      </c>
      <c r="K1595" s="2">
        <v>126</v>
      </c>
      <c r="S1595" s="72"/>
      <c r="T1595" s="72"/>
      <c r="U1595" s="72"/>
    </row>
    <row r="1596" spans="1:21" ht="14.25" customHeight="1">
      <c r="A1596" s="2">
        <v>485629</v>
      </c>
      <c r="B1596" s="2" t="s">
        <v>39</v>
      </c>
      <c r="C1596" s="2" t="s">
        <v>40</v>
      </c>
      <c r="D1596" s="2" t="s">
        <v>32</v>
      </c>
      <c r="E1596" s="2" t="s">
        <v>44</v>
      </c>
      <c r="F1596" s="2" t="s">
        <v>34</v>
      </c>
      <c r="G1596" s="4">
        <v>43530.158472222225</v>
      </c>
      <c r="H1596" s="4">
        <v>43535.158472222225</v>
      </c>
      <c r="I1596" s="4">
        <v>43537.158472222225</v>
      </c>
      <c r="J1596" s="2">
        <v>85</v>
      </c>
      <c r="K1596" s="2">
        <v>89</v>
      </c>
      <c r="S1596" s="72"/>
      <c r="T1596" s="72"/>
      <c r="U1596" s="72"/>
    </row>
    <row r="1597" spans="1:21" ht="14.25" customHeight="1">
      <c r="A1597" s="2">
        <v>916763</v>
      </c>
      <c r="B1597" s="2" t="s">
        <v>36</v>
      </c>
      <c r="C1597" s="2" t="s">
        <v>43</v>
      </c>
      <c r="D1597" s="2" t="s">
        <v>41</v>
      </c>
      <c r="E1597" s="2" t="s">
        <v>33</v>
      </c>
      <c r="F1597" s="2" t="s">
        <v>34</v>
      </c>
      <c r="G1597" s="4">
        <v>43530.166122685187</v>
      </c>
      <c r="H1597" s="4">
        <v>43540.166122685187</v>
      </c>
      <c r="I1597" s="4">
        <v>43534.166122685187</v>
      </c>
      <c r="J1597" s="2">
        <v>38</v>
      </c>
      <c r="K1597" s="2">
        <v>125</v>
      </c>
      <c r="S1597" s="72"/>
      <c r="T1597" s="72"/>
      <c r="U1597" s="72"/>
    </row>
    <row r="1598" spans="1:21" ht="14.25" customHeight="1">
      <c r="A1598" s="2">
        <v>370134</v>
      </c>
      <c r="B1598" s="2" t="s">
        <v>36</v>
      </c>
      <c r="C1598" s="2" t="s">
        <v>45</v>
      </c>
      <c r="D1598" s="2" t="s">
        <v>41</v>
      </c>
      <c r="E1598" s="2" t="s">
        <v>44</v>
      </c>
      <c r="F1598" s="2" t="s">
        <v>34</v>
      </c>
      <c r="G1598" s="4">
        <v>43530.168414351851</v>
      </c>
      <c r="H1598" s="4">
        <v>43539.168414351851</v>
      </c>
      <c r="I1598" s="4">
        <v>43536.168414351851</v>
      </c>
      <c r="J1598" s="2">
        <v>81</v>
      </c>
      <c r="K1598" s="2">
        <v>102</v>
      </c>
      <c r="S1598" s="72"/>
      <c r="T1598" s="72"/>
      <c r="U1598" s="72"/>
    </row>
    <row r="1599" spans="1:21" ht="14.25" customHeight="1">
      <c r="A1599" s="2">
        <v>636958</v>
      </c>
      <c r="B1599" s="2" t="s">
        <v>39</v>
      </c>
      <c r="C1599" s="2" t="s">
        <v>45</v>
      </c>
      <c r="D1599" s="2" t="s">
        <v>41</v>
      </c>
      <c r="E1599" s="2" t="s">
        <v>44</v>
      </c>
      <c r="F1599" s="2" t="s">
        <v>34</v>
      </c>
      <c r="G1599" s="4">
        <v>43530.175844907404</v>
      </c>
      <c r="H1599" s="4">
        <v>43540.175844907404</v>
      </c>
      <c r="I1599" s="4">
        <v>43535.175844907404</v>
      </c>
      <c r="J1599" s="2">
        <v>71</v>
      </c>
      <c r="K1599" s="2">
        <v>100</v>
      </c>
      <c r="S1599" s="72"/>
      <c r="T1599" s="72"/>
      <c r="U1599" s="72"/>
    </row>
    <row r="1600" spans="1:21" ht="14.25" customHeight="1">
      <c r="A1600" s="2">
        <v>870562</v>
      </c>
      <c r="B1600" s="2" t="s">
        <v>47</v>
      </c>
      <c r="C1600" s="2" t="s">
        <v>37</v>
      </c>
      <c r="D1600" s="2" t="s">
        <v>32</v>
      </c>
      <c r="E1600" s="2" t="s">
        <v>38</v>
      </c>
      <c r="F1600" s="2" t="s">
        <v>34</v>
      </c>
      <c r="G1600" s="4">
        <v>43530.177673611113</v>
      </c>
      <c r="H1600" s="4">
        <v>43533.177673611113</v>
      </c>
      <c r="I1600" s="4">
        <v>43537.177673611113</v>
      </c>
      <c r="J1600" s="2">
        <v>46</v>
      </c>
      <c r="K1600" s="2">
        <v>108</v>
      </c>
      <c r="S1600" s="72"/>
      <c r="T1600" s="72"/>
      <c r="U1600" s="72"/>
    </row>
    <row r="1601" spans="1:21" ht="14.25" customHeight="1">
      <c r="A1601" s="2">
        <v>281118</v>
      </c>
      <c r="B1601" s="2" t="s">
        <v>39</v>
      </c>
      <c r="C1601" s="2" t="s">
        <v>37</v>
      </c>
      <c r="D1601" s="2" t="s">
        <v>32</v>
      </c>
      <c r="E1601" s="2" t="s">
        <v>38</v>
      </c>
      <c r="F1601" s="2" t="s">
        <v>34</v>
      </c>
      <c r="G1601" s="4">
        <v>43530.18310185185</v>
      </c>
      <c r="H1601" s="4">
        <v>43534.18310185185</v>
      </c>
      <c r="I1601" s="4">
        <v>43536.18310185185</v>
      </c>
      <c r="J1601" s="2">
        <v>31</v>
      </c>
      <c r="K1601" s="2">
        <v>110</v>
      </c>
      <c r="S1601" s="72"/>
      <c r="T1601" s="72"/>
      <c r="U1601" s="72"/>
    </row>
    <row r="1602" spans="1:21" ht="14.25" customHeight="1">
      <c r="A1602" s="2">
        <v>634324</v>
      </c>
      <c r="B1602" s="2" t="s">
        <v>30</v>
      </c>
      <c r="C1602" s="2" t="s">
        <v>43</v>
      </c>
      <c r="D1602" s="2" t="s">
        <v>41</v>
      </c>
      <c r="E1602" s="2" t="s">
        <v>44</v>
      </c>
      <c r="F1602" s="2" t="s">
        <v>34</v>
      </c>
      <c r="G1602" s="4">
        <v>43530.183206018519</v>
      </c>
      <c r="H1602" s="4">
        <v>43530.183206018519</v>
      </c>
      <c r="I1602" s="4">
        <v>43533.183206018519</v>
      </c>
      <c r="J1602" s="2">
        <v>36</v>
      </c>
      <c r="K1602" s="2">
        <v>121</v>
      </c>
      <c r="S1602" s="72"/>
      <c r="T1602" s="72"/>
      <c r="U1602" s="72"/>
    </row>
    <row r="1603" spans="1:21" ht="14.25" customHeight="1">
      <c r="A1603" s="2">
        <v>629855</v>
      </c>
      <c r="B1603" s="2" t="s">
        <v>39</v>
      </c>
      <c r="C1603" s="2" t="s">
        <v>31</v>
      </c>
      <c r="D1603" s="2" t="s">
        <v>32</v>
      </c>
      <c r="E1603" s="2" t="s">
        <v>33</v>
      </c>
      <c r="F1603" s="2" t="s">
        <v>34</v>
      </c>
      <c r="G1603" s="4">
        <v>43530.185972222222</v>
      </c>
      <c r="H1603" s="4">
        <v>43536.185972222222</v>
      </c>
      <c r="I1603" s="4">
        <v>43533.185972222222</v>
      </c>
      <c r="J1603" s="2">
        <v>32</v>
      </c>
      <c r="K1603" s="2">
        <v>124</v>
      </c>
      <c r="S1603" s="72"/>
      <c r="T1603" s="72"/>
      <c r="U1603" s="72"/>
    </row>
    <row r="1604" spans="1:21" ht="14.25" customHeight="1">
      <c r="A1604" s="2">
        <v>474813</v>
      </c>
      <c r="B1604" s="2" t="s">
        <v>47</v>
      </c>
      <c r="C1604" s="2" t="s">
        <v>37</v>
      </c>
      <c r="D1604" s="2" t="s">
        <v>41</v>
      </c>
      <c r="E1604" s="2" t="s">
        <v>33</v>
      </c>
      <c r="F1604" s="2" t="s">
        <v>34</v>
      </c>
      <c r="G1604" s="4">
        <v>43530.190891203703</v>
      </c>
      <c r="H1604" s="4">
        <v>43539.190891203703</v>
      </c>
      <c r="I1604" s="4">
        <v>43536.190891203703</v>
      </c>
      <c r="J1604" s="2">
        <v>26</v>
      </c>
      <c r="K1604" s="2">
        <v>114</v>
      </c>
      <c r="S1604" s="72"/>
      <c r="T1604" s="72"/>
      <c r="U1604" s="72"/>
    </row>
    <row r="1605" spans="1:21" ht="14.25" customHeight="1">
      <c r="A1605" s="2">
        <v>360956</v>
      </c>
      <c r="B1605" s="2" t="s">
        <v>36</v>
      </c>
      <c r="C1605" s="2" t="s">
        <v>40</v>
      </c>
      <c r="D1605" s="2" t="s">
        <v>41</v>
      </c>
      <c r="E1605" s="2" t="s">
        <v>44</v>
      </c>
      <c r="F1605" s="2" t="s">
        <v>34</v>
      </c>
      <c r="G1605" s="4">
        <v>43530.191631944443</v>
      </c>
      <c r="H1605" s="4">
        <v>43533.191631944443</v>
      </c>
      <c r="I1605" s="4">
        <v>43537.191631944443</v>
      </c>
      <c r="J1605" s="2">
        <v>25</v>
      </c>
      <c r="K1605" s="2">
        <v>114</v>
      </c>
      <c r="S1605" s="72"/>
      <c r="T1605" s="72"/>
      <c r="U1605" s="72"/>
    </row>
    <row r="1606" spans="1:21" ht="14.25" customHeight="1">
      <c r="A1606" s="2">
        <v>756021</v>
      </c>
      <c r="B1606" s="2" t="s">
        <v>49</v>
      </c>
      <c r="C1606" s="2" t="s">
        <v>37</v>
      </c>
      <c r="D1606" s="2" t="s">
        <v>32</v>
      </c>
      <c r="E1606" s="2" t="s">
        <v>33</v>
      </c>
      <c r="F1606" s="2" t="s">
        <v>34</v>
      </c>
      <c r="G1606" s="4">
        <v>43530.192731481482</v>
      </c>
      <c r="H1606" s="4">
        <v>43539.192731481482</v>
      </c>
      <c r="I1606" s="4">
        <v>43536.192731481482</v>
      </c>
      <c r="J1606" s="2">
        <v>26</v>
      </c>
      <c r="K1606" s="2">
        <v>114</v>
      </c>
      <c r="S1606" s="72"/>
      <c r="T1606" s="72"/>
      <c r="U1606" s="72"/>
    </row>
    <row r="1607" spans="1:21" ht="14.25" customHeight="1">
      <c r="A1607" s="2">
        <v>282588</v>
      </c>
      <c r="B1607" s="2" t="s">
        <v>39</v>
      </c>
      <c r="C1607" s="2" t="s">
        <v>43</v>
      </c>
      <c r="D1607" s="2" t="s">
        <v>32</v>
      </c>
      <c r="E1607" s="2" t="s">
        <v>44</v>
      </c>
      <c r="F1607" s="2" t="s">
        <v>34</v>
      </c>
      <c r="G1607" s="4">
        <v>43530.194224537037</v>
      </c>
      <c r="H1607" s="4">
        <v>43534.194224537037</v>
      </c>
      <c r="I1607" s="4">
        <v>43537.194224537037</v>
      </c>
      <c r="J1607" s="2">
        <v>0</v>
      </c>
      <c r="K1607" s="2">
        <v>129</v>
      </c>
      <c r="S1607" s="72"/>
      <c r="T1607" s="72"/>
      <c r="U1607" s="72"/>
    </row>
    <row r="1608" spans="1:21" ht="14.25" customHeight="1">
      <c r="A1608" s="2">
        <v>880455</v>
      </c>
      <c r="B1608" s="2" t="s">
        <v>30</v>
      </c>
      <c r="C1608" s="2" t="s">
        <v>31</v>
      </c>
      <c r="D1608" s="2" t="s">
        <v>32</v>
      </c>
      <c r="E1608" s="2" t="s">
        <v>33</v>
      </c>
      <c r="F1608" s="2" t="s">
        <v>34</v>
      </c>
      <c r="G1608" s="4">
        <v>43530.194710648146</v>
      </c>
      <c r="H1608" s="4">
        <v>43536.194710648146</v>
      </c>
      <c r="I1608" s="4">
        <v>43534.194710648146</v>
      </c>
      <c r="J1608" s="2">
        <v>32</v>
      </c>
      <c r="K1608" s="2">
        <v>120</v>
      </c>
      <c r="S1608" s="72"/>
      <c r="T1608" s="72"/>
      <c r="U1608" s="72"/>
    </row>
    <row r="1609" spans="1:21" ht="14.25" customHeight="1">
      <c r="A1609" s="2">
        <v>58818</v>
      </c>
      <c r="B1609" s="2" t="s">
        <v>39</v>
      </c>
      <c r="C1609" s="2" t="s">
        <v>37</v>
      </c>
      <c r="D1609" s="2" t="s">
        <v>32</v>
      </c>
      <c r="E1609" s="2" t="s">
        <v>38</v>
      </c>
      <c r="F1609" s="2" t="s">
        <v>34</v>
      </c>
      <c r="G1609" s="4">
        <v>43530.197523148148</v>
      </c>
      <c r="H1609" s="4">
        <v>43537.197523148148</v>
      </c>
      <c r="I1609" s="4">
        <v>43534.197523148148</v>
      </c>
      <c r="J1609" s="2">
        <v>42</v>
      </c>
      <c r="K1609" s="2">
        <v>114</v>
      </c>
      <c r="S1609" s="72"/>
      <c r="T1609" s="72"/>
      <c r="U1609" s="72"/>
    </row>
    <row r="1610" spans="1:21" ht="14.25" customHeight="1">
      <c r="A1610" s="2">
        <v>292633</v>
      </c>
      <c r="B1610" s="2" t="s">
        <v>46</v>
      </c>
      <c r="C1610" s="2" t="s">
        <v>40</v>
      </c>
      <c r="D1610" s="2" t="s">
        <v>41</v>
      </c>
      <c r="E1610" s="2" t="s">
        <v>33</v>
      </c>
      <c r="F1610" s="2" t="s">
        <v>34</v>
      </c>
      <c r="G1610" s="4">
        <v>43530.199699074074</v>
      </c>
      <c r="H1610" s="4">
        <v>43535.199699074074</v>
      </c>
      <c r="I1610" s="4">
        <v>43535.199699074074</v>
      </c>
      <c r="J1610" s="2">
        <v>40</v>
      </c>
      <c r="K1610" s="2">
        <v>114</v>
      </c>
      <c r="S1610" s="72"/>
      <c r="T1610" s="72"/>
      <c r="U1610" s="72"/>
    </row>
    <row r="1611" spans="1:21" ht="14.25" customHeight="1">
      <c r="A1611" s="2">
        <v>81978</v>
      </c>
      <c r="B1611" s="2" t="s">
        <v>36</v>
      </c>
      <c r="C1611" s="2" t="s">
        <v>43</v>
      </c>
      <c r="D1611" s="2" t="s">
        <v>32</v>
      </c>
      <c r="E1611" s="2" t="s">
        <v>38</v>
      </c>
      <c r="F1611" s="2" t="s">
        <v>34</v>
      </c>
      <c r="G1611" s="4">
        <v>43530.204062500001</v>
      </c>
      <c r="H1611" s="4">
        <v>43535.204062500001</v>
      </c>
      <c r="I1611" s="4">
        <v>43537.204062500001</v>
      </c>
      <c r="J1611" s="2">
        <v>0</v>
      </c>
      <c r="K1611" s="2">
        <v>128</v>
      </c>
      <c r="S1611" s="72"/>
      <c r="T1611" s="72"/>
      <c r="U1611" s="72"/>
    </row>
    <row r="1612" spans="1:21" ht="14.25" customHeight="1">
      <c r="A1612" s="2">
        <v>453526</v>
      </c>
      <c r="B1612" s="2" t="s">
        <v>30</v>
      </c>
      <c r="C1612" s="2" t="s">
        <v>45</v>
      </c>
      <c r="D1612" s="2" t="s">
        <v>41</v>
      </c>
      <c r="E1612" s="2" t="s">
        <v>38</v>
      </c>
      <c r="F1612" s="2" t="s">
        <v>34</v>
      </c>
      <c r="G1612" s="4">
        <v>43530.208310185182</v>
      </c>
      <c r="H1612" s="4">
        <v>43532.208310185182</v>
      </c>
      <c r="I1612" s="4">
        <v>43536.208310185182</v>
      </c>
      <c r="J1612" s="2">
        <v>40</v>
      </c>
      <c r="K1612" s="2">
        <v>122</v>
      </c>
      <c r="S1612" s="72"/>
      <c r="T1612" s="72"/>
      <c r="U1612" s="72"/>
    </row>
    <row r="1613" spans="1:21" ht="14.25" customHeight="1">
      <c r="A1613" s="2">
        <v>721330</v>
      </c>
      <c r="B1613" s="2" t="s">
        <v>39</v>
      </c>
      <c r="C1613" s="2" t="s">
        <v>31</v>
      </c>
      <c r="D1613" s="2" t="s">
        <v>41</v>
      </c>
      <c r="E1613" s="2" t="s">
        <v>38</v>
      </c>
      <c r="F1613" s="2" t="s">
        <v>34</v>
      </c>
      <c r="G1613" s="4">
        <v>43530.215405092589</v>
      </c>
      <c r="H1613" s="4">
        <v>43533.215405092589</v>
      </c>
      <c r="I1613" s="4">
        <v>43534.215405092589</v>
      </c>
      <c r="J1613" s="2">
        <v>0</v>
      </c>
      <c r="K1613" s="2">
        <v>129</v>
      </c>
      <c r="S1613" s="72"/>
      <c r="T1613" s="72"/>
      <c r="U1613" s="72"/>
    </row>
    <row r="1614" spans="1:21" ht="14.25" customHeight="1">
      <c r="A1614" s="2">
        <v>422358</v>
      </c>
      <c r="B1614" s="2" t="s">
        <v>48</v>
      </c>
      <c r="C1614" s="2" t="s">
        <v>31</v>
      </c>
      <c r="D1614" s="2" t="s">
        <v>41</v>
      </c>
      <c r="E1614" s="2" t="s">
        <v>38</v>
      </c>
      <c r="F1614" s="2" t="s">
        <v>34</v>
      </c>
      <c r="G1614" s="4">
        <v>43530.220289351855</v>
      </c>
      <c r="H1614" s="4">
        <v>43532.220289351855</v>
      </c>
      <c r="I1614" s="4">
        <v>43535.220289351855</v>
      </c>
      <c r="J1614" s="2">
        <v>0</v>
      </c>
      <c r="K1614" s="2">
        <v>126</v>
      </c>
      <c r="S1614" s="72"/>
      <c r="T1614" s="72"/>
      <c r="U1614" s="72"/>
    </row>
    <row r="1615" spans="1:21" ht="14.25" customHeight="1">
      <c r="A1615" s="2">
        <v>45485</v>
      </c>
      <c r="B1615" s="2" t="s">
        <v>39</v>
      </c>
      <c r="C1615" s="2" t="s">
        <v>37</v>
      </c>
      <c r="D1615" s="2" t="s">
        <v>32</v>
      </c>
      <c r="E1615" s="2" t="s">
        <v>44</v>
      </c>
      <c r="F1615" s="2" t="s">
        <v>34</v>
      </c>
      <c r="G1615" s="4">
        <v>43530.227048611108</v>
      </c>
      <c r="H1615" s="4">
        <v>43533.227048611108</v>
      </c>
      <c r="I1615" s="4">
        <v>43535.227048611108</v>
      </c>
      <c r="J1615" s="2">
        <v>75</v>
      </c>
      <c r="K1615" s="2">
        <v>87</v>
      </c>
      <c r="S1615" s="72"/>
      <c r="T1615" s="72"/>
      <c r="U1615" s="72"/>
    </row>
    <row r="1616" spans="1:21" ht="14.25" customHeight="1">
      <c r="A1616" s="2">
        <v>930853</v>
      </c>
      <c r="B1616" s="2" t="s">
        <v>39</v>
      </c>
      <c r="C1616" s="2" t="s">
        <v>37</v>
      </c>
      <c r="D1616" s="2" t="s">
        <v>41</v>
      </c>
      <c r="E1616" s="2" t="s">
        <v>33</v>
      </c>
      <c r="F1616" s="2" t="s">
        <v>34</v>
      </c>
      <c r="G1616" s="4">
        <v>43530.227870370371</v>
      </c>
      <c r="H1616" s="4">
        <v>43534.227870370371</v>
      </c>
      <c r="I1616" s="4">
        <v>43534.227870370371</v>
      </c>
      <c r="J1616" s="2">
        <v>37</v>
      </c>
      <c r="K1616" s="2">
        <v>106</v>
      </c>
      <c r="S1616" s="72"/>
      <c r="T1616" s="72"/>
      <c r="U1616" s="72"/>
    </row>
    <row r="1617" spans="1:21" ht="14.25" customHeight="1">
      <c r="A1617" s="2">
        <v>283457</v>
      </c>
      <c r="B1617" s="2" t="s">
        <v>47</v>
      </c>
      <c r="C1617" s="2" t="s">
        <v>37</v>
      </c>
      <c r="D1617" s="2" t="s">
        <v>41</v>
      </c>
      <c r="E1617" s="2" t="s">
        <v>33</v>
      </c>
      <c r="F1617" s="2" t="s">
        <v>34</v>
      </c>
      <c r="G1617" s="4">
        <v>43530.228333333333</v>
      </c>
      <c r="H1617" s="4">
        <v>43538.228333333333</v>
      </c>
      <c r="I1617" s="4">
        <v>43535.228333333333</v>
      </c>
      <c r="J1617" s="2">
        <v>42</v>
      </c>
      <c r="K1617" s="2">
        <v>114</v>
      </c>
      <c r="S1617" s="72"/>
      <c r="T1617" s="72"/>
      <c r="U1617" s="72"/>
    </row>
    <row r="1618" spans="1:21" ht="14.25" customHeight="1">
      <c r="A1618" s="2">
        <v>930739</v>
      </c>
      <c r="B1618" s="2" t="s">
        <v>48</v>
      </c>
      <c r="C1618" s="2" t="s">
        <v>31</v>
      </c>
      <c r="D1618" s="2" t="s">
        <v>32</v>
      </c>
      <c r="E1618" s="2" t="s">
        <v>33</v>
      </c>
      <c r="F1618" s="2" t="s">
        <v>34</v>
      </c>
      <c r="G1618" s="4">
        <v>43530.229849537034</v>
      </c>
      <c r="H1618" s="4">
        <v>43535.229849537034</v>
      </c>
      <c r="I1618" s="4">
        <v>43537.229849537034</v>
      </c>
      <c r="J1618" s="2">
        <v>49</v>
      </c>
      <c r="K1618" s="2">
        <v>120</v>
      </c>
      <c r="S1618" s="72"/>
      <c r="T1618" s="72"/>
      <c r="U1618" s="72"/>
    </row>
    <row r="1619" spans="1:21" ht="14.25" customHeight="1">
      <c r="A1619" s="2">
        <v>482733</v>
      </c>
      <c r="B1619" s="2" t="s">
        <v>39</v>
      </c>
      <c r="C1619" s="2" t="s">
        <v>37</v>
      </c>
      <c r="D1619" s="2" t="s">
        <v>41</v>
      </c>
      <c r="E1619" s="2" t="s">
        <v>33</v>
      </c>
      <c r="F1619" s="2" t="s">
        <v>34</v>
      </c>
      <c r="G1619" s="4">
        <v>43530.231388888889</v>
      </c>
      <c r="H1619" s="4">
        <v>43537.231388888889</v>
      </c>
      <c r="I1619" s="4">
        <v>43536.231388888889</v>
      </c>
      <c r="J1619" s="2">
        <v>28</v>
      </c>
      <c r="K1619" s="2">
        <v>105</v>
      </c>
      <c r="S1619" s="72"/>
      <c r="T1619" s="72"/>
      <c r="U1619" s="72"/>
    </row>
    <row r="1620" spans="1:21" ht="14.25" customHeight="1">
      <c r="A1620" s="2">
        <v>305074</v>
      </c>
      <c r="B1620" s="2" t="s">
        <v>30</v>
      </c>
      <c r="C1620" s="2" t="s">
        <v>37</v>
      </c>
      <c r="D1620" s="2" t="s">
        <v>32</v>
      </c>
      <c r="E1620" s="2" t="s">
        <v>44</v>
      </c>
      <c r="F1620" s="2" t="s">
        <v>34</v>
      </c>
      <c r="G1620" s="4">
        <v>43530.233576388891</v>
      </c>
      <c r="H1620" s="4">
        <v>43530.233576388891</v>
      </c>
      <c r="I1620" s="4">
        <v>43533.233576388891</v>
      </c>
      <c r="J1620" s="2">
        <v>87</v>
      </c>
      <c r="K1620" s="2">
        <v>93</v>
      </c>
      <c r="S1620" s="72"/>
      <c r="T1620" s="72"/>
      <c r="U1620" s="72"/>
    </row>
    <row r="1621" spans="1:21" ht="14.25" customHeight="1">
      <c r="A1621" s="2">
        <v>143046</v>
      </c>
      <c r="B1621" s="2" t="s">
        <v>39</v>
      </c>
      <c r="C1621" s="2" t="s">
        <v>37</v>
      </c>
      <c r="D1621" s="2" t="s">
        <v>41</v>
      </c>
      <c r="E1621" s="2" t="s">
        <v>38</v>
      </c>
      <c r="F1621" s="2" t="s">
        <v>34</v>
      </c>
      <c r="G1621" s="4">
        <v>43530.234861111108</v>
      </c>
      <c r="H1621" s="4">
        <v>43535.234861111108</v>
      </c>
      <c r="I1621" s="4">
        <v>43535.234861111108</v>
      </c>
      <c r="J1621" s="2">
        <v>29</v>
      </c>
      <c r="K1621" s="2">
        <v>108</v>
      </c>
      <c r="S1621" s="72"/>
      <c r="T1621" s="72"/>
      <c r="U1621" s="72"/>
    </row>
    <row r="1622" spans="1:21" ht="14.25" customHeight="1">
      <c r="A1622" s="2">
        <v>153064</v>
      </c>
      <c r="B1622" s="2" t="s">
        <v>47</v>
      </c>
      <c r="C1622" s="2" t="s">
        <v>45</v>
      </c>
      <c r="D1622" s="2" t="s">
        <v>32</v>
      </c>
      <c r="E1622" s="2" t="s">
        <v>44</v>
      </c>
      <c r="F1622" s="2" t="s">
        <v>34</v>
      </c>
      <c r="G1622" s="4">
        <v>43530.239201388889</v>
      </c>
      <c r="H1622" s="4">
        <v>43534.239201388889</v>
      </c>
      <c r="I1622" s="4">
        <v>43535.239201388889</v>
      </c>
      <c r="J1622" s="2">
        <v>39</v>
      </c>
      <c r="K1622" s="2">
        <v>127</v>
      </c>
      <c r="S1622" s="72"/>
      <c r="T1622" s="72"/>
      <c r="U1622" s="72"/>
    </row>
    <row r="1623" spans="1:21" ht="14.25" customHeight="1">
      <c r="A1623" s="2">
        <v>612819</v>
      </c>
      <c r="B1623" s="2" t="s">
        <v>36</v>
      </c>
      <c r="C1623" s="2" t="s">
        <v>31</v>
      </c>
      <c r="D1623" s="2" t="s">
        <v>41</v>
      </c>
      <c r="E1623" s="2" t="s">
        <v>33</v>
      </c>
      <c r="F1623" s="2" t="s">
        <v>34</v>
      </c>
      <c r="G1623" s="4">
        <v>43530.241365740738</v>
      </c>
      <c r="H1623" s="4">
        <v>43533.241365740738</v>
      </c>
      <c r="I1623" s="4">
        <v>43535.241365740738</v>
      </c>
      <c r="J1623" s="2">
        <v>0</v>
      </c>
      <c r="K1623" s="2">
        <v>129</v>
      </c>
      <c r="S1623" s="72"/>
      <c r="T1623" s="72"/>
      <c r="U1623" s="72"/>
    </row>
    <row r="1624" spans="1:21" ht="14.25" customHeight="1">
      <c r="A1624" s="2">
        <v>439597</v>
      </c>
      <c r="B1624" s="2" t="s">
        <v>47</v>
      </c>
      <c r="C1624" s="2" t="s">
        <v>40</v>
      </c>
      <c r="D1624" s="2" t="s">
        <v>41</v>
      </c>
      <c r="E1624" s="2" t="s">
        <v>33</v>
      </c>
      <c r="F1624" s="2" t="s">
        <v>34</v>
      </c>
      <c r="G1624" s="4">
        <v>43530.243425925924</v>
      </c>
      <c r="H1624" s="4">
        <v>43533.243425925924</v>
      </c>
      <c r="I1624" s="4">
        <v>43535.243425925924</v>
      </c>
      <c r="J1624" s="2">
        <v>33</v>
      </c>
      <c r="K1624" s="2">
        <v>111</v>
      </c>
      <c r="S1624" s="72"/>
      <c r="T1624" s="72"/>
      <c r="U1624" s="72"/>
    </row>
    <row r="1625" spans="1:21" ht="14.25" customHeight="1">
      <c r="A1625" s="2">
        <v>152865</v>
      </c>
      <c r="B1625" s="2" t="s">
        <v>39</v>
      </c>
      <c r="C1625" s="2" t="s">
        <v>40</v>
      </c>
      <c r="D1625" s="2" t="s">
        <v>41</v>
      </c>
      <c r="E1625" s="2" t="s">
        <v>33</v>
      </c>
      <c r="F1625" s="2" t="s">
        <v>34</v>
      </c>
      <c r="G1625" s="4">
        <v>43530.250243055554</v>
      </c>
      <c r="H1625" s="4">
        <v>43534.250243055554</v>
      </c>
      <c r="I1625" s="4">
        <v>43533.250243055554</v>
      </c>
      <c r="J1625" s="2">
        <v>45</v>
      </c>
      <c r="K1625" s="2">
        <v>106</v>
      </c>
      <c r="S1625" s="72"/>
      <c r="T1625" s="72"/>
      <c r="U1625" s="72"/>
    </row>
    <row r="1626" spans="1:21" ht="14.25" customHeight="1">
      <c r="A1626" s="2">
        <v>5827</v>
      </c>
      <c r="B1626" s="2" t="s">
        <v>46</v>
      </c>
      <c r="C1626" s="2" t="s">
        <v>40</v>
      </c>
      <c r="D1626" s="2" t="s">
        <v>32</v>
      </c>
      <c r="E1626" s="2" t="s">
        <v>44</v>
      </c>
      <c r="F1626" s="2" t="s">
        <v>34</v>
      </c>
      <c r="G1626" s="4">
        <v>43530.253020833334</v>
      </c>
      <c r="H1626" s="4">
        <v>43533.253020833334</v>
      </c>
      <c r="I1626" s="4">
        <v>43533.253020833334</v>
      </c>
      <c r="J1626" s="2">
        <v>65</v>
      </c>
      <c r="K1626" s="2">
        <v>86</v>
      </c>
      <c r="S1626" s="72"/>
      <c r="T1626" s="72"/>
      <c r="U1626" s="72"/>
    </row>
    <row r="1627" spans="1:21" ht="14.25" customHeight="1">
      <c r="A1627" s="2">
        <v>661486</v>
      </c>
      <c r="B1627" s="2" t="s">
        <v>36</v>
      </c>
      <c r="C1627" s="2" t="s">
        <v>37</v>
      </c>
      <c r="D1627" s="2" t="s">
        <v>32</v>
      </c>
      <c r="E1627" s="2" t="s">
        <v>38</v>
      </c>
      <c r="F1627" s="2" t="s">
        <v>34</v>
      </c>
      <c r="G1627" s="4">
        <v>43530.260428240741</v>
      </c>
      <c r="H1627" s="4">
        <v>43533.260428240741</v>
      </c>
      <c r="I1627" s="4">
        <v>43537.260428240741</v>
      </c>
      <c r="J1627" s="2">
        <v>31</v>
      </c>
      <c r="K1627" s="2">
        <v>107</v>
      </c>
      <c r="S1627" s="72"/>
      <c r="T1627" s="72"/>
      <c r="U1627" s="72"/>
    </row>
    <row r="1628" spans="1:21" ht="14.25" customHeight="1">
      <c r="A1628" s="2">
        <v>59176</v>
      </c>
      <c r="B1628" s="2" t="s">
        <v>36</v>
      </c>
      <c r="C1628" s="2" t="s">
        <v>37</v>
      </c>
      <c r="D1628" s="2" t="s">
        <v>32</v>
      </c>
      <c r="E1628" s="2" t="s">
        <v>44</v>
      </c>
      <c r="F1628" s="2" t="s">
        <v>34</v>
      </c>
      <c r="G1628" s="4">
        <v>43530.262824074074</v>
      </c>
      <c r="H1628" s="4">
        <v>43530.262824074074</v>
      </c>
      <c r="I1628" s="4">
        <v>43535.262824074074</v>
      </c>
      <c r="J1628" s="2">
        <v>80</v>
      </c>
      <c r="K1628" s="2">
        <v>86</v>
      </c>
      <c r="S1628" s="72"/>
      <c r="T1628" s="72"/>
      <c r="U1628" s="72"/>
    </row>
    <row r="1629" spans="1:21" ht="14.25" customHeight="1">
      <c r="A1629" s="2">
        <v>731507</v>
      </c>
      <c r="B1629" s="2" t="s">
        <v>30</v>
      </c>
      <c r="C1629" s="2" t="s">
        <v>40</v>
      </c>
      <c r="D1629" s="2" t="s">
        <v>41</v>
      </c>
      <c r="E1629" s="2" t="s">
        <v>44</v>
      </c>
      <c r="F1629" s="2" t="s">
        <v>34</v>
      </c>
      <c r="G1629" s="4">
        <v>43530.263148148151</v>
      </c>
      <c r="H1629" s="4">
        <v>43538.263148148151</v>
      </c>
      <c r="I1629" s="4">
        <v>43533.263148148151</v>
      </c>
      <c r="J1629" s="2">
        <v>61</v>
      </c>
      <c r="K1629" s="2">
        <v>94</v>
      </c>
      <c r="S1629" s="72"/>
      <c r="T1629" s="72"/>
      <c r="U1629" s="72"/>
    </row>
    <row r="1630" spans="1:21" ht="14.25" customHeight="1">
      <c r="A1630" s="2">
        <v>909047</v>
      </c>
      <c r="B1630" s="2" t="s">
        <v>36</v>
      </c>
      <c r="C1630" s="2" t="s">
        <v>31</v>
      </c>
      <c r="D1630" s="2" t="s">
        <v>41</v>
      </c>
      <c r="E1630" s="2" t="s">
        <v>33</v>
      </c>
      <c r="F1630" s="2" t="s">
        <v>34</v>
      </c>
      <c r="G1630" s="4">
        <v>43530.263414351852</v>
      </c>
      <c r="H1630" s="4">
        <v>43536.263414351852</v>
      </c>
      <c r="I1630" s="4">
        <v>43537.263414351852</v>
      </c>
      <c r="J1630" s="2">
        <v>0</v>
      </c>
      <c r="K1630" s="2">
        <v>128</v>
      </c>
      <c r="S1630" s="72"/>
      <c r="T1630" s="72"/>
      <c r="U1630" s="72"/>
    </row>
    <row r="1631" spans="1:21" ht="14.25" customHeight="1">
      <c r="A1631" s="2">
        <v>155919</v>
      </c>
      <c r="B1631" s="2" t="s">
        <v>30</v>
      </c>
      <c r="C1631" s="2" t="s">
        <v>31</v>
      </c>
      <c r="D1631" s="2" t="s">
        <v>32</v>
      </c>
      <c r="E1631" s="2" t="s">
        <v>33</v>
      </c>
      <c r="F1631" s="2" t="s">
        <v>34</v>
      </c>
      <c r="G1631" s="4">
        <v>43530.265196759261</v>
      </c>
      <c r="H1631" s="4">
        <v>43539.265196759261</v>
      </c>
      <c r="I1631" s="4">
        <v>43533.265196759261</v>
      </c>
      <c r="J1631" s="2">
        <v>30</v>
      </c>
      <c r="K1631" s="2">
        <v>125</v>
      </c>
      <c r="S1631" s="72"/>
      <c r="T1631" s="72"/>
      <c r="U1631" s="72"/>
    </row>
    <row r="1632" spans="1:21" ht="14.25" customHeight="1">
      <c r="A1632" s="2">
        <v>961567</v>
      </c>
      <c r="B1632" s="2" t="s">
        <v>39</v>
      </c>
      <c r="C1632" s="2" t="s">
        <v>31</v>
      </c>
      <c r="D1632" s="2" t="s">
        <v>32</v>
      </c>
      <c r="E1632" s="2" t="s">
        <v>44</v>
      </c>
      <c r="F1632" s="2" t="s">
        <v>34</v>
      </c>
      <c r="G1632" s="4">
        <v>43530.266157407408</v>
      </c>
      <c r="H1632" s="4">
        <v>43536.266157407408</v>
      </c>
      <c r="I1632" s="4">
        <v>43533.266157407408</v>
      </c>
      <c r="J1632" s="2">
        <v>78</v>
      </c>
      <c r="K1632" s="2">
        <v>103</v>
      </c>
      <c r="S1632" s="72"/>
      <c r="T1632" s="72"/>
      <c r="U1632" s="72"/>
    </row>
    <row r="1633" spans="1:21" ht="14.25" customHeight="1">
      <c r="A1633" s="2">
        <v>894322</v>
      </c>
      <c r="B1633" s="2" t="s">
        <v>36</v>
      </c>
      <c r="C1633" s="2" t="s">
        <v>40</v>
      </c>
      <c r="D1633" s="2" t="s">
        <v>41</v>
      </c>
      <c r="E1633" s="2" t="s">
        <v>38</v>
      </c>
      <c r="F1633" s="2" t="s">
        <v>34</v>
      </c>
      <c r="G1633" s="4">
        <v>43530.269432870373</v>
      </c>
      <c r="H1633" s="4">
        <v>43532.269432870373</v>
      </c>
      <c r="I1633" s="4">
        <v>43533.269432870373</v>
      </c>
      <c r="J1633" s="2">
        <v>35</v>
      </c>
      <c r="K1633" s="2">
        <v>108</v>
      </c>
      <c r="S1633" s="72"/>
      <c r="T1633" s="72"/>
      <c r="U1633" s="72"/>
    </row>
    <row r="1634" spans="1:21" ht="14.25" customHeight="1">
      <c r="A1634" s="2">
        <v>287340</v>
      </c>
      <c r="B1634" s="2" t="s">
        <v>39</v>
      </c>
      <c r="C1634" s="2" t="s">
        <v>43</v>
      </c>
      <c r="D1634" s="2" t="s">
        <v>41</v>
      </c>
      <c r="E1634" s="2" t="s">
        <v>44</v>
      </c>
      <c r="F1634" s="2" t="s">
        <v>34</v>
      </c>
      <c r="G1634" s="4">
        <v>43530.271863425929</v>
      </c>
      <c r="H1634" s="4">
        <v>43532.271863425929</v>
      </c>
      <c r="I1634" s="4">
        <v>43535.271863425929</v>
      </c>
      <c r="J1634" s="2">
        <v>37</v>
      </c>
      <c r="K1634" s="2">
        <v>130</v>
      </c>
      <c r="S1634" s="72"/>
      <c r="T1634" s="72"/>
      <c r="U1634" s="72"/>
    </row>
    <row r="1635" spans="1:21" ht="14.25" customHeight="1">
      <c r="A1635" s="2">
        <v>979003</v>
      </c>
      <c r="B1635" s="2" t="s">
        <v>39</v>
      </c>
      <c r="C1635" s="2" t="s">
        <v>40</v>
      </c>
      <c r="D1635" s="2" t="s">
        <v>41</v>
      </c>
      <c r="E1635" s="2" t="s">
        <v>33</v>
      </c>
      <c r="F1635" s="2" t="s">
        <v>34</v>
      </c>
      <c r="G1635" s="4">
        <v>43530.274456018517</v>
      </c>
      <c r="H1635" s="4">
        <v>43535.274456018517</v>
      </c>
      <c r="I1635" s="4">
        <v>43533.274456018517</v>
      </c>
      <c r="J1635" s="2">
        <v>35</v>
      </c>
      <c r="K1635" s="2">
        <v>105</v>
      </c>
      <c r="S1635" s="72"/>
      <c r="T1635" s="72"/>
      <c r="U1635" s="72"/>
    </row>
    <row r="1636" spans="1:21" ht="14.25" customHeight="1">
      <c r="A1636" s="2">
        <v>319351</v>
      </c>
      <c r="B1636" s="2" t="s">
        <v>47</v>
      </c>
      <c r="C1636" s="2" t="s">
        <v>37</v>
      </c>
      <c r="D1636" s="2" t="s">
        <v>41</v>
      </c>
      <c r="E1636" s="2" t="s">
        <v>44</v>
      </c>
      <c r="F1636" s="2" t="s">
        <v>34</v>
      </c>
      <c r="G1636" s="4">
        <v>43530.277916666666</v>
      </c>
      <c r="H1636" s="4">
        <v>43531.277916666666</v>
      </c>
      <c r="I1636" s="4">
        <v>43533.277916666666</v>
      </c>
      <c r="J1636" s="2">
        <v>81</v>
      </c>
      <c r="K1636" s="2">
        <v>93</v>
      </c>
      <c r="S1636" s="72"/>
      <c r="T1636" s="72"/>
      <c r="U1636" s="72"/>
    </row>
    <row r="1637" spans="1:21" ht="14.25" customHeight="1">
      <c r="A1637" s="2">
        <v>948230</v>
      </c>
      <c r="B1637" s="2" t="s">
        <v>30</v>
      </c>
      <c r="C1637" s="2" t="s">
        <v>45</v>
      </c>
      <c r="D1637" s="2" t="s">
        <v>32</v>
      </c>
      <c r="E1637" s="2" t="s">
        <v>44</v>
      </c>
      <c r="F1637" s="2" t="s">
        <v>34</v>
      </c>
      <c r="G1637" s="4">
        <v>43530.278113425928</v>
      </c>
      <c r="H1637" s="4">
        <v>43537.278113425928</v>
      </c>
      <c r="I1637" s="4">
        <v>43537.278113425928</v>
      </c>
      <c r="J1637" s="2">
        <v>70</v>
      </c>
      <c r="K1637" s="2">
        <v>106</v>
      </c>
      <c r="S1637" s="72"/>
      <c r="T1637" s="72"/>
      <c r="U1637" s="72"/>
    </row>
    <row r="1638" spans="1:21" ht="14.25" customHeight="1">
      <c r="A1638" s="2">
        <v>475941</v>
      </c>
      <c r="B1638" s="2" t="s">
        <v>30</v>
      </c>
      <c r="C1638" s="2" t="s">
        <v>31</v>
      </c>
      <c r="D1638" s="2" t="s">
        <v>41</v>
      </c>
      <c r="E1638" s="2" t="s">
        <v>44</v>
      </c>
      <c r="F1638" s="2" t="s">
        <v>34</v>
      </c>
      <c r="G1638" s="4">
        <v>43530.280011574076</v>
      </c>
      <c r="H1638" s="4">
        <v>43534.280011574076</v>
      </c>
      <c r="I1638" s="4">
        <v>43537.280011574076</v>
      </c>
      <c r="J1638" s="2">
        <v>0</v>
      </c>
      <c r="K1638" s="2">
        <v>106</v>
      </c>
      <c r="S1638" s="72"/>
      <c r="T1638" s="72"/>
      <c r="U1638" s="72"/>
    </row>
    <row r="1639" spans="1:21" ht="14.25" customHeight="1">
      <c r="A1639" s="2">
        <v>990642</v>
      </c>
      <c r="B1639" s="2" t="s">
        <v>30</v>
      </c>
      <c r="C1639" s="2" t="s">
        <v>31</v>
      </c>
      <c r="D1639" s="2" t="s">
        <v>41</v>
      </c>
      <c r="E1639" s="2" t="s">
        <v>38</v>
      </c>
      <c r="F1639" s="2" t="s">
        <v>34</v>
      </c>
      <c r="G1639" s="4">
        <v>43530.289166666669</v>
      </c>
      <c r="H1639" s="4">
        <v>43531.289166666669</v>
      </c>
      <c r="I1639" s="4">
        <v>43535.289166666669</v>
      </c>
      <c r="J1639" s="2">
        <v>0</v>
      </c>
      <c r="K1639" s="2">
        <v>128</v>
      </c>
      <c r="S1639" s="72"/>
      <c r="T1639" s="72"/>
      <c r="U1639" s="72"/>
    </row>
    <row r="1640" spans="1:21" ht="14.25" customHeight="1">
      <c r="A1640" s="2">
        <v>932439</v>
      </c>
      <c r="B1640" s="2" t="s">
        <v>36</v>
      </c>
      <c r="C1640" s="2" t="s">
        <v>31</v>
      </c>
      <c r="D1640" s="2" t="s">
        <v>32</v>
      </c>
      <c r="E1640" s="2" t="s">
        <v>33</v>
      </c>
      <c r="F1640" s="2" t="s">
        <v>34</v>
      </c>
      <c r="G1640" s="4">
        <v>43530.289467592593</v>
      </c>
      <c r="H1640" s="4">
        <v>43535.289467592593</v>
      </c>
      <c r="I1640" s="4">
        <v>43536.289467592593</v>
      </c>
      <c r="J1640" s="2" t="s">
        <v>51</v>
      </c>
      <c r="K1640" s="2">
        <v>125</v>
      </c>
      <c r="S1640" s="72"/>
      <c r="T1640" s="72"/>
      <c r="U1640" s="72"/>
    </row>
    <row r="1641" spans="1:21" ht="14.25" customHeight="1">
      <c r="A1641" s="2">
        <v>501102</v>
      </c>
      <c r="B1641" s="2" t="s">
        <v>39</v>
      </c>
      <c r="C1641" s="2" t="s">
        <v>31</v>
      </c>
      <c r="D1641" s="2" t="s">
        <v>41</v>
      </c>
      <c r="E1641" s="2" t="s">
        <v>38</v>
      </c>
      <c r="F1641" s="2" t="s">
        <v>34</v>
      </c>
      <c r="G1641" s="4">
        <v>43530.290752314817</v>
      </c>
      <c r="H1641" s="4">
        <v>43537.290752314817</v>
      </c>
      <c r="I1641" s="4">
        <v>43537.290752314817</v>
      </c>
      <c r="J1641" s="2">
        <v>0</v>
      </c>
      <c r="K1641" s="2">
        <v>121</v>
      </c>
      <c r="S1641" s="72"/>
      <c r="T1641" s="72"/>
      <c r="U1641" s="72"/>
    </row>
    <row r="1642" spans="1:21" ht="14.25" customHeight="1">
      <c r="A1642" s="2">
        <v>786746</v>
      </c>
      <c r="B1642" s="2" t="s">
        <v>36</v>
      </c>
      <c r="C1642" s="2" t="s">
        <v>37</v>
      </c>
      <c r="D1642" s="2" t="s">
        <v>41</v>
      </c>
      <c r="E1642" s="2" t="s">
        <v>38</v>
      </c>
      <c r="F1642" s="2" t="s">
        <v>34</v>
      </c>
      <c r="G1642" s="4">
        <v>43530.293668981481</v>
      </c>
      <c r="H1642" s="4">
        <v>43537.293668981481</v>
      </c>
      <c r="I1642" s="4">
        <v>43537.293668981481</v>
      </c>
      <c r="J1642" s="2">
        <v>50</v>
      </c>
      <c r="K1642" s="2">
        <v>107</v>
      </c>
      <c r="S1642" s="72"/>
      <c r="T1642" s="72"/>
      <c r="U1642" s="72"/>
    </row>
    <row r="1643" spans="1:21" ht="14.25" customHeight="1">
      <c r="A1643" s="2">
        <v>25342</v>
      </c>
      <c r="B1643" s="2" t="s">
        <v>36</v>
      </c>
      <c r="C1643" s="2" t="s">
        <v>45</v>
      </c>
      <c r="D1643" s="2" t="s">
        <v>41</v>
      </c>
      <c r="E1643" s="2" t="s">
        <v>38</v>
      </c>
      <c r="F1643" s="2" t="s">
        <v>34</v>
      </c>
      <c r="G1643" s="4">
        <v>43530.29488425926</v>
      </c>
      <c r="H1643" s="4">
        <v>43537.29488425926</v>
      </c>
      <c r="I1643" s="4">
        <v>43533.29488425926</v>
      </c>
      <c r="J1643" s="2">
        <v>32</v>
      </c>
      <c r="K1643" s="2">
        <v>122</v>
      </c>
      <c r="S1643" s="72"/>
      <c r="T1643" s="72"/>
      <c r="U1643" s="72"/>
    </row>
    <row r="1644" spans="1:21" ht="14.25" customHeight="1">
      <c r="A1644" s="2">
        <v>727151</v>
      </c>
      <c r="B1644" s="2" t="s">
        <v>46</v>
      </c>
      <c r="C1644" s="2" t="s">
        <v>37</v>
      </c>
      <c r="D1644" s="2" t="s">
        <v>41</v>
      </c>
      <c r="E1644" s="2" t="s">
        <v>33</v>
      </c>
      <c r="F1644" s="2" t="s">
        <v>34</v>
      </c>
      <c r="G1644" s="4">
        <v>43530.296539351853</v>
      </c>
      <c r="H1644" s="4">
        <v>43535.296539351853</v>
      </c>
      <c r="I1644" s="4">
        <v>43536.296539351853</v>
      </c>
      <c r="J1644" s="2">
        <v>25</v>
      </c>
      <c r="K1644" s="2">
        <v>106</v>
      </c>
      <c r="S1644" s="72"/>
      <c r="T1644" s="72"/>
      <c r="U1644" s="72"/>
    </row>
    <row r="1645" spans="1:21" ht="14.25" customHeight="1">
      <c r="A1645" s="2">
        <v>493390</v>
      </c>
      <c r="B1645" s="2" t="s">
        <v>47</v>
      </c>
      <c r="C1645" s="2" t="s">
        <v>37</v>
      </c>
      <c r="D1645" s="2" t="s">
        <v>32</v>
      </c>
      <c r="E1645" s="2" t="s">
        <v>38</v>
      </c>
      <c r="F1645" s="2" t="s">
        <v>34</v>
      </c>
      <c r="G1645" s="4">
        <v>43530.303217592591</v>
      </c>
      <c r="H1645" s="4">
        <v>43538.303217592591</v>
      </c>
      <c r="I1645" s="4">
        <v>43537.303217592591</v>
      </c>
      <c r="J1645" s="2">
        <v>50</v>
      </c>
      <c r="K1645" s="2">
        <v>110</v>
      </c>
      <c r="S1645" s="72"/>
      <c r="T1645" s="72"/>
      <c r="U1645" s="72"/>
    </row>
    <row r="1646" spans="1:21" ht="14.25" customHeight="1">
      <c r="A1646" s="2">
        <v>107497</v>
      </c>
      <c r="B1646" s="2" t="s">
        <v>36</v>
      </c>
      <c r="C1646" s="2" t="s">
        <v>37</v>
      </c>
      <c r="D1646" s="2" t="s">
        <v>32</v>
      </c>
      <c r="E1646" s="2" t="s">
        <v>33</v>
      </c>
      <c r="F1646" s="2" t="s">
        <v>34</v>
      </c>
      <c r="G1646" s="4">
        <v>43530.303749999999</v>
      </c>
      <c r="H1646" s="4">
        <v>43538.303749999999</v>
      </c>
      <c r="I1646" s="4">
        <v>43536.303749999999</v>
      </c>
      <c r="J1646" s="2">
        <v>37</v>
      </c>
      <c r="K1646" s="2">
        <v>111</v>
      </c>
      <c r="S1646" s="72"/>
      <c r="T1646" s="72"/>
      <c r="U1646" s="72"/>
    </row>
    <row r="1647" spans="1:21" ht="14.25" customHeight="1">
      <c r="A1647" s="2">
        <v>472187</v>
      </c>
      <c r="B1647" s="2" t="s">
        <v>36</v>
      </c>
      <c r="C1647" s="2" t="s">
        <v>40</v>
      </c>
      <c r="D1647" s="2" t="s">
        <v>41</v>
      </c>
      <c r="E1647" s="2" t="s">
        <v>33</v>
      </c>
      <c r="F1647" s="2" t="s">
        <v>34</v>
      </c>
      <c r="G1647" s="4">
        <v>43530.305648148147</v>
      </c>
      <c r="H1647" s="4">
        <v>43537.305648148147</v>
      </c>
      <c r="I1647" s="4">
        <v>43536.305648148147</v>
      </c>
      <c r="J1647" s="2">
        <v>29</v>
      </c>
      <c r="K1647" s="2">
        <v>106</v>
      </c>
      <c r="S1647" s="72"/>
      <c r="T1647" s="72"/>
      <c r="U1647" s="72"/>
    </row>
    <row r="1648" spans="1:21" ht="14.25" customHeight="1">
      <c r="A1648" s="2">
        <v>917373</v>
      </c>
      <c r="B1648" s="2" t="s">
        <v>47</v>
      </c>
      <c r="C1648" s="2" t="s">
        <v>37</v>
      </c>
      <c r="D1648" s="2" t="s">
        <v>41</v>
      </c>
      <c r="E1648" s="2" t="s">
        <v>33</v>
      </c>
      <c r="F1648" s="2" t="s">
        <v>34</v>
      </c>
      <c r="G1648" s="4">
        <v>43530.306481481479</v>
      </c>
      <c r="H1648" s="4">
        <v>43536.306481481479</v>
      </c>
      <c r="I1648" s="4">
        <v>43533.306481481479</v>
      </c>
      <c r="J1648" s="2">
        <v>40</v>
      </c>
      <c r="K1648" s="2">
        <v>107</v>
      </c>
      <c r="S1648" s="72"/>
      <c r="T1648" s="72"/>
      <c r="U1648" s="72"/>
    </row>
    <row r="1649" spans="1:21" ht="14.25" customHeight="1">
      <c r="A1649" s="2">
        <v>911833</v>
      </c>
      <c r="B1649" s="2" t="s">
        <v>39</v>
      </c>
      <c r="C1649" s="2" t="s">
        <v>37</v>
      </c>
      <c r="D1649" s="2" t="s">
        <v>41</v>
      </c>
      <c r="E1649" s="2" t="s">
        <v>33</v>
      </c>
      <c r="F1649" s="2" t="s">
        <v>34</v>
      </c>
      <c r="G1649" s="4">
        <v>43530.307662037034</v>
      </c>
      <c r="H1649" s="4">
        <v>43537.307662037034</v>
      </c>
      <c r="I1649" s="4">
        <v>43533.307662037034</v>
      </c>
      <c r="J1649" s="2">
        <v>32</v>
      </c>
      <c r="K1649" s="2">
        <v>110</v>
      </c>
      <c r="S1649" s="72"/>
      <c r="T1649" s="72"/>
      <c r="U1649" s="72"/>
    </row>
    <row r="1650" spans="1:21" ht="14.25" customHeight="1">
      <c r="A1650" s="2">
        <v>744365</v>
      </c>
      <c r="B1650" s="2" t="s">
        <v>39</v>
      </c>
      <c r="C1650" s="2" t="s">
        <v>45</v>
      </c>
      <c r="D1650" s="2" t="s">
        <v>32</v>
      </c>
      <c r="E1650" s="2" t="s">
        <v>33</v>
      </c>
      <c r="F1650" s="2" t="s">
        <v>34</v>
      </c>
      <c r="G1650" s="4">
        <v>43530.30982638889</v>
      </c>
      <c r="H1650" s="4">
        <v>43534.30982638889</v>
      </c>
      <c r="I1650" s="4">
        <v>43535.30982638889</v>
      </c>
      <c r="J1650" s="2">
        <v>30</v>
      </c>
      <c r="K1650" s="2">
        <v>125</v>
      </c>
      <c r="S1650" s="72"/>
      <c r="T1650" s="72"/>
      <c r="U1650" s="72"/>
    </row>
    <row r="1651" spans="1:21" ht="14.25" customHeight="1">
      <c r="A1651" s="2">
        <v>986147</v>
      </c>
      <c r="B1651" s="2" t="s">
        <v>39</v>
      </c>
      <c r="C1651" s="2" t="s">
        <v>31</v>
      </c>
      <c r="D1651" s="2" t="s">
        <v>32</v>
      </c>
      <c r="E1651" s="2" t="s">
        <v>44</v>
      </c>
      <c r="F1651" s="2" t="s">
        <v>34</v>
      </c>
      <c r="G1651" s="4">
        <v>43530.317442129628</v>
      </c>
      <c r="H1651" s="4">
        <v>43536.317442129628</v>
      </c>
      <c r="I1651" s="4">
        <v>43533.317442129628</v>
      </c>
      <c r="J1651" s="2">
        <v>61</v>
      </c>
      <c r="K1651" s="2">
        <v>100</v>
      </c>
      <c r="S1651" s="72"/>
      <c r="T1651" s="72"/>
      <c r="U1651" s="72"/>
    </row>
    <row r="1652" spans="1:21" ht="14.25" customHeight="1">
      <c r="A1652" s="2">
        <v>543275</v>
      </c>
      <c r="B1652" s="2" t="s">
        <v>46</v>
      </c>
      <c r="C1652" s="2" t="s">
        <v>37</v>
      </c>
      <c r="D1652" s="2" t="s">
        <v>41</v>
      </c>
      <c r="E1652" s="2" t="s">
        <v>51</v>
      </c>
      <c r="F1652" s="2" t="s">
        <v>34</v>
      </c>
      <c r="G1652" s="4">
        <v>43530.317824074074</v>
      </c>
      <c r="H1652" s="4">
        <v>43532.317824074074</v>
      </c>
      <c r="I1652" s="4">
        <v>43536.317824074074</v>
      </c>
      <c r="J1652" s="2">
        <v>49</v>
      </c>
      <c r="K1652" s="2">
        <v>111</v>
      </c>
      <c r="S1652" s="72"/>
      <c r="T1652" s="72"/>
      <c r="U1652" s="72"/>
    </row>
    <row r="1653" spans="1:21" ht="14.25" customHeight="1">
      <c r="A1653" s="2">
        <v>326927</v>
      </c>
      <c r="B1653" s="2" t="s">
        <v>36</v>
      </c>
      <c r="C1653" s="2" t="s">
        <v>37</v>
      </c>
      <c r="D1653" s="2" t="s">
        <v>32</v>
      </c>
      <c r="E1653" s="2" t="s">
        <v>33</v>
      </c>
      <c r="F1653" s="2" t="s">
        <v>34</v>
      </c>
      <c r="G1653" s="4">
        <v>43530.319432870368</v>
      </c>
      <c r="H1653" s="4">
        <v>43535.319432870368</v>
      </c>
      <c r="I1653" s="4">
        <v>43536.319432870368</v>
      </c>
      <c r="J1653" s="2">
        <v>50</v>
      </c>
      <c r="K1653" s="2">
        <v>114</v>
      </c>
      <c r="S1653" s="72"/>
      <c r="T1653" s="72"/>
      <c r="U1653" s="72"/>
    </row>
    <row r="1654" spans="1:21" ht="14.25" customHeight="1">
      <c r="A1654" s="2">
        <v>46077</v>
      </c>
      <c r="B1654" s="2" t="s">
        <v>39</v>
      </c>
      <c r="C1654" s="2" t="s">
        <v>43</v>
      </c>
      <c r="D1654" s="2" t="s">
        <v>32</v>
      </c>
      <c r="E1654" s="2" t="s">
        <v>33</v>
      </c>
      <c r="F1654" s="2" t="s">
        <v>34</v>
      </c>
      <c r="G1654" s="4">
        <v>43530.321111111109</v>
      </c>
      <c r="H1654" s="4">
        <v>43533.321111111109</v>
      </c>
      <c r="I1654" s="4">
        <v>43536.321111111109</v>
      </c>
      <c r="J1654" s="2">
        <v>0</v>
      </c>
      <c r="K1654" s="2">
        <v>124</v>
      </c>
      <c r="S1654" s="72"/>
      <c r="T1654" s="72"/>
      <c r="U1654" s="72"/>
    </row>
    <row r="1655" spans="1:21" ht="14.25" customHeight="1">
      <c r="A1655" s="2">
        <v>301298</v>
      </c>
      <c r="B1655" s="2" t="s">
        <v>47</v>
      </c>
      <c r="C1655" s="2" t="s">
        <v>31</v>
      </c>
      <c r="D1655" s="2" t="s">
        <v>32</v>
      </c>
      <c r="E1655" s="2" t="s">
        <v>44</v>
      </c>
      <c r="F1655" s="2" t="s">
        <v>34</v>
      </c>
      <c r="G1655" s="4">
        <v>43530.328206018516</v>
      </c>
      <c r="H1655" s="4">
        <v>43533.328206018516</v>
      </c>
      <c r="I1655" s="4">
        <v>43537.328206018516</v>
      </c>
      <c r="J1655" s="2">
        <v>59</v>
      </c>
      <c r="K1655" s="2">
        <v>107</v>
      </c>
      <c r="S1655" s="72"/>
      <c r="T1655" s="72"/>
      <c r="U1655" s="72"/>
    </row>
    <row r="1656" spans="1:21" ht="14.25" customHeight="1">
      <c r="A1656" s="2">
        <v>678370</v>
      </c>
      <c r="B1656" s="2" t="s">
        <v>30</v>
      </c>
      <c r="C1656" s="2" t="s">
        <v>37</v>
      </c>
      <c r="D1656" s="2" t="s">
        <v>41</v>
      </c>
      <c r="E1656" s="2" t="s">
        <v>38</v>
      </c>
      <c r="F1656" s="2" t="s">
        <v>34</v>
      </c>
      <c r="G1656" s="4">
        <v>43530.330694444441</v>
      </c>
      <c r="H1656" s="4">
        <v>43535.330694444441</v>
      </c>
      <c r="I1656" s="4">
        <v>43533.330694444441</v>
      </c>
      <c r="J1656" s="2">
        <v>37</v>
      </c>
      <c r="K1656" s="2">
        <v>109</v>
      </c>
      <c r="S1656" s="72"/>
      <c r="T1656" s="72"/>
      <c r="U1656" s="72"/>
    </row>
    <row r="1657" spans="1:21" ht="14.25" customHeight="1">
      <c r="A1657" s="2">
        <v>566161</v>
      </c>
      <c r="B1657" s="2" t="s">
        <v>36</v>
      </c>
      <c r="C1657" s="2" t="s">
        <v>40</v>
      </c>
      <c r="D1657" s="2" t="s">
        <v>32</v>
      </c>
      <c r="E1657" s="2" t="s">
        <v>33</v>
      </c>
      <c r="F1657" s="2" t="s">
        <v>34</v>
      </c>
      <c r="G1657" s="4">
        <v>43530.336030092592</v>
      </c>
      <c r="H1657" s="4">
        <v>43537.336030092592</v>
      </c>
      <c r="I1657" s="4">
        <v>43534.336030092592</v>
      </c>
      <c r="J1657" s="2">
        <v>48</v>
      </c>
      <c r="K1657" s="2">
        <v>113</v>
      </c>
      <c r="S1657" s="72"/>
      <c r="T1657" s="72"/>
      <c r="U1657" s="72"/>
    </row>
    <row r="1658" spans="1:21" ht="14.25" customHeight="1">
      <c r="A1658" s="2">
        <v>500451</v>
      </c>
      <c r="B1658" s="2" t="s">
        <v>49</v>
      </c>
      <c r="C1658" s="2" t="s">
        <v>31</v>
      </c>
      <c r="D1658" s="2" t="s">
        <v>32</v>
      </c>
      <c r="E1658" s="2" t="s">
        <v>44</v>
      </c>
      <c r="F1658" s="2" t="s">
        <v>34</v>
      </c>
      <c r="G1658" s="4">
        <v>43530.336331018516</v>
      </c>
      <c r="H1658" s="4">
        <v>43535.336331018516</v>
      </c>
      <c r="I1658" s="4">
        <v>43534.336331018516</v>
      </c>
      <c r="J1658" s="2">
        <v>62</v>
      </c>
      <c r="K1658" s="2">
        <v>102</v>
      </c>
      <c r="S1658" s="72"/>
      <c r="T1658" s="72"/>
      <c r="U1658" s="72"/>
    </row>
    <row r="1659" spans="1:21" ht="14.25" customHeight="1">
      <c r="A1659" s="2">
        <v>127447</v>
      </c>
      <c r="B1659" s="2" t="s">
        <v>47</v>
      </c>
      <c r="C1659" s="2" t="s">
        <v>31</v>
      </c>
      <c r="D1659" s="2" t="s">
        <v>41</v>
      </c>
      <c r="E1659" s="2" t="s">
        <v>33</v>
      </c>
      <c r="F1659" s="2" t="s">
        <v>34</v>
      </c>
      <c r="G1659" s="4">
        <v>43530.336435185185</v>
      </c>
      <c r="H1659" s="4">
        <v>43532.336435185185</v>
      </c>
      <c r="I1659" s="4">
        <v>43537.336435185185</v>
      </c>
      <c r="J1659" s="2">
        <v>0</v>
      </c>
      <c r="K1659" s="2">
        <v>128</v>
      </c>
      <c r="S1659" s="72"/>
      <c r="T1659" s="72"/>
      <c r="U1659" s="72"/>
    </row>
    <row r="1660" spans="1:21" ht="14.25" customHeight="1">
      <c r="A1660" s="2">
        <v>220772</v>
      </c>
      <c r="B1660" s="2" t="s">
        <v>36</v>
      </c>
      <c r="C1660" s="2" t="s">
        <v>43</v>
      </c>
      <c r="D1660" s="2" t="s">
        <v>32</v>
      </c>
      <c r="E1660" s="2" t="s">
        <v>44</v>
      </c>
      <c r="F1660" s="2" t="s">
        <v>34</v>
      </c>
      <c r="G1660" s="4">
        <v>43530.338750000003</v>
      </c>
      <c r="H1660" s="4">
        <v>43535.338750000003</v>
      </c>
      <c r="I1660" s="4">
        <v>43535.338750000003</v>
      </c>
      <c r="J1660" s="2">
        <v>0</v>
      </c>
      <c r="K1660" s="2">
        <v>127</v>
      </c>
      <c r="S1660" s="72"/>
      <c r="T1660" s="72"/>
      <c r="U1660" s="72"/>
    </row>
    <row r="1661" spans="1:21" ht="14.25" customHeight="1">
      <c r="A1661" s="2">
        <v>182005</v>
      </c>
      <c r="B1661" s="2" t="s">
        <v>36</v>
      </c>
      <c r="C1661" s="2" t="s">
        <v>37</v>
      </c>
      <c r="D1661" s="2" t="s">
        <v>41</v>
      </c>
      <c r="E1661" s="2" t="s">
        <v>33</v>
      </c>
      <c r="F1661" s="2" t="s">
        <v>34</v>
      </c>
      <c r="G1661" s="4">
        <v>43530.340300925927</v>
      </c>
      <c r="H1661" s="4">
        <v>43533.340300925927</v>
      </c>
      <c r="I1661" s="4">
        <v>43535.340300925927</v>
      </c>
      <c r="J1661" s="2">
        <v>49</v>
      </c>
      <c r="K1661" s="2">
        <v>113</v>
      </c>
      <c r="S1661" s="72"/>
      <c r="T1661" s="72"/>
      <c r="U1661" s="72"/>
    </row>
    <row r="1662" spans="1:21" ht="14.25" customHeight="1">
      <c r="A1662" s="2">
        <v>358993</v>
      </c>
      <c r="B1662" s="2" t="s">
        <v>46</v>
      </c>
      <c r="C1662" s="2" t="s">
        <v>43</v>
      </c>
      <c r="D1662" s="2" t="s">
        <v>32</v>
      </c>
      <c r="E1662" s="2" t="s">
        <v>33</v>
      </c>
      <c r="F1662" s="2" t="s">
        <v>34</v>
      </c>
      <c r="G1662" s="4">
        <v>43530.343194444446</v>
      </c>
      <c r="H1662" s="4">
        <v>43535.343194444446</v>
      </c>
      <c r="I1662" s="4">
        <v>43533.343194444446</v>
      </c>
      <c r="J1662" s="2">
        <v>0</v>
      </c>
      <c r="K1662" s="2">
        <v>125</v>
      </c>
      <c r="S1662" s="72"/>
      <c r="T1662" s="72"/>
      <c r="U1662" s="72"/>
    </row>
    <row r="1663" spans="1:21" ht="14.25" customHeight="1">
      <c r="A1663" s="2">
        <v>854355</v>
      </c>
      <c r="B1663" s="2" t="s">
        <v>39</v>
      </c>
      <c r="C1663" s="2" t="s">
        <v>43</v>
      </c>
      <c r="D1663" s="2" t="s">
        <v>41</v>
      </c>
      <c r="E1663" s="2" t="s">
        <v>44</v>
      </c>
      <c r="F1663" s="2" t="s">
        <v>34</v>
      </c>
      <c r="G1663" s="4">
        <v>43530.348587962966</v>
      </c>
      <c r="H1663" s="4">
        <v>43531.348587962966</v>
      </c>
      <c r="I1663" s="4">
        <v>43537.348587962966</v>
      </c>
      <c r="J1663" s="2">
        <v>61</v>
      </c>
      <c r="K1663" s="2">
        <v>109</v>
      </c>
      <c r="S1663" s="72"/>
      <c r="T1663" s="72"/>
      <c r="U1663" s="72"/>
    </row>
    <row r="1664" spans="1:21" ht="14.25" customHeight="1">
      <c r="A1664" s="2">
        <v>171605</v>
      </c>
      <c r="B1664" s="2" t="s">
        <v>30</v>
      </c>
      <c r="C1664" s="2" t="s">
        <v>45</v>
      </c>
      <c r="D1664" s="2" t="s">
        <v>41</v>
      </c>
      <c r="E1664" s="2" t="s">
        <v>33</v>
      </c>
      <c r="F1664" s="2" t="s">
        <v>34</v>
      </c>
      <c r="G1664" s="4">
        <v>43530.350636574076</v>
      </c>
      <c r="H1664" s="4">
        <v>43534.350636574076</v>
      </c>
      <c r="I1664" s="4">
        <v>43533.350636574076</v>
      </c>
      <c r="J1664" s="2">
        <v>38</v>
      </c>
      <c r="K1664" s="2">
        <v>128</v>
      </c>
      <c r="S1664" s="72"/>
      <c r="T1664" s="72"/>
      <c r="U1664" s="72"/>
    </row>
    <row r="1665" spans="1:21" ht="14.25" customHeight="1">
      <c r="A1665" s="2">
        <v>41971</v>
      </c>
      <c r="B1665" s="2" t="s">
        <v>36</v>
      </c>
      <c r="C1665" s="2" t="s">
        <v>43</v>
      </c>
      <c r="D1665" s="2" t="s">
        <v>41</v>
      </c>
      <c r="E1665" s="2" t="s">
        <v>33</v>
      </c>
      <c r="F1665" s="2" t="s">
        <v>34</v>
      </c>
      <c r="G1665" s="4">
        <v>43530.354733796295</v>
      </c>
      <c r="H1665" s="4">
        <v>43534.354733796295</v>
      </c>
      <c r="I1665" s="4">
        <v>43535.354733796295</v>
      </c>
      <c r="J1665" s="2">
        <v>30</v>
      </c>
      <c r="K1665" s="2">
        <v>129</v>
      </c>
      <c r="S1665" s="72"/>
      <c r="T1665" s="72"/>
      <c r="U1665" s="72"/>
    </row>
    <row r="1666" spans="1:21" ht="14.25" customHeight="1">
      <c r="A1666" s="2">
        <v>364312</v>
      </c>
      <c r="B1666" s="2" t="s">
        <v>39</v>
      </c>
      <c r="C1666" s="2" t="s">
        <v>37</v>
      </c>
      <c r="D1666" s="2" t="s">
        <v>32</v>
      </c>
      <c r="E1666" s="2" t="s">
        <v>44</v>
      </c>
      <c r="F1666" s="2" t="s">
        <v>34</v>
      </c>
      <c r="G1666" s="4">
        <v>43530.361747685187</v>
      </c>
      <c r="H1666" s="4">
        <v>43535.361747685187</v>
      </c>
      <c r="I1666" s="4">
        <v>43536.361747685187</v>
      </c>
      <c r="J1666" s="2">
        <v>70</v>
      </c>
      <c r="K1666" s="2">
        <v>87</v>
      </c>
      <c r="S1666" s="72"/>
      <c r="T1666" s="72"/>
      <c r="U1666" s="72"/>
    </row>
    <row r="1667" spans="1:21" ht="14.25" customHeight="1">
      <c r="A1667" s="2">
        <v>879140</v>
      </c>
      <c r="B1667" s="2" t="s">
        <v>39</v>
      </c>
      <c r="C1667" s="2" t="s">
        <v>37</v>
      </c>
      <c r="D1667" s="2" t="s">
        <v>32</v>
      </c>
      <c r="E1667" s="2" t="s">
        <v>44</v>
      </c>
      <c r="F1667" s="2" t="s">
        <v>34</v>
      </c>
      <c r="G1667" s="4">
        <v>43530.362581018519</v>
      </c>
      <c r="H1667" s="4">
        <v>43530.362581018519</v>
      </c>
      <c r="I1667" s="4">
        <v>43533.362581018519</v>
      </c>
      <c r="J1667" s="2">
        <v>75</v>
      </c>
      <c r="K1667" s="2">
        <v>95</v>
      </c>
      <c r="S1667" s="72"/>
      <c r="T1667" s="72"/>
      <c r="U1667" s="72"/>
    </row>
    <row r="1668" spans="1:21" ht="14.25" customHeight="1">
      <c r="A1668" s="2">
        <v>649828</v>
      </c>
      <c r="B1668" s="2" t="s">
        <v>48</v>
      </c>
      <c r="C1668" s="2" t="s">
        <v>45</v>
      </c>
      <c r="D1668" s="2" t="s">
        <v>41</v>
      </c>
      <c r="E1668" s="2" t="s">
        <v>44</v>
      </c>
      <c r="F1668" s="2" t="s">
        <v>34</v>
      </c>
      <c r="G1668" s="4">
        <v>43530.365405092591</v>
      </c>
      <c r="H1668" s="4">
        <v>43539.365405092591</v>
      </c>
      <c r="I1668" s="4">
        <v>43535.365405092591</v>
      </c>
      <c r="J1668" s="2">
        <v>37</v>
      </c>
      <c r="K1668" s="2">
        <v>122</v>
      </c>
      <c r="S1668" s="72"/>
      <c r="T1668" s="72"/>
      <c r="U1668" s="72"/>
    </row>
    <row r="1669" spans="1:21" ht="14.25" customHeight="1">
      <c r="A1669" s="2">
        <v>750197</v>
      </c>
      <c r="B1669" s="2" t="s">
        <v>39</v>
      </c>
      <c r="C1669" s="2" t="s">
        <v>43</v>
      </c>
      <c r="D1669" s="2" t="s">
        <v>32</v>
      </c>
      <c r="E1669" s="2" t="s">
        <v>33</v>
      </c>
      <c r="F1669" s="2" t="s">
        <v>34</v>
      </c>
      <c r="G1669" s="4">
        <v>43530.3669212963</v>
      </c>
      <c r="H1669" s="4">
        <v>43530.3669212963</v>
      </c>
      <c r="I1669" s="4">
        <v>43534.3669212963</v>
      </c>
      <c r="J1669" s="2">
        <v>0</v>
      </c>
      <c r="K1669" s="2">
        <v>124</v>
      </c>
      <c r="S1669" s="72"/>
      <c r="T1669" s="72"/>
      <c r="U1669" s="72"/>
    </row>
    <row r="1670" spans="1:21" ht="14.25" customHeight="1">
      <c r="A1670" s="2">
        <v>152990</v>
      </c>
      <c r="B1670" s="2" t="s">
        <v>42</v>
      </c>
      <c r="C1670" s="2" t="s">
        <v>43</v>
      </c>
      <c r="D1670" s="2" t="s">
        <v>41</v>
      </c>
      <c r="E1670" s="2" t="s">
        <v>38</v>
      </c>
      <c r="F1670" s="2" t="s">
        <v>34</v>
      </c>
      <c r="G1670" s="4">
        <v>43530.367708333331</v>
      </c>
      <c r="H1670" s="4">
        <v>43539.367708333331</v>
      </c>
      <c r="I1670" s="4">
        <v>43534.367708333331</v>
      </c>
      <c r="J1670" s="2">
        <v>40</v>
      </c>
      <c r="K1670" s="2">
        <v>122</v>
      </c>
      <c r="S1670" s="72"/>
      <c r="T1670" s="72"/>
      <c r="U1670" s="72"/>
    </row>
    <row r="1671" spans="1:21" ht="14.25" customHeight="1">
      <c r="A1671" s="2">
        <v>419142</v>
      </c>
      <c r="B1671" s="2" t="s">
        <v>36</v>
      </c>
      <c r="C1671" s="2" t="s">
        <v>31</v>
      </c>
      <c r="D1671" s="2" t="s">
        <v>41</v>
      </c>
      <c r="E1671" s="2" t="s">
        <v>44</v>
      </c>
      <c r="F1671" s="2" t="s">
        <v>34</v>
      </c>
      <c r="G1671" s="4">
        <v>43530.36824074074</v>
      </c>
      <c r="H1671" s="4">
        <v>43531.36824074074</v>
      </c>
      <c r="I1671" s="4">
        <v>43535.36824074074</v>
      </c>
      <c r="J1671" s="2">
        <v>0</v>
      </c>
      <c r="K1671" s="2">
        <v>106</v>
      </c>
      <c r="S1671" s="72"/>
      <c r="T1671" s="72"/>
      <c r="U1671" s="72"/>
    </row>
    <row r="1672" spans="1:21" ht="14.25" customHeight="1">
      <c r="A1672" s="2">
        <v>807576</v>
      </c>
      <c r="B1672" s="2" t="s">
        <v>42</v>
      </c>
      <c r="C1672" s="2" t="s">
        <v>37</v>
      </c>
      <c r="D1672" s="2" t="s">
        <v>41</v>
      </c>
      <c r="E1672" s="2" t="s">
        <v>44</v>
      </c>
      <c r="F1672" s="2" t="s">
        <v>34</v>
      </c>
      <c r="G1672" s="4">
        <v>43530.371840277781</v>
      </c>
      <c r="H1672" s="4">
        <v>43535.371840277781</v>
      </c>
      <c r="I1672" s="4">
        <v>43533.371840277781</v>
      </c>
      <c r="J1672" s="2">
        <v>43</v>
      </c>
      <c r="K1672" s="2">
        <v>111</v>
      </c>
      <c r="S1672" s="72"/>
      <c r="T1672" s="72"/>
      <c r="U1672" s="72"/>
    </row>
    <row r="1673" spans="1:21" ht="14.25" customHeight="1">
      <c r="A1673" s="2">
        <v>724482</v>
      </c>
      <c r="B1673" s="2" t="s">
        <v>36</v>
      </c>
      <c r="C1673" s="2" t="s">
        <v>31</v>
      </c>
      <c r="D1673" s="2" t="s">
        <v>41</v>
      </c>
      <c r="E1673" s="2" t="s">
        <v>38</v>
      </c>
      <c r="F1673" s="2" t="s">
        <v>34</v>
      </c>
      <c r="G1673" s="4">
        <v>43530.372187499997</v>
      </c>
      <c r="H1673" s="4">
        <v>43534.372187499997</v>
      </c>
      <c r="I1673" s="4">
        <v>43537.372187499997</v>
      </c>
      <c r="J1673" s="2">
        <v>0</v>
      </c>
      <c r="K1673" s="2">
        <v>121</v>
      </c>
      <c r="S1673" s="72"/>
      <c r="T1673" s="72"/>
      <c r="U1673" s="72"/>
    </row>
    <row r="1674" spans="1:21" ht="14.25" customHeight="1">
      <c r="A1674" s="2">
        <v>924171</v>
      </c>
      <c r="B1674" s="2" t="s">
        <v>36</v>
      </c>
      <c r="C1674" s="2" t="s">
        <v>43</v>
      </c>
      <c r="D1674" s="2" t="s">
        <v>32</v>
      </c>
      <c r="E1674" s="2" t="s">
        <v>44</v>
      </c>
      <c r="F1674" s="2" t="s">
        <v>34</v>
      </c>
      <c r="G1674" s="4">
        <v>43530.373032407406</v>
      </c>
      <c r="H1674" s="4">
        <v>43535.373032407406</v>
      </c>
      <c r="I1674" s="4">
        <v>43533.373032407406</v>
      </c>
      <c r="J1674" s="2">
        <v>0</v>
      </c>
      <c r="K1674" s="2">
        <v>102</v>
      </c>
      <c r="S1674" s="72"/>
      <c r="T1674" s="72"/>
      <c r="U1674" s="72"/>
    </row>
    <row r="1675" spans="1:21" ht="14.25" customHeight="1">
      <c r="A1675" s="2">
        <v>185004</v>
      </c>
      <c r="B1675" s="2" t="s">
        <v>30</v>
      </c>
      <c r="C1675" s="2" t="s">
        <v>40</v>
      </c>
      <c r="D1675" s="2" t="s">
        <v>41</v>
      </c>
      <c r="E1675" s="2" t="s">
        <v>44</v>
      </c>
      <c r="F1675" s="2" t="s">
        <v>34</v>
      </c>
      <c r="G1675" s="4">
        <v>43530.374340277776</v>
      </c>
      <c r="H1675" s="4">
        <v>43533.374340277776</v>
      </c>
      <c r="I1675" s="4">
        <v>43533.374340277776</v>
      </c>
      <c r="J1675" s="2">
        <v>82</v>
      </c>
      <c r="K1675" s="2">
        <v>88</v>
      </c>
      <c r="S1675" s="72"/>
      <c r="T1675" s="72"/>
      <c r="U1675" s="72"/>
    </row>
    <row r="1676" spans="1:21" ht="14.25" customHeight="1">
      <c r="A1676" s="2">
        <v>384798</v>
      </c>
      <c r="B1676" s="2" t="s">
        <v>39</v>
      </c>
      <c r="C1676" s="2" t="s">
        <v>43</v>
      </c>
      <c r="D1676" s="2" t="s">
        <v>41</v>
      </c>
      <c r="E1676" s="2" t="s">
        <v>38</v>
      </c>
      <c r="F1676" s="2" t="s">
        <v>34</v>
      </c>
      <c r="G1676" s="4">
        <v>43530.376597222225</v>
      </c>
      <c r="H1676" s="4">
        <v>43534.376597222225</v>
      </c>
      <c r="I1676" s="4">
        <v>43535.376597222225</v>
      </c>
      <c r="J1676" s="2">
        <v>42</v>
      </c>
      <c r="K1676" s="2">
        <v>125</v>
      </c>
      <c r="S1676" s="72"/>
      <c r="T1676" s="72"/>
      <c r="U1676" s="72"/>
    </row>
    <row r="1677" spans="1:21" ht="14.25" customHeight="1">
      <c r="A1677" s="2">
        <v>214806</v>
      </c>
      <c r="B1677" s="2" t="s">
        <v>42</v>
      </c>
      <c r="C1677" s="2" t="s">
        <v>31</v>
      </c>
      <c r="D1677" s="2" t="s">
        <v>32</v>
      </c>
      <c r="E1677" s="2" t="s">
        <v>38</v>
      </c>
      <c r="F1677" s="2" t="s">
        <v>34</v>
      </c>
      <c r="G1677" s="4">
        <v>43530.382337962961</v>
      </c>
      <c r="H1677" s="4">
        <v>43533.382337962961</v>
      </c>
      <c r="I1677" s="4">
        <v>43536.382337962961</v>
      </c>
      <c r="J1677" s="2">
        <v>45</v>
      </c>
      <c r="K1677" s="2">
        <v>122</v>
      </c>
      <c r="S1677" s="72"/>
      <c r="T1677" s="72"/>
      <c r="U1677" s="72"/>
    </row>
    <row r="1678" spans="1:21" ht="14.25" customHeight="1">
      <c r="A1678" s="2">
        <v>515056</v>
      </c>
      <c r="B1678" s="2" t="s">
        <v>42</v>
      </c>
      <c r="C1678" s="2" t="s">
        <v>37</v>
      </c>
      <c r="D1678" s="2" t="s">
        <v>41</v>
      </c>
      <c r="E1678" s="2" t="s">
        <v>44</v>
      </c>
      <c r="F1678" s="2" t="s">
        <v>34</v>
      </c>
      <c r="G1678" s="4">
        <v>43530.383252314816</v>
      </c>
      <c r="H1678" s="4">
        <v>43533.383252314816</v>
      </c>
      <c r="I1678" s="4">
        <v>43535.383252314816</v>
      </c>
      <c r="J1678" s="2">
        <v>47</v>
      </c>
      <c r="K1678" s="2">
        <v>108</v>
      </c>
      <c r="S1678" s="72"/>
      <c r="T1678" s="72"/>
      <c r="U1678" s="72"/>
    </row>
    <row r="1679" spans="1:21" ht="14.25" customHeight="1">
      <c r="A1679" s="2">
        <v>906256</v>
      </c>
      <c r="B1679" s="2" t="s">
        <v>39</v>
      </c>
      <c r="C1679" s="2" t="s">
        <v>37</v>
      </c>
      <c r="D1679" s="2" t="s">
        <v>32</v>
      </c>
      <c r="E1679" s="2" t="s">
        <v>44</v>
      </c>
      <c r="F1679" s="2" t="s">
        <v>34</v>
      </c>
      <c r="G1679" s="4">
        <v>43530.389756944445</v>
      </c>
      <c r="H1679" s="4">
        <v>43534.389756944445</v>
      </c>
      <c r="I1679" s="4">
        <v>43536.389756944445</v>
      </c>
      <c r="J1679" s="2">
        <v>64</v>
      </c>
      <c r="K1679" s="2">
        <v>94</v>
      </c>
      <c r="S1679" s="72"/>
      <c r="T1679" s="72"/>
      <c r="U1679" s="72"/>
    </row>
    <row r="1680" spans="1:21" ht="14.25" customHeight="1">
      <c r="A1680" s="2">
        <v>651880</v>
      </c>
      <c r="B1680" s="2" t="s">
        <v>39</v>
      </c>
      <c r="C1680" s="2" t="s">
        <v>31</v>
      </c>
      <c r="D1680" s="2" t="s">
        <v>32</v>
      </c>
      <c r="E1680" s="2" t="s">
        <v>44</v>
      </c>
      <c r="F1680" s="2" t="s">
        <v>34</v>
      </c>
      <c r="G1680" s="4">
        <v>43530.392060185186</v>
      </c>
      <c r="H1680" s="4">
        <v>43533.392060185186</v>
      </c>
      <c r="I1680" s="4">
        <v>43535.392060185186</v>
      </c>
      <c r="J1680" s="2">
        <v>27</v>
      </c>
      <c r="K1680" s="2">
        <v>127</v>
      </c>
      <c r="S1680" s="72"/>
      <c r="T1680" s="72"/>
      <c r="U1680" s="72"/>
    </row>
    <row r="1681" spans="1:21" ht="14.25" customHeight="1">
      <c r="A1681" s="2">
        <v>727582</v>
      </c>
      <c r="B1681" s="2" t="s">
        <v>39</v>
      </c>
      <c r="C1681" s="2" t="s">
        <v>31</v>
      </c>
      <c r="D1681" s="2" t="s">
        <v>32</v>
      </c>
      <c r="E1681" s="2" t="s">
        <v>38</v>
      </c>
      <c r="F1681" s="2" t="s">
        <v>34</v>
      </c>
      <c r="G1681" s="4">
        <v>43530.406122685185</v>
      </c>
      <c r="H1681" s="4">
        <v>43537.406122685185</v>
      </c>
      <c r="I1681" s="4">
        <v>43537.406122685185</v>
      </c>
      <c r="J1681" s="2">
        <v>38</v>
      </c>
      <c r="K1681" s="2">
        <v>122</v>
      </c>
      <c r="S1681" s="72"/>
      <c r="T1681" s="72"/>
      <c r="U1681" s="72"/>
    </row>
    <row r="1682" spans="1:21" ht="14.25" customHeight="1">
      <c r="A1682" s="2">
        <v>753588</v>
      </c>
      <c r="B1682" s="2" t="s">
        <v>42</v>
      </c>
      <c r="C1682" s="2" t="s">
        <v>43</v>
      </c>
      <c r="D1682" s="2" t="s">
        <v>32</v>
      </c>
      <c r="E1682" s="2" t="s">
        <v>44</v>
      </c>
      <c r="F1682" s="2" t="s">
        <v>34</v>
      </c>
      <c r="G1682" s="4">
        <v>43530.411712962959</v>
      </c>
      <c r="H1682" s="4">
        <v>43532.411712962959</v>
      </c>
      <c r="I1682" s="4">
        <v>43533.411712962959</v>
      </c>
      <c r="J1682" s="2">
        <v>0</v>
      </c>
      <c r="K1682" s="2">
        <v>125</v>
      </c>
      <c r="S1682" s="72"/>
      <c r="T1682" s="72"/>
      <c r="U1682" s="72"/>
    </row>
    <row r="1683" spans="1:21" ht="14.25" customHeight="1">
      <c r="A1683" s="2">
        <v>266112</v>
      </c>
      <c r="B1683" s="2" t="s">
        <v>48</v>
      </c>
      <c r="C1683" s="2" t="s">
        <v>31</v>
      </c>
      <c r="D1683" s="2" t="s">
        <v>41</v>
      </c>
      <c r="E1683" s="2" t="s">
        <v>44</v>
      </c>
      <c r="F1683" s="2" t="s">
        <v>34</v>
      </c>
      <c r="G1683" s="4">
        <v>43530.413171296299</v>
      </c>
      <c r="H1683" s="4">
        <v>43532.413171296299</v>
      </c>
      <c r="I1683" s="4">
        <v>43537.413171296299</v>
      </c>
      <c r="J1683" s="2">
        <v>0</v>
      </c>
      <c r="K1683" s="2">
        <v>122</v>
      </c>
      <c r="S1683" s="72"/>
      <c r="T1683" s="72"/>
      <c r="U1683" s="72"/>
    </row>
    <row r="1684" spans="1:21" ht="14.25" customHeight="1">
      <c r="A1684" s="2">
        <v>245747</v>
      </c>
      <c r="B1684" s="2" t="s">
        <v>47</v>
      </c>
      <c r="C1684" s="2" t="s">
        <v>37</v>
      </c>
      <c r="D1684" s="2" t="s">
        <v>41</v>
      </c>
      <c r="E1684" s="2" t="s">
        <v>33</v>
      </c>
      <c r="F1684" s="2" t="s">
        <v>34</v>
      </c>
      <c r="G1684" s="4">
        <v>43530.415324074071</v>
      </c>
      <c r="H1684" s="4">
        <v>43535.415324074071</v>
      </c>
      <c r="I1684" s="4">
        <v>43534.415324074071</v>
      </c>
      <c r="J1684" s="2">
        <v>31</v>
      </c>
      <c r="K1684" s="2">
        <v>106</v>
      </c>
      <c r="S1684" s="72"/>
      <c r="T1684" s="72"/>
      <c r="U1684" s="72"/>
    </row>
    <row r="1685" spans="1:21" ht="14.25" customHeight="1">
      <c r="A1685" s="2">
        <v>767592</v>
      </c>
      <c r="B1685" s="2" t="s">
        <v>42</v>
      </c>
      <c r="C1685" s="2" t="s">
        <v>40</v>
      </c>
      <c r="D1685" s="2" t="s">
        <v>32</v>
      </c>
      <c r="E1685" s="2" t="s">
        <v>44</v>
      </c>
      <c r="F1685" s="2" t="s">
        <v>34</v>
      </c>
      <c r="G1685" s="4">
        <v>43530.417638888888</v>
      </c>
      <c r="H1685" s="4">
        <v>43537.417638888888</v>
      </c>
      <c r="I1685" s="4">
        <v>43533.417638888888</v>
      </c>
      <c r="J1685" s="2">
        <v>77</v>
      </c>
      <c r="K1685" s="2">
        <v>91</v>
      </c>
      <c r="S1685" s="72"/>
      <c r="T1685" s="72"/>
      <c r="U1685" s="72"/>
    </row>
    <row r="1686" spans="1:21" ht="14.25" customHeight="1">
      <c r="A1686" s="2">
        <v>758665</v>
      </c>
      <c r="B1686" s="2" t="s">
        <v>39</v>
      </c>
      <c r="C1686" s="2" t="s">
        <v>31</v>
      </c>
      <c r="D1686" s="2" t="s">
        <v>41</v>
      </c>
      <c r="E1686" s="2" t="s">
        <v>33</v>
      </c>
      <c r="F1686" s="2" t="s">
        <v>34</v>
      </c>
      <c r="G1686" s="4">
        <v>43530.420092592591</v>
      </c>
      <c r="H1686" s="4">
        <v>43532.420092592591</v>
      </c>
      <c r="I1686" s="4">
        <v>43533.420092592591</v>
      </c>
      <c r="J1686" s="2">
        <v>0</v>
      </c>
      <c r="K1686" s="2">
        <v>124</v>
      </c>
      <c r="S1686" s="72"/>
      <c r="T1686" s="72"/>
      <c r="U1686" s="72"/>
    </row>
    <row r="1687" spans="1:21" ht="14.25" customHeight="1">
      <c r="A1687" s="2">
        <v>337345</v>
      </c>
      <c r="B1687" s="2" t="s">
        <v>36</v>
      </c>
      <c r="C1687" s="2" t="s">
        <v>43</v>
      </c>
      <c r="D1687" s="2" t="s">
        <v>41</v>
      </c>
      <c r="E1687" s="2" t="s">
        <v>33</v>
      </c>
      <c r="F1687" s="2" t="s">
        <v>34</v>
      </c>
      <c r="G1687" s="4">
        <v>43530.423657407409</v>
      </c>
      <c r="H1687" s="4">
        <v>43534.423657407409</v>
      </c>
      <c r="I1687" s="4">
        <v>43537.423657407409</v>
      </c>
      <c r="J1687" s="2">
        <v>28</v>
      </c>
      <c r="K1687" s="2">
        <v>122</v>
      </c>
      <c r="S1687" s="72"/>
      <c r="T1687" s="72"/>
      <c r="U1687" s="72"/>
    </row>
    <row r="1688" spans="1:21" ht="14.25" customHeight="1">
      <c r="A1688" s="2">
        <v>351175</v>
      </c>
      <c r="B1688" s="2" t="s">
        <v>30</v>
      </c>
      <c r="C1688" s="2" t="s">
        <v>45</v>
      </c>
      <c r="D1688" s="2" t="s">
        <v>32</v>
      </c>
      <c r="E1688" s="2" t="s">
        <v>44</v>
      </c>
      <c r="F1688" s="2" t="s">
        <v>34</v>
      </c>
      <c r="G1688" s="4">
        <v>43530.426874999997</v>
      </c>
      <c r="H1688" s="4">
        <v>43536.426874999997</v>
      </c>
      <c r="I1688" s="4">
        <v>43536.426874999997</v>
      </c>
      <c r="J1688" s="2">
        <v>83</v>
      </c>
      <c r="K1688" s="2">
        <v>107</v>
      </c>
      <c r="S1688" s="72"/>
      <c r="T1688" s="72"/>
      <c r="U1688" s="72"/>
    </row>
    <row r="1689" spans="1:21" ht="14.25" customHeight="1">
      <c r="A1689" s="2">
        <v>227850</v>
      </c>
      <c r="B1689" s="2" t="s">
        <v>39</v>
      </c>
      <c r="C1689" s="2" t="s">
        <v>31</v>
      </c>
      <c r="D1689" s="2" t="s">
        <v>32</v>
      </c>
      <c r="E1689" s="2" t="s">
        <v>38</v>
      </c>
      <c r="F1689" s="2" t="s">
        <v>34</v>
      </c>
      <c r="G1689" s="4">
        <v>43530.429409722223</v>
      </c>
      <c r="H1689" s="4">
        <v>43539.429409722223</v>
      </c>
      <c r="I1689" s="4">
        <v>43536.429409722223</v>
      </c>
      <c r="J1689" s="2">
        <v>34</v>
      </c>
      <c r="K1689" s="2">
        <v>124</v>
      </c>
      <c r="S1689" s="72"/>
      <c r="T1689" s="72"/>
      <c r="U1689" s="72"/>
    </row>
    <row r="1690" spans="1:21" ht="14.25" customHeight="1">
      <c r="A1690" s="2">
        <v>593068</v>
      </c>
      <c r="B1690" s="2" t="s">
        <v>39</v>
      </c>
      <c r="C1690" s="2" t="s">
        <v>37</v>
      </c>
      <c r="D1690" s="2" t="s">
        <v>32</v>
      </c>
      <c r="E1690" s="2" t="s">
        <v>44</v>
      </c>
      <c r="F1690" s="2" t="s">
        <v>34</v>
      </c>
      <c r="G1690" s="4">
        <v>43530.430127314816</v>
      </c>
      <c r="H1690" s="4">
        <v>43533.430127314816</v>
      </c>
      <c r="I1690" s="4">
        <v>43537.430127314816</v>
      </c>
      <c r="J1690" s="2">
        <v>71</v>
      </c>
      <c r="K1690" s="2">
        <v>91</v>
      </c>
      <c r="S1690" s="72"/>
      <c r="T1690" s="72"/>
      <c r="U1690" s="72"/>
    </row>
    <row r="1691" spans="1:21" ht="14.25" customHeight="1">
      <c r="A1691" s="2">
        <v>704075</v>
      </c>
      <c r="B1691" s="2" t="s">
        <v>46</v>
      </c>
      <c r="C1691" s="2" t="s">
        <v>37</v>
      </c>
      <c r="D1691" s="2" t="s">
        <v>32</v>
      </c>
      <c r="E1691" s="2" t="s">
        <v>33</v>
      </c>
      <c r="F1691" s="2" t="s">
        <v>34</v>
      </c>
      <c r="G1691" s="4">
        <v>43530.430428240739</v>
      </c>
      <c r="H1691" s="4">
        <v>43533.430428240739</v>
      </c>
      <c r="I1691" s="4">
        <v>43535.430428240739</v>
      </c>
      <c r="J1691" s="2">
        <v>38</v>
      </c>
      <c r="K1691" s="2">
        <v>115</v>
      </c>
      <c r="S1691" s="72"/>
      <c r="T1691" s="72"/>
      <c r="U1691" s="72"/>
    </row>
    <row r="1692" spans="1:21" ht="14.25" customHeight="1">
      <c r="A1692" s="2">
        <v>367048</v>
      </c>
      <c r="B1692" s="2" t="s">
        <v>48</v>
      </c>
      <c r="C1692" s="2" t="s">
        <v>40</v>
      </c>
      <c r="D1692" s="2" t="s">
        <v>41</v>
      </c>
      <c r="E1692" s="2" t="s">
        <v>44</v>
      </c>
      <c r="F1692" s="2" t="s">
        <v>34</v>
      </c>
      <c r="G1692" s="4">
        <v>43530.430555555555</v>
      </c>
      <c r="H1692" s="4">
        <v>43533.430555555555</v>
      </c>
      <c r="I1692" s="4">
        <v>43535.430555555555</v>
      </c>
      <c r="J1692" s="2">
        <v>37</v>
      </c>
      <c r="K1692" s="2">
        <v>111</v>
      </c>
      <c r="S1692" s="72"/>
      <c r="T1692" s="72"/>
      <c r="U1692" s="72"/>
    </row>
    <row r="1693" spans="1:21" ht="14.25" customHeight="1">
      <c r="A1693" s="2">
        <v>644659</v>
      </c>
      <c r="B1693" s="2" t="s">
        <v>39</v>
      </c>
      <c r="C1693" s="2" t="s">
        <v>40</v>
      </c>
      <c r="D1693" s="2" t="s">
        <v>32</v>
      </c>
      <c r="E1693" s="2" t="s">
        <v>33</v>
      </c>
      <c r="F1693" s="2" t="s">
        <v>34</v>
      </c>
      <c r="G1693" s="4">
        <v>43530.435659722221</v>
      </c>
      <c r="H1693" s="4">
        <v>43537.435659722221</v>
      </c>
      <c r="I1693" s="4">
        <v>43534.435659722221</v>
      </c>
      <c r="J1693" s="2">
        <v>42</v>
      </c>
      <c r="K1693" s="2">
        <v>107</v>
      </c>
      <c r="S1693" s="72"/>
      <c r="T1693" s="72"/>
      <c r="U1693" s="72"/>
    </row>
    <row r="1694" spans="1:21" ht="14.25" customHeight="1">
      <c r="A1694" s="2">
        <v>866026</v>
      </c>
      <c r="B1694" s="2" t="s">
        <v>36</v>
      </c>
      <c r="C1694" s="2" t="s">
        <v>37</v>
      </c>
      <c r="D1694" s="2" t="s">
        <v>32</v>
      </c>
      <c r="E1694" s="2" t="s">
        <v>38</v>
      </c>
      <c r="F1694" s="2" t="s">
        <v>34</v>
      </c>
      <c r="G1694" s="4">
        <v>43530.448796296296</v>
      </c>
      <c r="H1694" s="4">
        <v>43535.448796296296</v>
      </c>
      <c r="I1694" s="4">
        <v>43535.448796296296</v>
      </c>
      <c r="J1694" s="2">
        <v>30</v>
      </c>
      <c r="K1694" s="2">
        <v>112</v>
      </c>
      <c r="S1694" s="72"/>
      <c r="T1694" s="72"/>
      <c r="U1694" s="72"/>
    </row>
    <row r="1695" spans="1:21" ht="14.25" customHeight="1">
      <c r="A1695" s="2">
        <v>369239</v>
      </c>
      <c r="B1695" s="2" t="s">
        <v>47</v>
      </c>
      <c r="C1695" s="2" t="s">
        <v>37</v>
      </c>
      <c r="D1695" s="2" t="s">
        <v>41</v>
      </c>
      <c r="E1695" s="2" t="s">
        <v>33</v>
      </c>
      <c r="F1695" s="2" t="s">
        <v>34</v>
      </c>
      <c r="G1695" s="4">
        <v>43530.450914351852</v>
      </c>
      <c r="H1695" s="4">
        <v>43537.450914351852</v>
      </c>
      <c r="I1695" s="4">
        <v>43536.450914351852</v>
      </c>
      <c r="J1695" s="2">
        <v>35</v>
      </c>
      <c r="K1695" s="2">
        <v>112</v>
      </c>
      <c r="S1695" s="72"/>
      <c r="T1695" s="72"/>
      <c r="U1695" s="72"/>
    </row>
    <row r="1696" spans="1:21" ht="14.25" customHeight="1">
      <c r="A1696" s="2">
        <v>726485</v>
      </c>
      <c r="B1696" s="2" t="s">
        <v>39</v>
      </c>
      <c r="C1696" s="2" t="s">
        <v>31</v>
      </c>
      <c r="D1696" s="2" t="s">
        <v>41</v>
      </c>
      <c r="E1696" s="2" t="s">
        <v>33</v>
      </c>
      <c r="F1696" s="2" t="s">
        <v>34</v>
      </c>
      <c r="G1696" s="4">
        <v>43530.456932870373</v>
      </c>
      <c r="H1696" s="4">
        <v>43531.456932870373</v>
      </c>
      <c r="I1696" s="4">
        <v>43535.456932870373</v>
      </c>
      <c r="J1696" s="2">
        <v>0</v>
      </c>
      <c r="K1696" s="2">
        <v>130</v>
      </c>
      <c r="S1696" s="72"/>
      <c r="T1696" s="72"/>
      <c r="U1696" s="72"/>
    </row>
    <row r="1697" spans="1:21" ht="14.25" customHeight="1">
      <c r="A1697" s="2">
        <v>988612</v>
      </c>
      <c r="B1697" s="2" t="s">
        <v>39</v>
      </c>
      <c r="C1697" s="2" t="s">
        <v>43</v>
      </c>
      <c r="D1697" s="2" t="s">
        <v>32</v>
      </c>
      <c r="E1697" s="2" t="s">
        <v>44</v>
      </c>
      <c r="F1697" s="2" t="s">
        <v>34</v>
      </c>
      <c r="G1697" s="4">
        <v>43530.463310185187</v>
      </c>
      <c r="H1697" s="4">
        <v>43535.463310185187</v>
      </c>
      <c r="I1697" s="4">
        <v>43534.463310185187</v>
      </c>
      <c r="J1697" s="2">
        <v>0</v>
      </c>
      <c r="K1697" s="2">
        <v>129</v>
      </c>
      <c r="S1697" s="72"/>
      <c r="T1697" s="72"/>
      <c r="U1697" s="72"/>
    </row>
    <row r="1698" spans="1:21" ht="14.25" customHeight="1">
      <c r="A1698" s="2">
        <v>817711</v>
      </c>
      <c r="B1698" s="2" t="s">
        <v>46</v>
      </c>
      <c r="C1698" s="2" t="s">
        <v>31</v>
      </c>
      <c r="D1698" s="2" t="s">
        <v>41</v>
      </c>
      <c r="E1698" s="2" t="s">
        <v>33</v>
      </c>
      <c r="F1698" s="2" t="s">
        <v>34</v>
      </c>
      <c r="G1698" s="4">
        <v>43530.467893518522</v>
      </c>
      <c r="H1698" s="4">
        <v>43531.467893518522</v>
      </c>
      <c r="I1698" s="4">
        <v>43535.467893518522</v>
      </c>
      <c r="J1698" s="2">
        <v>0</v>
      </c>
      <c r="K1698" s="2">
        <v>124</v>
      </c>
      <c r="S1698" s="72"/>
      <c r="T1698" s="72"/>
      <c r="U1698" s="72"/>
    </row>
    <row r="1699" spans="1:21" ht="14.25" customHeight="1">
      <c r="A1699" s="2">
        <v>384966</v>
      </c>
      <c r="B1699" s="2" t="s">
        <v>36</v>
      </c>
      <c r="C1699" s="2" t="s">
        <v>45</v>
      </c>
      <c r="D1699" s="2" t="s">
        <v>41</v>
      </c>
      <c r="E1699" s="2" t="s">
        <v>44</v>
      </c>
      <c r="F1699" s="2" t="s">
        <v>34</v>
      </c>
      <c r="G1699" s="4">
        <v>43530.468263888892</v>
      </c>
      <c r="H1699" s="4">
        <v>43538.468263888892</v>
      </c>
      <c r="I1699" s="4">
        <v>43534.468263888892</v>
      </c>
      <c r="J1699" s="2">
        <v>86</v>
      </c>
      <c r="K1699" s="2">
        <v>102</v>
      </c>
      <c r="S1699" s="72"/>
      <c r="T1699" s="72"/>
      <c r="U1699" s="72"/>
    </row>
    <row r="1700" spans="1:21" ht="14.25" customHeight="1">
      <c r="A1700" s="2">
        <v>658505</v>
      </c>
      <c r="B1700" s="2" t="s">
        <v>48</v>
      </c>
      <c r="C1700" s="2" t="s">
        <v>43</v>
      </c>
      <c r="D1700" s="2" t="s">
        <v>41</v>
      </c>
      <c r="E1700" s="2" t="s">
        <v>33</v>
      </c>
      <c r="F1700" s="2" t="s">
        <v>34</v>
      </c>
      <c r="G1700" s="4">
        <v>43530.471585648149</v>
      </c>
      <c r="H1700" s="4">
        <v>43539.471585648149</v>
      </c>
      <c r="I1700" s="4">
        <v>43536.471585648149</v>
      </c>
      <c r="J1700" s="2">
        <v>26</v>
      </c>
      <c r="K1700" s="2">
        <v>128</v>
      </c>
      <c r="S1700" s="72"/>
      <c r="T1700" s="72"/>
      <c r="U1700" s="72"/>
    </row>
    <row r="1701" spans="1:21" ht="14.25" customHeight="1">
      <c r="A1701" s="2">
        <v>210693</v>
      </c>
      <c r="B1701" s="2" t="s">
        <v>36</v>
      </c>
      <c r="C1701" s="2" t="s">
        <v>31</v>
      </c>
      <c r="D1701" s="2" t="s">
        <v>41</v>
      </c>
      <c r="E1701" s="2" t="s">
        <v>33</v>
      </c>
      <c r="F1701" s="2" t="s">
        <v>34</v>
      </c>
      <c r="G1701" s="4">
        <v>43530.478391203702</v>
      </c>
      <c r="H1701" s="4">
        <v>43533.478391203702</v>
      </c>
      <c r="I1701" s="4">
        <v>43535.478391203702</v>
      </c>
      <c r="J1701" s="2">
        <v>0</v>
      </c>
      <c r="K1701" s="2">
        <v>120</v>
      </c>
      <c r="S1701" s="72"/>
      <c r="T1701" s="72"/>
      <c r="U1701" s="72"/>
    </row>
    <row r="1702" spans="1:21" ht="14.25" customHeight="1">
      <c r="A1702" s="2">
        <v>103097</v>
      </c>
      <c r="B1702" s="2" t="s">
        <v>47</v>
      </c>
      <c r="C1702" s="2" t="s">
        <v>31</v>
      </c>
      <c r="D1702" s="2" t="s">
        <v>41</v>
      </c>
      <c r="E1702" s="2" t="s">
        <v>33</v>
      </c>
      <c r="F1702" s="2" t="s">
        <v>34</v>
      </c>
      <c r="G1702" s="4">
        <v>43530.478645833333</v>
      </c>
      <c r="H1702" s="4">
        <v>43535.478645833333</v>
      </c>
      <c r="I1702" s="4">
        <v>43535.478645833333</v>
      </c>
      <c r="J1702" s="2">
        <v>0</v>
      </c>
      <c r="K1702" s="2">
        <v>123</v>
      </c>
      <c r="S1702" s="72"/>
      <c r="T1702" s="72"/>
      <c r="U1702" s="72"/>
    </row>
    <row r="1703" spans="1:21" ht="14.25" customHeight="1">
      <c r="A1703" s="2">
        <v>708965</v>
      </c>
      <c r="B1703" s="2" t="s">
        <v>36</v>
      </c>
      <c r="C1703" s="2" t="s">
        <v>43</v>
      </c>
      <c r="D1703" s="2" t="s">
        <v>41</v>
      </c>
      <c r="E1703" s="2" t="s">
        <v>33</v>
      </c>
      <c r="F1703" s="2" t="s">
        <v>34</v>
      </c>
      <c r="G1703" s="4">
        <v>43530.484409722223</v>
      </c>
      <c r="H1703" s="4">
        <v>43540.484409722223</v>
      </c>
      <c r="I1703" s="4">
        <v>43536.484409722223</v>
      </c>
      <c r="J1703" s="2">
        <v>43</v>
      </c>
      <c r="K1703" s="2">
        <v>126</v>
      </c>
      <c r="S1703" s="72"/>
      <c r="T1703" s="72"/>
      <c r="U1703" s="72"/>
    </row>
    <row r="1704" spans="1:21" ht="14.25" customHeight="1">
      <c r="A1704" s="2">
        <v>293951</v>
      </c>
      <c r="B1704" s="2" t="s">
        <v>39</v>
      </c>
      <c r="C1704" s="2" t="s">
        <v>43</v>
      </c>
      <c r="D1704" s="2" t="s">
        <v>32</v>
      </c>
      <c r="E1704" s="2" t="s">
        <v>44</v>
      </c>
      <c r="F1704" s="2" t="s">
        <v>34</v>
      </c>
      <c r="G1704" s="4">
        <v>43530.487951388888</v>
      </c>
      <c r="H1704" s="4">
        <v>43535.487951388888</v>
      </c>
      <c r="I1704" s="4">
        <v>43535.487951388888</v>
      </c>
      <c r="J1704" s="2">
        <v>0</v>
      </c>
      <c r="K1704" s="2">
        <v>108</v>
      </c>
      <c r="S1704" s="72"/>
      <c r="T1704" s="72"/>
      <c r="U1704" s="72"/>
    </row>
    <row r="1705" spans="1:21" ht="14.25" customHeight="1">
      <c r="A1705" s="2">
        <v>39978</v>
      </c>
      <c r="B1705" s="2" t="s">
        <v>30</v>
      </c>
      <c r="C1705" s="2" t="s">
        <v>40</v>
      </c>
      <c r="D1705" s="2" t="s">
        <v>41</v>
      </c>
      <c r="E1705" s="2" t="s">
        <v>44</v>
      </c>
      <c r="F1705" s="2" t="s">
        <v>34</v>
      </c>
      <c r="G1705" s="4">
        <v>43530.491863425923</v>
      </c>
      <c r="H1705" s="4">
        <v>43536.491863425923</v>
      </c>
      <c r="I1705" s="4">
        <v>43537.491863425923</v>
      </c>
      <c r="J1705" s="2">
        <v>66</v>
      </c>
      <c r="K1705" s="2">
        <v>90</v>
      </c>
      <c r="S1705" s="72"/>
      <c r="T1705" s="72"/>
      <c r="U1705" s="72"/>
    </row>
    <row r="1706" spans="1:21" ht="14.25" customHeight="1">
      <c r="A1706" s="2">
        <v>451113</v>
      </c>
      <c r="B1706" s="2" t="s">
        <v>48</v>
      </c>
      <c r="C1706" s="2" t="s">
        <v>31</v>
      </c>
      <c r="D1706" s="2" t="s">
        <v>32</v>
      </c>
      <c r="E1706" s="2" t="s">
        <v>33</v>
      </c>
      <c r="F1706" s="2" t="s">
        <v>34</v>
      </c>
      <c r="G1706" s="4">
        <v>43530.49359953704</v>
      </c>
      <c r="H1706" s="4">
        <v>43538.49359953704</v>
      </c>
      <c r="I1706" s="4">
        <v>43534.49359953704</v>
      </c>
      <c r="J1706" s="2">
        <v>44</v>
      </c>
      <c r="K1706" s="2">
        <v>121</v>
      </c>
      <c r="S1706" s="72"/>
      <c r="T1706" s="72"/>
      <c r="U1706" s="72"/>
    </row>
    <row r="1707" spans="1:21" ht="14.25" customHeight="1">
      <c r="A1707" s="2">
        <v>915579</v>
      </c>
      <c r="B1707" s="2" t="s">
        <v>47</v>
      </c>
      <c r="C1707" s="2" t="s">
        <v>37</v>
      </c>
      <c r="D1707" s="2" t="s">
        <v>41</v>
      </c>
      <c r="E1707" s="2" t="s">
        <v>33</v>
      </c>
      <c r="F1707" s="2" t="s">
        <v>34</v>
      </c>
      <c r="G1707" s="4">
        <v>43530.49423611111</v>
      </c>
      <c r="H1707" s="4">
        <v>43539.49423611111</v>
      </c>
      <c r="I1707" s="4">
        <v>43533.49423611111</v>
      </c>
      <c r="J1707" s="2">
        <v>44</v>
      </c>
      <c r="K1707" s="2">
        <v>114</v>
      </c>
      <c r="S1707" s="72"/>
      <c r="T1707" s="72"/>
      <c r="U1707" s="72"/>
    </row>
    <row r="1708" spans="1:21" ht="14.25" customHeight="1">
      <c r="A1708" s="2">
        <v>93933</v>
      </c>
      <c r="B1708" s="2" t="s">
        <v>39</v>
      </c>
      <c r="C1708" s="2" t="s">
        <v>40</v>
      </c>
      <c r="D1708" s="2" t="s">
        <v>41</v>
      </c>
      <c r="E1708" s="2" t="s">
        <v>33</v>
      </c>
      <c r="F1708" s="2" t="s">
        <v>34</v>
      </c>
      <c r="G1708" s="4">
        <v>43530.494444444441</v>
      </c>
      <c r="H1708" s="4">
        <v>43534.494444444441</v>
      </c>
      <c r="I1708" s="4">
        <v>43537.494444444441</v>
      </c>
      <c r="J1708" s="2">
        <v>35</v>
      </c>
      <c r="K1708" s="2">
        <v>108</v>
      </c>
      <c r="S1708" s="72"/>
      <c r="T1708" s="72"/>
      <c r="U1708" s="72"/>
    </row>
    <row r="1709" spans="1:21" ht="14.25" customHeight="1">
      <c r="A1709" s="2">
        <v>251931</v>
      </c>
      <c r="B1709" s="2" t="s">
        <v>47</v>
      </c>
      <c r="C1709" s="2" t="s">
        <v>37</v>
      </c>
      <c r="D1709" s="2" t="s">
        <v>32</v>
      </c>
      <c r="E1709" s="2" t="s">
        <v>44</v>
      </c>
      <c r="F1709" s="2" t="s">
        <v>34</v>
      </c>
      <c r="G1709" s="4">
        <v>43530.498171296298</v>
      </c>
      <c r="H1709" s="4">
        <v>43534.498171296298</v>
      </c>
      <c r="I1709" s="4">
        <v>43536.498171296298</v>
      </c>
      <c r="J1709" s="2">
        <v>59</v>
      </c>
      <c r="K1709" s="2">
        <v>94</v>
      </c>
      <c r="S1709" s="72"/>
      <c r="T1709" s="72"/>
      <c r="U1709" s="72"/>
    </row>
    <row r="1710" spans="1:21" ht="14.25" customHeight="1">
      <c r="A1710" s="2">
        <v>314947</v>
      </c>
      <c r="B1710" s="2" t="s">
        <v>36</v>
      </c>
      <c r="C1710" s="2" t="s">
        <v>43</v>
      </c>
      <c r="D1710" s="2" t="s">
        <v>41</v>
      </c>
      <c r="E1710" s="2" t="s">
        <v>33</v>
      </c>
      <c r="F1710" s="2" t="s">
        <v>34</v>
      </c>
      <c r="G1710" s="4">
        <v>43530.498900462961</v>
      </c>
      <c r="H1710" s="4">
        <v>43536.498900462961</v>
      </c>
      <c r="I1710" s="4">
        <v>43536.498900462961</v>
      </c>
      <c r="J1710" s="2">
        <v>26</v>
      </c>
      <c r="K1710" s="2">
        <v>128</v>
      </c>
      <c r="S1710" s="72"/>
      <c r="T1710" s="72"/>
      <c r="U1710" s="72"/>
    </row>
    <row r="1711" spans="1:21" ht="14.25" customHeight="1">
      <c r="A1711" s="2">
        <v>338024</v>
      </c>
      <c r="B1711" s="2" t="s">
        <v>30</v>
      </c>
      <c r="C1711" s="2" t="s">
        <v>37</v>
      </c>
      <c r="D1711" s="2" t="s">
        <v>32</v>
      </c>
      <c r="E1711" s="2" t="s">
        <v>44</v>
      </c>
      <c r="F1711" s="2" t="s">
        <v>34</v>
      </c>
      <c r="G1711" s="4">
        <v>43530.506701388891</v>
      </c>
      <c r="H1711" s="4">
        <v>43531.506701388891</v>
      </c>
      <c r="I1711" s="4">
        <v>43536.506701388891</v>
      </c>
      <c r="J1711" s="2">
        <v>71</v>
      </c>
      <c r="K1711" s="2">
        <v>95</v>
      </c>
      <c r="S1711" s="72"/>
      <c r="T1711" s="72"/>
      <c r="U1711" s="72"/>
    </row>
    <row r="1712" spans="1:21" ht="14.25" customHeight="1">
      <c r="A1712" s="2">
        <v>798001</v>
      </c>
      <c r="B1712" s="2" t="s">
        <v>47</v>
      </c>
      <c r="C1712" s="2" t="s">
        <v>43</v>
      </c>
      <c r="D1712" s="2" t="s">
        <v>32</v>
      </c>
      <c r="E1712" s="2" t="s">
        <v>33</v>
      </c>
      <c r="F1712" s="2" t="s">
        <v>34</v>
      </c>
      <c r="G1712" s="4">
        <v>43530.509722222225</v>
      </c>
      <c r="H1712" s="4">
        <v>43535.509722222225</v>
      </c>
      <c r="I1712" s="4">
        <v>43536.509722222225</v>
      </c>
      <c r="J1712" s="2">
        <v>0</v>
      </c>
      <c r="K1712" s="2">
        <v>121</v>
      </c>
      <c r="S1712" s="72"/>
      <c r="T1712" s="72"/>
      <c r="U1712" s="72"/>
    </row>
    <row r="1713" spans="1:21" ht="14.25" customHeight="1">
      <c r="A1713" s="2">
        <v>173984</v>
      </c>
      <c r="B1713" s="2" t="s">
        <v>47</v>
      </c>
      <c r="C1713" s="2" t="s">
        <v>31</v>
      </c>
      <c r="D1713" s="2" t="s">
        <v>32</v>
      </c>
      <c r="E1713" s="2" t="s">
        <v>44</v>
      </c>
      <c r="F1713" s="2" t="s">
        <v>34</v>
      </c>
      <c r="G1713" s="4">
        <v>43530.510115740741</v>
      </c>
      <c r="H1713" s="4">
        <v>43533.510115740741</v>
      </c>
      <c r="I1713" s="4">
        <v>43534.510115740741</v>
      </c>
      <c r="J1713" s="2">
        <v>42</v>
      </c>
      <c r="K1713" s="2">
        <v>129</v>
      </c>
      <c r="S1713" s="72"/>
      <c r="T1713" s="72"/>
      <c r="U1713" s="72"/>
    </row>
    <row r="1714" spans="1:21" ht="14.25" customHeight="1">
      <c r="A1714" s="2">
        <v>823141</v>
      </c>
      <c r="B1714" s="2" t="s">
        <v>39</v>
      </c>
      <c r="C1714" s="2" t="s">
        <v>43</v>
      </c>
      <c r="D1714" s="2" t="s">
        <v>32</v>
      </c>
      <c r="E1714" s="2" t="s">
        <v>33</v>
      </c>
      <c r="F1714" s="2" t="s">
        <v>34</v>
      </c>
      <c r="G1714" s="4">
        <v>43530.51116898148</v>
      </c>
      <c r="H1714" s="4">
        <v>43531.51116898148</v>
      </c>
      <c r="I1714" s="4">
        <v>43535.51116898148</v>
      </c>
      <c r="J1714" s="2">
        <v>0</v>
      </c>
      <c r="K1714" s="2">
        <v>121</v>
      </c>
      <c r="S1714" s="72"/>
      <c r="T1714" s="72"/>
      <c r="U1714" s="72"/>
    </row>
    <row r="1715" spans="1:21" ht="14.25" customHeight="1">
      <c r="A1715" s="2">
        <v>807559</v>
      </c>
      <c r="B1715" s="2" t="s">
        <v>36</v>
      </c>
      <c r="C1715" s="2" t="s">
        <v>40</v>
      </c>
      <c r="D1715" s="2" t="s">
        <v>41</v>
      </c>
      <c r="E1715" s="2" t="s">
        <v>33</v>
      </c>
      <c r="F1715" s="2" t="s">
        <v>34</v>
      </c>
      <c r="G1715" s="4">
        <v>43530.513483796298</v>
      </c>
      <c r="H1715" s="4">
        <v>43534.513483796298</v>
      </c>
      <c r="I1715" s="4">
        <v>43533.513483796298</v>
      </c>
      <c r="J1715" s="2">
        <v>30</v>
      </c>
      <c r="K1715" s="2">
        <v>112</v>
      </c>
      <c r="S1715" s="72"/>
      <c r="T1715" s="72"/>
      <c r="U1715" s="72"/>
    </row>
    <row r="1716" spans="1:21" ht="14.25" customHeight="1">
      <c r="A1716" s="2">
        <v>606097</v>
      </c>
      <c r="B1716" s="2" t="s">
        <v>36</v>
      </c>
      <c r="C1716" s="2" t="s">
        <v>37</v>
      </c>
      <c r="D1716" s="2" t="s">
        <v>32</v>
      </c>
      <c r="E1716" s="2" t="s">
        <v>44</v>
      </c>
      <c r="F1716" s="2" t="s">
        <v>34</v>
      </c>
      <c r="G1716" s="4">
        <v>43530.519884259258</v>
      </c>
      <c r="H1716" s="4">
        <v>43536.519884259258</v>
      </c>
      <c r="I1716" s="4">
        <v>43533.519884259258</v>
      </c>
      <c r="J1716" s="2">
        <v>66</v>
      </c>
      <c r="K1716" s="2">
        <v>94</v>
      </c>
      <c r="S1716" s="72"/>
      <c r="T1716" s="72"/>
      <c r="U1716" s="72"/>
    </row>
    <row r="1717" spans="1:21" ht="14.25" customHeight="1">
      <c r="A1717" s="2">
        <v>555765</v>
      </c>
      <c r="B1717" s="2" t="s">
        <v>47</v>
      </c>
      <c r="C1717" s="2" t="s">
        <v>31</v>
      </c>
      <c r="D1717" s="2" t="s">
        <v>41</v>
      </c>
      <c r="E1717" s="2" t="s">
        <v>33</v>
      </c>
      <c r="F1717" s="2" t="s">
        <v>34</v>
      </c>
      <c r="G1717" s="4">
        <v>43530.522905092592</v>
      </c>
      <c r="H1717" s="4">
        <v>43534.522905092592</v>
      </c>
      <c r="I1717" s="4">
        <v>43533.522905092592</v>
      </c>
      <c r="J1717" s="2" t="s">
        <v>51</v>
      </c>
      <c r="K1717" s="2">
        <v>123</v>
      </c>
      <c r="S1717" s="72"/>
      <c r="T1717" s="72"/>
      <c r="U1717" s="72"/>
    </row>
    <row r="1718" spans="1:21" ht="14.25" customHeight="1">
      <c r="A1718" s="2">
        <v>137068</v>
      </c>
      <c r="B1718" s="2" t="s">
        <v>39</v>
      </c>
      <c r="C1718" s="2" t="s">
        <v>31</v>
      </c>
      <c r="D1718" s="2" t="s">
        <v>32</v>
      </c>
      <c r="E1718" s="2" t="s">
        <v>44</v>
      </c>
      <c r="F1718" s="2" t="s">
        <v>34</v>
      </c>
      <c r="G1718" s="4">
        <v>43530.531099537038</v>
      </c>
      <c r="H1718" s="4">
        <v>43535.531099537038</v>
      </c>
      <c r="I1718" s="4">
        <v>43536.531099537038</v>
      </c>
      <c r="J1718" s="2">
        <v>47</v>
      </c>
      <c r="K1718" s="2">
        <v>126</v>
      </c>
      <c r="S1718" s="72"/>
      <c r="T1718" s="72"/>
      <c r="U1718" s="72"/>
    </row>
    <row r="1719" spans="1:21" ht="14.25" customHeight="1">
      <c r="A1719" s="2">
        <v>803054</v>
      </c>
      <c r="B1719" s="2" t="s">
        <v>30</v>
      </c>
      <c r="C1719" s="2" t="s">
        <v>37</v>
      </c>
      <c r="D1719" s="2" t="s">
        <v>41</v>
      </c>
      <c r="E1719" s="2" t="s">
        <v>44</v>
      </c>
      <c r="F1719" s="2" t="s">
        <v>34</v>
      </c>
      <c r="G1719" s="4">
        <v>43530.535671296297</v>
      </c>
      <c r="H1719" s="4">
        <v>43532.535671296297</v>
      </c>
      <c r="I1719" s="4">
        <v>43536.535671296297</v>
      </c>
      <c r="J1719" s="2">
        <v>78</v>
      </c>
      <c r="K1719" s="2">
        <v>92</v>
      </c>
      <c r="S1719" s="72"/>
      <c r="T1719" s="72"/>
      <c r="U1719" s="72"/>
    </row>
    <row r="1720" spans="1:21" ht="14.25" customHeight="1">
      <c r="A1720" s="2">
        <v>89042</v>
      </c>
      <c r="B1720" s="2" t="s">
        <v>39</v>
      </c>
      <c r="C1720" s="2" t="s">
        <v>31</v>
      </c>
      <c r="D1720" s="2" t="s">
        <v>41</v>
      </c>
      <c r="E1720" s="2" t="s">
        <v>38</v>
      </c>
      <c r="F1720" s="2" t="s">
        <v>34</v>
      </c>
      <c r="G1720" s="4">
        <v>43530.544594907406</v>
      </c>
      <c r="H1720" s="4">
        <v>43533.544594907406</v>
      </c>
      <c r="I1720" s="4">
        <v>43536.544594907406</v>
      </c>
      <c r="J1720" s="2">
        <v>0</v>
      </c>
      <c r="K1720" s="2">
        <v>124</v>
      </c>
      <c r="S1720" s="72"/>
      <c r="T1720" s="72"/>
      <c r="U1720" s="72"/>
    </row>
    <row r="1721" spans="1:21" ht="14.25" customHeight="1">
      <c r="A1721" s="2">
        <v>45804</v>
      </c>
      <c r="B1721" s="2" t="s">
        <v>47</v>
      </c>
      <c r="C1721" s="2" t="s">
        <v>45</v>
      </c>
      <c r="D1721" s="2" t="s">
        <v>32</v>
      </c>
      <c r="E1721" s="2" t="s">
        <v>44</v>
      </c>
      <c r="F1721" s="2" t="s">
        <v>34</v>
      </c>
      <c r="G1721" s="4">
        <v>43530.547835648147</v>
      </c>
      <c r="H1721" s="4">
        <v>43538.547835648147</v>
      </c>
      <c r="I1721" s="4">
        <v>43536.547835648147</v>
      </c>
      <c r="J1721" s="2">
        <v>69</v>
      </c>
      <c r="K1721" s="2">
        <v>109</v>
      </c>
      <c r="S1721" s="72"/>
      <c r="T1721" s="72"/>
      <c r="U1721" s="72"/>
    </row>
    <row r="1722" spans="1:21" ht="14.25" customHeight="1">
      <c r="A1722" s="2">
        <v>481102</v>
      </c>
      <c r="B1722" s="2" t="s">
        <v>39</v>
      </c>
      <c r="C1722" s="2" t="s">
        <v>43</v>
      </c>
      <c r="D1722" s="2" t="s">
        <v>41</v>
      </c>
      <c r="E1722" s="2" t="s">
        <v>44</v>
      </c>
      <c r="F1722" s="2" t="s">
        <v>34</v>
      </c>
      <c r="G1722" s="4">
        <v>43530.550706018519</v>
      </c>
      <c r="H1722" s="4">
        <v>43533.550706018519</v>
      </c>
      <c r="I1722" s="4">
        <v>43537.550706018519</v>
      </c>
      <c r="J1722" s="2">
        <v>62</v>
      </c>
      <c r="K1722" s="2">
        <v>104</v>
      </c>
      <c r="S1722" s="72"/>
      <c r="T1722" s="72"/>
      <c r="U1722" s="72"/>
    </row>
    <row r="1723" spans="1:21" ht="14.25" customHeight="1">
      <c r="A1723" s="2">
        <v>539717</v>
      </c>
      <c r="B1723" s="2" t="s">
        <v>39</v>
      </c>
      <c r="C1723" s="2" t="s">
        <v>40</v>
      </c>
      <c r="D1723" s="2" t="s">
        <v>41</v>
      </c>
      <c r="E1723" s="2" t="s">
        <v>33</v>
      </c>
      <c r="F1723" s="2" t="s">
        <v>34</v>
      </c>
      <c r="G1723" s="4">
        <v>43530.551192129627</v>
      </c>
      <c r="H1723" s="4">
        <v>43531.551192129627</v>
      </c>
      <c r="I1723" s="4">
        <v>43535.551192129627</v>
      </c>
      <c r="J1723" s="2">
        <v>44</v>
      </c>
      <c r="K1723" s="2">
        <v>109</v>
      </c>
      <c r="S1723" s="72"/>
      <c r="T1723" s="72"/>
      <c r="U1723" s="72"/>
    </row>
    <row r="1724" spans="1:21" ht="14.25" customHeight="1">
      <c r="A1724" s="2">
        <v>77800</v>
      </c>
      <c r="B1724" s="2" t="s">
        <v>30</v>
      </c>
      <c r="C1724" s="2" t="s">
        <v>31</v>
      </c>
      <c r="D1724" s="2" t="s">
        <v>32</v>
      </c>
      <c r="E1724" s="2" t="s">
        <v>44</v>
      </c>
      <c r="F1724" s="2" t="s">
        <v>34</v>
      </c>
      <c r="G1724" s="4">
        <v>43530.551527777781</v>
      </c>
      <c r="H1724" s="4">
        <v>43532.551527777781</v>
      </c>
      <c r="I1724" s="4">
        <v>43537.551527777781</v>
      </c>
      <c r="J1724" s="2">
        <v>46</v>
      </c>
      <c r="K1724" s="2">
        <v>124</v>
      </c>
      <c r="S1724" s="72"/>
      <c r="T1724" s="72"/>
      <c r="U1724" s="72"/>
    </row>
    <row r="1725" spans="1:21" ht="14.25" customHeight="1">
      <c r="A1725" s="2">
        <v>590860</v>
      </c>
      <c r="B1725" s="2" t="s">
        <v>42</v>
      </c>
      <c r="C1725" s="2" t="s">
        <v>45</v>
      </c>
      <c r="D1725" s="2" t="s">
        <v>32</v>
      </c>
      <c r="E1725" s="2" t="s">
        <v>44</v>
      </c>
      <c r="F1725" s="2" t="s">
        <v>34</v>
      </c>
      <c r="G1725" s="4">
        <v>43530.558125000003</v>
      </c>
      <c r="H1725" s="4">
        <v>43534.558125000003</v>
      </c>
      <c r="I1725" s="4">
        <v>43534.558125000003</v>
      </c>
      <c r="J1725" s="2">
        <v>61</v>
      </c>
      <c r="K1725" s="2">
        <v>107</v>
      </c>
      <c r="S1725" s="72"/>
      <c r="T1725" s="72"/>
      <c r="U1725" s="72"/>
    </row>
    <row r="1726" spans="1:21" ht="14.25" customHeight="1">
      <c r="A1726" s="2">
        <v>643068</v>
      </c>
      <c r="B1726" s="2" t="s">
        <v>39</v>
      </c>
      <c r="C1726" s="2" t="s">
        <v>31</v>
      </c>
      <c r="D1726" s="2" t="s">
        <v>41</v>
      </c>
      <c r="E1726" s="2" t="s">
        <v>44</v>
      </c>
      <c r="F1726" s="2" t="s">
        <v>34</v>
      </c>
      <c r="G1726" s="4">
        <v>43530.56108796296</v>
      </c>
      <c r="H1726" s="4">
        <v>43530.56108796296</v>
      </c>
      <c r="I1726" s="4">
        <v>43533.56108796296</v>
      </c>
      <c r="J1726" s="2">
        <v>0</v>
      </c>
      <c r="K1726" s="2">
        <v>124</v>
      </c>
      <c r="S1726" s="72"/>
      <c r="T1726" s="72"/>
      <c r="U1726" s="72"/>
    </row>
    <row r="1727" spans="1:21" ht="14.25" customHeight="1">
      <c r="A1727" s="2">
        <v>563095</v>
      </c>
      <c r="B1727" s="2" t="s">
        <v>30</v>
      </c>
      <c r="C1727" s="2" t="s">
        <v>31</v>
      </c>
      <c r="D1727" s="2" t="s">
        <v>41</v>
      </c>
      <c r="E1727" s="2" t="s">
        <v>33</v>
      </c>
      <c r="F1727" s="2" t="s">
        <v>34</v>
      </c>
      <c r="G1727" s="4">
        <v>43530.56287037037</v>
      </c>
      <c r="H1727" s="4">
        <v>43536.56287037037</v>
      </c>
      <c r="I1727" s="4">
        <v>43533.56287037037</v>
      </c>
      <c r="J1727" s="2">
        <v>0</v>
      </c>
      <c r="K1727" s="2">
        <v>121</v>
      </c>
      <c r="S1727" s="72"/>
      <c r="T1727" s="72"/>
      <c r="U1727" s="72"/>
    </row>
    <row r="1728" spans="1:21" ht="14.25" customHeight="1">
      <c r="A1728" s="2">
        <v>132007</v>
      </c>
      <c r="B1728" s="2" t="s">
        <v>36</v>
      </c>
      <c r="C1728" s="2" t="s">
        <v>45</v>
      </c>
      <c r="D1728" s="2" t="s">
        <v>41</v>
      </c>
      <c r="E1728" s="2" t="s">
        <v>33</v>
      </c>
      <c r="F1728" s="2" t="s">
        <v>34</v>
      </c>
      <c r="G1728" s="4">
        <v>43530.564212962963</v>
      </c>
      <c r="H1728" s="4">
        <v>43536.564212962963</v>
      </c>
      <c r="I1728" s="4">
        <v>43533.564212962963</v>
      </c>
      <c r="J1728" s="2">
        <v>45</v>
      </c>
      <c r="K1728" s="2">
        <v>121</v>
      </c>
      <c r="S1728" s="72"/>
      <c r="T1728" s="72"/>
      <c r="U1728" s="72"/>
    </row>
    <row r="1729" spans="1:21" ht="14.25" customHeight="1">
      <c r="A1729" s="2">
        <v>572740</v>
      </c>
      <c r="B1729" s="2" t="s">
        <v>47</v>
      </c>
      <c r="C1729" s="2" t="s">
        <v>45</v>
      </c>
      <c r="D1729" s="2" t="s">
        <v>41</v>
      </c>
      <c r="E1729" s="2" t="s">
        <v>44</v>
      </c>
      <c r="F1729" s="2" t="s">
        <v>34</v>
      </c>
      <c r="G1729" s="4">
        <v>43530.564652777779</v>
      </c>
      <c r="H1729" s="4">
        <v>43535.564652777779</v>
      </c>
      <c r="I1729" s="4">
        <v>43535.564652777779</v>
      </c>
      <c r="J1729" s="2">
        <v>30</v>
      </c>
      <c r="K1729" s="2">
        <v>125</v>
      </c>
      <c r="S1729" s="72"/>
      <c r="T1729" s="72"/>
      <c r="U1729" s="72"/>
    </row>
    <row r="1730" spans="1:21" ht="14.25" customHeight="1">
      <c r="A1730" s="2">
        <v>830252</v>
      </c>
      <c r="B1730" s="2" t="s">
        <v>39</v>
      </c>
      <c r="C1730" s="2" t="s">
        <v>43</v>
      </c>
      <c r="D1730" s="2" t="s">
        <v>32</v>
      </c>
      <c r="E1730" s="2" t="s">
        <v>44</v>
      </c>
      <c r="F1730" s="2" t="s">
        <v>34</v>
      </c>
      <c r="G1730" s="4">
        <v>43530.569803240738</v>
      </c>
      <c r="H1730" s="4">
        <v>43530.569803240738</v>
      </c>
      <c r="I1730" s="4">
        <v>43536.569803240738</v>
      </c>
      <c r="J1730" s="2">
        <v>0</v>
      </c>
      <c r="K1730" s="2">
        <v>120</v>
      </c>
      <c r="S1730" s="72"/>
      <c r="T1730" s="72"/>
      <c r="U1730" s="72"/>
    </row>
    <row r="1731" spans="1:21" ht="14.25" customHeight="1">
      <c r="A1731" s="2">
        <v>348761</v>
      </c>
      <c r="B1731" s="2" t="s">
        <v>39</v>
      </c>
      <c r="C1731" s="2" t="s">
        <v>43</v>
      </c>
      <c r="D1731" s="2" t="s">
        <v>41</v>
      </c>
      <c r="E1731" s="2" t="s">
        <v>33</v>
      </c>
      <c r="F1731" s="2" t="s">
        <v>34</v>
      </c>
      <c r="G1731" s="4">
        <v>43530.576145833336</v>
      </c>
      <c r="H1731" s="4">
        <v>43538.576145833336</v>
      </c>
      <c r="I1731" s="4">
        <v>43533.576145833336</v>
      </c>
      <c r="J1731" s="2">
        <v>49</v>
      </c>
      <c r="K1731" s="2">
        <v>124</v>
      </c>
      <c r="S1731" s="72"/>
      <c r="T1731" s="72"/>
      <c r="U1731" s="72"/>
    </row>
    <row r="1732" spans="1:21" ht="14.25" customHeight="1">
      <c r="A1732" s="2">
        <v>725024</v>
      </c>
      <c r="B1732" s="2" t="s">
        <v>42</v>
      </c>
      <c r="C1732" s="2" t="s">
        <v>43</v>
      </c>
      <c r="D1732" s="2" t="s">
        <v>41</v>
      </c>
      <c r="E1732" s="2" t="s">
        <v>44</v>
      </c>
      <c r="F1732" s="2" t="s">
        <v>34</v>
      </c>
      <c r="G1732" s="4">
        <v>43530.577222222222</v>
      </c>
      <c r="H1732" s="4">
        <v>43536.577222222222</v>
      </c>
      <c r="I1732" s="4">
        <v>43533.577222222222</v>
      </c>
      <c r="J1732" s="2">
        <v>50</v>
      </c>
      <c r="K1732" s="2">
        <v>126</v>
      </c>
      <c r="S1732" s="72"/>
      <c r="T1732" s="72"/>
      <c r="U1732" s="72"/>
    </row>
    <row r="1733" spans="1:21" ht="14.25" customHeight="1">
      <c r="A1733" s="2">
        <v>194778</v>
      </c>
      <c r="B1733" s="2" t="s">
        <v>30</v>
      </c>
      <c r="C1733" s="2" t="s">
        <v>40</v>
      </c>
      <c r="D1733" s="2" t="s">
        <v>41</v>
      </c>
      <c r="E1733" s="2" t="s">
        <v>38</v>
      </c>
      <c r="F1733" s="2" t="s">
        <v>34</v>
      </c>
      <c r="G1733" s="4">
        <v>43530.579108796293</v>
      </c>
      <c r="H1733" s="4">
        <v>43535.579108796293</v>
      </c>
      <c r="I1733" s="4">
        <v>43533.579108796293</v>
      </c>
      <c r="J1733" s="2">
        <v>26</v>
      </c>
      <c r="K1733" s="2">
        <v>115</v>
      </c>
      <c r="S1733" s="72"/>
      <c r="T1733" s="72"/>
      <c r="U1733" s="72"/>
    </row>
    <row r="1734" spans="1:21" ht="14.25" customHeight="1">
      <c r="A1734" s="2">
        <v>330525</v>
      </c>
      <c r="B1734" s="2" t="s">
        <v>49</v>
      </c>
      <c r="C1734" s="2" t="s">
        <v>31</v>
      </c>
      <c r="D1734" s="2" t="s">
        <v>32</v>
      </c>
      <c r="E1734" s="2" t="s">
        <v>44</v>
      </c>
      <c r="F1734" s="2" t="s">
        <v>34</v>
      </c>
      <c r="G1734" s="4">
        <v>43530.592094907406</v>
      </c>
      <c r="H1734" s="4">
        <v>43531.592094907406</v>
      </c>
      <c r="I1734" s="4">
        <v>43535.592094907406</v>
      </c>
      <c r="J1734" s="2">
        <v>82</v>
      </c>
      <c r="K1734" s="2">
        <v>101</v>
      </c>
      <c r="S1734" s="72"/>
      <c r="T1734" s="72"/>
      <c r="U1734" s="72"/>
    </row>
    <row r="1735" spans="1:21" ht="14.25" customHeight="1">
      <c r="A1735" s="2">
        <v>920939</v>
      </c>
      <c r="B1735" s="2" t="s">
        <v>30</v>
      </c>
      <c r="C1735" s="2" t="s">
        <v>45</v>
      </c>
      <c r="D1735" s="2" t="s">
        <v>32</v>
      </c>
      <c r="E1735" s="2" t="s">
        <v>33</v>
      </c>
      <c r="F1735" s="2" t="s">
        <v>34</v>
      </c>
      <c r="G1735" s="4">
        <v>43530.593854166669</v>
      </c>
      <c r="H1735" s="4">
        <v>43536.593854166669</v>
      </c>
      <c r="I1735" s="4">
        <v>43537.593854166669</v>
      </c>
      <c r="J1735" s="2">
        <v>38</v>
      </c>
      <c r="K1735" s="2">
        <v>129</v>
      </c>
      <c r="S1735" s="72"/>
      <c r="T1735" s="72"/>
      <c r="U1735" s="72"/>
    </row>
    <row r="1736" spans="1:21" ht="14.25" customHeight="1">
      <c r="A1736" s="2">
        <v>931422</v>
      </c>
      <c r="B1736" s="2" t="s">
        <v>48</v>
      </c>
      <c r="C1736" s="2" t="s">
        <v>37</v>
      </c>
      <c r="D1736" s="2" t="s">
        <v>41</v>
      </c>
      <c r="E1736" s="2" t="s">
        <v>38</v>
      </c>
      <c r="F1736" s="2" t="s">
        <v>34</v>
      </c>
      <c r="G1736" s="4">
        <v>43530.593877314815</v>
      </c>
      <c r="H1736" s="4">
        <v>43537.593877314815</v>
      </c>
      <c r="I1736" s="4">
        <v>43535.593877314815</v>
      </c>
      <c r="J1736" s="2">
        <v>44</v>
      </c>
      <c r="K1736" s="2">
        <v>114</v>
      </c>
      <c r="S1736" s="72"/>
      <c r="T1736" s="72"/>
      <c r="U1736" s="72"/>
    </row>
    <row r="1737" spans="1:21" ht="14.25" customHeight="1">
      <c r="A1737" s="2">
        <v>36096</v>
      </c>
      <c r="B1737" s="2" t="s">
        <v>39</v>
      </c>
      <c r="C1737" s="2" t="s">
        <v>40</v>
      </c>
      <c r="D1737" s="2" t="s">
        <v>41</v>
      </c>
      <c r="E1737" s="2" t="s">
        <v>44</v>
      </c>
      <c r="F1737" s="2" t="s">
        <v>34</v>
      </c>
      <c r="G1737" s="4">
        <v>43530.59983796296</v>
      </c>
      <c r="H1737" s="4">
        <v>43538.59983796296</v>
      </c>
      <c r="I1737" s="4">
        <v>43535.59983796296</v>
      </c>
      <c r="J1737" s="2">
        <v>38</v>
      </c>
      <c r="K1737" s="2">
        <v>108</v>
      </c>
      <c r="S1737" s="72"/>
      <c r="T1737" s="72"/>
      <c r="U1737" s="72"/>
    </row>
    <row r="1738" spans="1:21" ht="14.25" customHeight="1">
      <c r="A1738" s="2">
        <v>191728</v>
      </c>
      <c r="B1738" s="2" t="s">
        <v>47</v>
      </c>
      <c r="C1738" s="2" t="s">
        <v>45</v>
      </c>
      <c r="D1738" s="2" t="s">
        <v>41</v>
      </c>
      <c r="E1738" s="2" t="s">
        <v>44</v>
      </c>
      <c r="F1738" s="2" t="s">
        <v>34</v>
      </c>
      <c r="G1738" s="4">
        <v>43530.604212962964</v>
      </c>
      <c r="H1738" s="4">
        <v>43538.604212962964</v>
      </c>
      <c r="I1738" s="4">
        <v>43533.604212962964</v>
      </c>
      <c r="J1738" s="2">
        <v>30</v>
      </c>
      <c r="K1738" s="2">
        <v>124</v>
      </c>
      <c r="S1738" s="72"/>
      <c r="T1738" s="72"/>
      <c r="U1738" s="72"/>
    </row>
    <row r="1739" spans="1:21" ht="14.25" customHeight="1">
      <c r="A1739" s="2">
        <v>192708</v>
      </c>
      <c r="B1739" s="2" t="s">
        <v>39</v>
      </c>
      <c r="C1739" s="2" t="s">
        <v>40</v>
      </c>
      <c r="D1739" s="2" t="s">
        <v>32</v>
      </c>
      <c r="E1739" s="2" t="s">
        <v>44</v>
      </c>
      <c r="F1739" s="2" t="s">
        <v>34</v>
      </c>
      <c r="G1739" s="4">
        <v>43530.608090277776</v>
      </c>
      <c r="H1739" s="4">
        <v>43533.608090277776</v>
      </c>
      <c r="I1739" s="4">
        <v>43535.608090277776</v>
      </c>
      <c r="J1739" s="2">
        <v>70</v>
      </c>
      <c r="K1739" s="2">
        <v>93</v>
      </c>
      <c r="S1739" s="72"/>
      <c r="T1739" s="72"/>
      <c r="U1739" s="72"/>
    </row>
    <row r="1740" spans="1:21" ht="14.25" customHeight="1">
      <c r="A1740" s="2">
        <v>384739</v>
      </c>
      <c r="B1740" s="2" t="s">
        <v>39</v>
      </c>
      <c r="C1740" s="2" t="s">
        <v>40</v>
      </c>
      <c r="D1740" s="2" t="s">
        <v>32</v>
      </c>
      <c r="E1740" s="2" t="s">
        <v>44</v>
      </c>
      <c r="F1740" s="2" t="s">
        <v>34</v>
      </c>
      <c r="G1740" s="4">
        <v>43530.613287037035</v>
      </c>
      <c r="H1740" s="4">
        <v>43534.613287037035</v>
      </c>
      <c r="I1740" s="4">
        <v>43535.613287037035</v>
      </c>
      <c r="J1740" s="2">
        <v>69</v>
      </c>
      <c r="K1740" s="2">
        <v>87</v>
      </c>
      <c r="S1740" s="72"/>
      <c r="T1740" s="72"/>
      <c r="U1740" s="72"/>
    </row>
    <row r="1741" spans="1:21" ht="14.25" customHeight="1">
      <c r="A1741" s="2">
        <v>534045</v>
      </c>
      <c r="B1741" s="2" t="s">
        <v>39</v>
      </c>
      <c r="C1741" s="2" t="s">
        <v>37</v>
      </c>
      <c r="D1741" s="2" t="s">
        <v>41</v>
      </c>
      <c r="E1741" s="2" t="s">
        <v>33</v>
      </c>
      <c r="F1741" s="2" t="s">
        <v>34</v>
      </c>
      <c r="G1741" s="4">
        <v>43530.61509259259</v>
      </c>
      <c r="H1741" s="4">
        <v>43536.61509259259</v>
      </c>
      <c r="I1741" s="4">
        <v>43535.61509259259</v>
      </c>
      <c r="J1741" s="2">
        <v>39</v>
      </c>
      <c r="K1741" s="2">
        <v>110</v>
      </c>
      <c r="S1741" s="72"/>
      <c r="T1741" s="72"/>
      <c r="U1741" s="72"/>
    </row>
    <row r="1742" spans="1:21" ht="14.25" customHeight="1">
      <c r="A1742" s="2">
        <v>170422</v>
      </c>
      <c r="B1742" s="2" t="s">
        <v>36</v>
      </c>
      <c r="C1742" s="2" t="s">
        <v>31</v>
      </c>
      <c r="D1742" s="2" t="s">
        <v>32</v>
      </c>
      <c r="E1742" s="2" t="s">
        <v>38</v>
      </c>
      <c r="F1742" s="2" t="s">
        <v>34</v>
      </c>
      <c r="G1742" s="4">
        <v>43530.615752314814</v>
      </c>
      <c r="H1742" s="4">
        <v>43535.615752314814</v>
      </c>
      <c r="I1742" s="4">
        <v>43536.615752314814</v>
      </c>
      <c r="J1742" s="2">
        <v>36</v>
      </c>
      <c r="K1742" s="2">
        <v>129</v>
      </c>
      <c r="S1742" s="72"/>
      <c r="T1742" s="72"/>
      <c r="U1742" s="72"/>
    </row>
    <row r="1743" spans="1:21" ht="14.25" customHeight="1">
      <c r="A1743" s="2">
        <v>549037</v>
      </c>
      <c r="B1743" s="2" t="s">
        <v>47</v>
      </c>
      <c r="C1743" s="2" t="s">
        <v>31</v>
      </c>
      <c r="D1743" s="2" t="s">
        <v>32</v>
      </c>
      <c r="E1743" s="2" t="s">
        <v>33</v>
      </c>
      <c r="F1743" s="2" t="s">
        <v>34</v>
      </c>
      <c r="G1743" s="4">
        <v>43530.617291666669</v>
      </c>
      <c r="H1743" s="4">
        <v>43535.617291666669</v>
      </c>
      <c r="I1743" s="4">
        <v>43533.617291666669</v>
      </c>
      <c r="J1743" s="2">
        <v>38</v>
      </c>
      <c r="K1743" s="2">
        <v>126</v>
      </c>
      <c r="S1743" s="72"/>
      <c r="T1743" s="72"/>
      <c r="U1743" s="72"/>
    </row>
    <row r="1744" spans="1:21" ht="14.25" customHeight="1">
      <c r="A1744" s="2">
        <v>910825</v>
      </c>
      <c r="B1744" s="2" t="s">
        <v>39</v>
      </c>
      <c r="C1744" s="2" t="s">
        <v>37</v>
      </c>
      <c r="D1744" s="2" t="s">
        <v>41</v>
      </c>
      <c r="E1744" s="2" t="s">
        <v>33</v>
      </c>
      <c r="F1744" s="2" t="s">
        <v>34</v>
      </c>
      <c r="G1744" s="4">
        <v>43530.61787037037</v>
      </c>
      <c r="H1744" s="4">
        <v>43535.61787037037</v>
      </c>
      <c r="I1744" s="4">
        <v>43533.61787037037</v>
      </c>
      <c r="J1744" s="2">
        <v>39</v>
      </c>
      <c r="K1744" s="2">
        <v>108</v>
      </c>
      <c r="S1744" s="72"/>
      <c r="T1744" s="72"/>
      <c r="U1744" s="72"/>
    </row>
    <row r="1745" spans="1:21" ht="14.25" customHeight="1">
      <c r="A1745" s="2">
        <v>911492</v>
      </c>
      <c r="B1745" s="2" t="s">
        <v>30</v>
      </c>
      <c r="C1745" s="2" t="s">
        <v>37</v>
      </c>
      <c r="D1745" s="2" t="s">
        <v>41</v>
      </c>
      <c r="E1745" s="2" t="s">
        <v>44</v>
      </c>
      <c r="F1745" s="2" t="s">
        <v>34</v>
      </c>
      <c r="G1745" s="4">
        <v>43530.618009259262</v>
      </c>
      <c r="H1745" s="4">
        <v>43536.618009259262</v>
      </c>
      <c r="I1745" s="4">
        <v>43537.618009259262</v>
      </c>
      <c r="J1745" s="2">
        <v>33</v>
      </c>
      <c r="K1745" s="2">
        <v>105</v>
      </c>
      <c r="S1745" s="72"/>
      <c r="T1745" s="72"/>
      <c r="U1745" s="72"/>
    </row>
    <row r="1746" spans="1:21" ht="14.25" customHeight="1">
      <c r="A1746" s="2">
        <v>762747</v>
      </c>
      <c r="B1746" s="2" t="s">
        <v>39</v>
      </c>
      <c r="C1746" s="2" t="s">
        <v>31</v>
      </c>
      <c r="D1746" s="2" t="s">
        <v>32</v>
      </c>
      <c r="E1746" s="2" t="s">
        <v>33</v>
      </c>
      <c r="F1746" s="2" t="s">
        <v>34</v>
      </c>
      <c r="G1746" s="4">
        <v>43530.618217592593</v>
      </c>
      <c r="H1746" s="4">
        <v>43533.618217592593</v>
      </c>
      <c r="I1746" s="4">
        <v>43535.618217592593</v>
      </c>
      <c r="J1746" s="2">
        <v>38</v>
      </c>
      <c r="K1746" s="2">
        <v>120</v>
      </c>
      <c r="S1746" s="72"/>
      <c r="T1746" s="72"/>
      <c r="U1746" s="72"/>
    </row>
    <row r="1747" spans="1:21" ht="14.25" customHeight="1">
      <c r="A1747" s="2">
        <v>730307</v>
      </c>
      <c r="B1747" s="2" t="s">
        <v>30</v>
      </c>
      <c r="C1747" s="2" t="s">
        <v>43</v>
      </c>
      <c r="D1747" s="2" t="s">
        <v>41</v>
      </c>
      <c r="E1747" s="2" t="s">
        <v>33</v>
      </c>
      <c r="F1747" s="2" t="s">
        <v>34</v>
      </c>
      <c r="G1747" s="4">
        <v>43530.619016203702</v>
      </c>
      <c r="H1747" s="4">
        <v>43537.619016203702</v>
      </c>
      <c r="I1747" s="4">
        <v>43534.619016203702</v>
      </c>
      <c r="J1747" s="2">
        <v>47</v>
      </c>
      <c r="K1747" s="2">
        <v>127</v>
      </c>
      <c r="S1747" s="72"/>
      <c r="T1747" s="72"/>
      <c r="U1747" s="72"/>
    </row>
    <row r="1748" spans="1:21" ht="14.25" customHeight="1">
      <c r="A1748" s="2">
        <v>509788</v>
      </c>
      <c r="B1748" s="2" t="s">
        <v>30</v>
      </c>
      <c r="C1748" s="2" t="s">
        <v>45</v>
      </c>
      <c r="D1748" s="2" t="s">
        <v>41</v>
      </c>
      <c r="E1748" s="2" t="s">
        <v>44</v>
      </c>
      <c r="F1748" s="2" t="s">
        <v>34</v>
      </c>
      <c r="G1748" s="4">
        <v>43530.620706018519</v>
      </c>
      <c r="H1748" s="4">
        <v>43538.620706018519</v>
      </c>
      <c r="I1748" s="4">
        <v>43535.620706018519</v>
      </c>
      <c r="J1748" s="2">
        <v>50</v>
      </c>
      <c r="K1748" s="2">
        <v>122</v>
      </c>
      <c r="S1748" s="72"/>
      <c r="T1748" s="72"/>
      <c r="U1748" s="72"/>
    </row>
    <row r="1749" spans="1:21" ht="14.25" customHeight="1">
      <c r="A1749" s="2">
        <v>203713</v>
      </c>
      <c r="B1749" s="2" t="s">
        <v>36</v>
      </c>
      <c r="C1749" s="2" t="s">
        <v>37</v>
      </c>
      <c r="D1749" s="2" t="s">
        <v>41</v>
      </c>
      <c r="E1749" s="2" t="s">
        <v>33</v>
      </c>
      <c r="F1749" s="2" t="s">
        <v>34</v>
      </c>
      <c r="G1749" s="4">
        <v>43530.625393518516</v>
      </c>
      <c r="H1749" s="4">
        <v>43536.625393518516</v>
      </c>
      <c r="I1749" s="4">
        <v>43537.625393518516</v>
      </c>
      <c r="J1749" s="2">
        <v>32</v>
      </c>
      <c r="K1749" s="2">
        <v>112</v>
      </c>
      <c r="S1749" s="72"/>
      <c r="T1749" s="72"/>
      <c r="U1749" s="72"/>
    </row>
    <row r="1750" spans="1:21" ht="14.25" customHeight="1">
      <c r="A1750" s="2">
        <v>359506</v>
      </c>
      <c r="B1750" s="2" t="s">
        <v>48</v>
      </c>
      <c r="C1750" s="2" t="s">
        <v>37</v>
      </c>
      <c r="D1750" s="2" t="s">
        <v>32</v>
      </c>
      <c r="E1750" s="2" t="s">
        <v>38</v>
      </c>
      <c r="F1750" s="2" t="s">
        <v>34</v>
      </c>
      <c r="G1750" s="4">
        <v>43530.637962962966</v>
      </c>
      <c r="H1750" s="4">
        <v>43536.637962962966</v>
      </c>
      <c r="I1750" s="4">
        <v>43533.637962962966</v>
      </c>
      <c r="J1750" s="2">
        <v>40</v>
      </c>
      <c r="K1750" s="2">
        <v>107</v>
      </c>
      <c r="S1750" s="72"/>
      <c r="T1750" s="72"/>
      <c r="U1750" s="72"/>
    </row>
    <row r="1751" spans="1:21" ht="14.25" customHeight="1">
      <c r="A1751" s="2">
        <v>987898</v>
      </c>
      <c r="B1751" s="2" t="s">
        <v>36</v>
      </c>
      <c r="C1751" s="2" t="s">
        <v>37</v>
      </c>
      <c r="D1751" s="2" t="s">
        <v>41</v>
      </c>
      <c r="E1751" s="2" t="s">
        <v>38</v>
      </c>
      <c r="F1751" s="2" t="s">
        <v>34</v>
      </c>
      <c r="G1751" s="4">
        <v>43530.63857638889</v>
      </c>
      <c r="H1751" s="4">
        <v>43535.63857638889</v>
      </c>
      <c r="I1751" s="4">
        <v>43535.63857638889</v>
      </c>
      <c r="J1751" s="2">
        <v>45</v>
      </c>
      <c r="K1751" s="2">
        <v>107</v>
      </c>
      <c r="S1751" s="72"/>
      <c r="T1751" s="72"/>
      <c r="U1751" s="72"/>
    </row>
    <row r="1752" spans="1:21" ht="14.25" customHeight="1">
      <c r="A1752" s="2">
        <v>340634</v>
      </c>
      <c r="B1752" s="2" t="s">
        <v>30</v>
      </c>
      <c r="C1752" s="2" t="s">
        <v>37</v>
      </c>
      <c r="D1752" s="2" t="s">
        <v>41</v>
      </c>
      <c r="E1752" s="2" t="s">
        <v>38</v>
      </c>
      <c r="F1752" s="2" t="s">
        <v>34</v>
      </c>
      <c r="G1752" s="4">
        <v>43530.640787037039</v>
      </c>
      <c r="H1752" s="4">
        <v>43539.640787037039</v>
      </c>
      <c r="I1752" s="4">
        <v>43533.640787037039</v>
      </c>
      <c r="J1752" s="2">
        <v>34</v>
      </c>
      <c r="K1752" s="2">
        <v>113</v>
      </c>
      <c r="S1752" s="72"/>
      <c r="T1752" s="72"/>
      <c r="U1752" s="72"/>
    </row>
    <row r="1753" spans="1:21" ht="14.25" customHeight="1">
      <c r="A1753" s="2">
        <v>991192</v>
      </c>
      <c r="B1753" s="2" t="s">
        <v>42</v>
      </c>
      <c r="C1753" s="2" t="s">
        <v>45</v>
      </c>
      <c r="D1753" s="2" t="s">
        <v>41</v>
      </c>
      <c r="E1753" s="2" t="s">
        <v>44</v>
      </c>
      <c r="F1753" s="2" t="s">
        <v>34</v>
      </c>
      <c r="G1753" s="4">
        <v>43530.641226851854</v>
      </c>
      <c r="H1753" s="4">
        <v>43538.641226851854</v>
      </c>
      <c r="I1753" s="4">
        <v>43534.641226851854</v>
      </c>
      <c r="J1753" s="2">
        <v>39</v>
      </c>
      <c r="K1753" s="2">
        <v>128</v>
      </c>
      <c r="S1753" s="72"/>
      <c r="T1753" s="72"/>
      <c r="U1753" s="72"/>
    </row>
    <row r="1754" spans="1:21" ht="14.25" customHeight="1">
      <c r="A1754" s="2">
        <v>621272</v>
      </c>
      <c r="B1754" s="2" t="s">
        <v>47</v>
      </c>
      <c r="C1754" s="2" t="s">
        <v>37</v>
      </c>
      <c r="D1754" s="2" t="s">
        <v>41</v>
      </c>
      <c r="E1754" s="2" t="s">
        <v>44</v>
      </c>
      <c r="F1754" s="2" t="s">
        <v>34</v>
      </c>
      <c r="G1754" s="4">
        <v>43530.641562500001</v>
      </c>
      <c r="H1754" s="4">
        <v>43533.641562500001</v>
      </c>
      <c r="I1754" s="4">
        <v>43535.641562500001</v>
      </c>
      <c r="J1754" s="2">
        <v>46</v>
      </c>
      <c r="K1754" s="2">
        <v>113</v>
      </c>
      <c r="S1754" s="72"/>
      <c r="T1754" s="72"/>
      <c r="U1754" s="72"/>
    </row>
    <row r="1755" spans="1:21" ht="14.25" customHeight="1">
      <c r="A1755" s="2">
        <v>677301</v>
      </c>
      <c r="B1755" s="2" t="s">
        <v>47</v>
      </c>
      <c r="C1755" s="2" t="s">
        <v>40</v>
      </c>
      <c r="D1755" s="2" t="s">
        <v>41</v>
      </c>
      <c r="E1755" s="2" t="s">
        <v>33</v>
      </c>
      <c r="F1755" s="2" t="s">
        <v>34</v>
      </c>
      <c r="G1755" s="4">
        <v>43530.641759259262</v>
      </c>
      <c r="H1755" s="4">
        <v>43533.641759259262</v>
      </c>
      <c r="I1755" s="4">
        <v>43536.641759259262</v>
      </c>
      <c r="J1755" s="2">
        <v>35</v>
      </c>
      <c r="K1755" s="2">
        <v>108</v>
      </c>
      <c r="S1755" s="72"/>
      <c r="T1755" s="72"/>
      <c r="U1755" s="72"/>
    </row>
    <row r="1756" spans="1:21" ht="14.25" customHeight="1">
      <c r="A1756" s="2">
        <v>68800</v>
      </c>
      <c r="B1756" s="2" t="s">
        <v>42</v>
      </c>
      <c r="C1756" s="2" t="s">
        <v>31</v>
      </c>
      <c r="D1756" s="2" t="s">
        <v>41</v>
      </c>
      <c r="E1756" s="2" t="s">
        <v>44</v>
      </c>
      <c r="F1756" s="2" t="s">
        <v>34</v>
      </c>
      <c r="G1756" s="4">
        <v>43530.648032407407</v>
      </c>
      <c r="H1756" s="4">
        <v>43532.648032407407</v>
      </c>
      <c r="I1756" s="4">
        <v>43537.648032407407</v>
      </c>
      <c r="J1756" s="2">
        <v>0</v>
      </c>
      <c r="K1756" s="2">
        <v>121</v>
      </c>
      <c r="S1756" s="72"/>
      <c r="T1756" s="72"/>
      <c r="U1756" s="72"/>
    </row>
    <row r="1757" spans="1:21" ht="14.25" customHeight="1">
      <c r="A1757" s="2">
        <v>432908</v>
      </c>
      <c r="B1757" s="2" t="s">
        <v>47</v>
      </c>
      <c r="C1757" s="2" t="s">
        <v>31</v>
      </c>
      <c r="D1757" s="2" t="s">
        <v>32</v>
      </c>
      <c r="E1757" s="2" t="s">
        <v>44</v>
      </c>
      <c r="F1757" s="2" t="s">
        <v>34</v>
      </c>
      <c r="G1757" s="4">
        <v>43530.651608796295</v>
      </c>
      <c r="H1757" s="4">
        <v>43532.651608796295</v>
      </c>
      <c r="I1757" s="4">
        <v>43535.651608796295</v>
      </c>
      <c r="J1757" s="2">
        <v>36</v>
      </c>
      <c r="K1757" s="2">
        <v>120</v>
      </c>
      <c r="S1757" s="72"/>
      <c r="T1757" s="72"/>
      <c r="U1757" s="72"/>
    </row>
    <row r="1758" spans="1:21" ht="14.25" customHeight="1">
      <c r="A1758" s="2">
        <v>529715</v>
      </c>
      <c r="B1758" s="2" t="s">
        <v>47</v>
      </c>
      <c r="C1758" s="2" t="s">
        <v>37</v>
      </c>
      <c r="D1758" s="2" t="s">
        <v>41</v>
      </c>
      <c r="E1758" s="2" t="s">
        <v>33</v>
      </c>
      <c r="F1758" s="2" t="s">
        <v>34</v>
      </c>
      <c r="G1758" s="4">
        <v>43530.653877314813</v>
      </c>
      <c r="H1758" s="4">
        <v>43537.653877314813</v>
      </c>
      <c r="I1758" s="4">
        <v>43537.653877314813</v>
      </c>
      <c r="J1758" s="2">
        <v>39</v>
      </c>
      <c r="K1758" s="2">
        <v>107</v>
      </c>
      <c r="S1758" s="72"/>
      <c r="T1758" s="72"/>
      <c r="U1758" s="72"/>
    </row>
    <row r="1759" spans="1:21" ht="14.25" customHeight="1">
      <c r="A1759" s="2">
        <v>323403</v>
      </c>
      <c r="B1759" s="2" t="s">
        <v>39</v>
      </c>
      <c r="C1759" s="2" t="s">
        <v>31</v>
      </c>
      <c r="D1759" s="2" t="s">
        <v>41</v>
      </c>
      <c r="E1759" s="2" t="s">
        <v>33</v>
      </c>
      <c r="F1759" s="2" t="s">
        <v>34</v>
      </c>
      <c r="G1759" s="4">
        <v>43530.656099537038</v>
      </c>
      <c r="H1759" s="4">
        <v>43537.656099537038</v>
      </c>
      <c r="I1759" s="4">
        <v>43535.656099537038</v>
      </c>
      <c r="J1759" s="2">
        <v>0</v>
      </c>
      <c r="K1759" s="2">
        <v>129</v>
      </c>
      <c r="S1759" s="72"/>
      <c r="T1759" s="72"/>
      <c r="U1759" s="72"/>
    </row>
    <row r="1760" spans="1:21" ht="14.25" customHeight="1">
      <c r="A1760" s="2">
        <v>339072</v>
      </c>
      <c r="B1760" s="2" t="s">
        <v>30</v>
      </c>
      <c r="C1760" s="2" t="s">
        <v>31</v>
      </c>
      <c r="D1760" s="2" t="s">
        <v>41</v>
      </c>
      <c r="E1760" s="2" t="s">
        <v>44</v>
      </c>
      <c r="F1760" s="2" t="s">
        <v>34</v>
      </c>
      <c r="G1760" s="4">
        <v>43530.662766203706</v>
      </c>
      <c r="H1760" s="4">
        <v>43530.662766203706</v>
      </c>
      <c r="I1760" s="4">
        <v>43535.662766203706</v>
      </c>
      <c r="J1760" s="2">
        <v>0</v>
      </c>
      <c r="K1760" s="2">
        <v>124</v>
      </c>
      <c r="S1760" s="72"/>
      <c r="T1760" s="72"/>
      <c r="U1760" s="72"/>
    </row>
    <row r="1761" spans="1:21" ht="14.25" customHeight="1">
      <c r="A1761" s="2">
        <v>385690</v>
      </c>
      <c r="B1761" s="2" t="s">
        <v>36</v>
      </c>
      <c r="C1761" s="2" t="s">
        <v>40</v>
      </c>
      <c r="D1761" s="2" t="s">
        <v>32</v>
      </c>
      <c r="E1761" s="2" t="s">
        <v>38</v>
      </c>
      <c r="F1761" s="2" t="s">
        <v>34</v>
      </c>
      <c r="G1761" s="4">
        <v>43530.663113425922</v>
      </c>
      <c r="H1761" s="4">
        <v>43533.663113425922</v>
      </c>
      <c r="I1761" s="4">
        <v>43537.663113425922</v>
      </c>
      <c r="J1761" s="2">
        <v>33</v>
      </c>
      <c r="K1761" s="2">
        <v>112</v>
      </c>
      <c r="S1761" s="72"/>
      <c r="T1761" s="72"/>
      <c r="U1761" s="72"/>
    </row>
    <row r="1762" spans="1:21" ht="14.25" customHeight="1">
      <c r="A1762" s="2">
        <v>176517</v>
      </c>
      <c r="B1762" s="2" t="s">
        <v>49</v>
      </c>
      <c r="C1762" s="2" t="s">
        <v>40</v>
      </c>
      <c r="D1762" s="2" t="s">
        <v>32</v>
      </c>
      <c r="E1762" s="2" t="s">
        <v>33</v>
      </c>
      <c r="F1762" s="2" t="s">
        <v>34</v>
      </c>
      <c r="G1762" s="4">
        <v>43530.670497685183</v>
      </c>
      <c r="H1762" s="4">
        <v>43534.670497685183</v>
      </c>
      <c r="I1762" s="4">
        <v>43535.670497685183</v>
      </c>
      <c r="J1762" s="2">
        <v>44</v>
      </c>
      <c r="K1762" s="2">
        <v>112</v>
      </c>
      <c r="S1762" s="72"/>
      <c r="T1762" s="72"/>
      <c r="U1762" s="72"/>
    </row>
    <row r="1763" spans="1:21" ht="14.25" customHeight="1">
      <c r="A1763" s="2">
        <v>507925</v>
      </c>
      <c r="B1763" s="2" t="s">
        <v>48</v>
      </c>
      <c r="C1763" s="2" t="s">
        <v>31</v>
      </c>
      <c r="D1763" s="2" t="s">
        <v>41</v>
      </c>
      <c r="E1763" s="2" t="s">
        <v>33</v>
      </c>
      <c r="F1763" s="2" t="s">
        <v>34</v>
      </c>
      <c r="G1763" s="4">
        <v>43530.670937499999</v>
      </c>
      <c r="H1763" s="4">
        <v>43535.670937499999</v>
      </c>
      <c r="I1763" s="4">
        <v>43536.670937499999</v>
      </c>
      <c r="J1763" s="2">
        <v>0</v>
      </c>
      <c r="K1763" s="2">
        <v>126</v>
      </c>
      <c r="S1763" s="72"/>
      <c r="T1763" s="72"/>
      <c r="U1763" s="72"/>
    </row>
    <row r="1764" spans="1:21" ht="14.25" customHeight="1">
      <c r="A1764" s="2">
        <v>114534</v>
      </c>
      <c r="B1764" s="2" t="s">
        <v>36</v>
      </c>
      <c r="C1764" s="2" t="s">
        <v>43</v>
      </c>
      <c r="D1764" s="2" t="s">
        <v>41</v>
      </c>
      <c r="E1764" s="2" t="s">
        <v>44</v>
      </c>
      <c r="F1764" s="2" t="s">
        <v>34</v>
      </c>
      <c r="G1764" s="4">
        <v>43530.676099537035</v>
      </c>
      <c r="H1764" s="4">
        <v>43533.676099537035</v>
      </c>
      <c r="I1764" s="4">
        <v>43537.676099537035</v>
      </c>
      <c r="J1764" s="2">
        <v>72</v>
      </c>
      <c r="K1764" s="2">
        <v>109</v>
      </c>
      <c r="S1764" s="72"/>
      <c r="T1764" s="72"/>
      <c r="U1764" s="72"/>
    </row>
    <row r="1765" spans="1:21" ht="14.25" customHeight="1">
      <c r="A1765" s="2">
        <v>848679</v>
      </c>
      <c r="B1765" s="2" t="s">
        <v>36</v>
      </c>
      <c r="C1765" s="2" t="s">
        <v>40</v>
      </c>
      <c r="D1765" s="2" t="s">
        <v>32</v>
      </c>
      <c r="E1765" s="2" t="s">
        <v>33</v>
      </c>
      <c r="F1765" s="2" t="s">
        <v>34</v>
      </c>
      <c r="G1765" s="4">
        <v>43530.682685185187</v>
      </c>
      <c r="H1765" s="4">
        <v>43536.682685185187</v>
      </c>
      <c r="I1765" s="4">
        <v>43537.682685185187</v>
      </c>
      <c r="J1765" s="2">
        <v>25</v>
      </c>
      <c r="K1765" s="2">
        <v>113</v>
      </c>
      <c r="S1765" s="72"/>
      <c r="T1765" s="72"/>
      <c r="U1765" s="72"/>
    </row>
    <row r="1766" spans="1:21" ht="14.25" customHeight="1">
      <c r="A1766" s="2">
        <v>91382</v>
      </c>
      <c r="B1766" s="2" t="s">
        <v>30</v>
      </c>
      <c r="C1766" s="2" t="s">
        <v>37</v>
      </c>
      <c r="D1766" s="2" t="s">
        <v>32</v>
      </c>
      <c r="E1766" s="2" t="s">
        <v>38</v>
      </c>
      <c r="F1766" s="2" t="s">
        <v>34</v>
      </c>
      <c r="G1766" s="4">
        <v>43530.688472222224</v>
      </c>
      <c r="H1766" s="4">
        <v>43536.688472222224</v>
      </c>
      <c r="I1766" s="4">
        <v>43533.688472222224</v>
      </c>
      <c r="J1766" s="2">
        <v>34</v>
      </c>
      <c r="K1766" s="2">
        <v>113</v>
      </c>
      <c r="S1766" s="72"/>
      <c r="T1766" s="72"/>
      <c r="U1766" s="72"/>
    </row>
    <row r="1767" spans="1:21" ht="14.25" customHeight="1">
      <c r="A1767" s="2">
        <v>546941</v>
      </c>
      <c r="B1767" s="2" t="s">
        <v>36</v>
      </c>
      <c r="C1767" s="2" t="s">
        <v>37</v>
      </c>
      <c r="D1767" s="2" t="s">
        <v>32</v>
      </c>
      <c r="E1767" s="2" t="s">
        <v>44</v>
      </c>
      <c r="F1767" s="2" t="s">
        <v>34</v>
      </c>
      <c r="G1767" s="4">
        <v>43530.692685185182</v>
      </c>
      <c r="H1767" s="4">
        <v>43535.692685185182</v>
      </c>
      <c r="I1767" s="4">
        <v>43537.692685185182</v>
      </c>
      <c r="J1767" s="2">
        <v>89</v>
      </c>
      <c r="K1767" s="2">
        <v>89</v>
      </c>
      <c r="S1767" s="72"/>
      <c r="T1767" s="72"/>
      <c r="U1767" s="72"/>
    </row>
    <row r="1768" spans="1:21" ht="14.25" customHeight="1">
      <c r="A1768" s="2">
        <v>728705</v>
      </c>
      <c r="B1768" s="2" t="s">
        <v>36</v>
      </c>
      <c r="C1768" s="2" t="s">
        <v>43</v>
      </c>
      <c r="D1768" s="2" t="s">
        <v>41</v>
      </c>
      <c r="E1768" s="2" t="s">
        <v>44</v>
      </c>
      <c r="F1768" s="2" t="s">
        <v>34</v>
      </c>
      <c r="G1768" s="4">
        <v>43530.69295138889</v>
      </c>
      <c r="H1768" s="4">
        <v>43531.69295138889</v>
      </c>
      <c r="I1768" s="4">
        <v>43534.69295138889</v>
      </c>
      <c r="J1768" s="2">
        <v>67</v>
      </c>
      <c r="K1768" s="2">
        <v>101</v>
      </c>
      <c r="S1768" s="72"/>
      <c r="T1768" s="72"/>
      <c r="U1768" s="72"/>
    </row>
    <row r="1769" spans="1:21" ht="14.25" customHeight="1">
      <c r="A1769" s="2">
        <v>103691</v>
      </c>
      <c r="B1769" s="2" t="s">
        <v>36</v>
      </c>
      <c r="C1769" s="2" t="s">
        <v>45</v>
      </c>
      <c r="D1769" s="2" t="s">
        <v>32</v>
      </c>
      <c r="E1769" s="2" t="s">
        <v>44</v>
      </c>
      <c r="F1769" s="2" t="s">
        <v>34</v>
      </c>
      <c r="G1769" s="4">
        <v>43530.702534722222</v>
      </c>
      <c r="H1769" s="4">
        <v>43537.702534722222</v>
      </c>
      <c r="I1769" s="4">
        <v>43533.702534722222</v>
      </c>
      <c r="J1769" s="2">
        <v>60</v>
      </c>
      <c r="K1769" s="2">
        <v>105</v>
      </c>
      <c r="S1769" s="72"/>
      <c r="T1769" s="72"/>
      <c r="U1769" s="72"/>
    </row>
    <row r="1770" spans="1:21" ht="14.25" customHeight="1">
      <c r="A1770" s="2">
        <v>74196</v>
      </c>
      <c r="B1770" s="2" t="s">
        <v>30</v>
      </c>
      <c r="C1770" s="2" t="s">
        <v>37</v>
      </c>
      <c r="D1770" s="2" t="s">
        <v>32</v>
      </c>
      <c r="E1770" s="2" t="s">
        <v>44</v>
      </c>
      <c r="F1770" s="2" t="s">
        <v>34</v>
      </c>
      <c r="G1770" s="4">
        <v>43530.71303240741</v>
      </c>
      <c r="H1770" s="4">
        <v>43534.71303240741</v>
      </c>
      <c r="I1770" s="4">
        <v>43537.71303240741</v>
      </c>
      <c r="J1770" s="2">
        <v>33</v>
      </c>
      <c r="K1770" s="2">
        <v>110</v>
      </c>
      <c r="S1770" s="72"/>
      <c r="T1770" s="72"/>
      <c r="U1770" s="72"/>
    </row>
    <row r="1771" spans="1:21" ht="14.25" customHeight="1">
      <c r="A1771" s="2">
        <v>3453</v>
      </c>
      <c r="B1771" s="2" t="s">
        <v>39</v>
      </c>
      <c r="C1771" s="2" t="s">
        <v>31</v>
      </c>
      <c r="D1771" s="2" t="s">
        <v>32</v>
      </c>
      <c r="E1771" s="2" t="s">
        <v>44</v>
      </c>
      <c r="F1771" s="2" t="s">
        <v>34</v>
      </c>
      <c r="G1771" s="4">
        <v>43530.729155092595</v>
      </c>
      <c r="H1771" s="4">
        <v>43533.729155092595</v>
      </c>
      <c r="I1771" s="4">
        <v>43537.729155092595</v>
      </c>
      <c r="J1771" s="2">
        <v>75</v>
      </c>
      <c r="K1771" s="2">
        <v>109</v>
      </c>
      <c r="S1771" s="72"/>
      <c r="T1771" s="72"/>
      <c r="U1771" s="72"/>
    </row>
    <row r="1772" spans="1:21" ht="14.25" customHeight="1">
      <c r="A1772" s="2">
        <v>617591</v>
      </c>
      <c r="B1772" s="2" t="s">
        <v>39</v>
      </c>
      <c r="C1772" s="2" t="s">
        <v>40</v>
      </c>
      <c r="D1772" s="2" t="s">
        <v>41</v>
      </c>
      <c r="E1772" s="2" t="s">
        <v>33</v>
      </c>
      <c r="F1772" s="2" t="s">
        <v>34</v>
      </c>
      <c r="G1772" s="4">
        <v>43530.730115740742</v>
      </c>
      <c r="H1772" s="4">
        <v>43534.730115740742</v>
      </c>
      <c r="I1772" s="4">
        <v>43537.730115740742</v>
      </c>
      <c r="J1772" s="2">
        <v>26</v>
      </c>
      <c r="K1772" s="2">
        <v>112</v>
      </c>
      <c r="S1772" s="72"/>
      <c r="T1772" s="72"/>
      <c r="U1772" s="72"/>
    </row>
    <row r="1773" spans="1:21" ht="14.25" customHeight="1">
      <c r="A1773" s="2">
        <v>750361</v>
      </c>
      <c r="B1773" s="2" t="s">
        <v>39</v>
      </c>
      <c r="C1773" s="2" t="s">
        <v>40</v>
      </c>
      <c r="D1773" s="2" t="s">
        <v>32</v>
      </c>
      <c r="E1773" s="2" t="s">
        <v>33</v>
      </c>
      <c r="F1773" s="2" t="s">
        <v>34</v>
      </c>
      <c r="G1773" s="4">
        <v>43530.740324074075</v>
      </c>
      <c r="H1773" s="4">
        <v>43534.740324074075</v>
      </c>
      <c r="I1773" s="4">
        <v>43534.740324074075</v>
      </c>
      <c r="J1773" s="2">
        <v>46</v>
      </c>
      <c r="K1773" s="2">
        <v>112</v>
      </c>
      <c r="S1773" s="72"/>
      <c r="T1773" s="72"/>
      <c r="U1773" s="72"/>
    </row>
    <row r="1774" spans="1:21" ht="14.25" customHeight="1">
      <c r="A1774" s="2">
        <v>973164</v>
      </c>
      <c r="B1774" s="2" t="s">
        <v>42</v>
      </c>
      <c r="C1774" s="2" t="s">
        <v>31</v>
      </c>
      <c r="D1774" s="2" t="s">
        <v>41</v>
      </c>
      <c r="E1774" s="2" t="s">
        <v>44</v>
      </c>
      <c r="F1774" s="2" t="s">
        <v>34</v>
      </c>
      <c r="G1774" s="4">
        <v>43530.741377314815</v>
      </c>
      <c r="H1774" s="4">
        <v>43530.741377314815</v>
      </c>
      <c r="I1774" s="4">
        <v>43534.741377314815</v>
      </c>
      <c r="J1774" s="2">
        <v>0</v>
      </c>
      <c r="K1774" s="2">
        <v>105</v>
      </c>
      <c r="S1774" s="72"/>
      <c r="T1774" s="72"/>
      <c r="U1774" s="72"/>
    </row>
    <row r="1775" spans="1:21" ht="14.25" customHeight="1">
      <c r="A1775" s="2">
        <v>562703</v>
      </c>
      <c r="B1775" s="2" t="s">
        <v>30</v>
      </c>
      <c r="C1775" s="2" t="s">
        <v>31</v>
      </c>
      <c r="D1775" s="2" t="s">
        <v>41</v>
      </c>
      <c r="E1775" s="2" t="s">
        <v>33</v>
      </c>
      <c r="F1775" s="2" t="s">
        <v>34</v>
      </c>
      <c r="G1775" s="4">
        <v>43530.745671296296</v>
      </c>
      <c r="H1775" s="4">
        <v>43537.745671296296</v>
      </c>
      <c r="I1775" s="4">
        <v>43534.745671296296</v>
      </c>
      <c r="J1775" s="2">
        <v>0</v>
      </c>
      <c r="K1775" s="2">
        <v>123</v>
      </c>
      <c r="S1775" s="72"/>
      <c r="T1775" s="72"/>
      <c r="U1775" s="72"/>
    </row>
    <row r="1776" spans="1:21" ht="14.25" customHeight="1">
      <c r="A1776" s="2">
        <v>753860</v>
      </c>
      <c r="B1776" s="2" t="s">
        <v>48</v>
      </c>
      <c r="C1776" s="2" t="s">
        <v>31</v>
      </c>
      <c r="D1776" s="2" t="s">
        <v>32</v>
      </c>
      <c r="E1776" s="2" t="s">
        <v>44</v>
      </c>
      <c r="F1776" s="2" t="s">
        <v>34</v>
      </c>
      <c r="G1776" s="4">
        <v>43530.751793981479</v>
      </c>
      <c r="H1776" s="4">
        <v>43531.751793981479</v>
      </c>
      <c r="I1776" s="4">
        <v>43537.751793981479</v>
      </c>
      <c r="J1776" s="2">
        <v>74</v>
      </c>
      <c r="K1776" s="2">
        <v>107</v>
      </c>
      <c r="S1776" s="72"/>
      <c r="T1776" s="72"/>
      <c r="U1776" s="72"/>
    </row>
    <row r="1777" spans="1:21" ht="14.25" customHeight="1">
      <c r="A1777" s="2">
        <v>697348</v>
      </c>
      <c r="B1777" s="2" t="s">
        <v>39</v>
      </c>
      <c r="C1777" s="2" t="s">
        <v>43</v>
      </c>
      <c r="D1777" s="2" t="s">
        <v>41</v>
      </c>
      <c r="E1777" s="2" t="s">
        <v>44</v>
      </c>
      <c r="F1777" s="2" t="s">
        <v>34</v>
      </c>
      <c r="G1777" s="4">
        <v>43530.751979166664</v>
      </c>
      <c r="H1777" s="4">
        <v>43535.751979166664</v>
      </c>
      <c r="I1777" s="4">
        <v>43536.751979166664</v>
      </c>
      <c r="J1777" s="2">
        <v>30</v>
      </c>
      <c r="K1777" s="2">
        <v>129</v>
      </c>
      <c r="S1777" s="72"/>
      <c r="T1777" s="72"/>
      <c r="U1777" s="72"/>
    </row>
    <row r="1778" spans="1:21" ht="14.25" customHeight="1">
      <c r="A1778" s="2">
        <v>735316</v>
      </c>
      <c r="B1778" s="2" t="s">
        <v>30</v>
      </c>
      <c r="C1778" s="2" t="s">
        <v>37</v>
      </c>
      <c r="D1778" s="2" t="s">
        <v>32</v>
      </c>
      <c r="E1778" s="2" t="s">
        <v>44</v>
      </c>
      <c r="F1778" s="2" t="s">
        <v>34</v>
      </c>
      <c r="G1778" s="4">
        <v>43530.752430555556</v>
      </c>
      <c r="H1778" s="4">
        <v>43534.752430555556</v>
      </c>
      <c r="I1778" s="4">
        <v>43536.752430555556</v>
      </c>
      <c r="J1778" s="2">
        <v>43</v>
      </c>
      <c r="K1778" s="2">
        <v>107</v>
      </c>
      <c r="S1778" s="72"/>
      <c r="T1778" s="72"/>
      <c r="U1778" s="72"/>
    </row>
    <row r="1779" spans="1:21" ht="14.25" customHeight="1">
      <c r="A1779" s="2">
        <v>587898</v>
      </c>
      <c r="B1779" s="2" t="s">
        <v>42</v>
      </c>
      <c r="C1779" s="2" t="s">
        <v>43</v>
      </c>
      <c r="D1779" s="2" t="s">
        <v>32</v>
      </c>
      <c r="E1779" s="2" t="s">
        <v>38</v>
      </c>
      <c r="F1779" s="2" t="s">
        <v>34</v>
      </c>
      <c r="G1779" s="4">
        <v>43530.759837962964</v>
      </c>
      <c r="H1779" s="4">
        <v>43536.759837962964</v>
      </c>
      <c r="I1779" s="4">
        <v>43533.759837962964</v>
      </c>
      <c r="J1779" s="2">
        <v>0</v>
      </c>
      <c r="K1779" s="2">
        <v>129</v>
      </c>
      <c r="S1779" s="72"/>
      <c r="T1779" s="72"/>
      <c r="U1779" s="72"/>
    </row>
    <row r="1780" spans="1:21" ht="14.25" customHeight="1">
      <c r="A1780" s="2">
        <v>498876</v>
      </c>
      <c r="B1780" s="2" t="s">
        <v>42</v>
      </c>
      <c r="C1780" s="2" t="s">
        <v>37</v>
      </c>
      <c r="D1780" s="2" t="s">
        <v>32</v>
      </c>
      <c r="E1780" s="2" t="s">
        <v>44</v>
      </c>
      <c r="F1780" s="2" t="s">
        <v>34</v>
      </c>
      <c r="G1780" s="4">
        <v>43530.763564814813</v>
      </c>
      <c r="H1780" s="4">
        <v>43536.763564814813</v>
      </c>
      <c r="I1780" s="4">
        <v>43534.763564814813</v>
      </c>
      <c r="J1780" s="2">
        <v>71</v>
      </c>
      <c r="K1780" s="2">
        <v>89</v>
      </c>
      <c r="S1780" s="72"/>
      <c r="T1780" s="72"/>
      <c r="U1780" s="72"/>
    </row>
    <row r="1781" spans="1:21" ht="14.25" customHeight="1">
      <c r="A1781" s="2">
        <v>829475</v>
      </c>
      <c r="B1781" s="2" t="s">
        <v>48</v>
      </c>
      <c r="C1781" s="2" t="s">
        <v>40</v>
      </c>
      <c r="D1781" s="2" t="s">
        <v>32</v>
      </c>
      <c r="E1781" s="2" t="s">
        <v>44</v>
      </c>
      <c r="F1781" s="2" t="s">
        <v>34</v>
      </c>
      <c r="G1781" s="4">
        <v>43530.772951388892</v>
      </c>
      <c r="H1781" s="4">
        <v>43534.772951388892</v>
      </c>
      <c r="I1781" s="4">
        <v>43534.772951388892</v>
      </c>
      <c r="J1781" s="2">
        <v>80</v>
      </c>
      <c r="K1781" s="2">
        <v>94</v>
      </c>
      <c r="S1781" s="72"/>
      <c r="T1781" s="72"/>
      <c r="U1781" s="72"/>
    </row>
    <row r="1782" spans="1:21" ht="14.25" customHeight="1">
      <c r="A1782" s="2">
        <v>56451</v>
      </c>
      <c r="B1782" s="2" t="s">
        <v>39</v>
      </c>
      <c r="C1782" s="2" t="s">
        <v>43</v>
      </c>
      <c r="D1782" s="2" t="s">
        <v>32</v>
      </c>
      <c r="E1782" s="2" t="s">
        <v>33</v>
      </c>
      <c r="F1782" s="2" t="s">
        <v>34</v>
      </c>
      <c r="G1782" s="4">
        <v>43530.77480324074</v>
      </c>
      <c r="H1782" s="4">
        <v>43531.77480324074</v>
      </c>
      <c r="I1782" s="4">
        <v>43536.77480324074</v>
      </c>
      <c r="J1782" s="2">
        <v>0</v>
      </c>
      <c r="K1782" s="2">
        <v>126</v>
      </c>
      <c r="S1782" s="72"/>
      <c r="T1782" s="72"/>
      <c r="U1782" s="72"/>
    </row>
    <row r="1783" spans="1:21" ht="14.25" customHeight="1">
      <c r="A1783" s="2">
        <v>364852</v>
      </c>
      <c r="B1783" s="2" t="s">
        <v>30</v>
      </c>
      <c r="C1783" s="2" t="s">
        <v>31</v>
      </c>
      <c r="D1783" s="2" t="s">
        <v>41</v>
      </c>
      <c r="E1783" s="2" t="s">
        <v>44</v>
      </c>
      <c r="F1783" s="2" t="s">
        <v>34</v>
      </c>
      <c r="G1783" s="4">
        <v>43530.78597222222</v>
      </c>
      <c r="H1783" s="4">
        <v>43534.78597222222</v>
      </c>
      <c r="I1783" s="4">
        <v>43533.78597222222</v>
      </c>
      <c r="J1783" s="2">
        <v>0</v>
      </c>
      <c r="K1783" s="2">
        <v>123</v>
      </c>
      <c r="S1783" s="72"/>
      <c r="T1783" s="72"/>
      <c r="U1783" s="72"/>
    </row>
    <row r="1784" spans="1:21" ht="14.25" customHeight="1">
      <c r="A1784" s="2">
        <v>228742</v>
      </c>
      <c r="B1784" s="2" t="s">
        <v>36</v>
      </c>
      <c r="C1784" s="2" t="s">
        <v>43</v>
      </c>
      <c r="D1784" s="2" t="s">
        <v>41</v>
      </c>
      <c r="E1784" s="2" t="s">
        <v>38</v>
      </c>
      <c r="F1784" s="2" t="s">
        <v>34</v>
      </c>
      <c r="G1784" s="4">
        <v>43530.786678240744</v>
      </c>
      <c r="H1784" s="4">
        <v>43538.786678240744</v>
      </c>
      <c r="I1784" s="4">
        <v>43533.786678240744</v>
      </c>
      <c r="J1784" s="2">
        <v>50</v>
      </c>
      <c r="K1784" s="2">
        <v>122</v>
      </c>
      <c r="S1784" s="72"/>
      <c r="T1784" s="72"/>
      <c r="U1784" s="72"/>
    </row>
    <row r="1785" spans="1:21" ht="14.25" customHeight="1">
      <c r="A1785" s="2">
        <v>504213</v>
      </c>
      <c r="B1785" s="2" t="s">
        <v>39</v>
      </c>
      <c r="C1785" s="2" t="s">
        <v>43</v>
      </c>
      <c r="D1785" s="2" t="s">
        <v>41</v>
      </c>
      <c r="E1785" s="2" t="s">
        <v>33</v>
      </c>
      <c r="F1785" s="2" t="s">
        <v>34</v>
      </c>
      <c r="G1785" s="4">
        <v>43530.798310185186</v>
      </c>
      <c r="H1785" s="4">
        <v>43537.798310185186</v>
      </c>
      <c r="I1785" s="4">
        <v>43536.798310185186</v>
      </c>
      <c r="J1785" s="2">
        <v>33</v>
      </c>
      <c r="K1785" s="2">
        <v>123</v>
      </c>
      <c r="S1785" s="72"/>
      <c r="T1785" s="72"/>
      <c r="U1785" s="72"/>
    </row>
    <row r="1786" spans="1:21" ht="14.25" customHeight="1">
      <c r="A1786" s="2">
        <v>296319</v>
      </c>
      <c r="B1786" s="2" t="s">
        <v>36</v>
      </c>
      <c r="C1786" s="2" t="s">
        <v>37</v>
      </c>
      <c r="D1786" s="2" t="s">
        <v>32</v>
      </c>
      <c r="E1786" s="2" t="s">
        <v>33</v>
      </c>
      <c r="F1786" s="2" t="s">
        <v>34</v>
      </c>
      <c r="G1786" s="4">
        <v>43530.799444444441</v>
      </c>
      <c r="H1786" s="4">
        <v>43539.799444444441</v>
      </c>
      <c r="I1786" s="4">
        <v>43536.799444444441</v>
      </c>
      <c r="J1786" s="2">
        <v>28</v>
      </c>
      <c r="K1786" s="2">
        <v>106</v>
      </c>
      <c r="S1786" s="72"/>
      <c r="T1786" s="72"/>
      <c r="U1786" s="72"/>
    </row>
    <row r="1787" spans="1:21" ht="14.25" customHeight="1">
      <c r="A1787" s="2">
        <v>122786</v>
      </c>
      <c r="B1787" s="2" t="s">
        <v>36</v>
      </c>
      <c r="C1787" s="2" t="s">
        <v>45</v>
      </c>
      <c r="D1787" s="2" t="s">
        <v>32</v>
      </c>
      <c r="E1787" s="2" t="s">
        <v>38</v>
      </c>
      <c r="F1787" s="2" t="s">
        <v>34</v>
      </c>
      <c r="G1787" s="4">
        <v>43530.799861111111</v>
      </c>
      <c r="H1787" s="4">
        <v>43533.799861111111</v>
      </c>
      <c r="I1787" s="4">
        <v>43534.799861111111</v>
      </c>
      <c r="J1787" s="2">
        <v>33</v>
      </c>
      <c r="K1787" s="2">
        <v>124</v>
      </c>
      <c r="S1787" s="72"/>
      <c r="T1787" s="72"/>
      <c r="U1787" s="72"/>
    </row>
    <row r="1788" spans="1:21" ht="14.25" customHeight="1">
      <c r="A1788" s="2">
        <v>271501</v>
      </c>
      <c r="B1788" s="2" t="s">
        <v>47</v>
      </c>
      <c r="C1788" s="2" t="s">
        <v>31</v>
      </c>
      <c r="D1788" s="2" t="s">
        <v>32</v>
      </c>
      <c r="E1788" s="2" t="s">
        <v>44</v>
      </c>
      <c r="F1788" s="2" t="s">
        <v>34</v>
      </c>
      <c r="G1788" s="4">
        <v>43530.800011574072</v>
      </c>
      <c r="H1788" s="4">
        <v>43531.800011574072</v>
      </c>
      <c r="I1788" s="4">
        <v>43533.800011574072</v>
      </c>
      <c r="J1788" s="2">
        <v>75</v>
      </c>
      <c r="K1788" s="2">
        <v>103</v>
      </c>
      <c r="S1788" s="72"/>
      <c r="T1788" s="72"/>
      <c r="U1788" s="72"/>
    </row>
    <row r="1789" spans="1:21" ht="14.25" customHeight="1">
      <c r="A1789" s="2">
        <v>38794</v>
      </c>
      <c r="B1789" s="2" t="s">
        <v>36</v>
      </c>
      <c r="C1789" s="2" t="s">
        <v>37</v>
      </c>
      <c r="D1789" s="2" t="s">
        <v>41</v>
      </c>
      <c r="E1789" s="2" t="s">
        <v>44</v>
      </c>
      <c r="F1789" s="2" t="s">
        <v>34</v>
      </c>
      <c r="G1789" s="4">
        <v>43530.800532407404</v>
      </c>
      <c r="H1789" s="4">
        <v>43533.800532407404</v>
      </c>
      <c r="I1789" s="4">
        <v>43535.800532407404</v>
      </c>
      <c r="J1789" s="2">
        <v>64</v>
      </c>
      <c r="K1789" s="2">
        <v>92</v>
      </c>
      <c r="S1789" s="72"/>
      <c r="T1789" s="72"/>
      <c r="U1789" s="72"/>
    </row>
    <row r="1790" spans="1:21" ht="14.25" customHeight="1">
      <c r="A1790" s="2">
        <v>102956</v>
      </c>
      <c r="B1790" s="2" t="s">
        <v>39</v>
      </c>
      <c r="C1790" s="2" t="s">
        <v>31</v>
      </c>
      <c r="D1790" s="2" t="s">
        <v>32</v>
      </c>
      <c r="E1790" s="2" t="s">
        <v>44</v>
      </c>
      <c r="F1790" s="2" t="s">
        <v>34</v>
      </c>
      <c r="G1790" s="4">
        <v>43530.801076388889</v>
      </c>
      <c r="H1790" s="4">
        <v>43531.801076388889</v>
      </c>
      <c r="I1790" s="4">
        <v>43533.801076388889</v>
      </c>
      <c r="J1790" s="2">
        <v>45</v>
      </c>
      <c r="K1790" s="2">
        <v>129</v>
      </c>
      <c r="S1790" s="72"/>
      <c r="T1790" s="72"/>
      <c r="U1790" s="72"/>
    </row>
    <row r="1791" spans="1:21" ht="14.25" customHeight="1">
      <c r="A1791" s="2">
        <v>922600</v>
      </c>
      <c r="B1791" s="2" t="s">
        <v>36</v>
      </c>
      <c r="C1791" s="2" t="s">
        <v>31</v>
      </c>
      <c r="D1791" s="2" t="s">
        <v>32</v>
      </c>
      <c r="E1791" s="2" t="s">
        <v>44</v>
      </c>
      <c r="F1791" s="2" t="s">
        <v>34</v>
      </c>
      <c r="G1791" s="4">
        <v>43530.801898148151</v>
      </c>
      <c r="H1791" s="4">
        <v>43533.801898148151</v>
      </c>
      <c r="I1791" s="4">
        <v>43537.801898148151</v>
      </c>
      <c r="J1791" s="2">
        <v>81</v>
      </c>
      <c r="K1791" s="2">
        <v>106</v>
      </c>
      <c r="S1791" s="72"/>
      <c r="T1791" s="72"/>
      <c r="U1791" s="72"/>
    </row>
    <row r="1792" spans="1:21" ht="14.25" customHeight="1">
      <c r="A1792" s="2">
        <v>267685</v>
      </c>
      <c r="B1792" s="2" t="s">
        <v>36</v>
      </c>
      <c r="C1792" s="2" t="s">
        <v>31</v>
      </c>
      <c r="D1792" s="2" t="s">
        <v>41</v>
      </c>
      <c r="E1792" s="2" t="s">
        <v>33</v>
      </c>
      <c r="F1792" s="2" t="s">
        <v>34</v>
      </c>
      <c r="G1792" s="4">
        <v>43530.804826388892</v>
      </c>
      <c r="H1792" s="4">
        <v>43534.804826388892</v>
      </c>
      <c r="I1792" s="4">
        <v>43537.804826388892</v>
      </c>
      <c r="J1792" s="2">
        <v>0</v>
      </c>
      <c r="K1792" s="2">
        <v>124</v>
      </c>
      <c r="S1792" s="72"/>
      <c r="T1792" s="72"/>
      <c r="U1792" s="72"/>
    </row>
    <row r="1793" spans="1:21" ht="14.25" customHeight="1">
      <c r="A1793" s="2">
        <v>925382</v>
      </c>
      <c r="B1793" s="2" t="s">
        <v>42</v>
      </c>
      <c r="C1793" s="2" t="s">
        <v>45</v>
      </c>
      <c r="D1793" s="2" t="s">
        <v>41</v>
      </c>
      <c r="E1793" s="2" t="s">
        <v>38</v>
      </c>
      <c r="F1793" s="2" t="s">
        <v>34</v>
      </c>
      <c r="G1793" s="4">
        <v>43530.807824074072</v>
      </c>
      <c r="H1793" s="4">
        <v>43537.807824074072</v>
      </c>
      <c r="I1793" s="4">
        <v>43537.807824074072</v>
      </c>
      <c r="J1793" s="2">
        <v>29</v>
      </c>
      <c r="K1793" s="2">
        <v>126</v>
      </c>
      <c r="S1793" s="72"/>
      <c r="T1793" s="72"/>
      <c r="U1793" s="72"/>
    </row>
    <row r="1794" spans="1:21" ht="14.25" customHeight="1">
      <c r="A1794" s="2">
        <v>217695</v>
      </c>
      <c r="B1794" s="2" t="s">
        <v>48</v>
      </c>
      <c r="C1794" s="2" t="s">
        <v>43</v>
      </c>
      <c r="D1794" s="2" t="s">
        <v>41</v>
      </c>
      <c r="E1794" s="2" t="s">
        <v>44</v>
      </c>
      <c r="F1794" s="2" t="s">
        <v>34</v>
      </c>
      <c r="G1794" s="4">
        <v>43530.809467592589</v>
      </c>
      <c r="H1794" s="4">
        <v>43533.809467592589</v>
      </c>
      <c r="I1794" s="4">
        <v>43536.809467592589</v>
      </c>
      <c r="J1794" s="2">
        <v>75</v>
      </c>
      <c r="K1794" s="2">
        <v>102</v>
      </c>
      <c r="S1794" s="72"/>
      <c r="T1794" s="72"/>
      <c r="U1794" s="72"/>
    </row>
    <row r="1795" spans="1:21" ht="14.25" customHeight="1">
      <c r="A1795" s="2">
        <v>89783</v>
      </c>
      <c r="B1795" s="2" t="s">
        <v>39</v>
      </c>
      <c r="C1795" s="2" t="s">
        <v>31</v>
      </c>
      <c r="D1795" s="2" t="s">
        <v>41</v>
      </c>
      <c r="E1795" s="2" t="s">
        <v>44</v>
      </c>
      <c r="F1795" s="2" t="s">
        <v>34</v>
      </c>
      <c r="G1795" s="4">
        <v>43530.809745370374</v>
      </c>
      <c r="H1795" s="4">
        <v>43530.809745370374</v>
      </c>
      <c r="I1795" s="4">
        <v>43533.809745370374</v>
      </c>
      <c r="J1795" s="2">
        <v>0</v>
      </c>
      <c r="K1795" s="2">
        <v>103</v>
      </c>
      <c r="S1795" s="72"/>
      <c r="T1795" s="72"/>
      <c r="U1795" s="72"/>
    </row>
    <row r="1796" spans="1:21" ht="14.25" customHeight="1">
      <c r="A1796" s="2">
        <v>558574</v>
      </c>
      <c r="B1796" s="2" t="s">
        <v>48</v>
      </c>
      <c r="C1796" s="2" t="s">
        <v>43</v>
      </c>
      <c r="D1796" s="2" t="s">
        <v>41</v>
      </c>
      <c r="E1796" s="2" t="s">
        <v>38</v>
      </c>
      <c r="F1796" s="2" t="s">
        <v>34</v>
      </c>
      <c r="G1796" s="4">
        <v>43530.815636574072</v>
      </c>
      <c r="H1796" s="4">
        <v>43539.815636574072</v>
      </c>
      <c r="I1796" s="4">
        <v>43536.815636574072</v>
      </c>
      <c r="J1796" s="2">
        <v>50</v>
      </c>
      <c r="K1796" s="2">
        <v>122</v>
      </c>
      <c r="S1796" s="72"/>
      <c r="T1796" s="72"/>
      <c r="U1796" s="72"/>
    </row>
    <row r="1797" spans="1:21" ht="14.25" customHeight="1">
      <c r="A1797" s="2">
        <v>984162</v>
      </c>
      <c r="B1797" s="2" t="s">
        <v>30</v>
      </c>
      <c r="C1797" s="2" t="s">
        <v>43</v>
      </c>
      <c r="D1797" s="2" t="s">
        <v>41</v>
      </c>
      <c r="E1797" s="2" t="s">
        <v>44</v>
      </c>
      <c r="F1797" s="2" t="s">
        <v>34</v>
      </c>
      <c r="G1797" s="4">
        <v>43530.818784722222</v>
      </c>
      <c r="H1797" s="4">
        <v>43535.818784722222</v>
      </c>
      <c r="I1797" s="4">
        <v>43534.818784722222</v>
      </c>
      <c r="J1797" s="2">
        <v>66</v>
      </c>
      <c r="K1797" s="2">
        <v>106</v>
      </c>
      <c r="S1797" s="72"/>
      <c r="T1797" s="72"/>
      <c r="U1797" s="72"/>
    </row>
    <row r="1798" spans="1:21" ht="14.25" customHeight="1">
      <c r="A1798" s="2">
        <v>107661</v>
      </c>
      <c r="B1798" s="2" t="s">
        <v>36</v>
      </c>
      <c r="C1798" s="2" t="s">
        <v>31</v>
      </c>
      <c r="D1798" s="2" t="s">
        <v>32</v>
      </c>
      <c r="E1798" s="2" t="s">
        <v>33</v>
      </c>
      <c r="F1798" s="2" t="s">
        <v>34</v>
      </c>
      <c r="G1798" s="4">
        <v>43530.820833333331</v>
      </c>
      <c r="H1798" s="4">
        <v>43535.820833333331</v>
      </c>
      <c r="I1798" s="4">
        <v>43537.820833333331</v>
      </c>
      <c r="J1798" s="2">
        <v>43</v>
      </c>
      <c r="K1798" s="2">
        <v>121</v>
      </c>
      <c r="S1798" s="72"/>
      <c r="T1798" s="72"/>
      <c r="U1798" s="72"/>
    </row>
    <row r="1799" spans="1:21" ht="14.25" customHeight="1">
      <c r="A1799" s="2">
        <v>167923</v>
      </c>
      <c r="B1799" s="2" t="s">
        <v>36</v>
      </c>
      <c r="C1799" s="2" t="s">
        <v>37</v>
      </c>
      <c r="D1799" s="2" t="s">
        <v>41</v>
      </c>
      <c r="E1799" s="2" t="s">
        <v>44</v>
      </c>
      <c r="F1799" s="2" t="s">
        <v>34</v>
      </c>
      <c r="G1799" s="4">
        <v>43530.821909722225</v>
      </c>
      <c r="H1799" s="4">
        <v>43535.821909722225</v>
      </c>
      <c r="I1799" s="4">
        <v>43536.821909722225</v>
      </c>
      <c r="J1799" s="2">
        <v>60</v>
      </c>
      <c r="K1799" s="2">
        <v>91</v>
      </c>
      <c r="S1799" s="72"/>
      <c r="T1799" s="72"/>
      <c r="U1799" s="72"/>
    </row>
    <row r="1800" spans="1:21" ht="14.25" customHeight="1">
      <c r="A1800" s="2">
        <v>93205</v>
      </c>
      <c r="B1800" s="2" t="s">
        <v>36</v>
      </c>
      <c r="C1800" s="2" t="s">
        <v>40</v>
      </c>
      <c r="D1800" s="2" t="s">
        <v>41</v>
      </c>
      <c r="E1800" s="2" t="s">
        <v>44</v>
      </c>
      <c r="F1800" s="2" t="s">
        <v>34</v>
      </c>
      <c r="G1800" s="4">
        <v>43530.822731481479</v>
      </c>
      <c r="H1800" s="4">
        <v>43539.822731481479</v>
      </c>
      <c r="I1800" s="4">
        <v>43533.822731481479</v>
      </c>
      <c r="J1800" s="2">
        <v>65</v>
      </c>
      <c r="K1800" s="2">
        <v>92</v>
      </c>
      <c r="S1800" s="72"/>
      <c r="T1800" s="72"/>
      <c r="U1800" s="72"/>
    </row>
    <row r="1801" spans="1:21" ht="14.25" customHeight="1">
      <c r="A1801" s="2">
        <v>54803</v>
      </c>
      <c r="B1801" s="2" t="s">
        <v>47</v>
      </c>
      <c r="C1801" s="2" t="s">
        <v>37</v>
      </c>
      <c r="D1801" s="2" t="s">
        <v>41</v>
      </c>
      <c r="E1801" s="2" t="s">
        <v>44</v>
      </c>
      <c r="F1801" s="2" t="s">
        <v>34</v>
      </c>
      <c r="G1801" s="4">
        <v>43530.83284722222</v>
      </c>
      <c r="H1801" s="4">
        <v>43535.83284722222</v>
      </c>
      <c r="I1801" s="4">
        <v>43534.83284722222</v>
      </c>
      <c r="J1801" s="2">
        <v>84</v>
      </c>
      <c r="K1801" s="2">
        <v>89</v>
      </c>
      <c r="S1801" s="72"/>
      <c r="T1801" s="72"/>
      <c r="U1801" s="72"/>
    </row>
    <row r="1802" spans="1:21" ht="14.25" customHeight="1">
      <c r="A1802" s="2">
        <v>835558</v>
      </c>
      <c r="B1802" s="2" t="s">
        <v>30</v>
      </c>
      <c r="C1802" s="2" t="s">
        <v>40</v>
      </c>
      <c r="D1802" s="2" t="s">
        <v>32</v>
      </c>
      <c r="E1802" s="2" t="s">
        <v>38</v>
      </c>
      <c r="F1802" s="2" t="s">
        <v>34</v>
      </c>
      <c r="G1802" s="4">
        <v>43530.833124999997</v>
      </c>
      <c r="H1802" s="4">
        <v>43533.833124999997</v>
      </c>
      <c r="I1802" s="4">
        <v>43537.833124999997</v>
      </c>
      <c r="J1802" s="2">
        <v>37</v>
      </c>
      <c r="K1802" s="2">
        <v>110</v>
      </c>
      <c r="S1802" s="72"/>
      <c r="T1802" s="72"/>
      <c r="U1802" s="72"/>
    </row>
    <row r="1803" spans="1:21" ht="14.25" customHeight="1">
      <c r="A1803" s="2">
        <v>978551</v>
      </c>
      <c r="B1803" s="2" t="s">
        <v>36</v>
      </c>
      <c r="C1803" s="2" t="s">
        <v>31</v>
      </c>
      <c r="D1803" s="2" t="s">
        <v>41</v>
      </c>
      <c r="E1803" s="2" t="s">
        <v>33</v>
      </c>
      <c r="F1803" s="2" t="s">
        <v>34</v>
      </c>
      <c r="G1803" s="4">
        <v>43530.835868055554</v>
      </c>
      <c r="H1803" s="4">
        <v>43534.835868055554</v>
      </c>
      <c r="I1803" s="4">
        <v>43533.835868055554</v>
      </c>
      <c r="J1803" s="2">
        <v>9999</v>
      </c>
      <c r="K1803" s="2">
        <v>123</v>
      </c>
      <c r="S1803" s="72"/>
      <c r="T1803" s="72"/>
      <c r="U1803" s="72"/>
    </row>
    <row r="1804" spans="1:21" ht="14.25" customHeight="1">
      <c r="A1804" s="2">
        <v>845860</v>
      </c>
      <c r="B1804" s="2" t="s">
        <v>39</v>
      </c>
      <c r="C1804" s="2" t="s">
        <v>37</v>
      </c>
      <c r="D1804" s="2" t="s">
        <v>32</v>
      </c>
      <c r="E1804" s="2" t="s">
        <v>44</v>
      </c>
      <c r="F1804" s="2" t="s">
        <v>34</v>
      </c>
      <c r="G1804" s="4">
        <v>43530.835925925923</v>
      </c>
      <c r="H1804" s="4">
        <v>43535.835925925923</v>
      </c>
      <c r="I1804" s="4">
        <v>43533.835925925923</v>
      </c>
      <c r="J1804" s="2">
        <v>41</v>
      </c>
      <c r="K1804" s="2">
        <v>110</v>
      </c>
      <c r="S1804" s="72"/>
      <c r="T1804" s="72"/>
      <c r="U1804" s="72"/>
    </row>
    <row r="1805" spans="1:21" ht="14.25" customHeight="1">
      <c r="A1805" s="2">
        <v>586734</v>
      </c>
      <c r="B1805" s="2" t="s">
        <v>47</v>
      </c>
      <c r="C1805" s="2" t="s">
        <v>31</v>
      </c>
      <c r="D1805" s="2" t="s">
        <v>32</v>
      </c>
      <c r="E1805" s="2" t="s">
        <v>38</v>
      </c>
      <c r="F1805" s="2" t="s">
        <v>34</v>
      </c>
      <c r="G1805" s="4">
        <v>43530.844189814816</v>
      </c>
      <c r="H1805" s="4">
        <v>43535.844189814816</v>
      </c>
      <c r="I1805" s="4">
        <v>43534.844189814816</v>
      </c>
      <c r="J1805" s="2">
        <v>27</v>
      </c>
      <c r="K1805" s="2">
        <v>123</v>
      </c>
      <c r="S1805" s="72"/>
      <c r="T1805" s="72"/>
      <c r="U1805" s="72"/>
    </row>
    <row r="1806" spans="1:21" ht="14.25" customHeight="1">
      <c r="A1806" s="2">
        <v>945893</v>
      </c>
      <c r="B1806" s="2" t="s">
        <v>46</v>
      </c>
      <c r="C1806" s="2" t="s">
        <v>37</v>
      </c>
      <c r="D1806" s="2" t="s">
        <v>41</v>
      </c>
      <c r="E1806" s="2" t="s">
        <v>33</v>
      </c>
      <c r="F1806" s="2" t="s">
        <v>34</v>
      </c>
      <c r="G1806" s="4">
        <v>43530.844467592593</v>
      </c>
      <c r="H1806" s="4">
        <v>43539.844467592593</v>
      </c>
      <c r="I1806" s="4">
        <v>43537.844467592593</v>
      </c>
      <c r="J1806" s="2">
        <v>30</v>
      </c>
      <c r="K1806" s="2">
        <v>107</v>
      </c>
      <c r="S1806" s="72"/>
      <c r="T1806" s="72"/>
      <c r="U1806" s="72"/>
    </row>
    <row r="1807" spans="1:21" ht="14.25" customHeight="1">
      <c r="A1807" s="2">
        <v>831859</v>
      </c>
      <c r="B1807" s="2" t="s">
        <v>47</v>
      </c>
      <c r="C1807" s="2" t="s">
        <v>45</v>
      </c>
      <c r="D1807" s="2" t="s">
        <v>41</v>
      </c>
      <c r="E1807" s="2" t="s">
        <v>33</v>
      </c>
      <c r="F1807" s="2" t="s">
        <v>34</v>
      </c>
      <c r="G1807" s="4">
        <v>43530.850324074076</v>
      </c>
      <c r="H1807" s="4">
        <v>43537.850324074076</v>
      </c>
      <c r="I1807" s="4">
        <v>43537.850324074076</v>
      </c>
      <c r="J1807" s="2">
        <v>48</v>
      </c>
      <c r="K1807" s="2">
        <v>121</v>
      </c>
      <c r="S1807" s="72"/>
      <c r="T1807" s="72"/>
      <c r="U1807" s="72"/>
    </row>
    <row r="1808" spans="1:21" ht="14.25" customHeight="1">
      <c r="A1808" s="2">
        <v>142970</v>
      </c>
      <c r="B1808" s="2" t="s">
        <v>39</v>
      </c>
      <c r="C1808" s="2" t="s">
        <v>37</v>
      </c>
      <c r="D1808" s="2" t="s">
        <v>32</v>
      </c>
      <c r="E1808" s="2" t="s">
        <v>38</v>
      </c>
      <c r="F1808" s="2" t="s">
        <v>34</v>
      </c>
      <c r="G1808" s="4">
        <v>43530.852118055554</v>
      </c>
      <c r="H1808" s="4">
        <v>43539.852118055554</v>
      </c>
      <c r="I1808" s="4">
        <v>43534.852118055554</v>
      </c>
      <c r="J1808" s="2">
        <v>45</v>
      </c>
      <c r="K1808" s="2">
        <v>107</v>
      </c>
      <c r="S1808" s="72"/>
      <c r="T1808" s="72"/>
      <c r="U1808" s="72"/>
    </row>
    <row r="1809" spans="1:21" ht="14.25" customHeight="1">
      <c r="A1809" s="2">
        <v>219545</v>
      </c>
      <c r="B1809" s="2" t="s">
        <v>48</v>
      </c>
      <c r="C1809" s="2" t="s">
        <v>37</v>
      </c>
      <c r="D1809" s="2" t="s">
        <v>41</v>
      </c>
      <c r="E1809" s="2" t="s">
        <v>33</v>
      </c>
      <c r="F1809" s="2" t="s">
        <v>34</v>
      </c>
      <c r="G1809" s="4">
        <v>43530.859664351854</v>
      </c>
      <c r="H1809" s="4">
        <v>43539.859664351854</v>
      </c>
      <c r="I1809" s="4">
        <v>43537.859664351854</v>
      </c>
      <c r="J1809" s="2">
        <v>46</v>
      </c>
      <c r="K1809" s="2">
        <v>114</v>
      </c>
      <c r="S1809" s="72"/>
      <c r="T1809" s="72"/>
      <c r="U1809" s="72"/>
    </row>
    <row r="1810" spans="1:21" ht="14.25" customHeight="1">
      <c r="A1810" s="2">
        <v>583371</v>
      </c>
      <c r="B1810" s="2" t="s">
        <v>30</v>
      </c>
      <c r="C1810" s="2" t="s">
        <v>45</v>
      </c>
      <c r="D1810" s="2" t="s">
        <v>41</v>
      </c>
      <c r="E1810" s="2" t="s">
        <v>33</v>
      </c>
      <c r="F1810" s="2" t="s">
        <v>34</v>
      </c>
      <c r="G1810" s="4">
        <v>43530.86210648148</v>
      </c>
      <c r="H1810" s="4">
        <v>43534.86210648148</v>
      </c>
      <c r="I1810" s="4">
        <v>43535.86210648148</v>
      </c>
      <c r="J1810" s="2">
        <v>47</v>
      </c>
      <c r="K1810" s="2">
        <v>124</v>
      </c>
      <c r="S1810" s="72"/>
      <c r="T1810" s="72"/>
      <c r="U1810" s="72"/>
    </row>
    <row r="1811" spans="1:21" ht="14.25" customHeight="1">
      <c r="A1811" s="2">
        <v>545810</v>
      </c>
      <c r="B1811" s="2" t="s">
        <v>30</v>
      </c>
      <c r="C1811" s="2" t="s">
        <v>37</v>
      </c>
      <c r="D1811" s="2" t="s">
        <v>41</v>
      </c>
      <c r="E1811" s="2" t="s">
        <v>38</v>
      </c>
      <c r="F1811" s="2" t="s">
        <v>34</v>
      </c>
      <c r="G1811" s="4">
        <v>43530.864062499997</v>
      </c>
      <c r="H1811" s="4">
        <v>43535.864062499997</v>
      </c>
      <c r="I1811" s="4">
        <v>43533.864062499997</v>
      </c>
      <c r="J1811" s="2">
        <v>44</v>
      </c>
      <c r="K1811" s="2">
        <v>108</v>
      </c>
      <c r="S1811" s="72"/>
      <c r="T1811" s="72"/>
      <c r="U1811" s="72"/>
    </row>
    <row r="1812" spans="1:21" ht="14.25" customHeight="1">
      <c r="A1812" s="2">
        <v>924244</v>
      </c>
      <c r="B1812" s="2" t="s">
        <v>36</v>
      </c>
      <c r="C1812" s="2" t="s">
        <v>45</v>
      </c>
      <c r="D1812" s="2" t="s">
        <v>41</v>
      </c>
      <c r="E1812" s="2" t="s">
        <v>44</v>
      </c>
      <c r="F1812" s="2" t="s">
        <v>34</v>
      </c>
      <c r="G1812" s="4">
        <v>43530.876342592594</v>
      </c>
      <c r="H1812" s="4">
        <v>43537.876342592594</v>
      </c>
      <c r="I1812" s="4">
        <v>43534.876342592594</v>
      </c>
      <c r="J1812" s="2">
        <v>42</v>
      </c>
      <c r="K1812" s="2">
        <v>121</v>
      </c>
      <c r="S1812" s="72"/>
      <c r="T1812" s="72"/>
      <c r="U1812" s="72"/>
    </row>
    <row r="1813" spans="1:21" ht="14.25" customHeight="1">
      <c r="A1813" s="2">
        <v>139131</v>
      </c>
      <c r="B1813" s="2" t="s">
        <v>39</v>
      </c>
      <c r="C1813" s="2" t="s">
        <v>31</v>
      </c>
      <c r="D1813" s="2" t="s">
        <v>41</v>
      </c>
      <c r="E1813" s="2" t="s">
        <v>33</v>
      </c>
      <c r="F1813" s="2" t="s">
        <v>34</v>
      </c>
      <c r="G1813" s="4">
        <v>43530.876863425925</v>
      </c>
      <c r="H1813" s="4">
        <v>43534.876863425925</v>
      </c>
      <c r="I1813" s="4">
        <v>43534.876863425925</v>
      </c>
      <c r="J1813" s="2">
        <v>0</v>
      </c>
      <c r="K1813" s="2">
        <v>125</v>
      </c>
      <c r="S1813" s="72"/>
      <c r="T1813" s="72"/>
      <c r="U1813" s="72"/>
    </row>
    <row r="1814" spans="1:21" ht="14.25" customHeight="1">
      <c r="A1814" s="2">
        <v>795166</v>
      </c>
      <c r="B1814" s="2" t="s">
        <v>48</v>
      </c>
      <c r="C1814" s="2" t="s">
        <v>43</v>
      </c>
      <c r="D1814" s="2" t="s">
        <v>41</v>
      </c>
      <c r="E1814" s="2" t="s">
        <v>38</v>
      </c>
      <c r="F1814" s="2" t="s">
        <v>34</v>
      </c>
      <c r="G1814" s="4">
        <v>43530.877615740741</v>
      </c>
      <c r="H1814" s="4">
        <v>43537.877615740741</v>
      </c>
      <c r="I1814" s="4">
        <v>43535.877615740741</v>
      </c>
      <c r="J1814" s="2">
        <v>33</v>
      </c>
      <c r="K1814" s="2">
        <v>129</v>
      </c>
      <c r="S1814" s="72"/>
      <c r="T1814" s="72"/>
      <c r="U1814" s="72"/>
    </row>
    <row r="1815" spans="1:21" ht="14.25" customHeight="1">
      <c r="A1815" s="2">
        <v>493259</v>
      </c>
      <c r="B1815" s="2" t="s">
        <v>48</v>
      </c>
      <c r="C1815" s="2" t="s">
        <v>31</v>
      </c>
      <c r="D1815" s="2" t="s">
        <v>41</v>
      </c>
      <c r="E1815" s="2" t="s">
        <v>44</v>
      </c>
      <c r="F1815" s="2" t="s">
        <v>34</v>
      </c>
      <c r="G1815" s="4">
        <v>43530.878240740742</v>
      </c>
      <c r="H1815" s="4">
        <v>43533.878240740742</v>
      </c>
      <c r="I1815" s="4">
        <v>43534.878240740742</v>
      </c>
      <c r="J1815" s="2">
        <v>0</v>
      </c>
      <c r="K1815" s="2">
        <v>107</v>
      </c>
      <c r="S1815" s="72"/>
      <c r="T1815" s="72"/>
      <c r="U1815" s="72"/>
    </row>
    <row r="1816" spans="1:21" ht="14.25" customHeight="1">
      <c r="A1816" s="2">
        <v>760796</v>
      </c>
      <c r="B1816" s="2" t="s">
        <v>30</v>
      </c>
      <c r="C1816" s="2" t="s">
        <v>37</v>
      </c>
      <c r="D1816" s="2" t="s">
        <v>32</v>
      </c>
      <c r="E1816" s="2" t="s">
        <v>44</v>
      </c>
      <c r="F1816" s="2" t="s">
        <v>34</v>
      </c>
      <c r="G1816" s="4">
        <v>43530.883194444446</v>
      </c>
      <c r="H1816" s="4">
        <v>43535.883194444446</v>
      </c>
      <c r="I1816" s="4">
        <v>43537.883194444446</v>
      </c>
      <c r="J1816" s="2">
        <v>49</v>
      </c>
      <c r="K1816" s="2">
        <v>110</v>
      </c>
      <c r="S1816" s="72"/>
      <c r="T1816" s="72"/>
      <c r="U1816" s="72"/>
    </row>
    <row r="1817" spans="1:21" ht="14.25" customHeight="1">
      <c r="A1817" s="2">
        <v>121309</v>
      </c>
      <c r="B1817" s="2" t="s">
        <v>36</v>
      </c>
      <c r="C1817" s="2" t="s">
        <v>43</v>
      </c>
      <c r="D1817" s="2" t="s">
        <v>32</v>
      </c>
      <c r="E1817" s="2" t="s">
        <v>44</v>
      </c>
      <c r="F1817" s="2" t="s">
        <v>34</v>
      </c>
      <c r="G1817" s="4">
        <v>43530.89947916667</v>
      </c>
      <c r="H1817" s="4">
        <v>43530.89947916667</v>
      </c>
      <c r="I1817" s="4">
        <v>43533.89947916667</v>
      </c>
      <c r="J1817" s="2">
        <v>0</v>
      </c>
      <c r="K1817" s="2">
        <v>103</v>
      </c>
      <c r="S1817" s="72"/>
      <c r="T1817" s="72"/>
      <c r="U1817" s="72"/>
    </row>
    <row r="1818" spans="1:21" ht="14.25" customHeight="1">
      <c r="A1818" s="2">
        <v>948343</v>
      </c>
      <c r="B1818" s="2" t="s">
        <v>36</v>
      </c>
      <c r="C1818" s="2" t="s">
        <v>43</v>
      </c>
      <c r="D1818" s="2" t="s">
        <v>41</v>
      </c>
      <c r="E1818" s="2" t="s">
        <v>33</v>
      </c>
      <c r="F1818" s="2" t="s">
        <v>34</v>
      </c>
      <c r="G1818" s="4">
        <v>43530.910567129627</v>
      </c>
      <c r="H1818" s="4">
        <v>43538.910567129627</v>
      </c>
      <c r="I1818" s="4">
        <v>43534.910567129627</v>
      </c>
      <c r="J1818" s="2">
        <v>29</v>
      </c>
      <c r="K1818" s="2">
        <v>123</v>
      </c>
      <c r="S1818" s="72"/>
      <c r="T1818" s="72"/>
      <c r="U1818" s="72"/>
    </row>
    <row r="1819" spans="1:21" ht="14.25" customHeight="1">
      <c r="A1819" s="2">
        <v>653853</v>
      </c>
      <c r="B1819" s="2" t="s">
        <v>39</v>
      </c>
      <c r="C1819" s="2" t="s">
        <v>37</v>
      </c>
      <c r="D1819" s="2" t="s">
        <v>32</v>
      </c>
      <c r="E1819" s="2" t="s">
        <v>33</v>
      </c>
      <c r="F1819" s="2" t="s">
        <v>34</v>
      </c>
      <c r="G1819" s="4">
        <v>43530.91070601852</v>
      </c>
      <c r="H1819" s="4">
        <v>43534.91070601852</v>
      </c>
      <c r="I1819" s="4">
        <v>43534.91070601852</v>
      </c>
      <c r="J1819" s="2" t="s">
        <v>51</v>
      </c>
      <c r="K1819" s="2">
        <v>109</v>
      </c>
      <c r="S1819" s="72"/>
      <c r="T1819" s="72"/>
      <c r="U1819" s="72"/>
    </row>
    <row r="1820" spans="1:21" ht="14.25" customHeight="1">
      <c r="A1820" s="2">
        <v>247438</v>
      </c>
      <c r="B1820" s="2" t="s">
        <v>30</v>
      </c>
      <c r="C1820" s="2" t="s">
        <v>40</v>
      </c>
      <c r="D1820" s="2" t="s">
        <v>41</v>
      </c>
      <c r="E1820" s="2" t="s">
        <v>44</v>
      </c>
      <c r="F1820" s="2" t="s">
        <v>34</v>
      </c>
      <c r="G1820" s="4">
        <v>43530.913587962961</v>
      </c>
      <c r="H1820" s="4">
        <v>43534.913587962961</v>
      </c>
      <c r="I1820" s="4">
        <v>43537.913587962961</v>
      </c>
      <c r="J1820" s="2">
        <v>72</v>
      </c>
      <c r="K1820" s="2">
        <v>93</v>
      </c>
      <c r="S1820" s="72"/>
      <c r="T1820" s="72"/>
      <c r="U1820" s="72"/>
    </row>
    <row r="1821" spans="1:21" ht="14.25" customHeight="1">
      <c r="A1821" s="2">
        <v>43847</v>
      </c>
      <c r="B1821" s="2" t="s">
        <v>36</v>
      </c>
      <c r="C1821" s="2" t="s">
        <v>31</v>
      </c>
      <c r="D1821" s="2" t="s">
        <v>41</v>
      </c>
      <c r="E1821" s="2" t="s">
        <v>44</v>
      </c>
      <c r="F1821" s="2" t="s">
        <v>34</v>
      </c>
      <c r="G1821" s="4">
        <v>43530.915138888886</v>
      </c>
      <c r="H1821" s="4">
        <v>43534.915138888886</v>
      </c>
      <c r="I1821" s="4">
        <v>43536.915138888886</v>
      </c>
      <c r="J1821" s="2">
        <v>0</v>
      </c>
      <c r="K1821" s="2">
        <v>107</v>
      </c>
      <c r="S1821" s="72"/>
      <c r="T1821" s="72"/>
      <c r="U1821" s="72"/>
    </row>
    <row r="1822" spans="1:21" ht="14.25" customHeight="1">
      <c r="A1822" s="2">
        <v>43227</v>
      </c>
      <c r="B1822" s="2" t="s">
        <v>36</v>
      </c>
      <c r="C1822" s="2" t="s">
        <v>37</v>
      </c>
      <c r="D1822" s="2" t="s">
        <v>32</v>
      </c>
      <c r="E1822" s="2" t="s">
        <v>33</v>
      </c>
      <c r="F1822" s="2" t="s">
        <v>34</v>
      </c>
      <c r="G1822" s="4">
        <v>43530.91574074074</v>
      </c>
      <c r="H1822" s="4">
        <v>43535.91574074074</v>
      </c>
      <c r="I1822" s="4">
        <v>43534.91574074074</v>
      </c>
      <c r="J1822" s="2">
        <v>39</v>
      </c>
      <c r="K1822" s="2">
        <v>112</v>
      </c>
      <c r="S1822" s="72"/>
      <c r="T1822" s="72"/>
      <c r="U1822" s="72"/>
    </row>
    <row r="1823" spans="1:21" ht="14.25" customHeight="1">
      <c r="A1823" s="2">
        <v>585925</v>
      </c>
      <c r="B1823" s="2" t="s">
        <v>30</v>
      </c>
      <c r="C1823" s="2" t="s">
        <v>45</v>
      </c>
      <c r="D1823" s="2" t="s">
        <v>41</v>
      </c>
      <c r="E1823" s="2" t="s">
        <v>44</v>
      </c>
      <c r="F1823" s="2" t="s">
        <v>34</v>
      </c>
      <c r="G1823" s="4">
        <v>43530.918599537035</v>
      </c>
      <c r="H1823" s="4">
        <v>43537.918599537035</v>
      </c>
      <c r="I1823" s="4">
        <v>43537.918599537035</v>
      </c>
      <c r="J1823" s="2">
        <v>73</v>
      </c>
      <c r="K1823" s="2">
        <v>105</v>
      </c>
      <c r="S1823" s="72"/>
      <c r="T1823" s="72"/>
      <c r="U1823" s="72"/>
    </row>
    <row r="1824" spans="1:21" ht="14.25" customHeight="1">
      <c r="A1824" s="2">
        <v>340293</v>
      </c>
      <c r="B1824" s="2" t="s">
        <v>36</v>
      </c>
      <c r="C1824" s="2" t="s">
        <v>31</v>
      </c>
      <c r="D1824" s="2" t="s">
        <v>41</v>
      </c>
      <c r="E1824" s="2" t="s">
        <v>33</v>
      </c>
      <c r="F1824" s="2" t="s">
        <v>34</v>
      </c>
      <c r="G1824" s="4">
        <v>43530.918877314813</v>
      </c>
      <c r="H1824" s="4">
        <v>43533.918877314813</v>
      </c>
      <c r="I1824" s="4">
        <v>43537.918877314813</v>
      </c>
      <c r="J1824" s="2" t="s">
        <v>51</v>
      </c>
      <c r="K1824" s="2">
        <v>126</v>
      </c>
      <c r="S1824" s="72"/>
      <c r="T1824" s="72"/>
      <c r="U1824" s="72"/>
    </row>
    <row r="1825" spans="1:21" ht="14.25" customHeight="1">
      <c r="A1825" s="2">
        <v>966764</v>
      </c>
      <c r="B1825" s="2" t="s">
        <v>47</v>
      </c>
      <c r="C1825" s="2" t="s">
        <v>43</v>
      </c>
      <c r="D1825" s="2" t="s">
        <v>41</v>
      </c>
      <c r="E1825" s="2" t="s">
        <v>44</v>
      </c>
      <c r="F1825" s="2" t="s">
        <v>34</v>
      </c>
      <c r="G1825" s="4">
        <v>43530.918923611112</v>
      </c>
      <c r="H1825" s="4">
        <v>43535.918923611112</v>
      </c>
      <c r="I1825" s="4">
        <v>43533.918923611112</v>
      </c>
      <c r="J1825" s="2">
        <v>62</v>
      </c>
      <c r="K1825" s="2">
        <v>102</v>
      </c>
      <c r="S1825" s="72"/>
      <c r="T1825" s="72"/>
      <c r="U1825" s="72"/>
    </row>
    <row r="1826" spans="1:21" ht="14.25" customHeight="1">
      <c r="A1826" s="2">
        <v>402023</v>
      </c>
      <c r="B1826" s="2" t="s">
        <v>30</v>
      </c>
      <c r="C1826" s="2" t="s">
        <v>37</v>
      </c>
      <c r="D1826" s="2" t="s">
        <v>32</v>
      </c>
      <c r="E1826" s="2" t="s">
        <v>33</v>
      </c>
      <c r="F1826" s="2" t="s">
        <v>34</v>
      </c>
      <c r="G1826" s="4">
        <v>43530.92260416667</v>
      </c>
      <c r="H1826" s="4">
        <v>43537.92260416667</v>
      </c>
      <c r="I1826" s="4">
        <v>43536.92260416667</v>
      </c>
      <c r="J1826" s="2">
        <v>28</v>
      </c>
      <c r="K1826" s="2">
        <v>110</v>
      </c>
      <c r="S1826" s="72"/>
      <c r="T1826" s="72"/>
      <c r="U1826" s="72"/>
    </row>
    <row r="1827" spans="1:21" ht="14.25" customHeight="1">
      <c r="A1827" s="2">
        <v>129416</v>
      </c>
      <c r="B1827" s="2" t="s">
        <v>42</v>
      </c>
      <c r="C1827" s="2" t="s">
        <v>37</v>
      </c>
      <c r="D1827" s="2" t="s">
        <v>41</v>
      </c>
      <c r="E1827" s="2" t="s">
        <v>44</v>
      </c>
      <c r="F1827" s="2" t="s">
        <v>34</v>
      </c>
      <c r="G1827" s="4">
        <v>43530.928576388891</v>
      </c>
      <c r="H1827" s="4">
        <v>43535.928576388891</v>
      </c>
      <c r="I1827" s="4">
        <v>43537.928576388891</v>
      </c>
      <c r="J1827" s="2">
        <v>26</v>
      </c>
      <c r="K1827" s="2">
        <v>114</v>
      </c>
      <c r="S1827" s="72"/>
      <c r="T1827" s="72"/>
      <c r="U1827" s="72"/>
    </row>
    <row r="1828" spans="1:21" ht="14.25" customHeight="1">
      <c r="A1828" s="2">
        <v>172749</v>
      </c>
      <c r="B1828" s="2" t="s">
        <v>39</v>
      </c>
      <c r="C1828" s="2" t="s">
        <v>43</v>
      </c>
      <c r="D1828" s="2" t="s">
        <v>41</v>
      </c>
      <c r="E1828" s="2" t="s">
        <v>44</v>
      </c>
      <c r="F1828" s="2" t="s">
        <v>34</v>
      </c>
      <c r="G1828" s="4">
        <v>43530.945844907408</v>
      </c>
      <c r="H1828" s="4">
        <v>43535.945844907408</v>
      </c>
      <c r="I1828" s="4">
        <v>43535.945844907408</v>
      </c>
      <c r="J1828" s="2">
        <v>65</v>
      </c>
      <c r="K1828" s="2">
        <v>104</v>
      </c>
      <c r="S1828" s="72"/>
      <c r="T1828" s="72"/>
      <c r="U1828" s="72"/>
    </row>
    <row r="1829" spans="1:21" ht="14.25" customHeight="1">
      <c r="A1829" s="2">
        <v>157714</v>
      </c>
      <c r="B1829" s="2" t="s">
        <v>47</v>
      </c>
      <c r="C1829" s="2" t="s">
        <v>40</v>
      </c>
      <c r="D1829" s="2" t="s">
        <v>32</v>
      </c>
      <c r="E1829" s="2" t="s">
        <v>38</v>
      </c>
      <c r="F1829" s="2" t="s">
        <v>34</v>
      </c>
      <c r="G1829" s="4">
        <v>43530.94871527778</v>
      </c>
      <c r="H1829" s="4">
        <v>43536.94871527778</v>
      </c>
      <c r="I1829" s="4">
        <v>43535.94871527778</v>
      </c>
      <c r="J1829" s="2">
        <v>28</v>
      </c>
      <c r="K1829" s="2">
        <v>108</v>
      </c>
      <c r="S1829" s="72"/>
      <c r="T1829" s="72"/>
      <c r="U1829" s="72"/>
    </row>
    <row r="1830" spans="1:21" ht="14.25" customHeight="1">
      <c r="A1830" s="2">
        <v>386020</v>
      </c>
      <c r="B1830" s="2" t="s">
        <v>48</v>
      </c>
      <c r="C1830" s="2" t="s">
        <v>45</v>
      </c>
      <c r="D1830" s="2" t="s">
        <v>32</v>
      </c>
      <c r="E1830" s="2" t="s">
        <v>44</v>
      </c>
      <c r="F1830" s="2" t="s">
        <v>34</v>
      </c>
      <c r="G1830" s="4">
        <v>43530.948831018519</v>
      </c>
      <c r="H1830" s="4">
        <v>43538.948831018519</v>
      </c>
      <c r="I1830" s="4">
        <v>43537.948831018519</v>
      </c>
      <c r="J1830" s="2">
        <v>74</v>
      </c>
      <c r="K1830" s="2">
        <v>106</v>
      </c>
      <c r="S1830" s="72"/>
      <c r="T1830" s="72"/>
      <c r="U1830" s="72"/>
    </row>
    <row r="1831" spans="1:21" ht="14.25" customHeight="1">
      <c r="A1831" s="2">
        <v>766045</v>
      </c>
      <c r="B1831" s="2" t="s">
        <v>46</v>
      </c>
      <c r="C1831" s="2" t="s">
        <v>31</v>
      </c>
      <c r="D1831" s="2" t="s">
        <v>32</v>
      </c>
      <c r="E1831" s="2" t="s">
        <v>33</v>
      </c>
      <c r="F1831" s="2" t="s">
        <v>34</v>
      </c>
      <c r="G1831" s="4">
        <v>43530.954675925925</v>
      </c>
      <c r="H1831" s="4">
        <v>43539.954675925925</v>
      </c>
      <c r="I1831" s="4">
        <v>43535.954675925925</v>
      </c>
      <c r="J1831" s="2">
        <v>9999</v>
      </c>
      <c r="K1831" s="2">
        <v>127</v>
      </c>
      <c r="S1831" s="72"/>
      <c r="T1831" s="72"/>
      <c r="U1831" s="72"/>
    </row>
    <row r="1832" spans="1:21" ht="14.25" customHeight="1">
      <c r="A1832" s="2">
        <v>897238</v>
      </c>
      <c r="B1832" s="2" t="s">
        <v>47</v>
      </c>
      <c r="C1832" s="2" t="s">
        <v>40</v>
      </c>
      <c r="D1832" s="2" t="s">
        <v>32</v>
      </c>
      <c r="E1832" s="2" t="s">
        <v>38</v>
      </c>
      <c r="F1832" s="2" t="s">
        <v>34</v>
      </c>
      <c r="G1832" s="4">
        <v>43530.956087962964</v>
      </c>
      <c r="H1832" s="4">
        <v>43535.956087962964</v>
      </c>
      <c r="I1832" s="4">
        <v>43535.956087962964</v>
      </c>
      <c r="J1832" s="2">
        <v>43</v>
      </c>
      <c r="K1832" s="2">
        <v>114</v>
      </c>
      <c r="S1832" s="72"/>
      <c r="T1832" s="72"/>
      <c r="U1832" s="72"/>
    </row>
    <row r="1833" spans="1:21" ht="14.25" customHeight="1">
      <c r="A1833" s="2">
        <v>673503</v>
      </c>
      <c r="B1833" s="2" t="s">
        <v>39</v>
      </c>
      <c r="C1833" s="2" t="s">
        <v>40</v>
      </c>
      <c r="D1833" s="2" t="s">
        <v>41</v>
      </c>
      <c r="E1833" s="2" t="s">
        <v>33</v>
      </c>
      <c r="F1833" s="2" t="s">
        <v>34</v>
      </c>
      <c r="G1833" s="4">
        <v>43530.959305555552</v>
      </c>
      <c r="H1833" s="4">
        <v>43531.959305555552</v>
      </c>
      <c r="I1833" s="4">
        <v>43536.959305555552</v>
      </c>
      <c r="J1833" s="2">
        <v>33</v>
      </c>
      <c r="K1833" s="2">
        <v>114</v>
      </c>
      <c r="S1833" s="72"/>
      <c r="T1833" s="72"/>
      <c r="U1833" s="72"/>
    </row>
    <row r="1834" spans="1:21" ht="14.25" customHeight="1">
      <c r="A1834" s="2">
        <v>168359</v>
      </c>
      <c r="B1834" s="2" t="s">
        <v>47</v>
      </c>
      <c r="C1834" s="2" t="s">
        <v>37</v>
      </c>
      <c r="D1834" s="2" t="s">
        <v>41</v>
      </c>
      <c r="E1834" s="2" t="s">
        <v>33</v>
      </c>
      <c r="F1834" s="2" t="s">
        <v>34</v>
      </c>
      <c r="G1834" s="4">
        <v>43530.960081018522</v>
      </c>
      <c r="H1834" s="4">
        <v>43533.960081018522</v>
      </c>
      <c r="I1834" s="4">
        <v>43535.960081018522</v>
      </c>
      <c r="J1834" s="2">
        <v>37</v>
      </c>
      <c r="K1834" s="2">
        <v>115</v>
      </c>
      <c r="S1834" s="72"/>
      <c r="T1834" s="72"/>
      <c r="U1834" s="72"/>
    </row>
    <row r="1835" spans="1:21" ht="14.25" customHeight="1">
      <c r="A1835" s="2">
        <v>842049</v>
      </c>
      <c r="B1835" s="2" t="s">
        <v>48</v>
      </c>
      <c r="C1835" s="2" t="s">
        <v>31</v>
      </c>
      <c r="D1835" s="2" t="s">
        <v>41</v>
      </c>
      <c r="E1835" s="2" t="s">
        <v>33</v>
      </c>
      <c r="F1835" s="2" t="s">
        <v>34</v>
      </c>
      <c r="G1835" s="4">
        <v>43530.961840277778</v>
      </c>
      <c r="H1835" s="4">
        <v>43535.961840277778</v>
      </c>
      <c r="I1835" s="4">
        <v>43533.961840277778</v>
      </c>
      <c r="J1835" s="2">
        <v>0</v>
      </c>
      <c r="K1835" s="2">
        <v>122</v>
      </c>
      <c r="S1835" s="72"/>
      <c r="T1835" s="72"/>
      <c r="U1835" s="72"/>
    </row>
    <row r="1836" spans="1:21" ht="14.25" customHeight="1">
      <c r="A1836" s="2">
        <v>550097</v>
      </c>
      <c r="B1836" s="2" t="s">
        <v>46</v>
      </c>
      <c r="C1836" s="2" t="s">
        <v>31</v>
      </c>
      <c r="D1836" s="2" t="s">
        <v>32</v>
      </c>
      <c r="E1836" s="2" t="s">
        <v>33</v>
      </c>
      <c r="F1836" s="2" t="s">
        <v>34</v>
      </c>
      <c r="G1836" s="4">
        <v>43530.969965277778</v>
      </c>
      <c r="H1836" s="4">
        <v>43534.969965277778</v>
      </c>
      <c r="I1836" s="4">
        <v>43533.969965277778</v>
      </c>
      <c r="J1836" s="2">
        <v>45</v>
      </c>
      <c r="K1836" s="2">
        <v>128</v>
      </c>
      <c r="S1836" s="72"/>
      <c r="T1836" s="72"/>
      <c r="U1836" s="72"/>
    </row>
    <row r="1837" spans="1:21" ht="14.25" customHeight="1">
      <c r="A1837" s="2">
        <v>697721</v>
      </c>
      <c r="B1837" s="2" t="s">
        <v>39</v>
      </c>
      <c r="C1837" s="2" t="s">
        <v>37</v>
      </c>
      <c r="D1837" s="2" t="s">
        <v>41</v>
      </c>
      <c r="E1837" s="2" t="s">
        <v>44</v>
      </c>
      <c r="F1837" s="2" t="s">
        <v>34</v>
      </c>
      <c r="G1837" s="4">
        <v>43530.971145833333</v>
      </c>
      <c r="H1837" s="4">
        <v>43531.971145833333</v>
      </c>
      <c r="I1837" s="4">
        <v>43536.971145833333</v>
      </c>
      <c r="J1837" s="2">
        <v>87</v>
      </c>
      <c r="K1837" s="2">
        <v>89</v>
      </c>
      <c r="S1837" s="72"/>
      <c r="T1837" s="72"/>
      <c r="U1837" s="72"/>
    </row>
    <row r="1838" spans="1:21" ht="14.25" customHeight="1">
      <c r="A1838" s="2">
        <v>985787</v>
      </c>
      <c r="B1838" s="2" t="s">
        <v>48</v>
      </c>
      <c r="C1838" s="2" t="s">
        <v>40</v>
      </c>
      <c r="D1838" s="2" t="s">
        <v>32</v>
      </c>
      <c r="E1838" s="2" t="s">
        <v>33</v>
      </c>
      <c r="F1838" s="2" t="s">
        <v>34</v>
      </c>
      <c r="G1838" s="4">
        <v>43530.971238425926</v>
      </c>
      <c r="H1838" s="4">
        <v>43535.971238425926</v>
      </c>
      <c r="I1838" s="4">
        <v>43537.971238425926</v>
      </c>
      <c r="J1838" s="2">
        <v>37</v>
      </c>
      <c r="K1838" s="2">
        <v>109</v>
      </c>
      <c r="S1838" s="72"/>
      <c r="T1838" s="72"/>
      <c r="U1838" s="72"/>
    </row>
    <row r="1839" spans="1:21" ht="14.25" customHeight="1">
      <c r="A1839" s="2">
        <v>561925</v>
      </c>
      <c r="B1839" s="2" t="s">
        <v>47</v>
      </c>
      <c r="C1839" s="2" t="s">
        <v>43</v>
      </c>
      <c r="D1839" s="2" t="s">
        <v>32</v>
      </c>
      <c r="E1839" s="2" t="s">
        <v>33</v>
      </c>
      <c r="F1839" s="2" t="s">
        <v>34</v>
      </c>
      <c r="G1839" s="4">
        <v>43530.972453703704</v>
      </c>
      <c r="H1839" s="4">
        <v>43535.972453703704</v>
      </c>
      <c r="I1839" s="4">
        <v>43533.972453703704</v>
      </c>
      <c r="J1839" s="2">
        <v>0</v>
      </c>
      <c r="K1839" s="2">
        <v>123</v>
      </c>
      <c r="S1839" s="72"/>
      <c r="T1839" s="72"/>
      <c r="U1839" s="72"/>
    </row>
    <row r="1840" spans="1:21" ht="14.25" customHeight="1">
      <c r="A1840" s="2">
        <v>588236</v>
      </c>
      <c r="B1840" s="2" t="s">
        <v>48</v>
      </c>
      <c r="C1840" s="2" t="s">
        <v>31</v>
      </c>
      <c r="D1840" s="2" t="s">
        <v>41</v>
      </c>
      <c r="E1840" s="2" t="s">
        <v>44</v>
      </c>
      <c r="F1840" s="2" t="s">
        <v>34</v>
      </c>
      <c r="G1840" s="4">
        <v>43530.972557870373</v>
      </c>
      <c r="H1840" s="4">
        <v>43533.972557870373</v>
      </c>
      <c r="I1840" s="4">
        <v>43537.972557870373</v>
      </c>
      <c r="J1840" s="2">
        <v>0</v>
      </c>
      <c r="K1840" s="2">
        <v>109</v>
      </c>
      <c r="S1840" s="72"/>
      <c r="T1840" s="72"/>
      <c r="U1840" s="72"/>
    </row>
    <row r="1841" spans="1:21" ht="14.25" customHeight="1">
      <c r="A1841" s="2">
        <v>246591</v>
      </c>
      <c r="B1841" s="2" t="s">
        <v>39</v>
      </c>
      <c r="C1841" s="2" t="s">
        <v>40</v>
      </c>
      <c r="D1841" s="2" t="s">
        <v>32</v>
      </c>
      <c r="E1841" s="2" t="s">
        <v>33</v>
      </c>
      <c r="F1841" s="2" t="s">
        <v>34</v>
      </c>
      <c r="G1841" s="4">
        <v>43530.974861111114</v>
      </c>
      <c r="H1841" s="4">
        <v>43536.974861111114</v>
      </c>
      <c r="I1841" s="4">
        <v>43537.974861111114</v>
      </c>
      <c r="J1841" s="2">
        <v>29</v>
      </c>
      <c r="K1841" s="2">
        <v>111</v>
      </c>
      <c r="S1841" s="72"/>
      <c r="T1841" s="72"/>
      <c r="U1841" s="72"/>
    </row>
    <row r="1842" spans="1:21" ht="14.25" customHeight="1">
      <c r="A1842" s="2">
        <v>18933</v>
      </c>
      <c r="B1842" s="2" t="s">
        <v>39</v>
      </c>
      <c r="C1842" s="2" t="s">
        <v>40</v>
      </c>
      <c r="D1842" s="2" t="s">
        <v>41</v>
      </c>
      <c r="E1842" s="2" t="s">
        <v>44</v>
      </c>
      <c r="F1842" s="2" t="s">
        <v>34</v>
      </c>
      <c r="G1842" s="4">
        <v>43530.979814814818</v>
      </c>
      <c r="H1842" s="4">
        <v>43535.979814814818</v>
      </c>
      <c r="I1842" s="4">
        <v>43533.979814814818</v>
      </c>
      <c r="J1842" s="2">
        <v>74</v>
      </c>
      <c r="K1842" s="2">
        <v>91</v>
      </c>
      <c r="S1842" s="72"/>
      <c r="T1842" s="72"/>
      <c r="U1842" s="72"/>
    </row>
    <row r="1843" spans="1:21" ht="14.25" customHeight="1">
      <c r="A1843" s="2">
        <v>394790</v>
      </c>
      <c r="B1843" s="2" t="s">
        <v>36</v>
      </c>
      <c r="C1843" s="2" t="s">
        <v>31</v>
      </c>
      <c r="D1843" s="2" t="s">
        <v>41</v>
      </c>
      <c r="E1843" s="2" t="s">
        <v>44</v>
      </c>
      <c r="F1843" s="2" t="s">
        <v>34</v>
      </c>
      <c r="G1843" s="4">
        <v>43530.980902777781</v>
      </c>
      <c r="H1843" s="4">
        <v>43531.980902777781</v>
      </c>
      <c r="I1843" s="4">
        <v>43536.980902777781</v>
      </c>
      <c r="J1843" s="2">
        <v>0</v>
      </c>
      <c r="K1843" s="2">
        <v>104</v>
      </c>
      <c r="S1843" s="72"/>
      <c r="T1843" s="72"/>
      <c r="U1843" s="72"/>
    </row>
    <row r="1844" spans="1:21" ht="14.25" customHeight="1">
      <c r="A1844" s="2">
        <v>291538</v>
      </c>
      <c r="B1844" s="2" t="s">
        <v>36</v>
      </c>
      <c r="C1844" s="2" t="s">
        <v>37</v>
      </c>
      <c r="D1844" s="2" t="s">
        <v>32</v>
      </c>
      <c r="E1844" s="2" t="s">
        <v>44</v>
      </c>
      <c r="F1844" s="2" t="s">
        <v>34</v>
      </c>
      <c r="G1844" s="4">
        <v>43530.982615740744</v>
      </c>
      <c r="H1844" s="4">
        <v>43530.982615740744</v>
      </c>
      <c r="I1844" s="4">
        <v>43534.982615740744</v>
      </c>
      <c r="J1844" s="2">
        <v>86</v>
      </c>
      <c r="K1844" s="2">
        <v>92</v>
      </c>
      <c r="S1844" s="72"/>
      <c r="T1844" s="72"/>
      <c r="U1844" s="72"/>
    </row>
    <row r="1845" spans="1:21" ht="14.25" customHeight="1">
      <c r="A1845" s="2">
        <v>881975</v>
      </c>
      <c r="B1845" s="2" t="s">
        <v>48</v>
      </c>
      <c r="C1845" s="2" t="s">
        <v>43</v>
      </c>
      <c r="D1845" s="2" t="s">
        <v>41</v>
      </c>
      <c r="E1845" s="2" t="s">
        <v>44</v>
      </c>
      <c r="F1845" s="2" t="s">
        <v>34</v>
      </c>
      <c r="G1845" s="4">
        <v>43530.982708333337</v>
      </c>
      <c r="H1845" s="4">
        <v>43536.982708333337</v>
      </c>
      <c r="I1845" s="4">
        <v>43536.982708333337</v>
      </c>
      <c r="J1845" s="2">
        <v>64</v>
      </c>
      <c r="K1845" s="2">
        <v>110</v>
      </c>
      <c r="S1845" s="72"/>
      <c r="T1845" s="72"/>
      <c r="U1845" s="72"/>
    </row>
    <row r="1846" spans="1:21" ht="14.25" customHeight="1">
      <c r="A1846" s="2">
        <v>524137</v>
      </c>
      <c r="B1846" s="2" t="s">
        <v>39</v>
      </c>
      <c r="C1846" s="2" t="s">
        <v>31</v>
      </c>
      <c r="D1846" s="2" t="s">
        <v>32</v>
      </c>
      <c r="E1846" s="2" t="s">
        <v>44</v>
      </c>
      <c r="F1846" s="2" t="s">
        <v>34</v>
      </c>
      <c r="G1846" s="4">
        <v>43530.983530092592</v>
      </c>
      <c r="H1846" s="4">
        <v>43530.983530092592</v>
      </c>
      <c r="I1846" s="4">
        <v>43535.983530092592</v>
      </c>
      <c r="J1846" s="2">
        <v>78</v>
      </c>
      <c r="K1846" s="2">
        <v>107</v>
      </c>
      <c r="S1846" s="72"/>
      <c r="T1846" s="72"/>
      <c r="U1846" s="72"/>
    </row>
    <row r="1847" spans="1:21" ht="14.25" customHeight="1">
      <c r="A1847" s="2">
        <v>849397</v>
      </c>
      <c r="B1847" s="2" t="s">
        <v>46</v>
      </c>
      <c r="C1847" s="2" t="s">
        <v>31</v>
      </c>
      <c r="D1847" s="2" t="s">
        <v>41</v>
      </c>
      <c r="E1847" s="2" t="s">
        <v>33</v>
      </c>
      <c r="F1847" s="2" t="s">
        <v>34</v>
      </c>
      <c r="G1847" s="4">
        <v>43530.984837962962</v>
      </c>
      <c r="H1847" s="4">
        <v>43533.984837962962</v>
      </c>
      <c r="I1847" s="4">
        <v>43536.984837962962</v>
      </c>
      <c r="J1847" s="2">
        <v>0</v>
      </c>
      <c r="K1847" s="2">
        <v>120</v>
      </c>
      <c r="S1847" s="72"/>
      <c r="T1847" s="72"/>
      <c r="U1847" s="72"/>
    </row>
    <row r="1848" spans="1:21" ht="14.25" customHeight="1">
      <c r="A1848" s="2">
        <v>337610</v>
      </c>
      <c r="B1848" s="2" t="s">
        <v>42</v>
      </c>
      <c r="C1848" s="2" t="s">
        <v>31</v>
      </c>
      <c r="D1848" s="2" t="s">
        <v>32</v>
      </c>
      <c r="E1848" s="2" t="s">
        <v>44</v>
      </c>
      <c r="F1848" s="2" t="s">
        <v>34</v>
      </c>
      <c r="G1848" s="4">
        <v>43530.988240740742</v>
      </c>
      <c r="H1848" s="4">
        <v>43532.988240740742</v>
      </c>
      <c r="I1848" s="4">
        <v>43534.988240740742</v>
      </c>
      <c r="J1848" s="2">
        <v>82</v>
      </c>
      <c r="K1848" s="2">
        <v>104</v>
      </c>
      <c r="S1848" s="72"/>
      <c r="T1848" s="72"/>
      <c r="U1848" s="72"/>
    </row>
    <row r="1849" spans="1:21" ht="14.25" customHeight="1">
      <c r="A1849" s="2">
        <v>873180</v>
      </c>
      <c r="B1849" s="2" t="s">
        <v>30</v>
      </c>
      <c r="C1849" s="2" t="s">
        <v>37</v>
      </c>
      <c r="D1849" s="2" t="s">
        <v>32</v>
      </c>
      <c r="E1849" s="2" t="s">
        <v>44</v>
      </c>
      <c r="F1849" s="2" t="s">
        <v>34</v>
      </c>
      <c r="G1849" s="4">
        <v>43530.991412037038</v>
      </c>
      <c r="H1849" s="4">
        <v>43533.991412037038</v>
      </c>
      <c r="I1849" s="4">
        <v>43537.991412037038</v>
      </c>
      <c r="J1849" s="2">
        <v>83</v>
      </c>
      <c r="K1849" s="2">
        <v>92</v>
      </c>
      <c r="S1849" s="72"/>
      <c r="T1849" s="72"/>
      <c r="U1849" s="72"/>
    </row>
    <row r="1850" spans="1:21" ht="14.25" customHeight="1">
      <c r="A1850" s="2">
        <v>478089</v>
      </c>
      <c r="B1850" s="2" t="s">
        <v>30</v>
      </c>
      <c r="C1850" s="2" t="s">
        <v>43</v>
      </c>
      <c r="D1850" s="2" t="s">
        <v>32</v>
      </c>
      <c r="E1850" s="2" t="s">
        <v>33</v>
      </c>
      <c r="F1850" s="2" t="s">
        <v>34</v>
      </c>
      <c r="G1850" s="4">
        <v>43530.998067129629</v>
      </c>
      <c r="H1850" s="4">
        <v>43534.998067129629</v>
      </c>
      <c r="I1850" s="4">
        <v>43537.998067129629</v>
      </c>
      <c r="J1850" s="2">
        <v>0</v>
      </c>
      <c r="K1850" s="2">
        <v>123</v>
      </c>
      <c r="S1850" s="72"/>
      <c r="T1850" s="72"/>
      <c r="U1850" s="72"/>
    </row>
    <row r="1851" spans="1:21" ht="14.25" customHeight="1">
      <c r="A1851" s="2">
        <v>946438</v>
      </c>
      <c r="B1851" s="2" t="s">
        <v>30</v>
      </c>
      <c r="C1851" s="2" t="s">
        <v>45</v>
      </c>
      <c r="D1851" s="2" t="s">
        <v>32</v>
      </c>
      <c r="E1851" s="2" t="s">
        <v>38</v>
      </c>
      <c r="F1851" s="2" t="s">
        <v>34</v>
      </c>
      <c r="G1851" s="4">
        <v>43531.000428240739</v>
      </c>
      <c r="H1851" s="4">
        <v>43534.000428240739</v>
      </c>
      <c r="I1851" s="4">
        <v>43535.000428240739</v>
      </c>
      <c r="J1851" s="2">
        <v>49</v>
      </c>
      <c r="K1851" s="2">
        <v>123</v>
      </c>
      <c r="S1851" s="72"/>
      <c r="T1851" s="72"/>
      <c r="U1851" s="72"/>
    </row>
    <row r="1852" spans="1:21" ht="14.25" customHeight="1">
      <c r="A1852" s="2">
        <v>738315</v>
      </c>
      <c r="B1852" s="2" t="s">
        <v>36</v>
      </c>
      <c r="C1852" s="2" t="s">
        <v>43</v>
      </c>
      <c r="D1852" s="2" t="s">
        <v>41</v>
      </c>
      <c r="E1852" s="2" t="s">
        <v>33</v>
      </c>
      <c r="F1852" s="2" t="s">
        <v>34</v>
      </c>
      <c r="G1852" s="4">
        <v>43531.003912037035</v>
      </c>
      <c r="H1852" s="4">
        <v>43535.003912037035</v>
      </c>
      <c r="I1852" s="4">
        <v>43536.003912037035</v>
      </c>
      <c r="J1852" s="2">
        <v>40</v>
      </c>
      <c r="K1852" s="2">
        <v>127</v>
      </c>
      <c r="S1852" s="72"/>
      <c r="T1852" s="72"/>
      <c r="U1852" s="72"/>
    </row>
    <row r="1853" spans="1:21" ht="14.25" customHeight="1">
      <c r="A1853" s="2">
        <v>686133</v>
      </c>
      <c r="B1853" s="2" t="s">
        <v>39</v>
      </c>
      <c r="C1853" s="2" t="s">
        <v>31</v>
      </c>
      <c r="D1853" s="2" t="s">
        <v>41</v>
      </c>
      <c r="E1853" s="2" t="s">
        <v>33</v>
      </c>
      <c r="F1853" s="2" t="s">
        <v>34</v>
      </c>
      <c r="G1853" s="4">
        <v>43531.005879629629</v>
      </c>
      <c r="H1853" s="4">
        <v>43537.005879629629</v>
      </c>
      <c r="I1853" s="4">
        <v>43538.005879629629</v>
      </c>
      <c r="J1853" s="2">
        <v>0</v>
      </c>
      <c r="K1853" s="2">
        <v>121</v>
      </c>
      <c r="S1853" s="72"/>
      <c r="T1853" s="72"/>
      <c r="U1853" s="72"/>
    </row>
    <row r="1854" spans="1:21" ht="14.25" customHeight="1">
      <c r="A1854" s="2">
        <v>761239</v>
      </c>
      <c r="B1854" s="2" t="s">
        <v>47</v>
      </c>
      <c r="C1854" s="2" t="s">
        <v>45</v>
      </c>
      <c r="D1854" s="2" t="s">
        <v>41</v>
      </c>
      <c r="E1854" s="2" t="s">
        <v>33</v>
      </c>
      <c r="F1854" s="2" t="s">
        <v>34</v>
      </c>
      <c r="G1854" s="4">
        <v>43531.007256944446</v>
      </c>
      <c r="H1854" s="4">
        <v>43532.007256944446</v>
      </c>
      <c r="I1854" s="4">
        <v>43538.007256944446</v>
      </c>
      <c r="J1854" s="2">
        <v>35</v>
      </c>
      <c r="K1854" s="2">
        <v>128</v>
      </c>
      <c r="S1854" s="72"/>
      <c r="T1854" s="72"/>
      <c r="U1854" s="72"/>
    </row>
    <row r="1855" spans="1:21" ht="14.25" customHeight="1">
      <c r="A1855" s="2">
        <v>881099</v>
      </c>
      <c r="B1855" s="2" t="s">
        <v>30</v>
      </c>
      <c r="C1855" s="2" t="s">
        <v>37</v>
      </c>
      <c r="D1855" s="2" t="s">
        <v>41</v>
      </c>
      <c r="E1855" s="2" t="s">
        <v>33</v>
      </c>
      <c r="F1855" s="2" t="s">
        <v>34</v>
      </c>
      <c r="G1855" s="4">
        <v>43531.01363425926</v>
      </c>
      <c r="H1855" s="4">
        <v>43538.01363425926</v>
      </c>
      <c r="I1855" s="4">
        <v>43536.01363425926</v>
      </c>
      <c r="J1855" s="2">
        <v>34</v>
      </c>
      <c r="K1855" s="2">
        <v>115</v>
      </c>
      <c r="S1855" s="72"/>
      <c r="T1855" s="72"/>
      <c r="U1855" s="72"/>
    </row>
    <row r="1856" spans="1:21" ht="14.25" customHeight="1">
      <c r="A1856" s="2">
        <v>121319</v>
      </c>
      <c r="B1856" s="2" t="s">
        <v>48</v>
      </c>
      <c r="C1856" s="2" t="s">
        <v>31</v>
      </c>
      <c r="D1856" s="2" t="s">
        <v>41</v>
      </c>
      <c r="E1856" s="2" t="s">
        <v>33</v>
      </c>
      <c r="F1856" s="2" t="s">
        <v>34</v>
      </c>
      <c r="G1856" s="4">
        <v>43531.0158912037</v>
      </c>
      <c r="H1856" s="4">
        <v>43537.0158912037</v>
      </c>
      <c r="I1856" s="4">
        <v>43538.0158912037</v>
      </c>
      <c r="J1856" s="2">
        <v>0</v>
      </c>
      <c r="K1856" s="2">
        <v>121</v>
      </c>
      <c r="S1856" s="72"/>
      <c r="T1856" s="72"/>
      <c r="U1856" s="72"/>
    </row>
    <row r="1857" spans="1:21" ht="14.25" customHeight="1">
      <c r="A1857" s="2">
        <v>807194</v>
      </c>
      <c r="B1857" s="2" t="s">
        <v>39</v>
      </c>
      <c r="C1857" s="2" t="s">
        <v>37</v>
      </c>
      <c r="D1857" s="2" t="s">
        <v>41</v>
      </c>
      <c r="E1857" s="2" t="s">
        <v>38</v>
      </c>
      <c r="F1857" s="2" t="s">
        <v>34</v>
      </c>
      <c r="G1857" s="4">
        <v>43531.016018518516</v>
      </c>
      <c r="H1857" s="4">
        <v>43539.016018518516</v>
      </c>
      <c r="I1857" s="4">
        <v>43535.016018518516</v>
      </c>
      <c r="J1857" s="2">
        <v>33</v>
      </c>
      <c r="K1857" s="2">
        <v>108</v>
      </c>
      <c r="S1857" s="72"/>
      <c r="T1857" s="72"/>
      <c r="U1857" s="72"/>
    </row>
    <row r="1858" spans="1:21" ht="14.25" customHeight="1">
      <c r="A1858" s="2">
        <v>326374</v>
      </c>
      <c r="B1858" s="2" t="s">
        <v>48</v>
      </c>
      <c r="C1858" s="2" t="s">
        <v>45</v>
      </c>
      <c r="D1858" s="2" t="s">
        <v>41</v>
      </c>
      <c r="E1858" s="2" t="s">
        <v>38</v>
      </c>
      <c r="F1858" s="2" t="s">
        <v>34</v>
      </c>
      <c r="G1858" s="4">
        <v>43531.018020833333</v>
      </c>
      <c r="H1858" s="4">
        <v>43533.018020833333</v>
      </c>
      <c r="I1858" s="4">
        <v>43537.018020833333</v>
      </c>
      <c r="J1858" s="2">
        <v>43</v>
      </c>
      <c r="K1858" s="2">
        <v>126</v>
      </c>
      <c r="S1858" s="72"/>
      <c r="T1858" s="72"/>
      <c r="U1858" s="72"/>
    </row>
    <row r="1859" spans="1:21" ht="14.25" customHeight="1">
      <c r="A1859" s="2">
        <v>649086</v>
      </c>
      <c r="B1859" s="2" t="s">
        <v>30</v>
      </c>
      <c r="C1859" s="2" t="s">
        <v>37</v>
      </c>
      <c r="D1859" s="2" t="s">
        <v>41</v>
      </c>
      <c r="E1859" s="2" t="s">
        <v>38</v>
      </c>
      <c r="F1859" s="2" t="s">
        <v>34</v>
      </c>
      <c r="G1859" s="4">
        <v>43531.02412037037</v>
      </c>
      <c r="H1859" s="4">
        <v>43540.02412037037</v>
      </c>
      <c r="I1859" s="4">
        <v>43535.02412037037</v>
      </c>
      <c r="J1859" s="2">
        <v>31</v>
      </c>
      <c r="K1859" s="2">
        <v>107</v>
      </c>
      <c r="S1859" s="72"/>
      <c r="T1859" s="72"/>
      <c r="U1859" s="72"/>
    </row>
    <row r="1860" spans="1:21" ht="14.25" customHeight="1">
      <c r="A1860" s="2">
        <v>738880</v>
      </c>
      <c r="B1860" s="2" t="s">
        <v>36</v>
      </c>
      <c r="C1860" s="2" t="s">
        <v>45</v>
      </c>
      <c r="D1860" s="2" t="s">
        <v>41</v>
      </c>
      <c r="E1860" s="2" t="s">
        <v>44</v>
      </c>
      <c r="F1860" s="2" t="s">
        <v>34</v>
      </c>
      <c r="G1860" s="4">
        <v>43531.029398148145</v>
      </c>
      <c r="H1860" s="4">
        <v>43540.029398148145</v>
      </c>
      <c r="I1860" s="4">
        <v>43534.029398148145</v>
      </c>
      <c r="J1860" s="2">
        <v>28</v>
      </c>
      <c r="K1860" s="2">
        <v>123</v>
      </c>
      <c r="S1860" s="72"/>
      <c r="T1860" s="72"/>
      <c r="U1860" s="72"/>
    </row>
    <row r="1861" spans="1:21" ht="14.25" customHeight="1">
      <c r="A1861" s="2">
        <v>120349</v>
      </c>
      <c r="B1861" s="2" t="s">
        <v>39</v>
      </c>
      <c r="C1861" s="2" t="s">
        <v>31</v>
      </c>
      <c r="D1861" s="2" t="s">
        <v>32</v>
      </c>
      <c r="E1861" s="2" t="s">
        <v>44</v>
      </c>
      <c r="F1861" s="2" t="s">
        <v>34</v>
      </c>
      <c r="G1861" s="4">
        <v>43531.029421296298</v>
      </c>
      <c r="H1861" s="4">
        <v>43537.029421296298</v>
      </c>
      <c r="I1861" s="4">
        <v>43538.029421296298</v>
      </c>
      <c r="J1861" s="2">
        <v>80</v>
      </c>
      <c r="K1861" s="2">
        <v>110</v>
      </c>
      <c r="S1861" s="72"/>
      <c r="T1861" s="72"/>
      <c r="U1861" s="72"/>
    </row>
    <row r="1862" spans="1:21" ht="14.25" customHeight="1">
      <c r="A1862" s="2">
        <v>405975</v>
      </c>
      <c r="B1862" s="2" t="s">
        <v>39</v>
      </c>
      <c r="C1862" s="2" t="s">
        <v>43</v>
      </c>
      <c r="D1862" s="2" t="s">
        <v>32</v>
      </c>
      <c r="E1862" s="2" t="s">
        <v>33</v>
      </c>
      <c r="F1862" s="2" t="s">
        <v>34</v>
      </c>
      <c r="G1862" s="4">
        <v>43531.029745370368</v>
      </c>
      <c r="H1862" s="4">
        <v>43535.029745370368</v>
      </c>
      <c r="I1862" s="4">
        <v>43537.029745370368</v>
      </c>
      <c r="J1862" s="2">
        <v>0</v>
      </c>
      <c r="K1862" s="2">
        <v>122</v>
      </c>
      <c r="S1862" s="72"/>
      <c r="T1862" s="72"/>
      <c r="U1862" s="72"/>
    </row>
    <row r="1863" spans="1:21" ht="14.25" customHeight="1">
      <c r="A1863" s="2">
        <v>714562</v>
      </c>
      <c r="B1863" s="2" t="s">
        <v>39</v>
      </c>
      <c r="C1863" s="2" t="s">
        <v>45</v>
      </c>
      <c r="D1863" s="2" t="s">
        <v>41</v>
      </c>
      <c r="E1863" s="2" t="s">
        <v>38</v>
      </c>
      <c r="F1863" s="2" t="s">
        <v>34</v>
      </c>
      <c r="G1863" s="4">
        <v>43531.032893518517</v>
      </c>
      <c r="H1863" s="4">
        <v>43537.032893518517</v>
      </c>
      <c r="I1863" s="4">
        <v>43534.032893518517</v>
      </c>
      <c r="J1863" s="2">
        <v>26</v>
      </c>
      <c r="K1863" s="2">
        <v>130</v>
      </c>
      <c r="S1863" s="72"/>
      <c r="T1863" s="72"/>
      <c r="U1863" s="72"/>
    </row>
    <row r="1864" spans="1:21" ht="14.25" customHeight="1">
      <c r="A1864" s="2">
        <v>715064</v>
      </c>
      <c r="B1864" s="2" t="s">
        <v>30</v>
      </c>
      <c r="C1864" s="2" t="s">
        <v>45</v>
      </c>
      <c r="D1864" s="2" t="s">
        <v>41</v>
      </c>
      <c r="E1864" s="2" t="s">
        <v>44</v>
      </c>
      <c r="F1864" s="2" t="s">
        <v>34</v>
      </c>
      <c r="G1864" s="4">
        <v>43531.035277777781</v>
      </c>
      <c r="H1864" s="4">
        <v>43540.035277777781</v>
      </c>
      <c r="I1864" s="4">
        <v>43536.035277777781</v>
      </c>
      <c r="J1864" s="2">
        <v>33</v>
      </c>
      <c r="K1864" s="2">
        <v>126</v>
      </c>
      <c r="S1864" s="72"/>
      <c r="T1864" s="72"/>
      <c r="U1864" s="72"/>
    </row>
    <row r="1865" spans="1:21" ht="14.25" customHeight="1">
      <c r="A1865" s="2">
        <v>431296</v>
      </c>
      <c r="B1865" s="2" t="s">
        <v>36</v>
      </c>
      <c r="C1865" s="2" t="s">
        <v>40</v>
      </c>
      <c r="D1865" s="2" t="s">
        <v>41</v>
      </c>
      <c r="E1865" s="2" t="s">
        <v>44</v>
      </c>
      <c r="F1865" s="2" t="s">
        <v>34</v>
      </c>
      <c r="G1865" s="4">
        <v>43531.038819444446</v>
      </c>
      <c r="H1865" s="4">
        <v>43539.038819444446</v>
      </c>
      <c r="I1865" s="4">
        <v>43534.038819444446</v>
      </c>
      <c r="J1865" s="2">
        <v>47</v>
      </c>
      <c r="K1865" s="2">
        <v>109</v>
      </c>
      <c r="S1865" s="72"/>
      <c r="T1865" s="72"/>
      <c r="U1865" s="72"/>
    </row>
    <row r="1866" spans="1:21" ht="14.25" customHeight="1">
      <c r="A1866" s="2">
        <v>69781</v>
      </c>
      <c r="B1866" s="2" t="s">
        <v>30</v>
      </c>
      <c r="C1866" s="2" t="s">
        <v>43</v>
      </c>
      <c r="D1866" s="2" t="s">
        <v>41</v>
      </c>
      <c r="E1866" s="2" t="s">
        <v>44</v>
      </c>
      <c r="F1866" s="2" t="s">
        <v>34</v>
      </c>
      <c r="G1866" s="4">
        <v>43531.046354166669</v>
      </c>
      <c r="H1866" s="4">
        <v>43531.046354166669</v>
      </c>
      <c r="I1866" s="4">
        <v>43534.046354166669</v>
      </c>
      <c r="J1866" s="2">
        <v>66</v>
      </c>
      <c r="K1866" s="2">
        <v>102</v>
      </c>
      <c r="S1866" s="72"/>
      <c r="T1866" s="72"/>
      <c r="U1866" s="72"/>
    </row>
    <row r="1867" spans="1:21" ht="14.25" customHeight="1">
      <c r="A1867" s="2">
        <v>670889</v>
      </c>
      <c r="B1867" s="2" t="s">
        <v>30</v>
      </c>
      <c r="C1867" s="2" t="s">
        <v>37</v>
      </c>
      <c r="D1867" s="2" t="s">
        <v>41</v>
      </c>
      <c r="E1867" s="2" t="s">
        <v>33</v>
      </c>
      <c r="F1867" s="2" t="s">
        <v>34</v>
      </c>
      <c r="G1867" s="4">
        <v>43531.049513888887</v>
      </c>
      <c r="H1867" s="4">
        <v>43535.049513888887</v>
      </c>
      <c r="I1867" s="4">
        <v>43535.049513888887</v>
      </c>
      <c r="J1867" s="2">
        <v>33</v>
      </c>
      <c r="K1867" s="2">
        <v>106</v>
      </c>
      <c r="S1867" s="72"/>
      <c r="T1867" s="72"/>
      <c r="U1867" s="72"/>
    </row>
    <row r="1868" spans="1:21" ht="14.25" customHeight="1">
      <c r="A1868" s="2">
        <v>127389</v>
      </c>
      <c r="B1868" s="2" t="s">
        <v>30</v>
      </c>
      <c r="C1868" s="2" t="s">
        <v>31</v>
      </c>
      <c r="D1868" s="2" t="s">
        <v>41</v>
      </c>
      <c r="E1868" s="2" t="s">
        <v>33</v>
      </c>
      <c r="F1868" s="2" t="s">
        <v>34</v>
      </c>
      <c r="G1868" s="4">
        <v>43531.051493055558</v>
      </c>
      <c r="H1868" s="4">
        <v>43532.051493055558</v>
      </c>
      <c r="I1868" s="4">
        <v>43535.051493055558</v>
      </c>
      <c r="J1868" s="2">
        <v>0</v>
      </c>
      <c r="K1868" s="2">
        <v>126</v>
      </c>
      <c r="S1868" s="72"/>
      <c r="T1868" s="72"/>
      <c r="U1868" s="72"/>
    </row>
    <row r="1869" spans="1:21" ht="14.25" customHeight="1">
      <c r="A1869" s="2">
        <v>309074</v>
      </c>
      <c r="B1869" s="2" t="s">
        <v>39</v>
      </c>
      <c r="C1869" s="2" t="s">
        <v>40</v>
      </c>
      <c r="D1869" s="2" t="s">
        <v>41</v>
      </c>
      <c r="E1869" s="2" t="s">
        <v>38</v>
      </c>
      <c r="F1869" s="2" t="s">
        <v>34</v>
      </c>
      <c r="G1869" s="4">
        <v>43531.05269675926</v>
      </c>
      <c r="H1869" s="4">
        <v>43536.05269675926</v>
      </c>
      <c r="I1869" s="4">
        <v>43536.05269675926</v>
      </c>
      <c r="J1869" s="2">
        <v>32</v>
      </c>
      <c r="K1869" s="2">
        <v>111</v>
      </c>
      <c r="S1869" s="72"/>
      <c r="T1869" s="72"/>
      <c r="U1869" s="72"/>
    </row>
    <row r="1870" spans="1:21" ht="14.25" customHeight="1">
      <c r="A1870" s="2">
        <v>64834</v>
      </c>
      <c r="B1870" s="2" t="s">
        <v>47</v>
      </c>
      <c r="C1870" s="2" t="s">
        <v>43</v>
      </c>
      <c r="D1870" s="2" t="s">
        <v>41</v>
      </c>
      <c r="E1870" s="2" t="s">
        <v>44</v>
      </c>
      <c r="F1870" s="2" t="s">
        <v>34</v>
      </c>
      <c r="G1870" s="4">
        <v>43531.053333333337</v>
      </c>
      <c r="H1870" s="4">
        <v>43535.053333333337</v>
      </c>
      <c r="I1870" s="4">
        <v>43534.053333333337</v>
      </c>
      <c r="J1870" s="2">
        <v>62</v>
      </c>
      <c r="K1870" s="2">
        <v>109</v>
      </c>
      <c r="S1870" s="72"/>
      <c r="T1870" s="72"/>
      <c r="U1870" s="72"/>
    </row>
    <row r="1871" spans="1:21" ht="14.25" customHeight="1">
      <c r="A1871" s="2">
        <v>44314</v>
      </c>
      <c r="B1871" s="2" t="s">
        <v>42</v>
      </c>
      <c r="C1871" s="2" t="s">
        <v>31</v>
      </c>
      <c r="D1871" s="2" t="s">
        <v>41</v>
      </c>
      <c r="E1871" s="2" t="s">
        <v>38</v>
      </c>
      <c r="F1871" s="2" t="s">
        <v>34</v>
      </c>
      <c r="G1871" s="4">
        <v>43531.062534722223</v>
      </c>
      <c r="H1871" s="4">
        <v>43536.062534722223</v>
      </c>
      <c r="I1871" s="4">
        <v>43536.062534722223</v>
      </c>
      <c r="J1871" s="2">
        <v>0</v>
      </c>
      <c r="K1871" s="2">
        <v>120</v>
      </c>
      <c r="S1871" s="72"/>
      <c r="T1871" s="72"/>
      <c r="U1871" s="72"/>
    </row>
    <row r="1872" spans="1:21" ht="14.25" customHeight="1">
      <c r="A1872" s="2">
        <v>118232</v>
      </c>
      <c r="B1872" s="2" t="s">
        <v>48</v>
      </c>
      <c r="C1872" s="2" t="s">
        <v>37</v>
      </c>
      <c r="D1872" s="2" t="s">
        <v>32</v>
      </c>
      <c r="E1872" s="2" t="s">
        <v>44</v>
      </c>
      <c r="F1872" s="2" t="s">
        <v>34</v>
      </c>
      <c r="G1872" s="4">
        <v>43531.067037037035</v>
      </c>
      <c r="H1872" s="4">
        <v>43537.067037037035</v>
      </c>
      <c r="I1872" s="4">
        <v>43537.067037037035</v>
      </c>
      <c r="J1872" s="2">
        <v>33</v>
      </c>
      <c r="K1872" s="2">
        <v>110</v>
      </c>
      <c r="S1872" s="72"/>
      <c r="T1872" s="72"/>
      <c r="U1872" s="72"/>
    </row>
    <row r="1873" spans="1:21" ht="14.25" customHeight="1">
      <c r="A1873" s="2">
        <v>108843</v>
      </c>
      <c r="B1873" s="2" t="s">
        <v>48</v>
      </c>
      <c r="C1873" s="2" t="s">
        <v>31</v>
      </c>
      <c r="D1873" s="2" t="s">
        <v>32</v>
      </c>
      <c r="E1873" s="2" t="s">
        <v>44</v>
      </c>
      <c r="F1873" s="2" t="s">
        <v>34</v>
      </c>
      <c r="G1873" s="4">
        <v>43531.069791666669</v>
      </c>
      <c r="H1873" s="4">
        <v>43532.069791666669</v>
      </c>
      <c r="I1873" s="4">
        <v>43538.069791666669</v>
      </c>
      <c r="J1873" s="2">
        <v>67</v>
      </c>
      <c r="K1873" s="2">
        <v>108</v>
      </c>
      <c r="S1873" s="72"/>
      <c r="T1873" s="72"/>
      <c r="U1873" s="72"/>
    </row>
    <row r="1874" spans="1:21" ht="14.25" customHeight="1">
      <c r="A1874" s="2">
        <v>528131</v>
      </c>
      <c r="B1874" s="2" t="s">
        <v>36</v>
      </c>
      <c r="C1874" s="2" t="s">
        <v>40</v>
      </c>
      <c r="D1874" s="2" t="s">
        <v>41</v>
      </c>
      <c r="E1874" s="2" t="s">
        <v>44</v>
      </c>
      <c r="F1874" s="2" t="s">
        <v>34</v>
      </c>
      <c r="G1874" s="4">
        <v>43531.07366898148</v>
      </c>
      <c r="H1874" s="4">
        <v>43540.07366898148</v>
      </c>
      <c r="I1874" s="4">
        <v>43534.07366898148</v>
      </c>
      <c r="J1874" s="2">
        <v>68</v>
      </c>
      <c r="K1874" s="2">
        <v>86</v>
      </c>
      <c r="S1874" s="72"/>
      <c r="T1874" s="72"/>
      <c r="U1874" s="72"/>
    </row>
    <row r="1875" spans="1:21" ht="14.25" customHeight="1">
      <c r="A1875" s="2">
        <v>458305</v>
      </c>
      <c r="B1875" s="2" t="s">
        <v>36</v>
      </c>
      <c r="C1875" s="2" t="s">
        <v>37</v>
      </c>
      <c r="D1875" s="2" t="s">
        <v>32</v>
      </c>
      <c r="E1875" s="2" t="s">
        <v>33</v>
      </c>
      <c r="F1875" s="2" t="s">
        <v>34</v>
      </c>
      <c r="G1875" s="4">
        <v>43531.090069444443</v>
      </c>
      <c r="H1875" s="4">
        <v>43538.090069444443</v>
      </c>
      <c r="I1875" s="4">
        <v>43534.090069444443</v>
      </c>
      <c r="J1875" s="2">
        <v>28</v>
      </c>
      <c r="K1875" s="2">
        <v>112</v>
      </c>
      <c r="S1875" s="72"/>
      <c r="T1875" s="72"/>
      <c r="U1875" s="72"/>
    </row>
    <row r="1876" spans="1:21" ht="14.25" customHeight="1">
      <c r="A1876" s="2">
        <v>523061</v>
      </c>
      <c r="B1876" s="2" t="s">
        <v>36</v>
      </c>
      <c r="C1876" s="2" t="s">
        <v>40</v>
      </c>
      <c r="D1876" s="2" t="s">
        <v>41</v>
      </c>
      <c r="E1876" s="2" t="s">
        <v>33</v>
      </c>
      <c r="F1876" s="2" t="s">
        <v>34</v>
      </c>
      <c r="G1876" s="4">
        <v>43531.095856481479</v>
      </c>
      <c r="H1876" s="4">
        <v>43532.095856481479</v>
      </c>
      <c r="I1876" s="4">
        <v>43537.095856481479</v>
      </c>
      <c r="J1876" s="2">
        <v>27</v>
      </c>
      <c r="K1876" s="2">
        <v>106</v>
      </c>
      <c r="S1876" s="72"/>
      <c r="T1876" s="72"/>
      <c r="U1876" s="72"/>
    </row>
    <row r="1877" spans="1:21" ht="14.25" customHeight="1">
      <c r="A1877" s="2">
        <v>578340</v>
      </c>
      <c r="B1877" s="2" t="s">
        <v>30</v>
      </c>
      <c r="C1877" s="2" t="s">
        <v>43</v>
      </c>
      <c r="D1877" s="2" t="s">
        <v>41</v>
      </c>
      <c r="E1877" s="2" t="s">
        <v>44</v>
      </c>
      <c r="F1877" s="2" t="s">
        <v>34</v>
      </c>
      <c r="G1877" s="4">
        <v>43531.098101851851</v>
      </c>
      <c r="H1877" s="4">
        <v>43537.098101851851</v>
      </c>
      <c r="I1877" s="4">
        <v>43536.098101851851</v>
      </c>
      <c r="J1877" s="2">
        <v>49</v>
      </c>
      <c r="K1877" s="2">
        <v>129</v>
      </c>
      <c r="S1877" s="72"/>
      <c r="T1877" s="72"/>
      <c r="U1877" s="72"/>
    </row>
    <row r="1878" spans="1:21" ht="14.25" customHeight="1">
      <c r="A1878" s="2">
        <v>242070</v>
      </c>
      <c r="B1878" s="2" t="s">
        <v>36</v>
      </c>
      <c r="C1878" s="2" t="s">
        <v>43</v>
      </c>
      <c r="D1878" s="2" t="s">
        <v>32</v>
      </c>
      <c r="E1878" s="2" t="s">
        <v>38</v>
      </c>
      <c r="F1878" s="2" t="s">
        <v>34</v>
      </c>
      <c r="G1878" s="4">
        <v>43531.099293981482</v>
      </c>
      <c r="H1878" s="4">
        <v>43534.099293981482</v>
      </c>
      <c r="I1878" s="4">
        <v>43537.099293981482</v>
      </c>
      <c r="J1878" s="2">
        <v>0</v>
      </c>
      <c r="K1878" s="2">
        <v>126</v>
      </c>
      <c r="S1878" s="72"/>
      <c r="T1878" s="72"/>
      <c r="U1878" s="72"/>
    </row>
    <row r="1879" spans="1:21" ht="14.25" customHeight="1">
      <c r="A1879" s="2">
        <v>274430</v>
      </c>
      <c r="B1879" s="2" t="s">
        <v>30</v>
      </c>
      <c r="C1879" s="2" t="s">
        <v>37</v>
      </c>
      <c r="D1879" s="2" t="s">
        <v>32</v>
      </c>
      <c r="E1879" s="2" t="s">
        <v>44</v>
      </c>
      <c r="F1879" s="2" t="s">
        <v>34</v>
      </c>
      <c r="G1879" s="4">
        <v>43531.107268518521</v>
      </c>
      <c r="H1879" s="4">
        <v>43531.107268518521</v>
      </c>
      <c r="I1879" s="4">
        <v>43537.107268518521</v>
      </c>
      <c r="J1879" s="2">
        <v>90</v>
      </c>
      <c r="K1879" s="2">
        <v>93</v>
      </c>
      <c r="S1879" s="72"/>
      <c r="T1879" s="72"/>
      <c r="U1879" s="72"/>
    </row>
    <row r="1880" spans="1:21" ht="14.25" customHeight="1">
      <c r="A1880" s="2">
        <v>499441</v>
      </c>
      <c r="B1880" s="2" t="s">
        <v>30</v>
      </c>
      <c r="C1880" s="2" t="s">
        <v>43</v>
      </c>
      <c r="D1880" s="2" t="s">
        <v>32</v>
      </c>
      <c r="E1880" s="2" t="s">
        <v>33</v>
      </c>
      <c r="F1880" s="2" t="s">
        <v>34</v>
      </c>
      <c r="G1880" s="4">
        <v>43531.107939814814</v>
      </c>
      <c r="H1880" s="4">
        <v>43531.107939814814</v>
      </c>
      <c r="I1880" s="4">
        <v>43534.107939814814</v>
      </c>
      <c r="J1880" s="2">
        <v>0</v>
      </c>
      <c r="K1880" s="2">
        <v>126</v>
      </c>
      <c r="S1880" s="72"/>
      <c r="T1880" s="72"/>
      <c r="U1880" s="72"/>
    </row>
    <row r="1881" spans="1:21" ht="14.25" customHeight="1">
      <c r="A1881" s="2">
        <v>12964</v>
      </c>
      <c r="B1881" s="2" t="s">
        <v>42</v>
      </c>
      <c r="C1881" s="2" t="s">
        <v>31</v>
      </c>
      <c r="D1881" s="2" t="s">
        <v>41</v>
      </c>
      <c r="E1881" s="2" t="s">
        <v>44</v>
      </c>
      <c r="F1881" s="2" t="s">
        <v>34</v>
      </c>
      <c r="G1881" s="4">
        <v>43531.109594907408</v>
      </c>
      <c r="H1881" s="4">
        <v>43534.109594907408</v>
      </c>
      <c r="I1881" s="4">
        <v>43537.109594907408</v>
      </c>
      <c r="J1881" s="2">
        <v>0</v>
      </c>
      <c r="K1881" s="2">
        <v>130</v>
      </c>
      <c r="S1881" s="72"/>
      <c r="T1881" s="72"/>
      <c r="U1881" s="72"/>
    </row>
    <row r="1882" spans="1:21" ht="14.25" customHeight="1">
      <c r="A1882" s="2">
        <v>942567</v>
      </c>
      <c r="B1882" s="2" t="s">
        <v>30</v>
      </c>
      <c r="C1882" s="2" t="s">
        <v>31</v>
      </c>
      <c r="D1882" s="2" t="s">
        <v>41</v>
      </c>
      <c r="E1882" s="2" t="s">
        <v>33</v>
      </c>
      <c r="F1882" s="2" t="s">
        <v>34</v>
      </c>
      <c r="G1882" s="4">
        <v>43531.115590277775</v>
      </c>
      <c r="H1882" s="4">
        <v>43535.115590277775</v>
      </c>
      <c r="I1882" s="4">
        <v>43534.115590277775</v>
      </c>
      <c r="J1882" s="2">
        <v>0</v>
      </c>
      <c r="K1882" s="2">
        <v>128</v>
      </c>
      <c r="S1882" s="72"/>
      <c r="T1882" s="72"/>
      <c r="U1882" s="72"/>
    </row>
    <row r="1883" spans="1:21" ht="14.25" customHeight="1">
      <c r="A1883" s="2">
        <v>808856</v>
      </c>
      <c r="B1883" s="2" t="s">
        <v>30</v>
      </c>
      <c r="C1883" s="2" t="s">
        <v>40</v>
      </c>
      <c r="D1883" s="2" t="s">
        <v>32</v>
      </c>
      <c r="E1883" s="2" t="s">
        <v>44</v>
      </c>
      <c r="F1883" s="2" t="s">
        <v>34</v>
      </c>
      <c r="G1883" s="4">
        <v>43531.116655092592</v>
      </c>
      <c r="H1883" s="4">
        <v>43536.116655092592</v>
      </c>
      <c r="I1883" s="4">
        <v>43537.116655092592</v>
      </c>
      <c r="J1883" s="2">
        <v>32</v>
      </c>
      <c r="K1883" s="2">
        <v>107</v>
      </c>
      <c r="S1883" s="72"/>
      <c r="T1883" s="72"/>
      <c r="U1883" s="72"/>
    </row>
    <row r="1884" spans="1:21" ht="14.25" customHeight="1">
      <c r="A1884" s="2">
        <v>724261</v>
      </c>
      <c r="B1884" s="2" t="s">
        <v>39</v>
      </c>
      <c r="C1884" s="2" t="s">
        <v>37</v>
      </c>
      <c r="D1884" s="2" t="s">
        <v>41</v>
      </c>
      <c r="E1884" s="2" t="s">
        <v>33</v>
      </c>
      <c r="F1884" s="2" t="s">
        <v>34</v>
      </c>
      <c r="G1884" s="4">
        <v>43531.117083333331</v>
      </c>
      <c r="H1884" s="4">
        <v>43536.117083333331</v>
      </c>
      <c r="I1884" s="4">
        <v>43534.117083333331</v>
      </c>
      <c r="J1884" s="2">
        <v>27</v>
      </c>
      <c r="K1884" s="2">
        <v>107</v>
      </c>
      <c r="S1884" s="72"/>
      <c r="T1884" s="72"/>
      <c r="U1884" s="72"/>
    </row>
    <row r="1885" spans="1:21" ht="14.25" customHeight="1">
      <c r="A1885" s="2">
        <v>361621</v>
      </c>
      <c r="B1885" s="2" t="s">
        <v>39</v>
      </c>
      <c r="C1885" s="2" t="s">
        <v>45</v>
      </c>
      <c r="D1885" s="2" t="s">
        <v>41</v>
      </c>
      <c r="E1885" s="2" t="s">
        <v>44</v>
      </c>
      <c r="F1885" s="2" t="s">
        <v>34</v>
      </c>
      <c r="G1885" s="4">
        <v>43531.123495370368</v>
      </c>
      <c r="H1885" s="4">
        <v>43536.123495370368</v>
      </c>
      <c r="I1885" s="4">
        <v>43534.123495370368</v>
      </c>
      <c r="J1885" s="2">
        <v>69</v>
      </c>
      <c r="K1885" s="2">
        <v>110</v>
      </c>
      <c r="S1885" s="72"/>
      <c r="T1885" s="72"/>
      <c r="U1885" s="72"/>
    </row>
    <row r="1886" spans="1:21" ht="14.25" customHeight="1">
      <c r="A1886" s="2">
        <v>577179</v>
      </c>
      <c r="B1886" s="2" t="s">
        <v>39</v>
      </c>
      <c r="C1886" s="2" t="s">
        <v>43</v>
      </c>
      <c r="D1886" s="2" t="s">
        <v>32</v>
      </c>
      <c r="E1886" s="2" t="s">
        <v>44</v>
      </c>
      <c r="F1886" s="2" t="s">
        <v>34</v>
      </c>
      <c r="G1886" s="4">
        <v>43531.126446759263</v>
      </c>
      <c r="H1886" s="4">
        <v>43536.126446759263</v>
      </c>
      <c r="I1886" s="4">
        <v>43534.126446759263</v>
      </c>
      <c r="J1886" s="2">
        <v>0</v>
      </c>
      <c r="K1886" s="2">
        <v>106</v>
      </c>
      <c r="S1886" s="72"/>
      <c r="T1886" s="72"/>
      <c r="U1886" s="72"/>
    </row>
    <row r="1887" spans="1:21" ht="14.25" customHeight="1">
      <c r="A1887" s="2">
        <v>544923</v>
      </c>
      <c r="B1887" s="2" t="s">
        <v>36</v>
      </c>
      <c r="C1887" s="2" t="s">
        <v>40</v>
      </c>
      <c r="D1887" s="2" t="s">
        <v>41</v>
      </c>
      <c r="E1887" s="2" t="s">
        <v>33</v>
      </c>
      <c r="F1887" s="2" t="s">
        <v>34</v>
      </c>
      <c r="G1887" s="4">
        <v>43531.13077546296</v>
      </c>
      <c r="H1887" s="4">
        <v>43534.13077546296</v>
      </c>
      <c r="I1887" s="4">
        <v>43537.13077546296</v>
      </c>
      <c r="J1887" s="2">
        <v>50</v>
      </c>
      <c r="K1887" s="2">
        <v>106</v>
      </c>
      <c r="S1887" s="72"/>
      <c r="T1887" s="72"/>
      <c r="U1887" s="72"/>
    </row>
    <row r="1888" spans="1:21" ht="14.25" customHeight="1">
      <c r="A1888" s="2">
        <v>893289</v>
      </c>
      <c r="B1888" s="2" t="s">
        <v>30</v>
      </c>
      <c r="C1888" s="2" t="s">
        <v>31</v>
      </c>
      <c r="D1888" s="2" t="s">
        <v>32</v>
      </c>
      <c r="E1888" s="2" t="s">
        <v>33</v>
      </c>
      <c r="F1888" s="2" t="s">
        <v>34</v>
      </c>
      <c r="G1888" s="4">
        <v>43531.135439814818</v>
      </c>
      <c r="H1888" s="4">
        <v>43540.135439814818</v>
      </c>
      <c r="I1888" s="4">
        <v>43538.135439814818</v>
      </c>
      <c r="J1888" s="2">
        <v>42</v>
      </c>
      <c r="K1888" s="2">
        <v>123</v>
      </c>
      <c r="S1888" s="72"/>
      <c r="T1888" s="72"/>
      <c r="U1888" s="72"/>
    </row>
    <row r="1889" spans="1:21" ht="14.25" customHeight="1">
      <c r="A1889" s="2">
        <v>527250</v>
      </c>
      <c r="B1889" s="2" t="s">
        <v>36</v>
      </c>
      <c r="C1889" s="2" t="s">
        <v>45</v>
      </c>
      <c r="D1889" s="2" t="s">
        <v>32</v>
      </c>
      <c r="E1889" s="2" t="s">
        <v>38</v>
      </c>
      <c r="F1889" s="2" t="s">
        <v>34</v>
      </c>
      <c r="G1889" s="4">
        <v>43531.136817129627</v>
      </c>
      <c r="H1889" s="4">
        <v>43531.136817129627</v>
      </c>
      <c r="I1889" s="4">
        <v>43534.136817129627</v>
      </c>
      <c r="J1889" s="2">
        <v>42</v>
      </c>
      <c r="K1889" s="2">
        <v>125</v>
      </c>
      <c r="S1889" s="72"/>
      <c r="T1889" s="72"/>
      <c r="U1889" s="72"/>
    </row>
    <row r="1890" spans="1:21" ht="14.25" customHeight="1">
      <c r="A1890" s="2">
        <v>127767</v>
      </c>
      <c r="B1890" s="2" t="s">
        <v>36</v>
      </c>
      <c r="C1890" s="2" t="s">
        <v>31</v>
      </c>
      <c r="D1890" s="2" t="s">
        <v>41</v>
      </c>
      <c r="E1890" s="2" t="s">
        <v>44</v>
      </c>
      <c r="F1890" s="2" t="s">
        <v>34</v>
      </c>
      <c r="G1890" s="4">
        <v>43531.142881944441</v>
      </c>
      <c r="H1890" s="4">
        <v>43532.142881944441</v>
      </c>
      <c r="I1890" s="4">
        <v>43538.142881944441</v>
      </c>
      <c r="J1890" s="2">
        <v>0</v>
      </c>
      <c r="K1890" s="2">
        <v>100</v>
      </c>
      <c r="S1890" s="72"/>
      <c r="T1890" s="72"/>
      <c r="U1890" s="72"/>
    </row>
    <row r="1891" spans="1:21" ht="14.25" customHeight="1">
      <c r="A1891" s="2">
        <v>292447</v>
      </c>
      <c r="B1891" s="2" t="s">
        <v>39</v>
      </c>
      <c r="C1891" s="2" t="s">
        <v>40</v>
      </c>
      <c r="D1891" s="2" t="s">
        <v>32</v>
      </c>
      <c r="E1891" s="2" t="s">
        <v>33</v>
      </c>
      <c r="F1891" s="2" t="s">
        <v>34</v>
      </c>
      <c r="G1891" s="4">
        <v>43531.143194444441</v>
      </c>
      <c r="H1891" s="4">
        <v>43537.143194444441</v>
      </c>
      <c r="I1891" s="4">
        <v>43535.143194444441</v>
      </c>
      <c r="J1891" s="2">
        <v>25</v>
      </c>
      <c r="K1891" s="2">
        <v>114</v>
      </c>
      <c r="S1891" s="72"/>
      <c r="T1891" s="72"/>
      <c r="U1891" s="72"/>
    </row>
    <row r="1892" spans="1:21" ht="14.25" customHeight="1">
      <c r="A1892" s="2">
        <v>561370</v>
      </c>
      <c r="B1892" s="2" t="s">
        <v>47</v>
      </c>
      <c r="C1892" s="2" t="s">
        <v>31</v>
      </c>
      <c r="D1892" s="2" t="s">
        <v>41</v>
      </c>
      <c r="E1892" s="2" t="s">
        <v>44</v>
      </c>
      <c r="F1892" s="2" t="s">
        <v>34</v>
      </c>
      <c r="G1892" s="4">
        <v>43531.145092592589</v>
      </c>
      <c r="H1892" s="4">
        <v>43531.145092592589</v>
      </c>
      <c r="I1892" s="4">
        <v>43535.145092592589</v>
      </c>
      <c r="J1892" s="2">
        <v>0</v>
      </c>
      <c r="K1892" s="2">
        <v>102</v>
      </c>
      <c r="S1892" s="72"/>
      <c r="T1892" s="72"/>
      <c r="U1892" s="72"/>
    </row>
    <row r="1893" spans="1:21" ht="14.25" customHeight="1">
      <c r="A1893" s="2">
        <v>203892</v>
      </c>
      <c r="B1893" s="2" t="s">
        <v>39</v>
      </c>
      <c r="C1893" s="2" t="s">
        <v>31</v>
      </c>
      <c r="D1893" s="2" t="s">
        <v>32</v>
      </c>
      <c r="E1893" s="2" t="s">
        <v>44</v>
      </c>
      <c r="F1893" s="2" t="s">
        <v>34</v>
      </c>
      <c r="G1893" s="4">
        <v>43531.146296296298</v>
      </c>
      <c r="H1893" s="4">
        <v>43531.146296296298</v>
      </c>
      <c r="I1893" s="4">
        <v>43536.146296296298</v>
      </c>
      <c r="J1893" s="2">
        <v>31</v>
      </c>
      <c r="K1893" s="2">
        <v>130</v>
      </c>
      <c r="S1893" s="72"/>
      <c r="T1893" s="72"/>
      <c r="U1893" s="72"/>
    </row>
    <row r="1894" spans="1:21" ht="14.25" customHeight="1">
      <c r="A1894" s="2">
        <v>524822</v>
      </c>
      <c r="B1894" s="2" t="s">
        <v>36</v>
      </c>
      <c r="C1894" s="2" t="s">
        <v>37</v>
      </c>
      <c r="D1894" s="2" t="s">
        <v>32</v>
      </c>
      <c r="E1894" s="2" t="s">
        <v>44</v>
      </c>
      <c r="F1894" s="2" t="s">
        <v>34</v>
      </c>
      <c r="G1894" s="4">
        <v>43531.149791666663</v>
      </c>
      <c r="H1894" s="4">
        <v>43536.149791666663</v>
      </c>
      <c r="I1894" s="4">
        <v>43536.149791666663</v>
      </c>
      <c r="J1894" s="2">
        <v>75</v>
      </c>
      <c r="K1894" s="2">
        <v>89</v>
      </c>
      <c r="S1894" s="72"/>
      <c r="T1894" s="72"/>
      <c r="U1894" s="72"/>
    </row>
    <row r="1895" spans="1:21" ht="14.25" customHeight="1">
      <c r="A1895" s="2">
        <v>652316</v>
      </c>
      <c r="B1895" s="2" t="s">
        <v>47</v>
      </c>
      <c r="C1895" s="2" t="s">
        <v>40</v>
      </c>
      <c r="D1895" s="2" t="s">
        <v>41</v>
      </c>
      <c r="E1895" s="2" t="s">
        <v>44</v>
      </c>
      <c r="F1895" s="2" t="s">
        <v>34</v>
      </c>
      <c r="G1895" s="4">
        <v>43531.150092592594</v>
      </c>
      <c r="H1895" s="4">
        <v>43537.150092592594</v>
      </c>
      <c r="I1895" s="4">
        <v>43538.150092592594</v>
      </c>
      <c r="J1895" s="2">
        <v>65</v>
      </c>
      <c r="K1895" s="2">
        <v>87</v>
      </c>
      <c r="S1895" s="72"/>
      <c r="T1895" s="72"/>
      <c r="U1895" s="72"/>
    </row>
    <row r="1896" spans="1:21" ht="14.25" customHeight="1">
      <c r="A1896" s="2">
        <v>774856</v>
      </c>
      <c r="B1896" s="2" t="s">
        <v>39</v>
      </c>
      <c r="C1896" s="2" t="s">
        <v>45</v>
      </c>
      <c r="D1896" s="2" t="s">
        <v>41</v>
      </c>
      <c r="E1896" s="2" t="s">
        <v>44</v>
      </c>
      <c r="F1896" s="2" t="s">
        <v>34</v>
      </c>
      <c r="G1896" s="4">
        <v>43531.156631944446</v>
      </c>
      <c r="H1896" s="4">
        <v>43539.156631944446</v>
      </c>
      <c r="I1896" s="4">
        <v>43537.156631944446</v>
      </c>
      <c r="J1896" s="2">
        <v>76</v>
      </c>
      <c r="K1896" s="2">
        <v>109</v>
      </c>
      <c r="S1896" s="72"/>
      <c r="T1896" s="72"/>
      <c r="U1896" s="72"/>
    </row>
    <row r="1897" spans="1:21" ht="14.25" customHeight="1">
      <c r="A1897" s="2">
        <v>528265</v>
      </c>
      <c r="B1897" s="2" t="s">
        <v>47</v>
      </c>
      <c r="C1897" s="2" t="s">
        <v>43</v>
      </c>
      <c r="D1897" s="2" t="s">
        <v>41</v>
      </c>
      <c r="E1897" s="2" t="s">
        <v>33</v>
      </c>
      <c r="F1897" s="2" t="s">
        <v>34</v>
      </c>
      <c r="G1897" s="4">
        <v>43531.160069444442</v>
      </c>
      <c r="H1897" s="4">
        <v>43537.160069444442</v>
      </c>
      <c r="I1897" s="4">
        <v>43534.160069444442</v>
      </c>
      <c r="J1897" s="2">
        <v>44</v>
      </c>
      <c r="K1897" s="2">
        <v>126</v>
      </c>
      <c r="S1897" s="72"/>
      <c r="T1897" s="72"/>
      <c r="U1897" s="72"/>
    </row>
    <row r="1898" spans="1:21" ht="14.25" customHeight="1">
      <c r="A1898" s="2">
        <v>65761</v>
      </c>
      <c r="B1898" s="2" t="s">
        <v>48</v>
      </c>
      <c r="C1898" s="2" t="s">
        <v>31</v>
      </c>
      <c r="D1898" s="2" t="s">
        <v>32</v>
      </c>
      <c r="E1898" s="2" t="s">
        <v>33</v>
      </c>
      <c r="F1898" s="2" t="s">
        <v>34</v>
      </c>
      <c r="G1898" s="4">
        <v>43531.16978009259</v>
      </c>
      <c r="H1898" s="4">
        <v>43539.16978009259</v>
      </c>
      <c r="I1898" s="4">
        <v>43536.16978009259</v>
      </c>
      <c r="J1898" s="2">
        <v>29</v>
      </c>
      <c r="K1898" s="2">
        <v>127</v>
      </c>
      <c r="S1898" s="72"/>
      <c r="T1898" s="72"/>
      <c r="U1898" s="72"/>
    </row>
    <row r="1899" spans="1:21" ht="14.25" customHeight="1">
      <c r="A1899" s="2">
        <v>236596</v>
      </c>
      <c r="B1899" s="2" t="s">
        <v>30</v>
      </c>
      <c r="C1899" s="2" t="s">
        <v>31</v>
      </c>
      <c r="D1899" s="2" t="s">
        <v>32</v>
      </c>
      <c r="E1899" s="2" t="s">
        <v>44</v>
      </c>
      <c r="F1899" s="2" t="s">
        <v>34</v>
      </c>
      <c r="G1899" s="4">
        <v>43531.174050925925</v>
      </c>
      <c r="H1899" s="4">
        <v>43532.174050925925</v>
      </c>
      <c r="I1899" s="4">
        <v>43536.174050925925</v>
      </c>
      <c r="J1899" s="2">
        <v>35</v>
      </c>
      <c r="K1899" s="2">
        <v>128</v>
      </c>
      <c r="S1899" s="72"/>
      <c r="T1899" s="72"/>
      <c r="U1899" s="72"/>
    </row>
    <row r="1900" spans="1:21" ht="14.25" customHeight="1">
      <c r="A1900" s="2">
        <v>415090</v>
      </c>
      <c r="B1900" s="2" t="s">
        <v>36</v>
      </c>
      <c r="C1900" s="2" t="s">
        <v>31</v>
      </c>
      <c r="D1900" s="2" t="s">
        <v>41</v>
      </c>
      <c r="E1900" s="2" t="s">
        <v>38</v>
      </c>
      <c r="F1900" s="2" t="s">
        <v>34</v>
      </c>
      <c r="G1900" s="4">
        <v>43531.174143518518</v>
      </c>
      <c r="H1900" s="4">
        <v>43537.174143518518</v>
      </c>
      <c r="I1900" s="4">
        <v>43536.174143518518</v>
      </c>
      <c r="J1900" s="2">
        <v>0</v>
      </c>
      <c r="K1900" s="2">
        <v>130</v>
      </c>
      <c r="S1900" s="72"/>
      <c r="T1900" s="72"/>
      <c r="U1900" s="72"/>
    </row>
    <row r="1901" spans="1:21" ht="14.25" customHeight="1">
      <c r="A1901" s="2">
        <v>327363</v>
      </c>
      <c r="B1901" s="2" t="s">
        <v>49</v>
      </c>
      <c r="C1901" s="2" t="s">
        <v>43</v>
      </c>
      <c r="D1901" s="2" t="s">
        <v>41</v>
      </c>
      <c r="E1901" s="2" t="s">
        <v>33</v>
      </c>
      <c r="F1901" s="2" t="s">
        <v>34</v>
      </c>
      <c r="G1901" s="4">
        <v>43531.186076388891</v>
      </c>
      <c r="H1901" s="4">
        <v>43538.186076388891</v>
      </c>
      <c r="I1901" s="4">
        <v>43538.186076388891</v>
      </c>
      <c r="J1901" s="2">
        <v>46</v>
      </c>
      <c r="K1901" s="2">
        <v>127</v>
      </c>
      <c r="S1901" s="72"/>
      <c r="T1901" s="72"/>
      <c r="U1901" s="72"/>
    </row>
    <row r="1902" spans="1:21" ht="14.25" customHeight="1">
      <c r="A1902" s="2">
        <v>84223</v>
      </c>
      <c r="B1902" s="2" t="s">
        <v>36</v>
      </c>
      <c r="C1902" s="2" t="s">
        <v>45</v>
      </c>
      <c r="D1902" s="2" t="s">
        <v>32</v>
      </c>
      <c r="E1902" s="2" t="s">
        <v>33</v>
      </c>
      <c r="F1902" s="2" t="s">
        <v>34</v>
      </c>
      <c r="G1902" s="4">
        <v>43531.186284722222</v>
      </c>
      <c r="H1902" s="4">
        <v>43534.186284722222</v>
      </c>
      <c r="I1902" s="4">
        <v>43534.186284722222</v>
      </c>
      <c r="J1902" s="2">
        <v>44</v>
      </c>
      <c r="K1902" s="2">
        <v>127</v>
      </c>
      <c r="S1902" s="72"/>
      <c r="T1902" s="72"/>
      <c r="U1902" s="72"/>
    </row>
    <row r="1903" spans="1:21" ht="14.25" customHeight="1">
      <c r="A1903" s="2">
        <v>8567</v>
      </c>
      <c r="B1903" s="2" t="s">
        <v>47</v>
      </c>
      <c r="C1903" s="2" t="s">
        <v>43</v>
      </c>
      <c r="D1903" s="2" t="s">
        <v>41</v>
      </c>
      <c r="E1903" s="2" t="s">
        <v>33</v>
      </c>
      <c r="F1903" s="2" t="s">
        <v>34</v>
      </c>
      <c r="G1903" s="4">
        <v>43531.187465277777</v>
      </c>
      <c r="H1903" s="4">
        <v>43540.187465277777</v>
      </c>
      <c r="I1903" s="4">
        <v>43536.187465277777</v>
      </c>
      <c r="J1903" s="2">
        <v>33</v>
      </c>
      <c r="K1903" s="2">
        <v>121</v>
      </c>
      <c r="S1903" s="72"/>
      <c r="T1903" s="72"/>
      <c r="U1903" s="72"/>
    </row>
    <row r="1904" spans="1:21" ht="14.25" customHeight="1">
      <c r="A1904" s="2">
        <v>781468</v>
      </c>
      <c r="B1904" s="2" t="s">
        <v>47</v>
      </c>
      <c r="C1904" s="2" t="s">
        <v>37</v>
      </c>
      <c r="D1904" s="2" t="s">
        <v>41</v>
      </c>
      <c r="E1904" s="2" t="s">
        <v>44</v>
      </c>
      <c r="F1904" s="2" t="s">
        <v>34</v>
      </c>
      <c r="G1904" s="4">
        <v>43531.193449074075</v>
      </c>
      <c r="H1904" s="4">
        <v>43536.193449074075</v>
      </c>
      <c r="I1904" s="4">
        <v>43538.193449074075</v>
      </c>
      <c r="J1904" s="2">
        <v>36</v>
      </c>
      <c r="K1904" s="2">
        <v>112</v>
      </c>
      <c r="S1904" s="72"/>
      <c r="T1904" s="72"/>
      <c r="U1904" s="72"/>
    </row>
    <row r="1905" spans="1:21" ht="14.25" customHeight="1">
      <c r="A1905" s="2">
        <v>107165</v>
      </c>
      <c r="B1905" s="2" t="s">
        <v>30</v>
      </c>
      <c r="C1905" s="2" t="s">
        <v>43</v>
      </c>
      <c r="D1905" s="2" t="s">
        <v>32</v>
      </c>
      <c r="E1905" s="2" t="s">
        <v>33</v>
      </c>
      <c r="F1905" s="2" t="s">
        <v>34</v>
      </c>
      <c r="G1905" s="4">
        <v>43531.196157407408</v>
      </c>
      <c r="H1905" s="4">
        <v>43531.196157407408</v>
      </c>
      <c r="I1905" s="4">
        <v>43537.196157407408</v>
      </c>
      <c r="J1905" s="2">
        <v>0</v>
      </c>
      <c r="K1905" s="2">
        <v>121</v>
      </c>
      <c r="S1905" s="72"/>
      <c r="T1905" s="72"/>
      <c r="U1905" s="72"/>
    </row>
    <row r="1906" spans="1:21" ht="14.25" customHeight="1">
      <c r="A1906" s="2">
        <v>351312</v>
      </c>
      <c r="B1906" s="2" t="s">
        <v>39</v>
      </c>
      <c r="C1906" s="2" t="s">
        <v>40</v>
      </c>
      <c r="D1906" s="2" t="s">
        <v>41</v>
      </c>
      <c r="E1906" s="2" t="s">
        <v>44</v>
      </c>
      <c r="F1906" s="2" t="s">
        <v>34</v>
      </c>
      <c r="G1906" s="4">
        <v>43531.200740740744</v>
      </c>
      <c r="H1906" s="4">
        <v>43534.200740740744</v>
      </c>
      <c r="I1906" s="4">
        <v>43535.200740740744</v>
      </c>
      <c r="J1906" s="2">
        <v>76</v>
      </c>
      <c r="K1906" s="2">
        <v>91</v>
      </c>
      <c r="S1906" s="72"/>
      <c r="T1906" s="72"/>
      <c r="U1906" s="72"/>
    </row>
    <row r="1907" spans="1:21" ht="14.25" customHeight="1">
      <c r="A1907" s="2">
        <v>660422</v>
      </c>
      <c r="B1907" s="2" t="s">
        <v>48</v>
      </c>
      <c r="C1907" s="2" t="s">
        <v>45</v>
      </c>
      <c r="D1907" s="2" t="s">
        <v>41</v>
      </c>
      <c r="E1907" s="2" t="s">
        <v>44</v>
      </c>
      <c r="F1907" s="2" t="s">
        <v>34</v>
      </c>
      <c r="G1907" s="4">
        <v>43531.206307870372</v>
      </c>
      <c r="H1907" s="4">
        <v>43538.206307870372</v>
      </c>
      <c r="I1907" s="4">
        <v>43538.206307870372</v>
      </c>
      <c r="J1907" s="2">
        <v>68</v>
      </c>
      <c r="K1907" s="2">
        <v>103</v>
      </c>
      <c r="S1907" s="72"/>
      <c r="T1907" s="72"/>
      <c r="U1907" s="72"/>
    </row>
    <row r="1908" spans="1:21" ht="14.25" customHeight="1">
      <c r="A1908" s="2">
        <v>169114</v>
      </c>
      <c r="B1908" s="2" t="s">
        <v>39</v>
      </c>
      <c r="C1908" s="2" t="s">
        <v>43</v>
      </c>
      <c r="D1908" s="2" t="s">
        <v>32</v>
      </c>
      <c r="E1908" s="2" t="s">
        <v>44</v>
      </c>
      <c r="F1908" s="2" t="s">
        <v>34</v>
      </c>
      <c r="G1908" s="4">
        <v>43531.211701388886</v>
      </c>
      <c r="H1908" s="4">
        <v>43535.211701388886</v>
      </c>
      <c r="I1908" s="4">
        <v>43538.211701388886</v>
      </c>
      <c r="J1908" s="2">
        <v>0</v>
      </c>
      <c r="K1908" s="2">
        <v>107</v>
      </c>
      <c r="S1908" s="72"/>
      <c r="T1908" s="72"/>
      <c r="U1908" s="72"/>
    </row>
    <row r="1909" spans="1:21" ht="14.25" customHeight="1">
      <c r="A1909" s="2">
        <v>327912</v>
      </c>
      <c r="B1909" s="2" t="s">
        <v>30</v>
      </c>
      <c r="C1909" s="2" t="s">
        <v>43</v>
      </c>
      <c r="D1909" s="2" t="s">
        <v>41</v>
      </c>
      <c r="E1909" s="2" t="s">
        <v>44</v>
      </c>
      <c r="F1909" s="2" t="s">
        <v>34</v>
      </c>
      <c r="G1909" s="4">
        <v>43531.213483796295</v>
      </c>
      <c r="H1909" s="4">
        <v>43536.213483796295</v>
      </c>
      <c r="I1909" s="4">
        <v>43537.213483796295</v>
      </c>
      <c r="J1909" s="2">
        <v>25</v>
      </c>
      <c r="K1909" s="2">
        <v>124</v>
      </c>
      <c r="S1909" s="72"/>
      <c r="T1909" s="72"/>
      <c r="U1909" s="72"/>
    </row>
    <row r="1910" spans="1:21" ht="14.25" customHeight="1">
      <c r="A1910" s="2">
        <v>537344</v>
      </c>
      <c r="B1910" s="2" t="s">
        <v>30</v>
      </c>
      <c r="C1910" s="2" t="s">
        <v>31</v>
      </c>
      <c r="D1910" s="2" t="s">
        <v>41</v>
      </c>
      <c r="E1910" s="2" t="s">
        <v>44</v>
      </c>
      <c r="F1910" s="2" t="s">
        <v>34</v>
      </c>
      <c r="G1910" s="4">
        <v>43531.21466435185</v>
      </c>
      <c r="H1910" s="4">
        <v>43535.21466435185</v>
      </c>
      <c r="I1910" s="4">
        <v>43538.21466435185</v>
      </c>
      <c r="J1910" s="2">
        <v>0</v>
      </c>
      <c r="K1910" s="2">
        <v>108</v>
      </c>
      <c r="S1910" s="72"/>
      <c r="T1910" s="72"/>
      <c r="U1910" s="72"/>
    </row>
    <row r="1911" spans="1:21" ht="14.25" customHeight="1">
      <c r="A1911" s="2">
        <v>669912</v>
      </c>
      <c r="B1911" s="2" t="s">
        <v>48</v>
      </c>
      <c r="C1911" s="2" t="s">
        <v>31</v>
      </c>
      <c r="D1911" s="2" t="s">
        <v>32</v>
      </c>
      <c r="E1911" s="2" t="s">
        <v>44</v>
      </c>
      <c r="F1911" s="2" t="s">
        <v>34</v>
      </c>
      <c r="G1911" s="4">
        <v>43531.217442129629</v>
      </c>
      <c r="H1911" s="4">
        <v>43531.217442129629</v>
      </c>
      <c r="I1911" s="4">
        <v>43534.217442129629</v>
      </c>
      <c r="J1911" s="2">
        <v>76</v>
      </c>
      <c r="K1911" s="2">
        <v>103</v>
      </c>
      <c r="S1911" s="72"/>
      <c r="T1911" s="72"/>
      <c r="U1911" s="72"/>
    </row>
    <row r="1912" spans="1:21" ht="14.25" customHeight="1">
      <c r="A1912" s="2">
        <v>746198</v>
      </c>
      <c r="B1912" s="2" t="s">
        <v>39</v>
      </c>
      <c r="C1912" s="2" t="s">
        <v>31</v>
      </c>
      <c r="D1912" s="2" t="s">
        <v>41</v>
      </c>
      <c r="E1912" s="2" t="s">
        <v>44</v>
      </c>
      <c r="F1912" s="2" t="s">
        <v>34</v>
      </c>
      <c r="G1912" s="4">
        <v>43531.226400462961</v>
      </c>
      <c r="H1912" s="4">
        <v>43532.226400462961</v>
      </c>
      <c r="I1912" s="4">
        <v>43536.226400462961</v>
      </c>
      <c r="J1912" s="2">
        <v>0</v>
      </c>
      <c r="K1912" s="2">
        <v>104</v>
      </c>
      <c r="S1912" s="72"/>
      <c r="T1912" s="72"/>
      <c r="U1912" s="72"/>
    </row>
    <row r="1913" spans="1:21" ht="14.25" customHeight="1">
      <c r="A1913" s="2">
        <v>55658</v>
      </c>
      <c r="B1913" s="2" t="s">
        <v>47</v>
      </c>
      <c r="C1913" s="2" t="s">
        <v>31</v>
      </c>
      <c r="D1913" s="2" t="s">
        <v>32</v>
      </c>
      <c r="E1913" s="2" t="s">
        <v>44</v>
      </c>
      <c r="F1913" s="2" t="s">
        <v>34</v>
      </c>
      <c r="G1913" s="4">
        <v>43531.228564814817</v>
      </c>
      <c r="H1913" s="4">
        <v>43536.228564814817</v>
      </c>
      <c r="I1913" s="4">
        <v>43535.228564814817</v>
      </c>
      <c r="J1913" s="2">
        <v>61</v>
      </c>
      <c r="K1913" s="2">
        <v>106</v>
      </c>
      <c r="S1913" s="72"/>
      <c r="T1913" s="72"/>
      <c r="U1913" s="72"/>
    </row>
    <row r="1914" spans="1:21" ht="14.25" customHeight="1">
      <c r="A1914" s="2">
        <v>464672</v>
      </c>
      <c r="B1914" s="2" t="s">
        <v>39</v>
      </c>
      <c r="C1914" s="2" t="s">
        <v>40</v>
      </c>
      <c r="D1914" s="2" t="s">
        <v>32</v>
      </c>
      <c r="E1914" s="2" t="s">
        <v>44</v>
      </c>
      <c r="F1914" s="2" t="s">
        <v>34</v>
      </c>
      <c r="G1914" s="4">
        <v>43531.238032407404</v>
      </c>
      <c r="H1914" s="4">
        <v>43537.238032407404</v>
      </c>
      <c r="I1914" s="4">
        <v>43535.238032407404</v>
      </c>
      <c r="J1914" s="2">
        <v>31</v>
      </c>
      <c r="K1914" s="2">
        <v>107</v>
      </c>
      <c r="S1914" s="72"/>
      <c r="T1914" s="72"/>
      <c r="U1914" s="72"/>
    </row>
    <row r="1915" spans="1:21" ht="14.25" customHeight="1">
      <c r="A1915" s="2">
        <v>913213</v>
      </c>
      <c r="B1915" s="2" t="s">
        <v>30</v>
      </c>
      <c r="C1915" s="2" t="s">
        <v>31</v>
      </c>
      <c r="D1915" s="2" t="s">
        <v>32</v>
      </c>
      <c r="E1915" s="2" t="s">
        <v>33</v>
      </c>
      <c r="F1915" s="2" t="s">
        <v>34</v>
      </c>
      <c r="G1915" s="4">
        <v>43531.243622685186</v>
      </c>
      <c r="H1915" s="4">
        <v>43535.243622685186</v>
      </c>
      <c r="I1915" s="4">
        <v>43538.243622685186</v>
      </c>
      <c r="J1915" s="2">
        <v>31</v>
      </c>
      <c r="K1915" s="2">
        <v>129</v>
      </c>
      <c r="S1915" s="72"/>
      <c r="T1915" s="72"/>
      <c r="U1915" s="72"/>
    </row>
    <row r="1916" spans="1:21" ht="14.25" customHeight="1">
      <c r="A1916" s="2">
        <v>970952</v>
      </c>
      <c r="B1916" s="2" t="s">
        <v>36</v>
      </c>
      <c r="C1916" s="2" t="s">
        <v>31</v>
      </c>
      <c r="D1916" s="2" t="s">
        <v>41</v>
      </c>
      <c r="E1916" s="2" t="s">
        <v>44</v>
      </c>
      <c r="F1916" s="2" t="s">
        <v>34</v>
      </c>
      <c r="G1916" s="4">
        <v>43531.252453703702</v>
      </c>
      <c r="H1916" s="4">
        <v>43531.252453703702</v>
      </c>
      <c r="I1916" s="4">
        <v>43535.252453703702</v>
      </c>
      <c r="J1916" s="2">
        <v>0</v>
      </c>
      <c r="K1916" s="2">
        <v>129</v>
      </c>
      <c r="S1916" s="72"/>
      <c r="T1916" s="72"/>
      <c r="U1916" s="72"/>
    </row>
    <row r="1917" spans="1:21" ht="14.25" customHeight="1">
      <c r="A1917" s="2">
        <v>900734</v>
      </c>
      <c r="B1917" s="2" t="s">
        <v>39</v>
      </c>
      <c r="C1917" s="2" t="s">
        <v>40</v>
      </c>
      <c r="D1917" s="2" t="s">
        <v>32</v>
      </c>
      <c r="E1917" s="2" t="s">
        <v>38</v>
      </c>
      <c r="F1917" s="2" t="s">
        <v>34</v>
      </c>
      <c r="G1917" s="4">
        <v>43531.253437500003</v>
      </c>
      <c r="H1917" s="4">
        <v>43538.253437500003</v>
      </c>
      <c r="I1917" s="4">
        <v>43538.253437500003</v>
      </c>
      <c r="J1917" s="2">
        <v>47</v>
      </c>
      <c r="K1917" s="2">
        <v>105</v>
      </c>
      <c r="S1917" s="72"/>
      <c r="T1917" s="72"/>
      <c r="U1917" s="72"/>
    </row>
    <row r="1918" spans="1:21" ht="14.25" customHeight="1">
      <c r="A1918" s="2">
        <v>685854</v>
      </c>
      <c r="B1918" s="2" t="s">
        <v>30</v>
      </c>
      <c r="C1918" s="2" t="s">
        <v>45</v>
      </c>
      <c r="D1918" s="2" t="s">
        <v>41</v>
      </c>
      <c r="E1918" s="2" t="s">
        <v>38</v>
      </c>
      <c r="F1918" s="2" t="s">
        <v>34</v>
      </c>
      <c r="G1918" s="4">
        <v>43531.255937499998</v>
      </c>
      <c r="H1918" s="4">
        <v>43535.255937499998</v>
      </c>
      <c r="I1918" s="4">
        <v>43536.255937499998</v>
      </c>
      <c r="J1918" s="2">
        <v>36</v>
      </c>
      <c r="K1918" s="2">
        <v>123</v>
      </c>
      <c r="S1918" s="72"/>
      <c r="T1918" s="72"/>
      <c r="U1918" s="72"/>
    </row>
    <row r="1919" spans="1:21" ht="14.25" customHeight="1">
      <c r="A1919" s="2">
        <v>989654</v>
      </c>
      <c r="B1919" s="2" t="s">
        <v>36</v>
      </c>
      <c r="C1919" s="2" t="s">
        <v>40</v>
      </c>
      <c r="D1919" s="2" t="s">
        <v>32</v>
      </c>
      <c r="E1919" s="2" t="s">
        <v>44</v>
      </c>
      <c r="F1919" s="2" t="s">
        <v>34</v>
      </c>
      <c r="G1919" s="4">
        <v>43531.260243055556</v>
      </c>
      <c r="H1919" s="4">
        <v>43536.260243055556</v>
      </c>
      <c r="I1919" s="4">
        <v>43537.260243055556</v>
      </c>
      <c r="J1919" s="2">
        <v>69</v>
      </c>
      <c r="K1919" s="2">
        <v>93</v>
      </c>
      <c r="S1919" s="72"/>
      <c r="T1919" s="72"/>
      <c r="U1919" s="72"/>
    </row>
    <row r="1920" spans="1:21" ht="14.25" customHeight="1">
      <c r="A1920" s="2">
        <v>415252</v>
      </c>
      <c r="B1920" s="2" t="s">
        <v>39</v>
      </c>
      <c r="C1920" s="2" t="s">
        <v>43</v>
      </c>
      <c r="D1920" s="2" t="s">
        <v>32</v>
      </c>
      <c r="E1920" s="2" t="s">
        <v>44</v>
      </c>
      <c r="F1920" s="2" t="s">
        <v>34</v>
      </c>
      <c r="G1920" s="4">
        <v>43531.262719907405</v>
      </c>
      <c r="H1920" s="4">
        <v>43536.262719907405</v>
      </c>
      <c r="I1920" s="4">
        <v>43537.262719907405</v>
      </c>
      <c r="J1920" s="2">
        <v>0</v>
      </c>
      <c r="K1920" s="2">
        <v>123</v>
      </c>
      <c r="S1920" s="72"/>
      <c r="T1920" s="72"/>
      <c r="U1920" s="72"/>
    </row>
    <row r="1921" spans="1:21" ht="14.25" customHeight="1">
      <c r="A1921" s="2">
        <v>744030</v>
      </c>
      <c r="B1921" s="2" t="s">
        <v>36</v>
      </c>
      <c r="C1921" s="2" t="s">
        <v>43</v>
      </c>
      <c r="D1921" s="2" t="s">
        <v>32</v>
      </c>
      <c r="E1921" s="2" t="s">
        <v>44</v>
      </c>
      <c r="F1921" s="2" t="s">
        <v>34</v>
      </c>
      <c r="G1921" s="4">
        <v>43531.26494212963</v>
      </c>
      <c r="H1921" s="4">
        <v>43531.26494212963</v>
      </c>
      <c r="I1921" s="4">
        <v>43537.26494212963</v>
      </c>
      <c r="J1921" s="2">
        <v>0</v>
      </c>
      <c r="K1921" s="2">
        <v>108</v>
      </c>
      <c r="S1921" s="72"/>
      <c r="T1921" s="72"/>
      <c r="U1921" s="72"/>
    </row>
    <row r="1922" spans="1:21" ht="14.25" customHeight="1">
      <c r="A1922" s="2">
        <v>149121</v>
      </c>
      <c r="B1922" s="2" t="s">
        <v>36</v>
      </c>
      <c r="C1922" s="2" t="s">
        <v>31</v>
      </c>
      <c r="D1922" s="2" t="s">
        <v>41</v>
      </c>
      <c r="E1922" s="2" t="s">
        <v>44</v>
      </c>
      <c r="F1922" s="2" t="s">
        <v>34</v>
      </c>
      <c r="G1922" s="4">
        <v>43531.268622685187</v>
      </c>
      <c r="H1922" s="4">
        <v>43532.268622685187</v>
      </c>
      <c r="I1922" s="4">
        <v>43537.268622685187</v>
      </c>
      <c r="J1922" s="2">
        <v>0</v>
      </c>
      <c r="K1922" s="2">
        <v>109</v>
      </c>
      <c r="S1922" s="72"/>
      <c r="T1922" s="72"/>
      <c r="U1922" s="72"/>
    </row>
    <row r="1923" spans="1:21" ht="14.25" customHeight="1">
      <c r="A1923" s="2">
        <v>313193</v>
      </c>
      <c r="B1923" s="2" t="s">
        <v>36</v>
      </c>
      <c r="C1923" s="2" t="s">
        <v>37</v>
      </c>
      <c r="D1923" s="2" t="s">
        <v>32</v>
      </c>
      <c r="E1923" s="2" t="s">
        <v>33</v>
      </c>
      <c r="F1923" s="2" t="s">
        <v>34</v>
      </c>
      <c r="G1923" s="4">
        <v>43531.269988425927</v>
      </c>
      <c r="H1923" s="4">
        <v>43534.269988425927</v>
      </c>
      <c r="I1923" s="4">
        <v>43535.269988425927</v>
      </c>
      <c r="J1923" s="2">
        <v>27</v>
      </c>
      <c r="K1923" s="2">
        <v>113</v>
      </c>
      <c r="S1923" s="72"/>
      <c r="T1923" s="72"/>
      <c r="U1923" s="72"/>
    </row>
    <row r="1924" spans="1:21" ht="14.25" customHeight="1">
      <c r="A1924" s="2">
        <v>305469</v>
      </c>
      <c r="B1924" s="2" t="s">
        <v>30</v>
      </c>
      <c r="C1924" s="2" t="s">
        <v>43</v>
      </c>
      <c r="D1924" s="2" t="s">
        <v>41</v>
      </c>
      <c r="E1924" s="2" t="s">
        <v>33</v>
      </c>
      <c r="F1924" s="2" t="s">
        <v>34</v>
      </c>
      <c r="G1924" s="4">
        <v>43531.275208333333</v>
      </c>
      <c r="H1924" s="4">
        <v>43539.275208333333</v>
      </c>
      <c r="I1924" s="4">
        <v>43535.275208333333</v>
      </c>
      <c r="J1924" s="2">
        <v>25</v>
      </c>
      <c r="K1924" s="2">
        <v>122</v>
      </c>
      <c r="S1924" s="72"/>
      <c r="T1924" s="72"/>
      <c r="U1924" s="72"/>
    </row>
    <row r="1925" spans="1:21" ht="14.25" customHeight="1">
      <c r="A1925" s="2">
        <v>319394</v>
      </c>
      <c r="B1925" s="2" t="s">
        <v>39</v>
      </c>
      <c r="C1925" s="2" t="s">
        <v>37</v>
      </c>
      <c r="D1925" s="2" t="s">
        <v>32</v>
      </c>
      <c r="E1925" s="2" t="s">
        <v>38</v>
      </c>
      <c r="F1925" s="2" t="s">
        <v>34</v>
      </c>
      <c r="G1925" s="4">
        <v>43531.277569444443</v>
      </c>
      <c r="H1925" s="4">
        <v>43539.277569444443</v>
      </c>
      <c r="I1925" s="4">
        <v>43534.277569444443</v>
      </c>
      <c r="J1925" s="2">
        <v>41</v>
      </c>
      <c r="K1925" s="2">
        <v>108</v>
      </c>
      <c r="S1925" s="72"/>
      <c r="T1925" s="72"/>
      <c r="U1925" s="72"/>
    </row>
    <row r="1926" spans="1:21" ht="14.25" customHeight="1">
      <c r="A1926" s="2">
        <v>712105</v>
      </c>
      <c r="B1926" s="2" t="s">
        <v>48</v>
      </c>
      <c r="C1926" s="2" t="s">
        <v>37</v>
      </c>
      <c r="D1926" s="2" t="s">
        <v>32</v>
      </c>
      <c r="E1926" s="2" t="s">
        <v>33</v>
      </c>
      <c r="F1926" s="2" t="s">
        <v>34</v>
      </c>
      <c r="G1926" s="4">
        <v>43531.278796296298</v>
      </c>
      <c r="H1926" s="4">
        <v>43538.278796296298</v>
      </c>
      <c r="I1926" s="4">
        <v>43534.278796296298</v>
      </c>
      <c r="J1926" s="2">
        <v>28</v>
      </c>
      <c r="K1926" s="2">
        <v>107</v>
      </c>
      <c r="S1926" s="72"/>
      <c r="T1926" s="72"/>
      <c r="U1926" s="72"/>
    </row>
    <row r="1927" spans="1:21" ht="14.25" customHeight="1">
      <c r="A1927" s="2">
        <v>303634</v>
      </c>
      <c r="B1927" s="2" t="s">
        <v>36</v>
      </c>
      <c r="C1927" s="2" t="s">
        <v>31</v>
      </c>
      <c r="D1927" s="2" t="s">
        <v>32</v>
      </c>
      <c r="E1927" s="2" t="s">
        <v>38</v>
      </c>
      <c r="F1927" s="2" t="s">
        <v>34</v>
      </c>
      <c r="G1927" s="4">
        <v>43531.28665509259</v>
      </c>
      <c r="H1927" s="4">
        <v>43534.28665509259</v>
      </c>
      <c r="I1927" s="4">
        <v>43538.28665509259</v>
      </c>
      <c r="J1927" s="2">
        <v>26</v>
      </c>
      <c r="K1927" s="2">
        <v>130</v>
      </c>
      <c r="S1927" s="72"/>
      <c r="T1927" s="72"/>
      <c r="U1927" s="72"/>
    </row>
    <row r="1928" spans="1:21" ht="14.25" customHeight="1">
      <c r="A1928" s="2">
        <v>726083</v>
      </c>
      <c r="B1928" s="2" t="s">
        <v>47</v>
      </c>
      <c r="C1928" s="2" t="s">
        <v>43</v>
      </c>
      <c r="D1928" s="2" t="s">
        <v>41</v>
      </c>
      <c r="E1928" s="2" t="s">
        <v>33</v>
      </c>
      <c r="F1928" s="2" t="s">
        <v>34</v>
      </c>
      <c r="G1928" s="4">
        <v>43531.292372685188</v>
      </c>
      <c r="H1928" s="4">
        <v>43541.292372685188</v>
      </c>
      <c r="I1928" s="4">
        <v>43538.292372685188</v>
      </c>
      <c r="J1928" s="2">
        <v>47</v>
      </c>
      <c r="K1928" s="2">
        <v>122</v>
      </c>
      <c r="S1928" s="72"/>
      <c r="T1928" s="72"/>
      <c r="U1928" s="72"/>
    </row>
    <row r="1929" spans="1:21" ht="14.25" customHeight="1">
      <c r="A1929" s="2">
        <v>172323</v>
      </c>
      <c r="B1929" s="2" t="s">
        <v>36</v>
      </c>
      <c r="C1929" s="2" t="s">
        <v>37</v>
      </c>
      <c r="D1929" s="2" t="s">
        <v>32</v>
      </c>
      <c r="E1929" s="2" t="s">
        <v>33</v>
      </c>
      <c r="F1929" s="2" t="s">
        <v>34</v>
      </c>
      <c r="G1929" s="4">
        <v>43531.29241898148</v>
      </c>
      <c r="H1929" s="4">
        <v>43537.29241898148</v>
      </c>
      <c r="I1929" s="4">
        <v>43538.29241898148</v>
      </c>
      <c r="J1929" s="2">
        <v>43</v>
      </c>
      <c r="K1929" s="2">
        <v>109</v>
      </c>
      <c r="S1929" s="72"/>
      <c r="T1929" s="72"/>
      <c r="U1929" s="72"/>
    </row>
    <row r="1930" spans="1:21" ht="14.25" customHeight="1">
      <c r="A1930" s="2">
        <v>444039</v>
      </c>
      <c r="B1930" s="2" t="s">
        <v>39</v>
      </c>
      <c r="C1930" s="2" t="s">
        <v>31</v>
      </c>
      <c r="D1930" s="2" t="s">
        <v>41</v>
      </c>
      <c r="E1930" s="2" t="s">
        <v>33</v>
      </c>
      <c r="F1930" s="2" t="s">
        <v>34</v>
      </c>
      <c r="G1930" s="4">
        <v>43531.294849537036</v>
      </c>
      <c r="H1930" s="4">
        <v>43533.294849537036</v>
      </c>
      <c r="I1930" s="4">
        <v>43534.294849537036</v>
      </c>
      <c r="J1930" s="2">
        <v>0</v>
      </c>
      <c r="K1930" s="2">
        <v>128</v>
      </c>
      <c r="S1930" s="72"/>
      <c r="T1930" s="72"/>
      <c r="U1930" s="72"/>
    </row>
    <row r="1931" spans="1:21" ht="14.25" customHeight="1">
      <c r="A1931" s="2">
        <v>659408</v>
      </c>
      <c r="B1931" s="2" t="s">
        <v>39</v>
      </c>
      <c r="C1931" s="2" t="s">
        <v>31</v>
      </c>
      <c r="D1931" s="2" t="s">
        <v>41</v>
      </c>
      <c r="E1931" s="2" t="s">
        <v>44</v>
      </c>
      <c r="F1931" s="2" t="s">
        <v>34</v>
      </c>
      <c r="G1931" s="4">
        <v>43531.296597222223</v>
      </c>
      <c r="H1931" s="4">
        <v>43533.296597222223</v>
      </c>
      <c r="I1931" s="4">
        <v>43538.296597222223</v>
      </c>
      <c r="J1931" s="2">
        <v>0</v>
      </c>
      <c r="K1931" s="2">
        <v>104</v>
      </c>
      <c r="S1931" s="72"/>
      <c r="T1931" s="72"/>
      <c r="U1931" s="72"/>
    </row>
    <row r="1932" spans="1:21" ht="14.25" customHeight="1">
      <c r="A1932" s="2">
        <v>89855</v>
      </c>
      <c r="B1932" s="2" t="s">
        <v>46</v>
      </c>
      <c r="C1932" s="2" t="s">
        <v>37</v>
      </c>
      <c r="D1932" s="2" t="s">
        <v>32</v>
      </c>
      <c r="E1932" s="2" t="s">
        <v>33</v>
      </c>
      <c r="F1932" s="2" t="s">
        <v>34</v>
      </c>
      <c r="G1932" s="4">
        <v>43531.298842592594</v>
      </c>
      <c r="H1932" s="4">
        <v>43537.298842592594</v>
      </c>
      <c r="I1932" s="4">
        <v>43535.298842592594</v>
      </c>
      <c r="J1932" s="2">
        <v>42</v>
      </c>
      <c r="K1932" s="2">
        <v>111</v>
      </c>
      <c r="S1932" s="72"/>
      <c r="T1932" s="72"/>
      <c r="U1932" s="72"/>
    </row>
    <row r="1933" spans="1:21" ht="14.25" customHeight="1">
      <c r="A1933" s="2">
        <v>984455</v>
      </c>
      <c r="B1933" s="2" t="s">
        <v>39</v>
      </c>
      <c r="C1933" s="2" t="s">
        <v>37</v>
      </c>
      <c r="D1933" s="2" t="s">
        <v>41</v>
      </c>
      <c r="E1933" s="2" t="s">
        <v>33</v>
      </c>
      <c r="F1933" s="2" t="s">
        <v>34</v>
      </c>
      <c r="G1933" s="4">
        <v>43531.299745370372</v>
      </c>
      <c r="H1933" s="4">
        <v>43538.299745370372</v>
      </c>
      <c r="I1933" s="4">
        <v>43535.299745370372</v>
      </c>
      <c r="J1933" s="2">
        <v>29</v>
      </c>
      <c r="K1933" s="2">
        <v>114</v>
      </c>
      <c r="S1933" s="72"/>
      <c r="T1933" s="72"/>
      <c r="U1933" s="72"/>
    </row>
    <row r="1934" spans="1:21" ht="14.25" customHeight="1">
      <c r="A1934" s="2">
        <v>767383</v>
      </c>
      <c r="B1934" s="2" t="s">
        <v>30</v>
      </c>
      <c r="C1934" s="2" t="s">
        <v>37</v>
      </c>
      <c r="D1934" s="2" t="s">
        <v>32</v>
      </c>
      <c r="E1934" s="2" t="s">
        <v>33</v>
      </c>
      <c r="F1934" s="2" t="s">
        <v>34</v>
      </c>
      <c r="G1934" s="4">
        <v>43531.304201388892</v>
      </c>
      <c r="H1934" s="4">
        <v>43535.304201388892</v>
      </c>
      <c r="I1934" s="4">
        <v>43534.304201388892</v>
      </c>
      <c r="J1934" s="2">
        <v>36</v>
      </c>
      <c r="K1934" s="2">
        <v>110</v>
      </c>
      <c r="S1934" s="72"/>
      <c r="T1934" s="72"/>
      <c r="U1934" s="72"/>
    </row>
    <row r="1935" spans="1:21" ht="14.25" customHeight="1">
      <c r="A1935" s="2">
        <v>862649</v>
      </c>
      <c r="B1935" s="2" t="s">
        <v>39</v>
      </c>
      <c r="C1935" s="2" t="s">
        <v>37</v>
      </c>
      <c r="D1935" s="2" t="s">
        <v>41</v>
      </c>
      <c r="E1935" s="2" t="s">
        <v>44</v>
      </c>
      <c r="F1935" s="2" t="s">
        <v>34</v>
      </c>
      <c r="G1935" s="4">
        <v>43531.306944444441</v>
      </c>
      <c r="H1935" s="4">
        <v>43535.306944444441</v>
      </c>
      <c r="I1935" s="4">
        <v>43538.306944444441</v>
      </c>
      <c r="J1935" s="2">
        <v>62</v>
      </c>
      <c r="K1935" s="2">
        <v>89</v>
      </c>
      <c r="S1935" s="72"/>
      <c r="T1935" s="72"/>
      <c r="U1935" s="72"/>
    </row>
    <row r="1936" spans="1:21" ht="14.25" customHeight="1">
      <c r="A1936" s="2">
        <v>388292</v>
      </c>
      <c r="B1936" s="2" t="s">
        <v>42</v>
      </c>
      <c r="C1936" s="2" t="s">
        <v>45</v>
      </c>
      <c r="D1936" s="2" t="s">
        <v>41</v>
      </c>
      <c r="E1936" s="2" t="s">
        <v>44</v>
      </c>
      <c r="F1936" s="2" t="s">
        <v>34</v>
      </c>
      <c r="G1936" s="4">
        <v>43531.311828703707</v>
      </c>
      <c r="H1936" s="4">
        <v>43538.311828703707</v>
      </c>
      <c r="I1936" s="4">
        <v>43535.311828703707</v>
      </c>
      <c r="J1936" s="2">
        <v>31</v>
      </c>
      <c r="K1936" s="2">
        <v>123</v>
      </c>
      <c r="S1936" s="72"/>
      <c r="T1936" s="72"/>
      <c r="U1936" s="72"/>
    </row>
    <row r="1937" spans="1:21" ht="14.25" customHeight="1">
      <c r="A1937" s="2">
        <v>283205</v>
      </c>
      <c r="B1937" s="2" t="s">
        <v>47</v>
      </c>
      <c r="C1937" s="2" t="s">
        <v>40</v>
      </c>
      <c r="D1937" s="2" t="s">
        <v>32</v>
      </c>
      <c r="E1937" s="2" t="s">
        <v>33</v>
      </c>
      <c r="F1937" s="2" t="s">
        <v>34</v>
      </c>
      <c r="G1937" s="4">
        <v>43531.312222222223</v>
      </c>
      <c r="H1937" s="4">
        <v>43537.312222222223</v>
      </c>
      <c r="I1937" s="4">
        <v>43535.312222222223</v>
      </c>
      <c r="J1937" s="2">
        <v>50</v>
      </c>
      <c r="K1937" s="2">
        <v>115</v>
      </c>
      <c r="S1937" s="72"/>
      <c r="T1937" s="72"/>
      <c r="U1937" s="72"/>
    </row>
    <row r="1938" spans="1:21" ht="14.25" customHeight="1">
      <c r="A1938" s="2">
        <v>41358</v>
      </c>
      <c r="B1938" s="2" t="s">
        <v>42</v>
      </c>
      <c r="C1938" s="2" t="s">
        <v>31</v>
      </c>
      <c r="D1938" s="2" t="s">
        <v>32</v>
      </c>
      <c r="E1938" s="2" t="s">
        <v>44</v>
      </c>
      <c r="F1938" s="2" t="s">
        <v>34</v>
      </c>
      <c r="G1938" s="4">
        <v>43531.318668981483</v>
      </c>
      <c r="H1938" s="4">
        <v>43537.318668981483</v>
      </c>
      <c r="I1938" s="4">
        <v>43534.318668981483</v>
      </c>
      <c r="J1938" s="2">
        <v>60</v>
      </c>
      <c r="K1938" s="2">
        <v>105</v>
      </c>
      <c r="S1938" s="72"/>
      <c r="T1938" s="72"/>
      <c r="U1938" s="72"/>
    </row>
    <row r="1939" spans="1:21" ht="14.25" customHeight="1">
      <c r="A1939" s="2">
        <v>276359</v>
      </c>
      <c r="B1939" s="2" t="s">
        <v>39</v>
      </c>
      <c r="C1939" s="2" t="s">
        <v>45</v>
      </c>
      <c r="D1939" s="2" t="s">
        <v>41</v>
      </c>
      <c r="E1939" s="2" t="s">
        <v>44</v>
      </c>
      <c r="F1939" s="2" t="s">
        <v>34</v>
      </c>
      <c r="G1939" s="4">
        <v>43531.319953703707</v>
      </c>
      <c r="H1939" s="4">
        <v>43541.319953703707</v>
      </c>
      <c r="I1939" s="4">
        <v>43536.319953703707</v>
      </c>
      <c r="J1939" s="2">
        <v>67</v>
      </c>
      <c r="K1939" s="2">
        <v>106</v>
      </c>
      <c r="S1939" s="72"/>
      <c r="T1939" s="72"/>
      <c r="U1939" s="72"/>
    </row>
    <row r="1940" spans="1:21" ht="14.25" customHeight="1">
      <c r="A1940" s="2">
        <v>938228</v>
      </c>
      <c r="B1940" s="2" t="s">
        <v>30</v>
      </c>
      <c r="C1940" s="2" t="s">
        <v>31</v>
      </c>
      <c r="D1940" s="2" t="s">
        <v>41</v>
      </c>
      <c r="E1940" s="2" t="s">
        <v>44</v>
      </c>
      <c r="F1940" s="2" t="s">
        <v>34</v>
      </c>
      <c r="G1940" s="4">
        <v>43531.321782407409</v>
      </c>
      <c r="H1940" s="4">
        <v>43531.321782407409</v>
      </c>
      <c r="I1940" s="4">
        <v>43537.321782407409</v>
      </c>
      <c r="J1940" s="2">
        <v>0</v>
      </c>
      <c r="K1940" s="2">
        <v>123</v>
      </c>
      <c r="S1940" s="72"/>
      <c r="T1940" s="72"/>
      <c r="U1940" s="72"/>
    </row>
    <row r="1941" spans="1:21" ht="14.25" customHeight="1">
      <c r="A1941" s="2">
        <v>750733</v>
      </c>
      <c r="B1941" s="2" t="s">
        <v>30</v>
      </c>
      <c r="C1941" s="2" t="s">
        <v>31</v>
      </c>
      <c r="D1941" s="2" t="s">
        <v>41</v>
      </c>
      <c r="E1941" s="2" t="s">
        <v>33</v>
      </c>
      <c r="F1941" s="2" t="s">
        <v>34</v>
      </c>
      <c r="G1941" s="4">
        <v>43531.323159722226</v>
      </c>
      <c r="H1941" s="4">
        <v>43537.323159722226</v>
      </c>
      <c r="I1941" s="4">
        <v>43537.323159722226</v>
      </c>
      <c r="J1941" s="2">
        <v>0</v>
      </c>
      <c r="K1941" s="2">
        <v>127</v>
      </c>
      <c r="S1941" s="72"/>
      <c r="T1941" s="72"/>
      <c r="U1941" s="72"/>
    </row>
    <row r="1942" spans="1:21" ht="14.25" customHeight="1">
      <c r="A1942" s="2">
        <v>198193</v>
      </c>
      <c r="B1942" s="2" t="s">
        <v>30</v>
      </c>
      <c r="C1942" s="2" t="s">
        <v>43</v>
      </c>
      <c r="D1942" s="2" t="s">
        <v>41</v>
      </c>
      <c r="E1942" s="2" t="s">
        <v>33</v>
      </c>
      <c r="F1942" s="2" t="s">
        <v>34</v>
      </c>
      <c r="G1942" s="4">
        <v>43531.323541666665</v>
      </c>
      <c r="H1942" s="4">
        <v>43538.323541666665</v>
      </c>
      <c r="I1942" s="4">
        <v>43538.323541666665</v>
      </c>
      <c r="J1942" s="2">
        <v>46</v>
      </c>
      <c r="K1942" s="2">
        <v>128</v>
      </c>
      <c r="S1942" s="72"/>
      <c r="T1942" s="72"/>
      <c r="U1942" s="72"/>
    </row>
    <row r="1943" spans="1:21" ht="14.25" customHeight="1">
      <c r="A1943" s="2">
        <v>164930</v>
      </c>
      <c r="B1943" s="2" t="s">
        <v>47</v>
      </c>
      <c r="C1943" s="2" t="s">
        <v>31</v>
      </c>
      <c r="D1943" s="2" t="s">
        <v>32</v>
      </c>
      <c r="E1943" s="2" t="s">
        <v>38</v>
      </c>
      <c r="F1943" s="2" t="s">
        <v>34</v>
      </c>
      <c r="G1943" s="4">
        <v>43531.326817129629</v>
      </c>
      <c r="H1943" s="4">
        <v>43534.326817129629</v>
      </c>
      <c r="I1943" s="4">
        <v>43536.326817129629</v>
      </c>
      <c r="J1943" s="2">
        <v>29</v>
      </c>
      <c r="K1943" s="2">
        <v>128</v>
      </c>
      <c r="S1943" s="72"/>
      <c r="T1943" s="72"/>
      <c r="U1943" s="72"/>
    </row>
    <row r="1944" spans="1:21" ht="14.25" customHeight="1">
      <c r="A1944" s="2">
        <v>54795</v>
      </c>
      <c r="B1944" s="2" t="s">
        <v>49</v>
      </c>
      <c r="C1944" s="2" t="s">
        <v>37</v>
      </c>
      <c r="D1944" s="2" t="s">
        <v>41</v>
      </c>
      <c r="E1944" s="2" t="s">
        <v>33</v>
      </c>
      <c r="F1944" s="2" t="s">
        <v>34</v>
      </c>
      <c r="G1944" s="4">
        <v>43531.327025462961</v>
      </c>
      <c r="H1944" s="4">
        <v>43540.327025462961</v>
      </c>
      <c r="I1944" s="4">
        <v>43534.327025462961</v>
      </c>
      <c r="J1944" s="2">
        <v>34</v>
      </c>
      <c r="K1944" s="2">
        <v>106</v>
      </c>
      <c r="S1944" s="72"/>
      <c r="T1944" s="72"/>
      <c r="U1944" s="72"/>
    </row>
    <row r="1945" spans="1:21" ht="14.25" customHeight="1">
      <c r="A1945" s="2">
        <v>810721</v>
      </c>
      <c r="B1945" s="2" t="s">
        <v>46</v>
      </c>
      <c r="C1945" s="2" t="s">
        <v>37</v>
      </c>
      <c r="D1945" s="2" t="s">
        <v>32</v>
      </c>
      <c r="E1945" s="2" t="s">
        <v>44</v>
      </c>
      <c r="F1945" s="2" t="s">
        <v>34</v>
      </c>
      <c r="G1945" s="4">
        <v>43531.328692129631</v>
      </c>
      <c r="H1945" s="4">
        <v>43533.328692129631</v>
      </c>
      <c r="I1945" s="4">
        <v>43538.328692129631</v>
      </c>
      <c r="J1945" s="2">
        <v>66</v>
      </c>
      <c r="K1945" s="2">
        <v>87</v>
      </c>
      <c r="S1945" s="72"/>
      <c r="T1945" s="72"/>
      <c r="U1945" s="72"/>
    </row>
    <row r="1946" spans="1:21" ht="14.25" customHeight="1">
      <c r="A1946" s="2">
        <v>135105</v>
      </c>
      <c r="B1946" s="2" t="s">
        <v>47</v>
      </c>
      <c r="C1946" s="2" t="s">
        <v>43</v>
      </c>
      <c r="D1946" s="2" t="s">
        <v>41</v>
      </c>
      <c r="E1946" s="2" t="s">
        <v>33</v>
      </c>
      <c r="F1946" s="2" t="s">
        <v>34</v>
      </c>
      <c r="G1946" s="4">
        <v>43531.33079861111</v>
      </c>
      <c r="H1946" s="4">
        <v>43540.33079861111</v>
      </c>
      <c r="I1946" s="4">
        <v>43534.33079861111</v>
      </c>
      <c r="J1946" s="2">
        <v>35</v>
      </c>
      <c r="K1946" s="2">
        <v>121</v>
      </c>
      <c r="S1946" s="72"/>
      <c r="T1946" s="72"/>
      <c r="U1946" s="72"/>
    </row>
    <row r="1947" spans="1:21" ht="14.25" customHeight="1">
      <c r="A1947" s="2">
        <v>69589</v>
      </c>
      <c r="B1947" s="2" t="s">
        <v>48</v>
      </c>
      <c r="C1947" s="2" t="s">
        <v>43</v>
      </c>
      <c r="D1947" s="2" t="s">
        <v>41</v>
      </c>
      <c r="E1947" s="2" t="s">
        <v>33</v>
      </c>
      <c r="F1947" s="2" t="s">
        <v>34</v>
      </c>
      <c r="G1947" s="4">
        <v>43531.332395833335</v>
      </c>
      <c r="H1947" s="4">
        <v>43537.332395833335</v>
      </c>
      <c r="I1947" s="4">
        <v>43536.332395833335</v>
      </c>
      <c r="J1947" s="2">
        <v>48</v>
      </c>
      <c r="K1947" s="2">
        <v>128</v>
      </c>
      <c r="S1947" s="72"/>
      <c r="T1947" s="72"/>
      <c r="U1947" s="72"/>
    </row>
    <row r="1948" spans="1:21" ht="14.25" customHeight="1">
      <c r="A1948" s="2">
        <v>474005</v>
      </c>
      <c r="B1948" s="2" t="s">
        <v>46</v>
      </c>
      <c r="C1948" s="2" t="s">
        <v>40</v>
      </c>
      <c r="D1948" s="2" t="s">
        <v>41</v>
      </c>
      <c r="E1948" s="2" t="s">
        <v>33</v>
      </c>
      <c r="F1948" s="2" t="s">
        <v>34</v>
      </c>
      <c r="G1948" s="4">
        <v>43531.338333333333</v>
      </c>
      <c r="H1948" s="4">
        <v>43535.338333333333</v>
      </c>
      <c r="I1948" s="4">
        <v>43535.338333333333</v>
      </c>
      <c r="J1948" s="2">
        <v>46</v>
      </c>
      <c r="K1948" s="2">
        <v>107</v>
      </c>
      <c r="S1948" s="72"/>
      <c r="T1948" s="72"/>
      <c r="U1948" s="72"/>
    </row>
    <row r="1949" spans="1:21" ht="14.25" customHeight="1">
      <c r="A1949" s="2">
        <v>810533</v>
      </c>
      <c r="B1949" s="2" t="s">
        <v>39</v>
      </c>
      <c r="C1949" s="2" t="s">
        <v>40</v>
      </c>
      <c r="D1949" s="2" t="s">
        <v>41</v>
      </c>
      <c r="E1949" s="2" t="s">
        <v>33</v>
      </c>
      <c r="F1949" s="2" t="s">
        <v>34</v>
      </c>
      <c r="G1949" s="4">
        <v>43531.339780092596</v>
      </c>
      <c r="H1949" s="4">
        <v>43533.339780092596</v>
      </c>
      <c r="I1949" s="4">
        <v>43534.339780092596</v>
      </c>
      <c r="J1949" s="2">
        <v>40</v>
      </c>
      <c r="K1949" s="2">
        <v>112</v>
      </c>
      <c r="S1949" s="72"/>
      <c r="T1949" s="72"/>
      <c r="U1949" s="72"/>
    </row>
    <row r="1950" spans="1:21" ht="14.25" customHeight="1">
      <c r="A1950" s="2">
        <v>385820</v>
      </c>
      <c r="B1950" s="2" t="s">
        <v>36</v>
      </c>
      <c r="C1950" s="2" t="s">
        <v>37</v>
      </c>
      <c r="D1950" s="2" t="s">
        <v>32</v>
      </c>
      <c r="E1950" s="2" t="s">
        <v>44</v>
      </c>
      <c r="F1950" s="2" t="s">
        <v>34</v>
      </c>
      <c r="G1950" s="4">
        <v>43531.341134259259</v>
      </c>
      <c r="H1950" s="4">
        <v>43537.341134259259</v>
      </c>
      <c r="I1950" s="4">
        <v>43537.341134259259</v>
      </c>
      <c r="J1950" s="2">
        <v>37</v>
      </c>
      <c r="K1950" s="2">
        <v>111</v>
      </c>
      <c r="S1950" s="72"/>
      <c r="T1950" s="72"/>
      <c r="U1950" s="72"/>
    </row>
    <row r="1951" spans="1:21" ht="14.25" customHeight="1">
      <c r="A1951" s="2">
        <v>236384</v>
      </c>
      <c r="B1951" s="2" t="s">
        <v>30</v>
      </c>
      <c r="C1951" s="2" t="s">
        <v>37</v>
      </c>
      <c r="D1951" s="2" t="s">
        <v>41</v>
      </c>
      <c r="E1951" s="2" t="s">
        <v>44</v>
      </c>
      <c r="F1951" s="2" t="s">
        <v>34</v>
      </c>
      <c r="G1951" s="4">
        <v>43531.346562500003</v>
      </c>
      <c r="H1951" s="4">
        <v>43535.346562500003</v>
      </c>
      <c r="I1951" s="4">
        <v>43535.346562500003</v>
      </c>
      <c r="J1951" s="2">
        <v>40</v>
      </c>
      <c r="K1951" s="2">
        <v>113</v>
      </c>
      <c r="S1951" s="72"/>
      <c r="T1951" s="72"/>
      <c r="U1951" s="72"/>
    </row>
    <row r="1952" spans="1:21" ht="14.25" customHeight="1">
      <c r="A1952" s="2">
        <v>542360</v>
      </c>
      <c r="B1952" s="2" t="s">
        <v>48</v>
      </c>
      <c r="C1952" s="2" t="s">
        <v>31</v>
      </c>
      <c r="D1952" s="2" t="s">
        <v>41</v>
      </c>
      <c r="E1952" s="2" t="s">
        <v>44</v>
      </c>
      <c r="F1952" s="2" t="s">
        <v>34</v>
      </c>
      <c r="G1952" s="4">
        <v>43531.354814814818</v>
      </c>
      <c r="H1952" s="4">
        <v>43533.354814814818</v>
      </c>
      <c r="I1952" s="4">
        <v>43536.354814814818</v>
      </c>
      <c r="J1952" s="2">
        <v>0</v>
      </c>
      <c r="K1952" s="2">
        <v>121</v>
      </c>
      <c r="S1952" s="72"/>
      <c r="T1952" s="72"/>
      <c r="U1952" s="72"/>
    </row>
    <row r="1953" spans="1:21" ht="14.25" customHeight="1">
      <c r="A1953" s="2">
        <v>970640</v>
      </c>
      <c r="B1953" s="2" t="s">
        <v>39</v>
      </c>
      <c r="C1953" s="2" t="s">
        <v>31</v>
      </c>
      <c r="D1953" s="2" t="s">
        <v>32</v>
      </c>
      <c r="E1953" s="2" t="s">
        <v>44</v>
      </c>
      <c r="F1953" s="2" t="s">
        <v>34</v>
      </c>
      <c r="G1953" s="4">
        <v>43531.356030092589</v>
      </c>
      <c r="H1953" s="4">
        <v>43533.356030092589</v>
      </c>
      <c r="I1953" s="4">
        <v>43536.356030092589</v>
      </c>
      <c r="J1953" s="2">
        <v>39</v>
      </c>
      <c r="K1953" s="2">
        <v>122</v>
      </c>
      <c r="S1953" s="72"/>
      <c r="T1953" s="72"/>
      <c r="U1953" s="72"/>
    </row>
    <row r="1954" spans="1:21" ht="14.25" customHeight="1">
      <c r="A1954" s="2">
        <v>59928</v>
      </c>
      <c r="B1954" s="2" t="s">
        <v>42</v>
      </c>
      <c r="C1954" s="2" t="s">
        <v>31</v>
      </c>
      <c r="D1954" s="2" t="s">
        <v>32</v>
      </c>
      <c r="E1954" s="2" t="s">
        <v>44</v>
      </c>
      <c r="F1954" s="2" t="s">
        <v>34</v>
      </c>
      <c r="G1954" s="4">
        <v>43531.358344907407</v>
      </c>
      <c r="H1954" s="4">
        <v>43537.358344907407</v>
      </c>
      <c r="I1954" s="4">
        <v>43538.358344907407</v>
      </c>
      <c r="J1954" s="2">
        <v>32</v>
      </c>
      <c r="K1954" s="2">
        <v>128</v>
      </c>
      <c r="S1954" s="72"/>
      <c r="T1954" s="72"/>
      <c r="U1954" s="72"/>
    </row>
    <row r="1955" spans="1:21" ht="14.25" customHeight="1">
      <c r="A1955" s="2">
        <v>196178</v>
      </c>
      <c r="B1955" s="2" t="s">
        <v>39</v>
      </c>
      <c r="C1955" s="2" t="s">
        <v>43</v>
      </c>
      <c r="D1955" s="2" t="s">
        <v>32</v>
      </c>
      <c r="E1955" s="2" t="s">
        <v>38</v>
      </c>
      <c r="F1955" s="2" t="s">
        <v>34</v>
      </c>
      <c r="G1955" s="4">
        <v>43531.358923611115</v>
      </c>
      <c r="H1955" s="4">
        <v>43531.358923611115</v>
      </c>
      <c r="I1955" s="4">
        <v>43536.358923611115</v>
      </c>
      <c r="J1955" s="2">
        <v>0</v>
      </c>
      <c r="K1955" s="2">
        <v>126</v>
      </c>
      <c r="S1955" s="72"/>
      <c r="T1955" s="72"/>
      <c r="U1955" s="72"/>
    </row>
    <row r="1956" spans="1:21" ht="14.25" customHeight="1">
      <c r="A1956" s="2">
        <v>883993</v>
      </c>
      <c r="B1956" s="2" t="s">
        <v>39</v>
      </c>
      <c r="C1956" s="2" t="s">
        <v>31</v>
      </c>
      <c r="D1956" s="2" t="s">
        <v>41</v>
      </c>
      <c r="E1956" s="2" t="s">
        <v>33</v>
      </c>
      <c r="F1956" s="2" t="s">
        <v>34</v>
      </c>
      <c r="G1956" s="4">
        <v>43531.368090277778</v>
      </c>
      <c r="H1956" s="4">
        <v>43536.368090277778</v>
      </c>
      <c r="I1956" s="4">
        <v>43537.368090277778</v>
      </c>
      <c r="J1956" s="2">
        <v>0</v>
      </c>
      <c r="K1956" s="2">
        <v>125</v>
      </c>
      <c r="S1956" s="72"/>
      <c r="T1956" s="72"/>
      <c r="U1956" s="72"/>
    </row>
    <row r="1957" spans="1:21" ht="14.25" customHeight="1">
      <c r="A1957" s="2">
        <v>797332</v>
      </c>
      <c r="B1957" s="2" t="s">
        <v>47</v>
      </c>
      <c r="C1957" s="2" t="s">
        <v>31</v>
      </c>
      <c r="D1957" s="2" t="s">
        <v>41</v>
      </c>
      <c r="E1957" s="2" t="s">
        <v>44</v>
      </c>
      <c r="F1957" s="2" t="s">
        <v>34</v>
      </c>
      <c r="G1957" s="4">
        <v>43531.368611111109</v>
      </c>
      <c r="H1957" s="4">
        <v>43533.368611111109</v>
      </c>
      <c r="I1957" s="4">
        <v>43534.368611111109</v>
      </c>
      <c r="J1957" s="2">
        <v>0</v>
      </c>
      <c r="K1957" s="2">
        <v>125</v>
      </c>
      <c r="S1957" s="72"/>
      <c r="T1957" s="72"/>
      <c r="U1957" s="72"/>
    </row>
    <row r="1958" spans="1:21" ht="14.25" customHeight="1">
      <c r="A1958" s="2">
        <v>161654</v>
      </c>
      <c r="B1958" s="2" t="s">
        <v>42</v>
      </c>
      <c r="C1958" s="2" t="s">
        <v>37</v>
      </c>
      <c r="D1958" s="2" t="s">
        <v>41</v>
      </c>
      <c r="E1958" s="2" t="s">
        <v>38</v>
      </c>
      <c r="F1958" s="2" t="s">
        <v>34</v>
      </c>
      <c r="G1958" s="4">
        <v>43531.368923611109</v>
      </c>
      <c r="H1958" s="4">
        <v>43540.368923611109</v>
      </c>
      <c r="I1958" s="4">
        <v>43538.368923611109</v>
      </c>
      <c r="J1958" s="2">
        <v>28</v>
      </c>
      <c r="K1958" s="2">
        <v>114</v>
      </c>
      <c r="S1958" s="72"/>
      <c r="T1958" s="72"/>
      <c r="U1958" s="72"/>
    </row>
    <row r="1959" spans="1:21" ht="14.25" customHeight="1">
      <c r="A1959" s="2">
        <v>105878</v>
      </c>
      <c r="B1959" s="2" t="s">
        <v>30</v>
      </c>
      <c r="C1959" s="2" t="s">
        <v>31</v>
      </c>
      <c r="D1959" s="2" t="s">
        <v>41</v>
      </c>
      <c r="E1959" s="2" t="s">
        <v>38</v>
      </c>
      <c r="F1959" s="2" t="s">
        <v>34</v>
      </c>
      <c r="G1959" s="4">
        <v>43531.369027777779</v>
      </c>
      <c r="H1959" s="4">
        <v>43538.369027777779</v>
      </c>
      <c r="I1959" s="4">
        <v>43534.369027777779</v>
      </c>
      <c r="J1959" s="2">
        <v>0</v>
      </c>
      <c r="K1959" s="2">
        <v>124</v>
      </c>
      <c r="S1959" s="72"/>
      <c r="T1959" s="72"/>
      <c r="U1959" s="72"/>
    </row>
    <row r="1960" spans="1:21" ht="14.25" customHeight="1">
      <c r="A1960" s="2">
        <v>730428</v>
      </c>
      <c r="B1960" s="2" t="s">
        <v>30</v>
      </c>
      <c r="C1960" s="2" t="s">
        <v>31</v>
      </c>
      <c r="D1960" s="2" t="s">
        <v>32</v>
      </c>
      <c r="E1960" s="2" t="s">
        <v>44</v>
      </c>
      <c r="F1960" s="2" t="s">
        <v>34</v>
      </c>
      <c r="G1960" s="4">
        <v>43531.370451388888</v>
      </c>
      <c r="H1960" s="4">
        <v>43534.370451388888</v>
      </c>
      <c r="I1960" s="4">
        <v>43536.370451388888</v>
      </c>
      <c r="J1960" s="2">
        <v>31</v>
      </c>
      <c r="K1960" s="2">
        <v>120</v>
      </c>
      <c r="S1960" s="72"/>
      <c r="T1960" s="72"/>
      <c r="U1960" s="72"/>
    </row>
    <row r="1961" spans="1:21" ht="14.25" customHeight="1">
      <c r="A1961" s="2">
        <v>374879</v>
      </c>
      <c r="B1961" s="2" t="s">
        <v>48</v>
      </c>
      <c r="C1961" s="2" t="s">
        <v>43</v>
      </c>
      <c r="D1961" s="2" t="s">
        <v>41</v>
      </c>
      <c r="E1961" s="2" t="s">
        <v>44</v>
      </c>
      <c r="F1961" s="2" t="s">
        <v>34</v>
      </c>
      <c r="G1961" s="4">
        <v>43531.373287037037</v>
      </c>
      <c r="H1961" s="4">
        <v>43536.373287037037</v>
      </c>
      <c r="I1961" s="4">
        <v>43537.373287037037</v>
      </c>
      <c r="J1961" s="2">
        <v>77</v>
      </c>
      <c r="K1961" s="2">
        <v>101</v>
      </c>
      <c r="S1961" s="72"/>
      <c r="T1961" s="72"/>
      <c r="U1961" s="72"/>
    </row>
    <row r="1962" spans="1:21" ht="14.25" customHeight="1">
      <c r="A1962" s="2">
        <v>569184</v>
      </c>
      <c r="B1962" s="2" t="s">
        <v>48</v>
      </c>
      <c r="C1962" s="2" t="s">
        <v>40</v>
      </c>
      <c r="D1962" s="2" t="s">
        <v>32</v>
      </c>
      <c r="E1962" s="2" t="s">
        <v>44</v>
      </c>
      <c r="F1962" s="2" t="s">
        <v>34</v>
      </c>
      <c r="G1962" s="4">
        <v>43531.377951388888</v>
      </c>
      <c r="H1962" s="4">
        <v>43538.377951388888</v>
      </c>
      <c r="I1962" s="4">
        <v>43535.377951388888</v>
      </c>
      <c r="J1962" s="2">
        <v>34</v>
      </c>
      <c r="K1962" s="2">
        <v>115</v>
      </c>
      <c r="S1962" s="72"/>
      <c r="T1962" s="72"/>
      <c r="U1962" s="72"/>
    </row>
    <row r="1963" spans="1:21" ht="14.25" customHeight="1">
      <c r="A1963" s="2">
        <v>978469</v>
      </c>
      <c r="B1963" s="2" t="s">
        <v>39</v>
      </c>
      <c r="C1963" s="2" t="s">
        <v>43</v>
      </c>
      <c r="D1963" s="2" t="s">
        <v>41</v>
      </c>
      <c r="E1963" s="2" t="s">
        <v>33</v>
      </c>
      <c r="F1963" s="2" t="s">
        <v>34</v>
      </c>
      <c r="G1963" s="4">
        <v>43531.378229166665</v>
      </c>
      <c r="H1963" s="4">
        <v>43535.378229166665</v>
      </c>
      <c r="I1963" s="4">
        <v>43538.378229166665</v>
      </c>
      <c r="J1963" s="2">
        <v>39</v>
      </c>
      <c r="K1963" s="2">
        <v>124</v>
      </c>
      <c r="S1963" s="72"/>
      <c r="T1963" s="72"/>
      <c r="U1963" s="72"/>
    </row>
    <row r="1964" spans="1:21" ht="14.25" customHeight="1">
      <c r="A1964" s="2">
        <v>934152</v>
      </c>
      <c r="B1964" s="2" t="s">
        <v>48</v>
      </c>
      <c r="C1964" s="2" t="s">
        <v>45</v>
      </c>
      <c r="D1964" s="2" t="s">
        <v>41</v>
      </c>
      <c r="E1964" s="2" t="s">
        <v>44</v>
      </c>
      <c r="F1964" s="2" t="s">
        <v>34</v>
      </c>
      <c r="G1964" s="4">
        <v>43531.378298611111</v>
      </c>
      <c r="H1964" s="4">
        <v>43536.378298611111</v>
      </c>
      <c r="I1964" s="4">
        <v>43536.378298611111</v>
      </c>
      <c r="J1964" s="2">
        <v>36</v>
      </c>
      <c r="K1964" s="2">
        <v>123</v>
      </c>
      <c r="S1964" s="72"/>
      <c r="T1964" s="72"/>
      <c r="U1964" s="72"/>
    </row>
    <row r="1965" spans="1:21" ht="14.25" customHeight="1">
      <c r="A1965" s="2">
        <v>283434</v>
      </c>
      <c r="B1965" s="2" t="s">
        <v>48</v>
      </c>
      <c r="C1965" s="2" t="s">
        <v>37</v>
      </c>
      <c r="D1965" s="2" t="s">
        <v>32</v>
      </c>
      <c r="E1965" s="2" t="s">
        <v>38</v>
      </c>
      <c r="F1965" s="2" t="s">
        <v>34</v>
      </c>
      <c r="G1965" s="4">
        <v>43531.378506944442</v>
      </c>
      <c r="H1965" s="4">
        <v>43539.378506944442</v>
      </c>
      <c r="I1965" s="4">
        <v>43537.378506944442</v>
      </c>
      <c r="J1965" s="2">
        <v>40</v>
      </c>
      <c r="K1965" s="2">
        <v>111</v>
      </c>
      <c r="S1965" s="72"/>
      <c r="T1965" s="72"/>
      <c r="U1965" s="72"/>
    </row>
    <row r="1966" spans="1:21" ht="14.25" customHeight="1">
      <c r="A1966" s="2">
        <v>349239</v>
      </c>
      <c r="B1966" s="2" t="s">
        <v>36</v>
      </c>
      <c r="C1966" s="2" t="s">
        <v>43</v>
      </c>
      <c r="D1966" s="2" t="s">
        <v>41</v>
      </c>
      <c r="E1966" s="2" t="s">
        <v>44</v>
      </c>
      <c r="F1966" s="2" t="s">
        <v>34</v>
      </c>
      <c r="G1966" s="4">
        <v>43531.380300925928</v>
      </c>
      <c r="H1966" s="4">
        <v>43535.380300925928</v>
      </c>
      <c r="I1966" s="4">
        <v>43535.380300925928</v>
      </c>
      <c r="J1966" s="2">
        <v>65</v>
      </c>
      <c r="K1966" s="2">
        <v>107</v>
      </c>
      <c r="S1966" s="72"/>
      <c r="T1966" s="72"/>
      <c r="U1966" s="72"/>
    </row>
    <row r="1967" spans="1:21" ht="14.25" customHeight="1">
      <c r="A1967" s="2">
        <v>872177</v>
      </c>
      <c r="B1967" s="2" t="s">
        <v>36</v>
      </c>
      <c r="C1967" s="2" t="s">
        <v>45</v>
      </c>
      <c r="D1967" s="2" t="s">
        <v>32</v>
      </c>
      <c r="E1967" s="2" t="s">
        <v>33</v>
      </c>
      <c r="F1967" s="2" t="s">
        <v>34</v>
      </c>
      <c r="G1967" s="4">
        <v>43531.38244212963</v>
      </c>
      <c r="H1967" s="4">
        <v>43535.38244212963</v>
      </c>
      <c r="I1967" s="4">
        <v>43534.38244212963</v>
      </c>
      <c r="J1967" s="2">
        <v>50</v>
      </c>
      <c r="K1967" s="2">
        <v>126</v>
      </c>
      <c r="S1967" s="72"/>
      <c r="T1967" s="72"/>
      <c r="U1967" s="72"/>
    </row>
    <row r="1968" spans="1:21" ht="14.25" customHeight="1">
      <c r="A1968" s="2">
        <v>24099</v>
      </c>
      <c r="B1968" s="2" t="s">
        <v>49</v>
      </c>
      <c r="C1968" s="2" t="s">
        <v>43</v>
      </c>
      <c r="D1968" s="2" t="s">
        <v>32</v>
      </c>
      <c r="E1968" s="2" t="s">
        <v>33</v>
      </c>
      <c r="F1968" s="2" t="s">
        <v>34</v>
      </c>
      <c r="G1968" s="4">
        <v>43531.384189814817</v>
      </c>
      <c r="H1968" s="4">
        <v>43533.384189814817</v>
      </c>
      <c r="I1968" s="4">
        <v>43538.384189814817</v>
      </c>
      <c r="J1968" s="2">
        <v>0</v>
      </c>
      <c r="K1968" s="2">
        <v>124</v>
      </c>
      <c r="S1968" s="72"/>
      <c r="T1968" s="72"/>
      <c r="U1968" s="72"/>
    </row>
    <row r="1969" spans="1:21" ht="14.25" customHeight="1">
      <c r="A1969" s="2">
        <v>232667</v>
      </c>
      <c r="B1969" s="2" t="s">
        <v>36</v>
      </c>
      <c r="C1969" s="2" t="s">
        <v>31</v>
      </c>
      <c r="D1969" s="2" t="s">
        <v>41</v>
      </c>
      <c r="E1969" s="2" t="s">
        <v>33</v>
      </c>
      <c r="F1969" s="2" t="s">
        <v>34</v>
      </c>
      <c r="G1969" s="4">
        <v>43531.387604166666</v>
      </c>
      <c r="H1969" s="4">
        <v>43535.387604166666</v>
      </c>
      <c r="I1969" s="4">
        <v>43534.387604166666</v>
      </c>
      <c r="J1969" s="2">
        <v>0</v>
      </c>
      <c r="K1969" s="2">
        <v>126</v>
      </c>
      <c r="S1969" s="72"/>
      <c r="T1969" s="72"/>
      <c r="U1969" s="72"/>
    </row>
    <row r="1970" spans="1:21" ht="14.25" customHeight="1">
      <c r="A1970" s="2">
        <v>846960</v>
      </c>
      <c r="B1970" s="2" t="s">
        <v>39</v>
      </c>
      <c r="C1970" s="2" t="s">
        <v>31</v>
      </c>
      <c r="D1970" s="2" t="s">
        <v>41</v>
      </c>
      <c r="E1970" s="2" t="s">
        <v>44</v>
      </c>
      <c r="F1970" s="2" t="s">
        <v>34</v>
      </c>
      <c r="G1970" s="4">
        <v>43531.388356481482</v>
      </c>
      <c r="H1970" s="4">
        <v>43536.388356481482</v>
      </c>
      <c r="I1970" s="4">
        <v>43538.388356481482</v>
      </c>
      <c r="J1970" s="2">
        <v>0</v>
      </c>
      <c r="K1970" s="2">
        <v>122</v>
      </c>
      <c r="S1970" s="72"/>
      <c r="T1970" s="72"/>
      <c r="U1970" s="72"/>
    </row>
    <row r="1971" spans="1:21" ht="14.25" customHeight="1">
      <c r="A1971" s="2">
        <v>581058</v>
      </c>
      <c r="B1971" s="2" t="s">
        <v>39</v>
      </c>
      <c r="C1971" s="2" t="s">
        <v>31</v>
      </c>
      <c r="D1971" s="2" t="s">
        <v>41</v>
      </c>
      <c r="E1971" s="2" t="s">
        <v>44</v>
      </c>
      <c r="F1971" s="2" t="s">
        <v>34</v>
      </c>
      <c r="G1971" s="4">
        <v>43531.398344907408</v>
      </c>
      <c r="H1971" s="4">
        <v>43531.398344907408</v>
      </c>
      <c r="I1971" s="4">
        <v>43535.398344907408</v>
      </c>
      <c r="J1971" s="2">
        <v>0</v>
      </c>
      <c r="K1971" s="2">
        <v>109</v>
      </c>
      <c r="S1971" s="72"/>
      <c r="T1971" s="72"/>
      <c r="U1971" s="72"/>
    </row>
    <row r="1972" spans="1:21" ht="14.25" customHeight="1">
      <c r="A1972" s="2">
        <v>228999</v>
      </c>
      <c r="B1972" s="2" t="s">
        <v>30</v>
      </c>
      <c r="C1972" s="2" t="s">
        <v>43</v>
      </c>
      <c r="D1972" s="2" t="s">
        <v>41</v>
      </c>
      <c r="E1972" s="2" t="s">
        <v>33</v>
      </c>
      <c r="F1972" s="2" t="s">
        <v>34</v>
      </c>
      <c r="G1972" s="4">
        <v>43531.403715277775</v>
      </c>
      <c r="H1972" s="4">
        <v>43539.403715277775</v>
      </c>
      <c r="I1972" s="4">
        <v>43537.403715277775</v>
      </c>
      <c r="J1972" s="2">
        <v>30</v>
      </c>
      <c r="K1972" s="2">
        <v>130</v>
      </c>
      <c r="S1972" s="72"/>
      <c r="T1972" s="72"/>
      <c r="U1972" s="72"/>
    </row>
    <row r="1973" spans="1:21" ht="14.25" customHeight="1">
      <c r="A1973" s="2">
        <v>277775</v>
      </c>
      <c r="B1973" s="2" t="s">
        <v>39</v>
      </c>
      <c r="C1973" s="2" t="s">
        <v>37</v>
      </c>
      <c r="D1973" s="2" t="s">
        <v>32</v>
      </c>
      <c r="E1973" s="2" t="s">
        <v>33</v>
      </c>
      <c r="F1973" s="2" t="s">
        <v>34</v>
      </c>
      <c r="G1973" s="4">
        <v>43531.406354166669</v>
      </c>
      <c r="H1973" s="4">
        <v>43536.406354166669</v>
      </c>
      <c r="I1973" s="4">
        <v>43536.406354166669</v>
      </c>
      <c r="J1973" s="2">
        <v>42</v>
      </c>
      <c r="K1973" s="2">
        <v>110</v>
      </c>
      <c r="S1973" s="72"/>
      <c r="T1973" s="72"/>
      <c r="U1973" s="72"/>
    </row>
    <row r="1974" spans="1:21" ht="14.25" customHeight="1">
      <c r="A1974" s="2">
        <v>667529</v>
      </c>
      <c r="B1974" s="2" t="s">
        <v>36</v>
      </c>
      <c r="C1974" s="2" t="s">
        <v>43</v>
      </c>
      <c r="D1974" s="2" t="s">
        <v>32</v>
      </c>
      <c r="E1974" s="2" t="s">
        <v>33</v>
      </c>
      <c r="F1974" s="2" t="s">
        <v>34</v>
      </c>
      <c r="G1974" s="4">
        <v>43531.412662037037</v>
      </c>
      <c r="H1974" s="4">
        <v>43537.412662037037</v>
      </c>
      <c r="I1974" s="4">
        <v>43535.412662037037</v>
      </c>
      <c r="J1974" s="2">
        <v>0</v>
      </c>
      <c r="K1974" s="2">
        <v>122</v>
      </c>
      <c r="S1974" s="72"/>
      <c r="T1974" s="72"/>
      <c r="U1974" s="72"/>
    </row>
    <row r="1975" spans="1:21" ht="14.25" customHeight="1">
      <c r="A1975" s="2">
        <v>517727</v>
      </c>
      <c r="B1975" s="2" t="s">
        <v>47</v>
      </c>
      <c r="C1975" s="2" t="s">
        <v>37</v>
      </c>
      <c r="D1975" s="2" t="s">
        <v>41</v>
      </c>
      <c r="E1975" s="2" t="s">
        <v>33</v>
      </c>
      <c r="F1975" s="2" t="s">
        <v>34</v>
      </c>
      <c r="G1975" s="4">
        <v>43531.423449074071</v>
      </c>
      <c r="H1975" s="4">
        <v>43537.423449074071</v>
      </c>
      <c r="I1975" s="4">
        <v>43537.423449074071</v>
      </c>
      <c r="J1975" s="2">
        <v>42</v>
      </c>
      <c r="K1975" s="2">
        <v>106</v>
      </c>
      <c r="S1975" s="72"/>
      <c r="T1975" s="72"/>
      <c r="U1975" s="72"/>
    </row>
    <row r="1976" spans="1:21" ht="14.25" customHeight="1">
      <c r="A1976" s="2">
        <v>618784</v>
      </c>
      <c r="B1976" s="2" t="s">
        <v>36</v>
      </c>
      <c r="C1976" s="2" t="s">
        <v>40</v>
      </c>
      <c r="D1976" s="2" t="s">
        <v>41</v>
      </c>
      <c r="E1976" s="2" t="s">
        <v>44</v>
      </c>
      <c r="F1976" s="2" t="s">
        <v>34</v>
      </c>
      <c r="G1976" s="4">
        <v>43531.424375000002</v>
      </c>
      <c r="H1976" s="4">
        <v>43536.424375000002</v>
      </c>
      <c r="I1976" s="4">
        <v>43538.424375000002</v>
      </c>
      <c r="J1976" s="2">
        <v>49</v>
      </c>
      <c r="K1976" s="2">
        <v>106</v>
      </c>
      <c r="S1976" s="72"/>
      <c r="T1976" s="72"/>
      <c r="U1976" s="72"/>
    </row>
    <row r="1977" spans="1:21" ht="14.25" customHeight="1">
      <c r="A1977" s="2">
        <v>754841</v>
      </c>
      <c r="B1977" s="2" t="s">
        <v>36</v>
      </c>
      <c r="C1977" s="2" t="s">
        <v>37</v>
      </c>
      <c r="D1977" s="2" t="s">
        <v>41</v>
      </c>
      <c r="E1977" s="2" t="s">
        <v>33</v>
      </c>
      <c r="F1977" s="2" t="s">
        <v>34</v>
      </c>
      <c r="G1977" s="4">
        <v>43531.425185185188</v>
      </c>
      <c r="H1977" s="4">
        <v>43539.425185185188</v>
      </c>
      <c r="I1977" s="4">
        <v>43536.425185185188</v>
      </c>
      <c r="J1977" s="2">
        <v>25</v>
      </c>
      <c r="K1977" s="2">
        <v>115</v>
      </c>
      <c r="S1977" s="72"/>
      <c r="T1977" s="72"/>
      <c r="U1977" s="72"/>
    </row>
    <row r="1978" spans="1:21" ht="14.25" customHeight="1">
      <c r="A1978" s="2">
        <v>893027</v>
      </c>
      <c r="B1978" s="2" t="s">
        <v>36</v>
      </c>
      <c r="C1978" s="2" t="s">
        <v>40</v>
      </c>
      <c r="D1978" s="2" t="s">
        <v>41</v>
      </c>
      <c r="E1978" s="2" t="s">
        <v>33</v>
      </c>
      <c r="F1978" s="2" t="s">
        <v>34</v>
      </c>
      <c r="G1978" s="4">
        <v>43531.435312499998</v>
      </c>
      <c r="H1978" s="4">
        <v>43535.435312499998</v>
      </c>
      <c r="I1978" s="4">
        <v>43537.435312499998</v>
      </c>
      <c r="J1978" s="2">
        <v>39</v>
      </c>
      <c r="K1978" s="2">
        <v>107</v>
      </c>
      <c r="S1978" s="72"/>
      <c r="T1978" s="72"/>
      <c r="U1978" s="72"/>
    </row>
    <row r="1979" spans="1:21" ht="14.25" customHeight="1">
      <c r="A1979" s="2">
        <v>461824</v>
      </c>
      <c r="B1979" s="2" t="s">
        <v>36</v>
      </c>
      <c r="C1979" s="2" t="s">
        <v>31</v>
      </c>
      <c r="D1979" s="2" t="s">
        <v>32</v>
      </c>
      <c r="E1979" s="2" t="s">
        <v>44</v>
      </c>
      <c r="F1979" s="2" t="s">
        <v>34</v>
      </c>
      <c r="G1979" s="4">
        <v>43531.438368055555</v>
      </c>
      <c r="H1979" s="4">
        <v>43534.438368055555</v>
      </c>
      <c r="I1979" s="4">
        <v>43534.438368055555</v>
      </c>
      <c r="J1979" s="2">
        <v>65</v>
      </c>
      <c r="K1979" s="2">
        <v>107</v>
      </c>
      <c r="S1979" s="72"/>
      <c r="T1979" s="72"/>
      <c r="U1979" s="72"/>
    </row>
    <row r="1980" spans="1:21" ht="14.25" customHeight="1">
      <c r="A1980" s="2">
        <v>270436</v>
      </c>
      <c r="B1980" s="2" t="s">
        <v>30</v>
      </c>
      <c r="C1980" s="2" t="s">
        <v>31</v>
      </c>
      <c r="D1980" s="2" t="s">
        <v>41</v>
      </c>
      <c r="E1980" s="2" t="s">
        <v>44</v>
      </c>
      <c r="F1980" s="2" t="s">
        <v>34</v>
      </c>
      <c r="G1980" s="4">
        <v>43531.439317129632</v>
      </c>
      <c r="H1980" s="4">
        <v>43535.439317129632</v>
      </c>
      <c r="I1980" s="4">
        <v>43538.439317129632</v>
      </c>
      <c r="J1980" s="2">
        <v>0</v>
      </c>
      <c r="K1980" s="2">
        <v>128</v>
      </c>
      <c r="S1980" s="72"/>
      <c r="T1980" s="72"/>
      <c r="U1980" s="72"/>
    </row>
    <row r="1981" spans="1:21" ht="14.25" customHeight="1">
      <c r="A1981" s="2">
        <v>484284</v>
      </c>
      <c r="B1981" s="2" t="s">
        <v>36</v>
      </c>
      <c r="C1981" s="2" t="s">
        <v>31</v>
      </c>
      <c r="D1981" s="2" t="s">
        <v>41</v>
      </c>
      <c r="E1981" s="2" t="s">
        <v>44</v>
      </c>
      <c r="F1981" s="2" t="s">
        <v>34</v>
      </c>
      <c r="G1981" s="4">
        <v>43531.440405092595</v>
      </c>
      <c r="H1981" s="4">
        <v>43531.440405092595</v>
      </c>
      <c r="I1981" s="4">
        <v>43535.440405092595</v>
      </c>
      <c r="J1981" s="2">
        <v>0</v>
      </c>
      <c r="K1981" s="2">
        <v>120</v>
      </c>
      <c r="S1981" s="72"/>
      <c r="T1981" s="72"/>
      <c r="U1981" s="72"/>
    </row>
    <row r="1982" spans="1:21" ht="14.25" customHeight="1">
      <c r="A1982" s="2">
        <v>603202</v>
      </c>
      <c r="B1982" s="2" t="s">
        <v>36</v>
      </c>
      <c r="C1982" s="2" t="s">
        <v>31</v>
      </c>
      <c r="D1982" s="2" t="s">
        <v>41</v>
      </c>
      <c r="E1982" s="2" t="s">
        <v>38</v>
      </c>
      <c r="F1982" s="2" t="s">
        <v>34</v>
      </c>
      <c r="G1982" s="4">
        <v>43531.442245370374</v>
      </c>
      <c r="H1982" s="4">
        <v>43532.442245370374</v>
      </c>
      <c r="I1982" s="4">
        <v>43538.442245370374</v>
      </c>
      <c r="J1982" s="2">
        <v>0</v>
      </c>
      <c r="K1982" s="2">
        <v>125</v>
      </c>
      <c r="S1982" s="72"/>
      <c r="T1982" s="72"/>
      <c r="U1982" s="72"/>
    </row>
    <row r="1983" spans="1:21" ht="14.25" customHeight="1">
      <c r="A1983" s="2">
        <v>518522</v>
      </c>
      <c r="B1983" s="2" t="s">
        <v>42</v>
      </c>
      <c r="C1983" s="2" t="s">
        <v>31</v>
      </c>
      <c r="D1983" s="2" t="s">
        <v>32</v>
      </c>
      <c r="E1983" s="2" t="s">
        <v>38</v>
      </c>
      <c r="F1983" s="2" t="s">
        <v>34</v>
      </c>
      <c r="G1983" s="4">
        <v>43531.445335648146</v>
      </c>
      <c r="H1983" s="4">
        <v>43534.445335648146</v>
      </c>
      <c r="I1983" s="4">
        <v>43536.445335648146</v>
      </c>
      <c r="J1983" s="2">
        <v>34</v>
      </c>
      <c r="K1983" s="2">
        <v>121</v>
      </c>
      <c r="S1983" s="72"/>
      <c r="T1983" s="72"/>
      <c r="U1983" s="72"/>
    </row>
    <row r="1984" spans="1:21" ht="14.25" customHeight="1">
      <c r="A1984" s="2">
        <v>166907</v>
      </c>
      <c r="B1984" s="2" t="s">
        <v>46</v>
      </c>
      <c r="C1984" s="2" t="s">
        <v>37</v>
      </c>
      <c r="D1984" s="2" t="s">
        <v>32</v>
      </c>
      <c r="E1984" s="2" t="s">
        <v>44</v>
      </c>
      <c r="F1984" s="2" t="s">
        <v>34</v>
      </c>
      <c r="G1984" s="4">
        <v>43531.450277777774</v>
      </c>
      <c r="H1984" s="4">
        <v>43531.450277777774</v>
      </c>
      <c r="I1984" s="4">
        <v>43536.450277777774</v>
      </c>
      <c r="J1984" s="2">
        <v>87</v>
      </c>
      <c r="K1984" s="2">
        <v>87</v>
      </c>
      <c r="S1984" s="72"/>
      <c r="T1984" s="72"/>
      <c r="U1984" s="72"/>
    </row>
    <row r="1985" spans="1:21" ht="14.25" customHeight="1">
      <c r="A1985" s="2">
        <v>90895</v>
      </c>
      <c r="B1985" s="2" t="s">
        <v>39</v>
      </c>
      <c r="C1985" s="2" t="s">
        <v>37</v>
      </c>
      <c r="D1985" s="2" t="s">
        <v>41</v>
      </c>
      <c r="E1985" s="2" t="s">
        <v>33</v>
      </c>
      <c r="F1985" s="2" t="s">
        <v>34</v>
      </c>
      <c r="G1985" s="4">
        <v>43531.459016203706</v>
      </c>
      <c r="H1985" s="4">
        <v>43536.459016203706</v>
      </c>
      <c r="I1985" s="4">
        <v>43535.459016203706</v>
      </c>
      <c r="J1985" s="2">
        <v>28</v>
      </c>
      <c r="K1985" s="2">
        <v>107</v>
      </c>
      <c r="S1985" s="72"/>
      <c r="T1985" s="72"/>
      <c r="U1985" s="72"/>
    </row>
    <row r="1986" spans="1:21" ht="14.25" customHeight="1">
      <c r="A1986" s="2">
        <v>727970</v>
      </c>
      <c r="B1986" s="2" t="s">
        <v>30</v>
      </c>
      <c r="C1986" s="2" t="s">
        <v>31</v>
      </c>
      <c r="D1986" s="2" t="s">
        <v>32</v>
      </c>
      <c r="E1986" s="2" t="s">
        <v>38</v>
      </c>
      <c r="F1986" s="2" t="s">
        <v>34</v>
      </c>
      <c r="G1986" s="4">
        <v>43531.460023148145</v>
      </c>
      <c r="H1986" s="4">
        <v>43536.460023148145</v>
      </c>
      <c r="I1986" s="4">
        <v>43535.460023148145</v>
      </c>
      <c r="J1986" s="2">
        <v>40</v>
      </c>
      <c r="K1986" s="2">
        <v>124</v>
      </c>
      <c r="S1986" s="72"/>
      <c r="T1986" s="72"/>
      <c r="U1986" s="72"/>
    </row>
    <row r="1987" spans="1:21" ht="14.25" customHeight="1">
      <c r="A1987" s="2">
        <v>876003</v>
      </c>
      <c r="B1987" s="2" t="s">
        <v>36</v>
      </c>
      <c r="C1987" s="2" t="s">
        <v>31</v>
      </c>
      <c r="D1987" s="2" t="s">
        <v>41</v>
      </c>
      <c r="E1987" s="2" t="s">
        <v>44</v>
      </c>
      <c r="F1987" s="2" t="s">
        <v>34</v>
      </c>
      <c r="G1987" s="4">
        <v>43531.464166666665</v>
      </c>
      <c r="H1987" s="4">
        <v>43536.464166666665</v>
      </c>
      <c r="I1987" s="4">
        <v>43534.464166666665</v>
      </c>
      <c r="J1987" s="2">
        <v>0</v>
      </c>
      <c r="K1987" s="2">
        <v>106</v>
      </c>
      <c r="S1987" s="72"/>
      <c r="T1987" s="72"/>
      <c r="U1987" s="72"/>
    </row>
    <row r="1988" spans="1:21" ht="14.25" customHeight="1">
      <c r="A1988" s="2">
        <v>149137</v>
      </c>
      <c r="B1988" s="2" t="s">
        <v>47</v>
      </c>
      <c r="C1988" s="2" t="s">
        <v>45</v>
      </c>
      <c r="D1988" s="2" t="s">
        <v>41</v>
      </c>
      <c r="E1988" s="2" t="s">
        <v>33</v>
      </c>
      <c r="F1988" s="2" t="s">
        <v>34</v>
      </c>
      <c r="G1988" s="4">
        <v>43531.467060185183</v>
      </c>
      <c r="H1988" s="4">
        <v>43538.467060185183</v>
      </c>
      <c r="I1988" s="4">
        <v>43534.467060185183</v>
      </c>
      <c r="J1988" s="2">
        <v>41</v>
      </c>
      <c r="K1988" s="2">
        <v>126</v>
      </c>
      <c r="S1988" s="72"/>
      <c r="T1988" s="72"/>
      <c r="U1988" s="72"/>
    </row>
    <row r="1989" spans="1:21" ht="14.25" customHeight="1">
      <c r="A1989" s="2">
        <v>350898</v>
      </c>
      <c r="B1989" s="2" t="s">
        <v>39</v>
      </c>
      <c r="C1989" s="2" t="s">
        <v>40</v>
      </c>
      <c r="D1989" s="2" t="s">
        <v>32</v>
      </c>
      <c r="E1989" s="2" t="s">
        <v>38</v>
      </c>
      <c r="F1989" s="2" t="s">
        <v>34</v>
      </c>
      <c r="G1989" s="4">
        <v>43531.468680555554</v>
      </c>
      <c r="H1989" s="4">
        <v>43536.468680555554</v>
      </c>
      <c r="I1989" s="4">
        <v>43536.468680555554</v>
      </c>
      <c r="J1989" s="2">
        <v>33</v>
      </c>
      <c r="K1989" s="2">
        <v>107</v>
      </c>
      <c r="S1989" s="72"/>
      <c r="T1989" s="72"/>
      <c r="U1989" s="72"/>
    </row>
    <row r="1990" spans="1:21" ht="14.25" customHeight="1">
      <c r="A1990" s="2">
        <v>21175</v>
      </c>
      <c r="B1990" s="2" t="s">
        <v>46</v>
      </c>
      <c r="C1990" s="2" t="s">
        <v>45</v>
      </c>
      <c r="D1990" s="2" t="s">
        <v>32</v>
      </c>
      <c r="E1990" s="2" t="s">
        <v>33</v>
      </c>
      <c r="F1990" s="2" t="s">
        <v>34</v>
      </c>
      <c r="G1990" s="4">
        <v>43531.477534722224</v>
      </c>
      <c r="H1990" s="4">
        <v>43531.477534722224</v>
      </c>
      <c r="I1990" s="4">
        <v>43538.477534722224</v>
      </c>
      <c r="J1990" s="2">
        <v>45</v>
      </c>
      <c r="K1990" s="2">
        <v>121</v>
      </c>
      <c r="S1990" s="72"/>
      <c r="T1990" s="72"/>
      <c r="U1990" s="72"/>
    </row>
    <row r="1991" spans="1:21" ht="14.25" customHeight="1">
      <c r="A1991" s="2">
        <v>571610</v>
      </c>
      <c r="B1991" s="2" t="s">
        <v>36</v>
      </c>
      <c r="C1991" s="2" t="s">
        <v>45</v>
      </c>
      <c r="D1991" s="2" t="s">
        <v>41</v>
      </c>
      <c r="E1991" s="2" t="s">
        <v>44</v>
      </c>
      <c r="F1991" s="2" t="s">
        <v>34</v>
      </c>
      <c r="G1991" s="4">
        <v>43531.478182870371</v>
      </c>
      <c r="H1991" s="4">
        <v>43538.478182870371</v>
      </c>
      <c r="I1991" s="4">
        <v>43535.478182870371</v>
      </c>
      <c r="J1991" s="2">
        <v>74</v>
      </c>
      <c r="K1991" s="2">
        <v>108</v>
      </c>
      <c r="S1991" s="72"/>
      <c r="T1991" s="72"/>
      <c r="U1991" s="72"/>
    </row>
    <row r="1992" spans="1:21" ht="14.25" customHeight="1">
      <c r="A1992" s="2">
        <v>660343</v>
      </c>
      <c r="B1992" s="2" t="s">
        <v>48</v>
      </c>
      <c r="C1992" s="2" t="s">
        <v>31</v>
      </c>
      <c r="D1992" s="2" t="s">
        <v>41</v>
      </c>
      <c r="E1992" s="2" t="s">
        <v>33</v>
      </c>
      <c r="F1992" s="2" t="s">
        <v>34</v>
      </c>
      <c r="G1992" s="4">
        <v>43531.479629629626</v>
      </c>
      <c r="H1992" s="4">
        <v>43535.479629629626</v>
      </c>
      <c r="I1992" s="4">
        <v>43538.479629629626</v>
      </c>
      <c r="J1992" s="2">
        <v>0</v>
      </c>
      <c r="K1992" s="2">
        <v>129</v>
      </c>
      <c r="S1992" s="72"/>
      <c r="T1992" s="72"/>
      <c r="U1992" s="72"/>
    </row>
    <row r="1993" spans="1:21" ht="14.25" customHeight="1">
      <c r="A1993" s="2">
        <v>195002</v>
      </c>
      <c r="B1993" s="2" t="s">
        <v>39</v>
      </c>
      <c r="C1993" s="2" t="s">
        <v>43</v>
      </c>
      <c r="D1993" s="2" t="s">
        <v>32</v>
      </c>
      <c r="E1993" s="2" t="s">
        <v>38</v>
      </c>
      <c r="F1993" s="2" t="s">
        <v>34</v>
      </c>
      <c r="G1993" s="4">
        <v>43531.480081018519</v>
      </c>
      <c r="H1993" s="4">
        <v>43532.480081018519</v>
      </c>
      <c r="I1993" s="4">
        <v>43537.480081018519</v>
      </c>
      <c r="J1993" s="2">
        <v>0</v>
      </c>
      <c r="K1993" s="2">
        <v>122</v>
      </c>
      <c r="S1993" s="72"/>
      <c r="T1993" s="72"/>
      <c r="U1993" s="72"/>
    </row>
    <row r="1994" spans="1:21" ht="14.25" customHeight="1">
      <c r="A1994" s="2">
        <v>461954</v>
      </c>
      <c r="B1994" s="2" t="s">
        <v>48</v>
      </c>
      <c r="C1994" s="2" t="s">
        <v>43</v>
      </c>
      <c r="D1994" s="2" t="s">
        <v>32</v>
      </c>
      <c r="E1994" s="2" t="s">
        <v>44</v>
      </c>
      <c r="F1994" s="2" t="s">
        <v>34</v>
      </c>
      <c r="G1994" s="4">
        <v>43531.48474537037</v>
      </c>
      <c r="H1994" s="4">
        <v>43531.48474537037</v>
      </c>
      <c r="I1994" s="4">
        <v>43534.48474537037</v>
      </c>
      <c r="J1994" s="2">
        <v>0</v>
      </c>
      <c r="K1994" s="2">
        <v>108</v>
      </c>
      <c r="S1994" s="72"/>
      <c r="T1994" s="72"/>
      <c r="U1994" s="72"/>
    </row>
    <row r="1995" spans="1:21" ht="14.25" customHeight="1">
      <c r="A1995" s="2">
        <v>558907</v>
      </c>
      <c r="B1995" s="2" t="s">
        <v>39</v>
      </c>
      <c r="C1995" s="2" t="s">
        <v>31</v>
      </c>
      <c r="D1995" s="2" t="s">
        <v>41</v>
      </c>
      <c r="E1995" s="2" t="s">
        <v>33</v>
      </c>
      <c r="F1995" s="2" t="s">
        <v>34</v>
      </c>
      <c r="G1995" s="4">
        <v>43531.486134259256</v>
      </c>
      <c r="H1995" s="4">
        <v>43534.486134259256</v>
      </c>
      <c r="I1995" s="4">
        <v>43534.486134259256</v>
      </c>
      <c r="J1995" s="2">
        <v>0</v>
      </c>
      <c r="K1995" s="2">
        <v>126</v>
      </c>
      <c r="S1995" s="72"/>
      <c r="T1995" s="72"/>
      <c r="U1995" s="72"/>
    </row>
    <row r="1996" spans="1:21" ht="14.25" customHeight="1">
      <c r="A1996" s="2">
        <v>985037</v>
      </c>
      <c r="B1996" s="2" t="s">
        <v>39</v>
      </c>
      <c r="C1996" s="2" t="s">
        <v>43</v>
      </c>
      <c r="D1996" s="2" t="s">
        <v>32</v>
      </c>
      <c r="E1996" s="2" t="s">
        <v>33</v>
      </c>
      <c r="F1996" s="2" t="s">
        <v>34</v>
      </c>
      <c r="G1996" s="4">
        <v>43531.495347222219</v>
      </c>
      <c r="H1996" s="4">
        <v>43534.495347222219</v>
      </c>
      <c r="I1996" s="4">
        <v>43536.495347222219</v>
      </c>
      <c r="J1996" s="2">
        <v>0</v>
      </c>
      <c r="K1996" s="2">
        <v>123</v>
      </c>
      <c r="S1996" s="72"/>
      <c r="T1996" s="72"/>
      <c r="U1996" s="72"/>
    </row>
    <row r="1997" spans="1:21" ht="14.25" customHeight="1">
      <c r="A1997" s="2">
        <v>242170</v>
      </c>
      <c r="B1997" s="2" t="s">
        <v>39</v>
      </c>
      <c r="C1997" s="2" t="s">
        <v>37</v>
      </c>
      <c r="D1997" s="2" t="s">
        <v>41</v>
      </c>
      <c r="E1997" s="2" t="s">
        <v>38</v>
      </c>
      <c r="F1997" s="2" t="s">
        <v>34</v>
      </c>
      <c r="G1997" s="4">
        <v>43531.49559027778</v>
      </c>
      <c r="H1997" s="4">
        <v>43535.49559027778</v>
      </c>
      <c r="I1997" s="4">
        <v>43537.49559027778</v>
      </c>
      <c r="J1997" s="2">
        <v>30</v>
      </c>
      <c r="K1997" s="2">
        <v>112</v>
      </c>
      <c r="S1997" s="72"/>
      <c r="T1997" s="72"/>
      <c r="U1997" s="72"/>
    </row>
    <row r="1998" spans="1:21" ht="14.25" customHeight="1">
      <c r="A1998" s="2">
        <v>921142</v>
      </c>
      <c r="B1998" s="2" t="s">
        <v>47</v>
      </c>
      <c r="C1998" s="2" t="s">
        <v>31</v>
      </c>
      <c r="D1998" s="2" t="s">
        <v>32</v>
      </c>
      <c r="E1998" s="2" t="s">
        <v>38</v>
      </c>
      <c r="F1998" s="2" t="s">
        <v>34</v>
      </c>
      <c r="G1998" s="4">
        <v>43531.495729166665</v>
      </c>
      <c r="H1998" s="4">
        <v>43539.495729166665</v>
      </c>
      <c r="I1998" s="4">
        <v>43535.495729166665</v>
      </c>
      <c r="J1998" s="2">
        <v>30</v>
      </c>
      <c r="K1998" s="2">
        <v>121</v>
      </c>
      <c r="S1998" s="72"/>
      <c r="T1998" s="72"/>
      <c r="U1998" s="72"/>
    </row>
    <row r="1999" spans="1:21" ht="14.25" customHeight="1">
      <c r="A1999" s="2">
        <v>803843</v>
      </c>
      <c r="B1999" s="2" t="s">
        <v>30</v>
      </c>
      <c r="C1999" s="2" t="s">
        <v>43</v>
      </c>
      <c r="D1999" s="2" t="s">
        <v>41</v>
      </c>
      <c r="E1999" s="2" t="s">
        <v>33</v>
      </c>
      <c r="F1999" s="2" t="s">
        <v>34</v>
      </c>
      <c r="G1999" s="4">
        <v>43531.500925925924</v>
      </c>
      <c r="H1999" s="4">
        <v>43541.500925925924</v>
      </c>
      <c r="I1999" s="4">
        <v>43536.500925925924</v>
      </c>
      <c r="J1999" s="2">
        <v>35</v>
      </c>
      <c r="K1999" s="2">
        <v>121</v>
      </c>
      <c r="S1999" s="72"/>
      <c r="T1999" s="72"/>
      <c r="U1999" s="72"/>
    </row>
    <row r="2000" spans="1:21" ht="14.25" customHeight="1">
      <c r="A2000" s="2">
        <v>291732</v>
      </c>
      <c r="B2000" s="2" t="s">
        <v>36</v>
      </c>
      <c r="C2000" s="2" t="s">
        <v>45</v>
      </c>
      <c r="D2000" s="2" t="s">
        <v>41</v>
      </c>
      <c r="E2000" s="2" t="s">
        <v>44</v>
      </c>
      <c r="F2000" s="2" t="s">
        <v>34</v>
      </c>
      <c r="G2000" s="4">
        <v>43531.501192129632</v>
      </c>
      <c r="H2000" s="4">
        <v>43536.501192129632</v>
      </c>
      <c r="I2000" s="4">
        <v>43537.501192129632</v>
      </c>
      <c r="J2000" s="2">
        <v>38</v>
      </c>
      <c r="K2000" s="2">
        <v>123</v>
      </c>
      <c r="S2000" s="72"/>
      <c r="T2000" s="72"/>
      <c r="U2000" s="72"/>
    </row>
    <row r="2001" spans="1:21" ht="14.25" customHeight="1">
      <c r="A2001" s="2">
        <v>586419</v>
      </c>
      <c r="B2001" s="2" t="s">
        <v>39</v>
      </c>
      <c r="C2001" s="2" t="s">
        <v>37</v>
      </c>
      <c r="D2001" s="2" t="s">
        <v>41</v>
      </c>
      <c r="E2001" s="2" t="s">
        <v>33</v>
      </c>
      <c r="F2001" s="2" t="s">
        <v>34</v>
      </c>
      <c r="G2001" s="4">
        <v>43531.509699074071</v>
      </c>
      <c r="H2001" s="4">
        <v>43534.509699074071</v>
      </c>
      <c r="I2001" s="4">
        <v>43538.509699074071</v>
      </c>
      <c r="J2001" s="2">
        <v>41</v>
      </c>
      <c r="K2001" s="2">
        <v>106</v>
      </c>
      <c r="S2001" s="72"/>
      <c r="T2001" s="72"/>
      <c r="U2001" s="72"/>
    </row>
    <row r="2002" spans="1:21" ht="14.25" customHeight="1">
      <c r="A2002" s="2">
        <v>135836</v>
      </c>
      <c r="B2002" s="2" t="s">
        <v>47</v>
      </c>
      <c r="C2002" s="2" t="s">
        <v>40</v>
      </c>
      <c r="D2002" s="2" t="s">
        <v>41</v>
      </c>
      <c r="E2002" s="2" t="s">
        <v>44</v>
      </c>
      <c r="F2002" s="2" t="s">
        <v>34</v>
      </c>
      <c r="G2002" s="4">
        <v>43531.518425925926</v>
      </c>
      <c r="H2002" s="4">
        <v>43536.518425925926</v>
      </c>
      <c r="I2002" s="4">
        <v>43538.518425925926</v>
      </c>
      <c r="J2002" s="2">
        <v>27</v>
      </c>
      <c r="K2002" s="2">
        <v>105</v>
      </c>
      <c r="S2002" s="72"/>
      <c r="T2002" s="72"/>
      <c r="U2002" s="72"/>
    </row>
    <row r="2003" spans="1:21" ht="14.25" customHeight="1">
      <c r="A2003" s="2">
        <v>846794</v>
      </c>
      <c r="B2003" s="2" t="s">
        <v>36</v>
      </c>
      <c r="C2003" s="2" t="s">
        <v>37</v>
      </c>
      <c r="D2003" s="2" t="s">
        <v>41</v>
      </c>
      <c r="E2003" s="2" t="s">
        <v>38</v>
      </c>
      <c r="F2003" s="2" t="s">
        <v>34</v>
      </c>
      <c r="G2003" s="4">
        <v>43531.520555555559</v>
      </c>
      <c r="H2003" s="4">
        <v>43535.520555555559</v>
      </c>
      <c r="I2003" s="4">
        <v>43537.520555555559</v>
      </c>
      <c r="J2003" s="2">
        <v>34</v>
      </c>
      <c r="K2003" s="2">
        <v>107</v>
      </c>
      <c r="S2003" s="72"/>
      <c r="T2003" s="72"/>
      <c r="U2003" s="72"/>
    </row>
    <row r="2004" spans="1:21" ht="14.25" customHeight="1">
      <c r="A2004" s="2">
        <v>981903</v>
      </c>
      <c r="B2004" s="2" t="s">
        <v>36</v>
      </c>
      <c r="C2004" s="2" t="s">
        <v>43</v>
      </c>
      <c r="D2004" s="2" t="s">
        <v>41</v>
      </c>
      <c r="E2004" s="2" t="s">
        <v>33</v>
      </c>
      <c r="F2004" s="2" t="s">
        <v>34</v>
      </c>
      <c r="G2004" s="4">
        <v>43531.524340277778</v>
      </c>
      <c r="H2004" s="4">
        <v>43541.524340277778</v>
      </c>
      <c r="I2004" s="4">
        <v>43537.524340277778</v>
      </c>
      <c r="J2004" s="2">
        <v>33</v>
      </c>
      <c r="K2004" s="2">
        <v>126</v>
      </c>
      <c r="S2004" s="72"/>
      <c r="T2004" s="72"/>
      <c r="U2004" s="72"/>
    </row>
    <row r="2005" spans="1:21" ht="14.25" customHeight="1">
      <c r="A2005" s="2">
        <v>269235</v>
      </c>
      <c r="B2005" s="2" t="s">
        <v>30</v>
      </c>
      <c r="C2005" s="2" t="s">
        <v>37</v>
      </c>
      <c r="D2005" s="2" t="s">
        <v>41</v>
      </c>
      <c r="E2005" s="2" t="s">
        <v>44</v>
      </c>
      <c r="F2005" s="2" t="s">
        <v>34</v>
      </c>
      <c r="G2005" s="4">
        <v>43531.525694444441</v>
      </c>
      <c r="H2005" s="4">
        <v>43533.525694444441</v>
      </c>
      <c r="I2005" s="4">
        <v>43535.525694444441</v>
      </c>
      <c r="J2005" s="2">
        <v>80</v>
      </c>
      <c r="K2005" s="2">
        <v>93</v>
      </c>
      <c r="S2005" s="72"/>
      <c r="T2005" s="72"/>
      <c r="U2005" s="72"/>
    </row>
    <row r="2006" spans="1:21" ht="14.25" customHeight="1">
      <c r="A2006" s="2">
        <v>94497</v>
      </c>
      <c r="B2006" s="2" t="s">
        <v>30</v>
      </c>
      <c r="C2006" s="2" t="s">
        <v>37</v>
      </c>
      <c r="D2006" s="2" t="s">
        <v>41</v>
      </c>
      <c r="E2006" s="2" t="s">
        <v>33</v>
      </c>
      <c r="F2006" s="2" t="s">
        <v>34</v>
      </c>
      <c r="G2006" s="4">
        <v>43531.52579861111</v>
      </c>
      <c r="H2006" s="4">
        <v>43536.52579861111</v>
      </c>
      <c r="I2006" s="4">
        <v>43538.52579861111</v>
      </c>
      <c r="J2006" s="2">
        <v>33</v>
      </c>
      <c r="K2006" s="2">
        <v>107</v>
      </c>
      <c r="S2006" s="72"/>
      <c r="T2006" s="72"/>
      <c r="U2006" s="72"/>
    </row>
    <row r="2007" spans="1:21" ht="14.25" customHeight="1">
      <c r="A2007" s="2">
        <v>814550</v>
      </c>
      <c r="B2007" s="2" t="s">
        <v>39</v>
      </c>
      <c r="C2007" s="2" t="s">
        <v>31</v>
      </c>
      <c r="D2007" s="2" t="s">
        <v>41</v>
      </c>
      <c r="E2007" s="2" t="s">
        <v>38</v>
      </c>
      <c r="F2007" s="2" t="s">
        <v>34</v>
      </c>
      <c r="G2007" s="4">
        <v>43531.526574074072</v>
      </c>
      <c r="H2007" s="4">
        <v>43532.526574074072</v>
      </c>
      <c r="I2007" s="4">
        <v>43536.526574074072</v>
      </c>
      <c r="J2007" s="2">
        <v>0</v>
      </c>
      <c r="K2007" s="2">
        <v>124</v>
      </c>
      <c r="S2007" s="72"/>
      <c r="T2007" s="72"/>
      <c r="U2007" s="72"/>
    </row>
    <row r="2008" spans="1:21" ht="14.25" customHeight="1">
      <c r="A2008" s="2">
        <v>326868</v>
      </c>
      <c r="B2008" s="2" t="s">
        <v>47</v>
      </c>
      <c r="C2008" s="2" t="s">
        <v>45</v>
      </c>
      <c r="D2008" s="2" t="s">
        <v>32</v>
      </c>
      <c r="E2008" s="2" t="s">
        <v>44</v>
      </c>
      <c r="F2008" s="2" t="s">
        <v>34</v>
      </c>
      <c r="G2008" s="4">
        <v>43531.528321759259</v>
      </c>
      <c r="H2008" s="4">
        <v>43538.528321759259</v>
      </c>
      <c r="I2008" s="4">
        <v>43538.528321759259</v>
      </c>
      <c r="J2008" s="2">
        <v>38</v>
      </c>
      <c r="K2008" s="2">
        <v>127</v>
      </c>
      <c r="S2008" s="72"/>
      <c r="T2008" s="72"/>
      <c r="U2008" s="72"/>
    </row>
    <row r="2009" spans="1:21" ht="14.25" customHeight="1">
      <c r="A2009" s="2">
        <v>423134</v>
      </c>
      <c r="B2009" s="2" t="s">
        <v>36</v>
      </c>
      <c r="C2009" s="2" t="s">
        <v>31</v>
      </c>
      <c r="D2009" s="2" t="s">
        <v>32</v>
      </c>
      <c r="E2009" s="2" t="s">
        <v>44</v>
      </c>
      <c r="F2009" s="2" t="s">
        <v>34</v>
      </c>
      <c r="G2009" s="4">
        <v>43531.528912037036</v>
      </c>
      <c r="H2009" s="4">
        <v>43533.528912037036</v>
      </c>
      <c r="I2009" s="4">
        <v>43538.528912037036</v>
      </c>
      <c r="J2009" s="2">
        <v>65</v>
      </c>
      <c r="K2009" s="2">
        <v>106</v>
      </c>
      <c r="S2009" s="72"/>
      <c r="T2009" s="72"/>
      <c r="U2009" s="72"/>
    </row>
    <row r="2010" spans="1:21" ht="14.25" customHeight="1">
      <c r="A2010" s="2">
        <v>654204</v>
      </c>
      <c r="B2010" s="2" t="s">
        <v>30</v>
      </c>
      <c r="C2010" s="2" t="s">
        <v>45</v>
      </c>
      <c r="D2010" s="2" t="s">
        <v>41</v>
      </c>
      <c r="E2010" s="2" t="s">
        <v>44</v>
      </c>
      <c r="F2010" s="2" t="s">
        <v>34</v>
      </c>
      <c r="G2010" s="4">
        <v>43531.532685185186</v>
      </c>
      <c r="H2010" s="4">
        <v>43537.532685185186</v>
      </c>
      <c r="I2010" s="4">
        <v>43535.532685185186</v>
      </c>
      <c r="J2010" s="2">
        <v>25</v>
      </c>
      <c r="K2010" s="2">
        <v>121</v>
      </c>
      <c r="S2010" s="72"/>
      <c r="T2010" s="72"/>
      <c r="U2010" s="72"/>
    </row>
    <row r="2011" spans="1:21" ht="14.25" customHeight="1">
      <c r="A2011" s="2">
        <v>199168</v>
      </c>
      <c r="B2011" s="2" t="s">
        <v>42</v>
      </c>
      <c r="C2011" s="2" t="s">
        <v>37</v>
      </c>
      <c r="D2011" s="2" t="s">
        <v>32</v>
      </c>
      <c r="E2011" s="2" t="s">
        <v>44</v>
      </c>
      <c r="F2011" s="2" t="s">
        <v>34</v>
      </c>
      <c r="G2011" s="4">
        <v>43531.53297453704</v>
      </c>
      <c r="H2011" s="4">
        <v>43531.53297453704</v>
      </c>
      <c r="I2011" s="4">
        <v>43534.53297453704</v>
      </c>
      <c r="J2011" s="2">
        <v>35</v>
      </c>
      <c r="K2011" s="2">
        <v>112</v>
      </c>
      <c r="S2011" s="72"/>
      <c r="T2011" s="72"/>
      <c r="U2011" s="72"/>
    </row>
    <row r="2012" spans="1:21" ht="14.25" customHeight="1">
      <c r="A2012" s="2">
        <v>796155</v>
      </c>
      <c r="B2012" s="2" t="s">
        <v>49</v>
      </c>
      <c r="C2012" s="2" t="s">
        <v>40</v>
      </c>
      <c r="D2012" s="2" t="s">
        <v>32</v>
      </c>
      <c r="E2012" s="2" t="s">
        <v>44</v>
      </c>
      <c r="F2012" s="2" t="s">
        <v>34</v>
      </c>
      <c r="G2012" s="4">
        <v>43531.537361111114</v>
      </c>
      <c r="H2012" s="4">
        <v>43539.537361111114</v>
      </c>
      <c r="I2012" s="4">
        <v>43538.537361111114</v>
      </c>
      <c r="J2012" s="2">
        <v>76</v>
      </c>
      <c r="K2012" s="2">
        <v>88</v>
      </c>
      <c r="S2012" s="72"/>
      <c r="T2012" s="72"/>
      <c r="U2012" s="72"/>
    </row>
    <row r="2013" spans="1:21" ht="14.25" customHeight="1">
      <c r="A2013" s="2">
        <v>648313</v>
      </c>
      <c r="B2013" s="2" t="s">
        <v>39</v>
      </c>
      <c r="C2013" s="2" t="s">
        <v>43</v>
      </c>
      <c r="D2013" s="2" t="s">
        <v>32</v>
      </c>
      <c r="E2013" s="2" t="s">
        <v>33</v>
      </c>
      <c r="F2013" s="2" t="s">
        <v>34</v>
      </c>
      <c r="G2013" s="4">
        <v>43531.538668981484</v>
      </c>
      <c r="H2013" s="4">
        <v>43536.538668981484</v>
      </c>
      <c r="I2013" s="4">
        <v>43535.538668981484</v>
      </c>
      <c r="J2013" s="2">
        <v>0</v>
      </c>
      <c r="K2013" s="2">
        <v>122</v>
      </c>
      <c r="S2013" s="72"/>
      <c r="T2013" s="72"/>
      <c r="U2013" s="72"/>
    </row>
    <row r="2014" spans="1:21" ht="14.25" customHeight="1">
      <c r="A2014" s="2">
        <v>552021</v>
      </c>
      <c r="B2014" s="2" t="s">
        <v>30</v>
      </c>
      <c r="C2014" s="2" t="s">
        <v>40</v>
      </c>
      <c r="D2014" s="2" t="s">
        <v>41</v>
      </c>
      <c r="E2014" s="2" t="s">
        <v>33</v>
      </c>
      <c r="F2014" s="2" t="s">
        <v>34</v>
      </c>
      <c r="G2014" s="4">
        <v>43531.544861111113</v>
      </c>
      <c r="H2014" s="4">
        <v>43537.544861111113</v>
      </c>
      <c r="I2014" s="4">
        <v>43535.544861111113</v>
      </c>
      <c r="J2014" s="2">
        <v>32</v>
      </c>
      <c r="K2014" s="2">
        <v>112</v>
      </c>
      <c r="S2014" s="72"/>
      <c r="T2014" s="72"/>
      <c r="U2014" s="72"/>
    </row>
    <row r="2015" spans="1:21" ht="14.25" customHeight="1">
      <c r="A2015" s="2">
        <v>765840</v>
      </c>
      <c r="B2015" s="2" t="s">
        <v>47</v>
      </c>
      <c r="C2015" s="2" t="s">
        <v>43</v>
      </c>
      <c r="D2015" s="2" t="s">
        <v>41</v>
      </c>
      <c r="E2015" s="2" t="s">
        <v>44</v>
      </c>
      <c r="F2015" s="2" t="s">
        <v>34</v>
      </c>
      <c r="G2015" s="4">
        <v>43531.545972222222</v>
      </c>
      <c r="H2015" s="4">
        <v>43534.545972222222</v>
      </c>
      <c r="I2015" s="4">
        <v>43536.545972222222</v>
      </c>
      <c r="J2015" s="2">
        <v>42</v>
      </c>
      <c r="K2015" s="2">
        <v>123</v>
      </c>
      <c r="S2015" s="72"/>
      <c r="T2015" s="72"/>
      <c r="U2015" s="72"/>
    </row>
    <row r="2016" spans="1:21" ht="14.25" customHeight="1">
      <c r="A2016" s="2">
        <v>540395</v>
      </c>
      <c r="B2016" s="2" t="s">
        <v>47</v>
      </c>
      <c r="C2016" s="2" t="s">
        <v>40</v>
      </c>
      <c r="D2016" s="2" t="s">
        <v>32</v>
      </c>
      <c r="E2016" s="2" t="s">
        <v>44</v>
      </c>
      <c r="F2016" s="2" t="s">
        <v>34</v>
      </c>
      <c r="G2016" s="4">
        <v>43531.553842592592</v>
      </c>
      <c r="H2016" s="4">
        <v>43539.553842592592</v>
      </c>
      <c r="I2016" s="4">
        <v>43538.553842592592</v>
      </c>
      <c r="J2016" s="2">
        <v>67</v>
      </c>
      <c r="K2016" s="2">
        <v>90</v>
      </c>
      <c r="S2016" s="72"/>
      <c r="T2016" s="72"/>
      <c r="U2016" s="72"/>
    </row>
    <row r="2017" spans="1:21" ht="14.25" customHeight="1">
      <c r="A2017" s="2">
        <v>536231</v>
      </c>
      <c r="B2017" s="2" t="s">
        <v>39</v>
      </c>
      <c r="C2017" s="2" t="s">
        <v>37</v>
      </c>
      <c r="D2017" s="2" t="s">
        <v>32</v>
      </c>
      <c r="E2017" s="2" t="s">
        <v>33</v>
      </c>
      <c r="F2017" s="2" t="s">
        <v>34</v>
      </c>
      <c r="G2017" s="4">
        <v>43531.5544212963</v>
      </c>
      <c r="H2017" s="4">
        <v>43536.5544212963</v>
      </c>
      <c r="I2017" s="4">
        <v>43537.5544212963</v>
      </c>
      <c r="J2017" s="2">
        <v>31</v>
      </c>
      <c r="K2017" s="2">
        <v>111</v>
      </c>
      <c r="S2017" s="72"/>
      <c r="T2017" s="72"/>
      <c r="U2017" s="72"/>
    </row>
    <row r="2018" spans="1:21" ht="14.25" customHeight="1">
      <c r="A2018" s="2">
        <v>125070</v>
      </c>
      <c r="B2018" s="2" t="s">
        <v>42</v>
      </c>
      <c r="C2018" s="2" t="s">
        <v>37</v>
      </c>
      <c r="D2018" s="2" t="s">
        <v>32</v>
      </c>
      <c r="E2018" s="2" t="s">
        <v>38</v>
      </c>
      <c r="F2018" s="2" t="s">
        <v>34</v>
      </c>
      <c r="G2018" s="4">
        <v>43531.560706018521</v>
      </c>
      <c r="H2018" s="4">
        <v>43540.560706018521</v>
      </c>
      <c r="I2018" s="4">
        <v>43536.560706018521</v>
      </c>
      <c r="J2018" s="2">
        <v>38</v>
      </c>
      <c r="K2018" s="2">
        <v>114</v>
      </c>
      <c r="S2018" s="72"/>
      <c r="T2018" s="72"/>
      <c r="U2018" s="72"/>
    </row>
    <row r="2019" spans="1:21" ht="14.25" customHeight="1">
      <c r="A2019" s="2">
        <v>447305</v>
      </c>
      <c r="B2019" s="2" t="s">
        <v>30</v>
      </c>
      <c r="C2019" s="2" t="s">
        <v>31</v>
      </c>
      <c r="D2019" s="2" t="s">
        <v>41</v>
      </c>
      <c r="E2019" s="2" t="s">
        <v>44</v>
      </c>
      <c r="F2019" s="2" t="s">
        <v>34</v>
      </c>
      <c r="G2019" s="4">
        <v>43531.560798611114</v>
      </c>
      <c r="H2019" s="4">
        <v>43535.560798611114</v>
      </c>
      <c r="I2019" s="4">
        <v>43537.560798611114</v>
      </c>
      <c r="J2019" s="2">
        <v>0</v>
      </c>
      <c r="K2019" s="2">
        <v>108</v>
      </c>
      <c r="S2019" s="72"/>
      <c r="T2019" s="72"/>
      <c r="U2019" s="72"/>
    </row>
    <row r="2020" spans="1:21" ht="14.25" customHeight="1">
      <c r="A2020" s="2">
        <v>717469</v>
      </c>
      <c r="B2020" s="2" t="s">
        <v>39</v>
      </c>
      <c r="C2020" s="2" t="s">
        <v>40</v>
      </c>
      <c r="D2020" s="2" t="s">
        <v>32</v>
      </c>
      <c r="E2020" s="2" t="s">
        <v>33</v>
      </c>
      <c r="F2020" s="2" t="s">
        <v>34</v>
      </c>
      <c r="G2020" s="4">
        <v>43531.563935185186</v>
      </c>
      <c r="H2020" s="4">
        <v>43538.563935185186</v>
      </c>
      <c r="I2020" s="4">
        <v>43534.563935185186</v>
      </c>
      <c r="J2020" s="2">
        <v>44</v>
      </c>
      <c r="K2020" s="2">
        <v>107</v>
      </c>
      <c r="S2020" s="72"/>
      <c r="T2020" s="72"/>
      <c r="U2020" s="72"/>
    </row>
    <row r="2021" spans="1:21" ht="14.25" customHeight="1">
      <c r="A2021" s="2">
        <v>436721</v>
      </c>
      <c r="B2021" s="2" t="s">
        <v>36</v>
      </c>
      <c r="C2021" s="2" t="s">
        <v>37</v>
      </c>
      <c r="D2021" s="2" t="s">
        <v>32</v>
      </c>
      <c r="E2021" s="2" t="s">
        <v>33</v>
      </c>
      <c r="F2021" s="2" t="s">
        <v>34</v>
      </c>
      <c r="G2021" s="4">
        <v>43531.572384259256</v>
      </c>
      <c r="H2021" s="4">
        <v>43534.572384259256</v>
      </c>
      <c r="I2021" s="4">
        <v>43534.572384259256</v>
      </c>
      <c r="J2021" s="2">
        <v>47</v>
      </c>
      <c r="K2021" s="2">
        <v>109</v>
      </c>
      <c r="S2021" s="72"/>
      <c r="T2021" s="72"/>
      <c r="U2021" s="72"/>
    </row>
    <row r="2022" spans="1:21" ht="14.25" customHeight="1">
      <c r="A2022" s="2">
        <v>563606</v>
      </c>
      <c r="B2022" s="2" t="s">
        <v>39</v>
      </c>
      <c r="C2022" s="2" t="s">
        <v>40</v>
      </c>
      <c r="D2022" s="2" t="s">
        <v>32</v>
      </c>
      <c r="E2022" s="2" t="s">
        <v>38</v>
      </c>
      <c r="F2022" s="2" t="s">
        <v>34</v>
      </c>
      <c r="G2022" s="4">
        <v>43531.574363425927</v>
      </c>
      <c r="H2022" s="4">
        <v>43537.574363425927</v>
      </c>
      <c r="I2022" s="4">
        <v>43537.574363425927</v>
      </c>
      <c r="J2022" s="2">
        <v>45</v>
      </c>
      <c r="K2022" s="2">
        <v>107</v>
      </c>
      <c r="S2022" s="72"/>
      <c r="T2022" s="72"/>
      <c r="U2022" s="72"/>
    </row>
    <row r="2023" spans="1:21" ht="14.25" customHeight="1">
      <c r="A2023" s="2">
        <v>97974</v>
      </c>
      <c r="B2023" s="2" t="s">
        <v>42</v>
      </c>
      <c r="C2023" s="2" t="s">
        <v>40</v>
      </c>
      <c r="D2023" s="2" t="s">
        <v>32</v>
      </c>
      <c r="E2023" s="2" t="s">
        <v>38</v>
      </c>
      <c r="F2023" s="2" t="s">
        <v>34</v>
      </c>
      <c r="G2023" s="4">
        <v>43531.575208333335</v>
      </c>
      <c r="H2023" s="4">
        <v>43532.575208333335</v>
      </c>
      <c r="I2023" s="4">
        <v>43537.575208333335</v>
      </c>
      <c r="J2023" s="2">
        <v>43</v>
      </c>
      <c r="K2023" s="2">
        <v>112</v>
      </c>
      <c r="S2023" s="72"/>
      <c r="T2023" s="72"/>
      <c r="U2023" s="72"/>
    </row>
    <row r="2024" spans="1:21" ht="14.25" customHeight="1">
      <c r="A2024" s="2">
        <v>716077</v>
      </c>
      <c r="B2024" s="2" t="s">
        <v>46</v>
      </c>
      <c r="C2024" s="2" t="s">
        <v>43</v>
      </c>
      <c r="D2024" s="2" t="s">
        <v>32</v>
      </c>
      <c r="E2024" s="2" t="s">
        <v>44</v>
      </c>
      <c r="F2024" s="2" t="s">
        <v>34</v>
      </c>
      <c r="G2024" s="4">
        <v>43531.579675925925</v>
      </c>
      <c r="H2024" s="4">
        <v>43532.579675925925</v>
      </c>
      <c r="I2024" s="4">
        <v>43537.579675925925</v>
      </c>
      <c r="J2024" s="2">
        <v>0</v>
      </c>
      <c r="K2024" s="2">
        <v>100</v>
      </c>
      <c r="S2024" s="72"/>
      <c r="T2024" s="72"/>
      <c r="U2024" s="72"/>
    </row>
    <row r="2025" spans="1:21" ht="14.25" customHeight="1">
      <c r="A2025" s="2">
        <v>33483</v>
      </c>
      <c r="B2025" s="2" t="s">
        <v>39</v>
      </c>
      <c r="C2025" s="2" t="s">
        <v>31</v>
      </c>
      <c r="D2025" s="2" t="s">
        <v>41</v>
      </c>
      <c r="E2025" s="2" t="s">
        <v>33</v>
      </c>
      <c r="F2025" s="2" t="s">
        <v>34</v>
      </c>
      <c r="G2025" s="4">
        <v>43531.58556712963</v>
      </c>
      <c r="H2025" s="4">
        <v>43534.58556712963</v>
      </c>
      <c r="I2025" s="4">
        <v>43538.58556712963</v>
      </c>
      <c r="J2025" s="2">
        <v>0</v>
      </c>
      <c r="K2025" s="2">
        <v>129</v>
      </c>
      <c r="S2025" s="72"/>
      <c r="T2025" s="72"/>
      <c r="U2025" s="72"/>
    </row>
    <row r="2026" spans="1:21" ht="14.25" customHeight="1">
      <c r="A2026" s="2">
        <v>184354</v>
      </c>
      <c r="B2026" s="2" t="s">
        <v>39</v>
      </c>
      <c r="C2026" s="2" t="s">
        <v>31</v>
      </c>
      <c r="D2026" s="2" t="s">
        <v>41</v>
      </c>
      <c r="E2026" s="2" t="s">
        <v>44</v>
      </c>
      <c r="F2026" s="2" t="s">
        <v>34</v>
      </c>
      <c r="G2026" s="4">
        <v>43531.594467592593</v>
      </c>
      <c r="H2026" s="4">
        <v>43536.594467592593</v>
      </c>
      <c r="I2026" s="4">
        <v>43537.594467592593</v>
      </c>
      <c r="J2026" s="2">
        <v>0</v>
      </c>
      <c r="K2026" s="2">
        <v>101</v>
      </c>
      <c r="S2026" s="72"/>
      <c r="T2026" s="72"/>
      <c r="U2026" s="72"/>
    </row>
    <row r="2027" spans="1:21" ht="14.25" customHeight="1">
      <c r="A2027" s="2">
        <v>935312</v>
      </c>
      <c r="B2027" s="2" t="s">
        <v>48</v>
      </c>
      <c r="C2027" s="2" t="s">
        <v>31</v>
      </c>
      <c r="D2027" s="2" t="s">
        <v>41</v>
      </c>
      <c r="E2027" s="2" t="s">
        <v>44</v>
      </c>
      <c r="F2027" s="2" t="s">
        <v>34</v>
      </c>
      <c r="G2027" s="4">
        <v>43531.596018518518</v>
      </c>
      <c r="H2027" s="4">
        <v>43532.596018518518</v>
      </c>
      <c r="I2027" s="4">
        <v>43538.596018518518</v>
      </c>
      <c r="J2027" s="2">
        <v>0</v>
      </c>
      <c r="K2027" s="2">
        <v>124</v>
      </c>
      <c r="S2027" s="72"/>
      <c r="T2027" s="72"/>
      <c r="U2027" s="72"/>
    </row>
    <row r="2028" spans="1:21" ht="14.25" customHeight="1">
      <c r="A2028" s="2">
        <v>507779</v>
      </c>
      <c r="B2028" s="2" t="s">
        <v>36</v>
      </c>
      <c r="C2028" s="2" t="s">
        <v>43</v>
      </c>
      <c r="D2028" s="2" t="s">
        <v>32</v>
      </c>
      <c r="E2028" s="2" t="s">
        <v>33</v>
      </c>
      <c r="F2028" s="2" t="s">
        <v>34</v>
      </c>
      <c r="G2028" s="4">
        <v>43531.615798611114</v>
      </c>
      <c r="H2028" s="4">
        <v>43537.615798611114</v>
      </c>
      <c r="I2028" s="4">
        <v>43535.615798611114</v>
      </c>
      <c r="J2028" s="2">
        <v>0</v>
      </c>
      <c r="K2028" s="2">
        <v>122</v>
      </c>
      <c r="S2028" s="72"/>
      <c r="T2028" s="72"/>
      <c r="U2028" s="72"/>
    </row>
    <row r="2029" spans="1:21" ht="14.25" customHeight="1">
      <c r="A2029" s="2">
        <v>6045</v>
      </c>
      <c r="B2029" s="2" t="s">
        <v>39</v>
      </c>
      <c r="C2029" s="2" t="s">
        <v>31</v>
      </c>
      <c r="D2029" s="2" t="s">
        <v>32</v>
      </c>
      <c r="E2029" s="2" t="s">
        <v>33</v>
      </c>
      <c r="F2029" s="2" t="s">
        <v>34</v>
      </c>
      <c r="G2029" s="4">
        <v>43531.619699074072</v>
      </c>
      <c r="H2029" s="4">
        <v>43534.619699074072</v>
      </c>
      <c r="I2029" s="4">
        <v>43538.619699074072</v>
      </c>
      <c r="J2029" s="2">
        <v>31</v>
      </c>
      <c r="K2029" s="2">
        <v>121</v>
      </c>
      <c r="S2029" s="72"/>
      <c r="T2029" s="72"/>
      <c r="U2029" s="72"/>
    </row>
    <row r="2030" spans="1:21" ht="14.25" customHeight="1">
      <c r="A2030" s="2">
        <v>571843</v>
      </c>
      <c r="B2030" s="2" t="s">
        <v>30</v>
      </c>
      <c r="C2030" s="2" t="s">
        <v>40</v>
      </c>
      <c r="D2030" s="2" t="s">
        <v>32</v>
      </c>
      <c r="E2030" s="2" t="s">
        <v>33</v>
      </c>
      <c r="F2030" s="2" t="s">
        <v>34</v>
      </c>
      <c r="G2030" s="4">
        <v>43531.623611111114</v>
      </c>
      <c r="H2030" s="4">
        <v>43532.623611111114</v>
      </c>
      <c r="I2030" s="4">
        <v>43536.623611111114</v>
      </c>
      <c r="J2030" s="2">
        <v>32</v>
      </c>
      <c r="K2030" s="2">
        <v>113</v>
      </c>
      <c r="S2030" s="72"/>
      <c r="T2030" s="72"/>
      <c r="U2030" s="72"/>
    </row>
    <row r="2031" spans="1:21" ht="14.25" customHeight="1">
      <c r="A2031" s="2">
        <v>759350</v>
      </c>
      <c r="B2031" s="2" t="s">
        <v>47</v>
      </c>
      <c r="C2031" s="2" t="s">
        <v>45</v>
      </c>
      <c r="D2031" s="2" t="s">
        <v>41</v>
      </c>
      <c r="E2031" s="2" t="s">
        <v>38</v>
      </c>
      <c r="F2031" s="2" t="s">
        <v>34</v>
      </c>
      <c r="G2031" s="4">
        <v>43531.624710648146</v>
      </c>
      <c r="H2031" s="4">
        <v>43536.624710648146</v>
      </c>
      <c r="I2031" s="4">
        <v>43536.624710648146</v>
      </c>
      <c r="J2031" s="2">
        <v>49</v>
      </c>
      <c r="K2031" s="2">
        <v>129</v>
      </c>
      <c r="S2031" s="72"/>
      <c r="T2031" s="72"/>
      <c r="U2031" s="72"/>
    </row>
    <row r="2032" spans="1:21" ht="14.25" customHeight="1">
      <c r="A2032" s="2">
        <v>509663</v>
      </c>
      <c r="B2032" s="2" t="s">
        <v>39</v>
      </c>
      <c r="C2032" s="2" t="s">
        <v>45</v>
      </c>
      <c r="D2032" s="2" t="s">
        <v>41</v>
      </c>
      <c r="E2032" s="2" t="s">
        <v>33</v>
      </c>
      <c r="F2032" s="2" t="s">
        <v>34</v>
      </c>
      <c r="G2032" s="4">
        <v>43531.63008101852</v>
      </c>
      <c r="H2032" s="4">
        <v>43532.63008101852</v>
      </c>
      <c r="I2032" s="4">
        <v>43534.63008101852</v>
      </c>
      <c r="J2032" s="2">
        <v>42</v>
      </c>
      <c r="K2032" s="2">
        <v>128</v>
      </c>
      <c r="S2032" s="72"/>
      <c r="T2032" s="72"/>
      <c r="U2032" s="72"/>
    </row>
    <row r="2033" spans="1:21" ht="14.25" customHeight="1">
      <c r="A2033" s="2">
        <v>654871</v>
      </c>
      <c r="B2033" s="2" t="s">
        <v>36</v>
      </c>
      <c r="C2033" s="2" t="s">
        <v>31</v>
      </c>
      <c r="D2033" s="2" t="s">
        <v>41</v>
      </c>
      <c r="E2033" s="2" t="s">
        <v>33</v>
      </c>
      <c r="F2033" s="2" t="s">
        <v>34</v>
      </c>
      <c r="G2033" s="4">
        <v>43531.630706018521</v>
      </c>
      <c r="H2033" s="4">
        <v>43532.630706018521</v>
      </c>
      <c r="I2033" s="4">
        <v>43538.630706018521</v>
      </c>
      <c r="J2033" s="2">
        <v>0</v>
      </c>
      <c r="K2033" s="2">
        <v>123</v>
      </c>
      <c r="S2033" s="72"/>
      <c r="T2033" s="72"/>
      <c r="U2033" s="72"/>
    </row>
    <row r="2034" spans="1:21" ht="14.25" customHeight="1">
      <c r="A2034" s="2">
        <v>228905</v>
      </c>
      <c r="B2034" s="2" t="s">
        <v>48</v>
      </c>
      <c r="C2034" s="2" t="s">
        <v>40</v>
      </c>
      <c r="D2034" s="2" t="s">
        <v>32</v>
      </c>
      <c r="E2034" s="2" t="s">
        <v>33</v>
      </c>
      <c r="F2034" s="2" t="s">
        <v>34</v>
      </c>
      <c r="G2034" s="4">
        <v>43531.637812499997</v>
      </c>
      <c r="H2034" s="4">
        <v>43536.637812499997</v>
      </c>
      <c r="I2034" s="4">
        <v>43538.637812499997</v>
      </c>
      <c r="J2034" s="2">
        <v>30</v>
      </c>
      <c r="K2034" s="2">
        <v>112</v>
      </c>
      <c r="S2034" s="72"/>
      <c r="T2034" s="72"/>
      <c r="U2034" s="72"/>
    </row>
    <row r="2035" spans="1:21" ht="14.25" customHeight="1">
      <c r="A2035" s="2">
        <v>865226</v>
      </c>
      <c r="B2035" s="2" t="s">
        <v>47</v>
      </c>
      <c r="C2035" s="2" t="s">
        <v>37</v>
      </c>
      <c r="D2035" s="2" t="s">
        <v>32</v>
      </c>
      <c r="E2035" s="2" t="s">
        <v>44</v>
      </c>
      <c r="F2035" s="2" t="s">
        <v>34</v>
      </c>
      <c r="G2035" s="4">
        <v>43531.639351851853</v>
      </c>
      <c r="H2035" s="4">
        <v>43537.639351851853</v>
      </c>
      <c r="I2035" s="4">
        <v>43534.639351851853</v>
      </c>
      <c r="J2035" s="2">
        <v>79</v>
      </c>
      <c r="K2035" s="2">
        <v>89</v>
      </c>
      <c r="S2035" s="72"/>
      <c r="T2035" s="72"/>
      <c r="U2035" s="72"/>
    </row>
    <row r="2036" spans="1:21" ht="14.25" customHeight="1">
      <c r="A2036" s="2">
        <v>12670</v>
      </c>
      <c r="B2036" s="2" t="s">
        <v>42</v>
      </c>
      <c r="C2036" s="2" t="s">
        <v>31</v>
      </c>
      <c r="D2036" s="2" t="s">
        <v>41</v>
      </c>
      <c r="E2036" s="2" t="s">
        <v>38</v>
      </c>
      <c r="F2036" s="2" t="s">
        <v>34</v>
      </c>
      <c r="G2036" s="4">
        <v>43531.639351851853</v>
      </c>
      <c r="H2036" s="4">
        <v>43537.639351851853</v>
      </c>
      <c r="I2036" s="4">
        <v>43538.639351851853</v>
      </c>
      <c r="J2036" s="2">
        <v>0</v>
      </c>
      <c r="K2036" s="2">
        <v>123</v>
      </c>
      <c r="S2036" s="72"/>
      <c r="T2036" s="72"/>
      <c r="U2036" s="72"/>
    </row>
    <row r="2037" spans="1:21" ht="14.25" customHeight="1">
      <c r="A2037" s="2">
        <v>579745</v>
      </c>
      <c r="B2037" s="2" t="s">
        <v>39</v>
      </c>
      <c r="C2037" s="2" t="s">
        <v>31</v>
      </c>
      <c r="D2037" s="2" t="s">
        <v>41</v>
      </c>
      <c r="E2037" s="2" t="s">
        <v>33</v>
      </c>
      <c r="F2037" s="2" t="s">
        <v>34</v>
      </c>
      <c r="G2037" s="4">
        <v>43531.642256944448</v>
      </c>
      <c r="H2037" s="4">
        <v>43538.642256944448</v>
      </c>
      <c r="I2037" s="4">
        <v>43536.642256944448</v>
      </c>
      <c r="J2037" s="2">
        <v>0</v>
      </c>
      <c r="K2037" s="2">
        <v>122</v>
      </c>
      <c r="S2037" s="72"/>
      <c r="T2037" s="72"/>
      <c r="U2037" s="72"/>
    </row>
    <row r="2038" spans="1:21" ht="14.25" customHeight="1">
      <c r="A2038" s="2">
        <v>563767</v>
      </c>
      <c r="B2038" s="2" t="s">
        <v>36</v>
      </c>
      <c r="C2038" s="2" t="s">
        <v>37</v>
      </c>
      <c r="D2038" s="2" t="s">
        <v>32</v>
      </c>
      <c r="E2038" s="2" t="s">
        <v>44</v>
      </c>
      <c r="F2038" s="2" t="s">
        <v>34</v>
      </c>
      <c r="G2038" s="4">
        <v>43531.644479166665</v>
      </c>
      <c r="H2038" s="4">
        <v>43537.644479166665</v>
      </c>
      <c r="I2038" s="4">
        <v>43538.644479166665</v>
      </c>
      <c r="J2038" s="2">
        <v>74</v>
      </c>
      <c r="K2038" s="2">
        <v>88</v>
      </c>
      <c r="S2038" s="72"/>
      <c r="T2038" s="72"/>
      <c r="U2038" s="72"/>
    </row>
    <row r="2039" spans="1:21" ht="14.25" customHeight="1">
      <c r="A2039" s="2">
        <v>649891</v>
      </c>
      <c r="B2039" s="2" t="s">
        <v>47</v>
      </c>
      <c r="C2039" s="2" t="s">
        <v>43</v>
      </c>
      <c r="D2039" s="2" t="s">
        <v>41</v>
      </c>
      <c r="E2039" s="2" t="s">
        <v>44</v>
      </c>
      <c r="F2039" s="2" t="s">
        <v>34</v>
      </c>
      <c r="G2039" s="4">
        <v>43531.647106481483</v>
      </c>
      <c r="H2039" s="4">
        <v>43535.647106481483</v>
      </c>
      <c r="I2039" s="4">
        <v>43535.647106481483</v>
      </c>
      <c r="J2039" s="2">
        <v>65</v>
      </c>
      <c r="K2039" s="2">
        <v>109</v>
      </c>
      <c r="S2039" s="72"/>
      <c r="T2039" s="72"/>
      <c r="U2039" s="72"/>
    </row>
    <row r="2040" spans="1:21" ht="14.25" customHeight="1">
      <c r="A2040" s="2">
        <v>578422</v>
      </c>
      <c r="B2040" s="2" t="s">
        <v>36</v>
      </c>
      <c r="C2040" s="2" t="s">
        <v>40</v>
      </c>
      <c r="D2040" s="2" t="s">
        <v>41</v>
      </c>
      <c r="E2040" s="2" t="s">
        <v>44</v>
      </c>
      <c r="F2040" s="2" t="s">
        <v>34</v>
      </c>
      <c r="G2040" s="4">
        <v>43531.655474537038</v>
      </c>
      <c r="H2040" s="4">
        <v>43539.655474537038</v>
      </c>
      <c r="I2040" s="4">
        <v>43534.655474537038</v>
      </c>
      <c r="J2040" s="2">
        <v>77</v>
      </c>
      <c r="K2040" s="2">
        <v>95</v>
      </c>
      <c r="S2040" s="72"/>
      <c r="T2040" s="72"/>
      <c r="U2040" s="72"/>
    </row>
    <row r="2041" spans="1:21" ht="14.25" customHeight="1">
      <c r="A2041" s="2">
        <v>514811</v>
      </c>
      <c r="B2041" s="2" t="s">
        <v>39</v>
      </c>
      <c r="C2041" s="2" t="s">
        <v>43</v>
      </c>
      <c r="D2041" s="2" t="s">
        <v>32</v>
      </c>
      <c r="E2041" s="2" t="s">
        <v>33</v>
      </c>
      <c r="F2041" s="2" t="s">
        <v>34</v>
      </c>
      <c r="G2041" s="4">
        <v>43531.659918981481</v>
      </c>
      <c r="H2041" s="4">
        <v>43535.659918981481</v>
      </c>
      <c r="I2041" s="4">
        <v>43538.659918981481</v>
      </c>
      <c r="J2041" s="2">
        <v>0</v>
      </c>
      <c r="K2041" s="2">
        <v>127</v>
      </c>
      <c r="S2041" s="72"/>
      <c r="T2041" s="72"/>
      <c r="U2041" s="72"/>
    </row>
    <row r="2042" spans="1:21" ht="14.25" customHeight="1">
      <c r="A2042" s="2">
        <v>158648</v>
      </c>
      <c r="B2042" s="2" t="s">
        <v>39</v>
      </c>
      <c r="C2042" s="2" t="s">
        <v>31</v>
      </c>
      <c r="D2042" s="2" t="s">
        <v>41</v>
      </c>
      <c r="E2042" s="2" t="s">
        <v>44</v>
      </c>
      <c r="F2042" s="2" t="s">
        <v>34</v>
      </c>
      <c r="G2042" s="4">
        <v>43531.663055555553</v>
      </c>
      <c r="H2042" s="4">
        <v>43534.663055555553</v>
      </c>
      <c r="I2042" s="4">
        <v>43535.663055555553</v>
      </c>
      <c r="J2042" s="2">
        <v>0</v>
      </c>
      <c r="K2042" s="2">
        <v>128</v>
      </c>
      <c r="S2042" s="72"/>
      <c r="T2042" s="72"/>
      <c r="U2042" s="72"/>
    </row>
    <row r="2043" spans="1:21" ht="14.25" customHeight="1">
      <c r="A2043" s="2">
        <v>852011</v>
      </c>
      <c r="B2043" s="2" t="s">
        <v>48</v>
      </c>
      <c r="C2043" s="2" t="s">
        <v>43</v>
      </c>
      <c r="D2043" s="2" t="s">
        <v>32</v>
      </c>
      <c r="E2043" s="2" t="s">
        <v>44</v>
      </c>
      <c r="F2043" s="2" t="s">
        <v>34</v>
      </c>
      <c r="G2043" s="4">
        <v>43531.66574074074</v>
      </c>
      <c r="H2043" s="4">
        <v>43534.66574074074</v>
      </c>
      <c r="I2043" s="4">
        <v>43534.66574074074</v>
      </c>
      <c r="J2043" s="2">
        <v>0</v>
      </c>
      <c r="K2043" s="2">
        <v>102</v>
      </c>
      <c r="S2043" s="72"/>
      <c r="T2043" s="72"/>
      <c r="U2043" s="72"/>
    </row>
    <row r="2044" spans="1:21" ht="14.25" customHeight="1">
      <c r="A2044" s="2">
        <v>852773</v>
      </c>
      <c r="B2044" s="2" t="s">
        <v>36</v>
      </c>
      <c r="C2044" s="2" t="s">
        <v>45</v>
      </c>
      <c r="D2044" s="2" t="s">
        <v>41</v>
      </c>
      <c r="E2044" s="2" t="s">
        <v>33</v>
      </c>
      <c r="F2044" s="2" t="s">
        <v>34</v>
      </c>
      <c r="G2044" s="4">
        <v>43531.669108796297</v>
      </c>
      <c r="H2044" s="4">
        <v>43532.669108796297</v>
      </c>
      <c r="I2044" s="4">
        <v>43535.669108796297</v>
      </c>
      <c r="J2044" s="2">
        <v>27</v>
      </c>
      <c r="K2044" s="2">
        <v>123</v>
      </c>
      <c r="S2044" s="72"/>
      <c r="T2044" s="72"/>
      <c r="U2044" s="72"/>
    </row>
    <row r="2045" spans="1:21" ht="14.25" customHeight="1">
      <c r="A2045" s="2">
        <v>920173</v>
      </c>
      <c r="B2045" s="2" t="s">
        <v>46</v>
      </c>
      <c r="C2045" s="2" t="s">
        <v>37</v>
      </c>
      <c r="D2045" s="2" t="s">
        <v>32</v>
      </c>
      <c r="E2045" s="2" t="s">
        <v>33</v>
      </c>
      <c r="F2045" s="2" t="s">
        <v>34</v>
      </c>
      <c r="G2045" s="4">
        <v>43531.669166666667</v>
      </c>
      <c r="H2045" s="4">
        <v>43537.669166666667</v>
      </c>
      <c r="I2045" s="4">
        <v>43536.669166666667</v>
      </c>
      <c r="J2045" s="2">
        <v>30</v>
      </c>
      <c r="K2045" s="2">
        <v>107</v>
      </c>
      <c r="S2045" s="72"/>
      <c r="T2045" s="72"/>
      <c r="U2045" s="72"/>
    </row>
    <row r="2046" spans="1:21" ht="14.25" customHeight="1">
      <c r="A2046" s="2">
        <v>301377</v>
      </c>
      <c r="B2046" s="2" t="s">
        <v>36</v>
      </c>
      <c r="C2046" s="2" t="s">
        <v>31</v>
      </c>
      <c r="D2046" s="2" t="s">
        <v>41</v>
      </c>
      <c r="E2046" s="2" t="s">
        <v>44</v>
      </c>
      <c r="F2046" s="2" t="s">
        <v>34</v>
      </c>
      <c r="G2046" s="4">
        <v>43531.669803240744</v>
      </c>
      <c r="H2046" s="4">
        <v>43532.669803240744</v>
      </c>
      <c r="I2046" s="4">
        <v>43537.669803240744</v>
      </c>
      <c r="J2046" s="2">
        <v>0</v>
      </c>
      <c r="K2046" s="2">
        <v>104</v>
      </c>
      <c r="S2046" s="72"/>
      <c r="T2046" s="72"/>
      <c r="U2046" s="72"/>
    </row>
    <row r="2047" spans="1:21" ht="14.25" customHeight="1">
      <c r="A2047" s="2">
        <v>450846</v>
      </c>
      <c r="B2047" s="2" t="s">
        <v>47</v>
      </c>
      <c r="C2047" s="2" t="s">
        <v>31</v>
      </c>
      <c r="D2047" s="2" t="s">
        <v>32</v>
      </c>
      <c r="E2047" s="2" t="s">
        <v>38</v>
      </c>
      <c r="F2047" s="2" t="s">
        <v>34</v>
      </c>
      <c r="G2047" s="4">
        <v>43531.672418981485</v>
      </c>
      <c r="H2047" s="4">
        <v>43539.672418981485</v>
      </c>
      <c r="I2047" s="4">
        <v>43534.672418981485</v>
      </c>
      <c r="J2047" s="2">
        <v>33</v>
      </c>
      <c r="K2047" s="2">
        <v>123</v>
      </c>
      <c r="S2047" s="72"/>
      <c r="T2047" s="72"/>
      <c r="U2047" s="72"/>
    </row>
    <row r="2048" spans="1:21" ht="14.25" customHeight="1">
      <c r="A2048" s="2">
        <v>6164</v>
      </c>
      <c r="B2048" s="2" t="s">
        <v>36</v>
      </c>
      <c r="C2048" s="2" t="s">
        <v>37</v>
      </c>
      <c r="D2048" s="2" t="s">
        <v>32</v>
      </c>
      <c r="E2048" s="2" t="s">
        <v>44</v>
      </c>
      <c r="F2048" s="2" t="s">
        <v>34</v>
      </c>
      <c r="G2048" s="4">
        <v>43531.682442129626</v>
      </c>
      <c r="H2048" s="4">
        <v>43535.682442129626</v>
      </c>
      <c r="I2048" s="4">
        <v>43536.682442129626</v>
      </c>
      <c r="J2048" s="2">
        <v>40</v>
      </c>
      <c r="K2048" s="2">
        <v>109</v>
      </c>
      <c r="S2048" s="72"/>
      <c r="T2048" s="72"/>
      <c r="U2048" s="72"/>
    </row>
    <row r="2049" spans="1:21" ht="14.25" customHeight="1">
      <c r="A2049" s="2">
        <v>431972</v>
      </c>
      <c r="B2049" s="2" t="s">
        <v>36</v>
      </c>
      <c r="C2049" s="2" t="s">
        <v>31</v>
      </c>
      <c r="D2049" s="2" t="s">
        <v>32</v>
      </c>
      <c r="E2049" s="2" t="s">
        <v>44</v>
      </c>
      <c r="F2049" s="2" t="s">
        <v>34</v>
      </c>
      <c r="G2049" s="4">
        <v>43531.683206018519</v>
      </c>
      <c r="H2049" s="4">
        <v>43536.683206018519</v>
      </c>
      <c r="I2049" s="4">
        <v>43536.683206018519</v>
      </c>
      <c r="J2049" s="2">
        <v>34</v>
      </c>
      <c r="K2049" s="2">
        <v>123</v>
      </c>
      <c r="S2049" s="72"/>
      <c r="T2049" s="72"/>
      <c r="U2049" s="72"/>
    </row>
    <row r="2050" spans="1:21" ht="14.25" customHeight="1">
      <c r="A2050" s="2">
        <v>228379</v>
      </c>
      <c r="B2050" s="2" t="s">
        <v>47</v>
      </c>
      <c r="C2050" s="2" t="s">
        <v>43</v>
      </c>
      <c r="D2050" s="2" t="s">
        <v>41</v>
      </c>
      <c r="E2050" s="2" t="s">
        <v>33</v>
      </c>
      <c r="F2050" s="2" t="s">
        <v>34</v>
      </c>
      <c r="G2050" s="4">
        <v>43531.687800925924</v>
      </c>
      <c r="H2050" s="4">
        <v>43539.687800925924</v>
      </c>
      <c r="I2050" s="4">
        <v>43535.687800925924</v>
      </c>
      <c r="J2050" s="2">
        <v>27</v>
      </c>
      <c r="K2050" s="2">
        <v>123</v>
      </c>
      <c r="S2050" s="72"/>
      <c r="T2050" s="72"/>
      <c r="U2050" s="72"/>
    </row>
    <row r="2051" spans="1:21" ht="14.25" customHeight="1">
      <c r="A2051" s="2">
        <v>273218</v>
      </c>
      <c r="B2051" s="2" t="s">
        <v>42</v>
      </c>
      <c r="C2051" s="2" t="s">
        <v>31</v>
      </c>
      <c r="D2051" s="2" t="s">
        <v>41</v>
      </c>
      <c r="E2051" s="2" t="s">
        <v>44</v>
      </c>
      <c r="F2051" s="2" t="s">
        <v>34</v>
      </c>
      <c r="G2051" s="4">
        <v>43531.690891203703</v>
      </c>
      <c r="H2051" s="4">
        <v>43531.690891203703</v>
      </c>
      <c r="I2051" s="4">
        <v>43534.690891203703</v>
      </c>
      <c r="J2051" s="2">
        <v>0</v>
      </c>
      <c r="K2051" s="2">
        <v>102</v>
      </c>
      <c r="S2051" s="72"/>
      <c r="T2051" s="72"/>
      <c r="U2051" s="72"/>
    </row>
    <row r="2052" spans="1:21" ht="14.25" customHeight="1">
      <c r="A2052" s="2">
        <v>385142</v>
      </c>
      <c r="B2052" s="2" t="s">
        <v>39</v>
      </c>
      <c r="C2052" s="2" t="s">
        <v>31</v>
      </c>
      <c r="D2052" s="2" t="s">
        <v>32</v>
      </c>
      <c r="E2052" s="2" t="s">
        <v>44</v>
      </c>
      <c r="F2052" s="2" t="s">
        <v>34</v>
      </c>
      <c r="G2052" s="4">
        <v>43531.696342592593</v>
      </c>
      <c r="H2052" s="4">
        <v>43532.696342592593</v>
      </c>
      <c r="I2052" s="4">
        <v>43537.696342592593</v>
      </c>
      <c r="J2052" s="2">
        <v>79</v>
      </c>
      <c r="K2052" s="2">
        <v>108</v>
      </c>
      <c r="S2052" s="72"/>
      <c r="T2052" s="72"/>
      <c r="U2052" s="72"/>
    </row>
    <row r="2053" spans="1:21" ht="14.25" customHeight="1">
      <c r="A2053" s="2">
        <v>528451</v>
      </c>
      <c r="B2053" s="2" t="s">
        <v>36</v>
      </c>
      <c r="C2053" s="2" t="s">
        <v>43</v>
      </c>
      <c r="D2053" s="2" t="s">
        <v>32</v>
      </c>
      <c r="E2053" s="2" t="s">
        <v>44</v>
      </c>
      <c r="F2053" s="2" t="s">
        <v>34</v>
      </c>
      <c r="G2053" s="4">
        <v>43531.704050925924</v>
      </c>
      <c r="H2053" s="4">
        <v>43531.704050925924</v>
      </c>
      <c r="I2053" s="4">
        <v>43535.704050925924</v>
      </c>
      <c r="J2053" s="2">
        <v>0</v>
      </c>
      <c r="K2053" s="2">
        <v>107</v>
      </c>
      <c r="S2053" s="72"/>
      <c r="T2053" s="72"/>
      <c r="U2053" s="72"/>
    </row>
    <row r="2054" spans="1:21" ht="14.25" customHeight="1">
      <c r="A2054" s="2">
        <v>585346</v>
      </c>
      <c r="B2054" s="2" t="s">
        <v>39</v>
      </c>
      <c r="C2054" s="2" t="s">
        <v>43</v>
      </c>
      <c r="D2054" s="2" t="s">
        <v>41</v>
      </c>
      <c r="E2054" s="2" t="s">
        <v>44</v>
      </c>
      <c r="F2054" s="2" t="s">
        <v>34</v>
      </c>
      <c r="G2054" s="4">
        <v>43531.704224537039</v>
      </c>
      <c r="H2054" s="4">
        <v>43531.704224537039</v>
      </c>
      <c r="I2054" s="4">
        <v>43538.704224537039</v>
      </c>
      <c r="J2054" s="2">
        <v>78</v>
      </c>
      <c r="K2054" s="2">
        <v>102</v>
      </c>
      <c r="S2054" s="72"/>
      <c r="T2054" s="72"/>
      <c r="U2054" s="72"/>
    </row>
    <row r="2055" spans="1:21" ht="14.25" customHeight="1">
      <c r="A2055" s="2">
        <v>259262</v>
      </c>
      <c r="B2055" s="2" t="s">
        <v>30</v>
      </c>
      <c r="C2055" s="2" t="s">
        <v>43</v>
      </c>
      <c r="D2055" s="2" t="s">
        <v>41</v>
      </c>
      <c r="E2055" s="2" t="s">
        <v>38</v>
      </c>
      <c r="F2055" s="2" t="s">
        <v>34</v>
      </c>
      <c r="G2055" s="4">
        <v>43531.705879629626</v>
      </c>
      <c r="H2055" s="4">
        <v>43540.705879629626</v>
      </c>
      <c r="I2055" s="4">
        <v>43534.705879629626</v>
      </c>
      <c r="J2055" s="2">
        <v>35</v>
      </c>
      <c r="K2055" s="2">
        <v>122</v>
      </c>
      <c r="S2055" s="72"/>
      <c r="T2055" s="72"/>
      <c r="U2055" s="72"/>
    </row>
    <row r="2056" spans="1:21" ht="14.25" customHeight="1">
      <c r="A2056" s="2">
        <v>699368</v>
      </c>
      <c r="B2056" s="2" t="s">
        <v>48</v>
      </c>
      <c r="C2056" s="2" t="s">
        <v>31</v>
      </c>
      <c r="D2056" s="2" t="s">
        <v>32</v>
      </c>
      <c r="E2056" s="2" t="s">
        <v>44</v>
      </c>
      <c r="F2056" s="2" t="s">
        <v>34</v>
      </c>
      <c r="G2056" s="4">
        <v>43531.706307870372</v>
      </c>
      <c r="H2056" s="4">
        <v>43531.706307870372</v>
      </c>
      <c r="I2056" s="4">
        <v>43538.706307870372</v>
      </c>
      <c r="J2056" s="2">
        <v>41</v>
      </c>
      <c r="K2056" s="2">
        <v>121</v>
      </c>
      <c r="S2056" s="72"/>
      <c r="T2056" s="72"/>
      <c r="U2056" s="72"/>
    </row>
    <row r="2057" spans="1:21" ht="14.25" customHeight="1">
      <c r="A2057" s="2">
        <v>565850</v>
      </c>
      <c r="B2057" s="2" t="s">
        <v>30</v>
      </c>
      <c r="C2057" s="2" t="s">
        <v>40</v>
      </c>
      <c r="D2057" s="2" t="s">
        <v>41</v>
      </c>
      <c r="E2057" s="2" t="s">
        <v>38</v>
      </c>
      <c r="F2057" s="2" t="s">
        <v>34</v>
      </c>
      <c r="G2057" s="4">
        <v>43531.70921296296</v>
      </c>
      <c r="H2057" s="4">
        <v>43538.70921296296</v>
      </c>
      <c r="I2057" s="4">
        <v>43534.70921296296</v>
      </c>
      <c r="J2057" s="2">
        <v>45</v>
      </c>
      <c r="K2057" s="2">
        <v>115</v>
      </c>
      <c r="S2057" s="72"/>
      <c r="T2057" s="72"/>
      <c r="U2057" s="72"/>
    </row>
    <row r="2058" spans="1:21" ht="14.25" customHeight="1">
      <c r="A2058" s="2">
        <v>627778</v>
      </c>
      <c r="B2058" s="2" t="s">
        <v>47</v>
      </c>
      <c r="C2058" s="2" t="s">
        <v>43</v>
      </c>
      <c r="D2058" s="2" t="s">
        <v>32</v>
      </c>
      <c r="E2058" s="2" t="s">
        <v>38</v>
      </c>
      <c r="F2058" s="2" t="s">
        <v>34</v>
      </c>
      <c r="G2058" s="4">
        <v>43531.709548611114</v>
      </c>
      <c r="H2058" s="4">
        <v>43533.709548611114</v>
      </c>
      <c r="I2058" s="4">
        <v>43538.709548611114</v>
      </c>
      <c r="J2058" s="2">
        <v>0</v>
      </c>
      <c r="K2058" s="2">
        <v>121</v>
      </c>
      <c r="S2058" s="72"/>
      <c r="T2058" s="72"/>
      <c r="U2058" s="72"/>
    </row>
    <row r="2059" spans="1:21" ht="14.25" customHeight="1">
      <c r="A2059" s="2">
        <v>896172</v>
      </c>
      <c r="B2059" s="2" t="s">
        <v>36</v>
      </c>
      <c r="C2059" s="2" t="s">
        <v>31</v>
      </c>
      <c r="D2059" s="2" t="s">
        <v>32</v>
      </c>
      <c r="E2059" s="2" t="s">
        <v>44</v>
      </c>
      <c r="F2059" s="2" t="s">
        <v>34</v>
      </c>
      <c r="G2059" s="4">
        <v>43531.711331018516</v>
      </c>
      <c r="H2059" s="4">
        <v>43532.711331018516</v>
      </c>
      <c r="I2059" s="4">
        <v>43534.711331018516</v>
      </c>
      <c r="J2059" s="2">
        <v>26</v>
      </c>
      <c r="K2059" s="2">
        <v>123</v>
      </c>
      <c r="S2059" s="72"/>
      <c r="T2059" s="72"/>
      <c r="U2059" s="72"/>
    </row>
    <row r="2060" spans="1:21" ht="14.25" customHeight="1">
      <c r="A2060" s="2">
        <v>741278</v>
      </c>
      <c r="B2060" s="2" t="s">
        <v>30</v>
      </c>
      <c r="C2060" s="2" t="s">
        <v>43</v>
      </c>
      <c r="D2060" s="2" t="s">
        <v>41</v>
      </c>
      <c r="E2060" s="2" t="s">
        <v>44</v>
      </c>
      <c r="F2060" s="2" t="s">
        <v>34</v>
      </c>
      <c r="G2060" s="4">
        <v>43531.719444444447</v>
      </c>
      <c r="H2060" s="4">
        <v>43531.719444444447</v>
      </c>
      <c r="I2060" s="4">
        <v>43535.719444444447</v>
      </c>
      <c r="J2060" s="2">
        <v>62</v>
      </c>
      <c r="K2060" s="2">
        <v>103</v>
      </c>
      <c r="S2060" s="72"/>
      <c r="T2060" s="72"/>
      <c r="U2060" s="72"/>
    </row>
    <row r="2061" spans="1:21" ht="14.25" customHeight="1">
      <c r="A2061" s="2">
        <v>662303</v>
      </c>
      <c r="B2061" s="2" t="s">
        <v>47</v>
      </c>
      <c r="C2061" s="2" t="s">
        <v>45</v>
      </c>
      <c r="D2061" s="2" t="s">
        <v>32</v>
      </c>
      <c r="E2061" s="2" t="s">
        <v>33</v>
      </c>
      <c r="F2061" s="2" t="s">
        <v>34</v>
      </c>
      <c r="G2061" s="4">
        <v>43531.721319444441</v>
      </c>
      <c r="H2061" s="4">
        <v>43535.721319444441</v>
      </c>
      <c r="I2061" s="4">
        <v>43537.721319444441</v>
      </c>
      <c r="J2061" s="2">
        <v>32</v>
      </c>
      <c r="K2061" s="2">
        <v>127</v>
      </c>
      <c r="S2061" s="72"/>
      <c r="T2061" s="72"/>
      <c r="U2061" s="72"/>
    </row>
    <row r="2062" spans="1:21" ht="14.25" customHeight="1">
      <c r="A2062" s="2">
        <v>385764</v>
      </c>
      <c r="B2062" s="2" t="s">
        <v>36</v>
      </c>
      <c r="C2062" s="2" t="s">
        <v>37</v>
      </c>
      <c r="D2062" s="2" t="s">
        <v>32</v>
      </c>
      <c r="E2062" s="2" t="s">
        <v>44</v>
      </c>
      <c r="F2062" s="2" t="s">
        <v>34</v>
      </c>
      <c r="G2062" s="4">
        <v>43531.725185185183</v>
      </c>
      <c r="H2062" s="4">
        <v>43535.725185185183</v>
      </c>
      <c r="I2062" s="4">
        <v>43538.725185185183</v>
      </c>
      <c r="J2062" s="2">
        <v>49</v>
      </c>
      <c r="K2062" s="2">
        <v>110</v>
      </c>
      <c r="S2062" s="72"/>
      <c r="T2062" s="72"/>
      <c r="U2062" s="72"/>
    </row>
    <row r="2063" spans="1:21" ht="14.25" customHeight="1">
      <c r="A2063" s="2">
        <v>921593</v>
      </c>
      <c r="B2063" s="2" t="s">
        <v>36</v>
      </c>
      <c r="C2063" s="2" t="s">
        <v>43</v>
      </c>
      <c r="D2063" s="2" t="s">
        <v>41</v>
      </c>
      <c r="E2063" s="2" t="s">
        <v>33</v>
      </c>
      <c r="F2063" s="2" t="s">
        <v>34</v>
      </c>
      <c r="G2063" s="4">
        <v>43531.726724537039</v>
      </c>
      <c r="H2063" s="4">
        <v>43537.726724537039</v>
      </c>
      <c r="I2063" s="4">
        <v>43534.726724537039</v>
      </c>
      <c r="J2063" s="2">
        <v>36</v>
      </c>
      <c r="K2063" s="2">
        <v>129</v>
      </c>
      <c r="S2063" s="72"/>
      <c r="T2063" s="72"/>
      <c r="U2063" s="72"/>
    </row>
    <row r="2064" spans="1:21" ht="14.25" customHeight="1">
      <c r="A2064" s="2">
        <v>175605</v>
      </c>
      <c r="B2064" s="2" t="s">
        <v>48</v>
      </c>
      <c r="C2064" s="2" t="s">
        <v>37</v>
      </c>
      <c r="D2064" s="2" t="s">
        <v>41</v>
      </c>
      <c r="E2064" s="2" t="s">
        <v>33</v>
      </c>
      <c r="F2064" s="2" t="s">
        <v>34</v>
      </c>
      <c r="G2064" s="4">
        <v>43531.727847222224</v>
      </c>
      <c r="H2064" s="4">
        <v>43534.727847222224</v>
      </c>
      <c r="I2064" s="4">
        <v>43538.727847222224</v>
      </c>
      <c r="J2064" s="2">
        <v>48</v>
      </c>
      <c r="K2064" s="2">
        <v>108</v>
      </c>
      <c r="S2064" s="72"/>
      <c r="T2064" s="72"/>
      <c r="U2064" s="72"/>
    </row>
    <row r="2065" spans="1:21" ht="14.25" customHeight="1">
      <c r="A2065" s="2">
        <v>604889</v>
      </c>
      <c r="B2065" s="2" t="s">
        <v>36</v>
      </c>
      <c r="C2065" s="2" t="s">
        <v>40</v>
      </c>
      <c r="D2065" s="2" t="s">
        <v>32</v>
      </c>
      <c r="E2065" s="2" t="s">
        <v>33</v>
      </c>
      <c r="F2065" s="2" t="s">
        <v>34</v>
      </c>
      <c r="G2065" s="4">
        <v>43531.728946759256</v>
      </c>
      <c r="H2065" s="4">
        <v>43535.728946759256</v>
      </c>
      <c r="I2065" s="4">
        <v>43535.728946759256</v>
      </c>
      <c r="J2065" s="2">
        <v>35</v>
      </c>
      <c r="K2065" s="2">
        <v>105</v>
      </c>
      <c r="S2065" s="72"/>
      <c r="T2065" s="72"/>
      <c r="U2065" s="72"/>
    </row>
    <row r="2066" spans="1:21" ht="14.25" customHeight="1">
      <c r="A2066" s="2">
        <v>749799</v>
      </c>
      <c r="B2066" s="2" t="s">
        <v>39</v>
      </c>
      <c r="C2066" s="2" t="s">
        <v>43</v>
      </c>
      <c r="D2066" s="2" t="s">
        <v>41</v>
      </c>
      <c r="E2066" s="2" t="s">
        <v>33</v>
      </c>
      <c r="F2066" s="2" t="s">
        <v>34</v>
      </c>
      <c r="G2066" s="4">
        <v>43531.730185185188</v>
      </c>
      <c r="H2066" s="4">
        <v>43539.730185185188</v>
      </c>
      <c r="I2066" s="4">
        <v>43538.730185185188</v>
      </c>
      <c r="J2066" s="2">
        <v>35</v>
      </c>
      <c r="K2066" s="2">
        <v>127</v>
      </c>
      <c r="S2066" s="72"/>
      <c r="T2066" s="72"/>
      <c r="U2066" s="72"/>
    </row>
    <row r="2067" spans="1:21" ht="14.25" customHeight="1">
      <c r="A2067" s="2">
        <v>764213</v>
      </c>
      <c r="B2067" s="2" t="s">
        <v>36</v>
      </c>
      <c r="C2067" s="2" t="s">
        <v>37</v>
      </c>
      <c r="D2067" s="2" t="s">
        <v>41</v>
      </c>
      <c r="E2067" s="2" t="s">
        <v>33</v>
      </c>
      <c r="F2067" s="2" t="s">
        <v>34</v>
      </c>
      <c r="G2067" s="4">
        <v>43531.734675925924</v>
      </c>
      <c r="H2067" s="4">
        <v>43540.734675925924</v>
      </c>
      <c r="I2067" s="4">
        <v>43534.734675925924</v>
      </c>
      <c r="J2067" s="2">
        <v>31</v>
      </c>
      <c r="K2067" s="2">
        <v>113</v>
      </c>
      <c r="S2067" s="72"/>
      <c r="T2067" s="72"/>
      <c r="U2067" s="72"/>
    </row>
    <row r="2068" spans="1:21" ht="14.25" customHeight="1">
      <c r="A2068" s="2">
        <v>216088</v>
      </c>
      <c r="B2068" s="2" t="s">
        <v>48</v>
      </c>
      <c r="C2068" s="2" t="s">
        <v>31</v>
      </c>
      <c r="D2068" s="2" t="s">
        <v>41</v>
      </c>
      <c r="E2068" s="2" t="s">
        <v>44</v>
      </c>
      <c r="F2068" s="2" t="s">
        <v>34</v>
      </c>
      <c r="G2068" s="4">
        <v>43531.735925925925</v>
      </c>
      <c r="H2068" s="4">
        <v>43531.735925925925</v>
      </c>
      <c r="I2068" s="4">
        <v>43536.735925925925</v>
      </c>
      <c r="J2068" s="2">
        <v>0</v>
      </c>
      <c r="K2068" s="2">
        <v>123</v>
      </c>
      <c r="S2068" s="72"/>
      <c r="T2068" s="72"/>
      <c r="U2068" s="72"/>
    </row>
    <row r="2069" spans="1:21" ht="14.25" customHeight="1">
      <c r="A2069" s="2">
        <v>463089</v>
      </c>
      <c r="B2069" s="2" t="s">
        <v>30</v>
      </c>
      <c r="C2069" s="2" t="s">
        <v>45</v>
      </c>
      <c r="D2069" s="2" t="s">
        <v>32</v>
      </c>
      <c r="E2069" s="2" t="s">
        <v>33</v>
      </c>
      <c r="F2069" s="2" t="s">
        <v>34</v>
      </c>
      <c r="G2069" s="4">
        <v>43531.740393518521</v>
      </c>
      <c r="H2069" s="4">
        <v>43531.740393518521</v>
      </c>
      <c r="I2069" s="4">
        <v>43537.740393518521</v>
      </c>
      <c r="J2069" s="2">
        <v>33</v>
      </c>
      <c r="K2069" s="2">
        <v>130</v>
      </c>
      <c r="S2069" s="72"/>
      <c r="T2069" s="72"/>
      <c r="U2069" s="72"/>
    </row>
    <row r="2070" spans="1:21" ht="14.25" customHeight="1">
      <c r="A2070" s="2">
        <v>587179</v>
      </c>
      <c r="B2070" s="2" t="s">
        <v>47</v>
      </c>
      <c r="C2070" s="2" t="s">
        <v>40</v>
      </c>
      <c r="D2070" s="2" t="s">
        <v>32</v>
      </c>
      <c r="E2070" s="2" t="s">
        <v>33</v>
      </c>
      <c r="F2070" s="2" t="s">
        <v>34</v>
      </c>
      <c r="G2070" s="4">
        <v>43531.747731481482</v>
      </c>
      <c r="H2070" s="4">
        <v>43536.747731481482</v>
      </c>
      <c r="I2070" s="4">
        <v>43536.747731481482</v>
      </c>
      <c r="J2070" s="2">
        <v>42</v>
      </c>
      <c r="K2070" s="2">
        <v>114</v>
      </c>
      <c r="S2070" s="72"/>
      <c r="T2070" s="72"/>
      <c r="U2070" s="72"/>
    </row>
    <row r="2071" spans="1:21" ht="14.25" customHeight="1">
      <c r="A2071" s="2">
        <v>911952</v>
      </c>
      <c r="B2071" s="2" t="s">
        <v>48</v>
      </c>
      <c r="C2071" s="2" t="s">
        <v>31</v>
      </c>
      <c r="D2071" s="2" t="s">
        <v>32</v>
      </c>
      <c r="E2071" s="2" t="s">
        <v>44</v>
      </c>
      <c r="F2071" s="2" t="s">
        <v>34</v>
      </c>
      <c r="G2071" s="4">
        <v>43531.762523148151</v>
      </c>
      <c r="H2071" s="4">
        <v>43534.762523148151</v>
      </c>
      <c r="I2071" s="4">
        <v>43535.762523148151</v>
      </c>
      <c r="J2071" s="2">
        <v>37</v>
      </c>
      <c r="K2071" s="2">
        <v>128</v>
      </c>
      <c r="S2071" s="72"/>
      <c r="T2071" s="72"/>
      <c r="U2071" s="72"/>
    </row>
    <row r="2072" spans="1:21" ht="14.25" customHeight="1">
      <c r="A2072" s="2">
        <v>100665</v>
      </c>
      <c r="B2072" s="2" t="s">
        <v>49</v>
      </c>
      <c r="C2072" s="2" t="s">
        <v>31</v>
      </c>
      <c r="D2072" s="2" t="s">
        <v>41</v>
      </c>
      <c r="E2072" s="2" t="s">
        <v>33</v>
      </c>
      <c r="F2072" s="2" t="s">
        <v>34</v>
      </c>
      <c r="G2072" s="4">
        <v>43531.765648148146</v>
      </c>
      <c r="H2072" s="4">
        <v>43537.765648148146</v>
      </c>
      <c r="I2072" s="4">
        <v>43538.765648148146</v>
      </c>
      <c r="J2072" s="2">
        <v>0</v>
      </c>
      <c r="K2072" s="2">
        <v>121</v>
      </c>
      <c r="S2072" s="72"/>
      <c r="T2072" s="72"/>
      <c r="U2072" s="72"/>
    </row>
    <row r="2073" spans="1:21" ht="14.25" customHeight="1">
      <c r="A2073" s="2">
        <v>400182</v>
      </c>
      <c r="B2073" s="2" t="s">
        <v>42</v>
      </c>
      <c r="C2073" s="2" t="s">
        <v>31</v>
      </c>
      <c r="D2073" s="2" t="s">
        <v>41</v>
      </c>
      <c r="E2073" s="2" t="s">
        <v>38</v>
      </c>
      <c r="F2073" s="2" t="s">
        <v>34</v>
      </c>
      <c r="G2073" s="4">
        <v>43531.770960648151</v>
      </c>
      <c r="H2073" s="4">
        <v>43535.770960648151</v>
      </c>
      <c r="I2073" s="4">
        <v>43538.770960648151</v>
      </c>
      <c r="J2073" s="2">
        <v>0</v>
      </c>
      <c r="K2073" s="2">
        <v>126</v>
      </c>
      <c r="S2073" s="72"/>
      <c r="T2073" s="72"/>
      <c r="U2073" s="72"/>
    </row>
    <row r="2074" spans="1:21" ht="14.25" customHeight="1">
      <c r="A2074" s="2">
        <v>27294</v>
      </c>
      <c r="B2074" s="2" t="s">
        <v>47</v>
      </c>
      <c r="C2074" s="2" t="s">
        <v>37</v>
      </c>
      <c r="D2074" s="2" t="s">
        <v>32</v>
      </c>
      <c r="E2074" s="2" t="s">
        <v>44</v>
      </c>
      <c r="F2074" s="2" t="s">
        <v>34</v>
      </c>
      <c r="G2074" s="4">
        <v>43531.771053240744</v>
      </c>
      <c r="H2074" s="4">
        <v>43536.771053240744</v>
      </c>
      <c r="I2074" s="4">
        <v>43538.771053240744</v>
      </c>
      <c r="J2074" s="2">
        <v>71</v>
      </c>
      <c r="K2074" s="2">
        <v>90</v>
      </c>
      <c r="S2074" s="72"/>
      <c r="T2074" s="72"/>
      <c r="U2074" s="72"/>
    </row>
    <row r="2075" spans="1:21" ht="14.25" customHeight="1">
      <c r="A2075" s="2">
        <v>72758</v>
      </c>
      <c r="B2075" s="2" t="s">
        <v>48</v>
      </c>
      <c r="C2075" s="2" t="s">
        <v>43</v>
      </c>
      <c r="D2075" s="2" t="s">
        <v>32</v>
      </c>
      <c r="E2075" s="2" t="s">
        <v>38</v>
      </c>
      <c r="F2075" s="2" t="s">
        <v>34</v>
      </c>
      <c r="G2075" s="4">
        <v>43531.771203703705</v>
      </c>
      <c r="H2075" s="4">
        <v>43532.771203703705</v>
      </c>
      <c r="I2075" s="4">
        <v>43536.771203703705</v>
      </c>
      <c r="J2075" s="2">
        <v>0</v>
      </c>
      <c r="K2075" s="2">
        <v>123</v>
      </c>
      <c r="S2075" s="72"/>
      <c r="T2075" s="72"/>
      <c r="U2075" s="72"/>
    </row>
    <row r="2076" spans="1:21" ht="14.25" customHeight="1">
      <c r="A2076" s="2">
        <v>283452</v>
      </c>
      <c r="B2076" s="2" t="s">
        <v>36</v>
      </c>
      <c r="C2076" s="2" t="s">
        <v>37</v>
      </c>
      <c r="D2076" s="2" t="s">
        <v>41</v>
      </c>
      <c r="E2076" s="2" t="s">
        <v>44</v>
      </c>
      <c r="F2076" s="2" t="s">
        <v>34</v>
      </c>
      <c r="G2076" s="4">
        <v>43531.773460648146</v>
      </c>
      <c r="H2076" s="4">
        <v>43534.773460648146</v>
      </c>
      <c r="I2076" s="4">
        <v>43536.773460648146</v>
      </c>
      <c r="J2076" s="2">
        <v>36</v>
      </c>
      <c r="K2076" s="2">
        <v>107</v>
      </c>
      <c r="S2076" s="72"/>
      <c r="T2076" s="72"/>
      <c r="U2076" s="72"/>
    </row>
    <row r="2077" spans="1:21" ht="14.25" customHeight="1">
      <c r="A2077" s="2">
        <v>591852</v>
      </c>
      <c r="B2077" s="2" t="s">
        <v>36</v>
      </c>
      <c r="C2077" s="2" t="s">
        <v>31</v>
      </c>
      <c r="D2077" s="2" t="s">
        <v>41</v>
      </c>
      <c r="E2077" s="2" t="s">
        <v>44</v>
      </c>
      <c r="F2077" s="2" t="s">
        <v>34</v>
      </c>
      <c r="G2077" s="4">
        <v>43531.77615740741</v>
      </c>
      <c r="H2077" s="4">
        <v>43531.77615740741</v>
      </c>
      <c r="I2077" s="4">
        <v>43536.77615740741</v>
      </c>
      <c r="J2077" s="2">
        <v>0</v>
      </c>
      <c r="K2077" s="2">
        <v>102</v>
      </c>
      <c r="S2077" s="72"/>
      <c r="T2077" s="72"/>
      <c r="U2077" s="72"/>
    </row>
    <row r="2078" spans="1:21" ht="14.25" customHeight="1">
      <c r="A2078" s="2">
        <v>820848</v>
      </c>
      <c r="B2078" s="2" t="s">
        <v>42</v>
      </c>
      <c r="C2078" s="2" t="s">
        <v>43</v>
      </c>
      <c r="D2078" s="2" t="s">
        <v>32</v>
      </c>
      <c r="E2078" s="2" t="s">
        <v>44</v>
      </c>
      <c r="F2078" s="2" t="s">
        <v>34</v>
      </c>
      <c r="G2078" s="4">
        <v>43531.777280092596</v>
      </c>
      <c r="H2078" s="4">
        <v>43534.777280092596</v>
      </c>
      <c r="I2078" s="4">
        <v>43536.777280092596</v>
      </c>
      <c r="J2078" s="2">
        <v>0</v>
      </c>
      <c r="K2078" s="2">
        <v>104</v>
      </c>
      <c r="S2078" s="72"/>
      <c r="T2078" s="72"/>
      <c r="U2078" s="72"/>
    </row>
    <row r="2079" spans="1:21" ht="14.25" customHeight="1">
      <c r="A2079" s="2">
        <v>103461</v>
      </c>
      <c r="B2079" s="2" t="s">
        <v>39</v>
      </c>
      <c r="C2079" s="2" t="s">
        <v>31</v>
      </c>
      <c r="D2079" s="2" t="s">
        <v>41</v>
      </c>
      <c r="E2079" s="2" t="s">
        <v>33</v>
      </c>
      <c r="F2079" s="2" t="s">
        <v>34</v>
      </c>
      <c r="G2079" s="4">
        <v>43531.782210648147</v>
      </c>
      <c r="H2079" s="4">
        <v>43533.782210648147</v>
      </c>
      <c r="I2079" s="4">
        <v>43535.782210648147</v>
      </c>
      <c r="J2079" s="2">
        <v>0</v>
      </c>
      <c r="K2079" s="2">
        <v>127</v>
      </c>
      <c r="S2079" s="72"/>
      <c r="T2079" s="72"/>
      <c r="U2079" s="72"/>
    </row>
    <row r="2080" spans="1:21" ht="14.25" customHeight="1">
      <c r="A2080" s="2">
        <v>557696</v>
      </c>
      <c r="B2080" s="2" t="s">
        <v>48</v>
      </c>
      <c r="C2080" s="2" t="s">
        <v>37</v>
      </c>
      <c r="D2080" s="2" t="s">
        <v>41</v>
      </c>
      <c r="E2080" s="2" t="s">
        <v>44</v>
      </c>
      <c r="F2080" s="2" t="s">
        <v>34</v>
      </c>
      <c r="G2080" s="4">
        <v>43531.782986111109</v>
      </c>
      <c r="H2080" s="4">
        <v>43532.782986111109</v>
      </c>
      <c r="I2080" s="4">
        <v>43537.782986111109</v>
      </c>
      <c r="J2080" s="2">
        <v>78</v>
      </c>
      <c r="K2080" s="2">
        <v>91</v>
      </c>
      <c r="S2080" s="72"/>
      <c r="T2080" s="72"/>
      <c r="U2080" s="72"/>
    </row>
    <row r="2081" spans="1:21" ht="14.25" customHeight="1">
      <c r="A2081" s="2">
        <v>727793</v>
      </c>
      <c r="B2081" s="2" t="s">
        <v>47</v>
      </c>
      <c r="C2081" s="2" t="s">
        <v>37</v>
      </c>
      <c r="D2081" s="2" t="s">
        <v>41</v>
      </c>
      <c r="E2081" s="2" t="s">
        <v>33</v>
      </c>
      <c r="F2081" s="2" t="s">
        <v>34</v>
      </c>
      <c r="G2081" s="4">
        <v>43531.790567129632</v>
      </c>
      <c r="H2081" s="4">
        <v>43538.790567129632</v>
      </c>
      <c r="I2081" s="4">
        <v>43534.790567129632</v>
      </c>
      <c r="J2081" s="2">
        <v>37</v>
      </c>
      <c r="K2081" s="2">
        <v>111</v>
      </c>
      <c r="S2081" s="72"/>
      <c r="T2081" s="72"/>
      <c r="U2081" s="72"/>
    </row>
    <row r="2082" spans="1:21" ht="14.25" customHeight="1">
      <c r="A2082" s="2">
        <v>599062</v>
      </c>
      <c r="B2082" s="2" t="s">
        <v>47</v>
      </c>
      <c r="C2082" s="2" t="s">
        <v>43</v>
      </c>
      <c r="D2082" s="2" t="s">
        <v>32</v>
      </c>
      <c r="E2082" s="2" t="s">
        <v>44</v>
      </c>
      <c r="F2082" s="2" t="s">
        <v>34</v>
      </c>
      <c r="G2082" s="4">
        <v>43531.795949074076</v>
      </c>
      <c r="H2082" s="4">
        <v>43536.795949074076</v>
      </c>
      <c r="I2082" s="4">
        <v>43538.795949074076</v>
      </c>
      <c r="J2082" s="2">
        <v>0</v>
      </c>
      <c r="K2082" s="2">
        <v>109</v>
      </c>
      <c r="S2082" s="72"/>
      <c r="T2082" s="72"/>
      <c r="U2082" s="72"/>
    </row>
    <row r="2083" spans="1:21" ht="14.25" customHeight="1">
      <c r="A2083" s="2">
        <v>487921</v>
      </c>
      <c r="B2083" s="2" t="s">
        <v>46</v>
      </c>
      <c r="C2083" s="2" t="s">
        <v>37</v>
      </c>
      <c r="D2083" s="2" t="s">
        <v>32</v>
      </c>
      <c r="E2083" s="2" t="s">
        <v>33</v>
      </c>
      <c r="F2083" s="2" t="s">
        <v>34</v>
      </c>
      <c r="G2083" s="4">
        <v>43531.796851851854</v>
      </c>
      <c r="H2083" s="4">
        <v>43540.796851851854</v>
      </c>
      <c r="I2083" s="4">
        <v>43537.796851851854</v>
      </c>
      <c r="J2083" s="2">
        <v>9999</v>
      </c>
      <c r="K2083" s="2">
        <v>110</v>
      </c>
      <c r="S2083" s="72"/>
      <c r="T2083" s="72"/>
      <c r="U2083" s="72"/>
    </row>
    <row r="2084" spans="1:21" ht="14.25" customHeight="1">
      <c r="A2084" s="2">
        <v>188281</v>
      </c>
      <c r="B2084" s="2" t="s">
        <v>30</v>
      </c>
      <c r="C2084" s="2" t="s">
        <v>37</v>
      </c>
      <c r="D2084" s="2" t="s">
        <v>32</v>
      </c>
      <c r="E2084" s="2" t="s">
        <v>44</v>
      </c>
      <c r="F2084" s="2" t="s">
        <v>34</v>
      </c>
      <c r="G2084" s="4">
        <v>43531.800011574072</v>
      </c>
      <c r="H2084" s="4">
        <v>43535.800011574072</v>
      </c>
      <c r="I2084" s="4">
        <v>43538.800011574072</v>
      </c>
      <c r="J2084" s="2">
        <v>77</v>
      </c>
      <c r="K2084" s="2">
        <v>94</v>
      </c>
      <c r="S2084" s="72"/>
      <c r="T2084" s="72"/>
      <c r="U2084" s="72"/>
    </row>
    <row r="2085" spans="1:21" ht="14.25" customHeight="1">
      <c r="A2085" s="2">
        <v>969003</v>
      </c>
      <c r="B2085" s="2" t="s">
        <v>47</v>
      </c>
      <c r="C2085" s="2" t="s">
        <v>37</v>
      </c>
      <c r="D2085" s="2" t="s">
        <v>41</v>
      </c>
      <c r="E2085" s="2" t="s">
        <v>33</v>
      </c>
      <c r="F2085" s="2" t="s">
        <v>34</v>
      </c>
      <c r="G2085" s="4">
        <v>43531.80673611111</v>
      </c>
      <c r="H2085" s="4">
        <v>43537.80673611111</v>
      </c>
      <c r="I2085" s="4">
        <v>43534.80673611111</v>
      </c>
      <c r="J2085" s="2">
        <v>40</v>
      </c>
      <c r="K2085" s="2">
        <v>108</v>
      </c>
      <c r="S2085" s="72"/>
      <c r="T2085" s="72"/>
      <c r="U2085" s="72"/>
    </row>
    <row r="2086" spans="1:21" ht="14.25" customHeight="1">
      <c r="A2086" s="2">
        <v>482609</v>
      </c>
      <c r="B2086" s="2" t="s">
        <v>39</v>
      </c>
      <c r="C2086" s="2" t="s">
        <v>43</v>
      </c>
      <c r="D2086" s="2" t="s">
        <v>41</v>
      </c>
      <c r="E2086" s="2" t="s">
        <v>33</v>
      </c>
      <c r="F2086" s="2" t="s">
        <v>34</v>
      </c>
      <c r="G2086" s="4">
        <v>43531.807800925926</v>
      </c>
      <c r="H2086" s="4">
        <v>43536.807800925926</v>
      </c>
      <c r="I2086" s="4">
        <v>43537.807800925926</v>
      </c>
      <c r="J2086" s="2">
        <v>29</v>
      </c>
      <c r="K2086" s="2">
        <v>120</v>
      </c>
      <c r="S2086" s="72"/>
      <c r="T2086" s="72"/>
      <c r="U2086" s="72"/>
    </row>
    <row r="2087" spans="1:21" ht="14.25" customHeight="1">
      <c r="A2087" s="2">
        <v>579703</v>
      </c>
      <c r="B2087" s="2" t="s">
        <v>46</v>
      </c>
      <c r="C2087" s="2" t="s">
        <v>43</v>
      </c>
      <c r="D2087" s="2" t="s">
        <v>41</v>
      </c>
      <c r="E2087" s="2" t="s">
        <v>33</v>
      </c>
      <c r="F2087" s="2" t="s">
        <v>34</v>
      </c>
      <c r="G2087" s="4">
        <v>43531.80846064815</v>
      </c>
      <c r="H2087" s="4">
        <v>43541.80846064815</v>
      </c>
      <c r="I2087" s="4">
        <v>43538.80846064815</v>
      </c>
      <c r="J2087" s="2">
        <v>45</v>
      </c>
      <c r="K2087" s="2">
        <v>125</v>
      </c>
      <c r="S2087" s="72"/>
      <c r="T2087" s="72"/>
      <c r="U2087" s="72"/>
    </row>
    <row r="2088" spans="1:21" ht="14.25" customHeight="1">
      <c r="A2088" s="2">
        <v>225247</v>
      </c>
      <c r="B2088" s="2" t="s">
        <v>46</v>
      </c>
      <c r="C2088" s="2" t="s">
        <v>37</v>
      </c>
      <c r="D2088" s="2" t="s">
        <v>32</v>
      </c>
      <c r="E2088" s="2" t="s">
        <v>33</v>
      </c>
      <c r="F2088" s="2" t="s">
        <v>34</v>
      </c>
      <c r="G2088" s="4">
        <v>43531.808969907404</v>
      </c>
      <c r="H2088" s="4">
        <v>43534.808969907404</v>
      </c>
      <c r="I2088" s="4">
        <v>43537.808969907404</v>
      </c>
      <c r="J2088" s="2">
        <v>26</v>
      </c>
      <c r="K2088" s="2">
        <v>111</v>
      </c>
      <c r="S2088" s="72"/>
      <c r="T2088" s="72"/>
      <c r="U2088" s="72"/>
    </row>
    <row r="2089" spans="1:21" ht="14.25" customHeight="1">
      <c r="A2089" s="2">
        <v>486278</v>
      </c>
      <c r="B2089" s="2" t="s">
        <v>39</v>
      </c>
      <c r="C2089" s="2" t="s">
        <v>37</v>
      </c>
      <c r="D2089" s="2" t="s">
        <v>32</v>
      </c>
      <c r="E2089" s="2" t="s">
        <v>38</v>
      </c>
      <c r="F2089" s="2" t="s">
        <v>34</v>
      </c>
      <c r="G2089" s="4">
        <v>43531.809675925928</v>
      </c>
      <c r="H2089" s="4">
        <v>43540.809675925928</v>
      </c>
      <c r="I2089" s="4">
        <v>43538.809675925928</v>
      </c>
      <c r="J2089" s="2">
        <v>42</v>
      </c>
      <c r="K2089" s="2">
        <v>107</v>
      </c>
      <c r="S2089" s="72"/>
      <c r="T2089" s="72"/>
      <c r="U2089" s="72"/>
    </row>
    <row r="2090" spans="1:21" ht="14.25" customHeight="1">
      <c r="A2090" s="2">
        <v>184863</v>
      </c>
      <c r="B2090" s="2" t="s">
        <v>36</v>
      </c>
      <c r="C2090" s="2" t="s">
        <v>45</v>
      </c>
      <c r="D2090" s="2" t="s">
        <v>41</v>
      </c>
      <c r="E2090" s="2" t="s">
        <v>33</v>
      </c>
      <c r="F2090" s="2" t="s">
        <v>34</v>
      </c>
      <c r="G2090" s="4">
        <v>43531.813171296293</v>
      </c>
      <c r="H2090" s="4">
        <v>43538.813171296293</v>
      </c>
      <c r="I2090" s="4">
        <v>43535.813171296293</v>
      </c>
      <c r="J2090" s="2">
        <v>49</v>
      </c>
      <c r="K2090" s="2">
        <v>130</v>
      </c>
      <c r="S2090" s="72"/>
      <c r="T2090" s="72"/>
      <c r="U2090" s="72"/>
    </row>
    <row r="2091" spans="1:21" ht="14.25" customHeight="1">
      <c r="A2091" s="2">
        <v>737309</v>
      </c>
      <c r="B2091" s="2" t="s">
        <v>48</v>
      </c>
      <c r="C2091" s="2" t="s">
        <v>31</v>
      </c>
      <c r="D2091" s="2" t="s">
        <v>41</v>
      </c>
      <c r="E2091" s="2" t="s">
        <v>33</v>
      </c>
      <c r="F2091" s="2" t="s">
        <v>34</v>
      </c>
      <c r="G2091" s="4">
        <v>43531.813240740739</v>
      </c>
      <c r="H2091" s="4">
        <v>43534.813240740739</v>
      </c>
      <c r="I2091" s="4">
        <v>43537.813240740739</v>
      </c>
      <c r="J2091" s="2">
        <v>0</v>
      </c>
      <c r="K2091" s="2">
        <v>124</v>
      </c>
      <c r="S2091" s="72"/>
      <c r="T2091" s="72"/>
      <c r="U2091" s="72"/>
    </row>
    <row r="2092" spans="1:21" ht="14.25" customHeight="1">
      <c r="A2092" s="2">
        <v>447957</v>
      </c>
      <c r="B2092" s="2" t="s">
        <v>39</v>
      </c>
      <c r="C2092" s="2" t="s">
        <v>31</v>
      </c>
      <c r="D2092" s="2" t="s">
        <v>41</v>
      </c>
      <c r="E2092" s="2" t="s">
        <v>44</v>
      </c>
      <c r="F2092" s="2" t="s">
        <v>34</v>
      </c>
      <c r="G2092" s="4">
        <v>43531.817280092589</v>
      </c>
      <c r="H2092" s="4">
        <v>43531.817280092589</v>
      </c>
      <c r="I2092" s="4">
        <v>43536.817280092589</v>
      </c>
      <c r="J2092" s="2">
        <v>0</v>
      </c>
      <c r="K2092" s="2">
        <v>105</v>
      </c>
      <c r="S2092" s="72"/>
      <c r="T2092" s="72"/>
      <c r="U2092" s="72"/>
    </row>
    <row r="2093" spans="1:21" ht="14.25" customHeight="1">
      <c r="A2093" s="2">
        <v>26473</v>
      </c>
      <c r="B2093" s="2" t="s">
        <v>36</v>
      </c>
      <c r="C2093" s="2" t="s">
        <v>37</v>
      </c>
      <c r="D2093" s="2" t="s">
        <v>41</v>
      </c>
      <c r="E2093" s="2" t="s">
        <v>44</v>
      </c>
      <c r="F2093" s="2" t="s">
        <v>34</v>
      </c>
      <c r="G2093" s="4">
        <v>43531.820092592592</v>
      </c>
      <c r="H2093" s="4">
        <v>43532.820092592592</v>
      </c>
      <c r="I2093" s="4">
        <v>43538.820092592592</v>
      </c>
      <c r="J2093" s="2">
        <v>69</v>
      </c>
      <c r="K2093" s="2">
        <v>91</v>
      </c>
      <c r="S2093" s="72"/>
      <c r="T2093" s="72"/>
      <c r="U2093" s="72"/>
    </row>
    <row r="2094" spans="1:21" ht="14.25" customHeight="1">
      <c r="A2094" s="2">
        <v>246929</v>
      </c>
      <c r="B2094" s="2" t="s">
        <v>39</v>
      </c>
      <c r="C2094" s="2" t="s">
        <v>37</v>
      </c>
      <c r="D2094" s="2" t="s">
        <v>41</v>
      </c>
      <c r="E2094" s="2" t="s">
        <v>33</v>
      </c>
      <c r="F2094" s="2" t="s">
        <v>34</v>
      </c>
      <c r="G2094" s="4">
        <v>43531.828321759262</v>
      </c>
      <c r="H2094" s="4">
        <v>43536.828321759262</v>
      </c>
      <c r="I2094" s="4">
        <v>43537.828321759262</v>
      </c>
      <c r="J2094" s="2">
        <v>26</v>
      </c>
      <c r="K2094" s="2">
        <v>110</v>
      </c>
      <c r="S2094" s="72"/>
      <c r="T2094" s="72"/>
      <c r="U2094" s="72"/>
    </row>
    <row r="2095" spans="1:21" ht="14.25" customHeight="1">
      <c r="A2095" s="2">
        <v>314025</v>
      </c>
      <c r="B2095" s="2" t="s">
        <v>39</v>
      </c>
      <c r="C2095" s="2" t="s">
        <v>37</v>
      </c>
      <c r="D2095" s="2" t="s">
        <v>41</v>
      </c>
      <c r="E2095" s="2" t="s">
        <v>33</v>
      </c>
      <c r="F2095" s="2" t="s">
        <v>34</v>
      </c>
      <c r="G2095" s="4">
        <v>43531.829571759263</v>
      </c>
      <c r="H2095" s="4">
        <v>43534.829571759263</v>
      </c>
      <c r="I2095" s="4">
        <v>43536.829571759263</v>
      </c>
      <c r="J2095" s="2">
        <v>49</v>
      </c>
      <c r="K2095" s="2">
        <v>110</v>
      </c>
      <c r="S2095" s="72"/>
      <c r="T2095" s="72"/>
      <c r="U2095" s="72"/>
    </row>
    <row r="2096" spans="1:21" ht="14.25" customHeight="1">
      <c r="A2096" s="2">
        <v>697829</v>
      </c>
      <c r="B2096" s="2" t="s">
        <v>36</v>
      </c>
      <c r="C2096" s="2" t="s">
        <v>31</v>
      </c>
      <c r="D2096" s="2" t="s">
        <v>32</v>
      </c>
      <c r="E2096" s="2" t="s">
        <v>44</v>
      </c>
      <c r="F2096" s="2" t="s">
        <v>34</v>
      </c>
      <c r="G2096" s="4">
        <v>43531.829780092594</v>
      </c>
      <c r="H2096" s="4">
        <v>43533.829780092594</v>
      </c>
      <c r="I2096" s="4">
        <v>43535.829780092594</v>
      </c>
      <c r="J2096" s="2">
        <v>71</v>
      </c>
      <c r="K2096" s="2">
        <v>106</v>
      </c>
      <c r="S2096" s="72"/>
      <c r="T2096" s="72"/>
      <c r="U2096" s="72"/>
    </row>
    <row r="2097" spans="1:21" ht="14.25" customHeight="1">
      <c r="A2097" s="2">
        <v>501884</v>
      </c>
      <c r="B2097" s="2" t="s">
        <v>42</v>
      </c>
      <c r="C2097" s="2" t="s">
        <v>31</v>
      </c>
      <c r="D2097" s="2" t="s">
        <v>32</v>
      </c>
      <c r="E2097" s="2" t="s">
        <v>44</v>
      </c>
      <c r="F2097" s="2" t="s">
        <v>34</v>
      </c>
      <c r="G2097" s="4">
        <v>43531.83116898148</v>
      </c>
      <c r="H2097" s="4">
        <v>43533.83116898148</v>
      </c>
      <c r="I2097" s="4">
        <v>43537.83116898148</v>
      </c>
      <c r="J2097" s="2">
        <v>40</v>
      </c>
      <c r="K2097" s="2">
        <v>127</v>
      </c>
      <c r="S2097" s="72"/>
      <c r="T2097" s="72"/>
      <c r="U2097" s="72"/>
    </row>
    <row r="2098" spans="1:21" ht="14.25" customHeight="1">
      <c r="A2098" s="2">
        <v>544341</v>
      </c>
      <c r="B2098" s="2" t="s">
        <v>49</v>
      </c>
      <c r="C2098" s="2" t="s">
        <v>43</v>
      </c>
      <c r="D2098" s="2" t="s">
        <v>41</v>
      </c>
      <c r="E2098" s="2" t="s">
        <v>44</v>
      </c>
      <c r="F2098" s="2" t="s">
        <v>34</v>
      </c>
      <c r="G2098" s="4">
        <v>43531.839386574073</v>
      </c>
      <c r="H2098" s="4">
        <v>43531.839386574073</v>
      </c>
      <c r="I2098" s="4">
        <v>43535.839386574073</v>
      </c>
      <c r="J2098" s="2">
        <v>60</v>
      </c>
      <c r="K2098" s="2">
        <v>106</v>
      </c>
      <c r="S2098" s="72"/>
      <c r="T2098" s="72"/>
      <c r="U2098" s="72"/>
    </row>
    <row r="2099" spans="1:21" ht="14.25" customHeight="1">
      <c r="A2099" s="2">
        <v>430125</v>
      </c>
      <c r="B2099" s="2" t="s">
        <v>47</v>
      </c>
      <c r="C2099" s="2" t="s">
        <v>37</v>
      </c>
      <c r="D2099" s="2" t="s">
        <v>41</v>
      </c>
      <c r="E2099" s="2" t="s">
        <v>33</v>
      </c>
      <c r="F2099" s="2" t="s">
        <v>34</v>
      </c>
      <c r="G2099" s="4">
        <v>43531.845729166664</v>
      </c>
      <c r="H2099" s="4">
        <v>43535.845729166664</v>
      </c>
      <c r="I2099" s="4">
        <v>43535.845729166664</v>
      </c>
      <c r="J2099" s="2">
        <v>41</v>
      </c>
      <c r="K2099" s="2">
        <v>110</v>
      </c>
      <c r="S2099" s="72"/>
      <c r="T2099" s="72"/>
      <c r="U2099" s="72"/>
    </row>
    <row r="2100" spans="1:21" ht="14.25" customHeight="1">
      <c r="A2100" s="2">
        <v>133490</v>
      </c>
      <c r="B2100" s="2" t="s">
        <v>39</v>
      </c>
      <c r="C2100" s="2" t="s">
        <v>43</v>
      </c>
      <c r="D2100" s="2" t="s">
        <v>41</v>
      </c>
      <c r="E2100" s="2" t="s">
        <v>44</v>
      </c>
      <c r="F2100" s="2" t="s">
        <v>34</v>
      </c>
      <c r="G2100" s="4">
        <v>43531.851747685185</v>
      </c>
      <c r="H2100" s="4">
        <v>43535.851747685185</v>
      </c>
      <c r="I2100" s="4">
        <v>43536.851747685185</v>
      </c>
      <c r="J2100" s="2">
        <v>84</v>
      </c>
      <c r="K2100" s="2">
        <v>108</v>
      </c>
      <c r="S2100" s="72"/>
      <c r="T2100" s="72"/>
      <c r="U2100" s="72"/>
    </row>
    <row r="2101" spans="1:21" ht="14.25" customHeight="1">
      <c r="A2101" s="2">
        <v>967181</v>
      </c>
      <c r="B2101" s="2" t="s">
        <v>39</v>
      </c>
      <c r="C2101" s="2" t="s">
        <v>31</v>
      </c>
      <c r="D2101" s="2" t="s">
        <v>41</v>
      </c>
      <c r="E2101" s="2" t="s">
        <v>33</v>
      </c>
      <c r="F2101" s="2" t="s">
        <v>34</v>
      </c>
      <c r="G2101" s="4">
        <v>43531.852187500001</v>
      </c>
      <c r="H2101" s="4">
        <v>43533.852187500001</v>
      </c>
      <c r="I2101" s="4">
        <v>43537.852187500001</v>
      </c>
      <c r="J2101" s="2">
        <v>0</v>
      </c>
      <c r="K2101" s="2">
        <v>120</v>
      </c>
      <c r="S2101" s="72"/>
      <c r="T2101" s="72"/>
      <c r="U2101" s="72"/>
    </row>
    <row r="2102" spans="1:21" ht="14.25" customHeight="1">
      <c r="A2102" s="2">
        <v>820203</v>
      </c>
      <c r="B2102" s="2" t="s">
        <v>36</v>
      </c>
      <c r="C2102" s="2" t="s">
        <v>45</v>
      </c>
      <c r="D2102" s="2" t="s">
        <v>32</v>
      </c>
      <c r="E2102" s="2" t="s">
        <v>33</v>
      </c>
      <c r="F2102" s="2" t="s">
        <v>34</v>
      </c>
      <c r="G2102" s="4">
        <v>43531.853356481479</v>
      </c>
      <c r="H2102" s="4">
        <v>43532.853356481479</v>
      </c>
      <c r="I2102" s="4">
        <v>43537.853356481479</v>
      </c>
      <c r="J2102" s="2">
        <v>41</v>
      </c>
      <c r="K2102" s="2">
        <v>129</v>
      </c>
      <c r="S2102" s="72"/>
      <c r="T2102" s="72"/>
      <c r="U2102" s="72"/>
    </row>
    <row r="2103" spans="1:21" ht="14.25" customHeight="1">
      <c r="A2103" s="2">
        <v>340379</v>
      </c>
      <c r="B2103" s="2" t="s">
        <v>39</v>
      </c>
      <c r="C2103" s="2" t="s">
        <v>31</v>
      </c>
      <c r="D2103" s="2" t="s">
        <v>32</v>
      </c>
      <c r="E2103" s="2" t="s">
        <v>33</v>
      </c>
      <c r="F2103" s="2" t="s">
        <v>34</v>
      </c>
      <c r="G2103" s="4">
        <v>43531.85365740741</v>
      </c>
      <c r="H2103" s="4">
        <v>43537.85365740741</v>
      </c>
      <c r="I2103" s="4">
        <v>43535.85365740741</v>
      </c>
      <c r="J2103" s="2">
        <v>38</v>
      </c>
      <c r="K2103" s="2">
        <v>129</v>
      </c>
      <c r="S2103" s="72"/>
      <c r="T2103" s="72"/>
      <c r="U2103" s="72"/>
    </row>
    <row r="2104" spans="1:21" ht="14.25" customHeight="1">
      <c r="A2104" s="2">
        <v>943956</v>
      </c>
      <c r="B2104" s="2" t="s">
        <v>48</v>
      </c>
      <c r="C2104" s="2" t="s">
        <v>40</v>
      </c>
      <c r="D2104" s="2" t="s">
        <v>41</v>
      </c>
      <c r="E2104" s="2" t="s">
        <v>44</v>
      </c>
      <c r="F2104" s="2" t="s">
        <v>34</v>
      </c>
      <c r="G2104" s="4">
        <v>43531.853958333333</v>
      </c>
      <c r="H2104" s="4">
        <v>43535.853958333333</v>
      </c>
      <c r="I2104" s="4">
        <v>43535.853958333333</v>
      </c>
      <c r="J2104" s="2">
        <v>33</v>
      </c>
      <c r="K2104" s="2">
        <v>111</v>
      </c>
      <c r="S2104" s="72"/>
      <c r="T2104" s="72"/>
      <c r="U2104" s="72"/>
    </row>
    <row r="2105" spans="1:21" ht="14.25" customHeight="1">
      <c r="A2105" s="2">
        <v>135287</v>
      </c>
      <c r="B2105" s="2" t="s">
        <v>46</v>
      </c>
      <c r="C2105" s="2" t="s">
        <v>31</v>
      </c>
      <c r="D2105" s="2" t="s">
        <v>32</v>
      </c>
      <c r="E2105" s="2" t="s">
        <v>44</v>
      </c>
      <c r="F2105" s="2" t="s">
        <v>34</v>
      </c>
      <c r="G2105" s="4">
        <v>43531.854120370372</v>
      </c>
      <c r="H2105" s="4">
        <v>43537.854120370372</v>
      </c>
      <c r="I2105" s="4">
        <v>43535.854120370372</v>
      </c>
      <c r="J2105" s="2">
        <v>68</v>
      </c>
      <c r="K2105" s="2">
        <v>103</v>
      </c>
      <c r="S2105" s="72"/>
      <c r="T2105" s="72"/>
      <c r="U2105" s="72"/>
    </row>
    <row r="2106" spans="1:21" ht="14.25" customHeight="1">
      <c r="A2106" s="2">
        <v>212515</v>
      </c>
      <c r="B2106" s="2" t="s">
        <v>46</v>
      </c>
      <c r="C2106" s="2" t="s">
        <v>37</v>
      </c>
      <c r="D2106" s="2" t="s">
        <v>32</v>
      </c>
      <c r="E2106" s="2" t="s">
        <v>33</v>
      </c>
      <c r="F2106" s="2" t="s">
        <v>34</v>
      </c>
      <c r="G2106" s="4">
        <v>43531.856493055559</v>
      </c>
      <c r="H2106" s="4">
        <v>43534.856493055559</v>
      </c>
      <c r="I2106" s="4">
        <v>43536.856493055559</v>
      </c>
      <c r="J2106" s="2">
        <v>41</v>
      </c>
      <c r="K2106" s="2">
        <v>109</v>
      </c>
      <c r="S2106" s="72"/>
      <c r="T2106" s="72"/>
      <c r="U2106" s="72"/>
    </row>
    <row r="2107" spans="1:21" ht="14.25" customHeight="1">
      <c r="A2107" s="2">
        <v>315560</v>
      </c>
      <c r="B2107" s="2" t="s">
        <v>30</v>
      </c>
      <c r="C2107" s="2" t="s">
        <v>37</v>
      </c>
      <c r="D2107" s="2" t="s">
        <v>32</v>
      </c>
      <c r="E2107" s="2" t="s">
        <v>44</v>
      </c>
      <c r="F2107" s="2" t="s">
        <v>34</v>
      </c>
      <c r="G2107" s="4">
        <v>43531.859618055554</v>
      </c>
      <c r="H2107" s="4">
        <v>43535.859618055554</v>
      </c>
      <c r="I2107" s="4">
        <v>43534.859618055554</v>
      </c>
      <c r="J2107" s="2">
        <v>34</v>
      </c>
      <c r="K2107" s="2">
        <v>113</v>
      </c>
      <c r="S2107" s="72"/>
      <c r="T2107" s="72"/>
      <c r="U2107" s="72"/>
    </row>
    <row r="2108" spans="1:21" ht="14.25" customHeight="1">
      <c r="A2108" s="2">
        <v>666590</v>
      </c>
      <c r="B2108" s="2" t="s">
        <v>36</v>
      </c>
      <c r="C2108" s="2" t="s">
        <v>43</v>
      </c>
      <c r="D2108" s="2" t="s">
        <v>41</v>
      </c>
      <c r="E2108" s="2" t="s">
        <v>38</v>
      </c>
      <c r="F2108" s="2" t="s">
        <v>34</v>
      </c>
      <c r="G2108" s="4">
        <v>43531.860150462962</v>
      </c>
      <c r="H2108" s="4">
        <v>43538.860150462962</v>
      </c>
      <c r="I2108" s="4">
        <v>43538.860150462962</v>
      </c>
      <c r="J2108" s="2">
        <v>47</v>
      </c>
      <c r="K2108" s="2">
        <v>123</v>
      </c>
      <c r="S2108" s="72"/>
      <c r="T2108" s="72"/>
      <c r="U2108" s="72"/>
    </row>
    <row r="2109" spans="1:21" ht="14.25" customHeight="1">
      <c r="A2109" s="2">
        <v>828305</v>
      </c>
      <c r="B2109" s="2" t="s">
        <v>47</v>
      </c>
      <c r="C2109" s="2" t="s">
        <v>31</v>
      </c>
      <c r="D2109" s="2" t="s">
        <v>41</v>
      </c>
      <c r="E2109" s="2" t="s">
        <v>33</v>
      </c>
      <c r="F2109" s="2" t="s">
        <v>34</v>
      </c>
      <c r="G2109" s="4">
        <v>43531.863356481481</v>
      </c>
      <c r="H2109" s="4">
        <v>43535.863356481481</v>
      </c>
      <c r="I2109" s="4">
        <v>43537.863356481481</v>
      </c>
      <c r="J2109" s="2">
        <v>0</v>
      </c>
      <c r="K2109" s="2">
        <v>125</v>
      </c>
      <c r="S2109" s="72"/>
      <c r="T2109" s="72"/>
      <c r="U2109" s="72"/>
    </row>
    <row r="2110" spans="1:21" ht="14.25" customHeight="1">
      <c r="A2110" s="2">
        <v>319314</v>
      </c>
      <c r="B2110" s="2" t="s">
        <v>39</v>
      </c>
      <c r="C2110" s="2" t="s">
        <v>40</v>
      </c>
      <c r="D2110" s="2" t="s">
        <v>41</v>
      </c>
      <c r="E2110" s="2" t="s">
        <v>38</v>
      </c>
      <c r="F2110" s="2" t="s">
        <v>34</v>
      </c>
      <c r="G2110" s="4">
        <v>43531.865115740744</v>
      </c>
      <c r="H2110" s="4">
        <v>43536.865115740744</v>
      </c>
      <c r="I2110" s="4">
        <v>43538.865115740744</v>
      </c>
      <c r="J2110" s="2">
        <v>42</v>
      </c>
      <c r="K2110" s="2">
        <v>106</v>
      </c>
      <c r="S2110" s="72"/>
      <c r="T2110" s="72"/>
      <c r="U2110" s="72"/>
    </row>
    <row r="2111" spans="1:21" ht="14.25" customHeight="1">
      <c r="A2111" s="2">
        <v>964544</v>
      </c>
      <c r="B2111" s="2" t="s">
        <v>47</v>
      </c>
      <c r="C2111" s="2" t="s">
        <v>45</v>
      </c>
      <c r="D2111" s="2" t="s">
        <v>41</v>
      </c>
      <c r="E2111" s="2" t="s">
        <v>44</v>
      </c>
      <c r="F2111" s="2" t="s">
        <v>34</v>
      </c>
      <c r="G2111" s="4">
        <v>43531.866168981483</v>
      </c>
      <c r="H2111" s="4">
        <v>43540.866168981483</v>
      </c>
      <c r="I2111" s="4">
        <v>43535.866168981483</v>
      </c>
      <c r="J2111" s="2">
        <v>36</v>
      </c>
      <c r="K2111" s="2">
        <v>130</v>
      </c>
      <c r="S2111" s="72"/>
      <c r="T2111" s="72"/>
      <c r="U2111" s="72"/>
    </row>
    <row r="2112" spans="1:21" ht="14.25" customHeight="1">
      <c r="A2112" s="2">
        <v>196921</v>
      </c>
      <c r="B2112" s="2" t="s">
        <v>47</v>
      </c>
      <c r="C2112" s="2" t="s">
        <v>45</v>
      </c>
      <c r="D2112" s="2" t="s">
        <v>41</v>
      </c>
      <c r="E2112" s="2" t="s">
        <v>44</v>
      </c>
      <c r="F2112" s="2" t="s">
        <v>34</v>
      </c>
      <c r="G2112" s="4">
        <v>43531.867650462962</v>
      </c>
      <c r="H2112" s="4">
        <v>43541.867650462962</v>
      </c>
      <c r="I2112" s="4">
        <v>43537.867650462962</v>
      </c>
      <c r="J2112" s="2">
        <v>73</v>
      </c>
      <c r="K2112" s="2">
        <v>104</v>
      </c>
      <c r="S2112" s="72"/>
      <c r="T2112" s="72"/>
      <c r="U2112" s="72"/>
    </row>
    <row r="2113" spans="1:21" ht="14.25" customHeight="1">
      <c r="A2113" s="2">
        <v>131236</v>
      </c>
      <c r="B2113" s="2" t="s">
        <v>42</v>
      </c>
      <c r="C2113" s="2" t="s">
        <v>37</v>
      </c>
      <c r="D2113" s="2" t="s">
        <v>41</v>
      </c>
      <c r="E2113" s="2" t="s">
        <v>44</v>
      </c>
      <c r="F2113" s="2" t="s">
        <v>34</v>
      </c>
      <c r="G2113" s="4">
        <v>43531.867685185185</v>
      </c>
      <c r="H2113" s="4">
        <v>43537.867685185185</v>
      </c>
      <c r="I2113" s="4">
        <v>43536.867685185185</v>
      </c>
      <c r="J2113" s="2">
        <v>9999</v>
      </c>
      <c r="K2113" s="2">
        <v>107</v>
      </c>
      <c r="S2113" s="72"/>
      <c r="T2113" s="72"/>
      <c r="U2113" s="72"/>
    </row>
    <row r="2114" spans="1:21" ht="14.25" customHeight="1">
      <c r="A2114" s="2">
        <v>763493</v>
      </c>
      <c r="B2114" s="2" t="s">
        <v>30</v>
      </c>
      <c r="C2114" s="2" t="s">
        <v>31</v>
      </c>
      <c r="D2114" s="2" t="s">
        <v>32</v>
      </c>
      <c r="E2114" s="2" t="s">
        <v>33</v>
      </c>
      <c r="F2114" s="2" t="s">
        <v>34</v>
      </c>
      <c r="G2114" s="4">
        <v>43531.868773148148</v>
      </c>
      <c r="H2114" s="4">
        <v>43537.868773148148</v>
      </c>
      <c r="I2114" s="4">
        <v>43537.868773148148</v>
      </c>
      <c r="J2114" s="2">
        <v>41</v>
      </c>
      <c r="K2114" s="2">
        <v>129</v>
      </c>
      <c r="S2114" s="72"/>
      <c r="T2114" s="72"/>
      <c r="U2114" s="72"/>
    </row>
    <row r="2115" spans="1:21" ht="14.25" customHeight="1">
      <c r="A2115" s="2">
        <v>222859</v>
      </c>
      <c r="B2115" s="2" t="s">
        <v>47</v>
      </c>
      <c r="C2115" s="2" t="s">
        <v>37</v>
      </c>
      <c r="D2115" s="2" t="s">
        <v>41</v>
      </c>
      <c r="E2115" s="2" t="s">
        <v>33</v>
      </c>
      <c r="F2115" s="2" t="s">
        <v>34</v>
      </c>
      <c r="G2115" s="4">
        <v>43531.871712962966</v>
      </c>
      <c r="H2115" s="4">
        <v>43534.871712962966</v>
      </c>
      <c r="I2115" s="4">
        <v>43536.871712962966</v>
      </c>
      <c r="J2115" s="2">
        <v>45</v>
      </c>
      <c r="K2115" s="2">
        <v>107</v>
      </c>
      <c r="S2115" s="72"/>
      <c r="T2115" s="72"/>
      <c r="U2115" s="72"/>
    </row>
    <row r="2116" spans="1:21" ht="14.25" customHeight="1">
      <c r="A2116" s="2">
        <v>550103</v>
      </c>
      <c r="B2116" s="2" t="s">
        <v>46</v>
      </c>
      <c r="C2116" s="2" t="s">
        <v>31</v>
      </c>
      <c r="D2116" s="2" t="s">
        <v>32</v>
      </c>
      <c r="E2116" s="2" t="s">
        <v>33</v>
      </c>
      <c r="F2116" s="2" t="s">
        <v>34</v>
      </c>
      <c r="G2116" s="4">
        <v>43531.875196759262</v>
      </c>
      <c r="H2116" s="4">
        <v>43537.875196759262</v>
      </c>
      <c r="I2116" s="4">
        <v>43534.875196759262</v>
      </c>
      <c r="J2116" s="2">
        <v>31</v>
      </c>
      <c r="K2116" s="2">
        <v>125</v>
      </c>
      <c r="S2116" s="72"/>
      <c r="T2116" s="72"/>
      <c r="U2116" s="72"/>
    </row>
    <row r="2117" spans="1:21" ht="14.25" customHeight="1">
      <c r="A2117" s="2">
        <v>81003</v>
      </c>
      <c r="B2117" s="2" t="s">
        <v>30</v>
      </c>
      <c r="C2117" s="2" t="s">
        <v>43</v>
      </c>
      <c r="D2117" s="2" t="s">
        <v>41</v>
      </c>
      <c r="E2117" s="2" t="s">
        <v>44</v>
      </c>
      <c r="F2117" s="2" t="s">
        <v>34</v>
      </c>
      <c r="G2117" s="4">
        <v>43531.875567129631</v>
      </c>
      <c r="H2117" s="4">
        <v>43534.875567129631</v>
      </c>
      <c r="I2117" s="4">
        <v>43535.875567129631</v>
      </c>
      <c r="J2117" s="2" t="s">
        <v>51</v>
      </c>
      <c r="K2117" s="2">
        <v>100</v>
      </c>
      <c r="S2117" s="72"/>
      <c r="T2117" s="72"/>
      <c r="U2117" s="72"/>
    </row>
    <row r="2118" spans="1:21" ht="14.25" customHeight="1">
      <c r="A2118" s="2">
        <v>135611</v>
      </c>
      <c r="B2118" s="2" t="s">
        <v>36</v>
      </c>
      <c r="C2118" s="2" t="s">
        <v>37</v>
      </c>
      <c r="D2118" s="2" t="s">
        <v>32</v>
      </c>
      <c r="E2118" s="2" t="s">
        <v>33</v>
      </c>
      <c r="F2118" s="2" t="s">
        <v>34</v>
      </c>
      <c r="G2118" s="4">
        <v>43531.877442129633</v>
      </c>
      <c r="H2118" s="4">
        <v>43537.877442129633</v>
      </c>
      <c r="I2118" s="4">
        <v>43538.877442129633</v>
      </c>
      <c r="J2118" s="2">
        <v>38</v>
      </c>
      <c r="K2118" s="2">
        <v>108</v>
      </c>
      <c r="S2118" s="72"/>
      <c r="T2118" s="72"/>
      <c r="U2118" s="72"/>
    </row>
    <row r="2119" spans="1:21" ht="14.25" customHeight="1">
      <c r="A2119" s="2">
        <v>845236</v>
      </c>
      <c r="B2119" s="2" t="s">
        <v>47</v>
      </c>
      <c r="C2119" s="2" t="s">
        <v>40</v>
      </c>
      <c r="D2119" s="2" t="s">
        <v>41</v>
      </c>
      <c r="E2119" s="2" t="s">
        <v>44</v>
      </c>
      <c r="F2119" s="2" t="s">
        <v>34</v>
      </c>
      <c r="G2119" s="4">
        <v>43531.880208333336</v>
      </c>
      <c r="H2119" s="4">
        <v>43539.880208333336</v>
      </c>
      <c r="I2119" s="4">
        <v>43536.880208333336</v>
      </c>
      <c r="J2119" s="2">
        <v>85</v>
      </c>
      <c r="K2119" s="2">
        <v>90</v>
      </c>
      <c r="S2119" s="72"/>
      <c r="T2119" s="72"/>
      <c r="U2119" s="72"/>
    </row>
    <row r="2120" spans="1:21" ht="14.25" customHeight="1">
      <c r="A2120" s="2">
        <v>10278</v>
      </c>
      <c r="B2120" s="2" t="s">
        <v>48</v>
      </c>
      <c r="C2120" s="2" t="s">
        <v>37</v>
      </c>
      <c r="D2120" s="2" t="s">
        <v>41</v>
      </c>
      <c r="E2120" s="2" t="s">
        <v>44</v>
      </c>
      <c r="F2120" s="2" t="s">
        <v>34</v>
      </c>
      <c r="G2120" s="4">
        <v>43531.885231481479</v>
      </c>
      <c r="H2120" s="4">
        <v>43534.885231481479</v>
      </c>
      <c r="I2120" s="4">
        <v>43537.885231481479</v>
      </c>
      <c r="J2120" s="2">
        <v>63</v>
      </c>
      <c r="K2120" s="2">
        <v>90</v>
      </c>
      <c r="S2120" s="72"/>
      <c r="T2120" s="72"/>
      <c r="U2120" s="72"/>
    </row>
    <row r="2121" spans="1:21" ht="14.25" customHeight="1">
      <c r="A2121" s="2">
        <v>567656</v>
      </c>
      <c r="B2121" s="2" t="s">
        <v>39</v>
      </c>
      <c r="C2121" s="2" t="s">
        <v>43</v>
      </c>
      <c r="D2121" s="2" t="s">
        <v>41</v>
      </c>
      <c r="E2121" s="2" t="s">
        <v>44</v>
      </c>
      <c r="F2121" s="2" t="s">
        <v>34</v>
      </c>
      <c r="G2121" s="4">
        <v>43531.892245370371</v>
      </c>
      <c r="H2121" s="4">
        <v>43532.892245370371</v>
      </c>
      <c r="I2121" s="4">
        <v>43535.892245370371</v>
      </c>
      <c r="J2121" s="2">
        <v>41</v>
      </c>
      <c r="K2121" s="2">
        <v>127</v>
      </c>
      <c r="S2121" s="72"/>
      <c r="T2121" s="72"/>
      <c r="U2121" s="72"/>
    </row>
    <row r="2122" spans="1:21" ht="14.25" customHeight="1">
      <c r="A2122" s="2">
        <v>751117</v>
      </c>
      <c r="B2122" s="2" t="s">
        <v>48</v>
      </c>
      <c r="C2122" s="2" t="s">
        <v>37</v>
      </c>
      <c r="D2122" s="2" t="s">
        <v>32</v>
      </c>
      <c r="E2122" s="2" t="s">
        <v>33</v>
      </c>
      <c r="F2122" s="2" t="s">
        <v>34</v>
      </c>
      <c r="G2122" s="4">
        <v>43531.897928240738</v>
      </c>
      <c r="H2122" s="4">
        <v>43534.897928240738</v>
      </c>
      <c r="I2122" s="4">
        <v>43537.897928240738</v>
      </c>
      <c r="J2122" s="2">
        <v>35</v>
      </c>
      <c r="K2122" s="2">
        <v>111</v>
      </c>
      <c r="S2122" s="72"/>
      <c r="T2122" s="72"/>
      <c r="U2122" s="72"/>
    </row>
    <row r="2123" spans="1:21" ht="14.25" customHeight="1">
      <c r="A2123" s="2">
        <v>378548</v>
      </c>
      <c r="B2123" s="2" t="s">
        <v>36</v>
      </c>
      <c r="C2123" s="2" t="s">
        <v>31</v>
      </c>
      <c r="D2123" s="2" t="s">
        <v>32</v>
      </c>
      <c r="E2123" s="2" t="s">
        <v>44</v>
      </c>
      <c r="F2123" s="2" t="s">
        <v>34</v>
      </c>
      <c r="G2123" s="4">
        <v>43531.902696759258</v>
      </c>
      <c r="H2123" s="4">
        <v>43534.902696759258</v>
      </c>
      <c r="I2123" s="4">
        <v>43538.902696759258</v>
      </c>
      <c r="J2123" s="2">
        <v>26</v>
      </c>
      <c r="K2123" s="2">
        <v>125</v>
      </c>
      <c r="S2123" s="72"/>
      <c r="T2123" s="72"/>
      <c r="U2123" s="72"/>
    </row>
    <row r="2124" spans="1:21" ht="14.25" customHeight="1">
      <c r="A2124" s="2">
        <v>536485</v>
      </c>
      <c r="B2124" s="2" t="s">
        <v>48</v>
      </c>
      <c r="C2124" s="2" t="s">
        <v>31</v>
      </c>
      <c r="D2124" s="2" t="s">
        <v>32</v>
      </c>
      <c r="E2124" s="2" t="s">
        <v>44</v>
      </c>
      <c r="F2124" s="2" t="s">
        <v>34</v>
      </c>
      <c r="G2124" s="4">
        <v>43531.903634259259</v>
      </c>
      <c r="H2124" s="4">
        <v>43533.903634259259</v>
      </c>
      <c r="I2124" s="4">
        <v>43535.903634259259</v>
      </c>
      <c r="J2124" s="2">
        <v>75</v>
      </c>
      <c r="K2124" s="2">
        <v>103</v>
      </c>
      <c r="S2124" s="72"/>
      <c r="T2124" s="72"/>
      <c r="U2124" s="72"/>
    </row>
    <row r="2125" spans="1:21" ht="14.25" customHeight="1">
      <c r="A2125" s="2">
        <v>718359</v>
      </c>
      <c r="B2125" s="2" t="s">
        <v>36</v>
      </c>
      <c r="C2125" s="2" t="s">
        <v>43</v>
      </c>
      <c r="D2125" s="2" t="s">
        <v>41</v>
      </c>
      <c r="E2125" s="2" t="s">
        <v>33</v>
      </c>
      <c r="F2125" s="2" t="s">
        <v>34</v>
      </c>
      <c r="G2125" s="4">
        <v>43531.90587962963</v>
      </c>
      <c r="H2125" s="4">
        <v>43540.90587962963</v>
      </c>
      <c r="I2125" s="4">
        <v>43537.90587962963</v>
      </c>
      <c r="J2125" s="2">
        <v>38</v>
      </c>
      <c r="K2125" s="2">
        <v>125</v>
      </c>
      <c r="S2125" s="72"/>
      <c r="T2125" s="72"/>
      <c r="U2125" s="72"/>
    </row>
    <row r="2126" spans="1:21" ht="14.25" customHeight="1">
      <c r="A2126" s="2">
        <v>47425</v>
      </c>
      <c r="B2126" s="2" t="s">
        <v>30</v>
      </c>
      <c r="C2126" s="2" t="s">
        <v>37</v>
      </c>
      <c r="D2126" s="2" t="s">
        <v>32</v>
      </c>
      <c r="E2126" s="2" t="s">
        <v>33</v>
      </c>
      <c r="F2126" s="2" t="s">
        <v>34</v>
      </c>
      <c r="G2126" s="4">
        <v>43531.905891203707</v>
      </c>
      <c r="H2126" s="4">
        <v>43534.905891203707</v>
      </c>
      <c r="I2126" s="4">
        <v>43534.905891203707</v>
      </c>
      <c r="J2126" s="2">
        <v>26</v>
      </c>
      <c r="K2126" s="2">
        <v>112</v>
      </c>
      <c r="S2126" s="72"/>
      <c r="T2126" s="72"/>
      <c r="U2126" s="72"/>
    </row>
    <row r="2127" spans="1:21" ht="14.25" customHeight="1">
      <c r="A2127" s="2">
        <v>467562</v>
      </c>
      <c r="B2127" s="2" t="s">
        <v>30</v>
      </c>
      <c r="C2127" s="2" t="s">
        <v>37</v>
      </c>
      <c r="D2127" s="2" t="s">
        <v>41</v>
      </c>
      <c r="E2127" s="2" t="s">
        <v>38</v>
      </c>
      <c r="F2127" s="2" t="s">
        <v>34</v>
      </c>
      <c r="G2127" s="4">
        <v>43531.907002314816</v>
      </c>
      <c r="H2127" s="4">
        <v>43534.907002314816</v>
      </c>
      <c r="I2127" s="4">
        <v>43535.907002314816</v>
      </c>
      <c r="J2127" s="2">
        <v>32</v>
      </c>
      <c r="K2127" s="2">
        <v>106</v>
      </c>
      <c r="S2127" s="72"/>
      <c r="T2127" s="72"/>
      <c r="U2127" s="72"/>
    </row>
    <row r="2128" spans="1:21" ht="14.25" customHeight="1">
      <c r="A2128" s="2">
        <v>958401</v>
      </c>
      <c r="B2128" s="2" t="s">
        <v>39</v>
      </c>
      <c r="C2128" s="2" t="s">
        <v>37</v>
      </c>
      <c r="D2128" s="2" t="s">
        <v>41</v>
      </c>
      <c r="E2128" s="2" t="s">
        <v>44</v>
      </c>
      <c r="F2128" s="2" t="s">
        <v>34</v>
      </c>
      <c r="G2128" s="4">
        <v>43531.907060185185</v>
      </c>
      <c r="H2128" s="4">
        <v>43537.907060185185</v>
      </c>
      <c r="I2128" s="4">
        <v>43536.907060185185</v>
      </c>
      <c r="J2128" s="2">
        <v>76</v>
      </c>
      <c r="K2128" s="2">
        <v>91</v>
      </c>
      <c r="S2128" s="72"/>
      <c r="T2128" s="72"/>
      <c r="U2128" s="72"/>
    </row>
    <row r="2129" spans="1:21" ht="14.25" customHeight="1">
      <c r="A2129" s="2">
        <v>370909</v>
      </c>
      <c r="B2129" s="2" t="s">
        <v>39</v>
      </c>
      <c r="C2129" s="2" t="s">
        <v>37</v>
      </c>
      <c r="D2129" s="2" t="s">
        <v>32</v>
      </c>
      <c r="E2129" s="2" t="s">
        <v>33</v>
      </c>
      <c r="F2129" s="2" t="s">
        <v>34</v>
      </c>
      <c r="G2129" s="4">
        <v>43531.915324074071</v>
      </c>
      <c r="H2129" s="4">
        <v>43536.915324074071</v>
      </c>
      <c r="I2129" s="4">
        <v>43534.915324074071</v>
      </c>
      <c r="J2129" s="2">
        <v>37</v>
      </c>
      <c r="K2129" s="2">
        <v>112</v>
      </c>
      <c r="S2129" s="72"/>
      <c r="T2129" s="72"/>
      <c r="U2129" s="72"/>
    </row>
    <row r="2130" spans="1:21" ht="14.25" customHeight="1">
      <c r="A2130" s="2">
        <v>410192</v>
      </c>
      <c r="B2130" s="2" t="s">
        <v>36</v>
      </c>
      <c r="C2130" s="2" t="s">
        <v>43</v>
      </c>
      <c r="D2130" s="2" t="s">
        <v>41</v>
      </c>
      <c r="E2130" s="2" t="s">
        <v>44</v>
      </c>
      <c r="F2130" s="2" t="s">
        <v>34</v>
      </c>
      <c r="G2130" s="4">
        <v>43531.921736111108</v>
      </c>
      <c r="H2130" s="4">
        <v>43536.921736111108</v>
      </c>
      <c r="I2130" s="4">
        <v>43535.921736111108</v>
      </c>
      <c r="J2130" s="2">
        <v>30</v>
      </c>
      <c r="K2130" s="2">
        <v>120</v>
      </c>
      <c r="S2130" s="72"/>
      <c r="T2130" s="72"/>
      <c r="U2130" s="72"/>
    </row>
    <row r="2131" spans="1:21" ht="14.25" customHeight="1">
      <c r="A2131" s="2">
        <v>566112</v>
      </c>
      <c r="B2131" s="2" t="s">
        <v>30</v>
      </c>
      <c r="C2131" s="2" t="s">
        <v>37</v>
      </c>
      <c r="D2131" s="2" t="s">
        <v>32</v>
      </c>
      <c r="E2131" s="2" t="s">
        <v>44</v>
      </c>
      <c r="F2131" s="2" t="s">
        <v>34</v>
      </c>
      <c r="G2131" s="4">
        <v>43531.926828703705</v>
      </c>
      <c r="H2131" s="4">
        <v>43533.926828703705</v>
      </c>
      <c r="I2131" s="4">
        <v>43536.926828703705</v>
      </c>
      <c r="J2131" s="2">
        <v>42</v>
      </c>
      <c r="K2131" s="2">
        <v>112</v>
      </c>
      <c r="S2131" s="72"/>
      <c r="T2131" s="72"/>
      <c r="U2131" s="72"/>
    </row>
    <row r="2132" spans="1:21" ht="14.25" customHeight="1">
      <c r="A2132" s="2">
        <v>191041</v>
      </c>
      <c r="B2132" s="2" t="s">
        <v>46</v>
      </c>
      <c r="C2132" s="2" t="s">
        <v>37</v>
      </c>
      <c r="D2132" s="2" t="s">
        <v>41</v>
      </c>
      <c r="E2132" s="2" t="s">
        <v>44</v>
      </c>
      <c r="F2132" s="2" t="s">
        <v>34</v>
      </c>
      <c r="G2132" s="4">
        <v>43531.928576388891</v>
      </c>
      <c r="H2132" s="4">
        <v>43533.928576388891</v>
      </c>
      <c r="I2132" s="4">
        <v>43536.928576388891</v>
      </c>
      <c r="J2132" s="2">
        <v>68</v>
      </c>
      <c r="K2132" s="2">
        <v>93</v>
      </c>
      <c r="S2132" s="72"/>
      <c r="T2132" s="72"/>
      <c r="U2132" s="72"/>
    </row>
    <row r="2133" spans="1:21" ht="14.25" customHeight="1">
      <c r="A2133" s="2">
        <v>255096</v>
      </c>
      <c r="B2133" s="2" t="s">
        <v>39</v>
      </c>
      <c r="C2133" s="2" t="s">
        <v>37</v>
      </c>
      <c r="D2133" s="2" t="s">
        <v>32</v>
      </c>
      <c r="E2133" s="2" t="s">
        <v>44</v>
      </c>
      <c r="F2133" s="2" t="s">
        <v>34</v>
      </c>
      <c r="G2133" s="4">
        <v>43531.933125000003</v>
      </c>
      <c r="H2133" s="4">
        <v>43537.933125000003</v>
      </c>
      <c r="I2133" s="4">
        <v>43537.933125000003</v>
      </c>
      <c r="J2133" s="2">
        <v>50</v>
      </c>
      <c r="K2133" s="2">
        <v>106</v>
      </c>
      <c r="S2133" s="72"/>
      <c r="T2133" s="72"/>
      <c r="U2133" s="72"/>
    </row>
    <row r="2134" spans="1:21" ht="14.25" customHeight="1">
      <c r="A2134" s="2">
        <v>111574</v>
      </c>
      <c r="B2134" s="2" t="s">
        <v>48</v>
      </c>
      <c r="C2134" s="2" t="s">
        <v>37</v>
      </c>
      <c r="D2134" s="2" t="s">
        <v>32</v>
      </c>
      <c r="E2134" s="2" t="s">
        <v>44</v>
      </c>
      <c r="F2134" s="2" t="s">
        <v>34</v>
      </c>
      <c r="G2134" s="4">
        <v>43531.935300925928</v>
      </c>
      <c r="H2134" s="4">
        <v>43532.935300925928</v>
      </c>
      <c r="I2134" s="4">
        <v>43534.935300925928</v>
      </c>
      <c r="J2134" s="2">
        <v>75</v>
      </c>
      <c r="K2134" s="2">
        <v>87</v>
      </c>
      <c r="S2134" s="72"/>
      <c r="T2134" s="72"/>
      <c r="U2134" s="72"/>
    </row>
    <row r="2135" spans="1:21" ht="14.25" customHeight="1">
      <c r="A2135" s="2">
        <v>405599</v>
      </c>
      <c r="B2135" s="2" t="s">
        <v>39</v>
      </c>
      <c r="C2135" s="2" t="s">
        <v>37</v>
      </c>
      <c r="D2135" s="2" t="s">
        <v>41</v>
      </c>
      <c r="E2135" s="2" t="s">
        <v>33</v>
      </c>
      <c r="F2135" s="2" t="s">
        <v>34</v>
      </c>
      <c r="G2135" s="4">
        <v>43531.937708333331</v>
      </c>
      <c r="H2135" s="4">
        <v>43538.937708333331</v>
      </c>
      <c r="I2135" s="4">
        <v>43535.937708333331</v>
      </c>
      <c r="J2135" s="2">
        <v>50</v>
      </c>
      <c r="K2135" s="2">
        <v>107</v>
      </c>
      <c r="S2135" s="72"/>
      <c r="T2135" s="72"/>
      <c r="U2135" s="72"/>
    </row>
    <row r="2136" spans="1:21" ht="14.25" customHeight="1">
      <c r="A2136" s="2">
        <v>627058</v>
      </c>
      <c r="B2136" s="2" t="s">
        <v>42</v>
      </c>
      <c r="C2136" s="2" t="s">
        <v>43</v>
      </c>
      <c r="D2136" s="2" t="s">
        <v>41</v>
      </c>
      <c r="E2136" s="2" t="s">
        <v>38</v>
      </c>
      <c r="F2136" s="2" t="s">
        <v>34</v>
      </c>
      <c r="G2136" s="4">
        <v>43531.941886574074</v>
      </c>
      <c r="H2136" s="4">
        <v>43539.941886574074</v>
      </c>
      <c r="I2136" s="4">
        <v>43535.941886574074</v>
      </c>
      <c r="J2136" s="2">
        <v>26</v>
      </c>
      <c r="K2136" s="2">
        <v>128</v>
      </c>
      <c r="S2136" s="72"/>
      <c r="T2136" s="72"/>
      <c r="U2136" s="72"/>
    </row>
    <row r="2137" spans="1:21" ht="14.25" customHeight="1">
      <c r="A2137" s="2">
        <v>869799</v>
      </c>
      <c r="B2137" s="2" t="s">
        <v>49</v>
      </c>
      <c r="C2137" s="2" t="s">
        <v>40</v>
      </c>
      <c r="D2137" s="2" t="s">
        <v>32</v>
      </c>
      <c r="E2137" s="2" t="s">
        <v>33</v>
      </c>
      <c r="F2137" s="2" t="s">
        <v>34</v>
      </c>
      <c r="G2137" s="4">
        <v>43531.94222222222</v>
      </c>
      <c r="H2137" s="4">
        <v>43533.94222222222</v>
      </c>
      <c r="I2137" s="4">
        <v>43534.94222222222</v>
      </c>
      <c r="J2137" s="2">
        <v>50</v>
      </c>
      <c r="K2137" s="2">
        <v>113</v>
      </c>
      <c r="S2137" s="72"/>
      <c r="T2137" s="72"/>
      <c r="U2137" s="72"/>
    </row>
    <row r="2138" spans="1:21" ht="14.25" customHeight="1">
      <c r="A2138" s="2">
        <v>501500</v>
      </c>
      <c r="B2138" s="2" t="s">
        <v>39</v>
      </c>
      <c r="C2138" s="2" t="s">
        <v>37</v>
      </c>
      <c r="D2138" s="2" t="s">
        <v>41</v>
      </c>
      <c r="E2138" s="2" t="s">
        <v>44</v>
      </c>
      <c r="F2138" s="2" t="s">
        <v>34</v>
      </c>
      <c r="G2138" s="4">
        <v>43531.942673611113</v>
      </c>
      <c r="H2138" s="4">
        <v>43532.942673611113</v>
      </c>
      <c r="I2138" s="4">
        <v>43534.942673611113</v>
      </c>
      <c r="J2138" s="2">
        <v>46</v>
      </c>
      <c r="K2138" s="2">
        <v>111</v>
      </c>
      <c r="S2138" s="72"/>
      <c r="T2138" s="72"/>
      <c r="U2138" s="72"/>
    </row>
    <row r="2139" spans="1:21" ht="14.25" customHeight="1">
      <c r="A2139" s="2">
        <v>698718</v>
      </c>
      <c r="B2139" s="2" t="s">
        <v>30</v>
      </c>
      <c r="C2139" s="2" t="s">
        <v>31</v>
      </c>
      <c r="D2139" s="2" t="s">
        <v>41</v>
      </c>
      <c r="E2139" s="2" t="s">
        <v>38</v>
      </c>
      <c r="F2139" s="2" t="s">
        <v>34</v>
      </c>
      <c r="G2139" s="4">
        <v>43531.945520833331</v>
      </c>
      <c r="H2139" s="4">
        <v>43534.945520833331</v>
      </c>
      <c r="I2139" s="4">
        <v>43538.945520833331</v>
      </c>
      <c r="J2139" s="2">
        <v>0</v>
      </c>
      <c r="K2139" s="2">
        <v>126</v>
      </c>
      <c r="S2139" s="72"/>
      <c r="T2139" s="72"/>
      <c r="U2139" s="72"/>
    </row>
    <row r="2140" spans="1:21" ht="14.25" customHeight="1">
      <c r="A2140" s="2">
        <v>897668</v>
      </c>
      <c r="B2140" s="2" t="s">
        <v>39</v>
      </c>
      <c r="C2140" s="2" t="s">
        <v>40</v>
      </c>
      <c r="D2140" s="2" t="s">
        <v>41</v>
      </c>
      <c r="E2140" s="2" t="s">
        <v>44</v>
      </c>
      <c r="F2140" s="2" t="s">
        <v>34</v>
      </c>
      <c r="G2140" s="4">
        <v>43531.946157407408</v>
      </c>
      <c r="H2140" s="4">
        <v>43539.946157407408</v>
      </c>
      <c r="I2140" s="4">
        <v>43536.946157407408</v>
      </c>
      <c r="J2140" s="2">
        <v>68</v>
      </c>
      <c r="K2140" s="2">
        <v>85</v>
      </c>
      <c r="S2140" s="72"/>
      <c r="T2140" s="72"/>
      <c r="U2140" s="72"/>
    </row>
    <row r="2141" spans="1:21" ht="14.25" customHeight="1">
      <c r="A2141" s="2">
        <v>342582</v>
      </c>
      <c r="B2141" s="2" t="s">
        <v>30</v>
      </c>
      <c r="C2141" s="2" t="s">
        <v>37</v>
      </c>
      <c r="D2141" s="2" t="s">
        <v>32</v>
      </c>
      <c r="E2141" s="2" t="s">
        <v>38</v>
      </c>
      <c r="F2141" s="2" t="s">
        <v>34</v>
      </c>
      <c r="G2141" s="4">
        <v>43531.946875000001</v>
      </c>
      <c r="H2141" s="4">
        <v>43538.946875000001</v>
      </c>
      <c r="I2141" s="4">
        <v>43535.946875000001</v>
      </c>
      <c r="J2141" s="2">
        <v>39</v>
      </c>
      <c r="K2141" s="2">
        <v>109</v>
      </c>
      <c r="S2141" s="72"/>
      <c r="T2141" s="72"/>
      <c r="U2141" s="72"/>
    </row>
    <row r="2142" spans="1:21" ht="14.25" customHeight="1">
      <c r="A2142" s="2">
        <v>568733</v>
      </c>
      <c r="B2142" s="2" t="s">
        <v>39</v>
      </c>
      <c r="C2142" s="2" t="s">
        <v>31</v>
      </c>
      <c r="D2142" s="2" t="s">
        <v>41</v>
      </c>
      <c r="E2142" s="2" t="s">
        <v>33</v>
      </c>
      <c r="F2142" s="2" t="s">
        <v>34</v>
      </c>
      <c r="G2142" s="4">
        <v>43531.947939814818</v>
      </c>
      <c r="H2142" s="4">
        <v>43538.947939814818</v>
      </c>
      <c r="I2142" s="4">
        <v>43535.947939814818</v>
      </c>
      <c r="J2142" s="2">
        <v>0</v>
      </c>
      <c r="K2142" s="2">
        <v>122</v>
      </c>
      <c r="S2142" s="72"/>
      <c r="T2142" s="72"/>
      <c r="U2142" s="72"/>
    </row>
    <row r="2143" spans="1:21" ht="14.25" customHeight="1">
      <c r="A2143" s="2">
        <v>256686</v>
      </c>
      <c r="B2143" s="2" t="s">
        <v>30</v>
      </c>
      <c r="C2143" s="2" t="s">
        <v>37</v>
      </c>
      <c r="D2143" s="2" t="s">
        <v>32</v>
      </c>
      <c r="E2143" s="2" t="s">
        <v>38</v>
      </c>
      <c r="F2143" s="2" t="s">
        <v>34</v>
      </c>
      <c r="G2143" s="4">
        <v>43531.948576388888</v>
      </c>
      <c r="H2143" s="4">
        <v>43537.948576388888</v>
      </c>
      <c r="I2143" s="4">
        <v>43536.948576388888</v>
      </c>
      <c r="J2143" s="2">
        <v>47</v>
      </c>
      <c r="K2143" s="2">
        <v>109</v>
      </c>
      <c r="S2143" s="72"/>
      <c r="T2143" s="72"/>
      <c r="U2143" s="72"/>
    </row>
    <row r="2144" spans="1:21" ht="14.25" customHeight="1">
      <c r="A2144" s="2">
        <v>766423</v>
      </c>
      <c r="B2144" s="2" t="s">
        <v>39</v>
      </c>
      <c r="C2144" s="2" t="s">
        <v>43</v>
      </c>
      <c r="D2144" s="2" t="s">
        <v>41</v>
      </c>
      <c r="E2144" s="2" t="s">
        <v>33</v>
      </c>
      <c r="F2144" s="2" t="s">
        <v>34</v>
      </c>
      <c r="G2144" s="4">
        <v>43531.949953703705</v>
      </c>
      <c r="H2144" s="4">
        <v>43539.949953703705</v>
      </c>
      <c r="I2144" s="4">
        <v>43534.949953703705</v>
      </c>
      <c r="J2144" s="2">
        <v>36</v>
      </c>
      <c r="K2144" s="2">
        <v>125</v>
      </c>
      <c r="S2144" s="72"/>
      <c r="T2144" s="72"/>
      <c r="U2144" s="72"/>
    </row>
    <row r="2145" spans="1:21" ht="14.25" customHeight="1">
      <c r="A2145" s="2">
        <v>834859</v>
      </c>
      <c r="B2145" s="2" t="s">
        <v>39</v>
      </c>
      <c r="C2145" s="2" t="s">
        <v>40</v>
      </c>
      <c r="D2145" s="2" t="s">
        <v>41</v>
      </c>
      <c r="E2145" s="2" t="s">
        <v>33</v>
      </c>
      <c r="F2145" s="2" t="s">
        <v>34</v>
      </c>
      <c r="G2145" s="4">
        <v>43531.950069444443</v>
      </c>
      <c r="H2145" s="4">
        <v>43536.950069444443</v>
      </c>
      <c r="I2145" s="4">
        <v>43535.950069444443</v>
      </c>
      <c r="J2145" s="2">
        <v>50</v>
      </c>
      <c r="K2145" s="2">
        <v>108</v>
      </c>
      <c r="S2145" s="72"/>
      <c r="T2145" s="72"/>
      <c r="U2145" s="72"/>
    </row>
    <row r="2146" spans="1:21" ht="14.25" customHeight="1">
      <c r="A2146" s="2">
        <v>954841</v>
      </c>
      <c r="B2146" s="2" t="s">
        <v>39</v>
      </c>
      <c r="C2146" s="2" t="s">
        <v>37</v>
      </c>
      <c r="D2146" s="2" t="s">
        <v>32</v>
      </c>
      <c r="E2146" s="2" t="s">
        <v>33</v>
      </c>
      <c r="F2146" s="2" t="s">
        <v>34</v>
      </c>
      <c r="G2146" s="4">
        <v>43531.957106481481</v>
      </c>
      <c r="H2146" s="4">
        <v>43538.957106481481</v>
      </c>
      <c r="I2146" s="4">
        <v>43537.957106481481</v>
      </c>
      <c r="J2146" s="2">
        <v>46</v>
      </c>
      <c r="K2146" s="2">
        <v>113</v>
      </c>
      <c r="S2146" s="72"/>
      <c r="T2146" s="72"/>
      <c r="U2146" s="72"/>
    </row>
    <row r="2147" spans="1:21" ht="14.25" customHeight="1">
      <c r="A2147" s="2">
        <v>319228</v>
      </c>
      <c r="B2147" s="2" t="s">
        <v>30</v>
      </c>
      <c r="C2147" s="2" t="s">
        <v>37</v>
      </c>
      <c r="D2147" s="2" t="s">
        <v>32</v>
      </c>
      <c r="E2147" s="2" t="s">
        <v>44</v>
      </c>
      <c r="F2147" s="2" t="s">
        <v>34</v>
      </c>
      <c r="G2147" s="4">
        <v>43531.958287037036</v>
      </c>
      <c r="H2147" s="4">
        <v>43537.958287037036</v>
      </c>
      <c r="I2147" s="4">
        <v>43536.958287037036</v>
      </c>
      <c r="J2147" s="2">
        <v>69</v>
      </c>
      <c r="K2147" s="2">
        <v>91</v>
      </c>
      <c r="S2147" s="72"/>
      <c r="T2147" s="72"/>
      <c r="U2147" s="72"/>
    </row>
    <row r="2148" spans="1:21" ht="14.25" customHeight="1">
      <c r="A2148" s="2">
        <v>993655</v>
      </c>
      <c r="B2148" s="2" t="s">
        <v>36</v>
      </c>
      <c r="C2148" s="2" t="s">
        <v>43</v>
      </c>
      <c r="D2148" s="2" t="s">
        <v>41</v>
      </c>
      <c r="E2148" s="2" t="s">
        <v>33</v>
      </c>
      <c r="F2148" s="2" t="s">
        <v>34</v>
      </c>
      <c r="G2148" s="4">
        <v>43531.959305555552</v>
      </c>
      <c r="H2148" s="4">
        <v>43538.959305555552</v>
      </c>
      <c r="I2148" s="4">
        <v>43538.959305555552</v>
      </c>
      <c r="J2148" s="2">
        <v>42</v>
      </c>
      <c r="K2148" s="2">
        <v>121</v>
      </c>
      <c r="S2148" s="72"/>
      <c r="T2148" s="72"/>
      <c r="U2148" s="72"/>
    </row>
    <row r="2149" spans="1:21" ht="14.25" customHeight="1">
      <c r="A2149" s="2">
        <v>970715</v>
      </c>
      <c r="B2149" s="2" t="s">
        <v>36</v>
      </c>
      <c r="C2149" s="2" t="s">
        <v>37</v>
      </c>
      <c r="D2149" s="2" t="s">
        <v>41</v>
      </c>
      <c r="E2149" s="2" t="s">
        <v>44</v>
      </c>
      <c r="F2149" s="2" t="s">
        <v>34</v>
      </c>
      <c r="G2149" s="4">
        <v>43531.960300925923</v>
      </c>
      <c r="H2149" s="4">
        <v>43536.960300925923</v>
      </c>
      <c r="I2149" s="4">
        <v>43535.960300925923</v>
      </c>
      <c r="J2149" s="2">
        <v>82</v>
      </c>
      <c r="K2149" s="2">
        <v>87</v>
      </c>
      <c r="S2149" s="72"/>
      <c r="T2149" s="72"/>
      <c r="U2149" s="72"/>
    </row>
    <row r="2150" spans="1:21" ht="14.25" customHeight="1">
      <c r="A2150" s="2">
        <v>224936</v>
      </c>
      <c r="B2150" s="2" t="s">
        <v>42</v>
      </c>
      <c r="C2150" s="2" t="s">
        <v>45</v>
      </c>
      <c r="D2150" s="2" t="s">
        <v>41</v>
      </c>
      <c r="E2150" s="2" t="s">
        <v>44</v>
      </c>
      <c r="F2150" s="2" t="s">
        <v>34</v>
      </c>
      <c r="G2150" s="4">
        <v>43531.962118055555</v>
      </c>
      <c r="H2150" s="4">
        <v>43540.962118055555</v>
      </c>
      <c r="I2150" s="4">
        <v>43537.962118055555</v>
      </c>
      <c r="J2150" s="2">
        <v>46</v>
      </c>
      <c r="K2150" s="2">
        <v>121</v>
      </c>
      <c r="S2150" s="72"/>
      <c r="T2150" s="72"/>
      <c r="U2150" s="72"/>
    </row>
    <row r="2151" spans="1:21" ht="14.25" customHeight="1">
      <c r="A2151" s="2">
        <v>114382</v>
      </c>
      <c r="B2151" s="2" t="s">
        <v>36</v>
      </c>
      <c r="C2151" s="2" t="s">
        <v>40</v>
      </c>
      <c r="D2151" s="2" t="s">
        <v>41</v>
      </c>
      <c r="E2151" s="2" t="s">
        <v>44</v>
      </c>
      <c r="F2151" s="2" t="s">
        <v>34</v>
      </c>
      <c r="G2151" s="4">
        <v>43531.964502314811</v>
      </c>
      <c r="H2151" s="4">
        <v>43540.964502314811</v>
      </c>
      <c r="I2151" s="4">
        <v>43535.964502314811</v>
      </c>
      <c r="J2151" s="2">
        <v>76</v>
      </c>
      <c r="K2151" s="2">
        <v>93</v>
      </c>
      <c r="S2151" s="72"/>
      <c r="T2151" s="72"/>
      <c r="U2151" s="72"/>
    </row>
    <row r="2152" spans="1:21" ht="14.25" customHeight="1">
      <c r="A2152" s="2">
        <v>317695</v>
      </c>
      <c r="B2152" s="2" t="s">
        <v>36</v>
      </c>
      <c r="C2152" s="2" t="s">
        <v>45</v>
      </c>
      <c r="D2152" s="2" t="s">
        <v>32</v>
      </c>
      <c r="E2152" s="2" t="s">
        <v>33</v>
      </c>
      <c r="F2152" s="2" t="s">
        <v>34</v>
      </c>
      <c r="G2152" s="4">
        <v>43531.966053240743</v>
      </c>
      <c r="H2152" s="4">
        <v>43534.966053240743</v>
      </c>
      <c r="I2152" s="4">
        <v>43535.966053240743</v>
      </c>
      <c r="J2152" s="2">
        <v>36</v>
      </c>
      <c r="K2152" s="2">
        <v>120</v>
      </c>
      <c r="S2152" s="72"/>
      <c r="T2152" s="72"/>
      <c r="U2152" s="72"/>
    </row>
    <row r="2153" spans="1:21" ht="14.25" customHeight="1">
      <c r="A2153" s="2">
        <v>943548</v>
      </c>
      <c r="B2153" s="2" t="s">
        <v>47</v>
      </c>
      <c r="C2153" s="2" t="s">
        <v>37</v>
      </c>
      <c r="D2153" s="2" t="s">
        <v>32</v>
      </c>
      <c r="E2153" s="2" t="s">
        <v>44</v>
      </c>
      <c r="F2153" s="2" t="s">
        <v>34</v>
      </c>
      <c r="G2153" s="4">
        <v>43531.966099537036</v>
      </c>
      <c r="H2153" s="4">
        <v>43537.966099537036</v>
      </c>
      <c r="I2153" s="4">
        <v>43535.966099537036</v>
      </c>
      <c r="J2153" s="2">
        <v>42</v>
      </c>
      <c r="K2153" s="2">
        <v>109</v>
      </c>
      <c r="S2153" s="72"/>
      <c r="T2153" s="72"/>
      <c r="U2153" s="72"/>
    </row>
    <row r="2154" spans="1:21" ht="14.25" customHeight="1">
      <c r="A2154" s="2">
        <v>199108</v>
      </c>
      <c r="B2154" s="2" t="s">
        <v>30</v>
      </c>
      <c r="C2154" s="2" t="s">
        <v>45</v>
      </c>
      <c r="D2154" s="2" t="s">
        <v>41</v>
      </c>
      <c r="E2154" s="2" t="s">
        <v>44</v>
      </c>
      <c r="F2154" s="2" t="s">
        <v>34</v>
      </c>
      <c r="G2154" s="4">
        <v>43531.966249999998</v>
      </c>
      <c r="H2154" s="4">
        <v>43538.966249999998</v>
      </c>
      <c r="I2154" s="4">
        <v>43537.966249999998</v>
      </c>
      <c r="J2154" s="2">
        <v>25</v>
      </c>
      <c r="K2154" s="2">
        <v>121</v>
      </c>
      <c r="S2154" s="72"/>
      <c r="T2154" s="72"/>
      <c r="U2154" s="72"/>
    </row>
    <row r="2155" spans="1:21" ht="14.25" customHeight="1">
      <c r="A2155" s="2">
        <v>510898</v>
      </c>
      <c r="B2155" s="2" t="s">
        <v>39</v>
      </c>
      <c r="C2155" s="2" t="s">
        <v>31</v>
      </c>
      <c r="D2155" s="2" t="s">
        <v>41</v>
      </c>
      <c r="E2155" s="2" t="s">
        <v>38</v>
      </c>
      <c r="F2155" s="2" t="s">
        <v>34</v>
      </c>
      <c r="G2155" s="4">
        <v>43531.969074074077</v>
      </c>
      <c r="H2155" s="4">
        <v>43538.969074074077</v>
      </c>
      <c r="I2155" s="4">
        <v>43537.969074074077</v>
      </c>
      <c r="J2155" s="2">
        <v>0</v>
      </c>
      <c r="K2155" s="2">
        <v>121</v>
      </c>
      <c r="S2155" s="72"/>
      <c r="T2155" s="72"/>
      <c r="U2155" s="72"/>
    </row>
    <row r="2156" spans="1:21" ht="14.25" customHeight="1">
      <c r="A2156" s="2">
        <v>807051</v>
      </c>
      <c r="B2156" s="2" t="s">
        <v>36</v>
      </c>
      <c r="C2156" s="2" t="s">
        <v>37</v>
      </c>
      <c r="D2156" s="2" t="s">
        <v>41</v>
      </c>
      <c r="E2156" s="2" t="s">
        <v>33</v>
      </c>
      <c r="F2156" s="2" t="s">
        <v>34</v>
      </c>
      <c r="G2156" s="4">
        <v>43531.969606481478</v>
      </c>
      <c r="H2156" s="4">
        <v>43538.969606481478</v>
      </c>
      <c r="I2156" s="4">
        <v>43537.969606481478</v>
      </c>
      <c r="J2156" s="2">
        <v>40</v>
      </c>
      <c r="K2156" s="2">
        <v>113</v>
      </c>
      <c r="S2156" s="72"/>
      <c r="T2156" s="72"/>
      <c r="U2156" s="72"/>
    </row>
    <row r="2157" spans="1:21" ht="14.25" customHeight="1">
      <c r="A2157" s="2">
        <v>110999</v>
      </c>
      <c r="B2157" s="2" t="s">
        <v>39</v>
      </c>
      <c r="C2157" s="2" t="s">
        <v>37</v>
      </c>
      <c r="D2157" s="2" t="s">
        <v>41</v>
      </c>
      <c r="E2157" s="2" t="s">
        <v>33</v>
      </c>
      <c r="F2157" s="2" t="s">
        <v>34</v>
      </c>
      <c r="G2157" s="4">
        <v>43531.97</v>
      </c>
      <c r="H2157" s="4">
        <v>43536.97</v>
      </c>
      <c r="I2157" s="4">
        <v>43538.97</v>
      </c>
      <c r="J2157" s="2">
        <v>42</v>
      </c>
      <c r="K2157" s="2">
        <v>113</v>
      </c>
      <c r="S2157" s="72"/>
      <c r="T2157" s="72"/>
      <c r="U2157" s="72"/>
    </row>
    <row r="2158" spans="1:21" ht="14.25" customHeight="1">
      <c r="A2158" s="2">
        <v>940602</v>
      </c>
      <c r="B2158" s="2" t="s">
        <v>30</v>
      </c>
      <c r="C2158" s="2" t="s">
        <v>43</v>
      </c>
      <c r="D2158" s="2" t="s">
        <v>32</v>
      </c>
      <c r="E2158" s="2" t="s">
        <v>38</v>
      </c>
      <c r="F2158" s="2" t="s">
        <v>34</v>
      </c>
      <c r="G2158" s="4">
        <v>43531.970011574071</v>
      </c>
      <c r="H2158" s="4">
        <v>43532.970011574071</v>
      </c>
      <c r="I2158" s="4">
        <v>43535.970011574071</v>
      </c>
      <c r="J2158" s="2">
        <v>0</v>
      </c>
      <c r="K2158" s="2">
        <v>125</v>
      </c>
      <c r="S2158" s="72"/>
      <c r="T2158" s="72"/>
      <c r="U2158" s="72"/>
    </row>
    <row r="2159" spans="1:21" ht="14.25" customHeight="1">
      <c r="A2159" s="2">
        <v>589840</v>
      </c>
      <c r="B2159" s="2" t="s">
        <v>39</v>
      </c>
      <c r="C2159" s="2" t="s">
        <v>43</v>
      </c>
      <c r="D2159" s="2" t="s">
        <v>41</v>
      </c>
      <c r="E2159" s="2" t="s">
        <v>44</v>
      </c>
      <c r="F2159" s="2" t="s">
        <v>34</v>
      </c>
      <c r="G2159" s="4">
        <v>43531.970127314817</v>
      </c>
      <c r="H2159" s="4">
        <v>43534.970127314817</v>
      </c>
      <c r="I2159" s="4">
        <v>43538.970127314817</v>
      </c>
      <c r="J2159" s="2">
        <v>43</v>
      </c>
      <c r="K2159" s="2">
        <v>128</v>
      </c>
      <c r="S2159" s="72"/>
      <c r="T2159" s="72"/>
      <c r="U2159" s="72"/>
    </row>
    <row r="2160" spans="1:21" ht="14.25" customHeight="1">
      <c r="A2160" s="2">
        <v>632717</v>
      </c>
      <c r="B2160" s="2" t="s">
        <v>48</v>
      </c>
      <c r="C2160" s="2" t="s">
        <v>43</v>
      </c>
      <c r="D2160" s="2" t="s">
        <v>41</v>
      </c>
      <c r="E2160" s="2" t="s">
        <v>33</v>
      </c>
      <c r="F2160" s="2" t="s">
        <v>34</v>
      </c>
      <c r="G2160" s="4">
        <v>43531.973344907405</v>
      </c>
      <c r="H2160" s="4">
        <v>43541.973344907405</v>
      </c>
      <c r="I2160" s="4">
        <v>43538.973344907405</v>
      </c>
      <c r="J2160" s="2">
        <v>42</v>
      </c>
      <c r="K2160" s="2">
        <v>128</v>
      </c>
      <c r="S2160" s="72"/>
      <c r="T2160" s="72"/>
      <c r="U2160" s="72"/>
    </row>
    <row r="2161" spans="1:21" ht="14.25" customHeight="1">
      <c r="A2161" s="2">
        <v>222111</v>
      </c>
      <c r="B2161" s="2" t="s">
        <v>30</v>
      </c>
      <c r="C2161" s="2" t="s">
        <v>31</v>
      </c>
      <c r="D2161" s="2" t="s">
        <v>32</v>
      </c>
      <c r="E2161" s="2" t="s">
        <v>33</v>
      </c>
      <c r="F2161" s="2" t="s">
        <v>34</v>
      </c>
      <c r="G2161" s="4">
        <v>43531.975162037037</v>
      </c>
      <c r="H2161" s="4">
        <v>43537.975162037037</v>
      </c>
      <c r="I2161" s="4">
        <v>43537.975162037037</v>
      </c>
      <c r="J2161" s="2">
        <v>38</v>
      </c>
      <c r="K2161" s="2">
        <v>120</v>
      </c>
      <c r="S2161" s="72"/>
      <c r="T2161" s="72"/>
      <c r="U2161" s="72"/>
    </row>
    <row r="2162" spans="1:21" ht="14.25" customHeight="1">
      <c r="A2162" s="2">
        <v>718351</v>
      </c>
      <c r="B2162" s="2" t="s">
        <v>39</v>
      </c>
      <c r="C2162" s="2" t="s">
        <v>45</v>
      </c>
      <c r="D2162" s="2" t="s">
        <v>32</v>
      </c>
      <c r="E2162" s="2" t="s">
        <v>44</v>
      </c>
      <c r="F2162" s="2" t="s">
        <v>34</v>
      </c>
      <c r="G2162" s="4">
        <v>43531.977708333332</v>
      </c>
      <c r="H2162" s="4">
        <v>43539.977708333332</v>
      </c>
      <c r="I2162" s="4">
        <v>43534.977708333332</v>
      </c>
      <c r="J2162" s="2">
        <v>76</v>
      </c>
      <c r="K2162" s="2">
        <v>106</v>
      </c>
      <c r="S2162" s="72"/>
      <c r="T2162" s="72"/>
      <c r="U2162" s="72"/>
    </row>
    <row r="2163" spans="1:21" ht="14.25" customHeight="1">
      <c r="A2163" s="2">
        <v>7095</v>
      </c>
      <c r="B2163" s="2" t="s">
        <v>49</v>
      </c>
      <c r="C2163" s="2" t="s">
        <v>43</v>
      </c>
      <c r="D2163" s="2" t="s">
        <v>41</v>
      </c>
      <c r="E2163" s="2" t="s">
        <v>33</v>
      </c>
      <c r="F2163" s="2" t="s">
        <v>34</v>
      </c>
      <c r="G2163" s="4">
        <v>43531.979074074072</v>
      </c>
      <c r="H2163" s="4">
        <v>43541.979074074072</v>
      </c>
      <c r="I2163" s="4">
        <v>43537.979074074072</v>
      </c>
      <c r="J2163" s="2">
        <v>31</v>
      </c>
      <c r="K2163" s="2">
        <v>129</v>
      </c>
      <c r="S2163" s="72"/>
      <c r="T2163" s="72"/>
      <c r="U2163" s="72"/>
    </row>
    <row r="2164" spans="1:21" ht="14.25" customHeight="1">
      <c r="A2164" s="2">
        <v>645212</v>
      </c>
      <c r="B2164" s="2" t="s">
        <v>39</v>
      </c>
      <c r="C2164" s="2" t="s">
        <v>45</v>
      </c>
      <c r="D2164" s="2" t="s">
        <v>41</v>
      </c>
      <c r="E2164" s="2" t="s">
        <v>44</v>
      </c>
      <c r="F2164" s="2" t="s">
        <v>34</v>
      </c>
      <c r="G2164" s="4">
        <v>43531.981307870374</v>
      </c>
      <c r="H2164" s="4">
        <v>43540.981307870374</v>
      </c>
      <c r="I2164" s="4">
        <v>43537.981307870374</v>
      </c>
      <c r="J2164" s="2">
        <v>43</v>
      </c>
      <c r="K2164" s="2">
        <v>128</v>
      </c>
      <c r="S2164" s="72"/>
      <c r="T2164" s="72"/>
      <c r="U2164" s="72"/>
    </row>
    <row r="2165" spans="1:21" ht="14.25" customHeight="1">
      <c r="A2165" s="2">
        <v>171886</v>
      </c>
      <c r="B2165" s="2" t="s">
        <v>42</v>
      </c>
      <c r="C2165" s="2" t="s">
        <v>31</v>
      </c>
      <c r="D2165" s="2" t="s">
        <v>41</v>
      </c>
      <c r="E2165" s="2" t="s">
        <v>38</v>
      </c>
      <c r="F2165" s="2" t="s">
        <v>34</v>
      </c>
      <c r="G2165" s="4">
        <v>43531.982314814813</v>
      </c>
      <c r="H2165" s="4">
        <v>43537.982314814813</v>
      </c>
      <c r="I2165" s="4">
        <v>43536.982314814813</v>
      </c>
      <c r="J2165" s="2">
        <v>0</v>
      </c>
      <c r="K2165" s="2">
        <v>123</v>
      </c>
      <c r="S2165" s="72"/>
      <c r="T2165" s="72"/>
      <c r="U2165" s="72"/>
    </row>
    <row r="2166" spans="1:21" ht="14.25" customHeight="1">
      <c r="A2166" s="2">
        <v>333935</v>
      </c>
      <c r="B2166" s="2" t="s">
        <v>39</v>
      </c>
      <c r="C2166" s="2" t="s">
        <v>37</v>
      </c>
      <c r="D2166" s="2" t="s">
        <v>41</v>
      </c>
      <c r="E2166" s="2" t="s">
        <v>44</v>
      </c>
      <c r="F2166" s="2" t="s">
        <v>34</v>
      </c>
      <c r="G2166" s="4">
        <v>43531.982928240737</v>
      </c>
      <c r="H2166" s="4">
        <v>43537.982928240737</v>
      </c>
      <c r="I2166" s="4">
        <v>43537.982928240737</v>
      </c>
      <c r="J2166" s="2">
        <v>65</v>
      </c>
      <c r="K2166" s="2">
        <v>93</v>
      </c>
      <c r="S2166" s="72"/>
      <c r="T2166" s="72"/>
      <c r="U2166" s="72"/>
    </row>
    <row r="2167" spans="1:21" ht="14.25" customHeight="1">
      <c r="A2167" s="2">
        <v>786253</v>
      </c>
      <c r="B2167" s="2" t="s">
        <v>36</v>
      </c>
      <c r="C2167" s="2" t="s">
        <v>37</v>
      </c>
      <c r="D2167" s="2" t="s">
        <v>41</v>
      </c>
      <c r="E2167" s="2" t="s">
        <v>33</v>
      </c>
      <c r="F2167" s="2" t="s">
        <v>34</v>
      </c>
      <c r="G2167" s="4">
        <v>43531.986111111109</v>
      </c>
      <c r="H2167" s="4">
        <v>43540.986111111109</v>
      </c>
      <c r="I2167" s="4">
        <v>43534.986111111109</v>
      </c>
      <c r="J2167" s="2">
        <v>27</v>
      </c>
      <c r="K2167" s="2">
        <v>113</v>
      </c>
      <c r="S2167" s="72"/>
      <c r="T2167" s="72"/>
      <c r="U2167" s="72"/>
    </row>
    <row r="2168" spans="1:21" ht="14.25" customHeight="1">
      <c r="A2168" s="2">
        <v>238007</v>
      </c>
      <c r="B2168" s="2" t="s">
        <v>30</v>
      </c>
      <c r="C2168" s="2" t="s">
        <v>31</v>
      </c>
      <c r="D2168" s="2" t="s">
        <v>41</v>
      </c>
      <c r="E2168" s="2" t="s">
        <v>33</v>
      </c>
      <c r="F2168" s="2" t="s">
        <v>34</v>
      </c>
      <c r="G2168" s="4">
        <v>43531.989976851852</v>
      </c>
      <c r="H2168" s="4">
        <v>43533.989976851852</v>
      </c>
      <c r="I2168" s="4">
        <v>43537.989976851852</v>
      </c>
      <c r="J2168" s="2">
        <v>0</v>
      </c>
      <c r="K2168" s="2">
        <v>128</v>
      </c>
      <c r="S2168" s="72"/>
      <c r="T2168" s="72"/>
      <c r="U2168" s="72"/>
    </row>
    <row r="2169" spans="1:21" ht="14.25" customHeight="1">
      <c r="A2169" s="2">
        <v>988190</v>
      </c>
      <c r="B2169" s="2" t="s">
        <v>47</v>
      </c>
      <c r="C2169" s="2" t="s">
        <v>45</v>
      </c>
      <c r="D2169" s="2" t="s">
        <v>41</v>
      </c>
      <c r="E2169" s="2" t="s">
        <v>38</v>
      </c>
      <c r="F2169" s="2" t="s">
        <v>34</v>
      </c>
      <c r="G2169" s="4">
        <v>43531.992118055554</v>
      </c>
      <c r="H2169" s="4">
        <v>43538.992118055554</v>
      </c>
      <c r="I2169" s="4">
        <v>43536.992118055554</v>
      </c>
      <c r="J2169" s="2">
        <v>30</v>
      </c>
      <c r="K2169" s="2">
        <v>127</v>
      </c>
      <c r="S2169" s="72"/>
      <c r="T2169" s="72"/>
      <c r="U2169" s="72"/>
    </row>
    <row r="2170" spans="1:21" ht="14.25" customHeight="1">
      <c r="A2170" s="2">
        <v>90851</v>
      </c>
      <c r="B2170" s="2" t="s">
        <v>36</v>
      </c>
      <c r="C2170" s="2" t="s">
        <v>40</v>
      </c>
      <c r="D2170" s="2" t="s">
        <v>32</v>
      </c>
      <c r="E2170" s="2" t="s">
        <v>44</v>
      </c>
      <c r="F2170" s="2" t="s">
        <v>34</v>
      </c>
      <c r="G2170" s="4">
        <v>43531.994039351855</v>
      </c>
      <c r="H2170" s="4">
        <v>43536.994039351855</v>
      </c>
      <c r="I2170" s="4">
        <v>43537.994039351855</v>
      </c>
      <c r="J2170" s="2">
        <v>85</v>
      </c>
      <c r="K2170" s="2">
        <v>90</v>
      </c>
      <c r="S2170" s="72"/>
      <c r="T2170" s="72"/>
      <c r="U2170" s="72"/>
    </row>
    <row r="2171" spans="1:21" ht="14.25" customHeight="1">
      <c r="A2171" s="2">
        <v>978806</v>
      </c>
      <c r="B2171" s="2" t="s">
        <v>39</v>
      </c>
      <c r="C2171" s="2" t="s">
        <v>40</v>
      </c>
      <c r="D2171" s="2" t="s">
        <v>32</v>
      </c>
      <c r="E2171" s="2" t="s">
        <v>38</v>
      </c>
      <c r="F2171" s="2" t="s">
        <v>34</v>
      </c>
      <c r="G2171" s="4">
        <v>43531.995115740741</v>
      </c>
      <c r="H2171" s="4">
        <v>43533.995115740741</v>
      </c>
      <c r="I2171" s="4">
        <v>43538.995115740741</v>
      </c>
      <c r="J2171" s="2">
        <v>50</v>
      </c>
      <c r="K2171" s="2">
        <v>109</v>
      </c>
      <c r="S2171" s="72"/>
      <c r="T2171" s="72"/>
      <c r="U2171" s="72"/>
    </row>
    <row r="2172" spans="1:21" ht="14.25" customHeight="1">
      <c r="A2172" s="2">
        <v>719402</v>
      </c>
      <c r="B2172" s="2" t="s">
        <v>36</v>
      </c>
      <c r="C2172" s="2" t="s">
        <v>43</v>
      </c>
      <c r="D2172" s="2" t="s">
        <v>32</v>
      </c>
      <c r="E2172" s="2" t="s">
        <v>44</v>
      </c>
      <c r="F2172" s="2" t="s">
        <v>34</v>
      </c>
      <c r="G2172" s="4">
        <v>43531.999282407407</v>
      </c>
      <c r="H2172" s="4">
        <v>43532.999282407407</v>
      </c>
      <c r="I2172" s="4">
        <v>43538.999282407407</v>
      </c>
      <c r="J2172" s="2">
        <v>0</v>
      </c>
      <c r="K2172" s="2">
        <v>101</v>
      </c>
      <c r="S2172" s="72"/>
      <c r="T2172" s="72"/>
      <c r="U2172" s="72"/>
    </row>
    <row r="2173" spans="1:21" ht="14.25" customHeight="1">
      <c r="A2173" s="2">
        <v>931131</v>
      </c>
      <c r="B2173" s="2" t="s">
        <v>36</v>
      </c>
      <c r="C2173" s="2" t="s">
        <v>37</v>
      </c>
      <c r="D2173" s="2" t="s">
        <v>41</v>
      </c>
      <c r="E2173" s="2" t="s">
        <v>33</v>
      </c>
      <c r="F2173" s="2" t="s">
        <v>34</v>
      </c>
      <c r="G2173" s="4">
        <v>43532.005243055559</v>
      </c>
      <c r="H2173" s="4">
        <v>43538.005243055559</v>
      </c>
      <c r="I2173" s="4">
        <v>43539.005243055559</v>
      </c>
      <c r="J2173" s="2">
        <v>45</v>
      </c>
      <c r="K2173" s="2">
        <v>111</v>
      </c>
      <c r="S2173" s="72"/>
      <c r="T2173" s="72"/>
      <c r="U2173" s="72"/>
    </row>
    <row r="2174" spans="1:21" ht="14.25" customHeight="1">
      <c r="A2174" s="2">
        <v>354943</v>
      </c>
      <c r="B2174" s="2" t="s">
        <v>30</v>
      </c>
      <c r="C2174" s="2" t="s">
        <v>31</v>
      </c>
      <c r="D2174" s="2" t="s">
        <v>41</v>
      </c>
      <c r="E2174" s="2" t="s">
        <v>33</v>
      </c>
      <c r="F2174" s="2" t="s">
        <v>34</v>
      </c>
      <c r="G2174" s="4">
        <v>43532.007106481484</v>
      </c>
      <c r="H2174" s="4">
        <v>43533.007106481484</v>
      </c>
      <c r="I2174" s="4">
        <v>43536.007106481484</v>
      </c>
      <c r="J2174" s="2">
        <v>0</v>
      </c>
      <c r="K2174" s="2">
        <v>129</v>
      </c>
      <c r="S2174" s="72"/>
      <c r="T2174" s="72"/>
      <c r="U2174" s="72"/>
    </row>
    <row r="2175" spans="1:21" ht="14.25" customHeight="1">
      <c r="A2175" s="2">
        <v>89269</v>
      </c>
      <c r="B2175" s="2" t="s">
        <v>30</v>
      </c>
      <c r="C2175" s="2" t="s">
        <v>43</v>
      </c>
      <c r="D2175" s="2" t="s">
        <v>32</v>
      </c>
      <c r="E2175" s="2" t="s">
        <v>44</v>
      </c>
      <c r="F2175" s="2" t="s">
        <v>34</v>
      </c>
      <c r="G2175" s="4">
        <v>43532.00949074074</v>
      </c>
      <c r="H2175" s="4">
        <v>43533.00949074074</v>
      </c>
      <c r="I2175" s="4">
        <v>43537.00949074074</v>
      </c>
      <c r="J2175" s="2">
        <v>0</v>
      </c>
      <c r="K2175" s="2">
        <v>108</v>
      </c>
      <c r="S2175" s="72"/>
      <c r="T2175" s="72"/>
      <c r="U2175" s="72"/>
    </row>
    <row r="2176" spans="1:21" ht="14.25" customHeight="1">
      <c r="A2176" s="2">
        <v>303579</v>
      </c>
      <c r="B2176" s="2" t="s">
        <v>39</v>
      </c>
      <c r="C2176" s="2" t="s">
        <v>37</v>
      </c>
      <c r="D2176" s="2" t="s">
        <v>41</v>
      </c>
      <c r="E2176" s="2" t="s">
        <v>33</v>
      </c>
      <c r="F2176" s="2" t="s">
        <v>34</v>
      </c>
      <c r="G2176" s="4">
        <v>43532.012071759258</v>
      </c>
      <c r="H2176" s="4">
        <v>43535.012071759258</v>
      </c>
      <c r="I2176" s="4">
        <v>43536.012071759258</v>
      </c>
      <c r="J2176" s="2">
        <v>43</v>
      </c>
      <c r="K2176" s="2">
        <v>113</v>
      </c>
      <c r="S2176" s="72"/>
      <c r="T2176" s="72"/>
      <c r="U2176" s="72"/>
    </row>
    <row r="2177" spans="1:21" ht="14.25" customHeight="1">
      <c r="A2177" s="2">
        <v>111513</v>
      </c>
      <c r="B2177" s="2" t="s">
        <v>30</v>
      </c>
      <c r="C2177" s="2" t="s">
        <v>43</v>
      </c>
      <c r="D2177" s="2" t="s">
        <v>41</v>
      </c>
      <c r="E2177" s="2" t="s">
        <v>33</v>
      </c>
      <c r="F2177" s="2" t="s">
        <v>34</v>
      </c>
      <c r="G2177" s="4">
        <v>43532.022627314815</v>
      </c>
      <c r="H2177" s="4">
        <v>43540.022627314815</v>
      </c>
      <c r="I2177" s="4">
        <v>43538.022627314815</v>
      </c>
      <c r="J2177" s="2">
        <v>41</v>
      </c>
      <c r="K2177" s="2">
        <v>129</v>
      </c>
      <c r="S2177" s="72"/>
      <c r="T2177" s="72"/>
      <c r="U2177" s="72"/>
    </row>
    <row r="2178" spans="1:21" ht="14.25" customHeight="1">
      <c r="A2178" s="2">
        <v>969959</v>
      </c>
      <c r="B2178" s="2" t="s">
        <v>46</v>
      </c>
      <c r="C2178" s="2" t="s">
        <v>45</v>
      </c>
      <c r="D2178" s="2" t="s">
        <v>41</v>
      </c>
      <c r="E2178" s="2" t="s">
        <v>33</v>
      </c>
      <c r="F2178" s="2" t="s">
        <v>34</v>
      </c>
      <c r="G2178" s="4">
        <v>43532.026018518518</v>
      </c>
      <c r="H2178" s="4">
        <v>43538.026018518518</v>
      </c>
      <c r="I2178" s="4">
        <v>43539.026018518518</v>
      </c>
      <c r="J2178" s="2">
        <v>36</v>
      </c>
      <c r="K2178" s="2">
        <v>125</v>
      </c>
      <c r="S2178" s="72"/>
      <c r="T2178" s="72"/>
      <c r="U2178" s="72"/>
    </row>
    <row r="2179" spans="1:21" ht="14.25" customHeight="1">
      <c r="A2179" s="2">
        <v>513228</v>
      </c>
      <c r="B2179" s="2" t="s">
        <v>39</v>
      </c>
      <c r="C2179" s="2" t="s">
        <v>40</v>
      </c>
      <c r="D2179" s="2" t="s">
        <v>32</v>
      </c>
      <c r="E2179" s="2" t="s">
        <v>44</v>
      </c>
      <c r="F2179" s="2" t="s">
        <v>34</v>
      </c>
      <c r="G2179" s="4">
        <v>43532.028148148151</v>
      </c>
      <c r="H2179" s="4">
        <v>43540.028148148151</v>
      </c>
      <c r="I2179" s="4">
        <v>43537.028148148151</v>
      </c>
      <c r="J2179" s="2">
        <v>39</v>
      </c>
      <c r="K2179" s="2">
        <v>105</v>
      </c>
      <c r="S2179" s="72"/>
      <c r="T2179" s="72"/>
      <c r="U2179" s="72"/>
    </row>
    <row r="2180" spans="1:21" ht="14.25" customHeight="1">
      <c r="A2180" s="2">
        <v>902946</v>
      </c>
      <c r="B2180" s="2" t="s">
        <v>47</v>
      </c>
      <c r="C2180" s="2" t="s">
        <v>37</v>
      </c>
      <c r="D2180" s="2" t="s">
        <v>32</v>
      </c>
      <c r="E2180" s="2" t="s">
        <v>38</v>
      </c>
      <c r="F2180" s="2" t="s">
        <v>34</v>
      </c>
      <c r="G2180" s="4">
        <v>43532.029374999998</v>
      </c>
      <c r="H2180" s="4">
        <v>43536.029374999998</v>
      </c>
      <c r="I2180" s="4">
        <v>43537.029374999998</v>
      </c>
      <c r="J2180" s="2">
        <v>40</v>
      </c>
      <c r="K2180" s="2">
        <v>112</v>
      </c>
      <c r="S2180" s="72"/>
      <c r="T2180" s="72"/>
      <c r="U2180" s="72"/>
    </row>
    <row r="2181" spans="1:21" ht="14.25" customHeight="1">
      <c r="A2181" s="2">
        <v>530172</v>
      </c>
      <c r="B2181" s="2" t="s">
        <v>30</v>
      </c>
      <c r="C2181" s="2" t="s">
        <v>45</v>
      </c>
      <c r="D2181" s="2" t="s">
        <v>32</v>
      </c>
      <c r="E2181" s="2" t="s">
        <v>44</v>
      </c>
      <c r="F2181" s="2" t="s">
        <v>34</v>
      </c>
      <c r="G2181" s="4">
        <v>43532.02957175926</v>
      </c>
      <c r="H2181" s="4">
        <v>43540.02957175926</v>
      </c>
      <c r="I2181" s="4">
        <v>43539.02957175926</v>
      </c>
      <c r="J2181" s="2">
        <v>89</v>
      </c>
      <c r="K2181" s="2">
        <v>104</v>
      </c>
      <c r="S2181" s="72"/>
      <c r="T2181" s="72"/>
      <c r="U2181" s="72"/>
    </row>
    <row r="2182" spans="1:21" ht="14.25" customHeight="1">
      <c r="A2182" s="2">
        <v>958990</v>
      </c>
      <c r="B2182" s="2" t="s">
        <v>39</v>
      </c>
      <c r="C2182" s="2" t="s">
        <v>45</v>
      </c>
      <c r="D2182" s="2" t="s">
        <v>32</v>
      </c>
      <c r="E2182" s="2" t="s">
        <v>44</v>
      </c>
      <c r="F2182" s="2" t="s">
        <v>34</v>
      </c>
      <c r="G2182" s="4">
        <v>43532.030358796299</v>
      </c>
      <c r="H2182" s="4">
        <v>43539.030358796299</v>
      </c>
      <c r="I2182" s="4">
        <v>43535.030358796299</v>
      </c>
      <c r="J2182" s="2">
        <v>77</v>
      </c>
      <c r="K2182" s="2">
        <v>104</v>
      </c>
      <c r="S2182" s="72"/>
      <c r="T2182" s="72"/>
      <c r="U2182" s="72"/>
    </row>
    <row r="2183" spans="1:21" ht="14.25" customHeight="1">
      <c r="A2183" s="2">
        <v>777710</v>
      </c>
      <c r="B2183" s="2" t="s">
        <v>39</v>
      </c>
      <c r="C2183" s="2" t="s">
        <v>31</v>
      </c>
      <c r="D2183" s="2" t="s">
        <v>41</v>
      </c>
      <c r="E2183" s="2" t="s">
        <v>38</v>
      </c>
      <c r="F2183" s="2" t="s">
        <v>34</v>
      </c>
      <c r="G2183" s="4">
        <v>43532.0309837963</v>
      </c>
      <c r="H2183" s="4">
        <v>43539.0309837963</v>
      </c>
      <c r="I2183" s="4">
        <v>43537.0309837963</v>
      </c>
      <c r="J2183" s="2">
        <v>0</v>
      </c>
      <c r="K2183" s="2">
        <v>127</v>
      </c>
      <c r="S2183" s="72"/>
      <c r="T2183" s="72"/>
      <c r="U2183" s="72"/>
    </row>
    <row r="2184" spans="1:21" ht="14.25" customHeight="1">
      <c r="A2184" s="2">
        <v>62812</v>
      </c>
      <c r="B2184" s="2" t="s">
        <v>36</v>
      </c>
      <c r="C2184" s="2" t="s">
        <v>45</v>
      </c>
      <c r="D2184" s="2" t="s">
        <v>41</v>
      </c>
      <c r="E2184" s="2" t="s">
        <v>44</v>
      </c>
      <c r="F2184" s="2" t="s">
        <v>34</v>
      </c>
      <c r="G2184" s="4">
        <v>43532.031944444447</v>
      </c>
      <c r="H2184" s="4">
        <v>43542.031944444447</v>
      </c>
      <c r="I2184" s="4">
        <v>43535.031944444447</v>
      </c>
      <c r="J2184" s="2">
        <v>49</v>
      </c>
      <c r="K2184" s="2">
        <v>127</v>
      </c>
      <c r="S2184" s="72"/>
      <c r="T2184" s="72"/>
      <c r="U2184" s="72"/>
    </row>
    <row r="2185" spans="1:21" ht="14.25" customHeight="1">
      <c r="A2185" s="2">
        <v>894964</v>
      </c>
      <c r="B2185" s="2" t="s">
        <v>30</v>
      </c>
      <c r="C2185" s="2" t="s">
        <v>45</v>
      </c>
      <c r="D2185" s="2" t="s">
        <v>41</v>
      </c>
      <c r="E2185" s="2" t="s">
        <v>44</v>
      </c>
      <c r="F2185" s="2" t="s">
        <v>34</v>
      </c>
      <c r="G2185" s="4">
        <v>43532.032881944448</v>
      </c>
      <c r="H2185" s="4">
        <v>43539.032881944448</v>
      </c>
      <c r="I2185" s="4">
        <v>43537.032881944448</v>
      </c>
      <c r="J2185" s="2">
        <v>67</v>
      </c>
      <c r="K2185" s="2">
        <v>106</v>
      </c>
      <c r="S2185" s="72"/>
      <c r="T2185" s="72"/>
      <c r="U2185" s="72"/>
    </row>
    <row r="2186" spans="1:21" ht="14.25" customHeight="1">
      <c r="A2186" s="2">
        <v>820132</v>
      </c>
      <c r="B2186" s="2" t="s">
        <v>48</v>
      </c>
      <c r="C2186" s="2" t="s">
        <v>31</v>
      </c>
      <c r="D2186" s="2" t="s">
        <v>41</v>
      </c>
      <c r="E2186" s="2" t="s">
        <v>44</v>
      </c>
      <c r="F2186" s="2" t="s">
        <v>34</v>
      </c>
      <c r="G2186" s="4">
        <v>43532.034490740742</v>
      </c>
      <c r="H2186" s="4">
        <v>43532.034490740742</v>
      </c>
      <c r="I2186" s="4">
        <v>43539.034490740742</v>
      </c>
      <c r="J2186" s="2">
        <v>0</v>
      </c>
      <c r="K2186" s="2">
        <v>123</v>
      </c>
      <c r="S2186" s="72"/>
      <c r="T2186" s="72"/>
      <c r="U2186" s="72"/>
    </row>
    <row r="2187" spans="1:21" ht="14.25" customHeight="1">
      <c r="A2187" s="2">
        <v>246135</v>
      </c>
      <c r="B2187" s="2" t="s">
        <v>30</v>
      </c>
      <c r="C2187" s="2" t="s">
        <v>43</v>
      </c>
      <c r="D2187" s="2" t="s">
        <v>41</v>
      </c>
      <c r="E2187" s="2" t="s">
        <v>33</v>
      </c>
      <c r="F2187" s="2" t="s">
        <v>34</v>
      </c>
      <c r="G2187" s="4">
        <v>43532.048043981478</v>
      </c>
      <c r="H2187" s="4">
        <v>43542.048043981478</v>
      </c>
      <c r="I2187" s="4">
        <v>43536.048043981478</v>
      </c>
      <c r="J2187" s="2">
        <v>31</v>
      </c>
      <c r="K2187" s="2">
        <v>130</v>
      </c>
      <c r="S2187" s="72"/>
      <c r="T2187" s="72"/>
      <c r="U2187" s="72"/>
    </row>
    <row r="2188" spans="1:21" ht="14.25" customHeight="1">
      <c r="A2188" s="2">
        <v>544231</v>
      </c>
      <c r="B2188" s="2" t="s">
        <v>46</v>
      </c>
      <c r="C2188" s="2" t="s">
        <v>43</v>
      </c>
      <c r="D2188" s="2" t="s">
        <v>41</v>
      </c>
      <c r="E2188" s="2" t="s">
        <v>33</v>
      </c>
      <c r="F2188" s="2" t="s">
        <v>34</v>
      </c>
      <c r="G2188" s="4">
        <v>43532.058761574073</v>
      </c>
      <c r="H2188" s="4">
        <v>43537.058761574073</v>
      </c>
      <c r="I2188" s="4">
        <v>43536.058761574073</v>
      </c>
      <c r="J2188" s="2">
        <v>41</v>
      </c>
      <c r="K2188" s="2">
        <v>125</v>
      </c>
      <c r="S2188" s="72"/>
      <c r="T2188" s="72"/>
      <c r="U2188" s="72"/>
    </row>
    <row r="2189" spans="1:21" ht="14.25" customHeight="1">
      <c r="A2189" s="2">
        <v>146104</v>
      </c>
      <c r="B2189" s="2" t="s">
        <v>36</v>
      </c>
      <c r="C2189" s="2" t="s">
        <v>45</v>
      </c>
      <c r="D2189" s="2" t="s">
        <v>32</v>
      </c>
      <c r="E2189" s="2" t="s">
        <v>44</v>
      </c>
      <c r="F2189" s="2" t="s">
        <v>34</v>
      </c>
      <c r="G2189" s="4">
        <v>43532.059004629627</v>
      </c>
      <c r="H2189" s="4">
        <v>43540.059004629627</v>
      </c>
      <c r="I2189" s="4">
        <v>43538.059004629627</v>
      </c>
      <c r="J2189" s="2">
        <v>31</v>
      </c>
      <c r="K2189" s="2">
        <v>121</v>
      </c>
      <c r="S2189" s="72"/>
      <c r="T2189" s="72"/>
      <c r="U2189" s="72"/>
    </row>
    <row r="2190" spans="1:21" ht="14.25" customHeight="1">
      <c r="A2190" s="2">
        <v>223262</v>
      </c>
      <c r="B2190" s="2" t="s">
        <v>48</v>
      </c>
      <c r="C2190" s="2" t="s">
        <v>45</v>
      </c>
      <c r="D2190" s="2" t="s">
        <v>32</v>
      </c>
      <c r="E2190" s="2" t="s">
        <v>38</v>
      </c>
      <c r="F2190" s="2" t="s">
        <v>34</v>
      </c>
      <c r="G2190" s="4">
        <v>43532.059606481482</v>
      </c>
      <c r="H2190" s="4">
        <v>43533.059606481482</v>
      </c>
      <c r="I2190" s="4">
        <v>43538.059606481482</v>
      </c>
      <c r="J2190" s="2">
        <v>38</v>
      </c>
      <c r="K2190" s="2">
        <v>121</v>
      </c>
      <c r="S2190" s="72"/>
      <c r="T2190" s="72"/>
      <c r="U2190" s="72"/>
    </row>
    <row r="2191" spans="1:21" ht="14.25" customHeight="1">
      <c r="A2191" s="2">
        <v>698490</v>
      </c>
      <c r="B2191" s="2" t="s">
        <v>39</v>
      </c>
      <c r="C2191" s="2" t="s">
        <v>45</v>
      </c>
      <c r="D2191" s="2" t="s">
        <v>41</v>
      </c>
      <c r="E2191" s="2" t="s">
        <v>38</v>
      </c>
      <c r="F2191" s="2" t="s">
        <v>34</v>
      </c>
      <c r="G2191" s="4">
        <v>43532.059641203705</v>
      </c>
      <c r="H2191" s="4">
        <v>43533.059641203705</v>
      </c>
      <c r="I2191" s="4">
        <v>43535.059641203705</v>
      </c>
      <c r="J2191" s="2">
        <v>42</v>
      </c>
      <c r="K2191" s="2">
        <v>127</v>
      </c>
      <c r="S2191" s="72"/>
      <c r="T2191" s="72"/>
      <c r="U2191" s="72"/>
    </row>
    <row r="2192" spans="1:21" ht="14.25" customHeight="1">
      <c r="A2192" s="2">
        <v>743434</v>
      </c>
      <c r="B2192" s="2" t="s">
        <v>36</v>
      </c>
      <c r="C2192" s="2" t="s">
        <v>43</v>
      </c>
      <c r="D2192" s="2" t="s">
        <v>41</v>
      </c>
      <c r="E2192" s="2" t="s">
        <v>38</v>
      </c>
      <c r="F2192" s="2" t="s">
        <v>34</v>
      </c>
      <c r="G2192" s="4">
        <v>43532.060624999998</v>
      </c>
      <c r="H2192" s="4">
        <v>43537.060624999998</v>
      </c>
      <c r="I2192" s="4">
        <v>43537.060624999998</v>
      </c>
      <c r="J2192" s="2">
        <v>43</v>
      </c>
      <c r="K2192" s="2">
        <v>129</v>
      </c>
      <c r="S2192" s="72"/>
      <c r="T2192" s="72"/>
      <c r="U2192" s="72"/>
    </row>
    <row r="2193" spans="1:21" ht="14.25" customHeight="1">
      <c r="A2193" s="2">
        <v>136896</v>
      </c>
      <c r="B2193" s="2" t="s">
        <v>36</v>
      </c>
      <c r="C2193" s="2" t="s">
        <v>45</v>
      </c>
      <c r="D2193" s="2" t="s">
        <v>41</v>
      </c>
      <c r="E2193" s="2" t="s">
        <v>44</v>
      </c>
      <c r="F2193" s="2" t="s">
        <v>34</v>
      </c>
      <c r="G2193" s="4">
        <v>43532.066238425927</v>
      </c>
      <c r="H2193" s="4">
        <v>43537.066238425927</v>
      </c>
      <c r="I2193" s="4">
        <v>43536.066238425927</v>
      </c>
      <c r="J2193" s="2">
        <v>30</v>
      </c>
      <c r="K2193" s="2">
        <v>120</v>
      </c>
      <c r="S2193" s="72"/>
      <c r="T2193" s="72"/>
      <c r="U2193" s="72"/>
    </row>
    <row r="2194" spans="1:21" ht="14.25" customHeight="1">
      <c r="A2194" s="2">
        <v>489693</v>
      </c>
      <c r="B2194" s="2" t="s">
        <v>39</v>
      </c>
      <c r="C2194" s="2" t="s">
        <v>43</v>
      </c>
      <c r="D2194" s="2" t="s">
        <v>41</v>
      </c>
      <c r="E2194" s="2" t="s">
        <v>44</v>
      </c>
      <c r="F2194" s="2" t="s">
        <v>34</v>
      </c>
      <c r="G2194" s="4">
        <v>43532.066400462965</v>
      </c>
      <c r="H2194" s="4">
        <v>43534.066400462965</v>
      </c>
      <c r="I2194" s="4">
        <v>43536.066400462965</v>
      </c>
      <c r="J2194" s="2">
        <v>65</v>
      </c>
      <c r="K2194" s="2">
        <v>101</v>
      </c>
      <c r="S2194" s="72"/>
      <c r="T2194" s="72"/>
      <c r="U2194" s="72"/>
    </row>
    <row r="2195" spans="1:21" ht="14.25" customHeight="1">
      <c r="A2195" s="2">
        <v>817530</v>
      </c>
      <c r="B2195" s="2" t="s">
        <v>47</v>
      </c>
      <c r="C2195" s="2" t="s">
        <v>31</v>
      </c>
      <c r="D2195" s="2" t="s">
        <v>32</v>
      </c>
      <c r="E2195" s="2" t="s">
        <v>44</v>
      </c>
      <c r="F2195" s="2" t="s">
        <v>34</v>
      </c>
      <c r="G2195" s="4">
        <v>43532.068865740737</v>
      </c>
      <c r="H2195" s="4">
        <v>43535.068865740737</v>
      </c>
      <c r="I2195" s="4">
        <v>43538.068865740737</v>
      </c>
      <c r="J2195" s="2">
        <v>70</v>
      </c>
      <c r="K2195" s="2">
        <v>102</v>
      </c>
      <c r="S2195" s="72"/>
      <c r="T2195" s="72"/>
      <c r="U2195" s="72"/>
    </row>
    <row r="2196" spans="1:21" ht="14.25" customHeight="1">
      <c r="A2196" s="2">
        <v>741405</v>
      </c>
      <c r="B2196" s="2" t="s">
        <v>48</v>
      </c>
      <c r="C2196" s="2" t="s">
        <v>37</v>
      </c>
      <c r="D2196" s="2" t="s">
        <v>41</v>
      </c>
      <c r="E2196" s="2" t="s">
        <v>44</v>
      </c>
      <c r="F2196" s="2" t="s">
        <v>34</v>
      </c>
      <c r="G2196" s="4">
        <v>43532.071331018517</v>
      </c>
      <c r="H2196" s="4">
        <v>43533.071331018517</v>
      </c>
      <c r="I2196" s="4">
        <v>43539.071331018517</v>
      </c>
      <c r="J2196" s="2">
        <v>72</v>
      </c>
      <c r="K2196" s="2">
        <v>92</v>
      </c>
      <c r="S2196" s="72"/>
      <c r="T2196" s="72"/>
      <c r="U2196" s="72"/>
    </row>
    <row r="2197" spans="1:21" ht="14.25" customHeight="1">
      <c r="A2197" s="2">
        <v>969951</v>
      </c>
      <c r="B2197" s="2" t="s">
        <v>30</v>
      </c>
      <c r="C2197" s="2" t="s">
        <v>37</v>
      </c>
      <c r="D2197" s="2" t="s">
        <v>41</v>
      </c>
      <c r="E2197" s="2" t="s">
        <v>33</v>
      </c>
      <c r="F2197" s="2" t="s">
        <v>34</v>
      </c>
      <c r="G2197" s="4">
        <v>43532.085196759261</v>
      </c>
      <c r="H2197" s="4">
        <v>43540.085196759261</v>
      </c>
      <c r="I2197" s="4">
        <v>43539.085196759261</v>
      </c>
      <c r="J2197" s="2">
        <v>42</v>
      </c>
      <c r="K2197" s="2">
        <v>109</v>
      </c>
      <c r="S2197" s="72"/>
      <c r="T2197" s="72"/>
      <c r="U2197" s="72"/>
    </row>
    <row r="2198" spans="1:21" ht="14.25" customHeight="1">
      <c r="A2198" s="2">
        <v>345817</v>
      </c>
      <c r="B2198" s="2" t="s">
        <v>36</v>
      </c>
      <c r="C2198" s="2" t="s">
        <v>37</v>
      </c>
      <c r="D2198" s="2" t="s">
        <v>32</v>
      </c>
      <c r="E2198" s="2" t="s">
        <v>44</v>
      </c>
      <c r="F2198" s="2" t="s">
        <v>34</v>
      </c>
      <c r="G2198" s="4">
        <v>43532.088148148148</v>
      </c>
      <c r="H2198" s="4">
        <v>43534.088148148148</v>
      </c>
      <c r="I2198" s="4">
        <v>43539.088148148148</v>
      </c>
      <c r="J2198" s="2">
        <v>84</v>
      </c>
      <c r="K2198" s="2">
        <v>91</v>
      </c>
      <c r="S2198" s="72"/>
      <c r="T2198" s="72"/>
      <c r="U2198" s="72"/>
    </row>
    <row r="2199" spans="1:21" ht="14.25" customHeight="1">
      <c r="A2199" s="2">
        <v>348942</v>
      </c>
      <c r="B2199" s="2" t="s">
        <v>39</v>
      </c>
      <c r="C2199" s="2" t="s">
        <v>31</v>
      </c>
      <c r="D2199" s="2" t="s">
        <v>32</v>
      </c>
      <c r="E2199" s="2" t="s">
        <v>38</v>
      </c>
      <c r="F2199" s="2" t="s">
        <v>34</v>
      </c>
      <c r="G2199" s="4">
        <v>43532.090416666666</v>
      </c>
      <c r="H2199" s="4">
        <v>43540.090416666666</v>
      </c>
      <c r="I2199" s="4">
        <v>43536.090416666666</v>
      </c>
      <c r="J2199" s="2">
        <v>47</v>
      </c>
      <c r="K2199" s="2">
        <v>124</v>
      </c>
      <c r="S2199" s="72"/>
      <c r="T2199" s="72"/>
      <c r="U2199" s="72"/>
    </row>
    <row r="2200" spans="1:21" ht="14.25" customHeight="1">
      <c r="A2200" s="2">
        <v>6601</v>
      </c>
      <c r="B2200" s="2" t="s">
        <v>39</v>
      </c>
      <c r="C2200" s="2" t="s">
        <v>37</v>
      </c>
      <c r="D2200" s="2" t="s">
        <v>32</v>
      </c>
      <c r="E2200" s="2" t="s">
        <v>33</v>
      </c>
      <c r="F2200" s="2" t="s">
        <v>34</v>
      </c>
      <c r="G2200" s="4">
        <v>43532.091145833336</v>
      </c>
      <c r="H2200" s="4">
        <v>43541.091145833336</v>
      </c>
      <c r="I2200" s="4">
        <v>43539.091145833336</v>
      </c>
      <c r="J2200" s="2">
        <v>25</v>
      </c>
      <c r="K2200" s="2">
        <v>114</v>
      </c>
      <c r="S2200" s="72"/>
      <c r="T2200" s="72"/>
      <c r="U2200" s="72"/>
    </row>
    <row r="2201" spans="1:21" ht="14.25" customHeight="1">
      <c r="A2201" s="2">
        <v>443245</v>
      </c>
      <c r="B2201" s="2" t="s">
        <v>30</v>
      </c>
      <c r="C2201" s="2" t="s">
        <v>31</v>
      </c>
      <c r="D2201" s="2" t="s">
        <v>32</v>
      </c>
      <c r="E2201" s="2" t="s">
        <v>33</v>
      </c>
      <c r="F2201" s="2" t="s">
        <v>34</v>
      </c>
      <c r="G2201" s="4">
        <v>43532.093495370369</v>
      </c>
      <c r="H2201" s="4">
        <v>43535.093495370369</v>
      </c>
      <c r="I2201" s="4">
        <v>43537.093495370369</v>
      </c>
      <c r="J2201" s="2">
        <v>30</v>
      </c>
      <c r="K2201" s="2">
        <v>125</v>
      </c>
      <c r="S2201" s="72"/>
      <c r="T2201" s="72"/>
      <c r="U2201" s="72"/>
    </row>
    <row r="2202" spans="1:21" ht="14.25" customHeight="1">
      <c r="A2202" s="2">
        <v>807081</v>
      </c>
      <c r="B2202" s="2" t="s">
        <v>39</v>
      </c>
      <c r="C2202" s="2" t="s">
        <v>31</v>
      </c>
      <c r="D2202" s="2" t="s">
        <v>41</v>
      </c>
      <c r="E2202" s="2" t="s">
        <v>33</v>
      </c>
      <c r="F2202" s="2" t="s">
        <v>34</v>
      </c>
      <c r="G2202" s="4">
        <v>43532.093518518515</v>
      </c>
      <c r="H2202" s="4">
        <v>43535.093518518515</v>
      </c>
      <c r="I2202" s="4">
        <v>43535.093518518515</v>
      </c>
      <c r="J2202" s="2">
        <v>0</v>
      </c>
      <c r="K2202" s="2">
        <v>129</v>
      </c>
      <c r="S2202" s="72"/>
      <c r="T2202" s="72"/>
      <c r="U2202" s="72"/>
    </row>
    <row r="2203" spans="1:21" ht="14.25" customHeight="1">
      <c r="A2203" s="2">
        <v>755377</v>
      </c>
      <c r="B2203" s="2" t="s">
        <v>39</v>
      </c>
      <c r="C2203" s="2" t="s">
        <v>43</v>
      </c>
      <c r="D2203" s="2" t="s">
        <v>32</v>
      </c>
      <c r="E2203" s="2" t="s">
        <v>33</v>
      </c>
      <c r="F2203" s="2" t="s">
        <v>34</v>
      </c>
      <c r="G2203" s="4">
        <v>43532.094907407409</v>
      </c>
      <c r="H2203" s="4">
        <v>43532.094907407409</v>
      </c>
      <c r="I2203" s="4">
        <v>43537.094907407409</v>
      </c>
      <c r="J2203" s="2">
        <v>0</v>
      </c>
      <c r="K2203" s="2">
        <v>122</v>
      </c>
      <c r="S2203" s="72"/>
      <c r="T2203" s="72"/>
      <c r="U2203" s="72"/>
    </row>
    <row r="2204" spans="1:21" ht="14.25" customHeight="1">
      <c r="A2204" s="2">
        <v>581821</v>
      </c>
      <c r="B2204" s="2" t="s">
        <v>48</v>
      </c>
      <c r="C2204" s="2" t="s">
        <v>31</v>
      </c>
      <c r="D2204" s="2" t="s">
        <v>41</v>
      </c>
      <c r="E2204" s="2" t="s">
        <v>44</v>
      </c>
      <c r="F2204" s="2" t="s">
        <v>34</v>
      </c>
      <c r="G2204" s="4">
        <v>43532.095902777779</v>
      </c>
      <c r="H2204" s="4">
        <v>43532.095902777779</v>
      </c>
      <c r="I2204" s="4">
        <v>43539.095902777779</v>
      </c>
      <c r="J2204" s="2">
        <v>0</v>
      </c>
      <c r="K2204" s="2">
        <v>108</v>
      </c>
      <c r="S2204" s="72"/>
      <c r="T2204" s="72"/>
      <c r="U2204" s="72"/>
    </row>
    <row r="2205" spans="1:21" ht="14.25" customHeight="1">
      <c r="A2205" s="2">
        <v>765855</v>
      </c>
      <c r="B2205" s="2" t="s">
        <v>49</v>
      </c>
      <c r="C2205" s="2" t="s">
        <v>40</v>
      </c>
      <c r="D2205" s="2" t="s">
        <v>41</v>
      </c>
      <c r="E2205" s="2" t="s">
        <v>33</v>
      </c>
      <c r="F2205" s="2" t="s">
        <v>34</v>
      </c>
      <c r="G2205" s="4">
        <v>43532.099930555552</v>
      </c>
      <c r="H2205" s="4">
        <v>43537.099930555552</v>
      </c>
      <c r="I2205" s="4">
        <v>43535.099930555552</v>
      </c>
      <c r="J2205" s="2">
        <v>31</v>
      </c>
      <c r="K2205" s="2">
        <v>114</v>
      </c>
      <c r="S2205" s="72"/>
      <c r="T2205" s="72"/>
      <c r="U2205" s="72"/>
    </row>
    <row r="2206" spans="1:21" ht="14.25" customHeight="1">
      <c r="A2206" s="2">
        <v>907502</v>
      </c>
      <c r="B2206" s="2" t="s">
        <v>42</v>
      </c>
      <c r="C2206" s="2" t="s">
        <v>31</v>
      </c>
      <c r="D2206" s="2" t="s">
        <v>41</v>
      </c>
      <c r="E2206" s="2" t="s">
        <v>44</v>
      </c>
      <c r="F2206" s="2" t="s">
        <v>34</v>
      </c>
      <c r="G2206" s="4">
        <v>43532.102025462962</v>
      </c>
      <c r="H2206" s="4">
        <v>43536.102025462962</v>
      </c>
      <c r="I2206" s="4">
        <v>43538.102025462962</v>
      </c>
      <c r="J2206" s="2">
        <v>0</v>
      </c>
      <c r="K2206" s="2">
        <v>108</v>
      </c>
      <c r="S2206" s="72"/>
      <c r="T2206" s="72"/>
      <c r="U2206" s="72"/>
    </row>
    <row r="2207" spans="1:21" ht="14.25" customHeight="1">
      <c r="A2207" s="2">
        <v>354298</v>
      </c>
      <c r="B2207" s="2" t="s">
        <v>39</v>
      </c>
      <c r="C2207" s="2" t="s">
        <v>31</v>
      </c>
      <c r="D2207" s="2" t="s">
        <v>41</v>
      </c>
      <c r="E2207" s="2" t="s">
        <v>38</v>
      </c>
      <c r="F2207" s="2" t="s">
        <v>34</v>
      </c>
      <c r="G2207" s="4">
        <v>43532.106296296297</v>
      </c>
      <c r="H2207" s="4">
        <v>43533.106296296297</v>
      </c>
      <c r="I2207" s="4">
        <v>43537.106296296297</v>
      </c>
      <c r="J2207" s="2">
        <v>0</v>
      </c>
      <c r="K2207" s="2">
        <v>121</v>
      </c>
      <c r="S2207" s="72"/>
      <c r="T2207" s="72"/>
      <c r="U2207" s="72"/>
    </row>
    <row r="2208" spans="1:21" ht="14.25" customHeight="1">
      <c r="A2208" s="2">
        <v>224348</v>
      </c>
      <c r="B2208" s="2" t="s">
        <v>39</v>
      </c>
      <c r="C2208" s="2" t="s">
        <v>43</v>
      </c>
      <c r="D2208" s="2" t="s">
        <v>32</v>
      </c>
      <c r="E2208" s="2" t="s">
        <v>44</v>
      </c>
      <c r="F2208" s="2" t="s">
        <v>34</v>
      </c>
      <c r="G2208" s="4">
        <v>43532.107256944444</v>
      </c>
      <c r="H2208" s="4">
        <v>43533.107256944444</v>
      </c>
      <c r="I2208" s="4">
        <v>43535.107256944444</v>
      </c>
      <c r="J2208" s="2">
        <v>0</v>
      </c>
      <c r="K2208" s="2">
        <v>108</v>
      </c>
      <c r="S2208" s="72"/>
      <c r="T2208" s="72"/>
      <c r="U2208" s="72"/>
    </row>
    <row r="2209" spans="1:21" ht="14.25" customHeight="1">
      <c r="A2209" s="2">
        <v>554090</v>
      </c>
      <c r="B2209" s="2" t="s">
        <v>47</v>
      </c>
      <c r="C2209" s="2" t="s">
        <v>31</v>
      </c>
      <c r="D2209" s="2" t="s">
        <v>32</v>
      </c>
      <c r="E2209" s="2" t="s">
        <v>38</v>
      </c>
      <c r="F2209" s="2" t="s">
        <v>34</v>
      </c>
      <c r="G2209" s="4">
        <v>43532.11136574074</v>
      </c>
      <c r="H2209" s="4">
        <v>43535.11136574074</v>
      </c>
      <c r="I2209" s="4">
        <v>43535.11136574074</v>
      </c>
      <c r="J2209" s="2">
        <v>25</v>
      </c>
      <c r="K2209" s="2">
        <v>126</v>
      </c>
      <c r="S2209" s="72"/>
      <c r="T2209" s="72"/>
      <c r="U2209" s="72"/>
    </row>
    <row r="2210" spans="1:21" ht="14.25" customHeight="1">
      <c r="A2210" s="2">
        <v>256427</v>
      </c>
      <c r="B2210" s="2" t="s">
        <v>30</v>
      </c>
      <c r="C2210" s="2" t="s">
        <v>43</v>
      </c>
      <c r="D2210" s="2" t="s">
        <v>41</v>
      </c>
      <c r="E2210" s="2" t="s">
        <v>44</v>
      </c>
      <c r="F2210" s="2" t="s">
        <v>34</v>
      </c>
      <c r="G2210" s="4">
        <v>43532.115474537037</v>
      </c>
      <c r="H2210" s="4">
        <v>43536.115474537037</v>
      </c>
      <c r="I2210" s="4">
        <v>43539.115474537037</v>
      </c>
      <c r="J2210" s="2">
        <v>63</v>
      </c>
      <c r="K2210" s="2">
        <v>103</v>
      </c>
      <c r="S2210" s="72"/>
      <c r="T2210" s="72"/>
      <c r="U2210" s="72"/>
    </row>
    <row r="2211" spans="1:21" ht="14.25" customHeight="1">
      <c r="A2211" s="2">
        <v>126668</v>
      </c>
      <c r="B2211" s="2" t="s">
        <v>30</v>
      </c>
      <c r="C2211" s="2" t="s">
        <v>45</v>
      </c>
      <c r="D2211" s="2" t="s">
        <v>32</v>
      </c>
      <c r="E2211" s="2" t="s">
        <v>44</v>
      </c>
      <c r="F2211" s="2" t="s">
        <v>34</v>
      </c>
      <c r="G2211" s="4">
        <v>43532.118935185186</v>
      </c>
      <c r="H2211" s="4">
        <v>43537.118935185186</v>
      </c>
      <c r="I2211" s="4">
        <v>43537.118935185186</v>
      </c>
      <c r="J2211" s="2">
        <v>39</v>
      </c>
      <c r="K2211" s="2">
        <v>122</v>
      </c>
      <c r="S2211" s="72"/>
      <c r="T2211" s="72"/>
      <c r="U2211" s="72"/>
    </row>
    <row r="2212" spans="1:21" ht="14.25" customHeight="1">
      <c r="A2212" s="2">
        <v>655002</v>
      </c>
      <c r="B2212" s="2" t="s">
        <v>47</v>
      </c>
      <c r="C2212" s="2" t="s">
        <v>43</v>
      </c>
      <c r="D2212" s="2" t="s">
        <v>41</v>
      </c>
      <c r="E2212" s="2" t="s">
        <v>38</v>
      </c>
      <c r="F2212" s="2" t="s">
        <v>34</v>
      </c>
      <c r="G2212" s="4">
        <v>43532.121770833335</v>
      </c>
      <c r="H2212" s="4">
        <v>43536.121770833335</v>
      </c>
      <c r="I2212" s="4">
        <v>43539.121770833335</v>
      </c>
      <c r="J2212" s="2">
        <v>40</v>
      </c>
      <c r="K2212" s="2">
        <v>120</v>
      </c>
      <c r="S2212" s="72"/>
      <c r="T2212" s="72"/>
      <c r="U2212" s="72"/>
    </row>
    <row r="2213" spans="1:21" ht="14.25" customHeight="1">
      <c r="A2213" s="2">
        <v>390018</v>
      </c>
      <c r="B2213" s="2" t="s">
        <v>47</v>
      </c>
      <c r="C2213" s="2" t="s">
        <v>37</v>
      </c>
      <c r="D2213" s="2" t="s">
        <v>32</v>
      </c>
      <c r="E2213" s="2" t="s">
        <v>38</v>
      </c>
      <c r="F2213" s="2" t="s">
        <v>34</v>
      </c>
      <c r="G2213" s="4">
        <v>43532.12462962963</v>
      </c>
      <c r="H2213" s="4">
        <v>43536.12462962963</v>
      </c>
      <c r="I2213" s="4">
        <v>43535.12462962963</v>
      </c>
      <c r="J2213" s="2">
        <v>25</v>
      </c>
      <c r="K2213" s="2">
        <v>114</v>
      </c>
      <c r="S2213" s="72"/>
      <c r="T2213" s="72"/>
      <c r="U2213" s="72"/>
    </row>
    <row r="2214" spans="1:21" ht="14.25" customHeight="1">
      <c r="A2214" s="2">
        <v>879212</v>
      </c>
      <c r="B2214" s="2" t="s">
        <v>39</v>
      </c>
      <c r="C2214" s="2" t="s">
        <v>45</v>
      </c>
      <c r="D2214" s="2" t="s">
        <v>41</v>
      </c>
      <c r="E2214" s="2" t="s">
        <v>44</v>
      </c>
      <c r="F2214" s="2" t="s">
        <v>34</v>
      </c>
      <c r="G2214" s="4">
        <v>43532.12667824074</v>
      </c>
      <c r="H2214" s="4">
        <v>43542.12667824074</v>
      </c>
      <c r="I2214" s="4">
        <v>43535.12667824074</v>
      </c>
      <c r="J2214" s="2">
        <v>50</v>
      </c>
      <c r="K2214" s="2">
        <v>123</v>
      </c>
      <c r="S2214" s="72"/>
      <c r="T2214" s="72"/>
      <c r="U2214" s="72"/>
    </row>
    <row r="2215" spans="1:21" ht="14.25" customHeight="1">
      <c r="A2215" s="2">
        <v>190383</v>
      </c>
      <c r="B2215" s="2" t="s">
        <v>47</v>
      </c>
      <c r="C2215" s="2" t="s">
        <v>31</v>
      </c>
      <c r="D2215" s="2" t="s">
        <v>41</v>
      </c>
      <c r="E2215" s="2" t="s">
        <v>33</v>
      </c>
      <c r="F2215" s="2" t="s">
        <v>34</v>
      </c>
      <c r="G2215" s="4">
        <v>43532.129363425927</v>
      </c>
      <c r="H2215" s="4">
        <v>43535.129363425927</v>
      </c>
      <c r="I2215" s="4">
        <v>43537.129363425927</v>
      </c>
      <c r="J2215" s="2">
        <v>0</v>
      </c>
      <c r="K2215" s="2">
        <v>122</v>
      </c>
      <c r="S2215" s="72"/>
      <c r="T2215" s="72"/>
      <c r="U2215" s="72"/>
    </row>
    <row r="2216" spans="1:21" ht="14.25" customHeight="1">
      <c r="A2216" s="2">
        <v>267255</v>
      </c>
      <c r="B2216" s="2" t="s">
        <v>39</v>
      </c>
      <c r="C2216" s="2" t="s">
        <v>40</v>
      </c>
      <c r="D2216" s="2" t="s">
        <v>32</v>
      </c>
      <c r="E2216" s="2" t="s">
        <v>33</v>
      </c>
      <c r="F2216" s="2" t="s">
        <v>34</v>
      </c>
      <c r="G2216" s="4">
        <v>43532.129629629628</v>
      </c>
      <c r="H2216" s="4">
        <v>43533.129629629628</v>
      </c>
      <c r="I2216" s="4">
        <v>43538.129629629628</v>
      </c>
      <c r="J2216" s="2">
        <v>48</v>
      </c>
      <c r="K2216" s="2">
        <v>109</v>
      </c>
      <c r="S2216" s="72"/>
      <c r="T2216" s="72"/>
      <c r="U2216" s="72"/>
    </row>
    <row r="2217" spans="1:21" ht="14.25" customHeight="1">
      <c r="A2217" s="2">
        <v>268256</v>
      </c>
      <c r="B2217" s="2" t="s">
        <v>36</v>
      </c>
      <c r="C2217" s="2" t="s">
        <v>31</v>
      </c>
      <c r="D2217" s="2" t="s">
        <v>32</v>
      </c>
      <c r="E2217" s="2" t="s">
        <v>44</v>
      </c>
      <c r="F2217" s="2" t="s">
        <v>34</v>
      </c>
      <c r="G2217" s="4">
        <v>43532.132951388892</v>
      </c>
      <c r="H2217" s="4">
        <v>43537.132951388892</v>
      </c>
      <c r="I2217" s="4">
        <v>43538.132951388892</v>
      </c>
      <c r="J2217" s="2">
        <v>68</v>
      </c>
      <c r="K2217" s="2">
        <v>106</v>
      </c>
      <c r="S2217" s="72"/>
      <c r="T2217" s="72"/>
      <c r="U2217" s="72"/>
    </row>
    <row r="2218" spans="1:21" ht="14.25" customHeight="1">
      <c r="A2218" s="2">
        <v>670323</v>
      </c>
      <c r="B2218" s="2" t="s">
        <v>39</v>
      </c>
      <c r="C2218" s="2" t="s">
        <v>40</v>
      </c>
      <c r="D2218" s="2" t="s">
        <v>32</v>
      </c>
      <c r="E2218" s="2" t="s">
        <v>33</v>
      </c>
      <c r="F2218" s="2" t="s">
        <v>34</v>
      </c>
      <c r="G2218" s="4">
        <v>43532.133252314816</v>
      </c>
      <c r="H2218" s="4">
        <v>43537.133252314816</v>
      </c>
      <c r="I2218" s="4">
        <v>43539.133252314816</v>
      </c>
      <c r="J2218" s="2">
        <v>28</v>
      </c>
      <c r="K2218" s="2">
        <v>110</v>
      </c>
      <c r="S2218" s="72"/>
      <c r="T2218" s="72"/>
      <c r="U2218" s="72"/>
    </row>
    <row r="2219" spans="1:21" ht="14.25" customHeight="1">
      <c r="A2219" s="2">
        <v>499000</v>
      </c>
      <c r="B2219" s="2" t="s">
        <v>47</v>
      </c>
      <c r="C2219" s="2" t="s">
        <v>31</v>
      </c>
      <c r="D2219" s="2" t="s">
        <v>32</v>
      </c>
      <c r="E2219" s="2" t="s">
        <v>44</v>
      </c>
      <c r="F2219" s="2" t="s">
        <v>34</v>
      </c>
      <c r="G2219" s="4">
        <v>43532.134328703702</v>
      </c>
      <c r="H2219" s="4">
        <v>43533.134328703702</v>
      </c>
      <c r="I2219" s="4">
        <v>43539.134328703702</v>
      </c>
      <c r="J2219" s="2">
        <v>40</v>
      </c>
      <c r="K2219" s="2">
        <v>122</v>
      </c>
      <c r="S2219" s="72"/>
      <c r="T2219" s="72"/>
      <c r="U2219" s="72"/>
    </row>
    <row r="2220" spans="1:21" ht="14.25" customHeight="1">
      <c r="A2220" s="2">
        <v>142808</v>
      </c>
      <c r="B2220" s="2" t="s">
        <v>47</v>
      </c>
      <c r="C2220" s="2" t="s">
        <v>31</v>
      </c>
      <c r="D2220" s="2" t="s">
        <v>32</v>
      </c>
      <c r="E2220" s="2" t="s">
        <v>44</v>
      </c>
      <c r="F2220" s="2" t="s">
        <v>34</v>
      </c>
      <c r="G2220" s="4">
        <v>43532.136076388888</v>
      </c>
      <c r="H2220" s="4">
        <v>43532.136076388888</v>
      </c>
      <c r="I2220" s="4">
        <v>43538.136076388888</v>
      </c>
      <c r="J2220" s="2">
        <v>44</v>
      </c>
      <c r="K2220" s="2">
        <v>130</v>
      </c>
      <c r="S2220" s="72"/>
      <c r="T2220" s="72"/>
      <c r="U2220" s="72"/>
    </row>
    <row r="2221" spans="1:21" ht="14.25" customHeight="1">
      <c r="A2221" s="2">
        <v>265392</v>
      </c>
      <c r="B2221" s="2" t="s">
        <v>30</v>
      </c>
      <c r="C2221" s="2" t="s">
        <v>45</v>
      </c>
      <c r="D2221" s="2" t="s">
        <v>41</v>
      </c>
      <c r="E2221" s="2" t="s">
        <v>44</v>
      </c>
      <c r="F2221" s="2" t="s">
        <v>34</v>
      </c>
      <c r="G2221" s="4">
        <v>43532.137638888889</v>
      </c>
      <c r="H2221" s="4">
        <v>43537.137638888889</v>
      </c>
      <c r="I2221" s="4">
        <v>43537.137638888889</v>
      </c>
      <c r="J2221" s="2">
        <v>32</v>
      </c>
      <c r="K2221" s="2">
        <v>121</v>
      </c>
      <c r="S2221" s="72"/>
      <c r="T2221" s="72"/>
      <c r="U2221" s="72"/>
    </row>
    <row r="2222" spans="1:21" ht="14.25" customHeight="1">
      <c r="A2222" s="2">
        <v>280561</v>
      </c>
      <c r="B2222" s="2" t="s">
        <v>36</v>
      </c>
      <c r="C2222" s="2" t="s">
        <v>31</v>
      </c>
      <c r="D2222" s="2" t="s">
        <v>41</v>
      </c>
      <c r="E2222" s="2" t="s">
        <v>33</v>
      </c>
      <c r="F2222" s="2" t="s">
        <v>34</v>
      </c>
      <c r="G2222" s="4">
        <v>43532.138252314813</v>
      </c>
      <c r="H2222" s="4">
        <v>43536.138252314813</v>
      </c>
      <c r="I2222" s="4">
        <v>43538.138252314813</v>
      </c>
      <c r="J2222" s="2">
        <v>0</v>
      </c>
      <c r="K2222" s="2">
        <v>127</v>
      </c>
      <c r="S2222" s="72"/>
      <c r="T2222" s="72"/>
      <c r="U2222" s="72"/>
    </row>
    <row r="2223" spans="1:21" ht="14.25" customHeight="1">
      <c r="A2223" s="2">
        <v>855762</v>
      </c>
      <c r="B2223" s="2" t="s">
        <v>36</v>
      </c>
      <c r="C2223" s="2" t="s">
        <v>43</v>
      </c>
      <c r="D2223" s="2" t="s">
        <v>41</v>
      </c>
      <c r="E2223" s="2" t="s">
        <v>38</v>
      </c>
      <c r="F2223" s="2" t="s">
        <v>34</v>
      </c>
      <c r="G2223" s="4">
        <v>43532.139525462961</v>
      </c>
      <c r="H2223" s="4">
        <v>43540.139525462961</v>
      </c>
      <c r="I2223" s="4">
        <v>43535.139525462961</v>
      </c>
      <c r="J2223" s="2">
        <v>34</v>
      </c>
      <c r="K2223" s="2">
        <v>120</v>
      </c>
      <c r="S2223" s="72"/>
      <c r="T2223" s="72"/>
      <c r="U2223" s="72"/>
    </row>
    <row r="2224" spans="1:21" ht="14.25" customHeight="1">
      <c r="A2224" s="2">
        <v>849865</v>
      </c>
      <c r="B2224" s="2" t="s">
        <v>39</v>
      </c>
      <c r="C2224" s="2" t="s">
        <v>37</v>
      </c>
      <c r="D2224" s="2" t="s">
        <v>41</v>
      </c>
      <c r="E2224" s="2" t="s">
        <v>44</v>
      </c>
      <c r="F2224" s="2" t="s">
        <v>34</v>
      </c>
      <c r="G2224" s="4">
        <v>43532.139826388891</v>
      </c>
      <c r="H2224" s="4">
        <v>43532.139826388891</v>
      </c>
      <c r="I2224" s="4">
        <v>43535.139826388891</v>
      </c>
      <c r="J2224" s="2">
        <v>63</v>
      </c>
      <c r="K2224" s="2">
        <v>88</v>
      </c>
      <c r="S2224" s="72"/>
      <c r="T2224" s="72"/>
      <c r="U2224" s="72"/>
    </row>
    <row r="2225" spans="1:21" ht="14.25" customHeight="1">
      <c r="A2225" s="2">
        <v>736388</v>
      </c>
      <c r="B2225" s="2" t="s">
        <v>36</v>
      </c>
      <c r="C2225" s="2" t="s">
        <v>43</v>
      </c>
      <c r="D2225" s="2" t="s">
        <v>41</v>
      </c>
      <c r="E2225" s="2" t="s">
        <v>44</v>
      </c>
      <c r="F2225" s="2" t="s">
        <v>34</v>
      </c>
      <c r="G2225" s="4">
        <v>43532.141180555554</v>
      </c>
      <c r="H2225" s="4">
        <v>43536.141180555554</v>
      </c>
      <c r="I2225" s="4">
        <v>43538.141180555554</v>
      </c>
      <c r="J2225" s="2">
        <v>45</v>
      </c>
      <c r="K2225" s="2">
        <v>121</v>
      </c>
      <c r="S2225" s="72"/>
      <c r="T2225" s="72"/>
      <c r="U2225" s="72"/>
    </row>
    <row r="2226" spans="1:21" ht="14.25" customHeight="1">
      <c r="A2226" s="2">
        <v>200905</v>
      </c>
      <c r="B2226" s="2" t="s">
        <v>46</v>
      </c>
      <c r="C2226" s="2" t="s">
        <v>43</v>
      </c>
      <c r="D2226" s="2" t="s">
        <v>32</v>
      </c>
      <c r="E2226" s="2" t="s">
        <v>33</v>
      </c>
      <c r="F2226" s="2" t="s">
        <v>34</v>
      </c>
      <c r="G2226" s="4">
        <v>43532.144305555557</v>
      </c>
      <c r="H2226" s="4">
        <v>43537.144305555557</v>
      </c>
      <c r="I2226" s="4">
        <v>43536.144305555557</v>
      </c>
      <c r="J2226" s="2">
        <v>0</v>
      </c>
      <c r="K2226" s="2">
        <v>127</v>
      </c>
      <c r="S2226" s="72"/>
      <c r="T2226" s="72"/>
      <c r="U2226" s="72"/>
    </row>
    <row r="2227" spans="1:21" ht="14.25" customHeight="1">
      <c r="A2227" s="2">
        <v>472915</v>
      </c>
      <c r="B2227" s="2" t="s">
        <v>46</v>
      </c>
      <c r="C2227" s="2" t="s">
        <v>31</v>
      </c>
      <c r="D2227" s="2" t="s">
        <v>41</v>
      </c>
      <c r="E2227" s="2" t="s">
        <v>33</v>
      </c>
      <c r="F2227" s="2" t="s">
        <v>34</v>
      </c>
      <c r="G2227" s="4">
        <v>43532.146689814814</v>
      </c>
      <c r="H2227" s="4">
        <v>43539.146689814814</v>
      </c>
      <c r="I2227" s="4">
        <v>43536.146689814814</v>
      </c>
      <c r="J2227" s="2">
        <v>0</v>
      </c>
      <c r="K2227" s="2">
        <v>125</v>
      </c>
      <c r="S2227" s="72"/>
      <c r="T2227" s="72"/>
      <c r="U2227" s="72"/>
    </row>
    <row r="2228" spans="1:21" ht="14.25" customHeight="1">
      <c r="A2228" s="2">
        <v>381514</v>
      </c>
      <c r="B2228" s="2" t="s">
        <v>47</v>
      </c>
      <c r="C2228" s="2" t="s">
        <v>45</v>
      </c>
      <c r="D2228" s="2" t="s">
        <v>41</v>
      </c>
      <c r="E2228" s="2" t="s">
        <v>38</v>
      </c>
      <c r="F2228" s="2" t="s">
        <v>34</v>
      </c>
      <c r="G2228" s="4">
        <v>43532.147499999999</v>
      </c>
      <c r="H2228" s="4">
        <v>43538.147499999999</v>
      </c>
      <c r="I2228" s="4">
        <v>43539.147499999999</v>
      </c>
      <c r="J2228" s="2">
        <v>46</v>
      </c>
      <c r="K2228" s="2">
        <v>129</v>
      </c>
      <c r="S2228" s="72"/>
      <c r="T2228" s="72"/>
      <c r="U2228" s="72"/>
    </row>
    <row r="2229" spans="1:21" ht="14.25" customHeight="1">
      <c r="A2229" s="2">
        <v>763884</v>
      </c>
      <c r="B2229" s="2" t="s">
        <v>47</v>
      </c>
      <c r="C2229" s="2" t="s">
        <v>43</v>
      </c>
      <c r="D2229" s="2" t="s">
        <v>32</v>
      </c>
      <c r="E2229" s="2" t="s">
        <v>44</v>
      </c>
      <c r="F2229" s="2" t="s">
        <v>34</v>
      </c>
      <c r="G2229" s="4">
        <v>43532.149895833332</v>
      </c>
      <c r="H2229" s="4">
        <v>43532.149895833332</v>
      </c>
      <c r="I2229" s="4">
        <v>43538.149895833332</v>
      </c>
      <c r="J2229" s="2">
        <v>0</v>
      </c>
      <c r="K2229" s="2">
        <v>121</v>
      </c>
      <c r="S2229" s="72"/>
      <c r="T2229" s="72"/>
      <c r="U2229" s="72"/>
    </row>
    <row r="2230" spans="1:21" ht="14.25" customHeight="1">
      <c r="A2230" s="2">
        <v>78131</v>
      </c>
      <c r="B2230" s="2" t="s">
        <v>30</v>
      </c>
      <c r="C2230" s="2" t="s">
        <v>37</v>
      </c>
      <c r="D2230" s="2" t="s">
        <v>32</v>
      </c>
      <c r="E2230" s="2" t="s">
        <v>33</v>
      </c>
      <c r="F2230" s="2" t="s">
        <v>34</v>
      </c>
      <c r="G2230" s="4">
        <v>43532.150787037041</v>
      </c>
      <c r="H2230" s="4">
        <v>43536.150787037041</v>
      </c>
      <c r="I2230" s="4">
        <v>43536.150787037041</v>
      </c>
      <c r="J2230" s="2">
        <v>40</v>
      </c>
      <c r="K2230" s="2">
        <v>110</v>
      </c>
      <c r="S2230" s="72"/>
      <c r="T2230" s="72"/>
      <c r="U2230" s="72"/>
    </row>
    <row r="2231" spans="1:21" ht="14.25" customHeight="1">
      <c r="A2231" s="2">
        <v>578123</v>
      </c>
      <c r="B2231" s="2" t="s">
        <v>30</v>
      </c>
      <c r="C2231" s="2" t="s">
        <v>37</v>
      </c>
      <c r="D2231" s="2" t="s">
        <v>41</v>
      </c>
      <c r="E2231" s="2" t="s">
        <v>44</v>
      </c>
      <c r="F2231" s="2" t="s">
        <v>34</v>
      </c>
      <c r="G2231" s="4">
        <v>43532.154432870368</v>
      </c>
      <c r="H2231" s="4">
        <v>43534.154432870368</v>
      </c>
      <c r="I2231" s="4">
        <v>43537.154432870368</v>
      </c>
      <c r="J2231" s="2">
        <v>65</v>
      </c>
      <c r="K2231" s="2">
        <v>88</v>
      </c>
      <c r="S2231" s="72"/>
      <c r="T2231" s="72"/>
      <c r="U2231" s="72"/>
    </row>
    <row r="2232" spans="1:21" ht="14.25" customHeight="1">
      <c r="A2232" s="2">
        <v>421623</v>
      </c>
      <c r="B2232" s="2" t="s">
        <v>47</v>
      </c>
      <c r="C2232" s="2" t="s">
        <v>40</v>
      </c>
      <c r="D2232" s="2" t="s">
        <v>32</v>
      </c>
      <c r="E2232" s="2" t="s">
        <v>44</v>
      </c>
      <c r="F2232" s="2" t="s">
        <v>34</v>
      </c>
      <c r="G2232" s="4">
        <v>43532.154652777775</v>
      </c>
      <c r="H2232" s="4">
        <v>43541.154652777775</v>
      </c>
      <c r="I2232" s="4">
        <v>43536.154652777775</v>
      </c>
      <c r="J2232" s="2">
        <v>68</v>
      </c>
      <c r="K2232" s="2">
        <v>86</v>
      </c>
      <c r="S2232" s="72"/>
      <c r="T2232" s="72"/>
      <c r="U2232" s="72"/>
    </row>
    <row r="2233" spans="1:21" ht="14.25" customHeight="1">
      <c r="A2233" s="2">
        <v>294657</v>
      </c>
      <c r="B2233" s="2" t="s">
        <v>39</v>
      </c>
      <c r="C2233" s="2" t="s">
        <v>31</v>
      </c>
      <c r="D2233" s="2" t="s">
        <v>41</v>
      </c>
      <c r="E2233" s="2" t="s">
        <v>33</v>
      </c>
      <c r="F2233" s="2" t="s">
        <v>34</v>
      </c>
      <c r="G2233" s="4">
        <v>43532.156828703701</v>
      </c>
      <c r="H2233" s="4">
        <v>43537.156828703701</v>
      </c>
      <c r="I2233" s="4">
        <v>43536.156828703701</v>
      </c>
      <c r="J2233" s="2">
        <v>0</v>
      </c>
      <c r="K2233" s="2">
        <v>128</v>
      </c>
      <c r="S2233" s="72"/>
      <c r="T2233" s="72"/>
      <c r="U2233" s="72"/>
    </row>
    <row r="2234" spans="1:21" ht="14.25" customHeight="1">
      <c r="A2234" s="2">
        <v>847528</v>
      </c>
      <c r="B2234" s="2" t="s">
        <v>30</v>
      </c>
      <c r="C2234" s="2" t="s">
        <v>43</v>
      </c>
      <c r="D2234" s="2" t="s">
        <v>41</v>
      </c>
      <c r="E2234" s="2" t="s">
        <v>44</v>
      </c>
      <c r="F2234" s="2" t="s">
        <v>34</v>
      </c>
      <c r="G2234" s="4">
        <v>43532.157939814817</v>
      </c>
      <c r="H2234" s="4">
        <v>43536.157939814817</v>
      </c>
      <c r="I2234" s="4">
        <v>43535.157939814817</v>
      </c>
      <c r="J2234" s="2">
        <v>59</v>
      </c>
      <c r="K2234" s="2">
        <v>108</v>
      </c>
      <c r="S2234" s="72"/>
      <c r="T2234" s="72"/>
      <c r="U2234" s="72"/>
    </row>
    <row r="2235" spans="1:21" ht="14.25" customHeight="1">
      <c r="A2235" s="2">
        <v>153422</v>
      </c>
      <c r="B2235" s="2" t="s">
        <v>39</v>
      </c>
      <c r="C2235" s="2" t="s">
        <v>31</v>
      </c>
      <c r="D2235" s="2" t="s">
        <v>32</v>
      </c>
      <c r="E2235" s="2" t="s">
        <v>44</v>
      </c>
      <c r="F2235" s="2" t="s">
        <v>34</v>
      </c>
      <c r="G2235" s="4">
        <v>43532.159490740742</v>
      </c>
      <c r="H2235" s="4">
        <v>43537.159490740742</v>
      </c>
      <c r="I2235" s="4">
        <v>43535.159490740742</v>
      </c>
      <c r="J2235" s="2">
        <v>81</v>
      </c>
      <c r="K2235" s="2">
        <v>108</v>
      </c>
      <c r="S2235" s="72"/>
      <c r="T2235" s="72"/>
      <c r="U2235" s="72"/>
    </row>
    <row r="2236" spans="1:21" ht="14.25" customHeight="1">
      <c r="A2236" s="2">
        <v>624306</v>
      </c>
      <c r="B2236" s="2" t="s">
        <v>36</v>
      </c>
      <c r="C2236" s="2" t="s">
        <v>45</v>
      </c>
      <c r="D2236" s="2" t="s">
        <v>32</v>
      </c>
      <c r="E2236" s="2" t="s">
        <v>44</v>
      </c>
      <c r="F2236" s="2" t="s">
        <v>34</v>
      </c>
      <c r="G2236" s="4">
        <v>43532.162442129629</v>
      </c>
      <c r="H2236" s="4">
        <v>43536.162442129629</v>
      </c>
      <c r="I2236" s="4">
        <v>43539.162442129629</v>
      </c>
      <c r="J2236" s="2" t="s">
        <v>51</v>
      </c>
      <c r="K2236" s="2">
        <v>105</v>
      </c>
      <c r="S2236" s="72"/>
      <c r="T2236" s="72"/>
      <c r="U2236" s="72"/>
    </row>
    <row r="2237" spans="1:21" ht="14.25" customHeight="1">
      <c r="A2237" s="2">
        <v>179056</v>
      </c>
      <c r="B2237" s="2" t="s">
        <v>48</v>
      </c>
      <c r="C2237" s="2" t="s">
        <v>43</v>
      </c>
      <c r="D2237" s="2" t="s">
        <v>41</v>
      </c>
      <c r="E2237" s="2" t="s">
        <v>44</v>
      </c>
      <c r="F2237" s="2" t="s">
        <v>34</v>
      </c>
      <c r="G2237" s="4">
        <v>43532.163402777776</v>
      </c>
      <c r="H2237" s="4">
        <v>43537.163402777776</v>
      </c>
      <c r="I2237" s="4">
        <v>43536.163402777776</v>
      </c>
      <c r="J2237" s="2">
        <v>77</v>
      </c>
      <c r="K2237" s="2">
        <v>109</v>
      </c>
      <c r="S2237" s="72"/>
      <c r="T2237" s="72"/>
      <c r="U2237" s="72"/>
    </row>
    <row r="2238" spans="1:21" ht="14.25" customHeight="1">
      <c r="A2238" s="2">
        <v>409555</v>
      </c>
      <c r="B2238" s="2" t="s">
        <v>47</v>
      </c>
      <c r="C2238" s="2" t="s">
        <v>43</v>
      </c>
      <c r="D2238" s="2" t="s">
        <v>32</v>
      </c>
      <c r="E2238" s="2" t="s">
        <v>44</v>
      </c>
      <c r="F2238" s="2" t="s">
        <v>34</v>
      </c>
      <c r="G2238" s="4">
        <v>43532.168877314813</v>
      </c>
      <c r="H2238" s="4">
        <v>43539.168877314813</v>
      </c>
      <c r="I2238" s="4">
        <v>43535.168877314813</v>
      </c>
      <c r="J2238" s="2">
        <v>0</v>
      </c>
      <c r="K2238" s="2">
        <v>102</v>
      </c>
      <c r="S2238" s="72"/>
      <c r="T2238" s="72"/>
      <c r="U2238" s="72"/>
    </row>
    <row r="2239" spans="1:21" ht="14.25" customHeight="1">
      <c r="A2239" s="2">
        <v>622518</v>
      </c>
      <c r="B2239" s="2" t="s">
        <v>36</v>
      </c>
      <c r="C2239" s="2" t="s">
        <v>43</v>
      </c>
      <c r="D2239" s="2" t="s">
        <v>32</v>
      </c>
      <c r="E2239" s="2" t="s">
        <v>38</v>
      </c>
      <c r="F2239" s="2" t="s">
        <v>34</v>
      </c>
      <c r="G2239" s="4">
        <v>43532.170289351852</v>
      </c>
      <c r="H2239" s="4">
        <v>43536.170289351852</v>
      </c>
      <c r="I2239" s="4">
        <v>43537.170289351852</v>
      </c>
      <c r="J2239" s="2">
        <v>0</v>
      </c>
      <c r="K2239" s="2">
        <v>124</v>
      </c>
      <c r="S2239" s="72"/>
      <c r="T2239" s="72"/>
      <c r="U2239" s="72"/>
    </row>
    <row r="2240" spans="1:21" ht="14.25" customHeight="1">
      <c r="A2240" s="2">
        <v>863770</v>
      </c>
      <c r="B2240" s="2" t="s">
        <v>30</v>
      </c>
      <c r="C2240" s="2" t="s">
        <v>40</v>
      </c>
      <c r="D2240" s="2" t="s">
        <v>41</v>
      </c>
      <c r="E2240" s="2" t="s">
        <v>44</v>
      </c>
      <c r="F2240" s="2" t="s">
        <v>34</v>
      </c>
      <c r="G2240" s="4">
        <v>43532.170972222222</v>
      </c>
      <c r="H2240" s="4">
        <v>43541.170972222222</v>
      </c>
      <c r="I2240" s="4">
        <v>43539.170972222222</v>
      </c>
      <c r="J2240" s="2">
        <v>63</v>
      </c>
      <c r="K2240" s="2">
        <v>95</v>
      </c>
      <c r="S2240" s="72"/>
      <c r="T2240" s="72"/>
      <c r="U2240" s="72"/>
    </row>
    <row r="2241" spans="1:21" ht="14.25" customHeight="1">
      <c r="A2241" s="2">
        <v>739819</v>
      </c>
      <c r="B2241" s="2" t="s">
        <v>47</v>
      </c>
      <c r="C2241" s="2" t="s">
        <v>37</v>
      </c>
      <c r="D2241" s="2" t="s">
        <v>32</v>
      </c>
      <c r="E2241" s="2" t="s">
        <v>44</v>
      </c>
      <c r="F2241" s="2" t="s">
        <v>34</v>
      </c>
      <c r="G2241" s="4">
        <v>43532.172118055554</v>
      </c>
      <c r="H2241" s="4">
        <v>43533.172118055554</v>
      </c>
      <c r="I2241" s="4">
        <v>43537.172118055554</v>
      </c>
      <c r="J2241" s="2">
        <v>88</v>
      </c>
      <c r="K2241" s="2">
        <v>85</v>
      </c>
      <c r="S2241" s="72"/>
      <c r="T2241" s="72"/>
      <c r="U2241" s="72"/>
    </row>
    <row r="2242" spans="1:21" ht="14.25" customHeight="1">
      <c r="A2242" s="2">
        <v>459252</v>
      </c>
      <c r="B2242" s="2" t="s">
        <v>30</v>
      </c>
      <c r="C2242" s="2" t="s">
        <v>31</v>
      </c>
      <c r="D2242" s="2" t="s">
        <v>41</v>
      </c>
      <c r="E2242" s="2" t="s">
        <v>44</v>
      </c>
      <c r="F2242" s="2" t="s">
        <v>34</v>
      </c>
      <c r="G2242" s="4">
        <v>43532.172395833331</v>
      </c>
      <c r="H2242" s="4">
        <v>43536.172395833331</v>
      </c>
      <c r="I2242" s="4">
        <v>43538.172395833331</v>
      </c>
      <c r="J2242" s="2">
        <v>0</v>
      </c>
      <c r="K2242" s="2">
        <v>100</v>
      </c>
      <c r="S2242" s="72"/>
      <c r="T2242" s="72"/>
      <c r="U2242" s="72"/>
    </row>
    <row r="2243" spans="1:21" ht="14.25" customHeight="1">
      <c r="A2243" s="2">
        <v>279552</v>
      </c>
      <c r="B2243" s="2" t="s">
        <v>30</v>
      </c>
      <c r="C2243" s="2" t="s">
        <v>37</v>
      </c>
      <c r="D2243" s="2" t="s">
        <v>32</v>
      </c>
      <c r="E2243" s="2" t="s">
        <v>44</v>
      </c>
      <c r="F2243" s="2" t="s">
        <v>34</v>
      </c>
      <c r="G2243" s="4">
        <v>43532.173668981479</v>
      </c>
      <c r="H2243" s="4">
        <v>43536.173668981479</v>
      </c>
      <c r="I2243" s="4">
        <v>43536.173668981479</v>
      </c>
      <c r="J2243" s="2">
        <v>75</v>
      </c>
      <c r="K2243" s="2">
        <v>91</v>
      </c>
      <c r="S2243" s="72"/>
      <c r="T2243" s="72"/>
      <c r="U2243" s="72"/>
    </row>
    <row r="2244" spans="1:21" ht="14.25" customHeight="1">
      <c r="A2244" s="2">
        <v>525958</v>
      </c>
      <c r="B2244" s="2" t="s">
        <v>39</v>
      </c>
      <c r="C2244" s="2" t="s">
        <v>37</v>
      </c>
      <c r="D2244" s="2" t="s">
        <v>41</v>
      </c>
      <c r="E2244" s="2" t="s">
        <v>38</v>
      </c>
      <c r="F2244" s="2" t="s">
        <v>34</v>
      </c>
      <c r="G2244" s="4">
        <v>43532.178726851853</v>
      </c>
      <c r="H2244" s="4">
        <v>43536.178726851853</v>
      </c>
      <c r="I2244" s="4">
        <v>43536.178726851853</v>
      </c>
      <c r="J2244" s="2">
        <v>25</v>
      </c>
      <c r="K2244" s="2">
        <v>109</v>
      </c>
      <c r="S2244" s="72"/>
      <c r="T2244" s="72"/>
      <c r="U2244" s="72"/>
    </row>
    <row r="2245" spans="1:21" ht="14.25" customHeight="1">
      <c r="A2245" s="2">
        <v>737476</v>
      </c>
      <c r="B2245" s="2" t="s">
        <v>47</v>
      </c>
      <c r="C2245" s="2" t="s">
        <v>37</v>
      </c>
      <c r="D2245" s="2" t="s">
        <v>32</v>
      </c>
      <c r="E2245" s="2" t="s">
        <v>44</v>
      </c>
      <c r="F2245" s="2" t="s">
        <v>34</v>
      </c>
      <c r="G2245" s="4">
        <v>43532.181307870371</v>
      </c>
      <c r="H2245" s="4">
        <v>43535.181307870371</v>
      </c>
      <c r="I2245" s="4">
        <v>43539.181307870371</v>
      </c>
      <c r="J2245" s="2">
        <v>46</v>
      </c>
      <c r="K2245" s="2">
        <v>108</v>
      </c>
      <c r="S2245" s="72"/>
      <c r="T2245" s="72"/>
      <c r="U2245" s="72"/>
    </row>
    <row r="2246" spans="1:21" ht="14.25" customHeight="1">
      <c r="A2246" s="2">
        <v>261580</v>
      </c>
      <c r="B2246" s="2" t="s">
        <v>39</v>
      </c>
      <c r="C2246" s="2" t="s">
        <v>31</v>
      </c>
      <c r="D2246" s="2" t="s">
        <v>41</v>
      </c>
      <c r="E2246" s="2" t="s">
        <v>44</v>
      </c>
      <c r="F2246" s="2" t="s">
        <v>34</v>
      </c>
      <c r="G2246" s="4">
        <v>43532.186620370368</v>
      </c>
      <c r="H2246" s="4">
        <v>43537.186620370368</v>
      </c>
      <c r="I2246" s="4">
        <v>43538.186620370368</v>
      </c>
      <c r="J2246" s="2">
        <v>0</v>
      </c>
      <c r="K2246" s="2">
        <v>105</v>
      </c>
      <c r="S2246" s="72"/>
      <c r="T2246" s="72"/>
      <c r="U2246" s="72"/>
    </row>
    <row r="2247" spans="1:21" ht="14.25" customHeight="1">
      <c r="A2247" s="2">
        <v>484056</v>
      </c>
      <c r="B2247" s="2" t="s">
        <v>36</v>
      </c>
      <c r="C2247" s="2" t="s">
        <v>37</v>
      </c>
      <c r="D2247" s="2" t="s">
        <v>32</v>
      </c>
      <c r="E2247" s="2" t="s">
        <v>44</v>
      </c>
      <c r="F2247" s="2" t="s">
        <v>34</v>
      </c>
      <c r="G2247" s="4">
        <v>43532.193541666667</v>
      </c>
      <c r="H2247" s="4">
        <v>43532.193541666667</v>
      </c>
      <c r="I2247" s="4">
        <v>43537.193541666667</v>
      </c>
      <c r="J2247" s="2">
        <v>49</v>
      </c>
      <c r="K2247" s="2">
        <v>114</v>
      </c>
      <c r="S2247" s="72"/>
      <c r="T2247" s="72"/>
      <c r="U2247" s="72"/>
    </row>
    <row r="2248" spans="1:21" ht="14.25" customHeight="1">
      <c r="A2248" s="2">
        <v>232541</v>
      </c>
      <c r="B2248" s="2" t="s">
        <v>36</v>
      </c>
      <c r="C2248" s="2" t="s">
        <v>43</v>
      </c>
      <c r="D2248" s="2" t="s">
        <v>41</v>
      </c>
      <c r="E2248" s="2" t="s">
        <v>33</v>
      </c>
      <c r="F2248" s="2" t="s">
        <v>34</v>
      </c>
      <c r="G2248" s="4">
        <v>43532.1950462963</v>
      </c>
      <c r="H2248" s="4">
        <v>43542.1950462963</v>
      </c>
      <c r="I2248" s="4">
        <v>43538.1950462963</v>
      </c>
      <c r="J2248" s="2">
        <v>49</v>
      </c>
      <c r="K2248" s="2">
        <v>128</v>
      </c>
      <c r="S2248" s="72"/>
      <c r="T2248" s="72"/>
      <c r="U2248" s="72"/>
    </row>
    <row r="2249" spans="1:21" ht="14.25" customHeight="1">
      <c r="A2249" s="2">
        <v>200473</v>
      </c>
      <c r="B2249" s="2" t="s">
        <v>39</v>
      </c>
      <c r="C2249" s="2" t="s">
        <v>43</v>
      </c>
      <c r="D2249" s="2" t="s">
        <v>32</v>
      </c>
      <c r="E2249" s="2" t="s">
        <v>33</v>
      </c>
      <c r="F2249" s="2" t="s">
        <v>34</v>
      </c>
      <c r="G2249" s="4">
        <v>43532.195162037038</v>
      </c>
      <c r="H2249" s="4">
        <v>43534.195162037038</v>
      </c>
      <c r="I2249" s="4">
        <v>43537.195162037038</v>
      </c>
      <c r="J2249" s="2">
        <v>0</v>
      </c>
      <c r="K2249" s="2">
        <v>121</v>
      </c>
      <c r="S2249" s="72"/>
      <c r="T2249" s="72"/>
      <c r="U2249" s="72"/>
    </row>
    <row r="2250" spans="1:21" ht="14.25" customHeight="1">
      <c r="A2250" s="2">
        <v>993304</v>
      </c>
      <c r="B2250" s="2" t="s">
        <v>30</v>
      </c>
      <c r="C2250" s="2" t="s">
        <v>43</v>
      </c>
      <c r="D2250" s="2" t="s">
        <v>32</v>
      </c>
      <c r="E2250" s="2" t="s">
        <v>44</v>
      </c>
      <c r="F2250" s="2" t="s">
        <v>34</v>
      </c>
      <c r="G2250" s="4">
        <v>43532.199837962966</v>
      </c>
      <c r="H2250" s="4">
        <v>43532.199837962966</v>
      </c>
      <c r="I2250" s="4">
        <v>43535.199837962966</v>
      </c>
      <c r="J2250" s="2">
        <v>0</v>
      </c>
      <c r="K2250" s="2">
        <v>122</v>
      </c>
      <c r="S2250" s="72"/>
      <c r="T2250" s="72"/>
      <c r="U2250" s="72"/>
    </row>
    <row r="2251" spans="1:21" ht="14.25" customHeight="1">
      <c r="A2251" s="2">
        <v>387940</v>
      </c>
      <c r="B2251" s="2" t="s">
        <v>39</v>
      </c>
      <c r="C2251" s="2" t="s">
        <v>40</v>
      </c>
      <c r="D2251" s="2" t="s">
        <v>32</v>
      </c>
      <c r="E2251" s="2" t="s">
        <v>44</v>
      </c>
      <c r="F2251" s="2" t="s">
        <v>34</v>
      </c>
      <c r="G2251" s="4">
        <v>43532.206134259257</v>
      </c>
      <c r="H2251" s="4">
        <v>43536.206134259257</v>
      </c>
      <c r="I2251" s="4">
        <v>43539.206134259257</v>
      </c>
      <c r="J2251" s="2">
        <v>37</v>
      </c>
      <c r="K2251" s="2">
        <v>106</v>
      </c>
      <c r="S2251" s="72"/>
      <c r="T2251" s="72"/>
      <c r="U2251" s="72"/>
    </row>
    <row r="2252" spans="1:21" ht="14.25" customHeight="1">
      <c r="A2252" s="2">
        <v>183744</v>
      </c>
      <c r="B2252" s="2" t="s">
        <v>47</v>
      </c>
      <c r="C2252" s="2" t="s">
        <v>45</v>
      </c>
      <c r="D2252" s="2" t="s">
        <v>32</v>
      </c>
      <c r="E2252" s="2" t="s">
        <v>44</v>
      </c>
      <c r="F2252" s="2" t="s">
        <v>34</v>
      </c>
      <c r="G2252" s="4">
        <v>43532.208090277774</v>
      </c>
      <c r="H2252" s="4">
        <v>43539.208090277774</v>
      </c>
      <c r="I2252" s="4">
        <v>43539.208090277774</v>
      </c>
      <c r="J2252" s="2">
        <v>34</v>
      </c>
      <c r="K2252" s="2">
        <v>127</v>
      </c>
      <c r="S2252" s="72"/>
      <c r="T2252" s="72"/>
      <c r="U2252" s="72"/>
    </row>
    <row r="2253" spans="1:21" ht="14.25" customHeight="1">
      <c r="A2253" s="2">
        <v>116463</v>
      </c>
      <c r="B2253" s="2" t="s">
        <v>30</v>
      </c>
      <c r="C2253" s="2" t="s">
        <v>43</v>
      </c>
      <c r="D2253" s="2" t="s">
        <v>41</v>
      </c>
      <c r="E2253" s="2" t="s">
        <v>44</v>
      </c>
      <c r="F2253" s="2" t="s">
        <v>34</v>
      </c>
      <c r="G2253" s="4">
        <v>43532.215729166666</v>
      </c>
      <c r="H2253" s="4">
        <v>43538.215729166666</v>
      </c>
      <c r="I2253" s="4">
        <v>43536.215729166666</v>
      </c>
      <c r="J2253" s="2">
        <v>78</v>
      </c>
      <c r="K2253" s="2">
        <v>106</v>
      </c>
      <c r="S2253" s="72"/>
      <c r="T2253" s="72"/>
      <c r="U2253" s="72"/>
    </row>
    <row r="2254" spans="1:21" ht="14.25" customHeight="1">
      <c r="A2254" s="2">
        <v>556802</v>
      </c>
      <c r="B2254" s="2" t="s">
        <v>47</v>
      </c>
      <c r="C2254" s="2" t="s">
        <v>43</v>
      </c>
      <c r="D2254" s="2" t="s">
        <v>41</v>
      </c>
      <c r="E2254" s="2" t="s">
        <v>38</v>
      </c>
      <c r="F2254" s="2" t="s">
        <v>34</v>
      </c>
      <c r="G2254" s="4">
        <v>43532.217268518521</v>
      </c>
      <c r="H2254" s="4">
        <v>43536.217268518521</v>
      </c>
      <c r="I2254" s="4">
        <v>43539.217268518521</v>
      </c>
      <c r="J2254" s="2">
        <v>48</v>
      </c>
      <c r="K2254" s="2">
        <v>126</v>
      </c>
      <c r="S2254" s="72"/>
      <c r="T2254" s="72"/>
      <c r="U2254" s="72"/>
    </row>
    <row r="2255" spans="1:21" ht="14.25" customHeight="1">
      <c r="A2255" s="2">
        <v>764859</v>
      </c>
      <c r="B2255" s="2" t="s">
        <v>47</v>
      </c>
      <c r="C2255" s="2" t="s">
        <v>45</v>
      </c>
      <c r="D2255" s="2" t="s">
        <v>41</v>
      </c>
      <c r="E2255" s="2" t="s">
        <v>33</v>
      </c>
      <c r="F2255" s="2" t="s">
        <v>34</v>
      </c>
      <c r="G2255" s="4">
        <v>43532.220150462963</v>
      </c>
      <c r="H2255" s="4">
        <v>43534.220150462963</v>
      </c>
      <c r="I2255" s="4">
        <v>43536.220150462963</v>
      </c>
      <c r="J2255" s="2">
        <v>48</v>
      </c>
      <c r="K2255" s="2">
        <v>124</v>
      </c>
      <c r="S2255" s="72"/>
      <c r="T2255" s="72"/>
      <c r="U2255" s="72"/>
    </row>
    <row r="2256" spans="1:21" ht="14.25" customHeight="1">
      <c r="A2256" s="2">
        <v>885909</v>
      </c>
      <c r="B2256" s="2" t="s">
        <v>48</v>
      </c>
      <c r="C2256" s="2" t="s">
        <v>37</v>
      </c>
      <c r="D2256" s="2" t="s">
        <v>41</v>
      </c>
      <c r="E2256" s="2" t="s">
        <v>33</v>
      </c>
      <c r="F2256" s="2" t="s">
        <v>34</v>
      </c>
      <c r="G2256" s="4">
        <v>43532.228993055556</v>
      </c>
      <c r="H2256" s="4">
        <v>43539.228993055556</v>
      </c>
      <c r="I2256" s="4">
        <v>43536.228993055556</v>
      </c>
      <c r="J2256" s="2">
        <v>40</v>
      </c>
      <c r="K2256" s="2">
        <v>105</v>
      </c>
      <c r="S2256" s="72"/>
      <c r="T2256" s="72"/>
      <c r="U2256" s="72"/>
    </row>
    <row r="2257" spans="1:21" ht="14.25" customHeight="1">
      <c r="A2257" s="2">
        <v>924652</v>
      </c>
      <c r="B2257" s="2" t="s">
        <v>42</v>
      </c>
      <c r="C2257" s="2" t="s">
        <v>43</v>
      </c>
      <c r="D2257" s="2" t="s">
        <v>41</v>
      </c>
      <c r="E2257" s="2" t="s">
        <v>44</v>
      </c>
      <c r="F2257" s="2" t="s">
        <v>34</v>
      </c>
      <c r="G2257" s="4">
        <v>43532.230300925927</v>
      </c>
      <c r="H2257" s="4">
        <v>43534.230300925927</v>
      </c>
      <c r="I2257" s="4">
        <v>43536.230300925927</v>
      </c>
      <c r="J2257" s="2">
        <v>61</v>
      </c>
      <c r="K2257" s="2">
        <v>109</v>
      </c>
      <c r="S2257" s="72"/>
      <c r="T2257" s="72"/>
      <c r="U2257" s="72"/>
    </row>
    <row r="2258" spans="1:21" ht="14.25" customHeight="1">
      <c r="A2258" s="2">
        <v>756998</v>
      </c>
      <c r="B2258" s="2" t="s">
        <v>42</v>
      </c>
      <c r="C2258" s="2" t="s">
        <v>45</v>
      </c>
      <c r="D2258" s="2" t="s">
        <v>41</v>
      </c>
      <c r="E2258" s="2" t="s">
        <v>38</v>
      </c>
      <c r="F2258" s="2" t="s">
        <v>34</v>
      </c>
      <c r="G2258" s="4">
        <v>43532.230694444443</v>
      </c>
      <c r="H2258" s="4">
        <v>43537.230694444443</v>
      </c>
      <c r="I2258" s="4">
        <v>43536.230694444443</v>
      </c>
      <c r="J2258" s="2">
        <v>47</v>
      </c>
      <c r="K2258" s="2">
        <v>129</v>
      </c>
      <c r="S2258" s="72"/>
      <c r="T2258" s="72"/>
      <c r="U2258" s="72"/>
    </row>
    <row r="2259" spans="1:21" ht="14.25" customHeight="1">
      <c r="A2259" s="2">
        <v>222135</v>
      </c>
      <c r="B2259" s="2" t="s">
        <v>39</v>
      </c>
      <c r="C2259" s="2" t="s">
        <v>37</v>
      </c>
      <c r="D2259" s="2" t="s">
        <v>32</v>
      </c>
      <c r="E2259" s="2" t="s">
        <v>33</v>
      </c>
      <c r="F2259" s="2" t="s">
        <v>34</v>
      </c>
      <c r="G2259" s="4">
        <v>43532.235312500001</v>
      </c>
      <c r="H2259" s="4">
        <v>43537.235312500001</v>
      </c>
      <c r="I2259" s="4">
        <v>43537.235312500001</v>
      </c>
      <c r="J2259" s="2">
        <v>33</v>
      </c>
      <c r="K2259" s="2">
        <v>109</v>
      </c>
      <c r="S2259" s="72"/>
      <c r="T2259" s="72"/>
      <c r="U2259" s="72"/>
    </row>
    <row r="2260" spans="1:21" ht="14.25" customHeight="1">
      <c r="A2260" s="2">
        <v>597104</v>
      </c>
      <c r="B2260" s="2" t="s">
        <v>30</v>
      </c>
      <c r="C2260" s="2" t="s">
        <v>31</v>
      </c>
      <c r="D2260" s="2" t="s">
        <v>32</v>
      </c>
      <c r="E2260" s="2" t="s">
        <v>44</v>
      </c>
      <c r="F2260" s="2" t="s">
        <v>34</v>
      </c>
      <c r="G2260" s="4">
        <v>43532.263379629629</v>
      </c>
      <c r="H2260" s="4">
        <v>43538.263379629629</v>
      </c>
      <c r="I2260" s="4">
        <v>43535.263379629629</v>
      </c>
      <c r="J2260" s="2">
        <v>80</v>
      </c>
      <c r="K2260" s="2">
        <v>106</v>
      </c>
      <c r="S2260" s="72"/>
      <c r="T2260" s="72"/>
      <c r="U2260" s="72"/>
    </row>
    <row r="2261" spans="1:21" ht="14.25" customHeight="1">
      <c r="A2261" s="2">
        <v>83186</v>
      </c>
      <c r="B2261" s="2" t="s">
        <v>39</v>
      </c>
      <c r="C2261" s="2" t="s">
        <v>31</v>
      </c>
      <c r="D2261" s="2" t="s">
        <v>32</v>
      </c>
      <c r="E2261" s="2" t="s">
        <v>38</v>
      </c>
      <c r="F2261" s="2" t="s">
        <v>34</v>
      </c>
      <c r="G2261" s="4">
        <v>43532.265960648147</v>
      </c>
      <c r="H2261" s="4">
        <v>43535.265960648147</v>
      </c>
      <c r="I2261" s="4">
        <v>43539.265960648147</v>
      </c>
      <c r="J2261" s="2">
        <v>45</v>
      </c>
      <c r="K2261" s="2">
        <v>125</v>
      </c>
      <c r="S2261" s="72"/>
      <c r="T2261" s="72"/>
      <c r="U2261" s="72"/>
    </row>
    <row r="2262" spans="1:21" ht="14.25" customHeight="1">
      <c r="A2262" s="2">
        <v>537249</v>
      </c>
      <c r="B2262" s="2" t="s">
        <v>39</v>
      </c>
      <c r="C2262" s="2" t="s">
        <v>37</v>
      </c>
      <c r="D2262" s="2" t="s">
        <v>32</v>
      </c>
      <c r="E2262" s="2" t="s">
        <v>33</v>
      </c>
      <c r="F2262" s="2" t="s">
        <v>34</v>
      </c>
      <c r="G2262" s="4">
        <v>43532.266365740739</v>
      </c>
      <c r="H2262" s="4">
        <v>43541.266365740739</v>
      </c>
      <c r="I2262" s="4">
        <v>43538.266365740739</v>
      </c>
      <c r="J2262" s="2">
        <v>50</v>
      </c>
      <c r="K2262" s="2">
        <v>115</v>
      </c>
      <c r="S2262" s="72"/>
      <c r="T2262" s="72"/>
      <c r="U2262" s="72"/>
    </row>
    <row r="2263" spans="1:21" ht="14.25" customHeight="1">
      <c r="A2263" s="2">
        <v>89234</v>
      </c>
      <c r="B2263" s="2" t="s">
        <v>36</v>
      </c>
      <c r="C2263" s="2" t="s">
        <v>31</v>
      </c>
      <c r="D2263" s="2" t="s">
        <v>32</v>
      </c>
      <c r="E2263" s="2" t="s">
        <v>38</v>
      </c>
      <c r="F2263" s="2" t="s">
        <v>34</v>
      </c>
      <c r="G2263" s="4">
        <v>43532.279687499999</v>
      </c>
      <c r="H2263" s="4">
        <v>43537.279687499999</v>
      </c>
      <c r="I2263" s="4">
        <v>43539.279687499999</v>
      </c>
      <c r="J2263" s="2">
        <v>27</v>
      </c>
      <c r="K2263" s="2">
        <v>128</v>
      </c>
      <c r="S2263" s="72"/>
      <c r="T2263" s="72"/>
      <c r="U2263" s="72"/>
    </row>
    <row r="2264" spans="1:21" ht="14.25" customHeight="1">
      <c r="A2264" s="2">
        <v>603900</v>
      </c>
      <c r="B2264" s="2" t="s">
        <v>30</v>
      </c>
      <c r="C2264" s="2" t="s">
        <v>37</v>
      </c>
      <c r="D2264" s="2" t="s">
        <v>41</v>
      </c>
      <c r="E2264" s="2" t="s">
        <v>44</v>
      </c>
      <c r="F2264" s="2" t="s">
        <v>34</v>
      </c>
      <c r="G2264" s="4">
        <v>43532.283541666664</v>
      </c>
      <c r="H2264" s="4">
        <v>43532.283541666664</v>
      </c>
      <c r="I2264" s="4">
        <v>43535.283541666664</v>
      </c>
      <c r="J2264" s="2">
        <v>29</v>
      </c>
      <c r="K2264" s="2">
        <v>109</v>
      </c>
      <c r="S2264" s="72"/>
      <c r="T2264" s="72"/>
      <c r="U2264" s="72"/>
    </row>
    <row r="2265" spans="1:21" ht="14.25" customHeight="1">
      <c r="A2265" s="2">
        <v>324039</v>
      </c>
      <c r="B2265" s="2" t="s">
        <v>39</v>
      </c>
      <c r="C2265" s="2" t="s">
        <v>40</v>
      </c>
      <c r="D2265" s="2" t="s">
        <v>41</v>
      </c>
      <c r="E2265" s="2" t="s">
        <v>33</v>
      </c>
      <c r="F2265" s="2" t="s">
        <v>34</v>
      </c>
      <c r="G2265" s="4">
        <v>43532.289131944446</v>
      </c>
      <c r="H2265" s="4">
        <v>43538.289131944446</v>
      </c>
      <c r="I2265" s="4">
        <v>43539.289131944446</v>
      </c>
      <c r="J2265" s="2">
        <v>46</v>
      </c>
      <c r="K2265" s="2">
        <v>113</v>
      </c>
      <c r="S2265" s="72"/>
      <c r="T2265" s="72"/>
      <c r="U2265" s="72"/>
    </row>
    <row r="2266" spans="1:21" ht="14.25" customHeight="1">
      <c r="A2266" s="2">
        <v>277097</v>
      </c>
      <c r="B2266" s="2" t="s">
        <v>36</v>
      </c>
      <c r="C2266" s="2" t="s">
        <v>40</v>
      </c>
      <c r="D2266" s="2" t="s">
        <v>32</v>
      </c>
      <c r="E2266" s="2" t="s">
        <v>33</v>
      </c>
      <c r="F2266" s="2" t="s">
        <v>34</v>
      </c>
      <c r="G2266" s="4">
        <v>43532.290011574078</v>
      </c>
      <c r="H2266" s="4">
        <v>43537.290011574078</v>
      </c>
      <c r="I2266" s="4">
        <v>43535.290011574078</v>
      </c>
      <c r="J2266" s="2">
        <v>30</v>
      </c>
      <c r="K2266" s="2">
        <v>111</v>
      </c>
      <c r="S2266" s="72"/>
      <c r="T2266" s="72"/>
      <c r="U2266" s="72"/>
    </row>
    <row r="2267" spans="1:21" ht="14.25" customHeight="1">
      <c r="A2267" s="2">
        <v>464308</v>
      </c>
      <c r="B2267" s="2" t="s">
        <v>36</v>
      </c>
      <c r="C2267" s="2" t="s">
        <v>37</v>
      </c>
      <c r="D2267" s="2" t="s">
        <v>32</v>
      </c>
      <c r="E2267" s="2" t="s">
        <v>44</v>
      </c>
      <c r="F2267" s="2" t="s">
        <v>34</v>
      </c>
      <c r="G2267" s="4">
        <v>43532.290891203702</v>
      </c>
      <c r="H2267" s="4">
        <v>43535.290891203702</v>
      </c>
      <c r="I2267" s="4">
        <v>43539.290891203702</v>
      </c>
      <c r="J2267" s="2">
        <v>30</v>
      </c>
      <c r="K2267" s="2">
        <v>114</v>
      </c>
      <c r="S2267" s="72"/>
      <c r="T2267" s="72"/>
      <c r="U2267" s="72"/>
    </row>
    <row r="2268" spans="1:21" ht="14.25" customHeight="1">
      <c r="A2268" s="2">
        <v>358816</v>
      </c>
      <c r="B2268" s="2" t="s">
        <v>36</v>
      </c>
      <c r="C2268" s="2" t="s">
        <v>31</v>
      </c>
      <c r="D2268" s="2" t="s">
        <v>32</v>
      </c>
      <c r="E2268" s="2" t="s">
        <v>44</v>
      </c>
      <c r="F2268" s="2" t="s">
        <v>34</v>
      </c>
      <c r="G2268" s="4">
        <v>43532.292858796296</v>
      </c>
      <c r="H2268" s="4">
        <v>43537.292858796296</v>
      </c>
      <c r="I2268" s="4">
        <v>43538.292858796296</v>
      </c>
      <c r="J2268" s="2">
        <v>63</v>
      </c>
      <c r="K2268" s="2">
        <v>102</v>
      </c>
      <c r="S2268" s="72"/>
      <c r="T2268" s="72"/>
      <c r="U2268" s="72"/>
    </row>
    <row r="2269" spans="1:21" ht="14.25" customHeight="1">
      <c r="A2269" s="2">
        <v>323659</v>
      </c>
      <c r="B2269" s="2" t="s">
        <v>36</v>
      </c>
      <c r="C2269" s="2" t="s">
        <v>31</v>
      </c>
      <c r="D2269" s="2" t="s">
        <v>32</v>
      </c>
      <c r="E2269" s="2" t="s">
        <v>33</v>
      </c>
      <c r="F2269" s="2" t="s">
        <v>34</v>
      </c>
      <c r="G2269" s="4">
        <v>43532.294131944444</v>
      </c>
      <c r="H2269" s="4">
        <v>43539.294131944444</v>
      </c>
      <c r="I2269" s="4">
        <v>43535.294131944444</v>
      </c>
      <c r="J2269" s="2">
        <v>46</v>
      </c>
      <c r="K2269" s="2">
        <v>130</v>
      </c>
      <c r="S2269" s="72"/>
      <c r="T2269" s="72"/>
      <c r="U2269" s="72"/>
    </row>
    <row r="2270" spans="1:21" ht="14.25" customHeight="1">
      <c r="A2270" s="2">
        <v>134807</v>
      </c>
      <c r="B2270" s="2" t="s">
        <v>39</v>
      </c>
      <c r="C2270" s="2" t="s">
        <v>45</v>
      </c>
      <c r="D2270" s="2" t="s">
        <v>41</v>
      </c>
      <c r="E2270" s="2" t="s">
        <v>33</v>
      </c>
      <c r="F2270" s="2" t="s">
        <v>34</v>
      </c>
      <c r="G2270" s="4">
        <v>43532.295960648145</v>
      </c>
      <c r="H2270" s="4">
        <v>43533.295960648145</v>
      </c>
      <c r="I2270" s="4">
        <v>43535.295960648145</v>
      </c>
      <c r="J2270" s="2">
        <v>33</v>
      </c>
      <c r="K2270" s="2">
        <v>125</v>
      </c>
      <c r="S2270" s="72"/>
      <c r="T2270" s="72"/>
      <c r="U2270" s="72"/>
    </row>
    <row r="2271" spans="1:21" ht="14.25" customHeight="1">
      <c r="A2271" s="2">
        <v>362849</v>
      </c>
      <c r="B2271" s="2" t="s">
        <v>39</v>
      </c>
      <c r="C2271" s="2" t="s">
        <v>45</v>
      </c>
      <c r="D2271" s="2" t="s">
        <v>41</v>
      </c>
      <c r="E2271" s="2" t="s">
        <v>33</v>
      </c>
      <c r="F2271" s="2" t="s">
        <v>34</v>
      </c>
      <c r="G2271" s="4">
        <v>43532.299814814818</v>
      </c>
      <c r="H2271" s="4">
        <v>43537.299814814818</v>
      </c>
      <c r="I2271" s="4">
        <v>43535.299814814818</v>
      </c>
      <c r="J2271" s="2">
        <v>28</v>
      </c>
      <c r="K2271" s="2">
        <v>127</v>
      </c>
      <c r="S2271" s="72"/>
      <c r="T2271" s="72"/>
      <c r="U2271" s="72"/>
    </row>
    <row r="2272" spans="1:21" ht="14.25" customHeight="1">
      <c r="A2272" s="2">
        <v>354195</v>
      </c>
      <c r="B2272" s="2" t="s">
        <v>36</v>
      </c>
      <c r="C2272" s="2" t="s">
        <v>40</v>
      </c>
      <c r="D2272" s="2" t="s">
        <v>41</v>
      </c>
      <c r="E2272" s="2" t="s">
        <v>33</v>
      </c>
      <c r="F2272" s="2" t="s">
        <v>34</v>
      </c>
      <c r="G2272" s="4">
        <v>43532.300416666665</v>
      </c>
      <c r="H2272" s="4">
        <v>43539.300416666665</v>
      </c>
      <c r="I2272" s="4">
        <v>43537.300416666665</v>
      </c>
      <c r="J2272" s="2">
        <v>42</v>
      </c>
      <c r="K2272" s="2">
        <v>111</v>
      </c>
      <c r="S2272" s="72"/>
      <c r="T2272" s="72"/>
      <c r="U2272" s="72"/>
    </row>
    <row r="2273" spans="1:21" ht="14.25" customHeight="1">
      <c r="A2273" s="2">
        <v>485862</v>
      </c>
      <c r="B2273" s="2" t="s">
        <v>39</v>
      </c>
      <c r="C2273" s="2" t="s">
        <v>43</v>
      </c>
      <c r="D2273" s="2" t="s">
        <v>41</v>
      </c>
      <c r="E2273" s="2" t="s">
        <v>44</v>
      </c>
      <c r="F2273" s="2" t="s">
        <v>34</v>
      </c>
      <c r="G2273" s="4">
        <v>43532.312465277777</v>
      </c>
      <c r="H2273" s="4">
        <v>43534.312465277777</v>
      </c>
      <c r="I2273" s="4">
        <v>43539.312465277777</v>
      </c>
      <c r="J2273" s="2">
        <v>81</v>
      </c>
      <c r="K2273" s="2">
        <v>110</v>
      </c>
      <c r="S2273" s="72"/>
      <c r="T2273" s="72"/>
      <c r="U2273" s="72"/>
    </row>
    <row r="2274" spans="1:21" ht="14.25" customHeight="1">
      <c r="A2274" s="2">
        <v>892827</v>
      </c>
      <c r="B2274" s="2" t="s">
        <v>36</v>
      </c>
      <c r="C2274" s="2" t="s">
        <v>31</v>
      </c>
      <c r="D2274" s="2" t="s">
        <v>32</v>
      </c>
      <c r="E2274" s="2" t="s">
        <v>33</v>
      </c>
      <c r="F2274" s="2" t="s">
        <v>34</v>
      </c>
      <c r="G2274" s="4">
        <v>43532.316863425927</v>
      </c>
      <c r="H2274" s="4">
        <v>43535.316863425927</v>
      </c>
      <c r="I2274" s="4">
        <v>43539.316863425927</v>
      </c>
      <c r="J2274" s="2">
        <v>47</v>
      </c>
      <c r="K2274" s="2">
        <v>128</v>
      </c>
      <c r="S2274" s="72"/>
      <c r="T2274" s="72"/>
      <c r="U2274" s="72"/>
    </row>
    <row r="2275" spans="1:21" ht="14.25" customHeight="1">
      <c r="A2275" s="2">
        <v>585971</v>
      </c>
      <c r="B2275" s="2" t="s">
        <v>46</v>
      </c>
      <c r="C2275" s="2" t="s">
        <v>43</v>
      </c>
      <c r="D2275" s="2" t="s">
        <v>41</v>
      </c>
      <c r="E2275" s="2" t="s">
        <v>33</v>
      </c>
      <c r="F2275" s="2" t="s">
        <v>34</v>
      </c>
      <c r="G2275" s="4">
        <v>43532.321030092593</v>
      </c>
      <c r="H2275" s="4">
        <v>43541.321030092593</v>
      </c>
      <c r="I2275" s="4">
        <v>43536.321030092593</v>
      </c>
      <c r="J2275" s="2">
        <v>42</v>
      </c>
      <c r="K2275" s="2">
        <v>124</v>
      </c>
      <c r="S2275" s="72"/>
      <c r="T2275" s="72"/>
      <c r="U2275" s="72"/>
    </row>
    <row r="2276" spans="1:21" ht="14.25" customHeight="1">
      <c r="A2276" s="2">
        <v>61820</v>
      </c>
      <c r="B2276" s="2" t="s">
        <v>47</v>
      </c>
      <c r="C2276" s="2" t="s">
        <v>43</v>
      </c>
      <c r="D2276" s="2" t="s">
        <v>41</v>
      </c>
      <c r="E2276" s="2" t="s">
        <v>44</v>
      </c>
      <c r="F2276" s="2" t="s">
        <v>34</v>
      </c>
      <c r="G2276" s="4">
        <v>43532.324155092596</v>
      </c>
      <c r="H2276" s="4">
        <v>43537.324155092596</v>
      </c>
      <c r="I2276" s="4">
        <v>43539.324155092596</v>
      </c>
      <c r="J2276" s="2">
        <v>87</v>
      </c>
      <c r="K2276" s="2">
        <v>107</v>
      </c>
      <c r="S2276" s="72"/>
      <c r="T2276" s="72"/>
      <c r="U2276" s="72"/>
    </row>
    <row r="2277" spans="1:21" ht="14.25" customHeight="1">
      <c r="A2277" s="2">
        <v>15884</v>
      </c>
      <c r="B2277" s="2" t="s">
        <v>36</v>
      </c>
      <c r="C2277" s="2" t="s">
        <v>31</v>
      </c>
      <c r="D2277" s="2" t="s">
        <v>32</v>
      </c>
      <c r="E2277" s="2" t="s">
        <v>44</v>
      </c>
      <c r="F2277" s="2" t="s">
        <v>34</v>
      </c>
      <c r="G2277" s="4">
        <v>43532.325069444443</v>
      </c>
      <c r="H2277" s="4">
        <v>43532.325069444443</v>
      </c>
      <c r="I2277" s="4">
        <v>43538.325069444443</v>
      </c>
      <c r="J2277" s="2">
        <v>40</v>
      </c>
      <c r="K2277" s="2">
        <v>121</v>
      </c>
      <c r="S2277" s="72"/>
      <c r="T2277" s="72"/>
      <c r="U2277" s="72"/>
    </row>
    <row r="2278" spans="1:21" ht="14.25" customHeight="1">
      <c r="A2278" s="2">
        <v>314644</v>
      </c>
      <c r="B2278" s="2" t="s">
        <v>39</v>
      </c>
      <c r="C2278" s="2" t="s">
        <v>45</v>
      </c>
      <c r="D2278" s="2" t="s">
        <v>32</v>
      </c>
      <c r="E2278" s="2" t="s">
        <v>44</v>
      </c>
      <c r="F2278" s="2" t="s">
        <v>34</v>
      </c>
      <c r="G2278" s="4">
        <v>43532.328425925924</v>
      </c>
      <c r="H2278" s="4">
        <v>43542.328425925924</v>
      </c>
      <c r="I2278" s="4">
        <v>43537.328425925924</v>
      </c>
      <c r="J2278" s="2">
        <v>38</v>
      </c>
      <c r="K2278" s="2">
        <v>123</v>
      </c>
      <c r="S2278" s="72"/>
      <c r="T2278" s="72"/>
      <c r="U2278" s="72"/>
    </row>
    <row r="2279" spans="1:21" ht="14.25" customHeight="1">
      <c r="A2279" s="2">
        <v>867683</v>
      </c>
      <c r="B2279" s="2" t="s">
        <v>36</v>
      </c>
      <c r="C2279" s="2" t="s">
        <v>31</v>
      </c>
      <c r="D2279" s="2" t="s">
        <v>32</v>
      </c>
      <c r="E2279" s="2" t="s">
        <v>33</v>
      </c>
      <c r="F2279" s="2" t="s">
        <v>34</v>
      </c>
      <c r="G2279" s="4">
        <v>43532.333472222221</v>
      </c>
      <c r="H2279" s="4">
        <v>43538.333472222221</v>
      </c>
      <c r="I2279" s="4">
        <v>43536.333472222221</v>
      </c>
      <c r="J2279" s="2">
        <v>34</v>
      </c>
      <c r="K2279" s="2">
        <v>126</v>
      </c>
      <c r="S2279" s="72"/>
      <c r="T2279" s="72"/>
      <c r="U2279" s="72"/>
    </row>
    <row r="2280" spans="1:21" ht="14.25" customHeight="1">
      <c r="A2280" s="2">
        <v>807029</v>
      </c>
      <c r="B2280" s="2" t="s">
        <v>39</v>
      </c>
      <c r="C2280" s="2" t="s">
        <v>45</v>
      </c>
      <c r="D2280" s="2" t="s">
        <v>41</v>
      </c>
      <c r="E2280" s="2" t="s">
        <v>33</v>
      </c>
      <c r="F2280" s="2" t="s">
        <v>34</v>
      </c>
      <c r="G2280" s="4">
        <v>43532.334618055553</v>
      </c>
      <c r="H2280" s="4">
        <v>43539.334618055553</v>
      </c>
      <c r="I2280" s="4">
        <v>43537.334618055553</v>
      </c>
      <c r="J2280" s="2">
        <v>35</v>
      </c>
      <c r="K2280" s="2">
        <v>125</v>
      </c>
      <c r="S2280" s="72"/>
      <c r="T2280" s="72"/>
      <c r="U2280" s="72"/>
    </row>
    <row r="2281" spans="1:21" ht="14.25" customHeight="1">
      <c r="A2281" s="2">
        <v>83260</v>
      </c>
      <c r="B2281" s="2" t="s">
        <v>30</v>
      </c>
      <c r="C2281" s="2" t="s">
        <v>31</v>
      </c>
      <c r="D2281" s="2" t="s">
        <v>41</v>
      </c>
      <c r="E2281" s="2" t="s">
        <v>44</v>
      </c>
      <c r="F2281" s="2" t="s">
        <v>34</v>
      </c>
      <c r="G2281" s="4">
        <v>43532.33630787037</v>
      </c>
      <c r="H2281" s="4">
        <v>43534.33630787037</v>
      </c>
      <c r="I2281" s="4">
        <v>43538.33630787037</v>
      </c>
      <c r="J2281" s="2">
        <v>0</v>
      </c>
      <c r="K2281" s="2">
        <v>125</v>
      </c>
      <c r="S2281" s="72"/>
      <c r="T2281" s="72"/>
      <c r="U2281" s="72"/>
    </row>
    <row r="2282" spans="1:21" ht="14.25" customHeight="1">
      <c r="A2282" s="2">
        <v>896414</v>
      </c>
      <c r="B2282" s="2" t="s">
        <v>30</v>
      </c>
      <c r="C2282" s="2" t="s">
        <v>31</v>
      </c>
      <c r="D2282" s="2" t="s">
        <v>32</v>
      </c>
      <c r="E2282" s="2" t="s">
        <v>38</v>
      </c>
      <c r="F2282" s="2" t="s">
        <v>34</v>
      </c>
      <c r="G2282" s="4">
        <v>43532.337789351855</v>
      </c>
      <c r="H2282" s="4">
        <v>43535.337789351855</v>
      </c>
      <c r="I2282" s="4">
        <v>43539.337789351855</v>
      </c>
      <c r="J2282" s="2">
        <v>35</v>
      </c>
      <c r="K2282" s="2">
        <v>124</v>
      </c>
      <c r="S2282" s="72"/>
      <c r="T2282" s="72"/>
      <c r="U2282" s="72"/>
    </row>
    <row r="2283" spans="1:21" ht="14.25" customHeight="1">
      <c r="A2283" s="2">
        <v>84022</v>
      </c>
      <c r="B2283" s="2" t="s">
        <v>39</v>
      </c>
      <c r="C2283" s="2" t="s">
        <v>40</v>
      </c>
      <c r="D2283" s="2" t="s">
        <v>41</v>
      </c>
      <c r="E2283" s="2" t="s">
        <v>44</v>
      </c>
      <c r="F2283" s="2" t="s">
        <v>34</v>
      </c>
      <c r="G2283" s="4">
        <v>43532.340462962966</v>
      </c>
      <c r="H2283" s="4">
        <v>43536.340462962966</v>
      </c>
      <c r="I2283" s="4">
        <v>43536.340462962966</v>
      </c>
      <c r="J2283" s="2">
        <v>84</v>
      </c>
      <c r="K2283" s="2">
        <v>89</v>
      </c>
      <c r="S2283" s="72"/>
      <c r="T2283" s="72"/>
      <c r="U2283" s="72"/>
    </row>
    <row r="2284" spans="1:21" ht="14.25" customHeight="1">
      <c r="A2284" s="2">
        <v>704930</v>
      </c>
      <c r="B2284" s="2" t="s">
        <v>39</v>
      </c>
      <c r="C2284" s="2" t="s">
        <v>45</v>
      </c>
      <c r="D2284" s="2" t="s">
        <v>32</v>
      </c>
      <c r="E2284" s="2" t="s">
        <v>38</v>
      </c>
      <c r="F2284" s="2" t="s">
        <v>34</v>
      </c>
      <c r="G2284" s="4">
        <v>43532.341157407405</v>
      </c>
      <c r="H2284" s="4">
        <v>43532.341157407405</v>
      </c>
      <c r="I2284" s="4">
        <v>43535.341157407405</v>
      </c>
      <c r="J2284" s="2">
        <v>39</v>
      </c>
      <c r="K2284" s="2">
        <v>122</v>
      </c>
      <c r="S2284" s="72"/>
      <c r="T2284" s="72"/>
      <c r="U2284" s="72"/>
    </row>
    <row r="2285" spans="1:21" ht="14.25" customHeight="1">
      <c r="A2285" s="2">
        <v>771935</v>
      </c>
      <c r="B2285" s="2" t="s">
        <v>30</v>
      </c>
      <c r="C2285" s="2" t="s">
        <v>40</v>
      </c>
      <c r="D2285" s="2" t="s">
        <v>41</v>
      </c>
      <c r="E2285" s="2" t="s">
        <v>33</v>
      </c>
      <c r="F2285" s="2" t="s">
        <v>34</v>
      </c>
      <c r="G2285" s="4">
        <v>43532.342592592591</v>
      </c>
      <c r="H2285" s="4">
        <v>43539.342592592591</v>
      </c>
      <c r="I2285" s="4">
        <v>43539.342592592591</v>
      </c>
      <c r="J2285" s="2">
        <v>44</v>
      </c>
      <c r="K2285" s="2">
        <v>111</v>
      </c>
      <c r="S2285" s="72"/>
      <c r="T2285" s="72"/>
      <c r="U2285" s="72"/>
    </row>
    <row r="2286" spans="1:21" ht="14.25" customHeight="1">
      <c r="A2286" s="2">
        <v>643924</v>
      </c>
      <c r="B2286" s="2" t="s">
        <v>39</v>
      </c>
      <c r="C2286" s="2" t="s">
        <v>37</v>
      </c>
      <c r="D2286" s="2" t="s">
        <v>32</v>
      </c>
      <c r="E2286" s="2" t="s">
        <v>44</v>
      </c>
      <c r="F2286" s="2" t="s">
        <v>34</v>
      </c>
      <c r="G2286" s="4">
        <v>43532.350104166668</v>
      </c>
      <c r="H2286" s="4">
        <v>43534.350104166668</v>
      </c>
      <c r="I2286" s="4">
        <v>43537.350104166668</v>
      </c>
      <c r="J2286" s="2">
        <v>72</v>
      </c>
      <c r="K2286" s="2">
        <v>89</v>
      </c>
      <c r="S2286" s="72"/>
      <c r="T2286" s="72"/>
      <c r="U2286" s="72"/>
    </row>
    <row r="2287" spans="1:21" ht="14.25" customHeight="1">
      <c r="A2287" s="2">
        <v>692616</v>
      </c>
      <c r="B2287" s="2" t="s">
        <v>36</v>
      </c>
      <c r="C2287" s="2" t="s">
        <v>45</v>
      </c>
      <c r="D2287" s="2" t="s">
        <v>41</v>
      </c>
      <c r="E2287" s="2" t="s">
        <v>44</v>
      </c>
      <c r="F2287" s="2" t="s">
        <v>34</v>
      </c>
      <c r="G2287" s="4">
        <v>43532.35837962963</v>
      </c>
      <c r="H2287" s="4">
        <v>43538.35837962963</v>
      </c>
      <c r="I2287" s="4">
        <v>43538.35837962963</v>
      </c>
      <c r="J2287" s="2">
        <v>35</v>
      </c>
      <c r="K2287" s="2">
        <v>120</v>
      </c>
      <c r="S2287" s="72"/>
      <c r="T2287" s="72"/>
      <c r="U2287" s="72"/>
    </row>
    <row r="2288" spans="1:21" ht="14.25" customHeight="1">
      <c r="A2288" s="2">
        <v>915732</v>
      </c>
      <c r="B2288" s="2" t="s">
        <v>36</v>
      </c>
      <c r="C2288" s="2" t="s">
        <v>31</v>
      </c>
      <c r="D2288" s="2" t="s">
        <v>41</v>
      </c>
      <c r="E2288" s="2" t="s">
        <v>44</v>
      </c>
      <c r="F2288" s="2" t="s">
        <v>34</v>
      </c>
      <c r="G2288" s="4">
        <v>43532.361724537041</v>
      </c>
      <c r="H2288" s="4">
        <v>43534.361724537041</v>
      </c>
      <c r="I2288" s="4">
        <v>43539.361724537041</v>
      </c>
      <c r="J2288" s="2">
        <v>0</v>
      </c>
      <c r="K2288" s="2">
        <v>124</v>
      </c>
      <c r="S2288" s="72"/>
      <c r="T2288" s="72"/>
      <c r="U2288" s="72"/>
    </row>
    <row r="2289" spans="1:21" ht="14.25" customHeight="1">
      <c r="A2289" s="2">
        <v>389317</v>
      </c>
      <c r="B2289" s="2" t="s">
        <v>39</v>
      </c>
      <c r="C2289" s="2" t="s">
        <v>37</v>
      </c>
      <c r="D2289" s="2" t="s">
        <v>41</v>
      </c>
      <c r="E2289" s="2" t="s">
        <v>33</v>
      </c>
      <c r="F2289" s="2" t="s">
        <v>34</v>
      </c>
      <c r="G2289" s="4">
        <v>43532.362847222219</v>
      </c>
      <c r="H2289" s="4">
        <v>43538.362847222219</v>
      </c>
      <c r="I2289" s="4">
        <v>43536.362847222219</v>
      </c>
      <c r="J2289" s="2">
        <v>47</v>
      </c>
      <c r="K2289" s="2">
        <v>108</v>
      </c>
      <c r="S2289" s="72"/>
      <c r="T2289" s="72"/>
      <c r="U2289" s="72"/>
    </row>
    <row r="2290" spans="1:21" ht="14.25" customHeight="1">
      <c r="A2290" s="2">
        <v>306131</v>
      </c>
      <c r="B2290" s="2" t="s">
        <v>39</v>
      </c>
      <c r="C2290" s="2" t="s">
        <v>31</v>
      </c>
      <c r="D2290" s="2" t="s">
        <v>32</v>
      </c>
      <c r="E2290" s="2" t="s">
        <v>33</v>
      </c>
      <c r="F2290" s="2" t="s">
        <v>34</v>
      </c>
      <c r="G2290" s="4">
        <v>43532.364421296297</v>
      </c>
      <c r="H2290" s="4">
        <v>43538.364421296297</v>
      </c>
      <c r="I2290" s="4">
        <v>43535.364421296297</v>
      </c>
      <c r="J2290" s="2">
        <v>42</v>
      </c>
      <c r="K2290" s="2">
        <v>127</v>
      </c>
      <c r="S2290" s="72"/>
      <c r="T2290" s="72"/>
      <c r="U2290" s="72"/>
    </row>
    <row r="2291" spans="1:21" ht="14.25" customHeight="1">
      <c r="A2291" s="2">
        <v>615718</v>
      </c>
      <c r="B2291" s="2" t="s">
        <v>30</v>
      </c>
      <c r="C2291" s="2" t="s">
        <v>31</v>
      </c>
      <c r="D2291" s="2" t="s">
        <v>41</v>
      </c>
      <c r="E2291" s="2" t="s">
        <v>44</v>
      </c>
      <c r="F2291" s="2" t="s">
        <v>34</v>
      </c>
      <c r="G2291" s="4">
        <v>43532.3671875</v>
      </c>
      <c r="H2291" s="4">
        <v>43533.3671875</v>
      </c>
      <c r="I2291" s="4">
        <v>43536.3671875</v>
      </c>
      <c r="J2291" s="2">
        <v>0</v>
      </c>
      <c r="K2291" s="2">
        <v>108</v>
      </c>
      <c r="S2291" s="72"/>
      <c r="T2291" s="72"/>
      <c r="U2291" s="72"/>
    </row>
    <row r="2292" spans="1:21" ht="14.25" customHeight="1">
      <c r="A2292" s="2">
        <v>479581</v>
      </c>
      <c r="B2292" s="2" t="s">
        <v>39</v>
      </c>
      <c r="C2292" s="2" t="s">
        <v>37</v>
      </c>
      <c r="D2292" s="2" t="s">
        <v>32</v>
      </c>
      <c r="E2292" s="2" t="s">
        <v>44</v>
      </c>
      <c r="F2292" s="2" t="s">
        <v>34</v>
      </c>
      <c r="G2292" s="4">
        <v>43532.373819444445</v>
      </c>
      <c r="H2292" s="4">
        <v>43533.373819444445</v>
      </c>
      <c r="I2292" s="4">
        <v>43539.373819444445</v>
      </c>
      <c r="J2292" s="2">
        <v>76</v>
      </c>
      <c r="K2292" s="2">
        <v>88</v>
      </c>
      <c r="S2292" s="72"/>
      <c r="T2292" s="72"/>
      <c r="U2292" s="72"/>
    </row>
    <row r="2293" spans="1:21" ht="14.25" customHeight="1">
      <c r="A2293" s="2">
        <v>19169</v>
      </c>
      <c r="B2293" s="2" t="s">
        <v>36</v>
      </c>
      <c r="C2293" s="2" t="s">
        <v>45</v>
      </c>
      <c r="D2293" s="2" t="s">
        <v>41</v>
      </c>
      <c r="E2293" s="2" t="s">
        <v>33</v>
      </c>
      <c r="F2293" s="2" t="s">
        <v>34</v>
      </c>
      <c r="G2293" s="4">
        <v>43532.373923611114</v>
      </c>
      <c r="H2293" s="4">
        <v>43534.373923611114</v>
      </c>
      <c r="I2293" s="4">
        <v>43535.373923611114</v>
      </c>
      <c r="J2293" s="2">
        <v>46</v>
      </c>
      <c r="K2293" s="2">
        <v>123</v>
      </c>
      <c r="S2293" s="72"/>
      <c r="T2293" s="72"/>
      <c r="U2293" s="72"/>
    </row>
    <row r="2294" spans="1:21" ht="14.25" customHeight="1">
      <c r="A2294" s="2">
        <v>760072</v>
      </c>
      <c r="B2294" s="2" t="s">
        <v>47</v>
      </c>
      <c r="C2294" s="2" t="s">
        <v>43</v>
      </c>
      <c r="D2294" s="2" t="s">
        <v>41</v>
      </c>
      <c r="E2294" s="2" t="s">
        <v>44</v>
      </c>
      <c r="F2294" s="2" t="s">
        <v>34</v>
      </c>
      <c r="G2294" s="4">
        <v>43532.377141203702</v>
      </c>
      <c r="H2294" s="4">
        <v>43537.377141203702</v>
      </c>
      <c r="I2294" s="4">
        <v>43536.377141203702</v>
      </c>
      <c r="J2294" s="2">
        <v>77</v>
      </c>
      <c r="K2294" s="2">
        <v>108</v>
      </c>
      <c r="S2294" s="72"/>
      <c r="T2294" s="72"/>
      <c r="U2294" s="72"/>
    </row>
    <row r="2295" spans="1:21" ht="14.25" customHeight="1">
      <c r="A2295" s="2">
        <v>360204</v>
      </c>
      <c r="B2295" s="2" t="s">
        <v>36</v>
      </c>
      <c r="C2295" s="2" t="s">
        <v>31</v>
      </c>
      <c r="D2295" s="2" t="s">
        <v>41</v>
      </c>
      <c r="E2295" s="2" t="s">
        <v>44</v>
      </c>
      <c r="F2295" s="2" t="s">
        <v>34</v>
      </c>
      <c r="G2295" s="4">
        <v>43532.380532407406</v>
      </c>
      <c r="H2295" s="4">
        <v>43533.380532407406</v>
      </c>
      <c r="I2295" s="4">
        <v>43538.380532407406</v>
      </c>
      <c r="J2295" s="2">
        <v>0</v>
      </c>
      <c r="K2295" s="2">
        <v>122</v>
      </c>
      <c r="S2295" s="72"/>
      <c r="T2295" s="72"/>
      <c r="U2295" s="72"/>
    </row>
    <row r="2296" spans="1:21" ht="14.25" customHeight="1">
      <c r="A2296" s="2">
        <v>879271</v>
      </c>
      <c r="B2296" s="2" t="s">
        <v>39</v>
      </c>
      <c r="C2296" s="2" t="s">
        <v>37</v>
      </c>
      <c r="D2296" s="2" t="s">
        <v>41</v>
      </c>
      <c r="E2296" s="2" t="s">
        <v>33</v>
      </c>
      <c r="F2296" s="2" t="s">
        <v>34</v>
      </c>
      <c r="G2296" s="4">
        <v>43532.38175925926</v>
      </c>
      <c r="H2296" s="4">
        <v>43538.38175925926</v>
      </c>
      <c r="I2296" s="4">
        <v>43539.38175925926</v>
      </c>
      <c r="J2296" s="2">
        <v>26</v>
      </c>
      <c r="K2296" s="2">
        <v>105</v>
      </c>
      <c r="S2296" s="72"/>
      <c r="T2296" s="72"/>
      <c r="U2296" s="72"/>
    </row>
    <row r="2297" spans="1:21" ht="14.25" customHeight="1">
      <c r="A2297" s="2">
        <v>246732</v>
      </c>
      <c r="B2297" s="2" t="s">
        <v>42</v>
      </c>
      <c r="C2297" s="2" t="s">
        <v>31</v>
      </c>
      <c r="D2297" s="2" t="s">
        <v>32</v>
      </c>
      <c r="E2297" s="2" t="s">
        <v>44</v>
      </c>
      <c r="F2297" s="2" t="s">
        <v>34</v>
      </c>
      <c r="G2297" s="4">
        <v>43532.383159722223</v>
      </c>
      <c r="H2297" s="4">
        <v>43533.383159722223</v>
      </c>
      <c r="I2297" s="4">
        <v>43537.383159722223</v>
      </c>
      <c r="J2297" s="2">
        <v>62</v>
      </c>
      <c r="K2297" s="2">
        <v>103</v>
      </c>
      <c r="S2297" s="72"/>
      <c r="T2297" s="72"/>
      <c r="U2297" s="72"/>
    </row>
    <row r="2298" spans="1:21" ht="14.25" customHeight="1">
      <c r="A2298" s="2">
        <v>513949</v>
      </c>
      <c r="B2298" s="2" t="s">
        <v>48</v>
      </c>
      <c r="C2298" s="2" t="s">
        <v>43</v>
      </c>
      <c r="D2298" s="2" t="s">
        <v>32</v>
      </c>
      <c r="E2298" s="2" t="s">
        <v>33</v>
      </c>
      <c r="F2298" s="2" t="s">
        <v>34</v>
      </c>
      <c r="G2298" s="4">
        <v>43532.383958333332</v>
      </c>
      <c r="H2298" s="4">
        <v>43532.383958333332</v>
      </c>
      <c r="I2298" s="4">
        <v>43539.383958333332</v>
      </c>
      <c r="J2298" s="2">
        <v>0</v>
      </c>
      <c r="K2298" s="2">
        <v>125</v>
      </c>
      <c r="S2298" s="72"/>
      <c r="T2298" s="72"/>
      <c r="U2298" s="72"/>
    </row>
    <row r="2299" spans="1:21" ht="14.25" customHeight="1">
      <c r="A2299" s="2">
        <v>906928</v>
      </c>
      <c r="B2299" s="2" t="s">
        <v>30</v>
      </c>
      <c r="C2299" s="2" t="s">
        <v>40</v>
      </c>
      <c r="D2299" s="2" t="s">
        <v>41</v>
      </c>
      <c r="E2299" s="2" t="s">
        <v>44</v>
      </c>
      <c r="F2299" s="2" t="s">
        <v>34</v>
      </c>
      <c r="G2299" s="4">
        <v>43532.38554398148</v>
      </c>
      <c r="H2299" s="4">
        <v>43538.38554398148</v>
      </c>
      <c r="I2299" s="4">
        <v>43539.38554398148</v>
      </c>
      <c r="J2299" s="2">
        <v>42</v>
      </c>
      <c r="K2299" s="2">
        <v>109</v>
      </c>
      <c r="S2299" s="72"/>
      <c r="T2299" s="72"/>
      <c r="U2299" s="72"/>
    </row>
    <row r="2300" spans="1:21" ht="14.25" customHeight="1">
      <c r="A2300" s="2">
        <v>46551</v>
      </c>
      <c r="B2300" s="2" t="s">
        <v>39</v>
      </c>
      <c r="C2300" s="2" t="s">
        <v>37</v>
      </c>
      <c r="D2300" s="2" t="s">
        <v>41</v>
      </c>
      <c r="E2300" s="2" t="s">
        <v>33</v>
      </c>
      <c r="F2300" s="2" t="s">
        <v>34</v>
      </c>
      <c r="G2300" s="4">
        <v>43532.387245370373</v>
      </c>
      <c r="H2300" s="4">
        <v>43540.387245370373</v>
      </c>
      <c r="I2300" s="4">
        <v>43536.387245370373</v>
      </c>
      <c r="J2300" s="2">
        <v>39</v>
      </c>
      <c r="K2300" s="2">
        <v>110</v>
      </c>
      <c r="S2300" s="72"/>
      <c r="T2300" s="72"/>
      <c r="U2300" s="72"/>
    </row>
    <row r="2301" spans="1:21" ht="14.25" customHeight="1">
      <c r="A2301" s="2">
        <v>16308</v>
      </c>
      <c r="B2301" s="2" t="s">
        <v>39</v>
      </c>
      <c r="C2301" s="2" t="s">
        <v>43</v>
      </c>
      <c r="D2301" s="2" t="s">
        <v>41</v>
      </c>
      <c r="E2301" s="2" t="s">
        <v>44</v>
      </c>
      <c r="F2301" s="2" t="s">
        <v>34</v>
      </c>
      <c r="G2301" s="4">
        <v>43532.388356481482</v>
      </c>
      <c r="H2301" s="4">
        <v>43536.388356481482</v>
      </c>
      <c r="I2301" s="4">
        <v>43535.388356481482</v>
      </c>
      <c r="J2301" s="2">
        <v>50</v>
      </c>
      <c r="K2301" s="2">
        <v>127</v>
      </c>
      <c r="S2301" s="72"/>
      <c r="T2301" s="72"/>
      <c r="U2301" s="72"/>
    </row>
    <row r="2302" spans="1:21" ht="14.25" customHeight="1">
      <c r="A2302" s="2">
        <v>175603</v>
      </c>
      <c r="B2302" s="2" t="s">
        <v>47</v>
      </c>
      <c r="C2302" s="2" t="s">
        <v>37</v>
      </c>
      <c r="D2302" s="2" t="s">
        <v>41</v>
      </c>
      <c r="E2302" s="2" t="s">
        <v>44</v>
      </c>
      <c r="F2302" s="2" t="s">
        <v>34</v>
      </c>
      <c r="G2302" s="4">
        <v>43532.388761574075</v>
      </c>
      <c r="H2302" s="4">
        <v>43538.388761574075</v>
      </c>
      <c r="I2302" s="4">
        <v>43535.388761574075</v>
      </c>
      <c r="J2302" s="2">
        <v>83</v>
      </c>
      <c r="K2302" s="2">
        <v>87</v>
      </c>
      <c r="S2302" s="72"/>
      <c r="T2302" s="72"/>
      <c r="U2302" s="72"/>
    </row>
    <row r="2303" spans="1:21" ht="14.25" customHeight="1">
      <c r="A2303" s="2">
        <v>326644</v>
      </c>
      <c r="B2303" s="2" t="s">
        <v>39</v>
      </c>
      <c r="C2303" s="2" t="s">
        <v>40</v>
      </c>
      <c r="D2303" s="2" t="s">
        <v>32</v>
      </c>
      <c r="E2303" s="2" t="s">
        <v>44</v>
      </c>
      <c r="F2303" s="2" t="s">
        <v>34</v>
      </c>
      <c r="G2303" s="4">
        <v>43532.404247685183</v>
      </c>
      <c r="H2303" s="4">
        <v>43535.404247685183</v>
      </c>
      <c r="I2303" s="4">
        <v>43535.404247685183</v>
      </c>
      <c r="J2303" s="2">
        <v>35</v>
      </c>
      <c r="K2303" s="2">
        <v>113</v>
      </c>
      <c r="S2303" s="72"/>
      <c r="T2303" s="72"/>
      <c r="U2303" s="72"/>
    </row>
    <row r="2304" spans="1:21" ht="14.25" customHeight="1">
      <c r="A2304" s="2">
        <v>490320</v>
      </c>
      <c r="B2304" s="2" t="s">
        <v>30</v>
      </c>
      <c r="C2304" s="2" t="s">
        <v>45</v>
      </c>
      <c r="D2304" s="2" t="s">
        <v>32</v>
      </c>
      <c r="E2304" s="2" t="s">
        <v>44</v>
      </c>
      <c r="F2304" s="2" t="s">
        <v>34</v>
      </c>
      <c r="G2304" s="4">
        <v>43532.404247685183</v>
      </c>
      <c r="H2304" s="4">
        <v>43540.404247685183</v>
      </c>
      <c r="I2304" s="4">
        <v>43537.404247685183</v>
      </c>
      <c r="J2304" s="2">
        <v>30</v>
      </c>
      <c r="K2304" s="2">
        <v>130</v>
      </c>
      <c r="S2304" s="72"/>
      <c r="T2304" s="72"/>
      <c r="U2304" s="72"/>
    </row>
    <row r="2305" spans="1:21" ht="14.25" customHeight="1">
      <c r="A2305" s="2">
        <v>47932</v>
      </c>
      <c r="B2305" s="2" t="s">
        <v>36</v>
      </c>
      <c r="C2305" s="2" t="s">
        <v>43</v>
      </c>
      <c r="D2305" s="2" t="s">
        <v>32</v>
      </c>
      <c r="E2305" s="2" t="s">
        <v>44</v>
      </c>
      <c r="F2305" s="2" t="s">
        <v>34</v>
      </c>
      <c r="G2305" s="4">
        <v>43532.408252314817</v>
      </c>
      <c r="H2305" s="4">
        <v>43532.408252314817</v>
      </c>
      <c r="I2305" s="4">
        <v>43536.408252314817</v>
      </c>
      <c r="J2305" s="2">
        <v>0</v>
      </c>
      <c r="K2305" s="2">
        <v>127</v>
      </c>
      <c r="S2305" s="72"/>
      <c r="T2305" s="72"/>
      <c r="U2305" s="72"/>
    </row>
    <row r="2306" spans="1:21" ht="14.25" customHeight="1">
      <c r="A2306" s="2">
        <v>310167</v>
      </c>
      <c r="B2306" s="2" t="s">
        <v>47</v>
      </c>
      <c r="C2306" s="2" t="s">
        <v>37</v>
      </c>
      <c r="D2306" s="2" t="s">
        <v>32</v>
      </c>
      <c r="E2306" s="2" t="s">
        <v>33</v>
      </c>
      <c r="F2306" s="2" t="s">
        <v>34</v>
      </c>
      <c r="G2306" s="4">
        <v>43532.412303240744</v>
      </c>
      <c r="H2306" s="4">
        <v>43538.412303240744</v>
      </c>
      <c r="I2306" s="4">
        <v>43538.412303240744</v>
      </c>
      <c r="J2306" s="2">
        <v>45</v>
      </c>
      <c r="K2306" s="2">
        <v>106</v>
      </c>
      <c r="S2306" s="72"/>
      <c r="T2306" s="72"/>
      <c r="U2306" s="72"/>
    </row>
    <row r="2307" spans="1:21" ht="14.25" customHeight="1">
      <c r="A2307" s="2">
        <v>854642</v>
      </c>
      <c r="B2307" s="2" t="s">
        <v>30</v>
      </c>
      <c r="C2307" s="2" t="s">
        <v>43</v>
      </c>
      <c r="D2307" s="2" t="s">
        <v>41</v>
      </c>
      <c r="E2307" s="2" t="s">
        <v>38</v>
      </c>
      <c r="F2307" s="2" t="s">
        <v>34</v>
      </c>
      <c r="G2307" s="4">
        <v>43532.415497685186</v>
      </c>
      <c r="H2307" s="4">
        <v>43537.415497685186</v>
      </c>
      <c r="I2307" s="4">
        <v>43535.415497685186</v>
      </c>
      <c r="J2307" s="2">
        <v>37</v>
      </c>
      <c r="K2307" s="2">
        <v>123</v>
      </c>
      <c r="S2307" s="72"/>
      <c r="T2307" s="72"/>
      <c r="U2307" s="72"/>
    </row>
    <row r="2308" spans="1:21" ht="14.25" customHeight="1">
      <c r="A2308" s="2">
        <v>616469</v>
      </c>
      <c r="B2308" s="2" t="s">
        <v>46</v>
      </c>
      <c r="C2308" s="2" t="s">
        <v>37</v>
      </c>
      <c r="D2308" s="2" t="s">
        <v>41</v>
      </c>
      <c r="E2308" s="2" t="s">
        <v>33</v>
      </c>
      <c r="F2308" s="2" t="s">
        <v>34</v>
      </c>
      <c r="G2308" s="4">
        <v>43532.420578703706</v>
      </c>
      <c r="H2308" s="4">
        <v>43537.420578703706</v>
      </c>
      <c r="I2308" s="4">
        <v>43538.420578703706</v>
      </c>
      <c r="J2308" s="2">
        <v>35</v>
      </c>
      <c r="K2308" s="2">
        <v>110</v>
      </c>
      <c r="S2308" s="72"/>
      <c r="T2308" s="72"/>
      <c r="U2308" s="72"/>
    </row>
    <row r="2309" spans="1:21" ht="14.25" customHeight="1">
      <c r="A2309" s="2">
        <v>863291</v>
      </c>
      <c r="B2309" s="2" t="s">
        <v>47</v>
      </c>
      <c r="C2309" s="2" t="s">
        <v>31</v>
      </c>
      <c r="D2309" s="2" t="s">
        <v>41</v>
      </c>
      <c r="E2309" s="2" t="s">
        <v>44</v>
      </c>
      <c r="F2309" s="2" t="s">
        <v>34</v>
      </c>
      <c r="G2309" s="4">
        <v>43532.420844907407</v>
      </c>
      <c r="H2309" s="4">
        <v>43534.420844907407</v>
      </c>
      <c r="I2309" s="4">
        <v>43535.420844907407</v>
      </c>
      <c r="J2309" s="2">
        <v>0</v>
      </c>
      <c r="K2309" s="2">
        <v>104</v>
      </c>
      <c r="S2309" s="72"/>
      <c r="T2309" s="72"/>
      <c r="U2309" s="72"/>
    </row>
    <row r="2310" spans="1:21" ht="14.25" customHeight="1">
      <c r="A2310" s="2">
        <v>904250</v>
      </c>
      <c r="B2310" s="2" t="s">
        <v>42</v>
      </c>
      <c r="C2310" s="2" t="s">
        <v>31</v>
      </c>
      <c r="D2310" s="2" t="s">
        <v>41</v>
      </c>
      <c r="E2310" s="2" t="s">
        <v>44</v>
      </c>
      <c r="F2310" s="2" t="s">
        <v>34</v>
      </c>
      <c r="G2310" s="4">
        <v>43532.42114583333</v>
      </c>
      <c r="H2310" s="4">
        <v>43533.42114583333</v>
      </c>
      <c r="I2310" s="4">
        <v>43538.42114583333</v>
      </c>
      <c r="J2310" s="2">
        <v>0</v>
      </c>
      <c r="K2310" s="2">
        <v>100</v>
      </c>
      <c r="S2310" s="72"/>
      <c r="T2310" s="72"/>
      <c r="U2310" s="72"/>
    </row>
    <row r="2311" spans="1:21" ht="14.25" customHeight="1">
      <c r="A2311" s="2">
        <v>106354</v>
      </c>
      <c r="B2311" s="2" t="s">
        <v>47</v>
      </c>
      <c r="C2311" s="2" t="s">
        <v>31</v>
      </c>
      <c r="D2311" s="2" t="s">
        <v>32</v>
      </c>
      <c r="E2311" s="2" t="s">
        <v>44</v>
      </c>
      <c r="F2311" s="2" t="s">
        <v>34</v>
      </c>
      <c r="G2311" s="4">
        <v>43532.421412037038</v>
      </c>
      <c r="H2311" s="4">
        <v>43533.421412037038</v>
      </c>
      <c r="I2311" s="4">
        <v>43538.421412037038</v>
      </c>
      <c r="J2311" s="2">
        <v>69</v>
      </c>
      <c r="K2311" s="2">
        <v>101</v>
      </c>
      <c r="S2311" s="72"/>
      <c r="T2311" s="72"/>
      <c r="U2311" s="72"/>
    </row>
    <row r="2312" spans="1:21" ht="14.25" customHeight="1">
      <c r="A2312" s="2">
        <v>477243</v>
      </c>
      <c r="B2312" s="2" t="s">
        <v>39</v>
      </c>
      <c r="C2312" s="2" t="s">
        <v>31</v>
      </c>
      <c r="D2312" s="2" t="s">
        <v>41</v>
      </c>
      <c r="E2312" s="2" t="s">
        <v>33</v>
      </c>
      <c r="F2312" s="2" t="s">
        <v>34</v>
      </c>
      <c r="G2312" s="4">
        <v>43532.424178240741</v>
      </c>
      <c r="H2312" s="4">
        <v>43536.424178240741</v>
      </c>
      <c r="I2312" s="4">
        <v>43536.424178240741</v>
      </c>
      <c r="J2312" s="2">
        <v>0</v>
      </c>
      <c r="K2312" s="2">
        <v>128</v>
      </c>
      <c r="S2312" s="72"/>
      <c r="T2312" s="72"/>
      <c r="U2312" s="72"/>
    </row>
    <row r="2313" spans="1:21" ht="14.25" customHeight="1">
      <c r="A2313" s="2">
        <v>480224</v>
      </c>
      <c r="B2313" s="2" t="s">
        <v>30</v>
      </c>
      <c r="C2313" s="2" t="s">
        <v>37</v>
      </c>
      <c r="D2313" s="2" t="s">
        <v>41</v>
      </c>
      <c r="E2313" s="2" t="s">
        <v>44</v>
      </c>
      <c r="F2313" s="2" t="s">
        <v>34</v>
      </c>
      <c r="G2313" s="4">
        <v>43532.425509259258</v>
      </c>
      <c r="H2313" s="4">
        <v>43535.425509259258</v>
      </c>
      <c r="I2313" s="4">
        <v>43535.425509259258</v>
      </c>
      <c r="J2313" s="2">
        <v>35</v>
      </c>
      <c r="K2313" s="2">
        <v>106</v>
      </c>
      <c r="S2313" s="72"/>
      <c r="T2313" s="72"/>
      <c r="U2313" s="72"/>
    </row>
    <row r="2314" spans="1:21" ht="14.25" customHeight="1">
      <c r="A2314" s="2">
        <v>974227</v>
      </c>
      <c r="B2314" s="2" t="s">
        <v>39</v>
      </c>
      <c r="C2314" s="2" t="s">
        <v>37</v>
      </c>
      <c r="D2314" s="2" t="s">
        <v>32</v>
      </c>
      <c r="E2314" s="2" t="s">
        <v>44</v>
      </c>
      <c r="F2314" s="2" t="s">
        <v>34</v>
      </c>
      <c r="G2314" s="4">
        <v>43532.433206018519</v>
      </c>
      <c r="H2314" s="4">
        <v>43536.433206018519</v>
      </c>
      <c r="I2314" s="4">
        <v>43535.433206018519</v>
      </c>
      <c r="J2314" s="2">
        <v>63</v>
      </c>
      <c r="K2314" s="2">
        <v>93</v>
      </c>
      <c r="S2314" s="72"/>
      <c r="T2314" s="72"/>
      <c r="U2314" s="72"/>
    </row>
    <row r="2315" spans="1:21" ht="14.25" customHeight="1">
      <c r="A2315" s="2">
        <v>838585</v>
      </c>
      <c r="B2315" s="2" t="s">
        <v>46</v>
      </c>
      <c r="C2315" s="2" t="s">
        <v>45</v>
      </c>
      <c r="D2315" s="2" t="s">
        <v>41</v>
      </c>
      <c r="E2315" s="2" t="s">
        <v>33</v>
      </c>
      <c r="F2315" s="2" t="s">
        <v>34</v>
      </c>
      <c r="G2315" s="4">
        <v>43532.438854166663</v>
      </c>
      <c r="H2315" s="4">
        <v>43535.438854166663</v>
      </c>
      <c r="I2315" s="4">
        <v>43537.438854166663</v>
      </c>
      <c r="J2315" s="2">
        <v>45</v>
      </c>
      <c r="K2315" s="2">
        <v>124</v>
      </c>
      <c r="S2315" s="72"/>
      <c r="T2315" s="72"/>
      <c r="U2315" s="72"/>
    </row>
    <row r="2316" spans="1:21" ht="14.25" customHeight="1">
      <c r="A2316" s="2">
        <v>598438</v>
      </c>
      <c r="B2316" s="2" t="s">
        <v>39</v>
      </c>
      <c r="C2316" s="2" t="s">
        <v>37</v>
      </c>
      <c r="D2316" s="2" t="s">
        <v>41</v>
      </c>
      <c r="E2316" s="2" t="s">
        <v>38</v>
      </c>
      <c r="F2316" s="2" t="s">
        <v>34</v>
      </c>
      <c r="G2316" s="4">
        <v>43532.440601851849</v>
      </c>
      <c r="H2316" s="4">
        <v>43535.440601851849</v>
      </c>
      <c r="I2316" s="4">
        <v>43537.440601851849</v>
      </c>
      <c r="J2316" s="2">
        <v>37</v>
      </c>
      <c r="K2316" s="2">
        <v>109</v>
      </c>
      <c r="S2316" s="72"/>
      <c r="T2316" s="72"/>
      <c r="U2316" s="72"/>
    </row>
    <row r="2317" spans="1:21" ht="14.25" customHeight="1">
      <c r="A2317" s="2">
        <v>589005</v>
      </c>
      <c r="B2317" s="2" t="s">
        <v>39</v>
      </c>
      <c r="C2317" s="2" t="s">
        <v>45</v>
      </c>
      <c r="D2317" s="2" t="s">
        <v>32</v>
      </c>
      <c r="E2317" s="2" t="s">
        <v>33</v>
      </c>
      <c r="F2317" s="2" t="s">
        <v>34</v>
      </c>
      <c r="G2317" s="4">
        <v>43532.446967592594</v>
      </c>
      <c r="H2317" s="4">
        <v>43532.446967592594</v>
      </c>
      <c r="I2317" s="4">
        <v>43539.446967592594</v>
      </c>
      <c r="J2317" s="2">
        <v>43</v>
      </c>
      <c r="K2317" s="2">
        <v>130</v>
      </c>
      <c r="S2317" s="72"/>
      <c r="T2317" s="72"/>
      <c r="U2317" s="72"/>
    </row>
    <row r="2318" spans="1:21" ht="14.25" customHeight="1">
      <c r="A2318" s="2">
        <v>79087</v>
      </c>
      <c r="B2318" s="2" t="s">
        <v>36</v>
      </c>
      <c r="C2318" s="2" t="s">
        <v>43</v>
      </c>
      <c r="D2318" s="2" t="s">
        <v>32</v>
      </c>
      <c r="E2318" s="2" t="s">
        <v>33</v>
      </c>
      <c r="F2318" s="2" t="s">
        <v>34</v>
      </c>
      <c r="G2318" s="4">
        <v>43532.450150462966</v>
      </c>
      <c r="H2318" s="4">
        <v>43532.450150462966</v>
      </c>
      <c r="I2318" s="4">
        <v>43538.450150462966</v>
      </c>
      <c r="J2318" s="2">
        <v>0</v>
      </c>
      <c r="K2318" s="2">
        <v>125</v>
      </c>
      <c r="S2318" s="72"/>
      <c r="T2318" s="72"/>
      <c r="U2318" s="72"/>
    </row>
    <row r="2319" spans="1:21" ht="14.25" customHeight="1">
      <c r="A2319" s="2">
        <v>286888</v>
      </c>
      <c r="B2319" s="2" t="s">
        <v>39</v>
      </c>
      <c r="C2319" s="2" t="s">
        <v>37</v>
      </c>
      <c r="D2319" s="2" t="s">
        <v>32</v>
      </c>
      <c r="E2319" s="2" t="s">
        <v>44</v>
      </c>
      <c r="F2319" s="2" t="s">
        <v>34</v>
      </c>
      <c r="G2319" s="4">
        <v>43532.452268518522</v>
      </c>
      <c r="H2319" s="4">
        <v>43537.452268518522</v>
      </c>
      <c r="I2319" s="4">
        <v>43538.452268518522</v>
      </c>
      <c r="J2319" s="2">
        <v>44</v>
      </c>
      <c r="K2319" s="2">
        <v>108</v>
      </c>
      <c r="S2319" s="72"/>
      <c r="T2319" s="72"/>
      <c r="U2319" s="72"/>
    </row>
    <row r="2320" spans="1:21" ht="14.25" customHeight="1">
      <c r="A2320" s="2">
        <v>359948</v>
      </c>
      <c r="B2320" s="2" t="s">
        <v>36</v>
      </c>
      <c r="C2320" s="2" t="s">
        <v>37</v>
      </c>
      <c r="D2320" s="2" t="s">
        <v>41</v>
      </c>
      <c r="E2320" s="2" t="s">
        <v>44</v>
      </c>
      <c r="F2320" s="2" t="s">
        <v>34</v>
      </c>
      <c r="G2320" s="4">
        <v>43532.452847222223</v>
      </c>
      <c r="H2320" s="4">
        <v>43532.452847222223</v>
      </c>
      <c r="I2320" s="4">
        <v>43536.452847222223</v>
      </c>
      <c r="J2320" s="2">
        <v>78</v>
      </c>
      <c r="K2320" s="2">
        <v>88</v>
      </c>
      <c r="S2320" s="72"/>
      <c r="T2320" s="72"/>
      <c r="U2320" s="72"/>
    </row>
    <row r="2321" spans="1:21" ht="14.25" customHeight="1">
      <c r="A2321" s="2">
        <v>753414</v>
      </c>
      <c r="B2321" s="2" t="s">
        <v>39</v>
      </c>
      <c r="C2321" s="2" t="s">
        <v>43</v>
      </c>
      <c r="D2321" s="2" t="s">
        <v>41</v>
      </c>
      <c r="E2321" s="2" t="s">
        <v>38</v>
      </c>
      <c r="F2321" s="2" t="s">
        <v>34</v>
      </c>
      <c r="G2321" s="4">
        <v>43532.459490740737</v>
      </c>
      <c r="H2321" s="4">
        <v>43538.459490740737</v>
      </c>
      <c r="I2321" s="4">
        <v>43535.459490740737</v>
      </c>
      <c r="J2321" s="2">
        <v>32</v>
      </c>
      <c r="K2321" s="2">
        <v>128</v>
      </c>
      <c r="S2321" s="72"/>
      <c r="T2321" s="72"/>
      <c r="U2321" s="72"/>
    </row>
    <row r="2322" spans="1:21" ht="14.25" customHeight="1">
      <c r="A2322" s="2">
        <v>463522</v>
      </c>
      <c r="B2322" s="2" t="s">
        <v>36</v>
      </c>
      <c r="C2322" s="2" t="s">
        <v>45</v>
      </c>
      <c r="D2322" s="2" t="s">
        <v>41</v>
      </c>
      <c r="E2322" s="2" t="s">
        <v>44</v>
      </c>
      <c r="F2322" s="2" t="s">
        <v>34</v>
      </c>
      <c r="G2322" s="4">
        <v>43532.460312499999</v>
      </c>
      <c r="H2322" s="4">
        <v>43542.460312499999</v>
      </c>
      <c r="I2322" s="4">
        <v>43535.460312499999</v>
      </c>
      <c r="J2322" s="2">
        <v>71</v>
      </c>
      <c r="K2322" s="2">
        <v>101</v>
      </c>
      <c r="S2322" s="72"/>
      <c r="T2322" s="72"/>
      <c r="U2322" s="72"/>
    </row>
    <row r="2323" spans="1:21" ht="14.25" customHeight="1">
      <c r="A2323" s="2">
        <v>763204</v>
      </c>
      <c r="B2323" s="2" t="s">
        <v>36</v>
      </c>
      <c r="C2323" s="2" t="s">
        <v>45</v>
      </c>
      <c r="D2323" s="2" t="s">
        <v>41</v>
      </c>
      <c r="E2323" s="2" t="s">
        <v>44</v>
      </c>
      <c r="F2323" s="2" t="s">
        <v>34</v>
      </c>
      <c r="G2323" s="4">
        <v>43532.461493055554</v>
      </c>
      <c r="H2323" s="4">
        <v>43538.461493055554</v>
      </c>
      <c r="I2323" s="4">
        <v>43537.461493055554</v>
      </c>
      <c r="J2323" s="2">
        <v>39</v>
      </c>
      <c r="K2323" s="2">
        <v>129</v>
      </c>
      <c r="S2323" s="72"/>
      <c r="T2323" s="72"/>
      <c r="U2323" s="72"/>
    </row>
    <row r="2324" spans="1:21" ht="14.25" customHeight="1">
      <c r="A2324" s="2">
        <v>344820</v>
      </c>
      <c r="B2324" s="2" t="s">
        <v>48</v>
      </c>
      <c r="C2324" s="2" t="s">
        <v>45</v>
      </c>
      <c r="D2324" s="2" t="s">
        <v>41</v>
      </c>
      <c r="E2324" s="2" t="s">
        <v>44</v>
      </c>
      <c r="F2324" s="2" t="s">
        <v>34</v>
      </c>
      <c r="G2324" s="4">
        <v>43532.464131944442</v>
      </c>
      <c r="H2324" s="4">
        <v>43539.464131944442</v>
      </c>
      <c r="I2324" s="4">
        <v>43538.464131944442</v>
      </c>
      <c r="J2324" s="2">
        <v>64</v>
      </c>
      <c r="K2324" s="2">
        <v>104</v>
      </c>
      <c r="S2324" s="72"/>
      <c r="T2324" s="72"/>
      <c r="U2324" s="72"/>
    </row>
    <row r="2325" spans="1:21" ht="14.25" customHeight="1">
      <c r="A2325" s="2">
        <v>670188</v>
      </c>
      <c r="B2325" s="2" t="s">
        <v>48</v>
      </c>
      <c r="C2325" s="2" t="s">
        <v>43</v>
      </c>
      <c r="D2325" s="2" t="s">
        <v>41</v>
      </c>
      <c r="E2325" s="2" t="s">
        <v>44</v>
      </c>
      <c r="F2325" s="2" t="s">
        <v>34</v>
      </c>
      <c r="G2325" s="4">
        <v>43532.465960648151</v>
      </c>
      <c r="H2325" s="4">
        <v>43536.465960648151</v>
      </c>
      <c r="I2325" s="4">
        <v>43536.465960648151</v>
      </c>
      <c r="J2325" s="2">
        <v>63</v>
      </c>
      <c r="K2325" s="2">
        <v>108</v>
      </c>
      <c r="S2325" s="72"/>
      <c r="T2325" s="72"/>
      <c r="U2325" s="72"/>
    </row>
    <row r="2326" spans="1:21" ht="14.25" customHeight="1">
      <c r="A2326" s="2">
        <v>930526</v>
      </c>
      <c r="B2326" s="2" t="s">
        <v>36</v>
      </c>
      <c r="C2326" s="2" t="s">
        <v>37</v>
      </c>
      <c r="D2326" s="2" t="s">
        <v>41</v>
      </c>
      <c r="E2326" s="2" t="s">
        <v>38</v>
      </c>
      <c r="F2326" s="2" t="s">
        <v>34</v>
      </c>
      <c r="G2326" s="4">
        <v>43532.466736111113</v>
      </c>
      <c r="H2326" s="4">
        <v>43541.466736111113</v>
      </c>
      <c r="I2326" s="4">
        <v>43535.466736111113</v>
      </c>
      <c r="J2326" s="2">
        <v>28</v>
      </c>
      <c r="K2326" s="2">
        <v>105</v>
      </c>
      <c r="S2326" s="72"/>
      <c r="T2326" s="72"/>
      <c r="U2326" s="72"/>
    </row>
    <row r="2327" spans="1:21" ht="14.25" customHeight="1">
      <c r="A2327" s="2">
        <v>10346</v>
      </c>
      <c r="B2327" s="2" t="s">
        <v>39</v>
      </c>
      <c r="C2327" s="2" t="s">
        <v>31</v>
      </c>
      <c r="D2327" s="2" t="s">
        <v>41</v>
      </c>
      <c r="E2327" s="2" t="s">
        <v>38</v>
      </c>
      <c r="F2327" s="2" t="s">
        <v>34</v>
      </c>
      <c r="G2327" s="4">
        <v>43532.467013888891</v>
      </c>
      <c r="H2327" s="4">
        <v>43536.467013888891</v>
      </c>
      <c r="I2327" s="4">
        <v>43539.467013888891</v>
      </c>
      <c r="J2327" s="2">
        <v>0</v>
      </c>
      <c r="K2327" s="2">
        <v>123</v>
      </c>
      <c r="S2327" s="72"/>
      <c r="T2327" s="72"/>
      <c r="U2327" s="72"/>
    </row>
    <row r="2328" spans="1:21" ht="14.25" customHeight="1">
      <c r="A2328" s="2">
        <v>722263</v>
      </c>
      <c r="B2328" s="2" t="s">
        <v>39</v>
      </c>
      <c r="C2328" s="2" t="s">
        <v>31</v>
      </c>
      <c r="D2328" s="2" t="s">
        <v>41</v>
      </c>
      <c r="E2328" s="2" t="s">
        <v>33</v>
      </c>
      <c r="F2328" s="2" t="s">
        <v>34</v>
      </c>
      <c r="G2328" s="4">
        <v>43532.471180555556</v>
      </c>
      <c r="H2328" s="4">
        <v>43534.471180555556</v>
      </c>
      <c r="I2328" s="4">
        <v>43535.471180555556</v>
      </c>
      <c r="J2328" s="2">
        <v>0</v>
      </c>
      <c r="K2328" s="2">
        <v>127</v>
      </c>
      <c r="S2328" s="72"/>
      <c r="T2328" s="72"/>
      <c r="U2328" s="72"/>
    </row>
    <row r="2329" spans="1:21" ht="14.25" customHeight="1">
      <c r="A2329" s="2">
        <v>956061</v>
      </c>
      <c r="B2329" s="2" t="s">
        <v>30</v>
      </c>
      <c r="C2329" s="2" t="s">
        <v>45</v>
      </c>
      <c r="D2329" s="2" t="s">
        <v>32</v>
      </c>
      <c r="E2329" s="2" t="s">
        <v>44</v>
      </c>
      <c r="F2329" s="2" t="s">
        <v>34</v>
      </c>
      <c r="G2329" s="4">
        <v>43532.479062500002</v>
      </c>
      <c r="H2329" s="4">
        <v>43538.479062500002</v>
      </c>
      <c r="I2329" s="4">
        <v>43535.479062500002</v>
      </c>
      <c r="J2329" s="2">
        <v>62</v>
      </c>
      <c r="K2329" s="2">
        <v>104</v>
      </c>
      <c r="S2329" s="72"/>
      <c r="T2329" s="72"/>
      <c r="U2329" s="72"/>
    </row>
    <row r="2330" spans="1:21" ht="14.25" customHeight="1">
      <c r="A2330" s="2">
        <v>956996</v>
      </c>
      <c r="B2330" s="2" t="s">
        <v>39</v>
      </c>
      <c r="C2330" s="2" t="s">
        <v>43</v>
      </c>
      <c r="D2330" s="2" t="s">
        <v>41</v>
      </c>
      <c r="E2330" s="2" t="s">
        <v>44</v>
      </c>
      <c r="F2330" s="2" t="s">
        <v>34</v>
      </c>
      <c r="G2330" s="4">
        <v>43532.481898148151</v>
      </c>
      <c r="H2330" s="4">
        <v>43535.481898148151</v>
      </c>
      <c r="I2330" s="4">
        <v>43537.481898148151</v>
      </c>
      <c r="J2330" s="2">
        <v>44</v>
      </c>
      <c r="K2330" s="2">
        <v>129</v>
      </c>
      <c r="S2330" s="72"/>
      <c r="T2330" s="72"/>
      <c r="U2330" s="72"/>
    </row>
    <row r="2331" spans="1:21" ht="14.25" customHeight="1">
      <c r="A2331" s="2">
        <v>182660</v>
      </c>
      <c r="B2331" s="2" t="s">
        <v>47</v>
      </c>
      <c r="C2331" s="2" t="s">
        <v>43</v>
      </c>
      <c r="D2331" s="2" t="s">
        <v>41</v>
      </c>
      <c r="E2331" s="2" t="s">
        <v>44</v>
      </c>
      <c r="F2331" s="2" t="s">
        <v>34</v>
      </c>
      <c r="G2331" s="4">
        <v>43532.483229166668</v>
      </c>
      <c r="H2331" s="4">
        <v>43537.483229166668</v>
      </c>
      <c r="I2331" s="4">
        <v>43535.483229166668</v>
      </c>
      <c r="J2331" s="2">
        <v>25</v>
      </c>
      <c r="K2331" s="2">
        <v>126</v>
      </c>
      <c r="S2331" s="72"/>
      <c r="T2331" s="72"/>
      <c r="U2331" s="72"/>
    </row>
    <row r="2332" spans="1:21" ht="14.25" customHeight="1">
      <c r="A2332" s="2">
        <v>387870</v>
      </c>
      <c r="B2332" s="2" t="s">
        <v>36</v>
      </c>
      <c r="C2332" s="2" t="s">
        <v>31</v>
      </c>
      <c r="D2332" s="2" t="s">
        <v>32</v>
      </c>
      <c r="E2332" s="2" t="s">
        <v>44</v>
      </c>
      <c r="F2332" s="2" t="s">
        <v>34</v>
      </c>
      <c r="G2332" s="4">
        <v>43532.485011574077</v>
      </c>
      <c r="H2332" s="4">
        <v>43534.485011574077</v>
      </c>
      <c r="I2332" s="4">
        <v>43536.485011574077</v>
      </c>
      <c r="J2332" s="2">
        <v>74</v>
      </c>
      <c r="K2332" s="2">
        <v>106</v>
      </c>
      <c r="S2332" s="72"/>
      <c r="T2332" s="72"/>
      <c r="U2332" s="72"/>
    </row>
    <row r="2333" spans="1:21" ht="14.25" customHeight="1">
      <c r="A2333" s="2">
        <v>644994</v>
      </c>
      <c r="B2333" s="2" t="s">
        <v>39</v>
      </c>
      <c r="C2333" s="2" t="s">
        <v>37</v>
      </c>
      <c r="D2333" s="2" t="s">
        <v>32</v>
      </c>
      <c r="E2333" s="2" t="s">
        <v>38</v>
      </c>
      <c r="F2333" s="2" t="s">
        <v>34</v>
      </c>
      <c r="G2333" s="4">
        <v>43532.493159722224</v>
      </c>
      <c r="H2333" s="4">
        <v>43540.493159722224</v>
      </c>
      <c r="I2333" s="4">
        <v>43535.493159722224</v>
      </c>
      <c r="J2333" s="2">
        <v>33</v>
      </c>
      <c r="K2333" s="2">
        <v>106</v>
      </c>
      <c r="S2333" s="72"/>
      <c r="T2333" s="72"/>
      <c r="U2333" s="72"/>
    </row>
    <row r="2334" spans="1:21" ht="14.25" customHeight="1">
      <c r="A2334" s="2">
        <v>181475</v>
      </c>
      <c r="B2334" s="2" t="s">
        <v>39</v>
      </c>
      <c r="C2334" s="2" t="s">
        <v>43</v>
      </c>
      <c r="D2334" s="2" t="s">
        <v>41</v>
      </c>
      <c r="E2334" s="2" t="s">
        <v>33</v>
      </c>
      <c r="F2334" s="2" t="s">
        <v>34</v>
      </c>
      <c r="G2334" s="4">
        <v>43532.494699074072</v>
      </c>
      <c r="H2334" s="4">
        <v>43536.494699074072</v>
      </c>
      <c r="I2334" s="4">
        <v>43536.494699074072</v>
      </c>
      <c r="J2334" s="2">
        <v>44</v>
      </c>
      <c r="K2334" s="2">
        <v>124</v>
      </c>
      <c r="S2334" s="72"/>
      <c r="T2334" s="72"/>
      <c r="U2334" s="72"/>
    </row>
    <row r="2335" spans="1:21" ht="14.25" customHeight="1">
      <c r="A2335" s="2">
        <v>867967</v>
      </c>
      <c r="B2335" s="2" t="s">
        <v>36</v>
      </c>
      <c r="C2335" s="2" t="s">
        <v>43</v>
      </c>
      <c r="D2335" s="2" t="s">
        <v>41</v>
      </c>
      <c r="E2335" s="2" t="s">
        <v>44</v>
      </c>
      <c r="F2335" s="2" t="s">
        <v>34</v>
      </c>
      <c r="G2335" s="4">
        <v>43532.502708333333</v>
      </c>
      <c r="H2335" s="4">
        <v>43535.502708333333</v>
      </c>
      <c r="I2335" s="4">
        <v>43537.502708333333</v>
      </c>
      <c r="J2335" s="2">
        <v>84</v>
      </c>
      <c r="K2335" s="2">
        <v>106</v>
      </c>
      <c r="S2335" s="72"/>
      <c r="T2335" s="72"/>
      <c r="U2335" s="72"/>
    </row>
    <row r="2336" spans="1:21" ht="14.25" customHeight="1">
      <c r="A2336" s="2">
        <v>209728</v>
      </c>
      <c r="B2336" s="2" t="s">
        <v>42</v>
      </c>
      <c r="C2336" s="2" t="s">
        <v>40</v>
      </c>
      <c r="D2336" s="2" t="s">
        <v>32</v>
      </c>
      <c r="E2336" s="2" t="s">
        <v>44</v>
      </c>
      <c r="F2336" s="2" t="s">
        <v>34</v>
      </c>
      <c r="G2336" s="4">
        <v>43532.506423611114</v>
      </c>
      <c r="H2336" s="4">
        <v>43535.506423611114</v>
      </c>
      <c r="I2336" s="4">
        <v>43536.506423611114</v>
      </c>
      <c r="J2336" s="2">
        <v>48</v>
      </c>
      <c r="K2336" s="2">
        <v>112</v>
      </c>
      <c r="S2336" s="72"/>
      <c r="T2336" s="72"/>
      <c r="U2336" s="72"/>
    </row>
    <row r="2337" spans="1:21" ht="14.25" customHeight="1">
      <c r="A2337" s="2">
        <v>527236</v>
      </c>
      <c r="B2337" s="2" t="s">
        <v>36</v>
      </c>
      <c r="C2337" s="2" t="s">
        <v>43</v>
      </c>
      <c r="D2337" s="2" t="s">
        <v>32</v>
      </c>
      <c r="E2337" s="2" t="s">
        <v>44</v>
      </c>
      <c r="F2337" s="2" t="s">
        <v>34</v>
      </c>
      <c r="G2337" s="4">
        <v>43532.506793981483</v>
      </c>
      <c r="H2337" s="4">
        <v>43533.506793981483</v>
      </c>
      <c r="I2337" s="4">
        <v>43538.506793981483</v>
      </c>
      <c r="J2337" s="2">
        <v>0</v>
      </c>
      <c r="K2337" s="2">
        <v>128</v>
      </c>
      <c r="S2337" s="72"/>
      <c r="T2337" s="72"/>
      <c r="U2337" s="72"/>
    </row>
    <row r="2338" spans="1:21" ht="14.25" customHeight="1">
      <c r="A2338" s="2">
        <v>589877</v>
      </c>
      <c r="B2338" s="2" t="s">
        <v>30</v>
      </c>
      <c r="C2338" s="2" t="s">
        <v>37</v>
      </c>
      <c r="D2338" s="2" t="s">
        <v>41</v>
      </c>
      <c r="E2338" s="2" t="s">
        <v>33</v>
      </c>
      <c r="F2338" s="2" t="s">
        <v>34</v>
      </c>
      <c r="G2338" s="4">
        <v>43532.507731481484</v>
      </c>
      <c r="H2338" s="4">
        <v>43538.507731481484</v>
      </c>
      <c r="I2338" s="4">
        <v>43538.507731481484</v>
      </c>
      <c r="J2338" s="2">
        <v>26</v>
      </c>
      <c r="K2338" s="2">
        <v>112</v>
      </c>
      <c r="S2338" s="72"/>
      <c r="T2338" s="72"/>
      <c r="U2338" s="72"/>
    </row>
    <row r="2339" spans="1:21" ht="14.25" customHeight="1">
      <c r="A2339" s="2">
        <v>791294</v>
      </c>
      <c r="B2339" s="2" t="s">
        <v>39</v>
      </c>
      <c r="C2339" s="2" t="s">
        <v>43</v>
      </c>
      <c r="D2339" s="2" t="s">
        <v>32</v>
      </c>
      <c r="E2339" s="2" t="s">
        <v>38</v>
      </c>
      <c r="F2339" s="2" t="s">
        <v>34</v>
      </c>
      <c r="G2339" s="4">
        <v>43532.511365740742</v>
      </c>
      <c r="H2339" s="4">
        <v>43533.511365740742</v>
      </c>
      <c r="I2339" s="4">
        <v>43535.511365740742</v>
      </c>
      <c r="J2339" s="2">
        <v>0</v>
      </c>
      <c r="K2339" s="2">
        <v>126</v>
      </c>
      <c r="S2339" s="72"/>
      <c r="T2339" s="72"/>
      <c r="U2339" s="72"/>
    </row>
    <row r="2340" spans="1:21" ht="14.25" customHeight="1">
      <c r="A2340" s="2">
        <v>531040</v>
      </c>
      <c r="B2340" s="2" t="s">
        <v>39</v>
      </c>
      <c r="C2340" s="2" t="s">
        <v>37</v>
      </c>
      <c r="D2340" s="2" t="s">
        <v>32</v>
      </c>
      <c r="E2340" s="2" t="s">
        <v>44</v>
      </c>
      <c r="F2340" s="2" t="s">
        <v>34</v>
      </c>
      <c r="G2340" s="4">
        <v>43532.515868055554</v>
      </c>
      <c r="H2340" s="4">
        <v>43534.515868055554</v>
      </c>
      <c r="I2340" s="4">
        <v>43537.515868055554</v>
      </c>
      <c r="J2340" s="2">
        <v>29</v>
      </c>
      <c r="K2340" s="2">
        <v>114</v>
      </c>
      <c r="S2340" s="72"/>
      <c r="T2340" s="72"/>
      <c r="U2340" s="72"/>
    </row>
    <row r="2341" spans="1:21" ht="14.25" customHeight="1">
      <c r="A2341" s="2">
        <v>752558</v>
      </c>
      <c r="B2341" s="2" t="s">
        <v>30</v>
      </c>
      <c r="C2341" s="2" t="s">
        <v>43</v>
      </c>
      <c r="D2341" s="2" t="s">
        <v>41</v>
      </c>
      <c r="E2341" s="2" t="s">
        <v>44</v>
      </c>
      <c r="F2341" s="2" t="s">
        <v>34</v>
      </c>
      <c r="G2341" s="4">
        <v>43532.530150462961</v>
      </c>
      <c r="H2341" s="4">
        <v>43532.530150462961</v>
      </c>
      <c r="I2341" s="4">
        <v>43535.530150462961</v>
      </c>
      <c r="J2341" s="2">
        <v>83</v>
      </c>
      <c r="K2341" s="2">
        <v>105</v>
      </c>
      <c r="S2341" s="72"/>
      <c r="T2341" s="72"/>
      <c r="U2341" s="72"/>
    </row>
    <row r="2342" spans="1:21" ht="14.25" customHeight="1">
      <c r="A2342" s="2">
        <v>62724</v>
      </c>
      <c r="B2342" s="2" t="s">
        <v>39</v>
      </c>
      <c r="C2342" s="2" t="s">
        <v>31</v>
      </c>
      <c r="D2342" s="2" t="s">
        <v>41</v>
      </c>
      <c r="E2342" s="2" t="s">
        <v>44</v>
      </c>
      <c r="F2342" s="2" t="s">
        <v>34</v>
      </c>
      <c r="G2342" s="4">
        <v>43532.530682870369</v>
      </c>
      <c r="H2342" s="4">
        <v>43534.530682870369</v>
      </c>
      <c r="I2342" s="4">
        <v>43539.530682870369</v>
      </c>
      <c r="J2342" s="2">
        <v>0</v>
      </c>
      <c r="K2342" s="2">
        <v>121</v>
      </c>
      <c r="S2342" s="72"/>
      <c r="T2342" s="72"/>
      <c r="U2342" s="72"/>
    </row>
    <row r="2343" spans="1:21" ht="14.25" customHeight="1">
      <c r="A2343" s="2">
        <v>16439</v>
      </c>
      <c r="B2343" s="2" t="s">
        <v>46</v>
      </c>
      <c r="C2343" s="2" t="s">
        <v>43</v>
      </c>
      <c r="D2343" s="2" t="s">
        <v>32</v>
      </c>
      <c r="E2343" s="2" t="s">
        <v>33</v>
      </c>
      <c r="F2343" s="2" t="s">
        <v>34</v>
      </c>
      <c r="G2343" s="4">
        <v>43532.53628472222</v>
      </c>
      <c r="H2343" s="4">
        <v>43535.53628472222</v>
      </c>
      <c r="I2343" s="4">
        <v>43536.53628472222</v>
      </c>
      <c r="J2343" s="2">
        <v>0</v>
      </c>
      <c r="K2343" s="2">
        <v>123</v>
      </c>
      <c r="S2343" s="72"/>
      <c r="T2343" s="72"/>
      <c r="U2343" s="72"/>
    </row>
    <row r="2344" spans="1:21" ht="14.25" customHeight="1">
      <c r="A2344" s="2">
        <v>222439</v>
      </c>
      <c r="B2344" s="2" t="s">
        <v>39</v>
      </c>
      <c r="C2344" s="2" t="s">
        <v>43</v>
      </c>
      <c r="D2344" s="2" t="s">
        <v>41</v>
      </c>
      <c r="E2344" s="2" t="s">
        <v>33</v>
      </c>
      <c r="F2344" s="2" t="s">
        <v>34</v>
      </c>
      <c r="G2344" s="4">
        <v>43532.536539351851</v>
      </c>
      <c r="H2344" s="4">
        <v>43542.536539351851</v>
      </c>
      <c r="I2344" s="4">
        <v>43536.536539351851</v>
      </c>
      <c r="J2344" s="2">
        <v>9999</v>
      </c>
      <c r="K2344" s="2">
        <v>122</v>
      </c>
      <c r="S2344" s="72"/>
      <c r="T2344" s="72"/>
      <c r="U2344" s="72"/>
    </row>
    <row r="2345" spans="1:21" ht="14.25" customHeight="1">
      <c r="A2345" s="2">
        <v>957703</v>
      </c>
      <c r="B2345" s="2" t="s">
        <v>46</v>
      </c>
      <c r="C2345" s="2" t="s">
        <v>31</v>
      </c>
      <c r="D2345" s="2" t="s">
        <v>41</v>
      </c>
      <c r="E2345" s="2" t="s">
        <v>33</v>
      </c>
      <c r="F2345" s="2" t="s">
        <v>34</v>
      </c>
      <c r="G2345" s="4">
        <v>43532.537280092591</v>
      </c>
      <c r="H2345" s="4">
        <v>43534.537280092591</v>
      </c>
      <c r="I2345" s="4">
        <v>43536.537280092591</v>
      </c>
      <c r="J2345" s="2">
        <v>0</v>
      </c>
      <c r="K2345" s="2">
        <v>122</v>
      </c>
      <c r="S2345" s="72"/>
      <c r="T2345" s="72"/>
      <c r="U2345" s="72"/>
    </row>
    <row r="2346" spans="1:21" ht="14.25" customHeight="1">
      <c r="A2346" s="2">
        <v>941357</v>
      </c>
      <c r="B2346" s="2" t="s">
        <v>39</v>
      </c>
      <c r="C2346" s="2" t="s">
        <v>37</v>
      </c>
      <c r="D2346" s="2" t="s">
        <v>41</v>
      </c>
      <c r="E2346" s="2" t="s">
        <v>44</v>
      </c>
      <c r="F2346" s="2" t="s">
        <v>34</v>
      </c>
      <c r="G2346" s="4">
        <v>43532.537488425929</v>
      </c>
      <c r="H2346" s="4">
        <v>43532.537488425929</v>
      </c>
      <c r="I2346" s="4">
        <v>43538.537488425929</v>
      </c>
      <c r="J2346" s="2">
        <v>77</v>
      </c>
      <c r="K2346" s="2">
        <v>90</v>
      </c>
      <c r="S2346" s="72"/>
      <c r="T2346" s="72"/>
      <c r="U2346" s="72"/>
    </row>
    <row r="2347" spans="1:21" ht="14.25" customHeight="1">
      <c r="A2347" s="2">
        <v>260374</v>
      </c>
      <c r="B2347" s="2" t="s">
        <v>30</v>
      </c>
      <c r="C2347" s="2" t="s">
        <v>43</v>
      </c>
      <c r="D2347" s="2" t="s">
        <v>32</v>
      </c>
      <c r="E2347" s="2" t="s">
        <v>38</v>
      </c>
      <c r="F2347" s="2" t="s">
        <v>34</v>
      </c>
      <c r="G2347" s="4">
        <v>43532.539641203701</v>
      </c>
      <c r="H2347" s="4">
        <v>43532.539641203701</v>
      </c>
      <c r="I2347" s="4">
        <v>43535.539641203701</v>
      </c>
      <c r="J2347" s="2">
        <v>0</v>
      </c>
      <c r="K2347" s="2">
        <v>123</v>
      </c>
      <c r="S2347" s="72"/>
      <c r="T2347" s="72"/>
      <c r="U2347" s="72"/>
    </row>
    <row r="2348" spans="1:21" ht="14.25" customHeight="1">
      <c r="A2348" s="2">
        <v>724009</v>
      </c>
      <c r="B2348" s="2" t="s">
        <v>47</v>
      </c>
      <c r="C2348" s="2" t="s">
        <v>43</v>
      </c>
      <c r="D2348" s="2" t="s">
        <v>32</v>
      </c>
      <c r="E2348" s="2" t="s">
        <v>33</v>
      </c>
      <c r="F2348" s="2" t="s">
        <v>34</v>
      </c>
      <c r="G2348" s="4">
        <v>43532.539988425924</v>
      </c>
      <c r="H2348" s="4">
        <v>43533.539988425924</v>
      </c>
      <c r="I2348" s="4">
        <v>43535.539988425924</v>
      </c>
      <c r="J2348" s="2">
        <v>0</v>
      </c>
      <c r="K2348" s="2">
        <v>125</v>
      </c>
      <c r="S2348" s="72"/>
      <c r="T2348" s="72"/>
      <c r="U2348" s="72"/>
    </row>
    <row r="2349" spans="1:21" ht="14.25" customHeight="1">
      <c r="A2349" s="2">
        <v>480938</v>
      </c>
      <c r="B2349" s="2" t="s">
        <v>30</v>
      </c>
      <c r="C2349" s="2" t="s">
        <v>43</v>
      </c>
      <c r="D2349" s="2" t="s">
        <v>32</v>
      </c>
      <c r="E2349" s="2" t="s">
        <v>38</v>
      </c>
      <c r="F2349" s="2" t="s">
        <v>34</v>
      </c>
      <c r="G2349" s="4">
        <v>43532.546597222223</v>
      </c>
      <c r="H2349" s="4">
        <v>43533.546597222223</v>
      </c>
      <c r="I2349" s="4">
        <v>43538.546597222223</v>
      </c>
      <c r="J2349" s="2">
        <v>0</v>
      </c>
      <c r="K2349" s="2">
        <v>122</v>
      </c>
      <c r="S2349" s="72"/>
      <c r="T2349" s="72"/>
      <c r="U2349" s="72"/>
    </row>
    <row r="2350" spans="1:21" ht="14.25" customHeight="1">
      <c r="A2350" s="2">
        <v>655385</v>
      </c>
      <c r="B2350" s="2" t="s">
        <v>47</v>
      </c>
      <c r="C2350" s="2" t="s">
        <v>43</v>
      </c>
      <c r="D2350" s="2" t="s">
        <v>32</v>
      </c>
      <c r="E2350" s="2" t="s">
        <v>44</v>
      </c>
      <c r="F2350" s="2" t="s">
        <v>34</v>
      </c>
      <c r="G2350" s="4">
        <v>43532.553923611114</v>
      </c>
      <c r="H2350" s="4">
        <v>43536.553923611114</v>
      </c>
      <c r="I2350" s="4">
        <v>43539.553923611114</v>
      </c>
      <c r="J2350" s="2">
        <v>0</v>
      </c>
      <c r="K2350" s="2">
        <v>107</v>
      </c>
      <c r="S2350" s="72"/>
      <c r="T2350" s="72"/>
      <c r="U2350" s="72"/>
    </row>
    <row r="2351" spans="1:21" ht="14.25" customHeight="1">
      <c r="A2351" s="2">
        <v>204488</v>
      </c>
      <c r="B2351" s="2" t="s">
        <v>42</v>
      </c>
      <c r="C2351" s="2" t="s">
        <v>43</v>
      </c>
      <c r="D2351" s="2" t="s">
        <v>41</v>
      </c>
      <c r="E2351" s="2" t="s">
        <v>44</v>
      </c>
      <c r="F2351" s="2" t="s">
        <v>34</v>
      </c>
      <c r="G2351" s="4">
        <v>43532.557673611111</v>
      </c>
      <c r="H2351" s="4">
        <v>43538.557673611111</v>
      </c>
      <c r="I2351" s="4">
        <v>43536.557673611111</v>
      </c>
      <c r="J2351" s="2">
        <v>75</v>
      </c>
      <c r="K2351" s="2">
        <v>105</v>
      </c>
      <c r="S2351" s="72"/>
      <c r="T2351" s="72"/>
      <c r="U2351" s="72"/>
    </row>
    <row r="2352" spans="1:21" ht="14.25" customHeight="1">
      <c r="A2352" s="2">
        <v>641326</v>
      </c>
      <c r="B2352" s="2" t="s">
        <v>30</v>
      </c>
      <c r="C2352" s="2" t="s">
        <v>45</v>
      </c>
      <c r="D2352" s="2" t="s">
        <v>41</v>
      </c>
      <c r="E2352" s="2" t="s">
        <v>44</v>
      </c>
      <c r="F2352" s="2" t="s">
        <v>34</v>
      </c>
      <c r="G2352" s="4">
        <v>43532.557719907411</v>
      </c>
      <c r="H2352" s="4">
        <v>43537.557719907411</v>
      </c>
      <c r="I2352" s="4">
        <v>43535.557719907411</v>
      </c>
      <c r="J2352" s="2">
        <v>65</v>
      </c>
      <c r="K2352" s="2">
        <v>101</v>
      </c>
      <c r="S2352" s="72"/>
      <c r="T2352" s="72"/>
      <c r="U2352" s="72"/>
    </row>
    <row r="2353" spans="1:21" ht="14.25" customHeight="1">
      <c r="A2353" s="2">
        <v>87420</v>
      </c>
      <c r="B2353" s="2" t="s">
        <v>39</v>
      </c>
      <c r="C2353" s="2" t="s">
        <v>31</v>
      </c>
      <c r="D2353" s="2" t="s">
        <v>41</v>
      </c>
      <c r="E2353" s="2" t="s">
        <v>44</v>
      </c>
      <c r="F2353" s="2" t="s">
        <v>34</v>
      </c>
      <c r="G2353" s="4">
        <v>43532.560277777775</v>
      </c>
      <c r="H2353" s="4">
        <v>43536.560277777775</v>
      </c>
      <c r="I2353" s="4">
        <v>43537.560277777775</v>
      </c>
      <c r="J2353" s="2">
        <v>0</v>
      </c>
      <c r="K2353" s="2">
        <v>123</v>
      </c>
      <c r="S2353" s="72"/>
      <c r="T2353" s="72"/>
      <c r="U2353" s="72"/>
    </row>
    <row r="2354" spans="1:21" ht="14.25" customHeight="1">
      <c r="A2354" s="2">
        <v>485970</v>
      </c>
      <c r="B2354" s="2" t="s">
        <v>30</v>
      </c>
      <c r="C2354" s="2" t="s">
        <v>37</v>
      </c>
      <c r="D2354" s="2" t="s">
        <v>32</v>
      </c>
      <c r="E2354" s="2" t="s">
        <v>38</v>
      </c>
      <c r="F2354" s="2" t="s">
        <v>34</v>
      </c>
      <c r="G2354" s="4">
        <v>43532.561631944445</v>
      </c>
      <c r="H2354" s="4">
        <v>43539.561631944445</v>
      </c>
      <c r="I2354" s="4">
        <v>43535.561631944445</v>
      </c>
      <c r="J2354" s="2">
        <v>45</v>
      </c>
      <c r="K2354" s="2">
        <v>114</v>
      </c>
      <c r="S2354" s="72"/>
      <c r="T2354" s="72"/>
      <c r="U2354" s="72"/>
    </row>
    <row r="2355" spans="1:21" ht="14.25" customHeight="1">
      <c r="A2355" s="2">
        <v>926500</v>
      </c>
      <c r="B2355" s="2" t="s">
        <v>39</v>
      </c>
      <c r="C2355" s="2" t="s">
        <v>37</v>
      </c>
      <c r="D2355" s="2" t="s">
        <v>41</v>
      </c>
      <c r="E2355" s="2" t="s">
        <v>44</v>
      </c>
      <c r="F2355" s="2" t="s">
        <v>34</v>
      </c>
      <c r="G2355" s="4">
        <v>43532.561863425923</v>
      </c>
      <c r="H2355" s="4">
        <v>43537.561863425923</v>
      </c>
      <c r="I2355" s="4">
        <v>43535.561863425923</v>
      </c>
      <c r="J2355" s="2">
        <v>34</v>
      </c>
      <c r="K2355" s="2">
        <v>114</v>
      </c>
      <c r="S2355" s="72"/>
      <c r="T2355" s="72"/>
      <c r="U2355" s="72"/>
    </row>
    <row r="2356" spans="1:21" ht="14.25" customHeight="1">
      <c r="A2356" s="2">
        <v>908850</v>
      </c>
      <c r="B2356" s="2" t="s">
        <v>39</v>
      </c>
      <c r="C2356" s="2" t="s">
        <v>40</v>
      </c>
      <c r="D2356" s="2" t="s">
        <v>32</v>
      </c>
      <c r="E2356" s="2" t="s">
        <v>44</v>
      </c>
      <c r="F2356" s="2" t="s">
        <v>34</v>
      </c>
      <c r="G2356" s="4">
        <v>43532.562673611108</v>
      </c>
      <c r="H2356" s="4">
        <v>43537.562673611108</v>
      </c>
      <c r="I2356" s="4">
        <v>43538.562673611108</v>
      </c>
      <c r="J2356" s="2">
        <v>62</v>
      </c>
      <c r="K2356" s="2">
        <v>88</v>
      </c>
      <c r="S2356" s="72"/>
      <c r="T2356" s="72"/>
      <c r="U2356" s="72"/>
    </row>
    <row r="2357" spans="1:21" ht="14.25" customHeight="1">
      <c r="A2357" s="2">
        <v>320776</v>
      </c>
      <c r="B2357" s="2" t="s">
        <v>42</v>
      </c>
      <c r="C2357" s="2" t="s">
        <v>43</v>
      </c>
      <c r="D2357" s="2" t="s">
        <v>41</v>
      </c>
      <c r="E2357" s="2" t="s">
        <v>44</v>
      </c>
      <c r="F2357" s="2" t="s">
        <v>34</v>
      </c>
      <c r="G2357" s="4">
        <v>43532.56318287037</v>
      </c>
      <c r="H2357" s="4">
        <v>43537.56318287037</v>
      </c>
      <c r="I2357" s="4">
        <v>43538.56318287037</v>
      </c>
      <c r="J2357" s="2">
        <v>28</v>
      </c>
      <c r="K2357" s="2">
        <v>128</v>
      </c>
      <c r="S2357" s="72"/>
      <c r="T2357" s="72"/>
      <c r="U2357" s="72"/>
    </row>
    <row r="2358" spans="1:21" ht="14.25" customHeight="1">
      <c r="A2358" s="2">
        <v>437955</v>
      </c>
      <c r="B2358" s="2" t="s">
        <v>30</v>
      </c>
      <c r="C2358" s="2" t="s">
        <v>40</v>
      </c>
      <c r="D2358" s="2" t="s">
        <v>41</v>
      </c>
      <c r="E2358" s="2" t="s">
        <v>33</v>
      </c>
      <c r="F2358" s="2" t="s">
        <v>34</v>
      </c>
      <c r="G2358" s="4">
        <v>43532.565150462964</v>
      </c>
      <c r="H2358" s="4">
        <v>43534.565150462964</v>
      </c>
      <c r="I2358" s="4">
        <v>43539.565150462964</v>
      </c>
      <c r="J2358" s="2">
        <v>9999</v>
      </c>
      <c r="K2358" s="2">
        <v>108</v>
      </c>
      <c r="S2358" s="72"/>
      <c r="T2358" s="72"/>
      <c r="U2358" s="72"/>
    </row>
    <row r="2359" spans="1:21" ht="14.25" customHeight="1">
      <c r="A2359" s="2">
        <v>283229</v>
      </c>
      <c r="B2359" s="2" t="s">
        <v>36</v>
      </c>
      <c r="C2359" s="2" t="s">
        <v>43</v>
      </c>
      <c r="D2359" s="2" t="s">
        <v>41</v>
      </c>
      <c r="E2359" s="2" t="s">
        <v>44</v>
      </c>
      <c r="F2359" s="2" t="s">
        <v>34</v>
      </c>
      <c r="G2359" s="4">
        <v>43532.565706018519</v>
      </c>
      <c r="H2359" s="4">
        <v>43532.565706018519</v>
      </c>
      <c r="I2359" s="4">
        <v>43535.565706018519</v>
      </c>
      <c r="J2359" s="2">
        <v>84</v>
      </c>
      <c r="K2359" s="2">
        <v>102</v>
      </c>
      <c r="S2359" s="72"/>
      <c r="T2359" s="72"/>
      <c r="U2359" s="72"/>
    </row>
    <row r="2360" spans="1:21" ht="14.25" customHeight="1">
      <c r="A2360" s="2">
        <v>76337</v>
      </c>
      <c r="B2360" s="2" t="s">
        <v>47</v>
      </c>
      <c r="C2360" s="2" t="s">
        <v>40</v>
      </c>
      <c r="D2360" s="2" t="s">
        <v>32</v>
      </c>
      <c r="E2360" s="2" t="s">
        <v>44</v>
      </c>
      <c r="F2360" s="2" t="s">
        <v>34</v>
      </c>
      <c r="G2360" s="4">
        <v>43532.566018518519</v>
      </c>
      <c r="H2360" s="4">
        <v>43539.566018518519</v>
      </c>
      <c r="I2360" s="4">
        <v>43539.566018518519</v>
      </c>
      <c r="J2360" s="2">
        <v>64</v>
      </c>
      <c r="K2360" s="2">
        <v>91</v>
      </c>
      <c r="S2360" s="72"/>
      <c r="T2360" s="72"/>
      <c r="U2360" s="72"/>
    </row>
    <row r="2361" spans="1:21" ht="14.25" customHeight="1">
      <c r="A2361" s="2">
        <v>57980</v>
      </c>
      <c r="B2361" s="2" t="s">
        <v>39</v>
      </c>
      <c r="C2361" s="2" t="s">
        <v>40</v>
      </c>
      <c r="D2361" s="2" t="s">
        <v>41</v>
      </c>
      <c r="E2361" s="2" t="s">
        <v>44</v>
      </c>
      <c r="F2361" s="2" t="s">
        <v>34</v>
      </c>
      <c r="G2361" s="4">
        <v>43532.567881944444</v>
      </c>
      <c r="H2361" s="4">
        <v>43539.567881944444</v>
      </c>
      <c r="I2361" s="4">
        <v>43536.567881944444</v>
      </c>
      <c r="J2361" s="2">
        <v>42</v>
      </c>
      <c r="K2361" s="2">
        <v>113</v>
      </c>
      <c r="S2361" s="72"/>
      <c r="T2361" s="72"/>
      <c r="U2361" s="72"/>
    </row>
    <row r="2362" spans="1:21" ht="14.25" customHeight="1">
      <c r="A2362" s="2">
        <v>120549</v>
      </c>
      <c r="B2362" s="2" t="s">
        <v>30</v>
      </c>
      <c r="C2362" s="2" t="s">
        <v>40</v>
      </c>
      <c r="D2362" s="2" t="s">
        <v>32</v>
      </c>
      <c r="E2362" s="2" t="s">
        <v>33</v>
      </c>
      <c r="F2362" s="2" t="s">
        <v>34</v>
      </c>
      <c r="G2362" s="4">
        <v>43532.569027777776</v>
      </c>
      <c r="H2362" s="4">
        <v>43538.569027777776</v>
      </c>
      <c r="I2362" s="4">
        <v>43536.569027777776</v>
      </c>
      <c r="J2362" s="2">
        <v>45</v>
      </c>
      <c r="K2362" s="2">
        <v>115</v>
      </c>
      <c r="S2362" s="72"/>
      <c r="T2362" s="72"/>
      <c r="U2362" s="72"/>
    </row>
    <row r="2363" spans="1:21" ht="14.25" customHeight="1">
      <c r="A2363" s="2">
        <v>14498</v>
      </c>
      <c r="B2363" s="2" t="s">
        <v>39</v>
      </c>
      <c r="C2363" s="2" t="s">
        <v>37</v>
      </c>
      <c r="D2363" s="2" t="s">
        <v>32</v>
      </c>
      <c r="E2363" s="2" t="s">
        <v>38</v>
      </c>
      <c r="F2363" s="2" t="s">
        <v>34</v>
      </c>
      <c r="G2363" s="4">
        <v>43532.570289351854</v>
      </c>
      <c r="H2363" s="4">
        <v>43538.570289351854</v>
      </c>
      <c r="I2363" s="4">
        <v>43536.570289351854</v>
      </c>
      <c r="J2363" s="2">
        <v>41</v>
      </c>
      <c r="K2363" s="2">
        <v>113</v>
      </c>
      <c r="S2363" s="72"/>
      <c r="T2363" s="72"/>
      <c r="U2363" s="72"/>
    </row>
    <row r="2364" spans="1:21" ht="14.25" customHeight="1">
      <c r="A2364" s="2">
        <v>460833</v>
      </c>
      <c r="B2364" s="2" t="s">
        <v>30</v>
      </c>
      <c r="C2364" s="2" t="s">
        <v>40</v>
      </c>
      <c r="D2364" s="2" t="s">
        <v>32</v>
      </c>
      <c r="E2364" s="2" t="s">
        <v>33</v>
      </c>
      <c r="F2364" s="2" t="s">
        <v>34</v>
      </c>
      <c r="G2364" s="4">
        <v>43532.574837962966</v>
      </c>
      <c r="H2364" s="4">
        <v>43536.574837962966</v>
      </c>
      <c r="I2364" s="4">
        <v>43537.574837962966</v>
      </c>
      <c r="J2364" s="2">
        <v>42</v>
      </c>
      <c r="K2364" s="2">
        <v>111</v>
      </c>
      <c r="S2364" s="72"/>
      <c r="T2364" s="72"/>
      <c r="U2364" s="72"/>
    </row>
    <row r="2365" spans="1:21" ht="14.25" customHeight="1">
      <c r="A2365" s="2">
        <v>200405</v>
      </c>
      <c r="B2365" s="2" t="s">
        <v>30</v>
      </c>
      <c r="C2365" s="2" t="s">
        <v>43</v>
      </c>
      <c r="D2365" s="2" t="s">
        <v>41</v>
      </c>
      <c r="E2365" s="2" t="s">
        <v>33</v>
      </c>
      <c r="F2365" s="2" t="s">
        <v>34</v>
      </c>
      <c r="G2365" s="4">
        <v>43532.575624999998</v>
      </c>
      <c r="H2365" s="4">
        <v>43538.575624999998</v>
      </c>
      <c r="I2365" s="4">
        <v>43536.575624999998</v>
      </c>
      <c r="J2365" s="2">
        <v>48</v>
      </c>
      <c r="K2365" s="2">
        <v>128</v>
      </c>
      <c r="S2365" s="72"/>
      <c r="T2365" s="72"/>
      <c r="U2365" s="72"/>
    </row>
    <row r="2366" spans="1:21" ht="14.25" customHeight="1">
      <c r="A2366" s="2">
        <v>102085</v>
      </c>
      <c r="B2366" s="2" t="s">
        <v>47</v>
      </c>
      <c r="C2366" s="2" t="s">
        <v>31</v>
      </c>
      <c r="D2366" s="2" t="s">
        <v>41</v>
      </c>
      <c r="E2366" s="2" t="s">
        <v>33</v>
      </c>
      <c r="F2366" s="2" t="s">
        <v>34</v>
      </c>
      <c r="G2366" s="4">
        <v>43532.578819444447</v>
      </c>
      <c r="H2366" s="4">
        <v>43538.578819444447</v>
      </c>
      <c r="I2366" s="4">
        <v>43539.578819444447</v>
      </c>
      <c r="J2366" s="2">
        <v>0</v>
      </c>
      <c r="K2366" s="2">
        <v>121</v>
      </c>
      <c r="S2366" s="72"/>
      <c r="T2366" s="72"/>
      <c r="U2366" s="72"/>
    </row>
    <row r="2367" spans="1:21" ht="14.25" customHeight="1">
      <c r="A2367" s="2">
        <v>498283</v>
      </c>
      <c r="B2367" s="2" t="s">
        <v>36</v>
      </c>
      <c r="C2367" s="2" t="s">
        <v>31</v>
      </c>
      <c r="D2367" s="2" t="s">
        <v>32</v>
      </c>
      <c r="E2367" s="2" t="s">
        <v>33</v>
      </c>
      <c r="F2367" s="2" t="s">
        <v>34</v>
      </c>
      <c r="G2367" s="4">
        <v>43532.579456018517</v>
      </c>
      <c r="H2367" s="4">
        <v>43538.579456018517</v>
      </c>
      <c r="I2367" s="4">
        <v>43537.579456018517</v>
      </c>
      <c r="J2367" s="2">
        <v>27</v>
      </c>
      <c r="K2367" s="2">
        <v>127</v>
      </c>
      <c r="S2367" s="72"/>
      <c r="T2367" s="72"/>
      <c r="U2367" s="72"/>
    </row>
    <row r="2368" spans="1:21" ht="14.25" customHeight="1">
      <c r="A2368" s="2">
        <v>31668</v>
      </c>
      <c r="B2368" s="2" t="s">
        <v>36</v>
      </c>
      <c r="C2368" s="2" t="s">
        <v>31</v>
      </c>
      <c r="D2368" s="2" t="s">
        <v>41</v>
      </c>
      <c r="E2368" s="2" t="s">
        <v>44</v>
      </c>
      <c r="F2368" s="2" t="s">
        <v>34</v>
      </c>
      <c r="G2368" s="4">
        <v>43532.58699074074</v>
      </c>
      <c r="H2368" s="4">
        <v>43534.58699074074</v>
      </c>
      <c r="I2368" s="4">
        <v>43536.58699074074</v>
      </c>
      <c r="J2368" s="2">
        <v>0</v>
      </c>
      <c r="K2368" s="2">
        <v>123</v>
      </c>
      <c r="S2368" s="72"/>
      <c r="T2368" s="72"/>
      <c r="U2368" s="72"/>
    </row>
    <row r="2369" spans="1:21" ht="14.25" customHeight="1">
      <c r="A2369" s="2">
        <v>751709</v>
      </c>
      <c r="B2369" s="2" t="s">
        <v>39</v>
      </c>
      <c r="C2369" s="2" t="s">
        <v>37</v>
      </c>
      <c r="D2369" s="2" t="s">
        <v>32</v>
      </c>
      <c r="E2369" s="2" t="s">
        <v>33</v>
      </c>
      <c r="F2369" s="2" t="s">
        <v>34</v>
      </c>
      <c r="G2369" s="4">
        <v>43532.588194444441</v>
      </c>
      <c r="H2369" s="4">
        <v>43535.588194444441</v>
      </c>
      <c r="I2369" s="4">
        <v>43537.588194444441</v>
      </c>
      <c r="J2369" s="2">
        <v>50</v>
      </c>
      <c r="K2369" s="2">
        <v>106</v>
      </c>
      <c r="S2369" s="72"/>
      <c r="T2369" s="72"/>
      <c r="U2369" s="72"/>
    </row>
    <row r="2370" spans="1:21" ht="14.25" customHeight="1">
      <c r="A2370" s="2">
        <v>369968</v>
      </c>
      <c r="B2370" s="2" t="s">
        <v>39</v>
      </c>
      <c r="C2370" s="2" t="s">
        <v>37</v>
      </c>
      <c r="D2370" s="2" t="s">
        <v>41</v>
      </c>
      <c r="E2370" s="2" t="s">
        <v>44</v>
      </c>
      <c r="F2370" s="2" t="s">
        <v>34</v>
      </c>
      <c r="G2370" s="4">
        <v>43532.588993055557</v>
      </c>
      <c r="H2370" s="4">
        <v>43538.588993055557</v>
      </c>
      <c r="I2370" s="4">
        <v>43537.588993055557</v>
      </c>
      <c r="J2370" s="2">
        <v>41</v>
      </c>
      <c r="K2370" s="2">
        <v>112</v>
      </c>
      <c r="S2370" s="72"/>
      <c r="T2370" s="72"/>
      <c r="U2370" s="72"/>
    </row>
    <row r="2371" spans="1:21" ht="14.25" customHeight="1">
      <c r="A2371" s="2">
        <v>188079</v>
      </c>
      <c r="B2371" s="2" t="s">
        <v>47</v>
      </c>
      <c r="C2371" s="2" t="s">
        <v>40</v>
      </c>
      <c r="D2371" s="2" t="s">
        <v>41</v>
      </c>
      <c r="E2371" s="2" t="s">
        <v>44</v>
      </c>
      <c r="F2371" s="2" t="s">
        <v>34</v>
      </c>
      <c r="G2371" s="4">
        <v>43532.590532407405</v>
      </c>
      <c r="H2371" s="4">
        <v>43538.590532407405</v>
      </c>
      <c r="I2371" s="4">
        <v>43535.590532407405</v>
      </c>
      <c r="J2371" s="2">
        <v>72</v>
      </c>
      <c r="K2371" s="2">
        <v>88</v>
      </c>
      <c r="S2371" s="72"/>
      <c r="T2371" s="72"/>
      <c r="U2371" s="72"/>
    </row>
    <row r="2372" spans="1:21" ht="14.25" customHeight="1">
      <c r="A2372" s="2">
        <v>858194</v>
      </c>
      <c r="B2372" s="2" t="s">
        <v>39</v>
      </c>
      <c r="C2372" s="2" t="s">
        <v>43</v>
      </c>
      <c r="D2372" s="2" t="s">
        <v>32</v>
      </c>
      <c r="E2372" s="2" t="s">
        <v>38</v>
      </c>
      <c r="F2372" s="2" t="s">
        <v>34</v>
      </c>
      <c r="G2372" s="4">
        <v>43532.591226851851</v>
      </c>
      <c r="H2372" s="4">
        <v>43538.591226851851</v>
      </c>
      <c r="I2372" s="4">
        <v>43536.591226851851</v>
      </c>
      <c r="J2372" s="2">
        <v>0</v>
      </c>
      <c r="K2372" s="2">
        <v>127</v>
      </c>
      <c r="S2372" s="72"/>
      <c r="T2372" s="72"/>
      <c r="U2372" s="72"/>
    </row>
    <row r="2373" spans="1:21" ht="14.25" customHeight="1">
      <c r="A2373" s="2">
        <v>266558</v>
      </c>
      <c r="B2373" s="2" t="s">
        <v>30</v>
      </c>
      <c r="C2373" s="2" t="s">
        <v>43</v>
      </c>
      <c r="D2373" s="2" t="s">
        <v>32</v>
      </c>
      <c r="E2373" s="2" t="s">
        <v>38</v>
      </c>
      <c r="F2373" s="2" t="s">
        <v>34</v>
      </c>
      <c r="G2373" s="4">
        <v>43532.593564814815</v>
      </c>
      <c r="H2373" s="4">
        <v>43538.593564814815</v>
      </c>
      <c r="I2373" s="4">
        <v>43536.593564814815</v>
      </c>
      <c r="J2373" s="2">
        <v>0</v>
      </c>
      <c r="K2373" s="2">
        <v>125</v>
      </c>
      <c r="S2373" s="72"/>
      <c r="T2373" s="72"/>
      <c r="U2373" s="72"/>
    </row>
    <row r="2374" spans="1:21" ht="14.25" customHeight="1">
      <c r="A2374" s="2">
        <v>155517</v>
      </c>
      <c r="B2374" s="2" t="s">
        <v>36</v>
      </c>
      <c r="C2374" s="2" t="s">
        <v>37</v>
      </c>
      <c r="D2374" s="2" t="s">
        <v>41</v>
      </c>
      <c r="E2374" s="2" t="s">
        <v>33</v>
      </c>
      <c r="F2374" s="2" t="s">
        <v>34</v>
      </c>
      <c r="G2374" s="4">
        <v>43532.597326388888</v>
      </c>
      <c r="H2374" s="4">
        <v>43536.597326388888</v>
      </c>
      <c r="I2374" s="4">
        <v>43536.597326388888</v>
      </c>
      <c r="J2374" s="2">
        <v>32</v>
      </c>
      <c r="K2374" s="2">
        <v>108</v>
      </c>
      <c r="S2374" s="72"/>
      <c r="T2374" s="72"/>
      <c r="U2374" s="72"/>
    </row>
    <row r="2375" spans="1:21" ht="14.25" customHeight="1">
      <c r="A2375" s="2">
        <v>759351</v>
      </c>
      <c r="B2375" s="2" t="s">
        <v>36</v>
      </c>
      <c r="C2375" s="2" t="s">
        <v>31</v>
      </c>
      <c r="D2375" s="2" t="s">
        <v>41</v>
      </c>
      <c r="E2375" s="2" t="s">
        <v>33</v>
      </c>
      <c r="F2375" s="2" t="s">
        <v>34</v>
      </c>
      <c r="G2375" s="4">
        <v>43532.608495370368</v>
      </c>
      <c r="H2375" s="4">
        <v>43536.608495370368</v>
      </c>
      <c r="I2375" s="4">
        <v>43538.608495370368</v>
      </c>
      <c r="J2375" s="2">
        <v>0</v>
      </c>
      <c r="K2375" s="2">
        <v>127</v>
      </c>
      <c r="S2375" s="72"/>
      <c r="T2375" s="72"/>
      <c r="U2375" s="72"/>
    </row>
    <row r="2376" spans="1:21" ht="14.25" customHeight="1">
      <c r="A2376" s="2">
        <v>264349</v>
      </c>
      <c r="B2376" s="2" t="s">
        <v>39</v>
      </c>
      <c r="C2376" s="2" t="s">
        <v>31</v>
      </c>
      <c r="D2376" s="2" t="s">
        <v>32</v>
      </c>
      <c r="E2376" s="2" t="s">
        <v>33</v>
      </c>
      <c r="F2376" s="2" t="s">
        <v>34</v>
      </c>
      <c r="G2376" s="4">
        <v>43532.610601851855</v>
      </c>
      <c r="H2376" s="4">
        <v>43535.610601851855</v>
      </c>
      <c r="I2376" s="4">
        <v>43538.610601851855</v>
      </c>
      <c r="J2376" s="2">
        <v>44</v>
      </c>
      <c r="K2376" s="2">
        <v>121</v>
      </c>
      <c r="S2376" s="72"/>
      <c r="T2376" s="72"/>
      <c r="U2376" s="72"/>
    </row>
    <row r="2377" spans="1:21" ht="14.25" customHeight="1">
      <c r="A2377" s="2">
        <v>898102</v>
      </c>
      <c r="B2377" s="2" t="s">
        <v>47</v>
      </c>
      <c r="C2377" s="2" t="s">
        <v>43</v>
      </c>
      <c r="D2377" s="2" t="s">
        <v>32</v>
      </c>
      <c r="E2377" s="2" t="s">
        <v>44</v>
      </c>
      <c r="F2377" s="2" t="s">
        <v>34</v>
      </c>
      <c r="G2377" s="4">
        <v>43532.612025462964</v>
      </c>
      <c r="H2377" s="4">
        <v>43532.612025462964</v>
      </c>
      <c r="I2377" s="4">
        <v>43538.612025462964</v>
      </c>
      <c r="J2377" s="2">
        <v>0</v>
      </c>
      <c r="K2377" s="2">
        <v>104</v>
      </c>
      <c r="S2377" s="72"/>
      <c r="T2377" s="72"/>
      <c r="U2377" s="72"/>
    </row>
    <row r="2378" spans="1:21" ht="14.25" customHeight="1">
      <c r="A2378" s="2">
        <v>276052</v>
      </c>
      <c r="B2378" s="2" t="s">
        <v>30</v>
      </c>
      <c r="C2378" s="2" t="s">
        <v>37</v>
      </c>
      <c r="D2378" s="2" t="s">
        <v>32</v>
      </c>
      <c r="E2378" s="2" t="s">
        <v>44</v>
      </c>
      <c r="F2378" s="2" t="s">
        <v>34</v>
      </c>
      <c r="G2378" s="4">
        <v>43532.618171296293</v>
      </c>
      <c r="H2378" s="4">
        <v>43532.618171296293</v>
      </c>
      <c r="I2378" s="4">
        <v>43539.618171296293</v>
      </c>
      <c r="J2378" s="2">
        <v>34</v>
      </c>
      <c r="K2378" s="2">
        <v>107</v>
      </c>
      <c r="S2378" s="72"/>
      <c r="T2378" s="72"/>
      <c r="U2378" s="72"/>
    </row>
    <row r="2379" spans="1:21" ht="14.25" customHeight="1">
      <c r="A2379" s="2">
        <v>371935</v>
      </c>
      <c r="B2379" s="2" t="s">
        <v>30</v>
      </c>
      <c r="C2379" s="2" t="s">
        <v>37</v>
      </c>
      <c r="D2379" s="2" t="s">
        <v>41</v>
      </c>
      <c r="E2379" s="2" t="s">
        <v>33</v>
      </c>
      <c r="F2379" s="2" t="s">
        <v>34</v>
      </c>
      <c r="G2379" s="4">
        <v>43532.630254629628</v>
      </c>
      <c r="H2379" s="4">
        <v>43540.630254629628</v>
      </c>
      <c r="I2379" s="4">
        <v>43538.630254629628</v>
      </c>
      <c r="J2379" s="2">
        <v>29</v>
      </c>
      <c r="K2379" s="2">
        <v>108</v>
      </c>
      <c r="S2379" s="72"/>
      <c r="T2379" s="72"/>
      <c r="U2379" s="72"/>
    </row>
    <row r="2380" spans="1:21" ht="14.25" customHeight="1">
      <c r="A2380" s="2">
        <v>68495</v>
      </c>
      <c r="B2380" s="2" t="s">
        <v>30</v>
      </c>
      <c r="C2380" s="2" t="s">
        <v>43</v>
      </c>
      <c r="D2380" s="2" t="s">
        <v>32</v>
      </c>
      <c r="E2380" s="2" t="s">
        <v>33</v>
      </c>
      <c r="F2380" s="2" t="s">
        <v>34</v>
      </c>
      <c r="G2380" s="4">
        <v>43532.630277777775</v>
      </c>
      <c r="H2380" s="4">
        <v>43538.630277777775</v>
      </c>
      <c r="I2380" s="4">
        <v>43539.630277777775</v>
      </c>
      <c r="J2380" s="2">
        <v>0</v>
      </c>
      <c r="K2380" s="2">
        <v>128</v>
      </c>
      <c r="S2380" s="72"/>
      <c r="T2380" s="72"/>
      <c r="U2380" s="72"/>
    </row>
    <row r="2381" spans="1:21" ht="14.25" customHeight="1">
      <c r="A2381" s="2">
        <v>398349</v>
      </c>
      <c r="B2381" s="2" t="s">
        <v>30</v>
      </c>
      <c r="C2381" s="2" t="s">
        <v>45</v>
      </c>
      <c r="D2381" s="2" t="s">
        <v>32</v>
      </c>
      <c r="E2381" s="2" t="s">
        <v>33</v>
      </c>
      <c r="F2381" s="2" t="s">
        <v>34</v>
      </c>
      <c r="G2381" s="4">
        <v>43532.636597222219</v>
      </c>
      <c r="H2381" s="4">
        <v>43536.636597222219</v>
      </c>
      <c r="I2381" s="4">
        <v>43539.636597222219</v>
      </c>
      <c r="J2381" s="2">
        <v>36</v>
      </c>
      <c r="K2381" s="2">
        <v>129</v>
      </c>
      <c r="S2381" s="72"/>
      <c r="T2381" s="72"/>
      <c r="U2381" s="72"/>
    </row>
    <row r="2382" spans="1:21" ht="14.25" customHeight="1">
      <c r="A2382" s="2">
        <v>304223</v>
      </c>
      <c r="B2382" s="2" t="s">
        <v>36</v>
      </c>
      <c r="C2382" s="2" t="s">
        <v>40</v>
      </c>
      <c r="D2382" s="2" t="s">
        <v>32</v>
      </c>
      <c r="E2382" s="2" t="s">
        <v>44</v>
      </c>
      <c r="F2382" s="2" t="s">
        <v>34</v>
      </c>
      <c r="G2382" s="4">
        <v>43532.637870370374</v>
      </c>
      <c r="H2382" s="4">
        <v>43539.637870370374</v>
      </c>
      <c r="I2382" s="4">
        <v>43535.637870370374</v>
      </c>
      <c r="J2382" s="2">
        <v>83</v>
      </c>
      <c r="K2382" s="2">
        <v>86</v>
      </c>
      <c r="S2382" s="72"/>
      <c r="T2382" s="72"/>
      <c r="U2382" s="72"/>
    </row>
    <row r="2383" spans="1:21" ht="14.25" customHeight="1">
      <c r="A2383" s="2">
        <v>992533</v>
      </c>
      <c r="B2383" s="2" t="s">
        <v>47</v>
      </c>
      <c r="C2383" s="2" t="s">
        <v>31</v>
      </c>
      <c r="D2383" s="2" t="s">
        <v>32</v>
      </c>
      <c r="E2383" s="2" t="s">
        <v>33</v>
      </c>
      <c r="F2383" s="2" t="s">
        <v>34</v>
      </c>
      <c r="G2383" s="4">
        <v>43532.639178240737</v>
      </c>
      <c r="H2383" s="4">
        <v>43539.639178240737</v>
      </c>
      <c r="I2383" s="4">
        <v>43538.639178240737</v>
      </c>
      <c r="J2383" s="2">
        <v>49</v>
      </c>
      <c r="K2383" s="2">
        <v>129</v>
      </c>
      <c r="S2383" s="72"/>
      <c r="T2383" s="72"/>
      <c r="U2383" s="72"/>
    </row>
    <row r="2384" spans="1:21" ht="14.25" customHeight="1">
      <c r="A2384" s="2">
        <v>272960</v>
      </c>
      <c r="B2384" s="2" t="s">
        <v>42</v>
      </c>
      <c r="C2384" s="2" t="s">
        <v>31</v>
      </c>
      <c r="D2384" s="2" t="s">
        <v>41</v>
      </c>
      <c r="E2384" s="2" t="s">
        <v>44</v>
      </c>
      <c r="F2384" s="2" t="s">
        <v>34</v>
      </c>
      <c r="G2384" s="4">
        <v>43532.640266203707</v>
      </c>
      <c r="H2384" s="4">
        <v>43534.640266203707</v>
      </c>
      <c r="I2384" s="4">
        <v>43539.640266203707</v>
      </c>
      <c r="J2384" s="2">
        <v>0</v>
      </c>
      <c r="K2384" s="2">
        <v>127</v>
      </c>
      <c r="S2384" s="72"/>
      <c r="T2384" s="72"/>
      <c r="U2384" s="72"/>
    </row>
    <row r="2385" spans="1:21" ht="14.25" customHeight="1">
      <c r="A2385" s="2">
        <v>329381</v>
      </c>
      <c r="B2385" s="2" t="s">
        <v>46</v>
      </c>
      <c r="C2385" s="2" t="s">
        <v>40</v>
      </c>
      <c r="D2385" s="2" t="s">
        <v>32</v>
      </c>
      <c r="E2385" s="2" t="s">
        <v>33</v>
      </c>
      <c r="F2385" s="2" t="s">
        <v>34</v>
      </c>
      <c r="G2385" s="4">
        <v>43532.640486111108</v>
      </c>
      <c r="H2385" s="4">
        <v>43537.640486111108</v>
      </c>
      <c r="I2385" s="4">
        <v>43538.640486111108</v>
      </c>
      <c r="J2385" s="2">
        <v>32</v>
      </c>
      <c r="K2385" s="2">
        <v>111</v>
      </c>
      <c r="S2385" s="72"/>
      <c r="T2385" s="72"/>
      <c r="U2385" s="72"/>
    </row>
    <row r="2386" spans="1:21" ht="14.25" customHeight="1">
      <c r="A2386" s="2">
        <v>289035</v>
      </c>
      <c r="B2386" s="2" t="s">
        <v>48</v>
      </c>
      <c r="C2386" s="2" t="s">
        <v>40</v>
      </c>
      <c r="D2386" s="2" t="s">
        <v>41</v>
      </c>
      <c r="E2386" s="2" t="s">
        <v>33</v>
      </c>
      <c r="F2386" s="2" t="s">
        <v>34</v>
      </c>
      <c r="G2386" s="4">
        <v>43532.642430555556</v>
      </c>
      <c r="H2386" s="4">
        <v>43534.642430555556</v>
      </c>
      <c r="I2386" s="4">
        <v>43538.642430555556</v>
      </c>
      <c r="J2386" s="2">
        <v>49</v>
      </c>
      <c r="K2386" s="2">
        <v>112</v>
      </c>
      <c r="S2386" s="72"/>
      <c r="T2386" s="72"/>
      <c r="U2386" s="72"/>
    </row>
    <row r="2387" spans="1:21" ht="14.25" customHeight="1">
      <c r="A2387" s="2">
        <v>425309</v>
      </c>
      <c r="B2387" s="2" t="s">
        <v>39</v>
      </c>
      <c r="C2387" s="2" t="s">
        <v>45</v>
      </c>
      <c r="D2387" s="2" t="s">
        <v>32</v>
      </c>
      <c r="E2387" s="2" t="s">
        <v>44</v>
      </c>
      <c r="F2387" s="2" t="s">
        <v>34</v>
      </c>
      <c r="G2387" s="4">
        <v>43532.644270833334</v>
      </c>
      <c r="H2387" s="4">
        <v>43536.644270833334</v>
      </c>
      <c r="I2387" s="4">
        <v>43535.644270833334</v>
      </c>
      <c r="J2387" s="2">
        <v>78</v>
      </c>
      <c r="K2387" s="2">
        <v>105</v>
      </c>
      <c r="S2387" s="72"/>
      <c r="T2387" s="72"/>
      <c r="U2387" s="72"/>
    </row>
    <row r="2388" spans="1:21" ht="14.25" customHeight="1">
      <c r="A2388" s="2">
        <v>54647</v>
      </c>
      <c r="B2388" s="2" t="s">
        <v>39</v>
      </c>
      <c r="C2388" s="2" t="s">
        <v>43</v>
      </c>
      <c r="D2388" s="2" t="s">
        <v>32</v>
      </c>
      <c r="E2388" s="2" t="s">
        <v>33</v>
      </c>
      <c r="F2388" s="2" t="s">
        <v>34</v>
      </c>
      <c r="G2388" s="4">
        <v>43532.646180555559</v>
      </c>
      <c r="H2388" s="4">
        <v>43538.646180555559</v>
      </c>
      <c r="I2388" s="4">
        <v>43539.646180555559</v>
      </c>
      <c r="J2388" s="2">
        <v>0</v>
      </c>
      <c r="K2388" s="2">
        <v>126</v>
      </c>
      <c r="S2388" s="72"/>
      <c r="T2388" s="72"/>
      <c r="U2388" s="72"/>
    </row>
    <row r="2389" spans="1:21" ht="14.25" customHeight="1">
      <c r="A2389" s="2">
        <v>469099</v>
      </c>
      <c r="B2389" s="2" t="s">
        <v>36</v>
      </c>
      <c r="C2389" s="2" t="s">
        <v>37</v>
      </c>
      <c r="D2389" s="2" t="s">
        <v>41</v>
      </c>
      <c r="E2389" s="2" t="s">
        <v>33</v>
      </c>
      <c r="F2389" s="2" t="s">
        <v>34</v>
      </c>
      <c r="G2389" s="4">
        <v>43532.646724537037</v>
      </c>
      <c r="H2389" s="4">
        <v>43535.646724537037</v>
      </c>
      <c r="I2389" s="4">
        <v>43536.646724537037</v>
      </c>
      <c r="J2389" s="2">
        <v>27</v>
      </c>
      <c r="K2389" s="2">
        <v>111</v>
      </c>
      <c r="S2389" s="72"/>
      <c r="T2389" s="72"/>
      <c r="U2389" s="72"/>
    </row>
    <row r="2390" spans="1:21" ht="14.25" customHeight="1">
      <c r="A2390" s="2">
        <v>432372</v>
      </c>
      <c r="B2390" s="2" t="s">
        <v>36</v>
      </c>
      <c r="C2390" s="2" t="s">
        <v>43</v>
      </c>
      <c r="D2390" s="2" t="s">
        <v>32</v>
      </c>
      <c r="E2390" s="2" t="s">
        <v>44</v>
      </c>
      <c r="F2390" s="2" t="s">
        <v>34</v>
      </c>
      <c r="G2390" s="4">
        <v>43532.649259259262</v>
      </c>
      <c r="H2390" s="4">
        <v>43535.649259259262</v>
      </c>
      <c r="I2390" s="4">
        <v>43538.649259259262</v>
      </c>
      <c r="J2390" s="2">
        <v>0</v>
      </c>
      <c r="K2390" s="2">
        <v>126</v>
      </c>
      <c r="S2390" s="72"/>
      <c r="T2390" s="72"/>
      <c r="U2390" s="72"/>
    </row>
    <row r="2391" spans="1:21" ht="14.25" customHeight="1">
      <c r="A2391" s="2">
        <v>610804</v>
      </c>
      <c r="B2391" s="2" t="s">
        <v>39</v>
      </c>
      <c r="C2391" s="2" t="s">
        <v>37</v>
      </c>
      <c r="D2391" s="2" t="s">
        <v>41</v>
      </c>
      <c r="E2391" s="2" t="s">
        <v>44</v>
      </c>
      <c r="F2391" s="2" t="s">
        <v>34</v>
      </c>
      <c r="G2391" s="4">
        <v>43532.652071759258</v>
      </c>
      <c r="H2391" s="4">
        <v>43536.652071759258</v>
      </c>
      <c r="I2391" s="4">
        <v>43537.652071759258</v>
      </c>
      <c r="J2391" s="2">
        <v>33</v>
      </c>
      <c r="K2391" s="2">
        <v>106</v>
      </c>
      <c r="S2391" s="72"/>
      <c r="T2391" s="72"/>
      <c r="U2391" s="72"/>
    </row>
    <row r="2392" spans="1:21" ht="14.25" customHeight="1">
      <c r="A2392" s="2">
        <v>511497</v>
      </c>
      <c r="B2392" s="2" t="s">
        <v>36</v>
      </c>
      <c r="C2392" s="2" t="s">
        <v>43</v>
      </c>
      <c r="D2392" s="2" t="s">
        <v>32</v>
      </c>
      <c r="E2392" s="2" t="s">
        <v>33</v>
      </c>
      <c r="F2392" s="2" t="s">
        <v>34</v>
      </c>
      <c r="G2392" s="4">
        <v>43532.657500000001</v>
      </c>
      <c r="H2392" s="4">
        <v>43534.657500000001</v>
      </c>
      <c r="I2392" s="4">
        <v>43539.657500000001</v>
      </c>
      <c r="J2392" s="2">
        <v>0</v>
      </c>
      <c r="K2392" s="2">
        <v>121</v>
      </c>
      <c r="S2392" s="72"/>
      <c r="T2392" s="72"/>
      <c r="U2392" s="72"/>
    </row>
    <row r="2393" spans="1:21" ht="14.25" customHeight="1">
      <c r="A2393" s="2">
        <v>191431</v>
      </c>
      <c r="B2393" s="2" t="s">
        <v>39</v>
      </c>
      <c r="C2393" s="2" t="s">
        <v>31</v>
      </c>
      <c r="D2393" s="2" t="s">
        <v>32</v>
      </c>
      <c r="E2393" s="2" t="s">
        <v>33</v>
      </c>
      <c r="F2393" s="2" t="s">
        <v>34</v>
      </c>
      <c r="G2393" s="4">
        <v>43532.658125000002</v>
      </c>
      <c r="H2393" s="4">
        <v>43540.658125000002</v>
      </c>
      <c r="I2393" s="4">
        <v>43537.658125000002</v>
      </c>
      <c r="J2393" s="2">
        <v>37</v>
      </c>
      <c r="K2393" s="2">
        <v>123</v>
      </c>
      <c r="S2393" s="72"/>
      <c r="T2393" s="72"/>
      <c r="U2393" s="72"/>
    </row>
    <row r="2394" spans="1:21" ht="14.25" customHeight="1">
      <c r="A2394" s="2">
        <v>737489</v>
      </c>
      <c r="B2394" s="2" t="s">
        <v>39</v>
      </c>
      <c r="C2394" s="2" t="s">
        <v>45</v>
      </c>
      <c r="D2394" s="2" t="s">
        <v>41</v>
      </c>
      <c r="E2394" s="2" t="s">
        <v>33</v>
      </c>
      <c r="F2394" s="2" t="s">
        <v>34</v>
      </c>
      <c r="G2394" s="4">
        <v>43532.662164351852</v>
      </c>
      <c r="H2394" s="4">
        <v>43535.662164351852</v>
      </c>
      <c r="I2394" s="4">
        <v>43539.662164351852</v>
      </c>
      <c r="J2394" s="2">
        <v>37</v>
      </c>
      <c r="K2394" s="2">
        <v>122</v>
      </c>
      <c r="S2394" s="72"/>
      <c r="T2394" s="72"/>
      <c r="U2394" s="72"/>
    </row>
    <row r="2395" spans="1:21" ht="14.25" customHeight="1">
      <c r="A2395" s="2">
        <v>551803</v>
      </c>
      <c r="B2395" s="2" t="s">
        <v>36</v>
      </c>
      <c r="C2395" s="2" t="s">
        <v>40</v>
      </c>
      <c r="D2395" s="2" t="s">
        <v>41</v>
      </c>
      <c r="E2395" s="2" t="s">
        <v>33</v>
      </c>
      <c r="F2395" s="2" t="s">
        <v>34</v>
      </c>
      <c r="G2395" s="4">
        <v>43532.663217592592</v>
      </c>
      <c r="H2395" s="4">
        <v>43537.663217592592</v>
      </c>
      <c r="I2395" s="4">
        <v>43538.663217592592</v>
      </c>
      <c r="J2395" s="2">
        <v>37</v>
      </c>
      <c r="K2395" s="2">
        <v>112</v>
      </c>
      <c r="S2395" s="72"/>
      <c r="T2395" s="72"/>
      <c r="U2395" s="72"/>
    </row>
    <row r="2396" spans="1:21" ht="14.25" customHeight="1">
      <c r="A2396" s="2">
        <v>741184</v>
      </c>
      <c r="B2396" s="2" t="s">
        <v>47</v>
      </c>
      <c r="C2396" s="2" t="s">
        <v>45</v>
      </c>
      <c r="D2396" s="2" t="s">
        <v>32</v>
      </c>
      <c r="E2396" s="2" t="s">
        <v>44</v>
      </c>
      <c r="F2396" s="2" t="s">
        <v>34</v>
      </c>
      <c r="G2396" s="4">
        <v>43532.663321759261</v>
      </c>
      <c r="H2396" s="4">
        <v>43541.663321759261</v>
      </c>
      <c r="I2396" s="4">
        <v>43538.663321759261</v>
      </c>
      <c r="J2396" s="2">
        <v>40</v>
      </c>
      <c r="K2396" s="2">
        <v>121</v>
      </c>
      <c r="S2396" s="72"/>
      <c r="T2396" s="72"/>
      <c r="U2396" s="72"/>
    </row>
    <row r="2397" spans="1:21" ht="14.25" customHeight="1">
      <c r="A2397" s="2">
        <v>849923</v>
      </c>
      <c r="B2397" s="2" t="s">
        <v>30</v>
      </c>
      <c r="C2397" s="2" t="s">
        <v>37</v>
      </c>
      <c r="D2397" s="2" t="s">
        <v>41</v>
      </c>
      <c r="E2397" s="2" t="s">
        <v>44</v>
      </c>
      <c r="F2397" s="2" t="s">
        <v>34</v>
      </c>
      <c r="G2397" s="4">
        <v>43532.673113425924</v>
      </c>
      <c r="H2397" s="4">
        <v>43534.673113425924</v>
      </c>
      <c r="I2397" s="4">
        <v>43538.673113425924</v>
      </c>
      <c r="J2397" s="2">
        <v>69</v>
      </c>
      <c r="K2397" s="2">
        <v>93</v>
      </c>
      <c r="S2397" s="72"/>
      <c r="T2397" s="72"/>
      <c r="U2397" s="72"/>
    </row>
    <row r="2398" spans="1:21" ht="14.25" customHeight="1">
      <c r="A2398" s="2">
        <v>836401</v>
      </c>
      <c r="B2398" s="2" t="s">
        <v>30</v>
      </c>
      <c r="C2398" s="2" t="s">
        <v>37</v>
      </c>
      <c r="D2398" s="2" t="s">
        <v>41</v>
      </c>
      <c r="E2398" s="2" t="s">
        <v>44</v>
      </c>
      <c r="F2398" s="2" t="s">
        <v>34</v>
      </c>
      <c r="G2398" s="4">
        <v>43532.675567129627</v>
      </c>
      <c r="H2398" s="4">
        <v>43537.675567129627</v>
      </c>
      <c r="I2398" s="4">
        <v>43537.675567129627</v>
      </c>
      <c r="J2398" s="2">
        <v>74</v>
      </c>
      <c r="K2398" s="2">
        <v>89</v>
      </c>
      <c r="S2398" s="72"/>
      <c r="T2398" s="72"/>
      <c r="U2398" s="72"/>
    </row>
    <row r="2399" spans="1:21" ht="14.25" customHeight="1">
      <c r="A2399" s="2">
        <v>460308</v>
      </c>
      <c r="B2399" s="2" t="s">
        <v>30</v>
      </c>
      <c r="C2399" s="2" t="s">
        <v>43</v>
      </c>
      <c r="D2399" s="2" t="s">
        <v>32</v>
      </c>
      <c r="E2399" s="2" t="s">
        <v>44</v>
      </c>
      <c r="F2399" s="2" t="s">
        <v>34</v>
      </c>
      <c r="G2399" s="4">
        <v>43532.687743055554</v>
      </c>
      <c r="H2399" s="4">
        <v>43537.687743055554</v>
      </c>
      <c r="I2399" s="4">
        <v>43536.687743055554</v>
      </c>
      <c r="J2399" s="2">
        <v>0</v>
      </c>
      <c r="K2399" s="2">
        <v>126</v>
      </c>
      <c r="S2399" s="72"/>
      <c r="T2399" s="72"/>
      <c r="U2399" s="72"/>
    </row>
    <row r="2400" spans="1:21" ht="14.25" customHeight="1">
      <c r="A2400" s="2">
        <v>647923</v>
      </c>
      <c r="B2400" s="2" t="s">
        <v>36</v>
      </c>
      <c r="C2400" s="2" t="s">
        <v>31</v>
      </c>
      <c r="D2400" s="2" t="s">
        <v>32</v>
      </c>
      <c r="E2400" s="2" t="s">
        <v>33</v>
      </c>
      <c r="F2400" s="2" t="s">
        <v>34</v>
      </c>
      <c r="G2400" s="4">
        <v>43532.68891203704</v>
      </c>
      <c r="H2400" s="4">
        <v>43538.68891203704</v>
      </c>
      <c r="I2400" s="4">
        <v>43537.68891203704</v>
      </c>
      <c r="J2400" s="2">
        <v>29</v>
      </c>
      <c r="K2400" s="2">
        <v>127</v>
      </c>
      <c r="S2400" s="72"/>
      <c r="T2400" s="72"/>
      <c r="U2400" s="72"/>
    </row>
    <row r="2401" spans="1:21" ht="14.25" customHeight="1">
      <c r="A2401" s="2">
        <v>985671</v>
      </c>
      <c r="B2401" s="2" t="s">
        <v>48</v>
      </c>
      <c r="C2401" s="2" t="s">
        <v>37</v>
      </c>
      <c r="D2401" s="2" t="s">
        <v>32</v>
      </c>
      <c r="E2401" s="2" t="s">
        <v>33</v>
      </c>
      <c r="F2401" s="2" t="s">
        <v>34</v>
      </c>
      <c r="G2401" s="4">
        <v>43532.689421296294</v>
      </c>
      <c r="H2401" s="4">
        <v>43535.689421296294</v>
      </c>
      <c r="I2401" s="4">
        <v>43538.689421296294</v>
      </c>
      <c r="J2401" s="2">
        <v>44</v>
      </c>
      <c r="K2401" s="2">
        <v>109</v>
      </c>
      <c r="S2401" s="72"/>
      <c r="T2401" s="72"/>
      <c r="U2401" s="72"/>
    </row>
    <row r="2402" spans="1:21" ht="14.25" customHeight="1">
      <c r="A2402" s="2">
        <v>768910</v>
      </c>
      <c r="B2402" s="2" t="s">
        <v>39</v>
      </c>
      <c r="C2402" s="2" t="s">
        <v>45</v>
      </c>
      <c r="D2402" s="2" t="s">
        <v>32</v>
      </c>
      <c r="E2402" s="2" t="s">
        <v>44</v>
      </c>
      <c r="F2402" s="2" t="s">
        <v>34</v>
      </c>
      <c r="G2402" s="4">
        <v>43532.694849537038</v>
      </c>
      <c r="H2402" s="4">
        <v>43540.694849537038</v>
      </c>
      <c r="I2402" s="4">
        <v>43537.694849537038</v>
      </c>
      <c r="J2402" s="2">
        <v>72</v>
      </c>
      <c r="K2402" s="2">
        <v>100</v>
      </c>
      <c r="S2402" s="72"/>
      <c r="T2402" s="72"/>
      <c r="U2402" s="72"/>
    </row>
    <row r="2403" spans="1:21" ht="14.25" customHeight="1">
      <c r="A2403" s="2">
        <v>532522</v>
      </c>
      <c r="B2403" s="2" t="s">
        <v>48</v>
      </c>
      <c r="C2403" s="2" t="s">
        <v>31</v>
      </c>
      <c r="D2403" s="2" t="s">
        <v>32</v>
      </c>
      <c r="E2403" s="2" t="s">
        <v>38</v>
      </c>
      <c r="F2403" s="2" t="s">
        <v>34</v>
      </c>
      <c r="G2403" s="4">
        <v>43532.696030092593</v>
      </c>
      <c r="H2403" s="4">
        <v>43535.696030092593</v>
      </c>
      <c r="I2403" s="4">
        <v>43535.696030092593</v>
      </c>
      <c r="J2403" s="2">
        <v>33</v>
      </c>
      <c r="K2403" s="2">
        <v>122</v>
      </c>
      <c r="S2403" s="72"/>
      <c r="T2403" s="72"/>
      <c r="U2403" s="72"/>
    </row>
    <row r="2404" spans="1:21" ht="14.25" customHeight="1">
      <c r="A2404" s="2">
        <v>485088</v>
      </c>
      <c r="B2404" s="2" t="s">
        <v>30</v>
      </c>
      <c r="C2404" s="2" t="s">
        <v>45</v>
      </c>
      <c r="D2404" s="2" t="s">
        <v>41</v>
      </c>
      <c r="E2404" s="2" t="s">
        <v>44</v>
      </c>
      <c r="F2404" s="2" t="s">
        <v>34</v>
      </c>
      <c r="G2404" s="4">
        <v>43532.697731481479</v>
      </c>
      <c r="H2404" s="4">
        <v>43539.697731481479</v>
      </c>
      <c r="I2404" s="4">
        <v>43535.697731481479</v>
      </c>
      <c r="J2404" s="2">
        <v>49</v>
      </c>
      <c r="K2404" s="2">
        <v>127</v>
      </c>
      <c r="S2404" s="72"/>
      <c r="T2404" s="72"/>
      <c r="U2404" s="72"/>
    </row>
    <row r="2405" spans="1:21" ht="14.25" customHeight="1">
      <c r="A2405" s="2">
        <v>835666</v>
      </c>
      <c r="B2405" s="2" t="s">
        <v>39</v>
      </c>
      <c r="C2405" s="2" t="s">
        <v>40</v>
      </c>
      <c r="D2405" s="2" t="s">
        <v>41</v>
      </c>
      <c r="E2405" s="2" t="s">
        <v>38</v>
      </c>
      <c r="F2405" s="2" t="s">
        <v>34</v>
      </c>
      <c r="G2405" s="4">
        <v>43532.703611111108</v>
      </c>
      <c r="H2405" s="4">
        <v>43534.703611111108</v>
      </c>
      <c r="I2405" s="4">
        <v>43537.703611111108</v>
      </c>
      <c r="J2405" s="2">
        <v>30</v>
      </c>
      <c r="K2405" s="2">
        <v>108</v>
      </c>
      <c r="S2405" s="72"/>
      <c r="T2405" s="72"/>
      <c r="U2405" s="72"/>
    </row>
    <row r="2406" spans="1:21" ht="14.25" customHeight="1">
      <c r="A2406" s="2">
        <v>324494</v>
      </c>
      <c r="B2406" s="2" t="s">
        <v>36</v>
      </c>
      <c r="C2406" s="2" t="s">
        <v>43</v>
      </c>
      <c r="D2406" s="2" t="s">
        <v>41</v>
      </c>
      <c r="E2406" s="2" t="s">
        <v>44</v>
      </c>
      <c r="F2406" s="2" t="s">
        <v>34</v>
      </c>
      <c r="G2406" s="4">
        <v>43532.716145833336</v>
      </c>
      <c r="H2406" s="4">
        <v>43535.716145833336</v>
      </c>
      <c r="I2406" s="4">
        <v>43539.716145833336</v>
      </c>
      <c r="J2406" s="2">
        <v>84</v>
      </c>
      <c r="K2406" s="2">
        <v>110</v>
      </c>
      <c r="S2406" s="72"/>
      <c r="T2406" s="72"/>
      <c r="U2406" s="72"/>
    </row>
    <row r="2407" spans="1:21" ht="14.25" customHeight="1">
      <c r="A2407" s="2">
        <v>5605</v>
      </c>
      <c r="B2407" s="2" t="s">
        <v>36</v>
      </c>
      <c r="C2407" s="2" t="s">
        <v>37</v>
      </c>
      <c r="D2407" s="2" t="s">
        <v>41</v>
      </c>
      <c r="E2407" s="2" t="s">
        <v>33</v>
      </c>
      <c r="F2407" s="2" t="s">
        <v>34</v>
      </c>
      <c r="G2407" s="4">
        <v>43532.717013888891</v>
      </c>
      <c r="H2407" s="4">
        <v>43536.717013888891</v>
      </c>
      <c r="I2407" s="4">
        <v>43538.717013888891</v>
      </c>
      <c r="J2407" s="2">
        <v>32</v>
      </c>
      <c r="K2407" s="2">
        <v>107</v>
      </c>
      <c r="S2407" s="72"/>
      <c r="T2407" s="72"/>
      <c r="U2407" s="72"/>
    </row>
    <row r="2408" spans="1:21" ht="14.25" customHeight="1">
      <c r="A2408" s="2">
        <v>84705</v>
      </c>
      <c r="B2408" s="2" t="s">
        <v>30</v>
      </c>
      <c r="C2408" s="2" t="s">
        <v>37</v>
      </c>
      <c r="D2408" s="2" t="s">
        <v>32</v>
      </c>
      <c r="E2408" s="2" t="s">
        <v>44</v>
      </c>
      <c r="F2408" s="2" t="s">
        <v>34</v>
      </c>
      <c r="G2408" s="4">
        <v>43532.717291666668</v>
      </c>
      <c r="H2408" s="4">
        <v>43538.717291666668</v>
      </c>
      <c r="I2408" s="4">
        <v>43538.717291666668</v>
      </c>
      <c r="J2408" s="2">
        <v>78</v>
      </c>
      <c r="K2408" s="2">
        <v>92</v>
      </c>
      <c r="S2408" s="72"/>
      <c r="T2408" s="72"/>
      <c r="U2408" s="72"/>
    </row>
    <row r="2409" spans="1:21" ht="14.25" customHeight="1">
      <c r="A2409" s="2">
        <v>924103</v>
      </c>
      <c r="B2409" s="2" t="s">
        <v>48</v>
      </c>
      <c r="C2409" s="2" t="s">
        <v>37</v>
      </c>
      <c r="D2409" s="2" t="s">
        <v>32</v>
      </c>
      <c r="E2409" s="2" t="s">
        <v>33</v>
      </c>
      <c r="F2409" s="2" t="s">
        <v>34</v>
      </c>
      <c r="G2409" s="4">
        <v>43532.718182870369</v>
      </c>
      <c r="H2409" s="4">
        <v>43535.718182870369</v>
      </c>
      <c r="I2409" s="4">
        <v>43537.718182870369</v>
      </c>
      <c r="J2409" s="2">
        <v>35</v>
      </c>
      <c r="K2409" s="2">
        <v>105</v>
      </c>
      <c r="S2409" s="72"/>
      <c r="T2409" s="72"/>
      <c r="U2409" s="72"/>
    </row>
    <row r="2410" spans="1:21" ht="14.25" customHeight="1">
      <c r="A2410" s="2">
        <v>702899</v>
      </c>
      <c r="B2410" s="2" t="s">
        <v>36</v>
      </c>
      <c r="C2410" s="2" t="s">
        <v>31</v>
      </c>
      <c r="D2410" s="2" t="s">
        <v>41</v>
      </c>
      <c r="E2410" s="2" t="s">
        <v>44</v>
      </c>
      <c r="F2410" s="2" t="s">
        <v>34</v>
      </c>
      <c r="G2410" s="4">
        <v>43532.7184837963</v>
      </c>
      <c r="H2410" s="4">
        <v>43532.7184837963</v>
      </c>
      <c r="I2410" s="4">
        <v>43538.7184837963</v>
      </c>
      <c r="J2410" s="2">
        <v>0</v>
      </c>
      <c r="K2410" s="2">
        <v>108</v>
      </c>
      <c r="S2410" s="72"/>
      <c r="T2410" s="72"/>
      <c r="U2410" s="72"/>
    </row>
    <row r="2411" spans="1:21" ht="14.25" customHeight="1">
      <c r="A2411" s="2">
        <v>835191</v>
      </c>
      <c r="B2411" s="2" t="s">
        <v>36</v>
      </c>
      <c r="C2411" s="2" t="s">
        <v>43</v>
      </c>
      <c r="D2411" s="2" t="s">
        <v>41</v>
      </c>
      <c r="E2411" s="2" t="s">
        <v>44</v>
      </c>
      <c r="F2411" s="2" t="s">
        <v>34</v>
      </c>
      <c r="G2411" s="4">
        <v>43532.725648148145</v>
      </c>
      <c r="H2411" s="4">
        <v>43532.725648148145</v>
      </c>
      <c r="I2411" s="4">
        <v>43536.725648148145</v>
      </c>
      <c r="J2411" s="2">
        <v>79</v>
      </c>
      <c r="K2411" s="2">
        <v>101</v>
      </c>
      <c r="S2411" s="72"/>
      <c r="T2411" s="72"/>
      <c r="U2411" s="72"/>
    </row>
    <row r="2412" spans="1:21" ht="14.25" customHeight="1">
      <c r="A2412" s="2">
        <v>69811</v>
      </c>
      <c r="B2412" s="2" t="s">
        <v>39</v>
      </c>
      <c r="C2412" s="2" t="s">
        <v>37</v>
      </c>
      <c r="D2412" s="2" t="s">
        <v>32</v>
      </c>
      <c r="E2412" s="2" t="s">
        <v>33</v>
      </c>
      <c r="F2412" s="2" t="s">
        <v>34</v>
      </c>
      <c r="G2412" s="4">
        <v>43532.727430555555</v>
      </c>
      <c r="H2412" s="4">
        <v>43540.727430555555</v>
      </c>
      <c r="I2412" s="4">
        <v>43535.727430555555</v>
      </c>
      <c r="J2412" s="2">
        <v>43</v>
      </c>
      <c r="K2412" s="2">
        <v>109</v>
      </c>
      <c r="S2412" s="72"/>
      <c r="T2412" s="72"/>
      <c r="U2412" s="72"/>
    </row>
    <row r="2413" spans="1:21" ht="14.25" customHeight="1">
      <c r="A2413" s="2">
        <v>652394</v>
      </c>
      <c r="B2413" s="2" t="s">
        <v>30</v>
      </c>
      <c r="C2413" s="2" t="s">
        <v>37</v>
      </c>
      <c r="D2413" s="2" t="s">
        <v>41</v>
      </c>
      <c r="E2413" s="2" t="s">
        <v>44</v>
      </c>
      <c r="F2413" s="2" t="s">
        <v>34</v>
      </c>
      <c r="G2413" s="4">
        <v>43532.729837962965</v>
      </c>
      <c r="H2413" s="4">
        <v>43534.729837962965</v>
      </c>
      <c r="I2413" s="4">
        <v>43535.729837962965</v>
      </c>
      <c r="J2413" s="2">
        <v>86</v>
      </c>
      <c r="K2413" s="2">
        <v>86</v>
      </c>
      <c r="S2413" s="72"/>
      <c r="T2413" s="72"/>
      <c r="U2413" s="72"/>
    </row>
    <row r="2414" spans="1:21" ht="14.25" customHeight="1">
      <c r="A2414" s="2">
        <v>519807</v>
      </c>
      <c r="B2414" s="2" t="s">
        <v>39</v>
      </c>
      <c r="C2414" s="2" t="s">
        <v>43</v>
      </c>
      <c r="D2414" s="2" t="s">
        <v>32</v>
      </c>
      <c r="E2414" s="2" t="s">
        <v>44</v>
      </c>
      <c r="F2414" s="2" t="s">
        <v>34</v>
      </c>
      <c r="G2414" s="4">
        <v>43532.733344907407</v>
      </c>
      <c r="H2414" s="4">
        <v>43536.733344907407</v>
      </c>
      <c r="I2414" s="4">
        <v>43537.733344907407</v>
      </c>
      <c r="J2414" s="2">
        <v>0</v>
      </c>
      <c r="K2414" s="2">
        <v>109</v>
      </c>
      <c r="S2414" s="72"/>
      <c r="T2414" s="72"/>
      <c r="U2414" s="72"/>
    </row>
    <row r="2415" spans="1:21" ht="14.25" customHeight="1">
      <c r="A2415" s="2">
        <v>11905</v>
      </c>
      <c r="B2415" s="2" t="s">
        <v>30</v>
      </c>
      <c r="C2415" s="2" t="s">
        <v>31</v>
      </c>
      <c r="D2415" s="2" t="s">
        <v>32</v>
      </c>
      <c r="E2415" s="2" t="s">
        <v>33</v>
      </c>
      <c r="F2415" s="2" t="s">
        <v>34</v>
      </c>
      <c r="G2415" s="4">
        <v>43532.735497685186</v>
      </c>
      <c r="H2415" s="4">
        <v>43536.735497685186</v>
      </c>
      <c r="I2415" s="4">
        <v>43539.735497685186</v>
      </c>
      <c r="J2415" s="2">
        <v>43</v>
      </c>
      <c r="K2415" s="2">
        <v>125</v>
      </c>
      <c r="S2415" s="72"/>
      <c r="T2415" s="72"/>
      <c r="U2415" s="72"/>
    </row>
    <row r="2416" spans="1:21" ht="14.25" customHeight="1">
      <c r="A2416" s="2">
        <v>197518</v>
      </c>
      <c r="B2416" s="2" t="s">
        <v>47</v>
      </c>
      <c r="C2416" s="2" t="s">
        <v>40</v>
      </c>
      <c r="D2416" s="2" t="s">
        <v>41</v>
      </c>
      <c r="E2416" s="2" t="s">
        <v>44</v>
      </c>
      <c r="F2416" s="2" t="s">
        <v>34</v>
      </c>
      <c r="G2416" s="4">
        <v>43532.736157407409</v>
      </c>
      <c r="H2416" s="4">
        <v>43539.736157407409</v>
      </c>
      <c r="I2416" s="4">
        <v>43537.736157407409</v>
      </c>
      <c r="J2416" s="2">
        <v>76</v>
      </c>
      <c r="K2416" s="2">
        <v>95</v>
      </c>
      <c r="S2416" s="72"/>
      <c r="T2416" s="72"/>
      <c r="U2416" s="72"/>
    </row>
    <row r="2417" spans="1:21" ht="14.25" customHeight="1">
      <c r="A2417" s="2">
        <v>517745</v>
      </c>
      <c r="B2417" s="2" t="s">
        <v>39</v>
      </c>
      <c r="C2417" s="2" t="s">
        <v>31</v>
      </c>
      <c r="D2417" s="2" t="s">
        <v>32</v>
      </c>
      <c r="E2417" s="2" t="s">
        <v>33</v>
      </c>
      <c r="F2417" s="2" t="s">
        <v>34</v>
      </c>
      <c r="G2417" s="4">
        <v>43532.736979166664</v>
      </c>
      <c r="H2417" s="4">
        <v>43541.736979166664</v>
      </c>
      <c r="I2417" s="4">
        <v>43539.736979166664</v>
      </c>
      <c r="J2417" s="2">
        <v>40</v>
      </c>
      <c r="K2417" s="2">
        <v>128</v>
      </c>
      <c r="S2417" s="72"/>
      <c r="T2417" s="72"/>
      <c r="U2417" s="72"/>
    </row>
    <row r="2418" spans="1:21" ht="14.25" customHeight="1">
      <c r="A2418" s="2">
        <v>436504</v>
      </c>
      <c r="B2418" s="2" t="s">
        <v>36</v>
      </c>
      <c r="C2418" s="2" t="s">
        <v>43</v>
      </c>
      <c r="D2418" s="2" t="s">
        <v>41</v>
      </c>
      <c r="E2418" s="2" t="s">
        <v>44</v>
      </c>
      <c r="F2418" s="2" t="s">
        <v>34</v>
      </c>
      <c r="G2418" s="4">
        <v>43532.738287037035</v>
      </c>
      <c r="H2418" s="4">
        <v>43534.738287037035</v>
      </c>
      <c r="I2418" s="4">
        <v>43538.738287037035</v>
      </c>
      <c r="J2418" s="2">
        <v>40</v>
      </c>
      <c r="K2418" s="2">
        <v>121</v>
      </c>
      <c r="S2418" s="72"/>
      <c r="T2418" s="72"/>
      <c r="U2418" s="72"/>
    </row>
    <row r="2419" spans="1:21" ht="14.25" customHeight="1">
      <c r="A2419" s="2">
        <v>779404</v>
      </c>
      <c r="B2419" s="2" t="s">
        <v>47</v>
      </c>
      <c r="C2419" s="2" t="s">
        <v>45</v>
      </c>
      <c r="D2419" s="2" t="s">
        <v>32</v>
      </c>
      <c r="E2419" s="2" t="s">
        <v>44</v>
      </c>
      <c r="F2419" s="2" t="s">
        <v>34</v>
      </c>
      <c r="G2419" s="4">
        <v>43532.746782407405</v>
      </c>
      <c r="H2419" s="4">
        <v>43539.746782407405</v>
      </c>
      <c r="I2419" s="4">
        <v>43537.746782407405</v>
      </c>
      <c r="J2419" s="2">
        <v>28</v>
      </c>
      <c r="K2419" s="2">
        <v>122</v>
      </c>
      <c r="S2419" s="72"/>
      <c r="T2419" s="72"/>
      <c r="U2419" s="72"/>
    </row>
    <row r="2420" spans="1:21" ht="14.25" customHeight="1">
      <c r="A2420" s="2">
        <v>195010</v>
      </c>
      <c r="B2420" s="2" t="s">
        <v>39</v>
      </c>
      <c r="C2420" s="2" t="s">
        <v>37</v>
      </c>
      <c r="D2420" s="2" t="s">
        <v>32</v>
      </c>
      <c r="E2420" s="2" t="s">
        <v>38</v>
      </c>
      <c r="F2420" s="2" t="s">
        <v>34</v>
      </c>
      <c r="G2420" s="4">
        <v>43532.749490740738</v>
      </c>
      <c r="H2420" s="4">
        <v>43535.749490740738</v>
      </c>
      <c r="I2420" s="4">
        <v>43537.749490740738</v>
      </c>
      <c r="J2420" s="2">
        <v>30</v>
      </c>
      <c r="K2420" s="2">
        <v>112</v>
      </c>
      <c r="S2420" s="72"/>
      <c r="T2420" s="72"/>
      <c r="U2420" s="72"/>
    </row>
    <row r="2421" spans="1:21" ht="14.25" customHeight="1">
      <c r="A2421" s="2">
        <v>344461</v>
      </c>
      <c r="B2421" s="2" t="s">
        <v>36</v>
      </c>
      <c r="C2421" s="2" t="s">
        <v>43</v>
      </c>
      <c r="D2421" s="2" t="s">
        <v>41</v>
      </c>
      <c r="E2421" s="2" t="s">
        <v>44</v>
      </c>
      <c r="F2421" s="2" t="s">
        <v>34</v>
      </c>
      <c r="G2421" s="4">
        <v>43532.750057870369</v>
      </c>
      <c r="H2421" s="4">
        <v>43538.750057870369</v>
      </c>
      <c r="I2421" s="4">
        <v>43539.750057870369</v>
      </c>
      <c r="J2421" s="2">
        <v>74</v>
      </c>
      <c r="K2421" s="2">
        <v>105</v>
      </c>
      <c r="S2421" s="72"/>
      <c r="T2421" s="72"/>
      <c r="U2421" s="72"/>
    </row>
    <row r="2422" spans="1:21" ht="14.25" customHeight="1">
      <c r="A2422" s="2">
        <v>272531</v>
      </c>
      <c r="B2422" s="2" t="s">
        <v>36</v>
      </c>
      <c r="C2422" s="2" t="s">
        <v>37</v>
      </c>
      <c r="D2422" s="2" t="s">
        <v>41</v>
      </c>
      <c r="E2422" s="2" t="s">
        <v>44</v>
      </c>
      <c r="F2422" s="2" t="s">
        <v>34</v>
      </c>
      <c r="G2422" s="4">
        <v>43532.752060185187</v>
      </c>
      <c r="H2422" s="4">
        <v>43532.752060185187</v>
      </c>
      <c r="I2422" s="4">
        <v>43537.752060185187</v>
      </c>
      <c r="J2422" s="2">
        <v>64</v>
      </c>
      <c r="K2422" s="2">
        <v>90</v>
      </c>
      <c r="S2422" s="72"/>
      <c r="T2422" s="72"/>
      <c r="U2422" s="72"/>
    </row>
    <row r="2423" spans="1:21" ht="14.25" customHeight="1">
      <c r="A2423" s="2">
        <v>292338</v>
      </c>
      <c r="B2423" s="2" t="s">
        <v>39</v>
      </c>
      <c r="C2423" s="2" t="s">
        <v>31</v>
      </c>
      <c r="D2423" s="2" t="s">
        <v>32</v>
      </c>
      <c r="E2423" s="2" t="s">
        <v>44</v>
      </c>
      <c r="F2423" s="2" t="s">
        <v>34</v>
      </c>
      <c r="G2423" s="4">
        <v>43532.754467592589</v>
      </c>
      <c r="H2423" s="4">
        <v>43532.754467592589</v>
      </c>
      <c r="I2423" s="4">
        <v>43536.754467592589</v>
      </c>
      <c r="J2423" s="2">
        <v>78</v>
      </c>
      <c r="K2423" s="2">
        <v>110</v>
      </c>
      <c r="S2423" s="72"/>
      <c r="T2423" s="72"/>
      <c r="U2423" s="72"/>
    </row>
    <row r="2424" spans="1:21" ht="14.25" customHeight="1">
      <c r="A2424" s="2">
        <v>127139</v>
      </c>
      <c r="B2424" s="2" t="s">
        <v>46</v>
      </c>
      <c r="C2424" s="2" t="s">
        <v>37</v>
      </c>
      <c r="D2424" s="2" t="s">
        <v>41</v>
      </c>
      <c r="E2424" s="2" t="s">
        <v>33</v>
      </c>
      <c r="F2424" s="2" t="s">
        <v>34</v>
      </c>
      <c r="G2424" s="4">
        <v>43532.764027777775</v>
      </c>
      <c r="H2424" s="4">
        <v>43539.764027777775</v>
      </c>
      <c r="I2424" s="4">
        <v>43539.764027777775</v>
      </c>
      <c r="J2424" s="2">
        <v>42</v>
      </c>
      <c r="K2424" s="2">
        <v>112</v>
      </c>
      <c r="S2424" s="72"/>
      <c r="T2424" s="72"/>
      <c r="U2424" s="72"/>
    </row>
    <row r="2425" spans="1:21" ht="14.25" customHeight="1">
      <c r="A2425" s="2">
        <v>41093</v>
      </c>
      <c r="B2425" s="2" t="s">
        <v>39</v>
      </c>
      <c r="C2425" s="2" t="s">
        <v>31</v>
      </c>
      <c r="D2425" s="2" t="s">
        <v>41</v>
      </c>
      <c r="E2425" s="2" t="s">
        <v>33</v>
      </c>
      <c r="F2425" s="2" t="s">
        <v>34</v>
      </c>
      <c r="G2425" s="4">
        <v>43532.767407407409</v>
      </c>
      <c r="H2425" s="4">
        <v>43534.767407407409</v>
      </c>
      <c r="I2425" s="4">
        <v>43537.767407407409</v>
      </c>
      <c r="J2425" s="2">
        <v>0</v>
      </c>
      <c r="K2425" s="2">
        <v>121</v>
      </c>
      <c r="S2425" s="72"/>
      <c r="T2425" s="72"/>
      <c r="U2425" s="72"/>
    </row>
    <row r="2426" spans="1:21" ht="14.25" customHeight="1">
      <c r="A2426" s="2">
        <v>679117</v>
      </c>
      <c r="B2426" s="2" t="s">
        <v>36</v>
      </c>
      <c r="C2426" s="2" t="s">
        <v>31</v>
      </c>
      <c r="D2426" s="2" t="s">
        <v>32</v>
      </c>
      <c r="E2426" s="2" t="s">
        <v>44</v>
      </c>
      <c r="F2426" s="2" t="s">
        <v>34</v>
      </c>
      <c r="G2426" s="4">
        <v>43532.768680555557</v>
      </c>
      <c r="H2426" s="4">
        <v>43538.768680555557</v>
      </c>
      <c r="I2426" s="4">
        <v>43539.768680555557</v>
      </c>
      <c r="J2426" s="2">
        <v>67</v>
      </c>
      <c r="K2426" s="2">
        <v>104</v>
      </c>
      <c r="S2426" s="72"/>
      <c r="T2426" s="72"/>
      <c r="U2426" s="72"/>
    </row>
    <row r="2427" spans="1:21" ht="14.25" customHeight="1">
      <c r="A2427" s="2">
        <v>486649</v>
      </c>
      <c r="B2427" s="2" t="s">
        <v>47</v>
      </c>
      <c r="C2427" s="2" t="s">
        <v>31</v>
      </c>
      <c r="D2427" s="2" t="s">
        <v>32</v>
      </c>
      <c r="E2427" s="2" t="s">
        <v>33</v>
      </c>
      <c r="F2427" s="2" t="s">
        <v>34</v>
      </c>
      <c r="G2427" s="4">
        <v>43532.768993055557</v>
      </c>
      <c r="H2427" s="4">
        <v>43539.768993055557</v>
      </c>
      <c r="I2427" s="4">
        <v>43535.768993055557</v>
      </c>
      <c r="J2427" s="2">
        <v>48</v>
      </c>
      <c r="K2427" s="2">
        <v>127</v>
      </c>
      <c r="S2427" s="72"/>
      <c r="T2427" s="72"/>
      <c r="U2427" s="72"/>
    </row>
    <row r="2428" spans="1:21" ht="14.25" customHeight="1">
      <c r="A2428" s="2">
        <v>427124</v>
      </c>
      <c r="B2428" s="2" t="s">
        <v>30</v>
      </c>
      <c r="C2428" s="2" t="s">
        <v>45</v>
      </c>
      <c r="D2428" s="2" t="s">
        <v>41</v>
      </c>
      <c r="E2428" s="2" t="s">
        <v>44</v>
      </c>
      <c r="F2428" s="2" t="s">
        <v>34</v>
      </c>
      <c r="G2428" s="4">
        <v>43532.782708333332</v>
      </c>
      <c r="H2428" s="4">
        <v>43543.782708333332</v>
      </c>
      <c r="I2428" s="4">
        <v>43537.782708333332</v>
      </c>
      <c r="J2428" s="2">
        <v>64</v>
      </c>
      <c r="K2428" s="2">
        <v>106</v>
      </c>
      <c r="S2428" s="72"/>
      <c r="T2428" s="72"/>
      <c r="U2428" s="72"/>
    </row>
    <row r="2429" spans="1:21" ht="14.25" customHeight="1">
      <c r="A2429" s="2">
        <v>439516</v>
      </c>
      <c r="B2429" s="2" t="s">
        <v>36</v>
      </c>
      <c r="C2429" s="2" t="s">
        <v>37</v>
      </c>
      <c r="D2429" s="2" t="s">
        <v>32</v>
      </c>
      <c r="E2429" s="2" t="s">
        <v>44</v>
      </c>
      <c r="F2429" s="2" t="s">
        <v>34</v>
      </c>
      <c r="G2429" s="4">
        <v>43532.784745370373</v>
      </c>
      <c r="H2429" s="4">
        <v>43538.784745370373</v>
      </c>
      <c r="I2429" s="4">
        <v>43535.784745370373</v>
      </c>
      <c r="J2429" s="2">
        <v>83</v>
      </c>
      <c r="K2429" s="2">
        <v>94</v>
      </c>
      <c r="S2429" s="72"/>
      <c r="T2429" s="72"/>
      <c r="U2429" s="72"/>
    </row>
    <row r="2430" spans="1:21" ht="14.25" customHeight="1">
      <c r="A2430" s="2">
        <v>103390</v>
      </c>
      <c r="B2430" s="2" t="s">
        <v>30</v>
      </c>
      <c r="C2430" s="2" t="s">
        <v>43</v>
      </c>
      <c r="D2430" s="2" t="s">
        <v>41</v>
      </c>
      <c r="E2430" s="2" t="s">
        <v>44</v>
      </c>
      <c r="F2430" s="2" t="s">
        <v>34</v>
      </c>
      <c r="G2430" s="4">
        <v>43532.788055555553</v>
      </c>
      <c r="H2430" s="4">
        <v>43536.788055555553</v>
      </c>
      <c r="I2430" s="4">
        <v>43537.788055555553</v>
      </c>
      <c r="J2430" s="2">
        <v>76</v>
      </c>
      <c r="K2430" s="2">
        <v>107</v>
      </c>
      <c r="S2430" s="72"/>
      <c r="T2430" s="72"/>
      <c r="U2430" s="72"/>
    </row>
    <row r="2431" spans="1:21" ht="14.25" customHeight="1">
      <c r="A2431" s="2">
        <v>289587</v>
      </c>
      <c r="B2431" s="2" t="s">
        <v>36</v>
      </c>
      <c r="C2431" s="2" t="s">
        <v>37</v>
      </c>
      <c r="D2431" s="2" t="s">
        <v>41</v>
      </c>
      <c r="E2431" s="2" t="s">
        <v>33</v>
      </c>
      <c r="F2431" s="2" t="s">
        <v>34</v>
      </c>
      <c r="G2431" s="4">
        <v>43532.790833333333</v>
      </c>
      <c r="H2431" s="4">
        <v>43535.790833333333</v>
      </c>
      <c r="I2431" s="4">
        <v>43539.790833333333</v>
      </c>
      <c r="J2431" s="2">
        <v>38</v>
      </c>
      <c r="K2431" s="2">
        <v>108</v>
      </c>
      <c r="S2431" s="72"/>
      <c r="T2431" s="72"/>
      <c r="U2431" s="72"/>
    </row>
    <row r="2432" spans="1:21" ht="14.25" customHeight="1">
      <c r="A2432" s="2">
        <v>60254</v>
      </c>
      <c r="B2432" s="2" t="s">
        <v>47</v>
      </c>
      <c r="C2432" s="2" t="s">
        <v>43</v>
      </c>
      <c r="D2432" s="2" t="s">
        <v>41</v>
      </c>
      <c r="E2432" s="2" t="s">
        <v>38</v>
      </c>
      <c r="F2432" s="2" t="s">
        <v>34</v>
      </c>
      <c r="G2432" s="4">
        <v>43532.791319444441</v>
      </c>
      <c r="H2432" s="4">
        <v>43539.791319444441</v>
      </c>
      <c r="I2432" s="4">
        <v>43535.791319444441</v>
      </c>
      <c r="J2432" s="2">
        <v>42</v>
      </c>
      <c r="K2432" s="2">
        <v>121</v>
      </c>
      <c r="S2432" s="72"/>
      <c r="T2432" s="72"/>
      <c r="U2432" s="72"/>
    </row>
    <row r="2433" spans="1:21" ht="14.25" customHeight="1">
      <c r="A2433" s="2">
        <v>34816</v>
      </c>
      <c r="B2433" s="2" t="s">
        <v>39</v>
      </c>
      <c r="C2433" s="2" t="s">
        <v>45</v>
      </c>
      <c r="D2433" s="2" t="s">
        <v>32</v>
      </c>
      <c r="E2433" s="2" t="s">
        <v>44</v>
      </c>
      <c r="F2433" s="2" t="s">
        <v>34</v>
      </c>
      <c r="G2433" s="4">
        <v>43532.793240740742</v>
      </c>
      <c r="H2433" s="4">
        <v>43536.793240740742</v>
      </c>
      <c r="I2433" s="4">
        <v>43536.793240740742</v>
      </c>
      <c r="J2433" s="2">
        <v>65</v>
      </c>
      <c r="K2433" s="2">
        <v>109</v>
      </c>
      <c r="S2433" s="72"/>
      <c r="T2433" s="72"/>
      <c r="U2433" s="72"/>
    </row>
    <row r="2434" spans="1:21" ht="14.25" customHeight="1">
      <c r="A2434" s="2">
        <v>685596</v>
      </c>
      <c r="B2434" s="2" t="s">
        <v>39</v>
      </c>
      <c r="C2434" s="2" t="s">
        <v>43</v>
      </c>
      <c r="D2434" s="2" t="s">
        <v>41</v>
      </c>
      <c r="E2434" s="2" t="s">
        <v>44</v>
      </c>
      <c r="F2434" s="2" t="s">
        <v>34</v>
      </c>
      <c r="G2434" s="4">
        <v>43532.793344907404</v>
      </c>
      <c r="H2434" s="4">
        <v>43537.793344907404</v>
      </c>
      <c r="I2434" s="4">
        <v>43538.793344907404</v>
      </c>
      <c r="J2434" s="2">
        <v>85</v>
      </c>
      <c r="K2434" s="2">
        <v>100</v>
      </c>
      <c r="S2434" s="72"/>
      <c r="T2434" s="72"/>
      <c r="U2434" s="72"/>
    </row>
    <row r="2435" spans="1:21" ht="14.25" customHeight="1">
      <c r="A2435" s="2">
        <v>853817</v>
      </c>
      <c r="B2435" s="2" t="s">
        <v>36</v>
      </c>
      <c r="C2435" s="2" t="s">
        <v>45</v>
      </c>
      <c r="D2435" s="2" t="s">
        <v>32</v>
      </c>
      <c r="E2435" s="2" t="s">
        <v>33</v>
      </c>
      <c r="F2435" s="2" t="s">
        <v>34</v>
      </c>
      <c r="G2435" s="4">
        <v>43532.794606481482</v>
      </c>
      <c r="H2435" s="4">
        <v>43532.794606481482</v>
      </c>
      <c r="I2435" s="4">
        <v>43538.794606481482</v>
      </c>
      <c r="J2435" s="2">
        <v>44</v>
      </c>
      <c r="K2435" s="2">
        <v>129</v>
      </c>
      <c r="S2435" s="72"/>
      <c r="T2435" s="72"/>
      <c r="U2435" s="72"/>
    </row>
    <row r="2436" spans="1:21" ht="14.25" customHeight="1">
      <c r="A2436" s="2">
        <v>637949</v>
      </c>
      <c r="B2436" s="2" t="s">
        <v>46</v>
      </c>
      <c r="C2436" s="2" t="s">
        <v>45</v>
      </c>
      <c r="D2436" s="2" t="s">
        <v>41</v>
      </c>
      <c r="E2436" s="2" t="s">
        <v>33</v>
      </c>
      <c r="F2436" s="2" t="s">
        <v>34</v>
      </c>
      <c r="G2436" s="4">
        <v>43532.801886574074</v>
      </c>
      <c r="H2436" s="4">
        <v>43538.801886574074</v>
      </c>
      <c r="I2436" s="4">
        <v>43538.801886574074</v>
      </c>
      <c r="J2436" s="2">
        <v>42</v>
      </c>
      <c r="K2436" s="2">
        <v>127</v>
      </c>
      <c r="S2436" s="72"/>
      <c r="T2436" s="72"/>
      <c r="U2436" s="72"/>
    </row>
    <row r="2437" spans="1:21" ht="14.25" customHeight="1">
      <c r="A2437" s="2">
        <v>22857</v>
      </c>
      <c r="B2437" s="2" t="s">
        <v>36</v>
      </c>
      <c r="C2437" s="2" t="s">
        <v>45</v>
      </c>
      <c r="D2437" s="2" t="s">
        <v>41</v>
      </c>
      <c r="E2437" s="2" t="s">
        <v>33</v>
      </c>
      <c r="F2437" s="2" t="s">
        <v>34</v>
      </c>
      <c r="G2437" s="4">
        <v>43532.815196759257</v>
      </c>
      <c r="H2437" s="4">
        <v>43539.815196759257</v>
      </c>
      <c r="I2437" s="4">
        <v>43535.815196759257</v>
      </c>
      <c r="J2437" s="2">
        <v>41</v>
      </c>
      <c r="K2437" s="2">
        <v>123</v>
      </c>
      <c r="S2437" s="72"/>
      <c r="T2437" s="72"/>
      <c r="U2437" s="72"/>
    </row>
    <row r="2438" spans="1:21" ht="14.25" customHeight="1">
      <c r="A2438" s="2">
        <v>315330</v>
      </c>
      <c r="B2438" s="2" t="s">
        <v>36</v>
      </c>
      <c r="C2438" s="2" t="s">
        <v>31</v>
      </c>
      <c r="D2438" s="2" t="s">
        <v>32</v>
      </c>
      <c r="E2438" s="2" t="s">
        <v>38</v>
      </c>
      <c r="F2438" s="2" t="s">
        <v>34</v>
      </c>
      <c r="G2438" s="4">
        <v>43532.81527777778</v>
      </c>
      <c r="H2438" s="4">
        <v>43540.81527777778</v>
      </c>
      <c r="I2438" s="4">
        <v>43535.81527777778</v>
      </c>
      <c r="J2438" s="2">
        <v>44</v>
      </c>
      <c r="K2438" s="2">
        <v>125</v>
      </c>
      <c r="S2438" s="72"/>
      <c r="T2438" s="72"/>
      <c r="U2438" s="72"/>
    </row>
    <row r="2439" spans="1:21" ht="14.25" customHeight="1">
      <c r="A2439" s="2">
        <v>151511</v>
      </c>
      <c r="B2439" s="2" t="s">
        <v>36</v>
      </c>
      <c r="C2439" s="2" t="s">
        <v>43</v>
      </c>
      <c r="D2439" s="2" t="s">
        <v>41</v>
      </c>
      <c r="E2439" s="2" t="s">
        <v>33</v>
      </c>
      <c r="F2439" s="2" t="s">
        <v>34</v>
      </c>
      <c r="G2439" s="4">
        <v>43532.820671296293</v>
      </c>
      <c r="H2439" s="4">
        <v>43538.820671296293</v>
      </c>
      <c r="I2439" s="4">
        <v>43535.820671296293</v>
      </c>
      <c r="J2439" s="2">
        <v>42</v>
      </c>
      <c r="K2439" s="2">
        <v>122</v>
      </c>
      <c r="S2439" s="72"/>
      <c r="T2439" s="72"/>
      <c r="U2439" s="72"/>
    </row>
    <row r="2440" spans="1:21" ht="14.25" customHeight="1">
      <c r="A2440" s="2">
        <v>275913</v>
      </c>
      <c r="B2440" s="2" t="s">
        <v>36</v>
      </c>
      <c r="C2440" s="2" t="s">
        <v>37</v>
      </c>
      <c r="D2440" s="2" t="s">
        <v>41</v>
      </c>
      <c r="E2440" s="2" t="s">
        <v>44</v>
      </c>
      <c r="F2440" s="2" t="s">
        <v>34</v>
      </c>
      <c r="G2440" s="4">
        <v>43532.821145833332</v>
      </c>
      <c r="H2440" s="4">
        <v>43536.821145833332</v>
      </c>
      <c r="I2440" s="4">
        <v>43536.821145833332</v>
      </c>
      <c r="J2440" s="2">
        <v>84</v>
      </c>
      <c r="K2440" s="2">
        <v>89</v>
      </c>
      <c r="S2440" s="72"/>
      <c r="T2440" s="72"/>
      <c r="U2440" s="72"/>
    </row>
    <row r="2441" spans="1:21" ht="14.25" customHeight="1">
      <c r="A2441" s="2">
        <v>671996</v>
      </c>
      <c r="B2441" s="2" t="s">
        <v>39</v>
      </c>
      <c r="C2441" s="2" t="s">
        <v>37</v>
      </c>
      <c r="D2441" s="2" t="s">
        <v>41</v>
      </c>
      <c r="E2441" s="2" t="s">
        <v>44</v>
      </c>
      <c r="F2441" s="2" t="s">
        <v>34</v>
      </c>
      <c r="G2441" s="4">
        <v>43532.822199074071</v>
      </c>
      <c r="H2441" s="4">
        <v>43536.822199074071</v>
      </c>
      <c r="I2441" s="4">
        <v>43538.822199074071</v>
      </c>
      <c r="J2441" s="2">
        <v>56</v>
      </c>
      <c r="K2441" s="2">
        <v>90</v>
      </c>
      <c r="S2441" s="72"/>
      <c r="T2441" s="72"/>
      <c r="U2441" s="72"/>
    </row>
    <row r="2442" spans="1:21" ht="14.25" customHeight="1">
      <c r="A2442" s="2">
        <v>278393</v>
      </c>
      <c r="B2442" s="2" t="s">
        <v>36</v>
      </c>
      <c r="C2442" s="2" t="s">
        <v>45</v>
      </c>
      <c r="D2442" s="2" t="s">
        <v>41</v>
      </c>
      <c r="E2442" s="2" t="s">
        <v>33</v>
      </c>
      <c r="F2442" s="2" t="s">
        <v>34</v>
      </c>
      <c r="G2442" s="4">
        <v>43532.827951388892</v>
      </c>
      <c r="H2442" s="4">
        <v>43533.827951388892</v>
      </c>
      <c r="I2442" s="4">
        <v>43537.827951388892</v>
      </c>
      <c r="J2442" s="2">
        <v>30</v>
      </c>
      <c r="K2442" s="2">
        <v>128</v>
      </c>
      <c r="S2442" s="72"/>
      <c r="T2442" s="72"/>
      <c r="U2442" s="72"/>
    </row>
    <row r="2443" spans="1:21" ht="14.25" customHeight="1">
      <c r="A2443" s="2">
        <v>950748</v>
      </c>
      <c r="B2443" s="2" t="s">
        <v>39</v>
      </c>
      <c r="C2443" s="2" t="s">
        <v>45</v>
      </c>
      <c r="D2443" s="2" t="s">
        <v>41</v>
      </c>
      <c r="E2443" s="2" t="s">
        <v>44</v>
      </c>
      <c r="F2443" s="2" t="s">
        <v>34</v>
      </c>
      <c r="G2443" s="4">
        <v>43532.829351851855</v>
      </c>
      <c r="H2443" s="4">
        <v>43538.829351851855</v>
      </c>
      <c r="I2443" s="4">
        <v>43537.829351851855</v>
      </c>
      <c r="J2443" s="2">
        <v>72</v>
      </c>
      <c r="K2443" s="2">
        <v>101</v>
      </c>
      <c r="S2443" s="72"/>
      <c r="T2443" s="72"/>
      <c r="U2443" s="72"/>
    </row>
    <row r="2444" spans="1:21" ht="14.25" customHeight="1">
      <c r="A2444" s="2">
        <v>600137</v>
      </c>
      <c r="B2444" s="2" t="s">
        <v>36</v>
      </c>
      <c r="C2444" s="2" t="s">
        <v>43</v>
      </c>
      <c r="D2444" s="2" t="s">
        <v>41</v>
      </c>
      <c r="E2444" s="2" t="s">
        <v>44</v>
      </c>
      <c r="F2444" s="2" t="s">
        <v>34</v>
      </c>
      <c r="G2444" s="4">
        <v>43532.830729166664</v>
      </c>
      <c r="H2444" s="4">
        <v>43534.830729166664</v>
      </c>
      <c r="I2444" s="4">
        <v>43539.830729166664</v>
      </c>
      <c r="J2444" s="2">
        <v>65</v>
      </c>
      <c r="K2444" s="2">
        <v>101</v>
      </c>
      <c r="S2444" s="72"/>
      <c r="T2444" s="72"/>
      <c r="U2444" s="72"/>
    </row>
    <row r="2445" spans="1:21" ht="14.25" customHeight="1">
      <c r="A2445" s="2">
        <v>190170</v>
      </c>
      <c r="B2445" s="2" t="s">
        <v>39</v>
      </c>
      <c r="C2445" s="2" t="s">
        <v>37</v>
      </c>
      <c r="D2445" s="2" t="s">
        <v>32</v>
      </c>
      <c r="E2445" s="2" t="s">
        <v>38</v>
      </c>
      <c r="F2445" s="2" t="s">
        <v>34</v>
      </c>
      <c r="G2445" s="4">
        <v>43532.832013888888</v>
      </c>
      <c r="H2445" s="4">
        <v>43537.832013888888</v>
      </c>
      <c r="I2445" s="4">
        <v>43537.832013888888</v>
      </c>
      <c r="J2445" s="2">
        <v>33</v>
      </c>
      <c r="K2445" s="2">
        <v>106</v>
      </c>
      <c r="S2445" s="72"/>
      <c r="T2445" s="72"/>
      <c r="U2445" s="72"/>
    </row>
    <row r="2446" spans="1:21" ht="14.25" customHeight="1">
      <c r="A2446" s="2">
        <v>798376</v>
      </c>
      <c r="B2446" s="2" t="s">
        <v>39</v>
      </c>
      <c r="C2446" s="2" t="s">
        <v>40</v>
      </c>
      <c r="D2446" s="2" t="s">
        <v>41</v>
      </c>
      <c r="E2446" s="2" t="s">
        <v>44</v>
      </c>
      <c r="F2446" s="2" t="s">
        <v>34</v>
      </c>
      <c r="G2446" s="4">
        <v>43532.836793981478</v>
      </c>
      <c r="H2446" s="4">
        <v>43540.836793981478</v>
      </c>
      <c r="I2446" s="4">
        <v>43537.836793981478</v>
      </c>
      <c r="J2446" s="2">
        <v>41</v>
      </c>
      <c r="K2446" s="2">
        <v>109</v>
      </c>
      <c r="S2446" s="72"/>
      <c r="T2446" s="72"/>
      <c r="U2446" s="72"/>
    </row>
    <row r="2447" spans="1:21" ht="14.25" customHeight="1">
      <c r="A2447" s="2">
        <v>891134</v>
      </c>
      <c r="B2447" s="2" t="s">
        <v>39</v>
      </c>
      <c r="C2447" s="2" t="s">
        <v>37</v>
      </c>
      <c r="D2447" s="2" t="s">
        <v>32</v>
      </c>
      <c r="E2447" s="2" t="s">
        <v>38</v>
      </c>
      <c r="F2447" s="2" t="s">
        <v>34</v>
      </c>
      <c r="G2447" s="4">
        <v>43532.839965277781</v>
      </c>
      <c r="H2447" s="4">
        <v>43536.839965277781</v>
      </c>
      <c r="I2447" s="4">
        <v>43535.839965277781</v>
      </c>
      <c r="J2447" s="2">
        <v>48</v>
      </c>
      <c r="K2447" s="2">
        <v>108</v>
      </c>
      <c r="S2447" s="72"/>
      <c r="T2447" s="72"/>
      <c r="U2447" s="72"/>
    </row>
    <row r="2448" spans="1:21" ht="14.25" customHeight="1">
      <c r="A2448" s="2">
        <v>412953</v>
      </c>
      <c r="B2448" s="2" t="s">
        <v>47</v>
      </c>
      <c r="C2448" s="2" t="s">
        <v>37</v>
      </c>
      <c r="D2448" s="2" t="s">
        <v>41</v>
      </c>
      <c r="E2448" s="2" t="s">
        <v>33</v>
      </c>
      <c r="F2448" s="2" t="s">
        <v>34</v>
      </c>
      <c r="G2448" s="4">
        <v>43532.842685185184</v>
      </c>
      <c r="H2448" s="4">
        <v>43539.842685185184</v>
      </c>
      <c r="I2448" s="4">
        <v>43538.842685185184</v>
      </c>
      <c r="J2448" s="2">
        <v>45</v>
      </c>
      <c r="K2448" s="2">
        <v>108</v>
      </c>
      <c r="S2448" s="72"/>
      <c r="T2448" s="72"/>
      <c r="U2448" s="72"/>
    </row>
    <row r="2449" spans="1:21" ht="14.25" customHeight="1">
      <c r="A2449" s="2">
        <v>506583</v>
      </c>
      <c r="B2449" s="2" t="s">
        <v>47</v>
      </c>
      <c r="C2449" s="2" t="s">
        <v>37</v>
      </c>
      <c r="D2449" s="2" t="s">
        <v>32</v>
      </c>
      <c r="E2449" s="2" t="s">
        <v>44</v>
      </c>
      <c r="F2449" s="2" t="s">
        <v>34</v>
      </c>
      <c r="G2449" s="4">
        <v>43532.853541666664</v>
      </c>
      <c r="H2449" s="4">
        <v>43535.853541666664</v>
      </c>
      <c r="I2449" s="4">
        <v>43536.853541666664</v>
      </c>
      <c r="J2449" s="2">
        <v>9999</v>
      </c>
      <c r="K2449" s="2">
        <v>91</v>
      </c>
      <c r="S2449" s="72"/>
      <c r="T2449" s="72"/>
      <c r="U2449" s="72"/>
    </row>
    <row r="2450" spans="1:21" ht="14.25" customHeight="1">
      <c r="A2450" s="2">
        <v>157671</v>
      </c>
      <c r="B2450" s="2" t="s">
        <v>49</v>
      </c>
      <c r="C2450" s="2" t="s">
        <v>37</v>
      </c>
      <c r="D2450" s="2" t="s">
        <v>41</v>
      </c>
      <c r="E2450" s="2" t="s">
        <v>44</v>
      </c>
      <c r="F2450" s="2" t="s">
        <v>34</v>
      </c>
      <c r="G2450" s="4">
        <v>43532.856446759259</v>
      </c>
      <c r="H2450" s="4">
        <v>43537.856446759259</v>
      </c>
      <c r="I2450" s="4">
        <v>43535.856446759259</v>
      </c>
      <c r="J2450" s="2">
        <v>79</v>
      </c>
      <c r="K2450" s="2">
        <v>86</v>
      </c>
      <c r="S2450" s="72"/>
      <c r="T2450" s="72"/>
      <c r="U2450" s="72"/>
    </row>
    <row r="2451" spans="1:21" ht="14.25" customHeight="1">
      <c r="A2451" s="2">
        <v>179200</v>
      </c>
      <c r="B2451" s="2" t="s">
        <v>42</v>
      </c>
      <c r="C2451" s="2" t="s">
        <v>45</v>
      </c>
      <c r="D2451" s="2" t="s">
        <v>41</v>
      </c>
      <c r="E2451" s="2" t="s">
        <v>44</v>
      </c>
      <c r="F2451" s="2" t="s">
        <v>34</v>
      </c>
      <c r="G2451" s="4">
        <v>43532.867789351854</v>
      </c>
      <c r="H2451" s="4">
        <v>43543.867789351854</v>
      </c>
      <c r="I2451" s="4">
        <v>43535.867789351854</v>
      </c>
      <c r="J2451" s="2">
        <v>43</v>
      </c>
      <c r="K2451" s="2">
        <v>128</v>
      </c>
      <c r="S2451" s="72"/>
      <c r="T2451" s="72"/>
      <c r="U2451" s="72"/>
    </row>
    <row r="2452" spans="1:21" ht="14.25" customHeight="1">
      <c r="A2452" s="2">
        <v>516682</v>
      </c>
      <c r="B2452" s="2" t="s">
        <v>39</v>
      </c>
      <c r="C2452" s="2" t="s">
        <v>37</v>
      </c>
      <c r="D2452" s="2" t="s">
        <v>32</v>
      </c>
      <c r="E2452" s="2" t="s">
        <v>38</v>
      </c>
      <c r="F2452" s="2" t="s">
        <v>34</v>
      </c>
      <c r="G2452" s="4">
        <v>43532.870925925927</v>
      </c>
      <c r="H2452" s="4">
        <v>43540.870925925927</v>
      </c>
      <c r="I2452" s="4">
        <v>43539.870925925927</v>
      </c>
      <c r="J2452" s="2">
        <v>33</v>
      </c>
      <c r="K2452" s="2">
        <v>113</v>
      </c>
      <c r="S2452" s="72"/>
      <c r="T2452" s="72"/>
      <c r="U2452" s="72"/>
    </row>
    <row r="2453" spans="1:21" ht="14.25" customHeight="1">
      <c r="A2453" s="2">
        <v>734594</v>
      </c>
      <c r="B2453" s="2" t="s">
        <v>47</v>
      </c>
      <c r="C2453" s="2" t="s">
        <v>43</v>
      </c>
      <c r="D2453" s="2" t="s">
        <v>41</v>
      </c>
      <c r="E2453" s="2" t="s">
        <v>38</v>
      </c>
      <c r="F2453" s="2" t="s">
        <v>34</v>
      </c>
      <c r="G2453" s="4">
        <v>43532.876979166664</v>
      </c>
      <c r="H2453" s="4">
        <v>43539.876979166664</v>
      </c>
      <c r="I2453" s="4">
        <v>43537.876979166664</v>
      </c>
      <c r="J2453" s="2">
        <v>44</v>
      </c>
      <c r="K2453" s="2">
        <v>120</v>
      </c>
      <c r="S2453" s="72"/>
      <c r="T2453" s="72"/>
      <c r="U2453" s="72"/>
    </row>
    <row r="2454" spans="1:21" ht="14.25" customHeight="1">
      <c r="A2454" s="2">
        <v>298859</v>
      </c>
      <c r="B2454" s="2" t="s">
        <v>39</v>
      </c>
      <c r="C2454" s="2" t="s">
        <v>31</v>
      </c>
      <c r="D2454" s="2" t="s">
        <v>41</v>
      </c>
      <c r="E2454" s="2" t="s">
        <v>33</v>
      </c>
      <c r="F2454" s="2" t="s">
        <v>34</v>
      </c>
      <c r="G2454" s="4">
        <v>43532.883414351854</v>
      </c>
      <c r="H2454" s="4">
        <v>43537.883414351854</v>
      </c>
      <c r="I2454" s="4">
        <v>43538.883414351854</v>
      </c>
      <c r="J2454" s="2">
        <v>0</v>
      </c>
      <c r="K2454" s="2">
        <v>122</v>
      </c>
      <c r="S2454" s="72"/>
      <c r="T2454" s="72"/>
      <c r="U2454" s="72"/>
    </row>
    <row r="2455" spans="1:21" ht="14.25" customHeight="1">
      <c r="A2455" s="2">
        <v>877229</v>
      </c>
      <c r="B2455" s="2" t="s">
        <v>39</v>
      </c>
      <c r="C2455" s="2" t="s">
        <v>37</v>
      </c>
      <c r="D2455" s="2" t="s">
        <v>41</v>
      </c>
      <c r="E2455" s="2" t="s">
        <v>33</v>
      </c>
      <c r="F2455" s="2" t="s">
        <v>34</v>
      </c>
      <c r="G2455" s="4">
        <v>43532.894247685188</v>
      </c>
      <c r="H2455" s="4">
        <v>43539.894247685188</v>
      </c>
      <c r="I2455" s="4">
        <v>43537.894247685188</v>
      </c>
      <c r="J2455" s="2">
        <v>30</v>
      </c>
      <c r="K2455" s="2">
        <v>114</v>
      </c>
      <c r="S2455" s="72"/>
      <c r="T2455" s="72"/>
      <c r="U2455" s="72"/>
    </row>
    <row r="2456" spans="1:21" ht="14.25" customHeight="1">
      <c r="A2456" s="2">
        <v>779948</v>
      </c>
      <c r="B2456" s="2" t="s">
        <v>48</v>
      </c>
      <c r="C2456" s="2" t="s">
        <v>37</v>
      </c>
      <c r="D2456" s="2" t="s">
        <v>41</v>
      </c>
      <c r="E2456" s="2" t="s">
        <v>44</v>
      </c>
      <c r="F2456" s="2" t="s">
        <v>34</v>
      </c>
      <c r="G2456" s="4">
        <v>43532.894999999997</v>
      </c>
      <c r="H2456" s="4">
        <v>43533.894999999997</v>
      </c>
      <c r="I2456" s="4">
        <v>43536.894999999997</v>
      </c>
      <c r="J2456" s="2">
        <v>39</v>
      </c>
      <c r="K2456" s="2">
        <v>107</v>
      </c>
      <c r="S2456" s="72"/>
      <c r="T2456" s="72"/>
      <c r="U2456" s="72"/>
    </row>
    <row r="2457" spans="1:21" ht="14.25" customHeight="1">
      <c r="A2457" s="2">
        <v>614312</v>
      </c>
      <c r="B2457" s="2" t="s">
        <v>30</v>
      </c>
      <c r="C2457" s="2" t="s">
        <v>31</v>
      </c>
      <c r="D2457" s="2" t="s">
        <v>32</v>
      </c>
      <c r="E2457" s="2" t="s">
        <v>44</v>
      </c>
      <c r="F2457" s="2" t="s">
        <v>34</v>
      </c>
      <c r="G2457" s="4">
        <v>43532.898877314816</v>
      </c>
      <c r="H2457" s="4">
        <v>43536.898877314816</v>
      </c>
      <c r="I2457" s="4">
        <v>43536.898877314816</v>
      </c>
      <c r="J2457" s="2">
        <v>49</v>
      </c>
      <c r="K2457" s="2">
        <v>129</v>
      </c>
      <c r="S2457" s="72"/>
      <c r="T2457" s="72"/>
      <c r="U2457" s="72"/>
    </row>
    <row r="2458" spans="1:21" ht="14.25" customHeight="1">
      <c r="A2458" s="2">
        <v>697641</v>
      </c>
      <c r="B2458" s="2" t="s">
        <v>47</v>
      </c>
      <c r="C2458" s="2" t="s">
        <v>43</v>
      </c>
      <c r="D2458" s="2" t="s">
        <v>32</v>
      </c>
      <c r="E2458" s="2" t="s">
        <v>33</v>
      </c>
      <c r="F2458" s="2" t="s">
        <v>34</v>
      </c>
      <c r="G2458" s="4">
        <v>43532.905856481484</v>
      </c>
      <c r="H2458" s="4">
        <v>43532.905856481484</v>
      </c>
      <c r="I2458" s="4">
        <v>43539.905856481484</v>
      </c>
      <c r="J2458" s="2">
        <v>0</v>
      </c>
      <c r="K2458" s="2">
        <v>125</v>
      </c>
      <c r="S2458" s="72"/>
      <c r="T2458" s="72"/>
      <c r="U2458" s="72"/>
    </row>
    <row r="2459" spans="1:21" ht="14.25" customHeight="1">
      <c r="A2459" s="2">
        <v>350351</v>
      </c>
      <c r="B2459" s="2" t="s">
        <v>36</v>
      </c>
      <c r="C2459" s="2" t="s">
        <v>31</v>
      </c>
      <c r="D2459" s="2" t="s">
        <v>32</v>
      </c>
      <c r="E2459" s="2" t="s">
        <v>33</v>
      </c>
      <c r="F2459" s="2" t="s">
        <v>34</v>
      </c>
      <c r="G2459" s="4">
        <v>43532.906273148146</v>
      </c>
      <c r="H2459" s="4">
        <v>43540.906273148146</v>
      </c>
      <c r="I2459" s="4">
        <v>43535.906273148146</v>
      </c>
      <c r="J2459" s="2">
        <v>48</v>
      </c>
      <c r="K2459" s="2">
        <v>123</v>
      </c>
      <c r="S2459" s="72"/>
      <c r="T2459" s="72"/>
      <c r="U2459" s="72"/>
    </row>
    <row r="2460" spans="1:21" ht="14.25" customHeight="1">
      <c r="A2460" s="2">
        <v>10498</v>
      </c>
      <c r="B2460" s="2" t="s">
        <v>30</v>
      </c>
      <c r="C2460" s="2" t="s">
        <v>31</v>
      </c>
      <c r="D2460" s="2" t="s">
        <v>32</v>
      </c>
      <c r="E2460" s="2" t="s">
        <v>38</v>
      </c>
      <c r="F2460" s="2" t="s">
        <v>34</v>
      </c>
      <c r="G2460" s="4">
        <v>43532.906493055554</v>
      </c>
      <c r="H2460" s="4">
        <v>43537.906493055554</v>
      </c>
      <c r="I2460" s="4">
        <v>43535.906493055554</v>
      </c>
      <c r="J2460" s="2">
        <v>40</v>
      </c>
      <c r="K2460" s="2">
        <v>128</v>
      </c>
      <c r="S2460" s="72"/>
      <c r="T2460" s="72"/>
      <c r="U2460" s="72"/>
    </row>
    <row r="2461" spans="1:21" ht="14.25" customHeight="1">
      <c r="A2461" s="2">
        <v>803366</v>
      </c>
      <c r="B2461" s="2" t="s">
        <v>42</v>
      </c>
      <c r="C2461" s="2" t="s">
        <v>40</v>
      </c>
      <c r="D2461" s="2" t="s">
        <v>41</v>
      </c>
      <c r="E2461" s="2" t="s">
        <v>38</v>
      </c>
      <c r="F2461" s="2" t="s">
        <v>34</v>
      </c>
      <c r="G2461" s="4">
        <v>43532.906747685185</v>
      </c>
      <c r="H2461" s="4">
        <v>43534.906747685185</v>
      </c>
      <c r="I2461" s="4">
        <v>43537.906747685185</v>
      </c>
      <c r="J2461" s="2">
        <v>34</v>
      </c>
      <c r="K2461" s="2">
        <v>105</v>
      </c>
      <c r="S2461" s="72"/>
      <c r="T2461" s="72"/>
      <c r="U2461" s="72"/>
    </row>
    <row r="2462" spans="1:21" ht="14.25" customHeight="1">
      <c r="A2462" s="2">
        <v>368320</v>
      </c>
      <c r="B2462" s="2" t="s">
        <v>36</v>
      </c>
      <c r="C2462" s="2" t="s">
        <v>45</v>
      </c>
      <c r="D2462" s="2" t="s">
        <v>32</v>
      </c>
      <c r="E2462" s="2" t="s">
        <v>44</v>
      </c>
      <c r="F2462" s="2" t="s">
        <v>34</v>
      </c>
      <c r="G2462" s="4">
        <v>43532.908564814818</v>
      </c>
      <c r="H2462" s="4">
        <v>43540.908564814818</v>
      </c>
      <c r="I2462" s="4">
        <v>43536.908564814818</v>
      </c>
      <c r="J2462" s="2">
        <v>71</v>
      </c>
      <c r="K2462" s="2">
        <v>105</v>
      </c>
      <c r="S2462" s="72"/>
      <c r="T2462" s="72"/>
      <c r="U2462" s="72"/>
    </row>
    <row r="2463" spans="1:21" ht="14.25" customHeight="1">
      <c r="A2463" s="2">
        <v>190989</v>
      </c>
      <c r="B2463" s="2" t="s">
        <v>49</v>
      </c>
      <c r="C2463" s="2" t="s">
        <v>43</v>
      </c>
      <c r="D2463" s="2" t="s">
        <v>32</v>
      </c>
      <c r="E2463" s="2" t="s">
        <v>33</v>
      </c>
      <c r="F2463" s="2" t="s">
        <v>34</v>
      </c>
      <c r="G2463" s="4">
        <v>43532.910914351851</v>
      </c>
      <c r="H2463" s="4">
        <v>43532.910914351851</v>
      </c>
      <c r="I2463" s="4">
        <v>43538.910914351851</v>
      </c>
      <c r="J2463" s="2">
        <v>0</v>
      </c>
      <c r="K2463" s="2">
        <v>129</v>
      </c>
      <c r="S2463" s="72"/>
      <c r="T2463" s="72"/>
      <c r="U2463" s="72"/>
    </row>
    <row r="2464" spans="1:21" ht="14.25" customHeight="1">
      <c r="A2464" s="2">
        <v>687710</v>
      </c>
      <c r="B2464" s="2" t="s">
        <v>36</v>
      </c>
      <c r="C2464" s="2" t="s">
        <v>31</v>
      </c>
      <c r="D2464" s="2" t="s">
        <v>41</v>
      </c>
      <c r="E2464" s="2" t="s">
        <v>44</v>
      </c>
      <c r="F2464" s="2" t="s">
        <v>34</v>
      </c>
      <c r="G2464" s="4">
        <v>43532.912048611113</v>
      </c>
      <c r="H2464" s="4">
        <v>43532.912048611113</v>
      </c>
      <c r="I2464" s="4">
        <v>43539.912048611113</v>
      </c>
      <c r="J2464" s="2">
        <v>0</v>
      </c>
      <c r="K2464" s="2">
        <v>102</v>
      </c>
      <c r="S2464" s="72"/>
      <c r="T2464" s="72"/>
      <c r="U2464" s="72"/>
    </row>
    <row r="2465" spans="1:21" ht="14.25" customHeight="1">
      <c r="A2465" s="2">
        <v>382667</v>
      </c>
      <c r="B2465" s="2" t="s">
        <v>36</v>
      </c>
      <c r="C2465" s="2" t="s">
        <v>31</v>
      </c>
      <c r="D2465" s="2" t="s">
        <v>32</v>
      </c>
      <c r="E2465" s="2" t="s">
        <v>33</v>
      </c>
      <c r="F2465" s="2" t="s">
        <v>34</v>
      </c>
      <c r="G2465" s="4">
        <v>43532.921215277776</v>
      </c>
      <c r="H2465" s="4">
        <v>43538.921215277776</v>
      </c>
      <c r="I2465" s="4">
        <v>43539.921215277776</v>
      </c>
      <c r="J2465" s="2">
        <v>32</v>
      </c>
      <c r="K2465" s="2">
        <v>121</v>
      </c>
      <c r="S2465" s="72"/>
      <c r="T2465" s="72"/>
      <c r="U2465" s="72"/>
    </row>
    <row r="2466" spans="1:21" ht="14.25" customHeight="1">
      <c r="A2466" s="2">
        <v>798873</v>
      </c>
      <c r="B2466" s="2" t="s">
        <v>39</v>
      </c>
      <c r="C2466" s="2" t="s">
        <v>31</v>
      </c>
      <c r="D2466" s="2" t="s">
        <v>32</v>
      </c>
      <c r="E2466" s="2" t="s">
        <v>44</v>
      </c>
      <c r="F2466" s="2" t="s">
        <v>34</v>
      </c>
      <c r="G2466" s="4">
        <v>43532.921446759261</v>
      </c>
      <c r="H2466" s="4">
        <v>43534.921446759261</v>
      </c>
      <c r="I2466" s="4">
        <v>43538.921446759261</v>
      </c>
      <c r="J2466" s="2">
        <v>68</v>
      </c>
      <c r="K2466" s="2">
        <v>102</v>
      </c>
      <c r="S2466" s="72"/>
      <c r="T2466" s="72"/>
      <c r="U2466" s="72"/>
    </row>
    <row r="2467" spans="1:21" ht="14.25" customHeight="1">
      <c r="A2467" s="2">
        <v>598117</v>
      </c>
      <c r="B2467" s="2" t="s">
        <v>30</v>
      </c>
      <c r="C2467" s="2" t="s">
        <v>45</v>
      </c>
      <c r="D2467" s="2" t="s">
        <v>32</v>
      </c>
      <c r="E2467" s="2" t="s">
        <v>33</v>
      </c>
      <c r="F2467" s="2" t="s">
        <v>34</v>
      </c>
      <c r="G2467" s="4">
        <v>43532.92459490741</v>
      </c>
      <c r="H2467" s="4">
        <v>43532.92459490741</v>
      </c>
      <c r="I2467" s="4">
        <v>43536.92459490741</v>
      </c>
      <c r="J2467" s="2">
        <v>49</v>
      </c>
      <c r="K2467" s="2">
        <v>121</v>
      </c>
      <c r="S2467" s="72"/>
      <c r="T2467" s="72"/>
      <c r="U2467" s="72"/>
    </row>
    <row r="2468" spans="1:21" ht="14.25" customHeight="1">
      <c r="A2468" s="2">
        <v>143775</v>
      </c>
      <c r="B2468" s="2" t="s">
        <v>49</v>
      </c>
      <c r="C2468" s="2" t="s">
        <v>37</v>
      </c>
      <c r="D2468" s="2" t="s">
        <v>41</v>
      </c>
      <c r="E2468" s="2" t="s">
        <v>33</v>
      </c>
      <c r="F2468" s="2" t="s">
        <v>34</v>
      </c>
      <c r="G2468" s="4">
        <v>43532.924791666665</v>
      </c>
      <c r="H2468" s="4">
        <v>43537.924791666665</v>
      </c>
      <c r="I2468" s="4">
        <v>43537.924791666665</v>
      </c>
      <c r="J2468" s="2">
        <v>26</v>
      </c>
      <c r="K2468" s="2">
        <v>105</v>
      </c>
      <c r="S2468" s="72"/>
      <c r="T2468" s="72"/>
      <c r="U2468" s="72"/>
    </row>
    <row r="2469" spans="1:21" ht="14.25" customHeight="1">
      <c r="A2469" s="2">
        <v>755862</v>
      </c>
      <c r="B2469" s="2" t="s">
        <v>36</v>
      </c>
      <c r="C2469" s="2" t="s">
        <v>40</v>
      </c>
      <c r="D2469" s="2" t="s">
        <v>32</v>
      </c>
      <c r="E2469" s="2" t="s">
        <v>38</v>
      </c>
      <c r="F2469" s="2" t="s">
        <v>34</v>
      </c>
      <c r="G2469" s="4">
        <v>43532.934224537035</v>
      </c>
      <c r="H2469" s="4">
        <v>43534.934224537035</v>
      </c>
      <c r="I2469" s="4">
        <v>43538.934224537035</v>
      </c>
      <c r="J2469" s="2">
        <v>25</v>
      </c>
      <c r="K2469" s="2">
        <v>114</v>
      </c>
      <c r="S2469" s="72"/>
      <c r="T2469" s="72"/>
      <c r="U2469" s="72"/>
    </row>
    <row r="2470" spans="1:21" ht="14.25" customHeight="1">
      <c r="A2470" s="2">
        <v>394440</v>
      </c>
      <c r="B2470" s="2" t="s">
        <v>48</v>
      </c>
      <c r="C2470" s="2" t="s">
        <v>43</v>
      </c>
      <c r="D2470" s="2" t="s">
        <v>32</v>
      </c>
      <c r="E2470" s="2" t="s">
        <v>44</v>
      </c>
      <c r="F2470" s="2" t="s">
        <v>34</v>
      </c>
      <c r="G2470" s="4">
        <v>43532.934606481482</v>
      </c>
      <c r="H2470" s="4">
        <v>43537.934606481482</v>
      </c>
      <c r="I2470" s="4">
        <v>43535.934606481482</v>
      </c>
      <c r="J2470" s="2">
        <v>0</v>
      </c>
      <c r="K2470" s="2">
        <v>121</v>
      </c>
      <c r="S2470" s="72"/>
      <c r="T2470" s="72"/>
      <c r="U2470" s="72"/>
    </row>
    <row r="2471" spans="1:21" ht="14.25" customHeight="1">
      <c r="A2471" s="2">
        <v>111849</v>
      </c>
      <c r="B2471" s="2" t="s">
        <v>39</v>
      </c>
      <c r="C2471" s="2" t="s">
        <v>31</v>
      </c>
      <c r="D2471" s="2" t="s">
        <v>41</v>
      </c>
      <c r="E2471" s="2" t="s">
        <v>33</v>
      </c>
      <c r="F2471" s="2" t="s">
        <v>34</v>
      </c>
      <c r="G2471" s="4">
        <v>43532.936215277776</v>
      </c>
      <c r="H2471" s="4">
        <v>43533.936215277776</v>
      </c>
      <c r="I2471" s="4">
        <v>43535.936215277776</v>
      </c>
      <c r="J2471" s="2">
        <v>0</v>
      </c>
      <c r="K2471" s="2">
        <v>126</v>
      </c>
      <c r="S2471" s="72"/>
      <c r="T2471" s="72"/>
      <c r="U2471" s="72"/>
    </row>
    <row r="2472" spans="1:21" ht="14.25" customHeight="1">
      <c r="A2472" s="2">
        <v>310387</v>
      </c>
      <c r="B2472" s="2" t="s">
        <v>30</v>
      </c>
      <c r="C2472" s="2" t="s">
        <v>37</v>
      </c>
      <c r="D2472" s="2" t="s">
        <v>41</v>
      </c>
      <c r="E2472" s="2" t="s">
        <v>33</v>
      </c>
      <c r="F2472" s="2" t="s">
        <v>34</v>
      </c>
      <c r="G2472" s="4">
        <v>43532.938055555554</v>
      </c>
      <c r="H2472" s="4">
        <v>43536.938055555554</v>
      </c>
      <c r="I2472" s="4">
        <v>43536.938055555554</v>
      </c>
      <c r="J2472" s="2">
        <v>29</v>
      </c>
      <c r="K2472" s="2">
        <v>113</v>
      </c>
      <c r="S2472" s="72"/>
      <c r="T2472" s="72"/>
      <c r="U2472" s="72"/>
    </row>
    <row r="2473" spans="1:21" ht="14.25" customHeight="1">
      <c r="A2473" s="2">
        <v>860611</v>
      </c>
      <c r="B2473" s="2" t="s">
        <v>39</v>
      </c>
      <c r="C2473" s="2" t="s">
        <v>43</v>
      </c>
      <c r="D2473" s="2" t="s">
        <v>41</v>
      </c>
      <c r="E2473" s="2" t="s">
        <v>33</v>
      </c>
      <c r="F2473" s="2" t="s">
        <v>34</v>
      </c>
      <c r="G2473" s="4">
        <v>43532.944305555553</v>
      </c>
      <c r="H2473" s="4">
        <v>43542.944305555553</v>
      </c>
      <c r="I2473" s="4">
        <v>43537.944305555553</v>
      </c>
      <c r="J2473" s="2">
        <v>36</v>
      </c>
      <c r="K2473" s="2">
        <v>128</v>
      </c>
      <c r="S2473" s="72"/>
      <c r="T2473" s="72"/>
      <c r="U2473" s="72"/>
    </row>
    <row r="2474" spans="1:21" ht="14.25" customHeight="1">
      <c r="A2474" s="2">
        <v>759490</v>
      </c>
      <c r="B2474" s="2" t="s">
        <v>30</v>
      </c>
      <c r="C2474" s="2" t="s">
        <v>43</v>
      </c>
      <c r="D2474" s="2" t="s">
        <v>32</v>
      </c>
      <c r="E2474" s="2" t="s">
        <v>44</v>
      </c>
      <c r="F2474" s="2" t="s">
        <v>34</v>
      </c>
      <c r="G2474" s="4">
        <v>43532.946331018517</v>
      </c>
      <c r="H2474" s="4">
        <v>43535.946331018517</v>
      </c>
      <c r="I2474" s="4">
        <v>43535.946331018517</v>
      </c>
      <c r="J2474" s="2">
        <v>0</v>
      </c>
      <c r="K2474" s="2">
        <v>105</v>
      </c>
      <c r="S2474" s="72"/>
      <c r="T2474" s="72"/>
      <c r="U2474" s="72"/>
    </row>
    <row r="2475" spans="1:21" ht="14.25" customHeight="1">
      <c r="A2475" s="2">
        <v>414689</v>
      </c>
      <c r="B2475" s="2" t="s">
        <v>30</v>
      </c>
      <c r="C2475" s="2" t="s">
        <v>43</v>
      </c>
      <c r="D2475" s="2" t="s">
        <v>41</v>
      </c>
      <c r="E2475" s="2" t="s">
        <v>33</v>
      </c>
      <c r="F2475" s="2" t="s">
        <v>34</v>
      </c>
      <c r="G2475" s="4">
        <v>43532.94972222222</v>
      </c>
      <c r="H2475" s="4">
        <v>43537.94972222222</v>
      </c>
      <c r="I2475" s="4">
        <v>43536.94972222222</v>
      </c>
      <c r="J2475" s="2">
        <v>46</v>
      </c>
      <c r="K2475" s="2">
        <v>123</v>
      </c>
      <c r="S2475" s="72"/>
      <c r="T2475" s="72"/>
      <c r="U2475" s="72"/>
    </row>
    <row r="2476" spans="1:21" ht="14.25" customHeight="1">
      <c r="A2476" s="2">
        <v>325388</v>
      </c>
      <c r="B2476" s="2" t="s">
        <v>36</v>
      </c>
      <c r="C2476" s="2" t="s">
        <v>31</v>
      </c>
      <c r="D2476" s="2" t="s">
        <v>32</v>
      </c>
      <c r="E2476" s="2" t="s">
        <v>44</v>
      </c>
      <c r="F2476" s="2" t="s">
        <v>34</v>
      </c>
      <c r="G2476" s="4">
        <v>43532.949733796297</v>
      </c>
      <c r="H2476" s="4">
        <v>43538.949733796297</v>
      </c>
      <c r="I2476" s="4">
        <v>43537.949733796297</v>
      </c>
      <c r="J2476" s="2">
        <v>42</v>
      </c>
      <c r="K2476" s="2">
        <v>129</v>
      </c>
      <c r="S2476" s="72"/>
      <c r="T2476" s="72"/>
      <c r="U2476" s="72"/>
    </row>
    <row r="2477" spans="1:21" ht="14.25" customHeight="1">
      <c r="A2477" s="2">
        <v>125351</v>
      </c>
      <c r="B2477" s="2" t="s">
        <v>36</v>
      </c>
      <c r="C2477" s="2" t="s">
        <v>31</v>
      </c>
      <c r="D2477" s="2" t="s">
        <v>41</v>
      </c>
      <c r="E2477" s="2" t="s">
        <v>44</v>
      </c>
      <c r="F2477" s="2" t="s">
        <v>34</v>
      </c>
      <c r="G2477" s="4">
        <v>43532.953472222223</v>
      </c>
      <c r="H2477" s="4">
        <v>43535.953472222223</v>
      </c>
      <c r="I2477" s="4">
        <v>43536.953472222223</v>
      </c>
      <c r="J2477" s="2">
        <v>0</v>
      </c>
      <c r="K2477" s="2">
        <v>103</v>
      </c>
      <c r="S2477" s="72"/>
      <c r="T2477" s="72"/>
      <c r="U2477" s="72"/>
    </row>
    <row r="2478" spans="1:21" ht="14.25" customHeight="1">
      <c r="A2478" s="2">
        <v>943490</v>
      </c>
      <c r="B2478" s="2" t="s">
        <v>30</v>
      </c>
      <c r="C2478" s="2" t="s">
        <v>43</v>
      </c>
      <c r="D2478" s="2" t="s">
        <v>41</v>
      </c>
      <c r="E2478" s="2" t="s">
        <v>44</v>
      </c>
      <c r="F2478" s="2" t="s">
        <v>34</v>
      </c>
      <c r="G2478" s="4">
        <v>43532.954872685186</v>
      </c>
      <c r="H2478" s="4">
        <v>43533.954872685186</v>
      </c>
      <c r="I2478" s="4">
        <v>43536.954872685186</v>
      </c>
      <c r="J2478" s="2">
        <v>75</v>
      </c>
      <c r="K2478" s="2">
        <v>108</v>
      </c>
      <c r="S2478" s="72"/>
      <c r="T2478" s="72"/>
      <c r="U2478" s="72"/>
    </row>
    <row r="2479" spans="1:21" ht="14.25" customHeight="1">
      <c r="A2479" s="2">
        <v>12731</v>
      </c>
      <c r="B2479" s="2" t="s">
        <v>46</v>
      </c>
      <c r="C2479" s="2" t="s">
        <v>43</v>
      </c>
      <c r="D2479" s="2" t="s">
        <v>41</v>
      </c>
      <c r="E2479" s="2" t="s">
        <v>33</v>
      </c>
      <c r="F2479" s="2" t="s">
        <v>34</v>
      </c>
      <c r="G2479" s="4">
        <v>43532.957245370373</v>
      </c>
      <c r="H2479" s="4">
        <v>43540.957245370373</v>
      </c>
      <c r="I2479" s="4">
        <v>43535.957245370373</v>
      </c>
      <c r="J2479" s="2">
        <v>47</v>
      </c>
      <c r="K2479" s="2">
        <v>127</v>
      </c>
      <c r="S2479" s="72"/>
      <c r="T2479" s="72"/>
      <c r="U2479" s="72"/>
    </row>
    <row r="2480" spans="1:21" ht="14.25" customHeight="1">
      <c r="A2480" s="2">
        <v>114513</v>
      </c>
      <c r="B2480" s="2" t="s">
        <v>36</v>
      </c>
      <c r="C2480" s="2" t="s">
        <v>45</v>
      </c>
      <c r="D2480" s="2" t="s">
        <v>32</v>
      </c>
      <c r="E2480" s="2" t="s">
        <v>33</v>
      </c>
      <c r="F2480" s="2" t="s">
        <v>34</v>
      </c>
      <c r="G2480" s="4">
        <v>43532.960057870368</v>
      </c>
      <c r="H2480" s="4">
        <v>43535.960057870368</v>
      </c>
      <c r="I2480" s="4">
        <v>43536.960057870368</v>
      </c>
      <c r="J2480" s="2">
        <v>46</v>
      </c>
      <c r="K2480" s="2">
        <v>126</v>
      </c>
      <c r="S2480" s="72"/>
      <c r="T2480" s="72"/>
      <c r="U2480" s="72"/>
    </row>
    <row r="2481" spans="1:21" ht="14.25" customHeight="1">
      <c r="A2481" s="2">
        <v>953819</v>
      </c>
      <c r="B2481" s="2" t="s">
        <v>39</v>
      </c>
      <c r="C2481" s="2" t="s">
        <v>37</v>
      </c>
      <c r="D2481" s="2" t="s">
        <v>32</v>
      </c>
      <c r="E2481" s="2" t="s">
        <v>33</v>
      </c>
      <c r="F2481" s="2" t="s">
        <v>34</v>
      </c>
      <c r="G2481" s="4">
        <v>43532.966238425928</v>
      </c>
      <c r="H2481" s="4">
        <v>43536.966238425928</v>
      </c>
      <c r="I2481" s="4">
        <v>43536.966238425928</v>
      </c>
      <c r="J2481" s="2">
        <v>33</v>
      </c>
      <c r="K2481" s="2">
        <v>108</v>
      </c>
      <c r="S2481" s="72"/>
      <c r="T2481" s="72"/>
      <c r="U2481" s="72"/>
    </row>
    <row r="2482" spans="1:21" ht="14.25" customHeight="1">
      <c r="A2482" s="2">
        <v>670624</v>
      </c>
      <c r="B2482" s="2" t="s">
        <v>42</v>
      </c>
      <c r="C2482" s="2" t="s">
        <v>31</v>
      </c>
      <c r="D2482" s="2" t="s">
        <v>32</v>
      </c>
      <c r="E2482" s="2" t="s">
        <v>44</v>
      </c>
      <c r="F2482" s="2" t="s">
        <v>34</v>
      </c>
      <c r="G2482" s="4">
        <v>43532.972430555557</v>
      </c>
      <c r="H2482" s="4">
        <v>43534.972430555557</v>
      </c>
      <c r="I2482" s="4">
        <v>43538.972430555557</v>
      </c>
      <c r="J2482" s="2">
        <v>66</v>
      </c>
      <c r="K2482" s="2">
        <v>101</v>
      </c>
      <c r="S2482" s="72"/>
      <c r="T2482" s="72"/>
      <c r="U2482" s="72"/>
    </row>
    <row r="2483" spans="1:21" ht="14.25" customHeight="1">
      <c r="A2483" s="2">
        <v>236894</v>
      </c>
      <c r="B2483" s="2" t="s">
        <v>39</v>
      </c>
      <c r="C2483" s="2" t="s">
        <v>37</v>
      </c>
      <c r="D2483" s="2" t="s">
        <v>41</v>
      </c>
      <c r="E2483" s="2" t="s">
        <v>38</v>
      </c>
      <c r="F2483" s="2" t="s">
        <v>34</v>
      </c>
      <c r="G2483" s="4">
        <v>43532.978125000001</v>
      </c>
      <c r="H2483" s="4">
        <v>43539.978125000001</v>
      </c>
      <c r="I2483" s="4">
        <v>43535.978125000001</v>
      </c>
      <c r="J2483" s="2">
        <v>40</v>
      </c>
      <c r="K2483" s="2">
        <v>114</v>
      </c>
      <c r="S2483" s="72"/>
      <c r="T2483" s="72"/>
      <c r="U2483" s="72"/>
    </row>
    <row r="2484" spans="1:21" ht="14.25" customHeight="1">
      <c r="A2484" s="2">
        <v>179416</v>
      </c>
      <c r="B2484" s="2" t="s">
        <v>30</v>
      </c>
      <c r="C2484" s="2" t="s">
        <v>43</v>
      </c>
      <c r="D2484" s="2" t="s">
        <v>32</v>
      </c>
      <c r="E2484" s="2" t="s">
        <v>44</v>
      </c>
      <c r="F2484" s="2" t="s">
        <v>34</v>
      </c>
      <c r="G2484" s="4">
        <v>43532.978738425925</v>
      </c>
      <c r="H2484" s="4">
        <v>43532.978738425925</v>
      </c>
      <c r="I2484" s="4">
        <v>43536.978738425925</v>
      </c>
      <c r="J2484" s="2">
        <v>0</v>
      </c>
      <c r="K2484" s="2">
        <v>104</v>
      </c>
      <c r="S2484" s="72"/>
      <c r="T2484" s="72"/>
      <c r="U2484" s="72"/>
    </row>
    <row r="2485" spans="1:21" ht="14.25" customHeight="1">
      <c r="A2485" s="2">
        <v>962446</v>
      </c>
      <c r="B2485" s="2" t="s">
        <v>30</v>
      </c>
      <c r="C2485" s="2" t="s">
        <v>37</v>
      </c>
      <c r="D2485" s="2" t="s">
        <v>32</v>
      </c>
      <c r="E2485" s="2" t="s">
        <v>44</v>
      </c>
      <c r="F2485" s="2" t="s">
        <v>34</v>
      </c>
      <c r="G2485" s="4">
        <v>43532.97997685185</v>
      </c>
      <c r="H2485" s="4">
        <v>43533.97997685185</v>
      </c>
      <c r="I2485" s="4">
        <v>43536.97997685185</v>
      </c>
      <c r="J2485" s="2">
        <v>63</v>
      </c>
      <c r="K2485" s="2">
        <v>91</v>
      </c>
      <c r="S2485" s="72"/>
      <c r="T2485" s="72"/>
      <c r="U2485" s="72"/>
    </row>
    <row r="2486" spans="1:21" ht="14.25" customHeight="1">
      <c r="A2486" s="2">
        <v>653092</v>
      </c>
      <c r="B2486" s="2" t="s">
        <v>30</v>
      </c>
      <c r="C2486" s="2" t="s">
        <v>31</v>
      </c>
      <c r="D2486" s="2" t="s">
        <v>41</v>
      </c>
      <c r="E2486" s="2" t="s">
        <v>44</v>
      </c>
      <c r="F2486" s="2" t="s">
        <v>34</v>
      </c>
      <c r="G2486" s="4">
        <v>43532.981087962966</v>
      </c>
      <c r="H2486" s="4">
        <v>43532.981087962966</v>
      </c>
      <c r="I2486" s="4">
        <v>43537.981087962966</v>
      </c>
      <c r="J2486" s="2">
        <v>0</v>
      </c>
      <c r="K2486" s="2">
        <v>128</v>
      </c>
      <c r="S2486" s="72"/>
      <c r="T2486" s="72"/>
      <c r="U2486" s="72"/>
    </row>
    <row r="2487" spans="1:21" ht="14.25" customHeight="1">
      <c r="A2487" s="2">
        <v>992649</v>
      </c>
      <c r="B2487" s="2" t="s">
        <v>49</v>
      </c>
      <c r="C2487" s="2" t="s">
        <v>40</v>
      </c>
      <c r="D2487" s="2" t="s">
        <v>41</v>
      </c>
      <c r="E2487" s="2" t="s">
        <v>33</v>
      </c>
      <c r="F2487" s="2" t="s">
        <v>34</v>
      </c>
      <c r="G2487" s="4">
        <v>43532.981249999997</v>
      </c>
      <c r="H2487" s="4">
        <v>43536.981249999997</v>
      </c>
      <c r="I2487" s="4">
        <v>43537.981249999997</v>
      </c>
      <c r="J2487" s="2">
        <v>35</v>
      </c>
      <c r="K2487" s="2">
        <v>107</v>
      </c>
      <c r="S2487" s="72"/>
      <c r="T2487" s="72"/>
      <c r="U2487" s="72"/>
    </row>
    <row r="2488" spans="1:21" ht="14.25" customHeight="1">
      <c r="A2488" s="2">
        <v>1518</v>
      </c>
      <c r="B2488" s="2" t="s">
        <v>48</v>
      </c>
      <c r="C2488" s="2" t="s">
        <v>31</v>
      </c>
      <c r="D2488" s="2" t="s">
        <v>32</v>
      </c>
      <c r="E2488" s="2" t="s">
        <v>44</v>
      </c>
      <c r="F2488" s="2" t="s">
        <v>34</v>
      </c>
      <c r="G2488" s="4">
        <v>43532.981539351851</v>
      </c>
      <c r="H2488" s="4">
        <v>43537.981539351851</v>
      </c>
      <c r="I2488" s="4">
        <v>43535.981539351851</v>
      </c>
      <c r="J2488" s="2">
        <v>87</v>
      </c>
      <c r="K2488" s="2">
        <v>106</v>
      </c>
      <c r="S2488" s="72"/>
      <c r="T2488" s="72"/>
      <c r="U2488" s="72"/>
    </row>
    <row r="2489" spans="1:21" ht="14.25" customHeight="1">
      <c r="A2489" s="2">
        <v>763977</v>
      </c>
      <c r="B2489" s="2" t="s">
        <v>49</v>
      </c>
      <c r="C2489" s="2" t="s">
        <v>31</v>
      </c>
      <c r="D2489" s="2" t="s">
        <v>41</v>
      </c>
      <c r="E2489" s="2" t="s">
        <v>44</v>
      </c>
      <c r="F2489" s="2" t="s">
        <v>34</v>
      </c>
      <c r="G2489" s="4">
        <v>43532.982245370367</v>
      </c>
      <c r="H2489" s="4">
        <v>43537.982245370367</v>
      </c>
      <c r="I2489" s="4">
        <v>43536.982245370367</v>
      </c>
      <c r="J2489" s="2">
        <v>0</v>
      </c>
      <c r="K2489" s="2">
        <v>109</v>
      </c>
      <c r="S2489" s="72"/>
      <c r="T2489" s="72"/>
      <c r="U2489" s="72"/>
    </row>
    <row r="2490" spans="1:21" ht="14.25" customHeight="1">
      <c r="A2490" s="2">
        <v>274208</v>
      </c>
      <c r="B2490" s="2" t="s">
        <v>36</v>
      </c>
      <c r="C2490" s="2" t="s">
        <v>43</v>
      </c>
      <c r="D2490" s="2" t="s">
        <v>32</v>
      </c>
      <c r="E2490" s="2" t="s">
        <v>44</v>
      </c>
      <c r="F2490" s="2" t="s">
        <v>34</v>
      </c>
      <c r="G2490" s="4">
        <v>43532.988923611112</v>
      </c>
      <c r="H2490" s="4">
        <v>43533.988923611112</v>
      </c>
      <c r="I2490" s="4">
        <v>43537.988923611112</v>
      </c>
      <c r="J2490" s="2">
        <v>0</v>
      </c>
      <c r="K2490" s="2">
        <v>129</v>
      </c>
      <c r="S2490" s="72"/>
      <c r="T2490" s="72"/>
      <c r="U2490" s="72"/>
    </row>
    <row r="2491" spans="1:21" ht="14.25" customHeight="1">
      <c r="A2491" s="2">
        <v>851084</v>
      </c>
      <c r="B2491" s="2" t="s">
        <v>30</v>
      </c>
      <c r="C2491" s="2" t="s">
        <v>43</v>
      </c>
      <c r="D2491" s="2" t="s">
        <v>32</v>
      </c>
      <c r="E2491" s="2" t="s">
        <v>44</v>
      </c>
      <c r="F2491" s="2" t="s">
        <v>34</v>
      </c>
      <c r="G2491" s="4">
        <v>43532.995127314818</v>
      </c>
      <c r="H2491" s="4">
        <v>43532.995127314818</v>
      </c>
      <c r="I2491" s="4">
        <v>43539.995127314818</v>
      </c>
      <c r="J2491" s="2">
        <v>0</v>
      </c>
      <c r="K2491" s="2">
        <v>125</v>
      </c>
      <c r="S2491" s="72"/>
      <c r="T2491" s="72"/>
      <c r="U2491" s="72"/>
    </row>
    <row r="2492" spans="1:21" ht="14.25" customHeight="1">
      <c r="A2492" s="2">
        <v>817899</v>
      </c>
      <c r="B2492" s="2" t="s">
        <v>39</v>
      </c>
      <c r="C2492" s="2" t="s">
        <v>37</v>
      </c>
      <c r="D2492" s="2" t="s">
        <v>41</v>
      </c>
      <c r="E2492" s="2" t="s">
        <v>44</v>
      </c>
      <c r="F2492" s="2" t="s">
        <v>34</v>
      </c>
      <c r="G2492" s="4">
        <v>43533.000034722223</v>
      </c>
      <c r="H2492" s="4">
        <v>43538.000034722223</v>
      </c>
      <c r="I2492" s="4">
        <v>43538.000034722223</v>
      </c>
      <c r="J2492" s="2">
        <v>73</v>
      </c>
      <c r="K2492" s="2">
        <v>89</v>
      </c>
      <c r="S2492" s="72"/>
      <c r="T2492" s="72"/>
      <c r="U2492" s="72"/>
    </row>
    <row r="2493" spans="1:21" ht="14.25" customHeight="1">
      <c r="A2493" s="2">
        <v>913010</v>
      </c>
      <c r="B2493" s="2" t="s">
        <v>36</v>
      </c>
      <c r="C2493" s="2" t="s">
        <v>31</v>
      </c>
      <c r="D2493" s="2" t="s">
        <v>41</v>
      </c>
      <c r="E2493" s="2" t="s">
        <v>38</v>
      </c>
      <c r="F2493" s="2" t="s">
        <v>34</v>
      </c>
      <c r="G2493" s="4">
        <v>43533.001284722224</v>
      </c>
      <c r="H2493" s="4">
        <v>43538.001284722224</v>
      </c>
      <c r="I2493" s="4">
        <v>43538.001284722224</v>
      </c>
      <c r="J2493" s="2">
        <v>0</v>
      </c>
      <c r="K2493" s="2">
        <v>125</v>
      </c>
      <c r="S2493" s="72"/>
      <c r="T2493" s="72"/>
      <c r="U2493" s="72"/>
    </row>
    <row r="2494" spans="1:21" ht="14.25" customHeight="1">
      <c r="A2494" s="2">
        <v>54933</v>
      </c>
      <c r="B2494" s="2" t="s">
        <v>36</v>
      </c>
      <c r="C2494" s="2" t="s">
        <v>45</v>
      </c>
      <c r="D2494" s="2" t="s">
        <v>32</v>
      </c>
      <c r="E2494" s="2" t="s">
        <v>33</v>
      </c>
      <c r="F2494" s="2" t="s">
        <v>34</v>
      </c>
      <c r="G2494" s="4">
        <v>43533.003634259258</v>
      </c>
      <c r="H2494" s="4">
        <v>43534.003634259258</v>
      </c>
      <c r="I2494" s="4">
        <v>43539.003634259258</v>
      </c>
      <c r="J2494" s="2">
        <v>37</v>
      </c>
      <c r="K2494" s="2">
        <v>123</v>
      </c>
      <c r="S2494" s="72"/>
      <c r="T2494" s="72"/>
      <c r="U2494" s="72"/>
    </row>
    <row r="2495" spans="1:21" ht="14.25" customHeight="1">
      <c r="A2495" s="2">
        <v>778808</v>
      </c>
      <c r="B2495" s="2" t="s">
        <v>36</v>
      </c>
      <c r="C2495" s="2" t="s">
        <v>37</v>
      </c>
      <c r="D2495" s="2" t="s">
        <v>41</v>
      </c>
      <c r="E2495" s="2" t="s">
        <v>44</v>
      </c>
      <c r="F2495" s="2" t="s">
        <v>34</v>
      </c>
      <c r="G2495" s="4">
        <v>43533.007071759261</v>
      </c>
      <c r="H2495" s="4">
        <v>43534.007071759261</v>
      </c>
      <c r="I2495" s="4">
        <v>43536.007071759261</v>
      </c>
      <c r="J2495" s="2">
        <v>76</v>
      </c>
      <c r="K2495" s="2">
        <v>85</v>
      </c>
      <c r="S2495" s="72"/>
      <c r="T2495" s="72"/>
      <c r="U2495" s="72"/>
    </row>
    <row r="2496" spans="1:21" ht="14.25" customHeight="1">
      <c r="A2496" s="2">
        <v>246797</v>
      </c>
      <c r="B2496" s="2" t="s">
        <v>39</v>
      </c>
      <c r="C2496" s="2" t="s">
        <v>45</v>
      </c>
      <c r="D2496" s="2" t="s">
        <v>32</v>
      </c>
      <c r="E2496" s="2" t="s">
        <v>44</v>
      </c>
      <c r="F2496" s="2" t="s">
        <v>34</v>
      </c>
      <c r="G2496" s="4">
        <v>43533.011689814812</v>
      </c>
      <c r="H2496" s="4">
        <v>43543.011689814812</v>
      </c>
      <c r="I2496" s="4">
        <v>43537.011689814812</v>
      </c>
      <c r="J2496" s="2">
        <v>64</v>
      </c>
      <c r="K2496" s="2">
        <v>106</v>
      </c>
      <c r="S2496" s="72"/>
      <c r="T2496" s="72"/>
      <c r="U2496" s="72"/>
    </row>
    <row r="2497" spans="1:21" ht="14.25" customHeight="1">
      <c r="A2497" s="2">
        <v>667243</v>
      </c>
      <c r="B2497" s="2" t="s">
        <v>30</v>
      </c>
      <c r="C2497" s="2" t="s">
        <v>37</v>
      </c>
      <c r="D2497" s="2" t="s">
        <v>41</v>
      </c>
      <c r="E2497" s="2" t="s">
        <v>44</v>
      </c>
      <c r="F2497" s="2" t="s">
        <v>34</v>
      </c>
      <c r="G2497" s="4">
        <v>43533.014456018522</v>
      </c>
      <c r="H2497" s="4">
        <v>43538.014456018522</v>
      </c>
      <c r="I2497" s="4">
        <v>43537.014456018522</v>
      </c>
      <c r="J2497" s="2">
        <v>69</v>
      </c>
      <c r="K2497" s="2">
        <v>92</v>
      </c>
      <c r="S2497" s="72"/>
      <c r="T2497" s="72"/>
      <c r="U2497" s="72"/>
    </row>
    <row r="2498" spans="1:21" ht="14.25" customHeight="1">
      <c r="A2498" s="2">
        <v>511460</v>
      </c>
      <c r="B2498" s="2" t="s">
        <v>39</v>
      </c>
      <c r="C2498" s="2" t="s">
        <v>40</v>
      </c>
      <c r="D2498" s="2" t="s">
        <v>41</v>
      </c>
      <c r="E2498" s="2" t="s">
        <v>44</v>
      </c>
      <c r="F2498" s="2" t="s">
        <v>34</v>
      </c>
      <c r="G2498" s="4">
        <v>43533.014641203707</v>
      </c>
      <c r="H2498" s="4">
        <v>43542.014641203707</v>
      </c>
      <c r="I2498" s="4">
        <v>43536.014641203707</v>
      </c>
      <c r="J2498" s="2">
        <v>76</v>
      </c>
      <c r="K2498" s="2">
        <v>91</v>
      </c>
      <c r="S2498" s="72"/>
      <c r="T2498" s="72"/>
      <c r="U2498" s="72"/>
    </row>
    <row r="2499" spans="1:21" ht="14.25" customHeight="1">
      <c r="A2499" s="2">
        <v>594701</v>
      </c>
      <c r="B2499" s="2" t="s">
        <v>39</v>
      </c>
      <c r="C2499" s="2" t="s">
        <v>31</v>
      </c>
      <c r="D2499" s="2" t="s">
        <v>41</v>
      </c>
      <c r="E2499" s="2" t="s">
        <v>33</v>
      </c>
      <c r="F2499" s="2" t="s">
        <v>34</v>
      </c>
      <c r="G2499" s="4">
        <v>43533.021064814813</v>
      </c>
      <c r="H2499" s="4">
        <v>43535.021064814813</v>
      </c>
      <c r="I2499" s="4">
        <v>43537.021064814813</v>
      </c>
      <c r="J2499" s="2">
        <v>0</v>
      </c>
      <c r="K2499" s="2">
        <v>130</v>
      </c>
      <c r="S2499" s="72"/>
      <c r="T2499" s="72"/>
      <c r="U2499" s="72"/>
    </row>
    <row r="2500" spans="1:21" ht="14.25" customHeight="1">
      <c r="A2500" s="2">
        <v>430298</v>
      </c>
      <c r="B2500" s="2" t="s">
        <v>42</v>
      </c>
      <c r="C2500" s="2" t="s">
        <v>31</v>
      </c>
      <c r="D2500" s="2" t="s">
        <v>41</v>
      </c>
      <c r="E2500" s="2" t="s">
        <v>38</v>
      </c>
      <c r="F2500" s="2" t="s">
        <v>34</v>
      </c>
      <c r="G2500" s="4">
        <v>43533.024016203701</v>
      </c>
      <c r="H2500" s="4">
        <v>43535.024016203701</v>
      </c>
      <c r="I2500" s="4">
        <v>43538.024016203701</v>
      </c>
      <c r="J2500" s="2">
        <v>0</v>
      </c>
      <c r="K2500" s="2">
        <v>121</v>
      </c>
      <c r="S2500" s="72"/>
      <c r="T2500" s="72"/>
      <c r="U2500" s="72"/>
    </row>
    <row r="2501" spans="1:21" ht="14.25" customHeight="1">
      <c r="A2501" s="2">
        <v>784613</v>
      </c>
      <c r="B2501" s="2" t="s">
        <v>30</v>
      </c>
      <c r="C2501" s="2" t="s">
        <v>37</v>
      </c>
      <c r="D2501" s="2" t="s">
        <v>32</v>
      </c>
      <c r="E2501" s="2" t="s">
        <v>33</v>
      </c>
      <c r="F2501" s="2" t="s">
        <v>34</v>
      </c>
      <c r="G2501" s="4">
        <v>43533.028194444443</v>
      </c>
      <c r="H2501" s="4">
        <v>43538.028194444443</v>
      </c>
      <c r="I2501" s="4">
        <v>43539.028194444443</v>
      </c>
      <c r="J2501" s="2">
        <v>30</v>
      </c>
      <c r="K2501" s="2">
        <v>106</v>
      </c>
      <c r="S2501" s="72"/>
      <c r="T2501" s="72"/>
      <c r="U2501" s="72"/>
    </row>
    <row r="2502" spans="1:21" ht="14.25" customHeight="1">
      <c r="A2502" s="2">
        <v>64809</v>
      </c>
      <c r="B2502" s="2" t="s">
        <v>48</v>
      </c>
      <c r="C2502" s="2" t="s">
        <v>45</v>
      </c>
      <c r="D2502" s="2" t="s">
        <v>41</v>
      </c>
      <c r="E2502" s="2" t="s">
        <v>33</v>
      </c>
      <c r="F2502" s="2" t="s">
        <v>34</v>
      </c>
      <c r="G2502" s="4">
        <v>43533.040011574078</v>
      </c>
      <c r="H2502" s="4">
        <v>43538.040011574078</v>
      </c>
      <c r="I2502" s="4">
        <v>43539.040011574078</v>
      </c>
      <c r="J2502" s="2">
        <v>25</v>
      </c>
      <c r="K2502" s="2">
        <v>121</v>
      </c>
      <c r="S2502" s="72"/>
      <c r="T2502" s="72"/>
      <c r="U2502" s="72"/>
    </row>
    <row r="2503" spans="1:21" ht="14.25" customHeight="1">
      <c r="A2503" s="2">
        <v>354423</v>
      </c>
      <c r="B2503" s="2" t="s">
        <v>36</v>
      </c>
      <c r="C2503" s="2" t="s">
        <v>45</v>
      </c>
      <c r="D2503" s="2" t="s">
        <v>32</v>
      </c>
      <c r="E2503" s="2" t="s">
        <v>33</v>
      </c>
      <c r="F2503" s="2" t="s">
        <v>34</v>
      </c>
      <c r="G2503" s="4">
        <v>43533.044444444444</v>
      </c>
      <c r="H2503" s="4">
        <v>43535.044444444444</v>
      </c>
      <c r="I2503" s="4">
        <v>43537.044444444444</v>
      </c>
      <c r="J2503" s="2">
        <v>35</v>
      </c>
      <c r="K2503" s="2">
        <v>120</v>
      </c>
      <c r="S2503" s="72"/>
      <c r="T2503" s="72"/>
      <c r="U2503" s="72"/>
    </row>
    <row r="2504" spans="1:21" ht="14.25" customHeight="1">
      <c r="A2504" s="2">
        <v>65086</v>
      </c>
      <c r="B2504" s="2" t="s">
        <v>30</v>
      </c>
      <c r="C2504" s="2" t="s">
        <v>43</v>
      </c>
      <c r="D2504" s="2" t="s">
        <v>32</v>
      </c>
      <c r="E2504" s="2" t="s">
        <v>38</v>
      </c>
      <c r="F2504" s="2" t="s">
        <v>34</v>
      </c>
      <c r="G2504" s="4">
        <v>43533.04478009259</v>
      </c>
      <c r="H2504" s="4">
        <v>43536.04478009259</v>
      </c>
      <c r="I2504" s="4">
        <v>43536.04478009259</v>
      </c>
      <c r="J2504" s="2">
        <v>0</v>
      </c>
      <c r="K2504" s="2">
        <v>122</v>
      </c>
      <c r="S2504" s="72"/>
      <c r="T2504" s="72"/>
      <c r="U2504" s="72"/>
    </row>
    <row r="2505" spans="1:21" ht="14.25" customHeight="1">
      <c r="A2505" s="2">
        <v>977003</v>
      </c>
      <c r="B2505" s="2" t="s">
        <v>46</v>
      </c>
      <c r="C2505" s="2" t="s">
        <v>40</v>
      </c>
      <c r="D2505" s="2" t="s">
        <v>41</v>
      </c>
      <c r="E2505" s="2" t="s">
        <v>44</v>
      </c>
      <c r="F2505" s="2" t="s">
        <v>34</v>
      </c>
      <c r="G2505" s="4">
        <v>43533.045983796299</v>
      </c>
      <c r="H2505" s="4">
        <v>43537.045983796299</v>
      </c>
      <c r="I2505" s="4">
        <v>43537.045983796299</v>
      </c>
      <c r="J2505" s="2">
        <v>74</v>
      </c>
      <c r="K2505" s="2">
        <v>91</v>
      </c>
      <c r="S2505" s="72"/>
      <c r="T2505" s="72"/>
      <c r="U2505" s="72"/>
    </row>
    <row r="2506" spans="1:21" ht="14.25" customHeight="1">
      <c r="A2506" s="2">
        <v>26807</v>
      </c>
      <c r="B2506" s="2" t="s">
        <v>48</v>
      </c>
      <c r="C2506" s="2" t="s">
        <v>37</v>
      </c>
      <c r="D2506" s="2" t="s">
        <v>41</v>
      </c>
      <c r="E2506" s="2" t="s">
        <v>33</v>
      </c>
      <c r="F2506" s="2" t="s">
        <v>34</v>
      </c>
      <c r="G2506" s="4">
        <v>43533.046273148146</v>
      </c>
      <c r="H2506" s="4">
        <v>43536.046273148146</v>
      </c>
      <c r="I2506" s="4">
        <v>43540.046273148146</v>
      </c>
      <c r="J2506" s="2">
        <v>28</v>
      </c>
      <c r="K2506" s="2">
        <v>111</v>
      </c>
      <c r="S2506" s="72"/>
      <c r="T2506" s="72"/>
      <c r="U2506" s="72"/>
    </row>
    <row r="2507" spans="1:21" ht="14.25" customHeight="1">
      <c r="A2507" s="2">
        <v>845343</v>
      </c>
      <c r="B2507" s="2" t="s">
        <v>47</v>
      </c>
      <c r="C2507" s="2" t="s">
        <v>43</v>
      </c>
      <c r="D2507" s="2" t="s">
        <v>41</v>
      </c>
      <c r="E2507" s="2" t="s">
        <v>44</v>
      </c>
      <c r="F2507" s="2" t="s">
        <v>34</v>
      </c>
      <c r="G2507" s="4">
        <v>43533.051435185182</v>
      </c>
      <c r="H2507" s="4">
        <v>43539.051435185182</v>
      </c>
      <c r="I2507" s="4">
        <v>43538.051435185182</v>
      </c>
      <c r="J2507" s="2">
        <v>65</v>
      </c>
      <c r="K2507" s="2">
        <v>109</v>
      </c>
      <c r="S2507" s="72"/>
      <c r="T2507" s="72"/>
      <c r="U2507" s="72"/>
    </row>
    <row r="2508" spans="1:21" ht="14.25" customHeight="1">
      <c r="A2508" s="2">
        <v>812918</v>
      </c>
      <c r="B2508" s="2" t="s">
        <v>36</v>
      </c>
      <c r="C2508" s="2" t="s">
        <v>31</v>
      </c>
      <c r="D2508" s="2" t="s">
        <v>41</v>
      </c>
      <c r="E2508" s="2" t="s">
        <v>38</v>
      </c>
      <c r="F2508" s="2" t="s">
        <v>34</v>
      </c>
      <c r="G2508" s="4">
        <v>43533.052476851852</v>
      </c>
      <c r="H2508" s="4">
        <v>43540.052476851852</v>
      </c>
      <c r="I2508" s="4">
        <v>43540.052476851852</v>
      </c>
      <c r="J2508" s="2">
        <v>0</v>
      </c>
      <c r="K2508" s="2">
        <v>128</v>
      </c>
      <c r="S2508" s="72"/>
      <c r="T2508" s="72"/>
      <c r="U2508" s="72"/>
    </row>
    <row r="2509" spans="1:21" ht="14.25" customHeight="1">
      <c r="A2509" s="2">
        <v>344098</v>
      </c>
      <c r="B2509" s="2" t="s">
        <v>39</v>
      </c>
      <c r="C2509" s="2" t="s">
        <v>43</v>
      </c>
      <c r="D2509" s="2" t="s">
        <v>41</v>
      </c>
      <c r="E2509" s="2" t="s">
        <v>38</v>
      </c>
      <c r="F2509" s="2" t="s">
        <v>34</v>
      </c>
      <c r="G2509" s="4">
        <v>43533.055810185186</v>
      </c>
      <c r="H2509" s="4">
        <v>43543.055810185186</v>
      </c>
      <c r="I2509" s="4">
        <v>43538.055810185186</v>
      </c>
      <c r="J2509" s="2">
        <v>29</v>
      </c>
      <c r="K2509" s="2">
        <v>120</v>
      </c>
      <c r="S2509" s="72"/>
      <c r="T2509" s="72"/>
      <c r="U2509" s="72"/>
    </row>
    <row r="2510" spans="1:21" ht="14.25" customHeight="1">
      <c r="A2510" s="2">
        <v>864137</v>
      </c>
      <c r="B2510" s="2" t="s">
        <v>39</v>
      </c>
      <c r="C2510" s="2" t="s">
        <v>45</v>
      </c>
      <c r="D2510" s="2" t="s">
        <v>41</v>
      </c>
      <c r="E2510" s="2" t="s">
        <v>33</v>
      </c>
      <c r="F2510" s="2" t="s">
        <v>34</v>
      </c>
      <c r="G2510" s="4">
        <v>43533.05878472222</v>
      </c>
      <c r="H2510" s="4">
        <v>43539.05878472222</v>
      </c>
      <c r="I2510" s="4">
        <v>43540.05878472222</v>
      </c>
      <c r="J2510" s="2">
        <v>25</v>
      </c>
      <c r="K2510" s="2">
        <v>121</v>
      </c>
      <c r="S2510" s="72"/>
      <c r="T2510" s="72"/>
      <c r="U2510" s="72"/>
    </row>
    <row r="2511" spans="1:21" ht="14.25" customHeight="1">
      <c r="A2511" s="2">
        <v>688775</v>
      </c>
      <c r="B2511" s="2" t="s">
        <v>36</v>
      </c>
      <c r="C2511" s="2" t="s">
        <v>37</v>
      </c>
      <c r="D2511" s="2" t="s">
        <v>32</v>
      </c>
      <c r="E2511" s="2" t="s">
        <v>44</v>
      </c>
      <c r="F2511" s="2" t="s">
        <v>34</v>
      </c>
      <c r="G2511" s="4">
        <v>43533.059479166666</v>
      </c>
      <c r="H2511" s="4">
        <v>43539.059479166666</v>
      </c>
      <c r="I2511" s="4">
        <v>43539.059479166666</v>
      </c>
      <c r="J2511" s="2">
        <v>86</v>
      </c>
      <c r="K2511" s="2">
        <v>91</v>
      </c>
      <c r="S2511" s="72"/>
      <c r="T2511" s="72"/>
      <c r="U2511" s="72"/>
    </row>
    <row r="2512" spans="1:21" ht="14.25" customHeight="1">
      <c r="A2512" s="2">
        <v>254731</v>
      </c>
      <c r="B2512" s="2" t="s">
        <v>30</v>
      </c>
      <c r="C2512" s="2" t="s">
        <v>37</v>
      </c>
      <c r="D2512" s="2" t="s">
        <v>32</v>
      </c>
      <c r="E2512" s="2" t="s">
        <v>33</v>
      </c>
      <c r="F2512" s="2" t="s">
        <v>34</v>
      </c>
      <c r="G2512" s="4">
        <v>43533.060277777775</v>
      </c>
      <c r="H2512" s="4">
        <v>43537.060277777775</v>
      </c>
      <c r="I2512" s="4">
        <v>43538.060277777775</v>
      </c>
      <c r="J2512" s="2">
        <v>48</v>
      </c>
      <c r="K2512" s="2">
        <v>107</v>
      </c>
      <c r="S2512" s="72"/>
      <c r="T2512" s="72"/>
      <c r="U2512" s="72"/>
    </row>
    <row r="2513" spans="1:21" ht="14.25" customHeight="1">
      <c r="A2513" s="2">
        <v>736333</v>
      </c>
      <c r="B2513" s="2" t="s">
        <v>30</v>
      </c>
      <c r="C2513" s="2" t="s">
        <v>43</v>
      </c>
      <c r="D2513" s="2" t="s">
        <v>41</v>
      </c>
      <c r="E2513" s="2" t="s">
        <v>44</v>
      </c>
      <c r="F2513" s="2" t="s">
        <v>34</v>
      </c>
      <c r="G2513" s="4">
        <v>43533.06077546296</v>
      </c>
      <c r="H2513" s="4">
        <v>43536.06077546296</v>
      </c>
      <c r="I2513" s="4">
        <v>43537.06077546296</v>
      </c>
      <c r="J2513" s="2">
        <v>70</v>
      </c>
      <c r="K2513" s="2">
        <v>103</v>
      </c>
      <c r="S2513" s="72"/>
      <c r="T2513" s="72"/>
      <c r="U2513" s="72"/>
    </row>
    <row r="2514" spans="1:21" ht="14.25" customHeight="1">
      <c r="A2514" s="2">
        <v>674980</v>
      </c>
      <c r="B2514" s="2" t="s">
        <v>36</v>
      </c>
      <c r="C2514" s="2" t="s">
        <v>31</v>
      </c>
      <c r="D2514" s="2" t="s">
        <v>32</v>
      </c>
      <c r="E2514" s="2" t="s">
        <v>44</v>
      </c>
      <c r="F2514" s="2" t="s">
        <v>34</v>
      </c>
      <c r="G2514" s="4">
        <v>43533.065115740741</v>
      </c>
      <c r="H2514" s="4">
        <v>43538.065115740741</v>
      </c>
      <c r="I2514" s="4">
        <v>43538.065115740741</v>
      </c>
      <c r="J2514" s="2">
        <v>35</v>
      </c>
      <c r="K2514" s="2">
        <v>128</v>
      </c>
      <c r="S2514" s="72"/>
      <c r="T2514" s="72"/>
      <c r="U2514" s="72"/>
    </row>
    <row r="2515" spans="1:21" ht="14.25" customHeight="1">
      <c r="A2515" s="2">
        <v>989756</v>
      </c>
      <c r="B2515" s="2" t="s">
        <v>39</v>
      </c>
      <c r="C2515" s="2" t="s">
        <v>43</v>
      </c>
      <c r="D2515" s="2" t="s">
        <v>41</v>
      </c>
      <c r="E2515" s="2" t="s">
        <v>44</v>
      </c>
      <c r="F2515" s="2" t="s">
        <v>34</v>
      </c>
      <c r="G2515" s="4">
        <v>43533.068078703705</v>
      </c>
      <c r="H2515" s="4">
        <v>43539.068078703705</v>
      </c>
      <c r="I2515" s="4">
        <v>43538.068078703705</v>
      </c>
      <c r="J2515" s="2">
        <v>40</v>
      </c>
      <c r="K2515" s="2">
        <v>120</v>
      </c>
      <c r="S2515" s="72"/>
      <c r="T2515" s="72"/>
      <c r="U2515" s="72"/>
    </row>
    <row r="2516" spans="1:21" ht="14.25" customHeight="1">
      <c r="A2516" s="2">
        <v>856146</v>
      </c>
      <c r="B2516" s="2" t="s">
        <v>42</v>
      </c>
      <c r="C2516" s="2" t="s">
        <v>37</v>
      </c>
      <c r="D2516" s="2" t="s">
        <v>41</v>
      </c>
      <c r="E2516" s="2" t="s">
        <v>44</v>
      </c>
      <c r="F2516" s="2" t="s">
        <v>34</v>
      </c>
      <c r="G2516" s="4">
        <v>43533.070497685185</v>
      </c>
      <c r="H2516" s="4">
        <v>43537.070497685185</v>
      </c>
      <c r="I2516" s="4">
        <v>43540.070497685185</v>
      </c>
      <c r="J2516" s="2">
        <v>69</v>
      </c>
      <c r="K2516" s="2">
        <v>95</v>
      </c>
      <c r="S2516" s="72"/>
      <c r="T2516" s="72"/>
      <c r="U2516" s="72"/>
    </row>
    <row r="2517" spans="1:21" ht="14.25" customHeight="1">
      <c r="A2517" s="2">
        <v>553322</v>
      </c>
      <c r="B2517" s="2" t="s">
        <v>39</v>
      </c>
      <c r="C2517" s="2" t="s">
        <v>37</v>
      </c>
      <c r="D2517" s="2" t="s">
        <v>41</v>
      </c>
      <c r="E2517" s="2" t="s">
        <v>44</v>
      </c>
      <c r="F2517" s="2" t="s">
        <v>34</v>
      </c>
      <c r="G2517" s="4">
        <v>43533.071932870371</v>
      </c>
      <c r="H2517" s="4">
        <v>43533.071932870371</v>
      </c>
      <c r="I2517" s="4">
        <v>43540.071932870371</v>
      </c>
      <c r="J2517" s="2">
        <v>59</v>
      </c>
      <c r="K2517" s="2">
        <v>93</v>
      </c>
      <c r="S2517" s="72"/>
      <c r="T2517" s="72"/>
      <c r="U2517" s="72"/>
    </row>
    <row r="2518" spans="1:21" ht="14.25" customHeight="1">
      <c r="A2518" s="2">
        <v>209507</v>
      </c>
      <c r="B2518" s="2" t="s">
        <v>30</v>
      </c>
      <c r="C2518" s="2" t="s">
        <v>31</v>
      </c>
      <c r="D2518" s="2" t="s">
        <v>41</v>
      </c>
      <c r="E2518" s="2" t="s">
        <v>33</v>
      </c>
      <c r="F2518" s="2" t="s">
        <v>34</v>
      </c>
      <c r="G2518" s="4">
        <v>43533.075833333336</v>
      </c>
      <c r="H2518" s="4">
        <v>43536.075833333336</v>
      </c>
      <c r="I2518" s="4">
        <v>43539.075833333336</v>
      </c>
      <c r="J2518" s="2">
        <v>0</v>
      </c>
      <c r="K2518" s="2">
        <v>129</v>
      </c>
      <c r="S2518" s="72"/>
      <c r="T2518" s="72"/>
      <c r="U2518" s="72"/>
    </row>
    <row r="2519" spans="1:21" ht="14.25" customHeight="1">
      <c r="A2519" s="2">
        <v>573264</v>
      </c>
      <c r="B2519" s="2" t="s">
        <v>39</v>
      </c>
      <c r="C2519" s="2" t="s">
        <v>37</v>
      </c>
      <c r="D2519" s="2" t="s">
        <v>41</v>
      </c>
      <c r="E2519" s="2" t="s">
        <v>44</v>
      </c>
      <c r="F2519" s="2" t="s">
        <v>34</v>
      </c>
      <c r="G2519" s="4">
        <v>43533.08388888889</v>
      </c>
      <c r="H2519" s="4">
        <v>43534.08388888889</v>
      </c>
      <c r="I2519" s="4">
        <v>43540.08388888889</v>
      </c>
      <c r="J2519" s="2">
        <v>26</v>
      </c>
      <c r="K2519" s="2">
        <v>112</v>
      </c>
      <c r="S2519" s="72"/>
      <c r="T2519" s="72"/>
      <c r="U2519" s="72"/>
    </row>
    <row r="2520" spans="1:21" ht="14.25" customHeight="1">
      <c r="A2520" s="2">
        <v>818814</v>
      </c>
      <c r="B2520" s="2" t="s">
        <v>39</v>
      </c>
      <c r="C2520" s="2" t="s">
        <v>43</v>
      </c>
      <c r="D2520" s="2" t="s">
        <v>41</v>
      </c>
      <c r="E2520" s="2" t="s">
        <v>38</v>
      </c>
      <c r="F2520" s="2" t="s">
        <v>34</v>
      </c>
      <c r="G2520" s="4">
        <v>43533.084328703706</v>
      </c>
      <c r="H2520" s="4">
        <v>43543.084328703706</v>
      </c>
      <c r="I2520" s="4">
        <v>43540.084328703706</v>
      </c>
      <c r="J2520" s="2">
        <v>43</v>
      </c>
      <c r="K2520" s="2">
        <v>129</v>
      </c>
      <c r="S2520" s="72"/>
      <c r="T2520" s="72"/>
      <c r="U2520" s="72"/>
    </row>
    <row r="2521" spans="1:21" ht="14.25" customHeight="1">
      <c r="A2521" s="2">
        <v>190525</v>
      </c>
      <c r="B2521" s="2" t="s">
        <v>30</v>
      </c>
      <c r="C2521" s="2" t="s">
        <v>40</v>
      </c>
      <c r="D2521" s="2" t="s">
        <v>41</v>
      </c>
      <c r="E2521" s="2" t="s">
        <v>44</v>
      </c>
      <c r="F2521" s="2" t="s">
        <v>34</v>
      </c>
      <c r="G2521" s="4">
        <v>43533.084803240738</v>
      </c>
      <c r="H2521" s="4">
        <v>43537.084803240738</v>
      </c>
      <c r="I2521" s="4">
        <v>43537.084803240738</v>
      </c>
      <c r="J2521" s="2">
        <v>83</v>
      </c>
      <c r="K2521" s="2">
        <v>94</v>
      </c>
      <c r="S2521" s="72"/>
      <c r="T2521" s="72"/>
      <c r="U2521" s="72"/>
    </row>
    <row r="2522" spans="1:21" ht="14.25" customHeight="1">
      <c r="A2522" s="2">
        <v>860168</v>
      </c>
      <c r="B2522" s="2" t="s">
        <v>47</v>
      </c>
      <c r="C2522" s="2" t="s">
        <v>40</v>
      </c>
      <c r="D2522" s="2" t="s">
        <v>41</v>
      </c>
      <c r="E2522" s="2" t="s">
        <v>44</v>
      </c>
      <c r="F2522" s="2" t="s">
        <v>34</v>
      </c>
      <c r="G2522" s="4">
        <v>43533.090370370373</v>
      </c>
      <c r="H2522" s="4">
        <v>43537.090370370373</v>
      </c>
      <c r="I2522" s="4">
        <v>43538.090370370373</v>
      </c>
      <c r="J2522" s="2">
        <v>29</v>
      </c>
      <c r="K2522" s="2">
        <v>106</v>
      </c>
      <c r="S2522" s="72"/>
      <c r="T2522" s="72"/>
      <c r="U2522" s="72"/>
    </row>
    <row r="2523" spans="1:21" ht="14.25" customHeight="1">
      <c r="A2523" s="2">
        <v>855006</v>
      </c>
      <c r="B2523" s="2" t="s">
        <v>36</v>
      </c>
      <c r="C2523" s="2" t="s">
        <v>31</v>
      </c>
      <c r="D2523" s="2" t="s">
        <v>32</v>
      </c>
      <c r="E2523" s="2" t="s">
        <v>38</v>
      </c>
      <c r="F2523" s="2" t="s">
        <v>34</v>
      </c>
      <c r="G2523" s="4">
        <v>43533.108553240738</v>
      </c>
      <c r="H2523" s="4">
        <v>43538.108553240738</v>
      </c>
      <c r="I2523" s="4">
        <v>43536.108553240738</v>
      </c>
      <c r="J2523" s="2">
        <v>49</v>
      </c>
      <c r="K2523" s="2">
        <v>129</v>
      </c>
      <c r="S2523" s="72"/>
      <c r="T2523" s="72"/>
      <c r="U2523" s="72"/>
    </row>
    <row r="2524" spans="1:21" ht="14.25" customHeight="1">
      <c r="A2524" s="2">
        <v>240750</v>
      </c>
      <c r="B2524" s="2" t="s">
        <v>47</v>
      </c>
      <c r="C2524" s="2" t="s">
        <v>31</v>
      </c>
      <c r="D2524" s="2" t="s">
        <v>41</v>
      </c>
      <c r="E2524" s="2" t="s">
        <v>38</v>
      </c>
      <c r="F2524" s="2" t="s">
        <v>34</v>
      </c>
      <c r="G2524" s="4">
        <v>43533.111886574072</v>
      </c>
      <c r="H2524" s="4">
        <v>43540.111886574072</v>
      </c>
      <c r="I2524" s="4">
        <v>43536.111886574072</v>
      </c>
      <c r="J2524" s="2">
        <v>0</v>
      </c>
      <c r="K2524" s="2">
        <v>129</v>
      </c>
      <c r="S2524" s="72"/>
      <c r="T2524" s="72"/>
      <c r="U2524" s="72"/>
    </row>
    <row r="2525" spans="1:21" ht="14.25" customHeight="1">
      <c r="A2525" s="2">
        <v>393354</v>
      </c>
      <c r="B2525" s="2" t="s">
        <v>30</v>
      </c>
      <c r="C2525" s="2" t="s">
        <v>31</v>
      </c>
      <c r="D2525" s="2" t="s">
        <v>41</v>
      </c>
      <c r="E2525" s="2" t="s">
        <v>38</v>
      </c>
      <c r="F2525" s="2" t="s">
        <v>34</v>
      </c>
      <c r="G2525" s="4">
        <v>43533.116666666669</v>
      </c>
      <c r="H2525" s="4">
        <v>43536.116666666669</v>
      </c>
      <c r="I2525" s="4">
        <v>43537.116666666669</v>
      </c>
      <c r="J2525" s="2">
        <v>0</v>
      </c>
      <c r="K2525" s="2">
        <v>126</v>
      </c>
      <c r="S2525" s="72"/>
      <c r="T2525" s="72"/>
      <c r="U2525" s="72"/>
    </row>
    <row r="2526" spans="1:21" ht="14.25" customHeight="1">
      <c r="A2526" s="2">
        <v>14760</v>
      </c>
      <c r="B2526" s="2" t="s">
        <v>39</v>
      </c>
      <c r="C2526" s="2" t="s">
        <v>31</v>
      </c>
      <c r="D2526" s="2" t="s">
        <v>32</v>
      </c>
      <c r="E2526" s="2" t="s">
        <v>44</v>
      </c>
      <c r="F2526" s="2" t="s">
        <v>34</v>
      </c>
      <c r="G2526" s="4">
        <v>43533.121805555558</v>
      </c>
      <c r="H2526" s="4">
        <v>43535.121805555558</v>
      </c>
      <c r="I2526" s="4">
        <v>43537.121805555558</v>
      </c>
      <c r="J2526" s="2">
        <v>41</v>
      </c>
      <c r="K2526" s="2">
        <v>128</v>
      </c>
      <c r="S2526" s="72"/>
      <c r="T2526" s="72"/>
      <c r="U2526" s="72"/>
    </row>
    <row r="2527" spans="1:21" ht="14.25" customHeight="1">
      <c r="A2527" s="2">
        <v>472903</v>
      </c>
      <c r="B2527" s="2" t="s">
        <v>48</v>
      </c>
      <c r="C2527" s="2" t="s">
        <v>31</v>
      </c>
      <c r="D2527" s="2" t="s">
        <v>32</v>
      </c>
      <c r="E2527" s="2" t="s">
        <v>33</v>
      </c>
      <c r="F2527" s="2" t="s">
        <v>34</v>
      </c>
      <c r="G2527" s="4">
        <v>43533.122499999998</v>
      </c>
      <c r="H2527" s="4">
        <v>43537.122499999998</v>
      </c>
      <c r="I2527" s="4">
        <v>43536.122499999998</v>
      </c>
      <c r="J2527" s="2">
        <v>42</v>
      </c>
      <c r="K2527" s="2">
        <v>121</v>
      </c>
      <c r="S2527" s="72"/>
      <c r="T2527" s="72"/>
      <c r="U2527" s="72"/>
    </row>
    <row r="2528" spans="1:21" ht="14.25" customHeight="1">
      <c r="A2528" s="2">
        <v>577313</v>
      </c>
      <c r="B2528" s="2" t="s">
        <v>39</v>
      </c>
      <c r="C2528" s="2" t="s">
        <v>40</v>
      </c>
      <c r="D2528" s="2" t="s">
        <v>41</v>
      </c>
      <c r="E2528" s="2" t="s">
        <v>33</v>
      </c>
      <c r="F2528" s="2" t="s">
        <v>34</v>
      </c>
      <c r="G2528" s="4">
        <v>43533.133449074077</v>
      </c>
      <c r="H2528" s="4">
        <v>43538.133449074077</v>
      </c>
      <c r="I2528" s="4">
        <v>43538.133449074077</v>
      </c>
      <c r="J2528" s="2">
        <v>39</v>
      </c>
      <c r="K2528" s="2">
        <v>114</v>
      </c>
      <c r="S2528" s="72"/>
      <c r="T2528" s="72"/>
      <c r="U2528" s="72"/>
    </row>
    <row r="2529" spans="1:21" ht="14.25" customHeight="1">
      <c r="A2529" s="2">
        <v>86184</v>
      </c>
      <c r="B2529" s="2" t="s">
        <v>39</v>
      </c>
      <c r="C2529" s="2" t="s">
        <v>31</v>
      </c>
      <c r="D2529" s="2" t="s">
        <v>32</v>
      </c>
      <c r="E2529" s="2" t="s">
        <v>44</v>
      </c>
      <c r="F2529" s="2" t="s">
        <v>34</v>
      </c>
      <c r="G2529" s="4">
        <v>43533.135266203702</v>
      </c>
      <c r="H2529" s="4">
        <v>43534.135266203702</v>
      </c>
      <c r="I2529" s="4">
        <v>43536.135266203702</v>
      </c>
      <c r="J2529" s="2">
        <v>44</v>
      </c>
      <c r="K2529" s="2">
        <v>122</v>
      </c>
      <c r="S2529" s="72"/>
      <c r="T2529" s="72"/>
      <c r="U2529" s="72"/>
    </row>
    <row r="2530" spans="1:21" ht="14.25" customHeight="1">
      <c r="A2530" s="2">
        <v>270552</v>
      </c>
      <c r="B2530" s="2" t="s">
        <v>48</v>
      </c>
      <c r="C2530" s="2" t="s">
        <v>37</v>
      </c>
      <c r="D2530" s="2" t="s">
        <v>41</v>
      </c>
      <c r="E2530" s="2" t="s">
        <v>44</v>
      </c>
      <c r="F2530" s="2" t="s">
        <v>34</v>
      </c>
      <c r="G2530" s="4">
        <v>43533.135717592595</v>
      </c>
      <c r="H2530" s="4">
        <v>43538.135717592595</v>
      </c>
      <c r="I2530" s="4">
        <v>43536.135717592595</v>
      </c>
      <c r="J2530" s="2">
        <v>43</v>
      </c>
      <c r="K2530" s="2">
        <v>113</v>
      </c>
      <c r="S2530" s="72"/>
      <c r="T2530" s="72"/>
      <c r="U2530" s="72"/>
    </row>
    <row r="2531" spans="1:21" ht="14.25" customHeight="1">
      <c r="A2531" s="2">
        <v>729069</v>
      </c>
      <c r="B2531" s="2" t="s">
        <v>39</v>
      </c>
      <c r="C2531" s="2" t="s">
        <v>45</v>
      </c>
      <c r="D2531" s="2" t="s">
        <v>41</v>
      </c>
      <c r="E2531" s="2" t="s">
        <v>33</v>
      </c>
      <c r="F2531" s="2" t="s">
        <v>34</v>
      </c>
      <c r="G2531" s="4">
        <v>43533.137615740743</v>
      </c>
      <c r="H2531" s="4">
        <v>43537.137615740743</v>
      </c>
      <c r="I2531" s="4">
        <v>43540.137615740743</v>
      </c>
      <c r="J2531" s="2">
        <v>39</v>
      </c>
      <c r="K2531" s="2">
        <v>123</v>
      </c>
      <c r="S2531" s="72"/>
      <c r="T2531" s="72"/>
      <c r="U2531" s="72"/>
    </row>
    <row r="2532" spans="1:21" ht="14.25" customHeight="1">
      <c r="A2532" s="2">
        <v>515470</v>
      </c>
      <c r="B2532" s="2" t="s">
        <v>39</v>
      </c>
      <c r="C2532" s="2" t="s">
        <v>31</v>
      </c>
      <c r="D2532" s="2" t="s">
        <v>41</v>
      </c>
      <c r="E2532" s="2" t="s">
        <v>44</v>
      </c>
      <c r="F2532" s="2" t="s">
        <v>34</v>
      </c>
      <c r="G2532" s="4">
        <v>43533.137962962966</v>
      </c>
      <c r="H2532" s="4">
        <v>43537.137962962966</v>
      </c>
      <c r="I2532" s="4">
        <v>43539.137962962966</v>
      </c>
      <c r="J2532" s="2">
        <v>0</v>
      </c>
      <c r="K2532" s="2">
        <v>105</v>
      </c>
      <c r="S2532" s="72"/>
      <c r="T2532" s="72"/>
      <c r="U2532" s="72"/>
    </row>
    <row r="2533" spans="1:21" ht="14.25" customHeight="1">
      <c r="A2533" s="2">
        <v>89840</v>
      </c>
      <c r="B2533" s="2" t="s">
        <v>48</v>
      </c>
      <c r="C2533" s="2" t="s">
        <v>31</v>
      </c>
      <c r="D2533" s="2" t="s">
        <v>41</v>
      </c>
      <c r="E2533" s="2" t="s">
        <v>44</v>
      </c>
      <c r="F2533" s="2" t="s">
        <v>34</v>
      </c>
      <c r="G2533" s="4">
        <v>43533.143460648149</v>
      </c>
      <c r="H2533" s="4">
        <v>43535.143460648149</v>
      </c>
      <c r="I2533" s="4">
        <v>43540.143460648149</v>
      </c>
      <c r="J2533" s="2">
        <v>0</v>
      </c>
      <c r="K2533" s="2">
        <v>103</v>
      </c>
      <c r="S2533" s="72"/>
      <c r="T2533" s="72"/>
      <c r="U2533" s="72"/>
    </row>
    <row r="2534" spans="1:21" ht="14.25" customHeight="1">
      <c r="A2534" s="2">
        <v>556303</v>
      </c>
      <c r="B2534" s="2" t="s">
        <v>36</v>
      </c>
      <c r="C2534" s="2" t="s">
        <v>43</v>
      </c>
      <c r="D2534" s="2" t="s">
        <v>41</v>
      </c>
      <c r="E2534" s="2" t="s">
        <v>33</v>
      </c>
      <c r="F2534" s="2" t="s">
        <v>34</v>
      </c>
      <c r="G2534" s="4">
        <v>43533.143912037034</v>
      </c>
      <c r="H2534" s="4">
        <v>43543.143912037034</v>
      </c>
      <c r="I2534" s="4">
        <v>43540.143912037034</v>
      </c>
      <c r="J2534" s="2">
        <v>32</v>
      </c>
      <c r="K2534" s="2">
        <v>130</v>
      </c>
      <c r="S2534" s="72"/>
      <c r="T2534" s="72"/>
      <c r="U2534" s="72"/>
    </row>
    <row r="2535" spans="1:21" ht="14.25" customHeight="1">
      <c r="A2535" s="2">
        <v>259300</v>
      </c>
      <c r="B2535" s="2" t="s">
        <v>39</v>
      </c>
      <c r="C2535" s="2" t="s">
        <v>40</v>
      </c>
      <c r="D2535" s="2" t="s">
        <v>32</v>
      </c>
      <c r="E2535" s="2" t="s">
        <v>44</v>
      </c>
      <c r="F2535" s="2" t="s">
        <v>34</v>
      </c>
      <c r="G2535" s="4">
        <v>43533.149675925924</v>
      </c>
      <c r="H2535" s="4">
        <v>43537.149675925924</v>
      </c>
      <c r="I2535" s="4">
        <v>43538.149675925924</v>
      </c>
      <c r="J2535" s="2">
        <v>48</v>
      </c>
      <c r="K2535" s="2">
        <v>115</v>
      </c>
      <c r="S2535" s="72"/>
      <c r="T2535" s="72"/>
      <c r="U2535" s="72"/>
    </row>
    <row r="2536" spans="1:21" ht="14.25" customHeight="1">
      <c r="A2536" s="2">
        <v>718459</v>
      </c>
      <c r="B2536" s="2" t="s">
        <v>39</v>
      </c>
      <c r="C2536" s="2" t="s">
        <v>43</v>
      </c>
      <c r="D2536" s="2" t="s">
        <v>32</v>
      </c>
      <c r="E2536" s="2" t="s">
        <v>33</v>
      </c>
      <c r="F2536" s="2" t="s">
        <v>34</v>
      </c>
      <c r="G2536" s="4">
        <v>43533.159861111111</v>
      </c>
      <c r="H2536" s="4">
        <v>43538.159861111111</v>
      </c>
      <c r="I2536" s="4">
        <v>43539.159861111111</v>
      </c>
      <c r="J2536" s="2">
        <v>0</v>
      </c>
      <c r="K2536" s="2">
        <v>126</v>
      </c>
      <c r="S2536" s="72"/>
      <c r="T2536" s="72"/>
      <c r="U2536" s="72"/>
    </row>
    <row r="2537" spans="1:21" ht="14.25" customHeight="1">
      <c r="A2537" s="2">
        <v>799185</v>
      </c>
      <c r="B2537" s="2" t="s">
        <v>39</v>
      </c>
      <c r="C2537" s="2" t="s">
        <v>37</v>
      </c>
      <c r="D2537" s="2" t="s">
        <v>32</v>
      </c>
      <c r="E2537" s="2" t="s">
        <v>44</v>
      </c>
      <c r="F2537" s="2" t="s">
        <v>34</v>
      </c>
      <c r="G2537" s="4">
        <v>43533.15996527778</v>
      </c>
      <c r="H2537" s="4">
        <v>43533.15996527778</v>
      </c>
      <c r="I2537" s="4">
        <v>43538.15996527778</v>
      </c>
      <c r="J2537" s="2">
        <v>64</v>
      </c>
      <c r="K2537" s="2">
        <v>95</v>
      </c>
      <c r="S2537" s="72"/>
      <c r="T2537" s="72"/>
      <c r="U2537" s="72"/>
    </row>
    <row r="2538" spans="1:21" ht="14.25" customHeight="1">
      <c r="A2538" s="2">
        <v>701905</v>
      </c>
      <c r="B2538" s="2" t="s">
        <v>30</v>
      </c>
      <c r="C2538" s="2" t="s">
        <v>40</v>
      </c>
      <c r="D2538" s="2" t="s">
        <v>32</v>
      </c>
      <c r="E2538" s="2" t="s">
        <v>44</v>
      </c>
      <c r="F2538" s="2" t="s">
        <v>34</v>
      </c>
      <c r="G2538" s="4">
        <v>43533.161064814813</v>
      </c>
      <c r="H2538" s="4">
        <v>43536.161064814813</v>
      </c>
      <c r="I2538" s="4">
        <v>43540.161064814813</v>
      </c>
      <c r="J2538" s="2">
        <v>83</v>
      </c>
      <c r="K2538" s="2">
        <v>91</v>
      </c>
      <c r="S2538" s="72"/>
      <c r="T2538" s="72"/>
      <c r="U2538" s="72"/>
    </row>
    <row r="2539" spans="1:21" ht="14.25" customHeight="1">
      <c r="A2539" s="2">
        <v>301178</v>
      </c>
      <c r="B2539" s="2" t="s">
        <v>39</v>
      </c>
      <c r="C2539" s="2" t="s">
        <v>43</v>
      </c>
      <c r="D2539" s="2" t="s">
        <v>41</v>
      </c>
      <c r="E2539" s="2" t="s">
        <v>38</v>
      </c>
      <c r="F2539" s="2" t="s">
        <v>34</v>
      </c>
      <c r="G2539" s="4">
        <v>43533.163738425923</v>
      </c>
      <c r="H2539" s="4">
        <v>43537.163738425923</v>
      </c>
      <c r="I2539" s="4">
        <v>43538.163738425923</v>
      </c>
      <c r="J2539" s="2">
        <v>49</v>
      </c>
      <c r="K2539" s="2">
        <v>122</v>
      </c>
      <c r="S2539" s="72"/>
      <c r="T2539" s="72"/>
      <c r="U2539" s="72"/>
    </row>
    <row r="2540" spans="1:21" ht="14.25" customHeight="1">
      <c r="A2540" s="2">
        <v>409268</v>
      </c>
      <c r="B2540" s="2" t="s">
        <v>36</v>
      </c>
      <c r="C2540" s="2" t="s">
        <v>31</v>
      </c>
      <c r="D2540" s="2" t="s">
        <v>41</v>
      </c>
      <c r="E2540" s="2" t="s">
        <v>44</v>
      </c>
      <c r="F2540" s="2" t="s">
        <v>34</v>
      </c>
      <c r="G2540" s="4">
        <v>43533.16741898148</v>
      </c>
      <c r="H2540" s="4">
        <v>43533.16741898148</v>
      </c>
      <c r="I2540" s="4">
        <v>43540.16741898148</v>
      </c>
      <c r="J2540" s="2">
        <v>0</v>
      </c>
      <c r="K2540" s="2">
        <v>100</v>
      </c>
      <c r="S2540" s="72"/>
      <c r="T2540" s="72"/>
      <c r="U2540" s="72"/>
    </row>
    <row r="2541" spans="1:21" ht="14.25" customHeight="1">
      <c r="A2541" s="2">
        <v>357659</v>
      </c>
      <c r="B2541" s="2" t="s">
        <v>36</v>
      </c>
      <c r="C2541" s="2" t="s">
        <v>37</v>
      </c>
      <c r="D2541" s="2" t="s">
        <v>32</v>
      </c>
      <c r="E2541" s="2" t="s">
        <v>33</v>
      </c>
      <c r="F2541" s="2" t="s">
        <v>34</v>
      </c>
      <c r="G2541" s="4">
        <v>43533.176238425927</v>
      </c>
      <c r="H2541" s="4">
        <v>43538.176238425927</v>
      </c>
      <c r="I2541" s="4">
        <v>43539.176238425927</v>
      </c>
      <c r="J2541" s="2">
        <v>44</v>
      </c>
      <c r="K2541" s="2">
        <v>112</v>
      </c>
      <c r="S2541" s="72"/>
      <c r="T2541" s="72"/>
      <c r="U2541" s="72"/>
    </row>
    <row r="2542" spans="1:21" ht="14.25" customHeight="1">
      <c r="A2542" s="2">
        <v>47631</v>
      </c>
      <c r="B2542" s="2" t="s">
        <v>36</v>
      </c>
      <c r="C2542" s="2" t="s">
        <v>43</v>
      </c>
      <c r="D2542" s="2" t="s">
        <v>41</v>
      </c>
      <c r="E2542" s="2" t="s">
        <v>44</v>
      </c>
      <c r="F2542" s="2" t="s">
        <v>34</v>
      </c>
      <c r="G2542" s="4">
        <v>43533.178136574075</v>
      </c>
      <c r="H2542" s="4">
        <v>43534.178136574075</v>
      </c>
      <c r="I2542" s="4">
        <v>43536.178136574075</v>
      </c>
      <c r="J2542" s="2">
        <v>63</v>
      </c>
      <c r="K2542" s="2">
        <v>106</v>
      </c>
      <c r="S2542" s="72"/>
      <c r="T2542" s="72"/>
      <c r="U2542" s="72"/>
    </row>
    <row r="2543" spans="1:21" ht="14.25" customHeight="1">
      <c r="A2543" s="2">
        <v>878209</v>
      </c>
      <c r="B2543" s="2" t="s">
        <v>39</v>
      </c>
      <c r="C2543" s="2" t="s">
        <v>31</v>
      </c>
      <c r="D2543" s="2" t="s">
        <v>32</v>
      </c>
      <c r="E2543" s="2" t="s">
        <v>44</v>
      </c>
      <c r="F2543" s="2" t="s">
        <v>34</v>
      </c>
      <c r="G2543" s="4">
        <v>43533.178564814814</v>
      </c>
      <c r="H2543" s="4">
        <v>43535.178564814814</v>
      </c>
      <c r="I2543" s="4">
        <v>43536.178564814814</v>
      </c>
      <c r="J2543" s="2">
        <v>81</v>
      </c>
      <c r="K2543" s="2">
        <v>102</v>
      </c>
      <c r="S2543" s="72"/>
      <c r="T2543" s="72"/>
      <c r="U2543" s="72"/>
    </row>
    <row r="2544" spans="1:21" ht="14.25" customHeight="1">
      <c r="A2544" s="2">
        <v>191631</v>
      </c>
      <c r="B2544" s="2" t="s">
        <v>36</v>
      </c>
      <c r="C2544" s="2" t="s">
        <v>37</v>
      </c>
      <c r="D2544" s="2" t="s">
        <v>32</v>
      </c>
      <c r="E2544" s="2" t="s">
        <v>33</v>
      </c>
      <c r="F2544" s="2" t="s">
        <v>34</v>
      </c>
      <c r="G2544" s="4">
        <v>43533.182638888888</v>
      </c>
      <c r="H2544" s="4">
        <v>43537.182638888888</v>
      </c>
      <c r="I2544" s="4">
        <v>43539.182638888888</v>
      </c>
      <c r="J2544" s="2">
        <v>44</v>
      </c>
      <c r="K2544" s="2">
        <v>105</v>
      </c>
      <c r="S2544" s="72"/>
      <c r="T2544" s="72"/>
      <c r="U2544" s="72"/>
    </row>
    <row r="2545" spans="1:21" ht="14.25" customHeight="1">
      <c r="A2545" s="2">
        <v>44688</v>
      </c>
      <c r="B2545" s="2" t="s">
        <v>30</v>
      </c>
      <c r="C2545" s="2" t="s">
        <v>40</v>
      </c>
      <c r="D2545" s="2" t="s">
        <v>41</v>
      </c>
      <c r="E2545" s="2" t="s">
        <v>44</v>
      </c>
      <c r="F2545" s="2" t="s">
        <v>34</v>
      </c>
      <c r="G2545" s="4">
        <v>43533.183449074073</v>
      </c>
      <c r="H2545" s="4">
        <v>43542.183449074073</v>
      </c>
      <c r="I2545" s="4">
        <v>43537.183449074073</v>
      </c>
      <c r="J2545" s="2">
        <v>37</v>
      </c>
      <c r="K2545" s="2">
        <v>108</v>
      </c>
      <c r="S2545" s="72"/>
      <c r="T2545" s="72"/>
      <c r="U2545" s="72"/>
    </row>
    <row r="2546" spans="1:21" ht="14.25" customHeight="1">
      <c r="A2546" s="2">
        <v>159296</v>
      </c>
      <c r="B2546" s="2" t="s">
        <v>42</v>
      </c>
      <c r="C2546" s="2" t="s">
        <v>40</v>
      </c>
      <c r="D2546" s="2" t="s">
        <v>41</v>
      </c>
      <c r="E2546" s="2" t="s">
        <v>44</v>
      </c>
      <c r="F2546" s="2" t="s">
        <v>34</v>
      </c>
      <c r="G2546" s="4">
        <v>43533.186388888891</v>
      </c>
      <c r="H2546" s="4">
        <v>43537.186388888891</v>
      </c>
      <c r="I2546" s="4">
        <v>43537.186388888891</v>
      </c>
      <c r="J2546" s="2">
        <v>33</v>
      </c>
      <c r="K2546" s="2">
        <v>107</v>
      </c>
      <c r="S2546" s="72"/>
      <c r="T2546" s="72"/>
      <c r="U2546" s="72"/>
    </row>
    <row r="2547" spans="1:21" ht="14.25" customHeight="1">
      <c r="A2547" s="2">
        <v>399718</v>
      </c>
      <c r="B2547" s="2" t="s">
        <v>39</v>
      </c>
      <c r="C2547" s="2" t="s">
        <v>45</v>
      </c>
      <c r="D2547" s="2" t="s">
        <v>32</v>
      </c>
      <c r="E2547" s="2" t="s">
        <v>38</v>
      </c>
      <c r="F2547" s="2" t="s">
        <v>34</v>
      </c>
      <c r="G2547" s="4">
        <v>43533.186990740738</v>
      </c>
      <c r="H2547" s="4">
        <v>43539.186990740738</v>
      </c>
      <c r="I2547" s="4">
        <v>43540.186990740738</v>
      </c>
      <c r="J2547" s="2">
        <v>25</v>
      </c>
      <c r="K2547" s="2">
        <v>125</v>
      </c>
      <c r="S2547" s="72"/>
      <c r="T2547" s="72"/>
      <c r="U2547" s="72"/>
    </row>
    <row r="2548" spans="1:21" ht="14.25" customHeight="1">
      <c r="A2548" s="2">
        <v>336063</v>
      </c>
      <c r="B2548" s="2" t="s">
        <v>36</v>
      </c>
      <c r="C2548" s="2" t="s">
        <v>40</v>
      </c>
      <c r="D2548" s="2" t="s">
        <v>41</v>
      </c>
      <c r="E2548" s="2" t="s">
        <v>33</v>
      </c>
      <c r="F2548" s="2" t="s">
        <v>34</v>
      </c>
      <c r="G2548" s="4">
        <v>43533.188622685186</v>
      </c>
      <c r="H2548" s="4">
        <v>43538.188622685186</v>
      </c>
      <c r="I2548" s="4">
        <v>43537.188622685186</v>
      </c>
      <c r="J2548" s="2">
        <v>33</v>
      </c>
      <c r="K2548" s="2">
        <v>113</v>
      </c>
      <c r="S2548" s="72"/>
      <c r="T2548" s="72"/>
      <c r="U2548" s="72"/>
    </row>
    <row r="2549" spans="1:21" ht="14.25" customHeight="1">
      <c r="A2549" s="2">
        <v>319481</v>
      </c>
      <c r="B2549" s="2" t="s">
        <v>46</v>
      </c>
      <c r="C2549" s="2" t="s">
        <v>43</v>
      </c>
      <c r="D2549" s="2" t="s">
        <v>32</v>
      </c>
      <c r="E2549" s="2" t="s">
        <v>33</v>
      </c>
      <c r="F2549" s="2" t="s">
        <v>34</v>
      </c>
      <c r="G2549" s="4">
        <v>43533.192696759259</v>
      </c>
      <c r="H2549" s="4">
        <v>43539.192696759259</v>
      </c>
      <c r="I2549" s="4">
        <v>43539.192696759259</v>
      </c>
      <c r="J2549" s="2">
        <v>0</v>
      </c>
      <c r="K2549" s="2">
        <v>129</v>
      </c>
      <c r="S2549" s="72"/>
      <c r="T2549" s="72"/>
      <c r="U2549" s="72"/>
    </row>
    <row r="2550" spans="1:21" ht="14.25" customHeight="1">
      <c r="A2550" s="2">
        <v>758322</v>
      </c>
      <c r="B2550" s="2" t="s">
        <v>30</v>
      </c>
      <c r="C2550" s="2" t="s">
        <v>37</v>
      </c>
      <c r="D2550" s="2" t="s">
        <v>41</v>
      </c>
      <c r="E2550" s="2" t="s">
        <v>38</v>
      </c>
      <c r="F2550" s="2" t="s">
        <v>34</v>
      </c>
      <c r="G2550" s="4">
        <v>43533.196053240739</v>
      </c>
      <c r="H2550" s="4">
        <v>43537.196053240739</v>
      </c>
      <c r="I2550" s="4">
        <v>43539.196053240739</v>
      </c>
      <c r="J2550" s="2">
        <v>49</v>
      </c>
      <c r="K2550" s="2">
        <v>114</v>
      </c>
      <c r="S2550" s="72"/>
      <c r="T2550" s="72"/>
      <c r="U2550" s="72"/>
    </row>
    <row r="2551" spans="1:21" ht="14.25" customHeight="1">
      <c r="A2551" s="2">
        <v>173769</v>
      </c>
      <c r="B2551" s="2" t="s">
        <v>39</v>
      </c>
      <c r="C2551" s="2" t="s">
        <v>40</v>
      </c>
      <c r="D2551" s="2" t="s">
        <v>41</v>
      </c>
      <c r="E2551" s="2" t="s">
        <v>33</v>
      </c>
      <c r="F2551" s="2" t="s">
        <v>34</v>
      </c>
      <c r="G2551" s="4">
        <v>43533.197743055556</v>
      </c>
      <c r="H2551" s="4">
        <v>43539.197743055556</v>
      </c>
      <c r="I2551" s="4">
        <v>43539.197743055556</v>
      </c>
      <c r="J2551" s="2">
        <v>40</v>
      </c>
      <c r="K2551" s="2">
        <v>110</v>
      </c>
      <c r="S2551" s="72"/>
      <c r="T2551" s="72"/>
      <c r="U2551" s="72"/>
    </row>
    <row r="2552" spans="1:21" ht="14.25" customHeight="1">
      <c r="A2552" s="2">
        <v>186519</v>
      </c>
      <c r="B2552" s="2" t="s">
        <v>36</v>
      </c>
      <c r="C2552" s="2" t="s">
        <v>31</v>
      </c>
      <c r="D2552" s="2" t="s">
        <v>32</v>
      </c>
      <c r="E2552" s="2" t="s">
        <v>33</v>
      </c>
      <c r="F2552" s="2" t="s">
        <v>34</v>
      </c>
      <c r="G2552" s="4">
        <v>43533.202256944445</v>
      </c>
      <c r="H2552" s="4">
        <v>43537.202256944445</v>
      </c>
      <c r="I2552" s="4">
        <v>43538.202256944445</v>
      </c>
      <c r="J2552" s="2">
        <v>35</v>
      </c>
      <c r="K2552" s="2">
        <v>127</v>
      </c>
      <c r="S2552" s="72"/>
      <c r="T2552" s="72"/>
      <c r="U2552" s="72"/>
    </row>
    <row r="2553" spans="1:21" ht="14.25" customHeight="1">
      <c r="A2553" s="2">
        <v>721238</v>
      </c>
      <c r="B2553" s="2" t="s">
        <v>48</v>
      </c>
      <c r="C2553" s="2" t="s">
        <v>37</v>
      </c>
      <c r="D2553" s="2" t="s">
        <v>41</v>
      </c>
      <c r="E2553" s="2" t="s">
        <v>38</v>
      </c>
      <c r="F2553" s="2" t="s">
        <v>34</v>
      </c>
      <c r="G2553" s="4">
        <v>43533.204062500001</v>
      </c>
      <c r="H2553" s="4">
        <v>43537.204062500001</v>
      </c>
      <c r="I2553" s="4">
        <v>43537.204062500001</v>
      </c>
      <c r="J2553" s="2">
        <v>47</v>
      </c>
      <c r="K2553" s="2">
        <v>113</v>
      </c>
      <c r="S2553" s="72"/>
      <c r="T2553" s="72"/>
      <c r="U2553" s="72"/>
    </row>
    <row r="2554" spans="1:21" ht="14.25" customHeight="1">
      <c r="A2554" s="2">
        <v>365173</v>
      </c>
      <c r="B2554" s="2" t="s">
        <v>36</v>
      </c>
      <c r="C2554" s="2" t="s">
        <v>31</v>
      </c>
      <c r="D2554" s="2" t="s">
        <v>41</v>
      </c>
      <c r="E2554" s="2" t="s">
        <v>33</v>
      </c>
      <c r="F2554" s="2" t="s">
        <v>34</v>
      </c>
      <c r="G2554" s="4">
        <v>43533.207418981481</v>
      </c>
      <c r="H2554" s="4">
        <v>43536.207418981481</v>
      </c>
      <c r="I2554" s="4">
        <v>43537.207418981481</v>
      </c>
      <c r="J2554" s="2">
        <v>0</v>
      </c>
      <c r="K2554" s="2">
        <v>127</v>
      </c>
      <c r="S2554" s="72"/>
      <c r="T2554" s="72"/>
      <c r="U2554" s="72"/>
    </row>
    <row r="2555" spans="1:21" ht="14.25" customHeight="1">
      <c r="A2555" s="2">
        <v>550988</v>
      </c>
      <c r="B2555" s="2" t="s">
        <v>30</v>
      </c>
      <c r="C2555" s="2" t="s">
        <v>43</v>
      </c>
      <c r="D2555" s="2" t="s">
        <v>32</v>
      </c>
      <c r="E2555" s="2" t="s">
        <v>44</v>
      </c>
      <c r="F2555" s="2" t="s">
        <v>34</v>
      </c>
      <c r="G2555" s="4">
        <v>43533.208124999997</v>
      </c>
      <c r="H2555" s="4">
        <v>43538.208124999997</v>
      </c>
      <c r="I2555" s="4">
        <v>43539.208124999997</v>
      </c>
      <c r="J2555" s="2">
        <v>0</v>
      </c>
      <c r="K2555" s="2">
        <v>124</v>
      </c>
      <c r="S2555" s="72"/>
      <c r="T2555" s="72"/>
      <c r="U2555" s="72"/>
    </row>
    <row r="2556" spans="1:21" ht="14.25" customHeight="1">
      <c r="A2556" s="2">
        <v>385095</v>
      </c>
      <c r="B2556" s="2" t="s">
        <v>39</v>
      </c>
      <c r="C2556" s="2" t="s">
        <v>37</v>
      </c>
      <c r="D2556" s="2" t="s">
        <v>32</v>
      </c>
      <c r="E2556" s="2" t="s">
        <v>33</v>
      </c>
      <c r="F2556" s="2" t="s">
        <v>34</v>
      </c>
      <c r="G2556" s="4">
        <v>43533.209687499999</v>
      </c>
      <c r="H2556" s="4">
        <v>43537.209687499999</v>
      </c>
      <c r="I2556" s="4">
        <v>43536.209687499999</v>
      </c>
      <c r="J2556" s="2">
        <v>35</v>
      </c>
      <c r="K2556" s="2">
        <v>108</v>
      </c>
      <c r="S2556" s="72"/>
      <c r="T2556" s="72"/>
      <c r="U2556" s="72"/>
    </row>
    <row r="2557" spans="1:21" ht="14.25" customHeight="1">
      <c r="A2557" s="2">
        <v>987614</v>
      </c>
      <c r="B2557" s="2" t="s">
        <v>47</v>
      </c>
      <c r="C2557" s="2" t="s">
        <v>37</v>
      </c>
      <c r="D2557" s="2" t="s">
        <v>32</v>
      </c>
      <c r="E2557" s="2" t="s">
        <v>38</v>
      </c>
      <c r="F2557" s="2" t="s">
        <v>34</v>
      </c>
      <c r="G2557" s="4">
        <v>43533.209861111114</v>
      </c>
      <c r="H2557" s="4">
        <v>43536.209861111114</v>
      </c>
      <c r="I2557" s="4">
        <v>43536.209861111114</v>
      </c>
      <c r="J2557" s="2">
        <v>33</v>
      </c>
      <c r="K2557" s="2">
        <v>114</v>
      </c>
      <c r="S2557" s="72"/>
      <c r="T2557" s="72"/>
      <c r="U2557" s="72"/>
    </row>
    <row r="2558" spans="1:21" ht="14.25" customHeight="1">
      <c r="A2558" s="2">
        <v>745959</v>
      </c>
      <c r="B2558" s="2" t="s">
        <v>48</v>
      </c>
      <c r="C2558" s="2" t="s">
        <v>37</v>
      </c>
      <c r="D2558" s="2" t="s">
        <v>41</v>
      </c>
      <c r="E2558" s="2" t="s">
        <v>44</v>
      </c>
      <c r="F2558" s="2" t="s">
        <v>34</v>
      </c>
      <c r="G2558" s="4">
        <v>43533.213101851848</v>
      </c>
      <c r="H2558" s="4">
        <v>43538.213101851848</v>
      </c>
      <c r="I2558" s="4">
        <v>43540.213101851848</v>
      </c>
      <c r="J2558" s="2">
        <v>78</v>
      </c>
      <c r="K2558" s="2">
        <v>89</v>
      </c>
      <c r="S2558" s="72"/>
      <c r="T2558" s="72"/>
      <c r="U2558" s="72"/>
    </row>
    <row r="2559" spans="1:21" ht="14.25" customHeight="1">
      <c r="A2559" s="2">
        <v>124873</v>
      </c>
      <c r="B2559" s="2" t="s">
        <v>30</v>
      </c>
      <c r="C2559" s="2" t="s">
        <v>37</v>
      </c>
      <c r="D2559" s="2" t="s">
        <v>41</v>
      </c>
      <c r="E2559" s="2" t="s">
        <v>33</v>
      </c>
      <c r="F2559" s="2" t="s">
        <v>34</v>
      </c>
      <c r="G2559" s="4">
        <v>43533.213784722226</v>
      </c>
      <c r="H2559" s="4">
        <v>43538.213784722226</v>
      </c>
      <c r="I2559" s="4">
        <v>43536.213784722226</v>
      </c>
      <c r="J2559" s="2">
        <v>25</v>
      </c>
      <c r="K2559" s="2">
        <v>113</v>
      </c>
      <c r="S2559" s="72"/>
      <c r="T2559" s="72"/>
      <c r="U2559" s="72"/>
    </row>
    <row r="2560" spans="1:21" ht="14.25" customHeight="1">
      <c r="A2560" s="2">
        <v>277932</v>
      </c>
      <c r="B2560" s="2" t="s">
        <v>36</v>
      </c>
      <c r="C2560" s="2" t="s">
        <v>40</v>
      </c>
      <c r="D2560" s="2" t="s">
        <v>41</v>
      </c>
      <c r="E2560" s="2" t="s">
        <v>44</v>
      </c>
      <c r="F2560" s="2" t="s">
        <v>34</v>
      </c>
      <c r="G2560" s="4">
        <v>43533.215277777781</v>
      </c>
      <c r="H2560" s="4">
        <v>43536.215277777781</v>
      </c>
      <c r="I2560" s="4">
        <v>43539.215277777781</v>
      </c>
      <c r="J2560" s="2">
        <v>39</v>
      </c>
      <c r="K2560" s="2">
        <v>105</v>
      </c>
      <c r="S2560" s="72"/>
      <c r="T2560" s="72"/>
      <c r="U2560" s="72"/>
    </row>
    <row r="2561" spans="1:21" ht="14.25" customHeight="1">
      <c r="A2561" s="2">
        <v>202497</v>
      </c>
      <c r="B2561" s="2" t="s">
        <v>36</v>
      </c>
      <c r="C2561" s="2" t="s">
        <v>31</v>
      </c>
      <c r="D2561" s="2" t="s">
        <v>41</v>
      </c>
      <c r="E2561" s="2" t="s">
        <v>33</v>
      </c>
      <c r="F2561" s="2" t="s">
        <v>34</v>
      </c>
      <c r="G2561" s="4">
        <v>43533.21534722222</v>
      </c>
      <c r="H2561" s="4">
        <v>43539.21534722222</v>
      </c>
      <c r="I2561" s="4">
        <v>43538.21534722222</v>
      </c>
      <c r="J2561" s="2">
        <v>0</v>
      </c>
      <c r="K2561" s="2">
        <v>125</v>
      </c>
      <c r="S2561" s="72"/>
      <c r="T2561" s="72"/>
      <c r="U2561" s="72"/>
    </row>
    <row r="2562" spans="1:21" ht="14.25" customHeight="1">
      <c r="A2562" s="2">
        <v>504928</v>
      </c>
      <c r="B2562" s="2" t="s">
        <v>47</v>
      </c>
      <c r="C2562" s="2" t="s">
        <v>43</v>
      </c>
      <c r="D2562" s="2" t="s">
        <v>41</v>
      </c>
      <c r="E2562" s="2" t="s">
        <v>44</v>
      </c>
      <c r="F2562" s="2" t="s">
        <v>34</v>
      </c>
      <c r="G2562" s="4">
        <v>43533.216550925928</v>
      </c>
      <c r="H2562" s="4">
        <v>43533.216550925928</v>
      </c>
      <c r="I2562" s="4">
        <v>43537.216550925928</v>
      </c>
      <c r="J2562" s="2">
        <v>69</v>
      </c>
      <c r="K2562" s="2">
        <v>101</v>
      </c>
      <c r="S2562" s="72"/>
      <c r="T2562" s="72"/>
      <c r="U2562" s="72"/>
    </row>
    <row r="2563" spans="1:21" ht="14.25" customHeight="1">
      <c r="A2563" s="2">
        <v>476963</v>
      </c>
      <c r="B2563" s="2" t="s">
        <v>48</v>
      </c>
      <c r="C2563" s="2" t="s">
        <v>43</v>
      </c>
      <c r="D2563" s="2" t="s">
        <v>41</v>
      </c>
      <c r="E2563" s="2" t="s">
        <v>33</v>
      </c>
      <c r="F2563" s="2" t="s">
        <v>34</v>
      </c>
      <c r="G2563" s="4">
        <v>43533.221331018518</v>
      </c>
      <c r="H2563" s="4">
        <v>43539.221331018518</v>
      </c>
      <c r="I2563" s="4">
        <v>43540.221331018518</v>
      </c>
      <c r="J2563" s="2">
        <v>29</v>
      </c>
      <c r="K2563" s="2">
        <v>125</v>
      </c>
      <c r="S2563" s="72"/>
      <c r="T2563" s="72"/>
      <c r="U2563" s="72"/>
    </row>
    <row r="2564" spans="1:21" ht="14.25" customHeight="1">
      <c r="A2564" s="2">
        <v>774764</v>
      </c>
      <c r="B2564" s="2" t="s">
        <v>48</v>
      </c>
      <c r="C2564" s="2" t="s">
        <v>37</v>
      </c>
      <c r="D2564" s="2" t="s">
        <v>41</v>
      </c>
      <c r="E2564" s="2" t="s">
        <v>44</v>
      </c>
      <c r="F2564" s="2" t="s">
        <v>34</v>
      </c>
      <c r="G2564" s="4">
        <v>43533.225925925923</v>
      </c>
      <c r="H2564" s="4">
        <v>43533.225925925923</v>
      </c>
      <c r="I2564" s="4">
        <v>43540.225925925923</v>
      </c>
      <c r="J2564" s="2">
        <v>40</v>
      </c>
      <c r="K2564" s="2">
        <v>106</v>
      </c>
      <c r="S2564" s="72"/>
      <c r="T2564" s="72"/>
      <c r="U2564" s="72"/>
    </row>
    <row r="2565" spans="1:21" ht="14.25" customHeight="1">
      <c r="A2565" s="2">
        <v>650994</v>
      </c>
      <c r="B2565" s="2" t="s">
        <v>42</v>
      </c>
      <c r="C2565" s="2" t="s">
        <v>37</v>
      </c>
      <c r="D2565" s="2" t="s">
        <v>41</v>
      </c>
      <c r="E2565" s="2" t="s">
        <v>38</v>
      </c>
      <c r="F2565" s="2" t="s">
        <v>34</v>
      </c>
      <c r="G2565" s="4">
        <v>43533.228310185186</v>
      </c>
      <c r="H2565" s="4">
        <v>43539.228310185186</v>
      </c>
      <c r="I2565" s="4">
        <v>43537.228310185186</v>
      </c>
      <c r="J2565" s="2">
        <v>28</v>
      </c>
      <c r="K2565" s="2">
        <v>113</v>
      </c>
      <c r="S2565" s="72"/>
      <c r="T2565" s="72"/>
      <c r="U2565" s="72"/>
    </row>
    <row r="2566" spans="1:21" ht="14.25" customHeight="1">
      <c r="A2566" s="2">
        <v>13723</v>
      </c>
      <c r="B2566" s="2" t="s">
        <v>36</v>
      </c>
      <c r="C2566" s="2" t="s">
        <v>37</v>
      </c>
      <c r="D2566" s="2" t="s">
        <v>41</v>
      </c>
      <c r="E2566" s="2" t="s">
        <v>33</v>
      </c>
      <c r="F2566" s="2" t="s">
        <v>34</v>
      </c>
      <c r="G2566" s="4">
        <v>43533.231412037036</v>
      </c>
      <c r="H2566" s="4">
        <v>43537.231412037036</v>
      </c>
      <c r="I2566" s="4">
        <v>43536.231412037036</v>
      </c>
      <c r="J2566" s="2">
        <v>48</v>
      </c>
      <c r="K2566" s="2">
        <v>115</v>
      </c>
      <c r="S2566" s="72"/>
      <c r="T2566" s="72"/>
      <c r="U2566" s="72"/>
    </row>
    <row r="2567" spans="1:21" ht="14.25" customHeight="1">
      <c r="A2567" s="2">
        <v>717753</v>
      </c>
      <c r="B2567" s="2" t="s">
        <v>39</v>
      </c>
      <c r="C2567" s="2" t="s">
        <v>40</v>
      </c>
      <c r="D2567" s="2" t="s">
        <v>32</v>
      </c>
      <c r="E2567" s="2" t="s">
        <v>33</v>
      </c>
      <c r="F2567" s="2" t="s">
        <v>34</v>
      </c>
      <c r="G2567" s="4">
        <v>43533.236296296294</v>
      </c>
      <c r="H2567" s="4">
        <v>43535.236296296294</v>
      </c>
      <c r="I2567" s="4">
        <v>43537.236296296294</v>
      </c>
      <c r="J2567" s="2">
        <v>31</v>
      </c>
      <c r="K2567" s="2">
        <v>111</v>
      </c>
      <c r="S2567" s="72"/>
      <c r="T2567" s="72"/>
      <c r="U2567" s="72"/>
    </row>
    <row r="2568" spans="1:21" ht="14.25" customHeight="1">
      <c r="A2568" s="2">
        <v>548222</v>
      </c>
      <c r="B2568" s="2" t="s">
        <v>39</v>
      </c>
      <c r="C2568" s="2" t="s">
        <v>37</v>
      </c>
      <c r="D2568" s="2" t="s">
        <v>41</v>
      </c>
      <c r="E2568" s="2" t="s">
        <v>38</v>
      </c>
      <c r="F2568" s="2" t="s">
        <v>34</v>
      </c>
      <c r="G2568" s="4">
        <v>43533.253680555557</v>
      </c>
      <c r="H2568" s="4">
        <v>43540.253680555557</v>
      </c>
      <c r="I2568" s="4">
        <v>43538.253680555557</v>
      </c>
      <c r="J2568" s="2">
        <v>40</v>
      </c>
      <c r="K2568" s="2">
        <v>112</v>
      </c>
      <c r="S2568" s="72"/>
      <c r="T2568" s="72"/>
      <c r="U2568" s="72"/>
    </row>
    <row r="2569" spans="1:21" ht="14.25" customHeight="1">
      <c r="A2569" s="2">
        <v>478624</v>
      </c>
      <c r="B2569" s="2" t="s">
        <v>36</v>
      </c>
      <c r="C2569" s="2" t="s">
        <v>43</v>
      </c>
      <c r="D2569" s="2" t="s">
        <v>32</v>
      </c>
      <c r="E2569" s="2" t="s">
        <v>44</v>
      </c>
      <c r="F2569" s="2" t="s">
        <v>34</v>
      </c>
      <c r="G2569" s="4">
        <v>43533.255752314813</v>
      </c>
      <c r="H2569" s="4">
        <v>43533.255752314813</v>
      </c>
      <c r="I2569" s="4">
        <v>43537.255752314813</v>
      </c>
      <c r="J2569" s="2">
        <v>0</v>
      </c>
      <c r="K2569" s="2">
        <v>130</v>
      </c>
      <c r="S2569" s="72"/>
      <c r="T2569" s="72"/>
      <c r="U2569" s="72"/>
    </row>
    <row r="2570" spans="1:21" ht="14.25" customHeight="1">
      <c r="A2570" s="2">
        <v>794355</v>
      </c>
      <c r="B2570" s="2" t="s">
        <v>49</v>
      </c>
      <c r="C2570" s="2" t="s">
        <v>45</v>
      </c>
      <c r="D2570" s="2" t="s">
        <v>41</v>
      </c>
      <c r="E2570" s="2" t="s">
        <v>33</v>
      </c>
      <c r="F2570" s="2" t="s">
        <v>34</v>
      </c>
      <c r="G2570" s="4">
        <v>43533.259351851855</v>
      </c>
      <c r="H2570" s="4">
        <v>43538.259351851855</v>
      </c>
      <c r="I2570" s="4">
        <v>43540.259351851855</v>
      </c>
      <c r="J2570" s="2">
        <v>47</v>
      </c>
      <c r="K2570" s="2">
        <v>130</v>
      </c>
      <c r="S2570" s="72"/>
      <c r="T2570" s="72"/>
      <c r="U2570" s="72"/>
    </row>
    <row r="2571" spans="1:21" ht="14.25" customHeight="1">
      <c r="A2571" s="2">
        <v>147335</v>
      </c>
      <c r="B2571" s="2" t="s">
        <v>48</v>
      </c>
      <c r="C2571" s="2" t="s">
        <v>45</v>
      </c>
      <c r="D2571" s="2" t="s">
        <v>41</v>
      </c>
      <c r="E2571" s="2" t="s">
        <v>33</v>
      </c>
      <c r="F2571" s="2" t="s">
        <v>34</v>
      </c>
      <c r="G2571" s="4">
        <v>43533.260300925926</v>
      </c>
      <c r="H2571" s="4">
        <v>43535.260300925926</v>
      </c>
      <c r="I2571" s="4">
        <v>43538.260300925926</v>
      </c>
      <c r="J2571" s="2">
        <v>41</v>
      </c>
      <c r="K2571" s="2">
        <v>126</v>
      </c>
      <c r="S2571" s="72"/>
      <c r="T2571" s="72"/>
      <c r="U2571" s="72"/>
    </row>
    <row r="2572" spans="1:21" ht="14.25" customHeight="1">
      <c r="A2572" s="2">
        <v>122920</v>
      </c>
      <c r="B2572" s="2" t="s">
        <v>36</v>
      </c>
      <c r="C2572" s="2" t="s">
        <v>37</v>
      </c>
      <c r="D2572" s="2" t="s">
        <v>32</v>
      </c>
      <c r="E2572" s="2" t="s">
        <v>44</v>
      </c>
      <c r="F2572" s="2" t="s">
        <v>34</v>
      </c>
      <c r="G2572" s="4">
        <v>43533.260555555556</v>
      </c>
      <c r="H2572" s="4">
        <v>43539.260555555556</v>
      </c>
      <c r="I2572" s="4">
        <v>43537.260555555556</v>
      </c>
      <c r="J2572" s="2">
        <v>33</v>
      </c>
      <c r="K2572" s="2">
        <v>112</v>
      </c>
      <c r="S2572" s="72"/>
      <c r="T2572" s="72"/>
      <c r="U2572" s="72"/>
    </row>
    <row r="2573" spans="1:21" ht="14.25" customHeight="1">
      <c r="A2573" s="2">
        <v>284039</v>
      </c>
      <c r="B2573" s="2" t="s">
        <v>39</v>
      </c>
      <c r="C2573" s="2" t="s">
        <v>40</v>
      </c>
      <c r="D2573" s="2" t="s">
        <v>32</v>
      </c>
      <c r="E2573" s="2" t="s">
        <v>33</v>
      </c>
      <c r="F2573" s="2" t="s">
        <v>34</v>
      </c>
      <c r="G2573" s="4">
        <v>43533.262395833335</v>
      </c>
      <c r="H2573" s="4">
        <v>43535.262395833335</v>
      </c>
      <c r="I2573" s="4">
        <v>43536.262395833335</v>
      </c>
      <c r="J2573" s="2">
        <v>35</v>
      </c>
      <c r="K2573" s="2">
        <v>114</v>
      </c>
      <c r="S2573" s="72"/>
      <c r="T2573" s="72"/>
      <c r="U2573" s="72"/>
    </row>
    <row r="2574" spans="1:21" ht="14.25" customHeight="1">
      <c r="A2574" s="2">
        <v>81040</v>
      </c>
      <c r="B2574" s="2" t="s">
        <v>36</v>
      </c>
      <c r="C2574" s="2" t="s">
        <v>31</v>
      </c>
      <c r="D2574" s="2" t="s">
        <v>32</v>
      </c>
      <c r="E2574" s="2" t="s">
        <v>44</v>
      </c>
      <c r="F2574" s="2" t="s">
        <v>34</v>
      </c>
      <c r="G2574" s="4">
        <v>43533.267581018517</v>
      </c>
      <c r="H2574" s="4">
        <v>43536.267581018517</v>
      </c>
      <c r="I2574" s="4">
        <v>43540.267581018517</v>
      </c>
      <c r="J2574" s="2">
        <v>67</v>
      </c>
      <c r="K2574" s="2">
        <v>105</v>
      </c>
      <c r="S2574" s="72"/>
      <c r="T2574" s="72"/>
      <c r="U2574" s="72"/>
    </row>
    <row r="2575" spans="1:21" ht="14.25" customHeight="1">
      <c r="A2575" s="2">
        <v>589857</v>
      </c>
      <c r="B2575" s="2" t="s">
        <v>49</v>
      </c>
      <c r="C2575" s="2" t="s">
        <v>37</v>
      </c>
      <c r="D2575" s="2" t="s">
        <v>41</v>
      </c>
      <c r="E2575" s="2" t="s">
        <v>44</v>
      </c>
      <c r="F2575" s="2" t="s">
        <v>34</v>
      </c>
      <c r="G2575" s="4">
        <v>43533.268553240741</v>
      </c>
      <c r="H2575" s="4">
        <v>43536.268553240741</v>
      </c>
      <c r="I2575" s="4">
        <v>43538.268553240741</v>
      </c>
      <c r="J2575" s="2">
        <v>83</v>
      </c>
      <c r="K2575" s="2">
        <v>86</v>
      </c>
      <c r="S2575" s="72"/>
      <c r="T2575" s="72"/>
      <c r="U2575" s="72"/>
    </row>
    <row r="2576" spans="1:21" ht="14.25" customHeight="1">
      <c r="A2576" s="2">
        <v>765223</v>
      </c>
      <c r="B2576" s="2" t="s">
        <v>30</v>
      </c>
      <c r="C2576" s="2" t="s">
        <v>31</v>
      </c>
      <c r="D2576" s="2" t="s">
        <v>41</v>
      </c>
      <c r="E2576" s="2" t="s">
        <v>33</v>
      </c>
      <c r="F2576" s="2" t="s">
        <v>34</v>
      </c>
      <c r="G2576" s="4">
        <v>43533.268796296295</v>
      </c>
      <c r="H2576" s="4">
        <v>43539.268796296295</v>
      </c>
      <c r="I2576" s="4">
        <v>43536.268796296295</v>
      </c>
      <c r="J2576" s="2">
        <v>0</v>
      </c>
      <c r="K2576" s="2">
        <v>121</v>
      </c>
      <c r="S2576" s="72"/>
      <c r="T2576" s="72"/>
      <c r="U2576" s="72"/>
    </row>
    <row r="2577" spans="1:21" ht="14.25" customHeight="1">
      <c r="A2577" s="2">
        <v>365934</v>
      </c>
      <c r="B2577" s="2" t="s">
        <v>39</v>
      </c>
      <c r="C2577" s="2" t="s">
        <v>45</v>
      </c>
      <c r="D2577" s="2" t="s">
        <v>41</v>
      </c>
      <c r="E2577" s="2" t="s">
        <v>44</v>
      </c>
      <c r="F2577" s="2" t="s">
        <v>34</v>
      </c>
      <c r="G2577" s="4">
        <v>43533.271319444444</v>
      </c>
      <c r="H2577" s="4">
        <v>43543.271319444444</v>
      </c>
      <c r="I2577" s="4">
        <v>43537.271319444444</v>
      </c>
      <c r="J2577" s="2">
        <v>62</v>
      </c>
      <c r="K2577" s="2">
        <v>103</v>
      </c>
      <c r="S2577" s="72"/>
      <c r="T2577" s="72"/>
      <c r="U2577" s="72"/>
    </row>
    <row r="2578" spans="1:21" ht="14.25" customHeight="1">
      <c r="A2578" s="2">
        <v>269017</v>
      </c>
      <c r="B2578" s="2" t="s">
        <v>36</v>
      </c>
      <c r="C2578" s="2" t="s">
        <v>37</v>
      </c>
      <c r="D2578" s="2" t="s">
        <v>41</v>
      </c>
      <c r="E2578" s="2" t="s">
        <v>33</v>
      </c>
      <c r="F2578" s="2" t="s">
        <v>34</v>
      </c>
      <c r="G2578" s="4">
        <v>43533.272928240738</v>
      </c>
      <c r="H2578" s="4">
        <v>43540.272928240738</v>
      </c>
      <c r="I2578" s="4">
        <v>43539.272928240738</v>
      </c>
      <c r="J2578" s="2">
        <v>47</v>
      </c>
      <c r="K2578" s="2">
        <v>110</v>
      </c>
      <c r="S2578" s="72"/>
      <c r="T2578" s="72"/>
      <c r="U2578" s="72"/>
    </row>
    <row r="2579" spans="1:21" ht="14.25" customHeight="1">
      <c r="A2579" s="2">
        <v>322106</v>
      </c>
      <c r="B2579" s="2" t="s">
        <v>39</v>
      </c>
      <c r="C2579" s="2" t="s">
        <v>45</v>
      </c>
      <c r="D2579" s="2" t="s">
        <v>41</v>
      </c>
      <c r="E2579" s="2" t="s">
        <v>44</v>
      </c>
      <c r="F2579" s="2" t="s">
        <v>34</v>
      </c>
      <c r="G2579" s="4">
        <v>43533.274988425925</v>
      </c>
      <c r="H2579" s="4">
        <v>43544.274988425925</v>
      </c>
      <c r="I2579" s="4">
        <v>43539.274988425925</v>
      </c>
      <c r="J2579" s="2">
        <v>79</v>
      </c>
      <c r="K2579" s="2">
        <v>106</v>
      </c>
      <c r="S2579" s="72"/>
      <c r="T2579" s="72"/>
      <c r="U2579" s="72"/>
    </row>
    <row r="2580" spans="1:21" ht="14.25" customHeight="1">
      <c r="A2580" s="2">
        <v>310806</v>
      </c>
      <c r="B2580" s="2" t="s">
        <v>36</v>
      </c>
      <c r="C2580" s="2" t="s">
        <v>45</v>
      </c>
      <c r="D2580" s="2" t="s">
        <v>32</v>
      </c>
      <c r="E2580" s="2" t="s">
        <v>44</v>
      </c>
      <c r="F2580" s="2" t="s">
        <v>34</v>
      </c>
      <c r="G2580" s="4">
        <v>43533.281354166669</v>
      </c>
      <c r="H2580" s="4">
        <v>43540.281354166669</v>
      </c>
      <c r="I2580" s="4">
        <v>43539.281354166669</v>
      </c>
      <c r="J2580" s="2">
        <v>63</v>
      </c>
      <c r="K2580" s="2">
        <v>107</v>
      </c>
      <c r="S2580" s="72"/>
      <c r="T2580" s="72"/>
      <c r="U2580" s="72"/>
    </row>
    <row r="2581" spans="1:21" ht="14.25" customHeight="1">
      <c r="A2581" s="2">
        <v>126178</v>
      </c>
      <c r="B2581" s="2" t="s">
        <v>36</v>
      </c>
      <c r="C2581" s="2" t="s">
        <v>37</v>
      </c>
      <c r="D2581" s="2" t="s">
        <v>32</v>
      </c>
      <c r="E2581" s="2" t="s">
        <v>44</v>
      </c>
      <c r="F2581" s="2" t="s">
        <v>34</v>
      </c>
      <c r="G2581" s="4">
        <v>43533.284409722219</v>
      </c>
      <c r="H2581" s="4">
        <v>43535.284409722219</v>
      </c>
      <c r="I2581" s="4">
        <v>43539.284409722219</v>
      </c>
      <c r="J2581" s="2">
        <v>82</v>
      </c>
      <c r="K2581" s="2">
        <v>93</v>
      </c>
      <c r="S2581" s="72"/>
      <c r="T2581" s="72"/>
      <c r="U2581" s="72"/>
    </row>
    <row r="2582" spans="1:21" ht="14.25" customHeight="1">
      <c r="A2582" s="2">
        <v>595070</v>
      </c>
      <c r="B2582" s="2" t="s">
        <v>39</v>
      </c>
      <c r="C2582" s="2" t="s">
        <v>45</v>
      </c>
      <c r="D2582" s="2" t="s">
        <v>41</v>
      </c>
      <c r="E2582" s="2" t="s">
        <v>38</v>
      </c>
      <c r="F2582" s="2" t="s">
        <v>34</v>
      </c>
      <c r="G2582" s="4">
        <v>43533.287094907406</v>
      </c>
      <c r="H2582" s="4">
        <v>43538.287094907406</v>
      </c>
      <c r="I2582" s="4">
        <v>43536.287094907406</v>
      </c>
      <c r="J2582" s="2">
        <v>39</v>
      </c>
      <c r="K2582" s="2">
        <v>128</v>
      </c>
      <c r="S2582" s="72"/>
      <c r="T2582" s="72"/>
      <c r="U2582" s="72"/>
    </row>
    <row r="2583" spans="1:21" ht="14.25" customHeight="1">
      <c r="A2583" s="2">
        <v>174434</v>
      </c>
      <c r="B2583" s="2" t="s">
        <v>36</v>
      </c>
      <c r="C2583" s="2" t="s">
        <v>40</v>
      </c>
      <c r="D2583" s="2" t="s">
        <v>41</v>
      </c>
      <c r="E2583" s="2" t="s">
        <v>38</v>
      </c>
      <c r="F2583" s="2" t="s">
        <v>34</v>
      </c>
      <c r="G2583" s="4">
        <v>43533.289652777778</v>
      </c>
      <c r="H2583" s="4">
        <v>43540.289652777778</v>
      </c>
      <c r="I2583" s="4">
        <v>43536.289652777778</v>
      </c>
      <c r="J2583" s="2">
        <v>26</v>
      </c>
      <c r="K2583" s="2">
        <v>111</v>
      </c>
      <c r="S2583" s="72"/>
      <c r="T2583" s="72"/>
      <c r="U2583" s="72"/>
    </row>
    <row r="2584" spans="1:21" ht="14.25" customHeight="1">
      <c r="A2584" s="2">
        <v>926119</v>
      </c>
      <c r="B2584" s="2" t="s">
        <v>36</v>
      </c>
      <c r="C2584" s="2" t="s">
        <v>43</v>
      </c>
      <c r="D2584" s="2" t="s">
        <v>41</v>
      </c>
      <c r="E2584" s="2" t="s">
        <v>44</v>
      </c>
      <c r="F2584" s="2" t="s">
        <v>34</v>
      </c>
      <c r="G2584" s="4">
        <v>43533.291377314818</v>
      </c>
      <c r="H2584" s="4">
        <v>43534.291377314818</v>
      </c>
      <c r="I2584" s="4">
        <v>43538.291377314818</v>
      </c>
      <c r="J2584" s="2">
        <v>79</v>
      </c>
      <c r="K2584" s="2">
        <v>102</v>
      </c>
      <c r="S2584" s="72"/>
      <c r="T2584" s="72"/>
      <c r="U2584" s="72"/>
    </row>
    <row r="2585" spans="1:21" ht="14.25" customHeight="1">
      <c r="A2585" s="2">
        <v>903545</v>
      </c>
      <c r="B2585" s="2" t="s">
        <v>36</v>
      </c>
      <c r="C2585" s="2" t="s">
        <v>43</v>
      </c>
      <c r="D2585" s="2" t="s">
        <v>41</v>
      </c>
      <c r="E2585" s="2" t="s">
        <v>33</v>
      </c>
      <c r="F2585" s="2" t="s">
        <v>34</v>
      </c>
      <c r="G2585" s="4">
        <v>43533.299490740741</v>
      </c>
      <c r="H2585" s="4">
        <v>43537.299490740741</v>
      </c>
      <c r="I2585" s="4">
        <v>43538.299490740741</v>
      </c>
      <c r="J2585" s="2">
        <v>42</v>
      </c>
      <c r="K2585" s="2">
        <v>126</v>
      </c>
      <c r="S2585" s="72"/>
      <c r="T2585" s="72"/>
      <c r="U2585" s="72"/>
    </row>
    <row r="2586" spans="1:21" ht="14.25" customHeight="1">
      <c r="A2586" s="2">
        <v>333124</v>
      </c>
      <c r="B2586" s="2" t="s">
        <v>48</v>
      </c>
      <c r="C2586" s="2" t="s">
        <v>45</v>
      </c>
      <c r="D2586" s="2" t="s">
        <v>41</v>
      </c>
      <c r="E2586" s="2" t="s">
        <v>44</v>
      </c>
      <c r="F2586" s="2" t="s">
        <v>34</v>
      </c>
      <c r="G2586" s="4">
        <v>43533.304456018515</v>
      </c>
      <c r="H2586" s="4">
        <v>43543.304456018515</v>
      </c>
      <c r="I2586" s="4">
        <v>43540.304456018515</v>
      </c>
      <c r="J2586" s="2">
        <v>80</v>
      </c>
      <c r="K2586" s="2">
        <v>106</v>
      </c>
      <c r="S2586" s="72"/>
      <c r="T2586" s="72"/>
      <c r="U2586" s="72"/>
    </row>
    <row r="2587" spans="1:21" ht="14.25" customHeight="1">
      <c r="A2587" s="2">
        <v>470578</v>
      </c>
      <c r="B2587" s="2" t="s">
        <v>36</v>
      </c>
      <c r="C2587" s="2" t="s">
        <v>45</v>
      </c>
      <c r="D2587" s="2" t="s">
        <v>41</v>
      </c>
      <c r="E2587" s="2" t="s">
        <v>44</v>
      </c>
      <c r="F2587" s="2" t="s">
        <v>34</v>
      </c>
      <c r="G2587" s="4">
        <v>43533.305763888886</v>
      </c>
      <c r="H2587" s="4">
        <v>43539.305763888886</v>
      </c>
      <c r="I2587" s="4">
        <v>43539.305763888886</v>
      </c>
      <c r="J2587" s="2">
        <v>61</v>
      </c>
      <c r="K2587" s="2">
        <v>105</v>
      </c>
      <c r="S2587" s="72"/>
      <c r="T2587" s="72"/>
      <c r="U2587" s="72"/>
    </row>
    <row r="2588" spans="1:21" ht="14.25" customHeight="1">
      <c r="A2588" s="2">
        <v>777306</v>
      </c>
      <c r="B2588" s="2" t="s">
        <v>39</v>
      </c>
      <c r="C2588" s="2" t="s">
        <v>40</v>
      </c>
      <c r="D2588" s="2" t="s">
        <v>41</v>
      </c>
      <c r="E2588" s="2" t="s">
        <v>44</v>
      </c>
      <c r="F2588" s="2" t="s">
        <v>34</v>
      </c>
      <c r="G2588" s="4">
        <v>43533.308668981481</v>
      </c>
      <c r="H2588" s="4">
        <v>43540.308668981481</v>
      </c>
      <c r="I2588" s="4">
        <v>43537.308668981481</v>
      </c>
      <c r="J2588" s="2">
        <v>82</v>
      </c>
      <c r="K2588" s="2">
        <v>90</v>
      </c>
      <c r="S2588" s="72"/>
      <c r="T2588" s="72"/>
      <c r="U2588" s="72"/>
    </row>
    <row r="2589" spans="1:21" ht="14.25" customHeight="1">
      <c r="A2589" s="2">
        <v>398630</v>
      </c>
      <c r="B2589" s="2" t="s">
        <v>30</v>
      </c>
      <c r="C2589" s="2" t="s">
        <v>43</v>
      </c>
      <c r="D2589" s="2" t="s">
        <v>41</v>
      </c>
      <c r="E2589" s="2" t="s">
        <v>38</v>
      </c>
      <c r="F2589" s="2" t="s">
        <v>34</v>
      </c>
      <c r="G2589" s="4">
        <v>43533.317824074074</v>
      </c>
      <c r="H2589" s="4">
        <v>43541.317824074074</v>
      </c>
      <c r="I2589" s="4">
        <v>43539.317824074074</v>
      </c>
      <c r="J2589" s="2">
        <v>41</v>
      </c>
      <c r="K2589" s="2">
        <v>129</v>
      </c>
      <c r="S2589" s="72"/>
      <c r="T2589" s="72"/>
      <c r="U2589" s="72"/>
    </row>
    <row r="2590" spans="1:21" ht="14.25" customHeight="1">
      <c r="A2590" s="2">
        <v>345956</v>
      </c>
      <c r="B2590" s="2" t="s">
        <v>39</v>
      </c>
      <c r="C2590" s="2" t="s">
        <v>37</v>
      </c>
      <c r="D2590" s="2" t="s">
        <v>32</v>
      </c>
      <c r="E2590" s="2" t="s">
        <v>44</v>
      </c>
      <c r="F2590" s="2" t="s">
        <v>34</v>
      </c>
      <c r="G2590" s="4">
        <v>43533.318888888891</v>
      </c>
      <c r="H2590" s="4">
        <v>43535.318888888891</v>
      </c>
      <c r="I2590" s="4">
        <v>43538.318888888891</v>
      </c>
      <c r="J2590" s="2">
        <v>43</v>
      </c>
      <c r="K2590" s="2">
        <v>110</v>
      </c>
      <c r="S2590" s="72"/>
      <c r="T2590" s="72"/>
      <c r="U2590" s="72"/>
    </row>
    <row r="2591" spans="1:21" ht="14.25" customHeight="1">
      <c r="A2591" s="2">
        <v>586487</v>
      </c>
      <c r="B2591" s="2" t="s">
        <v>47</v>
      </c>
      <c r="C2591" s="2" t="s">
        <v>40</v>
      </c>
      <c r="D2591" s="2" t="s">
        <v>41</v>
      </c>
      <c r="E2591" s="2" t="s">
        <v>33</v>
      </c>
      <c r="F2591" s="2" t="s">
        <v>34</v>
      </c>
      <c r="G2591" s="4">
        <v>43533.322789351849</v>
      </c>
      <c r="H2591" s="4">
        <v>43536.322789351849</v>
      </c>
      <c r="I2591" s="4">
        <v>43540.322789351849</v>
      </c>
      <c r="J2591" s="2">
        <v>43</v>
      </c>
      <c r="K2591" s="2">
        <v>112</v>
      </c>
      <c r="S2591" s="72"/>
      <c r="T2591" s="72"/>
      <c r="U2591" s="72"/>
    </row>
    <row r="2592" spans="1:21" ht="14.25" customHeight="1">
      <c r="A2592" s="2">
        <v>23981</v>
      </c>
      <c r="B2592" s="2" t="s">
        <v>39</v>
      </c>
      <c r="C2592" s="2" t="s">
        <v>31</v>
      </c>
      <c r="D2592" s="2" t="s">
        <v>32</v>
      </c>
      <c r="E2592" s="2" t="s">
        <v>33</v>
      </c>
      <c r="F2592" s="2" t="s">
        <v>34</v>
      </c>
      <c r="G2592" s="4">
        <v>43533.325914351852</v>
      </c>
      <c r="H2592" s="4">
        <v>43538.325914351852</v>
      </c>
      <c r="I2592" s="4">
        <v>43537.325914351852</v>
      </c>
      <c r="J2592" s="2">
        <v>35</v>
      </c>
      <c r="K2592" s="2">
        <v>126</v>
      </c>
      <c r="S2592" s="72"/>
      <c r="T2592" s="72"/>
      <c r="U2592" s="72"/>
    </row>
    <row r="2593" spans="1:21" ht="14.25" customHeight="1">
      <c r="A2593" s="2">
        <v>915480</v>
      </c>
      <c r="B2593" s="2" t="s">
        <v>42</v>
      </c>
      <c r="C2593" s="2" t="s">
        <v>31</v>
      </c>
      <c r="D2593" s="2" t="s">
        <v>32</v>
      </c>
      <c r="E2593" s="2" t="s">
        <v>44</v>
      </c>
      <c r="F2593" s="2" t="s">
        <v>34</v>
      </c>
      <c r="G2593" s="4">
        <v>43533.326481481483</v>
      </c>
      <c r="H2593" s="4">
        <v>43535.326481481483</v>
      </c>
      <c r="I2593" s="4">
        <v>43537.326481481483</v>
      </c>
      <c r="J2593" s="2">
        <v>36</v>
      </c>
      <c r="K2593" s="2">
        <v>123</v>
      </c>
      <c r="S2593" s="72"/>
      <c r="T2593" s="72"/>
      <c r="U2593" s="72"/>
    </row>
    <row r="2594" spans="1:21" ht="14.25" customHeight="1">
      <c r="A2594" s="2">
        <v>424403</v>
      </c>
      <c r="B2594" s="2" t="s">
        <v>39</v>
      </c>
      <c r="C2594" s="2" t="s">
        <v>37</v>
      </c>
      <c r="D2594" s="2" t="s">
        <v>32</v>
      </c>
      <c r="E2594" s="2" t="s">
        <v>33</v>
      </c>
      <c r="F2594" s="2" t="s">
        <v>34</v>
      </c>
      <c r="G2594" s="4">
        <v>43533.3280787037</v>
      </c>
      <c r="H2594" s="4">
        <v>43541.3280787037</v>
      </c>
      <c r="I2594" s="4">
        <v>43536.3280787037</v>
      </c>
      <c r="J2594" s="2">
        <v>49</v>
      </c>
      <c r="K2594" s="2">
        <v>112</v>
      </c>
      <c r="S2594" s="72"/>
      <c r="T2594" s="72"/>
      <c r="U2594" s="72"/>
    </row>
    <row r="2595" spans="1:21" ht="14.25" customHeight="1">
      <c r="A2595" s="2">
        <v>334762</v>
      </c>
      <c r="B2595" s="2" t="s">
        <v>39</v>
      </c>
      <c r="C2595" s="2" t="s">
        <v>37</v>
      </c>
      <c r="D2595" s="2" t="s">
        <v>32</v>
      </c>
      <c r="E2595" s="2" t="s">
        <v>44</v>
      </c>
      <c r="F2595" s="2" t="s">
        <v>34</v>
      </c>
      <c r="G2595" s="4">
        <v>43533.330266203702</v>
      </c>
      <c r="H2595" s="4">
        <v>43539.330266203702</v>
      </c>
      <c r="I2595" s="4">
        <v>43540.330266203702</v>
      </c>
      <c r="J2595" s="2">
        <v>78</v>
      </c>
      <c r="K2595" s="2">
        <v>94</v>
      </c>
      <c r="S2595" s="72"/>
      <c r="T2595" s="72"/>
      <c r="U2595" s="72"/>
    </row>
    <row r="2596" spans="1:21" ht="14.25" customHeight="1">
      <c r="A2596" s="2">
        <v>36066</v>
      </c>
      <c r="B2596" s="2" t="s">
        <v>47</v>
      </c>
      <c r="C2596" s="2" t="s">
        <v>31</v>
      </c>
      <c r="D2596" s="2" t="s">
        <v>32</v>
      </c>
      <c r="E2596" s="2" t="s">
        <v>38</v>
      </c>
      <c r="F2596" s="2" t="s">
        <v>34</v>
      </c>
      <c r="G2596" s="4">
        <v>43533.33148148148</v>
      </c>
      <c r="H2596" s="4">
        <v>43537.33148148148</v>
      </c>
      <c r="I2596" s="4">
        <v>43539.33148148148</v>
      </c>
      <c r="J2596" s="2">
        <v>42</v>
      </c>
      <c r="K2596" s="2">
        <v>121</v>
      </c>
      <c r="S2596" s="72"/>
      <c r="T2596" s="72"/>
      <c r="U2596" s="72"/>
    </row>
    <row r="2597" spans="1:21" ht="14.25" customHeight="1">
      <c r="A2597" s="2">
        <v>83938</v>
      </c>
      <c r="B2597" s="2" t="s">
        <v>36</v>
      </c>
      <c r="C2597" s="2" t="s">
        <v>43</v>
      </c>
      <c r="D2597" s="2" t="s">
        <v>41</v>
      </c>
      <c r="E2597" s="2" t="s">
        <v>38</v>
      </c>
      <c r="F2597" s="2" t="s">
        <v>34</v>
      </c>
      <c r="G2597" s="4">
        <v>43533.331828703704</v>
      </c>
      <c r="H2597" s="4">
        <v>43538.331828703704</v>
      </c>
      <c r="I2597" s="4">
        <v>43537.331828703704</v>
      </c>
      <c r="J2597" s="2">
        <v>43</v>
      </c>
      <c r="K2597" s="2">
        <v>129</v>
      </c>
      <c r="S2597" s="72"/>
      <c r="T2597" s="72"/>
      <c r="U2597" s="72"/>
    </row>
    <row r="2598" spans="1:21" ht="14.25" customHeight="1">
      <c r="A2598" s="2">
        <v>303852</v>
      </c>
      <c r="B2598" s="2" t="s">
        <v>36</v>
      </c>
      <c r="C2598" s="2" t="s">
        <v>37</v>
      </c>
      <c r="D2598" s="2" t="s">
        <v>32</v>
      </c>
      <c r="E2598" s="2" t="s">
        <v>44</v>
      </c>
      <c r="F2598" s="2" t="s">
        <v>34</v>
      </c>
      <c r="G2598" s="4">
        <v>43533.332071759258</v>
      </c>
      <c r="H2598" s="4">
        <v>43533.332071759258</v>
      </c>
      <c r="I2598" s="4">
        <v>43536.332071759258</v>
      </c>
      <c r="J2598" s="2">
        <v>61</v>
      </c>
      <c r="K2598" s="2">
        <v>95</v>
      </c>
      <c r="S2598" s="72"/>
      <c r="T2598" s="72"/>
      <c r="U2598" s="72"/>
    </row>
    <row r="2599" spans="1:21" ht="14.25" customHeight="1">
      <c r="A2599" s="2">
        <v>539382</v>
      </c>
      <c r="B2599" s="2" t="s">
        <v>42</v>
      </c>
      <c r="C2599" s="2" t="s">
        <v>45</v>
      </c>
      <c r="D2599" s="2" t="s">
        <v>41</v>
      </c>
      <c r="E2599" s="2" t="s">
        <v>38</v>
      </c>
      <c r="F2599" s="2" t="s">
        <v>34</v>
      </c>
      <c r="G2599" s="4">
        <v>43533.335555555554</v>
      </c>
      <c r="H2599" s="4">
        <v>43539.335555555554</v>
      </c>
      <c r="I2599" s="4">
        <v>43539.335555555554</v>
      </c>
      <c r="J2599" s="2">
        <v>37</v>
      </c>
      <c r="K2599" s="2">
        <v>120</v>
      </c>
      <c r="S2599" s="72"/>
      <c r="T2599" s="72"/>
      <c r="U2599" s="72"/>
    </row>
    <row r="2600" spans="1:21" ht="14.25" customHeight="1">
      <c r="A2600" s="2">
        <v>325260</v>
      </c>
      <c r="B2600" s="2" t="s">
        <v>42</v>
      </c>
      <c r="C2600" s="2" t="s">
        <v>40</v>
      </c>
      <c r="D2600" s="2" t="s">
        <v>32</v>
      </c>
      <c r="E2600" s="2" t="s">
        <v>44</v>
      </c>
      <c r="F2600" s="2" t="s">
        <v>34</v>
      </c>
      <c r="G2600" s="4">
        <v>43533.33697916667</v>
      </c>
      <c r="H2600" s="4">
        <v>43541.33697916667</v>
      </c>
      <c r="I2600" s="4">
        <v>43536.33697916667</v>
      </c>
      <c r="J2600" s="2">
        <v>25</v>
      </c>
      <c r="K2600" s="2">
        <v>107</v>
      </c>
      <c r="S2600" s="72"/>
      <c r="T2600" s="72"/>
      <c r="U2600" s="72"/>
    </row>
    <row r="2601" spans="1:21" ht="14.25" customHeight="1">
      <c r="A2601" s="2">
        <v>145223</v>
      </c>
      <c r="B2601" s="2" t="s">
        <v>36</v>
      </c>
      <c r="C2601" s="2" t="s">
        <v>43</v>
      </c>
      <c r="D2601" s="2" t="s">
        <v>41</v>
      </c>
      <c r="E2601" s="2" t="s">
        <v>33</v>
      </c>
      <c r="F2601" s="2" t="s">
        <v>34</v>
      </c>
      <c r="G2601" s="4">
        <v>43533.352870370371</v>
      </c>
      <c r="H2601" s="4">
        <v>43539.352870370371</v>
      </c>
      <c r="I2601" s="4">
        <v>43537.352870370371</v>
      </c>
      <c r="J2601" s="2">
        <v>26</v>
      </c>
      <c r="K2601" s="2">
        <v>122</v>
      </c>
      <c r="S2601" s="72"/>
      <c r="T2601" s="72"/>
      <c r="U2601" s="72"/>
    </row>
    <row r="2602" spans="1:21" ht="14.25" customHeight="1">
      <c r="A2602" s="2">
        <v>163328</v>
      </c>
      <c r="B2602" s="2" t="s">
        <v>48</v>
      </c>
      <c r="C2602" s="2" t="s">
        <v>31</v>
      </c>
      <c r="D2602" s="2" t="s">
        <v>32</v>
      </c>
      <c r="E2602" s="2" t="s">
        <v>44</v>
      </c>
      <c r="F2602" s="2" t="s">
        <v>34</v>
      </c>
      <c r="G2602" s="4">
        <v>43533.361400462964</v>
      </c>
      <c r="H2602" s="4">
        <v>43537.361400462964</v>
      </c>
      <c r="I2602" s="4">
        <v>43538.361400462964</v>
      </c>
      <c r="J2602" s="2">
        <v>46</v>
      </c>
      <c r="K2602" s="2">
        <v>123</v>
      </c>
      <c r="S2602" s="72"/>
      <c r="T2602" s="72"/>
      <c r="U2602" s="72"/>
    </row>
    <row r="2603" spans="1:21" ht="14.25" customHeight="1">
      <c r="A2603" s="2">
        <v>918485</v>
      </c>
      <c r="B2603" s="2" t="s">
        <v>36</v>
      </c>
      <c r="C2603" s="2" t="s">
        <v>37</v>
      </c>
      <c r="D2603" s="2" t="s">
        <v>32</v>
      </c>
      <c r="E2603" s="2" t="s">
        <v>44</v>
      </c>
      <c r="F2603" s="2" t="s">
        <v>34</v>
      </c>
      <c r="G2603" s="4">
        <v>43533.366296296299</v>
      </c>
      <c r="H2603" s="4">
        <v>43535.366296296299</v>
      </c>
      <c r="I2603" s="4">
        <v>43538.366296296299</v>
      </c>
      <c r="J2603" s="2">
        <v>76</v>
      </c>
      <c r="K2603" s="2">
        <v>95</v>
      </c>
      <c r="S2603" s="72"/>
      <c r="T2603" s="72"/>
      <c r="U2603" s="72"/>
    </row>
    <row r="2604" spans="1:21" ht="14.25" customHeight="1">
      <c r="A2604" s="2">
        <v>887587</v>
      </c>
      <c r="B2604" s="2" t="s">
        <v>36</v>
      </c>
      <c r="C2604" s="2" t="s">
        <v>37</v>
      </c>
      <c r="D2604" s="2" t="s">
        <v>41</v>
      </c>
      <c r="E2604" s="2" t="s">
        <v>33</v>
      </c>
      <c r="F2604" s="2" t="s">
        <v>34</v>
      </c>
      <c r="G2604" s="4">
        <v>43533.369525462964</v>
      </c>
      <c r="H2604" s="4">
        <v>43536.369525462964</v>
      </c>
      <c r="I2604" s="4">
        <v>43540.369525462964</v>
      </c>
      <c r="J2604" s="2">
        <v>38</v>
      </c>
      <c r="K2604" s="2">
        <v>106</v>
      </c>
      <c r="S2604" s="72"/>
      <c r="T2604" s="72"/>
      <c r="U2604" s="72"/>
    </row>
    <row r="2605" spans="1:21" ht="14.25" customHeight="1">
      <c r="A2605" s="2">
        <v>240427</v>
      </c>
      <c r="B2605" s="2" t="s">
        <v>36</v>
      </c>
      <c r="C2605" s="2" t="s">
        <v>40</v>
      </c>
      <c r="D2605" s="2" t="s">
        <v>41</v>
      </c>
      <c r="E2605" s="2" t="s">
        <v>33</v>
      </c>
      <c r="F2605" s="2" t="s">
        <v>34</v>
      </c>
      <c r="G2605" s="4">
        <v>43533.370763888888</v>
      </c>
      <c r="H2605" s="4">
        <v>43537.370763888888</v>
      </c>
      <c r="I2605" s="4">
        <v>43537.370763888888</v>
      </c>
      <c r="J2605" s="2">
        <v>50</v>
      </c>
      <c r="K2605" s="2">
        <v>109</v>
      </c>
      <c r="S2605" s="72"/>
      <c r="T2605" s="72"/>
      <c r="U2605" s="72"/>
    </row>
    <row r="2606" spans="1:21" ht="14.25" customHeight="1">
      <c r="A2606" s="2">
        <v>445245</v>
      </c>
      <c r="B2606" s="2" t="s">
        <v>39</v>
      </c>
      <c r="C2606" s="2" t="s">
        <v>43</v>
      </c>
      <c r="D2606" s="2" t="s">
        <v>41</v>
      </c>
      <c r="E2606" s="2" t="s">
        <v>33</v>
      </c>
      <c r="F2606" s="2" t="s">
        <v>34</v>
      </c>
      <c r="G2606" s="4">
        <v>43533.370995370373</v>
      </c>
      <c r="H2606" s="4">
        <v>43539.370995370373</v>
      </c>
      <c r="I2606" s="4">
        <v>43537.370995370373</v>
      </c>
      <c r="J2606" s="2">
        <v>38</v>
      </c>
      <c r="K2606" s="2">
        <v>129</v>
      </c>
      <c r="S2606" s="72"/>
      <c r="T2606" s="72"/>
      <c r="U2606" s="72"/>
    </row>
    <row r="2607" spans="1:21" ht="14.25" customHeight="1">
      <c r="A2607" s="2">
        <v>884109</v>
      </c>
      <c r="B2607" s="2" t="s">
        <v>39</v>
      </c>
      <c r="C2607" s="2" t="s">
        <v>43</v>
      </c>
      <c r="D2607" s="2" t="s">
        <v>41</v>
      </c>
      <c r="E2607" s="2" t="s">
        <v>44</v>
      </c>
      <c r="F2607" s="2" t="s">
        <v>34</v>
      </c>
      <c r="G2607" s="4">
        <v>43533.3747337963</v>
      </c>
      <c r="H2607" s="4">
        <v>43534.3747337963</v>
      </c>
      <c r="I2607" s="4">
        <v>43537.3747337963</v>
      </c>
      <c r="J2607" s="2">
        <v>77</v>
      </c>
      <c r="K2607" s="2">
        <v>108</v>
      </c>
      <c r="S2607" s="72"/>
      <c r="T2607" s="72"/>
      <c r="U2607" s="72"/>
    </row>
    <row r="2608" spans="1:21" ht="14.25" customHeight="1">
      <c r="A2608" s="2">
        <v>249841</v>
      </c>
      <c r="B2608" s="2" t="s">
        <v>39</v>
      </c>
      <c r="C2608" s="2" t="s">
        <v>43</v>
      </c>
      <c r="D2608" s="2" t="s">
        <v>41</v>
      </c>
      <c r="E2608" s="2" t="s">
        <v>44</v>
      </c>
      <c r="F2608" s="2" t="s">
        <v>34</v>
      </c>
      <c r="G2608" s="4">
        <v>43533.376493055555</v>
      </c>
      <c r="H2608" s="4">
        <v>43535.376493055555</v>
      </c>
      <c r="I2608" s="4">
        <v>43539.376493055555</v>
      </c>
      <c r="J2608" s="2">
        <v>78</v>
      </c>
      <c r="K2608" s="2">
        <v>104</v>
      </c>
      <c r="S2608" s="72"/>
      <c r="T2608" s="72"/>
      <c r="U2608" s="72"/>
    </row>
    <row r="2609" spans="1:21" ht="14.25" customHeight="1">
      <c r="A2609" s="2">
        <v>480909</v>
      </c>
      <c r="B2609" s="2" t="s">
        <v>36</v>
      </c>
      <c r="C2609" s="2" t="s">
        <v>43</v>
      </c>
      <c r="D2609" s="2" t="s">
        <v>41</v>
      </c>
      <c r="E2609" s="2" t="s">
        <v>33</v>
      </c>
      <c r="F2609" s="2" t="s">
        <v>34</v>
      </c>
      <c r="G2609" s="4">
        <v>43533.381527777776</v>
      </c>
      <c r="H2609" s="4">
        <v>43541.381527777776</v>
      </c>
      <c r="I2609" s="4">
        <v>43539.381527777776</v>
      </c>
      <c r="J2609" s="2">
        <v>38</v>
      </c>
      <c r="K2609" s="2">
        <v>127</v>
      </c>
      <c r="S2609" s="72"/>
      <c r="T2609" s="72"/>
      <c r="U2609" s="72"/>
    </row>
    <row r="2610" spans="1:21" ht="14.25" customHeight="1">
      <c r="A2610" s="2">
        <v>994134</v>
      </c>
      <c r="B2610" s="2" t="s">
        <v>36</v>
      </c>
      <c r="C2610" s="2" t="s">
        <v>43</v>
      </c>
      <c r="D2610" s="2" t="s">
        <v>32</v>
      </c>
      <c r="E2610" s="2" t="s">
        <v>38</v>
      </c>
      <c r="F2610" s="2" t="s">
        <v>34</v>
      </c>
      <c r="G2610" s="4">
        <v>43533.381689814814</v>
      </c>
      <c r="H2610" s="4">
        <v>43537.381689814814</v>
      </c>
      <c r="I2610" s="4">
        <v>43539.381689814814</v>
      </c>
      <c r="J2610" s="2">
        <v>0</v>
      </c>
      <c r="K2610" s="2">
        <v>126</v>
      </c>
      <c r="S2610" s="72"/>
      <c r="T2610" s="72"/>
      <c r="U2610" s="72"/>
    </row>
    <row r="2611" spans="1:21" ht="14.25" customHeight="1">
      <c r="A2611" s="2">
        <v>424126</v>
      </c>
      <c r="B2611" s="2" t="s">
        <v>39</v>
      </c>
      <c r="C2611" s="2" t="s">
        <v>40</v>
      </c>
      <c r="D2611" s="2" t="s">
        <v>32</v>
      </c>
      <c r="E2611" s="2" t="s">
        <v>44</v>
      </c>
      <c r="F2611" s="2" t="s">
        <v>34</v>
      </c>
      <c r="G2611" s="4">
        <v>43533.382337962961</v>
      </c>
      <c r="H2611" s="4">
        <v>43541.382337962961</v>
      </c>
      <c r="I2611" s="4">
        <v>43539.382337962961</v>
      </c>
      <c r="J2611" s="2">
        <v>77</v>
      </c>
      <c r="K2611" s="2">
        <v>89</v>
      </c>
      <c r="S2611" s="72"/>
      <c r="T2611" s="72"/>
      <c r="U2611" s="72"/>
    </row>
    <row r="2612" spans="1:21" ht="14.25" customHeight="1">
      <c r="A2612" s="2">
        <v>253259</v>
      </c>
      <c r="B2612" s="2" t="s">
        <v>48</v>
      </c>
      <c r="C2612" s="2" t="s">
        <v>37</v>
      </c>
      <c r="D2612" s="2" t="s">
        <v>41</v>
      </c>
      <c r="E2612" s="2" t="s">
        <v>33</v>
      </c>
      <c r="F2612" s="2" t="s">
        <v>34</v>
      </c>
      <c r="G2612" s="4">
        <v>43533.383784722224</v>
      </c>
      <c r="H2612" s="4">
        <v>43542.383784722224</v>
      </c>
      <c r="I2612" s="4">
        <v>43536.383784722224</v>
      </c>
      <c r="J2612" s="2">
        <v>44</v>
      </c>
      <c r="K2612" s="2">
        <v>115</v>
      </c>
      <c r="S2612" s="72"/>
      <c r="T2612" s="72"/>
      <c r="U2612" s="72"/>
    </row>
    <row r="2613" spans="1:21" ht="14.25" customHeight="1">
      <c r="A2613" s="2">
        <v>892314</v>
      </c>
      <c r="B2613" s="2" t="s">
        <v>36</v>
      </c>
      <c r="C2613" s="2" t="s">
        <v>40</v>
      </c>
      <c r="D2613" s="2" t="s">
        <v>32</v>
      </c>
      <c r="E2613" s="2" t="s">
        <v>44</v>
      </c>
      <c r="F2613" s="2" t="s">
        <v>34</v>
      </c>
      <c r="G2613" s="4">
        <v>43533.387604166666</v>
      </c>
      <c r="H2613" s="4">
        <v>43538.387604166666</v>
      </c>
      <c r="I2613" s="4">
        <v>43537.387604166666</v>
      </c>
      <c r="J2613" s="2">
        <v>77</v>
      </c>
      <c r="K2613" s="2">
        <v>92</v>
      </c>
      <c r="S2613" s="72"/>
      <c r="T2613" s="72"/>
      <c r="U2613" s="72"/>
    </row>
    <row r="2614" spans="1:21" ht="14.25" customHeight="1">
      <c r="A2614" s="2">
        <v>259490</v>
      </c>
      <c r="B2614" s="2" t="s">
        <v>39</v>
      </c>
      <c r="C2614" s="2" t="s">
        <v>31</v>
      </c>
      <c r="D2614" s="2" t="s">
        <v>32</v>
      </c>
      <c r="E2614" s="2" t="s">
        <v>38</v>
      </c>
      <c r="F2614" s="2" t="s">
        <v>34</v>
      </c>
      <c r="G2614" s="4">
        <v>43533.387731481482</v>
      </c>
      <c r="H2614" s="4">
        <v>43542.387731481482</v>
      </c>
      <c r="I2614" s="4">
        <v>43540.387731481482</v>
      </c>
      <c r="J2614" s="2">
        <v>44</v>
      </c>
      <c r="K2614" s="2">
        <v>121</v>
      </c>
      <c r="S2614" s="72"/>
      <c r="T2614" s="72"/>
      <c r="U2614" s="72"/>
    </row>
    <row r="2615" spans="1:21" ht="14.25" customHeight="1">
      <c r="A2615" s="2">
        <v>641253</v>
      </c>
      <c r="B2615" s="2" t="s">
        <v>47</v>
      </c>
      <c r="C2615" s="2" t="s">
        <v>31</v>
      </c>
      <c r="D2615" s="2" t="s">
        <v>41</v>
      </c>
      <c r="E2615" s="2" t="s">
        <v>44</v>
      </c>
      <c r="F2615" s="2" t="s">
        <v>34</v>
      </c>
      <c r="G2615" s="4">
        <v>43533.390567129631</v>
      </c>
      <c r="H2615" s="4">
        <v>43538.390567129631</v>
      </c>
      <c r="I2615" s="4">
        <v>43536.390567129631</v>
      </c>
      <c r="J2615" s="2">
        <v>0</v>
      </c>
      <c r="K2615" s="2">
        <v>110</v>
      </c>
      <c r="S2615" s="72"/>
      <c r="T2615" s="72"/>
      <c r="U2615" s="72"/>
    </row>
    <row r="2616" spans="1:21" ht="14.25" customHeight="1">
      <c r="A2616" s="2">
        <v>4910</v>
      </c>
      <c r="B2616" s="2" t="s">
        <v>48</v>
      </c>
      <c r="C2616" s="2" t="s">
        <v>43</v>
      </c>
      <c r="D2616" s="2" t="s">
        <v>32</v>
      </c>
      <c r="E2616" s="2" t="s">
        <v>38</v>
      </c>
      <c r="F2616" s="2" t="s">
        <v>34</v>
      </c>
      <c r="G2616" s="4">
        <v>43533.391446759262</v>
      </c>
      <c r="H2616" s="4">
        <v>43533.391446759262</v>
      </c>
      <c r="I2616" s="4">
        <v>43538.391446759262</v>
      </c>
      <c r="J2616" s="2">
        <v>0</v>
      </c>
      <c r="K2616" s="2">
        <v>120</v>
      </c>
      <c r="S2616" s="72"/>
      <c r="T2616" s="72"/>
      <c r="U2616" s="72"/>
    </row>
    <row r="2617" spans="1:21" ht="14.25" customHeight="1">
      <c r="A2617" s="2">
        <v>87728</v>
      </c>
      <c r="B2617" s="2" t="s">
        <v>39</v>
      </c>
      <c r="C2617" s="2" t="s">
        <v>37</v>
      </c>
      <c r="D2617" s="2" t="s">
        <v>41</v>
      </c>
      <c r="E2617" s="2" t="s">
        <v>44</v>
      </c>
      <c r="F2617" s="2" t="s">
        <v>34</v>
      </c>
      <c r="G2617" s="4">
        <v>43533.395312499997</v>
      </c>
      <c r="H2617" s="4">
        <v>43533.395312499997</v>
      </c>
      <c r="I2617" s="4">
        <v>43539.395312499997</v>
      </c>
      <c r="J2617" s="2">
        <v>29</v>
      </c>
      <c r="K2617" s="2">
        <v>112</v>
      </c>
      <c r="S2617" s="72"/>
      <c r="T2617" s="72"/>
      <c r="U2617" s="72"/>
    </row>
    <row r="2618" spans="1:21" ht="14.25" customHeight="1">
      <c r="A2618" s="2">
        <v>965839</v>
      </c>
      <c r="B2618" s="2" t="s">
        <v>39</v>
      </c>
      <c r="C2618" s="2" t="s">
        <v>31</v>
      </c>
      <c r="D2618" s="2" t="s">
        <v>41</v>
      </c>
      <c r="E2618" s="2" t="s">
        <v>33</v>
      </c>
      <c r="F2618" s="2" t="s">
        <v>34</v>
      </c>
      <c r="G2618" s="4">
        <v>43533.397210648145</v>
      </c>
      <c r="H2618" s="4">
        <v>43534.397210648145</v>
      </c>
      <c r="I2618" s="4">
        <v>43537.397210648145</v>
      </c>
      <c r="J2618" s="2">
        <v>0</v>
      </c>
      <c r="K2618" s="2">
        <v>128</v>
      </c>
      <c r="S2618" s="72"/>
      <c r="T2618" s="72"/>
      <c r="U2618" s="72"/>
    </row>
    <row r="2619" spans="1:21" ht="14.25" customHeight="1">
      <c r="A2619" s="2">
        <v>995920</v>
      </c>
      <c r="B2619" s="2" t="s">
        <v>39</v>
      </c>
      <c r="C2619" s="2" t="s">
        <v>43</v>
      </c>
      <c r="D2619" s="2" t="s">
        <v>32</v>
      </c>
      <c r="E2619" s="2" t="s">
        <v>44</v>
      </c>
      <c r="F2619" s="2" t="s">
        <v>34</v>
      </c>
      <c r="G2619" s="4">
        <v>43533.411423611113</v>
      </c>
      <c r="H2619" s="4">
        <v>43536.411423611113</v>
      </c>
      <c r="I2619" s="4">
        <v>43538.411423611113</v>
      </c>
      <c r="J2619" s="2">
        <v>0</v>
      </c>
      <c r="K2619" s="2">
        <v>105</v>
      </c>
      <c r="S2619" s="72"/>
      <c r="T2619" s="72"/>
      <c r="U2619" s="72"/>
    </row>
    <row r="2620" spans="1:21" ht="14.25" customHeight="1">
      <c r="A2620" s="2">
        <v>612612</v>
      </c>
      <c r="B2620" s="2" t="s">
        <v>39</v>
      </c>
      <c r="C2620" s="2" t="s">
        <v>37</v>
      </c>
      <c r="D2620" s="2" t="s">
        <v>32</v>
      </c>
      <c r="E2620" s="2" t="s">
        <v>44</v>
      </c>
      <c r="F2620" s="2" t="s">
        <v>34</v>
      </c>
      <c r="G2620" s="4">
        <v>43533.412615740737</v>
      </c>
      <c r="H2620" s="4">
        <v>43533.412615740737</v>
      </c>
      <c r="I2620" s="4">
        <v>43538.412615740737</v>
      </c>
      <c r="J2620" s="2">
        <v>33</v>
      </c>
      <c r="K2620" s="2">
        <v>108</v>
      </c>
      <c r="S2620" s="72"/>
      <c r="T2620" s="72"/>
      <c r="U2620" s="72"/>
    </row>
    <row r="2621" spans="1:21" ht="14.25" customHeight="1">
      <c r="A2621" s="2">
        <v>149164</v>
      </c>
      <c r="B2621" s="2" t="s">
        <v>39</v>
      </c>
      <c r="C2621" s="2" t="s">
        <v>31</v>
      </c>
      <c r="D2621" s="2" t="s">
        <v>32</v>
      </c>
      <c r="E2621" s="2" t="s">
        <v>44</v>
      </c>
      <c r="F2621" s="2" t="s">
        <v>34</v>
      </c>
      <c r="G2621" s="4">
        <v>43533.414618055554</v>
      </c>
      <c r="H2621" s="4">
        <v>43536.414618055554</v>
      </c>
      <c r="I2621" s="4">
        <v>43540.414618055554</v>
      </c>
      <c r="J2621" s="2">
        <v>48</v>
      </c>
      <c r="K2621" s="2">
        <v>121</v>
      </c>
      <c r="S2621" s="72"/>
      <c r="T2621" s="72"/>
      <c r="U2621" s="72"/>
    </row>
    <row r="2622" spans="1:21" ht="14.25" customHeight="1">
      <c r="A2622" s="2">
        <v>569287</v>
      </c>
      <c r="B2622" s="2" t="s">
        <v>39</v>
      </c>
      <c r="C2622" s="2" t="s">
        <v>43</v>
      </c>
      <c r="D2622" s="2" t="s">
        <v>41</v>
      </c>
      <c r="E2622" s="2" t="s">
        <v>33</v>
      </c>
      <c r="F2622" s="2" t="s">
        <v>34</v>
      </c>
      <c r="G2622" s="4">
        <v>43533.415092592593</v>
      </c>
      <c r="H2622" s="4">
        <v>43542.415092592593</v>
      </c>
      <c r="I2622" s="4">
        <v>43537.415092592593</v>
      </c>
      <c r="J2622" s="2">
        <v>30</v>
      </c>
      <c r="K2622" s="2">
        <v>123</v>
      </c>
      <c r="S2622" s="72"/>
      <c r="T2622" s="72"/>
      <c r="U2622" s="72"/>
    </row>
    <row r="2623" spans="1:21" ht="14.25" customHeight="1">
      <c r="A2623" s="2">
        <v>543790</v>
      </c>
      <c r="B2623" s="2" t="s">
        <v>36</v>
      </c>
      <c r="C2623" s="2" t="s">
        <v>45</v>
      </c>
      <c r="D2623" s="2" t="s">
        <v>41</v>
      </c>
      <c r="E2623" s="2" t="s">
        <v>38</v>
      </c>
      <c r="F2623" s="2" t="s">
        <v>34</v>
      </c>
      <c r="G2623" s="4">
        <v>43533.426574074074</v>
      </c>
      <c r="H2623" s="4">
        <v>43536.426574074074</v>
      </c>
      <c r="I2623" s="4">
        <v>43539.426574074074</v>
      </c>
      <c r="J2623" s="2">
        <v>46</v>
      </c>
      <c r="K2623" s="2">
        <v>121</v>
      </c>
      <c r="S2623" s="72"/>
      <c r="T2623" s="72"/>
      <c r="U2623" s="72"/>
    </row>
    <row r="2624" spans="1:21" ht="14.25" customHeight="1">
      <c r="A2624" s="2">
        <v>467418</v>
      </c>
      <c r="B2624" s="2" t="s">
        <v>42</v>
      </c>
      <c r="C2624" s="2" t="s">
        <v>45</v>
      </c>
      <c r="D2624" s="2" t="s">
        <v>32</v>
      </c>
      <c r="E2624" s="2" t="s">
        <v>38</v>
      </c>
      <c r="F2624" s="2" t="s">
        <v>34</v>
      </c>
      <c r="G2624" s="4">
        <v>43533.427743055552</v>
      </c>
      <c r="H2624" s="4">
        <v>43534.427743055552</v>
      </c>
      <c r="I2624" s="4">
        <v>43540.427743055552</v>
      </c>
      <c r="J2624" s="2">
        <v>29</v>
      </c>
      <c r="K2624" s="2">
        <v>122</v>
      </c>
      <c r="S2624" s="72"/>
      <c r="T2624" s="72"/>
      <c r="U2624" s="72"/>
    </row>
    <row r="2625" spans="1:21" ht="14.25" customHeight="1">
      <c r="A2625" s="2">
        <v>477274</v>
      </c>
      <c r="B2625" s="2" t="s">
        <v>30</v>
      </c>
      <c r="C2625" s="2" t="s">
        <v>37</v>
      </c>
      <c r="D2625" s="2" t="s">
        <v>41</v>
      </c>
      <c r="E2625" s="2" t="s">
        <v>38</v>
      </c>
      <c r="F2625" s="2" t="s">
        <v>34</v>
      </c>
      <c r="G2625" s="4">
        <v>43533.431087962963</v>
      </c>
      <c r="H2625" s="4">
        <v>43537.431087962963</v>
      </c>
      <c r="I2625" s="4">
        <v>43539.431087962963</v>
      </c>
      <c r="J2625" s="2">
        <v>25</v>
      </c>
      <c r="K2625" s="2">
        <v>113</v>
      </c>
      <c r="S2625" s="72"/>
      <c r="T2625" s="72"/>
      <c r="U2625" s="72"/>
    </row>
    <row r="2626" spans="1:21" ht="14.25" customHeight="1">
      <c r="A2626" s="2">
        <v>118242</v>
      </c>
      <c r="B2626" s="2" t="s">
        <v>30</v>
      </c>
      <c r="C2626" s="2" t="s">
        <v>45</v>
      </c>
      <c r="D2626" s="2" t="s">
        <v>41</v>
      </c>
      <c r="E2626" s="2" t="s">
        <v>38</v>
      </c>
      <c r="F2626" s="2" t="s">
        <v>34</v>
      </c>
      <c r="G2626" s="4">
        <v>43533.435914351852</v>
      </c>
      <c r="H2626" s="4">
        <v>43538.435914351852</v>
      </c>
      <c r="I2626" s="4">
        <v>43537.435914351852</v>
      </c>
      <c r="J2626" s="2">
        <v>30</v>
      </c>
      <c r="K2626" s="2">
        <v>126</v>
      </c>
      <c r="S2626" s="72"/>
      <c r="T2626" s="72"/>
      <c r="U2626" s="72"/>
    </row>
    <row r="2627" spans="1:21" ht="14.25" customHeight="1">
      <c r="A2627" s="2">
        <v>691659</v>
      </c>
      <c r="B2627" s="2" t="s">
        <v>39</v>
      </c>
      <c r="C2627" s="2" t="s">
        <v>45</v>
      </c>
      <c r="D2627" s="2" t="s">
        <v>41</v>
      </c>
      <c r="E2627" s="2" t="s">
        <v>44</v>
      </c>
      <c r="F2627" s="2" t="s">
        <v>34</v>
      </c>
      <c r="G2627" s="4">
        <v>43533.435937499999</v>
      </c>
      <c r="H2627" s="4">
        <v>43544.435937499999</v>
      </c>
      <c r="I2627" s="4">
        <v>43536.435937499999</v>
      </c>
      <c r="J2627" s="2">
        <v>75</v>
      </c>
      <c r="K2627" s="2">
        <v>102</v>
      </c>
      <c r="S2627" s="72"/>
      <c r="T2627" s="72"/>
      <c r="U2627" s="72"/>
    </row>
    <row r="2628" spans="1:21" ht="14.25" customHeight="1">
      <c r="A2628" s="2">
        <v>303709</v>
      </c>
      <c r="B2628" s="2" t="s">
        <v>46</v>
      </c>
      <c r="C2628" s="2" t="s">
        <v>31</v>
      </c>
      <c r="D2628" s="2" t="s">
        <v>41</v>
      </c>
      <c r="E2628" s="2" t="s">
        <v>33</v>
      </c>
      <c r="F2628" s="2" t="s">
        <v>34</v>
      </c>
      <c r="G2628" s="4">
        <v>43533.436944444446</v>
      </c>
      <c r="H2628" s="4">
        <v>43535.436944444446</v>
      </c>
      <c r="I2628" s="4">
        <v>43538.436944444446</v>
      </c>
      <c r="J2628" s="2">
        <v>9999</v>
      </c>
      <c r="K2628" s="2">
        <v>120</v>
      </c>
      <c r="S2628" s="72"/>
      <c r="T2628" s="72"/>
      <c r="U2628" s="72"/>
    </row>
    <row r="2629" spans="1:21" ht="14.25" customHeight="1">
      <c r="A2629" s="2">
        <v>71162</v>
      </c>
      <c r="B2629" s="2" t="s">
        <v>36</v>
      </c>
      <c r="C2629" s="2" t="s">
        <v>37</v>
      </c>
      <c r="D2629" s="2" t="s">
        <v>32</v>
      </c>
      <c r="E2629" s="2" t="s">
        <v>44</v>
      </c>
      <c r="F2629" s="2" t="s">
        <v>34</v>
      </c>
      <c r="G2629" s="4">
        <v>43533.437164351853</v>
      </c>
      <c r="H2629" s="4">
        <v>43533.437164351853</v>
      </c>
      <c r="I2629" s="4">
        <v>43539.437164351853</v>
      </c>
      <c r="J2629" s="2">
        <v>81</v>
      </c>
      <c r="K2629" s="2">
        <v>92</v>
      </c>
      <c r="S2629" s="72"/>
      <c r="T2629" s="72"/>
      <c r="U2629" s="72"/>
    </row>
    <row r="2630" spans="1:21" ht="14.25" customHeight="1">
      <c r="A2630" s="2">
        <v>90131</v>
      </c>
      <c r="B2630" s="2" t="s">
        <v>39</v>
      </c>
      <c r="C2630" s="2" t="s">
        <v>43</v>
      </c>
      <c r="D2630" s="2" t="s">
        <v>41</v>
      </c>
      <c r="E2630" s="2" t="s">
        <v>44</v>
      </c>
      <c r="F2630" s="2" t="s">
        <v>34</v>
      </c>
      <c r="G2630" s="4">
        <v>43533.437662037039</v>
      </c>
      <c r="H2630" s="4">
        <v>43535.437662037039</v>
      </c>
      <c r="I2630" s="4">
        <v>43536.437662037039</v>
      </c>
      <c r="J2630" s="2">
        <v>68</v>
      </c>
      <c r="K2630" s="2">
        <v>105</v>
      </c>
      <c r="S2630" s="72"/>
      <c r="T2630" s="72"/>
      <c r="U2630" s="72"/>
    </row>
    <row r="2631" spans="1:21" ht="14.25" customHeight="1">
      <c r="A2631" s="2">
        <v>738827</v>
      </c>
      <c r="B2631" s="2" t="s">
        <v>39</v>
      </c>
      <c r="C2631" s="2" t="s">
        <v>43</v>
      </c>
      <c r="D2631" s="2" t="s">
        <v>41</v>
      </c>
      <c r="E2631" s="2" t="s">
        <v>33</v>
      </c>
      <c r="F2631" s="2" t="s">
        <v>34</v>
      </c>
      <c r="G2631" s="4">
        <v>43533.438854166663</v>
      </c>
      <c r="H2631" s="4">
        <v>43538.438854166663</v>
      </c>
      <c r="I2631" s="4">
        <v>43538.438854166663</v>
      </c>
      <c r="J2631" s="2">
        <v>33</v>
      </c>
      <c r="K2631" s="2">
        <v>129</v>
      </c>
      <c r="S2631" s="72"/>
      <c r="T2631" s="72"/>
      <c r="U2631" s="72"/>
    </row>
    <row r="2632" spans="1:21" ht="14.25" customHeight="1">
      <c r="A2632" s="2">
        <v>201775</v>
      </c>
      <c r="B2632" s="2" t="s">
        <v>36</v>
      </c>
      <c r="C2632" s="2" t="s">
        <v>37</v>
      </c>
      <c r="D2632" s="2" t="s">
        <v>32</v>
      </c>
      <c r="E2632" s="2" t="s">
        <v>33</v>
      </c>
      <c r="F2632" s="2" t="s">
        <v>34</v>
      </c>
      <c r="G2632" s="4">
        <v>43533.439571759256</v>
      </c>
      <c r="H2632" s="4">
        <v>43541.439571759256</v>
      </c>
      <c r="I2632" s="4">
        <v>43536.439571759256</v>
      </c>
      <c r="J2632" s="2">
        <v>41</v>
      </c>
      <c r="K2632" s="2">
        <v>105</v>
      </c>
      <c r="S2632" s="72"/>
      <c r="T2632" s="72"/>
      <c r="U2632" s="72"/>
    </row>
    <row r="2633" spans="1:21" ht="14.25" customHeight="1">
      <c r="A2633" s="2">
        <v>321040</v>
      </c>
      <c r="B2633" s="2" t="s">
        <v>42</v>
      </c>
      <c r="C2633" s="2" t="s">
        <v>37</v>
      </c>
      <c r="D2633" s="2" t="s">
        <v>41</v>
      </c>
      <c r="E2633" s="2" t="s">
        <v>44</v>
      </c>
      <c r="F2633" s="2" t="s">
        <v>34</v>
      </c>
      <c r="G2633" s="4">
        <v>43533.440416666665</v>
      </c>
      <c r="H2633" s="4">
        <v>43534.440416666665</v>
      </c>
      <c r="I2633" s="4">
        <v>43539.440416666665</v>
      </c>
      <c r="J2633" s="2">
        <v>26</v>
      </c>
      <c r="K2633" s="2">
        <v>113</v>
      </c>
      <c r="S2633" s="72"/>
      <c r="T2633" s="72"/>
      <c r="U2633" s="72"/>
    </row>
    <row r="2634" spans="1:21" ht="14.25" customHeight="1">
      <c r="A2634" s="2">
        <v>213550</v>
      </c>
      <c r="B2634" s="2" t="s">
        <v>39</v>
      </c>
      <c r="C2634" s="2" t="s">
        <v>45</v>
      </c>
      <c r="D2634" s="2" t="s">
        <v>41</v>
      </c>
      <c r="E2634" s="2" t="s">
        <v>44</v>
      </c>
      <c r="F2634" s="2" t="s">
        <v>34</v>
      </c>
      <c r="G2634" s="4">
        <v>43533.441805555558</v>
      </c>
      <c r="H2634" s="4">
        <v>43543.441805555558</v>
      </c>
      <c r="I2634" s="4">
        <v>43540.441805555558</v>
      </c>
      <c r="J2634" s="2">
        <v>65</v>
      </c>
      <c r="K2634" s="2">
        <v>100</v>
      </c>
      <c r="S2634" s="72"/>
      <c r="T2634" s="72"/>
      <c r="U2634" s="72"/>
    </row>
    <row r="2635" spans="1:21" ht="14.25" customHeight="1">
      <c r="A2635" s="2">
        <v>333130</v>
      </c>
      <c r="B2635" s="2" t="s">
        <v>39</v>
      </c>
      <c r="C2635" s="2" t="s">
        <v>37</v>
      </c>
      <c r="D2635" s="2" t="s">
        <v>32</v>
      </c>
      <c r="E2635" s="2" t="s">
        <v>44</v>
      </c>
      <c r="F2635" s="2" t="s">
        <v>34</v>
      </c>
      <c r="G2635" s="4">
        <v>43533.452581018515</v>
      </c>
      <c r="H2635" s="4">
        <v>43538.452581018515</v>
      </c>
      <c r="I2635" s="4">
        <v>43537.452581018515</v>
      </c>
      <c r="J2635" s="2">
        <v>67</v>
      </c>
      <c r="K2635" s="2">
        <v>89</v>
      </c>
      <c r="S2635" s="72"/>
      <c r="T2635" s="72"/>
      <c r="U2635" s="72"/>
    </row>
    <row r="2636" spans="1:21" ht="14.25" customHeight="1">
      <c r="A2636" s="2">
        <v>768757</v>
      </c>
      <c r="B2636" s="2" t="s">
        <v>39</v>
      </c>
      <c r="C2636" s="2" t="s">
        <v>43</v>
      </c>
      <c r="D2636" s="2" t="s">
        <v>41</v>
      </c>
      <c r="E2636" s="2" t="s">
        <v>33</v>
      </c>
      <c r="F2636" s="2" t="s">
        <v>34</v>
      </c>
      <c r="G2636" s="4">
        <v>43533.454293981478</v>
      </c>
      <c r="H2636" s="4">
        <v>43542.454293981478</v>
      </c>
      <c r="I2636" s="4">
        <v>43538.454293981478</v>
      </c>
      <c r="J2636" s="2">
        <v>38</v>
      </c>
      <c r="K2636" s="2">
        <v>127</v>
      </c>
      <c r="S2636" s="72"/>
      <c r="T2636" s="72"/>
      <c r="U2636" s="72"/>
    </row>
    <row r="2637" spans="1:21" ht="14.25" customHeight="1">
      <c r="A2637" s="2">
        <v>287768</v>
      </c>
      <c r="B2637" s="2" t="s">
        <v>36</v>
      </c>
      <c r="C2637" s="2" t="s">
        <v>40</v>
      </c>
      <c r="D2637" s="2" t="s">
        <v>41</v>
      </c>
      <c r="E2637" s="2" t="s">
        <v>44</v>
      </c>
      <c r="F2637" s="2" t="s">
        <v>34</v>
      </c>
      <c r="G2637" s="4">
        <v>43533.460370370369</v>
      </c>
      <c r="H2637" s="4">
        <v>43538.460370370369</v>
      </c>
      <c r="I2637" s="4">
        <v>43536.460370370369</v>
      </c>
      <c r="J2637" s="2">
        <v>30</v>
      </c>
      <c r="K2637" s="2">
        <v>114</v>
      </c>
      <c r="S2637" s="72"/>
      <c r="T2637" s="72"/>
      <c r="U2637" s="72"/>
    </row>
    <row r="2638" spans="1:21" ht="14.25" customHeight="1">
      <c r="A2638" s="2">
        <v>903277</v>
      </c>
      <c r="B2638" s="2" t="s">
        <v>30</v>
      </c>
      <c r="C2638" s="2" t="s">
        <v>43</v>
      </c>
      <c r="D2638" s="2" t="s">
        <v>41</v>
      </c>
      <c r="E2638" s="2" t="s">
        <v>33</v>
      </c>
      <c r="F2638" s="2" t="s">
        <v>34</v>
      </c>
      <c r="G2638" s="4">
        <v>43533.469270833331</v>
      </c>
      <c r="H2638" s="4">
        <v>43541.469270833331</v>
      </c>
      <c r="I2638" s="4">
        <v>43538.469270833331</v>
      </c>
      <c r="J2638" s="2">
        <v>36</v>
      </c>
      <c r="K2638" s="2">
        <v>128</v>
      </c>
      <c r="S2638" s="72"/>
      <c r="T2638" s="72"/>
      <c r="U2638" s="72"/>
    </row>
    <row r="2639" spans="1:21" ht="14.25" customHeight="1">
      <c r="A2639" s="2">
        <v>731866</v>
      </c>
      <c r="B2639" s="2" t="s">
        <v>47</v>
      </c>
      <c r="C2639" s="2" t="s">
        <v>37</v>
      </c>
      <c r="D2639" s="2" t="s">
        <v>41</v>
      </c>
      <c r="E2639" s="2" t="s">
        <v>38</v>
      </c>
      <c r="F2639" s="2" t="s">
        <v>34</v>
      </c>
      <c r="G2639" s="4">
        <v>43533.471689814818</v>
      </c>
      <c r="H2639" s="4">
        <v>43540.471689814818</v>
      </c>
      <c r="I2639" s="4">
        <v>43540.471689814818</v>
      </c>
      <c r="J2639" s="2">
        <v>26</v>
      </c>
      <c r="K2639" s="2">
        <v>113</v>
      </c>
      <c r="S2639" s="72"/>
      <c r="T2639" s="72"/>
      <c r="U2639" s="72"/>
    </row>
    <row r="2640" spans="1:21" ht="14.25" customHeight="1">
      <c r="A2640" s="2">
        <v>940910</v>
      </c>
      <c r="B2640" s="2" t="s">
        <v>39</v>
      </c>
      <c r="C2640" s="2" t="s">
        <v>43</v>
      </c>
      <c r="D2640" s="2" t="s">
        <v>41</v>
      </c>
      <c r="E2640" s="2" t="s">
        <v>38</v>
      </c>
      <c r="F2640" s="2" t="s">
        <v>34</v>
      </c>
      <c r="G2640" s="4">
        <v>43533.478229166663</v>
      </c>
      <c r="H2640" s="4">
        <v>43539.478229166663</v>
      </c>
      <c r="I2640" s="4">
        <v>43540.478229166663</v>
      </c>
      <c r="J2640" s="2">
        <v>27</v>
      </c>
      <c r="K2640" s="2">
        <v>121</v>
      </c>
      <c r="S2640" s="72"/>
      <c r="T2640" s="72"/>
      <c r="U2640" s="72"/>
    </row>
    <row r="2641" spans="1:21" ht="14.25" customHeight="1">
      <c r="A2641" s="2">
        <v>768095</v>
      </c>
      <c r="B2641" s="2" t="s">
        <v>36</v>
      </c>
      <c r="C2641" s="2" t="s">
        <v>31</v>
      </c>
      <c r="D2641" s="2" t="s">
        <v>41</v>
      </c>
      <c r="E2641" s="2" t="s">
        <v>33</v>
      </c>
      <c r="F2641" s="2" t="s">
        <v>34</v>
      </c>
      <c r="G2641" s="4">
        <v>43533.48574074074</v>
      </c>
      <c r="H2641" s="4">
        <v>43539.48574074074</v>
      </c>
      <c r="I2641" s="4">
        <v>43536.48574074074</v>
      </c>
      <c r="J2641" s="2">
        <v>0</v>
      </c>
      <c r="K2641" s="2">
        <v>125</v>
      </c>
      <c r="S2641" s="72"/>
      <c r="T2641" s="72"/>
      <c r="U2641" s="72"/>
    </row>
    <row r="2642" spans="1:21" ht="14.25" customHeight="1">
      <c r="A2642" s="2">
        <v>419614</v>
      </c>
      <c r="B2642" s="2" t="s">
        <v>48</v>
      </c>
      <c r="C2642" s="2" t="s">
        <v>37</v>
      </c>
      <c r="D2642" s="2" t="s">
        <v>32</v>
      </c>
      <c r="E2642" s="2" t="s">
        <v>38</v>
      </c>
      <c r="F2642" s="2" t="s">
        <v>34</v>
      </c>
      <c r="G2642" s="4">
        <v>43533.492928240739</v>
      </c>
      <c r="H2642" s="4">
        <v>43542.492928240739</v>
      </c>
      <c r="I2642" s="4">
        <v>43540.492928240739</v>
      </c>
      <c r="J2642" s="2">
        <v>37</v>
      </c>
      <c r="K2642" s="2">
        <v>107</v>
      </c>
      <c r="S2642" s="72"/>
      <c r="T2642" s="72"/>
      <c r="U2642" s="72"/>
    </row>
    <row r="2643" spans="1:21" ht="14.25" customHeight="1">
      <c r="A2643" s="2">
        <v>906334</v>
      </c>
      <c r="B2643" s="2" t="s">
        <v>30</v>
      </c>
      <c r="C2643" s="2" t="s">
        <v>43</v>
      </c>
      <c r="D2643" s="2" t="s">
        <v>32</v>
      </c>
      <c r="E2643" s="2" t="s">
        <v>38</v>
      </c>
      <c r="F2643" s="2" t="s">
        <v>34</v>
      </c>
      <c r="G2643" s="4">
        <v>43533.498773148145</v>
      </c>
      <c r="H2643" s="4">
        <v>43537.498773148145</v>
      </c>
      <c r="I2643" s="4">
        <v>43536.498773148145</v>
      </c>
      <c r="J2643" s="2">
        <v>0</v>
      </c>
      <c r="K2643" s="2">
        <v>123</v>
      </c>
      <c r="S2643" s="72"/>
      <c r="T2643" s="72"/>
      <c r="U2643" s="72"/>
    </row>
    <row r="2644" spans="1:21" ht="14.25" customHeight="1">
      <c r="A2644" s="2">
        <v>753016</v>
      </c>
      <c r="B2644" s="2" t="s">
        <v>39</v>
      </c>
      <c r="C2644" s="2" t="s">
        <v>31</v>
      </c>
      <c r="D2644" s="2" t="s">
        <v>32</v>
      </c>
      <c r="E2644" s="2" t="s">
        <v>44</v>
      </c>
      <c r="F2644" s="2" t="s">
        <v>34</v>
      </c>
      <c r="G2644" s="4">
        <v>43533.499189814815</v>
      </c>
      <c r="H2644" s="4">
        <v>43535.499189814815</v>
      </c>
      <c r="I2644" s="4">
        <v>43536.499189814815</v>
      </c>
      <c r="J2644" s="2">
        <v>31</v>
      </c>
      <c r="K2644" s="2">
        <v>121</v>
      </c>
      <c r="S2644" s="72"/>
      <c r="T2644" s="72"/>
      <c r="U2644" s="72"/>
    </row>
    <row r="2645" spans="1:21" ht="14.25" customHeight="1">
      <c r="A2645" s="2">
        <v>836375</v>
      </c>
      <c r="B2645" s="2" t="s">
        <v>36</v>
      </c>
      <c r="C2645" s="2" t="s">
        <v>37</v>
      </c>
      <c r="D2645" s="2" t="s">
        <v>32</v>
      </c>
      <c r="E2645" s="2" t="s">
        <v>44</v>
      </c>
      <c r="F2645" s="2" t="s">
        <v>34</v>
      </c>
      <c r="G2645" s="4">
        <v>43533.500555555554</v>
      </c>
      <c r="H2645" s="4">
        <v>43534.500555555554</v>
      </c>
      <c r="I2645" s="4">
        <v>43536.500555555554</v>
      </c>
      <c r="J2645" s="2">
        <v>62</v>
      </c>
      <c r="K2645" s="2">
        <v>85</v>
      </c>
      <c r="S2645" s="72"/>
      <c r="T2645" s="72"/>
      <c r="U2645" s="72"/>
    </row>
    <row r="2646" spans="1:21" ht="14.25" customHeight="1">
      <c r="A2646" s="2">
        <v>682746</v>
      </c>
      <c r="B2646" s="2" t="s">
        <v>30</v>
      </c>
      <c r="C2646" s="2" t="s">
        <v>43</v>
      </c>
      <c r="D2646" s="2" t="s">
        <v>32</v>
      </c>
      <c r="E2646" s="2" t="s">
        <v>38</v>
      </c>
      <c r="F2646" s="2" t="s">
        <v>34</v>
      </c>
      <c r="G2646" s="4">
        <v>43533.502013888887</v>
      </c>
      <c r="H2646" s="4">
        <v>43533.502013888887</v>
      </c>
      <c r="I2646" s="4">
        <v>43539.502013888887</v>
      </c>
      <c r="J2646" s="2">
        <v>0</v>
      </c>
      <c r="K2646" s="2">
        <v>126</v>
      </c>
      <c r="S2646" s="72"/>
      <c r="T2646" s="72"/>
      <c r="U2646" s="72"/>
    </row>
    <row r="2647" spans="1:21" ht="14.25" customHeight="1">
      <c r="A2647" s="2">
        <v>557973</v>
      </c>
      <c r="B2647" s="2" t="s">
        <v>39</v>
      </c>
      <c r="C2647" s="2" t="s">
        <v>43</v>
      </c>
      <c r="D2647" s="2" t="s">
        <v>32</v>
      </c>
      <c r="E2647" s="2" t="s">
        <v>33</v>
      </c>
      <c r="F2647" s="2" t="s">
        <v>34</v>
      </c>
      <c r="G2647" s="4">
        <v>43533.50236111111</v>
      </c>
      <c r="H2647" s="4">
        <v>43539.50236111111</v>
      </c>
      <c r="I2647" s="4">
        <v>43538.50236111111</v>
      </c>
      <c r="J2647" s="2">
        <v>0</v>
      </c>
      <c r="K2647" s="2">
        <v>130</v>
      </c>
      <c r="S2647" s="72"/>
      <c r="T2647" s="72"/>
      <c r="U2647" s="72"/>
    </row>
    <row r="2648" spans="1:21" ht="14.25" customHeight="1">
      <c r="A2648" s="2">
        <v>452160</v>
      </c>
      <c r="B2648" s="2" t="s">
        <v>47</v>
      </c>
      <c r="C2648" s="2" t="s">
        <v>31</v>
      </c>
      <c r="D2648" s="2" t="s">
        <v>41</v>
      </c>
      <c r="E2648" s="2" t="s">
        <v>44</v>
      </c>
      <c r="F2648" s="2" t="s">
        <v>34</v>
      </c>
      <c r="G2648" s="4">
        <v>43533.502442129633</v>
      </c>
      <c r="H2648" s="4">
        <v>43537.502442129633</v>
      </c>
      <c r="I2648" s="4">
        <v>43540.502442129633</v>
      </c>
      <c r="J2648" s="2">
        <v>0</v>
      </c>
      <c r="K2648" s="2">
        <v>109</v>
      </c>
      <c r="S2648" s="72"/>
      <c r="T2648" s="72"/>
      <c r="U2648" s="72"/>
    </row>
    <row r="2649" spans="1:21" ht="14.25" customHeight="1">
      <c r="A2649" s="2">
        <v>353006</v>
      </c>
      <c r="B2649" s="2" t="s">
        <v>47</v>
      </c>
      <c r="C2649" s="2" t="s">
        <v>31</v>
      </c>
      <c r="D2649" s="2" t="s">
        <v>32</v>
      </c>
      <c r="E2649" s="2" t="s">
        <v>38</v>
      </c>
      <c r="F2649" s="2" t="s">
        <v>34</v>
      </c>
      <c r="G2649" s="4">
        <v>43533.502685185187</v>
      </c>
      <c r="H2649" s="4">
        <v>43538.502685185187</v>
      </c>
      <c r="I2649" s="4">
        <v>43537.502685185187</v>
      </c>
      <c r="J2649" s="2">
        <v>48</v>
      </c>
      <c r="K2649" s="2">
        <v>129</v>
      </c>
      <c r="S2649" s="72"/>
      <c r="T2649" s="72"/>
      <c r="U2649" s="72"/>
    </row>
    <row r="2650" spans="1:21" ht="14.25" customHeight="1">
      <c r="A2650" s="2">
        <v>501702</v>
      </c>
      <c r="B2650" s="2" t="s">
        <v>39</v>
      </c>
      <c r="C2650" s="2" t="s">
        <v>31</v>
      </c>
      <c r="D2650" s="2" t="s">
        <v>41</v>
      </c>
      <c r="E2650" s="2" t="s">
        <v>44</v>
      </c>
      <c r="F2650" s="2" t="s">
        <v>34</v>
      </c>
      <c r="G2650" s="4">
        <v>43533.509259259263</v>
      </c>
      <c r="H2650" s="4">
        <v>43533.509259259263</v>
      </c>
      <c r="I2650" s="4">
        <v>43538.509259259263</v>
      </c>
      <c r="J2650" s="2">
        <v>0</v>
      </c>
      <c r="K2650" s="2">
        <v>106</v>
      </c>
      <c r="S2650" s="72"/>
      <c r="T2650" s="72"/>
      <c r="U2650" s="72"/>
    </row>
    <row r="2651" spans="1:21" ht="14.25" customHeight="1">
      <c r="A2651" s="2">
        <v>918889</v>
      </c>
      <c r="B2651" s="2" t="s">
        <v>30</v>
      </c>
      <c r="C2651" s="2" t="s">
        <v>31</v>
      </c>
      <c r="D2651" s="2" t="s">
        <v>32</v>
      </c>
      <c r="E2651" s="2" t="s">
        <v>33</v>
      </c>
      <c r="F2651" s="2" t="s">
        <v>34</v>
      </c>
      <c r="G2651" s="4">
        <v>43533.51090277778</v>
      </c>
      <c r="H2651" s="4">
        <v>43539.51090277778</v>
      </c>
      <c r="I2651" s="4">
        <v>43536.51090277778</v>
      </c>
      <c r="J2651" s="2">
        <v>29</v>
      </c>
      <c r="K2651" s="2">
        <v>126</v>
      </c>
      <c r="S2651" s="72"/>
      <c r="T2651" s="72"/>
      <c r="U2651" s="72"/>
    </row>
    <row r="2652" spans="1:21" ht="14.25" customHeight="1">
      <c r="A2652" s="2">
        <v>784128</v>
      </c>
      <c r="B2652" s="2" t="s">
        <v>36</v>
      </c>
      <c r="C2652" s="2" t="s">
        <v>31</v>
      </c>
      <c r="D2652" s="2" t="s">
        <v>41</v>
      </c>
      <c r="E2652" s="2" t="s">
        <v>44</v>
      </c>
      <c r="F2652" s="2" t="s">
        <v>34</v>
      </c>
      <c r="G2652" s="4">
        <v>43533.51222222222</v>
      </c>
      <c r="H2652" s="4">
        <v>43538.51222222222</v>
      </c>
      <c r="I2652" s="4">
        <v>43540.51222222222</v>
      </c>
      <c r="J2652" s="2">
        <v>0</v>
      </c>
      <c r="K2652" s="2">
        <v>127</v>
      </c>
      <c r="S2652" s="72"/>
      <c r="T2652" s="72"/>
      <c r="U2652" s="72"/>
    </row>
    <row r="2653" spans="1:21" ht="14.25" customHeight="1">
      <c r="A2653" s="2">
        <v>149340</v>
      </c>
      <c r="B2653" s="2" t="s">
        <v>39</v>
      </c>
      <c r="C2653" s="2" t="s">
        <v>37</v>
      </c>
      <c r="D2653" s="2" t="s">
        <v>41</v>
      </c>
      <c r="E2653" s="2" t="s">
        <v>44</v>
      </c>
      <c r="F2653" s="2" t="s">
        <v>34</v>
      </c>
      <c r="G2653" s="4">
        <v>43533.512430555558</v>
      </c>
      <c r="H2653" s="4">
        <v>43537.512430555558</v>
      </c>
      <c r="I2653" s="4">
        <v>43538.512430555558</v>
      </c>
      <c r="J2653" s="2">
        <v>25</v>
      </c>
      <c r="K2653" s="2">
        <v>108</v>
      </c>
      <c r="S2653" s="72"/>
      <c r="T2653" s="72"/>
      <c r="U2653" s="72"/>
    </row>
    <row r="2654" spans="1:21" ht="14.25" customHeight="1">
      <c r="A2654" s="2">
        <v>504319</v>
      </c>
      <c r="B2654" s="2" t="s">
        <v>46</v>
      </c>
      <c r="C2654" s="2" t="s">
        <v>37</v>
      </c>
      <c r="D2654" s="2" t="s">
        <v>41</v>
      </c>
      <c r="E2654" s="2" t="s">
        <v>33</v>
      </c>
      <c r="F2654" s="2" t="s">
        <v>34</v>
      </c>
      <c r="G2654" s="4">
        <v>43533.513101851851</v>
      </c>
      <c r="H2654" s="4">
        <v>43537.513101851851</v>
      </c>
      <c r="I2654" s="4">
        <v>43538.513101851851</v>
      </c>
      <c r="J2654" s="2">
        <v>50</v>
      </c>
      <c r="K2654" s="2">
        <v>111</v>
      </c>
      <c r="S2654" s="72"/>
      <c r="T2654" s="72"/>
      <c r="U2654" s="72"/>
    </row>
    <row r="2655" spans="1:21" ht="14.25" customHeight="1">
      <c r="A2655" s="2">
        <v>809231</v>
      </c>
      <c r="B2655" s="2" t="s">
        <v>30</v>
      </c>
      <c r="C2655" s="2" t="s">
        <v>31</v>
      </c>
      <c r="D2655" s="2" t="s">
        <v>41</v>
      </c>
      <c r="E2655" s="2" t="s">
        <v>33</v>
      </c>
      <c r="F2655" s="2" t="s">
        <v>34</v>
      </c>
      <c r="G2655" s="4">
        <v>43533.518182870372</v>
      </c>
      <c r="H2655" s="4">
        <v>43539.518182870372</v>
      </c>
      <c r="I2655" s="4">
        <v>43538.518182870372</v>
      </c>
      <c r="J2655" s="2">
        <v>0</v>
      </c>
      <c r="K2655" s="2">
        <v>126</v>
      </c>
      <c r="S2655" s="72"/>
      <c r="T2655" s="72"/>
      <c r="U2655" s="72"/>
    </row>
    <row r="2656" spans="1:21" ht="14.25" customHeight="1">
      <c r="A2656" s="2">
        <v>521507</v>
      </c>
      <c r="B2656" s="2" t="s">
        <v>48</v>
      </c>
      <c r="C2656" s="2" t="s">
        <v>45</v>
      </c>
      <c r="D2656" s="2" t="s">
        <v>41</v>
      </c>
      <c r="E2656" s="2" t="s">
        <v>33</v>
      </c>
      <c r="F2656" s="2" t="s">
        <v>34</v>
      </c>
      <c r="G2656" s="4">
        <v>43533.522685185184</v>
      </c>
      <c r="H2656" s="4">
        <v>43537.522685185184</v>
      </c>
      <c r="I2656" s="4">
        <v>43540.522685185184</v>
      </c>
      <c r="J2656" s="2">
        <v>31</v>
      </c>
      <c r="K2656" s="2">
        <v>126</v>
      </c>
      <c r="S2656" s="72"/>
      <c r="T2656" s="72"/>
      <c r="U2656" s="72"/>
    </row>
    <row r="2657" spans="1:21" ht="14.25" customHeight="1">
      <c r="A2657" s="2">
        <v>286199</v>
      </c>
      <c r="B2657" s="2" t="s">
        <v>36</v>
      </c>
      <c r="C2657" s="2" t="s">
        <v>31</v>
      </c>
      <c r="D2657" s="2" t="s">
        <v>32</v>
      </c>
      <c r="E2657" s="2" t="s">
        <v>33</v>
      </c>
      <c r="F2657" s="2" t="s">
        <v>34</v>
      </c>
      <c r="G2657" s="4">
        <v>43533.523194444446</v>
      </c>
      <c r="H2657" s="4">
        <v>43540.523194444446</v>
      </c>
      <c r="I2657" s="4">
        <v>43538.523194444446</v>
      </c>
      <c r="J2657" s="2">
        <v>37</v>
      </c>
      <c r="K2657" s="2">
        <v>124</v>
      </c>
      <c r="S2657" s="72"/>
      <c r="T2657" s="72"/>
      <c r="U2657" s="72"/>
    </row>
    <row r="2658" spans="1:21" ht="14.25" customHeight="1">
      <c r="A2658" s="2">
        <v>385326</v>
      </c>
      <c r="B2658" s="2" t="s">
        <v>36</v>
      </c>
      <c r="C2658" s="2" t="s">
        <v>43</v>
      </c>
      <c r="D2658" s="2" t="s">
        <v>41</v>
      </c>
      <c r="E2658" s="2" t="s">
        <v>38</v>
      </c>
      <c r="F2658" s="2" t="s">
        <v>34</v>
      </c>
      <c r="G2658" s="4">
        <v>43533.525243055556</v>
      </c>
      <c r="H2658" s="4">
        <v>43539.525243055556</v>
      </c>
      <c r="I2658" s="4">
        <v>43538.525243055556</v>
      </c>
      <c r="J2658" s="2">
        <v>26</v>
      </c>
      <c r="K2658" s="2">
        <v>124</v>
      </c>
      <c r="S2658" s="72"/>
      <c r="T2658" s="72"/>
      <c r="U2658" s="72"/>
    </row>
    <row r="2659" spans="1:21" ht="14.25" customHeight="1">
      <c r="A2659" s="2">
        <v>527284</v>
      </c>
      <c r="B2659" s="2" t="s">
        <v>30</v>
      </c>
      <c r="C2659" s="2" t="s">
        <v>45</v>
      </c>
      <c r="D2659" s="2" t="s">
        <v>32</v>
      </c>
      <c r="E2659" s="2" t="s">
        <v>44</v>
      </c>
      <c r="F2659" s="2" t="s">
        <v>34</v>
      </c>
      <c r="G2659" s="4">
        <v>43533.536770833336</v>
      </c>
      <c r="H2659" s="4">
        <v>43538.536770833336</v>
      </c>
      <c r="I2659" s="4">
        <v>43538.536770833336</v>
      </c>
      <c r="J2659" s="2">
        <v>47</v>
      </c>
      <c r="K2659" s="2">
        <v>126</v>
      </c>
      <c r="S2659" s="72"/>
      <c r="T2659" s="72"/>
      <c r="U2659" s="72"/>
    </row>
    <row r="2660" spans="1:21" ht="14.25" customHeight="1">
      <c r="A2660" s="2">
        <v>54091</v>
      </c>
      <c r="B2660" s="2" t="s">
        <v>36</v>
      </c>
      <c r="C2660" s="2" t="s">
        <v>37</v>
      </c>
      <c r="D2660" s="2" t="s">
        <v>41</v>
      </c>
      <c r="E2660" s="2" t="s">
        <v>33</v>
      </c>
      <c r="F2660" s="2" t="s">
        <v>34</v>
      </c>
      <c r="G2660" s="4">
        <v>43533.538287037038</v>
      </c>
      <c r="H2660" s="4">
        <v>43536.538287037038</v>
      </c>
      <c r="I2660" s="4">
        <v>43537.538287037038</v>
      </c>
      <c r="J2660" s="2">
        <v>43</v>
      </c>
      <c r="K2660" s="2">
        <v>114</v>
      </c>
      <c r="S2660" s="72"/>
      <c r="T2660" s="72"/>
      <c r="U2660" s="72"/>
    </row>
    <row r="2661" spans="1:21" ht="14.25" customHeight="1">
      <c r="A2661" s="2">
        <v>551237</v>
      </c>
      <c r="B2661" s="2" t="s">
        <v>39</v>
      </c>
      <c r="C2661" s="2" t="s">
        <v>31</v>
      </c>
      <c r="D2661" s="2" t="s">
        <v>32</v>
      </c>
      <c r="E2661" s="2" t="s">
        <v>44</v>
      </c>
      <c r="F2661" s="2" t="s">
        <v>34</v>
      </c>
      <c r="G2661" s="4">
        <v>43533.538344907407</v>
      </c>
      <c r="H2661" s="4">
        <v>43533.538344907407</v>
      </c>
      <c r="I2661" s="4">
        <v>43540.538344907407</v>
      </c>
      <c r="J2661" s="2">
        <v>59</v>
      </c>
      <c r="K2661" s="2">
        <v>108</v>
      </c>
      <c r="S2661" s="72"/>
      <c r="T2661" s="72"/>
      <c r="U2661" s="72"/>
    </row>
    <row r="2662" spans="1:21" ht="14.25" customHeight="1">
      <c r="A2662" s="2">
        <v>605656</v>
      </c>
      <c r="B2662" s="2" t="s">
        <v>30</v>
      </c>
      <c r="C2662" s="2" t="s">
        <v>37</v>
      </c>
      <c r="D2662" s="2" t="s">
        <v>41</v>
      </c>
      <c r="E2662" s="2" t="s">
        <v>44</v>
      </c>
      <c r="F2662" s="2" t="s">
        <v>34</v>
      </c>
      <c r="G2662" s="4">
        <v>43533.539236111108</v>
      </c>
      <c r="H2662" s="4">
        <v>43534.539236111108</v>
      </c>
      <c r="I2662" s="4">
        <v>43538.539236111108</v>
      </c>
      <c r="J2662" s="2">
        <v>37</v>
      </c>
      <c r="K2662" s="2">
        <v>112</v>
      </c>
      <c r="S2662" s="72"/>
      <c r="T2662" s="72"/>
      <c r="U2662" s="72"/>
    </row>
    <row r="2663" spans="1:21" ht="14.25" customHeight="1">
      <c r="A2663" s="2">
        <v>595008</v>
      </c>
      <c r="B2663" s="2" t="s">
        <v>30</v>
      </c>
      <c r="C2663" s="2" t="s">
        <v>43</v>
      </c>
      <c r="D2663" s="2" t="s">
        <v>41</v>
      </c>
      <c r="E2663" s="2" t="s">
        <v>44</v>
      </c>
      <c r="F2663" s="2" t="s">
        <v>34</v>
      </c>
      <c r="G2663" s="4">
        <v>43533.54351851852</v>
      </c>
      <c r="H2663" s="4">
        <v>43539.54351851852</v>
      </c>
      <c r="I2663" s="4">
        <v>43537.54351851852</v>
      </c>
      <c r="J2663" s="2">
        <v>68</v>
      </c>
      <c r="K2663" s="2">
        <v>105</v>
      </c>
      <c r="S2663" s="72"/>
      <c r="T2663" s="72"/>
      <c r="U2663" s="72"/>
    </row>
    <row r="2664" spans="1:21" ht="14.25" customHeight="1">
      <c r="A2664" s="2">
        <v>103221</v>
      </c>
      <c r="B2664" s="2" t="s">
        <v>30</v>
      </c>
      <c r="C2664" s="2" t="s">
        <v>45</v>
      </c>
      <c r="D2664" s="2" t="s">
        <v>32</v>
      </c>
      <c r="E2664" s="2" t="s">
        <v>33</v>
      </c>
      <c r="F2664" s="2" t="s">
        <v>34</v>
      </c>
      <c r="G2664" s="4">
        <v>43533.545034722221</v>
      </c>
      <c r="H2664" s="4">
        <v>43535.545034722221</v>
      </c>
      <c r="I2664" s="4">
        <v>43538.545034722221</v>
      </c>
      <c r="J2664" s="2">
        <v>39</v>
      </c>
      <c r="K2664" s="2">
        <v>121</v>
      </c>
      <c r="S2664" s="72"/>
      <c r="T2664" s="72"/>
      <c r="U2664" s="72"/>
    </row>
    <row r="2665" spans="1:21" ht="14.25" customHeight="1">
      <c r="A2665" s="2">
        <v>901802</v>
      </c>
      <c r="B2665" s="2" t="s">
        <v>39</v>
      </c>
      <c r="C2665" s="2" t="s">
        <v>45</v>
      </c>
      <c r="D2665" s="2" t="s">
        <v>32</v>
      </c>
      <c r="E2665" s="2" t="s">
        <v>38</v>
      </c>
      <c r="F2665" s="2" t="s">
        <v>34</v>
      </c>
      <c r="G2665" s="4">
        <v>43533.547002314815</v>
      </c>
      <c r="H2665" s="4">
        <v>43538.547002314815</v>
      </c>
      <c r="I2665" s="4">
        <v>43540.547002314815</v>
      </c>
      <c r="J2665" s="2">
        <v>45</v>
      </c>
      <c r="K2665" s="2">
        <v>125</v>
      </c>
      <c r="S2665" s="72"/>
      <c r="T2665" s="72"/>
      <c r="U2665" s="72"/>
    </row>
    <row r="2666" spans="1:21" ht="14.25" customHeight="1">
      <c r="A2666" s="2">
        <v>188011</v>
      </c>
      <c r="B2666" s="2" t="s">
        <v>39</v>
      </c>
      <c r="C2666" s="2" t="s">
        <v>40</v>
      </c>
      <c r="D2666" s="2" t="s">
        <v>41</v>
      </c>
      <c r="E2666" s="2" t="s">
        <v>44</v>
      </c>
      <c r="F2666" s="2" t="s">
        <v>34</v>
      </c>
      <c r="G2666" s="4">
        <v>43533.547939814816</v>
      </c>
      <c r="H2666" s="4">
        <v>43540.547939814816</v>
      </c>
      <c r="I2666" s="4">
        <v>43538.547939814816</v>
      </c>
      <c r="J2666" s="2">
        <v>58</v>
      </c>
      <c r="K2666" s="2">
        <v>87</v>
      </c>
      <c r="S2666" s="72"/>
      <c r="T2666" s="72"/>
      <c r="U2666" s="72"/>
    </row>
    <row r="2667" spans="1:21" ht="14.25" customHeight="1">
      <c r="A2667" s="2">
        <v>292278</v>
      </c>
      <c r="B2667" s="2" t="s">
        <v>42</v>
      </c>
      <c r="C2667" s="2" t="s">
        <v>43</v>
      </c>
      <c r="D2667" s="2" t="s">
        <v>41</v>
      </c>
      <c r="E2667" s="2" t="s">
        <v>44</v>
      </c>
      <c r="F2667" s="2" t="s">
        <v>34</v>
      </c>
      <c r="G2667" s="4">
        <v>43533.553530092591</v>
      </c>
      <c r="H2667" s="4">
        <v>43538.553530092591</v>
      </c>
      <c r="I2667" s="4">
        <v>43538.553530092591</v>
      </c>
      <c r="J2667" s="2">
        <v>70</v>
      </c>
      <c r="K2667" s="2">
        <v>105</v>
      </c>
      <c r="S2667" s="72"/>
      <c r="T2667" s="72"/>
      <c r="U2667" s="72"/>
    </row>
    <row r="2668" spans="1:21" ht="14.25" customHeight="1">
      <c r="A2668" s="2">
        <v>711242</v>
      </c>
      <c r="B2668" s="2" t="s">
        <v>39</v>
      </c>
      <c r="C2668" s="2" t="s">
        <v>43</v>
      </c>
      <c r="D2668" s="2" t="s">
        <v>41</v>
      </c>
      <c r="E2668" s="2" t="s">
        <v>44</v>
      </c>
      <c r="F2668" s="2" t="s">
        <v>34</v>
      </c>
      <c r="G2668" s="4">
        <v>43533.556921296295</v>
      </c>
      <c r="H2668" s="4">
        <v>43538.556921296295</v>
      </c>
      <c r="I2668" s="4">
        <v>43538.556921296295</v>
      </c>
      <c r="J2668" s="2">
        <v>87</v>
      </c>
      <c r="K2668" s="2">
        <v>103</v>
      </c>
      <c r="S2668" s="72"/>
      <c r="T2668" s="72"/>
      <c r="U2668" s="72"/>
    </row>
    <row r="2669" spans="1:21" ht="14.25" customHeight="1">
      <c r="A2669" s="2">
        <v>962105</v>
      </c>
      <c r="B2669" s="2" t="s">
        <v>47</v>
      </c>
      <c r="C2669" s="2" t="s">
        <v>43</v>
      </c>
      <c r="D2669" s="2" t="s">
        <v>41</v>
      </c>
      <c r="E2669" s="2" t="s">
        <v>44</v>
      </c>
      <c r="F2669" s="2" t="s">
        <v>34</v>
      </c>
      <c r="G2669" s="4">
        <v>43533.568437499998</v>
      </c>
      <c r="H2669" s="4">
        <v>43534.568437499998</v>
      </c>
      <c r="I2669" s="4">
        <v>43538.568437499998</v>
      </c>
      <c r="J2669" s="2">
        <v>81</v>
      </c>
      <c r="K2669" s="2">
        <v>101</v>
      </c>
      <c r="S2669" s="72"/>
      <c r="T2669" s="72"/>
      <c r="U2669" s="72"/>
    </row>
    <row r="2670" spans="1:21" ht="14.25" customHeight="1">
      <c r="A2670" s="2">
        <v>576303</v>
      </c>
      <c r="B2670" s="2" t="s">
        <v>39</v>
      </c>
      <c r="C2670" s="2" t="s">
        <v>45</v>
      </c>
      <c r="D2670" s="2" t="s">
        <v>32</v>
      </c>
      <c r="E2670" s="2" t="s">
        <v>44</v>
      </c>
      <c r="F2670" s="2" t="s">
        <v>34</v>
      </c>
      <c r="G2670" s="4">
        <v>43533.568449074075</v>
      </c>
      <c r="H2670" s="4">
        <v>43538.568449074075</v>
      </c>
      <c r="I2670" s="4">
        <v>43540.568449074075</v>
      </c>
      <c r="J2670" s="2">
        <v>70</v>
      </c>
      <c r="K2670" s="2">
        <v>102</v>
      </c>
      <c r="S2670" s="72"/>
      <c r="T2670" s="72"/>
      <c r="U2670" s="72"/>
    </row>
    <row r="2671" spans="1:21" ht="14.25" customHeight="1">
      <c r="A2671" s="2">
        <v>889324</v>
      </c>
      <c r="B2671" s="2" t="s">
        <v>36</v>
      </c>
      <c r="C2671" s="2" t="s">
        <v>40</v>
      </c>
      <c r="D2671" s="2" t="s">
        <v>32</v>
      </c>
      <c r="E2671" s="2" t="s">
        <v>44</v>
      </c>
      <c r="F2671" s="2" t="s">
        <v>34</v>
      </c>
      <c r="G2671" s="4">
        <v>43533.571932870371</v>
      </c>
      <c r="H2671" s="4">
        <v>43538.571932870371</v>
      </c>
      <c r="I2671" s="4">
        <v>43540.571932870371</v>
      </c>
      <c r="J2671" s="2">
        <v>25</v>
      </c>
      <c r="K2671" s="2">
        <v>110</v>
      </c>
      <c r="S2671" s="72"/>
      <c r="T2671" s="72"/>
      <c r="U2671" s="72"/>
    </row>
    <row r="2672" spans="1:21" ht="14.25" customHeight="1">
      <c r="A2672" s="2">
        <v>168930</v>
      </c>
      <c r="B2672" s="2" t="s">
        <v>36</v>
      </c>
      <c r="C2672" s="2" t="s">
        <v>43</v>
      </c>
      <c r="D2672" s="2" t="s">
        <v>41</v>
      </c>
      <c r="E2672" s="2" t="s">
        <v>38</v>
      </c>
      <c r="F2672" s="2" t="s">
        <v>34</v>
      </c>
      <c r="G2672" s="4">
        <v>43533.581562500003</v>
      </c>
      <c r="H2672" s="4">
        <v>43540.581562500003</v>
      </c>
      <c r="I2672" s="4">
        <v>43540.581562500003</v>
      </c>
      <c r="J2672" s="2">
        <v>28</v>
      </c>
      <c r="K2672" s="2">
        <v>129</v>
      </c>
      <c r="S2672" s="72"/>
      <c r="T2672" s="72"/>
      <c r="U2672" s="72"/>
    </row>
    <row r="2673" spans="1:21" ht="14.25" customHeight="1">
      <c r="A2673" s="2">
        <v>344194</v>
      </c>
      <c r="B2673" s="2" t="s">
        <v>39</v>
      </c>
      <c r="C2673" s="2" t="s">
        <v>43</v>
      </c>
      <c r="D2673" s="2" t="s">
        <v>41</v>
      </c>
      <c r="E2673" s="2" t="s">
        <v>38</v>
      </c>
      <c r="F2673" s="2" t="s">
        <v>34</v>
      </c>
      <c r="G2673" s="4">
        <v>43533.582361111112</v>
      </c>
      <c r="H2673" s="4">
        <v>43543.582361111112</v>
      </c>
      <c r="I2673" s="4">
        <v>43540.582361111112</v>
      </c>
      <c r="J2673" s="2">
        <v>29</v>
      </c>
      <c r="K2673" s="2">
        <v>128</v>
      </c>
      <c r="S2673" s="72"/>
      <c r="T2673" s="72"/>
      <c r="U2673" s="72"/>
    </row>
    <row r="2674" spans="1:21" ht="14.25" customHeight="1">
      <c r="A2674" s="2">
        <v>119319</v>
      </c>
      <c r="B2674" s="2" t="s">
        <v>30</v>
      </c>
      <c r="C2674" s="2" t="s">
        <v>37</v>
      </c>
      <c r="D2674" s="2" t="s">
        <v>32</v>
      </c>
      <c r="E2674" s="2" t="s">
        <v>33</v>
      </c>
      <c r="F2674" s="2" t="s">
        <v>34</v>
      </c>
      <c r="G2674" s="4">
        <v>43533.582615740743</v>
      </c>
      <c r="H2674" s="4">
        <v>43537.582615740743</v>
      </c>
      <c r="I2674" s="4">
        <v>43540.582615740743</v>
      </c>
      <c r="J2674" s="2">
        <v>35</v>
      </c>
      <c r="K2674" s="2">
        <v>111</v>
      </c>
      <c r="S2674" s="72"/>
      <c r="T2674" s="72"/>
      <c r="U2674" s="72"/>
    </row>
    <row r="2675" spans="1:21" ht="14.25" customHeight="1">
      <c r="A2675" s="2">
        <v>652769</v>
      </c>
      <c r="B2675" s="2" t="s">
        <v>36</v>
      </c>
      <c r="C2675" s="2" t="s">
        <v>37</v>
      </c>
      <c r="D2675" s="2" t="s">
        <v>41</v>
      </c>
      <c r="E2675" s="2" t="s">
        <v>33</v>
      </c>
      <c r="F2675" s="2" t="s">
        <v>34</v>
      </c>
      <c r="G2675" s="4">
        <v>43533.584722222222</v>
      </c>
      <c r="H2675" s="4">
        <v>43536.584722222222</v>
      </c>
      <c r="I2675" s="4">
        <v>43537.584722222222</v>
      </c>
      <c r="J2675" s="2">
        <v>40</v>
      </c>
      <c r="K2675" s="2">
        <v>113</v>
      </c>
      <c r="S2675" s="72"/>
      <c r="T2675" s="72"/>
      <c r="U2675" s="72"/>
    </row>
    <row r="2676" spans="1:21" ht="14.25" customHeight="1">
      <c r="A2676" s="2">
        <v>487146</v>
      </c>
      <c r="B2676" s="2" t="s">
        <v>30</v>
      </c>
      <c r="C2676" s="2" t="s">
        <v>43</v>
      </c>
      <c r="D2676" s="2" t="s">
        <v>41</v>
      </c>
      <c r="E2676" s="2" t="s">
        <v>44</v>
      </c>
      <c r="F2676" s="2" t="s">
        <v>34</v>
      </c>
      <c r="G2676" s="4">
        <v>43533.590763888889</v>
      </c>
      <c r="H2676" s="4">
        <v>43537.590763888889</v>
      </c>
      <c r="I2676" s="4">
        <v>43538.590763888889</v>
      </c>
      <c r="J2676" s="2">
        <v>68</v>
      </c>
      <c r="K2676" s="2">
        <v>109</v>
      </c>
      <c r="S2676" s="72"/>
      <c r="T2676" s="72"/>
      <c r="U2676" s="72"/>
    </row>
    <row r="2677" spans="1:21" ht="14.25" customHeight="1">
      <c r="A2677" s="2">
        <v>915961</v>
      </c>
      <c r="B2677" s="2" t="s">
        <v>48</v>
      </c>
      <c r="C2677" s="2" t="s">
        <v>37</v>
      </c>
      <c r="D2677" s="2" t="s">
        <v>32</v>
      </c>
      <c r="E2677" s="2" t="s">
        <v>33</v>
      </c>
      <c r="F2677" s="2" t="s">
        <v>34</v>
      </c>
      <c r="G2677" s="4">
        <v>43533.598263888889</v>
      </c>
      <c r="H2677" s="4">
        <v>43540.598263888889</v>
      </c>
      <c r="I2677" s="4">
        <v>43537.598263888889</v>
      </c>
      <c r="J2677" s="2">
        <v>38</v>
      </c>
      <c r="K2677" s="2">
        <v>110</v>
      </c>
      <c r="S2677" s="72"/>
      <c r="T2677" s="72"/>
      <c r="U2677" s="72"/>
    </row>
    <row r="2678" spans="1:21" ht="14.25" customHeight="1">
      <c r="A2678" s="2">
        <v>541647</v>
      </c>
      <c r="B2678" s="2" t="s">
        <v>39</v>
      </c>
      <c r="C2678" s="2" t="s">
        <v>31</v>
      </c>
      <c r="D2678" s="2" t="s">
        <v>41</v>
      </c>
      <c r="E2678" s="2" t="s">
        <v>33</v>
      </c>
      <c r="F2678" s="2" t="s">
        <v>34</v>
      </c>
      <c r="G2678" s="4">
        <v>43533.599479166667</v>
      </c>
      <c r="H2678" s="4">
        <v>43537.599479166667</v>
      </c>
      <c r="I2678" s="4">
        <v>43540.599479166667</v>
      </c>
      <c r="J2678" s="2">
        <v>0</v>
      </c>
      <c r="K2678" s="2">
        <v>126</v>
      </c>
      <c r="S2678" s="72"/>
      <c r="T2678" s="72"/>
      <c r="U2678" s="72"/>
    </row>
    <row r="2679" spans="1:21" ht="14.25" customHeight="1">
      <c r="A2679" s="2">
        <v>32766</v>
      </c>
      <c r="B2679" s="2" t="s">
        <v>42</v>
      </c>
      <c r="C2679" s="2" t="s">
        <v>31</v>
      </c>
      <c r="D2679" s="2" t="s">
        <v>32</v>
      </c>
      <c r="E2679" s="2" t="s">
        <v>38</v>
      </c>
      <c r="F2679" s="2" t="s">
        <v>34</v>
      </c>
      <c r="G2679" s="4">
        <v>43533.60328703704</v>
      </c>
      <c r="H2679" s="4">
        <v>43537.60328703704</v>
      </c>
      <c r="I2679" s="4">
        <v>43540.60328703704</v>
      </c>
      <c r="J2679" s="2">
        <v>31</v>
      </c>
      <c r="K2679" s="2">
        <v>120</v>
      </c>
      <c r="S2679" s="72"/>
      <c r="T2679" s="72"/>
      <c r="U2679" s="72"/>
    </row>
    <row r="2680" spans="1:21" ht="14.25" customHeight="1">
      <c r="A2680" s="2">
        <v>520870</v>
      </c>
      <c r="B2680" s="2" t="s">
        <v>47</v>
      </c>
      <c r="C2680" s="2" t="s">
        <v>37</v>
      </c>
      <c r="D2680" s="2" t="s">
        <v>41</v>
      </c>
      <c r="E2680" s="2" t="s">
        <v>44</v>
      </c>
      <c r="F2680" s="2" t="s">
        <v>34</v>
      </c>
      <c r="G2680" s="4">
        <v>43533.603495370371</v>
      </c>
      <c r="H2680" s="4">
        <v>43538.603495370371</v>
      </c>
      <c r="I2680" s="4">
        <v>43540.603495370371</v>
      </c>
      <c r="J2680" s="2">
        <v>63</v>
      </c>
      <c r="K2680" s="2">
        <v>89</v>
      </c>
      <c r="S2680" s="72"/>
      <c r="T2680" s="72"/>
      <c r="U2680" s="72"/>
    </row>
    <row r="2681" spans="1:21" ht="14.25" customHeight="1">
      <c r="A2681" s="2">
        <v>148398</v>
      </c>
      <c r="B2681" s="2" t="s">
        <v>47</v>
      </c>
      <c r="C2681" s="2" t="s">
        <v>43</v>
      </c>
      <c r="D2681" s="2" t="s">
        <v>32</v>
      </c>
      <c r="E2681" s="2" t="s">
        <v>38</v>
      </c>
      <c r="F2681" s="2" t="s">
        <v>34</v>
      </c>
      <c r="G2681" s="4">
        <v>43533.612557870372</v>
      </c>
      <c r="H2681" s="4">
        <v>43539.612557870372</v>
      </c>
      <c r="I2681" s="4">
        <v>43537.612557870372</v>
      </c>
      <c r="J2681" s="2">
        <v>0</v>
      </c>
      <c r="K2681" s="2">
        <v>128</v>
      </c>
      <c r="S2681" s="72"/>
      <c r="T2681" s="72"/>
      <c r="U2681" s="72"/>
    </row>
    <row r="2682" spans="1:21" ht="14.25" customHeight="1">
      <c r="A2682" s="2">
        <v>110957</v>
      </c>
      <c r="B2682" s="2" t="s">
        <v>36</v>
      </c>
      <c r="C2682" s="2" t="s">
        <v>37</v>
      </c>
      <c r="D2682" s="2" t="s">
        <v>41</v>
      </c>
      <c r="E2682" s="2" t="s">
        <v>33</v>
      </c>
      <c r="F2682" s="2" t="s">
        <v>34</v>
      </c>
      <c r="G2682" s="4">
        <v>43533.614432870374</v>
      </c>
      <c r="H2682" s="4">
        <v>43537.614432870374</v>
      </c>
      <c r="I2682" s="4">
        <v>43538.614432870374</v>
      </c>
      <c r="J2682" s="2">
        <v>47</v>
      </c>
      <c r="K2682" s="2">
        <v>108</v>
      </c>
      <c r="S2682" s="72"/>
      <c r="T2682" s="72"/>
      <c r="U2682" s="72"/>
    </row>
    <row r="2683" spans="1:21" ht="14.25" customHeight="1">
      <c r="A2683" s="2">
        <v>770302</v>
      </c>
      <c r="B2683" s="2" t="s">
        <v>47</v>
      </c>
      <c r="C2683" s="2" t="s">
        <v>37</v>
      </c>
      <c r="D2683" s="2" t="s">
        <v>41</v>
      </c>
      <c r="E2683" s="2" t="s">
        <v>44</v>
      </c>
      <c r="F2683" s="2" t="s">
        <v>34</v>
      </c>
      <c r="G2683" s="4">
        <v>43533.617569444446</v>
      </c>
      <c r="H2683" s="4">
        <v>43539.617569444446</v>
      </c>
      <c r="I2683" s="4">
        <v>43539.617569444446</v>
      </c>
      <c r="J2683" s="2">
        <v>75</v>
      </c>
      <c r="K2683" s="2">
        <v>88</v>
      </c>
      <c r="S2683" s="72"/>
      <c r="T2683" s="72"/>
      <c r="U2683" s="72"/>
    </row>
    <row r="2684" spans="1:21" ht="14.25" customHeight="1">
      <c r="A2684" s="2">
        <v>324474</v>
      </c>
      <c r="B2684" s="2" t="s">
        <v>36</v>
      </c>
      <c r="C2684" s="2" t="s">
        <v>43</v>
      </c>
      <c r="D2684" s="2" t="s">
        <v>41</v>
      </c>
      <c r="E2684" s="2" t="s">
        <v>38</v>
      </c>
      <c r="F2684" s="2" t="s">
        <v>34</v>
      </c>
      <c r="G2684" s="4">
        <v>43533.625150462962</v>
      </c>
      <c r="H2684" s="4">
        <v>43539.625150462962</v>
      </c>
      <c r="I2684" s="4">
        <v>43537.625150462962</v>
      </c>
      <c r="J2684" s="2">
        <v>37</v>
      </c>
      <c r="K2684" s="2">
        <v>125</v>
      </c>
      <c r="S2684" s="72"/>
      <c r="T2684" s="72"/>
      <c r="U2684" s="72"/>
    </row>
    <row r="2685" spans="1:21" ht="14.25" customHeight="1">
      <c r="A2685" s="2">
        <v>876367</v>
      </c>
      <c r="B2685" s="2" t="s">
        <v>46</v>
      </c>
      <c r="C2685" s="2" t="s">
        <v>37</v>
      </c>
      <c r="D2685" s="2" t="s">
        <v>41</v>
      </c>
      <c r="E2685" s="2" t="s">
        <v>44</v>
      </c>
      <c r="F2685" s="2" t="s">
        <v>34</v>
      </c>
      <c r="G2685" s="4">
        <v>43533.633599537039</v>
      </c>
      <c r="H2685" s="4">
        <v>43536.633599537039</v>
      </c>
      <c r="I2685" s="4">
        <v>43540.633599537039</v>
      </c>
      <c r="J2685" s="2">
        <v>80</v>
      </c>
      <c r="K2685" s="2">
        <v>93</v>
      </c>
      <c r="S2685" s="72"/>
      <c r="T2685" s="72"/>
      <c r="U2685" s="72"/>
    </row>
    <row r="2686" spans="1:21" ht="14.25" customHeight="1">
      <c r="A2686" s="2">
        <v>428398</v>
      </c>
      <c r="B2686" s="2" t="s">
        <v>30</v>
      </c>
      <c r="C2686" s="2" t="s">
        <v>40</v>
      </c>
      <c r="D2686" s="2" t="s">
        <v>32</v>
      </c>
      <c r="E2686" s="2" t="s">
        <v>38</v>
      </c>
      <c r="F2686" s="2" t="s">
        <v>34</v>
      </c>
      <c r="G2686" s="4">
        <v>43533.638124999998</v>
      </c>
      <c r="H2686" s="4">
        <v>43536.638124999998</v>
      </c>
      <c r="I2686" s="4">
        <v>43540.638124999998</v>
      </c>
      <c r="J2686" s="2">
        <v>33</v>
      </c>
      <c r="K2686" s="2">
        <v>106</v>
      </c>
      <c r="S2686" s="72"/>
      <c r="T2686" s="72"/>
      <c r="U2686" s="72"/>
    </row>
    <row r="2687" spans="1:21" ht="14.25" customHeight="1">
      <c r="A2687" s="2">
        <v>158413</v>
      </c>
      <c r="B2687" s="2" t="s">
        <v>36</v>
      </c>
      <c r="C2687" s="2" t="s">
        <v>37</v>
      </c>
      <c r="D2687" s="2" t="s">
        <v>41</v>
      </c>
      <c r="E2687" s="2" t="s">
        <v>33</v>
      </c>
      <c r="F2687" s="2" t="s">
        <v>34</v>
      </c>
      <c r="G2687" s="4">
        <v>43533.638692129629</v>
      </c>
      <c r="H2687" s="4">
        <v>43536.638692129629</v>
      </c>
      <c r="I2687" s="4">
        <v>43539.638692129629</v>
      </c>
      <c r="J2687" s="2">
        <v>28</v>
      </c>
      <c r="K2687" s="2">
        <v>109</v>
      </c>
      <c r="S2687" s="72"/>
      <c r="T2687" s="72"/>
      <c r="U2687" s="72"/>
    </row>
    <row r="2688" spans="1:21" ht="14.25" customHeight="1">
      <c r="A2688" s="2">
        <v>460317</v>
      </c>
      <c r="B2688" s="2" t="s">
        <v>30</v>
      </c>
      <c r="C2688" s="2" t="s">
        <v>45</v>
      </c>
      <c r="D2688" s="2" t="s">
        <v>41</v>
      </c>
      <c r="E2688" s="2" t="s">
        <v>33</v>
      </c>
      <c r="F2688" s="2" t="s">
        <v>34</v>
      </c>
      <c r="G2688" s="4">
        <v>43533.644201388888</v>
      </c>
      <c r="H2688" s="4">
        <v>43536.644201388888</v>
      </c>
      <c r="I2688" s="4">
        <v>43539.644201388888</v>
      </c>
      <c r="J2688" s="2">
        <v>44</v>
      </c>
      <c r="K2688" s="2">
        <v>129</v>
      </c>
      <c r="S2688" s="72"/>
      <c r="T2688" s="72"/>
      <c r="U2688" s="72"/>
    </row>
    <row r="2689" spans="1:21" ht="14.25" customHeight="1">
      <c r="A2689" s="2">
        <v>309636</v>
      </c>
      <c r="B2689" s="2" t="s">
        <v>36</v>
      </c>
      <c r="C2689" s="2" t="s">
        <v>31</v>
      </c>
      <c r="D2689" s="2" t="s">
        <v>41</v>
      </c>
      <c r="E2689" s="2" t="s">
        <v>44</v>
      </c>
      <c r="F2689" s="2" t="s">
        <v>34</v>
      </c>
      <c r="G2689" s="4">
        <v>43533.646099537036</v>
      </c>
      <c r="H2689" s="4">
        <v>43536.646099537036</v>
      </c>
      <c r="I2689" s="4">
        <v>43540.646099537036</v>
      </c>
      <c r="J2689" s="2">
        <v>0</v>
      </c>
      <c r="K2689" s="2">
        <v>108</v>
      </c>
      <c r="S2689" s="72"/>
      <c r="T2689" s="72"/>
      <c r="U2689" s="72"/>
    </row>
    <row r="2690" spans="1:21" ht="14.25" customHeight="1">
      <c r="A2690" s="2">
        <v>89137</v>
      </c>
      <c r="B2690" s="2" t="s">
        <v>30</v>
      </c>
      <c r="C2690" s="2" t="s">
        <v>37</v>
      </c>
      <c r="D2690" s="2" t="s">
        <v>32</v>
      </c>
      <c r="E2690" s="2" t="s">
        <v>33</v>
      </c>
      <c r="F2690" s="2" t="s">
        <v>34</v>
      </c>
      <c r="G2690" s="4">
        <v>43533.649444444447</v>
      </c>
      <c r="H2690" s="4">
        <v>43536.649444444447</v>
      </c>
      <c r="I2690" s="4">
        <v>43536.649444444447</v>
      </c>
      <c r="J2690" s="2">
        <v>26</v>
      </c>
      <c r="K2690" s="2">
        <v>105</v>
      </c>
      <c r="S2690" s="72"/>
      <c r="T2690" s="72"/>
      <c r="U2690" s="72"/>
    </row>
    <row r="2691" spans="1:21" ht="14.25" customHeight="1">
      <c r="A2691" s="2">
        <v>242210</v>
      </c>
      <c r="B2691" s="2" t="s">
        <v>39</v>
      </c>
      <c r="C2691" s="2" t="s">
        <v>45</v>
      </c>
      <c r="D2691" s="2" t="s">
        <v>41</v>
      </c>
      <c r="E2691" s="2" t="s">
        <v>44</v>
      </c>
      <c r="F2691" s="2" t="s">
        <v>34</v>
      </c>
      <c r="G2691" s="4">
        <v>43533.654560185183</v>
      </c>
      <c r="H2691" s="4">
        <v>43542.654560185183</v>
      </c>
      <c r="I2691" s="4">
        <v>43538.654560185183</v>
      </c>
      <c r="J2691" s="2">
        <v>58</v>
      </c>
      <c r="K2691" s="2">
        <v>100</v>
      </c>
      <c r="S2691" s="72"/>
      <c r="T2691" s="72"/>
      <c r="U2691" s="72"/>
    </row>
    <row r="2692" spans="1:21" ht="14.25" customHeight="1">
      <c r="A2692" s="2">
        <v>828436</v>
      </c>
      <c r="B2692" s="2" t="s">
        <v>36</v>
      </c>
      <c r="C2692" s="2" t="s">
        <v>43</v>
      </c>
      <c r="D2692" s="2" t="s">
        <v>32</v>
      </c>
      <c r="E2692" s="2" t="s">
        <v>44</v>
      </c>
      <c r="F2692" s="2" t="s">
        <v>34</v>
      </c>
      <c r="G2692" s="4">
        <v>43533.656064814815</v>
      </c>
      <c r="H2692" s="4">
        <v>43534.656064814815</v>
      </c>
      <c r="I2692" s="4">
        <v>43537.656064814815</v>
      </c>
      <c r="J2692" s="2">
        <v>0</v>
      </c>
      <c r="K2692" s="2">
        <v>107</v>
      </c>
      <c r="S2692" s="72"/>
      <c r="T2692" s="72"/>
      <c r="U2692" s="72"/>
    </row>
    <row r="2693" spans="1:21" ht="14.25" customHeight="1">
      <c r="A2693" s="2">
        <v>37994</v>
      </c>
      <c r="B2693" s="2" t="s">
        <v>48</v>
      </c>
      <c r="C2693" s="2" t="s">
        <v>45</v>
      </c>
      <c r="D2693" s="2" t="s">
        <v>32</v>
      </c>
      <c r="E2693" s="2" t="s">
        <v>38</v>
      </c>
      <c r="F2693" s="2" t="s">
        <v>34</v>
      </c>
      <c r="G2693" s="4">
        <v>43533.65934027778</v>
      </c>
      <c r="H2693" s="4">
        <v>43535.65934027778</v>
      </c>
      <c r="I2693" s="4">
        <v>43540.65934027778</v>
      </c>
      <c r="J2693" s="2">
        <v>28</v>
      </c>
      <c r="K2693" s="2">
        <v>121</v>
      </c>
      <c r="S2693" s="72"/>
      <c r="T2693" s="72"/>
      <c r="U2693" s="72"/>
    </row>
    <row r="2694" spans="1:21" ht="14.25" customHeight="1">
      <c r="A2694" s="2">
        <v>522236</v>
      </c>
      <c r="B2694" s="2" t="s">
        <v>48</v>
      </c>
      <c r="C2694" s="2" t="s">
        <v>43</v>
      </c>
      <c r="D2694" s="2" t="s">
        <v>41</v>
      </c>
      <c r="E2694" s="2" t="s">
        <v>44</v>
      </c>
      <c r="F2694" s="2" t="s">
        <v>34</v>
      </c>
      <c r="G2694" s="4">
        <v>43533.659849537034</v>
      </c>
      <c r="H2694" s="4">
        <v>43537.659849537034</v>
      </c>
      <c r="I2694" s="4">
        <v>43537.659849537034</v>
      </c>
      <c r="J2694" s="2">
        <v>50</v>
      </c>
      <c r="K2694" s="2">
        <v>120</v>
      </c>
      <c r="S2694" s="72"/>
      <c r="T2694" s="72"/>
      <c r="U2694" s="72"/>
    </row>
    <row r="2695" spans="1:21" ht="14.25" customHeight="1">
      <c r="A2695" s="2">
        <v>727736</v>
      </c>
      <c r="B2695" s="2" t="s">
        <v>36</v>
      </c>
      <c r="C2695" s="2" t="s">
        <v>31</v>
      </c>
      <c r="D2695" s="2" t="s">
        <v>41</v>
      </c>
      <c r="E2695" s="2" t="s">
        <v>44</v>
      </c>
      <c r="F2695" s="2" t="s">
        <v>34</v>
      </c>
      <c r="G2695" s="4">
        <v>43533.664687500001</v>
      </c>
      <c r="H2695" s="4">
        <v>43537.664687500001</v>
      </c>
      <c r="I2695" s="4">
        <v>43536.664687500001</v>
      </c>
      <c r="J2695" s="2">
        <v>0</v>
      </c>
      <c r="K2695" s="2">
        <v>105</v>
      </c>
      <c r="S2695" s="72"/>
      <c r="T2695" s="72"/>
      <c r="U2695" s="72"/>
    </row>
    <row r="2696" spans="1:21" ht="14.25" customHeight="1">
      <c r="A2696" s="2">
        <v>70902</v>
      </c>
      <c r="B2696" s="2" t="s">
        <v>47</v>
      </c>
      <c r="C2696" s="2" t="s">
        <v>37</v>
      </c>
      <c r="D2696" s="2" t="s">
        <v>32</v>
      </c>
      <c r="E2696" s="2" t="s">
        <v>44</v>
      </c>
      <c r="F2696" s="2" t="s">
        <v>34</v>
      </c>
      <c r="G2696" s="4">
        <v>43533.665219907409</v>
      </c>
      <c r="H2696" s="4">
        <v>43536.665219907409</v>
      </c>
      <c r="I2696" s="4">
        <v>43540.665219907409</v>
      </c>
      <c r="J2696" s="2">
        <v>75</v>
      </c>
      <c r="K2696" s="2">
        <v>95</v>
      </c>
      <c r="S2696" s="72"/>
      <c r="T2696" s="72"/>
      <c r="U2696" s="72"/>
    </row>
    <row r="2697" spans="1:21" ht="14.25" customHeight="1">
      <c r="A2697" s="2">
        <v>309428</v>
      </c>
      <c r="B2697" s="2" t="s">
        <v>30</v>
      </c>
      <c r="C2697" s="2" t="s">
        <v>43</v>
      </c>
      <c r="D2697" s="2" t="s">
        <v>41</v>
      </c>
      <c r="E2697" s="2" t="s">
        <v>44</v>
      </c>
      <c r="F2697" s="2" t="s">
        <v>34</v>
      </c>
      <c r="G2697" s="4">
        <v>43533.665324074071</v>
      </c>
      <c r="H2697" s="4">
        <v>43539.665324074071</v>
      </c>
      <c r="I2697" s="4">
        <v>43538.665324074071</v>
      </c>
      <c r="J2697" s="2">
        <v>9999</v>
      </c>
      <c r="K2697" s="2">
        <v>121</v>
      </c>
      <c r="S2697" s="72"/>
      <c r="T2697" s="72"/>
      <c r="U2697" s="72"/>
    </row>
    <row r="2698" spans="1:21" ht="14.25" customHeight="1">
      <c r="A2698" s="2">
        <v>838788</v>
      </c>
      <c r="B2698" s="2" t="s">
        <v>36</v>
      </c>
      <c r="C2698" s="2" t="s">
        <v>31</v>
      </c>
      <c r="D2698" s="2" t="s">
        <v>41</v>
      </c>
      <c r="E2698" s="2" t="s">
        <v>44</v>
      </c>
      <c r="F2698" s="2" t="s">
        <v>34</v>
      </c>
      <c r="G2698" s="4">
        <v>43533.665659722225</v>
      </c>
      <c r="H2698" s="4">
        <v>43533.665659722225</v>
      </c>
      <c r="I2698" s="4">
        <v>43539.665659722225</v>
      </c>
      <c r="J2698" s="2">
        <v>0</v>
      </c>
      <c r="K2698" s="2">
        <v>106</v>
      </c>
      <c r="S2698" s="72"/>
      <c r="T2698" s="72"/>
      <c r="U2698" s="72"/>
    </row>
    <row r="2699" spans="1:21" ht="14.25" customHeight="1">
      <c r="A2699" s="2">
        <v>147545</v>
      </c>
      <c r="B2699" s="2" t="s">
        <v>39</v>
      </c>
      <c r="C2699" s="2" t="s">
        <v>40</v>
      </c>
      <c r="D2699" s="2" t="s">
        <v>41</v>
      </c>
      <c r="E2699" s="2" t="s">
        <v>33</v>
      </c>
      <c r="F2699" s="2" t="s">
        <v>34</v>
      </c>
      <c r="G2699" s="4">
        <v>43533.666307870371</v>
      </c>
      <c r="H2699" s="4">
        <v>43535.666307870371</v>
      </c>
      <c r="I2699" s="4">
        <v>43537.666307870371</v>
      </c>
      <c r="J2699" s="2">
        <v>33</v>
      </c>
      <c r="K2699" s="2">
        <v>112</v>
      </c>
      <c r="S2699" s="72"/>
      <c r="T2699" s="72"/>
      <c r="U2699" s="72"/>
    </row>
    <row r="2700" spans="1:21" ht="14.25" customHeight="1">
      <c r="A2700" s="2">
        <v>127131</v>
      </c>
      <c r="B2700" s="2" t="s">
        <v>30</v>
      </c>
      <c r="C2700" s="2" t="s">
        <v>43</v>
      </c>
      <c r="D2700" s="2" t="s">
        <v>41</v>
      </c>
      <c r="E2700" s="2" t="s">
        <v>33</v>
      </c>
      <c r="F2700" s="2" t="s">
        <v>34</v>
      </c>
      <c r="G2700" s="4">
        <v>43533.668738425928</v>
      </c>
      <c r="H2700" s="4">
        <v>43537.668738425928</v>
      </c>
      <c r="I2700" s="4">
        <v>43539.668738425928</v>
      </c>
      <c r="J2700" s="2">
        <v>37</v>
      </c>
      <c r="K2700" s="2">
        <v>121</v>
      </c>
      <c r="S2700" s="72"/>
      <c r="T2700" s="72"/>
      <c r="U2700" s="72"/>
    </row>
    <row r="2701" spans="1:21" ht="14.25" customHeight="1">
      <c r="A2701" s="2">
        <v>532657</v>
      </c>
      <c r="B2701" s="2" t="s">
        <v>39</v>
      </c>
      <c r="C2701" s="2" t="s">
        <v>37</v>
      </c>
      <c r="D2701" s="2" t="s">
        <v>41</v>
      </c>
      <c r="E2701" s="2" t="s">
        <v>33</v>
      </c>
      <c r="F2701" s="2" t="s">
        <v>34</v>
      </c>
      <c r="G2701" s="4">
        <v>43533.669016203705</v>
      </c>
      <c r="H2701" s="4">
        <v>43539.669016203705</v>
      </c>
      <c r="I2701" s="4">
        <v>43540.669016203705</v>
      </c>
      <c r="J2701" s="2">
        <v>33</v>
      </c>
      <c r="K2701" s="2">
        <v>110</v>
      </c>
      <c r="S2701" s="72"/>
      <c r="T2701" s="72"/>
      <c r="U2701" s="72"/>
    </row>
    <row r="2702" spans="1:21" ht="14.25" customHeight="1">
      <c r="A2702" s="2">
        <v>491186</v>
      </c>
      <c r="B2702" s="2" t="s">
        <v>36</v>
      </c>
      <c r="C2702" s="2" t="s">
        <v>43</v>
      </c>
      <c r="D2702" s="2" t="s">
        <v>32</v>
      </c>
      <c r="E2702" s="2" t="s">
        <v>38</v>
      </c>
      <c r="F2702" s="2" t="s">
        <v>34</v>
      </c>
      <c r="G2702" s="4">
        <v>43533.671631944446</v>
      </c>
      <c r="H2702" s="4">
        <v>43536.671631944446</v>
      </c>
      <c r="I2702" s="4">
        <v>43536.671631944446</v>
      </c>
      <c r="J2702" s="2">
        <v>0</v>
      </c>
      <c r="K2702" s="2">
        <v>122</v>
      </c>
      <c r="S2702" s="72"/>
      <c r="T2702" s="72"/>
      <c r="U2702" s="72"/>
    </row>
    <row r="2703" spans="1:21" ht="14.25" customHeight="1">
      <c r="A2703" s="2">
        <v>585781</v>
      </c>
      <c r="B2703" s="2" t="s">
        <v>36</v>
      </c>
      <c r="C2703" s="2" t="s">
        <v>37</v>
      </c>
      <c r="D2703" s="2" t="s">
        <v>41</v>
      </c>
      <c r="E2703" s="2" t="s">
        <v>33</v>
      </c>
      <c r="F2703" s="2" t="s">
        <v>34</v>
      </c>
      <c r="G2703" s="4">
        <v>43533.677303240744</v>
      </c>
      <c r="H2703" s="4">
        <v>43539.677303240744</v>
      </c>
      <c r="I2703" s="4">
        <v>43537.677303240744</v>
      </c>
      <c r="J2703" s="2">
        <v>28</v>
      </c>
      <c r="K2703" s="2">
        <v>106</v>
      </c>
      <c r="S2703" s="72"/>
      <c r="T2703" s="72"/>
      <c r="U2703" s="72"/>
    </row>
    <row r="2704" spans="1:21" ht="14.25" customHeight="1">
      <c r="A2704" s="2">
        <v>56795</v>
      </c>
      <c r="B2704" s="2" t="s">
        <v>46</v>
      </c>
      <c r="C2704" s="2" t="s">
        <v>43</v>
      </c>
      <c r="D2704" s="2" t="s">
        <v>32</v>
      </c>
      <c r="E2704" s="2" t="s">
        <v>44</v>
      </c>
      <c r="F2704" s="2" t="s">
        <v>34</v>
      </c>
      <c r="G2704" s="4">
        <v>43533.678923611114</v>
      </c>
      <c r="H2704" s="4">
        <v>43533.678923611114</v>
      </c>
      <c r="I2704" s="4">
        <v>43537.678923611114</v>
      </c>
      <c r="J2704" s="2">
        <v>0</v>
      </c>
      <c r="K2704" s="2">
        <v>101</v>
      </c>
      <c r="S2704" s="72"/>
      <c r="T2704" s="72"/>
      <c r="U2704" s="72"/>
    </row>
    <row r="2705" spans="1:21" ht="14.25" customHeight="1">
      <c r="A2705" s="2">
        <v>783237</v>
      </c>
      <c r="B2705" s="2" t="s">
        <v>39</v>
      </c>
      <c r="C2705" s="2" t="s">
        <v>31</v>
      </c>
      <c r="D2705" s="2" t="s">
        <v>32</v>
      </c>
      <c r="E2705" s="2" t="s">
        <v>33</v>
      </c>
      <c r="F2705" s="2" t="s">
        <v>34</v>
      </c>
      <c r="G2705" s="4">
        <v>43533.68172453704</v>
      </c>
      <c r="H2705" s="4">
        <v>43541.68172453704</v>
      </c>
      <c r="I2705" s="4">
        <v>43536.68172453704</v>
      </c>
      <c r="J2705" s="2">
        <v>48</v>
      </c>
      <c r="K2705" s="2">
        <v>120</v>
      </c>
      <c r="S2705" s="72"/>
      <c r="T2705" s="72"/>
      <c r="U2705" s="72"/>
    </row>
    <row r="2706" spans="1:21" ht="14.25" customHeight="1">
      <c r="A2706" s="2">
        <v>534651</v>
      </c>
      <c r="B2706" s="2" t="s">
        <v>39</v>
      </c>
      <c r="C2706" s="2" t="s">
        <v>45</v>
      </c>
      <c r="D2706" s="2" t="s">
        <v>41</v>
      </c>
      <c r="E2706" s="2" t="s">
        <v>33</v>
      </c>
      <c r="F2706" s="2" t="s">
        <v>34</v>
      </c>
      <c r="G2706" s="4">
        <v>43533.691504629627</v>
      </c>
      <c r="H2706" s="4">
        <v>43538.691504629627</v>
      </c>
      <c r="I2706" s="4">
        <v>43539.691504629627</v>
      </c>
      <c r="J2706" s="2">
        <v>25</v>
      </c>
      <c r="K2706" s="2">
        <v>124</v>
      </c>
      <c r="S2706" s="72"/>
      <c r="T2706" s="72"/>
      <c r="U2706" s="72"/>
    </row>
    <row r="2707" spans="1:21" ht="14.25" customHeight="1">
      <c r="A2707" s="2">
        <v>47202</v>
      </c>
      <c r="B2707" s="2" t="s">
        <v>39</v>
      </c>
      <c r="C2707" s="2" t="s">
        <v>31</v>
      </c>
      <c r="D2707" s="2" t="s">
        <v>32</v>
      </c>
      <c r="E2707" s="2" t="s">
        <v>44</v>
      </c>
      <c r="F2707" s="2" t="s">
        <v>34</v>
      </c>
      <c r="G2707" s="4">
        <v>43533.702187499999</v>
      </c>
      <c r="H2707" s="4">
        <v>43536.702187499999</v>
      </c>
      <c r="I2707" s="4">
        <v>43537.702187499999</v>
      </c>
      <c r="J2707" s="2">
        <v>75</v>
      </c>
      <c r="K2707" s="2">
        <v>100</v>
      </c>
      <c r="S2707" s="72"/>
      <c r="T2707" s="72"/>
      <c r="U2707" s="72"/>
    </row>
    <row r="2708" spans="1:21" ht="14.25" customHeight="1">
      <c r="A2708" s="2">
        <v>934395</v>
      </c>
      <c r="B2708" s="2" t="s">
        <v>39</v>
      </c>
      <c r="C2708" s="2" t="s">
        <v>43</v>
      </c>
      <c r="D2708" s="2" t="s">
        <v>32</v>
      </c>
      <c r="E2708" s="2" t="s">
        <v>33</v>
      </c>
      <c r="F2708" s="2" t="s">
        <v>34</v>
      </c>
      <c r="G2708" s="4">
        <v>43533.704108796293</v>
      </c>
      <c r="H2708" s="4">
        <v>43536.704108796293</v>
      </c>
      <c r="I2708" s="4">
        <v>43536.704108796293</v>
      </c>
      <c r="J2708" s="2">
        <v>0</v>
      </c>
      <c r="K2708" s="2">
        <v>122</v>
      </c>
      <c r="S2708" s="72"/>
      <c r="T2708" s="72"/>
      <c r="U2708" s="72"/>
    </row>
    <row r="2709" spans="1:21" ht="14.25" customHeight="1">
      <c r="A2709" s="2">
        <v>182493</v>
      </c>
      <c r="B2709" s="2" t="s">
        <v>39</v>
      </c>
      <c r="C2709" s="2" t="s">
        <v>43</v>
      </c>
      <c r="D2709" s="2" t="s">
        <v>32</v>
      </c>
      <c r="E2709" s="2" t="s">
        <v>44</v>
      </c>
      <c r="F2709" s="2" t="s">
        <v>34</v>
      </c>
      <c r="G2709" s="4">
        <v>43533.710289351853</v>
      </c>
      <c r="H2709" s="4">
        <v>43538.710289351853</v>
      </c>
      <c r="I2709" s="4">
        <v>43540.710289351853</v>
      </c>
      <c r="J2709" s="2">
        <v>0</v>
      </c>
      <c r="K2709" s="2">
        <v>105</v>
      </c>
      <c r="S2709" s="72"/>
      <c r="T2709" s="72"/>
      <c r="U2709" s="72"/>
    </row>
    <row r="2710" spans="1:21" ht="14.25" customHeight="1">
      <c r="A2710" s="2">
        <v>31601</v>
      </c>
      <c r="B2710" s="2" t="s">
        <v>39</v>
      </c>
      <c r="C2710" s="2" t="s">
        <v>43</v>
      </c>
      <c r="D2710" s="2" t="s">
        <v>32</v>
      </c>
      <c r="E2710" s="2" t="s">
        <v>33</v>
      </c>
      <c r="F2710" s="2" t="s">
        <v>34</v>
      </c>
      <c r="G2710" s="4">
        <v>43533.71607638889</v>
      </c>
      <c r="H2710" s="4">
        <v>43536.71607638889</v>
      </c>
      <c r="I2710" s="4">
        <v>43538.71607638889</v>
      </c>
      <c r="J2710" s="2">
        <v>0</v>
      </c>
      <c r="K2710" s="2">
        <v>125</v>
      </c>
      <c r="S2710" s="72"/>
      <c r="T2710" s="72"/>
      <c r="U2710" s="72"/>
    </row>
    <row r="2711" spans="1:21" ht="14.25" customHeight="1">
      <c r="A2711" s="2">
        <v>645576</v>
      </c>
      <c r="B2711" s="2" t="s">
        <v>36</v>
      </c>
      <c r="C2711" s="2" t="s">
        <v>40</v>
      </c>
      <c r="D2711" s="2" t="s">
        <v>41</v>
      </c>
      <c r="E2711" s="2" t="s">
        <v>44</v>
      </c>
      <c r="F2711" s="2" t="s">
        <v>34</v>
      </c>
      <c r="G2711" s="4">
        <v>43533.727210648147</v>
      </c>
      <c r="H2711" s="4">
        <v>43537.727210648147</v>
      </c>
      <c r="I2711" s="4">
        <v>43536.727210648147</v>
      </c>
      <c r="J2711" s="2">
        <v>35</v>
      </c>
      <c r="K2711" s="2">
        <v>107</v>
      </c>
      <c r="S2711" s="72"/>
      <c r="T2711" s="72"/>
      <c r="U2711" s="72"/>
    </row>
    <row r="2712" spans="1:21" ht="14.25" customHeight="1">
      <c r="A2712" s="2">
        <v>771656</v>
      </c>
      <c r="B2712" s="2" t="s">
        <v>42</v>
      </c>
      <c r="C2712" s="2" t="s">
        <v>31</v>
      </c>
      <c r="D2712" s="2" t="s">
        <v>41</v>
      </c>
      <c r="E2712" s="2" t="s">
        <v>44</v>
      </c>
      <c r="F2712" s="2" t="s">
        <v>34</v>
      </c>
      <c r="G2712" s="4">
        <v>43533.728125000001</v>
      </c>
      <c r="H2712" s="4">
        <v>43535.728125000001</v>
      </c>
      <c r="I2712" s="4">
        <v>43540.728125000001</v>
      </c>
      <c r="J2712" s="2">
        <v>0</v>
      </c>
      <c r="K2712" s="2">
        <v>128</v>
      </c>
      <c r="S2712" s="72"/>
      <c r="T2712" s="72"/>
      <c r="U2712" s="72"/>
    </row>
    <row r="2713" spans="1:21" ht="14.25" customHeight="1">
      <c r="A2713" s="2">
        <v>604272</v>
      </c>
      <c r="B2713" s="2" t="s">
        <v>30</v>
      </c>
      <c r="C2713" s="2" t="s">
        <v>43</v>
      </c>
      <c r="D2713" s="2" t="s">
        <v>32</v>
      </c>
      <c r="E2713" s="2" t="s">
        <v>44</v>
      </c>
      <c r="F2713" s="2" t="s">
        <v>34</v>
      </c>
      <c r="G2713" s="4">
        <v>43533.728993055556</v>
      </c>
      <c r="H2713" s="4">
        <v>43538.728993055556</v>
      </c>
      <c r="I2713" s="4">
        <v>43540.728993055556</v>
      </c>
      <c r="J2713" s="2">
        <v>0</v>
      </c>
      <c r="K2713" s="2">
        <v>129</v>
      </c>
      <c r="S2713" s="72"/>
      <c r="T2713" s="72"/>
      <c r="U2713" s="72"/>
    </row>
    <row r="2714" spans="1:21" ht="14.25" customHeight="1">
      <c r="A2714" s="2">
        <v>721022</v>
      </c>
      <c r="B2714" s="2" t="s">
        <v>47</v>
      </c>
      <c r="C2714" s="2" t="s">
        <v>31</v>
      </c>
      <c r="D2714" s="2" t="s">
        <v>41</v>
      </c>
      <c r="E2714" s="2" t="s">
        <v>44</v>
      </c>
      <c r="F2714" s="2" t="s">
        <v>34</v>
      </c>
      <c r="G2714" s="4">
        <v>43533.73474537037</v>
      </c>
      <c r="H2714" s="4">
        <v>43533.73474537037</v>
      </c>
      <c r="I2714" s="4">
        <v>43539.73474537037</v>
      </c>
      <c r="J2714" s="2">
        <v>0</v>
      </c>
      <c r="K2714" s="2">
        <v>109</v>
      </c>
      <c r="S2714" s="72"/>
      <c r="T2714" s="72"/>
      <c r="U2714" s="72"/>
    </row>
    <row r="2715" spans="1:21" ht="14.25" customHeight="1">
      <c r="A2715" s="2">
        <v>726982</v>
      </c>
      <c r="B2715" s="2" t="s">
        <v>47</v>
      </c>
      <c r="C2715" s="2" t="s">
        <v>31</v>
      </c>
      <c r="D2715" s="2" t="s">
        <v>32</v>
      </c>
      <c r="E2715" s="2" t="s">
        <v>38</v>
      </c>
      <c r="F2715" s="2" t="s">
        <v>34</v>
      </c>
      <c r="G2715" s="4">
        <v>43533.735914351855</v>
      </c>
      <c r="H2715" s="4">
        <v>43540.735914351855</v>
      </c>
      <c r="I2715" s="4">
        <v>43537.735914351855</v>
      </c>
      <c r="J2715" s="2">
        <v>27</v>
      </c>
      <c r="K2715" s="2">
        <v>123</v>
      </c>
      <c r="S2715" s="72"/>
      <c r="T2715" s="72"/>
      <c r="U2715" s="72"/>
    </row>
    <row r="2716" spans="1:21" ht="14.25" customHeight="1">
      <c r="A2716" s="2">
        <v>412654</v>
      </c>
      <c r="B2716" s="2" t="s">
        <v>30</v>
      </c>
      <c r="C2716" s="2" t="s">
        <v>31</v>
      </c>
      <c r="D2716" s="2" t="s">
        <v>41</v>
      </c>
      <c r="E2716" s="2" t="s">
        <v>38</v>
      </c>
      <c r="F2716" s="2" t="s">
        <v>34</v>
      </c>
      <c r="G2716" s="4">
        <v>43533.737986111111</v>
      </c>
      <c r="H2716" s="4">
        <v>43535.737986111111</v>
      </c>
      <c r="I2716" s="4">
        <v>43539.737986111111</v>
      </c>
      <c r="J2716" s="2">
        <v>0</v>
      </c>
      <c r="K2716" s="2">
        <v>120</v>
      </c>
      <c r="S2716" s="72"/>
      <c r="T2716" s="72"/>
      <c r="U2716" s="72"/>
    </row>
    <row r="2717" spans="1:21" ht="14.25" customHeight="1">
      <c r="A2717" s="2">
        <v>327624</v>
      </c>
      <c r="B2717" s="2" t="s">
        <v>42</v>
      </c>
      <c r="C2717" s="2" t="s">
        <v>40</v>
      </c>
      <c r="D2717" s="2" t="s">
        <v>32</v>
      </c>
      <c r="E2717" s="2" t="s">
        <v>44</v>
      </c>
      <c r="F2717" s="2" t="s">
        <v>34</v>
      </c>
      <c r="G2717" s="4">
        <v>43533.738854166666</v>
      </c>
      <c r="H2717" s="4">
        <v>43541.738854166666</v>
      </c>
      <c r="I2717" s="4">
        <v>43536.738854166666</v>
      </c>
      <c r="J2717" s="2">
        <v>64</v>
      </c>
      <c r="K2717" s="2">
        <v>90</v>
      </c>
      <c r="S2717" s="72"/>
      <c r="T2717" s="72"/>
      <c r="U2717" s="72"/>
    </row>
    <row r="2718" spans="1:21" ht="14.25" customHeight="1">
      <c r="A2718" s="2">
        <v>97447</v>
      </c>
      <c r="B2718" s="2" t="s">
        <v>30</v>
      </c>
      <c r="C2718" s="2" t="s">
        <v>37</v>
      </c>
      <c r="D2718" s="2" t="s">
        <v>32</v>
      </c>
      <c r="E2718" s="2" t="s">
        <v>33</v>
      </c>
      <c r="F2718" s="2" t="s">
        <v>34</v>
      </c>
      <c r="G2718" s="4">
        <v>43533.743576388886</v>
      </c>
      <c r="H2718" s="4">
        <v>43537.743576388886</v>
      </c>
      <c r="I2718" s="4">
        <v>43536.743576388886</v>
      </c>
      <c r="J2718" s="2">
        <v>38</v>
      </c>
      <c r="K2718" s="2">
        <v>109</v>
      </c>
      <c r="S2718" s="72"/>
      <c r="T2718" s="72"/>
      <c r="U2718" s="72"/>
    </row>
    <row r="2719" spans="1:21" ht="14.25" customHeight="1">
      <c r="A2719" s="2">
        <v>918378</v>
      </c>
      <c r="B2719" s="2" t="s">
        <v>30</v>
      </c>
      <c r="C2719" s="2" t="s">
        <v>45</v>
      </c>
      <c r="D2719" s="2" t="s">
        <v>32</v>
      </c>
      <c r="E2719" s="2" t="s">
        <v>38</v>
      </c>
      <c r="F2719" s="2" t="s">
        <v>34</v>
      </c>
      <c r="G2719" s="4">
        <v>43533.747407407405</v>
      </c>
      <c r="H2719" s="4">
        <v>43535.747407407405</v>
      </c>
      <c r="I2719" s="4">
        <v>43537.747407407405</v>
      </c>
      <c r="J2719" s="2">
        <v>37</v>
      </c>
      <c r="K2719" s="2">
        <v>126</v>
      </c>
      <c r="S2719" s="72"/>
      <c r="T2719" s="72"/>
      <c r="U2719" s="72"/>
    </row>
    <row r="2720" spans="1:21" ht="14.25" customHeight="1">
      <c r="A2720" s="2">
        <v>26635</v>
      </c>
      <c r="B2720" s="2" t="s">
        <v>46</v>
      </c>
      <c r="C2720" s="2" t="s">
        <v>37</v>
      </c>
      <c r="D2720" s="2" t="s">
        <v>41</v>
      </c>
      <c r="E2720" s="2" t="s">
        <v>33</v>
      </c>
      <c r="F2720" s="2" t="s">
        <v>34</v>
      </c>
      <c r="G2720" s="4">
        <v>43533.752523148149</v>
      </c>
      <c r="H2720" s="4">
        <v>43540.752523148149</v>
      </c>
      <c r="I2720" s="4">
        <v>43536.752523148149</v>
      </c>
      <c r="J2720" s="2">
        <v>47</v>
      </c>
      <c r="K2720" s="2">
        <v>109</v>
      </c>
      <c r="S2720" s="72"/>
      <c r="T2720" s="72"/>
      <c r="U2720" s="72"/>
    </row>
    <row r="2721" spans="1:21" ht="14.25" customHeight="1">
      <c r="A2721" s="2">
        <v>951029</v>
      </c>
      <c r="B2721" s="2" t="s">
        <v>46</v>
      </c>
      <c r="C2721" s="2" t="s">
        <v>37</v>
      </c>
      <c r="D2721" s="2" t="s">
        <v>41</v>
      </c>
      <c r="E2721" s="2" t="s">
        <v>33</v>
      </c>
      <c r="F2721" s="2" t="s">
        <v>34</v>
      </c>
      <c r="G2721" s="4">
        <v>43533.75545138889</v>
      </c>
      <c r="H2721" s="4">
        <v>43541.75545138889</v>
      </c>
      <c r="I2721" s="4">
        <v>43540.75545138889</v>
      </c>
      <c r="J2721" s="2">
        <v>43</v>
      </c>
      <c r="K2721" s="2">
        <v>114</v>
      </c>
      <c r="S2721" s="72"/>
      <c r="T2721" s="72"/>
      <c r="U2721" s="72"/>
    </row>
    <row r="2722" spans="1:21" ht="14.25" customHeight="1">
      <c r="A2722" s="2">
        <v>318709</v>
      </c>
      <c r="B2722" s="2" t="s">
        <v>39</v>
      </c>
      <c r="C2722" s="2" t="s">
        <v>40</v>
      </c>
      <c r="D2722" s="2" t="s">
        <v>32</v>
      </c>
      <c r="E2722" s="2" t="s">
        <v>33</v>
      </c>
      <c r="F2722" s="2" t="s">
        <v>34</v>
      </c>
      <c r="G2722" s="4">
        <v>43533.757569444446</v>
      </c>
      <c r="H2722" s="4">
        <v>43537.757569444446</v>
      </c>
      <c r="I2722" s="4">
        <v>43540.757569444446</v>
      </c>
      <c r="J2722" s="2">
        <v>37</v>
      </c>
      <c r="K2722" s="2">
        <v>111</v>
      </c>
      <c r="S2722" s="72"/>
      <c r="T2722" s="72"/>
      <c r="U2722" s="72"/>
    </row>
    <row r="2723" spans="1:21" ht="14.25" customHeight="1">
      <c r="A2723" s="2">
        <v>198651</v>
      </c>
      <c r="B2723" s="2" t="s">
        <v>39</v>
      </c>
      <c r="C2723" s="2" t="s">
        <v>43</v>
      </c>
      <c r="D2723" s="2" t="s">
        <v>41</v>
      </c>
      <c r="E2723" s="2" t="s">
        <v>33</v>
      </c>
      <c r="F2723" s="2" t="s">
        <v>34</v>
      </c>
      <c r="G2723" s="4">
        <v>43533.761620370373</v>
      </c>
      <c r="H2723" s="4">
        <v>43542.761620370373</v>
      </c>
      <c r="I2723" s="4">
        <v>43538.761620370373</v>
      </c>
      <c r="J2723" s="2">
        <v>30</v>
      </c>
      <c r="K2723" s="2">
        <v>129</v>
      </c>
      <c r="S2723" s="72"/>
      <c r="T2723" s="72"/>
      <c r="U2723" s="72"/>
    </row>
    <row r="2724" spans="1:21" ht="14.25" customHeight="1">
      <c r="A2724" s="2">
        <v>659274</v>
      </c>
      <c r="B2724" s="2" t="s">
        <v>39</v>
      </c>
      <c r="C2724" s="2" t="s">
        <v>43</v>
      </c>
      <c r="D2724" s="2" t="s">
        <v>32</v>
      </c>
      <c r="E2724" s="2" t="s">
        <v>38</v>
      </c>
      <c r="F2724" s="2" t="s">
        <v>34</v>
      </c>
      <c r="G2724" s="4">
        <v>43533.762094907404</v>
      </c>
      <c r="H2724" s="4">
        <v>43534.762094907404</v>
      </c>
      <c r="I2724" s="4">
        <v>43538.762094907404</v>
      </c>
      <c r="J2724" s="2">
        <v>0</v>
      </c>
      <c r="K2724" s="2">
        <v>121</v>
      </c>
      <c r="S2724" s="72"/>
      <c r="T2724" s="72"/>
      <c r="U2724" s="72"/>
    </row>
    <row r="2725" spans="1:21" ht="14.25" customHeight="1">
      <c r="A2725" s="2">
        <v>832504</v>
      </c>
      <c r="B2725" s="2" t="s">
        <v>30</v>
      </c>
      <c r="C2725" s="2" t="s">
        <v>37</v>
      </c>
      <c r="D2725" s="2" t="s">
        <v>32</v>
      </c>
      <c r="E2725" s="2" t="s">
        <v>44</v>
      </c>
      <c r="F2725" s="2" t="s">
        <v>34</v>
      </c>
      <c r="G2725" s="4">
        <v>43533.765486111108</v>
      </c>
      <c r="H2725" s="4">
        <v>43534.765486111108</v>
      </c>
      <c r="I2725" s="4">
        <v>43536.765486111108</v>
      </c>
      <c r="J2725" s="2">
        <v>35</v>
      </c>
      <c r="K2725" s="2">
        <v>112</v>
      </c>
      <c r="S2725" s="72"/>
      <c r="T2725" s="72"/>
      <c r="U2725" s="72"/>
    </row>
    <row r="2726" spans="1:21" ht="14.25" customHeight="1">
      <c r="A2726" s="2">
        <v>44404</v>
      </c>
      <c r="B2726" s="2" t="s">
        <v>30</v>
      </c>
      <c r="C2726" s="2" t="s">
        <v>37</v>
      </c>
      <c r="D2726" s="2" t="s">
        <v>32</v>
      </c>
      <c r="E2726" s="2" t="s">
        <v>44</v>
      </c>
      <c r="F2726" s="2" t="s">
        <v>34</v>
      </c>
      <c r="G2726" s="4">
        <v>43533.766828703701</v>
      </c>
      <c r="H2726" s="4">
        <v>43538.766828703701</v>
      </c>
      <c r="I2726" s="4">
        <v>43540.766828703701</v>
      </c>
      <c r="J2726" s="2">
        <v>38</v>
      </c>
      <c r="K2726" s="2">
        <v>107</v>
      </c>
      <c r="S2726" s="72"/>
      <c r="T2726" s="72"/>
      <c r="U2726" s="72"/>
    </row>
    <row r="2727" spans="1:21" ht="14.25" customHeight="1">
      <c r="A2727" s="2">
        <v>577016</v>
      </c>
      <c r="B2727" s="2" t="s">
        <v>39</v>
      </c>
      <c r="C2727" s="2" t="s">
        <v>31</v>
      </c>
      <c r="D2727" s="2" t="s">
        <v>41</v>
      </c>
      <c r="E2727" s="2" t="s">
        <v>44</v>
      </c>
      <c r="F2727" s="2" t="s">
        <v>34</v>
      </c>
      <c r="G2727" s="4">
        <v>43533.767604166664</v>
      </c>
      <c r="H2727" s="4">
        <v>43533.767604166664</v>
      </c>
      <c r="I2727" s="4">
        <v>43538.767604166664</v>
      </c>
      <c r="J2727" s="2">
        <v>0</v>
      </c>
      <c r="K2727" s="2">
        <v>104</v>
      </c>
      <c r="S2727" s="72"/>
      <c r="T2727" s="72"/>
      <c r="U2727" s="72"/>
    </row>
    <row r="2728" spans="1:21" ht="14.25" customHeight="1">
      <c r="A2728" s="2">
        <v>51751</v>
      </c>
      <c r="B2728" s="2" t="s">
        <v>36</v>
      </c>
      <c r="C2728" s="2" t="s">
        <v>37</v>
      </c>
      <c r="D2728" s="2" t="s">
        <v>32</v>
      </c>
      <c r="E2728" s="2" t="s">
        <v>33</v>
      </c>
      <c r="F2728" s="2" t="s">
        <v>34</v>
      </c>
      <c r="G2728" s="4">
        <v>43533.770868055559</v>
      </c>
      <c r="H2728" s="4">
        <v>43537.770868055559</v>
      </c>
      <c r="I2728" s="4">
        <v>43536.770868055559</v>
      </c>
      <c r="J2728" s="2">
        <v>48</v>
      </c>
      <c r="K2728" s="2">
        <v>113</v>
      </c>
      <c r="S2728" s="72"/>
      <c r="T2728" s="72"/>
      <c r="U2728" s="72"/>
    </row>
    <row r="2729" spans="1:21" ht="14.25" customHeight="1">
      <c r="A2729" s="2">
        <v>362754</v>
      </c>
      <c r="B2729" s="2" t="s">
        <v>39</v>
      </c>
      <c r="C2729" s="2" t="s">
        <v>43</v>
      </c>
      <c r="D2729" s="2" t="s">
        <v>41</v>
      </c>
      <c r="E2729" s="2" t="s">
        <v>38</v>
      </c>
      <c r="F2729" s="2" t="s">
        <v>34</v>
      </c>
      <c r="G2729" s="4">
        <v>43533.771701388891</v>
      </c>
      <c r="H2729" s="4">
        <v>43543.771701388891</v>
      </c>
      <c r="I2729" s="4">
        <v>43536.771701388891</v>
      </c>
      <c r="J2729" s="2">
        <v>30</v>
      </c>
      <c r="K2729" s="2">
        <v>121</v>
      </c>
      <c r="S2729" s="72"/>
      <c r="T2729" s="72"/>
      <c r="U2729" s="72"/>
    </row>
    <row r="2730" spans="1:21" ht="14.25" customHeight="1">
      <c r="A2730" s="2">
        <v>124552</v>
      </c>
      <c r="B2730" s="2" t="s">
        <v>47</v>
      </c>
      <c r="C2730" s="2" t="s">
        <v>37</v>
      </c>
      <c r="D2730" s="2" t="s">
        <v>41</v>
      </c>
      <c r="E2730" s="2" t="s">
        <v>44</v>
      </c>
      <c r="F2730" s="2" t="s">
        <v>34</v>
      </c>
      <c r="G2730" s="4">
        <v>43533.772303240738</v>
      </c>
      <c r="H2730" s="4">
        <v>43539.772303240738</v>
      </c>
      <c r="I2730" s="4">
        <v>43536.772303240738</v>
      </c>
      <c r="J2730" s="2">
        <v>26</v>
      </c>
      <c r="K2730" s="2">
        <v>108</v>
      </c>
      <c r="S2730" s="72"/>
      <c r="T2730" s="72"/>
      <c r="U2730" s="72"/>
    </row>
    <row r="2731" spans="1:21" ht="14.25" customHeight="1">
      <c r="A2731" s="2">
        <v>112070</v>
      </c>
      <c r="B2731" s="2" t="s">
        <v>39</v>
      </c>
      <c r="C2731" s="2" t="s">
        <v>43</v>
      </c>
      <c r="D2731" s="2" t="s">
        <v>32</v>
      </c>
      <c r="E2731" s="2" t="s">
        <v>38</v>
      </c>
      <c r="F2731" s="2" t="s">
        <v>34</v>
      </c>
      <c r="G2731" s="4">
        <v>43533.775509259256</v>
      </c>
      <c r="H2731" s="4">
        <v>43533.775509259256</v>
      </c>
      <c r="I2731" s="4">
        <v>43540.775509259256</v>
      </c>
      <c r="J2731" s="2">
        <v>0</v>
      </c>
      <c r="K2731" s="2">
        <v>120</v>
      </c>
      <c r="S2731" s="72"/>
      <c r="T2731" s="72"/>
      <c r="U2731" s="72"/>
    </row>
    <row r="2732" spans="1:21" ht="14.25" customHeight="1">
      <c r="A2732" s="2">
        <v>259696</v>
      </c>
      <c r="B2732" s="2" t="s">
        <v>42</v>
      </c>
      <c r="C2732" s="2" t="s">
        <v>40</v>
      </c>
      <c r="D2732" s="2" t="s">
        <v>32</v>
      </c>
      <c r="E2732" s="2" t="s">
        <v>44</v>
      </c>
      <c r="F2732" s="2" t="s">
        <v>34</v>
      </c>
      <c r="G2732" s="4">
        <v>43533.777106481481</v>
      </c>
      <c r="H2732" s="4">
        <v>43536.777106481481</v>
      </c>
      <c r="I2732" s="4">
        <v>43540.777106481481</v>
      </c>
      <c r="J2732" s="2">
        <v>35</v>
      </c>
      <c r="K2732" s="2">
        <v>107</v>
      </c>
      <c r="S2732" s="72"/>
      <c r="T2732" s="72"/>
      <c r="U2732" s="72"/>
    </row>
    <row r="2733" spans="1:21" ht="14.25" customHeight="1">
      <c r="A2733" s="2">
        <v>433839</v>
      </c>
      <c r="B2733" s="2" t="s">
        <v>30</v>
      </c>
      <c r="C2733" s="2" t="s">
        <v>31</v>
      </c>
      <c r="D2733" s="2" t="s">
        <v>32</v>
      </c>
      <c r="E2733" s="2" t="s">
        <v>33</v>
      </c>
      <c r="F2733" s="2" t="s">
        <v>34</v>
      </c>
      <c r="G2733" s="4">
        <v>43533.783530092594</v>
      </c>
      <c r="H2733" s="4">
        <v>43536.783530092594</v>
      </c>
      <c r="I2733" s="4">
        <v>43537.783530092594</v>
      </c>
      <c r="J2733" s="2">
        <v>25</v>
      </c>
      <c r="K2733" s="2">
        <v>120</v>
      </c>
      <c r="S2733" s="72"/>
      <c r="T2733" s="72"/>
      <c r="U2733" s="72"/>
    </row>
    <row r="2734" spans="1:21" ht="14.25" customHeight="1">
      <c r="A2734" s="2">
        <v>627017</v>
      </c>
      <c r="B2734" s="2" t="s">
        <v>36</v>
      </c>
      <c r="C2734" s="2" t="s">
        <v>43</v>
      </c>
      <c r="D2734" s="2" t="s">
        <v>32</v>
      </c>
      <c r="E2734" s="2" t="s">
        <v>44</v>
      </c>
      <c r="F2734" s="2" t="s">
        <v>34</v>
      </c>
      <c r="G2734" s="4">
        <v>43533.785694444443</v>
      </c>
      <c r="H2734" s="4">
        <v>43534.785694444443</v>
      </c>
      <c r="I2734" s="4">
        <v>43536.785694444443</v>
      </c>
      <c r="J2734" s="2">
        <v>0</v>
      </c>
      <c r="K2734" s="2">
        <v>107</v>
      </c>
      <c r="S2734" s="72"/>
      <c r="T2734" s="72"/>
      <c r="U2734" s="72"/>
    </row>
    <row r="2735" spans="1:21" ht="14.25" customHeight="1">
      <c r="A2735" s="2">
        <v>567590</v>
      </c>
      <c r="B2735" s="2" t="s">
        <v>36</v>
      </c>
      <c r="C2735" s="2" t="s">
        <v>37</v>
      </c>
      <c r="D2735" s="2" t="s">
        <v>32</v>
      </c>
      <c r="E2735" s="2" t="s">
        <v>38</v>
      </c>
      <c r="F2735" s="2" t="s">
        <v>34</v>
      </c>
      <c r="G2735" s="4">
        <v>43533.793993055559</v>
      </c>
      <c r="H2735" s="4">
        <v>43540.793993055559</v>
      </c>
      <c r="I2735" s="4">
        <v>43536.793993055559</v>
      </c>
      <c r="J2735" s="2">
        <v>27</v>
      </c>
      <c r="K2735" s="2">
        <v>111</v>
      </c>
      <c r="S2735" s="72"/>
      <c r="T2735" s="72"/>
      <c r="U2735" s="72"/>
    </row>
    <row r="2736" spans="1:21" ht="14.25" customHeight="1">
      <c r="A2736" s="2">
        <v>159408</v>
      </c>
      <c r="B2736" s="2" t="s">
        <v>30</v>
      </c>
      <c r="C2736" s="2" t="s">
        <v>45</v>
      </c>
      <c r="D2736" s="2" t="s">
        <v>32</v>
      </c>
      <c r="E2736" s="2" t="s">
        <v>44</v>
      </c>
      <c r="F2736" s="2" t="s">
        <v>34</v>
      </c>
      <c r="G2736" s="4">
        <v>43533.796064814815</v>
      </c>
      <c r="H2736" s="4">
        <v>43540.796064814815</v>
      </c>
      <c r="I2736" s="4">
        <v>43537.796064814815</v>
      </c>
      <c r="J2736" s="2">
        <v>42</v>
      </c>
      <c r="K2736" s="2">
        <v>126</v>
      </c>
      <c r="S2736" s="72"/>
      <c r="T2736" s="72"/>
      <c r="U2736" s="72"/>
    </row>
    <row r="2737" spans="1:21" ht="14.25" customHeight="1">
      <c r="A2737" s="2">
        <v>561546</v>
      </c>
      <c r="B2737" s="2" t="s">
        <v>39</v>
      </c>
      <c r="C2737" s="2" t="s">
        <v>31</v>
      </c>
      <c r="D2737" s="2" t="s">
        <v>41</v>
      </c>
      <c r="E2737" s="2" t="s">
        <v>44</v>
      </c>
      <c r="F2737" s="2" t="s">
        <v>34</v>
      </c>
      <c r="G2737" s="4">
        <v>43533.797048611108</v>
      </c>
      <c r="H2737" s="4">
        <v>43536.797048611108</v>
      </c>
      <c r="I2737" s="4">
        <v>43538.797048611108</v>
      </c>
      <c r="J2737" s="2">
        <v>0</v>
      </c>
      <c r="K2737" s="2">
        <v>109</v>
      </c>
      <c r="S2737" s="72"/>
      <c r="T2737" s="72"/>
      <c r="U2737" s="72"/>
    </row>
    <row r="2738" spans="1:21" ht="14.25" customHeight="1">
      <c r="A2738" s="2">
        <v>714472</v>
      </c>
      <c r="B2738" s="2" t="s">
        <v>30</v>
      </c>
      <c r="C2738" s="2" t="s">
        <v>37</v>
      </c>
      <c r="D2738" s="2" t="s">
        <v>32</v>
      </c>
      <c r="E2738" s="2" t="s">
        <v>44</v>
      </c>
      <c r="F2738" s="2" t="s">
        <v>34</v>
      </c>
      <c r="G2738" s="4">
        <v>43533.79859953704</v>
      </c>
      <c r="H2738" s="4">
        <v>43534.79859953704</v>
      </c>
      <c r="I2738" s="4">
        <v>43536.79859953704</v>
      </c>
      <c r="J2738" s="2">
        <v>63</v>
      </c>
      <c r="K2738" s="2">
        <v>88</v>
      </c>
      <c r="S2738" s="72"/>
      <c r="T2738" s="72"/>
      <c r="U2738" s="72"/>
    </row>
    <row r="2739" spans="1:21" ht="14.25" customHeight="1">
      <c r="A2739" s="2">
        <v>22766</v>
      </c>
      <c r="B2739" s="2" t="s">
        <v>39</v>
      </c>
      <c r="C2739" s="2" t="s">
        <v>43</v>
      </c>
      <c r="D2739" s="2" t="s">
        <v>41</v>
      </c>
      <c r="E2739" s="2" t="s">
        <v>38</v>
      </c>
      <c r="F2739" s="2" t="s">
        <v>34</v>
      </c>
      <c r="G2739" s="4">
        <v>43533.800127314818</v>
      </c>
      <c r="H2739" s="4">
        <v>43540.800127314818</v>
      </c>
      <c r="I2739" s="4">
        <v>43539.800127314818</v>
      </c>
      <c r="J2739" s="2">
        <v>27</v>
      </c>
      <c r="K2739" s="2">
        <v>130</v>
      </c>
      <c r="S2739" s="72"/>
      <c r="T2739" s="72"/>
      <c r="U2739" s="72"/>
    </row>
    <row r="2740" spans="1:21" ht="14.25" customHeight="1">
      <c r="A2740" s="2">
        <v>768742</v>
      </c>
      <c r="B2740" s="2" t="s">
        <v>48</v>
      </c>
      <c r="C2740" s="2" t="s">
        <v>37</v>
      </c>
      <c r="D2740" s="2" t="s">
        <v>32</v>
      </c>
      <c r="E2740" s="2" t="s">
        <v>38</v>
      </c>
      <c r="F2740" s="2" t="s">
        <v>34</v>
      </c>
      <c r="G2740" s="4">
        <v>43533.801678240743</v>
      </c>
      <c r="H2740" s="4">
        <v>43541.801678240743</v>
      </c>
      <c r="I2740" s="4">
        <v>43537.801678240743</v>
      </c>
      <c r="J2740" s="2">
        <v>25</v>
      </c>
      <c r="K2740" s="2">
        <v>106</v>
      </c>
      <c r="S2740" s="72"/>
      <c r="T2740" s="72"/>
      <c r="U2740" s="72"/>
    </row>
    <row r="2741" spans="1:21" ht="14.25" customHeight="1">
      <c r="A2741" s="2">
        <v>779884</v>
      </c>
      <c r="B2741" s="2" t="s">
        <v>48</v>
      </c>
      <c r="C2741" s="2" t="s">
        <v>45</v>
      </c>
      <c r="D2741" s="2" t="s">
        <v>32</v>
      </c>
      <c r="E2741" s="2" t="s">
        <v>44</v>
      </c>
      <c r="F2741" s="2" t="s">
        <v>34</v>
      </c>
      <c r="G2741" s="4">
        <v>43533.802685185183</v>
      </c>
      <c r="H2741" s="4">
        <v>43537.802685185183</v>
      </c>
      <c r="I2741" s="4">
        <v>43540.802685185183</v>
      </c>
      <c r="J2741" s="2">
        <v>41</v>
      </c>
      <c r="K2741" s="2">
        <v>122</v>
      </c>
      <c r="S2741" s="72"/>
      <c r="T2741" s="72"/>
      <c r="U2741" s="72"/>
    </row>
    <row r="2742" spans="1:21" ht="14.25" customHeight="1">
      <c r="A2742" s="2">
        <v>484114</v>
      </c>
      <c r="B2742" s="2" t="s">
        <v>36</v>
      </c>
      <c r="C2742" s="2" t="s">
        <v>45</v>
      </c>
      <c r="D2742" s="2" t="s">
        <v>41</v>
      </c>
      <c r="E2742" s="2" t="s">
        <v>38</v>
      </c>
      <c r="F2742" s="2" t="s">
        <v>34</v>
      </c>
      <c r="G2742" s="4">
        <v>43533.803495370368</v>
      </c>
      <c r="H2742" s="4">
        <v>43536.803495370368</v>
      </c>
      <c r="I2742" s="4">
        <v>43537.803495370368</v>
      </c>
      <c r="J2742" s="2">
        <v>37</v>
      </c>
      <c r="K2742" s="2">
        <v>125</v>
      </c>
      <c r="S2742" s="72"/>
      <c r="T2742" s="72"/>
      <c r="U2742" s="72"/>
    </row>
    <row r="2743" spans="1:21" ht="14.25" customHeight="1">
      <c r="A2743" s="2">
        <v>404252</v>
      </c>
      <c r="B2743" s="2" t="s">
        <v>39</v>
      </c>
      <c r="C2743" s="2" t="s">
        <v>43</v>
      </c>
      <c r="D2743" s="2" t="s">
        <v>41</v>
      </c>
      <c r="E2743" s="2" t="s">
        <v>44</v>
      </c>
      <c r="F2743" s="2" t="s">
        <v>34</v>
      </c>
      <c r="G2743" s="4">
        <v>43533.803935185184</v>
      </c>
      <c r="H2743" s="4">
        <v>43538.803935185184</v>
      </c>
      <c r="I2743" s="4">
        <v>43539.803935185184</v>
      </c>
      <c r="J2743" s="2">
        <v>45</v>
      </c>
      <c r="K2743" s="2">
        <v>125</v>
      </c>
      <c r="S2743" s="72"/>
      <c r="T2743" s="72"/>
      <c r="U2743" s="72"/>
    </row>
    <row r="2744" spans="1:21" ht="14.25" customHeight="1">
      <c r="A2744" s="2">
        <v>53125</v>
      </c>
      <c r="B2744" s="2" t="s">
        <v>39</v>
      </c>
      <c r="C2744" s="2" t="s">
        <v>31</v>
      </c>
      <c r="D2744" s="2" t="s">
        <v>32</v>
      </c>
      <c r="E2744" s="2" t="s">
        <v>44</v>
      </c>
      <c r="F2744" s="2" t="s">
        <v>34</v>
      </c>
      <c r="G2744" s="4">
        <v>43533.803981481484</v>
      </c>
      <c r="H2744" s="4">
        <v>43533.803981481484</v>
      </c>
      <c r="I2744" s="4">
        <v>43536.803981481484</v>
      </c>
      <c r="J2744" s="2">
        <v>64</v>
      </c>
      <c r="K2744" s="2">
        <v>106</v>
      </c>
      <c r="S2744" s="72"/>
      <c r="T2744" s="72"/>
      <c r="U2744" s="72"/>
    </row>
    <row r="2745" spans="1:21" ht="14.25" customHeight="1">
      <c r="A2745" s="2">
        <v>555445</v>
      </c>
      <c r="B2745" s="2" t="s">
        <v>36</v>
      </c>
      <c r="C2745" s="2" t="s">
        <v>37</v>
      </c>
      <c r="D2745" s="2" t="s">
        <v>41</v>
      </c>
      <c r="E2745" s="2" t="s">
        <v>33</v>
      </c>
      <c r="F2745" s="2" t="s">
        <v>34</v>
      </c>
      <c r="G2745" s="4">
        <v>43533.804120370369</v>
      </c>
      <c r="H2745" s="4">
        <v>43539.804120370369</v>
      </c>
      <c r="I2745" s="4">
        <v>43538.804120370369</v>
      </c>
      <c r="J2745" s="2">
        <v>46</v>
      </c>
      <c r="K2745" s="2">
        <v>108</v>
      </c>
      <c r="S2745" s="72"/>
      <c r="T2745" s="72"/>
      <c r="U2745" s="72"/>
    </row>
    <row r="2746" spans="1:21" ht="14.25" customHeight="1">
      <c r="A2746" s="2">
        <v>160896</v>
      </c>
      <c r="B2746" s="2" t="s">
        <v>47</v>
      </c>
      <c r="C2746" s="2" t="s">
        <v>31</v>
      </c>
      <c r="D2746" s="2" t="s">
        <v>32</v>
      </c>
      <c r="E2746" s="2" t="s">
        <v>44</v>
      </c>
      <c r="F2746" s="2" t="s">
        <v>34</v>
      </c>
      <c r="G2746" s="4">
        <v>43533.807430555556</v>
      </c>
      <c r="H2746" s="4">
        <v>43533.807430555556</v>
      </c>
      <c r="I2746" s="4">
        <v>43540.807430555556</v>
      </c>
      <c r="J2746" s="2">
        <v>28</v>
      </c>
      <c r="K2746" s="2">
        <v>130</v>
      </c>
      <c r="S2746" s="72"/>
      <c r="T2746" s="72"/>
      <c r="U2746" s="72"/>
    </row>
    <row r="2747" spans="1:21" ht="14.25" customHeight="1">
      <c r="A2747" s="2">
        <v>846736</v>
      </c>
      <c r="B2747" s="2" t="s">
        <v>36</v>
      </c>
      <c r="C2747" s="2" t="s">
        <v>40</v>
      </c>
      <c r="D2747" s="2" t="s">
        <v>32</v>
      </c>
      <c r="E2747" s="2" t="s">
        <v>44</v>
      </c>
      <c r="F2747" s="2" t="s">
        <v>34</v>
      </c>
      <c r="G2747" s="4">
        <v>43533.810081018521</v>
      </c>
      <c r="H2747" s="4">
        <v>43538.810081018521</v>
      </c>
      <c r="I2747" s="4">
        <v>43537.810081018521</v>
      </c>
      <c r="J2747" s="2">
        <v>63</v>
      </c>
      <c r="K2747" s="2">
        <v>92</v>
      </c>
      <c r="S2747" s="72"/>
      <c r="T2747" s="72"/>
      <c r="U2747" s="72"/>
    </row>
    <row r="2748" spans="1:21" ht="14.25" customHeight="1">
      <c r="A2748" s="2">
        <v>145207</v>
      </c>
      <c r="B2748" s="2" t="s">
        <v>47</v>
      </c>
      <c r="C2748" s="2" t="s">
        <v>37</v>
      </c>
      <c r="D2748" s="2" t="s">
        <v>32</v>
      </c>
      <c r="E2748" s="2" t="s">
        <v>33</v>
      </c>
      <c r="F2748" s="2" t="s">
        <v>34</v>
      </c>
      <c r="G2748" s="4">
        <v>43533.814583333333</v>
      </c>
      <c r="H2748" s="4">
        <v>43540.814583333333</v>
      </c>
      <c r="I2748" s="4">
        <v>43537.814583333333</v>
      </c>
      <c r="J2748" s="2">
        <v>39</v>
      </c>
      <c r="K2748" s="2">
        <v>115</v>
      </c>
      <c r="S2748" s="72"/>
      <c r="T2748" s="72"/>
      <c r="U2748" s="72"/>
    </row>
    <row r="2749" spans="1:21" ht="14.25" customHeight="1">
      <c r="A2749" s="2">
        <v>71397</v>
      </c>
      <c r="B2749" s="2" t="s">
        <v>39</v>
      </c>
      <c r="C2749" s="2" t="s">
        <v>37</v>
      </c>
      <c r="D2749" s="2" t="s">
        <v>41</v>
      </c>
      <c r="E2749" s="2" t="s">
        <v>33</v>
      </c>
      <c r="F2749" s="2" t="s">
        <v>34</v>
      </c>
      <c r="G2749" s="4">
        <v>43533.815671296295</v>
      </c>
      <c r="H2749" s="4">
        <v>43541.815671296295</v>
      </c>
      <c r="I2749" s="4">
        <v>43537.815671296295</v>
      </c>
      <c r="J2749" s="2">
        <v>42</v>
      </c>
      <c r="K2749" s="2">
        <v>109</v>
      </c>
      <c r="S2749" s="72"/>
      <c r="T2749" s="72"/>
      <c r="U2749" s="72"/>
    </row>
    <row r="2750" spans="1:21" ht="14.25" customHeight="1">
      <c r="A2750" s="2">
        <v>161461</v>
      </c>
      <c r="B2750" s="2" t="s">
        <v>39</v>
      </c>
      <c r="C2750" s="2" t="s">
        <v>37</v>
      </c>
      <c r="D2750" s="2" t="s">
        <v>32</v>
      </c>
      <c r="E2750" s="2" t="s">
        <v>33</v>
      </c>
      <c r="F2750" s="2" t="s">
        <v>34</v>
      </c>
      <c r="G2750" s="4">
        <v>43533.816724537035</v>
      </c>
      <c r="H2750" s="4">
        <v>43540.816724537035</v>
      </c>
      <c r="I2750" s="4">
        <v>43538.816724537035</v>
      </c>
      <c r="J2750" s="2">
        <v>26</v>
      </c>
      <c r="K2750" s="2">
        <v>114</v>
      </c>
      <c r="S2750" s="72"/>
      <c r="T2750" s="72"/>
      <c r="U2750" s="72"/>
    </row>
    <row r="2751" spans="1:21" ht="14.25" customHeight="1">
      <c r="A2751" s="2">
        <v>585435</v>
      </c>
      <c r="B2751" s="2" t="s">
        <v>47</v>
      </c>
      <c r="C2751" s="2" t="s">
        <v>37</v>
      </c>
      <c r="D2751" s="2" t="s">
        <v>41</v>
      </c>
      <c r="E2751" s="2" t="s">
        <v>33</v>
      </c>
      <c r="F2751" s="2" t="s">
        <v>34</v>
      </c>
      <c r="G2751" s="4">
        <v>43533.819537037038</v>
      </c>
      <c r="H2751" s="4">
        <v>43540.819537037038</v>
      </c>
      <c r="I2751" s="4">
        <v>43538.819537037038</v>
      </c>
      <c r="J2751" s="2">
        <v>47</v>
      </c>
      <c r="K2751" s="2">
        <v>112</v>
      </c>
      <c r="S2751" s="72"/>
      <c r="T2751" s="72"/>
      <c r="U2751" s="72"/>
    </row>
    <row r="2752" spans="1:21" ht="14.25" customHeight="1">
      <c r="A2752" s="2">
        <v>598863</v>
      </c>
      <c r="B2752" s="2" t="s">
        <v>47</v>
      </c>
      <c r="C2752" s="2" t="s">
        <v>31</v>
      </c>
      <c r="D2752" s="2" t="s">
        <v>32</v>
      </c>
      <c r="E2752" s="2" t="s">
        <v>33</v>
      </c>
      <c r="F2752" s="2" t="s">
        <v>34</v>
      </c>
      <c r="G2752" s="4">
        <v>43533.825613425928</v>
      </c>
      <c r="H2752" s="4">
        <v>43537.825613425928</v>
      </c>
      <c r="I2752" s="4">
        <v>43537.825613425928</v>
      </c>
      <c r="J2752" s="2">
        <v>48</v>
      </c>
      <c r="K2752" s="2">
        <v>123</v>
      </c>
      <c r="S2752" s="72"/>
      <c r="T2752" s="72"/>
      <c r="U2752" s="72"/>
    </row>
    <row r="2753" spans="1:21" ht="14.25" customHeight="1">
      <c r="A2753" s="2">
        <v>960229</v>
      </c>
      <c r="B2753" s="2" t="s">
        <v>30</v>
      </c>
      <c r="C2753" s="2" t="s">
        <v>37</v>
      </c>
      <c r="D2753" s="2" t="s">
        <v>41</v>
      </c>
      <c r="E2753" s="2" t="s">
        <v>33</v>
      </c>
      <c r="F2753" s="2" t="s">
        <v>34</v>
      </c>
      <c r="G2753" s="4">
        <v>43533.825960648152</v>
      </c>
      <c r="H2753" s="4">
        <v>43542.825960648152</v>
      </c>
      <c r="I2753" s="4">
        <v>43540.825960648152</v>
      </c>
      <c r="J2753" s="2">
        <v>31</v>
      </c>
      <c r="K2753" s="2">
        <v>108</v>
      </c>
      <c r="S2753" s="72"/>
      <c r="T2753" s="72"/>
      <c r="U2753" s="72"/>
    </row>
    <row r="2754" spans="1:21" ht="14.25" customHeight="1">
      <c r="A2754" s="2">
        <v>986696</v>
      </c>
      <c r="B2754" s="2" t="s">
        <v>36</v>
      </c>
      <c r="C2754" s="2" t="s">
        <v>45</v>
      </c>
      <c r="D2754" s="2" t="s">
        <v>32</v>
      </c>
      <c r="E2754" s="2" t="s">
        <v>44</v>
      </c>
      <c r="F2754" s="2" t="s">
        <v>34</v>
      </c>
      <c r="G2754" s="4">
        <v>43533.82739583333</v>
      </c>
      <c r="H2754" s="4">
        <v>43543.82739583333</v>
      </c>
      <c r="I2754" s="4">
        <v>43536.82739583333</v>
      </c>
      <c r="J2754" s="2">
        <v>33</v>
      </c>
      <c r="K2754" s="2">
        <v>129</v>
      </c>
      <c r="S2754" s="72"/>
      <c r="T2754" s="72"/>
      <c r="U2754" s="72"/>
    </row>
    <row r="2755" spans="1:21" ht="14.25" customHeight="1">
      <c r="A2755" s="2">
        <v>464231</v>
      </c>
      <c r="B2755" s="2" t="s">
        <v>48</v>
      </c>
      <c r="C2755" s="2" t="s">
        <v>43</v>
      </c>
      <c r="D2755" s="2" t="s">
        <v>41</v>
      </c>
      <c r="E2755" s="2" t="s">
        <v>33</v>
      </c>
      <c r="F2755" s="2" t="s">
        <v>34</v>
      </c>
      <c r="G2755" s="4">
        <v>43533.828796296293</v>
      </c>
      <c r="H2755" s="4">
        <v>43541.828796296293</v>
      </c>
      <c r="I2755" s="4">
        <v>43539.828796296293</v>
      </c>
      <c r="J2755" s="2">
        <v>29</v>
      </c>
      <c r="K2755" s="2">
        <v>122</v>
      </c>
      <c r="S2755" s="72"/>
      <c r="T2755" s="72"/>
      <c r="U2755" s="72"/>
    </row>
    <row r="2756" spans="1:21" ht="14.25" customHeight="1">
      <c r="A2756" s="2">
        <v>402094</v>
      </c>
      <c r="B2756" s="2" t="s">
        <v>36</v>
      </c>
      <c r="C2756" s="2" t="s">
        <v>43</v>
      </c>
      <c r="D2756" s="2" t="s">
        <v>41</v>
      </c>
      <c r="E2756" s="2" t="s">
        <v>38</v>
      </c>
      <c r="F2756" s="2" t="s">
        <v>34</v>
      </c>
      <c r="G2756" s="4">
        <v>43533.830763888887</v>
      </c>
      <c r="H2756" s="4">
        <v>43541.830763888887</v>
      </c>
      <c r="I2756" s="4">
        <v>43540.830763888887</v>
      </c>
      <c r="J2756" s="2">
        <v>35</v>
      </c>
      <c r="K2756" s="2">
        <v>130</v>
      </c>
      <c r="S2756" s="72"/>
      <c r="T2756" s="72"/>
      <c r="U2756" s="72"/>
    </row>
    <row r="2757" spans="1:21" ht="14.25" customHeight="1">
      <c r="A2757" s="2">
        <v>397695</v>
      </c>
      <c r="B2757" s="2" t="s">
        <v>36</v>
      </c>
      <c r="C2757" s="2" t="s">
        <v>31</v>
      </c>
      <c r="D2757" s="2" t="s">
        <v>41</v>
      </c>
      <c r="E2757" s="2" t="s">
        <v>33</v>
      </c>
      <c r="F2757" s="2" t="s">
        <v>34</v>
      </c>
      <c r="G2757" s="4">
        <v>43533.83321759259</v>
      </c>
      <c r="H2757" s="4">
        <v>43539.83321759259</v>
      </c>
      <c r="I2757" s="4">
        <v>43539.83321759259</v>
      </c>
      <c r="J2757" s="2">
        <v>0</v>
      </c>
      <c r="K2757" s="2">
        <v>121</v>
      </c>
      <c r="S2757" s="72"/>
      <c r="T2757" s="72"/>
      <c r="U2757" s="72"/>
    </row>
    <row r="2758" spans="1:21" ht="14.25" customHeight="1">
      <c r="A2758" s="2">
        <v>143157</v>
      </c>
      <c r="B2758" s="2" t="s">
        <v>30</v>
      </c>
      <c r="C2758" s="2" t="s">
        <v>37</v>
      </c>
      <c r="D2758" s="2" t="s">
        <v>41</v>
      </c>
      <c r="E2758" s="2" t="s">
        <v>44</v>
      </c>
      <c r="F2758" s="2" t="s">
        <v>34</v>
      </c>
      <c r="G2758" s="4">
        <v>43533.836331018516</v>
      </c>
      <c r="H2758" s="4">
        <v>43538.836331018516</v>
      </c>
      <c r="I2758" s="4">
        <v>43540.836331018516</v>
      </c>
      <c r="J2758" s="2">
        <v>78</v>
      </c>
      <c r="K2758" s="2">
        <v>85</v>
      </c>
      <c r="S2758" s="72"/>
      <c r="T2758" s="72"/>
      <c r="U2758" s="72"/>
    </row>
    <row r="2759" spans="1:21" ht="14.25" customHeight="1">
      <c r="A2759" s="2">
        <v>984951</v>
      </c>
      <c r="B2759" s="2" t="s">
        <v>39</v>
      </c>
      <c r="C2759" s="2" t="s">
        <v>43</v>
      </c>
      <c r="D2759" s="2" t="s">
        <v>41</v>
      </c>
      <c r="E2759" s="2" t="s">
        <v>33</v>
      </c>
      <c r="F2759" s="2" t="s">
        <v>34</v>
      </c>
      <c r="G2759" s="4">
        <v>43533.842488425929</v>
      </c>
      <c r="H2759" s="4">
        <v>43541.842488425929</v>
      </c>
      <c r="I2759" s="4">
        <v>43538.842488425929</v>
      </c>
      <c r="J2759" s="2">
        <v>50</v>
      </c>
      <c r="K2759" s="2">
        <v>120</v>
      </c>
      <c r="S2759" s="72"/>
      <c r="T2759" s="72"/>
      <c r="U2759" s="72"/>
    </row>
    <row r="2760" spans="1:21" ht="14.25" customHeight="1">
      <c r="A2760" s="2">
        <v>744042</v>
      </c>
      <c r="B2760" s="2" t="s">
        <v>42</v>
      </c>
      <c r="C2760" s="2" t="s">
        <v>40</v>
      </c>
      <c r="D2760" s="2" t="s">
        <v>41</v>
      </c>
      <c r="E2760" s="2" t="s">
        <v>38</v>
      </c>
      <c r="F2760" s="2" t="s">
        <v>34</v>
      </c>
      <c r="G2760" s="4">
        <v>43533.848333333335</v>
      </c>
      <c r="H2760" s="4">
        <v>43535.848333333335</v>
      </c>
      <c r="I2760" s="4">
        <v>43539.848333333335</v>
      </c>
      <c r="J2760" s="2">
        <v>30</v>
      </c>
      <c r="K2760" s="2">
        <v>108</v>
      </c>
      <c r="S2760" s="72"/>
      <c r="T2760" s="72"/>
      <c r="U2760" s="72"/>
    </row>
    <row r="2761" spans="1:21" ht="14.25" customHeight="1">
      <c r="A2761" s="2">
        <v>383719</v>
      </c>
      <c r="B2761" s="2" t="s">
        <v>46</v>
      </c>
      <c r="C2761" s="2" t="s">
        <v>43</v>
      </c>
      <c r="D2761" s="2" t="s">
        <v>41</v>
      </c>
      <c r="E2761" s="2" t="s">
        <v>33</v>
      </c>
      <c r="F2761" s="2" t="s">
        <v>34</v>
      </c>
      <c r="G2761" s="4">
        <v>43533.850694444445</v>
      </c>
      <c r="H2761" s="4">
        <v>43538.850694444445</v>
      </c>
      <c r="I2761" s="4">
        <v>43538.850694444445</v>
      </c>
      <c r="J2761" s="2">
        <v>50</v>
      </c>
      <c r="K2761" s="2">
        <v>122</v>
      </c>
      <c r="S2761" s="72"/>
      <c r="T2761" s="72"/>
      <c r="U2761" s="72"/>
    </row>
    <row r="2762" spans="1:21" ht="14.25" customHeight="1">
      <c r="A2762" s="2">
        <v>813346</v>
      </c>
      <c r="B2762" s="2" t="s">
        <v>47</v>
      </c>
      <c r="C2762" s="2" t="s">
        <v>43</v>
      </c>
      <c r="D2762" s="2" t="s">
        <v>41</v>
      </c>
      <c r="E2762" s="2" t="s">
        <v>38</v>
      </c>
      <c r="F2762" s="2" t="s">
        <v>34</v>
      </c>
      <c r="G2762" s="4">
        <v>43533.851493055554</v>
      </c>
      <c r="H2762" s="4">
        <v>43537.851493055554</v>
      </c>
      <c r="I2762" s="4">
        <v>43539.851493055554</v>
      </c>
      <c r="J2762" s="2">
        <v>25</v>
      </c>
      <c r="K2762" s="2">
        <v>129</v>
      </c>
      <c r="S2762" s="72"/>
      <c r="T2762" s="72"/>
      <c r="U2762" s="72"/>
    </row>
    <row r="2763" spans="1:21" ht="14.25" customHeight="1">
      <c r="A2763" s="2">
        <v>86146</v>
      </c>
      <c r="B2763" s="2" t="s">
        <v>36</v>
      </c>
      <c r="C2763" s="2" t="s">
        <v>31</v>
      </c>
      <c r="D2763" s="2" t="s">
        <v>41</v>
      </c>
      <c r="E2763" s="2" t="s">
        <v>44</v>
      </c>
      <c r="F2763" s="2" t="s">
        <v>34</v>
      </c>
      <c r="G2763" s="4">
        <v>43533.857592592591</v>
      </c>
      <c r="H2763" s="4">
        <v>43535.857592592591</v>
      </c>
      <c r="I2763" s="4">
        <v>43536.857592592591</v>
      </c>
      <c r="J2763" s="2">
        <v>0</v>
      </c>
      <c r="K2763" s="2">
        <v>100</v>
      </c>
      <c r="S2763" s="72"/>
      <c r="T2763" s="72"/>
      <c r="U2763" s="72"/>
    </row>
    <row r="2764" spans="1:21" ht="14.25" customHeight="1">
      <c r="A2764" s="2">
        <v>567840</v>
      </c>
      <c r="B2764" s="2" t="s">
        <v>30</v>
      </c>
      <c r="C2764" s="2" t="s">
        <v>43</v>
      </c>
      <c r="D2764" s="2" t="s">
        <v>41</v>
      </c>
      <c r="E2764" s="2" t="s">
        <v>44</v>
      </c>
      <c r="F2764" s="2" t="s">
        <v>34</v>
      </c>
      <c r="G2764" s="4">
        <v>43533.85837962963</v>
      </c>
      <c r="H2764" s="4">
        <v>43539.85837962963</v>
      </c>
      <c r="I2764" s="4">
        <v>43539.85837962963</v>
      </c>
      <c r="J2764" s="2">
        <v>26</v>
      </c>
      <c r="K2764" s="2">
        <v>127</v>
      </c>
      <c r="S2764" s="72"/>
      <c r="T2764" s="72"/>
      <c r="U2764" s="72"/>
    </row>
    <row r="2765" spans="1:21" ht="14.25" customHeight="1">
      <c r="A2765" s="2">
        <v>756375</v>
      </c>
      <c r="B2765" s="2" t="s">
        <v>39</v>
      </c>
      <c r="C2765" s="2" t="s">
        <v>37</v>
      </c>
      <c r="D2765" s="2" t="s">
        <v>32</v>
      </c>
      <c r="E2765" s="2" t="s">
        <v>33</v>
      </c>
      <c r="F2765" s="2" t="s">
        <v>34</v>
      </c>
      <c r="G2765" s="4">
        <v>43533.861238425925</v>
      </c>
      <c r="H2765" s="4">
        <v>43537.861238425925</v>
      </c>
      <c r="I2765" s="4">
        <v>43540.861238425925</v>
      </c>
      <c r="J2765" s="2">
        <v>44</v>
      </c>
      <c r="K2765" s="2">
        <v>112</v>
      </c>
      <c r="S2765" s="72"/>
      <c r="T2765" s="72"/>
      <c r="U2765" s="72"/>
    </row>
    <row r="2766" spans="1:21" ht="14.25" customHeight="1">
      <c r="A2766" s="2">
        <v>177756</v>
      </c>
      <c r="B2766" s="2" t="s">
        <v>36</v>
      </c>
      <c r="C2766" s="2" t="s">
        <v>43</v>
      </c>
      <c r="D2766" s="2" t="s">
        <v>41</v>
      </c>
      <c r="E2766" s="2" t="s">
        <v>44</v>
      </c>
      <c r="F2766" s="2" t="s">
        <v>34</v>
      </c>
      <c r="G2766" s="4">
        <v>43533.868587962963</v>
      </c>
      <c r="H2766" s="4">
        <v>43539.868587962963</v>
      </c>
      <c r="I2766" s="4">
        <v>43539.868587962963</v>
      </c>
      <c r="J2766" s="2">
        <v>29</v>
      </c>
      <c r="K2766" s="2">
        <v>123</v>
      </c>
      <c r="S2766" s="72"/>
      <c r="T2766" s="72"/>
      <c r="U2766" s="72"/>
    </row>
    <row r="2767" spans="1:21" ht="14.25" customHeight="1">
      <c r="A2767" s="2">
        <v>81154</v>
      </c>
      <c r="B2767" s="2" t="s">
        <v>36</v>
      </c>
      <c r="C2767" s="2" t="s">
        <v>45</v>
      </c>
      <c r="D2767" s="2" t="s">
        <v>41</v>
      </c>
      <c r="E2767" s="2" t="s">
        <v>38</v>
      </c>
      <c r="F2767" s="2" t="s">
        <v>34</v>
      </c>
      <c r="G2767" s="4">
        <v>43533.869409722225</v>
      </c>
      <c r="H2767" s="4">
        <v>43535.869409722225</v>
      </c>
      <c r="I2767" s="4">
        <v>43538.869409722225</v>
      </c>
      <c r="J2767" s="2">
        <v>25</v>
      </c>
      <c r="K2767" s="2">
        <v>128</v>
      </c>
      <c r="S2767" s="72"/>
      <c r="T2767" s="72"/>
      <c r="U2767" s="72"/>
    </row>
    <row r="2768" spans="1:21" ht="14.25" customHeight="1">
      <c r="A2768" s="2">
        <v>735053</v>
      </c>
      <c r="B2768" s="2" t="s">
        <v>48</v>
      </c>
      <c r="C2768" s="2" t="s">
        <v>45</v>
      </c>
      <c r="D2768" s="2" t="s">
        <v>32</v>
      </c>
      <c r="E2768" s="2" t="s">
        <v>33</v>
      </c>
      <c r="F2768" s="2" t="s">
        <v>34</v>
      </c>
      <c r="G2768" s="4">
        <v>43533.872662037036</v>
      </c>
      <c r="H2768" s="4">
        <v>43538.872662037036</v>
      </c>
      <c r="I2768" s="4">
        <v>43537.872662037036</v>
      </c>
      <c r="J2768" s="2">
        <v>47</v>
      </c>
      <c r="K2768" s="2">
        <v>123</v>
      </c>
      <c r="S2768" s="72"/>
      <c r="T2768" s="72"/>
      <c r="U2768" s="72"/>
    </row>
    <row r="2769" spans="1:21" ht="14.25" customHeight="1">
      <c r="A2769" s="2">
        <v>128769</v>
      </c>
      <c r="B2769" s="2" t="s">
        <v>49</v>
      </c>
      <c r="C2769" s="2" t="s">
        <v>43</v>
      </c>
      <c r="D2769" s="2" t="s">
        <v>41</v>
      </c>
      <c r="E2769" s="2" t="s">
        <v>33</v>
      </c>
      <c r="F2769" s="2" t="s">
        <v>34</v>
      </c>
      <c r="G2769" s="4">
        <v>43533.872754629629</v>
      </c>
      <c r="H2769" s="4">
        <v>43540.872754629629</v>
      </c>
      <c r="I2769" s="4">
        <v>43539.872754629629</v>
      </c>
      <c r="J2769" s="2">
        <v>46</v>
      </c>
      <c r="K2769" s="2">
        <v>126</v>
      </c>
      <c r="S2769" s="72"/>
      <c r="T2769" s="72"/>
      <c r="U2769" s="72"/>
    </row>
    <row r="2770" spans="1:21" ht="14.25" customHeight="1">
      <c r="A2770" s="2">
        <v>404490</v>
      </c>
      <c r="B2770" s="2" t="s">
        <v>36</v>
      </c>
      <c r="C2770" s="2" t="s">
        <v>31</v>
      </c>
      <c r="D2770" s="2" t="s">
        <v>32</v>
      </c>
      <c r="E2770" s="2" t="s">
        <v>38</v>
      </c>
      <c r="F2770" s="2" t="s">
        <v>34</v>
      </c>
      <c r="G2770" s="4">
        <v>43533.873877314814</v>
      </c>
      <c r="H2770" s="4">
        <v>43536.873877314814</v>
      </c>
      <c r="I2770" s="4">
        <v>43536.873877314814</v>
      </c>
      <c r="J2770" s="2">
        <v>28</v>
      </c>
      <c r="K2770" s="2">
        <v>127</v>
      </c>
      <c r="S2770" s="72"/>
      <c r="T2770" s="72"/>
      <c r="U2770" s="72"/>
    </row>
    <row r="2771" spans="1:21" ht="14.25" customHeight="1">
      <c r="A2771" s="2">
        <v>913630</v>
      </c>
      <c r="B2771" s="2" t="s">
        <v>30</v>
      </c>
      <c r="C2771" s="2" t="s">
        <v>31</v>
      </c>
      <c r="D2771" s="2" t="s">
        <v>41</v>
      </c>
      <c r="E2771" s="2" t="s">
        <v>38</v>
      </c>
      <c r="F2771" s="2" t="s">
        <v>34</v>
      </c>
      <c r="G2771" s="4">
        <v>43533.878101851849</v>
      </c>
      <c r="H2771" s="4">
        <v>43535.878101851849</v>
      </c>
      <c r="I2771" s="4">
        <v>43539.878101851849</v>
      </c>
      <c r="J2771" s="2">
        <v>0</v>
      </c>
      <c r="K2771" s="2">
        <v>122</v>
      </c>
      <c r="S2771" s="72"/>
      <c r="T2771" s="72"/>
      <c r="U2771" s="72"/>
    </row>
    <row r="2772" spans="1:21" ht="14.25" customHeight="1">
      <c r="A2772" s="2">
        <v>859022</v>
      </c>
      <c r="B2772" s="2" t="s">
        <v>36</v>
      </c>
      <c r="C2772" s="2" t="s">
        <v>40</v>
      </c>
      <c r="D2772" s="2" t="s">
        <v>32</v>
      </c>
      <c r="E2772" s="2" t="s">
        <v>38</v>
      </c>
      <c r="F2772" s="2" t="s">
        <v>34</v>
      </c>
      <c r="G2772" s="4">
        <v>43533.88177083333</v>
      </c>
      <c r="H2772" s="4">
        <v>43538.88177083333</v>
      </c>
      <c r="I2772" s="4">
        <v>43537.88177083333</v>
      </c>
      <c r="J2772" s="2">
        <v>39</v>
      </c>
      <c r="K2772" s="2">
        <v>110</v>
      </c>
      <c r="S2772" s="72"/>
      <c r="T2772" s="72"/>
      <c r="U2772" s="72"/>
    </row>
    <row r="2773" spans="1:21" ht="14.25" customHeight="1">
      <c r="A2773" s="2">
        <v>246424</v>
      </c>
      <c r="B2773" s="2" t="s">
        <v>39</v>
      </c>
      <c r="C2773" s="2" t="s">
        <v>31</v>
      </c>
      <c r="D2773" s="2" t="s">
        <v>41</v>
      </c>
      <c r="E2773" s="2" t="s">
        <v>44</v>
      </c>
      <c r="F2773" s="2" t="s">
        <v>34</v>
      </c>
      <c r="G2773" s="4">
        <v>43533.884479166663</v>
      </c>
      <c r="H2773" s="4">
        <v>43533.884479166663</v>
      </c>
      <c r="I2773" s="4">
        <v>43537.884479166663</v>
      </c>
      <c r="J2773" s="2">
        <v>0</v>
      </c>
      <c r="K2773" s="2">
        <v>129</v>
      </c>
      <c r="S2773" s="72"/>
      <c r="T2773" s="72"/>
      <c r="U2773" s="72"/>
    </row>
    <row r="2774" spans="1:21" ht="14.25" customHeight="1">
      <c r="A2774" s="2">
        <v>859214</v>
      </c>
      <c r="B2774" s="2" t="s">
        <v>42</v>
      </c>
      <c r="C2774" s="2" t="s">
        <v>37</v>
      </c>
      <c r="D2774" s="2" t="s">
        <v>41</v>
      </c>
      <c r="E2774" s="2" t="s">
        <v>38</v>
      </c>
      <c r="F2774" s="2" t="s">
        <v>34</v>
      </c>
      <c r="G2774" s="4">
        <v>43533.891886574071</v>
      </c>
      <c r="H2774" s="4">
        <v>43536.891886574071</v>
      </c>
      <c r="I2774" s="4">
        <v>43537.891886574071</v>
      </c>
      <c r="J2774" s="2">
        <v>41</v>
      </c>
      <c r="K2774" s="2">
        <v>108</v>
      </c>
      <c r="S2774" s="72"/>
      <c r="T2774" s="72"/>
      <c r="U2774" s="72"/>
    </row>
    <row r="2775" spans="1:21" ht="14.25" customHeight="1">
      <c r="A2775" s="2">
        <v>911948</v>
      </c>
      <c r="B2775" s="2" t="s">
        <v>47</v>
      </c>
      <c r="C2775" s="2" t="s">
        <v>43</v>
      </c>
      <c r="D2775" s="2" t="s">
        <v>32</v>
      </c>
      <c r="E2775" s="2" t="s">
        <v>44</v>
      </c>
      <c r="F2775" s="2" t="s">
        <v>34</v>
      </c>
      <c r="G2775" s="4">
        <v>43533.89334490741</v>
      </c>
      <c r="H2775" s="4">
        <v>43534.89334490741</v>
      </c>
      <c r="I2775" s="4">
        <v>43540.89334490741</v>
      </c>
      <c r="J2775" s="2">
        <v>0</v>
      </c>
      <c r="K2775" s="2">
        <v>129</v>
      </c>
      <c r="S2775" s="72"/>
      <c r="T2775" s="72"/>
      <c r="U2775" s="72"/>
    </row>
    <row r="2776" spans="1:21" ht="14.25" customHeight="1">
      <c r="A2776" s="2">
        <v>723388</v>
      </c>
      <c r="B2776" s="2" t="s">
        <v>36</v>
      </c>
      <c r="C2776" s="2" t="s">
        <v>37</v>
      </c>
      <c r="D2776" s="2" t="s">
        <v>32</v>
      </c>
      <c r="E2776" s="2" t="s">
        <v>44</v>
      </c>
      <c r="F2776" s="2" t="s">
        <v>34</v>
      </c>
      <c r="G2776" s="4">
        <v>43533.894490740742</v>
      </c>
      <c r="H2776" s="4">
        <v>43539.894490740742</v>
      </c>
      <c r="I2776" s="4">
        <v>43538.894490740742</v>
      </c>
      <c r="J2776" s="2">
        <v>46</v>
      </c>
      <c r="K2776" s="2">
        <v>115</v>
      </c>
      <c r="S2776" s="72"/>
      <c r="T2776" s="72"/>
      <c r="U2776" s="72"/>
    </row>
    <row r="2777" spans="1:21" ht="14.25" customHeight="1">
      <c r="A2777" s="2">
        <v>392933</v>
      </c>
      <c r="B2777" s="2" t="s">
        <v>30</v>
      </c>
      <c r="C2777" s="2" t="s">
        <v>37</v>
      </c>
      <c r="D2777" s="2" t="s">
        <v>32</v>
      </c>
      <c r="E2777" s="2" t="s">
        <v>33</v>
      </c>
      <c r="F2777" s="2" t="s">
        <v>34</v>
      </c>
      <c r="G2777" s="4">
        <v>43533.894849537035</v>
      </c>
      <c r="H2777" s="4">
        <v>43541.894849537035</v>
      </c>
      <c r="I2777" s="4">
        <v>43540.894849537035</v>
      </c>
      <c r="J2777" s="2">
        <v>49</v>
      </c>
      <c r="K2777" s="2">
        <v>115</v>
      </c>
      <c r="S2777" s="72"/>
      <c r="T2777" s="72"/>
      <c r="U2777" s="72"/>
    </row>
    <row r="2778" spans="1:21" ht="14.25" customHeight="1">
      <c r="A2778" s="2">
        <v>350939</v>
      </c>
      <c r="B2778" s="2" t="s">
        <v>39</v>
      </c>
      <c r="C2778" s="2" t="s">
        <v>43</v>
      </c>
      <c r="D2778" s="2" t="s">
        <v>32</v>
      </c>
      <c r="E2778" s="2" t="s">
        <v>44</v>
      </c>
      <c r="F2778" s="2" t="s">
        <v>34</v>
      </c>
      <c r="G2778" s="4">
        <v>43533.896516203706</v>
      </c>
      <c r="H2778" s="4">
        <v>43533.896516203706</v>
      </c>
      <c r="I2778" s="4">
        <v>43536.896516203706</v>
      </c>
      <c r="J2778" s="2">
        <v>0</v>
      </c>
      <c r="K2778" s="2">
        <v>109</v>
      </c>
      <c r="S2778" s="72"/>
      <c r="T2778" s="72"/>
      <c r="U2778" s="72"/>
    </row>
    <row r="2779" spans="1:21" ht="14.25" customHeight="1">
      <c r="A2779" s="2">
        <v>813190</v>
      </c>
      <c r="B2779" s="2" t="s">
        <v>39</v>
      </c>
      <c r="C2779" s="2" t="s">
        <v>31</v>
      </c>
      <c r="D2779" s="2" t="s">
        <v>41</v>
      </c>
      <c r="E2779" s="2" t="s">
        <v>44</v>
      </c>
      <c r="F2779" s="2" t="s">
        <v>34</v>
      </c>
      <c r="G2779" s="4">
        <v>43533.8981712963</v>
      </c>
      <c r="H2779" s="4">
        <v>43533.8981712963</v>
      </c>
      <c r="I2779" s="4">
        <v>43538.8981712963</v>
      </c>
      <c r="J2779" s="2">
        <v>0</v>
      </c>
      <c r="K2779" s="2">
        <v>103</v>
      </c>
      <c r="S2779" s="72"/>
      <c r="T2779" s="72"/>
      <c r="U2779" s="72"/>
    </row>
    <row r="2780" spans="1:21" ht="14.25" customHeight="1">
      <c r="A2780" s="2">
        <v>331525</v>
      </c>
      <c r="B2780" s="2" t="s">
        <v>39</v>
      </c>
      <c r="C2780" s="2" t="s">
        <v>37</v>
      </c>
      <c r="D2780" s="2" t="s">
        <v>41</v>
      </c>
      <c r="E2780" s="2" t="s">
        <v>33</v>
      </c>
      <c r="F2780" s="2" t="s">
        <v>34</v>
      </c>
      <c r="G2780" s="4">
        <v>43533.900219907409</v>
      </c>
      <c r="H2780" s="4">
        <v>43539.900219907409</v>
      </c>
      <c r="I2780" s="4">
        <v>43536.900219907409</v>
      </c>
      <c r="J2780" s="2">
        <v>43</v>
      </c>
      <c r="K2780" s="2">
        <v>110</v>
      </c>
      <c r="S2780" s="72"/>
      <c r="T2780" s="72"/>
      <c r="U2780" s="72"/>
    </row>
    <row r="2781" spans="1:21" ht="14.25" customHeight="1">
      <c r="A2781" s="2">
        <v>836895</v>
      </c>
      <c r="B2781" s="2" t="s">
        <v>47</v>
      </c>
      <c r="C2781" s="2" t="s">
        <v>37</v>
      </c>
      <c r="D2781" s="2" t="s">
        <v>32</v>
      </c>
      <c r="E2781" s="2" t="s">
        <v>33</v>
      </c>
      <c r="F2781" s="2" t="s">
        <v>34</v>
      </c>
      <c r="G2781" s="4">
        <v>43533.904664351852</v>
      </c>
      <c r="H2781" s="4">
        <v>43536.904664351852</v>
      </c>
      <c r="I2781" s="4">
        <v>43540.904664351852</v>
      </c>
      <c r="J2781" s="2">
        <v>42</v>
      </c>
      <c r="K2781" s="2">
        <v>114</v>
      </c>
      <c r="S2781" s="72"/>
      <c r="T2781" s="72"/>
      <c r="U2781" s="72"/>
    </row>
    <row r="2782" spans="1:21" ht="14.25" customHeight="1">
      <c r="A2782" s="2">
        <v>886634</v>
      </c>
      <c r="B2782" s="2" t="s">
        <v>39</v>
      </c>
      <c r="C2782" s="2" t="s">
        <v>37</v>
      </c>
      <c r="D2782" s="2" t="s">
        <v>32</v>
      </c>
      <c r="E2782" s="2" t="s">
        <v>38</v>
      </c>
      <c r="F2782" s="2" t="s">
        <v>34</v>
      </c>
      <c r="G2782" s="4">
        <v>43533.909618055557</v>
      </c>
      <c r="H2782" s="4">
        <v>43540.909618055557</v>
      </c>
      <c r="I2782" s="4">
        <v>43540.909618055557</v>
      </c>
      <c r="J2782" s="2">
        <v>26</v>
      </c>
      <c r="K2782" s="2">
        <v>112</v>
      </c>
      <c r="S2782" s="72"/>
      <c r="T2782" s="72"/>
      <c r="U2782" s="72"/>
    </row>
    <row r="2783" spans="1:21" ht="14.25" customHeight="1">
      <c r="A2783" s="2">
        <v>79324</v>
      </c>
      <c r="B2783" s="2" t="s">
        <v>30</v>
      </c>
      <c r="C2783" s="2" t="s">
        <v>43</v>
      </c>
      <c r="D2783" s="2" t="s">
        <v>32</v>
      </c>
      <c r="E2783" s="2" t="s">
        <v>44</v>
      </c>
      <c r="F2783" s="2" t="s">
        <v>34</v>
      </c>
      <c r="G2783" s="4">
        <v>43533.91028935185</v>
      </c>
      <c r="H2783" s="4">
        <v>43533.91028935185</v>
      </c>
      <c r="I2783" s="4">
        <v>43540.91028935185</v>
      </c>
      <c r="J2783" s="2">
        <v>0</v>
      </c>
      <c r="K2783" s="2">
        <v>127</v>
      </c>
      <c r="S2783" s="72"/>
      <c r="T2783" s="72"/>
      <c r="U2783" s="72"/>
    </row>
    <row r="2784" spans="1:21" ht="14.25" customHeight="1">
      <c r="A2784" s="2">
        <v>869497</v>
      </c>
      <c r="B2784" s="2" t="s">
        <v>46</v>
      </c>
      <c r="C2784" s="2" t="s">
        <v>43</v>
      </c>
      <c r="D2784" s="2" t="s">
        <v>41</v>
      </c>
      <c r="E2784" s="2" t="s">
        <v>33</v>
      </c>
      <c r="F2784" s="2" t="s">
        <v>34</v>
      </c>
      <c r="G2784" s="4">
        <v>43533.911145833335</v>
      </c>
      <c r="H2784" s="4">
        <v>43537.911145833335</v>
      </c>
      <c r="I2784" s="4">
        <v>43538.911145833335</v>
      </c>
      <c r="J2784" s="2">
        <v>42</v>
      </c>
      <c r="K2784" s="2">
        <v>125</v>
      </c>
      <c r="S2784" s="72"/>
      <c r="T2784" s="72"/>
      <c r="U2784" s="72"/>
    </row>
    <row r="2785" spans="1:21" ht="14.25" customHeight="1">
      <c r="A2785" s="2">
        <v>304253</v>
      </c>
      <c r="B2785" s="2" t="s">
        <v>48</v>
      </c>
      <c r="C2785" s="2" t="s">
        <v>31</v>
      </c>
      <c r="D2785" s="2" t="s">
        <v>32</v>
      </c>
      <c r="E2785" s="2" t="s">
        <v>33</v>
      </c>
      <c r="F2785" s="2" t="s">
        <v>34</v>
      </c>
      <c r="G2785" s="4">
        <v>43533.91238425926</v>
      </c>
      <c r="H2785" s="4">
        <v>43540.91238425926</v>
      </c>
      <c r="I2785" s="4">
        <v>43540.91238425926</v>
      </c>
      <c r="J2785" s="2">
        <v>30</v>
      </c>
      <c r="K2785" s="2">
        <v>129</v>
      </c>
      <c r="S2785" s="72"/>
      <c r="T2785" s="72"/>
      <c r="U2785" s="72"/>
    </row>
    <row r="2786" spans="1:21" ht="14.25" customHeight="1">
      <c r="A2786" s="2">
        <v>719821</v>
      </c>
      <c r="B2786" s="2" t="s">
        <v>39</v>
      </c>
      <c r="C2786" s="2" t="s">
        <v>43</v>
      </c>
      <c r="D2786" s="2" t="s">
        <v>41</v>
      </c>
      <c r="E2786" s="2" t="s">
        <v>44</v>
      </c>
      <c r="F2786" s="2" t="s">
        <v>34</v>
      </c>
      <c r="G2786" s="4">
        <v>43533.912754629629</v>
      </c>
      <c r="H2786" s="4">
        <v>43537.912754629629</v>
      </c>
      <c r="I2786" s="4">
        <v>43536.912754629629</v>
      </c>
      <c r="J2786" s="2">
        <v>65</v>
      </c>
      <c r="K2786" s="2">
        <v>101</v>
      </c>
      <c r="S2786" s="72"/>
      <c r="T2786" s="72"/>
      <c r="U2786" s="72"/>
    </row>
    <row r="2787" spans="1:21" ht="14.25" customHeight="1">
      <c r="A2787" s="2">
        <v>444472</v>
      </c>
      <c r="B2787" s="2" t="s">
        <v>48</v>
      </c>
      <c r="C2787" s="2" t="s">
        <v>45</v>
      </c>
      <c r="D2787" s="2" t="s">
        <v>41</v>
      </c>
      <c r="E2787" s="2" t="s">
        <v>44</v>
      </c>
      <c r="F2787" s="2" t="s">
        <v>34</v>
      </c>
      <c r="G2787" s="4">
        <v>43533.913298611114</v>
      </c>
      <c r="H2787" s="4">
        <v>43541.913298611114</v>
      </c>
      <c r="I2787" s="4">
        <v>43538.913298611114</v>
      </c>
      <c r="J2787" s="2">
        <v>47</v>
      </c>
      <c r="K2787" s="2">
        <v>126</v>
      </c>
      <c r="S2787" s="72"/>
      <c r="T2787" s="72"/>
      <c r="U2787" s="72"/>
    </row>
    <row r="2788" spans="1:21" ht="14.25" customHeight="1">
      <c r="A2788" s="2">
        <v>534867</v>
      </c>
      <c r="B2788" s="2" t="s">
        <v>30</v>
      </c>
      <c r="C2788" s="2" t="s">
        <v>43</v>
      </c>
      <c r="D2788" s="2" t="s">
        <v>32</v>
      </c>
      <c r="E2788" s="2" t="s">
        <v>33</v>
      </c>
      <c r="F2788" s="2" t="s">
        <v>34</v>
      </c>
      <c r="G2788" s="4">
        <v>43533.923634259256</v>
      </c>
      <c r="H2788" s="4">
        <v>43537.923634259256</v>
      </c>
      <c r="I2788" s="4">
        <v>43540.923634259256</v>
      </c>
      <c r="J2788" s="2">
        <v>0</v>
      </c>
      <c r="K2788" s="2">
        <v>126</v>
      </c>
      <c r="S2788" s="72"/>
      <c r="T2788" s="72"/>
      <c r="U2788" s="72"/>
    </row>
    <row r="2789" spans="1:21" ht="14.25" customHeight="1">
      <c r="A2789" s="2">
        <v>360864</v>
      </c>
      <c r="B2789" s="2" t="s">
        <v>36</v>
      </c>
      <c r="C2789" s="2" t="s">
        <v>37</v>
      </c>
      <c r="D2789" s="2" t="s">
        <v>41</v>
      </c>
      <c r="E2789" s="2" t="s">
        <v>44</v>
      </c>
      <c r="F2789" s="2" t="s">
        <v>34</v>
      </c>
      <c r="G2789" s="4">
        <v>43533.937291666669</v>
      </c>
      <c r="H2789" s="4">
        <v>43536.937291666669</v>
      </c>
      <c r="I2789" s="4">
        <v>43538.937291666669</v>
      </c>
      <c r="J2789" s="2">
        <v>32</v>
      </c>
      <c r="K2789" s="2">
        <v>111</v>
      </c>
      <c r="S2789" s="72"/>
      <c r="T2789" s="72"/>
      <c r="U2789" s="72"/>
    </row>
    <row r="2790" spans="1:21" ht="14.25" customHeight="1">
      <c r="A2790" s="2">
        <v>667326</v>
      </c>
      <c r="B2790" s="2" t="s">
        <v>48</v>
      </c>
      <c r="C2790" s="2" t="s">
        <v>37</v>
      </c>
      <c r="D2790" s="2" t="s">
        <v>41</v>
      </c>
      <c r="E2790" s="2" t="s">
        <v>38</v>
      </c>
      <c r="F2790" s="2" t="s">
        <v>34</v>
      </c>
      <c r="G2790" s="4">
        <v>43533.937418981484</v>
      </c>
      <c r="H2790" s="4">
        <v>43542.937418981484</v>
      </c>
      <c r="I2790" s="4">
        <v>43538.937418981484</v>
      </c>
      <c r="J2790" s="2">
        <v>38</v>
      </c>
      <c r="K2790" s="2">
        <v>109</v>
      </c>
      <c r="S2790" s="72"/>
      <c r="T2790" s="72"/>
      <c r="U2790" s="72"/>
    </row>
    <row r="2791" spans="1:21" ht="14.25" customHeight="1">
      <c r="A2791" s="2">
        <v>789882</v>
      </c>
      <c r="B2791" s="2" t="s">
        <v>36</v>
      </c>
      <c r="C2791" s="2" t="s">
        <v>45</v>
      </c>
      <c r="D2791" s="2" t="s">
        <v>32</v>
      </c>
      <c r="E2791" s="2" t="s">
        <v>38</v>
      </c>
      <c r="F2791" s="2" t="s">
        <v>34</v>
      </c>
      <c r="G2791" s="4">
        <v>43533.93949074074</v>
      </c>
      <c r="H2791" s="4">
        <v>43537.93949074074</v>
      </c>
      <c r="I2791" s="4">
        <v>43537.93949074074</v>
      </c>
      <c r="J2791" s="2">
        <v>40</v>
      </c>
      <c r="K2791" s="2">
        <v>125</v>
      </c>
      <c r="S2791" s="72"/>
      <c r="T2791" s="72"/>
      <c r="U2791" s="72"/>
    </row>
    <row r="2792" spans="1:21" ht="14.25" customHeight="1">
      <c r="A2792" s="2">
        <v>904219</v>
      </c>
      <c r="B2792" s="2" t="s">
        <v>46</v>
      </c>
      <c r="C2792" s="2" t="s">
        <v>31</v>
      </c>
      <c r="D2792" s="2" t="s">
        <v>32</v>
      </c>
      <c r="E2792" s="2" t="s">
        <v>33</v>
      </c>
      <c r="F2792" s="2" t="s">
        <v>34</v>
      </c>
      <c r="G2792" s="4">
        <v>43533.947500000002</v>
      </c>
      <c r="H2792" s="4">
        <v>43541.947500000002</v>
      </c>
      <c r="I2792" s="4">
        <v>43537.947500000002</v>
      </c>
      <c r="J2792" s="2">
        <v>42</v>
      </c>
      <c r="K2792" s="2">
        <v>126</v>
      </c>
      <c r="S2792" s="72"/>
      <c r="T2792" s="72"/>
      <c r="U2792" s="72"/>
    </row>
    <row r="2793" spans="1:21" ht="14.25" customHeight="1">
      <c r="A2793" s="2">
        <v>877483</v>
      </c>
      <c r="B2793" s="2" t="s">
        <v>39</v>
      </c>
      <c r="C2793" s="2" t="s">
        <v>37</v>
      </c>
      <c r="D2793" s="2" t="s">
        <v>41</v>
      </c>
      <c r="E2793" s="2" t="s">
        <v>44</v>
      </c>
      <c r="F2793" s="2" t="s">
        <v>34</v>
      </c>
      <c r="G2793" s="4">
        <v>43533.948229166665</v>
      </c>
      <c r="H2793" s="4">
        <v>43534.948229166665</v>
      </c>
      <c r="I2793" s="4">
        <v>43540.948229166665</v>
      </c>
      <c r="J2793" s="2">
        <v>79</v>
      </c>
      <c r="K2793" s="2">
        <v>88</v>
      </c>
      <c r="S2793" s="72"/>
      <c r="T2793" s="72"/>
      <c r="U2793" s="72"/>
    </row>
    <row r="2794" spans="1:21" ht="14.25" customHeight="1">
      <c r="A2794" s="2">
        <v>582918</v>
      </c>
      <c r="B2794" s="2" t="s">
        <v>36</v>
      </c>
      <c r="C2794" s="2" t="s">
        <v>45</v>
      </c>
      <c r="D2794" s="2" t="s">
        <v>41</v>
      </c>
      <c r="E2794" s="2" t="s">
        <v>44</v>
      </c>
      <c r="F2794" s="2" t="s">
        <v>34</v>
      </c>
      <c r="G2794" s="4">
        <v>43533.951469907406</v>
      </c>
      <c r="H2794" s="4">
        <v>43539.951469907406</v>
      </c>
      <c r="I2794" s="4">
        <v>43538.951469907406</v>
      </c>
      <c r="J2794" s="2">
        <v>68</v>
      </c>
      <c r="K2794" s="2">
        <v>109</v>
      </c>
      <c r="S2794" s="72"/>
      <c r="T2794" s="72"/>
      <c r="U2794" s="72"/>
    </row>
    <row r="2795" spans="1:21" ht="14.25" customHeight="1">
      <c r="A2795" s="2">
        <v>706281</v>
      </c>
      <c r="B2795" s="2" t="s">
        <v>36</v>
      </c>
      <c r="C2795" s="2" t="s">
        <v>40</v>
      </c>
      <c r="D2795" s="2" t="s">
        <v>32</v>
      </c>
      <c r="E2795" s="2" t="s">
        <v>44</v>
      </c>
      <c r="F2795" s="2" t="s">
        <v>34</v>
      </c>
      <c r="G2795" s="4">
        <v>43533.951782407406</v>
      </c>
      <c r="H2795" s="4">
        <v>43537.951782407406</v>
      </c>
      <c r="I2795" s="4">
        <v>43538.951782407406</v>
      </c>
      <c r="J2795" s="2">
        <v>68</v>
      </c>
      <c r="K2795" s="2">
        <v>87</v>
      </c>
      <c r="S2795" s="72"/>
      <c r="T2795" s="72"/>
      <c r="U2795" s="72"/>
    </row>
    <row r="2796" spans="1:21" ht="14.25" customHeight="1">
      <c r="A2796" s="2">
        <v>937000</v>
      </c>
      <c r="B2796" s="2" t="s">
        <v>47</v>
      </c>
      <c r="C2796" s="2" t="s">
        <v>37</v>
      </c>
      <c r="D2796" s="2" t="s">
        <v>41</v>
      </c>
      <c r="E2796" s="2" t="s">
        <v>44</v>
      </c>
      <c r="F2796" s="2" t="s">
        <v>34</v>
      </c>
      <c r="G2796" s="4">
        <v>43533.951828703706</v>
      </c>
      <c r="H2796" s="4">
        <v>43536.951828703706</v>
      </c>
      <c r="I2796" s="4">
        <v>43537.951828703706</v>
      </c>
      <c r="J2796" s="2">
        <v>69</v>
      </c>
      <c r="K2796" s="2">
        <v>90</v>
      </c>
      <c r="S2796" s="72"/>
      <c r="T2796" s="72"/>
      <c r="U2796" s="72"/>
    </row>
    <row r="2797" spans="1:21" ht="14.25" customHeight="1">
      <c r="A2797" s="2">
        <v>916570</v>
      </c>
      <c r="B2797" s="2" t="s">
        <v>47</v>
      </c>
      <c r="C2797" s="2" t="s">
        <v>43</v>
      </c>
      <c r="D2797" s="2" t="s">
        <v>41</v>
      </c>
      <c r="E2797" s="2" t="s">
        <v>38</v>
      </c>
      <c r="F2797" s="2" t="s">
        <v>34</v>
      </c>
      <c r="G2797" s="4">
        <v>43533.955416666664</v>
      </c>
      <c r="H2797" s="4">
        <v>43537.955416666664</v>
      </c>
      <c r="I2797" s="4">
        <v>43536.955416666664</v>
      </c>
      <c r="J2797" s="2">
        <v>37</v>
      </c>
      <c r="K2797" s="2">
        <v>122</v>
      </c>
      <c r="S2797" s="72"/>
      <c r="T2797" s="72"/>
      <c r="U2797" s="72"/>
    </row>
    <row r="2798" spans="1:21" ht="14.25" customHeight="1">
      <c r="A2798" s="2">
        <v>109881</v>
      </c>
      <c r="B2798" s="2" t="s">
        <v>49</v>
      </c>
      <c r="C2798" s="2" t="s">
        <v>37</v>
      </c>
      <c r="D2798" s="2" t="s">
        <v>32</v>
      </c>
      <c r="E2798" s="2" t="s">
        <v>44</v>
      </c>
      <c r="F2798" s="2" t="s">
        <v>34</v>
      </c>
      <c r="G2798" s="4">
        <v>43533.958287037036</v>
      </c>
      <c r="H2798" s="4">
        <v>43537.958287037036</v>
      </c>
      <c r="I2798" s="4">
        <v>43540.958287037036</v>
      </c>
      <c r="J2798" s="2">
        <v>74</v>
      </c>
      <c r="K2798" s="2">
        <v>95</v>
      </c>
      <c r="S2798" s="72"/>
      <c r="T2798" s="72"/>
      <c r="U2798" s="72"/>
    </row>
    <row r="2799" spans="1:21" ht="14.25" customHeight="1">
      <c r="A2799" s="2">
        <v>360530</v>
      </c>
      <c r="B2799" s="2" t="s">
        <v>42</v>
      </c>
      <c r="C2799" s="2" t="s">
        <v>37</v>
      </c>
      <c r="D2799" s="2" t="s">
        <v>41</v>
      </c>
      <c r="E2799" s="2" t="s">
        <v>38</v>
      </c>
      <c r="F2799" s="2" t="s">
        <v>34</v>
      </c>
      <c r="G2799" s="4">
        <v>43533.960856481484</v>
      </c>
      <c r="H2799" s="4">
        <v>43536.960856481484</v>
      </c>
      <c r="I2799" s="4">
        <v>43536.960856481484</v>
      </c>
      <c r="J2799" s="2">
        <v>39</v>
      </c>
      <c r="K2799" s="2">
        <v>114</v>
      </c>
      <c r="S2799" s="72"/>
      <c r="T2799" s="72"/>
      <c r="U2799" s="72"/>
    </row>
    <row r="2800" spans="1:21" ht="14.25" customHeight="1">
      <c r="A2800" s="2">
        <v>571925</v>
      </c>
      <c r="B2800" s="2" t="s">
        <v>36</v>
      </c>
      <c r="C2800" s="2" t="s">
        <v>45</v>
      </c>
      <c r="D2800" s="2" t="s">
        <v>32</v>
      </c>
      <c r="E2800" s="2" t="s">
        <v>33</v>
      </c>
      <c r="F2800" s="2" t="s">
        <v>34</v>
      </c>
      <c r="G2800" s="4">
        <v>43533.962418981479</v>
      </c>
      <c r="H2800" s="4">
        <v>43537.962418981479</v>
      </c>
      <c r="I2800" s="4">
        <v>43539.962418981479</v>
      </c>
      <c r="J2800" s="2">
        <v>25</v>
      </c>
      <c r="K2800" s="2">
        <v>128</v>
      </c>
      <c r="S2800" s="72"/>
      <c r="T2800" s="72"/>
      <c r="U2800" s="72"/>
    </row>
    <row r="2801" spans="1:21" ht="14.25" customHeight="1">
      <c r="A2801" s="2">
        <v>574821</v>
      </c>
      <c r="B2801" s="2" t="s">
        <v>36</v>
      </c>
      <c r="C2801" s="2" t="s">
        <v>37</v>
      </c>
      <c r="D2801" s="2" t="s">
        <v>32</v>
      </c>
      <c r="E2801" s="2" t="s">
        <v>33</v>
      </c>
      <c r="F2801" s="2" t="s">
        <v>34</v>
      </c>
      <c r="G2801" s="4">
        <v>43533.965497685182</v>
      </c>
      <c r="H2801" s="4">
        <v>43538.965497685182</v>
      </c>
      <c r="I2801" s="4">
        <v>43539.965497685182</v>
      </c>
      <c r="J2801" s="2">
        <v>44</v>
      </c>
      <c r="K2801" s="2">
        <v>109</v>
      </c>
      <c r="S2801" s="72"/>
      <c r="T2801" s="72"/>
      <c r="U2801" s="72"/>
    </row>
    <row r="2802" spans="1:21" ht="14.25" customHeight="1">
      <c r="A2802" s="2">
        <v>622084</v>
      </c>
      <c r="B2802" s="2" t="s">
        <v>48</v>
      </c>
      <c r="C2802" s="2" t="s">
        <v>45</v>
      </c>
      <c r="D2802" s="2" t="s">
        <v>41</v>
      </c>
      <c r="E2802" s="2" t="s">
        <v>44</v>
      </c>
      <c r="F2802" s="2" t="s">
        <v>34</v>
      </c>
      <c r="G2802" s="4">
        <v>43533.97016203704</v>
      </c>
      <c r="H2802" s="4">
        <v>43542.97016203704</v>
      </c>
      <c r="I2802" s="4">
        <v>43540.97016203704</v>
      </c>
      <c r="J2802" s="2">
        <v>48</v>
      </c>
      <c r="K2802" s="2">
        <v>127</v>
      </c>
      <c r="S2802" s="72"/>
      <c r="T2802" s="72"/>
      <c r="U2802" s="72"/>
    </row>
    <row r="2803" spans="1:21" ht="14.25" customHeight="1">
      <c r="A2803" s="2">
        <v>13558</v>
      </c>
      <c r="B2803" s="2" t="s">
        <v>47</v>
      </c>
      <c r="C2803" s="2" t="s">
        <v>43</v>
      </c>
      <c r="D2803" s="2" t="s">
        <v>41</v>
      </c>
      <c r="E2803" s="2" t="s">
        <v>38</v>
      </c>
      <c r="F2803" s="2" t="s">
        <v>34</v>
      </c>
      <c r="G2803" s="4">
        <v>43533.974942129629</v>
      </c>
      <c r="H2803" s="4">
        <v>43540.974942129629</v>
      </c>
      <c r="I2803" s="4">
        <v>43539.974942129629</v>
      </c>
      <c r="J2803" s="2">
        <v>30</v>
      </c>
      <c r="K2803" s="2">
        <v>125</v>
      </c>
      <c r="S2803" s="72"/>
      <c r="T2803" s="72"/>
      <c r="U2803" s="72"/>
    </row>
    <row r="2804" spans="1:21" ht="14.25" customHeight="1">
      <c r="A2804" s="2">
        <v>863730</v>
      </c>
      <c r="B2804" s="2" t="s">
        <v>39</v>
      </c>
      <c r="C2804" s="2" t="s">
        <v>43</v>
      </c>
      <c r="D2804" s="2" t="s">
        <v>41</v>
      </c>
      <c r="E2804" s="2" t="s">
        <v>38</v>
      </c>
      <c r="F2804" s="2" t="s">
        <v>34</v>
      </c>
      <c r="G2804" s="4">
        <v>43533.982453703706</v>
      </c>
      <c r="H2804" s="4">
        <v>43543.982453703706</v>
      </c>
      <c r="I2804" s="4">
        <v>43539.982453703706</v>
      </c>
      <c r="J2804" s="2">
        <v>47</v>
      </c>
      <c r="K2804" s="2">
        <v>127</v>
      </c>
      <c r="S2804" s="72"/>
      <c r="T2804" s="72"/>
      <c r="U2804" s="72"/>
    </row>
    <row r="2805" spans="1:21" ht="14.25" customHeight="1">
      <c r="A2805" s="2">
        <v>700636</v>
      </c>
      <c r="B2805" s="2" t="s">
        <v>36</v>
      </c>
      <c r="C2805" s="2" t="s">
        <v>31</v>
      </c>
      <c r="D2805" s="2" t="s">
        <v>32</v>
      </c>
      <c r="E2805" s="2" t="s">
        <v>44</v>
      </c>
      <c r="F2805" s="2" t="s">
        <v>34</v>
      </c>
      <c r="G2805" s="4">
        <v>43533.984270833331</v>
      </c>
      <c r="H2805" s="4">
        <v>43533.984270833331</v>
      </c>
      <c r="I2805" s="4">
        <v>43537.984270833331</v>
      </c>
      <c r="J2805" s="2">
        <v>76</v>
      </c>
      <c r="K2805" s="2">
        <v>101</v>
      </c>
      <c r="S2805" s="72"/>
      <c r="T2805" s="72"/>
      <c r="U2805" s="72"/>
    </row>
    <row r="2806" spans="1:21" ht="14.25" customHeight="1">
      <c r="A2806" s="2">
        <v>246601</v>
      </c>
      <c r="B2806" s="2" t="s">
        <v>39</v>
      </c>
      <c r="C2806" s="2" t="s">
        <v>37</v>
      </c>
      <c r="D2806" s="2" t="s">
        <v>41</v>
      </c>
      <c r="E2806" s="2" t="s">
        <v>44</v>
      </c>
      <c r="F2806" s="2" t="s">
        <v>34</v>
      </c>
      <c r="G2806" s="4">
        <v>43533.985127314816</v>
      </c>
      <c r="H2806" s="4">
        <v>43533.985127314816</v>
      </c>
      <c r="I2806" s="4">
        <v>43538.985127314816</v>
      </c>
      <c r="J2806" s="2">
        <v>87</v>
      </c>
      <c r="K2806" s="2">
        <v>91</v>
      </c>
      <c r="S2806" s="72"/>
      <c r="T2806" s="72"/>
      <c r="U2806" s="72"/>
    </row>
    <row r="2807" spans="1:21" ht="14.25" customHeight="1">
      <c r="A2807" s="2">
        <v>172327</v>
      </c>
      <c r="B2807" s="2" t="s">
        <v>48</v>
      </c>
      <c r="C2807" s="2" t="s">
        <v>37</v>
      </c>
      <c r="D2807" s="2" t="s">
        <v>41</v>
      </c>
      <c r="E2807" s="2" t="s">
        <v>44</v>
      </c>
      <c r="F2807" s="2" t="s">
        <v>34</v>
      </c>
      <c r="G2807" s="4">
        <v>43533.986238425925</v>
      </c>
      <c r="H2807" s="4">
        <v>43533.986238425925</v>
      </c>
      <c r="I2807" s="4">
        <v>43536.986238425925</v>
      </c>
      <c r="J2807" s="2">
        <v>71</v>
      </c>
      <c r="K2807" s="2">
        <v>91</v>
      </c>
      <c r="S2807" s="72"/>
      <c r="T2807" s="72"/>
      <c r="U2807" s="72"/>
    </row>
    <row r="2808" spans="1:21" ht="14.25" customHeight="1">
      <c r="A2808" s="2">
        <v>561095</v>
      </c>
      <c r="B2808" s="2" t="s">
        <v>39</v>
      </c>
      <c r="C2808" s="2" t="s">
        <v>37</v>
      </c>
      <c r="D2808" s="2" t="s">
        <v>32</v>
      </c>
      <c r="E2808" s="2" t="s">
        <v>44</v>
      </c>
      <c r="F2808" s="2" t="s">
        <v>34</v>
      </c>
      <c r="G2808" s="4">
        <v>43533.989548611113</v>
      </c>
      <c r="H2808" s="4">
        <v>43536.989548611113</v>
      </c>
      <c r="I2808" s="4">
        <v>43538.989548611113</v>
      </c>
      <c r="J2808" s="2">
        <v>57</v>
      </c>
      <c r="K2808" s="2">
        <v>95</v>
      </c>
      <c r="S2808" s="72"/>
      <c r="T2808" s="72"/>
      <c r="U2808" s="72"/>
    </row>
    <row r="2809" spans="1:21" ht="14.25" customHeight="1">
      <c r="A2809" s="2">
        <v>768776</v>
      </c>
      <c r="B2809" s="2" t="s">
        <v>47</v>
      </c>
      <c r="C2809" s="2" t="s">
        <v>31</v>
      </c>
      <c r="D2809" s="2" t="s">
        <v>41</v>
      </c>
      <c r="E2809" s="2" t="s">
        <v>44</v>
      </c>
      <c r="F2809" s="2" t="s">
        <v>34</v>
      </c>
      <c r="G2809" s="4">
        <v>43533.989791666667</v>
      </c>
      <c r="H2809" s="4">
        <v>43533.989791666667</v>
      </c>
      <c r="I2809" s="4">
        <v>43536.989791666667</v>
      </c>
      <c r="J2809" s="2">
        <v>0</v>
      </c>
      <c r="K2809" s="2">
        <v>110</v>
      </c>
      <c r="S2809" s="72"/>
      <c r="T2809" s="72"/>
      <c r="U2809" s="72"/>
    </row>
    <row r="2810" spans="1:21" ht="14.25" customHeight="1">
      <c r="A2810" s="2">
        <v>346700</v>
      </c>
      <c r="B2810" s="2" t="s">
        <v>47</v>
      </c>
      <c r="C2810" s="2" t="s">
        <v>40</v>
      </c>
      <c r="D2810" s="2" t="s">
        <v>41</v>
      </c>
      <c r="E2810" s="2" t="s">
        <v>44</v>
      </c>
      <c r="F2810" s="2" t="s">
        <v>34</v>
      </c>
      <c r="G2810" s="4">
        <v>43533.992997685185</v>
      </c>
      <c r="H2810" s="4">
        <v>43541.992997685185</v>
      </c>
      <c r="I2810" s="4">
        <v>43536.992997685185</v>
      </c>
      <c r="J2810" s="2">
        <v>32</v>
      </c>
      <c r="K2810" s="2">
        <v>113</v>
      </c>
      <c r="S2810" s="72"/>
      <c r="T2810" s="72"/>
      <c r="U2810" s="72"/>
    </row>
    <row r="2811" spans="1:21" ht="14.25" customHeight="1">
      <c r="A2811" s="2">
        <v>774562</v>
      </c>
      <c r="B2811" s="2" t="s">
        <v>30</v>
      </c>
      <c r="C2811" s="2" t="s">
        <v>31</v>
      </c>
      <c r="D2811" s="2" t="s">
        <v>41</v>
      </c>
      <c r="E2811" s="2" t="s">
        <v>44</v>
      </c>
      <c r="F2811" s="2" t="s">
        <v>34</v>
      </c>
      <c r="G2811" s="4">
        <v>43533.996365740742</v>
      </c>
      <c r="H2811" s="4">
        <v>43534.996365740742</v>
      </c>
      <c r="I2811" s="4">
        <v>43537.996365740742</v>
      </c>
      <c r="J2811" s="2">
        <v>0</v>
      </c>
      <c r="K2811" s="2">
        <v>110</v>
      </c>
      <c r="S2811" s="72"/>
      <c r="T2811" s="72"/>
      <c r="U2811" s="72"/>
    </row>
    <row r="2812" spans="1:21" ht="14.25" customHeight="1">
      <c r="A2812" s="2">
        <v>363603</v>
      </c>
      <c r="B2812" s="2" t="s">
        <v>36</v>
      </c>
      <c r="C2812" s="2" t="s">
        <v>40</v>
      </c>
      <c r="D2812" s="2" t="s">
        <v>41</v>
      </c>
      <c r="E2812" s="2" t="s">
        <v>33</v>
      </c>
      <c r="F2812" s="2" t="s">
        <v>34</v>
      </c>
      <c r="G2812" s="4">
        <v>43534.001875000002</v>
      </c>
      <c r="H2812" s="4">
        <v>43536.001875000002</v>
      </c>
      <c r="I2812" s="4">
        <v>43538.001875000002</v>
      </c>
      <c r="J2812" s="2">
        <v>50</v>
      </c>
      <c r="K2812" s="2">
        <v>107</v>
      </c>
      <c r="S2812" s="72"/>
      <c r="T2812" s="72"/>
      <c r="U2812" s="72"/>
    </row>
    <row r="2813" spans="1:21" ht="14.25" customHeight="1">
      <c r="A2813" s="2">
        <v>799424</v>
      </c>
      <c r="B2813" s="2" t="s">
        <v>47</v>
      </c>
      <c r="C2813" s="2" t="s">
        <v>37</v>
      </c>
      <c r="D2813" s="2" t="s">
        <v>32</v>
      </c>
      <c r="E2813" s="2" t="s">
        <v>44</v>
      </c>
      <c r="F2813" s="2" t="s">
        <v>34</v>
      </c>
      <c r="G2813" s="4">
        <v>43534.005011574074</v>
      </c>
      <c r="H2813" s="4">
        <v>43535.005011574074</v>
      </c>
      <c r="I2813" s="4">
        <v>43537.005011574074</v>
      </c>
      <c r="J2813" s="2">
        <v>28</v>
      </c>
      <c r="K2813" s="2">
        <v>112</v>
      </c>
      <c r="S2813" s="72"/>
      <c r="T2813" s="72"/>
      <c r="U2813" s="72"/>
    </row>
    <row r="2814" spans="1:21" ht="14.25" customHeight="1">
      <c r="A2814" s="2">
        <v>318562</v>
      </c>
      <c r="B2814" s="2" t="s">
        <v>39</v>
      </c>
      <c r="C2814" s="2" t="s">
        <v>31</v>
      </c>
      <c r="D2814" s="2" t="s">
        <v>41</v>
      </c>
      <c r="E2814" s="2" t="s">
        <v>38</v>
      </c>
      <c r="F2814" s="2" t="s">
        <v>34</v>
      </c>
      <c r="G2814" s="4">
        <v>43534.0077662037</v>
      </c>
      <c r="H2814" s="4">
        <v>43536.0077662037</v>
      </c>
      <c r="I2814" s="4">
        <v>43538.0077662037</v>
      </c>
      <c r="J2814" s="2">
        <v>0</v>
      </c>
      <c r="K2814" s="2">
        <v>120</v>
      </c>
      <c r="S2814" s="72"/>
      <c r="T2814" s="72"/>
      <c r="U2814" s="72"/>
    </row>
    <row r="2815" spans="1:21" ht="14.25" customHeight="1">
      <c r="A2815" s="2">
        <v>83748</v>
      </c>
      <c r="B2815" s="2" t="s">
        <v>42</v>
      </c>
      <c r="C2815" s="2" t="s">
        <v>40</v>
      </c>
      <c r="D2815" s="2" t="s">
        <v>32</v>
      </c>
      <c r="E2815" s="2" t="s">
        <v>44</v>
      </c>
      <c r="F2815" s="2" t="s">
        <v>34</v>
      </c>
      <c r="G2815" s="4">
        <v>43534.012499999997</v>
      </c>
      <c r="H2815" s="4">
        <v>43542.012499999997</v>
      </c>
      <c r="I2815" s="4">
        <v>43537.012499999997</v>
      </c>
      <c r="J2815" s="2">
        <v>27</v>
      </c>
      <c r="K2815" s="2">
        <v>110</v>
      </c>
      <c r="S2815" s="72"/>
      <c r="T2815" s="72"/>
      <c r="U2815" s="72"/>
    </row>
    <row r="2816" spans="1:21" ht="14.25" customHeight="1">
      <c r="A2816" s="2">
        <v>186385</v>
      </c>
      <c r="B2816" s="2" t="s">
        <v>46</v>
      </c>
      <c r="C2816" s="2" t="s">
        <v>43</v>
      </c>
      <c r="D2816" s="2" t="s">
        <v>32</v>
      </c>
      <c r="E2816" s="2" t="s">
        <v>44</v>
      </c>
      <c r="F2816" s="2" t="s">
        <v>34</v>
      </c>
      <c r="G2816" s="4">
        <v>43534.013101851851</v>
      </c>
      <c r="H2816" s="4">
        <v>43534.013101851851</v>
      </c>
      <c r="I2816" s="4">
        <v>43541.013101851851</v>
      </c>
      <c r="J2816" s="2">
        <v>0</v>
      </c>
      <c r="K2816" s="2">
        <v>102</v>
      </c>
      <c r="S2816" s="72"/>
      <c r="T2816" s="72"/>
      <c r="U2816" s="72"/>
    </row>
    <row r="2817" spans="1:21" ht="14.25" customHeight="1">
      <c r="A2817" s="2">
        <v>375808</v>
      </c>
      <c r="B2817" s="2" t="s">
        <v>47</v>
      </c>
      <c r="C2817" s="2" t="s">
        <v>37</v>
      </c>
      <c r="D2817" s="2" t="s">
        <v>32</v>
      </c>
      <c r="E2817" s="2" t="s">
        <v>44</v>
      </c>
      <c r="F2817" s="2" t="s">
        <v>34</v>
      </c>
      <c r="G2817" s="4">
        <v>43534.013460648152</v>
      </c>
      <c r="H2817" s="4">
        <v>43536.013460648152</v>
      </c>
      <c r="I2817" s="4">
        <v>43540.013460648152</v>
      </c>
      <c r="J2817" s="2">
        <v>46</v>
      </c>
      <c r="K2817" s="2">
        <v>111</v>
      </c>
      <c r="S2817" s="72"/>
      <c r="T2817" s="72"/>
      <c r="U2817" s="72"/>
    </row>
    <row r="2818" spans="1:21" ht="14.25" customHeight="1">
      <c r="A2818" s="2">
        <v>919364</v>
      </c>
      <c r="B2818" s="2" t="s">
        <v>39</v>
      </c>
      <c r="C2818" s="2" t="s">
        <v>45</v>
      </c>
      <c r="D2818" s="2" t="s">
        <v>41</v>
      </c>
      <c r="E2818" s="2" t="s">
        <v>44</v>
      </c>
      <c r="F2818" s="2" t="s">
        <v>34</v>
      </c>
      <c r="G2818" s="4">
        <v>43534.014178240737</v>
      </c>
      <c r="H2818" s="4">
        <v>43544.014178240737</v>
      </c>
      <c r="I2818" s="4">
        <v>43538.014178240737</v>
      </c>
      <c r="J2818" s="2">
        <v>79</v>
      </c>
      <c r="K2818" s="2">
        <v>109</v>
      </c>
      <c r="S2818" s="72"/>
      <c r="T2818" s="72"/>
      <c r="U2818" s="72"/>
    </row>
    <row r="2819" spans="1:21" ht="14.25" customHeight="1">
      <c r="A2819" s="2">
        <v>29357</v>
      </c>
      <c r="B2819" s="2" t="s">
        <v>36</v>
      </c>
      <c r="C2819" s="2" t="s">
        <v>40</v>
      </c>
      <c r="D2819" s="2" t="s">
        <v>32</v>
      </c>
      <c r="E2819" s="2" t="s">
        <v>33</v>
      </c>
      <c r="F2819" s="2" t="s">
        <v>34</v>
      </c>
      <c r="G2819" s="4">
        <v>43534.014930555553</v>
      </c>
      <c r="H2819" s="4">
        <v>43537.014930555553</v>
      </c>
      <c r="I2819" s="4">
        <v>43541.014930555553</v>
      </c>
      <c r="J2819" s="2">
        <v>41</v>
      </c>
      <c r="K2819" s="2">
        <v>109</v>
      </c>
      <c r="S2819" s="72"/>
      <c r="T2819" s="72"/>
      <c r="U2819" s="72"/>
    </row>
    <row r="2820" spans="1:21" ht="14.25" customHeight="1">
      <c r="A2820" s="2">
        <v>937411</v>
      </c>
      <c r="B2820" s="2" t="s">
        <v>30</v>
      </c>
      <c r="C2820" s="2" t="s">
        <v>37</v>
      </c>
      <c r="D2820" s="2" t="s">
        <v>41</v>
      </c>
      <c r="E2820" s="2" t="s">
        <v>33</v>
      </c>
      <c r="F2820" s="2" t="s">
        <v>34</v>
      </c>
      <c r="G2820" s="4">
        <v>43534.016828703701</v>
      </c>
      <c r="H2820" s="4">
        <v>43539.016828703701</v>
      </c>
      <c r="I2820" s="4">
        <v>43540.016828703701</v>
      </c>
      <c r="J2820" s="2">
        <v>32</v>
      </c>
      <c r="K2820" s="2">
        <v>109</v>
      </c>
      <c r="S2820" s="72"/>
      <c r="T2820" s="72"/>
      <c r="U2820" s="72"/>
    </row>
    <row r="2821" spans="1:21" ht="14.25" customHeight="1">
      <c r="A2821" s="2">
        <v>104809</v>
      </c>
      <c r="B2821" s="2" t="s">
        <v>47</v>
      </c>
      <c r="C2821" s="2" t="s">
        <v>40</v>
      </c>
      <c r="D2821" s="2" t="s">
        <v>41</v>
      </c>
      <c r="E2821" s="2" t="s">
        <v>33</v>
      </c>
      <c r="F2821" s="2" t="s">
        <v>34</v>
      </c>
      <c r="G2821" s="4">
        <v>43534.024108796293</v>
      </c>
      <c r="H2821" s="4">
        <v>43536.024108796293</v>
      </c>
      <c r="I2821" s="4">
        <v>43541.024108796293</v>
      </c>
      <c r="J2821" s="2">
        <v>49</v>
      </c>
      <c r="K2821" s="2">
        <v>106</v>
      </c>
      <c r="S2821" s="72"/>
      <c r="T2821" s="72"/>
      <c r="U2821" s="72"/>
    </row>
    <row r="2822" spans="1:21" ht="14.25" customHeight="1">
      <c r="A2822" s="2">
        <v>117057</v>
      </c>
      <c r="B2822" s="2" t="s">
        <v>47</v>
      </c>
      <c r="C2822" s="2" t="s">
        <v>45</v>
      </c>
      <c r="D2822" s="2" t="s">
        <v>41</v>
      </c>
      <c r="E2822" s="2" t="s">
        <v>33</v>
      </c>
      <c r="F2822" s="2" t="s">
        <v>34</v>
      </c>
      <c r="G2822" s="4">
        <v>43534.02857638889</v>
      </c>
      <c r="H2822" s="4">
        <v>43537.02857638889</v>
      </c>
      <c r="I2822" s="4">
        <v>43540.02857638889</v>
      </c>
      <c r="J2822" s="2">
        <v>27</v>
      </c>
      <c r="K2822" s="2">
        <v>128</v>
      </c>
      <c r="S2822" s="72"/>
      <c r="T2822" s="72"/>
      <c r="U2822" s="72"/>
    </row>
    <row r="2823" spans="1:21" ht="14.25" customHeight="1">
      <c r="A2823" s="2">
        <v>619892</v>
      </c>
      <c r="B2823" s="2" t="s">
        <v>39</v>
      </c>
      <c r="C2823" s="2" t="s">
        <v>31</v>
      </c>
      <c r="D2823" s="2" t="s">
        <v>32</v>
      </c>
      <c r="E2823" s="2" t="s">
        <v>44</v>
      </c>
      <c r="F2823" s="2" t="s">
        <v>34</v>
      </c>
      <c r="G2823" s="4">
        <v>43534.034918981481</v>
      </c>
      <c r="H2823" s="4">
        <v>43540.034918981481</v>
      </c>
      <c r="I2823" s="4">
        <v>43540.034918981481</v>
      </c>
      <c r="J2823" s="2">
        <v>40</v>
      </c>
      <c r="K2823" s="2">
        <v>128</v>
      </c>
      <c r="S2823" s="72"/>
      <c r="T2823" s="72"/>
      <c r="U2823" s="72"/>
    </row>
    <row r="2824" spans="1:21" ht="14.25" customHeight="1">
      <c r="A2824" s="2">
        <v>93666</v>
      </c>
      <c r="B2824" s="2" t="s">
        <v>36</v>
      </c>
      <c r="C2824" s="2" t="s">
        <v>31</v>
      </c>
      <c r="D2824" s="2" t="s">
        <v>32</v>
      </c>
      <c r="E2824" s="2" t="s">
        <v>38</v>
      </c>
      <c r="F2824" s="2" t="s">
        <v>34</v>
      </c>
      <c r="G2824" s="4">
        <v>43534.037905092591</v>
      </c>
      <c r="H2824" s="4">
        <v>43537.037905092591</v>
      </c>
      <c r="I2824" s="4">
        <v>43540.037905092591</v>
      </c>
      <c r="J2824" s="2" t="s">
        <v>51</v>
      </c>
      <c r="K2824" s="2">
        <v>126</v>
      </c>
      <c r="S2824" s="72"/>
      <c r="T2824" s="72"/>
      <c r="U2824" s="72"/>
    </row>
    <row r="2825" spans="1:21" ht="14.25" customHeight="1">
      <c r="A2825" s="2">
        <v>421866</v>
      </c>
      <c r="B2825" s="2" t="s">
        <v>47</v>
      </c>
      <c r="C2825" s="2" t="s">
        <v>37</v>
      </c>
      <c r="D2825" s="2" t="s">
        <v>32</v>
      </c>
      <c r="E2825" s="2" t="s">
        <v>38</v>
      </c>
      <c r="F2825" s="2" t="s">
        <v>34</v>
      </c>
      <c r="G2825" s="4">
        <v>43534.041203703702</v>
      </c>
      <c r="H2825" s="4">
        <v>43542.041203703702</v>
      </c>
      <c r="I2825" s="4">
        <v>43537.041203703702</v>
      </c>
      <c r="J2825" s="2">
        <v>25</v>
      </c>
      <c r="K2825" s="2">
        <v>109</v>
      </c>
      <c r="S2825" s="72"/>
      <c r="T2825" s="72"/>
      <c r="U2825" s="72"/>
    </row>
    <row r="2826" spans="1:21" ht="14.25" customHeight="1">
      <c r="A2826" s="2">
        <v>775117</v>
      </c>
      <c r="B2826" s="2" t="s">
        <v>39</v>
      </c>
      <c r="C2826" s="2" t="s">
        <v>31</v>
      </c>
      <c r="D2826" s="2" t="s">
        <v>41</v>
      </c>
      <c r="E2826" s="2" t="s">
        <v>44</v>
      </c>
      <c r="F2826" s="2" t="s">
        <v>34</v>
      </c>
      <c r="G2826" s="4">
        <v>43534.05741898148</v>
      </c>
      <c r="H2826" s="4">
        <v>43536.05741898148</v>
      </c>
      <c r="I2826" s="4">
        <v>43537.05741898148</v>
      </c>
      <c r="J2826" s="2">
        <v>0</v>
      </c>
      <c r="K2826" s="2">
        <v>104</v>
      </c>
      <c r="S2826" s="72"/>
      <c r="T2826" s="72"/>
      <c r="U2826" s="72"/>
    </row>
    <row r="2827" spans="1:21" ht="14.25" customHeight="1">
      <c r="A2827" s="2">
        <v>213166</v>
      </c>
      <c r="B2827" s="2" t="s">
        <v>42</v>
      </c>
      <c r="C2827" s="2" t="s">
        <v>31</v>
      </c>
      <c r="D2827" s="2" t="s">
        <v>41</v>
      </c>
      <c r="E2827" s="2" t="s">
        <v>44</v>
      </c>
      <c r="F2827" s="2" t="s">
        <v>34</v>
      </c>
      <c r="G2827" s="4">
        <v>43534.057997685188</v>
      </c>
      <c r="H2827" s="4">
        <v>43536.057997685188</v>
      </c>
      <c r="I2827" s="4">
        <v>43539.057997685188</v>
      </c>
      <c r="J2827" s="2">
        <v>0</v>
      </c>
      <c r="K2827" s="2">
        <v>103</v>
      </c>
      <c r="S2827" s="72"/>
      <c r="T2827" s="72"/>
      <c r="U2827" s="72"/>
    </row>
    <row r="2828" spans="1:21" ht="14.25" customHeight="1">
      <c r="A2828" s="2">
        <v>236884</v>
      </c>
      <c r="B2828" s="2" t="s">
        <v>36</v>
      </c>
      <c r="C2828" s="2" t="s">
        <v>40</v>
      </c>
      <c r="D2828" s="2" t="s">
        <v>41</v>
      </c>
      <c r="E2828" s="2" t="s">
        <v>44</v>
      </c>
      <c r="F2828" s="2" t="s">
        <v>34</v>
      </c>
      <c r="G2828" s="4">
        <v>43534.061331018522</v>
      </c>
      <c r="H2828" s="4">
        <v>43538.061331018522</v>
      </c>
      <c r="I2828" s="4">
        <v>43540.061331018522</v>
      </c>
      <c r="J2828" s="2">
        <v>34</v>
      </c>
      <c r="K2828" s="2">
        <v>112</v>
      </c>
      <c r="S2828" s="72"/>
      <c r="T2828" s="72"/>
      <c r="U2828" s="72"/>
    </row>
    <row r="2829" spans="1:21" ht="14.25" customHeight="1">
      <c r="A2829" s="2">
        <v>185498</v>
      </c>
      <c r="B2829" s="2" t="s">
        <v>30</v>
      </c>
      <c r="C2829" s="2" t="s">
        <v>37</v>
      </c>
      <c r="D2829" s="2" t="s">
        <v>32</v>
      </c>
      <c r="E2829" s="2" t="s">
        <v>38</v>
      </c>
      <c r="F2829" s="2" t="s">
        <v>34</v>
      </c>
      <c r="G2829" s="4">
        <v>43534.061655092592</v>
      </c>
      <c r="H2829" s="4">
        <v>43541.061655092592</v>
      </c>
      <c r="I2829" s="4">
        <v>43538.061655092592</v>
      </c>
      <c r="J2829" s="2">
        <v>32</v>
      </c>
      <c r="K2829" s="2">
        <v>108</v>
      </c>
      <c r="S2829" s="72"/>
      <c r="T2829" s="72"/>
      <c r="U2829" s="72"/>
    </row>
    <row r="2830" spans="1:21" ht="14.25" customHeight="1">
      <c r="A2830" s="2">
        <v>399176</v>
      </c>
      <c r="B2830" s="2" t="s">
        <v>39</v>
      </c>
      <c r="C2830" s="2" t="s">
        <v>43</v>
      </c>
      <c r="D2830" s="2" t="s">
        <v>41</v>
      </c>
      <c r="E2830" s="2" t="s">
        <v>44</v>
      </c>
      <c r="F2830" s="2" t="s">
        <v>34</v>
      </c>
      <c r="G2830" s="4">
        <v>43534.064675925925</v>
      </c>
      <c r="H2830" s="4">
        <v>43540.064675925925</v>
      </c>
      <c r="I2830" s="4">
        <v>43541.064675925925</v>
      </c>
      <c r="J2830" s="2">
        <v>71</v>
      </c>
      <c r="K2830" s="2">
        <v>109</v>
      </c>
      <c r="S2830" s="72"/>
      <c r="T2830" s="72"/>
      <c r="U2830" s="72"/>
    </row>
    <row r="2831" spans="1:21" ht="14.25" customHeight="1">
      <c r="A2831" s="2">
        <v>142294</v>
      </c>
      <c r="B2831" s="2" t="s">
        <v>30</v>
      </c>
      <c r="C2831" s="2" t="s">
        <v>31</v>
      </c>
      <c r="D2831" s="2" t="s">
        <v>32</v>
      </c>
      <c r="E2831" s="2" t="s">
        <v>44</v>
      </c>
      <c r="F2831" s="2" t="s">
        <v>34</v>
      </c>
      <c r="G2831" s="4">
        <v>43534.066261574073</v>
      </c>
      <c r="H2831" s="4">
        <v>43537.066261574073</v>
      </c>
      <c r="I2831" s="4">
        <v>43537.066261574073</v>
      </c>
      <c r="J2831" s="2">
        <v>85</v>
      </c>
      <c r="K2831" s="2">
        <v>101</v>
      </c>
      <c r="S2831" s="72"/>
      <c r="T2831" s="72"/>
      <c r="U2831" s="72"/>
    </row>
    <row r="2832" spans="1:21" ht="14.25" customHeight="1">
      <c r="A2832" s="2">
        <v>307015</v>
      </c>
      <c r="B2832" s="2" t="s">
        <v>36</v>
      </c>
      <c r="C2832" s="2" t="s">
        <v>37</v>
      </c>
      <c r="D2832" s="2" t="s">
        <v>32</v>
      </c>
      <c r="E2832" s="2" t="s">
        <v>44</v>
      </c>
      <c r="F2832" s="2" t="s">
        <v>34</v>
      </c>
      <c r="G2832" s="4">
        <v>43534.067870370367</v>
      </c>
      <c r="H2832" s="4">
        <v>43536.067870370367</v>
      </c>
      <c r="I2832" s="4">
        <v>43541.067870370367</v>
      </c>
      <c r="J2832" s="2">
        <v>78</v>
      </c>
      <c r="K2832" s="2">
        <v>85</v>
      </c>
      <c r="S2832" s="72"/>
      <c r="T2832" s="72"/>
      <c r="U2832" s="72"/>
    </row>
    <row r="2833" spans="1:21" ht="14.25" customHeight="1">
      <c r="A2833" s="2">
        <v>743574</v>
      </c>
      <c r="B2833" s="2" t="s">
        <v>47</v>
      </c>
      <c r="C2833" s="2" t="s">
        <v>40</v>
      </c>
      <c r="D2833" s="2" t="s">
        <v>32</v>
      </c>
      <c r="E2833" s="2" t="s">
        <v>44</v>
      </c>
      <c r="F2833" s="2" t="s">
        <v>34</v>
      </c>
      <c r="G2833" s="4">
        <v>43534.072523148148</v>
      </c>
      <c r="H2833" s="4">
        <v>43543.072523148148</v>
      </c>
      <c r="I2833" s="4">
        <v>43537.072523148148</v>
      </c>
      <c r="J2833" s="2">
        <v>58</v>
      </c>
      <c r="K2833" s="2">
        <v>88</v>
      </c>
      <c r="S2833" s="72"/>
      <c r="T2833" s="72"/>
      <c r="U2833" s="72"/>
    </row>
    <row r="2834" spans="1:21" ht="14.25" customHeight="1">
      <c r="A2834" s="2">
        <v>772343</v>
      </c>
      <c r="B2834" s="2" t="s">
        <v>39</v>
      </c>
      <c r="C2834" s="2" t="s">
        <v>31</v>
      </c>
      <c r="D2834" s="2" t="s">
        <v>41</v>
      </c>
      <c r="E2834" s="2" t="s">
        <v>33</v>
      </c>
      <c r="F2834" s="2" t="s">
        <v>34</v>
      </c>
      <c r="G2834" s="4">
        <v>43534.073587962965</v>
      </c>
      <c r="H2834" s="4">
        <v>43539.073587962965</v>
      </c>
      <c r="I2834" s="4">
        <v>43538.073587962965</v>
      </c>
      <c r="J2834" s="2">
        <v>0</v>
      </c>
      <c r="K2834" s="2">
        <v>123</v>
      </c>
      <c r="S2834" s="72"/>
      <c r="T2834" s="72"/>
      <c r="U2834" s="72"/>
    </row>
    <row r="2835" spans="1:21" ht="14.25" customHeight="1">
      <c r="A2835" s="2">
        <v>215711</v>
      </c>
      <c r="B2835" s="2" t="s">
        <v>39</v>
      </c>
      <c r="C2835" s="2" t="s">
        <v>43</v>
      </c>
      <c r="D2835" s="2" t="s">
        <v>41</v>
      </c>
      <c r="E2835" s="2" t="s">
        <v>44</v>
      </c>
      <c r="F2835" s="2" t="s">
        <v>34</v>
      </c>
      <c r="G2835" s="4">
        <v>43534.078819444447</v>
      </c>
      <c r="H2835" s="4">
        <v>43534.078819444447</v>
      </c>
      <c r="I2835" s="4">
        <v>43539.078819444447</v>
      </c>
      <c r="J2835" s="2">
        <v>71</v>
      </c>
      <c r="K2835" s="2">
        <v>102</v>
      </c>
      <c r="S2835" s="72"/>
      <c r="T2835" s="72"/>
      <c r="U2835" s="72"/>
    </row>
    <row r="2836" spans="1:21" ht="14.25" customHeight="1">
      <c r="A2836" s="2">
        <v>49451</v>
      </c>
      <c r="B2836" s="2" t="s">
        <v>30</v>
      </c>
      <c r="C2836" s="2" t="s">
        <v>31</v>
      </c>
      <c r="D2836" s="2" t="s">
        <v>32</v>
      </c>
      <c r="E2836" s="2" t="s">
        <v>33</v>
      </c>
      <c r="F2836" s="2" t="s">
        <v>34</v>
      </c>
      <c r="G2836" s="4">
        <v>43534.084016203706</v>
      </c>
      <c r="H2836" s="4">
        <v>43542.084016203706</v>
      </c>
      <c r="I2836" s="4">
        <v>43537.084016203706</v>
      </c>
      <c r="J2836" s="2">
        <v>29</v>
      </c>
      <c r="K2836" s="2">
        <v>121</v>
      </c>
      <c r="S2836" s="72"/>
      <c r="T2836" s="72"/>
      <c r="U2836" s="72"/>
    </row>
    <row r="2837" spans="1:21" ht="14.25" customHeight="1">
      <c r="A2837" s="2">
        <v>906813</v>
      </c>
      <c r="B2837" s="2" t="s">
        <v>39</v>
      </c>
      <c r="C2837" s="2" t="s">
        <v>37</v>
      </c>
      <c r="D2837" s="2" t="s">
        <v>32</v>
      </c>
      <c r="E2837" s="2" t="s">
        <v>44</v>
      </c>
      <c r="F2837" s="2" t="s">
        <v>34</v>
      </c>
      <c r="G2837" s="4">
        <v>43534.088113425925</v>
      </c>
      <c r="H2837" s="4">
        <v>43536.088113425925</v>
      </c>
      <c r="I2837" s="4">
        <v>43541.088113425925</v>
      </c>
      <c r="J2837" s="2">
        <v>85</v>
      </c>
      <c r="K2837" s="2">
        <v>86</v>
      </c>
      <c r="S2837" s="72"/>
      <c r="T2837" s="72"/>
      <c r="U2837" s="72"/>
    </row>
    <row r="2838" spans="1:21" ht="14.25" customHeight="1">
      <c r="A2838" s="2">
        <v>190280</v>
      </c>
      <c r="B2838" s="2" t="s">
        <v>39</v>
      </c>
      <c r="C2838" s="2" t="s">
        <v>45</v>
      </c>
      <c r="D2838" s="2" t="s">
        <v>32</v>
      </c>
      <c r="E2838" s="2" t="s">
        <v>44</v>
      </c>
      <c r="F2838" s="2" t="s">
        <v>34</v>
      </c>
      <c r="G2838" s="4">
        <v>43534.094756944447</v>
      </c>
      <c r="H2838" s="4">
        <v>43539.094756944447</v>
      </c>
      <c r="I2838" s="4">
        <v>43538.094756944447</v>
      </c>
      <c r="J2838" s="2">
        <v>76</v>
      </c>
      <c r="K2838" s="2">
        <v>103</v>
      </c>
      <c r="S2838" s="72"/>
      <c r="T2838" s="72"/>
      <c r="U2838" s="72"/>
    </row>
    <row r="2839" spans="1:21" ht="14.25" customHeight="1">
      <c r="A2839" s="2">
        <v>488953</v>
      </c>
      <c r="B2839" s="2" t="s">
        <v>30</v>
      </c>
      <c r="C2839" s="2" t="s">
        <v>40</v>
      </c>
      <c r="D2839" s="2" t="s">
        <v>32</v>
      </c>
      <c r="E2839" s="2" t="s">
        <v>44</v>
      </c>
      <c r="F2839" s="2" t="s">
        <v>34</v>
      </c>
      <c r="G2839" s="4">
        <v>43534.099490740744</v>
      </c>
      <c r="H2839" s="4">
        <v>43537.099490740744</v>
      </c>
      <c r="I2839" s="4">
        <v>43541.099490740744</v>
      </c>
      <c r="J2839" s="2">
        <v>65</v>
      </c>
      <c r="K2839" s="2">
        <v>90</v>
      </c>
      <c r="S2839" s="72"/>
      <c r="T2839" s="72"/>
      <c r="U2839" s="72"/>
    </row>
    <row r="2840" spans="1:21" ht="14.25" customHeight="1">
      <c r="A2840" s="2">
        <v>470126</v>
      </c>
      <c r="B2840" s="2" t="s">
        <v>36</v>
      </c>
      <c r="C2840" s="2" t="s">
        <v>31</v>
      </c>
      <c r="D2840" s="2" t="s">
        <v>41</v>
      </c>
      <c r="E2840" s="2" t="s">
        <v>38</v>
      </c>
      <c r="F2840" s="2" t="s">
        <v>34</v>
      </c>
      <c r="G2840" s="4">
        <v>43534.100810185184</v>
      </c>
      <c r="H2840" s="4">
        <v>43536.100810185184</v>
      </c>
      <c r="I2840" s="4">
        <v>43540.100810185184</v>
      </c>
      <c r="J2840" s="2">
        <v>0</v>
      </c>
      <c r="K2840" s="2">
        <v>127</v>
      </c>
      <c r="S2840" s="72"/>
      <c r="T2840" s="72"/>
      <c r="U2840" s="72"/>
    </row>
    <row r="2841" spans="1:21" ht="14.25" customHeight="1">
      <c r="A2841" s="2">
        <v>283735</v>
      </c>
      <c r="B2841" s="2" t="s">
        <v>47</v>
      </c>
      <c r="C2841" s="2" t="s">
        <v>45</v>
      </c>
      <c r="D2841" s="2" t="s">
        <v>32</v>
      </c>
      <c r="E2841" s="2" t="s">
        <v>33</v>
      </c>
      <c r="F2841" s="2" t="s">
        <v>34</v>
      </c>
      <c r="G2841" s="4">
        <v>43534.101076388892</v>
      </c>
      <c r="H2841" s="4">
        <v>43537.101076388892</v>
      </c>
      <c r="I2841" s="4">
        <v>43537.101076388892</v>
      </c>
      <c r="J2841" s="2">
        <v>25</v>
      </c>
      <c r="K2841" s="2">
        <v>122</v>
      </c>
      <c r="S2841" s="72"/>
      <c r="T2841" s="72"/>
      <c r="U2841" s="72"/>
    </row>
    <row r="2842" spans="1:21" ht="14.25" customHeight="1">
      <c r="A2842" s="2">
        <v>766105</v>
      </c>
      <c r="B2842" s="2" t="s">
        <v>47</v>
      </c>
      <c r="C2842" s="2" t="s">
        <v>40</v>
      </c>
      <c r="D2842" s="2" t="s">
        <v>32</v>
      </c>
      <c r="E2842" s="2" t="s">
        <v>33</v>
      </c>
      <c r="F2842" s="2" t="s">
        <v>34</v>
      </c>
      <c r="G2842" s="4">
        <v>43534.107407407406</v>
      </c>
      <c r="H2842" s="4">
        <v>43536.107407407406</v>
      </c>
      <c r="I2842" s="4">
        <v>43538.107407407406</v>
      </c>
      <c r="J2842" s="2">
        <v>29</v>
      </c>
      <c r="K2842" s="2">
        <v>108</v>
      </c>
      <c r="S2842" s="72"/>
      <c r="T2842" s="72"/>
      <c r="U2842" s="72"/>
    </row>
    <row r="2843" spans="1:21" ht="14.25" customHeight="1">
      <c r="A2843" s="2">
        <v>557700</v>
      </c>
      <c r="B2843" s="2" t="s">
        <v>48</v>
      </c>
      <c r="C2843" s="2" t="s">
        <v>40</v>
      </c>
      <c r="D2843" s="2" t="s">
        <v>41</v>
      </c>
      <c r="E2843" s="2" t="s">
        <v>44</v>
      </c>
      <c r="F2843" s="2" t="s">
        <v>34</v>
      </c>
      <c r="G2843" s="4">
        <v>43534.109317129631</v>
      </c>
      <c r="H2843" s="4">
        <v>43538.109317129631</v>
      </c>
      <c r="I2843" s="4">
        <v>43539.109317129631</v>
      </c>
      <c r="J2843" s="2">
        <v>31</v>
      </c>
      <c r="K2843" s="2">
        <v>109</v>
      </c>
      <c r="S2843" s="72"/>
      <c r="T2843" s="72"/>
      <c r="U2843" s="72"/>
    </row>
    <row r="2844" spans="1:21" ht="14.25" customHeight="1">
      <c r="A2844" s="2">
        <v>398193</v>
      </c>
      <c r="B2844" s="2" t="s">
        <v>39</v>
      </c>
      <c r="C2844" s="2" t="s">
        <v>37</v>
      </c>
      <c r="D2844" s="2" t="s">
        <v>32</v>
      </c>
      <c r="E2844" s="2" t="s">
        <v>33</v>
      </c>
      <c r="F2844" s="2" t="s">
        <v>34</v>
      </c>
      <c r="G2844" s="4">
        <v>43534.118831018517</v>
      </c>
      <c r="H2844" s="4">
        <v>43539.118831018517</v>
      </c>
      <c r="I2844" s="4">
        <v>43539.118831018517</v>
      </c>
      <c r="J2844" s="2">
        <v>35</v>
      </c>
      <c r="K2844" s="2">
        <v>111</v>
      </c>
      <c r="S2844" s="72"/>
      <c r="T2844" s="72"/>
      <c r="U2844" s="72"/>
    </row>
    <row r="2845" spans="1:21" ht="14.25" customHeight="1">
      <c r="A2845" s="2">
        <v>291149</v>
      </c>
      <c r="B2845" s="2" t="s">
        <v>46</v>
      </c>
      <c r="C2845" s="2" t="s">
        <v>43</v>
      </c>
      <c r="D2845" s="2" t="s">
        <v>32</v>
      </c>
      <c r="E2845" s="2" t="s">
        <v>33</v>
      </c>
      <c r="F2845" s="2" t="s">
        <v>34</v>
      </c>
      <c r="G2845" s="4">
        <v>43534.119525462964</v>
      </c>
      <c r="H2845" s="4">
        <v>43534.119525462964</v>
      </c>
      <c r="I2845" s="4">
        <v>43540.119525462964</v>
      </c>
      <c r="J2845" s="2">
        <v>0</v>
      </c>
      <c r="K2845" s="2">
        <v>125</v>
      </c>
      <c r="S2845" s="72"/>
      <c r="T2845" s="72"/>
      <c r="U2845" s="72"/>
    </row>
    <row r="2846" spans="1:21" ht="14.25" customHeight="1">
      <c r="A2846" s="2">
        <v>733919</v>
      </c>
      <c r="B2846" s="2" t="s">
        <v>39</v>
      </c>
      <c r="C2846" s="2" t="s">
        <v>43</v>
      </c>
      <c r="D2846" s="2" t="s">
        <v>32</v>
      </c>
      <c r="E2846" s="2" t="s">
        <v>33</v>
      </c>
      <c r="F2846" s="2" t="s">
        <v>34</v>
      </c>
      <c r="G2846" s="4">
        <v>43534.122187499997</v>
      </c>
      <c r="H2846" s="4">
        <v>43538.122187499997</v>
      </c>
      <c r="I2846" s="4">
        <v>43538.122187499997</v>
      </c>
      <c r="J2846" s="2">
        <v>0</v>
      </c>
      <c r="K2846" s="2">
        <v>125</v>
      </c>
      <c r="S2846" s="72"/>
      <c r="T2846" s="72"/>
      <c r="U2846" s="72"/>
    </row>
    <row r="2847" spans="1:21" ht="14.25" customHeight="1">
      <c r="A2847" s="2">
        <v>282165</v>
      </c>
      <c r="B2847" s="2" t="s">
        <v>30</v>
      </c>
      <c r="C2847" s="2" t="s">
        <v>31</v>
      </c>
      <c r="D2847" s="2" t="s">
        <v>32</v>
      </c>
      <c r="E2847" s="2" t="s">
        <v>33</v>
      </c>
      <c r="F2847" s="2" t="s">
        <v>34</v>
      </c>
      <c r="G2847" s="4">
        <v>43534.125335648147</v>
      </c>
      <c r="H2847" s="4">
        <v>43543.125335648147</v>
      </c>
      <c r="I2847" s="4">
        <v>43541.125335648147</v>
      </c>
      <c r="J2847" s="2">
        <v>46</v>
      </c>
      <c r="K2847" s="2">
        <v>128</v>
      </c>
      <c r="S2847" s="72"/>
      <c r="T2847" s="72"/>
      <c r="U2847" s="72"/>
    </row>
    <row r="2848" spans="1:21" ht="14.25" customHeight="1">
      <c r="A2848" s="2">
        <v>772648</v>
      </c>
      <c r="B2848" s="2" t="s">
        <v>36</v>
      </c>
      <c r="C2848" s="2" t="s">
        <v>31</v>
      </c>
      <c r="D2848" s="2" t="s">
        <v>41</v>
      </c>
      <c r="E2848" s="2" t="s">
        <v>44</v>
      </c>
      <c r="F2848" s="2" t="s">
        <v>34</v>
      </c>
      <c r="G2848" s="4">
        <v>43534.128217592595</v>
      </c>
      <c r="H2848" s="4">
        <v>43534.128217592595</v>
      </c>
      <c r="I2848" s="4">
        <v>43540.128217592595</v>
      </c>
      <c r="J2848" s="2">
        <v>0</v>
      </c>
      <c r="K2848" s="2">
        <v>122</v>
      </c>
      <c r="S2848" s="72"/>
      <c r="T2848" s="72"/>
      <c r="U2848" s="72"/>
    </row>
    <row r="2849" spans="1:21" ht="14.25" customHeight="1">
      <c r="A2849" s="2">
        <v>3761</v>
      </c>
      <c r="B2849" s="2" t="s">
        <v>36</v>
      </c>
      <c r="C2849" s="2" t="s">
        <v>31</v>
      </c>
      <c r="D2849" s="2" t="s">
        <v>41</v>
      </c>
      <c r="E2849" s="2" t="s">
        <v>33</v>
      </c>
      <c r="F2849" s="2" t="s">
        <v>34</v>
      </c>
      <c r="G2849" s="4">
        <v>43534.129548611112</v>
      </c>
      <c r="H2849" s="4">
        <v>43538.129548611112</v>
      </c>
      <c r="I2849" s="4">
        <v>43537.129548611112</v>
      </c>
      <c r="J2849" s="2">
        <v>0</v>
      </c>
      <c r="K2849" s="2">
        <v>125</v>
      </c>
      <c r="S2849" s="72"/>
      <c r="T2849" s="72"/>
      <c r="U2849" s="72"/>
    </row>
    <row r="2850" spans="1:21" ht="14.25" customHeight="1">
      <c r="A2850" s="2">
        <v>677504</v>
      </c>
      <c r="B2850" s="2" t="s">
        <v>30</v>
      </c>
      <c r="C2850" s="2" t="s">
        <v>31</v>
      </c>
      <c r="D2850" s="2" t="s">
        <v>32</v>
      </c>
      <c r="E2850" s="2" t="s">
        <v>44</v>
      </c>
      <c r="F2850" s="2" t="s">
        <v>34</v>
      </c>
      <c r="G2850" s="4">
        <v>43534.133796296293</v>
      </c>
      <c r="H2850" s="4">
        <v>43534.133796296293</v>
      </c>
      <c r="I2850" s="4">
        <v>43540.133796296293</v>
      </c>
      <c r="J2850" s="2">
        <v>40</v>
      </c>
      <c r="K2850" s="2">
        <v>125</v>
      </c>
      <c r="S2850" s="72"/>
      <c r="T2850" s="72"/>
      <c r="U2850" s="72"/>
    </row>
    <row r="2851" spans="1:21" ht="14.25" customHeight="1">
      <c r="A2851" s="2">
        <v>370083</v>
      </c>
      <c r="B2851" s="2" t="s">
        <v>47</v>
      </c>
      <c r="C2851" s="2" t="s">
        <v>37</v>
      </c>
      <c r="D2851" s="2" t="s">
        <v>32</v>
      </c>
      <c r="E2851" s="2" t="s">
        <v>33</v>
      </c>
      <c r="F2851" s="2" t="s">
        <v>34</v>
      </c>
      <c r="G2851" s="4">
        <v>43534.135439814818</v>
      </c>
      <c r="H2851" s="4">
        <v>43540.135439814818</v>
      </c>
      <c r="I2851" s="4">
        <v>43540.135439814818</v>
      </c>
      <c r="J2851" s="2">
        <v>35</v>
      </c>
      <c r="K2851" s="2">
        <v>108</v>
      </c>
      <c r="S2851" s="72"/>
      <c r="T2851" s="72"/>
      <c r="U2851" s="72"/>
    </row>
    <row r="2852" spans="1:21" ht="14.25" customHeight="1">
      <c r="A2852" s="2">
        <v>757590</v>
      </c>
      <c r="B2852" s="2" t="s">
        <v>42</v>
      </c>
      <c r="C2852" s="2" t="s">
        <v>31</v>
      </c>
      <c r="D2852" s="2" t="s">
        <v>32</v>
      </c>
      <c r="E2852" s="2" t="s">
        <v>44</v>
      </c>
      <c r="F2852" s="2" t="s">
        <v>34</v>
      </c>
      <c r="G2852" s="4">
        <v>43534.142442129632</v>
      </c>
      <c r="H2852" s="4">
        <v>43535.142442129632</v>
      </c>
      <c r="I2852" s="4">
        <v>43537.142442129632</v>
      </c>
      <c r="J2852" s="2">
        <v>70</v>
      </c>
      <c r="K2852" s="2">
        <v>100</v>
      </c>
      <c r="S2852" s="72"/>
      <c r="T2852" s="72"/>
      <c r="U2852" s="72"/>
    </row>
    <row r="2853" spans="1:21" ht="14.25" customHeight="1">
      <c r="A2853" s="2">
        <v>579112</v>
      </c>
      <c r="B2853" s="2" t="s">
        <v>39</v>
      </c>
      <c r="C2853" s="2" t="s">
        <v>31</v>
      </c>
      <c r="D2853" s="2" t="s">
        <v>41</v>
      </c>
      <c r="E2853" s="2" t="s">
        <v>44</v>
      </c>
      <c r="F2853" s="2" t="s">
        <v>34</v>
      </c>
      <c r="G2853" s="4">
        <v>43534.147638888891</v>
      </c>
      <c r="H2853" s="4">
        <v>43536.147638888891</v>
      </c>
      <c r="I2853" s="4">
        <v>43538.147638888891</v>
      </c>
      <c r="J2853" s="2">
        <v>0</v>
      </c>
      <c r="K2853" s="2">
        <v>102</v>
      </c>
      <c r="S2853" s="72"/>
      <c r="T2853" s="72"/>
      <c r="U2853" s="72"/>
    </row>
    <row r="2854" spans="1:21" ht="14.25" customHeight="1">
      <c r="A2854" s="2">
        <v>454884</v>
      </c>
      <c r="B2854" s="2" t="s">
        <v>36</v>
      </c>
      <c r="C2854" s="2" t="s">
        <v>31</v>
      </c>
      <c r="D2854" s="2" t="s">
        <v>41</v>
      </c>
      <c r="E2854" s="2" t="s">
        <v>44</v>
      </c>
      <c r="F2854" s="2" t="s">
        <v>34</v>
      </c>
      <c r="G2854" s="4">
        <v>43534.148090277777</v>
      </c>
      <c r="H2854" s="4">
        <v>43536.148090277777</v>
      </c>
      <c r="I2854" s="4">
        <v>43540.148090277777</v>
      </c>
      <c r="J2854" s="2">
        <v>0</v>
      </c>
      <c r="K2854" s="2">
        <v>126</v>
      </c>
      <c r="S2854" s="72"/>
      <c r="T2854" s="72"/>
      <c r="U2854" s="72"/>
    </row>
    <row r="2855" spans="1:21" ht="14.25" customHeight="1">
      <c r="A2855" s="2">
        <v>80630</v>
      </c>
      <c r="B2855" s="2" t="s">
        <v>36</v>
      </c>
      <c r="C2855" s="2" t="s">
        <v>31</v>
      </c>
      <c r="D2855" s="2" t="s">
        <v>32</v>
      </c>
      <c r="E2855" s="2" t="s">
        <v>38</v>
      </c>
      <c r="F2855" s="2" t="s">
        <v>34</v>
      </c>
      <c r="G2855" s="4">
        <v>43534.149918981479</v>
      </c>
      <c r="H2855" s="4">
        <v>43540.149918981479</v>
      </c>
      <c r="I2855" s="4">
        <v>43541.149918981479</v>
      </c>
      <c r="J2855" s="2">
        <v>32</v>
      </c>
      <c r="K2855" s="2">
        <v>123</v>
      </c>
      <c r="S2855" s="72"/>
      <c r="T2855" s="72"/>
      <c r="U2855" s="72"/>
    </row>
    <row r="2856" spans="1:21" ht="14.25" customHeight="1">
      <c r="A2856" s="2">
        <v>645534</v>
      </c>
      <c r="B2856" s="2" t="s">
        <v>48</v>
      </c>
      <c r="C2856" s="2" t="s">
        <v>37</v>
      </c>
      <c r="D2856" s="2" t="s">
        <v>41</v>
      </c>
      <c r="E2856" s="2" t="s">
        <v>38</v>
      </c>
      <c r="F2856" s="2" t="s">
        <v>34</v>
      </c>
      <c r="G2856" s="4">
        <v>43534.151759259257</v>
      </c>
      <c r="H2856" s="4">
        <v>43540.151759259257</v>
      </c>
      <c r="I2856" s="4">
        <v>43540.151759259257</v>
      </c>
      <c r="J2856" s="2">
        <v>30</v>
      </c>
      <c r="K2856" s="2">
        <v>115</v>
      </c>
      <c r="S2856" s="72"/>
      <c r="T2856" s="72"/>
      <c r="U2856" s="72"/>
    </row>
    <row r="2857" spans="1:21" ht="14.25" customHeight="1">
      <c r="A2857" s="2">
        <v>814929</v>
      </c>
      <c r="B2857" s="2" t="s">
        <v>30</v>
      </c>
      <c r="C2857" s="2" t="s">
        <v>40</v>
      </c>
      <c r="D2857" s="2" t="s">
        <v>32</v>
      </c>
      <c r="E2857" s="2" t="s">
        <v>44</v>
      </c>
      <c r="F2857" s="2" t="s">
        <v>34</v>
      </c>
      <c r="G2857" s="4">
        <v>43534.152037037034</v>
      </c>
      <c r="H2857" s="4">
        <v>43541.152037037034</v>
      </c>
      <c r="I2857" s="4">
        <v>43538.152037037034</v>
      </c>
      <c r="J2857" s="2">
        <v>82</v>
      </c>
      <c r="K2857" s="2">
        <v>92</v>
      </c>
      <c r="S2857" s="72"/>
      <c r="T2857" s="72"/>
      <c r="U2857" s="72"/>
    </row>
    <row r="2858" spans="1:21" ht="14.25" customHeight="1">
      <c r="A2858" s="2">
        <v>635133</v>
      </c>
      <c r="B2858" s="2" t="s">
        <v>36</v>
      </c>
      <c r="C2858" s="2" t="s">
        <v>31</v>
      </c>
      <c r="D2858" s="2" t="s">
        <v>41</v>
      </c>
      <c r="E2858" s="2" t="s">
        <v>33</v>
      </c>
      <c r="F2858" s="2" t="s">
        <v>34</v>
      </c>
      <c r="G2858" s="4">
        <v>43534.153634259259</v>
      </c>
      <c r="H2858" s="4">
        <v>43539.153634259259</v>
      </c>
      <c r="I2858" s="4">
        <v>43539.153634259259</v>
      </c>
      <c r="J2858" s="2">
        <v>0</v>
      </c>
      <c r="K2858" s="2">
        <v>128</v>
      </c>
      <c r="S2858" s="72"/>
      <c r="T2858" s="72"/>
      <c r="U2858" s="72"/>
    </row>
    <row r="2859" spans="1:21" ht="14.25" customHeight="1">
      <c r="A2859" s="2">
        <v>950441</v>
      </c>
      <c r="B2859" s="2" t="s">
        <v>39</v>
      </c>
      <c r="C2859" s="2" t="s">
        <v>43</v>
      </c>
      <c r="D2859" s="2" t="s">
        <v>41</v>
      </c>
      <c r="E2859" s="2" t="s">
        <v>33</v>
      </c>
      <c r="F2859" s="2" t="s">
        <v>34</v>
      </c>
      <c r="G2859" s="4">
        <v>43534.157187500001</v>
      </c>
      <c r="H2859" s="4">
        <v>43539.157187500001</v>
      </c>
      <c r="I2859" s="4">
        <v>43538.157187500001</v>
      </c>
      <c r="J2859" s="2">
        <v>49</v>
      </c>
      <c r="K2859" s="2">
        <v>121</v>
      </c>
      <c r="S2859" s="72"/>
      <c r="T2859" s="72"/>
      <c r="U2859" s="72"/>
    </row>
    <row r="2860" spans="1:21" ht="14.25" customHeight="1">
      <c r="A2860" s="2">
        <v>115794</v>
      </c>
      <c r="B2860" s="2" t="s">
        <v>42</v>
      </c>
      <c r="C2860" s="2" t="s">
        <v>45</v>
      </c>
      <c r="D2860" s="2" t="s">
        <v>41</v>
      </c>
      <c r="E2860" s="2" t="s">
        <v>44</v>
      </c>
      <c r="F2860" s="2" t="s">
        <v>34</v>
      </c>
      <c r="G2860" s="4">
        <v>43534.159351851849</v>
      </c>
      <c r="H2860" s="4">
        <v>43540.159351851849</v>
      </c>
      <c r="I2860" s="4">
        <v>43539.159351851849</v>
      </c>
      <c r="J2860" s="2">
        <v>72</v>
      </c>
      <c r="K2860" s="2">
        <v>107</v>
      </c>
      <c r="S2860" s="72"/>
      <c r="T2860" s="72"/>
      <c r="U2860" s="72"/>
    </row>
    <row r="2861" spans="1:21" ht="14.25" customHeight="1">
      <c r="A2861" s="2">
        <v>779727</v>
      </c>
      <c r="B2861" s="2" t="s">
        <v>30</v>
      </c>
      <c r="C2861" s="2" t="s">
        <v>43</v>
      </c>
      <c r="D2861" s="2" t="s">
        <v>32</v>
      </c>
      <c r="E2861" s="2" t="s">
        <v>33</v>
      </c>
      <c r="F2861" s="2" t="s">
        <v>34</v>
      </c>
      <c r="G2861" s="4">
        <v>43534.162233796298</v>
      </c>
      <c r="H2861" s="4">
        <v>43538.162233796298</v>
      </c>
      <c r="I2861" s="4">
        <v>43539.162233796298</v>
      </c>
      <c r="J2861" s="2">
        <v>0</v>
      </c>
      <c r="K2861" s="2">
        <v>130</v>
      </c>
      <c r="S2861" s="72"/>
      <c r="T2861" s="72"/>
      <c r="U2861" s="72"/>
    </row>
    <row r="2862" spans="1:21" ht="14.25" customHeight="1">
      <c r="A2862" s="2">
        <v>625005</v>
      </c>
      <c r="B2862" s="2" t="s">
        <v>47</v>
      </c>
      <c r="C2862" s="2" t="s">
        <v>37</v>
      </c>
      <c r="D2862" s="2" t="s">
        <v>41</v>
      </c>
      <c r="E2862" s="2" t="s">
        <v>44</v>
      </c>
      <c r="F2862" s="2" t="s">
        <v>34</v>
      </c>
      <c r="G2862" s="4">
        <v>43534.162256944444</v>
      </c>
      <c r="H2862" s="4">
        <v>43539.162256944444</v>
      </c>
      <c r="I2862" s="4">
        <v>43541.162256944444</v>
      </c>
      <c r="J2862" s="2">
        <v>86</v>
      </c>
      <c r="K2862" s="2">
        <v>87</v>
      </c>
      <c r="S2862" s="72"/>
      <c r="T2862" s="72"/>
      <c r="U2862" s="72"/>
    </row>
    <row r="2863" spans="1:21" ht="14.25" customHeight="1">
      <c r="A2863" s="2">
        <v>345220</v>
      </c>
      <c r="B2863" s="2" t="s">
        <v>30</v>
      </c>
      <c r="C2863" s="2" t="s">
        <v>31</v>
      </c>
      <c r="D2863" s="2" t="s">
        <v>41</v>
      </c>
      <c r="E2863" s="2" t="s">
        <v>44</v>
      </c>
      <c r="F2863" s="2" t="s">
        <v>34</v>
      </c>
      <c r="G2863" s="4">
        <v>43534.165775462963</v>
      </c>
      <c r="H2863" s="4">
        <v>43535.165775462963</v>
      </c>
      <c r="I2863" s="4">
        <v>43541.165775462963</v>
      </c>
      <c r="J2863" s="2">
        <v>0</v>
      </c>
      <c r="K2863" s="2">
        <v>127</v>
      </c>
      <c r="S2863" s="72"/>
      <c r="T2863" s="72"/>
      <c r="U2863" s="72"/>
    </row>
    <row r="2864" spans="1:21" ht="14.25" customHeight="1">
      <c r="A2864" s="2">
        <v>705300</v>
      </c>
      <c r="B2864" s="2" t="s">
        <v>39</v>
      </c>
      <c r="C2864" s="2" t="s">
        <v>45</v>
      </c>
      <c r="D2864" s="2" t="s">
        <v>32</v>
      </c>
      <c r="E2864" s="2" t="s">
        <v>44</v>
      </c>
      <c r="F2864" s="2" t="s">
        <v>34</v>
      </c>
      <c r="G2864" s="4">
        <v>43534.16609953704</v>
      </c>
      <c r="H2864" s="4">
        <v>43539.16609953704</v>
      </c>
      <c r="I2864" s="4">
        <v>43537.16609953704</v>
      </c>
      <c r="J2864" s="2">
        <v>33</v>
      </c>
      <c r="K2864" s="2">
        <v>129</v>
      </c>
      <c r="S2864" s="72"/>
      <c r="T2864" s="72"/>
      <c r="U2864" s="72"/>
    </row>
    <row r="2865" spans="1:21" ht="14.25" customHeight="1">
      <c r="A2865" s="2">
        <v>562988</v>
      </c>
      <c r="B2865" s="2" t="s">
        <v>36</v>
      </c>
      <c r="C2865" s="2" t="s">
        <v>43</v>
      </c>
      <c r="D2865" s="2" t="s">
        <v>32</v>
      </c>
      <c r="E2865" s="2" t="s">
        <v>44</v>
      </c>
      <c r="F2865" s="2" t="s">
        <v>34</v>
      </c>
      <c r="G2865" s="4">
        <v>43534.167696759258</v>
      </c>
      <c r="H2865" s="4">
        <v>43538.167696759258</v>
      </c>
      <c r="I2865" s="4">
        <v>43537.167696759258</v>
      </c>
      <c r="J2865" s="2">
        <v>0</v>
      </c>
      <c r="K2865" s="2">
        <v>121</v>
      </c>
      <c r="S2865" s="72"/>
      <c r="T2865" s="72"/>
      <c r="U2865" s="72"/>
    </row>
    <row r="2866" spans="1:21" ht="14.25" customHeight="1">
      <c r="A2866" s="2">
        <v>242634</v>
      </c>
      <c r="B2866" s="2" t="s">
        <v>39</v>
      </c>
      <c r="C2866" s="2" t="s">
        <v>43</v>
      </c>
      <c r="D2866" s="2" t="s">
        <v>41</v>
      </c>
      <c r="E2866" s="2" t="s">
        <v>38</v>
      </c>
      <c r="F2866" s="2" t="s">
        <v>34</v>
      </c>
      <c r="G2866" s="4">
        <v>43534.171435185184</v>
      </c>
      <c r="H2866" s="4">
        <v>43540.171435185184</v>
      </c>
      <c r="I2866" s="4">
        <v>43537.171435185184</v>
      </c>
      <c r="J2866" s="2">
        <v>32</v>
      </c>
      <c r="K2866" s="2">
        <v>123</v>
      </c>
      <c r="S2866" s="72"/>
      <c r="T2866" s="72"/>
      <c r="U2866" s="72"/>
    </row>
    <row r="2867" spans="1:21" ht="14.25" customHeight="1">
      <c r="A2867" s="2">
        <v>886684</v>
      </c>
      <c r="B2867" s="2" t="s">
        <v>30</v>
      </c>
      <c r="C2867" s="2" t="s">
        <v>31</v>
      </c>
      <c r="D2867" s="2" t="s">
        <v>32</v>
      </c>
      <c r="E2867" s="2" t="s">
        <v>44</v>
      </c>
      <c r="F2867" s="2" t="s">
        <v>34</v>
      </c>
      <c r="G2867" s="4">
        <v>43534.176701388889</v>
      </c>
      <c r="H2867" s="4">
        <v>43535.176701388889</v>
      </c>
      <c r="I2867" s="4">
        <v>43541.176701388889</v>
      </c>
      <c r="J2867" s="2">
        <v>34</v>
      </c>
      <c r="K2867" s="2">
        <v>129</v>
      </c>
      <c r="S2867" s="72"/>
      <c r="T2867" s="72"/>
      <c r="U2867" s="72"/>
    </row>
    <row r="2868" spans="1:21" ht="14.25" customHeight="1">
      <c r="A2868" s="2">
        <v>544286</v>
      </c>
      <c r="B2868" s="2" t="s">
        <v>36</v>
      </c>
      <c r="C2868" s="2" t="s">
        <v>31</v>
      </c>
      <c r="D2868" s="2" t="s">
        <v>41</v>
      </c>
      <c r="E2868" s="2" t="s">
        <v>44</v>
      </c>
      <c r="F2868" s="2" t="s">
        <v>34</v>
      </c>
      <c r="G2868" s="4">
        <v>43534.184641203705</v>
      </c>
      <c r="H2868" s="4">
        <v>43534.184641203705</v>
      </c>
      <c r="I2868" s="4">
        <v>43537.184641203705</v>
      </c>
      <c r="J2868" s="2">
        <v>0</v>
      </c>
      <c r="K2868" s="2">
        <v>101</v>
      </c>
      <c r="S2868" s="72"/>
      <c r="T2868" s="72"/>
      <c r="U2868" s="72"/>
    </row>
    <row r="2869" spans="1:21" ht="14.25" customHeight="1">
      <c r="A2869" s="2">
        <v>907853</v>
      </c>
      <c r="B2869" s="2" t="s">
        <v>36</v>
      </c>
      <c r="C2869" s="2" t="s">
        <v>43</v>
      </c>
      <c r="D2869" s="2" t="s">
        <v>32</v>
      </c>
      <c r="E2869" s="2" t="s">
        <v>33</v>
      </c>
      <c r="F2869" s="2" t="s">
        <v>34</v>
      </c>
      <c r="G2869" s="4">
        <v>43534.192719907405</v>
      </c>
      <c r="H2869" s="4">
        <v>43535.192719907405</v>
      </c>
      <c r="I2869" s="4">
        <v>43537.192719907405</v>
      </c>
      <c r="J2869" s="2">
        <v>0</v>
      </c>
      <c r="K2869" s="2">
        <v>125</v>
      </c>
      <c r="S2869" s="72"/>
      <c r="T2869" s="72"/>
      <c r="U2869" s="72"/>
    </row>
    <row r="2870" spans="1:21" ht="14.25" customHeight="1">
      <c r="A2870" s="2">
        <v>847979</v>
      </c>
      <c r="B2870" s="2" t="s">
        <v>48</v>
      </c>
      <c r="C2870" s="2" t="s">
        <v>43</v>
      </c>
      <c r="D2870" s="2" t="s">
        <v>41</v>
      </c>
      <c r="E2870" s="2" t="s">
        <v>33</v>
      </c>
      <c r="F2870" s="2" t="s">
        <v>34</v>
      </c>
      <c r="G2870" s="4">
        <v>43534.199837962966</v>
      </c>
      <c r="H2870" s="4">
        <v>43539.199837962966</v>
      </c>
      <c r="I2870" s="4">
        <v>43537.199837962966</v>
      </c>
      <c r="J2870" s="2">
        <v>36</v>
      </c>
      <c r="K2870" s="2">
        <v>128</v>
      </c>
      <c r="S2870" s="72"/>
      <c r="T2870" s="72"/>
      <c r="U2870" s="72"/>
    </row>
    <row r="2871" spans="1:21" ht="14.25" customHeight="1">
      <c r="A2871" s="2">
        <v>401905</v>
      </c>
      <c r="B2871" s="2" t="s">
        <v>39</v>
      </c>
      <c r="C2871" s="2" t="s">
        <v>40</v>
      </c>
      <c r="D2871" s="2" t="s">
        <v>41</v>
      </c>
      <c r="E2871" s="2" t="s">
        <v>44</v>
      </c>
      <c r="F2871" s="2" t="s">
        <v>34</v>
      </c>
      <c r="G2871" s="4">
        <v>43534.203206018516</v>
      </c>
      <c r="H2871" s="4">
        <v>43543.203206018516</v>
      </c>
      <c r="I2871" s="4">
        <v>43540.203206018516</v>
      </c>
      <c r="J2871" s="2">
        <v>64</v>
      </c>
      <c r="K2871" s="2">
        <v>94</v>
      </c>
      <c r="S2871" s="72"/>
      <c r="T2871" s="72"/>
      <c r="U2871" s="72"/>
    </row>
    <row r="2872" spans="1:21" ht="14.25" customHeight="1">
      <c r="A2872" s="2">
        <v>920160</v>
      </c>
      <c r="B2872" s="2" t="s">
        <v>30</v>
      </c>
      <c r="C2872" s="2" t="s">
        <v>45</v>
      </c>
      <c r="D2872" s="2" t="s">
        <v>41</v>
      </c>
      <c r="E2872" s="2" t="s">
        <v>44</v>
      </c>
      <c r="F2872" s="2" t="s">
        <v>34</v>
      </c>
      <c r="G2872" s="4">
        <v>43534.213240740741</v>
      </c>
      <c r="H2872" s="4">
        <v>43540.213240740741</v>
      </c>
      <c r="I2872" s="4">
        <v>43539.213240740741</v>
      </c>
      <c r="J2872" s="2">
        <v>34</v>
      </c>
      <c r="K2872" s="2">
        <v>126</v>
      </c>
      <c r="S2872" s="72"/>
      <c r="T2872" s="72"/>
      <c r="U2872" s="72"/>
    </row>
    <row r="2873" spans="1:21" ht="14.25" customHeight="1">
      <c r="A2873" s="2">
        <v>647376</v>
      </c>
      <c r="B2873" s="2" t="s">
        <v>36</v>
      </c>
      <c r="C2873" s="2" t="s">
        <v>31</v>
      </c>
      <c r="D2873" s="2" t="s">
        <v>32</v>
      </c>
      <c r="E2873" s="2" t="s">
        <v>44</v>
      </c>
      <c r="F2873" s="2" t="s">
        <v>34</v>
      </c>
      <c r="G2873" s="4">
        <v>43534.213425925926</v>
      </c>
      <c r="H2873" s="4">
        <v>43540.213425925926</v>
      </c>
      <c r="I2873" s="4">
        <v>43540.213425925926</v>
      </c>
      <c r="J2873" s="2">
        <v>32</v>
      </c>
      <c r="K2873" s="2">
        <v>127</v>
      </c>
      <c r="S2873" s="72"/>
      <c r="T2873" s="72"/>
      <c r="U2873" s="72"/>
    </row>
    <row r="2874" spans="1:21" ht="14.25" customHeight="1">
      <c r="A2874" s="2">
        <v>759044</v>
      </c>
      <c r="B2874" s="2" t="s">
        <v>36</v>
      </c>
      <c r="C2874" s="2" t="s">
        <v>40</v>
      </c>
      <c r="D2874" s="2" t="s">
        <v>41</v>
      </c>
      <c r="E2874" s="2" t="s">
        <v>44</v>
      </c>
      <c r="F2874" s="2" t="s">
        <v>34</v>
      </c>
      <c r="G2874" s="4">
        <v>43534.222650462965</v>
      </c>
      <c r="H2874" s="4">
        <v>43538.222650462965</v>
      </c>
      <c r="I2874" s="4">
        <v>43540.222650462965</v>
      </c>
      <c r="J2874" s="2">
        <v>67</v>
      </c>
      <c r="K2874" s="2">
        <v>91</v>
      </c>
      <c r="S2874" s="72"/>
      <c r="T2874" s="72"/>
      <c r="U2874" s="72"/>
    </row>
    <row r="2875" spans="1:21" ht="14.25" customHeight="1">
      <c r="A2875" s="2">
        <v>410514</v>
      </c>
      <c r="B2875" s="2" t="s">
        <v>39</v>
      </c>
      <c r="C2875" s="2" t="s">
        <v>43</v>
      </c>
      <c r="D2875" s="2" t="s">
        <v>41</v>
      </c>
      <c r="E2875" s="2" t="s">
        <v>38</v>
      </c>
      <c r="F2875" s="2" t="s">
        <v>34</v>
      </c>
      <c r="G2875" s="4">
        <v>43534.223020833335</v>
      </c>
      <c r="H2875" s="4">
        <v>43540.223020833335</v>
      </c>
      <c r="I2875" s="4">
        <v>43540.223020833335</v>
      </c>
      <c r="J2875" s="2">
        <v>45</v>
      </c>
      <c r="K2875" s="2">
        <v>124</v>
      </c>
      <c r="S2875" s="72"/>
      <c r="T2875" s="72"/>
      <c r="U2875" s="72"/>
    </row>
    <row r="2876" spans="1:21" ht="14.25" customHeight="1">
      <c r="A2876" s="2">
        <v>676469</v>
      </c>
      <c r="B2876" s="2" t="s">
        <v>48</v>
      </c>
      <c r="C2876" s="2" t="s">
        <v>37</v>
      </c>
      <c r="D2876" s="2" t="s">
        <v>32</v>
      </c>
      <c r="E2876" s="2" t="s">
        <v>33</v>
      </c>
      <c r="F2876" s="2" t="s">
        <v>34</v>
      </c>
      <c r="G2876" s="4">
        <v>43534.229085648149</v>
      </c>
      <c r="H2876" s="4">
        <v>43539.229085648149</v>
      </c>
      <c r="I2876" s="4">
        <v>43538.229085648149</v>
      </c>
      <c r="J2876" s="2">
        <v>30</v>
      </c>
      <c r="K2876" s="2">
        <v>112</v>
      </c>
      <c r="S2876" s="72"/>
      <c r="T2876" s="72"/>
      <c r="U2876" s="72"/>
    </row>
    <row r="2877" spans="1:21" ht="14.25" customHeight="1">
      <c r="A2877" s="2">
        <v>964254</v>
      </c>
      <c r="B2877" s="2" t="s">
        <v>36</v>
      </c>
      <c r="C2877" s="2" t="s">
        <v>31</v>
      </c>
      <c r="D2877" s="2" t="s">
        <v>41</v>
      </c>
      <c r="E2877" s="2" t="s">
        <v>38</v>
      </c>
      <c r="F2877" s="2" t="s">
        <v>34</v>
      </c>
      <c r="G2877" s="4">
        <v>43534.230949074074</v>
      </c>
      <c r="H2877" s="4">
        <v>43540.230949074074</v>
      </c>
      <c r="I2877" s="4">
        <v>43539.230949074074</v>
      </c>
      <c r="J2877" s="2">
        <v>0</v>
      </c>
      <c r="K2877" s="2">
        <v>122</v>
      </c>
      <c r="S2877" s="72"/>
      <c r="T2877" s="72"/>
      <c r="U2877" s="72"/>
    </row>
    <row r="2878" spans="1:21" ht="14.25" customHeight="1">
      <c r="A2878" s="2">
        <v>881086</v>
      </c>
      <c r="B2878" s="2" t="s">
        <v>36</v>
      </c>
      <c r="C2878" s="2" t="s">
        <v>45</v>
      </c>
      <c r="D2878" s="2" t="s">
        <v>41</v>
      </c>
      <c r="E2878" s="2" t="s">
        <v>38</v>
      </c>
      <c r="F2878" s="2" t="s">
        <v>34</v>
      </c>
      <c r="G2878" s="4">
        <v>43534.235879629632</v>
      </c>
      <c r="H2878" s="4">
        <v>43539.235879629632</v>
      </c>
      <c r="I2878" s="4">
        <v>43541.235879629632</v>
      </c>
      <c r="J2878" s="2">
        <v>50</v>
      </c>
      <c r="K2878" s="2">
        <v>122</v>
      </c>
      <c r="S2878" s="72"/>
      <c r="T2878" s="72"/>
      <c r="U2878" s="72"/>
    </row>
    <row r="2879" spans="1:21" ht="14.25" customHeight="1">
      <c r="A2879" s="2">
        <v>797076</v>
      </c>
      <c r="B2879" s="2" t="s">
        <v>30</v>
      </c>
      <c r="C2879" s="2" t="s">
        <v>43</v>
      </c>
      <c r="D2879" s="2" t="s">
        <v>41</v>
      </c>
      <c r="E2879" s="2" t="s">
        <v>44</v>
      </c>
      <c r="F2879" s="2" t="s">
        <v>34</v>
      </c>
      <c r="G2879" s="4">
        <v>43534.239884259259</v>
      </c>
      <c r="H2879" s="4">
        <v>43537.239884259259</v>
      </c>
      <c r="I2879" s="4">
        <v>43537.239884259259</v>
      </c>
      <c r="J2879" s="2">
        <v>62</v>
      </c>
      <c r="K2879" s="2">
        <v>108</v>
      </c>
      <c r="S2879" s="72"/>
      <c r="T2879" s="72"/>
      <c r="U2879" s="72"/>
    </row>
    <row r="2880" spans="1:21" ht="14.25" customHeight="1">
      <c r="A2880" s="2">
        <v>431966</v>
      </c>
      <c r="B2880" s="2" t="s">
        <v>47</v>
      </c>
      <c r="C2880" s="2" t="s">
        <v>43</v>
      </c>
      <c r="D2880" s="2" t="s">
        <v>41</v>
      </c>
      <c r="E2880" s="2" t="s">
        <v>38</v>
      </c>
      <c r="F2880" s="2" t="s">
        <v>34</v>
      </c>
      <c r="G2880" s="4">
        <v>43534.240428240744</v>
      </c>
      <c r="H2880" s="4">
        <v>43539.240428240744</v>
      </c>
      <c r="I2880" s="4">
        <v>43538.240428240744</v>
      </c>
      <c r="J2880" s="2">
        <v>36</v>
      </c>
      <c r="K2880" s="2">
        <v>126</v>
      </c>
      <c r="S2880" s="72"/>
      <c r="T2880" s="72"/>
      <c r="U2880" s="72"/>
    </row>
    <row r="2881" spans="1:21" ht="14.25" customHeight="1">
      <c r="A2881" s="2">
        <v>875783</v>
      </c>
      <c r="B2881" s="2" t="s">
        <v>46</v>
      </c>
      <c r="C2881" s="2" t="s">
        <v>40</v>
      </c>
      <c r="D2881" s="2" t="s">
        <v>32</v>
      </c>
      <c r="E2881" s="2" t="s">
        <v>44</v>
      </c>
      <c r="F2881" s="2" t="s">
        <v>34</v>
      </c>
      <c r="G2881" s="4">
        <v>43534.250439814816</v>
      </c>
      <c r="H2881" s="4">
        <v>43542.250439814816</v>
      </c>
      <c r="I2881" s="4">
        <v>43541.250439814816</v>
      </c>
      <c r="J2881" s="2">
        <v>65</v>
      </c>
      <c r="K2881" s="2">
        <v>86</v>
      </c>
      <c r="S2881" s="72"/>
      <c r="T2881" s="72"/>
      <c r="U2881" s="72"/>
    </row>
    <row r="2882" spans="1:21" ht="14.25" customHeight="1">
      <c r="A2882" s="2">
        <v>544627</v>
      </c>
      <c r="B2882" s="2" t="s">
        <v>39</v>
      </c>
      <c r="C2882" s="2" t="s">
        <v>31</v>
      </c>
      <c r="D2882" s="2" t="s">
        <v>32</v>
      </c>
      <c r="E2882" s="2" t="s">
        <v>44</v>
      </c>
      <c r="F2882" s="2" t="s">
        <v>34</v>
      </c>
      <c r="G2882" s="4">
        <v>43534.250810185185</v>
      </c>
      <c r="H2882" s="4">
        <v>43536.250810185185</v>
      </c>
      <c r="I2882" s="4">
        <v>43539.250810185185</v>
      </c>
      <c r="J2882" s="2">
        <v>75</v>
      </c>
      <c r="K2882" s="2">
        <v>102</v>
      </c>
      <c r="S2882" s="72"/>
      <c r="T2882" s="72"/>
      <c r="U2882" s="72"/>
    </row>
    <row r="2883" spans="1:21" ht="14.25" customHeight="1">
      <c r="A2883" s="2">
        <v>106017</v>
      </c>
      <c r="B2883" s="2" t="s">
        <v>39</v>
      </c>
      <c r="C2883" s="2" t="s">
        <v>31</v>
      </c>
      <c r="D2883" s="2" t="s">
        <v>32</v>
      </c>
      <c r="E2883" s="2" t="s">
        <v>33</v>
      </c>
      <c r="F2883" s="2" t="s">
        <v>34</v>
      </c>
      <c r="G2883" s="4">
        <v>43534.257824074077</v>
      </c>
      <c r="H2883" s="4">
        <v>43540.257824074077</v>
      </c>
      <c r="I2883" s="4">
        <v>43539.257824074077</v>
      </c>
      <c r="J2883" s="2">
        <v>33</v>
      </c>
      <c r="K2883" s="2">
        <v>129</v>
      </c>
      <c r="S2883" s="72"/>
      <c r="T2883" s="72"/>
      <c r="U2883" s="72"/>
    </row>
    <row r="2884" spans="1:21" ht="14.25" customHeight="1">
      <c r="A2884" s="2">
        <v>521202</v>
      </c>
      <c r="B2884" s="2" t="s">
        <v>36</v>
      </c>
      <c r="C2884" s="2" t="s">
        <v>37</v>
      </c>
      <c r="D2884" s="2" t="s">
        <v>32</v>
      </c>
      <c r="E2884" s="2" t="s">
        <v>38</v>
      </c>
      <c r="F2884" s="2" t="s">
        <v>34</v>
      </c>
      <c r="G2884" s="4">
        <v>43534.262858796297</v>
      </c>
      <c r="H2884" s="4">
        <v>43537.262858796297</v>
      </c>
      <c r="I2884" s="4">
        <v>43540.262858796297</v>
      </c>
      <c r="J2884" s="2">
        <v>41</v>
      </c>
      <c r="K2884" s="2">
        <v>112</v>
      </c>
      <c r="S2884" s="72"/>
      <c r="T2884" s="72"/>
      <c r="U2884" s="72"/>
    </row>
    <row r="2885" spans="1:21" ht="14.25" customHeight="1">
      <c r="A2885" s="2">
        <v>923003</v>
      </c>
      <c r="B2885" s="2" t="s">
        <v>48</v>
      </c>
      <c r="C2885" s="2" t="s">
        <v>40</v>
      </c>
      <c r="D2885" s="2" t="s">
        <v>32</v>
      </c>
      <c r="E2885" s="2" t="s">
        <v>33</v>
      </c>
      <c r="F2885" s="2" t="s">
        <v>34</v>
      </c>
      <c r="G2885" s="4">
        <v>43534.266793981478</v>
      </c>
      <c r="H2885" s="4">
        <v>43536.266793981478</v>
      </c>
      <c r="I2885" s="4">
        <v>43540.266793981478</v>
      </c>
      <c r="J2885" s="2">
        <v>42</v>
      </c>
      <c r="K2885" s="2">
        <v>108</v>
      </c>
      <c r="S2885" s="72"/>
      <c r="T2885" s="72"/>
      <c r="U2885" s="72"/>
    </row>
    <row r="2886" spans="1:21" ht="14.25" customHeight="1">
      <c r="A2886" s="2">
        <v>394357</v>
      </c>
      <c r="B2886" s="2" t="s">
        <v>36</v>
      </c>
      <c r="C2886" s="2" t="s">
        <v>31</v>
      </c>
      <c r="D2886" s="2" t="s">
        <v>32</v>
      </c>
      <c r="E2886" s="2" t="s">
        <v>33</v>
      </c>
      <c r="F2886" s="2" t="s">
        <v>34</v>
      </c>
      <c r="G2886" s="4">
        <v>43534.267291666663</v>
      </c>
      <c r="H2886" s="4">
        <v>43542.267291666663</v>
      </c>
      <c r="I2886" s="4">
        <v>43538.267291666663</v>
      </c>
      <c r="J2886" s="2">
        <v>29</v>
      </c>
      <c r="K2886" s="2">
        <v>124</v>
      </c>
      <c r="S2886" s="72"/>
      <c r="T2886" s="72"/>
      <c r="U2886" s="72"/>
    </row>
    <row r="2887" spans="1:21" ht="14.25" customHeight="1">
      <c r="A2887" s="2">
        <v>51958</v>
      </c>
      <c r="B2887" s="2" t="s">
        <v>36</v>
      </c>
      <c r="C2887" s="2" t="s">
        <v>37</v>
      </c>
      <c r="D2887" s="2" t="s">
        <v>32</v>
      </c>
      <c r="E2887" s="2" t="s">
        <v>44</v>
      </c>
      <c r="F2887" s="2" t="s">
        <v>34</v>
      </c>
      <c r="G2887" s="4">
        <v>43534.271666666667</v>
      </c>
      <c r="H2887" s="4">
        <v>43538.271666666667</v>
      </c>
      <c r="I2887" s="4">
        <v>43538.271666666667</v>
      </c>
      <c r="J2887" s="2">
        <v>69</v>
      </c>
      <c r="K2887" s="2">
        <v>90</v>
      </c>
      <c r="S2887" s="72"/>
      <c r="T2887" s="72"/>
      <c r="U2887" s="72"/>
    </row>
    <row r="2888" spans="1:21" ht="14.25" customHeight="1">
      <c r="A2888" s="2">
        <v>194865</v>
      </c>
      <c r="B2888" s="2" t="s">
        <v>39</v>
      </c>
      <c r="C2888" s="2" t="s">
        <v>37</v>
      </c>
      <c r="D2888" s="2" t="s">
        <v>41</v>
      </c>
      <c r="E2888" s="2" t="s">
        <v>33</v>
      </c>
      <c r="F2888" s="2" t="s">
        <v>34</v>
      </c>
      <c r="G2888" s="4">
        <v>43534.287824074076</v>
      </c>
      <c r="H2888" s="4">
        <v>43543.287824074076</v>
      </c>
      <c r="I2888" s="4">
        <v>43541.287824074076</v>
      </c>
      <c r="J2888" s="2">
        <v>26</v>
      </c>
      <c r="K2888" s="2">
        <v>113</v>
      </c>
      <c r="S2888" s="72"/>
      <c r="T2888" s="72"/>
      <c r="U2888" s="72"/>
    </row>
    <row r="2889" spans="1:21" ht="14.25" customHeight="1">
      <c r="A2889" s="2">
        <v>98085</v>
      </c>
      <c r="B2889" s="2" t="s">
        <v>30</v>
      </c>
      <c r="C2889" s="2" t="s">
        <v>31</v>
      </c>
      <c r="D2889" s="2" t="s">
        <v>32</v>
      </c>
      <c r="E2889" s="2" t="s">
        <v>44</v>
      </c>
      <c r="F2889" s="2" t="s">
        <v>34</v>
      </c>
      <c r="G2889" s="4">
        <v>43534.290983796294</v>
      </c>
      <c r="H2889" s="4">
        <v>43536.290983796294</v>
      </c>
      <c r="I2889" s="4">
        <v>43537.290983796294</v>
      </c>
      <c r="J2889" s="2">
        <v>81</v>
      </c>
      <c r="K2889" s="2">
        <v>109</v>
      </c>
      <c r="S2889" s="72"/>
      <c r="T2889" s="72"/>
      <c r="U2889" s="72"/>
    </row>
    <row r="2890" spans="1:21" ht="14.25" customHeight="1">
      <c r="A2890" s="2">
        <v>351015</v>
      </c>
      <c r="B2890" s="2" t="s">
        <v>39</v>
      </c>
      <c r="C2890" s="2" t="s">
        <v>37</v>
      </c>
      <c r="D2890" s="2" t="s">
        <v>41</v>
      </c>
      <c r="E2890" s="2" t="s">
        <v>33</v>
      </c>
      <c r="F2890" s="2" t="s">
        <v>34</v>
      </c>
      <c r="G2890" s="4">
        <v>43534.292858796296</v>
      </c>
      <c r="H2890" s="4">
        <v>43541.292858796296</v>
      </c>
      <c r="I2890" s="4">
        <v>43538.292858796296</v>
      </c>
      <c r="J2890" s="2">
        <v>41</v>
      </c>
      <c r="K2890" s="2">
        <v>106</v>
      </c>
      <c r="S2890" s="72"/>
      <c r="T2890" s="72"/>
      <c r="U2890" s="72"/>
    </row>
    <row r="2891" spans="1:21" ht="14.25" customHeight="1">
      <c r="A2891" s="2">
        <v>715006</v>
      </c>
      <c r="B2891" s="2" t="s">
        <v>42</v>
      </c>
      <c r="C2891" s="2" t="s">
        <v>43</v>
      </c>
      <c r="D2891" s="2" t="s">
        <v>41</v>
      </c>
      <c r="E2891" s="2" t="s">
        <v>44</v>
      </c>
      <c r="F2891" s="2" t="s">
        <v>34</v>
      </c>
      <c r="G2891" s="4">
        <v>43534.297233796293</v>
      </c>
      <c r="H2891" s="4">
        <v>43539.297233796293</v>
      </c>
      <c r="I2891" s="4">
        <v>43541.297233796293</v>
      </c>
      <c r="J2891" s="2">
        <v>66</v>
      </c>
      <c r="K2891" s="2">
        <v>106</v>
      </c>
      <c r="S2891" s="72"/>
      <c r="T2891" s="72"/>
      <c r="U2891" s="72"/>
    </row>
    <row r="2892" spans="1:21" ht="14.25" customHeight="1">
      <c r="A2892" s="2">
        <v>573408</v>
      </c>
      <c r="B2892" s="2" t="s">
        <v>36</v>
      </c>
      <c r="C2892" s="2" t="s">
        <v>43</v>
      </c>
      <c r="D2892" s="2" t="s">
        <v>41</v>
      </c>
      <c r="E2892" s="2" t="s">
        <v>44</v>
      </c>
      <c r="F2892" s="2" t="s">
        <v>34</v>
      </c>
      <c r="G2892" s="4">
        <v>43534.298298611109</v>
      </c>
      <c r="H2892" s="4">
        <v>43540.298298611109</v>
      </c>
      <c r="I2892" s="4">
        <v>43539.298298611109</v>
      </c>
      <c r="J2892" s="2">
        <v>65</v>
      </c>
      <c r="K2892" s="2">
        <v>107</v>
      </c>
      <c r="S2892" s="72"/>
      <c r="T2892" s="72"/>
      <c r="U2892" s="72"/>
    </row>
    <row r="2893" spans="1:21" ht="14.25" customHeight="1">
      <c r="A2893" s="2">
        <v>725732</v>
      </c>
      <c r="B2893" s="2" t="s">
        <v>39</v>
      </c>
      <c r="C2893" s="2" t="s">
        <v>43</v>
      </c>
      <c r="D2893" s="2" t="s">
        <v>32</v>
      </c>
      <c r="E2893" s="2" t="s">
        <v>44</v>
      </c>
      <c r="F2893" s="2" t="s">
        <v>34</v>
      </c>
      <c r="G2893" s="4">
        <v>43534.300694444442</v>
      </c>
      <c r="H2893" s="4">
        <v>43534.300694444442</v>
      </c>
      <c r="I2893" s="4">
        <v>43538.300694444442</v>
      </c>
      <c r="J2893" s="2">
        <v>0</v>
      </c>
      <c r="K2893" s="2">
        <v>122</v>
      </c>
      <c r="S2893" s="72"/>
      <c r="T2893" s="72"/>
      <c r="U2893" s="72"/>
    </row>
    <row r="2894" spans="1:21" ht="14.25" customHeight="1">
      <c r="A2894" s="2">
        <v>2790</v>
      </c>
      <c r="B2894" s="2" t="s">
        <v>42</v>
      </c>
      <c r="C2894" s="2" t="s">
        <v>31</v>
      </c>
      <c r="D2894" s="2" t="s">
        <v>41</v>
      </c>
      <c r="E2894" s="2" t="s">
        <v>38</v>
      </c>
      <c r="F2894" s="2" t="s">
        <v>34</v>
      </c>
      <c r="G2894" s="4">
        <v>43534.301550925928</v>
      </c>
      <c r="H2894" s="4">
        <v>43536.301550925928</v>
      </c>
      <c r="I2894" s="4">
        <v>43537.301550925928</v>
      </c>
      <c r="J2894" s="2">
        <v>0</v>
      </c>
      <c r="K2894" s="2">
        <v>122</v>
      </c>
      <c r="S2894" s="72"/>
      <c r="T2894" s="72"/>
      <c r="U2894" s="72"/>
    </row>
    <row r="2895" spans="1:21" ht="14.25" customHeight="1">
      <c r="A2895" s="2">
        <v>426563</v>
      </c>
      <c r="B2895" s="2" t="s">
        <v>47</v>
      </c>
      <c r="C2895" s="2" t="s">
        <v>43</v>
      </c>
      <c r="D2895" s="2" t="s">
        <v>41</v>
      </c>
      <c r="E2895" s="2" t="s">
        <v>33</v>
      </c>
      <c r="F2895" s="2" t="s">
        <v>34</v>
      </c>
      <c r="G2895" s="4">
        <v>43534.306076388886</v>
      </c>
      <c r="H2895" s="4">
        <v>43542.306076388886</v>
      </c>
      <c r="I2895" s="4">
        <v>43540.306076388886</v>
      </c>
      <c r="J2895" s="2">
        <v>48</v>
      </c>
      <c r="K2895" s="2">
        <v>121</v>
      </c>
      <c r="S2895" s="72"/>
      <c r="T2895" s="72"/>
      <c r="U2895" s="72"/>
    </row>
    <row r="2896" spans="1:21" ht="14.25" customHeight="1">
      <c r="A2896" s="2">
        <v>361732</v>
      </c>
      <c r="B2896" s="2" t="s">
        <v>42</v>
      </c>
      <c r="C2896" s="2" t="s">
        <v>31</v>
      </c>
      <c r="D2896" s="2" t="s">
        <v>41</v>
      </c>
      <c r="E2896" s="2" t="s">
        <v>44</v>
      </c>
      <c r="F2896" s="2" t="s">
        <v>34</v>
      </c>
      <c r="G2896" s="4">
        <v>43534.307349537034</v>
      </c>
      <c r="H2896" s="4">
        <v>43534.307349537034</v>
      </c>
      <c r="I2896" s="4">
        <v>43541.307349537034</v>
      </c>
      <c r="J2896" s="2">
        <v>0</v>
      </c>
      <c r="K2896" s="2">
        <v>122</v>
      </c>
      <c r="S2896" s="72"/>
      <c r="T2896" s="72"/>
      <c r="U2896" s="72"/>
    </row>
    <row r="2897" spans="1:21" ht="14.25" customHeight="1">
      <c r="A2897" s="2">
        <v>801858</v>
      </c>
      <c r="B2897" s="2" t="s">
        <v>39</v>
      </c>
      <c r="C2897" s="2" t="s">
        <v>37</v>
      </c>
      <c r="D2897" s="2" t="s">
        <v>41</v>
      </c>
      <c r="E2897" s="2" t="s">
        <v>38</v>
      </c>
      <c r="F2897" s="2" t="s">
        <v>34</v>
      </c>
      <c r="G2897" s="4">
        <v>43534.307511574072</v>
      </c>
      <c r="H2897" s="4">
        <v>43541.307511574072</v>
      </c>
      <c r="I2897" s="4">
        <v>43537.307511574072</v>
      </c>
      <c r="J2897" s="2">
        <v>35</v>
      </c>
      <c r="K2897" s="2">
        <v>110</v>
      </c>
      <c r="S2897" s="72"/>
      <c r="T2897" s="72"/>
      <c r="U2897" s="72"/>
    </row>
    <row r="2898" spans="1:21" ht="14.25" customHeight="1">
      <c r="A2898" s="2">
        <v>116805</v>
      </c>
      <c r="B2898" s="2" t="s">
        <v>36</v>
      </c>
      <c r="C2898" s="2" t="s">
        <v>43</v>
      </c>
      <c r="D2898" s="2" t="s">
        <v>32</v>
      </c>
      <c r="E2898" s="2" t="s">
        <v>33</v>
      </c>
      <c r="F2898" s="2" t="s">
        <v>34</v>
      </c>
      <c r="G2898" s="4">
        <v>43534.321817129632</v>
      </c>
      <c r="H2898" s="4">
        <v>43540.321817129632</v>
      </c>
      <c r="I2898" s="4">
        <v>43537.321817129632</v>
      </c>
      <c r="J2898" s="2">
        <v>0</v>
      </c>
      <c r="K2898" s="2">
        <v>129</v>
      </c>
      <c r="S2898" s="72"/>
      <c r="T2898" s="72"/>
      <c r="U2898" s="72"/>
    </row>
    <row r="2899" spans="1:21" ht="14.25" customHeight="1">
      <c r="A2899" s="2">
        <v>929509</v>
      </c>
      <c r="B2899" s="2" t="s">
        <v>39</v>
      </c>
      <c r="C2899" s="2" t="s">
        <v>31</v>
      </c>
      <c r="D2899" s="2" t="s">
        <v>41</v>
      </c>
      <c r="E2899" s="2" t="s">
        <v>44</v>
      </c>
      <c r="F2899" s="2" t="s">
        <v>34</v>
      </c>
      <c r="G2899" s="4">
        <v>43534.32675925926</v>
      </c>
      <c r="H2899" s="4">
        <v>43537.32675925926</v>
      </c>
      <c r="I2899" s="4">
        <v>43541.32675925926</v>
      </c>
      <c r="J2899" s="2">
        <v>0</v>
      </c>
      <c r="K2899" s="2">
        <v>107</v>
      </c>
      <c r="S2899" s="72"/>
      <c r="T2899" s="72"/>
      <c r="U2899" s="72"/>
    </row>
    <row r="2900" spans="1:21" ht="14.25" customHeight="1">
      <c r="A2900" s="2">
        <v>580647</v>
      </c>
      <c r="B2900" s="2" t="s">
        <v>49</v>
      </c>
      <c r="C2900" s="2" t="s">
        <v>43</v>
      </c>
      <c r="D2900" s="2" t="s">
        <v>32</v>
      </c>
      <c r="E2900" s="2" t="s">
        <v>33</v>
      </c>
      <c r="F2900" s="2" t="s">
        <v>34</v>
      </c>
      <c r="G2900" s="4">
        <v>43534.327870370369</v>
      </c>
      <c r="H2900" s="4">
        <v>43540.327870370369</v>
      </c>
      <c r="I2900" s="4">
        <v>43540.327870370369</v>
      </c>
      <c r="J2900" s="2">
        <v>0</v>
      </c>
      <c r="K2900" s="2">
        <v>127</v>
      </c>
      <c r="S2900" s="72"/>
      <c r="T2900" s="72"/>
      <c r="U2900" s="72"/>
    </row>
    <row r="2901" spans="1:21" ht="14.25" customHeight="1">
      <c r="A2901" s="2">
        <v>265692</v>
      </c>
      <c r="B2901" s="2" t="s">
        <v>36</v>
      </c>
      <c r="C2901" s="2" t="s">
        <v>37</v>
      </c>
      <c r="D2901" s="2" t="s">
        <v>32</v>
      </c>
      <c r="E2901" s="2" t="s">
        <v>44</v>
      </c>
      <c r="F2901" s="2" t="s">
        <v>34</v>
      </c>
      <c r="G2901" s="4">
        <v>43534.329699074071</v>
      </c>
      <c r="H2901" s="4">
        <v>43537.329699074071</v>
      </c>
      <c r="I2901" s="4">
        <v>43540.329699074071</v>
      </c>
      <c r="J2901" s="2">
        <v>29</v>
      </c>
      <c r="K2901" s="2">
        <v>108</v>
      </c>
      <c r="S2901" s="72"/>
      <c r="T2901" s="72"/>
      <c r="U2901" s="72"/>
    </row>
    <row r="2902" spans="1:21" ht="14.25" customHeight="1">
      <c r="A2902" s="2">
        <v>694028</v>
      </c>
      <c r="B2902" s="2" t="s">
        <v>39</v>
      </c>
      <c r="C2902" s="2" t="s">
        <v>43</v>
      </c>
      <c r="D2902" s="2" t="s">
        <v>32</v>
      </c>
      <c r="E2902" s="2" t="s">
        <v>44</v>
      </c>
      <c r="F2902" s="2" t="s">
        <v>34</v>
      </c>
      <c r="G2902" s="4">
        <v>43534.332731481481</v>
      </c>
      <c r="H2902" s="4">
        <v>43539.332731481481</v>
      </c>
      <c r="I2902" s="4">
        <v>43537.332731481481</v>
      </c>
      <c r="J2902" s="2">
        <v>0</v>
      </c>
      <c r="K2902" s="2">
        <v>101</v>
      </c>
      <c r="S2902" s="72"/>
      <c r="T2902" s="72"/>
      <c r="U2902" s="72"/>
    </row>
    <row r="2903" spans="1:21" ht="14.25" customHeight="1">
      <c r="A2903" s="2">
        <v>240379</v>
      </c>
      <c r="B2903" s="2" t="s">
        <v>47</v>
      </c>
      <c r="C2903" s="2" t="s">
        <v>31</v>
      </c>
      <c r="D2903" s="2" t="s">
        <v>41</v>
      </c>
      <c r="E2903" s="2" t="s">
        <v>33</v>
      </c>
      <c r="F2903" s="2" t="s">
        <v>34</v>
      </c>
      <c r="G2903" s="4">
        <v>43534.337800925925</v>
      </c>
      <c r="H2903" s="4">
        <v>43535.337800925925</v>
      </c>
      <c r="I2903" s="4">
        <v>43537.337800925925</v>
      </c>
      <c r="J2903" s="2">
        <v>0</v>
      </c>
      <c r="K2903" s="2">
        <v>126</v>
      </c>
      <c r="S2903" s="72"/>
      <c r="T2903" s="72"/>
      <c r="U2903" s="72"/>
    </row>
    <row r="2904" spans="1:21" ht="14.25" customHeight="1">
      <c r="A2904" s="2">
        <v>42153</v>
      </c>
      <c r="B2904" s="2" t="s">
        <v>39</v>
      </c>
      <c r="C2904" s="2" t="s">
        <v>40</v>
      </c>
      <c r="D2904" s="2" t="s">
        <v>41</v>
      </c>
      <c r="E2904" s="2" t="s">
        <v>33</v>
      </c>
      <c r="F2904" s="2" t="s">
        <v>34</v>
      </c>
      <c r="G2904" s="4">
        <v>43534.338067129633</v>
      </c>
      <c r="H2904" s="4">
        <v>43541.338067129633</v>
      </c>
      <c r="I2904" s="4">
        <v>43540.338067129633</v>
      </c>
      <c r="J2904" s="2">
        <v>32</v>
      </c>
      <c r="K2904" s="2">
        <v>115</v>
      </c>
      <c r="S2904" s="72"/>
      <c r="T2904" s="72"/>
      <c r="U2904" s="72"/>
    </row>
    <row r="2905" spans="1:21" ht="14.25" customHeight="1">
      <c r="A2905" s="2">
        <v>81837</v>
      </c>
      <c r="B2905" s="2" t="s">
        <v>36</v>
      </c>
      <c r="C2905" s="2" t="s">
        <v>45</v>
      </c>
      <c r="D2905" s="2" t="s">
        <v>41</v>
      </c>
      <c r="E2905" s="2" t="s">
        <v>33</v>
      </c>
      <c r="F2905" s="2" t="s">
        <v>34</v>
      </c>
      <c r="G2905" s="4">
        <v>43534.350231481483</v>
      </c>
      <c r="H2905" s="4">
        <v>43536.350231481483</v>
      </c>
      <c r="I2905" s="4">
        <v>43538.350231481483</v>
      </c>
      <c r="J2905" s="2">
        <v>43</v>
      </c>
      <c r="K2905" s="2">
        <v>125</v>
      </c>
      <c r="S2905" s="72"/>
      <c r="T2905" s="72"/>
      <c r="U2905" s="72"/>
    </row>
    <row r="2906" spans="1:21" ht="14.25" customHeight="1">
      <c r="A2906" s="2">
        <v>528368</v>
      </c>
      <c r="B2906" s="2" t="s">
        <v>39</v>
      </c>
      <c r="C2906" s="2" t="s">
        <v>43</v>
      </c>
      <c r="D2906" s="2" t="s">
        <v>41</v>
      </c>
      <c r="E2906" s="2" t="s">
        <v>44</v>
      </c>
      <c r="F2906" s="2" t="s">
        <v>34</v>
      </c>
      <c r="G2906" s="4">
        <v>43534.351817129631</v>
      </c>
      <c r="H2906" s="4">
        <v>43538.351817129631</v>
      </c>
      <c r="I2906" s="4">
        <v>43537.351817129631</v>
      </c>
      <c r="J2906" s="2">
        <v>41</v>
      </c>
      <c r="K2906" s="2">
        <v>130</v>
      </c>
      <c r="S2906" s="72"/>
      <c r="T2906" s="72"/>
      <c r="U2906" s="72"/>
    </row>
    <row r="2907" spans="1:21" ht="14.25" customHeight="1">
      <c r="A2907" s="2">
        <v>909853</v>
      </c>
      <c r="B2907" s="2" t="s">
        <v>36</v>
      </c>
      <c r="C2907" s="2" t="s">
        <v>37</v>
      </c>
      <c r="D2907" s="2" t="s">
        <v>41</v>
      </c>
      <c r="E2907" s="2" t="s">
        <v>33</v>
      </c>
      <c r="F2907" s="2" t="s">
        <v>34</v>
      </c>
      <c r="G2907" s="4">
        <v>43534.354120370372</v>
      </c>
      <c r="H2907" s="4">
        <v>43537.354120370372</v>
      </c>
      <c r="I2907" s="4">
        <v>43537.354120370372</v>
      </c>
      <c r="J2907" s="2">
        <v>33</v>
      </c>
      <c r="K2907" s="2">
        <v>111</v>
      </c>
      <c r="S2907" s="72"/>
      <c r="T2907" s="72"/>
      <c r="U2907" s="72"/>
    </row>
    <row r="2908" spans="1:21" ht="14.25" customHeight="1">
      <c r="A2908" s="2">
        <v>753164</v>
      </c>
      <c r="B2908" s="2" t="s">
        <v>42</v>
      </c>
      <c r="C2908" s="2" t="s">
        <v>43</v>
      </c>
      <c r="D2908" s="2" t="s">
        <v>41</v>
      </c>
      <c r="E2908" s="2" t="s">
        <v>44</v>
      </c>
      <c r="F2908" s="2" t="s">
        <v>34</v>
      </c>
      <c r="G2908" s="4">
        <v>43534.363969907405</v>
      </c>
      <c r="H2908" s="4">
        <v>43538.363969907405</v>
      </c>
      <c r="I2908" s="4">
        <v>43539.363969907405</v>
      </c>
      <c r="J2908" s="2">
        <v>46</v>
      </c>
      <c r="K2908" s="2">
        <v>127</v>
      </c>
      <c r="S2908" s="72"/>
      <c r="T2908" s="72"/>
      <c r="U2908" s="72"/>
    </row>
    <row r="2909" spans="1:21" ht="14.25" customHeight="1">
      <c r="A2909" s="2">
        <v>737484</v>
      </c>
      <c r="B2909" s="2" t="s">
        <v>47</v>
      </c>
      <c r="C2909" s="2" t="s">
        <v>40</v>
      </c>
      <c r="D2909" s="2" t="s">
        <v>32</v>
      </c>
      <c r="E2909" s="2" t="s">
        <v>44</v>
      </c>
      <c r="F2909" s="2" t="s">
        <v>34</v>
      </c>
      <c r="G2909" s="4">
        <v>43534.364768518521</v>
      </c>
      <c r="H2909" s="4">
        <v>43539.364768518521</v>
      </c>
      <c r="I2909" s="4">
        <v>43541.364768518521</v>
      </c>
      <c r="J2909" s="2">
        <v>63</v>
      </c>
      <c r="K2909" s="2">
        <v>88</v>
      </c>
      <c r="S2909" s="72"/>
      <c r="T2909" s="72"/>
      <c r="U2909" s="72"/>
    </row>
    <row r="2910" spans="1:21" ht="14.25" customHeight="1">
      <c r="A2910" s="2">
        <v>252112</v>
      </c>
      <c r="B2910" s="2" t="s">
        <v>39</v>
      </c>
      <c r="C2910" s="2" t="s">
        <v>37</v>
      </c>
      <c r="D2910" s="2" t="s">
        <v>41</v>
      </c>
      <c r="E2910" s="2" t="s">
        <v>44</v>
      </c>
      <c r="F2910" s="2" t="s">
        <v>34</v>
      </c>
      <c r="G2910" s="4">
        <v>43534.366053240738</v>
      </c>
      <c r="H2910" s="4">
        <v>43534.366053240738</v>
      </c>
      <c r="I2910" s="4">
        <v>43538.366053240738</v>
      </c>
      <c r="J2910" s="2">
        <v>75</v>
      </c>
      <c r="K2910" s="2">
        <v>90</v>
      </c>
      <c r="S2910" s="72"/>
      <c r="T2910" s="72"/>
      <c r="U2910" s="72"/>
    </row>
    <row r="2911" spans="1:21" ht="14.25" customHeight="1">
      <c r="A2911" s="2">
        <v>279397</v>
      </c>
      <c r="B2911" s="2" t="s">
        <v>48</v>
      </c>
      <c r="C2911" s="2" t="s">
        <v>37</v>
      </c>
      <c r="D2911" s="2" t="s">
        <v>41</v>
      </c>
      <c r="E2911" s="2" t="s">
        <v>33</v>
      </c>
      <c r="F2911" s="2" t="s">
        <v>34</v>
      </c>
      <c r="G2911" s="4">
        <v>43534.367337962962</v>
      </c>
      <c r="H2911" s="4">
        <v>43543.367337962962</v>
      </c>
      <c r="I2911" s="4">
        <v>43539.367337962962</v>
      </c>
      <c r="J2911" s="2">
        <v>41</v>
      </c>
      <c r="K2911" s="2">
        <v>113</v>
      </c>
      <c r="S2911" s="72"/>
      <c r="T2911" s="72"/>
      <c r="U2911" s="72"/>
    </row>
    <row r="2912" spans="1:21" ht="14.25" customHeight="1">
      <c r="A2912" s="2">
        <v>859483</v>
      </c>
      <c r="B2912" s="2" t="s">
        <v>36</v>
      </c>
      <c r="C2912" s="2" t="s">
        <v>40</v>
      </c>
      <c r="D2912" s="2" t="s">
        <v>41</v>
      </c>
      <c r="E2912" s="2" t="s">
        <v>33</v>
      </c>
      <c r="F2912" s="2" t="s">
        <v>34</v>
      </c>
      <c r="G2912" s="4">
        <v>43534.370717592596</v>
      </c>
      <c r="H2912" s="4">
        <v>43541.370717592596</v>
      </c>
      <c r="I2912" s="4">
        <v>43541.370717592596</v>
      </c>
      <c r="J2912" s="2">
        <v>39</v>
      </c>
      <c r="K2912" s="2">
        <v>110</v>
      </c>
      <c r="S2912" s="72"/>
      <c r="T2912" s="72"/>
      <c r="U2912" s="72"/>
    </row>
    <row r="2913" spans="1:21" ht="14.25" customHeight="1">
      <c r="A2913" s="2">
        <v>419255</v>
      </c>
      <c r="B2913" s="2" t="s">
        <v>48</v>
      </c>
      <c r="C2913" s="2" t="s">
        <v>40</v>
      </c>
      <c r="D2913" s="2" t="s">
        <v>41</v>
      </c>
      <c r="E2913" s="2" t="s">
        <v>33</v>
      </c>
      <c r="F2913" s="2" t="s">
        <v>34</v>
      </c>
      <c r="G2913" s="4">
        <v>43534.378819444442</v>
      </c>
      <c r="H2913" s="4">
        <v>43536.378819444442</v>
      </c>
      <c r="I2913" s="4">
        <v>43538.378819444442</v>
      </c>
      <c r="J2913" s="2">
        <v>28</v>
      </c>
      <c r="K2913" s="2">
        <v>105</v>
      </c>
      <c r="S2913" s="72"/>
      <c r="T2913" s="72"/>
      <c r="U2913" s="72"/>
    </row>
    <row r="2914" spans="1:21" ht="14.25" customHeight="1">
      <c r="A2914" s="2">
        <v>521074</v>
      </c>
      <c r="B2914" s="2" t="s">
        <v>36</v>
      </c>
      <c r="C2914" s="2" t="s">
        <v>40</v>
      </c>
      <c r="D2914" s="2" t="s">
        <v>32</v>
      </c>
      <c r="E2914" s="2" t="s">
        <v>38</v>
      </c>
      <c r="F2914" s="2" t="s">
        <v>34</v>
      </c>
      <c r="G2914" s="4">
        <v>43534.383344907408</v>
      </c>
      <c r="H2914" s="4">
        <v>43537.383344907408</v>
      </c>
      <c r="I2914" s="4">
        <v>43539.383344907408</v>
      </c>
      <c r="J2914" s="2">
        <v>36</v>
      </c>
      <c r="K2914" s="2">
        <v>107</v>
      </c>
      <c r="S2914" s="72"/>
      <c r="T2914" s="72"/>
      <c r="U2914" s="72"/>
    </row>
    <row r="2915" spans="1:21" ht="14.25" customHeight="1">
      <c r="A2915" s="2">
        <v>753268</v>
      </c>
      <c r="B2915" s="2" t="s">
        <v>36</v>
      </c>
      <c r="C2915" s="2" t="s">
        <v>45</v>
      </c>
      <c r="D2915" s="2" t="s">
        <v>41</v>
      </c>
      <c r="E2915" s="2" t="s">
        <v>44</v>
      </c>
      <c r="F2915" s="2" t="s">
        <v>34</v>
      </c>
      <c r="G2915" s="4">
        <v>43534.38921296296</v>
      </c>
      <c r="H2915" s="4">
        <v>43540.38921296296</v>
      </c>
      <c r="I2915" s="4">
        <v>43541.38921296296</v>
      </c>
      <c r="J2915" s="2">
        <v>35</v>
      </c>
      <c r="K2915" s="2">
        <v>121</v>
      </c>
      <c r="S2915" s="72"/>
      <c r="T2915" s="72"/>
      <c r="U2915" s="72"/>
    </row>
    <row r="2916" spans="1:21" ht="14.25" customHeight="1">
      <c r="A2916" s="2">
        <v>185044</v>
      </c>
      <c r="B2916" s="2" t="s">
        <v>36</v>
      </c>
      <c r="C2916" s="2" t="s">
        <v>45</v>
      </c>
      <c r="D2916" s="2" t="s">
        <v>41</v>
      </c>
      <c r="E2916" s="2" t="s">
        <v>44</v>
      </c>
      <c r="F2916" s="2" t="s">
        <v>34</v>
      </c>
      <c r="G2916" s="4">
        <v>43534.392777777779</v>
      </c>
      <c r="H2916" s="4">
        <v>43541.392777777779</v>
      </c>
      <c r="I2916" s="4">
        <v>43537.392777777779</v>
      </c>
      <c r="J2916" s="2">
        <v>31</v>
      </c>
      <c r="K2916" s="2">
        <v>126</v>
      </c>
      <c r="S2916" s="72"/>
      <c r="T2916" s="72"/>
      <c r="U2916" s="72"/>
    </row>
    <row r="2917" spans="1:21" ht="14.25" customHeight="1">
      <c r="A2917" s="2">
        <v>36357</v>
      </c>
      <c r="B2917" s="2" t="s">
        <v>47</v>
      </c>
      <c r="C2917" s="2" t="s">
        <v>43</v>
      </c>
      <c r="D2917" s="2" t="s">
        <v>41</v>
      </c>
      <c r="E2917" s="2" t="s">
        <v>33</v>
      </c>
      <c r="F2917" s="2" t="s">
        <v>34</v>
      </c>
      <c r="G2917" s="4">
        <v>43534.397511574076</v>
      </c>
      <c r="H2917" s="4">
        <v>43540.397511574076</v>
      </c>
      <c r="I2917" s="4">
        <v>43539.397511574076</v>
      </c>
      <c r="J2917" s="2">
        <v>32</v>
      </c>
      <c r="K2917" s="2">
        <v>122</v>
      </c>
      <c r="S2917" s="72"/>
      <c r="T2917" s="72"/>
      <c r="U2917" s="72"/>
    </row>
    <row r="2918" spans="1:21" ht="14.25" customHeight="1">
      <c r="A2918" s="2">
        <v>324119</v>
      </c>
      <c r="B2918" s="2" t="s">
        <v>30</v>
      </c>
      <c r="C2918" s="2" t="s">
        <v>40</v>
      </c>
      <c r="D2918" s="2" t="s">
        <v>41</v>
      </c>
      <c r="E2918" s="2" t="s">
        <v>44</v>
      </c>
      <c r="F2918" s="2" t="s">
        <v>34</v>
      </c>
      <c r="G2918" s="4">
        <v>43534.410497685189</v>
      </c>
      <c r="H2918" s="4">
        <v>43539.410497685189</v>
      </c>
      <c r="I2918" s="4">
        <v>43541.410497685189</v>
      </c>
      <c r="J2918" s="2">
        <v>82</v>
      </c>
      <c r="K2918" s="2">
        <v>90</v>
      </c>
      <c r="S2918" s="72"/>
      <c r="T2918" s="72"/>
      <c r="U2918" s="72"/>
    </row>
    <row r="2919" spans="1:21" ht="14.25" customHeight="1">
      <c r="A2919" s="2">
        <v>339801</v>
      </c>
      <c r="B2919" s="2" t="s">
        <v>49</v>
      </c>
      <c r="C2919" s="2" t="s">
        <v>31</v>
      </c>
      <c r="D2919" s="2" t="s">
        <v>41</v>
      </c>
      <c r="E2919" s="2" t="s">
        <v>44</v>
      </c>
      <c r="F2919" s="2" t="s">
        <v>34</v>
      </c>
      <c r="G2919" s="4">
        <v>43534.413206018522</v>
      </c>
      <c r="H2919" s="4">
        <v>43534.413206018522</v>
      </c>
      <c r="I2919" s="4">
        <v>43541.413206018522</v>
      </c>
      <c r="J2919" s="2">
        <v>0</v>
      </c>
      <c r="K2919" s="2">
        <v>100</v>
      </c>
      <c r="S2919" s="72"/>
      <c r="T2919" s="72"/>
      <c r="U2919" s="72"/>
    </row>
    <row r="2920" spans="1:21" ht="14.25" customHeight="1">
      <c r="A2920" s="2">
        <v>96609</v>
      </c>
      <c r="B2920" s="2" t="s">
        <v>36</v>
      </c>
      <c r="C2920" s="2" t="s">
        <v>37</v>
      </c>
      <c r="D2920" s="2" t="s">
        <v>41</v>
      </c>
      <c r="E2920" s="2" t="s">
        <v>33</v>
      </c>
      <c r="F2920" s="2" t="s">
        <v>34</v>
      </c>
      <c r="G2920" s="4">
        <v>43534.414571759262</v>
      </c>
      <c r="H2920" s="4">
        <v>43542.414571759262</v>
      </c>
      <c r="I2920" s="4">
        <v>43538.414571759262</v>
      </c>
      <c r="J2920" s="2">
        <v>39</v>
      </c>
      <c r="K2920" s="2">
        <v>113</v>
      </c>
      <c r="S2920" s="72"/>
      <c r="T2920" s="72"/>
      <c r="U2920" s="72"/>
    </row>
    <row r="2921" spans="1:21" ht="14.25" customHeight="1">
      <c r="A2921" s="2">
        <v>343481</v>
      </c>
      <c r="B2921" s="2" t="s">
        <v>39</v>
      </c>
      <c r="C2921" s="2" t="s">
        <v>37</v>
      </c>
      <c r="D2921" s="2" t="s">
        <v>41</v>
      </c>
      <c r="E2921" s="2" t="s">
        <v>33</v>
      </c>
      <c r="F2921" s="2" t="s">
        <v>34</v>
      </c>
      <c r="G2921" s="4">
        <v>43534.414594907408</v>
      </c>
      <c r="H2921" s="4">
        <v>43543.414594907408</v>
      </c>
      <c r="I2921" s="4">
        <v>43540.414594907408</v>
      </c>
      <c r="J2921" s="2">
        <v>32</v>
      </c>
      <c r="K2921" s="2">
        <v>105</v>
      </c>
      <c r="S2921" s="72"/>
      <c r="T2921" s="72"/>
      <c r="U2921" s="72"/>
    </row>
    <row r="2922" spans="1:21" ht="14.25" customHeight="1">
      <c r="A2922" s="2">
        <v>619517</v>
      </c>
      <c r="B2922" s="2" t="s">
        <v>47</v>
      </c>
      <c r="C2922" s="2" t="s">
        <v>31</v>
      </c>
      <c r="D2922" s="2" t="s">
        <v>41</v>
      </c>
      <c r="E2922" s="2" t="s">
        <v>33</v>
      </c>
      <c r="F2922" s="2" t="s">
        <v>34</v>
      </c>
      <c r="G2922" s="4">
        <v>43534.416550925926</v>
      </c>
      <c r="H2922" s="4">
        <v>43541.416550925926</v>
      </c>
      <c r="I2922" s="4">
        <v>43538.416550925926</v>
      </c>
      <c r="J2922" s="2">
        <v>0</v>
      </c>
      <c r="K2922" s="2">
        <v>122</v>
      </c>
      <c r="S2922" s="72"/>
      <c r="T2922" s="72"/>
      <c r="U2922" s="72"/>
    </row>
    <row r="2923" spans="1:21" ht="14.25" customHeight="1">
      <c r="A2923" s="2">
        <v>802010</v>
      </c>
      <c r="B2923" s="2" t="s">
        <v>42</v>
      </c>
      <c r="C2923" s="2" t="s">
        <v>40</v>
      </c>
      <c r="D2923" s="2" t="s">
        <v>41</v>
      </c>
      <c r="E2923" s="2" t="s">
        <v>38</v>
      </c>
      <c r="F2923" s="2" t="s">
        <v>34</v>
      </c>
      <c r="G2923" s="4">
        <v>43534.41673611111</v>
      </c>
      <c r="H2923" s="4">
        <v>43535.41673611111</v>
      </c>
      <c r="I2923" s="4">
        <v>43541.41673611111</v>
      </c>
      <c r="J2923" s="2">
        <v>38</v>
      </c>
      <c r="K2923" s="2">
        <v>110</v>
      </c>
      <c r="S2923" s="72"/>
      <c r="T2923" s="72"/>
      <c r="U2923" s="72"/>
    </row>
    <row r="2924" spans="1:21" ht="14.25" customHeight="1">
      <c r="A2924" s="2">
        <v>980413</v>
      </c>
      <c r="B2924" s="2" t="s">
        <v>36</v>
      </c>
      <c r="C2924" s="2" t="s">
        <v>43</v>
      </c>
      <c r="D2924" s="2" t="s">
        <v>41</v>
      </c>
      <c r="E2924" s="2" t="s">
        <v>44</v>
      </c>
      <c r="F2924" s="2" t="s">
        <v>34</v>
      </c>
      <c r="G2924" s="4">
        <v>43534.428298611114</v>
      </c>
      <c r="H2924" s="4">
        <v>43537.428298611114</v>
      </c>
      <c r="I2924" s="4">
        <v>43540.428298611114</v>
      </c>
      <c r="J2924" s="2">
        <v>81</v>
      </c>
      <c r="K2924" s="2">
        <v>102</v>
      </c>
      <c r="S2924" s="72"/>
      <c r="T2924" s="72"/>
      <c r="U2924" s="72"/>
    </row>
    <row r="2925" spans="1:21" ht="14.25" customHeight="1">
      <c r="A2925" s="2">
        <v>951542</v>
      </c>
      <c r="B2925" s="2" t="s">
        <v>30</v>
      </c>
      <c r="C2925" s="2" t="s">
        <v>45</v>
      </c>
      <c r="D2925" s="2" t="s">
        <v>41</v>
      </c>
      <c r="E2925" s="2" t="s">
        <v>44</v>
      </c>
      <c r="F2925" s="2" t="s">
        <v>34</v>
      </c>
      <c r="G2925" s="4">
        <v>43534.428900462961</v>
      </c>
      <c r="H2925" s="4">
        <v>43545.428900462961</v>
      </c>
      <c r="I2925" s="4">
        <v>43540.428900462961</v>
      </c>
      <c r="J2925" s="2">
        <v>84</v>
      </c>
      <c r="K2925" s="2">
        <v>102</v>
      </c>
      <c r="S2925" s="72"/>
      <c r="T2925" s="72"/>
      <c r="U2925" s="72"/>
    </row>
    <row r="2926" spans="1:21" ht="14.25" customHeight="1">
      <c r="A2926" s="2">
        <v>603836</v>
      </c>
      <c r="B2926" s="2" t="s">
        <v>36</v>
      </c>
      <c r="C2926" s="2" t="s">
        <v>31</v>
      </c>
      <c r="D2926" s="2" t="s">
        <v>41</v>
      </c>
      <c r="E2926" s="2" t="s">
        <v>44</v>
      </c>
      <c r="F2926" s="2" t="s">
        <v>34</v>
      </c>
      <c r="G2926" s="4">
        <v>43534.429340277777</v>
      </c>
      <c r="H2926" s="4">
        <v>43535.429340277777</v>
      </c>
      <c r="I2926" s="4">
        <v>43538.429340277777</v>
      </c>
      <c r="J2926" s="2">
        <v>0</v>
      </c>
      <c r="K2926" s="2">
        <v>109</v>
      </c>
      <c r="S2926" s="72"/>
      <c r="T2926" s="72"/>
      <c r="U2926" s="72"/>
    </row>
    <row r="2927" spans="1:21" ht="14.25" customHeight="1">
      <c r="A2927" s="2">
        <v>657877</v>
      </c>
      <c r="B2927" s="2" t="s">
        <v>46</v>
      </c>
      <c r="C2927" s="2" t="s">
        <v>37</v>
      </c>
      <c r="D2927" s="2" t="s">
        <v>32</v>
      </c>
      <c r="E2927" s="2" t="s">
        <v>33</v>
      </c>
      <c r="F2927" s="2" t="s">
        <v>34</v>
      </c>
      <c r="G2927" s="4">
        <v>43534.432326388887</v>
      </c>
      <c r="H2927" s="4">
        <v>43539.432326388887</v>
      </c>
      <c r="I2927" s="4">
        <v>43537.432326388887</v>
      </c>
      <c r="J2927" s="2">
        <v>31</v>
      </c>
      <c r="K2927" s="2">
        <v>107</v>
      </c>
      <c r="S2927" s="72"/>
      <c r="T2927" s="72"/>
      <c r="U2927" s="72"/>
    </row>
    <row r="2928" spans="1:21" ht="14.25" customHeight="1">
      <c r="A2928" s="2">
        <v>688132</v>
      </c>
      <c r="B2928" s="2" t="s">
        <v>42</v>
      </c>
      <c r="C2928" s="2" t="s">
        <v>40</v>
      </c>
      <c r="D2928" s="2" t="s">
        <v>41</v>
      </c>
      <c r="E2928" s="2" t="s">
        <v>44</v>
      </c>
      <c r="F2928" s="2" t="s">
        <v>34</v>
      </c>
      <c r="G2928" s="4">
        <v>43534.43550925926</v>
      </c>
      <c r="H2928" s="4">
        <v>43541.43550925926</v>
      </c>
      <c r="I2928" s="4">
        <v>43538.43550925926</v>
      </c>
      <c r="J2928" s="2">
        <v>77</v>
      </c>
      <c r="K2928" s="2">
        <v>93</v>
      </c>
      <c r="S2928" s="72"/>
      <c r="T2928" s="72"/>
      <c r="U2928" s="72"/>
    </row>
    <row r="2929" spans="1:21" ht="14.25" customHeight="1">
      <c r="A2929" s="2">
        <v>85653</v>
      </c>
      <c r="B2929" s="2" t="s">
        <v>30</v>
      </c>
      <c r="C2929" s="2" t="s">
        <v>43</v>
      </c>
      <c r="D2929" s="2" t="s">
        <v>32</v>
      </c>
      <c r="E2929" s="2" t="s">
        <v>33</v>
      </c>
      <c r="F2929" s="2" t="s">
        <v>34</v>
      </c>
      <c r="G2929" s="4">
        <v>43534.436608796299</v>
      </c>
      <c r="H2929" s="4">
        <v>43536.436608796299</v>
      </c>
      <c r="I2929" s="4">
        <v>43539.436608796299</v>
      </c>
      <c r="J2929" s="2">
        <v>0</v>
      </c>
      <c r="K2929" s="2">
        <v>127</v>
      </c>
      <c r="S2929" s="72"/>
      <c r="T2929" s="72"/>
      <c r="U2929" s="72"/>
    </row>
    <row r="2930" spans="1:21" ht="14.25" customHeight="1">
      <c r="A2930" s="2">
        <v>787763</v>
      </c>
      <c r="B2930" s="2" t="s">
        <v>30</v>
      </c>
      <c r="C2930" s="2" t="s">
        <v>31</v>
      </c>
      <c r="D2930" s="2" t="s">
        <v>32</v>
      </c>
      <c r="E2930" s="2" t="s">
        <v>44</v>
      </c>
      <c r="F2930" s="2" t="s">
        <v>34</v>
      </c>
      <c r="G2930" s="4">
        <v>43534.44017361111</v>
      </c>
      <c r="H2930" s="4">
        <v>43535.44017361111</v>
      </c>
      <c r="I2930" s="4">
        <v>43538.44017361111</v>
      </c>
      <c r="J2930" s="2">
        <v>78</v>
      </c>
      <c r="K2930" s="2">
        <v>108</v>
      </c>
      <c r="S2930" s="72"/>
      <c r="T2930" s="72"/>
      <c r="U2930" s="72"/>
    </row>
    <row r="2931" spans="1:21" ht="14.25" customHeight="1">
      <c r="A2931" s="2">
        <v>322177</v>
      </c>
      <c r="B2931" s="2" t="s">
        <v>48</v>
      </c>
      <c r="C2931" s="2" t="s">
        <v>37</v>
      </c>
      <c r="D2931" s="2" t="s">
        <v>32</v>
      </c>
      <c r="E2931" s="2" t="s">
        <v>44</v>
      </c>
      <c r="F2931" s="2" t="s">
        <v>34</v>
      </c>
      <c r="G2931" s="4">
        <v>43534.442974537036</v>
      </c>
      <c r="H2931" s="4">
        <v>43539.442974537036</v>
      </c>
      <c r="I2931" s="4">
        <v>43540.442974537036</v>
      </c>
      <c r="J2931" s="2">
        <v>66</v>
      </c>
      <c r="K2931" s="2">
        <v>91</v>
      </c>
      <c r="S2931" s="72"/>
      <c r="T2931" s="72"/>
      <c r="U2931" s="72"/>
    </row>
    <row r="2932" spans="1:21" ht="14.25" customHeight="1">
      <c r="A2932" s="2">
        <v>705161</v>
      </c>
      <c r="B2932" s="2" t="s">
        <v>39</v>
      </c>
      <c r="C2932" s="2" t="s">
        <v>31</v>
      </c>
      <c r="D2932" s="2" t="s">
        <v>32</v>
      </c>
      <c r="E2932" s="2" t="s">
        <v>44</v>
      </c>
      <c r="F2932" s="2" t="s">
        <v>34</v>
      </c>
      <c r="G2932" s="4">
        <v>43534.448159722226</v>
      </c>
      <c r="H2932" s="4">
        <v>43534.448159722226</v>
      </c>
      <c r="I2932" s="4">
        <v>43538.448159722226</v>
      </c>
      <c r="J2932" s="2">
        <v>66</v>
      </c>
      <c r="K2932" s="2">
        <v>107</v>
      </c>
      <c r="S2932" s="72"/>
      <c r="T2932" s="72"/>
      <c r="U2932" s="72"/>
    </row>
    <row r="2933" spans="1:21" ht="14.25" customHeight="1">
      <c r="A2933" s="2">
        <v>602110</v>
      </c>
      <c r="B2933" s="2" t="s">
        <v>39</v>
      </c>
      <c r="C2933" s="2" t="s">
        <v>31</v>
      </c>
      <c r="D2933" s="2" t="s">
        <v>32</v>
      </c>
      <c r="E2933" s="2" t="s">
        <v>38</v>
      </c>
      <c r="F2933" s="2" t="s">
        <v>34</v>
      </c>
      <c r="G2933" s="4">
        <v>43534.449178240742</v>
      </c>
      <c r="H2933" s="4">
        <v>43542.449178240742</v>
      </c>
      <c r="I2933" s="4">
        <v>43539.449178240742</v>
      </c>
      <c r="J2933" s="2">
        <v>32</v>
      </c>
      <c r="K2933" s="2">
        <v>122</v>
      </c>
      <c r="S2933" s="72"/>
      <c r="T2933" s="72"/>
      <c r="U2933" s="72"/>
    </row>
    <row r="2934" spans="1:21" ht="14.25" customHeight="1">
      <c r="A2934" s="2">
        <v>167513</v>
      </c>
      <c r="B2934" s="2" t="s">
        <v>46</v>
      </c>
      <c r="C2934" s="2" t="s">
        <v>37</v>
      </c>
      <c r="D2934" s="2" t="s">
        <v>41</v>
      </c>
      <c r="E2934" s="2" t="s">
        <v>44</v>
      </c>
      <c r="F2934" s="2" t="s">
        <v>34</v>
      </c>
      <c r="G2934" s="4">
        <v>43534.450185185182</v>
      </c>
      <c r="H2934" s="4">
        <v>43537.450185185182</v>
      </c>
      <c r="I2934" s="4">
        <v>43538.450185185182</v>
      </c>
      <c r="J2934" s="2">
        <v>79</v>
      </c>
      <c r="K2934" s="2">
        <v>94</v>
      </c>
      <c r="S2934" s="72"/>
      <c r="T2934" s="72"/>
      <c r="U2934" s="72"/>
    </row>
    <row r="2935" spans="1:21" ht="14.25" customHeight="1">
      <c r="A2935" s="2">
        <v>532967</v>
      </c>
      <c r="B2935" s="2" t="s">
        <v>39</v>
      </c>
      <c r="C2935" s="2" t="s">
        <v>37</v>
      </c>
      <c r="D2935" s="2" t="s">
        <v>41</v>
      </c>
      <c r="E2935" s="2" t="s">
        <v>33</v>
      </c>
      <c r="F2935" s="2" t="s">
        <v>34</v>
      </c>
      <c r="G2935" s="4">
        <v>43534.452048611114</v>
      </c>
      <c r="H2935" s="4">
        <v>43539.452048611114</v>
      </c>
      <c r="I2935" s="4">
        <v>43537.452048611114</v>
      </c>
      <c r="J2935" s="2">
        <v>26</v>
      </c>
      <c r="K2935" s="2">
        <v>110</v>
      </c>
      <c r="S2935" s="72"/>
      <c r="T2935" s="72"/>
      <c r="U2935" s="72"/>
    </row>
    <row r="2936" spans="1:21" ht="14.25" customHeight="1">
      <c r="A2936" s="2">
        <v>188301</v>
      </c>
      <c r="B2936" s="2" t="s">
        <v>49</v>
      </c>
      <c r="C2936" s="2" t="s">
        <v>40</v>
      </c>
      <c r="D2936" s="2" t="s">
        <v>41</v>
      </c>
      <c r="E2936" s="2" t="s">
        <v>33</v>
      </c>
      <c r="F2936" s="2" t="s">
        <v>34</v>
      </c>
      <c r="G2936" s="4">
        <v>43534.456666666665</v>
      </c>
      <c r="H2936" s="4">
        <v>43535.456666666665</v>
      </c>
      <c r="I2936" s="4">
        <v>43538.456666666665</v>
      </c>
      <c r="J2936" s="2">
        <v>46</v>
      </c>
      <c r="K2936" s="2">
        <v>111</v>
      </c>
      <c r="S2936" s="72"/>
      <c r="T2936" s="72"/>
      <c r="U2936" s="72"/>
    </row>
    <row r="2937" spans="1:21" ht="14.25" customHeight="1">
      <c r="A2937" s="2">
        <v>688858</v>
      </c>
      <c r="B2937" s="2" t="s">
        <v>39</v>
      </c>
      <c r="C2937" s="2" t="s">
        <v>45</v>
      </c>
      <c r="D2937" s="2" t="s">
        <v>32</v>
      </c>
      <c r="E2937" s="2" t="s">
        <v>38</v>
      </c>
      <c r="F2937" s="2" t="s">
        <v>34</v>
      </c>
      <c r="G2937" s="4">
        <v>43534.457476851851</v>
      </c>
      <c r="H2937" s="4">
        <v>43537.457476851851</v>
      </c>
      <c r="I2937" s="4">
        <v>43537.457476851851</v>
      </c>
      <c r="J2937" s="2">
        <v>30</v>
      </c>
      <c r="K2937" s="2">
        <v>124</v>
      </c>
      <c r="S2937" s="72"/>
      <c r="T2937" s="72"/>
      <c r="U2937" s="72"/>
    </row>
    <row r="2938" spans="1:21" ht="14.25" customHeight="1">
      <c r="A2938" s="2">
        <v>171835</v>
      </c>
      <c r="B2938" s="2" t="s">
        <v>47</v>
      </c>
      <c r="C2938" s="2" t="s">
        <v>31</v>
      </c>
      <c r="D2938" s="2" t="s">
        <v>41</v>
      </c>
      <c r="E2938" s="2" t="s">
        <v>33</v>
      </c>
      <c r="F2938" s="2" t="s">
        <v>34</v>
      </c>
      <c r="G2938" s="4">
        <v>43534.457951388889</v>
      </c>
      <c r="H2938" s="4">
        <v>43538.457951388889</v>
      </c>
      <c r="I2938" s="4">
        <v>43537.457951388889</v>
      </c>
      <c r="J2938" s="2">
        <v>0</v>
      </c>
      <c r="K2938" s="2">
        <v>127</v>
      </c>
      <c r="S2938" s="72"/>
      <c r="T2938" s="72"/>
      <c r="U2938" s="72"/>
    </row>
    <row r="2939" spans="1:21" ht="14.25" customHeight="1">
      <c r="A2939" s="2">
        <v>723763</v>
      </c>
      <c r="B2939" s="2" t="s">
        <v>36</v>
      </c>
      <c r="C2939" s="2" t="s">
        <v>43</v>
      </c>
      <c r="D2939" s="2" t="s">
        <v>41</v>
      </c>
      <c r="E2939" s="2" t="s">
        <v>33</v>
      </c>
      <c r="F2939" s="2" t="s">
        <v>34</v>
      </c>
      <c r="G2939" s="4">
        <v>43534.463125000002</v>
      </c>
      <c r="H2939" s="4">
        <v>43541.463125000002</v>
      </c>
      <c r="I2939" s="4">
        <v>43539.463125000002</v>
      </c>
      <c r="J2939" s="2">
        <v>38</v>
      </c>
      <c r="K2939" s="2">
        <v>123</v>
      </c>
      <c r="S2939" s="72"/>
      <c r="T2939" s="72"/>
      <c r="U2939" s="72"/>
    </row>
    <row r="2940" spans="1:21" ht="14.25" customHeight="1">
      <c r="A2940" s="2">
        <v>937434</v>
      </c>
      <c r="B2940" s="2" t="s">
        <v>36</v>
      </c>
      <c r="C2940" s="2" t="s">
        <v>37</v>
      </c>
      <c r="D2940" s="2" t="s">
        <v>41</v>
      </c>
      <c r="E2940" s="2" t="s">
        <v>38</v>
      </c>
      <c r="F2940" s="2" t="s">
        <v>34</v>
      </c>
      <c r="G2940" s="4">
        <v>43534.467951388891</v>
      </c>
      <c r="H2940" s="4">
        <v>43538.467951388891</v>
      </c>
      <c r="I2940" s="4">
        <v>43539.467951388891</v>
      </c>
      <c r="J2940" s="2">
        <v>43</v>
      </c>
      <c r="K2940" s="2">
        <v>106</v>
      </c>
      <c r="S2940" s="72"/>
      <c r="T2940" s="72"/>
      <c r="U2940" s="72"/>
    </row>
    <row r="2941" spans="1:21" ht="14.25" customHeight="1">
      <c r="A2941" s="2">
        <v>923489</v>
      </c>
      <c r="B2941" s="2" t="s">
        <v>47</v>
      </c>
      <c r="C2941" s="2" t="s">
        <v>31</v>
      </c>
      <c r="D2941" s="2" t="s">
        <v>41</v>
      </c>
      <c r="E2941" s="2" t="s">
        <v>33</v>
      </c>
      <c r="F2941" s="2" t="s">
        <v>34</v>
      </c>
      <c r="G2941" s="4">
        <v>43534.468506944446</v>
      </c>
      <c r="H2941" s="4">
        <v>43537.468506944446</v>
      </c>
      <c r="I2941" s="4">
        <v>43539.468506944446</v>
      </c>
      <c r="J2941" s="2">
        <v>0</v>
      </c>
      <c r="K2941" s="2">
        <v>120</v>
      </c>
      <c r="S2941" s="72"/>
      <c r="T2941" s="72"/>
      <c r="U2941" s="72"/>
    </row>
    <row r="2942" spans="1:21" ht="14.25" customHeight="1">
      <c r="A2942" s="2">
        <v>945804</v>
      </c>
      <c r="B2942" s="2" t="s">
        <v>30</v>
      </c>
      <c r="C2942" s="2" t="s">
        <v>43</v>
      </c>
      <c r="D2942" s="2" t="s">
        <v>32</v>
      </c>
      <c r="E2942" s="2" t="s">
        <v>44</v>
      </c>
      <c r="F2942" s="2" t="s">
        <v>34</v>
      </c>
      <c r="G2942" s="4">
        <v>43534.469687500001</v>
      </c>
      <c r="H2942" s="4">
        <v>43536.469687500001</v>
      </c>
      <c r="I2942" s="4">
        <v>43539.469687500001</v>
      </c>
      <c r="J2942" s="2">
        <v>0</v>
      </c>
      <c r="K2942" s="2">
        <v>126</v>
      </c>
      <c r="S2942" s="72"/>
      <c r="T2942" s="72"/>
      <c r="U2942" s="72"/>
    </row>
    <row r="2943" spans="1:21" ht="14.25" customHeight="1">
      <c r="A2943" s="2">
        <v>915235</v>
      </c>
      <c r="B2943" s="2" t="s">
        <v>36</v>
      </c>
      <c r="C2943" s="2" t="s">
        <v>31</v>
      </c>
      <c r="D2943" s="2" t="s">
        <v>41</v>
      </c>
      <c r="E2943" s="2" t="s">
        <v>33</v>
      </c>
      <c r="F2943" s="2" t="s">
        <v>34</v>
      </c>
      <c r="G2943" s="4">
        <v>43534.469907407409</v>
      </c>
      <c r="H2943" s="4">
        <v>43537.469907407409</v>
      </c>
      <c r="I2943" s="4">
        <v>43538.469907407409</v>
      </c>
      <c r="J2943" s="2">
        <v>0</v>
      </c>
      <c r="K2943" s="2">
        <v>122</v>
      </c>
      <c r="S2943" s="72"/>
      <c r="T2943" s="72"/>
      <c r="U2943" s="72"/>
    </row>
    <row r="2944" spans="1:21" ht="14.25" customHeight="1">
      <c r="A2944" s="2">
        <v>490138</v>
      </c>
      <c r="B2944" s="2" t="s">
        <v>39</v>
      </c>
      <c r="C2944" s="2" t="s">
        <v>31</v>
      </c>
      <c r="D2944" s="2" t="s">
        <v>41</v>
      </c>
      <c r="E2944" s="2" t="s">
        <v>38</v>
      </c>
      <c r="F2944" s="2" t="s">
        <v>34</v>
      </c>
      <c r="G2944" s="4">
        <v>43534.47755787037</v>
      </c>
      <c r="H2944" s="4">
        <v>43538.47755787037</v>
      </c>
      <c r="I2944" s="4">
        <v>43537.47755787037</v>
      </c>
      <c r="J2944" s="2">
        <v>0</v>
      </c>
      <c r="K2944" s="2">
        <v>125</v>
      </c>
      <c r="S2944" s="72"/>
      <c r="T2944" s="72"/>
      <c r="U2944" s="72"/>
    </row>
    <row r="2945" spans="1:21" ht="14.25" customHeight="1">
      <c r="A2945" s="2">
        <v>856179</v>
      </c>
      <c r="B2945" s="2" t="s">
        <v>39</v>
      </c>
      <c r="C2945" s="2" t="s">
        <v>37</v>
      </c>
      <c r="D2945" s="2" t="s">
        <v>41</v>
      </c>
      <c r="E2945" s="2" t="s">
        <v>44</v>
      </c>
      <c r="F2945" s="2" t="s">
        <v>34</v>
      </c>
      <c r="G2945" s="4">
        <v>43534.480428240742</v>
      </c>
      <c r="H2945" s="4">
        <v>43537.480428240742</v>
      </c>
      <c r="I2945" s="4">
        <v>43540.480428240742</v>
      </c>
      <c r="J2945" s="2">
        <v>80</v>
      </c>
      <c r="K2945" s="2">
        <v>92</v>
      </c>
      <c r="S2945" s="72"/>
      <c r="T2945" s="72"/>
      <c r="U2945" s="72"/>
    </row>
    <row r="2946" spans="1:21" ht="14.25" customHeight="1">
      <c r="A2946" s="2">
        <v>608703</v>
      </c>
      <c r="B2946" s="2" t="s">
        <v>39</v>
      </c>
      <c r="C2946" s="2" t="s">
        <v>40</v>
      </c>
      <c r="D2946" s="2" t="s">
        <v>32</v>
      </c>
      <c r="E2946" s="2" t="s">
        <v>33</v>
      </c>
      <c r="F2946" s="2" t="s">
        <v>34</v>
      </c>
      <c r="G2946" s="4">
        <v>43534.484317129631</v>
      </c>
      <c r="H2946" s="4">
        <v>43541.484317129631</v>
      </c>
      <c r="I2946" s="4">
        <v>43538.484317129631</v>
      </c>
      <c r="J2946" s="2">
        <v>47</v>
      </c>
      <c r="K2946" s="2">
        <v>113</v>
      </c>
      <c r="S2946" s="72"/>
      <c r="T2946" s="72"/>
      <c r="U2946" s="72"/>
    </row>
    <row r="2947" spans="1:21" ht="14.25" customHeight="1">
      <c r="A2947" s="2">
        <v>664167</v>
      </c>
      <c r="B2947" s="2" t="s">
        <v>39</v>
      </c>
      <c r="C2947" s="2" t="s">
        <v>43</v>
      </c>
      <c r="D2947" s="2" t="s">
        <v>32</v>
      </c>
      <c r="E2947" s="2" t="s">
        <v>33</v>
      </c>
      <c r="F2947" s="2" t="s">
        <v>34</v>
      </c>
      <c r="G2947" s="4">
        <v>43534.485277777778</v>
      </c>
      <c r="H2947" s="4">
        <v>43539.485277777778</v>
      </c>
      <c r="I2947" s="4">
        <v>43541.485277777778</v>
      </c>
      <c r="J2947" s="2">
        <v>0</v>
      </c>
      <c r="K2947" s="2">
        <v>120</v>
      </c>
      <c r="S2947" s="72"/>
      <c r="T2947" s="72"/>
      <c r="U2947" s="72"/>
    </row>
    <row r="2948" spans="1:21" ht="14.25" customHeight="1">
      <c r="A2948" s="2">
        <v>133213</v>
      </c>
      <c r="B2948" s="2" t="s">
        <v>39</v>
      </c>
      <c r="C2948" s="2" t="s">
        <v>37</v>
      </c>
      <c r="D2948" s="2" t="s">
        <v>32</v>
      </c>
      <c r="E2948" s="2" t="s">
        <v>33</v>
      </c>
      <c r="F2948" s="2" t="s">
        <v>34</v>
      </c>
      <c r="G2948" s="4">
        <v>43534.49114583333</v>
      </c>
      <c r="H2948" s="4">
        <v>43539.49114583333</v>
      </c>
      <c r="I2948" s="4">
        <v>43537.49114583333</v>
      </c>
      <c r="J2948" s="2">
        <v>29</v>
      </c>
      <c r="K2948" s="2">
        <v>107</v>
      </c>
      <c r="S2948" s="72"/>
      <c r="T2948" s="72"/>
      <c r="U2948" s="72"/>
    </row>
    <row r="2949" spans="1:21" ht="14.25" customHeight="1">
      <c r="A2949" s="2">
        <v>325941</v>
      </c>
      <c r="B2949" s="2" t="s">
        <v>48</v>
      </c>
      <c r="C2949" s="2" t="s">
        <v>31</v>
      </c>
      <c r="D2949" s="2" t="s">
        <v>41</v>
      </c>
      <c r="E2949" s="2" t="s">
        <v>44</v>
      </c>
      <c r="F2949" s="2" t="s">
        <v>34</v>
      </c>
      <c r="G2949" s="4">
        <v>43534.496550925927</v>
      </c>
      <c r="H2949" s="4">
        <v>43536.496550925927</v>
      </c>
      <c r="I2949" s="4">
        <v>43537.496550925927</v>
      </c>
      <c r="J2949" s="2">
        <v>0</v>
      </c>
      <c r="K2949" s="2">
        <v>107</v>
      </c>
      <c r="S2949" s="72"/>
      <c r="T2949" s="72"/>
      <c r="U2949" s="72"/>
    </row>
    <row r="2950" spans="1:21" ht="14.25" customHeight="1">
      <c r="A2950" s="2">
        <v>585119</v>
      </c>
      <c r="B2950" s="2" t="s">
        <v>30</v>
      </c>
      <c r="C2950" s="2" t="s">
        <v>40</v>
      </c>
      <c r="D2950" s="2" t="s">
        <v>32</v>
      </c>
      <c r="E2950" s="2" t="s">
        <v>33</v>
      </c>
      <c r="F2950" s="2" t="s">
        <v>34</v>
      </c>
      <c r="G2950" s="4">
        <v>43534.496874999997</v>
      </c>
      <c r="H2950" s="4">
        <v>43540.496874999997</v>
      </c>
      <c r="I2950" s="4">
        <v>43537.496874999997</v>
      </c>
      <c r="J2950" s="2">
        <v>27</v>
      </c>
      <c r="K2950" s="2">
        <v>112</v>
      </c>
      <c r="S2950" s="72"/>
      <c r="T2950" s="72"/>
      <c r="U2950" s="72"/>
    </row>
    <row r="2951" spans="1:21" ht="14.25" customHeight="1">
      <c r="A2951" s="2">
        <v>154855</v>
      </c>
      <c r="B2951" s="2" t="s">
        <v>39</v>
      </c>
      <c r="C2951" s="2" t="s">
        <v>37</v>
      </c>
      <c r="D2951" s="2" t="s">
        <v>32</v>
      </c>
      <c r="E2951" s="2" t="s">
        <v>33</v>
      </c>
      <c r="F2951" s="2" t="s">
        <v>34</v>
      </c>
      <c r="G2951" s="4">
        <v>43534.500081018516</v>
      </c>
      <c r="H2951" s="4">
        <v>43540.500081018516</v>
      </c>
      <c r="I2951" s="4">
        <v>43540.500081018516</v>
      </c>
      <c r="J2951" s="2">
        <v>38</v>
      </c>
      <c r="K2951" s="2">
        <v>112</v>
      </c>
      <c r="S2951" s="72"/>
      <c r="T2951" s="72"/>
      <c r="U2951" s="72"/>
    </row>
    <row r="2952" spans="1:21" ht="14.25" customHeight="1">
      <c r="A2952" s="2">
        <v>852412</v>
      </c>
      <c r="B2952" s="2" t="s">
        <v>36</v>
      </c>
      <c r="C2952" s="2" t="s">
        <v>37</v>
      </c>
      <c r="D2952" s="2" t="s">
        <v>41</v>
      </c>
      <c r="E2952" s="2" t="s">
        <v>44</v>
      </c>
      <c r="F2952" s="2" t="s">
        <v>34</v>
      </c>
      <c r="G2952" s="4">
        <v>43534.501516203702</v>
      </c>
      <c r="H2952" s="4">
        <v>43537.501516203702</v>
      </c>
      <c r="I2952" s="4">
        <v>43540.501516203702</v>
      </c>
      <c r="J2952" s="2">
        <v>27</v>
      </c>
      <c r="K2952" s="2">
        <v>114</v>
      </c>
      <c r="S2952" s="72"/>
      <c r="T2952" s="72"/>
      <c r="U2952" s="72"/>
    </row>
    <row r="2953" spans="1:21" ht="14.25" customHeight="1">
      <c r="A2953" s="2">
        <v>797925</v>
      </c>
      <c r="B2953" s="2" t="s">
        <v>48</v>
      </c>
      <c r="C2953" s="2" t="s">
        <v>31</v>
      </c>
      <c r="D2953" s="2" t="s">
        <v>32</v>
      </c>
      <c r="E2953" s="2" t="s">
        <v>44</v>
      </c>
      <c r="F2953" s="2" t="s">
        <v>34</v>
      </c>
      <c r="G2953" s="4">
        <v>43534.501944444448</v>
      </c>
      <c r="H2953" s="4">
        <v>43540.501944444448</v>
      </c>
      <c r="I2953" s="4">
        <v>43539.501944444448</v>
      </c>
      <c r="J2953" s="2">
        <v>79</v>
      </c>
      <c r="K2953" s="2">
        <v>110</v>
      </c>
      <c r="S2953" s="72"/>
      <c r="T2953" s="72"/>
      <c r="U2953" s="72"/>
    </row>
    <row r="2954" spans="1:21" ht="14.25" customHeight="1">
      <c r="A2954" s="2">
        <v>835208</v>
      </c>
      <c r="B2954" s="2" t="s">
        <v>39</v>
      </c>
      <c r="C2954" s="2" t="s">
        <v>43</v>
      </c>
      <c r="D2954" s="2" t="s">
        <v>32</v>
      </c>
      <c r="E2954" s="2" t="s">
        <v>44</v>
      </c>
      <c r="F2954" s="2" t="s">
        <v>34</v>
      </c>
      <c r="G2954" s="4">
        <v>43534.504525462966</v>
      </c>
      <c r="H2954" s="4">
        <v>43534.504525462966</v>
      </c>
      <c r="I2954" s="4">
        <v>43541.504525462966</v>
      </c>
      <c r="J2954" s="2">
        <v>0</v>
      </c>
      <c r="K2954" s="2">
        <v>104</v>
      </c>
      <c r="S2954" s="72"/>
      <c r="T2954" s="72"/>
      <c r="U2954" s="72"/>
    </row>
    <row r="2955" spans="1:21" ht="14.25" customHeight="1">
      <c r="A2955" s="2">
        <v>538440</v>
      </c>
      <c r="B2955" s="2" t="s">
        <v>39</v>
      </c>
      <c r="C2955" s="2" t="s">
        <v>43</v>
      </c>
      <c r="D2955" s="2" t="s">
        <v>41</v>
      </c>
      <c r="E2955" s="2" t="s">
        <v>44</v>
      </c>
      <c r="F2955" s="2" t="s">
        <v>34</v>
      </c>
      <c r="G2955" s="4">
        <v>43534.507476851853</v>
      </c>
      <c r="H2955" s="4">
        <v>43540.507476851853</v>
      </c>
      <c r="I2955" s="4">
        <v>43541.507476851853</v>
      </c>
      <c r="J2955" s="2">
        <v>59</v>
      </c>
      <c r="K2955" s="2">
        <v>109</v>
      </c>
      <c r="S2955" s="72"/>
      <c r="T2955" s="72"/>
      <c r="U2955" s="72"/>
    </row>
    <row r="2956" spans="1:21" ht="14.25" customHeight="1">
      <c r="A2956" s="2">
        <v>53365</v>
      </c>
      <c r="B2956" s="2" t="s">
        <v>39</v>
      </c>
      <c r="C2956" s="2" t="s">
        <v>31</v>
      </c>
      <c r="D2956" s="2" t="s">
        <v>41</v>
      </c>
      <c r="E2956" s="2" t="s">
        <v>44</v>
      </c>
      <c r="F2956" s="2" t="s">
        <v>34</v>
      </c>
      <c r="G2956" s="4">
        <v>43534.516956018517</v>
      </c>
      <c r="H2956" s="4">
        <v>43534.516956018517</v>
      </c>
      <c r="I2956" s="4">
        <v>43537.516956018517</v>
      </c>
      <c r="J2956" s="2">
        <v>0</v>
      </c>
      <c r="K2956" s="2">
        <v>103</v>
      </c>
      <c r="S2956" s="72"/>
      <c r="T2956" s="72"/>
      <c r="U2956" s="72"/>
    </row>
    <row r="2957" spans="1:21" ht="14.25" customHeight="1">
      <c r="A2957" s="2">
        <v>578835</v>
      </c>
      <c r="B2957" s="2" t="s">
        <v>39</v>
      </c>
      <c r="C2957" s="2" t="s">
        <v>31</v>
      </c>
      <c r="D2957" s="2" t="s">
        <v>41</v>
      </c>
      <c r="E2957" s="2" t="s">
        <v>44</v>
      </c>
      <c r="F2957" s="2" t="s">
        <v>34</v>
      </c>
      <c r="G2957" s="4">
        <v>43534.525497685187</v>
      </c>
      <c r="H2957" s="4">
        <v>43534.525497685187</v>
      </c>
      <c r="I2957" s="4">
        <v>43539.525497685187</v>
      </c>
      <c r="J2957" s="2">
        <v>0</v>
      </c>
      <c r="K2957" s="2">
        <v>106</v>
      </c>
      <c r="S2957" s="72"/>
      <c r="T2957" s="72"/>
      <c r="U2957" s="72"/>
    </row>
    <row r="2958" spans="1:21" ht="14.25" customHeight="1">
      <c r="A2958" s="2">
        <v>326985</v>
      </c>
      <c r="B2958" s="2" t="s">
        <v>48</v>
      </c>
      <c r="C2958" s="2" t="s">
        <v>43</v>
      </c>
      <c r="D2958" s="2" t="s">
        <v>41</v>
      </c>
      <c r="E2958" s="2" t="s">
        <v>33</v>
      </c>
      <c r="F2958" s="2" t="s">
        <v>34</v>
      </c>
      <c r="G2958" s="4">
        <v>43534.52685185185</v>
      </c>
      <c r="H2958" s="4">
        <v>43539.52685185185</v>
      </c>
      <c r="I2958" s="4">
        <v>43539.52685185185</v>
      </c>
      <c r="J2958" s="2">
        <v>36</v>
      </c>
      <c r="K2958" s="2">
        <v>130</v>
      </c>
      <c r="S2958" s="72"/>
      <c r="T2958" s="72"/>
      <c r="U2958" s="72"/>
    </row>
    <row r="2959" spans="1:21" ht="14.25" customHeight="1">
      <c r="A2959" s="2">
        <v>522690</v>
      </c>
      <c r="B2959" s="2" t="s">
        <v>36</v>
      </c>
      <c r="C2959" s="2" t="s">
        <v>31</v>
      </c>
      <c r="D2959" s="2" t="s">
        <v>41</v>
      </c>
      <c r="E2959" s="2" t="s">
        <v>38</v>
      </c>
      <c r="F2959" s="2" t="s">
        <v>34</v>
      </c>
      <c r="G2959" s="4">
        <v>43534.527638888889</v>
      </c>
      <c r="H2959" s="4">
        <v>43536.527638888889</v>
      </c>
      <c r="I2959" s="4">
        <v>43537.527638888889</v>
      </c>
      <c r="J2959" s="2">
        <v>0</v>
      </c>
      <c r="K2959" s="2">
        <v>120</v>
      </c>
      <c r="S2959" s="72"/>
      <c r="T2959" s="72"/>
      <c r="U2959" s="72"/>
    </row>
    <row r="2960" spans="1:21" ht="14.25" customHeight="1">
      <c r="A2960" s="2">
        <v>186322</v>
      </c>
      <c r="B2960" s="2" t="s">
        <v>36</v>
      </c>
      <c r="C2960" s="2" t="s">
        <v>43</v>
      </c>
      <c r="D2960" s="2" t="s">
        <v>32</v>
      </c>
      <c r="E2960" s="2" t="s">
        <v>44</v>
      </c>
      <c r="F2960" s="2" t="s">
        <v>34</v>
      </c>
      <c r="G2960" s="4">
        <v>43534.531747685185</v>
      </c>
      <c r="H2960" s="4">
        <v>43534.531747685185</v>
      </c>
      <c r="I2960" s="4">
        <v>43541.531747685185</v>
      </c>
      <c r="J2960" s="2">
        <v>0</v>
      </c>
      <c r="K2960" s="2">
        <v>104</v>
      </c>
      <c r="S2960" s="72"/>
      <c r="T2960" s="72"/>
      <c r="U2960" s="72"/>
    </row>
    <row r="2961" spans="1:21" ht="14.25" customHeight="1">
      <c r="A2961" s="2">
        <v>630443</v>
      </c>
      <c r="B2961" s="2" t="s">
        <v>46</v>
      </c>
      <c r="C2961" s="2" t="s">
        <v>37</v>
      </c>
      <c r="D2961" s="2" t="s">
        <v>32</v>
      </c>
      <c r="E2961" s="2" t="s">
        <v>33</v>
      </c>
      <c r="F2961" s="2" t="s">
        <v>34</v>
      </c>
      <c r="G2961" s="4">
        <v>43534.536724537036</v>
      </c>
      <c r="H2961" s="4">
        <v>43538.536724537036</v>
      </c>
      <c r="I2961" s="4">
        <v>43537.536724537036</v>
      </c>
      <c r="J2961" s="2">
        <v>32</v>
      </c>
      <c r="K2961" s="2">
        <v>113</v>
      </c>
      <c r="S2961" s="72"/>
      <c r="T2961" s="72"/>
      <c r="U2961" s="72"/>
    </row>
    <row r="2962" spans="1:21" ht="14.25" customHeight="1">
      <c r="A2962" s="2">
        <v>871448</v>
      </c>
      <c r="B2962" s="2" t="s">
        <v>42</v>
      </c>
      <c r="C2962" s="2" t="s">
        <v>40</v>
      </c>
      <c r="D2962" s="2" t="s">
        <v>41</v>
      </c>
      <c r="E2962" s="2" t="s">
        <v>44</v>
      </c>
      <c r="F2962" s="2" t="s">
        <v>34</v>
      </c>
      <c r="G2962" s="4">
        <v>43534.538877314815</v>
      </c>
      <c r="H2962" s="4">
        <v>43538.538877314815</v>
      </c>
      <c r="I2962" s="4">
        <v>43537.538877314815</v>
      </c>
      <c r="J2962" s="2">
        <v>43</v>
      </c>
      <c r="K2962" s="2">
        <v>108</v>
      </c>
      <c r="S2962" s="72"/>
      <c r="T2962" s="72"/>
      <c r="U2962" s="72"/>
    </row>
    <row r="2963" spans="1:21" ht="14.25" customHeight="1">
      <c r="A2963" s="2">
        <v>863931</v>
      </c>
      <c r="B2963" s="2" t="s">
        <v>49</v>
      </c>
      <c r="C2963" s="2" t="s">
        <v>40</v>
      </c>
      <c r="D2963" s="2" t="s">
        <v>32</v>
      </c>
      <c r="E2963" s="2" t="s">
        <v>33</v>
      </c>
      <c r="F2963" s="2" t="s">
        <v>34</v>
      </c>
      <c r="G2963" s="4">
        <v>43534.539097222223</v>
      </c>
      <c r="H2963" s="4">
        <v>43539.539097222223</v>
      </c>
      <c r="I2963" s="4">
        <v>43537.539097222223</v>
      </c>
      <c r="J2963" s="2">
        <v>27</v>
      </c>
      <c r="K2963" s="2">
        <v>106</v>
      </c>
      <c r="S2963" s="72"/>
      <c r="T2963" s="72"/>
      <c r="U2963" s="72"/>
    </row>
    <row r="2964" spans="1:21" ht="14.25" customHeight="1">
      <c r="A2964" s="2">
        <v>310614</v>
      </c>
      <c r="B2964" s="2" t="s">
        <v>42</v>
      </c>
      <c r="C2964" s="2" t="s">
        <v>43</v>
      </c>
      <c r="D2964" s="2" t="s">
        <v>32</v>
      </c>
      <c r="E2964" s="2" t="s">
        <v>44</v>
      </c>
      <c r="F2964" s="2" t="s">
        <v>34</v>
      </c>
      <c r="G2964" s="4">
        <v>43534.542847222219</v>
      </c>
      <c r="H2964" s="4">
        <v>43535.542847222219</v>
      </c>
      <c r="I2964" s="4">
        <v>43539.542847222219</v>
      </c>
      <c r="J2964" s="2">
        <v>0</v>
      </c>
      <c r="K2964" s="2">
        <v>107</v>
      </c>
      <c r="S2964" s="72"/>
      <c r="T2964" s="72"/>
      <c r="U2964" s="72"/>
    </row>
    <row r="2965" spans="1:21" ht="14.25" customHeight="1">
      <c r="A2965" s="2">
        <v>88052</v>
      </c>
      <c r="B2965" s="2" t="s">
        <v>42</v>
      </c>
      <c r="C2965" s="2" t="s">
        <v>40</v>
      </c>
      <c r="D2965" s="2" t="s">
        <v>41</v>
      </c>
      <c r="E2965" s="2" t="s">
        <v>44</v>
      </c>
      <c r="F2965" s="2" t="s">
        <v>34</v>
      </c>
      <c r="G2965" s="4">
        <v>43534.543819444443</v>
      </c>
      <c r="H2965" s="4">
        <v>43541.543819444443</v>
      </c>
      <c r="I2965" s="4">
        <v>43537.543819444443</v>
      </c>
      <c r="J2965" s="2">
        <v>31</v>
      </c>
      <c r="K2965" s="2">
        <v>113</v>
      </c>
      <c r="S2965" s="72"/>
      <c r="T2965" s="72"/>
      <c r="U2965" s="72"/>
    </row>
    <row r="2966" spans="1:21" ht="14.25" customHeight="1">
      <c r="A2966" s="2">
        <v>40237</v>
      </c>
      <c r="B2966" s="2" t="s">
        <v>39</v>
      </c>
      <c r="C2966" s="2" t="s">
        <v>40</v>
      </c>
      <c r="D2966" s="2" t="s">
        <v>41</v>
      </c>
      <c r="E2966" s="2" t="s">
        <v>33</v>
      </c>
      <c r="F2966" s="2" t="s">
        <v>34</v>
      </c>
      <c r="G2966" s="4">
        <v>43534.54488425926</v>
      </c>
      <c r="H2966" s="4">
        <v>43539.54488425926</v>
      </c>
      <c r="I2966" s="4">
        <v>43537.54488425926</v>
      </c>
      <c r="J2966" s="2">
        <v>28</v>
      </c>
      <c r="K2966" s="2">
        <v>109</v>
      </c>
      <c r="S2966" s="72"/>
      <c r="T2966" s="72"/>
      <c r="U2966" s="72"/>
    </row>
    <row r="2967" spans="1:21" ht="14.25" customHeight="1">
      <c r="A2967" s="2">
        <v>941282</v>
      </c>
      <c r="B2967" s="2" t="s">
        <v>39</v>
      </c>
      <c r="C2967" s="2" t="s">
        <v>31</v>
      </c>
      <c r="D2967" s="2" t="s">
        <v>32</v>
      </c>
      <c r="E2967" s="2" t="s">
        <v>38</v>
      </c>
      <c r="F2967" s="2" t="s">
        <v>34</v>
      </c>
      <c r="G2967" s="4">
        <v>43534.548113425924</v>
      </c>
      <c r="H2967" s="4">
        <v>43541.548113425924</v>
      </c>
      <c r="I2967" s="4">
        <v>43539.548113425924</v>
      </c>
      <c r="J2967" s="2">
        <v>33</v>
      </c>
      <c r="K2967" s="2">
        <v>123</v>
      </c>
      <c r="S2967" s="72"/>
      <c r="T2967" s="72"/>
      <c r="U2967" s="72"/>
    </row>
    <row r="2968" spans="1:21" ht="14.25" customHeight="1">
      <c r="A2968" s="2">
        <v>114147</v>
      </c>
      <c r="B2968" s="2" t="s">
        <v>30</v>
      </c>
      <c r="C2968" s="2" t="s">
        <v>43</v>
      </c>
      <c r="D2968" s="2" t="s">
        <v>41</v>
      </c>
      <c r="E2968" s="2" t="s">
        <v>33</v>
      </c>
      <c r="F2968" s="2" t="s">
        <v>34</v>
      </c>
      <c r="G2968" s="4">
        <v>43534.552418981482</v>
      </c>
      <c r="H2968" s="4">
        <v>43542.552418981482</v>
      </c>
      <c r="I2968" s="4">
        <v>43541.552418981482</v>
      </c>
      <c r="J2968" s="2">
        <v>40</v>
      </c>
      <c r="K2968" s="2">
        <v>122</v>
      </c>
      <c r="S2968" s="72"/>
      <c r="T2968" s="72"/>
      <c r="U2968" s="72"/>
    </row>
    <row r="2969" spans="1:21" ht="14.25" customHeight="1">
      <c r="A2969" s="2">
        <v>293797</v>
      </c>
      <c r="B2969" s="2" t="s">
        <v>48</v>
      </c>
      <c r="C2969" s="2" t="s">
        <v>37</v>
      </c>
      <c r="D2969" s="2" t="s">
        <v>41</v>
      </c>
      <c r="E2969" s="2" t="s">
        <v>33</v>
      </c>
      <c r="F2969" s="2" t="s">
        <v>34</v>
      </c>
      <c r="G2969" s="4">
        <v>43534.553460648145</v>
      </c>
      <c r="H2969" s="4">
        <v>43540.553460648145</v>
      </c>
      <c r="I2969" s="4">
        <v>43539.553460648145</v>
      </c>
      <c r="J2969" s="2">
        <v>25</v>
      </c>
      <c r="K2969" s="2">
        <v>108</v>
      </c>
      <c r="S2969" s="72"/>
      <c r="T2969" s="72"/>
      <c r="U2969" s="72"/>
    </row>
    <row r="2970" spans="1:21" ht="14.25" customHeight="1">
      <c r="A2970" s="2">
        <v>127215</v>
      </c>
      <c r="B2970" s="2" t="s">
        <v>30</v>
      </c>
      <c r="C2970" s="2" t="s">
        <v>37</v>
      </c>
      <c r="D2970" s="2" t="s">
        <v>41</v>
      </c>
      <c r="E2970" s="2" t="s">
        <v>33</v>
      </c>
      <c r="F2970" s="2" t="s">
        <v>34</v>
      </c>
      <c r="G2970" s="4">
        <v>43534.559814814813</v>
      </c>
      <c r="H2970" s="4">
        <v>43539.559814814813</v>
      </c>
      <c r="I2970" s="4">
        <v>43540.559814814813</v>
      </c>
      <c r="J2970" s="2">
        <v>40</v>
      </c>
      <c r="K2970" s="2">
        <v>108</v>
      </c>
      <c r="S2970" s="72"/>
      <c r="T2970" s="72"/>
      <c r="U2970" s="72"/>
    </row>
    <row r="2971" spans="1:21" ht="14.25" customHeight="1">
      <c r="A2971" s="2">
        <v>610484</v>
      </c>
      <c r="B2971" s="2" t="s">
        <v>30</v>
      </c>
      <c r="C2971" s="2" t="s">
        <v>45</v>
      </c>
      <c r="D2971" s="2" t="s">
        <v>41</v>
      </c>
      <c r="E2971" s="2" t="s">
        <v>44</v>
      </c>
      <c r="F2971" s="2" t="s">
        <v>34</v>
      </c>
      <c r="G2971" s="4">
        <v>43534.559895833336</v>
      </c>
      <c r="H2971" s="4">
        <v>43539.559895833336</v>
      </c>
      <c r="I2971" s="4">
        <v>43540.559895833336</v>
      </c>
      <c r="J2971" s="2">
        <v>32</v>
      </c>
      <c r="K2971" s="2">
        <v>128</v>
      </c>
      <c r="S2971" s="72"/>
      <c r="T2971" s="72"/>
      <c r="U2971" s="72"/>
    </row>
    <row r="2972" spans="1:21" ht="14.25" customHeight="1">
      <c r="A2972" s="2">
        <v>275635</v>
      </c>
      <c r="B2972" s="2" t="s">
        <v>39</v>
      </c>
      <c r="C2972" s="2" t="s">
        <v>45</v>
      </c>
      <c r="D2972" s="2" t="s">
        <v>41</v>
      </c>
      <c r="E2972" s="2" t="s">
        <v>44</v>
      </c>
      <c r="F2972" s="2" t="s">
        <v>34</v>
      </c>
      <c r="G2972" s="4">
        <v>43534.563391203701</v>
      </c>
      <c r="H2972" s="4">
        <v>43543.563391203701</v>
      </c>
      <c r="I2972" s="4">
        <v>43538.563391203701</v>
      </c>
      <c r="J2972" s="2">
        <v>74</v>
      </c>
      <c r="K2972" s="2">
        <v>104</v>
      </c>
      <c r="S2972" s="72"/>
      <c r="T2972" s="72"/>
      <c r="U2972" s="72"/>
    </row>
    <row r="2973" spans="1:21" ht="14.25" customHeight="1">
      <c r="A2973" s="2">
        <v>46298</v>
      </c>
      <c r="B2973" s="2" t="s">
        <v>42</v>
      </c>
      <c r="C2973" s="2" t="s">
        <v>31</v>
      </c>
      <c r="D2973" s="2" t="s">
        <v>41</v>
      </c>
      <c r="E2973" s="2" t="s">
        <v>38</v>
      </c>
      <c r="F2973" s="2" t="s">
        <v>34</v>
      </c>
      <c r="G2973" s="4">
        <v>43534.568287037036</v>
      </c>
      <c r="H2973" s="4">
        <v>43536.568287037036</v>
      </c>
      <c r="I2973" s="4">
        <v>43540.568287037036</v>
      </c>
      <c r="J2973" s="2">
        <v>0</v>
      </c>
      <c r="K2973" s="2">
        <v>126</v>
      </c>
      <c r="S2973" s="72"/>
      <c r="T2973" s="72"/>
      <c r="U2973" s="72"/>
    </row>
    <row r="2974" spans="1:21" ht="14.25" customHeight="1">
      <c r="A2974" s="2">
        <v>303602</v>
      </c>
      <c r="B2974" s="2" t="s">
        <v>42</v>
      </c>
      <c r="C2974" s="2" t="s">
        <v>31</v>
      </c>
      <c r="D2974" s="2" t="s">
        <v>41</v>
      </c>
      <c r="E2974" s="2" t="s">
        <v>38</v>
      </c>
      <c r="F2974" s="2" t="s">
        <v>34</v>
      </c>
      <c r="G2974" s="4">
        <v>43534.569421296299</v>
      </c>
      <c r="H2974" s="4">
        <v>43539.569421296299</v>
      </c>
      <c r="I2974" s="4">
        <v>43541.569421296299</v>
      </c>
      <c r="J2974" s="2">
        <v>0</v>
      </c>
      <c r="K2974" s="2">
        <v>127</v>
      </c>
      <c r="S2974" s="72"/>
      <c r="T2974" s="72"/>
      <c r="U2974" s="72"/>
    </row>
    <row r="2975" spans="1:21" ht="14.25" customHeight="1">
      <c r="A2975" s="2">
        <v>409793</v>
      </c>
      <c r="B2975" s="2" t="s">
        <v>36</v>
      </c>
      <c r="C2975" s="2" t="s">
        <v>40</v>
      </c>
      <c r="D2975" s="2" t="s">
        <v>32</v>
      </c>
      <c r="E2975" s="2" t="s">
        <v>33</v>
      </c>
      <c r="F2975" s="2" t="s">
        <v>34</v>
      </c>
      <c r="G2975" s="4">
        <v>43534.577650462961</v>
      </c>
      <c r="H2975" s="4">
        <v>43540.577650462961</v>
      </c>
      <c r="I2975" s="4">
        <v>43539.577650462961</v>
      </c>
      <c r="J2975" s="2">
        <v>47</v>
      </c>
      <c r="K2975" s="2">
        <v>106</v>
      </c>
      <c r="S2975" s="72"/>
      <c r="T2975" s="72"/>
      <c r="U2975" s="72"/>
    </row>
    <row r="2976" spans="1:21" ht="14.25" customHeight="1">
      <c r="A2976" s="2">
        <v>227232</v>
      </c>
      <c r="B2976" s="2" t="s">
        <v>36</v>
      </c>
      <c r="C2976" s="2" t="s">
        <v>43</v>
      </c>
      <c r="D2976" s="2" t="s">
        <v>41</v>
      </c>
      <c r="E2976" s="2" t="s">
        <v>44</v>
      </c>
      <c r="F2976" s="2" t="s">
        <v>34</v>
      </c>
      <c r="G2976" s="4">
        <v>43534.585173611114</v>
      </c>
      <c r="H2976" s="4">
        <v>43539.585173611114</v>
      </c>
      <c r="I2976" s="4">
        <v>43540.585173611114</v>
      </c>
      <c r="J2976" s="2">
        <v>49</v>
      </c>
      <c r="K2976" s="2">
        <v>125</v>
      </c>
      <c r="S2976" s="72"/>
      <c r="T2976" s="72"/>
      <c r="U2976" s="72"/>
    </row>
    <row r="2977" spans="1:21" ht="14.25" customHeight="1">
      <c r="A2977" s="2">
        <v>256915</v>
      </c>
      <c r="B2977" s="2" t="s">
        <v>47</v>
      </c>
      <c r="C2977" s="2" t="s">
        <v>45</v>
      </c>
      <c r="D2977" s="2" t="s">
        <v>32</v>
      </c>
      <c r="E2977" s="2" t="s">
        <v>33</v>
      </c>
      <c r="F2977" s="2" t="s">
        <v>34</v>
      </c>
      <c r="G2977" s="4">
        <v>43534.587141203701</v>
      </c>
      <c r="H2977" s="4">
        <v>43540.587141203701</v>
      </c>
      <c r="I2977" s="4">
        <v>43540.587141203701</v>
      </c>
      <c r="J2977" s="2">
        <v>27</v>
      </c>
      <c r="K2977" s="2">
        <v>130</v>
      </c>
      <c r="S2977" s="72"/>
      <c r="T2977" s="72"/>
      <c r="U2977" s="72"/>
    </row>
    <row r="2978" spans="1:21" ht="14.25" customHeight="1">
      <c r="A2978" s="2">
        <v>577897</v>
      </c>
      <c r="B2978" s="2" t="s">
        <v>36</v>
      </c>
      <c r="C2978" s="2" t="s">
        <v>31</v>
      </c>
      <c r="D2978" s="2" t="s">
        <v>41</v>
      </c>
      <c r="E2978" s="2" t="s">
        <v>33</v>
      </c>
      <c r="F2978" s="2" t="s">
        <v>34</v>
      </c>
      <c r="G2978" s="4">
        <v>43534.587222222224</v>
      </c>
      <c r="H2978" s="4">
        <v>43538.587222222224</v>
      </c>
      <c r="I2978" s="4">
        <v>43537.587222222224</v>
      </c>
      <c r="J2978" s="2">
        <v>0</v>
      </c>
      <c r="K2978" s="2">
        <v>126</v>
      </c>
      <c r="S2978" s="72"/>
      <c r="T2978" s="72"/>
      <c r="U2978" s="72"/>
    </row>
    <row r="2979" spans="1:21" ht="14.25" customHeight="1">
      <c r="A2979" s="2">
        <v>577918</v>
      </c>
      <c r="B2979" s="2" t="s">
        <v>47</v>
      </c>
      <c r="C2979" s="2" t="s">
        <v>43</v>
      </c>
      <c r="D2979" s="2" t="s">
        <v>41</v>
      </c>
      <c r="E2979" s="2" t="s">
        <v>44</v>
      </c>
      <c r="F2979" s="2" t="s">
        <v>34</v>
      </c>
      <c r="G2979" s="4">
        <v>43534.588136574072</v>
      </c>
      <c r="H2979" s="4">
        <v>43539.588136574072</v>
      </c>
      <c r="I2979" s="4">
        <v>43540.588136574072</v>
      </c>
      <c r="J2979" s="2">
        <v>63</v>
      </c>
      <c r="K2979" s="2">
        <v>100</v>
      </c>
      <c r="S2979" s="72"/>
      <c r="T2979" s="72"/>
      <c r="U2979" s="72"/>
    </row>
    <row r="2980" spans="1:21" ht="14.25" customHeight="1">
      <c r="A2980" s="2">
        <v>537936</v>
      </c>
      <c r="B2980" s="2" t="s">
        <v>36</v>
      </c>
      <c r="C2980" s="2" t="s">
        <v>31</v>
      </c>
      <c r="D2980" s="2" t="s">
        <v>32</v>
      </c>
      <c r="E2980" s="2" t="s">
        <v>44</v>
      </c>
      <c r="F2980" s="2" t="s">
        <v>34</v>
      </c>
      <c r="G2980" s="4">
        <v>43534.588900462964</v>
      </c>
      <c r="H2980" s="4">
        <v>43534.588900462964</v>
      </c>
      <c r="I2980" s="4">
        <v>43539.588900462964</v>
      </c>
      <c r="J2980" s="2">
        <v>64</v>
      </c>
      <c r="K2980" s="2">
        <v>102</v>
      </c>
      <c r="S2980" s="72"/>
      <c r="T2980" s="72"/>
      <c r="U2980" s="72"/>
    </row>
    <row r="2981" spans="1:21" ht="14.25" customHeight="1">
      <c r="A2981" s="2">
        <v>109506</v>
      </c>
      <c r="B2981" s="2" t="s">
        <v>39</v>
      </c>
      <c r="C2981" s="2" t="s">
        <v>43</v>
      </c>
      <c r="D2981" s="2" t="s">
        <v>41</v>
      </c>
      <c r="E2981" s="2" t="s">
        <v>38</v>
      </c>
      <c r="F2981" s="2" t="s">
        <v>34</v>
      </c>
      <c r="G2981" s="4">
        <v>43534.592673611114</v>
      </c>
      <c r="H2981" s="4">
        <v>43541.592673611114</v>
      </c>
      <c r="I2981" s="4">
        <v>43537.592673611114</v>
      </c>
      <c r="J2981" s="2">
        <v>38</v>
      </c>
      <c r="K2981" s="2">
        <v>128</v>
      </c>
      <c r="S2981" s="72"/>
      <c r="T2981" s="72"/>
      <c r="U2981" s="72"/>
    </row>
    <row r="2982" spans="1:21" ht="14.25" customHeight="1">
      <c r="A2982" s="2">
        <v>111371</v>
      </c>
      <c r="B2982" s="2" t="s">
        <v>36</v>
      </c>
      <c r="C2982" s="2" t="s">
        <v>45</v>
      </c>
      <c r="D2982" s="2" t="s">
        <v>41</v>
      </c>
      <c r="E2982" s="2" t="s">
        <v>44</v>
      </c>
      <c r="F2982" s="2" t="s">
        <v>34</v>
      </c>
      <c r="G2982" s="4">
        <v>43534.601122685184</v>
      </c>
      <c r="H2982" s="4">
        <v>43542.601122685184</v>
      </c>
      <c r="I2982" s="4">
        <v>43538.601122685184</v>
      </c>
      <c r="J2982" s="2">
        <v>78</v>
      </c>
      <c r="K2982" s="2">
        <v>101</v>
      </c>
      <c r="S2982" s="72"/>
      <c r="T2982" s="72"/>
      <c r="U2982" s="72"/>
    </row>
    <row r="2983" spans="1:21" ht="14.25" customHeight="1">
      <c r="A2983" s="2">
        <v>46255</v>
      </c>
      <c r="B2983" s="2" t="s">
        <v>47</v>
      </c>
      <c r="C2983" s="2" t="s">
        <v>37</v>
      </c>
      <c r="D2983" s="2" t="s">
        <v>32</v>
      </c>
      <c r="E2983" s="2" t="s">
        <v>33</v>
      </c>
      <c r="F2983" s="2" t="s">
        <v>34</v>
      </c>
      <c r="G2983" s="4">
        <v>43534.604953703703</v>
      </c>
      <c r="H2983" s="4">
        <v>43542.604953703703</v>
      </c>
      <c r="I2983" s="4">
        <v>43537.604953703703</v>
      </c>
      <c r="J2983" s="2">
        <v>29</v>
      </c>
      <c r="K2983" s="2">
        <v>111</v>
      </c>
      <c r="S2983" s="72"/>
      <c r="T2983" s="72"/>
      <c r="U2983" s="72"/>
    </row>
    <row r="2984" spans="1:21" ht="14.25" customHeight="1">
      <c r="A2984" s="2">
        <v>291925</v>
      </c>
      <c r="B2984" s="2" t="s">
        <v>48</v>
      </c>
      <c r="C2984" s="2" t="s">
        <v>31</v>
      </c>
      <c r="D2984" s="2" t="s">
        <v>41</v>
      </c>
      <c r="E2984" s="2" t="s">
        <v>44</v>
      </c>
      <c r="F2984" s="2" t="s">
        <v>34</v>
      </c>
      <c r="G2984" s="4">
        <v>43534.606840277775</v>
      </c>
      <c r="H2984" s="4">
        <v>43534.606840277775</v>
      </c>
      <c r="I2984" s="4">
        <v>43537.606840277775</v>
      </c>
      <c r="J2984" s="2">
        <v>0</v>
      </c>
      <c r="K2984" s="2">
        <v>108</v>
      </c>
      <c r="S2984" s="72"/>
      <c r="T2984" s="72"/>
      <c r="U2984" s="72"/>
    </row>
    <row r="2985" spans="1:21" ht="14.25" customHeight="1">
      <c r="A2985" s="2">
        <v>222354</v>
      </c>
      <c r="B2985" s="2" t="s">
        <v>42</v>
      </c>
      <c r="C2985" s="2" t="s">
        <v>31</v>
      </c>
      <c r="D2985" s="2" t="s">
        <v>41</v>
      </c>
      <c r="E2985" s="2" t="s">
        <v>38</v>
      </c>
      <c r="F2985" s="2" t="s">
        <v>34</v>
      </c>
      <c r="G2985" s="4">
        <v>43534.610115740739</v>
      </c>
      <c r="H2985" s="4">
        <v>43538.610115740739</v>
      </c>
      <c r="I2985" s="4">
        <v>43539.610115740739</v>
      </c>
      <c r="J2985" s="2">
        <v>0</v>
      </c>
      <c r="K2985" s="2">
        <v>124</v>
      </c>
      <c r="S2985" s="72"/>
      <c r="T2985" s="72"/>
      <c r="U2985" s="72"/>
    </row>
    <row r="2986" spans="1:21" ht="14.25" customHeight="1">
      <c r="A2986" s="2">
        <v>153647</v>
      </c>
      <c r="B2986" s="2" t="s">
        <v>47</v>
      </c>
      <c r="C2986" s="2" t="s">
        <v>31</v>
      </c>
      <c r="D2986" s="2" t="s">
        <v>41</v>
      </c>
      <c r="E2986" s="2" t="s">
        <v>33</v>
      </c>
      <c r="F2986" s="2" t="s">
        <v>34</v>
      </c>
      <c r="G2986" s="4">
        <v>43534.610358796293</v>
      </c>
      <c r="H2986" s="4">
        <v>43535.610358796293</v>
      </c>
      <c r="I2986" s="4">
        <v>43540.610358796293</v>
      </c>
      <c r="J2986" s="2">
        <v>0</v>
      </c>
      <c r="K2986" s="2">
        <v>121</v>
      </c>
      <c r="S2986" s="72"/>
      <c r="T2986" s="72"/>
      <c r="U2986" s="72"/>
    </row>
    <row r="2987" spans="1:21" ht="14.25" customHeight="1">
      <c r="A2987" s="2">
        <v>263091</v>
      </c>
      <c r="B2987" s="2" t="s">
        <v>30</v>
      </c>
      <c r="C2987" s="2" t="s">
        <v>43</v>
      </c>
      <c r="D2987" s="2" t="s">
        <v>41</v>
      </c>
      <c r="E2987" s="2" t="s">
        <v>33</v>
      </c>
      <c r="F2987" s="2" t="s">
        <v>34</v>
      </c>
      <c r="G2987" s="4">
        <v>43534.614641203705</v>
      </c>
      <c r="H2987" s="4">
        <v>43539.614641203705</v>
      </c>
      <c r="I2987" s="4">
        <v>43539.614641203705</v>
      </c>
      <c r="J2987" s="2">
        <v>30</v>
      </c>
      <c r="K2987" s="2">
        <v>123</v>
      </c>
      <c r="S2987" s="72"/>
      <c r="T2987" s="72"/>
      <c r="U2987" s="72"/>
    </row>
    <row r="2988" spans="1:21" ht="14.25" customHeight="1">
      <c r="A2988" s="2">
        <v>904441</v>
      </c>
      <c r="B2988" s="2" t="s">
        <v>47</v>
      </c>
      <c r="C2988" s="2" t="s">
        <v>43</v>
      </c>
      <c r="D2988" s="2" t="s">
        <v>41</v>
      </c>
      <c r="E2988" s="2" t="s">
        <v>33</v>
      </c>
      <c r="F2988" s="2" t="s">
        <v>34</v>
      </c>
      <c r="G2988" s="4">
        <v>43534.620428240742</v>
      </c>
      <c r="H2988" s="4">
        <v>43541.620428240742</v>
      </c>
      <c r="I2988" s="4">
        <v>43538.620428240742</v>
      </c>
      <c r="J2988" s="2">
        <v>47</v>
      </c>
      <c r="K2988" s="2">
        <v>122</v>
      </c>
      <c r="S2988" s="72"/>
      <c r="T2988" s="72"/>
      <c r="U2988" s="72"/>
    </row>
    <row r="2989" spans="1:21" ht="14.25" customHeight="1">
      <c r="A2989" s="2">
        <v>55564</v>
      </c>
      <c r="B2989" s="2" t="s">
        <v>42</v>
      </c>
      <c r="C2989" s="2" t="s">
        <v>40</v>
      </c>
      <c r="D2989" s="2" t="s">
        <v>41</v>
      </c>
      <c r="E2989" s="2" t="s">
        <v>44</v>
      </c>
      <c r="F2989" s="2" t="s">
        <v>34</v>
      </c>
      <c r="G2989" s="4">
        <v>43534.622488425928</v>
      </c>
      <c r="H2989" s="4">
        <v>43543.622488425928</v>
      </c>
      <c r="I2989" s="4">
        <v>43537.622488425928</v>
      </c>
      <c r="J2989" s="2">
        <v>40</v>
      </c>
      <c r="K2989" s="2">
        <v>114</v>
      </c>
      <c r="S2989" s="72"/>
      <c r="T2989" s="72"/>
      <c r="U2989" s="72"/>
    </row>
    <row r="2990" spans="1:21" ht="14.25" customHeight="1">
      <c r="A2990" s="2">
        <v>183823</v>
      </c>
      <c r="B2990" s="2" t="s">
        <v>39</v>
      </c>
      <c r="C2990" s="2" t="s">
        <v>45</v>
      </c>
      <c r="D2990" s="2" t="s">
        <v>41</v>
      </c>
      <c r="E2990" s="2" t="s">
        <v>33</v>
      </c>
      <c r="F2990" s="2" t="s">
        <v>34</v>
      </c>
      <c r="G2990" s="4">
        <v>43534.623206018521</v>
      </c>
      <c r="H2990" s="4">
        <v>43539.623206018521</v>
      </c>
      <c r="I2990" s="4">
        <v>43538.623206018521</v>
      </c>
      <c r="J2990" s="2">
        <v>37</v>
      </c>
      <c r="K2990" s="2">
        <v>129</v>
      </c>
      <c r="S2990" s="72"/>
      <c r="T2990" s="72"/>
      <c r="U2990" s="72"/>
    </row>
    <row r="2991" spans="1:21" ht="14.25" customHeight="1">
      <c r="A2991" s="2">
        <v>263609</v>
      </c>
      <c r="B2991" s="2" t="s">
        <v>39</v>
      </c>
      <c r="C2991" s="2" t="s">
        <v>37</v>
      </c>
      <c r="D2991" s="2" t="s">
        <v>32</v>
      </c>
      <c r="E2991" s="2" t="s">
        <v>44</v>
      </c>
      <c r="F2991" s="2" t="s">
        <v>34</v>
      </c>
      <c r="G2991" s="4">
        <v>43534.628831018519</v>
      </c>
      <c r="H2991" s="4">
        <v>43540.628831018519</v>
      </c>
      <c r="I2991" s="4">
        <v>43538.628831018519</v>
      </c>
      <c r="J2991" s="2">
        <v>64</v>
      </c>
      <c r="K2991" s="2">
        <v>90</v>
      </c>
      <c r="S2991" s="72"/>
      <c r="T2991" s="72"/>
      <c r="U2991" s="72"/>
    </row>
    <row r="2992" spans="1:21" ht="14.25" customHeight="1">
      <c r="A2992" s="2">
        <v>203843</v>
      </c>
      <c r="B2992" s="2" t="s">
        <v>39</v>
      </c>
      <c r="C2992" s="2" t="s">
        <v>31</v>
      </c>
      <c r="D2992" s="2" t="s">
        <v>41</v>
      </c>
      <c r="E2992" s="2" t="s">
        <v>44</v>
      </c>
      <c r="F2992" s="2" t="s">
        <v>34</v>
      </c>
      <c r="G2992" s="4">
        <v>43534.630057870374</v>
      </c>
      <c r="H2992" s="4">
        <v>43534.630057870374</v>
      </c>
      <c r="I2992" s="4">
        <v>43540.630057870374</v>
      </c>
      <c r="J2992" s="2">
        <v>0</v>
      </c>
      <c r="K2992" s="2">
        <v>103</v>
      </c>
      <c r="S2992" s="72"/>
      <c r="T2992" s="72"/>
      <c r="U2992" s="72"/>
    </row>
    <row r="2993" spans="1:21" ht="14.25" customHeight="1">
      <c r="A2993" s="2">
        <v>848050</v>
      </c>
      <c r="B2993" s="2" t="s">
        <v>42</v>
      </c>
      <c r="C2993" s="2" t="s">
        <v>45</v>
      </c>
      <c r="D2993" s="2" t="s">
        <v>41</v>
      </c>
      <c r="E2993" s="2" t="s">
        <v>38</v>
      </c>
      <c r="F2993" s="2" t="s">
        <v>34</v>
      </c>
      <c r="G2993" s="4">
        <v>43534.63082175926</v>
      </c>
      <c r="H2993" s="4">
        <v>43541.63082175926</v>
      </c>
      <c r="I2993" s="4">
        <v>43541.63082175926</v>
      </c>
      <c r="J2993" s="2">
        <v>46</v>
      </c>
      <c r="K2993" s="2">
        <v>122</v>
      </c>
      <c r="S2993" s="72"/>
      <c r="T2993" s="72"/>
      <c r="U2993" s="72"/>
    </row>
    <row r="2994" spans="1:21" ht="14.25" customHeight="1">
      <c r="A2994" s="2">
        <v>415249</v>
      </c>
      <c r="B2994" s="2" t="s">
        <v>36</v>
      </c>
      <c r="C2994" s="2" t="s">
        <v>45</v>
      </c>
      <c r="D2994" s="2" t="s">
        <v>41</v>
      </c>
      <c r="E2994" s="2" t="s">
        <v>44</v>
      </c>
      <c r="F2994" s="2" t="s">
        <v>34</v>
      </c>
      <c r="G2994" s="4">
        <v>43534.631053240744</v>
      </c>
      <c r="H2994" s="4">
        <v>43544.631053240744</v>
      </c>
      <c r="I2994" s="4">
        <v>43540.631053240744</v>
      </c>
      <c r="J2994" s="2">
        <v>65</v>
      </c>
      <c r="K2994" s="2">
        <v>102</v>
      </c>
      <c r="S2994" s="72"/>
      <c r="T2994" s="72"/>
      <c r="U2994" s="72"/>
    </row>
    <row r="2995" spans="1:21" ht="14.25" customHeight="1">
      <c r="A2995" s="2">
        <v>901462</v>
      </c>
      <c r="B2995" s="2" t="s">
        <v>30</v>
      </c>
      <c r="C2995" s="2" t="s">
        <v>40</v>
      </c>
      <c r="D2995" s="2" t="s">
        <v>41</v>
      </c>
      <c r="E2995" s="2" t="s">
        <v>38</v>
      </c>
      <c r="F2995" s="2" t="s">
        <v>34</v>
      </c>
      <c r="G2995" s="4">
        <v>43534.631469907406</v>
      </c>
      <c r="H2995" s="4">
        <v>43541.631469907406</v>
      </c>
      <c r="I2995" s="4">
        <v>43539.631469907406</v>
      </c>
      <c r="J2995" s="2">
        <v>48</v>
      </c>
      <c r="K2995" s="2">
        <v>115</v>
      </c>
      <c r="S2995" s="72"/>
      <c r="T2995" s="72"/>
      <c r="U2995" s="72"/>
    </row>
    <row r="2996" spans="1:21" ht="14.25" customHeight="1">
      <c r="A2996" s="2">
        <v>213101</v>
      </c>
      <c r="B2996" s="2" t="s">
        <v>46</v>
      </c>
      <c r="C2996" s="2" t="s">
        <v>37</v>
      </c>
      <c r="D2996" s="2" t="s">
        <v>41</v>
      </c>
      <c r="E2996" s="2" t="s">
        <v>33</v>
      </c>
      <c r="F2996" s="2" t="s">
        <v>34</v>
      </c>
      <c r="G2996" s="4">
        <v>43534.633055555554</v>
      </c>
      <c r="H2996" s="4">
        <v>43537.633055555554</v>
      </c>
      <c r="I2996" s="4">
        <v>43540.633055555554</v>
      </c>
      <c r="J2996" s="2">
        <v>49</v>
      </c>
      <c r="K2996" s="2">
        <v>109</v>
      </c>
      <c r="S2996" s="72"/>
      <c r="T2996" s="72"/>
      <c r="U2996" s="72"/>
    </row>
    <row r="2997" spans="1:21" ht="14.25" customHeight="1">
      <c r="A2997" s="2">
        <v>924180</v>
      </c>
      <c r="B2997" s="2" t="s">
        <v>30</v>
      </c>
      <c r="C2997" s="2" t="s">
        <v>31</v>
      </c>
      <c r="D2997" s="2" t="s">
        <v>41</v>
      </c>
      <c r="E2997" s="2" t="s">
        <v>44</v>
      </c>
      <c r="F2997" s="2" t="s">
        <v>34</v>
      </c>
      <c r="G2997" s="4">
        <v>43534.633472222224</v>
      </c>
      <c r="H2997" s="4">
        <v>43539.633472222224</v>
      </c>
      <c r="I2997" s="4">
        <v>43539.633472222224</v>
      </c>
      <c r="J2997" s="2">
        <v>0</v>
      </c>
      <c r="K2997" s="2">
        <v>129</v>
      </c>
      <c r="S2997" s="72"/>
      <c r="T2997" s="72"/>
      <c r="U2997" s="72"/>
    </row>
    <row r="2998" spans="1:21" ht="14.25" customHeight="1">
      <c r="A2998" s="2">
        <v>379599</v>
      </c>
      <c r="B2998" s="2" t="s">
        <v>49</v>
      </c>
      <c r="C2998" s="2" t="s">
        <v>37</v>
      </c>
      <c r="D2998" s="2" t="s">
        <v>41</v>
      </c>
      <c r="E2998" s="2" t="s">
        <v>33</v>
      </c>
      <c r="F2998" s="2" t="s">
        <v>34</v>
      </c>
      <c r="G2998" s="4">
        <v>43534.646215277775</v>
      </c>
      <c r="H2998" s="4">
        <v>43542.646215277775</v>
      </c>
      <c r="I2998" s="4">
        <v>43539.646215277775</v>
      </c>
      <c r="J2998" s="2">
        <v>41</v>
      </c>
      <c r="K2998" s="2">
        <v>105</v>
      </c>
      <c r="S2998" s="72"/>
      <c r="T2998" s="72"/>
      <c r="U2998" s="72"/>
    </row>
    <row r="2999" spans="1:21" ht="14.25" customHeight="1">
      <c r="A2999" s="2">
        <v>803428</v>
      </c>
      <c r="B2999" s="2" t="s">
        <v>48</v>
      </c>
      <c r="C2999" s="2" t="s">
        <v>31</v>
      </c>
      <c r="D2999" s="2" t="s">
        <v>32</v>
      </c>
      <c r="E2999" s="2" t="s">
        <v>44</v>
      </c>
      <c r="F2999" s="2" t="s">
        <v>34</v>
      </c>
      <c r="G2999" s="4">
        <v>43534.653275462966</v>
      </c>
      <c r="H2999" s="4">
        <v>43536.653275462966</v>
      </c>
      <c r="I2999" s="4">
        <v>43541.653275462966</v>
      </c>
      <c r="J2999" s="2">
        <v>44</v>
      </c>
      <c r="K2999" s="2">
        <v>121</v>
      </c>
      <c r="S2999" s="72"/>
      <c r="T2999" s="72"/>
      <c r="U2999" s="72"/>
    </row>
    <row r="3000" spans="1:21" ht="14.25" customHeight="1">
      <c r="A3000" s="2">
        <v>146652</v>
      </c>
      <c r="B3000" s="2" t="s">
        <v>30</v>
      </c>
      <c r="C3000" s="2" t="s">
        <v>31</v>
      </c>
      <c r="D3000" s="2" t="s">
        <v>41</v>
      </c>
      <c r="E3000" s="2" t="s">
        <v>44</v>
      </c>
      <c r="F3000" s="2" t="s">
        <v>34</v>
      </c>
      <c r="G3000" s="4">
        <v>43534.654421296298</v>
      </c>
      <c r="H3000" s="4">
        <v>43539.654421296298</v>
      </c>
      <c r="I3000" s="4">
        <v>43538.654421296298</v>
      </c>
      <c r="J3000" s="2">
        <v>0</v>
      </c>
      <c r="K3000" s="2">
        <v>120</v>
      </c>
      <c r="S3000" s="72"/>
      <c r="T3000" s="72"/>
      <c r="U3000" s="72"/>
    </row>
    <row r="3001" spans="1:21" ht="14.25" customHeight="1">
      <c r="A3001" s="2">
        <v>553060</v>
      </c>
      <c r="B3001" s="2" t="s">
        <v>39</v>
      </c>
      <c r="C3001" s="2" t="s">
        <v>45</v>
      </c>
      <c r="D3001" s="2" t="s">
        <v>41</v>
      </c>
      <c r="E3001" s="2" t="s">
        <v>44</v>
      </c>
      <c r="F3001" s="2" t="s">
        <v>34</v>
      </c>
      <c r="G3001" s="4">
        <v>43534.656157407408</v>
      </c>
      <c r="H3001" s="4">
        <v>43544.656157407408</v>
      </c>
      <c r="I3001" s="4">
        <v>43537.656157407408</v>
      </c>
      <c r="J3001" s="2">
        <v>83</v>
      </c>
      <c r="K3001" s="2">
        <v>103</v>
      </c>
      <c r="S3001" s="72"/>
      <c r="T3001" s="72"/>
      <c r="U3001" s="72"/>
    </row>
    <row r="3002" spans="1:21" ht="14.25" customHeight="1">
      <c r="A3002" s="2">
        <v>556915</v>
      </c>
      <c r="B3002" s="2" t="s">
        <v>30</v>
      </c>
      <c r="C3002" s="2" t="s">
        <v>37</v>
      </c>
      <c r="D3002" s="2" t="s">
        <v>32</v>
      </c>
      <c r="E3002" s="2" t="s">
        <v>33</v>
      </c>
      <c r="F3002" s="2" t="s">
        <v>34</v>
      </c>
      <c r="G3002" s="4">
        <v>43534.65898148148</v>
      </c>
      <c r="H3002" s="4">
        <v>43538.65898148148</v>
      </c>
      <c r="I3002" s="4">
        <v>43541.65898148148</v>
      </c>
      <c r="J3002" s="2">
        <v>26</v>
      </c>
      <c r="K3002" s="2">
        <v>109</v>
      </c>
      <c r="S3002" s="72"/>
      <c r="T3002" s="72"/>
      <c r="U3002" s="72"/>
    </row>
    <row r="3003" spans="1:21" ht="14.25" customHeight="1">
      <c r="A3003" s="2">
        <v>119342</v>
      </c>
      <c r="B3003" s="2" t="s">
        <v>47</v>
      </c>
      <c r="C3003" s="2" t="s">
        <v>43</v>
      </c>
      <c r="D3003" s="2" t="s">
        <v>41</v>
      </c>
      <c r="E3003" s="2" t="s">
        <v>44</v>
      </c>
      <c r="F3003" s="2" t="s">
        <v>34</v>
      </c>
      <c r="G3003" s="4">
        <v>43534.662245370368</v>
      </c>
      <c r="H3003" s="4">
        <v>43540.662245370368</v>
      </c>
      <c r="I3003" s="4">
        <v>43539.662245370368</v>
      </c>
      <c r="J3003" s="2">
        <v>85</v>
      </c>
      <c r="K3003" s="2">
        <v>107</v>
      </c>
      <c r="S3003" s="72"/>
      <c r="T3003" s="72"/>
      <c r="U3003" s="72"/>
    </row>
    <row r="3004" spans="1:21" ht="14.25" customHeight="1">
      <c r="A3004" s="2">
        <v>920509</v>
      </c>
      <c r="B3004" s="2" t="s">
        <v>36</v>
      </c>
      <c r="C3004" s="2" t="s">
        <v>45</v>
      </c>
      <c r="D3004" s="2" t="s">
        <v>41</v>
      </c>
      <c r="E3004" s="2" t="s">
        <v>33</v>
      </c>
      <c r="F3004" s="2" t="s">
        <v>34</v>
      </c>
      <c r="G3004" s="4">
        <v>43534.662754629629</v>
      </c>
      <c r="H3004" s="4">
        <v>43541.662754629629</v>
      </c>
      <c r="I3004" s="4">
        <v>43538.662754629629</v>
      </c>
      <c r="J3004" s="2">
        <v>44</v>
      </c>
      <c r="K3004" s="2">
        <v>129</v>
      </c>
      <c r="S3004" s="72"/>
      <c r="T3004" s="72"/>
      <c r="U3004" s="72"/>
    </row>
    <row r="3005" spans="1:21" ht="14.25" customHeight="1">
      <c r="A3005" s="2">
        <v>530310</v>
      </c>
      <c r="B3005" s="2" t="s">
        <v>39</v>
      </c>
      <c r="C3005" s="2" t="s">
        <v>31</v>
      </c>
      <c r="D3005" s="2" t="s">
        <v>41</v>
      </c>
      <c r="E3005" s="2" t="s">
        <v>38</v>
      </c>
      <c r="F3005" s="2" t="s">
        <v>34</v>
      </c>
      <c r="G3005" s="4">
        <v>43534.667662037034</v>
      </c>
      <c r="H3005" s="4">
        <v>43536.667662037034</v>
      </c>
      <c r="I3005" s="4">
        <v>43541.667662037034</v>
      </c>
      <c r="J3005" s="2">
        <v>0</v>
      </c>
      <c r="K3005" s="2">
        <v>128</v>
      </c>
      <c r="S3005" s="72"/>
      <c r="T3005" s="72"/>
      <c r="U3005" s="72"/>
    </row>
    <row r="3006" spans="1:21" ht="14.25" customHeight="1">
      <c r="A3006" s="2">
        <v>317819</v>
      </c>
      <c r="B3006" s="2" t="s">
        <v>39</v>
      </c>
      <c r="C3006" s="2" t="s">
        <v>31</v>
      </c>
      <c r="D3006" s="2" t="s">
        <v>32</v>
      </c>
      <c r="E3006" s="2" t="s">
        <v>33</v>
      </c>
      <c r="F3006" s="2" t="s">
        <v>34</v>
      </c>
      <c r="G3006" s="4">
        <v>43534.673229166663</v>
      </c>
      <c r="H3006" s="4">
        <v>43543.673229166663</v>
      </c>
      <c r="I3006" s="4">
        <v>43538.673229166663</v>
      </c>
      <c r="J3006" s="2">
        <v>49</v>
      </c>
      <c r="K3006" s="2">
        <v>129</v>
      </c>
      <c r="S3006" s="72"/>
      <c r="T3006" s="72"/>
      <c r="U3006" s="72"/>
    </row>
    <row r="3007" spans="1:21" ht="14.25" customHeight="1">
      <c r="A3007" s="2">
        <v>21339</v>
      </c>
      <c r="B3007" s="2" t="s">
        <v>39</v>
      </c>
      <c r="C3007" s="2" t="s">
        <v>40</v>
      </c>
      <c r="D3007" s="2" t="s">
        <v>41</v>
      </c>
      <c r="E3007" s="2" t="s">
        <v>33</v>
      </c>
      <c r="F3007" s="2" t="s">
        <v>34</v>
      </c>
      <c r="G3007" s="4">
        <v>43534.67628472222</v>
      </c>
      <c r="H3007" s="4">
        <v>43536.67628472222</v>
      </c>
      <c r="I3007" s="4">
        <v>43540.67628472222</v>
      </c>
      <c r="J3007" s="2">
        <v>43</v>
      </c>
      <c r="K3007" s="2">
        <v>106</v>
      </c>
      <c r="S3007" s="72"/>
      <c r="T3007" s="72"/>
      <c r="U3007" s="72"/>
    </row>
    <row r="3008" spans="1:21" ht="14.25" customHeight="1">
      <c r="A3008" s="2">
        <v>251007</v>
      </c>
      <c r="B3008" s="2" t="s">
        <v>36</v>
      </c>
      <c r="C3008" s="2" t="s">
        <v>37</v>
      </c>
      <c r="D3008" s="2" t="s">
        <v>32</v>
      </c>
      <c r="E3008" s="2" t="s">
        <v>33</v>
      </c>
      <c r="F3008" s="2" t="s">
        <v>34</v>
      </c>
      <c r="G3008" s="4">
        <v>43534.682118055556</v>
      </c>
      <c r="H3008" s="4">
        <v>43541.682118055556</v>
      </c>
      <c r="I3008" s="4">
        <v>43541.682118055556</v>
      </c>
      <c r="J3008" s="2">
        <v>27</v>
      </c>
      <c r="K3008" s="2">
        <v>114</v>
      </c>
      <c r="S3008" s="72"/>
      <c r="T3008" s="72"/>
      <c r="U3008" s="72"/>
    </row>
    <row r="3009" spans="1:21" ht="14.25" customHeight="1">
      <c r="A3009" s="2">
        <v>73751</v>
      </c>
      <c r="B3009" s="2" t="s">
        <v>39</v>
      </c>
      <c r="C3009" s="2" t="s">
        <v>40</v>
      </c>
      <c r="D3009" s="2" t="s">
        <v>32</v>
      </c>
      <c r="E3009" s="2" t="s">
        <v>33</v>
      </c>
      <c r="F3009" s="2" t="s">
        <v>34</v>
      </c>
      <c r="G3009" s="4">
        <v>43534.691736111112</v>
      </c>
      <c r="H3009" s="4">
        <v>43538.691736111112</v>
      </c>
      <c r="I3009" s="4">
        <v>43540.691736111112</v>
      </c>
      <c r="J3009" s="2">
        <v>40</v>
      </c>
      <c r="K3009" s="2">
        <v>107</v>
      </c>
      <c r="S3009" s="72"/>
      <c r="T3009" s="72"/>
      <c r="U3009" s="72"/>
    </row>
    <row r="3010" spans="1:21" ht="14.25" customHeight="1">
      <c r="A3010" s="2">
        <v>361245</v>
      </c>
      <c r="B3010" s="2" t="s">
        <v>30</v>
      </c>
      <c r="C3010" s="2" t="s">
        <v>31</v>
      </c>
      <c r="D3010" s="2" t="s">
        <v>41</v>
      </c>
      <c r="E3010" s="2" t="s">
        <v>33</v>
      </c>
      <c r="F3010" s="2" t="s">
        <v>34</v>
      </c>
      <c r="G3010" s="4">
        <v>43534.694386574076</v>
      </c>
      <c r="H3010" s="4">
        <v>43541.694386574076</v>
      </c>
      <c r="I3010" s="4">
        <v>43541.694386574076</v>
      </c>
      <c r="J3010" s="2">
        <v>0</v>
      </c>
      <c r="K3010" s="2">
        <v>122</v>
      </c>
      <c r="S3010" s="72"/>
      <c r="T3010" s="72"/>
      <c r="U3010" s="72"/>
    </row>
    <row r="3011" spans="1:21" ht="14.25" customHeight="1">
      <c r="A3011" s="2">
        <v>346262</v>
      </c>
      <c r="B3011" s="2" t="s">
        <v>48</v>
      </c>
      <c r="C3011" s="2" t="s">
        <v>31</v>
      </c>
      <c r="D3011" s="2" t="s">
        <v>32</v>
      </c>
      <c r="E3011" s="2" t="s">
        <v>38</v>
      </c>
      <c r="F3011" s="2" t="s">
        <v>34</v>
      </c>
      <c r="G3011" s="4">
        <v>43534.704409722224</v>
      </c>
      <c r="H3011" s="4">
        <v>43537.704409722224</v>
      </c>
      <c r="I3011" s="4">
        <v>43538.704409722224</v>
      </c>
      <c r="J3011" s="2">
        <v>43</v>
      </c>
      <c r="K3011" s="2">
        <v>125</v>
      </c>
      <c r="S3011" s="72"/>
      <c r="T3011" s="72"/>
      <c r="U3011" s="72"/>
    </row>
    <row r="3012" spans="1:21" ht="14.25" customHeight="1">
      <c r="A3012" s="2">
        <v>657780</v>
      </c>
      <c r="B3012" s="2" t="s">
        <v>30</v>
      </c>
      <c r="C3012" s="2" t="s">
        <v>31</v>
      </c>
      <c r="D3012" s="2" t="s">
        <v>41</v>
      </c>
      <c r="E3012" s="2" t="s">
        <v>44</v>
      </c>
      <c r="F3012" s="2" t="s">
        <v>34</v>
      </c>
      <c r="G3012" s="4">
        <v>43534.707407407404</v>
      </c>
      <c r="H3012" s="4">
        <v>43535.707407407404</v>
      </c>
      <c r="I3012" s="4">
        <v>43537.707407407404</v>
      </c>
      <c r="J3012" s="2">
        <v>0</v>
      </c>
      <c r="K3012" s="2">
        <v>129</v>
      </c>
      <c r="S3012" s="72"/>
      <c r="T3012" s="72"/>
      <c r="U3012" s="72"/>
    </row>
    <row r="3013" spans="1:21" ht="14.25" customHeight="1">
      <c r="A3013" s="2">
        <v>774407</v>
      </c>
      <c r="B3013" s="2" t="s">
        <v>47</v>
      </c>
      <c r="C3013" s="2" t="s">
        <v>43</v>
      </c>
      <c r="D3013" s="2" t="s">
        <v>32</v>
      </c>
      <c r="E3013" s="2" t="s">
        <v>44</v>
      </c>
      <c r="F3013" s="2" t="s">
        <v>34</v>
      </c>
      <c r="G3013" s="4">
        <v>43534.708622685182</v>
      </c>
      <c r="H3013" s="4">
        <v>43534.708622685182</v>
      </c>
      <c r="I3013" s="4">
        <v>43539.708622685182</v>
      </c>
      <c r="J3013" s="2">
        <v>0</v>
      </c>
      <c r="K3013" s="2">
        <v>106</v>
      </c>
      <c r="S3013" s="72"/>
      <c r="T3013" s="72"/>
      <c r="U3013" s="72"/>
    </row>
    <row r="3014" spans="1:21" ht="14.25" customHeight="1">
      <c r="A3014" s="2">
        <v>551444</v>
      </c>
      <c r="B3014" s="2" t="s">
        <v>36</v>
      </c>
      <c r="C3014" s="2" t="s">
        <v>31</v>
      </c>
      <c r="D3014" s="2" t="s">
        <v>32</v>
      </c>
      <c r="E3014" s="2" t="s">
        <v>44</v>
      </c>
      <c r="F3014" s="2" t="s">
        <v>34</v>
      </c>
      <c r="G3014" s="4">
        <v>43534.714363425926</v>
      </c>
      <c r="H3014" s="4">
        <v>43540.714363425926</v>
      </c>
      <c r="I3014" s="4">
        <v>43540.714363425926</v>
      </c>
      <c r="J3014" s="2">
        <v>31</v>
      </c>
      <c r="K3014" s="2">
        <v>125</v>
      </c>
      <c r="S3014" s="72"/>
      <c r="T3014" s="72"/>
      <c r="U3014" s="72"/>
    </row>
    <row r="3015" spans="1:21" ht="14.25" customHeight="1">
      <c r="A3015" s="2">
        <v>400228</v>
      </c>
      <c r="B3015" s="2" t="s">
        <v>48</v>
      </c>
      <c r="C3015" s="2" t="s">
        <v>40</v>
      </c>
      <c r="D3015" s="2" t="s">
        <v>32</v>
      </c>
      <c r="E3015" s="2" t="s">
        <v>44</v>
      </c>
      <c r="F3015" s="2" t="s">
        <v>34</v>
      </c>
      <c r="G3015" s="4">
        <v>43534.714479166665</v>
      </c>
      <c r="H3015" s="4">
        <v>43538.714479166665</v>
      </c>
      <c r="I3015" s="4">
        <v>43539.714479166665</v>
      </c>
      <c r="J3015" s="2">
        <v>76</v>
      </c>
      <c r="K3015" s="2">
        <v>85</v>
      </c>
      <c r="S3015" s="72"/>
      <c r="T3015" s="72"/>
      <c r="U3015" s="72"/>
    </row>
    <row r="3016" spans="1:21" ht="14.25" customHeight="1">
      <c r="A3016" s="2">
        <v>236259</v>
      </c>
      <c r="B3016" s="2" t="s">
        <v>39</v>
      </c>
      <c r="C3016" s="2" t="s">
        <v>40</v>
      </c>
      <c r="D3016" s="2" t="s">
        <v>41</v>
      </c>
      <c r="E3016" s="2" t="s">
        <v>33</v>
      </c>
      <c r="F3016" s="2" t="s">
        <v>34</v>
      </c>
      <c r="G3016" s="4">
        <v>43534.715208333335</v>
      </c>
      <c r="H3016" s="4">
        <v>43535.715208333335</v>
      </c>
      <c r="I3016" s="4">
        <v>43541.715208333335</v>
      </c>
      <c r="J3016" s="2">
        <v>34</v>
      </c>
      <c r="K3016" s="2">
        <v>108</v>
      </c>
      <c r="S3016" s="72"/>
      <c r="T3016" s="72"/>
      <c r="U3016" s="72"/>
    </row>
    <row r="3017" spans="1:21" ht="14.25" customHeight="1">
      <c r="A3017" s="2">
        <v>159062</v>
      </c>
      <c r="B3017" s="2" t="s">
        <v>36</v>
      </c>
      <c r="C3017" s="2" t="s">
        <v>31</v>
      </c>
      <c r="D3017" s="2" t="s">
        <v>41</v>
      </c>
      <c r="E3017" s="2" t="s">
        <v>38</v>
      </c>
      <c r="F3017" s="2" t="s">
        <v>34</v>
      </c>
      <c r="G3017" s="4">
        <v>43534.715532407405</v>
      </c>
      <c r="H3017" s="4">
        <v>43538.715532407405</v>
      </c>
      <c r="I3017" s="4">
        <v>43538.715532407405</v>
      </c>
      <c r="J3017" s="2">
        <v>0</v>
      </c>
      <c r="K3017" s="2">
        <v>125</v>
      </c>
      <c r="S3017" s="72"/>
      <c r="T3017" s="72"/>
      <c r="U3017" s="72"/>
    </row>
    <row r="3018" spans="1:21" ht="14.25" customHeight="1">
      <c r="A3018" s="2">
        <v>343350</v>
      </c>
      <c r="B3018" s="2" t="s">
        <v>39</v>
      </c>
      <c r="C3018" s="2" t="s">
        <v>31</v>
      </c>
      <c r="D3018" s="2" t="s">
        <v>32</v>
      </c>
      <c r="E3018" s="2" t="s">
        <v>38</v>
      </c>
      <c r="F3018" s="2" t="s">
        <v>34</v>
      </c>
      <c r="G3018" s="4">
        <v>43534.715729166666</v>
      </c>
      <c r="H3018" s="4">
        <v>43541.715729166666</v>
      </c>
      <c r="I3018" s="4">
        <v>43537.715729166666</v>
      </c>
      <c r="J3018" s="2">
        <v>36</v>
      </c>
      <c r="K3018" s="2">
        <v>127</v>
      </c>
      <c r="S3018" s="72"/>
      <c r="T3018" s="72"/>
      <c r="U3018" s="72"/>
    </row>
    <row r="3019" spans="1:21" ht="14.25" customHeight="1">
      <c r="A3019" s="2">
        <v>565567</v>
      </c>
      <c r="B3019" s="2" t="s">
        <v>47</v>
      </c>
      <c r="C3019" s="2" t="s">
        <v>31</v>
      </c>
      <c r="D3019" s="2" t="s">
        <v>41</v>
      </c>
      <c r="E3019" s="2" t="s">
        <v>33</v>
      </c>
      <c r="F3019" s="2" t="s">
        <v>34</v>
      </c>
      <c r="G3019" s="4">
        <v>43534.71665509259</v>
      </c>
      <c r="H3019" s="4">
        <v>43535.71665509259</v>
      </c>
      <c r="I3019" s="4">
        <v>43538.71665509259</v>
      </c>
      <c r="J3019" s="2">
        <v>0</v>
      </c>
      <c r="K3019" s="2">
        <v>124</v>
      </c>
      <c r="S3019" s="72"/>
      <c r="T3019" s="72"/>
      <c r="U3019" s="72"/>
    </row>
    <row r="3020" spans="1:21" ht="14.25" customHeight="1">
      <c r="A3020" s="2">
        <v>69015</v>
      </c>
      <c r="B3020" s="2" t="s">
        <v>30</v>
      </c>
      <c r="C3020" s="2" t="s">
        <v>31</v>
      </c>
      <c r="D3020" s="2" t="s">
        <v>32</v>
      </c>
      <c r="E3020" s="2" t="s">
        <v>44</v>
      </c>
      <c r="F3020" s="2" t="s">
        <v>34</v>
      </c>
      <c r="G3020" s="4">
        <v>43534.716828703706</v>
      </c>
      <c r="H3020" s="4">
        <v>43534.716828703706</v>
      </c>
      <c r="I3020" s="4">
        <v>43539.716828703706</v>
      </c>
      <c r="J3020" s="2">
        <v>65</v>
      </c>
      <c r="K3020" s="2">
        <v>107</v>
      </c>
      <c r="S3020" s="72"/>
      <c r="T3020" s="72"/>
      <c r="U3020" s="72"/>
    </row>
    <row r="3021" spans="1:21" ht="14.25" customHeight="1">
      <c r="A3021" s="2">
        <v>572860</v>
      </c>
      <c r="B3021" s="2" t="s">
        <v>36</v>
      </c>
      <c r="C3021" s="2" t="s">
        <v>37</v>
      </c>
      <c r="D3021" s="2" t="s">
        <v>32</v>
      </c>
      <c r="E3021" s="2" t="s">
        <v>44</v>
      </c>
      <c r="F3021" s="2" t="s">
        <v>34</v>
      </c>
      <c r="G3021" s="4">
        <v>43534.717986111114</v>
      </c>
      <c r="H3021" s="4">
        <v>43535.717986111114</v>
      </c>
      <c r="I3021" s="4">
        <v>43539.717986111114</v>
      </c>
      <c r="J3021" s="2">
        <v>35</v>
      </c>
      <c r="K3021" s="2">
        <v>112</v>
      </c>
      <c r="S3021" s="72"/>
      <c r="T3021" s="72"/>
      <c r="U3021" s="72"/>
    </row>
    <row r="3022" spans="1:21" ht="14.25" customHeight="1">
      <c r="A3022" s="2">
        <v>331435</v>
      </c>
      <c r="B3022" s="2" t="s">
        <v>46</v>
      </c>
      <c r="C3022" s="2" t="s">
        <v>45</v>
      </c>
      <c r="D3022" s="2" t="s">
        <v>32</v>
      </c>
      <c r="E3022" s="2" t="s">
        <v>33</v>
      </c>
      <c r="F3022" s="2" t="s">
        <v>34</v>
      </c>
      <c r="G3022" s="4">
        <v>43534.723715277774</v>
      </c>
      <c r="H3022" s="4">
        <v>43540.723715277774</v>
      </c>
      <c r="I3022" s="4">
        <v>43538.723715277774</v>
      </c>
      <c r="J3022" s="2">
        <v>46</v>
      </c>
      <c r="K3022" s="2">
        <v>125</v>
      </c>
      <c r="S3022" s="72"/>
      <c r="T3022" s="72"/>
      <c r="U3022" s="72"/>
    </row>
    <row r="3023" spans="1:21" ht="14.25" customHeight="1">
      <c r="A3023" s="2">
        <v>230785</v>
      </c>
      <c r="B3023" s="2" t="s">
        <v>39</v>
      </c>
      <c r="C3023" s="2" t="s">
        <v>37</v>
      </c>
      <c r="D3023" s="2" t="s">
        <v>41</v>
      </c>
      <c r="E3023" s="2" t="s">
        <v>33</v>
      </c>
      <c r="F3023" s="2" t="s">
        <v>34</v>
      </c>
      <c r="G3023" s="4">
        <v>43534.724259259259</v>
      </c>
      <c r="H3023" s="4">
        <v>43538.724259259259</v>
      </c>
      <c r="I3023" s="4">
        <v>43540.724259259259</v>
      </c>
      <c r="J3023" s="2">
        <v>29</v>
      </c>
      <c r="K3023" s="2">
        <v>106</v>
      </c>
      <c r="S3023" s="72"/>
      <c r="T3023" s="72"/>
      <c r="U3023" s="72"/>
    </row>
    <row r="3024" spans="1:21" ht="14.25" customHeight="1">
      <c r="A3024" s="2">
        <v>343167</v>
      </c>
      <c r="B3024" s="2" t="s">
        <v>47</v>
      </c>
      <c r="C3024" s="2" t="s">
        <v>43</v>
      </c>
      <c r="D3024" s="2" t="s">
        <v>41</v>
      </c>
      <c r="E3024" s="2" t="s">
        <v>33</v>
      </c>
      <c r="F3024" s="2" t="s">
        <v>34</v>
      </c>
      <c r="G3024" s="4">
        <v>43534.72550925926</v>
      </c>
      <c r="H3024" s="4">
        <v>43542.72550925926</v>
      </c>
      <c r="I3024" s="4">
        <v>43539.72550925926</v>
      </c>
      <c r="J3024" s="2">
        <v>47</v>
      </c>
      <c r="K3024" s="2">
        <v>123</v>
      </c>
      <c r="S3024" s="72"/>
      <c r="T3024" s="72"/>
      <c r="U3024" s="72"/>
    </row>
    <row r="3025" spans="1:21" ht="14.25" customHeight="1">
      <c r="A3025" s="2">
        <v>845489</v>
      </c>
      <c r="B3025" s="2" t="s">
        <v>46</v>
      </c>
      <c r="C3025" s="2" t="s">
        <v>37</v>
      </c>
      <c r="D3025" s="2" t="s">
        <v>32</v>
      </c>
      <c r="E3025" s="2" t="s">
        <v>33</v>
      </c>
      <c r="F3025" s="2" t="s">
        <v>34</v>
      </c>
      <c r="G3025" s="4">
        <v>43534.731238425928</v>
      </c>
      <c r="H3025" s="4">
        <v>43542.731238425928</v>
      </c>
      <c r="I3025" s="4">
        <v>43537.731238425928</v>
      </c>
      <c r="J3025" s="2">
        <v>26</v>
      </c>
      <c r="K3025" s="2">
        <v>114</v>
      </c>
      <c r="S3025" s="72"/>
      <c r="T3025" s="72"/>
      <c r="U3025" s="72"/>
    </row>
    <row r="3026" spans="1:21" ht="14.25" customHeight="1">
      <c r="A3026" s="2">
        <v>183511</v>
      </c>
      <c r="B3026" s="2" t="s">
        <v>47</v>
      </c>
      <c r="C3026" s="2" t="s">
        <v>31</v>
      </c>
      <c r="D3026" s="2" t="s">
        <v>41</v>
      </c>
      <c r="E3026" s="2" t="s">
        <v>33</v>
      </c>
      <c r="F3026" s="2" t="s">
        <v>34</v>
      </c>
      <c r="G3026" s="4">
        <v>43534.733831018515</v>
      </c>
      <c r="H3026" s="4">
        <v>43540.733831018515</v>
      </c>
      <c r="I3026" s="4">
        <v>43537.733831018515</v>
      </c>
      <c r="J3026" s="2">
        <v>0</v>
      </c>
      <c r="K3026" s="2">
        <v>128</v>
      </c>
      <c r="S3026" s="72"/>
      <c r="T3026" s="72"/>
      <c r="U3026" s="72"/>
    </row>
    <row r="3027" spans="1:21" ht="14.25" customHeight="1">
      <c r="A3027" s="2">
        <v>983882</v>
      </c>
      <c r="B3027" s="2" t="s">
        <v>48</v>
      </c>
      <c r="C3027" s="2" t="s">
        <v>37</v>
      </c>
      <c r="D3027" s="2" t="s">
        <v>32</v>
      </c>
      <c r="E3027" s="2" t="s">
        <v>44</v>
      </c>
      <c r="F3027" s="2" t="s">
        <v>34</v>
      </c>
      <c r="G3027" s="4">
        <v>43534.737916666665</v>
      </c>
      <c r="H3027" s="4">
        <v>43535.737916666665</v>
      </c>
      <c r="I3027" s="4">
        <v>43540.737916666665</v>
      </c>
      <c r="J3027" s="2">
        <v>68</v>
      </c>
      <c r="K3027" s="2">
        <v>86</v>
      </c>
      <c r="S3027" s="72"/>
      <c r="T3027" s="72"/>
      <c r="U3027" s="72"/>
    </row>
    <row r="3028" spans="1:21" ht="14.25" customHeight="1">
      <c r="A3028" s="2">
        <v>397938</v>
      </c>
      <c r="B3028" s="2" t="s">
        <v>47</v>
      </c>
      <c r="C3028" s="2" t="s">
        <v>43</v>
      </c>
      <c r="D3028" s="2" t="s">
        <v>32</v>
      </c>
      <c r="E3028" s="2" t="s">
        <v>38</v>
      </c>
      <c r="F3028" s="2" t="s">
        <v>34</v>
      </c>
      <c r="G3028" s="4">
        <v>43534.738935185182</v>
      </c>
      <c r="H3028" s="4">
        <v>43536.738935185182</v>
      </c>
      <c r="I3028" s="4">
        <v>43537.738935185182</v>
      </c>
      <c r="J3028" s="2">
        <v>0</v>
      </c>
      <c r="K3028" s="2">
        <v>125</v>
      </c>
      <c r="S3028" s="72"/>
      <c r="T3028" s="72"/>
      <c r="U3028" s="72"/>
    </row>
    <row r="3029" spans="1:21" ht="14.25" customHeight="1">
      <c r="A3029" s="2">
        <v>687999</v>
      </c>
      <c r="B3029" s="2" t="s">
        <v>30</v>
      </c>
      <c r="C3029" s="2" t="s">
        <v>45</v>
      </c>
      <c r="D3029" s="2" t="s">
        <v>32</v>
      </c>
      <c r="E3029" s="2" t="s">
        <v>33</v>
      </c>
      <c r="F3029" s="2" t="s">
        <v>34</v>
      </c>
      <c r="G3029" s="4">
        <v>43534.739687499998</v>
      </c>
      <c r="H3029" s="4">
        <v>43538.739687499998</v>
      </c>
      <c r="I3029" s="4">
        <v>43537.739687499998</v>
      </c>
      <c r="J3029" s="2">
        <v>46</v>
      </c>
      <c r="K3029" s="2">
        <v>128</v>
      </c>
      <c r="S3029" s="72"/>
      <c r="T3029" s="72"/>
      <c r="U3029" s="72"/>
    </row>
    <row r="3030" spans="1:21" ht="14.25" customHeight="1">
      <c r="A3030" s="2">
        <v>959529</v>
      </c>
      <c r="B3030" s="2" t="s">
        <v>49</v>
      </c>
      <c r="C3030" s="2" t="s">
        <v>37</v>
      </c>
      <c r="D3030" s="2" t="s">
        <v>32</v>
      </c>
      <c r="E3030" s="2" t="s">
        <v>33</v>
      </c>
      <c r="F3030" s="2" t="s">
        <v>34</v>
      </c>
      <c r="G3030" s="4">
        <v>43534.741585648146</v>
      </c>
      <c r="H3030" s="4">
        <v>43538.741585648146</v>
      </c>
      <c r="I3030" s="4">
        <v>43539.741585648146</v>
      </c>
      <c r="J3030" s="2">
        <v>48</v>
      </c>
      <c r="K3030" s="2">
        <v>106</v>
      </c>
      <c r="S3030" s="72"/>
      <c r="T3030" s="72"/>
      <c r="U3030" s="72"/>
    </row>
    <row r="3031" spans="1:21" ht="14.25" customHeight="1">
      <c r="A3031" s="2">
        <v>480548</v>
      </c>
      <c r="B3031" s="2" t="s">
        <v>47</v>
      </c>
      <c r="C3031" s="2" t="s">
        <v>43</v>
      </c>
      <c r="D3031" s="2" t="s">
        <v>41</v>
      </c>
      <c r="E3031" s="2" t="s">
        <v>44</v>
      </c>
      <c r="F3031" s="2" t="s">
        <v>34</v>
      </c>
      <c r="G3031" s="4">
        <v>43534.748182870368</v>
      </c>
      <c r="H3031" s="4">
        <v>43535.748182870368</v>
      </c>
      <c r="I3031" s="4">
        <v>43540.748182870368</v>
      </c>
      <c r="J3031" s="2">
        <v>80</v>
      </c>
      <c r="K3031" s="2">
        <v>109</v>
      </c>
      <c r="S3031" s="72"/>
      <c r="T3031" s="72"/>
      <c r="U3031" s="72"/>
    </row>
    <row r="3032" spans="1:21" ht="14.25" customHeight="1">
      <c r="A3032" s="2">
        <v>761534</v>
      </c>
      <c r="B3032" s="2" t="s">
        <v>39</v>
      </c>
      <c r="C3032" s="2" t="s">
        <v>43</v>
      </c>
      <c r="D3032" s="2" t="s">
        <v>41</v>
      </c>
      <c r="E3032" s="2" t="s">
        <v>38</v>
      </c>
      <c r="F3032" s="2" t="s">
        <v>34</v>
      </c>
      <c r="G3032" s="4">
        <v>43534.752268518518</v>
      </c>
      <c r="H3032" s="4">
        <v>43539.752268518518</v>
      </c>
      <c r="I3032" s="4">
        <v>43538.752268518518</v>
      </c>
      <c r="J3032" s="2">
        <v>47</v>
      </c>
      <c r="K3032" s="2">
        <v>129</v>
      </c>
      <c r="S3032" s="72"/>
      <c r="T3032" s="72"/>
      <c r="U3032" s="72"/>
    </row>
    <row r="3033" spans="1:21" ht="14.25" customHeight="1">
      <c r="A3033" s="2">
        <v>871095</v>
      </c>
      <c r="B3033" s="2" t="s">
        <v>36</v>
      </c>
      <c r="C3033" s="2" t="s">
        <v>37</v>
      </c>
      <c r="D3033" s="2" t="s">
        <v>41</v>
      </c>
      <c r="E3033" s="2" t="s">
        <v>33</v>
      </c>
      <c r="F3033" s="2" t="s">
        <v>34</v>
      </c>
      <c r="G3033" s="4">
        <v>43534.752685185187</v>
      </c>
      <c r="H3033" s="4">
        <v>43540.752685185187</v>
      </c>
      <c r="I3033" s="4">
        <v>43541.752685185187</v>
      </c>
      <c r="J3033" s="2">
        <v>30</v>
      </c>
      <c r="K3033" s="2">
        <v>112</v>
      </c>
      <c r="S3033" s="72"/>
      <c r="T3033" s="72"/>
      <c r="U3033" s="72"/>
    </row>
    <row r="3034" spans="1:21" ht="14.25" customHeight="1">
      <c r="A3034" s="2">
        <v>695862</v>
      </c>
      <c r="B3034" s="2" t="s">
        <v>47</v>
      </c>
      <c r="C3034" s="2" t="s">
        <v>45</v>
      </c>
      <c r="D3034" s="2" t="s">
        <v>32</v>
      </c>
      <c r="E3034" s="2" t="s">
        <v>38</v>
      </c>
      <c r="F3034" s="2" t="s">
        <v>34</v>
      </c>
      <c r="G3034" s="4">
        <v>43534.754247685189</v>
      </c>
      <c r="H3034" s="4">
        <v>43537.754247685189</v>
      </c>
      <c r="I3034" s="4">
        <v>43541.754247685189</v>
      </c>
      <c r="J3034" s="2" t="s">
        <v>51</v>
      </c>
      <c r="K3034" s="2">
        <v>129</v>
      </c>
      <c r="S3034" s="72"/>
      <c r="T3034" s="72"/>
      <c r="U3034" s="72"/>
    </row>
    <row r="3035" spans="1:21" ht="14.25" customHeight="1">
      <c r="A3035" s="2">
        <v>529489</v>
      </c>
      <c r="B3035" s="2" t="s">
        <v>46</v>
      </c>
      <c r="C3035" s="2" t="s">
        <v>43</v>
      </c>
      <c r="D3035" s="2" t="s">
        <v>32</v>
      </c>
      <c r="E3035" s="2" t="s">
        <v>33</v>
      </c>
      <c r="F3035" s="2" t="s">
        <v>34</v>
      </c>
      <c r="G3035" s="4">
        <v>43534.755023148151</v>
      </c>
      <c r="H3035" s="4">
        <v>43540.755023148151</v>
      </c>
      <c r="I3035" s="4">
        <v>43538.755023148151</v>
      </c>
      <c r="J3035" s="2">
        <v>0</v>
      </c>
      <c r="K3035" s="2">
        <v>128</v>
      </c>
      <c r="S3035" s="72"/>
      <c r="T3035" s="72"/>
      <c r="U3035" s="72"/>
    </row>
    <row r="3036" spans="1:21" ht="14.25" customHeight="1">
      <c r="A3036" s="2">
        <v>725710</v>
      </c>
      <c r="B3036" s="2" t="s">
        <v>39</v>
      </c>
      <c r="C3036" s="2" t="s">
        <v>40</v>
      </c>
      <c r="D3036" s="2" t="s">
        <v>32</v>
      </c>
      <c r="E3036" s="2" t="s">
        <v>38</v>
      </c>
      <c r="F3036" s="2" t="s">
        <v>34</v>
      </c>
      <c r="G3036" s="4">
        <v>43534.760671296295</v>
      </c>
      <c r="H3036" s="4">
        <v>43536.760671296295</v>
      </c>
      <c r="I3036" s="4">
        <v>43541.760671296295</v>
      </c>
      <c r="J3036" s="2">
        <v>41</v>
      </c>
      <c r="K3036" s="2">
        <v>112</v>
      </c>
      <c r="S3036" s="72"/>
      <c r="T3036" s="72"/>
      <c r="U3036" s="72"/>
    </row>
    <row r="3037" spans="1:21" ht="14.25" customHeight="1">
      <c r="A3037" s="2">
        <v>821186</v>
      </c>
      <c r="B3037" s="2" t="s">
        <v>47</v>
      </c>
      <c r="C3037" s="2" t="s">
        <v>43</v>
      </c>
      <c r="D3037" s="2" t="s">
        <v>41</v>
      </c>
      <c r="E3037" s="2" t="s">
        <v>44</v>
      </c>
      <c r="F3037" s="2" t="s">
        <v>34</v>
      </c>
      <c r="G3037" s="4">
        <v>43534.760717592595</v>
      </c>
      <c r="H3037" s="4">
        <v>43540.760717592595</v>
      </c>
      <c r="I3037" s="4">
        <v>43541.760717592595</v>
      </c>
      <c r="J3037" s="2">
        <v>59</v>
      </c>
      <c r="K3037" s="2">
        <v>106</v>
      </c>
      <c r="S3037" s="72"/>
      <c r="T3037" s="72"/>
      <c r="U3037" s="72"/>
    </row>
    <row r="3038" spans="1:21" ht="14.25" customHeight="1">
      <c r="A3038" s="2">
        <v>99204</v>
      </c>
      <c r="B3038" s="2" t="s">
        <v>36</v>
      </c>
      <c r="C3038" s="2" t="s">
        <v>45</v>
      </c>
      <c r="D3038" s="2" t="s">
        <v>32</v>
      </c>
      <c r="E3038" s="2" t="s">
        <v>44</v>
      </c>
      <c r="F3038" s="2" t="s">
        <v>34</v>
      </c>
      <c r="G3038" s="4">
        <v>43534.762314814812</v>
      </c>
      <c r="H3038" s="4">
        <v>43543.762314814812</v>
      </c>
      <c r="I3038" s="4">
        <v>43540.762314814812</v>
      </c>
      <c r="J3038" s="2">
        <v>33</v>
      </c>
      <c r="K3038" s="2">
        <v>126</v>
      </c>
      <c r="S3038" s="72"/>
      <c r="T3038" s="72"/>
      <c r="U3038" s="72"/>
    </row>
    <row r="3039" spans="1:21" ht="14.25" customHeight="1">
      <c r="A3039" s="2">
        <v>944001</v>
      </c>
      <c r="B3039" s="2" t="s">
        <v>36</v>
      </c>
      <c r="C3039" s="2" t="s">
        <v>43</v>
      </c>
      <c r="D3039" s="2" t="s">
        <v>41</v>
      </c>
      <c r="E3039" s="2" t="s">
        <v>44</v>
      </c>
      <c r="F3039" s="2" t="s">
        <v>34</v>
      </c>
      <c r="G3039" s="4">
        <v>43534.762337962966</v>
      </c>
      <c r="H3039" s="4">
        <v>43534.762337962966</v>
      </c>
      <c r="I3039" s="4">
        <v>43541.762337962966</v>
      </c>
      <c r="J3039" s="2">
        <v>71</v>
      </c>
      <c r="K3039" s="2">
        <v>103</v>
      </c>
      <c r="S3039" s="72"/>
      <c r="T3039" s="72"/>
      <c r="U3039" s="72"/>
    </row>
    <row r="3040" spans="1:21" ht="14.25" customHeight="1">
      <c r="A3040" s="2">
        <v>248972</v>
      </c>
      <c r="B3040" s="2" t="s">
        <v>42</v>
      </c>
      <c r="C3040" s="2" t="s">
        <v>37</v>
      </c>
      <c r="D3040" s="2" t="s">
        <v>41</v>
      </c>
      <c r="E3040" s="2" t="s">
        <v>44</v>
      </c>
      <c r="F3040" s="2" t="s">
        <v>34</v>
      </c>
      <c r="G3040" s="4">
        <v>43534.764965277776</v>
      </c>
      <c r="H3040" s="4">
        <v>43537.764965277776</v>
      </c>
      <c r="I3040" s="4">
        <v>43539.764965277776</v>
      </c>
      <c r="J3040" s="2">
        <v>48</v>
      </c>
      <c r="K3040" s="2">
        <v>108</v>
      </c>
      <c r="S3040" s="72"/>
      <c r="T3040" s="72"/>
      <c r="U3040" s="72"/>
    </row>
    <row r="3041" spans="1:21" ht="14.25" customHeight="1">
      <c r="A3041" s="2">
        <v>223679</v>
      </c>
      <c r="B3041" s="2" t="s">
        <v>46</v>
      </c>
      <c r="C3041" s="2" t="s">
        <v>31</v>
      </c>
      <c r="D3041" s="2" t="s">
        <v>41</v>
      </c>
      <c r="E3041" s="2" t="s">
        <v>44</v>
      </c>
      <c r="F3041" s="2" t="s">
        <v>34</v>
      </c>
      <c r="G3041" s="4">
        <v>43534.768321759257</v>
      </c>
      <c r="H3041" s="4">
        <v>43537.768321759257</v>
      </c>
      <c r="I3041" s="4">
        <v>43538.768321759257</v>
      </c>
      <c r="J3041" s="2">
        <v>0</v>
      </c>
      <c r="K3041" s="2">
        <v>102</v>
      </c>
      <c r="S3041" s="72"/>
      <c r="T3041" s="72"/>
      <c r="U3041" s="72"/>
    </row>
    <row r="3042" spans="1:21" ht="14.25" customHeight="1">
      <c r="A3042" s="2">
        <v>110850</v>
      </c>
      <c r="B3042" s="2" t="s">
        <v>30</v>
      </c>
      <c r="C3042" s="2" t="s">
        <v>31</v>
      </c>
      <c r="D3042" s="2" t="s">
        <v>41</v>
      </c>
      <c r="E3042" s="2" t="s">
        <v>44</v>
      </c>
      <c r="F3042" s="2" t="s">
        <v>34</v>
      </c>
      <c r="G3042" s="4">
        <v>43534.772418981483</v>
      </c>
      <c r="H3042" s="4">
        <v>43535.772418981483</v>
      </c>
      <c r="I3042" s="4">
        <v>43537.772418981483</v>
      </c>
      <c r="J3042" s="2">
        <v>0</v>
      </c>
      <c r="K3042" s="2">
        <v>110</v>
      </c>
      <c r="S3042" s="72"/>
      <c r="T3042" s="72"/>
      <c r="U3042" s="72"/>
    </row>
    <row r="3043" spans="1:21" ht="14.25" customHeight="1">
      <c r="A3043" s="2">
        <v>222381</v>
      </c>
      <c r="B3043" s="2" t="s">
        <v>30</v>
      </c>
      <c r="C3043" s="2" t="s">
        <v>40</v>
      </c>
      <c r="D3043" s="2" t="s">
        <v>41</v>
      </c>
      <c r="E3043" s="2" t="s">
        <v>44</v>
      </c>
      <c r="F3043" s="2" t="s">
        <v>34</v>
      </c>
      <c r="G3043" s="4">
        <v>43534.772685185184</v>
      </c>
      <c r="H3043" s="4">
        <v>43541.772685185184</v>
      </c>
      <c r="I3043" s="4">
        <v>43538.772685185184</v>
      </c>
      <c r="J3043" s="2">
        <v>70</v>
      </c>
      <c r="K3043" s="2">
        <v>87</v>
      </c>
      <c r="S3043" s="72"/>
      <c r="T3043" s="72"/>
      <c r="U3043" s="72"/>
    </row>
    <row r="3044" spans="1:21" ht="14.25" customHeight="1">
      <c r="A3044" s="2">
        <v>643339</v>
      </c>
      <c r="B3044" s="2" t="s">
        <v>30</v>
      </c>
      <c r="C3044" s="2" t="s">
        <v>37</v>
      </c>
      <c r="D3044" s="2" t="s">
        <v>41</v>
      </c>
      <c r="E3044" s="2" t="s">
        <v>33</v>
      </c>
      <c r="F3044" s="2" t="s">
        <v>34</v>
      </c>
      <c r="G3044" s="4">
        <v>43534.775821759256</v>
      </c>
      <c r="H3044" s="4">
        <v>43540.775821759256</v>
      </c>
      <c r="I3044" s="4">
        <v>43541.775821759256</v>
      </c>
      <c r="J3044" s="2">
        <v>39</v>
      </c>
      <c r="K3044" s="2">
        <v>108</v>
      </c>
      <c r="S3044" s="72"/>
      <c r="T3044" s="72"/>
      <c r="U3044" s="72"/>
    </row>
    <row r="3045" spans="1:21" ht="14.25" customHeight="1">
      <c r="A3045" s="2">
        <v>320738</v>
      </c>
      <c r="B3045" s="2" t="s">
        <v>39</v>
      </c>
      <c r="C3045" s="2" t="s">
        <v>45</v>
      </c>
      <c r="D3045" s="2" t="s">
        <v>32</v>
      </c>
      <c r="E3045" s="2" t="s">
        <v>38</v>
      </c>
      <c r="F3045" s="2" t="s">
        <v>34</v>
      </c>
      <c r="G3045" s="4">
        <v>43534.776620370372</v>
      </c>
      <c r="H3045" s="4">
        <v>43536.776620370372</v>
      </c>
      <c r="I3045" s="4">
        <v>43537.776620370372</v>
      </c>
      <c r="J3045" s="2">
        <v>31</v>
      </c>
      <c r="K3045" s="2">
        <v>124</v>
      </c>
      <c r="S3045" s="72"/>
      <c r="T3045" s="72"/>
      <c r="U3045" s="72"/>
    </row>
    <row r="3046" spans="1:21" ht="14.25" customHeight="1">
      <c r="A3046" s="2">
        <v>892678</v>
      </c>
      <c r="B3046" s="2" t="s">
        <v>30</v>
      </c>
      <c r="C3046" s="2" t="s">
        <v>45</v>
      </c>
      <c r="D3046" s="2" t="s">
        <v>41</v>
      </c>
      <c r="E3046" s="2" t="s">
        <v>38</v>
      </c>
      <c r="F3046" s="2" t="s">
        <v>34</v>
      </c>
      <c r="G3046" s="4">
        <v>43534.780995370369</v>
      </c>
      <c r="H3046" s="4">
        <v>43538.780995370369</v>
      </c>
      <c r="I3046" s="4">
        <v>43540.780995370369</v>
      </c>
      <c r="J3046" s="2">
        <v>35</v>
      </c>
      <c r="K3046" s="2">
        <v>129</v>
      </c>
      <c r="S3046" s="72"/>
      <c r="T3046" s="72"/>
      <c r="U3046" s="72"/>
    </row>
    <row r="3047" spans="1:21" ht="14.25" customHeight="1">
      <c r="A3047" s="2">
        <v>178263</v>
      </c>
      <c r="B3047" s="2" t="s">
        <v>30</v>
      </c>
      <c r="C3047" s="2" t="s">
        <v>37</v>
      </c>
      <c r="D3047" s="2" t="s">
        <v>32</v>
      </c>
      <c r="E3047" s="2" t="s">
        <v>33</v>
      </c>
      <c r="F3047" s="2" t="s">
        <v>34</v>
      </c>
      <c r="G3047" s="4">
        <v>43534.785810185182</v>
      </c>
      <c r="H3047" s="4">
        <v>43537.785810185182</v>
      </c>
      <c r="I3047" s="4">
        <v>43538.785810185182</v>
      </c>
      <c r="J3047" s="2">
        <v>40</v>
      </c>
      <c r="K3047" s="2">
        <v>106</v>
      </c>
      <c r="S3047" s="72"/>
      <c r="T3047" s="72"/>
      <c r="U3047" s="72"/>
    </row>
    <row r="3048" spans="1:21" ht="14.25" customHeight="1">
      <c r="A3048" s="2">
        <v>663128</v>
      </c>
      <c r="B3048" s="2" t="s">
        <v>39</v>
      </c>
      <c r="C3048" s="2" t="s">
        <v>37</v>
      </c>
      <c r="D3048" s="2" t="s">
        <v>41</v>
      </c>
      <c r="E3048" s="2" t="s">
        <v>44</v>
      </c>
      <c r="F3048" s="2" t="s">
        <v>34</v>
      </c>
      <c r="G3048" s="4">
        <v>43534.786585648151</v>
      </c>
      <c r="H3048" s="4">
        <v>43536.786585648151</v>
      </c>
      <c r="I3048" s="4">
        <v>43538.786585648151</v>
      </c>
      <c r="J3048" s="2">
        <v>42</v>
      </c>
      <c r="K3048" s="2">
        <v>112</v>
      </c>
      <c r="S3048" s="72"/>
      <c r="T3048" s="72"/>
      <c r="U3048" s="72"/>
    </row>
    <row r="3049" spans="1:21" ht="14.25" customHeight="1">
      <c r="A3049" s="2">
        <v>459423</v>
      </c>
      <c r="B3049" s="2" t="s">
        <v>39</v>
      </c>
      <c r="C3049" s="2" t="s">
        <v>31</v>
      </c>
      <c r="D3049" s="2" t="s">
        <v>41</v>
      </c>
      <c r="E3049" s="2" t="s">
        <v>44</v>
      </c>
      <c r="F3049" s="2" t="s">
        <v>34</v>
      </c>
      <c r="G3049" s="4">
        <v>43534.788391203707</v>
      </c>
      <c r="H3049" s="4">
        <v>43536.788391203707</v>
      </c>
      <c r="I3049" s="4">
        <v>43537.788391203707</v>
      </c>
      <c r="J3049" s="2">
        <v>0</v>
      </c>
      <c r="K3049" s="2">
        <v>109</v>
      </c>
      <c r="S3049" s="72"/>
      <c r="T3049" s="72"/>
      <c r="U3049" s="72"/>
    </row>
    <row r="3050" spans="1:21" ht="14.25" customHeight="1">
      <c r="A3050" s="2">
        <v>586661</v>
      </c>
      <c r="B3050" s="2" t="s">
        <v>39</v>
      </c>
      <c r="C3050" s="2" t="s">
        <v>43</v>
      </c>
      <c r="D3050" s="2" t="s">
        <v>41</v>
      </c>
      <c r="E3050" s="2" t="s">
        <v>33</v>
      </c>
      <c r="F3050" s="2" t="s">
        <v>34</v>
      </c>
      <c r="G3050" s="4">
        <v>43534.789675925924</v>
      </c>
      <c r="H3050" s="4">
        <v>43539.789675925924</v>
      </c>
      <c r="I3050" s="4">
        <v>43540.789675925924</v>
      </c>
      <c r="J3050" s="2">
        <v>27</v>
      </c>
      <c r="K3050" s="2">
        <v>130</v>
      </c>
      <c r="S3050" s="72"/>
      <c r="T3050" s="72"/>
      <c r="U3050" s="72"/>
    </row>
    <row r="3051" spans="1:21" ht="14.25" customHeight="1">
      <c r="A3051" s="2">
        <v>44094</v>
      </c>
      <c r="B3051" s="2" t="s">
        <v>39</v>
      </c>
      <c r="C3051" s="2" t="s">
        <v>45</v>
      </c>
      <c r="D3051" s="2" t="s">
        <v>41</v>
      </c>
      <c r="E3051" s="2" t="s">
        <v>38</v>
      </c>
      <c r="F3051" s="2" t="s">
        <v>34</v>
      </c>
      <c r="G3051" s="4">
        <v>43534.79042824074</v>
      </c>
      <c r="H3051" s="4">
        <v>43540.79042824074</v>
      </c>
      <c r="I3051" s="4">
        <v>43538.79042824074</v>
      </c>
      <c r="J3051" s="2">
        <v>47</v>
      </c>
      <c r="K3051" s="2">
        <v>122</v>
      </c>
      <c r="S3051" s="72"/>
      <c r="T3051" s="72"/>
      <c r="U3051" s="72"/>
    </row>
    <row r="3052" spans="1:21" ht="14.25" customHeight="1">
      <c r="A3052" s="2">
        <v>222492</v>
      </c>
      <c r="B3052" s="2" t="s">
        <v>39</v>
      </c>
      <c r="C3052" s="2" t="s">
        <v>31</v>
      </c>
      <c r="D3052" s="2" t="s">
        <v>32</v>
      </c>
      <c r="E3052" s="2" t="s">
        <v>44</v>
      </c>
      <c r="F3052" s="2" t="s">
        <v>34</v>
      </c>
      <c r="G3052" s="4">
        <v>43534.795624999999</v>
      </c>
      <c r="H3052" s="4">
        <v>43537.795624999999</v>
      </c>
      <c r="I3052" s="4">
        <v>43540.795624999999</v>
      </c>
      <c r="J3052" s="2">
        <v>33</v>
      </c>
      <c r="K3052" s="2">
        <v>128</v>
      </c>
      <c r="S3052" s="72"/>
      <c r="T3052" s="72"/>
      <c r="U3052" s="72"/>
    </row>
    <row r="3053" spans="1:21" ht="14.25" customHeight="1">
      <c r="A3053" s="2">
        <v>11492</v>
      </c>
      <c r="B3053" s="2" t="s">
        <v>36</v>
      </c>
      <c r="C3053" s="2" t="s">
        <v>45</v>
      </c>
      <c r="D3053" s="2" t="s">
        <v>41</v>
      </c>
      <c r="E3053" s="2" t="s">
        <v>44</v>
      </c>
      <c r="F3053" s="2" t="s">
        <v>34</v>
      </c>
      <c r="G3053" s="4">
        <v>43534.795798611114</v>
      </c>
      <c r="H3053" s="4">
        <v>43543.795798611114</v>
      </c>
      <c r="I3053" s="4">
        <v>43539.795798611114</v>
      </c>
      <c r="J3053" s="2">
        <v>25</v>
      </c>
      <c r="K3053" s="2">
        <v>130</v>
      </c>
      <c r="S3053" s="72"/>
      <c r="T3053" s="72"/>
      <c r="U3053" s="72"/>
    </row>
    <row r="3054" spans="1:21" ht="14.25" customHeight="1">
      <c r="A3054" s="2">
        <v>538372</v>
      </c>
      <c r="B3054" s="2" t="s">
        <v>39</v>
      </c>
      <c r="C3054" s="2" t="s">
        <v>40</v>
      </c>
      <c r="D3054" s="2" t="s">
        <v>32</v>
      </c>
      <c r="E3054" s="2" t="s">
        <v>44</v>
      </c>
      <c r="F3054" s="2" t="s">
        <v>34</v>
      </c>
      <c r="G3054" s="4">
        <v>43534.801585648151</v>
      </c>
      <c r="H3054" s="4">
        <v>43540.801585648151</v>
      </c>
      <c r="I3054" s="4">
        <v>43541.801585648151</v>
      </c>
      <c r="J3054" s="2">
        <v>41</v>
      </c>
      <c r="K3054" s="2">
        <v>112</v>
      </c>
      <c r="S3054" s="72"/>
      <c r="T3054" s="72"/>
      <c r="U3054" s="72"/>
    </row>
    <row r="3055" spans="1:21" ht="14.25" customHeight="1">
      <c r="A3055" s="2">
        <v>154688</v>
      </c>
      <c r="B3055" s="2" t="s">
        <v>42</v>
      </c>
      <c r="C3055" s="2" t="s">
        <v>45</v>
      </c>
      <c r="D3055" s="2" t="s">
        <v>32</v>
      </c>
      <c r="E3055" s="2" t="s">
        <v>44</v>
      </c>
      <c r="F3055" s="2" t="s">
        <v>34</v>
      </c>
      <c r="G3055" s="4">
        <v>43534.801620370374</v>
      </c>
      <c r="H3055" s="4">
        <v>43540.801620370374</v>
      </c>
      <c r="I3055" s="4">
        <v>43538.801620370374</v>
      </c>
      <c r="J3055" s="2">
        <v>32</v>
      </c>
      <c r="K3055" s="2">
        <v>128</v>
      </c>
      <c r="S3055" s="72"/>
      <c r="T3055" s="72"/>
      <c r="U3055" s="72"/>
    </row>
    <row r="3056" spans="1:21" ht="14.25" customHeight="1">
      <c r="A3056" s="2">
        <v>730899</v>
      </c>
      <c r="B3056" s="2" t="s">
        <v>36</v>
      </c>
      <c r="C3056" s="2" t="s">
        <v>43</v>
      </c>
      <c r="D3056" s="2" t="s">
        <v>32</v>
      </c>
      <c r="E3056" s="2" t="s">
        <v>33</v>
      </c>
      <c r="F3056" s="2" t="s">
        <v>34</v>
      </c>
      <c r="G3056" s="4">
        <v>43534.801793981482</v>
      </c>
      <c r="H3056" s="4">
        <v>43534.801793981482</v>
      </c>
      <c r="I3056" s="4">
        <v>43540.801793981482</v>
      </c>
      <c r="J3056" s="2">
        <v>0</v>
      </c>
      <c r="K3056" s="2">
        <v>123</v>
      </c>
      <c r="S3056" s="72"/>
      <c r="T3056" s="72"/>
      <c r="U3056" s="72"/>
    </row>
    <row r="3057" spans="1:21" ht="14.25" customHeight="1">
      <c r="A3057" s="2">
        <v>673512</v>
      </c>
      <c r="B3057" s="2" t="s">
        <v>39</v>
      </c>
      <c r="C3057" s="2" t="s">
        <v>37</v>
      </c>
      <c r="D3057" s="2" t="s">
        <v>41</v>
      </c>
      <c r="E3057" s="2" t="s">
        <v>44</v>
      </c>
      <c r="F3057" s="2" t="s">
        <v>34</v>
      </c>
      <c r="G3057" s="4">
        <v>43534.80777777778</v>
      </c>
      <c r="H3057" s="4">
        <v>43539.80777777778</v>
      </c>
      <c r="I3057" s="4">
        <v>43539.80777777778</v>
      </c>
      <c r="J3057" s="2">
        <v>56</v>
      </c>
      <c r="K3057" s="2">
        <v>95</v>
      </c>
      <c r="S3057" s="72"/>
      <c r="T3057" s="72"/>
      <c r="U3057" s="72"/>
    </row>
    <row r="3058" spans="1:21" ht="14.25" customHeight="1">
      <c r="A3058" s="2">
        <v>940</v>
      </c>
      <c r="B3058" s="2" t="s">
        <v>48</v>
      </c>
      <c r="C3058" s="2" t="s">
        <v>40</v>
      </c>
      <c r="D3058" s="2" t="s">
        <v>41</v>
      </c>
      <c r="E3058" s="2" t="s">
        <v>44</v>
      </c>
      <c r="F3058" s="2" t="s">
        <v>34</v>
      </c>
      <c r="G3058" s="4">
        <v>43534.811412037037</v>
      </c>
      <c r="H3058" s="4">
        <v>43542.811412037037</v>
      </c>
      <c r="I3058" s="4">
        <v>43541.811412037037</v>
      </c>
      <c r="J3058" s="2">
        <v>39</v>
      </c>
      <c r="K3058" s="2">
        <v>106</v>
      </c>
      <c r="S3058" s="72"/>
      <c r="T3058" s="72"/>
      <c r="U3058" s="72"/>
    </row>
    <row r="3059" spans="1:21" ht="14.25" customHeight="1">
      <c r="A3059" s="2">
        <v>168120</v>
      </c>
      <c r="B3059" s="2" t="s">
        <v>30</v>
      </c>
      <c r="C3059" s="2" t="s">
        <v>31</v>
      </c>
      <c r="D3059" s="2" t="s">
        <v>41</v>
      </c>
      <c r="E3059" s="2" t="s">
        <v>44</v>
      </c>
      <c r="F3059" s="2" t="s">
        <v>34</v>
      </c>
      <c r="G3059" s="4">
        <v>43534.81590277778</v>
      </c>
      <c r="H3059" s="4">
        <v>43536.81590277778</v>
      </c>
      <c r="I3059" s="4">
        <v>43538.81590277778</v>
      </c>
      <c r="J3059" s="2">
        <v>0</v>
      </c>
      <c r="K3059" s="2">
        <v>122</v>
      </c>
      <c r="S3059" s="72"/>
      <c r="T3059" s="72"/>
      <c r="U3059" s="72"/>
    </row>
    <row r="3060" spans="1:21" ht="14.25" customHeight="1">
      <c r="A3060" s="2">
        <v>601164</v>
      </c>
      <c r="B3060" s="2" t="s">
        <v>36</v>
      </c>
      <c r="C3060" s="2" t="s">
        <v>43</v>
      </c>
      <c r="D3060" s="2" t="s">
        <v>41</v>
      </c>
      <c r="E3060" s="2" t="s">
        <v>44</v>
      </c>
      <c r="F3060" s="2" t="s">
        <v>34</v>
      </c>
      <c r="G3060" s="4">
        <v>43534.819224537037</v>
      </c>
      <c r="H3060" s="4">
        <v>43536.819224537037</v>
      </c>
      <c r="I3060" s="4">
        <v>43540.819224537037</v>
      </c>
      <c r="J3060" s="2">
        <v>75</v>
      </c>
      <c r="K3060" s="2">
        <v>110</v>
      </c>
      <c r="S3060" s="72"/>
      <c r="T3060" s="72"/>
      <c r="U3060" s="72"/>
    </row>
    <row r="3061" spans="1:21" ht="14.25" customHeight="1">
      <c r="A3061" s="2">
        <v>193911</v>
      </c>
      <c r="B3061" s="2" t="s">
        <v>48</v>
      </c>
      <c r="C3061" s="2" t="s">
        <v>37</v>
      </c>
      <c r="D3061" s="2" t="s">
        <v>32</v>
      </c>
      <c r="E3061" s="2" t="s">
        <v>33</v>
      </c>
      <c r="F3061" s="2" t="s">
        <v>34</v>
      </c>
      <c r="G3061" s="4">
        <v>43534.820891203701</v>
      </c>
      <c r="H3061" s="4">
        <v>43543.820891203701</v>
      </c>
      <c r="I3061" s="4">
        <v>43541.820891203701</v>
      </c>
      <c r="J3061" s="2">
        <v>48</v>
      </c>
      <c r="K3061" s="2">
        <v>115</v>
      </c>
      <c r="S3061" s="72"/>
      <c r="T3061" s="72"/>
      <c r="U3061" s="72"/>
    </row>
    <row r="3062" spans="1:21" ht="14.25" customHeight="1">
      <c r="A3062" s="2">
        <v>20224</v>
      </c>
      <c r="B3062" s="2" t="s">
        <v>36</v>
      </c>
      <c r="C3062" s="2" t="s">
        <v>43</v>
      </c>
      <c r="D3062" s="2" t="s">
        <v>41</v>
      </c>
      <c r="E3062" s="2" t="s">
        <v>44</v>
      </c>
      <c r="F3062" s="2" t="s">
        <v>34</v>
      </c>
      <c r="G3062" s="4">
        <v>43534.823113425926</v>
      </c>
      <c r="H3062" s="4">
        <v>43539.823113425926</v>
      </c>
      <c r="I3062" s="4">
        <v>43539.823113425926</v>
      </c>
      <c r="J3062" s="2">
        <v>48</v>
      </c>
      <c r="K3062" s="2">
        <v>120</v>
      </c>
      <c r="S3062" s="72"/>
      <c r="T3062" s="72"/>
      <c r="U3062" s="72"/>
    </row>
    <row r="3063" spans="1:21" ht="14.25" customHeight="1">
      <c r="A3063" s="2">
        <v>64039</v>
      </c>
      <c r="B3063" s="2" t="s">
        <v>46</v>
      </c>
      <c r="C3063" s="2" t="s">
        <v>45</v>
      </c>
      <c r="D3063" s="2" t="s">
        <v>41</v>
      </c>
      <c r="E3063" s="2" t="s">
        <v>33</v>
      </c>
      <c r="F3063" s="2" t="s">
        <v>34</v>
      </c>
      <c r="G3063" s="4">
        <v>43534.828645833331</v>
      </c>
      <c r="H3063" s="4">
        <v>43539.828645833331</v>
      </c>
      <c r="I3063" s="4">
        <v>43538.828645833331</v>
      </c>
      <c r="J3063" s="2">
        <v>32</v>
      </c>
      <c r="K3063" s="2">
        <v>124</v>
      </c>
      <c r="S3063" s="72"/>
      <c r="T3063" s="72"/>
      <c r="U3063" s="72"/>
    </row>
    <row r="3064" spans="1:21" ht="14.25" customHeight="1">
      <c r="A3064" s="2">
        <v>73898</v>
      </c>
      <c r="B3064" s="2" t="s">
        <v>30</v>
      </c>
      <c r="C3064" s="2" t="s">
        <v>45</v>
      </c>
      <c r="D3064" s="2" t="s">
        <v>41</v>
      </c>
      <c r="E3064" s="2" t="s">
        <v>38</v>
      </c>
      <c r="F3064" s="2" t="s">
        <v>34</v>
      </c>
      <c r="G3064" s="4">
        <v>43534.828831018516</v>
      </c>
      <c r="H3064" s="4">
        <v>43540.828831018516</v>
      </c>
      <c r="I3064" s="4">
        <v>43538.828831018516</v>
      </c>
      <c r="J3064" s="2">
        <v>27</v>
      </c>
      <c r="K3064" s="2">
        <v>128</v>
      </c>
      <c r="S3064" s="72"/>
      <c r="T3064" s="72"/>
      <c r="U3064" s="72"/>
    </row>
    <row r="3065" spans="1:21" ht="14.25" customHeight="1">
      <c r="A3065" s="2">
        <v>312405</v>
      </c>
      <c r="B3065" s="2" t="s">
        <v>39</v>
      </c>
      <c r="C3065" s="2" t="s">
        <v>40</v>
      </c>
      <c r="D3065" s="2" t="s">
        <v>41</v>
      </c>
      <c r="E3065" s="2" t="s">
        <v>44</v>
      </c>
      <c r="F3065" s="2" t="s">
        <v>34</v>
      </c>
      <c r="G3065" s="4">
        <v>43534.831342592595</v>
      </c>
      <c r="H3065" s="4">
        <v>43539.831342592595</v>
      </c>
      <c r="I3065" s="4">
        <v>43538.831342592595</v>
      </c>
      <c r="J3065" s="2">
        <v>72</v>
      </c>
      <c r="K3065" s="2">
        <v>94</v>
      </c>
      <c r="S3065" s="72"/>
      <c r="T3065" s="72"/>
      <c r="U3065" s="72"/>
    </row>
    <row r="3066" spans="1:21" ht="14.25" customHeight="1">
      <c r="A3066" s="2">
        <v>340693</v>
      </c>
      <c r="B3066" s="2" t="s">
        <v>46</v>
      </c>
      <c r="C3066" s="2" t="s">
        <v>40</v>
      </c>
      <c r="D3066" s="2" t="s">
        <v>32</v>
      </c>
      <c r="E3066" s="2" t="s">
        <v>44</v>
      </c>
      <c r="F3066" s="2" t="s">
        <v>34</v>
      </c>
      <c r="G3066" s="4">
        <v>43534.837534722225</v>
      </c>
      <c r="H3066" s="4">
        <v>43539.837534722225</v>
      </c>
      <c r="I3066" s="4">
        <v>43540.837534722225</v>
      </c>
      <c r="J3066" s="2">
        <v>72</v>
      </c>
      <c r="K3066" s="2">
        <v>87</v>
      </c>
      <c r="S3066" s="72"/>
      <c r="T3066" s="72"/>
      <c r="U3066" s="72"/>
    </row>
    <row r="3067" spans="1:21" ht="14.25" customHeight="1">
      <c r="A3067" s="2">
        <v>349160</v>
      </c>
      <c r="B3067" s="2" t="s">
        <v>36</v>
      </c>
      <c r="C3067" s="2" t="s">
        <v>43</v>
      </c>
      <c r="D3067" s="2" t="s">
        <v>41</v>
      </c>
      <c r="E3067" s="2" t="s">
        <v>44</v>
      </c>
      <c r="F3067" s="2" t="s">
        <v>34</v>
      </c>
      <c r="G3067" s="4">
        <v>43534.84003472222</v>
      </c>
      <c r="H3067" s="4">
        <v>43540.84003472222</v>
      </c>
      <c r="I3067" s="4">
        <v>43537.84003472222</v>
      </c>
      <c r="J3067" s="2">
        <v>9999</v>
      </c>
      <c r="K3067" s="2">
        <v>109</v>
      </c>
      <c r="S3067" s="72"/>
      <c r="T3067" s="72"/>
      <c r="U3067" s="72"/>
    </row>
    <row r="3068" spans="1:21" ht="14.25" customHeight="1">
      <c r="A3068" s="2">
        <v>68236</v>
      </c>
      <c r="B3068" s="2" t="s">
        <v>30</v>
      </c>
      <c r="C3068" s="2" t="s">
        <v>31</v>
      </c>
      <c r="D3068" s="2" t="s">
        <v>41</v>
      </c>
      <c r="E3068" s="2" t="s">
        <v>44</v>
      </c>
      <c r="F3068" s="2" t="s">
        <v>34</v>
      </c>
      <c r="G3068" s="4">
        <v>43534.844131944446</v>
      </c>
      <c r="H3068" s="4">
        <v>43538.844131944446</v>
      </c>
      <c r="I3068" s="4">
        <v>43540.844131944446</v>
      </c>
      <c r="J3068" s="2">
        <v>0</v>
      </c>
      <c r="K3068" s="2">
        <v>102</v>
      </c>
      <c r="S3068" s="72"/>
      <c r="T3068" s="72"/>
      <c r="U3068" s="72"/>
    </row>
    <row r="3069" spans="1:21" ht="14.25" customHeight="1">
      <c r="A3069" s="2">
        <v>277320</v>
      </c>
      <c r="B3069" s="2" t="s">
        <v>30</v>
      </c>
      <c r="C3069" s="2" t="s">
        <v>40</v>
      </c>
      <c r="D3069" s="2" t="s">
        <v>32</v>
      </c>
      <c r="E3069" s="2" t="s">
        <v>44</v>
      </c>
      <c r="F3069" s="2" t="s">
        <v>34</v>
      </c>
      <c r="G3069" s="4">
        <v>43534.847129629627</v>
      </c>
      <c r="H3069" s="4">
        <v>43538.847129629627</v>
      </c>
      <c r="I3069" s="4">
        <v>43539.847129629627</v>
      </c>
      <c r="J3069" s="2">
        <v>64</v>
      </c>
      <c r="K3069" s="2">
        <v>93</v>
      </c>
      <c r="S3069" s="72"/>
      <c r="T3069" s="72"/>
      <c r="U3069" s="72"/>
    </row>
    <row r="3070" spans="1:21" ht="14.25" customHeight="1">
      <c r="A3070" s="2">
        <v>628553</v>
      </c>
      <c r="B3070" s="2" t="s">
        <v>36</v>
      </c>
      <c r="C3070" s="2" t="s">
        <v>31</v>
      </c>
      <c r="D3070" s="2" t="s">
        <v>32</v>
      </c>
      <c r="E3070" s="2" t="s">
        <v>44</v>
      </c>
      <c r="F3070" s="2" t="s">
        <v>34</v>
      </c>
      <c r="G3070" s="4">
        <v>43534.84951388889</v>
      </c>
      <c r="H3070" s="4">
        <v>43536.84951388889</v>
      </c>
      <c r="I3070" s="4">
        <v>43538.84951388889</v>
      </c>
      <c r="J3070" s="2">
        <v>76</v>
      </c>
      <c r="K3070" s="2">
        <v>107</v>
      </c>
      <c r="S3070" s="72"/>
      <c r="T3070" s="72"/>
      <c r="U3070" s="72"/>
    </row>
    <row r="3071" spans="1:21" ht="14.25" customHeight="1">
      <c r="A3071" s="2">
        <v>250908</v>
      </c>
      <c r="B3071" s="2" t="s">
        <v>36</v>
      </c>
      <c r="C3071" s="2" t="s">
        <v>40</v>
      </c>
      <c r="D3071" s="2" t="s">
        <v>32</v>
      </c>
      <c r="E3071" s="2" t="s">
        <v>44</v>
      </c>
      <c r="F3071" s="2" t="s">
        <v>34</v>
      </c>
      <c r="G3071" s="4">
        <v>43534.855173611111</v>
      </c>
      <c r="H3071" s="4">
        <v>43540.855173611111</v>
      </c>
      <c r="I3071" s="4">
        <v>43538.855173611111</v>
      </c>
      <c r="J3071" s="2">
        <v>35</v>
      </c>
      <c r="K3071" s="2">
        <v>105</v>
      </c>
      <c r="S3071" s="72"/>
      <c r="T3071" s="72"/>
      <c r="U3071" s="72"/>
    </row>
    <row r="3072" spans="1:21" ht="14.25" customHeight="1">
      <c r="A3072" s="2">
        <v>802150</v>
      </c>
      <c r="B3072" s="2" t="s">
        <v>48</v>
      </c>
      <c r="C3072" s="2" t="s">
        <v>31</v>
      </c>
      <c r="D3072" s="2" t="s">
        <v>41</v>
      </c>
      <c r="E3072" s="2" t="s">
        <v>44</v>
      </c>
      <c r="F3072" s="2" t="s">
        <v>34</v>
      </c>
      <c r="G3072" s="4">
        <v>43534.857465277775</v>
      </c>
      <c r="H3072" s="4">
        <v>43534.857465277775</v>
      </c>
      <c r="I3072" s="4">
        <v>43538.857465277775</v>
      </c>
      <c r="J3072" s="2">
        <v>0</v>
      </c>
      <c r="K3072" s="2">
        <v>106</v>
      </c>
      <c r="S3072" s="72"/>
      <c r="T3072" s="72"/>
      <c r="U3072" s="72"/>
    </row>
    <row r="3073" spans="1:21" ht="14.25" customHeight="1">
      <c r="A3073" s="2">
        <v>991544</v>
      </c>
      <c r="B3073" s="2" t="s">
        <v>36</v>
      </c>
      <c r="C3073" s="2" t="s">
        <v>31</v>
      </c>
      <c r="D3073" s="2" t="s">
        <v>41</v>
      </c>
      <c r="E3073" s="2" t="s">
        <v>44</v>
      </c>
      <c r="F3073" s="2" t="s">
        <v>34</v>
      </c>
      <c r="G3073" s="4">
        <v>43534.859201388892</v>
      </c>
      <c r="H3073" s="4">
        <v>43537.859201388892</v>
      </c>
      <c r="I3073" s="4">
        <v>43539.859201388892</v>
      </c>
      <c r="J3073" s="2">
        <v>0</v>
      </c>
      <c r="K3073" s="2">
        <v>124</v>
      </c>
      <c r="S3073" s="72"/>
      <c r="T3073" s="72"/>
      <c r="U3073" s="72"/>
    </row>
    <row r="3074" spans="1:21" ht="14.25" customHeight="1">
      <c r="A3074" s="2">
        <v>410639</v>
      </c>
      <c r="B3074" s="2" t="s">
        <v>39</v>
      </c>
      <c r="C3074" s="2" t="s">
        <v>40</v>
      </c>
      <c r="D3074" s="2" t="s">
        <v>41</v>
      </c>
      <c r="E3074" s="2" t="s">
        <v>33</v>
      </c>
      <c r="F3074" s="2" t="s">
        <v>34</v>
      </c>
      <c r="G3074" s="4">
        <v>43534.861134259256</v>
      </c>
      <c r="H3074" s="4">
        <v>43535.861134259256</v>
      </c>
      <c r="I3074" s="4">
        <v>43538.861134259256</v>
      </c>
      <c r="J3074" s="2">
        <v>27</v>
      </c>
      <c r="K3074" s="2">
        <v>111</v>
      </c>
      <c r="S3074" s="72"/>
      <c r="T3074" s="72"/>
      <c r="U3074" s="72"/>
    </row>
    <row r="3075" spans="1:21" ht="14.25" customHeight="1">
      <c r="A3075" s="2">
        <v>160621</v>
      </c>
      <c r="B3075" s="2" t="s">
        <v>46</v>
      </c>
      <c r="C3075" s="2" t="s">
        <v>37</v>
      </c>
      <c r="D3075" s="2" t="s">
        <v>32</v>
      </c>
      <c r="E3075" s="2" t="s">
        <v>33</v>
      </c>
      <c r="F3075" s="2" t="s">
        <v>34</v>
      </c>
      <c r="G3075" s="4">
        <v>43534.861319444448</v>
      </c>
      <c r="H3075" s="4">
        <v>43537.861319444448</v>
      </c>
      <c r="I3075" s="4">
        <v>43539.861319444448</v>
      </c>
      <c r="J3075" s="2">
        <v>27</v>
      </c>
      <c r="K3075" s="2">
        <v>107</v>
      </c>
      <c r="S3075" s="72"/>
      <c r="T3075" s="72"/>
      <c r="U3075" s="72"/>
    </row>
    <row r="3076" spans="1:21" ht="14.25" customHeight="1">
      <c r="A3076" s="2">
        <v>790666</v>
      </c>
      <c r="B3076" s="2" t="s">
        <v>39</v>
      </c>
      <c r="C3076" s="2" t="s">
        <v>31</v>
      </c>
      <c r="D3076" s="2" t="s">
        <v>32</v>
      </c>
      <c r="E3076" s="2" t="s">
        <v>44</v>
      </c>
      <c r="F3076" s="2" t="s">
        <v>34</v>
      </c>
      <c r="G3076" s="4">
        <v>43534.869108796294</v>
      </c>
      <c r="H3076" s="4">
        <v>43534.869108796294</v>
      </c>
      <c r="I3076" s="4">
        <v>43540.869108796294</v>
      </c>
      <c r="J3076" s="2">
        <v>80</v>
      </c>
      <c r="K3076" s="2">
        <v>105</v>
      </c>
      <c r="S3076" s="72"/>
      <c r="T3076" s="72"/>
      <c r="U3076" s="72"/>
    </row>
    <row r="3077" spans="1:21" ht="14.25" customHeight="1">
      <c r="A3077" s="2">
        <v>105591</v>
      </c>
      <c r="B3077" s="2" t="s">
        <v>49</v>
      </c>
      <c r="C3077" s="2" t="s">
        <v>43</v>
      </c>
      <c r="D3077" s="2" t="s">
        <v>32</v>
      </c>
      <c r="E3077" s="2" t="s">
        <v>33</v>
      </c>
      <c r="F3077" s="2" t="s">
        <v>34</v>
      </c>
      <c r="G3077" s="4">
        <v>43534.872210648151</v>
      </c>
      <c r="H3077" s="4">
        <v>43535.872210648151</v>
      </c>
      <c r="I3077" s="4">
        <v>43538.872210648151</v>
      </c>
      <c r="J3077" s="2">
        <v>0</v>
      </c>
      <c r="K3077" s="2">
        <v>129</v>
      </c>
      <c r="S3077" s="72"/>
      <c r="T3077" s="72"/>
      <c r="U3077" s="72"/>
    </row>
    <row r="3078" spans="1:21" ht="14.25" customHeight="1">
      <c r="A3078" s="2">
        <v>309611</v>
      </c>
      <c r="B3078" s="2" t="s">
        <v>36</v>
      </c>
      <c r="C3078" s="2" t="s">
        <v>40</v>
      </c>
      <c r="D3078" s="2" t="s">
        <v>41</v>
      </c>
      <c r="E3078" s="2" t="s">
        <v>33</v>
      </c>
      <c r="F3078" s="2" t="s">
        <v>34</v>
      </c>
      <c r="G3078" s="4">
        <v>43534.877141203702</v>
      </c>
      <c r="H3078" s="4">
        <v>43535.877141203702</v>
      </c>
      <c r="I3078" s="4">
        <v>43541.877141203702</v>
      </c>
      <c r="J3078" s="2">
        <v>29</v>
      </c>
      <c r="K3078" s="2">
        <v>107</v>
      </c>
      <c r="S3078" s="72"/>
      <c r="T3078" s="72"/>
      <c r="U3078" s="72"/>
    </row>
    <row r="3079" spans="1:21" ht="14.25" customHeight="1">
      <c r="A3079" s="2">
        <v>316214</v>
      </c>
      <c r="B3079" s="2" t="s">
        <v>42</v>
      </c>
      <c r="C3079" s="2" t="s">
        <v>37</v>
      </c>
      <c r="D3079" s="2" t="s">
        <v>32</v>
      </c>
      <c r="E3079" s="2" t="s">
        <v>44</v>
      </c>
      <c r="F3079" s="2" t="s">
        <v>34</v>
      </c>
      <c r="G3079" s="4">
        <v>43534.877615740741</v>
      </c>
      <c r="H3079" s="4">
        <v>43540.877615740741</v>
      </c>
      <c r="I3079" s="4">
        <v>43540.877615740741</v>
      </c>
      <c r="J3079" s="2">
        <v>66</v>
      </c>
      <c r="K3079" s="2">
        <v>93</v>
      </c>
      <c r="S3079" s="72"/>
      <c r="T3079" s="72"/>
      <c r="U3079" s="72"/>
    </row>
    <row r="3080" spans="1:21" ht="14.25" customHeight="1">
      <c r="A3080" s="2">
        <v>945112</v>
      </c>
      <c r="B3080" s="2" t="s">
        <v>36</v>
      </c>
      <c r="C3080" s="2" t="s">
        <v>43</v>
      </c>
      <c r="D3080" s="2" t="s">
        <v>41</v>
      </c>
      <c r="E3080" s="2" t="s">
        <v>44</v>
      </c>
      <c r="F3080" s="2" t="s">
        <v>34</v>
      </c>
      <c r="G3080" s="4">
        <v>43534.87903935185</v>
      </c>
      <c r="H3080" s="4">
        <v>43536.87903935185</v>
      </c>
      <c r="I3080" s="4">
        <v>43538.87903935185</v>
      </c>
      <c r="J3080" s="2">
        <v>29</v>
      </c>
      <c r="K3080" s="2">
        <v>129</v>
      </c>
      <c r="S3080" s="72"/>
      <c r="T3080" s="72"/>
      <c r="U3080" s="72"/>
    </row>
    <row r="3081" spans="1:21" ht="14.25" customHeight="1">
      <c r="A3081" s="2">
        <v>752682</v>
      </c>
      <c r="B3081" s="2" t="s">
        <v>47</v>
      </c>
      <c r="C3081" s="2" t="s">
        <v>40</v>
      </c>
      <c r="D3081" s="2" t="s">
        <v>32</v>
      </c>
      <c r="E3081" s="2" t="s">
        <v>38</v>
      </c>
      <c r="F3081" s="2" t="s">
        <v>34</v>
      </c>
      <c r="G3081" s="4">
        <v>43534.884085648147</v>
      </c>
      <c r="H3081" s="4">
        <v>43538.884085648147</v>
      </c>
      <c r="I3081" s="4">
        <v>43539.884085648147</v>
      </c>
      <c r="J3081" s="2">
        <v>49</v>
      </c>
      <c r="K3081" s="2">
        <v>114</v>
      </c>
      <c r="S3081" s="72"/>
      <c r="T3081" s="72"/>
      <c r="U3081" s="72"/>
    </row>
    <row r="3082" spans="1:21" ht="14.25" customHeight="1">
      <c r="A3082" s="2">
        <v>45239</v>
      </c>
      <c r="B3082" s="2" t="s">
        <v>46</v>
      </c>
      <c r="C3082" s="2" t="s">
        <v>37</v>
      </c>
      <c r="D3082" s="2" t="s">
        <v>32</v>
      </c>
      <c r="E3082" s="2" t="s">
        <v>33</v>
      </c>
      <c r="F3082" s="2" t="s">
        <v>34</v>
      </c>
      <c r="G3082" s="4">
        <v>43534.884351851855</v>
      </c>
      <c r="H3082" s="4">
        <v>43537.884351851855</v>
      </c>
      <c r="I3082" s="4">
        <v>43537.884351851855</v>
      </c>
      <c r="J3082" s="2">
        <v>45</v>
      </c>
      <c r="K3082" s="2">
        <v>112</v>
      </c>
      <c r="S3082" s="72"/>
      <c r="T3082" s="72"/>
      <c r="U3082" s="72"/>
    </row>
    <row r="3083" spans="1:21" ht="14.25" customHeight="1">
      <c r="A3083" s="2">
        <v>356597</v>
      </c>
      <c r="B3083" s="2" t="s">
        <v>30</v>
      </c>
      <c r="C3083" s="2" t="s">
        <v>31</v>
      </c>
      <c r="D3083" s="2" t="s">
        <v>32</v>
      </c>
      <c r="E3083" s="2" t="s">
        <v>33</v>
      </c>
      <c r="F3083" s="2" t="s">
        <v>34</v>
      </c>
      <c r="G3083" s="4">
        <v>43534.885358796295</v>
      </c>
      <c r="H3083" s="4">
        <v>43537.885358796295</v>
      </c>
      <c r="I3083" s="4">
        <v>43541.885358796295</v>
      </c>
      <c r="J3083" s="2">
        <v>26</v>
      </c>
      <c r="K3083" s="2">
        <v>127</v>
      </c>
      <c r="S3083" s="72"/>
      <c r="T3083" s="72"/>
      <c r="U3083" s="72"/>
    </row>
    <row r="3084" spans="1:21" ht="14.25" customHeight="1">
      <c r="A3084" s="2">
        <v>609373</v>
      </c>
      <c r="B3084" s="2" t="s">
        <v>39</v>
      </c>
      <c r="C3084" s="2" t="s">
        <v>37</v>
      </c>
      <c r="D3084" s="2" t="s">
        <v>32</v>
      </c>
      <c r="E3084" s="2" t="s">
        <v>44</v>
      </c>
      <c r="F3084" s="2" t="s">
        <v>34</v>
      </c>
      <c r="G3084" s="4">
        <v>43534.88789351852</v>
      </c>
      <c r="H3084" s="4">
        <v>43534.88789351852</v>
      </c>
      <c r="I3084" s="4">
        <v>43537.88789351852</v>
      </c>
      <c r="J3084" s="2">
        <v>75</v>
      </c>
      <c r="K3084" s="2">
        <v>85</v>
      </c>
      <c r="S3084" s="72"/>
      <c r="T3084" s="72"/>
      <c r="U3084" s="72"/>
    </row>
    <row r="3085" spans="1:21" ht="14.25" customHeight="1">
      <c r="A3085" s="2">
        <v>222741</v>
      </c>
      <c r="B3085" s="2" t="s">
        <v>49</v>
      </c>
      <c r="C3085" s="2" t="s">
        <v>43</v>
      </c>
      <c r="D3085" s="2" t="s">
        <v>32</v>
      </c>
      <c r="E3085" s="2" t="s">
        <v>33</v>
      </c>
      <c r="F3085" s="2" t="s">
        <v>34</v>
      </c>
      <c r="G3085" s="4">
        <v>43534.891006944446</v>
      </c>
      <c r="H3085" s="4">
        <v>43539.891006944446</v>
      </c>
      <c r="I3085" s="4">
        <v>43540.891006944446</v>
      </c>
      <c r="J3085" s="2">
        <v>0</v>
      </c>
      <c r="K3085" s="2">
        <v>126</v>
      </c>
      <c r="S3085" s="72"/>
      <c r="T3085" s="72"/>
      <c r="U3085" s="72"/>
    </row>
    <row r="3086" spans="1:21" ht="14.25" customHeight="1">
      <c r="A3086" s="2">
        <v>376352</v>
      </c>
      <c r="B3086" s="2" t="s">
        <v>39</v>
      </c>
      <c r="C3086" s="2" t="s">
        <v>43</v>
      </c>
      <c r="D3086" s="2" t="s">
        <v>32</v>
      </c>
      <c r="E3086" s="2" t="s">
        <v>44</v>
      </c>
      <c r="F3086" s="2" t="s">
        <v>34</v>
      </c>
      <c r="G3086" s="4">
        <v>43534.89435185185</v>
      </c>
      <c r="H3086" s="4">
        <v>43539.89435185185</v>
      </c>
      <c r="I3086" s="4">
        <v>43538.89435185185</v>
      </c>
      <c r="J3086" s="2">
        <v>0</v>
      </c>
      <c r="K3086" s="2">
        <v>126</v>
      </c>
      <c r="S3086" s="72"/>
      <c r="T3086" s="72"/>
      <c r="U3086" s="72"/>
    </row>
    <row r="3087" spans="1:21" ht="14.25" customHeight="1">
      <c r="A3087" s="2">
        <v>445867</v>
      </c>
      <c r="B3087" s="2" t="s">
        <v>36</v>
      </c>
      <c r="C3087" s="2" t="s">
        <v>31</v>
      </c>
      <c r="D3087" s="2" t="s">
        <v>32</v>
      </c>
      <c r="E3087" s="2" t="s">
        <v>44</v>
      </c>
      <c r="F3087" s="2" t="s">
        <v>34</v>
      </c>
      <c r="G3087" s="4">
        <v>43534.897291666668</v>
      </c>
      <c r="H3087" s="4">
        <v>43535.897291666668</v>
      </c>
      <c r="I3087" s="4">
        <v>43541.897291666668</v>
      </c>
      <c r="J3087" s="2">
        <v>89</v>
      </c>
      <c r="K3087" s="2">
        <v>109</v>
      </c>
      <c r="S3087" s="72"/>
      <c r="T3087" s="72"/>
      <c r="U3087" s="72"/>
    </row>
    <row r="3088" spans="1:21" ht="14.25" customHeight="1">
      <c r="A3088" s="2">
        <v>178248</v>
      </c>
      <c r="B3088" s="2" t="s">
        <v>47</v>
      </c>
      <c r="C3088" s="2" t="s">
        <v>31</v>
      </c>
      <c r="D3088" s="2" t="s">
        <v>41</v>
      </c>
      <c r="E3088" s="2" t="s">
        <v>44</v>
      </c>
      <c r="F3088" s="2" t="s">
        <v>34</v>
      </c>
      <c r="G3088" s="4">
        <v>43534.897523148145</v>
      </c>
      <c r="H3088" s="4">
        <v>43538.897523148145</v>
      </c>
      <c r="I3088" s="4">
        <v>43538.897523148145</v>
      </c>
      <c r="J3088" s="2">
        <v>0</v>
      </c>
      <c r="K3088" s="2">
        <v>121</v>
      </c>
      <c r="S3088" s="72"/>
      <c r="T3088" s="72"/>
      <c r="U3088" s="72"/>
    </row>
    <row r="3089" spans="1:21" ht="14.25" customHeight="1">
      <c r="A3089" s="2">
        <v>476171</v>
      </c>
      <c r="B3089" s="2" t="s">
        <v>36</v>
      </c>
      <c r="C3089" s="2" t="s">
        <v>45</v>
      </c>
      <c r="D3089" s="2" t="s">
        <v>32</v>
      </c>
      <c r="E3089" s="2" t="s">
        <v>44</v>
      </c>
      <c r="F3089" s="2" t="s">
        <v>34</v>
      </c>
      <c r="G3089" s="4">
        <v>43534.901342592595</v>
      </c>
      <c r="H3089" s="4">
        <v>43541.901342592595</v>
      </c>
      <c r="I3089" s="4">
        <v>43539.901342592595</v>
      </c>
      <c r="J3089" s="2">
        <v>79</v>
      </c>
      <c r="K3089" s="2">
        <v>101</v>
      </c>
      <c r="S3089" s="72"/>
      <c r="T3089" s="72"/>
      <c r="U3089" s="72"/>
    </row>
    <row r="3090" spans="1:21" ht="14.25" customHeight="1">
      <c r="A3090" s="2">
        <v>615847</v>
      </c>
      <c r="B3090" s="2" t="s">
        <v>39</v>
      </c>
      <c r="C3090" s="2" t="s">
        <v>31</v>
      </c>
      <c r="D3090" s="2" t="s">
        <v>41</v>
      </c>
      <c r="E3090" s="2" t="s">
        <v>33</v>
      </c>
      <c r="F3090" s="2" t="s">
        <v>34</v>
      </c>
      <c r="G3090" s="4">
        <v>43534.904629629629</v>
      </c>
      <c r="H3090" s="4">
        <v>43540.904629629629</v>
      </c>
      <c r="I3090" s="4">
        <v>43538.904629629629</v>
      </c>
      <c r="J3090" s="2">
        <v>0</v>
      </c>
      <c r="K3090" s="2">
        <v>129</v>
      </c>
      <c r="S3090" s="72"/>
      <c r="T3090" s="72"/>
      <c r="U3090" s="72"/>
    </row>
    <row r="3091" spans="1:21" ht="14.25" customHeight="1">
      <c r="A3091" s="2">
        <v>821953</v>
      </c>
      <c r="B3091" s="2" t="s">
        <v>39</v>
      </c>
      <c r="C3091" s="2" t="s">
        <v>37</v>
      </c>
      <c r="D3091" s="2" t="s">
        <v>32</v>
      </c>
      <c r="E3091" s="2" t="s">
        <v>33</v>
      </c>
      <c r="F3091" s="2" t="s">
        <v>34</v>
      </c>
      <c r="G3091" s="4">
        <v>43534.914583333331</v>
      </c>
      <c r="H3091" s="4">
        <v>43543.914583333331</v>
      </c>
      <c r="I3091" s="4">
        <v>43540.914583333331</v>
      </c>
      <c r="J3091" s="2">
        <v>42</v>
      </c>
      <c r="K3091" s="2">
        <v>110</v>
      </c>
      <c r="S3091" s="72"/>
      <c r="T3091" s="72"/>
      <c r="U3091" s="72"/>
    </row>
    <row r="3092" spans="1:21" ht="14.25" customHeight="1">
      <c r="A3092" s="2">
        <v>189272</v>
      </c>
      <c r="B3092" s="2" t="s">
        <v>36</v>
      </c>
      <c r="C3092" s="2" t="s">
        <v>31</v>
      </c>
      <c r="D3092" s="2" t="s">
        <v>32</v>
      </c>
      <c r="E3092" s="2" t="s">
        <v>44</v>
      </c>
      <c r="F3092" s="2" t="s">
        <v>34</v>
      </c>
      <c r="G3092" s="4">
        <v>43534.919421296298</v>
      </c>
      <c r="H3092" s="4">
        <v>43540.919421296298</v>
      </c>
      <c r="I3092" s="4">
        <v>43541.919421296298</v>
      </c>
      <c r="J3092" s="2">
        <v>71</v>
      </c>
      <c r="K3092" s="2">
        <v>104</v>
      </c>
      <c r="S3092" s="72"/>
      <c r="T3092" s="72"/>
      <c r="U3092" s="72"/>
    </row>
    <row r="3093" spans="1:21" ht="14.25" customHeight="1">
      <c r="A3093" s="2">
        <v>563812</v>
      </c>
      <c r="B3093" s="2" t="s">
        <v>42</v>
      </c>
      <c r="C3093" s="2" t="s">
        <v>40</v>
      </c>
      <c r="D3093" s="2" t="s">
        <v>41</v>
      </c>
      <c r="E3093" s="2" t="s">
        <v>44</v>
      </c>
      <c r="F3093" s="2" t="s">
        <v>34</v>
      </c>
      <c r="G3093" s="4">
        <v>43534.920555555553</v>
      </c>
      <c r="H3093" s="4">
        <v>43537.920555555553</v>
      </c>
      <c r="I3093" s="4">
        <v>43541.920555555553</v>
      </c>
      <c r="J3093" s="2">
        <v>37</v>
      </c>
      <c r="K3093" s="2">
        <v>107</v>
      </c>
      <c r="S3093" s="72"/>
      <c r="T3093" s="72"/>
      <c r="U3093" s="72"/>
    </row>
    <row r="3094" spans="1:21" ht="14.25" customHeight="1">
      <c r="A3094" s="2">
        <v>501750</v>
      </c>
      <c r="B3094" s="2" t="s">
        <v>39</v>
      </c>
      <c r="C3094" s="2" t="s">
        <v>43</v>
      </c>
      <c r="D3094" s="2" t="s">
        <v>41</v>
      </c>
      <c r="E3094" s="2" t="s">
        <v>44</v>
      </c>
      <c r="F3094" s="2" t="s">
        <v>34</v>
      </c>
      <c r="G3094" s="4">
        <v>43534.922002314815</v>
      </c>
      <c r="H3094" s="4">
        <v>43540.922002314815</v>
      </c>
      <c r="I3094" s="4">
        <v>43537.922002314815</v>
      </c>
      <c r="J3094" s="2">
        <v>60</v>
      </c>
      <c r="K3094" s="2">
        <v>110</v>
      </c>
      <c r="S3094" s="72"/>
      <c r="T3094" s="72"/>
      <c r="U3094" s="72"/>
    </row>
    <row r="3095" spans="1:21" ht="14.25" customHeight="1">
      <c r="A3095" s="2">
        <v>228863</v>
      </c>
      <c r="B3095" s="2" t="s">
        <v>46</v>
      </c>
      <c r="C3095" s="2" t="s">
        <v>37</v>
      </c>
      <c r="D3095" s="2" t="s">
        <v>32</v>
      </c>
      <c r="E3095" s="2" t="s">
        <v>44</v>
      </c>
      <c r="F3095" s="2" t="s">
        <v>34</v>
      </c>
      <c r="G3095" s="4">
        <v>43534.925347222219</v>
      </c>
      <c r="H3095" s="4">
        <v>43535.925347222219</v>
      </c>
      <c r="I3095" s="4">
        <v>43539.925347222219</v>
      </c>
      <c r="J3095" s="2">
        <v>65</v>
      </c>
      <c r="K3095" s="2">
        <v>93</v>
      </c>
      <c r="S3095" s="72"/>
      <c r="T3095" s="72"/>
      <c r="U3095" s="72"/>
    </row>
    <row r="3096" spans="1:21" ht="14.25" customHeight="1">
      <c r="A3096" s="2">
        <v>987529</v>
      </c>
      <c r="B3096" s="2" t="s">
        <v>47</v>
      </c>
      <c r="C3096" s="2" t="s">
        <v>37</v>
      </c>
      <c r="D3096" s="2" t="s">
        <v>32</v>
      </c>
      <c r="E3096" s="2" t="s">
        <v>33</v>
      </c>
      <c r="F3096" s="2" t="s">
        <v>34</v>
      </c>
      <c r="G3096" s="4">
        <v>43534.926192129627</v>
      </c>
      <c r="H3096" s="4">
        <v>43540.926192129627</v>
      </c>
      <c r="I3096" s="4">
        <v>43540.926192129627</v>
      </c>
      <c r="J3096" s="2">
        <v>48</v>
      </c>
      <c r="K3096" s="2">
        <v>106</v>
      </c>
      <c r="S3096" s="72"/>
      <c r="T3096" s="72"/>
      <c r="U3096" s="72"/>
    </row>
    <row r="3097" spans="1:21" ht="14.25" customHeight="1">
      <c r="A3097" s="2">
        <v>577234</v>
      </c>
      <c r="B3097" s="2" t="s">
        <v>36</v>
      </c>
      <c r="C3097" s="2" t="s">
        <v>40</v>
      </c>
      <c r="D3097" s="2" t="s">
        <v>32</v>
      </c>
      <c r="E3097" s="2" t="s">
        <v>38</v>
      </c>
      <c r="F3097" s="2" t="s">
        <v>34</v>
      </c>
      <c r="G3097" s="4">
        <v>43534.930995370371</v>
      </c>
      <c r="H3097" s="4">
        <v>43540.930995370371</v>
      </c>
      <c r="I3097" s="4">
        <v>43541.930995370371</v>
      </c>
      <c r="J3097" s="2">
        <v>40</v>
      </c>
      <c r="K3097" s="2">
        <v>112</v>
      </c>
      <c r="S3097" s="72"/>
      <c r="T3097" s="72"/>
      <c r="U3097" s="72"/>
    </row>
    <row r="3098" spans="1:21" ht="14.25" customHeight="1">
      <c r="A3098" s="2">
        <v>588122</v>
      </c>
      <c r="B3098" s="2" t="s">
        <v>48</v>
      </c>
      <c r="C3098" s="2" t="s">
        <v>45</v>
      </c>
      <c r="D3098" s="2" t="s">
        <v>41</v>
      </c>
      <c r="E3098" s="2" t="s">
        <v>38</v>
      </c>
      <c r="F3098" s="2" t="s">
        <v>34</v>
      </c>
      <c r="G3098" s="4">
        <v>43534.933807870373</v>
      </c>
      <c r="H3098" s="4">
        <v>43538.933807870373</v>
      </c>
      <c r="I3098" s="4">
        <v>43541.933807870373</v>
      </c>
      <c r="J3098" s="2">
        <v>36</v>
      </c>
      <c r="K3098" s="2">
        <v>123</v>
      </c>
      <c r="S3098" s="72"/>
      <c r="T3098" s="72"/>
      <c r="U3098" s="72"/>
    </row>
    <row r="3099" spans="1:21" ht="14.25" customHeight="1">
      <c r="A3099" s="2">
        <v>422586</v>
      </c>
      <c r="B3099" s="2" t="s">
        <v>30</v>
      </c>
      <c r="C3099" s="2" t="s">
        <v>37</v>
      </c>
      <c r="D3099" s="2" t="s">
        <v>41</v>
      </c>
      <c r="E3099" s="2" t="s">
        <v>44</v>
      </c>
      <c r="F3099" s="2" t="s">
        <v>34</v>
      </c>
      <c r="G3099" s="4">
        <v>43534.938391203701</v>
      </c>
      <c r="H3099" s="4">
        <v>43539.938391203701</v>
      </c>
      <c r="I3099" s="4">
        <v>43541.938391203701</v>
      </c>
      <c r="J3099" s="2">
        <v>83</v>
      </c>
      <c r="K3099" s="2">
        <v>89</v>
      </c>
      <c r="S3099" s="72"/>
      <c r="T3099" s="72"/>
      <c r="U3099" s="72"/>
    </row>
    <row r="3100" spans="1:21" ht="14.25" customHeight="1">
      <c r="A3100" s="2">
        <v>755767</v>
      </c>
      <c r="B3100" s="2" t="s">
        <v>48</v>
      </c>
      <c r="C3100" s="2" t="s">
        <v>37</v>
      </c>
      <c r="D3100" s="2" t="s">
        <v>41</v>
      </c>
      <c r="E3100" s="2" t="s">
        <v>44</v>
      </c>
      <c r="F3100" s="2" t="s">
        <v>34</v>
      </c>
      <c r="G3100" s="4">
        <v>43534.942743055559</v>
      </c>
      <c r="H3100" s="4">
        <v>43535.942743055559</v>
      </c>
      <c r="I3100" s="4">
        <v>43539.942743055559</v>
      </c>
      <c r="J3100" s="2">
        <v>67</v>
      </c>
      <c r="K3100" s="2">
        <v>91</v>
      </c>
      <c r="S3100" s="72"/>
      <c r="T3100" s="72"/>
      <c r="U3100" s="72"/>
    </row>
    <row r="3101" spans="1:21" ht="14.25" customHeight="1">
      <c r="A3101" s="2">
        <v>161561</v>
      </c>
      <c r="B3101" s="2" t="s">
        <v>30</v>
      </c>
      <c r="C3101" s="2" t="s">
        <v>31</v>
      </c>
      <c r="D3101" s="2" t="s">
        <v>41</v>
      </c>
      <c r="E3101" s="2" t="s">
        <v>33</v>
      </c>
      <c r="F3101" s="2" t="s">
        <v>34</v>
      </c>
      <c r="G3101" s="4">
        <v>43534.943935185183</v>
      </c>
      <c r="H3101" s="4">
        <v>43541.943935185183</v>
      </c>
      <c r="I3101" s="4">
        <v>43538.943935185183</v>
      </c>
      <c r="J3101" s="2">
        <v>0</v>
      </c>
      <c r="K3101" s="2">
        <v>127</v>
      </c>
      <c r="S3101" s="72"/>
      <c r="T3101" s="72"/>
      <c r="U3101" s="72"/>
    </row>
    <row r="3102" spans="1:21" ht="14.25" customHeight="1">
      <c r="A3102" s="2">
        <v>829022</v>
      </c>
      <c r="B3102" s="2" t="s">
        <v>36</v>
      </c>
      <c r="C3102" s="2" t="s">
        <v>37</v>
      </c>
      <c r="D3102" s="2" t="s">
        <v>32</v>
      </c>
      <c r="E3102" s="2" t="s">
        <v>44</v>
      </c>
      <c r="F3102" s="2" t="s">
        <v>34</v>
      </c>
      <c r="G3102" s="4">
        <v>43534.948935185188</v>
      </c>
      <c r="H3102" s="4">
        <v>43535.948935185188</v>
      </c>
      <c r="I3102" s="4">
        <v>43537.948935185188</v>
      </c>
      <c r="J3102" s="2">
        <v>72</v>
      </c>
      <c r="K3102" s="2">
        <v>94</v>
      </c>
      <c r="S3102" s="72"/>
      <c r="T3102" s="72"/>
      <c r="U3102" s="72"/>
    </row>
    <row r="3103" spans="1:21" ht="14.25" customHeight="1">
      <c r="A3103" s="2">
        <v>580339</v>
      </c>
      <c r="B3103" s="2" t="s">
        <v>46</v>
      </c>
      <c r="C3103" s="2" t="s">
        <v>37</v>
      </c>
      <c r="D3103" s="2" t="s">
        <v>41</v>
      </c>
      <c r="E3103" s="2" t="s">
        <v>33</v>
      </c>
      <c r="F3103" s="2" t="s">
        <v>34</v>
      </c>
      <c r="G3103" s="4">
        <v>43534.951018518521</v>
      </c>
      <c r="H3103" s="4">
        <v>43542.951018518521</v>
      </c>
      <c r="I3103" s="4">
        <v>43541.951018518521</v>
      </c>
      <c r="J3103" s="2">
        <v>28</v>
      </c>
      <c r="K3103" s="2">
        <v>107</v>
      </c>
      <c r="S3103" s="72"/>
      <c r="T3103" s="72"/>
      <c r="U3103" s="72"/>
    </row>
    <row r="3104" spans="1:21" ht="14.25" customHeight="1">
      <c r="A3104" s="2">
        <v>396040</v>
      </c>
      <c r="B3104" s="2" t="s">
        <v>30</v>
      </c>
      <c r="C3104" s="2" t="s">
        <v>45</v>
      </c>
      <c r="D3104" s="2" t="s">
        <v>41</v>
      </c>
      <c r="E3104" s="2" t="s">
        <v>44</v>
      </c>
      <c r="F3104" s="2" t="s">
        <v>34</v>
      </c>
      <c r="G3104" s="4">
        <v>43534.955567129633</v>
      </c>
      <c r="H3104" s="4">
        <v>43545.955567129633</v>
      </c>
      <c r="I3104" s="4">
        <v>43540.955567129633</v>
      </c>
      <c r="J3104" s="2">
        <v>43</v>
      </c>
      <c r="K3104" s="2">
        <v>126</v>
      </c>
      <c r="S3104" s="72"/>
      <c r="T3104" s="72"/>
      <c r="U3104" s="72"/>
    </row>
    <row r="3105" spans="1:21" ht="14.25" customHeight="1">
      <c r="A3105" s="2">
        <v>492998</v>
      </c>
      <c r="B3105" s="2" t="s">
        <v>39</v>
      </c>
      <c r="C3105" s="2" t="s">
        <v>31</v>
      </c>
      <c r="D3105" s="2" t="s">
        <v>32</v>
      </c>
      <c r="E3105" s="2" t="s">
        <v>44</v>
      </c>
      <c r="F3105" s="2" t="s">
        <v>34</v>
      </c>
      <c r="G3105" s="4">
        <v>43534.956979166665</v>
      </c>
      <c r="H3105" s="4">
        <v>43538.956979166665</v>
      </c>
      <c r="I3105" s="4">
        <v>43537.956979166665</v>
      </c>
      <c r="J3105" s="2">
        <v>59</v>
      </c>
      <c r="K3105" s="2">
        <v>100</v>
      </c>
      <c r="S3105" s="72"/>
      <c r="T3105" s="72"/>
      <c r="U3105" s="72"/>
    </row>
    <row r="3106" spans="1:21" ht="14.25" customHeight="1">
      <c r="A3106" s="2">
        <v>377661</v>
      </c>
      <c r="B3106" s="2" t="s">
        <v>30</v>
      </c>
      <c r="C3106" s="2" t="s">
        <v>37</v>
      </c>
      <c r="D3106" s="2" t="s">
        <v>32</v>
      </c>
      <c r="E3106" s="2" t="s">
        <v>33</v>
      </c>
      <c r="F3106" s="2" t="s">
        <v>34</v>
      </c>
      <c r="G3106" s="4">
        <v>43534.960185185184</v>
      </c>
      <c r="H3106" s="4">
        <v>43540.960185185184</v>
      </c>
      <c r="I3106" s="4">
        <v>43537.960185185184</v>
      </c>
      <c r="J3106" s="2">
        <v>45</v>
      </c>
      <c r="K3106" s="2">
        <v>108</v>
      </c>
      <c r="S3106" s="72"/>
      <c r="T3106" s="72"/>
      <c r="U3106" s="72"/>
    </row>
    <row r="3107" spans="1:21" ht="14.25" customHeight="1">
      <c r="A3107" s="2">
        <v>786583</v>
      </c>
      <c r="B3107" s="2" t="s">
        <v>47</v>
      </c>
      <c r="C3107" s="2" t="s">
        <v>31</v>
      </c>
      <c r="D3107" s="2" t="s">
        <v>32</v>
      </c>
      <c r="E3107" s="2" t="s">
        <v>33</v>
      </c>
      <c r="F3107" s="2" t="s">
        <v>34</v>
      </c>
      <c r="G3107" s="4">
        <v>43534.9612037037</v>
      </c>
      <c r="H3107" s="4">
        <v>43539.9612037037</v>
      </c>
      <c r="I3107" s="4">
        <v>43541.9612037037</v>
      </c>
      <c r="J3107" s="2">
        <v>38</v>
      </c>
      <c r="K3107" s="2">
        <v>129</v>
      </c>
      <c r="S3107" s="72"/>
      <c r="T3107" s="72"/>
      <c r="U3107" s="72"/>
    </row>
    <row r="3108" spans="1:21" ht="14.25" customHeight="1">
      <c r="A3108" s="2">
        <v>132017</v>
      </c>
      <c r="B3108" s="2" t="s">
        <v>36</v>
      </c>
      <c r="C3108" s="2" t="s">
        <v>31</v>
      </c>
      <c r="D3108" s="2" t="s">
        <v>41</v>
      </c>
      <c r="E3108" s="2" t="s">
        <v>44</v>
      </c>
      <c r="F3108" s="2" t="s">
        <v>34</v>
      </c>
      <c r="G3108" s="4">
        <v>43534.962465277778</v>
      </c>
      <c r="H3108" s="4">
        <v>43535.962465277778</v>
      </c>
      <c r="I3108" s="4">
        <v>43539.962465277778</v>
      </c>
      <c r="J3108" s="2">
        <v>0</v>
      </c>
      <c r="K3108" s="2">
        <v>100</v>
      </c>
      <c r="S3108" s="72"/>
      <c r="T3108" s="72"/>
      <c r="U3108" s="72"/>
    </row>
    <row r="3109" spans="1:21" ht="14.25" customHeight="1">
      <c r="A3109" s="2">
        <v>208829</v>
      </c>
      <c r="B3109" s="2" t="s">
        <v>30</v>
      </c>
      <c r="C3109" s="2" t="s">
        <v>45</v>
      </c>
      <c r="D3109" s="2" t="s">
        <v>32</v>
      </c>
      <c r="E3109" s="2" t="s">
        <v>33</v>
      </c>
      <c r="F3109" s="2" t="s">
        <v>34</v>
      </c>
      <c r="G3109" s="4">
        <v>43534.965439814812</v>
      </c>
      <c r="H3109" s="4">
        <v>43540.965439814812</v>
      </c>
      <c r="I3109" s="4">
        <v>43539.965439814812</v>
      </c>
      <c r="J3109" s="2">
        <v>39</v>
      </c>
      <c r="K3109" s="2">
        <v>124</v>
      </c>
      <c r="S3109" s="72"/>
      <c r="T3109" s="72"/>
      <c r="U3109" s="72"/>
    </row>
    <row r="3110" spans="1:21" ht="14.25" customHeight="1">
      <c r="A3110" s="2">
        <v>803682</v>
      </c>
      <c r="B3110" s="2" t="s">
        <v>47</v>
      </c>
      <c r="C3110" s="2" t="s">
        <v>31</v>
      </c>
      <c r="D3110" s="2" t="s">
        <v>41</v>
      </c>
      <c r="E3110" s="2" t="s">
        <v>44</v>
      </c>
      <c r="F3110" s="2" t="s">
        <v>34</v>
      </c>
      <c r="G3110" s="4">
        <v>43534.966527777775</v>
      </c>
      <c r="H3110" s="4">
        <v>43537.966527777775</v>
      </c>
      <c r="I3110" s="4">
        <v>43539.966527777775</v>
      </c>
      <c r="J3110" s="2">
        <v>0</v>
      </c>
      <c r="K3110" s="2">
        <v>108</v>
      </c>
      <c r="S3110" s="72"/>
      <c r="T3110" s="72"/>
      <c r="U3110" s="72"/>
    </row>
    <row r="3111" spans="1:21" ht="14.25" customHeight="1">
      <c r="A3111" s="2">
        <v>98995</v>
      </c>
      <c r="B3111" s="2" t="s">
        <v>36</v>
      </c>
      <c r="C3111" s="2" t="s">
        <v>31</v>
      </c>
      <c r="D3111" s="2" t="s">
        <v>41</v>
      </c>
      <c r="E3111" s="2" t="s">
        <v>33</v>
      </c>
      <c r="F3111" s="2" t="s">
        <v>34</v>
      </c>
      <c r="G3111" s="4">
        <v>43534.967800925922</v>
      </c>
      <c r="H3111" s="4">
        <v>43537.967800925922</v>
      </c>
      <c r="I3111" s="4">
        <v>43539.967800925922</v>
      </c>
      <c r="J3111" s="2">
        <v>0</v>
      </c>
      <c r="K3111" s="2">
        <v>121</v>
      </c>
      <c r="S3111" s="72"/>
      <c r="T3111" s="72"/>
      <c r="U3111" s="72"/>
    </row>
    <row r="3112" spans="1:21" ht="14.25" customHeight="1">
      <c r="A3112" s="2">
        <v>202890</v>
      </c>
      <c r="B3112" s="2" t="s">
        <v>47</v>
      </c>
      <c r="C3112" s="2" t="s">
        <v>43</v>
      </c>
      <c r="D3112" s="2" t="s">
        <v>32</v>
      </c>
      <c r="E3112" s="2" t="s">
        <v>38</v>
      </c>
      <c r="F3112" s="2" t="s">
        <v>34</v>
      </c>
      <c r="G3112" s="4">
        <v>43534.970173611109</v>
      </c>
      <c r="H3112" s="4">
        <v>43537.970173611109</v>
      </c>
      <c r="I3112" s="4">
        <v>43539.970173611109</v>
      </c>
      <c r="J3112" s="2">
        <v>0</v>
      </c>
      <c r="K3112" s="2">
        <v>121</v>
      </c>
      <c r="S3112" s="72"/>
      <c r="T3112" s="72"/>
      <c r="U3112" s="72"/>
    </row>
    <row r="3113" spans="1:21" ht="14.25" customHeight="1">
      <c r="A3113" s="2">
        <v>433466</v>
      </c>
      <c r="B3113" s="2" t="s">
        <v>48</v>
      </c>
      <c r="C3113" s="2" t="s">
        <v>40</v>
      </c>
      <c r="D3113" s="2" t="s">
        <v>41</v>
      </c>
      <c r="E3113" s="2" t="s">
        <v>38</v>
      </c>
      <c r="F3113" s="2" t="s">
        <v>34</v>
      </c>
      <c r="G3113" s="4">
        <v>43534.976180555554</v>
      </c>
      <c r="H3113" s="4">
        <v>43535.976180555554</v>
      </c>
      <c r="I3113" s="4">
        <v>43539.976180555554</v>
      </c>
      <c r="J3113" s="2">
        <v>29</v>
      </c>
      <c r="K3113" s="2">
        <v>115</v>
      </c>
      <c r="S3113" s="72"/>
      <c r="T3113" s="72"/>
      <c r="U3113" s="72"/>
    </row>
    <row r="3114" spans="1:21" ht="14.25" customHeight="1">
      <c r="A3114" s="2">
        <v>747406</v>
      </c>
      <c r="B3114" s="2" t="s">
        <v>42</v>
      </c>
      <c r="C3114" s="2" t="s">
        <v>31</v>
      </c>
      <c r="D3114" s="2" t="s">
        <v>41</v>
      </c>
      <c r="E3114" s="2" t="s">
        <v>38</v>
      </c>
      <c r="F3114" s="2" t="s">
        <v>34</v>
      </c>
      <c r="G3114" s="4">
        <v>43534.977511574078</v>
      </c>
      <c r="H3114" s="4">
        <v>43539.977511574078</v>
      </c>
      <c r="I3114" s="4">
        <v>43539.977511574078</v>
      </c>
      <c r="J3114" s="2">
        <v>0</v>
      </c>
      <c r="K3114" s="2">
        <v>129</v>
      </c>
      <c r="S3114" s="72"/>
      <c r="T3114" s="72"/>
      <c r="U3114" s="72"/>
    </row>
    <row r="3115" spans="1:21" ht="14.25" customHeight="1">
      <c r="A3115" s="2">
        <v>981925</v>
      </c>
      <c r="B3115" s="2" t="s">
        <v>36</v>
      </c>
      <c r="C3115" s="2" t="s">
        <v>45</v>
      </c>
      <c r="D3115" s="2" t="s">
        <v>41</v>
      </c>
      <c r="E3115" s="2" t="s">
        <v>44</v>
      </c>
      <c r="F3115" s="2" t="s">
        <v>34</v>
      </c>
      <c r="G3115" s="4">
        <v>43534.979039351849</v>
      </c>
      <c r="H3115" s="4">
        <v>43541.979039351849</v>
      </c>
      <c r="I3115" s="4">
        <v>43541.979039351849</v>
      </c>
      <c r="J3115" s="2">
        <v>72</v>
      </c>
      <c r="K3115" s="2">
        <v>105</v>
      </c>
      <c r="S3115" s="72"/>
      <c r="T3115" s="72"/>
      <c r="U3115" s="72"/>
    </row>
    <row r="3116" spans="1:21" ht="14.25" customHeight="1">
      <c r="A3116" s="2">
        <v>791512</v>
      </c>
      <c r="B3116" s="2" t="s">
        <v>42</v>
      </c>
      <c r="C3116" s="2" t="s">
        <v>31</v>
      </c>
      <c r="D3116" s="2" t="s">
        <v>41</v>
      </c>
      <c r="E3116" s="2" t="s">
        <v>44</v>
      </c>
      <c r="F3116" s="2" t="s">
        <v>34</v>
      </c>
      <c r="G3116" s="4">
        <v>43534.989444444444</v>
      </c>
      <c r="H3116" s="4">
        <v>43539.989444444444</v>
      </c>
      <c r="I3116" s="4">
        <v>43537.989444444444</v>
      </c>
      <c r="J3116" s="2">
        <v>0</v>
      </c>
      <c r="K3116" s="2">
        <v>125</v>
      </c>
      <c r="S3116" s="72"/>
      <c r="T3116" s="72"/>
      <c r="U3116" s="72"/>
    </row>
    <row r="3117" spans="1:21" ht="14.25" customHeight="1">
      <c r="A3117" s="2">
        <v>467265</v>
      </c>
      <c r="B3117" s="2" t="s">
        <v>30</v>
      </c>
      <c r="C3117" s="2" t="s">
        <v>43</v>
      </c>
      <c r="D3117" s="2" t="s">
        <v>41</v>
      </c>
      <c r="E3117" s="2" t="s">
        <v>44</v>
      </c>
      <c r="F3117" s="2" t="s">
        <v>34</v>
      </c>
      <c r="G3117" s="4">
        <v>43534.990949074076</v>
      </c>
      <c r="H3117" s="4">
        <v>43534.990949074076</v>
      </c>
      <c r="I3117" s="4">
        <v>43537.990949074076</v>
      </c>
      <c r="J3117" s="2">
        <v>79</v>
      </c>
      <c r="K3117" s="2">
        <v>107</v>
      </c>
      <c r="S3117" s="72"/>
      <c r="T3117" s="72"/>
      <c r="U3117" s="72"/>
    </row>
    <row r="3118" spans="1:21" ht="14.25" customHeight="1">
      <c r="A3118" s="2">
        <v>475639</v>
      </c>
      <c r="B3118" s="2" t="s">
        <v>46</v>
      </c>
      <c r="C3118" s="2" t="s">
        <v>31</v>
      </c>
      <c r="D3118" s="2" t="s">
        <v>32</v>
      </c>
      <c r="E3118" s="2" t="s">
        <v>44</v>
      </c>
      <c r="F3118" s="2" t="s">
        <v>34</v>
      </c>
      <c r="G3118" s="4">
        <v>43534.998935185184</v>
      </c>
      <c r="H3118" s="4">
        <v>43537.998935185184</v>
      </c>
      <c r="I3118" s="4">
        <v>43538.998935185184</v>
      </c>
      <c r="J3118" s="2">
        <v>76</v>
      </c>
      <c r="K3118" s="2">
        <v>101</v>
      </c>
      <c r="S3118" s="72"/>
      <c r="T3118" s="72"/>
      <c r="U3118" s="72"/>
    </row>
    <row r="3119" spans="1:21" ht="14.25" customHeight="1">
      <c r="A3119" s="2">
        <v>474599</v>
      </c>
      <c r="B3119" s="2" t="s">
        <v>46</v>
      </c>
      <c r="C3119" s="2" t="s">
        <v>40</v>
      </c>
      <c r="D3119" s="2" t="s">
        <v>41</v>
      </c>
      <c r="E3119" s="2" t="s">
        <v>33</v>
      </c>
      <c r="F3119" s="2" t="s">
        <v>34</v>
      </c>
      <c r="G3119" s="4">
        <v>43535.00104166667</v>
      </c>
      <c r="H3119" s="4">
        <v>43538.00104166667</v>
      </c>
      <c r="I3119" s="4">
        <v>43538.00104166667</v>
      </c>
      <c r="J3119" s="2">
        <v>36</v>
      </c>
      <c r="K3119" s="2">
        <v>110</v>
      </c>
      <c r="S3119" s="72"/>
      <c r="T3119" s="72"/>
      <c r="U3119" s="72"/>
    </row>
    <row r="3120" spans="1:21" ht="14.25" customHeight="1">
      <c r="A3120" s="2">
        <v>178089</v>
      </c>
      <c r="B3120" s="2" t="s">
        <v>39</v>
      </c>
      <c r="C3120" s="2" t="s">
        <v>37</v>
      </c>
      <c r="D3120" s="2" t="s">
        <v>32</v>
      </c>
      <c r="E3120" s="2" t="s">
        <v>33</v>
      </c>
      <c r="F3120" s="2" t="s">
        <v>34</v>
      </c>
      <c r="G3120" s="4">
        <v>43535.006689814814</v>
      </c>
      <c r="H3120" s="4">
        <v>43542.006689814814</v>
      </c>
      <c r="I3120" s="4">
        <v>43541.006689814814</v>
      </c>
      <c r="J3120" s="2">
        <v>44</v>
      </c>
      <c r="K3120" s="2">
        <v>108</v>
      </c>
      <c r="S3120" s="72"/>
      <c r="T3120" s="72"/>
      <c r="U3120" s="72"/>
    </row>
    <row r="3121" spans="1:21" ht="14.25" customHeight="1">
      <c r="A3121" s="2">
        <v>900046</v>
      </c>
      <c r="B3121" s="2" t="s">
        <v>42</v>
      </c>
      <c r="C3121" s="2" t="s">
        <v>43</v>
      </c>
      <c r="D3121" s="2" t="s">
        <v>41</v>
      </c>
      <c r="E3121" s="2" t="s">
        <v>38</v>
      </c>
      <c r="F3121" s="2" t="s">
        <v>34</v>
      </c>
      <c r="G3121" s="4">
        <v>43535.008206018516</v>
      </c>
      <c r="H3121" s="4">
        <v>43545.008206018516</v>
      </c>
      <c r="I3121" s="4">
        <v>43542.008206018516</v>
      </c>
      <c r="J3121" s="2">
        <v>25</v>
      </c>
      <c r="K3121" s="2">
        <v>122</v>
      </c>
      <c r="S3121" s="72"/>
      <c r="T3121" s="72"/>
      <c r="U3121" s="72"/>
    </row>
    <row r="3122" spans="1:21" ht="14.25" customHeight="1">
      <c r="A3122" s="2">
        <v>688935</v>
      </c>
      <c r="B3122" s="2" t="s">
        <v>39</v>
      </c>
      <c r="C3122" s="2" t="s">
        <v>31</v>
      </c>
      <c r="D3122" s="2" t="s">
        <v>41</v>
      </c>
      <c r="E3122" s="2" t="s">
        <v>33</v>
      </c>
      <c r="F3122" s="2" t="s">
        <v>34</v>
      </c>
      <c r="G3122" s="4">
        <v>43535.011747685188</v>
      </c>
      <c r="H3122" s="4">
        <v>43536.011747685188</v>
      </c>
      <c r="I3122" s="4">
        <v>43538.011747685188</v>
      </c>
      <c r="J3122" s="2">
        <v>0</v>
      </c>
      <c r="K3122" s="2">
        <v>122</v>
      </c>
      <c r="S3122" s="72"/>
      <c r="T3122" s="72"/>
      <c r="U3122" s="72"/>
    </row>
    <row r="3123" spans="1:21" ht="14.25" customHeight="1">
      <c r="A3123" s="2">
        <v>493070</v>
      </c>
      <c r="B3123" s="2" t="s">
        <v>36</v>
      </c>
      <c r="C3123" s="2" t="s">
        <v>45</v>
      </c>
      <c r="D3123" s="2" t="s">
        <v>41</v>
      </c>
      <c r="E3123" s="2" t="s">
        <v>38</v>
      </c>
      <c r="F3123" s="2" t="s">
        <v>34</v>
      </c>
      <c r="G3123" s="4">
        <v>43535.02548611111</v>
      </c>
      <c r="H3123" s="4">
        <v>43537.02548611111</v>
      </c>
      <c r="I3123" s="4">
        <v>43538.02548611111</v>
      </c>
      <c r="J3123" s="2">
        <v>28</v>
      </c>
      <c r="K3123" s="2">
        <v>128</v>
      </c>
      <c r="S3123" s="72"/>
      <c r="T3123" s="72"/>
      <c r="U3123" s="72"/>
    </row>
    <row r="3124" spans="1:21" ht="14.25" customHeight="1">
      <c r="A3124" s="2">
        <v>721513</v>
      </c>
      <c r="B3124" s="2" t="s">
        <v>47</v>
      </c>
      <c r="C3124" s="2" t="s">
        <v>37</v>
      </c>
      <c r="D3124" s="2" t="s">
        <v>41</v>
      </c>
      <c r="E3124" s="2" t="s">
        <v>33</v>
      </c>
      <c r="F3124" s="2" t="s">
        <v>34</v>
      </c>
      <c r="G3124" s="4">
        <v>43535.028067129628</v>
      </c>
      <c r="H3124" s="4">
        <v>43539.028067129628</v>
      </c>
      <c r="I3124" s="4">
        <v>43542.028067129628</v>
      </c>
      <c r="J3124" s="2">
        <v>34</v>
      </c>
      <c r="K3124" s="2">
        <v>108</v>
      </c>
      <c r="S3124" s="72"/>
      <c r="T3124" s="72"/>
      <c r="U3124" s="72"/>
    </row>
    <row r="3125" spans="1:21" ht="14.25" customHeight="1">
      <c r="A3125" s="2">
        <v>639123</v>
      </c>
      <c r="B3125" s="2" t="s">
        <v>30</v>
      </c>
      <c r="C3125" s="2" t="s">
        <v>40</v>
      </c>
      <c r="D3125" s="2" t="s">
        <v>32</v>
      </c>
      <c r="E3125" s="2" t="s">
        <v>33</v>
      </c>
      <c r="F3125" s="2" t="s">
        <v>34</v>
      </c>
      <c r="G3125" s="4">
        <v>43535.029629629629</v>
      </c>
      <c r="H3125" s="4">
        <v>43538.029629629629</v>
      </c>
      <c r="I3125" s="4">
        <v>43539.029629629629</v>
      </c>
      <c r="J3125" s="2">
        <v>43</v>
      </c>
      <c r="K3125" s="2">
        <v>108</v>
      </c>
      <c r="S3125" s="72"/>
      <c r="T3125" s="72"/>
      <c r="U3125" s="72"/>
    </row>
    <row r="3126" spans="1:21" ht="14.25" customHeight="1">
      <c r="A3126" s="2">
        <v>111931</v>
      </c>
      <c r="B3126" s="2" t="s">
        <v>48</v>
      </c>
      <c r="C3126" s="2" t="s">
        <v>45</v>
      </c>
      <c r="D3126" s="2" t="s">
        <v>41</v>
      </c>
      <c r="E3126" s="2" t="s">
        <v>33</v>
      </c>
      <c r="F3126" s="2" t="s">
        <v>34</v>
      </c>
      <c r="G3126" s="4">
        <v>43535.031747685185</v>
      </c>
      <c r="H3126" s="4">
        <v>43538.031747685185</v>
      </c>
      <c r="I3126" s="4">
        <v>43541.031747685185</v>
      </c>
      <c r="J3126" s="2">
        <v>27</v>
      </c>
      <c r="K3126" s="2">
        <v>126</v>
      </c>
      <c r="S3126" s="72"/>
      <c r="T3126" s="72"/>
      <c r="U3126" s="72"/>
    </row>
    <row r="3127" spans="1:21" ht="14.25" customHeight="1">
      <c r="A3127" s="2">
        <v>74725</v>
      </c>
      <c r="B3127" s="2" t="s">
        <v>30</v>
      </c>
      <c r="C3127" s="2" t="s">
        <v>43</v>
      </c>
      <c r="D3127" s="2" t="s">
        <v>32</v>
      </c>
      <c r="E3127" s="2" t="s">
        <v>44</v>
      </c>
      <c r="F3127" s="2" t="s">
        <v>34</v>
      </c>
      <c r="G3127" s="4">
        <v>43535.035393518519</v>
      </c>
      <c r="H3127" s="4">
        <v>43535.035393518519</v>
      </c>
      <c r="I3127" s="4">
        <v>43541.035393518519</v>
      </c>
      <c r="J3127" s="2">
        <v>0</v>
      </c>
      <c r="K3127" s="2">
        <v>108</v>
      </c>
      <c r="S3127" s="72"/>
      <c r="T3127" s="72"/>
      <c r="U3127" s="72"/>
    </row>
    <row r="3128" spans="1:21" ht="14.25" customHeight="1">
      <c r="A3128" s="2">
        <v>433678</v>
      </c>
      <c r="B3128" s="2" t="s">
        <v>39</v>
      </c>
      <c r="C3128" s="2" t="s">
        <v>31</v>
      </c>
      <c r="D3128" s="2" t="s">
        <v>41</v>
      </c>
      <c r="E3128" s="2" t="s">
        <v>44</v>
      </c>
      <c r="F3128" s="2" t="s">
        <v>34</v>
      </c>
      <c r="G3128" s="4">
        <v>43535.038159722222</v>
      </c>
      <c r="H3128" s="4">
        <v>43539.038159722222</v>
      </c>
      <c r="I3128" s="4">
        <v>43542.038159722222</v>
      </c>
      <c r="J3128" s="2">
        <v>0</v>
      </c>
      <c r="K3128" s="2">
        <v>103</v>
      </c>
      <c r="S3128" s="72"/>
      <c r="T3128" s="72"/>
      <c r="U3128" s="72"/>
    </row>
    <row r="3129" spans="1:21" ht="14.25" customHeight="1">
      <c r="A3129" s="2">
        <v>875431</v>
      </c>
      <c r="B3129" s="2" t="s">
        <v>47</v>
      </c>
      <c r="C3129" s="2" t="s">
        <v>43</v>
      </c>
      <c r="D3129" s="2" t="s">
        <v>41</v>
      </c>
      <c r="E3129" s="2" t="s">
        <v>33</v>
      </c>
      <c r="F3129" s="2" t="s">
        <v>34</v>
      </c>
      <c r="G3129" s="4">
        <v>43535.041145833333</v>
      </c>
      <c r="H3129" s="4">
        <v>43541.041145833333</v>
      </c>
      <c r="I3129" s="4">
        <v>43541.041145833333</v>
      </c>
      <c r="J3129" s="2">
        <v>46</v>
      </c>
      <c r="K3129" s="2">
        <v>124</v>
      </c>
      <c r="S3129" s="72"/>
      <c r="T3129" s="72"/>
      <c r="U3129" s="72"/>
    </row>
    <row r="3130" spans="1:21" ht="14.25" customHeight="1">
      <c r="A3130" s="2">
        <v>906537</v>
      </c>
      <c r="B3130" s="2" t="s">
        <v>30</v>
      </c>
      <c r="C3130" s="2" t="s">
        <v>43</v>
      </c>
      <c r="D3130" s="2" t="s">
        <v>41</v>
      </c>
      <c r="E3130" s="2" t="s">
        <v>33</v>
      </c>
      <c r="F3130" s="2" t="s">
        <v>34</v>
      </c>
      <c r="G3130" s="4">
        <v>43535.042800925927</v>
      </c>
      <c r="H3130" s="4">
        <v>43544.042800925927</v>
      </c>
      <c r="I3130" s="4">
        <v>43542.042800925927</v>
      </c>
      <c r="J3130" s="2">
        <v>48</v>
      </c>
      <c r="K3130" s="2">
        <v>126</v>
      </c>
      <c r="S3130" s="72"/>
      <c r="T3130" s="72"/>
      <c r="U3130" s="72"/>
    </row>
    <row r="3131" spans="1:21" ht="14.25" customHeight="1">
      <c r="A3131" s="2">
        <v>274788</v>
      </c>
      <c r="B3131" s="2" t="s">
        <v>39</v>
      </c>
      <c r="C3131" s="2" t="s">
        <v>43</v>
      </c>
      <c r="D3131" s="2" t="s">
        <v>41</v>
      </c>
      <c r="E3131" s="2" t="s">
        <v>44</v>
      </c>
      <c r="F3131" s="2" t="s">
        <v>34</v>
      </c>
      <c r="G3131" s="4">
        <v>43535.045081018521</v>
      </c>
      <c r="H3131" s="4">
        <v>43539.045081018521</v>
      </c>
      <c r="I3131" s="4">
        <v>43540.045081018521</v>
      </c>
      <c r="J3131" s="2">
        <v>86</v>
      </c>
      <c r="K3131" s="2">
        <v>101</v>
      </c>
      <c r="S3131" s="72"/>
      <c r="T3131" s="72"/>
      <c r="U3131" s="72"/>
    </row>
    <row r="3132" spans="1:21" ht="14.25" customHeight="1">
      <c r="A3132" s="2">
        <v>887516</v>
      </c>
      <c r="B3132" s="2" t="s">
        <v>47</v>
      </c>
      <c r="C3132" s="2" t="s">
        <v>31</v>
      </c>
      <c r="D3132" s="2" t="s">
        <v>32</v>
      </c>
      <c r="E3132" s="2" t="s">
        <v>44</v>
      </c>
      <c r="F3132" s="2" t="s">
        <v>34</v>
      </c>
      <c r="G3132" s="4">
        <v>43535.045682870368</v>
      </c>
      <c r="H3132" s="4">
        <v>43536.045682870368</v>
      </c>
      <c r="I3132" s="4">
        <v>43539.045682870368</v>
      </c>
      <c r="J3132" s="2">
        <v>35</v>
      </c>
      <c r="K3132" s="2">
        <v>120</v>
      </c>
      <c r="S3132" s="72"/>
      <c r="T3132" s="72"/>
      <c r="U3132" s="72"/>
    </row>
    <row r="3133" spans="1:21" ht="14.25" customHeight="1">
      <c r="A3133" s="2">
        <v>775283</v>
      </c>
      <c r="B3133" s="2" t="s">
        <v>39</v>
      </c>
      <c r="C3133" s="2" t="s">
        <v>40</v>
      </c>
      <c r="D3133" s="2" t="s">
        <v>41</v>
      </c>
      <c r="E3133" s="2" t="s">
        <v>33</v>
      </c>
      <c r="F3133" s="2" t="s">
        <v>34</v>
      </c>
      <c r="G3133" s="4">
        <v>43535.050092592595</v>
      </c>
      <c r="H3133" s="4">
        <v>43542.050092592595</v>
      </c>
      <c r="I3133" s="4">
        <v>43539.050092592595</v>
      </c>
      <c r="J3133" s="2">
        <v>49</v>
      </c>
      <c r="K3133" s="2">
        <v>108</v>
      </c>
      <c r="S3133" s="72"/>
      <c r="T3133" s="72"/>
      <c r="U3133" s="72"/>
    </row>
    <row r="3134" spans="1:21" ht="14.25" customHeight="1">
      <c r="A3134" s="2">
        <v>262453</v>
      </c>
      <c r="B3134" s="2" t="s">
        <v>39</v>
      </c>
      <c r="C3134" s="2" t="s">
        <v>37</v>
      </c>
      <c r="D3134" s="2" t="s">
        <v>41</v>
      </c>
      <c r="E3134" s="2" t="s">
        <v>33</v>
      </c>
      <c r="F3134" s="2" t="s">
        <v>34</v>
      </c>
      <c r="G3134" s="4">
        <v>43535.050104166665</v>
      </c>
      <c r="H3134" s="4">
        <v>43541.050104166665</v>
      </c>
      <c r="I3134" s="4">
        <v>43538.050104166665</v>
      </c>
      <c r="J3134" s="2">
        <v>40</v>
      </c>
      <c r="K3134" s="2">
        <v>106</v>
      </c>
      <c r="S3134" s="72"/>
      <c r="T3134" s="72"/>
      <c r="U3134" s="72"/>
    </row>
    <row r="3135" spans="1:21" ht="14.25" customHeight="1">
      <c r="A3135" s="2">
        <v>817803</v>
      </c>
      <c r="B3135" s="2" t="s">
        <v>39</v>
      </c>
      <c r="C3135" s="2" t="s">
        <v>40</v>
      </c>
      <c r="D3135" s="2" t="s">
        <v>32</v>
      </c>
      <c r="E3135" s="2" t="s">
        <v>44</v>
      </c>
      <c r="F3135" s="2" t="s">
        <v>34</v>
      </c>
      <c r="G3135" s="4">
        <v>43535.051712962966</v>
      </c>
      <c r="H3135" s="4">
        <v>43542.051712962966</v>
      </c>
      <c r="I3135" s="4">
        <v>43542.051712962966</v>
      </c>
      <c r="J3135" s="2">
        <v>61</v>
      </c>
      <c r="K3135" s="2">
        <v>88</v>
      </c>
      <c r="S3135" s="72"/>
      <c r="T3135" s="72"/>
      <c r="U3135" s="72"/>
    </row>
    <row r="3136" spans="1:21" ht="14.25" customHeight="1">
      <c r="A3136" s="2">
        <v>634331</v>
      </c>
      <c r="B3136" s="2" t="s">
        <v>48</v>
      </c>
      <c r="C3136" s="2" t="s">
        <v>45</v>
      </c>
      <c r="D3136" s="2" t="s">
        <v>32</v>
      </c>
      <c r="E3136" s="2" t="s">
        <v>33</v>
      </c>
      <c r="F3136" s="2" t="s">
        <v>34</v>
      </c>
      <c r="G3136" s="4">
        <v>43535.054224537038</v>
      </c>
      <c r="H3136" s="4">
        <v>43535.054224537038</v>
      </c>
      <c r="I3136" s="4">
        <v>43538.054224537038</v>
      </c>
      <c r="J3136" s="2">
        <v>27</v>
      </c>
      <c r="K3136" s="2">
        <v>123</v>
      </c>
      <c r="S3136" s="72"/>
      <c r="T3136" s="72"/>
      <c r="U3136" s="72"/>
    </row>
    <row r="3137" spans="1:21" ht="14.25" customHeight="1">
      <c r="A3137" s="2">
        <v>415498</v>
      </c>
      <c r="B3137" s="2" t="s">
        <v>36</v>
      </c>
      <c r="C3137" s="2" t="s">
        <v>31</v>
      </c>
      <c r="D3137" s="2" t="s">
        <v>41</v>
      </c>
      <c r="E3137" s="2" t="s">
        <v>38</v>
      </c>
      <c r="F3137" s="2" t="s">
        <v>34</v>
      </c>
      <c r="G3137" s="4">
        <v>43535.061759259261</v>
      </c>
      <c r="H3137" s="4">
        <v>43539.061759259261</v>
      </c>
      <c r="I3137" s="4">
        <v>43540.061759259261</v>
      </c>
      <c r="J3137" s="2">
        <v>0</v>
      </c>
      <c r="K3137" s="2">
        <v>127</v>
      </c>
      <c r="S3137" s="72"/>
      <c r="T3137" s="72"/>
      <c r="U3137" s="72"/>
    </row>
    <row r="3138" spans="1:21" ht="14.25" customHeight="1">
      <c r="A3138" s="2">
        <v>935358</v>
      </c>
      <c r="B3138" s="2" t="s">
        <v>39</v>
      </c>
      <c r="C3138" s="2" t="s">
        <v>37</v>
      </c>
      <c r="D3138" s="2" t="s">
        <v>41</v>
      </c>
      <c r="E3138" s="2" t="s">
        <v>38</v>
      </c>
      <c r="F3138" s="2" t="s">
        <v>34</v>
      </c>
      <c r="G3138" s="4">
        <v>43535.063946759263</v>
      </c>
      <c r="H3138" s="4">
        <v>43541.063946759263</v>
      </c>
      <c r="I3138" s="4">
        <v>43541.063946759263</v>
      </c>
      <c r="J3138" s="2">
        <v>36</v>
      </c>
      <c r="K3138" s="2">
        <v>114</v>
      </c>
      <c r="S3138" s="72"/>
      <c r="T3138" s="72"/>
      <c r="U3138" s="72"/>
    </row>
    <row r="3139" spans="1:21" ht="14.25" customHeight="1">
      <c r="A3139" s="2">
        <v>698614</v>
      </c>
      <c r="B3139" s="2" t="s">
        <v>39</v>
      </c>
      <c r="C3139" s="2" t="s">
        <v>43</v>
      </c>
      <c r="D3139" s="2" t="s">
        <v>32</v>
      </c>
      <c r="E3139" s="2" t="s">
        <v>38</v>
      </c>
      <c r="F3139" s="2" t="s">
        <v>34</v>
      </c>
      <c r="G3139" s="4">
        <v>43535.070381944446</v>
      </c>
      <c r="H3139" s="4">
        <v>43536.070381944446</v>
      </c>
      <c r="I3139" s="4">
        <v>43539.070381944446</v>
      </c>
      <c r="J3139" s="2">
        <v>0</v>
      </c>
      <c r="K3139" s="2">
        <v>121</v>
      </c>
      <c r="S3139" s="72"/>
      <c r="T3139" s="72"/>
      <c r="U3139" s="72"/>
    </row>
    <row r="3140" spans="1:21" ht="14.25" customHeight="1">
      <c r="A3140" s="2">
        <v>422115</v>
      </c>
      <c r="B3140" s="2" t="s">
        <v>39</v>
      </c>
      <c r="C3140" s="2" t="s">
        <v>37</v>
      </c>
      <c r="D3140" s="2" t="s">
        <v>41</v>
      </c>
      <c r="E3140" s="2" t="s">
        <v>33</v>
      </c>
      <c r="F3140" s="2" t="s">
        <v>34</v>
      </c>
      <c r="G3140" s="4">
        <v>43535.071608796294</v>
      </c>
      <c r="H3140" s="4">
        <v>43539.071608796294</v>
      </c>
      <c r="I3140" s="4">
        <v>43540.071608796294</v>
      </c>
      <c r="J3140" s="2">
        <v>45</v>
      </c>
      <c r="K3140" s="2">
        <v>115</v>
      </c>
      <c r="S3140" s="72"/>
      <c r="T3140" s="72"/>
      <c r="U3140" s="72"/>
    </row>
    <row r="3141" spans="1:21" ht="14.25" customHeight="1">
      <c r="A3141" s="2">
        <v>870361</v>
      </c>
      <c r="B3141" s="2" t="s">
        <v>39</v>
      </c>
      <c r="C3141" s="2" t="s">
        <v>31</v>
      </c>
      <c r="D3141" s="2" t="s">
        <v>32</v>
      </c>
      <c r="E3141" s="2" t="s">
        <v>33</v>
      </c>
      <c r="F3141" s="2" t="s">
        <v>34</v>
      </c>
      <c r="G3141" s="4">
        <v>43535.07267361111</v>
      </c>
      <c r="H3141" s="4">
        <v>43539.07267361111</v>
      </c>
      <c r="I3141" s="4">
        <v>43541.07267361111</v>
      </c>
      <c r="J3141" s="2">
        <v>25</v>
      </c>
      <c r="K3141" s="2">
        <v>125</v>
      </c>
      <c r="S3141" s="72"/>
      <c r="T3141" s="72"/>
      <c r="U3141" s="72"/>
    </row>
    <row r="3142" spans="1:21" ht="14.25" customHeight="1">
      <c r="A3142" s="2">
        <v>209360</v>
      </c>
      <c r="B3142" s="2" t="s">
        <v>30</v>
      </c>
      <c r="C3142" s="2" t="s">
        <v>37</v>
      </c>
      <c r="D3142" s="2" t="s">
        <v>32</v>
      </c>
      <c r="E3142" s="2" t="s">
        <v>44</v>
      </c>
      <c r="F3142" s="2" t="s">
        <v>34</v>
      </c>
      <c r="G3142" s="4">
        <v>43535.072685185187</v>
      </c>
      <c r="H3142" s="4">
        <v>43540.072685185187</v>
      </c>
      <c r="I3142" s="4">
        <v>43538.072685185187</v>
      </c>
      <c r="J3142" s="2">
        <v>43</v>
      </c>
      <c r="K3142" s="2">
        <v>108</v>
      </c>
      <c r="S3142" s="72"/>
      <c r="T3142" s="72"/>
      <c r="U3142" s="72"/>
    </row>
    <row r="3143" spans="1:21" ht="14.25" customHeight="1">
      <c r="A3143" s="2">
        <v>400020</v>
      </c>
      <c r="B3143" s="2" t="s">
        <v>42</v>
      </c>
      <c r="C3143" s="2" t="s">
        <v>37</v>
      </c>
      <c r="D3143" s="2" t="s">
        <v>41</v>
      </c>
      <c r="E3143" s="2" t="s">
        <v>44</v>
      </c>
      <c r="F3143" s="2" t="s">
        <v>34</v>
      </c>
      <c r="G3143" s="4">
        <v>43535.078657407408</v>
      </c>
      <c r="H3143" s="4">
        <v>43541.078657407408</v>
      </c>
      <c r="I3143" s="4">
        <v>43541.078657407408</v>
      </c>
      <c r="J3143" s="2">
        <v>76</v>
      </c>
      <c r="K3143" s="2">
        <v>94</v>
      </c>
      <c r="S3143" s="72"/>
      <c r="T3143" s="72"/>
      <c r="U3143" s="72"/>
    </row>
    <row r="3144" spans="1:21" ht="14.25" customHeight="1">
      <c r="A3144" s="2">
        <v>649381</v>
      </c>
      <c r="B3144" s="2" t="s">
        <v>39</v>
      </c>
      <c r="C3144" s="2" t="s">
        <v>45</v>
      </c>
      <c r="D3144" s="2" t="s">
        <v>32</v>
      </c>
      <c r="E3144" s="2" t="s">
        <v>33</v>
      </c>
      <c r="F3144" s="2" t="s">
        <v>34</v>
      </c>
      <c r="G3144" s="4">
        <v>43535.079502314817</v>
      </c>
      <c r="H3144" s="4">
        <v>43538.079502314817</v>
      </c>
      <c r="I3144" s="4">
        <v>43538.079502314817</v>
      </c>
      <c r="J3144" s="2">
        <v>28</v>
      </c>
      <c r="K3144" s="2">
        <v>124</v>
      </c>
      <c r="S3144" s="72"/>
      <c r="T3144" s="72"/>
      <c r="U3144" s="72"/>
    </row>
    <row r="3145" spans="1:21" ht="14.25" customHeight="1">
      <c r="A3145" s="2">
        <v>736675</v>
      </c>
      <c r="B3145" s="2" t="s">
        <v>46</v>
      </c>
      <c r="C3145" s="2" t="s">
        <v>43</v>
      </c>
      <c r="D3145" s="2" t="s">
        <v>41</v>
      </c>
      <c r="E3145" s="2" t="s">
        <v>44</v>
      </c>
      <c r="F3145" s="2" t="s">
        <v>34</v>
      </c>
      <c r="G3145" s="4">
        <v>43535.079722222225</v>
      </c>
      <c r="H3145" s="4">
        <v>43536.079722222225</v>
      </c>
      <c r="I3145" s="4">
        <v>43540.079722222225</v>
      </c>
      <c r="J3145" s="2">
        <v>77</v>
      </c>
      <c r="K3145" s="2">
        <v>109</v>
      </c>
      <c r="S3145" s="72"/>
      <c r="T3145" s="72"/>
      <c r="U3145" s="72"/>
    </row>
    <row r="3146" spans="1:21" ht="14.25" customHeight="1">
      <c r="A3146" s="2">
        <v>335513</v>
      </c>
      <c r="B3146" s="2" t="s">
        <v>39</v>
      </c>
      <c r="C3146" s="2" t="s">
        <v>45</v>
      </c>
      <c r="D3146" s="2" t="s">
        <v>41</v>
      </c>
      <c r="E3146" s="2" t="s">
        <v>44</v>
      </c>
      <c r="F3146" s="2" t="s">
        <v>34</v>
      </c>
      <c r="G3146" s="4">
        <v>43535.081689814811</v>
      </c>
      <c r="H3146" s="4">
        <v>43545.081689814811</v>
      </c>
      <c r="I3146" s="4">
        <v>43538.081689814811</v>
      </c>
      <c r="J3146" s="2">
        <v>67</v>
      </c>
      <c r="K3146" s="2">
        <v>109</v>
      </c>
      <c r="S3146" s="72"/>
      <c r="T3146" s="72"/>
      <c r="U3146" s="72"/>
    </row>
    <row r="3147" spans="1:21" ht="14.25" customHeight="1">
      <c r="A3147" s="2">
        <v>791682</v>
      </c>
      <c r="B3147" s="2" t="s">
        <v>36</v>
      </c>
      <c r="C3147" s="2" t="s">
        <v>37</v>
      </c>
      <c r="D3147" s="2" t="s">
        <v>41</v>
      </c>
      <c r="E3147" s="2" t="s">
        <v>38</v>
      </c>
      <c r="F3147" s="2" t="s">
        <v>34</v>
      </c>
      <c r="G3147" s="4">
        <v>43535.082175925927</v>
      </c>
      <c r="H3147" s="4">
        <v>43540.082175925927</v>
      </c>
      <c r="I3147" s="4">
        <v>43542.082175925927</v>
      </c>
      <c r="J3147" s="2">
        <v>48</v>
      </c>
      <c r="K3147" s="2">
        <v>110</v>
      </c>
      <c r="S3147" s="72"/>
      <c r="T3147" s="72"/>
      <c r="U3147" s="72"/>
    </row>
    <row r="3148" spans="1:21" ht="14.25" customHeight="1">
      <c r="A3148" s="2">
        <v>313163</v>
      </c>
      <c r="B3148" s="2" t="s">
        <v>39</v>
      </c>
      <c r="C3148" s="2" t="s">
        <v>43</v>
      </c>
      <c r="D3148" s="2" t="s">
        <v>32</v>
      </c>
      <c r="E3148" s="2" t="s">
        <v>33</v>
      </c>
      <c r="F3148" s="2" t="s">
        <v>34</v>
      </c>
      <c r="G3148" s="4">
        <v>43535.084664351853</v>
      </c>
      <c r="H3148" s="4">
        <v>43536.084664351853</v>
      </c>
      <c r="I3148" s="4">
        <v>43539.084664351853</v>
      </c>
      <c r="J3148" s="2">
        <v>0</v>
      </c>
      <c r="K3148" s="2">
        <v>121</v>
      </c>
      <c r="S3148" s="72"/>
      <c r="T3148" s="72"/>
      <c r="U3148" s="72"/>
    </row>
    <row r="3149" spans="1:21" ht="14.25" customHeight="1">
      <c r="A3149" s="2">
        <v>637652</v>
      </c>
      <c r="B3149" s="2" t="s">
        <v>30</v>
      </c>
      <c r="C3149" s="2" t="s">
        <v>45</v>
      </c>
      <c r="D3149" s="2" t="s">
        <v>32</v>
      </c>
      <c r="E3149" s="2" t="s">
        <v>44</v>
      </c>
      <c r="F3149" s="2" t="s">
        <v>34</v>
      </c>
      <c r="G3149" s="4">
        <v>43535.087013888886</v>
      </c>
      <c r="H3149" s="4">
        <v>43543.087013888886</v>
      </c>
      <c r="I3149" s="4">
        <v>43539.087013888886</v>
      </c>
      <c r="J3149" s="2">
        <v>65</v>
      </c>
      <c r="K3149" s="2">
        <v>102</v>
      </c>
      <c r="S3149" s="72"/>
      <c r="T3149" s="72"/>
      <c r="U3149" s="72"/>
    </row>
    <row r="3150" spans="1:21" ht="14.25" customHeight="1">
      <c r="A3150" s="2">
        <v>196863</v>
      </c>
      <c r="B3150" s="2" t="s">
        <v>49</v>
      </c>
      <c r="C3150" s="2" t="s">
        <v>43</v>
      </c>
      <c r="D3150" s="2" t="s">
        <v>41</v>
      </c>
      <c r="E3150" s="2" t="s">
        <v>33</v>
      </c>
      <c r="F3150" s="2" t="s">
        <v>34</v>
      </c>
      <c r="G3150" s="4">
        <v>43535.089733796296</v>
      </c>
      <c r="H3150" s="4">
        <v>43539.089733796296</v>
      </c>
      <c r="I3150" s="4">
        <v>43538.089733796296</v>
      </c>
      <c r="J3150" s="2">
        <v>43</v>
      </c>
      <c r="K3150" s="2">
        <v>120</v>
      </c>
      <c r="S3150" s="72"/>
      <c r="T3150" s="72"/>
      <c r="U3150" s="72"/>
    </row>
    <row r="3151" spans="1:21" ht="14.25" customHeight="1">
      <c r="A3151" s="2">
        <v>597746</v>
      </c>
      <c r="B3151" s="2" t="s">
        <v>48</v>
      </c>
      <c r="C3151" s="2" t="s">
        <v>37</v>
      </c>
      <c r="D3151" s="2" t="s">
        <v>32</v>
      </c>
      <c r="E3151" s="2" t="s">
        <v>38</v>
      </c>
      <c r="F3151" s="2" t="s">
        <v>34</v>
      </c>
      <c r="G3151" s="4">
        <v>43535.09107638889</v>
      </c>
      <c r="H3151" s="4">
        <v>43542.09107638889</v>
      </c>
      <c r="I3151" s="4">
        <v>43542.09107638889</v>
      </c>
      <c r="J3151" s="2">
        <v>40</v>
      </c>
      <c r="K3151" s="2">
        <v>114</v>
      </c>
      <c r="S3151" s="72"/>
      <c r="T3151" s="72"/>
      <c r="U3151" s="72"/>
    </row>
    <row r="3152" spans="1:21" ht="14.25" customHeight="1">
      <c r="A3152" s="2">
        <v>608425</v>
      </c>
      <c r="B3152" s="2" t="s">
        <v>39</v>
      </c>
      <c r="C3152" s="2" t="s">
        <v>37</v>
      </c>
      <c r="D3152" s="2" t="s">
        <v>32</v>
      </c>
      <c r="E3152" s="2" t="s">
        <v>33</v>
      </c>
      <c r="F3152" s="2" t="s">
        <v>34</v>
      </c>
      <c r="G3152" s="4">
        <v>43535.095289351855</v>
      </c>
      <c r="H3152" s="4">
        <v>43542.095289351855</v>
      </c>
      <c r="I3152" s="4">
        <v>43542.095289351855</v>
      </c>
      <c r="J3152" s="2">
        <v>39</v>
      </c>
      <c r="K3152" s="2">
        <v>108</v>
      </c>
      <c r="S3152" s="72"/>
      <c r="T3152" s="72"/>
      <c r="U3152" s="72"/>
    </row>
    <row r="3153" spans="1:21" ht="14.25" customHeight="1">
      <c r="A3153" s="2">
        <v>290191</v>
      </c>
      <c r="B3153" s="2" t="s">
        <v>39</v>
      </c>
      <c r="C3153" s="2" t="s">
        <v>43</v>
      </c>
      <c r="D3153" s="2" t="s">
        <v>41</v>
      </c>
      <c r="E3153" s="2" t="s">
        <v>44</v>
      </c>
      <c r="F3153" s="2" t="s">
        <v>34</v>
      </c>
      <c r="G3153" s="4">
        <v>43535.102048611108</v>
      </c>
      <c r="H3153" s="4">
        <v>43540.102048611108</v>
      </c>
      <c r="I3153" s="4">
        <v>43538.102048611108</v>
      </c>
      <c r="J3153" s="2">
        <v>84</v>
      </c>
      <c r="K3153" s="2">
        <v>107</v>
      </c>
      <c r="S3153" s="72"/>
      <c r="T3153" s="72"/>
      <c r="U3153" s="72"/>
    </row>
    <row r="3154" spans="1:21" ht="14.25" customHeight="1">
      <c r="A3154" s="2">
        <v>914027</v>
      </c>
      <c r="B3154" s="2" t="s">
        <v>48</v>
      </c>
      <c r="C3154" s="2" t="s">
        <v>43</v>
      </c>
      <c r="D3154" s="2" t="s">
        <v>32</v>
      </c>
      <c r="E3154" s="2" t="s">
        <v>33</v>
      </c>
      <c r="F3154" s="2" t="s">
        <v>34</v>
      </c>
      <c r="G3154" s="4">
        <v>43535.10833333333</v>
      </c>
      <c r="H3154" s="4">
        <v>43536.10833333333</v>
      </c>
      <c r="I3154" s="4">
        <v>43541.10833333333</v>
      </c>
      <c r="J3154" s="2">
        <v>0</v>
      </c>
      <c r="K3154" s="2">
        <v>122</v>
      </c>
      <c r="S3154" s="72"/>
      <c r="T3154" s="72"/>
      <c r="U3154" s="72"/>
    </row>
    <row r="3155" spans="1:21" ht="14.25" customHeight="1">
      <c r="A3155" s="2">
        <v>624313</v>
      </c>
      <c r="B3155" s="2" t="s">
        <v>48</v>
      </c>
      <c r="C3155" s="2" t="s">
        <v>40</v>
      </c>
      <c r="D3155" s="2" t="s">
        <v>32</v>
      </c>
      <c r="E3155" s="2" t="s">
        <v>33</v>
      </c>
      <c r="F3155" s="2" t="s">
        <v>34</v>
      </c>
      <c r="G3155" s="4">
        <v>43535.108414351853</v>
      </c>
      <c r="H3155" s="4">
        <v>43542.108414351853</v>
      </c>
      <c r="I3155" s="4">
        <v>43541.108414351853</v>
      </c>
      <c r="J3155" s="2">
        <v>30</v>
      </c>
      <c r="K3155" s="2">
        <v>115</v>
      </c>
      <c r="S3155" s="72"/>
      <c r="T3155" s="72"/>
      <c r="U3155" s="72"/>
    </row>
    <row r="3156" spans="1:21" ht="14.25" customHeight="1">
      <c r="A3156" s="2">
        <v>138134</v>
      </c>
      <c r="B3156" s="2" t="s">
        <v>39</v>
      </c>
      <c r="C3156" s="2" t="s">
        <v>43</v>
      </c>
      <c r="D3156" s="2" t="s">
        <v>32</v>
      </c>
      <c r="E3156" s="2" t="s">
        <v>38</v>
      </c>
      <c r="F3156" s="2" t="s">
        <v>34</v>
      </c>
      <c r="G3156" s="4">
        <v>43535.114293981482</v>
      </c>
      <c r="H3156" s="4">
        <v>43541.114293981482</v>
      </c>
      <c r="I3156" s="4">
        <v>43539.114293981482</v>
      </c>
      <c r="J3156" s="2">
        <v>0</v>
      </c>
      <c r="K3156" s="2">
        <v>124</v>
      </c>
      <c r="S3156" s="72"/>
      <c r="T3156" s="72"/>
      <c r="U3156" s="72"/>
    </row>
    <row r="3157" spans="1:21" ht="14.25" customHeight="1">
      <c r="A3157" s="2">
        <v>737819</v>
      </c>
      <c r="B3157" s="2" t="s">
        <v>39</v>
      </c>
      <c r="C3157" s="2" t="s">
        <v>40</v>
      </c>
      <c r="D3157" s="2" t="s">
        <v>32</v>
      </c>
      <c r="E3157" s="2" t="s">
        <v>44</v>
      </c>
      <c r="F3157" s="2" t="s">
        <v>34</v>
      </c>
      <c r="G3157" s="4">
        <v>43535.1169212963</v>
      </c>
      <c r="H3157" s="4">
        <v>43541.1169212963</v>
      </c>
      <c r="I3157" s="4">
        <v>43542.1169212963</v>
      </c>
      <c r="J3157" s="2">
        <v>84</v>
      </c>
      <c r="K3157" s="2">
        <v>85</v>
      </c>
      <c r="S3157" s="72"/>
      <c r="T3157" s="72"/>
      <c r="U3157" s="72"/>
    </row>
    <row r="3158" spans="1:21" ht="14.25" customHeight="1">
      <c r="A3158" s="2">
        <v>999468</v>
      </c>
      <c r="B3158" s="2" t="s">
        <v>39</v>
      </c>
      <c r="C3158" s="2" t="s">
        <v>45</v>
      </c>
      <c r="D3158" s="2" t="s">
        <v>41</v>
      </c>
      <c r="E3158" s="2" t="s">
        <v>44</v>
      </c>
      <c r="F3158" s="2" t="s">
        <v>34</v>
      </c>
      <c r="G3158" s="4">
        <v>43535.118368055555</v>
      </c>
      <c r="H3158" s="4">
        <v>43546.118368055555</v>
      </c>
      <c r="I3158" s="4">
        <v>43540.118368055555</v>
      </c>
      <c r="J3158" s="2">
        <v>45</v>
      </c>
      <c r="K3158" s="2">
        <v>124</v>
      </c>
      <c r="S3158" s="72"/>
      <c r="T3158" s="72"/>
      <c r="U3158" s="72"/>
    </row>
    <row r="3159" spans="1:21" ht="14.25" customHeight="1">
      <c r="A3159" s="2">
        <v>723584</v>
      </c>
      <c r="B3159" s="2" t="s">
        <v>42</v>
      </c>
      <c r="C3159" s="2" t="s">
        <v>37</v>
      </c>
      <c r="D3159" s="2" t="s">
        <v>41</v>
      </c>
      <c r="E3159" s="2" t="s">
        <v>44</v>
      </c>
      <c r="F3159" s="2" t="s">
        <v>34</v>
      </c>
      <c r="G3159" s="4">
        <v>43535.125671296293</v>
      </c>
      <c r="H3159" s="4">
        <v>43539.125671296293</v>
      </c>
      <c r="I3159" s="4">
        <v>43538.125671296293</v>
      </c>
      <c r="J3159" s="2">
        <v>46</v>
      </c>
      <c r="K3159" s="2">
        <v>108</v>
      </c>
      <c r="S3159" s="72"/>
      <c r="T3159" s="72"/>
      <c r="U3159" s="72"/>
    </row>
    <row r="3160" spans="1:21" ht="14.25" customHeight="1">
      <c r="A3160" s="2">
        <v>841545</v>
      </c>
      <c r="B3160" s="2" t="s">
        <v>48</v>
      </c>
      <c r="C3160" s="2" t="s">
        <v>45</v>
      </c>
      <c r="D3160" s="2" t="s">
        <v>41</v>
      </c>
      <c r="E3160" s="2" t="s">
        <v>44</v>
      </c>
      <c r="F3160" s="2" t="s">
        <v>34</v>
      </c>
      <c r="G3160" s="4">
        <v>43535.126134259262</v>
      </c>
      <c r="H3160" s="4">
        <v>43546.126134259262</v>
      </c>
      <c r="I3160" s="4">
        <v>43539.126134259262</v>
      </c>
      <c r="J3160" s="2">
        <v>75</v>
      </c>
      <c r="K3160" s="2">
        <v>102</v>
      </c>
      <c r="S3160" s="72"/>
      <c r="T3160" s="72"/>
      <c r="U3160" s="72"/>
    </row>
    <row r="3161" spans="1:21" ht="14.25" customHeight="1">
      <c r="A3161" s="2">
        <v>943595</v>
      </c>
      <c r="B3161" s="2" t="s">
        <v>30</v>
      </c>
      <c r="C3161" s="2" t="s">
        <v>45</v>
      </c>
      <c r="D3161" s="2" t="s">
        <v>41</v>
      </c>
      <c r="E3161" s="2" t="s">
        <v>33</v>
      </c>
      <c r="F3161" s="2" t="s">
        <v>34</v>
      </c>
      <c r="G3161" s="4">
        <v>43535.126851851855</v>
      </c>
      <c r="H3161" s="4">
        <v>43541.126851851855</v>
      </c>
      <c r="I3161" s="4">
        <v>43541.126851851855</v>
      </c>
      <c r="J3161" s="2">
        <v>48</v>
      </c>
      <c r="K3161" s="2">
        <v>124</v>
      </c>
      <c r="S3161" s="72"/>
      <c r="T3161" s="72"/>
      <c r="U3161" s="72"/>
    </row>
    <row r="3162" spans="1:21" ht="14.25" customHeight="1">
      <c r="A3162" s="2">
        <v>748819</v>
      </c>
      <c r="B3162" s="2" t="s">
        <v>39</v>
      </c>
      <c r="C3162" s="2" t="s">
        <v>31</v>
      </c>
      <c r="D3162" s="2" t="s">
        <v>41</v>
      </c>
      <c r="E3162" s="2" t="s">
        <v>44</v>
      </c>
      <c r="F3162" s="2" t="s">
        <v>34</v>
      </c>
      <c r="G3162" s="4">
        <v>43535.127233796295</v>
      </c>
      <c r="H3162" s="4">
        <v>43540.127233796295</v>
      </c>
      <c r="I3162" s="4">
        <v>43539.127233796295</v>
      </c>
      <c r="J3162" s="2">
        <v>0</v>
      </c>
      <c r="K3162" s="2">
        <v>110</v>
      </c>
      <c r="S3162" s="72"/>
      <c r="T3162" s="72"/>
      <c r="U3162" s="72"/>
    </row>
    <row r="3163" spans="1:21" ht="14.25" customHeight="1">
      <c r="A3163" s="2">
        <v>862849</v>
      </c>
      <c r="B3163" s="2" t="s">
        <v>39</v>
      </c>
      <c r="C3163" s="2" t="s">
        <v>43</v>
      </c>
      <c r="D3163" s="2" t="s">
        <v>41</v>
      </c>
      <c r="E3163" s="2" t="s">
        <v>33</v>
      </c>
      <c r="F3163" s="2" t="s">
        <v>34</v>
      </c>
      <c r="G3163" s="4">
        <v>43535.127870370372</v>
      </c>
      <c r="H3163" s="4">
        <v>43541.127870370372</v>
      </c>
      <c r="I3163" s="4">
        <v>43542.127870370372</v>
      </c>
      <c r="J3163" s="2">
        <v>33</v>
      </c>
      <c r="K3163" s="2">
        <v>130</v>
      </c>
      <c r="S3163" s="72"/>
      <c r="T3163" s="72"/>
      <c r="U3163" s="72"/>
    </row>
    <row r="3164" spans="1:21" ht="14.25" customHeight="1">
      <c r="A3164" s="2">
        <v>645591</v>
      </c>
      <c r="B3164" s="2" t="s">
        <v>48</v>
      </c>
      <c r="C3164" s="2" t="s">
        <v>43</v>
      </c>
      <c r="D3164" s="2" t="s">
        <v>32</v>
      </c>
      <c r="E3164" s="2" t="s">
        <v>33</v>
      </c>
      <c r="F3164" s="2" t="s">
        <v>34</v>
      </c>
      <c r="G3164" s="4">
        <v>43535.133032407408</v>
      </c>
      <c r="H3164" s="4">
        <v>43538.133032407408</v>
      </c>
      <c r="I3164" s="4">
        <v>43541.133032407408</v>
      </c>
      <c r="J3164" s="2">
        <v>0</v>
      </c>
      <c r="K3164" s="2">
        <v>125</v>
      </c>
      <c r="S3164" s="72"/>
      <c r="T3164" s="72"/>
      <c r="U3164" s="72"/>
    </row>
    <row r="3165" spans="1:21" ht="14.25" customHeight="1">
      <c r="A3165" s="2">
        <v>362097</v>
      </c>
      <c r="B3165" s="2" t="s">
        <v>36</v>
      </c>
      <c r="C3165" s="2" t="s">
        <v>43</v>
      </c>
      <c r="D3165" s="2" t="s">
        <v>32</v>
      </c>
      <c r="E3165" s="2" t="s">
        <v>33</v>
      </c>
      <c r="F3165" s="2" t="s">
        <v>34</v>
      </c>
      <c r="G3165" s="4">
        <v>43535.135798611111</v>
      </c>
      <c r="H3165" s="4">
        <v>43540.135798611111</v>
      </c>
      <c r="I3165" s="4">
        <v>43538.135798611111</v>
      </c>
      <c r="J3165" s="2">
        <v>0</v>
      </c>
      <c r="K3165" s="2">
        <v>127</v>
      </c>
      <c r="S3165" s="72"/>
      <c r="T3165" s="72"/>
      <c r="U3165" s="72"/>
    </row>
    <row r="3166" spans="1:21" ht="14.25" customHeight="1">
      <c r="A3166" s="2">
        <v>82372</v>
      </c>
      <c r="B3166" s="2" t="s">
        <v>30</v>
      </c>
      <c r="C3166" s="2" t="s">
        <v>37</v>
      </c>
      <c r="D3166" s="2" t="s">
        <v>32</v>
      </c>
      <c r="E3166" s="2" t="s">
        <v>44</v>
      </c>
      <c r="F3166" s="2" t="s">
        <v>34</v>
      </c>
      <c r="G3166" s="4">
        <v>43535.136273148149</v>
      </c>
      <c r="H3166" s="4">
        <v>43541.136273148149</v>
      </c>
      <c r="I3166" s="4">
        <v>43538.136273148149</v>
      </c>
      <c r="J3166" s="2">
        <v>32</v>
      </c>
      <c r="K3166" s="2">
        <v>108</v>
      </c>
      <c r="S3166" s="72"/>
      <c r="T3166" s="72"/>
      <c r="U3166" s="72"/>
    </row>
    <row r="3167" spans="1:21" ht="14.25" customHeight="1">
      <c r="A3167" s="2">
        <v>38289</v>
      </c>
      <c r="B3167" s="2" t="s">
        <v>39</v>
      </c>
      <c r="C3167" s="2" t="s">
        <v>40</v>
      </c>
      <c r="D3167" s="2" t="s">
        <v>41</v>
      </c>
      <c r="E3167" s="2" t="s">
        <v>44</v>
      </c>
      <c r="F3167" s="2" t="s">
        <v>34</v>
      </c>
      <c r="G3167" s="4">
        <v>43535.137974537036</v>
      </c>
      <c r="H3167" s="4">
        <v>43542.137974537036</v>
      </c>
      <c r="I3167" s="4">
        <v>43541.137974537036</v>
      </c>
      <c r="J3167" s="2">
        <v>81</v>
      </c>
      <c r="K3167" s="2">
        <v>94</v>
      </c>
      <c r="S3167" s="72"/>
      <c r="T3167" s="72"/>
      <c r="U3167" s="72"/>
    </row>
    <row r="3168" spans="1:21" ht="14.25" customHeight="1">
      <c r="A3168" s="2">
        <v>375260</v>
      </c>
      <c r="B3168" s="2" t="s">
        <v>47</v>
      </c>
      <c r="C3168" s="2" t="s">
        <v>45</v>
      </c>
      <c r="D3168" s="2" t="s">
        <v>41</v>
      </c>
      <c r="E3168" s="2" t="s">
        <v>44</v>
      </c>
      <c r="F3168" s="2" t="s">
        <v>34</v>
      </c>
      <c r="G3168" s="4">
        <v>43535.138136574074</v>
      </c>
      <c r="H3168" s="4">
        <v>43543.138136574074</v>
      </c>
      <c r="I3168" s="4">
        <v>43541.138136574074</v>
      </c>
      <c r="J3168" s="2">
        <v>26</v>
      </c>
      <c r="K3168" s="2">
        <v>124</v>
      </c>
      <c r="S3168" s="72"/>
      <c r="T3168" s="72"/>
      <c r="U3168" s="72"/>
    </row>
    <row r="3169" spans="1:21" ht="14.25" customHeight="1">
      <c r="A3169" s="2">
        <v>566038</v>
      </c>
      <c r="B3169" s="2" t="s">
        <v>42</v>
      </c>
      <c r="C3169" s="2" t="s">
        <v>43</v>
      </c>
      <c r="D3169" s="2" t="s">
        <v>41</v>
      </c>
      <c r="E3169" s="2" t="s">
        <v>38</v>
      </c>
      <c r="F3169" s="2" t="s">
        <v>34</v>
      </c>
      <c r="G3169" s="4">
        <v>43535.13989583333</v>
      </c>
      <c r="H3169" s="4">
        <v>43542.13989583333</v>
      </c>
      <c r="I3169" s="4">
        <v>43542.13989583333</v>
      </c>
      <c r="J3169" s="2">
        <v>39</v>
      </c>
      <c r="K3169" s="2">
        <v>128</v>
      </c>
      <c r="S3169" s="72"/>
      <c r="T3169" s="72"/>
      <c r="U3169" s="72"/>
    </row>
    <row r="3170" spans="1:21" ht="14.25" customHeight="1">
      <c r="A3170" s="2">
        <v>279435</v>
      </c>
      <c r="B3170" s="2" t="s">
        <v>36</v>
      </c>
      <c r="C3170" s="2" t="s">
        <v>37</v>
      </c>
      <c r="D3170" s="2" t="s">
        <v>41</v>
      </c>
      <c r="E3170" s="2" t="s">
        <v>44</v>
      </c>
      <c r="F3170" s="2" t="s">
        <v>34</v>
      </c>
      <c r="G3170" s="4">
        <v>43535.141701388886</v>
      </c>
      <c r="H3170" s="4">
        <v>43535.141701388886</v>
      </c>
      <c r="I3170" s="4">
        <v>43541.141701388886</v>
      </c>
      <c r="J3170" s="2">
        <v>78</v>
      </c>
      <c r="K3170" s="2">
        <v>89</v>
      </c>
      <c r="S3170" s="72"/>
      <c r="T3170" s="72"/>
      <c r="U3170" s="72"/>
    </row>
    <row r="3171" spans="1:21" ht="14.25" customHeight="1">
      <c r="A3171" s="2">
        <v>837263</v>
      </c>
      <c r="B3171" s="2" t="s">
        <v>48</v>
      </c>
      <c r="C3171" s="2" t="s">
        <v>37</v>
      </c>
      <c r="D3171" s="2" t="s">
        <v>41</v>
      </c>
      <c r="E3171" s="2" t="s">
        <v>33</v>
      </c>
      <c r="F3171" s="2" t="s">
        <v>34</v>
      </c>
      <c r="G3171" s="4">
        <v>43535.142523148148</v>
      </c>
      <c r="H3171" s="4">
        <v>43542.142523148148</v>
      </c>
      <c r="I3171" s="4">
        <v>43540.142523148148</v>
      </c>
      <c r="J3171" s="2">
        <v>29</v>
      </c>
      <c r="K3171" s="2">
        <v>111</v>
      </c>
      <c r="S3171" s="72"/>
      <c r="T3171" s="72"/>
      <c r="U3171" s="72"/>
    </row>
    <row r="3172" spans="1:21" ht="14.25" customHeight="1">
      <c r="A3172" s="2">
        <v>336209</v>
      </c>
      <c r="B3172" s="2" t="s">
        <v>36</v>
      </c>
      <c r="C3172" s="2" t="s">
        <v>45</v>
      </c>
      <c r="D3172" s="2" t="s">
        <v>32</v>
      </c>
      <c r="E3172" s="2" t="s">
        <v>44</v>
      </c>
      <c r="F3172" s="2" t="s">
        <v>34</v>
      </c>
      <c r="G3172" s="4">
        <v>43535.157905092594</v>
      </c>
      <c r="H3172" s="4">
        <v>43540.157905092594</v>
      </c>
      <c r="I3172" s="4">
        <v>43540.157905092594</v>
      </c>
      <c r="J3172" s="2">
        <v>79</v>
      </c>
      <c r="K3172" s="2">
        <v>108</v>
      </c>
      <c r="S3172" s="72"/>
      <c r="T3172" s="72"/>
      <c r="U3172" s="72"/>
    </row>
    <row r="3173" spans="1:21" ht="14.25" customHeight="1">
      <c r="A3173" s="2">
        <v>519100</v>
      </c>
      <c r="B3173" s="2" t="s">
        <v>48</v>
      </c>
      <c r="C3173" s="2" t="s">
        <v>31</v>
      </c>
      <c r="D3173" s="2" t="s">
        <v>32</v>
      </c>
      <c r="E3173" s="2" t="s">
        <v>44</v>
      </c>
      <c r="F3173" s="2" t="s">
        <v>34</v>
      </c>
      <c r="G3173" s="4">
        <v>43535.166168981479</v>
      </c>
      <c r="H3173" s="4">
        <v>43538.166168981479</v>
      </c>
      <c r="I3173" s="4">
        <v>43541.166168981479</v>
      </c>
      <c r="J3173" s="2">
        <v>32</v>
      </c>
      <c r="K3173" s="2">
        <v>122</v>
      </c>
      <c r="S3173" s="72"/>
      <c r="T3173" s="72"/>
      <c r="U3173" s="72"/>
    </row>
    <row r="3174" spans="1:21" ht="14.25" customHeight="1">
      <c r="A3174" s="2">
        <v>661987</v>
      </c>
      <c r="B3174" s="2" t="s">
        <v>39</v>
      </c>
      <c r="C3174" s="2" t="s">
        <v>37</v>
      </c>
      <c r="D3174" s="2" t="s">
        <v>41</v>
      </c>
      <c r="E3174" s="2" t="s">
        <v>33</v>
      </c>
      <c r="F3174" s="2" t="s">
        <v>34</v>
      </c>
      <c r="G3174" s="4">
        <v>43535.168287037035</v>
      </c>
      <c r="H3174" s="4">
        <v>43538.168287037035</v>
      </c>
      <c r="I3174" s="4">
        <v>43542.168287037035</v>
      </c>
      <c r="J3174" s="2">
        <v>29</v>
      </c>
      <c r="K3174" s="2">
        <v>106</v>
      </c>
      <c r="S3174" s="72"/>
      <c r="T3174" s="72"/>
      <c r="U3174" s="72"/>
    </row>
    <row r="3175" spans="1:21" ht="14.25" customHeight="1">
      <c r="A3175" s="2">
        <v>196391</v>
      </c>
      <c r="B3175" s="2" t="s">
        <v>47</v>
      </c>
      <c r="C3175" s="2" t="s">
        <v>43</v>
      </c>
      <c r="D3175" s="2" t="s">
        <v>32</v>
      </c>
      <c r="E3175" s="2" t="s">
        <v>33</v>
      </c>
      <c r="F3175" s="2" t="s">
        <v>34</v>
      </c>
      <c r="G3175" s="4">
        <v>43535.169189814813</v>
      </c>
      <c r="H3175" s="4">
        <v>43536.169189814813</v>
      </c>
      <c r="I3175" s="4">
        <v>43541.169189814813</v>
      </c>
      <c r="J3175" s="2">
        <v>0</v>
      </c>
      <c r="K3175" s="2">
        <v>125</v>
      </c>
      <c r="S3175" s="72"/>
      <c r="T3175" s="72"/>
      <c r="U3175" s="72"/>
    </row>
    <row r="3176" spans="1:21" ht="14.25" customHeight="1">
      <c r="A3176" s="2">
        <v>117507</v>
      </c>
      <c r="B3176" s="2" t="s">
        <v>39</v>
      </c>
      <c r="C3176" s="2" t="s">
        <v>45</v>
      </c>
      <c r="D3176" s="2" t="s">
        <v>41</v>
      </c>
      <c r="E3176" s="2" t="s">
        <v>44</v>
      </c>
      <c r="F3176" s="2" t="s">
        <v>34</v>
      </c>
      <c r="G3176" s="4">
        <v>43535.169768518521</v>
      </c>
      <c r="H3176" s="4">
        <v>43542.169768518521</v>
      </c>
      <c r="I3176" s="4">
        <v>43539.169768518521</v>
      </c>
      <c r="J3176" s="2">
        <v>73</v>
      </c>
      <c r="K3176" s="2">
        <v>108</v>
      </c>
      <c r="S3176" s="72"/>
      <c r="T3176" s="72"/>
      <c r="U3176" s="72"/>
    </row>
    <row r="3177" spans="1:21" ht="14.25" customHeight="1">
      <c r="A3177" s="2">
        <v>200296</v>
      </c>
      <c r="B3177" s="2" t="s">
        <v>39</v>
      </c>
      <c r="C3177" s="2" t="s">
        <v>37</v>
      </c>
      <c r="D3177" s="2" t="s">
        <v>32</v>
      </c>
      <c r="E3177" s="2" t="s">
        <v>44</v>
      </c>
      <c r="F3177" s="2" t="s">
        <v>34</v>
      </c>
      <c r="G3177" s="4">
        <v>43535.171307870369</v>
      </c>
      <c r="H3177" s="4">
        <v>43539.171307870369</v>
      </c>
      <c r="I3177" s="4">
        <v>43538.171307870369</v>
      </c>
      <c r="J3177" s="2">
        <v>33</v>
      </c>
      <c r="K3177" s="2">
        <v>111</v>
      </c>
      <c r="S3177" s="72"/>
      <c r="T3177" s="72"/>
      <c r="U3177" s="72"/>
    </row>
    <row r="3178" spans="1:21" ht="14.25" customHeight="1">
      <c r="A3178" s="2">
        <v>742532</v>
      </c>
      <c r="B3178" s="2" t="s">
        <v>48</v>
      </c>
      <c r="C3178" s="2" t="s">
        <v>45</v>
      </c>
      <c r="D3178" s="2" t="s">
        <v>41</v>
      </c>
      <c r="E3178" s="2" t="s">
        <v>44</v>
      </c>
      <c r="F3178" s="2" t="s">
        <v>34</v>
      </c>
      <c r="G3178" s="4">
        <v>43535.172569444447</v>
      </c>
      <c r="H3178" s="4">
        <v>43545.172569444447</v>
      </c>
      <c r="I3178" s="4">
        <v>43540.172569444447</v>
      </c>
      <c r="J3178" s="2">
        <v>35</v>
      </c>
      <c r="K3178" s="2">
        <v>124</v>
      </c>
      <c r="S3178" s="72"/>
      <c r="T3178" s="72"/>
      <c r="U3178" s="72"/>
    </row>
    <row r="3179" spans="1:21" ht="14.25" customHeight="1">
      <c r="A3179" s="2">
        <v>787177</v>
      </c>
      <c r="B3179" s="2" t="s">
        <v>36</v>
      </c>
      <c r="C3179" s="2" t="s">
        <v>31</v>
      </c>
      <c r="D3179" s="2" t="s">
        <v>41</v>
      </c>
      <c r="E3179" s="2" t="s">
        <v>33</v>
      </c>
      <c r="F3179" s="2" t="s">
        <v>34</v>
      </c>
      <c r="G3179" s="4">
        <v>43535.173680555556</v>
      </c>
      <c r="H3179" s="4">
        <v>43542.173680555556</v>
      </c>
      <c r="I3179" s="4">
        <v>43538.173680555556</v>
      </c>
      <c r="J3179" s="2">
        <v>0</v>
      </c>
      <c r="K3179" s="2">
        <v>120</v>
      </c>
      <c r="S3179" s="72"/>
      <c r="T3179" s="72"/>
      <c r="U3179" s="72"/>
    </row>
    <row r="3180" spans="1:21" ht="14.25" customHeight="1">
      <c r="A3180" s="2">
        <v>565529</v>
      </c>
      <c r="B3180" s="2" t="s">
        <v>36</v>
      </c>
      <c r="C3180" s="2" t="s">
        <v>31</v>
      </c>
      <c r="D3180" s="2" t="s">
        <v>41</v>
      </c>
      <c r="E3180" s="2" t="s">
        <v>33</v>
      </c>
      <c r="F3180" s="2" t="s">
        <v>34</v>
      </c>
      <c r="G3180" s="4">
        <v>43535.186608796299</v>
      </c>
      <c r="H3180" s="4">
        <v>43539.186608796299</v>
      </c>
      <c r="I3180" s="4">
        <v>43542.186608796299</v>
      </c>
      <c r="J3180" s="2">
        <v>0</v>
      </c>
      <c r="K3180" s="2">
        <v>124</v>
      </c>
      <c r="S3180" s="72"/>
      <c r="T3180" s="72"/>
      <c r="U3180" s="72"/>
    </row>
    <row r="3181" spans="1:21" ht="14.25" customHeight="1">
      <c r="A3181" s="2">
        <v>338732</v>
      </c>
      <c r="B3181" s="2" t="s">
        <v>39</v>
      </c>
      <c r="C3181" s="2" t="s">
        <v>40</v>
      </c>
      <c r="D3181" s="2" t="s">
        <v>32</v>
      </c>
      <c r="E3181" s="2" t="s">
        <v>44</v>
      </c>
      <c r="F3181" s="2" t="s">
        <v>34</v>
      </c>
      <c r="G3181" s="4">
        <v>43535.187881944446</v>
      </c>
      <c r="H3181" s="4">
        <v>43544.187881944446</v>
      </c>
      <c r="I3181" s="4">
        <v>43540.187881944446</v>
      </c>
      <c r="J3181" s="2">
        <v>33</v>
      </c>
      <c r="K3181" s="2">
        <v>115</v>
      </c>
      <c r="S3181" s="72"/>
      <c r="T3181" s="72"/>
      <c r="U3181" s="72"/>
    </row>
    <row r="3182" spans="1:21" ht="14.25" customHeight="1">
      <c r="A3182" s="2">
        <v>893588</v>
      </c>
      <c r="B3182" s="2" t="s">
        <v>36</v>
      </c>
      <c r="C3182" s="2" t="s">
        <v>37</v>
      </c>
      <c r="D3182" s="2" t="s">
        <v>32</v>
      </c>
      <c r="E3182" s="2" t="s">
        <v>44</v>
      </c>
      <c r="F3182" s="2" t="s">
        <v>34</v>
      </c>
      <c r="G3182" s="4">
        <v>43535.189826388887</v>
      </c>
      <c r="H3182" s="4">
        <v>43537.189826388887</v>
      </c>
      <c r="I3182" s="4">
        <v>43540.189826388887</v>
      </c>
      <c r="J3182" s="2">
        <v>35</v>
      </c>
      <c r="K3182" s="2">
        <v>112</v>
      </c>
      <c r="S3182" s="72"/>
      <c r="T3182" s="72"/>
      <c r="U3182" s="72"/>
    </row>
    <row r="3183" spans="1:21" ht="14.25" customHeight="1">
      <c r="A3183" s="2">
        <v>897791</v>
      </c>
      <c r="B3183" s="2" t="s">
        <v>39</v>
      </c>
      <c r="C3183" s="2" t="s">
        <v>43</v>
      </c>
      <c r="D3183" s="2" t="s">
        <v>41</v>
      </c>
      <c r="E3183" s="2" t="s">
        <v>33</v>
      </c>
      <c r="F3183" s="2" t="s">
        <v>34</v>
      </c>
      <c r="G3183" s="4">
        <v>43535.195011574076</v>
      </c>
      <c r="H3183" s="4">
        <v>43541.195011574076</v>
      </c>
      <c r="I3183" s="4">
        <v>43539.195011574076</v>
      </c>
      <c r="J3183" s="2">
        <v>35</v>
      </c>
      <c r="K3183" s="2">
        <v>129</v>
      </c>
      <c r="S3183" s="72"/>
      <c r="T3183" s="72"/>
      <c r="U3183" s="72"/>
    </row>
    <row r="3184" spans="1:21" ht="14.25" customHeight="1">
      <c r="A3184" s="2">
        <v>292187</v>
      </c>
      <c r="B3184" s="2" t="s">
        <v>30</v>
      </c>
      <c r="C3184" s="2" t="s">
        <v>43</v>
      </c>
      <c r="D3184" s="2" t="s">
        <v>32</v>
      </c>
      <c r="E3184" s="2" t="s">
        <v>33</v>
      </c>
      <c r="F3184" s="2" t="s">
        <v>34</v>
      </c>
      <c r="G3184" s="4">
        <v>43535.1953587963</v>
      </c>
      <c r="H3184" s="4">
        <v>43539.1953587963</v>
      </c>
      <c r="I3184" s="4">
        <v>43538.1953587963</v>
      </c>
      <c r="J3184" s="2">
        <v>0</v>
      </c>
      <c r="K3184" s="2">
        <v>123</v>
      </c>
      <c r="S3184" s="72"/>
      <c r="T3184" s="72"/>
      <c r="U3184" s="72"/>
    </row>
    <row r="3185" spans="1:21" ht="14.25" customHeight="1">
      <c r="A3185" s="2">
        <v>392839</v>
      </c>
      <c r="B3185" s="2" t="s">
        <v>48</v>
      </c>
      <c r="C3185" s="2" t="s">
        <v>37</v>
      </c>
      <c r="D3185" s="2" t="s">
        <v>32</v>
      </c>
      <c r="E3185" s="2" t="s">
        <v>44</v>
      </c>
      <c r="F3185" s="2" t="s">
        <v>34</v>
      </c>
      <c r="G3185" s="4">
        <v>43535.201388888891</v>
      </c>
      <c r="H3185" s="4">
        <v>43541.201388888891</v>
      </c>
      <c r="I3185" s="4">
        <v>43542.201388888891</v>
      </c>
      <c r="J3185" s="2">
        <v>62</v>
      </c>
      <c r="K3185" s="2">
        <v>85</v>
      </c>
      <c r="S3185" s="72"/>
      <c r="T3185" s="72"/>
      <c r="U3185" s="72"/>
    </row>
    <row r="3186" spans="1:21" ht="14.25" customHeight="1">
      <c r="A3186" s="2">
        <v>1415</v>
      </c>
      <c r="B3186" s="2" t="s">
        <v>39</v>
      </c>
      <c r="C3186" s="2" t="s">
        <v>40</v>
      </c>
      <c r="D3186" s="2" t="s">
        <v>41</v>
      </c>
      <c r="E3186" s="2" t="s">
        <v>44</v>
      </c>
      <c r="F3186" s="2" t="s">
        <v>34</v>
      </c>
      <c r="G3186" s="4">
        <v>43535.20212962963</v>
      </c>
      <c r="H3186" s="4">
        <v>43542.20212962963</v>
      </c>
      <c r="I3186" s="4">
        <v>43542.20212962963</v>
      </c>
      <c r="J3186" s="2">
        <v>65</v>
      </c>
      <c r="K3186" s="2">
        <v>86</v>
      </c>
      <c r="S3186" s="72"/>
      <c r="T3186" s="72"/>
      <c r="U3186" s="72"/>
    </row>
    <row r="3187" spans="1:21" ht="14.25" customHeight="1">
      <c r="A3187" s="2">
        <v>522881</v>
      </c>
      <c r="B3187" s="2" t="s">
        <v>39</v>
      </c>
      <c r="C3187" s="2" t="s">
        <v>31</v>
      </c>
      <c r="D3187" s="2" t="s">
        <v>32</v>
      </c>
      <c r="E3187" s="2" t="s">
        <v>44</v>
      </c>
      <c r="F3187" s="2" t="s">
        <v>34</v>
      </c>
      <c r="G3187" s="4">
        <v>43535.202557870369</v>
      </c>
      <c r="H3187" s="4">
        <v>43535.202557870369</v>
      </c>
      <c r="I3187" s="4">
        <v>43542.202557870369</v>
      </c>
      <c r="J3187" s="2">
        <v>69</v>
      </c>
      <c r="K3187" s="2">
        <v>108</v>
      </c>
      <c r="S3187" s="72"/>
      <c r="T3187" s="72"/>
      <c r="U3187" s="72"/>
    </row>
    <row r="3188" spans="1:21" ht="14.25" customHeight="1">
      <c r="A3188" s="2">
        <v>431920</v>
      </c>
      <c r="B3188" s="2" t="s">
        <v>42</v>
      </c>
      <c r="C3188" s="2" t="s">
        <v>40</v>
      </c>
      <c r="D3188" s="2" t="s">
        <v>32</v>
      </c>
      <c r="E3188" s="2" t="s">
        <v>44</v>
      </c>
      <c r="F3188" s="2" t="s">
        <v>34</v>
      </c>
      <c r="G3188" s="4">
        <v>43535.206053240741</v>
      </c>
      <c r="H3188" s="4">
        <v>43542.206053240741</v>
      </c>
      <c r="I3188" s="4">
        <v>43541.206053240741</v>
      </c>
      <c r="J3188" s="2">
        <v>28</v>
      </c>
      <c r="K3188" s="2">
        <v>110</v>
      </c>
      <c r="S3188" s="72"/>
      <c r="T3188" s="72"/>
      <c r="U3188" s="72"/>
    </row>
    <row r="3189" spans="1:21" ht="14.25" customHeight="1">
      <c r="A3189" s="2">
        <v>921811</v>
      </c>
      <c r="B3189" s="2" t="s">
        <v>30</v>
      </c>
      <c r="C3189" s="2" t="s">
        <v>31</v>
      </c>
      <c r="D3189" s="2" t="s">
        <v>32</v>
      </c>
      <c r="E3189" s="2" t="s">
        <v>33</v>
      </c>
      <c r="F3189" s="2" t="s">
        <v>34</v>
      </c>
      <c r="G3189" s="4">
        <v>43535.207743055558</v>
      </c>
      <c r="H3189" s="4">
        <v>43539.207743055558</v>
      </c>
      <c r="I3189" s="4">
        <v>43540.207743055558</v>
      </c>
      <c r="J3189" s="2">
        <v>34</v>
      </c>
      <c r="K3189" s="2">
        <v>121</v>
      </c>
      <c r="S3189" s="72"/>
      <c r="T3189" s="72"/>
      <c r="U3189" s="72"/>
    </row>
    <row r="3190" spans="1:21" ht="14.25" customHeight="1">
      <c r="A3190" s="2">
        <v>845182</v>
      </c>
      <c r="B3190" s="2" t="s">
        <v>30</v>
      </c>
      <c r="C3190" s="2" t="s">
        <v>31</v>
      </c>
      <c r="D3190" s="2" t="s">
        <v>32</v>
      </c>
      <c r="E3190" s="2" t="s">
        <v>38</v>
      </c>
      <c r="F3190" s="2" t="s">
        <v>34</v>
      </c>
      <c r="G3190" s="4">
        <v>43535.209039351852</v>
      </c>
      <c r="H3190" s="4">
        <v>43541.209039351852</v>
      </c>
      <c r="I3190" s="4">
        <v>43542.209039351852</v>
      </c>
      <c r="J3190" s="2">
        <v>37</v>
      </c>
      <c r="K3190" s="2">
        <v>128</v>
      </c>
      <c r="S3190" s="72"/>
      <c r="T3190" s="72"/>
      <c r="U3190" s="72"/>
    </row>
    <row r="3191" spans="1:21" ht="14.25" customHeight="1">
      <c r="A3191" s="2">
        <v>979991</v>
      </c>
      <c r="B3191" s="2" t="s">
        <v>36</v>
      </c>
      <c r="C3191" s="2" t="s">
        <v>31</v>
      </c>
      <c r="D3191" s="2" t="s">
        <v>41</v>
      </c>
      <c r="E3191" s="2" t="s">
        <v>33</v>
      </c>
      <c r="F3191" s="2" t="s">
        <v>34</v>
      </c>
      <c r="G3191" s="4">
        <v>43535.217442129629</v>
      </c>
      <c r="H3191" s="4">
        <v>43536.217442129629</v>
      </c>
      <c r="I3191" s="4">
        <v>43540.217442129629</v>
      </c>
      <c r="J3191" s="2">
        <v>0</v>
      </c>
      <c r="K3191" s="2">
        <v>128</v>
      </c>
      <c r="S3191" s="72"/>
      <c r="T3191" s="72"/>
      <c r="U3191" s="72"/>
    </row>
    <row r="3192" spans="1:21" ht="14.25" customHeight="1">
      <c r="A3192" s="2">
        <v>889959</v>
      </c>
      <c r="B3192" s="2" t="s">
        <v>47</v>
      </c>
      <c r="C3192" s="2" t="s">
        <v>43</v>
      </c>
      <c r="D3192" s="2" t="s">
        <v>32</v>
      </c>
      <c r="E3192" s="2" t="s">
        <v>33</v>
      </c>
      <c r="F3192" s="2" t="s">
        <v>34</v>
      </c>
      <c r="G3192" s="4">
        <v>43535.217847222222</v>
      </c>
      <c r="H3192" s="4">
        <v>43535.217847222222</v>
      </c>
      <c r="I3192" s="4">
        <v>43542.217847222222</v>
      </c>
      <c r="J3192" s="2">
        <v>0</v>
      </c>
      <c r="K3192" s="2">
        <v>126</v>
      </c>
      <c r="S3192" s="72"/>
      <c r="T3192" s="72"/>
      <c r="U3192" s="72"/>
    </row>
    <row r="3193" spans="1:21" ht="14.25" customHeight="1">
      <c r="A3193" s="2">
        <v>322466</v>
      </c>
      <c r="B3193" s="2" t="s">
        <v>39</v>
      </c>
      <c r="C3193" s="2" t="s">
        <v>31</v>
      </c>
      <c r="D3193" s="2" t="s">
        <v>32</v>
      </c>
      <c r="E3193" s="2" t="s">
        <v>38</v>
      </c>
      <c r="F3193" s="2" t="s">
        <v>34</v>
      </c>
      <c r="G3193" s="4">
        <v>43535.218287037038</v>
      </c>
      <c r="H3193" s="4">
        <v>43543.218287037038</v>
      </c>
      <c r="I3193" s="4">
        <v>43541.218287037038</v>
      </c>
      <c r="J3193" s="2">
        <v>37</v>
      </c>
      <c r="K3193" s="2">
        <v>126</v>
      </c>
      <c r="S3193" s="72"/>
      <c r="T3193" s="72"/>
      <c r="U3193" s="72"/>
    </row>
    <row r="3194" spans="1:21" ht="14.25" customHeight="1">
      <c r="A3194" s="2">
        <v>164696</v>
      </c>
      <c r="B3194" s="2" t="s">
        <v>36</v>
      </c>
      <c r="C3194" s="2" t="s">
        <v>43</v>
      </c>
      <c r="D3194" s="2" t="s">
        <v>41</v>
      </c>
      <c r="E3194" s="2" t="s">
        <v>44</v>
      </c>
      <c r="F3194" s="2" t="s">
        <v>34</v>
      </c>
      <c r="G3194" s="4">
        <v>43535.2184837963</v>
      </c>
      <c r="H3194" s="4">
        <v>43537.2184837963</v>
      </c>
      <c r="I3194" s="4">
        <v>43542.2184837963</v>
      </c>
      <c r="J3194" s="2">
        <v>73</v>
      </c>
      <c r="K3194" s="2">
        <v>108</v>
      </c>
      <c r="S3194" s="72"/>
      <c r="T3194" s="72"/>
      <c r="U3194" s="72"/>
    </row>
    <row r="3195" spans="1:21" ht="14.25" customHeight="1">
      <c r="A3195" s="2">
        <v>637921</v>
      </c>
      <c r="B3195" s="2" t="s">
        <v>46</v>
      </c>
      <c r="C3195" s="2" t="s">
        <v>31</v>
      </c>
      <c r="D3195" s="2" t="s">
        <v>41</v>
      </c>
      <c r="E3195" s="2" t="s">
        <v>33</v>
      </c>
      <c r="F3195" s="2" t="s">
        <v>34</v>
      </c>
      <c r="G3195" s="4">
        <v>43535.22283564815</v>
      </c>
      <c r="H3195" s="4">
        <v>43540.22283564815</v>
      </c>
      <c r="I3195" s="4">
        <v>43542.22283564815</v>
      </c>
      <c r="J3195" s="2">
        <v>0</v>
      </c>
      <c r="K3195" s="2">
        <v>130</v>
      </c>
      <c r="S3195" s="72"/>
      <c r="T3195" s="72"/>
      <c r="U3195" s="72"/>
    </row>
    <row r="3196" spans="1:21" ht="14.25" customHeight="1">
      <c r="A3196" s="2">
        <v>988387</v>
      </c>
      <c r="B3196" s="2" t="s">
        <v>30</v>
      </c>
      <c r="C3196" s="2" t="s">
        <v>43</v>
      </c>
      <c r="D3196" s="2" t="s">
        <v>41</v>
      </c>
      <c r="E3196" s="2" t="s">
        <v>33</v>
      </c>
      <c r="F3196" s="2" t="s">
        <v>34</v>
      </c>
      <c r="G3196" s="4">
        <v>43535.227071759262</v>
      </c>
      <c r="H3196" s="4">
        <v>43539.227071759262</v>
      </c>
      <c r="I3196" s="4">
        <v>43538.227071759262</v>
      </c>
      <c r="J3196" s="2">
        <v>47</v>
      </c>
      <c r="K3196" s="2">
        <v>120</v>
      </c>
      <c r="S3196" s="72"/>
      <c r="T3196" s="72"/>
      <c r="U3196" s="72"/>
    </row>
    <row r="3197" spans="1:21" ht="14.25" customHeight="1">
      <c r="A3197" s="2">
        <v>190791</v>
      </c>
      <c r="B3197" s="2" t="s">
        <v>30</v>
      </c>
      <c r="C3197" s="2" t="s">
        <v>40</v>
      </c>
      <c r="D3197" s="2" t="s">
        <v>41</v>
      </c>
      <c r="E3197" s="2" t="s">
        <v>44</v>
      </c>
      <c r="F3197" s="2" t="s">
        <v>34</v>
      </c>
      <c r="G3197" s="4">
        <v>43535.227453703701</v>
      </c>
      <c r="H3197" s="4">
        <v>43541.227453703701</v>
      </c>
      <c r="I3197" s="4">
        <v>43539.227453703701</v>
      </c>
      <c r="J3197" s="2">
        <v>70</v>
      </c>
      <c r="K3197" s="2">
        <v>92</v>
      </c>
      <c r="S3197" s="72"/>
      <c r="T3197" s="72"/>
      <c r="U3197" s="72"/>
    </row>
    <row r="3198" spans="1:21" ht="14.25" customHeight="1">
      <c r="A3198" s="2">
        <v>949503</v>
      </c>
      <c r="B3198" s="2" t="s">
        <v>39</v>
      </c>
      <c r="C3198" s="2" t="s">
        <v>40</v>
      </c>
      <c r="D3198" s="2" t="s">
        <v>32</v>
      </c>
      <c r="E3198" s="2" t="s">
        <v>33</v>
      </c>
      <c r="F3198" s="2" t="s">
        <v>34</v>
      </c>
      <c r="G3198" s="4">
        <v>43535.22859953704</v>
      </c>
      <c r="H3198" s="4">
        <v>43541.22859953704</v>
      </c>
      <c r="I3198" s="4">
        <v>43542.22859953704</v>
      </c>
      <c r="J3198" s="2">
        <v>30</v>
      </c>
      <c r="K3198" s="2">
        <v>115</v>
      </c>
      <c r="S3198" s="72"/>
      <c r="T3198" s="72"/>
      <c r="U3198" s="72"/>
    </row>
    <row r="3199" spans="1:21" ht="14.25" customHeight="1">
      <c r="A3199" s="2">
        <v>104628</v>
      </c>
      <c r="B3199" s="2" t="s">
        <v>42</v>
      </c>
      <c r="C3199" s="2" t="s">
        <v>43</v>
      </c>
      <c r="D3199" s="2" t="s">
        <v>32</v>
      </c>
      <c r="E3199" s="2" t="s">
        <v>44</v>
      </c>
      <c r="F3199" s="2" t="s">
        <v>34</v>
      </c>
      <c r="G3199" s="4">
        <v>43535.232731481483</v>
      </c>
      <c r="H3199" s="4">
        <v>43535.232731481483</v>
      </c>
      <c r="I3199" s="4">
        <v>43540.232731481483</v>
      </c>
      <c r="J3199" s="2">
        <v>0</v>
      </c>
      <c r="K3199" s="2">
        <v>109</v>
      </c>
      <c r="S3199" s="72"/>
      <c r="T3199" s="72"/>
      <c r="U3199" s="72"/>
    </row>
    <row r="3200" spans="1:21" ht="14.25" customHeight="1">
      <c r="A3200" s="2">
        <v>307843</v>
      </c>
      <c r="B3200" s="2" t="s">
        <v>39</v>
      </c>
      <c r="C3200" s="2" t="s">
        <v>37</v>
      </c>
      <c r="D3200" s="2" t="s">
        <v>41</v>
      </c>
      <c r="E3200" s="2" t="s">
        <v>33</v>
      </c>
      <c r="F3200" s="2" t="s">
        <v>34</v>
      </c>
      <c r="G3200" s="4">
        <v>43535.232928240737</v>
      </c>
      <c r="H3200" s="4">
        <v>43540.232928240737</v>
      </c>
      <c r="I3200" s="4">
        <v>43541.232928240737</v>
      </c>
      <c r="J3200" s="2">
        <v>36</v>
      </c>
      <c r="K3200" s="2">
        <v>111</v>
      </c>
      <c r="S3200" s="72"/>
      <c r="T3200" s="72"/>
      <c r="U3200" s="72"/>
    </row>
    <row r="3201" spans="1:21" ht="14.25" customHeight="1">
      <c r="A3201" s="2">
        <v>427825</v>
      </c>
      <c r="B3201" s="2" t="s">
        <v>39</v>
      </c>
      <c r="C3201" s="2" t="s">
        <v>45</v>
      </c>
      <c r="D3201" s="2" t="s">
        <v>41</v>
      </c>
      <c r="E3201" s="2" t="s">
        <v>33</v>
      </c>
      <c r="F3201" s="2" t="s">
        <v>34</v>
      </c>
      <c r="G3201" s="4">
        <v>43535.234502314815</v>
      </c>
      <c r="H3201" s="4">
        <v>43541.234502314815</v>
      </c>
      <c r="I3201" s="4">
        <v>43539.234502314815</v>
      </c>
      <c r="J3201" s="2">
        <v>48</v>
      </c>
      <c r="K3201" s="2">
        <v>121</v>
      </c>
      <c r="S3201" s="72"/>
      <c r="T3201" s="72"/>
      <c r="U3201" s="72"/>
    </row>
    <row r="3202" spans="1:21" ht="14.25" customHeight="1">
      <c r="A3202" s="2">
        <v>738183</v>
      </c>
      <c r="B3202" s="2" t="s">
        <v>39</v>
      </c>
      <c r="C3202" s="2" t="s">
        <v>37</v>
      </c>
      <c r="D3202" s="2" t="s">
        <v>32</v>
      </c>
      <c r="E3202" s="2" t="s">
        <v>33</v>
      </c>
      <c r="F3202" s="2" t="s">
        <v>34</v>
      </c>
      <c r="G3202" s="4">
        <v>43535.235752314817</v>
      </c>
      <c r="H3202" s="4">
        <v>43541.235752314817</v>
      </c>
      <c r="I3202" s="4">
        <v>43540.235752314817</v>
      </c>
      <c r="J3202" s="2">
        <v>26</v>
      </c>
      <c r="K3202" s="2">
        <v>111</v>
      </c>
      <c r="S3202" s="72"/>
      <c r="T3202" s="72"/>
      <c r="U3202" s="72"/>
    </row>
    <row r="3203" spans="1:21" ht="14.25" customHeight="1">
      <c r="A3203" s="2">
        <v>939858</v>
      </c>
      <c r="B3203" s="2" t="s">
        <v>30</v>
      </c>
      <c r="C3203" s="2" t="s">
        <v>45</v>
      </c>
      <c r="D3203" s="2" t="s">
        <v>41</v>
      </c>
      <c r="E3203" s="2" t="s">
        <v>38</v>
      </c>
      <c r="F3203" s="2" t="s">
        <v>34</v>
      </c>
      <c r="G3203" s="4">
        <v>43535.236168981479</v>
      </c>
      <c r="H3203" s="4">
        <v>43542.236168981479</v>
      </c>
      <c r="I3203" s="4">
        <v>43540.236168981479</v>
      </c>
      <c r="J3203" s="2">
        <v>41</v>
      </c>
      <c r="K3203" s="2">
        <v>127</v>
      </c>
      <c r="S3203" s="72"/>
      <c r="T3203" s="72"/>
      <c r="U3203" s="72"/>
    </row>
    <row r="3204" spans="1:21" ht="14.25" customHeight="1">
      <c r="A3204" s="2">
        <v>871201</v>
      </c>
      <c r="B3204" s="2" t="s">
        <v>39</v>
      </c>
      <c r="C3204" s="2" t="s">
        <v>45</v>
      </c>
      <c r="D3204" s="2" t="s">
        <v>32</v>
      </c>
      <c r="E3204" s="2" t="s">
        <v>33</v>
      </c>
      <c r="F3204" s="2" t="s">
        <v>34</v>
      </c>
      <c r="G3204" s="4">
        <v>43535.24</v>
      </c>
      <c r="H3204" s="4">
        <v>43535.24</v>
      </c>
      <c r="I3204" s="4">
        <v>43541.24</v>
      </c>
      <c r="J3204" s="2">
        <v>35</v>
      </c>
      <c r="K3204" s="2">
        <v>123</v>
      </c>
      <c r="S3204" s="72"/>
      <c r="T3204" s="72"/>
      <c r="U3204" s="72"/>
    </row>
    <row r="3205" spans="1:21" ht="14.25" customHeight="1">
      <c r="A3205" s="2">
        <v>738060</v>
      </c>
      <c r="B3205" s="2" t="s">
        <v>39</v>
      </c>
      <c r="C3205" s="2" t="s">
        <v>31</v>
      </c>
      <c r="D3205" s="2" t="s">
        <v>41</v>
      </c>
      <c r="E3205" s="2" t="s">
        <v>44</v>
      </c>
      <c r="F3205" s="2" t="s">
        <v>34</v>
      </c>
      <c r="G3205" s="4">
        <v>43535.242210648146</v>
      </c>
      <c r="H3205" s="4">
        <v>43535.242210648146</v>
      </c>
      <c r="I3205" s="4">
        <v>43542.242210648146</v>
      </c>
      <c r="J3205" s="2">
        <v>0</v>
      </c>
      <c r="K3205" s="2">
        <v>103</v>
      </c>
      <c r="S3205" s="72"/>
      <c r="T3205" s="72"/>
      <c r="U3205" s="72"/>
    </row>
    <row r="3206" spans="1:21" ht="14.25" customHeight="1">
      <c r="A3206" s="2">
        <v>89458</v>
      </c>
      <c r="B3206" s="2" t="s">
        <v>36</v>
      </c>
      <c r="C3206" s="2" t="s">
        <v>40</v>
      </c>
      <c r="D3206" s="2" t="s">
        <v>32</v>
      </c>
      <c r="E3206" s="2" t="s">
        <v>38</v>
      </c>
      <c r="F3206" s="2" t="s">
        <v>34</v>
      </c>
      <c r="G3206" s="4">
        <v>43535.245219907411</v>
      </c>
      <c r="H3206" s="4">
        <v>43536.245219907411</v>
      </c>
      <c r="I3206" s="4">
        <v>43541.245219907411</v>
      </c>
      <c r="J3206" s="2">
        <v>36</v>
      </c>
      <c r="K3206" s="2">
        <v>112</v>
      </c>
      <c r="S3206" s="72"/>
      <c r="T3206" s="72"/>
      <c r="U3206" s="72"/>
    </row>
    <row r="3207" spans="1:21" ht="14.25" customHeight="1">
      <c r="A3207" s="2">
        <v>110243</v>
      </c>
      <c r="B3207" s="2" t="s">
        <v>46</v>
      </c>
      <c r="C3207" s="2" t="s">
        <v>45</v>
      </c>
      <c r="D3207" s="2" t="s">
        <v>41</v>
      </c>
      <c r="E3207" s="2" t="s">
        <v>44</v>
      </c>
      <c r="F3207" s="2" t="s">
        <v>34</v>
      </c>
      <c r="G3207" s="4">
        <v>43535.247708333336</v>
      </c>
      <c r="H3207" s="4">
        <v>43545.247708333336</v>
      </c>
      <c r="I3207" s="4">
        <v>43539.247708333336</v>
      </c>
      <c r="J3207" s="2">
        <v>80</v>
      </c>
      <c r="K3207" s="2">
        <v>109</v>
      </c>
      <c r="S3207" s="72"/>
      <c r="T3207" s="72"/>
      <c r="U3207" s="72"/>
    </row>
    <row r="3208" spans="1:21" ht="14.25" customHeight="1">
      <c r="A3208" s="2">
        <v>768859</v>
      </c>
      <c r="B3208" s="2" t="s">
        <v>36</v>
      </c>
      <c r="C3208" s="2" t="s">
        <v>40</v>
      </c>
      <c r="D3208" s="2" t="s">
        <v>41</v>
      </c>
      <c r="E3208" s="2" t="s">
        <v>33</v>
      </c>
      <c r="F3208" s="2" t="s">
        <v>34</v>
      </c>
      <c r="G3208" s="4">
        <v>43535.247800925928</v>
      </c>
      <c r="H3208" s="4">
        <v>43542.247800925928</v>
      </c>
      <c r="I3208" s="4">
        <v>43540.247800925928</v>
      </c>
      <c r="J3208" s="2">
        <v>50</v>
      </c>
      <c r="K3208" s="2">
        <v>108</v>
      </c>
      <c r="S3208" s="72"/>
      <c r="T3208" s="72"/>
      <c r="U3208" s="72"/>
    </row>
    <row r="3209" spans="1:21" ht="14.25" customHeight="1">
      <c r="A3209" s="2">
        <v>413718</v>
      </c>
      <c r="B3209" s="2" t="s">
        <v>48</v>
      </c>
      <c r="C3209" s="2" t="s">
        <v>31</v>
      </c>
      <c r="D3209" s="2" t="s">
        <v>41</v>
      </c>
      <c r="E3209" s="2" t="s">
        <v>44</v>
      </c>
      <c r="F3209" s="2" t="s">
        <v>34</v>
      </c>
      <c r="G3209" s="4">
        <v>43535.248969907407</v>
      </c>
      <c r="H3209" s="4">
        <v>43539.248969907407</v>
      </c>
      <c r="I3209" s="4">
        <v>43541.248969907407</v>
      </c>
      <c r="J3209" s="2">
        <v>0</v>
      </c>
      <c r="K3209" s="2">
        <v>103</v>
      </c>
      <c r="S3209" s="72"/>
      <c r="T3209" s="72"/>
      <c r="U3209" s="72"/>
    </row>
    <row r="3210" spans="1:21" ht="14.25" customHeight="1">
      <c r="A3210" s="2">
        <v>139529</v>
      </c>
      <c r="B3210" s="2" t="s">
        <v>48</v>
      </c>
      <c r="C3210" s="2" t="s">
        <v>37</v>
      </c>
      <c r="D3210" s="2" t="s">
        <v>32</v>
      </c>
      <c r="E3210" s="2" t="s">
        <v>33</v>
      </c>
      <c r="F3210" s="2" t="s">
        <v>34</v>
      </c>
      <c r="G3210" s="4">
        <v>43535.248969907407</v>
      </c>
      <c r="H3210" s="4">
        <v>43542.248969907407</v>
      </c>
      <c r="I3210" s="4">
        <v>43539.248969907407</v>
      </c>
      <c r="J3210" s="2">
        <v>39</v>
      </c>
      <c r="K3210" s="2">
        <v>109</v>
      </c>
      <c r="S3210" s="72"/>
      <c r="T3210" s="72"/>
      <c r="U3210" s="72"/>
    </row>
    <row r="3211" spans="1:21" ht="14.25" customHeight="1">
      <c r="A3211" s="2">
        <v>94872</v>
      </c>
      <c r="B3211" s="2" t="s">
        <v>42</v>
      </c>
      <c r="C3211" s="2" t="s">
        <v>37</v>
      </c>
      <c r="D3211" s="2" t="s">
        <v>32</v>
      </c>
      <c r="E3211" s="2" t="s">
        <v>44</v>
      </c>
      <c r="F3211" s="2" t="s">
        <v>34</v>
      </c>
      <c r="G3211" s="4">
        <v>43535.256099537037</v>
      </c>
      <c r="H3211" s="4">
        <v>43538.256099537037</v>
      </c>
      <c r="I3211" s="4">
        <v>43538.256099537037</v>
      </c>
      <c r="J3211" s="2" t="s">
        <v>51</v>
      </c>
      <c r="K3211" s="2">
        <v>106</v>
      </c>
      <c r="S3211" s="72"/>
      <c r="T3211" s="72"/>
      <c r="U3211" s="72"/>
    </row>
    <row r="3212" spans="1:21" ht="14.25" customHeight="1">
      <c r="A3212" s="2">
        <v>601854</v>
      </c>
      <c r="B3212" s="2" t="s">
        <v>42</v>
      </c>
      <c r="C3212" s="2" t="s">
        <v>31</v>
      </c>
      <c r="D3212" s="2" t="s">
        <v>41</v>
      </c>
      <c r="E3212" s="2" t="s">
        <v>38</v>
      </c>
      <c r="F3212" s="2" t="s">
        <v>34</v>
      </c>
      <c r="G3212" s="4">
        <v>43535.262696759259</v>
      </c>
      <c r="H3212" s="4">
        <v>43542.262696759259</v>
      </c>
      <c r="I3212" s="4">
        <v>43541.262696759259</v>
      </c>
      <c r="J3212" s="2">
        <v>0</v>
      </c>
      <c r="K3212" s="2">
        <v>124</v>
      </c>
      <c r="S3212" s="72"/>
      <c r="T3212" s="72"/>
      <c r="U3212" s="72"/>
    </row>
    <row r="3213" spans="1:21" ht="14.25" customHeight="1">
      <c r="A3213" s="2">
        <v>160546</v>
      </c>
      <c r="B3213" s="2" t="s">
        <v>39</v>
      </c>
      <c r="C3213" s="2" t="s">
        <v>45</v>
      </c>
      <c r="D3213" s="2" t="s">
        <v>32</v>
      </c>
      <c r="E3213" s="2" t="s">
        <v>38</v>
      </c>
      <c r="F3213" s="2" t="s">
        <v>34</v>
      </c>
      <c r="G3213" s="4">
        <v>43535.278969907406</v>
      </c>
      <c r="H3213" s="4">
        <v>43540.278969907406</v>
      </c>
      <c r="I3213" s="4">
        <v>43542.278969907406</v>
      </c>
      <c r="J3213" s="2">
        <v>35</v>
      </c>
      <c r="K3213" s="2">
        <v>122</v>
      </c>
      <c r="S3213" s="72"/>
      <c r="T3213" s="72"/>
      <c r="U3213" s="72"/>
    </row>
    <row r="3214" spans="1:21" ht="14.25" customHeight="1">
      <c r="A3214" s="2">
        <v>441004</v>
      </c>
      <c r="B3214" s="2" t="s">
        <v>39</v>
      </c>
      <c r="C3214" s="2" t="s">
        <v>31</v>
      </c>
      <c r="D3214" s="2" t="s">
        <v>41</v>
      </c>
      <c r="E3214" s="2" t="s">
        <v>44</v>
      </c>
      <c r="F3214" s="2" t="s">
        <v>34</v>
      </c>
      <c r="G3214" s="4">
        <v>43535.279907407406</v>
      </c>
      <c r="H3214" s="4">
        <v>43537.279907407406</v>
      </c>
      <c r="I3214" s="4">
        <v>43540.279907407406</v>
      </c>
      <c r="J3214" s="2">
        <v>0</v>
      </c>
      <c r="K3214" s="2">
        <v>123</v>
      </c>
      <c r="S3214" s="72"/>
      <c r="T3214" s="72"/>
      <c r="U3214" s="72"/>
    </row>
    <row r="3215" spans="1:21" ht="14.25" customHeight="1">
      <c r="A3215" s="2">
        <v>71739</v>
      </c>
      <c r="B3215" s="2" t="s">
        <v>36</v>
      </c>
      <c r="C3215" s="2" t="s">
        <v>37</v>
      </c>
      <c r="D3215" s="2" t="s">
        <v>32</v>
      </c>
      <c r="E3215" s="2" t="s">
        <v>33</v>
      </c>
      <c r="F3215" s="2" t="s">
        <v>34</v>
      </c>
      <c r="G3215" s="4">
        <v>43535.281493055554</v>
      </c>
      <c r="H3215" s="4">
        <v>43538.281493055554</v>
      </c>
      <c r="I3215" s="4">
        <v>43539.281493055554</v>
      </c>
      <c r="J3215" s="2">
        <v>34</v>
      </c>
      <c r="K3215" s="2">
        <v>112</v>
      </c>
      <c r="S3215" s="72"/>
      <c r="T3215" s="72"/>
      <c r="U3215" s="72"/>
    </row>
    <row r="3216" spans="1:21" ht="14.25" customHeight="1">
      <c r="A3216" s="2">
        <v>796478</v>
      </c>
      <c r="B3216" s="2" t="s">
        <v>48</v>
      </c>
      <c r="C3216" s="2" t="s">
        <v>45</v>
      </c>
      <c r="D3216" s="2" t="s">
        <v>41</v>
      </c>
      <c r="E3216" s="2" t="s">
        <v>38</v>
      </c>
      <c r="F3216" s="2" t="s">
        <v>34</v>
      </c>
      <c r="G3216" s="4">
        <v>43535.286076388889</v>
      </c>
      <c r="H3216" s="4">
        <v>43539.286076388889</v>
      </c>
      <c r="I3216" s="4">
        <v>43542.286076388889</v>
      </c>
      <c r="J3216" s="2">
        <v>37</v>
      </c>
      <c r="K3216" s="2">
        <v>129</v>
      </c>
      <c r="S3216" s="72"/>
      <c r="T3216" s="72"/>
      <c r="U3216" s="72"/>
    </row>
    <row r="3217" spans="1:21" ht="14.25" customHeight="1">
      <c r="A3217" s="2">
        <v>289507</v>
      </c>
      <c r="B3217" s="2" t="s">
        <v>47</v>
      </c>
      <c r="C3217" s="2" t="s">
        <v>31</v>
      </c>
      <c r="D3217" s="2" t="s">
        <v>41</v>
      </c>
      <c r="E3217" s="2" t="s">
        <v>33</v>
      </c>
      <c r="F3217" s="2" t="s">
        <v>34</v>
      </c>
      <c r="G3217" s="4">
        <v>43535.287777777776</v>
      </c>
      <c r="H3217" s="4">
        <v>43539.287777777776</v>
      </c>
      <c r="I3217" s="4">
        <v>43539.287777777776</v>
      </c>
      <c r="J3217" s="2">
        <v>0</v>
      </c>
      <c r="K3217" s="2">
        <v>128</v>
      </c>
      <c r="S3217" s="72"/>
      <c r="T3217" s="72"/>
      <c r="U3217" s="72"/>
    </row>
    <row r="3218" spans="1:21" ht="14.25" customHeight="1">
      <c r="A3218" s="2">
        <v>414449</v>
      </c>
      <c r="B3218" s="2" t="s">
        <v>47</v>
      </c>
      <c r="C3218" s="2" t="s">
        <v>31</v>
      </c>
      <c r="D3218" s="2" t="s">
        <v>32</v>
      </c>
      <c r="E3218" s="2" t="s">
        <v>33</v>
      </c>
      <c r="F3218" s="2" t="s">
        <v>34</v>
      </c>
      <c r="G3218" s="4">
        <v>43535.288738425923</v>
      </c>
      <c r="H3218" s="4">
        <v>43540.288738425923</v>
      </c>
      <c r="I3218" s="4">
        <v>43539.288738425923</v>
      </c>
      <c r="J3218" s="2">
        <v>28</v>
      </c>
      <c r="K3218" s="2">
        <v>129</v>
      </c>
      <c r="S3218" s="72"/>
      <c r="T3218" s="72"/>
      <c r="U3218" s="72"/>
    </row>
    <row r="3219" spans="1:21" ht="14.25" customHeight="1">
      <c r="A3219" s="2">
        <v>521854</v>
      </c>
      <c r="B3219" s="2" t="s">
        <v>42</v>
      </c>
      <c r="C3219" s="2" t="s">
        <v>37</v>
      </c>
      <c r="D3219" s="2" t="s">
        <v>41</v>
      </c>
      <c r="E3219" s="2" t="s">
        <v>38</v>
      </c>
      <c r="F3219" s="2" t="s">
        <v>34</v>
      </c>
      <c r="G3219" s="4">
        <v>43535.291041666664</v>
      </c>
      <c r="H3219" s="4">
        <v>43539.291041666664</v>
      </c>
      <c r="I3219" s="4">
        <v>43541.291041666664</v>
      </c>
      <c r="J3219" s="2">
        <v>47</v>
      </c>
      <c r="K3219" s="2">
        <v>106</v>
      </c>
      <c r="S3219" s="72"/>
      <c r="T3219" s="72"/>
      <c r="U3219" s="72"/>
    </row>
    <row r="3220" spans="1:21" ht="14.25" customHeight="1">
      <c r="A3220" s="2">
        <v>570438</v>
      </c>
      <c r="B3220" s="2" t="s">
        <v>42</v>
      </c>
      <c r="C3220" s="2" t="s">
        <v>37</v>
      </c>
      <c r="D3220" s="2" t="s">
        <v>32</v>
      </c>
      <c r="E3220" s="2" t="s">
        <v>38</v>
      </c>
      <c r="F3220" s="2" t="s">
        <v>34</v>
      </c>
      <c r="G3220" s="4">
        <v>43535.293541666666</v>
      </c>
      <c r="H3220" s="4">
        <v>43542.293541666666</v>
      </c>
      <c r="I3220" s="4">
        <v>43542.293541666666</v>
      </c>
      <c r="J3220" s="2" t="s">
        <v>51</v>
      </c>
      <c r="K3220" s="2">
        <v>106</v>
      </c>
      <c r="S3220" s="72"/>
      <c r="T3220" s="72"/>
      <c r="U3220" s="72"/>
    </row>
    <row r="3221" spans="1:21" ht="14.25" customHeight="1">
      <c r="A3221" s="2">
        <v>532104</v>
      </c>
      <c r="B3221" s="2" t="s">
        <v>39</v>
      </c>
      <c r="C3221" s="2" t="s">
        <v>45</v>
      </c>
      <c r="D3221" s="2" t="s">
        <v>41</v>
      </c>
      <c r="E3221" s="2" t="s">
        <v>44</v>
      </c>
      <c r="F3221" s="2" t="s">
        <v>34</v>
      </c>
      <c r="G3221" s="4">
        <v>43535.297523148147</v>
      </c>
      <c r="H3221" s="4">
        <v>43544.297523148147</v>
      </c>
      <c r="I3221" s="4">
        <v>43542.297523148147</v>
      </c>
      <c r="J3221" s="2">
        <v>48</v>
      </c>
      <c r="K3221" s="2">
        <v>126</v>
      </c>
      <c r="S3221" s="72"/>
      <c r="T3221" s="72"/>
      <c r="U3221" s="72"/>
    </row>
    <row r="3222" spans="1:21" ht="14.25" customHeight="1">
      <c r="A3222" s="2">
        <v>559008</v>
      </c>
      <c r="B3222" s="2" t="s">
        <v>30</v>
      </c>
      <c r="C3222" s="2" t="s">
        <v>43</v>
      </c>
      <c r="D3222" s="2" t="s">
        <v>32</v>
      </c>
      <c r="E3222" s="2" t="s">
        <v>44</v>
      </c>
      <c r="F3222" s="2" t="s">
        <v>34</v>
      </c>
      <c r="G3222" s="4">
        <v>43535.300405092596</v>
      </c>
      <c r="H3222" s="4">
        <v>43535.300405092596</v>
      </c>
      <c r="I3222" s="4">
        <v>43538.300405092596</v>
      </c>
      <c r="J3222" s="2">
        <v>0</v>
      </c>
      <c r="K3222" s="2">
        <v>102</v>
      </c>
      <c r="S3222" s="72"/>
      <c r="T3222" s="72"/>
      <c r="U3222" s="72"/>
    </row>
    <row r="3223" spans="1:21" ht="14.25" customHeight="1">
      <c r="A3223" s="2">
        <v>121407</v>
      </c>
      <c r="B3223" s="2" t="s">
        <v>30</v>
      </c>
      <c r="C3223" s="2" t="s">
        <v>40</v>
      </c>
      <c r="D3223" s="2" t="s">
        <v>32</v>
      </c>
      <c r="E3223" s="2" t="s">
        <v>33</v>
      </c>
      <c r="F3223" s="2" t="s">
        <v>34</v>
      </c>
      <c r="G3223" s="4">
        <v>43535.300659722219</v>
      </c>
      <c r="H3223" s="4">
        <v>43536.300659722219</v>
      </c>
      <c r="I3223" s="4">
        <v>43539.300659722219</v>
      </c>
      <c r="J3223" s="2">
        <v>34</v>
      </c>
      <c r="K3223" s="2">
        <v>110</v>
      </c>
      <c r="S3223" s="72"/>
      <c r="T3223" s="72"/>
      <c r="U3223" s="72"/>
    </row>
    <row r="3224" spans="1:21" ht="14.25" customHeight="1">
      <c r="A3224" s="2">
        <v>764402</v>
      </c>
      <c r="B3224" s="2" t="s">
        <v>42</v>
      </c>
      <c r="C3224" s="2" t="s">
        <v>40</v>
      </c>
      <c r="D3224" s="2" t="s">
        <v>41</v>
      </c>
      <c r="E3224" s="2" t="s">
        <v>38</v>
      </c>
      <c r="F3224" s="2" t="s">
        <v>34</v>
      </c>
      <c r="G3224" s="4">
        <v>43535.303148148145</v>
      </c>
      <c r="H3224" s="4">
        <v>43542.303148148145</v>
      </c>
      <c r="I3224" s="4">
        <v>43540.303148148145</v>
      </c>
      <c r="J3224" s="2">
        <v>29</v>
      </c>
      <c r="K3224" s="2">
        <v>109</v>
      </c>
      <c r="S3224" s="72"/>
      <c r="T3224" s="72"/>
      <c r="U3224" s="72"/>
    </row>
    <row r="3225" spans="1:21" ht="14.25" customHeight="1">
      <c r="A3225" s="2">
        <v>942514</v>
      </c>
      <c r="B3225" s="2" t="s">
        <v>48</v>
      </c>
      <c r="C3225" s="2" t="s">
        <v>45</v>
      </c>
      <c r="D3225" s="2" t="s">
        <v>32</v>
      </c>
      <c r="E3225" s="2" t="s">
        <v>38</v>
      </c>
      <c r="F3225" s="2" t="s">
        <v>34</v>
      </c>
      <c r="G3225" s="4">
        <v>43535.306168981479</v>
      </c>
      <c r="H3225" s="4">
        <v>43540.306168981479</v>
      </c>
      <c r="I3225" s="4">
        <v>43541.306168981479</v>
      </c>
      <c r="J3225" s="2">
        <v>25</v>
      </c>
      <c r="K3225" s="2">
        <v>124</v>
      </c>
      <c r="S3225" s="72"/>
      <c r="T3225" s="72"/>
      <c r="U3225" s="72"/>
    </row>
    <row r="3226" spans="1:21" ht="14.25" customHeight="1">
      <c r="A3226" s="2">
        <v>667736</v>
      </c>
      <c r="B3226" s="2" t="s">
        <v>48</v>
      </c>
      <c r="C3226" s="2" t="s">
        <v>37</v>
      </c>
      <c r="D3226" s="2" t="s">
        <v>41</v>
      </c>
      <c r="E3226" s="2" t="s">
        <v>44</v>
      </c>
      <c r="F3226" s="2" t="s">
        <v>34</v>
      </c>
      <c r="G3226" s="4">
        <v>43535.307986111111</v>
      </c>
      <c r="H3226" s="4">
        <v>43537.307986111111</v>
      </c>
      <c r="I3226" s="4">
        <v>43541.307986111111</v>
      </c>
      <c r="J3226" s="2">
        <v>42</v>
      </c>
      <c r="K3226" s="2">
        <v>110</v>
      </c>
      <c r="S3226" s="72"/>
      <c r="T3226" s="72"/>
      <c r="U3226" s="72"/>
    </row>
    <row r="3227" spans="1:21" ht="14.25" customHeight="1">
      <c r="A3227" s="2">
        <v>731387</v>
      </c>
      <c r="B3227" s="2" t="s">
        <v>47</v>
      </c>
      <c r="C3227" s="2" t="s">
        <v>45</v>
      </c>
      <c r="D3227" s="2" t="s">
        <v>32</v>
      </c>
      <c r="E3227" s="2" t="s">
        <v>33</v>
      </c>
      <c r="F3227" s="2" t="s">
        <v>34</v>
      </c>
      <c r="G3227" s="4">
        <v>43535.308321759258</v>
      </c>
      <c r="H3227" s="4">
        <v>43535.308321759258</v>
      </c>
      <c r="I3227" s="4">
        <v>43542.308321759258</v>
      </c>
      <c r="J3227" s="2">
        <v>26</v>
      </c>
      <c r="K3227" s="2">
        <v>129</v>
      </c>
      <c r="S3227" s="72"/>
      <c r="T3227" s="72"/>
      <c r="U3227" s="72"/>
    </row>
    <row r="3228" spans="1:21" ht="14.25" customHeight="1">
      <c r="A3228" s="2">
        <v>239666</v>
      </c>
      <c r="B3228" s="2" t="s">
        <v>42</v>
      </c>
      <c r="C3228" s="2" t="s">
        <v>43</v>
      </c>
      <c r="D3228" s="2" t="s">
        <v>32</v>
      </c>
      <c r="E3228" s="2" t="s">
        <v>38</v>
      </c>
      <c r="F3228" s="2" t="s">
        <v>34</v>
      </c>
      <c r="G3228" s="4">
        <v>43535.309259259258</v>
      </c>
      <c r="H3228" s="4">
        <v>43538.309259259258</v>
      </c>
      <c r="I3228" s="4">
        <v>43540.309259259258</v>
      </c>
      <c r="J3228" s="2">
        <v>0</v>
      </c>
      <c r="K3228" s="2">
        <v>130</v>
      </c>
      <c r="S3228" s="72"/>
      <c r="T3228" s="72"/>
      <c r="U3228" s="72"/>
    </row>
    <row r="3229" spans="1:21" ht="14.25" customHeight="1">
      <c r="A3229" s="2">
        <v>668188</v>
      </c>
      <c r="B3229" s="2" t="s">
        <v>39</v>
      </c>
      <c r="C3229" s="2" t="s">
        <v>37</v>
      </c>
      <c r="D3229" s="2" t="s">
        <v>32</v>
      </c>
      <c r="E3229" s="2" t="s">
        <v>44</v>
      </c>
      <c r="F3229" s="2" t="s">
        <v>34</v>
      </c>
      <c r="G3229" s="4">
        <v>43535.310868055552</v>
      </c>
      <c r="H3229" s="4">
        <v>43540.310868055552</v>
      </c>
      <c r="I3229" s="4">
        <v>43539.310868055552</v>
      </c>
      <c r="J3229" s="2">
        <v>30</v>
      </c>
      <c r="K3229" s="2">
        <v>112</v>
      </c>
      <c r="S3229" s="72"/>
      <c r="T3229" s="72"/>
      <c r="U3229" s="72"/>
    </row>
    <row r="3230" spans="1:21" ht="14.25" customHeight="1">
      <c r="A3230" s="2">
        <v>625878</v>
      </c>
      <c r="B3230" s="2" t="s">
        <v>42</v>
      </c>
      <c r="C3230" s="2" t="s">
        <v>40</v>
      </c>
      <c r="D3230" s="2" t="s">
        <v>41</v>
      </c>
      <c r="E3230" s="2" t="s">
        <v>38</v>
      </c>
      <c r="F3230" s="2" t="s">
        <v>34</v>
      </c>
      <c r="G3230" s="4">
        <v>43535.312071759261</v>
      </c>
      <c r="H3230" s="4">
        <v>43538.312071759261</v>
      </c>
      <c r="I3230" s="4">
        <v>43538.312071759261</v>
      </c>
      <c r="J3230" s="2">
        <v>48</v>
      </c>
      <c r="K3230" s="2">
        <v>109</v>
      </c>
      <c r="S3230" s="72"/>
      <c r="T3230" s="72"/>
      <c r="U3230" s="72"/>
    </row>
    <row r="3231" spans="1:21" ht="14.25" customHeight="1">
      <c r="A3231" s="2">
        <v>341561</v>
      </c>
      <c r="B3231" s="2" t="s">
        <v>36</v>
      </c>
      <c r="C3231" s="2" t="s">
        <v>40</v>
      </c>
      <c r="D3231" s="2" t="s">
        <v>32</v>
      </c>
      <c r="E3231" s="2" t="s">
        <v>33</v>
      </c>
      <c r="F3231" s="2" t="s">
        <v>34</v>
      </c>
      <c r="G3231" s="4">
        <v>43535.315347222226</v>
      </c>
      <c r="H3231" s="4">
        <v>43536.315347222226</v>
      </c>
      <c r="I3231" s="4">
        <v>43539.315347222226</v>
      </c>
      <c r="J3231" s="2">
        <v>43</v>
      </c>
      <c r="K3231" s="2">
        <v>113</v>
      </c>
      <c r="S3231" s="72"/>
      <c r="T3231" s="72"/>
      <c r="U3231" s="72"/>
    </row>
    <row r="3232" spans="1:21" ht="14.25" customHeight="1">
      <c r="A3232" s="2">
        <v>880355</v>
      </c>
      <c r="B3232" s="2" t="s">
        <v>46</v>
      </c>
      <c r="C3232" s="2" t="s">
        <v>43</v>
      </c>
      <c r="D3232" s="2" t="s">
        <v>32</v>
      </c>
      <c r="E3232" s="2" t="s">
        <v>44</v>
      </c>
      <c r="F3232" s="2" t="s">
        <v>34</v>
      </c>
      <c r="G3232" s="4">
        <v>43535.318530092591</v>
      </c>
      <c r="H3232" s="4">
        <v>43540.318530092591</v>
      </c>
      <c r="I3232" s="4">
        <v>43539.318530092591</v>
      </c>
      <c r="J3232" s="2">
        <v>0</v>
      </c>
      <c r="K3232" s="2">
        <v>105</v>
      </c>
      <c r="S3232" s="72"/>
      <c r="T3232" s="72"/>
      <c r="U3232" s="72"/>
    </row>
    <row r="3233" spans="1:21" ht="14.25" customHeight="1">
      <c r="A3233" s="2">
        <v>493178</v>
      </c>
      <c r="B3233" s="2" t="s">
        <v>39</v>
      </c>
      <c r="C3233" s="2" t="s">
        <v>43</v>
      </c>
      <c r="D3233" s="2" t="s">
        <v>41</v>
      </c>
      <c r="E3233" s="2" t="s">
        <v>38</v>
      </c>
      <c r="F3233" s="2" t="s">
        <v>34</v>
      </c>
      <c r="G3233" s="4">
        <v>43535.319988425923</v>
      </c>
      <c r="H3233" s="4">
        <v>43540.319988425923</v>
      </c>
      <c r="I3233" s="4">
        <v>43542.319988425923</v>
      </c>
      <c r="J3233" s="2">
        <v>45</v>
      </c>
      <c r="K3233" s="2">
        <v>129</v>
      </c>
      <c r="S3233" s="72"/>
      <c r="T3233" s="72"/>
      <c r="U3233" s="72"/>
    </row>
    <row r="3234" spans="1:21" ht="14.25" customHeight="1">
      <c r="A3234" s="2">
        <v>303157</v>
      </c>
      <c r="B3234" s="2" t="s">
        <v>48</v>
      </c>
      <c r="C3234" s="2" t="s">
        <v>43</v>
      </c>
      <c r="D3234" s="2" t="s">
        <v>32</v>
      </c>
      <c r="E3234" s="2" t="s">
        <v>33</v>
      </c>
      <c r="F3234" s="2" t="s">
        <v>34</v>
      </c>
      <c r="G3234" s="4">
        <v>43535.323530092595</v>
      </c>
      <c r="H3234" s="4">
        <v>43535.323530092595</v>
      </c>
      <c r="I3234" s="4">
        <v>43542.323530092595</v>
      </c>
      <c r="J3234" s="2">
        <v>0</v>
      </c>
      <c r="K3234" s="2">
        <v>127</v>
      </c>
      <c r="S3234" s="72"/>
      <c r="T3234" s="72"/>
      <c r="U3234" s="72"/>
    </row>
    <row r="3235" spans="1:21" ht="14.25" customHeight="1">
      <c r="A3235" s="2">
        <v>996653</v>
      </c>
      <c r="B3235" s="2" t="s">
        <v>36</v>
      </c>
      <c r="C3235" s="2" t="s">
        <v>37</v>
      </c>
      <c r="D3235" s="2" t="s">
        <v>41</v>
      </c>
      <c r="E3235" s="2" t="s">
        <v>33</v>
      </c>
      <c r="F3235" s="2" t="s">
        <v>34</v>
      </c>
      <c r="G3235" s="4">
        <v>43535.327349537038</v>
      </c>
      <c r="H3235" s="4">
        <v>43540.327349537038</v>
      </c>
      <c r="I3235" s="4">
        <v>43541.327349537038</v>
      </c>
      <c r="J3235" s="2">
        <v>27</v>
      </c>
      <c r="K3235" s="2">
        <v>111</v>
      </c>
      <c r="S3235" s="72"/>
      <c r="T3235" s="72"/>
      <c r="U3235" s="72"/>
    </row>
    <row r="3236" spans="1:21" ht="14.25" customHeight="1">
      <c r="A3236" s="2">
        <v>264283</v>
      </c>
      <c r="B3236" s="2" t="s">
        <v>36</v>
      </c>
      <c r="C3236" s="2" t="s">
        <v>37</v>
      </c>
      <c r="D3236" s="2" t="s">
        <v>41</v>
      </c>
      <c r="E3236" s="2" t="s">
        <v>44</v>
      </c>
      <c r="F3236" s="2" t="s">
        <v>34</v>
      </c>
      <c r="G3236" s="4">
        <v>43535.33866898148</v>
      </c>
      <c r="H3236" s="4">
        <v>43536.33866898148</v>
      </c>
      <c r="I3236" s="4">
        <v>43538.33866898148</v>
      </c>
      <c r="J3236" s="2">
        <v>75</v>
      </c>
      <c r="K3236" s="2">
        <v>95</v>
      </c>
      <c r="S3236" s="72"/>
      <c r="T3236" s="72"/>
      <c r="U3236" s="72"/>
    </row>
    <row r="3237" spans="1:21" ht="14.25" customHeight="1">
      <c r="A3237" s="2">
        <v>140984</v>
      </c>
      <c r="B3237" s="2" t="s">
        <v>39</v>
      </c>
      <c r="C3237" s="2" t="s">
        <v>31</v>
      </c>
      <c r="D3237" s="2" t="s">
        <v>32</v>
      </c>
      <c r="E3237" s="2" t="s">
        <v>44</v>
      </c>
      <c r="F3237" s="2" t="s">
        <v>34</v>
      </c>
      <c r="G3237" s="4">
        <v>43535.343946759262</v>
      </c>
      <c r="H3237" s="4">
        <v>43540.343946759262</v>
      </c>
      <c r="I3237" s="4">
        <v>43542.343946759262</v>
      </c>
      <c r="J3237" s="2">
        <v>39</v>
      </c>
      <c r="K3237" s="2">
        <v>129</v>
      </c>
      <c r="S3237" s="72"/>
      <c r="T3237" s="72"/>
      <c r="U3237" s="72"/>
    </row>
    <row r="3238" spans="1:21" ht="14.25" customHeight="1">
      <c r="A3238" s="2">
        <v>315058</v>
      </c>
      <c r="B3238" s="2" t="s">
        <v>36</v>
      </c>
      <c r="C3238" s="2" t="s">
        <v>37</v>
      </c>
      <c r="D3238" s="2" t="s">
        <v>41</v>
      </c>
      <c r="E3238" s="2" t="s">
        <v>38</v>
      </c>
      <c r="F3238" s="2" t="s">
        <v>34</v>
      </c>
      <c r="G3238" s="4">
        <v>43535.344039351854</v>
      </c>
      <c r="H3238" s="4">
        <v>43541.344039351854</v>
      </c>
      <c r="I3238" s="4">
        <v>43542.344039351854</v>
      </c>
      <c r="J3238" s="2">
        <v>27</v>
      </c>
      <c r="K3238" s="2">
        <v>106</v>
      </c>
      <c r="S3238" s="72"/>
      <c r="T3238" s="72"/>
      <c r="U3238" s="72"/>
    </row>
    <row r="3239" spans="1:21" ht="14.25" customHeight="1">
      <c r="A3239" s="2">
        <v>352215</v>
      </c>
      <c r="B3239" s="2" t="s">
        <v>47</v>
      </c>
      <c r="C3239" s="2" t="s">
        <v>43</v>
      </c>
      <c r="D3239" s="2" t="s">
        <v>41</v>
      </c>
      <c r="E3239" s="2" t="s">
        <v>33</v>
      </c>
      <c r="F3239" s="2" t="s">
        <v>34</v>
      </c>
      <c r="G3239" s="4">
        <v>43535.344722222224</v>
      </c>
      <c r="H3239" s="4">
        <v>43541.344722222224</v>
      </c>
      <c r="I3239" s="4">
        <v>43542.344722222224</v>
      </c>
      <c r="J3239" s="2">
        <v>45</v>
      </c>
      <c r="K3239" s="2">
        <v>127</v>
      </c>
      <c r="S3239" s="72"/>
      <c r="T3239" s="72"/>
      <c r="U3239" s="72"/>
    </row>
    <row r="3240" spans="1:21" ht="14.25" customHeight="1">
      <c r="A3240" s="2">
        <v>509596</v>
      </c>
      <c r="B3240" s="2" t="s">
        <v>36</v>
      </c>
      <c r="C3240" s="2" t="s">
        <v>43</v>
      </c>
      <c r="D3240" s="2" t="s">
        <v>32</v>
      </c>
      <c r="E3240" s="2" t="s">
        <v>44</v>
      </c>
      <c r="F3240" s="2" t="s">
        <v>34</v>
      </c>
      <c r="G3240" s="4">
        <v>43535.348865740743</v>
      </c>
      <c r="H3240" s="4">
        <v>43535.348865740743</v>
      </c>
      <c r="I3240" s="4">
        <v>43539.348865740743</v>
      </c>
      <c r="J3240" s="2">
        <v>0</v>
      </c>
      <c r="K3240" s="2">
        <v>107</v>
      </c>
      <c r="S3240" s="72"/>
      <c r="T3240" s="72"/>
      <c r="U3240" s="72"/>
    </row>
    <row r="3241" spans="1:21" ht="14.25" customHeight="1">
      <c r="A3241" s="2">
        <v>268045</v>
      </c>
      <c r="B3241" s="2" t="s">
        <v>48</v>
      </c>
      <c r="C3241" s="2" t="s">
        <v>43</v>
      </c>
      <c r="D3241" s="2" t="s">
        <v>32</v>
      </c>
      <c r="E3241" s="2" t="s">
        <v>33</v>
      </c>
      <c r="F3241" s="2" t="s">
        <v>34</v>
      </c>
      <c r="G3241" s="4">
        <v>43535.357395833336</v>
      </c>
      <c r="H3241" s="4">
        <v>43541.357395833336</v>
      </c>
      <c r="I3241" s="4">
        <v>43538.357395833336</v>
      </c>
      <c r="J3241" s="2">
        <v>0</v>
      </c>
      <c r="K3241" s="2">
        <v>130</v>
      </c>
      <c r="S3241" s="72"/>
      <c r="T3241" s="72"/>
      <c r="U3241" s="72"/>
    </row>
    <row r="3242" spans="1:21" ht="14.25" customHeight="1">
      <c r="A3242" s="2">
        <v>946613</v>
      </c>
      <c r="B3242" s="2" t="s">
        <v>36</v>
      </c>
      <c r="C3242" s="2" t="s">
        <v>43</v>
      </c>
      <c r="D3242" s="2" t="s">
        <v>32</v>
      </c>
      <c r="E3242" s="2" t="s">
        <v>33</v>
      </c>
      <c r="F3242" s="2" t="s">
        <v>34</v>
      </c>
      <c r="G3242" s="4">
        <v>43535.359895833331</v>
      </c>
      <c r="H3242" s="4">
        <v>43541.359895833331</v>
      </c>
      <c r="I3242" s="4">
        <v>43542.359895833331</v>
      </c>
      <c r="J3242" s="2">
        <v>0</v>
      </c>
      <c r="K3242" s="2">
        <v>120</v>
      </c>
      <c r="S3242" s="72"/>
      <c r="T3242" s="72"/>
      <c r="U3242" s="72"/>
    </row>
    <row r="3243" spans="1:21" ht="14.25" customHeight="1">
      <c r="A3243" s="2">
        <v>121132</v>
      </c>
      <c r="B3243" s="2" t="s">
        <v>36</v>
      </c>
      <c r="C3243" s="2" t="s">
        <v>37</v>
      </c>
      <c r="D3243" s="2" t="s">
        <v>41</v>
      </c>
      <c r="E3243" s="2" t="s">
        <v>44</v>
      </c>
      <c r="F3243" s="2" t="s">
        <v>34</v>
      </c>
      <c r="G3243" s="4">
        <v>43535.360023148147</v>
      </c>
      <c r="H3243" s="4">
        <v>43538.360023148147</v>
      </c>
      <c r="I3243" s="4">
        <v>43541.360023148147</v>
      </c>
      <c r="J3243" s="2">
        <v>45</v>
      </c>
      <c r="K3243" s="2">
        <v>114</v>
      </c>
      <c r="S3243" s="72"/>
      <c r="T3243" s="72"/>
      <c r="U3243" s="72"/>
    </row>
    <row r="3244" spans="1:21" ht="14.25" customHeight="1">
      <c r="A3244" s="2">
        <v>964927</v>
      </c>
      <c r="B3244" s="2" t="s">
        <v>47</v>
      </c>
      <c r="C3244" s="2" t="s">
        <v>43</v>
      </c>
      <c r="D3244" s="2" t="s">
        <v>32</v>
      </c>
      <c r="E3244" s="2" t="s">
        <v>44</v>
      </c>
      <c r="F3244" s="2" t="s">
        <v>34</v>
      </c>
      <c r="G3244" s="4">
        <v>43535.369930555556</v>
      </c>
      <c r="H3244" s="4">
        <v>43535.369930555556</v>
      </c>
      <c r="I3244" s="4">
        <v>43541.369930555556</v>
      </c>
      <c r="J3244" s="2">
        <v>0</v>
      </c>
      <c r="K3244" s="2">
        <v>106</v>
      </c>
      <c r="S3244" s="72"/>
      <c r="T3244" s="72"/>
      <c r="U3244" s="72"/>
    </row>
    <row r="3245" spans="1:21" ht="14.25" customHeight="1">
      <c r="A3245" s="2">
        <v>957358</v>
      </c>
      <c r="B3245" s="2" t="s">
        <v>30</v>
      </c>
      <c r="C3245" s="2" t="s">
        <v>43</v>
      </c>
      <c r="D3245" s="2" t="s">
        <v>32</v>
      </c>
      <c r="E3245" s="2" t="s">
        <v>38</v>
      </c>
      <c r="F3245" s="2" t="s">
        <v>34</v>
      </c>
      <c r="G3245" s="4">
        <v>43535.376331018517</v>
      </c>
      <c r="H3245" s="4">
        <v>43538.376331018517</v>
      </c>
      <c r="I3245" s="4">
        <v>43541.376331018517</v>
      </c>
      <c r="J3245" s="2">
        <v>0</v>
      </c>
      <c r="K3245" s="2">
        <v>123</v>
      </c>
      <c r="S3245" s="72"/>
      <c r="T3245" s="72"/>
      <c r="U3245" s="72"/>
    </row>
    <row r="3246" spans="1:21" ht="14.25" customHeight="1">
      <c r="A3246" s="2">
        <v>898725</v>
      </c>
      <c r="B3246" s="2" t="s">
        <v>30</v>
      </c>
      <c r="C3246" s="2" t="s">
        <v>37</v>
      </c>
      <c r="D3246" s="2" t="s">
        <v>41</v>
      </c>
      <c r="E3246" s="2" t="s">
        <v>33</v>
      </c>
      <c r="F3246" s="2" t="s">
        <v>34</v>
      </c>
      <c r="G3246" s="4">
        <v>43535.37672453704</v>
      </c>
      <c r="H3246" s="4">
        <v>43541.37672453704</v>
      </c>
      <c r="I3246" s="4">
        <v>43538.37672453704</v>
      </c>
      <c r="J3246" s="2">
        <v>38</v>
      </c>
      <c r="K3246" s="2">
        <v>112</v>
      </c>
      <c r="S3246" s="72"/>
      <c r="T3246" s="72"/>
      <c r="U3246" s="72"/>
    </row>
    <row r="3247" spans="1:21" ht="14.25" customHeight="1">
      <c r="A3247" s="2">
        <v>28426</v>
      </c>
      <c r="B3247" s="2" t="s">
        <v>39</v>
      </c>
      <c r="C3247" s="2" t="s">
        <v>37</v>
      </c>
      <c r="D3247" s="2" t="s">
        <v>41</v>
      </c>
      <c r="E3247" s="2" t="s">
        <v>44</v>
      </c>
      <c r="F3247" s="2" t="s">
        <v>34</v>
      </c>
      <c r="G3247" s="4">
        <v>43535.37704861111</v>
      </c>
      <c r="H3247" s="4">
        <v>43535.37704861111</v>
      </c>
      <c r="I3247" s="4">
        <v>43542.37704861111</v>
      </c>
      <c r="J3247" s="2">
        <v>64</v>
      </c>
      <c r="K3247" s="2">
        <v>89</v>
      </c>
      <c r="S3247" s="72"/>
      <c r="T3247" s="72"/>
      <c r="U3247" s="72"/>
    </row>
    <row r="3248" spans="1:21" ht="14.25" customHeight="1">
      <c r="A3248" s="2">
        <v>898439</v>
      </c>
      <c r="B3248" s="2" t="s">
        <v>46</v>
      </c>
      <c r="C3248" s="2" t="s">
        <v>37</v>
      </c>
      <c r="D3248" s="2" t="s">
        <v>32</v>
      </c>
      <c r="E3248" s="2" t="s">
        <v>33</v>
      </c>
      <c r="F3248" s="2" t="s">
        <v>34</v>
      </c>
      <c r="G3248" s="4">
        <v>43535.37773148148</v>
      </c>
      <c r="H3248" s="4">
        <v>43539.37773148148</v>
      </c>
      <c r="I3248" s="4">
        <v>43538.37773148148</v>
      </c>
      <c r="J3248" s="2">
        <v>25</v>
      </c>
      <c r="K3248" s="2">
        <v>109</v>
      </c>
      <c r="S3248" s="72"/>
      <c r="T3248" s="72"/>
      <c r="U3248" s="72"/>
    </row>
    <row r="3249" spans="1:21" ht="14.25" customHeight="1">
      <c r="A3249" s="2">
        <v>19848</v>
      </c>
      <c r="B3249" s="2" t="s">
        <v>36</v>
      </c>
      <c r="C3249" s="2" t="s">
        <v>37</v>
      </c>
      <c r="D3249" s="2" t="s">
        <v>32</v>
      </c>
      <c r="E3249" s="2" t="s">
        <v>44</v>
      </c>
      <c r="F3249" s="2" t="s">
        <v>34</v>
      </c>
      <c r="G3249" s="4">
        <v>43535.379131944443</v>
      </c>
      <c r="H3249" s="4">
        <v>43536.379131944443</v>
      </c>
      <c r="I3249" s="4">
        <v>43541.379131944443</v>
      </c>
      <c r="J3249" s="2">
        <v>47</v>
      </c>
      <c r="K3249" s="2">
        <v>109</v>
      </c>
      <c r="S3249" s="72"/>
      <c r="T3249" s="72"/>
      <c r="U3249" s="72"/>
    </row>
    <row r="3250" spans="1:21" ht="14.25" customHeight="1">
      <c r="A3250" s="2">
        <v>286687</v>
      </c>
      <c r="B3250" s="2" t="s">
        <v>39</v>
      </c>
      <c r="C3250" s="2" t="s">
        <v>31</v>
      </c>
      <c r="D3250" s="2" t="s">
        <v>32</v>
      </c>
      <c r="E3250" s="2" t="s">
        <v>33</v>
      </c>
      <c r="F3250" s="2" t="s">
        <v>34</v>
      </c>
      <c r="G3250" s="4">
        <v>43535.380416666667</v>
      </c>
      <c r="H3250" s="4">
        <v>43541.380416666667</v>
      </c>
      <c r="I3250" s="4">
        <v>43540.380416666667</v>
      </c>
      <c r="J3250" s="2">
        <v>31</v>
      </c>
      <c r="K3250" s="2">
        <v>123</v>
      </c>
      <c r="S3250" s="72"/>
      <c r="T3250" s="72"/>
      <c r="U3250" s="72"/>
    </row>
    <row r="3251" spans="1:21" ht="14.25" customHeight="1">
      <c r="A3251" s="2">
        <v>868502</v>
      </c>
      <c r="B3251" s="2" t="s">
        <v>39</v>
      </c>
      <c r="C3251" s="2" t="s">
        <v>31</v>
      </c>
      <c r="D3251" s="2" t="s">
        <v>41</v>
      </c>
      <c r="E3251" s="2" t="s">
        <v>44</v>
      </c>
      <c r="F3251" s="2" t="s">
        <v>34</v>
      </c>
      <c r="G3251" s="4">
        <v>43535.387418981481</v>
      </c>
      <c r="H3251" s="4">
        <v>43535.387418981481</v>
      </c>
      <c r="I3251" s="4">
        <v>43539.387418981481</v>
      </c>
      <c r="J3251" s="2">
        <v>0</v>
      </c>
      <c r="K3251" s="2">
        <v>109</v>
      </c>
      <c r="S3251" s="72"/>
      <c r="T3251" s="72"/>
      <c r="U3251" s="72"/>
    </row>
    <row r="3252" spans="1:21" ht="14.25" customHeight="1">
      <c r="A3252" s="2">
        <v>972169</v>
      </c>
      <c r="B3252" s="2" t="s">
        <v>39</v>
      </c>
      <c r="C3252" s="2" t="s">
        <v>40</v>
      </c>
      <c r="D3252" s="2" t="s">
        <v>41</v>
      </c>
      <c r="E3252" s="2" t="s">
        <v>33</v>
      </c>
      <c r="F3252" s="2" t="s">
        <v>34</v>
      </c>
      <c r="G3252" s="4">
        <v>43535.392500000002</v>
      </c>
      <c r="H3252" s="4">
        <v>43542.392500000002</v>
      </c>
      <c r="I3252" s="4">
        <v>43542.392500000002</v>
      </c>
      <c r="J3252" s="2">
        <v>37</v>
      </c>
      <c r="K3252" s="2">
        <v>107</v>
      </c>
      <c r="S3252" s="72"/>
      <c r="T3252" s="72"/>
      <c r="U3252" s="72"/>
    </row>
    <row r="3253" spans="1:21" ht="14.25" customHeight="1">
      <c r="A3253" s="2">
        <v>744966</v>
      </c>
      <c r="B3253" s="2" t="s">
        <v>36</v>
      </c>
      <c r="C3253" s="2" t="s">
        <v>43</v>
      </c>
      <c r="D3253" s="2" t="s">
        <v>41</v>
      </c>
      <c r="E3253" s="2" t="s">
        <v>38</v>
      </c>
      <c r="F3253" s="2" t="s">
        <v>34</v>
      </c>
      <c r="G3253" s="4">
        <v>43535.394814814812</v>
      </c>
      <c r="H3253" s="4">
        <v>43541.394814814812</v>
      </c>
      <c r="I3253" s="4">
        <v>43542.394814814812</v>
      </c>
      <c r="J3253" s="2">
        <v>42</v>
      </c>
      <c r="K3253" s="2">
        <v>123</v>
      </c>
      <c r="S3253" s="72"/>
      <c r="T3253" s="72"/>
      <c r="U3253" s="72"/>
    </row>
    <row r="3254" spans="1:21" ht="14.25" customHeight="1">
      <c r="A3254" s="2">
        <v>995386</v>
      </c>
      <c r="B3254" s="2" t="s">
        <v>30</v>
      </c>
      <c r="C3254" s="2" t="s">
        <v>31</v>
      </c>
      <c r="D3254" s="2" t="s">
        <v>41</v>
      </c>
      <c r="E3254" s="2" t="s">
        <v>38</v>
      </c>
      <c r="F3254" s="2" t="s">
        <v>34</v>
      </c>
      <c r="G3254" s="4">
        <v>43535.401087962964</v>
      </c>
      <c r="H3254" s="4">
        <v>43536.401087962964</v>
      </c>
      <c r="I3254" s="4">
        <v>43541.401087962964</v>
      </c>
      <c r="J3254" s="2">
        <v>0</v>
      </c>
      <c r="K3254" s="2">
        <v>124</v>
      </c>
      <c r="S3254" s="72"/>
      <c r="T3254" s="72"/>
      <c r="U3254" s="72"/>
    </row>
    <row r="3255" spans="1:21" ht="14.25" customHeight="1">
      <c r="A3255" s="2">
        <v>939989</v>
      </c>
      <c r="B3255" s="2" t="s">
        <v>39</v>
      </c>
      <c r="C3255" s="2" t="s">
        <v>31</v>
      </c>
      <c r="D3255" s="2" t="s">
        <v>41</v>
      </c>
      <c r="E3255" s="2" t="s">
        <v>44</v>
      </c>
      <c r="F3255" s="2" t="s">
        <v>34</v>
      </c>
      <c r="G3255" s="4">
        <v>43535.40115740741</v>
      </c>
      <c r="H3255" s="4">
        <v>43539.40115740741</v>
      </c>
      <c r="I3255" s="4">
        <v>43538.40115740741</v>
      </c>
      <c r="J3255" s="2">
        <v>0</v>
      </c>
      <c r="K3255" s="2">
        <v>101</v>
      </c>
      <c r="S3255" s="72"/>
      <c r="T3255" s="72"/>
      <c r="U3255" s="72"/>
    </row>
    <row r="3256" spans="1:21" ht="14.25" customHeight="1">
      <c r="A3256" s="2">
        <v>213915</v>
      </c>
      <c r="B3256" s="2" t="s">
        <v>49</v>
      </c>
      <c r="C3256" s="2" t="s">
        <v>43</v>
      </c>
      <c r="D3256" s="2" t="s">
        <v>41</v>
      </c>
      <c r="E3256" s="2" t="s">
        <v>33</v>
      </c>
      <c r="F3256" s="2" t="s">
        <v>34</v>
      </c>
      <c r="G3256" s="4">
        <v>43535.401250000003</v>
      </c>
      <c r="H3256" s="4">
        <v>43543.401250000003</v>
      </c>
      <c r="I3256" s="4">
        <v>43540.401250000003</v>
      </c>
      <c r="J3256" s="2">
        <v>32</v>
      </c>
      <c r="K3256" s="2">
        <v>123</v>
      </c>
      <c r="S3256" s="72"/>
      <c r="T3256" s="72"/>
      <c r="U3256" s="72"/>
    </row>
    <row r="3257" spans="1:21" ht="14.25" customHeight="1">
      <c r="A3257" s="2">
        <v>744793</v>
      </c>
      <c r="B3257" s="2" t="s">
        <v>39</v>
      </c>
      <c r="C3257" s="2" t="s">
        <v>31</v>
      </c>
      <c r="D3257" s="2" t="s">
        <v>32</v>
      </c>
      <c r="E3257" s="2" t="s">
        <v>44</v>
      </c>
      <c r="F3257" s="2" t="s">
        <v>34</v>
      </c>
      <c r="G3257" s="4">
        <v>43535.402824074074</v>
      </c>
      <c r="H3257" s="4">
        <v>43535.402824074074</v>
      </c>
      <c r="I3257" s="4">
        <v>43540.402824074074</v>
      </c>
      <c r="J3257" s="2">
        <v>71</v>
      </c>
      <c r="K3257" s="2">
        <v>103</v>
      </c>
      <c r="S3257" s="72"/>
      <c r="T3257" s="72"/>
      <c r="U3257" s="72"/>
    </row>
    <row r="3258" spans="1:21" ht="14.25" customHeight="1">
      <c r="A3258" s="2">
        <v>272647</v>
      </c>
      <c r="B3258" s="2" t="s">
        <v>39</v>
      </c>
      <c r="C3258" s="2" t="s">
        <v>31</v>
      </c>
      <c r="D3258" s="2" t="s">
        <v>41</v>
      </c>
      <c r="E3258" s="2" t="s">
        <v>44</v>
      </c>
      <c r="F3258" s="2" t="s">
        <v>34</v>
      </c>
      <c r="G3258" s="4">
        <v>43535.409039351849</v>
      </c>
      <c r="H3258" s="4">
        <v>43539.409039351849</v>
      </c>
      <c r="I3258" s="4">
        <v>43539.409039351849</v>
      </c>
      <c r="J3258" s="2">
        <v>0</v>
      </c>
      <c r="K3258" s="2">
        <v>108</v>
      </c>
      <c r="S3258" s="72"/>
      <c r="T3258" s="72"/>
      <c r="U3258" s="72"/>
    </row>
    <row r="3259" spans="1:21" ht="14.25" customHeight="1">
      <c r="A3259" s="2">
        <v>9825</v>
      </c>
      <c r="B3259" s="2" t="s">
        <v>36</v>
      </c>
      <c r="C3259" s="2" t="s">
        <v>37</v>
      </c>
      <c r="D3259" s="2" t="s">
        <v>41</v>
      </c>
      <c r="E3259" s="2" t="s">
        <v>44</v>
      </c>
      <c r="F3259" s="2" t="s">
        <v>34</v>
      </c>
      <c r="G3259" s="4">
        <v>43535.412499999999</v>
      </c>
      <c r="H3259" s="4">
        <v>43540.412499999999</v>
      </c>
      <c r="I3259" s="4">
        <v>43539.412499999999</v>
      </c>
      <c r="J3259" s="2">
        <v>77</v>
      </c>
      <c r="K3259" s="2">
        <v>89</v>
      </c>
      <c r="S3259" s="72"/>
      <c r="T3259" s="72"/>
      <c r="U3259" s="72"/>
    </row>
    <row r="3260" spans="1:21" ht="14.25" customHeight="1">
      <c r="A3260" s="2">
        <v>93541</v>
      </c>
      <c r="B3260" s="2" t="s">
        <v>46</v>
      </c>
      <c r="C3260" s="2" t="s">
        <v>37</v>
      </c>
      <c r="D3260" s="2" t="s">
        <v>41</v>
      </c>
      <c r="E3260" s="2" t="s">
        <v>33</v>
      </c>
      <c r="F3260" s="2" t="s">
        <v>34</v>
      </c>
      <c r="G3260" s="4">
        <v>43535.41673611111</v>
      </c>
      <c r="H3260" s="4">
        <v>43541.41673611111</v>
      </c>
      <c r="I3260" s="4">
        <v>43538.41673611111</v>
      </c>
      <c r="J3260" s="2">
        <v>45</v>
      </c>
      <c r="K3260" s="2">
        <v>107</v>
      </c>
      <c r="S3260" s="72"/>
      <c r="T3260" s="72"/>
      <c r="U3260" s="72"/>
    </row>
    <row r="3261" spans="1:21" ht="14.25" customHeight="1">
      <c r="A3261" s="2">
        <v>20188</v>
      </c>
      <c r="B3261" s="2" t="s">
        <v>36</v>
      </c>
      <c r="C3261" s="2" t="s">
        <v>40</v>
      </c>
      <c r="D3261" s="2" t="s">
        <v>41</v>
      </c>
      <c r="E3261" s="2" t="s">
        <v>44</v>
      </c>
      <c r="F3261" s="2" t="s">
        <v>34</v>
      </c>
      <c r="G3261" s="4">
        <v>43535.42119212963</v>
      </c>
      <c r="H3261" s="4">
        <v>43538.42119212963</v>
      </c>
      <c r="I3261" s="4">
        <v>43540.42119212963</v>
      </c>
      <c r="J3261" s="2">
        <v>78</v>
      </c>
      <c r="K3261" s="2">
        <v>90</v>
      </c>
      <c r="S3261" s="72"/>
      <c r="T3261" s="72"/>
      <c r="U3261" s="72"/>
    </row>
    <row r="3262" spans="1:21" ht="14.25" customHeight="1">
      <c r="A3262" s="2">
        <v>750329</v>
      </c>
      <c r="B3262" s="2" t="s">
        <v>30</v>
      </c>
      <c r="C3262" s="2" t="s">
        <v>43</v>
      </c>
      <c r="D3262" s="2" t="s">
        <v>41</v>
      </c>
      <c r="E3262" s="2" t="s">
        <v>33</v>
      </c>
      <c r="F3262" s="2" t="s">
        <v>34</v>
      </c>
      <c r="G3262" s="4">
        <v>43535.423761574071</v>
      </c>
      <c r="H3262" s="4">
        <v>43538.423761574071</v>
      </c>
      <c r="I3262" s="4">
        <v>43540.423761574071</v>
      </c>
      <c r="J3262" s="2">
        <v>25</v>
      </c>
      <c r="K3262" s="2">
        <v>125</v>
      </c>
      <c r="S3262" s="72"/>
      <c r="T3262" s="72"/>
      <c r="U3262" s="72"/>
    </row>
    <row r="3263" spans="1:21" ht="14.25" customHeight="1">
      <c r="A3263" s="2">
        <v>1882</v>
      </c>
      <c r="B3263" s="2" t="s">
        <v>42</v>
      </c>
      <c r="C3263" s="2" t="s">
        <v>37</v>
      </c>
      <c r="D3263" s="2" t="s">
        <v>32</v>
      </c>
      <c r="E3263" s="2" t="s">
        <v>44</v>
      </c>
      <c r="F3263" s="2" t="s">
        <v>34</v>
      </c>
      <c r="G3263" s="4">
        <v>43535.423900462964</v>
      </c>
      <c r="H3263" s="4">
        <v>43538.423900462964</v>
      </c>
      <c r="I3263" s="4">
        <v>43538.423900462964</v>
      </c>
      <c r="J3263" s="2">
        <v>82</v>
      </c>
      <c r="K3263" s="2">
        <v>89</v>
      </c>
      <c r="S3263" s="72"/>
      <c r="T3263" s="72"/>
      <c r="U3263" s="72"/>
    </row>
    <row r="3264" spans="1:21" ht="14.25" customHeight="1">
      <c r="A3264" s="2">
        <v>925025</v>
      </c>
      <c r="B3264" s="2" t="s">
        <v>30</v>
      </c>
      <c r="C3264" s="2" t="s">
        <v>37</v>
      </c>
      <c r="D3264" s="2" t="s">
        <v>41</v>
      </c>
      <c r="E3264" s="2" t="s">
        <v>33</v>
      </c>
      <c r="F3264" s="2" t="s">
        <v>34</v>
      </c>
      <c r="G3264" s="4">
        <v>43535.426458333335</v>
      </c>
      <c r="H3264" s="4">
        <v>43538.426458333335</v>
      </c>
      <c r="I3264" s="4">
        <v>43540.426458333335</v>
      </c>
      <c r="J3264" s="2">
        <v>46</v>
      </c>
      <c r="K3264" s="2">
        <v>109</v>
      </c>
      <c r="S3264" s="72"/>
      <c r="T3264" s="72"/>
      <c r="U3264" s="72"/>
    </row>
    <row r="3265" spans="1:21" ht="14.25" customHeight="1">
      <c r="A3265" s="2">
        <v>489423</v>
      </c>
      <c r="B3265" s="2" t="s">
        <v>36</v>
      </c>
      <c r="C3265" s="2" t="s">
        <v>37</v>
      </c>
      <c r="D3265" s="2" t="s">
        <v>32</v>
      </c>
      <c r="E3265" s="2" t="s">
        <v>33</v>
      </c>
      <c r="F3265" s="2" t="s">
        <v>34</v>
      </c>
      <c r="G3265" s="4">
        <v>43535.432685185187</v>
      </c>
      <c r="H3265" s="4">
        <v>43541.432685185187</v>
      </c>
      <c r="I3265" s="4">
        <v>43538.432685185187</v>
      </c>
      <c r="J3265" s="2">
        <v>42</v>
      </c>
      <c r="K3265" s="2">
        <v>114</v>
      </c>
      <c r="S3265" s="72"/>
      <c r="T3265" s="72"/>
      <c r="U3265" s="72"/>
    </row>
    <row r="3266" spans="1:21" ht="14.25" customHeight="1">
      <c r="A3266" s="2">
        <v>260314</v>
      </c>
      <c r="B3266" s="2" t="s">
        <v>36</v>
      </c>
      <c r="C3266" s="2" t="s">
        <v>40</v>
      </c>
      <c r="D3266" s="2" t="s">
        <v>41</v>
      </c>
      <c r="E3266" s="2" t="s">
        <v>44</v>
      </c>
      <c r="F3266" s="2" t="s">
        <v>34</v>
      </c>
      <c r="G3266" s="4">
        <v>43535.434050925927</v>
      </c>
      <c r="H3266" s="4">
        <v>43544.434050925927</v>
      </c>
      <c r="I3266" s="4">
        <v>43538.434050925927</v>
      </c>
      <c r="J3266" s="2">
        <v>78</v>
      </c>
      <c r="K3266" s="2">
        <v>91</v>
      </c>
      <c r="S3266" s="72"/>
      <c r="T3266" s="72"/>
      <c r="U3266" s="72"/>
    </row>
    <row r="3267" spans="1:21" ht="14.25" customHeight="1">
      <c r="A3267" s="2">
        <v>285898</v>
      </c>
      <c r="B3267" s="2" t="s">
        <v>47</v>
      </c>
      <c r="C3267" s="2" t="s">
        <v>37</v>
      </c>
      <c r="D3267" s="2" t="s">
        <v>41</v>
      </c>
      <c r="E3267" s="2" t="s">
        <v>38</v>
      </c>
      <c r="F3267" s="2" t="s">
        <v>34</v>
      </c>
      <c r="G3267" s="4">
        <v>43535.438587962963</v>
      </c>
      <c r="H3267" s="4">
        <v>43541.438587962963</v>
      </c>
      <c r="I3267" s="4">
        <v>43539.438587962963</v>
      </c>
      <c r="J3267" s="2">
        <v>37</v>
      </c>
      <c r="K3267" s="2">
        <v>106</v>
      </c>
      <c r="S3267" s="72"/>
      <c r="T3267" s="72"/>
      <c r="U3267" s="72"/>
    </row>
    <row r="3268" spans="1:21" ht="14.25" customHeight="1">
      <c r="A3268" s="2">
        <v>679030</v>
      </c>
      <c r="B3268" s="2" t="s">
        <v>36</v>
      </c>
      <c r="C3268" s="2" t="s">
        <v>45</v>
      </c>
      <c r="D3268" s="2" t="s">
        <v>32</v>
      </c>
      <c r="E3268" s="2" t="s">
        <v>44</v>
      </c>
      <c r="F3268" s="2" t="s">
        <v>34</v>
      </c>
      <c r="G3268" s="4">
        <v>43535.441550925927</v>
      </c>
      <c r="H3268" s="4">
        <v>43545.441550925927</v>
      </c>
      <c r="I3268" s="4">
        <v>43540.441550925927</v>
      </c>
      <c r="J3268" s="2">
        <v>84</v>
      </c>
      <c r="K3268" s="2">
        <v>103</v>
      </c>
      <c r="S3268" s="72"/>
      <c r="T3268" s="72"/>
      <c r="U3268" s="72"/>
    </row>
    <row r="3269" spans="1:21" ht="14.25" customHeight="1">
      <c r="A3269" s="2">
        <v>208394</v>
      </c>
      <c r="B3269" s="2" t="s">
        <v>39</v>
      </c>
      <c r="C3269" s="2" t="s">
        <v>43</v>
      </c>
      <c r="D3269" s="2" t="s">
        <v>41</v>
      </c>
      <c r="E3269" s="2" t="s">
        <v>44</v>
      </c>
      <c r="F3269" s="2" t="s">
        <v>34</v>
      </c>
      <c r="G3269" s="4">
        <v>43535.442835648151</v>
      </c>
      <c r="H3269" s="4">
        <v>43538.442835648151</v>
      </c>
      <c r="I3269" s="4">
        <v>43542.442835648151</v>
      </c>
      <c r="J3269" s="2">
        <v>69</v>
      </c>
      <c r="K3269" s="2">
        <v>103</v>
      </c>
      <c r="S3269" s="72"/>
      <c r="T3269" s="72"/>
      <c r="U3269" s="72"/>
    </row>
    <row r="3270" spans="1:21" ht="14.25" customHeight="1">
      <c r="A3270" s="2">
        <v>923295</v>
      </c>
      <c r="B3270" s="2" t="s">
        <v>39</v>
      </c>
      <c r="C3270" s="2" t="s">
        <v>37</v>
      </c>
      <c r="D3270" s="2" t="s">
        <v>41</v>
      </c>
      <c r="E3270" s="2" t="s">
        <v>33</v>
      </c>
      <c r="F3270" s="2" t="s">
        <v>34</v>
      </c>
      <c r="G3270" s="4">
        <v>43535.443101851852</v>
      </c>
      <c r="H3270" s="4">
        <v>43538.443101851852</v>
      </c>
      <c r="I3270" s="4">
        <v>43539.443101851852</v>
      </c>
      <c r="J3270" s="2">
        <v>39</v>
      </c>
      <c r="K3270" s="2">
        <v>115</v>
      </c>
      <c r="S3270" s="72"/>
      <c r="T3270" s="72"/>
      <c r="U3270" s="72"/>
    </row>
    <row r="3271" spans="1:21" ht="14.25" customHeight="1">
      <c r="A3271" s="2">
        <v>78406</v>
      </c>
      <c r="B3271" s="2" t="s">
        <v>39</v>
      </c>
      <c r="C3271" s="2" t="s">
        <v>37</v>
      </c>
      <c r="D3271" s="2" t="s">
        <v>32</v>
      </c>
      <c r="E3271" s="2" t="s">
        <v>38</v>
      </c>
      <c r="F3271" s="2" t="s">
        <v>34</v>
      </c>
      <c r="G3271" s="4">
        <v>43535.448692129627</v>
      </c>
      <c r="H3271" s="4">
        <v>43540.448692129627</v>
      </c>
      <c r="I3271" s="4">
        <v>43539.448692129627</v>
      </c>
      <c r="J3271" s="2">
        <v>40</v>
      </c>
      <c r="K3271" s="2">
        <v>109</v>
      </c>
      <c r="S3271" s="72"/>
      <c r="T3271" s="72"/>
      <c r="U3271" s="72"/>
    </row>
    <row r="3272" spans="1:21" ht="14.25" customHeight="1">
      <c r="A3272" s="2">
        <v>905696</v>
      </c>
      <c r="B3272" s="2" t="s">
        <v>39</v>
      </c>
      <c r="C3272" s="2" t="s">
        <v>31</v>
      </c>
      <c r="D3272" s="2" t="s">
        <v>41</v>
      </c>
      <c r="E3272" s="2" t="s">
        <v>44</v>
      </c>
      <c r="F3272" s="2" t="s">
        <v>34</v>
      </c>
      <c r="G3272" s="4">
        <v>43535.44935185185</v>
      </c>
      <c r="H3272" s="4">
        <v>43540.44935185185</v>
      </c>
      <c r="I3272" s="4">
        <v>43542.44935185185</v>
      </c>
      <c r="J3272" s="2">
        <v>0</v>
      </c>
      <c r="K3272" s="2">
        <v>127</v>
      </c>
      <c r="S3272" s="72"/>
      <c r="T3272" s="72"/>
      <c r="U3272" s="72"/>
    </row>
    <row r="3273" spans="1:21" ht="14.25" customHeight="1">
      <c r="A3273" s="2">
        <v>723861</v>
      </c>
      <c r="B3273" s="2" t="s">
        <v>30</v>
      </c>
      <c r="C3273" s="2" t="s">
        <v>43</v>
      </c>
      <c r="D3273" s="2" t="s">
        <v>41</v>
      </c>
      <c r="E3273" s="2" t="s">
        <v>33</v>
      </c>
      <c r="F3273" s="2" t="s">
        <v>34</v>
      </c>
      <c r="G3273" s="4">
        <v>43535.459930555553</v>
      </c>
      <c r="H3273" s="4">
        <v>43540.459930555553</v>
      </c>
      <c r="I3273" s="4">
        <v>43539.459930555553</v>
      </c>
      <c r="J3273" s="2">
        <v>41</v>
      </c>
      <c r="K3273" s="2">
        <v>122</v>
      </c>
      <c r="S3273" s="72"/>
      <c r="T3273" s="72"/>
      <c r="U3273" s="72"/>
    </row>
    <row r="3274" spans="1:21" ht="14.25" customHeight="1">
      <c r="A3274" s="2">
        <v>304452</v>
      </c>
      <c r="B3274" s="2" t="s">
        <v>30</v>
      </c>
      <c r="C3274" s="2" t="s">
        <v>31</v>
      </c>
      <c r="D3274" s="2" t="s">
        <v>32</v>
      </c>
      <c r="E3274" s="2" t="s">
        <v>44</v>
      </c>
      <c r="F3274" s="2" t="s">
        <v>34</v>
      </c>
      <c r="G3274" s="4">
        <v>43535.465289351851</v>
      </c>
      <c r="H3274" s="4">
        <v>43538.465289351851</v>
      </c>
      <c r="I3274" s="4">
        <v>43542.465289351851</v>
      </c>
      <c r="J3274" s="2">
        <v>87</v>
      </c>
      <c r="K3274" s="2">
        <v>104</v>
      </c>
      <c r="S3274" s="72"/>
      <c r="T3274" s="72"/>
      <c r="U3274" s="72"/>
    </row>
    <row r="3275" spans="1:21" ht="14.25" customHeight="1">
      <c r="A3275" s="2">
        <v>942982</v>
      </c>
      <c r="B3275" s="2" t="s">
        <v>30</v>
      </c>
      <c r="C3275" s="2" t="s">
        <v>37</v>
      </c>
      <c r="D3275" s="2" t="s">
        <v>41</v>
      </c>
      <c r="E3275" s="2" t="s">
        <v>38</v>
      </c>
      <c r="F3275" s="2" t="s">
        <v>34</v>
      </c>
      <c r="G3275" s="4">
        <v>43535.469027777777</v>
      </c>
      <c r="H3275" s="4">
        <v>43538.469027777777</v>
      </c>
      <c r="I3275" s="4">
        <v>43538.469027777777</v>
      </c>
      <c r="J3275" s="2">
        <v>38</v>
      </c>
      <c r="K3275" s="2">
        <v>108</v>
      </c>
      <c r="S3275" s="72"/>
      <c r="T3275" s="72"/>
      <c r="U3275" s="72"/>
    </row>
    <row r="3276" spans="1:21" ht="14.25" customHeight="1">
      <c r="A3276" s="2">
        <v>589275</v>
      </c>
      <c r="B3276" s="2" t="s">
        <v>36</v>
      </c>
      <c r="C3276" s="2" t="s">
        <v>37</v>
      </c>
      <c r="D3276" s="2" t="s">
        <v>32</v>
      </c>
      <c r="E3276" s="2" t="s">
        <v>33</v>
      </c>
      <c r="F3276" s="2" t="s">
        <v>34</v>
      </c>
      <c r="G3276" s="4">
        <v>43535.472361111111</v>
      </c>
      <c r="H3276" s="4">
        <v>43541.472361111111</v>
      </c>
      <c r="I3276" s="4">
        <v>43542.472361111111</v>
      </c>
      <c r="J3276" s="2">
        <v>34</v>
      </c>
      <c r="K3276" s="2">
        <v>115</v>
      </c>
      <c r="S3276" s="72"/>
      <c r="T3276" s="72"/>
      <c r="U3276" s="72"/>
    </row>
    <row r="3277" spans="1:21" ht="14.25" customHeight="1">
      <c r="A3277" s="2">
        <v>742656</v>
      </c>
      <c r="B3277" s="2" t="s">
        <v>30</v>
      </c>
      <c r="C3277" s="2" t="s">
        <v>37</v>
      </c>
      <c r="D3277" s="2" t="s">
        <v>41</v>
      </c>
      <c r="E3277" s="2" t="s">
        <v>44</v>
      </c>
      <c r="F3277" s="2" t="s">
        <v>34</v>
      </c>
      <c r="G3277" s="4">
        <v>43535.472824074073</v>
      </c>
      <c r="H3277" s="4">
        <v>43535.472824074073</v>
      </c>
      <c r="I3277" s="4">
        <v>43539.472824074073</v>
      </c>
      <c r="J3277" s="2">
        <v>31</v>
      </c>
      <c r="K3277" s="2">
        <v>110</v>
      </c>
      <c r="S3277" s="72"/>
      <c r="T3277" s="72"/>
      <c r="U3277" s="72"/>
    </row>
    <row r="3278" spans="1:21" ht="14.25" customHeight="1">
      <c r="A3278" s="2">
        <v>10690</v>
      </c>
      <c r="B3278" s="2" t="s">
        <v>39</v>
      </c>
      <c r="C3278" s="2" t="s">
        <v>43</v>
      </c>
      <c r="D3278" s="2" t="s">
        <v>32</v>
      </c>
      <c r="E3278" s="2" t="s">
        <v>38</v>
      </c>
      <c r="F3278" s="2" t="s">
        <v>34</v>
      </c>
      <c r="G3278" s="4">
        <v>43535.474537037036</v>
      </c>
      <c r="H3278" s="4">
        <v>43535.474537037036</v>
      </c>
      <c r="I3278" s="4">
        <v>43541.474537037036</v>
      </c>
      <c r="J3278" s="2">
        <v>0</v>
      </c>
      <c r="K3278" s="2">
        <v>123</v>
      </c>
      <c r="S3278" s="72"/>
      <c r="T3278" s="72"/>
      <c r="U3278" s="72"/>
    </row>
    <row r="3279" spans="1:21" ht="14.25" customHeight="1">
      <c r="A3279" s="2">
        <v>469895</v>
      </c>
      <c r="B3279" s="2" t="s">
        <v>30</v>
      </c>
      <c r="C3279" s="2" t="s">
        <v>37</v>
      </c>
      <c r="D3279" s="2" t="s">
        <v>41</v>
      </c>
      <c r="E3279" s="2" t="s">
        <v>33</v>
      </c>
      <c r="F3279" s="2" t="s">
        <v>34</v>
      </c>
      <c r="G3279" s="4">
        <v>43535.479444444441</v>
      </c>
      <c r="H3279" s="4">
        <v>43543.479444444441</v>
      </c>
      <c r="I3279" s="4">
        <v>43540.479444444441</v>
      </c>
      <c r="J3279" s="2">
        <v>25</v>
      </c>
      <c r="K3279" s="2">
        <v>110</v>
      </c>
      <c r="S3279" s="72"/>
      <c r="T3279" s="72"/>
      <c r="U3279" s="72"/>
    </row>
    <row r="3280" spans="1:21" ht="14.25" customHeight="1">
      <c r="A3280" s="2">
        <v>456122</v>
      </c>
      <c r="B3280" s="2" t="s">
        <v>36</v>
      </c>
      <c r="C3280" s="2" t="s">
        <v>45</v>
      </c>
      <c r="D3280" s="2" t="s">
        <v>41</v>
      </c>
      <c r="E3280" s="2" t="s">
        <v>44</v>
      </c>
      <c r="F3280" s="2" t="s">
        <v>34</v>
      </c>
      <c r="G3280" s="4">
        <v>43535.480173611111</v>
      </c>
      <c r="H3280" s="4">
        <v>43542.480173611111</v>
      </c>
      <c r="I3280" s="4">
        <v>43538.480173611111</v>
      </c>
      <c r="J3280" s="2">
        <v>83</v>
      </c>
      <c r="K3280" s="2">
        <v>106</v>
      </c>
      <c r="S3280" s="72"/>
      <c r="T3280" s="72"/>
      <c r="U3280" s="72"/>
    </row>
    <row r="3281" spans="1:21" ht="14.25" customHeight="1">
      <c r="A3281" s="2">
        <v>33972</v>
      </c>
      <c r="B3281" s="2" t="s">
        <v>48</v>
      </c>
      <c r="C3281" s="2" t="s">
        <v>31</v>
      </c>
      <c r="D3281" s="2" t="s">
        <v>41</v>
      </c>
      <c r="E3281" s="2" t="s">
        <v>44</v>
      </c>
      <c r="F3281" s="2" t="s">
        <v>34</v>
      </c>
      <c r="G3281" s="4">
        <v>43535.482233796298</v>
      </c>
      <c r="H3281" s="4">
        <v>43539.482233796298</v>
      </c>
      <c r="I3281" s="4">
        <v>43539.482233796298</v>
      </c>
      <c r="J3281" s="2">
        <v>0</v>
      </c>
      <c r="K3281" s="2">
        <v>129</v>
      </c>
      <c r="S3281" s="72"/>
      <c r="T3281" s="72"/>
      <c r="U3281" s="72"/>
    </row>
    <row r="3282" spans="1:21" ht="14.25" customHeight="1">
      <c r="A3282" s="2">
        <v>131185</v>
      </c>
      <c r="B3282" s="2" t="s">
        <v>39</v>
      </c>
      <c r="C3282" s="2" t="s">
        <v>37</v>
      </c>
      <c r="D3282" s="2" t="s">
        <v>32</v>
      </c>
      <c r="E3282" s="2" t="s">
        <v>33</v>
      </c>
      <c r="F3282" s="2" t="s">
        <v>34</v>
      </c>
      <c r="G3282" s="4">
        <v>43535.484143518515</v>
      </c>
      <c r="H3282" s="4">
        <v>43543.484143518515</v>
      </c>
      <c r="I3282" s="4">
        <v>43542.484143518515</v>
      </c>
      <c r="J3282" s="2">
        <v>41</v>
      </c>
      <c r="K3282" s="2">
        <v>114</v>
      </c>
      <c r="S3282" s="72"/>
      <c r="T3282" s="72"/>
      <c r="U3282" s="72"/>
    </row>
    <row r="3283" spans="1:21" ht="14.25" customHeight="1">
      <c r="A3283" s="2">
        <v>207180</v>
      </c>
      <c r="B3283" s="2" t="s">
        <v>39</v>
      </c>
      <c r="C3283" s="2" t="s">
        <v>43</v>
      </c>
      <c r="D3283" s="2" t="s">
        <v>41</v>
      </c>
      <c r="E3283" s="2" t="s">
        <v>44</v>
      </c>
      <c r="F3283" s="2" t="s">
        <v>34</v>
      </c>
      <c r="G3283" s="4">
        <v>43535.492615740739</v>
      </c>
      <c r="H3283" s="4">
        <v>43535.492615740739</v>
      </c>
      <c r="I3283" s="4">
        <v>43539.492615740739</v>
      </c>
      <c r="J3283" s="2">
        <v>58</v>
      </c>
      <c r="K3283" s="2">
        <v>102</v>
      </c>
      <c r="S3283" s="72"/>
      <c r="T3283" s="72"/>
      <c r="U3283" s="72"/>
    </row>
    <row r="3284" spans="1:21" ht="14.25" customHeight="1">
      <c r="A3284" s="2">
        <v>181142</v>
      </c>
      <c r="B3284" s="2" t="s">
        <v>39</v>
      </c>
      <c r="C3284" s="2" t="s">
        <v>37</v>
      </c>
      <c r="D3284" s="2" t="s">
        <v>41</v>
      </c>
      <c r="E3284" s="2" t="s">
        <v>38</v>
      </c>
      <c r="F3284" s="2" t="s">
        <v>34</v>
      </c>
      <c r="G3284" s="4">
        <v>43535.494710648149</v>
      </c>
      <c r="H3284" s="4">
        <v>43542.494710648149</v>
      </c>
      <c r="I3284" s="4">
        <v>43539.494710648149</v>
      </c>
      <c r="J3284" s="2">
        <v>28</v>
      </c>
      <c r="K3284" s="2">
        <v>113</v>
      </c>
      <c r="S3284" s="72"/>
      <c r="T3284" s="72"/>
      <c r="U3284" s="72"/>
    </row>
    <row r="3285" spans="1:21" ht="14.25" customHeight="1">
      <c r="A3285" s="2">
        <v>600703</v>
      </c>
      <c r="B3285" s="2" t="s">
        <v>39</v>
      </c>
      <c r="C3285" s="2" t="s">
        <v>31</v>
      </c>
      <c r="D3285" s="2" t="s">
        <v>41</v>
      </c>
      <c r="E3285" s="2" t="s">
        <v>33</v>
      </c>
      <c r="F3285" s="2" t="s">
        <v>34</v>
      </c>
      <c r="G3285" s="4">
        <v>43535.496840277781</v>
      </c>
      <c r="H3285" s="4">
        <v>43541.496840277781</v>
      </c>
      <c r="I3285" s="4">
        <v>43538.496840277781</v>
      </c>
      <c r="J3285" s="2">
        <v>0</v>
      </c>
      <c r="K3285" s="2">
        <v>122</v>
      </c>
      <c r="S3285" s="72"/>
      <c r="T3285" s="72"/>
      <c r="U3285" s="72"/>
    </row>
    <row r="3286" spans="1:21" ht="14.25" customHeight="1">
      <c r="A3286" s="2">
        <v>668414</v>
      </c>
      <c r="B3286" s="2" t="s">
        <v>39</v>
      </c>
      <c r="C3286" s="2" t="s">
        <v>37</v>
      </c>
      <c r="D3286" s="2" t="s">
        <v>32</v>
      </c>
      <c r="E3286" s="2" t="s">
        <v>38</v>
      </c>
      <c r="F3286" s="2" t="s">
        <v>34</v>
      </c>
      <c r="G3286" s="4">
        <v>43535.499363425923</v>
      </c>
      <c r="H3286" s="4">
        <v>43538.499363425923</v>
      </c>
      <c r="I3286" s="4">
        <v>43539.499363425923</v>
      </c>
      <c r="J3286" s="2">
        <v>28</v>
      </c>
      <c r="K3286" s="2">
        <v>108</v>
      </c>
      <c r="S3286" s="72"/>
      <c r="T3286" s="72"/>
      <c r="U3286" s="72"/>
    </row>
    <row r="3287" spans="1:21" ht="14.25" customHeight="1">
      <c r="A3287" s="2">
        <v>901197</v>
      </c>
      <c r="B3287" s="2" t="s">
        <v>36</v>
      </c>
      <c r="C3287" s="2" t="s">
        <v>37</v>
      </c>
      <c r="D3287" s="2" t="s">
        <v>41</v>
      </c>
      <c r="E3287" s="2" t="s">
        <v>33</v>
      </c>
      <c r="F3287" s="2" t="s">
        <v>34</v>
      </c>
      <c r="G3287" s="4">
        <v>43535.499675925923</v>
      </c>
      <c r="H3287" s="4">
        <v>43540.499675925923</v>
      </c>
      <c r="I3287" s="4">
        <v>43541.499675925923</v>
      </c>
      <c r="J3287" s="2">
        <v>49</v>
      </c>
      <c r="K3287" s="2">
        <v>112</v>
      </c>
      <c r="S3287" s="72"/>
      <c r="T3287" s="72"/>
      <c r="U3287" s="72"/>
    </row>
    <row r="3288" spans="1:21" ht="14.25" customHeight="1">
      <c r="A3288" s="2">
        <v>875687</v>
      </c>
      <c r="B3288" s="2" t="s">
        <v>36</v>
      </c>
      <c r="C3288" s="2" t="s">
        <v>45</v>
      </c>
      <c r="D3288" s="2" t="s">
        <v>32</v>
      </c>
      <c r="E3288" s="2" t="s">
        <v>33</v>
      </c>
      <c r="F3288" s="2" t="s">
        <v>34</v>
      </c>
      <c r="G3288" s="4">
        <v>43535.508287037039</v>
      </c>
      <c r="H3288" s="4">
        <v>43541.508287037039</v>
      </c>
      <c r="I3288" s="4">
        <v>43538.508287037039</v>
      </c>
      <c r="J3288" s="2">
        <v>32</v>
      </c>
      <c r="K3288" s="2">
        <v>129</v>
      </c>
      <c r="S3288" s="72"/>
      <c r="T3288" s="72"/>
      <c r="U3288" s="72"/>
    </row>
    <row r="3289" spans="1:21" ht="14.25" customHeight="1">
      <c r="A3289" s="2">
        <v>52979</v>
      </c>
      <c r="B3289" s="2" t="s">
        <v>36</v>
      </c>
      <c r="C3289" s="2" t="s">
        <v>40</v>
      </c>
      <c r="D3289" s="2" t="s">
        <v>32</v>
      </c>
      <c r="E3289" s="2" t="s">
        <v>33</v>
      </c>
      <c r="F3289" s="2" t="s">
        <v>34</v>
      </c>
      <c r="G3289" s="4">
        <v>43535.508726851855</v>
      </c>
      <c r="H3289" s="4">
        <v>43542.508726851855</v>
      </c>
      <c r="I3289" s="4">
        <v>43540.508726851855</v>
      </c>
      <c r="J3289" s="2">
        <v>34</v>
      </c>
      <c r="K3289" s="2">
        <v>114</v>
      </c>
      <c r="S3289" s="72"/>
      <c r="T3289" s="72"/>
      <c r="U3289" s="72"/>
    </row>
    <row r="3290" spans="1:21" ht="14.25" customHeight="1">
      <c r="A3290" s="2">
        <v>42973</v>
      </c>
      <c r="B3290" s="2" t="s">
        <v>30</v>
      </c>
      <c r="C3290" s="2" t="s">
        <v>31</v>
      </c>
      <c r="D3290" s="2" t="s">
        <v>32</v>
      </c>
      <c r="E3290" s="2" t="s">
        <v>33</v>
      </c>
      <c r="F3290" s="2" t="s">
        <v>34</v>
      </c>
      <c r="G3290" s="4">
        <v>43535.518391203703</v>
      </c>
      <c r="H3290" s="4">
        <v>43544.518391203703</v>
      </c>
      <c r="I3290" s="4">
        <v>43540.518391203703</v>
      </c>
      <c r="J3290" s="2">
        <v>47</v>
      </c>
      <c r="K3290" s="2">
        <v>128</v>
      </c>
      <c r="S3290" s="72"/>
      <c r="T3290" s="72"/>
      <c r="U3290" s="72"/>
    </row>
    <row r="3291" spans="1:21" ht="14.25" customHeight="1">
      <c r="A3291" s="2">
        <v>252678</v>
      </c>
      <c r="B3291" s="2" t="s">
        <v>39</v>
      </c>
      <c r="C3291" s="2" t="s">
        <v>40</v>
      </c>
      <c r="D3291" s="2" t="s">
        <v>41</v>
      </c>
      <c r="E3291" s="2" t="s">
        <v>38</v>
      </c>
      <c r="F3291" s="2" t="s">
        <v>34</v>
      </c>
      <c r="G3291" s="4">
        <v>43535.521828703706</v>
      </c>
      <c r="H3291" s="4">
        <v>43538.521828703706</v>
      </c>
      <c r="I3291" s="4">
        <v>43538.521828703706</v>
      </c>
      <c r="J3291" s="2">
        <v>46</v>
      </c>
      <c r="K3291" s="2">
        <v>107</v>
      </c>
      <c r="S3291" s="72"/>
      <c r="T3291" s="72"/>
      <c r="U3291" s="72"/>
    </row>
    <row r="3292" spans="1:21" ht="14.25" customHeight="1">
      <c r="A3292" s="2">
        <v>760275</v>
      </c>
      <c r="B3292" s="2" t="s">
        <v>39</v>
      </c>
      <c r="C3292" s="2" t="s">
        <v>31</v>
      </c>
      <c r="D3292" s="2" t="s">
        <v>41</v>
      </c>
      <c r="E3292" s="2" t="s">
        <v>33</v>
      </c>
      <c r="F3292" s="2" t="s">
        <v>34</v>
      </c>
      <c r="G3292" s="4">
        <v>43535.523240740738</v>
      </c>
      <c r="H3292" s="4">
        <v>43536.523240740738</v>
      </c>
      <c r="I3292" s="4">
        <v>43539.523240740738</v>
      </c>
      <c r="J3292" s="2">
        <v>0</v>
      </c>
      <c r="K3292" s="2">
        <v>121</v>
      </c>
      <c r="S3292" s="72"/>
      <c r="T3292" s="72"/>
      <c r="U3292" s="72"/>
    </row>
    <row r="3293" spans="1:21" ht="14.25" customHeight="1">
      <c r="A3293" s="2">
        <v>817339</v>
      </c>
      <c r="B3293" s="2" t="s">
        <v>48</v>
      </c>
      <c r="C3293" s="2" t="s">
        <v>31</v>
      </c>
      <c r="D3293" s="2" t="s">
        <v>41</v>
      </c>
      <c r="E3293" s="2" t="s">
        <v>33</v>
      </c>
      <c r="F3293" s="2" t="s">
        <v>34</v>
      </c>
      <c r="G3293" s="4">
        <v>43535.529826388891</v>
      </c>
      <c r="H3293" s="4">
        <v>43538.529826388891</v>
      </c>
      <c r="I3293" s="4">
        <v>43542.529826388891</v>
      </c>
      <c r="J3293" s="2">
        <v>0</v>
      </c>
      <c r="K3293" s="2">
        <v>126</v>
      </c>
      <c r="S3293" s="72"/>
      <c r="T3293" s="72"/>
      <c r="U3293" s="72"/>
    </row>
    <row r="3294" spans="1:21" ht="14.25" customHeight="1">
      <c r="A3294" s="2">
        <v>718062</v>
      </c>
      <c r="B3294" s="2" t="s">
        <v>42</v>
      </c>
      <c r="C3294" s="2" t="s">
        <v>37</v>
      </c>
      <c r="D3294" s="2" t="s">
        <v>32</v>
      </c>
      <c r="E3294" s="2" t="s">
        <v>38</v>
      </c>
      <c r="F3294" s="2" t="s">
        <v>34</v>
      </c>
      <c r="G3294" s="4">
        <v>43535.536006944443</v>
      </c>
      <c r="H3294" s="4">
        <v>43543.536006944443</v>
      </c>
      <c r="I3294" s="4">
        <v>43538.536006944443</v>
      </c>
      <c r="J3294" s="2">
        <v>38</v>
      </c>
      <c r="K3294" s="2">
        <v>109</v>
      </c>
      <c r="S3294" s="72"/>
      <c r="T3294" s="72"/>
      <c r="U3294" s="72"/>
    </row>
    <row r="3295" spans="1:21" ht="14.25" customHeight="1">
      <c r="A3295" s="2">
        <v>410321</v>
      </c>
      <c r="B3295" s="2" t="s">
        <v>39</v>
      </c>
      <c r="C3295" s="2" t="s">
        <v>31</v>
      </c>
      <c r="D3295" s="2" t="s">
        <v>41</v>
      </c>
      <c r="E3295" s="2" t="s">
        <v>44</v>
      </c>
      <c r="F3295" s="2" t="s">
        <v>34</v>
      </c>
      <c r="G3295" s="4">
        <v>43535.543611111112</v>
      </c>
      <c r="H3295" s="4">
        <v>43536.543611111112</v>
      </c>
      <c r="I3295" s="4">
        <v>43540.543611111112</v>
      </c>
      <c r="J3295" s="2">
        <v>0</v>
      </c>
      <c r="K3295" s="2">
        <v>101</v>
      </c>
      <c r="S3295" s="72"/>
      <c r="T3295" s="72"/>
      <c r="U3295" s="72"/>
    </row>
    <row r="3296" spans="1:21" ht="14.25" customHeight="1">
      <c r="A3296" s="2">
        <v>885054</v>
      </c>
      <c r="B3296" s="2" t="s">
        <v>39</v>
      </c>
      <c r="C3296" s="2" t="s">
        <v>43</v>
      </c>
      <c r="D3296" s="2" t="s">
        <v>41</v>
      </c>
      <c r="E3296" s="2" t="s">
        <v>38</v>
      </c>
      <c r="F3296" s="2" t="s">
        <v>34</v>
      </c>
      <c r="G3296" s="4">
        <v>43535.543958333335</v>
      </c>
      <c r="H3296" s="4">
        <v>43541.543958333335</v>
      </c>
      <c r="I3296" s="4">
        <v>43538.543958333335</v>
      </c>
      <c r="J3296" s="2">
        <v>29</v>
      </c>
      <c r="K3296" s="2">
        <v>120</v>
      </c>
      <c r="S3296" s="72"/>
      <c r="T3296" s="72"/>
      <c r="U3296" s="72"/>
    </row>
    <row r="3297" spans="1:21" ht="14.25" customHeight="1">
      <c r="A3297" s="2">
        <v>636124</v>
      </c>
      <c r="B3297" s="2" t="s">
        <v>36</v>
      </c>
      <c r="C3297" s="2" t="s">
        <v>37</v>
      </c>
      <c r="D3297" s="2" t="s">
        <v>32</v>
      </c>
      <c r="E3297" s="2" t="s">
        <v>44</v>
      </c>
      <c r="F3297" s="2" t="s">
        <v>34</v>
      </c>
      <c r="G3297" s="4">
        <v>43535.547002314815</v>
      </c>
      <c r="H3297" s="4">
        <v>43541.547002314815</v>
      </c>
      <c r="I3297" s="4">
        <v>43540.547002314815</v>
      </c>
      <c r="J3297" s="2">
        <v>39</v>
      </c>
      <c r="K3297" s="2">
        <v>110</v>
      </c>
      <c r="S3297" s="72"/>
      <c r="T3297" s="72"/>
      <c r="U3297" s="72"/>
    </row>
    <row r="3298" spans="1:21" ht="14.25" customHeight="1">
      <c r="A3298" s="2">
        <v>261023</v>
      </c>
      <c r="B3298" s="2" t="s">
        <v>46</v>
      </c>
      <c r="C3298" s="2" t="s">
        <v>31</v>
      </c>
      <c r="D3298" s="2" t="s">
        <v>41</v>
      </c>
      <c r="E3298" s="2" t="s">
        <v>44</v>
      </c>
      <c r="F3298" s="2" t="s">
        <v>34</v>
      </c>
      <c r="G3298" s="4">
        <v>43535.547210648147</v>
      </c>
      <c r="H3298" s="4">
        <v>43537.547210648147</v>
      </c>
      <c r="I3298" s="4">
        <v>43540.547210648147</v>
      </c>
      <c r="J3298" s="2">
        <v>0</v>
      </c>
      <c r="K3298" s="2">
        <v>102</v>
      </c>
      <c r="S3298" s="72"/>
      <c r="T3298" s="72"/>
      <c r="U3298" s="72"/>
    </row>
    <row r="3299" spans="1:21" ht="14.25" customHeight="1">
      <c r="A3299" s="2">
        <v>760821</v>
      </c>
      <c r="B3299" s="2" t="s">
        <v>30</v>
      </c>
      <c r="C3299" s="2" t="s">
        <v>31</v>
      </c>
      <c r="D3299" s="2" t="s">
        <v>41</v>
      </c>
      <c r="E3299" s="2" t="s">
        <v>44</v>
      </c>
      <c r="F3299" s="2" t="s">
        <v>34</v>
      </c>
      <c r="G3299" s="4">
        <v>43535.548298611109</v>
      </c>
      <c r="H3299" s="4">
        <v>43540.548298611109</v>
      </c>
      <c r="I3299" s="4">
        <v>43539.548298611109</v>
      </c>
      <c r="J3299" s="2">
        <v>0</v>
      </c>
      <c r="K3299" s="2">
        <v>102</v>
      </c>
      <c r="S3299" s="72"/>
      <c r="T3299" s="72"/>
      <c r="U3299" s="72"/>
    </row>
    <row r="3300" spans="1:21" ht="14.25" customHeight="1">
      <c r="A3300" s="2">
        <v>705043</v>
      </c>
      <c r="B3300" s="2" t="s">
        <v>30</v>
      </c>
      <c r="C3300" s="2" t="s">
        <v>31</v>
      </c>
      <c r="D3300" s="2" t="s">
        <v>41</v>
      </c>
      <c r="E3300" s="2" t="s">
        <v>44</v>
      </c>
      <c r="F3300" s="2" t="s">
        <v>34</v>
      </c>
      <c r="G3300" s="4">
        <v>43535.548692129632</v>
      </c>
      <c r="H3300" s="4">
        <v>43540.548692129632</v>
      </c>
      <c r="I3300" s="4">
        <v>43542.548692129632</v>
      </c>
      <c r="J3300" s="2">
        <v>0</v>
      </c>
      <c r="K3300" s="2">
        <v>102</v>
      </c>
      <c r="S3300" s="72"/>
      <c r="T3300" s="72"/>
      <c r="U3300" s="72"/>
    </row>
    <row r="3301" spans="1:21" ht="14.25" customHeight="1">
      <c r="A3301" s="2">
        <v>942368</v>
      </c>
      <c r="B3301" s="2" t="s">
        <v>42</v>
      </c>
      <c r="C3301" s="2" t="s">
        <v>43</v>
      </c>
      <c r="D3301" s="2" t="s">
        <v>41</v>
      </c>
      <c r="E3301" s="2" t="s">
        <v>44</v>
      </c>
      <c r="F3301" s="2" t="s">
        <v>34</v>
      </c>
      <c r="G3301" s="4">
        <v>43535.55641203704</v>
      </c>
      <c r="H3301" s="4">
        <v>43537.55641203704</v>
      </c>
      <c r="I3301" s="4">
        <v>43540.55641203704</v>
      </c>
      <c r="J3301" s="2">
        <v>85</v>
      </c>
      <c r="K3301" s="2">
        <v>109</v>
      </c>
      <c r="S3301" s="72"/>
      <c r="T3301" s="72"/>
      <c r="U3301" s="72"/>
    </row>
    <row r="3302" spans="1:21" ht="14.25" customHeight="1">
      <c r="A3302" s="2">
        <v>534664</v>
      </c>
      <c r="B3302" s="2" t="s">
        <v>39</v>
      </c>
      <c r="C3302" s="2" t="s">
        <v>37</v>
      </c>
      <c r="D3302" s="2" t="s">
        <v>41</v>
      </c>
      <c r="E3302" s="2" t="s">
        <v>44</v>
      </c>
      <c r="F3302" s="2" t="s">
        <v>34</v>
      </c>
      <c r="G3302" s="4">
        <v>43535.557013888887</v>
      </c>
      <c r="H3302" s="4">
        <v>43541.557013888887</v>
      </c>
      <c r="I3302" s="4">
        <v>43540.557013888887</v>
      </c>
      <c r="J3302" s="2">
        <v>49</v>
      </c>
      <c r="K3302" s="2">
        <v>113</v>
      </c>
      <c r="S3302" s="72"/>
      <c r="T3302" s="72"/>
      <c r="U3302" s="72"/>
    </row>
    <row r="3303" spans="1:21" ht="14.25" customHeight="1">
      <c r="A3303" s="2">
        <v>357132</v>
      </c>
      <c r="B3303" s="2" t="s">
        <v>42</v>
      </c>
      <c r="C3303" s="2" t="s">
        <v>37</v>
      </c>
      <c r="D3303" s="2" t="s">
        <v>32</v>
      </c>
      <c r="E3303" s="2" t="s">
        <v>44</v>
      </c>
      <c r="F3303" s="2" t="s">
        <v>34</v>
      </c>
      <c r="G3303" s="4">
        <v>43535.559953703705</v>
      </c>
      <c r="H3303" s="4">
        <v>43539.559953703705</v>
      </c>
      <c r="I3303" s="4">
        <v>43542.559953703705</v>
      </c>
      <c r="J3303" s="2">
        <v>26</v>
      </c>
      <c r="K3303" s="2">
        <v>107</v>
      </c>
      <c r="S3303" s="72"/>
      <c r="T3303" s="72"/>
      <c r="U3303" s="72"/>
    </row>
    <row r="3304" spans="1:21" ht="14.25" customHeight="1">
      <c r="A3304" s="2">
        <v>488519</v>
      </c>
      <c r="B3304" s="2" t="s">
        <v>36</v>
      </c>
      <c r="C3304" s="2" t="s">
        <v>40</v>
      </c>
      <c r="D3304" s="2" t="s">
        <v>32</v>
      </c>
      <c r="E3304" s="2" t="s">
        <v>33</v>
      </c>
      <c r="F3304" s="2" t="s">
        <v>34</v>
      </c>
      <c r="G3304" s="4">
        <v>43535.562881944446</v>
      </c>
      <c r="H3304" s="4">
        <v>43536.562881944446</v>
      </c>
      <c r="I3304" s="4">
        <v>43538.562881944446</v>
      </c>
      <c r="J3304" s="2">
        <v>42</v>
      </c>
      <c r="K3304" s="2">
        <v>114</v>
      </c>
      <c r="S3304" s="72"/>
      <c r="T3304" s="72"/>
      <c r="U3304" s="72"/>
    </row>
    <row r="3305" spans="1:21" ht="14.25" customHeight="1">
      <c r="A3305" s="2">
        <v>375091</v>
      </c>
      <c r="B3305" s="2" t="s">
        <v>48</v>
      </c>
      <c r="C3305" s="2" t="s">
        <v>37</v>
      </c>
      <c r="D3305" s="2" t="s">
        <v>41</v>
      </c>
      <c r="E3305" s="2" t="s">
        <v>33</v>
      </c>
      <c r="F3305" s="2" t="s">
        <v>34</v>
      </c>
      <c r="G3305" s="4">
        <v>43535.569363425922</v>
      </c>
      <c r="H3305" s="4">
        <v>43538.569363425922</v>
      </c>
      <c r="I3305" s="4">
        <v>43540.569363425922</v>
      </c>
      <c r="J3305" s="2">
        <v>30</v>
      </c>
      <c r="K3305" s="2">
        <v>110</v>
      </c>
      <c r="S3305" s="72"/>
      <c r="T3305" s="72"/>
      <c r="U3305" s="72"/>
    </row>
    <row r="3306" spans="1:21" ht="14.25" customHeight="1">
      <c r="A3306" s="2">
        <v>592057</v>
      </c>
      <c r="B3306" s="2" t="s">
        <v>47</v>
      </c>
      <c r="C3306" s="2" t="s">
        <v>31</v>
      </c>
      <c r="D3306" s="2" t="s">
        <v>41</v>
      </c>
      <c r="E3306" s="2" t="s">
        <v>33</v>
      </c>
      <c r="F3306" s="2" t="s">
        <v>34</v>
      </c>
      <c r="G3306" s="4">
        <v>43535.56962962963</v>
      </c>
      <c r="H3306" s="4">
        <v>43538.56962962963</v>
      </c>
      <c r="I3306" s="4">
        <v>43538.56962962963</v>
      </c>
      <c r="J3306" s="2">
        <v>0</v>
      </c>
      <c r="K3306" s="2">
        <v>126</v>
      </c>
      <c r="S3306" s="72"/>
      <c r="T3306" s="72"/>
      <c r="U3306" s="72"/>
    </row>
    <row r="3307" spans="1:21" ht="14.25" customHeight="1">
      <c r="A3307" s="2">
        <v>152986</v>
      </c>
      <c r="B3307" s="2" t="s">
        <v>30</v>
      </c>
      <c r="C3307" s="2" t="s">
        <v>43</v>
      </c>
      <c r="D3307" s="2" t="s">
        <v>32</v>
      </c>
      <c r="E3307" s="2" t="s">
        <v>38</v>
      </c>
      <c r="F3307" s="2" t="s">
        <v>34</v>
      </c>
      <c r="G3307" s="4">
        <v>43535.575752314813</v>
      </c>
      <c r="H3307" s="4">
        <v>43535.575752314813</v>
      </c>
      <c r="I3307" s="4">
        <v>43538.575752314813</v>
      </c>
      <c r="J3307" s="2">
        <v>0</v>
      </c>
      <c r="K3307" s="2">
        <v>124</v>
      </c>
      <c r="S3307" s="72"/>
      <c r="T3307" s="72"/>
      <c r="U3307" s="72"/>
    </row>
    <row r="3308" spans="1:21" ht="14.25" customHeight="1">
      <c r="A3308" s="2">
        <v>989105</v>
      </c>
      <c r="B3308" s="2" t="s">
        <v>39</v>
      </c>
      <c r="C3308" s="2" t="s">
        <v>31</v>
      </c>
      <c r="D3308" s="2" t="s">
        <v>32</v>
      </c>
      <c r="E3308" s="2" t="s">
        <v>33</v>
      </c>
      <c r="F3308" s="2" t="s">
        <v>34</v>
      </c>
      <c r="G3308" s="4">
        <v>43535.577847222223</v>
      </c>
      <c r="H3308" s="4">
        <v>43544.577847222223</v>
      </c>
      <c r="I3308" s="4">
        <v>43539.577847222223</v>
      </c>
      <c r="J3308" s="2">
        <v>35</v>
      </c>
      <c r="K3308" s="2">
        <v>126</v>
      </c>
      <c r="S3308" s="72"/>
      <c r="T3308" s="72"/>
      <c r="U3308" s="72"/>
    </row>
    <row r="3309" spans="1:21" ht="14.25" customHeight="1">
      <c r="A3309" s="2">
        <v>418332</v>
      </c>
      <c r="B3309" s="2" t="s">
        <v>42</v>
      </c>
      <c r="C3309" s="2" t="s">
        <v>37</v>
      </c>
      <c r="D3309" s="2" t="s">
        <v>32</v>
      </c>
      <c r="E3309" s="2" t="s">
        <v>44</v>
      </c>
      <c r="F3309" s="2" t="s">
        <v>34</v>
      </c>
      <c r="G3309" s="4">
        <v>43535.578275462962</v>
      </c>
      <c r="H3309" s="4">
        <v>43538.578275462962</v>
      </c>
      <c r="I3309" s="4">
        <v>43541.578275462962</v>
      </c>
      <c r="J3309" s="2">
        <v>36</v>
      </c>
      <c r="K3309" s="2">
        <v>107</v>
      </c>
      <c r="S3309" s="72"/>
      <c r="T3309" s="72"/>
      <c r="U3309" s="72"/>
    </row>
    <row r="3310" spans="1:21" ht="14.25" customHeight="1">
      <c r="A3310" s="2">
        <v>738437</v>
      </c>
      <c r="B3310" s="2" t="s">
        <v>36</v>
      </c>
      <c r="C3310" s="2" t="s">
        <v>40</v>
      </c>
      <c r="D3310" s="2" t="s">
        <v>41</v>
      </c>
      <c r="E3310" s="2" t="s">
        <v>33</v>
      </c>
      <c r="F3310" s="2" t="s">
        <v>34</v>
      </c>
      <c r="G3310" s="4">
        <v>43535.587719907409</v>
      </c>
      <c r="H3310" s="4">
        <v>43536.587719907409</v>
      </c>
      <c r="I3310" s="4">
        <v>43540.587719907409</v>
      </c>
      <c r="J3310" s="2">
        <v>33</v>
      </c>
      <c r="K3310" s="2">
        <v>106</v>
      </c>
      <c r="S3310" s="72"/>
      <c r="T3310" s="72"/>
      <c r="U3310" s="72"/>
    </row>
    <row r="3311" spans="1:21" ht="14.25" customHeight="1">
      <c r="A3311" s="2">
        <v>166951</v>
      </c>
      <c r="B3311" s="2" t="s">
        <v>36</v>
      </c>
      <c r="C3311" s="2" t="s">
        <v>37</v>
      </c>
      <c r="D3311" s="2" t="s">
        <v>41</v>
      </c>
      <c r="E3311" s="2" t="s">
        <v>33</v>
      </c>
      <c r="F3311" s="2" t="s">
        <v>34</v>
      </c>
      <c r="G3311" s="4">
        <v>43535.588136574072</v>
      </c>
      <c r="H3311" s="4">
        <v>43543.588136574072</v>
      </c>
      <c r="I3311" s="4">
        <v>43541.588136574072</v>
      </c>
      <c r="J3311" s="2">
        <v>47</v>
      </c>
      <c r="K3311" s="2">
        <v>112</v>
      </c>
      <c r="S3311" s="72"/>
      <c r="T3311" s="72"/>
      <c r="U3311" s="72"/>
    </row>
    <row r="3312" spans="1:21" ht="14.25" customHeight="1">
      <c r="A3312" s="2">
        <v>411829</v>
      </c>
      <c r="B3312" s="2" t="s">
        <v>39</v>
      </c>
      <c r="C3312" s="2" t="s">
        <v>43</v>
      </c>
      <c r="D3312" s="2" t="s">
        <v>32</v>
      </c>
      <c r="E3312" s="2" t="s">
        <v>44</v>
      </c>
      <c r="F3312" s="2" t="s">
        <v>34</v>
      </c>
      <c r="G3312" s="4">
        <v>43535.588784722226</v>
      </c>
      <c r="H3312" s="4">
        <v>43536.588784722226</v>
      </c>
      <c r="I3312" s="4">
        <v>43540.588784722226</v>
      </c>
      <c r="J3312" s="2">
        <v>0</v>
      </c>
      <c r="K3312" s="2">
        <v>101</v>
      </c>
      <c r="S3312" s="72"/>
      <c r="T3312" s="72"/>
      <c r="U3312" s="72"/>
    </row>
    <row r="3313" spans="1:21" ht="14.25" customHeight="1">
      <c r="A3313" s="2">
        <v>406327</v>
      </c>
      <c r="B3313" s="2" t="s">
        <v>36</v>
      </c>
      <c r="C3313" s="2" t="s">
        <v>43</v>
      </c>
      <c r="D3313" s="2" t="s">
        <v>41</v>
      </c>
      <c r="E3313" s="2" t="s">
        <v>33</v>
      </c>
      <c r="F3313" s="2" t="s">
        <v>34</v>
      </c>
      <c r="G3313" s="4">
        <v>43535.593946759262</v>
      </c>
      <c r="H3313" s="4">
        <v>43544.593946759262</v>
      </c>
      <c r="I3313" s="4">
        <v>43540.593946759262</v>
      </c>
      <c r="J3313" s="2">
        <v>40</v>
      </c>
      <c r="K3313" s="2">
        <v>126</v>
      </c>
      <c r="S3313" s="72"/>
      <c r="T3313" s="72"/>
      <c r="U3313" s="72"/>
    </row>
    <row r="3314" spans="1:21" ht="14.25" customHeight="1">
      <c r="A3314" s="2">
        <v>363022</v>
      </c>
      <c r="B3314" s="2" t="s">
        <v>42</v>
      </c>
      <c r="C3314" s="2" t="s">
        <v>45</v>
      </c>
      <c r="D3314" s="2" t="s">
        <v>41</v>
      </c>
      <c r="E3314" s="2" t="s">
        <v>44</v>
      </c>
      <c r="F3314" s="2" t="s">
        <v>34</v>
      </c>
      <c r="G3314" s="4">
        <v>43535.59480324074</v>
      </c>
      <c r="H3314" s="4">
        <v>43540.59480324074</v>
      </c>
      <c r="I3314" s="4">
        <v>43540.59480324074</v>
      </c>
      <c r="J3314" s="2">
        <v>70</v>
      </c>
      <c r="K3314" s="2">
        <v>101</v>
      </c>
      <c r="S3314" s="72"/>
      <c r="T3314" s="72"/>
      <c r="U3314" s="72"/>
    </row>
    <row r="3315" spans="1:21" ht="14.25" customHeight="1">
      <c r="A3315" s="2">
        <v>849008</v>
      </c>
      <c r="B3315" s="2" t="s">
        <v>47</v>
      </c>
      <c r="C3315" s="2" t="s">
        <v>43</v>
      </c>
      <c r="D3315" s="2" t="s">
        <v>41</v>
      </c>
      <c r="E3315" s="2" t="s">
        <v>44</v>
      </c>
      <c r="F3315" s="2" t="s">
        <v>34</v>
      </c>
      <c r="G3315" s="4">
        <v>43535.595405092594</v>
      </c>
      <c r="H3315" s="4">
        <v>43540.595405092594</v>
      </c>
      <c r="I3315" s="4">
        <v>43539.595405092594</v>
      </c>
      <c r="J3315" s="2">
        <v>39</v>
      </c>
      <c r="K3315" s="2">
        <v>126</v>
      </c>
      <c r="S3315" s="72"/>
      <c r="T3315" s="72"/>
      <c r="U3315" s="72"/>
    </row>
    <row r="3316" spans="1:21" ht="14.25" customHeight="1">
      <c r="A3316" s="2">
        <v>728781</v>
      </c>
      <c r="B3316" s="2" t="s">
        <v>30</v>
      </c>
      <c r="C3316" s="2" t="s">
        <v>43</v>
      </c>
      <c r="D3316" s="2" t="s">
        <v>41</v>
      </c>
      <c r="E3316" s="2" t="s">
        <v>33</v>
      </c>
      <c r="F3316" s="2" t="s">
        <v>34</v>
      </c>
      <c r="G3316" s="4">
        <v>43535.6094212963</v>
      </c>
      <c r="H3316" s="4">
        <v>43542.6094212963</v>
      </c>
      <c r="I3316" s="4">
        <v>43538.6094212963</v>
      </c>
      <c r="J3316" s="2">
        <v>39</v>
      </c>
      <c r="K3316" s="2">
        <v>130</v>
      </c>
      <c r="S3316" s="72"/>
      <c r="T3316" s="72"/>
      <c r="U3316" s="72"/>
    </row>
    <row r="3317" spans="1:21" ht="14.25" customHeight="1">
      <c r="A3317" s="2">
        <v>294190</v>
      </c>
      <c r="B3317" s="2" t="s">
        <v>48</v>
      </c>
      <c r="C3317" s="2" t="s">
        <v>43</v>
      </c>
      <c r="D3317" s="2" t="s">
        <v>32</v>
      </c>
      <c r="E3317" s="2" t="s">
        <v>38</v>
      </c>
      <c r="F3317" s="2" t="s">
        <v>34</v>
      </c>
      <c r="G3317" s="4">
        <v>43535.610173611109</v>
      </c>
      <c r="H3317" s="4">
        <v>43537.610173611109</v>
      </c>
      <c r="I3317" s="4">
        <v>43541.610173611109</v>
      </c>
      <c r="J3317" s="2">
        <v>0</v>
      </c>
      <c r="K3317" s="2">
        <v>121</v>
      </c>
      <c r="S3317" s="72"/>
      <c r="T3317" s="72"/>
      <c r="U3317" s="72"/>
    </row>
    <row r="3318" spans="1:21" ht="14.25" customHeight="1">
      <c r="A3318" s="2">
        <v>203333</v>
      </c>
      <c r="B3318" s="2" t="s">
        <v>39</v>
      </c>
      <c r="C3318" s="2" t="s">
        <v>31</v>
      </c>
      <c r="D3318" s="2" t="s">
        <v>41</v>
      </c>
      <c r="E3318" s="2" t="s">
        <v>44</v>
      </c>
      <c r="F3318" s="2" t="s">
        <v>34</v>
      </c>
      <c r="G3318" s="4">
        <v>43535.615879629629</v>
      </c>
      <c r="H3318" s="4">
        <v>43539.615879629629</v>
      </c>
      <c r="I3318" s="4">
        <v>43538.615879629629</v>
      </c>
      <c r="J3318" s="2">
        <v>0</v>
      </c>
      <c r="K3318" s="2">
        <v>103</v>
      </c>
      <c r="S3318" s="72"/>
      <c r="T3318" s="72"/>
      <c r="U3318" s="72"/>
    </row>
    <row r="3319" spans="1:21" ht="14.25" customHeight="1">
      <c r="A3319" s="2">
        <v>630867</v>
      </c>
      <c r="B3319" s="2" t="s">
        <v>39</v>
      </c>
      <c r="C3319" s="2" t="s">
        <v>43</v>
      </c>
      <c r="D3319" s="2" t="s">
        <v>41</v>
      </c>
      <c r="E3319" s="2" t="s">
        <v>33</v>
      </c>
      <c r="F3319" s="2" t="s">
        <v>34</v>
      </c>
      <c r="G3319" s="4">
        <v>43535.617569444446</v>
      </c>
      <c r="H3319" s="4">
        <v>43544.617569444446</v>
      </c>
      <c r="I3319" s="4">
        <v>43540.617569444446</v>
      </c>
      <c r="J3319" s="2">
        <v>49</v>
      </c>
      <c r="K3319" s="2">
        <v>124</v>
      </c>
      <c r="S3319" s="72"/>
      <c r="T3319" s="72"/>
      <c r="U3319" s="72"/>
    </row>
    <row r="3320" spans="1:21" ht="14.25" customHeight="1">
      <c r="A3320" s="2">
        <v>660563</v>
      </c>
      <c r="B3320" s="2" t="s">
        <v>47</v>
      </c>
      <c r="C3320" s="2" t="s">
        <v>31</v>
      </c>
      <c r="D3320" s="2" t="s">
        <v>32</v>
      </c>
      <c r="E3320" s="2" t="s">
        <v>33</v>
      </c>
      <c r="F3320" s="2" t="s">
        <v>34</v>
      </c>
      <c r="G3320" s="4">
        <v>43535.617997685185</v>
      </c>
      <c r="H3320" s="4">
        <v>43539.617997685185</v>
      </c>
      <c r="I3320" s="4">
        <v>43539.617997685185</v>
      </c>
      <c r="J3320" s="2">
        <v>41</v>
      </c>
      <c r="K3320" s="2">
        <v>129</v>
      </c>
      <c r="S3320" s="72"/>
      <c r="T3320" s="72"/>
      <c r="U3320" s="72"/>
    </row>
    <row r="3321" spans="1:21" ht="14.25" customHeight="1">
      <c r="A3321" s="2">
        <v>479771</v>
      </c>
      <c r="B3321" s="2" t="s">
        <v>46</v>
      </c>
      <c r="C3321" s="2" t="s">
        <v>43</v>
      </c>
      <c r="D3321" s="2" t="s">
        <v>32</v>
      </c>
      <c r="E3321" s="2" t="s">
        <v>33</v>
      </c>
      <c r="F3321" s="2" t="s">
        <v>34</v>
      </c>
      <c r="G3321" s="4">
        <v>43535.618842592594</v>
      </c>
      <c r="H3321" s="4">
        <v>43539.618842592594</v>
      </c>
      <c r="I3321" s="4">
        <v>43538.618842592594</v>
      </c>
      <c r="J3321" s="2">
        <v>0</v>
      </c>
      <c r="K3321" s="2">
        <v>123</v>
      </c>
      <c r="S3321" s="72"/>
      <c r="T3321" s="72"/>
      <c r="U3321" s="72"/>
    </row>
    <row r="3322" spans="1:21" ht="14.25" customHeight="1">
      <c r="A3322" s="2">
        <v>122255</v>
      </c>
      <c r="B3322" s="2" t="s">
        <v>39</v>
      </c>
      <c r="C3322" s="2" t="s">
        <v>45</v>
      </c>
      <c r="D3322" s="2" t="s">
        <v>32</v>
      </c>
      <c r="E3322" s="2" t="s">
        <v>44</v>
      </c>
      <c r="F3322" s="2" t="s">
        <v>34</v>
      </c>
      <c r="G3322" s="4">
        <v>43535.618993055556</v>
      </c>
      <c r="H3322" s="4">
        <v>43540.618993055556</v>
      </c>
      <c r="I3322" s="4">
        <v>43540.618993055556</v>
      </c>
      <c r="J3322" s="2">
        <v>66</v>
      </c>
      <c r="K3322" s="2">
        <v>104</v>
      </c>
      <c r="S3322" s="72"/>
      <c r="T3322" s="72"/>
      <c r="U3322" s="72"/>
    </row>
    <row r="3323" spans="1:21" ht="14.25" customHeight="1">
      <c r="A3323" s="2">
        <v>193683</v>
      </c>
      <c r="B3323" s="2" t="s">
        <v>39</v>
      </c>
      <c r="C3323" s="2" t="s">
        <v>40</v>
      </c>
      <c r="D3323" s="2" t="s">
        <v>41</v>
      </c>
      <c r="E3323" s="2" t="s">
        <v>44</v>
      </c>
      <c r="F3323" s="2" t="s">
        <v>34</v>
      </c>
      <c r="G3323" s="4">
        <v>43535.619525462964</v>
      </c>
      <c r="H3323" s="4">
        <v>43541.619525462964</v>
      </c>
      <c r="I3323" s="4">
        <v>43542.619525462964</v>
      </c>
      <c r="J3323" s="2">
        <v>70</v>
      </c>
      <c r="K3323" s="2">
        <v>93</v>
      </c>
      <c r="S3323" s="72"/>
      <c r="T3323" s="72"/>
      <c r="U3323" s="72"/>
    </row>
    <row r="3324" spans="1:21" ht="14.25" customHeight="1">
      <c r="A3324" s="2">
        <v>419359</v>
      </c>
      <c r="B3324" s="2" t="s">
        <v>30</v>
      </c>
      <c r="C3324" s="2" t="s">
        <v>37</v>
      </c>
      <c r="D3324" s="2" t="s">
        <v>32</v>
      </c>
      <c r="E3324" s="2" t="s">
        <v>44</v>
      </c>
      <c r="F3324" s="2" t="s">
        <v>34</v>
      </c>
      <c r="G3324" s="4">
        <v>43535.620034722226</v>
      </c>
      <c r="H3324" s="4">
        <v>43539.620034722226</v>
      </c>
      <c r="I3324" s="4">
        <v>43542.620034722226</v>
      </c>
      <c r="J3324" s="2">
        <v>87</v>
      </c>
      <c r="K3324" s="2">
        <v>92</v>
      </c>
      <c r="S3324" s="72"/>
      <c r="T3324" s="72"/>
      <c r="U3324" s="72"/>
    </row>
    <row r="3325" spans="1:21" ht="14.25" customHeight="1">
      <c r="A3325" s="2">
        <v>34991</v>
      </c>
      <c r="B3325" s="2" t="s">
        <v>46</v>
      </c>
      <c r="C3325" s="2" t="s">
        <v>37</v>
      </c>
      <c r="D3325" s="2" t="s">
        <v>41</v>
      </c>
      <c r="E3325" s="2" t="s">
        <v>33</v>
      </c>
      <c r="F3325" s="2" t="s">
        <v>34</v>
      </c>
      <c r="G3325" s="4">
        <v>43535.620439814818</v>
      </c>
      <c r="H3325" s="4">
        <v>43541.620439814818</v>
      </c>
      <c r="I3325" s="4">
        <v>43542.620439814818</v>
      </c>
      <c r="J3325" s="2">
        <v>34</v>
      </c>
      <c r="K3325" s="2">
        <v>106</v>
      </c>
      <c r="S3325" s="72"/>
      <c r="T3325" s="72"/>
      <c r="U3325" s="72"/>
    </row>
    <row r="3326" spans="1:21" ht="14.25" customHeight="1">
      <c r="A3326" s="2">
        <v>79850</v>
      </c>
      <c r="B3326" s="2" t="s">
        <v>47</v>
      </c>
      <c r="C3326" s="2" t="s">
        <v>31</v>
      </c>
      <c r="D3326" s="2" t="s">
        <v>32</v>
      </c>
      <c r="E3326" s="2" t="s">
        <v>38</v>
      </c>
      <c r="F3326" s="2" t="s">
        <v>34</v>
      </c>
      <c r="G3326" s="4">
        <v>43535.620694444442</v>
      </c>
      <c r="H3326" s="4">
        <v>43540.620694444442</v>
      </c>
      <c r="I3326" s="4">
        <v>43542.620694444442</v>
      </c>
      <c r="J3326" s="2">
        <v>42</v>
      </c>
      <c r="K3326" s="2">
        <v>129</v>
      </c>
      <c r="S3326" s="72"/>
      <c r="T3326" s="72"/>
      <c r="U3326" s="72"/>
    </row>
    <row r="3327" spans="1:21" ht="14.25" customHeight="1">
      <c r="A3327" s="2">
        <v>358164</v>
      </c>
      <c r="B3327" s="2" t="s">
        <v>39</v>
      </c>
      <c r="C3327" s="2" t="s">
        <v>43</v>
      </c>
      <c r="D3327" s="2" t="s">
        <v>32</v>
      </c>
      <c r="E3327" s="2" t="s">
        <v>44</v>
      </c>
      <c r="F3327" s="2" t="s">
        <v>34</v>
      </c>
      <c r="G3327" s="4">
        <v>43535.62090277778</v>
      </c>
      <c r="H3327" s="4">
        <v>43537.62090277778</v>
      </c>
      <c r="I3327" s="4">
        <v>43541.62090277778</v>
      </c>
      <c r="J3327" s="2">
        <v>0</v>
      </c>
      <c r="K3327" s="2">
        <v>126</v>
      </c>
      <c r="S3327" s="72"/>
      <c r="T3327" s="72"/>
      <c r="U3327" s="72"/>
    </row>
    <row r="3328" spans="1:21" ht="14.25" customHeight="1">
      <c r="A3328" s="2">
        <v>751064</v>
      </c>
      <c r="B3328" s="2" t="s">
        <v>42</v>
      </c>
      <c r="C3328" s="2" t="s">
        <v>40</v>
      </c>
      <c r="D3328" s="2" t="s">
        <v>32</v>
      </c>
      <c r="E3328" s="2" t="s">
        <v>44</v>
      </c>
      <c r="F3328" s="2" t="s">
        <v>34</v>
      </c>
      <c r="G3328" s="4">
        <v>43535.627013888887</v>
      </c>
      <c r="H3328" s="4">
        <v>43539.627013888887</v>
      </c>
      <c r="I3328" s="4">
        <v>43539.627013888887</v>
      </c>
      <c r="J3328" s="2">
        <v>35</v>
      </c>
      <c r="K3328" s="2">
        <v>108</v>
      </c>
      <c r="S3328" s="72"/>
      <c r="T3328" s="72"/>
      <c r="U3328" s="72"/>
    </row>
    <row r="3329" spans="1:21" ht="14.25" customHeight="1">
      <c r="A3329" s="2">
        <v>283068</v>
      </c>
      <c r="B3329" s="2" t="s">
        <v>39</v>
      </c>
      <c r="C3329" s="2" t="s">
        <v>37</v>
      </c>
      <c r="D3329" s="2" t="s">
        <v>32</v>
      </c>
      <c r="E3329" s="2" t="s">
        <v>44</v>
      </c>
      <c r="F3329" s="2" t="s">
        <v>34</v>
      </c>
      <c r="G3329" s="4">
        <v>43535.627905092595</v>
      </c>
      <c r="H3329" s="4">
        <v>43538.627905092595</v>
      </c>
      <c r="I3329" s="4">
        <v>43541.627905092595</v>
      </c>
      <c r="J3329" s="2">
        <v>50</v>
      </c>
      <c r="K3329" s="2">
        <v>107</v>
      </c>
      <c r="S3329" s="72"/>
      <c r="T3329" s="72"/>
      <c r="U3329" s="72"/>
    </row>
    <row r="3330" spans="1:21" ht="14.25" customHeight="1">
      <c r="A3330" s="2">
        <v>124254</v>
      </c>
      <c r="B3330" s="2" t="s">
        <v>48</v>
      </c>
      <c r="C3330" s="2" t="s">
        <v>37</v>
      </c>
      <c r="D3330" s="2" t="s">
        <v>32</v>
      </c>
      <c r="E3330" s="2" t="s">
        <v>38</v>
      </c>
      <c r="F3330" s="2" t="s">
        <v>34</v>
      </c>
      <c r="G3330" s="4">
        <v>43535.639328703706</v>
      </c>
      <c r="H3330" s="4">
        <v>43539.639328703706</v>
      </c>
      <c r="I3330" s="4">
        <v>43542.639328703706</v>
      </c>
      <c r="J3330" s="2">
        <v>25</v>
      </c>
      <c r="K3330" s="2">
        <v>111</v>
      </c>
      <c r="S3330" s="72"/>
      <c r="T3330" s="72"/>
      <c r="U3330" s="72"/>
    </row>
    <row r="3331" spans="1:21" ht="14.25" customHeight="1">
      <c r="A3331" s="2">
        <v>57928</v>
      </c>
      <c r="B3331" s="2" t="s">
        <v>36</v>
      </c>
      <c r="C3331" s="2" t="s">
        <v>45</v>
      </c>
      <c r="D3331" s="2" t="s">
        <v>41</v>
      </c>
      <c r="E3331" s="2" t="s">
        <v>44</v>
      </c>
      <c r="F3331" s="2" t="s">
        <v>34</v>
      </c>
      <c r="G3331" s="4">
        <v>43535.662326388891</v>
      </c>
      <c r="H3331" s="4">
        <v>43543.662326388891</v>
      </c>
      <c r="I3331" s="4">
        <v>43540.662326388891</v>
      </c>
      <c r="J3331" s="2">
        <v>33</v>
      </c>
      <c r="K3331" s="2">
        <v>121</v>
      </c>
      <c r="S3331" s="72"/>
      <c r="T3331" s="72"/>
      <c r="U3331" s="72"/>
    </row>
    <row r="3332" spans="1:21" ht="14.25" customHeight="1">
      <c r="A3332" s="2">
        <v>69012</v>
      </c>
      <c r="B3332" s="2" t="s">
        <v>47</v>
      </c>
      <c r="C3332" s="2" t="s">
        <v>31</v>
      </c>
      <c r="D3332" s="2" t="s">
        <v>32</v>
      </c>
      <c r="E3332" s="2" t="s">
        <v>44</v>
      </c>
      <c r="F3332" s="2" t="s">
        <v>34</v>
      </c>
      <c r="G3332" s="4">
        <v>43535.66300925926</v>
      </c>
      <c r="H3332" s="4">
        <v>43539.66300925926</v>
      </c>
      <c r="I3332" s="4">
        <v>43539.66300925926</v>
      </c>
      <c r="J3332" s="2">
        <v>33</v>
      </c>
      <c r="K3332" s="2">
        <v>120</v>
      </c>
      <c r="S3332" s="72"/>
      <c r="T3332" s="72"/>
      <c r="U3332" s="72"/>
    </row>
    <row r="3333" spans="1:21" ht="14.25" customHeight="1">
      <c r="A3333" s="2">
        <v>724653</v>
      </c>
      <c r="B3333" s="2" t="s">
        <v>47</v>
      </c>
      <c r="C3333" s="2" t="s">
        <v>31</v>
      </c>
      <c r="D3333" s="2" t="s">
        <v>32</v>
      </c>
      <c r="E3333" s="2" t="s">
        <v>33</v>
      </c>
      <c r="F3333" s="2" t="s">
        <v>34</v>
      </c>
      <c r="G3333" s="4">
        <v>43535.66333333333</v>
      </c>
      <c r="H3333" s="4">
        <v>43544.66333333333</v>
      </c>
      <c r="I3333" s="4">
        <v>43538.66333333333</v>
      </c>
      <c r="J3333" s="2">
        <v>44</v>
      </c>
      <c r="K3333" s="2">
        <v>125</v>
      </c>
      <c r="S3333" s="72"/>
      <c r="T3333" s="72"/>
      <c r="U3333" s="72"/>
    </row>
    <row r="3334" spans="1:21" ht="14.25" customHeight="1">
      <c r="A3334" s="2">
        <v>367466</v>
      </c>
      <c r="B3334" s="2" t="s">
        <v>30</v>
      </c>
      <c r="C3334" s="2" t="s">
        <v>31</v>
      </c>
      <c r="D3334" s="2" t="s">
        <v>32</v>
      </c>
      <c r="E3334" s="2" t="s">
        <v>38</v>
      </c>
      <c r="F3334" s="2" t="s">
        <v>34</v>
      </c>
      <c r="G3334" s="4">
        <v>43535.667500000003</v>
      </c>
      <c r="H3334" s="4">
        <v>43541.667500000003</v>
      </c>
      <c r="I3334" s="4">
        <v>43538.667500000003</v>
      </c>
      <c r="J3334" s="2">
        <v>27</v>
      </c>
      <c r="K3334" s="2">
        <v>125</v>
      </c>
      <c r="S3334" s="72"/>
      <c r="T3334" s="72"/>
      <c r="U3334" s="72"/>
    </row>
    <row r="3335" spans="1:21" ht="14.25" customHeight="1">
      <c r="A3335" s="2">
        <v>511411</v>
      </c>
      <c r="B3335" s="2" t="s">
        <v>46</v>
      </c>
      <c r="C3335" s="2" t="s">
        <v>31</v>
      </c>
      <c r="D3335" s="2" t="s">
        <v>32</v>
      </c>
      <c r="E3335" s="2" t="s">
        <v>44</v>
      </c>
      <c r="F3335" s="2" t="s">
        <v>34</v>
      </c>
      <c r="G3335" s="4">
        <v>43535.670891203707</v>
      </c>
      <c r="H3335" s="4">
        <v>43539.670891203707</v>
      </c>
      <c r="I3335" s="4">
        <v>43540.670891203707</v>
      </c>
      <c r="J3335" s="2">
        <v>63</v>
      </c>
      <c r="K3335" s="2">
        <v>108</v>
      </c>
      <c r="S3335" s="72"/>
      <c r="T3335" s="72"/>
      <c r="U3335" s="72"/>
    </row>
    <row r="3336" spans="1:21" ht="14.25" customHeight="1">
      <c r="A3336" s="2">
        <v>412329</v>
      </c>
      <c r="B3336" s="2" t="s">
        <v>47</v>
      </c>
      <c r="C3336" s="2" t="s">
        <v>37</v>
      </c>
      <c r="D3336" s="2" t="s">
        <v>41</v>
      </c>
      <c r="E3336" s="2" t="s">
        <v>33</v>
      </c>
      <c r="F3336" s="2" t="s">
        <v>34</v>
      </c>
      <c r="G3336" s="4">
        <v>43535.671851851854</v>
      </c>
      <c r="H3336" s="4">
        <v>43538.671851851854</v>
      </c>
      <c r="I3336" s="4">
        <v>43540.671851851854</v>
      </c>
      <c r="J3336" s="2">
        <v>40</v>
      </c>
      <c r="K3336" s="2">
        <v>115</v>
      </c>
      <c r="S3336" s="72"/>
      <c r="T3336" s="72"/>
      <c r="U3336" s="72"/>
    </row>
    <row r="3337" spans="1:21" ht="14.25" customHeight="1">
      <c r="A3337" s="2">
        <v>646720</v>
      </c>
      <c r="B3337" s="2" t="s">
        <v>39</v>
      </c>
      <c r="C3337" s="2" t="s">
        <v>40</v>
      </c>
      <c r="D3337" s="2" t="s">
        <v>41</v>
      </c>
      <c r="E3337" s="2" t="s">
        <v>44</v>
      </c>
      <c r="F3337" s="2" t="s">
        <v>34</v>
      </c>
      <c r="G3337" s="4">
        <v>43535.673368055555</v>
      </c>
      <c r="H3337" s="4">
        <v>43538.673368055555</v>
      </c>
      <c r="I3337" s="4">
        <v>43538.673368055555</v>
      </c>
      <c r="J3337" s="2">
        <v>34</v>
      </c>
      <c r="K3337" s="2">
        <v>115</v>
      </c>
      <c r="S3337" s="72"/>
      <c r="T3337" s="72"/>
      <c r="U3337" s="72"/>
    </row>
    <row r="3338" spans="1:21" ht="14.25" customHeight="1">
      <c r="A3338" s="2">
        <v>356664</v>
      </c>
      <c r="B3338" s="2" t="s">
        <v>47</v>
      </c>
      <c r="C3338" s="2" t="s">
        <v>37</v>
      </c>
      <c r="D3338" s="2" t="s">
        <v>41</v>
      </c>
      <c r="E3338" s="2" t="s">
        <v>44</v>
      </c>
      <c r="F3338" s="2" t="s">
        <v>34</v>
      </c>
      <c r="G3338" s="4">
        <v>43535.676145833335</v>
      </c>
      <c r="H3338" s="4">
        <v>43540.676145833335</v>
      </c>
      <c r="I3338" s="4">
        <v>43541.676145833335</v>
      </c>
      <c r="J3338" s="2">
        <v>26</v>
      </c>
      <c r="K3338" s="2">
        <v>105</v>
      </c>
      <c r="S3338" s="72"/>
      <c r="T3338" s="72"/>
      <c r="U3338" s="72"/>
    </row>
    <row r="3339" spans="1:21" ht="14.25" customHeight="1">
      <c r="A3339" s="2">
        <v>862415</v>
      </c>
      <c r="B3339" s="2" t="s">
        <v>48</v>
      </c>
      <c r="C3339" s="2" t="s">
        <v>40</v>
      </c>
      <c r="D3339" s="2" t="s">
        <v>41</v>
      </c>
      <c r="E3339" s="2" t="s">
        <v>33</v>
      </c>
      <c r="F3339" s="2" t="s">
        <v>34</v>
      </c>
      <c r="G3339" s="4">
        <v>43535.677106481482</v>
      </c>
      <c r="H3339" s="4">
        <v>43540.677106481482</v>
      </c>
      <c r="I3339" s="4">
        <v>43539.677106481482</v>
      </c>
      <c r="J3339" s="2">
        <v>28</v>
      </c>
      <c r="K3339" s="2">
        <v>106</v>
      </c>
      <c r="S3339" s="72"/>
      <c r="T3339" s="72"/>
      <c r="U3339" s="72"/>
    </row>
    <row r="3340" spans="1:21" ht="14.25" customHeight="1">
      <c r="A3340" s="2">
        <v>277417</v>
      </c>
      <c r="B3340" s="2" t="s">
        <v>48</v>
      </c>
      <c r="C3340" s="2" t="s">
        <v>31</v>
      </c>
      <c r="D3340" s="2" t="s">
        <v>32</v>
      </c>
      <c r="E3340" s="2" t="s">
        <v>33</v>
      </c>
      <c r="F3340" s="2" t="s">
        <v>34</v>
      </c>
      <c r="G3340" s="4">
        <v>43535.678263888891</v>
      </c>
      <c r="H3340" s="4">
        <v>43543.678263888891</v>
      </c>
      <c r="I3340" s="4">
        <v>43541.678263888891</v>
      </c>
      <c r="J3340" s="2">
        <v>41</v>
      </c>
      <c r="K3340" s="2">
        <v>127</v>
      </c>
      <c r="S3340" s="72"/>
      <c r="T3340" s="72"/>
      <c r="U3340" s="72"/>
    </row>
    <row r="3341" spans="1:21" ht="14.25" customHeight="1">
      <c r="A3341" s="2">
        <v>967694</v>
      </c>
      <c r="B3341" s="2" t="s">
        <v>42</v>
      </c>
      <c r="C3341" s="2" t="s">
        <v>37</v>
      </c>
      <c r="D3341" s="2" t="s">
        <v>32</v>
      </c>
      <c r="E3341" s="2" t="s">
        <v>38</v>
      </c>
      <c r="F3341" s="2" t="s">
        <v>34</v>
      </c>
      <c r="G3341" s="4">
        <v>43535.685277777775</v>
      </c>
      <c r="H3341" s="4">
        <v>43540.685277777775</v>
      </c>
      <c r="I3341" s="4">
        <v>43540.685277777775</v>
      </c>
      <c r="J3341" s="2">
        <v>48</v>
      </c>
      <c r="K3341" s="2">
        <v>109</v>
      </c>
      <c r="S3341" s="72"/>
      <c r="T3341" s="72"/>
      <c r="U3341" s="72"/>
    </row>
    <row r="3342" spans="1:21" ht="14.25" customHeight="1">
      <c r="A3342" s="2">
        <v>830552</v>
      </c>
      <c r="B3342" s="2" t="s">
        <v>48</v>
      </c>
      <c r="C3342" s="2" t="s">
        <v>43</v>
      </c>
      <c r="D3342" s="2" t="s">
        <v>32</v>
      </c>
      <c r="E3342" s="2" t="s">
        <v>44</v>
      </c>
      <c r="F3342" s="2" t="s">
        <v>34</v>
      </c>
      <c r="G3342" s="4">
        <v>43535.685624999998</v>
      </c>
      <c r="H3342" s="4">
        <v>43537.685624999998</v>
      </c>
      <c r="I3342" s="4">
        <v>43542.685624999998</v>
      </c>
      <c r="J3342" s="2">
        <v>0</v>
      </c>
      <c r="K3342" s="2">
        <v>124</v>
      </c>
      <c r="S3342" s="72"/>
      <c r="T3342" s="72"/>
      <c r="U3342" s="72"/>
    </row>
    <row r="3343" spans="1:21" ht="14.25" customHeight="1">
      <c r="A3343" s="2">
        <v>931355</v>
      </c>
      <c r="B3343" s="2" t="s">
        <v>48</v>
      </c>
      <c r="C3343" s="2" t="s">
        <v>45</v>
      </c>
      <c r="D3343" s="2" t="s">
        <v>41</v>
      </c>
      <c r="E3343" s="2" t="s">
        <v>33</v>
      </c>
      <c r="F3343" s="2" t="s">
        <v>34</v>
      </c>
      <c r="G3343" s="4">
        <v>43535.690243055556</v>
      </c>
      <c r="H3343" s="4">
        <v>43542.690243055556</v>
      </c>
      <c r="I3343" s="4">
        <v>43540.690243055556</v>
      </c>
      <c r="J3343" s="2">
        <v>48</v>
      </c>
      <c r="K3343" s="2">
        <v>127</v>
      </c>
      <c r="S3343" s="72"/>
      <c r="T3343" s="72"/>
      <c r="U3343" s="72"/>
    </row>
    <row r="3344" spans="1:21" ht="14.25" customHeight="1">
      <c r="A3344" s="2">
        <v>500941</v>
      </c>
      <c r="B3344" s="2" t="s">
        <v>47</v>
      </c>
      <c r="C3344" s="2" t="s">
        <v>45</v>
      </c>
      <c r="D3344" s="2" t="s">
        <v>32</v>
      </c>
      <c r="E3344" s="2" t="s">
        <v>33</v>
      </c>
      <c r="F3344" s="2" t="s">
        <v>34</v>
      </c>
      <c r="G3344" s="4">
        <v>43535.691377314812</v>
      </c>
      <c r="H3344" s="4">
        <v>43540.691377314812</v>
      </c>
      <c r="I3344" s="4">
        <v>43539.691377314812</v>
      </c>
      <c r="J3344" s="2">
        <v>28</v>
      </c>
      <c r="K3344" s="2">
        <v>128</v>
      </c>
      <c r="S3344" s="72"/>
      <c r="T3344" s="72"/>
      <c r="U3344" s="72"/>
    </row>
    <row r="3345" spans="1:21" ht="14.25" customHeight="1">
      <c r="A3345" s="2">
        <v>604856</v>
      </c>
      <c r="B3345" s="2" t="s">
        <v>30</v>
      </c>
      <c r="C3345" s="2" t="s">
        <v>40</v>
      </c>
      <c r="D3345" s="2" t="s">
        <v>41</v>
      </c>
      <c r="E3345" s="2" t="s">
        <v>44</v>
      </c>
      <c r="F3345" s="2" t="s">
        <v>34</v>
      </c>
      <c r="G3345" s="4">
        <v>43535.69568287037</v>
      </c>
      <c r="H3345" s="4">
        <v>43540.69568287037</v>
      </c>
      <c r="I3345" s="4">
        <v>43538.69568287037</v>
      </c>
      <c r="J3345" s="2">
        <v>38</v>
      </c>
      <c r="K3345" s="2">
        <v>109</v>
      </c>
      <c r="S3345" s="72"/>
      <c r="T3345" s="72"/>
      <c r="U3345" s="72"/>
    </row>
    <row r="3346" spans="1:21" ht="14.25" customHeight="1">
      <c r="A3346" s="2">
        <v>770107</v>
      </c>
      <c r="B3346" s="2" t="s">
        <v>47</v>
      </c>
      <c r="C3346" s="2" t="s">
        <v>37</v>
      </c>
      <c r="D3346" s="2" t="s">
        <v>32</v>
      </c>
      <c r="E3346" s="2" t="s">
        <v>44</v>
      </c>
      <c r="F3346" s="2" t="s">
        <v>34</v>
      </c>
      <c r="G3346" s="4">
        <v>43535.69798611111</v>
      </c>
      <c r="H3346" s="4">
        <v>43539.69798611111</v>
      </c>
      <c r="I3346" s="4">
        <v>43542.69798611111</v>
      </c>
      <c r="J3346" s="2">
        <v>67</v>
      </c>
      <c r="K3346" s="2">
        <v>93</v>
      </c>
      <c r="S3346" s="72"/>
      <c r="T3346" s="72"/>
      <c r="U3346" s="72"/>
    </row>
    <row r="3347" spans="1:21" ht="14.25" customHeight="1">
      <c r="A3347" s="2">
        <v>65737</v>
      </c>
      <c r="B3347" s="2" t="s">
        <v>46</v>
      </c>
      <c r="C3347" s="2" t="s">
        <v>37</v>
      </c>
      <c r="D3347" s="2" t="s">
        <v>41</v>
      </c>
      <c r="E3347" s="2" t="s">
        <v>33</v>
      </c>
      <c r="F3347" s="2" t="s">
        <v>34</v>
      </c>
      <c r="G3347" s="4">
        <v>43535.701793981483</v>
      </c>
      <c r="H3347" s="4">
        <v>43544.701793981483</v>
      </c>
      <c r="I3347" s="4">
        <v>43539.701793981483</v>
      </c>
      <c r="J3347" s="2">
        <v>42</v>
      </c>
      <c r="K3347" s="2">
        <v>112</v>
      </c>
      <c r="S3347" s="72"/>
      <c r="T3347" s="72"/>
      <c r="U3347" s="72"/>
    </row>
    <row r="3348" spans="1:21" ht="14.25" customHeight="1">
      <c r="A3348" s="2">
        <v>60636</v>
      </c>
      <c r="B3348" s="2" t="s">
        <v>36</v>
      </c>
      <c r="C3348" s="2" t="s">
        <v>45</v>
      </c>
      <c r="D3348" s="2" t="s">
        <v>32</v>
      </c>
      <c r="E3348" s="2" t="s">
        <v>44</v>
      </c>
      <c r="F3348" s="2" t="s">
        <v>34</v>
      </c>
      <c r="G3348" s="4">
        <v>43535.705370370371</v>
      </c>
      <c r="H3348" s="4">
        <v>43543.705370370371</v>
      </c>
      <c r="I3348" s="4">
        <v>43540.705370370371</v>
      </c>
      <c r="J3348" s="2">
        <v>47</v>
      </c>
      <c r="K3348" s="2">
        <v>127</v>
      </c>
      <c r="S3348" s="72"/>
      <c r="T3348" s="72"/>
      <c r="U3348" s="72"/>
    </row>
    <row r="3349" spans="1:21" ht="14.25" customHeight="1">
      <c r="A3349" s="2">
        <v>27669</v>
      </c>
      <c r="B3349" s="2" t="s">
        <v>39</v>
      </c>
      <c r="C3349" s="2" t="s">
        <v>37</v>
      </c>
      <c r="D3349" s="2" t="s">
        <v>32</v>
      </c>
      <c r="E3349" s="2" t="s">
        <v>33</v>
      </c>
      <c r="F3349" s="2" t="s">
        <v>34</v>
      </c>
      <c r="G3349" s="4">
        <v>43535.706666666665</v>
      </c>
      <c r="H3349" s="4">
        <v>43543.706666666665</v>
      </c>
      <c r="I3349" s="4">
        <v>43541.706666666665</v>
      </c>
      <c r="J3349" s="2">
        <v>49</v>
      </c>
      <c r="K3349" s="2">
        <v>106</v>
      </c>
      <c r="S3349" s="72"/>
      <c r="T3349" s="72"/>
      <c r="U3349" s="72"/>
    </row>
    <row r="3350" spans="1:21" ht="14.25" customHeight="1">
      <c r="A3350" s="2">
        <v>465640</v>
      </c>
      <c r="B3350" s="2" t="s">
        <v>36</v>
      </c>
      <c r="C3350" s="2" t="s">
        <v>45</v>
      </c>
      <c r="D3350" s="2" t="s">
        <v>41</v>
      </c>
      <c r="E3350" s="2" t="s">
        <v>44</v>
      </c>
      <c r="F3350" s="2" t="s">
        <v>34</v>
      </c>
      <c r="G3350" s="4">
        <v>43535.70857638889</v>
      </c>
      <c r="H3350" s="4">
        <v>43540.70857638889</v>
      </c>
      <c r="I3350" s="4">
        <v>43540.70857638889</v>
      </c>
      <c r="J3350" s="2">
        <v>27</v>
      </c>
      <c r="K3350" s="2">
        <v>120</v>
      </c>
      <c r="S3350" s="72"/>
      <c r="T3350" s="72"/>
      <c r="U3350" s="72"/>
    </row>
    <row r="3351" spans="1:21" ht="14.25" customHeight="1">
      <c r="A3351" s="2">
        <v>209966</v>
      </c>
      <c r="B3351" s="2" t="s">
        <v>30</v>
      </c>
      <c r="C3351" s="2" t="s">
        <v>37</v>
      </c>
      <c r="D3351" s="2" t="s">
        <v>41</v>
      </c>
      <c r="E3351" s="2" t="s">
        <v>38</v>
      </c>
      <c r="F3351" s="2" t="s">
        <v>34</v>
      </c>
      <c r="G3351" s="4">
        <v>43535.712719907409</v>
      </c>
      <c r="H3351" s="4">
        <v>43540.712719907409</v>
      </c>
      <c r="I3351" s="4">
        <v>43541.712719907409</v>
      </c>
      <c r="J3351" s="2">
        <v>29</v>
      </c>
      <c r="K3351" s="2">
        <v>108</v>
      </c>
      <c r="S3351" s="72"/>
      <c r="T3351" s="72"/>
      <c r="U3351" s="72"/>
    </row>
    <row r="3352" spans="1:21" ht="14.25" customHeight="1">
      <c r="A3352" s="2">
        <v>369872</v>
      </c>
      <c r="B3352" s="2" t="s">
        <v>39</v>
      </c>
      <c r="C3352" s="2" t="s">
        <v>37</v>
      </c>
      <c r="D3352" s="2" t="s">
        <v>32</v>
      </c>
      <c r="E3352" s="2" t="s">
        <v>44</v>
      </c>
      <c r="F3352" s="2" t="s">
        <v>34</v>
      </c>
      <c r="G3352" s="4">
        <v>43535.719375000001</v>
      </c>
      <c r="H3352" s="4">
        <v>43536.719375000001</v>
      </c>
      <c r="I3352" s="4">
        <v>43540.719375000001</v>
      </c>
      <c r="J3352" s="2">
        <v>38</v>
      </c>
      <c r="K3352" s="2">
        <v>111</v>
      </c>
      <c r="S3352" s="72"/>
      <c r="T3352" s="72"/>
      <c r="U3352" s="72"/>
    </row>
    <row r="3353" spans="1:21" ht="14.25" customHeight="1">
      <c r="A3353" s="2">
        <v>265301</v>
      </c>
      <c r="B3353" s="2" t="s">
        <v>36</v>
      </c>
      <c r="C3353" s="2" t="s">
        <v>31</v>
      </c>
      <c r="D3353" s="2" t="s">
        <v>32</v>
      </c>
      <c r="E3353" s="2" t="s">
        <v>44</v>
      </c>
      <c r="F3353" s="2" t="s">
        <v>34</v>
      </c>
      <c r="G3353" s="4">
        <v>43535.728854166664</v>
      </c>
      <c r="H3353" s="4">
        <v>43540.728854166664</v>
      </c>
      <c r="I3353" s="4">
        <v>43539.728854166664</v>
      </c>
      <c r="J3353" s="2">
        <v>59</v>
      </c>
      <c r="K3353" s="2">
        <v>104</v>
      </c>
      <c r="S3353" s="72"/>
      <c r="T3353" s="72"/>
      <c r="U3353" s="72"/>
    </row>
    <row r="3354" spans="1:21" ht="14.25" customHeight="1">
      <c r="A3354" s="2">
        <v>698440</v>
      </c>
      <c r="B3354" s="2" t="s">
        <v>39</v>
      </c>
      <c r="C3354" s="2" t="s">
        <v>45</v>
      </c>
      <c r="D3354" s="2" t="s">
        <v>32</v>
      </c>
      <c r="E3354" s="2" t="s">
        <v>44</v>
      </c>
      <c r="F3354" s="2" t="s">
        <v>34</v>
      </c>
      <c r="G3354" s="4">
        <v>43535.730682870373</v>
      </c>
      <c r="H3354" s="4">
        <v>43542.730682870373</v>
      </c>
      <c r="I3354" s="4">
        <v>43539.730682870373</v>
      </c>
      <c r="J3354" s="2">
        <v>61</v>
      </c>
      <c r="K3354" s="2">
        <v>107</v>
      </c>
      <c r="S3354" s="72"/>
      <c r="T3354" s="72"/>
      <c r="U3354" s="72"/>
    </row>
    <row r="3355" spans="1:21" ht="14.25" customHeight="1">
      <c r="A3355" s="2">
        <v>538604</v>
      </c>
      <c r="B3355" s="2" t="s">
        <v>39</v>
      </c>
      <c r="C3355" s="2" t="s">
        <v>40</v>
      </c>
      <c r="D3355" s="2" t="s">
        <v>32</v>
      </c>
      <c r="E3355" s="2" t="s">
        <v>44</v>
      </c>
      <c r="F3355" s="2" t="s">
        <v>34</v>
      </c>
      <c r="G3355" s="4">
        <v>43535.732314814813</v>
      </c>
      <c r="H3355" s="4">
        <v>43538.732314814813</v>
      </c>
      <c r="I3355" s="4">
        <v>43540.732314814813</v>
      </c>
      <c r="J3355" s="2">
        <v>62</v>
      </c>
      <c r="K3355" s="2">
        <v>92</v>
      </c>
      <c r="S3355" s="72"/>
      <c r="T3355" s="72"/>
      <c r="U3355" s="72"/>
    </row>
    <row r="3356" spans="1:21" ht="14.25" customHeight="1">
      <c r="A3356" s="2">
        <v>639121</v>
      </c>
      <c r="B3356" s="2" t="s">
        <v>47</v>
      </c>
      <c r="C3356" s="2" t="s">
        <v>37</v>
      </c>
      <c r="D3356" s="2" t="s">
        <v>41</v>
      </c>
      <c r="E3356" s="2" t="s">
        <v>44</v>
      </c>
      <c r="F3356" s="2" t="s">
        <v>34</v>
      </c>
      <c r="G3356" s="4">
        <v>43535.736261574071</v>
      </c>
      <c r="H3356" s="4">
        <v>43541.736261574071</v>
      </c>
      <c r="I3356" s="4">
        <v>43539.736261574071</v>
      </c>
      <c r="J3356" s="2">
        <v>87</v>
      </c>
      <c r="K3356" s="2">
        <v>86</v>
      </c>
      <c r="S3356" s="72"/>
      <c r="T3356" s="72"/>
      <c r="U3356" s="72"/>
    </row>
    <row r="3357" spans="1:21" ht="14.25" customHeight="1">
      <c r="A3357" s="2">
        <v>122096</v>
      </c>
      <c r="B3357" s="2" t="s">
        <v>42</v>
      </c>
      <c r="C3357" s="2" t="s">
        <v>37</v>
      </c>
      <c r="D3357" s="2" t="s">
        <v>32</v>
      </c>
      <c r="E3357" s="2" t="s">
        <v>44</v>
      </c>
      <c r="F3357" s="2" t="s">
        <v>34</v>
      </c>
      <c r="G3357" s="4">
        <v>43535.742152777777</v>
      </c>
      <c r="H3357" s="4">
        <v>43540.742152777777</v>
      </c>
      <c r="I3357" s="4">
        <v>43541.742152777777</v>
      </c>
      <c r="J3357" s="2">
        <v>70</v>
      </c>
      <c r="K3357" s="2">
        <v>95</v>
      </c>
      <c r="S3357" s="72"/>
      <c r="T3357" s="72"/>
      <c r="U3357" s="72"/>
    </row>
    <row r="3358" spans="1:21" ht="14.25" customHeight="1">
      <c r="A3358" s="2">
        <v>679644</v>
      </c>
      <c r="B3358" s="2" t="s">
        <v>39</v>
      </c>
      <c r="C3358" s="2" t="s">
        <v>43</v>
      </c>
      <c r="D3358" s="2" t="s">
        <v>32</v>
      </c>
      <c r="E3358" s="2" t="s">
        <v>44</v>
      </c>
      <c r="F3358" s="2" t="s">
        <v>34</v>
      </c>
      <c r="G3358" s="4">
        <v>43535.746979166666</v>
      </c>
      <c r="H3358" s="4">
        <v>43535.746979166666</v>
      </c>
      <c r="I3358" s="4">
        <v>43541.746979166666</v>
      </c>
      <c r="J3358" s="2">
        <v>0</v>
      </c>
      <c r="K3358" s="2">
        <v>124</v>
      </c>
      <c r="S3358" s="72"/>
      <c r="T3358" s="72"/>
      <c r="U3358" s="72"/>
    </row>
    <row r="3359" spans="1:21" ht="14.25" customHeight="1">
      <c r="A3359" s="2">
        <v>96300</v>
      </c>
      <c r="B3359" s="2" t="s">
        <v>36</v>
      </c>
      <c r="C3359" s="2" t="s">
        <v>37</v>
      </c>
      <c r="D3359" s="2" t="s">
        <v>41</v>
      </c>
      <c r="E3359" s="2" t="s">
        <v>44</v>
      </c>
      <c r="F3359" s="2" t="s">
        <v>34</v>
      </c>
      <c r="G3359" s="4">
        <v>43535.750914351855</v>
      </c>
      <c r="H3359" s="4">
        <v>43540.750914351855</v>
      </c>
      <c r="I3359" s="4">
        <v>43542.750914351855</v>
      </c>
      <c r="J3359" s="2">
        <v>36</v>
      </c>
      <c r="K3359" s="2">
        <v>114</v>
      </c>
      <c r="S3359" s="72"/>
      <c r="T3359" s="72"/>
      <c r="U3359" s="72"/>
    </row>
    <row r="3360" spans="1:21" ht="14.25" customHeight="1">
      <c r="A3360" s="2">
        <v>748627</v>
      </c>
      <c r="B3360" s="2" t="s">
        <v>39</v>
      </c>
      <c r="C3360" s="2" t="s">
        <v>37</v>
      </c>
      <c r="D3360" s="2" t="s">
        <v>41</v>
      </c>
      <c r="E3360" s="2" t="s">
        <v>33</v>
      </c>
      <c r="F3360" s="2" t="s">
        <v>34</v>
      </c>
      <c r="G3360" s="4">
        <v>43535.751307870371</v>
      </c>
      <c r="H3360" s="4">
        <v>43543.751307870371</v>
      </c>
      <c r="I3360" s="4">
        <v>43538.751307870371</v>
      </c>
      <c r="J3360" s="2">
        <v>26</v>
      </c>
      <c r="K3360" s="2">
        <v>115</v>
      </c>
      <c r="S3360" s="72"/>
      <c r="T3360" s="72"/>
      <c r="U3360" s="72"/>
    </row>
    <row r="3361" spans="1:21" ht="14.25" customHeight="1">
      <c r="A3361" s="2">
        <v>659931</v>
      </c>
      <c r="B3361" s="2" t="s">
        <v>30</v>
      </c>
      <c r="C3361" s="2" t="s">
        <v>43</v>
      </c>
      <c r="D3361" s="2" t="s">
        <v>41</v>
      </c>
      <c r="E3361" s="2" t="s">
        <v>33</v>
      </c>
      <c r="F3361" s="2" t="s">
        <v>34</v>
      </c>
      <c r="G3361" s="4">
        <v>43535.752881944441</v>
      </c>
      <c r="H3361" s="4">
        <v>43544.752881944441</v>
      </c>
      <c r="I3361" s="4">
        <v>43541.752881944441</v>
      </c>
      <c r="J3361" s="2">
        <v>27</v>
      </c>
      <c r="K3361" s="2">
        <v>124</v>
      </c>
      <c r="S3361" s="72"/>
      <c r="T3361" s="72"/>
      <c r="U3361" s="72"/>
    </row>
    <row r="3362" spans="1:21" ht="14.25" customHeight="1">
      <c r="A3362" s="2">
        <v>468189</v>
      </c>
      <c r="B3362" s="2" t="s">
        <v>47</v>
      </c>
      <c r="C3362" s="2" t="s">
        <v>37</v>
      </c>
      <c r="D3362" s="2" t="s">
        <v>41</v>
      </c>
      <c r="E3362" s="2" t="s">
        <v>33</v>
      </c>
      <c r="F3362" s="2" t="s">
        <v>34</v>
      </c>
      <c r="G3362" s="4">
        <v>43535.756006944444</v>
      </c>
      <c r="H3362" s="4">
        <v>43542.756006944444</v>
      </c>
      <c r="I3362" s="4">
        <v>43540.756006944444</v>
      </c>
      <c r="J3362" s="2">
        <v>33</v>
      </c>
      <c r="K3362" s="2">
        <v>113</v>
      </c>
      <c r="S3362" s="72"/>
      <c r="T3362" s="72"/>
      <c r="U3362" s="72"/>
    </row>
    <row r="3363" spans="1:21" ht="14.25" customHeight="1">
      <c r="A3363" s="2">
        <v>468332</v>
      </c>
      <c r="B3363" s="2" t="s">
        <v>39</v>
      </c>
      <c r="C3363" s="2" t="s">
        <v>45</v>
      </c>
      <c r="D3363" s="2" t="s">
        <v>41</v>
      </c>
      <c r="E3363" s="2" t="s">
        <v>44</v>
      </c>
      <c r="F3363" s="2" t="s">
        <v>34</v>
      </c>
      <c r="G3363" s="4">
        <v>43535.756793981483</v>
      </c>
      <c r="H3363" s="4">
        <v>43541.756793981483</v>
      </c>
      <c r="I3363" s="4">
        <v>43540.756793981483</v>
      </c>
      <c r="J3363" s="2">
        <v>48</v>
      </c>
      <c r="K3363" s="2">
        <v>125</v>
      </c>
      <c r="S3363" s="72"/>
      <c r="T3363" s="72"/>
      <c r="U3363" s="72"/>
    </row>
    <row r="3364" spans="1:21" ht="14.25" customHeight="1">
      <c r="A3364" s="2">
        <v>796734</v>
      </c>
      <c r="B3364" s="2" t="s">
        <v>30</v>
      </c>
      <c r="C3364" s="2" t="s">
        <v>31</v>
      </c>
      <c r="D3364" s="2" t="s">
        <v>32</v>
      </c>
      <c r="E3364" s="2" t="s">
        <v>38</v>
      </c>
      <c r="F3364" s="2" t="s">
        <v>34</v>
      </c>
      <c r="G3364" s="4">
        <v>43535.758333333331</v>
      </c>
      <c r="H3364" s="4">
        <v>43542.758333333331</v>
      </c>
      <c r="I3364" s="4">
        <v>43540.758333333331</v>
      </c>
      <c r="J3364" s="2">
        <v>30</v>
      </c>
      <c r="K3364" s="2">
        <v>123</v>
      </c>
      <c r="S3364" s="72"/>
      <c r="T3364" s="72"/>
      <c r="U3364" s="72"/>
    </row>
    <row r="3365" spans="1:21" ht="14.25" customHeight="1">
      <c r="A3365" s="2">
        <v>47273</v>
      </c>
      <c r="B3365" s="2" t="s">
        <v>39</v>
      </c>
      <c r="C3365" s="2" t="s">
        <v>37</v>
      </c>
      <c r="D3365" s="2" t="s">
        <v>41</v>
      </c>
      <c r="E3365" s="2" t="s">
        <v>33</v>
      </c>
      <c r="F3365" s="2" t="s">
        <v>34</v>
      </c>
      <c r="G3365" s="4">
        <v>43535.767939814818</v>
      </c>
      <c r="H3365" s="4">
        <v>43541.767939814818</v>
      </c>
      <c r="I3365" s="4">
        <v>43540.767939814818</v>
      </c>
      <c r="J3365" s="2">
        <v>25</v>
      </c>
      <c r="K3365" s="2">
        <v>106</v>
      </c>
      <c r="S3365" s="72"/>
      <c r="T3365" s="72"/>
      <c r="U3365" s="72"/>
    </row>
    <row r="3366" spans="1:21" ht="14.25" customHeight="1">
      <c r="A3366" s="2">
        <v>691427</v>
      </c>
      <c r="B3366" s="2" t="s">
        <v>36</v>
      </c>
      <c r="C3366" s="2" t="s">
        <v>43</v>
      </c>
      <c r="D3366" s="2" t="s">
        <v>41</v>
      </c>
      <c r="E3366" s="2" t="s">
        <v>44</v>
      </c>
      <c r="F3366" s="2" t="s">
        <v>34</v>
      </c>
      <c r="G3366" s="4">
        <v>43535.769305555557</v>
      </c>
      <c r="H3366" s="4">
        <v>43537.769305555557</v>
      </c>
      <c r="I3366" s="4">
        <v>43542.769305555557</v>
      </c>
      <c r="J3366" s="2">
        <v>81</v>
      </c>
      <c r="K3366" s="2">
        <v>101</v>
      </c>
      <c r="S3366" s="72"/>
      <c r="T3366" s="72"/>
      <c r="U3366" s="72"/>
    </row>
    <row r="3367" spans="1:21" ht="14.25" customHeight="1">
      <c r="A3367" s="2">
        <v>698991</v>
      </c>
      <c r="B3367" s="2" t="s">
        <v>39</v>
      </c>
      <c r="C3367" s="2" t="s">
        <v>37</v>
      </c>
      <c r="D3367" s="2" t="s">
        <v>41</v>
      </c>
      <c r="E3367" s="2" t="s">
        <v>33</v>
      </c>
      <c r="F3367" s="2" t="s">
        <v>34</v>
      </c>
      <c r="G3367" s="4">
        <v>43535.772175925929</v>
      </c>
      <c r="H3367" s="4">
        <v>43543.772175925929</v>
      </c>
      <c r="I3367" s="4">
        <v>43541.772175925929</v>
      </c>
      <c r="J3367" s="2">
        <v>42</v>
      </c>
      <c r="K3367" s="2">
        <v>111</v>
      </c>
      <c r="S3367" s="72"/>
      <c r="T3367" s="72"/>
      <c r="U3367" s="72"/>
    </row>
    <row r="3368" spans="1:21" ht="14.25" customHeight="1">
      <c r="A3368" s="2">
        <v>632569</v>
      </c>
      <c r="B3368" s="2" t="s">
        <v>39</v>
      </c>
      <c r="C3368" s="2" t="s">
        <v>31</v>
      </c>
      <c r="D3368" s="2" t="s">
        <v>32</v>
      </c>
      <c r="E3368" s="2" t="s">
        <v>44</v>
      </c>
      <c r="F3368" s="2" t="s">
        <v>34</v>
      </c>
      <c r="G3368" s="4">
        <v>43535.775543981479</v>
      </c>
      <c r="H3368" s="4">
        <v>43541.775543981479</v>
      </c>
      <c r="I3368" s="4">
        <v>43542.775543981479</v>
      </c>
      <c r="J3368" s="2">
        <v>71</v>
      </c>
      <c r="K3368" s="2">
        <v>100</v>
      </c>
      <c r="S3368" s="72"/>
      <c r="T3368" s="72"/>
      <c r="U3368" s="72"/>
    </row>
    <row r="3369" spans="1:21" ht="14.25" customHeight="1">
      <c r="A3369" s="2">
        <v>725928</v>
      </c>
      <c r="B3369" s="2" t="s">
        <v>39</v>
      </c>
      <c r="C3369" s="2" t="s">
        <v>43</v>
      </c>
      <c r="D3369" s="2" t="s">
        <v>41</v>
      </c>
      <c r="E3369" s="2" t="s">
        <v>44</v>
      </c>
      <c r="F3369" s="2" t="s">
        <v>34</v>
      </c>
      <c r="G3369" s="4">
        <v>43535.77847222222</v>
      </c>
      <c r="H3369" s="4">
        <v>43540.77847222222</v>
      </c>
      <c r="I3369" s="4">
        <v>43541.77847222222</v>
      </c>
      <c r="J3369" s="2">
        <v>46</v>
      </c>
      <c r="K3369" s="2">
        <v>123</v>
      </c>
      <c r="S3369" s="72"/>
      <c r="T3369" s="72"/>
      <c r="U3369" s="72"/>
    </row>
    <row r="3370" spans="1:21" ht="14.25" customHeight="1">
      <c r="A3370" s="2">
        <v>234524</v>
      </c>
      <c r="B3370" s="2" t="s">
        <v>39</v>
      </c>
      <c r="C3370" s="2" t="s">
        <v>31</v>
      </c>
      <c r="D3370" s="2" t="s">
        <v>32</v>
      </c>
      <c r="E3370" s="2" t="s">
        <v>44</v>
      </c>
      <c r="F3370" s="2" t="s">
        <v>34</v>
      </c>
      <c r="G3370" s="4">
        <v>43535.779803240737</v>
      </c>
      <c r="H3370" s="4">
        <v>43535.779803240737</v>
      </c>
      <c r="I3370" s="4">
        <v>43539.779803240737</v>
      </c>
      <c r="J3370" s="2">
        <v>76</v>
      </c>
      <c r="K3370" s="2">
        <v>106</v>
      </c>
      <c r="S3370" s="72"/>
      <c r="T3370" s="72"/>
      <c r="U3370" s="72"/>
    </row>
    <row r="3371" spans="1:21" ht="14.25" customHeight="1">
      <c r="A3371" s="2">
        <v>855381</v>
      </c>
      <c r="B3371" s="2" t="s">
        <v>36</v>
      </c>
      <c r="C3371" s="2" t="s">
        <v>37</v>
      </c>
      <c r="D3371" s="2" t="s">
        <v>41</v>
      </c>
      <c r="E3371" s="2" t="s">
        <v>33</v>
      </c>
      <c r="F3371" s="2" t="s">
        <v>34</v>
      </c>
      <c r="G3371" s="4">
        <v>43535.781087962961</v>
      </c>
      <c r="H3371" s="4">
        <v>43544.781087962961</v>
      </c>
      <c r="I3371" s="4">
        <v>43540.781087962961</v>
      </c>
      <c r="J3371" s="2">
        <v>42</v>
      </c>
      <c r="K3371" s="2">
        <v>114</v>
      </c>
      <c r="S3371" s="72"/>
      <c r="T3371" s="72"/>
      <c r="U3371" s="72"/>
    </row>
    <row r="3372" spans="1:21" ht="14.25" customHeight="1">
      <c r="A3372" s="2">
        <v>322261</v>
      </c>
      <c r="B3372" s="2" t="s">
        <v>39</v>
      </c>
      <c r="C3372" s="2" t="s">
        <v>40</v>
      </c>
      <c r="D3372" s="2" t="s">
        <v>32</v>
      </c>
      <c r="E3372" s="2" t="s">
        <v>33</v>
      </c>
      <c r="F3372" s="2" t="s">
        <v>34</v>
      </c>
      <c r="G3372" s="4">
        <v>43535.782118055555</v>
      </c>
      <c r="H3372" s="4">
        <v>43537.782118055555</v>
      </c>
      <c r="I3372" s="4">
        <v>43542.782118055555</v>
      </c>
      <c r="J3372" s="2">
        <v>27</v>
      </c>
      <c r="K3372" s="2">
        <v>111</v>
      </c>
      <c r="S3372" s="72"/>
      <c r="T3372" s="72"/>
      <c r="U3372" s="72"/>
    </row>
    <row r="3373" spans="1:21" ht="14.25" customHeight="1">
      <c r="A3373" s="2">
        <v>671405</v>
      </c>
      <c r="B3373" s="2" t="s">
        <v>39</v>
      </c>
      <c r="C3373" s="2" t="s">
        <v>31</v>
      </c>
      <c r="D3373" s="2" t="s">
        <v>32</v>
      </c>
      <c r="E3373" s="2" t="s">
        <v>33</v>
      </c>
      <c r="F3373" s="2" t="s">
        <v>34</v>
      </c>
      <c r="G3373" s="4">
        <v>43535.784780092596</v>
      </c>
      <c r="H3373" s="4">
        <v>43538.784780092596</v>
      </c>
      <c r="I3373" s="4">
        <v>43541.784780092596</v>
      </c>
      <c r="J3373" s="2">
        <v>37</v>
      </c>
      <c r="K3373" s="2">
        <v>129</v>
      </c>
      <c r="S3373" s="72"/>
      <c r="T3373" s="72"/>
      <c r="U3373" s="72"/>
    </row>
    <row r="3374" spans="1:21" ht="14.25" customHeight="1">
      <c r="A3374" s="2">
        <v>667138</v>
      </c>
      <c r="B3374" s="2" t="s">
        <v>39</v>
      </c>
      <c r="C3374" s="2" t="s">
        <v>31</v>
      </c>
      <c r="D3374" s="2" t="s">
        <v>41</v>
      </c>
      <c r="E3374" s="2" t="s">
        <v>38</v>
      </c>
      <c r="F3374" s="2" t="s">
        <v>34</v>
      </c>
      <c r="G3374" s="4">
        <v>43535.785370370373</v>
      </c>
      <c r="H3374" s="4">
        <v>43541.785370370373</v>
      </c>
      <c r="I3374" s="4">
        <v>43542.785370370373</v>
      </c>
      <c r="J3374" s="2">
        <v>0</v>
      </c>
      <c r="K3374" s="2">
        <v>127</v>
      </c>
      <c r="S3374" s="72"/>
      <c r="T3374" s="72"/>
      <c r="U3374" s="72"/>
    </row>
    <row r="3375" spans="1:21" ht="14.25" customHeight="1">
      <c r="A3375" s="2">
        <v>176110</v>
      </c>
      <c r="B3375" s="2" t="s">
        <v>42</v>
      </c>
      <c r="C3375" s="2" t="s">
        <v>31</v>
      </c>
      <c r="D3375" s="2" t="s">
        <v>32</v>
      </c>
      <c r="E3375" s="2" t="s">
        <v>44</v>
      </c>
      <c r="F3375" s="2" t="s">
        <v>34</v>
      </c>
      <c r="G3375" s="4">
        <v>43535.79178240741</v>
      </c>
      <c r="H3375" s="4">
        <v>43535.79178240741</v>
      </c>
      <c r="I3375" s="4">
        <v>43538.79178240741</v>
      </c>
      <c r="J3375" s="2">
        <v>68</v>
      </c>
      <c r="K3375" s="2">
        <v>105</v>
      </c>
      <c r="S3375" s="72"/>
      <c r="T3375" s="72"/>
      <c r="U3375" s="72"/>
    </row>
    <row r="3376" spans="1:21" ht="14.25" customHeight="1">
      <c r="A3376" s="2">
        <v>515003</v>
      </c>
      <c r="B3376" s="2" t="s">
        <v>36</v>
      </c>
      <c r="C3376" s="2" t="s">
        <v>31</v>
      </c>
      <c r="D3376" s="2" t="s">
        <v>41</v>
      </c>
      <c r="E3376" s="2" t="s">
        <v>44</v>
      </c>
      <c r="F3376" s="2" t="s">
        <v>34</v>
      </c>
      <c r="G3376" s="4">
        <v>43535.801145833335</v>
      </c>
      <c r="H3376" s="4">
        <v>43539.801145833335</v>
      </c>
      <c r="I3376" s="4">
        <v>43538.801145833335</v>
      </c>
      <c r="J3376" s="2">
        <v>0</v>
      </c>
      <c r="K3376" s="2">
        <v>109</v>
      </c>
      <c r="S3376" s="72"/>
      <c r="T3376" s="72"/>
      <c r="U3376" s="72"/>
    </row>
    <row r="3377" spans="1:21" ht="14.25" customHeight="1">
      <c r="A3377" s="2">
        <v>35111</v>
      </c>
      <c r="B3377" s="2" t="s">
        <v>36</v>
      </c>
      <c r="C3377" s="2" t="s">
        <v>40</v>
      </c>
      <c r="D3377" s="2" t="s">
        <v>41</v>
      </c>
      <c r="E3377" s="2" t="s">
        <v>33</v>
      </c>
      <c r="F3377" s="2" t="s">
        <v>34</v>
      </c>
      <c r="G3377" s="4">
        <v>43535.804398148146</v>
      </c>
      <c r="H3377" s="4">
        <v>43541.804398148146</v>
      </c>
      <c r="I3377" s="4">
        <v>43538.804398148146</v>
      </c>
      <c r="J3377" s="2">
        <v>32</v>
      </c>
      <c r="K3377" s="2">
        <v>108</v>
      </c>
      <c r="S3377" s="72"/>
      <c r="T3377" s="72"/>
      <c r="U3377" s="72"/>
    </row>
    <row r="3378" spans="1:21" ht="14.25" customHeight="1">
      <c r="A3378" s="2">
        <v>696194</v>
      </c>
      <c r="B3378" s="2" t="s">
        <v>42</v>
      </c>
      <c r="C3378" s="2" t="s">
        <v>40</v>
      </c>
      <c r="D3378" s="2" t="s">
        <v>41</v>
      </c>
      <c r="E3378" s="2" t="s">
        <v>38</v>
      </c>
      <c r="F3378" s="2" t="s">
        <v>34</v>
      </c>
      <c r="G3378" s="4">
        <v>43535.804722222223</v>
      </c>
      <c r="H3378" s="4">
        <v>43538.804722222223</v>
      </c>
      <c r="I3378" s="4">
        <v>43540.804722222223</v>
      </c>
      <c r="J3378" s="2">
        <v>35</v>
      </c>
      <c r="K3378" s="2">
        <v>114</v>
      </c>
      <c r="S3378" s="72"/>
      <c r="T3378" s="72"/>
      <c r="U3378" s="72"/>
    </row>
    <row r="3379" spans="1:21" ht="14.25" customHeight="1">
      <c r="A3379" s="2">
        <v>493740</v>
      </c>
      <c r="B3379" s="2" t="s">
        <v>36</v>
      </c>
      <c r="C3379" s="2" t="s">
        <v>37</v>
      </c>
      <c r="D3379" s="2" t="s">
        <v>32</v>
      </c>
      <c r="E3379" s="2" t="s">
        <v>44</v>
      </c>
      <c r="F3379" s="2" t="s">
        <v>34</v>
      </c>
      <c r="G3379" s="4">
        <v>43535.810752314814</v>
      </c>
      <c r="H3379" s="4">
        <v>43535.810752314814</v>
      </c>
      <c r="I3379" s="4">
        <v>43541.810752314814</v>
      </c>
      <c r="J3379" s="2">
        <v>48</v>
      </c>
      <c r="K3379" s="2">
        <v>106</v>
      </c>
      <c r="S3379" s="72"/>
      <c r="T3379" s="72"/>
      <c r="U3379" s="72"/>
    </row>
    <row r="3380" spans="1:21" ht="14.25" customHeight="1">
      <c r="A3380" s="2">
        <v>538832</v>
      </c>
      <c r="B3380" s="2" t="s">
        <v>39</v>
      </c>
      <c r="C3380" s="2" t="s">
        <v>43</v>
      </c>
      <c r="D3380" s="2" t="s">
        <v>41</v>
      </c>
      <c r="E3380" s="2" t="s">
        <v>44</v>
      </c>
      <c r="F3380" s="2" t="s">
        <v>34</v>
      </c>
      <c r="G3380" s="4">
        <v>43535.817824074074</v>
      </c>
      <c r="H3380" s="4">
        <v>43536.817824074074</v>
      </c>
      <c r="I3380" s="4">
        <v>43541.817824074074</v>
      </c>
      <c r="J3380" s="2">
        <v>40</v>
      </c>
      <c r="K3380" s="2">
        <v>130</v>
      </c>
      <c r="S3380" s="72"/>
      <c r="T3380" s="72"/>
      <c r="U3380" s="72"/>
    </row>
    <row r="3381" spans="1:21" ht="14.25" customHeight="1">
      <c r="A3381" s="2">
        <v>831331</v>
      </c>
      <c r="B3381" s="2" t="s">
        <v>46</v>
      </c>
      <c r="C3381" s="2" t="s">
        <v>37</v>
      </c>
      <c r="D3381" s="2" t="s">
        <v>32</v>
      </c>
      <c r="E3381" s="2" t="s">
        <v>33</v>
      </c>
      <c r="F3381" s="2" t="s">
        <v>34</v>
      </c>
      <c r="G3381" s="4">
        <v>43535.818564814814</v>
      </c>
      <c r="H3381" s="4">
        <v>43542.818564814814</v>
      </c>
      <c r="I3381" s="4">
        <v>43539.818564814814</v>
      </c>
      <c r="J3381" s="2">
        <v>46</v>
      </c>
      <c r="K3381" s="2">
        <v>112</v>
      </c>
      <c r="S3381" s="72"/>
      <c r="T3381" s="72"/>
      <c r="U3381" s="72"/>
    </row>
    <row r="3382" spans="1:21" ht="14.25" customHeight="1">
      <c r="A3382" s="2">
        <v>170011</v>
      </c>
      <c r="B3382" s="2" t="s">
        <v>30</v>
      </c>
      <c r="C3382" s="2" t="s">
        <v>37</v>
      </c>
      <c r="D3382" s="2" t="s">
        <v>32</v>
      </c>
      <c r="E3382" s="2" t="s">
        <v>33</v>
      </c>
      <c r="F3382" s="2" t="s">
        <v>34</v>
      </c>
      <c r="G3382" s="4">
        <v>43535.825879629629</v>
      </c>
      <c r="H3382" s="4">
        <v>43539.825879629629</v>
      </c>
      <c r="I3382" s="4">
        <v>43541.825879629629</v>
      </c>
      <c r="J3382" s="2">
        <v>26</v>
      </c>
      <c r="K3382" s="2">
        <v>109</v>
      </c>
      <c r="S3382" s="72"/>
      <c r="T3382" s="72"/>
      <c r="U3382" s="72"/>
    </row>
    <row r="3383" spans="1:21" ht="14.25" customHeight="1">
      <c r="A3383" s="2">
        <v>886094</v>
      </c>
      <c r="B3383" s="2" t="s">
        <v>42</v>
      </c>
      <c r="C3383" s="2" t="s">
        <v>37</v>
      </c>
      <c r="D3383" s="2" t="s">
        <v>32</v>
      </c>
      <c r="E3383" s="2" t="s">
        <v>44</v>
      </c>
      <c r="F3383" s="2" t="s">
        <v>34</v>
      </c>
      <c r="G3383" s="4">
        <v>43535.829409722224</v>
      </c>
      <c r="H3383" s="4">
        <v>43541.829409722224</v>
      </c>
      <c r="I3383" s="4">
        <v>43540.829409722224</v>
      </c>
      <c r="J3383" s="2">
        <v>67</v>
      </c>
      <c r="K3383" s="2">
        <v>94</v>
      </c>
      <c r="S3383" s="72"/>
      <c r="T3383" s="72"/>
      <c r="U3383" s="72"/>
    </row>
    <row r="3384" spans="1:21" ht="14.25" customHeight="1">
      <c r="A3384" s="2">
        <v>179688</v>
      </c>
      <c r="B3384" s="2" t="s">
        <v>42</v>
      </c>
      <c r="C3384" s="2" t="s">
        <v>37</v>
      </c>
      <c r="D3384" s="2" t="s">
        <v>41</v>
      </c>
      <c r="E3384" s="2" t="s">
        <v>44</v>
      </c>
      <c r="F3384" s="2" t="s">
        <v>34</v>
      </c>
      <c r="G3384" s="4">
        <v>43535.837824074071</v>
      </c>
      <c r="H3384" s="4">
        <v>43536.837824074071</v>
      </c>
      <c r="I3384" s="4">
        <v>43538.837824074071</v>
      </c>
      <c r="J3384" s="2">
        <v>34</v>
      </c>
      <c r="K3384" s="2">
        <v>107</v>
      </c>
      <c r="S3384" s="72"/>
      <c r="T3384" s="72"/>
      <c r="U3384" s="72"/>
    </row>
    <row r="3385" spans="1:21" ht="14.25" customHeight="1">
      <c r="A3385" s="2">
        <v>632644</v>
      </c>
      <c r="B3385" s="2" t="s">
        <v>39</v>
      </c>
      <c r="C3385" s="2" t="s">
        <v>43</v>
      </c>
      <c r="D3385" s="2" t="s">
        <v>41</v>
      </c>
      <c r="E3385" s="2" t="s">
        <v>44</v>
      </c>
      <c r="F3385" s="2" t="s">
        <v>34</v>
      </c>
      <c r="G3385" s="4">
        <v>43535.838506944441</v>
      </c>
      <c r="H3385" s="4">
        <v>43541.838506944441</v>
      </c>
      <c r="I3385" s="4">
        <v>43538.838506944441</v>
      </c>
      <c r="J3385" s="2">
        <v>39</v>
      </c>
      <c r="K3385" s="2">
        <v>125</v>
      </c>
      <c r="S3385" s="72"/>
      <c r="T3385" s="72"/>
      <c r="U3385" s="72"/>
    </row>
    <row r="3386" spans="1:21" ht="14.25" customHeight="1">
      <c r="A3386" s="2">
        <v>833340</v>
      </c>
      <c r="B3386" s="2" t="s">
        <v>30</v>
      </c>
      <c r="C3386" s="2" t="s">
        <v>31</v>
      </c>
      <c r="D3386" s="2" t="s">
        <v>41</v>
      </c>
      <c r="E3386" s="2" t="s">
        <v>44</v>
      </c>
      <c r="F3386" s="2" t="s">
        <v>34</v>
      </c>
      <c r="G3386" s="4">
        <v>43535.848923611113</v>
      </c>
      <c r="H3386" s="4">
        <v>43537.848923611113</v>
      </c>
      <c r="I3386" s="4">
        <v>43540.848923611113</v>
      </c>
      <c r="J3386" s="2">
        <v>0</v>
      </c>
      <c r="K3386" s="2">
        <v>128</v>
      </c>
      <c r="S3386" s="72"/>
      <c r="T3386" s="72"/>
      <c r="U3386" s="72"/>
    </row>
    <row r="3387" spans="1:21" ht="14.25" customHeight="1">
      <c r="A3387" s="2">
        <v>680202</v>
      </c>
      <c r="B3387" s="2" t="s">
        <v>39</v>
      </c>
      <c r="C3387" s="2" t="s">
        <v>45</v>
      </c>
      <c r="D3387" s="2" t="s">
        <v>32</v>
      </c>
      <c r="E3387" s="2" t="s">
        <v>38</v>
      </c>
      <c r="F3387" s="2" t="s">
        <v>34</v>
      </c>
      <c r="G3387" s="4">
        <v>43535.849976851852</v>
      </c>
      <c r="H3387" s="4">
        <v>43535.849976851852</v>
      </c>
      <c r="I3387" s="4">
        <v>43539.849976851852</v>
      </c>
      <c r="J3387" s="2">
        <v>40</v>
      </c>
      <c r="K3387" s="2">
        <v>120</v>
      </c>
      <c r="S3387" s="72"/>
      <c r="T3387" s="72"/>
      <c r="U3387" s="72"/>
    </row>
    <row r="3388" spans="1:21" ht="14.25" customHeight="1">
      <c r="A3388" s="2">
        <v>774476</v>
      </c>
      <c r="B3388" s="2" t="s">
        <v>36</v>
      </c>
      <c r="C3388" s="2" t="s">
        <v>37</v>
      </c>
      <c r="D3388" s="2" t="s">
        <v>41</v>
      </c>
      <c r="E3388" s="2" t="s">
        <v>44</v>
      </c>
      <c r="F3388" s="2" t="s">
        <v>34</v>
      </c>
      <c r="G3388" s="4">
        <v>43535.852951388886</v>
      </c>
      <c r="H3388" s="4">
        <v>43540.852951388886</v>
      </c>
      <c r="I3388" s="4">
        <v>43541.852951388886</v>
      </c>
      <c r="J3388" s="2">
        <v>65</v>
      </c>
      <c r="K3388" s="2">
        <v>94</v>
      </c>
      <c r="S3388" s="72"/>
      <c r="T3388" s="72"/>
      <c r="U3388" s="72"/>
    </row>
    <row r="3389" spans="1:21" ht="14.25" customHeight="1">
      <c r="A3389" s="2">
        <v>748474</v>
      </c>
      <c r="B3389" s="2" t="s">
        <v>30</v>
      </c>
      <c r="C3389" s="2" t="s">
        <v>43</v>
      </c>
      <c r="D3389" s="2" t="s">
        <v>32</v>
      </c>
      <c r="E3389" s="2" t="s">
        <v>38</v>
      </c>
      <c r="F3389" s="2" t="s">
        <v>34</v>
      </c>
      <c r="G3389" s="4">
        <v>43535.861400462964</v>
      </c>
      <c r="H3389" s="4">
        <v>43541.861400462964</v>
      </c>
      <c r="I3389" s="4">
        <v>43538.861400462964</v>
      </c>
      <c r="J3389" s="2">
        <v>0</v>
      </c>
      <c r="K3389" s="2">
        <v>120</v>
      </c>
      <c r="S3389" s="72"/>
      <c r="T3389" s="72"/>
      <c r="U3389" s="72"/>
    </row>
    <row r="3390" spans="1:21" ht="14.25" customHeight="1">
      <c r="A3390" s="2">
        <v>361245</v>
      </c>
      <c r="B3390" s="2" t="s">
        <v>49</v>
      </c>
      <c r="C3390" s="2" t="s">
        <v>31</v>
      </c>
      <c r="D3390" s="2" t="s">
        <v>41</v>
      </c>
      <c r="E3390" s="2" t="s">
        <v>33</v>
      </c>
      <c r="F3390" s="2" t="s">
        <v>34</v>
      </c>
      <c r="G3390" s="4">
        <v>43535.864340277774</v>
      </c>
      <c r="H3390" s="4">
        <v>43537.864340277774</v>
      </c>
      <c r="I3390" s="4">
        <v>43539.864340277774</v>
      </c>
      <c r="J3390" s="2">
        <v>0</v>
      </c>
      <c r="K3390" s="2">
        <v>129</v>
      </c>
      <c r="S3390" s="72"/>
      <c r="T3390" s="72"/>
      <c r="U3390" s="72"/>
    </row>
    <row r="3391" spans="1:21" ht="14.25" customHeight="1">
      <c r="A3391" s="2">
        <v>778341</v>
      </c>
      <c r="B3391" s="2" t="s">
        <v>36</v>
      </c>
      <c r="C3391" s="2" t="s">
        <v>37</v>
      </c>
      <c r="D3391" s="2" t="s">
        <v>41</v>
      </c>
      <c r="E3391" s="2" t="s">
        <v>44</v>
      </c>
      <c r="F3391" s="2" t="s">
        <v>34</v>
      </c>
      <c r="G3391" s="4">
        <v>43535.866759259261</v>
      </c>
      <c r="H3391" s="4">
        <v>43536.866759259261</v>
      </c>
      <c r="I3391" s="4">
        <v>43540.866759259261</v>
      </c>
      <c r="J3391" s="2">
        <v>74</v>
      </c>
      <c r="K3391" s="2">
        <v>92</v>
      </c>
      <c r="S3391" s="72"/>
      <c r="T3391" s="72"/>
      <c r="U3391" s="72"/>
    </row>
    <row r="3392" spans="1:21" ht="14.25" customHeight="1">
      <c r="A3392" s="2">
        <v>935041</v>
      </c>
      <c r="B3392" s="2" t="s">
        <v>30</v>
      </c>
      <c r="C3392" s="2" t="s">
        <v>43</v>
      </c>
      <c r="D3392" s="2" t="s">
        <v>41</v>
      </c>
      <c r="E3392" s="2" t="s">
        <v>33</v>
      </c>
      <c r="F3392" s="2" t="s">
        <v>34</v>
      </c>
      <c r="G3392" s="4">
        <v>43535.867685185185</v>
      </c>
      <c r="H3392" s="4">
        <v>43544.867685185185</v>
      </c>
      <c r="I3392" s="4">
        <v>43541.867685185185</v>
      </c>
      <c r="J3392" s="2">
        <v>43</v>
      </c>
      <c r="K3392" s="2">
        <v>125</v>
      </c>
      <c r="S3392" s="72"/>
      <c r="T3392" s="72"/>
      <c r="U3392" s="72"/>
    </row>
    <row r="3393" spans="1:21" ht="14.25" customHeight="1">
      <c r="A3393" s="2">
        <v>484635</v>
      </c>
      <c r="B3393" s="2" t="s">
        <v>39</v>
      </c>
      <c r="C3393" s="2" t="s">
        <v>43</v>
      </c>
      <c r="D3393" s="2" t="s">
        <v>41</v>
      </c>
      <c r="E3393" s="2" t="s">
        <v>33</v>
      </c>
      <c r="F3393" s="2" t="s">
        <v>34</v>
      </c>
      <c r="G3393" s="4">
        <v>43535.874409722222</v>
      </c>
      <c r="H3393" s="4">
        <v>43545.874409722222</v>
      </c>
      <c r="I3393" s="4">
        <v>43542.874409722222</v>
      </c>
      <c r="J3393" s="2">
        <v>48</v>
      </c>
      <c r="K3393" s="2">
        <v>125</v>
      </c>
      <c r="S3393" s="72"/>
      <c r="T3393" s="72"/>
      <c r="U3393" s="72"/>
    </row>
    <row r="3394" spans="1:21" ht="14.25" customHeight="1">
      <c r="A3394" s="2">
        <v>120971</v>
      </c>
      <c r="B3394" s="2" t="s">
        <v>48</v>
      </c>
      <c r="C3394" s="2" t="s">
        <v>45</v>
      </c>
      <c r="D3394" s="2" t="s">
        <v>41</v>
      </c>
      <c r="E3394" s="2" t="s">
        <v>44</v>
      </c>
      <c r="F3394" s="2" t="s">
        <v>34</v>
      </c>
      <c r="G3394" s="4">
        <v>43535.882638888892</v>
      </c>
      <c r="H3394" s="4">
        <v>43545.882638888892</v>
      </c>
      <c r="I3394" s="4">
        <v>43539.882638888892</v>
      </c>
      <c r="J3394" s="2">
        <v>68</v>
      </c>
      <c r="K3394" s="2">
        <v>108</v>
      </c>
      <c r="S3394" s="72"/>
      <c r="T3394" s="72"/>
      <c r="U3394" s="72"/>
    </row>
    <row r="3395" spans="1:21" ht="14.25" customHeight="1">
      <c r="A3395" s="2">
        <v>223142</v>
      </c>
      <c r="B3395" s="2" t="s">
        <v>47</v>
      </c>
      <c r="C3395" s="2" t="s">
        <v>45</v>
      </c>
      <c r="D3395" s="2" t="s">
        <v>41</v>
      </c>
      <c r="E3395" s="2" t="s">
        <v>38</v>
      </c>
      <c r="F3395" s="2" t="s">
        <v>34</v>
      </c>
      <c r="G3395" s="4">
        <v>43535.895509259259</v>
      </c>
      <c r="H3395" s="4">
        <v>43537.895509259259</v>
      </c>
      <c r="I3395" s="4">
        <v>43538.895509259259</v>
      </c>
      <c r="J3395" s="2">
        <v>39</v>
      </c>
      <c r="K3395" s="2">
        <v>126</v>
      </c>
      <c r="S3395" s="72"/>
      <c r="T3395" s="72"/>
      <c r="U3395" s="72"/>
    </row>
    <row r="3396" spans="1:21" ht="14.25" customHeight="1">
      <c r="A3396" s="2">
        <v>924550</v>
      </c>
      <c r="B3396" s="2" t="s">
        <v>36</v>
      </c>
      <c r="C3396" s="2" t="s">
        <v>40</v>
      </c>
      <c r="D3396" s="2" t="s">
        <v>41</v>
      </c>
      <c r="E3396" s="2" t="s">
        <v>38</v>
      </c>
      <c r="F3396" s="2" t="s">
        <v>34</v>
      </c>
      <c r="G3396" s="4">
        <v>43535.9</v>
      </c>
      <c r="H3396" s="4">
        <v>43542.9</v>
      </c>
      <c r="I3396" s="4">
        <v>43538.9</v>
      </c>
      <c r="J3396" s="2">
        <v>35</v>
      </c>
      <c r="K3396" s="2">
        <v>114</v>
      </c>
      <c r="S3396" s="72"/>
      <c r="T3396" s="72"/>
      <c r="U3396" s="72"/>
    </row>
    <row r="3397" spans="1:21" ht="14.25" customHeight="1">
      <c r="A3397" s="2">
        <v>191331</v>
      </c>
      <c r="B3397" s="2" t="s">
        <v>47</v>
      </c>
      <c r="C3397" s="2" t="s">
        <v>31</v>
      </c>
      <c r="D3397" s="2" t="s">
        <v>41</v>
      </c>
      <c r="E3397" s="2" t="s">
        <v>33</v>
      </c>
      <c r="F3397" s="2" t="s">
        <v>34</v>
      </c>
      <c r="G3397" s="4">
        <v>43535.902106481481</v>
      </c>
      <c r="H3397" s="4">
        <v>43542.902106481481</v>
      </c>
      <c r="I3397" s="4">
        <v>43540.902106481481</v>
      </c>
      <c r="J3397" s="2">
        <v>0</v>
      </c>
      <c r="K3397" s="2">
        <v>122</v>
      </c>
      <c r="S3397" s="72"/>
      <c r="T3397" s="72"/>
      <c r="U3397" s="72"/>
    </row>
    <row r="3398" spans="1:21" ht="14.25" customHeight="1">
      <c r="A3398" s="2">
        <v>354472</v>
      </c>
      <c r="B3398" s="2" t="s">
        <v>48</v>
      </c>
      <c r="C3398" s="2" t="s">
        <v>45</v>
      </c>
      <c r="D3398" s="2" t="s">
        <v>32</v>
      </c>
      <c r="E3398" s="2" t="s">
        <v>44</v>
      </c>
      <c r="F3398" s="2" t="s">
        <v>34</v>
      </c>
      <c r="G3398" s="4">
        <v>43535.904618055552</v>
      </c>
      <c r="H3398" s="4">
        <v>43541.904618055552</v>
      </c>
      <c r="I3398" s="4">
        <v>43539.904618055552</v>
      </c>
      <c r="J3398" s="2">
        <v>85</v>
      </c>
      <c r="K3398" s="2">
        <v>105</v>
      </c>
      <c r="S3398" s="72"/>
      <c r="T3398" s="72"/>
      <c r="U3398" s="72"/>
    </row>
    <row r="3399" spans="1:21" ht="14.25" customHeight="1">
      <c r="A3399" s="2">
        <v>888514</v>
      </c>
      <c r="B3399" s="2" t="s">
        <v>30</v>
      </c>
      <c r="C3399" s="2" t="s">
        <v>31</v>
      </c>
      <c r="D3399" s="2" t="s">
        <v>41</v>
      </c>
      <c r="E3399" s="2" t="s">
        <v>38</v>
      </c>
      <c r="F3399" s="2" t="s">
        <v>34</v>
      </c>
      <c r="G3399" s="4">
        <v>43535.909641203703</v>
      </c>
      <c r="H3399" s="4">
        <v>43541.909641203703</v>
      </c>
      <c r="I3399" s="4">
        <v>43539.909641203703</v>
      </c>
      <c r="J3399" s="2">
        <v>0</v>
      </c>
      <c r="K3399" s="2">
        <v>128</v>
      </c>
      <c r="S3399" s="72"/>
      <c r="T3399" s="72"/>
      <c r="U3399" s="72"/>
    </row>
    <row r="3400" spans="1:21" ht="14.25" customHeight="1">
      <c r="A3400" s="2">
        <v>787509</v>
      </c>
      <c r="B3400" s="2" t="s">
        <v>47</v>
      </c>
      <c r="C3400" s="2" t="s">
        <v>37</v>
      </c>
      <c r="D3400" s="2" t="s">
        <v>41</v>
      </c>
      <c r="E3400" s="2" t="s">
        <v>33</v>
      </c>
      <c r="F3400" s="2" t="s">
        <v>34</v>
      </c>
      <c r="G3400" s="4">
        <v>43535.911516203705</v>
      </c>
      <c r="H3400" s="4">
        <v>43538.911516203705</v>
      </c>
      <c r="I3400" s="4">
        <v>43539.911516203705</v>
      </c>
      <c r="J3400" s="2">
        <v>41</v>
      </c>
      <c r="K3400" s="2">
        <v>113</v>
      </c>
      <c r="S3400" s="72"/>
      <c r="T3400" s="72"/>
      <c r="U3400" s="72"/>
    </row>
    <row r="3401" spans="1:21" ht="14.25" customHeight="1">
      <c r="A3401" s="2">
        <v>485231</v>
      </c>
      <c r="B3401" s="2" t="s">
        <v>46</v>
      </c>
      <c r="C3401" s="2" t="s">
        <v>37</v>
      </c>
      <c r="D3401" s="2" t="s">
        <v>32</v>
      </c>
      <c r="E3401" s="2" t="s">
        <v>33</v>
      </c>
      <c r="F3401" s="2" t="s">
        <v>34</v>
      </c>
      <c r="G3401" s="4">
        <v>43535.91170138889</v>
      </c>
      <c r="H3401" s="4">
        <v>43538.91170138889</v>
      </c>
      <c r="I3401" s="4">
        <v>43538.91170138889</v>
      </c>
      <c r="J3401" s="2">
        <v>40</v>
      </c>
      <c r="K3401" s="2">
        <v>111</v>
      </c>
      <c r="S3401" s="72"/>
      <c r="T3401" s="72"/>
      <c r="U3401" s="72"/>
    </row>
    <row r="3402" spans="1:21" ht="14.25" customHeight="1">
      <c r="A3402" s="2">
        <v>71667</v>
      </c>
      <c r="B3402" s="2" t="s">
        <v>30</v>
      </c>
      <c r="C3402" s="2" t="s">
        <v>37</v>
      </c>
      <c r="D3402" s="2" t="s">
        <v>32</v>
      </c>
      <c r="E3402" s="2" t="s">
        <v>33</v>
      </c>
      <c r="F3402" s="2" t="s">
        <v>34</v>
      </c>
      <c r="G3402" s="4">
        <v>43535.911979166667</v>
      </c>
      <c r="H3402" s="4">
        <v>43544.911979166667</v>
      </c>
      <c r="I3402" s="4">
        <v>43540.911979166667</v>
      </c>
      <c r="J3402" s="2">
        <v>45</v>
      </c>
      <c r="K3402" s="2">
        <v>107</v>
      </c>
      <c r="S3402" s="72"/>
      <c r="T3402" s="72"/>
      <c r="U3402" s="72"/>
    </row>
    <row r="3403" spans="1:21" ht="14.25" customHeight="1">
      <c r="A3403" s="2">
        <v>763884</v>
      </c>
      <c r="B3403" s="2" t="s">
        <v>36</v>
      </c>
      <c r="C3403" s="2" t="s">
        <v>31</v>
      </c>
      <c r="D3403" s="2" t="s">
        <v>41</v>
      </c>
      <c r="E3403" s="2" t="s">
        <v>44</v>
      </c>
      <c r="F3403" s="2" t="s">
        <v>34</v>
      </c>
      <c r="G3403" s="4">
        <v>43535.913807870369</v>
      </c>
      <c r="H3403" s="4">
        <v>43540.913807870369</v>
      </c>
      <c r="I3403" s="4">
        <v>43541.913807870369</v>
      </c>
      <c r="J3403" s="2">
        <v>0</v>
      </c>
      <c r="K3403" s="2">
        <v>123</v>
      </c>
      <c r="S3403" s="72"/>
      <c r="T3403" s="72"/>
      <c r="U3403" s="72"/>
    </row>
    <row r="3404" spans="1:21" ht="14.25" customHeight="1">
      <c r="A3404" s="2">
        <v>366980</v>
      </c>
      <c r="B3404" s="2" t="s">
        <v>47</v>
      </c>
      <c r="C3404" s="2" t="s">
        <v>45</v>
      </c>
      <c r="D3404" s="2" t="s">
        <v>41</v>
      </c>
      <c r="E3404" s="2" t="s">
        <v>44</v>
      </c>
      <c r="F3404" s="2" t="s">
        <v>34</v>
      </c>
      <c r="G3404" s="4">
        <v>43535.91578703704</v>
      </c>
      <c r="H3404" s="4">
        <v>43545.91578703704</v>
      </c>
      <c r="I3404" s="4">
        <v>43538.91578703704</v>
      </c>
      <c r="J3404" s="2">
        <v>39</v>
      </c>
      <c r="K3404" s="2">
        <v>125</v>
      </c>
      <c r="S3404" s="72"/>
      <c r="T3404" s="72"/>
      <c r="U3404" s="72"/>
    </row>
    <row r="3405" spans="1:21" ht="14.25" customHeight="1">
      <c r="A3405" s="2">
        <v>316149</v>
      </c>
      <c r="B3405" s="2" t="s">
        <v>47</v>
      </c>
      <c r="C3405" s="2" t="s">
        <v>31</v>
      </c>
      <c r="D3405" s="2" t="s">
        <v>41</v>
      </c>
      <c r="E3405" s="2" t="s">
        <v>33</v>
      </c>
      <c r="F3405" s="2" t="s">
        <v>34</v>
      </c>
      <c r="G3405" s="4">
        <v>43535.919675925928</v>
      </c>
      <c r="H3405" s="4">
        <v>43542.919675925928</v>
      </c>
      <c r="I3405" s="4">
        <v>43541.919675925928</v>
      </c>
      <c r="J3405" s="2">
        <v>0</v>
      </c>
      <c r="K3405" s="2">
        <v>126</v>
      </c>
      <c r="S3405" s="72"/>
      <c r="T3405" s="72"/>
      <c r="U3405" s="72"/>
    </row>
    <row r="3406" spans="1:21" ht="14.25" customHeight="1">
      <c r="A3406" s="2">
        <v>834605</v>
      </c>
      <c r="B3406" s="2" t="s">
        <v>39</v>
      </c>
      <c r="C3406" s="2" t="s">
        <v>31</v>
      </c>
      <c r="D3406" s="2" t="s">
        <v>41</v>
      </c>
      <c r="E3406" s="2" t="s">
        <v>44</v>
      </c>
      <c r="F3406" s="2" t="s">
        <v>34</v>
      </c>
      <c r="G3406" s="4">
        <v>43535.922210648147</v>
      </c>
      <c r="H3406" s="4">
        <v>43537.922210648147</v>
      </c>
      <c r="I3406" s="4">
        <v>43541.922210648147</v>
      </c>
      <c r="J3406" s="2">
        <v>0</v>
      </c>
      <c r="K3406" s="2">
        <v>105</v>
      </c>
      <c r="S3406" s="72"/>
      <c r="T3406" s="72"/>
      <c r="U3406" s="72"/>
    </row>
    <row r="3407" spans="1:21" ht="14.25" customHeight="1">
      <c r="A3407" s="2">
        <v>95869</v>
      </c>
      <c r="B3407" s="2" t="s">
        <v>36</v>
      </c>
      <c r="C3407" s="2" t="s">
        <v>45</v>
      </c>
      <c r="D3407" s="2" t="s">
        <v>41</v>
      </c>
      <c r="E3407" s="2" t="s">
        <v>44</v>
      </c>
      <c r="F3407" s="2" t="s">
        <v>34</v>
      </c>
      <c r="G3407" s="4">
        <v>43535.926666666666</v>
      </c>
      <c r="H3407" s="4">
        <v>43540.926666666666</v>
      </c>
      <c r="I3407" s="4">
        <v>43541.926666666666</v>
      </c>
      <c r="J3407" s="2">
        <v>89</v>
      </c>
      <c r="K3407" s="2">
        <v>104</v>
      </c>
      <c r="S3407" s="72"/>
      <c r="T3407" s="72"/>
      <c r="U3407" s="72"/>
    </row>
    <row r="3408" spans="1:21" ht="14.25" customHeight="1">
      <c r="A3408" s="2">
        <v>604867</v>
      </c>
      <c r="B3408" s="2" t="s">
        <v>36</v>
      </c>
      <c r="C3408" s="2" t="s">
        <v>37</v>
      </c>
      <c r="D3408" s="2" t="s">
        <v>32</v>
      </c>
      <c r="E3408" s="2" t="s">
        <v>33</v>
      </c>
      <c r="F3408" s="2" t="s">
        <v>34</v>
      </c>
      <c r="G3408" s="4">
        <v>43535.92690972222</v>
      </c>
      <c r="H3408" s="4">
        <v>43541.92690972222</v>
      </c>
      <c r="I3408" s="4">
        <v>43540.92690972222</v>
      </c>
      <c r="J3408" s="2">
        <v>40</v>
      </c>
      <c r="K3408" s="2">
        <v>113</v>
      </c>
      <c r="S3408" s="72"/>
      <c r="T3408" s="72"/>
      <c r="U3408" s="72"/>
    </row>
    <row r="3409" spans="1:21" ht="14.25" customHeight="1">
      <c r="A3409" s="2">
        <v>157716</v>
      </c>
      <c r="B3409" s="2" t="s">
        <v>36</v>
      </c>
      <c r="C3409" s="2" t="s">
        <v>31</v>
      </c>
      <c r="D3409" s="2" t="s">
        <v>41</v>
      </c>
      <c r="E3409" s="2" t="s">
        <v>44</v>
      </c>
      <c r="F3409" s="2" t="s">
        <v>34</v>
      </c>
      <c r="G3409" s="4">
        <v>43535.92769675926</v>
      </c>
      <c r="H3409" s="4">
        <v>43537.92769675926</v>
      </c>
      <c r="I3409" s="4">
        <v>43541.92769675926</v>
      </c>
      <c r="J3409" s="2">
        <v>0</v>
      </c>
      <c r="K3409" s="2">
        <v>124</v>
      </c>
      <c r="S3409" s="72"/>
      <c r="T3409" s="72"/>
      <c r="U3409" s="72"/>
    </row>
    <row r="3410" spans="1:21" ht="14.25" customHeight="1">
      <c r="A3410" s="2">
        <v>749257</v>
      </c>
      <c r="B3410" s="2" t="s">
        <v>36</v>
      </c>
      <c r="C3410" s="2" t="s">
        <v>40</v>
      </c>
      <c r="D3410" s="2" t="s">
        <v>41</v>
      </c>
      <c r="E3410" s="2" t="s">
        <v>44</v>
      </c>
      <c r="F3410" s="2" t="s">
        <v>34</v>
      </c>
      <c r="G3410" s="4">
        <v>43535.929479166669</v>
      </c>
      <c r="H3410" s="4">
        <v>43541.929479166669</v>
      </c>
      <c r="I3410" s="4">
        <v>43540.929479166669</v>
      </c>
      <c r="J3410" s="2">
        <v>60</v>
      </c>
      <c r="K3410" s="2">
        <v>95</v>
      </c>
      <c r="S3410" s="72"/>
      <c r="T3410" s="72"/>
      <c r="U3410" s="72"/>
    </row>
    <row r="3411" spans="1:21" ht="14.25" customHeight="1">
      <c r="A3411" s="2">
        <v>44809</v>
      </c>
      <c r="B3411" s="2" t="s">
        <v>30</v>
      </c>
      <c r="C3411" s="2" t="s">
        <v>43</v>
      </c>
      <c r="D3411" s="2" t="s">
        <v>41</v>
      </c>
      <c r="E3411" s="2" t="s">
        <v>44</v>
      </c>
      <c r="F3411" s="2" t="s">
        <v>34</v>
      </c>
      <c r="G3411" s="4">
        <v>43535.929502314815</v>
      </c>
      <c r="H3411" s="4">
        <v>43540.929502314815</v>
      </c>
      <c r="I3411" s="4">
        <v>43540.929502314815</v>
      </c>
      <c r="J3411" s="2">
        <v>65</v>
      </c>
      <c r="K3411" s="2">
        <v>103</v>
      </c>
      <c r="S3411" s="72"/>
      <c r="T3411" s="72"/>
      <c r="U3411" s="72"/>
    </row>
    <row r="3412" spans="1:21" ht="14.25" customHeight="1">
      <c r="A3412" s="2">
        <v>394835</v>
      </c>
      <c r="B3412" s="2" t="s">
        <v>39</v>
      </c>
      <c r="C3412" s="2" t="s">
        <v>37</v>
      </c>
      <c r="D3412" s="2" t="s">
        <v>41</v>
      </c>
      <c r="E3412" s="2" t="s">
        <v>33</v>
      </c>
      <c r="F3412" s="2" t="s">
        <v>34</v>
      </c>
      <c r="G3412" s="4">
        <v>43535.931331018517</v>
      </c>
      <c r="H3412" s="4">
        <v>43540.931331018517</v>
      </c>
      <c r="I3412" s="4">
        <v>43538.931331018517</v>
      </c>
      <c r="J3412" s="2">
        <v>32</v>
      </c>
      <c r="K3412" s="2">
        <v>111</v>
      </c>
      <c r="S3412" s="72"/>
      <c r="T3412" s="72"/>
      <c r="U3412" s="72"/>
    </row>
    <row r="3413" spans="1:21" ht="14.25" customHeight="1">
      <c r="A3413" s="2">
        <v>800855</v>
      </c>
      <c r="B3413" s="2" t="s">
        <v>39</v>
      </c>
      <c r="C3413" s="2" t="s">
        <v>40</v>
      </c>
      <c r="D3413" s="2" t="s">
        <v>41</v>
      </c>
      <c r="E3413" s="2" t="s">
        <v>44</v>
      </c>
      <c r="F3413" s="2" t="s">
        <v>34</v>
      </c>
      <c r="G3413" s="4">
        <v>43535.935925925929</v>
      </c>
      <c r="H3413" s="4">
        <v>43544.935925925929</v>
      </c>
      <c r="I3413" s="4">
        <v>43542.935925925929</v>
      </c>
      <c r="J3413" s="2">
        <v>75</v>
      </c>
      <c r="K3413" s="2">
        <v>89</v>
      </c>
      <c r="S3413" s="72"/>
      <c r="T3413" s="72"/>
      <c r="U3413" s="72"/>
    </row>
    <row r="3414" spans="1:21" ht="14.25" customHeight="1">
      <c r="A3414" s="2">
        <v>538190</v>
      </c>
      <c r="B3414" s="2" t="s">
        <v>30</v>
      </c>
      <c r="C3414" s="2" t="s">
        <v>37</v>
      </c>
      <c r="D3414" s="2" t="s">
        <v>41</v>
      </c>
      <c r="E3414" s="2" t="s">
        <v>44</v>
      </c>
      <c r="F3414" s="2" t="s">
        <v>34</v>
      </c>
      <c r="G3414" s="4">
        <v>43535.943425925929</v>
      </c>
      <c r="H3414" s="4">
        <v>43540.943425925929</v>
      </c>
      <c r="I3414" s="4">
        <v>43540.943425925929</v>
      </c>
      <c r="J3414" s="2">
        <v>78</v>
      </c>
      <c r="K3414" s="2">
        <v>90</v>
      </c>
      <c r="S3414" s="72"/>
      <c r="T3414" s="72"/>
      <c r="U3414" s="72"/>
    </row>
    <row r="3415" spans="1:21" ht="14.25" customHeight="1">
      <c r="A3415" s="2">
        <v>907850</v>
      </c>
      <c r="B3415" s="2" t="s">
        <v>39</v>
      </c>
      <c r="C3415" s="2" t="s">
        <v>37</v>
      </c>
      <c r="D3415" s="2" t="s">
        <v>32</v>
      </c>
      <c r="E3415" s="2" t="s">
        <v>44</v>
      </c>
      <c r="F3415" s="2" t="s">
        <v>34</v>
      </c>
      <c r="G3415" s="4">
        <v>43535.949004629627</v>
      </c>
      <c r="H3415" s="4">
        <v>43541.949004629627</v>
      </c>
      <c r="I3415" s="4">
        <v>43541.949004629627</v>
      </c>
      <c r="J3415" s="2">
        <v>86</v>
      </c>
      <c r="K3415" s="2">
        <v>88</v>
      </c>
      <c r="S3415" s="72"/>
      <c r="T3415" s="72"/>
      <c r="U3415" s="72"/>
    </row>
    <row r="3416" spans="1:21" ht="14.25" customHeight="1">
      <c r="A3416" s="2">
        <v>182315</v>
      </c>
      <c r="B3416" s="2" t="s">
        <v>36</v>
      </c>
      <c r="C3416" s="2" t="s">
        <v>45</v>
      </c>
      <c r="D3416" s="2" t="s">
        <v>41</v>
      </c>
      <c r="E3416" s="2" t="s">
        <v>33</v>
      </c>
      <c r="F3416" s="2" t="s">
        <v>34</v>
      </c>
      <c r="G3416" s="4">
        <v>43535.955439814818</v>
      </c>
      <c r="H3416" s="4">
        <v>43540.955439814818</v>
      </c>
      <c r="I3416" s="4">
        <v>43538.955439814818</v>
      </c>
      <c r="J3416" s="2">
        <v>43</v>
      </c>
      <c r="K3416" s="2">
        <v>127</v>
      </c>
      <c r="S3416" s="72"/>
      <c r="T3416" s="72"/>
      <c r="U3416" s="72"/>
    </row>
    <row r="3417" spans="1:21" ht="14.25" customHeight="1">
      <c r="A3417" s="2">
        <v>779650</v>
      </c>
      <c r="B3417" s="2" t="s">
        <v>36</v>
      </c>
      <c r="C3417" s="2" t="s">
        <v>31</v>
      </c>
      <c r="D3417" s="2" t="s">
        <v>41</v>
      </c>
      <c r="E3417" s="2" t="s">
        <v>38</v>
      </c>
      <c r="F3417" s="2" t="s">
        <v>34</v>
      </c>
      <c r="G3417" s="4">
        <v>43535.957905092589</v>
      </c>
      <c r="H3417" s="4">
        <v>43541.957905092589</v>
      </c>
      <c r="I3417" s="4">
        <v>43539.957905092589</v>
      </c>
      <c r="J3417" s="2">
        <v>0</v>
      </c>
      <c r="K3417" s="2">
        <v>122</v>
      </c>
      <c r="S3417" s="72"/>
      <c r="T3417" s="72"/>
      <c r="U3417" s="72"/>
    </row>
    <row r="3418" spans="1:21" ht="14.25" customHeight="1">
      <c r="A3418" s="2">
        <v>121512</v>
      </c>
      <c r="B3418" s="2" t="s">
        <v>42</v>
      </c>
      <c r="C3418" s="2" t="s">
        <v>31</v>
      </c>
      <c r="D3418" s="2" t="s">
        <v>41</v>
      </c>
      <c r="E3418" s="2" t="s">
        <v>44</v>
      </c>
      <c r="F3418" s="2" t="s">
        <v>34</v>
      </c>
      <c r="G3418" s="4">
        <v>43535.962118055555</v>
      </c>
      <c r="H3418" s="4">
        <v>43537.962118055555</v>
      </c>
      <c r="I3418" s="4">
        <v>43539.962118055555</v>
      </c>
      <c r="J3418" s="2">
        <v>0</v>
      </c>
      <c r="K3418" s="2">
        <v>125</v>
      </c>
      <c r="S3418" s="72"/>
      <c r="T3418" s="72"/>
      <c r="U3418" s="72"/>
    </row>
    <row r="3419" spans="1:21" ht="14.25" customHeight="1">
      <c r="A3419" s="2">
        <v>617527</v>
      </c>
      <c r="B3419" s="2" t="s">
        <v>48</v>
      </c>
      <c r="C3419" s="2" t="s">
        <v>37</v>
      </c>
      <c r="D3419" s="2" t="s">
        <v>41</v>
      </c>
      <c r="E3419" s="2" t="s">
        <v>33</v>
      </c>
      <c r="F3419" s="2" t="s">
        <v>34</v>
      </c>
      <c r="G3419" s="4">
        <v>43535.979259259257</v>
      </c>
      <c r="H3419" s="4">
        <v>43544.979259259257</v>
      </c>
      <c r="I3419" s="4">
        <v>43542.979259259257</v>
      </c>
      <c r="J3419" s="2">
        <v>39</v>
      </c>
      <c r="K3419" s="2">
        <v>105</v>
      </c>
      <c r="S3419" s="72"/>
      <c r="T3419" s="72"/>
      <c r="U3419" s="72"/>
    </row>
    <row r="3420" spans="1:21" ht="14.25" customHeight="1">
      <c r="A3420" s="2">
        <v>499640</v>
      </c>
      <c r="B3420" s="2" t="s">
        <v>30</v>
      </c>
      <c r="C3420" s="2" t="s">
        <v>43</v>
      </c>
      <c r="D3420" s="2" t="s">
        <v>32</v>
      </c>
      <c r="E3420" s="2" t="s">
        <v>44</v>
      </c>
      <c r="F3420" s="2" t="s">
        <v>34</v>
      </c>
      <c r="G3420" s="4">
        <v>43535.98165509259</v>
      </c>
      <c r="H3420" s="4">
        <v>43536.98165509259</v>
      </c>
      <c r="I3420" s="4">
        <v>43541.98165509259</v>
      </c>
      <c r="J3420" s="2">
        <v>0</v>
      </c>
      <c r="K3420" s="2">
        <v>129</v>
      </c>
      <c r="S3420" s="72"/>
      <c r="T3420" s="72"/>
      <c r="U3420" s="72"/>
    </row>
    <row r="3421" spans="1:21" ht="14.25" customHeight="1">
      <c r="A3421" s="2">
        <v>400403</v>
      </c>
      <c r="B3421" s="2" t="s">
        <v>39</v>
      </c>
      <c r="C3421" s="2" t="s">
        <v>31</v>
      </c>
      <c r="D3421" s="2" t="s">
        <v>41</v>
      </c>
      <c r="E3421" s="2" t="s">
        <v>33</v>
      </c>
      <c r="F3421" s="2" t="s">
        <v>34</v>
      </c>
      <c r="G3421" s="4">
        <v>43535.984722222223</v>
      </c>
      <c r="H3421" s="4">
        <v>43542.984722222223</v>
      </c>
      <c r="I3421" s="4">
        <v>43539.984722222223</v>
      </c>
      <c r="J3421" s="2">
        <v>0</v>
      </c>
      <c r="K3421" s="2">
        <v>126</v>
      </c>
      <c r="S3421" s="72"/>
      <c r="T3421" s="72"/>
      <c r="U3421" s="72"/>
    </row>
    <row r="3422" spans="1:21" ht="14.25" customHeight="1">
      <c r="A3422" s="2">
        <v>127246</v>
      </c>
      <c r="B3422" s="2" t="s">
        <v>36</v>
      </c>
      <c r="C3422" s="2" t="s">
        <v>43</v>
      </c>
      <c r="D3422" s="2" t="s">
        <v>32</v>
      </c>
      <c r="E3422" s="2" t="s">
        <v>38</v>
      </c>
      <c r="F3422" s="2" t="s">
        <v>34</v>
      </c>
      <c r="G3422" s="4">
        <v>43535.994872685187</v>
      </c>
      <c r="H3422" s="4">
        <v>43541.994872685187</v>
      </c>
      <c r="I3422" s="4">
        <v>43539.994872685187</v>
      </c>
      <c r="J3422" s="2">
        <v>0</v>
      </c>
      <c r="K3422" s="2">
        <v>122</v>
      </c>
      <c r="S3422" s="72"/>
      <c r="T3422" s="72"/>
      <c r="U3422" s="72"/>
    </row>
    <row r="3423" spans="1:21" ht="14.25" customHeight="1">
      <c r="A3423" s="2">
        <v>381904</v>
      </c>
      <c r="B3423" s="2" t="s">
        <v>36</v>
      </c>
      <c r="C3423" s="2" t="s">
        <v>31</v>
      </c>
      <c r="D3423" s="2" t="s">
        <v>32</v>
      </c>
      <c r="E3423" s="2" t="s">
        <v>44</v>
      </c>
      <c r="F3423" s="2" t="s">
        <v>34</v>
      </c>
      <c r="G3423" s="4">
        <v>43535.999826388892</v>
      </c>
      <c r="H3423" s="4">
        <v>43539.999826388892</v>
      </c>
      <c r="I3423" s="4">
        <v>43539.999826388892</v>
      </c>
      <c r="J3423" s="2">
        <v>80</v>
      </c>
      <c r="K3423" s="2">
        <v>109</v>
      </c>
      <c r="S3423" s="72"/>
      <c r="T3423" s="72"/>
      <c r="U3423" s="72"/>
    </row>
    <row r="3424" spans="1:21" ht="14.25" customHeight="1">
      <c r="A3424" s="2">
        <v>22140</v>
      </c>
      <c r="B3424" s="2" t="s">
        <v>47</v>
      </c>
      <c r="C3424" s="2" t="s">
        <v>37</v>
      </c>
      <c r="D3424" s="2" t="s">
        <v>32</v>
      </c>
      <c r="E3424" s="2" t="s">
        <v>44</v>
      </c>
      <c r="F3424" s="2" t="s">
        <v>34</v>
      </c>
      <c r="G3424" s="4">
        <v>43536.005219907405</v>
      </c>
      <c r="H3424" s="4">
        <v>43538.005219907405</v>
      </c>
      <c r="I3424" s="4">
        <v>43541.005219907405</v>
      </c>
      <c r="J3424" s="2">
        <v>58</v>
      </c>
      <c r="K3424" s="2">
        <v>93</v>
      </c>
      <c r="S3424" s="72"/>
      <c r="T3424" s="72"/>
      <c r="U3424" s="72"/>
    </row>
    <row r="3425" spans="1:21" ht="14.25" customHeight="1">
      <c r="A3425" s="2">
        <v>313376</v>
      </c>
      <c r="B3425" s="2" t="s">
        <v>30</v>
      </c>
      <c r="C3425" s="2" t="s">
        <v>40</v>
      </c>
      <c r="D3425" s="2" t="s">
        <v>32</v>
      </c>
      <c r="E3425" s="2" t="s">
        <v>44</v>
      </c>
      <c r="F3425" s="2" t="s">
        <v>34</v>
      </c>
      <c r="G3425" s="4">
        <v>43536.006284722222</v>
      </c>
      <c r="H3425" s="4">
        <v>43539.006284722222</v>
      </c>
      <c r="I3425" s="4">
        <v>43541.006284722222</v>
      </c>
      <c r="J3425" s="2">
        <v>70</v>
      </c>
      <c r="K3425" s="2">
        <v>92</v>
      </c>
      <c r="S3425" s="72"/>
      <c r="T3425" s="72"/>
      <c r="U3425" s="72"/>
    </row>
    <row r="3426" spans="1:21" ht="14.25" customHeight="1">
      <c r="A3426" s="2">
        <v>407621</v>
      </c>
      <c r="B3426" s="2" t="s">
        <v>39</v>
      </c>
      <c r="C3426" s="2" t="s">
        <v>37</v>
      </c>
      <c r="D3426" s="2" t="s">
        <v>32</v>
      </c>
      <c r="E3426" s="2" t="s">
        <v>33</v>
      </c>
      <c r="F3426" s="2" t="s">
        <v>34</v>
      </c>
      <c r="G3426" s="4">
        <v>43536.014236111114</v>
      </c>
      <c r="H3426" s="4">
        <v>43540.014236111114</v>
      </c>
      <c r="I3426" s="4">
        <v>43543.014236111114</v>
      </c>
      <c r="J3426" s="2">
        <v>42</v>
      </c>
      <c r="K3426" s="2">
        <v>113</v>
      </c>
      <c r="S3426" s="72"/>
      <c r="T3426" s="72"/>
      <c r="U3426" s="72"/>
    </row>
    <row r="3427" spans="1:21" ht="14.25" customHeight="1">
      <c r="A3427" s="2">
        <v>979194</v>
      </c>
      <c r="B3427" s="2" t="s">
        <v>30</v>
      </c>
      <c r="C3427" s="2" t="s">
        <v>37</v>
      </c>
      <c r="D3427" s="2" t="s">
        <v>32</v>
      </c>
      <c r="E3427" s="2" t="s">
        <v>38</v>
      </c>
      <c r="F3427" s="2" t="s">
        <v>34</v>
      </c>
      <c r="G3427" s="4">
        <v>43536.019108796296</v>
      </c>
      <c r="H3427" s="4">
        <v>43543.019108796296</v>
      </c>
      <c r="I3427" s="4">
        <v>43542.019108796296</v>
      </c>
      <c r="J3427" s="2">
        <v>30</v>
      </c>
      <c r="K3427" s="2">
        <v>111</v>
      </c>
      <c r="S3427" s="72"/>
      <c r="T3427" s="72"/>
      <c r="U3427" s="72"/>
    </row>
    <row r="3428" spans="1:21" ht="14.25" customHeight="1">
      <c r="A3428" s="2">
        <v>861332</v>
      </c>
      <c r="B3428" s="2" t="s">
        <v>39</v>
      </c>
      <c r="C3428" s="2" t="s">
        <v>31</v>
      </c>
      <c r="D3428" s="2" t="s">
        <v>41</v>
      </c>
      <c r="E3428" s="2" t="s">
        <v>44</v>
      </c>
      <c r="F3428" s="2" t="s">
        <v>34</v>
      </c>
      <c r="G3428" s="4">
        <v>43536.021805555552</v>
      </c>
      <c r="H3428" s="4">
        <v>43541.021805555552</v>
      </c>
      <c r="I3428" s="4">
        <v>43539.021805555552</v>
      </c>
      <c r="J3428" s="2">
        <v>0</v>
      </c>
      <c r="K3428" s="2">
        <v>101</v>
      </c>
      <c r="S3428" s="72"/>
      <c r="T3428" s="72"/>
      <c r="U3428" s="72"/>
    </row>
    <row r="3429" spans="1:21" ht="14.25" customHeight="1">
      <c r="A3429" s="2">
        <v>402949</v>
      </c>
      <c r="B3429" s="2" t="s">
        <v>36</v>
      </c>
      <c r="C3429" s="2" t="s">
        <v>45</v>
      </c>
      <c r="D3429" s="2" t="s">
        <v>41</v>
      </c>
      <c r="E3429" s="2" t="s">
        <v>33</v>
      </c>
      <c r="F3429" s="2" t="s">
        <v>34</v>
      </c>
      <c r="G3429" s="4">
        <v>43536.023310185185</v>
      </c>
      <c r="H3429" s="4">
        <v>43542.023310185185</v>
      </c>
      <c r="I3429" s="4">
        <v>43541.023310185185</v>
      </c>
      <c r="J3429" s="2">
        <v>28</v>
      </c>
      <c r="K3429" s="2">
        <v>128</v>
      </c>
      <c r="S3429" s="72"/>
      <c r="T3429" s="72"/>
      <c r="U3429" s="72"/>
    </row>
    <row r="3430" spans="1:21" ht="14.25" customHeight="1">
      <c r="A3430" s="2">
        <v>654470</v>
      </c>
      <c r="B3430" s="2" t="s">
        <v>42</v>
      </c>
      <c r="C3430" s="2" t="s">
        <v>40</v>
      </c>
      <c r="D3430" s="2" t="s">
        <v>41</v>
      </c>
      <c r="E3430" s="2" t="s">
        <v>38</v>
      </c>
      <c r="F3430" s="2" t="s">
        <v>34</v>
      </c>
      <c r="G3430" s="4">
        <v>43536.0237037037</v>
      </c>
      <c r="H3430" s="4">
        <v>43541.0237037037</v>
      </c>
      <c r="I3430" s="4">
        <v>43541.0237037037</v>
      </c>
      <c r="J3430" s="2">
        <v>41</v>
      </c>
      <c r="K3430" s="2">
        <v>108</v>
      </c>
      <c r="S3430" s="72"/>
      <c r="T3430" s="72"/>
      <c r="U3430" s="72"/>
    </row>
    <row r="3431" spans="1:21" ht="14.25" customHeight="1">
      <c r="A3431" s="2">
        <v>193550</v>
      </c>
      <c r="B3431" s="2" t="s">
        <v>42</v>
      </c>
      <c r="C3431" s="2" t="s">
        <v>43</v>
      </c>
      <c r="D3431" s="2" t="s">
        <v>41</v>
      </c>
      <c r="E3431" s="2" t="s">
        <v>38</v>
      </c>
      <c r="F3431" s="2" t="s">
        <v>34</v>
      </c>
      <c r="G3431" s="4">
        <v>43536.029178240744</v>
      </c>
      <c r="H3431" s="4">
        <v>43540.029178240744</v>
      </c>
      <c r="I3431" s="4">
        <v>43540.029178240744</v>
      </c>
      <c r="J3431" s="2">
        <v>41</v>
      </c>
      <c r="K3431" s="2">
        <v>123</v>
      </c>
      <c r="S3431" s="72"/>
      <c r="T3431" s="72"/>
      <c r="U3431" s="72"/>
    </row>
    <row r="3432" spans="1:21" ht="14.25" customHeight="1">
      <c r="A3432" s="2">
        <v>162939</v>
      </c>
      <c r="B3432" s="2" t="s">
        <v>39</v>
      </c>
      <c r="C3432" s="2" t="s">
        <v>40</v>
      </c>
      <c r="D3432" s="2" t="s">
        <v>32</v>
      </c>
      <c r="E3432" s="2" t="s">
        <v>44</v>
      </c>
      <c r="F3432" s="2" t="s">
        <v>34</v>
      </c>
      <c r="G3432" s="4">
        <v>43536.029560185183</v>
      </c>
      <c r="H3432" s="4">
        <v>43543.029560185183</v>
      </c>
      <c r="I3432" s="4">
        <v>43542.029560185183</v>
      </c>
      <c r="J3432" s="2">
        <v>64</v>
      </c>
      <c r="K3432" s="2">
        <v>88</v>
      </c>
      <c r="S3432" s="72"/>
      <c r="T3432" s="72"/>
      <c r="U3432" s="72"/>
    </row>
    <row r="3433" spans="1:21" ht="14.25" customHeight="1">
      <c r="A3433" s="2">
        <v>588089</v>
      </c>
      <c r="B3433" s="2" t="s">
        <v>48</v>
      </c>
      <c r="C3433" s="2" t="s">
        <v>43</v>
      </c>
      <c r="D3433" s="2" t="s">
        <v>32</v>
      </c>
      <c r="E3433" s="2" t="s">
        <v>33</v>
      </c>
      <c r="F3433" s="2" t="s">
        <v>34</v>
      </c>
      <c r="G3433" s="4">
        <v>43536.030497685184</v>
      </c>
      <c r="H3433" s="4">
        <v>43536.030497685184</v>
      </c>
      <c r="I3433" s="4">
        <v>43540.030497685184</v>
      </c>
      <c r="J3433" s="2">
        <v>0</v>
      </c>
      <c r="K3433" s="2">
        <v>127</v>
      </c>
      <c r="S3433" s="72"/>
      <c r="T3433" s="72"/>
      <c r="U3433" s="72"/>
    </row>
    <row r="3434" spans="1:21" ht="14.25" customHeight="1">
      <c r="A3434" s="2">
        <v>535971</v>
      </c>
      <c r="B3434" s="2" t="s">
        <v>39</v>
      </c>
      <c r="C3434" s="2" t="s">
        <v>37</v>
      </c>
      <c r="D3434" s="2" t="s">
        <v>32</v>
      </c>
      <c r="E3434" s="2" t="s">
        <v>33</v>
      </c>
      <c r="F3434" s="2" t="s">
        <v>34</v>
      </c>
      <c r="G3434" s="4">
        <v>43536.032546296294</v>
      </c>
      <c r="H3434" s="4">
        <v>43542.032546296294</v>
      </c>
      <c r="I3434" s="4">
        <v>43540.032546296294</v>
      </c>
      <c r="J3434" s="2">
        <v>29</v>
      </c>
      <c r="K3434" s="2">
        <v>113</v>
      </c>
      <c r="S3434" s="72"/>
      <c r="T3434" s="72"/>
      <c r="U3434" s="72"/>
    </row>
    <row r="3435" spans="1:21" ht="14.25" customHeight="1">
      <c r="A3435" s="2">
        <v>144558</v>
      </c>
      <c r="B3435" s="2" t="s">
        <v>42</v>
      </c>
      <c r="C3435" s="2" t="s">
        <v>31</v>
      </c>
      <c r="D3435" s="2" t="s">
        <v>41</v>
      </c>
      <c r="E3435" s="2" t="s">
        <v>38</v>
      </c>
      <c r="F3435" s="2" t="s">
        <v>34</v>
      </c>
      <c r="G3435" s="4">
        <v>43536.038599537038</v>
      </c>
      <c r="H3435" s="4">
        <v>43540.038599537038</v>
      </c>
      <c r="I3435" s="4">
        <v>43539.038599537038</v>
      </c>
      <c r="J3435" s="2">
        <v>0</v>
      </c>
      <c r="K3435" s="2">
        <v>124</v>
      </c>
      <c r="S3435" s="72"/>
      <c r="T3435" s="72"/>
      <c r="U3435" s="72"/>
    </row>
    <row r="3436" spans="1:21" ht="14.25" customHeight="1">
      <c r="A3436" s="2">
        <v>996336</v>
      </c>
      <c r="B3436" s="2" t="s">
        <v>48</v>
      </c>
      <c r="C3436" s="2" t="s">
        <v>31</v>
      </c>
      <c r="D3436" s="2" t="s">
        <v>41</v>
      </c>
      <c r="E3436" s="2" t="s">
        <v>44</v>
      </c>
      <c r="F3436" s="2" t="s">
        <v>34</v>
      </c>
      <c r="G3436" s="4">
        <v>43536.046979166669</v>
      </c>
      <c r="H3436" s="4">
        <v>43538.046979166669</v>
      </c>
      <c r="I3436" s="4">
        <v>43541.046979166669</v>
      </c>
      <c r="J3436" s="2">
        <v>0</v>
      </c>
      <c r="K3436" s="2">
        <v>124</v>
      </c>
      <c r="S3436" s="72"/>
      <c r="T3436" s="72"/>
      <c r="U3436" s="72"/>
    </row>
    <row r="3437" spans="1:21" ht="14.25" customHeight="1">
      <c r="A3437" s="2">
        <v>843368</v>
      </c>
      <c r="B3437" s="2" t="s">
        <v>30</v>
      </c>
      <c r="C3437" s="2" t="s">
        <v>31</v>
      </c>
      <c r="D3437" s="2" t="s">
        <v>41</v>
      </c>
      <c r="E3437" s="2" t="s">
        <v>44</v>
      </c>
      <c r="F3437" s="2" t="s">
        <v>34</v>
      </c>
      <c r="G3437" s="4">
        <v>43536.050393518519</v>
      </c>
      <c r="H3437" s="4">
        <v>43536.050393518519</v>
      </c>
      <c r="I3437" s="4">
        <v>43541.050393518519</v>
      </c>
      <c r="J3437" s="2">
        <v>0</v>
      </c>
      <c r="K3437" s="2">
        <v>130</v>
      </c>
      <c r="S3437" s="72"/>
      <c r="T3437" s="72"/>
      <c r="U3437" s="72"/>
    </row>
    <row r="3438" spans="1:21" ht="14.25" customHeight="1">
      <c r="A3438" s="2">
        <v>613687</v>
      </c>
      <c r="B3438" s="2" t="s">
        <v>48</v>
      </c>
      <c r="C3438" s="2" t="s">
        <v>40</v>
      </c>
      <c r="D3438" s="2" t="s">
        <v>41</v>
      </c>
      <c r="E3438" s="2" t="s">
        <v>33</v>
      </c>
      <c r="F3438" s="2" t="s">
        <v>34</v>
      </c>
      <c r="G3438" s="4">
        <v>43536.052199074074</v>
      </c>
      <c r="H3438" s="4">
        <v>43538.052199074074</v>
      </c>
      <c r="I3438" s="4">
        <v>43539.052199074074</v>
      </c>
      <c r="J3438" s="2">
        <v>33</v>
      </c>
      <c r="K3438" s="2">
        <v>111</v>
      </c>
      <c r="S3438" s="72"/>
      <c r="T3438" s="72"/>
      <c r="U3438" s="72"/>
    </row>
    <row r="3439" spans="1:21" ht="14.25" customHeight="1">
      <c r="A3439" s="2">
        <v>465258</v>
      </c>
      <c r="B3439" s="2" t="s">
        <v>36</v>
      </c>
      <c r="C3439" s="2" t="s">
        <v>45</v>
      </c>
      <c r="D3439" s="2" t="s">
        <v>41</v>
      </c>
      <c r="E3439" s="2" t="s">
        <v>38</v>
      </c>
      <c r="F3439" s="2" t="s">
        <v>34</v>
      </c>
      <c r="G3439" s="4">
        <v>43536.054594907408</v>
      </c>
      <c r="H3439" s="4">
        <v>43537.054594907408</v>
      </c>
      <c r="I3439" s="4">
        <v>43540.054594907408</v>
      </c>
      <c r="J3439" s="2">
        <v>31</v>
      </c>
      <c r="K3439" s="2">
        <v>120</v>
      </c>
      <c r="S3439" s="72"/>
      <c r="T3439" s="72"/>
      <c r="U3439" s="72"/>
    </row>
    <row r="3440" spans="1:21" ht="14.25" customHeight="1">
      <c r="A3440" s="2">
        <v>507366</v>
      </c>
      <c r="B3440" s="2" t="s">
        <v>30</v>
      </c>
      <c r="C3440" s="2" t="s">
        <v>45</v>
      </c>
      <c r="D3440" s="2" t="s">
        <v>41</v>
      </c>
      <c r="E3440" s="2" t="s">
        <v>38</v>
      </c>
      <c r="F3440" s="2" t="s">
        <v>34</v>
      </c>
      <c r="G3440" s="4">
        <v>43536.054803240739</v>
      </c>
      <c r="H3440" s="4">
        <v>43540.054803240739</v>
      </c>
      <c r="I3440" s="4">
        <v>43541.054803240739</v>
      </c>
      <c r="J3440" s="2">
        <v>42</v>
      </c>
      <c r="K3440" s="2">
        <v>129</v>
      </c>
      <c r="S3440" s="72"/>
      <c r="T3440" s="72"/>
      <c r="U3440" s="72"/>
    </row>
    <row r="3441" spans="1:21" ht="14.25" customHeight="1">
      <c r="A3441" s="2">
        <v>438440</v>
      </c>
      <c r="B3441" s="2" t="s">
        <v>47</v>
      </c>
      <c r="C3441" s="2" t="s">
        <v>31</v>
      </c>
      <c r="D3441" s="2" t="s">
        <v>32</v>
      </c>
      <c r="E3441" s="2" t="s">
        <v>44</v>
      </c>
      <c r="F3441" s="2" t="s">
        <v>34</v>
      </c>
      <c r="G3441" s="4">
        <v>43536.058888888889</v>
      </c>
      <c r="H3441" s="4">
        <v>43537.058888888889</v>
      </c>
      <c r="I3441" s="4">
        <v>43540.058888888889</v>
      </c>
      <c r="J3441" s="2">
        <v>40</v>
      </c>
      <c r="K3441" s="2">
        <v>125</v>
      </c>
      <c r="S3441" s="72"/>
      <c r="T3441" s="72"/>
      <c r="U3441" s="72"/>
    </row>
    <row r="3442" spans="1:21" ht="14.25" customHeight="1">
      <c r="A3442" s="2">
        <v>390727</v>
      </c>
      <c r="B3442" s="2" t="s">
        <v>39</v>
      </c>
      <c r="C3442" s="2" t="s">
        <v>31</v>
      </c>
      <c r="D3442" s="2" t="s">
        <v>32</v>
      </c>
      <c r="E3442" s="2" t="s">
        <v>44</v>
      </c>
      <c r="F3442" s="2" t="s">
        <v>34</v>
      </c>
      <c r="G3442" s="4">
        <v>43536.059004629627</v>
      </c>
      <c r="H3442" s="4">
        <v>43538.059004629627</v>
      </c>
      <c r="I3442" s="4">
        <v>43539.059004629627</v>
      </c>
      <c r="J3442" s="2">
        <v>69</v>
      </c>
      <c r="K3442" s="2">
        <v>102</v>
      </c>
      <c r="S3442" s="72"/>
      <c r="T3442" s="72"/>
      <c r="U3442" s="72"/>
    </row>
    <row r="3443" spans="1:21" ht="14.25" customHeight="1">
      <c r="A3443" s="2">
        <v>725925</v>
      </c>
      <c r="B3443" s="2" t="s">
        <v>36</v>
      </c>
      <c r="C3443" s="2" t="s">
        <v>37</v>
      </c>
      <c r="D3443" s="2" t="s">
        <v>32</v>
      </c>
      <c r="E3443" s="2" t="s">
        <v>33</v>
      </c>
      <c r="F3443" s="2" t="s">
        <v>34</v>
      </c>
      <c r="G3443" s="4">
        <v>43536.060162037036</v>
      </c>
      <c r="H3443" s="4">
        <v>43543.060162037036</v>
      </c>
      <c r="I3443" s="4">
        <v>43543.060162037036</v>
      </c>
      <c r="J3443" s="2">
        <v>36</v>
      </c>
      <c r="K3443" s="2">
        <v>113</v>
      </c>
      <c r="S3443" s="72"/>
      <c r="T3443" s="72"/>
      <c r="U3443" s="72"/>
    </row>
    <row r="3444" spans="1:21" ht="14.25" customHeight="1">
      <c r="A3444" s="2">
        <v>17608</v>
      </c>
      <c r="B3444" s="2" t="s">
        <v>39</v>
      </c>
      <c r="C3444" s="2" t="s">
        <v>37</v>
      </c>
      <c r="D3444" s="2" t="s">
        <v>41</v>
      </c>
      <c r="E3444" s="2" t="s">
        <v>44</v>
      </c>
      <c r="F3444" s="2" t="s">
        <v>34</v>
      </c>
      <c r="G3444" s="4">
        <v>43536.063576388886</v>
      </c>
      <c r="H3444" s="4">
        <v>43538.063576388886</v>
      </c>
      <c r="I3444" s="4">
        <v>43541.063576388886</v>
      </c>
      <c r="J3444" s="2">
        <v>34</v>
      </c>
      <c r="K3444" s="2">
        <v>111</v>
      </c>
      <c r="S3444" s="72"/>
      <c r="T3444" s="72"/>
      <c r="U3444" s="72"/>
    </row>
    <row r="3445" spans="1:21" ht="14.25" customHeight="1">
      <c r="A3445" s="2">
        <v>612819</v>
      </c>
      <c r="B3445" s="2" t="s">
        <v>36</v>
      </c>
      <c r="C3445" s="2" t="s">
        <v>31</v>
      </c>
      <c r="D3445" s="2" t="s">
        <v>32</v>
      </c>
      <c r="E3445" s="2" t="s">
        <v>33</v>
      </c>
      <c r="F3445" s="2" t="s">
        <v>34</v>
      </c>
      <c r="G3445" s="4">
        <v>43536.07707175926</v>
      </c>
      <c r="H3445" s="4">
        <v>43543.07707175926</v>
      </c>
      <c r="I3445" s="4">
        <v>43539.07707175926</v>
      </c>
      <c r="J3445" s="2">
        <v>38</v>
      </c>
      <c r="K3445" s="2">
        <v>125</v>
      </c>
      <c r="S3445" s="72"/>
      <c r="T3445" s="72"/>
      <c r="U3445" s="72"/>
    </row>
    <row r="3446" spans="1:21" ht="14.25" customHeight="1">
      <c r="A3446" s="2">
        <v>283360</v>
      </c>
      <c r="B3446" s="2" t="s">
        <v>30</v>
      </c>
      <c r="C3446" s="2" t="s">
        <v>43</v>
      </c>
      <c r="D3446" s="2" t="s">
        <v>41</v>
      </c>
      <c r="E3446" s="2" t="s">
        <v>44</v>
      </c>
      <c r="F3446" s="2" t="s">
        <v>34</v>
      </c>
      <c r="G3446" s="4">
        <v>43536.079594907409</v>
      </c>
      <c r="H3446" s="4">
        <v>43540.079594907409</v>
      </c>
      <c r="I3446" s="4">
        <v>43540.079594907409</v>
      </c>
      <c r="J3446" s="2">
        <v>80</v>
      </c>
      <c r="K3446" s="2">
        <v>109</v>
      </c>
      <c r="S3446" s="72"/>
      <c r="T3446" s="72"/>
      <c r="U3446" s="72"/>
    </row>
    <row r="3447" spans="1:21" ht="14.25" customHeight="1">
      <c r="A3447" s="2">
        <v>884681</v>
      </c>
      <c r="B3447" s="2" t="s">
        <v>36</v>
      </c>
      <c r="C3447" s="2" t="s">
        <v>31</v>
      </c>
      <c r="D3447" s="2" t="s">
        <v>41</v>
      </c>
      <c r="E3447" s="2" t="s">
        <v>44</v>
      </c>
      <c r="F3447" s="2" t="s">
        <v>34</v>
      </c>
      <c r="G3447" s="4">
        <v>43536.084409722222</v>
      </c>
      <c r="H3447" s="4">
        <v>43541.084409722222</v>
      </c>
      <c r="I3447" s="4">
        <v>43540.084409722222</v>
      </c>
      <c r="J3447" s="2">
        <v>0</v>
      </c>
      <c r="K3447" s="2">
        <v>103</v>
      </c>
      <c r="S3447" s="72"/>
      <c r="T3447" s="72"/>
      <c r="U3447" s="72"/>
    </row>
    <row r="3448" spans="1:21" ht="14.25" customHeight="1">
      <c r="A3448" s="2">
        <v>300841</v>
      </c>
      <c r="B3448" s="2" t="s">
        <v>46</v>
      </c>
      <c r="C3448" s="2" t="s">
        <v>31</v>
      </c>
      <c r="D3448" s="2" t="s">
        <v>41</v>
      </c>
      <c r="E3448" s="2" t="s">
        <v>33</v>
      </c>
      <c r="F3448" s="2" t="s">
        <v>34</v>
      </c>
      <c r="G3448" s="4">
        <v>43536.084594907406</v>
      </c>
      <c r="H3448" s="4">
        <v>43537.084594907406</v>
      </c>
      <c r="I3448" s="4">
        <v>43540.084594907406</v>
      </c>
      <c r="J3448" s="2">
        <v>0</v>
      </c>
      <c r="K3448" s="2">
        <v>122</v>
      </c>
      <c r="S3448" s="72"/>
      <c r="T3448" s="72"/>
      <c r="U3448" s="72"/>
    </row>
    <row r="3449" spans="1:21" ht="14.25" customHeight="1">
      <c r="A3449" s="2">
        <v>865631</v>
      </c>
      <c r="B3449" s="2" t="s">
        <v>36</v>
      </c>
      <c r="C3449" s="2" t="s">
        <v>31</v>
      </c>
      <c r="D3449" s="2" t="s">
        <v>32</v>
      </c>
      <c r="E3449" s="2" t="s">
        <v>33</v>
      </c>
      <c r="F3449" s="2" t="s">
        <v>34</v>
      </c>
      <c r="G3449" s="4">
        <v>43536.092476851853</v>
      </c>
      <c r="H3449" s="4">
        <v>43545.092476851853</v>
      </c>
      <c r="I3449" s="4">
        <v>43539.092476851853</v>
      </c>
      <c r="J3449" s="2">
        <v>25</v>
      </c>
      <c r="K3449" s="2">
        <v>128</v>
      </c>
      <c r="S3449" s="72"/>
      <c r="T3449" s="72"/>
      <c r="U3449" s="72"/>
    </row>
    <row r="3450" spans="1:21" ht="14.25" customHeight="1">
      <c r="A3450" s="2">
        <v>34836</v>
      </c>
      <c r="B3450" s="2" t="s">
        <v>42</v>
      </c>
      <c r="C3450" s="2" t="s">
        <v>40</v>
      </c>
      <c r="D3450" s="2" t="s">
        <v>32</v>
      </c>
      <c r="E3450" s="2" t="s">
        <v>44</v>
      </c>
      <c r="F3450" s="2" t="s">
        <v>34</v>
      </c>
      <c r="G3450" s="4">
        <v>43536.099374999998</v>
      </c>
      <c r="H3450" s="4">
        <v>43542.099374999998</v>
      </c>
      <c r="I3450" s="4">
        <v>43541.099374999998</v>
      </c>
      <c r="J3450" s="2">
        <v>27</v>
      </c>
      <c r="K3450" s="2">
        <v>108</v>
      </c>
      <c r="S3450" s="72"/>
      <c r="T3450" s="72"/>
      <c r="U3450" s="72"/>
    </row>
    <row r="3451" spans="1:21" ht="14.25" customHeight="1">
      <c r="A3451" s="2">
        <v>104091</v>
      </c>
      <c r="B3451" s="2" t="s">
        <v>39</v>
      </c>
      <c r="C3451" s="2" t="s">
        <v>40</v>
      </c>
      <c r="D3451" s="2" t="s">
        <v>41</v>
      </c>
      <c r="E3451" s="2" t="s">
        <v>33</v>
      </c>
      <c r="F3451" s="2" t="s">
        <v>34</v>
      </c>
      <c r="G3451" s="4">
        <v>43536.102743055555</v>
      </c>
      <c r="H3451" s="4">
        <v>43540.102743055555</v>
      </c>
      <c r="I3451" s="4">
        <v>43541.102743055555</v>
      </c>
      <c r="J3451" s="2">
        <v>49</v>
      </c>
      <c r="K3451" s="2">
        <v>108</v>
      </c>
      <c r="S3451" s="72"/>
      <c r="T3451" s="72"/>
      <c r="U3451" s="72"/>
    </row>
    <row r="3452" spans="1:21" ht="14.25" customHeight="1">
      <c r="A3452" s="2">
        <v>899277</v>
      </c>
      <c r="B3452" s="2" t="s">
        <v>36</v>
      </c>
      <c r="C3452" s="2" t="s">
        <v>40</v>
      </c>
      <c r="D3452" s="2" t="s">
        <v>32</v>
      </c>
      <c r="E3452" s="2" t="s">
        <v>44</v>
      </c>
      <c r="F3452" s="2" t="s">
        <v>34</v>
      </c>
      <c r="G3452" s="4">
        <v>43536.110960648148</v>
      </c>
      <c r="H3452" s="4">
        <v>43544.110960648148</v>
      </c>
      <c r="I3452" s="4">
        <v>43541.110960648148</v>
      </c>
      <c r="J3452" s="2">
        <v>85</v>
      </c>
      <c r="K3452" s="2">
        <v>91</v>
      </c>
      <c r="S3452" s="72"/>
      <c r="T3452" s="72"/>
      <c r="U3452" s="72"/>
    </row>
    <row r="3453" spans="1:21" ht="14.25" customHeight="1">
      <c r="A3453" s="2">
        <v>55549</v>
      </c>
      <c r="B3453" s="2" t="s">
        <v>39</v>
      </c>
      <c r="C3453" s="2" t="s">
        <v>37</v>
      </c>
      <c r="D3453" s="2" t="s">
        <v>32</v>
      </c>
      <c r="E3453" s="2" t="s">
        <v>44</v>
      </c>
      <c r="F3453" s="2" t="s">
        <v>34</v>
      </c>
      <c r="G3453" s="4">
        <v>43536.115856481483</v>
      </c>
      <c r="H3453" s="4">
        <v>43539.115856481483</v>
      </c>
      <c r="I3453" s="4">
        <v>43542.115856481483</v>
      </c>
      <c r="J3453" s="2">
        <v>61</v>
      </c>
      <c r="K3453" s="2">
        <v>92</v>
      </c>
      <c r="S3453" s="72"/>
      <c r="T3453" s="72"/>
      <c r="U3453" s="72"/>
    </row>
    <row r="3454" spans="1:21" ht="14.25" customHeight="1">
      <c r="A3454" s="2">
        <v>990749</v>
      </c>
      <c r="B3454" s="2" t="s">
        <v>48</v>
      </c>
      <c r="C3454" s="2" t="s">
        <v>37</v>
      </c>
      <c r="D3454" s="2" t="s">
        <v>41</v>
      </c>
      <c r="E3454" s="2" t="s">
        <v>33</v>
      </c>
      <c r="F3454" s="2" t="s">
        <v>34</v>
      </c>
      <c r="G3454" s="4">
        <v>43536.116909722223</v>
      </c>
      <c r="H3454" s="4">
        <v>43545.116909722223</v>
      </c>
      <c r="I3454" s="4">
        <v>43543.116909722223</v>
      </c>
      <c r="J3454" s="2">
        <v>49</v>
      </c>
      <c r="K3454" s="2">
        <v>106</v>
      </c>
      <c r="S3454" s="72"/>
      <c r="T3454" s="72"/>
      <c r="U3454" s="72"/>
    </row>
    <row r="3455" spans="1:21" ht="14.25" customHeight="1">
      <c r="A3455" s="2">
        <v>56454</v>
      </c>
      <c r="B3455" s="2" t="s">
        <v>39</v>
      </c>
      <c r="C3455" s="2" t="s">
        <v>45</v>
      </c>
      <c r="D3455" s="2" t="s">
        <v>41</v>
      </c>
      <c r="E3455" s="2" t="s">
        <v>38</v>
      </c>
      <c r="F3455" s="2" t="s">
        <v>34</v>
      </c>
      <c r="G3455" s="4">
        <v>43536.118495370371</v>
      </c>
      <c r="H3455" s="4">
        <v>43539.118495370371</v>
      </c>
      <c r="I3455" s="4">
        <v>43539.118495370371</v>
      </c>
      <c r="J3455" s="2">
        <v>26</v>
      </c>
      <c r="K3455" s="2">
        <v>125</v>
      </c>
      <c r="S3455" s="72"/>
      <c r="T3455" s="72"/>
      <c r="U3455" s="72"/>
    </row>
    <row r="3456" spans="1:21" ht="14.25" customHeight="1">
      <c r="A3456" s="2">
        <v>106695</v>
      </c>
      <c r="B3456" s="2" t="s">
        <v>36</v>
      </c>
      <c r="C3456" s="2" t="s">
        <v>40</v>
      </c>
      <c r="D3456" s="2" t="s">
        <v>32</v>
      </c>
      <c r="E3456" s="2" t="s">
        <v>33</v>
      </c>
      <c r="F3456" s="2" t="s">
        <v>34</v>
      </c>
      <c r="G3456" s="4">
        <v>43536.121863425928</v>
      </c>
      <c r="H3456" s="4">
        <v>43542.121863425928</v>
      </c>
      <c r="I3456" s="4">
        <v>43542.121863425928</v>
      </c>
      <c r="J3456" s="2">
        <v>31</v>
      </c>
      <c r="K3456" s="2">
        <v>111</v>
      </c>
      <c r="S3456" s="72"/>
      <c r="T3456" s="72"/>
      <c r="U3456" s="72"/>
    </row>
    <row r="3457" spans="1:21" ht="14.25" customHeight="1">
      <c r="A3457" s="2">
        <v>684198</v>
      </c>
      <c r="B3457" s="2" t="s">
        <v>36</v>
      </c>
      <c r="C3457" s="2" t="s">
        <v>31</v>
      </c>
      <c r="D3457" s="2" t="s">
        <v>32</v>
      </c>
      <c r="E3457" s="2" t="s">
        <v>38</v>
      </c>
      <c r="F3457" s="2" t="s">
        <v>34</v>
      </c>
      <c r="G3457" s="4">
        <v>43536.123761574076</v>
      </c>
      <c r="H3457" s="4">
        <v>43544.123761574076</v>
      </c>
      <c r="I3457" s="4">
        <v>43539.123761574076</v>
      </c>
      <c r="J3457" s="2">
        <v>45</v>
      </c>
      <c r="K3457" s="2">
        <v>122</v>
      </c>
      <c r="S3457" s="72"/>
      <c r="T3457" s="72"/>
      <c r="U3457" s="72"/>
    </row>
    <row r="3458" spans="1:21" ht="14.25" customHeight="1">
      <c r="A3458" s="2">
        <v>704777</v>
      </c>
      <c r="B3458" s="2" t="s">
        <v>39</v>
      </c>
      <c r="C3458" s="2" t="s">
        <v>45</v>
      </c>
      <c r="D3458" s="2" t="s">
        <v>32</v>
      </c>
      <c r="E3458" s="2" t="s">
        <v>44</v>
      </c>
      <c r="F3458" s="2" t="s">
        <v>34</v>
      </c>
      <c r="G3458" s="4">
        <v>43536.127210648148</v>
      </c>
      <c r="H3458" s="4">
        <v>43544.127210648148</v>
      </c>
      <c r="I3458" s="4">
        <v>43539.127210648148</v>
      </c>
      <c r="J3458" s="2">
        <v>77</v>
      </c>
      <c r="K3458" s="2">
        <v>103</v>
      </c>
      <c r="S3458" s="72"/>
      <c r="T3458" s="72"/>
      <c r="U3458" s="72"/>
    </row>
    <row r="3459" spans="1:21" ht="14.25" customHeight="1">
      <c r="A3459" s="2">
        <v>319481</v>
      </c>
      <c r="B3459" s="2" t="s">
        <v>36</v>
      </c>
      <c r="C3459" s="2" t="s">
        <v>40</v>
      </c>
      <c r="D3459" s="2" t="s">
        <v>41</v>
      </c>
      <c r="E3459" s="2" t="s">
        <v>33</v>
      </c>
      <c r="F3459" s="2" t="s">
        <v>34</v>
      </c>
      <c r="G3459" s="4">
        <v>43536.132256944446</v>
      </c>
      <c r="H3459" s="4">
        <v>43542.132256944446</v>
      </c>
      <c r="I3459" s="4">
        <v>43543.132256944446</v>
      </c>
      <c r="J3459" s="2">
        <v>26</v>
      </c>
      <c r="K3459" s="2">
        <v>110</v>
      </c>
      <c r="S3459" s="72"/>
      <c r="T3459" s="72"/>
      <c r="U3459" s="72"/>
    </row>
    <row r="3460" spans="1:21" ht="14.25" customHeight="1">
      <c r="A3460" s="2">
        <v>192073</v>
      </c>
      <c r="B3460" s="2" t="s">
        <v>36</v>
      </c>
      <c r="C3460" s="2" t="s">
        <v>45</v>
      </c>
      <c r="D3460" s="2" t="s">
        <v>41</v>
      </c>
      <c r="E3460" s="2" t="s">
        <v>33</v>
      </c>
      <c r="F3460" s="2" t="s">
        <v>34</v>
      </c>
      <c r="G3460" s="4">
        <v>43536.133287037039</v>
      </c>
      <c r="H3460" s="4">
        <v>43541.133287037039</v>
      </c>
      <c r="I3460" s="4">
        <v>43543.133287037039</v>
      </c>
      <c r="J3460" s="2">
        <v>43</v>
      </c>
      <c r="K3460" s="2">
        <v>125</v>
      </c>
      <c r="S3460" s="72"/>
      <c r="T3460" s="72"/>
      <c r="U3460" s="72"/>
    </row>
    <row r="3461" spans="1:21" ht="14.25" customHeight="1">
      <c r="A3461" s="2">
        <v>48494</v>
      </c>
      <c r="B3461" s="2" t="s">
        <v>39</v>
      </c>
      <c r="C3461" s="2" t="s">
        <v>37</v>
      </c>
      <c r="D3461" s="2" t="s">
        <v>41</v>
      </c>
      <c r="E3461" s="2" t="s">
        <v>38</v>
      </c>
      <c r="F3461" s="2" t="s">
        <v>34</v>
      </c>
      <c r="G3461" s="4">
        <v>43536.135324074072</v>
      </c>
      <c r="H3461" s="4">
        <v>43539.135324074072</v>
      </c>
      <c r="I3461" s="4">
        <v>43542.135324074072</v>
      </c>
      <c r="J3461" s="2">
        <v>39</v>
      </c>
      <c r="K3461" s="2">
        <v>109</v>
      </c>
      <c r="S3461" s="72"/>
      <c r="T3461" s="72"/>
      <c r="U3461" s="72"/>
    </row>
    <row r="3462" spans="1:21" ht="14.25" customHeight="1">
      <c r="A3462" s="2">
        <v>48896</v>
      </c>
      <c r="B3462" s="2" t="s">
        <v>30</v>
      </c>
      <c r="C3462" s="2" t="s">
        <v>37</v>
      </c>
      <c r="D3462" s="2" t="s">
        <v>41</v>
      </c>
      <c r="E3462" s="2" t="s">
        <v>44</v>
      </c>
      <c r="F3462" s="2" t="s">
        <v>34</v>
      </c>
      <c r="G3462" s="4">
        <v>43536.13690972222</v>
      </c>
      <c r="H3462" s="4">
        <v>43540.13690972222</v>
      </c>
      <c r="I3462" s="4">
        <v>43541.13690972222</v>
      </c>
      <c r="J3462" s="2">
        <v>45</v>
      </c>
      <c r="K3462" s="2">
        <v>114</v>
      </c>
      <c r="S3462" s="72"/>
      <c r="T3462" s="72"/>
      <c r="U3462" s="72"/>
    </row>
    <row r="3463" spans="1:21" ht="14.25" customHeight="1">
      <c r="A3463" s="2">
        <v>531007</v>
      </c>
      <c r="B3463" s="2" t="s">
        <v>48</v>
      </c>
      <c r="C3463" s="2" t="s">
        <v>37</v>
      </c>
      <c r="D3463" s="2" t="s">
        <v>41</v>
      </c>
      <c r="E3463" s="2" t="s">
        <v>33</v>
      </c>
      <c r="F3463" s="2" t="s">
        <v>34</v>
      </c>
      <c r="G3463" s="4">
        <v>43536.139641203707</v>
      </c>
      <c r="H3463" s="4">
        <v>43545.139641203707</v>
      </c>
      <c r="I3463" s="4">
        <v>43542.139641203707</v>
      </c>
      <c r="J3463" s="2">
        <v>25</v>
      </c>
      <c r="K3463" s="2">
        <v>108</v>
      </c>
      <c r="S3463" s="72"/>
      <c r="T3463" s="72"/>
      <c r="U3463" s="72"/>
    </row>
    <row r="3464" spans="1:21" ht="14.25" customHeight="1">
      <c r="A3464" s="2">
        <v>19948</v>
      </c>
      <c r="B3464" s="2" t="s">
        <v>42</v>
      </c>
      <c r="C3464" s="2" t="s">
        <v>43</v>
      </c>
      <c r="D3464" s="2" t="s">
        <v>41</v>
      </c>
      <c r="E3464" s="2" t="s">
        <v>44</v>
      </c>
      <c r="F3464" s="2" t="s">
        <v>34</v>
      </c>
      <c r="G3464" s="4">
        <v>43536.142604166664</v>
      </c>
      <c r="H3464" s="4">
        <v>43537.142604166664</v>
      </c>
      <c r="I3464" s="4">
        <v>43539.142604166664</v>
      </c>
      <c r="J3464" s="2">
        <v>42</v>
      </c>
      <c r="K3464" s="2">
        <v>128</v>
      </c>
      <c r="S3464" s="72"/>
      <c r="T3464" s="72"/>
      <c r="U3464" s="72"/>
    </row>
    <row r="3465" spans="1:21" ht="14.25" customHeight="1">
      <c r="A3465" s="2">
        <v>848399</v>
      </c>
      <c r="B3465" s="2" t="s">
        <v>46</v>
      </c>
      <c r="C3465" s="2" t="s">
        <v>45</v>
      </c>
      <c r="D3465" s="2" t="s">
        <v>41</v>
      </c>
      <c r="E3465" s="2" t="s">
        <v>33</v>
      </c>
      <c r="F3465" s="2" t="s">
        <v>34</v>
      </c>
      <c r="G3465" s="4">
        <v>43536.143240740741</v>
      </c>
      <c r="H3465" s="4">
        <v>43541.143240740741</v>
      </c>
      <c r="I3465" s="4">
        <v>43540.143240740741</v>
      </c>
      <c r="J3465" s="2">
        <v>38</v>
      </c>
      <c r="K3465" s="2">
        <v>128</v>
      </c>
      <c r="S3465" s="72"/>
      <c r="T3465" s="72"/>
      <c r="U3465" s="72"/>
    </row>
    <row r="3466" spans="1:21" ht="14.25" customHeight="1">
      <c r="A3466" s="2">
        <v>823565</v>
      </c>
      <c r="B3466" s="2" t="s">
        <v>36</v>
      </c>
      <c r="C3466" s="2" t="s">
        <v>40</v>
      </c>
      <c r="D3466" s="2" t="s">
        <v>41</v>
      </c>
      <c r="E3466" s="2" t="s">
        <v>33</v>
      </c>
      <c r="F3466" s="2" t="s">
        <v>34</v>
      </c>
      <c r="G3466" s="4">
        <v>43536.146273148152</v>
      </c>
      <c r="H3466" s="4">
        <v>43543.146273148152</v>
      </c>
      <c r="I3466" s="4">
        <v>43542.146273148152</v>
      </c>
      <c r="J3466" s="2">
        <v>37</v>
      </c>
      <c r="K3466" s="2">
        <v>108</v>
      </c>
      <c r="S3466" s="72"/>
      <c r="T3466" s="72"/>
      <c r="U3466" s="72"/>
    </row>
    <row r="3467" spans="1:21" ht="14.25" customHeight="1">
      <c r="A3467" s="2">
        <v>702848</v>
      </c>
      <c r="B3467" s="2" t="s">
        <v>39</v>
      </c>
      <c r="C3467" s="2" t="s">
        <v>43</v>
      </c>
      <c r="D3467" s="2" t="s">
        <v>32</v>
      </c>
      <c r="E3467" s="2" t="s">
        <v>44</v>
      </c>
      <c r="F3467" s="2" t="s">
        <v>34</v>
      </c>
      <c r="G3467" s="4">
        <v>43536.147199074076</v>
      </c>
      <c r="H3467" s="4">
        <v>43539.147199074076</v>
      </c>
      <c r="I3467" s="4">
        <v>43543.147199074076</v>
      </c>
      <c r="J3467" s="2">
        <v>0</v>
      </c>
      <c r="K3467" s="2">
        <v>129</v>
      </c>
      <c r="S3467" s="72"/>
      <c r="T3467" s="72"/>
      <c r="U3467" s="72"/>
    </row>
    <row r="3468" spans="1:21" ht="14.25" customHeight="1">
      <c r="A3468" s="2">
        <v>662388</v>
      </c>
      <c r="B3468" s="2" t="s">
        <v>47</v>
      </c>
      <c r="C3468" s="2" t="s">
        <v>37</v>
      </c>
      <c r="D3468" s="2" t="s">
        <v>41</v>
      </c>
      <c r="E3468" s="2" t="s">
        <v>44</v>
      </c>
      <c r="F3468" s="2" t="s">
        <v>34</v>
      </c>
      <c r="G3468" s="4">
        <v>43536.154074074075</v>
      </c>
      <c r="H3468" s="4">
        <v>43541.154074074075</v>
      </c>
      <c r="I3468" s="4">
        <v>43540.154074074075</v>
      </c>
      <c r="J3468" s="2">
        <v>43</v>
      </c>
      <c r="K3468" s="2">
        <v>109</v>
      </c>
      <c r="S3468" s="72"/>
      <c r="T3468" s="72"/>
      <c r="U3468" s="72"/>
    </row>
    <row r="3469" spans="1:21" ht="14.25" customHeight="1">
      <c r="A3469" s="2">
        <v>755465</v>
      </c>
      <c r="B3469" s="2" t="s">
        <v>39</v>
      </c>
      <c r="C3469" s="2" t="s">
        <v>31</v>
      </c>
      <c r="D3469" s="2" t="s">
        <v>41</v>
      </c>
      <c r="E3469" s="2" t="s">
        <v>33</v>
      </c>
      <c r="F3469" s="2" t="s">
        <v>34</v>
      </c>
      <c r="G3469" s="4">
        <v>43536.160509259258</v>
      </c>
      <c r="H3469" s="4">
        <v>43542.160509259258</v>
      </c>
      <c r="I3469" s="4">
        <v>43543.160509259258</v>
      </c>
      <c r="J3469" s="2">
        <v>0</v>
      </c>
      <c r="K3469" s="2">
        <v>120</v>
      </c>
      <c r="S3469" s="72"/>
      <c r="T3469" s="72"/>
      <c r="U3469" s="72"/>
    </row>
    <row r="3470" spans="1:21" ht="14.25" customHeight="1">
      <c r="A3470" s="2">
        <v>757365</v>
      </c>
      <c r="B3470" s="2" t="s">
        <v>39</v>
      </c>
      <c r="C3470" s="2" t="s">
        <v>31</v>
      </c>
      <c r="D3470" s="2" t="s">
        <v>41</v>
      </c>
      <c r="E3470" s="2" t="s">
        <v>33</v>
      </c>
      <c r="F3470" s="2" t="s">
        <v>34</v>
      </c>
      <c r="G3470" s="4">
        <v>43536.162037037036</v>
      </c>
      <c r="H3470" s="4">
        <v>43542.162037037036</v>
      </c>
      <c r="I3470" s="4">
        <v>43542.162037037036</v>
      </c>
      <c r="J3470" s="2">
        <v>0</v>
      </c>
      <c r="K3470" s="2">
        <v>124</v>
      </c>
      <c r="S3470" s="72"/>
      <c r="T3470" s="72"/>
      <c r="U3470" s="72"/>
    </row>
    <row r="3471" spans="1:21" ht="14.25" customHeight="1">
      <c r="A3471" s="2">
        <v>234219</v>
      </c>
      <c r="B3471" s="2" t="s">
        <v>47</v>
      </c>
      <c r="C3471" s="2" t="s">
        <v>31</v>
      </c>
      <c r="D3471" s="2" t="s">
        <v>41</v>
      </c>
      <c r="E3471" s="2" t="s">
        <v>33</v>
      </c>
      <c r="F3471" s="2" t="s">
        <v>34</v>
      </c>
      <c r="G3471" s="4">
        <v>43536.162905092591</v>
      </c>
      <c r="H3471" s="4">
        <v>43542.162905092591</v>
      </c>
      <c r="I3471" s="4">
        <v>43541.162905092591</v>
      </c>
      <c r="J3471" s="2">
        <v>0</v>
      </c>
      <c r="K3471" s="2">
        <v>129</v>
      </c>
      <c r="S3471" s="72"/>
      <c r="T3471" s="72"/>
      <c r="U3471" s="72"/>
    </row>
    <row r="3472" spans="1:21" ht="14.25" customHeight="1">
      <c r="A3472" s="2">
        <v>78662</v>
      </c>
      <c r="B3472" s="2" t="s">
        <v>42</v>
      </c>
      <c r="C3472" s="2" t="s">
        <v>37</v>
      </c>
      <c r="D3472" s="2" t="s">
        <v>32</v>
      </c>
      <c r="E3472" s="2" t="s">
        <v>44</v>
      </c>
      <c r="F3472" s="2" t="s">
        <v>34</v>
      </c>
      <c r="G3472" s="4">
        <v>43536.1637962963</v>
      </c>
      <c r="H3472" s="4">
        <v>43540.1637962963</v>
      </c>
      <c r="I3472" s="4">
        <v>43543.1637962963</v>
      </c>
      <c r="J3472" s="2">
        <v>79</v>
      </c>
      <c r="K3472" s="2">
        <v>86</v>
      </c>
      <c r="S3472" s="72"/>
      <c r="T3472" s="72"/>
      <c r="U3472" s="72"/>
    </row>
    <row r="3473" spans="1:21" ht="14.25" customHeight="1">
      <c r="A3473" s="2">
        <v>80515</v>
      </c>
      <c r="B3473" s="2" t="s">
        <v>39</v>
      </c>
      <c r="C3473" s="2" t="s">
        <v>45</v>
      </c>
      <c r="D3473" s="2" t="s">
        <v>41</v>
      </c>
      <c r="E3473" s="2" t="s">
        <v>33</v>
      </c>
      <c r="F3473" s="2" t="s">
        <v>34</v>
      </c>
      <c r="G3473" s="4">
        <v>43536.165532407409</v>
      </c>
      <c r="H3473" s="4">
        <v>43543.165532407409</v>
      </c>
      <c r="I3473" s="4">
        <v>43539.165532407409</v>
      </c>
      <c r="J3473" s="2">
        <v>41</v>
      </c>
      <c r="K3473" s="2">
        <v>126</v>
      </c>
      <c r="S3473" s="72"/>
      <c r="T3473" s="72"/>
      <c r="U3473" s="72"/>
    </row>
    <row r="3474" spans="1:21" ht="14.25" customHeight="1">
      <c r="A3474" s="2">
        <v>297338</v>
      </c>
      <c r="B3474" s="2" t="s">
        <v>39</v>
      </c>
      <c r="C3474" s="2" t="s">
        <v>37</v>
      </c>
      <c r="D3474" s="2" t="s">
        <v>41</v>
      </c>
      <c r="E3474" s="2" t="s">
        <v>44</v>
      </c>
      <c r="F3474" s="2" t="s">
        <v>34</v>
      </c>
      <c r="G3474" s="4">
        <v>43536.166388888887</v>
      </c>
      <c r="H3474" s="4">
        <v>43537.166388888887</v>
      </c>
      <c r="I3474" s="4">
        <v>43542.166388888887</v>
      </c>
      <c r="J3474" s="2">
        <v>86</v>
      </c>
      <c r="K3474" s="2">
        <v>87</v>
      </c>
      <c r="S3474" s="72"/>
      <c r="T3474" s="72"/>
      <c r="U3474" s="72"/>
    </row>
    <row r="3475" spans="1:21" ht="14.25" customHeight="1">
      <c r="A3475" s="2">
        <v>873877</v>
      </c>
      <c r="B3475" s="2" t="s">
        <v>39</v>
      </c>
      <c r="C3475" s="2" t="s">
        <v>37</v>
      </c>
      <c r="D3475" s="2" t="s">
        <v>32</v>
      </c>
      <c r="E3475" s="2" t="s">
        <v>33</v>
      </c>
      <c r="F3475" s="2" t="s">
        <v>34</v>
      </c>
      <c r="G3475" s="4">
        <v>43536.168807870374</v>
      </c>
      <c r="H3475" s="4">
        <v>43540.168807870374</v>
      </c>
      <c r="I3475" s="4">
        <v>43541.168807870374</v>
      </c>
      <c r="J3475" s="2">
        <v>42</v>
      </c>
      <c r="K3475" s="2">
        <v>111</v>
      </c>
      <c r="S3475" s="72"/>
      <c r="T3475" s="72"/>
      <c r="U3475" s="72"/>
    </row>
    <row r="3476" spans="1:21" ht="14.25" customHeight="1">
      <c r="A3476" s="2">
        <v>644662</v>
      </c>
      <c r="B3476" s="2" t="s">
        <v>47</v>
      </c>
      <c r="C3476" s="2" t="s">
        <v>45</v>
      </c>
      <c r="D3476" s="2" t="s">
        <v>32</v>
      </c>
      <c r="E3476" s="2" t="s">
        <v>44</v>
      </c>
      <c r="F3476" s="2" t="s">
        <v>34</v>
      </c>
      <c r="G3476" s="4">
        <v>43536.177465277775</v>
      </c>
      <c r="H3476" s="4">
        <v>43544.177465277775</v>
      </c>
      <c r="I3476" s="4">
        <v>43541.177465277775</v>
      </c>
      <c r="J3476" s="2">
        <v>59</v>
      </c>
      <c r="K3476" s="2">
        <v>103</v>
      </c>
      <c r="S3476" s="72"/>
      <c r="T3476" s="72"/>
      <c r="U3476" s="72"/>
    </row>
    <row r="3477" spans="1:21" ht="14.25" customHeight="1">
      <c r="A3477" s="2">
        <v>958948</v>
      </c>
      <c r="B3477" s="2" t="s">
        <v>39</v>
      </c>
      <c r="C3477" s="2" t="s">
        <v>31</v>
      </c>
      <c r="D3477" s="2" t="s">
        <v>32</v>
      </c>
      <c r="E3477" s="2" t="s">
        <v>44</v>
      </c>
      <c r="F3477" s="2" t="s">
        <v>34</v>
      </c>
      <c r="G3477" s="4">
        <v>43536.180960648147</v>
      </c>
      <c r="H3477" s="4">
        <v>43540.180960648147</v>
      </c>
      <c r="I3477" s="4">
        <v>43541.180960648147</v>
      </c>
      <c r="J3477" s="2">
        <v>36</v>
      </c>
      <c r="K3477" s="2">
        <v>127</v>
      </c>
      <c r="S3477" s="72"/>
      <c r="T3477" s="72"/>
      <c r="U3477" s="72"/>
    </row>
    <row r="3478" spans="1:21" ht="14.25" customHeight="1">
      <c r="A3478" s="2">
        <v>191134</v>
      </c>
      <c r="B3478" s="2" t="s">
        <v>39</v>
      </c>
      <c r="C3478" s="2" t="s">
        <v>37</v>
      </c>
      <c r="D3478" s="2" t="s">
        <v>32</v>
      </c>
      <c r="E3478" s="2" t="s">
        <v>38</v>
      </c>
      <c r="F3478" s="2" t="s">
        <v>34</v>
      </c>
      <c r="G3478" s="4">
        <v>43536.184166666666</v>
      </c>
      <c r="H3478" s="4">
        <v>43545.184166666666</v>
      </c>
      <c r="I3478" s="4">
        <v>43539.184166666666</v>
      </c>
      <c r="J3478" s="2">
        <v>47</v>
      </c>
      <c r="K3478" s="2">
        <v>110</v>
      </c>
      <c r="S3478" s="72"/>
      <c r="T3478" s="72"/>
      <c r="U3478" s="72"/>
    </row>
    <row r="3479" spans="1:21" ht="14.25" customHeight="1">
      <c r="A3479" s="2">
        <v>454180</v>
      </c>
      <c r="B3479" s="2" t="s">
        <v>39</v>
      </c>
      <c r="C3479" s="2" t="s">
        <v>37</v>
      </c>
      <c r="D3479" s="2" t="s">
        <v>41</v>
      </c>
      <c r="E3479" s="2" t="s">
        <v>44</v>
      </c>
      <c r="F3479" s="2" t="s">
        <v>34</v>
      </c>
      <c r="G3479" s="4">
        <v>43536.186631944445</v>
      </c>
      <c r="H3479" s="4">
        <v>43539.186631944445</v>
      </c>
      <c r="I3479" s="4">
        <v>43540.186631944445</v>
      </c>
      <c r="J3479" s="2">
        <v>42</v>
      </c>
      <c r="K3479" s="2">
        <v>107</v>
      </c>
      <c r="S3479" s="72"/>
      <c r="T3479" s="72"/>
      <c r="U3479" s="72"/>
    </row>
    <row r="3480" spans="1:21" ht="14.25" customHeight="1">
      <c r="A3480" s="2">
        <v>578022</v>
      </c>
      <c r="B3480" s="2" t="s">
        <v>36</v>
      </c>
      <c r="C3480" s="2" t="s">
        <v>31</v>
      </c>
      <c r="D3480" s="2" t="s">
        <v>32</v>
      </c>
      <c r="E3480" s="2" t="s">
        <v>38</v>
      </c>
      <c r="F3480" s="2" t="s">
        <v>34</v>
      </c>
      <c r="G3480" s="4">
        <v>43536.189791666664</v>
      </c>
      <c r="H3480" s="4">
        <v>43545.189791666664</v>
      </c>
      <c r="I3480" s="4">
        <v>43539.189791666664</v>
      </c>
      <c r="J3480" s="2">
        <v>50</v>
      </c>
      <c r="K3480" s="2">
        <v>125</v>
      </c>
      <c r="S3480" s="72"/>
      <c r="T3480" s="72"/>
      <c r="U3480" s="72"/>
    </row>
    <row r="3481" spans="1:21" ht="14.25" customHeight="1">
      <c r="A3481" s="2">
        <v>722635</v>
      </c>
      <c r="B3481" s="2" t="s">
        <v>39</v>
      </c>
      <c r="C3481" s="2" t="s">
        <v>43</v>
      </c>
      <c r="D3481" s="2" t="s">
        <v>41</v>
      </c>
      <c r="E3481" s="2" t="s">
        <v>44</v>
      </c>
      <c r="F3481" s="2" t="s">
        <v>34</v>
      </c>
      <c r="G3481" s="4">
        <v>43536.192488425928</v>
      </c>
      <c r="H3481" s="4">
        <v>43541.192488425928</v>
      </c>
      <c r="I3481" s="4">
        <v>43540.192488425928</v>
      </c>
      <c r="J3481" s="2">
        <v>79</v>
      </c>
      <c r="K3481" s="2">
        <v>109</v>
      </c>
      <c r="S3481" s="72"/>
      <c r="T3481" s="72"/>
      <c r="U3481" s="72"/>
    </row>
    <row r="3482" spans="1:21" ht="14.25" customHeight="1">
      <c r="A3482" s="2">
        <v>314498</v>
      </c>
      <c r="B3482" s="2" t="s">
        <v>47</v>
      </c>
      <c r="C3482" s="2" t="s">
        <v>43</v>
      </c>
      <c r="D3482" s="2" t="s">
        <v>41</v>
      </c>
      <c r="E3482" s="2" t="s">
        <v>38</v>
      </c>
      <c r="F3482" s="2" t="s">
        <v>34</v>
      </c>
      <c r="G3482" s="4">
        <v>43536.21638888889</v>
      </c>
      <c r="H3482" s="4">
        <v>43546.21638888889</v>
      </c>
      <c r="I3482" s="4">
        <v>43542.21638888889</v>
      </c>
      <c r="J3482" s="2">
        <v>42</v>
      </c>
      <c r="K3482" s="2">
        <v>121</v>
      </c>
      <c r="S3482" s="72"/>
      <c r="T3482" s="72"/>
      <c r="U3482" s="72"/>
    </row>
    <row r="3483" spans="1:21" ht="14.25" customHeight="1">
      <c r="A3483" s="2">
        <v>879800</v>
      </c>
      <c r="B3483" s="2" t="s">
        <v>47</v>
      </c>
      <c r="C3483" s="2" t="s">
        <v>43</v>
      </c>
      <c r="D3483" s="2" t="s">
        <v>41</v>
      </c>
      <c r="E3483" s="2" t="s">
        <v>44</v>
      </c>
      <c r="F3483" s="2" t="s">
        <v>34</v>
      </c>
      <c r="G3483" s="4">
        <v>43536.224398148152</v>
      </c>
      <c r="H3483" s="4">
        <v>43538.224398148152</v>
      </c>
      <c r="I3483" s="4">
        <v>43543.224398148152</v>
      </c>
      <c r="J3483" s="2">
        <v>41</v>
      </c>
      <c r="K3483" s="2">
        <v>124</v>
      </c>
      <c r="S3483" s="72"/>
      <c r="T3483" s="72"/>
      <c r="U3483" s="72"/>
    </row>
    <row r="3484" spans="1:21" ht="14.25" customHeight="1">
      <c r="A3484" s="2">
        <v>594814</v>
      </c>
      <c r="B3484" s="2" t="s">
        <v>30</v>
      </c>
      <c r="C3484" s="2" t="s">
        <v>37</v>
      </c>
      <c r="D3484" s="2" t="s">
        <v>41</v>
      </c>
      <c r="E3484" s="2" t="s">
        <v>38</v>
      </c>
      <c r="F3484" s="2" t="s">
        <v>34</v>
      </c>
      <c r="G3484" s="4">
        <v>43536.22619212963</v>
      </c>
      <c r="H3484" s="4">
        <v>43542.22619212963</v>
      </c>
      <c r="I3484" s="4">
        <v>43539.22619212963</v>
      </c>
      <c r="J3484" s="2">
        <v>38</v>
      </c>
      <c r="K3484" s="2">
        <v>114</v>
      </c>
      <c r="S3484" s="72"/>
      <c r="T3484" s="72"/>
      <c r="U3484" s="72"/>
    </row>
    <row r="3485" spans="1:21" ht="14.25" customHeight="1">
      <c r="A3485" s="2">
        <v>256986</v>
      </c>
      <c r="B3485" s="2" t="s">
        <v>39</v>
      </c>
      <c r="C3485" s="2" t="s">
        <v>31</v>
      </c>
      <c r="D3485" s="2" t="s">
        <v>41</v>
      </c>
      <c r="E3485" s="2" t="s">
        <v>44</v>
      </c>
      <c r="F3485" s="2" t="s">
        <v>34</v>
      </c>
      <c r="G3485" s="4">
        <v>43536.230324074073</v>
      </c>
      <c r="H3485" s="4">
        <v>43537.230324074073</v>
      </c>
      <c r="I3485" s="4">
        <v>43542.230324074073</v>
      </c>
      <c r="J3485" s="2">
        <v>0</v>
      </c>
      <c r="K3485" s="2">
        <v>106</v>
      </c>
      <c r="S3485" s="72"/>
      <c r="T3485" s="72"/>
      <c r="U3485" s="72"/>
    </row>
    <row r="3486" spans="1:21" ht="14.25" customHeight="1">
      <c r="A3486" s="2">
        <v>852941</v>
      </c>
      <c r="B3486" s="2" t="s">
        <v>30</v>
      </c>
      <c r="C3486" s="2" t="s">
        <v>43</v>
      </c>
      <c r="D3486" s="2" t="s">
        <v>41</v>
      </c>
      <c r="E3486" s="2" t="s">
        <v>33</v>
      </c>
      <c r="F3486" s="2" t="s">
        <v>34</v>
      </c>
      <c r="G3486" s="4">
        <v>43536.230405092596</v>
      </c>
      <c r="H3486" s="4">
        <v>43543.230405092596</v>
      </c>
      <c r="I3486" s="4">
        <v>43539.230405092596</v>
      </c>
      <c r="J3486" s="2">
        <v>29</v>
      </c>
      <c r="K3486" s="2">
        <v>128</v>
      </c>
      <c r="S3486" s="72"/>
      <c r="T3486" s="72"/>
      <c r="U3486" s="72"/>
    </row>
    <row r="3487" spans="1:21" ht="14.25" customHeight="1">
      <c r="A3487" s="2">
        <v>623063</v>
      </c>
      <c r="B3487" s="2" t="s">
        <v>39</v>
      </c>
      <c r="C3487" s="2" t="s">
        <v>40</v>
      </c>
      <c r="D3487" s="2" t="s">
        <v>32</v>
      </c>
      <c r="E3487" s="2" t="s">
        <v>33</v>
      </c>
      <c r="F3487" s="2" t="s">
        <v>34</v>
      </c>
      <c r="G3487" s="4">
        <v>43536.235150462962</v>
      </c>
      <c r="H3487" s="4">
        <v>43538.235150462962</v>
      </c>
      <c r="I3487" s="4">
        <v>43539.235150462962</v>
      </c>
      <c r="J3487" s="2">
        <v>32</v>
      </c>
      <c r="K3487" s="2">
        <v>115</v>
      </c>
      <c r="S3487" s="72"/>
      <c r="T3487" s="72"/>
      <c r="U3487" s="72"/>
    </row>
    <row r="3488" spans="1:21" ht="14.25" customHeight="1">
      <c r="A3488" s="2">
        <v>618277</v>
      </c>
      <c r="B3488" s="2" t="s">
        <v>46</v>
      </c>
      <c r="C3488" s="2" t="s">
        <v>43</v>
      </c>
      <c r="D3488" s="2" t="s">
        <v>32</v>
      </c>
      <c r="E3488" s="2" t="s">
        <v>33</v>
      </c>
      <c r="F3488" s="2" t="s">
        <v>34</v>
      </c>
      <c r="G3488" s="4">
        <v>43536.23709490741</v>
      </c>
      <c r="H3488" s="4">
        <v>43540.23709490741</v>
      </c>
      <c r="I3488" s="4">
        <v>43540.23709490741</v>
      </c>
      <c r="J3488" s="2">
        <v>0</v>
      </c>
      <c r="K3488" s="2">
        <v>127</v>
      </c>
      <c r="S3488" s="72"/>
      <c r="T3488" s="72"/>
      <c r="U3488" s="72"/>
    </row>
    <row r="3489" spans="1:21" ht="14.25" customHeight="1">
      <c r="A3489" s="2">
        <v>815613</v>
      </c>
      <c r="B3489" s="2" t="s">
        <v>49</v>
      </c>
      <c r="C3489" s="2" t="s">
        <v>43</v>
      </c>
      <c r="D3489" s="2" t="s">
        <v>41</v>
      </c>
      <c r="E3489" s="2" t="s">
        <v>33</v>
      </c>
      <c r="F3489" s="2" t="s">
        <v>34</v>
      </c>
      <c r="G3489" s="4">
        <v>43536.24</v>
      </c>
      <c r="H3489" s="4">
        <v>43541.24</v>
      </c>
      <c r="I3489" s="4">
        <v>43540.24</v>
      </c>
      <c r="J3489" s="2">
        <v>43</v>
      </c>
      <c r="K3489" s="2">
        <v>125</v>
      </c>
      <c r="S3489" s="72"/>
      <c r="T3489" s="72"/>
      <c r="U3489" s="72"/>
    </row>
    <row r="3490" spans="1:21" ht="14.25" customHeight="1">
      <c r="A3490" s="2">
        <v>908072</v>
      </c>
      <c r="B3490" s="2" t="s">
        <v>42</v>
      </c>
      <c r="C3490" s="2" t="s">
        <v>31</v>
      </c>
      <c r="D3490" s="2" t="s">
        <v>32</v>
      </c>
      <c r="E3490" s="2" t="s">
        <v>44</v>
      </c>
      <c r="F3490" s="2" t="s">
        <v>34</v>
      </c>
      <c r="G3490" s="4">
        <v>43536.244108796294</v>
      </c>
      <c r="H3490" s="4">
        <v>43541.244108796294</v>
      </c>
      <c r="I3490" s="4">
        <v>43541.244108796294</v>
      </c>
      <c r="J3490" s="2">
        <v>28</v>
      </c>
      <c r="K3490" s="2">
        <v>123</v>
      </c>
      <c r="S3490" s="72"/>
      <c r="T3490" s="72"/>
      <c r="U3490" s="72"/>
    </row>
    <row r="3491" spans="1:21" ht="14.25" customHeight="1">
      <c r="A3491" s="2">
        <v>639456</v>
      </c>
      <c r="B3491" s="2" t="s">
        <v>36</v>
      </c>
      <c r="C3491" s="2" t="s">
        <v>43</v>
      </c>
      <c r="D3491" s="2" t="s">
        <v>41</v>
      </c>
      <c r="E3491" s="2" t="s">
        <v>44</v>
      </c>
      <c r="F3491" s="2" t="s">
        <v>34</v>
      </c>
      <c r="G3491" s="4">
        <v>43536.247303240743</v>
      </c>
      <c r="H3491" s="4">
        <v>43539.247303240743</v>
      </c>
      <c r="I3491" s="4">
        <v>43543.247303240743</v>
      </c>
      <c r="J3491" s="2">
        <v>29</v>
      </c>
      <c r="K3491" s="2">
        <v>129</v>
      </c>
      <c r="S3491" s="72"/>
      <c r="T3491" s="72"/>
      <c r="U3491" s="72"/>
    </row>
    <row r="3492" spans="1:21" ht="14.25" customHeight="1">
      <c r="A3492" s="2">
        <v>970110</v>
      </c>
      <c r="B3492" s="2" t="s">
        <v>39</v>
      </c>
      <c r="C3492" s="2" t="s">
        <v>43</v>
      </c>
      <c r="D3492" s="2" t="s">
        <v>41</v>
      </c>
      <c r="E3492" s="2" t="s">
        <v>38</v>
      </c>
      <c r="F3492" s="2" t="s">
        <v>34</v>
      </c>
      <c r="G3492" s="4">
        <v>43536.249768518515</v>
      </c>
      <c r="H3492" s="4">
        <v>43540.249768518515</v>
      </c>
      <c r="I3492" s="4">
        <v>43541.249768518515</v>
      </c>
      <c r="J3492" s="2">
        <v>25</v>
      </c>
      <c r="K3492" s="2">
        <v>122</v>
      </c>
      <c r="S3492" s="72"/>
      <c r="T3492" s="72"/>
      <c r="U3492" s="72"/>
    </row>
    <row r="3493" spans="1:21" ht="14.25" customHeight="1">
      <c r="A3493" s="2">
        <v>933308</v>
      </c>
      <c r="B3493" s="2" t="s">
        <v>39</v>
      </c>
      <c r="C3493" s="2" t="s">
        <v>40</v>
      </c>
      <c r="D3493" s="2" t="s">
        <v>41</v>
      </c>
      <c r="E3493" s="2" t="s">
        <v>44</v>
      </c>
      <c r="F3493" s="2" t="s">
        <v>34</v>
      </c>
      <c r="G3493" s="4">
        <v>43536.250277777777</v>
      </c>
      <c r="H3493" s="4">
        <v>43540.250277777777</v>
      </c>
      <c r="I3493" s="4">
        <v>43541.250277777777</v>
      </c>
      <c r="J3493" s="2">
        <v>79</v>
      </c>
      <c r="K3493" s="2">
        <v>86</v>
      </c>
      <c r="S3493" s="72"/>
      <c r="T3493" s="72"/>
      <c r="U3493" s="72"/>
    </row>
    <row r="3494" spans="1:21" ht="14.25" customHeight="1">
      <c r="A3494" s="2">
        <v>11863</v>
      </c>
      <c r="B3494" s="2" t="s">
        <v>39</v>
      </c>
      <c r="C3494" s="2" t="s">
        <v>31</v>
      </c>
      <c r="D3494" s="2" t="s">
        <v>41</v>
      </c>
      <c r="E3494" s="2" t="s">
        <v>44</v>
      </c>
      <c r="F3494" s="2" t="s">
        <v>34</v>
      </c>
      <c r="G3494" s="4">
        <v>43536.25167824074</v>
      </c>
      <c r="H3494" s="4">
        <v>43537.25167824074</v>
      </c>
      <c r="I3494" s="4">
        <v>43542.25167824074</v>
      </c>
      <c r="J3494" s="2">
        <v>0</v>
      </c>
      <c r="K3494" s="2">
        <v>104</v>
      </c>
      <c r="S3494" s="72"/>
      <c r="T3494" s="72"/>
      <c r="U3494" s="72"/>
    </row>
    <row r="3495" spans="1:21" ht="14.25" customHeight="1">
      <c r="A3495" s="2">
        <v>45775</v>
      </c>
      <c r="B3495" s="2" t="s">
        <v>36</v>
      </c>
      <c r="C3495" s="2" t="s">
        <v>45</v>
      </c>
      <c r="D3495" s="2" t="s">
        <v>41</v>
      </c>
      <c r="E3495" s="2" t="s">
        <v>33</v>
      </c>
      <c r="F3495" s="2" t="s">
        <v>34</v>
      </c>
      <c r="G3495" s="4">
        <v>43536.253333333334</v>
      </c>
      <c r="H3495" s="4">
        <v>43537.253333333334</v>
      </c>
      <c r="I3495" s="4">
        <v>43542.253333333334</v>
      </c>
      <c r="J3495" s="2">
        <v>33</v>
      </c>
      <c r="K3495" s="2">
        <v>122</v>
      </c>
      <c r="S3495" s="72"/>
      <c r="T3495" s="72"/>
      <c r="U3495" s="72"/>
    </row>
    <row r="3496" spans="1:21" ht="14.25" customHeight="1">
      <c r="A3496" s="2">
        <v>526055</v>
      </c>
      <c r="B3496" s="2" t="s">
        <v>47</v>
      </c>
      <c r="C3496" s="2" t="s">
        <v>37</v>
      </c>
      <c r="D3496" s="2" t="s">
        <v>32</v>
      </c>
      <c r="E3496" s="2" t="s">
        <v>44</v>
      </c>
      <c r="F3496" s="2" t="s">
        <v>34</v>
      </c>
      <c r="G3496" s="4">
        <v>43536.263287037036</v>
      </c>
      <c r="H3496" s="4">
        <v>43539.263287037036</v>
      </c>
      <c r="I3496" s="4">
        <v>43539.263287037036</v>
      </c>
      <c r="J3496" s="2">
        <v>67</v>
      </c>
      <c r="K3496" s="2">
        <v>87</v>
      </c>
      <c r="S3496" s="72"/>
      <c r="T3496" s="72"/>
      <c r="U3496" s="72"/>
    </row>
    <row r="3497" spans="1:21" ht="14.25" customHeight="1">
      <c r="A3497" s="2">
        <v>872621</v>
      </c>
      <c r="B3497" s="2" t="s">
        <v>46</v>
      </c>
      <c r="C3497" s="2" t="s">
        <v>37</v>
      </c>
      <c r="D3497" s="2" t="s">
        <v>41</v>
      </c>
      <c r="E3497" s="2" t="s">
        <v>33</v>
      </c>
      <c r="F3497" s="2" t="s">
        <v>34</v>
      </c>
      <c r="G3497" s="4">
        <v>43536.266701388886</v>
      </c>
      <c r="H3497" s="4">
        <v>43544.266701388886</v>
      </c>
      <c r="I3497" s="4">
        <v>43540.266701388886</v>
      </c>
      <c r="J3497" s="2">
        <v>47</v>
      </c>
      <c r="K3497" s="2">
        <v>115</v>
      </c>
      <c r="S3497" s="72"/>
      <c r="T3497" s="72"/>
      <c r="U3497" s="72"/>
    </row>
    <row r="3498" spans="1:21" ht="14.25" customHeight="1">
      <c r="A3498" s="2">
        <v>486119</v>
      </c>
      <c r="B3498" s="2" t="s">
        <v>46</v>
      </c>
      <c r="C3498" s="2" t="s">
        <v>31</v>
      </c>
      <c r="D3498" s="2" t="s">
        <v>41</v>
      </c>
      <c r="E3498" s="2" t="s">
        <v>44</v>
      </c>
      <c r="F3498" s="2" t="s">
        <v>34</v>
      </c>
      <c r="G3498" s="4">
        <v>43536.273935185185</v>
      </c>
      <c r="H3498" s="4">
        <v>43540.273935185185</v>
      </c>
      <c r="I3498" s="4">
        <v>43542.273935185185</v>
      </c>
      <c r="J3498" s="2">
        <v>0</v>
      </c>
      <c r="K3498" s="2">
        <v>105</v>
      </c>
      <c r="S3498" s="72"/>
      <c r="T3498" s="72"/>
      <c r="U3498" s="72"/>
    </row>
    <row r="3499" spans="1:21" ht="14.25" customHeight="1">
      <c r="A3499" s="2">
        <v>746862</v>
      </c>
      <c r="B3499" s="2" t="s">
        <v>39</v>
      </c>
      <c r="C3499" s="2" t="s">
        <v>43</v>
      </c>
      <c r="D3499" s="2" t="s">
        <v>32</v>
      </c>
      <c r="E3499" s="2" t="s">
        <v>38</v>
      </c>
      <c r="F3499" s="2" t="s">
        <v>34</v>
      </c>
      <c r="G3499" s="4">
        <v>43536.275520833333</v>
      </c>
      <c r="H3499" s="4">
        <v>43539.275520833333</v>
      </c>
      <c r="I3499" s="4">
        <v>43539.275520833333</v>
      </c>
      <c r="J3499" s="2">
        <v>0</v>
      </c>
      <c r="K3499" s="2">
        <v>125</v>
      </c>
      <c r="S3499" s="72"/>
      <c r="T3499" s="72"/>
      <c r="U3499" s="72"/>
    </row>
    <row r="3500" spans="1:21" ht="14.25" customHeight="1">
      <c r="A3500" s="2">
        <v>68443</v>
      </c>
      <c r="B3500" s="2" t="s">
        <v>30</v>
      </c>
      <c r="C3500" s="2" t="s">
        <v>43</v>
      </c>
      <c r="D3500" s="2" t="s">
        <v>41</v>
      </c>
      <c r="E3500" s="2" t="s">
        <v>33</v>
      </c>
      <c r="F3500" s="2" t="s">
        <v>34</v>
      </c>
      <c r="G3500" s="4">
        <v>43536.286400462966</v>
      </c>
      <c r="H3500" s="4">
        <v>43544.286400462966</v>
      </c>
      <c r="I3500" s="4">
        <v>43539.286400462966</v>
      </c>
      <c r="J3500" s="2">
        <v>33</v>
      </c>
      <c r="K3500" s="2">
        <v>123</v>
      </c>
      <c r="S3500" s="72"/>
      <c r="T3500" s="72"/>
      <c r="U3500" s="72"/>
    </row>
    <row r="3501" spans="1:21" ht="14.25" customHeight="1">
      <c r="A3501" s="2">
        <v>473989</v>
      </c>
      <c r="B3501" s="2" t="s">
        <v>47</v>
      </c>
      <c r="C3501" s="2" t="s">
        <v>37</v>
      </c>
      <c r="D3501" s="2" t="s">
        <v>32</v>
      </c>
      <c r="E3501" s="2" t="s">
        <v>33</v>
      </c>
      <c r="F3501" s="2" t="s">
        <v>34</v>
      </c>
      <c r="G3501" s="4">
        <v>43536.288819444446</v>
      </c>
      <c r="H3501" s="4">
        <v>43543.288819444446</v>
      </c>
      <c r="I3501" s="4">
        <v>43541.288819444446</v>
      </c>
      <c r="J3501" s="2">
        <v>30</v>
      </c>
      <c r="K3501" s="2">
        <v>108</v>
      </c>
      <c r="S3501" s="72"/>
      <c r="T3501" s="72"/>
      <c r="U3501" s="72"/>
    </row>
    <row r="3502" spans="1:21" ht="14.25" customHeight="1">
      <c r="A3502" s="2">
        <v>387790</v>
      </c>
      <c r="B3502" s="2" t="s">
        <v>36</v>
      </c>
      <c r="C3502" s="2" t="s">
        <v>31</v>
      </c>
      <c r="D3502" s="2" t="s">
        <v>41</v>
      </c>
      <c r="E3502" s="2" t="s">
        <v>44</v>
      </c>
      <c r="F3502" s="2" t="s">
        <v>34</v>
      </c>
      <c r="G3502" s="4">
        <v>43536.293124999997</v>
      </c>
      <c r="H3502" s="4">
        <v>43540.293124999997</v>
      </c>
      <c r="I3502" s="4">
        <v>43539.293124999997</v>
      </c>
      <c r="J3502" s="2">
        <v>0</v>
      </c>
      <c r="K3502" s="2">
        <v>101</v>
      </c>
      <c r="S3502" s="72"/>
      <c r="T3502" s="72"/>
      <c r="U3502" s="72"/>
    </row>
    <row r="3503" spans="1:21" ht="14.25" customHeight="1">
      <c r="A3503" s="2">
        <v>168867</v>
      </c>
      <c r="B3503" s="2" t="s">
        <v>36</v>
      </c>
      <c r="C3503" s="2" t="s">
        <v>31</v>
      </c>
      <c r="D3503" s="2" t="s">
        <v>41</v>
      </c>
      <c r="E3503" s="2" t="s">
        <v>33</v>
      </c>
      <c r="F3503" s="2" t="s">
        <v>34</v>
      </c>
      <c r="G3503" s="4">
        <v>43536.294340277775</v>
      </c>
      <c r="H3503" s="4">
        <v>43540.294340277775</v>
      </c>
      <c r="I3503" s="4">
        <v>43541.294340277775</v>
      </c>
      <c r="J3503" s="2">
        <v>0</v>
      </c>
      <c r="K3503" s="2">
        <v>123</v>
      </c>
      <c r="S3503" s="72"/>
      <c r="T3503" s="72"/>
      <c r="U3503" s="72"/>
    </row>
    <row r="3504" spans="1:21" ht="14.25" customHeight="1">
      <c r="A3504" s="2">
        <v>934090</v>
      </c>
      <c r="B3504" s="2" t="s">
        <v>39</v>
      </c>
      <c r="C3504" s="2" t="s">
        <v>31</v>
      </c>
      <c r="D3504" s="2" t="s">
        <v>32</v>
      </c>
      <c r="E3504" s="2" t="s">
        <v>44</v>
      </c>
      <c r="F3504" s="2" t="s">
        <v>34</v>
      </c>
      <c r="G3504" s="4">
        <v>43536.295474537037</v>
      </c>
      <c r="H3504" s="4">
        <v>43542.295474537037</v>
      </c>
      <c r="I3504" s="4">
        <v>43542.295474537037</v>
      </c>
      <c r="J3504" s="2">
        <v>79</v>
      </c>
      <c r="K3504" s="2">
        <v>107</v>
      </c>
      <c r="S3504" s="72"/>
      <c r="T3504" s="72"/>
      <c r="U3504" s="72"/>
    </row>
    <row r="3505" spans="1:21" ht="14.25" customHeight="1">
      <c r="A3505" s="2">
        <v>213143</v>
      </c>
      <c r="B3505" s="2" t="s">
        <v>47</v>
      </c>
      <c r="C3505" s="2" t="s">
        <v>31</v>
      </c>
      <c r="D3505" s="2" t="s">
        <v>41</v>
      </c>
      <c r="E3505" s="2" t="s">
        <v>33</v>
      </c>
      <c r="F3505" s="2" t="s">
        <v>34</v>
      </c>
      <c r="G3505" s="4">
        <v>43536.296597222223</v>
      </c>
      <c r="H3505" s="4">
        <v>43540.296597222223</v>
      </c>
      <c r="I3505" s="4">
        <v>43540.296597222223</v>
      </c>
      <c r="J3505" s="2">
        <v>0</v>
      </c>
      <c r="K3505" s="2">
        <v>126</v>
      </c>
      <c r="S3505" s="72"/>
      <c r="T3505" s="72"/>
      <c r="U3505" s="72"/>
    </row>
    <row r="3506" spans="1:21" ht="14.25" customHeight="1">
      <c r="A3506" s="2">
        <v>353911</v>
      </c>
      <c r="B3506" s="2" t="s">
        <v>47</v>
      </c>
      <c r="C3506" s="2" t="s">
        <v>37</v>
      </c>
      <c r="D3506" s="2" t="s">
        <v>41</v>
      </c>
      <c r="E3506" s="2" t="s">
        <v>33</v>
      </c>
      <c r="F3506" s="2" t="s">
        <v>34</v>
      </c>
      <c r="G3506" s="4">
        <v>43536.302129629628</v>
      </c>
      <c r="H3506" s="4">
        <v>43541.302129629628</v>
      </c>
      <c r="I3506" s="4">
        <v>43542.302129629628</v>
      </c>
      <c r="J3506" s="2">
        <v>45</v>
      </c>
      <c r="K3506" s="2">
        <v>113</v>
      </c>
      <c r="S3506" s="72"/>
      <c r="T3506" s="72"/>
      <c r="U3506" s="72"/>
    </row>
    <row r="3507" spans="1:21" ht="14.25" customHeight="1">
      <c r="A3507" s="2">
        <v>792337</v>
      </c>
      <c r="B3507" s="2" t="s">
        <v>39</v>
      </c>
      <c r="C3507" s="2" t="s">
        <v>45</v>
      </c>
      <c r="D3507" s="2" t="s">
        <v>32</v>
      </c>
      <c r="E3507" s="2" t="s">
        <v>33</v>
      </c>
      <c r="F3507" s="2" t="s">
        <v>34</v>
      </c>
      <c r="G3507" s="4">
        <v>43536.31108796296</v>
      </c>
      <c r="H3507" s="4">
        <v>43539.31108796296</v>
      </c>
      <c r="I3507" s="4">
        <v>43541.31108796296</v>
      </c>
      <c r="J3507" s="2">
        <v>29</v>
      </c>
      <c r="K3507" s="2">
        <v>125</v>
      </c>
      <c r="S3507" s="72"/>
      <c r="T3507" s="72"/>
      <c r="U3507" s="72"/>
    </row>
    <row r="3508" spans="1:21" ht="14.25" customHeight="1">
      <c r="A3508" s="2">
        <v>593652</v>
      </c>
      <c r="B3508" s="2" t="s">
        <v>36</v>
      </c>
      <c r="C3508" s="2" t="s">
        <v>43</v>
      </c>
      <c r="D3508" s="2" t="s">
        <v>32</v>
      </c>
      <c r="E3508" s="2" t="s">
        <v>44</v>
      </c>
      <c r="F3508" s="2" t="s">
        <v>34</v>
      </c>
      <c r="G3508" s="4">
        <v>43536.3205787037</v>
      </c>
      <c r="H3508" s="4">
        <v>43537.3205787037</v>
      </c>
      <c r="I3508" s="4">
        <v>43541.3205787037</v>
      </c>
      <c r="J3508" s="2">
        <v>0</v>
      </c>
      <c r="K3508" s="2">
        <v>127</v>
      </c>
      <c r="S3508" s="72"/>
      <c r="T3508" s="72"/>
      <c r="U3508" s="72"/>
    </row>
    <row r="3509" spans="1:21" ht="14.25" customHeight="1">
      <c r="A3509" s="2">
        <v>318021</v>
      </c>
      <c r="B3509" s="2" t="s">
        <v>39</v>
      </c>
      <c r="C3509" s="2" t="s">
        <v>37</v>
      </c>
      <c r="D3509" s="2" t="s">
        <v>32</v>
      </c>
      <c r="E3509" s="2" t="s">
        <v>33</v>
      </c>
      <c r="F3509" s="2" t="s">
        <v>34</v>
      </c>
      <c r="G3509" s="4">
        <v>43536.33</v>
      </c>
      <c r="H3509" s="4">
        <v>43539.33</v>
      </c>
      <c r="I3509" s="4">
        <v>43542.33</v>
      </c>
      <c r="J3509" s="2">
        <v>33</v>
      </c>
      <c r="K3509" s="2">
        <v>109</v>
      </c>
      <c r="S3509" s="72"/>
      <c r="T3509" s="72"/>
      <c r="U3509" s="72"/>
    </row>
    <row r="3510" spans="1:21" ht="14.25" customHeight="1">
      <c r="A3510" s="2">
        <v>385288</v>
      </c>
      <c r="B3510" s="2" t="s">
        <v>39</v>
      </c>
      <c r="C3510" s="2" t="s">
        <v>45</v>
      </c>
      <c r="D3510" s="2" t="s">
        <v>32</v>
      </c>
      <c r="E3510" s="2" t="s">
        <v>44</v>
      </c>
      <c r="F3510" s="2" t="s">
        <v>34</v>
      </c>
      <c r="G3510" s="4">
        <v>43536.331111111111</v>
      </c>
      <c r="H3510" s="4">
        <v>43545.331111111111</v>
      </c>
      <c r="I3510" s="4">
        <v>43543.331111111111</v>
      </c>
      <c r="J3510" s="2">
        <v>70</v>
      </c>
      <c r="K3510" s="2">
        <v>103</v>
      </c>
      <c r="S3510" s="72"/>
      <c r="T3510" s="72"/>
      <c r="U3510" s="72"/>
    </row>
    <row r="3511" spans="1:21" ht="14.25" customHeight="1">
      <c r="A3511" s="2">
        <v>917253</v>
      </c>
      <c r="B3511" s="2" t="s">
        <v>39</v>
      </c>
      <c r="C3511" s="2" t="s">
        <v>37</v>
      </c>
      <c r="D3511" s="2" t="s">
        <v>41</v>
      </c>
      <c r="E3511" s="2" t="s">
        <v>44</v>
      </c>
      <c r="F3511" s="2" t="s">
        <v>34</v>
      </c>
      <c r="G3511" s="4">
        <v>43536.331782407404</v>
      </c>
      <c r="H3511" s="4">
        <v>43538.331782407404</v>
      </c>
      <c r="I3511" s="4">
        <v>43539.331782407404</v>
      </c>
      <c r="J3511" s="2">
        <v>75</v>
      </c>
      <c r="K3511" s="2">
        <v>86</v>
      </c>
      <c r="S3511" s="72"/>
      <c r="T3511" s="72"/>
      <c r="U3511" s="72"/>
    </row>
    <row r="3512" spans="1:21" ht="14.25" customHeight="1">
      <c r="A3512" s="2">
        <v>93395</v>
      </c>
      <c r="B3512" s="2" t="s">
        <v>30</v>
      </c>
      <c r="C3512" s="2" t="s">
        <v>31</v>
      </c>
      <c r="D3512" s="2" t="s">
        <v>41</v>
      </c>
      <c r="E3512" s="2" t="s">
        <v>44</v>
      </c>
      <c r="F3512" s="2" t="s">
        <v>34</v>
      </c>
      <c r="G3512" s="4">
        <v>43536.340185185189</v>
      </c>
      <c r="H3512" s="4">
        <v>43538.340185185189</v>
      </c>
      <c r="I3512" s="4">
        <v>43539.340185185189</v>
      </c>
      <c r="J3512" s="2">
        <v>0</v>
      </c>
      <c r="K3512" s="2">
        <v>105</v>
      </c>
      <c r="S3512" s="72"/>
      <c r="T3512" s="72"/>
      <c r="U3512" s="72"/>
    </row>
    <row r="3513" spans="1:21" ht="14.25" customHeight="1">
      <c r="A3513" s="2">
        <v>728699</v>
      </c>
      <c r="B3513" s="2" t="s">
        <v>36</v>
      </c>
      <c r="C3513" s="2" t="s">
        <v>37</v>
      </c>
      <c r="D3513" s="2" t="s">
        <v>41</v>
      </c>
      <c r="E3513" s="2" t="s">
        <v>33</v>
      </c>
      <c r="F3513" s="2" t="s">
        <v>34</v>
      </c>
      <c r="G3513" s="4">
        <v>43536.340381944443</v>
      </c>
      <c r="H3513" s="4">
        <v>43545.340381944443</v>
      </c>
      <c r="I3513" s="4">
        <v>43543.340381944443</v>
      </c>
      <c r="J3513" s="2">
        <v>39</v>
      </c>
      <c r="K3513" s="2">
        <v>109</v>
      </c>
      <c r="S3513" s="72"/>
      <c r="T3513" s="72"/>
      <c r="U3513" s="72"/>
    </row>
    <row r="3514" spans="1:21" ht="14.25" customHeight="1">
      <c r="A3514" s="2">
        <v>861525</v>
      </c>
      <c r="B3514" s="2" t="s">
        <v>47</v>
      </c>
      <c r="C3514" s="2" t="s">
        <v>31</v>
      </c>
      <c r="D3514" s="2" t="s">
        <v>32</v>
      </c>
      <c r="E3514" s="2" t="s">
        <v>33</v>
      </c>
      <c r="F3514" s="2" t="s">
        <v>34</v>
      </c>
      <c r="G3514" s="4">
        <v>43536.341168981482</v>
      </c>
      <c r="H3514" s="4">
        <v>43543.341168981482</v>
      </c>
      <c r="I3514" s="4">
        <v>43539.341168981482</v>
      </c>
      <c r="J3514" s="2">
        <v>28</v>
      </c>
      <c r="K3514" s="2">
        <v>126</v>
      </c>
      <c r="S3514" s="72"/>
      <c r="T3514" s="72"/>
      <c r="U3514" s="72"/>
    </row>
    <row r="3515" spans="1:21" ht="14.25" customHeight="1">
      <c r="A3515" s="2">
        <v>104107</v>
      </c>
      <c r="B3515" s="2" t="s">
        <v>47</v>
      </c>
      <c r="C3515" s="2" t="s">
        <v>31</v>
      </c>
      <c r="D3515" s="2" t="s">
        <v>32</v>
      </c>
      <c r="E3515" s="2" t="s">
        <v>33</v>
      </c>
      <c r="F3515" s="2" t="s">
        <v>34</v>
      </c>
      <c r="G3515" s="4">
        <v>43536.345486111109</v>
      </c>
      <c r="H3515" s="4">
        <v>43544.345486111109</v>
      </c>
      <c r="I3515" s="4">
        <v>43540.345486111109</v>
      </c>
      <c r="J3515" s="2">
        <v>25</v>
      </c>
      <c r="K3515" s="2">
        <v>127</v>
      </c>
      <c r="S3515" s="72"/>
      <c r="T3515" s="72"/>
      <c r="U3515" s="72"/>
    </row>
    <row r="3516" spans="1:21" ht="14.25" customHeight="1">
      <c r="A3516" s="2">
        <v>934457</v>
      </c>
      <c r="B3516" s="2" t="s">
        <v>39</v>
      </c>
      <c r="C3516" s="2" t="s">
        <v>43</v>
      </c>
      <c r="D3516" s="2" t="s">
        <v>41</v>
      </c>
      <c r="E3516" s="2" t="s">
        <v>44</v>
      </c>
      <c r="F3516" s="2" t="s">
        <v>34</v>
      </c>
      <c r="G3516" s="4">
        <v>43536.347870370373</v>
      </c>
      <c r="H3516" s="4">
        <v>43542.347870370373</v>
      </c>
      <c r="I3516" s="4">
        <v>43539.347870370373</v>
      </c>
      <c r="J3516" s="2">
        <v>72</v>
      </c>
      <c r="K3516" s="2">
        <v>104</v>
      </c>
      <c r="S3516" s="72"/>
      <c r="T3516" s="72"/>
      <c r="U3516" s="72"/>
    </row>
    <row r="3517" spans="1:21" ht="14.25" customHeight="1">
      <c r="A3517" s="2">
        <v>171793</v>
      </c>
      <c r="B3517" s="2" t="s">
        <v>36</v>
      </c>
      <c r="C3517" s="2" t="s">
        <v>31</v>
      </c>
      <c r="D3517" s="2" t="s">
        <v>41</v>
      </c>
      <c r="E3517" s="2" t="s">
        <v>44</v>
      </c>
      <c r="F3517" s="2" t="s">
        <v>34</v>
      </c>
      <c r="G3517" s="4">
        <v>43536.355196759258</v>
      </c>
      <c r="H3517" s="4">
        <v>43539.355196759258</v>
      </c>
      <c r="I3517" s="4">
        <v>43541.355196759258</v>
      </c>
      <c r="J3517" s="2">
        <v>0</v>
      </c>
      <c r="K3517" s="2">
        <v>108</v>
      </c>
      <c r="S3517" s="72"/>
      <c r="T3517" s="72"/>
      <c r="U3517" s="72"/>
    </row>
    <row r="3518" spans="1:21" ht="14.25" customHeight="1">
      <c r="A3518" s="2">
        <v>928825</v>
      </c>
      <c r="B3518" s="2" t="s">
        <v>39</v>
      </c>
      <c r="C3518" s="2" t="s">
        <v>45</v>
      </c>
      <c r="D3518" s="2" t="s">
        <v>41</v>
      </c>
      <c r="E3518" s="2" t="s">
        <v>51</v>
      </c>
      <c r="F3518" s="2" t="s">
        <v>34</v>
      </c>
      <c r="G3518" s="4">
        <v>43536.366365740738</v>
      </c>
      <c r="H3518" s="4">
        <v>43538.366365740738</v>
      </c>
      <c r="I3518" s="4">
        <v>43541.366365740738</v>
      </c>
      <c r="J3518" s="2">
        <v>28</v>
      </c>
      <c r="K3518" s="2">
        <v>127</v>
      </c>
      <c r="S3518" s="72"/>
      <c r="T3518" s="72"/>
      <c r="U3518" s="72"/>
    </row>
    <row r="3519" spans="1:21" ht="14.25" customHeight="1">
      <c r="A3519" s="2">
        <v>494181</v>
      </c>
      <c r="B3519" s="2" t="s">
        <v>36</v>
      </c>
      <c r="C3519" s="2" t="s">
        <v>43</v>
      </c>
      <c r="D3519" s="2" t="s">
        <v>32</v>
      </c>
      <c r="E3519" s="2" t="s">
        <v>44</v>
      </c>
      <c r="F3519" s="2" t="s">
        <v>34</v>
      </c>
      <c r="G3519" s="4">
        <v>43536.368263888886</v>
      </c>
      <c r="H3519" s="4">
        <v>43536.368263888886</v>
      </c>
      <c r="I3519" s="4">
        <v>43542.368263888886</v>
      </c>
      <c r="J3519" s="2">
        <v>0</v>
      </c>
      <c r="K3519" s="2">
        <v>105</v>
      </c>
      <c r="S3519" s="72"/>
      <c r="T3519" s="72"/>
      <c r="U3519" s="72"/>
    </row>
    <row r="3520" spans="1:21" ht="14.25" customHeight="1">
      <c r="A3520" s="2">
        <v>552095</v>
      </c>
      <c r="B3520" s="2" t="s">
        <v>30</v>
      </c>
      <c r="C3520" s="2" t="s">
        <v>37</v>
      </c>
      <c r="D3520" s="2" t="s">
        <v>41</v>
      </c>
      <c r="E3520" s="2" t="s">
        <v>44</v>
      </c>
      <c r="F3520" s="2" t="s">
        <v>34</v>
      </c>
      <c r="G3520" s="4">
        <v>43536.369652777779</v>
      </c>
      <c r="H3520" s="4">
        <v>43542.369652777779</v>
      </c>
      <c r="I3520" s="4">
        <v>43541.369652777779</v>
      </c>
      <c r="J3520" s="2">
        <v>75</v>
      </c>
      <c r="K3520" s="2">
        <v>91</v>
      </c>
      <c r="S3520" s="72"/>
      <c r="T3520" s="72"/>
      <c r="U3520" s="72"/>
    </row>
    <row r="3521" spans="1:21" ht="14.25" customHeight="1">
      <c r="A3521" s="2">
        <v>240393</v>
      </c>
      <c r="B3521" s="2" t="s">
        <v>30</v>
      </c>
      <c r="C3521" s="2" t="s">
        <v>43</v>
      </c>
      <c r="D3521" s="2" t="s">
        <v>32</v>
      </c>
      <c r="E3521" s="2" t="s">
        <v>33</v>
      </c>
      <c r="F3521" s="2" t="s">
        <v>34</v>
      </c>
      <c r="G3521" s="4">
        <v>43536.376944444448</v>
      </c>
      <c r="H3521" s="4">
        <v>43536.376944444448</v>
      </c>
      <c r="I3521" s="4">
        <v>43540.376944444448</v>
      </c>
      <c r="J3521" s="2">
        <v>0</v>
      </c>
      <c r="K3521" s="2">
        <v>121</v>
      </c>
      <c r="S3521" s="72"/>
      <c r="T3521" s="72"/>
      <c r="U3521" s="72"/>
    </row>
    <row r="3522" spans="1:21" ht="14.25" customHeight="1">
      <c r="A3522" s="2">
        <v>881019</v>
      </c>
      <c r="B3522" s="2" t="s">
        <v>36</v>
      </c>
      <c r="C3522" s="2" t="s">
        <v>45</v>
      </c>
      <c r="D3522" s="2" t="s">
        <v>41</v>
      </c>
      <c r="E3522" s="2" t="s">
        <v>33</v>
      </c>
      <c r="F3522" s="2" t="s">
        <v>34</v>
      </c>
      <c r="G3522" s="4">
        <v>43536.378263888888</v>
      </c>
      <c r="H3522" s="4">
        <v>43540.378263888888</v>
      </c>
      <c r="I3522" s="4">
        <v>43540.378263888888</v>
      </c>
      <c r="J3522" s="2">
        <v>49</v>
      </c>
      <c r="K3522" s="2">
        <v>129</v>
      </c>
      <c r="S3522" s="72"/>
      <c r="T3522" s="72"/>
      <c r="U3522" s="72"/>
    </row>
    <row r="3523" spans="1:21" ht="14.25" customHeight="1">
      <c r="A3523" s="2">
        <v>311861</v>
      </c>
      <c r="B3523" s="2" t="s">
        <v>47</v>
      </c>
      <c r="C3523" s="2" t="s">
        <v>43</v>
      </c>
      <c r="D3523" s="2" t="s">
        <v>32</v>
      </c>
      <c r="E3523" s="2" t="s">
        <v>44</v>
      </c>
      <c r="F3523" s="2" t="s">
        <v>34</v>
      </c>
      <c r="G3523" s="4">
        <v>43536.383391203701</v>
      </c>
      <c r="H3523" s="4">
        <v>43539.383391203701</v>
      </c>
      <c r="I3523" s="4">
        <v>43542.383391203701</v>
      </c>
      <c r="J3523" s="2">
        <v>0</v>
      </c>
      <c r="K3523" s="2">
        <v>105</v>
      </c>
      <c r="S3523" s="72"/>
      <c r="T3523" s="72"/>
      <c r="U3523" s="72"/>
    </row>
    <row r="3524" spans="1:21" ht="14.25" customHeight="1">
      <c r="A3524" s="2">
        <v>307020</v>
      </c>
      <c r="B3524" s="2" t="s">
        <v>48</v>
      </c>
      <c r="C3524" s="2" t="s">
        <v>43</v>
      </c>
      <c r="D3524" s="2" t="s">
        <v>41</v>
      </c>
      <c r="E3524" s="2" t="s">
        <v>44</v>
      </c>
      <c r="F3524" s="2" t="s">
        <v>34</v>
      </c>
      <c r="G3524" s="4">
        <v>43536.384965277779</v>
      </c>
      <c r="H3524" s="4">
        <v>43538.384965277779</v>
      </c>
      <c r="I3524" s="4">
        <v>43540.384965277779</v>
      </c>
      <c r="J3524" s="2">
        <v>9999</v>
      </c>
      <c r="K3524" s="2">
        <v>102</v>
      </c>
      <c r="S3524" s="72"/>
      <c r="T3524" s="72"/>
      <c r="U3524" s="72"/>
    </row>
    <row r="3525" spans="1:21" ht="14.25" customHeight="1">
      <c r="A3525" s="2">
        <v>893506</v>
      </c>
      <c r="B3525" s="2" t="s">
        <v>36</v>
      </c>
      <c r="C3525" s="2" t="s">
        <v>37</v>
      </c>
      <c r="D3525" s="2" t="s">
        <v>41</v>
      </c>
      <c r="E3525" s="2" t="s">
        <v>38</v>
      </c>
      <c r="F3525" s="2" t="s">
        <v>34</v>
      </c>
      <c r="G3525" s="4">
        <v>43536.386087962965</v>
      </c>
      <c r="H3525" s="4">
        <v>43541.386087962965</v>
      </c>
      <c r="I3525" s="4">
        <v>43540.386087962965</v>
      </c>
      <c r="J3525" s="2">
        <v>50</v>
      </c>
      <c r="K3525" s="2">
        <v>111</v>
      </c>
      <c r="S3525" s="72"/>
      <c r="T3525" s="72"/>
      <c r="U3525" s="72"/>
    </row>
    <row r="3526" spans="1:21" ht="14.25" customHeight="1">
      <c r="A3526" s="2">
        <v>820298</v>
      </c>
      <c r="B3526" s="2" t="s">
        <v>30</v>
      </c>
      <c r="C3526" s="2" t="s">
        <v>43</v>
      </c>
      <c r="D3526" s="2" t="s">
        <v>41</v>
      </c>
      <c r="E3526" s="2" t="s">
        <v>38</v>
      </c>
      <c r="F3526" s="2" t="s">
        <v>34</v>
      </c>
      <c r="G3526" s="4">
        <v>43536.391574074078</v>
      </c>
      <c r="H3526" s="4">
        <v>43543.391574074078</v>
      </c>
      <c r="I3526" s="4">
        <v>43539.391574074078</v>
      </c>
      <c r="J3526" s="2">
        <v>47</v>
      </c>
      <c r="K3526" s="2">
        <v>124</v>
      </c>
      <c r="S3526" s="72"/>
      <c r="T3526" s="72"/>
      <c r="U3526" s="72"/>
    </row>
    <row r="3527" spans="1:21" ht="14.25" customHeight="1">
      <c r="A3527" s="2">
        <v>395384</v>
      </c>
      <c r="B3527" s="2" t="s">
        <v>30</v>
      </c>
      <c r="C3527" s="2" t="s">
        <v>31</v>
      </c>
      <c r="D3527" s="2" t="s">
        <v>32</v>
      </c>
      <c r="E3527" s="2" t="s">
        <v>44</v>
      </c>
      <c r="F3527" s="2" t="s">
        <v>34</v>
      </c>
      <c r="G3527" s="4">
        <v>43536.403333333335</v>
      </c>
      <c r="H3527" s="4">
        <v>43537.403333333335</v>
      </c>
      <c r="I3527" s="4">
        <v>43541.403333333335</v>
      </c>
      <c r="J3527" s="2">
        <v>47</v>
      </c>
      <c r="K3527" s="2">
        <v>125</v>
      </c>
      <c r="S3527" s="72"/>
      <c r="T3527" s="72"/>
      <c r="U3527" s="72"/>
    </row>
    <row r="3528" spans="1:21" ht="14.25" customHeight="1">
      <c r="A3528" s="2">
        <v>936392</v>
      </c>
      <c r="B3528" s="2" t="s">
        <v>42</v>
      </c>
      <c r="C3528" s="2" t="s">
        <v>31</v>
      </c>
      <c r="D3528" s="2" t="s">
        <v>41</v>
      </c>
      <c r="E3528" s="2" t="s">
        <v>44</v>
      </c>
      <c r="F3528" s="2" t="s">
        <v>34</v>
      </c>
      <c r="G3528" s="4">
        <v>43536.405104166668</v>
      </c>
      <c r="H3528" s="4">
        <v>43541.405104166668</v>
      </c>
      <c r="I3528" s="4">
        <v>43540.405104166668</v>
      </c>
      <c r="J3528" s="2">
        <v>0</v>
      </c>
      <c r="K3528" s="2">
        <v>101</v>
      </c>
      <c r="S3528" s="72"/>
      <c r="T3528" s="72"/>
      <c r="U3528" s="72"/>
    </row>
    <row r="3529" spans="1:21" ht="14.25" customHeight="1">
      <c r="A3529" s="2">
        <v>396696</v>
      </c>
      <c r="B3529" s="2" t="s">
        <v>36</v>
      </c>
      <c r="C3529" s="2" t="s">
        <v>37</v>
      </c>
      <c r="D3529" s="2" t="s">
        <v>41</v>
      </c>
      <c r="E3529" s="2" t="s">
        <v>44</v>
      </c>
      <c r="F3529" s="2" t="s">
        <v>34</v>
      </c>
      <c r="G3529" s="4">
        <v>43536.416331018518</v>
      </c>
      <c r="H3529" s="4">
        <v>43536.416331018518</v>
      </c>
      <c r="I3529" s="4">
        <v>43540.416331018518</v>
      </c>
      <c r="J3529" s="2">
        <v>47</v>
      </c>
      <c r="K3529" s="2">
        <v>106</v>
      </c>
      <c r="S3529" s="72"/>
      <c r="T3529" s="72"/>
      <c r="U3529" s="72"/>
    </row>
    <row r="3530" spans="1:21" ht="14.25" customHeight="1">
      <c r="A3530" s="2">
        <v>435554</v>
      </c>
      <c r="B3530" s="2" t="s">
        <v>30</v>
      </c>
      <c r="C3530" s="2" t="s">
        <v>40</v>
      </c>
      <c r="D3530" s="2" t="s">
        <v>41</v>
      </c>
      <c r="E3530" s="2" t="s">
        <v>44</v>
      </c>
      <c r="F3530" s="2" t="s">
        <v>34</v>
      </c>
      <c r="G3530" s="4">
        <v>43536.422662037039</v>
      </c>
      <c r="H3530" s="4">
        <v>43543.422662037039</v>
      </c>
      <c r="I3530" s="4">
        <v>43539.422662037039</v>
      </c>
      <c r="J3530" s="2">
        <v>66</v>
      </c>
      <c r="K3530" s="2">
        <v>90</v>
      </c>
      <c r="S3530" s="72"/>
      <c r="T3530" s="72"/>
      <c r="U3530" s="72"/>
    </row>
    <row r="3531" spans="1:21" ht="14.25" customHeight="1">
      <c r="A3531" s="2">
        <v>865298</v>
      </c>
      <c r="B3531" s="2" t="s">
        <v>30</v>
      </c>
      <c r="C3531" s="2" t="s">
        <v>31</v>
      </c>
      <c r="D3531" s="2" t="s">
        <v>41</v>
      </c>
      <c r="E3531" s="2" t="s">
        <v>44</v>
      </c>
      <c r="F3531" s="2" t="s">
        <v>34</v>
      </c>
      <c r="G3531" s="4">
        <v>43536.436273148145</v>
      </c>
      <c r="H3531" s="4">
        <v>43536.436273148145</v>
      </c>
      <c r="I3531" s="4">
        <v>43541.436273148145</v>
      </c>
      <c r="J3531" s="2">
        <v>0</v>
      </c>
      <c r="K3531" s="2">
        <v>107</v>
      </c>
      <c r="S3531" s="72"/>
      <c r="T3531" s="72"/>
      <c r="U3531" s="72"/>
    </row>
    <row r="3532" spans="1:21" ht="14.25" customHeight="1">
      <c r="A3532" s="2">
        <v>457723</v>
      </c>
      <c r="B3532" s="2" t="s">
        <v>36</v>
      </c>
      <c r="C3532" s="2" t="s">
        <v>43</v>
      </c>
      <c r="D3532" s="2" t="s">
        <v>32</v>
      </c>
      <c r="E3532" s="2" t="s">
        <v>33</v>
      </c>
      <c r="F3532" s="2" t="s">
        <v>34</v>
      </c>
      <c r="G3532" s="4">
        <v>43536.443819444445</v>
      </c>
      <c r="H3532" s="4">
        <v>43538.443819444445</v>
      </c>
      <c r="I3532" s="4">
        <v>43540.443819444445</v>
      </c>
      <c r="J3532" s="2">
        <v>0</v>
      </c>
      <c r="K3532" s="2">
        <v>122</v>
      </c>
      <c r="S3532" s="72"/>
      <c r="T3532" s="72"/>
      <c r="U3532" s="72"/>
    </row>
    <row r="3533" spans="1:21" ht="14.25" customHeight="1">
      <c r="A3533" s="2">
        <v>368091</v>
      </c>
      <c r="B3533" s="2" t="s">
        <v>47</v>
      </c>
      <c r="C3533" s="2" t="s">
        <v>37</v>
      </c>
      <c r="D3533" s="2" t="s">
        <v>41</v>
      </c>
      <c r="E3533" s="2" t="s">
        <v>33</v>
      </c>
      <c r="F3533" s="2" t="s">
        <v>34</v>
      </c>
      <c r="G3533" s="4">
        <v>43536.446203703701</v>
      </c>
      <c r="H3533" s="4">
        <v>43543.446203703701</v>
      </c>
      <c r="I3533" s="4">
        <v>43542.446203703701</v>
      </c>
      <c r="J3533" s="2">
        <v>40</v>
      </c>
      <c r="K3533" s="2">
        <v>113</v>
      </c>
      <c r="S3533" s="72"/>
      <c r="T3533" s="72"/>
      <c r="U3533" s="72"/>
    </row>
    <row r="3534" spans="1:21" ht="14.25" customHeight="1">
      <c r="A3534" s="2">
        <v>278980</v>
      </c>
      <c r="B3534" s="2" t="s">
        <v>47</v>
      </c>
      <c r="C3534" s="2" t="s">
        <v>45</v>
      </c>
      <c r="D3534" s="2" t="s">
        <v>41</v>
      </c>
      <c r="E3534" s="2" t="s">
        <v>44</v>
      </c>
      <c r="F3534" s="2" t="s">
        <v>34</v>
      </c>
      <c r="G3534" s="4">
        <v>43536.446481481478</v>
      </c>
      <c r="H3534" s="4">
        <v>43542.446481481478</v>
      </c>
      <c r="I3534" s="4">
        <v>43540.446481481478</v>
      </c>
      <c r="J3534" s="2">
        <v>30</v>
      </c>
      <c r="K3534" s="2">
        <v>121</v>
      </c>
      <c r="S3534" s="72"/>
      <c r="T3534" s="72"/>
      <c r="U3534" s="72"/>
    </row>
    <row r="3535" spans="1:21" ht="14.25" customHeight="1">
      <c r="A3535" s="2">
        <v>807996</v>
      </c>
      <c r="B3535" s="2" t="s">
        <v>48</v>
      </c>
      <c r="C3535" s="2" t="s">
        <v>43</v>
      </c>
      <c r="D3535" s="2" t="s">
        <v>41</v>
      </c>
      <c r="E3535" s="2" t="s">
        <v>44</v>
      </c>
      <c r="F3535" s="2" t="s">
        <v>34</v>
      </c>
      <c r="G3535" s="4">
        <v>43536.446759259263</v>
      </c>
      <c r="H3535" s="4">
        <v>43537.446759259263</v>
      </c>
      <c r="I3535" s="4">
        <v>43541.446759259263</v>
      </c>
      <c r="J3535" s="2">
        <v>63</v>
      </c>
      <c r="K3535" s="2">
        <v>102</v>
      </c>
      <c r="S3535" s="72"/>
      <c r="T3535" s="72"/>
      <c r="U3535" s="72"/>
    </row>
    <row r="3536" spans="1:21" ht="14.25" customHeight="1">
      <c r="A3536" s="2">
        <v>83513</v>
      </c>
      <c r="B3536" s="2" t="s">
        <v>36</v>
      </c>
      <c r="C3536" s="2" t="s">
        <v>45</v>
      </c>
      <c r="D3536" s="2" t="s">
        <v>41</v>
      </c>
      <c r="E3536" s="2" t="s">
        <v>33</v>
      </c>
      <c r="F3536" s="2" t="s">
        <v>34</v>
      </c>
      <c r="G3536" s="4">
        <v>43536.450983796298</v>
      </c>
      <c r="H3536" s="4">
        <v>43542.450983796298</v>
      </c>
      <c r="I3536" s="4">
        <v>43543.450983796298</v>
      </c>
      <c r="J3536" s="2">
        <v>45</v>
      </c>
      <c r="K3536" s="2">
        <v>130</v>
      </c>
      <c r="S3536" s="72"/>
      <c r="T3536" s="72"/>
      <c r="U3536" s="72"/>
    </row>
    <row r="3537" spans="1:21" ht="14.25" customHeight="1">
      <c r="A3537" s="2">
        <v>794195</v>
      </c>
      <c r="B3537" s="2" t="s">
        <v>36</v>
      </c>
      <c r="C3537" s="2" t="s">
        <v>37</v>
      </c>
      <c r="D3537" s="2" t="s">
        <v>41</v>
      </c>
      <c r="E3537" s="2" t="s">
        <v>33</v>
      </c>
      <c r="F3537" s="2" t="s">
        <v>34</v>
      </c>
      <c r="G3537" s="4">
        <v>43536.459618055553</v>
      </c>
      <c r="H3537" s="4">
        <v>43543.459618055553</v>
      </c>
      <c r="I3537" s="4">
        <v>43542.459618055553</v>
      </c>
      <c r="J3537" s="2">
        <v>47</v>
      </c>
      <c r="K3537" s="2">
        <v>114</v>
      </c>
      <c r="S3537" s="72"/>
      <c r="T3537" s="72"/>
      <c r="U3537" s="72"/>
    </row>
    <row r="3538" spans="1:21" ht="14.25" customHeight="1">
      <c r="A3538" s="2">
        <v>704023</v>
      </c>
      <c r="B3538" s="2" t="s">
        <v>36</v>
      </c>
      <c r="C3538" s="2" t="s">
        <v>43</v>
      </c>
      <c r="D3538" s="2" t="s">
        <v>32</v>
      </c>
      <c r="E3538" s="2" t="s">
        <v>33</v>
      </c>
      <c r="F3538" s="2" t="s">
        <v>34</v>
      </c>
      <c r="G3538" s="4">
        <v>43536.462025462963</v>
      </c>
      <c r="H3538" s="4">
        <v>43537.462025462963</v>
      </c>
      <c r="I3538" s="4">
        <v>43540.462025462963</v>
      </c>
      <c r="J3538" s="2">
        <v>0</v>
      </c>
      <c r="K3538" s="2">
        <v>129</v>
      </c>
      <c r="S3538" s="72"/>
      <c r="T3538" s="72"/>
      <c r="U3538" s="72"/>
    </row>
    <row r="3539" spans="1:21" ht="14.25" customHeight="1">
      <c r="A3539" s="2">
        <v>217101</v>
      </c>
      <c r="B3539" s="2" t="s">
        <v>39</v>
      </c>
      <c r="C3539" s="2" t="s">
        <v>43</v>
      </c>
      <c r="D3539" s="2" t="s">
        <v>32</v>
      </c>
      <c r="E3539" s="2" t="s">
        <v>44</v>
      </c>
      <c r="F3539" s="2" t="s">
        <v>34</v>
      </c>
      <c r="G3539" s="4">
        <v>43536.464895833335</v>
      </c>
      <c r="H3539" s="4">
        <v>43537.464895833335</v>
      </c>
      <c r="I3539" s="4">
        <v>43540.464895833335</v>
      </c>
      <c r="J3539" s="2">
        <v>0</v>
      </c>
      <c r="K3539" s="2">
        <v>101</v>
      </c>
      <c r="S3539" s="72"/>
      <c r="T3539" s="72"/>
      <c r="U3539" s="72"/>
    </row>
    <row r="3540" spans="1:21" ht="14.25" customHeight="1">
      <c r="A3540" s="2">
        <v>299506</v>
      </c>
      <c r="B3540" s="2" t="s">
        <v>42</v>
      </c>
      <c r="C3540" s="2" t="s">
        <v>31</v>
      </c>
      <c r="D3540" s="2" t="s">
        <v>32</v>
      </c>
      <c r="E3540" s="2" t="s">
        <v>38</v>
      </c>
      <c r="F3540" s="2" t="s">
        <v>34</v>
      </c>
      <c r="G3540" s="4">
        <v>43536.469652777778</v>
      </c>
      <c r="H3540" s="4">
        <v>43542.469652777778</v>
      </c>
      <c r="I3540" s="4">
        <v>43539.469652777778</v>
      </c>
      <c r="J3540" s="2">
        <v>34</v>
      </c>
      <c r="K3540" s="2">
        <v>122</v>
      </c>
      <c r="S3540" s="72"/>
      <c r="T3540" s="72"/>
      <c r="U3540" s="72"/>
    </row>
    <row r="3541" spans="1:21" ht="14.25" customHeight="1">
      <c r="A3541" s="2">
        <v>729782</v>
      </c>
      <c r="B3541" s="2" t="s">
        <v>42</v>
      </c>
      <c r="C3541" s="2" t="s">
        <v>31</v>
      </c>
      <c r="D3541" s="2" t="s">
        <v>41</v>
      </c>
      <c r="E3541" s="2" t="s">
        <v>38</v>
      </c>
      <c r="F3541" s="2" t="s">
        <v>34</v>
      </c>
      <c r="G3541" s="4">
        <v>43536.470266203702</v>
      </c>
      <c r="H3541" s="4">
        <v>43542.470266203702</v>
      </c>
      <c r="I3541" s="4">
        <v>43541.470266203702</v>
      </c>
      <c r="J3541" s="2">
        <v>0</v>
      </c>
      <c r="K3541" s="2">
        <v>121</v>
      </c>
      <c r="S3541" s="72"/>
      <c r="T3541" s="72"/>
      <c r="U3541" s="72"/>
    </row>
    <row r="3542" spans="1:21" ht="14.25" customHeight="1">
      <c r="A3542" s="2">
        <v>81536</v>
      </c>
      <c r="B3542" s="2" t="s">
        <v>47</v>
      </c>
      <c r="C3542" s="2" t="s">
        <v>37</v>
      </c>
      <c r="D3542" s="2" t="s">
        <v>41</v>
      </c>
      <c r="E3542" s="2" t="s">
        <v>44</v>
      </c>
      <c r="F3542" s="2" t="s">
        <v>34</v>
      </c>
      <c r="G3542" s="4">
        <v>43536.471585648149</v>
      </c>
      <c r="H3542" s="4">
        <v>43541.471585648149</v>
      </c>
      <c r="I3542" s="4">
        <v>43541.471585648149</v>
      </c>
      <c r="J3542" s="2">
        <v>77</v>
      </c>
      <c r="K3542" s="2">
        <v>90</v>
      </c>
      <c r="S3542" s="72"/>
      <c r="T3542" s="72"/>
      <c r="U3542" s="72"/>
    </row>
    <row r="3543" spans="1:21" ht="14.25" customHeight="1">
      <c r="A3543" s="2">
        <v>884221</v>
      </c>
      <c r="B3543" s="2" t="s">
        <v>36</v>
      </c>
      <c r="C3543" s="2" t="s">
        <v>37</v>
      </c>
      <c r="D3543" s="2" t="s">
        <v>41</v>
      </c>
      <c r="E3543" s="2" t="s">
        <v>33</v>
      </c>
      <c r="F3543" s="2" t="s">
        <v>34</v>
      </c>
      <c r="G3543" s="4">
        <v>43536.479027777779</v>
      </c>
      <c r="H3543" s="4">
        <v>43543.479027777779</v>
      </c>
      <c r="I3543" s="4">
        <v>43542.479027777779</v>
      </c>
      <c r="J3543" s="2">
        <v>43</v>
      </c>
      <c r="K3543" s="2">
        <v>112</v>
      </c>
      <c r="S3543" s="72"/>
      <c r="T3543" s="72"/>
      <c r="U3543" s="72"/>
    </row>
    <row r="3544" spans="1:21" ht="14.25" customHeight="1">
      <c r="A3544" s="2">
        <v>332995</v>
      </c>
      <c r="B3544" s="2" t="s">
        <v>36</v>
      </c>
      <c r="C3544" s="2" t="s">
        <v>31</v>
      </c>
      <c r="D3544" s="2" t="s">
        <v>41</v>
      </c>
      <c r="E3544" s="2" t="s">
        <v>44</v>
      </c>
      <c r="F3544" s="2" t="s">
        <v>34</v>
      </c>
      <c r="G3544" s="4">
        <v>43536.479826388888</v>
      </c>
      <c r="H3544" s="4">
        <v>43537.479826388888</v>
      </c>
      <c r="I3544" s="4">
        <v>43543.479826388888</v>
      </c>
      <c r="J3544" s="2">
        <v>0</v>
      </c>
      <c r="K3544" s="2">
        <v>104</v>
      </c>
      <c r="S3544" s="72"/>
      <c r="T3544" s="72"/>
      <c r="U3544" s="72"/>
    </row>
    <row r="3545" spans="1:21" ht="14.25" customHeight="1">
      <c r="A3545" s="2">
        <v>78259</v>
      </c>
      <c r="B3545" s="2" t="s">
        <v>36</v>
      </c>
      <c r="C3545" s="2" t="s">
        <v>45</v>
      </c>
      <c r="D3545" s="2" t="s">
        <v>32</v>
      </c>
      <c r="E3545" s="2" t="s">
        <v>33</v>
      </c>
      <c r="F3545" s="2" t="s">
        <v>34</v>
      </c>
      <c r="G3545" s="4">
        <v>43536.493657407409</v>
      </c>
      <c r="H3545" s="4">
        <v>43539.493657407409</v>
      </c>
      <c r="I3545" s="4">
        <v>43543.493657407409</v>
      </c>
      <c r="J3545" s="2">
        <v>35</v>
      </c>
      <c r="K3545" s="2">
        <v>129</v>
      </c>
      <c r="S3545" s="72"/>
      <c r="T3545" s="72"/>
      <c r="U3545" s="72"/>
    </row>
    <row r="3546" spans="1:21" ht="14.25" customHeight="1">
      <c r="A3546" s="2">
        <v>618329</v>
      </c>
      <c r="B3546" s="2" t="s">
        <v>30</v>
      </c>
      <c r="C3546" s="2" t="s">
        <v>45</v>
      </c>
      <c r="D3546" s="2" t="s">
        <v>41</v>
      </c>
      <c r="E3546" s="2" t="s">
        <v>33</v>
      </c>
      <c r="F3546" s="2" t="s">
        <v>34</v>
      </c>
      <c r="G3546" s="4">
        <v>43536.499016203707</v>
      </c>
      <c r="H3546" s="4">
        <v>43543.499016203707</v>
      </c>
      <c r="I3546" s="4">
        <v>43543.499016203707</v>
      </c>
      <c r="J3546" s="2">
        <v>37</v>
      </c>
      <c r="K3546" s="2">
        <v>127</v>
      </c>
      <c r="S3546" s="72"/>
      <c r="T3546" s="72"/>
      <c r="U3546" s="72"/>
    </row>
    <row r="3547" spans="1:21" ht="14.25" customHeight="1">
      <c r="A3547" s="2">
        <v>601721</v>
      </c>
      <c r="B3547" s="2" t="s">
        <v>36</v>
      </c>
      <c r="C3547" s="2" t="s">
        <v>43</v>
      </c>
      <c r="D3547" s="2" t="s">
        <v>32</v>
      </c>
      <c r="E3547" s="2" t="s">
        <v>44</v>
      </c>
      <c r="F3547" s="2" t="s">
        <v>34</v>
      </c>
      <c r="G3547" s="4">
        <v>43536.501157407409</v>
      </c>
      <c r="H3547" s="4">
        <v>43539.501157407409</v>
      </c>
      <c r="I3547" s="4">
        <v>43543.501157407409</v>
      </c>
      <c r="J3547" s="2">
        <v>0</v>
      </c>
      <c r="K3547" s="2">
        <v>101</v>
      </c>
      <c r="S3547" s="72"/>
      <c r="T3547" s="72"/>
      <c r="U3547" s="72"/>
    </row>
    <row r="3548" spans="1:21" ht="14.25" customHeight="1">
      <c r="A3548" s="2">
        <v>828707</v>
      </c>
      <c r="B3548" s="2" t="s">
        <v>39</v>
      </c>
      <c r="C3548" s="2" t="s">
        <v>43</v>
      </c>
      <c r="D3548" s="2" t="s">
        <v>41</v>
      </c>
      <c r="E3548" s="2" t="s">
        <v>33</v>
      </c>
      <c r="F3548" s="2" t="s">
        <v>34</v>
      </c>
      <c r="G3548" s="4">
        <v>43536.504907407405</v>
      </c>
      <c r="H3548" s="4">
        <v>43541.504907407405</v>
      </c>
      <c r="I3548" s="4">
        <v>43540.504907407405</v>
      </c>
      <c r="J3548" s="2">
        <v>32</v>
      </c>
      <c r="K3548" s="2">
        <v>126</v>
      </c>
      <c r="S3548" s="72"/>
      <c r="T3548" s="72"/>
      <c r="U3548" s="72"/>
    </row>
    <row r="3549" spans="1:21" ht="14.25" customHeight="1">
      <c r="A3549" s="2">
        <v>641084</v>
      </c>
      <c r="B3549" s="2" t="s">
        <v>42</v>
      </c>
      <c r="C3549" s="2" t="s">
        <v>40</v>
      </c>
      <c r="D3549" s="2" t="s">
        <v>41</v>
      </c>
      <c r="E3549" s="2" t="s">
        <v>44</v>
      </c>
      <c r="F3549" s="2" t="s">
        <v>34</v>
      </c>
      <c r="G3549" s="4">
        <v>43536.508981481478</v>
      </c>
      <c r="H3549" s="4">
        <v>43542.508981481478</v>
      </c>
      <c r="I3549" s="4">
        <v>43543.508981481478</v>
      </c>
      <c r="J3549" s="2">
        <v>32</v>
      </c>
      <c r="K3549" s="2">
        <v>108</v>
      </c>
      <c r="S3549" s="72"/>
      <c r="T3549" s="72"/>
      <c r="U3549" s="72"/>
    </row>
    <row r="3550" spans="1:21" ht="14.25" customHeight="1">
      <c r="A3550" s="2">
        <v>212105</v>
      </c>
      <c r="B3550" s="2" t="s">
        <v>36</v>
      </c>
      <c r="C3550" s="2" t="s">
        <v>31</v>
      </c>
      <c r="D3550" s="2" t="s">
        <v>32</v>
      </c>
      <c r="E3550" s="2" t="s">
        <v>33</v>
      </c>
      <c r="F3550" s="2" t="s">
        <v>34</v>
      </c>
      <c r="G3550" s="4">
        <v>43536.511435185188</v>
      </c>
      <c r="H3550" s="4">
        <v>43539.511435185188</v>
      </c>
      <c r="I3550" s="4">
        <v>43541.511435185188</v>
      </c>
      <c r="J3550" s="2">
        <v>50</v>
      </c>
      <c r="K3550" s="2">
        <v>120</v>
      </c>
      <c r="S3550" s="72"/>
      <c r="T3550" s="72"/>
      <c r="U3550" s="72"/>
    </row>
    <row r="3551" spans="1:21" ht="14.25" customHeight="1">
      <c r="A3551" s="2">
        <v>505574</v>
      </c>
      <c r="B3551" s="2" t="s">
        <v>47</v>
      </c>
      <c r="C3551" s="2" t="s">
        <v>37</v>
      </c>
      <c r="D3551" s="2" t="s">
        <v>32</v>
      </c>
      <c r="E3551" s="2" t="s">
        <v>38</v>
      </c>
      <c r="F3551" s="2" t="s">
        <v>34</v>
      </c>
      <c r="G3551" s="4">
        <v>43536.512002314812</v>
      </c>
      <c r="H3551" s="4">
        <v>43540.512002314812</v>
      </c>
      <c r="I3551" s="4">
        <v>43543.512002314812</v>
      </c>
      <c r="J3551" s="2">
        <v>39</v>
      </c>
      <c r="K3551" s="2">
        <v>107</v>
      </c>
      <c r="S3551" s="72"/>
      <c r="T3551" s="72"/>
      <c r="U3551" s="72"/>
    </row>
    <row r="3552" spans="1:21" ht="14.25" customHeight="1">
      <c r="A3552" s="2">
        <v>123955</v>
      </c>
      <c r="B3552" s="2" t="s">
        <v>36</v>
      </c>
      <c r="C3552" s="2" t="s">
        <v>31</v>
      </c>
      <c r="D3552" s="2" t="s">
        <v>32</v>
      </c>
      <c r="E3552" s="2" t="s">
        <v>33</v>
      </c>
      <c r="F3552" s="2" t="s">
        <v>34</v>
      </c>
      <c r="G3552" s="4">
        <v>43536.514560185184</v>
      </c>
      <c r="H3552" s="4">
        <v>43540.514560185184</v>
      </c>
      <c r="I3552" s="4">
        <v>43541.514560185184</v>
      </c>
      <c r="J3552" s="2">
        <v>44</v>
      </c>
      <c r="K3552" s="2">
        <v>127</v>
      </c>
      <c r="S3552" s="72"/>
      <c r="T3552" s="72"/>
      <c r="U3552" s="72"/>
    </row>
    <row r="3553" spans="1:21" ht="14.25" customHeight="1">
      <c r="A3553" s="2">
        <v>639883</v>
      </c>
      <c r="B3553" s="2" t="s">
        <v>36</v>
      </c>
      <c r="C3553" s="2" t="s">
        <v>37</v>
      </c>
      <c r="D3553" s="2" t="s">
        <v>41</v>
      </c>
      <c r="E3553" s="2" t="s">
        <v>33</v>
      </c>
      <c r="F3553" s="2" t="s">
        <v>34</v>
      </c>
      <c r="G3553" s="4">
        <v>43536.515162037038</v>
      </c>
      <c r="H3553" s="4">
        <v>43544.515162037038</v>
      </c>
      <c r="I3553" s="4">
        <v>43541.515162037038</v>
      </c>
      <c r="J3553" s="2">
        <v>36</v>
      </c>
      <c r="K3553" s="2">
        <v>108</v>
      </c>
      <c r="S3553" s="72"/>
      <c r="T3553" s="72"/>
      <c r="U3553" s="72"/>
    </row>
    <row r="3554" spans="1:21" ht="14.25" customHeight="1">
      <c r="A3554" s="2">
        <v>923609</v>
      </c>
      <c r="B3554" s="2" t="s">
        <v>39</v>
      </c>
      <c r="C3554" s="2" t="s">
        <v>43</v>
      </c>
      <c r="D3554" s="2" t="s">
        <v>41</v>
      </c>
      <c r="E3554" s="2" t="s">
        <v>44</v>
      </c>
      <c r="F3554" s="2" t="s">
        <v>34</v>
      </c>
      <c r="G3554" s="4">
        <v>43536.516400462962</v>
      </c>
      <c r="H3554" s="4">
        <v>43542.516400462962</v>
      </c>
      <c r="I3554" s="4">
        <v>43540.516400462962</v>
      </c>
      <c r="J3554" s="2">
        <v>67</v>
      </c>
      <c r="K3554" s="2">
        <v>109</v>
      </c>
      <c r="S3554" s="72"/>
      <c r="T3554" s="72"/>
      <c r="U3554" s="72"/>
    </row>
    <row r="3555" spans="1:21" ht="14.25" customHeight="1">
      <c r="A3555" s="2">
        <v>594987</v>
      </c>
      <c r="B3555" s="2" t="s">
        <v>49</v>
      </c>
      <c r="C3555" s="2" t="s">
        <v>37</v>
      </c>
      <c r="D3555" s="2" t="s">
        <v>32</v>
      </c>
      <c r="E3555" s="2" t="s">
        <v>33</v>
      </c>
      <c r="F3555" s="2" t="s">
        <v>34</v>
      </c>
      <c r="G3555" s="4">
        <v>43536.518483796295</v>
      </c>
      <c r="H3555" s="4">
        <v>43542.518483796295</v>
      </c>
      <c r="I3555" s="4">
        <v>43543.518483796295</v>
      </c>
      <c r="J3555" s="2">
        <v>50</v>
      </c>
      <c r="K3555" s="2">
        <v>107</v>
      </c>
      <c r="S3555" s="72"/>
      <c r="T3555" s="72"/>
      <c r="U3555" s="72"/>
    </row>
    <row r="3556" spans="1:21" ht="14.25" customHeight="1">
      <c r="A3556" s="2">
        <v>414172</v>
      </c>
      <c r="B3556" s="2" t="s">
        <v>39</v>
      </c>
      <c r="C3556" s="2" t="s">
        <v>31</v>
      </c>
      <c r="D3556" s="2" t="s">
        <v>32</v>
      </c>
      <c r="E3556" s="2" t="s">
        <v>44</v>
      </c>
      <c r="F3556" s="2" t="s">
        <v>34</v>
      </c>
      <c r="G3556" s="4">
        <v>43536.522094907406</v>
      </c>
      <c r="H3556" s="4">
        <v>43541.522094907406</v>
      </c>
      <c r="I3556" s="4">
        <v>43539.522094907406</v>
      </c>
      <c r="J3556" s="2">
        <v>26</v>
      </c>
      <c r="K3556" s="2">
        <v>124</v>
      </c>
      <c r="S3556" s="72"/>
      <c r="T3556" s="72"/>
      <c r="U3556" s="72"/>
    </row>
    <row r="3557" spans="1:21" ht="14.25" customHeight="1">
      <c r="A3557" s="2">
        <v>38030</v>
      </c>
      <c r="B3557" s="2" t="s">
        <v>36</v>
      </c>
      <c r="C3557" s="2" t="s">
        <v>37</v>
      </c>
      <c r="D3557" s="2" t="s">
        <v>32</v>
      </c>
      <c r="E3557" s="2" t="s">
        <v>44</v>
      </c>
      <c r="F3557" s="2" t="s">
        <v>34</v>
      </c>
      <c r="G3557" s="4">
        <v>43536.523831018516</v>
      </c>
      <c r="H3557" s="4">
        <v>43540.523831018516</v>
      </c>
      <c r="I3557" s="4">
        <v>43541.523831018516</v>
      </c>
      <c r="J3557" s="2">
        <v>70</v>
      </c>
      <c r="K3557" s="2">
        <v>87</v>
      </c>
      <c r="S3557" s="72"/>
      <c r="T3557" s="72"/>
      <c r="U3557" s="72"/>
    </row>
    <row r="3558" spans="1:21" ht="14.25" customHeight="1">
      <c r="A3558" s="2">
        <v>60442</v>
      </c>
      <c r="B3558" s="2" t="s">
        <v>30</v>
      </c>
      <c r="C3558" s="2" t="s">
        <v>31</v>
      </c>
      <c r="D3558" s="2" t="s">
        <v>41</v>
      </c>
      <c r="E3558" s="2" t="s">
        <v>38</v>
      </c>
      <c r="F3558" s="2" t="s">
        <v>34</v>
      </c>
      <c r="G3558" s="4">
        <v>43536.524652777778</v>
      </c>
      <c r="H3558" s="4">
        <v>43537.524652777778</v>
      </c>
      <c r="I3558" s="4">
        <v>43543.524652777778</v>
      </c>
      <c r="J3558" s="2">
        <v>0</v>
      </c>
      <c r="K3558" s="2">
        <v>128</v>
      </c>
      <c r="S3558" s="72"/>
      <c r="T3558" s="72"/>
      <c r="U3558" s="72"/>
    </row>
    <row r="3559" spans="1:21" ht="14.25" customHeight="1">
      <c r="A3559" s="2">
        <v>410728</v>
      </c>
      <c r="B3559" s="2" t="s">
        <v>42</v>
      </c>
      <c r="C3559" s="2" t="s">
        <v>45</v>
      </c>
      <c r="D3559" s="2" t="s">
        <v>32</v>
      </c>
      <c r="E3559" s="2" t="s">
        <v>44</v>
      </c>
      <c r="F3559" s="2" t="s">
        <v>34</v>
      </c>
      <c r="G3559" s="4">
        <v>43536.532002314816</v>
      </c>
      <c r="H3559" s="4">
        <v>43541.532002314816</v>
      </c>
      <c r="I3559" s="4">
        <v>43541.532002314816</v>
      </c>
      <c r="J3559" s="2">
        <v>44</v>
      </c>
      <c r="K3559" s="2">
        <v>121</v>
      </c>
      <c r="S3559" s="72"/>
      <c r="T3559" s="72"/>
      <c r="U3559" s="72"/>
    </row>
    <row r="3560" spans="1:21" ht="14.25" customHeight="1">
      <c r="A3560" s="2">
        <v>602202</v>
      </c>
      <c r="B3560" s="2" t="s">
        <v>36</v>
      </c>
      <c r="C3560" s="2" t="s">
        <v>43</v>
      </c>
      <c r="D3560" s="2" t="s">
        <v>41</v>
      </c>
      <c r="E3560" s="2" t="s">
        <v>38</v>
      </c>
      <c r="F3560" s="2" t="s">
        <v>34</v>
      </c>
      <c r="G3560" s="4">
        <v>43536.53334490741</v>
      </c>
      <c r="H3560" s="4">
        <v>43546.53334490741</v>
      </c>
      <c r="I3560" s="4">
        <v>43540.53334490741</v>
      </c>
      <c r="J3560" s="2">
        <v>40</v>
      </c>
      <c r="K3560" s="2">
        <v>123</v>
      </c>
      <c r="S3560" s="72"/>
      <c r="T3560" s="72"/>
      <c r="U3560" s="72"/>
    </row>
    <row r="3561" spans="1:21" ht="14.25" customHeight="1">
      <c r="A3561" s="2">
        <v>594401</v>
      </c>
      <c r="B3561" s="2" t="s">
        <v>39</v>
      </c>
      <c r="C3561" s="2" t="s">
        <v>31</v>
      </c>
      <c r="D3561" s="2" t="s">
        <v>41</v>
      </c>
      <c r="E3561" s="2" t="s">
        <v>33</v>
      </c>
      <c r="F3561" s="2" t="s">
        <v>34</v>
      </c>
      <c r="G3561" s="4">
        <v>43536.538657407407</v>
      </c>
      <c r="H3561" s="4">
        <v>43538.538657407407</v>
      </c>
      <c r="I3561" s="4">
        <v>43541.538657407407</v>
      </c>
      <c r="J3561" s="2">
        <v>0</v>
      </c>
      <c r="K3561" s="2">
        <v>129</v>
      </c>
      <c r="S3561" s="72"/>
      <c r="T3561" s="72"/>
      <c r="U3561" s="72"/>
    </row>
    <row r="3562" spans="1:21" ht="14.25" customHeight="1">
      <c r="A3562" s="2">
        <v>741320</v>
      </c>
      <c r="B3562" s="2" t="s">
        <v>48</v>
      </c>
      <c r="C3562" s="2" t="s">
        <v>43</v>
      </c>
      <c r="D3562" s="2" t="s">
        <v>32</v>
      </c>
      <c r="E3562" s="2" t="s">
        <v>44</v>
      </c>
      <c r="F3562" s="2" t="s">
        <v>34</v>
      </c>
      <c r="G3562" s="4">
        <v>43536.550428240742</v>
      </c>
      <c r="H3562" s="4">
        <v>43540.550428240742</v>
      </c>
      <c r="I3562" s="4">
        <v>43540.550428240742</v>
      </c>
      <c r="J3562" s="2">
        <v>0</v>
      </c>
      <c r="K3562" s="2">
        <v>126</v>
      </c>
      <c r="S3562" s="72"/>
      <c r="T3562" s="72"/>
      <c r="U3562" s="72"/>
    </row>
    <row r="3563" spans="1:21" ht="14.25" customHeight="1">
      <c r="A3563" s="2">
        <v>235854</v>
      </c>
      <c r="B3563" s="2" t="s">
        <v>39</v>
      </c>
      <c r="C3563" s="2" t="s">
        <v>31</v>
      </c>
      <c r="D3563" s="2" t="s">
        <v>41</v>
      </c>
      <c r="E3563" s="2" t="s">
        <v>44</v>
      </c>
      <c r="F3563" s="2" t="s">
        <v>34</v>
      </c>
      <c r="G3563" s="4">
        <v>43536.565000000002</v>
      </c>
      <c r="H3563" s="4">
        <v>43537.565000000002</v>
      </c>
      <c r="I3563" s="4">
        <v>43541.565000000002</v>
      </c>
      <c r="J3563" s="2">
        <v>0</v>
      </c>
      <c r="K3563" s="2">
        <v>109</v>
      </c>
      <c r="S3563" s="72"/>
      <c r="T3563" s="72"/>
      <c r="U3563" s="72"/>
    </row>
    <row r="3564" spans="1:21" ht="14.25" customHeight="1">
      <c r="A3564" s="2">
        <v>327178</v>
      </c>
      <c r="B3564" s="2" t="s">
        <v>36</v>
      </c>
      <c r="C3564" s="2" t="s">
        <v>43</v>
      </c>
      <c r="D3564" s="2" t="s">
        <v>41</v>
      </c>
      <c r="E3564" s="2" t="s">
        <v>38</v>
      </c>
      <c r="F3564" s="2" t="s">
        <v>34</v>
      </c>
      <c r="G3564" s="4">
        <v>43536.567048611112</v>
      </c>
      <c r="H3564" s="4">
        <v>43543.567048611112</v>
      </c>
      <c r="I3564" s="4">
        <v>43542.567048611112</v>
      </c>
      <c r="J3564" s="2">
        <v>45</v>
      </c>
      <c r="K3564" s="2">
        <v>123</v>
      </c>
      <c r="S3564" s="72"/>
      <c r="T3564" s="72"/>
      <c r="U3564" s="72"/>
    </row>
    <row r="3565" spans="1:21" ht="14.25" customHeight="1">
      <c r="A3565" s="2">
        <v>543877</v>
      </c>
      <c r="B3565" s="2" t="s">
        <v>30</v>
      </c>
      <c r="C3565" s="2" t="s">
        <v>45</v>
      </c>
      <c r="D3565" s="2" t="s">
        <v>32</v>
      </c>
      <c r="E3565" s="2" t="s">
        <v>33</v>
      </c>
      <c r="F3565" s="2" t="s">
        <v>34</v>
      </c>
      <c r="G3565" s="4">
        <v>43536.572141203702</v>
      </c>
      <c r="H3565" s="4">
        <v>43537.572141203702</v>
      </c>
      <c r="I3565" s="4">
        <v>43540.572141203702</v>
      </c>
      <c r="J3565" s="2">
        <v>28</v>
      </c>
      <c r="K3565" s="2">
        <v>125</v>
      </c>
      <c r="S3565" s="72"/>
      <c r="T3565" s="72"/>
      <c r="U3565" s="72"/>
    </row>
    <row r="3566" spans="1:21" ht="14.25" customHeight="1">
      <c r="A3566" s="2">
        <v>554773</v>
      </c>
      <c r="B3566" s="2" t="s">
        <v>47</v>
      </c>
      <c r="C3566" s="2" t="s">
        <v>37</v>
      </c>
      <c r="D3566" s="2" t="s">
        <v>41</v>
      </c>
      <c r="E3566" s="2" t="s">
        <v>33</v>
      </c>
      <c r="F3566" s="2" t="s">
        <v>34</v>
      </c>
      <c r="G3566" s="4">
        <v>43536.577407407407</v>
      </c>
      <c r="H3566" s="4">
        <v>43541.577407407407</v>
      </c>
      <c r="I3566" s="4">
        <v>43539.577407407407</v>
      </c>
      <c r="J3566" s="2">
        <v>43</v>
      </c>
      <c r="K3566" s="2">
        <v>112</v>
      </c>
      <c r="S3566" s="72"/>
      <c r="T3566" s="72"/>
      <c r="U3566" s="72"/>
    </row>
    <row r="3567" spans="1:21" ht="14.25" customHeight="1">
      <c r="A3567" s="2">
        <v>510672</v>
      </c>
      <c r="B3567" s="2" t="s">
        <v>36</v>
      </c>
      <c r="C3567" s="2" t="s">
        <v>43</v>
      </c>
      <c r="D3567" s="2" t="s">
        <v>32</v>
      </c>
      <c r="E3567" s="2" t="s">
        <v>44</v>
      </c>
      <c r="F3567" s="2" t="s">
        <v>34</v>
      </c>
      <c r="G3567" s="4">
        <v>43536.580405092594</v>
      </c>
      <c r="H3567" s="4">
        <v>43536.580405092594</v>
      </c>
      <c r="I3567" s="4">
        <v>43543.580405092594</v>
      </c>
      <c r="J3567" s="2">
        <v>0</v>
      </c>
      <c r="K3567" s="2">
        <v>105</v>
      </c>
      <c r="S3567" s="72"/>
      <c r="T3567" s="72"/>
      <c r="U3567" s="72"/>
    </row>
    <row r="3568" spans="1:21" ht="14.25" customHeight="1">
      <c r="A3568" s="2">
        <v>689836</v>
      </c>
      <c r="B3568" s="2" t="s">
        <v>39</v>
      </c>
      <c r="C3568" s="2" t="s">
        <v>31</v>
      </c>
      <c r="D3568" s="2" t="s">
        <v>41</v>
      </c>
      <c r="E3568" s="2" t="s">
        <v>44</v>
      </c>
      <c r="F3568" s="2" t="s">
        <v>34</v>
      </c>
      <c r="G3568" s="4">
        <v>43536.580868055556</v>
      </c>
      <c r="H3568" s="4">
        <v>43538.580868055556</v>
      </c>
      <c r="I3568" s="4">
        <v>43539.580868055556</v>
      </c>
      <c r="J3568" s="2">
        <v>0</v>
      </c>
      <c r="K3568" s="2">
        <v>102</v>
      </c>
      <c r="S3568" s="72"/>
      <c r="T3568" s="72"/>
      <c r="U3568" s="72"/>
    </row>
    <row r="3569" spans="1:21" ht="14.25" customHeight="1">
      <c r="A3569" s="2">
        <v>790878</v>
      </c>
      <c r="B3569" s="2" t="s">
        <v>48</v>
      </c>
      <c r="C3569" s="2" t="s">
        <v>37</v>
      </c>
      <c r="D3569" s="2" t="s">
        <v>32</v>
      </c>
      <c r="E3569" s="2" t="s">
        <v>38</v>
      </c>
      <c r="F3569" s="2" t="s">
        <v>34</v>
      </c>
      <c r="G3569" s="4">
        <v>43536.584050925929</v>
      </c>
      <c r="H3569" s="4">
        <v>43544.584050925929</v>
      </c>
      <c r="I3569" s="4">
        <v>43543.584050925929</v>
      </c>
      <c r="J3569" s="2">
        <v>46</v>
      </c>
      <c r="K3569" s="2">
        <v>106</v>
      </c>
      <c r="S3569" s="72"/>
      <c r="T3569" s="72"/>
      <c r="U3569" s="72"/>
    </row>
    <row r="3570" spans="1:21" ht="14.25" customHeight="1">
      <c r="A3570" s="2">
        <v>283050</v>
      </c>
      <c r="B3570" s="2" t="s">
        <v>30</v>
      </c>
      <c r="C3570" s="2" t="s">
        <v>40</v>
      </c>
      <c r="D3570" s="2" t="s">
        <v>41</v>
      </c>
      <c r="E3570" s="2" t="s">
        <v>38</v>
      </c>
      <c r="F3570" s="2" t="s">
        <v>34</v>
      </c>
      <c r="G3570" s="4">
        <v>43536.584293981483</v>
      </c>
      <c r="H3570" s="4">
        <v>43537.584293981483</v>
      </c>
      <c r="I3570" s="4">
        <v>43539.584293981483</v>
      </c>
      <c r="J3570" s="2">
        <v>25</v>
      </c>
      <c r="K3570" s="2">
        <v>110</v>
      </c>
      <c r="S3570" s="72"/>
      <c r="T3570" s="72"/>
      <c r="U3570" s="72"/>
    </row>
    <row r="3571" spans="1:21" ht="14.25" customHeight="1">
      <c r="A3571" s="2">
        <v>70565</v>
      </c>
      <c r="B3571" s="2" t="s">
        <v>36</v>
      </c>
      <c r="C3571" s="2" t="s">
        <v>40</v>
      </c>
      <c r="D3571" s="2" t="s">
        <v>41</v>
      </c>
      <c r="E3571" s="2" t="s">
        <v>33</v>
      </c>
      <c r="F3571" s="2" t="s">
        <v>34</v>
      </c>
      <c r="G3571" s="4">
        <v>43536.588356481479</v>
      </c>
      <c r="H3571" s="4">
        <v>43537.588356481479</v>
      </c>
      <c r="I3571" s="4">
        <v>43541.588356481479</v>
      </c>
      <c r="J3571" s="2">
        <v>36</v>
      </c>
      <c r="K3571" s="2">
        <v>115</v>
      </c>
      <c r="S3571" s="72"/>
      <c r="T3571" s="72"/>
      <c r="U3571" s="72"/>
    </row>
    <row r="3572" spans="1:21" ht="14.25" customHeight="1">
      <c r="A3572" s="2">
        <v>74088</v>
      </c>
      <c r="B3572" s="2" t="s">
        <v>30</v>
      </c>
      <c r="C3572" s="2" t="s">
        <v>43</v>
      </c>
      <c r="D3572" s="2" t="s">
        <v>41</v>
      </c>
      <c r="E3572" s="2" t="s">
        <v>44</v>
      </c>
      <c r="F3572" s="2" t="s">
        <v>34</v>
      </c>
      <c r="G3572" s="4">
        <v>43536.594594907408</v>
      </c>
      <c r="H3572" s="4">
        <v>43540.594594907408</v>
      </c>
      <c r="I3572" s="4">
        <v>43542.594594907408</v>
      </c>
      <c r="J3572" s="2">
        <v>71</v>
      </c>
      <c r="K3572" s="2">
        <v>105</v>
      </c>
      <c r="S3572" s="72"/>
      <c r="T3572" s="72"/>
      <c r="U3572" s="72"/>
    </row>
    <row r="3573" spans="1:21" ht="14.25" customHeight="1">
      <c r="A3573" s="2">
        <v>352916</v>
      </c>
      <c r="B3573" s="2" t="s">
        <v>42</v>
      </c>
      <c r="C3573" s="2" t="s">
        <v>31</v>
      </c>
      <c r="D3573" s="2" t="s">
        <v>32</v>
      </c>
      <c r="E3573" s="2" t="s">
        <v>44</v>
      </c>
      <c r="F3573" s="2" t="s">
        <v>34</v>
      </c>
      <c r="G3573" s="4">
        <v>43536.595324074071</v>
      </c>
      <c r="H3573" s="4">
        <v>43538.595324074071</v>
      </c>
      <c r="I3573" s="4">
        <v>43542.595324074071</v>
      </c>
      <c r="J3573" s="2">
        <v>36</v>
      </c>
      <c r="K3573" s="2">
        <v>122</v>
      </c>
      <c r="S3573" s="72"/>
      <c r="T3573" s="72"/>
      <c r="U3573" s="72"/>
    </row>
    <row r="3574" spans="1:21" ht="14.25" customHeight="1">
      <c r="A3574" s="2">
        <v>837509</v>
      </c>
      <c r="B3574" s="2" t="s">
        <v>39</v>
      </c>
      <c r="C3574" s="2" t="s">
        <v>31</v>
      </c>
      <c r="D3574" s="2" t="s">
        <v>41</v>
      </c>
      <c r="E3574" s="2" t="s">
        <v>33</v>
      </c>
      <c r="F3574" s="2" t="s">
        <v>34</v>
      </c>
      <c r="G3574" s="4">
        <v>43536.595949074072</v>
      </c>
      <c r="H3574" s="4">
        <v>43537.595949074072</v>
      </c>
      <c r="I3574" s="4">
        <v>43540.595949074072</v>
      </c>
      <c r="J3574" s="2">
        <v>0</v>
      </c>
      <c r="K3574" s="2">
        <v>121</v>
      </c>
      <c r="S3574" s="72"/>
      <c r="T3574" s="72"/>
      <c r="U3574" s="72"/>
    </row>
    <row r="3575" spans="1:21" ht="14.25" customHeight="1">
      <c r="A3575" s="2">
        <v>880876</v>
      </c>
      <c r="B3575" s="2" t="s">
        <v>47</v>
      </c>
      <c r="C3575" s="2" t="s">
        <v>37</v>
      </c>
      <c r="D3575" s="2" t="s">
        <v>41</v>
      </c>
      <c r="E3575" s="2" t="s">
        <v>44</v>
      </c>
      <c r="F3575" s="2" t="s">
        <v>34</v>
      </c>
      <c r="G3575" s="4">
        <v>43536.598425925928</v>
      </c>
      <c r="H3575" s="4">
        <v>43542.598425925928</v>
      </c>
      <c r="I3575" s="4">
        <v>43540.598425925928</v>
      </c>
      <c r="J3575" s="2">
        <v>35</v>
      </c>
      <c r="K3575" s="2">
        <v>115</v>
      </c>
      <c r="S3575" s="72"/>
      <c r="T3575" s="72"/>
      <c r="U3575" s="72"/>
    </row>
    <row r="3576" spans="1:21" ht="14.25" customHeight="1">
      <c r="A3576" s="2">
        <v>757105</v>
      </c>
      <c r="B3576" s="2" t="s">
        <v>46</v>
      </c>
      <c r="C3576" s="2" t="s">
        <v>31</v>
      </c>
      <c r="D3576" s="2" t="s">
        <v>32</v>
      </c>
      <c r="E3576" s="2" t="s">
        <v>44</v>
      </c>
      <c r="F3576" s="2" t="s">
        <v>34</v>
      </c>
      <c r="G3576" s="4">
        <v>43536.599317129629</v>
      </c>
      <c r="H3576" s="4">
        <v>43540.599317129629</v>
      </c>
      <c r="I3576" s="4">
        <v>43541.599317129629</v>
      </c>
      <c r="J3576" s="2">
        <v>71</v>
      </c>
      <c r="K3576" s="2">
        <v>105</v>
      </c>
      <c r="S3576" s="72"/>
      <c r="T3576" s="72"/>
      <c r="U3576" s="72"/>
    </row>
    <row r="3577" spans="1:21" ht="14.25" customHeight="1">
      <c r="A3577" s="2">
        <v>139384</v>
      </c>
      <c r="B3577" s="2" t="s">
        <v>39</v>
      </c>
      <c r="C3577" s="2" t="s">
        <v>43</v>
      </c>
      <c r="D3577" s="2" t="s">
        <v>32</v>
      </c>
      <c r="E3577" s="2" t="s">
        <v>44</v>
      </c>
      <c r="F3577" s="2" t="s">
        <v>34</v>
      </c>
      <c r="G3577" s="4">
        <v>43536.601342592592</v>
      </c>
      <c r="H3577" s="4">
        <v>43537.601342592592</v>
      </c>
      <c r="I3577" s="4">
        <v>43542.601342592592</v>
      </c>
      <c r="J3577" s="2">
        <v>0</v>
      </c>
      <c r="K3577" s="2">
        <v>124</v>
      </c>
      <c r="S3577" s="72"/>
      <c r="T3577" s="72"/>
      <c r="U3577" s="72"/>
    </row>
    <row r="3578" spans="1:21" ht="14.25" customHeight="1">
      <c r="A3578" s="2">
        <v>81388</v>
      </c>
      <c r="B3578" s="2" t="s">
        <v>47</v>
      </c>
      <c r="C3578" s="2" t="s">
        <v>37</v>
      </c>
      <c r="D3578" s="2" t="s">
        <v>41</v>
      </c>
      <c r="E3578" s="2" t="s">
        <v>44</v>
      </c>
      <c r="F3578" s="2" t="s">
        <v>34</v>
      </c>
      <c r="G3578" s="4">
        <v>43536.601574074077</v>
      </c>
      <c r="H3578" s="4">
        <v>43542.601574074077</v>
      </c>
      <c r="I3578" s="4">
        <v>43542.601574074077</v>
      </c>
      <c r="J3578" s="2">
        <v>27</v>
      </c>
      <c r="K3578" s="2">
        <v>110</v>
      </c>
      <c r="S3578" s="72"/>
      <c r="T3578" s="72"/>
      <c r="U3578" s="72"/>
    </row>
    <row r="3579" spans="1:21" ht="14.25" customHeight="1">
      <c r="A3579" s="2">
        <v>375113</v>
      </c>
      <c r="B3579" s="2" t="s">
        <v>30</v>
      </c>
      <c r="C3579" s="2" t="s">
        <v>37</v>
      </c>
      <c r="D3579" s="2" t="s">
        <v>41</v>
      </c>
      <c r="E3579" s="2" t="s">
        <v>33</v>
      </c>
      <c r="F3579" s="2" t="s">
        <v>34</v>
      </c>
      <c r="G3579" s="4">
        <v>43536.603773148148</v>
      </c>
      <c r="H3579" s="4">
        <v>43540.603773148148</v>
      </c>
      <c r="I3579" s="4">
        <v>43543.603773148148</v>
      </c>
      <c r="J3579" s="2">
        <v>38</v>
      </c>
      <c r="K3579" s="2">
        <v>110</v>
      </c>
      <c r="S3579" s="72"/>
      <c r="T3579" s="72"/>
      <c r="U3579" s="72"/>
    </row>
    <row r="3580" spans="1:21" ht="14.25" customHeight="1">
      <c r="A3580" s="2">
        <v>191783</v>
      </c>
      <c r="B3580" s="2" t="s">
        <v>47</v>
      </c>
      <c r="C3580" s="2" t="s">
        <v>45</v>
      </c>
      <c r="D3580" s="2" t="s">
        <v>41</v>
      </c>
      <c r="E3580" s="2" t="s">
        <v>33</v>
      </c>
      <c r="F3580" s="2" t="s">
        <v>34</v>
      </c>
      <c r="G3580" s="4">
        <v>43536.609270833331</v>
      </c>
      <c r="H3580" s="4">
        <v>43538.609270833331</v>
      </c>
      <c r="I3580" s="4">
        <v>43539.609270833331</v>
      </c>
      <c r="J3580" s="2">
        <v>29</v>
      </c>
      <c r="K3580" s="2">
        <v>126</v>
      </c>
      <c r="S3580" s="72"/>
      <c r="T3580" s="72"/>
      <c r="U3580" s="72"/>
    </row>
    <row r="3581" spans="1:21" ht="14.25" customHeight="1">
      <c r="A3581" s="2">
        <v>690444</v>
      </c>
      <c r="B3581" s="2" t="s">
        <v>39</v>
      </c>
      <c r="C3581" s="2" t="s">
        <v>37</v>
      </c>
      <c r="D3581" s="2" t="s">
        <v>41</v>
      </c>
      <c r="E3581" s="2" t="s">
        <v>44</v>
      </c>
      <c r="F3581" s="2" t="s">
        <v>34</v>
      </c>
      <c r="G3581" s="4">
        <v>43536.621076388888</v>
      </c>
      <c r="H3581" s="4">
        <v>43540.621076388888</v>
      </c>
      <c r="I3581" s="4">
        <v>43539.621076388888</v>
      </c>
      <c r="J3581" s="2">
        <v>44</v>
      </c>
      <c r="K3581" s="2">
        <v>107</v>
      </c>
      <c r="S3581" s="72"/>
      <c r="T3581" s="72"/>
      <c r="U3581" s="72"/>
    </row>
    <row r="3582" spans="1:21" ht="14.25" customHeight="1">
      <c r="A3582" s="2">
        <v>815487</v>
      </c>
      <c r="B3582" s="2" t="s">
        <v>30</v>
      </c>
      <c r="C3582" s="2" t="s">
        <v>31</v>
      </c>
      <c r="D3582" s="2" t="s">
        <v>32</v>
      </c>
      <c r="E3582" s="2" t="s">
        <v>44</v>
      </c>
      <c r="F3582" s="2" t="s">
        <v>34</v>
      </c>
      <c r="G3582" s="4">
        <v>43536.621400462966</v>
      </c>
      <c r="H3582" s="4">
        <v>43537.621400462966</v>
      </c>
      <c r="I3582" s="4">
        <v>43541.621400462966</v>
      </c>
      <c r="J3582" s="2">
        <v>74</v>
      </c>
      <c r="K3582" s="2">
        <v>101</v>
      </c>
      <c r="S3582" s="72"/>
      <c r="T3582" s="72"/>
      <c r="U3582" s="72"/>
    </row>
    <row r="3583" spans="1:21" ht="14.25" customHeight="1">
      <c r="A3583" s="2">
        <v>818965</v>
      </c>
      <c r="B3583" s="2" t="s">
        <v>39</v>
      </c>
      <c r="C3583" s="2" t="s">
        <v>40</v>
      </c>
      <c r="D3583" s="2" t="s">
        <v>32</v>
      </c>
      <c r="E3583" s="2" t="s">
        <v>44</v>
      </c>
      <c r="F3583" s="2" t="s">
        <v>34</v>
      </c>
      <c r="G3583" s="4">
        <v>43536.621435185189</v>
      </c>
      <c r="H3583" s="4">
        <v>43543.621435185189</v>
      </c>
      <c r="I3583" s="4">
        <v>43539.621435185189</v>
      </c>
      <c r="J3583" s="2">
        <v>82</v>
      </c>
      <c r="K3583" s="2">
        <v>93</v>
      </c>
      <c r="S3583" s="72"/>
      <c r="T3583" s="72"/>
      <c r="U3583" s="72"/>
    </row>
    <row r="3584" spans="1:21" ht="14.25" customHeight="1">
      <c r="A3584" s="2">
        <v>373430</v>
      </c>
      <c r="B3584" s="2" t="s">
        <v>36</v>
      </c>
      <c r="C3584" s="2" t="s">
        <v>37</v>
      </c>
      <c r="D3584" s="2" t="s">
        <v>32</v>
      </c>
      <c r="E3584" s="2" t="s">
        <v>38</v>
      </c>
      <c r="F3584" s="2" t="s">
        <v>34</v>
      </c>
      <c r="G3584" s="4">
        <v>43536.623495370368</v>
      </c>
      <c r="H3584" s="4">
        <v>43541.623495370368</v>
      </c>
      <c r="I3584" s="4">
        <v>43543.623495370368</v>
      </c>
      <c r="J3584" s="2">
        <v>26</v>
      </c>
      <c r="K3584" s="2">
        <v>111</v>
      </c>
      <c r="S3584" s="72"/>
      <c r="T3584" s="72"/>
      <c r="U3584" s="72"/>
    </row>
    <row r="3585" spans="1:21" ht="14.25" customHeight="1">
      <c r="A3585" s="2">
        <v>815619</v>
      </c>
      <c r="B3585" s="2" t="s">
        <v>48</v>
      </c>
      <c r="C3585" s="2" t="s">
        <v>43</v>
      </c>
      <c r="D3585" s="2" t="s">
        <v>41</v>
      </c>
      <c r="E3585" s="2" t="s">
        <v>44</v>
      </c>
      <c r="F3585" s="2" t="s">
        <v>34</v>
      </c>
      <c r="G3585" s="4">
        <v>43536.628425925926</v>
      </c>
      <c r="H3585" s="4">
        <v>43540.628425925926</v>
      </c>
      <c r="I3585" s="4">
        <v>43540.628425925926</v>
      </c>
      <c r="J3585" s="2">
        <v>83</v>
      </c>
      <c r="K3585" s="2">
        <v>102</v>
      </c>
      <c r="S3585" s="72"/>
      <c r="T3585" s="72"/>
      <c r="U3585" s="72"/>
    </row>
    <row r="3586" spans="1:21" ht="14.25" customHeight="1">
      <c r="A3586" s="2">
        <v>227542</v>
      </c>
      <c r="B3586" s="2" t="s">
        <v>36</v>
      </c>
      <c r="C3586" s="2" t="s">
        <v>43</v>
      </c>
      <c r="D3586" s="2" t="s">
        <v>41</v>
      </c>
      <c r="E3586" s="2" t="s">
        <v>44</v>
      </c>
      <c r="F3586" s="2" t="s">
        <v>34</v>
      </c>
      <c r="G3586" s="4">
        <v>43536.634594907409</v>
      </c>
      <c r="H3586" s="4">
        <v>43537.634594907409</v>
      </c>
      <c r="I3586" s="4">
        <v>43541.634594907409</v>
      </c>
      <c r="J3586" s="2">
        <v>74</v>
      </c>
      <c r="K3586" s="2">
        <v>103</v>
      </c>
      <c r="S3586" s="72"/>
      <c r="T3586" s="72"/>
      <c r="U3586" s="72"/>
    </row>
    <row r="3587" spans="1:21" ht="14.25" customHeight="1">
      <c r="A3587" s="2">
        <v>696418</v>
      </c>
      <c r="B3587" s="2" t="s">
        <v>30</v>
      </c>
      <c r="C3587" s="2" t="s">
        <v>31</v>
      </c>
      <c r="D3587" s="2" t="s">
        <v>32</v>
      </c>
      <c r="E3587" s="2" t="s">
        <v>38</v>
      </c>
      <c r="F3587" s="2" t="s">
        <v>34</v>
      </c>
      <c r="G3587" s="4">
        <v>43536.642500000002</v>
      </c>
      <c r="H3587" s="4">
        <v>43541.642500000002</v>
      </c>
      <c r="I3587" s="4">
        <v>43543.642500000002</v>
      </c>
      <c r="J3587" s="2">
        <v>29</v>
      </c>
      <c r="K3587" s="2">
        <v>121</v>
      </c>
      <c r="S3587" s="72"/>
      <c r="T3587" s="72"/>
      <c r="U3587" s="72"/>
    </row>
    <row r="3588" spans="1:21" ht="14.25" customHeight="1">
      <c r="A3588" s="2">
        <v>504946</v>
      </c>
      <c r="B3588" s="2" t="s">
        <v>47</v>
      </c>
      <c r="C3588" s="2" t="s">
        <v>31</v>
      </c>
      <c r="D3588" s="2" t="s">
        <v>32</v>
      </c>
      <c r="E3588" s="2" t="s">
        <v>38</v>
      </c>
      <c r="F3588" s="2" t="s">
        <v>34</v>
      </c>
      <c r="G3588" s="4">
        <v>43536.647824074076</v>
      </c>
      <c r="H3588" s="4">
        <v>43539.647824074076</v>
      </c>
      <c r="I3588" s="4">
        <v>43543.647824074076</v>
      </c>
      <c r="J3588" s="2">
        <v>36</v>
      </c>
      <c r="K3588" s="2">
        <v>128</v>
      </c>
      <c r="S3588" s="72"/>
      <c r="T3588" s="72"/>
      <c r="U3588" s="72"/>
    </row>
    <row r="3589" spans="1:21" ht="14.25" customHeight="1">
      <c r="A3589" s="2">
        <v>246979</v>
      </c>
      <c r="B3589" s="2" t="s">
        <v>48</v>
      </c>
      <c r="C3589" s="2" t="s">
        <v>40</v>
      </c>
      <c r="D3589" s="2" t="s">
        <v>41</v>
      </c>
      <c r="E3589" s="2" t="s">
        <v>33</v>
      </c>
      <c r="F3589" s="2" t="s">
        <v>34</v>
      </c>
      <c r="G3589" s="4">
        <v>43536.650682870371</v>
      </c>
      <c r="H3589" s="4">
        <v>43543.650682870371</v>
      </c>
      <c r="I3589" s="4">
        <v>43542.650682870371</v>
      </c>
      <c r="J3589" s="2">
        <v>43</v>
      </c>
      <c r="K3589" s="2">
        <v>111</v>
      </c>
      <c r="S3589" s="72"/>
      <c r="T3589" s="72"/>
      <c r="U3589" s="72"/>
    </row>
    <row r="3590" spans="1:21" ht="14.25" customHeight="1">
      <c r="A3590" s="2">
        <v>659844</v>
      </c>
      <c r="B3590" s="2" t="s">
        <v>30</v>
      </c>
      <c r="C3590" s="2" t="s">
        <v>37</v>
      </c>
      <c r="D3590" s="2" t="s">
        <v>41</v>
      </c>
      <c r="E3590" s="2" t="s">
        <v>44</v>
      </c>
      <c r="F3590" s="2" t="s">
        <v>34</v>
      </c>
      <c r="G3590" s="4">
        <v>43536.654768518521</v>
      </c>
      <c r="H3590" s="4">
        <v>43541.654768518521</v>
      </c>
      <c r="I3590" s="4">
        <v>43540.654768518521</v>
      </c>
      <c r="J3590" s="2">
        <v>44</v>
      </c>
      <c r="K3590" s="2">
        <v>106</v>
      </c>
      <c r="S3590" s="72"/>
      <c r="T3590" s="72"/>
      <c r="U3590" s="72"/>
    </row>
    <row r="3591" spans="1:21" ht="14.25" customHeight="1">
      <c r="A3591" s="2">
        <v>39350</v>
      </c>
      <c r="B3591" s="2" t="s">
        <v>36</v>
      </c>
      <c r="C3591" s="2" t="s">
        <v>40</v>
      </c>
      <c r="D3591" s="2" t="s">
        <v>41</v>
      </c>
      <c r="E3591" s="2" t="s">
        <v>44</v>
      </c>
      <c r="F3591" s="2" t="s">
        <v>34</v>
      </c>
      <c r="G3591" s="4">
        <v>43536.655902777777</v>
      </c>
      <c r="H3591" s="4">
        <v>43545.655902777777</v>
      </c>
      <c r="I3591" s="4">
        <v>43543.655902777777</v>
      </c>
      <c r="J3591" s="2">
        <v>62</v>
      </c>
      <c r="K3591" s="2">
        <v>93</v>
      </c>
      <c r="S3591" s="72"/>
      <c r="T3591" s="72"/>
      <c r="U3591" s="72"/>
    </row>
    <row r="3592" spans="1:21" ht="14.25" customHeight="1">
      <c r="A3592" s="2">
        <v>727728</v>
      </c>
      <c r="B3592" s="2" t="s">
        <v>48</v>
      </c>
      <c r="C3592" s="2" t="s">
        <v>31</v>
      </c>
      <c r="D3592" s="2" t="s">
        <v>41</v>
      </c>
      <c r="E3592" s="2" t="s">
        <v>44</v>
      </c>
      <c r="F3592" s="2" t="s">
        <v>34</v>
      </c>
      <c r="G3592" s="4">
        <v>43536.664050925923</v>
      </c>
      <c r="H3592" s="4">
        <v>43541.664050925923</v>
      </c>
      <c r="I3592" s="4">
        <v>43542.664050925923</v>
      </c>
      <c r="J3592" s="2">
        <v>0</v>
      </c>
      <c r="K3592" s="2">
        <v>128</v>
      </c>
      <c r="S3592" s="72"/>
      <c r="T3592" s="72"/>
      <c r="U3592" s="72"/>
    </row>
    <row r="3593" spans="1:21" ht="14.25" customHeight="1">
      <c r="A3593" s="2">
        <v>1447</v>
      </c>
      <c r="B3593" s="2" t="s">
        <v>39</v>
      </c>
      <c r="C3593" s="2" t="s">
        <v>37</v>
      </c>
      <c r="D3593" s="2" t="s">
        <v>32</v>
      </c>
      <c r="E3593" s="2" t="s">
        <v>44</v>
      </c>
      <c r="F3593" s="2" t="s">
        <v>34</v>
      </c>
      <c r="G3593" s="4">
        <v>43536.66510416667</v>
      </c>
      <c r="H3593" s="4">
        <v>43538.66510416667</v>
      </c>
      <c r="I3593" s="4">
        <v>43542.66510416667</v>
      </c>
      <c r="J3593" s="2">
        <v>63</v>
      </c>
      <c r="K3593" s="2">
        <v>87</v>
      </c>
      <c r="S3593" s="72"/>
      <c r="T3593" s="72"/>
      <c r="U3593" s="72"/>
    </row>
    <row r="3594" spans="1:21" ht="14.25" customHeight="1">
      <c r="A3594" s="2">
        <v>330314</v>
      </c>
      <c r="B3594" s="2" t="s">
        <v>39</v>
      </c>
      <c r="C3594" s="2" t="s">
        <v>37</v>
      </c>
      <c r="D3594" s="2" t="s">
        <v>41</v>
      </c>
      <c r="E3594" s="2" t="s">
        <v>44</v>
      </c>
      <c r="F3594" s="2" t="s">
        <v>34</v>
      </c>
      <c r="G3594" s="4">
        <v>43536.671365740738</v>
      </c>
      <c r="H3594" s="4">
        <v>43542.671365740738</v>
      </c>
      <c r="I3594" s="4">
        <v>43539.671365740738</v>
      </c>
      <c r="J3594" s="2">
        <v>80</v>
      </c>
      <c r="K3594" s="2">
        <v>88</v>
      </c>
      <c r="S3594" s="72"/>
      <c r="T3594" s="72"/>
      <c r="U3594" s="72"/>
    </row>
    <row r="3595" spans="1:21" ht="14.25" customHeight="1">
      <c r="A3595" s="2">
        <v>618741</v>
      </c>
      <c r="B3595" s="2" t="s">
        <v>36</v>
      </c>
      <c r="C3595" s="2" t="s">
        <v>40</v>
      </c>
      <c r="D3595" s="2" t="s">
        <v>32</v>
      </c>
      <c r="E3595" s="2" t="s">
        <v>33</v>
      </c>
      <c r="F3595" s="2" t="s">
        <v>34</v>
      </c>
      <c r="G3595" s="4">
        <v>43536.680115740739</v>
      </c>
      <c r="H3595" s="4">
        <v>43541.680115740739</v>
      </c>
      <c r="I3595" s="4">
        <v>43541.680115740739</v>
      </c>
      <c r="J3595" s="2">
        <v>39</v>
      </c>
      <c r="K3595" s="2">
        <v>105</v>
      </c>
      <c r="S3595" s="72"/>
      <c r="T3595" s="72"/>
      <c r="U3595" s="72"/>
    </row>
    <row r="3596" spans="1:21" ht="14.25" customHeight="1">
      <c r="A3596" s="2">
        <v>599432</v>
      </c>
      <c r="B3596" s="2" t="s">
        <v>36</v>
      </c>
      <c r="C3596" s="2" t="s">
        <v>37</v>
      </c>
      <c r="D3596" s="2" t="s">
        <v>32</v>
      </c>
      <c r="E3596" s="2" t="s">
        <v>44</v>
      </c>
      <c r="F3596" s="2" t="s">
        <v>34</v>
      </c>
      <c r="G3596" s="4">
        <v>43536.680636574078</v>
      </c>
      <c r="H3596" s="4">
        <v>43541.680636574078</v>
      </c>
      <c r="I3596" s="4">
        <v>43542.680636574078</v>
      </c>
      <c r="J3596" s="2">
        <v>65</v>
      </c>
      <c r="K3596" s="2">
        <v>93</v>
      </c>
      <c r="S3596" s="72"/>
      <c r="T3596" s="72"/>
      <c r="U3596" s="72"/>
    </row>
    <row r="3597" spans="1:21" ht="14.25" customHeight="1">
      <c r="A3597" s="2">
        <v>159914</v>
      </c>
      <c r="B3597" s="2" t="s">
        <v>30</v>
      </c>
      <c r="C3597" s="2" t="s">
        <v>43</v>
      </c>
      <c r="D3597" s="2" t="s">
        <v>41</v>
      </c>
      <c r="E3597" s="2" t="s">
        <v>38</v>
      </c>
      <c r="F3597" s="2" t="s">
        <v>34</v>
      </c>
      <c r="G3597" s="4">
        <v>43536.685925925929</v>
      </c>
      <c r="H3597" s="4">
        <v>43543.685925925929</v>
      </c>
      <c r="I3597" s="4">
        <v>43540.685925925929</v>
      </c>
      <c r="J3597" s="2">
        <v>29</v>
      </c>
      <c r="K3597" s="2">
        <v>126</v>
      </c>
      <c r="S3597" s="72"/>
      <c r="T3597" s="72"/>
      <c r="U3597" s="72"/>
    </row>
    <row r="3598" spans="1:21" ht="14.25" customHeight="1">
      <c r="A3598" s="2">
        <v>160276</v>
      </c>
      <c r="B3598" s="2" t="s">
        <v>47</v>
      </c>
      <c r="C3598" s="2" t="s">
        <v>45</v>
      </c>
      <c r="D3598" s="2" t="s">
        <v>32</v>
      </c>
      <c r="E3598" s="2" t="s">
        <v>44</v>
      </c>
      <c r="F3598" s="2" t="s">
        <v>34</v>
      </c>
      <c r="G3598" s="4">
        <v>43536.688634259262</v>
      </c>
      <c r="H3598" s="4">
        <v>43541.688634259262</v>
      </c>
      <c r="I3598" s="4">
        <v>43542.688634259262</v>
      </c>
      <c r="J3598" s="2">
        <v>69</v>
      </c>
      <c r="K3598" s="2">
        <v>100</v>
      </c>
      <c r="S3598" s="72"/>
      <c r="T3598" s="72"/>
      <c r="U3598" s="72"/>
    </row>
    <row r="3599" spans="1:21" ht="14.25" customHeight="1">
      <c r="A3599" s="2">
        <v>159385</v>
      </c>
      <c r="B3599" s="2" t="s">
        <v>46</v>
      </c>
      <c r="C3599" s="2" t="s">
        <v>31</v>
      </c>
      <c r="D3599" s="2" t="s">
        <v>41</v>
      </c>
      <c r="E3599" s="2" t="s">
        <v>33</v>
      </c>
      <c r="F3599" s="2" t="s">
        <v>34</v>
      </c>
      <c r="G3599" s="4">
        <v>43536.688993055555</v>
      </c>
      <c r="H3599" s="4">
        <v>43538.688993055555</v>
      </c>
      <c r="I3599" s="4">
        <v>43543.688993055555</v>
      </c>
      <c r="J3599" s="2">
        <v>0</v>
      </c>
      <c r="K3599" s="2">
        <v>124</v>
      </c>
      <c r="S3599" s="72"/>
      <c r="T3599" s="72"/>
      <c r="U3599" s="72"/>
    </row>
    <row r="3600" spans="1:21" ht="14.25" customHeight="1">
      <c r="A3600" s="2">
        <v>727326</v>
      </c>
      <c r="B3600" s="2" t="s">
        <v>36</v>
      </c>
      <c r="C3600" s="2" t="s">
        <v>31</v>
      </c>
      <c r="D3600" s="2" t="s">
        <v>41</v>
      </c>
      <c r="E3600" s="2" t="s">
        <v>38</v>
      </c>
      <c r="F3600" s="2" t="s">
        <v>34</v>
      </c>
      <c r="G3600" s="4">
        <v>43536.689803240741</v>
      </c>
      <c r="H3600" s="4">
        <v>43538.689803240741</v>
      </c>
      <c r="I3600" s="4">
        <v>43543.689803240741</v>
      </c>
      <c r="J3600" s="2">
        <v>0</v>
      </c>
      <c r="K3600" s="2">
        <v>129</v>
      </c>
      <c r="S3600" s="72"/>
      <c r="T3600" s="72"/>
      <c r="U3600" s="72"/>
    </row>
    <row r="3601" spans="1:21" ht="14.25" customHeight="1">
      <c r="A3601" s="2">
        <v>569314</v>
      </c>
      <c r="B3601" s="2" t="s">
        <v>30</v>
      </c>
      <c r="C3601" s="2" t="s">
        <v>37</v>
      </c>
      <c r="D3601" s="2" t="s">
        <v>41</v>
      </c>
      <c r="E3601" s="2" t="s">
        <v>44</v>
      </c>
      <c r="F3601" s="2" t="s">
        <v>34</v>
      </c>
      <c r="G3601" s="4">
        <v>43536.701562499999</v>
      </c>
      <c r="H3601" s="4">
        <v>43537.701562499999</v>
      </c>
      <c r="I3601" s="4">
        <v>43543.701562499999</v>
      </c>
      <c r="J3601" s="2">
        <v>83</v>
      </c>
      <c r="K3601" s="2">
        <v>89</v>
      </c>
      <c r="S3601" s="72"/>
      <c r="T3601" s="72"/>
      <c r="U3601" s="72"/>
    </row>
    <row r="3602" spans="1:21" ht="14.25" customHeight="1">
      <c r="A3602" s="2">
        <v>575680</v>
      </c>
      <c r="B3602" s="2" t="s">
        <v>36</v>
      </c>
      <c r="C3602" s="2" t="s">
        <v>45</v>
      </c>
      <c r="D3602" s="2" t="s">
        <v>32</v>
      </c>
      <c r="E3602" s="2" t="s">
        <v>44</v>
      </c>
      <c r="F3602" s="2" t="s">
        <v>34</v>
      </c>
      <c r="G3602" s="4">
        <v>43536.702546296299</v>
      </c>
      <c r="H3602" s="4">
        <v>43541.702546296299</v>
      </c>
      <c r="I3602" s="4">
        <v>43542.702546296299</v>
      </c>
      <c r="J3602" s="2">
        <v>45</v>
      </c>
      <c r="K3602" s="2">
        <v>123</v>
      </c>
      <c r="S3602" s="72"/>
      <c r="T3602" s="72"/>
      <c r="U3602" s="72"/>
    </row>
    <row r="3603" spans="1:21" ht="14.25" customHeight="1">
      <c r="A3603" s="2">
        <v>245147</v>
      </c>
      <c r="B3603" s="2" t="s">
        <v>36</v>
      </c>
      <c r="C3603" s="2" t="s">
        <v>37</v>
      </c>
      <c r="D3603" s="2" t="s">
        <v>41</v>
      </c>
      <c r="E3603" s="2" t="s">
        <v>33</v>
      </c>
      <c r="F3603" s="2" t="s">
        <v>34</v>
      </c>
      <c r="G3603" s="4">
        <v>43536.703460648147</v>
      </c>
      <c r="H3603" s="4">
        <v>43540.703460648147</v>
      </c>
      <c r="I3603" s="4">
        <v>43543.703460648147</v>
      </c>
      <c r="J3603" s="2">
        <v>33</v>
      </c>
      <c r="K3603" s="2">
        <v>114</v>
      </c>
      <c r="S3603" s="72"/>
      <c r="T3603" s="72"/>
      <c r="U3603" s="72"/>
    </row>
    <row r="3604" spans="1:21" ht="14.25" customHeight="1">
      <c r="A3604" s="2">
        <v>321376</v>
      </c>
      <c r="B3604" s="2" t="s">
        <v>39</v>
      </c>
      <c r="C3604" s="2" t="s">
        <v>37</v>
      </c>
      <c r="D3604" s="2" t="s">
        <v>32</v>
      </c>
      <c r="E3604" s="2" t="s">
        <v>44</v>
      </c>
      <c r="F3604" s="2" t="s">
        <v>34</v>
      </c>
      <c r="G3604" s="4">
        <v>43536.704791666663</v>
      </c>
      <c r="H3604" s="4">
        <v>43541.704791666663</v>
      </c>
      <c r="I3604" s="4">
        <v>43540.704791666663</v>
      </c>
      <c r="J3604" s="2">
        <v>29</v>
      </c>
      <c r="K3604" s="2">
        <v>107</v>
      </c>
      <c r="S3604" s="72"/>
      <c r="T3604" s="72"/>
      <c r="U3604" s="72"/>
    </row>
    <row r="3605" spans="1:21" ht="14.25" customHeight="1">
      <c r="A3605" s="2">
        <v>810701</v>
      </c>
      <c r="B3605" s="2" t="s">
        <v>36</v>
      </c>
      <c r="C3605" s="2" t="s">
        <v>31</v>
      </c>
      <c r="D3605" s="2" t="s">
        <v>41</v>
      </c>
      <c r="E3605" s="2" t="s">
        <v>33</v>
      </c>
      <c r="F3605" s="2" t="s">
        <v>34</v>
      </c>
      <c r="G3605" s="4">
        <v>43536.705335648148</v>
      </c>
      <c r="H3605" s="4">
        <v>43543.705335648148</v>
      </c>
      <c r="I3605" s="4">
        <v>43539.705335648148</v>
      </c>
      <c r="J3605" s="2">
        <v>0</v>
      </c>
      <c r="K3605" s="2">
        <v>129</v>
      </c>
      <c r="S3605" s="72"/>
      <c r="T3605" s="72"/>
      <c r="U3605" s="72"/>
    </row>
    <row r="3606" spans="1:21" ht="14.25" customHeight="1">
      <c r="A3606" s="2">
        <v>757545</v>
      </c>
      <c r="B3606" s="2" t="s">
        <v>39</v>
      </c>
      <c r="C3606" s="2" t="s">
        <v>43</v>
      </c>
      <c r="D3606" s="2" t="s">
        <v>32</v>
      </c>
      <c r="E3606" s="2" t="s">
        <v>33</v>
      </c>
      <c r="F3606" s="2" t="s">
        <v>34</v>
      </c>
      <c r="G3606" s="4">
        <v>43536.710798611108</v>
      </c>
      <c r="H3606" s="4">
        <v>43542.710798611108</v>
      </c>
      <c r="I3606" s="4">
        <v>43541.710798611108</v>
      </c>
      <c r="J3606" s="2">
        <v>0</v>
      </c>
      <c r="K3606" s="2">
        <v>125</v>
      </c>
      <c r="S3606" s="72"/>
      <c r="T3606" s="72"/>
      <c r="U3606" s="72"/>
    </row>
    <row r="3607" spans="1:21" ht="14.25" customHeight="1">
      <c r="A3607" s="2">
        <v>979684</v>
      </c>
      <c r="B3607" s="2" t="s">
        <v>39</v>
      </c>
      <c r="C3607" s="2" t="s">
        <v>43</v>
      </c>
      <c r="D3607" s="2" t="s">
        <v>41</v>
      </c>
      <c r="E3607" s="2" t="s">
        <v>44</v>
      </c>
      <c r="F3607" s="2" t="s">
        <v>34</v>
      </c>
      <c r="G3607" s="4">
        <v>43536.711111111108</v>
      </c>
      <c r="H3607" s="4">
        <v>43541.711111111108</v>
      </c>
      <c r="I3607" s="4">
        <v>43541.711111111108</v>
      </c>
      <c r="J3607" s="2">
        <v>49</v>
      </c>
      <c r="K3607" s="2">
        <v>127</v>
      </c>
      <c r="S3607" s="72"/>
      <c r="T3607" s="72"/>
      <c r="U3607" s="72"/>
    </row>
    <row r="3608" spans="1:21" ht="14.25" customHeight="1">
      <c r="A3608" s="2">
        <v>23289</v>
      </c>
      <c r="B3608" s="2" t="s">
        <v>49</v>
      </c>
      <c r="C3608" s="2" t="s">
        <v>43</v>
      </c>
      <c r="D3608" s="2" t="s">
        <v>32</v>
      </c>
      <c r="E3608" s="2" t="s">
        <v>33</v>
      </c>
      <c r="F3608" s="2" t="s">
        <v>34</v>
      </c>
      <c r="G3608" s="4">
        <v>43536.715428240743</v>
      </c>
      <c r="H3608" s="4">
        <v>43538.715428240743</v>
      </c>
      <c r="I3608" s="4">
        <v>43543.715428240743</v>
      </c>
      <c r="J3608" s="2">
        <v>0</v>
      </c>
      <c r="K3608" s="2">
        <v>127</v>
      </c>
      <c r="S3608" s="72"/>
      <c r="T3608" s="72"/>
      <c r="U3608" s="72"/>
    </row>
    <row r="3609" spans="1:21" ht="14.25" customHeight="1">
      <c r="A3609" s="2">
        <v>4769</v>
      </c>
      <c r="B3609" s="2" t="s">
        <v>30</v>
      </c>
      <c r="C3609" s="2" t="s">
        <v>43</v>
      </c>
      <c r="D3609" s="2" t="s">
        <v>41</v>
      </c>
      <c r="E3609" s="2" t="s">
        <v>33</v>
      </c>
      <c r="F3609" s="2" t="s">
        <v>34</v>
      </c>
      <c r="G3609" s="4">
        <v>43536.731898148151</v>
      </c>
      <c r="H3609" s="4">
        <v>43540.731898148151</v>
      </c>
      <c r="I3609" s="4">
        <v>43540.731898148151</v>
      </c>
      <c r="J3609" s="2">
        <v>50</v>
      </c>
      <c r="K3609" s="2">
        <v>128</v>
      </c>
      <c r="S3609" s="72"/>
      <c r="T3609" s="72"/>
      <c r="U3609" s="72"/>
    </row>
    <row r="3610" spans="1:21" ht="14.25" customHeight="1">
      <c r="A3610" s="2">
        <v>799285</v>
      </c>
      <c r="B3610" s="2" t="s">
        <v>39</v>
      </c>
      <c r="C3610" s="2" t="s">
        <v>40</v>
      </c>
      <c r="D3610" s="2" t="s">
        <v>41</v>
      </c>
      <c r="E3610" s="2" t="s">
        <v>44</v>
      </c>
      <c r="F3610" s="2" t="s">
        <v>34</v>
      </c>
      <c r="G3610" s="4">
        <v>43536.733518518522</v>
      </c>
      <c r="H3610" s="4">
        <v>43542.733518518522</v>
      </c>
      <c r="I3610" s="4">
        <v>43540.733518518522</v>
      </c>
      <c r="J3610" s="2">
        <v>73</v>
      </c>
      <c r="K3610" s="2">
        <v>90</v>
      </c>
      <c r="S3610" s="72"/>
      <c r="T3610" s="72"/>
      <c r="U3610" s="72"/>
    </row>
    <row r="3611" spans="1:21" ht="14.25" customHeight="1">
      <c r="A3611" s="2">
        <v>408790</v>
      </c>
      <c r="B3611" s="2" t="s">
        <v>39</v>
      </c>
      <c r="C3611" s="2" t="s">
        <v>37</v>
      </c>
      <c r="D3611" s="2" t="s">
        <v>41</v>
      </c>
      <c r="E3611" s="2" t="s">
        <v>38</v>
      </c>
      <c r="F3611" s="2" t="s">
        <v>34</v>
      </c>
      <c r="G3611" s="4">
        <v>43536.735717592594</v>
      </c>
      <c r="H3611" s="4">
        <v>43542.735717592594</v>
      </c>
      <c r="I3611" s="4">
        <v>43541.735717592594</v>
      </c>
      <c r="J3611" s="2">
        <v>49</v>
      </c>
      <c r="K3611" s="2">
        <v>108</v>
      </c>
      <c r="S3611" s="72"/>
      <c r="T3611" s="72"/>
      <c r="U3611" s="72"/>
    </row>
    <row r="3612" spans="1:21" ht="14.25" customHeight="1">
      <c r="A3612" s="2">
        <v>812696</v>
      </c>
      <c r="B3612" s="2" t="s">
        <v>36</v>
      </c>
      <c r="C3612" s="2" t="s">
        <v>31</v>
      </c>
      <c r="D3612" s="2" t="s">
        <v>41</v>
      </c>
      <c r="E3612" s="2" t="s">
        <v>44</v>
      </c>
      <c r="F3612" s="2" t="s">
        <v>34</v>
      </c>
      <c r="G3612" s="4">
        <v>43536.73609953704</v>
      </c>
      <c r="H3612" s="4">
        <v>43540.73609953704</v>
      </c>
      <c r="I3612" s="4">
        <v>43540.73609953704</v>
      </c>
      <c r="J3612" s="2">
        <v>0</v>
      </c>
      <c r="K3612" s="2">
        <v>122</v>
      </c>
      <c r="S3612" s="72"/>
      <c r="T3612" s="72"/>
      <c r="U3612" s="72"/>
    </row>
    <row r="3613" spans="1:21" ht="14.25" customHeight="1">
      <c r="A3613" s="2">
        <v>155563</v>
      </c>
      <c r="B3613" s="2" t="s">
        <v>39</v>
      </c>
      <c r="C3613" s="2" t="s">
        <v>31</v>
      </c>
      <c r="D3613" s="2" t="s">
        <v>41</v>
      </c>
      <c r="E3613" s="2" t="s">
        <v>33</v>
      </c>
      <c r="F3613" s="2" t="s">
        <v>34</v>
      </c>
      <c r="G3613" s="4">
        <v>43536.738819444443</v>
      </c>
      <c r="H3613" s="4">
        <v>43542.738819444443</v>
      </c>
      <c r="I3613" s="4">
        <v>43543.738819444443</v>
      </c>
      <c r="J3613" s="2">
        <v>0</v>
      </c>
      <c r="K3613" s="2">
        <v>125</v>
      </c>
      <c r="S3613" s="72"/>
      <c r="T3613" s="72"/>
      <c r="U3613" s="72"/>
    </row>
    <row r="3614" spans="1:21" ht="14.25" customHeight="1">
      <c r="A3614" s="2">
        <v>411933</v>
      </c>
      <c r="B3614" s="2" t="s">
        <v>30</v>
      </c>
      <c r="C3614" s="2" t="s">
        <v>37</v>
      </c>
      <c r="D3614" s="2" t="s">
        <v>41</v>
      </c>
      <c r="E3614" s="2" t="s">
        <v>33</v>
      </c>
      <c r="F3614" s="2" t="s">
        <v>34</v>
      </c>
      <c r="G3614" s="4">
        <v>43536.744583333333</v>
      </c>
      <c r="H3614" s="4">
        <v>43543.744583333333</v>
      </c>
      <c r="I3614" s="4">
        <v>43542.744583333333</v>
      </c>
      <c r="J3614" s="2">
        <v>40</v>
      </c>
      <c r="K3614" s="2">
        <v>111</v>
      </c>
      <c r="S3614" s="72"/>
      <c r="T3614" s="72"/>
      <c r="U3614" s="72"/>
    </row>
    <row r="3615" spans="1:21" ht="14.25" customHeight="1">
      <c r="A3615" s="2">
        <v>503842</v>
      </c>
      <c r="B3615" s="2" t="s">
        <v>30</v>
      </c>
      <c r="C3615" s="2" t="s">
        <v>43</v>
      </c>
      <c r="D3615" s="2" t="s">
        <v>41</v>
      </c>
      <c r="E3615" s="2" t="s">
        <v>38</v>
      </c>
      <c r="F3615" s="2" t="s">
        <v>34</v>
      </c>
      <c r="G3615" s="4">
        <v>43536.745810185188</v>
      </c>
      <c r="H3615" s="4">
        <v>43542.745810185188</v>
      </c>
      <c r="I3615" s="4">
        <v>43541.745810185188</v>
      </c>
      <c r="J3615" s="2">
        <v>31</v>
      </c>
      <c r="K3615" s="2">
        <v>129</v>
      </c>
      <c r="S3615" s="72"/>
      <c r="T3615" s="72"/>
      <c r="U3615" s="72"/>
    </row>
    <row r="3616" spans="1:21" ht="14.25" customHeight="1">
      <c r="A3616" s="2">
        <v>209416</v>
      </c>
      <c r="B3616" s="2" t="s">
        <v>36</v>
      </c>
      <c r="C3616" s="2" t="s">
        <v>37</v>
      </c>
      <c r="D3616" s="2" t="s">
        <v>32</v>
      </c>
      <c r="E3616" s="2" t="s">
        <v>44</v>
      </c>
      <c r="F3616" s="2" t="s">
        <v>34</v>
      </c>
      <c r="G3616" s="4">
        <v>43536.746481481481</v>
      </c>
      <c r="H3616" s="4">
        <v>43538.746481481481</v>
      </c>
      <c r="I3616" s="4">
        <v>43541.746481481481</v>
      </c>
      <c r="J3616" s="2">
        <v>88</v>
      </c>
      <c r="K3616" s="2">
        <v>93</v>
      </c>
      <c r="S3616" s="72"/>
      <c r="T3616" s="72"/>
      <c r="U3616" s="72"/>
    </row>
    <row r="3617" spans="1:21" ht="14.25" customHeight="1">
      <c r="A3617" s="2">
        <v>431277</v>
      </c>
      <c r="B3617" s="2" t="s">
        <v>47</v>
      </c>
      <c r="C3617" s="2" t="s">
        <v>43</v>
      </c>
      <c r="D3617" s="2" t="s">
        <v>32</v>
      </c>
      <c r="E3617" s="2" t="s">
        <v>33</v>
      </c>
      <c r="F3617" s="2" t="s">
        <v>34</v>
      </c>
      <c r="G3617" s="4">
        <v>43536.746747685182</v>
      </c>
      <c r="H3617" s="4">
        <v>43542.746747685182</v>
      </c>
      <c r="I3617" s="4">
        <v>43543.746747685182</v>
      </c>
      <c r="J3617" s="2">
        <v>0</v>
      </c>
      <c r="K3617" s="2">
        <v>120</v>
      </c>
      <c r="S3617" s="72"/>
      <c r="T3617" s="72"/>
      <c r="U3617" s="72"/>
    </row>
    <row r="3618" spans="1:21" ht="14.25" customHeight="1">
      <c r="A3618" s="2">
        <v>694400</v>
      </c>
      <c r="B3618" s="2" t="s">
        <v>36</v>
      </c>
      <c r="C3618" s="2" t="s">
        <v>40</v>
      </c>
      <c r="D3618" s="2" t="s">
        <v>41</v>
      </c>
      <c r="E3618" s="2" t="s">
        <v>44</v>
      </c>
      <c r="F3618" s="2" t="s">
        <v>34</v>
      </c>
      <c r="G3618" s="4">
        <v>43536.749641203707</v>
      </c>
      <c r="H3618" s="4">
        <v>43539.749641203707</v>
      </c>
      <c r="I3618" s="4">
        <v>43542.749641203707</v>
      </c>
      <c r="J3618" s="2">
        <v>35</v>
      </c>
      <c r="K3618" s="2">
        <v>113</v>
      </c>
      <c r="S3618" s="72"/>
      <c r="T3618" s="72"/>
      <c r="U3618" s="72"/>
    </row>
    <row r="3619" spans="1:21" ht="14.25" customHeight="1">
      <c r="A3619" s="2">
        <v>888167</v>
      </c>
      <c r="B3619" s="2" t="s">
        <v>39</v>
      </c>
      <c r="C3619" s="2" t="s">
        <v>37</v>
      </c>
      <c r="D3619" s="2" t="s">
        <v>41</v>
      </c>
      <c r="E3619" s="2" t="s">
        <v>51</v>
      </c>
      <c r="F3619" s="2" t="s">
        <v>34</v>
      </c>
      <c r="G3619" s="4">
        <v>43536.749826388892</v>
      </c>
      <c r="H3619" s="4">
        <v>43538.749826388892</v>
      </c>
      <c r="I3619" s="4">
        <v>43541.749826388892</v>
      </c>
      <c r="J3619" s="2">
        <v>49</v>
      </c>
      <c r="K3619" s="2">
        <v>107</v>
      </c>
      <c r="S3619" s="72"/>
      <c r="T3619" s="72"/>
      <c r="U3619" s="72"/>
    </row>
    <row r="3620" spans="1:21" ht="14.25" customHeight="1">
      <c r="A3620" s="2">
        <v>237278</v>
      </c>
      <c r="B3620" s="2" t="s">
        <v>39</v>
      </c>
      <c r="C3620" s="2" t="s">
        <v>45</v>
      </c>
      <c r="D3620" s="2" t="s">
        <v>41</v>
      </c>
      <c r="E3620" s="2" t="s">
        <v>38</v>
      </c>
      <c r="F3620" s="2" t="s">
        <v>34</v>
      </c>
      <c r="G3620" s="4">
        <v>43536.756979166668</v>
      </c>
      <c r="H3620" s="4">
        <v>43541.756979166668</v>
      </c>
      <c r="I3620" s="4">
        <v>43539.756979166668</v>
      </c>
      <c r="J3620" s="2">
        <v>28</v>
      </c>
      <c r="K3620" s="2">
        <v>122</v>
      </c>
      <c r="S3620" s="72"/>
      <c r="T3620" s="72"/>
      <c r="U3620" s="72"/>
    </row>
    <row r="3621" spans="1:21" ht="14.25" customHeight="1">
      <c r="A3621" s="2">
        <v>773390</v>
      </c>
      <c r="B3621" s="2" t="s">
        <v>48</v>
      </c>
      <c r="C3621" s="2" t="s">
        <v>31</v>
      </c>
      <c r="D3621" s="2" t="s">
        <v>32</v>
      </c>
      <c r="E3621" s="2" t="s">
        <v>38</v>
      </c>
      <c r="F3621" s="2" t="s">
        <v>34</v>
      </c>
      <c r="G3621" s="4">
        <v>43536.757673611108</v>
      </c>
      <c r="H3621" s="4">
        <v>43542.757673611108</v>
      </c>
      <c r="I3621" s="4">
        <v>43542.757673611108</v>
      </c>
      <c r="J3621" s="2">
        <v>45</v>
      </c>
      <c r="K3621" s="2">
        <v>121</v>
      </c>
      <c r="S3621" s="72"/>
      <c r="T3621" s="72"/>
      <c r="U3621" s="72"/>
    </row>
    <row r="3622" spans="1:21" ht="14.25" customHeight="1">
      <c r="A3622" s="2">
        <v>866648</v>
      </c>
      <c r="B3622" s="2" t="s">
        <v>47</v>
      </c>
      <c r="C3622" s="2" t="s">
        <v>43</v>
      </c>
      <c r="D3622" s="2" t="s">
        <v>32</v>
      </c>
      <c r="E3622" s="2" t="s">
        <v>44</v>
      </c>
      <c r="F3622" s="2" t="s">
        <v>34</v>
      </c>
      <c r="G3622" s="4">
        <v>43536.761342592596</v>
      </c>
      <c r="H3622" s="4">
        <v>43541.761342592596</v>
      </c>
      <c r="I3622" s="4">
        <v>43543.761342592596</v>
      </c>
      <c r="J3622" s="2">
        <v>0</v>
      </c>
      <c r="K3622" s="2">
        <v>126</v>
      </c>
      <c r="S3622" s="72"/>
      <c r="T3622" s="72"/>
      <c r="U3622" s="72"/>
    </row>
    <row r="3623" spans="1:21" ht="14.25" customHeight="1">
      <c r="A3623" s="2">
        <v>111770</v>
      </c>
      <c r="B3623" s="2" t="s">
        <v>36</v>
      </c>
      <c r="C3623" s="2" t="s">
        <v>45</v>
      </c>
      <c r="D3623" s="2" t="s">
        <v>41</v>
      </c>
      <c r="E3623" s="2" t="s">
        <v>38</v>
      </c>
      <c r="F3623" s="2" t="s">
        <v>34</v>
      </c>
      <c r="G3623" s="4">
        <v>43536.761793981481</v>
      </c>
      <c r="H3623" s="4">
        <v>43540.761793981481</v>
      </c>
      <c r="I3623" s="4">
        <v>43543.761793981481</v>
      </c>
      <c r="J3623" s="2">
        <v>35</v>
      </c>
      <c r="K3623" s="2">
        <v>129</v>
      </c>
      <c r="S3623" s="72"/>
      <c r="T3623" s="72"/>
      <c r="U3623" s="72"/>
    </row>
    <row r="3624" spans="1:21" ht="14.25" customHeight="1">
      <c r="A3624" s="2">
        <v>161867</v>
      </c>
      <c r="B3624" s="2" t="s">
        <v>39</v>
      </c>
      <c r="C3624" s="2" t="s">
        <v>31</v>
      </c>
      <c r="D3624" s="2" t="s">
        <v>32</v>
      </c>
      <c r="E3624" s="2" t="s">
        <v>44</v>
      </c>
      <c r="F3624" s="2" t="s">
        <v>34</v>
      </c>
      <c r="G3624" s="4">
        <v>43536.76458333333</v>
      </c>
      <c r="H3624" s="4">
        <v>43539.76458333333</v>
      </c>
      <c r="I3624" s="4">
        <v>43543.76458333333</v>
      </c>
      <c r="J3624" s="2">
        <v>82</v>
      </c>
      <c r="K3624" s="2">
        <v>109</v>
      </c>
      <c r="S3624" s="72"/>
      <c r="T3624" s="72"/>
      <c r="U3624" s="72"/>
    </row>
    <row r="3625" spans="1:21" ht="14.25" customHeight="1">
      <c r="A3625" s="2">
        <v>451508</v>
      </c>
      <c r="B3625" s="2" t="s">
        <v>36</v>
      </c>
      <c r="C3625" s="2" t="s">
        <v>40</v>
      </c>
      <c r="D3625" s="2" t="s">
        <v>41</v>
      </c>
      <c r="E3625" s="2" t="s">
        <v>44</v>
      </c>
      <c r="F3625" s="2" t="s">
        <v>34</v>
      </c>
      <c r="G3625" s="4">
        <v>43536.765729166669</v>
      </c>
      <c r="H3625" s="4">
        <v>43545.765729166669</v>
      </c>
      <c r="I3625" s="4">
        <v>43540.765729166669</v>
      </c>
      <c r="J3625" s="2">
        <v>78</v>
      </c>
      <c r="K3625" s="2">
        <v>85</v>
      </c>
      <c r="S3625" s="72"/>
      <c r="T3625" s="72"/>
      <c r="U3625" s="72"/>
    </row>
    <row r="3626" spans="1:21" ht="14.25" customHeight="1">
      <c r="A3626" s="2">
        <v>32400</v>
      </c>
      <c r="B3626" s="2" t="s">
        <v>39</v>
      </c>
      <c r="C3626" s="2" t="s">
        <v>37</v>
      </c>
      <c r="D3626" s="2" t="s">
        <v>41</v>
      </c>
      <c r="E3626" s="2" t="s">
        <v>44</v>
      </c>
      <c r="F3626" s="2" t="s">
        <v>34</v>
      </c>
      <c r="G3626" s="4">
        <v>43536.769606481481</v>
      </c>
      <c r="H3626" s="4">
        <v>43542.769606481481</v>
      </c>
      <c r="I3626" s="4">
        <v>43540.769606481481</v>
      </c>
      <c r="J3626" s="2">
        <v>43</v>
      </c>
      <c r="K3626" s="2">
        <v>106</v>
      </c>
      <c r="S3626" s="72"/>
      <c r="T3626" s="72"/>
      <c r="U3626" s="72"/>
    </row>
    <row r="3627" spans="1:21" ht="14.25" customHeight="1">
      <c r="A3627" s="2">
        <v>532753</v>
      </c>
      <c r="B3627" s="2" t="s">
        <v>30</v>
      </c>
      <c r="C3627" s="2" t="s">
        <v>31</v>
      </c>
      <c r="D3627" s="2" t="s">
        <v>32</v>
      </c>
      <c r="E3627" s="2" t="s">
        <v>33</v>
      </c>
      <c r="F3627" s="2" t="s">
        <v>34</v>
      </c>
      <c r="G3627" s="4">
        <v>43536.775914351849</v>
      </c>
      <c r="H3627" s="4">
        <v>43544.775914351849</v>
      </c>
      <c r="I3627" s="4">
        <v>43542.775914351849</v>
      </c>
      <c r="J3627" s="2">
        <v>37</v>
      </c>
      <c r="K3627" s="2">
        <v>121</v>
      </c>
      <c r="S3627" s="72"/>
      <c r="T3627" s="72"/>
      <c r="U3627" s="72"/>
    </row>
    <row r="3628" spans="1:21" ht="14.25" customHeight="1">
      <c r="A3628" s="2">
        <v>12849</v>
      </c>
      <c r="B3628" s="2" t="s">
        <v>49</v>
      </c>
      <c r="C3628" s="2" t="s">
        <v>45</v>
      </c>
      <c r="D3628" s="2" t="s">
        <v>41</v>
      </c>
      <c r="E3628" s="2" t="s">
        <v>44</v>
      </c>
      <c r="F3628" s="2" t="s">
        <v>34</v>
      </c>
      <c r="G3628" s="4">
        <v>43536.776400462964</v>
      </c>
      <c r="H3628" s="4">
        <v>43542.776400462964</v>
      </c>
      <c r="I3628" s="4">
        <v>43543.776400462964</v>
      </c>
      <c r="J3628" s="2">
        <v>74</v>
      </c>
      <c r="K3628" s="2">
        <v>100</v>
      </c>
      <c r="S3628" s="72"/>
      <c r="T3628" s="72"/>
      <c r="U3628" s="72"/>
    </row>
    <row r="3629" spans="1:21" ht="14.25" customHeight="1">
      <c r="A3629" s="2">
        <v>887955</v>
      </c>
      <c r="B3629" s="2" t="s">
        <v>47</v>
      </c>
      <c r="C3629" s="2" t="s">
        <v>31</v>
      </c>
      <c r="D3629" s="2" t="s">
        <v>41</v>
      </c>
      <c r="E3629" s="2" t="s">
        <v>33</v>
      </c>
      <c r="F3629" s="2" t="s">
        <v>34</v>
      </c>
      <c r="G3629" s="4">
        <v>43536.776712962965</v>
      </c>
      <c r="H3629" s="4">
        <v>43537.776712962965</v>
      </c>
      <c r="I3629" s="4">
        <v>43540.776712962965</v>
      </c>
      <c r="J3629" s="2">
        <v>0</v>
      </c>
      <c r="K3629" s="2">
        <v>124</v>
      </c>
      <c r="S3629" s="72"/>
      <c r="T3629" s="72"/>
      <c r="U3629" s="72"/>
    </row>
    <row r="3630" spans="1:21" ht="14.25" customHeight="1">
      <c r="A3630" s="2">
        <v>217330</v>
      </c>
      <c r="B3630" s="2" t="s">
        <v>42</v>
      </c>
      <c r="C3630" s="2" t="s">
        <v>37</v>
      </c>
      <c r="D3630" s="2" t="s">
        <v>41</v>
      </c>
      <c r="E3630" s="2" t="s">
        <v>38</v>
      </c>
      <c r="F3630" s="2" t="s">
        <v>34</v>
      </c>
      <c r="G3630" s="4">
        <v>43536.778356481482</v>
      </c>
      <c r="H3630" s="4">
        <v>43545.778356481482</v>
      </c>
      <c r="I3630" s="4">
        <v>43541.778356481482</v>
      </c>
      <c r="J3630" s="2">
        <v>41</v>
      </c>
      <c r="K3630" s="2">
        <v>113</v>
      </c>
      <c r="S3630" s="72"/>
      <c r="T3630" s="72"/>
      <c r="U3630" s="72"/>
    </row>
    <row r="3631" spans="1:21" ht="14.25" customHeight="1">
      <c r="A3631" s="2">
        <v>613003</v>
      </c>
      <c r="B3631" s="2" t="s">
        <v>36</v>
      </c>
      <c r="C3631" s="2" t="s">
        <v>37</v>
      </c>
      <c r="D3631" s="2" t="s">
        <v>41</v>
      </c>
      <c r="E3631" s="2" t="s">
        <v>33</v>
      </c>
      <c r="F3631" s="2" t="s">
        <v>34</v>
      </c>
      <c r="G3631" s="4">
        <v>43536.780960648146</v>
      </c>
      <c r="H3631" s="4">
        <v>43544.780960648146</v>
      </c>
      <c r="I3631" s="4">
        <v>43541.780960648146</v>
      </c>
      <c r="J3631" s="2">
        <v>33</v>
      </c>
      <c r="K3631" s="2">
        <v>110</v>
      </c>
      <c r="S3631" s="72"/>
      <c r="T3631" s="72"/>
      <c r="U3631" s="72"/>
    </row>
    <row r="3632" spans="1:21" ht="14.25" customHeight="1">
      <c r="A3632" s="2">
        <v>594470</v>
      </c>
      <c r="B3632" s="2" t="s">
        <v>30</v>
      </c>
      <c r="C3632" s="2" t="s">
        <v>45</v>
      </c>
      <c r="D3632" s="2" t="s">
        <v>41</v>
      </c>
      <c r="E3632" s="2" t="s">
        <v>38</v>
      </c>
      <c r="F3632" s="2" t="s">
        <v>34</v>
      </c>
      <c r="G3632" s="4">
        <v>43536.792766203704</v>
      </c>
      <c r="H3632" s="4">
        <v>43541.792766203704</v>
      </c>
      <c r="I3632" s="4">
        <v>43539.792766203704</v>
      </c>
      <c r="J3632" s="2">
        <v>50</v>
      </c>
      <c r="K3632" s="2">
        <v>122</v>
      </c>
      <c r="S3632" s="72"/>
      <c r="T3632" s="72"/>
      <c r="U3632" s="72"/>
    </row>
    <row r="3633" spans="1:21" ht="14.25" customHeight="1">
      <c r="A3633" s="2">
        <v>79273</v>
      </c>
      <c r="B3633" s="2" t="s">
        <v>47</v>
      </c>
      <c r="C3633" s="2" t="s">
        <v>37</v>
      </c>
      <c r="D3633" s="2" t="s">
        <v>41</v>
      </c>
      <c r="E3633" s="2" t="s">
        <v>33</v>
      </c>
      <c r="F3633" s="2" t="s">
        <v>34</v>
      </c>
      <c r="G3633" s="4">
        <v>43536.79378472222</v>
      </c>
      <c r="H3633" s="4">
        <v>43540.79378472222</v>
      </c>
      <c r="I3633" s="4">
        <v>43541.79378472222</v>
      </c>
      <c r="J3633" s="2">
        <v>27</v>
      </c>
      <c r="K3633" s="2">
        <v>113</v>
      </c>
      <c r="S3633" s="72"/>
      <c r="T3633" s="72"/>
      <c r="U3633" s="72"/>
    </row>
    <row r="3634" spans="1:21" ht="14.25" customHeight="1">
      <c r="A3634" s="2">
        <v>874622</v>
      </c>
      <c r="B3634" s="2" t="s">
        <v>30</v>
      </c>
      <c r="C3634" s="2" t="s">
        <v>40</v>
      </c>
      <c r="D3634" s="2" t="s">
        <v>41</v>
      </c>
      <c r="E3634" s="2" t="s">
        <v>38</v>
      </c>
      <c r="F3634" s="2" t="s">
        <v>34</v>
      </c>
      <c r="G3634" s="4">
        <v>43536.793796296297</v>
      </c>
      <c r="H3634" s="4">
        <v>43539.793796296297</v>
      </c>
      <c r="I3634" s="4">
        <v>43541.793796296297</v>
      </c>
      <c r="J3634" s="2">
        <v>42</v>
      </c>
      <c r="K3634" s="2">
        <v>111</v>
      </c>
      <c r="S3634" s="72"/>
      <c r="T3634" s="72"/>
      <c r="U3634" s="72"/>
    </row>
    <row r="3635" spans="1:21" ht="14.25" customHeight="1">
      <c r="A3635" s="2">
        <v>414469</v>
      </c>
      <c r="B3635" s="2" t="s">
        <v>39</v>
      </c>
      <c r="C3635" s="2" t="s">
        <v>37</v>
      </c>
      <c r="D3635" s="2" t="s">
        <v>41</v>
      </c>
      <c r="E3635" s="2" t="s">
        <v>44</v>
      </c>
      <c r="F3635" s="2" t="s">
        <v>34</v>
      </c>
      <c r="G3635" s="4">
        <v>43536.797152777777</v>
      </c>
      <c r="H3635" s="4">
        <v>43542.797152777777</v>
      </c>
      <c r="I3635" s="4">
        <v>43542.797152777777</v>
      </c>
      <c r="J3635" s="2">
        <v>58</v>
      </c>
      <c r="K3635" s="2">
        <v>94</v>
      </c>
      <c r="S3635" s="72"/>
      <c r="T3635" s="72"/>
      <c r="U3635" s="72"/>
    </row>
    <row r="3636" spans="1:21" ht="14.25" customHeight="1">
      <c r="A3636" s="2">
        <v>71730</v>
      </c>
      <c r="B3636" s="2" t="s">
        <v>42</v>
      </c>
      <c r="C3636" s="2" t="s">
        <v>43</v>
      </c>
      <c r="D3636" s="2" t="s">
        <v>32</v>
      </c>
      <c r="E3636" s="2" t="s">
        <v>38</v>
      </c>
      <c r="F3636" s="2" t="s">
        <v>34</v>
      </c>
      <c r="G3636" s="4">
        <v>43536.800740740742</v>
      </c>
      <c r="H3636" s="4">
        <v>43539.800740740742</v>
      </c>
      <c r="I3636" s="4">
        <v>43540.800740740742</v>
      </c>
      <c r="J3636" s="2">
        <v>0</v>
      </c>
      <c r="K3636" s="2">
        <v>126</v>
      </c>
      <c r="S3636" s="72"/>
      <c r="T3636" s="72"/>
      <c r="U3636" s="72"/>
    </row>
    <row r="3637" spans="1:21" ht="14.25" customHeight="1">
      <c r="A3637" s="2">
        <v>162067</v>
      </c>
      <c r="B3637" s="2" t="s">
        <v>30</v>
      </c>
      <c r="C3637" s="2" t="s">
        <v>40</v>
      </c>
      <c r="D3637" s="2" t="s">
        <v>32</v>
      </c>
      <c r="E3637" s="2" t="s">
        <v>33</v>
      </c>
      <c r="F3637" s="2" t="s">
        <v>34</v>
      </c>
      <c r="G3637" s="4">
        <v>43536.801701388889</v>
      </c>
      <c r="H3637" s="4">
        <v>43540.801701388889</v>
      </c>
      <c r="I3637" s="4">
        <v>43542.801701388889</v>
      </c>
      <c r="J3637" s="2">
        <v>38</v>
      </c>
      <c r="K3637" s="2">
        <v>114</v>
      </c>
      <c r="S3637" s="72"/>
      <c r="T3637" s="72"/>
      <c r="U3637" s="72"/>
    </row>
    <row r="3638" spans="1:21" ht="14.25" customHeight="1">
      <c r="A3638" s="2">
        <v>17421</v>
      </c>
      <c r="B3638" s="2" t="s">
        <v>36</v>
      </c>
      <c r="C3638" s="2" t="s">
        <v>45</v>
      </c>
      <c r="D3638" s="2" t="s">
        <v>41</v>
      </c>
      <c r="E3638" s="2" t="s">
        <v>33</v>
      </c>
      <c r="F3638" s="2" t="s">
        <v>34</v>
      </c>
      <c r="G3638" s="4">
        <v>43536.811203703706</v>
      </c>
      <c r="H3638" s="4">
        <v>43540.811203703706</v>
      </c>
      <c r="I3638" s="4">
        <v>43543.811203703706</v>
      </c>
      <c r="J3638" s="2">
        <v>46</v>
      </c>
      <c r="K3638" s="2">
        <v>128</v>
      </c>
      <c r="S3638" s="72"/>
      <c r="T3638" s="72"/>
      <c r="U3638" s="72"/>
    </row>
    <row r="3639" spans="1:21" ht="14.25" customHeight="1">
      <c r="A3639" s="2">
        <v>194874</v>
      </c>
      <c r="B3639" s="2" t="s">
        <v>48</v>
      </c>
      <c r="C3639" s="2" t="s">
        <v>31</v>
      </c>
      <c r="D3639" s="2" t="s">
        <v>41</v>
      </c>
      <c r="E3639" s="2" t="s">
        <v>38</v>
      </c>
      <c r="F3639" s="2" t="s">
        <v>34</v>
      </c>
      <c r="G3639" s="4">
        <v>43536.811203703706</v>
      </c>
      <c r="H3639" s="4">
        <v>43542.811203703706</v>
      </c>
      <c r="I3639" s="4">
        <v>43542.811203703706</v>
      </c>
      <c r="J3639" s="2">
        <v>0</v>
      </c>
      <c r="K3639" s="2">
        <v>123</v>
      </c>
      <c r="S3639" s="72"/>
      <c r="T3639" s="72"/>
      <c r="U3639" s="72"/>
    </row>
    <row r="3640" spans="1:21" ht="14.25" customHeight="1">
      <c r="A3640" s="2">
        <v>912077</v>
      </c>
      <c r="B3640" s="2" t="s">
        <v>39</v>
      </c>
      <c r="C3640" s="2" t="s">
        <v>31</v>
      </c>
      <c r="D3640" s="2" t="s">
        <v>32</v>
      </c>
      <c r="E3640" s="2" t="s">
        <v>33</v>
      </c>
      <c r="F3640" s="2" t="s">
        <v>34</v>
      </c>
      <c r="G3640" s="4">
        <v>43536.813946759263</v>
      </c>
      <c r="H3640" s="4">
        <v>43541.813946759263</v>
      </c>
      <c r="I3640" s="4">
        <v>43541.813946759263</v>
      </c>
      <c r="J3640" s="2">
        <v>44</v>
      </c>
      <c r="K3640" s="2">
        <v>126</v>
      </c>
      <c r="S3640" s="72"/>
      <c r="T3640" s="72"/>
      <c r="U3640" s="72"/>
    </row>
    <row r="3641" spans="1:21" ht="14.25" customHeight="1">
      <c r="A3641" s="2">
        <v>387455</v>
      </c>
      <c r="B3641" s="2" t="s">
        <v>48</v>
      </c>
      <c r="C3641" s="2" t="s">
        <v>31</v>
      </c>
      <c r="D3641" s="2" t="s">
        <v>32</v>
      </c>
      <c r="E3641" s="2" t="s">
        <v>33</v>
      </c>
      <c r="F3641" s="2" t="s">
        <v>34</v>
      </c>
      <c r="G3641" s="4">
        <v>43536.817627314813</v>
      </c>
      <c r="H3641" s="4">
        <v>43544.817627314813</v>
      </c>
      <c r="I3641" s="4">
        <v>43542.817627314813</v>
      </c>
      <c r="J3641" s="2">
        <v>39</v>
      </c>
      <c r="K3641" s="2">
        <v>128</v>
      </c>
      <c r="S3641" s="72"/>
      <c r="T3641" s="72"/>
      <c r="U3641" s="72"/>
    </row>
    <row r="3642" spans="1:21" ht="14.25" customHeight="1">
      <c r="A3642" s="2">
        <v>389413</v>
      </c>
      <c r="B3642" s="2" t="s">
        <v>39</v>
      </c>
      <c r="C3642" s="2" t="s">
        <v>45</v>
      </c>
      <c r="D3642" s="2" t="s">
        <v>32</v>
      </c>
      <c r="E3642" s="2" t="s">
        <v>33</v>
      </c>
      <c r="F3642" s="2" t="s">
        <v>34</v>
      </c>
      <c r="G3642" s="4">
        <v>43536.822465277779</v>
      </c>
      <c r="H3642" s="4">
        <v>43538.822465277779</v>
      </c>
      <c r="I3642" s="4">
        <v>43541.822465277779</v>
      </c>
      <c r="J3642" s="2">
        <v>49</v>
      </c>
      <c r="K3642" s="2">
        <v>122</v>
      </c>
      <c r="S3642" s="72"/>
      <c r="T3642" s="72"/>
      <c r="U3642" s="72"/>
    </row>
    <row r="3643" spans="1:21" ht="14.25" customHeight="1">
      <c r="A3643" s="2">
        <v>837754</v>
      </c>
      <c r="B3643" s="2" t="s">
        <v>36</v>
      </c>
      <c r="C3643" s="2" t="s">
        <v>31</v>
      </c>
      <c r="D3643" s="2" t="s">
        <v>41</v>
      </c>
      <c r="E3643" s="2" t="s">
        <v>38</v>
      </c>
      <c r="F3643" s="2" t="s">
        <v>34</v>
      </c>
      <c r="G3643" s="4">
        <v>43536.822847222225</v>
      </c>
      <c r="H3643" s="4">
        <v>43542.822847222225</v>
      </c>
      <c r="I3643" s="4">
        <v>43541.822847222225</v>
      </c>
      <c r="J3643" s="2">
        <v>0</v>
      </c>
      <c r="K3643" s="2">
        <v>130</v>
      </c>
      <c r="S3643" s="72"/>
      <c r="T3643" s="72"/>
      <c r="U3643" s="72"/>
    </row>
    <row r="3644" spans="1:21" ht="14.25" customHeight="1">
      <c r="A3644" s="2">
        <v>935970</v>
      </c>
      <c r="B3644" s="2" t="s">
        <v>39</v>
      </c>
      <c r="C3644" s="2" t="s">
        <v>43</v>
      </c>
      <c r="D3644" s="2" t="s">
        <v>32</v>
      </c>
      <c r="E3644" s="2" t="s">
        <v>38</v>
      </c>
      <c r="F3644" s="2" t="s">
        <v>34</v>
      </c>
      <c r="G3644" s="4">
        <v>43536.8358912037</v>
      </c>
      <c r="H3644" s="4">
        <v>43538.8358912037</v>
      </c>
      <c r="I3644" s="4">
        <v>43543.8358912037</v>
      </c>
      <c r="J3644" s="2">
        <v>0</v>
      </c>
      <c r="K3644" s="2">
        <v>121</v>
      </c>
      <c r="S3644" s="72"/>
      <c r="T3644" s="72"/>
      <c r="U3644" s="72"/>
    </row>
    <row r="3645" spans="1:21" ht="14.25" customHeight="1">
      <c r="A3645" s="2">
        <v>305456</v>
      </c>
      <c r="B3645" s="2" t="s">
        <v>30</v>
      </c>
      <c r="C3645" s="2" t="s">
        <v>31</v>
      </c>
      <c r="D3645" s="2" t="s">
        <v>41</v>
      </c>
      <c r="E3645" s="2" t="s">
        <v>44</v>
      </c>
      <c r="F3645" s="2" t="s">
        <v>34</v>
      </c>
      <c r="G3645" s="4">
        <v>43536.837002314816</v>
      </c>
      <c r="H3645" s="4">
        <v>43538.837002314816</v>
      </c>
      <c r="I3645" s="4">
        <v>43543.837002314816</v>
      </c>
      <c r="J3645" s="2">
        <v>0</v>
      </c>
      <c r="K3645" s="2">
        <v>124</v>
      </c>
      <c r="S3645" s="72"/>
      <c r="T3645" s="72"/>
      <c r="U3645" s="72"/>
    </row>
    <row r="3646" spans="1:21" ht="14.25" customHeight="1">
      <c r="A3646" s="2">
        <v>563540</v>
      </c>
      <c r="B3646" s="2" t="s">
        <v>39</v>
      </c>
      <c r="C3646" s="2" t="s">
        <v>43</v>
      </c>
      <c r="D3646" s="2" t="s">
        <v>32</v>
      </c>
      <c r="E3646" s="2" t="s">
        <v>44</v>
      </c>
      <c r="F3646" s="2" t="s">
        <v>34</v>
      </c>
      <c r="G3646" s="4">
        <v>43536.840300925927</v>
      </c>
      <c r="H3646" s="4">
        <v>43536.840300925927</v>
      </c>
      <c r="I3646" s="4">
        <v>43543.840300925927</v>
      </c>
      <c r="J3646" s="2">
        <v>0</v>
      </c>
      <c r="K3646" s="2">
        <v>121</v>
      </c>
      <c r="S3646" s="72"/>
      <c r="T3646" s="72"/>
      <c r="U3646" s="72"/>
    </row>
    <row r="3647" spans="1:21" ht="14.25" customHeight="1">
      <c r="A3647" s="2">
        <v>246169</v>
      </c>
      <c r="B3647" s="2" t="s">
        <v>46</v>
      </c>
      <c r="C3647" s="2" t="s">
        <v>31</v>
      </c>
      <c r="D3647" s="2" t="s">
        <v>32</v>
      </c>
      <c r="E3647" s="2" t="s">
        <v>44</v>
      </c>
      <c r="F3647" s="2" t="s">
        <v>34</v>
      </c>
      <c r="G3647" s="4">
        <v>43536.84337962963</v>
      </c>
      <c r="H3647" s="4">
        <v>43538.84337962963</v>
      </c>
      <c r="I3647" s="4">
        <v>43542.84337962963</v>
      </c>
      <c r="J3647" s="2">
        <v>73</v>
      </c>
      <c r="K3647" s="2">
        <v>110</v>
      </c>
      <c r="S3647" s="72"/>
      <c r="T3647" s="72"/>
      <c r="U3647" s="72"/>
    </row>
    <row r="3648" spans="1:21" ht="14.25" customHeight="1">
      <c r="A3648" s="2">
        <v>760635</v>
      </c>
      <c r="B3648" s="2" t="s">
        <v>39</v>
      </c>
      <c r="C3648" s="2" t="s">
        <v>40</v>
      </c>
      <c r="D3648" s="2" t="s">
        <v>41</v>
      </c>
      <c r="E3648" s="2" t="s">
        <v>33</v>
      </c>
      <c r="F3648" s="2" t="s">
        <v>34</v>
      </c>
      <c r="G3648" s="4">
        <v>43536.844618055555</v>
      </c>
      <c r="H3648" s="4">
        <v>43537.844618055555</v>
      </c>
      <c r="I3648" s="4">
        <v>43540.844618055555</v>
      </c>
      <c r="J3648" s="2">
        <v>39</v>
      </c>
      <c r="K3648" s="2">
        <v>109</v>
      </c>
      <c r="S3648" s="72"/>
      <c r="T3648" s="72"/>
      <c r="U3648" s="72"/>
    </row>
    <row r="3649" spans="1:21" ht="14.25" customHeight="1">
      <c r="A3649" s="2">
        <v>352341</v>
      </c>
      <c r="B3649" s="2" t="s">
        <v>49</v>
      </c>
      <c r="C3649" s="2" t="s">
        <v>31</v>
      </c>
      <c r="D3649" s="2" t="s">
        <v>41</v>
      </c>
      <c r="E3649" s="2" t="s">
        <v>44</v>
      </c>
      <c r="F3649" s="2" t="s">
        <v>34</v>
      </c>
      <c r="G3649" s="4">
        <v>43536.844976851855</v>
      </c>
      <c r="H3649" s="4">
        <v>43539.844976851855</v>
      </c>
      <c r="I3649" s="4">
        <v>43539.844976851855</v>
      </c>
      <c r="J3649" s="2">
        <v>0</v>
      </c>
      <c r="K3649" s="2">
        <v>105</v>
      </c>
      <c r="S3649" s="72"/>
      <c r="T3649" s="72"/>
      <c r="U3649" s="72"/>
    </row>
    <row r="3650" spans="1:21" ht="14.25" customHeight="1">
      <c r="A3650" s="2">
        <v>126053</v>
      </c>
      <c r="B3650" s="2" t="s">
        <v>46</v>
      </c>
      <c r="C3650" s="2" t="s">
        <v>40</v>
      </c>
      <c r="D3650" s="2" t="s">
        <v>32</v>
      </c>
      <c r="E3650" s="2" t="s">
        <v>33</v>
      </c>
      <c r="F3650" s="2" t="s">
        <v>34</v>
      </c>
      <c r="G3650" s="4">
        <v>43536.84547453704</v>
      </c>
      <c r="H3650" s="4">
        <v>43541.84547453704</v>
      </c>
      <c r="I3650" s="4">
        <v>43539.84547453704</v>
      </c>
      <c r="J3650" s="2">
        <v>29</v>
      </c>
      <c r="K3650" s="2">
        <v>115</v>
      </c>
      <c r="S3650" s="72"/>
      <c r="T3650" s="72"/>
      <c r="U3650" s="72"/>
    </row>
    <row r="3651" spans="1:21" ht="14.25" customHeight="1">
      <c r="A3651" s="2">
        <v>37844</v>
      </c>
      <c r="B3651" s="2" t="s">
        <v>30</v>
      </c>
      <c r="C3651" s="2" t="s">
        <v>43</v>
      </c>
      <c r="D3651" s="2" t="s">
        <v>41</v>
      </c>
      <c r="E3651" s="2" t="s">
        <v>44</v>
      </c>
      <c r="F3651" s="2" t="s">
        <v>34</v>
      </c>
      <c r="G3651" s="4">
        <v>43536.846863425926</v>
      </c>
      <c r="H3651" s="4">
        <v>43538.846863425926</v>
      </c>
      <c r="I3651" s="4">
        <v>43542.846863425926</v>
      </c>
      <c r="J3651" s="2">
        <v>36</v>
      </c>
      <c r="K3651" s="2">
        <v>130</v>
      </c>
      <c r="S3651" s="72"/>
      <c r="T3651" s="72"/>
      <c r="U3651" s="72"/>
    </row>
    <row r="3652" spans="1:21" ht="14.25" customHeight="1">
      <c r="A3652" s="2">
        <v>173895</v>
      </c>
      <c r="B3652" s="2" t="s">
        <v>39</v>
      </c>
      <c r="C3652" s="2" t="s">
        <v>37</v>
      </c>
      <c r="D3652" s="2" t="s">
        <v>41</v>
      </c>
      <c r="E3652" s="2" t="s">
        <v>33</v>
      </c>
      <c r="F3652" s="2" t="s">
        <v>34</v>
      </c>
      <c r="G3652" s="4">
        <v>43536.849745370368</v>
      </c>
      <c r="H3652" s="4">
        <v>43542.849745370368</v>
      </c>
      <c r="I3652" s="4">
        <v>43543.849745370368</v>
      </c>
      <c r="J3652" s="2">
        <v>43</v>
      </c>
      <c r="K3652" s="2">
        <v>113</v>
      </c>
      <c r="S3652" s="72"/>
      <c r="T3652" s="72"/>
      <c r="U3652" s="72"/>
    </row>
    <row r="3653" spans="1:21" ht="14.25" customHeight="1">
      <c r="A3653" s="2">
        <v>674253</v>
      </c>
      <c r="B3653" s="2" t="s">
        <v>36</v>
      </c>
      <c r="C3653" s="2" t="s">
        <v>40</v>
      </c>
      <c r="D3653" s="2" t="s">
        <v>41</v>
      </c>
      <c r="E3653" s="2" t="s">
        <v>33</v>
      </c>
      <c r="F3653" s="2" t="s">
        <v>34</v>
      </c>
      <c r="G3653" s="4">
        <v>43536.850613425922</v>
      </c>
      <c r="H3653" s="4">
        <v>43539.850613425922</v>
      </c>
      <c r="I3653" s="4">
        <v>43543.850613425922</v>
      </c>
      <c r="J3653" s="2">
        <v>42</v>
      </c>
      <c r="K3653" s="2">
        <v>106</v>
      </c>
      <c r="S3653" s="72"/>
      <c r="T3653" s="72"/>
      <c r="U3653" s="72"/>
    </row>
    <row r="3654" spans="1:21" ht="14.25" customHeight="1">
      <c r="A3654" s="2">
        <v>896840</v>
      </c>
      <c r="B3654" s="2" t="s">
        <v>30</v>
      </c>
      <c r="C3654" s="2" t="s">
        <v>43</v>
      </c>
      <c r="D3654" s="2" t="s">
        <v>32</v>
      </c>
      <c r="E3654" s="2" t="s">
        <v>44</v>
      </c>
      <c r="F3654" s="2" t="s">
        <v>34</v>
      </c>
      <c r="G3654" s="4">
        <v>43536.852465277778</v>
      </c>
      <c r="H3654" s="4">
        <v>43536.852465277778</v>
      </c>
      <c r="I3654" s="4">
        <v>43541.852465277778</v>
      </c>
      <c r="J3654" s="2">
        <v>0</v>
      </c>
      <c r="K3654" s="2">
        <v>108</v>
      </c>
      <c r="S3654" s="72"/>
      <c r="T3654" s="72"/>
      <c r="U3654" s="72"/>
    </row>
    <row r="3655" spans="1:21" ht="14.25" customHeight="1">
      <c r="A3655" s="2">
        <v>397066</v>
      </c>
      <c r="B3655" s="2" t="s">
        <v>36</v>
      </c>
      <c r="C3655" s="2" t="s">
        <v>31</v>
      </c>
      <c r="D3655" s="2" t="s">
        <v>41</v>
      </c>
      <c r="E3655" s="2" t="s">
        <v>38</v>
      </c>
      <c r="F3655" s="2" t="s">
        <v>34</v>
      </c>
      <c r="G3655" s="4">
        <v>43536.855300925927</v>
      </c>
      <c r="H3655" s="4">
        <v>43540.855300925927</v>
      </c>
      <c r="I3655" s="4">
        <v>43541.855300925927</v>
      </c>
      <c r="J3655" s="2">
        <v>0</v>
      </c>
      <c r="K3655" s="2">
        <v>120</v>
      </c>
      <c r="S3655" s="72"/>
      <c r="T3655" s="72"/>
      <c r="U3655" s="72"/>
    </row>
    <row r="3656" spans="1:21" ht="14.25" customHeight="1">
      <c r="A3656" s="2">
        <v>806346</v>
      </c>
      <c r="B3656" s="2" t="s">
        <v>39</v>
      </c>
      <c r="C3656" s="2" t="s">
        <v>45</v>
      </c>
      <c r="D3656" s="2" t="s">
        <v>41</v>
      </c>
      <c r="E3656" s="2" t="s">
        <v>38</v>
      </c>
      <c r="F3656" s="2" t="s">
        <v>34</v>
      </c>
      <c r="G3656" s="4">
        <v>43536.855590277781</v>
      </c>
      <c r="H3656" s="4">
        <v>43537.855590277781</v>
      </c>
      <c r="I3656" s="4">
        <v>43543.855590277781</v>
      </c>
      <c r="J3656" s="2">
        <v>49</v>
      </c>
      <c r="K3656" s="2">
        <v>125</v>
      </c>
      <c r="S3656" s="72"/>
      <c r="T3656" s="72"/>
      <c r="U3656" s="72"/>
    </row>
    <row r="3657" spans="1:21" ht="14.25" customHeight="1">
      <c r="A3657" s="2">
        <v>67688</v>
      </c>
      <c r="B3657" s="2" t="s">
        <v>39</v>
      </c>
      <c r="C3657" s="2" t="s">
        <v>40</v>
      </c>
      <c r="D3657" s="2" t="s">
        <v>32</v>
      </c>
      <c r="E3657" s="2" t="s">
        <v>44</v>
      </c>
      <c r="F3657" s="2" t="s">
        <v>34</v>
      </c>
      <c r="G3657" s="4">
        <v>43536.860590277778</v>
      </c>
      <c r="H3657" s="4">
        <v>43543.860590277778</v>
      </c>
      <c r="I3657" s="4">
        <v>43540.860590277778</v>
      </c>
      <c r="J3657" s="2">
        <v>64</v>
      </c>
      <c r="K3657" s="2">
        <v>90</v>
      </c>
      <c r="S3657" s="72"/>
      <c r="T3657" s="72"/>
      <c r="U3657" s="72"/>
    </row>
    <row r="3658" spans="1:21" ht="14.25" customHeight="1">
      <c r="A3658" s="2">
        <v>306207</v>
      </c>
      <c r="B3658" s="2" t="s">
        <v>39</v>
      </c>
      <c r="C3658" s="2" t="s">
        <v>31</v>
      </c>
      <c r="D3658" s="2" t="s">
        <v>41</v>
      </c>
      <c r="E3658" s="2" t="s">
        <v>44</v>
      </c>
      <c r="F3658" s="2" t="s">
        <v>34</v>
      </c>
      <c r="G3658" s="4">
        <v>43536.865266203706</v>
      </c>
      <c r="H3658" s="4">
        <v>43537.865266203706</v>
      </c>
      <c r="I3658" s="4">
        <v>43541.865266203706</v>
      </c>
      <c r="J3658" s="2">
        <v>0</v>
      </c>
      <c r="K3658" s="2">
        <v>103</v>
      </c>
      <c r="S3658" s="72"/>
      <c r="T3658" s="72"/>
      <c r="U3658" s="72"/>
    </row>
    <row r="3659" spans="1:21" ht="14.25" customHeight="1">
      <c r="A3659" s="2">
        <v>101053</v>
      </c>
      <c r="B3659" s="2" t="s">
        <v>39</v>
      </c>
      <c r="C3659" s="2" t="s">
        <v>45</v>
      </c>
      <c r="D3659" s="2" t="s">
        <v>32</v>
      </c>
      <c r="E3659" s="2" t="s">
        <v>33</v>
      </c>
      <c r="F3659" s="2" t="s">
        <v>34</v>
      </c>
      <c r="G3659" s="4">
        <v>43536.867314814815</v>
      </c>
      <c r="H3659" s="4">
        <v>43539.867314814815</v>
      </c>
      <c r="I3659" s="4">
        <v>43540.867314814815</v>
      </c>
      <c r="J3659" s="2">
        <v>34</v>
      </c>
      <c r="K3659" s="2">
        <v>129</v>
      </c>
      <c r="S3659" s="72"/>
      <c r="T3659" s="72"/>
      <c r="U3659" s="72"/>
    </row>
    <row r="3660" spans="1:21" ht="14.25" customHeight="1">
      <c r="A3660" s="2">
        <v>929329</v>
      </c>
      <c r="B3660" s="2" t="s">
        <v>46</v>
      </c>
      <c r="C3660" s="2" t="s">
        <v>31</v>
      </c>
      <c r="D3660" s="2" t="s">
        <v>41</v>
      </c>
      <c r="E3660" s="2" t="s">
        <v>33</v>
      </c>
      <c r="F3660" s="2" t="s">
        <v>34</v>
      </c>
      <c r="G3660" s="4">
        <v>43536.877754629626</v>
      </c>
      <c r="H3660" s="4">
        <v>43540.877754629626</v>
      </c>
      <c r="I3660" s="4">
        <v>43542.877754629626</v>
      </c>
      <c r="J3660" s="2">
        <v>0</v>
      </c>
      <c r="K3660" s="2">
        <v>127</v>
      </c>
      <c r="S3660" s="72"/>
      <c r="T3660" s="72"/>
      <c r="U3660" s="72"/>
    </row>
    <row r="3661" spans="1:21" ht="14.25" customHeight="1">
      <c r="A3661" s="2">
        <v>444029</v>
      </c>
      <c r="B3661" s="2" t="s">
        <v>46</v>
      </c>
      <c r="C3661" s="2" t="s">
        <v>31</v>
      </c>
      <c r="D3661" s="2" t="s">
        <v>32</v>
      </c>
      <c r="E3661" s="2" t="s">
        <v>33</v>
      </c>
      <c r="F3661" s="2" t="s">
        <v>34</v>
      </c>
      <c r="G3661" s="4">
        <v>43536.877766203703</v>
      </c>
      <c r="H3661" s="4">
        <v>43541.877766203703</v>
      </c>
      <c r="I3661" s="4">
        <v>43542.877766203703</v>
      </c>
      <c r="J3661" s="2">
        <v>40</v>
      </c>
      <c r="K3661" s="2">
        <v>121</v>
      </c>
      <c r="S3661" s="72"/>
      <c r="T3661" s="72"/>
      <c r="U3661" s="72"/>
    </row>
    <row r="3662" spans="1:21" ht="14.25" customHeight="1">
      <c r="A3662" s="2">
        <v>282345</v>
      </c>
      <c r="B3662" s="2" t="s">
        <v>36</v>
      </c>
      <c r="C3662" s="2" t="s">
        <v>40</v>
      </c>
      <c r="D3662" s="2" t="s">
        <v>41</v>
      </c>
      <c r="E3662" s="2" t="s">
        <v>44</v>
      </c>
      <c r="F3662" s="2" t="s">
        <v>34</v>
      </c>
      <c r="G3662" s="4">
        <v>43536.879432870373</v>
      </c>
      <c r="H3662" s="4">
        <v>43544.879432870373</v>
      </c>
      <c r="I3662" s="4">
        <v>43539.879432870373</v>
      </c>
      <c r="J3662" s="2">
        <v>60</v>
      </c>
      <c r="K3662" s="2">
        <v>85</v>
      </c>
      <c r="S3662" s="72"/>
      <c r="T3662" s="72"/>
      <c r="U3662" s="72"/>
    </row>
    <row r="3663" spans="1:21" ht="14.25" customHeight="1">
      <c r="A3663" s="2">
        <v>736527</v>
      </c>
      <c r="B3663" s="2" t="s">
        <v>36</v>
      </c>
      <c r="C3663" s="2" t="s">
        <v>40</v>
      </c>
      <c r="D3663" s="2" t="s">
        <v>32</v>
      </c>
      <c r="E3663" s="2" t="s">
        <v>44</v>
      </c>
      <c r="F3663" s="2" t="s">
        <v>34</v>
      </c>
      <c r="G3663" s="4">
        <v>43536.879826388889</v>
      </c>
      <c r="H3663" s="4">
        <v>43542.879826388889</v>
      </c>
      <c r="I3663" s="4">
        <v>43542.879826388889</v>
      </c>
      <c r="J3663" s="2">
        <v>71</v>
      </c>
      <c r="K3663" s="2">
        <v>94</v>
      </c>
      <c r="S3663" s="72"/>
      <c r="T3663" s="72"/>
      <c r="U3663" s="72"/>
    </row>
    <row r="3664" spans="1:21" ht="14.25" customHeight="1">
      <c r="A3664" s="2">
        <v>679796</v>
      </c>
      <c r="B3664" s="2" t="s">
        <v>47</v>
      </c>
      <c r="C3664" s="2" t="s">
        <v>37</v>
      </c>
      <c r="D3664" s="2" t="s">
        <v>32</v>
      </c>
      <c r="E3664" s="2" t="s">
        <v>44</v>
      </c>
      <c r="F3664" s="2" t="s">
        <v>34</v>
      </c>
      <c r="G3664" s="4">
        <v>43536.880416666667</v>
      </c>
      <c r="H3664" s="4">
        <v>43539.880416666667</v>
      </c>
      <c r="I3664" s="4">
        <v>43543.880416666667</v>
      </c>
      <c r="J3664" s="2">
        <v>26</v>
      </c>
      <c r="K3664" s="2">
        <v>107</v>
      </c>
      <c r="S3664" s="72"/>
      <c r="T3664" s="72"/>
      <c r="U3664" s="72"/>
    </row>
    <row r="3665" spans="1:21" ht="14.25" customHeight="1">
      <c r="A3665" s="2">
        <v>557885</v>
      </c>
      <c r="B3665" s="2" t="s">
        <v>36</v>
      </c>
      <c r="C3665" s="2" t="s">
        <v>37</v>
      </c>
      <c r="D3665" s="2" t="s">
        <v>32</v>
      </c>
      <c r="E3665" s="2" t="s">
        <v>33</v>
      </c>
      <c r="F3665" s="2" t="s">
        <v>34</v>
      </c>
      <c r="G3665" s="4">
        <v>43536.888437499998</v>
      </c>
      <c r="H3665" s="4">
        <v>43545.888437499998</v>
      </c>
      <c r="I3665" s="4">
        <v>43539.888437499998</v>
      </c>
      <c r="J3665" s="2">
        <v>26</v>
      </c>
      <c r="K3665" s="2">
        <v>114</v>
      </c>
      <c r="S3665" s="72"/>
      <c r="T3665" s="72"/>
      <c r="U3665" s="72"/>
    </row>
    <row r="3666" spans="1:21" ht="14.25" customHeight="1">
      <c r="A3666" s="2">
        <v>931584</v>
      </c>
      <c r="B3666" s="2" t="s">
        <v>48</v>
      </c>
      <c r="C3666" s="2" t="s">
        <v>45</v>
      </c>
      <c r="D3666" s="2" t="s">
        <v>32</v>
      </c>
      <c r="E3666" s="2" t="s">
        <v>44</v>
      </c>
      <c r="F3666" s="2" t="s">
        <v>34</v>
      </c>
      <c r="G3666" s="4">
        <v>43536.892372685186</v>
      </c>
      <c r="H3666" s="4">
        <v>43542.892372685186</v>
      </c>
      <c r="I3666" s="4">
        <v>43542.892372685186</v>
      </c>
      <c r="J3666" s="2">
        <v>42</v>
      </c>
      <c r="K3666" s="2">
        <v>123</v>
      </c>
      <c r="S3666" s="72"/>
      <c r="T3666" s="72"/>
      <c r="U3666" s="72"/>
    </row>
    <row r="3667" spans="1:21" ht="14.25" customHeight="1">
      <c r="A3667" s="2">
        <v>272525</v>
      </c>
      <c r="B3667" s="2" t="s">
        <v>36</v>
      </c>
      <c r="C3667" s="2" t="s">
        <v>43</v>
      </c>
      <c r="D3667" s="2" t="s">
        <v>41</v>
      </c>
      <c r="E3667" s="2" t="s">
        <v>33</v>
      </c>
      <c r="F3667" s="2" t="s">
        <v>34</v>
      </c>
      <c r="G3667" s="4">
        <v>43536.896990740737</v>
      </c>
      <c r="H3667" s="4">
        <v>43540.896990740737</v>
      </c>
      <c r="I3667" s="4">
        <v>43541.896990740737</v>
      </c>
      <c r="J3667" s="2">
        <v>45</v>
      </c>
      <c r="K3667" s="2">
        <v>125</v>
      </c>
      <c r="S3667" s="72"/>
      <c r="T3667" s="72"/>
      <c r="U3667" s="72"/>
    </row>
    <row r="3668" spans="1:21" ht="14.25" customHeight="1">
      <c r="A3668" s="2">
        <v>546443</v>
      </c>
      <c r="B3668" s="2" t="s">
        <v>46</v>
      </c>
      <c r="C3668" s="2" t="s">
        <v>31</v>
      </c>
      <c r="D3668" s="2" t="s">
        <v>32</v>
      </c>
      <c r="E3668" s="2" t="s">
        <v>33</v>
      </c>
      <c r="F3668" s="2" t="s">
        <v>34</v>
      </c>
      <c r="G3668" s="4">
        <v>43536.901307870372</v>
      </c>
      <c r="H3668" s="4">
        <v>43543.901307870372</v>
      </c>
      <c r="I3668" s="4">
        <v>43539.901307870372</v>
      </c>
      <c r="J3668" s="2">
        <v>40</v>
      </c>
      <c r="K3668" s="2">
        <v>120</v>
      </c>
      <c r="S3668" s="72"/>
      <c r="T3668" s="72"/>
      <c r="U3668" s="72"/>
    </row>
    <row r="3669" spans="1:21" ht="14.25" customHeight="1">
      <c r="A3669" s="2">
        <v>229716</v>
      </c>
      <c r="B3669" s="2" t="s">
        <v>36</v>
      </c>
      <c r="C3669" s="2" t="s">
        <v>37</v>
      </c>
      <c r="D3669" s="2" t="s">
        <v>41</v>
      </c>
      <c r="E3669" s="2" t="s">
        <v>44</v>
      </c>
      <c r="F3669" s="2" t="s">
        <v>34</v>
      </c>
      <c r="G3669" s="4">
        <v>43536.904548611114</v>
      </c>
      <c r="H3669" s="4">
        <v>43539.904548611114</v>
      </c>
      <c r="I3669" s="4">
        <v>43543.904548611114</v>
      </c>
      <c r="J3669" s="2">
        <v>37</v>
      </c>
      <c r="K3669" s="2">
        <v>112</v>
      </c>
      <c r="S3669" s="72"/>
      <c r="T3669" s="72"/>
      <c r="U3669" s="72"/>
    </row>
    <row r="3670" spans="1:21" ht="14.25" customHeight="1">
      <c r="A3670" s="2">
        <v>499505</v>
      </c>
      <c r="B3670" s="2" t="s">
        <v>39</v>
      </c>
      <c r="C3670" s="2" t="s">
        <v>45</v>
      </c>
      <c r="D3670" s="2" t="s">
        <v>41</v>
      </c>
      <c r="E3670" s="2" t="s">
        <v>33</v>
      </c>
      <c r="F3670" s="2" t="s">
        <v>34</v>
      </c>
      <c r="G3670" s="4">
        <v>43536.906388888892</v>
      </c>
      <c r="H3670" s="4">
        <v>43539.906388888892</v>
      </c>
      <c r="I3670" s="4">
        <v>43543.906388888892</v>
      </c>
      <c r="J3670" s="2">
        <v>42</v>
      </c>
      <c r="K3670" s="2">
        <v>123</v>
      </c>
      <c r="S3670" s="72"/>
      <c r="T3670" s="72"/>
      <c r="U3670" s="72"/>
    </row>
    <row r="3671" spans="1:21" ht="14.25" customHeight="1">
      <c r="A3671" s="2">
        <v>192049</v>
      </c>
      <c r="B3671" s="2" t="s">
        <v>36</v>
      </c>
      <c r="C3671" s="2" t="s">
        <v>37</v>
      </c>
      <c r="D3671" s="2" t="s">
        <v>32</v>
      </c>
      <c r="E3671" s="2" t="s">
        <v>33</v>
      </c>
      <c r="F3671" s="2" t="s">
        <v>34</v>
      </c>
      <c r="G3671" s="4">
        <v>43536.908020833333</v>
      </c>
      <c r="H3671" s="4">
        <v>43540.908020833333</v>
      </c>
      <c r="I3671" s="4">
        <v>43540.908020833333</v>
      </c>
      <c r="J3671" s="2">
        <v>31</v>
      </c>
      <c r="K3671" s="2">
        <v>106</v>
      </c>
      <c r="S3671" s="72"/>
      <c r="T3671" s="72"/>
      <c r="U3671" s="72"/>
    </row>
    <row r="3672" spans="1:21" ht="14.25" customHeight="1">
      <c r="A3672" s="2">
        <v>516065</v>
      </c>
      <c r="B3672" s="2" t="s">
        <v>36</v>
      </c>
      <c r="C3672" s="2" t="s">
        <v>40</v>
      </c>
      <c r="D3672" s="2" t="s">
        <v>32</v>
      </c>
      <c r="E3672" s="2" t="s">
        <v>33</v>
      </c>
      <c r="F3672" s="2" t="s">
        <v>34</v>
      </c>
      <c r="G3672" s="4">
        <v>43536.909270833334</v>
      </c>
      <c r="H3672" s="4">
        <v>43542.909270833334</v>
      </c>
      <c r="I3672" s="4">
        <v>43540.909270833334</v>
      </c>
      <c r="J3672" s="2">
        <v>31</v>
      </c>
      <c r="K3672" s="2">
        <v>107</v>
      </c>
      <c r="S3672" s="72"/>
      <c r="T3672" s="72"/>
      <c r="U3672" s="72"/>
    </row>
    <row r="3673" spans="1:21" ht="14.25" customHeight="1">
      <c r="A3673" s="2">
        <v>227918</v>
      </c>
      <c r="B3673" s="2" t="s">
        <v>36</v>
      </c>
      <c r="C3673" s="2" t="s">
        <v>31</v>
      </c>
      <c r="D3673" s="2" t="s">
        <v>32</v>
      </c>
      <c r="E3673" s="2" t="s">
        <v>38</v>
      </c>
      <c r="F3673" s="2" t="s">
        <v>34</v>
      </c>
      <c r="G3673" s="4">
        <v>43536.910787037035</v>
      </c>
      <c r="H3673" s="4">
        <v>43540.910787037035</v>
      </c>
      <c r="I3673" s="4">
        <v>43543.910787037035</v>
      </c>
      <c r="J3673" s="2">
        <v>42</v>
      </c>
      <c r="K3673" s="2">
        <v>124</v>
      </c>
      <c r="S3673" s="72"/>
      <c r="T3673" s="72"/>
      <c r="U3673" s="72"/>
    </row>
    <row r="3674" spans="1:21" ht="14.25" customHeight="1">
      <c r="A3674" s="2">
        <v>822202</v>
      </c>
      <c r="B3674" s="2" t="s">
        <v>39</v>
      </c>
      <c r="C3674" s="2" t="s">
        <v>37</v>
      </c>
      <c r="D3674" s="2" t="s">
        <v>41</v>
      </c>
      <c r="E3674" s="2" t="s">
        <v>38</v>
      </c>
      <c r="F3674" s="2" t="s">
        <v>34</v>
      </c>
      <c r="G3674" s="4">
        <v>43536.912499999999</v>
      </c>
      <c r="H3674" s="4">
        <v>43543.912499999999</v>
      </c>
      <c r="I3674" s="4">
        <v>43542.912499999999</v>
      </c>
      <c r="J3674" s="2">
        <v>30</v>
      </c>
      <c r="K3674" s="2">
        <v>111</v>
      </c>
      <c r="S3674" s="72"/>
      <c r="T3674" s="72"/>
      <c r="U3674" s="72"/>
    </row>
    <row r="3675" spans="1:21" ht="14.25" customHeight="1">
      <c r="A3675" s="2">
        <v>911804</v>
      </c>
      <c r="B3675" s="2" t="s">
        <v>47</v>
      </c>
      <c r="C3675" s="2" t="s">
        <v>43</v>
      </c>
      <c r="D3675" s="2" t="s">
        <v>41</v>
      </c>
      <c r="E3675" s="2" t="s">
        <v>44</v>
      </c>
      <c r="F3675" s="2" t="s">
        <v>34</v>
      </c>
      <c r="G3675" s="4">
        <v>43536.917731481481</v>
      </c>
      <c r="H3675" s="4">
        <v>43539.917731481481</v>
      </c>
      <c r="I3675" s="4">
        <v>43540.917731481481</v>
      </c>
      <c r="J3675" s="2">
        <v>26</v>
      </c>
      <c r="K3675" s="2">
        <v>122</v>
      </c>
      <c r="S3675" s="72"/>
      <c r="T3675" s="72"/>
      <c r="U3675" s="72"/>
    </row>
    <row r="3676" spans="1:21" ht="14.25" customHeight="1">
      <c r="A3676" s="2">
        <v>735398</v>
      </c>
      <c r="B3676" s="2" t="s">
        <v>36</v>
      </c>
      <c r="C3676" s="2" t="s">
        <v>37</v>
      </c>
      <c r="D3676" s="2" t="s">
        <v>41</v>
      </c>
      <c r="E3676" s="2" t="s">
        <v>44</v>
      </c>
      <c r="F3676" s="2" t="s">
        <v>34</v>
      </c>
      <c r="G3676" s="4">
        <v>43536.919386574074</v>
      </c>
      <c r="H3676" s="4">
        <v>43540.919386574074</v>
      </c>
      <c r="I3676" s="4">
        <v>43541.919386574074</v>
      </c>
      <c r="J3676" s="2">
        <v>73</v>
      </c>
      <c r="K3676" s="2">
        <v>91</v>
      </c>
      <c r="S3676" s="72"/>
      <c r="T3676" s="72"/>
      <c r="U3676" s="72"/>
    </row>
    <row r="3677" spans="1:21" ht="14.25" customHeight="1">
      <c r="A3677" s="2">
        <v>495435</v>
      </c>
      <c r="B3677" s="2" t="s">
        <v>39</v>
      </c>
      <c r="C3677" s="2" t="s">
        <v>40</v>
      </c>
      <c r="D3677" s="2" t="s">
        <v>32</v>
      </c>
      <c r="E3677" s="2" t="s">
        <v>44</v>
      </c>
      <c r="F3677" s="2" t="s">
        <v>34</v>
      </c>
      <c r="G3677" s="4">
        <v>43536.921331018515</v>
      </c>
      <c r="H3677" s="4">
        <v>43542.921331018515</v>
      </c>
      <c r="I3677" s="4">
        <v>43539.921331018515</v>
      </c>
      <c r="J3677" s="2">
        <v>76</v>
      </c>
      <c r="K3677" s="2">
        <v>88</v>
      </c>
      <c r="S3677" s="72"/>
      <c r="T3677" s="72"/>
      <c r="U3677" s="72"/>
    </row>
    <row r="3678" spans="1:21" ht="14.25" customHeight="1">
      <c r="A3678" s="2">
        <v>960004</v>
      </c>
      <c r="B3678" s="2" t="s">
        <v>48</v>
      </c>
      <c r="C3678" s="2" t="s">
        <v>37</v>
      </c>
      <c r="D3678" s="2" t="s">
        <v>41</v>
      </c>
      <c r="E3678" s="2" t="s">
        <v>44</v>
      </c>
      <c r="F3678" s="2" t="s">
        <v>34</v>
      </c>
      <c r="G3678" s="4">
        <v>43536.92396990741</v>
      </c>
      <c r="H3678" s="4">
        <v>43538.92396990741</v>
      </c>
      <c r="I3678" s="4">
        <v>43540.92396990741</v>
      </c>
      <c r="J3678" s="2">
        <v>70</v>
      </c>
      <c r="K3678" s="2">
        <v>87</v>
      </c>
      <c r="S3678" s="72"/>
      <c r="T3678" s="72"/>
      <c r="U3678" s="72"/>
    </row>
    <row r="3679" spans="1:21" ht="14.25" customHeight="1">
      <c r="A3679" s="2">
        <v>173081</v>
      </c>
      <c r="B3679" s="2" t="s">
        <v>30</v>
      </c>
      <c r="C3679" s="2" t="s">
        <v>31</v>
      </c>
      <c r="D3679" s="2" t="s">
        <v>32</v>
      </c>
      <c r="E3679" s="2" t="s">
        <v>33</v>
      </c>
      <c r="F3679" s="2" t="s">
        <v>34</v>
      </c>
      <c r="G3679" s="4">
        <v>43536.928587962961</v>
      </c>
      <c r="H3679" s="4">
        <v>43544.928587962961</v>
      </c>
      <c r="I3679" s="4">
        <v>43541.928587962961</v>
      </c>
      <c r="J3679" s="2">
        <v>28</v>
      </c>
      <c r="K3679" s="2">
        <v>127</v>
      </c>
      <c r="S3679" s="72"/>
      <c r="T3679" s="72"/>
      <c r="U3679" s="72"/>
    </row>
    <row r="3680" spans="1:21" ht="14.25" customHeight="1">
      <c r="A3680" s="2">
        <v>16923</v>
      </c>
      <c r="B3680" s="2" t="s">
        <v>30</v>
      </c>
      <c r="C3680" s="2" t="s">
        <v>40</v>
      </c>
      <c r="D3680" s="2" t="s">
        <v>32</v>
      </c>
      <c r="E3680" s="2" t="s">
        <v>33</v>
      </c>
      <c r="F3680" s="2" t="s">
        <v>34</v>
      </c>
      <c r="G3680" s="4">
        <v>43536.929583333331</v>
      </c>
      <c r="H3680" s="4">
        <v>43542.929583333331</v>
      </c>
      <c r="I3680" s="4">
        <v>43540.929583333331</v>
      </c>
      <c r="J3680" s="2">
        <v>47</v>
      </c>
      <c r="K3680" s="2">
        <v>113</v>
      </c>
      <c r="S3680" s="72"/>
      <c r="T3680" s="72"/>
      <c r="U3680" s="72"/>
    </row>
    <row r="3681" spans="1:21" ht="14.25" customHeight="1">
      <c r="A3681" s="2">
        <v>947460</v>
      </c>
      <c r="B3681" s="2" t="s">
        <v>30</v>
      </c>
      <c r="C3681" s="2" t="s">
        <v>40</v>
      </c>
      <c r="D3681" s="2" t="s">
        <v>32</v>
      </c>
      <c r="E3681" s="2" t="s">
        <v>44</v>
      </c>
      <c r="F3681" s="2" t="s">
        <v>34</v>
      </c>
      <c r="G3681" s="4">
        <v>43536.930752314816</v>
      </c>
      <c r="H3681" s="4">
        <v>43543.930752314816</v>
      </c>
      <c r="I3681" s="4">
        <v>43539.930752314816</v>
      </c>
      <c r="J3681" s="2">
        <v>36</v>
      </c>
      <c r="K3681" s="2">
        <v>106</v>
      </c>
      <c r="S3681" s="72"/>
      <c r="T3681" s="72"/>
      <c r="U3681" s="72"/>
    </row>
    <row r="3682" spans="1:21" ht="14.25" customHeight="1">
      <c r="A3682" s="2">
        <v>788147</v>
      </c>
      <c r="B3682" s="2" t="s">
        <v>39</v>
      </c>
      <c r="C3682" s="2" t="s">
        <v>43</v>
      </c>
      <c r="D3682" s="2" t="s">
        <v>41</v>
      </c>
      <c r="E3682" s="2" t="s">
        <v>33</v>
      </c>
      <c r="F3682" s="2" t="s">
        <v>34</v>
      </c>
      <c r="G3682" s="4">
        <v>43536.935081018521</v>
      </c>
      <c r="H3682" s="4">
        <v>43542.935081018521</v>
      </c>
      <c r="I3682" s="4">
        <v>43543.935081018521</v>
      </c>
      <c r="J3682" s="2">
        <v>30</v>
      </c>
      <c r="K3682" s="2">
        <v>125</v>
      </c>
      <c r="S3682" s="72"/>
      <c r="T3682" s="72"/>
      <c r="U3682" s="72"/>
    </row>
    <row r="3683" spans="1:21" ht="14.25" customHeight="1">
      <c r="A3683" s="2">
        <v>791298</v>
      </c>
      <c r="B3683" s="2" t="s">
        <v>48</v>
      </c>
      <c r="C3683" s="2" t="s">
        <v>40</v>
      </c>
      <c r="D3683" s="2" t="s">
        <v>41</v>
      </c>
      <c r="E3683" s="2" t="s">
        <v>38</v>
      </c>
      <c r="F3683" s="2" t="s">
        <v>34</v>
      </c>
      <c r="G3683" s="4">
        <v>43536.937476851854</v>
      </c>
      <c r="H3683" s="4">
        <v>43542.937476851854</v>
      </c>
      <c r="I3683" s="4">
        <v>43543.937476851854</v>
      </c>
      <c r="J3683" s="2">
        <v>34</v>
      </c>
      <c r="K3683" s="2">
        <v>111</v>
      </c>
      <c r="S3683" s="72"/>
      <c r="T3683" s="72"/>
      <c r="U3683" s="72"/>
    </row>
    <row r="3684" spans="1:21" ht="14.25" customHeight="1">
      <c r="A3684" s="2">
        <v>128282</v>
      </c>
      <c r="B3684" s="2" t="s">
        <v>42</v>
      </c>
      <c r="C3684" s="2" t="s">
        <v>31</v>
      </c>
      <c r="D3684" s="2" t="s">
        <v>41</v>
      </c>
      <c r="E3684" s="2" t="s">
        <v>44</v>
      </c>
      <c r="F3684" s="2" t="s">
        <v>34</v>
      </c>
      <c r="G3684" s="4">
        <v>43536.939699074072</v>
      </c>
      <c r="H3684" s="4">
        <v>43539.939699074072</v>
      </c>
      <c r="I3684" s="4">
        <v>43539.939699074072</v>
      </c>
      <c r="J3684" s="2">
        <v>0</v>
      </c>
      <c r="K3684" s="2">
        <v>102</v>
      </c>
      <c r="S3684" s="72"/>
      <c r="T3684" s="72"/>
      <c r="U3684" s="72"/>
    </row>
    <row r="3685" spans="1:21" ht="14.25" customHeight="1">
      <c r="A3685" s="2">
        <v>913347</v>
      </c>
      <c r="B3685" s="2" t="s">
        <v>36</v>
      </c>
      <c r="C3685" s="2" t="s">
        <v>40</v>
      </c>
      <c r="D3685" s="2" t="s">
        <v>41</v>
      </c>
      <c r="E3685" s="2" t="s">
        <v>44</v>
      </c>
      <c r="F3685" s="2" t="s">
        <v>34</v>
      </c>
      <c r="G3685" s="4">
        <v>43536.942754629628</v>
      </c>
      <c r="H3685" s="4">
        <v>43544.942754629628</v>
      </c>
      <c r="I3685" s="4">
        <v>43543.942754629628</v>
      </c>
      <c r="J3685" s="2">
        <v>79</v>
      </c>
      <c r="K3685" s="2">
        <v>94</v>
      </c>
      <c r="S3685" s="72"/>
      <c r="T3685" s="72"/>
      <c r="U3685" s="72"/>
    </row>
    <row r="3686" spans="1:21" ht="14.25" customHeight="1">
      <c r="A3686" s="2">
        <v>134275</v>
      </c>
      <c r="B3686" s="2" t="s">
        <v>39</v>
      </c>
      <c r="C3686" s="2" t="s">
        <v>37</v>
      </c>
      <c r="D3686" s="2" t="s">
        <v>32</v>
      </c>
      <c r="E3686" s="2" t="s">
        <v>33</v>
      </c>
      <c r="F3686" s="2" t="s">
        <v>34</v>
      </c>
      <c r="G3686" s="4">
        <v>43536.94425925926</v>
      </c>
      <c r="H3686" s="4">
        <v>43545.94425925926</v>
      </c>
      <c r="I3686" s="4">
        <v>43539.94425925926</v>
      </c>
      <c r="J3686" s="2">
        <v>49</v>
      </c>
      <c r="K3686" s="2">
        <v>113</v>
      </c>
      <c r="S3686" s="72"/>
      <c r="T3686" s="72"/>
      <c r="U3686" s="72"/>
    </row>
    <row r="3687" spans="1:21" ht="14.25" customHeight="1">
      <c r="A3687" s="2">
        <v>512749</v>
      </c>
      <c r="B3687" s="2" t="s">
        <v>46</v>
      </c>
      <c r="C3687" s="2" t="s">
        <v>45</v>
      </c>
      <c r="D3687" s="2" t="s">
        <v>41</v>
      </c>
      <c r="E3687" s="2" t="s">
        <v>33</v>
      </c>
      <c r="F3687" s="2" t="s">
        <v>34</v>
      </c>
      <c r="G3687" s="4">
        <v>43536.945034722223</v>
      </c>
      <c r="H3687" s="4">
        <v>43537.945034722223</v>
      </c>
      <c r="I3687" s="4">
        <v>43540.945034722223</v>
      </c>
      <c r="J3687" s="2">
        <v>33</v>
      </c>
      <c r="K3687" s="2">
        <v>127</v>
      </c>
      <c r="S3687" s="72"/>
      <c r="T3687" s="72"/>
      <c r="U3687" s="72"/>
    </row>
    <row r="3688" spans="1:21" ht="14.25" customHeight="1">
      <c r="A3688" s="2">
        <v>131387</v>
      </c>
      <c r="B3688" s="2" t="s">
        <v>36</v>
      </c>
      <c r="C3688" s="2" t="s">
        <v>31</v>
      </c>
      <c r="D3688" s="2" t="s">
        <v>41</v>
      </c>
      <c r="E3688" s="2" t="s">
        <v>33</v>
      </c>
      <c r="F3688" s="2" t="s">
        <v>34</v>
      </c>
      <c r="G3688" s="4">
        <v>43536.945590277777</v>
      </c>
      <c r="H3688" s="4">
        <v>43541.945590277777</v>
      </c>
      <c r="I3688" s="4">
        <v>43539.945590277777</v>
      </c>
      <c r="J3688" s="2">
        <v>0</v>
      </c>
      <c r="K3688" s="2">
        <v>123</v>
      </c>
      <c r="S3688" s="72"/>
      <c r="T3688" s="72"/>
      <c r="U3688" s="72"/>
    </row>
    <row r="3689" spans="1:21" ht="14.25" customHeight="1">
      <c r="A3689" s="2">
        <v>525493</v>
      </c>
      <c r="B3689" s="2" t="s">
        <v>47</v>
      </c>
      <c r="C3689" s="2" t="s">
        <v>43</v>
      </c>
      <c r="D3689" s="2" t="s">
        <v>32</v>
      </c>
      <c r="E3689" s="2" t="s">
        <v>44</v>
      </c>
      <c r="F3689" s="2" t="s">
        <v>34</v>
      </c>
      <c r="G3689" s="4">
        <v>43536.945601851854</v>
      </c>
      <c r="H3689" s="4">
        <v>43537.945601851854</v>
      </c>
      <c r="I3689" s="4">
        <v>43541.945601851854</v>
      </c>
      <c r="J3689" s="2">
        <v>0</v>
      </c>
      <c r="K3689" s="2">
        <v>106</v>
      </c>
      <c r="S3689" s="72"/>
      <c r="T3689" s="72"/>
      <c r="U3689" s="72"/>
    </row>
    <row r="3690" spans="1:21" ht="14.25" customHeight="1">
      <c r="A3690" s="2">
        <v>42998</v>
      </c>
      <c r="B3690" s="2" t="s">
        <v>47</v>
      </c>
      <c r="C3690" s="2" t="s">
        <v>40</v>
      </c>
      <c r="D3690" s="2" t="s">
        <v>41</v>
      </c>
      <c r="E3690" s="2" t="s">
        <v>44</v>
      </c>
      <c r="F3690" s="2" t="s">
        <v>34</v>
      </c>
      <c r="G3690" s="4">
        <v>43536.947743055556</v>
      </c>
      <c r="H3690" s="4">
        <v>43541.947743055556</v>
      </c>
      <c r="I3690" s="4">
        <v>43543.947743055556</v>
      </c>
      <c r="J3690" s="2">
        <v>77</v>
      </c>
      <c r="K3690" s="2">
        <v>89</v>
      </c>
      <c r="S3690" s="72"/>
      <c r="T3690" s="72"/>
      <c r="U3690" s="72"/>
    </row>
    <row r="3691" spans="1:21" ht="14.25" customHeight="1">
      <c r="A3691" s="2">
        <v>883119</v>
      </c>
      <c r="B3691" s="2" t="s">
        <v>47</v>
      </c>
      <c r="C3691" s="2" t="s">
        <v>43</v>
      </c>
      <c r="D3691" s="2" t="s">
        <v>32</v>
      </c>
      <c r="E3691" s="2" t="s">
        <v>33</v>
      </c>
      <c r="F3691" s="2" t="s">
        <v>34</v>
      </c>
      <c r="G3691" s="4">
        <v>43536.948125000003</v>
      </c>
      <c r="H3691" s="4">
        <v>43539.948125000003</v>
      </c>
      <c r="I3691" s="4">
        <v>43540.948125000003</v>
      </c>
      <c r="J3691" s="2">
        <v>0</v>
      </c>
      <c r="K3691" s="2">
        <v>122</v>
      </c>
      <c r="S3691" s="72"/>
      <c r="T3691" s="72"/>
      <c r="U3691" s="72"/>
    </row>
    <row r="3692" spans="1:21" ht="14.25" customHeight="1">
      <c r="A3692" s="2">
        <v>110907</v>
      </c>
      <c r="B3692" s="2" t="s">
        <v>48</v>
      </c>
      <c r="C3692" s="2" t="s">
        <v>43</v>
      </c>
      <c r="D3692" s="2" t="s">
        <v>41</v>
      </c>
      <c r="E3692" s="2" t="s">
        <v>33</v>
      </c>
      <c r="F3692" s="2" t="s">
        <v>34</v>
      </c>
      <c r="G3692" s="4">
        <v>43536.950509259259</v>
      </c>
      <c r="H3692" s="4">
        <v>43540.950509259259</v>
      </c>
      <c r="I3692" s="4">
        <v>43541.950509259259</v>
      </c>
      <c r="J3692" s="2">
        <v>33</v>
      </c>
      <c r="K3692" s="2">
        <v>126</v>
      </c>
      <c r="S3692" s="72"/>
      <c r="T3692" s="72"/>
      <c r="U3692" s="72"/>
    </row>
    <row r="3693" spans="1:21" ht="14.25" customHeight="1">
      <c r="A3693" s="2">
        <v>246580</v>
      </c>
      <c r="B3693" s="2" t="s">
        <v>36</v>
      </c>
      <c r="C3693" s="2" t="s">
        <v>45</v>
      </c>
      <c r="D3693" s="2" t="s">
        <v>32</v>
      </c>
      <c r="E3693" s="2" t="s">
        <v>44</v>
      </c>
      <c r="F3693" s="2" t="s">
        <v>34</v>
      </c>
      <c r="G3693" s="4">
        <v>43536.952337962961</v>
      </c>
      <c r="H3693" s="4">
        <v>43546.952337962961</v>
      </c>
      <c r="I3693" s="4">
        <v>43543.952337962961</v>
      </c>
      <c r="J3693" s="2">
        <v>67</v>
      </c>
      <c r="K3693" s="2">
        <v>104</v>
      </c>
      <c r="S3693" s="72"/>
      <c r="T3693" s="72"/>
      <c r="U3693" s="72"/>
    </row>
    <row r="3694" spans="1:21" ht="14.25" customHeight="1">
      <c r="A3694" s="2">
        <v>416624</v>
      </c>
      <c r="B3694" s="2" t="s">
        <v>47</v>
      </c>
      <c r="C3694" s="2" t="s">
        <v>31</v>
      </c>
      <c r="D3694" s="2" t="s">
        <v>32</v>
      </c>
      <c r="E3694" s="2" t="s">
        <v>44</v>
      </c>
      <c r="F3694" s="2" t="s">
        <v>34</v>
      </c>
      <c r="G3694" s="4">
        <v>43536.952685185184</v>
      </c>
      <c r="H3694" s="4">
        <v>43540.952685185184</v>
      </c>
      <c r="I3694" s="4">
        <v>43543.952685185184</v>
      </c>
      <c r="J3694" s="2">
        <v>28</v>
      </c>
      <c r="K3694" s="2">
        <v>123</v>
      </c>
      <c r="S3694" s="72"/>
      <c r="T3694" s="72"/>
      <c r="U3694" s="72"/>
    </row>
    <row r="3695" spans="1:21" ht="14.25" customHeight="1">
      <c r="A3695" s="2">
        <v>41719</v>
      </c>
      <c r="B3695" s="2" t="s">
        <v>36</v>
      </c>
      <c r="C3695" s="2" t="s">
        <v>40</v>
      </c>
      <c r="D3695" s="2" t="s">
        <v>32</v>
      </c>
      <c r="E3695" s="2" t="s">
        <v>33</v>
      </c>
      <c r="F3695" s="2" t="s">
        <v>34</v>
      </c>
      <c r="G3695" s="4">
        <v>43536.953726851854</v>
      </c>
      <c r="H3695" s="4">
        <v>43539.953726851854</v>
      </c>
      <c r="I3695" s="4">
        <v>43539.953726851854</v>
      </c>
      <c r="J3695" s="2">
        <v>48</v>
      </c>
      <c r="K3695" s="2">
        <v>114</v>
      </c>
      <c r="S3695" s="72"/>
      <c r="T3695" s="72"/>
      <c r="U3695" s="72"/>
    </row>
    <row r="3696" spans="1:21" ht="14.25" customHeight="1">
      <c r="A3696" s="2">
        <v>96178</v>
      </c>
      <c r="B3696" s="2" t="s">
        <v>39</v>
      </c>
      <c r="C3696" s="2" t="s">
        <v>37</v>
      </c>
      <c r="D3696" s="2" t="s">
        <v>41</v>
      </c>
      <c r="E3696" s="2" t="s">
        <v>44</v>
      </c>
      <c r="F3696" s="2" t="s">
        <v>34</v>
      </c>
      <c r="G3696" s="4">
        <v>43536.95385416667</v>
      </c>
      <c r="H3696" s="4">
        <v>43540.95385416667</v>
      </c>
      <c r="I3696" s="4">
        <v>43542.95385416667</v>
      </c>
      <c r="J3696" s="2">
        <v>67</v>
      </c>
      <c r="K3696" s="2">
        <v>88</v>
      </c>
      <c r="S3696" s="72"/>
      <c r="T3696" s="72"/>
      <c r="U3696" s="72"/>
    </row>
    <row r="3697" spans="1:21" ht="14.25" customHeight="1">
      <c r="A3697" s="2">
        <v>17344</v>
      </c>
      <c r="B3697" s="2" t="s">
        <v>30</v>
      </c>
      <c r="C3697" s="2" t="s">
        <v>37</v>
      </c>
      <c r="D3697" s="2" t="s">
        <v>32</v>
      </c>
      <c r="E3697" s="2" t="s">
        <v>44</v>
      </c>
      <c r="F3697" s="2" t="s">
        <v>34</v>
      </c>
      <c r="G3697" s="4">
        <v>43536.954907407409</v>
      </c>
      <c r="H3697" s="4">
        <v>43540.954907407409</v>
      </c>
      <c r="I3697" s="4">
        <v>43539.954907407409</v>
      </c>
      <c r="J3697" s="2">
        <v>38</v>
      </c>
      <c r="K3697" s="2">
        <v>113</v>
      </c>
      <c r="S3697" s="72"/>
      <c r="T3697" s="72"/>
      <c r="U3697" s="72"/>
    </row>
    <row r="3698" spans="1:21" ht="14.25" customHeight="1">
      <c r="A3698" s="2">
        <v>262822</v>
      </c>
      <c r="B3698" s="2" t="s">
        <v>47</v>
      </c>
      <c r="C3698" s="2" t="s">
        <v>45</v>
      </c>
      <c r="D3698" s="2" t="s">
        <v>32</v>
      </c>
      <c r="E3698" s="2" t="s">
        <v>38</v>
      </c>
      <c r="F3698" s="2" t="s">
        <v>34</v>
      </c>
      <c r="G3698" s="4">
        <v>43536.959432870368</v>
      </c>
      <c r="H3698" s="4">
        <v>43540.959432870368</v>
      </c>
      <c r="I3698" s="4">
        <v>43539.959432870368</v>
      </c>
      <c r="J3698" s="2">
        <v>46</v>
      </c>
      <c r="K3698" s="2">
        <v>129</v>
      </c>
      <c r="S3698" s="72"/>
      <c r="T3698" s="72"/>
      <c r="U3698" s="72"/>
    </row>
    <row r="3699" spans="1:21" ht="14.25" customHeight="1">
      <c r="A3699" s="2">
        <v>508300</v>
      </c>
      <c r="B3699" s="2" t="s">
        <v>30</v>
      </c>
      <c r="C3699" s="2" t="s">
        <v>31</v>
      </c>
      <c r="D3699" s="2" t="s">
        <v>41</v>
      </c>
      <c r="E3699" s="2" t="s">
        <v>44</v>
      </c>
      <c r="F3699" s="2" t="s">
        <v>34</v>
      </c>
      <c r="G3699" s="4">
        <v>43536.961076388892</v>
      </c>
      <c r="H3699" s="4">
        <v>43536.961076388892</v>
      </c>
      <c r="I3699" s="4">
        <v>43541.961076388892</v>
      </c>
      <c r="J3699" s="2">
        <v>0</v>
      </c>
      <c r="K3699" s="2">
        <v>121</v>
      </c>
      <c r="S3699" s="72"/>
      <c r="T3699" s="72"/>
      <c r="U3699" s="72"/>
    </row>
    <row r="3700" spans="1:21" ht="14.25" customHeight="1">
      <c r="A3700" s="2">
        <v>549168</v>
      </c>
      <c r="B3700" s="2" t="s">
        <v>36</v>
      </c>
      <c r="C3700" s="2" t="s">
        <v>40</v>
      </c>
      <c r="D3700" s="2" t="s">
        <v>32</v>
      </c>
      <c r="E3700" s="2" t="s">
        <v>44</v>
      </c>
      <c r="F3700" s="2" t="s">
        <v>34</v>
      </c>
      <c r="G3700" s="4">
        <v>43536.961423611108</v>
      </c>
      <c r="H3700" s="4">
        <v>43543.961423611108</v>
      </c>
      <c r="I3700" s="4">
        <v>43540.961423611108</v>
      </c>
      <c r="J3700" s="2">
        <v>78</v>
      </c>
      <c r="K3700" s="2">
        <v>95</v>
      </c>
      <c r="S3700" s="72"/>
      <c r="T3700" s="72"/>
      <c r="U3700" s="72"/>
    </row>
    <row r="3701" spans="1:21" ht="14.25" customHeight="1">
      <c r="A3701" s="2">
        <v>351941</v>
      </c>
      <c r="B3701" s="2" t="s">
        <v>30</v>
      </c>
      <c r="C3701" s="2" t="s">
        <v>37</v>
      </c>
      <c r="D3701" s="2" t="s">
        <v>41</v>
      </c>
      <c r="E3701" s="2" t="s">
        <v>33</v>
      </c>
      <c r="F3701" s="2" t="s">
        <v>34</v>
      </c>
      <c r="G3701" s="4">
        <v>43536.965439814812</v>
      </c>
      <c r="H3701" s="4">
        <v>43540.965439814812</v>
      </c>
      <c r="I3701" s="4">
        <v>43542.965439814812</v>
      </c>
      <c r="J3701" s="2">
        <v>33</v>
      </c>
      <c r="K3701" s="2">
        <v>114</v>
      </c>
      <c r="S3701" s="72"/>
      <c r="T3701" s="72"/>
      <c r="U3701" s="72"/>
    </row>
    <row r="3702" spans="1:21" ht="14.25" customHeight="1">
      <c r="A3702" s="2">
        <v>714882</v>
      </c>
      <c r="B3702" s="2" t="s">
        <v>30</v>
      </c>
      <c r="C3702" s="2" t="s">
        <v>45</v>
      </c>
      <c r="D3702" s="2" t="s">
        <v>41</v>
      </c>
      <c r="E3702" s="2" t="s">
        <v>44</v>
      </c>
      <c r="F3702" s="2" t="s">
        <v>34</v>
      </c>
      <c r="G3702" s="4">
        <v>43536.977488425924</v>
      </c>
      <c r="H3702" s="4">
        <v>43545.977488425924</v>
      </c>
      <c r="I3702" s="4">
        <v>43541.977488425924</v>
      </c>
      <c r="J3702" s="2">
        <v>63</v>
      </c>
      <c r="K3702" s="2">
        <v>101</v>
      </c>
      <c r="S3702" s="72"/>
      <c r="T3702" s="72"/>
      <c r="U3702" s="72"/>
    </row>
    <row r="3703" spans="1:21" ht="14.25" customHeight="1">
      <c r="A3703" s="2">
        <v>580380</v>
      </c>
      <c r="B3703" s="2" t="s">
        <v>30</v>
      </c>
      <c r="C3703" s="2" t="s">
        <v>37</v>
      </c>
      <c r="D3703" s="2" t="s">
        <v>41</v>
      </c>
      <c r="E3703" s="2" t="s">
        <v>44</v>
      </c>
      <c r="F3703" s="2" t="s">
        <v>34</v>
      </c>
      <c r="G3703" s="4">
        <v>43536.979594907411</v>
      </c>
      <c r="H3703" s="4">
        <v>43539.979594907411</v>
      </c>
      <c r="I3703" s="4">
        <v>43542.979594907411</v>
      </c>
      <c r="J3703" s="2">
        <v>66</v>
      </c>
      <c r="K3703" s="2">
        <v>94</v>
      </c>
      <c r="S3703" s="72"/>
      <c r="T3703" s="72"/>
      <c r="U3703" s="72"/>
    </row>
    <row r="3704" spans="1:21" ht="14.25" customHeight="1">
      <c r="A3704" s="2">
        <v>155422</v>
      </c>
      <c r="B3704" s="2" t="s">
        <v>42</v>
      </c>
      <c r="C3704" s="2" t="s">
        <v>40</v>
      </c>
      <c r="D3704" s="2" t="s">
        <v>32</v>
      </c>
      <c r="E3704" s="2" t="s">
        <v>44</v>
      </c>
      <c r="F3704" s="2" t="s">
        <v>34</v>
      </c>
      <c r="G3704" s="4">
        <v>43536.986759259256</v>
      </c>
      <c r="H3704" s="4">
        <v>43542.986759259256</v>
      </c>
      <c r="I3704" s="4">
        <v>43541.986759259256</v>
      </c>
      <c r="J3704" s="2">
        <v>71</v>
      </c>
      <c r="K3704" s="2">
        <v>86</v>
      </c>
      <c r="S3704" s="72"/>
      <c r="T3704" s="72"/>
      <c r="U3704" s="72"/>
    </row>
    <row r="3705" spans="1:21" ht="14.25" customHeight="1">
      <c r="A3705" s="2">
        <v>138145</v>
      </c>
      <c r="B3705" s="2" t="s">
        <v>46</v>
      </c>
      <c r="C3705" s="2" t="s">
        <v>37</v>
      </c>
      <c r="D3705" s="2" t="s">
        <v>32</v>
      </c>
      <c r="E3705" s="2" t="s">
        <v>33</v>
      </c>
      <c r="F3705" s="2" t="s">
        <v>34</v>
      </c>
      <c r="G3705" s="4">
        <v>43536.988796296297</v>
      </c>
      <c r="H3705" s="4">
        <v>43541.988796296297</v>
      </c>
      <c r="I3705" s="4">
        <v>43543.988796296297</v>
      </c>
      <c r="J3705" s="2">
        <v>35</v>
      </c>
      <c r="K3705" s="2">
        <v>114</v>
      </c>
      <c r="S3705" s="72"/>
      <c r="T3705" s="72"/>
      <c r="U3705" s="72"/>
    </row>
    <row r="3706" spans="1:21" ht="14.25" customHeight="1">
      <c r="A3706" s="2">
        <v>105604</v>
      </c>
      <c r="B3706" s="2" t="s">
        <v>39</v>
      </c>
      <c r="C3706" s="2" t="s">
        <v>37</v>
      </c>
      <c r="D3706" s="2" t="s">
        <v>32</v>
      </c>
      <c r="E3706" s="2" t="s">
        <v>44</v>
      </c>
      <c r="F3706" s="2" t="s">
        <v>34</v>
      </c>
      <c r="G3706" s="4">
        <v>43536.988842592589</v>
      </c>
      <c r="H3706" s="4">
        <v>43537.988842592589</v>
      </c>
      <c r="I3706" s="4">
        <v>43542.988842592589</v>
      </c>
      <c r="J3706" s="2">
        <v>29</v>
      </c>
      <c r="K3706" s="2">
        <v>106</v>
      </c>
      <c r="S3706" s="72"/>
      <c r="T3706" s="72"/>
      <c r="U3706" s="72"/>
    </row>
    <row r="3707" spans="1:21" ht="14.25" customHeight="1">
      <c r="A3707" s="2">
        <v>677549</v>
      </c>
      <c r="B3707" s="2" t="s">
        <v>39</v>
      </c>
      <c r="C3707" s="2" t="s">
        <v>37</v>
      </c>
      <c r="D3707" s="2" t="s">
        <v>41</v>
      </c>
      <c r="E3707" s="2" t="s">
        <v>33</v>
      </c>
      <c r="F3707" s="2" t="s">
        <v>34</v>
      </c>
      <c r="G3707" s="4">
        <v>43536.990648148145</v>
      </c>
      <c r="H3707" s="4">
        <v>43545.990648148145</v>
      </c>
      <c r="I3707" s="4">
        <v>43542.990648148145</v>
      </c>
      <c r="J3707" s="2">
        <v>29</v>
      </c>
      <c r="K3707" s="2">
        <v>114</v>
      </c>
      <c r="S3707" s="72"/>
      <c r="T3707" s="72"/>
      <c r="U3707" s="72"/>
    </row>
    <row r="3708" spans="1:21" ht="14.25" customHeight="1">
      <c r="A3708" s="2">
        <v>236677</v>
      </c>
      <c r="B3708" s="2" t="s">
        <v>36</v>
      </c>
      <c r="C3708" s="2" t="s">
        <v>37</v>
      </c>
      <c r="D3708" s="2" t="s">
        <v>41</v>
      </c>
      <c r="E3708" s="2" t="s">
        <v>33</v>
      </c>
      <c r="F3708" s="2" t="s">
        <v>34</v>
      </c>
      <c r="G3708" s="4">
        <v>43536.991423611114</v>
      </c>
      <c r="H3708" s="4">
        <v>43545.991423611114</v>
      </c>
      <c r="I3708" s="4">
        <v>43541.991423611114</v>
      </c>
      <c r="J3708" s="2">
        <v>33</v>
      </c>
      <c r="K3708" s="2">
        <v>108</v>
      </c>
      <c r="S3708" s="72"/>
      <c r="T3708" s="72"/>
      <c r="U3708" s="72"/>
    </row>
    <row r="3709" spans="1:21" ht="14.25" customHeight="1">
      <c r="A3709" s="2">
        <v>248945</v>
      </c>
      <c r="B3709" s="2" t="s">
        <v>39</v>
      </c>
      <c r="C3709" s="2" t="s">
        <v>43</v>
      </c>
      <c r="D3709" s="2" t="s">
        <v>41</v>
      </c>
      <c r="E3709" s="2" t="s">
        <v>33</v>
      </c>
      <c r="F3709" s="2" t="s">
        <v>34</v>
      </c>
      <c r="G3709" s="4">
        <v>43536.992893518516</v>
      </c>
      <c r="H3709" s="4">
        <v>43543.992893518516</v>
      </c>
      <c r="I3709" s="4">
        <v>43539.992893518516</v>
      </c>
      <c r="J3709" s="2">
        <v>47</v>
      </c>
      <c r="K3709" s="2">
        <v>122</v>
      </c>
      <c r="S3709" s="72"/>
      <c r="T3709" s="72"/>
      <c r="U3709" s="72"/>
    </row>
    <row r="3710" spans="1:21" ht="14.25" customHeight="1">
      <c r="A3710" s="2">
        <v>796848</v>
      </c>
      <c r="B3710" s="2" t="s">
        <v>42</v>
      </c>
      <c r="C3710" s="2" t="s">
        <v>43</v>
      </c>
      <c r="D3710" s="2" t="s">
        <v>32</v>
      </c>
      <c r="E3710" s="2" t="s">
        <v>44</v>
      </c>
      <c r="F3710" s="2" t="s">
        <v>34</v>
      </c>
      <c r="G3710" s="4">
        <v>43536.999189814815</v>
      </c>
      <c r="H3710" s="4">
        <v>43541.999189814815</v>
      </c>
      <c r="I3710" s="4">
        <v>43539.999189814815</v>
      </c>
      <c r="J3710" s="2">
        <v>0</v>
      </c>
      <c r="K3710" s="2">
        <v>105</v>
      </c>
      <c r="S3710" s="72"/>
      <c r="T3710" s="72"/>
      <c r="U3710" s="72"/>
    </row>
    <row r="3711" spans="1:21" ht="14.25" customHeight="1">
      <c r="A3711" s="2">
        <v>166540</v>
      </c>
      <c r="B3711" s="2" t="s">
        <v>39</v>
      </c>
      <c r="C3711" s="2" t="s">
        <v>43</v>
      </c>
      <c r="D3711" s="2" t="s">
        <v>41</v>
      </c>
      <c r="E3711" s="2" t="s">
        <v>44</v>
      </c>
      <c r="F3711" s="2" t="s">
        <v>34</v>
      </c>
      <c r="G3711" s="4">
        <v>43537.002280092594</v>
      </c>
      <c r="H3711" s="4">
        <v>43540.002280092594</v>
      </c>
      <c r="I3711" s="4">
        <v>43543.002280092594</v>
      </c>
      <c r="J3711" s="2">
        <v>35</v>
      </c>
      <c r="K3711" s="2">
        <v>130</v>
      </c>
      <c r="S3711" s="72"/>
      <c r="T3711" s="72"/>
      <c r="U3711" s="72"/>
    </row>
    <row r="3712" spans="1:21" ht="14.25" customHeight="1">
      <c r="A3712" s="2">
        <v>343646</v>
      </c>
      <c r="B3712" s="2" t="s">
        <v>39</v>
      </c>
      <c r="C3712" s="2" t="s">
        <v>40</v>
      </c>
      <c r="D3712" s="2" t="s">
        <v>41</v>
      </c>
      <c r="E3712" s="2" t="s">
        <v>38</v>
      </c>
      <c r="F3712" s="2" t="s">
        <v>34</v>
      </c>
      <c r="G3712" s="4">
        <v>43537.002581018518</v>
      </c>
      <c r="H3712" s="4">
        <v>43539.002581018518</v>
      </c>
      <c r="I3712" s="4">
        <v>43543.002581018518</v>
      </c>
      <c r="J3712" s="2">
        <v>28</v>
      </c>
      <c r="K3712" s="2">
        <v>107</v>
      </c>
      <c r="S3712" s="72"/>
      <c r="T3712" s="72"/>
      <c r="U3712" s="72"/>
    </row>
    <row r="3713" spans="1:21" ht="14.25" customHeight="1">
      <c r="A3713" s="2">
        <v>438923</v>
      </c>
      <c r="B3713" s="2" t="s">
        <v>48</v>
      </c>
      <c r="C3713" s="2" t="s">
        <v>31</v>
      </c>
      <c r="D3713" s="2" t="s">
        <v>41</v>
      </c>
      <c r="E3713" s="2" t="s">
        <v>33</v>
      </c>
      <c r="F3713" s="2" t="s">
        <v>34</v>
      </c>
      <c r="G3713" s="4">
        <v>43537.024629629632</v>
      </c>
      <c r="H3713" s="4">
        <v>43542.024629629632</v>
      </c>
      <c r="I3713" s="4">
        <v>43542.024629629632</v>
      </c>
      <c r="J3713" s="2">
        <v>0</v>
      </c>
      <c r="K3713" s="2">
        <v>124</v>
      </c>
      <c r="S3713" s="72"/>
      <c r="T3713" s="72"/>
      <c r="U3713" s="72"/>
    </row>
    <row r="3714" spans="1:21" ht="14.25" customHeight="1">
      <c r="A3714" s="2">
        <v>50683</v>
      </c>
      <c r="B3714" s="2" t="s">
        <v>36</v>
      </c>
      <c r="C3714" s="2" t="s">
        <v>40</v>
      </c>
      <c r="D3714" s="2" t="s">
        <v>41</v>
      </c>
      <c r="E3714" s="2" t="s">
        <v>44</v>
      </c>
      <c r="F3714" s="2" t="s">
        <v>34</v>
      </c>
      <c r="G3714" s="4">
        <v>43537.030104166668</v>
      </c>
      <c r="H3714" s="4">
        <v>43543.030104166668</v>
      </c>
      <c r="I3714" s="4">
        <v>43540.030104166668</v>
      </c>
      <c r="J3714" s="2">
        <v>80</v>
      </c>
      <c r="K3714" s="2">
        <v>92</v>
      </c>
      <c r="S3714" s="72"/>
      <c r="T3714" s="72"/>
      <c r="U3714" s="72"/>
    </row>
    <row r="3715" spans="1:21" ht="14.25" customHeight="1">
      <c r="A3715" s="2">
        <v>277721</v>
      </c>
      <c r="B3715" s="2" t="s">
        <v>47</v>
      </c>
      <c r="C3715" s="2" t="s">
        <v>31</v>
      </c>
      <c r="D3715" s="2" t="s">
        <v>32</v>
      </c>
      <c r="E3715" s="2" t="s">
        <v>44</v>
      </c>
      <c r="F3715" s="2" t="s">
        <v>34</v>
      </c>
      <c r="G3715" s="4">
        <v>43537.033668981479</v>
      </c>
      <c r="H3715" s="4">
        <v>43542.033668981479</v>
      </c>
      <c r="I3715" s="4">
        <v>43541.033668981479</v>
      </c>
      <c r="J3715" s="2">
        <v>82</v>
      </c>
      <c r="K3715" s="2">
        <v>110</v>
      </c>
      <c r="S3715" s="72"/>
      <c r="T3715" s="72"/>
      <c r="U3715" s="72"/>
    </row>
    <row r="3716" spans="1:21" ht="14.25" customHeight="1">
      <c r="A3716" s="2">
        <v>905663</v>
      </c>
      <c r="B3716" s="2" t="s">
        <v>36</v>
      </c>
      <c r="C3716" s="2" t="s">
        <v>40</v>
      </c>
      <c r="D3716" s="2" t="s">
        <v>32</v>
      </c>
      <c r="E3716" s="2" t="s">
        <v>33</v>
      </c>
      <c r="F3716" s="2" t="s">
        <v>34</v>
      </c>
      <c r="G3716" s="4">
        <v>43537.041574074072</v>
      </c>
      <c r="H3716" s="4">
        <v>43544.041574074072</v>
      </c>
      <c r="I3716" s="4">
        <v>43543.041574074072</v>
      </c>
      <c r="J3716" s="2">
        <v>28</v>
      </c>
      <c r="K3716" s="2">
        <v>110</v>
      </c>
      <c r="S3716" s="72"/>
      <c r="T3716" s="72"/>
      <c r="U3716" s="72"/>
    </row>
    <row r="3717" spans="1:21" ht="14.25" customHeight="1">
      <c r="A3717" s="2">
        <v>297411</v>
      </c>
      <c r="B3717" s="2" t="s">
        <v>49</v>
      </c>
      <c r="C3717" s="2" t="s">
        <v>43</v>
      </c>
      <c r="D3717" s="2" t="s">
        <v>32</v>
      </c>
      <c r="E3717" s="2" t="s">
        <v>33</v>
      </c>
      <c r="F3717" s="2" t="s">
        <v>34</v>
      </c>
      <c r="G3717" s="4">
        <v>43537.041655092595</v>
      </c>
      <c r="H3717" s="4">
        <v>43540.041655092595</v>
      </c>
      <c r="I3717" s="4">
        <v>43543.041655092595</v>
      </c>
      <c r="J3717" s="2">
        <v>0</v>
      </c>
      <c r="K3717" s="2">
        <v>121</v>
      </c>
      <c r="S3717" s="72"/>
      <c r="T3717" s="72"/>
      <c r="U3717" s="72"/>
    </row>
    <row r="3718" spans="1:21" ht="14.25" customHeight="1">
      <c r="A3718" s="2">
        <v>699029</v>
      </c>
      <c r="B3718" s="2" t="s">
        <v>48</v>
      </c>
      <c r="C3718" s="2" t="s">
        <v>45</v>
      </c>
      <c r="D3718" s="2" t="s">
        <v>32</v>
      </c>
      <c r="E3718" s="2" t="s">
        <v>33</v>
      </c>
      <c r="F3718" s="2" t="s">
        <v>34</v>
      </c>
      <c r="G3718" s="4">
        <v>43537.043726851851</v>
      </c>
      <c r="H3718" s="4">
        <v>43540.043726851851</v>
      </c>
      <c r="I3718" s="4">
        <v>43544.043726851851</v>
      </c>
      <c r="J3718" s="2">
        <v>30</v>
      </c>
      <c r="K3718" s="2">
        <v>129</v>
      </c>
      <c r="S3718" s="72"/>
      <c r="T3718" s="72"/>
      <c r="U3718" s="72"/>
    </row>
    <row r="3719" spans="1:21" ht="14.25" customHeight="1">
      <c r="A3719" s="2">
        <v>459004</v>
      </c>
      <c r="B3719" s="2" t="s">
        <v>36</v>
      </c>
      <c r="C3719" s="2" t="s">
        <v>43</v>
      </c>
      <c r="D3719" s="2" t="s">
        <v>32</v>
      </c>
      <c r="E3719" s="2" t="s">
        <v>44</v>
      </c>
      <c r="F3719" s="2" t="s">
        <v>34</v>
      </c>
      <c r="G3719" s="4">
        <v>43537.043981481482</v>
      </c>
      <c r="H3719" s="4">
        <v>43540.043981481482</v>
      </c>
      <c r="I3719" s="4">
        <v>43540.043981481482</v>
      </c>
      <c r="J3719" s="2">
        <v>0</v>
      </c>
      <c r="K3719" s="2">
        <v>125</v>
      </c>
      <c r="S3719" s="72"/>
      <c r="T3719" s="72"/>
      <c r="U3719" s="72"/>
    </row>
    <row r="3720" spans="1:21" ht="14.25" customHeight="1">
      <c r="A3720" s="2">
        <v>289999</v>
      </c>
      <c r="B3720" s="2" t="s">
        <v>46</v>
      </c>
      <c r="C3720" s="2" t="s">
        <v>45</v>
      </c>
      <c r="D3720" s="2" t="s">
        <v>41</v>
      </c>
      <c r="E3720" s="2" t="s">
        <v>33</v>
      </c>
      <c r="F3720" s="2" t="s">
        <v>34</v>
      </c>
      <c r="G3720" s="4">
        <v>43537.048564814817</v>
      </c>
      <c r="H3720" s="4">
        <v>43544.048564814817</v>
      </c>
      <c r="I3720" s="4">
        <v>43542.048564814817</v>
      </c>
      <c r="J3720" s="2">
        <v>37</v>
      </c>
      <c r="K3720" s="2">
        <v>125</v>
      </c>
      <c r="S3720" s="72"/>
      <c r="T3720" s="72"/>
      <c r="U3720" s="72"/>
    </row>
    <row r="3721" spans="1:21" ht="14.25" customHeight="1">
      <c r="A3721" s="2">
        <v>613253</v>
      </c>
      <c r="B3721" s="2" t="s">
        <v>46</v>
      </c>
      <c r="C3721" s="2" t="s">
        <v>37</v>
      </c>
      <c r="D3721" s="2" t="s">
        <v>41</v>
      </c>
      <c r="E3721" s="2" t="s">
        <v>33</v>
      </c>
      <c r="F3721" s="2" t="s">
        <v>34</v>
      </c>
      <c r="G3721" s="4">
        <v>43537.049398148149</v>
      </c>
      <c r="H3721" s="4">
        <v>43540.049398148149</v>
      </c>
      <c r="I3721" s="4">
        <v>43543.049398148149</v>
      </c>
      <c r="J3721" s="2">
        <v>31</v>
      </c>
      <c r="K3721" s="2">
        <v>111</v>
      </c>
      <c r="S3721" s="72"/>
      <c r="T3721" s="72"/>
      <c r="U3721" s="72"/>
    </row>
    <row r="3722" spans="1:21" ht="14.25" customHeight="1">
      <c r="A3722" s="2">
        <v>442383</v>
      </c>
      <c r="B3722" s="2" t="s">
        <v>39</v>
      </c>
      <c r="C3722" s="2" t="s">
        <v>40</v>
      </c>
      <c r="D3722" s="2" t="s">
        <v>41</v>
      </c>
      <c r="E3722" s="2" t="s">
        <v>33</v>
      </c>
      <c r="F3722" s="2" t="s">
        <v>34</v>
      </c>
      <c r="G3722" s="4">
        <v>43537.055289351854</v>
      </c>
      <c r="H3722" s="4">
        <v>43544.055289351854</v>
      </c>
      <c r="I3722" s="4">
        <v>43541.055289351854</v>
      </c>
      <c r="J3722" s="2">
        <v>28</v>
      </c>
      <c r="K3722" s="2">
        <v>106</v>
      </c>
      <c r="S3722" s="72"/>
      <c r="T3722" s="72"/>
      <c r="U3722" s="72"/>
    </row>
    <row r="3723" spans="1:21" ht="14.25" customHeight="1">
      <c r="A3723" s="2">
        <v>294582</v>
      </c>
      <c r="B3723" s="2" t="s">
        <v>47</v>
      </c>
      <c r="C3723" s="2" t="s">
        <v>37</v>
      </c>
      <c r="D3723" s="2" t="s">
        <v>41</v>
      </c>
      <c r="E3723" s="2" t="s">
        <v>44</v>
      </c>
      <c r="F3723" s="2" t="s">
        <v>34</v>
      </c>
      <c r="G3723" s="4">
        <v>43537.063761574071</v>
      </c>
      <c r="H3723" s="4">
        <v>43539.063761574071</v>
      </c>
      <c r="I3723" s="4">
        <v>43542.063761574071</v>
      </c>
      <c r="J3723" s="2">
        <v>79</v>
      </c>
      <c r="K3723" s="2">
        <v>85</v>
      </c>
      <c r="S3723" s="72"/>
      <c r="T3723" s="72"/>
      <c r="U3723" s="72"/>
    </row>
    <row r="3724" spans="1:21" ht="14.25" customHeight="1">
      <c r="A3724" s="2">
        <v>626031</v>
      </c>
      <c r="B3724" s="2" t="s">
        <v>49</v>
      </c>
      <c r="C3724" s="2" t="s">
        <v>45</v>
      </c>
      <c r="D3724" s="2" t="s">
        <v>41</v>
      </c>
      <c r="E3724" s="2" t="s">
        <v>33</v>
      </c>
      <c r="F3724" s="2" t="s">
        <v>34</v>
      </c>
      <c r="G3724" s="4">
        <v>43537.065081018518</v>
      </c>
      <c r="H3724" s="4">
        <v>43539.065081018518</v>
      </c>
      <c r="I3724" s="4">
        <v>43541.065081018518</v>
      </c>
      <c r="J3724" s="2">
        <v>30</v>
      </c>
      <c r="K3724" s="2">
        <v>120</v>
      </c>
      <c r="S3724" s="72"/>
      <c r="T3724" s="72"/>
      <c r="U3724" s="72"/>
    </row>
    <row r="3725" spans="1:21" ht="14.25" customHeight="1">
      <c r="A3725" s="2">
        <v>201495</v>
      </c>
      <c r="B3725" s="2" t="s">
        <v>39</v>
      </c>
      <c r="C3725" s="2" t="s">
        <v>37</v>
      </c>
      <c r="D3725" s="2" t="s">
        <v>32</v>
      </c>
      <c r="E3725" s="2" t="s">
        <v>33</v>
      </c>
      <c r="F3725" s="2" t="s">
        <v>34</v>
      </c>
      <c r="G3725" s="4">
        <v>43537.067152777781</v>
      </c>
      <c r="H3725" s="4">
        <v>43543.067152777781</v>
      </c>
      <c r="I3725" s="4">
        <v>43541.067152777781</v>
      </c>
      <c r="J3725" s="2">
        <v>38</v>
      </c>
      <c r="K3725" s="2">
        <v>114</v>
      </c>
      <c r="S3725" s="72"/>
      <c r="T3725" s="72"/>
      <c r="U3725" s="72"/>
    </row>
    <row r="3726" spans="1:21" ht="14.25" customHeight="1">
      <c r="A3726" s="2">
        <v>620639</v>
      </c>
      <c r="B3726" s="2" t="s">
        <v>39</v>
      </c>
      <c r="C3726" s="2" t="s">
        <v>31</v>
      </c>
      <c r="D3726" s="2" t="s">
        <v>32</v>
      </c>
      <c r="E3726" s="2" t="s">
        <v>44</v>
      </c>
      <c r="F3726" s="2" t="s">
        <v>34</v>
      </c>
      <c r="G3726" s="4">
        <v>43537.071539351855</v>
      </c>
      <c r="H3726" s="4">
        <v>43541.071539351855</v>
      </c>
      <c r="I3726" s="4">
        <v>43541.071539351855</v>
      </c>
      <c r="J3726" s="2">
        <v>74</v>
      </c>
      <c r="K3726" s="2">
        <v>108</v>
      </c>
      <c r="S3726" s="72"/>
      <c r="T3726" s="72"/>
      <c r="U3726" s="72"/>
    </row>
    <row r="3727" spans="1:21" ht="14.25" customHeight="1">
      <c r="A3727" s="2">
        <v>575755</v>
      </c>
      <c r="B3727" s="2" t="s">
        <v>39</v>
      </c>
      <c r="C3727" s="2" t="s">
        <v>43</v>
      </c>
      <c r="D3727" s="2" t="s">
        <v>41</v>
      </c>
      <c r="E3727" s="2" t="s">
        <v>33</v>
      </c>
      <c r="F3727" s="2" t="s">
        <v>34</v>
      </c>
      <c r="G3727" s="4">
        <v>43537.074965277781</v>
      </c>
      <c r="H3727" s="4">
        <v>43544.074965277781</v>
      </c>
      <c r="I3727" s="4">
        <v>43543.074965277781</v>
      </c>
      <c r="J3727" s="2">
        <v>37</v>
      </c>
      <c r="K3727" s="2">
        <v>128</v>
      </c>
      <c r="S3727" s="72"/>
      <c r="T3727" s="72"/>
      <c r="U3727" s="72"/>
    </row>
    <row r="3728" spans="1:21" ht="14.25" customHeight="1">
      <c r="A3728" s="2">
        <v>458589</v>
      </c>
      <c r="B3728" s="2" t="s">
        <v>39</v>
      </c>
      <c r="C3728" s="2" t="s">
        <v>37</v>
      </c>
      <c r="D3728" s="2" t="s">
        <v>41</v>
      </c>
      <c r="E3728" s="2" t="s">
        <v>33</v>
      </c>
      <c r="F3728" s="2" t="s">
        <v>34</v>
      </c>
      <c r="G3728" s="4">
        <v>43537.075486111113</v>
      </c>
      <c r="H3728" s="4">
        <v>43544.075486111113</v>
      </c>
      <c r="I3728" s="4">
        <v>43540.075486111113</v>
      </c>
      <c r="J3728" s="2">
        <v>44</v>
      </c>
      <c r="K3728" s="2">
        <v>114</v>
      </c>
      <c r="S3728" s="72"/>
      <c r="T3728" s="72"/>
      <c r="U3728" s="72"/>
    </row>
    <row r="3729" spans="1:21" ht="14.25" customHeight="1">
      <c r="A3729" s="2">
        <v>939835</v>
      </c>
      <c r="B3729" s="2" t="s">
        <v>46</v>
      </c>
      <c r="C3729" s="2" t="s">
        <v>43</v>
      </c>
      <c r="D3729" s="2" t="s">
        <v>32</v>
      </c>
      <c r="E3729" s="2" t="s">
        <v>33</v>
      </c>
      <c r="F3729" s="2" t="s">
        <v>34</v>
      </c>
      <c r="G3729" s="4">
        <v>43537.075983796298</v>
      </c>
      <c r="H3729" s="4">
        <v>43538.075983796298</v>
      </c>
      <c r="I3729" s="4">
        <v>43541.075983796298</v>
      </c>
      <c r="J3729" s="2">
        <v>0</v>
      </c>
      <c r="K3729" s="2">
        <v>121</v>
      </c>
      <c r="S3729" s="72"/>
      <c r="T3729" s="72"/>
      <c r="U3729" s="72"/>
    </row>
    <row r="3730" spans="1:21" ht="14.25" customHeight="1">
      <c r="A3730" s="2">
        <v>53426</v>
      </c>
      <c r="B3730" s="2" t="s">
        <v>30</v>
      </c>
      <c r="C3730" s="2" t="s">
        <v>37</v>
      </c>
      <c r="D3730" s="2" t="s">
        <v>41</v>
      </c>
      <c r="E3730" s="2" t="s">
        <v>44</v>
      </c>
      <c r="F3730" s="2" t="s">
        <v>34</v>
      </c>
      <c r="G3730" s="4">
        <v>43537.079502314817</v>
      </c>
      <c r="H3730" s="4">
        <v>43543.079502314817</v>
      </c>
      <c r="I3730" s="4">
        <v>43540.079502314817</v>
      </c>
      <c r="J3730" s="2">
        <v>70</v>
      </c>
      <c r="K3730" s="2">
        <v>93</v>
      </c>
      <c r="S3730" s="72"/>
      <c r="T3730" s="72"/>
      <c r="U3730" s="72"/>
    </row>
    <row r="3731" spans="1:21" ht="14.25" customHeight="1">
      <c r="A3731" s="2">
        <v>493346</v>
      </c>
      <c r="B3731" s="2" t="s">
        <v>39</v>
      </c>
      <c r="C3731" s="2" t="s">
        <v>31</v>
      </c>
      <c r="D3731" s="2" t="s">
        <v>32</v>
      </c>
      <c r="E3731" s="2" t="s">
        <v>38</v>
      </c>
      <c r="F3731" s="2" t="s">
        <v>34</v>
      </c>
      <c r="G3731" s="4">
        <v>43537.085914351854</v>
      </c>
      <c r="H3731" s="4">
        <v>43541.085914351854</v>
      </c>
      <c r="I3731" s="4">
        <v>43544.085914351854</v>
      </c>
      <c r="J3731" s="2">
        <v>37</v>
      </c>
      <c r="K3731" s="2">
        <v>124</v>
      </c>
      <c r="S3731" s="72"/>
      <c r="T3731" s="72"/>
      <c r="U3731" s="72"/>
    </row>
    <row r="3732" spans="1:21" ht="14.25" customHeight="1">
      <c r="A3732" s="2">
        <v>324345</v>
      </c>
      <c r="B3732" s="2" t="s">
        <v>49</v>
      </c>
      <c r="C3732" s="2" t="s">
        <v>37</v>
      </c>
      <c r="D3732" s="2" t="s">
        <v>32</v>
      </c>
      <c r="E3732" s="2" t="s">
        <v>33</v>
      </c>
      <c r="F3732" s="2" t="s">
        <v>34</v>
      </c>
      <c r="G3732" s="4">
        <v>43537.086006944446</v>
      </c>
      <c r="H3732" s="4">
        <v>43540.086006944446</v>
      </c>
      <c r="I3732" s="4">
        <v>43541.086006944446</v>
      </c>
      <c r="J3732" s="2">
        <v>33</v>
      </c>
      <c r="K3732" s="2">
        <v>109</v>
      </c>
      <c r="S3732" s="72"/>
      <c r="T3732" s="72"/>
      <c r="U3732" s="72"/>
    </row>
    <row r="3733" spans="1:21" ht="14.25" customHeight="1">
      <c r="A3733" s="2">
        <v>244882</v>
      </c>
      <c r="B3733" s="2" t="s">
        <v>39</v>
      </c>
      <c r="C3733" s="2" t="s">
        <v>31</v>
      </c>
      <c r="D3733" s="2" t="s">
        <v>32</v>
      </c>
      <c r="E3733" s="2" t="s">
        <v>38</v>
      </c>
      <c r="F3733" s="2" t="s">
        <v>34</v>
      </c>
      <c r="G3733" s="4">
        <v>43537.086458333331</v>
      </c>
      <c r="H3733" s="4">
        <v>43546.086458333331</v>
      </c>
      <c r="I3733" s="4">
        <v>43541.086458333331</v>
      </c>
      <c r="J3733" s="2">
        <v>30</v>
      </c>
      <c r="K3733" s="2">
        <v>123</v>
      </c>
      <c r="S3733" s="72"/>
      <c r="T3733" s="72"/>
      <c r="U3733" s="72"/>
    </row>
    <row r="3734" spans="1:21" ht="14.25" customHeight="1">
      <c r="A3734" s="2">
        <v>920097</v>
      </c>
      <c r="B3734" s="2" t="s">
        <v>30</v>
      </c>
      <c r="C3734" s="2" t="s">
        <v>37</v>
      </c>
      <c r="D3734" s="2" t="s">
        <v>32</v>
      </c>
      <c r="E3734" s="2" t="s">
        <v>44</v>
      </c>
      <c r="F3734" s="2" t="s">
        <v>34</v>
      </c>
      <c r="G3734" s="4">
        <v>43537.096238425926</v>
      </c>
      <c r="H3734" s="4">
        <v>43538.096238425926</v>
      </c>
      <c r="I3734" s="4">
        <v>43543.096238425926</v>
      </c>
      <c r="J3734" s="2">
        <v>81</v>
      </c>
      <c r="K3734" s="2">
        <v>95</v>
      </c>
      <c r="S3734" s="72"/>
      <c r="T3734" s="72"/>
      <c r="U3734" s="72"/>
    </row>
    <row r="3735" spans="1:21" ht="14.25" customHeight="1">
      <c r="A3735" s="2">
        <v>74005</v>
      </c>
      <c r="B3735" s="2" t="s">
        <v>39</v>
      </c>
      <c r="C3735" s="2" t="s">
        <v>37</v>
      </c>
      <c r="D3735" s="2" t="s">
        <v>41</v>
      </c>
      <c r="E3735" s="2" t="s">
        <v>33</v>
      </c>
      <c r="F3735" s="2" t="s">
        <v>34</v>
      </c>
      <c r="G3735" s="4">
        <v>43537.099618055552</v>
      </c>
      <c r="H3735" s="4">
        <v>43540.099618055552</v>
      </c>
      <c r="I3735" s="4">
        <v>43541.099618055552</v>
      </c>
      <c r="J3735" s="2">
        <v>38</v>
      </c>
      <c r="K3735" s="2">
        <v>107</v>
      </c>
      <c r="S3735" s="72"/>
      <c r="T3735" s="72"/>
      <c r="U3735" s="72"/>
    </row>
    <row r="3736" spans="1:21" ht="14.25" customHeight="1">
      <c r="A3736" s="2">
        <v>363032</v>
      </c>
      <c r="B3736" s="2" t="s">
        <v>39</v>
      </c>
      <c r="C3736" s="2" t="s">
        <v>45</v>
      </c>
      <c r="D3736" s="2" t="s">
        <v>41</v>
      </c>
      <c r="E3736" s="2" t="s">
        <v>44</v>
      </c>
      <c r="F3736" s="2" t="s">
        <v>34</v>
      </c>
      <c r="G3736" s="4">
        <v>43537.100995370369</v>
      </c>
      <c r="H3736" s="4">
        <v>43545.100995370369</v>
      </c>
      <c r="I3736" s="4">
        <v>43542.100995370369</v>
      </c>
      <c r="J3736" s="2">
        <v>49</v>
      </c>
      <c r="K3736" s="2">
        <v>130</v>
      </c>
      <c r="S3736" s="72"/>
      <c r="T3736" s="72"/>
      <c r="U3736" s="72"/>
    </row>
    <row r="3737" spans="1:21" ht="14.25" customHeight="1">
      <c r="A3737" s="2">
        <v>966103</v>
      </c>
      <c r="B3737" s="2" t="s">
        <v>30</v>
      </c>
      <c r="C3737" s="2" t="s">
        <v>40</v>
      </c>
      <c r="D3737" s="2" t="s">
        <v>32</v>
      </c>
      <c r="E3737" s="2" t="s">
        <v>44</v>
      </c>
      <c r="F3737" s="2" t="s">
        <v>34</v>
      </c>
      <c r="G3737" s="4">
        <v>43537.104259259257</v>
      </c>
      <c r="H3737" s="4">
        <v>43544.104259259257</v>
      </c>
      <c r="I3737" s="4">
        <v>43543.104259259257</v>
      </c>
      <c r="J3737" s="2">
        <v>73</v>
      </c>
      <c r="K3737" s="2">
        <v>91</v>
      </c>
      <c r="S3737" s="72"/>
      <c r="T3737" s="72"/>
      <c r="U3737" s="72"/>
    </row>
    <row r="3738" spans="1:21" ht="14.25" customHeight="1">
      <c r="A3738" s="2">
        <v>345961</v>
      </c>
      <c r="B3738" s="2" t="s">
        <v>39</v>
      </c>
      <c r="C3738" s="2" t="s">
        <v>37</v>
      </c>
      <c r="D3738" s="2" t="s">
        <v>32</v>
      </c>
      <c r="E3738" s="2" t="s">
        <v>33</v>
      </c>
      <c r="F3738" s="2" t="s">
        <v>34</v>
      </c>
      <c r="G3738" s="4">
        <v>43537.104872685188</v>
      </c>
      <c r="H3738" s="4">
        <v>43542.104872685188</v>
      </c>
      <c r="I3738" s="4">
        <v>43542.104872685188</v>
      </c>
      <c r="J3738" s="2">
        <v>28</v>
      </c>
      <c r="K3738" s="2">
        <v>115</v>
      </c>
      <c r="S3738" s="72"/>
      <c r="T3738" s="72"/>
      <c r="U3738" s="72"/>
    </row>
    <row r="3739" spans="1:21" ht="14.25" customHeight="1">
      <c r="A3739" s="2">
        <v>179068</v>
      </c>
      <c r="B3739" s="2" t="s">
        <v>39</v>
      </c>
      <c r="C3739" s="2" t="s">
        <v>31</v>
      </c>
      <c r="D3739" s="2" t="s">
        <v>41</v>
      </c>
      <c r="E3739" s="2" t="s">
        <v>44</v>
      </c>
      <c r="F3739" s="2" t="s">
        <v>34</v>
      </c>
      <c r="G3739" s="4">
        <v>43537.106064814812</v>
      </c>
      <c r="H3739" s="4">
        <v>43538.106064814812</v>
      </c>
      <c r="I3739" s="4">
        <v>43540.106064814812</v>
      </c>
      <c r="J3739" s="2">
        <v>0</v>
      </c>
      <c r="K3739" s="2">
        <v>122</v>
      </c>
      <c r="S3739" s="72"/>
      <c r="T3739" s="72"/>
      <c r="U3739" s="72"/>
    </row>
    <row r="3740" spans="1:21" ht="14.25" customHeight="1">
      <c r="A3740" s="2">
        <v>59558</v>
      </c>
      <c r="B3740" s="2" t="s">
        <v>30</v>
      </c>
      <c r="C3740" s="2" t="s">
        <v>31</v>
      </c>
      <c r="D3740" s="2" t="s">
        <v>41</v>
      </c>
      <c r="E3740" s="2" t="s">
        <v>44</v>
      </c>
      <c r="F3740" s="2" t="s">
        <v>34</v>
      </c>
      <c r="G3740" s="4">
        <v>43537.10796296296</v>
      </c>
      <c r="H3740" s="4">
        <v>43539.10796296296</v>
      </c>
      <c r="I3740" s="4">
        <v>43540.10796296296</v>
      </c>
      <c r="J3740" s="2">
        <v>0</v>
      </c>
      <c r="K3740" s="2">
        <v>108</v>
      </c>
      <c r="S3740" s="72"/>
      <c r="T3740" s="72"/>
      <c r="U3740" s="72"/>
    </row>
    <row r="3741" spans="1:21" ht="14.25" customHeight="1">
      <c r="A3741" s="2">
        <v>927591</v>
      </c>
      <c r="B3741" s="2" t="s">
        <v>36</v>
      </c>
      <c r="C3741" s="2" t="s">
        <v>31</v>
      </c>
      <c r="D3741" s="2" t="s">
        <v>32</v>
      </c>
      <c r="E3741" s="2" t="s">
        <v>33</v>
      </c>
      <c r="F3741" s="2" t="s">
        <v>34</v>
      </c>
      <c r="G3741" s="4">
        <v>43537.110497685186</v>
      </c>
      <c r="H3741" s="4">
        <v>43541.110497685186</v>
      </c>
      <c r="I3741" s="4">
        <v>43540.110497685186</v>
      </c>
      <c r="J3741" s="2">
        <v>48</v>
      </c>
      <c r="K3741" s="2">
        <v>126</v>
      </c>
      <c r="S3741" s="72"/>
      <c r="T3741" s="72"/>
      <c r="U3741" s="72"/>
    </row>
    <row r="3742" spans="1:21" ht="14.25" customHeight="1">
      <c r="A3742" s="2">
        <v>249887</v>
      </c>
      <c r="B3742" s="2" t="s">
        <v>46</v>
      </c>
      <c r="C3742" s="2" t="s">
        <v>40</v>
      </c>
      <c r="D3742" s="2" t="s">
        <v>41</v>
      </c>
      <c r="E3742" s="2" t="s">
        <v>44</v>
      </c>
      <c r="F3742" s="2" t="s">
        <v>34</v>
      </c>
      <c r="G3742" s="4">
        <v>43537.112685185188</v>
      </c>
      <c r="H3742" s="4">
        <v>43540.112685185188</v>
      </c>
      <c r="I3742" s="4">
        <v>43540.112685185188</v>
      </c>
      <c r="J3742" s="2">
        <v>79</v>
      </c>
      <c r="K3742" s="2">
        <v>89</v>
      </c>
      <c r="S3742" s="72"/>
      <c r="T3742" s="72"/>
      <c r="U3742" s="72"/>
    </row>
    <row r="3743" spans="1:21" ht="14.25" customHeight="1">
      <c r="A3743" s="2">
        <v>307362</v>
      </c>
      <c r="B3743" s="2" t="s">
        <v>47</v>
      </c>
      <c r="C3743" s="2" t="s">
        <v>45</v>
      </c>
      <c r="D3743" s="2" t="s">
        <v>41</v>
      </c>
      <c r="E3743" s="2" t="s">
        <v>44</v>
      </c>
      <c r="F3743" s="2" t="s">
        <v>34</v>
      </c>
      <c r="G3743" s="4">
        <v>43537.115428240744</v>
      </c>
      <c r="H3743" s="4">
        <v>43545.115428240744</v>
      </c>
      <c r="I3743" s="4">
        <v>43541.115428240744</v>
      </c>
      <c r="J3743" s="2">
        <v>59</v>
      </c>
      <c r="K3743" s="2">
        <v>106</v>
      </c>
      <c r="S3743" s="72"/>
      <c r="T3743" s="72"/>
      <c r="U3743" s="72"/>
    </row>
    <row r="3744" spans="1:21" ht="14.25" customHeight="1">
      <c r="A3744" s="2">
        <v>98839</v>
      </c>
      <c r="B3744" s="2" t="s">
        <v>47</v>
      </c>
      <c r="C3744" s="2" t="s">
        <v>43</v>
      </c>
      <c r="D3744" s="2" t="s">
        <v>32</v>
      </c>
      <c r="E3744" s="2" t="s">
        <v>44</v>
      </c>
      <c r="F3744" s="2" t="s">
        <v>34</v>
      </c>
      <c r="G3744" s="4">
        <v>43537.115636574075</v>
      </c>
      <c r="H3744" s="4">
        <v>43542.115636574075</v>
      </c>
      <c r="I3744" s="4">
        <v>43541.115636574075</v>
      </c>
      <c r="J3744" s="2">
        <v>0</v>
      </c>
      <c r="K3744" s="2">
        <v>102</v>
      </c>
      <c r="S3744" s="72"/>
      <c r="T3744" s="72"/>
      <c r="U3744" s="72"/>
    </row>
    <row r="3745" spans="1:21" ht="14.25" customHeight="1">
      <c r="A3745" s="2">
        <v>148951</v>
      </c>
      <c r="B3745" s="2" t="s">
        <v>36</v>
      </c>
      <c r="C3745" s="2" t="s">
        <v>31</v>
      </c>
      <c r="D3745" s="2" t="s">
        <v>32</v>
      </c>
      <c r="E3745" s="2" t="s">
        <v>33</v>
      </c>
      <c r="F3745" s="2" t="s">
        <v>34</v>
      </c>
      <c r="G3745" s="4">
        <v>43537.122384259259</v>
      </c>
      <c r="H3745" s="4">
        <v>43541.122384259259</v>
      </c>
      <c r="I3745" s="4">
        <v>43544.122384259259</v>
      </c>
      <c r="J3745" s="2">
        <v>47</v>
      </c>
      <c r="K3745" s="2">
        <v>123</v>
      </c>
      <c r="S3745" s="72"/>
      <c r="T3745" s="72"/>
      <c r="U3745" s="72"/>
    </row>
    <row r="3746" spans="1:21" ht="14.25" customHeight="1">
      <c r="A3746" s="2">
        <v>419409</v>
      </c>
      <c r="B3746" s="2" t="s">
        <v>36</v>
      </c>
      <c r="C3746" s="2" t="s">
        <v>40</v>
      </c>
      <c r="D3746" s="2" t="s">
        <v>41</v>
      </c>
      <c r="E3746" s="2" t="s">
        <v>33</v>
      </c>
      <c r="F3746" s="2" t="s">
        <v>34</v>
      </c>
      <c r="G3746" s="4">
        <v>43537.148634259262</v>
      </c>
      <c r="H3746" s="4">
        <v>43540.148634259262</v>
      </c>
      <c r="I3746" s="4">
        <v>43542.148634259262</v>
      </c>
      <c r="J3746" s="2">
        <v>40</v>
      </c>
      <c r="K3746" s="2">
        <v>110</v>
      </c>
      <c r="S3746" s="72"/>
      <c r="T3746" s="72"/>
      <c r="U3746" s="72"/>
    </row>
    <row r="3747" spans="1:21" ht="14.25" customHeight="1">
      <c r="A3747" s="2">
        <v>10031</v>
      </c>
      <c r="B3747" s="2" t="s">
        <v>30</v>
      </c>
      <c r="C3747" s="2" t="s">
        <v>40</v>
      </c>
      <c r="D3747" s="2" t="s">
        <v>41</v>
      </c>
      <c r="E3747" s="2" t="s">
        <v>33</v>
      </c>
      <c r="F3747" s="2" t="s">
        <v>34</v>
      </c>
      <c r="G3747" s="4">
        <v>43537.150254629632</v>
      </c>
      <c r="H3747" s="4">
        <v>43539.150254629632</v>
      </c>
      <c r="I3747" s="4">
        <v>43543.150254629632</v>
      </c>
      <c r="J3747" s="2">
        <v>30</v>
      </c>
      <c r="K3747" s="2">
        <v>114</v>
      </c>
      <c r="S3747" s="72"/>
      <c r="T3747" s="72"/>
      <c r="U3747" s="72"/>
    </row>
    <row r="3748" spans="1:21" ht="14.25" customHeight="1">
      <c r="A3748" s="2">
        <v>259875</v>
      </c>
      <c r="B3748" s="2" t="s">
        <v>36</v>
      </c>
      <c r="C3748" s="2" t="s">
        <v>43</v>
      </c>
      <c r="D3748" s="2" t="s">
        <v>41</v>
      </c>
      <c r="E3748" s="2" t="s">
        <v>33</v>
      </c>
      <c r="F3748" s="2" t="s">
        <v>34</v>
      </c>
      <c r="G3748" s="4">
        <v>43537.154699074075</v>
      </c>
      <c r="H3748" s="4">
        <v>43547.154699074075</v>
      </c>
      <c r="I3748" s="4">
        <v>43540.154699074075</v>
      </c>
      <c r="J3748" s="2">
        <v>46</v>
      </c>
      <c r="K3748" s="2">
        <v>124</v>
      </c>
      <c r="S3748" s="72"/>
      <c r="T3748" s="72"/>
      <c r="U3748" s="72"/>
    </row>
    <row r="3749" spans="1:21" ht="14.25" customHeight="1">
      <c r="A3749" s="2">
        <v>154613</v>
      </c>
      <c r="B3749" s="2" t="s">
        <v>46</v>
      </c>
      <c r="C3749" s="2" t="s">
        <v>37</v>
      </c>
      <c r="D3749" s="2" t="s">
        <v>41</v>
      </c>
      <c r="E3749" s="2" t="s">
        <v>33</v>
      </c>
      <c r="F3749" s="2" t="s">
        <v>34</v>
      </c>
      <c r="G3749" s="4">
        <v>43537.155277777776</v>
      </c>
      <c r="H3749" s="4">
        <v>43544.155277777776</v>
      </c>
      <c r="I3749" s="4">
        <v>43544.155277777776</v>
      </c>
      <c r="J3749" s="2">
        <v>45</v>
      </c>
      <c r="K3749" s="2">
        <v>110</v>
      </c>
      <c r="S3749" s="72"/>
      <c r="T3749" s="72"/>
      <c r="U3749" s="72"/>
    </row>
    <row r="3750" spans="1:21" ht="14.25" customHeight="1">
      <c r="A3750" s="2">
        <v>62430</v>
      </c>
      <c r="B3750" s="2" t="s">
        <v>39</v>
      </c>
      <c r="C3750" s="2" t="s">
        <v>43</v>
      </c>
      <c r="D3750" s="2" t="s">
        <v>41</v>
      </c>
      <c r="E3750" s="2" t="s">
        <v>38</v>
      </c>
      <c r="F3750" s="2" t="s">
        <v>34</v>
      </c>
      <c r="G3750" s="4">
        <v>43537.156550925924</v>
      </c>
      <c r="H3750" s="4">
        <v>43545.156550925924</v>
      </c>
      <c r="I3750" s="4">
        <v>43544.156550925924</v>
      </c>
      <c r="J3750" s="2">
        <v>44</v>
      </c>
      <c r="K3750" s="2">
        <v>124</v>
      </c>
      <c r="S3750" s="72"/>
      <c r="T3750" s="72"/>
      <c r="U3750" s="72"/>
    </row>
    <row r="3751" spans="1:21" ht="14.25" customHeight="1">
      <c r="A3751" s="2">
        <v>645951</v>
      </c>
      <c r="B3751" s="2" t="s">
        <v>36</v>
      </c>
      <c r="C3751" s="2" t="s">
        <v>43</v>
      </c>
      <c r="D3751" s="2" t="s">
        <v>32</v>
      </c>
      <c r="E3751" s="2" t="s">
        <v>44</v>
      </c>
      <c r="F3751" s="2" t="s">
        <v>34</v>
      </c>
      <c r="G3751" s="4">
        <v>43537.161076388889</v>
      </c>
      <c r="H3751" s="4">
        <v>43541.161076388889</v>
      </c>
      <c r="I3751" s="4">
        <v>43540.161076388889</v>
      </c>
      <c r="J3751" s="2">
        <v>0</v>
      </c>
      <c r="K3751" s="2">
        <v>104</v>
      </c>
      <c r="S3751" s="72"/>
      <c r="T3751" s="72"/>
      <c r="U3751" s="72"/>
    </row>
    <row r="3752" spans="1:21" ht="14.25" customHeight="1">
      <c r="A3752" s="2">
        <v>626519</v>
      </c>
      <c r="B3752" s="2" t="s">
        <v>47</v>
      </c>
      <c r="C3752" s="2" t="s">
        <v>31</v>
      </c>
      <c r="D3752" s="2" t="s">
        <v>41</v>
      </c>
      <c r="E3752" s="2" t="s">
        <v>33</v>
      </c>
      <c r="F3752" s="2" t="s">
        <v>34</v>
      </c>
      <c r="G3752" s="4">
        <v>43537.169918981483</v>
      </c>
      <c r="H3752" s="4">
        <v>43539.169918981483</v>
      </c>
      <c r="I3752" s="4">
        <v>43541.169918981483</v>
      </c>
      <c r="J3752" s="2">
        <v>0</v>
      </c>
      <c r="K3752" s="2">
        <v>126</v>
      </c>
      <c r="S3752" s="72"/>
      <c r="T3752" s="72"/>
      <c r="U3752" s="72"/>
    </row>
    <row r="3753" spans="1:21" ht="14.25" customHeight="1">
      <c r="A3753" s="2">
        <v>208715</v>
      </c>
      <c r="B3753" s="2" t="s">
        <v>46</v>
      </c>
      <c r="C3753" s="2" t="s">
        <v>37</v>
      </c>
      <c r="D3753" s="2" t="s">
        <v>41</v>
      </c>
      <c r="E3753" s="2" t="s">
        <v>33</v>
      </c>
      <c r="F3753" s="2" t="s">
        <v>34</v>
      </c>
      <c r="G3753" s="4">
        <v>43537.172349537039</v>
      </c>
      <c r="H3753" s="4">
        <v>43543.172349537039</v>
      </c>
      <c r="I3753" s="4">
        <v>43540.172349537039</v>
      </c>
      <c r="J3753" s="2">
        <v>38</v>
      </c>
      <c r="K3753" s="2">
        <v>114</v>
      </c>
      <c r="S3753" s="72"/>
      <c r="T3753" s="72"/>
      <c r="U3753" s="72"/>
    </row>
    <row r="3754" spans="1:21" ht="14.25" customHeight="1">
      <c r="A3754" s="2">
        <v>333335</v>
      </c>
      <c r="B3754" s="2" t="s">
        <v>36</v>
      </c>
      <c r="C3754" s="2" t="s">
        <v>45</v>
      </c>
      <c r="D3754" s="2" t="s">
        <v>41</v>
      </c>
      <c r="E3754" s="2" t="s">
        <v>33</v>
      </c>
      <c r="F3754" s="2" t="s">
        <v>34</v>
      </c>
      <c r="G3754" s="4">
        <v>43537.17292824074</v>
      </c>
      <c r="H3754" s="4">
        <v>43542.17292824074</v>
      </c>
      <c r="I3754" s="4">
        <v>43541.17292824074</v>
      </c>
      <c r="J3754" s="2">
        <v>35</v>
      </c>
      <c r="K3754" s="2">
        <v>121</v>
      </c>
      <c r="S3754" s="72"/>
      <c r="T3754" s="72"/>
      <c r="U3754" s="72"/>
    </row>
    <row r="3755" spans="1:21" ht="14.25" customHeight="1">
      <c r="A3755" s="2">
        <v>549927</v>
      </c>
      <c r="B3755" s="2" t="s">
        <v>36</v>
      </c>
      <c r="C3755" s="2" t="s">
        <v>31</v>
      </c>
      <c r="D3755" s="2" t="s">
        <v>32</v>
      </c>
      <c r="E3755" s="2" t="s">
        <v>44</v>
      </c>
      <c r="F3755" s="2" t="s">
        <v>34</v>
      </c>
      <c r="G3755" s="4">
        <v>43537.179247685184</v>
      </c>
      <c r="H3755" s="4">
        <v>43542.179247685184</v>
      </c>
      <c r="I3755" s="4">
        <v>43540.179247685184</v>
      </c>
      <c r="J3755" s="2">
        <v>9999</v>
      </c>
      <c r="K3755" s="2">
        <v>107</v>
      </c>
      <c r="S3755" s="72"/>
      <c r="T3755" s="72"/>
      <c r="U3755" s="72"/>
    </row>
    <row r="3756" spans="1:21" ht="14.25" customHeight="1">
      <c r="A3756" s="2">
        <v>303265</v>
      </c>
      <c r="B3756" s="2" t="s">
        <v>39</v>
      </c>
      <c r="C3756" s="2" t="s">
        <v>37</v>
      </c>
      <c r="D3756" s="2" t="s">
        <v>41</v>
      </c>
      <c r="E3756" s="2" t="s">
        <v>33</v>
      </c>
      <c r="F3756" s="2" t="s">
        <v>34</v>
      </c>
      <c r="G3756" s="4">
        <v>43537.180937500001</v>
      </c>
      <c r="H3756" s="4">
        <v>43541.180937500001</v>
      </c>
      <c r="I3756" s="4">
        <v>43541.180937500001</v>
      </c>
      <c r="J3756" s="2">
        <v>50</v>
      </c>
      <c r="K3756" s="2">
        <v>106</v>
      </c>
      <c r="S3756" s="72"/>
      <c r="T3756" s="72"/>
      <c r="U3756" s="72"/>
    </row>
    <row r="3757" spans="1:21" ht="14.25" customHeight="1">
      <c r="A3757" s="2">
        <v>708939</v>
      </c>
      <c r="B3757" s="2" t="s">
        <v>30</v>
      </c>
      <c r="C3757" s="2" t="s">
        <v>40</v>
      </c>
      <c r="D3757" s="2" t="s">
        <v>41</v>
      </c>
      <c r="E3757" s="2" t="s">
        <v>33</v>
      </c>
      <c r="F3757" s="2" t="s">
        <v>34</v>
      </c>
      <c r="G3757" s="4">
        <v>43537.182060185187</v>
      </c>
      <c r="H3757" s="4">
        <v>43544.182060185187</v>
      </c>
      <c r="I3757" s="4">
        <v>43540.182060185187</v>
      </c>
      <c r="J3757" s="2">
        <v>38</v>
      </c>
      <c r="K3757" s="2">
        <v>110</v>
      </c>
      <c r="S3757" s="72"/>
      <c r="T3757" s="72"/>
      <c r="U3757" s="72"/>
    </row>
    <row r="3758" spans="1:21" ht="14.25" customHeight="1">
      <c r="A3758" s="2">
        <v>752373</v>
      </c>
      <c r="B3758" s="2" t="s">
        <v>30</v>
      </c>
      <c r="C3758" s="2" t="s">
        <v>37</v>
      </c>
      <c r="D3758" s="2" t="s">
        <v>32</v>
      </c>
      <c r="E3758" s="2" t="s">
        <v>44</v>
      </c>
      <c r="F3758" s="2" t="s">
        <v>34</v>
      </c>
      <c r="G3758" s="4">
        <v>43537.182743055557</v>
      </c>
      <c r="H3758" s="4">
        <v>43541.182743055557</v>
      </c>
      <c r="I3758" s="4">
        <v>43540.182743055557</v>
      </c>
      <c r="J3758" s="2">
        <v>88</v>
      </c>
      <c r="K3758" s="2">
        <v>85</v>
      </c>
      <c r="S3758" s="72"/>
      <c r="T3758" s="72"/>
      <c r="U3758" s="72"/>
    </row>
    <row r="3759" spans="1:21" ht="14.25" customHeight="1">
      <c r="A3759" s="2">
        <v>917459</v>
      </c>
      <c r="B3759" s="2" t="s">
        <v>39</v>
      </c>
      <c r="C3759" s="2" t="s">
        <v>31</v>
      </c>
      <c r="D3759" s="2" t="s">
        <v>41</v>
      </c>
      <c r="E3759" s="2" t="s">
        <v>44</v>
      </c>
      <c r="F3759" s="2" t="s">
        <v>34</v>
      </c>
      <c r="G3759" s="4">
        <v>43537.188506944447</v>
      </c>
      <c r="H3759" s="4">
        <v>43537.188506944447</v>
      </c>
      <c r="I3759" s="4">
        <v>43542.188506944447</v>
      </c>
      <c r="J3759" s="2">
        <v>0</v>
      </c>
      <c r="K3759" s="2">
        <v>104</v>
      </c>
      <c r="S3759" s="72"/>
      <c r="T3759" s="72"/>
      <c r="U3759" s="72"/>
    </row>
    <row r="3760" spans="1:21" ht="14.25" customHeight="1">
      <c r="A3760" s="2">
        <v>39421</v>
      </c>
      <c r="B3760" s="2" t="s">
        <v>36</v>
      </c>
      <c r="C3760" s="2" t="s">
        <v>31</v>
      </c>
      <c r="D3760" s="2" t="s">
        <v>32</v>
      </c>
      <c r="E3760" s="2" t="s">
        <v>44</v>
      </c>
      <c r="F3760" s="2" t="s">
        <v>34</v>
      </c>
      <c r="G3760" s="4">
        <v>43537.189375000002</v>
      </c>
      <c r="H3760" s="4">
        <v>43537.189375000002</v>
      </c>
      <c r="I3760" s="4">
        <v>43540.189375000002</v>
      </c>
      <c r="J3760" s="2">
        <v>71</v>
      </c>
      <c r="K3760" s="2">
        <v>107</v>
      </c>
      <c r="S3760" s="72"/>
      <c r="T3760" s="72"/>
      <c r="U3760" s="72"/>
    </row>
    <row r="3761" spans="1:21" ht="14.25" customHeight="1">
      <c r="A3761" s="2">
        <v>470071</v>
      </c>
      <c r="B3761" s="2" t="s">
        <v>39</v>
      </c>
      <c r="C3761" s="2" t="s">
        <v>37</v>
      </c>
      <c r="D3761" s="2" t="s">
        <v>32</v>
      </c>
      <c r="E3761" s="2" t="s">
        <v>44</v>
      </c>
      <c r="F3761" s="2" t="s">
        <v>34</v>
      </c>
      <c r="G3761" s="4">
        <v>43537.191203703704</v>
      </c>
      <c r="H3761" s="4">
        <v>43539.191203703704</v>
      </c>
      <c r="I3761" s="4">
        <v>43542.191203703704</v>
      </c>
      <c r="J3761" s="2">
        <v>68</v>
      </c>
      <c r="K3761" s="2">
        <v>88</v>
      </c>
      <c r="S3761" s="72"/>
      <c r="T3761" s="72"/>
      <c r="U3761" s="72"/>
    </row>
    <row r="3762" spans="1:21" ht="14.25" customHeight="1">
      <c r="A3762" s="2">
        <v>896807</v>
      </c>
      <c r="B3762" s="2" t="s">
        <v>47</v>
      </c>
      <c r="C3762" s="2" t="s">
        <v>37</v>
      </c>
      <c r="D3762" s="2" t="s">
        <v>32</v>
      </c>
      <c r="E3762" s="2" t="s">
        <v>33</v>
      </c>
      <c r="F3762" s="2" t="s">
        <v>34</v>
      </c>
      <c r="G3762" s="4">
        <v>43537.196215277778</v>
      </c>
      <c r="H3762" s="4">
        <v>43544.196215277778</v>
      </c>
      <c r="I3762" s="4">
        <v>43540.196215277778</v>
      </c>
      <c r="J3762" s="2">
        <v>49</v>
      </c>
      <c r="K3762" s="2">
        <v>109</v>
      </c>
      <c r="S3762" s="72"/>
      <c r="T3762" s="72"/>
      <c r="U3762" s="72"/>
    </row>
    <row r="3763" spans="1:21" ht="14.25" customHeight="1">
      <c r="A3763" s="2">
        <v>831501</v>
      </c>
      <c r="B3763" s="2" t="s">
        <v>30</v>
      </c>
      <c r="C3763" s="2" t="s">
        <v>31</v>
      </c>
      <c r="D3763" s="2" t="s">
        <v>32</v>
      </c>
      <c r="E3763" s="2" t="s">
        <v>33</v>
      </c>
      <c r="F3763" s="2" t="s">
        <v>34</v>
      </c>
      <c r="G3763" s="4">
        <v>43537.196944444448</v>
      </c>
      <c r="H3763" s="4">
        <v>43546.196944444448</v>
      </c>
      <c r="I3763" s="4">
        <v>43542.196944444448</v>
      </c>
      <c r="J3763" s="2">
        <v>42</v>
      </c>
      <c r="K3763" s="2">
        <v>123</v>
      </c>
      <c r="S3763" s="72"/>
      <c r="T3763" s="72"/>
      <c r="U3763" s="72"/>
    </row>
    <row r="3764" spans="1:21" ht="14.25" customHeight="1">
      <c r="A3764" s="2">
        <v>375002</v>
      </c>
      <c r="B3764" s="2" t="s">
        <v>48</v>
      </c>
      <c r="C3764" s="2" t="s">
        <v>45</v>
      </c>
      <c r="D3764" s="2" t="s">
        <v>32</v>
      </c>
      <c r="E3764" s="2" t="s">
        <v>38</v>
      </c>
      <c r="F3764" s="2" t="s">
        <v>34</v>
      </c>
      <c r="G3764" s="4">
        <v>43537.200046296297</v>
      </c>
      <c r="H3764" s="4">
        <v>43540.200046296297</v>
      </c>
      <c r="I3764" s="4">
        <v>43544.200046296297</v>
      </c>
      <c r="J3764" s="2">
        <v>40</v>
      </c>
      <c r="K3764" s="2">
        <v>128</v>
      </c>
      <c r="S3764" s="72"/>
      <c r="T3764" s="72"/>
      <c r="U3764" s="72"/>
    </row>
    <row r="3765" spans="1:21" ht="14.25" customHeight="1">
      <c r="A3765" s="2">
        <v>644294</v>
      </c>
      <c r="B3765" s="2" t="s">
        <v>42</v>
      </c>
      <c r="C3765" s="2" t="s">
        <v>31</v>
      </c>
      <c r="D3765" s="2" t="s">
        <v>41</v>
      </c>
      <c r="E3765" s="2" t="s">
        <v>38</v>
      </c>
      <c r="F3765" s="2" t="s">
        <v>34</v>
      </c>
      <c r="G3765" s="4">
        <v>43537.201608796298</v>
      </c>
      <c r="H3765" s="4">
        <v>43538.201608796298</v>
      </c>
      <c r="I3765" s="4">
        <v>43544.201608796298</v>
      </c>
      <c r="J3765" s="2">
        <v>0</v>
      </c>
      <c r="K3765" s="2">
        <v>129</v>
      </c>
      <c r="S3765" s="72"/>
      <c r="T3765" s="72"/>
      <c r="U3765" s="72"/>
    </row>
    <row r="3766" spans="1:21" ht="14.25" customHeight="1">
      <c r="A3766" s="2">
        <v>644176</v>
      </c>
      <c r="B3766" s="2" t="s">
        <v>36</v>
      </c>
      <c r="C3766" s="2" t="s">
        <v>31</v>
      </c>
      <c r="D3766" s="2" t="s">
        <v>41</v>
      </c>
      <c r="E3766" s="2" t="s">
        <v>44</v>
      </c>
      <c r="F3766" s="2" t="s">
        <v>34</v>
      </c>
      <c r="G3766" s="4">
        <v>43537.206388888888</v>
      </c>
      <c r="H3766" s="4">
        <v>43538.206388888888</v>
      </c>
      <c r="I3766" s="4">
        <v>43542.206388888888</v>
      </c>
      <c r="J3766" s="2">
        <v>0</v>
      </c>
      <c r="K3766" s="2">
        <v>125</v>
      </c>
      <c r="S3766" s="72"/>
      <c r="T3766" s="72"/>
      <c r="U3766" s="72"/>
    </row>
    <row r="3767" spans="1:21" ht="14.25" customHeight="1">
      <c r="A3767" s="2">
        <v>30702</v>
      </c>
      <c r="B3767" s="2" t="s">
        <v>39</v>
      </c>
      <c r="C3767" s="2" t="s">
        <v>37</v>
      </c>
      <c r="D3767" s="2" t="s">
        <v>32</v>
      </c>
      <c r="E3767" s="2" t="s">
        <v>38</v>
      </c>
      <c r="F3767" s="2" t="s">
        <v>34</v>
      </c>
      <c r="G3767" s="4">
        <v>43537.20685185185</v>
      </c>
      <c r="H3767" s="4">
        <v>43545.20685185185</v>
      </c>
      <c r="I3767" s="4">
        <v>43544.20685185185</v>
      </c>
      <c r="J3767" s="2">
        <v>9999</v>
      </c>
      <c r="K3767" s="2">
        <v>109</v>
      </c>
      <c r="S3767" s="72"/>
      <c r="T3767" s="72"/>
      <c r="U3767" s="72"/>
    </row>
    <row r="3768" spans="1:21" ht="14.25" customHeight="1">
      <c r="A3768" s="2">
        <v>129572</v>
      </c>
      <c r="B3768" s="2" t="s">
        <v>30</v>
      </c>
      <c r="C3768" s="2" t="s">
        <v>31</v>
      </c>
      <c r="D3768" s="2" t="s">
        <v>32</v>
      </c>
      <c r="E3768" s="2" t="s">
        <v>44</v>
      </c>
      <c r="F3768" s="2" t="s">
        <v>34</v>
      </c>
      <c r="G3768" s="4">
        <v>43537.208344907405</v>
      </c>
      <c r="H3768" s="4">
        <v>43539.208344907405</v>
      </c>
      <c r="I3768" s="4">
        <v>43542.208344907405</v>
      </c>
      <c r="J3768" s="2">
        <v>45</v>
      </c>
      <c r="K3768" s="2">
        <v>120</v>
      </c>
      <c r="S3768" s="72"/>
      <c r="T3768" s="72"/>
      <c r="U3768" s="72"/>
    </row>
    <row r="3769" spans="1:21" ht="14.25" customHeight="1">
      <c r="A3769" s="2">
        <v>4836</v>
      </c>
      <c r="B3769" s="2" t="s">
        <v>36</v>
      </c>
      <c r="C3769" s="2" t="s">
        <v>45</v>
      </c>
      <c r="D3769" s="2" t="s">
        <v>32</v>
      </c>
      <c r="E3769" s="2" t="s">
        <v>44</v>
      </c>
      <c r="F3769" s="2" t="s">
        <v>34</v>
      </c>
      <c r="G3769" s="4">
        <v>43537.20921296296</v>
      </c>
      <c r="H3769" s="4">
        <v>43545.20921296296</v>
      </c>
      <c r="I3769" s="4">
        <v>43542.20921296296</v>
      </c>
      <c r="J3769" s="2">
        <v>35</v>
      </c>
      <c r="K3769" s="2">
        <v>121</v>
      </c>
      <c r="S3769" s="72"/>
      <c r="T3769" s="72"/>
      <c r="U3769" s="72"/>
    </row>
    <row r="3770" spans="1:21" ht="14.25" customHeight="1">
      <c r="A3770" s="2">
        <v>274327</v>
      </c>
      <c r="B3770" s="2" t="s">
        <v>39</v>
      </c>
      <c r="C3770" s="2" t="s">
        <v>43</v>
      </c>
      <c r="D3770" s="2" t="s">
        <v>41</v>
      </c>
      <c r="E3770" s="2" t="s">
        <v>33</v>
      </c>
      <c r="F3770" s="2" t="s">
        <v>34</v>
      </c>
      <c r="G3770" s="4">
        <v>43537.209224537037</v>
      </c>
      <c r="H3770" s="4">
        <v>43542.209224537037</v>
      </c>
      <c r="I3770" s="4">
        <v>43542.209224537037</v>
      </c>
      <c r="J3770" s="2">
        <v>43</v>
      </c>
      <c r="K3770" s="2">
        <v>121</v>
      </c>
      <c r="S3770" s="72"/>
      <c r="T3770" s="72"/>
      <c r="U3770" s="72"/>
    </row>
    <row r="3771" spans="1:21" ht="14.25" customHeight="1">
      <c r="A3771" s="2">
        <v>39435</v>
      </c>
      <c r="B3771" s="2" t="s">
        <v>30</v>
      </c>
      <c r="C3771" s="2" t="s">
        <v>43</v>
      </c>
      <c r="D3771" s="2" t="s">
        <v>41</v>
      </c>
      <c r="E3771" s="2" t="s">
        <v>44</v>
      </c>
      <c r="F3771" s="2" t="s">
        <v>34</v>
      </c>
      <c r="G3771" s="4">
        <v>43537.215439814812</v>
      </c>
      <c r="H3771" s="4">
        <v>43540.215439814812</v>
      </c>
      <c r="I3771" s="4">
        <v>43541.215439814812</v>
      </c>
      <c r="J3771" s="2">
        <v>80</v>
      </c>
      <c r="K3771" s="2">
        <v>102</v>
      </c>
      <c r="S3771" s="72"/>
      <c r="T3771" s="72"/>
      <c r="U3771" s="72"/>
    </row>
    <row r="3772" spans="1:21" ht="14.25" customHeight="1">
      <c r="A3772" s="2">
        <v>414926</v>
      </c>
      <c r="B3772" s="2" t="s">
        <v>36</v>
      </c>
      <c r="C3772" s="2" t="s">
        <v>40</v>
      </c>
      <c r="D3772" s="2" t="s">
        <v>41</v>
      </c>
      <c r="E3772" s="2" t="s">
        <v>38</v>
      </c>
      <c r="F3772" s="2" t="s">
        <v>34</v>
      </c>
      <c r="G3772" s="4">
        <v>43537.215520833335</v>
      </c>
      <c r="H3772" s="4">
        <v>43539.215520833335</v>
      </c>
      <c r="I3772" s="4">
        <v>43541.215520833335</v>
      </c>
      <c r="J3772" s="2">
        <v>35</v>
      </c>
      <c r="K3772" s="2">
        <v>112</v>
      </c>
      <c r="S3772" s="72"/>
      <c r="T3772" s="72"/>
      <c r="U3772" s="72"/>
    </row>
    <row r="3773" spans="1:21" ht="14.25" customHeight="1">
      <c r="A3773" s="2">
        <v>519884</v>
      </c>
      <c r="B3773" s="2" t="s">
        <v>39</v>
      </c>
      <c r="C3773" s="2" t="s">
        <v>37</v>
      </c>
      <c r="D3773" s="2" t="s">
        <v>32</v>
      </c>
      <c r="E3773" s="2" t="s">
        <v>44</v>
      </c>
      <c r="F3773" s="2" t="s">
        <v>34</v>
      </c>
      <c r="G3773" s="4">
        <v>43537.222430555557</v>
      </c>
      <c r="H3773" s="4">
        <v>43539.222430555557</v>
      </c>
      <c r="I3773" s="4">
        <v>43544.222430555557</v>
      </c>
      <c r="J3773" s="2">
        <v>32</v>
      </c>
      <c r="K3773" s="2">
        <v>110</v>
      </c>
      <c r="S3773" s="72"/>
      <c r="T3773" s="72"/>
      <c r="U3773" s="72"/>
    </row>
    <row r="3774" spans="1:21" ht="14.25" customHeight="1">
      <c r="A3774" s="2">
        <v>169288</v>
      </c>
      <c r="B3774" s="2" t="s">
        <v>36</v>
      </c>
      <c r="C3774" s="2" t="s">
        <v>31</v>
      </c>
      <c r="D3774" s="2" t="s">
        <v>41</v>
      </c>
      <c r="E3774" s="2" t="s">
        <v>44</v>
      </c>
      <c r="F3774" s="2" t="s">
        <v>34</v>
      </c>
      <c r="G3774" s="4">
        <v>43537.233298611114</v>
      </c>
      <c r="H3774" s="4">
        <v>43541.233298611114</v>
      </c>
      <c r="I3774" s="4">
        <v>43543.233298611114</v>
      </c>
      <c r="J3774" s="2">
        <v>0</v>
      </c>
      <c r="K3774" s="2">
        <v>122</v>
      </c>
      <c r="S3774" s="72"/>
      <c r="T3774" s="72"/>
      <c r="U3774" s="72"/>
    </row>
    <row r="3775" spans="1:21" ht="14.25" customHeight="1">
      <c r="A3775" s="2">
        <v>672829</v>
      </c>
      <c r="B3775" s="2" t="s">
        <v>46</v>
      </c>
      <c r="C3775" s="2" t="s">
        <v>45</v>
      </c>
      <c r="D3775" s="2" t="s">
        <v>41</v>
      </c>
      <c r="E3775" s="2" t="s">
        <v>33</v>
      </c>
      <c r="F3775" s="2" t="s">
        <v>34</v>
      </c>
      <c r="G3775" s="4">
        <v>43537.240046296298</v>
      </c>
      <c r="H3775" s="4">
        <v>43541.240046296298</v>
      </c>
      <c r="I3775" s="4">
        <v>43542.240046296298</v>
      </c>
      <c r="J3775" s="2">
        <v>40</v>
      </c>
      <c r="K3775" s="2">
        <v>128</v>
      </c>
      <c r="S3775" s="72"/>
      <c r="T3775" s="72"/>
      <c r="U3775" s="72"/>
    </row>
    <row r="3776" spans="1:21" ht="14.25" customHeight="1">
      <c r="A3776" s="2">
        <v>472704</v>
      </c>
      <c r="B3776" s="2" t="s">
        <v>42</v>
      </c>
      <c r="C3776" s="2" t="s">
        <v>37</v>
      </c>
      <c r="D3776" s="2" t="s">
        <v>41</v>
      </c>
      <c r="E3776" s="2" t="s">
        <v>44</v>
      </c>
      <c r="F3776" s="2" t="s">
        <v>34</v>
      </c>
      <c r="G3776" s="4">
        <v>43537.240648148145</v>
      </c>
      <c r="H3776" s="4">
        <v>43538.240648148145</v>
      </c>
      <c r="I3776" s="4">
        <v>43540.240648148145</v>
      </c>
      <c r="J3776" s="2">
        <v>81</v>
      </c>
      <c r="K3776" s="2">
        <v>86</v>
      </c>
      <c r="S3776" s="72"/>
      <c r="T3776" s="72"/>
      <c r="U3776" s="72"/>
    </row>
    <row r="3777" spans="1:21" ht="14.25" customHeight="1">
      <c r="A3777" s="2">
        <v>257003</v>
      </c>
      <c r="B3777" s="2" t="s">
        <v>47</v>
      </c>
      <c r="C3777" s="2" t="s">
        <v>31</v>
      </c>
      <c r="D3777" s="2" t="s">
        <v>32</v>
      </c>
      <c r="E3777" s="2" t="s">
        <v>33</v>
      </c>
      <c r="F3777" s="2" t="s">
        <v>34</v>
      </c>
      <c r="G3777" s="4">
        <v>43537.244895833333</v>
      </c>
      <c r="H3777" s="4">
        <v>43543.244895833333</v>
      </c>
      <c r="I3777" s="4">
        <v>43543.244895833333</v>
      </c>
      <c r="J3777" s="2">
        <v>32</v>
      </c>
      <c r="K3777" s="2">
        <v>129</v>
      </c>
      <c r="S3777" s="72"/>
      <c r="T3777" s="72"/>
      <c r="U3777" s="72"/>
    </row>
    <row r="3778" spans="1:21" ht="14.25" customHeight="1">
      <c r="A3778" s="2">
        <v>361534</v>
      </c>
      <c r="B3778" s="2" t="s">
        <v>39</v>
      </c>
      <c r="C3778" s="2" t="s">
        <v>37</v>
      </c>
      <c r="D3778" s="2" t="s">
        <v>41</v>
      </c>
      <c r="E3778" s="2" t="s">
        <v>38</v>
      </c>
      <c r="F3778" s="2" t="s">
        <v>34</v>
      </c>
      <c r="G3778" s="4">
        <v>43537.248645833337</v>
      </c>
      <c r="H3778" s="4">
        <v>43546.248645833337</v>
      </c>
      <c r="I3778" s="4">
        <v>43543.248645833337</v>
      </c>
      <c r="J3778" s="2">
        <v>38</v>
      </c>
      <c r="K3778" s="2">
        <v>111</v>
      </c>
      <c r="S3778" s="72"/>
      <c r="T3778" s="72"/>
      <c r="U3778" s="72"/>
    </row>
    <row r="3779" spans="1:21" ht="14.25" customHeight="1">
      <c r="A3779" s="2">
        <v>166760</v>
      </c>
      <c r="B3779" s="2" t="s">
        <v>36</v>
      </c>
      <c r="C3779" s="2" t="s">
        <v>43</v>
      </c>
      <c r="D3779" s="2" t="s">
        <v>41</v>
      </c>
      <c r="E3779" s="2" t="s">
        <v>44</v>
      </c>
      <c r="F3779" s="2" t="s">
        <v>34</v>
      </c>
      <c r="G3779" s="4">
        <v>43537.250243055554</v>
      </c>
      <c r="H3779" s="4">
        <v>43540.250243055554</v>
      </c>
      <c r="I3779" s="4">
        <v>43540.250243055554</v>
      </c>
      <c r="J3779" s="2">
        <v>47</v>
      </c>
      <c r="K3779" s="2">
        <v>123</v>
      </c>
      <c r="S3779" s="72"/>
      <c r="T3779" s="72"/>
      <c r="U3779" s="72"/>
    </row>
    <row r="3780" spans="1:21" ht="14.25" customHeight="1">
      <c r="A3780" s="2">
        <v>665651</v>
      </c>
      <c r="B3780" s="2" t="s">
        <v>36</v>
      </c>
      <c r="C3780" s="2" t="s">
        <v>31</v>
      </c>
      <c r="D3780" s="2" t="s">
        <v>41</v>
      </c>
      <c r="E3780" s="2" t="s">
        <v>44</v>
      </c>
      <c r="F3780" s="2" t="s">
        <v>34</v>
      </c>
      <c r="G3780" s="4">
        <v>43537.250358796293</v>
      </c>
      <c r="H3780" s="4">
        <v>43539.250358796293</v>
      </c>
      <c r="I3780" s="4">
        <v>43543.250358796293</v>
      </c>
      <c r="J3780" s="2">
        <v>0</v>
      </c>
      <c r="K3780" s="2">
        <v>105</v>
      </c>
      <c r="S3780" s="72"/>
      <c r="T3780" s="72"/>
      <c r="U3780" s="72"/>
    </row>
    <row r="3781" spans="1:21" ht="14.25" customHeight="1">
      <c r="A3781" s="2">
        <v>937727</v>
      </c>
      <c r="B3781" s="2" t="s">
        <v>36</v>
      </c>
      <c r="C3781" s="2" t="s">
        <v>45</v>
      </c>
      <c r="D3781" s="2" t="s">
        <v>41</v>
      </c>
      <c r="E3781" s="2" t="s">
        <v>33</v>
      </c>
      <c r="F3781" s="2" t="s">
        <v>34</v>
      </c>
      <c r="G3781" s="4">
        <v>43537.252974537034</v>
      </c>
      <c r="H3781" s="4">
        <v>43540.252974537034</v>
      </c>
      <c r="I3781" s="4">
        <v>43544.252974537034</v>
      </c>
      <c r="J3781" s="2">
        <v>31</v>
      </c>
      <c r="K3781" s="2">
        <v>125</v>
      </c>
      <c r="S3781" s="72"/>
      <c r="T3781" s="72"/>
      <c r="U3781" s="72"/>
    </row>
    <row r="3782" spans="1:21" ht="14.25" customHeight="1">
      <c r="A3782" s="2">
        <v>797070</v>
      </c>
      <c r="B3782" s="2" t="s">
        <v>30</v>
      </c>
      <c r="C3782" s="2" t="s">
        <v>43</v>
      </c>
      <c r="D3782" s="2" t="s">
        <v>32</v>
      </c>
      <c r="E3782" s="2" t="s">
        <v>38</v>
      </c>
      <c r="F3782" s="2" t="s">
        <v>34</v>
      </c>
      <c r="G3782" s="4">
        <v>43537.254224537035</v>
      </c>
      <c r="H3782" s="4">
        <v>43538.254224537035</v>
      </c>
      <c r="I3782" s="4">
        <v>43541.254224537035</v>
      </c>
      <c r="J3782" s="2">
        <v>0</v>
      </c>
      <c r="K3782" s="2">
        <v>122</v>
      </c>
      <c r="S3782" s="72"/>
      <c r="T3782" s="72"/>
      <c r="U3782" s="72"/>
    </row>
    <row r="3783" spans="1:21" ht="14.25" customHeight="1">
      <c r="A3783" s="2">
        <v>332</v>
      </c>
      <c r="B3783" s="2" t="s">
        <v>39</v>
      </c>
      <c r="C3783" s="2" t="s">
        <v>45</v>
      </c>
      <c r="D3783" s="2" t="s">
        <v>32</v>
      </c>
      <c r="E3783" s="2" t="s">
        <v>44</v>
      </c>
      <c r="F3783" s="2" t="s">
        <v>34</v>
      </c>
      <c r="G3783" s="4">
        <v>43537.260729166665</v>
      </c>
      <c r="H3783" s="4">
        <v>43541.260729166665</v>
      </c>
      <c r="I3783" s="4">
        <v>43540.260729166665</v>
      </c>
      <c r="J3783" s="2">
        <v>44</v>
      </c>
      <c r="K3783" s="2">
        <v>123</v>
      </c>
      <c r="S3783" s="72"/>
      <c r="T3783" s="72"/>
      <c r="U3783" s="72"/>
    </row>
    <row r="3784" spans="1:21" ht="14.25" customHeight="1">
      <c r="A3784" s="2">
        <v>128022</v>
      </c>
      <c r="B3784" s="2" t="s">
        <v>30</v>
      </c>
      <c r="C3784" s="2" t="s">
        <v>37</v>
      </c>
      <c r="D3784" s="2" t="s">
        <v>32</v>
      </c>
      <c r="E3784" s="2" t="s">
        <v>38</v>
      </c>
      <c r="F3784" s="2" t="s">
        <v>34</v>
      </c>
      <c r="G3784" s="4">
        <v>43537.261307870373</v>
      </c>
      <c r="H3784" s="4">
        <v>43544.261307870373</v>
      </c>
      <c r="I3784" s="4">
        <v>43541.261307870373</v>
      </c>
      <c r="J3784" s="2">
        <v>41</v>
      </c>
      <c r="K3784" s="2">
        <v>108</v>
      </c>
      <c r="S3784" s="72"/>
      <c r="T3784" s="72"/>
      <c r="U3784" s="72"/>
    </row>
    <row r="3785" spans="1:21" ht="14.25" customHeight="1">
      <c r="A3785" s="2">
        <v>944201</v>
      </c>
      <c r="B3785" s="2" t="s">
        <v>39</v>
      </c>
      <c r="C3785" s="2" t="s">
        <v>37</v>
      </c>
      <c r="D3785" s="2" t="s">
        <v>41</v>
      </c>
      <c r="E3785" s="2" t="s">
        <v>33</v>
      </c>
      <c r="F3785" s="2" t="s">
        <v>34</v>
      </c>
      <c r="G3785" s="4">
        <v>43537.263298611113</v>
      </c>
      <c r="H3785" s="4">
        <v>43541.263298611113</v>
      </c>
      <c r="I3785" s="4">
        <v>43544.263298611113</v>
      </c>
      <c r="J3785" s="2">
        <v>36</v>
      </c>
      <c r="K3785" s="2">
        <v>111</v>
      </c>
      <c r="S3785" s="72"/>
      <c r="T3785" s="72"/>
      <c r="U3785" s="72"/>
    </row>
    <row r="3786" spans="1:21" ht="14.25" customHeight="1">
      <c r="A3786" s="2">
        <v>548499</v>
      </c>
      <c r="B3786" s="2" t="s">
        <v>47</v>
      </c>
      <c r="C3786" s="2" t="s">
        <v>37</v>
      </c>
      <c r="D3786" s="2" t="s">
        <v>32</v>
      </c>
      <c r="E3786" s="2" t="s">
        <v>44</v>
      </c>
      <c r="F3786" s="2" t="s">
        <v>34</v>
      </c>
      <c r="G3786" s="4">
        <v>43537.264849537038</v>
      </c>
      <c r="H3786" s="4">
        <v>43542.264849537038</v>
      </c>
      <c r="I3786" s="4">
        <v>43544.264849537038</v>
      </c>
      <c r="J3786" s="2">
        <v>64</v>
      </c>
      <c r="K3786" s="2">
        <v>87</v>
      </c>
      <c r="S3786" s="72"/>
      <c r="T3786" s="72"/>
      <c r="U3786" s="72"/>
    </row>
    <row r="3787" spans="1:21" ht="14.25" customHeight="1">
      <c r="A3787" s="2">
        <v>287343</v>
      </c>
      <c r="B3787" s="2" t="s">
        <v>39</v>
      </c>
      <c r="C3787" s="2" t="s">
        <v>31</v>
      </c>
      <c r="D3787" s="2" t="s">
        <v>32</v>
      </c>
      <c r="E3787" s="2" t="s">
        <v>33</v>
      </c>
      <c r="F3787" s="2" t="s">
        <v>34</v>
      </c>
      <c r="G3787" s="4">
        <v>43537.265949074077</v>
      </c>
      <c r="H3787" s="4">
        <v>43541.265949074077</v>
      </c>
      <c r="I3787" s="4">
        <v>43544.265949074077</v>
      </c>
      <c r="J3787" s="2">
        <v>28</v>
      </c>
      <c r="K3787" s="2">
        <v>130</v>
      </c>
      <c r="S3787" s="72"/>
      <c r="T3787" s="72"/>
      <c r="U3787" s="72"/>
    </row>
    <row r="3788" spans="1:21" ht="14.25" customHeight="1">
      <c r="A3788" s="2">
        <v>229767</v>
      </c>
      <c r="B3788" s="2" t="s">
        <v>39</v>
      </c>
      <c r="C3788" s="2" t="s">
        <v>37</v>
      </c>
      <c r="D3788" s="2" t="s">
        <v>32</v>
      </c>
      <c r="E3788" s="2" t="s">
        <v>33</v>
      </c>
      <c r="F3788" s="2" t="s">
        <v>34</v>
      </c>
      <c r="G3788" s="4">
        <v>43537.273194444446</v>
      </c>
      <c r="H3788" s="4">
        <v>43542.273194444446</v>
      </c>
      <c r="I3788" s="4">
        <v>43543.273194444446</v>
      </c>
      <c r="J3788" s="2">
        <v>41</v>
      </c>
      <c r="K3788" s="2">
        <v>115</v>
      </c>
      <c r="S3788" s="72"/>
      <c r="T3788" s="72"/>
      <c r="U3788" s="72"/>
    </row>
    <row r="3789" spans="1:21" ht="14.25" customHeight="1">
      <c r="A3789" s="2">
        <v>131776</v>
      </c>
      <c r="B3789" s="2" t="s">
        <v>36</v>
      </c>
      <c r="C3789" s="2" t="s">
        <v>43</v>
      </c>
      <c r="D3789" s="2" t="s">
        <v>32</v>
      </c>
      <c r="E3789" s="2" t="s">
        <v>44</v>
      </c>
      <c r="F3789" s="2" t="s">
        <v>34</v>
      </c>
      <c r="G3789" s="4">
        <v>43537.275057870371</v>
      </c>
      <c r="H3789" s="4">
        <v>43540.275057870371</v>
      </c>
      <c r="I3789" s="4">
        <v>43543.275057870371</v>
      </c>
      <c r="J3789" s="2">
        <v>0</v>
      </c>
      <c r="K3789" s="2">
        <v>127</v>
      </c>
      <c r="S3789" s="72"/>
      <c r="T3789" s="72"/>
      <c r="U3789" s="72"/>
    </row>
    <row r="3790" spans="1:21" ht="14.25" customHeight="1">
      <c r="A3790" s="2">
        <v>541860</v>
      </c>
      <c r="B3790" s="2" t="s">
        <v>39</v>
      </c>
      <c r="C3790" s="2" t="s">
        <v>40</v>
      </c>
      <c r="D3790" s="2" t="s">
        <v>41</v>
      </c>
      <c r="E3790" s="2" t="s">
        <v>44</v>
      </c>
      <c r="F3790" s="2" t="s">
        <v>34</v>
      </c>
      <c r="G3790" s="4">
        <v>43537.283125000002</v>
      </c>
      <c r="H3790" s="4">
        <v>43540.283125000002</v>
      </c>
      <c r="I3790" s="4">
        <v>43543.283125000002</v>
      </c>
      <c r="J3790" s="2">
        <v>43</v>
      </c>
      <c r="K3790" s="2">
        <v>106</v>
      </c>
      <c r="S3790" s="72"/>
      <c r="T3790" s="72"/>
      <c r="U3790" s="72"/>
    </row>
    <row r="3791" spans="1:21" ht="14.25" customHeight="1">
      <c r="A3791" s="2">
        <v>438346</v>
      </c>
      <c r="B3791" s="2" t="s">
        <v>39</v>
      </c>
      <c r="C3791" s="2" t="s">
        <v>31</v>
      </c>
      <c r="D3791" s="2" t="s">
        <v>32</v>
      </c>
      <c r="E3791" s="2" t="s">
        <v>38</v>
      </c>
      <c r="F3791" s="2" t="s">
        <v>34</v>
      </c>
      <c r="G3791" s="4">
        <v>43537.285613425927</v>
      </c>
      <c r="H3791" s="4">
        <v>43546.285613425927</v>
      </c>
      <c r="I3791" s="4">
        <v>43542.285613425927</v>
      </c>
      <c r="J3791" s="2">
        <v>34</v>
      </c>
      <c r="K3791" s="2">
        <v>124</v>
      </c>
      <c r="S3791" s="72"/>
      <c r="T3791" s="72"/>
      <c r="U3791" s="72"/>
    </row>
    <row r="3792" spans="1:21" ht="14.25" customHeight="1">
      <c r="A3792" s="2">
        <v>858535</v>
      </c>
      <c r="B3792" s="2" t="s">
        <v>36</v>
      </c>
      <c r="C3792" s="2" t="s">
        <v>31</v>
      </c>
      <c r="D3792" s="2" t="s">
        <v>32</v>
      </c>
      <c r="E3792" s="2" t="s">
        <v>33</v>
      </c>
      <c r="F3792" s="2" t="s">
        <v>34</v>
      </c>
      <c r="G3792" s="4">
        <v>43537.290069444447</v>
      </c>
      <c r="H3792" s="4">
        <v>43543.290069444447</v>
      </c>
      <c r="I3792" s="4">
        <v>43540.290069444447</v>
      </c>
      <c r="J3792" s="2">
        <v>43</v>
      </c>
      <c r="K3792" s="2">
        <v>129</v>
      </c>
      <c r="S3792" s="72"/>
      <c r="T3792" s="72"/>
      <c r="U3792" s="72"/>
    </row>
    <row r="3793" spans="1:21" ht="14.25" customHeight="1">
      <c r="A3793" s="2">
        <v>63214</v>
      </c>
      <c r="B3793" s="2" t="s">
        <v>30</v>
      </c>
      <c r="C3793" s="2" t="s">
        <v>31</v>
      </c>
      <c r="D3793" s="2" t="s">
        <v>41</v>
      </c>
      <c r="E3793" s="2" t="s">
        <v>44</v>
      </c>
      <c r="F3793" s="2" t="s">
        <v>34</v>
      </c>
      <c r="G3793" s="4">
        <v>43537.295717592591</v>
      </c>
      <c r="H3793" s="4">
        <v>43537.295717592591</v>
      </c>
      <c r="I3793" s="4">
        <v>43544.295717592591</v>
      </c>
      <c r="J3793" s="2">
        <v>0</v>
      </c>
      <c r="K3793" s="2">
        <v>101</v>
      </c>
      <c r="S3793" s="72"/>
      <c r="T3793" s="72"/>
      <c r="U3793" s="72"/>
    </row>
    <row r="3794" spans="1:21" ht="14.25" customHeight="1">
      <c r="A3794" s="2">
        <v>374667</v>
      </c>
      <c r="B3794" s="2" t="s">
        <v>39</v>
      </c>
      <c r="C3794" s="2" t="s">
        <v>37</v>
      </c>
      <c r="D3794" s="2" t="s">
        <v>32</v>
      </c>
      <c r="E3794" s="2" t="s">
        <v>33</v>
      </c>
      <c r="F3794" s="2" t="s">
        <v>34</v>
      </c>
      <c r="G3794" s="4">
        <v>43537.296388888892</v>
      </c>
      <c r="H3794" s="4">
        <v>43546.296388888892</v>
      </c>
      <c r="I3794" s="4">
        <v>43541.296388888892</v>
      </c>
      <c r="J3794" s="2">
        <v>32</v>
      </c>
      <c r="K3794" s="2">
        <v>112</v>
      </c>
      <c r="S3794" s="72"/>
      <c r="T3794" s="72"/>
      <c r="U3794" s="72"/>
    </row>
    <row r="3795" spans="1:21" ht="14.25" customHeight="1">
      <c r="A3795" s="2">
        <v>745470</v>
      </c>
      <c r="B3795" s="2" t="s">
        <v>47</v>
      </c>
      <c r="C3795" s="2" t="s">
        <v>45</v>
      </c>
      <c r="D3795" s="2" t="s">
        <v>32</v>
      </c>
      <c r="E3795" s="2" t="s">
        <v>44</v>
      </c>
      <c r="F3795" s="2" t="s">
        <v>34</v>
      </c>
      <c r="G3795" s="4">
        <v>43537.296793981484</v>
      </c>
      <c r="H3795" s="4">
        <v>43542.296793981484</v>
      </c>
      <c r="I3795" s="4">
        <v>43542.296793981484</v>
      </c>
      <c r="J3795" s="2">
        <v>70</v>
      </c>
      <c r="K3795" s="2">
        <v>109</v>
      </c>
      <c r="S3795" s="72"/>
      <c r="T3795" s="72"/>
      <c r="U3795" s="72"/>
    </row>
    <row r="3796" spans="1:21" ht="14.25" customHeight="1">
      <c r="A3796" s="2">
        <v>224830</v>
      </c>
      <c r="B3796" s="2" t="s">
        <v>36</v>
      </c>
      <c r="C3796" s="2" t="s">
        <v>40</v>
      </c>
      <c r="D3796" s="2" t="s">
        <v>41</v>
      </c>
      <c r="E3796" s="2" t="s">
        <v>38</v>
      </c>
      <c r="F3796" s="2" t="s">
        <v>34</v>
      </c>
      <c r="G3796" s="4">
        <v>43537.296851851854</v>
      </c>
      <c r="H3796" s="4">
        <v>43538.296851851854</v>
      </c>
      <c r="I3796" s="4">
        <v>43543.296851851854</v>
      </c>
      <c r="J3796" s="2">
        <v>46</v>
      </c>
      <c r="K3796" s="2">
        <v>109</v>
      </c>
      <c r="S3796" s="72"/>
      <c r="T3796" s="72"/>
      <c r="U3796" s="72"/>
    </row>
    <row r="3797" spans="1:21" ht="14.25" customHeight="1">
      <c r="A3797" s="2">
        <v>933987</v>
      </c>
      <c r="B3797" s="2" t="s">
        <v>36</v>
      </c>
      <c r="C3797" s="2" t="s">
        <v>40</v>
      </c>
      <c r="D3797" s="2" t="s">
        <v>32</v>
      </c>
      <c r="E3797" s="2" t="s">
        <v>33</v>
      </c>
      <c r="F3797" s="2" t="s">
        <v>34</v>
      </c>
      <c r="G3797" s="4">
        <v>43537.297754629632</v>
      </c>
      <c r="H3797" s="4">
        <v>43538.297754629632</v>
      </c>
      <c r="I3797" s="4">
        <v>43540.297754629632</v>
      </c>
      <c r="J3797" s="2">
        <v>28</v>
      </c>
      <c r="K3797" s="2">
        <v>109</v>
      </c>
      <c r="S3797" s="72"/>
      <c r="T3797" s="72"/>
      <c r="U3797" s="72"/>
    </row>
    <row r="3798" spans="1:21" ht="14.25" customHeight="1">
      <c r="A3798" s="2">
        <v>305894</v>
      </c>
      <c r="B3798" s="2" t="s">
        <v>36</v>
      </c>
      <c r="C3798" s="2" t="s">
        <v>31</v>
      </c>
      <c r="D3798" s="2" t="s">
        <v>41</v>
      </c>
      <c r="E3798" s="2" t="s">
        <v>44</v>
      </c>
      <c r="F3798" s="2" t="s">
        <v>34</v>
      </c>
      <c r="G3798" s="4">
        <v>43537.298425925925</v>
      </c>
      <c r="H3798" s="4">
        <v>43541.298425925925</v>
      </c>
      <c r="I3798" s="4">
        <v>43541.298425925925</v>
      </c>
      <c r="J3798" s="2">
        <v>0</v>
      </c>
      <c r="K3798" s="2">
        <v>101</v>
      </c>
      <c r="S3798" s="72"/>
      <c r="T3798" s="72"/>
      <c r="U3798" s="72"/>
    </row>
    <row r="3799" spans="1:21" ht="14.25" customHeight="1">
      <c r="A3799" s="2">
        <v>368993</v>
      </c>
      <c r="B3799" s="2" t="s">
        <v>36</v>
      </c>
      <c r="C3799" s="2" t="s">
        <v>45</v>
      </c>
      <c r="D3799" s="2" t="s">
        <v>32</v>
      </c>
      <c r="E3799" s="2" t="s">
        <v>33</v>
      </c>
      <c r="F3799" s="2" t="s">
        <v>34</v>
      </c>
      <c r="G3799" s="4">
        <v>43537.300185185188</v>
      </c>
      <c r="H3799" s="4">
        <v>43539.300185185188</v>
      </c>
      <c r="I3799" s="4">
        <v>43541.300185185188</v>
      </c>
      <c r="J3799" s="2">
        <v>42</v>
      </c>
      <c r="K3799" s="2">
        <v>127</v>
      </c>
      <c r="S3799" s="72"/>
      <c r="T3799" s="72"/>
      <c r="U3799" s="72"/>
    </row>
    <row r="3800" spans="1:21" ht="14.25" customHeight="1">
      <c r="A3800" s="2">
        <v>929811</v>
      </c>
      <c r="B3800" s="2" t="s">
        <v>36</v>
      </c>
      <c r="C3800" s="2" t="s">
        <v>31</v>
      </c>
      <c r="D3800" s="2" t="s">
        <v>32</v>
      </c>
      <c r="E3800" s="2" t="s">
        <v>44</v>
      </c>
      <c r="F3800" s="2" t="s">
        <v>34</v>
      </c>
      <c r="G3800" s="4">
        <v>43537.301388888889</v>
      </c>
      <c r="H3800" s="4">
        <v>43541.301388888889</v>
      </c>
      <c r="I3800" s="4">
        <v>43540.301388888889</v>
      </c>
      <c r="J3800" s="2">
        <v>70</v>
      </c>
      <c r="K3800" s="2">
        <v>109</v>
      </c>
      <c r="S3800" s="72"/>
      <c r="T3800" s="72"/>
      <c r="U3800" s="72"/>
    </row>
    <row r="3801" spans="1:21" ht="14.25" customHeight="1">
      <c r="A3801" s="2">
        <v>624881</v>
      </c>
      <c r="B3801" s="2" t="s">
        <v>47</v>
      </c>
      <c r="C3801" s="2" t="s">
        <v>37</v>
      </c>
      <c r="D3801" s="2" t="s">
        <v>41</v>
      </c>
      <c r="E3801" s="2" t="s">
        <v>33</v>
      </c>
      <c r="F3801" s="2" t="s">
        <v>34</v>
      </c>
      <c r="G3801" s="4">
        <v>43537.303472222222</v>
      </c>
      <c r="H3801" s="4">
        <v>43544.303472222222</v>
      </c>
      <c r="I3801" s="4">
        <v>43542.303472222222</v>
      </c>
      <c r="J3801" s="2">
        <v>39</v>
      </c>
      <c r="K3801" s="2">
        <v>110</v>
      </c>
      <c r="S3801" s="72"/>
      <c r="T3801" s="72"/>
      <c r="U3801" s="72"/>
    </row>
    <row r="3802" spans="1:21" ht="14.25" customHeight="1">
      <c r="A3802" s="2">
        <v>44880</v>
      </c>
      <c r="B3802" s="2" t="s">
        <v>30</v>
      </c>
      <c r="C3802" s="2" t="s">
        <v>31</v>
      </c>
      <c r="D3802" s="2" t="s">
        <v>41</v>
      </c>
      <c r="E3802" s="2" t="s">
        <v>44</v>
      </c>
      <c r="F3802" s="2" t="s">
        <v>34</v>
      </c>
      <c r="G3802" s="4">
        <v>43537.309027777781</v>
      </c>
      <c r="H3802" s="4">
        <v>43538.309027777781</v>
      </c>
      <c r="I3802" s="4">
        <v>43540.309027777781</v>
      </c>
      <c r="J3802" s="2">
        <v>0</v>
      </c>
      <c r="K3802" s="2">
        <v>101</v>
      </c>
      <c r="S3802" s="72"/>
      <c r="T3802" s="72"/>
      <c r="U3802" s="72"/>
    </row>
    <row r="3803" spans="1:21" ht="14.25" customHeight="1">
      <c r="A3803" s="2">
        <v>741777</v>
      </c>
      <c r="B3803" s="2" t="s">
        <v>39</v>
      </c>
      <c r="C3803" s="2" t="s">
        <v>45</v>
      </c>
      <c r="D3803" s="2" t="s">
        <v>32</v>
      </c>
      <c r="E3803" s="2" t="s">
        <v>33</v>
      </c>
      <c r="F3803" s="2" t="s">
        <v>34</v>
      </c>
      <c r="G3803" s="4">
        <v>43537.310520833336</v>
      </c>
      <c r="H3803" s="4">
        <v>43543.310520833336</v>
      </c>
      <c r="I3803" s="4">
        <v>43544.310520833336</v>
      </c>
      <c r="J3803" s="2">
        <v>40</v>
      </c>
      <c r="K3803" s="2">
        <v>127</v>
      </c>
      <c r="S3803" s="72"/>
      <c r="T3803" s="72"/>
      <c r="U3803" s="72"/>
    </row>
    <row r="3804" spans="1:21" ht="14.25" customHeight="1">
      <c r="A3804" s="2">
        <v>984075</v>
      </c>
      <c r="B3804" s="2" t="s">
        <v>39</v>
      </c>
      <c r="C3804" s="2" t="s">
        <v>43</v>
      </c>
      <c r="D3804" s="2" t="s">
        <v>32</v>
      </c>
      <c r="E3804" s="2" t="s">
        <v>33</v>
      </c>
      <c r="F3804" s="2" t="s">
        <v>34</v>
      </c>
      <c r="G3804" s="4">
        <v>43537.311666666668</v>
      </c>
      <c r="H3804" s="4">
        <v>43543.311666666668</v>
      </c>
      <c r="I3804" s="4">
        <v>43541.311666666668</v>
      </c>
      <c r="J3804" s="2">
        <v>0</v>
      </c>
      <c r="K3804" s="2">
        <v>128</v>
      </c>
      <c r="S3804" s="72"/>
      <c r="T3804" s="72"/>
      <c r="U3804" s="72"/>
    </row>
    <row r="3805" spans="1:21" ht="14.25" customHeight="1">
      <c r="A3805" s="2">
        <v>550959</v>
      </c>
      <c r="B3805" s="2" t="s">
        <v>48</v>
      </c>
      <c r="C3805" s="2" t="s">
        <v>43</v>
      </c>
      <c r="D3805" s="2" t="s">
        <v>32</v>
      </c>
      <c r="E3805" s="2" t="s">
        <v>33</v>
      </c>
      <c r="F3805" s="2" t="s">
        <v>34</v>
      </c>
      <c r="G3805" s="4">
        <v>43537.311944444446</v>
      </c>
      <c r="H3805" s="4">
        <v>43537.311944444446</v>
      </c>
      <c r="I3805" s="4">
        <v>43540.311944444446</v>
      </c>
      <c r="J3805" s="2">
        <v>0</v>
      </c>
      <c r="K3805" s="2">
        <v>123</v>
      </c>
      <c r="S3805" s="72"/>
      <c r="T3805" s="72"/>
      <c r="U3805" s="72"/>
    </row>
    <row r="3806" spans="1:21" ht="14.25" customHeight="1">
      <c r="A3806" s="2">
        <v>36419</v>
      </c>
      <c r="B3806" s="2" t="s">
        <v>39</v>
      </c>
      <c r="C3806" s="2" t="s">
        <v>45</v>
      </c>
      <c r="D3806" s="2" t="s">
        <v>41</v>
      </c>
      <c r="E3806" s="2" t="s">
        <v>33</v>
      </c>
      <c r="F3806" s="2" t="s">
        <v>34</v>
      </c>
      <c r="G3806" s="4">
        <v>43537.315104166664</v>
      </c>
      <c r="H3806" s="4">
        <v>43539.315104166664</v>
      </c>
      <c r="I3806" s="4">
        <v>43543.315104166664</v>
      </c>
      <c r="J3806" s="2">
        <v>31</v>
      </c>
      <c r="K3806" s="2">
        <v>122</v>
      </c>
      <c r="S3806" s="72"/>
      <c r="T3806" s="72"/>
      <c r="U3806" s="72"/>
    </row>
    <row r="3807" spans="1:21" ht="14.25" customHeight="1">
      <c r="A3807" s="2">
        <v>248430</v>
      </c>
      <c r="B3807" s="2" t="s">
        <v>47</v>
      </c>
      <c r="C3807" s="2" t="s">
        <v>43</v>
      </c>
      <c r="D3807" s="2" t="s">
        <v>41</v>
      </c>
      <c r="E3807" s="2" t="s">
        <v>38</v>
      </c>
      <c r="F3807" s="2" t="s">
        <v>34</v>
      </c>
      <c r="G3807" s="4">
        <v>43537.317256944443</v>
      </c>
      <c r="H3807" s="4">
        <v>43543.317256944443</v>
      </c>
      <c r="I3807" s="4">
        <v>43543.317256944443</v>
      </c>
      <c r="J3807" s="2">
        <v>32</v>
      </c>
      <c r="K3807" s="2">
        <v>123</v>
      </c>
      <c r="S3807" s="72"/>
      <c r="T3807" s="72"/>
      <c r="U3807" s="72"/>
    </row>
    <row r="3808" spans="1:21" ht="14.25" customHeight="1">
      <c r="A3808" s="2">
        <v>865524</v>
      </c>
      <c r="B3808" s="2" t="s">
        <v>36</v>
      </c>
      <c r="C3808" s="2" t="s">
        <v>40</v>
      </c>
      <c r="D3808" s="2" t="s">
        <v>32</v>
      </c>
      <c r="E3808" s="2" t="s">
        <v>44</v>
      </c>
      <c r="F3808" s="2" t="s">
        <v>34</v>
      </c>
      <c r="G3808" s="4">
        <v>43537.321076388886</v>
      </c>
      <c r="H3808" s="4">
        <v>43545.321076388886</v>
      </c>
      <c r="I3808" s="4">
        <v>43540.321076388886</v>
      </c>
      <c r="J3808" s="2">
        <v>44</v>
      </c>
      <c r="K3808" s="2">
        <v>114</v>
      </c>
      <c r="S3808" s="72"/>
      <c r="T3808" s="72"/>
      <c r="U3808" s="72"/>
    </row>
    <row r="3809" spans="1:21" ht="14.25" customHeight="1">
      <c r="A3809" s="2">
        <v>755474</v>
      </c>
      <c r="B3809" s="2" t="s">
        <v>39</v>
      </c>
      <c r="C3809" s="2" t="s">
        <v>37</v>
      </c>
      <c r="D3809" s="2" t="s">
        <v>41</v>
      </c>
      <c r="E3809" s="2" t="s">
        <v>38</v>
      </c>
      <c r="F3809" s="2" t="s">
        <v>34</v>
      </c>
      <c r="G3809" s="4">
        <v>43537.323530092595</v>
      </c>
      <c r="H3809" s="4">
        <v>43540.323530092595</v>
      </c>
      <c r="I3809" s="4">
        <v>43543.323530092595</v>
      </c>
      <c r="J3809" s="2">
        <v>39</v>
      </c>
      <c r="K3809" s="2">
        <v>107</v>
      </c>
      <c r="S3809" s="72"/>
      <c r="T3809" s="72"/>
      <c r="U3809" s="72"/>
    </row>
    <row r="3810" spans="1:21" ht="14.25" customHeight="1">
      <c r="A3810" s="2">
        <v>516371</v>
      </c>
      <c r="B3810" s="2" t="s">
        <v>46</v>
      </c>
      <c r="C3810" s="2" t="s">
        <v>43</v>
      </c>
      <c r="D3810" s="2" t="s">
        <v>32</v>
      </c>
      <c r="E3810" s="2" t="s">
        <v>33</v>
      </c>
      <c r="F3810" s="2" t="s">
        <v>34</v>
      </c>
      <c r="G3810" s="4">
        <v>43537.330671296295</v>
      </c>
      <c r="H3810" s="4">
        <v>43543.330671296295</v>
      </c>
      <c r="I3810" s="4">
        <v>43544.330671296295</v>
      </c>
      <c r="J3810" s="2">
        <v>0</v>
      </c>
      <c r="K3810" s="2">
        <v>121</v>
      </c>
      <c r="S3810" s="72"/>
      <c r="T3810" s="72"/>
      <c r="U3810" s="72"/>
    </row>
    <row r="3811" spans="1:21" ht="14.25" customHeight="1">
      <c r="A3811" s="2">
        <v>974133</v>
      </c>
      <c r="B3811" s="2" t="s">
        <v>39</v>
      </c>
      <c r="C3811" s="2" t="s">
        <v>37</v>
      </c>
      <c r="D3811" s="2" t="s">
        <v>41</v>
      </c>
      <c r="E3811" s="2" t="s">
        <v>44</v>
      </c>
      <c r="F3811" s="2" t="s">
        <v>34</v>
      </c>
      <c r="G3811" s="4">
        <v>43537.332592592589</v>
      </c>
      <c r="H3811" s="4">
        <v>43541.332592592589</v>
      </c>
      <c r="I3811" s="4">
        <v>43544.332592592589</v>
      </c>
      <c r="J3811" s="2">
        <v>81</v>
      </c>
      <c r="K3811" s="2">
        <v>86</v>
      </c>
      <c r="S3811" s="72"/>
      <c r="T3811" s="72"/>
      <c r="U3811" s="72"/>
    </row>
    <row r="3812" spans="1:21" ht="14.25" customHeight="1">
      <c r="A3812" s="2">
        <v>816689</v>
      </c>
      <c r="B3812" s="2" t="s">
        <v>47</v>
      </c>
      <c r="C3812" s="2" t="s">
        <v>37</v>
      </c>
      <c r="D3812" s="2" t="s">
        <v>41</v>
      </c>
      <c r="E3812" s="2" t="s">
        <v>33</v>
      </c>
      <c r="F3812" s="2" t="s">
        <v>34</v>
      </c>
      <c r="G3812" s="4">
        <v>43537.349849537037</v>
      </c>
      <c r="H3812" s="4">
        <v>43544.349849537037</v>
      </c>
      <c r="I3812" s="4">
        <v>43543.349849537037</v>
      </c>
      <c r="J3812" s="2">
        <v>29</v>
      </c>
      <c r="K3812" s="2">
        <v>111</v>
      </c>
      <c r="S3812" s="72"/>
      <c r="T3812" s="72"/>
      <c r="U3812" s="72"/>
    </row>
    <row r="3813" spans="1:21" ht="14.25" customHeight="1">
      <c r="A3813" s="2">
        <v>381032</v>
      </c>
      <c r="B3813" s="2" t="s">
        <v>47</v>
      </c>
      <c r="C3813" s="2" t="s">
        <v>43</v>
      </c>
      <c r="D3813" s="2" t="s">
        <v>41</v>
      </c>
      <c r="E3813" s="2" t="s">
        <v>44</v>
      </c>
      <c r="F3813" s="2" t="s">
        <v>34</v>
      </c>
      <c r="G3813" s="4">
        <v>43537.352303240739</v>
      </c>
      <c r="H3813" s="4">
        <v>43538.352303240739</v>
      </c>
      <c r="I3813" s="4">
        <v>43540.352303240739</v>
      </c>
      <c r="J3813" s="2">
        <v>46</v>
      </c>
      <c r="K3813" s="2">
        <v>122</v>
      </c>
      <c r="S3813" s="72"/>
      <c r="T3813" s="72"/>
      <c r="U3813" s="72"/>
    </row>
    <row r="3814" spans="1:21" ht="14.25" customHeight="1">
      <c r="A3814" s="2">
        <v>585254</v>
      </c>
      <c r="B3814" s="2" t="s">
        <v>36</v>
      </c>
      <c r="C3814" s="2" t="s">
        <v>31</v>
      </c>
      <c r="D3814" s="2" t="s">
        <v>41</v>
      </c>
      <c r="E3814" s="2" t="s">
        <v>38</v>
      </c>
      <c r="F3814" s="2" t="s">
        <v>34</v>
      </c>
      <c r="G3814" s="4">
        <v>43537.354664351849</v>
      </c>
      <c r="H3814" s="4">
        <v>43544.354664351849</v>
      </c>
      <c r="I3814" s="4">
        <v>43540.354664351849</v>
      </c>
      <c r="J3814" s="2">
        <v>0</v>
      </c>
      <c r="K3814" s="2">
        <v>123</v>
      </c>
      <c r="S3814" s="72"/>
      <c r="T3814" s="72"/>
      <c r="U3814" s="72"/>
    </row>
    <row r="3815" spans="1:21" ht="14.25" customHeight="1">
      <c r="A3815" s="2">
        <v>636099</v>
      </c>
      <c r="B3815" s="2" t="s">
        <v>39</v>
      </c>
      <c r="C3815" s="2" t="s">
        <v>31</v>
      </c>
      <c r="D3815" s="2" t="s">
        <v>32</v>
      </c>
      <c r="E3815" s="2" t="s">
        <v>33</v>
      </c>
      <c r="F3815" s="2" t="s">
        <v>34</v>
      </c>
      <c r="G3815" s="4">
        <v>43537.357303240744</v>
      </c>
      <c r="H3815" s="4">
        <v>43542.357303240744</v>
      </c>
      <c r="I3815" s="4">
        <v>43540.357303240744</v>
      </c>
      <c r="J3815" s="2">
        <v>42</v>
      </c>
      <c r="K3815" s="2">
        <v>130</v>
      </c>
      <c r="S3815" s="72"/>
      <c r="T3815" s="72"/>
      <c r="U3815" s="72"/>
    </row>
    <row r="3816" spans="1:21" ht="14.25" customHeight="1">
      <c r="A3816" s="2">
        <v>171003</v>
      </c>
      <c r="B3816" s="2" t="s">
        <v>49</v>
      </c>
      <c r="C3816" s="2" t="s">
        <v>31</v>
      </c>
      <c r="D3816" s="2" t="s">
        <v>41</v>
      </c>
      <c r="E3816" s="2" t="s">
        <v>33</v>
      </c>
      <c r="F3816" s="2" t="s">
        <v>34</v>
      </c>
      <c r="G3816" s="4">
        <v>43537.358090277776</v>
      </c>
      <c r="H3816" s="4">
        <v>43538.358090277776</v>
      </c>
      <c r="I3816" s="4">
        <v>43543.358090277776</v>
      </c>
      <c r="J3816" s="2">
        <v>0</v>
      </c>
      <c r="K3816" s="2">
        <v>124</v>
      </c>
      <c r="S3816" s="72"/>
      <c r="T3816" s="72"/>
      <c r="U3816" s="72"/>
    </row>
    <row r="3817" spans="1:21" ht="14.25" customHeight="1">
      <c r="A3817" s="2">
        <v>535000</v>
      </c>
      <c r="B3817" s="2" t="s">
        <v>48</v>
      </c>
      <c r="C3817" s="2" t="s">
        <v>37</v>
      </c>
      <c r="D3817" s="2" t="s">
        <v>32</v>
      </c>
      <c r="E3817" s="2" t="s">
        <v>44</v>
      </c>
      <c r="F3817" s="2" t="s">
        <v>34</v>
      </c>
      <c r="G3817" s="4">
        <v>43537.359236111108</v>
      </c>
      <c r="H3817" s="4">
        <v>43542.359236111108</v>
      </c>
      <c r="I3817" s="4">
        <v>43541.359236111108</v>
      </c>
      <c r="J3817" s="2">
        <v>76</v>
      </c>
      <c r="K3817" s="2">
        <v>94</v>
      </c>
      <c r="S3817" s="72"/>
      <c r="T3817" s="72"/>
      <c r="U3817" s="72"/>
    </row>
    <row r="3818" spans="1:21" ht="14.25" customHeight="1">
      <c r="A3818" s="2">
        <v>55695</v>
      </c>
      <c r="B3818" s="2" t="s">
        <v>39</v>
      </c>
      <c r="C3818" s="2" t="s">
        <v>43</v>
      </c>
      <c r="D3818" s="2" t="s">
        <v>32</v>
      </c>
      <c r="E3818" s="2" t="s">
        <v>33</v>
      </c>
      <c r="F3818" s="2" t="s">
        <v>34</v>
      </c>
      <c r="G3818" s="4">
        <v>43537.365520833337</v>
      </c>
      <c r="H3818" s="4">
        <v>43543.365520833337</v>
      </c>
      <c r="I3818" s="4">
        <v>43542.365520833337</v>
      </c>
      <c r="J3818" s="2">
        <v>0</v>
      </c>
      <c r="K3818" s="2">
        <v>127</v>
      </c>
      <c r="S3818" s="72"/>
      <c r="T3818" s="72"/>
      <c r="U3818" s="72"/>
    </row>
    <row r="3819" spans="1:21" ht="14.25" customHeight="1">
      <c r="A3819" s="2">
        <v>220025</v>
      </c>
      <c r="B3819" s="2" t="s">
        <v>36</v>
      </c>
      <c r="C3819" s="2" t="s">
        <v>37</v>
      </c>
      <c r="D3819" s="2" t="s">
        <v>41</v>
      </c>
      <c r="E3819" s="2" t="s">
        <v>44</v>
      </c>
      <c r="F3819" s="2" t="s">
        <v>34</v>
      </c>
      <c r="G3819" s="4">
        <v>43537.366527777776</v>
      </c>
      <c r="H3819" s="4">
        <v>43538.366527777776</v>
      </c>
      <c r="I3819" s="4">
        <v>43543.366527777776</v>
      </c>
      <c r="J3819" s="2">
        <v>73</v>
      </c>
      <c r="K3819" s="2">
        <v>85</v>
      </c>
      <c r="S3819" s="72"/>
      <c r="T3819" s="72"/>
      <c r="U3819" s="72"/>
    </row>
    <row r="3820" spans="1:21" ht="14.25" customHeight="1">
      <c r="A3820" s="2">
        <v>395217</v>
      </c>
      <c r="B3820" s="2" t="s">
        <v>49</v>
      </c>
      <c r="C3820" s="2" t="s">
        <v>31</v>
      </c>
      <c r="D3820" s="2" t="s">
        <v>41</v>
      </c>
      <c r="E3820" s="2" t="s">
        <v>33</v>
      </c>
      <c r="F3820" s="2" t="s">
        <v>34</v>
      </c>
      <c r="G3820" s="4">
        <v>43537.376782407409</v>
      </c>
      <c r="H3820" s="4">
        <v>43542.376782407409</v>
      </c>
      <c r="I3820" s="4">
        <v>43543.376782407409</v>
      </c>
      <c r="J3820" s="2">
        <v>0</v>
      </c>
      <c r="K3820" s="2">
        <v>127</v>
      </c>
      <c r="S3820" s="72"/>
      <c r="T3820" s="72"/>
      <c r="U3820" s="72"/>
    </row>
    <row r="3821" spans="1:21" ht="14.25" customHeight="1">
      <c r="A3821" s="2">
        <v>966122</v>
      </c>
      <c r="B3821" s="2" t="s">
        <v>36</v>
      </c>
      <c r="C3821" s="2" t="s">
        <v>37</v>
      </c>
      <c r="D3821" s="2" t="s">
        <v>32</v>
      </c>
      <c r="E3821" s="2" t="s">
        <v>44</v>
      </c>
      <c r="F3821" s="2" t="s">
        <v>34</v>
      </c>
      <c r="G3821" s="4">
        <v>43537.37871527778</v>
      </c>
      <c r="H3821" s="4">
        <v>43539.37871527778</v>
      </c>
      <c r="I3821" s="4">
        <v>43542.37871527778</v>
      </c>
      <c r="J3821" s="2">
        <v>67</v>
      </c>
      <c r="K3821" s="2">
        <v>91</v>
      </c>
      <c r="S3821" s="72"/>
      <c r="T3821" s="72"/>
      <c r="U3821" s="72"/>
    </row>
    <row r="3822" spans="1:21" ht="14.25" customHeight="1">
      <c r="A3822" s="2">
        <v>745658</v>
      </c>
      <c r="B3822" s="2" t="s">
        <v>30</v>
      </c>
      <c r="C3822" s="2" t="s">
        <v>37</v>
      </c>
      <c r="D3822" s="2" t="s">
        <v>41</v>
      </c>
      <c r="E3822" s="2" t="s">
        <v>38</v>
      </c>
      <c r="F3822" s="2" t="s">
        <v>34</v>
      </c>
      <c r="G3822" s="4">
        <v>43537.380023148151</v>
      </c>
      <c r="H3822" s="4">
        <v>43543.380023148151</v>
      </c>
      <c r="I3822" s="4">
        <v>43541.380023148151</v>
      </c>
      <c r="J3822" s="2">
        <v>40</v>
      </c>
      <c r="K3822" s="2">
        <v>115</v>
      </c>
      <c r="S3822" s="72"/>
      <c r="T3822" s="72"/>
      <c r="U3822" s="72"/>
    </row>
    <row r="3823" spans="1:21" ht="14.25" customHeight="1">
      <c r="A3823" s="2">
        <v>867525</v>
      </c>
      <c r="B3823" s="2" t="s">
        <v>48</v>
      </c>
      <c r="C3823" s="2" t="s">
        <v>45</v>
      </c>
      <c r="D3823" s="2" t="s">
        <v>32</v>
      </c>
      <c r="E3823" s="2" t="s">
        <v>33</v>
      </c>
      <c r="F3823" s="2" t="s">
        <v>34</v>
      </c>
      <c r="G3823" s="4">
        <v>43537.380937499998</v>
      </c>
      <c r="H3823" s="4">
        <v>43538.380937499998</v>
      </c>
      <c r="I3823" s="4">
        <v>43544.380937499998</v>
      </c>
      <c r="J3823" s="2">
        <v>32</v>
      </c>
      <c r="K3823" s="2">
        <v>127</v>
      </c>
      <c r="S3823" s="72"/>
      <c r="T3823" s="72"/>
      <c r="U3823" s="72"/>
    </row>
    <row r="3824" spans="1:21" ht="14.25" customHeight="1">
      <c r="A3824" s="2">
        <v>844273</v>
      </c>
      <c r="B3824" s="2" t="s">
        <v>46</v>
      </c>
      <c r="C3824" s="2" t="s">
        <v>31</v>
      </c>
      <c r="D3824" s="2" t="s">
        <v>32</v>
      </c>
      <c r="E3824" s="2" t="s">
        <v>33</v>
      </c>
      <c r="F3824" s="2" t="s">
        <v>34</v>
      </c>
      <c r="G3824" s="4">
        <v>43537.385995370372</v>
      </c>
      <c r="H3824" s="4">
        <v>43546.385995370372</v>
      </c>
      <c r="I3824" s="4">
        <v>43541.385995370372</v>
      </c>
      <c r="J3824" s="2">
        <v>43</v>
      </c>
      <c r="K3824" s="2">
        <v>123</v>
      </c>
      <c r="S3824" s="72"/>
      <c r="T3824" s="72"/>
      <c r="U3824" s="72"/>
    </row>
    <row r="3825" spans="1:21" ht="14.25" customHeight="1">
      <c r="A3825" s="2">
        <v>466054</v>
      </c>
      <c r="B3825" s="2" t="s">
        <v>30</v>
      </c>
      <c r="C3825" s="2" t="s">
        <v>37</v>
      </c>
      <c r="D3825" s="2" t="s">
        <v>32</v>
      </c>
      <c r="E3825" s="2" t="s">
        <v>38</v>
      </c>
      <c r="F3825" s="2" t="s">
        <v>34</v>
      </c>
      <c r="G3825" s="4">
        <v>43537.387418981481</v>
      </c>
      <c r="H3825" s="4">
        <v>43542.387418981481</v>
      </c>
      <c r="I3825" s="4">
        <v>43543.387418981481</v>
      </c>
      <c r="J3825" s="2">
        <v>41</v>
      </c>
      <c r="K3825" s="2">
        <v>114</v>
      </c>
      <c r="S3825" s="72"/>
      <c r="T3825" s="72"/>
      <c r="U3825" s="72"/>
    </row>
    <row r="3826" spans="1:21" ht="14.25" customHeight="1">
      <c r="A3826" s="2">
        <v>286270</v>
      </c>
      <c r="B3826" s="2" t="s">
        <v>30</v>
      </c>
      <c r="C3826" s="2" t="s">
        <v>45</v>
      </c>
      <c r="D3826" s="2" t="s">
        <v>32</v>
      </c>
      <c r="E3826" s="2" t="s">
        <v>38</v>
      </c>
      <c r="F3826" s="2" t="s">
        <v>34</v>
      </c>
      <c r="G3826" s="4">
        <v>43537.391342592593</v>
      </c>
      <c r="H3826" s="4">
        <v>43539.391342592593</v>
      </c>
      <c r="I3826" s="4">
        <v>43542.391342592593</v>
      </c>
      <c r="J3826" s="2">
        <v>38</v>
      </c>
      <c r="K3826" s="2">
        <v>128</v>
      </c>
      <c r="S3826" s="72"/>
      <c r="T3826" s="72"/>
      <c r="U3826" s="72"/>
    </row>
    <row r="3827" spans="1:21" ht="14.25" customHeight="1">
      <c r="A3827" s="2">
        <v>315369</v>
      </c>
      <c r="B3827" s="2" t="s">
        <v>39</v>
      </c>
      <c r="C3827" s="2" t="s">
        <v>43</v>
      </c>
      <c r="D3827" s="2" t="s">
        <v>41</v>
      </c>
      <c r="E3827" s="2" t="s">
        <v>33</v>
      </c>
      <c r="F3827" s="2" t="s">
        <v>34</v>
      </c>
      <c r="G3827" s="4">
        <v>43537.393958333334</v>
      </c>
      <c r="H3827" s="4">
        <v>43542.393958333334</v>
      </c>
      <c r="I3827" s="4">
        <v>43543.393958333334</v>
      </c>
      <c r="J3827" s="2" t="s">
        <v>51</v>
      </c>
      <c r="K3827" s="2">
        <v>124</v>
      </c>
      <c r="S3827" s="72"/>
      <c r="T3827" s="72"/>
      <c r="U3827" s="72"/>
    </row>
    <row r="3828" spans="1:21" ht="14.25" customHeight="1">
      <c r="A3828" s="2">
        <v>939152</v>
      </c>
      <c r="B3828" s="2" t="s">
        <v>36</v>
      </c>
      <c r="C3828" s="2" t="s">
        <v>31</v>
      </c>
      <c r="D3828" s="2" t="s">
        <v>32</v>
      </c>
      <c r="E3828" s="2" t="s">
        <v>44</v>
      </c>
      <c r="F3828" s="2" t="s">
        <v>34</v>
      </c>
      <c r="G3828" s="4">
        <v>43537.397013888891</v>
      </c>
      <c r="H3828" s="4">
        <v>43539.397013888891</v>
      </c>
      <c r="I3828" s="4">
        <v>43544.397013888891</v>
      </c>
      <c r="J3828" s="2">
        <v>30</v>
      </c>
      <c r="K3828" s="2">
        <v>123</v>
      </c>
      <c r="S3828" s="72"/>
      <c r="T3828" s="72"/>
      <c r="U3828" s="72"/>
    </row>
    <row r="3829" spans="1:21" ht="14.25" customHeight="1">
      <c r="A3829" s="2">
        <v>618076</v>
      </c>
      <c r="B3829" s="2" t="s">
        <v>39</v>
      </c>
      <c r="C3829" s="2" t="s">
        <v>31</v>
      </c>
      <c r="D3829" s="2" t="s">
        <v>41</v>
      </c>
      <c r="E3829" s="2" t="s">
        <v>44</v>
      </c>
      <c r="F3829" s="2" t="s">
        <v>34</v>
      </c>
      <c r="G3829" s="4">
        <v>43537.399965277778</v>
      </c>
      <c r="H3829" s="4">
        <v>43541.399965277778</v>
      </c>
      <c r="I3829" s="4">
        <v>43544.399965277778</v>
      </c>
      <c r="J3829" s="2">
        <v>0</v>
      </c>
      <c r="K3829" s="2">
        <v>107</v>
      </c>
      <c r="S3829" s="72"/>
      <c r="T3829" s="72"/>
      <c r="U3829" s="72"/>
    </row>
    <row r="3830" spans="1:21" ht="14.25" customHeight="1">
      <c r="A3830" s="2">
        <v>895648</v>
      </c>
      <c r="B3830" s="2" t="s">
        <v>39</v>
      </c>
      <c r="C3830" s="2" t="s">
        <v>37</v>
      </c>
      <c r="D3830" s="2" t="s">
        <v>41</v>
      </c>
      <c r="E3830" s="2" t="s">
        <v>44</v>
      </c>
      <c r="F3830" s="2" t="s">
        <v>34</v>
      </c>
      <c r="G3830" s="4">
        <v>43537.401747685188</v>
      </c>
      <c r="H3830" s="4">
        <v>43538.401747685188</v>
      </c>
      <c r="I3830" s="4">
        <v>43544.401747685188</v>
      </c>
      <c r="J3830" s="2">
        <v>29</v>
      </c>
      <c r="K3830" s="2">
        <v>107</v>
      </c>
      <c r="S3830" s="72"/>
      <c r="T3830" s="72"/>
      <c r="U3830" s="72"/>
    </row>
    <row r="3831" spans="1:21" ht="14.25" customHeight="1">
      <c r="A3831" s="2">
        <v>187461</v>
      </c>
      <c r="B3831" s="2" t="s">
        <v>39</v>
      </c>
      <c r="C3831" s="2" t="s">
        <v>37</v>
      </c>
      <c r="D3831" s="2" t="s">
        <v>32</v>
      </c>
      <c r="E3831" s="2" t="s">
        <v>33</v>
      </c>
      <c r="F3831" s="2" t="s">
        <v>34</v>
      </c>
      <c r="G3831" s="4">
        <v>43537.402060185188</v>
      </c>
      <c r="H3831" s="4">
        <v>43545.402060185188</v>
      </c>
      <c r="I3831" s="4">
        <v>43541.402060185188</v>
      </c>
      <c r="J3831" s="2">
        <v>44</v>
      </c>
      <c r="K3831" s="2">
        <v>107</v>
      </c>
      <c r="S3831" s="72"/>
      <c r="T3831" s="72"/>
      <c r="U3831" s="72"/>
    </row>
    <row r="3832" spans="1:21" ht="14.25" customHeight="1">
      <c r="A3832" s="2">
        <v>660443</v>
      </c>
      <c r="B3832" s="2" t="s">
        <v>36</v>
      </c>
      <c r="C3832" s="2" t="s">
        <v>40</v>
      </c>
      <c r="D3832" s="2" t="s">
        <v>32</v>
      </c>
      <c r="E3832" s="2" t="s">
        <v>33</v>
      </c>
      <c r="F3832" s="2" t="s">
        <v>34</v>
      </c>
      <c r="G3832" s="4">
        <v>43537.404687499999</v>
      </c>
      <c r="H3832" s="4">
        <v>43539.404687499999</v>
      </c>
      <c r="I3832" s="4">
        <v>43540.404687499999</v>
      </c>
      <c r="J3832" s="2">
        <v>39</v>
      </c>
      <c r="K3832" s="2">
        <v>108</v>
      </c>
      <c r="S3832" s="72"/>
      <c r="T3832" s="72"/>
      <c r="U3832" s="72"/>
    </row>
    <row r="3833" spans="1:21" ht="14.25" customHeight="1">
      <c r="A3833" s="2">
        <v>566444</v>
      </c>
      <c r="B3833" s="2" t="s">
        <v>42</v>
      </c>
      <c r="C3833" s="2" t="s">
        <v>37</v>
      </c>
      <c r="D3833" s="2" t="s">
        <v>41</v>
      </c>
      <c r="E3833" s="2" t="s">
        <v>44</v>
      </c>
      <c r="F3833" s="2" t="s">
        <v>34</v>
      </c>
      <c r="G3833" s="4">
        <v>43537.404687499999</v>
      </c>
      <c r="H3833" s="4">
        <v>43539.404687499999</v>
      </c>
      <c r="I3833" s="4">
        <v>43540.404687499999</v>
      </c>
      <c r="J3833" s="2">
        <v>47</v>
      </c>
      <c r="K3833" s="2">
        <v>108</v>
      </c>
      <c r="S3833" s="72"/>
      <c r="T3833" s="72"/>
      <c r="U3833" s="72"/>
    </row>
    <row r="3834" spans="1:21" ht="14.25" customHeight="1">
      <c r="A3834" s="2">
        <v>164292</v>
      </c>
      <c r="B3834" s="2" t="s">
        <v>42</v>
      </c>
      <c r="C3834" s="2" t="s">
        <v>37</v>
      </c>
      <c r="D3834" s="2" t="s">
        <v>32</v>
      </c>
      <c r="E3834" s="2" t="s">
        <v>44</v>
      </c>
      <c r="F3834" s="2" t="s">
        <v>34</v>
      </c>
      <c r="G3834" s="4">
        <v>43537.405057870368</v>
      </c>
      <c r="H3834" s="4">
        <v>43542.405057870368</v>
      </c>
      <c r="I3834" s="4">
        <v>43544.405057870368</v>
      </c>
      <c r="J3834" s="2">
        <v>39</v>
      </c>
      <c r="K3834" s="2">
        <v>113</v>
      </c>
      <c r="S3834" s="72"/>
      <c r="T3834" s="72"/>
      <c r="U3834" s="72"/>
    </row>
    <row r="3835" spans="1:21" ht="14.25" customHeight="1">
      <c r="A3835" s="2">
        <v>48069</v>
      </c>
      <c r="B3835" s="2" t="s">
        <v>49</v>
      </c>
      <c r="C3835" s="2" t="s">
        <v>37</v>
      </c>
      <c r="D3835" s="2" t="s">
        <v>32</v>
      </c>
      <c r="E3835" s="2" t="s">
        <v>44</v>
      </c>
      <c r="F3835" s="2" t="s">
        <v>34</v>
      </c>
      <c r="G3835" s="4">
        <v>43537.409143518518</v>
      </c>
      <c r="H3835" s="4">
        <v>43538.409143518518</v>
      </c>
      <c r="I3835" s="4">
        <v>43540.409143518518</v>
      </c>
      <c r="J3835" s="2">
        <v>65</v>
      </c>
      <c r="K3835" s="2">
        <v>87</v>
      </c>
      <c r="S3835" s="72"/>
      <c r="T3835" s="72"/>
      <c r="U3835" s="72"/>
    </row>
    <row r="3836" spans="1:21" ht="14.25" customHeight="1">
      <c r="A3836" s="2">
        <v>219785</v>
      </c>
      <c r="B3836" s="2" t="s">
        <v>30</v>
      </c>
      <c r="C3836" s="2" t="s">
        <v>43</v>
      </c>
      <c r="D3836" s="2" t="s">
        <v>41</v>
      </c>
      <c r="E3836" s="2" t="s">
        <v>44</v>
      </c>
      <c r="F3836" s="2" t="s">
        <v>34</v>
      </c>
      <c r="G3836" s="4">
        <v>43537.409560185188</v>
      </c>
      <c r="H3836" s="4">
        <v>43537.409560185188</v>
      </c>
      <c r="I3836" s="4">
        <v>43542.409560185188</v>
      </c>
      <c r="J3836" s="2">
        <v>66</v>
      </c>
      <c r="K3836" s="2">
        <v>101</v>
      </c>
      <c r="S3836" s="72"/>
      <c r="T3836" s="72"/>
      <c r="U3836" s="72"/>
    </row>
    <row r="3837" spans="1:21" ht="14.25" customHeight="1">
      <c r="A3837" s="2">
        <v>2139</v>
      </c>
      <c r="B3837" s="2" t="s">
        <v>36</v>
      </c>
      <c r="C3837" s="2" t="s">
        <v>31</v>
      </c>
      <c r="D3837" s="2" t="s">
        <v>41</v>
      </c>
      <c r="E3837" s="2" t="s">
        <v>33</v>
      </c>
      <c r="F3837" s="2" t="s">
        <v>34</v>
      </c>
      <c r="G3837" s="4">
        <v>43537.409988425927</v>
      </c>
      <c r="H3837" s="4">
        <v>43544.409988425927</v>
      </c>
      <c r="I3837" s="4">
        <v>43540.409988425927</v>
      </c>
      <c r="J3837" s="2">
        <v>0</v>
      </c>
      <c r="K3837" s="2">
        <v>127</v>
      </c>
      <c r="S3837" s="72"/>
      <c r="T3837" s="72"/>
      <c r="U3837" s="72"/>
    </row>
    <row r="3838" spans="1:21" ht="14.25" customHeight="1">
      <c r="A3838" s="2">
        <v>63343</v>
      </c>
      <c r="B3838" s="2" t="s">
        <v>30</v>
      </c>
      <c r="C3838" s="2" t="s">
        <v>45</v>
      </c>
      <c r="D3838" s="2" t="s">
        <v>41</v>
      </c>
      <c r="E3838" s="2" t="s">
        <v>44</v>
      </c>
      <c r="F3838" s="2" t="s">
        <v>34</v>
      </c>
      <c r="G3838" s="4">
        <v>43537.414363425924</v>
      </c>
      <c r="H3838" s="4">
        <v>43544.414363425924</v>
      </c>
      <c r="I3838" s="4">
        <v>43540.414363425924</v>
      </c>
      <c r="J3838" s="2">
        <v>72</v>
      </c>
      <c r="K3838" s="2">
        <v>101</v>
      </c>
      <c r="S3838" s="72"/>
      <c r="T3838" s="72"/>
      <c r="U3838" s="72"/>
    </row>
    <row r="3839" spans="1:21" ht="14.25" customHeight="1">
      <c r="A3839" s="2">
        <v>220930</v>
      </c>
      <c r="B3839" s="2" t="s">
        <v>39</v>
      </c>
      <c r="C3839" s="2" t="s">
        <v>43</v>
      </c>
      <c r="D3839" s="2" t="s">
        <v>41</v>
      </c>
      <c r="E3839" s="2" t="s">
        <v>38</v>
      </c>
      <c r="F3839" s="2" t="s">
        <v>34</v>
      </c>
      <c r="G3839" s="4">
        <v>43537.417372685188</v>
      </c>
      <c r="H3839" s="4">
        <v>43541.417372685188</v>
      </c>
      <c r="I3839" s="4">
        <v>43543.417372685188</v>
      </c>
      <c r="J3839" s="2">
        <v>46</v>
      </c>
      <c r="K3839" s="2">
        <v>124</v>
      </c>
      <c r="S3839" s="72"/>
      <c r="T3839" s="72"/>
      <c r="U3839" s="72"/>
    </row>
    <row r="3840" spans="1:21" ht="14.25" customHeight="1">
      <c r="A3840" s="2">
        <v>762809</v>
      </c>
      <c r="B3840" s="2" t="s">
        <v>36</v>
      </c>
      <c r="C3840" s="2" t="s">
        <v>37</v>
      </c>
      <c r="D3840" s="2" t="s">
        <v>41</v>
      </c>
      <c r="E3840" s="2" t="s">
        <v>33</v>
      </c>
      <c r="F3840" s="2" t="s">
        <v>34</v>
      </c>
      <c r="G3840" s="4">
        <v>43537.417905092596</v>
      </c>
      <c r="H3840" s="4">
        <v>43543.417905092596</v>
      </c>
      <c r="I3840" s="4">
        <v>43541.417905092596</v>
      </c>
      <c r="J3840" s="2">
        <v>34</v>
      </c>
      <c r="K3840" s="2">
        <v>114</v>
      </c>
      <c r="S3840" s="72"/>
      <c r="T3840" s="72"/>
      <c r="U3840" s="72"/>
    </row>
    <row r="3841" spans="1:21" ht="14.25" customHeight="1">
      <c r="A3841" s="2">
        <v>40720</v>
      </c>
      <c r="B3841" s="2" t="s">
        <v>39</v>
      </c>
      <c r="C3841" s="2" t="s">
        <v>43</v>
      </c>
      <c r="D3841" s="2" t="s">
        <v>41</v>
      </c>
      <c r="E3841" s="2" t="s">
        <v>44</v>
      </c>
      <c r="F3841" s="2" t="s">
        <v>34</v>
      </c>
      <c r="G3841" s="4">
        <v>43537.427800925929</v>
      </c>
      <c r="H3841" s="4">
        <v>43538.427800925929</v>
      </c>
      <c r="I3841" s="4">
        <v>43543.427800925929</v>
      </c>
      <c r="J3841" s="2">
        <v>33</v>
      </c>
      <c r="K3841" s="2">
        <v>126</v>
      </c>
      <c r="S3841" s="72"/>
      <c r="T3841" s="72"/>
      <c r="U3841" s="72"/>
    </row>
    <row r="3842" spans="1:21" ht="14.25" customHeight="1">
      <c r="A3842" s="2">
        <v>995128</v>
      </c>
      <c r="B3842" s="2" t="s">
        <v>47</v>
      </c>
      <c r="C3842" s="2" t="s">
        <v>45</v>
      </c>
      <c r="D3842" s="2" t="s">
        <v>32</v>
      </c>
      <c r="E3842" s="2" t="s">
        <v>44</v>
      </c>
      <c r="F3842" s="2" t="s">
        <v>34</v>
      </c>
      <c r="G3842" s="4">
        <v>43537.429965277777</v>
      </c>
      <c r="H3842" s="4">
        <v>43543.429965277777</v>
      </c>
      <c r="I3842" s="4">
        <v>43542.429965277777</v>
      </c>
      <c r="J3842" s="2">
        <v>31</v>
      </c>
      <c r="K3842" s="2">
        <v>124</v>
      </c>
      <c r="S3842" s="72"/>
      <c r="T3842" s="72"/>
      <c r="U3842" s="72"/>
    </row>
    <row r="3843" spans="1:21" ht="14.25" customHeight="1">
      <c r="A3843" s="2">
        <v>552343</v>
      </c>
      <c r="B3843" s="2" t="s">
        <v>47</v>
      </c>
      <c r="C3843" s="2" t="s">
        <v>45</v>
      </c>
      <c r="D3843" s="2" t="s">
        <v>32</v>
      </c>
      <c r="E3843" s="2" t="s">
        <v>44</v>
      </c>
      <c r="F3843" s="2" t="s">
        <v>34</v>
      </c>
      <c r="G3843" s="4">
        <v>43537.43476851852</v>
      </c>
      <c r="H3843" s="4">
        <v>43547.43476851852</v>
      </c>
      <c r="I3843" s="4">
        <v>43543.43476851852</v>
      </c>
      <c r="J3843" s="2">
        <v>57</v>
      </c>
      <c r="K3843" s="2">
        <v>109</v>
      </c>
      <c r="S3843" s="72"/>
      <c r="T3843" s="72"/>
      <c r="U3843" s="72"/>
    </row>
    <row r="3844" spans="1:21" ht="14.25" customHeight="1">
      <c r="A3844" s="2">
        <v>401122</v>
      </c>
      <c r="B3844" s="2" t="s">
        <v>36</v>
      </c>
      <c r="C3844" s="2" t="s">
        <v>37</v>
      </c>
      <c r="D3844" s="2" t="s">
        <v>41</v>
      </c>
      <c r="E3844" s="2" t="s">
        <v>38</v>
      </c>
      <c r="F3844" s="2" t="s">
        <v>34</v>
      </c>
      <c r="G3844" s="4">
        <v>43537.436284722222</v>
      </c>
      <c r="H3844" s="4">
        <v>43542.436284722222</v>
      </c>
      <c r="I3844" s="4">
        <v>43544.436284722222</v>
      </c>
      <c r="J3844" s="2">
        <v>36</v>
      </c>
      <c r="K3844" s="2">
        <v>108</v>
      </c>
      <c r="S3844" s="72"/>
      <c r="T3844" s="72"/>
      <c r="U3844" s="72"/>
    </row>
    <row r="3845" spans="1:21" ht="14.25" customHeight="1">
      <c r="A3845" s="2">
        <v>23590</v>
      </c>
      <c r="B3845" s="2" t="s">
        <v>39</v>
      </c>
      <c r="C3845" s="2" t="s">
        <v>43</v>
      </c>
      <c r="D3845" s="2" t="s">
        <v>41</v>
      </c>
      <c r="E3845" s="2" t="s">
        <v>38</v>
      </c>
      <c r="F3845" s="2" t="s">
        <v>34</v>
      </c>
      <c r="G3845" s="4">
        <v>43537.437581018516</v>
      </c>
      <c r="H3845" s="4">
        <v>43541.437581018516</v>
      </c>
      <c r="I3845" s="4">
        <v>43543.437581018516</v>
      </c>
      <c r="J3845" s="2">
        <v>32</v>
      </c>
      <c r="K3845" s="2">
        <v>127</v>
      </c>
      <c r="S3845" s="72"/>
      <c r="T3845" s="72"/>
      <c r="U3845" s="72"/>
    </row>
    <row r="3846" spans="1:21" ht="14.25" customHeight="1">
      <c r="A3846" s="2">
        <v>6148</v>
      </c>
      <c r="B3846" s="2" t="s">
        <v>47</v>
      </c>
      <c r="C3846" s="2" t="s">
        <v>40</v>
      </c>
      <c r="D3846" s="2" t="s">
        <v>41</v>
      </c>
      <c r="E3846" s="2" t="s">
        <v>44</v>
      </c>
      <c r="F3846" s="2" t="s">
        <v>34</v>
      </c>
      <c r="G3846" s="4">
        <v>43537.437893518516</v>
      </c>
      <c r="H3846" s="4">
        <v>43541.437893518516</v>
      </c>
      <c r="I3846" s="4">
        <v>43544.437893518516</v>
      </c>
      <c r="J3846" s="2">
        <v>71</v>
      </c>
      <c r="K3846" s="2">
        <v>90</v>
      </c>
      <c r="S3846" s="72"/>
      <c r="T3846" s="72"/>
      <c r="U3846" s="72"/>
    </row>
    <row r="3847" spans="1:21" ht="14.25" customHeight="1">
      <c r="A3847" s="2">
        <v>288278</v>
      </c>
      <c r="B3847" s="2" t="s">
        <v>39</v>
      </c>
      <c r="C3847" s="2" t="s">
        <v>31</v>
      </c>
      <c r="D3847" s="2" t="s">
        <v>41</v>
      </c>
      <c r="E3847" s="2" t="s">
        <v>44</v>
      </c>
      <c r="F3847" s="2" t="s">
        <v>34</v>
      </c>
      <c r="G3847" s="4">
        <v>43537.438449074078</v>
      </c>
      <c r="H3847" s="4">
        <v>43537.438449074078</v>
      </c>
      <c r="I3847" s="4">
        <v>43540.438449074078</v>
      </c>
      <c r="J3847" s="2">
        <v>0</v>
      </c>
      <c r="K3847" s="2">
        <v>100</v>
      </c>
      <c r="S3847" s="72"/>
      <c r="T3847" s="72"/>
      <c r="U3847" s="72"/>
    </row>
    <row r="3848" spans="1:21" ht="14.25" customHeight="1">
      <c r="A3848" s="2">
        <v>492315</v>
      </c>
      <c r="B3848" s="2" t="s">
        <v>47</v>
      </c>
      <c r="C3848" s="2" t="s">
        <v>31</v>
      </c>
      <c r="D3848" s="2" t="s">
        <v>41</v>
      </c>
      <c r="E3848" s="2" t="s">
        <v>33</v>
      </c>
      <c r="F3848" s="2" t="s">
        <v>34</v>
      </c>
      <c r="G3848" s="4">
        <v>43537.442812499998</v>
      </c>
      <c r="H3848" s="4">
        <v>43540.442812499998</v>
      </c>
      <c r="I3848" s="4">
        <v>43542.442812499998</v>
      </c>
      <c r="J3848" s="2">
        <v>0</v>
      </c>
      <c r="K3848" s="2">
        <v>127</v>
      </c>
      <c r="S3848" s="72"/>
      <c r="T3848" s="72"/>
      <c r="U3848" s="72"/>
    </row>
    <row r="3849" spans="1:21" ht="14.25" customHeight="1">
      <c r="A3849" s="2">
        <v>552788</v>
      </c>
      <c r="B3849" s="2" t="s">
        <v>39</v>
      </c>
      <c r="C3849" s="2" t="s">
        <v>43</v>
      </c>
      <c r="D3849" s="2" t="s">
        <v>32</v>
      </c>
      <c r="E3849" s="2" t="s">
        <v>44</v>
      </c>
      <c r="F3849" s="2" t="s">
        <v>34</v>
      </c>
      <c r="G3849" s="4">
        <v>43537.446064814816</v>
      </c>
      <c r="H3849" s="4">
        <v>43542.446064814816</v>
      </c>
      <c r="I3849" s="4">
        <v>43541.446064814816</v>
      </c>
      <c r="J3849" s="2">
        <v>0</v>
      </c>
      <c r="K3849" s="2">
        <v>104</v>
      </c>
      <c r="S3849" s="72"/>
      <c r="T3849" s="72"/>
      <c r="U3849" s="72"/>
    </row>
    <row r="3850" spans="1:21" ht="14.25" customHeight="1">
      <c r="A3850" s="2">
        <v>592581</v>
      </c>
      <c r="B3850" s="2" t="s">
        <v>39</v>
      </c>
      <c r="C3850" s="2" t="s">
        <v>40</v>
      </c>
      <c r="D3850" s="2" t="s">
        <v>41</v>
      </c>
      <c r="E3850" s="2" t="s">
        <v>33</v>
      </c>
      <c r="F3850" s="2" t="s">
        <v>34</v>
      </c>
      <c r="G3850" s="4">
        <v>43537.448252314818</v>
      </c>
      <c r="H3850" s="4">
        <v>43542.448252314818</v>
      </c>
      <c r="I3850" s="4">
        <v>43542.448252314818</v>
      </c>
      <c r="J3850" s="2">
        <v>28</v>
      </c>
      <c r="K3850" s="2">
        <v>108</v>
      </c>
      <c r="S3850" s="72"/>
      <c r="T3850" s="72"/>
      <c r="U3850" s="72"/>
    </row>
    <row r="3851" spans="1:21" ht="14.25" customHeight="1">
      <c r="A3851" s="2">
        <v>123538</v>
      </c>
      <c r="B3851" s="2" t="s">
        <v>39</v>
      </c>
      <c r="C3851" s="2" t="s">
        <v>31</v>
      </c>
      <c r="D3851" s="2" t="s">
        <v>41</v>
      </c>
      <c r="E3851" s="2" t="s">
        <v>38</v>
      </c>
      <c r="F3851" s="2" t="s">
        <v>34</v>
      </c>
      <c r="G3851" s="4">
        <v>43537.450300925928</v>
      </c>
      <c r="H3851" s="4">
        <v>43542.450300925928</v>
      </c>
      <c r="I3851" s="4">
        <v>43544.450300925928</v>
      </c>
      <c r="J3851" s="2">
        <v>0</v>
      </c>
      <c r="K3851" s="2">
        <v>130</v>
      </c>
      <c r="S3851" s="72"/>
      <c r="T3851" s="72"/>
      <c r="U3851" s="72"/>
    </row>
    <row r="3852" spans="1:21" ht="14.25" customHeight="1">
      <c r="A3852" s="2">
        <v>435432</v>
      </c>
      <c r="B3852" s="2" t="s">
        <v>48</v>
      </c>
      <c r="C3852" s="2" t="s">
        <v>45</v>
      </c>
      <c r="D3852" s="2" t="s">
        <v>41</v>
      </c>
      <c r="E3852" s="2" t="s">
        <v>44</v>
      </c>
      <c r="F3852" s="2" t="s">
        <v>34</v>
      </c>
      <c r="G3852" s="4">
        <v>43537.45616898148</v>
      </c>
      <c r="H3852" s="4">
        <v>43548.45616898148</v>
      </c>
      <c r="I3852" s="4">
        <v>43540.45616898148</v>
      </c>
      <c r="J3852" s="2">
        <v>28</v>
      </c>
      <c r="K3852" s="2">
        <v>130</v>
      </c>
      <c r="S3852" s="72"/>
      <c r="T3852" s="72"/>
      <c r="U3852" s="72"/>
    </row>
    <row r="3853" spans="1:21" ht="14.25" customHeight="1">
      <c r="A3853" s="2">
        <v>146166</v>
      </c>
      <c r="B3853" s="2" t="s">
        <v>36</v>
      </c>
      <c r="C3853" s="2" t="s">
        <v>43</v>
      </c>
      <c r="D3853" s="2" t="s">
        <v>41</v>
      </c>
      <c r="E3853" s="2" t="s">
        <v>38</v>
      </c>
      <c r="F3853" s="2" t="s">
        <v>34</v>
      </c>
      <c r="G3853" s="4">
        <v>43537.460312499999</v>
      </c>
      <c r="H3853" s="4">
        <v>43544.460312499999</v>
      </c>
      <c r="I3853" s="4">
        <v>43543.460312499999</v>
      </c>
      <c r="J3853" s="2">
        <v>29</v>
      </c>
      <c r="K3853" s="2">
        <v>128</v>
      </c>
      <c r="S3853" s="72"/>
      <c r="T3853" s="72"/>
      <c r="U3853" s="72"/>
    </row>
    <row r="3854" spans="1:21" ht="14.25" customHeight="1">
      <c r="A3854" s="2">
        <v>832401</v>
      </c>
      <c r="B3854" s="2" t="s">
        <v>30</v>
      </c>
      <c r="C3854" s="2" t="s">
        <v>31</v>
      </c>
      <c r="D3854" s="2" t="s">
        <v>41</v>
      </c>
      <c r="E3854" s="2" t="s">
        <v>33</v>
      </c>
      <c r="F3854" s="2" t="s">
        <v>34</v>
      </c>
      <c r="G3854" s="4">
        <v>43537.462638888886</v>
      </c>
      <c r="H3854" s="4">
        <v>43539.462638888886</v>
      </c>
      <c r="I3854" s="4">
        <v>43541.462638888886</v>
      </c>
      <c r="J3854" s="2">
        <v>0</v>
      </c>
      <c r="K3854" s="2">
        <v>123</v>
      </c>
      <c r="S3854" s="72"/>
      <c r="T3854" s="72"/>
      <c r="U3854" s="72"/>
    </row>
    <row r="3855" spans="1:21" ht="14.25" customHeight="1">
      <c r="A3855" s="2">
        <v>211991</v>
      </c>
      <c r="B3855" s="2" t="s">
        <v>30</v>
      </c>
      <c r="C3855" s="2" t="s">
        <v>31</v>
      </c>
      <c r="D3855" s="2" t="s">
        <v>41</v>
      </c>
      <c r="E3855" s="2" t="s">
        <v>44</v>
      </c>
      <c r="F3855" s="2" t="s">
        <v>34</v>
      </c>
      <c r="G3855" s="4">
        <v>43537.463113425925</v>
      </c>
      <c r="H3855" s="4">
        <v>43537.463113425925</v>
      </c>
      <c r="I3855" s="4">
        <v>43543.463113425925</v>
      </c>
      <c r="J3855" s="2">
        <v>0</v>
      </c>
      <c r="K3855" s="2">
        <v>106</v>
      </c>
      <c r="S3855" s="72"/>
      <c r="T3855" s="72"/>
      <c r="U3855" s="72"/>
    </row>
    <row r="3856" spans="1:21" ht="14.25" customHeight="1">
      <c r="A3856" s="2">
        <v>309072</v>
      </c>
      <c r="B3856" s="2" t="s">
        <v>36</v>
      </c>
      <c r="C3856" s="2" t="s">
        <v>37</v>
      </c>
      <c r="D3856" s="2" t="s">
        <v>41</v>
      </c>
      <c r="E3856" s="2" t="s">
        <v>44</v>
      </c>
      <c r="F3856" s="2" t="s">
        <v>34</v>
      </c>
      <c r="G3856" s="4">
        <v>43537.46503472222</v>
      </c>
      <c r="H3856" s="4">
        <v>43540.46503472222</v>
      </c>
      <c r="I3856" s="4">
        <v>43543.46503472222</v>
      </c>
      <c r="J3856" s="2">
        <v>81</v>
      </c>
      <c r="K3856" s="2">
        <v>87</v>
      </c>
      <c r="S3856" s="72"/>
      <c r="T3856" s="72"/>
      <c r="U3856" s="72"/>
    </row>
    <row r="3857" spans="1:21" ht="14.25" customHeight="1">
      <c r="A3857" s="2">
        <v>782766</v>
      </c>
      <c r="B3857" s="2" t="s">
        <v>42</v>
      </c>
      <c r="C3857" s="2" t="s">
        <v>43</v>
      </c>
      <c r="D3857" s="2" t="s">
        <v>32</v>
      </c>
      <c r="E3857" s="2" t="s">
        <v>38</v>
      </c>
      <c r="F3857" s="2" t="s">
        <v>34</v>
      </c>
      <c r="G3857" s="4">
        <v>43537.4684375</v>
      </c>
      <c r="H3857" s="4">
        <v>43540.4684375</v>
      </c>
      <c r="I3857" s="4">
        <v>43543.4684375</v>
      </c>
      <c r="J3857" s="2">
        <v>0</v>
      </c>
      <c r="K3857" s="2">
        <v>122</v>
      </c>
      <c r="S3857" s="72"/>
      <c r="T3857" s="72"/>
      <c r="U3857" s="72"/>
    </row>
    <row r="3858" spans="1:21" ht="14.25" customHeight="1">
      <c r="A3858" s="2">
        <v>864294</v>
      </c>
      <c r="B3858" s="2" t="s">
        <v>39</v>
      </c>
      <c r="C3858" s="2" t="s">
        <v>43</v>
      </c>
      <c r="D3858" s="2" t="s">
        <v>32</v>
      </c>
      <c r="E3858" s="2" t="s">
        <v>38</v>
      </c>
      <c r="F3858" s="2" t="s">
        <v>34</v>
      </c>
      <c r="G3858" s="4">
        <v>43537.47283564815</v>
      </c>
      <c r="H3858" s="4">
        <v>43542.47283564815</v>
      </c>
      <c r="I3858" s="4">
        <v>43543.47283564815</v>
      </c>
      <c r="J3858" s="2">
        <v>0</v>
      </c>
      <c r="K3858" s="2">
        <v>128</v>
      </c>
      <c r="S3858" s="72"/>
      <c r="T3858" s="72"/>
      <c r="U3858" s="72"/>
    </row>
    <row r="3859" spans="1:21" ht="14.25" customHeight="1">
      <c r="A3859" s="2">
        <v>466418</v>
      </c>
      <c r="B3859" s="2" t="s">
        <v>42</v>
      </c>
      <c r="C3859" s="2" t="s">
        <v>45</v>
      </c>
      <c r="D3859" s="2" t="s">
        <v>32</v>
      </c>
      <c r="E3859" s="2" t="s">
        <v>38</v>
      </c>
      <c r="F3859" s="2" t="s">
        <v>34</v>
      </c>
      <c r="G3859" s="4">
        <v>43537.475243055553</v>
      </c>
      <c r="H3859" s="4">
        <v>43541.475243055553</v>
      </c>
      <c r="I3859" s="4">
        <v>43543.475243055553</v>
      </c>
      <c r="J3859" s="2">
        <v>34</v>
      </c>
      <c r="K3859" s="2">
        <v>120</v>
      </c>
      <c r="S3859" s="72"/>
      <c r="T3859" s="72"/>
      <c r="U3859" s="72"/>
    </row>
    <row r="3860" spans="1:21" ht="14.25" customHeight="1">
      <c r="A3860" s="2">
        <v>171196</v>
      </c>
      <c r="B3860" s="2" t="s">
        <v>39</v>
      </c>
      <c r="C3860" s="2" t="s">
        <v>45</v>
      </c>
      <c r="D3860" s="2" t="s">
        <v>41</v>
      </c>
      <c r="E3860" s="2" t="s">
        <v>44</v>
      </c>
      <c r="F3860" s="2" t="s">
        <v>34</v>
      </c>
      <c r="G3860" s="4">
        <v>43537.47556712963</v>
      </c>
      <c r="H3860" s="4">
        <v>43545.47556712963</v>
      </c>
      <c r="I3860" s="4">
        <v>43540.47556712963</v>
      </c>
      <c r="J3860" s="2">
        <v>39</v>
      </c>
      <c r="K3860" s="2">
        <v>130</v>
      </c>
      <c r="S3860" s="72"/>
      <c r="T3860" s="72"/>
      <c r="U3860" s="72"/>
    </row>
    <row r="3861" spans="1:21" ht="14.25" customHeight="1">
      <c r="A3861" s="2">
        <v>409632</v>
      </c>
      <c r="B3861" s="2" t="s">
        <v>30</v>
      </c>
      <c r="C3861" s="2" t="s">
        <v>45</v>
      </c>
      <c r="D3861" s="2" t="s">
        <v>32</v>
      </c>
      <c r="E3861" s="2" t="s">
        <v>44</v>
      </c>
      <c r="F3861" s="2" t="s">
        <v>34</v>
      </c>
      <c r="G3861" s="4">
        <v>43537.477569444447</v>
      </c>
      <c r="H3861" s="4">
        <v>43545.477569444447</v>
      </c>
      <c r="I3861" s="4">
        <v>43542.477569444447</v>
      </c>
      <c r="J3861" s="2">
        <v>59</v>
      </c>
      <c r="K3861" s="2">
        <v>108</v>
      </c>
      <c r="S3861" s="72"/>
      <c r="T3861" s="72"/>
      <c r="U3861" s="72"/>
    </row>
    <row r="3862" spans="1:21" ht="14.25" customHeight="1">
      <c r="A3862" s="2">
        <v>897580</v>
      </c>
      <c r="B3862" s="2" t="s">
        <v>39</v>
      </c>
      <c r="C3862" s="2" t="s">
        <v>37</v>
      </c>
      <c r="D3862" s="2" t="s">
        <v>32</v>
      </c>
      <c r="E3862" s="2" t="s">
        <v>44</v>
      </c>
      <c r="F3862" s="2" t="s">
        <v>34</v>
      </c>
      <c r="G3862" s="4">
        <v>43537.478159722225</v>
      </c>
      <c r="H3862" s="4">
        <v>43538.478159722225</v>
      </c>
      <c r="I3862" s="4">
        <v>43543.478159722225</v>
      </c>
      <c r="J3862" s="2">
        <v>80</v>
      </c>
      <c r="K3862" s="2">
        <v>92</v>
      </c>
      <c r="S3862" s="72"/>
      <c r="T3862" s="72"/>
      <c r="U3862" s="72"/>
    </row>
    <row r="3863" spans="1:21" ht="14.25" customHeight="1">
      <c r="A3863" s="2">
        <v>600999</v>
      </c>
      <c r="B3863" s="2" t="s">
        <v>48</v>
      </c>
      <c r="C3863" s="2" t="s">
        <v>43</v>
      </c>
      <c r="D3863" s="2" t="s">
        <v>41</v>
      </c>
      <c r="E3863" s="2" t="s">
        <v>44</v>
      </c>
      <c r="F3863" s="2" t="s">
        <v>34</v>
      </c>
      <c r="G3863" s="4">
        <v>43537.481770833336</v>
      </c>
      <c r="H3863" s="4">
        <v>43537.481770833336</v>
      </c>
      <c r="I3863" s="4">
        <v>43541.481770833336</v>
      </c>
      <c r="J3863" s="2">
        <v>69</v>
      </c>
      <c r="K3863" s="2">
        <v>106</v>
      </c>
      <c r="S3863" s="72"/>
      <c r="T3863" s="72"/>
      <c r="U3863" s="72"/>
    </row>
    <row r="3864" spans="1:21" ht="14.25" customHeight="1">
      <c r="A3864" s="2">
        <v>176536</v>
      </c>
      <c r="B3864" s="2" t="s">
        <v>39</v>
      </c>
      <c r="C3864" s="2" t="s">
        <v>37</v>
      </c>
      <c r="D3864" s="2" t="s">
        <v>32</v>
      </c>
      <c r="E3864" s="2" t="s">
        <v>44</v>
      </c>
      <c r="F3864" s="2" t="s">
        <v>34</v>
      </c>
      <c r="G3864" s="4">
        <v>43537.486655092594</v>
      </c>
      <c r="H3864" s="4">
        <v>43538.486655092594</v>
      </c>
      <c r="I3864" s="4">
        <v>43543.486655092594</v>
      </c>
      <c r="J3864" s="2">
        <v>37</v>
      </c>
      <c r="K3864" s="2">
        <v>107</v>
      </c>
      <c r="S3864" s="72"/>
      <c r="T3864" s="72"/>
      <c r="U3864" s="72"/>
    </row>
    <row r="3865" spans="1:21" ht="14.25" customHeight="1">
      <c r="A3865" s="2">
        <v>504594</v>
      </c>
      <c r="B3865" s="2" t="s">
        <v>36</v>
      </c>
      <c r="C3865" s="2" t="s">
        <v>43</v>
      </c>
      <c r="D3865" s="2" t="s">
        <v>32</v>
      </c>
      <c r="E3865" s="2" t="s">
        <v>38</v>
      </c>
      <c r="F3865" s="2" t="s">
        <v>34</v>
      </c>
      <c r="G3865" s="4">
        <v>43537.490381944444</v>
      </c>
      <c r="H3865" s="4">
        <v>43543.490381944444</v>
      </c>
      <c r="I3865" s="4">
        <v>43544.490381944444</v>
      </c>
      <c r="J3865" s="2">
        <v>0</v>
      </c>
      <c r="K3865" s="2">
        <v>122</v>
      </c>
      <c r="S3865" s="72"/>
      <c r="T3865" s="72"/>
      <c r="U3865" s="72"/>
    </row>
    <row r="3866" spans="1:21" ht="14.25" customHeight="1">
      <c r="A3866" s="2">
        <v>394360</v>
      </c>
      <c r="B3866" s="2" t="s">
        <v>39</v>
      </c>
      <c r="C3866" s="2" t="s">
        <v>45</v>
      </c>
      <c r="D3866" s="2" t="s">
        <v>41</v>
      </c>
      <c r="E3866" s="2" t="s">
        <v>44</v>
      </c>
      <c r="F3866" s="2" t="s">
        <v>34</v>
      </c>
      <c r="G3866" s="4">
        <v>43537.491643518515</v>
      </c>
      <c r="H3866" s="4">
        <v>43544.491643518515</v>
      </c>
      <c r="I3866" s="4">
        <v>43544.491643518515</v>
      </c>
      <c r="J3866" s="2">
        <v>44</v>
      </c>
      <c r="K3866" s="2">
        <v>122</v>
      </c>
      <c r="S3866" s="72"/>
      <c r="T3866" s="72"/>
      <c r="U3866" s="72"/>
    </row>
    <row r="3867" spans="1:21" ht="14.25" customHeight="1">
      <c r="A3867" s="2">
        <v>918570</v>
      </c>
      <c r="B3867" s="2" t="s">
        <v>36</v>
      </c>
      <c r="C3867" s="2" t="s">
        <v>37</v>
      </c>
      <c r="D3867" s="2" t="s">
        <v>32</v>
      </c>
      <c r="E3867" s="2" t="s">
        <v>38</v>
      </c>
      <c r="F3867" s="2" t="s">
        <v>34</v>
      </c>
      <c r="G3867" s="4">
        <v>43537.493425925924</v>
      </c>
      <c r="H3867" s="4">
        <v>43545.493425925924</v>
      </c>
      <c r="I3867" s="4">
        <v>43541.493425925924</v>
      </c>
      <c r="J3867" s="2" t="s">
        <v>51</v>
      </c>
      <c r="K3867" s="2">
        <v>115</v>
      </c>
      <c r="S3867" s="72"/>
      <c r="T3867" s="72"/>
      <c r="U3867" s="72"/>
    </row>
    <row r="3868" spans="1:21" ht="14.25" customHeight="1">
      <c r="A3868" s="2">
        <v>138124</v>
      </c>
      <c r="B3868" s="2" t="s">
        <v>48</v>
      </c>
      <c r="C3868" s="2" t="s">
        <v>31</v>
      </c>
      <c r="D3868" s="2" t="s">
        <v>41</v>
      </c>
      <c r="E3868" s="2" t="s">
        <v>44</v>
      </c>
      <c r="F3868" s="2" t="s">
        <v>34</v>
      </c>
      <c r="G3868" s="4">
        <v>43537.495162037034</v>
      </c>
      <c r="H3868" s="4">
        <v>43542.495162037034</v>
      </c>
      <c r="I3868" s="4">
        <v>43542.495162037034</v>
      </c>
      <c r="J3868" s="2">
        <v>0</v>
      </c>
      <c r="K3868" s="2">
        <v>123</v>
      </c>
      <c r="S3868" s="72"/>
      <c r="T3868" s="72"/>
      <c r="U3868" s="72"/>
    </row>
    <row r="3869" spans="1:21" ht="14.25" customHeight="1">
      <c r="A3869" s="2">
        <v>661279</v>
      </c>
      <c r="B3869" s="2" t="s">
        <v>47</v>
      </c>
      <c r="C3869" s="2" t="s">
        <v>31</v>
      </c>
      <c r="D3869" s="2" t="s">
        <v>32</v>
      </c>
      <c r="E3869" s="2" t="s">
        <v>44</v>
      </c>
      <c r="F3869" s="2" t="s">
        <v>34</v>
      </c>
      <c r="G3869" s="4">
        <v>43537.495671296296</v>
      </c>
      <c r="H3869" s="4">
        <v>43541.495671296296</v>
      </c>
      <c r="I3869" s="4">
        <v>43540.495671296296</v>
      </c>
      <c r="J3869" s="2">
        <v>63</v>
      </c>
      <c r="K3869" s="2">
        <v>104</v>
      </c>
      <c r="S3869" s="72"/>
      <c r="T3869" s="72"/>
      <c r="U3869" s="72"/>
    </row>
    <row r="3870" spans="1:21" ht="14.25" customHeight="1">
      <c r="A3870" s="2">
        <v>258145</v>
      </c>
      <c r="B3870" s="2" t="s">
        <v>47</v>
      </c>
      <c r="C3870" s="2" t="s">
        <v>37</v>
      </c>
      <c r="D3870" s="2" t="s">
        <v>41</v>
      </c>
      <c r="E3870" s="2" t="s">
        <v>33</v>
      </c>
      <c r="F3870" s="2" t="s">
        <v>34</v>
      </c>
      <c r="G3870" s="4">
        <v>43537.497916666667</v>
      </c>
      <c r="H3870" s="4">
        <v>43545.497916666667</v>
      </c>
      <c r="I3870" s="4">
        <v>43540.497916666667</v>
      </c>
      <c r="J3870" s="2">
        <v>29</v>
      </c>
      <c r="K3870" s="2">
        <v>110</v>
      </c>
      <c r="S3870" s="72"/>
      <c r="T3870" s="72"/>
      <c r="U3870" s="72"/>
    </row>
    <row r="3871" spans="1:21" ht="14.25" customHeight="1">
      <c r="A3871" s="2">
        <v>754064</v>
      </c>
      <c r="B3871" s="2" t="s">
        <v>39</v>
      </c>
      <c r="C3871" s="2" t="s">
        <v>37</v>
      </c>
      <c r="D3871" s="2" t="s">
        <v>41</v>
      </c>
      <c r="E3871" s="2" t="s">
        <v>44</v>
      </c>
      <c r="F3871" s="2" t="s">
        <v>34</v>
      </c>
      <c r="G3871" s="4">
        <v>43537.498541666668</v>
      </c>
      <c r="H3871" s="4">
        <v>43542.498541666668</v>
      </c>
      <c r="I3871" s="4">
        <v>43540.498541666668</v>
      </c>
      <c r="J3871" s="2">
        <v>85</v>
      </c>
      <c r="K3871" s="2">
        <v>89</v>
      </c>
      <c r="S3871" s="72"/>
      <c r="T3871" s="72"/>
      <c r="U3871" s="72"/>
    </row>
    <row r="3872" spans="1:21" ht="14.25" customHeight="1">
      <c r="A3872" s="2">
        <v>435119</v>
      </c>
      <c r="B3872" s="2" t="s">
        <v>48</v>
      </c>
      <c r="C3872" s="2" t="s">
        <v>37</v>
      </c>
      <c r="D3872" s="2" t="s">
        <v>32</v>
      </c>
      <c r="E3872" s="2" t="s">
        <v>33</v>
      </c>
      <c r="F3872" s="2" t="s">
        <v>34</v>
      </c>
      <c r="G3872" s="4">
        <v>43537.499976851854</v>
      </c>
      <c r="H3872" s="4">
        <v>43540.499976851854</v>
      </c>
      <c r="I3872" s="4">
        <v>43544.499976851854</v>
      </c>
      <c r="J3872" s="2">
        <v>25</v>
      </c>
      <c r="K3872" s="2">
        <v>108</v>
      </c>
      <c r="S3872" s="72"/>
      <c r="T3872" s="72"/>
      <c r="U3872" s="72"/>
    </row>
    <row r="3873" spans="1:21" ht="14.25" customHeight="1">
      <c r="A3873" s="2">
        <v>769943</v>
      </c>
      <c r="B3873" s="2" t="s">
        <v>46</v>
      </c>
      <c r="C3873" s="2" t="s">
        <v>45</v>
      </c>
      <c r="D3873" s="2" t="s">
        <v>32</v>
      </c>
      <c r="E3873" s="2" t="s">
        <v>33</v>
      </c>
      <c r="F3873" s="2" t="s">
        <v>34</v>
      </c>
      <c r="G3873" s="4">
        <v>43537.50037037037</v>
      </c>
      <c r="H3873" s="4">
        <v>43538.50037037037</v>
      </c>
      <c r="I3873" s="4">
        <v>43544.50037037037</v>
      </c>
      <c r="J3873" s="2">
        <v>48</v>
      </c>
      <c r="K3873" s="2">
        <v>125</v>
      </c>
      <c r="S3873" s="72"/>
      <c r="T3873" s="72"/>
      <c r="U3873" s="72"/>
    </row>
    <row r="3874" spans="1:21" ht="14.25" customHeight="1">
      <c r="A3874" s="2">
        <v>945576</v>
      </c>
      <c r="B3874" s="2" t="s">
        <v>39</v>
      </c>
      <c r="C3874" s="2" t="s">
        <v>40</v>
      </c>
      <c r="D3874" s="2" t="s">
        <v>32</v>
      </c>
      <c r="E3874" s="2" t="s">
        <v>44</v>
      </c>
      <c r="F3874" s="2" t="s">
        <v>34</v>
      </c>
      <c r="G3874" s="4">
        <v>43537.508101851854</v>
      </c>
      <c r="H3874" s="4">
        <v>43542.508101851854</v>
      </c>
      <c r="I3874" s="4">
        <v>43544.508101851854</v>
      </c>
      <c r="J3874" s="2">
        <v>88</v>
      </c>
      <c r="K3874" s="2">
        <v>88</v>
      </c>
      <c r="S3874" s="72"/>
      <c r="T3874" s="72"/>
      <c r="U3874" s="72"/>
    </row>
    <row r="3875" spans="1:21" ht="14.25" customHeight="1">
      <c r="A3875" s="2">
        <v>192024</v>
      </c>
      <c r="B3875" s="2" t="s">
        <v>36</v>
      </c>
      <c r="C3875" s="2" t="s">
        <v>45</v>
      </c>
      <c r="D3875" s="2" t="s">
        <v>41</v>
      </c>
      <c r="E3875" s="2" t="s">
        <v>44</v>
      </c>
      <c r="F3875" s="2" t="s">
        <v>34</v>
      </c>
      <c r="G3875" s="4">
        <v>43537.53025462963</v>
      </c>
      <c r="H3875" s="4">
        <v>43542.53025462963</v>
      </c>
      <c r="I3875" s="4">
        <v>43541.53025462963</v>
      </c>
      <c r="J3875" s="2">
        <v>43</v>
      </c>
      <c r="K3875" s="2">
        <v>125</v>
      </c>
      <c r="S3875" s="72"/>
      <c r="T3875" s="72"/>
      <c r="U3875" s="72"/>
    </row>
    <row r="3876" spans="1:21" ht="14.25" customHeight="1">
      <c r="A3876" s="2">
        <v>572139</v>
      </c>
      <c r="B3876" s="2" t="s">
        <v>49</v>
      </c>
      <c r="C3876" s="2" t="s">
        <v>37</v>
      </c>
      <c r="D3876" s="2" t="s">
        <v>32</v>
      </c>
      <c r="E3876" s="2" t="s">
        <v>33</v>
      </c>
      <c r="F3876" s="2" t="s">
        <v>34</v>
      </c>
      <c r="G3876" s="4">
        <v>43537.53392361111</v>
      </c>
      <c r="H3876" s="4">
        <v>43540.53392361111</v>
      </c>
      <c r="I3876" s="4">
        <v>43540.53392361111</v>
      </c>
      <c r="J3876" s="2">
        <v>34</v>
      </c>
      <c r="K3876" s="2">
        <v>113</v>
      </c>
      <c r="S3876" s="72"/>
      <c r="T3876" s="72"/>
      <c r="U3876" s="72"/>
    </row>
    <row r="3877" spans="1:21" ht="14.25" customHeight="1">
      <c r="A3877" s="2">
        <v>896986</v>
      </c>
      <c r="B3877" s="2" t="s">
        <v>36</v>
      </c>
      <c r="C3877" s="2" t="s">
        <v>45</v>
      </c>
      <c r="D3877" s="2" t="s">
        <v>41</v>
      </c>
      <c r="E3877" s="2" t="s">
        <v>44</v>
      </c>
      <c r="F3877" s="2" t="s">
        <v>34</v>
      </c>
      <c r="G3877" s="4">
        <v>43537.53396990741</v>
      </c>
      <c r="H3877" s="4">
        <v>43545.53396990741</v>
      </c>
      <c r="I3877" s="4">
        <v>43541.53396990741</v>
      </c>
      <c r="J3877" s="2">
        <v>71</v>
      </c>
      <c r="K3877" s="2">
        <v>106</v>
      </c>
      <c r="S3877" s="72"/>
      <c r="T3877" s="72"/>
      <c r="U3877" s="72"/>
    </row>
    <row r="3878" spans="1:21" ht="14.25" customHeight="1">
      <c r="A3878" s="2">
        <v>603677</v>
      </c>
      <c r="B3878" s="2" t="s">
        <v>39</v>
      </c>
      <c r="C3878" s="2" t="s">
        <v>31</v>
      </c>
      <c r="D3878" s="2" t="s">
        <v>32</v>
      </c>
      <c r="E3878" s="2" t="s">
        <v>33</v>
      </c>
      <c r="F3878" s="2" t="s">
        <v>34</v>
      </c>
      <c r="G3878" s="4">
        <v>43537.539236111108</v>
      </c>
      <c r="H3878" s="4">
        <v>43543.539236111108</v>
      </c>
      <c r="I3878" s="4">
        <v>43544.539236111108</v>
      </c>
      <c r="J3878" s="2">
        <v>43</v>
      </c>
      <c r="K3878" s="2">
        <v>121</v>
      </c>
      <c r="S3878" s="72"/>
      <c r="T3878" s="72"/>
      <c r="U3878" s="72"/>
    </row>
    <row r="3879" spans="1:21" ht="14.25" customHeight="1">
      <c r="A3879" s="2">
        <v>86944</v>
      </c>
      <c r="B3879" s="2" t="s">
        <v>48</v>
      </c>
      <c r="C3879" s="2" t="s">
        <v>45</v>
      </c>
      <c r="D3879" s="2" t="s">
        <v>32</v>
      </c>
      <c r="E3879" s="2" t="s">
        <v>44</v>
      </c>
      <c r="F3879" s="2" t="s">
        <v>34</v>
      </c>
      <c r="G3879" s="4">
        <v>43537.542800925927</v>
      </c>
      <c r="H3879" s="4">
        <v>43542.542800925927</v>
      </c>
      <c r="I3879" s="4">
        <v>43543.542800925927</v>
      </c>
      <c r="J3879" s="2">
        <v>50</v>
      </c>
      <c r="K3879" s="2">
        <v>122</v>
      </c>
      <c r="S3879" s="72"/>
      <c r="T3879" s="72"/>
      <c r="U3879" s="72"/>
    </row>
    <row r="3880" spans="1:21" ht="14.25" customHeight="1">
      <c r="A3880" s="2">
        <v>840142</v>
      </c>
      <c r="B3880" s="2" t="s">
        <v>30</v>
      </c>
      <c r="C3880" s="2" t="s">
        <v>37</v>
      </c>
      <c r="D3880" s="2" t="s">
        <v>41</v>
      </c>
      <c r="E3880" s="2" t="s">
        <v>38</v>
      </c>
      <c r="F3880" s="2" t="s">
        <v>34</v>
      </c>
      <c r="G3880" s="4">
        <v>43537.54351851852</v>
      </c>
      <c r="H3880" s="4">
        <v>43546.54351851852</v>
      </c>
      <c r="I3880" s="4">
        <v>43540.54351851852</v>
      </c>
      <c r="J3880" s="2">
        <v>46</v>
      </c>
      <c r="K3880" s="2">
        <v>110</v>
      </c>
      <c r="S3880" s="72"/>
      <c r="T3880" s="72"/>
      <c r="U3880" s="72"/>
    </row>
    <row r="3881" spans="1:21" ht="14.25" customHeight="1">
      <c r="A3881" s="2">
        <v>450796</v>
      </c>
      <c r="B3881" s="2" t="s">
        <v>39</v>
      </c>
      <c r="C3881" s="2" t="s">
        <v>31</v>
      </c>
      <c r="D3881" s="2" t="s">
        <v>41</v>
      </c>
      <c r="E3881" s="2" t="s">
        <v>44</v>
      </c>
      <c r="F3881" s="2" t="s">
        <v>34</v>
      </c>
      <c r="G3881" s="4">
        <v>43537.552708333336</v>
      </c>
      <c r="H3881" s="4">
        <v>43542.552708333336</v>
      </c>
      <c r="I3881" s="4">
        <v>43541.552708333336</v>
      </c>
      <c r="J3881" s="2">
        <v>0</v>
      </c>
      <c r="K3881" s="2">
        <v>127</v>
      </c>
      <c r="S3881" s="72"/>
      <c r="T3881" s="72"/>
      <c r="U3881" s="72"/>
    </row>
    <row r="3882" spans="1:21" ht="14.25" customHeight="1">
      <c r="A3882" s="2">
        <v>922697</v>
      </c>
      <c r="B3882" s="2" t="s">
        <v>30</v>
      </c>
      <c r="C3882" s="2" t="s">
        <v>43</v>
      </c>
      <c r="D3882" s="2" t="s">
        <v>32</v>
      </c>
      <c r="E3882" s="2" t="s">
        <v>33</v>
      </c>
      <c r="F3882" s="2" t="s">
        <v>34</v>
      </c>
      <c r="G3882" s="4">
        <v>43537.557083333333</v>
      </c>
      <c r="H3882" s="4">
        <v>43542.557083333333</v>
      </c>
      <c r="I3882" s="4">
        <v>43543.557083333333</v>
      </c>
      <c r="J3882" s="2">
        <v>0</v>
      </c>
      <c r="K3882" s="2">
        <v>122</v>
      </c>
      <c r="S3882" s="72"/>
      <c r="T3882" s="72"/>
      <c r="U3882" s="72"/>
    </row>
    <row r="3883" spans="1:21" ht="14.25" customHeight="1">
      <c r="A3883" s="2">
        <v>978578</v>
      </c>
      <c r="B3883" s="2" t="s">
        <v>30</v>
      </c>
      <c r="C3883" s="2" t="s">
        <v>37</v>
      </c>
      <c r="D3883" s="2" t="s">
        <v>41</v>
      </c>
      <c r="E3883" s="2" t="s">
        <v>38</v>
      </c>
      <c r="F3883" s="2" t="s">
        <v>34</v>
      </c>
      <c r="G3883" s="4">
        <v>43537.564583333333</v>
      </c>
      <c r="H3883" s="4">
        <v>43541.564583333333</v>
      </c>
      <c r="I3883" s="4">
        <v>43541.564583333333</v>
      </c>
      <c r="J3883" s="2">
        <v>29</v>
      </c>
      <c r="K3883" s="2">
        <v>110</v>
      </c>
      <c r="S3883" s="72"/>
      <c r="T3883" s="72"/>
      <c r="U3883" s="72"/>
    </row>
    <row r="3884" spans="1:21" ht="14.25" customHeight="1">
      <c r="A3884" s="2">
        <v>692217</v>
      </c>
      <c r="B3884" s="2" t="s">
        <v>39</v>
      </c>
      <c r="C3884" s="2" t="s">
        <v>31</v>
      </c>
      <c r="D3884" s="2" t="s">
        <v>32</v>
      </c>
      <c r="E3884" s="2" t="s">
        <v>33</v>
      </c>
      <c r="F3884" s="2" t="s">
        <v>34</v>
      </c>
      <c r="G3884" s="4">
        <v>43537.564629629633</v>
      </c>
      <c r="H3884" s="4">
        <v>43544.564629629633</v>
      </c>
      <c r="I3884" s="4">
        <v>43542.564629629633</v>
      </c>
      <c r="J3884" s="2">
        <v>28</v>
      </c>
      <c r="K3884" s="2">
        <v>128</v>
      </c>
      <c r="S3884" s="72"/>
      <c r="T3884" s="72"/>
      <c r="U3884" s="72"/>
    </row>
    <row r="3885" spans="1:21" ht="14.25" customHeight="1">
      <c r="A3885" s="2">
        <v>177100</v>
      </c>
      <c r="B3885" s="2" t="s">
        <v>39</v>
      </c>
      <c r="C3885" s="2" t="s">
        <v>43</v>
      </c>
      <c r="D3885" s="2" t="s">
        <v>41</v>
      </c>
      <c r="E3885" s="2" t="s">
        <v>44</v>
      </c>
      <c r="F3885" s="2" t="s">
        <v>34</v>
      </c>
      <c r="G3885" s="4">
        <v>43537.565300925926</v>
      </c>
      <c r="H3885" s="4">
        <v>43538.565300925926</v>
      </c>
      <c r="I3885" s="4">
        <v>43544.565300925926</v>
      </c>
      <c r="J3885" s="2">
        <v>47</v>
      </c>
      <c r="K3885" s="2">
        <v>127</v>
      </c>
      <c r="S3885" s="72"/>
      <c r="T3885" s="72"/>
      <c r="U3885" s="72"/>
    </row>
    <row r="3886" spans="1:21" ht="14.25" customHeight="1">
      <c r="A3886" s="2">
        <v>759880</v>
      </c>
      <c r="B3886" s="2" t="s">
        <v>39</v>
      </c>
      <c r="C3886" s="2" t="s">
        <v>37</v>
      </c>
      <c r="D3886" s="2" t="s">
        <v>32</v>
      </c>
      <c r="E3886" s="2" t="s">
        <v>44</v>
      </c>
      <c r="F3886" s="2" t="s">
        <v>34</v>
      </c>
      <c r="G3886" s="4">
        <v>43537.567476851851</v>
      </c>
      <c r="H3886" s="4">
        <v>43537.567476851851</v>
      </c>
      <c r="I3886" s="4">
        <v>43544.567476851851</v>
      </c>
      <c r="J3886" s="2">
        <v>83</v>
      </c>
      <c r="K3886" s="2">
        <v>89</v>
      </c>
      <c r="S3886" s="72"/>
      <c r="T3886" s="72"/>
      <c r="U3886" s="72"/>
    </row>
    <row r="3887" spans="1:21" ht="14.25" customHeight="1">
      <c r="A3887" s="2">
        <v>660461</v>
      </c>
      <c r="B3887" s="2" t="s">
        <v>46</v>
      </c>
      <c r="C3887" s="2" t="s">
        <v>37</v>
      </c>
      <c r="D3887" s="2" t="s">
        <v>41</v>
      </c>
      <c r="E3887" s="2" t="s">
        <v>33</v>
      </c>
      <c r="F3887" s="2" t="s">
        <v>34</v>
      </c>
      <c r="G3887" s="4">
        <v>43537.571388888886</v>
      </c>
      <c r="H3887" s="4">
        <v>43545.571388888886</v>
      </c>
      <c r="I3887" s="4">
        <v>43541.571388888886</v>
      </c>
      <c r="J3887" s="2">
        <v>45</v>
      </c>
      <c r="K3887" s="2">
        <v>105</v>
      </c>
      <c r="S3887" s="72"/>
      <c r="T3887" s="72"/>
      <c r="U3887" s="72"/>
    </row>
    <row r="3888" spans="1:21" ht="14.25" customHeight="1">
      <c r="A3888" s="2">
        <v>357309</v>
      </c>
      <c r="B3888" s="2" t="s">
        <v>47</v>
      </c>
      <c r="C3888" s="2" t="s">
        <v>31</v>
      </c>
      <c r="D3888" s="2" t="s">
        <v>41</v>
      </c>
      <c r="E3888" s="2" t="s">
        <v>33</v>
      </c>
      <c r="F3888" s="2" t="s">
        <v>34</v>
      </c>
      <c r="G3888" s="4">
        <v>43537.574247685188</v>
      </c>
      <c r="H3888" s="4">
        <v>43543.574247685188</v>
      </c>
      <c r="I3888" s="4">
        <v>43544.574247685188</v>
      </c>
      <c r="J3888" s="2">
        <v>0</v>
      </c>
      <c r="K3888" s="2">
        <v>128</v>
      </c>
      <c r="S3888" s="72"/>
      <c r="T3888" s="72"/>
      <c r="U3888" s="72"/>
    </row>
    <row r="3889" spans="1:21" ht="14.25" customHeight="1">
      <c r="A3889" s="2">
        <v>265920</v>
      </c>
      <c r="B3889" s="2" t="s">
        <v>39</v>
      </c>
      <c r="C3889" s="2" t="s">
        <v>43</v>
      </c>
      <c r="D3889" s="2" t="s">
        <v>41</v>
      </c>
      <c r="E3889" s="2" t="s">
        <v>44</v>
      </c>
      <c r="F3889" s="2" t="s">
        <v>34</v>
      </c>
      <c r="G3889" s="4">
        <v>43537.574282407404</v>
      </c>
      <c r="H3889" s="4">
        <v>43540.574282407404</v>
      </c>
      <c r="I3889" s="4">
        <v>43544.574282407404</v>
      </c>
      <c r="J3889" s="2">
        <v>27</v>
      </c>
      <c r="K3889" s="2">
        <v>121</v>
      </c>
      <c r="S3889" s="72"/>
      <c r="T3889" s="72"/>
      <c r="U3889" s="72"/>
    </row>
    <row r="3890" spans="1:21" ht="14.25" customHeight="1">
      <c r="A3890" s="2">
        <v>875847</v>
      </c>
      <c r="B3890" s="2" t="s">
        <v>39</v>
      </c>
      <c r="C3890" s="2" t="s">
        <v>37</v>
      </c>
      <c r="D3890" s="2" t="s">
        <v>41</v>
      </c>
      <c r="E3890" s="2" t="s">
        <v>33</v>
      </c>
      <c r="F3890" s="2" t="s">
        <v>34</v>
      </c>
      <c r="G3890" s="4">
        <v>43537.581030092595</v>
      </c>
      <c r="H3890" s="4">
        <v>43544.581030092595</v>
      </c>
      <c r="I3890" s="4">
        <v>43541.581030092595</v>
      </c>
      <c r="J3890" s="2">
        <v>48</v>
      </c>
      <c r="K3890" s="2">
        <v>112</v>
      </c>
      <c r="S3890" s="72"/>
      <c r="T3890" s="72"/>
      <c r="U3890" s="72"/>
    </row>
    <row r="3891" spans="1:21" ht="14.25" customHeight="1">
      <c r="A3891" s="2">
        <v>778219</v>
      </c>
      <c r="B3891" s="2" t="s">
        <v>36</v>
      </c>
      <c r="C3891" s="2" t="s">
        <v>31</v>
      </c>
      <c r="D3891" s="2" t="s">
        <v>41</v>
      </c>
      <c r="E3891" s="2" t="s">
        <v>44</v>
      </c>
      <c r="F3891" s="2" t="s">
        <v>34</v>
      </c>
      <c r="G3891" s="4">
        <v>43537.581377314818</v>
      </c>
      <c r="H3891" s="4">
        <v>43537.581377314818</v>
      </c>
      <c r="I3891" s="4">
        <v>43544.581377314818</v>
      </c>
      <c r="J3891" s="2">
        <v>0</v>
      </c>
      <c r="K3891" s="2">
        <v>101</v>
      </c>
      <c r="S3891" s="72"/>
      <c r="T3891" s="72"/>
      <c r="U3891" s="72"/>
    </row>
    <row r="3892" spans="1:21" ht="14.25" customHeight="1">
      <c r="A3892" s="2">
        <v>752663</v>
      </c>
      <c r="B3892" s="2" t="s">
        <v>48</v>
      </c>
      <c r="C3892" s="2" t="s">
        <v>37</v>
      </c>
      <c r="D3892" s="2" t="s">
        <v>32</v>
      </c>
      <c r="E3892" s="2" t="s">
        <v>33</v>
      </c>
      <c r="F3892" s="2" t="s">
        <v>34</v>
      </c>
      <c r="G3892" s="4">
        <v>43537.581597222219</v>
      </c>
      <c r="H3892" s="4">
        <v>43543.581597222219</v>
      </c>
      <c r="I3892" s="4">
        <v>43541.581597222219</v>
      </c>
      <c r="J3892" s="2">
        <v>27</v>
      </c>
      <c r="K3892" s="2">
        <v>107</v>
      </c>
      <c r="S3892" s="72"/>
      <c r="T3892" s="72"/>
      <c r="U3892" s="72"/>
    </row>
    <row r="3893" spans="1:21" ht="14.25" customHeight="1">
      <c r="A3893" s="2">
        <v>760782</v>
      </c>
      <c r="B3893" s="2" t="s">
        <v>47</v>
      </c>
      <c r="C3893" s="2" t="s">
        <v>31</v>
      </c>
      <c r="D3893" s="2" t="s">
        <v>41</v>
      </c>
      <c r="E3893" s="2" t="s">
        <v>38</v>
      </c>
      <c r="F3893" s="2" t="s">
        <v>34</v>
      </c>
      <c r="G3893" s="4">
        <v>43537.584537037037</v>
      </c>
      <c r="H3893" s="4">
        <v>43539.584537037037</v>
      </c>
      <c r="I3893" s="4">
        <v>43543.584537037037</v>
      </c>
      <c r="J3893" s="2">
        <v>0</v>
      </c>
      <c r="K3893" s="2">
        <v>124</v>
      </c>
      <c r="S3893" s="72"/>
      <c r="T3893" s="72"/>
      <c r="U3893" s="72"/>
    </row>
    <row r="3894" spans="1:21" ht="14.25" customHeight="1">
      <c r="A3894" s="2">
        <v>65528</v>
      </c>
      <c r="B3894" s="2" t="s">
        <v>30</v>
      </c>
      <c r="C3894" s="2" t="s">
        <v>43</v>
      </c>
      <c r="D3894" s="2" t="s">
        <v>32</v>
      </c>
      <c r="E3894" s="2" t="s">
        <v>44</v>
      </c>
      <c r="F3894" s="2" t="s">
        <v>34</v>
      </c>
      <c r="G3894" s="4">
        <v>43537.587638888886</v>
      </c>
      <c r="H3894" s="4">
        <v>43539.587638888886</v>
      </c>
      <c r="I3894" s="4">
        <v>43543.587638888886</v>
      </c>
      <c r="J3894" s="2">
        <v>0</v>
      </c>
      <c r="K3894" s="2">
        <v>129</v>
      </c>
      <c r="S3894" s="72"/>
      <c r="T3894" s="72"/>
      <c r="U3894" s="72"/>
    </row>
    <row r="3895" spans="1:21" ht="14.25" customHeight="1">
      <c r="A3895" s="2">
        <v>705727</v>
      </c>
      <c r="B3895" s="2" t="s">
        <v>36</v>
      </c>
      <c r="C3895" s="2" t="s">
        <v>37</v>
      </c>
      <c r="D3895" s="2" t="s">
        <v>41</v>
      </c>
      <c r="E3895" s="2" t="s">
        <v>33</v>
      </c>
      <c r="F3895" s="2" t="s">
        <v>34</v>
      </c>
      <c r="G3895" s="4">
        <v>43537.588761574072</v>
      </c>
      <c r="H3895" s="4">
        <v>43545.588761574072</v>
      </c>
      <c r="I3895" s="4">
        <v>43544.588761574072</v>
      </c>
      <c r="J3895" s="2">
        <v>45</v>
      </c>
      <c r="K3895" s="2">
        <v>112</v>
      </c>
      <c r="S3895" s="72"/>
      <c r="T3895" s="72"/>
      <c r="U3895" s="72"/>
    </row>
    <row r="3896" spans="1:21" ht="14.25" customHeight="1">
      <c r="A3896" s="2">
        <v>868641</v>
      </c>
      <c r="B3896" s="2" t="s">
        <v>39</v>
      </c>
      <c r="C3896" s="2" t="s">
        <v>43</v>
      </c>
      <c r="D3896" s="2" t="s">
        <v>32</v>
      </c>
      <c r="E3896" s="2" t="s">
        <v>33</v>
      </c>
      <c r="F3896" s="2" t="s">
        <v>34</v>
      </c>
      <c r="G3896" s="4">
        <v>43537.589687500003</v>
      </c>
      <c r="H3896" s="4">
        <v>43542.589687500003</v>
      </c>
      <c r="I3896" s="4">
        <v>43542.589687500003</v>
      </c>
      <c r="J3896" s="2">
        <v>0</v>
      </c>
      <c r="K3896" s="2">
        <v>125</v>
      </c>
      <c r="S3896" s="72"/>
      <c r="T3896" s="72"/>
      <c r="U3896" s="72"/>
    </row>
    <row r="3897" spans="1:21" ht="14.25" customHeight="1">
      <c r="A3897" s="2">
        <v>987538</v>
      </c>
      <c r="B3897" s="2" t="s">
        <v>39</v>
      </c>
      <c r="C3897" s="2" t="s">
        <v>31</v>
      </c>
      <c r="D3897" s="2" t="s">
        <v>41</v>
      </c>
      <c r="E3897" s="2" t="s">
        <v>38</v>
      </c>
      <c r="F3897" s="2" t="s">
        <v>34</v>
      </c>
      <c r="G3897" s="4">
        <v>43537.590543981481</v>
      </c>
      <c r="H3897" s="4">
        <v>43544.590543981481</v>
      </c>
      <c r="I3897" s="4">
        <v>43540.590543981481</v>
      </c>
      <c r="J3897" s="2">
        <v>0</v>
      </c>
      <c r="K3897" s="2">
        <v>130</v>
      </c>
      <c r="S3897" s="72"/>
      <c r="T3897" s="72"/>
      <c r="U3897" s="72"/>
    </row>
    <row r="3898" spans="1:21" ht="14.25" customHeight="1">
      <c r="A3898" s="2">
        <v>716420</v>
      </c>
      <c r="B3898" s="2" t="s">
        <v>36</v>
      </c>
      <c r="C3898" s="2" t="s">
        <v>37</v>
      </c>
      <c r="D3898" s="2" t="s">
        <v>41</v>
      </c>
      <c r="E3898" s="2" t="s">
        <v>44</v>
      </c>
      <c r="F3898" s="2" t="s">
        <v>34</v>
      </c>
      <c r="G3898" s="4">
        <v>43537.5934837963</v>
      </c>
      <c r="H3898" s="4">
        <v>43542.5934837963</v>
      </c>
      <c r="I3898" s="4">
        <v>43540.5934837963</v>
      </c>
      <c r="J3898" s="2">
        <v>65</v>
      </c>
      <c r="K3898" s="2">
        <v>89</v>
      </c>
      <c r="S3898" s="72"/>
      <c r="T3898" s="72"/>
      <c r="U3898" s="72"/>
    </row>
    <row r="3899" spans="1:21" ht="14.25" customHeight="1">
      <c r="A3899" s="2">
        <v>107894</v>
      </c>
      <c r="B3899" s="2" t="s">
        <v>39</v>
      </c>
      <c r="C3899" s="2" t="s">
        <v>37</v>
      </c>
      <c r="D3899" s="2" t="s">
        <v>41</v>
      </c>
      <c r="E3899" s="2" t="s">
        <v>38</v>
      </c>
      <c r="F3899" s="2" t="s">
        <v>34</v>
      </c>
      <c r="G3899" s="4">
        <v>43537.600810185184</v>
      </c>
      <c r="H3899" s="4">
        <v>43540.600810185184</v>
      </c>
      <c r="I3899" s="4">
        <v>43540.600810185184</v>
      </c>
      <c r="J3899" s="2">
        <v>25</v>
      </c>
      <c r="K3899" s="2">
        <v>113</v>
      </c>
      <c r="S3899" s="72"/>
      <c r="T3899" s="72"/>
      <c r="U3899" s="72"/>
    </row>
    <row r="3900" spans="1:21" ht="14.25" customHeight="1">
      <c r="A3900" s="2">
        <v>186824</v>
      </c>
      <c r="B3900" s="2" t="s">
        <v>36</v>
      </c>
      <c r="C3900" s="2" t="s">
        <v>31</v>
      </c>
      <c r="D3900" s="2" t="s">
        <v>41</v>
      </c>
      <c r="E3900" s="2" t="s">
        <v>44</v>
      </c>
      <c r="F3900" s="2" t="s">
        <v>34</v>
      </c>
      <c r="G3900" s="4">
        <v>43537.610231481478</v>
      </c>
      <c r="H3900" s="4">
        <v>43538.610231481478</v>
      </c>
      <c r="I3900" s="4">
        <v>43544.610231481478</v>
      </c>
      <c r="J3900" s="2">
        <v>0</v>
      </c>
      <c r="K3900" s="2">
        <v>126</v>
      </c>
      <c r="S3900" s="72"/>
      <c r="T3900" s="72"/>
      <c r="U3900" s="72"/>
    </row>
    <row r="3901" spans="1:21" ht="14.25" customHeight="1">
      <c r="A3901" s="2">
        <v>558124</v>
      </c>
      <c r="B3901" s="2" t="s">
        <v>39</v>
      </c>
      <c r="C3901" s="2" t="s">
        <v>45</v>
      </c>
      <c r="D3901" s="2" t="s">
        <v>32</v>
      </c>
      <c r="E3901" s="2" t="s">
        <v>44</v>
      </c>
      <c r="F3901" s="2" t="s">
        <v>34</v>
      </c>
      <c r="G3901" s="4">
        <v>43537.623206018521</v>
      </c>
      <c r="H3901" s="4">
        <v>43546.623206018521</v>
      </c>
      <c r="I3901" s="4">
        <v>43543.623206018521</v>
      </c>
      <c r="J3901" s="2">
        <v>32</v>
      </c>
      <c r="K3901" s="2">
        <v>121</v>
      </c>
      <c r="S3901" s="72"/>
      <c r="T3901" s="72"/>
      <c r="U3901" s="72"/>
    </row>
    <row r="3902" spans="1:21" ht="14.25" customHeight="1">
      <c r="A3902" s="2">
        <v>229262</v>
      </c>
      <c r="B3902" s="2" t="s">
        <v>36</v>
      </c>
      <c r="C3902" s="2" t="s">
        <v>31</v>
      </c>
      <c r="D3902" s="2" t="s">
        <v>32</v>
      </c>
      <c r="E3902" s="2" t="s">
        <v>38</v>
      </c>
      <c r="F3902" s="2" t="s">
        <v>34</v>
      </c>
      <c r="G3902" s="4">
        <v>43537.623263888891</v>
      </c>
      <c r="H3902" s="4">
        <v>43544.623263888891</v>
      </c>
      <c r="I3902" s="4">
        <v>43543.623263888891</v>
      </c>
      <c r="J3902" s="2">
        <v>34</v>
      </c>
      <c r="K3902" s="2">
        <v>124</v>
      </c>
      <c r="S3902" s="72"/>
      <c r="T3902" s="72"/>
      <c r="U3902" s="72"/>
    </row>
    <row r="3903" spans="1:21" ht="14.25" customHeight="1">
      <c r="A3903" s="2">
        <v>351704</v>
      </c>
      <c r="B3903" s="2" t="s">
        <v>36</v>
      </c>
      <c r="C3903" s="2" t="s">
        <v>43</v>
      </c>
      <c r="D3903" s="2" t="s">
        <v>32</v>
      </c>
      <c r="E3903" s="2" t="s">
        <v>44</v>
      </c>
      <c r="F3903" s="2" t="s">
        <v>34</v>
      </c>
      <c r="G3903" s="4">
        <v>43537.625347222223</v>
      </c>
      <c r="H3903" s="4">
        <v>43537.625347222223</v>
      </c>
      <c r="I3903" s="4">
        <v>43543.625347222223</v>
      </c>
      <c r="J3903" s="2">
        <v>0</v>
      </c>
      <c r="K3903" s="2">
        <v>129</v>
      </c>
      <c r="S3903" s="72"/>
      <c r="T3903" s="72"/>
      <c r="U3903" s="72"/>
    </row>
    <row r="3904" spans="1:21" ht="14.25" customHeight="1">
      <c r="A3904" s="2">
        <v>990141</v>
      </c>
      <c r="B3904" s="2" t="s">
        <v>49</v>
      </c>
      <c r="C3904" s="2" t="s">
        <v>37</v>
      </c>
      <c r="D3904" s="2" t="s">
        <v>32</v>
      </c>
      <c r="E3904" s="2" t="s">
        <v>33</v>
      </c>
      <c r="F3904" s="2" t="s">
        <v>34</v>
      </c>
      <c r="G3904" s="4">
        <v>43537.632847222223</v>
      </c>
      <c r="H3904" s="4">
        <v>43541.632847222223</v>
      </c>
      <c r="I3904" s="4">
        <v>43540.632847222223</v>
      </c>
      <c r="J3904" s="2">
        <v>31</v>
      </c>
      <c r="K3904" s="2">
        <v>106</v>
      </c>
      <c r="S3904" s="72"/>
      <c r="T3904" s="72"/>
      <c r="U3904" s="72"/>
    </row>
    <row r="3905" spans="1:21" ht="14.25" customHeight="1">
      <c r="A3905" s="2">
        <v>109360</v>
      </c>
      <c r="B3905" s="2" t="s">
        <v>39</v>
      </c>
      <c r="C3905" s="2" t="s">
        <v>37</v>
      </c>
      <c r="D3905" s="2" t="s">
        <v>41</v>
      </c>
      <c r="E3905" s="2" t="s">
        <v>44</v>
      </c>
      <c r="F3905" s="2" t="s">
        <v>34</v>
      </c>
      <c r="G3905" s="4">
        <v>43537.633159722223</v>
      </c>
      <c r="H3905" s="4">
        <v>43539.633159722223</v>
      </c>
      <c r="I3905" s="4">
        <v>43542.633159722223</v>
      </c>
      <c r="J3905" s="2">
        <v>29</v>
      </c>
      <c r="K3905" s="2">
        <v>115</v>
      </c>
      <c r="S3905" s="72"/>
      <c r="T3905" s="72"/>
      <c r="U3905" s="72"/>
    </row>
    <row r="3906" spans="1:21" ht="14.25" customHeight="1">
      <c r="A3906" s="2">
        <v>172901</v>
      </c>
      <c r="B3906" s="2" t="s">
        <v>39</v>
      </c>
      <c r="C3906" s="2" t="s">
        <v>37</v>
      </c>
      <c r="D3906" s="2" t="s">
        <v>32</v>
      </c>
      <c r="E3906" s="2" t="s">
        <v>33</v>
      </c>
      <c r="F3906" s="2" t="s">
        <v>34</v>
      </c>
      <c r="G3906" s="4">
        <v>43537.645312499997</v>
      </c>
      <c r="H3906" s="4">
        <v>43540.645312499997</v>
      </c>
      <c r="I3906" s="4">
        <v>43541.645312499997</v>
      </c>
      <c r="J3906" s="2">
        <v>32</v>
      </c>
      <c r="K3906" s="2">
        <v>111</v>
      </c>
      <c r="S3906" s="72"/>
      <c r="T3906" s="72"/>
      <c r="U3906" s="72"/>
    </row>
    <row r="3907" spans="1:21" ht="14.25" customHeight="1">
      <c r="A3907" s="2">
        <v>372892</v>
      </c>
      <c r="B3907" s="2" t="s">
        <v>36</v>
      </c>
      <c r="C3907" s="2" t="s">
        <v>45</v>
      </c>
      <c r="D3907" s="2" t="s">
        <v>41</v>
      </c>
      <c r="E3907" s="2" t="s">
        <v>44</v>
      </c>
      <c r="F3907" s="2" t="s">
        <v>34</v>
      </c>
      <c r="G3907" s="4">
        <v>43537.646655092591</v>
      </c>
      <c r="H3907" s="4">
        <v>43541.646655092591</v>
      </c>
      <c r="I3907" s="4">
        <v>43541.646655092591</v>
      </c>
      <c r="J3907" s="2">
        <v>31</v>
      </c>
      <c r="K3907" s="2">
        <v>129</v>
      </c>
      <c r="S3907" s="72"/>
      <c r="T3907" s="72"/>
      <c r="U3907" s="72"/>
    </row>
    <row r="3908" spans="1:21" ht="14.25" customHeight="1">
      <c r="A3908" s="2">
        <v>466025</v>
      </c>
      <c r="B3908" s="2" t="s">
        <v>36</v>
      </c>
      <c r="C3908" s="2" t="s">
        <v>45</v>
      </c>
      <c r="D3908" s="2" t="s">
        <v>41</v>
      </c>
      <c r="E3908" s="2" t="s">
        <v>33</v>
      </c>
      <c r="F3908" s="2" t="s">
        <v>34</v>
      </c>
      <c r="G3908" s="4">
        <v>43537.648263888892</v>
      </c>
      <c r="H3908" s="4">
        <v>43541.648263888892</v>
      </c>
      <c r="I3908" s="4">
        <v>43540.648263888892</v>
      </c>
      <c r="J3908" s="2">
        <v>28</v>
      </c>
      <c r="K3908" s="2">
        <v>128</v>
      </c>
      <c r="S3908" s="72"/>
      <c r="T3908" s="72"/>
      <c r="U3908" s="72"/>
    </row>
    <row r="3909" spans="1:21" ht="14.25" customHeight="1">
      <c r="A3909" s="2">
        <v>638085</v>
      </c>
      <c r="B3909" s="2" t="s">
        <v>30</v>
      </c>
      <c r="C3909" s="2" t="s">
        <v>31</v>
      </c>
      <c r="D3909" s="2" t="s">
        <v>32</v>
      </c>
      <c r="E3909" s="2" t="s">
        <v>33</v>
      </c>
      <c r="F3909" s="2" t="s">
        <v>34</v>
      </c>
      <c r="G3909" s="4">
        <v>43537.650046296294</v>
      </c>
      <c r="H3909" s="4">
        <v>43542.650046296294</v>
      </c>
      <c r="I3909" s="4">
        <v>43540.650046296294</v>
      </c>
      <c r="J3909" s="2">
        <v>36</v>
      </c>
      <c r="K3909" s="2">
        <v>124</v>
      </c>
      <c r="S3909" s="72"/>
      <c r="T3909" s="72"/>
      <c r="U3909" s="72"/>
    </row>
    <row r="3910" spans="1:21" ht="14.25" customHeight="1">
      <c r="A3910" s="2">
        <v>812771</v>
      </c>
      <c r="B3910" s="2" t="s">
        <v>46</v>
      </c>
      <c r="C3910" s="2" t="s">
        <v>37</v>
      </c>
      <c r="D3910" s="2" t="s">
        <v>41</v>
      </c>
      <c r="E3910" s="2" t="s">
        <v>44</v>
      </c>
      <c r="F3910" s="2" t="s">
        <v>34</v>
      </c>
      <c r="G3910" s="4">
        <v>43537.660243055558</v>
      </c>
      <c r="H3910" s="4">
        <v>43540.660243055558</v>
      </c>
      <c r="I3910" s="4">
        <v>43542.660243055558</v>
      </c>
      <c r="J3910" s="2">
        <v>79</v>
      </c>
      <c r="K3910" s="2">
        <v>86</v>
      </c>
      <c r="S3910" s="72"/>
      <c r="T3910" s="72"/>
      <c r="U3910" s="72"/>
    </row>
    <row r="3911" spans="1:21" ht="14.25" customHeight="1">
      <c r="A3911" s="2">
        <v>37457</v>
      </c>
      <c r="B3911" s="2" t="s">
        <v>46</v>
      </c>
      <c r="C3911" s="2" t="s">
        <v>43</v>
      </c>
      <c r="D3911" s="2" t="s">
        <v>32</v>
      </c>
      <c r="E3911" s="2" t="s">
        <v>33</v>
      </c>
      <c r="F3911" s="2" t="s">
        <v>34</v>
      </c>
      <c r="G3911" s="4">
        <v>43537.660532407404</v>
      </c>
      <c r="H3911" s="4">
        <v>43541.660532407404</v>
      </c>
      <c r="I3911" s="4">
        <v>43540.660532407404</v>
      </c>
      <c r="J3911" s="2">
        <v>0</v>
      </c>
      <c r="K3911" s="2">
        <v>125</v>
      </c>
      <c r="S3911" s="72"/>
      <c r="T3911" s="72"/>
      <c r="U3911" s="72"/>
    </row>
    <row r="3912" spans="1:21" ht="14.25" customHeight="1">
      <c r="A3912" s="2">
        <v>905811</v>
      </c>
      <c r="B3912" s="2" t="s">
        <v>49</v>
      </c>
      <c r="C3912" s="2" t="s">
        <v>37</v>
      </c>
      <c r="D3912" s="2" t="s">
        <v>32</v>
      </c>
      <c r="E3912" s="2" t="s">
        <v>33</v>
      </c>
      <c r="F3912" s="2" t="s">
        <v>34</v>
      </c>
      <c r="G3912" s="4">
        <v>43537.660555555558</v>
      </c>
      <c r="H3912" s="4">
        <v>43543.660555555558</v>
      </c>
      <c r="I3912" s="4">
        <v>43544.660555555558</v>
      </c>
      <c r="J3912" s="2">
        <v>37</v>
      </c>
      <c r="K3912" s="2">
        <v>113</v>
      </c>
      <c r="S3912" s="72"/>
      <c r="T3912" s="72"/>
      <c r="U3912" s="72"/>
    </row>
    <row r="3913" spans="1:21" ht="14.25" customHeight="1">
      <c r="A3913" s="2">
        <v>294359</v>
      </c>
      <c r="B3913" s="2" t="s">
        <v>47</v>
      </c>
      <c r="C3913" s="2" t="s">
        <v>40</v>
      </c>
      <c r="D3913" s="2" t="s">
        <v>32</v>
      </c>
      <c r="E3913" s="2" t="s">
        <v>44</v>
      </c>
      <c r="F3913" s="2" t="s">
        <v>34</v>
      </c>
      <c r="G3913" s="4">
        <v>43537.667592592596</v>
      </c>
      <c r="H3913" s="4">
        <v>43545.667592592596</v>
      </c>
      <c r="I3913" s="4">
        <v>43544.667592592596</v>
      </c>
      <c r="J3913" s="2">
        <v>64</v>
      </c>
      <c r="K3913" s="2">
        <v>90</v>
      </c>
      <c r="S3913" s="72"/>
      <c r="T3913" s="72"/>
      <c r="U3913" s="72"/>
    </row>
    <row r="3914" spans="1:21" ht="14.25" customHeight="1">
      <c r="A3914" s="2">
        <v>263909</v>
      </c>
      <c r="B3914" s="2" t="s">
        <v>46</v>
      </c>
      <c r="C3914" s="2" t="s">
        <v>45</v>
      </c>
      <c r="D3914" s="2" t="s">
        <v>41</v>
      </c>
      <c r="E3914" s="2" t="s">
        <v>33</v>
      </c>
      <c r="F3914" s="2" t="s">
        <v>34</v>
      </c>
      <c r="G3914" s="4">
        <v>43537.671388888892</v>
      </c>
      <c r="H3914" s="4">
        <v>43542.671388888892</v>
      </c>
      <c r="I3914" s="4">
        <v>43544.671388888892</v>
      </c>
      <c r="J3914" s="2">
        <v>44</v>
      </c>
      <c r="K3914" s="2">
        <v>129</v>
      </c>
      <c r="S3914" s="72"/>
      <c r="T3914" s="72"/>
      <c r="U3914" s="72"/>
    </row>
    <row r="3915" spans="1:21" ht="14.25" customHeight="1">
      <c r="A3915" s="2">
        <v>128160</v>
      </c>
      <c r="B3915" s="2" t="s">
        <v>36</v>
      </c>
      <c r="C3915" s="2" t="s">
        <v>45</v>
      </c>
      <c r="D3915" s="2" t="s">
        <v>32</v>
      </c>
      <c r="E3915" s="2" t="s">
        <v>44</v>
      </c>
      <c r="F3915" s="2" t="s">
        <v>34</v>
      </c>
      <c r="G3915" s="4">
        <v>43537.671863425923</v>
      </c>
      <c r="H3915" s="4">
        <v>43541.671863425923</v>
      </c>
      <c r="I3915" s="4">
        <v>43540.671863425923</v>
      </c>
      <c r="J3915" s="2">
        <v>42</v>
      </c>
      <c r="K3915" s="2">
        <v>129</v>
      </c>
      <c r="S3915" s="72"/>
      <c r="T3915" s="72"/>
      <c r="U3915" s="72"/>
    </row>
    <row r="3916" spans="1:21" ht="14.25" customHeight="1">
      <c r="A3916" s="2">
        <v>819966</v>
      </c>
      <c r="B3916" s="2" t="s">
        <v>39</v>
      </c>
      <c r="C3916" s="2" t="s">
        <v>31</v>
      </c>
      <c r="D3916" s="2" t="s">
        <v>32</v>
      </c>
      <c r="E3916" s="2" t="s">
        <v>38</v>
      </c>
      <c r="F3916" s="2" t="s">
        <v>34</v>
      </c>
      <c r="G3916" s="4">
        <v>43537.672071759262</v>
      </c>
      <c r="H3916" s="4">
        <v>43544.672071759262</v>
      </c>
      <c r="I3916" s="4">
        <v>43543.672071759262</v>
      </c>
      <c r="J3916" s="2">
        <v>49</v>
      </c>
      <c r="K3916" s="2">
        <v>124</v>
      </c>
      <c r="S3916" s="72"/>
      <c r="T3916" s="72"/>
      <c r="U3916" s="72"/>
    </row>
    <row r="3917" spans="1:21" ht="14.25" customHeight="1">
      <c r="A3917" s="2">
        <v>390801</v>
      </c>
      <c r="B3917" s="2" t="s">
        <v>30</v>
      </c>
      <c r="C3917" s="2" t="s">
        <v>37</v>
      </c>
      <c r="D3917" s="2" t="s">
        <v>41</v>
      </c>
      <c r="E3917" s="2" t="s">
        <v>33</v>
      </c>
      <c r="F3917" s="2" t="s">
        <v>34</v>
      </c>
      <c r="G3917" s="4">
        <v>43537.672118055554</v>
      </c>
      <c r="H3917" s="4">
        <v>43546.672118055554</v>
      </c>
      <c r="I3917" s="4">
        <v>43540.672118055554</v>
      </c>
      <c r="J3917" s="2">
        <v>29</v>
      </c>
      <c r="K3917" s="2">
        <v>112</v>
      </c>
      <c r="S3917" s="72"/>
      <c r="T3917" s="72"/>
      <c r="U3917" s="72"/>
    </row>
    <row r="3918" spans="1:21" ht="14.25" customHeight="1">
      <c r="A3918" s="2">
        <v>756597</v>
      </c>
      <c r="B3918" s="2" t="s">
        <v>36</v>
      </c>
      <c r="C3918" s="2" t="s">
        <v>37</v>
      </c>
      <c r="D3918" s="2" t="s">
        <v>32</v>
      </c>
      <c r="E3918" s="2" t="s">
        <v>33</v>
      </c>
      <c r="F3918" s="2" t="s">
        <v>34</v>
      </c>
      <c r="G3918" s="4">
        <v>43537.67224537037</v>
      </c>
      <c r="H3918" s="4">
        <v>43544.67224537037</v>
      </c>
      <c r="I3918" s="4">
        <v>43542.67224537037</v>
      </c>
      <c r="J3918" s="2">
        <v>27</v>
      </c>
      <c r="K3918" s="2">
        <v>106</v>
      </c>
      <c r="S3918" s="72"/>
      <c r="T3918" s="72"/>
      <c r="U3918" s="72"/>
    </row>
    <row r="3919" spans="1:21" ht="14.25" customHeight="1">
      <c r="A3919" s="2">
        <v>583638</v>
      </c>
      <c r="B3919" s="2" t="s">
        <v>30</v>
      </c>
      <c r="C3919" s="2" t="s">
        <v>45</v>
      </c>
      <c r="D3919" s="2" t="s">
        <v>41</v>
      </c>
      <c r="E3919" s="2" t="s">
        <v>38</v>
      </c>
      <c r="F3919" s="2" t="s">
        <v>34</v>
      </c>
      <c r="G3919" s="4">
        <v>43537.674571759257</v>
      </c>
      <c r="H3919" s="4">
        <v>43544.674571759257</v>
      </c>
      <c r="I3919" s="4">
        <v>43542.674571759257</v>
      </c>
      <c r="J3919" s="2">
        <v>35</v>
      </c>
      <c r="K3919" s="2">
        <v>124</v>
      </c>
      <c r="S3919" s="72"/>
      <c r="T3919" s="72"/>
      <c r="U3919" s="72"/>
    </row>
    <row r="3920" spans="1:21" ht="14.25" customHeight="1">
      <c r="A3920" s="2">
        <v>52636</v>
      </c>
      <c r="B3920" s="2" t="s">
        <v>39</v>
      </c>
      <c r="C3920" s="2" t="s">
        <v>40</v>
      </c>
      <c r="D3920" s="2" t="s">
        <v>32</v>
      </c>
      <c r="E3920" s="2" t="s">
        <v>44</v>
      </c>
      <c r="F3920" s="2" t="s">
        <v>34</v>
      </c>
      <c r="G3920" s="4">
        <v>43537.675150462965</v>
      </c>
      <c r="H3920" s="4">
        <v>43544.675150462965</v>
      </c>
      <c r="I3920" s="4">
        <v>43544.675150462965</v>
      </c>
      <c r="J3920" s="2">
        <v>40</v>
      </c>
      <c r="K3920" s="2">
        <v>115</v>
      </c>
      <c r="S3920" s="72"/>
      <c r="T3920" s="72"/>
      <c r="U3920" s="72"/>
    </row>
    <row r="3921" spans="1:21" ht="14.25" customHeight="1">
      <c r="A3921" s="2">
        <v>289191</v>
      </c>
      <c r="B3921" s="2" t="s">
        <v>30</v>
      </c>
      <c r="C3921" s="2" t="s">
        <v>43</v>
      </c>
      <c r="D3921" s="2" t="s">
        <v>41</v>
      </c>
      <c r="E3921" s="2" t="s">
        <v>44</v>
      </c>
      <c r="F3921" s="2" t="s">
        <v>34</v>
      </c>
      <c r="G3921" s="4">
        <v>43537.675659722219</v>
      </c>
      <c r="H3921" s="4">
        <v>43543.675659722219</v>
      </c>
      <c r="I3921" s="4">
        <v>43541.675659722219</v>
      </c>
      <c r="J3921" s="2">
        <v>73</v>
      </c>
      <c r="K3921" s="2">
        <v>109</v>
      </c>
      <c r="S3921" s="72"/>
      <c r="T3921" s="72"/>
      <c r="U3921" s="72"/>
    </row>
    <row r="3922" spans="1:21" ht="14.25" customHeight="1">
      <c r="A3922" s="2">
        <v>363819</v>
      </c>
      <c r="B3922" s="2" t="s">
        <v>48</v>
      </c>
      <c r="C3922" s="2" t="s">
        <v>43</v>
      </c>
      <c r="D3922" s="2" t="s">
        <v>41</v>
      </c>
      <c r="E3922" s="2" t="s">
        <v>51</v>
      </c>
      <c r="F3922" s="2" t="s">
        <v>34</v>
      </c>
      <c r="G3922" s="4">
        <v>43537.67769675926</v>
      </c>
      <c r="H3922" s="4">
        <v>43539.67769675926</v>
      </c>
      <c r="I3922" s="4">
        <v>43541.67769675926</v>
      </c>
      <c r="J3922" s="2">
        <v>32</v>
      </c>
      <c r="K3922" s="2">
        <v>124</v>
      </c>
      <c r="S3922" s="72"/>
      <c r="T3922" s="72"/>
      <c r="U3922" s="72"/>
    </row>
    <row r="3923" spans="1:21" ht="14.25" customHeight="1">
      <c r="A3923" s="2">
        <v>908487</v>
      </c>
      <c r="B3923" s="2" t="s">
        <v>49</v>
      </c>
      <c r="C3923" s="2" t="s">
        <v>43</v>
      </c>
      <c r="D3923" s="2" t="s">
        <v>41</v>
      </c>
      <c r="E3923" s="2" t="s">
        <v>33</v>
      </c>
      <c r="F3923" s="2" t="s">
        <v>34</v>
      </c>
      <c r="G3923" s="4">
        <v>43537.68068287037</v>
      </c>
      <c r="H3923" s="4">
        <v>43542.68068287037</v>
      </c>
      <c r="I3923" s="4">
        <v>43541.68068287037</v>
      </c>
      <c r="J3923" s="2">
        <v>33</v>
      </c>
      <c r="K3923" s="2">
        <v>123</v>
      </c>
      <c r="S3923" s="72"/>
      <c r="T3923" s="72"/>
      <c r="U3923" s="72"/>
    </row>
    <row r="3924" spans="1:21" ht="14.25" customHeight="1">
      <c r="A3924" s="2">
        <v>427137</v>
      </c>
      <c r="B3924" s="2" t="s">
        <v>30</v>
      </c>
      <c r="C3924" s="2" t="s">
        <v>37</v>
      </c>
      <c r="D3924" s="2" t="s">
        <v>32</v>
      </c>
      <c r="E3924" s="2" t="s">
        <v>33</v>
      </c>
      <c r="F3924" s="2" t="s">
        <v>34</v>
      </c>
      <c r="G3924" s="4">
        <v>43537.681134259263</v>
      </c>
      <c r="H3924" s="4">
        <v>43545.681134259263</v>
      </c>
      <c r="I3924" s="4">
        <v>43542.681134259263</v>
      </c>
      <c r="J3924" s="2">
        <v>39</v>
      </c>
      <c r="K3924" s="2">
        <v>108</v>
      </c>
      <c r="S3924" s="72"/>
      <c r="T3924" s="72"/>
      <c r="U3924" s="72"/>
    </row>
    <row r="3925" spans="1:21" ht="14.25" customHeight="1">
      <c r="A3925" s="2">
        <v>912261</v>
      </c>
      <c r="B3925" s="2" t="s">
        <v>39</v>
      </c>
      <c r="C3925" s="2" t="s">
        <v>31</v>
      </c>
      <c r="D3925" s="2" t="s">
        <v>41</v>
      </c>
      <c r="E3925" s="2" t="s">
        <v>44</v>
      </c>
      <c r="F3925" s="2" t="s">
        <v>34</v>
      </c>
      <c r="G3925" s="4">
        <v>43537.68178240741</v>
      </c>
      <c r="H3925" s="4">
        <v>43540.68178240741</v>
      </c>
      <c r="I3925" s="4">
        <v>43544.68178240741</v>
      </c>
      <c r="J3925" s="2">
        <v>0</v>
      </c>
      <c r="K3925" s="2">
        <v>103</v>
      </c>
      <c r="S3925" s="72"/>
      <c r="T3925" s="72"/>
      <c r="U3925" s="72"/>
    </row>
    <row r="3926" spans="1:21" ht="14.25" customHeight="1">
      <c r="A3926" s="2">
        <v>779548</v>
      </c>
      <c r="B3926" s="2" t="s">
        <v>39</v>
      </c>
      <c r="C3926" s="2" t="s">
        <v>43</v>
      </c>
      <c r="D3926" s="2" t="s">
        <v>41</v>
      </c>
      <c r="E3926" s="2" t="s">
        <v>44</v>
      </c>
      <c r="F3926" s="2" t="s">
        <v>34</v>
      </c>
      <c r="G3926" s="4">
        <v>43537.68787037037</v>
      </c>
      <c r="H3926" s="4">
        <v>43539.68787037037</v>
      </c>
      <c r="I3926" s="4">
        <v>43544.68787037037</v>
      </c>
      <c r="J3926" s="2">
        <v>38</v>
      </c>
      <c r="K3926" s="2">
        <v>126</v>
      </c>
      <c r="S3926" s="72"/>
      <c r="T3926" s="72"/>
      <c r="U3926" s="72"/>
    </row>
    <row r="3927" spans="1:21" ht="14.25" customHeight="1">
      <c r="A3927" s="2">
        <v>765191</v>
      </c>
      <c r="B3927" s="2" t="s">
        <v>36</v>
      </c>
      <c r="C3927" s="2" t="s">
        <v>37</v>
      </c>
      <c r="D3927" s="2" t="s">
        <v>41</v>
      </c>
      <c r="E3927" s="2" t="s">
        <v>33</v>
      </c>
      <c r="F3927" s="2" t="s">
        <v>34</v>
      </c>
      <c r="G3927" s="4">
        <v>43537.688043981485</v>
      </c>
      <c r="H3927" s="4">
        <v>43541.688043981485</v>
      </c>
      <c r="I3927" s="4">
        <v>43543.688043981485</v>
      </c>
      <c r="J3927" s="2">
        <v>45</v>
      </c>
      <c r="K3927" s="2">
        <v>111</v>
      </c>
      <c r="S3927" s="72"/>
      <c r="T3927" s="72"/>
      <c r="U3927" s="72"/>
    </row>
    <row r="3928" spans="1:21" ht="14.25" customHeight="1">
      <c r="A3928" s="2">
        <v>921686</v>
      </c>
      <c r="B3928" s="2" t="s">
        <v>39</v>
      </c>
      <c r="C3928" s="2" t="s">
        <v>37</v>
      </c>
      <c r="D3928" s="2" t="s">
        <v>41</v>
      </c>
      <c r="E3928" s="2" t="s">
        <v>38</v>
      </c>
      <c r="F3928" s="2" t="s">
        <v>34</v>
      </c>
      <c r="G3928" s="4">
        <v>43537.693437499998</v>
      </c>
      <c r="H3928" s="4">
        <v>43546.693437499998</v>
      </c>
      <c r="I3928" s="4">
        <v>43541.693437499998</v>
      </c>
      <c r="J3928" s="2">
        <v>25</v>
      </c>
      <c r="K3928" s="2">
        <v>111</v>
      </c>
      <c r="S3928" s="72"/>
      <c r="T3928" s="72"/>
      <c r="U3928" s="72"/>
    </row>
    <row r="3929" spans="1:21" ht="14.25" customHeight="1">
      <c r="A3929" s="2">
        <v>200574</v>
      </c>
      <c r="B3929" s="2" t="s">
        <v>39</v>
      </c>
      <c r="C3929" s="2" t="s">
        <v>43</v>
      </c>
      <c r="D3929" s="2" t="s">
        <v>41</v>
      </c>
      <c r="E3929" s="2" t="s">
        <v>38</v>
      </c>
      <c r="F3929" s="2" t="s">
        <v>34</v>
      </c>
      <c r="G3929" s="4">
        <v>43537.69427083333</v>
      </c>
      <c r="H3929" s="4">
        <v>43544.69427083333</v>
      </c>
      <c r="I3929" s="4">
        <v>43544.69427083333</v>
      </c>
      <c r="J3929" s="2">
        <v>47</v>
      </c>
      <c r="K3929" s="2">
        <v>124</v>
      </c>
      <c r="S3929" s="72"/>
      <c r="T3929" s="72"/>
      <c r="U3929" s="72"/>
    </row>
    <row r="3930" spans="1:21" ht="14.25" customHeight="1">
      <c r="A3930" s="2">
        <v>645308</v>
      </c>
      <c r="B3930" s="2" t="s">
        <v>36</v>
      </c>
      <c r="C3930" s="2" t="s">
        <v>40</v>
      </c>
      <c r="D3930" s="2" t="s">
        <v>41</v>
      </c>
      <c r="E3930" s="2" t="s">
        <v>44</v>
      </c>
      <c r="F3930" s="2" t="s">
        <v>34</v>
      </c>
      <c r="G3930" s="4">
        <v>43537.705150462964</v>
      </c>
      <c r="H3930" s="4">
        <v>43546.705150462964</v>
      </c>
      <c r="I3930" s="4">
        <v>43540.705150462964</v>
      </c>
      <c r="J3930" s="2">
        <v>49</v>
      </c>
      <c r="K3930" s="2">
        <v>109</v>
      </c>
      <c r="S3930" s="72"/>
      <c r="T3930" s="72"/>
      <c r="U3930" s="72"/>
    </row>
    <row r="3931" spans="1:21" ht="14.25" customHeight="1">
      <c r="A3931" s="2">
        <v>220747</v>
      </c>
      <c r="B3931" s="2" t="s">
        <v>36</v>
      </c>
      <c r="C3931" s="2" t="s">
        <v>45</v>
      </c>
      <c r="D3931" s="2" t="s">
        <v>41</v>
      </c>
      <c r="E3931" s="2" t="s">
        <v>44</v>
      </c>
      <c r="F3931" s="2" t="s">
        <v>34</v>
      </c>
      <c r="G3931" s="4">
        <v>43537.705740740741</v>
      </c>
      <c r="H3931" s="4">
        <v>43545.705740740741</v>
      </c>
      <c r="I3931" s="4">
        <v>43544.705740740741</v>
      </c>
      <c r="J3931" s="2">
        <v>69</v>
      </c>
      <c r="K3931" s="2">
        <v>109</v>
      </c>
      <c r="S3931" s="72"/>
      <c r="T3931" s="72"/>
      <c r="U3931" s="72"/>
    </row>
    <row r="3932" spans="1:21" ht="14.25" customHeight="1">
      <c r="A3932" s="2">
        <v>200130</v>
      </c>
      <c r="B3932" s="2" t="s">
        <v>30</v>
      </c>
      <c r="C3932" s="2" t="s">
        <v>43</v>
      </c>
      <c r="D3932" s="2" t="s">
        <v>41</v>
      </c>
      <c r="E3932" s="2" t="s">
        <v>38</v>
      </c>
      <c r="F3932" s="2" t="s">
        <v>34</v>
      </c>
      <c r="G3932" s="4">
        <v>43537.707361111112</v>
      </c>
      <c r="H3932" s="4">
        <v>43546.707361111112</v>
      </c>
      <c r="I3932" s="4">
        <v>43540.707361111112</v>
      </c>
      <c r="J3932" s="2">
        <v>38</v>
      </c>
      <c r="K3932" s="2">
        <v>129</v>
      </c>
      <c r="S3932" s="72"/>
      <c r="T3932" s="72"/>
      <c r="U3932" s="72"/>
    </row>
    <row r="3933" spans="1:21" ht="14.25" customHeight="1">
      <c r="A3933" s="2">
        <v>836177</v>
      </c>
      <c r="B3933" s="2" t="s">
        <v>30</v>
      </c>
      <c r="C3933" s="2" t="s">
        <v>31</v>
      </c>
      <c r="D3933" s="2" t="s">
        <v>41</v>
      </c>
      <c r="E3933" s="2" t="s">
        <v>33</v>
      </c>
      <c r="F3933" s="2" t="s">
        <v>34</v>
      </c>
      <c r="G3933" s="4">
        <v>43537.711817129632</v>
      </c>
      <c r="H3933" s="4">
        <v>43540.711817129632</v>
      </c>
      <c r="I3933" s="4">
        <v>43540.711817129632</v>
      </c>
      <c r="J3933" s="2">
        <v>0</v>
      </c>
      <c r="K3933" s="2">
        <v>129</v>
      </c>
      <c r="S3933" s="72"/>
      <c r="T3933" s="72"/>
      <c r="U3933" s="72"/>
    </row>
    <row r="3934" spans="1:21" ht="14.25" customHeight="1">
      <c r="A3934" s="2">
        <v>309094</v>
      </c>
      <c r="B3934" s="2" t="s">
        <v>36</v>
      </c>
      <c r="C3934" s="2" t="s">
        <v>40</v>
      </c>
      <c r="D3934" s="2" t="s">
        <v>41</v>
      </c>
      <c r="E3934" s="2" t="s">
        <v>38</v>
      </c>
      <c r="F3934" s="2" t="s">
        <v>34</v>
      </c>
      <c r="G3934" s="4">
        <v>43537.712395833332</v>
      </c>
      <c r="H3934" s="4">
        <v>43543.712395833332</v>
      </c>
      <c r="I3934" s="4">
        <v>43541.712395833332</v>
      </c>
      <c r="J3934" s="2">
        <v>44</v>
      </c>
      <c r="K3934" s="2">
        <v>114</v>
      </c>
      <c r="S3934" s="72"/>
      <c r="T3934" s="72"/>
      <c r="U3934" s="72"/>
    </row>
    <row r="3935" spans="1:21" ht="14.25" customHeight="1">
      <c r="A3935" s="2">
        <v>140731</v>
      </c>
      <c r="B3935" s="2" t="s">
        <v>46</v>
      </c>
      <c r="C3935" s="2" t="s">
        <v>37</v>
      </c>
      <c r="D3935" s="2" t="s">
        <v>41</v>
      </c>
      <c r="E3935" s="2" t="s">
        <v>44</v>
      </c>
      <c r="F3935" s="2" t="s">
        <v>34</v>
      </c>
      <c r="G3935" s="4">
        <v>43537.716851851852</v>
      </c>
      <c r="H3935" s="4">
        <v>43543.716851851852</v>
      </c>
      <c r="I3935" s="4">
        <v>43540.716851851852</v>
      </c>
      <c r="J3935" s="2">
        <v>82</v>
      </c>
      <c r="K3935" s="2">
        <v>93</v>
      </c>
      <c r="S3935" s="72"/>
      <c r="T3935" s="72"/>
      <c r="U3935" s="72"/>
    </row>
    <row r="3936" spans="1:21" ht="14.25" customHeight="1">
      <c r="A3936" s="2">
        <v>748191</v>
      </c>
      <c r="B3936" s="2" t="s">
        <v>47</v>
      </c>
      <c r="C3936" s="2" t="s">
        <v>43</v>
      </c>
      <c r="D3936" s="2" t="s">
        <v>41</v>
      </c>
      <c r="E3936" s="2" t="s">
        <v>33</v>
      </c>
      <c r="F3936" s="2" t="s">
        <v>34</v>
      </c>
      <c r="G3936" s="4">
        <v>43537.720370370371</v>
      </c>
      <c r="H3936" s="4">
        <v>43542.720370370371</v>
      </c>
      <c r="I3936" s="4">
        <v>43542.720370370371</v>
      </c>
      <c r="J3936" s="2">
        <v>26</v>
      </c>
      <c r="K3936" s="2">
        <v>128</v>
      </c>
      <c r="S3936" s="72"/>
      <c r="T3936" s="72"/>
      <c r="U3936" s="72"/>
    </row>
    <row r="3937" spans="1:21" ht="14.25" customHeight="1">
      <c r="A3937" s="2">
        <v>309739</v>
      </c>
      <c r="B3937" s="2" t="s">
        <v>46</v>
      </c>
      <c r="C3937" s="2" t="s">
        <v>40</v>
      </c>
      <c r="D3937" s="2" t="s">
        <v>41</v>
      </c>
      <c r="E3937" s="2" t="s">
        <v>33</v>
      </c>
      <c r="F3937" s="2" t="s">
        <v>34</v>
      </c>
      <c r="G3937" s="4">
        <v>43537.723900462966</v>
      </c>
      <c r="H3937" s="4">
        <v>43540.723900462966</v>
      </c>
      <c r="I3937" s="4">
        <v>43542.723900462966</v>
      </c>
      <c r="J3937" s="2">
        <v>49</v>
      </c>
      <c r="K3937" s="2">
        <v>113</v>
      </c>
      <c r="S3937" s="72"/>
      <c r="T3937" s="72"/>
      <c r="U3937" s="72"/>
    </row>
    <row r="3938" spans="1:21" ht="14.25" customHeight="1">
      <c r="A3938" s="2">
        <v>26000</v>
      </c>
      <c r="B3938" s="2" t="s">
        <v>42</v>
      </c>
      <c r="C3938" s="2" t="s">
        <v>37</v>
      </c>
      <c r="D3938" s="2" t="s">
        <v>32</v>
      </c>
      <c r="E3938" s="2" t="s">
        <v>44</v>
      </c>
      <c r="F3938" s="2" t="s">
        <v>34</v>
      </c>
      <c r="G3938" s="4">
        <v>43537.724317129629</v>
      </c>
      <c r="H3938" s="4">
        <v>43540.724317129629</v>
      </c>
      <c r="I3938" s="4">
        <v>43540.724317129629</v>
      </c>
      <c r="J3938" s="2">
        <v>84</v>
      </c>
      <c r="K3938" s="2">
        <v>88</v>
      </c>
      <c r="S3938" s="72"/>
      <c r="T3938" s="72"/>
      <c r="U3938" s="72"/>
    </row>
    <row r="3939" spans="1:21" ht="14.25" customHeight="1">
      <c r="A3939" s="2">
        <v>484459</v>
      </c>
      <c r="B3939" s="2" t="s">
        <v>30</v>
      </c>
      <c r="C3939" s="2" t="s">
        <v>37</v>
      </c>
      <c r="D3939" s="2" t="s">
        <v>41</v>
      </c>
      <c r="E3939" s="2" t="s">
        <v>44</v>
      </c>
      <c r="F3939" s="2" t="s">
        <v>34</v>
      </c>
      <c r="G3939" s="4">
        <v>43537.727002314816</v>
      </c>
      <c r="H3939" s="4">
        <v>43538.727002314816</v>
      </c>
      <c r="I3939" s="4">
        <v>43543.727002314816</v>
      </c>
      <c r="J3939" s="2">
        <v>73</v>
      </c>
      <c r="K3939" s="2">
        <v>89</v>
      </c>
      <c r="S3939" s="72"/>
      <c r="T3939" s="72"/>
      <c r="U3939" s="72"/>
    </row>
    <row r="3940" spans="1:21" ht="14.25" customHeight="1">
      <c r="A3940" s="2">
        <v>882741</v>
      </c>
      <c r="B3940" s="2" t="s">
        <v>36</v>
      </c>
      <c r="C3940" s="2" t="s">
        <v>40</v>
      </c>
      <c r="D3940" s="2" t="s">
        <v>32</v>
      </c>
      <c r="E3940" s="2" t="s">
        <v>33</v>
      </c>
      <c r="F3940" s="2" t="s">
        <v>34</v>
      </c>
      <c r="G3940" s="4">
        <v>43537.72928240741</v>
      </c>
      <c r="H3940" s="4">
        <v>43539.72928240741</v>
      </c>
      <c r="I3940" s="4">
        <v>43543.72928240741</v>
      </c>
      <c r="J3940" s="2">
        <v>45</v>
      </c>
      <c r="K3940" s="2">
        <v>107</v>
      </c>
      <c r="S3940" s="72"/>
      <c r="T3940" s="72"/>
      <c r="U3940" s="72"/>
    </row>
    <row r="3941" spans="1:21" ht="14.25" customHeight="1">
      <c r="A3941" s="2">
        <v>196877</v>
      </c>
      <c r="B3941" s="2" t="s">
        <v>47</v>
      </c>
      <c r="C3941" s="2" t="s">
        <v>45</v>
      </c>
      <c r="D3941" s="2" t="s">
        <v>41</v>
      </c>
      <c r="E3941" s="2" t="s">
        <v>44</v>
      </c>
      <c r="F3941" s="2" t="s">
        <v>34</v>
      </c>
      <c r="G3941" s="4">
        <v>43537.730104166665</v>
      </c>
      <c r="H3941" s="4">
        <v>43548.730104166665</v>
      </c>
      <c r="I3941" s="4">
        <v>43543.730104166665</v>
      </c>
      <c r="J3941" s="2">
        <v>67</v>
      </c>
      <c r="K3941" s="2">
        <v>109</v>
      </c>
      <c r="S3941" s="72"/>
      <c r="T3941" s="72"/>
      <c r="U3941" s="72"/>
    </row>
    <row r="3942" spans="1:21" ht="14.25" customHeight="1">
      <c r="A3942" s="2">
        <v>58297</v>
      </c>
      <c r="B3942" s="2" t="s">
        <v>39</v>
      </c>
      <c r="C3942" s="2" t="s">
        <v>45</v>
      </c>
      <c r="D3942" s="2" t="s">
        <v>41</v>
      </c>
      <c r="E3942" s="2" t="s">
        <v>44</v>
      </c>
      <c r="F3942" s="2" t="s">
        <v>34</v>
      </c>
      <c r="G3942" s="4">
        <v>43537.731296296297</v>
      </c>
      <c r="H3942" s="4">
        <v>43546.731296296297</v>
      </c>
      <c r="I3942" s="4">
        <v>43541.731296296297</v>
      </c>
      <c r="J3942" s="2">
        <v>56</v>
      </c>
      <c r="K3942" s="2">
        <v>104</v>
      </c>
      <c r="S3942" s="72"/>
      <c r="T3942" s="72"/>
      <c r="U3942" s="72"/>
    </row>
    <row r="3943" spans="1:21" ht="14.25" customHeight="1">
      <c r="A3943" s="2">
        <v>506957</v>
      </c>
      <c r="B3943" s="2" t="s">
        <v>39</v>
      </c>
      <c r="C3943" s="2" t="s">
        <v>37</v>
      </c>
      <c r="D3943" s="2" t="s">
        <v>41</v>
      </c>
      <c r="E3943" s="2" t="s">
        <v>44</v>
      </c>
      <c r="F3943" s="2" t="s">
        <v>34</v>
      </c>
      <c r="G3943" s="4">
        <v>43537.732893518521</v>
      </c>
      <c r="H3943" s="4">
        <v>43539.732893518521</v>
      </c>
      <c r="I3943" s="4">
        <v>43544.732893518521</v>
      </c>
      <c r="J3943" s="2">
        <v>81</v>
      </c>
      <c r="K3943" s="2">
        <v>90</v>
      </c>
      <c r="S3943" s="72"/>
      <c r="T3943" s="72"/>
      <c r="U3943" s="72"/>
    </row>
    <row r="3944" spans="1:21" ht="14.25" customHeight="1">
      <c r="A3944" s="2">
        <v>830217</v>
      </c>
      <c r="B3944" s="2" t="s">
        <v>49</v>
      </c>
      <c r="C3944" s="2" t="s">
        <v>43</v>
      </c>
      <c r="D3944" s="2" t="s">
        <v>32</v>
      </c>
      <c r="E3944" s="2" t="s">
        <v>44</v>
      </c>
      <c r="F3944" s="2" t="s">
        <v>34</v>
      </c>
      <c r="G3944" s="4">
        <v>43537.736041666663</v>
      </c>
      <c r="H3944" s="4">
        <v>43541.736041666663</v>
      </c>
      <c r="I3944" s="4">
        <v>43543.736041666663</v>
      </c>
      <c r="J3944" s="2">
        <v>0</v>
      </c>
      <c r="K3944" s="2">
        <v>108</v>
      </c>
      <c r="S3944" s="72"/>
      <c r="T3944" s="72"/>
      <c r="U3944" s="72"/>
    </row>
    <row r="3945" spans="1:21" ht="14.25" customHeight="1">
      <c r="A3945" s="2">
        <v>54785</v>
      </c>
      <c r="B3945" s="2" t="s">
        <v>39</v>
      </c>
      <c r="C3945" s="2" t="s">
        <v>40</v>
      </c>
      <c r="D3945" s="2" t="s">
        <v>32</v>
      </c>
      <c r="E3945" s="2" t="s">
        <v>33</v>
      </c>
      <c r="F3945" s="2" t="s">
        <v>34</v>
      </c>
      <c r="G3945" s="4">
        <v>43537.74145833333</v>
      </c>
      <c r="H3945" s="4">
        <v>43541.74145833333</v>
      </c>
      <c r="I3945" s="4">
        <v>43541.74145833333</v>
      </c>
      <c r="J3945" s="2">
        <v>44</v>
      </c>
      <c r="K3945" s="2">
        <v>111</v>
      </c>
      <c r="S3945" s="72"/>
      <c r="T3945" s="72"/>
      <c r="U3945" s="72"/>
    </row>
    <row r="3946" spans="1:21" ht="14.25" customHeight="1">
      <c r="A3946" s="2">
        <v>903982</v>
      </c>
      <c r="B3946" s="2" t="s">
        <v>30</v>
      </c>
      <c r="C3946" s="2" t="s">
        <v>43</v>
      </c>
      <c r="D3946" s="2" t="s">
        <v>41</v>
      </c>
      <c r="E3946" s="2" t="s">
        <v>44</v>
      </c>
      <c r="F3946" s="2" t="s">
        <v>34</v>
      </c>
      <c r="G3946" s="4">
        <v>43537.746365740742</v>
      </c>
      <c r="H3946" s="4">
        <v>43542.746365740742</v>
      </c>
      <c r="I3946" s="4">
        <v>43541.746365740742</v>
      </c>
      <c r="J3946" s="2">
        <v>90</v>
      </c>
      <c r="K3946" s="2">
        <v>108</v>
      </c>
      <c r="S3946" s="72"/>
      <c r="T3946" s="72"/>
      <c r="U3946" s="72"/>
    </row>
    <row r="3947" spans="1:21" ht="14.25" customHeight="1">
      <c r="A3947" s="2">
        <v>744279</v>
      </c>
      <c r="B3947" s="2" t="s">
        <v>47</v>
      </c>
      <c r="C3947" s="2" t="s">
        <v>43</v>
      </c>
      <c r="D3947" s="2" t="s">
        <v>41</v>
      </c>
      <c r="E3947" s="2" t="s">
        <v>33</v>
      </c>
      <c r="F3947" s="2" t="s">
        <v>34</v>
      </c>
      <c r="G3947" s="4">
        <v>43537.748599537037</v>
      </c>
      <c r="H3947" s="4">
        <v>43541.748599537037</v>
      </c>
      <c r="I3947" s="4">
        <v>43540.748599537037</v>
      </c>
      <c r="J3947" s="2">
        <v>33</v>
      </c>
      <c r="K3947" s="2">
        <v>129</v>
      </c>
      <c r="S3947" s="72"/>
      <c r="T3947" s="72"/>
      <c r="U3947" s="72"/>
    </row>
    <row r="3948" spans="1:21" ht="14.25" customHeight="1">
      <c r="A3948" s="2">
        <v>534022</v>
      </c>
      <c r="B3948" s="2" t="s">
        <v>42</v>
      </c>
      <c r="C3948" s="2" t="s">
        <v>31</v>
      </c>
      <c r="D3948" s="2" t="s">
        <v>32</v>
      </c>
      <c r="E3948" s="2" t="s">
        <v>38</v>
      </c>
      <c r="F3948" s="2" t="s">
        <v>34</v>
      </c>
      <c r="G3948" s="4">
        <v>43537.752060185187</v>
      </c>
      <c r="H3948" s="4">
        <v>43542.752060185187</v>
      </c>
      <c r="I3948" s="4">
        <v>43540.752060185187</v>
      </c>
      <c r="J3948" s="2">
        <v>34</v>
      </c>
      <c r="K3948" s="2">
        <v>124</v>
      </c>
      <c r="S3948" s="72"/>
      <c r="T3948" s="72"/>
      <c r="U3948" s="72"/>
    </row>
    <row r="3949" spans="1:21" ht="14.25" customHeight="1">
      <c r="A3949" s="2">
        <v>482264</v>
      </c>
      <c r="B3949" s="2" t="s">
        <v>39</v>
      </c>
      <c r="C3949" s="2" t="s">
        <v>43</v>
      </c>
      <c r="D3949" s="2" t="s">
        <v>41</v>
      </c>
      <c r="E3949" s="2" t="s">
        <v>44</v>
      </c>
      <c r="F3949" s="2" t="s">
        <v>34</v>
      </c>
      <c r="G3949" s="4">
        <v>43537.752951388888</v>
      </c>
      <c r="H3949" s="4">
        <v>43539.752951388888</v>
      </c>
      <c r="I3949" s="4">
        <v>43543.752951388888</v>
      </c>
      <c r="J3949" s="2">
        <v>32</v>
      </c>
      <c r="K3949" s="2">
        <v>127</v>
      </c>
      <c r="S3949" s="72"/>
      <c r="T3949" s="72"/>
      <c r="U3949" s="72"/>
    </row>
    <row r="3950" spans="1:21" ht="14.25" customHeight="1">
      <c r="A3950" s="2">
        <v>354469</v>
      </c>
      <c r="B3950" s="2" t="s">
        <v>36</v>
      </c>
      <c r="C3950" s="2" t="s">
        <v>40</v>
      </c>
      <c r="D3950" s="2" t="s">
        <v>32</v>
      </c>
      <c r="E3950" s="2" t="s">
        <v>33</v>
      </c>
      <c r="F3950" s="2" t="s">
        <v>34</v>
      </c>
      <c r="G3950" s="4">
        <v>43537.767233796294</v>
      </c>
      <c r="H3950" s="4">
        <v>43544.767233796294</v>
      </c>
      <c r="I3950" s="4">
        <v>43540.767233796294</v>
      </c>
      <c r="J3950" s="2">
        <v>40</v>
      </c>
      <c r="K3950" s="2">
        <v>110</v>
      </c>
      <c r="S3950" s="72"/>
      <c r="T3950" s="72"/>
      <c r="U3950" s="72"/>
    </row>
    <row r="3951" spans="1:21" ht="14.25" customHeight="1">
      <c r="A3951" s="2">
        <v>763961</v>
      </c>
      <c r="B3951" s="2" t="s">
        <v>47</v>
      </c>
      <c r="C3951" s="2" t="s">
        <v>43</v>
      </c>
      <c r="D3951" s="2" t="s">
        <v>32</v>
      </c>
      <c r="E3951" s="2" t="s">
        <v>33</v>
      </c>
      <c r="F3951" s="2" t="s">
        <v>34</v>
      </c>
      <c r="G3951" s="4">
        <v>43537.771562499998</v>
      </c>
      <c r="H3951" s="4">
        <v>43539.771562499998</v>
      </c>
      <c r="I3951" s="4">
        <v>43542.771562499998</v>
      </c>
      <c r="J3951" s="2">
        <v>0</v>
      </c>
      <c r="K3951" s="2">
        <v>123</v>
      </c>
      <c r="S3951" s="72"/>
      <c r="T3951" s="72"/>
      <c r="U3951" s="72"/>
    </row>
    <row r="3952" spans="1:21" ht="14.25" customHeight="1">
      <c r="A3952" s="2">
        <v>948028</v>
      </c>
      <c r="B3952" s="2" t="s">
        <v>47</v>
      </c>
      <c r="C3952" s="2" t="s">
        <v>31</v>
      </c>
      <c r="D3952" s="2" t="s">
        <v>32</v>
      </c>
      <c r="E3952" s="2" t="s">
        <v>44</v>
      </c>
      <c r="F3952" s="2" t="s">
        <v>34</v>
      </c>
      <c r="G3952" s="4">
        <v>43537.776562500003</v>
      </c>
      <c r="H3952" s="4">
        <v>43538.776562500003</v>
      </c>
      <c r="I3952" s="4">
        <v>43540.776562500003</v>
      </c>
      <c r="J3952" s="2">
        <v>47</v>
      </c>
      <c r="K3952" s="2">
        <v>129</v>
      </c>
      <c r="S3952" s="72"/>
      <c r="T3952" s="72"/>
      <c r="U3952" s="72"/>
    </row>
    <row r="3953" spans="1:21" ht="14.25" customHeight="1">
      <c r="A3953" s="2">
        <v>509355</v>
      </c>
      <c r="B3953" s="2" t="s">
        <v>36</v>
      </c>
      <c r="C3953" s="2" t="s">
        <v>31</v>
      </c>
      <c r="D3953" s="2" t="s">
        <v>32</v>
      </c>
      <c r="E3953" s="2" t="s">
        <v>33</v>
      </c>
      <c r="F3953" s="2" t="s">
        <v>34</v>
      </c>
      <c r="G3953" s="4">
        <v>43537.779328703706</v>
      </c>
      <c r="H3953" s="4">
        <v>43543.779328703706</v>
      </c>
      <c r="I3953" s="4">
        <v>43541.779328703706</v>
      </c>
      <c r="J3953" s="2">
        <v>26</v>
      </c>
      <c r="K3953" s="2">
        <v>128</v>
      </c>
      <c r="S3953" s="72"/>
      <c r="T3953" s="72"/>
      <c r="U3953" s="72"/>
    </row>
    <row r="3954" spans="1:21" ht="14.25" customHeight="1">
      <c r="A3954" s="2">
        <v>87157</v>
      </c>
      <c r="B3954" s="2" t="s">
        <v>30</v>
      </c>
      <c r="C3954" s="2" t="s">
        <v>31</v>
      </c>
      <c r="D3954" s="2" t="s">
        <v>32</v>
      </c>
      <c r="E3954" s="2" t="s">
        <v>33</v>
      </c>
      <c r="F3954" s="2" t="s">
        <v>34</v>
      </c>
      <c r="G3954" s="4">
        <v>43537.784583333334</v>
      </c>
      <c r="H3954" s="4">
        <v>43543.784583333334</v>
      </c>
      <c r="I3954" s="4">
        <v>43540.784583333334</v>
      </c>
      <c r="J3954" s="2">
        <v>40</v>
      </c>
      <c r="K3954" s="2">
        <v>123</v>
      </c>
      <c r="S3954" s="72"/>
      <c r="T3954" s="72"/>
      <c r="U3954" s="72"/>
    </row>
    <row r="3955" spans="1:21" ht="14.25" customHeight="1">
      <c r="A3955" s="2">
        <v>441189</v>
      </c>
      <c r="B3955" s="2" t="s">
        <v>30</v>
      </c>
      <c r="C3955" s="2" t="s">
        <v>31</v>
      </c>
      <c r="D3955" s="2" t="s">
        <v>41</v>
      </c>
      <c r="E3955" s="2" t="s">
        <v>33</v>
      </c>
      <c r="F3955" s="2" t="s">
        <v>34</v>
      </c>
      <c r="G3955" s="4">
        <v>43537.787083333336</v>
      </c>
      <c r="H3955" s="4">
        <v>43538.787083333336</v>
      </c>
      <c r="I3955" s="4">
        <v>43540.787083333336</v>
      </c>
      <c r="J3955" s="2">
        <v>0</v>
      </c>
      <c r="K3955" s="2">
        <v>130</v>
      </c>
      <c r="S3955" s="72"/>
      <c r="T3955" s="72"/>
      <c r="U3955" s="72"/>
    </row>
    <row r="3956" spans="1:21" ht="14.25" customHeight="1">
      <c r="A3956" s="2">
        <v>534149</v>
      </c>
      <c r="B3956" s="2" t="s">
        <v>46</v>
      </c>
      <c r="C3956" s="2" t="s">
        <v>43</v>
      </c>
      <c r="D3956" s="2" t="s">
        <v>41</v>
      </c>
      <c r="E3956" s="2" t="s">
        <v>33</v>
      </c>
      <c r="F3956" s="2" t="s">
        <v>34</v>
      </c>
      <c r="G3956" s="4">
        <v>43537.787916666668</v>
      </c>
      <c r="H3956" s="4">
        <v>43545.787916666668</v>
      </c>
      <c r="I3956" s="4">
        <v>43541.787916666668</v>
      </c>
      <c r="J3956" s="2">
        <v>27</v>
      </c>
      <c r="K3956" s="2">
        <v>129</v>
      </c>
      <c r="S3956" s="72"/>
      <c r="T3956" s="72"/>
      <c r="U3956" s="72"/>
    </row>
    <row r="3957" spans="1:21" ht="14.25" customHeight="1">
      <c r="A3957" s="2">
        <v>451145</v>
      </c>
      <c r="B3957" s="2" t="s">
        <v>36</v>
      </c>
      <c r="C3957" s="2" t="s">
        <v>31</v>
      </c>
      <c r="D3957" s="2" t="s">
        <v>41</v>
      </c>
      <c r="E3957" s="2" t="s">
        <v>33</v>
      </c>
      <c r="F3957" s="2" t="s">
        <v>34</v>
      </c>
      <c r="G3957" s="4">
        <v>43537.790231481478</v>
      </c>
      <c r="H3957" s="4">
        <v>43540.790231481478</v>
      </c>
      <c r="I3957" s="4">
        <v>43543.790231481478</v>
      </c>
      <c r="J3957" s="2">
        <v>0</v>
      </c>
      <c r="K3957" s="2">
        <v>121</v>
      </c>
      <c r="S3957" s="72"/>
      <c r="T3957" s="72"/>
      <c r="U3957" s="72"/>
    </row>
    <row r="3958" spans="1:21" ht="14.25" customHeight="1">
      <c r="A3958" s="2">
        <v>467222</v>
      </c>
      <c r="B3958" s="2" t="s">
        <v>42</v>
      </c>
      <c r="C3958" s="2" t="s">
        <v>45</v>
      </c>
      <c r="D3958" s="2" t="s">
        <v>41</v>
      </c>
      <c r="E3958" s="2" t="s">
        <v>38</v>
      </c>
      <c r="F3958" s="2" t="s">
        <v>34</v>
      </c>
      <c r="G3958" s="4">
        <v>43537.798136574071</v>
      </c>
      <c r="H3958" s="4">
        <v>43541.798136574071</v>
      </c>
      <c r="I3958" s="4">
        <v>43541.798136574071</v>
      </c>
      <c r="J3958" s="2">
        <v>28</v>
      </c>
      <c r="K3958" s="2">
        <v>124</v>
      </c>
      <c r="S3958" s="72"/>
      <c r="T3958" s="72"/>
      <c r="U3958" s="72"/>
    </row>
    <row r="3959" spans="1:21" ht="14.25" customHeight="1">
      <c r="A3959" s="2">
        <v>788790</v>
      </c>
      <c r="B3959" s="2" t="s">
        <v>36</v>
      </c>
      <c r="C3959" s="2" t="s">
        <v>40</v>
      </c>
      <c r="D3959" s="2" t="s">
        <v>41</v>
      </c>
      <c r="E3959" s="2" t="s">
        <v>44</v>
      </c>
      <c r="F3959" s="2" t="s">
        <v>34</v>
      </c>
      <c r="G3959" s="4">
        <v>43537.80164351852</v>
      </c>
      <c r="H3959" s="4">
        <v>43541.80164351852</v>
      </c>
      <c r="I3959" s="4">
        <v>43543.80164351852</v>
      </c>
      <c r="J3959" s="2">
        <v>79</v>
      </c>
      <c r="K3959" s="2">
        <v>92</v>
      </c>
      <c r="S3959" s="72"/>
      <c r="T3959" s="72"/>
      <c r="U3959" s="72"/>
    </row>
    <row r="3960" spans="1:21" ht="14.25" customHeight="1">
      <c r="A3960" s="2">
        <v>133306</v>
      </c>
      <c r="B3960" s="2" t="s">
        <v>36</v>
      </c>
      <c r="C3960" s="2" t="s">
        <v>37</v>
      </c>
      <c r="D3960" s="2" t="s">
        <v>32</v>
      </c>
      <c r="E3960" s="2" t="s">
        <v>38</v>
      </c>
      <c r="F3960" s="2" t="s">
        <v>34</v>
      </c>
      <c r="G3960" s="4">
        <v>43537.809016203704</v>
      </c>
      <c r="H3960" s="4">
        <v>43543.809016203704</v>
      </c>
      <c r="I3960" s="4">
        <v>43542.809016203704</v>
      </c>
      <c r="J3960" s="2">
        <v>50</v>
      </c>
      <c r="K3960" s="2">
        <v>113</v>
      </c>
      <c r="S3960" s="72"/>
      <c r="T3960" s="72"/>
      <c r="U3960" s="72"/>
    </row>
    <row r="3961" spans="1:21" ht="14.25" customHeight="1">
      <c r="A3961" s="2">
        <v>722838</v>
      </c>
      <c r="B3961" s="2" t="s">
        <v>47</v>
      </c>
      <c r="C3961" s="2" t="s">
        <v>31</v>
      </c>
      <c r="D3961" s="2" t="s">
        <v>41</v>
      </c>
      <c r="E3961" s="2" t="s">
        <v>38</v>
      </c>
      <c r="F3961" s="2" t="s">
        <v>34</v>
      </c>
      <c r="G3961" s="4">
        <v>43537.817465277774</v>
      </c>
      <c r="H3961" s="4">
        <v>43543.817465277774</v>
      </c>
      <c r="I3961" s="4">
        <v>43541.817465277774</v>
      </c>
      <c r="J3961" s="2">
        <v>0</v>
      </c>
      <c r="K3961" s="2">
        <v>120</v>
      </c>
      <c r="S3961" s="72"/>
      <c r="T3961" s="72"/>
      <c r="U3961" s="72"/>
    </row>
    <row r="3962" spans="1:21" ht="14.25" customHeight="1">
      <c r="A3962" s="2">
        <v>329691</v>
      </c>
      <c r="B3962" s="2" t="s">
        <v>39</v>
      </c>
      <c r="C3962" s="2" t="s">
        <v>37</v>
      </c>
      <c r="D3962" s="2" t="s">
        <v>41</v>
      </c>
      <c r="E3962" s="2" t="s">
        <v>33</v>
      </c>
      <c r="F3962" s="2" t="s">
        <v>34</v>
      </c>
      <c r="G3962" s="4">
        <v>43537.820104166669</v>
      </c>
      <c r="H3962" s="4">
        <v>43546.820104166669</v>
      </c>
      <c r="I3962" s="4">
        <v>43544.820104166669</v>
      </c>
      <c r="J3962" s="2">
        <v>30</v>
      </c>
      <c r="K3962" s="2">
        <v>107</v>
      </c>
      <c r="S3962" s="72"/>
      <c r="T3962" s="72"/>
      <c r="U3962" s="72"/>
    </row>
    <row r="3963" spans="1:21" ht="14.25" customHeight="1">
      <c r="A3963" s="2">
        <v>216925</v>
      </c>
      <c r="B3963" s="2" t="s">
        <v>36</v>
      </c>
      <c r="C3963" s="2" t="s">
        <v>37</v>
      </c>
      <c r="D3963" s="2" t="s">
        <v>32</v>
      </c>
      <c r="E3963" s="2" t="s">
        <v>33</v>
      </c>
      <c r="F3963" s="2" t="s">
        <v>34</v>
      </c>
      <c r="G3963" s="4">
        <v>43537.820636574077</v>
      </c>
      <c r="H3963" s="4">
        <v>43542.820636574077</v>
      </c>
      <c r="I3963" s="4">
        <v>43542.820636574077</v>
      </c>
      <c r="J3963" s="2">
        <v>46</v>
      </c>
      <c r="K3963" s="2">
        <v>110</v>
      </c>
      <c r="S3963" s="72"/>
      <c r="T3963" s="72"/>
      <c r="U3963" s="72"/>
    </row>
    <row r="3964" spans="1:21" ht="14.25" customHeight="1">
      <c r="A3964" s="2">
        <v>885360</v>
      </c>
      <c r="B3964" s="2" t="s">
        <v>36</v>
      </c>
      <c r="C3964" s="2" t="s">
        <v>40</v>
      </c>
      <c r="D3964" s="2" t="s">
        <v>32</v>
      </c>
      <c r="E3964" s="2" t="s">
        <v>44</v>
      </c>
      <c r="F3964" s="2" t="s">
        <v>34</v>
      </c>
      <c r="G3964" s="4">
        <v>43537.822789351849</v>
      </c>
      <c r="H3964" s="4">
        <v>43544.822789351849</v>
      </c>
      <c r="I3964" s="4">
        <v>43541.822789351849</v>
      </c>
      <c r="J3964" s="2">
        <v>26</v>
      </c>
      <c r="K3964" s="2">
        <v>109</v>
      </c>
      <c r="S3964" s="72"/>
      <c r="T3964" s="72"/>
      <c r="U3964" s="72"/>
    </row>
    <row r="3965" spans="1:21" ht="14.25" customHeight="1">
      <c r="A3965" s="2">
        <v>714534</v>
      </c>
      <c r="B3965" s="2" t="s">
        <v>39</v>
      </c>
      <c r="C3965" s="2" t="s">
        <v>37</v>
      </c>
      <c r="D3965" s="2" t="s">
        <v>41</v>
      </c>
      <c r="E3965" s="2" t="s">
        <v>44</v>
      </c>
      <c r="F3965" s="2" t="s">
        <v>34</v>
      </c>
      <c r="G3965" s="4">
        <v>43537.825046296297</v>
      </c>
      <c r="H3965" s="4">
        <v>43540.825046296297</v>
      </c>
      <c r="I3965" s="4">
        <v>43541.825046296297</v>
      </c>
      <c r="J3965" s="2">
        <v>80</v>
      </c>
      <c r="K3965" s="2">
        <v>90</v>
      </c>
      <c r="S3965" s="72"/>
      <c r="T3965" s="72"/>
      <c r="U3965" s="72"/>
    </row>
    <row r="3966" spans="1:21" ht="14.25" customHeight="1">
      <c r="A3966" s="2">
        <v>535992</v>
      </c>
      <c r="B3966" s="2" t="s">
        <v>47</v>
      </c>
      <c r="C3966" s="2" t="s">
        <v>37</v>
      </c>
      <c r="D3966" s="2" t="s">
        <v>32</v>
      </c>
      <c r="E3966" s="2" t="s">
        <v>44</v>
      </c>
      <c r="F3966" s="2" t="s">
        <v>34</v>
      </c>
      <c r="G3966" s="4">
        <v>43537.828692129631</v>
      </c>
      <c r="H3966" s="4">
        <v>43541.828692129631</v>
      </c>
      <c r="I3966" s="4">
        <v>43542.828692129631</v>
      </c>
      <c r="J3966" s="2">
        <v>81</v>
      </c>
      <c r="K3966" s="2">
        <v>90</v>
      </c>
      <c r="S3966" s="72"/>
      <c r="T3966" s="72"/>
      <c r="U3966" s="72"/>
    </row>
    <row r="3967" spans="1:21" ht="14.25" customHeight="1">
      <c r="A3967" s="2">
        <v>811306</v>
      </c>
      <c r="B3967" s="2" t="s">
        <v>36</v>
      </c>
      <c r="C3967" s="2" t="s">
        <v>40</v>
      </c>
      <c r="D3967" s="2" t="s">
        <v>41</v>
      </c>
      <c r="E3967" s="2" t="s">
        <v>44</v>
      </c>
      <c r="F3967" s="2" t="s">
        <v>34</v>
      </c>
      <c r="G3967" s="4">
        <v>43537.832199074073</v>
      </c>
      <c r="H3967" s="4">
        <v>43546.832199074073</v>
      </c>
      <c r="I3967" s="4">
        <v>43544.832199074073</v>
      </c>
      <c r="J3967" s="2">
        <v>67</v>
      </c>
      <c r="K3967" s="2">
        <v>90</v>
      </c>
      <c r="S3967" s="72"/>
      <c r="T3967" s="72"/>
      <c r="U3967" s="72"/>
    </row>
    <row r="3968" spans="1:21" ht="14.25" customHeight="1">
      <c r="A3968" s="2">
        <v>439996</v>
      </c>
      <c r="B3968" s="2" t="s">
        <v>36</v>
      </c>
      <c r="C3968" s="2" t="s">
        <v>37</v>
      </c>
      <c r="D3968" s="2" t="s">
        <v>32</v>
      </c>
      <c r="E3968" s="2" t="s">
        <v>44</v>
      </c>
      <c r="F3968" s="2" t="s">
        <v>34</v>
      </c>
      <c r="G3968" s="4">
        <v>43537.832789351851</v>
      </c>
      <c r="H3968" s="4">
        <v>43543.832789351851</v>
      </c>
      <c r="I3968" s="4">
        <v>43543.832789351851</v>
      </c>
      <c r="J3968" s="2">
        <v>42</v>
      </c>
      <c r="K3968" s="2">
        <v>109</v>
      </c>
      <c r="S3968" s="72"/>
      <c r="T3968" s="72"/>
      <c r="U3968" s="72"/>
    </row>
    <row r="3969" spans="1:21" ht="14.25" customHeight="1">
      <c r="A3969" s="2">
        <v>710293</v>
      </c>
      <c r="B3969" s="2" t="s">
        <v>48</v>
      </c>
      <c r="C3969" s="2" t="s">
        <v>40</v>
      </c>
      <c r="D3969" s="2" t="s">
        <v>41</v>
      </c>
      <c r="E3969" s="2" t="s">
        <v>33</v>
      </c>
      <c r="F3969" s="2" t="s">
        <v>34</v>
      </c>
      <c r="G3969" s="4">
        <v>43537.83321759259</v>
      </c>
      <c r="H3969" s="4">
        <v>43542.83321759259</v>
      </c>
      <c r="I3969" s="4">
        <v>43543.83321759259</v>
      </c>
      <c r="J3969" s="2">
        <v>40</v>
      </c>
      <c r="K3969" s="2">
        <v>105</v>
      </c>
      <c r="S3969" s="72"/>
      <c r="T3969" s="72"/>
      <c r="U3969" s="72"/>
    </row>
    <row r="3970" spans="1:21" ht="14.25" customHeight="1">
      <c r="A3970" s="2">
        <v>71395</v>
      </c>
      <c r="B3970" s="2" t="s">
        <v>36</v>
      </c>
      <c r="C3970" s="2" t="s">
        <v>37</v>
      </c>
      <c r="D3970" s="2" t="s">
        <v>41</v>
      </c>
      <c r="E3970" s="2" t="s">
        <v>33</v>
      </c>
      <c r="F3970" s="2" t="s">
        <v>34</v>
      </c>
      <c r="G3970" s="4">
        <v>43537.842673611114</v>
      </c>
      <c r="H3970" s="4">
        <v>43545.842673611114</v>
      </c>
      <c r="I3970" s="4">
        <v>43540.842673611114</v>
      </c>
      <c r="J3970" s="2">
        <v>33</v>
      </c>
      <c r="K3970" s="2">
        <v>107</v>
      </c>
      <c r="S3970" s="72"/>
      <c r="T3970" s="72"/>
      <c r="U3970" s="72"/>
    </row>
    <row r="3971" spans="1:21" ht="14.25" customHeight="1">
      <c r="A3971" s="2">
        <v>963946</v>
      </c>
      <c r="B3971" s="2" t="s">
        <v>48</v>
      </c>
      <c r="C3971" s="2" t="s">
        <v>45</v>
      </c>
      <c r="D3971" s="2" t="s">
        <v>32</v>
      </c>
      <c r="E3971" s="2" t="s">
        <v>38</v>
      </c>
      <c r="F3971" s="2" t="s">
        <v>34</v>
      </c>
      <c r="G3971" s="4">
        <v>43537.843240740738</v>
      </c>
      <c r="H3971" s="4">
        <v>43543.843240740738</v>
      </c>
      <c r="I3971" s="4">
        <v>43543.843240740738</v>
      </c>
      <c r="J3971" s="2">
        <v>46</v>
      </c>
      <c r="K3971" s="2">
        <v>129</v>
      </c>
      <c r="S3971" s="72"/>
      <c r="T3971" s="72"/>
      <c r="U3971" s="72"/>
    </row>
    <row r="3972" spans="1:21" ht="14.25" customHeight="1">
      <c r="A3972" s="2">
        <v>102565</v>
      </c>
      <c r="B3972" s="2" t="s">
        <v>36</v>
      </c>
      <c r="C3972" s="2" t="s">
        <v>31</v>
      </c>
      <c r="D3972" s="2" t="s">
        <v>41</v>
      </c>
      <c r="E3972" s="2" t="s">
        <v>33</v>
      </c>
      <c r="F3972" s="2" t="s">
        <v>34</v>
      </c>
      <c r="G3972" s="4">
        <v>43537.843402777777</v>
      </c>
      <c r="H3972" s="4">
        <v>43543.843402777777</v>
      </c>
      <c r="I3972" s="4">
        <v>43543.843402777777</v>
      </c>
      <c r="J3972" s="2">
        <v>0</v>
      </c>
      <c r="K3972" s="2">
        <v>123</v>
      </c>
      <c r="S3972" s="72"/>
      <c r="T3972" s="72"/>
      <c r="U3972" s="72"/>
    </row>
    <row r="3973" spans="1:21" ht="14.25" customHeight="1">
      <c r="A3973" s="2">
        <v>652408</v>
      </c>
      <c r="B3973" s="2" t="s">
        <v>47</v>
      </c>
      <c r="C3973" s="2" t="s">
        <v>43</v>
      </c>
      <c r="D3973" s="2" t="s">
        <v>41</v>
      </c>
      <c r="E3973" s="2" t="s">
        <v>44</v>
      </c>
      <c r="F3973" s="2" t="s">
        <v>34</v>
      </c>
      <c r="G3973" s="4">
        <v>43537.843495370369</v>
      </c>
      <c r="H3973" s="4">
        <v>43541.843495370369</v>
      </c>
      <c r="I3973" s="4">
        <v>43544.843495370369</v>
      </c>
      <c r="J3973" s="2">
        <v>38</v>
      </c>
      <c r="K3973" s="2">
        <v>125</v>
      </c>
      <c r="S3973" s="72"/>
      <c r="T3973" s="72"/>
      <c r="U3973" s="72"/>
    </row>
    <row r="3974" spans="1:21" ht="14.25" customHeight="1">
      <c r="A3974" s="2">
        <v>429289</v>
      </c>
      <c r="B3974" s="2" t="s">
        <v>36</v>
      </c>
      <c r="C3974" s="2" t="s">
        <v>43</v>
      </c>
      <c r="D3974" s="2" t="s">
        <v>41</v>
      </c>
      <c r="E3974" s="2" t="s">
        <v>33</v>
      </c>
      <c r="F3974" s="2" t="s">
        <v>34</v>
      </c>
      <c r="G3974" s="4">
        <v>43537.844351851854</v>
      </c>
      <c r="H3974" s="4">
        <v>43543.844351851854</v>
      </c>
      <c r="I3974" s="4">
        <v>43543.844351851854</v>
      </c>
      <c r="J3974" s="2">
        <v>27</v>
      </c>
      <c r="K3974" s="2">
        <v>120</v>
      </c>
      <c r="S3974" s="72"/>
      <c r="T3974" s="72"/>
      <c r="U3974" s="72"/>
    </row>
    <row r="3975" spans="1:21" ht="14.25" customHeight="1">
      <c r="A3975" s="2">
        <v>730468</v>
      </c>
      <c r="B3975" s="2" t="s">
        <v>39</v>
      </c>
      <c r="C3975" s="2" t="s">
        <v>31</v>
      </c>
      <c r="D3975" s="2" t="s">
        <v>41</v>
      </c>
      <c r="E3975" s="2" t="s">
        <v>44</v>
      </c>
      <c r="F3975" s="2" t="s">
        <v>34</v>
      </c>
      <c r="G3975" s="4">
        <v>43537.846388888887</v>
      </c>
      <c r="H3975" s="4">
        <v>43538.846388888887</v>
      </c>
      <c r="I3975" s="4">
        <v>43542.846388888887</v>
      </c>
      <c r="J3975" s="2">
        <v>0</v>
      </c>
      <c r="K3975" s="2">
        <v>128</v>
      </c>
      <c r="S3975" s="72"/>
      <c r="T3975" s="72"/>
      <c r="U3975" s="72"/>
    </row>
    <row r="3976" spans="1:21" ht="14.25" customHeight="1">
      <c r="A3976" s="2">
        <v>75268</v>
      </c>
      <c r="B3976" s="2" t="s">
        <v>36</v>
      </c>
      <c r="C3976" s="2" t="s">
        <v>45</v>
      </c>
      <c r="D3976" s="2" t="s">
        <v>41</v>
      </c>
      <c r="E3976" s="2" t="s">
        <v>44</v>
      </c>
      <c r="F3976" s="2" t="s">
        <v>34</v>
      </c>
      <c r="G3976" s="4">
        <v>43537.847337962965</v>
      </c>
      <c r="H3976" s="4">
        <v>43545.847337962965</v>
      </c>
      <c r="I3976" s="4">
        <v>43540.847337962965</v>
      </c>
      <c r="J3976" s="2">
        <v>36</v>
      </c>
      <c r="K3976" s="2">
        <v>128</v>
      </c>
      <c r="S3976" s="72"/>
      <c r="T3976" s="72"/>
      <c r="U3976" s="72"/>
    </row>
    <row r="3977" spans="1:21" ht="14.25" customHeight="1">
      <c r="A3977" s="2">
        <v>969823</v>
      </c>
      <c r="B3977" s="2" t="s">
        <v>36</v>
      </c>
      <c r="C3977" s="2" t="s">
        <v>37</v>
      </c>
      <c r="D3977" s="2" t="s">
        <v>41</v>
      </c>
      <c r="E3977" s="2" t="s">
        <v>33</v>
      </c>
      <c r="F3977" s="2" t="s">
        <v>34</v>
      </c>
      <c r="G3977" s="4">
        <v>43537.85365740741</v>
      </c>
      <c r="H3977" s="4">
        <v>43543.85365740741</v>
      </c>
      <c r="I3977" s="4">
        <v>43542.85365740741</v>
      </c>
      <c r="J3977" s="2">
        <v>28</v>
      </c>
      <c r="K3977" s="2">
        <v>105</v>
      </c>
      <c r="S3977" s="72"/>
      <c r="T3977" s="72"/>
      <c r="U3977" s="72"/>
    </row>
    <row r="3978" spans="1:21" ht="14.25" customHeight="1">
      <c r="A3978" s="2">
        <v>644256</v>
      </c>
      <c r="B3978" s="2" t="s">
        <v>42</v>
      </c>
      <c r="C3978" s="2" t="s">
        <v>37</v>
      </c>
      <c r="D3978" s="2" t="s">
        <v>41</v>
      </c>
      <c r="E3978" s="2" t="s">
        <v>44</v>
      </c>
      <c r="F3978" s="2" t="s">
        <v>34</v>
      </c>
      <c r="G3978" s="4">
        <v>43537.854733796295</v>
      </c>
      <c r="H3978" s="4">
        <v>43542.854733796295</v>
      </c>
      <c r="I3978" s="4">
        <v>43544.854733796295</v>
      </c>
      <c r="J3978" s="2">
        <v>39</v>
      </c>
      <c r="K3978" s="2">
        <v>115</v>
      </c>
      <c r="S3978" s="72"/>
      <c r="T3978" s="72"/>
      <c r="U3978" s="72"/>
    </row>
    <row r="3979" spans="1:21" ht="14.25" customHeight="1">
      <c r="A3979" s="2">
        <v>112449</v>
      </c>
      <c r="B3979" s="2" t="s">
        <v>49</v>
      </c>
      <c r="C3979" s="2" t="s">
        <v>37</v>
      </c>
      <c r="D3979" s="2" t="s">
        <v>41</v>
      </c>
      <c r="E3979" s="2" t="s">
        <v>33</v>
      </c>
      <c r="F3979" s="2" t="s">
        <v>34</v>
      </c>
      <c r="G3979" s="4">
        <v>43537.859016203707</v>
      </c>
      <c r="H3979" s="4">
        <v>43544.859016203707</v>
      </c>
      <c r="I3979" s="4">
        <v>43543.859016203707</v>
      </c>
      <c r="J3979" s="2">
        <v>37</v>
      </c>
      <c r="K3979" s="2">
        <v>111</v>
      </c>
      <c r="S3979" s="72"/>
      <c r="T3979" s="72"/>
      <c r="U3979" s="72"/>
    </row>
    <row r="3980" spans="1:21" ht="14.25" customHeight="1">
      <c r="A3980" s="2">
        <v>180446</v>
      </c>
      <c r="B3980" s="2" t="s">
        <v>48</v>
      </c>
      <c r="C3980" s="2" t="s">
        <v>37</v>
      </c>
      <c r="D3980" s="2" t="s">
        <v>32</v>
      </c>
      <c r="E3980" s="2" t="s">
        <v>38</v>
      </c>
      <c r="F3980" s="2" t="s">
        <v>34</v>
      </c>
      <c r="G3980" s="4">
        <v>43537.859456018516</v>
      </c>
      <c r="H3980" s="4">
        <v>43545.859456018516</v>
      </c>
      <c r="I3980" s="4">
        <v>43544.859456018516</v>
      </c>
      <c r="J3980" s="2">
        <v>30</v>
      </c>
      <c r="K3980" s="2">
        <v>114</v>
      </c>
      <c r="S3980" s="72"/>
      <c r="T3980" s="72"/>
      <c r="U3980" s="72"/>
    </row>
    <row r="3981" spans="1:21" ht="14.25" customHeight="1">
      <c r="A3981" s="2">
        <v>562345</v>
      </c>
      <c r="B3981" s="2" t="s">
        <v>39</v>
      </c>
      <c r="C3981" s="2" t="s">
        <v>43</v>
      </c>
      <c r="D3981" s="2" t="s">
        <v>32</v>
      </c>
      <c r="E3981" s="2" t="s">
        <v>33</v>
      </c>
      <c r="F3981" s="2" t="s">
        <v>34</v>
      </c>
      <c r="G3981" s="4">
        <v>43537.865648148145</v>
      </c>
      <c r="H3981" s="4">
        <v>43543.865648148145</v>
      </c>
      <c r="I3981" s="4">
        <v>43543.865648148145</v>
      </c>
      <c r="J3981" s="2">
        <v>0</v>
      </c>
      <c r="K3981" s="2">
        <v>121</v>
      </c>
      <c r="S3981" s="72"/>
      <c r="T3981" s="72"/>
      <c r="U3981" s="72"/>
    </row>
    <row r="3982" spans="1:21" ht="14.25" customHeight="1">
      <c r="A3982" s="2">
        <v>140450</v>
      </c>
      <c r="B3982" s="2" t="s">
        <v>39</v>
      </c>
      <c r="C3982" s="2" t="s">
        <v>37</v>
      </c>
      <c r="D3982" s="2" t="s">
        <v>32</v>
      </c>
      <c r="E3982" s="2" t="s">
        <v>44</v>
      </c>
      <c r="F3982" s="2" t="s">
        <v>34</v>
      </c>
      <c r="G3982" s="4">
        <v>43537.867905092593</v>
      </c>
      <c r="H3982" s="4">
        <v>43539.867905092593</v>
      </c>
      <c r="I3982" s="4">
        <v>43540.867905092593</v>
      </c>
      <c r="J3982" s="2">
        <v>66</v>
      </c>
      <c r="K3982" s="2">
        <v>94</v>
      </c>
      <c r="S3982" s="72"/>
      <c r="T3982" s="72"/>
      <c r="U3982" s="72"/>
    </row>
    <row r="3983" spans="1:21" ht="14.25" customHeight="1">
      <c r="A3983" s="2">
        <v>901155</v>
      </c>
      <c r="B3983" s="2" t="s">
        <v>30</v>
      </c>
      <c r="C3983" s="2" t="s">
        <v>37</v>
      </c>
      <c r="D3983" s="2" t="s">
        <v>41</v>
      </c>
      <c r="E3983" s="2" t="s">
        <v>44</v>
      </c>
      <c r="F3983" s="2" t="s">
        <v>34</v>
      </c>
      <c r="G3983" s="4">
        <v>43537.871793981481</v>
      </c>
      <c r="H3983" s="4">
        <v>43542.871793981481</v>
      </c>
      <c r="I3983" s="4">
        <v>43543.871793981481</v>
      </c>
      <c r="J3983" s="2">
        <v>82</v>
      </c>
      <c r="K3983" s="2">
        <v>90</v>
      </c>
      <c r="S3983" s="72"/>
      <c r="T3983" s="72"/>
      <c r="U3983" s="72"/>
    </row>
    <row r="3984" spans="1:21" ht="14.25" customHeight="1">
      <c r="A3984" s="2">
        <v>213097</v>
      </c>
      <c r="B3984" s="2" t="s">
        <v>39</v>
      </c>
      <c r="C3984" s="2" t="s">
        <v>37</v>
      </c>
      <c r="D3984" s="2" t="s">
        <v>32</v>
      </c>
      <c r="E3984" s="2" t="s">
        <v>33</v>
      </c>
      <c r="F3984" s="2" t="s">
        <v>34</v>
      </c>
      <c r="G3984" s="4">
        <v>43537.872881944444</v>
      </c>
      <c r="H3984" s="4">
        <v>43541.872881944444</v>
      </c>
      <c r="I3984" s="4">
        <v>43544.872881944444</v>
      </c>
      <c r="J3984" s="2">
        <v>27</v>
      </c>
      <c r="K3984" s="2">
        <v>113</v>
      </c>
      <c r="S3984" s="72"/>
      <c r="T3984" s="72"/>
      <c r="U3984" s="72"/>
    </row>
    <row r="3985" spans="1:21" ht="14.25" customHeight="1">
      <c r="A3985" s="2">
        <v>101532</v>
      </c>
      <c r="B3985" s="2" t="s">
        <v>39</v>
      </c>
      <c r="C3985" s="2" t="s">
        <v>37</v>
      </c>
      <c r="D3985" s="2" t="s">
        <v>32</v>
      </c>
      <c r="E3985" s="2" t="s">
        <v>44</v>
      </c>
      <c r="F3985" s="2" t="s">
        <v>34</v>
      </c>
      <c r="G3985" s="4">
        <v>43537.875092592592</v>
      </c>
      <c r="H3985" s="4">
        <v>43541.875092592592</v>
      </c>
      <c r="I3985" s="4">
        <v>43543.875092592592</v>
      </c>
      <c r="J3985" s="2">
        <v>46</v>
      </c>
      <c r="K3985" s="2">
        <v>111</v>
      </c>
      <c r="S3985" s="72"/>
      <c r="T3985" s="72"/>
      <c r="U3985" s="72"/>
    </row>
    <row r="3986" spans="1:21" ht="14.25" customHeight="1">
      <c r="A3986" s="2">
        <v>187223</v>
      </c>
      <c r="B3986" s="2" t="s">
        <v>30</v>
      </c>
      <c r="C3986" s="2" t="s">
        <v>31</v>
      </c>
      <c r="D3986" s="2" t="s">
        <v>41</v>
      </c>
      <c r="E3986" s="2" t="s">
        <v>33</v>
      </c>
      <c r="F3986" s="2" t="s">
        <v>34</v>
      </c>
      <c r="G3986" s="4">
        <v>43537.876631944448</v>
      </c>
      <c r="H3986" s="4">
        <v>43540.876631944448</v>
      </c>
      <c r="I3986" s="4">
        <v>43544.876631944448</v>
      </c>
      <c r="J3986" s="2">
        <v>0</v>
      </c>
      <c r="K3986" s="2">
        <v>121</v>
      </c>
      <c r="S3986" s="72"/>
      <c r="T3986" s="72"/>
      <c r="U3986" s="72"/>
    </row>
    <row r="3987" spans="1:21" ht="14.25" customHeight="1">
      <c r="A3987" s="2">
        <v>973372</v>
      </c>
      <c r="B3987" s="2" t="s">
        <v>30</v>
      </c>
      <c r="C3987" s="2" t="s">
        <v>37</v>
      </c>
      <c r="D3987" s="2" t="s">
        <v>32</v>
      </c>
      <c r="E3987" s="2" t="s">
        <v>44</v>
      </c>
      <c r="F3987" s="2" t="s">
        <v>34</v>
      </c>
      <c r="G3987" s="4">
        <v>43537.880370370367</v>
      </c>
      <c r="H3987" s="4">
        <v>43541.880370370367</v>
      </c>
      <c r="I3987" s="4">
        <v>43542.880370370367</v>
      </c>
      <c r="J3987" s="2">
        <v>89</v>
      </c>
      <c r="K3987" s="2">
        <v>89</v>
      </c>
      <c r="S3987" s="72"/>
      <c r="T3987" s="72"/>
      <c r="U3987" s="72"/>
    </row>
    <row r="3988" spans="1:21" ht="14.25" customHeight="1">
      <c r="A3988" s="2">
        <v>271215</v>
      </c>
      <c r="B3988" s="2" t="s">
        <v>48</v>
      </c>
      <c r="C3988" s="2" t="s">
        <v>31</v>
      </c>
      <c r="D3988" s="2" t="s">
        <v>32</v>
      </c>
      <c r="E3988" s="2" t="s">
        <v>33</v>
      </c>
      <c r="F3988" s="2" t="s">
        <v>34</v>
      </c>
      <c r="G3988" s="4">
        <v>43537.886307870373</v>
      </c>
      <c r="H3988" s="4">
        <v>43542.886307870373</v>
      </c>
      <c r="I3988" s="4">
        <v>43541.886307870373</v>
      </c>
      <c r="J3988" s="2">
        <v>34</v>
      </c>
      <c r="K3988" s="2">
        <v>121</v>
      </c>
      <c r="S3988" s="72"/>
      <c r="T3988" s="72"/>
      <c r="U3988" s="72"/>
    </row>
    <row r="3989" spans="1:21" ht="14.25" customHeight="1">
      <c r="A3989" s="2">
        <v>79708</v>
      </c>
      <c r="B3989" s="2" t="s">
        <v>36</v>
      </c>
      <c r="C3989" s="2" t="s">
        <v>31</v>
      </c>
      <c r="D3989" s="2" t="s">
        <v>41</v>
      </c>
      <c r="E3989" s="2" t="s">
        <v>44</v>
      </c>
      <c r="F3989" s="2" t="s">
        <v>34</v>
      </c>
      <c r="G3989" s="4">
        <v>43537.891168981485</v>
      </c>
      <c r="H3989" s="4">
        <v>43542.891168981485</v>
      </c>
      <c r="I3989" s="4">
        <v>43543.891168981485</v>
      </c>
      <c r="J3989" s="2">
        <v>0</v>
      </c>
      <c r="K3989" s="2">
        <v>129</v>
      </c>
      <c r="S3989" s="72"/>
      <c r="T3989" s="72"/>
      <c r="U3989" s="72"/>
    </row>
    <row r="3990" spans="1:21" ht="14.25" customHeight="1">
      <c r="A3990" s="2">
        <v>217654</v>
      </c>
      <c r="B3990" s="2" t="s">
        <v>39</v>
      </c>
      <c r="C3990" s="2" t="s">
        <v>40</v>
      </c>
      <c r="D3990" s="2" t="s">
        <v>41</v>
      </c>
      <c r="E3990" s="2" t="s">
        <v>38</v>
      </c>
      <c r="F3990" s="2" t="s">
        <v>34</v>
      </c>
      <c r="G3990" s="4">
        <v>43537.897291666668</v>
      </c>
      <c r="H3990" s="4">
        <v>43544.897291666668</v>
      </c>
      <c r="I3990" s="4">
        <v>43540.897291666668</v>
      </c>
      <c r="J3990" s="2">
        <v>36</v>
      </c>
      <c r="K3990" s="2">
        <v>112</v>
      </c>
      <c r="S3990" s="72"/>
      <c r="T3990" s="72"/>
      <c r="U3990" s="72"/>
    </row>
    <row r="3991" spans="1:21" ht="14.25" customHeight="1">
      <c r="A3991" s="2">
        <v>194884</v>
      </c>
      <c r="B3991" s="2" t="s">
        <v>36</v>
      </c>
      <c r="C3991" s="2" t="s">
        <v>37</v>
      </c>
      <c r="D3991" s="2" t="s">
        <v>32</v>
      </c>
      <c r="E3991" s="2" t="s">
        <v>44</v>
      </c>
      <c r="F3991" s="2" t="s">
        <v>34</v>
      </c>
      <c r="G3991" s="4">
        <v>43537.898761574077</v>
      </c>
      <c r="H3991" s="4">
        <v>43538.898761574077</v>
      </c>
      <c r="I3991" s="4">
        <v>43543.898761574077</v>
      </c>
      <c r="J3991" s="2">
        <v>50</v>
      </c>
      <c r="K3991" s="2">
        <v>114</v>
      </c>
      <c r="S3991" s="72"/>
      <c r="T3991" s="72"/>
      <c r="U3991" s="72"/>
    </row>
    <row r="3992" spans="1:21" ht="14.25" customHeight="1">
      <c r="A3992" s="2">
        <v>626369</v>
      </c>
      <c r="B3992" s="2" t="s">
        <v>39</v>
      </c>
      <c r="C3992" s="2" t="s">
        <v>31</v>
      </c>
      <c r="D3992" s="2" t="s">
        <v>32</v>
      </c>
      <c r="E3992" s="2" t="s">
        <v>33</v>
      </c>
      <c r="F3992" s="2" t="s">
        <v>34</v>
      </c>
      <c r="G3992" s="4">
        <v>43537.898900462962</v>
      </c>
      <c r="H3992" s="4">
        <v>43544.898900462962</v>
      </c>
      <c r="I3992" s="4">
        <v>43540.898900462962</v>
      </c>
      <c r="J3992" s="2">
        <v>30</v>
      </c>
      <c r="K3992" s="2">
        <v>123</v>
      </c>
      <c r="S3992" s="72"/>
      <c r="T3992" s="72"/>
      <c r="U3992" s="72"/>
    </row>
    <row r="3993" spans="1:21" ht="14.25" customHeight="1">
      <c r="A3993" s="2">
        <v>630382</v>
      </c>
      <c r="B3993" s="2" t="s">
        <v>48</v>
      </c>
      <c r="C3993" s="2" t="s">
        <v>43</v>
      </c>
      <c r="D3993" s="2" t="s">
        <v>41</v>
      </c>
      <c r="E3993" s="2" t="s">
        <v>38</v>
      </c>
      <c r="F3993" s="2" t="s">
        <v>34</v>
      </c>
      <c r="G3993" s="4">
        <v>43537.899583333332</v>
      </c>
      <c r="H3993" s="4">
        <v>43543.899583333332</v>
      </c>
      <c r="I3993" s="4">
        <v>43541.899583333332</v>
      </c>
      <c r="J3993" s="2">
        <v>35</v>
      </c>
      <c r="K3993" s="2">
        <v>129</v>
      </c>
      <c r="S3993" s="72"/>
      <c r="T3993" s="72"/>
      <c r="U3993" s="72"/>
    </row>
    <row r="3994" spans="1:21" ht="14.25" customHeight="1">
      <c r="A3994" s="2">
        <v>537846</v>
      </c>
      <c r="B3994" s="2" t="s">
        <v>36</v>
      </c>
      <c r="C3994" s="2" t="s">
        <v>37</v>
      </c>
      <c r="D3994" s="2" t="s">
        <v>41</v>
      </c>
      <c r="E3994" s="2" t="s">
        <v>44</v>
      </c>
      <c r="F3994" s="2" t="s">
        <v>34</v>
      </c>
      <c r="G3994" s="4">
        <v>43537.90425925926</v>
      </c>
      <c r="H3994" s="4">
        <v>43543.90425925926</v>
      </c>
      <c r="I3994" s="4">
        <v>43543.90425925926</v>
      </c>
      <c r="J3994" s="2">
        <v>59</v>
      </c>
      <c r="K3994" s="2">
        <v>88</v>
      </c>
      <c r="S3994" s="72"/>
      <c r="T3994" s="72"/>
      <c r="U3994" s="72"/>
    </row>
    <row r="3995" spans="1:21" ht="14.25" customHeight="1">
      <c r="A3995" s="2">
        <v>470237</v>
      </c>
      <c r="B3995" s="2" t="s">
        <v>39</v>
      </c>
      <c r="C3995" s="2" t="s">
        <v>37</v>
      </c>
      <c r="D3995" s="2" t="s">
        <v>41</v>
      </c>
      <c r="E3995" s="2" t="s">
        <v>44</v>
      </c>
      <c r="F3995" s="2" t="s">
        <v>34</v>
      </c>
      <c r="G3995" s="4">
        <v>43537.904479166667</v>
      </c>
      <c r="H3995" s="4">
        <v>43541.904479166667</v>
      </c>
      <c r="I3995" s="4">
        <v>43541.904479166667</v>
      </c>
      <c r="J3995" s="2">
        <v>67</v>
      </c>
      <c r="K3995" s="2">
        <v>88</v>
      </c>
      <c r="S3995" s="72"/>
      <c r="T3995" s="72"/>
      <c r="U3995" s="72"/>
    </row>
    <row r="3996" spans="1:21" ht="14.25" customHeight="1">
      <c r="A3996" s="2">
        <v>415083</v>
      </c>
      <c r="B3996" s="2" t="s">
        <v>39</v>
      </c>
      <c r="C3996" s="2" t="s">
        <v>31</v>
      </c>
      <c r="D3996" s="2" t="s">
        <v>41</v>
      </c>
      <c r="E3996" s="2" t="s">
        <v>44</v>
      </c>
      <c r="F3996" s="2" t="s">
        <v>34</v>
      </c>
      <c r="G3996" s="4">
        <v>43537.912002314813</v>
      </c>
      <c r="H3996" s="4">
        <v>43537.912002314813</v>
      </c>
      <c r="I3996" s="4">
        <v>43543.912002314813</v>
      </c>
      <c r="J3996" s="2">
        <v>0</v>
      </c>
      <c r="K3996" s="2">
        <v>108</v>
      </c>
      <c r="S3996" s="72"/>
      <c r="T3996" s="72"/>
      <c r="U3996" s="72"/>
    </row>
    <row r="3997" spans="1:21" ht="14.25" customHeight="1">
      <c r="A3997" s="2">
        <v>200311</v>
      </c>
      <c r="B3997" s="2" t="s">
        <v>46</v>
      </c>
      <c r="C3997" s="2" t="s">
        <v>43</v>
      </c>
      <c r="D3997" s="2" t="s">
        <v>32</v>
      </c>
      <c r="E3997" s="2" t="s">
        <v>33</v>
      </c>
      <c r="F3997" s="2" t="s">
        <v>34</v>
      </c>
      <c r="G3997" s="4">
        <v>43537.916631944441</v>
      </c>
      <c r="H3997" s="4">
        <v>43542.916631944441</v>
      </c>
      <c r="I3997" s="4">
        <v>43544.916631944441</v>
      </c>
      <c r="J3997" s="2">
        <v>0</v>
      </c>
      <c r="K3997" s="2">
        <v>121</v>
      </c>
      <c r="S3997" s="72"/>
      <c r="T3997" s="72"/>
      <c r="U3997" s="72"/>
    </row>
    <row r="3998" spans="1:21" ht="14.25" customHeight="1">
      <c r="A3998" s="2">
        <v>724320</v>
      </c>
      <c r="B3998" s="2" t="s">
        <v>36</v>
      </c>
      <c r="C3998" s="2" t="s">
        <v>37</v>
      </c>
      <c r="D3998" s="2" t="s">
        <v>41</v>
      </c>
      <c r="E3998" s="2" t="s">
        <v>44</v>
      </c>
      <c r="F3998" s="2" t="s">
        <v>34</v>
      </c>
      <c r="G3998" s="4">
        <v>43537.918530092589</v>
      </c>
      <c r="H3998" s="4">
        <v>43543.918530092589</v>
      </c>
      <c r="I3998" s="4">
        <v>43542.918530092589</v>
      </c>
      <c r="J3998" s="2">
        <v>26</v>
      </c>
      <c r="K3998" s="2">
        <v>106</v>
      </c>
      <c r="S3998" s="72"/>
      <c r="T3998" s="72"/>
      <c r="U3998" s="72"/>
    </row>
    <row r="3999" spans="1:21" ht="14.25" customHeight="1">
      <c r="A3999" s="2">
        <v>414732</v>
      </c>
      <c r="B3999" s="2" t="s">
        <v>30</v>
      </c>
      <c r="C3999" s="2" t="s">
        <v>31</v>
      </c>
      <c r="D3999" s="2" t="s">
        <v>32</v>
      </c>
      <c r="E3999" s="2" t="s">
        <v>44</v>
      </c>
      <c r="F3999" s="2" t="s">
        <v>34</v>
      </c>
      <c r="G3999" s="4">
        <v>43537.918634259258</v>
      </c>
      <c r="H3999" s="4">
        <v>43540.918634259258</v>
      </c>
      <c r="I3999" s="4">
        <v>43544.918634259258</v>
      </c>
      <c r="J3999" s="2">
        <v>85</v>
      </c>
      <c r="K3999" s="2">
        <v>107</v>
      </c>
      <c r="S3999" s="72"/>
      <c r="T3999" s="72"/>
      <c r="U3999" s="72"/>
    </row>
    <row r="4000" spans="1:21" ht="14.25" customHeight="1">
      <c r="A4000" s="2">
        <v>564307</v>
      </c>
      <c r="B4000" s="2" t="s">
        <v>36</v>
      </c>
      <c r="C4000" s="2" t="s">
        <v>31</v>
      </c>
      <c r="D4000" s="2" t="s">
        <v>32</v>
      </c>
      <c r="E4000" s="2" t="s">
        <v>33</v>
      </c>
      <c r="F4000" s="2" t="s">
        <v>34</v>
      </c>
      <c r="G4000" s="4">
        <v>43537.922905092593</v>
      </c>
      <c r="H4000" s="4">
        <v>43545.922905092593</v>
      </c>
      <c r="I4000" s="4">
        <v>43541.922905092593</v>
      </c>
      <c r="J4000" s="2">
        <v>30</v>
      </c>
      <c r="K4000" s="2">
        <v>123</v>
      </c>
      <c r="S4000" s="72"/>
      <c r="T4000" s="72"/>
      <c r="U4000" s="72"/>
    </row>
    <row r="4001" spans="1:21" ht="14.25" customHeight="1">
      <c r="A4001" s="2">
        <v>247049</v>
      </c>
      <c r="B4001" s="2" t="s">
        <v>36</v>
      </c>
      <c r="C4001" s="2" t="s">
        <v>43</v>
      </c>
      <c r="D4001" s="2" t="s">
        <v>32</v>
      </c>
      <c r="E4001" s="2" t="s">
        <v>44</v>
      </c>
      <c r="F4001" s="2" t="s">
        <v>34</v>
      </c>
      <c r="G4001" s="4">
        <v>43537.926354166666</v>
      </c>
      <c r="H4001" s="4">
        <v>43538.926354166666</v>
      </c>
      <c r="I4001" s="4">
        <v>43540.926354166666</v>
      </c>
      <c r="J4001" s="2">
        <v>0</v>
      </c>
      <c r="K4001" s="2">
        <v>103</v>
      </c>
      <c r="S4001" s="72"/>
      <c r="T4001" s="72"/>
      <c r="U4001" s="72"/>
    </row>
    <row r="4002" spans="1:21" ht="14.25" customHeight="1">
      <c r="A4002" s="2">
        <v>573704</v>
      </c>
      <c r="B4002" s="2" t="s">
        <v>30</v>
      </c>
      <c r="C4002" s="2" t="s">
        <v>31</v>
      </c>
      <c r="D4002" s="2" t="s">
        <v>41</v>
      </c>
      <c r="E4002" s="2" t="s">
        <v>44</v>
      </c>
      <c r="F4002" s="2" t="s">
        <v>34</v>
      </c>
      <c r="G4002" s="4">
        <v>43537.933715277781</v>
      </c>
      <c r="H4002" s="4">
        <v>43537.933715277781</v>
      </c>
      <c r="I4002" s="4">
        <v>43540.933715277781</v>
      </c>
      <c r="J4002" s="2">
        <v>0</v>
      </c>
      <c r="K4002" s="2">
        <v>129</v>
      </c>
      <c r="S4002" s="72"/>
      <c r="T4002" s="72"/>
      <c r="U4002" s="72"/>
    </row>
    <row r="4003" spans="1:21" ht="14.25" customHeight="1">
      <c r="A4003" s="2">
        <v>117657</v>
      </c>
      <c r="B4003" s="2" t="s">
        <v>39</v>
      </c>
      <c r="C4003" s="2" t="s">
        <v>31</v>
      </c>
      <c r="D4003" s="2" t="s">
        <v>41</v>
      </c>
      <c r="E4003" s="2" t="s">
        <v>33</v>
      </c>
      <c r="F4003" s="2" t="s">
        <v>34</v>
      </c>
      <c r="G4003" s="4">
        <v>43537.935532407406</v>
      </c>
      <c r="H4003" s="4">
        <v>43539.935532407406</v>
      </c>
      <c r="I4003" s="4">
        <v>43544.935532407406</v>
      </c>
      <c r="J4003" s="2">
        <v>0</v>
      </c>
      <c r="K4003" s="2">
        <v>130</v>
      </c>
      <c r="S4003" s="72"/>
      <c r="T4003" s="72"/>
      <c r="U4003" s="72"/>
    </row>
    <row r="4004" spans="1:21" ht="14.25" customHeight="1">
      <c r="A4004" s="2">
        <v>187287</v>
      </c>
      <c r="B4004" s="2" t="s">
        <v>30</v>
      </c>
      <c r="C4004" s="2" t="s">
        <v>45</v>
      </c>
      <c r="D4004" s="2" t="s">
        <v>32</v>
      </c>
      <c r="E4004" s="2" t="s">
        <v>33</v>
      </c>
      <c r="F4004" s="2" t="s">
        <v>34</v>
      </c>
      <c r="G4004" s="4">
        <v>43537.935601851852</v>
      </c>
      <c r="H4004" s="4">
        <v>43543.935601851852</v>
      </c>
      <c r="I4004" s="4">
        <v>43541.935601851852</v>
      </c>
      <c r="J4004" s="2">
        <v>46</v>
      </c>
      <c r="K4004" s="2">
        <v>123</v>
      </c>
      <c r="S4004" s="72"/>
      <c r="T4004" s="72"/>
      <c r="U4004" s="72"/>
    </row>
    <row r="4005" spans="1:21" ht="14.25" customHeight="1">
      <c r="A4005" s="2">
        <v>701298</v>
      </c>
      <c r="B4005" s="2" t="s">
        <v>48</v>
      </c>
      <c r="C4005" s="2" t="s">
        <v>31</v>
      </c>
      <c r="D4005" s="2" t="s">
        <v>41</v>
      </c>
      <c r="E4005" s="2" t="s">
        <v>38</v>
      </c>
      <c r="F4005" s="2" t="s">
        <v>34</v>
      </c>
      <c r="G4005" s="4">
        <v>43537.938599537039</v>
      </c>
      <c r="H4005" s="4">
        <v>43541.938599537039</v>
      </c>
      <c r="I4005" s="4">
        <v>43543.938599537039</v>
      </c>
      <c r="J4005" s="2">
        <v>0</v>
      </c>
      <c r="K4005" s="2">
        <v>126</v>
      </c>
      <c r="S4005" s="72"/>
      <c r="T4005" s="72"/>
      <c r="U4005" s="72"/>
    </row>
    <row r="4006" spans="1:21" ht="14.25" customHeight="1">
      <c r="A4006" s="2">
        <v>931058</v>
      </c>
      <c r="B4006" s="2" t="s">
        <v>30</v>
      </c>
      <c r="C4006" s="2" t="s">
        <v>37</v>
      </c>
      <c r="D4006" s="2" t="s">
        <v>41</v>
      </c>
      <c r="E4006" s="2" t="s">
        <v>38</v>
      </c>
      <c r="F4006" s="2" t="s">
        <v>34</v>
      </c>
      <c r="G4006" s="4">
        <v>43537.948217592595</v>
      </c>
      <c r="H4006" s="4">
        <v>43540.948217592595</v>
      </c>
      <c r="I4006" s="4">
        <v>43544.948217592595</v>
      </c>
      <c r="J4006" s="2">
        <v>38</v>
      </c>
      <c r="K4006" s="2">
        <v>106</v>
      </c>
      <c r="S4006" s="72"/>
      <c r="T4006" s="72"/>
      <c r="U4006" s="72"/>
    </row>
    <row r="4007" spans="1:21" ht="14.25" customHeight="1">
      <c r="A4007" s="2">
        <v>73108</v>
      </c>
      <c r="B4007" s="2" t="s">
        <v>48</v>
      </c>
      <c r="C4007" s="2" t="s">
        <v>31</v>
      </c>
      <c r="D4007" s="2" t="s">
        <v>41</v>
      </c>
      <c r="E4007" s="2" t="s">
        <v>44</v>
      </c>
      <c r="F4007" s="2" t="s">
        <v>34</v>
      </c>
      <c r="G4007" s="4">
        <v>43537.951377314814</v>
      </c>
      <c r="H4007" s="4">
        <v>43542.951377314814</v>
      </c>
      <c r="I4007" s="4">
        <v>43544.951377314814</v>
      </c>
      <c r="J4007" s="2">
        <v>0</v>
      </c>
      <c r="K4007" s="2">
        <v>124</v>
      </c>
      <c r="S4007" s="72"/>
      <c r="T4007" s="72"/>
      <c r="U4007" s="72"/>
    </row>
    <row r="4008" spans="1:21" ht="14.25" customHeight="1">
      <c r="A4008" s="2">
        <v>883466</v>
      </c>
      <c r="B4008" s="2" t="s">
        <v>39</v>
      </c>
      <c r="C4008" s="2" t="s">
        <v>43</v>
      </c>
      <c r="D4008" s="2" t="s">
        <v>32</v>
      </c>
      <c r="E4008" s="2" t="s">
        <v>38</v>
      </c>
      <c r="F4008" s="2" t="s">
        <v>34</v>
      </c>
      <c r="G4008" s="4">
        <v>43537.953738425924</v>
      </c>
      <c r="H4008" s="4">
        <v>43543.953738425924</v>
      </c>
      <c r="I4008" s="4">
        <v>43540.953738425924</v>
      </c>
      <c r="J4008" s="2">
        <v>0</v>
      </c>
      <c r="K4008" s="2">
        <v>128</v>
      </c>
      <c r="S4008" s="72"/>
      <c r="T4008" s="72"/>
      <c r="U4008" s="72"/>
    </row>
    <row r="4009" spans="1:21" ht="14.25" customHeight="1">
      <c r="A4009" s="2">
        <v>932908</v>
      </c>
      <c r="B4009" s="2" t="s">
        <v>36</v>
      </c>
      <c r="C4009" s="2" t="s">
        <v>43</v>
      </c>
      <c r="D4009" s="2" t="s">
        <v>41</v>
      </c>
      <c r="E4009" s="2" t="s">
        <v>44</v>
      </c>
      <c r="F4009" s="2" t="s">
        <v>34</v>
      </c>
      <c r="G4009" s="4">
        <v>43537.958194444444</v>
      </c>
      <c r="H4009" s="4">
        <v>43543.958194444444</v>
      </c>
      <c r="I4009" s="4">
        <v>43540.958194444444</v>
      </c>
      <c r="J4009" s="2">
        <v>40</v>
      </c>
      <c r="K4009" s="2">
        <v>122</v>
      </c>
      <c r="S4009" s="72"/>
      <c r="T4009" s="72"/>
      <c r="U4009" s="72"/>
    </row>
    <row r="4010" spans="1:21" ht="14.25" customHeight="1">
      <c r="A4010" s="2">
        <v>686141</v>
      </c>
      <c r="B4010" s="2" t="s">
        <v>36</v>
      </c>
      <c r="C4010" s="2" t="s">
        <v>37</v>
      </c>
      <c r="D4010" s="2" t="s">
        <v>41</v>
      </c>
      <c r="E4010" s="2" t="s">
        <v>33</v>
      </c>
      <c r="F4010" s="2" t="s">
        <v>34</v>
      </c>
      <c r="G4010" s="4">
        <v>43537.959710648145</v>
      </c>
      <c r="H4010" s="4">
        <v>43543.959710648145</v>
      </c>
      <c r="I4010" s="4">
        <v>43540.959710648145</v>
      </c>
      <c r="J4010" s="2">
        <v>35</v>
      </c>
      <c r="K4010" s="2">
        <v>112</v>
      </c>
      <c r="S4010" s="72"/>
      <c r="T4010" s="72"/>
      <c r="U4010" s="72"/>
    </row>
    <row r="4011" spans="1:21" ht="14.25" customHeight="1">
      <c r="A4011" s="2">
        <v>68058</v>
      </c>
      <c r="B4011" s="2" t="s">
        <v>39</v>
      </c>
      <c r="C4011" s="2" t="s">
        <v>31</v>
      </c>
      <c r="D4011" s="2" t="s">
        <v>41</v>
      </c>
      <c r="E4011" s="2" t="s">
        <v>38</v>
      </c>
      <c r="F4011" s="2" t="s">
        <v>34</v>
      </c>
      <c r="G4011" s="4">
        <v>43537.961944444447</v>
      </c>
      <c r="H4011" s="4">
        <v>43541.961944444447</v>
      </c>
      <c r="I4011" s="4">
        <v>43544.961944444447</v>
      </c>
      <c r="J4011" s="2">
        <v>0</v>
      </c>
      <c r="K4011" s="2">
        <v>123</v>
      </c>
      <c r="S4011" s="72"/>
      <c r="T4011" s="72"/>
      <c r="U4011" s="72"/>
    </row>
    <row r="4012" spans="1:21" ht="14.25" customHeight="1">
      <c r="A4012" s="2">
        <v>467789</v>
      </c>
      <c r="B4012" s="2" t="s">
        <v>46</v>
      </c>
      <c r="C4012" s="2" t="s">
        <v>45</v>
      </c>
      <c r="D4012" s="2" t="s">
        <v>32</v>
      </c>
      <c r="E4012" s="2" t="s">
        <v>44</v>
      </c>
      <c r="F4012" s="2" t="s">
        <v>34</v>
      </c>
      <c r="G4012" s="4">
        <v>43537.964965277781</v>
      </c>
      <c r="H4012" s="4">
        <v>43541.964965277781</v>
      </c>
      <c r="I4012" s="4">
        <v>43543.964965277781</v>
      </c>
      <c r="J4012" s="2">
        <v>88</v>
      </c>
      <c r="K4012" s="2">
        <v>101</v>
      </c>
      <c r="S4012" s="72"/>
      <c r="T4012" s="72"/>
      <c r="U4012" s="72"/>
    </row>
    <row r="4013" spans="1:21" ht="14.25" customHeight="1">
      <c r="A4013" s="2">
        <v>984555</v>
      </c>
      <c r="B4013" s="2" t="s">
        <v>49</v>
      </c>
      <c r="C4013" s="2" t="s">
        <v>43</v>
      </c>
      <c r="D4013" s="2" t="s">
        <v>41</v>
      </c>
      <c r="E4013" s="2" t="s">
        <v>33</v>
      </c>
      <c r="F4013" s="2" t="s">
        <v>34</v>
      </c>
      <c r="G4013" s="4">
        <v>43537.969930555555</v>
      </c>
      <c r="H4013" s="4">
        <v>43541.969930555555</v>
      </c>
      <c r="I4013" s="4">
        <v>43541.969930555555</v>
      </c>
      <c r="J4013" s="2">
        <v>45</v>
      </c>
      <c r="K4013" s="2">
        <v>126</v>
      </c>
      <c r="S4013" s="72"/>
      <c r="T4013" s="72"/>
      <c r="U4013" s="72"/>
    </row>
    <row r="4014" spans="1:21" ht="14.25" customHeight="1">
      <c r="A4014" s="2">
        <v>515815</v>
      </c>
      <c r="B4014" s="2" t="s">
        <v>39</v>
      </c>
      <c r="C4014" s="2" t="s">
        <v>37</v>
      </c>
      <c r="D4014" s="2" t="s">
        <v>32</v>
      </c>
      <c r="E4014" s="2" t="s">
        <v>33</v>
      </c>
      <c r="F4014" s="2" t="s">
        <v>34</v>
      </c>
      <c r="G4014" s="4">
        <v>43537.971851851849</v>
      </c>
      <c r="H4014" s="4">
        <v>43543.971851851849</v>
      </c>
      <c r="I4014" s="4">
        <v>43541.971851851849</v>
      </c>
      <c r="J4014" s="2">
        <v>33</v>
      </c>
      <c r="K4014" s="2">
        <v>109</v>
      </c>
      <c r="S4014" s="72"/>
      <c r="T4014" s="72"/>
      <c r="U4014" s="72"/>
    </row>
    <row r="4015" spans="1:21" ht="14.25" customHeight="1">
      <c r="A4015" s="2">
        <v>590938</v>
      </c>
      <c r="B4015" s="2" t="s">
        <v>36</v>
      </c>
      <c r="C4015" s="2" t="s">
        <v>40</v>
      </c>
      <c r="D4015" s="2" t="s">
        <v>41</v>
      </c>
      <c r="E4015" s="2" t="s">
        <v>38</v>
      </c>
      <c r="F4015" s="2" t="s">
        <v>34</v>
      </c>
      <c r="G4015" s="4">
        <v>43537.97388888889</v>
      </c>
      <c r="H4015" s="4">
        <v>43538.97388888889</v>
      </c>
      <c r="I4015" s="4">
        <v>43543.97388888889</v>
      </c>
      <c r="J4015" s="2">
        <v>26</v>
      </c>
      <c r="K4015" s="2">
        <v>114</v>
      </c>
      <c r="S4015" s="72"/>
      <c r="T4015" s="72"/>
      <c r="U4015" s="72"/>
    </row>
    <row r="4016" spans="1:21" ht="14.25" customHeight="1">
      <c r="A4016" s="2">
        <v>678242</v>
      </c>
      <c r="B4016" s="2" t="s">
        <v>30</v>
      </c>
      <c r="C4016" s="2" t="s">
        <v>43</v>
      </c>
      <c r="D4016" s="2" t="s">
        <v>41</v>
      </c>
      <c r="E4016" s="2" t="s">
        <v>38</v>
      </c>
      <c r="F4016" s="2" t="s">
        <v>34</v>
      </c>
      <c r="G4016" s="4">
        <v>43537.974039351851</v>
      </c>
      <c r="H4016" s="4">
        <v>43547.974039351851</v>
      </c>
      <c r="I4016" s="4">
        <v>43543.974039351851</v>
      </c>
      <c r="J4016" s="2">
        <v>40</v>
      </c>
      <c r="K4016" s="2">
        <v>124</v>
      </c>
      <c r="S4016" s="72"/>
      <c r="T4016" s="72"/>
      <c r="U4016" s="72"/>
    </row>
    <row r="4017" spans="1:21" ht="14.25" customHeight="1">
      <c r="A4017" s="2">
        <v>78846</v>
      </c>
      <c r="B4017" s="2" t="s">
        <v>48</v>
      </c>
      <c r="C4017" s="2" t="s">
        <v>40</v>
      </c>
      <c r="D4017" s="2" t="s">
        <v>32</v>
      </c>
      <c r="E4017" s="2" t="s">
        <v>38</v>
      </c>
      <c r="F4017" s="2" t="s">
        <v>34</v>
      </c>
      <c r="G4017" s="4">
        <v>43537.974282407406</v>
      </c>
      <c r="H4017" s="4">
        <v>43540.974282407406</v>
      </c>
      <c r="I4017" s="4">
        <v>43544.974282407406</v>
      </c>
      <c r="J4017" s="2">
        <v>29</v>
      </c>
      <c r="K4017" s="2">
        <v>114</v>
      </c>
      <c r="S4017" s="72"/>
      <c r="T4017" s="72"/>
      <c r="U4017" s="72"/>
    </row>
    <row r="4018" spans="1:21" ht="14.25" customHeight="1">
      <c r="A4018" s="2">
        <v>935045</v>
      </c>
      <c r="B4018" s="2" t="s">
        <v>36</v>
      </c>
      <c r="C4018" s="2" t="s">
        <v>37</v>
      </c>
      <c r="D4018" s="2" t="s">
        <v>32</v>
      </c>
      <c r="E4018" s="2" t="s">
        <v>44</v>
      </c>
      <c r="F4018" s="2" t="s">
        <v>34</v>
      </c>
      <c r="G4018" s="4">
        <v>43537.976354166669</v>
      </c>
      <c r="H4018" s="4">
        <v>43538.976354166669</v>
      </c>
      <c r="I4018" s="4">
        <v>43544.976354166669</v>
      </c>
      <c r="J4018" s="2">
        <v>57</v>
      </c>
      <c r="K4018" s="2">
        <v>87</v>
      </c>
      <c r="S4018" s="72"/>
      <c r="T4018" s="72"/>
      <c r="U4018" s="72"/>
    </row>
    <row r="4019" spans="1:21" ht="14.25" customHeight="1">
      <c r="A4019" s="2">
        <v>176962</v>
      </c>
      <c r="B4019" s="2" t="s">
        <v>39</v>
      </c>
      <c r="C4019" s="2" t="s">
        <v>31</v>
      </c>
      <c r="D4019" s="2" t="s">
        <v>41</v>
      </c>
      <c r="E4019" s="2" t="s">
        <v>38</v>
      </c>
      <c r="F4019" s="2" t="s">
        <v>34</v>
      </c>
      <c r="G4019" s="4">
        <v>43537.978900462964</v>
      </c>
      <c r="H4019" s="4">
        <v>43543.978900462964</v>
      </c>
      <c r="I4019" s="4">
        <v>43544.978900462964</v>
      </c>
      <c r="J4019" s="2">
        <v>0</v>
      </c>
      <c r="K4019" s="2">
        <v>123</v>
      </c>
      <c r="S4019" s="72"/>
      <c r="T4019" s="72"/>
      <c r="U4019" s="72"/>
    </row>
    <row r="4020" spans="1:21" ht="14.25" customHeight="1">
      <c r="A4020" s="2">
        <v>292525</v>
      </c>
      <c r="B4020" s="2" t="s">
        <v>46</v>
      </c>
      <c r="C4020" s="2" t="s">
        <v>40</v>
      </c>
      <c r="D4020" s="2" t="s">
        <v>41</v>
      </c>
      <c r="E4020" s="2" t="s">
        <v>33</v>
      </c>
      <c r="F4020" s="2" t="s">
        <v>34</v>
      </c>
      <c r="G4020" s="4">
        <v>43537.979791666665</v>
      </c>
      <c r="H4020" s="4">
        <v>43543.979791666665</v>
      </c>
      <c r="I4020" s="4">
        <v>43541.979791666665</v>
      </c>
      <c r="J4020" s="2">
        <v>40</v>
      </c>
      <c r="K4020" s="2">
        <v>109</v>
      </c>
      <c r="S4020" s="72"/>
      <c r="T4020" s="72"/>
      <c r="U4020" s="72"/>
    </row>
    <row r="4021" spans="1:21" ht="14.25" customHeight="1">
      <c r="A4021" s="2">
        <v>472498</v>
      </c>
      <c r="B4021" s="2" t="s">
        <v>42</v>
      </c>
      <c r="C4021" s="2" t="s">
        <v>37</v>
      </c>
      <c r="D4021" s="2" t="s">
        <v>32</v>
      </c>
      <c r="E4021" s="2" t="s">
        <v>38</v>
      </c>
      <c r="F4021" s="2" t="s">
        <v>34</v>
      </c>
      <c r="G4021" s="4">
        <v>43537.981678240743</v>
      </c>
      <c r="H4021" s="4">
        <v>43540.981678240743</v>
      </c>
      <c r="I4021" s="4">
        <v>43544.981678240743</v>
      </c>
      <c r="J4021" s="2">
        <v>40</v>
      </c>
      <c r="K4021" s="2">
        <v>108</v>
      </c>
      <c r="S4021" s="72"/>
      <c r="T4021" s="72"/>
      <c r="U4021" s="72"/>
    </row>
    <row r="4022" spans="1:21" ht="14.25" customHeight="1">
      <c r="A4022" s="2">
        <v>634757</v>
      </c>
      <c r="B4022" s="2" t="s">
        <v>39</v>
      </c>
      <c r="C4022" s="2" t="s">
        <v>43</v>
      </c>
      <c r="D4022" s="2" t="s">
        <v>32</v>
      </c>
      <c r="E4022" s="2" t="s">
        <v>33</v>
      </c>
      <c r="F4022" s="2" t="s">
        <v>34</v>
      </c>
      <c r="G4022" s="4">
        <v>43537.981747685182</v>
      </c>
      <c r="H4022" s="4">
        <v>43543.981747685182</v>
      </c>
      <c r="I4022" s="4">
        <v>43543.981747685182</v>
      </c>
      <c r="J4022" s="2">
        <v>0</v>
      </c>
      <c r="K4022" s="2">
        <v>126</v>
      </c>
      <c r="S4022" s="72"/>
      <c r="T4022" s="72"/>
      <c r="U4022" s="72"/>
    </row>
    <row r="4023" spans="1:21" ht="14.25" customHeight="1">
      <c r="A4023" s="2">
        <v>444556</v>
      </c>
      <c r="B4023" s="2" t="s">
        <v>30</v>
      </c>
      <c r="C4023" s="2" t="s">
        <v>31</v>
      </c>
      <c r="D4023" s="2" t="s">
        <v>41</v>
      </c>
      <c r="E4023" s="2" t="s">
        <v>44</v>
      </c>
      <c r="F4023" s="2" t="s">
        <v>34</v>
      </c>
      <c r="G4023" s="4">
        <v>43537.983136574076</v>
      </c>
      <c r="H4023" s="4">
        <v>43542.983136574076</v>
      </c>
      <c r="I4023" s="4">
        <v>43544.983136574076</v>
      </c>
      <c r="J4023" s="2">
        <v>0</v>
      </c>
      <c r="K4023" s="2">
        <v>121</v>
      </c>
      <c r="S4023" s="72"/>
      <c r="T4023" s="72"/>
      <c r="U4023" s="72"/>
    </row>
    <row r="4024" spans="1:21" ht="14.25" customHeight="1">
      <c r="A4024" s="2">
        <v>949378</v>
      </c>
      <c r="B4024" s="2" t="s">
        <v>48</v>
      </c>
      <c r="C4024" s="2" t="s">
        <v>40</v>
      </c>
      <c r="D4024" s="2" t="s">
        <v>41</v>
      </c>
      <c r="E4024" s="2" t="s">
        <v>38</v>
      </c>
      <c r="F4024" s="2" t="s">
        <v>34</v>
      </c>
      <c r="G4024" s="4">
        <v>43537.987766203703</v>
      </c>
      <c r="H4024" s="4">
        <v>43541.987766203703</v>
      </c>
      <c r="I4024" s="4">
        <v>43541.987766203703</v>
      </c>
      <c r="J4024" s="2">
        <v>31</v>
      </c>
      <c r="K4024" s="2">
        <v>110</v>
      </c>
      <c r="S4024" s="72"/>
      <c r="T4024" s="72"/>
      <c r="U4024" s="72"/>
    </row>
    <row r="4025" spans="1:21" ht="14.25" customHeight="1">
      <c r="A4025" s="2">
        <v>735311</v>
      </c>
      <c r="B4025" s="2" t="s">
        <v>47</v>
      </c>
      <c r="C4025" s="2" t="s">
        <v>45</v>
      </c>
      <c r="D4025" s="2" t="s">
        <v>41</v>
      </c>
      <c r="E4025" s="2" t="s">
        <v>33</v>
      </c>
      <c r="F4025" s="2" t="s">
        <v>34</v>
      </c>
      <c r="G4025" s="4">
        <v>43537.990694444445</v>
      </c>
      <c r="H4025" s="4">
        <v>43538.990694444445</v>
      </c>
      <c r="I4025" s="4">
        <v>43544.990694444445</v>
      </c>
      <c r="J4025" s="2">
        <v>25</v>
      </c>
      <c r="K4025" s="2">
        <v>125</v>
      </c>
      <c r="S4025" s="72"/>
      <c r="T4025" s="72"/>
      <c r="U4025" s="72"/>
    </row>
    <row r="4026" spans="1:21" ht="14.25" customHeight="1">
      <c r="A4026" s="2">
        <v>221709</v>
      </c>
      <c r="B4026" s="2" t="s">
        <v>36</v>
      </c>
      <c r="C4026" s="2" t="s">
        <v>37</v>
      </c>
      <c r="D4026" s="2" t="s">
        <v>41</v>
      </c>
      <c r="E4026" s="2" t="s">
        <v>33</v>
      </c>
      <c r="F4026" s="2" t="s">
        <v>34</v>
      </c>
      <c r="G4026" s="4">
        <v>43537.994618055556</v>
      </c>
      <c r="H4026" s="4">
        <v>43544.994618055556</v>
      </c>
      <c r="I4026" s="4">
        <v>43542.994618055556</v>
      </c>
      <c r="J4026" s="2">
        <v>43</v>
      </c>
      <c r="K4026" s="2">
        <v>106</v>
      </c>
      <c r="S4026" s="72"/>
      <c r="T4026" s="72"/>
      <c r="U4026" s="72"/>
    </row>
    <row r="4027" spans="1:21" ht="14.25" customHeight="1">
      <c r="A4027" s="2">
        <v>275466</v>
      </c>
      <c r="B4027" s="2" t="s">
        <v>36</v>
      </c>
      <c r="C4027" s="2" t="s">
        <v>37</v>
      </c>
      <c r="D4027" s="2" t="s">
        <v>41</v>
      </c>
      <c r="E4027" s="2" t="s">
        <v>38</v>
      </c>
      <c r="F4027" s="2" t="s">
        <v>34</v>
      </c>
      <c r="G4027" s="4">
        <v>43537.999965277777</v>
      </c>
      <c r="H4027" s="4">
        <v>43542.999965277777</v>
      </c>
      <c r="I4027" s="4">
        <v>43540.999965277777</v>
      </c>
      <c r="J4027" s="2">
        <v>48</v>
      </c>
      <c r="K4027" s="2">
        <v>108</v>
      </c>
      <c r="S4027" s="72"/>
      <c r="T4027" s="72"/>
      <c r="U4027" s="72"/>
    </row>
    <row r="4028" spans="1:21" ht="14.25" customHeight="1">
      <c r="A4028" s="2">
        <v>897260</v>
      </c>
      <c r="B4028" s="2" t="s">
        <v>48</v>
      </c>
      <c r="C4028" s="2" t="s">
        <v>37</v>
      </c>
      <c r="D4028" s="2" t="s">
        <v>41</v>
      </c>
      <c r="E4028" s="2" t="s">
        <v>44</v>
      </c>
      <c r="F4028" s="2" t="s">
        <v>34</v>
      </c>
      <c r="G4028" s="4">
        <v>43538.000358796293</v>
      </c>
      <c r="H4028" s="4">
        <v>43543.000358796293</v>
      </c>
      <c r="I4028" s="4">
        <v>43544.000358796293</v>
      </c>
      <c r="J4028" s="2">
        <v>47</v>
      </c>
      <c r="K4028" s="2">
        <v>112</v>
      </c>
      <c r="S4028" s="72"/>
      <c r="T4028" s="72"/>
      <c r="U4028" s="72"/>
    </row>
    <row r="4029" spans="1:21" ht="14.25" customHeight="1">
      <c r="A4029" s="2">
        <v>354008</v>
      </c>
      <c r="B4029" s="2" t="s">
        <v>39</v>
      </c>
      <c r="C4029" s="2" t="s">
        <v>45</v>
      </c>
      <c r="D4029" s="2" t="s">
        <v>41</v>
      </c>
      <c r="E4029" s="2" t="s">
        <v>44</v>
      </c>
      <c r="F4029" s="2" t="s">
        <v>34</v>
      </c>
      <c r="G4029" s="4">
        <v>43538.002118055556</v>
      </c>
      <c r="H4029" s="4">
        <v>43548.002118055556</v>
      </c>
      <c r="I4029" s="4">
        <v>43545.002118055556</v>
      </c>
      <c r="J4029" s="2">
        <v>76</v>
      </c>
      <c r="K4029" s="2">
        <v>101</v>
      </c>
      <c r="S4029" s="72"/>
      <c r="T4029" s="72"/>
      <c r="U4029" s="72"/>
    </row>
    <row r="4030" spans="1:21" ht="14.25" customHeight="1">
      <c r="A4030" s="2">
        <v>667504</v>
      </c>
      <c r="B4030" s="2" t="s">
        <v>36</v>
      </c>
      <c r="C4030" s="2" t="s">
        <v>43</v>
      </c>
      <c r="D4030" s="2" t="s">
        <v>32</v>
      </c>
      <c r="E4030" s="2" t="s">
        <v>44</v>
      </c>
      <c r="F4030" s="2" t="s">
        <v>34</v>
      </c>
      <c r="G4030" s="4">
        <v>43538.00509259259</v>
      </c>
      <c r="H4030" s="4">
        <v>43543.00509259259</v>
      </c>
      <c r="I4030" s="4">
        <v>43543.00509259259</v>
      </c>
      <c r="J4030" s="2">
        <v>0</v>
      </c>
      <c r="K4030" s="2">
        <v>129</v>
      </c>
      <c r="S4030" s="72"/>
      <c r="T4030" s="72"/>
      <c r="U4030" s="72"/>
    </row>
    <row r="4031" spans="1:21" ht="14.25" customHeight="1">
      <c r="A4031" s="2">
        <v>399058</v>
      </c>
      <c r="B4031" s="2" t="s">
        <v>36</v>
      </c>
      <c r="C4031" s="2" t="s">
        <v>45</v>
      </c>
      <c r="D4031" s="2" t="s">
        <v>32</v>
      </c>
      <c r="E4031" s="2" t="s">
        <v>44</v>
      </c>
      <c r="F4031" s="2" t="s">
        <v>34</v>
      </c>
      <c r="G4031" s="4">
        <v>43538.005486111113</v>
      </c>
      <c r="H4031" s="4">
        <v>43545.005486111113</v>
      </c>
      <c r="I4031" s="4">
        <v>43541.005486111113</v>
      </c>
      <c r="J4031" s="2">
        <v>80</v>
      </c>
      <c r="K4031" s="2">
        <v>107</v>
      </c>
      <c r="S4031" s="72"/>
      <c r="T4031" s="72"/>
      <c r="U4031" s="72"/>
    </row>
    <row r="4032" spans="1:21" ht="14.25" customHeight="1">
      <c r="A4032" s="2">
        <v>75784</v>
      </c>
      <c r="B4032" s="2" t="s">
        <v>39</v>
      </c>
      <c r="C4032" s="2" t="s">
        <v>43</v>
      </c>
      <c r="D4032" s="2" t="s">
        <v>32</v>
      </c>
      <c r="E4032" s="2" t="s">
        <v>44</v>
      </c>
      <c r="F4032" s="2" t="s">
        <v>34</v>
      </c>
      <c r="G4032" s="4">
        <v>43538.009236111109</v>
      </c>
      <c r="H4032" s="4">
        <v>43539.009236111109</v>
      </c>
      <c r="I4032" s="4">
        <v>43543.009236111109</v>
      </c>
      <c r="J4032" s="2">
        <v>0</v>
      </c>
      <c r="K4032" s="2">
        <v>101</v>
      </c>
      <c r="S4032" s="72"/>
      <c r="T4032" s="72"/>
      <c r="U4032" s="72"/>
    </row>
    <row r="4033" spans="1:21" ht="14.25" customHeight="1">
      <c r="A4033" s="2">
        <v>325328</v>
      </c>
      <c r="B4033" s="2" t="s">
        <v>36</v>
      </c>
      <c r="C4033" s="2" t="s">
        <v>40</v>
      </c>
      <c r="D4033" s="2" t="s">
        <v>41</v>
      </c>
      <c r="E4033" s="2" t="s">
        <v>44</v>
      </c>
      <c r="F4033" s="2" t="s">
        <v>34</v>
      </c>
      <c r="G4033" s="4">
        <v>43538.01425925926</v>
      </c>
      <c r="H4033" s="4">
        <v>43543.01425925926</v>
      </c>
      <c r="I4033" s="4">
        <v>43541.01425925926</v>
      </c>
      <c r="J4033" s="2">
        <v>64</v>
      </c>
      <c r="K4033" s="2">
        <v>87</v>
      </c>
      <c r="S4033" s="72"/>
      <c r="T4033" s="72"/>
      <c r="U4033" s="72"/>
    </row>
    <row r="4034" spans="1:21" ht="14.25" customHeight="1">
      <c r="A4034" s="2">
        <v>121518</v>
      </c>
      <c r="B4034" s="2" t="s">
        <v>36</v>
      </c>
      <c r="C4034" s="2" t="s">
        <v>31</v>
      </c>
      <c r="D4034" s="2" t="s">
        <v>32</v>
      </c>
      <c r="E4034" s="2" t="s">
        <v>38</v>
      </c>
      <c r="F4034" s="2" t="s">
        <v>34</v>
      </c>
      <c r="G4034" s="4">
        <v>43538.019803240742</v>
      </c>
      <c r="H4034" s="4">
        <v>43542.019803240742</v>
      </c>
      <c r="I4034" s="4">
        <v>43543.019803240742</v>
      </c>
      <c r="J4034" s="2">
        <v>46</v>
      </c>
      <c r="K4034" s="2">
        <v>121</v>
      </c>
      <c r="S4034" s="72"/>
      <c r="T4034" s="72"/>
      <c r="U4034" s="72"/>
    </row>
    <row r="4035" spans="1:21" ht="14.25" customHeight="1">
      <c r="A4035" s="2">
        <v>58702</v>
      </c>
      <c r="B4035" s="2" t="s">
        <v>30</v>
      </c>
      <c r="C4035" s="2" t="s">
        <v>37</v>
      </c>
      <c r="D4035" s="2" t="s">
        <v>32</v>
      </c>
      <c r="E4035" s="2" t="s">
        <v>44</v>
      </c>
      <c r="F4035" s="2" t="s">
        <v>34</v>
      </c>
      <c r="G4035" s="4">
        <v>43538.022615740738</v>
      </c>
      <c r="H4035" s="4">
        <v>43538.022615740738</v>
      </c>
      <c r="I4035" s="4">
        <v>43542.022615740738</v>
      </c>
      <c r="J4035" s="2">
        <v>74</v>
      </c>
      <c r="K4035" s="2">
        <v>94</v>
      </c>
      <c r="S4035" s="72"/>
      <c r="T4035" s="72"/>
      <c r="U4035" s="72"/>
    </row>
    <row r="4036" spans="1:21" ht="14.25" customHeight="1">
      <c r="A4036" s="2">
        <v>213122</v>
      </c>
      <c r="B4036" s="2" t="s">
        <v>39</v>
      </c>
      <c r="C4036" s="2" t="s">
        <v>40</v>
      </c>
      <c r="D4036" s="2" t="s">
        <v>41</v>
      </c>
      <c r="E4036" s="2" t="s">
        <v>38</v>
      </c>
      <c r="F4036" s="2" t="s">
        <v>34</v>
      </c>
      <c r="G4036" s="4">
        <v>43538.022951388892</v>
      </c>
      <c r="H4036" s="4">
        <v>43542.022951388892</v>
      </c>
      <c r="I4036" s="4">
        <v>43544.022951388892</v>
      </c>
      <c r="J4036" s="2">
        <v>41</v>
      </c>
      <c r="K4036" s="2">
        <v>106</v>
      </c>
      <c r="S4036" s="72"/>
      <c r="T4036" s="72"/>
      <c r="U4036" s="72"/>
    </row>
    <row r="4037" spans="1:21" ht="14.25" customHeight="1">
      <c r="A4037" s="2">
        <v>414654</v>
      </c>
      <c r="B4037" s="2" t="s">
        <v>30</v>
      </c>
      <c r="C4037" s="2" t="s">
        <v>37</v>
      </c>
      <c r="D4037" s="2" t="s">
        <v>41</v>
      </c>
      <c r="E4037" s="2" t="s">
        <v>38</v>
      </c>
      <c r="F4037" s="2" t="s">
        <v>34</v>
      </c>
      <c r="G4037" s="4">
        <v>43538.027430555558</v>
      </c>
      <c r="H4037" s="4">
        <v>43546.027430555558</v>
      </c>
      <c r="I4037" s="4">
        <v>43541.027430555558</v>
      </c>
      <c r="J4037" s="2">
        <v>42</v>
      </c>
      <c r="K4037" s="2">
        <v>107</v>
      </c>
      <c r="S4037" s="72"/>
      <c r="T4037" s="72"/>
      <c r="U4037" s="72"/>
    </row>
    <row r="4038" spans="1:21" ht="14.25" customHeight="1">
      <c r="A4038" s="2">
        <v>548910</v>
      </c>
      <c r="B4038" s="2" t="s">
        <v>48</v>
      </c>
      <c r="C4038" s="2" t="s">
        <v>31</v>
      </c>
      <c r="D4038" s="2" t="s">
        <v>41</v>
      </c>
      <c r="E4038" s="2" t="s">
        <v>38</v>
      </c>
      <c r="F4038" s="2" t="s">
        <v>34</v>
      </c>
      <c r="G4038" s="4">
        <v>43538.028136574074</v>
      </c>
      <c r="H4038" s="4">
        <v>43544.028136574074</v>
      </c>
      <c r="I4038" s="4">
        <v>43542.028136574074</v>
      </c>
      <c r="J4038" s="2">
        <v>0</v>
      </c>
      <c r="K4038" s="2">
        <v>121</v>
      </c>
      <c r="S4038" s="72"/>
      <c r="T4038" s="72"/>
      <c r="U4038" s="72"/>
    </row>
    <row r="4039" spans="1:21" ht="14.25" customHeight="1">
      <c r="A4039" s="2">
        <v>847125</v>
      </c>
      <c r="B4039" s="2" t="s">
        <v>47</v>
      </c>
      <c r="C4039" s="2" t="s">
        <v>43</v>
      </c>
      <c r="D4039" s="2" t="s">
        <v>32</v>
      </c>
      <c r="E4039" s="2" t="s">
        <v>44</v>
      </c>
      <c r="F4039" s="2" t="s">
        <v>34</v>
      </c>
      <c r="G4039" s="4">
        <v>43538.032569444447</v>
      </c>
      <c r="H4039" s="4">
        <v>43540.032569444447</v>
      </c>
      <c r="I4039" s="4">
        <v>43543.032569444447</v>
      </c>
      <c r="J4039" s="2">
        <v>0</v>
      </c>
      <c r="K4039" s="2">
        <v>110</v>
      </c>
      <c r="S4039" s="72"/>
      <c r="T4039" s="72"/>
      <c r="U4039" s="72"/>
    </row>
    <row r="4040" spans="1:21" ht="14.25" customHeight="1">
      <c r="A4040" s="2">
        <v>23895</v>
      </c>
      <c r="B4040" s="2" t="s">
        <v>30</v>
      </c>
      <c r="C4040" s="2" t="s">
        <v>37</v>
      </c>
      <c r="D4040" s="2" t="s">
        <v>32</v>
      </c>
      <c r="E4040" s="2" t="s">
        <v>44</v>
      </c>
      <c r="F4040" s="2" t="s">
        <v>34</v>
      </c>
      <c r="G4040" s="4">
        <v>43538.032719907409</v>
      </c>
      <c r="H4040" s="4">
        <v>43542.032719907409</v>
      </c>
      <c r="I4040" s="4">
        <v>43544.032719907409</v>
      </c>
      <c r="J4040" s="2">
        <v>82</v>
      </c>
      <c r="K4040" s="2">
        <v>86</v>
      </c>
      <c r="S4040" s="72"/>
      <c r="T4040" s="72"/>
      <c r="U4040" s="72"/>
    </row>
    <row r="4041" spans="1:21" ht="14.25" customHeight="1">
      <c r="A4041" s="2">
        <v>683537</v>
      </c>
      <c r="B4041" s="2" t="s">
        <v>47</v>
      </c>
      <c r="C4041" s="2" t="s">
        <v>40</v>
      </c>
      <c r="D4041" s="2" t="s">
        <v>32</v>
      </c>
      <c r="E4041" s="2" t="s">
        <v>33</v>
      </c>
      <c r="F4041" s="2" t="s">
        <v>34</v>
      </c>
      <c r="G4041" s="4">
        <v>43538.035520833335</v>
      </c>
      <c r="H4041" s="4">
        <v>43545.035520833335</v>
      </c>
      <c r="I4041" s="4">
        <v>43541.035520833335</v>
      </c>
      <c r="J4041" s="2">
        <v>45</v>
      </c>
      <c r="K4041" s="2">
        <v>106</v>
      </c>
      <c r="S4041" s="72"/>
      <c r="T4041" s="72"/>
      <c r="U4041" s="72"/>
    </row>
    <row r="4042" spans="1:21" ht="14.25" customHeight="1">
      <c r="A4042" s="2">
        <v>537663</v>
      </c>
      <c r="B4042" s="2" t="s">
        <v>47</v>
      </c>
      <c r="C4042" s="2" t="s">
        <v>37</v>
      </c>
      <c r="D4042" s="2" t="s">
        <v>41</v>
      </c>
      <c r="E4042" s="2" t="s">
        <v>33</v>
      </c>
      <c r="F4042" s="2" t="s">
        <v>34</v>
      </c>
      <c r="G4042" s="4">
        <v>43538.049398148149</v>
      </c>
      <c r="H4042" s="4">
        <v>43544.049398148149</v>
      </c>
      <c r="I4042" s="4">
        <v>43543.049398148149</v>
      </c>
      <c r="J4042" s="2">
        <v>26</v>
      </c>
      <c r="K4042" s="2">
        <v>106</v>
      </c>
      <c r="S4042" s="72"/>
      <c r="T4042" s="72"/>
      <c r="U4042" s="72"/>
    </row>
    <row r="4043" spans="1:21" ht="14.25" customHeight="1">
      <c r="A4043" s="2">
        <v>370301</v>
      </c>
      <c r="B4043" s="2" t="s">
        <v>39</v>
      </c>
      <c r="C4043" s="2" t="s">
        <v>31</v>
      </c>
      <c r="D4043" s="2" t="s">
        <v>41</v>
      </c>
      <c r="E4043" s="2" t="s">
        <v>33</v>
      </c>
      <c r="F4043" s="2" t="s">
        <v>34</v>
      </c>
      <c r="G4043" s="4">
        <v>43538.053900462961</v>
      </c>
      <c r="H4043" s="4">
        <v>43539.053900462961</v>
      </c>
      <c r="I4043" s="4">
        <v>43542.053900462961</v>
      </c>
      <c r="J4043" s="2">
        <v>0</v>
      </c>
      <c r="K4043" s="2">
        <v>121</v>
      </c>
      <c r="S4043" s="72"/>
      <c r="T4043" s="72"/>
      <c r="U4043" s="72"/>
    </row>
    <row r="4044" spans="1:21" ht="14.25" customHeight="1">
      <c r="A4044" s="2">
        <v>295805</v>
      </c>
      <c r="B4044" s="2" t="s">
        <v>39</v>
      </c>
      <c r="C4044" s="2" t="s">
        <v>40</v>
      </c>
      <c r="D4044" s="2" t="s">
        <v>41</v>
      </c>
      <c r="E4044" s="2" t="s">
        <v>44</v>
      </c>
      <c r="F4044" s="2" t="s">
        <v>34</v>
      </c>
      <c r="G4044" s="4">
        <v>43538.056469907409</v>
      </c>
      <c r="H4044" s="4">
        <v>43544.056469907409</v>
      </c>
      <c r="I4044" s="4">
        <v>43544.056469907409</v>
      </c>
      <c r="J4044" s="2">
        <v>82</v>
      </c>
      <c r="K4044" s="2">
        <v>94</v>
      </c>
      <c r="S4044" s="72"/>
      <c r="T4044" s="72"/>
      <c r="U4044" s="72"/>
    </row>
    <row r="4045" spans="1:21" ht="14.25" customHeight="1">
      <c r="A4045" s="2">
        <v>988298</v>
      </c>
      <c r="B4045" s="2" t="s">
        <v>39</v>
      </c>
      <c r="C4045" s="2" t="s">
        <v>37</v>
      </c>
      <c r="D4045" s="2" t="s">
        <v>41</v>
      </c>
      <c r="E4045" s="2" t="s">
        <v>44</v>
      </c>
      <c r="F4045" s="2" t="s">
        <v>34</v>
      </c>
      <c r="G4045" s="4">
        <v>43538.063611111109</v>
      </c>
      <c r="H4045" s="4">
        <v>43544.063611111109</v>
      </c>
      <c r="I4045" s="4">
        <v>43542.063611111109</v>
      </c>
      <c r="J4045" s="2">
        <v>71</v>
      </c>
      <c r="K4045" s="2">
        <v>90</v>
      </c>
      <c r="S4045" s="72"/>
      <c r="T4045" s="72"/>
      <c r="U4045" s="72"/>
    </row>
    <row r="4046" spans="1:21" ht="14.25" customHeight="1">
      <c r="A4046" s="2">
        <v>188913</v>
      </c>
      <c r="B4046" s="2" t="s">
        <v>39</v>
      </c>
      <c r="C4046" s="2" t="s">
        <v>37</v>
      </c>
      <c r="D4046" s="2" t="s">
        <v>41</v>
      </c>
      <c r="E4046" s="2" t="s">
        <v>44</v>
      </c>
      <c r="F4046" s="2" t="s">
        <v>34</v>
      </c>
      <c r="G4046" s="4">
        <v>43538.063969907409</v>
      </c>
      <c r="H4046" s="4">
        <v>43540.063969907409</v>
      </c>
      <c r="I4046" s="4">
        <v>43545.063969907409</v>
      </c>
      <c r="J4046" s="2">
        <v>68</v>
      </c>
      <c r="K4046" s="2">
        <v>93</v>
      </c>
      <c r="S4046" s="72"/>
      <c r="T4046" s="72"/>
      <c r="U4046" s="72"/>
    </row>
    <row r="4047" spans="1:21" ht="14.25" customHeight="1">
      <c r="A4047" s="2">
        <v>608766</v>
      </c>
      <c r="B4047" s="2" t="s">
        <v>39</v>
      </c>
      <c r="C4047" s="2" t="s">
        <v>37</v>
      </c>
      <c r="D4047" s="2" t="s">
        <v>41</v>
      </c>
      <c r="E4047" s="2" t="s">
        <v>38</v>
      </c>
      <c r="F4047" s="2" t="s">
        <v>34</v>
      </c>
      <c r="G4047" s="4">
        <v>43538.068935185183</v>
      </c>
      <c r="H4047" s="4">
        <v>43543.068935185183</v>
      </c>
      <c r="I4047" s="4">
        <v>43541.068935185183</v>
      </c>
      <c r="J4047" s="2">
        <v>48</v>
      </c>
      <c r="K4047" s="2">
        <v>106</v>
      </c>
      <c r="S4047" s="72"/>
      <c r="T4047" s="72"/>
      <c r="U4047" s="72"/>
    </row>
    <row r="4048" spans="1:21" ht="14.25" customHeight="1">
      <c r="A4048" s="2">
        <v>122966</v>
      </c>
      <c r="B4048" s="2" t="s">
        <v>39</v>
      </c>
      <c r="C4048" s="2" t="s">
        <v>37</v>
      </c>
      <c r="D4048" s="2" t="s">
        <v>32</v>
      </c>
      <c r="E4048" s="2" t="s">
        <v>44</v>
      </c>
      <c r="F4048" s="2" t="s">
        <v>34</v>
      </c>
      <c r="G4048" s="4">
        <v>43538.069097222222</v>
      </c>
      <c r="H4048" s="4">
        <v>43538.069097222222</v>
      </c>
      <c r="I4048" s="4">
        <v>43543.069097222222</v>
      </c>
      <c r="J4048" s="2">
        <v>67</v>
      </c>
      <c r="K4048" s="2">
        <v>85</v>
      </c>
      <c r="S4048" s="72"/>
      <c r="T4048" s="72"/>
      <c r="U4048" s="72"/>
    </row>
    <row r="4049" spans="1:21" ht="14.25" customHeight="1">
      <c r="A4049" s="2">
        <v>601132</v>
      </c>
      <c r="B4049" s="2" t="s">
        <v>47</v>
      </c>
      <c r="C4049" s="2" t="s">
        <v>43</v>
      </c>
      <c r="D4049" s="2" t="s">
        <v>41</v>
      </c>
      <c r="E4049" s="2" t="s">
        <v>44</v>
      </c>
      <c r="F4049" s="2" t="s">
        <v>34</v>
      </c>
      <c r="G4049" s="4">
        <v>43538.075706018521</v>
      </c>
      <c r="H4049" s="4">
        <v>43543.075706018521</v>
      </c>
      <c r="I4049" s="4">
        <v>43542.075706018521</v>
      </c>
      <c r="J4049" s="2">
        <v>37</v>
      </c>
      <c r="K4049" s="2">
        <v>125</v>
      </c>
      <c r="S4049" s="72"/>
      <c r="T4049" s="72"/>
      <c r="U4049" s="72"/>
    </row>
    <row r="4050" spans="1:21" ht="14.25" customHeight="1">
      <c r="A4050" s="2">
        <v>533449</v>
      </c>
      <c r="B4050" s="2" t="s">
        <v>39</v>
      </c>
      <c r="C4050" s="2" t="s">
        <v>45</v>
      </c>
      <c r="D4050" s="2" t="s">
        <v>32</v>
      </c>
      <c r="E4050" s="2" t="s">
        <v>33</v>
      </c>
      <c r="F4050" s="2" t="s">
        <v>34</v>
      </c>
      <c r="G4050" s="4">
        <v>43538.07607638889</v>
      </c>
      <c r="H4050" s="4">
        <v>43541.07607638889</v>
      </c>
      <c r="I4050" s="4">
        <v>43542.07607638889</v>
      </c>
      <c r="J4050" s="2">
        <v>48</v>
      </c>
      <c r="K4050" s="2">
        <v>123</v>
      </c>
      <c r="S4050" s="72"/>
      <c r="T4050" s="72"/>
      <c r="U4050" s="72"/>
    </row>
    <row r="4051" spans="1:21" ht="14.25" customHeight="1">
      <c r="A4051" s="2">
        <v>500006</v>
      </c>
      <c r="B4051" s="2" t="s">
        <v>42</v>
      </c>
      <c r="C4051" s="2" t="s">
        <v>37</v>
      </c>
      <c r="D4051" s="2" t="s">
        <v>41</v>
      </c>
      <c r="E4051" s="2" t="s">
        <v>38</v>
      </c>
      <c r="F4051" s="2" t="s">
        <v>34</v>
      </c>
      <c r="G4051" s="4">
        <v>43538.076539351852</v>
      </c>
      <c r="H4051" s="4">
        <v>43547.076539351852</v>
      </c>
      <c r="I4051" s="4">
        <v>43543.076539351852</v>
      </c>
      <c r="J4051" s="2">
        <v>37</v>
      </c>
      <c r="K4051" s="2">
        <v>114</v>
      </c>
      <c r="S4051" s="72"/>
      <c r="T4051" s="72"/>
      <c r="U4051" s="72"/>
    </row>
    <row r="4052" spans="1:21" ht="14.25" customHeight="1">
      <c r="A4052" s="2">
        <v>505267</v>
      </c>
      <c r="B4052" s="2" t="s">
        <v>47</v>
      </c>
      <c r="C4052" s="2" t="s">
        <v>40</v>
      </c>
      <c r="D4052" s="2" t="s">
        <v>32</v>
      </c>
      <c r="E4052" s="2" t="s">
        <v>33</v>
      </c>
      <c r="F4052" s="2" t="s">
        <v>34</v>
      </c>
      <c r="G4052" s="4">
        <v>43538.092881944445</v>
      </c>
      <c r="H4052" s="4">
        <v>43545.092881944445</v>
      </c>
      <c r="I4052" s="4">
        <v>43544.092881944445</v>
      </c>
      <c r="J4052" s="2">
        <v>34</v>
      </c>
      <c r="K4052" s="2">
        <v>110</v>
      </c>
      <c r="S4052" s="72"/>
      <c r="T4052" s="72"/>
      <c r="U4052" s="72"/>
    </row>
    <row r="4053" spans="1:21" ht="14.25" customHeight="1">
      <c r="A4053" s="2">
        <v>44476</v>
      </c>
      <c r="B4053" s="2" t="s">
        <v>47</v>
      </c>
      <c r="C4053" s="2" t="s">
        <v>40</v>
      </c>
      <c r="D4053" s="2" t="s">
        <v>32</v>
      </c>
      <c r="E4053" s="2" t="s">
        <v>44</v>
      </c>
      <c r="F4053" s="2" t="s">
        <v>34</v>
      </c>
      <c r="G4053" s="4">
        <v>43538.095000000001</v>
      </c>
      <c r="H4053" s="4">
        <v>43545.095000000001</v>
      </c>
      <c r="I4053" s="4">
        <v>43545.095000000001</v>
      </c>
      <c r="J4053" s="2">
        <v>46</v>
      </c>
      <c r="K4053" s="2">
        <v>112</v>
      </c>
      <c r="S4053" s="72"/>
      <c r="T4053" s="72"/>
      <c r="U4053" s="72"/>
    </row>
    <row r="4054" spans="1:21" ht="14.25" customHeight="1">
      <c r="A4054" s="2">
        <v>464709</v>
      </c>
      <c r="B4054" s="2" t="s">
        <v>39</v>
      </c>
      <c r="C4054" s="2" t="s">
        <v>45</v>
      </c>
      <c r="D4054" s="2" t="s">
        <v>41</v>
      </c>
      <c r="E4054" s="2" t="s">
        <v>33</v>
      </c>
      <c r="F4054" s="2" t="s">
        <v>34</v>
      </c>
      <c r="G4054" s="4">
        <v>43538.097731481481</v>
      </c>
      <c r="H4054" s="4">
        <v>43539.097731481481</v>
      </c>
      <c r="I4054" s="4">
        <v>43544.097731481481</v>
      </c>
      <c r="J4054" s="2">
        <v>47</v>
      </c>
      <c r="K4054" s="2">
        <v>127</v>
      </c>
      <c r="S4054" s="72"/>
      <c r="T4054" s="72"/>
      <c r="U4054" s="72"/>
    </row>
    <row r="4055" spans="1:21" ht="14.25" customHeight="1">
      <c r="A4055" s="2">
        <v>678977</v>
      </c>
      <c r="B4055" s="2" t="s">
        <v>48</v>
      </c>
      <c r="C4055" s="2" t="s">
        <v>45</v>
      </c>
      <c r="D4055" s="2" t="s">
        <v>41</v>
      </c>
      <c r="E4055" s="2" t="s">
        <v>44</v>
      </c>
      <c r="F4055" s="2" t="s">
        <v>34</v>
      </c>
      <c r="G4055" s="4">
        <v>43538.099537037036</v>
      </c>
      <c r="H4055" s="4">
        <v>43543.099537037036</v>
      </c>
      <c r="I4055" s="4">
        <v>43542.099537037036</v>
      </c>
      <c r="J4055" s="2">
        <v>80</v>
      </c>
      <c r="K4055" s="2">
        <v>100</v>
      </c>
      <c r="S4055" s="72"/>
      <c r="T4055" s="72"/>
      <c r="U4055" s="72"/>
    </row>
    <row r="4056" spans="1:21" ht="14.25" customHeight="1">
      <c r="A4056" s="2">
        <v>678551</v>
      </c>
      <c r="B4056" s="2" t="s">
        <v>39</v>
      </c>
      <c r="C4056" s="2" t="s">
        <v>45</v>
      </c>
      <c r="D4056" s="2" t="s">
        <v>41</v>
      </c>
      <c r="E4056" s="2" t="s">
        <v>33</v>
      </c>
      <c r="F4056" s="2" t="s">
        <v>34</v>
      </c>
      <c r="G4056" s="4">
        <v>43538.10355324074</v>
      </c>
      <c r="H4056" s="4">
        <v>43540.10355324074</v>
      </c>
      <c r="I4056" s="4">
        <v>43541.10355324074</v>
      </c>
      <c r="J4056" s="2">
        <v>32</v>
      </c>
      <c r="K4056" s="2">
        <v>122</v>
      </c>
      <c r="S4056" s="72"/>
      <c r="T4056" s="72"/>
      <c r="U4056" s="72"/>
    </row>
    <row r="4057" spans="1:21" ht="14.25" customHeight="1">
      <c r="A4057" s="2">
        <v>372148</v>
      </c>
      <c r="B4057" s="2" t="s">
        <v>47</v>
      </c>
      <c r="C4057" s="2" t="s">
        <v>31</v>
      </c>
      <c r="D4057" s="2" t="s">
        <v>41</v>
      </c>
      <c r="E4057" s="2" t="s">
        <v>44</v>
      </c>
      <c r="F4057" s="2" t="s">
        <v>34</v>
      </c>
      <c r="G4057" s="4">
        <v>43538.106516203705</v>
      </c>
      <c r="H4057" s="4">
        <v>43538.106516203705</v>
      </c>
      <c r="I4057" s="4">
        <v>43542.106516203705</v>
      </c>
      <c r="J4057" s="2">
        <v>0</v>
      </c>
      <c r="K4057" s="2">
        <v>126</v>
      </c>
      <c r="S4057" s="72"/>
      <c r="T4057" s="72"/>
      <c r="U4057" s="72"/>
    </row>
    <row r="4058" spans="1:21" ht="14.25" customHeight="1">
      <c r="A4058" s="2">
        <v>102690</v>
      </c>
      <c r="B4058" s="2" t="s">
        <v>39</v>
      </c>
      <c r="C4058" s="2" t="s">
        <v>40</v>
      </c>
      <c r="D4058" s="2" t="s">
        <v>41</v>
      </c>
      <c r="E4058" s="2" t="s">
        <v>44</v>
      </c>
      <c r="F4058" s="2" t="s">
        <v>34</v>
      </c>
      <c r="G4058" s="4">
        <v>43538.109791666669</v>
      </c>
      <c r="H4058" s="4">
        <v>43542.109791666669</v>
      </c>
      <c r="I4058" s="4">
        <v>43543.109791666669</v>
      </c>
      <c r="J4058" s="2">
        <v>78</v>
      </c>
      <c r="K4058" s="2">
        <v>88</v>
      </c>
      <c r="S4058" s="72"/>
      <c r="T4058" s="72"/>
      <c r="U4058" s="72"/>
    </row>
    <row r="4059" spans="1:21" ht="14.25" customHeight="1">
      <c r="A4059" s="2">
        <v>100260</v>
      </c>
      <c r="B4059" s="2" t="s">
        <v>30</v>
      </c>
      <c r="C4059" s="2" t="s">
        <v>40</v>
      </c>
      <c r="D4059" s="2" t="s">
        <v>32</v>
      </c>
      <c r="E4059" s="2" t="s">
        <v>44</v>
      </c>
      <c r="F4059" s="2" t="s">
        <v>34</v>
      </c>
      <c r="G4059" s="4">
        <v>43538.113576388889</v>
      </c>
      <c r="H4059" s="4">
        <v>43541.113576388889</v>
      </c>
      <c r="I4059" s="4">
        <v>43543.113576388889</v>
      </c>
      <c r="J4059" s="2">
        <v>33</v>
      </c>
      <c r="K4059" s="2">
        <v>110</v>
      </c>
      <c r="S4059" s="72"/>
      <c r="T4059" s="72"/>
      <c r="U4059" s="72"/>
    </row>
    <row r="4060" spans="1:21" ht="14.25" customHeight="1">
      <c r="A4060" s="2">
        <v>544293</v>
      </c>
      <c r="B4060" s="2" t="s">
        <v>36</v>
      </c>
      <c r="C4060" s="2" t="s">
        <v>37</v>
      </c>
      <c r="D4060" s="2" t="s">
        <v>41</v>
      </c>
      <c r="E4060" s="2" t="s">
        <v>33</v>
      </c>
      <c r="F4060" s="2" t="s">
        <v>34</v>
      </c>
      <c r="G4060" s="4">
        <v>43538.117164351854</v>
      </c>
      <c r="H4060" s="4">
        <v>43547.117164351854</v>
      </c>
      <c r="I4060" s="4">
        <v>43543.117164351854</v>
      </c>
      <c r="J4060" s="2">
        <v>47</v>
      </c>
      <c r="K4060" s="2">
        <v>109</v>
      </c>
      <c r="S4060" s="72"/>
      <c r="T4060" s="72"/>
      <c r="U4060" s="72"/>
    </row>
    <row r="4061" spans="1:21" ht="14.25" customHeight="1">
      <c r="A4061" s="2">
        <v>818010</v>
      </c>
      <c r="B4061" s="2" t="s">
        <v>36</v>
      </c>
      <c r="C4061" s="2" t="s">
        <v>37</v>
      </c>
      <c r="D4061" s="2" t="s">
        <v>41</v>
      </c>
      <c r="E4061" s="2" t="s">
        <v>38</v>
      </c>
      <c r="F4061" s="2" t="s">
        <v>34</v>
      </c>
      <c r="G4061" s="4">
        <v>43538.119791666664</v>
      </c>
      <c r="H4061" s="4">
        <v>43541.119791666664</v>
      </c>
      <c r="I4061" s="4">
        <v>43543.119791666664</v>
      </c>
      <c r="J4061" s="2">
        <v>31</v>
      </c>
      <c r="K4061" s="2">
        <v>113</v>
      </c>
      <c r="S4061" s="72"/>
      <c r="T4061" s="72"/>
      <c r="U4061" s="72"/>
    </row>
    <row r="4062" spans="1:21" ht="14.25" customHeight="1">
      <c r="A4062" s="2">
        <v>685717</v>
      </c>
      <c r="B4062" s="2" t="s">
        <v>47</v>
      </c>
      <c r="C4062" s="2" t="s">
        <v>37</v>
      </c>
      <c r="D4062" s="2" t="s">
        <v>41</v>
      </c>
      <c r="E4062" s="2" t="s">
        <v>33</v>
      </c>
      <c r="F4062" s="2" t="s">
        <v>34</v>
      </c>
      <c r="G4062" s="4">
        <v>43538.121145833335</v>
      </c>
      <c r="H4062" s="4">
        <v>43541.121145833335</v>
      </c>
      <c r="I4062" s="4">
        <v>43545.121145833335</v>
      </c>
      <c r="J4062" s="2">
        <v>44</v>
      </c>
      <c r="K4062" s="2">
        <v>106</v>
      </c>
      <c r="S4062" s="72"/>
      <c r="T4062" s="72"/>
      <c r="U4062" s="72"/>
    </row>
    <row r="4063" spans="1:21" ht="14.25" customHeight="1">
      <c r="A4063" s="2">
        <v>908050</v>
      </c>
      <c r="B4063" s="2" t="s">
        <v>36</v>
      </c>
      <c r="C4063" s="2" t="s">
        <v>31</v>
      </c>
      <c r="D4063" s="2" t="s">
        <v>41</v>
      </c>
      <c r="E4063" s="2" t="s">
        <v>44</v>
      </c>
      <c r="F4063" s="2" t="s">
        <v>34</v>
      </c>
      <c r="G4063" s="4">
        <v>43538.124606481484</v>
      </c>
      <c r="H4063" s="4">
        <v>43538.124606481484</v>
      </c>
      <c r="I4063" s="4">
        <v>43541.124606481484</v>
      </c>
      <c r="J4063" s="2">
        <v>0</v>
      </c>
      <c r="K4063" s="2">
        <v>104</v>
      </c>
      <c r="S4063" s="72"/>
      <c r="T4063" s="72"/>
      <c r="U4063" s="72"/>
    </row>
    <row r="4064" spans="1:21" ht="14.25" customHeight="1">
      <c r="A4064" s="2">
        <v>627743</v>
      </c>
      <c r="B4064" s="2" t="s">
        <v>47</v>
      </c>
      <c r="C4064" s="2" t="s">
        <v>45</v>
      </c>
      <c r="D4064" s="2" t="s">
        <v>32</v>
      </c>
      <c r="E4064" s="2" t="s">
        <v>44</v>
      </c>
      <c r="F4064" s="2" t="s">
        <v>34</v>
      </c>
      <c r="G4064" s="4">
        <v>43538.127685185187</v>
      </c>
      <c r="H4064" s="4">
        <v>43542.127685185187</v>
      </c>
      <c r="I4064" s="4">
        <v>43545.127685185187</v>
      </c>
      <c r="J4064" s="2">
        <v>64</v>
      </c>
      <c r="K4064" s="2">
        <v>100</v>
      </c>
      <c r="S4064" s="72"/>
      <c r="T4064" s="72"/>
      <c r="U4064" s="72"/>
    </row>
    <row r="4065" spans="1:21" ht="14.25" customHeight="1">
      <c r="A4065" s="2">
        <v>292668</v>
      </c>
      <c r="B4065" s="2" t="s">
        <v>48</v>
      </c>
      <c r="C4065" s="2" t="s">
        <v>45</v>
      </c>
      <c r="D4065" s="2" t="s">
        <v>32</v>
      </c>
      <c r="E4065" s="2" t="s">
        <v>44</v>
      </c>
      <c r="F4065" s="2" t="s">
        <v>34</v>
      </c>
      <c r="G4065" s="4">
        <v>43538.129062499997</v>
      </c>
      <c r="H4065" s="4">
        <v>43548.129062499997</v>
      </c>
      <c r="I4065" s="4">
        <v>43544.129062499997</v>
      </c>
      <c r="J4065" s="2">
        <v>31</v>
      </c>
      <c r="K4065" s="2">
        <v>120</v>
      </c>
      <c r="S4065" s="72"/>
      <c r="T4065" s="72"/>
      <c r="U4065" s="72"/>
    </row>
    <row r="4066" spans="1:21" ht="14.25" customHeight="1">
      <c r="A4066" s="2">
        <v>75455</v>
      </c>
      <c r="B4066" s="2" t="s">
        <v>46</v>
      </c>
      <c r="C4066" s="2" t="s">
        <v>43</v>
      </c>
      <c r="D4066" s="2" t="s">
        <v>41</v>
      </c>
      <c r="E4066" s="2" t="s">
        <v>44</v>
      </c>
      <c r="F4066" s="2" t="s">
        <v>34</v>
      </c>
      <c r="G4066" s="4">
        <v>43538.129178240742</v>
      </c>
      <c r="H4066" s="4">
        <v>43543.129178240742</v>
      </c>
      <c r="I4066" s="4">
        <v>43542.129178240742</v>
      </c>
      <c r="J4066" s="2">
        <v>71</v>
      </c>
      <c r="K4066" s="2">
        <v>103</v>
      </c>
      <c r="S4066" s="72"/>
      <c r="T4066" s="72"/>
      <c r="U4066" s="72"/>
    </row>
    <row r="4067" spans="1:21" ht="14.25" customHeight="1">
      <c r="A4067" s="2">
        <v>800151</v>
      </c>
      <c r="B4067" s="2" t="s">
        <v>36</v>
      </c>
      <c r="C4067" s="2" t="s">
        <v>45</v>
      </c>
      <c r="D4067" s="2" t="s">
        <v>41</v>
      </c>
      <c r="E4067" s="2" t="s">
        <v>33</v>
      </c>
      <c r="F4067" s="2" t="s">
        <v>34</v>
      </c>
      <c r="G4067" s="4">
        <v>43538.138715277775</v>
      </c>
      <c r="H4067" s="4">
        <v>43540.138715277775</v>
      </c>
      <c r="I4067" s="4">
        <v>43542.138715277775</v>
      </c>
      <c r="J4067" s="2">
        <v>33</v>
      </c>
      <c r="K4067" s="2">
        <v>124</v>
      </c>
      <c r="S4067" s="72"/>
      <c r="T4067" s="72"/>
      <c r="U4067" s="72"/>
    </row>
    <row r="4068" spans="1:21" ht="14.25" customHeight="1">
      <c r="A4068" s="2">
        <v>457504</v>
      </c>
      <c r="B4068" s="2" t="s">
        <v>30</v>
      </c>
      <c r="C4068" s="2" t="s">
        <v>37</v>
      </c>
      <c r="D4068" s="2" t="s">
        <v>41</v>
      </c>
      <c r="E4068" s="2" t="s">
        <v>44</v>
      </c>
      <c r="F4068" s="2" t="s">
        <v>34</v>
      </c>
      <c r="G4068" s="4">
        <v>43538.139976851853</v>
      </c>
      <c r="H4068" s="4">
        <v>43544.139976851853</v>
      </c>
      <c r="I4068" s="4">
        <v>43544.139976851853</v>
      </c>
      <c r="J4068" s="2">
        <v>47</v>
      </c>
      <c r="K4068" s="2">
        <v>113</v>
      </c>
      <c r="S4068" s="72"/>
      <c r="T4068" s="72"/>
      <c r="U4068" s="72"/>
    </row>
    <row r="4069" spans="1:21" ht="14.25" customHeight="1">
      <c r="A4069" s="2">
        <v>91146</v>
      </c>
      <c r="B4069" s="2" t="s">
        <v>39</v>
      </c>
      <c r="C4069" s="2" t="s">
        <v>37</v>
      </c>
      <c r="D4069" s="2" t="s">
        <v>41</v>
      </c>
      <c r="E4069" s="2" t="s">
        <v>38</v>
      </c>
      <c r="F4069" s="2" t="s">
        <v>34</v>
      </c>
      <c r="G4069" s="4">
        <v>43538.149328703701</v>
      </c>
      <c r="H4069" s="4">
        <v>43542.149328703701</v>
      </c>
      <c r="I4069" s="4">
        <v>43541.149328703701</v>
      </c>
      <c r="J4069" s="2">
        <v>40</v>
      </c>
      <c r="K4069" s="2">
        <v>112</v>
      </c>
      <c r="S4069" s="72"/>
      <c r="T4069" s="72"/>
      <c r="U4069" s="72"/>
    </row>
    <row r="4070" spans="1:21" ht="14.25" customHeight="1">
      <c r="A4070" s="2">
        <v>82942</v>
      </c>
      <c r="B4070" s="2" t="s">
        <v>36</v>
      </c>
      <c r="C4070" s="2" t="s">
        <v>37</v>
      </c>
      <c r="D4070" s="2" t="s">
        <v>32</v>
      </c>
      <c r="E4070" s="2" t="s">
        <v>44</v>
      </c>
      <c r="F4070" s="2" t="s">
        <v>34</v>
      </c>
      <c r="G4070" s="4">
        <v>43538.153611111113</v>
      </c>
      <c r="H4070" s="4">
        <v>43543.153611111113</v>
      </c>
      <c r="I4070" s="4">
        <v>43545.153611111113</v>
      </c>
      <c r="J4070" s="2">
        <v>70</v>
      </c>
      <c r="K4070" s="2">
        <v>86</v>
      </c>
      <c r="S4070" s="72"/>
      <c r="T4070" s="72"/>
      <c r="U4070" s="72"/>
    </row>
    <row r="4071" spans="1:21" ht="14.25" customHeight="1">
      <c r="A4071" s="2">
        <v>179771</v>
      </c>
      <c r="B4071" s="2" t="s">
        <v>46</v>
      </c>
      <c r="C4071" s="2" t="s">
        <v>45</v>
      </c>
      <c r="D4071" s="2" t="s">
        <v>32</v>
      </c>
      <c r="E4071" s="2" t="s">
        <v>33</v>
      </c>
      <c r="F4071" s="2" t="s">
        <v>34</v>
      </c>
      <c r="G4071" s="4">
        <v>43538.153784722221</v>
      </c>
      <c r="H4071" s="4">
        <v>43541.153784722221</v>
      </c>
      <c r="I4071" s="4">
        <v>43541.153784722221</v>
      </c>
      <c r="J4071" s="2">
        <v>43</v>
      </c>
      <c r="K4071" s="2">
        <v>129</v>
      </c>
      <c r="S4071" s="72"/>
      <c r="T4071" s="72"/>
      <c r="U4071" s="72"/>
    </row>
    <row r="4072" spans="1:21" ht="14.25" customHeight="1">
      <c r="A4072" s="2">
        <v>706660</v>
      </c>
      <c r="B4072" s="2" t="s">
        <v>36</v>
      </c>
      <c r="C4072" s="2" t="s">
        <v>40</v>
      </c>
      <c r="D4072" s="2" t="s">
        <v>41</v>
      </c>
      <c r="E4072" s="2" t="s">
        <v>44</v>
      </c>
      <c r="F4072" s="2" t="s">
        <v>34</v>
      </c>
      <c r="G4072" s="4">
        <v>43538.155092592591</v>
      </c>
      <c r="H4072" s="4">
        <v>43547.155092592591</v>
      </c>
      <c r="I4072" s="4">
        <v>43542.155092592591</v>
      </c>
      <c r="J4072" s="2">
        <v>35</v>
      </c>
      <c r="K4072" s="2">
        <v>110</v>
      </c>
      <c r="S4072" s="72"/>
      <c r="T4072" s="72"/>
      <c r="U4072" s="72"/>
    </row>
    <row r="4073" spans="1:21" ht="14.25" customHeight="1">
      <c r="A4073" s="2">
        <v>536363</v>
      </c>
      <c r="B4073" s="2" t="s">
        <v>47</v>
      </c>
      <c r="C4073" s="2" t="s">
        <v>31</v>
      </c>
      <c r="D4073" s="2" t="s">
        <v>41</v>
      </c>
      <c r="E4073" s="2" t="s">
        <v>44</v>
      </c>
      <c r="F4073" s="2" t="s">
        <v>34</v>
      </c>
      <c r="G4073" s="4">
        <v>43538.156122685185</v>
      </c>
      <c r="H4073" s="4">
        <v>43538.156122685185</v>
      </c>
      <c r="I4073" s="4">
        <v>43542.156122685185</v>
      </c>
      <c r="J4073" s="2">
        <v>0</v>
      </c>
      <c r="K4073" s="2">
        <v>106</v>
      </c>
      <c r="S4073" s="72"/>
      <c r="T4073" s="72"/>
      <c r="U4073" s="72"/>
    </row>
    <row r="4074" spans="1:21" ht="14.25" customHeight="1">
      <c r="A4074" s="2">
        <v>75391</v>
      </c>
      <c r="B4074" s="2" t="s">
        <v>48</v>
      </c>
      <c r="C4074" s="2" t="s">
        <v>31</v>
      </c>
      <c r="D4074" s="2" t="s">
        <v>41</v>
      </c>
      <c r="E4074" s="2" t="s">
        <v>44</v>
      </c>
      <c r="F4074" s="2" t="s">
        <v>34</v>
      </c>
      <c r="G4074" s="4">
        <v>43538.158217592594</v>
      </c>
      <c r="H4074" s="4">
        <v>43538.158217592594</v>
      </c>
      <c r="I4074" s="4">
        <v>43543.158217592594</v>
      </c>
      <c r="J4074" s="2">
        <v>0</v>
      </c>
      <c r="K4074" s="2">
        <v>109</v>
      </c>
      <c r="S4074" s="72"/>
      <c r="T4074" s="72"/>
      <c r="U4074" s="72"/>
    </row>
    <row r="4075" spans="1:21" ht="14.25" customHeight="1">
      <c r="A4075" s="2">
        <v>434376</v>
      </c>
      <c r="B4075" s="2" t="s">
        <v>39</v>
      </c>
      <c r="C4075" s="2" t="s">
        <v>37</v>
      </c>
      <c r="D4075" s="2" t="s">
        <v>41</v>
      </c>
      <c r="E4075" s="2" t="s">
        <v>44</v>
      </c>
      <c r="F4075" s="2" t="s">
        <v>34</v>
      </c>
      <c r="G4075" s="4">
        <v>43538.15824074074</v>
      </c>
      <c r="H4075" s="4">
        <v>43538.15824074074</v>
      </c>
      <c r="I4075" s="4">
        <v>43543.15824074074</v>
      </c>
      <c r="J4075" s="2">
        <v>28</v>
      </c>
      <c r="K4075" s="2">
        <v>113</v>
      </c>
      <c r="S4075" s="72"/>
      <c r="T4075" s="72"/>
      <c r="U4075" s="72"/>
    </row>
    <row r="4076" spans="1:21" ht="14.25" customHeight="1">
      <c r="A4076" s="2">
        <v>646977</v>
      </c>
      <c r="B4076" s="2" t="s">
        <v>39</v>
      </c>
      <c r="C4076" s="2" t="s">
        <v>37</v>
      </c>
      <c r="D4076" s="2" t="s">
        <v>32</v>
      </c>
      <c r="E4076" s="2" t="s">
        <v>33</v>
      </c>
      <c r="F4076" s="2" t="s">
        <v>34</v>
      </c>
      <c r="G4076" s="4">
        <v>43538.159571759257</v>
      </c>
      <c r="H4076" s="4">
        <v>43541.159571759257</v>
      </c>
      <c r="I4076" s="4">
        <v>43545.159571759257</v>
      </c>
      <c r="J4076" s="2">
        <v>36</v>
      </c>
      <c r="K4076" s="2">
        <v>109</v>
      </c>
      <c r="S4076" s="72"/>
      <c r="T4076" s="72"/>
      <c r="U4076" s="72"/>
    </row>
    <row r="4077" spans="1:21" ht="14.25" customHeight="1">
      <c r="A4077" s="2">
        <v>476249</v>
      </c>
      <c r="B4077" s="2" t="s">
        <v>46</v>
      </c>
      <c r="C4077" s="2" t="s">
        <v>31</v>
      </c>
      <c r="D4077" s="2" t="s">
        <v>41</v>
      </c>
      <c r="E4077" s="2" t="s">
        <v>44</v>
      </c>
      <c r="F4077" s="2" t="s">
        <v>34</v>
      </c>
      <c r="G4077" s="4">
        <v>43538.16034722222</v>
      </c>
      <c r="H4077" s="4">
        <v>43542.16034722222</v>
      </c>
      <c r="I4077" s="4">
        <v>43542.16034722222</v>
      </c>
      <c r="J4077" s="2">
        <v>0</v>
      </c>
      <c r="K4077" s="2">
        <v>106</v>
      </c>
      <c r="S4077" s="72"/>
      <c r="T4077" s="72"/>
      <c r="U4077" s="72"/>
    </row>
    <row r="4078" spans="1:21" ht="14.25" customHeight="1">
      <c r="A4078" s="2">
        <v>990797</v>
      </c>
      <c r="B4078" s="2" t="s">
        <v>30</v>
      </c>
      <c r="C4078" s="2" t="s">
        <v>37</v>
      </c>
      <c r="D4078" s="2" t="s">
        <v>32</v>
      </c>
      <c r="E4078" s="2" t="s">
        <v>44</v>
      </c>
      <c r="F4078" s="2" t="s">
        <v>34</v>
      </c>
      <c r="G4078" s="4">
        <v>43538.166307870371</v>
      </c>
      <c r="H4078" s="4">
        <v>43543.166307870371</v>
      </c>
      <c r="I4078" s="4">
        <v>43545.166307870371</v>
      </c>
      <c r="J4078" s="2">
        <v>58</v>
      </c>
      <c r="K4078" s="2">
        <v>95</v>
      </c>
      <c r="S4078" s="72"/>
      <c r="T4078" s="72"/>
      <c r="U4078" s="72"/>
    </row>
    <row r="4079" spans="1:21" ht="14.25" customHeight="1">
      <c r="A4079" s="2">
        <v>729075</v>
      </c>
      <c r="B4079" s="2" t="s">
        <v>39</v>
      </c>
      <c r="C4079" s="2" t="s">
        <v>43</v>
      </c>
      <c r="D4079" s="2" t="s">
        <v>41</v>
      </c>
      <c r="E4079" s="2" t="s">
        <v>33</v>
      </c>
      <c r="F4079" s="2" t="s">
        <v>34</v>
      </c>
      <c r="G4079" s="4">
        <v>43538.167071759257</v>
      </c>
      <c r="H4079" s="4">
        <v>43542.167071759257</v>
      </c>
      <c r="I4079" s="4">
        <v>43541.167071759257</v>
      </c>
      <c r="J4079" s="2">
        <v>50</v>
      </c>
      <c r="K4079" s="2">
        <v>124</v>
      </c>
      <c r="S4079" s="72"/>
      <c r="T4079" s="72"/>
      <c r="U4079" s="72"/>
    </row>
    <row r="4080" spans="1:21" ht="14.25" customHeight="1">
      <c r="A4080" s="2">
        <v>946617</v>
      </c>
      <c r="B4080" s="2" t="s">
        <v>39</v>
      </c>
      <c r="C4080" s="2" t="s">
        <v>43</v>
      </c>
      <c r="D4080" s="2" t="s">
        <v>41</v>
      </c>
      <c r="E4080" s="2" t="s">
        <v>33</v>
      </c>
      <c r="F4080" s="2" t="s">
        <v>34</v>
      </c>
      <c r="G4080" s="4">
        <v>43538.16777777778</v>
      </c>
      <c r="H4080" s="4">
        <v>43546.16777777778</v>
      </c>
      <c r="I4080" s="4">
        <v>43541.16777777778</v>
      </c>
      <c r="J4080" s="2">
        <v>44</v>
      </c>
      <c r="K4080" s="2">
        <v>128</v>
      </c>
      <c r="S4080" s="72"/>
      <c r="T4080" s="72"/>
      <c r="U4080" s="72"/>
    </row>
    <row r="4081" spans="1:21" ht="14.25" customHeight="1">
      <c r="A4081" s="2">
        <v>573064</v>
      </c>
      <c r="B4081" s="2" t="s">
        <v>48</v>
      </c>
      <c r="C4081" s="2" t="s">
        <v>37</v>
      </c>
      <c r="D4081" s="2" t="s">
        <v>32</v>
      </c>
      <c r="E4081" s="2" t="s">
        <v>44</v>
      </c>
      <c r="F4081" s="2" t="s">
        <v>34</v>
      </c>
      <c r="G4081" s="4">
        <v>43538.170775462961</v>
      </c>
      <c r="H4081" s="4">
        <v>43544.170775462961</v>
      </c>
      <c r="I4081" s="4">
        <v>43543.170775462961</v>
      </c>
      <c r="J4081" s="2">
        <v>78</v>
      </c>
      <c r="K4081" s="2">
        <v>91</v>
      </c>
      <c r="S4081" s="72"/>
      <c r="T4081" s="72"/>
      <c r="U4081" s="72"/>
    </row>
    <row r="4082" spans="1:21" ht="14.25" customHeight="1">
      <c r="A4082" s="2">
        <v>67851</v>
      </c>
      <c r="B4082" s="2" t="s">
        <v>39</v>
      </c>
      <c r="C4082" s="2" t="s">
        <v>31</v>
      </c>
      <c r="D4082" s="2" t="s">
        <v>41</v>
      </c>
      <c r="E4082" s="2" t="s">
        <v>33</v>
      </c>
      <c r="F4082" s="2" t="s">
        <v>34</v>
      </c>
      <c r="G4082" s="4">
        <v>43538.171215277776</v>
      </c>
      <c r="H4082" s="4">
        <v>43539.171215277776</v>
      </c>
      <c r="I4082" s="4">
        <v>43543.171215277776</v>
      </c>
      <c r="J4082" s="2">
        <v>0</v>
      </c>
      <c r="K4082" s="2">
        <v>128</v>
      </c>
      <c r="S4082" s="72"/>
      <c r="T4082" s="72"/>
      <c r="U4082" s="72"/>
    </row>
    <row r="4083" spans="1:21" ht="14.25" customHeight="1">
      <c r="A4083" s="2">
        <v>462346</v>
      </c>
      <c r="B4083" s="2" t="s">
        <v>47</v>
      </c>
      <c r="C4083" s="2" t="s">
        <v>31</v>
      </c>
      <c r="D4083" s="2" t="s">
        <v>41</v>
      </c>
      <c r="E4083" s="2" t="s">
        <v>38</v>
      </c>
      <c r="F4083" s="2" t="s">
        <v>34</v>
      </c>
      <c r="G4083" s="4">
        <v>43538.18377314815</v>
      </c>
      <c r="H4083" s="4">
        <v>43543.18377314815</v>
      </c>
      <c r="I4083" s="4">
        <v>43542.18377314815</v>
      </c>
      <c r="J4083" s="2">
        <v>0</v>
      </c>
      <c r="K4083" s="2">
        <v>126</v>
      </c>
      <c r="S4083" s="72"/>
      <c r="T4083" s="72"/>
      <c r="U4083" s="72"/>
    </row>
    <row r="4084" spans="1:21" ht="14.25" customHeight="1">
      <c r="A4084" s="2">
        <v>462692</v>
      </c>
      <c r="B4084" s="2" t="s">
        <v>48</v>
      </c>
      <c r="C4084" s="2" t="s">
        <v>37</v>
      </c>
      <c r="D4084" s="2" t="s">
        <v>41</v>
      </c>
      <c r="E4084" s="2" t="s">
        <v>44</v>
      </c>
      <c r="F4084" s="2" t="s">
        <v>34</v>
      </c>
      <c r="G4084" s="4">
        <v>43538.195613425924</v>
      </c>
      <c r="H4084" s="4">
        <v>43540.195613425924</v>
      </c>
      <c r="I4084" s="4">
        <v>43541.195613425924</v>
      </c>
      <c r="J4084" s="2">
        <v>84</v>
      </c>
      <c r="K4084" s="2">
        <v>86</v>
      </c>
      <c r="S4084" s="72"/>
      <c r="T4084" s="72"/>
      <c r="U4084" s="72"/>
    </row>
    <row r="4085" spans="1:21" ht="14.25" customHeight="1">
      <c r="A4085" s="2">
        <v>711101</v>
      </c>
      <c r="B4085" s="2" t="s">
        <v>46</v>
      </c>
      <c r="C4085" s="2" t="s">
        <v>45</v>
      </c>
      <c r="D4085" s="2" t="s">
        <v>41</v>
      </c>
      <c r="E4085" s="2" t="s">
        <v>33</v>
      </c>
      <c r="F4085" s="2" t="s">
        <v>34</v>
      </c>
      <c r="G4085" s="4">
        <v>43538.195706018516</v>
      </c>
      <c r="H4085" s="4">
        <v>43545.195706018516</v>
      </c>
      <c r="I4085" s="4">
        <v>43545.195706018516</v>
      </c>
      <c r="J4085" s="2">
        <v>38</v>
      </c>
      <c r="K4085" s="2">
        <v>120</v>
      </c>
      <c r="S4085" s="72"/>
      <c r="T4085" s="72"/>
      <c r="U4085" s="72"/>
    </row>
    <row r="4086" spans="1:21" ht="14.25" customHeight="1">
      <c r="A4086" s="2">
        <v>103910</v>
      </c>
      <c r="B4086" s="2" t="s">
        <v>42</v>
      </c>
      <c r="C4086" s="2" t="s">
        <v>31</v>
      </c>
      <c r="D4086" s="2" t="s">
        <v>32</v>
      </c>
      <c r="E4086" s="2" t="s">
        <v>38</v>
      </c>
      <c r="F4086" s="2" t="s">
        <v>34</v>
      </c>
      <c r="G4086" s="4">
        <v>43538.20753472222</v>
      </c>
      <c r="H4086" s="4">
        <v>43544.20753472222</v>
      </c>
      <c r="I4086" s="4">
        <v>43543.20753472222</v>
      </c>
      <c r="J4086" s="2">
        <v>45</v>
      </c>
      <c r="K4086" s="2">
        <v>127</v>
      </c>
      <c r="S4086" s="72"/>
      <c r="T4086" s="72"/>
      <c r="U4086" s="72"/>
    </row>
    <row r="4087" spans="1:21" ht="14.25" customHeight="1">
      <c r="A4087" s="2">
        <v>352730</v>
      </c>
      <c r="B4087" s="2" t="s">
        <v>39</v>
      </c>
      <c r="C4087" s="2" t="s">
        <v>37</v>
      </c>
      <c r="D4087" s="2" t="s">
        <v>32</v>
      </c>
      <c r="E4087" s="2" t="s">
        <v>38</v>
      </c>
      <c r="F4087" s="2" t="s">
        <v>34</v>
      </c>
      <c r="G4087" s="4">
        <v>43538.208020833335</v>
      </c>
      <c r="H4087" s="4">
        <v>43545.208020833335</v>
      </c>
      <c r="I4087" s="4">
        <v>43545.208020833335</v>
      </c>
      <c r="J4087" s="2">
        <v>28</v>
      </c>
      <c r="K4087" s="2">
        <v>114</v>
      </c>
      <c r="S4087" s="72"/>
      <c r="T4087" s="72"/>
      <c r="U4087" s="72"/>
    </row>
    <row r="4088" spans="1:21" ht="14.25" customHeight="1">
      <c r="A4088" s="2">
        <v>537008</v>
      </c>
      <c r="B4088" s="2" t="s">
        <v>36</v>
      </c>
      <c r="C4088" s="2" t="s">
        <v>37</v>
      </c>
      <c r="D4088" s="2" t="s">
        <v>41</v>
      </c>
      <c r="E4088" s="2" t="s">
        <v>44</v>
      </c>
      <c r="F4088" s="2" t="s">
        <v>34</v>
      </c>
      <c r="G4088" s="4">
        <v>43538.210312499999</v>
      </c>
      <c r="H4088" s="4">
        <v>43543.210312499999</v>
      </c>
      <c r="I4088" s="4">
        <v>43542.210312499999</v>
      </c>
      <c r="J4088" s="2">
        <v>72</v>
      </c>
      <c r="K4088" s="2">
        <v>89</v>
      </c>
      <c r="S4088" s="72"/>
      <c r="T4088" s="72"/>
      <c r="U4088" s="72"/>
    </row>
    <row r="4089" spans="1:21" ht="14.25" customHeight="1">
      <c r="A4089" s="2">
        <v>311430</v>
      </c>
      <c r="B4089" s="2" t="s">
        <v>42</v>
      </c>
      <c r="C4089" s="2" t="s">
        <v>31</v>
      </c>
      <c r="D4089" s="2" t="s">
        <v>32</v>
      </c>
      <c r="E4089" s="2" t="s">
        <v>38</v>
      </c>
      <c r="F4089" s="2" t="s">
        <v>34</v>
      </c>
      <c r="G4089" s="4">
        <v>43538.213796296295</v>
      </c>
      <c r="H4089" s="4">
        <v>43542.213796296295</v>
      </c>
      <c r="I4089" s="4">
        <v>43545.213796296295</v>
      </c>
      <c r="J4089" s="2">
        <v>36</v>
      </c>
      <c r="K4089" s="2">
        <v>126</v>
      </c>
      <c r="S4089" s="72"/>
      <c r="T4089" s="72"/>
      <c r="U4089" s="72"/>
    </row>
    <row r="4090" spans="1:21" ht="14.25" customHeight="1">
      <c r="A4090" s="2">
        <v>935116</v>
      </c>
      <c r="B4090" s="2" t="s">
        <v>39</v>
      </c>
      <c r="C4090" s="2" t="s">
        <v>45</v>
      </c>
      <c r="D4090" s="2" t="s">
        <v>32</v>
      </c>
      <c r="E4090" s="2" t="s">
        <v>44</v>
      </c>
      <c r="F4090" s="2" t="s">
        <v>34</v>
      </c>
      <c r="G4090" s="4">
        <v>43538.215648148151</v>
      </c>
      <c r="H4090" s="4">
        <v>43548.215648148151</v>
      </c>
      <c r="I4090" s="4">
        <v>43543.215648148151</v>
      </c>
      <c r="J4090" s="2">
        <v>40</v>
      </c>
      <c r="K4090" s="2">
        <v>129</v>
      </c>
      <c r="S4090" s="72"/>
      <c r="T4090" s="72"/>
      <c r="U4090" s="72"/>
    </row>
    <row r="4091" spans="1:21" ht="14.25" customHeight="1">
      <c r="A4091" s="2">
        <v>708895</v>
      </c>
      <c r="B4091" s="2" t="s">
        <v>48</v>
      </c>
      <c r="C4091" s="2" t="s">
        <v>40</v>
      </c>
      <c r="D4091" s="2" t="s">
        <v>32</v>
      </c>
      <c r="E4091" s="2" t="s">
        <v>33</v>
      </c>
      <c r="F4091" s="2" t="s">
        <v>34</v>
      </c>
      <c r="G4091" s="4">
        <v>43538.221226851849</v>
      </c>
      <c r="H4091" s="4">
        <v>43540.221226851849</v>
      </c>
      <c r="I4091" s="4">
        <v>43542.221226851849</v>
      </c>
      <c r="J4091" s="2">
        <v>40</v>
      </c>
      <c r="K4091" s="2">
        <v>106</v>
      </c>
      <c r="S4091" s="72"/>
      <c r="T4091" s="72"/>
      <c r="U4091" s="72"/>
    </row>
    <row r="4092" spans="1:21" ht="14.25" customHeight="1">
      <c r="A4092" s="2">
        <v>380263</v>
      </c>
      <c r="B4092" s="2" t="s">
        <v>47</v>
      </c>
      <c r="C4092" s="2" t="s">
        <v>43</v>
      </c>
      <c r="D4092" s="2" t="s">
        <v>32</v>
      </c>
      <c r="E4092" s="2" t="s">
        <v>33</v>
      </c>
      <c r="F4092" s="2" t="s">
        <v>34</v>
      </c>
      <c r="G4092" s="4">
        <v>43538.222013888888</v>
      </c>
      <c r="H4092" s="4">
        <v>43538.222013888888</v>
      </c>
      <c r="I4092" s="4">
        <v>43544.222013888888</v>
      </c>
      <c r="J4092" s="2">
        <v>0</v>
      </c>
      <c r="K4092" s="2">
        <v>123</v>
      </c>
      <c r="S4092" s="72"/>
      <c r="T4092" s="72"/>
      <c r="U4092" s="72"/>
    </row>
    <row r="4093" spans="1:21" ht="14.25" customHeight="1">
      <c r="A4093" s="2">
        <v>890196</v>
      </c>
      <c r="B4093" s="2" t="s">
        <v>39</v>
      </c>
      <c r="C4093" s="2" t="s">
        <v>40</v>
      </c>
      <c r="D4093" s="2" t="s">
        <v>41</v>
      </c>
      <c r="E4093" s="2" t="s">
        <v>44</v>
      </c>
      <c r="F4093" s="2" t="s">
        <v>34</v>
      </c>
      <c r="G4093" s="4">
        <v>43538.223657407405</v>
      </c>
      <c r="H4093" s="4">
        <v>43542.223657407405</v>
      </c>
      <c r="I4093" s="4">
        <v>43541.223657407405</v>
      </c>
      <c r="J4093" s="2">
        <v>46</v>
      </c>
      <c r="K4093" s="2">
        <v>112</v>
      </c>
      <c r="S4093" s="72"/>
      <c r="T4093" s="72"/>
      <c r="U4093" s="72"/>
    </row>
    <row r="4094" spans="1:21" ht="14.25" customHeight="1">
      <c r="A4094" s="2">
        <v>123588</v>
      </c>
      <c r="B4094" s="2" t="s">
        <v>36</v>
      </c>
      <c r="C4094" s="2" t="s">
        <v>40</v>
      </c>
      <c r="D4094" s="2" t="s">
        <v>41</v>
      </c>
      <c r="E4094" s="2" t="s">
        <v>44</v>
      </c>
      <c r="F4094" s="2" t="s">
        <v>34</v>
      </c>
      <c r="G4094" s="4">
        <v>43538.22896990741</v>
      </c>
      <c r="H4094" s="4">
        <v>43543.22896990741</v>
      </c>
      <c r="I4094" s="4">
        <v>43544.22896990741</v>
      </c>
      <c r="J4094" s="2">
        <v>82</v>
      </c>
      <c r="K4094" s="2">
        <v>92</v>
      </c>
      <c r="S4094" s="72"/>
      <c r="T4094" s="72"/>
      <c r="U4094" s="72"/>
    </row>
    <row r="4095" spans="1:21" ht="14.25" customHeight="1">
      <c r="A4095" s="2">
        <v>671332</v>
      </c>
      <c r="B4095" s="2" t="s">
        <v>42</v>
      </c>
      <c r="C4095" s="2" t="s">
        <v>40</v>
      </c>
      <c r="D4095" s="2" t="s">
        <v>41</v>
      </c>
      <c r="E4095" s="2" t="s">
        <v>44</v>
      </c>
      <c r="F4095" s="2" t="s">
        <v>34</v>
      </c>
      <c r="G4095" s="4">
        <v>43538.236643518518</v>
      </c>
      <c r="H4095" s="4">
        <v>43544.236643518518</v>
      </c>
      <c r="I4095" s="4">
        <v>43544.236643518518</v>
      </c>
      <c r="J4095" s="2">
        <v>26</v>
      </c>
      <c r="K4095" s="2">
        <v>112</v>
      </c>
      <c r="S4095" s="72"/>
      <c r="T4095" s="72"/>
      <c r="U4095" s="72"/>
    </row>
    <row r="4096" spans="1:21" ht="14.25" customHeight="1">
      <c r="A4096" s="2">
        <v>209425</v>
      </c>
      <c r="B4096" s="2" t="s">
        <v>47</v>
      </c>
      <c r="C4096" s="2" t="s">
        <v>45</v>
      </c>
      <c r="D4096" s="2" t="s">
        <v>41</v>
      </c>
      <c r="E4096" s="2" t="s">
        <v>44</v>
      </c>
      <c r="F4096" s="2" t="s">
        <v>34</v>
      </c>
      <c r="G4096" s="4">
        <v>43538.241203703707</v>
      </c>
      <c r="H4096" s="4">
        <v>43546.241203703707</v>
      </c>
      <c r="I4096" s="4">
        <v>43542.241203703707</v>
      </c>
      <c r="J4096" s="2">
        <v>67</v>
      </c>
      <c r="K4096" s="2">
        <v>107</v>
      </c>
      <c r="S4096" s="72"/>
      <c r="T4096" s="72"/>
      <c r="U4096" s="72"/>
    </row>
    <row r="4097" spans="1:21" ht="14.25" customHeight="1">
      <c r="A4097" s="2">
        <v>611351</v>
      </c>
      <c r="B4097" s="2" t="s">
        <v>39</v>
      </c>
      <c r="C4097" s="2" t="s">
        <v>31</v>
      </c>
      <c r="D4097" s="2" t="s">
        <v>41</v>
      </c>
      <c r="E4097" s="2" t="s">
        <v>44</v>
      </c>
      <c r="F4097" s="2" t="s">
        <v>34</v>
      </c>
      <c r="G4097" s="4">
        <v>43538.241597222222</v>
      </c>
      <c r="H4097" s="4">
        <v>43541.241597222222</v>
      </c>
      <c r="I4097" s="4">
        <v>43541.241597222222</v>
      </c>
      <c r="J4097" s="2">
        <v>0</v>
      </c>
      <c r="K4097" s="2">
        <v>109</v>
      </c>
      <c r="S4097" s="72"/>
      <c r="T4097" s="72"/>
      <c r="U4097" s="72"/>
    </row>
    <row r="4098" spans="1:21" ht="14.25" customHeight="1">
      <c r="A4098" s="2">
        <v>728135</v>
      </c>
      <c r="B4098" s="2" t="s">
        <v>39</v>
      </c>
      <c r="C4098" s="2" t="s">
        <v>43</v>
      </c>
      <c r="D4098" s="2" t="s">
        <v>41</v>
      </c>
      <c r="E4098" s="2" t="s">
        <v>44</v>
      </c>
      <c r="F4098" s="2" t="s">
        <v>34</v>
      </c>
      <c r="G4098" s="4">
        <v>43538.241979166669</v>
      </c>
      <c r="H4098" s="4">
        <v>43539.241979166669</v>
      </c>
      <c r="I4098" s="4">
        <v>43545.241979166669</v>
      </c>
      <c r="J4098" s="2">
        <v>78</v>
      </c>
      <c r="K4098" s="2">
        <v>108</v>
      </c>
      <c r="S4098" s="72"/>
      <c r="T4098" s="72"/>
      <c r="U4098" s="72"/>
    </row>
    <row r="4099" spans="1:21" ht="14.25" customHeight="1">
      <c r="A4099" s="2">
        <v>262927</v>
      </c>
      <c r="B4099" s="2" t="s">
        <v>39</v>
      </c>
      <c r="C4099" s="2" t="s">
        <v>43</v>
      </c>
      <c r="D4099" s="2" t="s">
        <v>41</v>
      </c>
      <c r="E4099" s="2" t="s">
        <v>44</v>
      </c>
      <c r="F4099" s="2" t="s">
        <v>34</v>
      </c>
      <c r="G4099" s="4">
        <v>43538.24628472222</v>
      </c>
      <c r="H4099" s="4">
        <v>43544.24628472222</v>
      </c>
      <c r="I4099" s="4">
        <v>43542.24628472222</v>
      </c>
      <c r="J4099" s="2">
        <v>87</v>
      </c>
      <c r="K4099" s="2">
        <v>104</v>
      </c>
      <c r="S4099" s="72"/>
      <c r="T4099" s="72"/>
      <c r="U4099" s="72"/>
    </row>
    <row r="4100" spans="1:21" ht="14.25" customHeight="1">
      <c r="A4100" s="2">
        <v>406532</v>
      </c>
      <c r="B4100" s="2" t="s">
        <v>39</v>
      </c>
      <c r="C4100" s="2" t="s">
        <v>37</v>
      </c>
      <c r="D4100" s="2" t="s">
        <v>32</v>
      </c>
      <c r="E4100" s="2" t="s">
        <v>44</v>
      </c>
      <c r="F4100" s="2" t="s">
        <v>34</v>
      </c>
      <c r="G4100" s="4">
        <v>43538.248981481483</v>
      </c>
      <c r="H4100" s="4">
        <v>43540.248981481483</v>
      </c>
      <c r="I4100" s="4">
        <v>43542.248981481483</v>
      </c>
      <c r="J4100" s="2">
        <v>64</v>
      </c>
      <c r="K4100" s="2">
        <v>85</v>
      </c>
      <c r="S4100" s="72"/>
      <c r="T4100" s="72"/>
      <c r="U4100" s="72"/>
    </row>
    <row r="4101" spans="1:21" ht="14.25" customHeight="1">
      <c r="A4101" s="2">
        <v>246979</v>
      </c>
      <c r="B4101" s="2" t="s">
        <v>46</v>
      </c>
      <c r="C4101" s="2" t="s">
        <v>37</v>
      </c>
      <c r="D4101" s="2" t="s">
        <v>41</v>
      </c>
      <c r="E4101" s="2" t="s">
        <v>33</v>
      </c>
      <c r="F4101" s="2" t="s">
        <v>34</v>
      </c>
      <c r="G4101" s="4">
        <v>43538.249571759261</v>
      </c>
      <c r="H4101" s="4">
        <v>43544.249571759261</v>
      </c>
      <c r="I4101" s="4">
        <v>43542.249571759261</v>
      </c>
      <c r="J4101" s="2">
        <v>48</v>
      </c>
      <c r="K4101" s="2">
        <v>105</v>
      </c>
      <c r="S4101" s="72"/>
      <c r="T4101" s="72"/>
      <c r="U4101" s="72"/>
    </row>
    <row r="4102" spans="1:21" ht="14.25" customHeight="1">
      <c r="A4102" s="2">
        <v>286483</v>
      </c>
      <c r="B4102" s="2" t="s">
        <v>39</v>
      </c>
      <c r="C4102" s="2" t="s">
        <v>43</v>
      </c>
      <c r="D4102" s="2" t="s">
        <v>41</v>
      </c>
      <c r="E4102" s="2" t="s">
        <v>33</v>
      </c>
      <c r="F4102" s="2" t="s">
        <v>34</v>
      </c>
      <c r="G4102" s="4">
        <v>43538.253946759258</v>
      </c>
      <c r="H4102" s="4">
        <v>43545.253946759258</v>
      </c>
      <c r="I4102" s="4">
        <v>43545.253946759258</v>
      </c>
      <c r="J4102" s="2">
        <v>50</v>
      </c>
      <c r="K4102" s="2">
        <v>128</v>
      </c>
      <c r="S4102" s="72"/>
      <c r="T4102" s="72"/>
      <c r="U4102" s="72"/>
    </row>
    <row r="4103" spans="1:21" ht="14.25" customHeight="1">
      <c r="A4103" s="2">
        <v>475714</v>
      </c>
      <c r="B4103" s="2" t="s">
        <v>39</v>
      </c>
      <c r="C4103" s="2" t="s">
        <v>43</v>
      </c>
      <c r="D4103" s="2" t="s">
        <v>41</v>
      </c>
      <c r="E4103" s="2" t="s">
        <v>38</v>
      </c>
      <c r="F4103" s="2" t="s">
        <v>34</v>
      </c>
      <c r="G4103" s="4">
        <v>43538.255902777775</v>
      </c>
      <c r="H4103" s="4">
        <v>43542.255902777775</v>
      </c>
      <c r="I4103" s="4">
        <v>43543.255902777775</v>
      </c>
      <c r="J4103" s="2">
        <v>32</v>
      </c>
      <c r="K4103" s="2">
        <v>122</v>
      </c>
      <c r="S4103" s="72"/>
      <c r="T4103" s="72"/>
      <c r="U4103" s="72"/>
    </row>
    <row r="4104" spans="1:21" ht="14.25" customHeight="1">
      <c r="A4104" s="2">
        <v>386544</v>
      </c>
      <c r="B4104" s="2" t="s">
        <v>30</v>
      </c>
      <c r="C4104" s="2" t="s">
        <v>31</v>
      </c>
      <c r="D4104" s="2" t="s">
        <v>41</v>
      </c>
      <c r="E4104" s="2" t="s">
        <v>44</v>
      </c>
      <c r="F4104" s="2" t="s">
        <v>34</v>
      </c>
      <c r="G4104" s="4">
        <v>43538.258252314816</v>
      </c>
      <c r="H4104" s="4">
        <v>43540.258252314816</v>
      </c>
      <c r="I4104" s="4">
        <v>43544.258252314816</v>
      </c>
      <c r="J4104" s="2">
        <v>0</v>
      </c>
      <c r="K4104" s="2">
        <v>124</v>
      </c>
      <c r="S4104" s="72"/>
      <c r="T4104" s="72"/>
      <c r="U4104" s="72"/>
    </row>
    <row r="4105" spans="1:21" ht="14.25" customHeight="1">
      <c r="A4105" s="2">
        <v>319221</v>
      </c>
      <c r="B4105" s="2" t="s">
        <v>49</v>
      </c>
      <c r="C4105" s="2" t="s">
        <v>31</v>
      </c>
      <c r="D4105" s="2" t="s">
        <v>32</v>
      </c>
      <c r="E4105" s="2" t="s">
        <v>33</v>
      </c>
      <c r="F4105" s="2" t="s">
        <v>34</v>
      </c>
      <c r="G4105" s="4">
        <v>43538.259675925925</v>
      </c>
      <c r="H4105" s="4">
        <v>43542.259675925925</v>
      </c>
      <c r="I4105" s="4">
        <v>43544.259675925925</v>
      </c>
      <c r="J4105" s="2">
        <v>34</v>
      </c>
      <c r="K4105" s="2">
        <v>125</v>
      </c>
      <c r="S4105" s="72"/>
      <c r="T4105" s="72"/>
      <c r="U4105" s="72"/>
    </row>
    <row r="4106" spans="1:21" ht="14.25" customHeight="1">
      <c r="A4106" s="2">
        <v>162765</v>
      </c>
      <c r="B4106" s="2" t="s">
        <v>49</v>
      </c>
      <c r="C4106" s="2" t="s">
        <v>37</v>
      </c>
      <c r="D4106" s="2" t="s">
        <v>41</v>
      </c>
      <c r="E4106" s="2" t="s">
        <v>44</v>
      </c>
      <c r="F4106" s="2" t="s">
        <v>34</v>
      </c>
      <c r="G4106" s="4">
        <v>43538.265532407408</v>
      </c>
      <c r="H4106" s="4">
        <v>43539.265532407408</v>
      </c>
      <c r="I4106" s="4">
        <v>43545.265532407408</v>
      </c>
      <c r="J4106" s="2">
        <v>66</v>
      </c>
      <c r="K4106" s="2">
        <v>92</v>
      </c>
      <c r="S4106" s="72"/>
      <c r="T4106" s="72"/>
      <c r="U4106" s="72"/>
    </row>
    <row r="4107" spans="1:21" ht="14.25" customHeight="1">
      <c r="A4107" s="2">
        <v>742226</v>
      </c>
      <c r="B4107" s="2" t="s">
        <v>30</v>
      </c>
      <c r="C4107" s="2" t="s">
        <v>43</v>
      </c>
      <c r="D4107" s="2" t="s">
        <v>32</v>
      </c>
      <c r="E4107" s="2" t="s">
        <v>44</v>
      </c>
      <c r="F4107" s="2" t="s">
        <v>34</v>
      </c>
      <c r="G4107" s="4">
        <v>43538.267106481479</v>
      </c>
      <c r="H4107" s="4">
        <v>43542.267106481479</v>
      </c>
      <c r="I4107" s="4">
        <v>43541.267106481479</v>
      </c>
      <c r="J4107" s="2">
        <v>0</v>
      </c>
      <c r="K4107" s="2">
        <v>102</v>
      </c>
      <c r="S4107" s="72"/>
      <c r="T4107" s="72"/>
      <c r="U4107" s="72"/>
    </row>
    <row r="4108" spans="1:21" ht="14.25" customHeight="1">
      <c r="A4108" s="2">
        <v>667954</v>
      </c>
      <c r="B4108" s="2" t="s">
        <v>39</v>
      </c>
      <c r="C4108" s="2" t="s">
        <v>37</v>
      </c>
      <c r="D4108" s="2" t="s">
        <v>32</v>
      </c>
      <c r="E4108" s="2" t="s">
        <v>38</v>
      </c>
      <c r="F4108" s="2" t="s">
        <v>34</v>
      </c>
      <c r="G4108" s="4">
        <v>43538.271319444444</v>
      </c>
      <c r="H4108" s="4">
        <v>43542.271319444444</v>
      </c>
      <c r="I4108" s="4">
        <v>43543.271319444444</v>
      </c>
      <c r="J4108" s="2">
        <v>47</v>
      </c>
      <c r="K4108" s="2">
        <v>111</v>
      </c>
      <c r="S4108" s="72"/>
      <c r="T4108" s="72"/>
      <c r="U4108" s="72"/>
    </row>
    <row r="4109" spans="1:21" ht="14.25" customHeight="1">
      <c r="A4109" s="2">
        <v>182921</v>
      </c>
      <c r="B4109" s="2" t="s">
        <v>39</v>
      </c>
      <c r="C4109" s="2" t="s">
        <v>31</v>
      </c>
      <c r="D4109" s="2" t="s">
        <v>41</v>
      </c>
      <c r="E4109" s="2" t="s">
        <v>33</v>
      </c>
      <c r="F4109" s="2" t="s">
        <v>34</v>
      </c>
      <c r="G4109" s="4">
        <v>43538.271666666667</v>
      </c>
      <c r="H4109" s="4">
        <v>43539.271666666667</v>
      </c>
      <c r="I4109" s="4">
        <v>43544.271666666667</v>
      </c>
      <c r="J4109" s="2">
        <v>0</v>
      </c>
      <c r="K4109" s="2">
        <v>129</v>
      </c>
      <c r="S4109" s="72"/>
      <c r="T4109" s="72"/>
      <c r="U4109" s="72"/>
    </row>
    <row r="4110" spans="1:21" ht="14.25" customHeight="1">
      <c r="A4110" s="2">
        <v>12840</v>
      </c>
      <c r="B4110" s="2" t="s">
        <v>39</v>
      </c>
      <c r="C4110" s="2" t="s">
        <v>45</v>
      </c>
      <c r="D4110" s="2" t="s">
        <v>41</v>
      </c>
      <c r="E4110" s="2" t="s">
        <v>44</v>
      </c>
      <c r="F4110" s="2" t="s">
        <v>34</v>
      </c>
      <c r="G4110" s="4">
        <v>43538.274004629631</v>
      </c>
      <c r="H4110" s="4">
        <v>43546.274004629631</v>
      </c>
      <c r="I4110" s="4">
        <v>43545.274004629631</v>
      </c>
      <c r="J4110" s="2">
        <v>37</v>
      </c>
      <c r="K4110" s="2">
        <v>130</v>
      </c>
      <c r="S4110" s="72"/>
      <c r="T4110" s="72"/>
      <c r="U4110" s="72"/>
    </row>
    <row r="4111" spans="1:21" ht="14.25" customHeight="1">
      <c r="A4111" s="2">
        <v>111590</v>
      </c>
      <c r="B4111" s="2" t="s">
        <v>39</v>
      </c>
      <c r="C4111" s="2" t="s">
        <v>43</v>
      </c>
      <c r="D4111" s="2" t="s">
        <v>32</v>
      </c>
      <c r="E4111" s="2" t="s">
        <v>44</v>
      </c>
      <c r="F4111" s="2" t="s">
        <v>34</v>
      </c>
      <c r="G4111" s="4">
        <v>43538.27511574074</v>
      </c>
      <c r="H4111" s="4">
        <v>43538.27511574074</v>
      </c>
      <c r="I4111" s="4">
        <v>43545.27511574074</v>
      </c>
      <c r="J4111" s="2">
        <v>0</v>
      </c>
      <c r="K4111" s="2">
        <v>109</v>
      </c>
      <c r="S4111" s="72"/>
      <c r="T4111" s="72"/>
      <c r="U4111" s="72"/>
    </row>
    <row r="4112" spans="1:21" ht="14.25" customHeight="1">
      <c r="A4112" s="2">
        <v>259569</v>
      </c>
      <c r="B4112" s="2" t="s">
        <v>39</v>
      </c>
      <c r="C4112" s="2" t="s">
        <v>37</v>
      </c>
      <c r="D4112" s="2" t="s">
        <v>32</v>
      </c>
      <c r="E4112" s="2" t="s">
        <v>44</v>
      </c>
      <c r="F4112" s="2" t="s">
        <v>34</v>
      </c>
      <c r="G4112" s="4">
        <v>43538.278425925928</v>
      </c>
      <c r="H4112" s="4">
        <v>43543.278425925928</v>
      </c>
      <c r="I4112" s="4">
        <v>43542.278425925928</v>
      </c>
      <c r="J4112" s="2">
        <v>72</v>
      </c>
      <c r="K4112" s="2">
        <v>89</v>
      </c>
      <c r="S4112" s="72"/>
      <c r="T4112" s="72"/>
      <c r="U4112" s="72"/>
    </row>
    <row r="4113" spans="1:21" ht="14.25" customHeight="1">
      <c r="A4113" s="2">
        <v>375456</v>
      </c>
      <c r="B4113" s="2" t="s">
        <v>30</v>
      </c>
      <c r="C4113" s="2" t="s">
        <v>45</v>
      </c>
      <c r="D4113" s="2" t="s">
        <v>41</v>
      </c>
      <c r="E4113" s="2" t="s">
        <v>44</v>
      </c>
      <c r="F4113" s="2" t="s">
        <v>34</v>
      </c>
      <c r="G4113" s="4">
        <v>43538.279305555552</v>
      </c>
      <c r="H4113" s="4">
        <v>43545.279305555552</v>
      </c>
      <c r="I4113" s="4">
        <v>43541.279305555552</v>
      </c>
      <c r="J4113" s="2">
        <v>27</v>
      </c>
      <c r="K4113" s="2">
        <v>124</v>
      </c>
      <c r="S4113" s="72"/>
      <c r="T4113" s="72"/>
      <c r="U4113" s="72"/>
    </row>
    <row r="4114" spans="1:21" ht="14.25" customHeight="1">
      <c r="A4114" s="2">
        <v>732363</v>
      </c>
      <c r="B4114" s="2" t="s">
        <v>36</v>
      </c>
      <c r="C4114" s="2" t="s">
        <v>37</v>
      </c>
      <c r="D4114" s="2" t="s">
        <v>32</v>
      </c>
      <c r="E4114" s="2" t="s">
        <v>33</v>
      </c>
      <c r="F4114" s="2" t="s">
        <v>34</v>
      </c>
      <c r="G4114" s="4">
        <v>43538.281087962961</v>
      </c>
      <c r="H4114" s="4">
        <v>43545.281087962961</v>
      </c>
      <c r="I4114" s="4">
        <v>43541.281087962961</v>
      </c>
      <c r="J4114" s="2">
        <v>26</v>
      </c>
      <c r="K4114" s="2">
        <v>111</v>
      </c>
      <c r="S4114" s="72"/>
      <c r="T4114" s="72"/>
      <c r="U4114" s="72"/>
    </row>
    <row r="4115" spans="1:21" ht="14.25" customHeight="1">
      <c r="A4115" s="2">
        <v>916264</v>
      </c>
      <c r="B4115" s="2" t="s">
        <v>30</v>
      </c>
      <c r="C4115" s="2" t="s">
        <v>37</v>
      </c>
      <c r="D4115" s="2" t="s">
        <v>41</v>
      </c>
      <c r="E4115" s="2" t="s">
        <v>44</v>
      </c>
      <c r="F4115" s="2" t="s">
        <v>34</v>
      </c>
      <c r="G4115" s="4">
        <v>43538.284861111111</v>
      </c>
      <c r="H4115" s="4">
        <v>43540.284861111111</v>
      </c>
      <c r="I4115" s="4">
        <v>43543.284861111111</v>
      </c>
      <c r="J4115" s="2">
        <v>27</v>
      </c>
      <c r="K4115" s="2">
        <v>113</v>
      </c>
      <c r="S4115" s="72"/>
      <c r="T4115" s="72"/>
      <c r="U4115" s="72"/>
    </row>
    <row r="4116" spans="1:21" ht="14.25" customHeight="1">
      <c r="A4116" s="2">
        <v>35524</v>
      </c>
      <c r="B4116" s="2" t="s">
        <v>36</v>
      </c>
      <c r="C4116" s="2" t="s">
        <v>31</v>
      </c>
      <c r="D4116" s="2" t="s">
        <v>32</v>
      </c>
      <c r="E4116" s="2" t="s">
        <v>44</v>
      </c>
      <c r="F4116" s="2" t="s">
        <v>34</v>
      </c>
      <c r="G4116" s="4">
        <v>43538.292569444442</v>
      </c>
      <c r="H4116" s="4">
        <v>43539.292569444442</v>
      </c>
      <c r="I4116" s="4">
        <v>43544.292569444442</v>
      </c>
      <c r="J4116" s="2">
        <v>32</v>
      </c>
      <c r="K4116" s="2">
        <v>129</v>
      </c>
      <c r="S4116" s="72"/>
      <c r="T4116" s="72"/>
      <c r="U4116" s="72"/>
    </row>
    <row r="4117" spans="1:21" ht="14.25" customHeight="1">
      <c r="A4117" s="2">
        <v>927842</v>
      </c>
      <c r="B4117" s="2" t="s">
        <v>30</v>
      </c>
      <c r="C4117" s="2" t="s">
        <v>37</v>
      </c>
      <c r="D4117" s="2" t="s">
        <v>32</v>
      </c>
      <c r="E4117" s="2" t="s">
        <v>38</v>
      </c>
      <c r="F4117" s="2" t="s">
        <v>34</v>
      </c>
      <c r="G4117" s="4">
        <v>43538.305879629632</v>
      </c>
      <c r="H4117" s="4">
        <v>43541.305879629632</v>
      </c>
      <c r="I4117" s="4">
        <v>43543.305879629632</v>
      </c>
      <c r="J4117" s="2">
        <v>35</v>
      </c>
      <c r="K4117" s="2">
        <v>114</v>
      </c>
      <c r="S4117" s="72"/>
      <c r="T4117" s="72"/>
      <c r="U4117" s="72"/>
    </row>
    <row r="4118" spans="1:21" ht="14.25" customHeight="1">
      <c r="A4118" s="2">
        <v>819914</v>
      </c>
      <c r="B4118" s="2" t="s">
        <v>42</v>
      </c>
      <c r="C4118" s="2" t="s">
        <v>37</v>
      </c>
      <c r="D4118" s="2" t="s">
        <v>32</v>
      </c>
      <c r="E4118" s="2" t="s">
        <v>38</v>
      </c>
      <c r="F4118" s="2" t="s">
        <v>34</v>
      </c>
      <c r="G4118" s="4">
        <v>43538.308831018519</v>
      </c>
      <c r="H4118" s="4">
        <v>43544.308831018519</v>
      </c>
      <c r="I4118" s="4">
        <v>43545.308831018519</v>
      </c>
      <c r="J4118" s="2">
        <v>41</v>
      </c>
      <c r="K4118" s="2">
        <v>105</v>
      </c>
      <c r="S4118" s="72"/>
      <c r="T4118" s="72"/>
      <c r="U4118" s="72"/>
    </row>
    <row r="4119" spans="1:21" ht="14.25" customHeight="1">
      <c r="A4119" s="2">
        <v>873669</v>
      </c>
      <c r="B4119" s="2" t="s">
        <v>36</v>
      </c>
      <c r="C4119" s="2" t="s">
        <v>45</v>
      </c>
      <c r="D4119" s="2" t="s">
        <v>41</v>
      </c>
      <c r="E4119" s="2" t="s">
        <v>33</v>
      </c>
      <c r="F4119" s="2" t="s">
        <v>34</v>
      </c>
      <c r="G4119" s="4">
        <v>43538.309490740743</v>
      </c>
      <c r="H4119" s="4">
        <v>43542.309490740743</v>
      </c>
      <c r="I4119" s="4">
        <v>43544.309490740743</v>
      </c>
      <c r="J4119" s="2">
        <v>25</v>
      </c>
      <c r="K4119" s="2">
        <v>122</v>
      </c>
      <c r="S4119" s="72"/>
      <c r="T4119" s="72"/>
      <c r="U4119" s="72"/>
    </row>
    <row r="4120" spans="1:21" ht="14.25" customHeight="1">
      <c r="A4120" s="2">
        <v>17512</v>
      </c>
      <c r="B4120" s="2" t="s">
        <v>30</v>
      </c>
      <c r="C4120" s="2" t="s">
        <v>40</v>
      </c>
      <c r="D4120" s="2" t="s">
        <v>32</v>
      </c>
      <c r="E4120" s="2" t="s">
        <v>44</v>
      </c>
      <c r="F4120" s="2" t="s">
        <v>34</v>
      </c>
      <c r="G4120" s="4">
        <v>43538.312037037038</v>
      </c>
      <c r="H4120" s="4">
        <v>43541.312037037038</v>
      </c>
      <c r="I4120" s="4">
        <v>43544.312037037038</v>
      </c>
      <c r="J4120" s="2">
        <v>28</v>
      </c>
      <c r="K4120" s="2">
        <v>105</v>
      </c>
      <c r="S4120" s="72"/>
      <c r="T4120" s="72"/>
      <c r="U4120" s="72"/>
    </row>
    <row r="4121" spans="1:21" ht="14.25" customHeight="1">
      <c r="A4121" s="2">
        <v>588587</v>
      </c>
      <c r="B4121" s="2" t="s">
        <v>36</v>
      </c>
      <c r="C4121" s="2" t="s">
        <v>31</v>
      </c>
      <c r="D4121" s="2" t="s">
        <v>32</v>
      </c>
      <c r="E4121" s="2" t="s">
        <v>33</v>
      </c>
      <c r="F4121" s="2" t="s">
        <v>34</v>
      </c>
      <c r="G4121" s="4">
        <v>43538.312037037038</v>
      </c>
      <c r="H4121" s="4">
        <v>43546.312037037038</v>
      </c>
      <c r="I4121" s="4">
        <v>43544.312037037038</v>
      </c>
      <c r="J4121" s="2">
        <v>38</v>
      </c>
      <c r="K4121" s="2">
        <v>123</v>
      </c>
      <c r="S4121" s="72"/>
      <c r="T4121" s="72"/>
      <c r="U4121" s="72"/>
    </row>
    <row r="4122" spans="1:21" ht="14.25" customHeight="1">
      <c r="A4122" s="2">
        <v>169383</v>
      </c>
      <c r="B4122" s="2" t="s">
        <v>39</v>
      </c>
      <c r="C4122" s="2" t="s">
        <v>43</v>
      </c>
      <c r="D4122" s="2" t="s">
        <v>32</v>
      </c>
      <c r="E4122" s="2" t="s">
        <v>33</v>
      </c>
      <c r="F4122" s="2" t="s">
        <v>34</v>
      </c>
      <c r="G4122" s="4">
        <v>43538.312650462962</v>
      </c>
      <c r="H4122" s="4">
        <v>43544.312650462962</v>
      </c>
      <c r="I4122" s="4">
        <v>43543.312650462962</v>
      </c>
      <c r="J4122" s="2">
        <v>0</v>
      </c>
      <c r="K4122" s="2">
        <v>128</v>
      </c>
      <c r="S4122" s="72"/>
      <c r="T4122" s="72"/>
      <c r="U4122" s="72"/>
    </row>
    <row r="4123" spans="1:21" ht="14.25" customHeight="1">
      <c r="A4123" s="2">
        <v>683481</v>
      </c>
      <c r="B4123" s="2" t="s">
        <v>49</v>
      </c>
      <c r="C4123" s="2" t="s">
        <v>43</v>
      </c>
      <c r="D4123" s="2" t="s">
        <v>41</v>
      </c>
      <c r="E4123" s="2" t="s">
        <v>44</v>
      </c>
      <c r="F4123" s="2" t="s">
        <v>34</v>
      </c>
      <c r="G4123" s="4">
        <v>43538.314756944441</v>
      </c>
      <c r="H4123" s="4">
        <v>43539.314756944441</v>
      </c>
      <c r="I4123" s="4">
        <v>43544.314756944441</v>
      </c>
      <c r="J4123" s="2">
        <v>84</v>
      </c>
      <c r="K4123" s="2">
        <v>110</v>
      </c>
      <c r="S4123" s="72"/>
      <c r="T4123" s="72"/>
      <c r="U4123" s="72"/>
    </row>
    <row r="4124" spans="1:21" ht="14.25" customHeight="1">
      <c r="A4124" s="2">
        <v>501537</v>
      </c>
      <c r="B4124" s="2" t="s">
        <v>30</v>
      </c>
      <c r="C4124" s="2" t="s">
        <v>45</v>
      </c>
      <c r="D4124" s="2" t="s">
        <v>41</v>
      </c>
      <c r="E4124" s="2" t="s">
        <v>44</v>
      </c>
      <c r="F4124" s="2" t="s">
        <v>34</v>
      </c>
      <c r="G4124" s="4">
        <v>43538.318148148152</v>
      </c>
      <c r="H4124" s="4">
        <v>43548.318148148152</v>
      </c>
      <c r="I4124" s="4">
        <v>43541.318148148152</v>
      </c>
      <c r="J4124" s="2">
        <v>79</v>
      </c>
      <c r="K4124" s="2">
        <v>103</v>
      </c>
      <c r="S4124" s="72"/>
      <c r="T4124" s="72"/>
      <c r="U4124" s="72"/>
    </row>
    <row r="4125" spans="1:21" ht="14.25" customHeight="1">
      <c r="A4125" s="2">
        <v>18994</v>
      </c>
      <c r="B4125" s="2" t="s">
        <v>47</v>
      </c>
      <c r="C4125" s="2" t="s">
        <v>40</v>
      </c>
      <c r="D4125" s="2" t="s">
        <v>41</v>
      </c>
      <c r="E4125" s="2" t="s">
        <v>38</v>
      </c>
      <c r="F4125" s="2" t="s">
        <v>34</v>
      </c>
      <c r="G4125" s="4">
        <v>43538.323831018519</v>
      </c>
      <c r="H4125" s="4">
        <v>43543.323831018519</v>
      </c>
      <c r="I4125" s="4">
        <v>43545.323831018519</v>
      </c>
      <c r="J4125" s="2">
        <v>32</v>
      </c>
      <c r="K4125" s="2">
        <v>111</v>
      </c>
      <c r="S4125" s="72"/>
      <c r="T4125" s="72"/>
      <c r="U4125" s="72"/>
    </row>
    <row r="4126" spans="1:21" ht="14.25" customHeight="1">
      <c r="A4126" s="2">
        <v>461128</v>
      </c>
      <c r="B4126" s="2" t="s">
        <v>48</v>
      </c>
      <c r="C4126" s="2" t="s">
        <v>40</v>
      </c>
      <c r="D4126" s="2" t="s">
        <v>41</v>
      </c>
      <c r="E4126" s="2" t="s">
        <v>44</v>
      </c>
      <c r="F4126" s="2" t="s">
        <v>34</v>
      </c>
      <c r="G4126" s="4">
        <v>43538.329583333332</v>
      </c>
      <c r="H4126" s="4">
        <v>43545.329583333332</v>
      </c>
      <c r="I4126" s="4">
        <v>43544.329583333332</v>
      </c>
      <c r="J4126" s="2">
        <v>81</v>
      </c>
      <c r="K4126" s="2">
        <v>86</v>
      </c>
      <c r="S4126" s="72"/>
      <c r="T4126" s="72"/>
      <c r="U4126" s="72"/>
    </row>
    <row r="4127" spans="1:21" ht="14.25" customHeight="1">
      <c r="A4127" s="2">
        <v>28186</v>
      </c>
      <c r="B4127" s="2" t="s">
        <v>39</v>
      </c>
      <c r="C4127" s="2" t="s">
        <v>31</v>
      </c>
      <c r="D4127" s="2" t="s">
        <v>32</v>
      </c>
      <c r="E4127" s="2" t="s">
        <v>38</v>
      </c>
      <c r="F4127" s="2" t="s">
        <v>34</v>
      </c>
      <c r="G4127" s="4">
        <v>43538.33216435185</v>
      </c>
      <c r="H4127" s="4">
        <v>43541.33216435185</v>
      </c>
      <c r="I4127" s="4">
        <v>43543.33216435185</v>
      </c>
      <c r="J4127" s="2">
        <v>32</v>
      </c>
      <c r="K4127" s="2">
        <v>120</v>
      </c>
      <c r="S4127" s="72"/>
      <c r="T4127" s="72"/>
      <c r="U4127" s="72"/>
    </row>
    <row r="4128" spans="1:21" ht="14.25" customHeight="1">
      <c r="A4128" s="2">
        <v>449427</v>
      </c>
      <c r="B4128" s="2" t="s">
        <v>47</v>
      </c>
      <c r="C4128" s="2" t="s">
        <v>45</v>
      </c>
      <c r="D4128" s="2" t="s">
        <v>41</v>
      </c>
      <c r="E4128" s="2" t="s">
        <v>44</v>
      </c>
      <c r="F4128" s="2" t="s">
        <v>34</v>
      </c>
      <c r="G4128" s="4">
        <v>43538.333807870367</v>
      </c>
      <c r="H4128" s="4">
        <v>43549.333807870367</v>
      </c>
      <c r="I4128" s="4">
        <v>43544.333807870367</v>
      </c>
      <c r="J4128" s="2">
        <v>73</v>
      </c>
      <c r="K4128" s="2">
        <v>104</v>
      </c>
      <c r="S4128" s="72"/>
      <c r="T4128" s="72"/>
      <c r="U4128" s="72"/>
    </row>
    <row r="4129" spans="1:21" ht="14.25" customHeight="1">
      <c r="A4129" s="2">
        <v>882701</v>
      </c>
      <c r="B4129" s="2" t="s">
        <v>36</v>
      </c>
      <c r="C4129" s="2" t="s">
        <v>45</v>
      </c>
      <c r="D4129" s="2" t="s">
        <v>41</v>
      </c>
      <c r="E4129" s="2" t="s">
        <v>33</v>
      </c>
      <c r="F4129" s="2" t="s">
        <v>34</v>
      </c>
      <c r="G4129" s="4">
        <v>43538.337222222224</v>
      </c>
      <c r="H4129" s="4">
        <v>43541.337222222224</v>
      </c>
      <c r="I4129" s="4">
        <v>43544.337222222224</v>
      </c>
      <c r="J4129" s="2">
        <v>45</v>
      </c>
      <c r="K4129" s="2">
        <v>125</v>
      </c>
      <c r="S4129" s="72"/>
      <c r="T4129" s="72"/>
      <c r="U4129" s="72"/>
    </row>
    <row r="4130" spans="1:21" ht="14.25" customHeight="1">
      <c r="A4130" s="2">
        <v>449483</v>
      </c>
      <c r="B4130" s="2" t="s">
        <v>48</v>
      </c>
      <c r="C4130" s="2" t="s">
        <v>31</v>
      </c>
      <c r="D4130" s="2" t="s">
        <v>41</v>
      </c>
      <c r="E4130" s="2" t="s">
        <v>33</v>
      </c>
      <c r="F4130" s="2" t="s">
        <v>34</v>
      </c>
      <c r="G4130" s="4">
        <v>43538.342893518522</v>
      </c>
      <c r="H4130" s="4">
        <v>43539.342893518522</v>
      </c>
      <c r="I4130" s="4">
        <v>43543.342893518522</v>
      </c>
      <c r="J4130" s="2">
        <v>0</v>
      </c>
      <c r="K4130" s="2">
        <v>125</v>
      </c>
      <c r="S4130" s="72"/>
      <c r="T4130" s="72"/>
      <c r="U4130" s="72"/>
    </row>
    <row r="4131" spans="1:21" ht="14.25" customHeight="1">
      <c r="A4131" s="2">
        <v>409056</v>
      </c>
      <c r="B4131" s="2" t="s">
        <v>39</v>
      </c>
      <c r="C4131" s="2" t="s">
        <v>40</v>
      </c>
      <c r="D4131" s="2" t="s">
        <v>32</v>
      </c>
      <c r="E4131" s="2" t="s">
        <v>44</v>
      </c>
      <c r="F4131" s="2" t="s">
        <v>34</v>
      </c>
      <c r="G4131" s="4">
        <v>43538.345682870371</v>
      </c>
      <c r="H4131" s="4">
        <v>43545.345682870371</v>
      </c>
      <c r="I4131" s="4">
        <v>43544.345682870371</v>
      </c>
      <c r="J4131" s="2">
        <v>35</v>
      </c>
      <c r="K4131" s="2">
        <v>110</v>
      </c>
      <c r="S4131" s="72"/>
      <c r="T4131" s="72"/>
      <c r="U4131" s="72"/>
    </row>
    <row r="4132" spans="1:21" ht="14.25" customHeight="1">
      <c r="A4132" s="2">
        <v>754001</v>
      </c>
      <c r="B4132" s="2" t="s">
        <v>39</v>
      </c>
      <c r="C4132" s="2" t="s">
        <v>31</v>
      </c>
      <c r="D4132" s="2" t="s">
        <v>41</v>
      </c>
      <c r="E4132" s="2" t="s">
        <v>33</v>
      </c>
      <c r="F4132" s="2" t="s">
        <v>34</v>
      </c>
      <c r="G4132" s="4">
        <v>43538.346747685187</v>
      </c>
      <c r="H4132" s="4">
        <v>43545.346747685187</v>
      </c>
      <c r="I4132" s="4">
        <v>43545.346747685187</v>
      </c>
      <c r="J4132" s="2">
        <v>0</v>
      </c>
      <c r="K4132" s="2">
        <v>127</v>
      </c>
      <c r="S4132" s="72"/>
      <c r="T4132" s="72"/>
      <c r="U4132" s="72"/>
    </row>
    <row r="4133" spans="1:21" ht="14.25" customHeight="1">
      <c r="A4133" s="2">
        <v>234571</v>
      </c>
      <c r="B4133" s="2" t="s">
        <v>39</v>
      </c>
      <c r="C4133" s="2" t="s">
        <v>37</v>
      </c>
      <c r="D4133" s="2" t="s">
        <v>41</v>
      </c>
      <c r="E4133" s="2" t="s">
        <v>44</v>
      </c>
      <c r="F4133" s="2" t="s">
        <v>34</v>
      </c>
      <c r="G4133" s="4">
        <v>43538.347407407404</v>
      </c>
      <c r="H4133" s="4">
        <v>43540.347407407404</v>
      </c>
      <c r="I4133" s="4">
        <v>43544.347407407404</v>
      </c>
      <c r="J4133" s="2">
        <v>80</v>
      </c>
      <c r="K4133" s="2">
        <v>90</v>
      </c>
      <c r="S4133" s="72"/>
      <c r="T4133" s="72"/>
      <c r="U4133" s="72"/>
    </row>
    <row r="4134" spans="1:21" ht="14.25" customHeight="1">
      <c r="A4134" s="2">
        <v>177852</v>
      </c>
      <c r="B4134" s="2" t="s">
        <v>36</v>
      </c>
      <c r="C4134" s="2" t="s">
        <v>37</v>
      </c>
      <c r="D4134" s="2" t="s">
        <v>32</v>
      </c>
      <c r="E4134" s="2" t="s">
        <v>44</v>
      </c>
      <c r="F4134" s="2" t="s">
        <v>34</v>
      </c>
      <c r="G4134" s="4">
        <v>43538.348043981481</v>
      </c>
      <c r="H4134" s="4">
        <v>43544.348043981481</v>
      </c>
      <c r="I4134" s="4">
        <v>43542.348043981481</v>
      </c>
      <c r="J4134" s="2">
        <v>29</v>
      </c>
      <c r="K4134" s="2">
        <v>111</v>
      </c>
      <c r="S4134" s="72"/>
      <c r="T4134" s="72"/>
      <c r="U4134" s="72"/>
    </row>
    <row r="4135" spans="1:21" ht="14.25" customHeight="1">
      <c r="A4135" s="2">
        <v>744945</v>
      </c>
      <c r="B4135" s="2" t="s">
        <v>30</v>
      </c>
      <c r="C4135" s="2" t="s">
        <v>37</v>
      </c>
      <c r="D4135" s="2" t="s">
        <v>41</v>
      </c>
      <c r="E4135" s="2" t="s">
        <v>33</v>
      </c>
      <c r="F4135" s="2" t="s">
        <v>34</v>
      </c>
      <c r="G4135" s="4">
        <v>43538.348587962966</v>
      </c>
      <c r="H4135" s="4">
        <v>43541.348587962966</v>
      </c>
      <c r="I4135" s="4">
        <v>43544.348587962966</v>
      </c>
      <c r="J4135" s="2">
        <v>36</v>
      </c>
      <c r="K4135" s="2">
        <v>110</v>
      </c>
      <c r="S4135" s="72"/>
      <c r="T4135" s="72"/>
      <c r="U4135" s="72"/>
    </row>
    <row r="4136" spans="1:21" ht="14.25" customHeight="1">
      <c r="A4136" s="2">
        <v>628967</v>
      </c>
      <c r="B4136" s="2" t="s">
        <v>39</v>
      </c>
      <c r="C4136" s="2" t="s">
        <v>45</v>
      </c>
      <c r="D4136" s="2" t="s">
        <v>41</v>
      </c>
      <c r="E4136" s="2" t="s">
        <v>33</v>
      </c>
      <c r="F4136" s="2" t="s">
        <v>34</v>
      </c>
      <c r="G4136" s="4">
        <v>43538.348923611113</v>
      </c>
      <c r="H4136" s="4">
        <v>43540.348923611113</v>
      </c>
      <c r="I4136" s="4">
        <v>43544.348923611113</v>
      </c>
      <c r="J4136" s="2">
        <v>48</v>
      </c>
      <c r="K4136" s="2">
        <v>120</v>
      </c>
      <c r="S4136" s="72"/>
      <c r="T4136" s="72"/>
      <c r="U4136" s="72"/>
    </row>
    <row r="4137" spans="1:21" ht="14.25" customHeight="1">
      <c r="A4137" s="2">
        <v>201895</v>
      </c>
      <c r="B4137" s="2" t="s">
        <v>39</v>
      </c>
      <c r="C4137" s="2" t="s">
        <v>43</v>
      </c>
      <c r="D4137" s="2" t="s">
        <v>32</v>
      </c>
      <c r="E4137" s="2" t="s">
        <v>44</v>
      </c>
      <c r="F4137" s="2" t="s">
        <v>34</v>
      </c>
      <c r="G4137" s="4">
        <v>43538.362928240742</v>
      </c>
      <c r="H4137" s="4">
        <v>43538.362928240742</v>
      </c>
      <c r="I4137" s="4">
        <v>43544.362928240742</v>
      </c>
      <c r="J4137" s="2">
        <v>0</v>
      </c>
      <c r="K4137" s="2">
        <v>105</v>
      </c>
      <c r="S4137" s="72"/>
      <c r="T4137" s="72"/>
      <c r="U4137" s="72"/>
    </row>
    <row r="4138" spans="1:21" ht="14.25" customHeight="1">
      <c r="A4138" s="2">
        <v>631811</v>
      </c>
      <c r="B4138" s="2" t="s">
        <v>39</v>
      </c>
      <c r="C4138" s="2" t="s">
        <v>45</v>
      </c>
      <c r="D4138" s="2" t="s">
        <v>41</v>
      </c>
      <c r="E4138" s="2" t="s">
        <v>33</v>
      </c>
      <c r="F4138" s="2" t="s">
        <v>34</v>
      </c>
      <c r="G4138" s="4">
        <v>43538.369212962964</v>
      </c>
      <c r="H4138" s="4">
        <v>43540.369212962964</v>
      </c>
      <c r="I4138" s="4">
        <v>43542.369212962964</v>
      </c>
      <c r="J4138" s="2">
        <v>47</v>
      </c>
      <c r="K4138" s="2">
        <v>126</v>
      </c>
      <c r="S4138" s="72"/>
      <c r="T4138" s="72"/>
      <c r="U4138" s="72"/>
    </row>
    <row r="4139" spans="1:21" ht="14.25" customHeight="1">
      <c r="A4139" s="2">
        <v>996866</v>
      </c>
      <c r="B4139" s="2" t="s">
        <v>30</v>
      </c>
      <c r="C4139" s="2" t="s">
        <v>37</v>
      </c>
      <c r="D4139" s="2" t="s">
        <v>41</v>
      </c>
      <c r="E4139" s="2" t="s">
        <v>38</v>
      </c>
      <c r="F4139" s="2" t="s">
        <v>34</v>
      </c>
      <c r="G4139" s="4">
        <v>43538.369502314818</v>
      </c>
      <c r="H4139" s="4">
        <v>43546.369502314818</v>
      </c>
      <c r="I4139" s="4">
        <v>43545.369502314818</v>
      </c>
      <c r="J4139" s="2">
        <v>47</v>
      </c>
      <c r="K4139" s="2">
        <v>111</v>
      </c>
      <c r="S4139" s="72"/>
      <c r="T4139" s="72"/>
      <c r="U4139" s="72"/>
    </row>
    <row r="4140" spans="1:21" ht="14.25" customHeight="1">
      <c r="A4140" s="2">
        <v>874292</v>
      </c>
      <c r="B4140" s="2" t="s">
        <v>48</v>
      </c>
      <c r="C4140" s="2" t="s">
        <v>31</v>
      </c>
      <c r="D4140" s="2" t="s">
        <v>41</v>
      </c>
      <c r="E4140" s="2" t="s">
        <v>44</v>
      </c>
      <c r="F4140" s="2" t="s">
        <v>34</v>
      </c>
      <c r="G4140" s="4">
        <v>43538.372291666667</v>
      </c>
      <c r="H4140" s="4">
        <v>43541.372291666667</v>
      </c>
      <c r="I4140" s="4">
        <v>43541.372291666667</v>
      </c>
      <c r="J4140" s="2">
        <v>0</v>
      </c>
      <c r="K4140" s="2">
        <v>128</v>
      </c>
      <c r="S4140" s="72"/>
      <c r="T4140" s="72"/>
      <c r="U4140" s="72"/>
    </row>
    <row r="4141" spans="1:21" ht="14.25" customHeight="1">
      <c r="A4141" s="2">
        <v>31702</v>
      </c>
      <c r="B4141" s="2" t="s">
        <v>36</v>
      </c>
      <c r="C4141" s="2" t="s">
        <v>43</v>
      </c>
      <c r="D4141" s="2" t="s">
        <v>32</v>
      </c>
      <c r="E4141" s="2" t="s">
        <v>38</v>
      </c>
      <c r="F4141" s="2" t="s">
        <v>34</v>
      </c>
      <c r="G4141" s="4">
        <v>43538.372372685182</v>
      </c>
      <c r="H4141" s="4">
        <v>43544.372372685182</v>
      </c>
      <c r="I4141" s="4">
        <v>43543.372372685182</v>
      </c>
      <c r="J4141" s="2">
        <v>0</v>
      </c>
      <c r="K4141" s="2">
        <v>121</v>
      </c>
      <c r="S4141" s="72"/>
      <c r="T4141" s="72"/>
      <c r="U4141" s="72"/>
    </row>
    <row r="4142" spans="1:21" ht="14.25" customHeight="1">
      <c r="A4142" s="2">
        <v>61788</v>
      </c>
      <c r="B4142" s="2" t="s">
        <v>30</v>
      </c>
      <c r="C4142" s="2" t="s">
        <v>40</v>
      </c>
      <c r="D4142" s="2" t="s">
        <v>41</v>
      </c>
      <c r="E4142" s="2" t="s">
        <v>44</v>
      </c>
      <c r="F4142" s="2" t="s">
        <v>34</v>
      </c>
      <c r="G4142" s="4">
        <v>43538.372546296298</v>
      </c>
      <c r="H4142" s="4">
        <v>43543.372546296298</v>
      </c>
      <c r="I4142" s="4">
        <v>43542.372546296298</v>
      </c>
      <c r="J4142" s="2">
        <v>46</v>
      </c>
      <c r="K4142" s="2">
        <v>109</v>
      </c>
      <c r="S4142" s="72"/>
      <c r="T4142" s="72"/>
      <c r="U4142" s="72"/>
    </row>
    <row r="4143" spans="1:21" ht="14.25" customHeight="1">
      <c r="A4143" s="2">
        <v>989203</v>
      </c>
      <c r="B4143" s="2" t="s">
        <v>39</v>
      </c>
      <c r="C4143" s="2" t="s">
        <v>43</v>
      </c>
      <c r="D4143" s="2" t="s">
        <v>32</v>
      </c>
      <c r="E4143" s="2" t="s">
        <v>33</v>
      </c>
      <c r="F4143" s="2" t="s">
        <v>34</v>
      </c>
      <c r="G4143" s="4">
        <v>43538.372604166667</v>
      </c>
      <c r="H4143" s="4">
        <v>43539.372604166667</v>
      </c>
      <c r="I4143" s="4">
        <v>43543.372604166667</v>
      </c>
      <c r="J4143" s="2">
        <v>0</v>
      </c>
      <c r="K4143" s="2">
        <v>121</v>
      </c>
      <c r="S4143" s="72"/>
      <c r="T4143" s="72"/>
      <c r="U4143" s="72"/>
    </row>
    <row r="4144" spans="1:21" ht="14.25" customHeight="1">
      <c r="A4144" s="2">
        <v>198204</v>
      </c>
      <c r="B4144" s="2" t="s">
        <v>42</v>
      </c>
      <c r="C4144" s="2" t="s">
        <v>43</v>
      </c>
      <c r="D4144" s="2" t="s">
        <v>32</v>
      </c>
      <c r="E4144" s="2" t="s">
        <v>44</v>
      </c>
      <c r="F4144" s="2" t="s">
        <v>34</v>
      </c>
      <c r="G4144" s="4">
        <v>43538.377164351848</v>
      </c>
      <c r="H4144" s="4">
        <v>43543.377164351848</v>
      </c>
      <c r="I4144" s="4">
        <v>43542.377164351848</v>
      </c>
      <c r="J4144" s="2">
        <v>0</v>
      </c>
      <c r="K4144" s="2">
        <v>128</v>
      </c>
      <c r="S4144" s="72"/>
      <c r="T4144" s="72"/>
      <c r="U4144" s="72"/>
    </row>
    <row r="4145" spans="1:21" ht="14.25" customHeight="1">
      <c r="A4145" s="2">
        <v>260139</v>
      </c>
      <c r="B4145" s="2" t="s">
        <v>30</v>
      </c>
      <c r="C4145" s="2" t="s">
        <v>31</v>
      </c>
      <c r="D4145" s="2" t="s">
        <v>41</v>
      </c>
      <c r="E4145" s="2" t="s">
        <v>33</v>
      </c>
      <c r="F4145" s="2" t="s">
        <v>34</v>
      </c>
      <c r="G4145" s="4">
        <v>43538.3825462963</v>
      </c>
      <c r="H4145" s="4">
        <v>43543.3825462963</v>
      </c>
      <c r="I4145" s="4">
        <v>43544.3825462963</v>
      </c>
      <c r="J4145" s="2">
        <v>0</v>
      </c>
      <c r="K4145" s="2">
        <v>130</v>
      </c>
      <c r="S4145" s="72"/>
      <c r="T4145" s="72"/>
      <c r="U4145" s="72"/>
    </row>
    <row r="4146" spans="1:21" ht="14.25" customHeight="1">
      <c r="A4146" s="2">
        <v>473129</v>
      </c>
      <c r="B4146" s="2" t="s">
        <v>39</v>
      </c>
      <c r="C4146" s="2" t="s">
        <v>43</v>
      </c>
      <c r="D4146" s="2" t="s">
        <v>32</v>
      </c>
      <c r="E4146" s="2" t="s">
        <v>44</v>
      </c>
      <c r="F4146" s="2" t="s">
        <v>34</v>
      </c>
      <c r="G4146" s="4">
        <v>43538.394675925927</v>
      </c>
      <c r="H4146" s="4">
        <v>43540.394675925927</v>
      </c>
      <c r="I4146" s="4">
        <v>43543.394675925927</v>
      </c>
      <c r="J4146" s="2">
        <v>0</v>
      </c>
      <c r="K4146" s="2">
        <v>107</v>
      </c>
      <c r="S4146" s="72"/>
      <c r="T4146" s="72"/>
      <c r="U4146" s="72"/>
    </row>
    <row r="4147" spans="1:21" ht="14.25" customHeight="1">
      <c r="A4147" s="2">
        <v>901283</v>
      </c>
      <c r="B4147" s="2" t="s">
        <v>39</v>
      </c>
      <c r="C4147" s="2" t="s">
        <v>31</v>
      </c>
      <c r="D4147" s="2" t="s">
        <v>32</v>
      </c>
      <c r="E4147" s="2" t="s">
        <v>33</v>
      </c>
      <c r="F4147" s="2" t="s">
        <v>34</v>
      </c>
      <c r="G4147" s="4">
        <v>43538.397037037037</v>
      </c>
      <c r="H4147" s="4">
        <v>43547.397037037037</v>
      </c>
      <c r="I4147" s="4">
        <v>43544.397037037037</v>
      </c>
      <c r="J4147" s="2">
        <v>39</v>
      </c>
      <c r="K4147" s="2">
        <v>123</v>
      </c>
      <c r="S4147" s="72"/>
      <c r="T4147" s="72"/>
      <c r="U4147" s="72"/>
    </row>
    <row r="4148" spans="1:21" ht="14.25" customHeight="1">
      <c r="A4148" s="2">
        <v>169129</v>
      </c>
      <c r="B4148" s="2" t="s">
        <v>47</v>
      </c>
      <c r="C4148" s="2" t="s">
        <v>37</v>
      </c>
      <c r="D4148" s="2" t="s">
        <v>32</v>
      </c>
      <c r="E4148" s="2" t="s">
        <v>33</v>
      </c>
      <c r="F4148" s="2" t="s">
        <v>34</v>
      </c>
      <c r="G4148" s="4">
        <v>43538.403645833336</v>
      </c>
      <c r="H4148" s="4">
        <v>43545.403645833336</v>
      </c>
      <c r="I4148" s="4">
        <v>43541.403645833336</v>
      </c>
      <c r="J4148" s="2">
        <v>42</v>
      </c>
      <c r="K4148" s="2">
        <v>108</v>
      </c>
      <c r="S4148" s="72"/>
      <c r="T4148" s="72"/>
      <c r="U4148" s="72"/>
    </row>
    <row r="4149" spans="1:21" ht="14.25" customHeight="1">
      <c r="A4149" s="2">
        <v>685327</v>
      </c>
      <c r="B4149" s="2" t="s">
        <v>39</v>
      </c>
      <c r="C4149" s="2" t="s">
        <v>37</v>
      </c>
      <c r="D4149" s="2" t="s">
        <v>32</v>
      </c>
      <c r="E4149" s="2" t="s">
        <v>44</v>
      </c>
      <c r="F4149" s="2" t="s">
        <v>34</v>
      </c>
      <c r="G4149" s="4">
        <v>43538.406018518515</v>
      </c>
      <c r="H4149" s="4">
        <v>43542.406018518515</v>
      </c>
      <c r="I4149" s="4">
        <v>43542.406018518515</v>
      </c>
      <c r="J4149" s="2">
        <v>68</v>
      </c>
      <c r="K4149" s="2">
        <v>86</v>
      </c>
      <c r="S4149" s="72"/>
      <c r="T4149" s="72"/>
      <c r="U4149" s="72"/>
    </row>
    <row r="4150" spans="1:21" ht="14.25" customHeight="1">
      <c r="A4150" s="2">
        <v>26051</v>
      </c>
      <c r="B4150" s="2" t="s">
        <v>36</v>
      </c>
      <c r="C4150" s="2" t="s">
        <v>37</v>
      </c>
      <c r="D4150" s="2" t="s">
        <v>32</v>
      </c>
      <c r="E4150" s="2" t="s">
        <v>33</v>
      </c>
      <c r="F4150" s="2" t="s">
        <v>34</v>
      </c>
      <c r="G4150" s="4">
        <v>43538.415833333333</v>
      </c>
      <c r="H4150" s="4">
        <v>43547.415833333333</v>
      </c>
      <c r="I4150" s="4">
        <v>43542.415833333333</v>
      </c>
      <c r="J4150" s="2">
        <v>33</v>
      </c>
      <c r="K4150" s="2">
        <v>112</v>
      </c>
      <c r="S4150" s="72"/>
      <c r="T4150" s="72"/>
      <c r="U4150" s="72"/>
    </row>
    <row r="4151" spans="1:21" ht="14.25" customHeight="1">
      <c r="A4151" s="2">
        <v>390520</v>
      </c>
      <c r="B4151" s="2" t="s">
        <v>47</v>
      </c>
      <c r="C4151" s="2" t="s">
        <v>43</v>
      </c>
      <c r="D4151" s="2" t="s">
        <v>41</v>
      </c>
      <c r="E4151" s="2" t="s">
        <v>44</v>
      </c>
      <c r="F4151" s="2" t="s">
        <v>34</v>
      </c>
      <c r="G4151" s="4">
        <v>43538.421597222223</v>
      </c>
      <c r="H4151" s="4">
        <v>43541.421597222223</v>
      </c>
      <c r="I4151" s="4">
        <v>43543.421597222223</v>
      </c>
      <c r="J4151" s="2">
        <v>47</v>
      </c>
      <c r="K4151" s="2">
        <v>128</v>
      </c>
      <c r="S4151" s="72"/>
      <c r="T4151" s="72"/>
      <c r="U4151" s="72"/>
    </row>
    <row r="4152" spans="1:21" ht="14.25" customHeight="1">
      <c r="A4152" s="2">
        <v>764179</v>
      </c>
      <c r="B4152" s="2" t="s">
        <v>36</v>
      </c>
      <c r="C4152" s="2" t="s">
        <v>31</v>
      </c>
      <c r="D4152" s="2" t="s">
        <v>41</v>
      </c>
      <c r="E4152" s="2" t="s">
        <v>33</v>
      </c>
      <c r="F4152" s="2" t="s">
        <v>34</v>
      </c>
      <c r="G4152" s="4">
        <v>43538.423252314817</v>
      </c>
      <c r="H4152" s="4">
        <v>43539.423252314817</v>
      </c>
      <c r="I4152" s="4">
        <v>43544.423252314817</v>
      </c>
      <c r="J4152" s="2">
        <v>0</v>
      </c>
      <c r="K4152" s="2">
        <v>130</v>
      </c>
      <c r="S4152" s="72"/>
      <c r="T4152" s="72"/>
      <c r="U4152" s="72"/>
    </row>
    <row r="4153" spans="1:21" ht="14.25" customHeight="1">
      <c r="A4153" s="2">
        <v>727122</v>
      </c>
      <c r="B4153" s="2" t="s">
        <v>47</v>
      </c>
      <c r="C4153" s="2" t="s">
        <v>40</v>
      </c>
      <c r="D4153" s="2" t="s">
        <v>32</v>
      </c>
      <c r="E4153" s="2" t="s">
        <v>38</v>
      </c>
      <c r="F4153" s="2" t="s">
        <v>34</v>
      </c>
      <c r="G4153" s="4">
        <v>43538.426666666666</v>
      </c>
      <c r="H4153" s="4">
        <v>43543.426666666666</v>
      </c>
      <c r="I4153" s="4">
        <v>43543.426666666666</v>
      </c>
      <c r="J4153" s="2">
        <v>37</v>
      </c>
      <c r="K4153" s="2">
        <v>113</v>
      </c>
      <c r="S4153" s="72"/>
      <c r="T4153" s="72"/>
      <c r="U4153" s="72"/>
    </row>
    <row r="4154" spans="1:21" ht="14.25" customHeight="1">
      <c r="A4154" s="2">
        <v>568499</v>
      </c>
      <c r="B4154" s="2" t="s">
        <v>39</v>
      </c>
      <c r="C4154" s="2" t="s">
        <v>31</v>
      </c>
      <c r="D4154" s="2" t="s">
        <v>41</v>
      </c>
      <c r="E4154" s="2" t="s">
        <v>33</v>
      </c>
      <c r="F4154" s="2" t="s">
        <v>34</v>
      </c>
      <c r="G4154" s="4">
        <v>43538.430497685185</v>
      </c>
      <c r="H4154" s="4">
        <v>43542.430497685185</v>
      </c>
      <c r="I4154" s="4">
        <v>43543.430497685185</v>
      </c>
      <c r="J4154" s="2">
        <v>0</v>
      </c>
      <c r="K4154" s="2">
        <v>125</v>
      </c>
      <c r="S4154" s="72"/>
      <c r="T4154" s="72"/>
      <c r="U4154" s="72"/>
    </row>
    <row r="4155" spans="1:21" ht="14.25" customHeight="1">
      <c r="A4155" s="2">
        <v>665527</v>
      </c>
      <c r="B4155" s="2" t="s">
        <v>46</v>
      </c>
      <c r="C4155" s="2" t="s">
        <v>31</v>
      </c>
      <c r="D4155" s="2" t="s">
        <v>32</v>
      </c>
      <c r="E4155" s="2" t="s">
        <v>44</v>
      </c>
      <c r="F4155" s="2" t="s">
        <v>34</v>
      </c>
      <c r="G4155" s="4">
        <v>43538.431504629632</v>
      </c>
      <c r="H4155" s="4">
        <v>43544.431504629632</v>
      </c>
      <c r="I4155" s="4">
        <v>43543.431504629632</v>
      </c>
      <c r="J4155" s="2">
        <v>72</v>
      </c>
      <c r="K4155" s="2">
        <v>110</v>
      </c>
      <c r="S4155" s="72"/>
      <c r="T4155" s="72"/>
      <c r="U4155" s="72"/>
    </row>
    <row r="4156" spans="1:21" ht="14.25" customHeight="1">
      <c r="A4156" s="2">
        <v>530763</v>
      </c>
      <c r="B4156" s="2" t="s">
        <v>30</v>
      </c>
      <c r="C4156" s="2" t="s">
        <v>45</v>
      </c>
      <c r="D4156" s="2" t="s">
        <v>32</v>
      </c>
      <c r="E4156" s="2" t="s">
        <v>44</v>
      </c>
      <c r="F4156" s="2" t="s">
        <v>34</v>
      </c>
      <c r="G4156" s="4">
        <v>43538.443032407406</v>
      </c>
      <c r="H4156" s="4">
        <v>43544.443032407406</v>
      </c>
      <c r="I4156" s="4">
        <v>43542.443032407406</v>
      </c>
      <c r="J4156" s="2">
        <v>75</v>
      </c>
      <c r="K4156" s="2">
        <v>104</v>
      </c>
      <c r="S4156" s="72"/>
      <c r="T4156" s="72"/>
      <c r="U4156" s="72"/>
    </row>
    <row r="4157" spans="1:21" ht="14.25" customHeight="1">
      <c r="A4157" s="2">
        <v>490207</v>
      </c>
      <c r="B4157" s="2" t="s">
        <v>30</v>
      </c>
      <c r="C4157" s="2" t="s">
        <v>40</v>
      </c>
      <c r="D4157" s="2" t="s">
        <v>41</v>
      </c>
      <c r="E4157" s="2" t="s">
        <v>33</v>
      </c>
      <c r="F4157" s="2" t="s">
        <v>34</v>
      </c>
      <c r="G4157" s="4">
        <v>43538.446284722224</v>
      </c>
      <c r="H4157" s="4">
        <v>43542.446284722224</v>
      </c>
      <c r="I4157" s="4">
        <v>43542.446284722224</v>
      </c>
      <c r="J4157" s="2">
        <v>44</v>
      </c>
      <c r="K4157" s="2">
        <v>113</v>
      </c>
      <c r="S4157" s="72"/>
      <c r="T4157" s="72"/>
      <c r="U4157" s="72"/>
    </row>
    <row r="4158" spans="1:21" ht="14.25" customHeight="1">
      <c r="A4158" s="2">
        <v>608667</v>
      </c>
      <c r="B4158" s="2" t="s">
        <v>39</v>
      </c>
      <c r="C4158" s="2" t="s">
        <v>43</v>
      </c>
      <c r="D4158" s="2" t="s">
        <v>41</v>
      </c>
      <c r="E4158" s="2" t="s">
        <v>33</v>
      </c>
      <c r="F4158" s="2" t="s">
        <v>34</v>
      </c>
      <c r="G4158" s="4">
        <v>43538.446319444447</v>
      </c>
      <c r="H4158" s="4">
        <v>43546.446319444447</v>
      </c>
      <c r="I4158" s="4">
        <v>43541.446319444447</v>
      </c>
      <c r="J4158" s="2">
        <v>25</v>
      </c>
      <c r="K4158" s="2">
        <v>123</v>
      </c>
      <c r="S4158" s="72"/>
      <c r="T4158" s="72"/>
      <c r="U4158" s="72"/>
    </row>
    <row r="4159" spans="1:21" ht="14.25" customHeight="1">
      <c r="A4159" s="2">
        <v>46130</v>
      </c>
      <c r="B4159" s="2" t="s">
        <v>39</v>
      </c>
      <c r="C4159" s="2" t="s">
        <v>40</v>
      </c>
      <c r="D4159" s="2" t="s">
        <v>32</v>
      </c>
      <c r="E4159" s="2" t="s">
        <v>38</v>
      </c>
      <c r="F4159" s="2" t="s">
        <v>34</v>
      </c>
      <c r="G4159" s="4">
        <v>43538.448437500003</v>
      </c>
      <c r="H4159" s="4">
        <v>43545.448437500003</v>
      </c>
      <c r="I4159" s="4">
        <v>43541.448437500003</v>
      </c>
      <c r="J4159" s="2">
        <v>25</v>
      </c>
      <c r="K4159" s="2">
        <v>115</v>
      </c>
      <c r="S4159" s="72"/>
      <c r="T4159" s="72"/>
      <c r="U4159" s="72"/>
    </row>
    <row r="4160" spans="1:21" ht="14.25" customHeight="1">
      <c r="A4160" s="2">
        <v>511468</v>
      </c>
      <c r="B4160" s="2" t="s">
        <v>48</v>
      </c>
      <c r="C4160" s="2" t="s">
        <v>37</v>
      </c>
      <c r="D4160" s="2" t="s">
        <v>41</v>
      </c>
      <c r="E4160" s="2" t="s">
        <v>44</v>
      </c>
      <c r="F4160" s="2" t="s">
        <v>34</v>
      </c>
      <c r="G4160" s="4">
        <v>43538.456041666665</v>
      </c>
      <c r="H4160" s="4">
        <v>43541.456041666665</v>
      </c>
      <c r="I4160" s="4">
        <v>43544.456041666665</v>
      </c>
      <c r="J4160" s="2">
        <v>40</v>
      </c>
      <c r="K4160" s="2">
        <v>107</v>
      </c>
      <c r="S4160" s="72"/>
      <c r="T4160" s="72"/>
      <c r="U4160" s="72"/>
    </row>
    <row r="4161" spans="1:21" ht="14.25" customHeight="1">
      <c r="A4161" s="2">
        <v>558538</v>
      </c>
      <c r="B4161" s="2" t="s">
        <v>30</v>
      </c>
      <c r="C4161" s="2" t="s">
        <v>40</v>
      </c>
      <c r="D4161" s="2" t="s">
        <v>41</v>
      </c>
      <c r="E4161" s="2" t="s">
        <v>38</v>
      </c>
      <c r="F4161" s="2" t="s">
        <v>34</v>
      </c>
      <c r="G4161" s="4">
        <v>43538.457974537036</v>
      </c>
      <c r="H4161" s="4">
        <v>43542.457974537036</v>
      </c>
      <c r="I4161" s="4">
        <v>43541.457974537036</v>
      </c>
      <c r="J4161" s="2">
        <v>34</v>
      </c>
      <c r="K4161" s="2">
        <v>109</v>
      </c>
      <c r="S4161" s="72"/>
      <c r="T4161" s="72"/>
      <c r="U4161" s="72"/>
    </row>
    <row r="4162" spans="1:21" ht="14.25" customHeight="1">
      <c r="A4162" s="2">
        <v>7475</v>
      </c>
      <c r="B4162" s="2" t="s">
        <v>47</v>
      </c>
      <c r="C4162" s="2" t="s">
        <v>43</v>
      </c>
      <c r="D4162" s="2" t="s">
        <v>41</v>
      </c>
      <c r="E4162" s="2" t="s">
        <v>33</v>
      </c>
      <c r="F4162" s="2" t="s">
        <v>34</v>
      </c>
      <c r="G4162" s="4">
        <v>43538.461423611108</v>
      </c>
      <c r="H4162" s="4">
        <v>43544.461423611108</v>
      </c>
      <c r="I4162" s="4">
        <v>43543.461423611108</v>
      </c>
      <c r="J4162" s="2">
        <v>33</v>
      </c>
      <c r="K4162" s="2">
        <v>122</v>
      </c>
      <c r="S4162" s="72"/>
      <c r="T4162" s="72"/>
      <c r="U4162" s="72"/>
    </row>
    <row r="4163" spans="1:21" ht="14.25" customHeight="1">
      <c r="A4163" s="2">
        <v>812370</v>
      </c>
      <c r="B4163" s="2" t="s">
        <v>39</v>
      </c>
      <c r="C4163" s="2" t="s">
        <v>40</v>
      </c>
      <c r="D4163" s="2" t="s">
        <v>41</v>
      </c>
      <c r="E4163" s="2" t="s">
        <v>38</v>
      </c>
      <c r="F4163" s="2" t="s">
        <v>34</v>
      </c>
      <c r="G4163" s="4">
        <v>43538.468530092592</v>
      </c>
      <c r="H4163" s="4">
        <v>43545.468530092592</v>
      </c>
      <c r="I4163" s="4">
        <v>43545.468530092592</v>
      </c>
      <c r="J4163" s="2">
        <v>50</v>
      </c>
      <c r="K4163" s="2">
        <v>114</v>
      </c>
      <c r="S4163" s="72"/>
      <c r="T4163" s="72"/>
      <c r="U4163" s="72"/>
    </row>
    <row r="4164" spans="1:21" ht="14.25" customHeight="1">
      <c r="A4164" s="2">
        <v>341082</v>
      </c>
      <c r="B4164" s="2" t="s">
        <v>36</v>
      </c>
      <c r="C4164" s="2" t="s">
        <v>43</v>
      </c>
      <c r="D4164" s="2" t="s">
        <v>32</v>
      </c>
      <c r="E4164" s="2" t="s">
        <v>44</v>
      </c>
      <c r="F4164" s="2" t="s">
        <v>34</v>
      </c>
      <c r="G4164" s="4">
        <v>43538.477037037039</v>
      </c>
      <c r="H4164" s="4">
        <v>43538.477037037039</v>
      </c>
      <c r="I4164" s="4">
        <v>43545.477037037039</v>
      </c>
      <c r="J4164" s="2">
        <v>0</v>
      </c>
      <c r="K4164" s="2">
        <v>110</v>
      </c>
      <c r="S4164" s="72"/>
      <c r="T4164" s="72"/>
      <c r="U4164" s="72"/>
    </row>
    <row r="4165" spans="1:21" ht="14.25" customHeight="1">
      <c r="A4165" s="2">
        <v>746254</v>
      </c>
      <c r="B4165" s="2" t="s">
        <v>42</v>
      </c>
      <c r="C4165" s="2" t="s">
        <v>43</v>
      </c>
      <c r="D4165" s="2" t="s">
        <v>41</v>
      </c>
      <c r="E4165" s="2" t="s">
        <v>44</v>
      </c>
      <c r="F4165" s="2" t="s">
        <v>34</v>
      </c>
      <c r="G4165" s="4">
        <v>43538.482499999998</v>
      </c>
      <c r="H4165" s="4">
        <v>43541.482499999998</v>
      </c>
      <c r="I4165" s="4">
        <v>43545.482499999998</v>
      </c>
      <c r="J4165" s="2">
        <v>66</v>
      </c>
      <c r="K4165" s="2">
        <v>107</v>
      </c>
      <c r="S4165" s="72"/>
      <c r="T4165" s="72"/>
      <c r="U4165" s="72"/>
    </row>
    <row r="4166" spans="1:21" ht="14.25" customHeight="1">
      <c r="A4166" s="2">
        <v>963235</v>
      </c>
      <c r="B4166" s="2" t="s">
        <v>39</v>
      </c>
      <c r="C4166" s="2" t="s">
        <v>43</v>
      </c>
      <c r="D4166" s="2" t="s">
        <v>32</v>
      </c>
      <c r="E4166" s="2" t="s">
        <v>44</v>
      </c>
      <c r="F4166" s="2" t="s">
        <v>34</v>
      </c>
      <c r="G4166" s="4">
        <v>43538.487835648149</v>
      </c>
      <c r="H4166" s="4">
        <v>43540.487835648149</v>
      </c>
      <c r="I4166" s="4">
        <v>43541.487835648149</v>
      </c>
      <c r="J4166" s="2">
        <v>0</v>
      </c>
      <c r="K4166" s="2">
        <v>105</v>
      </c>
      <c r="S4166" s="72"/>
      <c r="T4166" s="72"/>
      <c r="U4166" s="72"/>
    </row>
    <row r="4167" spans="1:21" ht="14.25" customHeight="1">
      <c r="A4167" s="2">
        <v>572705</v>
      </c>
      <c r="B4167" s="2" t="s">
        <v>36</v>
      </c>
      <c r="C4167" s="2" t="s">
        <v>40</v>
      </c>
      <c r="D4167" s="2" t="s">
        <v>32</v>
      </c>
      <c r="E4167" s="2" t="s">
        <v>33</v>
      </c>
      <c r="F4167" s="2" t="s">
        <v>34</v>
      </c>
      <c r="G4167" s="4">
        <v>43538.493900462963</v>
      </c>
      <c r="H4167" s="4">
        <v>43539.493900462963</v>
      </c>
      <c r="I4167" s="4">
        <v>43544.493900462963</v>
      </c>
      <c r="J4167" s="2">
        <v>41</v>
      </c>
      <c r="K4167" s="2">
        <v>108</v>
      </c>
      <c r="S4167" s="72"/>
      <c r="T4167" s="72"/>
      <c r="U4167" s="72"/>
    </row>
    <row r="4168" spans="1:21" ht="14.25" customHeight="1">
      <c r="A4168" s="2">
        <v>931633</v>
      </c>
      <c r="B4168" s="2" t="s">
        <v>39</v>
      </c>
      <c r="C4168" s="2" t="s">
        <v>43</v>
      </c>
      <c r="D4168" s="2" t="s">
        <v>32</v>
      </c>
      <c r="E4168" s="2" t="s">
        <v>44</v>
      </c>
      <c r="F4168" s="2" t="s">
        <v>34</v>
      </c>
      <c r="G4168" s="4">
        <v>43538.494085648148</v>
      </c>
      <c r="H4168" s="4">
        <v>43538.494085648148</v>
      </c>
      <c r="I4168" s="4">
        <v>43544.494085648148</v>
      </c>
      <c r="J4168" s="2">
        <v>0</v>
      </c>
      <c r="K4168" s="2">
        <v>107</v>
      </c>
      <c r="S4168" s="72"/>
      <c r="T4168" s="72"/>
      <c r="U4168" s="72"/>
    </row>
    <row r="4169" spans="1:21" ht="14.25" customHeight="1">
      <c r="A4169" s="2">
        <v>285284</v>
      </c>
      <c r="B4169" s="2" t="s">
        <v>36</v>
      </c>
      <c r="C4169" s="2" t="s">
        <v>37</v>
      </c>
      <c r="D4169" s="2" t="s">
        <v>32</v>
      </c>
      <c r="E4169" s="2" t="s">
        <v>44</v>
      </c>
      <c r="F4169" s="2" t="s">
        <v>34</v>
      </c>
      <c r="G4169" s="4">
        <v>43538.498391203706</v>
      </c>
      <c r="H4169" s="4">
        <v>43544.498391203706</v>
      </c>
      <c r="I4169" s="4">
        <v>43544.498391203706</v>
      </c>
      <c r="J4169" s="2">
        <v>27</v>
      </c>
      <c r="K4169" s="2">
        <v>110</v>
      </c>
      <c r="S4169" s="72"/>
      <c r="T4169" s="72"/>
      <c r="U4169" s="72"/>
    </row>
    <row r="4170" spans="1:21" ht="14.25" customHeight="1">
      <c r="A4170" s="2">
        <v>651369</v>
      </c>
      <c r="B4170" s="2" t="s">
        <v>39</v>
      </c>
      <c r="C4170" s="2" t="s">
        <v>31</v>
      </c>
      <c r="D4170" s="2" t="s">
        <v>41</v>
      </c>
      <c r="E4170" s="2" t="s">
        <v>33</v>
      </c>
      <c r="F4170" s="2" t="s">
        <v>34</v>
      </c>
      <c r="G4170" s="4">
        <v>43538.502025462964</v>
      </c>
      <c r="H4170" s="4">
        <v>43540.502025462964</v>
      </c>
      <c r="I4170" s="4">
        <v>43543.502025462964</v>
      </c>
      <c r="J4170" s="2">
        <v>0</v>
      </c>
      <c r="K4170" s="2">
        <v>125</v>
      </c>
      <c r="S4170" s="72"/>
      <c r="T4170" s="72"/>
      <c r="U4170" s="72"/>
    </row>
    <row r="4171" spans="1:21" ht="14.25" customHeight="1">
      <c r="A4171" s="2">
        <v>304735</v>
      </c>
      <c r="B4171" s="2" t="s">
        <v>47</v>
      </c>
      <c r="C4171" s="2" t="s">
        <v>31</v>
      </c>
      <c r="D4171" s="2" t="s">
        <v>32</v>
      </c>
      <c r="E4171" s="2" t="s">
        <v>33</v>
      </c>
      <c r="F4171" s="2" t="s">
        <v>34</v>
      </c>
      <c r="G4171" s="4">
        <v>43538.503101851849</v>
      </c>
      <c r="H4171" s="4">
        <v>43547.503101851849</v>
      </c>
      <c r="I4171" s="4">
        <v>43544.503101851849</v>
      </c>
      <c r="J4171" s="2">
        <v>37</v>
      </c>
      <c r="K4171" s="2">
        <v>121</v>
      </c>
      <c r="S4171" s="72"/>
      <c r="T4171" s="72"/>
      <c r="U4171" s="72"/>
    </row>
    <row r="4172" spans="1:21" ht="14.25" customHeight="1">
      <c r="A4172" s="2">
        <v>386396</v>
      </c>
      <c r="B4172" s="2" t="s">
        <v>48</v>
      </c>
      <c r="C4172" s="2" t="s">
        <v>45</v>
      </c>
      <c r="D4172" s="2" t="s">
        <v>41</v>
      </c>
      <c r="E4172" s="2" t="s">
        <v>44</v>
      </c>
      <c r="F4172" s="2" t="s">
        <v>34</v>
      </c>
      <c r="G4172" s="4">
        <v>43538.512025462966</v>
      </c>
      <c r="H4172" s="4">
        <v>43546.512025462966</v>
      </c>
      <c r="I4172" s="4">
        <v>43541.512025462966</v>
      </c>
      <c r="J4172" s="2">
        <v>36</v>
      </c>
      <c r="K4172" s="2">
        <v>127</v>
      </c>
      <c r="S4172" s="72"/>
      <c r="T4172" s="72"/>
      <c r="U4172" s="72"/>
    </row>
    <row r="4173" spans="1:21" ht="14.25" customHeight="1">
      <c r="A4173" s="2">
        <v>846741</v>
      </c>
      <c r="B4173" s="2" t="s">
        <v>39</v>
      </c>
      <c r="C4173" s="2" t="s">
        <v>43</v>
      </c>
      <c r="D4173" s="2" t="s">
        <v>32</v>
      </c>
      <c r="E4173" s="2" t="s">
        <v>33</v>
      </c>
      <c r="F4173" s="2" t="s">
        <v>34</v>
      </c>
      <c r="G4173" s="4">
        <v>43538.514155092591</v>
      </c>
      <c r="H4173" s="4">
        <v>43542.514155092591</v>
      </c>
      <c r="I4173" s="4">
        <v>43543.514155092591</v>
      </c>
      <c r="J4173" s="2">
        <v>0</v>
      </c>
      <c r="K4173" s="2">
        <v>123</v>
      </c>
      <c r="S4173" s="72"/>
      <c r="T4173" s="72"/>
      <c r="U4173" s="72"/>
    </row>
    <row r="4174" spans="1:21" ht="14.25" customHeight="1">
      <c r="A4174" s="2">
        <v>458600</v>
      </c>
      <c r="B4174" s="2" t="s">
        <v>36</v>
      </c>
      <c r="C4174" s="2" t="s">
        <v>31</v>
      </c>
      <c r="D4174" s="2" t="s">
        <v>41</v>
      </c>
      <c r="E4174" s="2" t="s">
        <v>44</v>
      </c>
      <c r="F4174" s="2" t="s">
        <v>34</v>
      </c>
      <c r="G4174" s="4">
        <v>43538.519016203703</v>
      </c>
      <c r="H4174" s="4">
        <v>43539.519016203703</v>
      </c>
      <c r="I4174" s="4">
        <v>43542.519016203703</v>
      </c>
      <c r="J4174" s="2">
        <v>0</v>
      </c>
      <c r="K4174" s="2">
        <v>121</v>
      </c>
      <c r="S4174" s="72"/>
      <c r="T4174" s="72"/>
      <c r="U4174" s="72"/>
    </row>
    <row r="4175" spans="1:21" ht="14.25" customHeight="1">
      <c r="A4175" s="2">
        <v>917383</v>
      </c>
      <c r="B4175" s="2" t="s">
        <v>39</v>
      </c>
      <c r="C4175" s="2" t="s">
        <v>43</v>
      </c>
      <c r="D4175" s="2" t="s">
        <v>32</v>
      </c>
      <c r="E4175" s="2" t="s">
        <v>33</v>
      </c>
      <c r="F4175" s="2" t="s">
        <v>34</v>
      </c>
      <c r="G4175" s="4">
        <v>43538.522604166668</v>
      </c>
      <c r="H4175" s="4">
        <v>43542.522604166668</v>
      </c>
      <c r="I4175" s="4">
        <v>43544.522604166668</v>
      </c>
      <c r="J4175" s="2">
        <v>0</v>
      </c>
      <c r="K4175" s="2">
        <v>123</v>
      </c>
      <c r="S4175" s="72"/>
      <c r="T4175" s="72"/>
      <c r="U4175" s="72"/>
    </row>
    <row r="4176" spans="1:21" ht="14.25" customHeight="1">
      <c r="A4176" s="2">
        <v>567766</v>
      </c>
      <c r="B4176" s="2" t="s">
        <v>36</v>
      </c>
      <c r="C4176" s="2" t="s">
        <v>40</v>
      </c>
      <c r="D4176" s="2" t="s">
        <v>32</v>
      </c>
      <c r="E4176" s="2" t="s">
        <v>38</v>
      </c>
      <c r="F4176" s="2" t="s">
        <v>34</v>
      </c>
      <c r="G4176" s="4">
        <v>43538.52548611111</v>
      </c>
      <c r="H4176" s="4">
        <v>43542.52548611111</v>
      </c>
      <c r="I4176" s="4">
        <v>43542.52548611111</v>
      </c>
      <c r="J4176" s="2">
        <v>28</v>
      </c>
      <c r="K4176" s="2">
        <v>106</v>
      </c>
      <c r="S4176" s="72"/>
      <c r="T4176" s="72"/>
      <c r="U4176" s="72"/>
    </row>
    <row r="4177" spans="1:21" ht="14.25" customHeight="1">
      <c r="A4177" s="2">
        <v>354666</v>
      </c>
      <c r="B4177" s="2" t="s">
        <v>39</v>
      </c>
      <c r="C4177" s="2" t="s">
        <v>31</v>
      </c>
      <c r="D4177" s="2" t="s">
        <v>32</v>
      </c>
      <c r="E4177" s="2" t="s">
        <v>44</v>
      </c>
      <c r="F4177" s="2" t="s">
        <v>34</v>
      </c>
      <c r="G4177" s="4">
        <v>43538.528078703705</v>
      </c>
      <c r="H4177" s="4">
        <v>43540.528078703705</v>
      </c>
      <c r="I4177" s="4">
        <v>43543.528078703705</v>
      </c>
      <c r="J4177" s="2">
        <v>77</v>
      </c>
      <c r="K4177" s="2">
        <v>100</v>
      </c>
      <c r="S4177" s="72"/>
      <c r="T4177" s="72"/>
      <c r="U4177" s="72"/>
    </row>
    <row r="4178" spans="1:21" ht="14.25" customHeight="1">
      <c r="A4178" s="2">
        <v>111356</v>
      </c>
      <c r="B4178" s="2" t="s">
        <v>47</v>
      </c>
      <c r="C4178" s="2" t="s">
        <v>31</v>
      </c>
      <c r="D4178" s="2" t="s">
        <v>32</v>
      </c>
      <c r="E4178" s="2" t="s">
        <v>44</v>
      </c>
      <c r="F4178" s="2" t="s">
        <v>34</v>
      </c>
      <c r="G4178" s="4">
        <v>43538.545752314814</v>
      </c>
      <c r="H4178" s="4">
        <v>43541.545752314814</v>
      </c>
      <c r="I4178" s="4">
        <v>43545.545752314814</v>
      </c>
      <c r="J4178" s="2">
        <v>25</v>
      </c>
      <c r="K4178" s="2">
        <v>121</v>
      </c>
      <c r="S4178" s="72"/>
      <c r="T4178" s="72"/>
      <c r="U4178" s="72"/>
    </row>
    <row r="4179" spans="1:21" ht="14.25" customHeight="1">
      <c r="A4179" s="2">
        <v>872028</v>
      </c>
      <c r="B4179" s="2" t="s">
        <v>36</v>
      </c>
      <c r="C4179" s="2" t="s">
        <v>37</v>
      </c>
      <c r="D4179" s="2" t="s">
        <v>41</v>
      </c>
      <c r="E4179" s="2" t="s">
        <v>44</v>
      </c>
      <c r="F4179" s="2" t="s">
        <v>34</v>
      </c>
      <c r="G4179" s="4">
        <v>43538.548252314817</v>
      </c>
      <c r="H4179" s="4">
        <v>43542.548252314817</v>
      </c>
      <c r="I4179" s="4">
        <v>43543.548252314817</v>
      </c>
      <c r="J4179" s="2">
        <v>77</v>
      </c>
      <c r="K4179" s="2">
        <v>86</v>
      </c>
      <c r="S4179" s="72"/>
      <c r="T4179" s="72"/>
      <c r="U4179" s="72"/>
    </row>
    <row r="4180" spans="1:21" ht="14.25" customHeight="1">
      <c r="A4180" s="2">
        <v>428508</v>
      </c>
      <c r="B4180" s="2" t="s">
        <v>39</v>
      </c>
      <c r="C4180" s="2" t="s">
        <v>40</v>
      </c>
      <c r="D4180" s="2" t="s">
        <v>41</v>
      </c>
      <c r="E4180" s="2" t="s">
        <v>44</v>
      </c>
      <c r="F4180" s="2" t="s">
        <v>34</v>
      </c>
      <c r="G4180" s="4">
        <v>43538.548738425925</v>
      </c>
      <c r="H4180" s="4">
        <v>43543.548738425925</v>
      </c>
      <c r="I4180" s="4">
        <v>43544.548738425925</v>
      </c>
      <c r="J4180" s="2">
        <v>48</v>
      </c>
      <c r="K4180" s="2">
        <v>108</v>
      </c>
      <c r="S4180" s="72"/>
      <c r="T4180" s="72"/>
      <c r="U4180" s="72"/>
    </row>
    <row r="4181" spans="1:21" ht="14.25" customHeight="1">
      <c r="A4181" s="2">
        <v>986103</v>
      </c>
      <c r="B4181" s="2" t="s">
        <v>30</v>
      </c>
      <c r="C4181" s="2" t="s">
        <v>37</v>
      </c>
      <c r="D4181" s="2" t="s">
        <v>41</v>
      </c>
      <c r="E4181" s="2" t="s">
        <v>44</v>
      </c>
      <c r="F4181" s="2" t="s">
        <v>34</v>
      </c>
      <c r="G4181" s="4">
        <v>43538.55195601852</v>
      </c>
      <c r="H4181" s="4">
        <v>43540.55195601852</v>
      </c>
      <c r="I4181" s="4">
        <v>43544.55195601852</v>
      </c>
      <c r="J4181" s="2">
        <v>80</v>
      </c>
      <c r="K4181" s="2">
        <v>86</v>
      </c>
      <c r="S4181" s="72"/>
      <c r="T4181" s="72"/>
      <c r="U4181" s="72"/>
    </row>
    <row r="4182" spans="1:21" ht="14.25" customHeight="1">
      <c r="A4182" s="2">
        <v>380560</v>
      </c>
      <c r="B4182" s="2" t="s">
        <v>36</v>
      </c>
      <c r="C4182" s="2" t="s">
        <v>40</v>
      </c>
      <c r="D4182" s="2" t="s">
        <v>41</v>
      </c>
      <c r="E4182" s="2" t="s">
        <v>44</v>
      </c>
      <c r="F4182" s="2" t="s">
        <v>34</v>
      </c>
      <c r="G4182" s="4">
        <v>43538.553171296298</v>
      </c>
      <c r="H4182" s="4">
        <v>43542.553171296298</v>
      </c>
      <c r="I4182" s="4">
        <v>43541.553171296298</v>
      </c>
      <c r="J4182" s="2">
        <v>38</v>
      </c>
      <c r="K4182" s="2">
        <v>114</v>
      </c>
      <c r="S4182" s="72"/>
      <c r="T4182" s="72"/>
      <c r="U4182" s="72"/>
    </row>
    <row r="4183" spans="1:21" ht="14.25" customHeight="1">
      <c r="A4183" s="2">
        <v>423046</v>
      </c>
      <c r="B4183" s="2" t="s">
        <v>30</v>
      </c>
      <c r="C4183" s="2" t="s">
        <v>40</v>
      </c>
      <c r="D4183" s="2" t="s">
        <v>41</v>
      </c>
      <c r="E4183" s="2" t="s">
        <v>38</v>
      </c>
      <c r="F4183" s="2" t="s">
        <v>34</v>
      </c>
      <c r="G4183" s="4">
        <v>43538.563206018516</v>
      </c>
      <c r="H4183" s="4">
        <v>43545.563206018516</v>
      </c>
      <c r="I4183" s="4">
        <v>43543.563206018516</v>
      </c>
      <c r="J4183" s="2">
        <v>50</v>
      </c>
      <c r="K4183" s="2">
        <v>114</v>
      </c>
      <c r="S4183" s="72"/>
      <c r="T4183" s="72"/>
      <c r="U4183" s="72"/>
    </row>
    <row r="4184" spans="1:21" ht="14.25" customHeight="1">
      <c r="A4184" s="2">
        <v>734525</v>
      </c>
      <c r="B4184" s="2" t="s">
        <v>46</v>
      </c>
      <c r="C4184" s="2" t="s">
        <v>43</v>
      </c>
      <c r="D4184" s="2" t="s">
        <v>32</v>
      </c>
      <c r="E4184" s="2" t="s">
        <v>33</v>
      </c>
      <c r="F4184" s="2" t="s">
        <v>34</v>
      </c>
      <c r="G4184" s="4">
        <v>43538.563842592594</v>
      </c>
      <c r="H4184" s="4">
        <v>43539.563842592594</v>
      </c>
      <c r="I4184" s="4">
        <v>43543.563842592594</v>
      </c>
      <c r="J4184" s="2">
        <v>0</v>
      </c>
      <c r="K4184" s="2">
        <v>125</v>
      </c>
      <c r="S4184" s="72"/>
      <c r="T4184" s="72"/>
      <c r="U4184" s="72"/>
    </row>
    <row r="4185" spans="1:21" ht="14.25" customHeight="1">
      <c r="A4185" s="2">
        <v>393898</v>
      </c>
      <c r="B4185" s="2" t="s">
        <v>39</v>
      </c>
      <c r="C4185" s="2" t="s">
        <v>43</v>
      </c>
      <c r="D4185" s="2" t="s">
        <v>32</v>
      </c>
      <c r="E4185" s="2" t="s">
        <v>38</v>
      </c>
      <c r="F4185" s="2" t="s">
        <v>34</v>
      </c>
      <c r="G4185" s="4">
        <v>43538.56826388889</v>
      </c>
      <c r="H4185" s="4">
        <v>43543.56826388889</v>
      </c>
      <c r="I4185" s="4">
        <v>43543.56826388889</v>
      </c>
      <c r="J4185" s="2">
        <v>0</v>
      </c>
      <c r="K4185" s="2">
        <v>121</v>
      </c>
      <c r="S4185" s="72"/>
      <c r="T4185" s="72"/>
      <c r="U4185" s="72"/>
    </row>
    <row r="4186" spans="1:21" ht="14.25" customHeight="1">
      <c r="A4186" s="2">
        <v>963652</v>
      </c>
      <c r="B4186" s="2" t="s">
        <v>30</v>
      </c>
      <c r="C4186" s="2" t="s">
        <v>43</v>
      </c>
      <c r="D4186" s="2" t="s">
        <v>41</v>
      </c>
      <c r="E4186" s="2" t="s">
        <v>44</v>
      </c>
      <c r="F4186" s="2" t="s">
        <v>34</v>
      </c>
      <c r="G4186" s="4">
        <v>43538.57130787037</v>
      </c>
      <c r="H4186" s="4">
        <v>43539.57130787037</v>
      </c>
      <c r="I4186" s="4">
        <v>43545.57130787037</v>
      </c>
      <c r="J4186" s="2">
        <v>63</v>
      </c>
      <c r="K4186" s="2">
        <v>106</v>
      </c>
      <c r="S4186" s="72"/>
      <c r="T4186" s="72"/>
      <c r="U4186" s="72"/>
    </row>
    <row r="4187" spans="1:21" ht="14.25" customHeight="1">
      <c r="A4187" s="2">
        <v>968320</v>
      </c>
      <c r="B4187" s="2" t="s">
        <v>36</v>
      </c>
      <c r="C4187" s="2" t="s">
        <v>40</v>
      </c>
      <c r="D4187" s="2" t="s">
        <v>41</v>
      </c>
      <c r="E4187" s="2" t="s">
        <v>44</v>
      </c>
      <c r="F4187" s="2" t="s">
        <v>34</v>
      </c>
      <c r="G4187" s="4">
        <v>43538.577615740738</v>
      </c>
      <c r="H4187" s="4">
        <v>43546.577615740738</v>
      </c>
      <c r="I4187" s="4">
        <v>43542.577615740738</v>
      </c>
      <c r="J4187" s="2">
        <v>45</v>
      </c>
      <c r="K4187" s="2">
        <v>110</v>
      </c>
      <c r="S4187" s="72"/>
      <c r="T4187" s="72"/>
      <c r="U4187" s="72"/>
    </row>
    <row r="4188" spans="1:21" ht="14.25" customHeight="1">
      <c r="A4188" s="2">
        <v>90979</v>
      </c>
      <c r="B4188" s="2" t="s">
        <v>39</v>
      </c>
      <c r="C4188" s="2" t="s">
        <v>43</v>
      </c>
      <c r="D4188" s="2" t="s">
        <v>32</v>
      </c>
      <c r="E4188" s="2" t="s">
        <v>33</v>
      </c>
      <c r="F4188" s="2" t="s">
        <v>34</v>
      </c>
      <c r="G4188" s="4">
        <v>43538.585555555554</v>
      </c>
      <c r="H4188" s="4">
        <v>43544.585555555554</v>
      </c>
      <c r="I4188" s="4">
        <v>43541.585555555554</v>
      </c>
      <c r="J4188" s="2">
        <v>0</v>
      </c>
      <c r="K4188" s="2">
        <v>122</v>
      </c>
      <c r="S4188" s="72"/>
      <c r="T4188" s="72"/>
      <c r="U4188" s="72"/>
    </row>
    <row r="4189" spans="1:21" ht="14.25" customHeight="1">
      <c r="A4189" s="2">
        <v>58868</v>
      </c>
      <c r="B4189" s="2" t="s">
        <v>30</v>
      </c>
      <c r="C4189" s="2" t="s">
        <v>43</v>
      </c>
      <c r="D4189" s="2" t="s">
        <v>41</v>
      </c>
      <c r="E4189" s="2" t="s">
        <v>44</v>
      </c>
      <c r="F4189" s="2" t="s">
        <v>34</v>
      </c>
      <c r="G4189" s="4">
        <v>43538.585960648146</v>
      </c>
      <c r="H4189" s="4">
        <v>43540.585960648146</v>
      </c>
      <c r="I4189" s="4">
        <v>43543.585960648146</v>
      </c>
      <c r="J4189" s="2">
        <v>25</v>
      </c>
      <c r="K4189" s="2">
        <v>125</v>
      </c>
      <c r="S4189" s="72"/>
      <c r="T4189" s="72"/>
      <c r="U4189" s="72"/>
    </row>
    <row r="4190" spans="1:21" ht="14.25" customHeight="1">
      <c r="A4190" s="2">
        <v>676818</v>
      </c>
      <c r="B4190" s="2" t="s">
        <v>39</v>
      </c>
      <c r="C4190" s="2" t="s">
        <v>45</v>
      </c>
      <c r="D4190" s="2" t="s">
        <v>41</v>
      </c>
      <c r="E4190" s="2" t="s">
        <v>38</v>
      </c>
      <c r="F4190" s="2" t="s">
        <v>34</v>
      </c>
      <c r="G4190" s="4">
        <v>43538.588310185187</v>
      </c>
      <c r="H4190" s="4">
        <v>43543.588310185187</v>
      </c>
      <c r="I4190" s="4">
        <v>43544.588310185187</v>
      </c>
      <c r="J4190" s="2">
        <v>38</v>
      </c>
      <c r="K4190" s="2">
        <v>123</v>
      </c>
      <c r="S4190" s="72"/>
      <c r="T4190" s="72"/>
      <c r="U4190" s="72"/>
    </row>
    <row r="4191" spans="1:21" ht="14.25" customHeight="1">
      <c r="A4191" s="2">
        <v>753810</v>
      </c>
      <c r="B4191" s="2" t="s">
        <v>47</v>
      </c>
      <c r="C4191" s="2" t="s">
        <v>37</v>
      </c>
      <c r="D4191" s="2" t="s">
        <v>32</v>
      </c>
      <c r="E4191" s="2" t="s">
        <v>38</v>
      </c>
      <c r="F4191" s="2" t="s">
        <v>34</v>
      </c>
      <c r="G4191" s="4">
        <v>43538.592268518521</v>
      </c>
      <c r="H4191" s="4">
        <v>43543.592268518521</v>
      </c>
      <c r="I4191" s="4">
        <v>43544.592268518521</v>
      </c>
      <c r="J4191" s="2">
        <v>28</v>
      </c>
      <c r="K4191" s="2">
        <v>114</v>
      </c>
      <c r="S4191" s="72"/>
      <c r="T4191" s="72"/>
      <c r="U4191" s="72"/>
    </row>
    <row r="4192" spans="1:21" ht="14.25" customHeight="1">
      <c r="A4192" s="2">
        <v>739226</v>
      </c>
      <c r="B4192" s="2" t="s">
        <v>47</v>
      </c>
      <c r="C4192" s="2" t="s">
        <v>45</v>
      </c>
      <c r="D4192" s="2" t="s">
        <v>32</v>
      </c>
      <c r="E4192" s="2" t="s">
        <v>38</v>
      </c>
      <c r="F4192" s="2" t="s">
        <v>34</v>
      </c>
      <c r="G4192" s="4">
        <v>43538.593946759262</v>
      </c>
      <c r="H4192" s="4">
        <v>43541.593946759262</v>
      </c>
      <c r="I4192" s="4">
        <v>43545.593946759262</v>
      </c>
      <c r="J4192" s="2">
        <v>26</v>
      </c>
      <c r="K4192" s="2">
        <v>125</v>
      </c>
      <c r="S4192" s="72"/>
      <c r="T4192" s="72"/>
      <c r="U4192" s="72"/>
    </row>
    <row r="4193" spans="1:21" ht="14.25" customHeight="1">
      <c r="A4193" s="2">
        <v>391384</v>
      </c>
      <c r="B4193" s="2" t="s">
        <v>30</v>
      </c>
      <c r="C4193" s="2" t="s">
        <v>37</v>
      </c>
      <c r="D4193" s="2" t="s">
        <v>32</v>
      </c>
      <c r="E4193" s="2" t="s">
        <v>44</v>
      </c>
      <c r="F4193" s="2" t="s">
        <v>34</v>
      </c>
      <c r="G4193" s="4">
        <v>43538.598449074074</v>
      </c>
      <c r="H4193" s="4">
        <v>43538.598449074074</v>
      </c>
      <c r="I4193" s="4">
        <v>43541.598449074074</v>
      </c>
      <c r="J4193" s="2">
        <v>32</v>
      </c>
      <c r="K4193" s="2">
        <v>110</v>
      </c>
      <c r="S4193" s="72"/>
      <c r="T4193" s="72"/>
      <c r="U4193" s="72"/>
    </row>
    <row r="4194" spans="1:21" ht="14.25" customHeight="1">
      <c r="A4194" s="2">
        <v>779664</v>
      </c>
      <c r="B4194" s="2" t="s">
        <v>39</v>
      </c>
      <c r="C4194" s="2" t="s">
        <v>45</v>
      </c>
      <c r="D4194" s="2" t="s">
        <v>32</v>
      </c>
      <c r="E4194" s="2" t="s">
        <v>44</v>
      </c>
      <c r="F4194" s="2" t="s">
        <v>34</v>
      </c>
      <c r="G4194" s="4">
        <v>43538.599583333336</v>
      </c>
      <c r="H4194" s="4">
        <v>43544.599583333336</v>
      </c>
      <c r="I4194" s="4">
        <v>43542.599583333336</v>
      </c>
      <c r="J4194" s="2">
        <v>27</v>
      </c>
      <c r="K4194" s="2">
        <v>128</v>
      </c>
      <c r="S4194" s="72"/>
      <c r="T4194" s="72"/>
      <c r="U4194" s="72"/>
    </row>
    <row r="4195" spans="1:21" ht="14.25" customHeight="1">
      <c r="A4195" s="2">
        <v>692686</v>
      </c>
      <c r="B4195" s="2" t="s">
        <v>39</v>
      </c>
      <c r="C4195" s="2" t="s">
        <v>45</v>
      </c>
      <c r="D4195" s="2" t="s">
        <v>32</v>
      </c>
      <c r="E4195" s="2" t="s">
        <v>38</v>
      </c>
      <c r="F4195" s="2" t="s">
        <v>34</v>
      </c>
      <c r="G4195" s="4">
        <v>43538.604108796295</v>
      </c>
      <c r="H4195" s="4">
        <v>43543.604108796295</v>
      </c>
      <c r="I4195" s="4">
        <v>43541.604108796295</v>
      </c>
      <c r="J4195" s="2">
        <v>36</v>
      </c>
      <c r="K4195" s="2">
        <v>122</v>
      </c>
      <c r="S4195" s="72"/>
      <c r="T4195" s="72"/>
      <c r="U4195" s="72"/>
    </row>
    <row r="4196" spans="1:21" ht="14.25" customHeight="1">
      <c r="A4196" s="2">
        <v>788514</v>
      </c>
      <c r="B4196" s="2" t="s">
        <v>39</v>
      </c>
      <c r="C4196" s="2" t="s">
        <v>37</v>
      </c>
      <c r="D4196" s="2" t="s">
        <v>41</v>
      </c>
      <c r="E4196" s="2" t="s">
        <v>44</v>
      </c>
      <c r="F4196" s="2" t="s">
        <v>34</v>
      </c>
      <c r="G4196" s="4">
        <v>43538.604768518519</v>
      </c>
      <c r="H4196" s="4">
        <v>43538.604768518519</v>
      </c>
      <c r="I4196" s="4">
        <v>43542.604768518519</v>
      </c>
      <c r="J4196" s="2">
        <v>67</v>
      </c>
      <c r="K4196" s="2">
        <v>89</v>
      </c>
      <c r="S4196" s="72"/>
      <c r="T4196" s="72"/>
      <c r="U4196" s="72"/>
    </row>
    <row r="4197" spans="1:21" ht="14.25" customHeight="1">
      <c r="A4197" s="2">
        <v>5018</v>
      </c>
      <c r="B4197" s="2" t="s">
        <v>39</v>
      </c>
      <c r="C4197" s="2" t="s">
        <v>45</v>
      </c>
      <c r="D4197" s="2" t="s">
        <v>32</v>
      </c>
      <c r="E4197" s="2" t="s">
        <v>44</v>
      </c>
      <c r="F4197" s="2" t="s">
        <v>34</v>
      </c>
      <c r="G4197" s="4">
        <v>43538.607372685183</v>
      </c>
      <c r="H4197" s="4">
        <v>43542.607372685183</v>
      </c>
      <c r="I4197" s="4">
        <v>43544.607372685183</v>
      </c>
      <c r="J4197" s="2">
        <v>63</v>
      </c>
      <c r="K4197" s="2">
        <v>110</v>
      </c>
      <c r="S4197" s="72"/>
      <c r="T4197" s="72"/>
      <c r="U4197" s="72"/>
    </row>
    <row r="4198" spans="1:21" ht="14.25" customHeight="1">
      <c r="A4198" s="2">
        <v>793238</v>
      </c>
      <c r="B4198" s="2" t="s">
        <v>36</v>
      </c>
      <c r="C4198" s="2" t="s">
        <v>37</v>
      </c>
      <c r="D4198" s="2" t="s">
        <v>41</v>
      </c>
      <c r="E4198" s="2" t="s">
        <v>38</v>
      </c>
      <c r="F4198" s="2" t="s">
        <v>34</v>
      </c>
      <c r="G4198" s="4">
        <v>43538.613564814812</v>
      </c>
      <c r="H4198" s="4">
        <v>43543.613564814812</v>
      </c>
      <c r="I4198" s="4">
        <v>43542.613564814812</v>
      </c>
      <c r="J4198" s="2">
        <v>49</v>
      </c>
      <c r="K4198" s="2">
        <v>113</v>
      </c>
      <c r="S4198" s="72"/>
      <c r="T4198" s="72"/>
      <c r="U4198" s="72"/>
    </row>
    <row r="4199" spans="1:21" ht="14.25" customHeight="1">
      <c r="A4199" s="2">
        <v>792770</v>
      </c>
      <c r="B4199" s="2" t="s">
        <v>42</v>
      </c>
      <c r="C4199" s="2" t="s">
        <v>37</v>
      </c>
      <c r="D4199" s="2" t="s">
        <v>41</v>
      </c>
      <c r="E4199" s="2" t="s">
        <v>38</v>
      </c>
      <c r="F4199" s="2" t="s">
        <v>34</v>
      </c>
      <c r="G4199" s="4">
        <v>43538.615243055552</v>
      </c>
      <c r="H4199" s="4">
        <v>43544.615243055552</v>
      </c>
      <c r="I4199" s="4">
        <v>43541.615243055552</v>
      </c>
      <c r="J4199" s="2">
        <v>34</v>
      </c>
      <c r="K4199" s="2">
        <v>106</v>
      </c>
      <c r="S4199" s="72"/>
      <c r="T4199" s="72"/>
      <c r="U4199" s="72"/>
    </row>
    <row r="4200" spans="1:21" ht="14.25" customHeight="1">
      <c r="A4200" s="2">
        <v>89560</v>
      </c>
      <c r="B4200" s="2" t="s">
        <v>39</v>
      </c>
      <c r="C4200" s="2" t="s">
        <v>40</v>
      </c>
      <c r="D4200" s="2" t="s">
        <v>41</v>
      </c>
      <c r="E4200" s="2" t="s">
        <v>44</v>
      </c>
      <c r="F4200" s="2" t="s">
        <v>34</v>
      </c>
      <c r="G4200" s="4">
        <v>43538.617685185185</v>
      </c>
      <c r="H4200" s="4">
        <v>43543.617685185185</v>
      </c>
      <c r="I4200" s="4">
        <v>43541.617685185185</v>
      </c>
      <c r="J4200" s="2">
        <v>35</v>
      </c>
      <c r="K4200" s="2">
        <v>109</v>
      </c>
      <c r="S4200" s="72"/>
      <c r="T4200" s="72"/>
      <c r="U4200" s="72"/>
    </row>
    <row r="4201" spans="1:21" ht="14.25" customHeight="1">
      <c r="A4201" s="2">
        <v>723823</v>
      </c>
      <c r="B4201" s="2" t="s">
        <v>48</v>
      </c>
      <c r="C4201" s="2" t="s">
        <v>37</v>
      </c>
      <c r="D4201" s="2" t="s">
        <v>41</v>
      </c>
      <c r="E4201" s="2" t="s">
        <v>33</v>
      </c>
      <c r="F4201" s="2" t="s">
        <v>34</v>
      </c>
      <c r="G4201" s="4">
        <v>43538.624212962961</v>
      </c>
      <c r="H4201" s="4">
        <v>43546.624212962961</v>
      </c>
      <c r="I4201" s="4">
        <v>43545.624212962961</v>
      </c>
      <c r="J4201" s="2">
        <v>35</v>
      </c>
      <c r="K4201" s="2">
        <v>105</v>
      </c>
      <c r="S4201" s="72"/>
      <c r="T4201" s="72"/>
      <c r="U4201" s="72"/>
    </row>
    <row r="4202" spans="1:21" ht="14.25" customHeight="1">
      <c r="A4202" s="2">
        <v>317800</v>
      </c>
      <c r="B4202" s="2" t="s">
        <v>30</v>
      </c>
      <c r="C4202" s="2" t="s">
        <v>37</v>
      </c>
      <c r="D4202" s="2" t="s">
        <v>32</v>
      </c>
      <c r="E4202" s="2" t="s">
        <v>44</v>
      </c>
      <c r="F4202" s="2" t="s">
        <v>34</v>
      </c>
      <c r="G4202" s="4">
        <v>43538.628472222219</v>
      </c>
      <c r="H4202" s="4">
        <v>43539.628472222219</v>
      </c>
      <c r="I4202" s="4">
        <v>43543.628472222219</v>
      </c>
      <c r="J4202" s="2">
        <v>61</v>
      </c>
      <c r="K4202" s="2">
        <v>90</v>
      </c>
      <c r="S4202" s="72"/>
      <c r="T4202" s="72"/>
      <c r="U4202" s="72"/>
    </row>
    <row r="4203" spans="1:21" ht="14.25" customHeight="1">
      <c r="A4203" s="2">
        <v>130928</v>
      </c>
      <c r="B4203" s="2" t="s">
        <v>30</v>
      </c>
      <c r="C4203" s="2" t="s">
        <v>43</v>
      </c>
      <c r="D4203" s="2" t="s">
        <v>32</v>
      </c>
      <c r="E4203" s="2" t="s">
        <v>44</v>
      </c>
      <c r="F4203" s="2" t="s">
        <v>34</v>
      </c>
      <c r="G4203" s="4">
        <v>43538.628506944442</v>
      </c>
      <c r="H4203" s="4">
        <v>43543.628506944442</v>
      </c>
      <c r="I4203" s="4">
        <v>43542.628506944442</v>
      </c>
      <c r="J4203" s="2">
        <v>0</v>
      </c>
      <c r="K4203" s="2">
        <v>101</v>
      </c>
      <c r="S4203" s="72"/>
      <c r="T4203" s="72"/>
      <c r="U4203" s="72"/>
    </row>
    <row r="4204" spans="1:21" ht="14.25" customHeight="1">
      <c r="A4204" s="2">
        <v>544151</v>
      </c>
      <c r="B4204" s="2" t="s">
        <v>46</v>
      </c>
      <c r="C4204" s="2" t="s">
        <v>43</v>
      </c>
      <c r="D4204" s="2" t="s">
        <v>32</v>
      </c>
      <c r="E4204" s="2" t="s">
        <v>44</v>
      </c>
      <c r="F4204" s="2" t="s">
        <v>34</v>
      </c>
      <c r="G4204" s="4">
        <v>43538.631736111114</v>
      </c>
      <c r="H4204" s="4">
        <v>43541.631736111114</v>
      </c>
      <c r="I4204" s="4">
        <v>43545.631736111114</v>
      </c>
      <c r="J4204" s="2">
        <v>0</v>
      </c>
      <c r="K4204" s="2">
        <v>107</v>
      </c>
      <c r="S4204" s="72"/>
      <c r="T4204" s="72"/>
      <c r="U4204" s="72"/>
    </row>
    <row r="4205" spans="1:21" ht="14.25" customHeight="1">
      <c r="A4205" s="2">
        <v>247941</v>
      </c>
      <c r="B4205" s="2" t="s">
        <v>36</v>
      </c>
      <c r="C4205" s="2" t="s">
        <v>40</v>
      </c>
      <c r="D4205" s="2" t="s">
        <v>32</v>
      </c>
      <c r="E4205" s="2" t="s">
        <v>33</v>
      </c>
      <c r="F4205" s="2" t="s">
        <v>34</v>
      </c>
      <c r="G4205" s="4">
        <v>43538.635416666664</v>
      </c>
      <c r="H4205" s="4">
        <v>43539.635416666664</v>
      </c>
      <c r="I4205" s="4">
        <v>43543.635416666664</v>
      </c>
      <c r="J4205" s="2">
        <v>29</v>
      </c>
      <c r="K4205" s="2">
        <v>112</v>
      </c>
      <c r="S4205" s="72"/>
      <c r="T4205" s="72"/>
      <c r="U4205" s="72"/>
    </row>
    <row r="4206" spans="1:21" ht="14.25" customHeight="1">
      <c r="A4206" s="2">
        <v>842378</v>
      </c>
      <c r="B4206" s="2" t="s">
        <v>30</v>
      </c>
      <c r="C4206" s="2" t="s">
        <v>43</v>
      </c>
      <c r="D4206" s="2" t="s">
        <v>41</v>
      </c>
      <c r="E4206" s="2" t="s">
        <v>38</v>
      </c>
      <c r="F4206" s="2" t="s">
        <v>34</v>
      </c>
      <c r="G4206" s="4">
        <v>43538.636203703703</v>
      </c>
      <c r="H4206" s="4">
        <v>43547.636203703703</v>
      </c>
      <c r="I4206" s="4">
        <v>43544.636203703703</v>
      </c>
      <c r="J4206" s="2">
        <v>32</v>
      </c>
      <c r="K4206" s="2">
        <v>124</v>
      </c>
      <c r="S4206" s="72"/>
      <c r="T4206" s="72"/>
      <c r="U4206" s="72"/>
    </row>
    <row r="4207" spans="1:21" ht="14.25" customHeight="1">
      <c r="A4207" s="2">
        <v>521006</v>
      </c>
      <c r="B4207" s="2" t="s">
        <v>36</v>
      </c>
      <c r="C4207" s="2" t="s">
        <v>37</v>
      </c>
      <c r="D4207" s="2" t="s">
        <v>32</v>
      </c>
      <c r="E4207" s="2" t="s">
        <v>38</v>
      </c>
      <c r="F4207" s="2" t="s">
        <v>34</v>
      </c>
      <c r="G4207" s="4">
        <v>43538.641331018516</v>
      </c>
      <c r="H4207" s="4">
        <v>43542.641331018516</v>
      </c>
      <c r="I4207" s="4">
        <v>43542.641331018516</v>
      </c>
      <c r="J4207" s="2">
        <v>42</v>
      </c>
      <c r="K4207" s="2">
        <v>108</v>
      </c>
      <c r="S4207" s="72"/>
      <c r="T4207" s="72"/>
      <c r="U4207" s="72"/>
    </row>
    <row r="4208" spans="1:21" ht="14.25" customHeight="1">
      <c r="A4208" s="2">
        <v>472603</v>
      </c>
      <c r="B4208" s="2" t="s">
        <v>46</v>
      </c>
      <c r="C4208" s="2" t="s">
        <v>43</v>
      </c>
      <c r="D4208" s="2" t="s">
        <v>32</v>
      </c>
      <c r="E4208" s="2" t="s">
        <v>33</v>
      </c>
      <c r="F4208" s="2" t="s">
        <v>34</v>
      </c>
      <c r="G4208" s="4">
        <v>43538.641921296294</v>
      </c>
      <c r="H4208" s="4">
        <v>43541.641921296294</v>
      </c>
      <c r="I4208" s="4">
        <v>43543.641921296294</v>
      </c>
      <c r="J4208" s="2">
        <v>0</v>
      </c>
      <c r="K4208" s="2">
        <v>122</v>
      </c>
      <c r="S4208" s="72"/>
      <c r="T4208" s="72"/>
      <c r="U4208" s="72"/>
    </row>
    <row r="4209" spans="1:21" ht="14.25" customHeight="1">
      <c r="A4209" s="2">
        <v>558026</v>
      </c>
      <c r="B4209" s="2" t="s">
        <v>36</v>
      </c>
      <c r="C4209" s="2" t="s">
        <v>40</v>
      </c>
      <c r="D4209" s="2" t="s">
        <v>32</v>
      </c>
      <c r="E4209" s="2" t="s">
        <v>44</v>
      </c>
      <c r="F4209" s="2" t="s">
        <v>34</v>
      </c>
      <c r="G4209" s="4">
        <v>43538.643414351849</v>
      </c>
      <c r="H4209" s="4">
        <v>43545.643414351849</v>
      </c>
      <c r="I4209" s="4">
        <v>43545.643414351849</v>
      </c>
      <c r="J4209" s="2">
        <v>71</v>
      </c>
      <c r="K4209" s="2">
        <v>85</v>
      </c>
      <c r="S4209" s="72"/>
      <c r="T4209" s="72"/>
      <c r="U4209" s="72"/>
    </row>
    <row r="4210" spans="1:21" ht="14.25" customHeight="1">
      <c r="A4210" s="2">
        <v>29264</v>
      </c>
      <c r="B4210" s="2" t="s">
        <v>47</v>
      </c>
      <c r="C4210" s="2" t="s">
        <v>43</v>
      </c>
      <c r="D4210" s="2" t="s">
        <v>41</v>
      </c>
      <c r="E4210" s="2" t="s">
        <v>44</v>
      </c>
      <c r="F4210" s="2" t="s">
        <v>34</v>
      </c>
      <c r="G4210" s="4">
        <v>43538.653287037036</v>
      </c>
      <c r="H4210" s="4">
        <v>43543.653287037036</v>
      </c>
      <c r="I4210" s="4">
        <v>43544.653287037036</v>
      </c>
      <c r="J4210" s="2">
        <v>26</v>
      </c>
      <c r="K4210" s="2">
        <v>125</v>
      </c>
      <c r="S4210" s="72"/>
      <c r="T4210" s="72"/>
      <c r="U4210" s="72"/>
    </row>
    <row r="4211" spans="1:21" ht="14.25" customHeight="1">
      <c r="A4211" s="2">
        <v>696293</v>
      </c>
      <c r="B4211" s="2" t="s">
        <v>46</v>
      </c>
      <c r="C4211" s="2" t="s">
        <v>37</v>
      </c>
      <c r="D4211" s="2" t="s">
        <v>41</v>
      </c>
      <c r="E4211" s="2" t="s">
        <v>33</v>
      </c>
      <c r="F4211" s="2" t="s">
        <v>34</v>
      </c>
      <c r="G4211" s="4">
        <v>43538.655150462961</v>
      </c>
      <c r="H4211" s="4">
        <v>43546.655150462961</v>
      </c>
      <c r="I4211" s="4">
        <v>43542.655150462961</v>
      </c>
      <c r="J4211" s="2">
        <v>35</v>
      </c>
      <c r="K4211" s="2">
        <v>107</v>
      </c>
      <c r="S4211" s="72"/>
      <c r="T4211" s="72"/>
      <c r="U4211" s="72"/>
    </row>
    <row r="4212" spans="1:21" ht="14.25" customHeight="1">
      <c r="A4212" s="2">
        <v>451605</v>
      </c>
      <c r="B4212" s="2" t="s">
        <v>36</v>
      </c>
      <c r="C4212" s="2" t="s">
        <v>31</v>
      </c>
      <c r="D4212" s="2" t="s">
        <v>32</v>
      </c>
      <c r="E4212" s="2" t="s">
        <v>44</v>
      </c>
      <c r="F4212" s="2" t="s">
        <v>34</v>
      </c>
      <c r="G4212" s="4">
        <v>43538.657650462963</v>
      </c>
      <c r="H4212" s="4">
        <v>43539.657650462963</v>
      </c>
      <c r="I4212" s="4">
        <v>43542.657650462963</v>
      </c>
      <c r="J4212" s="2">
        <v>68</v>
      </c>
      <c r="K4212" s="2">
        <v>104</v>
      </c>
      <c r="S4212" s="72"/>
      <c r="T4212" s="72"/>
      <c r="U4212" s="72"/>
    </row>
    <row r="4213" spans="1:21" ht="14.25" customHeight="1">
      <c r="A4213" s="2">
        <v>375158</v>
      </c>
      <c r="B4213" s="2" t="s">
        <v>48</v>
      </c>
      <c r="C4213" s="2" t="s">
        <v>37</v>
      </c>
      <c r="D4213" s="2" t="s">
        <v>32</v>
      </c>
      <c r="E4213" s="2" t="s">
        <v>38</v>
      </c>
      <c r="F4213" s="2" t="s">
        <v>34</v>
      </c>
      <c r="G4213" s="4">
        <v>43538.659907407404</v>
      </c>
      <c r="H4213" s="4">
        <v>43543.659907407404</v>
      </c>
      <c r="I4213" s="4">
        <v>43545.659907407404</v>
      </c>
      <c r="J4213" s="2">
        <v>48</v>
      </c>
      <c r="K4213" s="2">
        <v>113</v>
      </c>
      <c r="S4213" s="72"/>
      <c r="T4213" s="72"/>
      <c r="U4213" s="72"/>
    </row>
    <row r="4214" spans="1:21" ht="14.25" customHeight="1">
      <c r="A4214" s="2">
        <v>652681</v>
      </c>
      <c r="B4214" s="2" t="s">
        <v>39</v>
      </c>
      <c r="C4214" s="2" t="s">
        <v>45</v>
      </c>
      <c r="D4214" s="2" t="s">
        <v>41</v>
      </c>
      <c r="E4214" s="2" t="s">
        <v>33</v>
      </c>
      <c r="F4214" s="2" t="s">
        <v>34</v>
      </c>
      <c r="G4214" s="4">
        <v>43538.662395833337</v>
      </c>
      <c r="H4214" s="4">
        <v>43543.662395833337</v>
      </c>
      <c r="I4214" s="4">
        <v>43545.662395833337</v>
      </c>
      <c r="J4214" s="2">
        <v>37</v>
      </c>
      <c r="K4214" s="2">
        <v>123</v>
      </c>
      <c r="S4214" s="72"/>
      <c r="T4214" s="72"/>
      <c r="U4214" s="72"/>
    </row>
    <row r="4215" spans="1:21" ht="14.25" customHeight="1">
      <c r="A4215" s="2">
        <v>930600</v>
      </c>
      <c r="B4215" s="2" t="s">
        <v>30</v>
      </c>
      <c r="C4215" s="2" t="s">
        <v>37</v>
      </c>
      <c r="D4215" s="2" t="s">
        <v>41</v>
      </c>
      <c r="E4215" s="2" t="s">
        <v>44</v>
      </c>
      <c r="F4215" s="2" t="s">
        <v>34</v>
      </c>
      <c r="G4215" s="4">
        <v>43538.663703703707</v>
      </c>
      <c r="H4215" s="4">
        <v>43539.663703703707</v>
      </c>
      <c r="I4215" s="4">
        <v>43544.663703703707</v>
      </c>
      <c r="J4215" s="2">
        <v>80</v>
      </c>
      <c r="K4215" s="2">
        <v>86</v>
      </c>
      <c r="S4215" s="72"/>
      <c r="T4215" s="72"/>
      <c r="U4215" s="72"/>
    </row>
    <row r="4216" spans="1:21" ht="14.25" customHeight="1">
      <c r="A4216" s="2">
        <v>450375</v>
      </c>
      <c r="B4216" s="2" t="s">
        <v>30</v>
      </c>
      <c r="C4216" s="2" t="s">
        <v>43</v>
      </c>
      <c r="D4216" s="2" t="s">
        <v>41</v>
      </c>
      <c r="E4216" s="2" t="s">
        <v>33</v>
      </c>
      <c r="F4216" s="2" t="s">
        <v>34</v>
      </c>
      <c r="G4216" s="4">
        <v>43538.664120370369</v>
      </c>
      <c r="H4216" s="4">
        <v>43545.664120370369</v>
      </c>
      <c r="I4216" s="4">
        <v>43544.664120370369</v>
      </c>
      <c r="J4216" s="2">
        <v>44</v>
      </c>
      <c r="K4216" s="2">
        <v>121</v>
      </c>
      <c r="S4216" s="72"/>
      <c r="T4216" s="72"/>
      <c r="U4216" s="72"/>
    </row>
    <row r="4217" spans="1:21" ht="14.25" customHeight="1">
      <c r="A4217" s="2">
        <v>265239</v>
      </c>
      <c r="B4217" s="2" t="s">
        <v>48</v>
      </c>
      <c r="C4217" s="2" t="s">
        <v>31</v>
      </c>
      <c r="D4217" s="2" t="s">
        <v>41</v>
      </c>
      <c r="E4217" s="2" t="s">
        <v>44</v>
      </c>
      <c r="F4217" s="2" t="s">
        <v>34</v>
      </c>
      <c r="G4217" s="4">
        <v>43538.668807870374</v>
      </c>
      <c r="H4217" s="4">
        <v>43541.668807870374</v>
      </c>
      <c r="I4217" s="4">
        <v>43543.668807870374</v>
      </c>
      <c r="J4217" s="2">
        <v>0</v>
      </c>
      <c r="K4217" s="2">
        <v>104</v>
      </c>
      <c r="S4217" s="72"/>
      <c r="T4217" s="72"/>
      <c r="U4217" s="72"/>
    </row>
    <row r="4218" spans="1:21" ht="14.25" customHeight="1">
      <c r="A4218" s="2">
        <v>777605</v>
      </c>
      <c r="B4218" s="2" t="s">
        <v>47</v>
      </c>
      <c r="C4218" s="2" t="s">
        <v>40</v>
      </c>
      <c r="D4218" s="2" t="s">
        <v>41</v>
      </c>
      <c r="E4218" s="2" t="s">
        <v>44</v>
      </c>
      <c r="F4218" s="2" t="s">
        <v>34</v>
      </c>
      <c r="G4218" s="4">
        <v>43538.669409722221</v>
      </c>
      <c r="H4218" s="4">
        <v>43542.669409722221</v>
      </c>
      <c r="I4218" s="4">
        <v>43543.669409722221</v>
      </c>
      <c r="J4218" s="2">
        <v>57</v>
      </c>
      <c r="K4218" s="2">
        <v>92</v>
      </c>
      <c r="S4218" s="72"/>
      <c r="T4218" s="72"/>
      <c r="U4218" s="72"/>
    </row>
    <row r="4219" spans="1:21" ht="14.25" customHeight="1">
      <c r="A4219" s="2">
        <v>585333</v>
      </c>
      <c r="B4219" s="2" t="s">
        <v>36</v>
      </c>
      <c r="C4219" s="2" t="s">
        <v>43</v>
      </c>
      <c r="D4219" s="2" t="s">
        <v>41</v>
      </c>
      <c r="E4219" s="2" t="s">
        <v>33</v>
      </c>
      <c r="F4219" s="2" t="s">
        <v>34</v>
      </c>
      <c r="G4219" s="4">
        <v>43538.674108796295</v>
      </c>
      <c r="H4219" s="4">
        <v>43547.674108796295</v>
      </c>
      <c r="I4219" s="4">
        <v>43541.674108796295</v>
      </c>
      <c r="J4219" s="2">
        <v>47</v>
      </c>
      <c r="K4219" s="2">
        <v>129</v>
      </c>
      <c r="S4219" s="72"/>
      <c r="T4219" s="72"/>
      <c r="U4219" s="72"/>
    </row>
    <row r="4220" spans="1:21" ht="14.25" customHeight="1">
      <c r="A4220" s="2">
        <v>196425</v>
      </c>
      <c r="B4220" s="2" t="s">
        <v>36</v>
      </c>
      <c r="C4220" s="2" t="s">
        <v>37</v>
      </c>
      <c r="D4220" s="2" t="s">
        <v>41</v>
      </c>
      <c r="E4220" s="2" t="s">
        <v>33</v>
      </c>
      <c r="F4220" s="2" t="s">
        <v>34</v>
      </c>
      <c r="G4220" s="4">
        <v>43538.675046296295</v>
      </c>
      <c r="H4220" s="4">
        <v>43545.675046296295</v>
      </c>
      <c r="I4220" s="4">
        <v>43545.675046296295</v>
      </c>
      <c r="J4220" s="2">
        <v>38</v>
      </c>
      <c r="K4220" s="2">
        <v>111</v>
      </c>
      <c r="S4220" s="72"/>
      <c r="T4220" s="72"/>
      <c r="U4220" s="72"/>
    </row>
    <row r="4221" spans="1:21" ht="14.25" customHeight="1">
      <c r="A4221" s="2">
        <v>993838</v>
      </c>
      <c r="B4221" s="2" t="s">
        <v>48</v>
      </c>
      <c r="C4221" s="2" t="s">
        <v>37</v>
      </c>
      <c r="D4221" s="2" t="s">
        <v>32</v>
      </c>
      <c r="E4221" s="2" t="s">
        <v>44</v>
      </c>
      <c r="F4221" s="2" t="s">
        <v>34</v>
      </c>
      <c r="G4221" s="4">
        <v>43538.679826388892</v>
      </c>
      <c r="H4221" s="4">
        <v>43541.679826388892</v>
      </c>
      <c r="I4221" s="4">
        <v>43543.679826388892</v>
      </c>
      <c r="J4221" s="2">
        <v>83</v>
      </c>
      <c r="K4221" s="2">
        <v>89</v>
      </c>
      <c r="S4221" s="72"/>
      <c r="T4221" s="72"/>
      <c r="U4221" s="72"/>
    </row>
    <row r="4222" spans="1:21" ht="14.25" customHeight="1">
      <c r="A4222" s="2">
        <v>427447</v>
      </c>
      <c r="B4222" s="2" t="s">
        <v>36</v>
      </c>
      <c r="C4222" s="2" t="s">
        <v>43</v>
      </c>
      <c r="D4222" s="2" t="s">
        <v>32</v>
      </c>
      <c r="E4222" s="2" t="s">
        <v>33</v>
      </c>
      <c r="F4222" s="2" t="s">
        <v>34</v>
      </c>
      <c r="G4222" s="4">
        <v>43538.681388888886</v>
      </c>
      <c r="H4222" s="4">
        <v>43543.681388888886</v>
      </c>
      <c r="I4222" s="4">
        <v>43545.681388888886</v>
      </c>
      <c r="J4222" s="2">
        <v>0</v>
      </c>
      <c r="K4222" s="2">
        <v>127</v>
      </c>
      <c r="S4222" s="72"/>
      <c r="T4222" s="72"/>
      <c r="U4222" s="72"/>
    </row>
    <row r="4223" spans="1:21" ht="14.25" customHeight="1">
      <c r="A4223" s="2">
        <v>144206</v>
      </c>
      <c r="B4223" s="2" t="s">
        <v>30</v>
      </c>
      <c r="C4223" s="2" t="s">
        <v>43</v>
      </c>
      <c r="D4223" s="2" t="s">
        <v>41</v>
      </c>
      <c r="E4223" s="2" t="s">
        <v>38</v>
      </c>
      <c r="F4223" s="2" t="s">
        <v>34</v>
      </c>
      <c r="G4223" s="4">
        <v>43538.682060185187</v>
      </c>
      <c r="H4223" s="4">
        <v>43542.682060185187</v>
      </c>
      <c r="I4223" s="4">
        <v>43541.682060185187</v>
      </c>
      <c r="J4223" s="2">
        <v>29</v>
      </c>
      <c r="K4223" s="2">
        <v>122</v>
      </c>
      <c r="S4223" s="72"/>
      <c r="T4223" s="72"/>
      <c r="U4223" s="72"/>
    </row>
    <row r="4224" spans="1:21" ht="14.25" customHeight="1">
      <c r="A4224" s="2">
        <v>631427</v>
      </c>
      <c r="B4224" s="2" t="s">
        <v>46</v>
      </c>
      <c r="C4224" s="2" t="s">
        <v>37</v>
      </c>
      <c r="D4224" s="2" t="s">
        <v>32</v>
      </c>
      <c r="E4224" s="2" t="s">
        <v>44</v>
      </c>
      <c r="F4224" s="2" t="s">
        <v>34</v>
      </c>
      <c r="G4224" s="4">
        <v>43538.682696759257</v>
      </c>
      <c r="H4224" s="4">
        <v>43538.682696759257</v>
      </c>
      <c r="I4224" s="4">
        <v>43544.682696759257</v>
      </c>
      <c r="J4224" s="2">
        <v>71</v>
      </c>
      <c r="K4224" s="2">
        <v>90</v>
      </c>
      <c r="S4224" s="72"/>
      <c r="T4224" s="72"/>
      <c r="U4224" s="72"/>
    </row>
    <row r="4225" spans="1:21" ht="14.25" customHeight="1">
      <c r="A4225" s="2">
        <v>802593</v>
      </c>
      <c r="B4225" s="2" t="s">
        <v>48</v>
      </c>
      <c r="C4225" s="2" t="s">
        <v>43</v>
      </c>
      <c r="D4225" s="2" t="s">
        <v>41</v>
      </c>
      <c r="E4225" s="2" t="s">
        <v>44</v>
      </c>
      <c r="F4225" s="2" t="s">
        <v>34</v>
      </c>
      <c r="G4225" s="4">
        <v>43538.68445601852</v>
      </c>
      <c r="H4225" s="4">
        <v>43540.68445601852</v>
      </c>
      <c r="I4225" s="4">
        <v>43542.68445601852</v>
      </c>
      <c r="J4225" s="2" t="s">
        <v>51</v>
      </c>
      <c r="K4225" s="2">
        <v>109</v>
      </c>
      <c r="S4225" s="72"/>
      <c r="T4225" s="72"/>
      <c r="U4225" s="72"/>
    </row>
    <row r="4226" spans="1:21" ht="14.25" customHeight="1">
      <c r="A4226" s="2">
        <v>516157</v>
      </c>
      <c r="B4226" s="2" t="s">
        <v>39</v>
      </c>
      <c r="C4226" s="2" t="s">
        <v>40</v>
      </c>
      <c r="D4226" s="2" t="s">
        <v>32</v>
      </c>
      <c r="E4226" s="2" t="s">
        <v>33</v>
      </c>
      <c r="F4226" s="2" t="s">
        <v>34</v>
      </c>
      <c r="G4226" s="4">
        <v>43538.68550925926</v>
      </c>
      <c r="H4226" s="4">
        <v>43545.68550925926</v>
      </c>
      <c r="I4226" s="4">
        <v>43542.68550925926</v>
      </c>
      <c r="J4226" s="2">
        <v>27</v>
      </c>
      <c r="K4226" s="2">
        <v>108</v>
      </c>
      <c r="S4226" s="72"/>
      <c r="T4226" s="72"/>
      <c r="U4226" s="72"/>
    </row>
    <row r="4227" spans="1:21" ht="14.25" customHeight="1">
      <c r="A4227" s="2">
        <v>208091</v>
      </c>
      <c r="B4227" s="2" t="s">
        <v>46</v>
      </c>
      <c r="C4227" s="2" t="s">
        <v>31</v>
      </c>
      <c r="D4227" s="2" t="s">
        <v>32</v>
      </c>
      <c r="E4227" s="2" t="s">
        <v>44</v>
      </c>
      <c r="F4227" s="2" t="s">
        <v>34</v>
      </c>
      <c r="G4227" s="4">
        <v>43538.693506944444</v>
      </c>
      <c r="H4227" s="4">
        <v>43538.693506944444</v>
      </c>
      <c r="I4227" s="4">
        <v>43543.693506944444</v>
      </c>
      <c r="J4227" s="2">
        <v>83</v>
      </c>
      <c r="K4227" s="2">
        <v>109</v>
      </c>
      <c r="S4227" s="72"/>
      <c r="T4227" s="72"/>
      <c r="U4227" s="72"/>
    </row>
    <row r="4228" spans="1:21" ht="14.25" customHeight="1">
      <c r="A4228" s="2">
        <v>231141</v>
      </c>
      <c r="B4228" s="2" t="s">
        <v>39</v>
      </c>
      <c r="C4228" s="2" t="s">
        <v>37</v>
      </c>
      <c r="D4228" s="2" t="s">
        <v>41</v>
      </c>
      <c r="E4228" s="2" t="s">
        <v>33</v>
      </c>
      <c r="F4228" s="2" t="s">
        <v>34</v>
      </c>
      <c r="G4228" s="4">
        <v>43538.695497685185</v>
      </c>
      <c r="H4228" s="4">
        <v>43542.695497685185</v>
      </c>
      <c r="I4228" s="4">
        <v>43545.695497685185</v>
      </c>
      <c r="J4228" s="2">
        <v>30</v>
      </c>
      <c r="K4228" s="2">
        <v>113</v>
      </c>
      <c r="S4228" s="72"/>
      <c r="T4228" s="72"/>
      <c r="U4228" s="72"/>
    </row>
    <row r="4229" spans="1:21" ht="14.25" customHeight="1">
      <c r="A4229" s="2">
        <v>768454</v>
      </c>
      <c r="B4229" s="2" t="s">
        <v>42</v>
      </c>
      <c r="C4229" s="2" t="s">
        <v>43</v>
      </c>
      <c r="D4229" s="2" t="s">
        <v>41</v>
      </c>
      <c r="E4229" s="2" t="s">
        <v>38</v>
      </c>
      <c r="F4229" s="2" t="s">
        <v>34</v>
      </c>
      <c r="G4229" s="4">
        <v>43538.695821759262</v>
      </c>
      <c r="H4229" s="4">
        <v>43545.695821759262</v>
      </c>
      <c r="I4229" s="4">
        <v>43543.695821759262</v>
      </c>
      <c r="J4229" s="2">
        <v>48</v>
      </c>
      <c r="K4229" s="2">
        <v>127</v>
      </c>
      <c r="S4229" s="72"/>
      <c r="T4229" s="72"/>
      <c r="U4229" s="72"/>
    </row>
    <row r="4230" spans="1:21" ht="14.25" customHeight="1">
      <c r="A4230" s="2">
        <v>652389</v>
      </c>
      <c r="B4230" s="2" t="s">
        <v>39</v>
      </c>
      <c r="C4230" s="2" t="s">
        <v>43</v>
      </c>
      <c r="D4230" s="2" t="s">
        <v>32</v>
      </c>
      <c r="E4230" s="2" t="s">
        <v>33</v>
      </c>
      <c r="F4230" s="2" t="s">
        <v>34</v>
      </c>
      <c r="G4230" s="4">
        <v>43538.697152777779</v>
      </c>
      <c r="H4230" s="4">
        <v>43544.697152777779</v>
      </c>
      <c r="I4230" s="4">
        <v>43544.697152777779</v>
      </c>
      <c r="J4230" s="2">
        <v>0</v>
      </c>
      <c r="K4230" s="2">
        <v>121</v>
      </c>
      <c r="S4230" s="72"/>
      <c r="T4230" s="72"/>
      <c r="U4230" s="72"/>
    </row>
    <row r="4231" spans="1:21" ht="14.25" customHeight="1">
      <c r="A4231" s="2">
        <v>832915</v>
      </c>
      <c r="B4231" s="2" t="s">
        <v>47</v>
      </c>
      <c r="C4231" s="2" t="s">
        <v>40</v>
      </c>
      <c r="D4231" s="2" t="s">
        <v>32</v>
      </c>
      <c r="E4231" s="2" t="s">
        <v>33</v>
      </c>
      <c r="F4231" s="2" t="s">
        <v>34</v>
      </c>
      <c r="G4231" s="4">
        <v>43538.705868055556</v>
      </c>
      <c r="H4231" s="4">
        <v>43544.705868055556</v>
      </c>
      <c r="I4231" s="4">
        <v>43541.705868055556</v>
      </c>
      <c r="J4231" s="2">
        <v>38</v>
      </c>
      <c r="K4231" s="2">
        <v>105</v>
      </c>
      <c r="S4231" s="72"/>
      <c r="T4231" s="72"/>
      <c r="U4231" s="72"/>
    </row>
    <row r="4232" spans="1:21" ht="14.25" customHeight="1">
      <c r="A4232" s="2">
        <v>7139</v>
      </c>
      <c r="B4232" s="2" t="s">
        <v>39</v>
      </c>
      <c r="C4232" s="2" t="s">
        <v>31</v>
      </c>
      <c r="D4232" s="2" t="s">
        <v>32</v>
      </c>
      <c r="E4232" s="2" t="s">
        <v>33</v>
      </c>
      <c r="F4232" s="2" t="s">
        <v>34</v>
      </c>
      <c r="G4232" s="4">
        <v>43538.70722222222</v>
      </c>
      <c r="H4232" s="4">
        <v>43543.70722222222</v>
      </c>
      <c r="I4232" s="4">
        <v>43542.70722222222</v>
      </c>
      <c r="J4232" s="2">
        <v>35</v>
      </c>
      <c r="K4232" s="2">
        <v>125</v>
      </c>
      <c r="S4232" s="72"/>
      <c r="T4232" s="72"/>
      <c r="U4232" s="72"/>
    </row>
    <row r="4233" spans="1:21" ht="14.25" customHeight="1">
      <c r="A4233" s="2">
        <v>41669</v>
      </c>
      <c r="B4233" s="2" t="s">
        <v>48</v>
      </c>
      <c r="C4233" s="2" t="s">
        <v>37</v>
      </c>
      <c r="D4233" s="2" t="s">
        <v>32</v>
      </c>
      <c r="E4233" s="2" t="s">
        <v>33</v>
      </c>
      <c r="F4233" s="2" t="s">
        <v>34</v>
      </c>
      <c r="G4233" s="4">
        <v>43538.707939814813</v>
      </c>
      <c r="H4233" s="4">
        <v>43541.707939814813</v>
      </c>
      <c r="I4233" s="4">
        <v>43541.707939814813</v>
      </c>
      <c r="J4233" s="2">
        <v>32</v>
      </c>
      <c r="K4233" s="2">
        <v>113</v>
      </c>
      <c r="S4233" s="72"/>
      <c r="T4233" s="72"/>
      <c r="U4233" s="72"/>
    </row>
    <row r="4234" spans="1:21" ht="14.25" customHeight="1">
      <c r="A4234" s="2">
        <v>497312</v>
      </c>
      <c r="B4234" s="2" t="s">
        <v>39</v>
      </c>
      <c r="C4234" s="2" t="s">
        <v>43</v>
      </c>
      <c r="D4234" s="2" t="s">
        <v>41</v>
      </c>
      <c r="E4234" s="2" t="s">
        <v>44</v>
      </c>
      <c r="F4234" s="2" t="s">
        <v>34</v>
      </c>
      <c r="G4234" s="4">
        <v>43538.711585648147</v>
      </c>
      <c r="H4234" s="4">
        <v>43539.711585648147</v>
      </c>
      <c r="I4234" s="4">
        <v>43542.711585648147</v>
      </c>
      <c r="J4234" s="2">
        <v>25</v>
      </c>
      <c r="K4234" s="2">
        <v>130</v>
      </c>
      <c r="S4234" s="72"/>
      <c r="T4234" s="72"/>
      <c r="U4234" s="72"/>
    </row>
    <row r="4235" spans="1:21" ht="14.25" customHeight="1">
      <c r="A4235" s="2">
        <v>847200</v>
      </c>
      <c r="B4235" s="2" t="s">
        <v>30</v>
      </c>
      <c r="C4235" s="2" t="s">
        <v>45</v>
      </c>
      <c r="D4235" s="2" t="s">
        <v>41</v>
      </c>
      <c r="E4235" s="2" t="s">
        <v>44</v>
      </c>
      <c r="F4235" s="2" t="s">
        <v>34</v>
      </c>
      <c r="G4235" s="4">
        <v>43538.712256944447</v>
      </c>
      <c r="H4235" s="4">
        <v>43543.712256944447</v>
      </c>
      <c r="I4235" s="4">
        <v>43542.712256944447</v>
      </c>
      <c r="J4235" s="2">
        <v>43</v>
      </c>
      <c r="K4235" s="2">
        <v>123</v>
      </c>
      <c r="S4235" s="72"/>
      <c r="T4235" s="72"/>
      <c r="U4235" s="72"/>
    </row>
    <row r="4236" spans="1:21" ht="14.25" customHeight="1">
      <c r="A4236" s="2">
        <v>112038</v>
      </c>
      <c r="B4236" s="2" t="s">
        <v>36</v>
      </c>
      <c r="C4236" s="2" t="s">
        <v>31</v>
      </c>
      <c r="D4236" s="2" t="s">
        <v>32</v>
      </c>
      <c r="E4236" s="2" t="s">
        <v>38</v>
      </c>
      <c r="F4236" s="2" t="s">
        <v>34</v>
      </c>
      <c r="G4236" s="4">
        <v>43538.714375000003</v>
      </c>
      <c r="H4236" s="4">
        <v>43547.714375000003</v>
      </c>
      <c r="I4236" s="4">
        <v>43541.714375000003</v>
      </c>
      <c r="J4236" s="2">
        <v>40</v>
      </c>
      <c r="K4236" s="2">
        <v>130</v>
      </c>
      <c r="S4236" s="72"/>
      <c r="T4236" s="72"/>
      <c r="U4236" s="72"/>
    </row>
    <row r="4237" spans="1:21" ht="14.25" customHeight="1">
      <c r="A4237" s="2">
        <v>289790</v>
      </c>
      <c r="B4237" s="2" t="s">
        <v>39</v>
      </c>
      <c r="C4237" s="2" t="s">
        <v>43</v>
      </c>
      <c r="D4237" s="2" t="s">
        <v>32</v>
      </c>
      <c r="E4237" s="2" t="s">
        <v>38</v>
      </c>
      <c r="F4237" s="2" t="s">
        <v>34</v>
      </c>
      <c r="G4237" s="4">
        <v>43538.715428240743</v>
      </c>
      <c r="H4237" s="4">
        <v>43538.715428240743</v>
      </c>
      <c r="I4237" s="4">
        <v>43542.715428240743</v>
      </c>
      <c r="J4237" s="2">
        <v>0</v>
      </c>
      <c r="K4237" s="2">
        <v>128</v>
      </c>
      <c r="S4237" s="72"/>
      <c r="T4237" s="72"/>
      <c r="U4237" s="72"/>
    </row>
    <row r="4238" spans="1:21" ht="14.25" customHeight="1">
      <c r="A4238" s="2">
        <v>644457</v>
      </c>
      <c r="B4238" s="2" t="s">
        <v>47</v>
      </c>
      <c r="C4238" s="2" t="s">
        <v>31</v>
      </c>
      <c r="D4238" s="2" t="s">
        <v>41</v>
      </c>
      <c r="E4238" s="2" t="s">
        <v>33</v>
      </c>
      <c r="F4238" s="2" t="s">
        <v>34</v>
      </c>
      <c r="G4238" s="4">
        <v>43538.716307870367</v>
      </c>
      <c r="H4238" s="4">
        <v>43541.716307870367</v>
      </c>
      <c r="I4238" s="4">
        <v>43544.716307870367</v>
      </c>
      <c r="J4238" s="2">
        <v>0</v>
      </c>
      <c r="K4238" s="2">
        <v>122</v>
      </c>
      <c r="S4238" s="72"/>
      <c r="T4238" s="72"/>
      <c r="U4238" s="72"/>
    </row>
    <row r="4239" spans="1:21" ht="14.25" customHeight="1">
      <c r="A4239" s="2">
        <v>97603</v>
      </c>
      <c r="B4239" s="2" t="s">
        <v>39</v>
      </c>
      <c r="C4239" s="2" t="s">
        <v>37</v>
      </c>
      <c r="D4239" s="2" t="s">
        <v>41</v>
      </c>
      <c r="E4239" s="2" t="s">
        <v>33</v>
      </c>
      <c r="F4239" s="2" t="s">
        <v>34</v>
      </c>
      <c r="G4239" s="4">
        <v>43538.720034722224</v>
      </c>
      <c r="H4239" s="4">
        <v>43547.720034722224</v>
      </c>
      <c r="I4239" s="4">
        <v>43545.720034722224</v>
      </c>
      <c r="J4239" s="2">
        <v>47</v>
      </c>
      <c r="K4239" s="2">
        <v>114</v>
      </c>
      <c r="S4239" s="72"/>
      <c r="T4239" s="72"/>
      <c r="U4239" s="72"/>
    </row>
    <row r="4240" spans="1:21" ht="14.25" customHeight="1">
      <c r="A4240" s="2">
        <v>866153</v>
      </c>
      <c r="B4240" s="2" t="s">
        <v>36</v>
      </c>
      <c r="C4240" s="2" t="s">
        <v>40</v>
      </c>
      <c r="D4240" s="2" t="s">
        <v>41</v>
      </c>
      <c r="E4240" s="2" t="s">
        <v>33</v>
      </c>
      <c r="F4240" s="2" t="s">
        <v>34</v>
      </c>
      <c r="G4240" s="4">
        <v>43538.721087962964</v>
      </c>
      <c r="H4240" s="4">
        <v>43540.721087962964</v>
      </c>
      <c r="I4240" s="4">
        <v>43545.721087962964</v>
      </c>
      <c r="J4240" s="2">
        <v>37</v>
      </c>
      <c r="K4240" s="2">
        <v>114</v>
      </c>
      <c r="S4240" s="72"/>
      <c r="T4240" s="72"/>
      <c r="U4240" s="72"/>
    </row>
    <row r="4241" spans="1:21" ht="14.25" customHeight="1">
      <c r="A4241" s="2">
        <v>575584</v>
      </c>
      <c r="B4241" s="2" t="s">
        <v>47</v>
      </c>
      <c r="C4241" s="2" t="s">
        <v>37</v>
      </c>
      <c r="D4241" s="2" t="s">
        <v>32</v>
      </c>
      <c r="E4241" s="2" t="s">
        <v>44</v>
      </c>
      <c r="F4241" s="2" t="s">
        <v>34</v>
      </c>
      <c r="G4241" s="4">
        <v>43538.722210648149</v>
      </c>
      <c r="H4241" s="4">
        <v>43544.722210648149</v>
      </c>
      <c r="I4241" s="4">
        <v>43543.722210648149</v>
      </c>
      <c r="J4241" s="2">
        <v>27</v>
      </c>
      <c r="K4241" s="2">
        <v>111</v>
      </c>
      <c r="S4241" s="72"/>
      <c r="T4241" s="72"/>
      <c r="U4241" s="72"/>
    </row>
    <row r="4242" spans="1:21" ht="14.25" customHeight="1">
      <c r="A4242" s="2">
        <v>803551</v>
      </c>
      <c r="B4242" s="2" t="s">
        <v>36</v>
      </c>
      <c r="C4242" s="2" t="s">
        <v>43</v>
      </c>
      <c r="D4242" s="2" t="s">
        <v>41</v>
      </c>
      <c r="E4242" s="2" t="s">
        <v>44</v>
      </c>
      <c r="F4242" s="2" t="s">
        <v>34</v>
      </c>
      <c r="G4242" s="4">
        <v>43538.725868055553</v>
      </c>
      <c r="H4242" s="4">
        <v>43541.725868055553</v>
      </c>
      <c r="I4242" s="4">
        <v>43543.725868055553</v>
      </c>
      <c r="J4242" s="2">
        <v>90</v>
      </c>
      <c r="K4242" s="2">
        <v>105</v>
      </c>
      <c r="S4242" s="72"/>
      <c r="T4242" s="72"/>
      <c r="U4242" s="72"/>
    </row>
    <row r="4243" spans="1:21" ht="14.25" customHeight="1">
      <c r="A4243" s="2">
        <v>279160</v>
      </c>
      <c r="B4243" s="2" t="s">
        <v>42</v>
      </c>
      <c r="C4243" s="2" t="s">
        <v>37</v>
      </c>
      <c r="D4243" s="2" t="s">
        <v>32</v>
      </c>
      <c r="E4243" s="2" t="s">
        <v>44</v>
      </c>
      <c r="F4243" s="2" t="s">
        <v>34</v>
      </c>
      <c r="G4243" s="4">
        <v>43538.731562499997</v>
      </c>
      <c r="H4243" s="4">
        <v>43539.731562499997</v>
      </c>
      <c r="I4243" s="4">
        <v>43544.731562499997</v>
      </c>
      <c r="J4243" s="2">
        <v>30</v>
      </c>
      <c r="K4243" s="2">
        <v>111</v>
      </c>
      <c r="S4243" s="72"/>
      <c r="T4243" s="72"/>
      <c r="U4243" s="72"/>
    </row>
    <row r="4244" spans="1:21" ht="14.25" customHeight="1">
      <c r="A4244" s="2">
        <v>83159</v>
      </c>
      <c r="B4244" s="2" t="s">
        <v>36</v>
      </c>
      <c r="C4244" s="2" t="s">
        <v>40</v>
      </c>
      <c r="D4244" s="2" t="s">
        <v>32</v>
      </c>
      <c r="E4244" s="2" t="s">
        <v>44</v>
      </c>
      <c r="F4244" s="2" t="s">
        <v>34</v>
      </c>
      <c r="G4244" s="4">
        <v>43538.732430555552</v>
      </c>
      <c r="H4244" s="4">
        <v>43544.732430555552</v>
      </c>
      <c r="I4244" s="4">
        <v>43543.732430555552</v>
      </c>
      <c r="J4244" s="2">
        <v>81</v>
      </c>
      <c r="K4244" s="2">
        <v>88</v>
      </c>
      <c r="S4244" s="72"/>
      <c r="T4244" s="72"/>
      <c r="U4244" s="72"/>
    </row>
    <row r="4245" spans="1:21" ht="14.25" customHeight="1">
      <c r="A4245" s="2">
        <v>981942</v>
      </c>
      <c r="B4245" s="2" t="s">
        <v>39</v>
      </c>
      <c r="C4245" s="2" t="s">
        <v>45</v>
      </c>
      <c r="D4245" s="2" t="s">
        <v>32</v>
      </c>
      <c r="E4245" s="2" t="s">
        <v>38</v>
      </c>
      <c r="F4245" s="2" t="s">
        <v>34</v>
      </c>
      <c r="G4245" s="4">
        <v>43538.750289351854</v>
      </c>
      <c r="H4245" s="4">
        <v>43541.750289351854</v>
      </c>
      <c r="I4245" s="4">
        <v>43541.750289351854</v>
      </c>
      <c r="J4245" s="2">
        <v>41</v>
      </c>
      <c r="K4245" s="2">
        <v>123</v>
      </c>
      <c r="S4245" s="72"/>
      <c r="T4245" s="72"/>
      <c r="U4245" s="72"/>
    </row>
    <row r="4246" spans="1:21" ht="14.25" customHeight="1">
      <c r="A4246" s="2">
        <v>635837</v>
      </c>
      <c r="B4246" s="2" t="s">
        <v>48</v>
      </c>
      <c r="C4246" s="2" t="s">
        <v>31</v>
      </c>
      <c r="D4246" s="2" t="s">
        <v>32</v>
      </c>
      <c r="E4246" s="2" t="s">
        <v>33</v>
      </c>
      <c r="F4246" s="2" t="s">
        <v>34</v>
      </c>
      <c r="G4246" s="4">
        <v>43538.756192129629</v>
      </c>
      <c r="H4246" s="4">
        <v>43546.756192129629</v>
      </c>
      <c r="I4246" s="4">
        <v>43541.756192129629</v>
      </c>
      <c r="J4246" s="2">
        <v>26</v>
      </c>
      <c r="K4246" s="2">
        <v>122</v>
      </c>
      <c r="S4246" s="72"/>
      <c r="T4246" s="72"/>
      <c r="U4246" s="72"/>
    </row>
    <row r="4247" spans="1:21" ht="14.25" customHeight="1">
      <c r="A4247" s="2">
        <v>249981</v>
      </c>
      <c r="B4247" s="2" t="s">
        <v>36</v>
      </c>
      <c r="C4247" s="2" t="s">
        <v>37</v>
      </c>
      <c r="D4247" s="2" t="s">
        <v>32</v>
      </c>
      <c r="E4247" s="2" t="s">
        <v>33</v>
      </c>
      <c r="F4247" s="2" t="s">
        <v>34</v>
      </c>
      <c r="G4247" s="4">
        <v>43538.756736111114</v>
      </c>
      <c r="H4247" s="4">
        <v>43543.756736111114</v>
      </c>
      <c r="I4247" s="4">
        <v>43543.756736111114</v>
      </c>
      <c r="J4247" s="2">
        <v>44</v>
      </c>
      <c r="K4247" s="2">
        <v>111</v>
      </c>
      <c r="S4247" s="72"/>
      <c r="T4247" s="72"/>
      <c r="U4247" s="72"/>
    </row>
    <row r="4248" spans="1:21" ht="14.25" customHeight="1">
      <c r="A4248" s="2">
        <v>118567</v>
      </c>
      <c r="B4248" s="2" t="s">
        <v>39</v>
      </c>
      <c r="C4248" s="2" t="s">
        <v>31</v>
      </c>
      <c r="D4248" s="2" t="s">
        <v>41</v>
      </c>
      <c r="E4248" s="2" t="s">
        <v>44</v>
      </c>
      <c r="F4248" s="2" t="s">
        <v>34</v>
      </c>
      <c r="G4248" s="4">
        <v>43538.75880787037</v>
      </c>
      <c r="H4248" s="4">
        <v>43541.75880787037</v>
      </c>
      <c r="I4248" s="4">
        <v>43544.75880787037</v>
      </c>
      <c r="J4248" s="2">
        <v>0</v>
      </c>
      <c r="K4248" s="2">
        <v>104</v>
      </c>
      <c r="S4248" s="72"/>
      <c r="T4248" s="72"/>
      <c r="U4248" s="72"/>
    </row>
    <row r="4249" spans="1:21" ht="14.25" customHeight="1">
      <c r="A4249" s="2">
        <v>592521</v>
      </c>
      <c r="B4249" s="2" t="s">
        <v>36</v>
      </c>
      <c r="C4249" s="2" t="s">
        <v>37</v>
      </c>
      <c r="D4249" s="2" t="s">
        <v>32</v>
      </c>
      <c r="E4249" s="2" t="s">
        <v>33</v>
      </c>
      <c r="F4249" s="2" t="s">
        <v>34</v>
      </c>
      <c r="G4249" s="4">
        <v>43538.768645833334</v>
      </c>
      <c r="H4249" s="4">
        <v>43545.768645833334</v>
      </c>
      <c r="I4249" s="4">
        <v>43544.768645833334</v>
      </c>
      <c r="J4249" s="2">
        <v>29</v>
      </c>
      <c r="K4249" s="2">
        <v>114</v>
      </c>
      <c r="S4249" s="72"/>
      <c r="T4249" s="72"/>
      <c r="U4249" s="72"/>
    </row>
    <row r="4250" spans="1:21" ht="14.25" customHeight="1">
      <c r="A4250" s="2">
        <v>714699</v>
      </c>
      <c r="B4250" s="2" t="s">
        <v>49</v>
      </c>
      <c r="C4250" s="2" t="s">
        <v>43</v>
      </c>
      <c r="D4250" s="2" t="s">
        <v>32</v>
      </c>
      <c r="E4250" s="2" t="s">
        <v>33</v>
      </c>
      <c r="F4250" s="2" t="s">
        <v>34</v>
      </c>
      <c r="G4250" s="4">
        <v>43538.772592592592</v>
      </c>
      <c r="H4250" s="4">
        <v>43542.772592592592</v>
      </c>
      <c r="I4250" s="4">
        <v>43543.772592592592</v>
      </c>
      <c r="J4250" s="2">
        <v>0</v>
      </c>
      <c r="K4250" s="2">
        <v>126</v>
      </c>
      <c r="S4250" s="72"/>
      <c r="T4250" s="72"/>
      <c r="U4250" s="72"/>
    </row>
    <row r="4251" spans="1:21" ht="14.25" customHeight="1">
      <c r="A4251" s="2">
        <v>785115</v>
      </c>
      <c r="B4251" s="2" t="s">
        <v>39</v>
      </c>
      <c r="C4251" s="2" t="s">
        <v>43</v>
      </c>
      <c r="D4251" s="2" t="s">
        <v>41</v>
      </c>
      <c r="E4251" s="2" t="s">
        <v>33</v>
      </c>
      <c r="F4251" s="2" t="s">
        <v>34</v>
      </c>
      <c r="G4251" s="4">
        <v>43538.7734837963</v>
      </c>
      <c r="H4251" s="4">
        <v>43546.7734837963</v>
      </c>
      <c r="I4251" s="4">
        <v>43541.7734837963</v>
      </c>
      <c r="J4251" s="2">
        <v>26</v>
      </c>
      <c r="K4251" s="2">
        <v>121</v>
      </c>
      <c r="S4251" s="72"/>
      <c r="T4251" s="72"/>
      <c r="U4251" s="72"/>
    </row>
    <row r="4252" spans="1:21" ht="14.25" customHeight="1">
      <c r="A4252" s="2">
        <v>528870</v>
      </c>
      <c r="B4252" s="2" t="s">
        <v>36</v>
      </c>
      <c r="C4252" s="2" t="s">
        <v>37</v>
      </c>
      <c r="D4252" s="2" t="s">
        <v>32</v>
      </c>
      <c r="E4252" s="2" t="s">
        <v>38</v>
      </c>
      <c r="F4252" s="2" t="s">
        <v>34</v>
      </c>
      <c r="G4252" s="4">
        <v>43538.786261574074</v>
      </c>
      <c r="H4252" s="4">
        <v>43542.786261574074</v>
      </c>
      <c r="I4252" s="4">
        <v>43543.786261574074</v>
      </c>
      <c r="J4252" s="2">
        <v>45</v>
      </c>
      <c r="K4252" s="2">
        <v>105</v>
      </c>
      <c r="S4252" s="72"/>
      <c r="T4252" s="72"/>
      <c r="U4252" s="72"/>
    </row>
    <row r="4253" spans="1:21" ht="14.25" customHeight="1">
      <c r="A4253" s="2">
        <v>865823</v>
      </c>
      <c r="B4253" s="2" t="s">
        <v>46</v>
      </c>
      <c r="C4253" s="2" t="s">
        <v>31</v>
      </c>
      <c r="D4253" s="2" t="s">
        <v>32</v>
      </c>
      <c r="E4253" s="2" t="s">
        <v>33</v>
      </c>
      <c r="F4253" s="2" t="s">
        <v>34</v>
      </c>
      <c r="G4253" s="4">
        <v>43538.787824074076</v>
      </c>
      <c r="H4253" s="4">
        <v>43543.787824074076</v>
      </c>
      <c r="I4253" s="4">
        <v>43543.787824074076</v>
      </c>
      <c r="J4253" s="2">
        <v>42</v>
      </c>
      <c r="K4253" s="2">
        <v>122</v>
      </c>
      <c r="S4253" s="72"/>
      <c r="T4253" s="72"/>
      <c r="U4253" s="72"/>
    </row>
    <row r="4254" spans="1:21" ht="14.25" customHeight="1">
      <c r="A4254" s="2">
        <v>768813</v>
      </c>
      <c r="B4254" s="2" t="s">
        <v>47</v>
      </c>
      <c r="C4254" s="2" t="s">
        <v>43</v>
      </c>
      <c r="D4254" s="2" t="s">
        <v>32</v>
      </c>
      <c r="E4254" s="2" t="s">
        <v>33</v>
      </c>
      <c r="F4254" s="2" t="s">
        <v>34</v>
      </c>
      <c r="G4254" s="4">
        <v>43538.791712962964</v>
      </c>
      <c r="H4254" s="4">
        <v>43544.791712962964</v>
      </c>
      <c r="I4254" s="4">
        <v>43544.791712962964</v>
      </c>
      <c r="J4254" s="2">
        <v>0</v>
      </c>
      <c r="K4254" s="2">
        <v>129</v>
      </c>
      <c r="S4254" s="72"/>
      <c r="T4254" s="72"/>
      <c r="U4254" s="72"/>
    </row>
    <row r="4255" spans="1:21" ht="14.25" customHeight="1">
      <c r="A4255" s="2">
        <v>122810</v>
      </c>
      <c r="B4255" s="2" t="s">
        <v>47</v>
      </c>
      <c r="C4255" s="2" t="s">
        <v>43</v>
      </c>
      <c r="D4255" s="2" t="s">
        <v>32</v>
      </c>
      <c r="E4255" s="2" t="s">
        <v>38</v>
      </c>
      <c r="F4255" s="2" t="s">
        <v>34</v>
      </c>
      <c r="G4255" s="4">
        <v>43538.793252314812</v>
      </c>
      <c r="H4255" s="4">
        <v>43543.793252314812</v>
      </c>
      <c r="I4255" s="4">
        <v>43541.793252314812</v>
      </c>
      <c r="J4255" s="2">
        <v>0</v>
      </c>
      <c r="K4255" s="2">
        <v>128</v>
      </c>
      <c r="S4255" s="72"/>
      <c r="T4255" s="72"/>
      <c r="U4255" s="72"/>
    </row>
    <row r="4256" spans="1:21" ht="14.25" customHeight="1">
      <c r="A4256" s="2">
        <v>994059</v>
      </c>
      <c r="B4256" s="2" t="s">
        <v>39</v>
      </c>
      <c r="C4256" s="2" t="s">
        <v>43</v>
      </c>
      <c r="D4256" s="2" t="s">
        <v>41</v>
      </c>
      <c r="E4256" s="2" t="s">
        <v>33</v>
      </c>
      <c r="F4256" s="2" t="s">
        <v>34</v>
      </c>
      <c r="G4256" s="4">
        <v>43538.796793981484</v>
      </c>
      <c r="H4256" s="4">
        <v>43547.796793981484</v>
      </c>
      <c r="I4256" s="4">
        <v>43545.796793981484</v>
      </c>
      <c r="J4256" s="2">
        <v>43</v>
      </c>
      <c r="K4256" s="2">
        <v>129</v>
      </c>
      <c r="S4256" s="72"/>
      <c r="T4256" s="72"/>
      <c r="U4256" s="72"/>
    </row>
    <row r="4257" spans="1:21" ht="14.25" customHeight="1">
      <c r="A4257" s="2">
        <v>104249</v>
      </c>
      <c r="B4257" s="2" t="s">
        <v>36</v>
      </c>
      <c r="C4257" s="2" t="s">
        <v>43</v>
      </c>
      <c r="D4257" s="2" t="s">
        <v>32</v>
      </c>
      <c r="E4257" s="2" t="s">
        <v>33</v>
      </c>
      <c r="F4257" s="2" t="s">
        <v>34</v>
      </c>
      <c r="G4257" s="4">
        <v>43538.800752314812</v>
      </c>
      <c r="H4257" s="4">
        <v>43538.800752314812</v>
      </c>
      <c r="I4257" s="4">
        <v>43542.800752314812</v>
      </c>
      <c r="J4257" s="2">
        <v>0</v>
      </c>
      <c r="K4257" s="2">
        <v>128</v>
      </c>
      <c r="S4257" s="72"/>
      <c r="T4257" s="72"/>
      <c r="U4257" s="72"/>
    </row>
    <row r="4258" spans="1:21" ht="14.25" customHeight="1">
      <c r="A4258" s="2">
        <v>110019</v>
      </c>
      <c r="B4258" s="2" t="s">
        <v>49</v>
      </c>
      <c r="C4258" s="2" t="s">
        <v>37</v>
      </c>
      <c r="D4258" s="2" t="s">
        <v>41</v>
      </c>
      <c r="E4258" s="2" t="s">
        <v>33</v>
      </c>
      <c r="F4258" s="2" t="s">
        <v>34</v>
      </c>
      <c r="G4258" s="4">
        <v>43538.80878472222</v>
      </c>
      <c r="H4258" s="4">
        <v>43545.80878472222</v>
      </c>
      <c r="I4258" s="4">
        <v>43542.80878472222</v>
      </c>
      <c r="J4258" s="2">
        <v>26</v>
      </c>
      <c r="K4258" s="2">
        <v>107</v>
      </c>
      <c r="S4258" s="72"/>
      <c r="T4258" s="72"/>
      <c r="U4258" s="72"/>
    </row>
    <row r="4259" spans="1:21" ht="14.25" customHeight="1">
      <c r="A4259" s="2">
        <v>818149</v>
      </c>
      <c r="B4259" s="2" t="s">
        <v>36</v>
      </c>
      <c r="C4259" s="2" t="s">
        <v>45</v>
      </c>
      <c r="D4259" s="2" t="s">
        <v>41</v>
      </c>
      <c r="E4259" s="2" t="s">
        <v>33</v>
      </c>
      <c r="F4259" s="2" t="s">
        <v>34</v>
      </c>
      <c r="G4259" s="4">
        <v>43538.81417824074</v>
      </c>
      <c r="H4259" s="4">
        <v>43545.81417824074</v>
      </c>
      <c r="I4259" s="4">
        <v>43545.81417824074</v>
      </c>
      <c r="J4259" s="2">
        <v>27</v>
      </c>
      <c r="K4259" s="2">
        <v>127</v>
      </c>
      <c r="S4259" s="72"/>
      <c r="T4259" s="72"/>
      <c r="U4259" s="72"/>
    </row>
    <row r="4260" spans="1:21" ht="14.25" customHeight="1">
      <c r="A4260" s="2">
        <v>159534</v>
      </c>
      <c r="B4260" s="2" t="s">
        <v>39</v>
      </c>
      <c r="C4260" s="2" t="s">
        <v>37</v>
      </c>
      <c r="D4260" s="2" t="s">
        <v>41</v>
      </c>
      <c r="E4260" s="2" t="s">
        <v>38</v>
      </c>
      <c r="F4260" s="2" t="s">
        <v>34</v>
      </c>
      <c r="G4260" s="4">
        <v>43538.814351851855</v>
      </c>
      <c r="H4260" s="4">
        <v>43542.814351851855</v>
      </c>
      <c r="I4260" s="4">
        <v>43541.814351851855</v>
      </c>
      <c r="J4260" s="2">
        <v>34</v>
      </c>
      <c r="K4260" s="2">
        <v>111</v>
      </c>
      <c r="S4260" s="72"/>
      <c r="T4260" s="72"/>
      <c r="U4260" s="72"/>
    </row>
    <row r="4261" spans="1:21" ht="14.25" customHeight="1">
      <c r="A4261" s="2">
        <v>275228</v>
      </c>
      <c r="B4261" s="2" t="s">
        <v>39</v>
      </c>
      <c r="C4261" s="2" t="s">
        <v>43</v>
      </c>
      <c r="D4261" s="2" t="s">
        <v>32</v>
      </c>
      <c r="E4261" s="2" t="s">
        <v>44</v>
      </c>
      <c r="F4261" s="2" t="s">
        <v>34</v>
      </c>
      <c r="G4261" s="4">
        <v>43538.818124999998</v>
      </c>
      <c r="H4261" s="4">
        <v>43538.818124999998</v>
      </c>
      <c r="I4261" s="4">
        <v>43543.818124999998</v>
      </c>
      <c r="J4261" s="2">
        <v>0</v>
      </c>
      <c r="K4261" s="2">
        <v>109</v>
      </c>
      <c r="S4261" s="72"/>
      <c r="T4261" s="72"/>
      <c r="U4261" s="72"/>
    </row>
    <row r="4262" spans="1:21" ht="14.25" customHeight="1">
      <c r="A4262" s="2">
        <v>465035</v>
      </c>
      <c r="B4262" s="2" t="s">
        <v>30</v>
      </c>
      <c r="C4262" s="2" t="s">
        <v>37</v>
      </c>
      <c r="D4262" s="2" t="s">
        <v>41</v>
      </c>
      <c r="E4262" s="2" t="s">
        <v>33</v>
      </c>
      <c r="F4262" s="2" t="s">
        <v>34</v>
      </c>
      <c r="G4262" s="4">
        <v>43538.818148148152</v>
      </c>
      <c r="H4262" s="4">
        <v>43542.818148148152</v>
      </c>
      <c r="I4262" s="4">
        <v>43545.818148148152</v>
      </c>
      <c r="J4262" s="2">
        <v>47</v>
      </c>
      <c r="K4262" s="2">
        <v>114</v>
      </c>
      <c r="S4262" s="72"/>
      <c r="T4262" s="72"/>
      <c r="U4262" s="72"/>
    </row>
    <row r="4263" spans="1:21" ht="14.25" customHeight="1">
      <c r="A4263" s="2">
        <v>328200</v>
      </c>
      <c r="B4263" s="2" t="s">
        <v>39</v>
      </c>
      <c r="C4263" s="2" t="s">
        <v>37</v>
      </c>
      <c r="D4263" s="2" t="s">
        <v>32</v>
      </c>
      <c r="E4263" s="2" t="s">
        <v>44</v>
      </c>
      <c r="F4263" s="2" t="s">
        <v>34</v>
      </c>
      <c r="G4263" s="4">
        <v>43538.818657407406</v>
      </c>
      <c r="H4263" s="4">
        <v>43543.818657407406</v>
      </c>
      <c r="I4263" s="4">
        <v>43541.818657407406</v>
      </c>
      <c r="J4263" s="2">
        <v>28</v>
      </c>
      <c r="K4263" s="2">
        <v>108</v>
      </c>
      <c r="S4263" s="72"/>
      <c r="T4263" s="72"/>
      <c r="U4263" s="72"/>
    </row>
    <row r="4264" spans="1:21" ht="14.25" customHeight="1">
      <c r="A4264" s="2">
        <v>616213</v>
      </c>
      <c r="B4264" s="2" t="s">
        <v>39</v>
      </c>
      <c r="C4264" s="2" t="s">
        <v>31</v>
      </c>
      <c r="D4264" s="2" t="s">
        <v>32</v>
      </c>
      <c r="E4264" s="2" t="s">
        <v>33</v>
      </c>
      <c r="F4264" s="2" t="s">
        <v>34</v>
      </c>
      <c r="G4264" s="4">
        <v>43538.820185185185</v>
      </c>
      <c r="H4264" s="4">
        <v>43545.820185185185</v>
      </c>
      <c r="I4264" s="4">
        <v>43545.820185185185</v>
      </c>
      <c r="J4264" s="2">
        <v>44</v>
      </c>
      <c r="K4264" s="2">
        <v>124</v>
      </c>
      <c r="S4264" s="72"/>
      <c r="T4264" s="72"/>
      <c r="U4264" s="72"/>
    </row>
    <row r="4265" spans="1:21" ht="14.25" customHeight="1">
      <c r="A4265" s="2">
        <v>398638</v>
      </c>
      <c r="B4265" s="2" t="s">
        <v>39</v>
      </c>
      <c r="C4265" s="2" t="s">
        <v>43</v>
      </c>
      <c r="D4265" s="2" t="s">
        <v>32</v>
      </c>
      <c r="E4265" s="2" t="s">
        <v>38</v>
      </c>
      <c r="F4265" s="2" t="s">
        <v>34</v>
      </c>
      <c r="G4265" s="4">
        <v>43538.825092592589</v>
      </c>
      <c r="H4265" s="4">
        <v>43540.825092592589</v>
      </c>
      <c r="I4265" s="4">
        <v>43544.825092592589</v>
      </c>
      <c r="J4265" s="2">
        <v>0</v>
      </c>
      <c r="K4265" s="2">
        <v>121</v>
      </c>
      <c r="S4265" s="72"/>
      <c r="T4265" s="72"/>
      <c r="U4265" s="72"/>
    </row>
    <row r="4266" spans="1:21" ht="14.25" customHeight="1">
      <c r="A4266" s="2">
        <v>729866</v>
      </c>
      <c r="B4266" s="2" t="s">
        <v>36</v>
      </c>
      <c r="C4266" s="2" t="s">
        <v>43</v>
      </c>
      <c r="D4266" s="2" t="s">
        <v>41</v>
      </c>
      <c r="E4266" s="2" t="s">
        <v>44</v>
      </c>
      <c r="F4266" s="2" t="s">
        <v>34</v>
      </c>
      <c r="G4266" s="4">
        <v>43538.825752314813</v>
      </c>
      <c r="H4266" s="4">
        <v>43544.825752314813</v>
      </c>
      <c r="I4266" s="4">
        <v>43545.825752314813</v>
      </c>
      <c r="J4266" s="2">
        <v>70</v>
      </c>
      <c r="K4266" s="2">
        <v>100</v>
      </c>
      <c r="S4266" s="72"/>
      <c r="T4266" s="72"/>
      <c r="U4266" s="72"/>
    </row>
    <row r="4267" spans="1:21" ht="14.25" customHeight="1">
      <c r="A4267" s="2">
        <v>234479</v>
      </c>
      <c r="B4267" s="2" t="s">
        <v>30</v>
      </c>
      <c r="C4267" s="2" t="s">
        <v>40</v>
      </c>
      <c r="D4267" s="2" t="s">
        <v>32</v>
      </c>
      <c r="E4267" s="2" t="s">
        <v>33</v>
      </c>
      <c r="F4267" s="2" t="s">
        <v>34</v>
      </c>
      <c r="G4267" s="4">
        <v>43538.828923611109</v>
      </c>
      <c r="H4267" s="4">
        <v>43540.828923611109</v>
      </c>
      <c r="I4267" s="4">
        <v>43542.828923611109</v>
      </c>
      <c r="J4267" s="2">
        <v>9999</v>
      </c>
      <c r="K4267" s="2">
        <v>108</v>
      </c>
      <c r="S4267" s="72"/>
      <c r="T4267" s="72"/>
      <c r="U4267" s="72"/>
    </row>
    <row r="4268" spans="1:21" ht="14.25" customHeight="1">
      <c r="A4268" s="2">
        <v>553751</v>
      </c>
      <c r="B4268" s="2" t="s">
        <v>36</v>
      </c>
      <c r="C4268" s="2" t="s">
        <v>37</v>
      </c>
      <c r="D4268" s="2" t="s">
        <v>32</v>
      </c>
      <c r="E4268" s="2" t="s">
        <v>33</v>
      </c>
      <c r="F4268" s="2" t="s">
        <v>34</v>
      </c>
      <c r="G4268" s="4">
        <v>43538.831250000003</v>
      </c>
      <c r="H4268" s="4">
        <v>43547.831250000003</v>
      </c>
      <c r="I4268" s="4">
        <v>43542.831250000003</v>
      </c>
      <c r="J4268" s="2">
        <v>37</v>
      </c>
      <c r="K4268" s="2">
        <v>113</v>
      </c>
      <c r="S4268" s="72"/>
      <c r="T4268" s="72"/>
      <c r="U4268" s="72"/>
    </row>
    <row r="4269" spans="1:21" ht="14.25" customHeight="1">
      <c r="A4269" s="2">
        <v>908951</v>
      </c>
      <c r="B4269" s="2" t="s">
        <v>36</v>
      </c>
      <c r="C4269" s="2" t="s">
        <v>31</v>
      </c>
      <c r="D4269" s="2" t="s">
        <v>41</v>
      </c>
      <c r="E4269" s="2" t="s">
        <v>44</v>
      </c>
      <c r="F4269" s="2" t="s">
        <v>34</v>
      </c>
      <c r="G4269" s="4">
        <v>43538.838831018518</v>
      </c>
      <c r="H4269" s="4">
        <v>43539.838831018518</v>
      </c>
      <c r="I4269" s="4">
        <v>43541.838831018518</v>
      </c>
      <c r="J4269" s="2">
        <v>0</v>
      </c>
      <c r="K4269" s="2">
        <v>103</v>
      </c>
      <c r="S4269" s="72"/>
      <c r="T4269" s="72"/>
      <c r="U4269" s="72"/>
    </row>
    <row r="4270" spans="1:21" ht="14.25" customHeight="1">
      <c r="A4270" s="2">
        <v>322668</v>
      </c>
      <c r="B4270" s="2" t="s">
        <v>36</v>
      </c>
      <c r="C4270" s="2" t="s">
        <v>31</v>
      </c>
      <c r="D4270" s="2" t="s">
        <v>41</v>
      </c>
      <c r="E4270" s="2" t="s">
        <v>44</v>
      </c>
      <c r="F4270" s="2" t="s">
        <v>34</v>
      </c>
      <c r="G4270" s="4">
        <v>43538.845023148147</v>
      </c>
      <c r="H4270" s="4">
        <v>43543.845023148147</v>
      </c>
      <c r="I4270" s="4">
        <v>43544.845023148147</v>
      </c>
      <c r="J4270" s="2">
        <v>0</v>
      </c>
      <c r="K4270" s="2">
        <v>130</v>
      </c>
      <c r="S4270" s="72"/>
      <c r="T4270" s="72"/>
      <c r="U4270" s="72"/>
    </row>
    <row r="4271" spans="1:21" ht="14.25" customHeight="1">
      <c r="A4271" s="2">
        <v>370316</v>
      </c>
      <c r="B4271" s="2" t="s">
        <v>47</v>
      </c>
      <c r="C4271" s="2" t="s">
        <v>31</v>
      </c>
      <c r="D4271" s="2" t="s">
        <v>32</v>
      </c>
      <c r="E4271" s="2" t="s">
        <v>44</v>
      </c>
      <c r="F4271" s="2" t="s">
        <v>34</v>
      </c>
      <c r="G4271" s="4">
        <v>43538.848055555558</v>
      </c>
      <c r="H4271" s="4">
        <v>43543.848055555558</v>
      </c>
      <c r="I4271" s="4">
        <v>43542.848055555558</v>
      </c>
      <c r="J4271" s="2">
        <v>64</v>
      </c>
      <c r="K4271" s="2">
        <v>108</v>
      </c>
      <c r="S4271" s="72"/>
      <c r="T4271" s="72"/>
      <c r="U4271" s="72"/>
    </row>
    <row r="4272" spans="1:21" ht="14.25" customHeight="1">
      <c r="A4272" s="2">
        <v>989760</v>
      </c>
      <c r="B4272" s="2" t="s">
        <v>36</v>
      </c>
      <c r="C4272" s="2" t="s">
        <v>31</v>
      </c>
      <c r="D4272" s="2" t="s">
        <v>41</v>
      </c>
      <c r="E4272" s="2" t="s">
        <v>44</v>
      </c>
      <c r="F4272" s="2" t="s">
        <v>34</v>
      </c>
      <c r="G4272" s="4">
        <v>43538.848136574074</v>
      </c>
      <c r="H4272" s="4">
        <v>43540.848136574074</v>
      </c>
      <c r="I4272" s="4">
        <v>43542.848136574074</v>
      </c>
      <c r="J4272" s="2">
        <v>0</v>
      </c>
      <c r="K4272" s="2">
        <v>109</v>
      </c>
      <c r="S4272" s="72"/>
      <c r="T4272" s="72"/>
      <c r="U4272" s="72"/>
    </row>
    <row r="4273" spans="1:21" ht="14.25" customHeight="1">
      <c r="A4273" s="2">
        <v>460919</v>
      </c>
      <c r="B4273" s="2" t="s">
        <v>36</v>
      </c>
      <c r="C4273" s="2" t="s">
        <v>31</v>
      </c>
      <c r="D4273" s="2" t="s">
        <v>32</v>
      </c>
      <c r="E4273" s="2" t="s">
        <v>33</v>
      </c>
      <c r="F4273" s="2" t="s">
        <v>34</v>
      </c>
      <c r="G4273" s="4">
        <v>43538.849710648145</v>
      </c>
      <c r="H4273" s="4">
        <v>43544.849710648145</v>
      </c>
      <c r="I4273" s="4">
        <v>43543.849710648145</v>
      </c>
      <c r="J4273" s="2">
        <v>38</v>
      </c>
      <c r="K4273" s="2">
        <v>125</v>
      </c>
      <c r="S4273" s="72"/>
      <c r="T4273" s="72"/>
      <c r="U4273" s="72"/>
    </row>
    <row r="4274" spans="1:21" ht="14.25" customHeight="1">
      <c r="A4274" s="2">
        <v>62181</v>
      </c>
      <c r="B4274" s="2" t="s">
        <v>36</v>
      </c>
      <c r="C4274" s="2" t="s">
        <v>43</v>
      </c>
      <c r="D4274" s="2" t="s">
        <v>41</v>
      </c>
      <c r="E4274" s="2" t="s">
        <v>44</v>
      </c>
      <c r="F4274" s="2" t="s">
        <v>34</v>
      </c>
      <c r="G4274" s="4">
        <v>43538.863159722219</v>
      </c>
      <c r="H4274" s="4">
        <v>43539.863159722219</v>
      </c>
      <c r="I4274" s="4">
        <v>43543.863159722219</v>
      </c>
      <c r="J4274" s="2">
        <v>69</v>
      </c>
      <c r="K4274" s="2">
        <v>105</v>
      </c>
      <c r="S4274" s="72"/>
      <c r="T4274" s="72"/>
      <c r="U4274" s="72"/>
    </row>
    <row r="4275" spans="1:21" ht="14.25" customHeight="1">
      <c r="A4275" s="2">
        <v>875700</v>
      </c>
      <c r="B4275" s="2" t="s">
        <v>36</v>
      </c>
      <c r="C4275" s="2" t="s">
        <v>40</v>
      </c>
      <c r="D4275" s="2" t="s">
        <v>32</v>
      </c>
      <c r="E4275" s="2" t="s">
        <v>44</v>
      </c>
      <c r="F4275" s="2" t="s">
        <v>34</v>
      </c>
      <c r="G4275" s="4">
        <v>43538.868078703701</v>
      </c>
      <c r="H4275" s="4">
        <v>43547.868078703701</v>
      </c>
      <c r="I4275" s="4">
        <v>43545.868078703701</v>
      </c>
      <c r="J4275" s="2">
        <v>27</v>
      </c>
      <c r="K4275" s="2">
        <v>113</v>
      </c>
      <c r="S4275" s="72"/>
      <c r="T4275" s="72"/>
      <c r="U4275" s="72"/>
    </row>
    <row r="4276" spans="1:21" ht="14.25" customHeight="1">
      <c r="A4276" s="2">
        <v>530586</v>
      </c>
      <c r="B4276" s="2" t="s">
        <v>36</v>
      </c>
      <c r="C4276" s="2" t="s">
        <v>31</v>
      </c>
      <c r="D4276" s="2" t="s">
        <v>41</v>
      </c>
      <c r="E4276" s="2" t="s">
        <v>44</v>
      </c>
      <c r="F4276" s="2" t="s">
        <v>34</v>
      </c>
      <c r="G4276" s="4">
        <v>43538.869710648149</v>
      </c>
      <c r="H4276" s="4">
        <v>43539.869710648149</v>
      </c>
      <c r="I4276" s="4">
        <v>43545.869710648149</v>
      </c>
      <c r="J4276" s="2">
        <v>0</v>
      </c>
      <c r="K4276" s="2">
        <v>106</v>
      </c>
      <c r="S4276" s="72"/>
      <c r="T4276" s="72"/>
      <c r="U4276" s="72"/>
    </row>
    <row r="4277" spans="1:21" ht="14.25" customHeight="1">
      <c r="A4277" s="2">
        <v>458558</v>
      </c>
      <c r="B4277" s="2" t="s">
        <v>48</v>
      </c>
      <c r="C4277" s="2" t="s">
        <v>37</v>
      </c>
      <c r="D4277" s="2" t="s">
        <v>41</v>
      </c>
      <c r="E4277" s="2" t="s">
        <v>38</v>
      </c>
      <c r="F4277" s="2" t="s">
        <v>34</v>
      </c>
      <c r="G4277" s="4">
        <v>43538.872175925928</v>
      </c>
      <c r="H4277" s="4">
        <v>43541.872175925928</v>
      </c>
      <c r="I4277" s="4">
        <v>43545.872175925928</v>
      </c>
      <c r="J4277" s="2">
        <v>31</v>
      </c>
      <c r="K4277" s="2">
        <v>109</v>
      </c>
      <c r="S4277" s="72"/>
      <c r="T4277" s="72"/>
      <c r="U4277" s="72"/>
    </row>
    <row r="4278" spans="1:21" ht="14.25" customHeight="1">
      <c r="A4278" s="2">
        <v>904073</v>
      </c>
      <c r="B4278" s="2" t="s">
        <v>36</v>
      </c>
      <c r="C4278" s="2" t="s">
        <v>43</v>
      </c>
      <c r="D4278" s="2" t="s">
        <v>41</v>
      </c>
      <c r="E4278" s="2" t="s">
        <v>33</v>
      </c>
      <c r="F4278" s="2" t="s">
        <v>34</v>
      </c>
      <c r="G4278" s="4">
        <v>43538.885694444441</v>
      </c>
      <c r="H4278" s="4">
        <v>43548.885694444441</v>
      </c>
      <c r="I4278" s="4">
        <v>43544.885694444441</v>
      </c>
      <c r="J4278" s="2">
        <v>31</v>
      </c>
      <c r="K4278" s="2">
        <v>120</v>
      </c>
      <c r="S4278" s="72"/>
      <c r="T4278" s="72"/>
      <c r="U4278" s="72"/>
    </row>
    <row r="4279" spans="1:21" ht="14.25" customHeight="1">
      <c r="A4279" s="2">
        <v>810528</v>
      </c>
      <c r="B4279" s="2" t="s">
        <v>47</v>
      </c>
      <c r="C4279" s="2" t="s">
        <v>37</v>
      </c>
      <c r="D4279" s="2" t="s">
        <v>32</v>
      </c>
      <c r="E4279" s="2" t="s">
        <v>44</v>
      </c>
      <c r="F4279" s="2" t="s">
        <v>34</v>
      </c>
      <c r="G4279" s="4">
        <v>43538.886342592596</v>
      </c>
      <c r="H4279" s="4">
        <v>43541.886342592596</v>
      </c>
      <c r="I4279" s="4">
        <v>43545.886342592596</v>
      </c>
      <c r="J4279" s="2">
        <v>86</v>
      </c>
      <c r="K4279" s="2">
        <v>90</v>
      </c>
      <c r="S4279" s="72"/>
      <c r="T4279" s="72"/>
      <c r="U4279" s="72"/>
    </row>
    <row r="4280" spans="1:21" ht="14.25" customHeight="1">
      <c r="A4280" s="2">
        <v>505084</v>
      </c>
      <c r="B4280" s="2" t="s">
        <v>36</v>
      </c>
      <c r="C4280" s="2" t="s">
        <v>31</v>
      </c>
      <c r="D4280" s="2" t="s">
        <v>32</v>
      </c>
      <c r="E4280" s="2" t="s">
        <v>44</v>
      </c>
      <c r="F4280" s="2" t="s">
        <v>34</v>
      </c>
      <c r="G4280" s="4">
        <v>43538.897523148145</v>
      </c>
      <c r="H4280" s="4">
        <v>43542.897523148145</v>
      </c>
      <c r="I4280" s="4">
        <v>43545.897523148145</v>
      </c>
      <c r="J4280" s="2">
        <v>59</v>
      </c>
      <c r="K4280" s="2">
        <v>103</v>
      </c>
      <c r="S4280" s="72"/>
      <c r="T4280" s="72"/>
      <c r="U4280" s="72"/>
    </row>
    <row r="4281" spans="1:21" ht="14.25" customHeight="1">
      <c r="A4281" s="2">
        <v>826874</v>
      </c>
      <c r="B4281" s="2" t="s">
        <v>36</v>
      </c>
      <c r="C4281" s="2" t="s">
        <v>31</v>
      </c>
      <c r="D4281" s="2" t="s">
        <v>41</v>
      </c>
      <c r="E4281" s="2" t="s">
        <v>44</v>
      </c>
      <c r="F4281" s="2" t="s">
        <v>34</v>
      </c>
      <c r="G4281" s="4">
        <v>43538.898796296293</v>
      </c>
      <c r="H4281" s="4">
        <v>43538.898796296293</v>
      </c>
      <c r="I4281" s="4">
        <v>43545.898796296293</v>
      </c>
      <c r="J4281" s="2">
        <v>0</v>
      </c>
      <c r="K4281" s="2">
        <v>108</v>
      </c>
      <c r="S4281" s="72"/>
      <c r="T4281" s="72"/>
      <c r="U4281" s="72"/>
    </row>
    <row r="4282" spans="1:21" ht="14.25" customHeight="1">
      <c r="A4282" s="2">
        <v>308350</v>
      </c>
      <c r="B4282" s="2" t="s">
        <v>47</v>
      </c>
      <c r="C4282" s="2" t="s">
        <v>45</v>
      </c>
      <c r="D4282" s="2" t="s">
        <v>41</v>
      </c>
      <c r="E4282" s="2" t="s">
        <v>38</v>
      </c>
      <c r="F4282" s="2" t="s">
        <v>34</v>
      </c>
      <c r="G4282" s="4">
        <v>43538.901631944442</v>
      </c>
      <c r="H4282" s="4">
        <v>43543.901631944442</v>
      </c>
      <c r="I4282" s="4">
        <v>43542.901631944442</v>
      </c>
      <c r="J4282" s="2">
        <v>33</v>
      </c>
      <c r="K4282" s="2">
        <v>125</v>
      </c>
      <c r="S4282" s="72"/>
      <c r="T4282" s="72"/>
      <c r="U4282" s="72"/>
    </row>
    <row r="4283" spans="1:21" ht="14.25" customHeight="1">
      <c r="A4283" s="2">
        <v>478450</v>
      </c>
      <c r="B4283" s="2" t="s">
        <v>39</v>
      </c>
      <c r="C4283" s="2" t="s">
        <v>40</v>
      </c>
      <c r="D4283" s="2" t="s">
        <v>41</v>
      </c>
      <c r="E4283" s="2" t="s">
        <v>44</v>
      </c>
      <c r="F4283" s="2" t="s">
        <v>34</v>
      </c>
      <c r="G4283" s="4">
        <v>43538.902453703704</v>
      </c>
      <c r="H4283" s="4">
        <v>43546.902453703704</v>
      </c>
      <c r="I4283" s="4">
        <v>43543.902453703704</v>
      </c>
      <c r="J4283" s="2">
        <v>68</v>
      </c>
      <c r="K4283" s="2">
        <v>87</v>
      </c>
      <c r="S4283" s="72"/>
      <c r="T4283" s="72"/>
      <c r="U4283" s="72"/>
    </row>
    <row r="4284" spans="1:21" ht="14.25" customHeight="1">
      <c r="A4284" s="2">
        <v>126040</v>
      </c>
      <c r="B4284" s="2" t="s">
        <v>36</v>
      </c>
      <c r="C4284" s="2" t="s">
        <v>43</v>
      </c>
      <c r="D4284" s="2" t="s">
        <v>41</v>
      </c>
      <c r="E4284" s="2" t="s">
        <v>44</v>
      </c>
      <c r="F4284" s="2" t="s">
        <v>34</v>
      </c>
      <c r="G4284" s="4">
        <v>43538.902592592596</v>
      </c>
      <c r="H4284" s="4">
        <v>43543.902592592596</v>
      </c>
      <c r="I4284" s="4">
        <v>43544.902592592596</v>
      </c>
      <c r="J4284" s="2">
        <v>48</v>
      </c>
      <c r="K4284" s="2">
        <v>121</v>
      </c>
      <c r="S4284" s="72"/>
      <c r="T4284" s="72"/>
      <c r="U4284" s="72"/>
    </row>
    <row r="4285" spans="1:21" ht="14.25" customHeight="1">
      <c r="A4285" s="2">
        <v>675820</v>
      </c>
      <c r="B4285" s="2" t="s">
        <v>39</v>
      </c>
      <c r="C4285" s="2" t="s">
        <v>43</v>
      </c>
      <c r="D4285" s="2" t="s">
        <v>41</v>
      </c>
      <c r="E4285" s="2" t="s">
        <v>44</v>
      </c>
      <c r="F4285" s="2" t="s">
        <v>34</v>
      </c>
      <c r="G4285" s="4">
        <v>43538.903703703705</v>
      </c>
      <c r="H4285" s="4">
        <v>43542.903703703705</v>
      </c>
      <c r="I4285" s="4">
        <v>43545.903703703705</v>
      </c>
      <c r="J4285" s="2">
        <v>64</v>
      </c>
      <c r="K4285" s="2">
        <v>100</v>
      </c>
      <c r="S4285" s="72"/>
      <c r="T4285" s="72"/>
      <c r="U4285" s="72"/>
    </row>
    <row r="4286" spans="1:21" ht="14.25" customHeight="1">
      <c r="A4286" s="2">
        <v>781937</v>
      </c>
      <c r="B4286" s="2" t="s">
        <v>36</v>
      </c>
      <c r="C4286" s="2" t="s">
        <v>37</v>
      </c>
      <c r="D4286" s="2" t="s">
        <v>41</v>
      </c>
      <c r="E4286" s="2" t="s">
        <v>33</v>
      </c>
      <c r="F4286" s="2" t="s">
        <v>34</v>
      </c>
      <c r="G4286" s="4">
        <v>43538.91201388889</v>
      </c>
      <c r="H4286" s="4">
        <v>43542.91201388889</v>
      </c>
      <c r="I4286" s="4">
        <v>43541.91201388889</v>
      </c>
      <c r="J4286" s="2">
        <v>26</v>
      </c>
      <c r="K4286" s="2">
        <v>111</v>
      </c>
      <c r="S4286" s="72"/>
      <c r="T4286" s="72"/>
      <c r="U4286" s="72"/>
    </row>
    <row r="4287" spans="1:21" ht="14.25" customHeight="1">
      <c r="A4287" s="2">
        <v>633425</v>
      </c>
      <c r="B4287" s="2" t="s">
        <v>39</v>
      </c>
      <c r="C4287" s="2" t="s">
        <v>37</v>
      </c>
      <c r="D4287" s="2" t="s">
        <v>41</v>
      </c>
      <c r="E4287" s="2" t="s">
        <v>33</v>
      </c>
      <c r="F4287" s="2" t="s">
        <v>34</v>
      </c>
      <c r="G4287" s="4">
        <v>43538.912962962961</v>
      </c>
      <c r="H4287" s="4">
        <v>43547.912962962961</v>
      </c>
      <c r="I4287" s="4">
        <v>43542.912962962961</v>
      </c>
      <c r="J4287" s="2">
        <v>49</v>
      </c>
      <c r="K4287" s="2">
        <v>107</v>
      </c>
      <c r="S4287" s="72"/>
      <c r="T4287" s="72"/>
      <c r="U4287" s="72"/>
    </row>
    <row r="4288" spans="1:21" ht="14.25" customHeight="1">
      <c r="A4288" s="2">
        <v>906465</v>
      </c>
      <c r="B4288" s="2" t="s">
        <v>30</v>
      </c>
      <c r="C4288" s="2" t="s">
        <v>45</v>
      </c>
      <c r="D4288" s="2" t="s">
        <v>41</v>
      </c>
      <c r="E4288" s="2" t="s">
        <v>33</v>
      </c>
      <c r="F4288" s="2" t="s">
        <v>34</v>
      </c>
      <c r="G4288" s="4">
        <v>43538.916817129626</v>
      </c>
      <c r="H4288" s="4">
        <v>43544.916817129626</v>
      </c>
      <c r="I4288" s="4">
        <v>43545.916817129626</v>
      </c>
      <c r="J4288" s="2">
        <v>27</v>
      </c>
      <c r="K4288" s="2">
        <v>127</v>
      </c>
      <c r="S4288" s="72"/>
      <c r="T4288" s="72"/>
      <c r="U4288" s="72"/>
    </row>
    <row r="4289" spans="1:21" ht="14.25" customHeight="1">
      <c r="A4289" s="2">
        <v>415298</v>
      </c>
      <c r="B4289" s="2" t="s">
        <v>30</v>
      </c>
      <c r="C4289" s="2" t="s">
        <v>31</v>
      </c>
      <c r="D4289" s="2" t="s">
        <v>32</v>
      </c>
      <c r="E4289" s="2" t="s">
        <v>38</v>
      </c>
      <c r="F4289" s="2" t="s">
        <v>34</v>
      </c>
      <c r="G4289" s="4">
        <v>43538.917928240742</v>
      </c>
      <c r="H4289" s="4">
        <v>43546.917928240742</v>
      </c>
      <c r="I4289" s="4">
        <v>43541.917928240742</v>
      </c>
      <c r="J4289" s="2">
        <v>49</v>
      </c>
      <c r="K4289" s="2">
        <v>125</v>
      </c>
      <c r="S4289" s="72"/>
      <c r="T4289" s="72"/>
      <c r="U4289" s="72"/>
    </row>
    <row r="4290" spans="1:21" ht="14.25" customHeight="1">
      <c r="A4290" s="2">
        <v>306484</v>
      </c>
      <c r="B4290" s="2" t="s">
        <v>39</v>
      </c>
      <c r="C4290" s="2" t="s">
        <v>43</v>
      </c>
      <c r="D4290" s="2" t="s">
        <v>41</v>
      </c>
      <c r="E4290" s="2" t="s">
        <v>44</v>
      </c>
      <c r="F4290" s="2" t="s">
        <v>34</v>
      </c>
      <c r="G4290" s="4">
        <v>43538.920231481483</v>
      </c>
      <c r="H4290" s="4">
        <v>43541.920231481483</v>
      </c>
      <c r="I4290" s="4">
        <v>43542.920231481483</v>
      </c>
      <c r="J4290" s="2">
        <v>61</v>
      </c>
      <c r="K4290" s="2">
        <v>103</v>
      </c>
      <c r="S4290" s="72"/>
      <c r="T4290" s="72"/>
      <c r="U4290" s="72"/>
    </row>
    <row r="4291" spans="1:21" ht="14.25" customHeight="1">
      <c r="A4291" s="2">
        <v>88045</v>
      </c>
      <c r="B4291" s="2" t="s">
        <v>48</v>
      </c>
      <c r="C4291" s="2" t="s">
        <v>37</v>
      </c>
      <c r="D4291" s="2" t="s">
        <v>41</v>
      </c>
      <c r="E4291" s="2" t="s">
        <v>33</v>
      </c>
      <c r="F4291" s="2" t="s">
        <v>34</v>
      </c>
      <c r="G4291" s="4">
        <v>43538.921469907407</v>
      </c>
      <c r="H4291" s="4">
        <v>43541.921469907407</v>
      </c>
      <c r="I4291" s="4">
        <v>43543.921469907407</v>
      </c>
      <c r="J4291" s="2">
        <v>48</v>
      </c>
      <c r="K4291" s="2">
        <v>108</v>
      </c>
      <c r="S4291" s="72"/>
      <c r="T4291" s="72"/>
      <c r="U4291" s="72"/>
    </row>
    <row r="4292" spans="1:21" ht="14.25" customHeight="1">
      <c r="A4292" s="2">
        <v>251026</v>
      </c>
      <c r="B4292" s="2" t="s">
        <v>36</v>
      </c>
      <c r="C4292" s="2" t="s">
        <v>31</v>
      </c>
      <c r="D4292" s="2" t="s">
        <v>32</v>
      </c>
      <c r="E4292" s="2" t="s">
        <v>38</v>
      </c>
      <c r="F4292" s="2" t="s">
        <v>34</v>
      </c>
      <c r="G4292" s="4">
        <v>43538.932638888888</v>
      </c>
      <c r="H4292" s="4">
        <v>43544.932638888888</v>
      </c>
      <c r="I4292" s="4">
        <v>43543.932638888888</v>
      </c>
      <c r="J4292" s="2">
        <v>34</v>
      </c>
      <c r="K4292" s="2">
        <v>128</v>
      </c>
      <c r="S4292" s="72"/>
      <c r="T4292" s="72"/>
      <c r="U4292" s="72"/>
    </row>
    <row r="4293" spans="1:21" ht="14.25" customHeight="1">
      <c r="A4293" s="2">
        <v>823738</v>
      </c>
      <c r="B4293" s="2" t="s">
        <v>48</v>
      </c>
      <c r="C4293" s="2" t="s">
        <v>45</v>
      </c>
      <c r="D4293" s="2" t="s">
        <v>32</v>
      </c>
      <c r="E4293" s="2" t="s">
        <v>44</v>
      </c>
      <c r="F4293" s="2" t="s">
        <v>34</v>
      </c>
      <c r="G4293" s="4">
        <v>43538.938055555554</v>
      </c>
      <c r="H4293" s="4">
        <v>43545.938055555554</v>
      </c>
      <c r="I4293" s="4">
        <v>43545.938055555554</v>
      </c>
      <c r="J4293" s="2">
        <v>77</v>
      </c>
      <c r="K4293" s="2">
        <v>104</v>
      </c>
      <c r="S4293" s="72"/>
      <c r="T4293" s="72"/>
      <c r="U4293" s="72"/>
    </row>
    <row r="4294" spans="1:21" ht="14.25" customHeight="1">
      <c r="A4294" s="2">
        <v>701939</v>
      </c>
      <c r="B4294" s="2" t="s">
        <v>48</v>
      </c>
      <c r="C4294" s="2" t="s">
        <v>43</v>
      </c>
      <c r="D4294" s="2" t="s">
        <v>41</v>
      </c>
      <c r="E4294" s="2" t="s">
        <v>44</v>
      </c>
      <c r="F4294" s="2" t="s">
        <v>34</v>
      </c>
      <c r="G4294" s="4">
        <v>43538.939432870371</v>
      </c>
      <c r="H4294" s="4">
        <v>43540.939432870371</v>
      </c>
      <c r="I4294" s="4">
        <v>43542.939432870371</v>
      </c>
      <c r="J4294" s="2">
        <v>72</v>
      </c>
      <c r="K4294" s="2">
        <v>104</v>
      </c>
      <c r="S4294" s="72"/>
      <c r="T4294" s="72"/>
      <c r="U4294" s="72"/>
    </row>
    <row r="4295" spans="1:21" ht="14.25" customHeight="1">
      <c r="A4295" s="2">
        <v>84507</v>
      </c>
      <c r="B4295" s="2" t="s">
        <v>39</v>
      </c>
      <c r="C4295" s="2" t="s">
        <v>45</v>
      </c>
      <c r="D4295" s="2" t="s">
        <v>32</v>
      </c>
      <c r="E4295" s="2" t="s">
        <v>33</v>
      </c>
      <c r="F4295" s="2" t="s">
        <v>34</v>
      </c>
      <c r="G4295" s="4">
        <v>43538.939756944441</v>
      </c>
      <c r="H4295" s="4">
        <v>43540.939756944441</v>
      </c>
      <c r="I4295" s="4">
        <v>43541.939756944441</v>
      </c>
      <c r="J4295" s="2">
        <v>41</v>
      </c>
      <c r="K4295" s="2">
        <v>124</v>
      </c>
      <c r="S4295" s="72"/>
      <c r="T4295" s="72"/>
      <c r="U4295" s="72"/>
    </row>
    <row r="4296" spans="1:21" ht="14.25" customHeight="1">
      <c r="A4296" s="2">
        <v>450047</v>
      </c>
      <c r="B4296" s="2" t="s">
        <v>47</v>
      </c>
      <c r="C4296" s="2" t="s">
        <v>40</v>
      </c>
      <c r="D4296" s="2" t="s">
        <v>32</v>
      </c>
      <c r="E4296" s="2" t="s">
        <v>44</v>
      </c>
      <c r="F4296" s="2" t="s">
        <v>34</v>
      </c>
      <c r="G4296" s="4">
        <v>43538.942303240743</v>
      </c>
      <c r="H4296" s="4">
        <v>43545.942303240743</v>
      </c>
      <c r="I4296" s="4">
        <v>43543.942303240743</v>
      </c>
      <c r="J4296" s="2">
        <v>71</v>
      </c>
      <c r="K4296" s="2">
        <v>87</v>
      </c>
      <c r="S4296" s="72"/>
      <c r="T4296" s="72"/>
      <c r="U4296" s="72"/>
    </row>
    <row r="4297" spans="1:21" ht="14.25" customHeight="1">
      <c r="A4297" s="2">
        <v>8279</v>
      </c>
      <c r="B4297" s="2" t="s">
        <v>39</v>
      </c>
      <c r="C4297" s="2" t="s">
        <v>37</v>
      </c>
      <c r="D4297" s="2" t="s">
        <v>41</v>
      </c>
      <c r="E4297" s="2" t="s">
        <v>44</v>
      </c>
      <c r="F4297" s="2" t="s">
        <v>34</v>
      </c>
      <c r="G4297" s="4">
        <v>43538.948101851849</v>
      </c>
      <c r="H4297" s="4">
        <v>43540.948101851849</v>
      </c>
      <c r="I4297" s="4">
        <v>43544.948101851849</v>
      </c>
      <c r="J4297" s="2">
        <v>62</v>
      </c>
      <c r="K4297" s="2">
        <v>91</v>
      </c>
      <c r="S4297" s="72"/>
      <c r="T4297" s="72"/>
      <c r="U4297" s="72"/>
    </row>
    <row r="4298" spans="1:21" ht="14.25" customHeight="1">
      <c r="A4298" s="2">
        <v>277969</v>
      </c>
      <c r="B4298" s="2" t="s">
        <v>30</v>
      </c>
      <c r="C4298" s="2" t="s">
        <v>31</v>
      </c>
      <c r="D4298" s="2" t="s">
        <v>32</v>
      </c>
      <c r="E4298" s="2" t="s">
        <v>33</v>
      </c>
      <c r="F4298" s="2" t="s">
        <v>34</v>
      </c>
      <c r="G4298" s="4">
        <v>43538.948703703703</v>
      </c>
      <c r="H4298" s="4">
        <v>43541.948703703703</v>
      </c>
      <c r="I4298" s="4">
        <v>43541.948703703703</v>
      </c>
      <c r="J4298" s="2">
        <v>39</v>
      </c>
      <c r="K4298" s="2">
        <v>121</v>
      </c>
      <c r="S4298" s="72"/>
      <c r="T4298" s="72"/>
      <c r="U4298" s="72"/>
    </row>
    <row r="4299" spans="1:21" ht="14.25" customHeight="1">
      <c r="A4299" s="2">
        <v>774596</v>
      </c>
      <c r="B4299" s="2" t="s">
        <v>39</v>
      </c>
      <c r="C4299" s="2" t="s">
        <v>40</v>
      </c>
      <c r="D4299" s="2" t="s">
        <v>41</v>
      </c>
      <c r="E4299" s="2" t="s">
        <v>44</v>
      </c>
      <c r="F4299" s="2" t="s">
        <v>34</v>
      </c>
      <c r="G4299" s="4">
        <v>43538.951435185183</v>
      </c>
      <c r="H4299" s="4">
        <v>43543.951435185183</v>
      </c>
      <c r="I4299" s="4">
        <v>43545.951435185183</v>
      </c>
      <c r="J4299" s="2">
        <v>81</v>
      </c>
      <c r="K4299" s="2">
        <v>87</v>
      </c>
      <c r="S4299" s="72"/>
      <c r="T4299" s="72"/>
      <c r="U4299" s="72"/>
    </row>
    <row r="4300" spans="1:21" ht="14.25" customHeight="1">
      <c r="A4300" s="2">
        <v>411911</v>
      </c>
      <c r="B4300" s="2" t="s">
        <v>46</v>
      </c>
      <c r="C4300" s="2" t="s">
        <v>37</v>
      </c>
      <c r="D4300" s="2" t="s">
        <v>41</v>
      </c>
      <c r="E4300" s="2" t="s">
        <v>33</v>
      </c>
      <c r="F4300" s="2" t="s">
        <v>34</v>
      </c>
      <c r="G4300" s="4">
        <v>43538.951782407406</v>
      </c>
      <c r="H4300" s="4">
        <v>43546.951782407406</v>
      </c>
      <c r="I4300" s="4">
        <v>43544.951782407406</v>
      </c>
      <c r="J4300" s="2">
        <v>37</v>
      </c>
      <c r="K4300" s="2">
        <v>115</v>
      </c>
      <c r="S4300" s="72"/>
      <c r="T4300" s="72"/>
      <c r="U4300" s="72"/>
    </row>
    <row r="4301" spans="1:21" ht="14.25" customHeight="1">
      <c r="A4301" s="2">
        <v>923479</v>
      </c>
      <c r="B4301" s="2" t="s">
        <v>39</v>
      </c>
      <c r="C4301" s="2" t="s">
        <v>43</v>
      </c>
      <c r="D4301" s="2" t="s">
        <v>41</v>
      </c>
      <c r="E4301" s="2" t="s">
        <v>33</v>
      </c>
      <c r="F4301" s="2" t="s">
        <v>34</v>
      </c>
      <c r="G4301" s="4">
        <v>43538.952511574076</v>
      </c>
      <c r="H4301" s="4">
        <v>43545.952511574076</v>
      </c>
      <c r="I4301" s="4">
        <v>43541.952511574076</v>
      </c>
      <c r="J4301" s="2">
        <v>38</v>
      </c>
      <c r="K4301" s="2">
        <v>124</v>
      </c>
      <c r="S4301" s="72"/>
      <c r="T4301" s="72"/>
      <c r="U4301" s="72"/>
    </row>
    <row r="4302" spans="1:21" ht="14.25" customHeight="1">
      <c r="A4302" s="2">
        <v>512253</v>
      </c>
      <c r="B4302" s="2" t="s">
        <v>30</v>
      </c>
      <c r="C4302" s="2" t="s">
        <v>31</v>
      </c>
      <c r="D4302" s="2" t="s">
        <v>32</v>
      </c>
      <c r="E4302" s="2" t="s">
        <v>44</v>
      </c>
      <c r="F4302" s="2" t="s">
        <v>34</v>
      </c>
      <c r="G4302" s="4">
        <v>43538.960092592592</v>
      </c>
      <c r="H4302" s="4">
        <v>43541.960092592592</v>
      </c>
      <c r="I4302" s="4">
        <v>43544.960092592592</v>
      </c>
      <c r="J4302" s="2">
        <v>55</v>
      </c>
      <c r="K4302" s="2">
        <v>103</v>
      </c>
      <c r="S4302" s="72"/>
      <c r="T4302" s="72"/>
      <c r="U4302" s="72"/>
    </row>
    <row r="4303" spans="1:21" ht="14.25" customHeight="1">
      <c r="A4303" s="2">
        <v>686806</v>
      </c>
      <c r="B4303" s="2" t="s">
        <v>30</v>
      </c>
      <c r="C4303" s="2" t="s">
        <v>37</v>
      </c>
      <c r="D4303" s="2" t="s">
        <v>41</v>
      </c>
      <c r="E4303" s="2" t="s">
        <v>38</v>
      </c>
      <c r="F4303" s="2" t="s">
        <v>34</v>
      </c>
      <c r="G4303" s="4">
        <v>43538.964814814812</v>
      </c>
      <c r="H4303" s="4">
        <v>43547.964814814812</v>
      </c>
      <c r="I4303" s="4">
        <v>43542.964814814812</v>
      </c>
      <c r="J4303" s="2">
        <v>42</v>
      </c>
      <c r="K4303" s="2">
        <v>108</v>
      </c>
      <c r="S4303" s="72"/>
      <c r="T4303" s="72"/>
      <c r="U4303" s="72"/>
    </row>
    <row r="4304" spans="1:21" ht="14.25" customHeight="1">
      <c r="A4304" s="2">
        <v>856629</v>
      </c>
      <c r="B4304" s="2" t="s">
        <v>30</v>
      </c>
      <c r="C4304" s="2" t="s">
        <v>37</v>
      </c>
      <c r="D4304" s="2" t="s">
        <v>32</v>
      </c>
      <c r="E4304" s="2" t="s">
        <v>33</v>
      </c>
      <c r="F4304" s="2" t="s">
        <v>34</v>
      </c>
      <c r="G4304" s="4">
        <v>43538.967407407406</v>
      </c>
      <c r="H4304" s="4">
        <v>43545.967407407406</v>
      </c>
      <c r="I4304" s="4">
        <v>43544.967407407406</v>
      </c>
      <c r="J4304" s="2">
        <v>47</v>
      </c>
      <c r="K4304" s="2">
        <v>111</v>
      </c>
      <c r="S4304" s="72"/>
      <c r="T4304" s="72"/>
      <c r="U4304" s="72"/>
    </row>
    <row r="4305" spans="1:21" ht="14.25" customHeight="1">
      <c r="A4305" s="2">
        <v>320011</v>
      </c>
      <c r="B4305" s="2" t="s">
        <v>47</v>
      </c>
      <c r="C4305" s="2" t="s">
        <v>37</v>
      </c>
      <c r="D4305" s="2" t="s">
        <v>32</v>
      </c>
      <c r="E4305" s="2" t="s">
        <v>33</v>
      </c>
      <c r="F4305" s="2" t="s">
        <v>34</v>
      </c>
      <c r="G4305" s="4">
        <v>43538.967499999999</v>
      </c>
      <c r="H4305" s="4">
        <v>43542.967499999999</v>
      </c>
      <c r="I4305" s="4">
        <v>43542.967499999999</v>
      </c>
      <c r="J4305" s="2">
        <v>50</v>
      </c>
      <c r="K4305" s="2">
        <v>108</v>
      </c>
      <c r="S4305" s="72"/>
      <c r="T4305" s="72"/>
      <c r="U4305" s="72"/>
    </row>
    <row r="4306" spans="1:21" ht="14.25" customHeight="1">
      <c r="A4306" s="2">
        <v>651279</v>
      </c>
      <c r="B4306" s="2" t="s">
        <v>39</v>
      </c>
      <c r="C4306" s="2" t="s">
        <v>43</v>
      </c>
      <c r="D4306" s="2" t="s">
        <v>32</v>
      </c>
      <c r="E4306" s="2" t="s">
        <v>44</v>
      </c>
      <c r="F4306" s="2" t="s">
        <v>34</v>
      </c>
      <c r="G4306" s="4">
        <v>43538.981886574074</v>
      </c>
      <c r="H4306" s="4">
        <v>43538.981886574074</v>
      </c>
      <c r="I4306" s="4">
        <v>43541.981886574074</v>
      </c>
      <c r="J4306" s="2">
        <v>0</v>
      </c>
      <c r="K4306" s="2">
        <v>101</v>
      </c>
      <c r="S4306" s="72"/>
      <c r="T4306" s="72"/>
      <c r="U4306" s="72"/>
    </row>
    <row r="4307" spans="1:21" ht="14.25" customHeight="1">
      <c r="A4307" s="2">
        <v>68474</v>
      </c>
      <c r="B4307" s="2" t="s">
        <v>39</v>
      </c>
      <c r="C4307" s="2" t="s">
        <v>31</v>
      </c>
      <c r="D4307" s="2" t="s">
        <v>41</v>
      </c>
      <c r="E4307" s="2" t="s">
        <v>38</v>
      </c>
      <c r="F4307" s="2" t="s">
        <v>34</v>
      </c>
      <c r="G4307" s="4">
        <v>43538.990983796299</v>
      </c>
      <c r="H4307" s="4">
        <v>43545.990983796299</v>
      </c>
      <c r="I4307" s="4">
        <v>43541.990983796299</v>
      </c>
      <c r="J4307" s="2">
        <v>0</v>
      </c>
      <c r="K4307" s="2">
        <v>128</v>
      </c>
      <c r="S4307" s="72"/>
      <c r="T4307" s="72"/>
      <c r="U4307" s="72"/>
    </row>
    <row r="4308" spans="1:21" ht="14.25" customHeight="1">
      <c r="A4308" s="2">
        <v>202345</v>
      </c>
      <c r="B4308" s="2" t="s">
        <v>46</v>
      </c>
      <c r="C4308" s="2" t="s">
        <v>37</v>
      </c>
      <c r="D4308" s="2" t="s">
        <v>41</v>
      </c>
      <c r="E4308" s="2" t="s">
        <v>44</v>
      </c>
      <c r="F4308" s="2" t="s">
        <v>34</v>
      </c>
      <c r="G4308" s="4">
        <v>43538.992013888892</v>
      </c>
      <c r="H4308" s="4">
        <v>43538.992013888892</v>
      </c>
      <c r="I4308" s="4">
        <v>43542.992013888892</v>
      </c>
      <c r="J4308" s="2">
        <v>78</v>
      </c>
      <c r="K4308" s="2">
        <v>87</v>
      </c>
      <c r="S4308" s="72"/>
      <c r="T4308" s="72"/>
      <c r="U4308" s="72"/>
    </row>
    <row r="4309" spans="1:21" ht="14.25" customHeight="1">
      <c r="A4309" s="2">
        <v>423213</v>
      </c>
      <c r="B4309" s="2" t="s">
        <v>30</v>
      </c>
      <c r="C4309" s="2" t="s">
        <v>31</v>
      </c>
      <c r="D4309" s="2" t="s">
        <v>32</v>
      </c>
      <c r="E4309" s="2" t="s">
        <v>33</v>
      </c>
      <c r="F4309" s="2" t="s">
        <v>34</v>
      </c>
      <c r="G4309" s="4">
        <v>43538.997060185182</v>
      </c>
      <c r="H4309" s="4">
        <v>43546.997060185182</v>
      </c>
      <c r="I4309" s="4">
        <v>43545.997060185182</v>
      </c>
      <c r="J4309" s="2">
        <v>50</v>
      </c>
      <c r="K4309" s="2">
        <v>129</v>
      </c>
      <c r="S4309" s="72"/>
      <c r="T4309" s="72"/>
      <c r="U4309" s="72"/>
    </row>
    <row r="4310" spans="1:21" ht="14.25" customHeight="1">
      <c r="A4310" s="2">
        <v>341837</v>
      </c>
      <c r="B4310" s="2" t="s">
        <v>39</v>
      </c>
      <c r="C4310" s="2" t="s">
        <v>43</v>
      </c>
      <c r="D4310" s="2" t="s">
        <v>32</v>
      </c>
      <c r="E4310" s="2" t="s">
        <v>33</v>
      </c>
      <c r="F4310" s="2" t="s">
        <v>34</v>
      </c>
      <c r="G4310" s="4">
        <v>43539</v>
      </c>
      <c r="H4310" s="4">
        <v>43542</v>
      </c>
      <c r="I4310" s="4">
        <v>43545</v>
      </c>
      <c r="J4310" s="2">
        <v>0</v>
      </c>
      <c r="K4310" s="2">
        <v>124</v>
      </c>
      <c r="S4310" s="72"/>
      <c r="T4310" s="72"/>
      <c r="U4310" s="72"/>
    </row>
    <row r="4311" spans="1:21" ht="14.25" customHeight="1">
      <c r="A4311" s="2">
        <v>821865</v>
      </c>
      <c r="B4311" s="2" t="s">
        <v>36</v>
      </c>
      <c r="C4311" s="2" t="s">
        <v>37</v>
      </c>
      <c r="D4311" s="2" t="s">
        <v>41</v>
      </c>
      <c r="E4311" s="2" t="s">
        <v>44</v>
      </c>
      <c r="F4311" s="2" t="s">
        <v>50</v>
      </c>
      <c r="G4311" s="4">
        <v>43525</v>
      </c>
      <c r="H4311" s="4" t="s">
        <v>51</v>
      </c>
      <c r="I4311" s="4">
        <v>43530</v>
      </c>
      <c r="J4311" s="2">
        <v>69</v>
      </c>
      <c r="K4311" s="2">
        <v>85</v>
      </c>
      <c r="S4311" s="72"/>
      <c r="T4311" s="72"/>
      <c r="U4311" s="72"/>
    </row>
    <row r="4312" spans="1:21" ht="14.25" customHeight="1">
      <c r="A4312" s="2">
        <v>427615</v>
      </c>
      <c r="B4312" s="2" t="s">
        <v>39</v>
      </c>
      <c r="C4312" s="2" t="s">
        <v>31</v>
      </c>
      <c r="D4312" s="2" t="s">
        <v>32</v>
      </c>
      <c r="E4312" s="2" t="s">
        <v>33</v>
      </c>
      <c r="F4312" s="2" t="s">
        <v>50</v>
      </c>
      <c r="G4312" s="4">
        <v>43535</v>
      </c>
      <c r="H4312" s="4" t="s">
        <v>51</v>
      </c>
      <c r="I4312" s="4">
        <v>43541</v>
      </c>
      <c r="J4312" s="2">
        <v>38</v>
      </c>
      <c r="K4312" s="2">
        <v>130</v>
      </c>
      <c r="S4312" s="72"/>
      <c r="T4312" s="72"/>
      <c r="U4312" s="72"/>
    </row>
    <row r="4313" spans="1:21" ht="14.25" customHeight="1">
      <c r="A4313" s="2">
        <v>689212</v>
      </c>
      <c r="B4313" s="2" t="s">
        <v>47</v>
      </c>
      <c r="C4313" s="2" t="s">
        <v>31</v>
      </c>
      <c r="D4313" s="2" t="s">
        <v>41</v>
      </c>
      <c r="E4313" s="2" t="s">
        <v>44</v>
      </c>
      <c r="F4313" s="2" t="s">
        <v>50</v>
      </c>
      <c r="G4313" s="4">
        <v>43531</v>
      </c>
      <c r="H4313" s="4" t="s">
        <v>51</v>
      </c>
      <c r="I4313" s="4">
        <v>43535</v>
      </c>
      <c r="J4313" s="2">
        <v>0</v>
      </c>
      <c r="K4313" s="2">
        <v>122</v>
      </c>
      <c r="S4313" s="72"/>
      <c r="T4313" s="72"/>
      <c r="U4313" s="72"/>
    </row>
    <row r="4314" spans="1:21" ht="14.25" customHeight="1">
      <c r="A4314" s="2">
        <v>449643</v>
      </c>
      <c r="B4314" s="2" t="s">
        <v>47</v>
      </c>
      <c r="C4314" s="2" t="s">
        <v>37</v>
      </c>
      <c r="D4314" s="2" t="s">
        <v>32</v>
      </c>
      <c r="E4314" s="2" t="s">
        <v>33</v>
      </c>
      <c r="F4314" s="2" t="s">
        <v>50</v>
      </c>
      <c r="G4314" s="4">
        <v>43531</v>
      </c>
      <c r="H4314" s="4" t="s">
        <v>51</v>
      </c>
      <c r="I4314" s="4">
        <v>43535</v>
      </c>
      <c r="J4314" s="2">
        <v>40</v>
      </c>
      <c r="K4314" s="2">
        <v>107</v>
      </c>
      <c r="S4314" s="72"/>
      <c r="T4314" s="72"/>
      <c r="U4314" s="72"/>
    </row>
    <row r="4315" spans="1:21" ht="14.25" customHeight="1">
      <c r="A4315" s="2">
        <v>450295</v>
      </c>
      <c r="B4315" s="2" t="s">
        <v>36</v>
      </c>
      <c r="C4315" s="2" t="s">
        <v>31</v>
      </c>
      <c r="D4315" s="2" t="s">
        <v>32</v>
      </c>
      <c r="E4315" s="2" t="s">
        <v>44</v>
      </c>
      <c r="F4315" s="2" t="s">
        <v>50</v>
      </c>
      <c r="G4315" s="4">
        <v>43527</v>
      </c>
      <c r="H4315" s="4" t="s">
        <v>51</v>
      </c>
      <c r="I4315" s="4">
        <v>43534</v>
      </c>
      <c r="J4315" s="2">
        <v>63</v>
      </c>
      <c r="K4315" s="2">
        <v>107</v>
      </c>
      <c r="S4315" s="72"/>
      <c r="T4315" s="72"/>
      <c r="U4315" s="72"/>
    </row>
    <row r="4316" spans="1:21" ht="14.25" customHeight="1">
      <c r="A4316" s="2">
        <v>959903</v>
      </c>
      <c r="B4316" s="2" t="s">
        <v>36</v>
      </c>
      <c r="C4316" s="2" t="s">
        <v>43</v>
      </c>
      <c r="D4316" s="2" t="s">
        <v>32</v>
      </c>
      <c r="E4316" s="2" t="s">
        <v>33</v>
      </c>
      <c r="F4316" s="2" t="s">
        <v>50</v>
      </c>
      <c r="G4316" s="4">
        <v>43538</v>
      </c>
      <c r="H4316" s="4" t="s">
        <v>51</v>
      </c>
      <c r="I4316" s="4">
        <v>43543</v>
      </c>
      <c r="J4316" s="2">
        <v>0</v>
      </c>
      <c r="K4316" s="2">
        <v>122</v>
      </c>
      <c r="S4316" s="72"/>
      <c r="T4316" s="72"/>
      <c r="U4316" s="72"/>
    </row>
    <row r="4317" spans="1:21" ht="14.25" customHeight="1">
      <c r="A4317" s="2">
        <v>782473</v>
      </c>
      <c r="B4317" s="2" t="s">
        <v>47</v>
      </c>
      <c r="C4317" s="2" t="s">
        <v>40</v>
      </c>
      <c r="D4317" s="2" t="s">
        <v>32</v>
      </c>
      <c r="E4317" s="2" t="s">
        <v>44</v>
      </c>
      <c r="F4317" s="2" t="s">
        <v>50</v>
      </c>
      <c r="G4317" s="4">
        <v>43538</v>
      </c>
      <c r="H4317" s="4" t="s">
        <v>51</v>
      </c>
      <c r="I4317" s="4">
        <v>43543</v>
      </c>
      <c r="J4317" s="2">
        <v>85</v>
      </c>
      <c r="K4317" s="2">
        <v>85</v>
      </c>
      <c r="S4317" s="72"/>
      <c r="T4317" s="72"/>
      <c r="U4317" s="72"/>
    </row>
    <row r="4318" spans="1:21" ht="14.25" customHeight="1">
      <c r="A4318" s="2">
        <v>956935</v>
      </c>
      <c r="B4318" s="2" t="s">
        <v>36</v>
      </c>
      <c r="C4318" s="2" t="s">
        <v>37</v>
      </c>
      <c r="D4318" s="2" t="s">
        <v>32</v>
      </c>
      <c r="E4318" s="2" t="s">
        <v>44</v>
      </c>
      <c r="F4318" s="2" t="s">
        <v>50</v>
      </c>
      <c r="G4318" s="4">
        <v>43527</v>
      </c>
      <c r="H4318" s="4" t="s">
        <v>51</v>
      </c>
      <c r="I4318" s="4">
        <v>43531</v>
      </c>
      <c r="J4318" s="2">
        <v>67</v>
      </c>
      <c r="K4318" s="2">
        <v>93</v>
      </c>
      <c r="S4318" s="72"/>
      <c r="T4318" s="72"/>
      <c r="U4318" s="72"/>
    </row>
    <row r="4319" spans="1:21" ht="14.25" customHeight="1">
      <c r="A4319" s="2">
        <v>969472</v>
      </c>
      <c r="B4319" s="2" t="s">
        <v>39</v>
      </c>
      <c r="C4319" s="2" t="s">
        <v>45</v>
      </c>
      <c r="D4319" s="2" t="s">
        <v>41</v>
      </c>
      <c r="E4319" s="2" t="s">
        <v>44</v>
      </c>
      <c r="F4319" s="2" t="s">
        <v>50</v>
      </c>
      <c r="G4319" s="4">
        <v>43530</v>
      </c>
      <c r="H4319" s="4" t="s">
        <v>51</v>
      </c>
      <c r="I4319" s="4">
        <v>43533</v>
      </c>
      <c r="J4319" s="2">
        <v>43</v>
      </c>
      <c r="K4319" s="2">
        <v>128</v>
      </c>
      <c r="S4319" s="72"/>
      <c r="T4319" s="72"/>
      <c r="U4319" s="72"/>
    </row>
    <row r="4320" spans="1:21" ht="14.25" customHeight="1">
      <c r="A4320" s="2">
        <v>233597</v>
      </c>
      <c r="B4320" s="2" t="s">
        <v>30</v>
      </c>
      <c r="C4320" s="2" t="s">
        <v>45</v>
      </c>
      <c r="D4320" s="2" t="s">
        <v>32</v>
      </c>
      <c r="E4320" s="2" t="s">
        <v>33</v>
      </c>
      <c r="F4320" s="2" t="s">
        <v>50</v>
      </c>
      <c r="G4320" s="4">
        <v>43534</v>
      </c>
      <c r="H4320" s="4" t="s">
        <v>51</v>
      </c>
      <c r="I4320" s="4">
        <v>43540</v>
      </c>
      <c r="J4320" s="2">
        <v>36</v>
      </c>
      <c r="K4320" s="2">
        <v>121</v>
      </c>
      <c r="S4320" s="72"/>
      <c r="T4320" s="72"/>
      <c r="U4320" s="72"/>
    </row>
    <row r="4321" spans="1:21" ht="14.25" customHeight="1">
      <c r="A4321" s="2">
        <v>176807</v>
      </c>
      <c r="B4321" s="2" t="s">
        <v>39</v>
      </c>
      <c r="C4321" s="2" t="s">
        <v>45</v>
      </c>
      <c r="D4321" s="2" t="s">
        <v>41</v>
      </c>
      <c r="E4321" s="2" t="s">
        <v>44</v>
      </c>
      <c r="F4321" s="2" t="s">
        <v>50</v>
      </c>
      <c r="G4321" s="4">
        <v>43531</v>
      </c>
      <c r="H4321" s="4" t="s">
        <v>51</v>
      </c>
      <c r="I4321" s="4">
        <v>43535</v>
      </c>
      <c r="J4321" s="2">
        <v>72</v>
      </c>
      <c r="K4321" s="2">
        <v>101</v>
      </c>
      <c r="S4321" s="72"/>
      <c r="T4321" s="72"/>
      <c r="U4321" s="72"/>
    </row>
    <row r="4322" spans="1:21" ht="14.25" customHeight="1">
      <c r="A4322" s="2">
        <v>202075</v>
      </c>
      <c r="B4322" s="2" t="s">
        <v>39</v>
      </c>
      <c r="C4322" s="2" t="s">
        <v>31</v>
      </c>
      <c r="D4322" s="2" t="s">
        <v>41</v>
      </c>
      <c r="E4322" s="2" t="s">
        <v>33</v>
      </c>
      <c r="F4322" s="2" t="s">
        <v>50</v>
      </c>
      <c r="G4322" s="4">
        <v>43532</v>
      </c>
      <c r="H4322" s="4" t="s">
        <v>51</v>
      </c>
      <c r="I4322" s="4">
        <v>43535</v>
      </c>
      <c r="J4322" s="2">
        <v>0</v>
      </c>
      <c r="K4322" s="2">
        <v>126</v>
      </c>
      <c r="S4322" s="72"/>
      <c r="T4322" s="72"/>
      <c r="U4322" s="72"/>
    </row>
    <row r="4323" spans="1:21" ht="14.25" customHeight="1">
      <c r="A4323" s="2">
        <v>390474</v>
      </c>
      <c r="B4323" s="2" t="s">
        <v>42</v>
      </c>
      <c r="C4323" s="2" t="s">
        <v>37</v>
      </c>
      <c r="D4323" s="2" t="s">
        <v>32</v>
      </c>
      <c r="E4323" s="2" t="s">
        <v>38</v>
      </c>
      <c r="F4323" s="2" t="s">
        <v>50</v>
      </c>
      <c r="G4323" s="4">
        <v>43526</v>
      </c>
      <c r="H4323" s="4" t="s">
        <v>51</v>
      </c>
      <c r="I4323" s="4">
        <v>43531</v>
      </c>
      <c r="J4323" s="2">
        <v>43</v>
      </c>
      <c r="K4323" s="2">
        <v>113</v>
      </c>
      <c r="S4323" s="72"/>
      <c r="T4323" s="72"/>
      <c r="U4323" s="72"/>
    </row>
    <row r="4324" spans="1:21" ht="14.25" customHeight="1">
      <c r="A4324" s="2">
        <v>41519</v>
      </c>
      <c r="B4324" s="2" t="s">
        <v>46</v>
      </c>
      <c r="C4324" s="2" t="s">
        <v>40</v>
      </c>
      <c r="D4324" s="2" t="s">
        <v>32</v>
      </c>
      <c r="E4324" s="2" t="s">
        <v>33</v>
      </c>
      <c r="F4324" s="2" t="s">
        <v>50</v>
      </c>
      <c r="G4324" s="4">
        <v>43528</v>
      </c>
      <c r="H4324" s="4" t="s">
        <v>51</v>
      </c>
      <c r="I4324" s="4">
        <v>43532</v>
      </c>
      <c r="J4324" s="2">
        <v>50</v>
      </c>
      <c r="K4324" s="2">
        <v>109</v>
      </c>
      <c r="S4324" s="72"/>
      <c r="T4324" s="72"/>
      <c r="U4324" s="72"/>
    </row>
    <row r="4325" spans="1:21" ht="14.25" customHeight="1">
      <c r="A4325" s="2">
        <v>955384</v>
      </c>
      <c r="B4325" s="2" t="s">
        <v>47</v>
      </c>
      <c r="C4325" s="2" t="s">
        <v>31</v>
      </c>
      <c r="D4325" s="2" t="s">
        <v>32</v>
      </c>
      <c r="E4325" s="2" t="s">
        <v>44</v>
      </c>
      <c r="F4325" s="2" t="s">
        <v>50</v>
      </c>
      <c r="G4325" s="4">
        <v>43525</v>
      </c>
      <c r="H4325" s="4" t="s">
        <v>51</v>
      </c>
      <c r="I4325" s="4">
        <v>43530</v>
      </c>
      <c r="J4325" s="2">
        <v>44</v>
      </c>
      <c r="K4325" s="2">
        <v>122</v>
      </c>
      <c r="S4325" s="72"/>
      <c r="T4325" s="72"/>
      <c r="U4325" s="72"/>
    </row>
    <row r="4326" spans="1:21" ht="14.25" customHeight="1">
      <c r="A4326" s="2">
        <v>414729</v>
      </c>
      <c r="B4326" s="2" t="s">
        <v>36</v>
      </c>
      <c r="C4326" s="2" t="s">
        <v>43</v>
      </c>
      <c r="D4326" s="2" t="s">
        <v>41</v>
      </c>
      <c r="E4326" s="2" t="s">
        <v>33</v>
      </c>
      <c r="F4326" s="2" t="s">
        <v>50</v>
      </c>
      <c r="G4326" s="4">
        <v>43528</v>
      </c>
      <c r="H4326" s="4" t="s">
        <v>51</v>
      </c>
      <c r="I4326" s="4">
        <v>43532</v>
      </c>
      <c r="J4326" s="2">
        <v>37</v>
      </c>
      <c r="K4326" s="2">
        <v>122</v>
      </c>
      <c r="S4326" s="72"/>
      <c r="T4326" s="72"/>
      <c r="U4326" s="72"/>
    </row>
    <row r="4327" spans="1:21" ht="14.25" customHeight="1">
      <c r="A4327" s="2">
        <v>835254</v>
      </c>
      <c r="B4327" s="2" t="s">
        <v>42</v>
      </c>
      <c r="C4327" s="2" t="s">
        <v>45</v>
      </c>
      <c r="D4327" s="2" t="s">
        <v>32</v>
      </c>
      <c r="E4327" s="2" t="s">
        <v>38</v>
      </c>
      <c r="F4327" s="2" t="s">
        <v>50</v>
      </c>
      <c r="G4327" s="4">
        <v>43538</v>
      </c>
      <c r="H4327" s="4" t="s">
        <v>51</v>
      </c>
      <c r="I4327" s="4">
        <v>43541</v>
      </c>
      <c r="J4327" s="2">
        <v>25</v>
      </c>
      <c r="K4327" s="2">
        <v>123</v>
      </c>
      <c r="S4327" s="72"/>
      <c r="T4327" s="72"/>
      <c r="U4327" s="72"/>
    </row>
    <row r="4328" spans="1:21" ht="14.25" customHeight="1">
      <c r="A4328" s="2">
        <v>614172</v>
      </c>
      <c r="B4328" s="2" t="s">
        <v>39</v>
      </c>
      <c r="C4328" s="2" t="s">
        <v>43</v>
      </c>
      <c r="D4328" s="2" t="s">
        <v>32</v>
      </c>
      <c r="E4328" s="2" t="s">
        <v>44</v>
      </c>
      <c r="F4328" s="2" t="s">
        <v>50</v>
      </c>
      <c r="G4328" s="4">
        <v>43529</v>
      </c>
      <c r="H4328" s="4" t="s">
        <v>51</v>
      </c>
      <c r="I4328" s="4">
        <v>43534</v>
      </c>
      <c r="J4328" s="2">
        <v>0</v>
      </c>
      <c r="K4328" s="2">
        <v>108</v>
      </c>
      <c r="S4328" s="72"/>
      <c r="T4328" s="72"/>
      <c r="U4328" s="72"/>
    </row>
    <row r="4329" spans="1:21" ht="14.25" customHeight="1">
      <c r="A4329" s="2">
        <v>804223</v>
      </c>
      <c r="B4329" s="2" t="s">
        <v>30</v>
      </c>
      <c r="C4329" s="2" t="s">
        <v>31</v>
      </c>
      <c r="D4329" s="2" t="s">
        <v>41</v>
      </c>
      <c r="E4329" s="2" t="s">
        <v>33</v>
      </c>
      <c r="F4329" s="2" t="s">
        <v>50</v>
      </c>
      <c r="G4329" s="4">
        <v>43527</v>
      </c>
      <c r="H4329" s="4" t="s">
        <v>51</v>
      </c>
      <c r="I4329" s="4">
        <v>43533</v>
      </c>
      <c r="J4329" s="2">
        <v>0</v>
      </c>
      <c r="K4329" s="2">
        <v>128</v>
      </c>
      <c r="S4329" s="72"/>
      <c r="T4329" s="72"/>
      <c r="U4329" s="72"/>
    </row>
    <row r="4330" spans="1:21" ht="14.25" customHeight="1">
      <c r="A4330" s="2">
        <v>64061</v>
      </c>
      <c r="B4330" s="2" t="s">
        <v>46</v>
      </c>
      <c r="C4330" s="2" t="s">
        <v>31</v>
      </c>
      <c r="D4330" s="2" t="s">
        <v>41</v>
      </c>
      <c r="E4330" s="2" t="s">
        <v>33</v>
      </c>
      <c r="F4330" s="2" t="s">
        <v>50</v>
      </c>
      <c r="G4330" s="4">
        <v>43536</v>
      </c>
      <c r="H4330" s="4" t="s">
        <v>51</v>
      </c>
      <c r="I4330" s="4">
        <v>43542</v>
      </c>
      <c r="J4330" s="2">
        <v>0</v>
      </c>
      <c r="K4330" s="2">
        <v>127</v>
      </c>
      <c r="S4330" s="72"/>
      <c r="T4330" s="72"/>
      <c r="U4330" s="72"/>
    </row>
    <row r="4331" spans="1:21" ht="14.25" customHeight="1">
      <c r="A4331" s="2">
        <v>745943</v>
      </c>
      <c r="B4331" s="2" t="s">
        <v>46</v>
      </c>
      <c r="C4331" s="2" t="s">
        <v>43</v>
      </c>
      <c r="D4331" s="2" t="s">
        <v>41</v>
      </c>
      <c r="E4331" s="2" t="s">
        <v>33</v>
      </c>
      <c r="F4331" s="2" t="s">
        <v>50</v>
      </c>
      <c r="G4331" s="4">
        <v>43534</v>
      </c>
      <c r="H4331" s="4" t="s">
        <v>51</v>
      </c>
      <c r="I4331" s="4">
        <v>43539</v>
      </c>
      <c r="J4331" s="2">
        <v>31</v>
      </c>
      <c r="K4331" s="2">
        <v>122</v>
      </c>
      <c r="S4331" s="72"/>
      <c r="T4331" s="72"/>
      <c r="U4331" s="72"/>
    </row>
    <row r="4332" spans="1:21" ht="14.25" customHeight="1">
      <c r="A4332" s="2">
        <v>497365</v>
      </c>
      <c r="B4332" s="2" t="s">
        <v>36</v>
      </c>
      <c r="C4332" s="2" t="s">
        <v>31</v>
      </c>
      <c r="D4332" s="2" t="s">
        <v>32</v>
      </c>
      <c r="E4332" s="2" t="s">
        <v>33</v>
      </c>
      <c r="F4332" s="2" t="s">
        <v>50</v>
      </c>
      <c r="G4332" s="4">
        <v>43525</v>
      </c>
      <c r="H4332" s="4" t="s">
        <v>51</v>
      </c>
      <c r="I4332" s="4">
        <v>43528</v>
      </c>
      <c r="J4332" s="2">
        <v>27</v>
      </c>
      <c r="K4332" s="2">
        <v>129</v>
      </c>
      <c r="S4332" s="72"/>
      <c r="T4332" s="72"/>
      <c r="U4332" s="72"/>
    </row>
    <row r="4333" spans="1:21" ht="14.25" customHeight="1">
      <c r="A4333" s="2">
        <v>782318</v>
      </c>
      <c r="B4333" s="2" t="s">
        <v>39</v>
      </c>
      <c r="C4333" s="2" t="s">
        <v>40</v>
      </c>
      <c r="D4333" s="2" t="s">
        <v>32</v>
      </c>
      <c r="E4333" s="2" t="s">
        <v>38</v>
      </c>
      <c r="F4333" s="2" t="s">
        <v>50</v>
      </c>
      <c r="G4333" s="4">
        <v>43536</v>
      </c>
      <c r="H4333" s="4" t="s">
        <v>51</v>
      </c>
      <c r="I4333" s="4">
        <v>43542</v>
      </c>
      <c r="J4333" s="2">
        <v>33</v>
      </c>
      <c r="K4333" s="2">
        <v>113</v>
      </c>
      <c r="S4333" s="72"/>
      <c r="T4333" s="72"/>
      <c r="U4333" s="72"/>
    </row>
    <row r="4334" spans="1:21" ht="14.25" customHeight="1">
      <c r="A4334" s="2">
        <v>436276</v>
      </c>
      <c r="B4334" s="2" t="s">
        <v>36</v>
      </c>
      <c r="C4334" s="2" t="s">
        <v>37</v>
      </c>
      <c r="D4334" s="2" t="s">
        <v>32</v>
      </c>
      <c r="E4334" s="2" t="s">
        <v>44</v>
      </c>
      <c r="F4334" s="2" t="s">
        <v>50</v>
      </c>
      <c r="G4334" s="4">
        <v>43537</v>
      </c>
      <c r="H4334" s="4" t="s">
        <v>51</v>
      </c>
      <c r="I4334" s="4">
        <v>43542</v>
      </c>
      <c r="J4334" s="2">
        <v>34</v>
      </c>
      <c r="K4334" s="2">
        <v>110</v>
      </c>
      <c r="S4334" s="72"/>
      <c r="T4334" s="72"/>
      <c r="U4334" s="72"/>
    </row>
    <row r="4335" spans="1:21" ht="14.25" customHeight="1">
      <c r="A4335" s="2">
        <v>505059</v>
      </c>
      <c r="B4335" s="2" t="s">
        <v>39</v>
      </c>
      <c r="C4335" s="2" t="s">
        <v>43</v>
      </c>
      <c r="D4335" s="2" t="s">
        <v>32</v>
      </c>
      <c r="E4335" s="2" t="s">
        <v>44</v>
      </c>
      <c r="F4335" s="2" t="s">
        <v>50</v>
      </c>
      <c r="G4335" s="4">
        <v>43528</v>
      </c>
      <c r="H4335" s="4" t="s">
        <v>51</v>
      </c>
      <c r="I4335" s="4">
        <v>43534</v>
      </c>
      <c r="J4335" s="2">
        <v>0</v>
      </c>
      <c r="K4335" s="2">
        <v>103</v>
      </c>
      <c r="S4335" s="72"/>
      <c r="T4335" s="72"/>
      <c r="U4335" s="72"/>
    </row>
    <row r="4336" spans="1:21" ht="14.25" customHeight="1">
      <c r="A4336" s="2">
        <v>225432</v>
      </c>
      <c r="B4336" s="2" t="s">
        <v>36</v>
      </c>
      <c r="C4336" s="2" t="s">
        <v>37</v>
      </c>
      <c r="D4336" s="2" t="s">
        <v>41</v>
      </c>
      <c r="E4336" s="2" t="s">
        <v>44</v>
      </c>
      <c r="F4336" s="2" t="s">
        <v>50</v>
      </c>
      <c r="G4336" s="4">
        <v>43538</v>
      </c>
      <c r="H4336" s="4" t="s">
        <v>51</v>
      </c>
      <c r="I4336" s="4">
        <v>43542</v>
      </c>
      <c r="J4336" s="2">
        <v>28</v>
      </c>
      <c r="K4336" s="2">
        <v>113</v>
      </c>
      <c r="S4336" s="72"/>
      <c r="T4336" s="72"/>
      <c r="U4336" s="72"/>
    </row>
    <row r="4337" spans="1:21" ht="14.25" customHeight="1">
      <c r="A4337" s="2">
        <v>35187</v>
      </c>
      <c r="B4337" s="2" t="s">
        <v>39</v>
      </c>
      <c r="C4337" s="2" t="s">
        <v>31</v>
      </c>
      <c r="D4337" s="2" t="s">
        <v>41</v>
      </c>
      <c r="E4337" s="2" t="s">
        <v>44</v>
      </c>
      <c r="F4337" s="2" t="s">
        <v>50</v>
      </c>
      <c r="G4337" s="4">
        <v>43535</v>
      </c>
      <c r="H4337" s="4" t="s">
        <v>51</v>
      </c>
      <c r="I4337" s="4">
        <v>43539</v>
      </c>
      <c r="J4337" s="2">
        <v>0</v>
      </c>
      <c r="K4337" s="2">
        <v>100</v>
      </c>
      <c r="S4337" s="72"/>
      <c r="T4337" s="72"/>
      <c r="U4337" s="72"/>
    </row>
    <row r="4338" spans="1:21" ht="14.25" customHeight="1">
      <c r="A4338" s="2">
        <v>579074</v>
      </c>
      <c r="B4338" s="2" t="s">
        <v>36</v>
      </c>
      <c r="C4338" s="2" t="s">
        <v>37</v>
      </c>
      <c r="D4338" s="2" t="s">
        <v>32</v>
      </c>
      <c r="E4338" s="2" t="s">
        <v>44</v>
      </c>
      <c r="F4338" s="2" t="s">
        <v>50</v>
      </c>
      <c r="G4338" s="4">
        <v>43527</v>
      </c>
      <c r="H4338" s="4" t="s">
        <v>51</v>
      </c>
      <c r="I4338" s="4">
        <v>43532</v>
      </c>
      <c r="J4338" s="2">
        <v>72</v>
      </c>
      <c r="K4338" s="2">
        <v>92</v>
      </c>
      <c r="S4338" s="72"/>
      <c r="T4338" s="72"/>
      <c r="U4338" s="72"/>
    </row>
    <row r="4339" spans="1:21" ht="14.25" customHeight="1">
      <c r="A4339" s="2">
        <v>656536</v>
      </c>
      <c r="B4339" s="2" t="s">
        <v>39</v>
      </c>
      <c r="C4339" s="2" t="s">
        <v>31</v>
      </c>
      <c r="D4339" s="2" t="s">
        <v>32</v>
      </c>
      <c r="E4339" s="2" t="s">
        <v>44</v>
      </c>
      <c r="F4339" s="2" t="s">
        <v>50</v>
      </c>
      <c r="G4339" s="4">
        <v>43538</v>
      </c>
      <c r="H4339" s="4" t="s">
        <v>51</v>
      </c>
      <c r="I4339" s="4">
        <v>43544</v>
      </c>
      <c r="J4339" s="2">
        <v>28</v>
      </c>
      <c r="K4339" s="2">
        <v>122</v>
      </c>
      <c r="S4339" s="72"/>
      <c r="T4339" s="72"/>
      <c r="U4339" s="72"/>
    </row>
    <row r="4340" spans="1:21" ht="14.25" customHeight="1">
      <c r="A4340" s="2">
        <v>871163</v>
      </c>
      <c r="B4340" s="2" t="s">
        <v>39</v>
      </c>
      <c r="C4340" s="2" t="s">
        <v>40</v>
      </c>
      <c r="D4340" s="2" t="s">
        <v>41</v>
      </c>
      <c r="E4340" s="2" t="s">
        <v>33</v>
      </c>
      <c r="F4340" s="2" t="s">
        <v>50</v>
      </c>
      <c r="G4340" s="4">
        <v>43535</v>
      </c>
      <c r="H4340" s="4" t="s">
        <v>51</v>
      </c>
      <c r="I4340" s="4">
        <v>43540</v>
      </c>
      <c r="J4340" s="2">
        <v>35</v>
      </c>
      <c r="K4340" s="2">
        <v>112</v>
      </c>
      <c r="S4340" s="72"/>
      <c r="T4340" s="72"/>
      <c r="U4340" s="72"/>
    </row>
    <row r="4341" spans="1:21" ht="14.25" customHeight="1">
      <c r="A4341" s="2">
        <v>632934</v>
      </c>
      <c r="B4341" s="2" t="s">
        <v>48</v>
      </c>
      <c r="C4341" s="2" t="s">
        <v>37</v>
      </c>
      <c r="D4341" s="2" t="s">
        <v>41</v>
      </c>
      <c r="E4341" s="2" t="s">
        <v>38</v>
      </c>
      <c r="F4341" s="2" t="s">
        <v>50</v>
      </c>
      <c r="G4341" s="4">
        <v>43529</v>
      </c>
      <c r="H4341" s="4" t="s">
        <v>51</v>
      </c>
      <c r="I4341" s="4">
        <v>43532</v>
      </c>
      <c r="J4341" s="2">
        <v>29</v>
      </c>
      <c r="K4341" s="2">
        <v>112</v>
      </c>
      <c r="S4341" s="72"/>
      <c r="T4341" s="72"/>
      <c r="U4341" s="72"/>
    </row>
    <row r="4342" spans="1:21" ht="14.25" customHeight="1">
      <c r="A4342" s="2">
        <v>436656</v>
      </c>
      <c r="B4342" s="2" t="s">
        <v>30</v>
      </c>
      <c r="C4342" s="2" t="s">
        <v>31</v>
      </c>
      <c r="D4342" s="2" t="s">
        <v>32</v>
      </c>
      <c r="E4342" s="2" t="s">
        <v>44</v>
      </c>
      <c r="F4342" s="2" t="s">
        <v>50</v>
      </c>
      <c r="G4342" s="4">
        <v>43532</v>
      </c>
      <c r="H4342" s="4" t="s">
        <v>51</v>
      </c>
      <c r="I4342" s="4">
        <v>43538</v>
      </c>
      <c r="J4342" s="2">
        <v>80</v>
      </c>
      <c r="K4342" s="2">
        <v>101</v>
      </c>
      <c r="S4342" s="72"/>
      <c r="T4342" s="72"/>
      <c r="U4342" s="72"/>
    </row>
    <row r="4343" spans="1:21" ht="14.25" customHeight="1">
      <c r="A4343" s="2">
        <v>623210</v>
      </c>
      <c r="B4343" s="2" t="s">
        <v>39</v>
      </c>
      <c r="C4343" s="2" t="s">
        <v>37</v>
      </c>
      <c r="D4343" s="2" t="s">
        <v>41</v>
      </c>
      <c r="E4343" s="2" t="s">
        <v>38</v>
      </c>
      <c r="F4343" s="2" t="s">
        <v>50</v>
      </c>
      <c r="G4343" s="4">
        <v>43534</v>
      </c>
      <c r="H4343" s="4" t="s">
        <v>51</v>
      </c>
      <c r="I4343" s="4">
        <v>43539</v>
      </c>
      <c r="J4343" s="2">
        <v>26</v>
      </c>
      <c r="K4343" s="2">
        <v>106</v>
      </c>
      <c r="S4343" s="72"/>
      <c r="T4343" s="72"/>
      <c r="U4343" s="72"/>
    </row>
    <row r="4344" spans="1:21" ht="14.25" customHeight="1">
      <c r="A4344" s="2">
        <v>315188</v>
      </c>
      <c r="B4344" s="2" t="s">
        <v>30</v>
      </c>
      <c r="C4344" s="2" t="s">
        <v>31</v>
      </c>
      <c r="D4344" s="2" t="s">
        <v>32</v>
      </c>
      <c r="E4344" s="2" t="s">
        <v>44</v>
      </c>
      <c r="F4344" s="2" t="s">
        <v>50</v>
      </c>
      <c r="G4344" s="4">
        <v>43532</v>
      </c>
      <c r="H4344" s="4" t="s">
        <v>51</v>
      </c>
      <c r="I4344" s="4">
        <v>43536</v>
      </c>
      <c r="J4344" s="2">
        <v>36</v>
      </c>
      <c r="K4344" s="2">
        <v>128</v>
      </c>
      <c r="S4344" s="72"/>
      <c r="T4344" s="72"/>
      <c r="U4344" s="72"/>
    </row>
    <row r="4345" spans="1:21" ht="14.25" customHeight="1">
      <c r="A4345" s="2">
        <v>507873</v>
      </c>
      <c r="B4345" s="2" t="s">
        <v>49</v>
      </c>
      <c r="C4345" s="2" t="s">
        <v>37</v>
      </c>
      <c r="D4345" s="2" t="s">
        <v>41</v>
      </c>
      <c r="E4345" s="2" t="s">
        <v>33</v>
      </c>
      <c r="F4345" s="2" t="s">
        <v>50</v>
      </c>
      <c r="G4345" s="4">
        <v>43527</v>
      </c>
      <c r="H4345" s="4" t="s">
        <v>51</v>
      </c>
      <c r="I4345" s="4">
        <v>43534</v>
      </c>
      <c r="J4345" s="2">
        <v>37</v>
      </c>
      <c r="K4345" s="2">
        <v>106</v>
      </c>
      <c r="S4345" s="72"/>
      <c r="T4345" s="72"/>
      <c r="U4345" s="72"/>
    </row>
    <row r="4346" spans="1:21" ht="14.25" customHeight="1">
      <c r="A4346" s="2">
        <v>923208</v>
      </c>
      <c r="B4346" s="2" t="s">
        <v>42</v>
      </c>
      <c r="C4346" s="2" t="s">
        <v>43</v>
      </c>
      <c r="D4346" s="2" t="s">
        <v>32</v>
      </c>
      <c r="E4346" s="2" t="s">
        <v>44</v>
      </c>
      <c r="F4346" s="2" t="s">
        <v>50</v>
      </c>
      <c r="G4346" s="4">
        <v>43535</v>
      </c>
      <c r="H4346" s="4" t="s">
        <v>51</v>
      </c>
      <c r="I4346" s="4">
        <v>43538</v>
      </c>
      <c r="J4346" s="2">
        <v>0</v>
      </c>
      <c r="K4346" s="2">
        <v>103</v>
      </c>
      <c r="S4346" s="72"/>
      <c r="T4346" s="72"/>
      <c r="U4346" s="72"/>
    </row>
    <row r="4347" spans="1:21" ht="14.25" customHeight="1">
      <c r="A4347" s="2">
        <v>80578</v>
      </c>
      <c r="B4347" s="2" t="s">
        <v>48</v>
      </c>
      <c r="C4347" s="2" t="s">
        <v>37</v>
      </c>
      <c r="D4347" s="2" t="s">
        <v>32</v>
      </c>
      <c r="E4347" s="2" t="s">
        <v>44</v>
      </c>
      <c r="F4347" s="2" t="s">
        <v>50</v>
      </c>
      <c r="G4347" s="4">
        <v>43535</v>
      </c>
      <c r="H4347" s="4" t="s">
        <v>51</v>
      </c>
      <c r="I4347" s="4">
        <v>43540</v>
      </c>
      <c r="J4347" s="2">
        <v>73</v>
      </c>
      <c r="K4347" s="2">
        <v>88</v>
      </c>
      <c r="S4347" s="72"/>
      <c r="T4347" s="72"/>
      <c r="U4347" s="72"/>
    </row>
    <row r="4348" spans="1:21" ht="14.25" customHeight="1">
      <c r="A4348" s="2">
        <v>188188</v>
      </c>
      <c r="B4348" s="2" t="s">
        <v>36</v>
      </c>
      <c r="C4348" s="2" t="s">
        <v>37</v>
      </c>
      <c r="D4348" s="2" t="s">
        <v>32</v>
      </c>
      <c r="E4348" s="2" t="s">
        <v>44</v>
      </c>
      <c r="F4348" s="2" t="s">
        <v>50</v>
      </c>
      <c r="G4348" s="4">
        <v>43531</v>
      </c>
      <c r="H4348" s="4" t="s">
        <v>51</v>
      </c>
      <c r="I4348" s="4">
        <v>43536</v>
      </c>
      <c r="J4348" s="2">
        <v>35</v>
      </c>
      <c r="K4348" s="2">
        <v>109</v>
      </c>
      <c r="S4348" s="72"/>
      <c r="T4348" s="72"/>
      <c r="U4348" s="72"/>
    </row>
    <row r="4349" spans="1:21" ht="14.25" customHeight="1">
      <c r="A4349" s="2">
        <v>920960</v>
      </c>
      <c r="B4349" s="2" t="s">
        <v>36</v>
      </c>
      <c r="C4349" s="2" t="s">
        <v>40</v>
      </c>
      <c r="D4349" s="2" t="s">
        <v>32</v>
      </c>
      <c r="E4349" s="2" t="s">
        <v>44</v>
      </c>
      <c r="F4349" s="2" t="s">
        <v>50</v>
      </c>
      <c r="G4349" s="4">
        <v>43531</v>
      </c>
      <c r="H4349" s="4" t="s">
        <v>51</v>
      </c>
      <c r="I4349" s="4">
        <v>43537</v>
      </c>
      <c r="J4349" s="2">
        <v>44</v>
      </c>
      <c r="K4349" s="2">
        <v>106</v>
      </c>
      <c r="S4349" s="72"/>
      <c r="T4349" s="72"/>
      <c r="U4349" s="72"/>
    </row>
    <row r="4350" spans="1:21" ht="14.25" customHeight="1">
      <c r="A4350" s="2">
        <v>353802</v>
      </c>
      <c r="B4350" s="2" t="s">
        <v>30</v>
      </c>
      <c r="C4350" s="2" t="s">
        <v>31</v>
      </c>
      <c r="D4350" s="2" t="s">
        <v>32</v>
      </c>
      <c r="E4350" s="2" t="s">
        <v>44</v>
      </c>
      <c r="F4350" s="2" t="s">
        <v>50</v>
      </c>
      <c r="G4350" s="4">
        <v>43535</v>
      </c>
      <c r="H4350" s="4" t="s">
        <v>51</v>
      </c>
      <c r="I4350" s="4">
        <v>43540</v>
      </c>
      <c r="J4350" s="2">
        <v>69</v>
      </c>
      <c r="K4350" s="2">
        <v>101</v>
      </c>
      <c r="S4350" s="72"/>
      <c r="T4350" s="72"/>
      <c r="U4350" s="72"/>
    </row>
    <row r="4351" spans="1:21" ht="14.25" customHeight="1">
      <c r="A4351" s="2">
        <v>426506</v>
      </c>
      <c r="B4351" s="2" t="s">
        <v>47</v>
      </c>
      <c r="C4351" s="2" t="s">
        <v>43</v>
      </c>
      <c r="D4351" s="2" t="s">
        <v>41</v>
      </c>
      <c r="E4351" s="2" t="s">
        <v>38</v>
      </c>
      <c r="F4351" s="2" t="s">
        <v>50</v>
      </c>
      <c r="G4351" s="4">
        <v>43530</v>
      </c>
      <c r="H4351" s="4" t="s">
        <v>51</v>
      </c>
      <c r="I4351" s="4">
        <v>43537</v>
      </c>
      <c r="J4351" s="2">
        <v>42</v>
      </c>
      <c r="K4351" s="2">
        <v>123</v>
      </c>
      <c r="S4351" s="72"/>
      <c r="T4351" s="72"/>
      <c r="U4351" s="72"/>
    </row>
    <row r="4352" spans="1:21" ht="14.25" customHeight="1">
      <c r="A4352" s="2">
        <v>929026</v>
      </c>
      <c r="B4352" s="2" t="s">
        <v>42</v>
      </c>
      <c r="C4352" s="2" t="s">
        <v>40</v>
      </c>
      <c r="D4352" s="2" t="s">
        <v>41</v>
      </c>
      <c r="E4352" s="2" t="s">
        <v>38</v>
      </c>
      <c r="F4352" s="2" t="s">
        <v>50</v>
      </c>
      <c r="G4352" s="4">
        <v>43527</v>
      </c>
      <c r="H4352" s="4" t="s">
        <v>51</v>
      </c>
      <c r="I4352" s="4">
        <v>43534</v>
      </c>
      <c r="J4352" s="2">
        <v>37</v>
      </c>
      <c r="K4352" s="2">
        <v>107</v>
      </c>
      <c r="S4352" s="72"/>
      <c r="T4352" s="72"/>
      <c r="U4352" s="72"/>
    </row>
    <row r="4353" spans="1:21" ht="14.25" customHeight="1">
      <c r="A4353" s="2">
        <v>732078</v>
      </c>
      <c r="B4353" s="2" t="s">
        <v>39</v>
      </c>
      <c r="C4353" s="2" t="s">
        <v>43</v>
      </c>
      <c r="D4353" s="2" t="s">
        <v>41</v>
      </c>
      <c r="E4353" s="2" t="s">
        <v>38</v>
      </c>
      <c r="F4353" s="2" t="s">
        <v>50</v>
      </c>
      <c r="G4353" s="4">
        <v>43534</v>
      </c>
      <c r="H4353" s="4" t="s">
        <v>51</v>
      </c>
      <c r="I4353" s="4">
        <v>43540</v>
      </c>
      <c r="J4353" s="2">
        <v>27</v>
      </c>
      <c r="K4353" s="2">
        <v>125</v>
      </c>
      <c r="S4353" s="72"/>
      <c r="T4353" s="72"/>
      <c r="U4353" s="72"/>
    </row>
    <row r="4354" spans="1:21" ht="14.25" customHeight="1">
      <c r="A4354" s="2">
        <v>213660</v>
      </c>
      <c r="B4354" s="2" t="s">
        <v>39</v>
      </c>
      <c r="C4354" s="2" t="s">
        <v>40</v>
      </c>
      <c r="D4354" s="2" t="s">
        <v>32</v>
      </c>
      <c r="E4354" s="2" t="s">
        <v>44</v>
      </c>
      <c r="F4354" s="2" t="s">
        <v>50</v>
      </c>
      <c r="G4354" s="4">
        <v>43533</v>
      </c>
      <c r="H4354" s="4" t="s">
        <v>51</v>
      </c>
      <c r="I4354" s="4">
        <v>43539</v>
      </c>
      <c r="J4354" s="2">
        <v>31</v>
      </c>
      <c r="K4354" s="2">
        <v>112</v>
      </c>
      <c r="S4354" s="72"/>
      <c r="T4354" s="72"/>
      <c r="U4354" s="72"/>
    </row>
    <row r="4355" spans="1:21" ht="14.25" customHeight="1">
      <c r="A4355" s="2">
        <v>360579</v>
      </c>
      <c r="B4355" s="2" t="s">
        <v>30</v>
      </c>
      <c r="C4355" s="2" t="s">
        <v>37</v>
      </c>
      <c r="D4355" s="2" t="s">
        <v>32</v>
      </c>
      <c r="E4355" s="2" t="s">
        <v>33</v>
      </c>
      <c r="F4355" s="2" t="s">
        <v>50</v>
      </c>
      <c r="G4355" s="4">
        <v>43526</v>
      </c>
      <c r="H4355" s="4" t="s">
        <v>51</v>
      </c>
      <c r="I4355" s="4">
        <v>43533</v>
      </c>
      <c r="J4355" s="2">
        <v>42</v>
      </c>
      <c r="K4355" s="2">
        <v>105</v>
      </c>
      <c r="S4355" s="72"/>
      <c r="T4355" s="72"/>
      <c r="U4355" s="72"/>
    </row>
    <row r="4356" spans="1:21" ht="14.25" customHeight="1">
      <c r="A4356" s="2">
        <v>960233</v>
      </c>
      <c r="B4356" s="2" t="s">
        <v>30</v>
      </c>
      <c r="C4356" s="2" t="s">
        <v>37</v>
      </c>
      <c r="D4356" s="2" t="s">
        <v>32</v>
      </c>
      <c r="E4356" s="2" t="s">
        <v>33</v>
      </c>
      <c r="F4356" s="2" t="s">
        <v>50</v>
      </c>
      <c r="G4356" s="4">
        <v>43533</v>
      </c>
      <c r="H4356" s="4" t="s">
        <v>51</v>
      </c>
      <c r="I4356" s="4">
        <v>43537</v>
      </c>
      <c r="J4356" s="2">
        <v>25</v>
      </c>
      <c r="K4356" s="2">
        <v>107</v>
      </c>
      <c r="S4356" s="72"/>
      <c r="T4356" s="72"/>
      <c r="U4356" s="72"/>
    </row>
    <row r="4357" spans="1:21" ht="14.25" customHeight="1">
      <c r="A4357" s="2">
        <v>828210</v>
      </c>
      <c r="B4357" s="2" t="s">
        <v>48</v>
      </c>
      <c r="C4357" s="2" t="s">
        <v>31</v>
      </c>
      <c r="D4357" s="2" t="s">
        <v>32</v>
      </c>
      <c r="E4357" s="2" t="s">
        <v>44</v>
      </c>
      <c r="F4357" s="2" t="s">
        <v>50</v>
      </c>
      <c r="G4357" s="4">
        <v>43535</v>
      </c>
      <c r="H4357" s="4" t="s">
        <v>51</v>
      </c>
      <c r="I4357" s="4">
        <v>43539</v>
      </c>
      <c r="J4357" s="2">
        <v>76</v>
      </c>
      <c r="K4357" s="2">
        <v>108</v>
      </c>
      <c r="S4357" s="72"/>
      <c r="T4357" s="72"/>
      <c r="U4357" s="72"/>
    </row>
    <row r="4358" spans="1:21" ht="14.25" customHeight="1">
      <c r="A4358" s="2">
        <v>94017</v>
      </c>
      <c r="B4358" s="2" t="s">
        <v>48</v>
      </c>
      <c r="C4358" s="2" t="s">
        <v>37</v>
      </c>
      <c r="D4358" s="2" t="s">
        <v>41</v>
      </c>
      <c r="E4358" s="2" t="s">
        <v>33</v>
      </c>
      <c r="F4358" s="2" t="s">
        <v>50</v>
      </c>
      <c r="G4358" s="4">
        <v>43528</v>
      </c>
      <c r="H4358" s="4" t="s">
        <v>51</v>
      </c>
      <c r="I4358" s="4">
        <v>43535</v>
      </c>
      <c r="J4358" s="2">
        <v>30</v>
      </c>
      <c r="K4358" s="2">
        <v>110</v>
      </c>
      <c r="S4358" s="72"/>
      <c r="T4358" s="72"/>
      <c r="U4358" s="72"/>
    </row>
    <row r="4359" spans="1:21" ht="14.25" customHeight="1">
      <c r="A4359" s="2">
        <v>773565</v>
      </c>
      <c r="B4359" s="2" t="s">
        <v>39</v>
      </c>
      <c r="C4359" s="2" t="s">
        <v>45</v>
      </c>
      <c r="D4359" s="2" t="s">
        <v>41</v>
      </c>
      <c r="E4359" s="2" t="s">
        <v>33</v>
      </c>
      <c r="F4359" s="2" t="s">
        <v>50</v>
      </c>
      <c r="G4359" s="4">
        <v>43533</v>
      </c>
      <c r="H4359" s="4" t="s">
        <v>51</v>
      </c>
      <c r="I4359" s="4">
        <v>43538</v>
      </c>
      <c r="J4359" s="2">
        <v>25</v>
      </c>
      <c r="K4359" s="2">
        <v>121</v>
      </c>
      <c r="S4359" s="72"/>
      <c r="T4359" s="72"/>
      <c r="U4359" s="72"/>
    </row>
    <row r="4360" spans="1:21" ht="14.25" customHeight="1">
      <c r="A4360" s="2">
        <v>74954</v>
      </c>
      <c r="B4360" s="2" t="s">
        <v>36</v>
      </c>
      <c r="C4360" s="2" t="s">
        <v>31</v>
      </c>
      <c r="D4360" s="2" t="s">
        <v>41</v>
      </c>
      <c r="E4360" s="2" t="s">
        <v>38</v>
      </c>
      <c r="F4360" s="2" t="s">
        <v>50</v>
      </c>
      <c r="G4360" s="4">
        <v>43527</v>
      </c>
      <c r="H4360" s="4" t="s">
        <v>51</v>
      </c>
      <c r="I4360" s="4">
        <v>43532</v>
      </c>
      <c r="J4360" s="2">
        <v>0</v>
      </c>
      <c r="K4360" s="2">
        <v>130</v>
      </c>
      <c r="S4360" s="72"/>
      <c r="T4360" s="72"/>
      <c r="U4360" s="72"/>
    </row>
    <row r="4361" spans="1:21" ht="14.25" customHeight="1">
      <c r="A4361" s="2">
        <v>453110</v>
      </c>
      <c r="B4361" s="2" t="s">
        <v>36</v>
      </c>
      <c r="C4361" s="2" t="s">
        <v>45</v>
      </c>
      <c r="D4361" s="2" t="s">
        <v>41</v>
      </c>
      <c r="E4361" s="2" t="s">
        <v>38</v>
      </c>
      <c r="F4361" s="2" t="s">
        <v>50</v>
      </c>
      <c r="G4361" s="4">
        <v>43533</v>
      </c>
      <c r="H4361" s="4" t="s">
        <v>51</v>
      </c>
      <c r="I4361" s="4">
        <v>43539</v>
      </c>
      <c r="J4361" s="2">
        <v>45</v>
      </c>
      <c r="K4361" s="2">
        <v>125</v>
      </c>
      <c r="S4361" s="72"/>
      <c r="T4361" s="72"/>
      <c r="U4361" s="72"/>
    </row>
    <row r="4362" spans="1:21" ht="14.25" customHeight="1">
      <c r="A4362" s="2">
        <v>142830</v>
      </c>
      <c r="B4362" s="2" t="s">
        <v>36</v>
      </c>
      <c r="C4362" s="2" t="s">
        <v>31</v>
      </c>
      <c r="D4362" s="2" t="s">
        <v>32</v>
      </c>
      <c r="E4362" s="2" t="s">
        <v>38</v>
      </c>
      <c r="F4362" s="2" t="s">
        <v>50</v>
      </c>
      <c r="G4362" s="4">
        <v>43533</v>
      </c>
      <c r="H4362" s="4" t="s">
        <v>51</v>
      </c>
      <c r="I4362" s="4">
        <v>43537</v>
      </c>
      <c r="J4362" s="2">
        <v>44</v>
      </c>
      <c r="K4362" s="2">
        <v>127</v>
      </c>
      <c r="S4362" s="72"/>
      <c r="T4362" s="72"/>
      <c r="U4362" s="72"/>
    </row>
    <row r="4363" spans="1:21" ht="14.25" customHeight="1">
      <c r="A4363" s="2">
        <v>749062</v>
      </c>
      <c r="B4363" s="2" t="s">
        <v>39</v>
      </c>
      <c r="C4363" s="2" t="s">
        <v>43</v>
      </c>
      <c r="D4363" s="2" t="s">
        <v>41</v>
      </c>
      <c r="E4363" s="2" t="s">
        <v>44</v>
      </c>
      <c r="F4363" s="2" t="s">
        <v>50</v>
      </c>
      <c r="G4363" s="4">
        <v>43534</v>
      </c>
      <c r="H4363" s="4" t="s">
        <v>51</v>
      </c>
      <c r="I4363" s="4">
        <v>43541</v>
      </c>
      <c r="J4363" s="2">
        <v>82</v>
      </c>
      <c r="K4363" s="2">
        <v>109</v>
      </c>
      <c r="S4363" s="72"/>
      <c r="T4363" s="72"/>
      <c r="U4363" s="72"/>
    </row>
    <row r="4364" spans="1:21" ht="14.25" customHeight="1">
      <c r="A4364" s="2">
        <v>589022</v>
      </c>
      <c r="B4364" s="2" t="s">
        <v>48</v>
      </c>
      <c r="C4364" s="2" t="s">
        <v>43</v>
      </c>
      <c r="D4364" s="2" t="s">
        <v>32</v>
      </c>
      <c r="E4364" s="2" t="s">
        <v>38</v>
      </c>
      <c r="F4364" s="2" t="s">
        <v>50</v>
      </c>
      <c r="G4364" s="4">
        <v>43535</v>
      </c>
      <c r="H4364" s="4" t="s">
        <v>51</v>
      </c>
      <c r="I4364" s="4">
        <v>43539</v>
      </c>
      <c r="J4364" s="2">
        <v>0</v>
      </c>
      <c r="K4364" s="2">
        <v>125</v>
      </c>
      <c r="S4364" s="72"/>
      <c r="T4364" s="72"/>
      <c r="U4364" s="72"/>
    </row>
    <row r="4365" spans="1:21" ht="14.25" customHeight="1">
      <c r="A4365" s="2">
        <v>665074</v>
      </c>
      <c r="B4365" s="2" t="s">
        <v>39</v>
      </c>
      <c r="C4365" s="2" t="s">
        <v>31</v>
      </c>
      <c r="D4365" s="2" t="s">
        <v>32</v>
      </c>
      <c r="E4365" s="2" t="s">
        <v>38</v>
      </c>
      <c r="F4365" s="2" t="s">
        <v>50</v>
      </c>
      <c r="G4365" s="4">
        <v>43534</v>
      </c>
      <c r="H4365" s="4" t="s">
        <v>51</v>
      </c>
      <c r="I4365" s="4">
        <v>43537</v>
      </c>
      <c r="J4365" s="2">
        <v>50</v>
      </c>
      <c r="K4365" s="2">
        <v>124</v>
      </c>
      <c r="S4365" s="72"/>
      <c r="T4365" s="72"/>
      <c r="U4365" s="72"/>
    </row>
    <row r="4366" spans="1:21" ht="14.25" customHeight="1">
      <c r="A4366" s="2">
        <v>702181</v>
      </c>
      <c r="B4366" s="2" t="s">
        <v>39</v>
      </c>
      <c r="C4366" s="2" t="s">
        <v>31</v>
      </c>
      <c r="D4366" s="2" t="s">
        <v>32</v>
      </c>
      <c r="E4366" s="2" t="s">
        <v>33</v>
      </c>
      <c r="F4366" s="2" t="s">
        <v>50</v>
      </c>
      <c r="G4366" s="4">
        <v>43534</v>
      </c>
      <c r="H4366" s="4" t="s">
        <v>51</v>
      </c>
      <c r="I4366" s="4">
        <v>43538</v>
      </c>
      <c r="J4366" s="2">
        <v>31</v>
      </c>
      <c r="K4366" s="2">
        <v>128</v>
      </c>
      <c r="S4366" s="72"/>
      <c r="T4366" s="72"/>
      <c r="U4366" s="72"/>
    </row>
    <row r="4367" spans="1:21" ht="14.25" customHeight="1">
      <c r="A4367" s="2">
        <v>459462</v>
      </c>
      <c r="B4367" s="2" t="s">
        <v>47</v>
      </c>
      <c r="C4367" s="2" t="s">
        <v>31</v>
      </c>
      <c r="D4367" s="2" t="s">
        <v>41</v>
      </c>
      <c r="E4367" s="2" t="s">
        <v>44</v>
      </c>
      <c r="F4367" s="2" t="s">
        <v>50</v>
      </c>
      <c r="G4367" s="4">
        <v>43534</v>
      </c>
      <c r="H4367" s="4" t="s">
        <v>51</v>
      </c>
      <c r="I4367" s="4">
        <v>43537</v>
      </c>
      <c r="J4367" s="2">
        <v>0</v>
      </c>
      <c r="K4367" s="2">
        <v>107</v>
      </c>
      <c r="S4367" s="72"/>
      <c r="T4367" s="72"/>
      <c r="U4367" s="72"/>
    </row>
    <row r="4368" spans="1:21" ht="14.25" customHeight="1">
      <c r="A4368" s="2">
        <v>648857</v>
      </c>
      <c r="B4368" s="2" t="s">
        <v>30</v>
      </c>
      <c r="C4368" s="2" t="s">
        <v>37</v>
      </c>
      <c r="D4368" s="2" t="s">
        <v>32</v>
      </c>
      <c r="E4368" s="2" t="s">
        <v>33</v>
      </c>
      <c r="F4368" s="2" t="s">
        <v>50</v>
      </c>
      <c r="G4368" s="4">
        <v>43535</v>
      </c>
      <c r="H4368" s="4" t="s">
        <v>51</v>
      </c>
      <c r="I4368" s="4">
        <v>43538</v>
      </c>
      <c r="J4368" s="2">
        <v>49</v>
      </c>
      <c r="K4368" s="2">
        <v>113</v>
      </c>
      <c r="S4368" s="72"/>
      <c r="T4368" s="72"/>
      <c r="U4368" s="72"/>
    </row>
    <row r="4369" spans="1:21" ht="14.25" customHeight="1">
      <c r="A4369" s="2">
        <v>51945</v>
      </c>
      <c r="B4369" s="2" t="s">
        <v>47</v>
      </c>
      <c r="C4369" s="2" t="s">
        <v>43</v>
      </c>
      <c r="D4369" s="2" t="s">
        <v>41</v>
      </c>
      <c r="E4369" s="2" t="s">
        <v>44</v>
      </c>
      <c r="F4369" s="2" t="s">
        <v>50</v>
      </c>
      <c r="G4369" s="4">
        <v>43532</v>
      </c>
      <c r="H4369" s="4" t="s">
        <v>51</v>
      </c>
      <c r="I4369" s="4">
        <v>43537</v>
      </c>
      <c r="J4369" s="2">
        <v>81</v>
      </c>
      <c r="K4369" s="2">
        <v>106</v>
      </c>
      <c r="S4369" s="72"/>
      <c r="T4369" s="72"/>
      <c r="U4369" s="72"/>
    </row>
    <row r="4370" spans="1:21" ht="14.25" customHeight="1">
      <c r="A4370" s="2">
        <v>552141</v>
      </c>
      <c r="B4370" s="2" t="s">
        <v>39</v>
      </c>
      <c r="C4370" s="2" t="s">
        <v>31</v>
      </c>
      <c r="D4370" s="2" t="s">
        <v>41</v>
      </c>
      <c r="E4370" s="2" t="s">
        <v>44</v>
      </c>
      <c r="F4370" s="2" t="s">
        <v>50</v>
      </c>
      <c r="G4370" s="4">
        <v>43527</v>
      </c>
      <c r="H4370" s="4" t="s">
        <v>51</v>
      </c>
      <c r="I4370" s="4">
        <v>43531</v>
      </c>
      <c r="J4370" s="2">
        <v>0</v>
      </c>
      <c r="K4370" s="2">
        <v>105</v>
      </c>
      <c r="S4370" s="72"/>
      <c r="T4370" s="72"/>
      <c r="U4370" s="72"/>
    </row>
    <row r="4371" spans="1:21" ht="14.25" customHeight="1">
      <c r="A4371" s="2">
        <v>303077</v>
      </c>
      <c r="B4371" s="2" t="s">
        <v>30</v>
      </c>
      <c r="C4371" s="2" t="s">
        <v>31</v>
      </c>
      <c r="D4371" s="2" t="s">
        <v>41</v>
      </c>
      <c r="E4371" s="2" t="s">
        <v>33</v>
      </c>
      <c r="F4371" s="2" t="s">
        <v>50</v>
      </c>
      <c r="G4371" s="4">
        <v>43528</v>
      </c>
      <c r="H4371" s="4" t="s">
        <v>51</v>
      </c>
      <c r="I4371" s="4">
        <v>43535</v>
      </c>
      <c r="J4371" s="2">
        <v>0</v>
      </c>
      <c r="K4371" s="2">
        <v>125</v>
      </c>
      <c r="S4371" s="72"/>
      <c r="T4371" s="72"/>
      <c r="U4371" s="72"/>
    </row>
    <row r="4372" spans="1:21" ht="14.25" customHeight="1">
      <c r="A4372" s="2">
        <v>445410</v>
      </c>
      <c r="B4372" s="2" t="s">
        <v>39</v>
      </c>
      <c r="C4372" s="2" t="s">
        <v>31</v>
      </c>
      <c r="D4372" s="2" t="s">
        <v>41</v>
      </c>
      <c r="E4372" s="2" t="s">
        <v>44</v>
      </c>
      <c r="F4372" s="2" t="s">
        <v>50</v>
      </c>
      <c r="G4372" s="4">
        <v>43528</v>
      </c>
      <c r="H4372" s="4" t="s">
        <v>51</v>
      </c>
      <c r="I4372" s="4">
        <v>43532</v>
      </c>
      <c r="J4372" s="2">
        <v>0</v>
      </c>
      <c r="K4372" s="2">
        <v>103</v>
      </c>
      <c r="S4372" s="72"/>
      <c r="T4372" s="72"/>
      <c r="U4372" s="72"/>
    </row>
    <row r="4373" spans="1:21" ht="14.25" customHeight="1">
      <c r="A4373" s="2">
        <v>908840</v>
      </c>
      <c r="B4373" s="2" t="s">
        <v>36</v>
      </c>
      <c r="C4373" s="2" t="s">
        <v>37</v>
      </c>
      <c r="D4373" s="2" t="s">
        <v>41</v>
      </c>
      <c r="E4373" s="2" t="s">
        <v>44</v>
      </c>
      <c r="F4373" s="2" t="s">
        <v>50</v>
      </c>
      <c r="G4373" s="4">
        <v>43528</v>
      </c>
      <c r="H4373" s="4" t="s">
        <v>51</v>
      </c>
      <c r="I4373" s="4">
        <v>43535</v>
      </c>
      <c r="J4373" s="2">
        <v>47</v>
      </c>
      <c r="K4373" s="2">
        <v>107</v>
      </c>
      <c r="S4373" s="72"/>
      <c r="T4373" s="72"/>
      <c r="U4373" s="72"/>
    </row>
    <row r="4374" spans="1:21" ht="14.25" customHeight="1">
      <c r="A4374" s="2">
        <v>920991</v>
      </c>
      <c r="B4374" s="2" t="s">
        <v>30</v>
      </c>
      <c r="C4374" s="2" t="s">
        <v>31</v>
      </c>
      <c r="D4374" s="2" t="s">
        <v>32</v>
      </c>
      <c r="E4374" s="2" t="s">
        <v>33</v>
      </c>
      <c r="F4374" s="2" t="s">
        <v>50</v>
      </c>
      <c r="G4374" s="4">
        <v>43525</v>
      </c>
      <c r="H4374" s="4" t="s">
        <v>51</v>
      </c>
      <c r="I4374" s="4">
        <v>43531</v>
      </c>
      <c r="J4374" s="2">
        <v>28</v>
      </c>
      <c r="K4374" s="2">
        <v>121</v>
      </c>
      <c r="S4374" s="72"/>
      <c r="T4374" s="72"/>
      <c r="U4374" s="72"/>
    </row>
    <row r="4375" spans="1:21" ht="14.25" customHeight="1">
      <c r="A4375" s="2">
        <v>355281</v>
      </c>
      <c r="B4375" s="2" t="s">
        <v>39</v>
      </c>
      <c r="C4375" s="2" t="s">
        <v>43</v>
      </c>
      <c r="D4375" s="2" t="s">
        <v>32</v>
      </c>
      <c r="E4375" s="2" t="s">
        <v>33</v>
      </c>
      <c r="F4375" s="2" t="s">
        <v>50</v>
      </c>
      <c r="G4375" s="4">
        <v>43538</v>
      </c>
      <c r="H4375" s="4" t="s">
        <v>51</v>
      </c>
      <c r="I4375" s="4">
        <v>43545</v>
      </c>
      <c r="J4375" s="2">
        <v>0</v>
      </c>
      <c r="K4375" s="2">
        <v>121</v>
      </c>
      <c r="S4375" s="72"/>
      <c r="T4375" s="72"/>
      <c r="U4375" s="72"/>
    </row>
    <row r="4376" spans="1:21" ht="14.25" customHeight="1">
      <c r="A4376" s="2">
        <v>632516</v>
      </c>
      <c r="B4376" s="2" t="s">
        <v>42</v>
      </c>
      <c r="C4376" s="2" t="s">
        <v>37</v>
      </c>
      <c r="D4376" s="2" t="s">
        <v>32</v>
      </c>
      <c r="E4376" s="2" t="s">
        <v>44</v>
      </c>
      <c r="F4376" s="2" t="s">
        <v>50</v>
      </c>
      <c r="G4376" s="4">
        <v>43533</v>
      </c>
      <c r="H4376" s="4" t="s">
        <v>51</v>
      </c>
      <c r="I4376" s="4">
        <v>43537</v>
      </c>
      <c r="J4376" s="2">
        <v>69</v>
      </c>
      <c r="K4376" s="2">
        <v>89</v>
      </c>
      <c r="S4376" s="72"/>
      <c r="T4376" s="72"/>
      <c r="U4376" s="72"/>
    </row>
    <row r="4377" spans="1:21" ht="14.25" customHeight="1">
      <c r="A4377" s="2">
        <v>344308</v>
      </c>
      <c r="B4377" s="2" t="s">
        <v>42</v>
      </c>
      <c r="C4377" s="2" t="s">
        <v>40</v>
      </c>
      <c r="D4377" s="2" t="s">
        <v>41</v>
      </c>
      <c r="E4377" s="2" t="s">
        <v>44</v>
      </c>
      <c r="F4377" s="2" t="s">
        <v>50</v>
      </c>
      <c r="G4377" s="4">
        <v>43530</v>
      </c>
      <c r="H4377" s="4" t="s">
        <v>51</v>
      </c>
      <c r="I4377" s="4">
        <v>43535</v>
      </c>
      <c r="J4377" s="2">
        <v>26</v>
      </c>
      <c r="K4377" s="2">
        <v>109</v>
      </c>
      <c r="S4377" s="72"/>
      <c r="T4377" s="72"/>
      <c r="U4377" s="72"/>
    </row>
    <row r="4378" spans="1:21" ht="14.25" customHeight="1">
      <c r="A4378" s="2">
        <v>436518</v>
      </c>
      <c r="B4378" s="2" t="s">
        <v>30</v>
      </c>
      <c r="C4378" s="2" t="s">
        <v>31</v>
      </c>
      <c r="D4378" s="2" t="s">
        <v>41</v>
      </c>
      <c r="E4378" s="2" t="s">
        <v>44</v>
      </c>
      <c r="F4378" s="2" t="s">
        <v>50</v>
      </c>
      <c r="G4378" s="4">
        <v>43533</v>
      </c>
      <c r="H4378" s="4" t="s">
        <v>51</v>
      </c>
      <c r="I4378" s="4">
        <v>43538</v>
      </c>
      <c r="J4378" s="2">
        <v>0</v>
      </c>
      <c r="K4378" s="2">
        <v>109</v>
      </c>
      <c r="S4378" s="72"/>
      <c r="T4378" s="72"/>
      <c r="U4378" s="72"/>
    </row>
    <row r="4379" spans="1:21" ht="14.25" customHeight="1">
      <c r="A4379" s="2">
        <v>765884</v>
      </c>
      <c r="B4379" s="2" t="s">
        <v>47</v>
      </c>
      <c r="C4379" s="2" t="s">
        <v>40</v>
      </c>
      <c r="D4379" s="2" t="s">
        <v>32</v>
      </c>
      <c r="E4379" s="2" t="s">
        <v>44</v>
      </c>
      <c r="F4379" s="2" t="s">
        <v>50</v>
      </c>
      <c r="G4379" s="4">
        <v>43531</v>
      </c>
      <c r="H4379" s="4" t="s">
        <v>51</v>
      </c>
      <c r="I4379" s="4">
        <v>43536</v>
      </c>
      <c r="J4379" s="2">
        <v>48</v>
      </c>
      <c r="K4379" s="2">
        <v>109</v>
      </c>
      <c r="S4379" s="72"/>
      <c r="T4379" s="72"/>
      <c r="U4379" s="72"/>
    </row>
    <row r="4380" spans="1:21" ht="14.25" customHeight="1">
      <c r="A4380" s="2">
        <v>263372</v>
      </c>
      <c r="B4380" s="2" t="s">
        <v>39</v>
      </c>
      <c r="C4380" s="2" t="s">
        <v>43</v>
      </c>
      <c r="D4380" s="2" t="s">
        <v>41</v>
      </c>
      <c r="E4380" s="2" t="s">
        <v>44</v>
      </c>
      <c r="F4380" s="2" t="s">
        <v>50</v>
      </c>
      <c r="G4380" s="4">
        <v>43538</v>
      </c>
      <c r="H4380" s="4" t="s">
        <v>51</v>
      </c>
      <c r="I4380" s="4">
        <v>43541</v>
      </c>
      <c r="J4380" s="2">
        <v>44</v>
      </c>
      <c r="K4380" s="2">
        <v>125</v>
      </c>
      <c r="S4380" s="72"/>
      <c r="T4380" s="72"/>
      <c r="U4380" s="72"/>
    </row>
    <row r="4381" spans="1:21" ht="14.25" customHeight="1">
      <c r="A4381" s="2">
        <v>610226</v>
      </c>
      <c r="B4381" s="2" t="s">
        <v>30</v>
      </c>
      <c r="C4381" s="2" t="s">
        <v>45</v>
      </c>
      <c r="D4381" s="2" t="s">
        <v>41</v>
      </c>
      <c r="E4381" s="2" t="s">
        <v>44</v>
      </c>
      <c r="F4381" s="2" t="s">
        <v>50</v>
      </c>
      <c r="G4381" s="4">
        <v>43537</v>
      </c>
      <c r="H4381" s="4" t="s">
        <v>51</v>
      </c>
      <c r="I4381" s="4">
        <v>43542</v>
      </c>
      <c r="J4381" s="2">
        <v>71</v>
      </c>
      <c r="K4381" s="2">
        <v>105</v>
      </c>
      <c r="S4381" s="72"/>
      <c r="T4381" s="72"/>
      <c r="U4381" s="72"/>
    </row>
    <row r="4382" spans="1:21" ht="14.25" customHeight="1">
      <c r="A4382" s="2">
        <v>237267</v>
      </c>
      <c r="B4382" s="2" t="s">
        <v>36</v>
      </c>
      <c r="C4382" s="2" t="s">
        <v>45</v>
      </c>
      <c r="D4382" s="2" t="s">
        <v>41</v>
      </c>
      <c r="E4382" s="2" t="s">
        <v>33</v>
      </c>
      <c r="F4382" s="2" t="s">
        <v>50</v>
      </c>
      <c r="G4382" s="4">
        <v>43532</v>
      </c>
      <c r="H4382" s="4" t="s">
        <v>51</v>
      </c>
      <c r="I4382" s="4">
        <v>43536</v>
      </c>
      <c r="J4382" s="2">
        <v>41</v>
      </c>
      <c r="K4382" s="2">
        <v>125</v>
      </c>
      <c r="S4382" s="72"/>
      <c r="T4382" s="72"/>
      <c r="U4382" s="72"/>
    </row>
    <row r="4383" spans="1:21" ht="14.25" customHeight="1">
      <c r="A4383" s="2">
        <v>188741</v>
      </c>
      <c r="B4383" s="2" t="s">
        <v>30</v>
      </c>
      <c r="C4383" s="2" t="s">
        <v>31</v>
      </c>
      <c r="D4383" s="2" t="s">
        <v>41</v>
      </c>
      <c r="E4383" s="2" t="s">
        <v>44</v>
      </c>
      <c r="F4383" s="2" t="s">
        <v>50</v>
      </c>
      <c r="G4383" s="4">
        <v>43536</v>
      </c>
      <c r="H4383" s="4" t="s">
        <v>51</v>
      </c>
      <c r="I4383" s="4">
        <v>43543</v>
      </c>
      <c r="J4383" s="2">
        <v>0</v>
      </c>
      <c r="K4383" s="2">
        <v>109</v>
      </c>
      <c r="S4383" s="72"/>
      <c r="T4383" s="72"/>
      <c r="U4383" s="72"/>
    </row>
    <row r="4384" spans="1:21" ht="14.25" customHeight="1">
      <c r="A4384" s="2">
        <v>155955</v>
      </c>
      <c r="B4384" s="2" t="s">
        <v>49</v>
      </c>
      <c r="C4384" s="2" t="s">
        <v>43</v>
      </c>
      <c r="D4384" s="2" t="s">
        <v>32</v>
      </c>
      <c r="E4384" s="2" t="s">
        <v>33</v>
      </c>
      <c r="F4384" s="2" t="s">
        <v>50</v>
      </c>
      <c r="G4384" s="4">
        <v>43535</v>
      </c>
      <c r="H4384" s="4" t="s">
        <v>51</v>
      </c>
      <c r="I4384" s="4">
        <v>43538</v>
      </c>
      <c r="J4384" s="2">
        <v>0</v>
      </c>
      <c r="K4384" s="2">
        <v>128</v>
      </c>
      <c r="S4384" s="72"/>
      <c r="T4384" s="72"/>
      <c r="U4384" s="72"/>
    </row>
    <row r="4385" spans="1:21" ht="14.25" customHeight="1">
      <c r="A4385" s="2">
        <v>649925</v>
      </c>
      <c r="B4385" s="2" t="s">
        <v>39</v>
      </c>
      <c r="C4385" s="2" t="s">
        <v>43</v>
      </c>
      <c r="D4385" s="2" t="s">
        <v>41</v>
      </c>
      <c r="E4385" s="2" t="s">
        <v>44</v>
      </c>
      <c r="F4385" s="2" t="s">
        <v>50</v>
      </c>
      <c r="G4385" s="4">
        <v>43532</v>
      </c>
      <c r="H4385" s="4" t="s">
        <v>51</v>
      </c>
      <c r="I4385" s="4">
        <v>43538</v>
      </c>
      <c r="J4385" s="2">
        <v>64</v>
      </c>
      <c r="K4385" s="2">
        <v>107</v>
      </c>
      <c r="S4385" s="72"/>
      <c r="T4385" s="72"/>
      <c r="U4385" s="72"/>
    </row>
    <row r="4386" spans="1:21" ht="14.25" customHeight="1">
      <c r="A4386" s="2">
        <v>740156</v>
      </c>
      <c r="B4386" s="2" t="s">
        <v>48</v>
      </c>
      <c r="C4386" s="2" t="s">
        <v>37</v>
      </c>
      <c r="D4386" s="2" t="s">
        <v>41</v>
      </c>
      <c r="E4386" s="2" t="s">
        <v>44</v>
      </c>
      <c r="F4386" s="2" t="s">
        <v>50</v>
      </c>
      <c r="G4386" s="4">
        <v>43529</v>
      </c>
      <c r="H4386" s="4" t="s">
        <v>51</v>
      </c>
      <c r="I4386" s="4">
        <v>43536</v>
      </c>
      <c r="J4386" s="2">
        <v>25</v>
      </c>
      <c r="K4386" s="2">
        <v>114</v>
      </c>
      <c r="S4386" s="72"/>
      <c r="T4386" s="72"/>
      <c r="U4386" s="72"/>
    </row>
    <row r="4387" spans="1:21" ht="14.25" customHeight="1">
      <c r="A4387" s="2">
        <v>745067</v>
      </c>
      <c r="B4387" s="2" t="s">
        <v>36</v>
      </c>
      <c r="C4387" s="2" t="s">
        <v>31</v>
      </c>
      <c r="D4387" s="2" t="s">
        <v>32</v>
      </c>
      <c r="E4387" s="2" t="s">
        <v>33</v>
      </c>
      <c r="F4387" s="2" t="s">
        <v>50</v>
      </c>
      <c r="G4387" s="4">
        <v>43530</v>
      </c>
      <c r="H4387" s="4" t="s">
        <v>51</v>
      </c>
      <c r="I4387" s="4">
        <v>43535</v>
      </c>
      <c r="J4387" s="2">
        <v>39</v>
      </c>
      <c r="K4387" s="2">
        <v>130</v>
      </c>
      <c r="S4387" s="72"/>
      <c r="T4387" s="72"/>
      <c r="U4387" s="72"/>
    </row>
    <row r="4388" spans="1:21" ht="14.25" customHeight="1">
      <c r="A4388" s="2">
        <v>717476</v>
      </c>
      <c r="B4388" s="2" t="s">
        <v>42</v>
      </c>
      <c r="C4388" s="2" t="s">
        <v>31</v>
      </c>
      <c r="D4388" s="2" t="s">
        <v>41</v>
      </c>
      <c r="E4388" s="2" t="s">
        <v>44</v>
      </c>
      <c r="F4388" s="2" t="s">
        <v>50</v>
      </c>
      <c r="G4388" s="4">
        <v>43526</v>
      </c>
      <c r="H4388" s="4" t="s">
        <v>51</v>
      </c>
      <c r="I4388" s="4">
        <v>43532</v>
      </c>
      <c r="J4388" s="2">
        <v>0</v>
      </c>
      <c r="K4388" s="2">
        <v>124</v>
      </c>
      <c r="S4388" s="72"/>
      <c r="T4388" s="72"/>
      <c r="U4388" s="72"/>
    </row>
    <row r="4389" spans="1:21" ht="14.25" customHeight="1">
      <c r="A4389" s="2">
        <v>334562</v>
      </c>
      <c r="B4389" s="2" t="s">
        <v>47</v>
      </c>
      <c r="C4389" s="2" t="s">
        <v>43</v>
      </c>
      <c r="D4389" s="2" t="s">
        <v>32</v>
      </c>
      <c r="E4389" s="2" t="s">
        <v>38</v>
      </c>
      <c r="F4389" s="2" t="s">
        <v>50</v>
      </c>
      <c r="G4389" s="4">
        <v>43536</v>
      </c>
      <c r="H4389" s="4" t="s">
        <v>51</v>
      </c>
      <c r="I4389" s="4">
        <v>43543</v>
      </c>
      <c r="J4389" s="2">
        <v>0</v>
      </c>
      <c r="K4389" s="2">
        <v>123</v>
      </c>
      <c r="S4389" s="72"/>
      <c r="T4389" s="72"/>
      <c r="U4389" s="72"/>
    </row>
    <row r="4390" spans="1:21" ht="14.25" customHeight="1">
      <c r="A4390" s="2">
        <v>597388</v>
      </c>
      <c r="B4390" s="2" t="s">
        <v>42</v>
      </c>
      <c r="C4390" s="2" t="s">
        <v>45</v>
      </c>
      <c r="D4390" s="2" t="s">
        <v>41</v>
      </c>
      <c r="E4390" s="2" t="s">
        <v>44</v>
      </c>
      <c r="F4390" s="2" t="s">
        <v>50</v>
      </c>
      <c r="G4390" s="4">
        <v>43535</v>
      </c>
      <c r="H4390" s="4" t="s">
        <v>51</v>
      </c>
      <c r="I4390" s="4">
        <v>43541</v>
      </c>
      <c r="J4390" s="2">
        <v>45</v>
      </c>
      <c r="K4390" s="2">
        <v>129</v>
      </c>
      <c r="S4390" s="72"/>
      <c r="T4390" s="72"/>
      <c r="U4390" s="72"/>
    </row>
    <row r="4391" spans="1:21" ht="14.25" customHeight="1">
      <c r="A4391" s="2">
        <v>155798</v>
      </c>
      <c r="B4391" s="2" t="s">
        <v>39</v>
      </c>
      <c r="C4391" s="2" t="s">
        <v>37</v>
      </c>
      <c r="D4391" s="2" t="s">
        <v>32</v>
      </c>
      <c r="E4391" s="2" t="s">
        <v>38</v>
      </c>
      <c r="F4391" s="2" t="s">
        <v>50</v>
      </c>
      <c r="G4391" s="4">
        <v>43534</v>
      </c>
      <c r="H4391" s="4" t="s">
        <v>51</v>
      </c>
      <c r="I4391" s="4">
        <v>43540</v>
      </c>
      <c r="J4391" s="2">
        <v>50</v>
      </c>
      <c r="K4391" s="2">
        <v>110</v>
      </c>
      <c r="S4391" s="72"/>
      <c r="T4391" s="72"/>
      <c r="U4391" s="72"/>
    </row>
    <row r="4392" spans="1:21" ht="14.25" customHeight="1">
      <c r="A4392" s="2">
        <v>101917</v>
      </c>
      <c r="B4392" s="2" t="s">
        <v>39</v>
      </c>
      <c r="C4392" s="2" t="s">
        <v>40</v>
      </c>
      <c r="D4392" s="2" t="s">
        <v>41</v>
      </c>
      <c r="E4392" s="2" t="s">
        <v>44</v>
      </c>
      <c r="F4392" s="2" t="s">
        <v>50</v>
      </c>
      <c r="G4392" s="4">
        <v>43537</v>
      </c>
      <c r="H4392" s="4" t="s">
        <v>51</v>
      </c>
      <c r="I4392" s="4">
        <v>43543</v>
      </c>
      <c r="J4392" s="2">
        <v>62</v>
      </c>
      <c r="K4392" s="2">
        <v>89</v>
      </c>
      <c r="S4392" s="72"/>
      <c r="T4392" s="72"/>
      <c r="U4392" s="72"/>
    </row>
    <row r="4393" spans="1:21" ht="14.25" customHeight="1">
      <c r="A4393" s="2">
        <v>677430</v>
      </c>
      <c r="B4393" s="2" t="s">
        <v>47</v>
      </c>
      <c r="C4393" s="2" t="s">
        <v>31</v>
      </c>
      <c r="D4393" s="2" t="s">
        <v>41</v>
      </c>
      <c r="E4393" s="2" t="s">
        <v>38</v>
      </c>
      <c r="F4393" s="2" t="s">
        <v>50</v>
      </c>
      <c r="G4393" s="4">
        <v>43527</v>
      </c>
      <c r="H4393" s="4" t="s">
        <v>51</v>
      </c>
      <c r="I4393" s="4">
        <v>43534</v>
      </c>
      <c r="J4393" s="2">
        <v>0</v>
      </c>
      <c r="K4393" s="2">
        <v>124</v>
      </c>
      <c r="S4393" s="72"/>
      <c r="T4393" s="72"/>
      <c r="U4393" s="72"/>
    </row>
    <row r="4394" spans="1:21" ht="14.25" customHeight="1">
      <c r="A4394" s="2">
        <v>150872</v>
      </c>
      <c r="B4394" s="2" t="s">
        <v>36</v>
      </c>
      <c r="C4394" s="2" t="s">
        <v>37</v>
      </c>
      <c r="D4394" s="2" t="s">
        <v>41</v>
      </c>
      <c r="E4394" s="2" t="s">
        <v>44</v>
      </c>
      <c r="F4394" s="2" t="s">
        <v>50</v>
      </c>
      <c r="G4394" s="4">
        <v>43525</v>
      </c>
      <c r="H4394" s="4" t="s">
        <v>51</v>
      </c>
      <c r="I4394" s="4">
        <v>43529</v>
      </c>
      <c r="J4394" s="2">
        <v>32</v>
      </c>
      <c r="K4394" s="2">
        <v>105</v>
      </c>
      <c r="S4394" s="72"/>
      <c r="T4394" s="72"/>
      <c r="U4394" s="72"/>
    </row>
    <row r="4395" spans="1:21" ht="14.25" customHeight="1">
      <c r="A4395" s="2">
        <v>330566</v>
      </c>
      <c r="B4395" s="2" t="s">
        <v>36</v>
      </c>
      <c r="C4395" s="2" t="s">
        <v>37</v>
      </c>
      <c r="D4395" s="2" t="s">
        <v>41</v>
      </c>
      <c r="E4395" s="2" t="s">
        <v>38</v>
      </c>
      <c r="F4395" s="2" t="s">
        <v>50</v>
      </c>
      <c r="G4395" s="4">
        <v>43528</v>
      </c>
      <c r="H4395" s="4" t="s">
        <v>51</v>
      </c>
      <c r="I4395" s="4">
        <v>43534</v>
      </c>
      <c r="J4395" s="2">
        <v>46</v>
      </c>
      <c r="K4395" s="2">
        <v>114</v>
      </c>
      <c r="S4395" s="72"/>
      <c r="T4395" s="72"/>
      <c r="U4395" s="72"/>
    </row>
    <row r="4396" spans="1:21" ht="14.25" customHeight="1">
      <c r="A4396" s="2">
        <v>998422</v>
      </c>
      <c r="B4396" s="2" t="s">
        <v>36</v>
      </c>
      <c r="C4396" s="2" t="s">
        <v>43</v>
      </c>
      <c r="D4396" s="2" t="s">
        <v>41</v>
      </c>
      <c r="E4396" s="2" t="s">
        <v>44</v>
      </c>
      <c r="F4396" s="2" t="s">
        <v>50</v>
      </c>
      <c r="G4396" s="4">
        <v>43530</v>
      </c>
      <c r="H4396" s="4" t="s">
        <v>51</v>
      </c>
      <c r="I4396" s="4">
        <v>43533</v>
      </c>
      <c r="J4396" s="2">
        <v>75</v>
      </c>
      <c r="K4396" s="2">
        <v>102</v>
      </c>
      <c r="S4396" s="72"/>
      <c r="T4396" s="72"/>
      <c r="U4396" s="72"/>
    </row>
    <row r="4397" spans="1:21" ht="14.25" customHeight="1">
      <c r="A4397" s="2">
        <v>485965</v>
      </c>
      <c r="B4397" s="2" t="s">
        <v>48</v>
      </c>
      <c r="C4397" s="2" t="s">
        <v>40</v>
      </c>
      <c r="D4397" s="2" t="s">
        <v>32</v>
      </c>
      <c r="E4397" s="2" t="s">
        <v>33</v>
      </c>
      <c r="F4397" s="2" t="s">
        <v>50</v>
      </c>
      <c r="G4397" s="4">
        <v>43538</v>
      </c>
      <c r="H4397" s="4" t="s">
        <v>51</v>
      </c>
      <c r="I4397" s="4">
        <v>43544</v>
      </c>
      <c r="J4397" s="2">
        <v>42</v>
      </c>
      <c r="K4397" s="2">
        <v>113</v>
      </c>
      <c r="S4397" s="72"/>
      <c r="T4397" s="72"/>
      <c r="U4397" s="72"/>
    </row>
    <row r="4398" spans="1:21" ht="14.25" customHeight="1">
      <c r="A4398" s="2">
        <v>842000</v>
      </c>
      <c r="B4398" s="2" t="s">
        <v>36</v>
      </c>
      <c r="C4398" s="2" t="s">
        <v>43</v>
      </c>
      <c r="D4398" s="2" t="s">
        <v>32</v>
      </c>
      <c r="E4398" s="2" t="s">
        <v>44</v>
      </c>
      <c r="F4398" s="2" t="s">
        <v>50</v>
      </c>
      <c r="G4398" s="4">
        <v>43537</v>
      </c>
      <c r="H4398" s="4" t="s">
        <v>51</v>
      </c>
      <c r="I4398" s="4">
        <v>43542</v>
      </c>
      <c r="J4398" s="2">
        <v>0</v>
      </c>
      <c r="K4398" s="2">
        <v>101</v>
      </c>
      <c r="S4398" s="72"/>
      <c r="T4398" s="72"/>
      <c r="U4398" s="72"/>
    </row>
    <row r="4399" spans="1:21" ht="14.25" customHeight="1">
      <c r="A4399" s="2">
        <v>220570</v>
      </c>
      <c r="B4399" s="2" t="s">
        <v>39</v>
      </c>
      <c r="C4399" s="2" t="s">
        <v>43</v>
      </c>
      <c r="D4399" s="2" t="s">
        <v>32</v>
      </c>
      <c r="E4399" s="2" t="s">
        <v>38</v>
      </c>
      <c r="F4399" s="2" t="s">
        <v>50</v>
      </c>
      <c r="G4399" s="4">
        <v>43536</v>
      </c>
      <c r="H4399" s="4" t="s">
        <v>51</v>
      </c>
      <c r="I4399" s="4">
        <v>43543</v>
      </c>
      <c r="J4399" s="2">
        <v>0</v>
      </c>
      <c r="K4399" s="2">
        <v>127</v>
      </c>
      <c r="S4399" s="72"/>
      <c r="T4399" s="72"/>
      <c r="U4399" s="72"/>
    </row>
    <row r="4400" spans="1:21" ht="14.25" customHeight="1">
      <c r="A4400" s="2">
        <v>500248</v>
      </c>
      <c r="B4400" s="2" t="s">
        <v>39</v>
      </c>
      <c r="C4400" s="2" t="s">
        <v>45</v>
      </c>
      <c r="D4400" s="2" t="s">
        <v>41</v>
      </c>
      <c r="E4400" s="2" t="s">
        <v>44</v>
      </c>
      <c r="F4400" s="2" t="s">
        <v>50</v>
      </c>
      <c r="G4400" s="4">
        <v>43538</v>
      </c>
      <c r="H4400" s="4" t="s">
        <v>51</v>
      </c>
      <c r="I4400" s="4">
        <v>43544</v>
      </c>
      <c r="J4400" s="2">
        <v>48</v>
      </c>
      <c r="K4400" s="2">
        <v>126</v>
      </c>
      <c r="S4400" s="72"/>
      <c r="T4400" s="72"/>
      <c r="U4400" s="72"/>
    </row>
    <row r="4401" spans="1:21" ht="14.25" customHeight="1">
      <c r="A4401" s="2">
        <v>533473</v>
      </c>
      <c r="B4401" s="2" t="s">
        <v>39</v>
      </c>
      <c r="C4401" s="2" t="s">
        <v>43</v>
      </c>
      <c r="D4401" s="2" t="s">
        <v>32</v>
      </c>
      <c r="E4401" s="2" t="s">
        <v>44</v>
      </c>
      <c r="F4401" s="2" t="s">
        <v>50</v>
      </c>
      <c r="G4401" s="4">
        <v>43535</v>
      </c>
      <c r="H4401" s="4" t="s">
        <v>51</v>
      </c>
      <c r="I4401" s="4">
        <v>43540</v>
      </c>
      <c r="J4401" s="2">
        <v>0</v>
      </c>
      <c r="K4401" s="2">
        <v>107</v>
      </c>
      <c r="S4401" s="72"/>
      <c r="T4401" s="72"/>
      <c r="U4401" s="72"/>
    </row>
    <row r="4402" spans="1:21" ht="14.25" customHeight="1">
      <c r="A4402" s="2">
        <v>738994</v>
      </c>
      <c r="B4402" s="2" t="s">
        <v>48</v>
      </c>
      <c r="C4402" s="2" t="s">
        <v>43</v>
      </c>
      <c r="D4402" s="2" t="s">
        <v>41</v>
      </c>
      <c r="E4402" s="2" t="s">
        <v>38</v>
      </c>
      <c r="F4402" s="2" t="s">
        <v>50</v>
      </c>
      <c r="G4402" s="4">
        <v>43533</v>
      </c>
      <c r="H4402" s="4" t="s">
        <v>51</v>
      </c>
      <c r="I4402" s="4">
        <v>43537</v>
      </c>
      <c r="J4402" s="2">
        <v>38</v>
      </c>
      <c r="K4402" s="2">
        <v>125</v>
      </c>
      <c r="S4402" s="72"/>
      <c r="T4402" s="72"/>
      <c r="U4402" s="72"/>
    </row>
    <row r="4403" spans="1:21" ht="14.25" customHeight="1">
      <c r="A4403" s="2">
        <v>287154</v>
      </c>
      <c r="B4403" s="2" t="s">
        <v>42</v>
      </c>
      <c r="C4403" s="2" t="s">
        <v>37</v>
      </c>
      <c r="D4403" s="2" t="s">
        <v>41</v>
      </c>
      <c r="E4403" s="2" t="s">
        <v>44</v>
      </c>
      <c r="F4403" s="2" t="s">
        <v>50</v>
      </c>
      <c r="G4403" s="4">
        <v>43533</v>
      </c>
      <c r="H4403" s="4" t="s">
        <v>51</v>
      </c>
      <c r="I4403" s="4">
        <v>43539</v>
      </c>
      <c r="J4403" s="2">
        <v>9999</v>
      </c>
      <c r="K4403" s="2">
        <v>95</v>
      </c>
      <c r="S4403" s="72"/>
      <c r="T4403" s="72"/>
      <c r="U4403" s="72"/>
    </row>
    <row r="4404" spans="1:21" ht="14.25" customHeight="1">
      <c r="A4404" s="2">
        <v>258154</v>
      </c>
      <c r="B4404" s="2" t="s">
        <v>39</v>
      </c>
      <c r="C4404" s="2" t="s">
        <v>40</v>
      </c>
      <c r="D4404" s="2" t="s">
        <v>41</v>
      </c>
      <c r="E4404" s="2" t="s">
        <v>38</v>
      </c>
      <c r="F4404" s="2" t="s">
        <v>50</v>
      </c>
      <c r="G4404" s="4">
        <v>43535</v>
      </c>
      <c r="H4404" s="4" t="s">
        <v>51</v>
      </c>
      <c r="I4404" s="4">
        <v>43540</v>
      </c>
      <c r="J4404" s="2">
        <v>47</v>
      </c>
      <c r="K4404" s="2">
        <v>108</v>
      </c>
      <c r="S4404" s="72"/>
      <c r="T4404" s="72"/>
      <c r="U4404" s="72"/>
    </row>
    <row r="4405" spans="1:21" ht="14.25" customHeight="1">
      <c r="A4405" s="2">
        <v>465180</v>
      </c>
      <c r="B4405" s="2" t="s">
        <v>42</v>
      </c>
      <c r="C4405" s="2" t="s">
        <v>40</v>
      </c>
      <c r="D4405" s="2" t="s">
        <v>32</v>
      </c>
      <c r="E4405" s="2" t="s">
        <v>44</v>
      </c>
      <c r="F4405" s="2" t="s">
        <v>50</v>
      </c>
      <c r="G4405" s="4">
        <v>43536</v>
      </c>
      <c r="H4405" s="4" t="s">
        <v>51</v>
      </c>
      <c r="I4405" s="4">
        <v>43541</v>
      </c>
      <c r="J4405" s="2">
        <v>32</v>
      </c>
      <c r="K4405" s="2">
        <v>114</v>
      </c>
      <c r="S4405" s="72"/>
      <c r="T4405" s="72"/>
      <c r="U4405" s="72"/>
    </row>
    <row r="4406" spans="1:21" ht="14.25" customHeight="1">
      <c r="A4406" s="2">
        <v>709586</v>
      </c>
      <c r="B4406" s="2" t="s">
        <v>39</v>
      </c>
      <c r="C4406" s="2" t="s">
        <v>43</v>
      </c>
      <c r="D4406" s="2" t="s">
        <v>32</v>
      </c>
      <c r="E4406" s="2" t="s">
        <v>38</v>
      </c>
      <c r="F4406" s="2" t="s">
        <v>50</v>
      </c>
      <c r="G4406" s="4">
        <v>43536</v>
      </c>
      <c r="H4406" s="4" t="s">
        <v>51</v>
      </c>
      <c r="I4406" s="4">
        <v>43541</v>
      </c>
      <c r="J4406" s="2">
        <v>0</v>
      </c>
      <c r="K4406" s="2">
        <v>128</v>
      </c>
      <c r="S4406" s="72"/>
      <c r="T4406" s="72"/>
      <c r="U4406" s="72"/>
    </row>
    <row r="4407" spans="1:21" ht="14.25" customHeight="1">
      <c r="A4407" s="2">
        <v>198595</v>
      </c>
      <c r="B4407" s="2" t="s">
        <v>36</v>
      </c>
      <c r="C4407" s="2" t="s">
        <v>45</v>
      </c>
      <c r="D4407" s="2" t="s">
        <v>32</v>
      </c>
      <c r="E4407" s="2" t="s">
        <v>33</v>
      </c>
      <c r="F4407" s="2" t="s">
        <v>50</v>
      </c>
      <c r="G4407" s="4">
        <v>43525</v>
      </c>
      <c r="H4407" s="4" t="s">
        <v>51</v>
      </c>
      <c r="I4407" s="4">
        <v>43528</v>
      </c>
      <c r="J4407" s="2">
        <v>39</v>
      </c>
      <c r="K4407" s="2">
        <v>125</v>
      </c>
      <c r="S4407" s="72"/>
      <c r="T4407" s="72"/>
      <c r="U4407" s="72"/>
    </row>
    <row r="4408" spans="1:21" ht="14.25" customHeight="1">
      <c r="A4408" s="2">
        <v>771341</v>
      </c>
      <c r="B4408" s="2" t="s">
        <v>30</v>
      </c>
      <c r="C4408" s="2" t="s">
        <v>37</v>
      </c>
      <c r="D4408" s="2" t="s">
        <v>41</v>
      </c>
      <c r="E4408" s="2" t="s">
        <v>33</v>
      </c>
      <c r="F4408" s="2" t="s">
        <v>50</v>
      </c>
      <c r="G4408" s="4">
        <v>43528</v>
      </c>
      <c r="H4408" s="4" t="s">
        <v>51</v>
      </c>
      <c r="I4408" s="4">
        <v>43535</v>
      </c>
      <c r="J4408" s="2">
        <v>48</v>
      </c>
      <c r="K4408" s="2">
        <v>107</v>
      </c>
      <c r="S4408" s="72"/>
      <c r="T4408" s="72"/>
      <c r="U4408" s="72"/>
    </row>
    <row r="4409" spans="1:21" ht="14.25" customHeight="1">
      <c r="A4409" s="2">
        <v>404567</v>
      </c>
      <c r="B4409" s="2" t="s">
        <v>36</v>
      </c>
      <c r="C4409" s="2" t="s">
        <v>31</v>
      </c>
      <c r="D4409" s="2" t="s">
        <v>32</v>
      </c>
      <c r="E4409" s="2" t="s">
        <v>44</v>
      </c>
      <c r="F4409" s="2" t="s">
        <v>50</v>
      </c>
      <c r="G4409" s="4">
        <v>43534</v>
      </c>
      <c r="H4409" s="4" t="s">
        <v>51</v>
      </c>
      <c r="I4409" s="4">
        <v>43538</v>
      </c>
      <c r="J4409" s="2">
        <v>69</v>
      </c>
      <c r="K4409" s="2">
        <v>102</v>
      </c>
      <c r="S4409" s="72"/>
      <c r="T4409" s="72"/>
      <c r="U4409" s="72"/>
    </row>
    <row r="4410" spans="1:21" ht="14.25" customHeight="1">
      <c r="A4410" s="2">
        <v>145511</v>
      </c>
      <c r="B4410" s="2" t="s">
        <v>30</v>
      </c>
      <c r="C4410" s="2" t="s">
        <v>45</v>
      </c>
      <c r="D4410" s="2" t="s">
        <v>41</v>
      </c>
      <c r="E4410" s="2" t="s">
        <v>33</v>
      </c>
      <c r="F4410" s="2" t="s">
        <v>50</v>
      </c>
      <c r="G4410" s="4">
        <v>43527</v>
      </c>
      <c r="H4410" s="4" t="s">
        <v>51</v>
      </c>
      <c r="I4410" s="4">
        <v>43533</v>
      </c>
      <c r="J4410" s="2">
        <v>31</v>
      </c>
      <c r="K4410" s="2">
        <v>126</v>
      </c>
      <c r="S4410" s="72"/>
      <c r="T4410" s="72"/>
      <c r="U4410" s="72"/>
    </row>
    <row r="4411" spans="1:21" ht="14.25" customHeight="1">
      <c r="A4411" s="2">
        <v>215110</v>
      </c>
      <c r="B4411" s="2" t="s">
        <v>30</v>
      </c>
      <c r="C4411" s="2" t="s">
        <v>40</v>
      </c>
      <c r="D4411" s="2" t="s">
        <v>41</v>
      </c>
      <c r="E4411" s="2" t="s">
        <v>44</v>
      </c>
      <c r="F4411" s="2" t="s">
        <v>50</v>
      </c>
      <c r="G4411" s="4">
        <v>43532</v>
      </c>
      <c r="H4411" s="4" t="s">
        <v>51</v>
      </c>
      <c r="I4411" s="4">
        <v>43536</v>
      </c>
      <c r="J4411" s="2">
        <v>77</v>
      </c>
      <c r="K4411" s="2">
        <v>92</v>
      </c>
      <c r="S4411" s="72"/>
      <c r="T4411" s="72"/>
      <c r="U4411" s="72"/>
    </row>
    <row r="4412" spans="1:21" ht="14.25" customHeight="1">
      <c r="A4412" s="2">
        <v>980297</v>
      </c>
      <c r="B4412" s="2" t="s">
        <v>30</v>
      </c>
      <c r="C4412" s="2" t="s">
        <v>43</v>
      </c>
      <c r="D4412" s="2" t="s">
        <v>32</v>
      </c>
      <c r="E4412" s="2" t="s">
        <v>33</v>
      </c>
      <c r="F4412" s="2" t="s">
        <v>50</v>
      </c>
      <c r="G4412" s="4">
        <v>43527</v>
      </c>
      <c r="H4412" s="4" t="s">
        <v>51</v>
      </c>
      <c r="I4412" s="4">
        <v>43534</v>
      </c>
      <c r="J4412" s="2">
        <v>0</v>
      </c>
      <c r="K4412" s="2">
        <v>129</v>
      </c>
      <c r="S4412" s="72"/>
      <c r="T4412" s="72"/>
      <c r="U4412" s="72"/>
    </row>
    <row r="4413" spans="1:21" ht="14.25" customHeight="1">
      <c r="A4413" s="2">
        <v>728154</v>
      </c>
      <c r="B4413" s="2" t="s">
        <v>30</v>
      </c>
      <c r="C4413" s="2" t="s">
        <v>31</v>
      </c>
      <c r="D4413" s="2" t="s">
        <v>41</v>
      </c>
      <c r="E4413" s="2" t="s">
        <v>38</v>
      </c>
      <c r="F4413" s="2" t="s">
        <v>50</v>
      </c>
      <c r="G4413" s="4">
        <v>43538</v>
      </c>
      <c r="H4413" s="4" t="s">
        <v>51</v>
      </c>
      <c r="I4413" s="4">
        <v>43545</v>
      </c>
      <c r="J4413" s="2">
        <v>0</v>
      </c>
      <c r="K4413" s="2">
        <v>120</v>
      </c>
      <c r="S4413" s="72"/>
      <c r="T4413" s="72"/>
      <c r="U4413" s="72"/>
    </row>
    <row r="4414" spans="1:21" ht="14.25" customHeight="1">
      <c r="A4414" s="2">
        <v>431290</v>
      </c>
      <c r="B4414" s="2" t="s">
        <v>47</v>
      </c>
      <c r="C4414" s="2" t="s">
        <v>45</v>
      </c>
      <c r="D4414" s="2" t="s">
        <v>41</v>
      </c>
      <c r="E4414" s="2" t="s">
        <v>38</v>
      </c>
      <c r="F4414" s="2" t="s">
        <v>50</v>
      </c>
      <c r="G4414" s="4">
        <v>43536</v>
      </c>
      <c r="H4414" s="4" t="s">
        <v>51</v>
      </c>
      <c r="I4414" s="4">
        <v>43542</v>
      </c>
      <c r="J4414" s="2">
        <v>28</v>
      </c>
      <c r="K4414" s="2">
        <v>125</v>
      </c>
      <c r="S4414" s="72"/>
      <c r="T4414" s="72"/>
      <c r="U4414" s="72"/>
    </row>
    <row r="4415" spans="1:21" ht="14.25" customHeight="1">
      <c r="A4415" s="2">
        <v>815875</v>
      </c>
      <c r="B4415" s="2" t="s">
        <v>39</v>
      </c>
      <c r="C4415" s="2" t="s">
        <v>45</v>
      </c>
      <c r="D4415" s="2" t="s">
        <v>32</v>
      </c>
      <c r="E4415" s="2" t="s">
        <v>33</v>
      </c>
      <c r="F4415" s="2" t="s">
        <v>50</v>
      </c>
      <c r="G4415" s="4">
        <v>43534</v>
      </c>
      <c r="H4415" s="4" t="s">
        <v>51</v>
      </c>
      <c r="I4415" s="4">
        <v>43538</v>
      </c>
      <c r="J4415" s="2">
        <v>26</v>
      </c>
      <c r="K4415" s="2">
        <v>128</v>
      </c>
      <c r="S4415" s="72"/>
      <c r="T4415" s="72"/>
      <c r="U4415" s="72"/>
    </row>
    <row r="4416" spans="1:21" ht="14.25" customHeight="1">
      <c r="A4416" s="2">
        <v>728571</v>
      </c>
      <c r="B4416" s="2" t="s">
        <v>36</v>
      </c>
      <c r="C4416" s="2" t="s">
        <v>45</v>
      </c>
      <c r="D4416" s="2" t="s">
        <v>32</v>
      </c>
      <c r="E4416" s="2" t="s">
        <v>44</v>
      </c>
      <c r="F4416" s="2" t="s">
        <v>50</v>
      </c>
      <c r="G4416" s="4">
        <v>43534</v>
      </c>
      <c r="H4416" s="4" t="s">
        <v>51</v>
      </c>
      <c r="I4416" s="4">
        <v>43538</v>
      </c>
      <c r="J4416" s="2">
        <v>72</v>
      </c>
      <c r="K4416" s="2">
        <v>106</v>
      </c>
      <c r="S4416" s="72"/>
      <c r="T4416" s="72"/>
      <c r="U4416" s="72"/>
    </row>
    <row r="4417" spans="1:21" ht="14.25" customHeight="1">
      <c r="A4417" s="2">
        <v>650480</v>
      </c>
      <c r="B4417" s="2" t="s">
        <v>36</v>
      </c>
      <c r="C4417" s="2" t="s">
        <v>31</v>
      </c>
      <c r="D4417" s="2" t="s">
        <v>32</v>
      </c>
      <c r="E4417" s="2" t="s">
        <v>44</v>
      </c>
      <c r="F4417" s="2" t="s">
        <v>50</v>
      </c>
      <c r="G4417" s="4">
        <v>43526</v>
      </c>
      <c r="H4417" s="4" t="s">
        <v>51</v>
      </c>
      <c r="I4417" s="4">
        <v>43533</v>
      </c>
      <c r="J4417" s="2">
        <v>82</v>
      </c>
      <c r="K4417" s="2">
        <v>106</v>
      </c>
      <c r="S4417" s="72"/>
      <c r="T4417" s="72"/>
      <c r="U4417" s="72"/>
    </row>
    <row r="4418" spans="1:21" ht="14.25" customHeight="1">
      <c r="A4418" s="2">
        <v>861355</v>
      </c>
      <c r="B4418" s="2" t="s">
        <v>30</v>
      </c>
      <c r="C4418" s="2" t="s">
        <v>40</v>
      </c>
      <c r="D4418" s="2" t="s">
        <v>41</v>
      </c>
      <c r="E4418" s="2" t="s">
        <v>33</v>
      </c>
      <c r="F4418" s="2" t="s">
        <v>50</v>
      </c>
      <c r="G4418" s="4">
        <v>43527</v>
      </c>
      <c r="H4418" s="4" t="s">
        <v>51</v>
      </c>
      <c r="I4418" s="4">
        <v>43532</v>
      </c>
      <c r="J4418" s="2">
        <v>43</v>
      </c>
      <c r="K4418" s="2">
        <v>111</v>
      </c>
      <c r="S4418" s="72"/>
      <c r="T4418" s="72"/>
      <c r="U4418" s="72"/>
    </row>
    <row r="4419" spans="1:21" ht="14.25" customHeight="1">
      <c r="A4419" s="2">
        <v>203269</v>
      </c>
      <c r="B4419" s="2" t="s">
        <v>36</v>
      </c>
      <c r="C4419" s="2" t="s">
        <v>31</v>
      </c>
      <c r="D4419" s="2" t="s">
        <v>32</v>
      </c>
      <c r="E4419" s="2" t="s">
        <v>33</v>
      </c>
      <c r="F4419" s="2" t="s">
        <v>50</v>
      </c>
      <c r="G4419" s="4">
        <v>43534</v>
      </c>
      <c r="H4419" s="4" t="s">
        <v>51</v>
      </c>
      <c r="I4419" s="4">
        <v>43537</v>
      </c>
      <c r="J4419" s="2">
        <v>38</v>
      </c>
      <c r="K4419" s="2">
        <v>123</v>
      </c>
      <c r="S4419" s="72"/>
      <c r="T4419" s="72"/>
      <c r="U4419" s="72"/>
    </row>
    <row r="4420" spans="1:21" ht="14.25" customHeight="1">
      <c r="A4420" s="2">
        <v>114509</v>
      </c>
      <c r="B4420" s="2" t="s">
        <v>36</v>
      </c>
      <c r="C4420" s="2" t="s">
        <v>31</v>
      </c>
      <c r="D4420" s="2" t="s">
        <v>41</v>
      </c>
      <c r="E4420" s="2" t="s">
        <v>33</v>
      </c>
      <c r="F4420" s="2" t="s">
        <v>50</v>
      </c>
      <c r="G4420" s="4">
        <v>43535</v>
      </c>
      <c r="H4420" s="4" t="s">
        <v>51</v>
      </c>
      <c r="I4420" s="4">
        <v>43541</v>
      </c>
      <c r="J4420" s="2">
        <v>0</v>
      </c>
      <c r="K4420" s="2">
        <v>125</v>
      </c>
      <c r="S4420" s="72"/>
      <c r="T4420" s="72"/>
      <c r="U4420" s="72"/>
    </row>
    <row r="4421" spans="1:21" ht="14.25" customHeight="1">
      <c r="A4421" s="2">
        <v>516590</v>
      </c>
      <c r="B4421" s="2" t="s">
        <v>42</v>
      </c>
      <c r="C4421" s="2" t="s">
        <v>37</v>
      </c>
      <c r="D4421" s="2" t="s">
        <v>41</v>
      </c>
      <c r="E4421" s="2" t="s">
        <v>38</v>
      </c>
      <c r="F4421" s="2" t="s">
        <v>50</v>
      </c>
      <c r="G4421" s="4">
        <v>43534</v>
      </c>
      <c r="H4421" s="4" t="s">
        <v>51</v>
      </c>
      <c r="I4421" s="4">
        <v>43541</v>
      </c>
      <c r="J4421" s="2">
        <v>27</v>
      </c>
      <c r="K4421" s="2">
        <v>108</v>
      </c>
      <c r="S4421" s="72"/>
      <c r="T4421" s="72"/>
      <c r="U4421" s="72"/>
    </row>
    <row r="4422" spans="1:21" ht="14.25" customHeight="1">
      <c r="A4422" s="2">
        <v>398094</v>
      </c>
      <c r="B4422" s="2" t="s">
        <v>42</v>
      </c>
      <c r="C4422" s="2" t="s">
        <v>37</v>
      </c>
      <c r="D4422" s="2" t="s">
        <v>41</v>
      </c>
      <c r="E4422" s="2" t="s">
        <v>38</v>
      </c>
      <c r="F4422" s="2" t="s">
        <v>50</v>
      </c>
      <c r="G4422" s="4">
        <v>43530</v>
      </c>
      <c r="H4422" s="4" t="s">
        <v>51</v>
      </c>
      <c r="I4422" s="4">
        <v>43533</v>
      </c>
      <c r="J4422" s="2">
        <v>37</v>
      </c>
      <c r="K4422" s="2">
        <v>110</v>
      </c>
      <c r="S4422" s="72"/>
      <c r="T4422" s="72"/>
      <c r="U4422" s="72"/>
    </row>
    <row r="4423" spans="1:21" ht="14.25" customHeight="1">
      <c r="A4423" s="2">
        <v>177869</v>
      </c>
      <c r="B4423" s="2" t="s">
        <v>47</v>
      </c>
      <c r="C4423" s="2" t="s">
        <v>37</v>
      </c>
      <c r="D4423" s="2" t="s">
        <v>41</v>
      </c>
      <c r="E4423" s="2" t="s">
        <v>33</v>
      </c>
      <c r="F4423" s="2" t="s">
        <v>50</v>
      </c>
      <c r="G4423" s="4">
        <v>43530</v>
      </c>
      <c r="H4423" s="4" t="s">
        <v>51</v>
      </c>
      <c r="I4423" s="4">
        <v>43533</v>
      </c>
      <c r="J4423" s="2">
        <v>31</v>
      </c>
      <c r="K4423" s="2">
        <v>107</v>
      </c>
      <c r="S4423" s="72"/>
      <c r="T4423" s="72"/>
      <c r="U4423" s="72"/>
    </row>
    <row r="4424" spans="1:21" ht="14.25" customHeight="1">
      <c r="A4424" s="2">
        <v>244047</v>
      </c>
      <c r="B4424" s="2" t="s">
        <v>39</v>
      </c>
      <c r="C4424" s="2" t="s">
        <v>31</v>
      </c>
      <c r="D4424" s="2" t="s">
        <v>32</v>
      </c>
      <c r="E4424" s="2" t="s">
        <v>33</v>
      </c>
      <c r="F4424" s="2" t="s">
        <v>50</v>
      </c>
      <c r="G4424" s="4">
        <v>43532</v>
      </c>
      <c r="H4424" s="4" t="s">
        <v>51</v>
      </c>
      <c r="I4424" s="4">
        <v>43539</v>
      </c>
      <c r="J4424" s="2">
        <v>34</v>
      </c>
      <c r="K4424" s="2">
        <v>122</v>
      </c>
      <c r="S4424" s="72"/>
      <c r="T4424" s="72"/>
      <c r="U4424" s="72"/>
    </row>
    <row r="4425" spans="1:21" ht="14.25" customHeight="1">
      <c r="A4425" s="2">
        <v>232635</v>
      </c>
      <c r="B4425" s="2" t="s">
        <v>36</v>
      </c>
      <c r="C4425" s="2" t="s">
        <v>37</v>
      </c>
      <c r="D4425" s="2" t="s">
        <v>41</v>
      </c>
      <c r="E4425" s="2" t="s">
        <v>33</v>
      </c>
      <c r="F4425" s="2" t="s">
        <v>50</v>
      </c>
      <c r="G4425" s="4">
        <v>43537</v>
      </c>
      <c r="H4425" s="4" t="s">
        <v>51</v>
      </c>
      <c r="I4425" s="4">
        <v>43541</v>
      </c>
      <c r="J4425" s="2">
        <v>32</v>
      </c>
      <c r="K4425" s="2">
        <v>111</v>
      </c>
      <c r="S4425" s="72"/>
      <c r="T4425" s="72"/>
      <c r="U4425" s="72"/>
    </row>
    <row r="4426" spans="1:21" ht="14.25" customHeight="1">
      <c r="A4426" s="2">
        <v>729806</v>
      </c>
      <c r="B4426" s="2" t="s">
        <v>30</v>
      </c>
      <c r="C4426" s="2" t="s">
        <v>37</v>
      </c>
      <c r="D4426" s="2" t="s">
        <v>41</v>
      </c>
      <c r="E4426" s="2" t="s">
        <v>38</v>
      </c>
      <c r="F4426" s="2" t="s">
        <v>50</v>
      </c>
      <c r="G4426" s="4">
        <v>43537</v>
      </c>
      <c r="H4426" s="4" t="s">
        <v>51</v>
      </c>
      <c r="I4426" s="4">
        <v>43540</v>
      </c>
      <c r="J4426" s="2">
        <v>35</v>
      </c>
      <c r="K4426" s="2">
        <v>112</v>
      </c>
      <c r="S4426" s="72"/>
      <c r="T4426" s="72"/>
      <c r="U4426" s="72"/>
    </row>
    <row r="4427" spans="1:21" ht="14.25" customHeight="1">
      <c r="A4427" s="2">
        <v>258848</v>
      </c>
      <c r="B4427" s="2" t="s">
        <v>42</v>
      </c>
      <c r="C4427" s="2" t="s">
        <v>40</v>
      </c>
      <c r="D4427" s="2" t="s">
        <v>32</v>
      </c>
      <c r="E4427" s="2" t="s">
        <v>44</v>
      </c>
      <c r="F4427" s="2" t="s">
        <v>50</v>
      </c>
      <c r="G4427" s="4">
        <v>43525</v>
      </c>
      <c r="H4427" s="4" t="s">
        <v>51</v>
      </c>
      <c r="I4427" s="4">
        <v>43528</v>
      </c>
      <c r="J4427" s="2">
        <v>77</v>
      </c>
      <c r="K4427" s="2">
        <v>87</v>
      </c>
      <c r="S4427" s="72"/>
      <c r="T4427" s="72"/>
      <c r="U4427" s="72"/>
    </row>
    <row r="4428" spans="1:21" ht="14.25" customHeight="1">
      <c r="A4428" s="2">
        <v>300670</v>
      </c>
      <c r="B4428" s="2" t="s">
        <v>42</v>
      </c>
      <c r="C4428" s="2" t="s">
        <v>31</v>
      </c>
      <c r="D4428" s="2" t="s">
        <v>32</v>
      </c>
      <c r="E4428" s="2" t="s">
        <v>38</v>
      </c>
      <c r="F4428" s="2" t="s">
        <v>50</v>
      </c>
      <c r="G4428" s="4">
        <v>43537</v>
      </c>
      <c r="H4428" s="4" t="s">
        <v>51</v>
      </c>
      <c r="I4428" s="4">
        <v>43542</v>
      </c>
      <c r="J4428" s="2">
        <v>34</v>
      </c>
      <c r="K4428" s="2">
        <v>126</v>
      </c>
      <c r="S4428" s="72"/>
      <c r="T4428" s="72"/>
      <c r="U4428" s="72"/>
    </row>
    <row r="4429" spans="1:21" ht="14.25" customHeight="1">
      <c r="A4429" s="2">
        <v>825748</v>
      </c>
      <c r="B4429" s="2" t="s">
        <v>36</v>
      </c>
      <c r="C4429" s="2" t="s">
        <v>43</v>
      </c>
      <c r="D4429" s="2" t="s">
        <v>32</v>
      </c>
      <c r="E4429" s="2" t="s">
        <v>44</v>
      </c>
      <c r="F4429" s="2" t="s">
        <v>50</v>
      </c>
      <c r="G4429" s="4">
        <v>43528</v>
      </c>
      <c r="H4429" s="4" t="s">
        <v>51</v>
      </c>
      <c r="I4429" s="4">
        <v>43533</v>
      </c>
      <c r="J4429" s="2">
        <v>0</v>
      </c>
      <c r="K4429" s="2">
        <v>122</v>
      </c>
      <c r="S4429" s="72"/>
      <c r="T4429" s="72"/>
      <c r="U4429" s="72"/>
    </row>
    <row r="4430" spans="1:21" ht="14.25" customHeight="1">
      <c r="A4430" s="2">
        <v>707625</v>
      </c>
      <c r="B4430" s="2" t="s">
        <v>49</v>
      </c>
      <c r="C4430" s="2" t="s">
        <v>45</v>
      </c>
      <c r="D4430" s="2" t="s">
        <v>41</v>
      </c>
      <c r="E4430" s="2" t="s">
        <v>33</v>
      </c>
      <c r="F4430" s="2" t="s">
        <v>50</v>
      </c>
      <c r="G4430" s="4">
        <v>43538</v>
      </c>
      <c r="H4430" s="4" t="s">
        <v>51</v>
      </c>
      <c r="I4430" s="4">
        <v>43543</v>
      </c>
      <c r="J4430" s="2">
        <v>26</v>
      </c>
      <c r="K4430" s="2">
        <v>128</v>
      </c>
      <c r="S4430" s="72"/>
      <c r="T4430" s="72"/>
      <c r="U4430" s="72"/>
    </row>
    <row r="4431" spans="1:21" ht="14.25" customHeight="1">
      <c r="A4431" s="2">
        <v>827807</v>
      </c>
      <c r="B4431" s="2" t="s">
        <v>47</v>
      </c>
      <c r="C4431" s="2" t="s">
        <v>40</v>
      </c>
      <c r="D4431" s="2" t="s">
        <v>41</v>
      </c>
      <c r="E4431" s="2" t="s">
        <v>33</v>
      </c>
      <c r="F4431" s="2" t="s">
        <v>50</v>
      </c>
      <c r="G4431" s="4">
        <v>43538</v>
      </c>
      <c r="H4431" s="4" t="s">
        <v>51</v>
      </c>
      <c r="I4431" s="4">
        <v>43541</v>
      </c>
      <c r="J4431" s="2">
        <v>46</v>
      </c>
      <c r="K4431" s="2">
        <v>111</v>
      </c>
      <c r="S4431" s="72"/>
      <c r="T4431" s="72"/>
      <c r="U4431" s="72"/>
    </row>
    <row r="4432" spans="1:21" ht="14.25" customHeight="1">
      <c r="A4432" s="2">
        <v>350908</v>
      </c>
      <c r="B4432" s="2" t="s">
        <v>30</v>
      </c>
      <c r="C4432" s="2" t="s">
        <v>37</v>
      </c>
      <c r="D4432" s="2" t="s">
        <v>41</v>
      </c>
      <c r="E4432" s="2" t="s">
        <v>44</v>
      </c>
      <c r="F4432" s="2" t="s">
        <v>50</v>
      </c>
      <c r="G4432" s="4">
        <v>43535</v>
      </c>
      <c r="H4432" s="4" t="s">
        <v>51</v>
      </c>
      <c r="I4432" s="4">
        <v>43540</v>
      </c>
      <c r="J4432" s="2">
        <v>38</v>
      </c>
      <c r="K4432" s="2">
        <v>106</v>
      </c>
      <c r="S4432" s="72"/>
      <c r="T4432" s="72"/>
      <c r="U4432" s="72"/>
    </row>
    <row r="4433" spans="1:21" ht="14.25" customHeight="1">
      <c r="A4433" s="2">
        <v>146746</v>
      </c>
      <c r="B4433" s="2" t="s">
        <v>48</v>
      </c>
      <c r="C4433" s="2" t="s">
        <v>37</v>
      </c>
      <c r="D4433" s="2" t="s">
        <v>41</v>
      </c>
      <c r="E4433" s="2" t="s">
        <v>38</v>
      </c>
      <c r="F4433" s="2" t="s">
        <v>50</v>
      </c>
      <c r="G4433" s="4">
        <v>43525</v>
      </c>
      <c r="H4433" s="4" t="s">
        <v>51</v>
      </c>
      <c r="I4433" s="4">
        <v>43531</v>
      </c>
      <c r="J4433" s="2">
        <v>32</v>
      </c>
      <c r="K4433" s="2">
        <v>106</v>
      </c>
      <c r="S4433" s="72"/>
      <c r="T4433" s="72"/>
      <c r="U4433" s="72"/>
    </row>
    <row r="4434" spans="1:21" ht="14.25" customHeight="1">
      <c r="A4434" s="2">
        <v>987061</v>
      </c>
      <c r="B4434" s="2" t="s">
        <v>39</v>
      </c>
      <c r="C4434" s="2" t="s">
        <v>43</v>
      </c>
      <c r="D4434" s="2" t="s">
        <v>32</v>
      </c>
      <c r="E4434" s="2" t="s">
        <v>44</v>
      </c>
      <c r="F4434" s="2" t="s">
        <v>50</v>
      </c>
      <c r="G4434" s="4">
        <v>43532</v>
      </c>
      <c r="H4434" s="4" t="s">
        <v>51</v>
      </c>
      <c r="I4434" s="4">
        <v>43538</v>
      </c>
      <c r="J4434" s="2">
        <v>0</v>
      </c>
      <c r="K4434" s="2">
        <v>105</v>
      </c>
      <c r="S4434" s="72"/>
      <c r="T4434" s="72"/>
      <c r="U4434" s="72"/>
    </row>
    <row r="4435" spans="1:21" ht="14.25" customHeight="1">
      <c r="A4435" s="2">
        <v>80629</v>
      </c>
      <c r="B4435" s="2" t="s">
        <v>39</v>
      </c>
      <c r="C4435" s="2" t="s">
        <v>43</v>
      </c>
      <c r="D4435" s="2" t="s">
        <v>32</v>
      </c>
      <c r="E4435" s="2" t="s">
        <v>33</v>
      </c>
      <c r="F4435" s="2" t="s">
        <v>50</v>
      </c>
      <c r="G4435" s="4">
        <v>43535</v>
      </c>
      <c r="H4435" s="4" t="s">
        <v>51</v>
      </c>
      <c r="I4435" s="4">
        <v>43542</v>
      </c>
      <c r="J4435" s="2">
        <v>0</v>
      </c>
      <c r="K4435" s="2">
        <v>127</v>
      </c>
      <c r="S4435" s="72"/>
      <c r="T4435" s="72"/>
      <c r="U4435" s="72"/>
    </row>
    <row r="4436" spans="1:21" ht="14.25" customHeight="1">
      <c r="A4436" s="2">
        <v>906963</v>
      </c>
      <c r="B4436" s="2" t="s">
        <v>47</v>
      </c>
      <c r="C4436" s="2" t="s">
        <v>31</v>
      </c>
      <c r="D4436" s="2" t="s">
        <v>32</v>
      </c>
      <c r="E4436" s="2" t="s">
        <v>44</v>
      </c>
      <c r="F4436" s="2" t="s">
        <v>50</v>
      </c>
      <c r="G4436" s="4">
        <v>43537</v>
      </c>
      <c r="H4436" s="4" t="s">
        <v>51</v>
      </c>
      <c r="I4436" s="4">
        <v>43543</v>
      </c>
      <c r="J4436" s="2">
        <v>74</v>
      </c>
      <c r="K4436" s="2">
        <v>107</v>
      </c>
      <c r="S4436" s="72"/>
      <c r="T4436" s="72"/>
      <c r="U4436" s="72"/>
    </row>
    <row r="4437" spans="1:21" ht="14.25" customHeight="1">
      <c r="A4437" s="2">
        <v>722032</v>
      </c>
      <c r="B4437" s="2" t="s">
        <v>30</v>
      </c>
      <c r="C4437" s="2" t="s">
        <v>31</v>
      </c>
      <c r="D4437" s="2" t="s">
        <v>41</v>
      </c>
      <c r="E4437" s="2" t="s">
        <v>44</v>
      </c>
      <c r="F4437" s="2" t="s">
        <v>50</v>
      </c>
      <c r="G4437" s="4">
        <v>43536</v>
      </c>
      <c r="H4437" s="4" t="s">
        <v>51</v>
      </c>
      <c r="I4437" s="4">
        <v>43541</v>
      </c>
      <c r="J4437" s="2">
        <v>0</v>
      </c>
      <c r="K4437" s="2">
        <v>120</v>
      </c>
      <c r="S4437" s="72"/>
      <c r="T4437" s="72"/>
      <c r="U4437" s="72"/>
    </row>
    <row r="4438" spans="1:21" ht="14.25" customHeight="1">
      <c r="A4438" s="2">
        <v>56688</v>
      </c>
      <c r="B4438" s="2" t="s">
        <v>30</v>
      </c>
      <c r="C4438" s="2" t="s">
        <v>31</v>
      </c>
      <c r="D4438" s="2" t="s">
        <v>32</v>
      </c>
      <c r="E4438" s="2" t="s">
        <v>44</v>
      </c>
      <c r="F4438" s="2" t="s">
        <v>50</v>
      </c>
      <c r="G4438" s="4">
        <v>43530</v>
      </c>
      <c r="H4438" s="4" t="s">
        <v>51</v>
      </c>
      <c r="I4438" s="4">
        <v>43533</v>
      </c>
      <c r="J4438" s="2">
        <v>27</v>
      </c>
      <c r="K4438" s="2">
        <v>125</v>
      </c>
      <c r="S4438" s="72"/>
      <c r="T4438" s="72"/>
      <c r="U4438" s="72"/>
    </row>
    <row r="4439" spans="1:21" ht="14.25" customHeight="1">
      <c r="A4439" s="2">
        <v>88360</v>
      </c>
      <c r="B4439" s="2" t="s">
        <v>36</v>
      </c>
      <c r="C4439" s="2" t="s">
        <v>43</v>
      </c>
      <c r="D4439" s="2" t="s">
        <v>32</v>
      </c>
      <c r="E4439" s="2" t="s">
        <v>44</v>
      </c>
      <c r="F4439" s="2" t="s">
        <v>50</v>
      </c>
      <c r="G4439" s="4">
        <v>43531</v>
      </c>
      <c r="H4439" s="4" t="s">
        <v>51</v>
      </c>
      <c r="I4439" s="4">
        <v>43535</v>
      </c>
      <c r="J4439" s="2">
        <v>0</v>
      </c>
      <c r="K4439" s="2">
        <v>125</v>
      </c>
      <c r="S4439" s="72"/>
      <c r="T4439" s="72"/>
      <c r="U4439" s="72"/>
    </row>
    <row r="4440" spans="1:21" ht="14.25" customHeight="1">
      <c r="A4440" s="2">
        <v>867056</v>
      </c>
      <c r="B4440" s="2" t="s">
        <v>39</v>
      </c>
      <c r="C4440" s="2" t="s">
        <v>37</v>
      </c>
      <c r="D4440" s="2" t="s">
        <v>41</v>
      </c>
      <c r="E4440" s="2" t="s">
        <v>44</v>
      </c>
      <c r="F4440" s="2" t="s">
        <v>50</v>
      </c>
      <c r="G4440" s="4">
        <v>43535</v>
      </c>
      <c r="H4440" s="4" t="s">
        <v>51</v>
      </c>
      <c r="I4440" s="4">
        <v>43542</v>
      </c>
      <c r="J4440" s="2">
        <v>89</v>
      </c>
      <c r="K4440" s="2">
        <v>89</v>
      </c>
      <c r="S4440" s="72"/>
      <c r="T4440" s="72"/>
      <c r="U4440" s="72"/>
    </row>
    <row r="4441" spans="1:21" ht="14.25" customHeight="1">
      <c r="A4441" s="2">
        <v>775321</v>
      </c>
      <c r="B4441" s="2" t="s">
        <v>36</v>
      </c>
      <c r="C4441" s="2" t="s">
        <v>31</v>
      </c>
      <c r="D4441" s="2" t="s">
        <v>41</v>
      </c>
      <c r="E4441" s="2" t="s">
        <v>33</v>
      </c>
      <c r="F4441" s="2" t="s">
        <v>50</v>
      </c>
      <c r="G4441" s="4">
        <v>43531</v>
      </c>
      <c r="H4441" s="4" t="s">
        <v>51</v>
      </c>
      <c r="I4441" s="4">
        <v>43535</v>
      </c>
      <c r="J4441" s="2">
        <v>0</v>
      </c>
      <c r="K4441" s="2">
        <v>124</v>
      </c>
      <c r="S4441" s="72"/>
      <c r="T4441" s="72"/>
      <c r="U4441" s="72"/>
    </row>
    <row r="4442" spans="1:21" ht="14.25" customHeight="1">
      <c r="A4442" s="2">
        <v>646835</v>
      </c>
      <c r="B4442" s="2" t="s">
        <v>47</v>
      </c>
      <c r="C4442" s="2" t="s">
        <v>37</v>
      </c>
      <c r="D4442" s="2" t="s">
        <v>32</v>
      </c>
      <c r="E4442" s="2" t="s">
        <v>33</v>
      </c>
      <c r="F4442" s="2" t="s">
        <v>50</v>
      </c>
      <c r="G4442" s="4">
        <v>43531</v>
      </c>
      <c r="H4442" s="4" t="s">
        <v>51</v>
      </c>
      <c r="I4442" s="4">
        <v>43537</v>
      </c>
      <c r="J4442" s="2">
        <v>31</v>
      </c>
      <c r="K4442" s="2">
        <v>111</v>
      </c>
      <c r="S4442" s="72"/>
      <c r="T4442" s="72"/>
      <c r="U4442" s="72"/>
    </row>
    <row r="4443" spans="1:21" ht="14.25" customHeight="1">
      <c r="A4443" s="2">
        <v>54232</v>
      </c>
      <c r="B4443" s="2" t="s">
        <v>42</v>
      </c>
      <c r="C4443" s="2" t="s">
        <v>40</v>
      </c>
      <c r="D4443" s="2" t="s">
        <v>32</v>
      </c>
      <c r="E4443" s="2" t="s">
        <v>44</v>
      </c>
      <c r="F4443" s="2" t="s">
        <v>50</v>
      </c>
      <c r="G4443" s="4">
        <v>43530</v>
      </c>
      <c r="H4443" s="4" t="s">
        <v>51</v>
      </c>
      <c r="I4443" s="4">
        <v>43537</v>
      </c>
      <c r="J4443" s="2">
        <v>72</v>
      </c>
      <c r="K4443" s="2">
        <v>90</v>
      </c>
      <c r="S4443" s="72"/>
      <c r="T4443" s="72"/>
      <c r="U4443" s="72"/>
    </row>
    <row r="4444" spans="1:21" ht="14.25" customHeight="1">
      <c r="A4444" s="2">
        <v>247706</v>
      </c>
      <c r="B4444" s="2" t="s">
        <v>39</v>
      </c>
      <c r="C4444" s="2" t="s">
        <v>37</v>
      </c>
      <c r="D4444" s="2" t="s">
        <v>41</v>
      </c>
      <c r="E4444" s="2" t="s">
        <v>38</v>
      </c>
      <c r="F4444" s="2" t="s">
        <v>50</v>
      </c>
      <c r="G4444" s="4">
        <v>43536</v>
      </c>
      <c r="H4444" s="4" t="s">
        <v>51</v>
      </c>
      <c r="I4444" s="4">
        <v>43542</v>
      </c>
      <c r="J4444" s="2">
        <v>42</v>
      </c>
      <c r="K4444" s="2">
        <v>107</v>
      </c>
      <c r="S4444" s="72"/>
      <c r="T4444" s="72"/>
      <c r="U4444" s="72"/>
    </row>
    <row r="4445" spans="1:21" ht="14.25" customHeight="1">
      <c r="A4445" s="2">
        <v>288933</v>
      </c>
      <c r="B4445" s="2" t="s">
        <v>39</v>
      </c>
      <c r="C4445" s="2" t="s">
        <v>31</v>
      </c>
      <c r="D4445" s="2" t="s">
        <v>41</v>
      </c>
      <c r="E4445" s="2" t="s">
        <v>33</v>
      </c>
      <c r="F4445" s="2" t="s">
        <v>50</v>
      </c>
      <c r="G4445" s="4">
        <v>43528</v>
      </c>
      <c r="H4445" s="4" t="s">
        <v>51</v>
      </c>
      <c r="I4445" s="4">
        <v>43532</v>
      </c>
      <c r="J4445" s="2">
        <v>0</v>
      </c>
      <c r="K4445" s="2">
        <v>120</v>
      </c>
      <c r="S4445" s="72"/>
      <c r="T4445" s="72"/>
      <c r="U4445" s="72"/>
    </row>
    <row r="4446" spans="1:21" ht="14.25" customHeight="1">
      <c r="A4446" s="2">
        <v>858678</v>
      </c>
      <c r="B4446" s="2" t="s">
        <v>39</v>
      </c>
      <c r="C4446" s="2" t="s">
        <v>43</v>
      </c>
      <c r="D4446" s="2" t="s">
        <v>41</v>
      </c>
      <c r="E4446" s="2" t="s">
        <v>38</v>
      </c>
      <c r="F4446" s="2" t="s">
        <v>50</v>
      </c>
      <c r="G4446" s="4">
        <v>43528</v>
      </c>
      <c r="H4446" s="4" t="s">
        <v>51</v>
      </c>
      <c r="I4446" s="4">
        <v>43531</v>
      </c>
      <c r="J4446" s="2">
        <v>26</v>
      </c>
      <c r="K4446" s="2">
        <v>123</v>
      </c>
      <c r="S4446" s="72"/>
      <c r="T4446" s="72"/>
      <c r="U4446" s="72"/>
    </row>
    <row r="4447" spans="1:21" ht="14.25" customHeight="1">
      <c r="A4447" s="2">
        <v>718341</v>
      </c>
      <c r="B4447" s="2" t="s">
        <v>39</v>
      </c>
      <c r="C4447" s="2" t="s">
        <v>43</v>
      </c>
      <c r="D4447" s="2" t="s">
        <v>41</v>
      </c>
      <c r="E4447" s="2" t="s">
        <v>33</v>
      </c>
      <c r="F4447" s="2" t="s">
        <v>50</v>
      </c>
      <c r="G4447" s="4">
        <v>43529</v>
      </c>
      <c r="H4447" s="4" t="s">
        <v>51</v>
      </c>
      <c r="I4447" s="4">
        <v>43533</v>
      </c>
      <c r="J4447" s="2">
        <v>26</v>
      </c>
      <c r="K4447" s="2">
        <v>122</v>
      </c>
      <c r="S4447" s="72"/>
      <c r="T4447" s="72"/>
      <c r="U4447" s="72"/>
    </row>
    <row r="4448" spans="1:21" ht="14.25" customHeight="1">
      <c r="A4448" s="2">
        <v>574986</v>
      </c>
      <c r="B4448" s="2" t="s">
        <v>42</v>
      </c>
      <c r="C4448" s="2" t="s">
        <v>37</v>
      </c>
      <c r="D4448" s="2" t="s">
        <v>41</v>
      </c>
      <c r="E4448" s="2" t="s">
        <v>38</v>
      </c>
      <c r="F4448" s="2" t="s">
        <v>50</v>
      </c>
      <c r="G4448" s="4">
        <v>43530</v>
      </c>
      <c r="H4448" s="4" t="s">
        <v>51</v>
      </c>
      <c r="I4448" s="4">
        <v>43536</v>
      </c>
      <c r="J4448" s="2">
        <v>41</v>
      </c>
      <c r="K4448" s="2">
        <v>109</v>
      </c>
      <c r="S4448" s="72"/>
      <c r="T4448" s="72"/>
      <c r="U4448" s="72"/>
    </row>
    <row r="4449" spans="1:21" ht="14.25" customHeight="1">
      <c r="A4449" s="2">
        <v>229500</v>
      </c>
      <c r="B4449" s="2" t="s">
        <v>30</v>
      </c>
      <c r="C4449" s="2" t="s">
        <v>31</v>
      </c>
      <c r="D4449" s="2" t="s">
        <v>41</v>
      </c>
      <c r="E4449" s="2" t="s">
        <v>44</v>
      </c>
      <c r="F4449" s="2" t="s">
        <v>50</v>
      </c>
      <c r="G4449" s="4">
        <v>43526</v>
      </c>
      <c r="H4449" s="4" t="s">
        <v>51</v>
      </c>
      <c r="I4449" s="4">
        <v>43529</v>
      </c>
      <c r="J4449" s="2">
        <v>0</v>
      </c>
      <c r="K4449" s="2">
        <v>125</v>
      </c>
      <c r="S4449" s="72"/>
      <c r="T4449" s="72"/>
      <c r="U4449" s="72"/>
    </row>
    <row r="4450" spans="1:21" ht="14.25" customHeight="1">
      <c r="A4450" s="2">
        <v>73272</v>
      </c>
      <c r="B4450" s="2" t="s">
        <v>39</v>
      </c>
      <c r="C4450" s="2" t="s">
        <v>40</v>
      </c>
      <c r="D4450" s="2" t="s">
        <v>41</v>
      </c>
      <c r="E4450" s="2" t="s">
        <v>44</v>
      </c>
      <c r="F4450" s="2" t="s">
        <v>50</v>
      </c>
      <c r="G4450" s="4">
        <v>43536</v>
      </c>
      <c r="H4450" s="4" t="s">
        <v>51</v>
      </c>
      <c r="I4450" s="4">
        <v>43542</v>
      </c>
      <c r="J4450" s="2">
        <v>76</v>
      </c>
      <c r="K4450" s="2">
        <v>93</v>
      </c>
      <c r="S4450" s="72"/>
      <c r="T4450" s="72"/>
      <c r="U4450" s="72"/>
    </row>
    <row r="4451" spans="1:21" ht="14.25" customHeight="1">
      <c r="A4451" s="2">
        <v>271507</v>
      </c>
      <c r="B4451" s="2" t="s">
        <v>36</v>
      </c>
      <c r="C4451" s="2" t="s">
        <v>45</v>
      </c>
      <c r="D4451" s="2" t="s">
        <v>41</v>
      </c>
      <c r="E4451" s="2" t="s">
        <v>33</v>
      </c>
      <c r="F4451" s="2" t="s">
        <v>50</v>
      </c>
      <c r="G4451" s="4">
        <v>43531</v>
      </c>
      <c r="H4451" s="4" t="s">
        <v>51</v>
      </c>
      <c r="I4451" s="4">
        <v>43534</v>
      </c>
      <c r="J4451" s="2">
        <v>35</v>
      </c>
      <c r="K4451" s="2">
        <v>125</v>
      </c>
      <c r="S4451" s="72"/>
      <c r="T4451" s="72"/>
      <c r="U4451" s="72"/>
    </row>
    <row r="4452" spans="1:21" ht="14.25" customHeight="1">
      <c r="A4452" s="2">
        <v>639675</v>
      </c>
      <c r="B4452" s="2" t="s">
        <v>36</v>
      </c>
      <c r="C4452" s="2" t="s">
        <v>37</v>
      </c>
      <c r="D4452" s="2" t="s">
        <v>41</v>
      </c>
      <c r="E4452" s="2" t="s">
        <v>33</v>
      </c>
      <c r="F4452" s="2" t="s">
        <v>50</v>
      </c>
      <c r="G4452" s="4">
        <v>43538</v>
      </c>
      <c r="H4452" s="4" t="s">
        <v>51</v>
      </c>
      <c r="I4452" s="4">
        <v>43544</v>
      </c>
      <c r="J4452" s="2">
        <v>30</v>
      </c>
      <c r="K4452" s="2">
        <v>114</v>
      </c>
      <c r="S4452" s="72"/>
      <c r="T4452" s="72"/>
      <c r="U4452" s="72"/>
    </row>
    <row r="4453" spans="1:21" ht="14.25" customHeight="1">
      <c r="A4453" s="2">
        <v>589043</v>
      </c>
      <c r="B4453" s="2" t="s">
        <v>36</v>
      </c>
      <c r="C4453" s="2" t="s">
        <v>43</v>
      </c>
      <c r="D4453" s="2" t="s">
        <v>32</v>
      </c>
      <c r="E4453" s="2" t="s">
        <v>44</v>
      </c>
      <c r="F4453" s="2" t="s">
        <v>50</v>
      </c>
      <c r="G4453" s="4">
        <v>43525</v>
      </c>
      <c r="H4453" s="4" t="s">
        <v>51</v>
      </c>
      <c r="I4453" s="4">
        <v>43532</v>
      </c>
      <c r="J4453" s="2">
        <v>0</v>
      </c>
      <c r="K4453" s="2">
        <v>102</v>
      </c>
      <c r="S4453" s="72"/>
      <c r="T4453" s="72"/>
      <c r="U4453" s="72"/>
    </row>
    <row r="4454" spans="1:21" ht="14.25" customHeight="1">
      <c r="A4454" s="2">
        <v>483877</v>
      </c>
      <c r="B4454" s="2" t="s">
        <v>46</v>
      </c>
      <c r="C4454" s="2" t="s">
        <v>43</v>
      </c>
      <c r="D4454" s="2" t="s">
        <v>32</v>
      </c>
      <c r="E4454" s="2" t="s">
        <v>33</v>
      </c>
      <c r="F4454" s="2" t="s">
        <v>50</v>
      </c>
      <c r="G4454" s="4">
        <v>43534</v>
      </c>
      <c r="H4454" s="4" t="s">
        <v>51</v>
      </c>
      <c r="I4454" s="4">
        <v>43541</v>
      </c>
      <c r="J4454" s="2">
        <v>0</v>
      </c>
      <c r="K4454" s="2">
        <v>120</v>
      </c>
      <c r="S4454" s="72"/>
      <c r="T4454" s="72"/>
      <c r="U4454" s="72"/>
    </row>
    <row r="4455" spans="1:21" ht="14.25" customHeight="1">
      <c r="A4455" s="2">
        <v>13682</v>
      </c>
      <c r="B4455" s="2" t="s">
        <v>39</v>
      </c>
      <c r="C4455" s="2" t="s">
        <v>31</v>
      </c>
      <c r="D4455" s="2" t="s">
        <v>41</v>
      </c>
      <c r="E4455" s="2" t="s">
        <v>44</v>
      </c>
      <c r="F4455" s="2" t="s">
        <v>50</v>
      </c>
      <c r="G4455" s="4">
        <v>43526</v>
      </c>
      <c r="H4455" s="4" t="s">
        <v>51</v>
      </c>
      <c r="I4455" s="4">
        <v>43531</v>
      </c>
      <c r="J4455" s="2">
        <v>0</v>
      </c>
      <c r="K4455" s="2">
        <v>100</v>
      </c>
      <c r="S4455" s="72"/>
      <c r="T4455" s="72"/>
      <c r="U4455" s="72"/>
    </row>
    <row r="4456" spans="1:21" ht="14.25" customHeight="1">
      <c r="A4456" s="2">
        <v>491710</v>
      </c>
      <c r="B4456" s="2" t="s">
        <v>30</v>
      </c>
      <c r="C4456" s="2" t="s">
        <v>40</v>
      </c>
      <c r="D4456" s="2" t="s">
        <v>32</v>
      </c>
      <c r="E4456" s="2" t="s">
        <v>38</v>
      </c>
      <c r="F4456" s="2" t="s">
        <v>50</v>
      </c>
      <c r="G4456" s="4">
        <v>43525</v>
      </c>
      <c r="H4456" s="4" t="s">
        <v>51</v>
      </c>
      <c r="I4456" s="4">
        <v>43529</v>
      </c>
      <c r="J4456" s="2">
        <v>31</v>
      </c>
      <c r="K4456" s="2">
        <v>110</v>
      </c>
      <c r="S4456" s="72"/>
      <c r="T4456" s="72"/>
      <c r="U4456" s="72"/>
    </row>
    <row r="4457" spans="1:21" ht="14.25" customHeight="1">
      <c r="A4457" s="2">
        <v>618011</v>
      </c>
      <c r="B4457" s="2" t="s">
        <v>36</v>
      </c>
      <c r="C4457" s="2" t="s">
        <v>43</v>
      </c>
      <c r="D4457" s="2" t="s">
        <v>32</v>
      </c>
      <c r="E4457" s="2" t="s">
        <v>33</v>
      </c>
      <c r="F4457" s="2" t="s">
        <v>50</v>
      </c>
      <c r="G4457" s="4">
        <v>43536</v>
      </c>
      <c r="H4457" s="4" t="s">
        <v>51</v>
      </c>
      <c r="I4457" s="4">
        <v>43543</v>
      </c>
      <c r="J4457" s="2">
        <v>0</v>
      </c>
      <c r="K4457" s="2">
        <v>120</v>
      </c>
      <c r="S4457" s="72"/>
      <c r="T4457" s="72"/>
      <c r="U4457" s="72"/>
    </row>
    <row r="4458" spans="1:21" ht="14.25" customHeight="1">
      <c r="A4458" s="2">
        <v>445112</v>
      </c>
      <c r="B4458" s="2" t="s">
        <v>39</v>
      </c>
      <c r="C4458" s="2" t="s">
        <v>37</v>
      </c>
      <c r="D4458" s="2" t="s">
        <v>32</v>
      </c>
      <c r="E4458" s="2" t="s">
        <v>44</v>
      </c>
      <c r="F4458" s="2" t="s">
        <v>50</v>
      </c>
      <c r="G4458" s="4">
        <v>43528</v>
      </c>
      <c r="H4458" s="4" t="s">
        <v>51</v>
      </c>
      <c r="I4458" s="4">
        <v>43535</v>
      </c>
      <c r="J4458" s="2">
        <v>29</v>
      </c>
      <c r="K4458" s="2">
        <v>105</v>
      </c>
      <c r="S4458" s="72"/>
      <c r="T4458" s="72"/>
      <c r="U4458" s="72"/>
    </row>
    <row r="4459" spans="1:21" ht="14.25" customHeight="1">
      <c r="A4459" s="2">
        <v>190728</v>
      </c>
      <c r="B4459" s="2" t="s">
        <v>30</v>
      </c>
      <c r="C4459" s="2" t="s">
        <v>43</v>
      </c>
      <c r="D4459" s="2" t="s">
        <v>32</v>
      </c>
      <c r="E4459" s="2" t="s">
        <v>44</v>
      </c>
      <c r="F4459" s="2" t="s">
        <v>50</v>
      </c>
      <c r="G4459" s="4">
        <v>43531</v>
      </c>
      <c r="H4459" s="4" t="s">
        <v>51</v>
      </c>
      <c r="I4459" s="4">
        <v>43535</v>
      </c>
      <c r="J4459" s="2">
        <v>0</v>
      </c>
      <c r="K4459" s="2">
        <v>121</v>
      </c>
      <c r="S4459" s="72"/>
      <c r="T4459" s="72"/>
      <c r="U4459" s="72"/>
    </row>
    <row r="4460" spans="1:21" ht="14.25" customHeight="1">
      <c r="A4460" s="2">
        <v>143161</v>
      </c>
      <c r="B4460" s="2" t="s">
        <v>47</v>
      </c>
      <c r="C4460" s="2" t="s">
        <v>37</v>
      </c>
      <c r="D4460" s="2" t="s">
        <v>32</v>
      </c>
      <c r="E4460" s="2" t="s">
        <v>44</v>
      </c>
      <c r="F4460" s="2" t="s">
        <v>50</v>
      </c>
      <c r="G4460" s="4">
        <v>43538</v>
      </c>
      <c r="H4460" s="4" t="s">
        <v>51</v>
      </c>
      <c r="I4460" s="4">
        <v>43543</v>
      </c>
      <c r="J4460" s="2">
        <v>80</v>
      </c>
      <c r="K4460" s="2">
        <v>88</v>
      </c>
      <c r="S4460" s="72"/>
      <c r="T4460" s="72"/>
      <c r="U4460" s="72"/>
    </row>
    <row r="4461" spans="1:21" ht="14.25" customHeight="1">
      <c r="A4461" s="2">
        <v>663150</v>
      </c>
      <c r="B4461" s="2" t="s">
        <v>39</v>
      </c>
      <c r="C4461" s="2" t="s">
        <v>40</v>
      </c>
      <c r="D4461" s="2" t="s">
        <v>32</v>
      </c>
      <c r="E4461" s="2" t="s">
        <v>44</v>
      </c>
      <c r="F4461" s="2" t="s">
        <v>50</v>
      </c>
      <c r="G4461" s="4">
        <v>43526</v>
      </c>
      <c r="H4461" s="4" t="s">
        <v>51</v>
      </c>
      <c r="I4461" s="4">
        <v>43531</v>
      </c>
      <c r="J4461" s="2">
        <v>69</v>
      </c>
      <c r="K4461" s="2">
        <v>88</v>
      </c>
      <c r="S4461" s="72"/>
      <c r="T4461" s="72"/>
      <c r="U4461" s="72"/>
    </row>
    <row r="4462" spans="1:21" ht="14.25" customHeight="1">
      <c r="A4462" s="2">
        <v>261691</v>
      </c>
      <c r="B4462" s="2" t="s">
        <v>36</v>
      </c>
      <c r="C4462" s="2" t="s">
        <v>37</v>
      </c>
      <c r="D4462" s="2" t="s">
        <v>32</v>
      </c>
      <c r="E4462" s="2" t="s">
        <v>33</v>
      </c>
      <c r="F4462" s="2" t="s">
        <v>50</v>
      </c>
      <c r="G4462" s="4">
        <v>43527</v>
      </c>
      <c r="H4462" s="4" t="s">
        <v>51</v>
      </c>
      <c r="I4462" s="4">
        <v>43530</v>
      </c>
      <c r="J4462" s="2">
        <v>45</v>
      </c>
      <c r="K4462" s="2">
        <v>106</v>
      </c>
      <c r="S4462" s="72"/>
      <c r="T4462" s="72"/>
      <c r="U4462" s="72"/>
    </row>
    <row r="4463" spans="1:21" ht="14.25" customHeight="1">
      <c r="A4463" s="2">
        <v>180174</v>
      </c>
      <c r="B4463" s="2" t="s">
        <v>36</v>
      </c>
      <c r="C4463" s="2" t="s">
        <v>43</v>
      </c>
      <c r="D4463" s="2" t="s">
        <v>32</v>
      </c>
      <c r="E4463" s="2" t="s">
        <v>38</v>
      </c>
      <c r="F4463" s="2" t="s">
        <v>50</v>
      </c>
      <c r="G4463" s="4">
        <v>43525</v>
      </c>
      <c r="H4463" s="4" t="s">
        <v>51</v>
      </c>
      <c r="I4463" s="4">
        <v>43531</v>
      </c>
      <c r="J4463" s="2">
        <v>0</v>
      </c>
      <c r="K4463" s="2">
        <v>124</v>
      </c>
      <c r="S4463" s="72"/>
      <c r="T4463" s="72"/>
      <c r="U4463" s="72"/>
    </row>
    <row r="4464" spans="1:21" ht="14.25" customHeight="1">
      <c r="A4464" s="2">
        <v>845583</v>
      </c>
      <c r="B4464" s="2" t="s">
        <v>39</v>
      </c>
      <c r="C4464" s="2" t="s">
        <v>37</v>
      </c>
      <c r="D4464" s="2" t="s">
        <v>32</v>
      </c>
      <c r="E4464" s="2" t="s">
        <v>44</v>
      </c>
      <c r="F4464" s="2" t="s">
        <v>50</v>
      </c>
      <c r="G4464" s="4">
        <v>43535</v>
      </c>
      <c r="H4464" s="4" t="s">
        <v>51</v>
      </c>
      <c r="I4464" s="4">
        <v>43538</v>
      </c>
      <c r="J4464" s="2">
        <v>69</v>
      </c>
      <c r="K4464" s="2">
        <v>85</v>
      </c>
      <c r="S4464" s="72"/>
      <c r="T4464" s="72"/>
      <c r="U4464" s="72"/>
    </row>
    <row r="4465" spans="1:21" ht="14.25" customHeight="1">
      <c r="A4465" s="2">
        <v>615093</v>
      </c>
      <c r="B4465" s="2" t="s">
        <v>39</v>
      </c>
      <c r="C4465" s="2" t="s">
        <v>40</v>
      </c>
      <c r="D4465" s="2" t="s">
        <v>32</v>
      </c>
      <c r="E4465" s="2" t="s">
        <v>33</v>
      </c>
      <c r="F4465" s="2" t="s">
        <v>50</v>
      </c>
      <c r="G4465" s="4">
        <v>43535</v>
      </c>
      <c r="H4465" s="4" t="s">
        <v>51</v>
      </c>
      <c r="I4465" s="4">
        <v>43541</v>
      </c>
      <c r="J4465" s="2">
        <v>48</v>
      </c>
      <c r="K4465" s="2">
        <v>107</v>
      </c>
      <c r="S4465" s="72"/>
      <c r="T4465" s="72"/>
      <c r="U4465" s="72"/>
    </row>
    <row r="4466" spans="1:21" ht="14.25" customHeight="1">
      <c r="A4466" s="2">
        <v>705618</v>
      </c>
      <c r="B4466" s="2" t="s">
        <v>36</v>
      </c>
      <c r="C4466" s="2" t="s">
        <v>37</v>
      </c>
      <c r="D4466" s="2" t="s">
        <v>41</v>
      </c>
      <c r="E4466" s="2" t="s">
        <v>44</v>
      </c>
      <c r="F4466" s="2" t="s">
        <v>50</v>
      </c>
      <c r="G4466" s="4">
        <v>43533</v>
      </c>
      <c r="H4466" s="4" t="s">
        <v>51</v>
      </c>
      <c r="I4466" s="4">
        <v>43540</v>
      </c>
      <c r="J4466" s="2">
        <v>72</v>
      </c>
      <c r="K4466" s="2">
        <v>92</v>
      </c>
      <c r="S4466" s="72"/>
      <c r="T4466" s="72"/>
      <c r="U4466" s="72"/>
    </row>
    <row r="4467" spans="1:21" ht="14.25" customHeight="1">
      <c r="A4467" s="2">
        <v>922848</v>
      </c>
      <c r="B4467" s="2" t="s">
        <v>30</v>
      </c>
      <c r="C4467" s="2" t="s">
        <v>37</v>
      </c>
      <c r="D4467" s="2" t="s">
        <v>32</v>
      </c>
      <c r="E4467" s="2" t="s">
        <v>44</v>
      </c>
      <c r="F4467" s="2" t="s">
        <v>50</v>
      </c>
      <c r="G4467" s="4">
        <v>43529</v>
      </c>
      <c r="H4467" s="4" t="s">
        <v>51</v>
      </c>
      <c r="I4467" s="4">
        <v>43533</v>
      </c>
      <c r="J4467" s="2">
        <v>33</v>
      </c>
      <c r="K4467" s="2">
        <v>108</v>
      </c>
      <c r="S4467" s="72"/>
      <c r="T4467" s="72"/>
      <c r="U4467" s="72"/>
    </row>
    <row r="4468" spans="1:21" ht="14.25" customHeight="1">
      <c r="A4468" s="2">
        <v>654023</v>
      </c>
      <c r="B4468" s="2" t="s">
        <v>39</v>
      </c>
      <c r="C4468" s="2" t="s">
        <v>37</v>
      </c>
      <c r="D4468" s="2" t="s">
        <v>32</v>
      </c>
      <c r="E4468" s="2" t="s">
        <v>33</v>
      </c>
      <c r="F4468" s="2" t="s">
        <v>50</v>
      </c>
      <c r="G4468" s="4">
        <v>43536</v>
      </c>
      <c r="H4468" s="4" t="s">
        <v>51</v>
      </c>
      <c r="I4468" s="4">
        <v>43540</v>
      </c>
      <c r="J4468" s="2">
        <v>47</v>
      </c>
      <c r="K4468" s="2">
        <v>111</v>
      </c>
      <c r="S4468" s="72"/>
      <c r="T4468" s="72"/>
      <c r="U4468" s="72"/>
    </row>
    <row r="4469" spans="1:21" ht="14.25" customHeight="1">
      <c r="A4469" s="2">
        <v>930150</v>
      </c>
      <c r="B4469" s="2" t="s">
        <v>42</v>
      </c>
      <c r="C4469" s="2" t="s">
        <v>40</v>
      </c>
      <c r="D4469" s="2" t="s">
        <v>41</v>
      </c>
      <c r="E4469" s="2" t="s">
        <v>44</v>
      </c>
      <c r="F4469" s="2" t="s">
        <v>50</v>
      </c>
      <c r="G4469" s="4">
        <v>43529</v>
      </c>
      <c r="H4469" s="4" t="s">
        <v>51</v>
      </c>
      <c r="I4469" s="4">
        <v>43532</v>
      </c>
      <c r="J4469" s="2">
        <v>89</v>
      </c>
      <c r="K4469" s="2">
        <v>93</v>
      </c>
      <c r="S4469" s="72"/>
      <c r="T4469" s="72"/>
      <c r="U4469" s="72"/>
    </row>
    <row r="4470" spans="1:21" ht="14.25" customHeight="1">
      <c r="A4470" s="2">
        <v>714555</v>
      </c>
      <c r="B4470" s="2" t="s">
        <v>30</v>
      </c>
      <c r="C4470" s="2" t="s">
        <v>37</v>
      </c>
      <c r="D4470" s="2" t="s">
        <v>32</v>
      </c>
      <c r="E4470" s="2" t="s">
        <v>33</v>
      </c>
      <c r="F4470" s="2" t="s">
        <v>50</v>
      </c>
      <c r="G4470" s="4">
        <v>43529</v>
      </c>
      <c r="H4470" s="4" t="s">
        <v>51</v>
      </c>
      <c r="I4470" s="4">
        <v>43536</v>
      </c>
      <c r="J4470" s="2" t="s">
        <v>51</v>
      </c>
      <c r="K4470" s="2">
        <v>106</v>
      </c>
      <c r="S4470" s="72"/>
      <c r="T4470" s="72"/>
      <c r="U4470" s="72"/>
    </row>
    <row r="4471" spans="1:21" ht="14.25" customHeight="1">
      <c r="A4471" s="2">
        <v>972963</v>
      </c>
      <c r="B4471" s="2" t="s">
        <v>36</v>
      </c>
      <c r="C4471" s="2" t="s">
        <v>40</v>
      </c>
      <c r="D4471" s="2" t="s">
        <v>41</v>
      </c>
      <c r="E4471" s="2" t="s">
        <v>33</v>
      </c>
      <c r="F4471" s="2" t="s">
        <v>50</v>
      </c>
      <c r="G4471" s="4">
        <v>43533</v>
      </c>
      <c r="H4471" s="4" t="s">
        <v>51</v>
      </c>
      <c r="I4471" s="4">
        <v>43540</v>
      </c>
      <c r="J4471" s="2">
        <v>44</v>
      </c>
      <c r="K4471" s="2">
        <v>106</v>
      </c>
      <c r="S4471" s="72"/>
      <c r="T4471" s="72"/>
      <c r="U4471" s="72"/>
    </row>
    <row r="4472" spans="1:21" ht="14.25" customHeight="1">
      <c r="A4472" s="2">
        <v>61698</v>
      </c>
      <c r="B4472" s="2" t="s">
        <v>36</v>
      </c>
      <c r="C4472" s="2" t="s">
        <v>31</v>
      </c>
      <c r="D4472" s="2" t="s">
        <v>32</v>
      </c>
      <c r="E4472" s="2" t="s">
        <v>38</v>
      </c>
      <c r="F4472" s="2" t="s">
        <v>50</v>
      </c>
      <c r="G4472" s="4">
        <v>43533</v>
      </c>
      <c r="H4472" s="4" t="s">
        <v>51</v>
      </c>
      <c r="I4472" s="4">
        <v>43540</v>
      </c>
      <c r="J4472" s="2">
        <v>38</v>
      </c>
      <c r="K4472" s="2">
        <v>128</v>
      </c>
      <c r="S4472" s="72"/>
      <c r="T4472" s="72"/>
      <c r="U4472" s="72"/>
    </row>
    <row r="4473" spans="1:21" ht="14.25" customHeight="1">
      <c r="A4473" s="2">
        <v>974407</v>
      </c>
      <c r="B4473" s="2" t="s">
        <v>39</v>
      </c>
      <c r="C4473" s="2" t="s">
        <v>45</v>
      </c>
      <c r="D4473" s="2" t="s">
        <v>41</v>
      </c>
      <c r="E4473" s="2" t="s">
        <v>33</v>
      </c>
      <c r="F4473" s="2" t="s">
        <v>50</v>
      </c>
      <c r="G4473" s="4">
        <v>43536</v>
      </c>
      <c r="H4473" s="4" t="s">
        <v>51</v>
      </c>
      <c r="I4473" s="4">
        <v>43543</v>
      </c>
      <c r="J4473" s="2">
        <v>37</v>
      </c>
      <c r="K4473" s="2">
        <v>124</v>
      </c>
      <c r="S4473" s="72"/>
      <c r="T4473" s="72"/>
      <c r="U4473" s="72"/>
    </row>
    <row r="4474" spans="1:21" ht="14.25" customHeight="1">
      <c r="A4474" s="2">
        <v>890742</v>
      </c>
      <c r="B4474" s="2" t="s">
        <v>36</v>
      </c>
      <c r="C4474" s="2" t="s">
        <v>31</v>
      </c>
      <c r="D4474" s="2" t="s">
        <v>41</v>
      </c>
      <c r="E4474" s="2" t="s">
        <v>38</v>
      </c>
      <c r="F4474" s="2" t="s">
        <v>50</v>
      </c>
      <c r="G4474" s="4">
        <v>43535</v>
      </c>
      <c r="H4474" s="4" t="s">
        <v>51</v>
      </c>
      <c r="I4474" s="4">
        <v>43541</v>
      </c>
      <c r="J4474" s="2">
        <v>0</v>
      </c>
      <c r="K4474" s="2">
        <v>127</v>
      </c>
      <c r="S4474" s="72"/>
      <c r="T4474" s="72"/>
      <c r="U4474" s="72"/>
    </row>
    <row r="4475" spans="1:21" ht="14.25" customHeight="1">
      <c r="A4475" s="2">
        <v>866312</v>
      </c>
      <c r="B4475" s="2" t="s">
        <v>36</v>
      </c>
      <c r="C4475" s="2" t="s">
        <v>43</v>
      </c>
      <c r="D4475" s="2" t="s">
        <v>41</v>
      </c>
      <c r="E4475" s="2" t="s">
        <v>44</v>
      </c>
      <c r="F4475" s="2" t="s">
        <v>50</v>
      </c>
      <c r="G4475" s="4">
        <v>43536</v>
      </c>
      <c r="H4475" s="4" t="s">
        <v>51</v>
      </c>
      <c r="I4475" s="4">
        <v>43542</v>
      </c>
      <c r="J4475" s="2">
        <v>30</v>
      </c>
      <c r="K4475" s="2">
        <v>129</v>
      </c>
      <c r="S4475" s="72"/>
      <c r="T4475" s="72"/>
      <c r="U4475" s="72"/>
    </row>
    <row r="4476" spans="1:21" ht="14.25" customHeight="1">
      <c r="A4476" s="2">
        <v>474832</v>
      </c>
      <c r="B4476" s="2" t="s">
        <v>39</v>
      </c>
      <c r="C4476" s="2" t="s">
        <v>45</v>
      </c>
      <c r="D4476" s="2" t="s">
        <v>32</v>
      </c>
      <c r="E4476" s="2" t="s">
        <v>44</v>
      </c>
      <c r="F4476" s="2" t="s">
        <v>50</v>
      </c>
      <c r="G4476" s="4">
        <v>43535</v>
      </c>
      <c r="H4476" s="4" t="s">
        <v>51</v>
      </c>
      <c r="I4476" s="4">
        <v>43541</v>
      </c>
      <c r="J4476" s="2">
        <v>74</v>
      </c>
      <c r="K4476" s="2">
        <v>104</v>
      </c>
      <c r="S4476" s="72"/>
      <c r="T4476" s="72"/>
      <c r="U4476" s="72"/>
    </row>
    <row r="4477" spans="1:21" ht="14.25" customHeight="1">
      <c r="A4477" s="2">
        <v>205792</v>
      </c>
      <c r="B4477" s="2" t="s">
        <v>30</v>
      </c>
      <c r="C4477" s="2" t="s">
        <v>43</v>
      </c>
      <c r="D4477" s="2" t="s">
        <v>32</v>
      </c>
      <c r="E4477" s="2" t="s">
        <v>44</v>
      </c>
      <c r="F4477" s="2" t="s">
        <v>50</v>
      </c>
      <c r="G4477" s="4">
        <v>43528</v>
      </c>
      <c r="H4477" s="4" t="s">
        <v>51</v>
      </c>
      <c r="I4477" s="4">
        <v>43533</v>
      </c>
      <c r="J4477" s="2">
        <v>0</v>
      </c>
      <c r="K4477" s="2">
        <v>104</v>
      </c>
      <c r="S4477" s="72"/>
      <c r="T4477" s="72"/>
      <c r="U4477" s="72"/>
    </row>
    <row r="4478" spans="1:21" ht="14.25" customHeight="1">
      <c r="A4478" s="2">
        <v>823515</v>
      </c>
      <c r="B4478" s="2" t="s">
        <v>30</v>
      </c>
      <c r="C4478" s="2" t="s">
        <v>40</v>
      </c>
      <c r="D4478" s="2" t="s">
        <v>32</v>
      </c>
      <c r="E4478" s="2" t="s">
        <v>33</v>
      </c>
      <c r="F4478" s="2" t="s">
        <v>50</v>
      </c>
      <c r="G4478" s="4">
        <v>43532</v>
      </c>
      <c r="H4478" s="4" t="s">
        <v>51</v>
      </c>
      <c r="I4478" s="4">
        <v>43537</v>
      </c>
      <c r="J4478" s="2">
        <v>35</v>
      </c>
      <c r="K4478" s="2">
        <v>106</v>
      </c>
      <c r="S4478" s="72"/>
      <c r="T4478" s="72"/>
      <c r="U4478" s="72"/>
    </row>
    <row r="4479" spans="1:21" ht="14.25" customHeight="1">
      <c r="A4479" s="2">
        <v>819721</v>
      </c>
      <c r="B4479" s="2" t="s">
        <v>36</v>
      </c>
      <c r="C4479" s="2" t="s">
        <v>37</v>
      </c>
      <c r="D4479" s="2" t="s">
        <v>32</v>
      </c>
      <c r="E4479" s="2" t="s">
        <v>44</v>
      </c>
      <c r="F4479" s="2" t="s">
        <v>50</v>
      </c>
      <c r="G4479" s="4">
        <v>43527</v>
      </c>
      <c r="H4479" s="4" t="s">
        <v>51</v>
      </c>
      <c r="I4479" s="4">
        <v>43531</v>
      </c>
      <c r="J4479" s="2">
        <v>90</v>
      </c>
      <c r="K4479" s="2">
        <v>92</v>
      </c>
      <c r="S4479" s="72"/>
      <c r="T4479" s="72"/>
      <c r="U4479" s="72"/>
    </row>
    <row r="4480" spans="1:21" ht="14.25" customHeight="1">
      <c r="A4480" s="2">
        <v>675284</v>
      </c>
      <c r="B4480" s="2" t="s">
        <v>30</v>
      </c>
      <c r="C4480" s="2" t="s">
        <v>45</v>
      </c>
      <c r="D4480" s="2" t="s">
        <v>41</v>
      </c>
      <c r="E4480" s="2" t="s">
        <v>44</v>
      </c>
      <c r="F4480" s="2" t="s">
        <v>50</v>
      </c>
      <c r="G4480" s="4">
        <v>43532</v>
      </c>
      <c r="H4480" s="4" t="s">
        <v>51</v>
      </c>
      <c r="I4480" s="4">
        <v>43535</v>
      </c>
      <c r="J4480" s="2">
        <v>31</v>
      </c>
      <c r="K4480" s="2">
        <v>125</v>
      </c>
      <c r="S4480" s="72"/>
      <c r="T4480" s="72"/>
      <c r="U4480" s="72"/>
    </row>
    <row r="4481" spans="1:21" ht="14.25" customHeight="1">
      <c r="A4481" s="2">
        <v>503141</v>
      </c>
      <c r="B4481" s="2" t="s">
        <v>39</v>
      </c>
      <c r="C4481" s="2" t="s">
        <v>31</v>
      </c>
      <c r="D4481" s="2" t="s">
        <v>32</v>
      </c>
      <c r="E4481" s="2" t="s">
        <v>33</v>
      </c>
      <c r="F4481" s="2" t="s">
        <v>50</v>
      </c>
      <c r="G4481" s="4">
        <v>43529</v>
      </c>
      <c r="H4481" s="4" t="s">
        <v>51</v>
      </c>
      <c r="I4481" s="4">
        <v>43534</v>
      </c>
      <c r="J4481" s="2">
        <v>42</v>
      </c>
      <c r="K4481" s="2">
        <v>120</v>
      </c>
      <c r="S4481" s="72"/>
      <c r="T4481" s="72"/>
      <c r="U4481" s="72"/>
    </row>
    <row r="4482" spans="1:21" ht="14.25" customHeight="1">
      <c r="A4482" s="2">
        <v>526531</v>
      </c>
      <c r="B4482" s="2" t="s">
        <v>47</v>
      </c>
      <c r="C4482" s="2" t="s">
        <v>45</v>
      </c>
      <c r="D4482" s="2" t="s">
        <v>41</v>
      </c>
      <c r="E4482" s="2" t="s">
        <v>44</v>
      </c>
      <c r="F4482" s="2" t="s">
        <v>50</v>
      </c>
      <c r="G4482" s="4">
        <v>43527</v>
      </c>
      <c r="H4482" s="4" t="s">
        <v>51</v>
      </c>
      <c r="I4482" s="4">
        <v>43532</v>
      </c>
      <c r="J4482" s="2">
        <v>80</v>
      </c>
      <c r="K4482" s="2">
        <v>103</v>
      </c>
      <c r="S4482" s="72"/>
      <c r="T4482" s="72"/>
      <c r="U4482" s="72"/>
    </row>
    <row r="4483" spans="1:21" ht="14.25" customHeight="1">
      <c r="A4483" s="2">
        <v>656091</v>
      </c>
      <c r="B4483" s="2" t="s">
        <v>39</v>
      </c>
      <c r="C4483" s="2" t="s">
        <v>43</v>
      </c>
      <c r="D4483" s="2" t="s">
        <v>41</v>
      </c>
      <c r="E4483" s="2" t="s">
        <v>33</v>
      </c>
      <c r="F4483" s="2" t="s">
        <v>50</v>
      </c>
      <c r="G4483" s="4">
        <v>43526</v>
      </c>
      <c r="H4483" s="4" t="s">
        <v>51</v>
      </c>
      <c r="I4483" s="4">
        <v>43531</v>
      </c>
      <c r="J4483" s="2">
        <v>34</v>
      </c>
      <c r="K4483" s="2">
        <v>126</v>
      </c>
      <c r="S4483" s="72"/>
      <c r="T4483" s="72"/>
      <c r="U4483" s="72"/>
    </row>
    <row r="4484" spans="1:21" ht="14.25" customHeight="1">
      <c r="A4484" s="2">
        <v>793637</v>
      </c>
      <c r="B4484" s="2" t="s">
        <v>30</v>
      </c>
      <c r="C4484" s="2" t="s">
        <v>37</v>
      </c>
      <c r="D4484" s="2" t="s">
        <v>41</v>
      </c>
      <c r="E4484" s="2" t="s">
        <v>33</v>
      </c>
      <c r="F4484" s="2" t="s">
        <v>50</v>
      </c>
      <c r="G4484" s="4">
        <v>43528</v>
      </c>
      <c r="H4484" s="4" t="s">
        <v>51</v>
      </c>
      <c r="I4484" s="4">
        <v>43534</v>
      </c>
      <c r="J4484" s="2">
        <v>29</v>
      </c>
      <c r="K4484" s="2">
        <v>110</v>
      </c>
      <c r="S4484" s="72"/>
      <c r="T4484" s="72"/>
      <c r="U4484" s="72"/>
    </row>
    <row r="4485" spans="1:21" ht="14.25" customHeight="1">
      <c r="A4485" s="2">
        <v>481402</v>
      </c>
      <c r="B4485" s="2" t="s">
        <v>36</v>
      </c>
      <c r="C4485" s="2" t="s">
        <v>45</v>
      </c>
      <c r="D4485" s="2" t="s">
        <v>41</v>
      </c>
      <c r="E4485" s="2" t="s">
        <v>38</v>
      </c>
      <c r="F4485" s="2" t="s">
        <v>50</v>
      </c>
      <c r="G4485" s="4">
        <v>43534</v>
      </c>
      <c r="H4485" s="4" t="s">
        <v>51</v>
      </c>
      <c r="I4485" s="4">
        <v>43540</v>
      </c>
      <c r="J4485" s="2">
        <v>28</v>
      </c>
      <c r="K4485" s="2">
        <v>125</v>
      </c>
      <c r="S4485" s="72"/>
      <c r="T4485" s="72"/>
      <c r="U4485" s="72"/>
    </row>
    <row r="4486" spans="1:21" ht="14.25" customHeight="1">
      <c r="A4486" s="2">
        <v>282046</v>
      </c>
      <c r="B4486" s="2" t="s">
        <v>47</v>
      </c>
      <c r="C4486" s="2" t="s">
        <v>45</v>
      </c>
      <c r="D4486" s="2" t="s">
        <v>41</v>
      </c>
      <c r="E4486" s="2" t="s">
        <v>38</v>
      </c>
      <c r="F4486" s="2" t="s">
        <v>50</v>
      </c>
      <c r="G4486" s="4">
        <v>43533</v>
      </c>
      <c r="H4486" s="4" t="s">
        <v>51</v>
      </c>
      <c r="I4486" s="4">
        <v>43540</v>
      </c>
      <c r="J4486" s="2">
        <v>33</v>
      </c>
      <c r="K4486" s="2">
        <v>127</v>
      </c>
      <c r="S4486" s="72"/>
      <c r="T4486" s="72"/>
      <c r="U4486" s="72"/>
    </row>
    <row r="4487" spans="1:21" ht="14.25" customHeight="1">
      <c r="A4487" s="2">
        <v>104270</v>
      </c>
      <c r="B4487" s="2" t="s">
        <v>36</v>
      </c>
      <c r="C4487" s="2" t="s">
        <v>45</v>
      </c>
      <c r="D4487" s="2" t="s">
        <v>41</v>
      </c>
      <c r="E4487" s="2" t="s">
        <v>44</v>
      </c>
      <c r="F4487" s="2" t="s">
        <v>50</v>
      </c>
      <c r="G4487" s="4">
        <v>43533</v>
      </c>
      <c r="H4487" s="4" t="s">
        <v>51</v>
      </c>
      <c r="I4487" s="4">
        <v>43540</v>
      </c>
      <c r="J4487" s="2">
        <v>70</v>
      </c>
      <c r="K4487" s="2">
        <v>102</v>
      </c>
      <c r="S4487" s="72"/>
      <c r="T4487" s="72"/>
      <c r="U4487" s="72"/>
    </row>
    <row r="4488" spans="1:21" ht="14.25" customHeight="1">
      <c r="A4488" s="2">
        <v>980817</v>
      </c>
      <c r="B4488" s="2" t="s">
        <v>30</v>
      </c>
      <c r="C4488" s="2" t="s">
        <v>43</v>
      </c>
      <c r="D4488" s="2" t="s">
        <v>41</v>
      </c>
      <c r="E4488" s="2" t="s">
        <v>44</v>
      </c>
      <c r="F4488" s="2" t="s">
        <v>50</v>
      </c>
      <c r="G4488" s="4">
        <v>43531</v>
      </c>
      <c r="H4488" s="4" t="s">
        <v>51</v>
      </c>
      <c r="I4488" s="4">
        <v>43537</v>
      </c>
      <c r="J4488" s="2">
        <v>87</v>
      </c>
      <c r="K4488" s="2">
        <v>101</v>
      </c>
      <c r="S4488" s="72"/>
      <c r="T4488" s="72"/>
      <c r="U4488" s="72"/>
    </row>
    <row r="4489" spans="1:21" ht="14.25" customHeight="1">
      <c r="A4489" s="2">
        <v>919768</v>
      </c>
      <c r="B4489" s="2" t="s">
        <v>30</v>
      </c>
      <c r="C4489" s="2" t="s">
        <v>43</v>
      </c>
      <c r="D4489" s="2" t="s">
        <v>41</v>
      </c>
      <c r="E4489" s="2" t="s">
        <v>44</v>
      </c>
      <c r="F4489" s="2" t="s">
        <v>50</v>
      </c>
      <c r="G4489" s="4">
        <v>43527</v>
      </c>
      <c r="H4489" s="4" t="s">
        <v>51</v>
      </c>
      <c r="I4489" s="4">
        <v>43534</v>
      </c>
      <c r="J4489" s="2">
        <v>44</v>
      </c>
      <c r="K4489" s="2">
        <v>123</v>
      </c>
      <c r="S4489" s="72"/>
      <c r="T4489" s="72"/>
      <c r="U4489" s="72"/>
    </row>
    <row r="4490" spans="1:21" ht="14.25" customHeight="1">
      <c r="A4490" s="2">
        <v>499093</v>
      </c>
      <c r="B4490" s="2" t="s">
        <v>36</v>
      </c>
      <c r="C4490" s="2" t="s">
        <v>31</v>
      </c>
      <c r="D4490" s="2" t="s">
        <v>32</v>
      </c>
      <c r="E4490" s="2" t="s">
        <v>44</v>
      </c>
      <c r="F4490" s="2" t="s">
        <v>50</v>
      </c>
      <c r="G4490" s="4">
        <v>43535</v>
      </c>
      <c r="H4490" s="4" t="s">
        <v>51</v>
      </c>
      <c r="I4490" s="4">
        <v>43539</v>
      </c>
      <c r="J4490" s="2">
        <v>73</v>
      </c>
      <c r="K4490" s="2">
        <v>108</v>
      </c>
      <c r="S4490" s="72"/>
      <c r="T4490" s="72"/>
      <c r="U4490" s="72"/>
    </row>
    <row r="4491" spans="1:21" ht="14.25" customHeight="1">
      <c r="A4491" s="2">
        <v>318523</v>
      </c>
      <c r="B4491" s="2" t="s">
        <v>39</v>
      </c>
      <c r="C4491" s="2" t="s">
        <v>45</v>
      </c>
      <c r="D4491" s="2" t="s">
        <v>32</v>
      </c>
      <c r="E4491" s="2" t="s">
        <v>44</v>
      </c>
      <c r="F4491" s="2" t="s">
        <v>50</v>
      </c>
      <c r="G4491" s="4">
        <v>43529</v>
      </c>
      <c r="H4491" s="4" t="s">
        <v>51</v>
      </c>
      <c r="I4491" s="4">
        <v>43535</v>
      </c>
      <c r="J4491" s="2">
        <v>60</v>
      </c>
      <c r="K4491" s="2">
        <v>102</v>
      </c>
      <c r="S4491" s="72"/>
      <c r="T4491" s="72"/>
      <c r="U4491" s="72"/>
    </row>
    <row r="4492" spans="1:21" ht="14.25" customHeight="1">
      <c r="A4492" s="2">
        <v>879991</v>
      </c>
      <c r="B4492" s="2" t="s">
        <v>46</v>
      </c>
      <c r="C4492" s="2" t="s">
        <v>37</v>
      </c>
      <c r="D4492" s="2" t="s">
        <v>41</v>
      </c>
      <c r="E4492" s="2" t="s">
        <v>33</v>
      </c>
      <c r="F4492" s="2" t="s">
        <v>50</v>
      </c>
      <c r="G4492" s="4">
        <v>43526</v>
      </c>
      <c r="H4492" s="4" t="s">
        <v>51</v>
      </c>
      <c r="I4492" s="4">
        <v>43531</v>
      </c>
      <c r="J4492" s="2">
        <v>45</v>
      </c>
      <c r="K4492" s="2">
        <v>115</v>
      </c>
      <c r="S4492" s="72"/>
      <c r="T4492" s="72"/>
      <c r="U4492" s="72"/>
    </row>
    <row r="4493" spans="1:21" ht="14.25" customHeight="1">
      <c r="A4493" s="2">
        <v>231211</v>
      </c>
      <c r="B4493" s="2" t="s">
        <v>39</v>
      </c>
      <c r="C4493" s="2" t="s">
        <v>45</v>
      </c>
      <c r="D4493" s="2" t="s">
        <v>32</v>
      </c>
      <c r="E4493" s="2" t="s">
        <v>33</v>
      </c>
      <c r="F4493" s="2" t="s">
        <v>50</v>
      </c>
      <c r="G4493" s="4">
        <v>43531</v>
      </c>
      <c r="H4493" s="4" t="s">
        <v>51</v>
      </c>
      <c r="I4493" s="4">
        <v>43534</v>
      </c>
      <c r="J4493" s="2">
        <v>43</v>
      </c>
      <c r="K4493" s="2">
        <v>121</v>
      </c>
      <c r="S4493" s="72"/>
      <c r="T4493" s="72"/>
      <c r="U4493" s="72"/>
    </row>
    <row r="4494" spans="1:21" ht="14.25" customHeight="1">
      <c r="A4494" s="2">
        <v>679728</v>
      </c>
      <c r="B4494" s="2" t="s">
        <v>36</v>
      </c>
      <c r="C4494" s="2" t="s">
        <v>37</v>
      </c>
      <c r="D4494" s="2" t="s">
        <v>32</v>
      </c>
      <c r="E4494" s="2" t="s">
        <v>44</v>
      </c>
      <c r="F4494" s="2" t="s">
        <v>50</v>
      </c>
      <c r="G4494" s="4">
        <v>43527</v>
      </c>
      <c r="H4494" s="4" t="s">
        <v>51</v>
      </c>
      <c r="I4494" s="4">
        <v>43532</v>
      </c>
      <c r="J4494" s="2">
        <v>40</v>
      </c>
      <c r="K4494" s="2">
        <v>106</v>
      </c>
      <c r="S4494" s="72"/>
      <c r="T4494" s="72"/>
      <c r="U4494" s="72"/>
    </row>
    <row r="4495" spans="1:21" ht="14.25" customHeight="1">
      <c r="A4495" s="2">
        <v>495870</v>
      </c>
      <c r="B4495" s="2" t="s">
        <v>30</v>
      </c>
      <c r="C4495" s="2" t="s">
        <v>37</v>
      </c>
      <c r="D4495" s="2" t="s">
        <v>41</v>
      </c>
      <c r="E4495" s="2" t="s">
        <v>44</v>
      </c>
      <c r="F4495" s="2" t="s">
        <v>50</v>
      </c>
      <c r="G4495" s="4">
        <v>43537</v>
      </c>
      <c r="H4495" s="4" t="s">
        <v>51</v>
      </c>
      <c r="I4495" s="4">
        <v>43543</v>
      </c>
      <c r="J4495" s="2">
        <v>59</v>
      </c>
      <c r="K4495" s="2">
        <v>85</v>
      </c>
      <c r="S4495" s="72"/>
      <c r="T4495" s="72"/>
      <c r="U4495" s="72"/>
    </row>
    <row r="4496" spans="1:21" ht="14.25" customHeight="1">
      <c r="A4496" s="2">
        <v>562027</v>
      </c>
      <c r="B4496" s="2" t="s">
        <v>36</v>
      </c>
      <c r="C4496" s="2" t="s">
        <v>45</v>
      </c>
      <c r="D4496" s="2" t="s">
        <v>41</v>
      </c>
      <c r="E4496" s="2" t="s">
        <v>33</v>
      </c>
      <c r="F4496" s="2" t="s">
        <v>50</v>
      </c>
      <c r="G4496" s="4">
        <v>43527</v>
      </c>
      <c r="H4496" s="4" t="s">
        <v>51</v>
      </c>
      <c r="I4496" s="4">
        <v>43534</v>
      </c>
      <c r="J4496" s="2">
        <v>35</v>
      </c>
      <c r="K4496" s="2">
        <v>123</v>
      </c>
      <c r="S4496" s="72"/>
      <c r="T4496" s="72"/>
      <c r="U4496" s="72"/>
    </row>
    <row r="4497" spans="1:21" ht="14.25" customHeight="1">
      <c r="A4497" s="2">
        <v>624998</v>
      </c>
      <c r="B4497" s="2" t="s">
        <v>36</v>
      </c>
      <c r="C4497" s="2" t="s">
        <v>37</v>
      </c>
      <c r="D4497" s="2" t="s">
        <v>41</v>
      </c>
      <c r="E4497" s="2" t="s">
        <v>38</v>
      </c>
      <c r="F4497" s="2" t="s">
        <v>50</v>
      </c>
      <c r="G4497" s="4">
        <v>43525</v>
      </c>
      <c r="H4497" s="4" t="s">
        <v>51</v>
      </c>
      <c r="I4497" s="4">
        <v>43528</v>
      </c>
      <c r="J4497" s="2">
        <v>41</v>
      </c>
      <c r="K4497" s="2">
        <v>107</v>
      </c>
      <c r="S4497" s="72"/>
      <c r="T4497" s="72"/>
      <c r="U4497" s="72"/>
    </row>
    <row r="4498" spans="1:21" ht="14.25" customHeight="1">
      <c r="A4498" s="2">
        <v>973543</v>
      </c>
      <c r="B4498" s="2" t="s">
        <v>36</v>
      </c>
      <c r="C4498" s="2" t="s">
        <v>37</v>
      </c>
      <c r="D4498" s="2" t="s">
        <v>32</v>
      </c>
      <c r="E4498" s="2" t="s">
        <v>44</v>
      </c>
      <c r="F4498" s="2" t="s">
        <v>50</v>
      </c>
      <c r="G4498" s="4">
        <v>43537</v>
      </c>
      <c r="H4498" s="4" t="s">
        <v>51</v>
      </c>
      <c r="I4498" s="4">
        <v>43544</v>
      </c>
      <c r="J4498" s="2">
        <v>60</v>
      </c>
      <c r="K4498" s="2">
        <v>87</v>
      </c>
      <c r="S4498" s="72"/>
      <c r="T4498" s="72"/>
      <c r="U4498" s="72"/>
    </row>
    <row r="4499" spans="1:21" ht="14.25" customHeight="1">
      <c r="A4499" s="2">
        <v>855411</v>
      </c>
      <c r="B4499" s="2" t="s">
        <v>49</v>
      </c>
      <c r="C4499" s="2" t="s">
        <v>45</v>
      </c>
      <c r="D4499" s="2" t="s">
        <v>41</v>
      </c>
      <c r="E4499" s="2" t="s">
        <v>33</v>
      </c>
      <c r="F4499" s="2" t="s">
        <v>50</v>
      </c>
      <c r="G4499" s="4">
        <v>43538</v>
      </c>
      <c r="H4499" s="4" t="s">
        <v>51</v>
      </c>
      <c r="I4499" s="4">
        <v>43543</v>
      </c>
      <c r="J4499" s="2">
        <v>29</v>
      </c>
      <c r="K4499" s="2">
        <v>123</v>
      </c>
      <c r="S4499" s="72"/>
      <c r="T4499" s="72"/>
      <c r="U4499" s="72"/>
    </row>
    <row r="4500" spans="1:21" ht="14.25" customHeight="1">
      <c r="A4500" s="2">
        <v>735740</v>
      </c>
      <c r="B4500" s="2" t="s">
        <v>36</v>
      </c>
      <c r="C4500" s="2" t="s">
        <v>43</v>
      </c>
      <c r="D4500" s="2" t="s">
        <v>41</v>
      </c>
      <c r="E4500" s="2" t="s">
        <v>44</v>
      </c>
      <c r="F4500" s="2" t="s">
        <v>50</v>
      </c>
      <c r="G4500" s="4">
        <v>43534</v>
      </c>
      <c r="H4500" s="4" t="s">
        <v>51</v>
      </c>
      <c r="I4500" s="4">
        <v>43537</v>
      </c>
      <c r="J4500" s="2">
        <v>43</v>
      </c>
      <c r="K4500" s="2">
        <v>130</v>
      </c>
      <c r="S4500" s="72"/>
      <c r="T4500" s="72"/>
      <c r="U4500" s="72"/>
    </row>
    <row r="4501" spans="1:21" ht="14.25" customHeight="1">
      <c r="A4501" s="2">
        <v>51379</v>
      </c>
      <c r="B4501" s="2" t="s">
        <v>46</v>
      </c>
      <c r="C4501" s="2" t="s">
        <v>37</v>
      </c>
      <c r="D4501" s="2" t="s">
        <v>41</v>
      </c>
      <c r="E4501" s="2" t="s">
        <v>33</v>
      </c>
      <c r="F4501" s="2" t="s">
        <v>50</v>
      </c>
      <c r="G4501" s="4">
        <v>43526</v>
      </c>
      <c r="H4501" s="4" t="s">
        <v>51</v>
      </c>
      <c r="I4501" s="4">
        <v>43530</v>
      </c>
      <c r="J4501" s="2">
        <v>33</v>
      </c>
      <c r="K4501" s="2">
        <v>109</v>
      </c>
      <c r="S4501" s="72"/>
      <c r="T4501" s="72"/>
      <c r="U4501" s="72"/>
    </row>
    <row r="4502" spans="1:21" ht="14.25" customHeight="1">
      <c r="A4502" s="2">
        <v>357850</v>
      </c>
      <c r="B4502" s="2" t="s">
        <v>47</v>
      </c>
      <c r="C4502" s="2" t="s">
        <v>37</v>
      </c>
      <c r="D4502" s="2" t="s">
        <v>41</v>
      </c>
      <c r="E4502" s="2" t="s">
        <v>38</v>
      </c>
      <c r="F4502" s="2" t="s">
        <v>50</v>
      </c>
      <c r="G4502" s="4">
        <v>43530</v>
      </c>
      <c r="H4502" s="4" t="s">
        <v>51</v>
      </c>
      <c r="I4502" s="4">
        <v>43534</v>
      </c>
      <c r="J4502" s="2">
        <v>43</v>
      </c>
      <c r="K4502" s="2">
        <v>114</v>
      </c>
      <c r="S4502" s="72"/>
      <c r="T4502" s="72"/>
      <c r="U4502" s="72"/>
    </row>
    <row r="4503" spans="1:21" ht="14.25" customHeight="1">
      <c r="A4503" s="2">
        <v>196548</v>
      </c>
      <c r="B4503" s="2" t="s">
        <v>39</v>
      </c>
      <c r="C4503" s="2" t="s">
        <v>40</v>
      </c>
      <c r="D4503" s="2" t="s">
        <v>32</v>
      </c>
      <c r="E4503" s="2" t="s">
        <v>44</v>
      </c>
      <c r="F4503" s="2" t="s">
        <v>50</v>
      </c>
      <c r="G4503" s="4">
        <v>43528</v>
      </c>
      <c r="H4503" s="4" t="s">
        <v>51</v>
      </c>
      <c r="I4503" s="4">
        <v>43533</v>
      </c>
      <c r="J4503" s="2">
        <v>25</v>
      </c>
      <c r="K4503" s="2">
        <v>114</v>
      </c>
      <c r="S4503" s="72"/>
      <c r="T4503" s="72"/>
      <c r="U4503" s="72"/>
    </row>
    <row r="4504" spans="1:21" ht="14.25" customHeight="1">
      <c r="A4504" s="2">
        <v>832795</v>
      </c>
      <c r="B4504" s="2" t="s">
        <v>39</v>
      </c>
      <c r="C4504" s="2" t="s">
        <v>43</v>
      </c>
      <c r="D4504" s="2" t="s">
        <v>32</v>
      </c>
      <c r="E4504" s="2" t="s">
        <v>33</v>
      </c>
      <c r="F4504" s="2" t="s">
        <v>50</v>
      </c>
      <c r="G4504" s="4">
        <v>43535</v>
      </c>
      <c r="H4504" s="4" t="s">
        <v>51</v>
      </c>
      <c r="I4504" s="4">
        <v>43539</v>
      </c>
      <c r="J4504" s="2">
        <v>0</v>
      </c>
      <c r="K4504" s="2">
        <v>121</v>
      </c>
      <c r="S4504" s="72"/>
      <c r="T4504" s="72"/>
      <c r="U4504" s="72"/>
    </row>
    <row r="4505" spans="1:21" ht="14.25" customHeight="1">
      <c r="A4505" s="2">
        <v>769524</v>
      </c>
      <c r="B4505" s="2" t="s">
        <v>36</v>
      </c>
      <c r="C4505" s="2" t="s">
        <v>43</v>
      </c>
      <c r="D4505" s="2" t="s">
        <v>41</v>
      </c>
      <c r="E4505" s="2" t="s">
        <v>44</v>
      </c>
      <c r="F4505" s="2" t="s">
        <v>50</v>
      </c>
      <c r="G4505" s="4">
        <v>43537</v>
      </c>
      <c r="H4505" s="4" t="s">
        <v>51</v>
      </c>
      <c r="I4505" s="4">
        <v>43542</v>
      </c>
      <c r="J4505" s="2">
        <v>63</v>
      </c>
      <c r="K4505" s="2">
        <v>101</v>
      </c>
      <c r="S4505" s="72"/>
      <c r="T4505" s="72"/>
      <c r="U4505" s="72"/>
    </row>
    <row r="4506" spans="1:21" ht="14.25" customHeight="1">
      <c r="A4506" s="2">
        <v>197369</v>
      </c>
      <c r="B4506" s="2" t="s">
        <v>47</v>
      </c>
      <c r="C4506" s="2" t="s">
        <v>31</v>
      </c>
      <c r="D4506" s="2" t="s">
        <v>32</v>
      </c>
      <c r="E4506" s="2" t="s">
        <v>33</v>
      </c>
      <c r="F4506" s="2" t="s">
        <v>50</v>
      </c>
      <c r="G4506" s="4">
        <v>43537</v>
      </c>
      <c r="H4506" s="4" t="s">
        <v>51</v>
      </c>
      <c r="I4506" s="4">
        <v>43544</v>
      </c>
      <c r="J4506" s="2">
        <v>33</v>
      </c>
      <c r="K4506" s="2">
        <v>123</v>
      </c>
      <c r="S4506" s="72"/>
      <c r="T4506" s="72"/>
      <c r="U4506" s="72"/>
    </row>
    <row r="4507" spans="1:21" ht="14.25" customHeight="1">
      <c r="A4507" s="2">
        <v>157140</v>
      </c>
      <c r="B4507" s="2" t="s">
        <v>39</v>
      </c>
      <c r="C4507" s="2" t="s">
        <v>31</v>
      </c>
      <c r="D4507" s="2" t="s">
        <v>41</v>
      </c>
      <c r="E4507" s="2" t="s">
        <v>44</v>
      </c>
      <c r="F4507" s="2" t="s">
        <v>50</v>
      </c>
      <c r="G4507" s="4">
        <v>43538</v>
      </c>
      <c r="H4507" s="4" t="s">
        <v>51</v>
      </c>
      <c r="I4507" s="4">
        <v>43543</v>
      </c>
      <c r="J4507" s="2">
        <v>0</v>
      </c>
      <c r="K4507" s="2">
        <v>123</v>
      </c>
      <c r="S4507" s="72"/>
      <c r="T4507" s="72"/>
      <c r="U4507" s="72"/>
    </row>
    <row r="4508" spans="1:21" ht="14.25" customHeight="1">
      <c r="A4508" s="2">
        <v>129702</v>
      </c>
      <c r="B4508" s="2" t="s">
        <v>47</v>
      </c>
      <c r="C4508" s="2" t="s">
        <v>40</v>
      </c>
      <c r="D4508" s="2" t="s">
        <v>32</v>
      </c>
      <c r="E4508" s="2" t="s">
        <v>38</v>
      </c>
      <c r="F4508" s="2" t="s">
        <v>50</v>
      </c>
      <c r="G4508" s="4">
        <v>43529</v>
      </c>
      <c r="H4508" s="4" t="s">
        <v>51</v>
      </c>
      <c r="I4508" s="4">
        <v>43533</v>
      </c>
      <c r="J4508" s="2">
        <v>26</v>
      </c>
      <c r="K4508" s="2">
        <v>113</v>
      </c>
      <c r="S4508" s="72"/>
      <c r="T4508" s="72"/>
      <c r="U4508" s="72"/>
    </row>
    <row r="4509" spans="1:21" ht="14.25" customHeight="1">
      <c r="A4509" s="2">
        <v>407701</v>
      </c>
      <c r="B4509" s="2" t="s">
        <v>46</v>
      </c>
      <c r="C4509" s="2" t="s">
        <v>31</v>
      </c>
      <c r="D4509" s="2" t="s">
        <v>32</v>
      </c>
      <c r="E4509" s="2" t="s">
        <v>33</v>
      </c>
      <c r="F4509" s="2" t="s">
        <v>50</v>
      </c>
      <c r="G4509" s="4">
        <v>43532</v>
      </c>
      <c r="H4509" s="4" t="s">
        <v>51</v>
      </c>
      <c r="I4509" s="4">
        <v>43536</v>
      </c>
      <c r="J4509" s="2">
        <v>27</v>
      </c>
      <c r="K4509" s="2">
        <v>121</v>
      </c>
      <c r="S4509" s="72"/>
      <c r="T4509" s="72"/>
      <c r="U4509" s="72"/>
    </row>
    <row r="4510" spans="1:21" ht="14.25" customHeight="1">
      <c r="A4510" s="2">
        <v>592549</v>
      </c>
      <c r="B4510" s="2" t="s">
        <v>39</v>
      </c>
      <c r="C4510" s="2" t="s">
        <v>31</v>
      </c>
      <c r="D4510" s="2" t="s">
        <v>32</v>
      </c>
      <c r="E4510" s="2" t="s">
        <v>33</v>
      </c>
      <c r="F4510" s="2" t="s">
        <v>50</v>
      </c>
      <c r="G4510" s="4">
        <v>43533</v>
      </c>
      <c r="H4510" s="4" t="s">
        <v>51</v>
      </c>
      <c r="I4510" s="4">
        <v>43540</v>
      </c>
      <c r="J4510" s="2">
        <v>25</v>
      </c>
      <c r="K4510" s="2">
        <v>124</v>
      </c>
      <c r="S4510" s="72"/>
      <c r="T4510" s="72"/>
      <c r="U4510" s="72"/>
    </row>
    <row r="4511" spans="1:21" ht="14.25" customHeight="1">
      <c r="A4511" s="2">
        <v>572719</v>
      </c>
      <c r="B4511" s="2" t="s">
        <v>36</v>
      </c>
      <c r="C4511" s="2" t="s">
        <v>37</v>
      </c>
      <c r="D4511" s="2" t="s">
        <v>41</v>
      </c>
      <c r="E4511" s="2" t="s">
        <v>33</v>
      </c>
      <c r="F4511" s="2" t="s">
        <v>50</v>
      </c>
      <c r="G4511" s="4">
        <v>43526</v>
      </c>
      <c r="H4511" s="4" t="s">
        <v>51</v>
      </c>
      <c r="I4511" s="4">
        <v>43529</v>
      </c>
      <c r="J4511" s="2">
        <v>40</v>
      </c>
      <c r="K4511" s="2">
        <v>107</v>
      </c>
      <c r="S4511" s="72"/>
      <c r="T4511" s="72"/>
      <c r="U4511" s="72"/>
    </row>
    <row r="4512" spans="1:21" ht="14.25" customHeight="1">
      <c r="A4512" s="2">
        <v>882030</v>
      </c>
      <c r="B4512" s="2" t="s">
        <v>48</v>
      </c>
      <c r="C4512" s="2" t="s">
        <v>31</v>
      </c>
      <c r="D4512" s="2" t="s">
        <v>41</v>
      </c>
      <c r="E4512" s="2" t="s">
        <v>38</v>
      </c>
      <c r="F4512" s="2" t="s">
        <v>50</v>
      </c>
      <c r="G4512" s="4">
        <v>43529</v>
      </c>
      <c r="H4512" s="4" t="s">
        <v>51</v>
      </c>
      <c r="I4512" s="4">
        <v>43533</v>
      </c>
      <c r="J4512" s="2">
        <v>0</v>
      </c>
      <c r="K4512" s="2">
        <v>122</v>
      </c>
      <c r="S4512" s="72"/>
      <c r="T4512" s="72"/>
      <c r="U4512" s="72"/>
    </row>
    <row r="4513" spans="1:21" ht="14.25" customHeight="1">
      <c r="A4513" s="2">
        <v>250673</v>
      </c>
      <c r="B4513" s="2" t="s">
        <v>39</v>
      </c>
      <c r="C4513" s="2" t="s">
        <v>31</v>
      </c>
      <c r="D4513" s="2" t="s">
        <v>32</v>
      </c>
      <c r="E4513" s="2" t="s">
        <v>33</v>
      </c>
      <c r="F4513" s="2" t="s">
        <v>50</v>
      </c>
      <c r="G4513" s="4">
        <v>43535</v>
      </c>
      <c r="H4513" s="4" t="s">
        <v>51</v>
      </c>
      <c r="I4513" s="4">
        <v>43541</v>
      </c>
      <c r="J4513" s="2">
        <v>43</v>
      </c>
      <c r="K4513" s="2">
        <v>128</v>
      </c>
      <c r="S4513" s="72"/>
      <c r="T4513" s="72"/>
      <c r="U4513" s="72"/>
    </row>
    <row r="4514" spans="1:21" ht="14.25" customHeight="1">
      <c r="A4514" s="2">
        <v>515174</v>
      </c>
      <c r="B4514" s="2" t="s">
        <v>47</v>
      </c>
      <c r="C4514" s="2" t="s">
        <v>31</v>
      </c>
      <c r="D4514" s="2" t="s">
        <v>41</v>
      </c>
      <c r="E4514" s="2" t="s">
        <v>38</v>
      </c>
      <c r="F4514" s="2" t="s">
        <v>50</v>
      </c>
      <c r="G4514" s="4">
        <v>43535</v>
      </c>
      <c r="H4514" s="4" t="s">
        <v>51</v>
      </c>
      <c r="I4514" s="4">
        <v>43540</v>
      </c>
      <c r="J4514" s="2">
        <v>0</v>
      </c>
      <c r="K4514" s="2">
        <v>125</v>
      </c>
      <c r="S4514" s="72"/>
      <c r="T4514" s="72"/>
      <c r="U4514" s="72"/>
    </row>
    <row r="4515" spans="1:21" ht="14.25" customHeight="1">
      <c r="A4515" s="2">
        <v>499127</v>
      </c>
      <c r="B4515" s="2" t="s">
        <v>30</v>
      </c>
      <c r="C4515" s="2" t="s">
        <v>43</v>
      </c>
      <c r="D4515" s="2" t="s">
        <v>41</v>
      </c>
      <c r="E4515" s="2" t="s">
        <v>33</v>
      </c>
      <c r="F4515" s="2" t="s">
        <v>50</v>
      </c>
      <c r="G4515" s="4">
        <v>43530</v>
      </c>
      <c r="H4515" s="4" t="s">
        <v>51</v>
      </c>
      <c r="I4515" s="4">
        <v>43533</v>
      </c>
      <c r="J4515" s="2">
        <v>46</v>
      </c>
      <c r="K4515" s="2">
        <v>129</v>
      </c>
      <c r="S4515" s="72"/>
      <c r="T4515" s="72"/>
      <c r="U4515" s="72"/>
    </row>
    <row r="4516" spans="1:21" ht="14.25" customHeight="1">
      <c r="A4516" s="2">
        <v>623866</v>
      </c>
      <c r="B4516" s="2" t="s">
        <v>39</v>
      </c>
      <c r="C4516" s="2" t="s">
        <v>37</v>
      </c>
      <c r="D4516" s="2" t="s">
        <v>32</v>
      </c>
      <c r="E4516" s="2" t="s">
        <v>38</v>
      </c>
      <c r="F4516" s="2" t="s">
        <v>50</v>
      </c>
      <c r="G4516" s="4">
        <v>43533</v>
      </c>
      <c r="H4516" s="4" t="s">
        <v>51</v>
      </c>
      <c r="I4516" s="4">
        <v>43537</v>
      </c>
      <c r="J4516" s="2">
        <v>29</v>
      </c>
      <c r="K4516" s="2">
        <v>107</v>
      </c>
      <c r="S4516" s="72"/>
      <c r="T4516" s="72"/>
      <c r="U4516" s="72"/>
    </row>
    <row r="4517" spans="1:21" ht="14.25" customHeight="1">
      <c r="A4517" s="2">
        <v>748184</v>
      </c>
      <c r="B4517" s="2" t="s">
        <v>39</v>
      </c>
      <c r="C4517" s="2" t="s">
        <v>40</v>
      </c>
      <c r="D4517" s="2" t="s">
        <v>32</v>
      </c>
      <c r="E4517" s="2" t="s">
        <v>44</v>
      </c>
      <c r="F4517" s="2" t="s">
        <v>50</v>
      </c>
      <c r="G4517" s="4">
        <v>43532</v>
      </c>
      <c r="H4517" s="4" t="s">
        <v>51</v>
      </c>
      <c r="I4517" s="4">
        <v>43537</v>
      </c>
      <c r="J4517" s="2">
        <v>25</v>
      </c>
      <c r="K4517" s="2">
        <v>109</v>
      </c>
      <c r="S4517" s="72"/>
      <c r="T4517" s="72"/>
      <c r="U4517" s="72"/>
    </row>
    <row r="4518" spans="1:21" ht="14.25" customHeight="1">
      <c r="A4518" s="2">
        <v>986669</v>
      </c>
      <c r="B4518" s="2" t="s">
        <v>39</v>
      </c>
      <c r="C4518" s="2" t="s">
        <v>37</v>
      </c>
      <c r="D4518" s="2" t="s">
        <v>41</v>
      </c>
      <c r="E4518" s="2" t="s">
        <v>33</v>
      </c>
      <c r="F4518" s="2" t="s">
        <v>50</v>
      </c>
      <c r="G4518" s="4">
        <v>43526</v>
      </c>
      <c r="H4518" s="4" t="s">
        <v>51</v>
      </c>
      <c r="I4518" s="4">
        <v>43531</v>
      </c>
      <c r="J4518" s="2">
        <v>45</v>
      </c>
      <c r="K4518" s="2">
        <v>109</v>
      </c>
      <c r="S4518" s="72"/>
      <c r="T4518" s="72"/>
      <c r="U4518" s="72"/>
    </row>
    <row r="4519" spans="1:21" ht="14.25" customHeight="1">
      <c r="A4519" s="2">
        <v>168528</v>
      </c>
      <c r="B4519" s="2" t="s">
        <v>30</v>
      </c>
      <c r="C4519" s="2" t="s">
        <v>40</v>
      </c>
      <c r="D4519" s="2" t="s">
        <v>41</v>
      </c>
      <c r="E4519" s="2" t="s">
        <v>44</v>
      </c>
      <c r="F4519" s="2" t="s">
        <v>50</v>
      </c>
      <c r="G4519" s="4">
        <v>43533</v>
      </c>
      <c r="H4519" s="4" t="s">
        <v>51</v>
      </c>
      <c r="I4519" s="4">
        <v>43536</v>
      </c>
      <c r="J4519" s="2">
        <v>35</v>
      </c>
      <c r="K4519" s="2">
        <v>107</v>
      </c>
      <c r="S4519" s="72"/>
      <c r="T4519" s="72"/>
      <c r="U4519" s="72"/>
    </row>
    <row r="4520" spans="1:21" ht="14.25" customHeight="1">
      <c r="A4520" s="2">
        <v>39189</v>
      </c>
      <c r="B4520" s="2" t="s">
        <v>49</v>
      </c>
      <c r="C4520" s="2" t="s">
        <v>31</v>
      </c>
      <c r="D4520" s="2" t="s">
        <v>32</v>
      </c>
      <c r="E4520" s="2" t="s">
        <v>33</v>
      </c>
      <c r="F4520" s="2" t="s">
        <v>50</v>
      </c>
      <c r="G4520" s="4">
        <v>43538</v>
      </c>
      <c r="H4520" s="4" t="s">
        <v>51</v>
      </c>
      <c r="I4520" s="4">
        <v>43545</v>
      </c>
      <c r="J4520" s="2">
        <v>43</v>
      </c>
      <c r="K4520" s="2">
        <v>127</v>
      </c>
      <c r="S4520" s="72"/>
      <c r="T4520" s="72"/>
      <c r="U4520" s="72"/>
    </row>
    <row r="4521" spans="1:21" ht="14.25" customHeight="1">
      <c r="A4521" s="2">
        <v>232337</v>
      </c>
      <c r="B4521" s="2" t="s">
        <v>39</v>
      </c>
      <c r="C4521" s="2" t="s">
        <v>40</v>
      </c>
      <c r="D4521" s="2" t="s">
        <v>41</v>
      </c>
      <c r="E4521" s="2" t="s">
        <v>33</v>
      </c>
      <c r="F4521" s="2" t="s">
        <v>50</v>
      </c>
      <c r="G4521" s="4">
        <v>43538</v>
      </c>
      <c r="H4521" s="4" t="s">
        <v>51</v>
      </c>
      <c r="I4521" s="4">
        <v>43542</v>
      </c>
      <c r="J4521" s="2">
        <v>48</v>
      </c>
      <c r="K4521" s="2">
        <v>109</v>
      </c>
      <c r="S4521" s="72"/>
      <c r="T4521" s="72"/>
      <c r="U4521" s="72"/>
    </row>
    <row r="4522" spans="1:21" ht="14.25" customHeight="1">
      <c r="A4522" s="2">
        <v>866673</v>
      </c>
      <c r="B4522" s="2" t="s">
        <v>36</v>
      </c>
      <c r="C4522" s="2" t="s">
        <v>31</v>
      </c>
      <c r="D4522" s="2" t="s">
        <v>41</v>
      </c>
      <c r="E4522" s="2" t="s">
        <v>44</v>
      </c>
      <c r="F4522" s="2" t="s">
        <v>50</v>
      </c>
      <c r="G4522" s="4">
        <v>43531</v>
      </c>
      <c r="H4522" s="4" t="s">
        <v>51</v>
      </c>
      <c r="I4522" s="4">
        <v>43537</v>
      </c>
      <c r="J4522" s="2">
        <v>0</v>
      </c>
      <c r="K4522" s="2">
        <v>107</v>
      </c>
      <c r="S4522" s="72"/>
      <c r="T4522" s="72"/>
      <c r="U4522" s="72"/>
    </row>
    <row r="4523" spans="1:21" ht="14.25" customHeight="1">
      <c r="A4523" s="2">
        <v>216968</v>
      </c>
      <c r="B4523" s="2" t="s">
        <v>39</v>
      </c>
      <c r="C4523" s="2" t="s">
        <v>37</v>
      </c>
      <c r="D4523" s="2" t="s">
        <v>41</v>
      </c>
      <c r="E4523" s="2" t="s">
        <v>44</v>
      </c>
      <c r="F4523" s="2" t="s">
        <v>50</v>
      </c>
      <c r="G4523" s="4">
        <v>43525</v>
      </c>
      <c r="H4523" s="4" t="s">
        <v>51</v>
      </c>
      <c r="I4523" s="4">
        <v>43529</v>
      </c>
      <c r="J4523" s="2">
        <v>47</v>
      </c>
      <c r="K4523" s="2">
        <v>111</v>
      </c>
      <c r="S4523" s="72"/>
      <c r="T4523" s="72"/>
      <c r="U4523" s="72"/>
    </row>
    <row r="4524" spans="1:21" ht="14.25" customHeight="1">
      <c r="A4524" s="2">
        <v>264259</v>
      </c>
      <c r="B4524" s="2" t="s">
        <v>39</v>
      </c>
      <c r="C4524" s="2" t="s">
        <v>45</v>
      </c>
      <c r="D4524" s="2" t="s">
        <v>32</v>
      </c>
      <c r="E4524" s="2" t="s">
        <v>33</v>
      </c>
      <c r="F4524" s="2" t="s">
        <v>50</v>
      </c>
      <c r="G4524" s="4">
        <v>43536</v>
      </c>
      <c r="H4524" s="4" t="s">
        <v>51</v>
      </c>
      <c r="I4524" s="4">
        <v>43543</v>
      </c>
      <c r="J4524" s="2">
        <v>26</v>
      </c>
      <c r="K4524" s="2">
        <v>126</v>
      </c>
      <c r="S4524" s="72"/>
      <c r="T4524" s="72"/>
      <c r="U4524" s="72"/>
    </row>
    <row r="4525" spans="1:21" ht="14.25" customHeight="1">
      <c r="A4525" s="2">
        <v>677632</v>
      </c>
      <c r="B4525" s="2" t="s">
        <v>48</v>
      </c>
      <c r="C4525" s="2" t="s">
        <v>37</v>
      </c>
      <c r="D4525" s="2" t="s">
        <v>41</v>
      </c>
      <c r="E4525" s="2" t="s">
        <v>44</v>
      </c>
      <c r="F4525" s="2" t="s">
        <v>50</v>
      </c>
      <c r="G4525" s="4">
        <v>43535</v>
      </c>
      <c r="H4525" s="4" t="s">
        <v>51</v>
      </c>
      <c r="I4525" s="4">
        <v>43540</v>
      </c>
      <c r="J4525" s="2">
        <v>49</v>
      </c>
      <c r="K4525" s="2">
        <v>113</v>
      </c>
      <c r="S4525" s="72"/>
      <c r="T4525" s="72"/>
      <c r="U4525" s="72"/>
    </row>
    <row r="4526" spans="1:21" ht="14.25" customHeight="1">
      <c r="A4526" s="2">
        <v>927868</v>
      </c>
      <c r="B4526" s="2" t="s">
        <v>39</v>
      </c>
      <c r="C4526" s="2" t="s">
        <v>37</v>
      </c>
      <c r="D4526" s="2" t="s">
        <v>41</v>
      </c>
      <c r="E4526" s="2" t="s">
        <v>44</v>
      </c>
      <c r="F4526" s="2" t="s">
        <v>50</v>
      </c>
      <c r="G4526" s="4">
        <v>43531</v>
      </c>
      <c r="H4526" s="4" t="s">
        <v>51</v>
      </c>
      <c r="I4526" s="4">
        <v>43536</v>
      </c>
      <c r="J4526" s="2">
        <v>56</v>
      </c>
      <c r="K4526" s="2">
        <v>88</v>
      </c>
      <c r="S4526" s="72"/>
      <c r="T4526" s="72"/>
      <c r="U4526" s="72"/>
    </row>
    <row r="4527" spans="1:21" ht="14.25" customHeight="1">
      <c r="A4527" s="2">
        <v>464091</v>
      </c>
      <c r="B4527" s="2" t="s">
        <v>36</v>
      </c>
      <c r="C4527" s="2" t="s">
        <v>37</v>
      </c>
      <c r="D4527" s="2" t="s">
        <v>32</v>
      </c>
      <c r="E4527" s="2" t="s">
        <v>44</v>
      </c>
      <c r="F4527" s="2" t="s">
        <v>50</v>
      </c>
      <c r="G4527" s="4">
        <v>43535</v>
      </c>
      <c r="H4527" s="4" t="s">
        <v>51</v>
      </c>
      <c r="I4527" s="4">
        <v>43542</v>
      </c>
      <c r="J4527" s="2">
        <v>61</v>
      </c>
      <c r="K4527" s="2">
        <v>88</v>
      </c>
      <c r="S4527" s="72"/>
      <c r="T4527" s="72"/>
      <c r="U4527" s="72"/>
    </row>
    <row r="4528" spans="1:21" ht="14.25" customHeight="1">
      <c r="A4528" s="2">
        <v>231004</v>
      </c>
      <c r="B4528" s="2" t="s">
        <v>42</v>
      </c>
      <c r="C4528" s="2" t="s">
        <v>43</v>
      </c>
      <c r="D4528" s="2" t="s">
        <v>41</v>
      </c>
      <c r="E4528" s="2" t="s">
        <v>44</v>
      </c>
      <c r="F4528" s="2" t="s">
        <v>50</v>
      </c>
      <c r="G4528" s="4">
        <v>43531</v>
      </c>
      <c r="H4528" s="4" t="s">
        <v>51</v>
      </c>
      <c r="I4528" s="4">
        <v>43537</v>
      </c>
      <c r="J4528" s="2">
        <v>34</v>
      </c>
      <c r="K4528" s="2">
        <v>125</v>
      </c>
      <c r="S4528" s="72"/>
      <c r="T4528" s="72"/>
      <c r="U4528" s="72"/>
    </row>
    <row r="4529" spans="1:21" ht="14.25" customHeight="1">
      <c r="A4529" s="2">
        <v>299719</v>
      </c>
      <c r="B4529" s="2" t="s">
        <v>36</v>
      </c>
      <c r="C4529" s="2" t="s">
        <v>37</v>
      </c>
      <c r="D4529" s="2" t="s">
        <v>32</v>
      </c>
      <c r="E4529" s="2" t="s">
        <v>33</v>
      </c>
      <c r="F4529" s="2" t="s">
        <v>50</v>
      </c>
      <c r="G4529" s="4">
        <v>43538</v>
      </c>
      <c r="H4529" s="4" t="s">
        <v>51</v>
      </c>
      <c r="I4529" s="4">
        <v>43542</v>
      </c>
      <c r="J4529" s="2">
        <v>35</v>
      </c>
      <c r="K4529" s="2">
        <v>108</v>
      </c>
      <c r="S4529" s="72"/>
      <c r="T4529" s="72"/>
      <c r="U4529" s="72"/>
    </row>
    <row r="4530" spans="1:21" ht="14.25" customHeight="1">
      <c r="A4530" s="2">
        <v>953714</v>
      </c>
      <c r="B4530" s="2" t="s">
        <v>36</v>
      </c>
      <c r="C4530" s="2" t="s">
        <v>40</v>
      </c>
      <c r="D4530" s="2" t="s">
        <v>41</v>
      </c>
      <c r="E4530" s="2" t="s">
        <v>44</v>
      </c>
      <c r="F4530" s="2" t="s">
        <v>50</v>
      </c>
      <c r="G4530" s="4">
        <v>43534</v>
      </c>
      <c r="H4530" s="4" t="s">
        <v>51</v>
      </c>
      <c r="I4530" s="4">
        <v>43537</v>
      </c>
      <c r="J4530" s="2">
        <v>60</v>
      </c>
      <c r="K4530" s="2">
        <v>88</v>
      </c>
      <c r="S4530" s="72"/>
      <c r="T4530" s="72"/>
      <c r="U4530" s="72"/>
    </row>
    <row r="4531" spans="1:21" ht="14.25" customHeight="1">
      <c r="A4531" s="2">
        <v>126349</v>
      </c>
      <c r="B4531" s="2" t="s">
        <v>47</v>
      </c>
      <c r="C4531" s="2" t="s">
        <v>40</v>
      </c>
      <c r="D4531" s="2" t="s">
        <v>32</v>
      </c>
      <c r="E4531" s="2" t="s">
        <v>33</v>
      </c>
      <c r="F4531" s="2" t="s">
        <v>50</v>
      </c>
      <c r="G4531" s="4">
        <v>43529</v>
      </c>
      <c r="H4531" s="4" t="s">
        <v>51</v>
      </c>
      <c r="I4531" s="4">
        <v>43536</v>
      </c>
      <c r="J4531" s="2">
        <v>31</v>
      </c>
      <c r="K4531" s="2">
        <v>106</v>
      </c>
      <c r="S4531" s="72"/>
      <c r="T4531" s="72"/>
      <c r="U4531" s="72"/>
    </row>
    <row r="4532" spans="1:21" ht="14.25" customHeight="1">
      <c r="A4532" s="2">
        <v>266587</v>
      </c>
      <c r="B4532" s="2" t="s">
        <v>39</v>
      </c>
      <c r="C4532" s="2" t="s">
        <v>37</v>
      </c>
      <c r="D4532" s="2" t="s">
        <v>32</v>
      </c>
      <c r="E4532" s="2" t="s">
        <v>33</v>
      </c>
      <c r="F4532" s="2" t="s">
        <v>50</v>
      </c>
      <c r="G4532" s="4">
        <v>43535</v>
      </c>
      <c r="H4532" s="4" t="s">
        <v>51</v>
      </c>
      <c r="I4532" s="4">
        <v>43538</v>
      </c>
      <c r="J4532" s="2">
        <v>40</v>
      </c>
      <c r="K4532" s="2">
        <v>112</v>
      </c>
      <c r="S4532" s="72"/>
      <c r="T4532" s="72"/>
      <c r="U4532" s="72"/>
    </row>
    <row r="4533" spans="1:21" ht="14.25" customHeight="1">
      <c r="A4533" s="2">
        <v>284571</v>
      </c>
      <c r="B4533" s="2" t="s">
        <v>49</v>
      </c>
      <c r="C4533" s="2" t="s">
        <v>37</v>
      </c>
      <c r="D4533" s="2" t="s">
        <v>41</v>
      </c>
      <c r="E4533" s="2" t="s">
        <v>44</v>
      </c>
      <c r="F4533" s="2" t="s">
        <v>50</v>
      </c>
      <c r="G4533" s="4">
        <v>43535</v>
      </c>
      <c r="H4533" s="4" t="s">
        <v>51</v>
      </c>
      <c r="I4533" s="4">
        <v>43542</v>
      </c>
      <c r="J4533" s="2">
        <v>71</v>
      </c>
      <c r="K4533" s="2">
        <v>87</v>
      </c>
      <c r="S4533" s="72"/>
      <c r="T4533" s="72"/>
      <c r="U4533" s="72"/>
    </row>
    <row r="4534" spans="1:21" ht="14.25" customHeight="1">
      <c r="A4534" s="2">
        <v>914694</v>
      </c>
      <c r="B4534" s="2" t="s">
        <v>39</v>
      </c>
      <c r="C4534" s="2" t="s">
        <v>37</v>
      </c>
      <c r="D4534" s="2" t="s">
        <v>41</v>
      </c>
      <c r="E4534" s="2" t="s">
        <v>44</v>
      </c>
      <c r="F4534" s="2" t="s">
        <v>50</v>
      </c>
      <c r="G4534" s="4">
        <v>43537</v>
      </c>
      <c r="H4534" s="4" t="s">
        <v>51</v>
      </c>
      <c r="I4534" s="4">
        <v>43540</v>
      </c>
      <c r="J4534" s="2">
        <v>67</v>
      </c>
      <c r="K4534" s="2">
        <v>94</v>
      </c>
      <c r="S4534" s="72"/>
      <c r="T4534" s="72"/>
      <c r="U4534" s="72"/>
    </row>
    <row r="4535" spans="1:21" ht="14.25" customHeight="1">
      <c r="A4535" s="2">
        <v>174833</v>
      </c>
      <c r="B4535" s="2" t="s">
        <v>36</v>
      </c>
      <c r="C4535" s="2" t="s">
        <v>43</v>
      </c>
      <c r="D4535" s="2" t="s">
        <v>32</v>
      </c>
      <c r="E4535" s="2" t="s">
        <v>33</v>
      </c>
      <c r="F4535" s="2" t="s">
        <v>50</v>
      </c>
      <c r="G4535" s="4">
        <v>43537</v>
      </c>
      <c r="H4535" s="4" t="s">
        <v>51</v>
      </c>
      <c r="I4535" s="4">
        <v>43542</v>
      </c>
      <c r="J4535" s="2">
        <v>0</v>
      </c>
      <c r="K4535" s="2">
        <v>126</v>
      </c>
      <c r="S4535" s="72"/>
      <c r="T4535" s="72"/>
      <c r="U4535" s="72"/>
    </row>
    <row r="4536" spans="1:21" ht="14.25" customHeight="1">
      <c r="A4536" s="2">
        <v>583120</v>
      </c>
      <c r="B4536" s="2" t="s">
        <v>39</v>
      </c>
      <c r="C4536" s="2" t="s">
        <v>37</v>
      </c>
      <c r="D4536" s="2" t="s">
        <v>32</v>
      </c>
      <c r="E4536" s="2" t="s">
        <v>44</v>
      </c>
      <c r="F4536" s="2" t="s">
        <v>50</v>
      </c>
      <c r="G4536" s="4">
        <v>43530</v>
      </c>
      <c r="H4536" s="4" t="s">
        <v>51</v>
      </c>
      <c r="I4536" s="4">
        <v>43536</v>
      </c>
      <c r="J4536" s="2">
        <v>31</v>
      </c>
      <c r="K4536" s="2">
        <v>112</v>
      </c>
      <c r="S4536" s="72"/>
      <c r="T4536" s="72"/>
      <c r="U4536" s="72"/>
    </row>
    <row r="4537" spans="1:21" ht="14.25" customHeight="1">
      <c r="A4537" s="2">
        <v>790595</v>
      </c>
      <c r="B4537" s="2" t="s">
        <v>36</v>
      </c>
      <c r="C4537" s="2" t="s">
        <v>31</v>
      </c>
      <c r="D4537" s="2" t="s">
        <v>41</v>
      </c>
      <c r="E4537" s="2" t="s">
        <v>33</v>
      </c>
      <c r="F4537" s="2" t="s">
        <v>50</v>
      </c>
      <c r="G4537" s="4">
        <v>43531</v>
      </c>
      <c r="H4537" s="4" t="s">
        <v>51</v>
      </c>
      <c r="I4537" s="4">
        <v>43538</v>
      </c>
      <c r="J4537" s="2">
        <v>0</v>
      </c>
      <c r="K4537" s="2">
        <v>125</v>
      </c>
      <c r="S4537" s="72"/>
      <c r="T4537" s="72"/>
      <c r="U4537" s="72"/>
    </row>
    <row r="4538" spans="1:21" ht="14.25" customHeight="1">
      <c r="A4538" s="2">
        <v>679986</v>
      </c>
      <c r="B4538" s="2" t="s">
        <v>39</v>
      </c>
      <c r="C4538" s="2" t="s">
        <v>37</v>
      </c>
      <c r="D4538" s="2" t="s">
        <v>41</v>
      </c>
      <c r="E4538" s="2" t="s">
        <v>38</v>
      </c>
      <c r="F4538" s="2" t="s">
        <v>50</v>
      </c>
      <c r="G4538" s="4">
        <v>43531</v>
      </c>
      <c r="H4538" s="4" t="s">
        <v>51</v>
      </c>
      <c r="I4538" s="4">
        <v>43536</v>
      </c>
      <c r="J4538" s="2">
        <v>49</v>
      </c>
      <c r="K4538" s="2">
        <v>111</v>
      </c>
      <c r="S4538" s="72"/>
      <c r="T4538" s="72"/>
      <c r="U4538" s="72"/>
    </row>
    <row r="4539" spans="1:21" ht="14.25" customHeight="1">
      <c r="A4539" s="2">
        <v>295479</v>
      </c>
      <c r="B4539" s="2" t="s">
        <v>48</v>
      </c>
      <c r="C4539" s="2" t="s">
        <v>43</v>
      </c>
      <c r="D4539" s="2" t="s">
        <v>32</v>
      </c>
      <c r="E4539" s="2" t="s">
        <v>44</v>
      </c>
      <c r="F4539" s="2" t="s">
        <v>50</v>
      </c>
      <c r="G4539" s="4">
        <v>43527</v>
      </c>
      <c r="H4539" s="4" t="s">
        <v>51</v>
      </c>
      <c r="I4539" s="4">
        <v>43532</v>
      </c>
      <c r="J4539" s="2">
        <v>0</v>
      </c>
      <c r="K4539" s="2">
        <v>107</v>
      </c>
      <c r="S4539" s="72"/>
      <c r="T4539" s="72"/>
      <c r="U4539" s="72"/>
    </row>
    <row r="4540" spans="1:21" ht="14.25" customHeight="1">
      <c r="A4540" s="2">
        <v>729930</v>
      </c>
      <c r="B4540" s="2" t="s">
        <v>39</v>
      </c>
      <c r="C4540" s="2" t="s">
        <v>31</v>
      </c>
      <c r="D4540" s="2" t="s">
        <v>41</v>
      </c>
      <c r="E4540" s="2" t="s">
        <v>38</v>
      </c>
      <c r="F4540" s="2" t="s">
        <v>50</v>
      </c>
      <c r="G4540" s="4">
        <v>43526</v>
      </c>
      <c r="H4540" s="4" t="s">
        <v>51</v>
      </c>
      <c r="I4540" s="4">
        <v>43531</v>
      </c>
      <c r="J4540" s="2">
        <v>0</v>
      </c>
      <c r="K4540" s="2">
        <v>124</v>
      </c>
      <c r="S4540" s="72"/>
      <c r="T4540" s="72"/>
      <c r="U4540" s="72"/>
    </row>
    <row r="4541" spans="1:21" ht="14.25" customHeight="1">
      <c r="A4541" s="2">
        <v>259327</v>
      </c>
      <c r="B4541" s="2" t="s">
        <v>46</v>
      </c>
      <c r="C4541" s="2" t="s">
        <v>40</v>
      </c>
      <c r="D4541" s="2" t="s">
        <v>41</v>
      </c>
      <c r="E4541" s="2" t="s">
        <v>33</v>
      </c>
      <c r="F4541" s="2" t="s">
        <v>50</v>
      </c>
      <c r="G4541" s="4">
        <v>43535</v>
      </c>
      <c r="H4541" s="4" t="s">
        <v>51</v>
      </c>
      <c r="I4541" s="4">
        <v>43539</v>
      </c>
      <c r="J4541" s="2">
        <v>31</v>
      </c>
      <c r="K4541" s="2">
        <v>112</v>
      </c>
      <c r="S4541" s="72"/>
      <c r="T4541" s="72"/>
      <c r="U4541" s="72"/>
    </row>
    <row r="4542" spans="1:21" ht="14.25" customHeight="1">
      <c r="A4542" s="2">
        <v>667612</v>
      </c>
      <c r="B4542" s="2" t="s">
        <v>47</v>
      </c>
      <c r="C4542" s="2" t="s">
        <v>37</v>
      </c>
      <c r="D4542" s="2" t="s">
        <v>41</v>
      </c>
      <c r="E4542" s="2" t="s">
        <v>44</v>
      </c>
      <c r="F4542" s="2" t="s">
        <v>50</v>
      </c>
      <c r="G4542" s="4">
        <v>43536</v>
      </c>
      <c r="H4542" s="4" t="s">
        <v>51</v>
      </c>
      <c r="I4542" s="4">
        <v>43539</v>
      </c>
      <c r="J4542" s="2">
        <v>68</v>
      </c>
      <c r="K4542" s="2">
        <v>90</v>
      </c>
      <c r="S4542" s="72"/>
      <c r="T4542" s="72"/>
      <c r="U4542" s="72"/>
    </row>
    <row r="4543" spans="1:21" ht="14.25" customHeight="1">
      <c r="A4543" s="2">
        <v>370873</v>
      </c>
      <c r="B4543" s="2" t="s">
        <v>47</v>
      </c>
      <c r="C4543" s="2" t="s">
        <v>37</v>
      </c>
      <c r="D4543" s="2" t="s">
        <v>41</v>
      </c>
      <c r="E4543" s="2" t="s">
        <v>33</v>
      </c>
      <c r="F4543" s="2" t="s">
        <v>50</v>
      </c>
      <c r="G4543" s="4">
        <v>43528</v>
      </c>
      <c r="H4543" s="4" t="s">
        <v>51</v>
      </c>
      <c r="I4543" s="4">
        <v>43535</v>
      </c>
      <c r="J4543" s="2">
        <v>43</v>
      </c>
      <c r="K4543" s="2">
        <v>114</v>
      </c>
      <c r="S4543" s="72"/>
      <c r="T4543" s="72"/>
      <c r="U4543" s="72"/>
    </row>
    <row r="4544" spans="1:21" ht="14.25" customHeight="1">
      <c r="A4544" s="2">
        <v>89671</v>
      </c>
      <c r="B4544" s="2" t="s">
        <v>36</v>
      </c>
      <c r="C4544" s="2" t="s">
        <v>43</v>
      </c>
      <c r="D4544" s="2" t="s">
        <v>41</v>
      </c>
      <c r="E4544" s="2" t="s">
        <v>33</v>
      </c>
      <c r="F4544" s="2" t="s">
        <v>50</v>
      </c>
      <c r="G4544" s="4">
        <v>43530</v>
      </c>
      <c r="H4544" s="4" t="s">
        <v>51</v>
      </c>
      <c r="I4544" s="4">
        <v>43534</v>
      </c>
      <c r="J4544" s="2">
        <v>47</v>
      </c>
      <c r="K4544" s="2">
        <v>129</v>
      </c>
      <c r="S4544" s="72"/>
      <c r="T4544" s="72"/>
      <c r="U4544" s="72"/>
    </row>
    <row r="4545" spans="1:21" ht="14.25" customHeight="1">
      <c r="A4545" s="2">
        <v>676589</v>
      </c>
      <c r="B4545" s="2" t="s">
        <v>36</v>
      </c>
      <c r="C4545" s="2" t="s">
        <v>31</v>
      </c>
      <c r="D4545" s="2" t="s">
        <v>32</v>
      </c>
      <c r="E4545" s="2" t="s">
        <v>44</v>
      </c>
      <c r="F4545" s="2" t="s">
        <v>50</v>
      </c>
      <c r="G4545" s="4">
        <v>43534</v>
      </c>
      <c r="H4545" s="4" t="s">
        <v>51</v>
      </c>
      <c r="I4545" s="4">
        <v>43538</v>
      </c>
      <c r="J4545" s="2">
        <v>85</v>
      </c>
      <c r="K4545" s="2">
        <v>102</v>
      </c>
      <c r="S4545" s="72"/>
      <c r="T4545" s="72"/>
      <c r="U4545" s="72"/>
    </row>
    <row r="4546" spans="1:21" ht="14.25" customHeight="1">
      <c r="A4546" s="2">
        <v>266535</v>
      </c>
      <c r="B4546" s="2" t="s">
        <v>48</v>
      </c>
      <c r="C4546" s="2" t="s">
        <v>37</v>
      </c>
      <c r="D4546" s="2" t="s">
        <v>32</v>
      </c>
      <c r="E4546" s="2" t="s">
        <v>44</v>
      </c>
      <c r="F4546" s="2" t="s">
        <v>50</v>
      </c>
      <c r="G4546" s="4">
        <v>43528</v>
      </c>
      <c r="H4546" s="4" t="s">
        <v>51</v>
      </c>
      <c r="I4546" s="4">
        <v>43535</v>
      </c>
      <c r="J4546" s="2">
        <v>62</v>
      </c>
      <c r="K4546" s="2">
        <v>90</v>
      </c>
      <c r="S4546" s="72"/>
      <c r="T4546" s="72"/>
      <c r="U4546" s="72"/>
    </row>
    <row r="4547" spans="1:21" ht="14.25" customHeight="1">
      <c r="A4547" s="2">
        <v>938135</v>
      </c>
      <c r="B4547" s="2" t="s">
        <v>30</v>
      </c>
      <c r="C4547" s="2" t="s">
        <v>43</v>
      </c>
      <c r="D4547" s="2" t="s">
        <v>32</v>
      </c>
      <c r="E4547" s="2" t="s">
        <v>44</v>
      </c>
      <c r="F4547" s="2" t="s">
        <v>50</v>
      </c>
      <c r="G4547" s="4">
        <v>43531</v>
      </c>
      <c r="H4547" s="4" t="s">
        <v>51</v>
      </c>
      <c r="I4547" s="4">
        <v>43538</v>
      </c>
      <c r="J4547" s="2">
        <v>0</v>
      </c>
      <c r="K4547" s="2">
        <v>107</v>
      </c>
      <c r="S4547" s="72"/>
      <c r="T4547" s="72"/>
      <c r="U4547" s="72"/>
    </row>
    <row r="4548" spans="1:21" ht="14.25" customHeight="1">
      <c r="A4548" s="2">
        <v>35166</v>
      </c>
      <c r="B4548" s="2" t="s">
        <v>36</v>
      </c>
      <c r="C4548" s="2" t="s">
        <v>40</v>
      </c>
      <c r="D4548" s="2" t="s">
        <v>41</v>
      </c>
      <c r="E4548" s="2" t="s">
        <v>38</v>
      </c>
      <c r="F4548" s="2" t="s">
        <v>50</v>
      </c>
      <c r="G4548" s="4">
        <v>43531</v>
      </c>
      <c r="H4548" s="4" t="s">
        <v>51</v>
      </c>
      <c r="I4548" s="4">
        <v>43535</v>
      </c>
      <c r="J4548" s="2">
        <v>38</v>
      </c>
      <c r="K4548" s="2">
        <v>112</v>
      </c>
      <c r="S4548" s="72"/>
      <c r="T4548" s="72"/>
      <c r="U4548" s="72"/>
    </row>
    <row r="4549" spans="1:21" ht="14.25" customHeight="1">
      <c r="A4549" s="2">
        <v>231763</v>
      </c>
      <c r="B4549" s="2" t="s">
        <v>30</v>
      </c>
      <c r="C4549" s="2" t="s">
        <v>37</v>
      </c>
      <c r="D4549" s="2" t="s">
        <v>32</v>
      </c>
      <c r="E4549" s="2" t="s">
        <v>33</v>
      </c>
      <c r="F4549" s="2" t="s">
        <v>50</v>
      </c>
      <c r="G4549" s="4">
        <v>43529</v>
      </c>
      <c r="H4549" s="4" t="s">
        <v>51</v>
      </c>
      <c r="I4549" s="4">
        <v>43534</v>
      </c>
      <c r="J4549" s="2">
        <v>38</v>
      </c>
      <c r="K4549" s="2">
        <v>105</v>
      </c>
      <c r="S4549" s="72"/>
      <c r="T4549" s="72"/>
      <c r="U4549" s="72"/>
    </row>
    <row r="4550" spans="1:21" ht="14.25" customHeight="1">
      <c r="A4550" s="2">
        <v>330683</v>
      </c>
      <c r="B4550" s="2" t="s">
        <v>36</v>
      </c>
      <c r="C4550" s="2" t="s">
        <v>40</v>
      </c>
      <c r="D4550" s="2" t="s">
        <v>32</v>
      </c>
      <c r="E4550" s="2" t="s">
        <v>33</v>
      </c>
      <c r="F4550" s="2" t="s">
        <v>50</v>
      </c>
      <c r="G4550" s="4">
        <v>43533</v>
      </c>
      <c r="H4550" s="4" t="s">
        <v>51</v>
      </c>
      <c r="I4550" s="4">
        <v>43538</v>
      </c>
      <c r="J4550" s="2">
        <v>30</v>
      </c>
      <c r="K4550" s="2">
        <v>110</v>
      </c>
      <c r="S4550" s="72"/>
      <c r="T4550" s="72"/>
      <c r="U4550" s="72"/>
    </row>
    <row r="4551" spans="1:21" ht="14.25" customHeight="1">
      <c r="A4551" s="2">
        <v>907947</v>
      </c>
      <c r="B4551" s="2" t="s">
        <v>39</v>
      </c>
      <c r="C4551" s="2" t="s">
        <v>37</v>
      </c>
      <c r="D4551" s="2" t="s">
        <v>32</v>
      </c>
      <c r="E4551" s="2" t="s">
        <v>33</v>
      </c>
      <c r="F4551" s="2" t="s">
        <v>50</v>
      </c>
      <c r="G4551" s="4">
        <v>43532</v>
      </c>
      <c r="H4551" s="4" t="s">
        <v>51</v>
      </c>
      <c r="I4551" s="4">
        <v>43535</v>
      </c>
      <c r="J4551" s="2">
        <v>30</v>
      </c>
      <c r="K4551" s="2">
        <v>110</v>
      </c>
      <c r="S4551" s="72"/>
      <c r="T4551" s="72"/>
      <c r="U4551" s="72"/>
    </row>
    <row r="4552" spans="1:21" ht="14.25" customHeight="1">
      <c r="A4552" s="2">
        <v>879504</v>
      </c>
      <c r="B4552" s="2" t="s">
        <v>39</v>
      </c>
      <c r="C4552" s="2" t="s">
        <v>37</v>
      </c>
      <c r="D4552" s="2" t="s">
        <v>41</v>
      </c>
      <c r="E4552" s="2" t="s">
        <v>44</v>
      </c>
      <c r="F4552" s="2" t="s">
        <v>50</v>
      </c>
      <c r="G4552" s="4">
        <v>43529</v>
      </c>
      <c r="H4552" s="4" t="s">
        <v>51</v>
      </c>
      <c r="I4552" s="4">
        <v>43535</v>
      </c>
      <c r="J4552" s="2">
        <v>49</v>
      </c>
      <c r="K4552" s="2">
        <v>111</v>
      </c>
      <c r="S4552" s="72"/>
      <c r="T4552" s="72"/>
      <c r="U4552" s="72"/>
    </row>
    <row r="4553" spans="1:21" ht="14.25" customHeight="1">
      <c r="A4553" s="2">
        <v>359481</v>
      </c>
      <c r="B4553" s="2" t="s">
        <v>49</v>
      </c>
      <c r="C4553" s="2" t="s">
        <v>37</v>
      </c>
      <c r="D4553" s="2" t="s">
        <v>41</v>
      </c>
      <c r="E4553" s="2" t="s">
        <v>33</v>
      </c>
      <c r="F4553" s="2" t="s">
        <v>50</v>
      </c>
      <c r="G4553" s="4">
        <v>43531</v>
      </c>
      <c r="H4553" s="4" t="s">
        <v>51</v>
      </c>
      <c r="I4553" s="4">
        <v>43536</v>
      </c>
      <c r="J4553" s="2">
        <v>29</v>
      </c>
      <c r="K4553" s="2">
        <v>105</v>
      </c>
      <c r="S4553" s="72"/>
      <c r="T4553" s="72"/>
      <c r="U4553" s="72"/>
    </row>
    <row r="4554" spans="1:21" ht="14.25" customHeight="1">
      <c r="A4554" s="2">
        <v>124861</v>
      </c>
      <c r="B4554" s="2" t="s">
        <v>47</v>
      </c>
      <c r="C4554" s="2" t="s">
        <v>40</v>
      </c>
      <c r="D4554" s="2" t="s">
        <v>41</v>
      </c>
      <c r="E4554" s="2" t="s">
        <v>33</v>
      </c>
      <c r="F4554" s="2" t="s">
        <v>50</v>
      </c>
      <c r="G4554" s="4">
        <v>43527</v>
      </c>
      <c r="H4554" s="4" t="s">
        <v>51</v>
      </c>
      <c r="I4554" s="4">
        <v>43533</v>
      </c>
      <c r="J4554" s="2">
        <v>35</v>
      </c>
      <c r="K4554" s="2">
        <v>113</v>
      </c>
      <c r="S4554" s="72"/>
      <c r="T4554" s="72"/>
      <c r="U4554" s="72"/>
    </row>
    <row r="4555" spans="1:21" ht="14.25" customHeight="1">
      <c r="A4555" s="2">
        <v>245979</v>
      </c>
      <c r="B4555" s="2" t="s">
        <v>39</v>
      </c>
      <c r="C4555" s="2" t="s">
        <v>37</v>
      </c>
      <c r="D4555" s="2" t="s">
        <v>41</v>
      </c>
      <c r="E4555" s="2" t="s">
        <v>33</v>
      </c>
      <c r="F4555" s="2" t="s">
        <v>50</v>
      </c>
      <c r="G4555" s="4">
        <v>43532</v>
      </c>
      <c r="H4555" s="4" t="s">
        <v>51</v>
      </c>
      <c r="I4555" s="4">
        <v>43538</v>
      </c>
      <c r="J4555" s="2">
        <v>25</v>
      </c>
      <c r="K4555" s="2">
        <v>115</v>
      </c>
      <c r="S4555" s="72"/>
      <c r="T4555" s="72"/>
      <c r="U4555" s="72"/>
    </row>
    <row r="4556" spans="1:21" ht="14.25" customHeight="1">
      <c r="A4556" s="2">
        <v>753329</v>
      </c>
      <c r="B4556" s="2" t="s">
        <v>36</v>
      </c>
      <c r="C4556" s="2" t="s">
        <v>43</v>
      </c>
      <c r="D4556" s="2" t="s">
        <v>32</v>
      </c>
      <c r="E4556" s="2" t="s">
        <v>33</v>
      </c>
      <c r="F4556" s="2" t="s">
        <v>50</v>
      </c>
      <c r="G4556" s="4">
        <v>43526</v>
      </c>
      <c r="H4556" s="4" t="s">
        <v>51</v>
      </c>
      <c r="I4556" s="4">
        <v>43531</v>
      </c>
      <c r="J4556" s="2">
        <v>0</v>
      </c>
      <c r="K4556" s="2">
        <v>126</v>
      </c>
      <c r="S4556" s="72"/>
      <c r="T4556" s="72"/>
      <c r="U4556" s="72"/>
    </row>
    <row r="4557" spans="1:21" ht="14.25" customHeight="1">
      <c r="A4557" s="2">
        <v>800752</v>
      </c>
      <c r="B4557" s="2" t="s">
        <v>36</v>
      </c>
      <c r="C4557" s="2" t="s">
        <v>45</v>
      </c>
      <c r="D4557" s="2" t="s">
        <v>32</v>
      </c>
      <c r="E4557" s="2" t="s">
        <v>44</v>
      </c>
      <c r="F4557" s="2" t="s">
        <v>50</v>
      </c>
      <c r="G4557" s="4">
        <v>43530</v>
      </c>
      <c r="H4557" s="4" t="s">
        <v>51</v>
      </c>
      <c r="I4557" s="4">
        <v>43536</v>
      </c>
      <c r="J4557" s="2">
        <v>84</v>
      </c>
      <c r="K4557" s="2">
        <v>102</v>
      </c>
      <c r="S4557" s="72"/>
      <c r="T4557" s="72"/>
      <c r="U4557" s="72"/>
    </row>
    <row r="4558" spans="1:21" ht="14.25" customHeight="1">
      <c r="A4558" s="2">
        <v>114817</v>
      </c>
      <c r="B4558" s="2" t="s">
        <v>39</v>
      </c>
      <c r="C4558" s="2" t="s">
        <v>43</v>
      </c>
      <c r="D4558" s="2" t="s">
        <v>32</v>
      </c>
      <c r="E4558" s="2" t="s">
        <v>33</v>
      </c>
      <c r="F4558" s="2" t="s">
        <v>50</v>
      </c>
      <c r="G4558" s="4">
        <v>43530</v>
      </c>
      <c r="H4558" s="4" t="s">
        <v>51</v>
      </c>
      <c r="I4558" s="4">
        <v>43535</v>
      </c>
      <c r="J4558" s="2">
        <v>0</v>
      </c>
      <c r="K4558" s="2">
        <v>127</v>
      </c>
      <c r="S4558" s="72"/>
      <c r="T4558" s="72"/>
      <c r="U4558" s="72"/>
    </row>
    <row r="4559" spans="1:21" ht="14.25" customHeight="1">
      <c r="A4559" s="2">
        <v>85312</v>
      </c>
      <c r="B4559" s="2" t="s">
        <v>39</v>
      </c>
      <c r="C4559" s="2" t="s">
        <v>31</v>
      </c>
      <c r="D4559" s="2" t="s">
        <v>41</v>
      </c>
      <c r="E4559" s="2" t="s">
        <v>44</v>
      </c>
      <c r="F4559" s="2" t="s">
        <v>50</v>
      </c>
      <c r="G4559" s="4">
        <v>43534</v>
      </c>
      <c r="H4559" s="4" t="s">
        <v>51</v>
      </c>
      <c r="I4559" s="4">
        <v>43538</v>
      </c>
      <c r="J4559" s="2">
        <v>0</v>
      </c>
      <c r="K4559" s="2">
        <v>127</v>
      </c>
      <c r="S4559" s="72"/>
      <c r="T4559" s="72"/>
      <c r="U4559" s="72"/>
    </row>
    <row r="4560" spans="1:21" ht="14.25" customHeight="1">
      <c r="A4560" s="2">
        <v>324583</v>
      </c>
      <c r="B4560" s="2" t="s">
        <v>39</v>
      </c>
      <c r="C4560" s="2" t="s">
        <v>43</v>
      </c>
      <c r="D4560" s="2" t="s">
        <v>41</v>
      </c>
      <c r="E4560" s="2" t="s">
        <v>33</v>
      </c>
      <c r="F4560" s="2" t="s">
        <v>50</v>
      </c>
      <c r="G4560" s="4">
        <v>43528</v>
      </c>
      <c r="H4560" s="4" t="s">
        <v>51</v>
      </c>
      <c r="I4560" s="4">
        <v>43535</v>
      </c>
      <c r="J4560" s="2">
        <v>35</v>
      </c>
      <c r="K4560" s="2">
        <v>120</v>
      </c>
      <c r="S4560" s="72"/>
      <c r="T4560" s="72"/>
      <c r="U4560" s="72"/>
    </row>
    <row r="4561" spans="1:21" ht="14.25" customHeight="1">
      <c r="A4561" s="2">
        <v>817205</v>
      </c>
      <c r="B4561" s="2" t="s">
        <v>39</v>
      </c>
      <c r="C4561" s="2" t="s">
        <v>43</v>
      </c>
      <c r="D4561" s="2" t="s">
        <v>41</v>
      </c>
      <c r="E4561" s="2" t="s">
        <v>33</v>
      </c>
      <c r="F4561" s="2" t="s">
        <v>50</v>
      </c>
      <c r="G4561" s="4">
        <v>43530</v>
      </c>
      <c r="H4561" s="4" t="s">
        <v>51</v>
      </c>
      <c r="I4561" s="4">
        <v>43537</v>
      </c>
      <c r="J4561" s="2">
        <v>44</v>
      </c>
      <c r="K4561" s="2">
        <v>122</v>
      </c>
      <c r="S4561" s="72"/>
      <c r="T4561" s="72"/>
      <c r="U4561" s="72"/>
    </row>
    <row r="4562" spans="1:21" ht="14.25" customHeight="1">
      <c r="A4562" s="2">
        <v>60075</v>
      </c>
      <c r="B4562" s="2" t="s">
        <v>49</v>
      </c>
      <c r="C4562" s="2" t="s">
        <v>31</v>
      </c>
      <c r="D4562" s="2" t="s">
        <v>41</v>
      </c>
      <c r="E4562" s="2" t="s">
        <v>33</v>
      </c>
      <c r="F4562" s="2" t="s">
        <v>50</v>
      </c>
      <c r="G4562" s="4">
        <v>43529</v>
      </c>
      <c r="H4562" s="4" t="s">
        <v>51</v>
      </c>
      <c r="I4562" s="4">
        <v>43532</v>
      </c>
      <c r="J4562" s="2">
        <v>0</v>
      </c>
      <c r="K4562" s="2">
        <v>121</v>
      </c>
      <c r="S4562" s="72"/>
      <c r="T4562" s="72"/>
      <c r="U4562" s="72"/>
    </row>
    <row r="4563" spans="1:21" ht="14.25" customHeight="1">
      <c r="A4563" s="2">
        <v>872842</v>
      </c>
      <c r="B4563" s="2" t="s">
        <v>30</v>
      </c>
      <c r="C4563" s="2" t="s">
        <v>45</v>
      </c>
      <c r="D4563" s="2" t="s">
        <v>41</v>
      </c>
      <c r="E4563" s="2" t="s">
        <v>38</v>
      </c>
      <c r="F4563" s="2" t="s">
        <v>50</v>
      </c>
      <c r="G4563" s="4">
        <v>43536</v>
      </c>
      <c r="H4563" s="4" t="s">
        <v>51</v>
      </c>
      <c r="I4563" s="4">
        <v>43541</v>
      </c>
      <c r="J4563" s="2">
        <v>37</v>
      </c>
      <c r="K4563" s="2">
        <v>120</v>
      </c>
      <c r="S4563" s="72"/>
      <c r="T4563" s="72"/>
      <c r="U4563" s="72"/>
    </row>
    <row r="4564" spans="1:21" ht="14.25" customHeight="1">
      <c r="A4564" s="2">
        <v>686427</v>
      </c>
      <c r="B4564" s="2" t="s">
        <v>48</v>
      </c>
      <c r="C4564" s="2" t="s">
        <v>40</v>
      </c>
      <c r="D4564" s="2" t="s">
        <v>41</v>
      </c>
      <c r="E4564" s="2" t="s">
        <v>33</v>
      </c>
      <c r="F4564" s="2" t="s">
        <v>50</v>
      </c>
      <c r="G4564" s="4">
        <v>43533</v>
      </c>
      <c r="H4564" s="4" t="s">
        <v>51</v>
      </c>
      <c r="I4564" s="4">
        <v>43536</v>
      </c>
      <c r="J4564" s="2">
        <v>26</v>
      </c>
      <c r="K4564" s="2">
        <v>110</v>
      </c>
      <c r="S4564" s="72"/>
      <c r="T4564" s="72"/>
      <c r="U4564" s="72"/>
    </row>
    <row r="4565" spans="1:21" ht="14.25" customHeight="1">
      <c r="A4565" s="2">
        <v>15759</v>
      </c>
      <c r="B4565" s="2" t="s">
        <v>36</v>
      </c>
      <c r="C4565" s="2" t="s">
        <v>43</v>
      </c>
      <c r="D4565" s="2" t="s">
        <v>41</v>
      </c>
      <c r="E4565" s="2" t="s">
        <v>44</v>
      </c>
      <c r="F4565" s="2" t="s">
        <v>50</v>
      </c>
      <c r="G4565" s="4">
        <v>43537</v>
      </c>
      <c r="H4565" s="4" t="s">
        <v>51</v>
      </c>
      <c r="I4565" s="4">
        <v>43541</v>
      </c>
      <c r="J4565" s="2">
        <v>87</v>
      </c>
      <c r="K4565" s="2">
        <v>101</v>
      </c>
      <c r="S4565" s="72"/>
      <c r="T4565" s="72"/>
      <c r="U4565" s="72"/>
    </row>
    <row r="4566" spans="1:21" ht="14.25" customHeight="1">
      <c r="A4566" s="2">
        <v>352877</v>
      </c>
      <c r="B4566" s="2" t="s">
        <v>39</v>
      </c>
      <c r="C4566" s="2" t="s">
        <v>45</v>
      </c>
      <c r="D4566" s="2" t="s">
        <v>32</v>
      </c>
      <c r="E4566" s="2" t="s">
        <v>44</v>
      </c>
      <c r="F4566" s="2" t="s">
        <v>50</v>
      </c>
      <c r="G4566" s="4">
        <v>43538</v>
      </c>
      <c r="H4566" s="4" t="s">
        <v>51</v>
      </c>
      <c r="I4566" s="4">
        <v>43541</v>
      </c>
      <c r="J4566" s="2">
        <v>73</v>
      </c>
      <c r="K4566" s="2">
        <v>104</v>
      </c>
      <c r="S4566" s="72"/>
      <c r="T4566" s="72"/>
      <c r="U4566" s="72"/>
    </row>
    <row r="4567" spans="1:21" ht="14.25" customHeight="1">
      <c r="A4567" s="2">
        <v>224193</v>
      </c>
      <c r="B4567" s="2" t="s">
        <v>49</v>
      </c>
      <c r="C4567" s="2" t="s">
        <v>37</v>
      </c>
      <c r="D4567" s="2" t="s">
        <v>41</v>
      </c>
      <c r="E4567" s="2" t="s">
        <v>33</v>
      </c>
      <c r="F4567" s="2" t="s">
        <v>50</v>
      </c>
      <c r="G4567" s="4">
        <v>43531</v>
      </c>
      <c r="H4567" s="4" t="s">
        <v>51</v>
      </c>
      <c r="I4567" s="4">
        <v>43535</v>
      </c>
      <c r="J4567" s="2">
        <v>28</v>
      </c>
      <c r="K4567" s="2">
        <v>114</v>
      </c>
      <c r="S4567" s="72"/>
      <c r="T4567" s="72"/>
      <c r="U4567" s="72"/>
    </row>
    <row r="4568" spans="1:21" ht="14.25" customHeight="1">
      <c r="A4568" s="2">
        <v>793656</v>
      </c>
      <c r="B4568" s="2" t="s">
        <v>42</v>
      </c>
      <c r="C4568" s="2" t="s">
        <v>45</v>
      </c>
      <c r="D4568" s="2" t="s">
        <v>32</v>
      </c>
      <c r="E4568" s="2" t="s">
        <v>44</v>
      </c>
      <c r="F4568" s="2" t="s">
        <v>50</v>
      </c>
      <c r="G4568" s="4">
        <v>43529</v>
      </c>
      <c r="H4568" s="4" t="s">
        <v>51</v>
      </c>
      <c r="I4568" s="4">
        <v>43533</v>
      </c>
      <c r="J4568" s="2">
        <v>25</v>
      </c>
      <c r="K4568" s="2">
        <v>122</v>
      </c>
      <c r="S4568" s="72"/>
      <c r="T4568" s="72"/>
      <c r="U4568" s="72"/>
    </row>
    <row r="4569" spans="1:21" ht="14.25" customHeight="1">
      <c r="A4569" s="2">
        <v>543022</v>
      </c>
      <c r="B4569" s="2" t="s">
        <v>42</v>
      </c>
      <c r="C4569" s="2" t="s">
        <v>37</v>
      </c>
      <c r="D4569" s="2" t="s">
        <v>41</v>
      </c>
      <c r="E4569" s="2" t="s">
        <v>38</v>
      </c>
      <c r="F4569" s="2" t="s">
        <v>50</v>
      </c>
      <c r="G4569" s="4">
        <v>43537</v>
      </c>
      <c r="H4569" s="4" t="s">
        <v>51</v>
      </c>
      <c r="I4569" s="4">
        <v>43543</v>
      </c>
      <c r="J4569" s="2">
        <v>37</v>
      </c>
      <c r="K4569" s="2">
        <v>114</v>
      </c>
      <c r="S4569" s="72"/>
      <c r="T4569" s="72"/>
      <c r="U4569" s="72"/>
    </row>
    <row r="4570" spans="1:21" ht="14.25" customHeight="1">
      <c r="A4570" s="2">
        <v>91874</v>
      </c>
      <c r="B4570" s="2" t="s">
        <v>39</v>
      </c>
      <c r="C4570" s="2" t="s">
        <v>40</v>
      </c>
      <c r="D4570" s="2" t="s">
        <v>32</v>
      </c>
      <c r="E4570" s="2" t="s">
        <v>44</v>
      </c>
      <c r="F4570" s="2" t="s">
        <v>50</v>
      </c>
      <c r="G4570" s="4">
        <v>43531</v>
      </c>
      <c r="H4570" s="4" t="s">
        <v>51</v>
      </c>
      <c r="I4570" s="4">
        <v>43536</v>
      </c>
      <c r="J4570" s="2">
        <v>81</v>
      </c>
      <c r="K4570" s="2">
        <v>92</v>
      </c>
      <c r="S4570" s="72"/>
      <c r="T4570" s="72"/>
      <c r="U4570" s="72"/>
    </row>
    <row r="4571" spans="1:21" ht="14.25" customHeight="1">
      <c r="A4571" s="2">
        <v>948089</v>
      </c>
      <c r="B4571" s="2" t="s">
        <v>39</v>
      </c>
      <c r="C4571" s="2" t="s">
        <v>40</v>
      </c>
      <c r="D4571" s="2" t="s">
        <v>41</v>
      </c>
      <c r="E4571" s="2" t="s">
        <v>44</v>
      </c>
      <c r="F4571" s="2" t="s">
        <v>50</v>
      </c>
      <c r="G4571" s="4">
        <v>43531</v>
      </c>
      <c r="H4571" s="4" t="s">
        <v>51</v>
      </c>
      <c r="I4571" s="4">
        <v>43538</v>
      </c>
      <c r="J4571" s="2">
        <v>77</v>
      </c>
      <c r="K4571" s="2">
        <v>86</v>
      </c>
      <c r="S4571" s="72"/>
      <c r="T4571" s="72"/>
      <c r="U4571" s="72"/>
    </row>
    <row r="4572" spans="1:21" ht="14.25" customHeight="1">
      <c r="A4572" s="2">
        <v>497576</v>
      </c>
      <c r="B4572" s="2" t="s">
        <v>39</v>
      </c>
      <c r="C4572" s="2" t="s">
        <v>43</v>
      </c>
      <c r="D4572" s="2" t="s">
        <v>41</v>
      </c>
      <c r="E4572" s="2" t="s">
        <v>44</v>
      </c>
      <c r="F4572" s="2" t="s">
        <v>50</v>
      </c>
      <c r="G4572" s="4">
        <v>43536</v>
      </c>
      <c r="H4572" s="4" t="s">
        <v>51</v>
      </c>
      <c r="I4572" s="4">
        <v>43540</v>
      </c>
      <c r="J4572" s="2">
        <v>38</v>
      </c>
      <c r="K4572" s="2">
        <v>129</v>
      </c>
      <c r="S4572" s="72"/>
      <c r="T4572" s="72"/>
      <c r="U4572" s="72"/>
    </row>
    <row r="4573" spans="1:21" ht="14.25" customHeight="1">
      <c r="A4573" s="2">
        <v>250797</v>
      </c>
      <c r="B4573" s="2" t="s">
        <v>30</v>
      </c>
      <c r="C4573" s="2" t="s">
        <v>31</v>
      </c>
      <c r="D4573" s="2" t="s">
        <v>41</v>
      </c>
      <c r="E4573" s="2" t="s">
        <v>33</v>
      </c>
      <c r="F4573" s="2" t="s">
        <v>50</v>
      </c>
      <c r="G4573" s="4">
        <v>43528</v>
      </c>
      <c r="H4573" s="4" t="s">
        <v>51</v>
      </c>
      <c r="I4573" s="4">
        <v>43534</v>
      </c>
      <c r="J4573" s="2">
        <v>0</v>
      </c>
      <c r="K4573" s="2">
        <v>129</v>
      </c>
      <c r="S4573" s="72"/>
      <c r="T4573" s="72"/>
      <c r="U4573" s="72"/>
    </row>
    <row r="4574" spans="1:21" ht="14.25" customHeight="1">
      <c r="A4574" s="2">
        <v>317428</v>
      </c>
      <c r="B4574" s="2" t="s">
        <v>39</v>
      </c>
      <c r="C4574" s="2" t="s">
        <v>31</v>
      </c>
      <c r="D4574" s="2" t="s">
        <v>32</v>
      </c>
      <c r="E4574" s="2" t="s">
        <v>44</v>
      </c>
      <c r="F4574" s="2" t="s">
        <v>50</v>
      </c>
      <c r="G4574" s="4">
        <v>43526</v>
      </c>
      <c r="H4574" s="4" t="s">
        <v>51</v>
      </c>
      <c r="I4574" s="4">
        <v>43529</v>
      </c>
      <c r="J4574" s="2">
        <v>34</v>
      </c>
      <c r="K4574" s="2">
        <v>125</v>
      </c>
      <c r="S4574" s="72"/>
      <c r="T4574" s="72"/>
      <c r="U4574" s="72"/>
    </row>
    <row r="4575" spans="1:21" ht="14.25" customHeight="1">
      <c r="A4575" s="2">
        <v>287490</v>
      </c>
      <c r="B4575" s="2" t="s">
        <v>39</v>
      </c>
      <c r="C4575" s="2" t="s">
        <v>45</v>
      </c>
      <c r="D4575" s="2" t="s">
        <v>41</v>
      </c>
      <c r="E4575" s="2" t="s">
        <v>38</v>
      </c>
      <c r="F4575" s="2" t="s">
        <v>50</v>
      </c>
      <c r="G4575" s="4">
        <v>43538</v>
      </c>
      <c r="H4575" s="4" t="s">
        <v>51</v>
      </c>
      <c r="I4575" s="4">
        <v>43542</v>
      </c>
      <c r="J4575" s="2">
        <v>28</v>
      </c>
      <c r="K4575" s="2">
        <v>126</v>
      </c>
      <c r="S4575" s="72"/>
      <c r="T4575" s="72"/>
      <c r="U4575" s="72"/>
    </row>
    <row r="4576" spans="1:21" ht="14.25" customHeight="1">
      <c r="A4576" s="2">
        <v>420497</v>
      </c>
      <c r="B4576" s="2" t="s">
        <v>46</v>
      </c>
      <c r="C4576" s="2" t="s">
        <v>43</v>
      </c>
      <c r="D4576" s="2" t="s">
        <v>41</v>
      </c>
      <c r="E4576" s="2" t="s">
        <v>33</v>
      </c>
      <c r="F4576" s="2" t="s">
        <v>50</v>
      </c>
      <c r="G4576" s="4">
        <v>43538</v>
      </c>
      <c r="H4576" s="4" t="s">
        <v>51</v>
      </c>
      <c r="I4576" s="4">
        <v>43541</v>
      </c>
      <c r="J4576" s="2">
        <v>9999</v>
      </c>
      <c r="K4576" s="2">
        <v>126</v>
      </c>
      <c r="S4576" s="72"/>
      <c r="T4576" s="72"/>
      <c r="U4576" s="72"/>
    </row>
    <row r="4577" spans="1:21" ht="14.25" customHeight="1">
      <c r="A4577" s="2">
        <v>298776</v>
      </c>
      <c r="B4577" s="2" t="s">
        <v>48</v>
      </c>
      <c r="C4577" s="2" t="s">
        <v>37</v>
      </c>
      <c r="D4577" s="2" t="s">
        <v>41</v>
      </c>
      <c r="E4577" s="2" t="s">
        <v>44</v>
      </c>
      <c r="F4577" s="2" t="s">
        <v>50</v>
      </c>
      <c r="G4577" s="4">
        <v>43527</v>
      </c>
      <c r="H4577" s="4" t="s">
        <v>51</v>
      </c>
      <c r="I4577" s="4">
        <v>43530</v>
      </c>
      <c r="J4577" s="2">
        <v>50</v>
      </c>
      <c r="K4577" s="2">
        <v>113</v>
      </c>
      <c r="S4577" s="72"/>
      <c r="T4577" s="72"/>
      <c r="U4577" s="72"/>
    </row>
    <row r="4578" spans="1:21" ht="14.25" customHeight="1">
      <c r="A4578" s="2">
        <v>500905</v>
      </c>
      <c r="B4578" s="2" t="s">
        <v>46</v>
      </c>
      <c r="C4578" s="2" t="s">
        <v>31</v>
      </c>
      <c r="D4578" s="2" t="s">
        <v>41</v>
      </c>
      <c r="E4578" s="2" t="s">
        <v>33</v>
      </c>
      <c r="F4578" s="2" t="s">
        <v>50</v>
      </c>
      <c r="G4578" s="4">
        <v>43528</v>
      </c>
      <c r="H4578" s="4" t="s">
        <v>51</v>
      </c>
      <c r="I4578" s="4">
        <v>43533</v>
      </c>
      <c r="J4578" s="2">
        <v>0</v>
      </c>
      <c r="K4578" s="2">
        <v>125</v>
      </c>
      <c r="S4578" s="72"/>
      <c r="T4578" s="72"/>
      <c r="U4578" s="72"/>
    </row>
    <row r="4579" spans="1:21" ht="14.25" customHeight="1">
      <c r="A4579" s="2">
        <v>361444</v>
      </c>
      <c r="B4579" s="2" t="s">
        <v>39</v>
      </c>
      <c r="C4579" s="2" t="s">
        <v>40</v>
      </c>
      <c r="D4579" s="2" t="s">
        <v>41</v>
      </c>
      <c r="E4579" s="2" t="s">
        <v>44</v>
      </c>
      <c r="F4579" s="2" t="s">
        <v>50</v>
      </c>
      <c r="G4579" s="4">
        <v>43538</v>
      </c>
      <c r="H4579" s="4" t="s">
        <v>51</v>
      </c>
      <c r="I4579" s="4">
        <v>43544</v>
      </c>
      <c r="J4579" s="2">
        <v>30</v>
      </c>
      <c r="K4579" s="2">
        <v>114</v>
      </c>
      <c r="S4579" s="72"/>
      <c r="T4579" s="72"/>
      <c r="U4579" s="72"/>
    </row>
    <row r="4580" spans="1:21" ht="14.25" customHeight="1">
      <c r="A4580" s="2">
        <v>858398</v>
      </c>
      <c r="B4580" s="2" t="s">
        <v>36</v>
      </c>
      <c r="C4580" s="2" t="s">
        <v>40</v>
      </c>
      <c r="D4580" s="2" t="s">
        <v>41</v>
      </c>
      <c r="E4580" s="2" t="s">
        <v>44</v>
      </c>
      <c r="F4580" s="2" t="s">
        <v>50</v>
      </c>
      <c r="G4580" s="4">
        <v>43538</v>
      </c>
      <c r="H4580" s="4" t="s">
        <v>51</v>
      </c>
      <c r="I4580" s="4">
        <v>43545</v>
      </c>
      <c r="J4580" s="2">
        <v>79</v>
      </c>
      <c r="K4580" s="2">
        <v>93</v>
      </c>
      <c r="S4580" s="72"/>
      <c r="T4580" s="72"/>
      <c r="U4580" s="72"/>
    </row>
    <row r="4581" spans="1:21" ht="14.25" customHeight="1">
      <c r="A4581" s="2">
        <v>541991</v>
      </c>
      <c r="B4581" s="2" t="s">
        <v>30</v>
      </c>
      <c r="C4581" s="2" t="s">
        <v>31</v>
      </c>
      <c r="D4581" s="2" t="s">
        <v>41</v>
      </c>
      <c r="E4581" s="2" t="s">
        <v>33</v>
      </c>
      <c r="F4581" s="2" t="s">
        <v>50</v>
      </c>
      <c r="G4581" s="4">
        <v>43532</v>
      </c>
      <c r="H4581" s="4" t="s">
        <v>51</v>
      </c>
      <c r="I4581" s="4">
        <v>43535</v>
      </c>
      <c r="J4581" s="2">
        <v>0</v>
      </c>
      <c r="K4581" s="2">
        <v>121</v>
      </c>
      <c r="S4581" s="72"/>
      <c r="T4581" s="72"/>
      <c r="U4581" s="72"/>
    </row>
    <row r="4582" spans="1:21" ht="14.25" customHeight="1">
      <c r="A4582" s="2">
        <v>416653</v>
      </c>
      <c r="B4582" s="2" t="s">
        <v>39</v>
      </c>
      <c r="C4582" s="2" t="s">
        <v>37</v>
      </c>
      <c r="D4582" s="2" t="s">
        <v>41</v>
      </c>
      <c r="E4582" s="2" t="s">
        <v>33</v>
      </c>
      <c r="F4582" s="2" t="s">
        <v>50</v>
      </c>
      <c r="G4582" s="4">
        <v>43535</v>
      </c>
      <c r="H4582" s="4" t="s">
        <v>51</v>
      </c>
      <c r="I4582" s="4">
        <v>43542</v>
      </c>
      <c r="J4582" s="2">
        <v>30</v>
      </c>
      <c r="K4582" s="2">
        <v>105</v>
      </c>
      <c r="S4582" s="72"/>
      <c r="T4582" s="72"/>
      <c r="U4582" s="72"/>
    </row>
    <row r="4583" spans="1:21" ht="14.25" customHeight="1">
      <c r="A4583" s="2">
        <v>988090</v>
      </c>
      <c r="B4583" s="2" t="s">
        <v>39</v>
      </c>
      <c r="C4583" s="2" t="s">
        <v>37</v>
      </c>
      <c r="D4583" s="2" t="s">
        <v>32</v>
      </c>
      <c r="E4583" s="2" t="s">
        <v>38</v>
      </c>
      <c r="F4583" s="2" t="s">
        <v>50</v>
      </c>
      <c r="G4583" s="4">
        <v>43525</v>
      </c>
      <c r="H4583" s="4" t="s">
        <v>51</v>
      </c>
      <c r="I4583" s="4">
        <v>43531</v>
      </c>
      <c r="J4583" s="2">
        <v>42</v>
      </c>
      <c r="K4583" s="2">
        <v>111</v>
      </c>
      <c r="S4583" s="72"/>
      <c r="T4583" s="72"/>
      <c r="U4583" s="72"/>
    </row>
    <row r="4584" spans="1:21" ht="14.25" customHeight="1">
      <c r="A4584" s="2">
        <v>695359</v>
      </c>
      <c r="B4584" s="2" t="s">
        <v>39</v>
      </c>
      <c r="C4584" s="2" t="s">
        <v>43</v>
      </c>
      <c r="D4584" s="2" t="s">
        <v>41</v>
      </c>
      <c r="E4584" s="2" t="s">
        <v>33</v>
      </c>
      <c r="F4584" s="2" t="s">
        <v>50</v>
      </c>
      <c r="G4584" s="4">
        <v>43531</v>
      </c>
      <c r="H4584" s="4" t="s">
        <v>51</v>
      </c>
      <c r="I4584" s="4">
        <v>43535</v>
      </c>
      <c r="J4584" s="2">
        <v>45</v>
      </c>
      <c r="K4584" s="2">
        <v>121</v>
      </c>
      <c r="S4584" s="72"/>
      <c r="T4584" s="72"/>
      <c r="U4584" s="72"/>
    </row>
    <row r="4585" spans="1:21" ht="14.25" customHeight="1">
      <c r="A4585" s="2">
        <v>762715</v>
      </c>
      <c r="B4585" s="2" t="s">
        <v>36</v>
      </c>
      <c r="C4585" s="2" t="s">
        <v>40</v>
      </c>
      <c r="D4585" s="2" t="s">
        <v>41</v>
      </c>
      <c r="E4585" s="2" t="s">
        <v>33</v>
      </c>
      <c r="F4585" s="2" t="s">
        <v>50</v>
      </c>
      <c r="G4585" s="4">
        <v>43529</v>
      </c>
      <c r="H4585" s="4" t="s">
        <v>51</v>
      </c>
      <c r="I4585" s="4">
        <v>43534</v>
      </c>
      <c r="J4585" s="2">
        <v>50</v>
      </c>
      <c r="K4585" s="2">
        <v>105</v>
      </c>
      <c r="S4585" s="72"/>
      <c r="T4585" s="72"/>
      <c r="U4585" s="72"/>
    </row>
    <row r="4586" spans="1:21" ht="14.25" customHeight="1">
      <c r="A4586" s="2">
        <v>478087</v>
      </c>
      <c r="B4586" s="2" t="s">
        <v>46</v>
      </c>
      <c r="C4586" s="2" t="s">
        <v>31</v>
      </c>
      <c r="D4586" s="2" t="s">
        <v>41</v>
      </c>
      <c r="E4586" s="2" t="s">
        <v>33</v>
      </c>
      <c r="F4586" s="2" t="s">
        <v>50</v>
      </c>
      <c r="G4586" s="4">
        <v>43538</v>
      </c>
      <c r="H4586" s="4" t="s">
        <v>51</v>
      </c>
      <c r="I4586" s="4">
        <v>43542</v>
      </c>
      <c r="J4586" s="2">
        <v>0</v>
      </c>
      <c r="K4586" s="2">
        <v>121</v>
      </c>
      <c r="S4586" s="72"/>
      <c r="T4586" s="72"/>
      <c r="U4586" s="72"/>
    </row>
    <row r="4587" spans="1:21" ht="14.25" customHeight="1">
      <c r="A4587" s="2">
        <v>569433</v>
      </c>
      <c r="B4587" s="2" t="s">
        <v>47</v>
      </c>
      <c r="C4587" s="2" t="s">
        <v>37</v>
      </c>
      <c r="D4587" s="2" t="s">
        <v>32</v>
      </c>
      <c r="E4587" s="2" t="s">
        <v>33</v>
      </c>
      <c r="F4587" s="2" t="s">
        <v>50</v>
      </c>
      <c r="G4587" s="4">
        <v>43531</v>
      </c>
      <c r="H4587" s="4" t="s">
        <v>51</v>
      </c>
      <c r="I4587" s="4">
        <v>43535</v>
      </c>
      <c r="J4587" s="2" t="s">
        <v>51</v>
      </c>
      <c r="K4587" s="2">
        <v>114</v>
      </c>
      <c r="S4587" s="72"/>
      <c r="T4587" s="72"/>
      <c r="U4587" s="72"/>
    </row>
    <row r="4588" spans="1:21" ht="14.25" customHeight="1">
      <c r="A4588" s="2">
        <v>788172</v>
      </c>
      <c r="B4588" s="2" t="s">
        <v>30</v>
      </c>
      <c r="C4588" s="2" t="s">
        <v>40</v>
      </c>
      <c r="D4588" s="2" t="s">
        <v>32</v>
      </c>
      <c r="E4588" s="2" t="s">
        <v>44</v>
      </c>
      <c r="F4588" s="2" t="s">
        <v>50</v>
      </c>
      <c r="G4588" s="4">
        <v>43532</v>
      </c>
      <c r="H4588" s="4" t="s">
        <v>51</v>
      </c>
      <c r="I4588" s="4">
        <v>43535</v>
      </c>
      <c r="J4588" s="2">
        <v>43</v>
      </c>
      <c r="K4588" s="2">
        <v>112</v>
      </c>
      <c r="S4588" s="72"/>
      <c r="T4588" s="72"/>
      <c r="U4588" s="72"/>
    </row>
    <row r="4589" spans="1:21" ht="14.25" customHeight="1">
      <c r="A4589" s="2">
        <v>93726</v>
      </c>
      <c r="B4589" s="2" t="s">
        <v>42</v>
      </c>
      <c r="C4589" s="2" t="s">
        <v>37</v>
      </c>
      <c r="D4589" s="2" t="s">
        <v>41</v>
      </c>
      <c r="E4589" s="2" t="s">
        <v>38</v>
      </c>
      <c r="F4589" s="2" t="s">
        <v>50</v>
      </c>
      <c r="G4589" s="4">
        <v>43535</v>
      </c>
      <c r="H4589" s="4" t="s">
        <v>51</v>
      </c>
      <c r="I4589" s="4">
        <v>43542</v>
      </c>
      <c r="J4589" s="2">
        <v>44</v>
      </c>
      <c r="K4589" s="2">
        <v>110</v>
      </c>
      <c r="S4589" s="72"/>
      <c r="T4589" s="72"/>
      <c r="U4589" s="72"/>
    </row>
    <row r="4590" spans="1:21" ht="14.25" customHeight="1">
      <c r="A4590" s="2">
        <v>246514</v>
      </c>
      <c r="B4590" s="2" t="s">
        <v>36</v>
      </c>
      <c r="C4590" s="2" t="s">
        <v>43</v>
      </c>
      <c r="D4590" s="2" t="s">
        <v>41</v>
      </c>
      <c r="E4590" s="2" t="s">
        <v>44</v>
      </c>
      <c r="F4590" s="2" t="s">
        <v>50</v>
      </c>
      <c r="G4590" s="4">
        <v>43532</v>
      </c>
      <c r="H4590" s="4" t="s">
        <v>51</v>
      </c>
      <c r="I4590" s="4">
        <v>43538</v>
      </c>
      <c r="J4590" s="2">
        <v>81</v>
      </c>
      <c r="K4590" s="2">
        <v>104</v>
      </c>
      <c r="S4590" s="72"/>
      <c r="T4590" s="72"/>
      <c r="U4590" s="72"/>
    </row>
    <row r="4591" spans="1:21" ht="14.25" customHeight="1">
      <c r="A4591" s="2">
        <v>617750</v>
      </c>
      <c r="B4591" s="2" t="s">
        <v>39</v>
      </c>
      <c r="C4591" s="2" t="s">
        <v>31</v>
      </c>
      <c r="D4591" s="2" t="s">
        <v>32</v>
      </c>
      <c r="E4591" s="2" t="s">
        <v>38</v>
      </c>
      <c r="F4591" s="2" t="s">
        <v>50</v>
      </c>
      <c r="G4591" s="4">
        <v>43525</v>
      </c>
      <c r="H4591" s="4" t="s">
        <v>51</v>
      </c>
      <c r="I4591" s="4">
        <v>43530</v>
      </c>
      <c r="J4591" s="2">
        <v>50</v>
      </c>
      <c r="K4591" s="2">
        <v>123</v>
      </c>
      <c r="S4591" s="72"/>
      <c r="T4591" s="72"/>
      <c r="U4591" s="72"/>
    </row>
    <row r="4592" spans="1:21" ht="14.25" customHeight="1">
      <c r="A4592" s="2">
        <v>595977</v>
      </c>
      <c r="B4592" s="2" t="s">
        <v>39</v>
      </c>
      <c r="C4592" s="2" t="s">
        <v>31</v>
      </c>
      <c r="D4592" s="2" t="s">
        <v>41</v>
      </c>
      <c r="E4592" s="2" t="s">
        <v>44</v>
      </c>
      <c r="F4592" s="2" t="s">
        <v>50</v>
      </c>
      <c r="G4592" s="4">
        <v>43532</v>
      </c>
      <c r="H4592" s="4" t="s">
        <v>51</v>
      </c>
      <c r="I4592" s="4">
        <v>43539</v>
      </c>
      <c r="J4592" s="2">
        <v>0</v>
      </c>
      <c r="K4592" s="2">
        <v>110</v>
      </c>
      <c r="S4592" s="72"/>
      <c r="T4592" s="72"/>
      <c r="U4592" s="72"/>
    </row>
    <row r="4593" spans="1:21" ht="14.25" customHeight="1">
      <c r="A4593" s="2">
        <v>809451</v>
      </c>
      <c r="B4593" s="2" t="s">
        <v>30</v>
      </c>
      <c r="C4593" s="2" t="s">
        <v>37</v>
      </c>
      <c r="D4593" s="2" t="s">
        <v>41</v>
      </c>
      <c r="E4593" s="2" t="s">
        <v>33</v>
      </c>
      <c r="F4593" s="2" t="s">
        <v>50</v>
      </c>
      <c r="G4593" s="4">
        <v>43538</v>
      </c>
      <c r="H4593" s="4" t="s">
        <v>51</v>
      </c>
      <c r="I4593" s="4">
        <v>43541</v>
      </c>
      <c r="J4593" s="2">
        <v>33</v>
      </c>
      <c r="K4593" s="2">
        <v>107</v>
      </c>
      <c r="S4593" s="72"/>
      <c r="T4593" s="72"/>
      <c r="U4593" s="72"/>
    </row>
    <row r="4594" spans="1:21" ht="14.25" customHeight="1">
      <c r="A4594" s="2">
        <v>591227</v>
      </c>
      <c r="B4594" s="2" t="s">
        <v>47</v>
      </c>
      <c r="C4594" s="2" t="s">
        <v>45</v>
      </c>
      <c r="D4594" s="2" t="s">
        <v>32</v>
      </c>
      <c r="E4594" s="2" t="s">
        <v>44</v>
      </c>
      <c r="F4594" s="2" t="s">
        <v>50</v>
      </c>
      <c r="G4594" s="4">
        <v>43527</v>
      </c>
      <c r="H4594" s="4" t="s">
        <v>51</v>
      </c>
      <c r="I4594" s="4">
        <v>43534</v>
      </c>
      <c r="J4594" s="2">
        <v>89</v>
      </c>
      <c r="K4594" s="2">
        <v>102</v>
      </c>
      <c r="S4594" s="72"/>
      <c r="T4594" s="72"/>
      <c r="U4594" s="72"/>
    </row>
    <row r="4595" spans="1:21" ht="14.25" customHeight="1">
      <c r="A4595" s="2">
        <v>918350</v>
      </c>
      <c r="B4595" s="2" t="s">
        <v>47</v>
      </c>
      <c r="C4595" s="2" t="s">
        <v>31</v>
      </c>
      <c r="D4595" s="2" t="s">
        <v>32</v>
      </c>
      <c r="E4595" s="2" t="s">
        <v>38</v>
      </c>
      <c r="F4595" s="2" t="s">
        <v>50</v>
      </c>
      <c r="G4595" s="4">
        <v>43536</v>
      </c>
      <c r="H4595" s="4" t="s">
        <v>51</v>
      </c>
      <c r="I4595" s="4">
        <v>43542</v>
      </c>
      <c r="J4595" s="2">
        <v>30</v>
      </c>
      <c r="K4595" s="2">
        <v>122</v>
      </c>
      <c r="S4595" s="72"/>
      <c r="T4595" s="72"/>
      <c r="U4595" s="72"/>
    </row>
    <row r="4596" spans="1:21" ht="14.25" customHeight="1">
      <c r="A4596" s="2">
        <v>708700</v>
      </c>
      <c r="B4596" s="2" t="s">
        <v>42</v>
      </c>
      <c r="C4596" s="2" t="s">
        <v>43</v>
      </c>
      <c r="D4596" s="2" t="s">
        <v>41</v>
      </c>
      <c r="E4596" s="2" t="s">
        <v>44</v>
      </c>
      <c r="F4596" s="2" t="s">
        <v>50</v>
      </c>
      <c r="G4596" s="4">
        <v>43535</v>
      </c>
      <c r="H4596" s="4" t="s">
        <v>51</v>
      </c>
      <c r="I4596" s="4">
        <v>43541</v>
      </c>
      <c r="J4596" s="2">
        <v>68</v>
      </c>
      <c r="K4596" s="2">
        <v>109</v>
      </c>
      <c r="S4596" s="72"/>
      <c r="T4596" s="72"/>
      <c r="U4596" s="72"/>
    </row>
    <row r="4597" spans="1:21" ht="14.25" customHeight="1">
      <c r="A4597" s="2">
        <v>868910</v>
      </c>
      <c r="B4597" s="2" t="s">
        <v>42</v>
      </c>
      <c r="C4597" s="2" t="s">
        <v>43</v>
      </c>
      <c r="D4597" s="2" t="s">
        <v>41</v>
      </c>
      <c r="E4597" s="2" t="s">
        <v>44</v>
      </c>
      <c r="F4597" s="2" t="s">
        <v>50</v>
      </c>
      <c r="G4597" s="4">
        <v>43529</v>
      </c>
      <c r="H4597" s="4" t="s">
        <v>51</v>
      </c>
      <c r="I4597" s="4">
        <v>43532</v>
      </c>
      <c r="J4597" s="2">
        <v>66</v>
      </c>
      <c r="K4597" s="2">
        <v>109</v>
      </c>
      <c r="S4597" s="72"/>
      <c r="T4597" s="72"/>
      <c r="U4597" s="72"/>
    </row>
    <row r="4598" spans="1:21" ht="14.25" customHeight="1">
      <c r="A4598" s="2">
        <v>397294</v>
      </c>
      <c r="B4598" s="2" t="s">
        <v>47</v>
      </c>
      <c r="C4598" s="2" t="s">
        <v>40</v>
      </c>
      <c r="D4598" s="2" t="s">
        <v>32</v>
      </c>
      <c r="E4598" s="2" t="s">
        <v>38</v>
      </c>
      <c r="F4598" s="2" t="s">
        <v>50</v>
      </c>
      <c r="G4598" s="4">
        <v>43532</v>
      </c>
      <c r="H4598" s="4" t="s">
        <v>51</v>
      </c>
      <c r="I4598" s="4">
        <v>43537</v>
      </c>
      <c r="J4598" s="2">
        <v>50</v>
      </c>
      <c r="K4598" s="2">
        <v>112</v>
      </c>
      <c r="S4598" s="72"/>
      <c r="T4598" s="72"/>
      <c r="U4598" s="72"/>
    </row>
    <row r="4599" spans="1:21" ht="14.25" customHeight="1">
      <c r="A4599" s="2">
        <v>885201</v>
      </c>
      <c r="B4599" s="2" t="s">
        <v>47</v>
      </c>
      <c r="C4599" s="2" t="s">
        <v>37</v>
      </c>
      <c r="D4599" s="2" t="s">
        <v>41</v>
      </c>
      <c r="E4599" s="2" t="s">
        <v>33</v>
      </c>
      <c r="F4599" s="2" t="s">
        <v>50</v>
      </c>
      <c r="G4599" s="4">
        <v>43526</v>
      </c>
      <c r="H4599" s="4" t="s">
        <v>51</v>
      </c>
      <c r="I4599" s="4">
        <v>43530</v>
      </c>
      <c r="J4599" s="2">
        <v>35</v>
      </c>
      <c r="K4599" s="2">
        <v>109</v>
      </c>
      <c r="S4599" s="72"/>
      <c r="T4599" s="72"/>
      <c r="U4599" s="72"/>
    </row>
    <row r="4600" spans="1:21" ht="14.25" customHeight="1">
      <c r="A4600" s="2">
        <v>630091</v>
      </c>
      <c r="B4600" s="2" t="s">
        <v>48</v>
      </c>
      <c r="C4600" s="2" t="s">
        <v>43</v>
      </c>
      <c r="D4600" s="2" t="s">
        <v>32</v>
      </c>
      <c r="E4600" s="2" t="s">
        <v>33</v>
      </c>
      <c r="F4600" s="2" t="s">
        <v>50</v>
      </c>
      <c r="G4600" s="4">
        <v>43538</v>
      </c>
      <c r="H4600" s="4" t="s">
        <v>51</v>
      </c>
      <c r="I4600" s="4">
        <v>43544</v>
      </c>
      <c r="J4600" s="2">
        <v>0</v>
      </c>
      <c r="K4600" s="2">
        <v>128</v>
      </c>
      <c r="S4600" s="72"/>
      <c r="T4600" s="72"/>
      <c r="U4600" s="72"/>
    </row>
    <row r="4601" spans="1:21" ht="14.25" customHeight="1">
      <c r="A4601" s="2">
        <v>610908</v>
      </c>
      <c r="B4601" s="2" t="s">
        <v>48</v>
      </c>
      <c r="C4601" s="2" t="s">
        <v>37</v>
      </c>
      <c r="D4601" s="2" t="s">
        <v>41</v>
      </c>
      <c r="E4601" s="2" t="s">
        <v>44</v>
      </c>
      <c r="F4601" s="2" t="s">
        <v>50</v>
      </c>
      <c r="G4601" s="4">
        <v>43525</v>
      </c>
      <c r="H4601" s="4" t="s">
        <v>51</v>
      </c>
      <c r="I4601" s="4">
        <v>43531</v>
      </c>
      <c r="J4601" s="2">
        <v>34</v>
      </c>
      <c r="K4601" s="2">
        <v>110</v>
      </c>
      <c r="S4601" s="72"/>
      <c r="T4601" s="72"/>
      <c r="U4601" s="72"/>
    </row>
    <row r="4602" spans="1:21" ht="14.25" customHeight="1">
      <c r="A4602" s="2">
        <v>900250</v>
      </c>
      <c r="B4602" s="2" t="s">
        <v>30</v>
      </c>
      <c r="C4602" s="2" t="s">
        <v>37</v>
      </c>
      <c r="D4602" s="2" t="s">
        <v>41</v>
      </c>
      <c r="E4602" s="2" t="s">
        <v>38</v>
      </c>
      <c r="F4602" s="2" t="s">
        <v>50</v>
      </c>
      <c r="G4602" s="4">
        <v>43536</v>
      </c>
      <c r="H4602" s="4" t="s">
        <v>51</v>
      </c>
      <c r="I4602" s="4">
        <v>43540</v>
      </c>
      <c r="J4602" s="2">
        <v>34</v>
      </c>
      <c r="K4602" s="2">
        <v>111</v>
      </c>
      <c r="S4602" s="72"/>
      <c r="T4602" s="72"/>
      <c r="U4602" s="72"/>
    </row>
    <row r="4603" spans="1:21" ht="14.25" customHeight="1">
      <c r="A4603" s="2">
        <v>728493</v>
      </c>
      <c r="B4603" s="2" t="s">
        <v>39</v>
      </c>
      <c r="C4603" s="2" t="s">
        <v>31</v>
      </c>
      <c r="D4603" s="2" t="s">
        <v>41</v>
      </c>
      <c r="E4603" s="2" t="s">
        <v>33</v>
      </c>
      <c r="F4603" s="2" t="s">
        <v>50</v>
      </c>
      <c r="G4603" s="4">
        <v>43527</v>
      </c>
      <c r="H4603" s="4" t="s">
        <v>51</v>
      </c>
      <c r="I4603" s="4">
        <v>43530</v>
      </c>
      <c r="J4603" s="2">
        <v>0</v>
      </c>
      <c r="K4603" s="2">
        <v>121</v>
      </c>
      <c r="S4603" s="72"/>
      <c r="T4603" s="72"/>
      <c r="U4603" s="72"/>
    </row>
    <row r="4604" spans="1:21" ht="14.25" customHeight="1">
      <c r="A4604" s="2">
        <v>713606</v>
      </c>
      <c r="B4604" s="2" t="s">
        <v>36</v>
      </c>
      <c r="C4604" s="2" t="s">
        <v>43</v>
      </c>
      <c r="D4604" s="2" t="s">
        <v>32</v>
      </c>
      <c r="E4604" s="2" t="s">
        <v>38</v>
      </c>
      <c r="F4604" s="2" t="s">
        <v>50</v>
      </c>
      <c r="G4604" s="4">
        <v>43530</v>
      </c>
      <c r="H4604" s="4" t="s">
        <v>51</v>
      </c>
      <c r="I4604" s="4">
        <v>43537</v>
      </c>
      <c r="J4604" s="2">
        <v>0</v>
      </c>
      <c r="K4604" s="2">
        <v>130</v>
      </c>
      <c r="S4604" s="72"/>
      <c r="T4604" s="72"/>
      <c r="U4604" s="72"/>
    </row>
    <row r="4605" spans="1:21" ht="14.25" customHeight="1">
      <c r="A4605" s="2">
        <v>531048</v>
      </c>
      <c r="B4605" s="2" t="s">
        <v>36</v>
      </c>
      <c r="C4605" s="2" t="s">
        <v>37</v>
      </c>
      <c r="D4605" s="2" t="s">
        <v>32</v>
      </c>
      <c r="E4605" s="2" t="s">
        <v>44</v>
      </c>
      <c r="F4605" s="2" t="s">
        <v>50</v>
      </c>
      <c r="G4605" s="4">
        <v>43538</v>
      </c>
      <c r="H4605" s="4" t="s">
        <v>51</v>
      </c>
      <c r="I4605" s="4">
        <v>43544</v>
      </c>
      <c r="J4605" s="2">
        <v>41</v>
      </c>
      <c r="K4605" s="2">
        <v>106</v>
      </c>
      <c r="S4605" s="72"/>
      <c r="T4605" s="72"/>
      <c r="U4605" s="72"/>
    </row>
    <row r="4606" spans="1:21" ht="14.25" customHeight="1">
      <c r="A4606" s="2">
        <v>58810</v>
      </c>
      <c r="B4606" s="2" t="s">
        <v>42</v>
      </c>
      <c r="C4606" s="2" t="s">
        <v>40</v>
      </c>
      <c r="D4606" s="2" t="s">
        <v>32</v>
      </c>
      <c r="E4606" s="2" t="s">
        <v>38</v>
      </c>
      <c r="F4606" s="2" t="s">
        <v>50</v>
      </c>
      <c r="G4606" s="4">
        <v>43530</v>
      </c>
      <c r="H4606" s="4" t="s">
        <v>51</v>
      </c>
      <c r="I4606" s="4">
        <v>43533</v>
      </c>
      <c r="J4606" s="2">
        <v>43</v>
      </c>
      <c r="K4606" s="2">
        <v>107</v>
      </c>
      <c r="S4606" s="72"/>
      <c r="T4606" s="72"/>
      <c r="U4606" s="72"/>
    </row>
    <row r="4607" spans="1:21" ht="14.25" customHeight="1">
      <c r="A4607" s="2">
        <v>153106</v>
      </c>
      <c r="B4607" s="2" t="s">
        <v>39</v>
      </c>
      <c r="C4607" s="2" t="s">
        <v>37</v>
      </c>
      <c r="D4607" s="2" t="s">
        <v>32</v>
      </c>
      <c r="E4607" s="2" t="s">
        <v>44</v>
      </c>
      <c r="F4607" s="2" t="s">
        <v>50</v>
      </c>
      <c r="G4607" s="4">
        <v>43537</v>
      </c>
      <c r="H4607" s="4" t="s">
        <v>51</v>
      </c>
      <c r="I4607" s="4">
        <v>43541</v>
      </c>
      <c r="J4607" s="2">
        <v>68</v>
      </c>
      <c r="K4607" s="2">
        <v>93</v>
      </c>
      <c r="S4607" s="72"/>
      <c r="T4607" s="72"/>
      <c r="U4607" s="72"/>
    </row>
    <row r="4608" spans="1:21" ht="14.25" customHeight="1">
      <c r="A4608" s="2">
        <v>650225</v>
      </c>
      <c r="B4608" s="2" t="s">
        <v>39</v>
      </c>
      <c r="C4608" s="2" t="s">
        <v>37</v>
      </c>
      <c r="D4608" s="2" t="s">
        <v>41</v>
      </c>
      <c r="E4608" s="2" t="s">
        <v>33</v>
      </c>
      <c r="F4608" s="2" t="s">
        <v>50</v>
      </c>
      <c r="G4608" s="4">
        <v>43531</v>
      </c>
      <c r="H4608" s="4" t="s">
        <v>51</v>
      </c>
      <c r="I4608" s="4">
        <v>43534</v>
      </c>
      <c r="J4608" s="2">
        <v>46</v>
      </c>
      <c r="K4608" s="2">
        <v>109</v>
      </c>
      <c r="S4608" s="72"/>
      <c r="T4608" s="72"/>
      <c r="U4608" s="72"/>
    </row>
    <row r="4609" spans="1:21" ht="14.25" customHeight="1">
      <c r="A4609" s="2">
        <v>538440</v>
      </c>
      <c r="B4609" s="2" t="s">
        <v>30</v>
      </c>
      <c r="C4609" s="2" t="s">
        <v>31</v>
      </c>
      <c r="D4609" s="2" t="s">
        <v>41</v>
      </c>
      <c r="E4609" s="2" t="s">
        <v>44</v>
      </c>
      <c r="F4609" s="2" t="s">
        <v>50</v>
      </c>
      <c r="G4609" s="4">
        <v>43533</v>
      </c>
      <c r="H4609" s="4" t="s">
        <v>51</v>
      </c>
      <c r="I4609" s="4">
        <v>43540</v>
      </c>
      <c r="J4609" s="2">
        <v>0</v>
      </c>
      <c r="K4609" s="2">
        <v>129</v>
      </c>
      <c r="S4609" s="72"/>
      <c r="T4609" s="72"/>
      <c r="U4609" s="72"/>
    </row>
    <row r="4610" spans="1:21" ht="14.25" customHeight="1">
      <c r="A4610" s="2">
        <v>302770</v>
      </c>
      <c r="B4610" s="2" t="s">
        <v>36</v>
      </c>
      <c r="C4610" s="2" t="s">
        <v>31</v>
      </c>
      <c r="D4610" s="2" t="s">
        <v>41</v>
      </c>
      <c r="E4610" s="2" t="s">
        <v>44</v>
      </c>
      <c r="F4610" s="2" t="s">
        <v>50</v>
      </c>
      <c r="G4610" s="4">
        <v>43529</v>
      </c>
      <c r="H4610" s="4" t="s">
        <v>51</v>
      </c>
      <c r="I4610" s="4">
        <v>43535</v>
      </c>
      <c r="J4610" s="2">
        <v>0</v>
      </c>
      <c r="K4610" s="2">
        <v>105</v>
      </c>
      <c r="S4610" s="72"/>
      <c r="T4610" s="72"/>
      <c r="U4610" s="72"/>
    </row>
    <row r="4611" spans="1:21" ht="14.25" customHeight="1">
      <c r="A4611" s="2">
        <v>261071</v>
      </c>
      <c r="B4611" s="2" t="s">
        <v>48</v>
      </c>
      <c r="C4611" s="2" t="s">
        <v>43</v>
      </c>
      <c r="D4611" s="2" t="s">
        <v>41</v>
      </c>
      <c r="E4611" s="2" t="s">
        <v>44</v>
      </c>
      <c r="F4611" s="2" t="s">
        <v>50</v>
      </c>
      <c r="G4611" s="4">
        <v>43534</v>
      </c>
      <c r="H4611" s="4" t="s">
        <v>51</v>
      </c>
      <c r="I4611" s="4">
        <v>43538</v>
      </c>
      <c r="J4611" s="2">
        <v>72</v>
      </c>
      <c r="K4611" s="2">
        <v>102</v>
      </c>
      <c r="S4611" s="72"/>
      <c r="T4611" s="72"/>
      <c r="U4611" s="72"/>
    </row>
    <row r="4612" spans="1:21" ht="14.25" customHeight="1">
      <c r="A4612" s="2">
        <v>30581</v>
      </c>
      <c r="B4612" s="2" t="s">
        <v>46</v>
      </c>
      <c r="C4612" s="2" t="s">
        <v>31</v>
      </c>
      <c r="D4612" s="2" t="s">
        <v>41</v>
      </c>
      <c r="E4612" s="2" t="s">
        <v>33</v>
      </c>
      <c r="F4612" s="2" t="s">
        <v>50</v>
      </c>
      <c r="G4612" s="4">
        <v>43535</v>
      </c>
      <c r="H4612" s="4" t="s">
        <v>51</v>
      </c>
      <c r="I4612" s="4">
        <v>43539</v>
      </c>
      <c r="J4612" s="2">
        <v>0</v>
      </c>
      <c r="K4612" s="2">
        <v>125</v>
      </c>
      <c r="S4612" s="72"/>
      <c r="T4612" s="72"/>
      <c r="U4612" s="72"/>
    </row>
    <row r="4613" spans="1:21" ht="14.25" customHeight="1">
      <c r="A4613" s="2">
        <v>825325</v>
      </c>
      <c r="B4613" s="2" t="s">
        <v>30</v>
      </c>
      <c r="C4613" s="2" t="s">
        <v>37</v>
      </c>
      <c r="D4613" s="2" t="s">
        <v>41</v>
      </c>
      <c r="E4613" s="2" t="s">
        <v>33</v>
      </c>
      <c r="F4613" s="2" t="s">
        <v>50</v>
      </c>
      <c r="G4613" s="4">
        <v>43527</v>
      </c>
      <c r="H4613" s="4" t="s">
        <v>51</v>
      </c>
      <c r="I4613" s="4">
        <v>43531</v>
      </c>
      <c r="J4613" s="2">
        <v>35</v>
      </c>
      <c r="K4613" s="2">
        <v>108</v>
      </c>
      <c r="S4613" s="72"/>
      <c r="T4613" s="72"/>
      <c r="U4613" s="72"/>
    </row>
    <row r="4614" spans="1:21" ht="14.25" customHeight="1">
      <c r="A4614" s="2">
        <v>902596</v>
      </c>
      <c r="B4614" s="2" t="s">
        <v>30</v>
      </c>
      <c r="C4614" s="2" t="s">
        <v>43</v>
      </c>
      <c r="D4614" s="2" t="s">
        <v>41</v>
      </c>
      <c r="E4614" s="2" t="s">
        <v>44</v>
      </c>
      <c r="F4614" s="2" t="s">
        <v>50</v>
      </c>
      <c r="G4614" s="4">
        <v>43533</v>
      </c>
      <c r="H4614" s="4" t="s">
        <v>51</v>
      </c>
      <c r="I4614" s="4">
        <v>43537</v>
      </c>
      <c r="J4614" s="2">
        <v>38</v>
      </c>
      <c r="K4614" s="2">
        <v>125</v>
      </c>
      <c r="S4614" s="72"/>
      <c r="T4614" s="72"/>
      <c r="U4614" s="72"/>
    </row>
    <row r="4615" spans="1:21" ht="14.25" customHeight="1">
      <c r="A4615" s="2">
        <v>151209</v>
      </c>
      <c r="B4615" s="2" t="s">
        <v>30</v>
      </c>
      <c r="C4615" s="2" t="s">
        <v>37</v>
      </c>
      <c r="D4615" s="2" t="s">
        <v>32</v>
      </c>
      <c r="E4615" s="2" t="s">
        <v>33</v>
      </c>
      <c r="F4615" s="2" t="s">
        <v>50</v>
      </c>
      <c r="G4615" s="4">
        <v>43526</v>
      </c>
      <c r="H4615" s="4" t="s">
        <v>51</v>
      </c>
      <c r="I4615" s="4">
        <v>43530</v>
      </c>
      <c r="J4615" s="2">
        <v>28</v>
      </c>
      <c r="K4615" s="2">
        <v>112</v>
      </c>
      <c r="S4615" s="72"/>
      <c r="T4615" s="72"/>
      <c r="U4615" s="72"/>
    </row>
    <row r="4616" spans="1:21" ht="14.25" customHeight="1">
      <c r="A4616" s="2">
        <v>327410</v>
      </c>
      <c r="B4616" s="2" t="s">
        <v>39</v>
      </c>
      <c r="C4616" s="2" t="s">
        <v>40</v>
      </c>
      <c r="D4616" s="2" t="s">
        <v>32</v>
      </c>
      <c r="E4616" s="2" t="s">
        <v>44</v>
      </c>
      <c r="F4616" s="2" t="s">
        <v>50</v>
      </c>
      <c r="G4616" s="4">
        <v>43538</v>
      </c>
      <c r="H4616" s="4" t="s">
        <v>51</v>
      </c>
      <c r="I4616" s="4">
        <v>43545</v>
      </c>
      <c r="J4616" s="2">
        <v>68</v>
      </c>
      <c r="K4616" s="2">
        <v>91</v>
      </c>
      <c r="S4616" s="72"/>
      <c r="T4616" s="72"/>
      <c r="U4616" s="72"/>
    </row>
    <row r="4617" spans="1:21" ht="14.25" customHeight="1">
      <c r="A4617" s="2">
        <v>566163</v>
      </c>
      <c r="B4617" s="2" t="s">
        <v>47</v>
      </c>
      <c r="C4617" s="2" t="s">
        <v>40</v>
      </c>
      <c r="D4617" s="2" t="s">
        <v>32</v>
      </c>
      <c r="E4617" s="2" t="s">
        <v>33</v>
      </c>
      <c r="F4617" s="2" t="s">
        <v>50</v>
      </c>
      <c r="G4617" s="4">
        <v>43538</v>
      </c>
      <c r="H4617" s="4" t="s">
        <v>51</v>
      </c>
      <c r="I4617" s="4">
        <v>43541</v>
      </c>
      <c r="J4617" s="2">
        <v>36</v>
      </c>
      <c r="K4617" s="2">
        <v>107</v>
      </c>
      <c r="S4617" s="72"/>
      <c r="T4617" s="72"/>
      <c r="U4617" s="72"/>
    </row>
    <row r="4618" spans="1:21" ht="14.25" customHeight="1">
      <c r="A4618" s="2">
        <v>835631</v>
      </c>
      <c r="B4618" s="2" t="s">
        <v>30</v>
      </c>
      <c r="C4618" s="2" t="s">
        <v>37</v>
      </c>
      <c r="D4618" s="2" t="s">
        <v>32</v>
      </c>
      <c r="E4618" s="2" t="s">
        <v>33</v>
      </c>
      <c r="F4618" s="2" t="s">
        <v>50</v>
      </c>
      <c r="G4618" s="4">
        <v>43526</v>
      </c>
      <c r="H4618" s="4" t="s">
        <v>51</v>
      </c>
      <c r="I4618" s="4">
        <v>43530</v>
      </c>
      <c r="J4618" s="2">
        <v>33</v>
      </c>
      <c r="K4618" s="2">
        <v>114</v>
      </c>
      <c r="S4618" s="72"/>
      <c r="T4618" s="72"/>
      <c r="U4618" s="72"/>
    </row>
    <row r="4619" spans="1:21" ht="14.25" customHeight="1">
      <c r="A4619" s="2">
        <v>618242</v>
      </c>
      <c r="B4619" s="2" t="s">
        <v>39</v>
      </c>
      <c r="C4619" s="2" t="s">
        <v>31</v>
      </c>
      <c r="D4619" s="2" t="s">
        <v>32</v>
      </c>
      <c r="E4619" s="2" t="s">
        <v>38</v>
      </c>
      <c r="F4619" s="2" t="s">
        <v>50</v>
      </c>
      <c r="G4619" s="4">
        <v>43529</v>
      </c>
      <c r="H4619" s="4" t="s">
        <v>51</v>
      </c>
      <c r="I4619" s="4">
        <v>43533</v>
      </c>
      <c r="J4619" s="2">
        <v>46</v>
      </c>
      <c r="K4619" s="2">
        <v>121</v>
      </c>
      <c r="S4619" s="72"/>
      <c r="T4619" s="72"/>
      <c r="U4619" s="72"/>
    </row>
    <row r="4620" spans="1:21" ht="14.25" customHeight="1">
      <c r="A4620" s="2">
        <v>875422</v>
      </c>
      <c r="B4620" s="2" t="s">
        <v>48</v>
      </c>
      <c r="C4620" s="2" t="s">
        <v>31</v>
      </c>
      <c r="D4620" s="2" t="s">
        <v>41</v>
      </c>
      <c r="E4620" s="2" t="s">
        <v>38</v>
      </c>
      <c r="F4620" s="2" t="s">
        <v>50</v>
      </c>
      <c r="G4620" s="4">
        <v>43538</v>
      </c>
      <c r="H4620" s="4" t="s">
        <v>51</v>
      </c>
      <c r="I4620" s="4">
        <v>43545</v>
      </c>
      <c r="J4620" s="2">
        <v>0</v>
      </c>
      <c r="K4620" s="2">
        <v>125</v>
      </c>
      <c r="S4620" s="72"/>
      <c r="T4620" s="72"/>
      <c r="U4620" s="72"/>
    </row>
    <row r="4621" spans="1:21" ht="14.25" customHeight="1">
      <c r="A4621" s="2">
        <v>37583</v>
      </c>
      <c r="B4621" s="2" t="s">
        <v>39</v>
      </c>
      <c r="C4621" s="2" t="s">
        <v>37</v>
      </c>
      <c r="D4621" s="2" t="s">
        <v>41</v>
      </c>
      <c r="E4621" s="2" t="s">
        <v>44</v>
      </c>
      <c r="F4621" s="2" t="s">
        <v>50</v>
      </c>
      <c r="G4621" s="4">
        <v>43535</v>
      </c>
      <c r="H4621" s="4" t="s">
        <v>51</v>
      </c>
      <c r="I4621" s="4">
        <v>43539</v>
      </c>
      <c r="J4621" s="2">
        <v>81</v>
      </c>
      <c r="K4621" s="2">
        <v>88</v>
      </c>
      <c r="S4621" s="72"/>
      <c r="T4621" s="72"/>
      <c r="U4621" s="72"/>
    </row>
    <row r="4622" spans="1:21" ht="14.25" customHeight="1">
      <c r="A4622" s="2">
        <v>37357</v>
      </c>
      <c r="B4622" s="2" t="s">
        <v>39</v>
      </c>
      <c r="C4622" s="2" t="s">
        <v>37</v>
      </c>
      <c r="D4622" s="2" t="s">
        <v>41</v>
      </c>
      <c r="E4622" s="2" t="s">
        <v>33</v>
      </c>
      <c r="F4622" s="2" t="s">
        <v>50</v>
      </c>
      <c r="G4622" s="4">
        <v>43534</v>
      </c>
      <c r="H4622" s="4" t="s">
        <v>51</v>
      </c>
      <c r="I4622" s="4">
        <v>43537</v>
      </c>
      <c r="J4622" s="2">
        <v>50</v>
      </c>
      <c r="K4622" s="2">
        <v>107</v>
      </c>
      <c r="S4622" s="72"/>
      <c r="T4622" s="72"/>
      <c r="U4622" s="72"/>
    </row>
    <row r="4623" spans="1:21" ht="14.25" customHeight="1">
      <c r="A4623" s="2">
        <v>862791</v>
      </c>
      <c r="B4623" s="2" t="s">
        <v>49</v>
      </c>
      <c r="C4623" s="2" t="s">
        <v>43</v>
      </c>
      <c r="D4623" s="2" t="s">
        <v>32</v>
      </c>
      <c r="E4623" s="2" t="s">
        <v>33</v>
      </c>
      <c r="F4623" s="2" t="s">
        <v>50</v>
      </c>
      <c r="G4623" s="4">
        <v>43527</v>
      </c>
      <c r="H4623" s="4" t="s">
        <v>51</v>
      </c>
      <c r="I4623" s="4">
        <v>43532</v>
      </c>
      <c r="J4623" s="2">
        <v>0</v>
      </c>
      <c r="K4623" s="2">
        <v>124</v>
      </c>
      <c r="S4623" s="72"/>
      <c r="T4623" s="72"/>
      <c r="U4623" s="72"/>
    </row>
    <row r="4624" spans="1:21" ht="14.25" customHeight="1">
      <c r="A4624" s="2">
        <v>872766</v>
      </c>
      <c r="B4624" s="2" t="s">
        <v>39</v>
      </c>
      <c r="C4624" s="2" t="s">
        <v>31</v>
      </c>
      <c r="D4624" s="2" t="s">
        <v>41</v>
      </c>
      <c r="E4624" s="2" t="s">
        <v>38</v>
      </c>
      <c r="F4624" s="2" t="s">
        <v>50</v>
      </c>
      <c r="G4624" s="4">
        <v>43528</v>
      </c>
      <c r="H4624" s="4" t="s">
        <v>51</v>
      </c>
      <c r="I4624" s="4">
        <v>43534</v>
      </c>
      <c r="J4624" s="2">
        <v>0</v>
      </c>
      <c r="K4624" s="2">
        <v>124</v>
      </c>
      <c r="S4624" s="72"/>
      <c r="T4624" s="72"/>
      <c r="U4624" s="72"/>
    </row>
    <row r="4625" spans="1:21" ht="14.25" customHeight="1">
      <c r="A4625" s="2">
        <v>503330</v>
      </c>
      <c r="B4625" s="2" t="s">
        <v>36</v>
      </c>
      <c r="C4625" s="2" t="s">
        <v>31</v>
      </c>
      <c r="D4625" s="2" t="s">
        <v>41</v>
      </c>
      <c r="E4625" s="2" t="s">
        <v>38</v>
      </c>
      <c r="F4625" s="2" t="s">
        <v>50</v>
      </c>
      <c r="G4625" s="4">
        <v>43531</v>
      </c>
      <c r="H4625" s="4" t="s">
        <v>51</v>
      </c>
      <c r="I4625" s="4">
        <v>43535</v>
      </c>
      <c r="J4625" s="2">
        <v>0</v>
      </c>
      <c r="K4625" s="2">
        <v>121</v>
      </c>
      <c r="S4625" s="72"/>
      <c r="T4625" s="72"/>
      <c r="U4625" s="72"/>
    </row>
    <row r="4626" spans="1:21" ht="14.25" customHeight="1">
      <c r="A4626" s="2">
        <v>202694</v>
      </c>
      <c r="B4626" s="2" t="s">
        <v>39</v>
      </c>
      <c r="C4626" s="2" t="s">
        <v>37</v>
      </c>
      <c r="D4626" s="2" t="s">
        <v>41</v>
      </c>
      <c r="E4626" s="2" t="s">
        <v>38</v>
      </c>
      <c r="F4626" s="2" t="s">
        <v>50</v>
      </c>
      <c r="G4626" s="4">
        <v>43538</v>
      </c>
      <c r="H4626" s="4" t="s">
        <v>51</v>
      </c>
      <c r="I4626" s="4">
        <v>43543</v>
      </c>
      <c r="J4626" s="2">
        <v>45</v>
      </c>
      <c r="K4626" s="2">
        <v>108</v>
      </c>
      <c r="S4626" s="72"/>
      <c r="T4626" s="72"/>
      <c r="U4626" s="72"/>
    </row>
    <row r="4627" spans="1:21" ht="14.25" customHeight="1">
      <c r="A4627" s="2">
        <v>3030</v>
      </c>
      <c r="B4627" s="2" t="s">
        <v>47</v>
      </c>
      <c r="C4627" s="2" t="s">
        <v>37</v>
      </c>
      <c r="D4627" s="2" t="s">
        <v>32</v>
      </c>
      <c r="E4627" s="2" t="s">
        <v>38</v>
      </c>
      <c r="F4627" s="2" t="s">
        <v>50</v>
      </c>
      <c r="G4627" s="4">
        <v>43538</v>
      </c>
      <c r="H4627" s="4" t="s">
        <v>51</v>
      </c>
      <c r="I4627" s="4">
        <v>43542</v>
      </c>
      <c r="J4627" s="2">
        <v>25</v>
      </c>
      <c r="K4627" s="2">
        <v>108</v>
      </c>
      <c r="S4627" s="72"/>
      <c r="T4627" s="72"/>
      <c r="U4627" s="72"/>
    </row>
    <row r="4628" spans="1:21" ht="14.25" customHeight="1">
      <c r="A4628" s="2">
        <v>414741</v>
      </c>
      <c r="B4628" s="2" t="s">
        <v>39</v>
      </c>
      <c r="C4628" s="2" t="s">
        <v>40</v>
      </c>
      <c r="D4628" s="2" t="s">
        <v>32</v>
      </c>
      <c r="E4628" s="2" t="s">
        <v>33</v>
      </c>
      <c r="F4628" s="2" t="s">
        <v>50</v>
      </c>
      <c r="G4628" s="4">
        <v>43531</v>
      </c>
      <c r="H4628" s="4" t="s">
        <v>51</v>
      </c>
      <c r="I4628" s="4">
        <v>43538</v>
      </c>
      <c r="J4628" s="2">
        <v>34</v>
      </c>
      <c r="K4628" s="2">
        <v>107</v>
      </c>
      <c r="S4628" s="72"/>
      <c r="T4628" s="72"/>
      <c r="U4628" s="72"/>
    </row>
    <row r="4629" spans="1:21" ht="14.25" customHeight="1">
      <c r="A4629" s="2">
        <v>898739</v>
      </c>
      <c r="B4629" s="2" t="s">
        <v>39</v>
      </c>
      <c r="C4629" s="2" t="s">
        <v>37</v>
      </c>
      <c r="D4629" s="2" t="s">
        <v>32</v>
      </c>
      <c r="E4629" s="2" t="s">
        <v>44</v>
      </c>
      <c r="F4629" s="2" t="s">
        <v>50</v>
      </c>
      <c r="G4629" s="4">
        <v>43535</v>
      </c>
      <c r="H4629" s="4" t="s">
        <v>51</v>
      </c>
      <c r="I4629" s="4">
        <v>43542</v>
      </c>
      <c r="J4629" s="2">
        <v>59</v>
      </c>
      <c r="K4629" s="2">
        <v>86</v>
      </c>
      <c r="S4629" s="72"/>
      <c r="T4629" s="72"/>
      <c r="U4629" s="72"/>
    </row>
    <row r="4630" spans="1:21" ht="14.25" customHeight="1">
      <c r="A4630" s="2">
        <v>368305</v>
      </c>
      <c r="B4630" s="2" t="s">
        <v>47</v>
      </c>
      <c r="C4630" s="2" t="s">
        <v>43</v>
      </c>
      <c r="D4630" s="2" t="s">
        <v>41</v>
      </c>
      <c r="E4630" s="2" t="s">
        <v>33</v>
      </c>
      <c r="F4630" s="2" t="s">
        <v>50</v>
      </c>
      <c r="G4630" s="4">
        <v>43527</v>
      </c>
      <c r="H4630" s="4" t="s">
        <v>51</v>
      </c>
      <c r="I4630" s="4">
        <v>43533</v>
      </c>
      <c r="J4630" s="2">
        <v>49</v>
      </c>
      <c r="K4630" s="2">
        <v>124</v>
      </c>
      <c r="S4630" s="72"/>
      <c r="T4630" s="72"/>
      <c r="U4630" s="72"/>
    </row>
    <row r="4631" spans="1:21" ht="14.25" customHeight="1">
      <c r="A4631" s="2">
        <v>165909</v>
      </c>
      <c r="B4631" s="2" t="s">
        <v>49</v>
      </c>
      <c r="C4631" s="2" t="s">
        <v>43</v>
      </c>
      <c r="D4631" s="2" t="s">
        <v>32</v>
      </c>
      <c r="E4631" s="2" t="s">
        <v>44</v>
      </c>
      <c r="F4631" s="2" t="s">
        <v>50</v>
      </c>
      <c r="G4631" s="4">
        <v>43530</v>
      </c>
      <c r="H4631" s="4" t="s">
        <v>51</v>
      </c>
      <c r="I4631" s="4">
        <v>43536</v>
      </c>
      <c r="J4631" s="2">
        <v>0</v>
      </c>
      <c r="K4631" s="2">
        <v>109</v>
      </c>
      <c r="S4631" s="72"/>
      <c r="T4631" s="72"/>
      <c r="U4631" s="72"/>
    </row>
    <row r="4632" spans="1:21" ht="14.25" customHeight="1">
      <c r="A4632" s="2">
        <v>865744</v>
      </c>
      <c r="B4632" s="2" t="s">
        <v>48</v>
      </c>
      <c r="C4632" s="2" t="s">
        <v>37</v>
      </c>
      <c r="D4632" s="2" t="s">
        <v>41</v>
      </c>
      <c r="E4632" s="2" t="s">
        <v>44</v>
      </c>
      <c r="F4632" s="2" t="s">
        <v>50</v>
      </c>
      <c r="G4632" s="4">
        <v>43535</v>
      </c>
      <c r="H4632" s="4" t="s">
        <v>51</v>
      </c>
      <c r="I4632" s="4">
        <v>43539</v>
      </c>
      <c r="J4632" s="2">
        <v>33</v>
      </c>
      <c r="K4632" s="2">
        <v>111</v>
      </c>
      <c r="S4632" s="72"/>
      <c r="T4632" s="72"/>
      <c r="U4632" s="72"/>
    </row>
    <row r="4633" spans="1:21" ht="14.25" customHeight="1">
      <c r="A4633" s="2">
        <v>937376</v>
      </c>
      <c r="B4633" s="2" t="s">
        <v>39</v>
      </c>
      <c r="C4633" s="2" t="s">
        <v>37</v>
      </c>
      <c r="D4633" s="2" t="s">
        <v>41</v>
      </c>
      <c r="E4633" s="2" t="s">
        <v>44</v>
      </c>
      <c r="F4633" s="2" t="s">
        <v>50</v>
      </c>
      <c r="G4633" s="4">
        <v>43529</v>
      </c>
      <c r="H4633" s="4" t="s">
        <v>51</v>
      </c>
      <c r="I4633" s="4">
        <v>43533</v>
      </c>
      <c r="J4633" s="2">
        <v>41</v>
      </c>
      <c r="K4633" s="2">
        <v>115</v>
      </c>
      <c r="S4633" s="72"/>
      <c r="T4633" s="72"/>
      <c r="U4633" s="72"/>
    </row>
    <row r="4634" spans="1:21" ht="14.25" customHeight="1">
      <c r="A4634" s="2">
        <v>881568</v>
      </c>
      <c r="B4634" s="2" t="s">
        <v>39</v>
      </c>
      <c r="C4634" s="2" t="s">
        <v>45</v>
      </c>
      <c r="D4634" s="2" t="s">
        <v>41</v>
      </c>
      <c r="E4634" s="2" t="s">
        <v>44</v>
      </c>
      <c r="F4634" s="2" t="s">
        <v>50</v>
      </c>
      <c r="G4634" s="4">
        <v>43536</v>
      </c>
      <c r="H4634" s="4" t="s">
        <v>51</v>
      </c>
      <c r="I4634" s="4">
        <v>43541</v>
      </c>
      <c r="J4634" s="2">
        <v>81</v>
      </c>
      <c r="K4634" s="2">
        <v>105</v>
      </c>
      <c r="S4634" s="72"/>
      <c r="T4634" s="72"/>
      <c r="U4634" s="72"/>
    </row>
    <row r="4635" spans="1:21" ht="14.25" customHeight="1">
      <c r="A4635" s="2">
        <v>649783</v>
      </c>
      <c r="B4635" s="2" t="s">
        <v>46</v>
      </c>
      <c r="C4635" s="2" t="s">
        <v>37</v>
      </c>
      <c r="D4635" s="2" t="s">
        <v>32</v>
      </c>
      <c r="E4635" s="2" t="s">
        <v>33</v>
      </c>
      <c r="F4635" s="2" t="s">
        <v>50</v>
      </c>
      <c r="G4635" s="4">
        <v>43530</v>
      </c>
      <c r="H4635" s="4" t="s">
        <v>51</v>
      </c>
      <c r="I4635" s="4">
        <v>43534</v>
      </c>
      <c r="J4635" s="2">
        <v>30</v>
      </c>
      <c r="K4635" s="2">
        <v>110</v>
      </c>
      <c r="S4635" s="72"/>
      <c r="T4635" s="72"/>
      <c r="U4635" s="72"/>
    </row>
    <row r="4636" spans="1:21" ht="14.25" customHeight="1">
      <c r="A4636" s="2">
        <v>949015</v>
      </c>
      <c r="B4636" s="2" t="s">
        <v>46</v>
      </c>
      <c r="C4636" s="2" t="s">
        <v>43</v>
      </c>
      <c r="D4636" s="2" t="s">
        <v>41</v>
      </c>
      <c r="E4636" s="2" t="s">
        <v>33</v>
      </c>
      <c r="F4636" s="2" t="s">
        <v>50</v>
      </c>
      <c r="G4636" s="4">
        <v>43538</v>
      </c>
      <c r="H4636" s="4" t="s">
        <v>51</v>
      </c>
      <c r="I4636" s="4">
        <v>43542</v>
      </c>
      <c r="J4636" s="2">
        <v>26</v>
      </c>
      <c r="K4636" s="2">
        <v>125</v>
      </c>
      <c r="S4636" s="72"/>
      <c r="T4636" s="72"/>
      <c r="U4636" s="72"/>
    </row>
    <row r="4637" spans="1:21" ht="14.25" customHeight="1">
      <c r="A4637" s="2">
        <v>241832</v>
      </c>
      <c r="B4637" s="2" t="s">
        <v>48</v>
      </c>
      <c r="C4637" s="2" t="s">
        <v>37</v>
      </c>
      <c r="D4637" s="2" t="s">
        <v>41</v>
      </c>
      <c r="E4637" s="2" t="s">
        <v>44</v>
      </c>
      <c r="F4637" s="2" t="s">
        <v>50</v>
      </c>
      <c r="G4637" s="4">
        <v>43532</v>
      </c>
      <c r="H4637" s="4" t="s">
        <v>51</v>
      </c>
      <c r="I4637" s="4">
        <v>43536</v>
      </c>
      <c r="J4637" s="2">
        <v>37</v>
      </c>
      <c r="K4637" s="2">
        <v>110</v>
      </c>
      <c r="S4637" s="72"/>
      <c r="T4637" s="72"/>
      <c r="U4637" s="72"/>
    </row>
    <row r="4638" spans="1:21" ht="14.25" customHeight="1">
      <c r="A4638" s="2">
        <v>982455</v>
      </c>
      <c r="B4638" s="2" t="s">
        <v>47</v>
      </c>
      <c r="C4638" s="2" t="s">
        <v>31</v>
      </c>
      <c r="D4638" s="2" t="s">
        <v>32</v>
      </c>
      <c r="E4638" s="2" t="s">
        <v>33</v>
      </c>
      <c r="F4638" s="2" t="s">
        <v>50</v>
      </c>
      <c r="G4638" s="4">
        <v>43526</v>
      </c>
      <c r="H4638" s="4" t="s">
        <v>51</v>
      </c>
      <c r="I4638" s="4">
        <v>43529</v>
      </c>
      <c r="J4638" s="2">
        <v>44</v>
      </c>
      <c r="K4638" s="2">
        <v>120</v>
      </c>
      <c r="S4638" s="72"/>
      <c r="T4638" s="72"/>
      <c r="U4638" s="72"/>
    </row>
    <row r="4639" spans="1:21" ht="14.25" customHeight="1">
      <c r="A4639" s="2">
        <v>566147</v>
      </c>
      <c r="B4639" s="2" t="s">
        <v>39</v>
      </c>
      <c r="C4639" s="2" t="s">
        <v>43</v>
      </c>
      <c r="D4639" s="2" t="s">
        <v>32</v>
      </c>
      <c r="E4639" s="2" t="s">
        <v>44</v>
      </c>
      <c r="F4639" s="2" t="s">
        <v>50</v>
      </c>
      <c r="G4639" s="4">
        <v>43528</v>
      </c>
      <c r="H4639" s="4" t="s">
        <v>51</v>
      </c>
      <c r="I4639" s="4">
        <v>43532</v>
      </c>
      <c r="J4639" s="2">
        <v>0</v>
      </c>
      <c r="K4639" s="2">
        <v>101</v>
      </c>
      <c r="S4639" s="72"/>
      <c r="T4639" s="72"/>
      <c r="U4639" s="72"/>
    </row>
    <row r="4640" spans="1:21" ht="14.25" customHeight="1">
      <c r="A4640" s="2">
        <v>902686</v>
      </c>
      <c r="B4640" s="2" t="s">
        <v>42</v>
      </c>
      <c r="C4640" s="2" t="s">
        <v>40</v>
      </c>
      <c r="D4640" s="2" t="s">
        <v>41</v>
      </c>
      <c r="E4640" s="2" t="s">
        <v>44</v>
      </c>
      <c r="F4640" s="2" t="s">
        <v>50</v>
      </c>
      <c r="G4640" s="4">
        <v>43536</v>
      </c>
      <c r="H4640" s="4" t="s">
        <v>51</v>
      </c>
      <c r="I4640" s="4">
        <v>43540</v>
      </c>
      <c r="J4640" s="2">
        <v>78</v>
      </c>
      <c r="K4640" s="2">
        <v>91</v>
      </c>
      <c r="S4640" s="72"/>
      <c r="T4640" s="72"/>
      <c r="U4640" s="72"/>
    </row>
    <row r="4641" spans="1:21" ht="14.25" customHeight="1">
      <c r="A4641" s="2">
        <v>651808</v>
      </c>
      <c r="B4641" s="2" t="s">
        <v>36</v>
      </c>
      <c r="C4641" s="2" t="s">
        <v>43</v>
      </c>
      <c r="D4641" s="2" t="s">
        <v>32</v>
      </c>
      <c r="E4641" s="2" t="s">
        <v>44</v>
      </c>
      <c r="F4641" s="2" t="s">
        <v>50</v>
      </c>
      <c r="G4641" s="4">
        <v>43531</v>
      </c>
      <c r="H4641" s="4" t="s">
        <v>51</v>
      </c>
      <c r="I4641" s="4">
        <v>43537</v>
      </c>
      <c r="J4641" s="2">
        <v>0</v>
      </c>
      <c r="K4641" s="2">
        <v>130</v>
      </c>
      <c r="S4641" s="72"/>
      <c r="T4641" s="72"/>
      <c r="U4641" s="72"/>
    </row>
    <row r="4642" spans="1:21" ht="14.25" customHeight="1">
      <c r="A4642" s="2">
        <v>360726</v>
      </c>
      <c r="B4642" s="2" t="s">
        <v>39</v>
      </c>
      <c r="C4642" s="2" t="s">
        <v>37</v>
      </c>
      <c r="D4642" s="2" t="s">
        <v>32</v>
      </c>
      <c r="E4642" s="2" t="s">
        <v>38</v>
      </c>
      <c r="F4642" s="2" t="s">
        <v>50</v>
      </c>
      <c r="G4642" s="4">
        <v>43526</v>
      </c>
      <c r="H4642" s="4" t="s">
        <v>51</v>
      </c>
      <c r="I4642" s="4">
        <v>43530</v>
      </c>
      <c r="J4642" s="2">
        <v>28</v>
      </c>
      <c r="K4642" s="2">
        <v>111</v>
      </c>
      <c r="S4642" s="72"/>
      <c r="T4642" s="72"/>
      <c r="U4642" s="72"/>
    </row>
    <row r="4643" spans="1:21" ht="14.25" customHeight="1">
      <c r="A4643" s="2">
        <v>979448</v>
      </c>
      <c r="B4643" s="2" t="s">
        <v>36</v>
      </c>
      <c r="C4643" s="2" t="s">
        <v>37</v>
      </c>
      <c r="D4643" s="2" t="s">
        <v>41</v>
      </c>
      <c r="E4643" s="2" t="s">
        <v>44</v>
      </c>
      <c r="F4643" s="2" t="s">
        <v>50</v>
      </c>
      <c r="G4643" s="4">
        <v>43525</v>
      </c>
      <c r="H4643" s="4" t="s">
        <v>51</v>
      </c>
      <c r="I4643" s="4">
        <v>43532</v>
      </c>
      <c r="J4643" s="2">
        <v>46</v>
      </c>
      <c r="K4643" s="2">
        <v>110</v>
      </c>
      <c r="S4643" s="72"/>
      <c r="T4643" s="72"/>
      <c r="U4643" s="72"/>
    </row>
    <row r="4644" spans="1:21" ht="14.25" customHeight="1">
      <c r="A4644" s="2">
        <v>248594</v>
      </c>
      <c r="B4644" s="2" t="s">
        <v>48</v>
      </c>
      <c r="C4644" s="2" t="s">
        <v>37</v>
      </c>
      <c r="D4644" s="2" t="s">
        <v>41</v>
      </c>
      <c r="E4644" s="2" t="s">
        <v>38</v>
      </c>
      <c r="F4644" s="2" t="s">
        <v>50</v>
      </c>
      <c r="G4644" s="4">
        <v>43532</v>
      </c>
      <c r="H4644" s="4" t="s">
        <v>51</v>
      </c>
      <c r="I4644" s="4">
        <v>43536</v>
      </c>
      <c r="J4644" s="2">
        <v>50</v>
      </c>
      <c r="K4644" s="2">
        <v>108</v>
      </c>
      <c r="S4644" s="72"/>
      <c r="T4644" s="72"/>
      <c r="U4644" s="72"/>
    </row>
    <row r="4645" spans="1:21" ht="14.25" customHeight="1">
      <c r="A4645" s="2">
        <v>439211</v>
      </c>
      <c r="B4645" s="2" t="s">
        <v>30</v>
      </c>
      <c r="C4645" s="2" t="s">
        <v>31</v>
      </c>
      <c r="D4645" s="2" t="s">
        <v>41</v>
      </c>
      <c r="E4645" s="2" t="s">
        <v>33</v>
      </c>
      <c r="F4645" s="2" t="s">
        <v>50</v>
      </c>
      <c r="G4645" s="4">
        <v>43527</v>
      </c>
      <c r="H4645" s="4" t="s">
        <v>51</v>
      </c>
      <c r="I4645" s="4">
        <v>43533</v>
      </c>
      <c r="J4645" s="2">
        <v>0</v>
      </c>
      <c r="K4645" s="2">
        <v>121</v>
      </c>
      <c r="S4645" s="72"/>
      <c r="T4645" s="72"/>
      <c r="U4645" s="72"/>
    </row>
    <row r="4646" spans="1:21" ht="14.25" customHeight="1">
      <c r="A4646" s="2">
        <v>120849</v>
      </c>
      <c r="B4646" s="2" t="s">
        <v>47</v>
      </c>
      <c r="C4646" s="2" t="s">
        <v>43</v>
      </c>
      <c r="D4646" s="2" t="s">
        <v>32</v>
      </c>
      <c r="E4646" s="2" t="s">
        <v>33</v>
      </c>
      <c r="F4646" s="2" t="s">
        <v>50</v>
      </c>
      <c r="G4646" s="4">
        <v>43525</v>
      </c>
      <c r="H4646" s="4" t="s">
        <v>51</v>
      </c>
      <c r="I4646" s="4">
        <v>43532</v>
      </c>
      <c r="J4646" s="2">
        <v>0</v>
      </c>
      <c r="K4646" s="2">
        <v>121</v>
      </c>
      <c r="S4646" s="72"/>
      <c r="T4646" s="72"/>
      <c r="U4646" s="72"/>
    </row>
    <row r="4647" spans="1:21" ht="14.25" customHeight="1">
      <c r="A4647" s="2">
        <v>202245</v>
      </c>
      <c r="B4647" s="2" t="s">
        <v>39</v>
      </c>
      <c r="C4647" s="2" t="s">
        <v>43</v>
      </c>
      <c r="D4647" s="2" t="s">
        <v>41</v>
      </c>
      <c r="E4647" s="2" t="s">
        <v>33</v>
      </c>
      <c r="F4647" s="2" t="s">
        <v>50</v>
      </c>
      <c r="G4647" s="4">
        <v>43526</v>
      </c>
      <c r="H4647" s="4" t="s">
        <v>51</v>
      </c>
      <c r="I4647" s="4">
        <v>43531</v>
      </c>
      <c r="J4647" s="2">
        <v>41</v>
      </c>
      <c r="K4647" s="2">
        <v>127</v>
      </c>
      <c r="S4647" s="72"/>
      <c r="T4647" s="72"/>
      <c r="U4647" s="72"/>
    </row>
    <row r="4648" spans="1:21" ht="14.25" customHeight="1">
      <c r="A4648" s="2">
        <v>872050</v>
      </c>
      <c r="B4648" s="2" t="s">
        <v>39</v>
      </c>
      <c r="C4648" s="2" t="s">
        <v>40</v>
      </c>
      <c r="D4648" s="2" t="s">
        <v>41</v>
      </c>
      <c r="E4648" s="2" t="s">
        <v>38</v>
      </c>
      <c r="F4648" s="2" t="s">
        <v>50</v>
      </c>
      <c r="G4648" s="4">
        <v>43535</v>
      </c>
      <c r="H4648" s="4" t="s">
        <v>51</v>
      </c>
      <c r="I4648" s="4">
        <v>43538</v>
      </c>
      <c r="J4648" s="2">
        <v>40</v>
      </c>
      <c r="K4648" s="2">
        <v>107</v>
      </c>
      <c r="S4648" s="72"/>
      <c r="T4648" s="72"/>
      <c r="U4648" s="72"/>
    </row>
    <row r="4649" spans="1:21" ht="14.25" customHeight="1">
      <c r="A4649" s="2">
        <v>159266</v>
      </c>
      <c r="B4649" s="2" t="s">
        <v>39</v>
      </c>
      <c r="C4649" s="2" t="s">
        <v>43</v>
      </c>
      <c r="D4649" s="2" t="s">
        <v>32</v>
      </c>
      <c r="E4649" s="2" t="s">
        <v>38</v>
      </c>
      <c r="F4649" s="2" t="s">
        <v>50</v>
      </c>
      <c r="G4649" s="4">
        <v>43535</v>
      </c>
      <c r="H4649" s="4" t="s">
        <v>51</v>
      </c>
      <c r="I4649" s="4">
        <v>43540</v>
      </c>
      <c r="J4649" s="2">
        <v>0</v>
      </c>
      <c r="K4649" s="2">
        <v>129</v>
      </c>
      <c r="S4649" s="72"/>
      <c r="T4649" s="72"/>
      <c r="U4649" s="72"/>
    </row>
    <row r="4650" spans="1:21" ht="14.25" customHeight="1">
      <c r="A4650" s="2">
        <v>223844</v>
      </c>
      <c r="B4650" s="2" t="s">
        <v>39</v>
      </c>
      <c r="C4650" s="2" t="s">
        <v>43</v>
      </c>
      <c r="D4650" s="2" t="s">
        <v>41</v>
      </c>
      <c r="E4650" s="2" t="s">
        <v>44</v>
      </c>
      <c r="F4650" s="2" t="s">
        <v>50</v>
      </c>
      <c r="G4650" s="4">
        <v>43527</v>
      </c>
      <c r="H4650" s="4" t="s">
        <v>51</v>
      </c>
      <c r="I4650" s="4">
        <v>43531</v>
      </c>
      <c r="J4650" s="2">
        <v>62</v>
      </c>
      <c r="K4650" s="2">
        <v>107</v>
      </c>
      <c r="S4650" s="72"/>
      <c r="T4650" s="72"/>
      <c r="U4650" s="72"/>
    </row>
    <row r="4651" spans="1:21" ht="14.25" customHeight="1">
      <c r="A4651" s="2">
        <v>527543</v>
      </c>
      <c r="B4651" s="2" t="s">
        <v>36</v>
      </c>
      <c r="C4651" s="2" t="s">
        <v>40</v>
      </c>
      <c r="D4651" s="2" t="s">
        <v>41</v>
      </c>
      <c r="E4651" s="2" t="s">
        <v>44</v>
      </c>
      <c r="F4651" s="2" t="s">
        <v>50</v>
      </c>
      <c r="G4651" s="4">
        <v>43535</v>
      </c>
      <c r="H4651" s="4" t="s">
        <v>51</v>
      </c>
      <c r="I4651" s="4">
        <v>43541</v>
      </c>
      <c r="J4651" s="2">
        <v>74</v>
      </c>
      <c r="K4651" s="2">
        <v>94</v>
      </c>
      <c r="S4651" s="72"/>
      <c r="T4651" s="72"/>
      <c r="U4651" s="72"/>
    </row>
    <row r="4652" spans="1:21" ht="14.25" customHeight="1">
      <c r="A4652" s="2">
        <v>513894</v>
      </c>
      <c r="B4652" s="2" t="s">
        <v>36</v>
      </c>
      <c r="C4652" s="2" t="s">
        <v>31</v>
      </c>
      <c r="D4652" s="2" t="s">
        <v>32</v>
      </c>
      <c r="E4652" s="2" t="s">
        <v>38</v>
      </c>
      <c r="F4652" s="2" t="s">
        <v>50</v>
      </c>
      <c r="G4652" s="4">
        <v>43532</v>
      </c>
      <c r="H4652" s="4" t="s">
        <v>51</v>
      </c>
      <c r="I4652" s="4">
        <v>43538</v>
      </c>
      <c r="J4652" s="2">
        <v>46</v>
      </c>
      <c r="K4652" s="2">
        <v>126</v>
      </c>
      <c r="S4652" s="72"/>
      <c r="T4652" s="72"/>
      <c r="U4652" s="72"/>
    </row>
    <row r="4653" spans="1:21" ht="14.25" customHeight="1">
      <c r="A4653" s="2">
        <v>497936</v>
      </c>
      <c r="B4653" s="2" t="s">
        <v>39</v>
      </c>
      <c r="C4653" s="2" t="s">
        <v>45</v>
      </c>
      <c r="D4653" s="2" t="s">
        <v>32</v>
      </c>
      <c r="E4653" s="2" t="s">
        <v>44</v>
      </c>
      <c r="F4653" s="2" t="s">
        <v>50</v>
      </c>
      <c r="G4653" s="4">
        <v>43533</v>
      </c>
      <c r="H4653" s="4" t="s">
        <v>51</v>
      </c>
      <c r="I4653" s="4">
        <v>43540</v>
      </c>
      <c r="J4653" s="2">
        <v>41</v>
      </c>
      <c r="K4653" s="2">
        <v>129</v>
      </c>
      <c r="S4653" s="72"/>
      <c r="T4653" s="72"/>
      <c r="U4653" s="72"/>
    </row>
    <row r="4654" spans="1:21" ht="14.25" customHeight="1">
      <c r="A4654" s="2">
        <v>316670</v>
      </c>
      <c r="B4654" s="2" t="s">
        <v>48</v>
      </c>
      <c r="C4654" s="2" t="s">
        <v>31</v>
      </c>
      <c r="D4654" s="2" t="s">
        <v>32</v>
      </c>
      <c r="E4654" s="2" t="s">
        <v>44</v>
      </c>
      <c r="F4654" s="2" t="s">
        <v>50</v>
      </c>
      <c r="G4654" s="4">
        <v>43525</v>
      </c>
      <c r="H4654" s="4" t="s">
        <v>51</v>
      </c>
      <c r="I4654" s="4">
        <v>43530</v>
      </c>
      <c r="J4654" s="2">
        <v>63</v>
      </c>
      <c r="K4654" s="2">
        <v>102</v>
      </c>
      <c r="S4654" s="72"/>
      <c r="T4654" s="72"/>
      <c r="U4654" s="72"/>
    </row>
    <row r="4655" spans="1:21" ht="14.25" customHeight="1">
      <c r="A4655" s="2">
        <v>223692</v>
      </c>
      <c r="B4655" s="2" t="s">
        <v>30</v>
      </c>
      <c r="C4655" s="2" t="s">
        <v>45</v>
      </c>
      <c r="D4655" s="2" t="s">
        <v>41</v>
      </c>
      <c r="E4655" s="2" t="s">
        <v>44</v>
      </c>
      <c r="F4655" s="2" t="s">
        <v>50</v>
      </c>
      <c r="G4655" s="4">
        <v>43534</v>
      </c>
      <c r="H4655" s="4" t="s">
        <v>51</v>
      </c>
      <c r="I4655" s="4">
        <v>43541</v>
      </c>
      <c r="J4655" s="2">
        <v>41</v>
      </c>
      <c r="K4655" s="2">
        <v>127</v>
      </c>
      <c r="S4655" s="72"/>
      <c r="T4655" s="72"/>
      <c r="U4655" s="72"/>
    </row>
    <row r="4656" spans="1:21" ht="14.25" customHeight="1">
      <c r="A4656" s="2">
        <v>78782</v>
      </c>
      <c r="B4656" s="2" t="s">
        <v>42</v>
      </c>
      <c r="C4656" s="2" t="s">
        <v>37</v>
      </c>
      <c r="D4656" s="2" t="s">
        <v>41</v>
      </c>
      <c r="E4656" s="2" t="s">
        <v>38</v>
      </c>
      <c r="F4656" s="2" t="s">
        <v>50</v>
      </c>
      <c r="G4656" s="4">
        <v>43528</v>
      </c>
      <c r="H4656" s="4" t="s">
        <v>51</v>
      </c>
      <c r="I4656" s="4">
        <v>43533</v>
      </c>
      <c r="J4656" s="2">
        <v>48</v>
      </c>
      <c r="K4656" s="2">
        <v>110</v>
      </c>
      <c r="S4656" s="72"/>
      <c r="T4656" s="72"/>
      <c r="U4656" s="72"/>
    </row>
    <row r="4657" spans="1:21" ht="14.25" customHeight="1">
      <c r="A4657" s="2">
        <v>986043</v>
      </c>
      <c r="B4657" s="2" t="s">
        <v>39</v>
      </c>
      <c r="C4657" s="2" t="s">
        <v>37</v>
      </c>
      <c r="D4657" s="2" t="s">
        <v>41</v>
      </c>
      <c r="E4657" s="2" t="s">
        <v>44</v>
      </c>
      <c r="F4657" s="2" t="s">
        <v>50</v>
      </c>
      <c r="G4657" s="4">
        <v>43531</v>
      </c>
      <c r="H4657" s="4" t="s">
        <v>51</v>
      </c>
      <c r="I4657" s="4">
        <v>43538</v>
      </c>
      <c r="J4657" s="2">
        <v>84</v>
      </c>
      <c r="K4657" s="2">
        <v>89</v>
      </c>
      <c r="S4657" s="72"/>
      <c r="T4657" s="72"/>
      <c r="U4657" s="72"/>
    </row>
    <row r="4658" spans="1:21" ht="14.25" customHeight="1">
      <c r="A4658" s="2">
        <v>65001</v>
      </c>
      <c r="B4658" s="2" t="s">
        <v>39</v>
      </c>
      <c r="C4658" s="2" t="s">
        <v>31</v>
      </c>
      <c r="D4658" s="2" t="s">
        <v>41</v>
      </c>
      <c r="E4658" s="2" t="s">
        <v>33</v>
      </c>
      <c r="F4658" s="2" t="s">
        <v>50</v>
      </c>
      <c r="G4658" s="4">
        <v>43534</v>
      </c>
      <c r="H4658" s="4" t="s">
        <v>51</v>
      </c>
      <c r="I4658" s="4">
        <v>43541</v>
      </c>
      <c r="J4658" s="2">
        <v>0</v>
      </c>
      <c r="K4658" s="2">
        <v>129</v>
      </c>
      <c r="S4658" s="72"/>
      <c r="T4658" s="72"/>
      <c r="U4658" s="72"/>
    </row>
    <row r="4659" spans="1:21" ht="14.25" customHeight="1">
      <c r="A4659" s="2">
        <v>71989</v>
      </c>
      <c r="B4659" s="2" t="s">
        <v>30</v>
      </c>
      <c r="C4659" s="2" t="s">
        <v>31</v>
      </c>
      <c r="D4659" s="2" t="s">
        <v>41</v>
      </c>
      <c r="E4659" s="2" t="s">
        <v>44</v>
      </c>
      <c r="F4659" s="2" t="s">
        <v>50</v>
      </c>
      <c r="G4659" s="4">
        <v>43535</v>
      </c>
      <c r="H4659" s="4" t="s">
        <v>51</v>
      </c>
      <c r="I4659" s="4">
        <v>43541</v>
      </c>
      <c r="J4659" s="2">
        <v>0</v>
      </c>
      <c r="K4659" s="2">
        <v>101</v>
      </c>
      <c r="S4659" s="72"/>
      <c r="T4659" s="72"/>
      <c r="U4659" s="72"/>
    </row>
    <row r="4660" spans="1:21" ht="14.25" customHeight="1">
      <c r="A4660" s="2">
        <v>753429</v>
      </c>
      <c r="B4660" s="2" t="s">
        <v>39</v>
      </c>
      <c r="C4660" s="2" t="s">
        <v>43</v>
      </c>
      <c r="D4660" s="2" t="s">
        <v>32</v>
      </c>
      <c r="E4660" s="2" t="s">
        <v>33</v>
      </c>
      <c r="F4660" s="2" t="s">
        <v>50</v>
      </c>
      <c r="G4660" s="4">
        <v>43529</v>
      </c>
      <c r="H4660" s="4" t="s">
        <v>51</v>
      </c>
      <c r="I4660" s="4">
        <v>43535</v>
      </c>
      <c r="J4660" s="2">
        <v>0</v>
      </c>
      <c r="K4660" s="2">
        <v>127</v>
      </c>
      <c r="S4660" s="72"/>
      <c r="T4660" s="72"/>
      <c r="U4660" s="72"/>
    </row>
    <row r="4661" spans="1:21" ht="14.25" customHeight="1">
      <c r="A4661" s="2">
        <v>234444</v>
      </c>
      <c r="B4661" s="2" t="s">
        <v>39</v>
      </c>
      <c r="C4661" s="2" t="s">
        <v>37</v>
      </c>
      <c r="D4661" s="2" t="s">
        <v>41</v>
      </c>
      <c r="E4661" s="2" t="s">
        <v>44</v>
      </c>
      <c r="F4661" s="2" t="s">
        <v>50</v>
      </c>
      <c r="G4661" s="4">
        <v>43534</v>
      </c>
      <c r="H4661" s="4" t="s">
        <v>51</v>
      </c>
      <c r="I4661" s="4">
        <v>43537</v>
      </c>
      <c r="J4661" s="2">
        <v>40</v>
      </c>
      <c r="K4661" s="2">
        <v>112</v>
      </c>
      <c r="S4661" s="72"/>
      <c r="T4661" s="72"/>
      <c r="U4661" s="72"/>
    </row>
    <row r="4662" spans="1:21" ht="14.25" customHeight="1">
      <c r="A4662" s="2">
        <v>824197</v>
      </c>
      <c r="B4662" s="2" t="s">
        <v>36</v>
      </c>
      <c r="C4662" s="2" t="s">
        <v>37</v>
      </c>
      <c r="D4662" s="2" t="s">
        <v>41</v>
      </c>
      <c r="E4662" s="2" t="s">
        <v>44</v>
      </c>
      <c r="F4662" s="2" t="s">
        <v>50</v>
      </c>
      <c r="G4662" s="4">
        <v>43530</v>
      </c>
      <c r="H4662" s="4" t="s">
        <v>51</v>
      </c>
      <c r="I4662" s="4">
        <v>43534</v>
      </c>
      <c r="J4662" s="2">
        <v>60</v>
      </c>
      <c r="K4662" s="2">
        <v>90</v>
      </c>
      <c r="S4662" s="72"/>
      <c r="T4662" s="72"/>
      <c r="U4662" s="72"/>
    </row>
    <row r="4663" spans="1:21" ht="14.25" customHeight="1">
      <c r="A4663" s="2">
        <v>856924</v>
      </c>
      <c r="B4663" s="2" t="s">
        <v>42</v>
      </c>
      <c r="C4663" s="2" t="s">
        <v>31</v>
      </c>
      <c r="D4663" s="2" t="s">
        <v>41</v>
      </c>
      <c r="E4663" s="2" t="s">
        <v>44</v>
      </c>
      <c r="F4663" s="2" t="s">
        <v>50</v>
      </c>
      <c r="G4663" s="4">
        <v>43528</v>
      </c>
      <c r="H4663" s="4" t="s">
        <v>51</v>
      </c>
      <c r="I4663" s="4">
        <v>43532</v>
      </c>
      <c r="J4663" s="2">
        <v>0</v>
      </c>
      <c r="K4663" s="2">
        <v>129</v>
      </c>
      <c r="S4663" s="72"/>
      <c r="T4663" s="72"/>
      <c r="U4663" s="72"/>
    </row>
    <row r="4664" spans="1:21" ht="14.25" customHeight="1">
      <c r="A4664" s="2">
        <v>849329</v>
      </c>
      <c r="B4664" s="2" t="s">
        <v>36</v>
      </c>
      <c r="C4664" s="2" t="s">
        <v>43</v>
      </c>
      <c r="D4664" s="2" t="s">
        <v>32</v>
      </c>
      <c r="E4664" s="2" t="s">
        <v>33</v>
      </c>
      <c r="F4664" s="2" t="s">
        <v>50</v>
      </c>
      <c r="G4664" s="4">
        <v>43528</v>
      </c>
      <c r="H4664" s="4" t="s">
        <v>51</v>
      </c>
      <c r="I4664" s="4">
        <v>43534</v>
      </c>
      <c r="J4664" s="2">
        <v>0</v>
      </c>
      <c r="K4664" s="2">
        <v>122</v>
      </c>
      <c r="S4664" s="72"/>
      <c r="T4664" s="72"/>
      <c r="U4664" s="72"/>
    </row>
    <row r="4665" spans="1:21" ht="14.25" customHeight="1">
      <c r="A4665" s="2">
        <v>756584</v>
      </c>
      <c r="B4665" s="2" t="s">
        <v>42</v>
      </c>
      <c r="C4665" s="2" t="s">
        <v>45</v>
      </c>
      <c r="D4665" s="2" t="s">
        <v>41</v>
      </c>
      <c r="E4665" s="2" t="s">
        <v>44</v>
      </c>
      <c r="F4665" s="2" t="s">
        <v>50</v>
      </c>
      <c r="G4665" s="4">
        <v>43527</v>
      </c>
      <c r="H4665" s="4" t="s">
        <v>51</v>
      </c>
      <c r="I4665" s="4">
        <v>43531</v>
      </c>
      <c r="J4665" s="2">
        <v>50</v>
      </c>
      <c r="K4665" s="2">
        <v>121</v>
      </c>
      <c r="S4665" s="72"/>
      <c r="T4665" s="72"/>
      <c r="U4665" s="72"/>
    </row>
    <row r="4666" spans="1:21" ht="14.25" customHeight="1">
      <c r="A4666" s="2">
        <v>424291</v>
      </c>
      <c r="B4666" s="2" t="s">
        <v>48</v>
      </c>
      <c r="C4666" s="2" t="s">
        <v>43</v>
      </c>
      <c r="D4666" s="2" t="s">
        <v>32</v>
      </c>
      <c r="E4666" s="2" t="s">
        <v>33</v>
      </c>
      <c r="F4666" s="2" t="s">
        <v>50</v>
      </c>
      <c r="G4666" s="4">
        <v>43528</v>
      </c>
      <c r="H4666" s="4" t="s">
        <v>51</v>
      </c>
      <c r="I4666" s="4">
        <v>43532</v>
      </c>
      <c r="J4666" s="2">
        <v>0</v>
      </c>
      <c r="K4666" s="2">
        <v>129</v>
      </c>
      <c r="S4666" s="72"/>
      <c r="T4666" s="72"/>
      <c r="U4666" s="72"/>
    </row>
    <row r="4667" spans="1:21" ht="14.25" customHeight="1">
      <c r="A4667" s="2">
        <v>263528</v>
      </c>
      <c r="B4667" s="2" t="s">
        <v>30</v>
      </c>
      <c r="C4667" s="2" t="s">
        <v>43</v>
      </c>
      <c r="D4667" s="2" t="s">
        <v>32</v>
      </c>
      <c r="E4667" s="2" t="s">
        <v>44</v>
      </c>
      <c r="F4667" s="2" t="s">
        <v>50</v>
      </c>
      <c r="G4667" s="4">
        <v>43537</v>
      </c>
      <c r="H4667" s="4" t="s">
        <v>51</v>
      </c>
      <c r="I4667" s="4">
        <v>43541</v>
      </c>
      <c r="J4667" s="2">
        <v>0</v>
      </c>
      <c r="K4667" s="2">
        <v>122</v>
      </c>
      <c r="S4667" s="72"/>
      <c r="T4667" s="72"/>
      <c r="U4667" s="72"/>
    </row>
    <row r="4668" spans="1:21" ht="14.25" customHeight="1">
      <c r="A4668" s="2">
        <v>853063</v>
      </c>
      <c r="B4668" s="2" t="s">
        <v>39</v>
      </c>
      <c r="C4668" s="2" t="s">
        <v>37</v>
      </c>
      <c r="D4668" s="2" t="s">
        <v>41</v>
      </c>
      <c r="E4668" s="2" t="s">
        <v>33</v>
      </c>
      <c r="F4668" s="2" t="s">
        <v>50</v>
      </c>
      <c r="G4668" s="4">
        <v>43527</v>
      </c>
      <c r="H4668" s="4" t="s">
        <v>51</v>
      </c>
      <c r="I4668" s="4">
        <v>43532</v>
      </c>
      <c r="J4668" s="2">
        <v>44</v>
      </c>
      <c r="K4668" s="2">
        <v>106</v>
      </c>
      <c r="S4668" s="72"/>
      <c r="T4668" s="72"/>
      <c r="U4668" s="72"/>
    </row>
    <row r="4669" spans="1:21" ht="14.25" customHeight="1">
      <c r="A4669" s="2">
        <v>179344</v>
      </c>
      <c r="B4669" s="2" t="s">
        <v>36</v>
      </c>
      <c r="C4669" s="2" t="s">
        <v>37</v>
      </c>
      <c r="D4669" s="2" t="s">
        <v>41</v>
      </c>
      <c r="E4669" s="2" t="s">
        <v>44</v>
      </c>
      <c r="F4669" s="2" t="s">
        <v>50</v>
      </c>
      <c r="G4669" s="4">
        <v>43528</v>
      </c>
      <c r="H4669" s="4" t="s">
        <v>51</v>
      </c>
      <c r="I4669" s="4">
        <v>43531</v>
      </c>
      <c r="J4669" s="2">
        <v>40</v>
      </c>
      <c r="K4669" s="2">
        <v>107</v>
      </c>
      <c r="S4669" s="72"/>
      <c r="T4669" s="72"/>
      <c r="U4669" s="72"/>
    </row>
    <row r="4670" spans="1:21" ht="14.25" customHeight="1">
      <c r="A4670" s="2">
        <v>541577</v>
      </c>
      <c r="B4670" s="2" t="s">
        <v>46</v>
      </c>
      <c r="C4670" s="2" t="s">
        <v>37</v>
      </c>
      <c r="D4670" s="2" t="s">
        <v>41</v>
      </c>
      <c r="E4670" s="2" t="s">
        <v>33</v>
      </c>
      <c r="F4670" s="2" t="s">
        <v>50</v>
      </c>
      <c r="G4670" s="4">
        <v>43529</v>
      </c>
      <c r="H4670" s="4" t="s">
        <v>51</v>
      </c>
      <c r="I4670" s="4">
        <v>43532</v>
      </c>
      <c r="J4670" s="2">
        <v>29</v>
      </c>
      <c r="K4670" s="2">
        <v>115</v>
      </c>
      <c r="S4670" s="72"/>
      <c r="T4670" s="72"/>
      <c r="U4670" s="72"/>
    </row>
    <row r="4671" spans="1:21" ht="14.25" customHeight="1">
      <c r="A4671" s="2">
        <v>374600</v>
      </c>
      <c r="B4671" s="2" t="s">
        <v>30</v>
      </c>
      <c r="C4671" s="2" t="s">
        <v>43</v>
      </c>
      <c r="D4671" s="2" t="s">
        <v>32</v>
      </c>
      <c r="E4671" s="2" t="s">
        <v>44</v>
      </c>
      <c r="F4671" s="2" t="s">
        <v>50</v>
      </c>
      <c r="G4671" s="4">
        <v>43526</v>
      </c>
      <c r="H4671" s="4" t="s">
        <v>51</v>
      </c>
      <c r="I4671" s="4">
        <v>43529</v>
      </c>
      <c r="J4671" s="2">
        <v>0</v>
      </c>
      <c r="K4671" s="2">
        <v>123</v>
      </c>
      <c r="S4671" s="72"/>
      <c r="T4671" s="72"/>
      <c r="U4671" s="72"/>
    </row>
    <row r="4672" spans="1:21" ht="14.25" customHeight="1">
      <c r="A4672" s="2">
        <v>151740</v>
      </c>
      <c r="B4672" s="2" t="s">
        <v>30</v>
      </c>
      <c r="C4672" s="2" t="s">
        <v>45</v>
      </c>
      <c r="D4672" s="2" t="s">
        <v>41</v>
      </c>
      <c r="E4672" s="2" t="s">
        <v>44</v>
      </c>
      <c r="F4672" s="2" t="s">
        <v>50</v>
      </c>
      <c r="G4672" s="4">
        <v>43533</v>
      </c>
      <c r="H4672" s="4" t="s">
        <v>51</v>
      </c>
      <c r="I4672" s="4">
        <v>43538</v>
      </c>
      <c r="J4672" s="2">
        <v>29</v>
      </c>
      <c r="K4672" s="2">
        <v>129</v>
      </c>
      <c r="S4672" s="72"/>
      <c r="T4672" s="72"/>
      <c r="U4672" s="72"/>
    </row>
    <row r="4673" spans="1:21" ht="14.25" customHeight="1">
      <c r="A4673" s="2">
        <v>87487</v>
      </c>
      <c r="B4673" s="2" t="s">
        <v>39</v>
      </c>
      <c r="C4673" s="2" t="s">
        <v>40</v>
      </c>
      <c r="D4673" s="2" t="s">
        <v>41</v>
      </c>
      <c r="E4673" s="2" t="s">
        <v>44</v>
      </c>
      <c r="F4673" s="2" t="s">
        <v>50</v>
      </c>
      <c r="G4673" s="4">
        <v>43532</v>
      </c>
      <c r="H4673" s="4" t="s">
        <v>51</v>
      </c>
      <c r="I4673" s="4">
        <v>43538</v>
      </c>
      <c r="J4673" s="2">
        <v>76</v>
      </c>
      <c r="K4673" s="2">
        <v>90</v>
      </c>
      <c r="S4673" s="72"/>
      <c r="T4673" s="72"/>
      <c r="U4673" s="72"/>
    </row>
    <row r="4674" spans="1:21" ht="14.25" customHeight="1">
      <c r="A4674" s="2">
        <v>592351</v>
      </c>
      <c r="B4674" s="2" t="s">
        <v>39</v>
      </c>
      <c r="C4674" s="2" t="s">
        <v>40</v>
      </c>
      <c r="D4674" s="2" t="s">
        <v>32</v>
      </c>
      <c r="E4674" s="2" t="s">
        <v>33</v>
      </c>
      <c r="F4674" s="2" t="s">
        <v>50</v>
      </c>
      <c r="G4674" s="4">
        <v>43528</v>
      </c>
      <c r="H4674" s="4" t="s">
        <v>51</v>
      </c>
      <c r="I4674" s="4">
        <v>43534</v>
      </c>
      <c r="J4674" s="2">
        <v>31</v>
      </c>
      <c r="K4674" s="2">
        <v>106</v>
      </c>
      <c r="S4674" s="72"/>
      <c r="T4674" s="72"/>
      <c r="U4674" s="72"/>
    </row>
    <row r="4675" spans="1:21" ht="14.25" customHeight="1">
      <c r="A4675" s="2">
        <v>715136</v>
      </c>
      <c r="B4675" s="2" t="s">
        <v>36</v>
      </c>
      <c r="C4675" s="2" t="s">
        <v>45</v>
      </c>
      <c r="D4675" s="2" t="s">
        <v>32</v>
      </c>
      <c r="E4675" s="2" t="s">
        <v>44</v>
      </c>
      <c r="F4675" s="2" t="s">
        <v>50</v>
      </c>
      <c r="G4675" s="4">
        <v>43526</v>
      </c>
      <c r="H4675" s="4" t="s">
        <v>51</v>
      </c>
      <c r="I4675" s="4">
        <v>43530</v>
      </c>
      <c r="J4675" s="2">
        <v>34</v>
      </c>
      <c r="K4675" s="2">
        <v>129</v>
      </c>
      <c r="S4675" s="72"/>
      <c r="T4675" s="72"/>
      <c r="U4675" s="72"/>
    </row>
    <row r="4676" spans="1:21" ht="14.25" customHeight="1">
      <c r="A4676" s="2">
        <v>330657</v>
      </c>
      <c r="B4676" s="2" t="s">
        <v>36</v>
      </c>
      <c r="C4676" s="2" t="s">
        <v>40</v>
      </c>
      <c r="D4676" s="2" t="s">
        <v>41</v>
      </c>
      <c r="E4676" s="2" t="s">
        <v>33</v>
      </c>
      <c r="F4676" s="2" t="s">
        <v>50</v>
      </c>
      <c r="G4676" s="4">
        <v>43538</v>
      </c>
      <c r="H4676" s="4" t="s">
        <v>51</v>
      </c>
      <c r="I4676" s="4">
        <v>43542</v>
      </c>
      <c r="J4676" s="2">
        <v>31</v>
      </c>
      <c r="K4676" s="2">
        <v>110</v>
      </c>
      <c r="S4676" s="72"/>
      <c r="T4676" s="72"/>
      <c r="U4676" s="72"/>
    </row>
    <row r="4677" spans="1:21" ht="14.25" customHeight="1">
      <c r="A4677" s="2">
        <v>243847</v>
      </c>
      <c r="B4677" s="2" t="s">
        <v>36</v>
      </c>
      <c r="C4677" s="2" t="s">
        <v>31</v>
      </c>
      <c r="D4677" s="2" t="s">
        <v>32</v>
      </c>
      <c r="E4677" s="2" t="s">
        <v>44</v>
      </c>
      <c r="F4677" s="2" t="s">
        <v>50</v>
      </c>
      <c r="G4677" s="4">
        <v>43530</v>
      </c>
      <c r="H4677" s="4" t="s">
        <v>51</v>
      </c>
      <c r="I4677" s="4">
        <v>43533</v>
      </c>
      <c r="J4677" s="2">
        <v>87</v>
      </c>
      <c r="K4677" s="2">
        <v>103</v>
      </c>
      <c r="S4677" s="72"/>
      <c r="T4677" s="72"/>
      <c r="U4677" s="72"/>
    </row>
    <row r="4678" spans="1:21" ht="14.25" customHeight="1">
      <c r="A4678" s="2">
        <v>451916</v>
      </c>
      <c r="B4678" s="2" t="s">
        <v>42</v>
      </c>
      <c r="C4678" s="2" t="s">
        <v>45</v>
      </c>
      <c r="D4678" s="2" t="s">
        <v>41</v>
      </c>
      <c r="E4678" s="2" t="s">
        <v>44</v>
      </c>
      <c r="F4678" s="2" t="s">
        <v>50</v>
      </c>
      <c r="G4678" s="4">
        <v>43527</v>
      </c>
      <c r="H4678" s="4" t="s">
        <v>51</v>
      </c>
      <c r="I4678" s="4">
        <v>43534</v>
      </c>
      <c r="J4678" s="2">
        <v>88</v>
      </c>
      <c r="K4678" s="2">
        <v>109</v>
      </c>
      <c r="S4678" s="72"/>
      <c r="T4678" s="72"/>
      <c r="U4678" s="72"/>
    </row>
    <row r="4679" spans="1:21" ht="14.25" customHeight="1">
      <c r="A4679" s="2">
        <v>311141</v>
      </c>
      <c r="B4679" s="2" t="s">
        <v>30</v>
      </c>
      <c r="C4679" s="2" t="s">
        <v>31</v>
      </c>
      <c r="D4679" s="2" t="s">
        <v>32</v>
      </c>
      <c r="E4679" s="2" t="s">
        <v>33</v>
      </c>
      <c r="F4679" s="2" t="s">
        <v>50</v>
      </c>
      <c r="G4679" s="4">
        <v>43538</v>
      </c>
      <c r="H4679" s="4" t="s">
        <v>51</v>
      </c>
      <c r="I4679" s="4">
        <v>43544</v>
      </c>
      <c r="J4679" s="2">
        <v>47</v>
      </c>
      <c r="K4679" s="2">
        <v>129</v>
      </c>
      <c r="S4679" s="72"/>
      <c r="T4679" s="72"/>
      <c r="U4679" s="72"/>
    </row>
    <row r="4680" spans="1:21" ht="14.25" customHeight="1">
      <c r="A4680" s="2">
        <v>336683</v>
      </c>
      <c r="B4680" s="2" t="s">
        <v>30</v>
      </c>
      <c r="C4680" s="2" t="s">
        <v>37</v>
      </c>
      <c r="D4680" s="2" t="s">
        <v>32</v>
      </c>
      <c r="E4680" s="2" t="s">
        <v>44</v>
      </c>
      <c r="F4680" s="2" t="s">
        <v>50</v>
      </c>
      <c r="G4680" s="4">
        <v>43534</v>
      </c>
      <c r="H4680" s="4" t="s">
        <v>51</v>
      </c>
      <c r="I4680" s="4">
        <v>43541</v>
      </c>
      <c r="J4680" s="2">
        <v>77</v>
      </c>
      <c r="K4680" s="2">
        <v>87</v>
      </c>
      <c r="S4680" s="72"/>
      <c r="T4680" s="72"/>
      <c r="U4680" s="72"/>
    </row>
    <row r="4681" spans="1:21" ht="14.25" customHeight="1">
      <c r="A4681" s="2">
        <v>475096</v>
      </c>
      <c r="B4681" s="2" t="s">
        <v>47</v>
      </c>
      <c r="C4681" s="2" t="s">
        <v>45</v>
      </c>
      <c r="D4681" s="2" t="s">
        <v>41</v>
      </c>
      <c r="E4681" s="2" t="s">
        <v>44</v>
      </c>
      <c r="F4681" s="2" t="s">
        <v>50</v>
      </c>
      <c r="G4681" s="4">
        <v>43531</v>
      </c>
      <c r="H4681" s="4" t="s">
        <v>51</v>
      </c>
      <c r="I4681" s="4">
        <v>43538</v>
      </c>
      <c r="J4681" s="2">
        <v>72</v>
      </c>
      <c r="K4681" s="2">
        <v>107</v>
      </c>
      <c r="S4681" s="72"/>
      <c r="T4681" s="72"/>
      <c r="U4681" s="72"/>
    </row>
    <row r="4682" spans="1:21" ht="14.25" customHeight="1">
      <c r="A4682" s="2">
        <v>843344</v>
      </c>
      <c r="B4682" s="2" t="s">
        <v>30</v>
      </c>
      <c r="C4682" s="2" t="s">
        <v>43</v>
      </c>
      <c r="D4682" s="2" t="s">
        <v>32</v>
      </c>
      <c r="E4682" s="2" t="s">
        <v>44</v>
      </c>
      <c r="F4682" s="2" t="s">
        <v>50</v>
      </c>
      <c r="G4682" s="4">
        <v>43529</v>
      </c>
      <c r="H4682" s="4" t="s">
        <v>51</v>
      </c>
      <c r="I4682" s="4">
        <v>43533</v>
      </c>
      <c r="J4682" s="2">
        <v>0</v>
      </c>
      <c r="K4682" s="2">
        <v>126</v>
      </c>
      <c r="S4682" s="72"/>
      <c r="T4682" s="72"/>
      <c r="U4682" s="72"/>
    </row>
    <row r="4683" spans="1:21" ht="14.25" customHeight="1">
      <c r="A4683" s="2">
        <v>462892</v>
      </c>
      <c r="B4683" s="2" t="s">
        <v>30</v>
      </c>
      <c r="C4683" s="2" t="s">
        <v>40</v>
      </c>
      <c r="D4683" s="2" t="s">
        <v>32</v>
      </c>
      <c r="E4683" s="2" t="s">
        <v>44</v>
      </c>
      <c r="F4683" s="2" t="s">
        <v>50</v>
      </c>
      <c r="G4683" s="4">
        <v>43528</v>
      </c>
      <c r="H4683" s="4" t="s">
        <v>51</v>
      </c>
      <c r="I4683" s="4">
        <v>43533</v>
      </c>
      <c r="J4683" s="2">
        <v>76</v>
      </c>
      <c r="K4683" s="2">
        <v>88</v>
      </c>
      <c r="S4683" s="72"/>
      <c r="T4683" s="72"/>
      <c r="U4683" s="72"/>
    </row>
    <row r="4684" spans="1:21" ht="14.25" customHeight="1">
      <c r="A4684" s="2">
        <v>874809</v>
      </c>
      <c r="B4684" s="2" t="s">
        <v>30</v>
      </c>
      <c r="C4684" s="2" t="s">
        <v>37</v>
      </c>
      <c r="D4684" s="2" t="s">
        <v>41</v>
      </c>
      <c r="E4684" s="2" t="s">
        <v>33</v>
      </c>
      <c r="F4684" s="2" t="s">
        <v>50</v>
      </c>
      <c r="G4684" s="4">
        <v>43529</v>
      </c>
      <c r="H4684" s="4" t="s">
        <v>51</v>
      </c>
      <c r="I4684" s="4">
        <v>43532</v>
      </c>
      <c r="J4684" s="2">
        <v>34</v>
      </c>
      <c r="K4684" s="2">
        <v>106</v>
      </c>
      <c r="S4684" s="72"/>
      <c r="T4684" s="72"/>
      <c r="U4684" s="72"/>
    </row>
    <row r="4685" spans="1:21" ht="14.25" customHeight="1">
      <c r="A4685" s="2">
        <v>852528</v>
      </c>
      <c r="B4685" s="2" t="s">
        <v>47</v>
      </c>
      <c r="C4685" s="2" t="s">
        <v>31</v>
      </c>
      <c r="D4685" s="2" t="s">
        <v>41</v>
      </c>
      <c r="E4685" s="2" t="s">
        <v>44</v>
      </c>
      <c r="F4685" s="2" t="s">
        <v>50</v>
      </c>
      <c r="G4685" s="4">
        <v>43530</v>
      </c>
      <c r="H4685" s="4" t="s">
        <v>51</v>
      </c>
      <c r="I4685" s="4">
        <v>43535</v>
      </c>
      <c r="J4685" s="2">
        <v>0</v>
      </c>
      <c r="K4685" s="2">
        <v>105</v>
      </c>
      <c r="S4685" s="72"/>
      <c r="T4685" s="72"/>
      <c r="U4685" s="72"/>
    </row>
    <row r="4686" spans="1:21" ht="14.25" customHeight="1">
      <c r="A4686" s="2">
        <v>890231</v>
      </c>
      <c r="B4686" s="2" t="s">
        <v>48</v>
      </c>
      <c r="C4686" s="2" t="s">
        <v>37</v>
      </c>
      <c r="D4686" s="2" t="s">
        <v>41</v>
      </c>
      <c r="E4686" s="2" t="s">
        <v>33</v>
      </c>
      <c r="F4686" s="2" t="s">
        <v>50</v>
      </c>
      <c r="G4686" s="4">
        <v>43532</v>
      </c>
      <c r="H4686" s="4" t="s">
        <v>51</v>
      </c>
      <c r="I4686" s="4">
        <v>43538</v>
      </c>
      <c r="J4686" s="2">
        <v>50</v>
      </c>
      <c r="K4686" s="2">
        <v>108</v>
      </c>
      <c r="S4686" s="72"/>
      <c r="T4686" s="72"/>
      <c r="U4686" s="72"/>
    </row>
    <row r="4687" spans="1:21" ht="14.25" customHeight="1">
      <c r="A4687" s="2">
        <v>738355</v>
      </c>
      <c r="B4687" s="2" t="s">
        <v>36</v>
      </c>
      <c r="C4687" s="2" t="s">
        <v>37</v>
      </c>
      <c r="D4687" s="2" t="s">
        <v>41</v>
      </c>
      <c r="E4687" s="2" t="s">
        <v>44</v>
      </c>
      <c r="F4687" s="2" t="s">
        <v>50</v>
      </c>
      <c r="G4687" s="4">
        <v>43526</v>
      </c>
      <c r="H4687" s="4" t="s">
        <v>51</v>
      </c>
      <c r="I4687" s="4">
        <v>43529</v>
      </c>
      <c r="J4687" s="2">
        <v>83</v>
      </c>
      <c r="K4687" s="2">
        <v>87</v>
      </c>
      <c r="S4687" s="72"/>
      <c r="T4687" s="72"/>
      <c r="U4687" s="72"/>
    </row>
    <row r="4688" spans="1:21" ht="14.25" customHeight="1">
      <c r="A4688" s="2">
        <v>60468</v>
      </c>
      <c r="B4688" s="2" t="s">
        <v>39</v>
      </c>
      <c r="C4688" s="2" t="s">
        <v>31</v>
      </c>
      <c r="D4688" s="2" t="s">
        <v>41</v>
      </c>
      <c r="E4688" s="2" t="s">
        <v>44</v>
      </c>
      <c r="F4688" s="2" t="s">
        <v>50</v>
      </c>
      <c r="G4688" s="4">
        <v>43538</v>
      </c>
      <c r="H4688" s="4" t="s">
        <v>51</v>
      </c>
      <c r="I4688" s="4">
        <v>43543</v>
      </c>
      <c r="J4688" s="2">
        <v>0</v>
      </c>
      <c r="K4688" s="2">
        <v>128</v>
      </c>
      <c r="S4688" s="72"/>
      <c r="T4688" s="72"/>
      <c r="U4688" s="72"/>
    </row>
    <row r="4689" spans="1:21" ht="14.25" customHeight="1">
      <c r="A4689" s="2">
        <v>574428</v>
      </c>
      <c r="B4689" s="2" t="s">
        <v>39</v>
      </c>
      <c r="C4689" s="2" t="s">
        <v>45</v>
      </c>
      <c r="D4689" s="2" t="s">
        <v>32</v>
      </c>
      <c r="E4689" s="2" t="s">
        <v>44</v>
      </c>
      <c r="F4689" s="2" t="s">
        <v>50</v>
      </c>
      <c r="G4689" s="4">
        <v>43525</v>
      </c>
      <c r="H4689" s="4" t="s">
        <v>51</v>
      </c>
      <c r="I4689" s="4">
        <v>43529</v>
      </c>
      <c r="J4689" s="2">
        <v>63</v>
      </c>
      <c r="K4689" s="2">
        <v>103</v>
      </c>
      <c r="S4689" s="72"/>
      <c r="T4689" s="72"/>
      <c r="U4689" s="72"/>
    </row>
    <row r="4690" spans="1:21" ht="14.25" customHeight="1">
      <c r="A4690" s="2">
        <v>787914</v>
      </c>
      <c r="B4690" s="2" t="s">
        <v>36</v>
      </c>
      <c r="C4690" s="2" t="s">
        <v>31</v>
      </c>
      <c r="D4690" s="2" t="s">
        <v>32</v>
      </c>
      <c r="E4690" s="2" t="s">
        <v>44</v>
      </c>
      <c r="F4690" s="2" t="s">
        <v>50</v>
      </c>
      <c r="G4690" s="4">
        <v>43527</v>
      </c>
      <c r="H4690" s="4" t="s">
        <v>51</v>
      </c>
      <c r="I4690" s="4">
        <v>43534</v>
      </c>
      <c r="J4690" s="2">
        <v>74</v>
      </c>
      <c r="K4690" s="2">
        <v>104</v>
      </c>
      <c r="S4690" s="72"/>
      <c r="T4690" s="72"/>
      <c r="U4690" s="72"/>
    </row>
    <row r="4691" spans="1:21" ht="14.25" customHeight="1">
      <c r="A4691" s="2">
        <v>16070</v>
      </c>
      <c r="B4691" s="2" t="s">
        <v>48</v>
      </c>
      <c r="C4691" s="2" t="s">
        <v>31</v>
      </c>
      <c r="D4691" s="2" t="s">
        <v>41</v>
      </c>
      <c r="E4691" s="2" t="s">
        <v>38</v>
      </c>
      <c r="F4691" s="2" t="s">
        <v>50</v>
      </c>
      <c r="G4691" s="4">
        <v>43526</v>
      </c>
      <c r="H4691" s="4" t="s">
        <v>51</v>
      </c>
      <c r="I4691" s="4">
        <v>43533</v>
      </c>
      <c r="J4691" s="2">
        <v>0</v>
      </c>
      <c r="K4691" s="2">
        <v>123</v>
      </c>
      <c r="S4691" s="72"/>
      <c r="T4691" s="72"/>
      <c r="U4691" s="72"/>
    </row>
    <row r="4692" spans="1:21" ht="14.25" customHeight="1">
      <c r="A4692" s="2">
        <v>871842</v>
      </c>
      <c r="B4692" s="2" t="s">
        <v>30</v>
      </c>
      <c r="C4692" s="2" t="s">
        <v>45</v>
      </c>
      <c r="D4692" s="2" t="s">
        <v>41</v>
      </c>
      <c r="E4692" s="2" t="s">
        <v>44</v>
      </c>
      <c r="F4692" s="2" t="s">
        <v>50</v>
      </c>
      <c r="G4692" s="4">
        <v>43528</v>
      </c>
      <c r="H4692" s="4" t="s">
        <v>51</v>
      </c>
      <c r="I4692" s="4">
        <v>43534</v>
      </c>
      <c r="J4692" s="2">
        <v>65</v>
      </c>
      <c r="K4692" s="2">
        <v>108</v>
      </c>
      <c r="S4692" s="72"/>
      <c r="T4692" s="72"/>
      <c r="U4692" s="72"/>
    </row>
    <row r="4693" spans="1:21" ht="14.25" customHeight="1">
      <c r="A4693" s="2">
        <v>925061</v>
      </c>
      <c r="B4693" s="2" t="s">
        <v>39</v>
      </c>
      <c r="C4693" s="2" t="s">
        <v>40</v>
      </c>
      <c r="D4693" s="2" t="s">
        <v>41</v>
      </c>
      <c r="E4693" s="2" t="s">
        <v>44</v>
      </c>
      <c r="F4693" s="2" t="s">
        <v>50</v>
      </c>
      <c r="G4693" s="4">
        <v>43526</v>
      </c>
      <c r="H4693" s="4" t="s">
        <v>51</v>
      </c>
      <c r="I4693" s="4">
        <v>43529</v>
      </c>
      <c r="J4693" s="2">
        <v>83</v>
      </c>
      <c r="K4693" s="2">
        <v>93</v>
      </c>
      <c r="S4693" s="72"/>
      <c r="T4693" s="72"/>
      <c r="U4693" s="72"/>
    </row>
    <row r="4694" spans="1:21" ht="14.25" customHeight="1">
      <c r="A4694" s="2">
        <v>219310</v>
      </c>
      <c r="B4694" s="2" t="s">
        <v>48</v>
      </c>
      <c r="C4694" s="2" t="s">
        <v>45</v>
      </c>
      <c r="D4694" s="2" t="s">
        <v>41</v>
      </c>
      <c r="E4694" s="2" t="s">
        <v>44</v>
      </c>
      <c r="F4694" s="2" t="s">
        <v>50</v>
      </c>
      <c r="G4694" s="4">
        <v>43525</v>
      </c>
      <c r="H4694" s="4" t="s">
        <v>51</v>
      </c>
      <c r="I4694" s="4">
        <v>43532</v>
      </c>
      <c r="J4694" s="2">
        <v>74</v>
      </c>
      <c r="K4694" s="2">
        <v>109</v>
      </c>
      <c r="S4694" s="72"/>
      <c r="T4694" s="72"/>
      <c r="U4694" s="72"/>
    </row>
    <row r="4695" spans="1:21" ht="14.25" customHeight="1">
      <c r="A4695" s="2">
        <v>433921</v>
      </c>
      <c r="B4695" s="2" t="s">
        <v>46</v>
      </c>
      <c r="C4695" s="2" t="s">
        <v>31</v>
      </c>
      <c r="D4695" s="2" t="s">
        <v>32</v>
      </c>
      <c r="E4695" s="2" t="s">
        <v>33</v>
      </c>
      <c r="F4695" s="2" t="s">
        <v>50</v>
      </c>
      <c r="G4695" s="4">
        <v>43533</v>
      </c>
      <c r="H4695" s="4" t="s">
        <v>51</v>
      </c>
      <c r="I4695" s="4">
        <v>43536</v>
      </c>
      <c r="J4695" s="2">
        <v>33</v>
      </c>
      <c r="K4695" s="2">
        <v>123</v>
      </c>
      <c r="S4695" s="72"/>
      <c r="T4695" s="72"/>
      <c r="U4695" s="72"/>
    </row>
    <row r="4696" spans="1:21" ht="14.25" customHeight="1">
      <c r="A4696" s="2">
        <v>670874</v>
      </c>
      <c r="B4696" s="2" t="s">
        <v>39</v>
      </c>
      <c r="C4696" s="2" t="s">
        <v>40</v>
      </c>
      <c r="D4696" s="2" t="s">
        <v>41</v>
      </c>
      <c r="E4696" s="2" t="s">
        <v>38</v>
      </c>
      <c r="F4696" s="2" t="s">
        <v>50</v>
      </c>
      <c r="G4696" s="4">
        <v>43531</v>
      </c>
      <c r="H4696" s="4" t="s">
        <v>51</v>
      </c>
      <c r="I4696" s="4">
        <v>43534</v>
      </c>
      <c r="J4696" s="2">
        <v>31</v>
      </c>
      <c r="K4696" s="2">
        <v>110</v>
      </c>
      <c r="S4696" s="72"/>
      <c r="T4696" s="72"/>
      <c r="U4696" s="72"/>
    </row>
    <row r="4697" spans="1:21" ht="14.25" customHeight="1">
      <c r="A4697" s="2">
        <v>827407</v>
      </c>
      <c r="B4697" s="2" t="s">
        <v>36</v>
      </c>
      <c r="C4697" s="2" t="s">
        <v>31</v>
      </c>
      <c r="D4697" s="2" t="s">
        <v>41</v>
      </c>
      <c r="E4697" s="2" t="s">
        <v>33</v>
      </c>
      <c r="F4697" s="2" t="s">
        <v>50</v>
      </c>
      <c r="G4697" s="4">
        <v>43533</v>
      </c>
      <c r="H4697" s="4" t="s">
        <v>51</v>
      </c>
      <c r="I4697" s="4">
        <v>43537</v>
      </c>
      <c r="J4697" s="2">
        <v>0</v>
      </c>
      <c r="K4697" s="2">
        <v>121</v>
      </c>
      <c r="S4697" s="72"/>
      <c r="T4697" s="72"/>
      <c r="U4697" s="72"/>
    </row>
    <row r="4698" spans="1:21" ht="14.25" customHeight="1">
      <c r="A4698" s="2">
        <v>415233</v>
      </c>
      <c r="B4698" s="2" t="s">
        <v>30</v>
      </c>
      <c r="C4698" s="2" t="s">
        <v>31</v>
      </c>
      <c r="D4698" s="2" t="s">
        <v>32</v>
      </c>
      <c r="E4698" s="2" t="s">
        <v>33</v>
      </c>
      <c r="F4698" s="2" t="s">
        <v>50</v>
      </c>
      <c r="G4698" s="4">
        <v>43538</v>
      </c>
      <c r="H4698" s="4" t="s">
        <v>51</v>
      </c>
      <c r="I4698" s="4">
        <v>43541</v>
      </c>
      <c r="J4698" s="2">
        <v>36</v>
      </c>
      <c r="K4698" s="2">
        <v>129</v>
      </c>
      <c r="S4698" s="72"/>
      <c r="T4698" s="72"/>
      <c r="U4698" s="72"/>
    </row>
    <row r="4699" spans="1:21" ht="14.25" customHeight="1">
      <c r="A4699" s="2">
        <v>628616</v>
      </c>
      <c r="B4699" s="2" t="s">
        <v>36</v>
      </c>
      <c r="C4699" s="2" t="s">
        <v>37</v>
      </c>
      <c r="D4699" s="2" t="s">
        <v>41</v>
      </c>
      <c r="E4699" s="2" t="s">
        <v>44</v>
      </c>
      <c r="F4699" s="2" t="s">
        <v>50</v>
      </c>
      <c r="G4699" s="4">
        <v>43529</v>
      </c>
      <c r="H4699" s="4" t="s">
        <v>51</v>
      </c>
      <c r="I4699" s="4">
        <v>43533</v>
      </c>
      <c r="J4699" s="2">
        <v>66</v>
      </c>
      <c r="K4699" s="2">
        <v>88</v>
      </c>
      <c r="S4699" s="72"/>
      <c r="T4699" s="72"/>
      <c r="U4699" s="72"/>
    </row>
    <row r="4700" spans="1:21" ht="14.25" customHeight="1">
      <c r="A4700" s="2">
        <v>96826</v>
      </c>
      <c r="B4700" s="2" t="s">
        <v>39</v>
      </c>
      <c r="C4700" s="2" t="s">
        <v>31</v>
      </c>
      <c r="D4700" s="2" t="s">
        <v>41</v>
      </c>
      <c r="E4700" s="2" t="s">
        <v>44</v>
      </c>
      <c r="F4700" s="2" t="s">
        <v>50</v>
      </c>
      <c r="G4700" s="4">
        <v>43537</v>
      </c>
      <c r="H4700" s="4" t="s">
        <v>51</v>
      </c>
      <c r="I4700" s="4">
        <v>43541</v>
      </c>
      <c r="J4700" s="2">
        <v>0</v>
      </c>
      <c r="K4700" s="2">
        <v>101</v>
      </c>
      <c r="S4700" s="72"/>
      <c r="T4700" s="72"/>
      <c r="U4700" s="72"/>
    </row>
    <row r="4701" spans="1:21" ht="14.25" customHeight="1">
      <c r="A4701" s="2">
        <v>980839</v>
      </c>
      <c r="B4701" s="2" t="s">
        <v>39</v>
      </c>
      <c r="C4701" s="2" t="s">
        <v>31</v>
      </c>
      <c r="D4701" s="2" t="s">
        <v>41</v>
      </c>
      <c r="E4701" s="2" t="s">
        <v>44</v>
      </c>
      <c r="F4701" s="2" t="s">
        <v>50</v>
      </c>
      <c r="G4701" s="4">
        <v>43533</v>
      </c>
      <c r="H4701" s="4" t="s">
        <v>51</v>
      </c>
      <c r="I4701" s="4">
        <v>43538</v>
      </c>
      <c r="J4701" s="2">
        <v>0</v>
      </c>
      <c r="K4701" s="2">
        <v>108</v>
      </c>
      <c r="S4701" s="72"/>
      <c r="T4701" s="72"/>
      <c r="U4701" s="72"/>
    </row>
    <row r="4702" spans="1:21" ht="14.25" customHeight="1">
      <c r="A4702" s="2">
        <v>538014</v>
      </c>
      <c r="B4702" s="2" t="s">
        <v>39</v>
      </c>
      <c r="C4702" s="2" t="s">
        <v>43</v>
      </c>
      <c r="D4702" s="2" t="s">
        <v>41</v>
      </c>
      <c r="E4702" s="2" t="s">
        <v>38</v>
      </c>
      <c r="F4702" s="2" t="s">
        <v>50</v>
      </c>
      <c r="G4702" s="4">
        <v>43526</v>
      </c>
      <c r="H4702" s="4" t="s">
        <v>51</v>
      </c>
      <c r="I4702" s="4">
        <v>43530</v>
      </c>
      <c r="J4702" s="2">
        <v>26</v>
      </c>
      <c r="K4702" s="2">
        <v>121</v>
      </c>
      <c r="S4702" s="72"/>
      <c r="T4702" s="72"/>
      <c r="U4702" s="72"/>
    </row>
    <row r="4703" spans="1:21" ht="14.25" customHeight="1">
      <c r="A4703" s="2">
        <v>324288</v>
      </c>
      <c r="B4703" s="2" t="s">
        <v>39</v>
      </c>
      <c r="C4703" s="2" t="s">
        <v>37</v>
      </c>
      <c r="D4703" s="2" t="s">
        <v>41</v>
      </c>
      <c r="E4703" s="2" t="s">
        <v>44</v>
      </c>
      <c r="F4703" s="2" t="s">
        <v>50</v>
      </c>
      <c r="G4703" s="4">
        <v>43534</v>
      </c>
      <c r="H4703" s="4" t="s">
        <v>51</v>
      </c>
      <c r="I4703" s="4">
        <v>43540</v>
      </c>
      <c r="J4703" s="2">
        <v>45</v>
      </c>
      <c r="K4703" s="2">
        <v>107</v>
      </c>
      <c r="S4703" s="72"/>
      <c r="T4703" s="72"/>
      <c r="U4703" s="72"/>
    </row>
    <row r="4704" spans="1:21" ht="14.25" customHeight="1">
      <c r="A4704" s="2">
        <v>898672</v>
      </c>
      <c r="B4704" s="2" t="s">
        <v>39</v>
      </c>
      <c r="C4704" s="2" t="s">
        <v>37</v>
      </c>
      <c r="D4704" s="2" t="s">
        <v>32</v>
      </c>
      <c r="E4704" s="2" t="s">
        <v>44</v>
      </c>
      <c r="F4704" s="2" t="s">
        <v>50</v>
      </c>
      <c r="G4704" s="4">
        <v>43528</v>
      </c>
      <c r="H4704" s="4" t="s">
        <v>51</v>
      </c>
      <c r="I4704" s="4">
        <v>43534</v>
      </c>
      <c r="J4704" s="2">
        <v>81</v>
      </c>
      <c r="K4704" s="2">
        <v>91</v>
      </c>
      <c r="S4704" s="72"/>
      <c r="T4704" s="72"/>
      <c r="U4704" s="72"/>
    </row>
    <row r="4705" spans="1:21" ht="14.25" customHeight="1">
      <c r="A4705" s="2">
        <v>479517</v>
      </c>
      <c r="B4705" s="2" t="s">
        <v>48</v>
      </c>
      <c r="C4705" s="2" t="s">
        <v>31</v>
      </c>
      <c r="D4705" s="2" t="s">
        <v>32</v>
      </c>
      <c r="E4705" s="2" t="s">
        <v>33</v>
      </c>
      <c r="F4705" s="2" t="s">
        <v>50</v>
      </c>
      <c r="G4705" s="4">
        <v>43527</v>
      </c>
      <c r="H4705" s="4" t="s">
        <v>51</v>
      </c>
      <c r="I4705" s="4">
        <v>43531</v>
      </c>
      <c r="J4705" s="2">
        <v>36</v>
      </c>
      <c r="K4705" s="2">
        <v>126</v>
      </c>
      <c r="S4705" s="72"/>
      <c r="T4705" s="72"/>
      <c r="U4705" s="72"/>
    </row>
    <row r="4706" spans="1:21" ht="14.25" customHeight="1">
      <c r="A4706" s="2">
        <v>628507</v>
      </c>
      <c r="B4706" s="2" t="s">
        <v>39</v>
      </c>
      <c r="C4706" s="2" t="s">
        <v>37</v>
      </c>
      <c r="D4706" s="2" t="s">
        <v>41</v>
      </c>
      <c r="E4706" s="2" t="s">
        <v>44</v>
      </c>
      <c r="F4706" s="2" t="s">
        <v>50</v>
      </c>
      <c r="G4706" s="4">
        <v>43537</v>
      </c>
      <c r="H4706" s="4" t="s">
        <v>51</v>
      </c>
      <c r="I4706" s="4">
        <v>43543</v>
      </c>
      <c r="J4706" s="2">
        <v>67</v>
      </c>
      <c r="K4706" s="2">
        <v>88</v>
      </c>
      <c r="S4706" s="72"/>
      <c r="T4706" s="72"/>
      <c r="U4706" s="72"/>
    </row>
    <row r="4707" spans="1:21" ht="14.25" customHeight="1">
      <c r="A4707" s="2">
        <v>206804</v>
      </c>
      <c r="B4707" s="2" t="s">
        <v>36</v>
      </c>
      <c r="C4707" s="2" t="s">
        <v>37</v>
      </c>
      <c r="D4707" s="2" t="s">
        <v>41</v>
      </c>
      <c r="E4707" s="2" t="s">
        <v>44</v>
      </c>
      <c r="F4707" s="2" t="s">
        <v>50</v>
      </c>
      <c r="G4707" s="4">
        <v>43529</v>
      </c>
      <c r="H4707" s="4" t="s">
        <v>51</v>
      </c>
      <c r="I4707" s="4">
        <v>43534</v>
      </c>
      <c r="J4707" s="2">
        <v>62</v>
      </c>
      <c r="K4707" s="2">
        <v>87</v>
      </c>
      <c r="S4707" s="72"/>
      <c r="T4707" s="72"/>
      <c r="U4707" s="72"/>
    </row>
    <row r="4708" spans="1:21" ht="14.25" customHeight="1">
      <c r="A4708" s="2">
        <v>881569</v>
      </c>
      <c r="B4708" s="2" t="s">
        <v>48</v>
      </c>
      <c r="C4708" s="2" t="s">
        <v>37</v>
      </c>
      <c r="D4708" s="2" t="s">
        <v>32</v>
      </c>
      <c r="E4708" s="2" t="s">
        <v>44</v>
      </c>
      <c r="F4708" s="2" t="s">
        <v>50</v>
      </c>
      <c r="G4708" s="4">
        <v>43533</v>
      </c>
      <c r="H4708" s="4" t="s">
        <v>51</v>
      </c>
      <c r="I4708" s="4">
        <v>43540</v>
      </c>
      <c r="J4708" s="2">
        <v>68</v>
      </c>
      <c r="K4708" s="2">
        <v>87</v>
      </c>
      <c r="S4708" s="72"/>
      <c r="T4708" s="72"/>
      <c r="U4708" s="72"/>
    </row>
    <row r="4709" spans="1:21" ht="14.25" customHeight="1">
      <c r="A4709" s="2">
        <v>604388</v>
      </c>
      <c r="B4709" s="2" t="s">
        <v>48</v>
      </c>
      <c r="C4709" s="2" t="s">
        <v>45</v>
      </c>
      <c r="D4709" s="2" t="s">
        <v>32</v>
      </c>
      <c r="E4709" s="2" t="s">
        <v>44</v>
      </c>
      <c r="F4709" s="2" t="s">
        <v>50</v>
      </c>
      <c r="G4709" s="4">
        <v>43529</v>
      </c>
      <c r="H4709" s="4" t="s">
        <v>51</v>
      </c>
      <c r="I4709" s="4">
        <v>43532</v>
      </c>
      <c r="J4709" s="2">
        <v>70</v>
      </c>
      <c r="K4709" s="2">
        <v>106</v>
      </c>
      <c r="S4709" s="72"/>
      <c r="T4709" s="72"/>
      <c r="U4709" s="72"/>
    </row>
    <row r="4710" spans="1:21" ht="14.25" customHeight="1">
      <c r="A4710" s="2">
        <v>707272</v>
      </c>
      <c r="B4710" s="2" t="s">
        <v>30</v>
      </c>
      <c r="C4710" s="2" t="s">
        <v>40</v>
      </c>
      <c r="D4710" s="2" t="s">
        <v>32</v>
      </c>
      <c r="E4710" s="2" t="s">
        <v>44</v>
      </c>
      <c r="F4710" s="2" t="s">
        <v>50</v>
      </c>
      <c r="G4710" s="4">
        <v>43531</v>
      </c>
      <c r="H4710" s="4" t="s">
        <v>51</v>
      </c>
      <c r="I4710" s="4">
        <v>43534</v>
      </c>
      <c r="J4710" s="2">
        <v>26</v>
      </c>
      <c r="K4710" s="2">
        <v>115</v>
      </c>
      <c r="S4710" s="72"/>
      <c r="T4710" s="72"/>
      <c r="U4710" s="72"/>
    </row>
    <row r="4711" spans="1:21" ht="14.25" customHeight="1">
      <c r="A4711" s="2">
        <v>602192</v>
      </c>
      <c r="B4711" s="2" t="s">
        <v>36</v>
      </c>
      <c r="C4711" s="2" t="s">
        <v>37</v>
      </c>
      <c r="D4711" s="2" t="s">
        <v>41</v>
      </c>
      <c r="E4711" s="2" t="s">
        <v>44</v>
      </c>
      <c r="F4711" s="2" t="s">
        <v>50</v>
      </c>
      <c r="G4711" s="4">
        <v>43536</v>
      </c>
      <c r="H4711" s="4" t="s">
        <v>51</v>
      </c>
      <c r="I4711" s="4">
        <v>43539</v>
      </c>
      <c r="J4711" s="2">
        <v>74</v>
      </c>
      <c r="K4711" s="2">
        <v>93</v>
      </c>
      <c r="S4711" s="72"/>
      <c r="T4711" s="72"/>
      <c r="U4711" s="72"/>
    </row>
    <row r="4712" spans="1:21" ht="14.25" customHeight="1">
      <c r="A4712" s="2">
        <v>306884</v>
      </c>
      <c r="B4712" s="2" t="s">
        <v>48</v>
      </c>
      <c r="C4712" s="2" t="s">
        <v>37</v>
      </c>
      <c r="D4712" s="2" t="s">
        <v>32</v>
      </c>
      <c r="E4712" s="2" t="s">
        <v>44</v>
      </c>
      <c r="F4712" s="2" t="s">
        <v>50</v>
      </c>
      <c r="G4712" s="4">
        <v>43531</v>
      </c>
      <c r="H4712" s="4" t="s">
        <v>51</v>
      </c>
      <c r="I4712" s="4">
        <v>43535</v>
      </c>
      <c r="J4712" s="2">
        <v>47</v>
      </c>
      <c r="K4712" s="2">
        <v>113</v>
      </c>
      <c r="S4712" s="72"/>
      <c r="T4712" s="72"/>
      <c r="U4712" s="72"/>
    </row>
    <row r="4713" spans="1:21" ht="14.25" customHeight="1">
      <c r="A4713" s="2">
        <v>106112</v>
      </c>
      <c r="B4713" s="2" t="s">
        <v>39</v>
      </c>
      <c r="C4713" s="2" t="s">
        <v>45</v>
      </c>
      <c r="D4713" s="2" t="s">
        <v>32</v>
      </c>
      <c r="E4713" s="2" t="s">
        <v>44</v>
      </c>
      <c r="F4713" s="2" t="s">
        <v>50</v>
      </c>
      <c r="G4713" s="4">
        <v>43533</v>
      </c>
      <c r="H4713" s="4" t="s">
        <v>51</v>
      </c>
      <c r="I4713" s="4">
        <v>43540</v>
      </c>
      <c r="J4713" s="2">
        <v>45</v>
      </c>
      <c r="K4713" s="2">
        <v>127</v>
      </c>
      <c r="S4713" s="72"/>
      <c r="T4713" s="72"/>
      <c r="U4713" s="72"/>
    </row>
    <row r="4714" spans="1:21" ht="14.25" customHeight="1">
      <c r="A4714" s="2">
        <v>658117</v>
      </c>
      <c r="B4714" s="2" t="s">
        <v>30</v>
      </c>
      <c r="C4714" s="2" t="s">
        <v>45</v>
      </c>
      <c r="D4714" s="2" t="s">
        <v>32</v>
      </c>
      <c r="E4714" s="2" t="s">
        <v>33</v>
      </c>
      <c r="F4714" s="2" t="s">
        <v>50</v>
      </c>
      <c r="G4714" s="4">
        <v>43534</v>
      </c>
      <c r="H4714" s="4" t="s">
        <v>51</v>
      </c>
      <c r="I4714" s="4">
        <v>43540</v>
      </c>
      <c r="J4714" s="2">
        <v>49</v>
      </c>
      <c r="K4714" s="2">
        <v>126</v>
      </c>
      <c r="S4714" s="72"/>
      <c r="T4714" s="72"/>
      <c r="U4714" s="72"/>
    </row>
    <row r="4715" spans="1:21" ht="14.25" customHeight="1">
      <c r="A4715" s="2">
        <v>55864</v>
      </c>
      <c r="B4715" s="2" t="s">
        <v>42</v>
      </c>
      <c r="C4715" s="2" t="s">
        <v>37</v>
      </c>
      <c r="D4715" s="2" t="s">
        <v>41</v>
      </c>
      <c r="E4715" s="2" t="s">
        <v>44</v>
      </c>
      <c r="F4715" s="2" t="s">
        <v>50</v>
      </c>
      <c r="G4715" s="4">
        <v>43538</v>
      </c>
      <c r="H4715" s="4" t="s">
        <v>51</v>
      </c>
      <c r="I4715" s="4">
        <v>43545</v>
      </c>
      <c r="J4715" s="2">
        <v>38</v>
      </c>
      <c r="K4715" s="2">
        <v>111</v>
      </c>
      <c r="S4715" s="72"/>
      <c r="T4715" s="72"/>
      <c r="U4715" s="72"/>
    </row>
    <row r="4716" spans="1:21" ht="14.25" customHeight="1">
      <c r="A4716" s="2">
        <v>892095</v>
      </c>
      <c r="B4716" s="2" t="s">
        <v>49</v>
      </c>
      <c r="C4716" s="2" t="s">
        <v>40</v>
      </c>
      <c r="D4716" s="2" t="s">
        <v>32</v>
      </c>
      <c r="E4716" s="2" t="s">
        <v>33</v>
      </c>
      <c r="F4716" s="2" t="s">
        <v>50</v>
      </c>
      <c r="G4716" s="4">
        <v>43536</v>
      </c>
      <c r="H4716" s="4" t="s">
        <v>51</v>
      </c>
      <c r="I4716" s="4">
        <v>43540</v>
      </c>
      <c r="J4716" s="2">
        <v>44</v>
      </c>
      <c r="K4716" s="2">
        <v>115</v>
      </c>
      <c r="S4716" s="72"/>
      <c r="T4716" s="72"/>
      <c r="U4716" s="72"/>
    </row>
    <row r="4717" spans="1:21" ht="14.25" customHeight="1">
      <c r="A4717" s="2">
        <v>512391</v>
      </c>
      <c r="B4717" s="2" t="s">
        <v>36</v>
      </c>
      <c r="C4717" s="2" t="s">
        <v>43</v>
      </c>
      <c r="D4717" s="2" t="s">
        <v>41</v>
      </c>
      <c r="E4717" s="2" t="s">
        <v>33</v>
      </c>
      <c r="F4717" s="2" t="s">
        <v>50</v>
      </c>
      <c r="G4717" s="4">
        <v>43529</v>
      </c>
      <c r="H4717" s="4" t="s">
        <v>51</v>
      </c>
      <c r="I4717" s="4">
        <v>43536</v>
      </c>
      <c r="J4717" s="2">
        <v>35</v>
      </c>
      <c r="K4717" s="2">
        <v>125</v>
      </c>
      <c r="S4717" s="72"/>
      <c r="T4717" s="72"/>
      <c r="U4717" s="72"/>
    </row>
    <row r="4718" spans="1:21" ht="14.25" customHeight="1">
      <c r="A4718" s="2">
        <v>620133</v>
      </c>
      <c r="B4718" s="2" t="s">
        <v>39</v>
      </c>
      <c r="C4718" s="2" t="s">
        <v>45</v>
      </c>
      <c r="D4718" s="2" t="s">
        <v>41</v>
      </c>
      <c r="E4718" s="2" t="s">
        <v>44</v>
      </c>
      <c r="F4718" s="2" t="s">
        <v>50</v>
      </c>
      <c r="G4718" s="4">
        <v>43528</v>
      </c>
      <c r="H4718" s="4" t="s">
        <v>51</v>
      </c>
      <c r="I4718" s="4">
        <v>43534</v>
      </c>
      <c r="J4718" s="2">
        <v>78</v>
      </c>
      <c r="K4718" s="2">
        <v>101</v>
      </c>
      <c r="S4718" s="72"/>
      <c r="T4718" s="72"/>
      <c r="U4718" s="72"/>
    </row>
    <row r="4719" spans="1:21" ht="14.25" customHeight="1">
      <c r="A4719" s="2">
        <v>647692</v>
      </c>
      <c r="B4719" s="2" t="s">
        <v>36</v>
      </c>
      <c r="C4719" s="2" t="s">
        <v>37</v>
      </c>
      <c r="D4719" s="2" t="s">
        <v>41</v>
      </c>
      <c r="E4719" s="2" t="s">
        <v>44</v>
      </c>
      <c r="F4719" s="2" t="s">
        <v>50</v>
      </c>
      <c r="G4719" s="4">
        <v>43529</v>
      </c>
      <c r="H4719" s="4" t="s">
        <v>51</v>
      </c>
      <c r="I4719" s="4">
        <v>43534</v>
      </c>
      <c r="J4719" s="2">
        <v>49</v>
      </c>
      <c r="K4719" s="2">
        <v>115</v>
      </c>
      <c r="S4719" s="72"/>
      <c r="T4719" s="72"/>
      <c r="U4719" s="72"/>
    </row>
    <row r="4720" spans="1:21" ht="14.25" customHeight="1">
      <c r="A4720" s="2">
        <v>193414</v>
      </c>
      <c r="B4720" s="2" t="s">
        <v>39</v>
      </c>
      <c r="C4720" s="2" t="s">
        <v>45</v>
      </c>
      <c r="D4720" s="2" t="s">
        <v>32</v>
      </c>
      <c r="E4720" s="2" t="s">
        <v>38</v>
      </c>
      <c r="F4720" s="2" t="s">
        <v>50</v>
      </c>
      <c r="G4720" s="4">
        <v>43529</v>
      </c>
      <c r="H4720" s="4" t="s">
        <v>51</v>
      </c>
      <c r="I4720" s="4">
        <v>43533</v>
      </c>
      <c r="J4720" s="2">
        <v>43</v>
      </c>
      <c r="K4720" s="2">
        <v>128</v>
      </c>
      <c r="S4720" s="72"/>
      <c r="T4720" s="72"/>
      <c r="U4720" s="72"/>
    </row>
    <row r="4721" spans="1:21" ht="14.25" customHeight="1">
      <c r="A4721" s="2">
        <v>674158</v>
      </c>
      <c r="B4721" s="2" t="s">
        <v>42</v>
      </c>
      <c r="C4721" s="2" t="s">
        <v>45</v>
      </c>
      <c r="D4721" s="2" t="s">
        <v>41</v>
      </c>
      <c r="E4721" s="2" t="s">
        <v>38</v>
      </c>
      <c r="F4721" s="2" t="s">
        <v>50</v>
      </c>
      <c r="G4721" s="4">
        <v>43532</v>
      </c>
      <c r="H4721" s="4" t="s">
        <v>51</v>
      </c>
      <c r="I4721" s="4">
        <v>43536</v>
      </c>
      <c r="J4721" s="2">
        <v>40</v>
      </c>
      <c r="K4721" s="2">
        <v>128</v>
      </c>
      <c r="S4721" s="72"/>
      <c r="T4721" s="72"/>
      <c r="U4721" s="72"/>
    </row>
    <row r="4722" spans="1:21" ht="14.25" customHeight="1">
      <c r="A4722" s="2">
        <v>6944</v>
      </c>
      <c r="B4722" s="2" t="s">
        <v>36</v>
      </c>
      <c r="C4722" s="2" t="s">
        <v>45</v>
      </c>
      <c r="D4722" s="2" t="s">
        <v>41</v>
      </c>
      <c r="E4722" s="2" t="s">
        <v>44</v>
      </c>
      <c r="F4722" s="2" t="s">
        <v>50</v>
      </c>
      <c r="G4722" s="4">
        <v>43538</v>
      </c>
      <c r="H4722" s="4" t="s">
        <v>51</v>
      </c>
      <c r="I4722" s="4">
        <v>43544</v>
      </c>
      <c r="J4722" s="2">
        <v>30</v>
      </c>
      <c r="K4722" s="2">
        <v>125</v>
      </c>
      <c r="S4722" s="72"/>
      <c r="T4722" s="72"/>
      <c r="U4722" s="72"/>
    </row>
    <row r="4723" spans="1:21" ht="14.25" customHeight="1">
      <c r="A4723" s="2">
        <v>814783</v>
      </c>
      <c r="B4723" s="2" t="s">
        <v>30</v>
      </c>
      <c r="C4723" s="2" t="s">
        <v>37</v>
      </c>
      <c r="D4723" s="2" t="s">
        <v>41</v>
      </c>
      <c r="E4723" s="2" t="s">
        <v>33</v>
      </c>
      <c r="F4723" s="2" t="s">
        <v>50</v>
      </c>
      <c r="G4723" s="4">
        <v>43538</v>
      </c>
      <c r="H4723" s="4" t="s">
        <v>51</v>
      </c>
      <c r="I4723" s="4">
        <v>43544</v>
      </c>
      <c r="J4723" s="2">
        <v>37</v>
      </c>
      <c r="K4723" s="2">
        <v>111</v>
      </c>
      <c r="S4723" s="72"/>
      <c r="T4723" s="72"/>
      <c r="U4723" s="72"/>
    </row>
    <row r="4724" spans="1:21" ht="14.25" customHeight="1">
      <c r="A4724" s="2">
        <v>514502</v>
      </c>
      <c r="B4724" s="2" t="s">
        <v>47</v>
      </c>
      <c r="C4724" s="2" t="s">
        <v>37</v>
      </c>
      <c r="D4724" s="2" t="s">
        <v>32</v>
      </c>
      <c r="E4724" s="2" t="s">
        <v>38</v>
      </c>
      <c r="F4724" s="2" t="s">
        <v>50</v>
      </c>
      <c r="G4724" s="4">
        <v>43527</v>
      </c>
      <c r="H4724" s="4" t="s">
        <v>51</v>
      </c>
      <c r="I4724" s="4">
        <v>43534</v>
      </c>
      <c r="J4724" s="2">
        <v>26</v>
      </c>
      <c r="K4724" s="2">
        <v>109</v>
      </c>
      <c r="S4724" s="72"/>
      <c r="T4724" s="72"/>
      <c r="U4724" s="72"/>
    </row>
    <row r="4725" spans="1:21" ht="14.25" customHeight="1">
      <c r="A4725" s="2">
        <v>160575</v>
      </c>
      <c r="B4725" s="2" t="s">
        <v>36</v>
      </c>
      <c r="C4725" s="2" t="s">
        <v>31</v>
      </c>
      <c r="D4725" s="2" t="s">
        <v>41</v>
      </c>
      <c r="E4725" s="2" t="s">
        <v>44</v>
      </c>
      <c r="F4725" s="2" t="s">
        <v>50</v>
      </c>
      <c r="G4725" s="4">
        <v>43527</v>
      </c>
      <c r="H4725" s="4" t="s">
        <v>51</v>
      </c>
      <c r="I4725" s="4">
        <v>43534</v>
      </c>
      <c r="J4725" s="2">
        <v>0</v>
      </c>
      <c r="K4725" s="2">
        <v>108</v>
      </c>
      <c r="S4725" s="72"/>
      <c r="T4725" s="72"/>
      <c r="U4725" s="72"/>
    </row>
    <row r="4726" spans="1:21" ht="14.25" customHeight="1">
      <c r="A4726" s="2">
        <v>313296</v>
      </c>
      <c r="B4726" s="2" t="s">
        <v>42</v>
      </c>
      <c r="C4726" s="2" t="s">
        <v>31</v>
      </c>
      <c r="D4726" s="2" t="s">
        <v>32</v>
      </c>
      <c r="E4726" s="2" t="s">
        <v>44</v>
      </c>
      <c r="F4726" s="2" t="s">
        <v>50</v>
      </c>
      <c r="G4726" s="4">
        <v>43538</v>
      </c>
      <c r="H4726" s="4" t="s">
        <v>51</v>
      </c>
      <c r="I4726" s="4">
        <v>43541</v>
      </c>
      <c r="J4726" s="2">
        <v>38</v>
      </c>
      <c r="K4726" s="2">
        <v>127</v>
      </c>
      <c r="S4726" s="72"/>
      <c r="T4726" s="72"/>
      <c r="U4726" s="72"/>
    </row>
    <row r="4727" spans="1:21" ht="14.25" customHeight="1">
      <c r="A4727" s="2">
        <v>134488</v>
      </c>
      <c r="B4727" s="2" t="s">
        <v>30</v>
      </c>
      <c r="C4727" s="2" t="s">
        <v>43</v>
      </c>
      <c r="D4727" s="2" t="s">
        <v>41</v>
      </c>
      <c r="E4727" s="2" t="s">
        <v>44</v>
      </c>
      <c r="F4727" s="2" t="s">
        <v>50</v>
      </c>
      <c r="G4727" s="4">
        <v>43527</v>
      </c>
      <c r="H4727" s="4" t="s">
        <v>51</v>
      </c>
      <c r="I4727" s="4">
        <v>43534</v>
      </c>
      <c r="J4727" s="2">
        <v>66</v>
      </c>
      <c r="K4727" s="2">
        <v>108</v>
      </c>
      <c r="S4727" s="72"/>
      <c r="T4727" s="72"/>
      <c r="U4727" s="72"/>
    </row>
    <row r="4728" spans="1:21" ht="14.25" customHeight="1">
      <c r="A4728" s="2">
        <v>533184</v>
      </c>
      <c r="B4728" s="2" t="s">
        <v>36</v>
      </c>
      <c r="C4728" s="2" t="s">
        <v>31</v>
      </c>
      <c r="D4728" s="2" t="s">
        <v>41</v>
      </c>
      <c r="E4728" s="2" t="s">
        <v>44</v>
      </c>
      <c r="F4728" s="2" t="s">
        <v>50</v>
      </c>
      <c r="G4728" s="4">
        <v>43533</v>
      </c>
      <c r="H4728" s="4" t="s">
        <v>51</v>
      </c>
      <c r="I4728" s="4">
        <v>43540</v>
      </c>
      <c r="J4728" s="2">
        <v>0</v>
      </c>
      <c r="K4728" s="2">
        <v>130</v>
      </c>
      <c r="S4728" s="72"/>
      <c r="T4728" s="72"/>
      <c r="U4728" s="72"/>
    </row>
    <row r="4729" spans="1:21" ht="14.25" customHeight="1">
      <c r="A4729" s="2">
        <v>754869</v>
      </c>
      <c r="B4729" s="2" t="s">
        <v>49</v>
      </c>
      <c r="C4729" s="2" t="s">
        <v>40</v>
      </c>
      <c r="D4729" s="2" t="s">
        <v>41</v>
      </c>
      <c r="E4729" s="2" t="s">
        <v>44</v>
      </c>
      <c r="F4729" s="2" t="s">
        <v>50</v>
      </c>
      <c r="G4729" s="4">
        <v>43529</v>
      </c>
      <c r="H4729" s="4" t="s">
        <v>51</v>
      </c>
      <c r="I4729" s="4">
        <v>43533</v>
      </c>
      <c r="J4729" s="2">
        <v>72</v>
      </c>
      <c r="K4729" s="2">
        <v>86</v>
      </c>
      <c r="S4729" s="72"/>
      <c r="T4729" s="72"/>
      <c r="U4729" s="72"/>
    </row>
    <row r="4730" spans="1:21" ht="14.25" customHeight="1">
      <c r="A4730" s="2">
        <v>534485</v>
      </c>
      <c r="B4730" s="2" t="s">
        <v>48</v>
      </c>
      <c r="C4730" s="2" t="s">
        <v>37</v>
      </c>
      <c r="D4730" s="2" t="s">
        <v>41</v>
      </c>
      <c r="E4730" s="2" t="s">
        <v>33</v>
      </c>
      <c r="F4730" s="2" t="s">
        <v>50</v>
      </c>
      <c r="G4730" s="4">
        <v>43531</v>
      </c>
      <c r="H4730" s="4" t="s">
        <v>51</v>
      </c>
      <c r="I4730" s="4">
        <v>43537</v>
      </c>
      <c r="J4730" s="2">
        <v>36</v>
      </c>
      <c r="K4730" s="2">
        <v>111</v>
      </c>
      <c r="S4730" s="72"/>
      <c r="T4730" s="72"/>
      <c r="U4730" s="72"/>
    </row>
    <row r="4731" spans="1:21" ht="14.25" customHeight="1">
      <c r="A4731" s="2">
        <v>7408</v>
      </c>
      <c r="B4731" s="2" t="s">
        <v>36</v>
      </c>
      <c r="C4731" s="2" t="s">
        <v>40</v>
      </c>
      <c r="D4731" s="2" t="s">
        <v>41</v>
      </c>
      <c r="E4731" s="2" t="s">
        <v>44</v>
      </c>
      <c r="F4731" s="2" t="s">
        <v>50</v>
      </c>
      <c r="G4731" s="4">
        <v>43537</v>
      </c>
      <c r="H4731" s="4" t="s">
        <v>51</v>
      </c>
      <c r="I4731" s="4">
        <v>43544</v>
      </c>
      <c r="J4731" s="2">
        <v>29</v>
      </c>
      <c r="K4731" s="2">
        <v>108</v>
      </c>
      <c r="S4731" s="72"/>
      <c r="T4731" s="72"/>
      <c r="U4731" s="72"/>
    </row>
    <row r="4732" spans="1:21" ht="14.25" customHeight="1">
      <c r="A4732" s="2">
        <v>278014</v>
      </c>
      <c r="B4732" s="2" t="s">
        <v>39</v>
      </c>
      <c r="C4732" s="2" t="s">
        <v>45</v>
      </c>
      <c r="D4732" s="2" t="s">
        <v>41</v>
      </c>
      <c r="E4732" s="2" t="s">
        <v>38</v>
      </c>
      <c r="F4732" s="2" t="s">
        <v>50</v>
      </c>
      <c r="G4732" s="4">
        <v>43533</v>
      </c>
      <c r="H4732" s="4" t="s">
        <v>51</v>
      </c>
      <c r="I4732" s="4">
        <v>43537</v>
      </c>
      <c r="J4732" s="2">
        <v>29</v>
      </c>
      <c r="K4732" s="2">
        <v>123</v>
      </c>
      <c r="S4732" s="72"/>
      <c r="T4732" s="72"/>
      <c r="U4732" s="72"/>
    </row>
    <row r="4733" spans="1:21" ht="14.25" customHeight="1">
      <c r="A4733" s="2">
        <v>431704</v>
      </c>
      <c r="B4733" s="2" t="s">
        <v>39</v>
      </c>
      <c r="C4733" s="2" t="s">
        <v>37</v>
      </c>
      <c r="D4733" s="2" t="s">
        <v>41</v>
      </c>
      <c r="E4733" s="2" t="s">
        <v>44</v>
      </c>
      <c r="F4733" s="2" t="s">
        <v>50</v>
      </c>
      <c r="G4733" s="4">
        <v>43535</v>
      </c>
      <c r="H4733" s="4" t="s">
        <v>51</v>
      </c>
      <c r="I4733" s="4">
        <v>43539</v>
      </c>
      <c r="J4733" s="2">
        <v>39</v>
      </c>
      <c r="K4733" s="2">
        <v>106</v>
      </c>
      <c r="S4733" s="72"/>
      <c r="T4733" s="72"/>
      <c r="U4733" s="72"/>
    </row>
    <row r="4734" spans="1:21" ht="14.25" customHeight="1">
      <c r="A4734" s="2">
        <v>68956</v>
      </c>
      <c r="B4734" s="2" t="s">
        <v>30</v>
      </c>
      <c r="C4734" s="2" t="s">
        <v>31</v>
      </c>
      <c r="D4734" s="2" t="s">
        <v>41</v>
      </c>
      <c r="E4734" s="2" t="s">
        <v>44</v>
      </c>
      <c r="F4734" s="2" t="s">
        <v>50</v>
      </c>
      <c r="G4734" s="4">
        <v>43537</v>
      </c>
      <c r="H4734" s="4" t="s">
        <v>51</v>
      </c>
      <c r="I4734" s="4">
        <v>43544</v>
      </c>
      <c r="J4734" s="2">
        <v>0</v>
      </c>
      <c r="K4734" s="2">
        <v>107</v>
      </c>
      <c r="S4734" s="72"/>
      <c r="T4734" s="72"/>
      <c r="U4734" s="72"/>
    </row>
    <row r="4735" spans="1:21" ht="14.25" customHeight="1">
      <c r="A4735" s="2">
        <v>880234</v>
      </c>
      <c r="B4735" s="2" t="s">
        <v>47</v>
      </c>
      <c r="C4735" s="2" t="s">
        <v>45</v>
      </c>
      <c r="D4735" s="2" t="s">
        <v>32</v>
      </c>
      <c r="E4735" s="2" t="s">
        <v>38</v>
      </c>
      <c r="F4735" s="2" t="s">
        <v>50</v>
      </c>
      <c r="G4735" s="4">
        <v>43530</v>
      </c>
      <c r="H4735" s="4" t="s">
        <v>51</v>
      </c>
      <c r="I4735" s="4">
        <v>43537</v>
      </c>
      <c r="J4735" s="2">
        <v>45</v>
      </c>
      <c r="K4735" s="2">
        <v>129</v>
      </c>
      <c r="S4735" s="72"/>
      <c r="T4735" s="72"/>
      <c r="U4735" s="72"/>
    </row>
    <row r="4736" spans="1:21" ht="14.25" customHeight="1">
      <c r="A4736" s="2">
        <v>391145</v>
      </c>
      <c r="B4736" s="2" t="s">
        <v>30</v>
      </c>
      <c r="C4736" s="2" t="s">
        <v>43</v>
      </c>
      <c r="D4736" s="2" t="s">
        <v>41</v>
      </c>
      <c r="E4736" s="2" t="s">
        <v>44</v>
      </c>
      <c r="F4736" s="2" t="s">
        <v>50</v>
      </c>
      <c r="G4736" s="4">
        <v>43531</v>
      </c>
      <c r="H4736" s="4" t="s">
        <v>51</v>
      </c>
      <c r="I4736" s="4">
        <v>43538</v>
      </c>
      <c r="J4736" s="2">
        <v>60</v>
      </c>
      <c r="K4736" s="2">
        <v>106</v>
      </c>
      <c r="S4736" s="72"/>
      <c r="T4736" s="72"/>
      <c r="U4736" s="72"/>
    </row>
    <row r="4737" spans="1:21" ht="14.25" customHeight="1">
      <c r="A4737" s="2">
        <v>387639</v>
      </c>
      <c r="B4737" s="2" t="s">
        <v>48</v>
      </c>
      <c r="C4737" s="2" t="s">
        <v>45</v>
      </c>
      <c r="D4737" s="2" t="s">
        <v>32</v>
      </c>
      <c r="E4737" s="2" t="s">
        <v>33</v>
      </c>
      <c r="F4737" s="2" t="s">
        <v>50</v>
      </c>
      <c r="G4737" s="4">
        <v>43532</v>
      </c>
      <c r="H4737" s="4" t="s">
        <v>51</v>
      </c>
      <c r="I4737" s="4">
        <v>43538</v>
      </c>
      <c r="J4737" s="2">
        <v>28</v>
      </c>
      <c r="K4737" s="2">
        <v>121</v>
      </c>
      <c r="S4737" s="72"/>
      <c r="T4737" s="72"/>
      <c r="U4737" s="72"/>
    </row>
    <row r="4738" spans="1:21" ht="14.25" customHeight="1">
      <c r="A4738" s="2">
        <v>306628</v>
      </c>
      <c r="B4738" s="2" t="s">
        <v>39</v>
      </c>
      <c r="C4738" s="2" t="s">
        <v>43</v>
      </c>
      <c r="D4738" s="2" t="s">
        <v>32</v>
      </c>
      <c r="E4738" s="2" t="s">
        <v>44</v>
      </c>
      <c r="F4738" s="2" t="s">
        <v>50</v>
      </c>
      <c r="G4738" s="4">
        <v>43534</v>
      </c>
      <c r="H4738" s="4" t="s">
        <v>51</v>
      </c>
      <c r="I4738" s="4">
        <v>43540</v>
      </c>
      <c r="J4738" s="2">
        <v>0</v>
      </c>
      <c r="K4738" s="2">
        <v>124</v>
      </c>
      <c r="S4738" s="72"/>
      <c r="T4738" s="72"/>
      <c r="U4738" s="72"/>
    </row>
    <row r="4739" spans="1:21" ht="14.25" customHeight="1">
      <c r="A4739" s="2">
        <v>749102</v>
      </c>
      <c r="B4739" s="2" t="s">
        <v>39</v>
      </c>
      <c r="C4739" s="2" t="s">
        <v>45</v>
      </c>
      <c r="D4739" s="2" t="s">
        <v>41</v>
      </c>
      <c r="E4739" s="2" t="s">
        <v>38</v>
      </c>
      <c r="F4739" s="2" t="s">
        <v>50</v>
      </c>
      <c r="G4739" s="4">
        <v>43533</v>
      </c>
      <c r="H4739" s="4" t="s">
        <v>51</v>
      </c>
      <c r="I4739" s="4">
        <v>43539</v>
      </c>
      <c r="J4739" s="2">
        <v>29</v>
      </c>
      <c r="K4739" s="2">
        <v>126</v>
      </c>
      <c r="S4739" s="72"/>
      <c r="T4739" s="72"/>
      <c r="U4739" s="72"/>
    </row>
    <row r="4740" spans="1:21" ht="14.25" customHeight="1">
      <c r="A4740" s="2">
        <v>72557</v>
      </c>
      <c r="B4740" s="2" t="s">
        <v>39</v>
      </c>
      <c r="C4740" s="2" t="s">
        <v>40</v>
      </c>
      <c r="D4740" s="2" t="s">
        <v>41</v>
      </c>
      <c r="E4740" s="2" t="s">
        <v>33</v>
      </c>
      <c r="F4740" s="2" t="s">
        <v>50</v>
      </c>
      <c r="G4740" s="4">
        <v>43525</v>
      </c>
      <c r="H4740" s="4" t="s">
        <v>51</v>
      </c>
      <c r="I4740" s="4">
        <v>43530</v>
      </c>
      <c r="J4740" s="2">
        <v>27</v>
      </c>
      <c r="K4740" s="2">
        <v>109</v>
      </c>
      <c r="S4740" s="72"/>
      <c r="T4740" s="72"/>
      <c r="U4740" s="72"/>
    </row>
    <row r="4741" spans="1:21" ht="14.25" customHeight="1">
      <c r="A4741" s="2">
        <v>704389</v>
      </c>
      <c r="B4741" s="2" t="s">
        <v>39</v>
      </c>
      <c r="C4741" s="2" t="s">
        <v>40</v>
      </c>
      <c r="D4741" s="2" t="s">
        <v>41</v>
      </c>
      <c r="E4741" s="2" t="s">
        <v>44</v>
      </c>
      <c r="F4741" s="2" t="s">
        <v>50</v>
      </c>
      <c r="G4741" s="4">
        <v>43530</v>
      </c>
      <c r="H4741" s="4" t="s">
        <v>51</v>
      </c>
      <c r="I4741" s="4">
        <v>43536</v>
      </c>
      <c r="J4741" s="2">
        <v>67</v>
      </c>
      <c r="K4741" s="2">
        <v>85</v>
      </c>
      <c r="S4741" s="72"/>
      <c r="T4741" s="72"/>
      <c r="U4741" s="72"/>
    </row>
    <row r="4742" spans="1:21" ht="14.25" customHeight="1">
      <c r="A4742" s="2">
        <v>942293</v>
      </c>
      <c r="B4742" s="2" t="s">
        <v>30</v>
      </c>
      <c r="C4742" s="2" t="s">
        <v>40</v>
      </c>
      <c r="D4742" s="2" t="s">
        <v>41</v>
      </c>
      <c r="E4742" s="2" t="s">
        <v>33</v>
      </c>
      <c r="F4742" s="2" t="s">
        <v>50</v>
      </c>
      <c r="G4742" s="4">
        <v>43529</v>
      </c>
      <c r="H4742" s="4" t="s">
        <v>51</v>
      </c>
      <c r="I4742" s="4">
        <v>43533</v>
      </c>
      <c r="J4742" s="2">
        <v>42</v>
      </c>
      <c r="K4742" s="2">
        <v>105</v>
      </c>
      <c r="S4742" s="72"/>
      <c r="T4742" s="72"/>
      <c r="U4742" s="72"/>
    </row>
    <row r="4743" spans="1:21" ht="14.25" customHeight="1">
      <c r="A4743" s="2">
        <v>459423</v>
      </c>
      <c r="B4743" s="2" t="s">
        <v>39</v>
      </c>
      <c r="C4743" s="2" t="s">
        <v>31</v>
      </c>
      <c r="D4743" s="2" t="s">
        <v>41</v>
      </c>
      <c r="E4743" s="2" t="s">
        <v>33</v>
      </c>
      <c r="F4743" s="2" t="s">
        <v>50</v>
      </c>
      <c r="G4743" s="4">
        <v>43530</v>
      </c>
      <c r="H4743" s="4" t="s">
        <v>51</v>
      </c>
      <c r="I4743" s="4">
        <v>43537</v>
      </c>
      <c r="J4743" s="2">
        <v>0</v>
      </c>
      <c r="K4743" s="2">
        <v>129</v>
      </c>
      <c r="S4743" s="72"/>
      <c r="T4743" s="72"/>
      <c r="U4743" s="72"/>
    </row>
    <row r="4744" spans="1:21" ht="14.25" customHeight="1">
      <c r="A4744" s="2">
        <v>971687</v>
      </c>
      <c r="B4744" s="2" t="s">
        <v>36</v>
      </c>
      <c r="C4744" s="2" t="s">
        <v>40</v>
      </c>
      <c r="D4744" s="2" t="s">
        <v>41</v>
      </c>
      <c r="E4744" s="2" t="s">
        <v>33</v>
      </c>
      <c r="F4744" s="2" t="s">
        <v>50</v>
      </c>
      <c r="G4744" s="4">
        <v>43531</v>
      </c>
      <c r="H4744" s="4" t="s">
        <v>51</v>
      </c>
      <c r="I4744" s="4">
        <v>43535</v>
      </c>
      <c r="J4744" s="2">
        <v>41</v>
      </c>
      <c r="K4744" s="2">
        <v>107</v>
      </c>
      <c r="S4744" s="72"/>
      <c r="T4744" s="72"/>
      <c r="U4744" s="72"/>
    </row>
    <row r="4745" spans="1:21" ht="14.25" customHeight="1">
      <c r="A4745" s="2">
        <v>792353</v>
      </c>
      <c r="B4745" s="2" t="s">
        <v>30</v>
      </c>
      <c r="C4745" s="2" t="s">
        <v>43</v>
      </c>
      <c r="D4745" s="2" t="s">
        <v>32</v>
      </c>
      <c r="E4745" s="2" t="s">
        <v>33</v>
      </c>
      <c r="F4745" s="2" t="s">
        <v>50</v>
      </c>
      <c r="G4745" s="4">
        <v>43536</v>
      </c>
      <c r="H4745" s="4" t="s">
        <v>51</v>
      </c>
      <c r="I4745" s="4">
        <v>43540</v>
      </c>
      <c r="J4745" s="2">
        <v>0</v>
      </c>
      <c r="K4745" s="2">
        <v>123</v>
      </c>
      <c r="S4745" s="72"/>
      <c r="T4745" s="72"/>
      <c r="U4745" s="72"/>
    </row>
    <row r="4746" spans="1:21" ht="14.25" customHeight="1">
      <c r="A4746" s="2">
        <v>354005</v>
      </c>
      <c r="B4746" s="2" t="s">
        <v>30</v>
      </c>
      <c r="C4746" s="2" t="s">
        <v>45</v>
      </c>
      <c r="D4746" s="2" t="s">
        <v>32</v>
      </c>
      <c r="E4746" s="2" t="s">
        <v>51</v>
      </c>
      <c r="F4746" s="2" t="s">
        <v>50</v>
      </c>
      <c r="G4746" s="4">
        <v>43531</v>
      </c>
      <c r="H4746" s="4" t="s">
        <v>51</v>
      </c>
      <c r="I4746" s="4">
        <v>43537</v>
      </c>
      <c r="J4746" s="2">
        <v>81</v>
      </c>
      <c r="K4746" s="2">
        <v>104</v>
      </c>
      <c r="S4746" s="72"/>
      <c r="T4746" s="72"/>
      <c r="U4746" s="72"/>
    </row>
    <row r="4747" spans="1:21" ht="14.25" customHeight="1">
      <c r="A4747" s="2">
        <v>790834</v>
      </c>
      <c r="B4747" s="2" t="s">
        <v>36</v>
      </c>
      <c r="C4747" s="2" t="s">
        <v>37</v>
      </c>
      <c r="D4747" s="2" t="s">
        <v>41</v>
      </c>
      <c r="E4747" s="2" t="s">
        <v>38</v>
      </c>
      <c r="F4747" s="2" t="s">
        <v>50</v>
      </c>
      <c r="G4747" s="4">
        <v>43534</v>
      </c>
      <c r="H4747" s="4" t="s">
        <v>51</v>
      </c>
      <c r="I4747" s="4">
        <v>43539</v>
      </c>
      <c r="J4747" s="2">
        <v>36</v>
      </c>
      <c r="K4747" s="2">
        <v>109</v>
      </c>
      <c r="S4747" s="72"/>
      <c r="T4747" s="72"/>
      <c r="U4747" s="72"/>
    </row>
    <row r="4748" spans="1:21" ht="14.25" customHeight="1">
      <c r="A4748" s="2">
        <v>568956</v>
      </c>
      <c r="B4748" s="2" t="s">
        <v>39</v>
      </c>
      <c r="C4748" s="2" t="s">
        <v>37</v>
      </c>
      <c r="D4748" s="2" t="s">
        <v>41</v>
      </c>
      <c r="E4748" s="2" t="s">
        <v>44</v>
      </c>
      <c r="F4748" s="2" t="s">
        <v>50</v>
      </c>
      <c r="G4748" s="4">
        <v>43526</v>
      </c>
      <c r="H4748" s="4" t="s">
        <v>51</v>
      </c>
      <c r="I4748" s="4">
        <v>43532</v>
      </c>
      <c r="J4748" s="2">
        <v>83</v>
      </c>
      <c r="K4748" s="2">
        <v>86</v>
      </c>
      <c r="S4748" s="72"/>
      <c r="T4748" s="72"/>
      <c r="U4748" s="72"/>
    </row>
    <row r="4749" spans="1:21" ht="14.25" customHeight="1">
      <c r="A4749" s="2">
        <v>932534</v>
      </c>
      <c r="B4749" s="2" t="s">
        <v>47</v>
      </c>
      <c r="C4749" s="2" t="s">
        <v>37</v>
      </c>
      <c r="D4749" s="2" t="s">
        <v>32</v>
      </c>
      <c r="E4749" s="2" t="s">
        <v>38</v>
      </c>
      <c r="F4749" s="2" t="s">
        <v>50</v>
      </c>
      <c r="G4749" s="4">
        <v>43529</v>
      </c>
      <c r="H4749" s="4" t="s">
        <v>51</v>
      </c>
      <c r="I4749" s="4">
        <v>43535</v>
      </c>
      <c r="J4749" s="2">
        <v>44</v>
      </c>
      <c r="K4749" s="2">
        <v>110</v>
      </c>
      <c r="S4749" s="72"/>
      <c r="T4749" s="72"/>
      <c r="U4749" s="72"/>
    </row>
    <row r="4750" spans="1:21" ht="14.25" customHeight="1">
      <c r="A4750" s="2">
        <v>260366</v>
      </c>
      <c r="B4750" s="2" t="s">
        <v>39</v>
      </c>
      <c r="C4750" s="2" t="s">
        <v>43</v>
      </c>
      <c r="D4750" s="2" t="s">
        <v>41</v>
      </c>
      <c r="E4750" s="2" t="s">
        <v>38</v>
      </c>
      <c r="F4750" s="2" t="s">
        <v>50</v>
      </c>
      <c r="G4750" s="4">
        <v>43525</v>
      </c>
      <c r="H4750" s="4" t="s">
        <v>51</v>
      </c>
      <c r="I4750" s="4">
        <v>43530</v>
      </c>
      <c r="J4750" s="2">
        <v>34</v>
      </c>
      <c r="K4750" s="2">
        <v>125</v>
      </c>
      <c r="S4750" s="72"/>
      <c r="T4750" s="72"/>
      <c r="U4750" s="72"/>
    </row>
    <row r="4751" spans="1:21" ht="14.25" customHeight="1">
      <c r="A4751" s="2">
        <v>873607</v>
      </c>
      <c r="B4751" s="2" t="s">
        <v>36</v>
      </c>
      <c r="C4751" s="2" t="s">
        <v>37</v>
      </c>
      <c r="D4751" s="2" t="s">
        <v>32</v>
      </c>
      <c r="E4751" s="2" t="s">
        <v>33</v>
      </c>
      <c r="F4751" s="2" t="s">
        <v>50</v>
      </c>
      <c r="G4751" s="4">
        <v>43538</v>
      </c>
      <c r="H4751" s="4" t="s">
        <v>51</v>
      </c>
      <c r="I4751" s="4">
        <v>43541</v>
      </c>
      <c r="J4751" s="2">
        <v>30</v>
      </c>
      <c r="K4751" s="2">
        <v>110</v>
      </c>
      <c r="S4751" s="72"/>
      <c r="T4751" s="72"/>
      <c r="U4751" s="72"/>
    </row>
    <row r="4752" spans="1:21" ht="14.25" customHeight="1">
      <c r="A4752" s="2">
        <v>878228</v>
      </c>
      <c r="B4752" s="2" t="s">
        <v>30</v>
      </c>
      <c r="C4752" s="2" t="s">
        <v>43</v>
      </c>
      <c r="D4752" s="2" t="s">
        <v>32</v>
      </c>
      <c r="E4752" s="2" t="s">
        <v>44</v>
      </c>
      <c r="F4752" s="2" t="s">
        <v>50</v>
      </c>
      <c r="G4752" s="4">
        <v>43532</v>
      </c>
      <c r="H4752" s="4" t="s">
        <v>51</v>
      </c>
      <c r="I4752" s="4">
        <v>43537</v>
      </c>
      <c r="J4752" s="2">
        <v>0</v>
      </c>
      <c r="K4752" s="2">
        <v>123</v>
      </c>
      <c r="S4752" s="72"/>
      <c r="T4752" s="72"/>
      <c r="U4752" s="72"/>
    </row>
    <row r="4753" spans="1:21" ht="14.25" customHeight="1">
      <c r="A4753" s="2">
        <v>93625</v>
      </c>
      <c r="B4753" s="2" t="s">
        <v>47</v>
      </c>
      <c r="C4753" s="2" t="s">
        <v>45</v>
      </c>
      <c r="D4753" s="2" t="s">
        <v>41</v>
      </c>
      <c r="E4753" s="2" t="s">
        <v>33</v>
      </c>
      <c r="F4753" s="2" t="s">
        <v>50</v>
      </c>
      <c r="G4753" s="4">
        <v>43536</v>
      </c>
      <c r="H4753" s="4" t="s">
        <v>51</v>
      </c>
      <c r="I4753" s="4">
        <v>43539</v>
      </c>
      <c r="J4753" s="2">
        <v>34</v>
      </c>
      <c r="K4753" s="2">
        <v>128</v>
      </c>
      <c r="S4753" s="72"/>
      <c r="T4753" s="72"/>
      <c r="U4753" s="72"/>
    </row>
    <row r="4754" spans="1:21" ht="14.25" customHeight="1">
      <c r="A4754" s="2">
        <v>889614</v>
      </c>
      <c r="B4754" s="2" t="s">
        <v>30</v>
      </c>
      <c r="C4754" s="2" t="s">
        <v>43</v>
      </c>
      <c r="D4754" s="2" t="s">
        <v>32</v>
      </c>
      <c r="E4754" s="2" t="s">
        <v>38</v>
      </c>
      <c r="F4754" s="2" t="s">
        <v>50</v>
      </c>
      <c r="G4754" s="4">
        <v>43534</v>
      </c>
      <c r="H4754" s="4" t="s">
        <v>51</v>
      </c>
      <c r="I4754" s="4">
        <v>43538</v>
      </c>
      <c r="J4754" s="2">
        <v>0</v>
      </c>
      <c r="K4754" s="2">
        <v>121</v>
      </c>
      <c r="S4754" s="72"/>
      <c r="T4754" s="72"/>
      <c r="U4754" s="72"/>
    </row>
    <row r="4755" spans="1:21" ht="14.25" customHeight="1">
      <c r="A4755" s="2">
        <v>809315</v>
      </c>
      <c r="B4755" s="2" t="s">
        <v>39</v>
      </c>
      <c r="C4755" s="2" t="s">
        <v>40</v>
      </c>
      <c r="D4755" s="2" t="s">
        <v>32</v>
      </c>
      <c r="E4755" s="2" t="s">
        <v>33</v>
      </c>
      <c r="F4755" s="2" t="s">
        <v>50</v>
      </c>
      <c r="G4755" s="4">
        <v>43530</v>
      </c>
      <c r="H4755" s="4" t="s">
        <v>51</v>
      </c>
      <c r="I4755" s="4">
        <v>43537</v>
      </c>
      <c r="J4755" s="2">
        <v>44</v>
      </c>
      <c r="K4755" s="2">
        <v>114</v>
      </c>
      <c r="S4755" s="72"/>
      <c r="T4755" s="72"/>
      <c r="U4755" s="72"/>
    </row>
    <row r="4756" spans="1:21" ht="14.25" customHeight="1">
      <c r="A4756" s="2">
        <v>389225</v>
      </c>
      <c r="B4756" s="2" t="s">
        <v>39</v>
      </c>
      <c r="C4756" s="2" t="s">
        <v>43</v>
      </c>
      <c r="D4756" s="2" t="s">
        <v>41</v>
      </c>
      <c r="E4756" s="2" t="s">
        <v>33</v>
      </c>
      <c r="F4756" s="2" t="s">
        <v>50</v>
      </c>
      <c r="G4756" s="4">
        <v>43530</v>
      </c>
      <c r="H4756" s="4" t="s">
        <v>51</v>
      </c>
      <c r="I4756" s="4">
        <v>43533</v>
      </c>
      <c r="J4756" s="2">
        <v>45</v>
      </c>
      <c r="K4756" s="2">
        <v>124</v>
      </c>
      <c r="S4756" s="72"/>
      <c r="T4756" s="72"/>
      <c r="U4756" s="72"/>
    </row>
    <row r="4757" spans="1:21" ht="14.25" customHeight="1">
      <c r="A4757" s="2">
        <v>202486</v>
      </c>
      <c r="B4757" s="2" t="s">
        <v>47</v>
      </c>
      <c r="C4757" s="2" t="s">
        <v>45</v>
      </c>
      <c r="D4757" s="2" t="s">
        <v>41</v>
      </c>
      <c r="E4757" s="2" t="s">
        <v>38</v>
      </c>
      <c r="F4757" s="2" t="s">
        <v>50</v>
      </c>
      <c r="G4757" s="4">
        <v>43538</v>
      </c>
      <c r="H4757" s="4" t="s">
        <v>51</v>
      </c>
      <c r="I4757" s="4">
        <v>43541</v>
      </c>
      <c r="J4757" s="2">
        <v>42</v>
      </c>
      <c r="K4757" s="2">
        <v>125</v>
      </c>
      <c r="S4757" s="72"/>
      <c r="T4757" s="72"/>
      <c r="U4757" s="72"/>
    </row>
    <row r="4758" spans="1:21" ht="14.25" customHeight="1">
      <c r="A4758" s="2">
        <v>817672</v>
      </c>
      <c r="B4758" s="2" t="s">
        <v>36</v>
      </c>
      <c r="C4758" s="2" t="s">
        <v>37</v>
      </c>
      <c r="D4758" s="2" t="s">
        <v>41</v>
      </c>
      <c r="E4758" s="2" t="s">
        <v>44</v>
      </c>
      <c r="F4758" s="2" t="s">
        <v>50</v>
      </c>
      <c r="G4758" s="4">
        <v>43532</v>
      </c>
      <c r="H4758" s="4" t="s">
        <v>51</v>
      </c>
      <c r="I4758" s="4">
        <v>43536</v>
      </c>
      <c r="J4758" s="2">
        <v>27</v>
      </c>
      <c r="K4758" s="2">
        <v>108</v>
      </c>
      <c r="S4758" s="72"/>
      <c r="T4758" s="72"/>
      <c r="U4758" s="72"/>
    </row>
    <row r="4759" spans="1:21" ht="14.25" customHeight="1">
      <c r="A4759" s="2">
        <v>578291</v>
      </c>
      <c r="B4759" s="2" t="s">
        <v>46</v>
      </c>
      <c r="C4759" s="2" t="s">
        <v>37</v>
      </c>
      <c r="D4759" s="2" t="s">
        <v>41</v>
      </c>
      <c r="E4759" s="2" t="s">
        <v>33</v>
      </c>
      <c r="F4759" s="2" t="s">
        <v>50</v>
      </c>
      <c r="G4759" s="4">
        <v>43529</v>
      </c>
      <c r="H4759" s="4" t="s">
        <v>51</v>
      </c>
      <c r="I4759" s="4">
        <v>43534</v>
      </c>
      <c r="J4759" s="2">
        <v>41</v>
      </c>
      <c r="K4759" s="2">
        <v>108</v>
      </c>
      <c r="S4759" s="72"/>
      <c r="T4759" s="72"/>
      <c r="U4759" s="72"/>
    </row>
    <row r="4760" spans="1:21" ht="14.25" customHeight="1">
      <c r="A4760" s="2">
        <v>918015</v>
      </c>
      <c r="B4760" s="2" t="s">
        <v>39</v>
      </c>
      <c r="C4760" s="2" t="s">
        <v>37</v>
      </c>
      <c r="D4760" s="2" t="s">
        <v>41</v>
      </c>
      <c r="E4760" s="2" t="s">
        <v>33</v>
      </c>
      <c r="F4760" s="2" t="s">
        <v>50</v>
      </c>
      <c r="G4760" s="4">
        <v>43529</v>
      </c>
      <c r="H4760" s="4" t="s">
        <v>51</v>
      </c>
      <c r="I4760" s="4">
        <v>43536</v>
      </c>
      <c r="J4760" s="2">
        <v>33</v>
      </c>
      <c r="K4760" s="2">
        <v>106</v>
      </c>
      <c r="S4760" s="72"/>
      <c r="T4760" s="72"/>
      <c r="U4760" s="72"/>
    </row>
    <row r="4761" spans="1:21" ht="14.25" customHeight="1">
      <c r="A4761" s="2">
        <v>882379</v>
      </c>
      <c r="B4761" s="2" t="s">
        <v>48</v>
      </c>
      <c r="C4761" s="2" t="s">
        <v>37</v>
      </c>
      <c r="D4761" s="2" t="s">
        <v>32</v>
      </c>
      <c r="E4761" s="2" t="s">
        <v>33</v>
      </c>
      <c r="F4761" s="2" t="s">
        <v>50</v>
      </c>
      <c r="G4761" s="4">
        <v>43533</v>
      </c>
      <c r="H4761" s="4" t="s">
        <v>51</v>
      </c>
      <c r="I4761" s="4">
        <v>43536</v>
      </c>
      <c r="J4761" s="2">
        <v>35</v>
      </c>
      <c r="K4761" s="2">
        <v>110</v>
      </c>
      <c r="S4761" s="72"/>
      <c r="T4761" s="72"/>
      <c r="U4761" s="72"/>
    </row>
    <row r="4762" spans="1:21" ht="14.25" customHeight="1">
      <c r="A4762" s="2">
        <v>133705</v>
      </c>
      <c r="B4762" s="2" t="s">
        <v>39</v>
      </c>
      <c r="C4762" s="2" t="s">
        <v>43</v>
      </c>
      <c r="D4762" s="2" t="s">
        <v>41</v>
      </c>
      <c r="E4762" s="2" t="s">
        <v>44</v>
      </c>
      <c r="F4762" s="2" t="s">
        <v>50</v>
      </c>
      <c r="G4762" s="4">
        <v>43538</v>
      </c>
      <c r="H4762" s="4" t="s">
        <v>51</v>
      </c>
      <c r="I4762" s="4">
        <v>43543</v>
      </c>
      <c r="J4762" s="2">
        <v>84</v>
      </c>
      <c r="K4762" s="2">
        <v>104</v>
      </c>
      <c r="S4762" s="72"/>
      <c r="T4762" s="72"/>
      <c r="U4762" s="72"/>
    </row>
    <row r="4763" spans="1:21" ht="14.25" customHeight="1">
      <c r="A4763" s="2">
        <v>812779</v>
      </c>
      <c r="B4763" s="2" t="s">
        <v>36</v>
      </c>
      <c r="C4763" s="2" t="s">
        <v>31</v>
      </c>
      <c r="D4763" s="2" t="s">
        <v>41</v>
      </c>
      <c r="E4763" s="2" t="s">
        <v>33</v>
      </c>
      <c r="F4763" s="2" t="s">
        <v>50</v>
      </c>
      <c r="G4763" s="4">
        <v>43527</v>
      </c>
      <c r="H4763" s="4" t="s">
        <v>51</v>
      </c>
      <c r="I4763" s="4">
        <v>43530</v>
      </c>
      <c r="J4763" s="2">
        <v>0</v>
      </c>
      <c r="K4763" s="2">
        <v>122</v>
      </c>
      <c r="S4763" s="72"/>
      <c r="T4763" s="72"/>
      <c r="U4763" s="72"/>
    </row>
    <row r="4764" spans="1:21" ht="14.25" customHeight="1">
      <c r="A4764" s="2">
        <v>636795</v>
      </c>
      <c r="B4764" s="2" t="s">
        <v>39</v>
      </c>
      <c r="C4764" s="2" t="s">
        <v>37</v>
      </c>
      <c r="D4764" s="2" t="s">
        <v>41</v>
      </c>
      <c r="E4764" s="2" t="s">
        <v>33</v>
      </c>
      <c r="F4764" s="2" t="s">
        <v>50</v>
      </c>
      <c r="G4764" s="4">
        <v>43526</v>
      </c>
      <c r="H4764" s="4" t="s">
        <v>51</v>
      </c>
      <c r="I4764" s="4">
        <v>43533</v>
      </c>
      <c r="J4764" s="2">
        <v>35</v>
      </c>
      <c r="K4764" s="2">
        <v>115</v>
      </c>
      <c r="S4764" s="72"/>
      <c r="T4764" s="72"/>
      <c r="U4764" s="72"/>
    </row>
    <row r="4765" spans="1:21" ht="14.25" customHeight="1">
      <c r="A4765" s="2">
        <v>761916</v>
      </c>
      <c r="B4765" s="2" t="s">
        <v>30</v>
      </c>
      <c r="C4765" s="2" t="s">
        <v>43</v>
      </c>
      <c r="D4765" s="2" t="s">
        <v>41</v>
      </c>
      <c r="E4765" s="2" t="s">
        <v>44</v>
      </c>
      <c r="F4765" s="2" t="s">
        <v>50</v>
      </c>
      <c r="G4765" s="4">
        <v>43531</v>
      </c>
      <c r="H4765" s="4" t="s">
        <v>51</v>
      </c>
      <c r="I4765" s="4">
        <v>43536</v>
      </c>
      <c r="J4765" s="2">
        <v>26</v>
      </c>
      <c r="K4765" s="2">
        <v>121</v>
      </c>
      <c r="S4765" s="72"/>
      <c r="T4765" s="72"/>
      <c r="U4765" s="72"/>
    </row>
    <row r="4766" spans="1:21" ht="14.25" customHeight="1">
      <c r="A4766" s="2">
        <v>296210</v>
      </c>
      <c r="B4766" s="2" t="s">
        <v>30</v>
      </c>
      <c r="C4766" s="2" t="s">
        <v>43</v>
      </c>
      <c r="D4766" s="2" t="s">
        <v>41</v>
      </c>
      <c r="E4766" s="2" t="s">
        <v>38</v>
      </c>
      <c r="F4766" s="2" t="s">
        <v>50</v>
      </c>
      <c r="G4766" s="4">
        <v>43533</v>
      </c>
      <c r="H4766" s="4" t="s">
        <v>51</v>
      </c>
      <c r="I4766" s="4">
        <v>43537</v>
      </c>
      <c r="J4766" s="2">
        <v>26</v>
      </c>
      <c r="K4766" s="2">
        <v>123</v>
      </c>
      <c r="S4766" s="72"/>
      <c r="T4766" s="72"/>
      <c r="U4766" s="72"/>
    </row>
    <row r="4767" spans="1:21" ht="14.25" customHeight="1">
      <c r="A4767" s="2">
        <v>923670</v>
      </c>
      <c r="B4767" s="2" t="s">
        <v>48</v>
      </c>
      <c r="C4767" s="2" t="s">
        <v>43</v>
      </c>
      <c r="D4767" s="2" t="s">
        <v>41</v>
      </c>
      <c r="E4767" s="2" t="s">
        <v>44</v>
      </c>
      <c r="F4767" s="2" t="s">
        <v>50</v>
      </c>
      <c r="G4767" s="4">
        <v>43532</v>
      </c>
      <c r="H4767" s="4" t="s">
        <v>51</v>
      </c>
      <c r="I4767" s="4">
        <v>43535</v>
      </c>
      <c r="J4767" s="2">
        <v>72</v>
      </c>
      <c r="K4767" s="2">
        <v>102</v>
      </c>
      <c r="S4767" s="72"/>
      <c r="T4767" s="72"/>
      <c r="U4767" s="72"/>
    </row>
    <row r="4768" spans="1:21" ht="14.25" customHeight="1">
      <c r="A4768" s="2">
        <v>306951</v>
      </c>
      <c r="B4768" s="2" t="s">
        <v>49</v>
      </c>
      <c r="C4768" s="2" t="s">
        <v>45</v>
      </c>
      <c r="D4768" s="2" t="s">
        <v>41</v>
      </c>
      <c r="E4768" s="2" t="s">
        <v>33</v>
      </c>
      <c r="F4768" s="2" t="s">
        <v>50</v>
      </c>
      <c r="G4768" s="4">
        <v>43536</v>
      </c>
      <c r="H4768" s="4" t="s">
        <v>51</v>
      </c>
      <c r="I4768" s="4">
        <v>43542</v>
      </c>
      <c r="J4768" s="2">
        <v>42</v>
      </c>
      <c r="K4768" s="2">
        <v>129</v>
      </c>
      <c r="S4768" s="72"/>
      <c r="T4768" s="72"/>
      <c r="U4768" s="72"/>
    </row>
    <row r="4769" spans="1:21" ht="14.25" customHeight="1">
      <c r="A4769" s="2">
        <v>841024</v>
      </c>
      <c r="B4769" s="2" t="s">
        <v>48</v>
      </c>
      <c r="C4769" s="2" t="s">
        <v>37</v>
      </c>
      <c r="D4769" s="2" t="s">
        <v>41</v>
      </c>
      <c r="E4769" s="2" t="s">
        <v>44</v>
      </c>
      <c r="F4769" s="2" t="s">
        <v>50</v>
      </c>
      <c r="G4769" s="4">
        <v>43525</v>
      </c>
      <c r="H4769" s="4" t="s">
        <v>51</v>
      </c>
      <c r="I4769" s="4">
        <v>43530</v>
      </c>
      <c r="J4769" s="2">
        <v>33</v>
      </c>
      <c r="K4769" s="2">
        <v>113</v>
      </c>
      <c r="S4769" s="72"/>
      <c r="T4769" s="72"/>
      <c r="U4769" s="72"/>
    </row>
    <row r="4770" spans="1:21" ht="14.25" customHeight="1">
      <c r="A4770" s="2">
        <v>911231</v>
      </c>
      <c r="B4770" s="2" t="s">
        <v>39</v>
      </c>
      <c r="C4770" s="2" t="s">
        <v>31</v>
      </c>
      <c r="D4770" s="2" t="s">
        <v>32</v>
      </c>
      <c r="E4770" s="2" t="s">
        <v>33</v>
      </c>
      <c r="F4770" s="2" t="s">
        <v>50</v>
      </c>
      <c r="G4770" s="4">
        <v>43525</v>
      </c>
      <c r="H4770" s="4" t="s">
        <v>51</v>
      </c>
      <c r="I4770" s="4">
        <v>43529</v>
      </c>
      <c r="J4770" s="2">
        <v>25</v>
      </c>
      <c r="K4770" s="2">
        <v>124</v>
      </c>
      <c r="S4770" s="72"/>
      <c r="T4770" s="72"/>
      <c r="U4770" s="72"/>
    </row>
    <row r="4771" spans="1:21" ht="14.25" customHeight="1">
      <c r="A4771" s="2">
        <v>392895</v>
      </c>
      <c r="B4771" s="2" t="s">
        <v>36</v>
      </c>
      <c r="C4771" s="2" t="s">
        <v>45</v>
      </c>
      <c r="D4771" s="2" t="s">
        <v>32</v>
      </c>
      <c r="E4771" s="2" t="s">
        <v>33</v>
      </c>
      <c r="F4771" s="2" t="s">
        <v>50</v>
      </c>
      <c r="G4771" s="4">
        <v>43537</v>
      </c>
      <c r="H4771" s="4" t="s">
        <v>51</v>
      </c>
      <c r="I4771" s="4">
        <v>43542</v>
      </c>
      <c r="J4771" s="2">
        <v>30</v>
      </c>
      <c r="K4771" s="2">
        <v>128</v>
      </c>
      <c r="S4771" s="72"/>
      <c r="T4771" s="72"/>
      <c r="U4771" s="72"/>
    </row>
    <row r="4772" spans="1:21" ht="14.25" customHeight="1">
      <c r="A4772" s="2">
        <v>228639</v>
      </c>
      <c r="B4772" s="2" t="s">
        <v>47</v>
      </c>
      <c r="C4772" s="2" t="s">
        <v>40</v>
      </c>
      <c r="D4772" s="2" t="s">
        <v>32</v>
      </c>
      <c r="E4772" s="2" t="s">
        <v>44</v>
      </c>
      <c r="F4772" s="2" t="s">
        <v>50</v>
      </c>
      <c r="G4772" s="4">
        <v>43536</v>
      </c>
      <c r="H4772" s="4" t="s">
        <v>51</v>
      </c>
      <c r="I4772" s="4">
        <v>43542</v>
      </c>
      <c r="J4772" s="2">
        <v>84</v>
      </c>
      <c r="K4772" s="2">
        <v>90</v>
      </c>
      <c r="S4772" s="72"/>
      <c r="T4772" s="72"/>
      <c r="U4772" s="72"/>
    </row>
    <row r="4773" spans="1:21" ht="14.25" customHeight="1">
      <c r="A4773" s="2">
        <v>571023</v>
      </c>
      <c r="B4773" s="2" t="s">
        <v>36</v>
      </c>
      <c r="C4773" s="2" t="s">
        <v>31</v>
      </c>
      <c r="D4773" s="2" t="s">
        <v>41</v>
      </c>
      <c r="E4773" s="2" t="s">
        <v>44</v>
      </c>
      <c r="F4773" s="2" t="s">
        <v>50</v>
      </c>
      <c r="G4773" s="4">
        <v>43528</v>
      </c>
      <c r="H4773" s="4" t="s">
        <v>51</v>
      </c>
      <c r="I4773" s="4">
        <v>43531</v>
      </c>
      <c r="J4773" s="2">
        <v>0</v>
      </c>
      <c r="K4773" s="2">
        <v>104</v>
      </c>
      <c r="S4773" s="72"/>
      <c r="T4773" s="72"/>
      <c r="U4773" s="72"/>
    </row>
    <row r="4774" spans="1:21" ht="14.25" customHeight="1">
      <c r="A4774" s="2">
        <v>430224</v>
      </c>
      <c r="B4774" s="2" t="s">
        <v>48</v>
      </c>
      <c r="C4774" s="2" t="s">
        <v>40</v>
      </c>
      <c r="D4774" s="2" t="s">
        <v>32</v>
      </c>
      <c r="E4774" s="2" t="s">
        <v>44</v>
      </c>
      <c r="F4774" s="2" t="s">
        <v>50</v>
      </c>
      <c r="G4774" s="4">
        <v>43529</v>
      </c>
      <c r="H4774" s="4" t="s">
        <v>51</v>
      </c>
      <c r="I4774" s="4">
        <v>43534</v>
      </c>
      <c r="J4774" s="2">
        <v>74</v>
      </c>
      <c r="K4774" s="2">
        <v>89</v>
      </c>
      <c r="S4774" s="72"/>
      <c r="T4774" s="72"/>
      <c r="U4774" s="72"/>
    </row>
    <row r="4775" spans="1:21" ht="14.25" customHeight="1">
      <c r="A4775" s="2">
        <v>638681</v>
      </c>
      <c r="B4775" s="2" t="s">
        <v>39</v>
      </c>
      <c r="C4775" s="2" t="s">
        <v>45</v>
      </c>
      <c r="D4775" s="2" t="s">
        <v>32</v>
      </c>
      <c r="E4775" s="2" t="s">
        <v>33</v>
      </c>
      <c r="F4775" s="2" t="s">
        <v>50</v>
      </c>
      <c r="G4775" s="4">
        <v>43537</v>
      </c>
      <c r="H4775" s="4" t="s">
        <v>51</v>
      </c>
      <c r="I4775" s="4">
        <v>43544</v>
      </c>
      <c r="J4775" s="2">
        <v>31</v>
      </c>
      <c r="K4775" s="2">
        <v>126</v>
      </c>
      <c r="S4775" s="72"/>
      <c r="T4775" s="72"/>
      <c r="U4775" s="72"/>
    </row>
    <row r="4776" spans="1:21" ht="14.25" customHeight="1">
      <c r="A4776" s="2">
        <v>649652</v>
      </c>
      <c r="B4776" s="2" t="s">
        <v>48</v>
      </c>
      <c r="C4776" s="2" t="s">
        <v>31</v>
      </c>
      <c r="D4776" s="2" t="s">
        <v>41</v>
      </c>
      <c r="E4776" s="2" t="s">
        <v>44</v>
      </c>
      <c r="F4776" s="2" t="s">
        <v>50</v>
      </c>
      <c r="G4776" s="4">
        <v>43525</v>
      </c>
      <c r="H4776" s="4" t="s">
        <v>51</v>
      </c>
      <c r="I4776" s="4">
        <v>43531</v>
      </c>
      <c r="J4776" s="2">
        <v>0</v>
      </c>
      <c r="K4776" s="2">
        <v>125</v>
      </c>
      <c r="S4776" s="72"/>
      <c r="T4776" s="72"/>
      <c r="U4776" s="72"/>
    </row>
    <row r="4777" spans="1:21" ht="14.25" customHeight="1">
      <c r="A4777" s="2">
        <v>636504</v>
      </c>
      <c r="B4777" s="2" t="s">
        <v>47</v>
      </c>
      <c r="C4777" s="2" t="s">
        <v>43</v>
      </c>
      <c r="D4777" s="2" t="s">
        <v>32</v>
      </c>
      <c r="E4777" s="2" t="s">
        <v>44</v>
      </c>
      <c r="F4777" s="2" t="s">
        <v>50</v>
      </c>
      <c r="G4777" s="4">
        <v>43536</v>
      </c>
      <c r="H4777" s="4" t="s">
        <v>51</v>
      </c>
      <c r="I4777" s="4">
        <v>43541</v>
      </c>
      <c r="J4777" s="2">
        <v>0</v>
      </c>
      <c r="K4777" s="2">
        <v>128</v>
      </c>
      <c r="S4777" s="72"/>
      <c r="T4777" s="72"/>
      <c r="U4777" s="72"/>
    </row>
    <row r="4778" spans="1:21" ht="14.25" customHeight="1">
      <c r="A4778" s="2">
        <v>364380</v>
      </c>
      <c r="B4778" s="2" t="s">
        <v>39</v>
      </c>
      <c r="C4778" s="2" t="s">
        <v>43</v>
      </c>
      <c r="D4778" s="2" t="s">
        <v>41</v>
      </c>
      <c r="E4778" s="2" t="s">
        <v>44</v>
      </c>
      <c r="F4778" s="2" t="s">
        <v>50</v>
      </c>
      <c r="G4778" s="4">
        <v>43534</v>
      </c>
      <c r="H4778" s="4" t="s">
        <v>51</v>
      </c>
      <c r="I4778" s="4">
        <v>43539</v>
      </c>
      <c r="J4778" s="2">
        <v>37</v>
      </c>
      <c r="K4778" s="2">
        <v>121</v>
      </c>
      <c r="S4778" s="72"/>
      <c r="T4778" s="72"/>
      <c r="U4778" s="72"/>
    </row>
    <row r="4779" spans="1:21" ht="14.25" customHeight="1">
      <c r="A4779" s="2">
        <v>596723</v>
      </c>
      <c r="B4779" s="2" t="s">
        <v>39</v>
      </c>
      <c r="C4779" s="2" t="s">
        <v>37</v>
      </c>
      <c r="D4779" s="2" t="s">
        <v>41</v>
      </c>
      <c r="E4779" s="2" t="s">
        <v>33</v>
      </c>
      <c r="F4779" s="2" t="s">
        <v>50</v>
      </c>
      <c r="G4779" s="4">
        <v>43534</v>
      </c>
      <c r="H4779" s="4" t="s">
        <v>51</v>
      </c>
      <c r="I4779" s="4">
        <v>43538</v>
      </c>
      <c r="J4779" s="2">
        <v>36</v>
      </c>
      <c r="K4779" s="2">
        <v>112</v>
      </c>
      <c r="S4779" s="72"/>
      <c r="T4779" s="72"/>
      <c r="U4779" s="72"/>
    </row>
    <row r="4780" spans="1:21" ht="14.25" customHeight="1">
      <c r="A4780" s="2">
        <v>71572</v>
      </c>
      <c r="B4780" s="2" t="s">
        <v>48</v>
      </c>
      <c r="C4780" s="2" t="s">
        <v>37</v>
      </c>
      <c r="D4780" s="2" t="s">
        <v>41</v>
      </c>
      <c r="E4780" s="2" t="s">
        <v>44</v>
      </c>
      <c r="F4780" s="2" t="s">
        <v>50</v>
      </c>
      <c r="G4780" s="4">
        <v>43537</v>
      </c>
      <c r="H4780" s="4" t="s">
        <v>51</v>
      </c>
      <c r="I4780" s="4">
        <v>43543</v>
      </c>
      <c r="J4780" s="2">
        <v>37</v>
      </c>
      <c r="K4780" s="2">
        <v>111</v>
      </c>
      <c r="S4780" s="72"/>
      <c r="T4780" s="72"/>
      <c r="U4780" s="72"/>
    </row>
    <row r="4781" spans="1:21" ht="14.25" customHeight="1">
      <c r="A4781" s="2">
        <v>555127</v>
      </c>
      <c r="B4781" s="2" t="s">
        <v>48</v>
      </c>
      <c r="C4781" s="2" t="s">
        <v>45</v>
      </c>
      <c r="D4781" s="2" t="s">
        <v>41</v>
      </c>
      <c r="E4781" s="2" t="s">
        <v>33</v>
      </c>
      <c r="F4781" s="2" t="s">
        <v>50</v>
      </c>
      <c r="G4781" s="4">
        <v>43535</v>
      </c>
      <c r="H4781" s="4" t="s">
        <v>51</v>
      </c>
      <c r="I4781" s="4">
        <v>43538</v>
      </c>
      <c r="J4781" s="2">
        <v>46</v>
      </c>
      <c r="K4781" s="2">
        <v>128</v>
      </c>
      <c r="S4781" s="72"/>
      <c r="T4781" s="72"/>
      <c r="U4781" s="72"/>
    </row>
    <row r="4782" spans="1:21" ht="14.25" customHeight="1">
      <c r="A4782" s="2">
        <v>597808</v>
      </c>
      <c r="B4782" s="2" t="s">
        <v>47</v>
      </c>
      <c r="C4782" s="2" t="s">
        <v>40</v>
      </c>
      <c r="D4782" s="2" t="s">
        <v>32</v>
      </c>
      <c r="E4782" s="2" t="s">
        <v>44</v>
      </c>
      <c r="F4782" s="2" t="s">
        <v>50</v>
      </c>
      <c r="G4782" s="4">
        <v>43535</v>
      </c>
      <c r="H4782" s="4" t="s">
        <v>51</v>
      </c>
      <c r="I4782" s="4">
        <v>43539</v>
      </c>
      <c r="J4782" s="2">
        <v>32</v>
      </c>
      <c r="K4782" s="2">
        <v>113</v>
      </c>
      <c r="S4782" s="72"/>
      <c r="T4782" s="72"/>
      <c r="U4782" s="72"/>
    </row>
    <row r="4783" spans="1:21" ht="14.25" customHeight="1">
      <c r="A4783" s="2">
        <v>18855</v>
      </c>
      <c r="B4783" s="2" t="s">
        <v>49</v>
      </c>
      <c r="C4783" s="2" t="s">
        <v>40</v>
      </c>
      <c r="D4783" s="2" t="s">
        <v>41</v>
      </c>
      <c r="E4783" s="2" t="s">
        <v>44</v>
      </c>
      <c r="F4783" s="2" t="s">
        <v>50</v>
      </c>
      <c r="G4783" s="4">
        <v>43529</v>
      </c>
      <c r="H4783" s="4" t="s">
        <v>51</v>
      </c>
      <c r="I4783" s="4">
        <v>43534</v>
      </c>
      <c r="J4783" s="2">
        <v>85</v>
      </c>
      <c r="K4783" s="2">
        <v>90</v>
      </c>
      <c r="S4783" s="72"/>
      <c r="T4783" s="72"/>
      <c r="U4783" s="72"/>
    </row>
    <row r="4784" spans="1:21" ht="14.25" customHeight="1">
      <c r="A4784" s="2">
        <v>191582</v>
      </c>
      <c r="B4784" s="2" t="s">
        <v>47</v>
      </c>
      <c r="C4784" s="2" t="s">
        <v>43</v>
      </c>
      <c r="D4784" s="2" t="s">
        <v>32</v>
      </c>
      <c r="E4784" s="2" t="s">
        <v>38</v>
      </c>
      <c r="F4784" s="2" t="s">
        <v>50</v>
      </c>
      <c r="G4784" s="4">
        <v>43533</v>
      </c>
      <c r="H4784" s="4" t="s">
        <v>51</v>
      </c>
      <c r="I4784" s="4">
        <v>43540</v>
      </c>
      <c r="J4784" s="2">
        <v>0</v>
      </c>
      <c r="K4784" s="2">
        <v>129</v>
      </c>
      <c r="S4784" s="72"/>
      <c r="T4784" s="72"/>
      <c r="U4784" s="72"/>
    </row>
    <row r="4785" spans="1:21" ht="14.25" customHeight="1">
      <c r="A4785" s="2">
        <v>625032</v>
      </c>
      <c r="B4785" s="2" t="s">
        <v>39</v>
      </c>
      <c r="C4785" s="2" t="s">
        <v>31</v>
      </c>
      <c r="D4785" s="2" t="s">
        <v>32</v>
      </c>
      <c r="E4785" s="2" t="s">
        <v>44</v>
      </c>
      <c r="F4785" s="2" t="s">
        <v>50</v>
      </c>
      <c r="G4785" s="4">
        <v>43535</v>
      </c>
      <c r="H4785" s="4" t="s">
        <v>51</v>
      </c>
      <c r="I4785" s="4">
        <v>43540</v>
      </c>
      <c r="J4785" s="2">
        <v>30</v>
      </c>
      <c r="K4785" s="2">
        <v>129</v>
      </c>
      <c r="S4785" s="72"/>
      <c r="T4785" s="72"/>
      <c r="U4785" s="72"/>
    </row>
    <row r="4786" spans="1:21" ht="14.25" customHeight="1">
      <c r="A4786" s="2">
        <v>726168</v>
      </c>
      <c r="B4786" s="2" t="s">
        <v>47</v>
      </c>
      <c r="C4786" s="2" t="s">
        <v>43</v>
      </c>
      <c r="D4786" s="2" t="s">
        <v>41</v>
      </c>
      <c r="E4786" s="2" t="s">
        <v>44</v>
      </c>
      <c r="F4786" s="2" t="s">
        <v>50</v>
      </c>
      <c r="G4786" s="4">
        <v>43537</v>
      </c>
      <c r="H4786" s="4" t="s">
        <v>51</v>
      </c>
      <c r="I4786" s="4">
        <v>43543</v>
      </c>
      <c r="J4786" s="2">
        <v>47</v>
      </c>
      <c r="K4786" s="2">
        <v>122</v>
      </c>
      <c r="S4786" s="72"/>
      <c r="T4786" s="72"/>
      <c r="U4786" s="72"/>
    </row>
    <row r="4787" spans="1:21" ht="14.25" customHeight="1">
      <c r="A4787" s="2">
        <v>316906</v>
      </c>
      <c r="B4787" s="2" t="s">
        <v>30</v>
      </c>
      <c r="C4787" s="2" t="s">
        <v>45</v>
      </c>
      <c r="D4787" s="2" t="s">
        <v>32</v>
      </c>
      <c r="E4787" s="2" t="s">
        <v>38</v>
      </c>
      <c r="F4787" s="2" t="s">
        <v>50</v>
      </c>
      <c r="G4787" s="4">
        <v>43537</v>
      </c>
      <c r="H4787" s="4" t="s">
        <v>51</v>
      </c>
      <c r="I4787" s="4">
        <v>43541</v>
      </c>
      <c r="J4787" s="2">
        <v>40</v>
      </c>
      <c r="K4787" s="2">
        <v>123</v>
      </c>
      <c r="S4787" s="72"/>
      <c r="T4787" s="72"/>
      <c r="U4787" s="72"/>
    </row>
    <row r="4788" spans="1:21" ht="14.25" customHeight="1">
      <c r="A4788" s="2">
        <v>243183</v>
      </c>
      <c r="B4788" s="2" t="s">
        <v>36</v>
      </c>
      <c r="C4788" s="2" t="s">
        <v>37</v>
      </c>
      <c r="D4788" s="2" t="s">
        <v>32</v>
      </c>
      <c r="E4788" s="2" t="s">
        <v>33</v>
      </c>
      <c r="F4788" s="2" t="s">
        <v>50</v>
      </c>
      <c r="G4788" s="4">
        <v>43530</v>
      </c>
      <c r="H4788" s="4" t="s">
        <v>51</v>
      </c>
      <c r="I4788" s="4">
        <v>43537</v>
      </c>
      <c r="J4788" s="2">
        <v>35</v>
      </c>
      <c r="K4788" s="2">
        <v>113</v>
      </c>
      <c r="S4788" s="72"/>
      <c r="T4788" s="72"/>
      <c r="U4788" s="72"/>
    </row>
    <row r="4789" spans="1:21" ht="14.25" customHeight="1">
      <c r="A4789" s="2">
        <v>466245</v>
      </c>
      <c r="B4789" s="2" t="s">
        <v>39</v>
      </c>
      <c r="C4789" s="2" t="s">
        <v>45</v>
      </c>
      <c r="D4789" s="2" t="s">
        <v>41</v>
      </c>
      <c r="E4789" s="2" t="s">
        <v>44</v>
      </c>
      <c r="F4789" s="2" t="s">
        <v>50</v>
      </c>
      <c r="G4789" s="4">
        <v>43535</v>
      </c>
      <c r="H4789" s="4" t="s">
        <v>51</v>
      </c>
      <c r="I4789" s="4">
        <v>43542</v>
      </c>
      <c r="J4789" s="2">
        <v>61</v>
      </c>
      <c r="K4789" s="2">
        <v>107</v>
      </c>
      <c r="S4789" s="72"/>
      <c r="T4789" s="72"/>
      <c r="U4789" s="72"/>
    </row>
    <row r="4790" spans="1:21" ht="14.25" customHeight="1">
      <c r="A4790" s="2">
        <v>484990</v>
      </c>
      <c r="B4790" s="2" t="s">
        <v>42</v>
      </c>
      <c r="C4790" s="2" t="s">
        <v>37</v>
      </c>
      <c r="D4790" s="2" t="s">
        <v>41</v>
      </c>
      <c r="E4790" s="2" t="s">
        <v>38</v>
      </c>
      <c r="F4790" s="2" t="s">
        <v>50</v>
      </c>
      <c r="G4790" s="4">
        <v>43533</v>
      </c>
      <c r="H4790" s="4" t="s">
        <v>51</v>
      </c>
      <c r="I4790" s="4">
        <v>43536</v>
      </c>
      <c r="J4790" s="2">
        <v>29</v>
      </c>
      <c r="K4790" s="2">
        <v>111</v>
      </c>
      <c r="S4790" s="72"/>
      <c r="T4790" s="72"/>
      <c r="U4790" s="72"/>
    </row>
    <row r="4791" spans="1:21" ht="14.25" customHeight="1">
      <c r="A4791" s="2">
        <v>917949</v>
      </c>
      <c r="B4791" s="2" t="s">
        <v>36</v>
      </c>
      <c r="C4791" s="2" t="s">
        <v>31</v>
      </c>
      <c r="D4791" s="2" t="s">
        <v>41</v>
      </c>
      <c r="E4791" s="2" t="s">
        <v>33</v>
      </c>
      <c r="F4791" s="2" t="s">
        <v>50</v>
      </c>
      <c r="G4791" s="4">
        <v>43536</v>
      </c>
      <c r="H4791" s="4" t="s">
        <v>51</v>
      </c>
      <c r="I4791" s="4">
        <v>43539</v>
      </c>
      <c r="J4791" s="2">
        <v>0</v>
      </c>
      <c r="K4791" s="2">
        <v>121</v>
      </c>
      <c r="S4791" s="72"/>
      <c r="T4791" s="72"/>
      <c r="U4791" s="72"/>
    </row>
    <row r="4792" spans="1:21" ht="14.25" customHeight="1">
      <c r="A4792" s="2">
        <v>684834</v>
      </c>
      <c r="B4792" s="2" t="s">
        <v>47</v>
      </c>
      <c r="C4792" s="2" t="s">
        <v>40</v>
      </c>
      <c r="D4792" s="2" t="s">
        <v>41</v>
      </c>
      <c r="E4792" s="2" t="s">
        <v>44</v>
      </c>
      <c r="F4792" s="2" t="s">
        <v>50</v>
      </c>
      <c r="G4792" s="4">
        <v>43537</v>
      </c>
      <c r="H4792" s="4" t="s">
        <v>51</v>
      </c>
      <c r="I4792" s="4">
        <v>43543</v>
      </c>
      <c r="J4792" s="2">
        <v>79</v>
      </c>
      <c r="K4792" s="2">
        <v>85</v>
      </c>
      <c r="S4792" s="72"/>
      <c r="T4792" s="72"/>
      <c r="U4792" s="72"/>
    </row>
    <row r="4793" spans="1:21" ht="14.25" customHeight="1">
      <c r="A4793" s="2">
        <v>990255</v>
      </c>
      <c r="B4793" s="2" t="s">
        <v>30</v>
      </c>
      <c r="C4793" s="2" t="s">
        <v>37</v>
      </c>
      <c r="D4793" s="2" t="s">
        <v>32</v>
      </c>
      <c r="E4793" s="2" t="s">
        <v>33</v>
      </c>
      <c r="F4793" s="2" t="s">
        <v>50</v>
      </c>
      <c r="G4793" s="4">
        <v>43525</v>
      </c>
      <c r="H4793" s="4" t="s">
        <v>51</v>
      </c>
      <c r="I4793" s="4">
        <v>43528</v>
      </c>
      <c r="J4793" s="2">
        <v>25</v>
      </c>
      <c r="K4793" s="2">
        <v>110</v>
      </c>
      <c r="S4793" s="72"/>
      <c r="T4793" s="72"/>
      <c r="U4793" s="72"/>
    </row>
    <row r="4794" spans="1:21" ht="14.25" customHeight="1">
      <c r="A4794" s="2">
        <v>173540</v>
      </c>
      <c r="B4794" s="2" t="s">
        <v>39</v>
      </c>
      <c r="C4794" s="2" t="s">
        <v>37</v>
      </c>
      <c r="D4794" s="2" t="s">
        <v>41</v>
      </c>
      <c r="E4794" s="2" t="s">
        <v>44</v>
      </c>
      <c r="F4794" s="2" t="s">
        <v>50</v>
      </c>
      <c r="G4794" s="4">
        <v>43538</v>
      </c>
      <c r="H4794" s="4" t="s">
        <v>51</v>
      </c>
      <c r="I4794" s="4">
        <v>43542</v>
      </c>
      <c r="J4794" s="2">
        <v>74</v>
      </c>
      <c r="K4794" s="2">
        <v>86</v>
      </c>
      <c r="S4794" s="72"/>
      <c r="T4794" s="72"/>
      <c r="U4794" s="72"/>
    </row>
    <row r="4795" spans="1:21" ht="14.25" customHeight="1">
      <c r="A4795" s="2">
        <v>729635</v>
      </c>
      <c r="B4795" s="2" t="s">
        <v>39</v>
      </c>
      <c r="C4795" s="2" t="s">
        <v>37</v>
      </c>
      <c r="D4795" s="2" t="s">
        <v>32</v>
      </c>
      <c r="E4795" s="2" t="s">
        <v>33</v>
      </c>
      <c r="F4795" s="2" t="s">
        <v>50</v>
      </c>
      <c r="G4795" s="4">
        <v>43530</v>
      </c>
      <c r="H4795" s="4" t="s">
        <v>51</v>
      </c>
      <c r="I4795" s="4">
        <v>43533</v>
      </c>
      <c r="J4795" s="2">
        <v>46</v>
      </c>
      <c r="K4795" s="2">
        <v>110</v>
      </c>
      <c r="S4795" s="72"/>
      <c r="T4795" s="72"/>
      <c r="U4795" s="72"/>
    </row>
    <row r="4796" spans="1:21" ht="14.25" customHeight="1">
      <c r="A4796" s="2">
        <v>37009</v>
      </c>
      <c r="B4796" s="2" t="s">
        <v>39</v>
      </c>
      <c r="C4796" s="2" t="s">
        <v>43</v>
      </c>
      <c r="D4796" s="2" t="s">
        <v>32</v>
      </c>
      <c r="E4796" s="2" t="s">
        <v>33</v>
      </c>
      <c r="F4796" s="2" t="s">
        <v>50</v>
      </c>
      <c r="G4796" s="4">
        <v>43533</v>
      </c>
      <c r="H4796" s="4" t="s">
        <v>51</v>
      </c>
      <c r="I4796" s="4">
        <v>43537</v>
      </c>
      <c r="J4796" s="2">
        <v>0</v>
      </c>
      <c r="K4796" s="2">
        <v>130</v>
      </c>
      <c r="S4796" s="72"/>
      <c r="T4796" s="72"/>
      <c r="U4796" s="72"/>
    </row>
    <row r="4797" spans="1:21" ht="14.25" customHeight="1">
      <c r="A4797" s="2">
        <v>165687</v>
      </c>
      <c r="B4797" s="2" t="s">
        <v>36</v>
      </c>
      <c r="C4797" s="2" t="s">
        <v>37</v>
      </c>
      <c r="D4797" s="2" t="s">
        <v>41</v>
      </c>
      <c r="E4797" s="2" t="s">
        <v>33</v>
      </c>
      <c r="F4797" s="2" t="s">
        <v>50</v>
      </c>
      <c r="G4797" s="4">
        <v>43533</v>
      </c>
      <c r="H4797" s="4" t="s">
        <v>51</v>
      </c>
      <c r="I4797" s="4">
        <v>43539</v>
      </c>
      <c r="J4797" s="2">
        <v>37</v>
      </c>
      <c r="K4797" s="2">
        <v>114</v>
      </c>
      <c r="S4797" s="72"/>
      <c r="T4797" s="72"/>
      <c r="U4797" s="72"/>
    </row>
    <row r="4798" spans="1:21" ht="14.25" customHeight="1">
      <c r="A4798" s="2">
        <v>268294</v>
      </c>
      <c r="B4798" s="2" t="s">
        <v>39</v>
      </c>
      <c r="C4798" s="2" t="s">
        <v>40</v>
      </c>
      <c r="D4798" s="2" t="s">
        <v>41</v>
      </c>
      <c r="E4798" s="2" t="s">
        <v>38</v>
      </c>
      <c r="F4798" s="2" t="s">
        <v>50</v>
      </c>
      <c r="G4798" s="4">
        <v>43538</v>
      </c>
      <c r="H4798" s="4" t="s">
        <v>51</v>
      </c>
      <c r="I4798" s="4">
        <v>43543</v>
      </c>
      <c r="J4798" s="2">
        <v>49</v>
      </c>
      <c r="K4798" s="2">
        <v>107</v>
      </c>
      <c r="S4798" s="72"/>
      <c r="T4798" s="72"/>
      <c r="U4798" s="72"/>
    </row>
    <row r="4799" spans="1:21" ht="14.25" customHeight="1">
      <c r="A4799" s="2">
        <v>560406</v>
      </c>
      <c r="B4799" s="2" t="s">
        <v>39</v>
      </c>
      <c r="C4799" s="2" t="s">
        <v>37</v>
      </c>
      <c r="D4799" s="2" t="s">
        <v>32</v>
      </c>
      <c r="E4799" s="2" t="s">
        <v>38</v>
      </c>
      <c r="F4799" s="2" t="s">
        <v>50</v>
      </c>
      <c r="G4799" s="4">
        <v>43534</v>
      </c>
      <c r="H4799" s="4" t="s">
        <v>51</v>
      </c>
      <c r="I4799" s="4">
        <v>43539</v>
      </c>
      <c r="J4799" s="2">
        <v>35</v>
      </c>
      <c r="K4799" s="2">
        <v>105</v>
      </c>
      <c r="S4799" s="72"/>
      <c r="T4799" s="72"/>
      <c r="U4799" s="72"/>
    </row>
    <row r="4800" spans="1:21" ht="14.25" customHeight="1">
      <c r="A4800" s="2">
        <v>497863</v>
      </c>
      <c r="B4800" s="2" t="s">
        <v>39</v>
      </c>
      <c r="C4800" s="2" t="s">
        <v>31</v>
      </c>
      <c r="D4800" s="2" t="s">
        <v>41</v>
      </c>
      <c r="E4800" s="2" t="s">
        <v>44</v>
      </c>
      <c r="F4800" s="2" t="s">
        <v>50</v>
      </c>
      <c r="G4800" s="4">
        <v>43526</v>
      </c>
      <c r="H4800" s="4" t="s">
        <v>51</v>
      </c>
      <c r="I4800" s="4">
        <v>43530</v>
      </c>
      <c r="J4800" s="2">
        <v>0</v>
      </c>
      <c r="K4800" s="2">
        <v>107</v>
      </c>
      <c r="S4800" s="72"/>
      <c r="T4800" s="72"/>
      <c r="U4800" s="72"/>
    </row>
    <row r="4801" spans="1:21" ht="14.25" customHeight="1">
      <c r="A4801" s="2">
        <v>113375</v>
      </c>
      <c r="B4801" s="2" t="s">
        <v>36</v>
      </c>
      <c r="C4801" s="2" t="s">
        <v>40</v>
      </c>
      <c r="D4801" s="2" t="s">
        <v>41</v>
      </c>
      <c r="E4801" s="2" t="s">
        <v>44</v>
      </c>
      <c r="F4801" s="2" t="s">
        <v>50</v>
      </c>
      <c r="G4801" s="4">
        <v>43535</v>
      </c>
      <c r="H4801" s="4" t="s">
        <v>51</v>
      </c>
      <c r="I4801" s="4">
        <v>43541</v>
      </c>
      <c r="J4801" s="2">
        <v>64</v>
      </c>
      <c r="K4801" s="2">
        <v>94</v>
      </c>
      <c r="S4801" s="72"/>
      <c r="T4801" s="72"/>
      <c r="U4801" s="72"/>
    </row>
    <row r="4802" spans="1:21" ht="14.25" customHeight="1">
      <c r="A4802" s="2">
        <v>694327</v>
      </c>
      <c r="B4802" s="2" t="s">
        <v>30</v>
      </c>
      <c r="C4802" s="2" t="s">
        <v>37</v>
      </c>
      <c r="D4802" s="2" t="s">
        <v>32</v>
      </c>
      <c r="E4802" s="2" t="s">
        <v>33</v>
      </c>
      <c r="F4802" s="2" t="s">
        <v>50</v>
      </c>
      <c r="G4802" s="4">
        <v>43527</v>
      </c>
      <c r="H4802" s="4" t="s">
        <v>51</v>
      </c>
      <c r="I4802" s="4">
        <v>43530</v>
      </c>
      <c r="J4802" s="2">
        <v>30</v>
      </c>
      <c r="K4802" s="2">
        <v>109</v>
      </c>
      <c r="S4802" s="72"/>
      <c r="T4802" s="72"/>
      <c r="U4802" s="72"/>
    </row>
    <row r="4803" spans="1:21" ht="14.25" customHeight="1">
      <c r="A4803" s="2">
        <v>533220</v>
      </c>
      <c r="B4803" s="2" t="s">
        <v>39</v>
      </c>
      <c r="C4803" s="2" t="s">
        <v>40</v>
      </c>
      <c r="D4803" s="2" t="s">
        <v>41</v>
      </c>
      <c r="E4803" s="2" t="s">
        <v>44</v>
      </c>
      <c r="F4803" s="2" t="s">
        <v>50</v>
      </c>
      <c r="G4803" s="4">
        <v>43531</v>
      </c>
      <c r="H4803" s="4" t="s">
        <v>51</v>
      </c>
      <c r="I4803" s="4">
        <v>43538</v>
      </c>
      <c r="J4803" s="2">
        <v>70</v>
      </c>
      <c r="K4803" s="2">
        <v>90</v>
      </c>
      <c r="S4803" s="72"/>
      <c r="T4803" s="72"/>
      <c r="U4803" s="72"/>
    </row>
    <row r="4804" spans="1:21" ht="14.25" customHeight="1">
      <c r="A4804" s="2">
        <v>866789</v>
      </c>
      <c r="B4804" s="2" t="s">
        <v>39</v>
      </c>
      <c r="C4804" s="2" t="s">
        <v>40</v>
      </c>
      <c r="D4804" s="2" t="s">
        <v>32</v>
      </c>
      <c r="E4804" s="2" t="s">
        <v>33</v>
      </c>
      <c r="F4804" s="2" t="s">
        <v>50</v>
      </c>
      <c r="G4804" s="4">
        <v>43525</v>
      </c>
      <c r="H4804" s="4" t="s">
        <v>51</v>
      </c>
      <c r="I4804" s="4">
        <v>43530</v>
      </c>
      <c r="J4804" s="2">
        <v>48</v>
      </c>
      <c r="K4804" s="2">
        <v>115</v>
      </c>
      <c r="S4804" s="72"/>
      <c r="T4804" s="72"/>
      <c r="U4804" s="72"/>
    </row>
    <row r="4805" spans="1:21" ht="14.25" customHeight="1">
      <c r="A4805" s="2">
        <v>690090</v>
      </c>
      <c r="B4805" s="2" t="s">
        <v>36</v>
      </c>
      <c r="C4805" s="2" t="s">
        <v>31</v>
      </c>
      <c r="D4805" s="2" t="s">
        <v>41</v>
      </c>
      <c r="E4805" s="2" t="s">
        <v>38</v>
      </c>
      <c r="F4805" s="2" t="s">
        <v>50</v>
      </c>
      <c r="G4805" s="4">
        <v>43529</v>
      </c>
      <c r="H4805" s="4" t="s">
        <v>51</v>
      </c>
      <c r="I4805" s="4">
        <v>43535</v>
      </c>
      <c r="J4805" s="2">
        <v>0</v>
      </c>
      <c r="K4805" s="2">
        <v>123</v>
      </c>
      <c r="S4805" s="72"/>
      <c r="T4805" s="72"/>
      <c r="U4805" s="72"/>
    </row>
    <row r="4806" spans="1:21" ht="14.25" customHeight="1">
      <c r="A4806" s="2">
        <v>679793</v>
      </c>
      <c r="B4806" s="2" t="s">
        <v>46</v>
      </c>
      <c r="C4806" s="2" t="s">
        <v>31</v>
      </c>
      <c r="D4806" s="2" t="s">
        <v>41</v>
      </c>
      <c r="E4806" s="2" t="s">
        <v>33</v>
      </c>
      <c r="F4806" s="2" t="s">
        <v>50</v>
      </c>
      <c r="G4806" s="4">
        <v>43525</v>
      </c>
      <c r="H4806" s="4" t="s">
        <v>51</v>
      </c>
      <c r="I4806" s="4">
        <v>43532</v>
      </c>
      <c r="J4806" s="2">
        <v>0</v>
      </c>
      <c r="K4806" s="2">
        <v>127</v>
      </c>
      <c r="S4806" s="72"/>
      <c r="T4806" s="72"/>
      <c r="U4806" s="72"/>
    </row>
    <row r="4807" spans="1:21" ht="14.25" customHeight="1">
      <c r="A4807" s="2">
        <v>541633</v>
      </c>
      <c r="B4807" s="2" t="s">
        <v>36</v>
      </c>
      <c r="C4807" s="2" t="s">
        <v>37</v>
      </c>
      <c r="D4807" s="2" t="s">
        <v>32</v>
      </c>
      <c r="E4807" s="2" t="s">
        <v>33</v>
      </c>
      <c r="F4807" s="2" t="s">
        <v>50</v>
      </c>
      <c r="G4807" s="4">
        <v>43531</v>
      </c>
      <c r="H4807" s="4" t="s">
        <v>51</v>
      </c>
      <c r="I4807" s="4">
        <v>43535</v>
      </c>
      <c r="J4807" s="2">
        <v>34</v>
      </c>
      <c r="K4807" s="2">
        <v>113</v>
      </c>
      <c r="S4807" s="72"/>
      <c r="T4807" s="72"/>
      <c r="U4807" s="72"/>
    </row>
    <row r="4808" spans="1:21" ht="14.25" customHeight="1">
      <c r="A4808" s="2">
        <v>643024</v>
      </c>
      <c r="B4808" s="2" t="s">
        <v>36</v>
      </c>
      <c r="C4808" s="2" t="s">
        <v>31</v>
      </c>
      <c r="D4808" s="2" t="s">
        <v>32</v>
      </c>
      <c r="E4808" s="2" t="s">
        <v>44</v>
      </c>
      <c r="F4808" s="2" t="s">
        <v>50</v>
      </c>
      <c r="G4808" s="4">
        <v>43527</v>
      </c>
      <c r="H4808" s="4" t="s">
        <v>51</v>
      </c>
      <c r="I4808" s="4">
        <v>43534</v>
      </c>
      <c r="J4808" s="2">
        <v>32</v>
      </c>
      <c r="K4808" s="2">
        <v>127</v>
      </c>
      <c r="S4808" s="72"/>
      <c r="T4808" s="72"/>
      <c r="U4808" s="72"/>
    </row>
    <row r="4809" spans="1:21" ht="14.25" customHeight="1">
      <c r="A4809" s="2">
        <v>770053</v>
      </c>
      <c r="B4809" s="2" t="s">
        <v>36</v>
      </c>
      <c r="C4809" s="2" t="s">
        <v>31</v>
      </c>
      <c r="D4809" s="2" t="s">
        <v>41</v>
      </c>
      <c r="E4809" s="2" t="s">
        <v>33</v>
      </c>
      <c r="F4809" s="2" t="s">
        <v>50</v>
      </c>
      <c r="G4809" s="4">
        <v>43529</v>
      </c>
      <c r="H4809" s="4" t="s">
        <v>51</v>
      </c>
      <c r="I4809" s="4">
        <v>43534</v>
      </c>
      <c r="J4809" s="2">
        <v>0</v>
      </c>
      <c r="K4809" s="2">
        <v>130</v>
      </c>
      <c r="S4809" s="72"/>
      <c r="T4809" s="72"/>
      <c r="U4809" s="72"/>
    </row>
    <row r="4810" spans="1:21" ht="14.25" customHeight="1">
      <c r="A4810" s="2">
        <v>206671</v>
      </c>
      <c r="B4810" s="2" t="s">
        <v>36</v>
      </c>
      <c r="C4810" s="2" t="s">
        <v>31</v>
      </c>
      <c r="D4810" s="2" t="s">
        <v>41</v>
      </c>
      <c r="E4810" s="2" t="s">
        <v>33</v>
      </c>
      <c r="F4810" s="2" t="s">
        <v>50</v>
      </c>
      <c r="G4810" s="4">
        <v>43536</v>
      </c>
      <c r="H4810" s="4" t="s">
        <v>51</v>
      </c>
      <c r="I4810" s="4">
        <v>43541</v>
      </c>
      <c r="J4810" s="2">
        <v>0</v>
      </c>
      <c r="K4810" s="2">
        <v>125</v>
      </c>
      <c r="S4810" s="72"/>
      <c r="T4810" s="72"/>
      <c r="U4810" s="72"/>
    </row>
    <row r="4811" spans="1:21" ht="14.25" customHeight="1">
      <c r="A4811" s="2">
        <v>144588</v>
      </c>
      <c r="B4811" s="2" t="s">
        <v>48</v>
      </c>
      <c r="C4811" s="2" t="s">
        <v>37</v>
      </c>
      <c r="D4811" s="2" t="s">
        <v>32</v>
      </c>
      <c r="E4811" s="2" t="s">
        <v>44</v>
      </c>
      <c r="F4811" s="2" t="s">
        <v>50</v>
      </c>
      <c r="G4811" s="4">
        <v>43527</v>
      </c>
      <c r="H4811" s="4" t="s">
        <v>51</v>
      </c>
      <c r="I4811" s="4">
        <v>43531</v>
      </c>
      <c r="J4811" s="2">
        <v>28</v>
      </c>
      <c r="K4811" s="2">
        <v>107</v>
      </c>
      <c r="S4811" s="72"/>
      <c r="T4811" s="72"/>
      <c r="U4811" s="72"/>
    </row>
    <row r="4812" spans="1:21" ht="14.25" customHeight="1">
      <c r="A4812" s="2">
        <v>943136</v>
      </c>
      <c r="B4812" s="2" t="s">
        <v>42</v>
      </c>
      <c r="C4812" s="2" t="s">
        <v>37</v>
      </c>
      <c r="D4812" s="2" t="s">
        <v>32</v>
      </c>
      <c r="E4812" s="2" t="s">
        <v>44</v>
      </c>
      <c r="F4812" s="2" t="s">
        <v>50</v>
      </c>
      <c r="G4812" s="4">
        <v>43526</v>
      </c>
      <c r="H4812" s="4" t="s">
        <v>51</v>
      </c>
      <c r="I4812" s="4">
        <v>43530</v>
      </c>
      <c r="J4812" s="2">
        <v>47</v>
      </c>
      <c r="K4812" s="2">
        <v>114</v>
      </c>
      <c r="S4812" s="72"/>
      <c r="T4812" s="72"/>
      <c r="U4812" s="72"/>
    </row>
    <row r="4813" spans="1:21" ht="14.25" customHeight="1">
      <c r="A4813" s="2">
        <v>929270</v>
      </c>
      <c r="B4813" s="2" t="s">
        <v>30</v>
      </c>
      <c r="C4813" s="2" t="s">
        <v>43</v>
      </c>
      <c r="D4813" s="2" t="s">
        <v>32</v>
      </c>
      <c r="E4813" s="2" t="s">
        <v>38</v>
      </c>
      <c r="F4813" s="2" t="s">
        <v>50</v>
      </c>
      <c r="G4813" s="4">
        <v>43530</v>
      </c>
      <c r="H4813" s="4" t="s">
        <v>51</v>
      </c>
      <c r="I4813" s="4">
        <v>43536</v>
      </c>
      <c r="J4813" s="2">
        <v>0</v>
      </c>
      <c r="K4813" s="2">
        <v>127</v>
      </c>
      <c r="S4813" s="72"/>
      <c r="T4813" s="72"/>
      <c r="U4813" s="72"/>
    </row>
    <row r="4814" spans="1:21" ht="14.25" customHeight="1">
      <c r="A4814" s="2">
        <v>798766</v>
      </c>
      <c r="B4814" s="2" t="s">
        <v>30</v>
      </c>
      <c r="C4814" s="2" t="s">
        <v>31</v>
      </c>
      <c r="D4814" s="2" t="s">
        <v>41</v>
      </c>
      <c r="E4814" s="2" t="s">
        <v>38</v>
      </c>
      <c r="F4814" s="2" t="s">
        <v>50</v>
      </c>
      <c r="G4814" s="4">
        <v>43536</v>
      </c>
      <c r="H4814" s="4" t="s">
        <v>51</v>
      </c>
      <c r="I4814" s="4">
        <v>43543</v>
      </c>
      <c r="J4814" s="2">
        <v>0</v>
      </c>
      <c r="K4814" s="2">
        <v>130</v>
      </c>
      <c r="S4814" s="72"/>
      <c r="T4814" s="72"/>
      <c r="U4814" s="72"/>
    </row>
    <row r="4815" spans="1:21" ht="14.25" customHeight="1">
      <c r="A4815" s="2">
        <v>489921</v>
      </c>
      <c r="B4815" s="2" t="s">
        <v>48</v>
      </c>
      <c r="C4815" s="2" t="s">
        <v>31</v>
      </c>
      <c r="D4815" s="2" t="s">
        <v>32</v>
      </c>
      <c r="E4815" s="2" t="s">
        <v>33</v>
      </c>
      <c r="F4815" s="2" t="s">
        <v>50</v>
      </c>
      <c r="G4815" s="4">
        <v>43525</v>
      </c>
      <c r="H4815" s="4" t="s">
        <v>51</v>
      </c>
      <c r="I4815" s="4">
        <v>43532</v>
      </c>
      <c r="J4815" s="2">
        <v>49</v>
      </c>
      <c r="K4815" s="2">
        <v>128</v>
      </c>
      <c r="S4815" s="72"/>
      <c r="T4815" s="72"/>
      <c r="U4815" s="72"/>
    </row>
    <row r="4816" spans="1:21" ht="14.25" customHeight="1">
      <c r="A4816" s="2">
        <v>374949</v>
      </c>
      <c r="B4816" s="2" t="s">
        <v>39</v>
      </c>
      <c r="C4816" s="2" t="s">
        <v>37</v>
      </c>
      <c r="D4816" s="2" t="s">
        <v>41</v>
      </c>
      <c r="E4816" s="2" t="s">
        <v>44</v>
      </c>
      <c r="F4816" s="2" t="s">
        <v>50</v>
      </c>
      <c r="G4816" s="4">
        <v>43527</v>
      </c>
      <c r="H4816" s="4" t="s">
        <v>51</v>
      </c>
      <c r="I4816" s="4">
        <v>43530</v>
      </c>
      <c r="J4816" s="2">
        <v>77</v>
      </c>
      <c r="K4816" s="2">
        <v>90</v>
      </c>
      <c r="S4816" s="72"/>
      <c r="T4816" s="72"/>
      <c r="U4816" s="72"/>
    </row>
    <row r="4817" spans="1:21" ht="14.25" customHeight="1">
      <c r="A4817" s="2">
        <v>258482</v>
      </c>
      <c r="B4817" s="2" t="s">
        <v>48</v>
      </c>
      <c r="C4817" s="2" t="s">
        <v>31</v>
      </c>
      <c r="D4817" s="2" t="s">
        <v>32</v>
      </c>
      <c r="E4817" s="2" t="s">
        <v>38</v>
      </c>
      <c r="F4817" s="2" t="s">
        <v>50</v>
      </c>
      <c r="G4817" s="4">
        <v>43531</v>
      </c>
      <c r="H4817" s="4" t="s">
        <v>51</v>
      </c>
      <c r="I4817" s="4">
        <v>43534</v>
      </c>
      <c r="J4817" s="2">
        <v>30</v>
      </c>
      <c r="K4817" s="2">
        <v>127</v>
      </c>
      <c r="S4817" s="72"/>
      <c r="T4817" s="72"/>
      <c r="U4817" s="72"/>
    </row>
    <row r="4818" spans="1:21" ht="14.25" customHeight="1">
      <c r="A4818" s="2">
        <v>75397</v>
      </c>
      <c r="B4818" s="2" t="s">
        <v>30</v>
      </c>
      <c r="C4818" s="2" t="s">
        <v>37</v>
      </c>
      <c r="D4818" s="2" t="s">
        <v>41</v>
      </c>
      <c r="E4818" s="2" t="s">
        <v>44</v>
      </c>
      <c r="F4818" s="2" t="s">
        <v>50</v>
      </c>
      <c r="G4818" s="4">
        <v>43533</v>
      </c>
      <c r="H4818" s="4" t="s">
        <v>51</v>
      </c>
      <c r="I4818" s="4">
        <v>43537</v>
      </c>
      <c r="J4818" s="2">
        <v>63</v>
      </c>
      <c r="K4818" s="2">
        <v>95</v>
      </c>
      <c r="S4818" s="72"/>
      <c r="T4818" s="72"/>
      <c r="U4818" s="72"/>
    </row>
    <row r="4819" spans="1:21" ht="14.25" customHeight="1">
      <c r="A4819" s="2">
        <v>31381</v>
      </c>
      <c r="B4819" s="2" t="s">
        <v>30</v>
      </c>
      <c r="C4819" s="2" t="s">
        <v>43</v>
      </c>
      <c r="D4819" s="2" t="s">
        <v>32</v>
      </c>
      <c r="E4819" s="2" t="s">
        <v>33</v>
      </c>
      <c r="F4819" s="2" t="s">
        <v>50</v>
      </c>
      <c r="G4819" s="4">
        <v>43536</v>
      </c>
      <c r="H4819" s="4" t="s">
        <v>51</v>
      </c>
      <c r="I4819" s="4">
        <v>43542</v>
      </c>
      <c r="J4819" s="2">
        <v>0</v>
      </c>
      <c r="K4819" s="2">
        <v>122</v>
      </c>
      <c r="S4819" s="72"/>
      <c r="T4819" s="72"/>
      <c r="U4819" s="72"/>
    </row>
    <row r="4820" spans="1:21" ht="14.25" customHeight="1">
      <c r="A4820" s="2">
        <v>295747</v>
      </c>
      <c r="B4820" s="2" t="s">
        <v>39</v>
      </c>
      <c r="C4820" s="2" t="s">
        <v>37</v>
      </c>
      <c r="D4820" s="2" t="s">
        <v>41</v>
      </c>
      <c r="E4820" s="2" t="s">
        <v>33</v>
      </c>
      <c r="F4820" s="2" t="s">
        <v>50</v>
      </c>
      <c r="G4820" s="4">
        <v>43536</v>
      </c>
      <c r="H4820" s="4" t="s">
        <v>51</v>
      </c>
      <c r="I4820" s="4">
        <v>43543</v>
      </c>
      <c r="J4820" s="2">
        <v>35</v>
      </c>
      <c r="K4820" s="2">
        <v>109</v>
      </c>
      <c r="S4820" s="72"/>
      <c r="T4820" s="72"/>
      <c r="U4820" s="72"/>
    </row>
    <row r="4821" spans="1:21" ht="14.25" customHeight="1">
      <c r="A4821" s="2">
        <v>883155</v>
      </c>
      <c r="B4821" s="2" t="s">
        <v>39</v>
      </c>
      <c r="C4821" s="2" t="s">
        <v>37</v>
      </c>
      <c r="D4821" s="2" t="s">
        <v>32</v>
      </c>
      <c r="E4821" s="2" t="s">
        <v>33</v>
      </c>
      <c r="F4821" s="2" t="s">
        <v>50</v>
      </c>
      <c r="G4821" s="4">
        <v>43528</v>
      </c>
      <c r="H4821" s="4" t="s">
        <v>51</v>
      </c>
      <c r="I4821" s="4">
        <v>43535</v>
      </c>
      <c r="J4821" s="2">
        <v>29</v>
      </c>
      <c r="K4821" s="2">
        <v>115</v>
      </c>
      <c r="S4821" s="72"/>
      <c r="T4821" s="72"/>
      <c r="U4821" s="72"/>
    </row>
    <row r="4822" spans="1:21" ht="14.25" customHeight="1">
      <c r="A4822" s="2">
        <v>983632</v>
      </c>
      <c r="B4822" s="2" t="s">
        <v>36</v>
      </c>
      <c r="C4822" s="2" t="s">
        <v>40</v>
      </c>
      <c r="D4822" s="2" t="s">
        <v>41</v>
      </c>
      <c r="E4822" s="2" t="s">
        <v>44</v>
      </c>
      <c r="F4822" s="2" t="s">
        <v>50</v>
      </c>
      <c r="G4822" s="4">
        <v>43536</v>
      </c>
      <c r="H4822" s="4" t="s">
        <v>51</v>
      </c>
      <c r="I4822" s="4">
        <v>43541</v>
      </c>
      <c r="J4822" s="2">
        <v>26</v>
      </c>
      <c r="K4822" s="2">
        <v>112</v>
      </c>
      <c r="S4822" s="72"/>
      <c r="T4822" s="72"/>
      <c r="U4822" s="72"/>
    </row>
    <row r="4823" spans="1:21" ht="14.25" customHeight="1">
      <c r="A4823" s="2">
        <v>961922</v>
      </c>
      <c r="B4823" s="2" t="s">
        <v>30</v>
      </c>
      <c r="C4823" s="2" t="s">
        <v>37</v>
      </c>
      <c r="D4823" s="2" t="s">
        <v>32</v>
      </c>
      <c r="E4823" s="2" t="s">
        <v>38</v>
      </c>
      <c r="F4823" s="2" t="s">
        <v>50</v>
      </c>
      <c r="G4823" s="4">
        <v>43526</v>
      </c>
      <c r="H4823" s="4" t="s">
        <v>51</v>
      </c>
      <c r="I4823" s="4">
        <v>43530</v>
      </c>
      <c r="J4823" s="2">
        <v>25</v>
      </c>
      <c r="K4823" s="2">
        <v>108</v>
      </c>
      <c r="S4823" s="72"/>
      <c r="T4823" s="72"/>
      <c r="U4823" s="72"/>
    </row>
    <row r="4824" spans="1:21" ht="14.25" customHeight="1">
      <c r="A4824" s="2">
        <v>178483</v>
      </c>
      <c r="B4824" s="2" t="s">
        <v>30</v>
      </c>
      <c r="C4824" s="2" t="s">
        <v>31</v>
      </c>
      <c r="D4824" s="2" t="s">
        <v>32</v>
      </c>
      <c r="E4824" s="2" t="s">
        <v>33</v>
      </c>
      <c r="F4824" s="2" t="s">
        <v>50</v>
      </c>
      <c r="G4824" s="4">
        <v>43532</v>
      </c>
      <c r="H4824" s="4" t="s">
        <v>51</v>
      </c>
      <c r="I4824" s="4">
        <v>43536</v>
      </c>
      <c r="J4824" s="2">
        <v>41</v>
      </c>
      <c r="K4824" s="2">
        <v>127</v>
      </c>
      <c r="S4824" s="72"/>
      <c r="T4824" s="72"/>
      <c r="U4824" s="72"/>
    </row>
    <row r="4825" spans="1:21" ht="14.25" customHeight="1">
      <c r="A4825" s="2">
        <v>608853</v>
      </c>
      <c r="B4825" s="2" t="s">
        <v>36</v>
      </c>
      <c r="C4825" s="2" t="s">
        <v>37</v>
      </c>
      <c r="D4825" s="2" t="s">
        <v>32</v>
      </c>
      <c r="E4825" s="2" t="s">
        <v>44</v>
      </c>
      <c r="F4825" s="2" t="s">
        <v>50</v>
      </c>
      <c r="G4825" s="4">
        <v>43536</v>
      </c>
      <c r="H4825" s="4" t="s">
        <v>51</v>
      </c>
      <c r="I4825" s="4">
        <v>43540</v>
      </c>
      <c r="J4825" s="2">
        <v>76</v>
      </c>
      <c r="K4825" s="2">
        <v>90</v>
      </c>
      <c r="S4825" s="72"/>
      <c r="T4825" s="72"/>
      <c r="U4825" s="72"/>
    </row>
    <row r="4826" spans="1:21" ht="14.25" customHeight="1">
      <c r="A4826" s="2">
        <v>387492</v>
      </c>
      <c r="B4826" s="2" t="s">
        <v>39</v>
      </c>
      <c r="C4826" s="2" t="s">
        <v>37</v>
      </c>
      <c r="D4826" s="2" t="s">
        <v>32</v>
      </c>
      <c r="E4826" s="2" t="s">
        <v>44</v>
      </c>
      <c r="F4826" s="2" t="s">
        <v>50</v>
      </c>
      <c r="G4826" s="4">
        <v>43533</v>
      </c>
      <c r="H4826" s="4" t="s">
        <v>51</v>
      </c>
      <c r="I4826" s="4">
        <v>43539</v>
      </c>
      <c r="J4826" s="2">
        <v>36</v>
      </c>
      <c r="K4826" s="2">
        <v>114</v>
      </c>
      <c r="S4826" s="72"/>
      <c r="T4826" s="72"/>
      <c r="U4826" s="72"/>
    </row>
    <row r="4827" spans="1:21" ht="14.25" customHeight="1">
      <c r="A4827" s="2">
        <v>969067</v>
      </c>
      <c r="B4827" s="2" t="s">
        <v>30</v>
      </c>
      <c r="C4827" s="2" t="s">
        <v>43</v>
      </c>
      <c r="D4827" s="2" t="s">
        <v>41</v>
      </c>
      <c r="E4827" s="2" t="s">
        <v>44</v>
      </c>
      <c r="F4827" s="2" t="s">
        <v>50</v>
      </c>
      <c r="G4827" s="4">
        <v>43534</v>
      </c>
      <c r="H4827" s="4" t="s">
        <v>51</v>
      </c>
      <c r="I4827" s="4">
        <v>43537</v>
      </c>
      <c r="J4827" s="2">
        <v>59</v>
      </c>
      <c r="K4827" s="2">
        <v>109</v>
      </c>
      <c r="S4827" s="72"/>
      <c r="T4827" s="72"/>
      <c r="U4827" s="72"/>
    </row>
    <row r="4828" spans="1:21" ht="14.25" customHeight="1">
      <c r="A4828" s="2">
        <v>608182</v>
      </c>
      <c r="B4828" s="2" t="s">
        <v>39</v>
      </c>
      <c r="C4828" s="2" t="s">
        <v>43</v>
      </c>
      <c r="D4828" s="2" t="s">
        <v>41</v>
      </c>
      <c r="E4828" s="2" t="s">
        <v>44</v>
      </c>
      <c r="F4828" s="2" t="s">
        <v>50</v>
      </c>
      <c r="G4828" s="4">
        <v>43531</v>
      </c>
      <c r="H4828" s="4" t="s">
        <v>51</v>
      </c>
      <c r="I4828" s="4">
        <v>43537</v>
      </c>
      <c r="J4828" s="2">
        <v>80</v>
      </c>
      <c r="K4828" s="2">
        <v>108</v>
      </c>
      <c r="S4828" s="72"/>
      <c r="T4828" s="72"/>
      <c r="U4828" s="72"/>
    </row>
    <row r="4829" spans="1:21" ht="14.25" customHeight="1">
      <c r="A4829" s="2">
        <v>863552</v>
      </c>
      <c r="B4829" s="2" t="s">
        <v>36</v>
      </c>
      <c r="C4829" s="2" t="s">
        <v>31</v>
      </c>
      <c r="D4829" s="2" t="s">
        <v>32</v>
      </c>
      <c r="E4829" s="2" t="s">
        <v>44</v>
      </c>
      <c r="F4829" s="2" t="s">
        <v>50</v>
      </c>
      <c r="G4829" s="4">
        <v>43538</v>
      </c>
      <c r="H4829" s="4" t="s">
        <v>51</v>
      </c>
      <c r="I4829" s="4">
        <v>43545</v>
      </c>
      <c r="J4829" s="2">
        <v>37</v>
      </c>
      <c r="K4829" s="2">
        <v>124</v>
      </c>
      <c r="S4829" s="72"/>
      <c r="T4829" s="72"/>
      <c r="U4829" s="72"/>
    </row>
    <row r="4830" spans="1:21" ht="14.25" customHeight="1">
      <c r="A4830" s="2">
        <v>997176</v>
      </c>
      <c r="B4830" s="2" t="s">
        <v>39</v>
      </c>
      <c r="C4830" s="2" t="s">
        <v>31</v>
      </c>
      <c r="D4830" s="2" t="s">
        <v>32</v>
      </c>
      <c r="E4830" s="2" t="s">
        <v>44</v>
      </c>
      <c r="F4830" s="2" t="s">
        <v>50</v>
      </c>
      <c r="G4830" s="4">
        <v>43531</v>
      </c>
      <c r="H4830" s="4" t="s">
        <v>51</v>
      </c>
      <c r="I4830" s="4">
        <v>43538</v>
      </c>
      <c r="J4830" s="2">
        <v>43</v>
      </c>
      <c r="K4830" s="2">
        <v>129</v>
      </c>
      <c r="S4830" s="72"/>
      <c r="T4830" s="72"/>
      <c r="U4830" s="72"/>
    </row>
    <row r="4831" spans="1:21" ht="14.25" customHeight="1">
      <c r="A4831" s="2">
        <v>444533</v>
      </c>
      <c r="B4831" s="2" t="s">
        <v>30</v>
      </c>
      <c r="C4831" s="2" t="s">
        <v>37</v>
      </c>
      <c r="D4831" s="2" t="s">
        <v>41</v>
      </c>
      <c r="E4831" s="2" t="s">
        <v>44</v>
      </c>
      <c r="F4831" s="2" t="s">
        <v>50</v>
      </c>
      <c r="G4831" s="4">
        <v>43537</v>
      </c>
      <c r="H4831" s="4" t="s">
        <v>51</v>
      </c>
      <c r="I4831" s="4">
        <v>43543</v>
      </c>
      <c r="J4831" s="2">
        <v>74</v>
      </c>
      <c r="K4831" s="2">
        <v>86</v>
      </c>
      <c r="S4831" s="72"/>
      <c r="T4831" s="72"/>
      <c r="U4831" s="72"/>
    </row>
    <row r="4832" spans="1:21" ht="14.25" customHeight="1">
      <c r="A4832" s="2">
        <v>457641</v>
      </c>
      <c r="B4832" s="2" t="s">
        <v>39</v>
      </c>
      <c r="C4832" s="2" t="s">
        <v>31</v>
      </c>
      <c r="D4832" s="2" t="s">
        <v>41</v>
      </c>
      <c r="E4832" s="2" t="s">
        <v>44</v>
      </c>
      <c r="F4832" s="2" t="s">
        <v>50</v>
      </c>
      <c r="G4832" s="4">
        <v>43538</v>
      </c>
      <c r="H4832" s="4" t="s">
        <v>51</v>
      </c>
      <c r="I4832" s="4">
        <v>43541</v>
      </c>
      <c r="J4832" s="2">
        <v>0</v>
      </c>
      <c r="K4832" s="2">
        <v>110</v>
      </c>
      <c r="S4832" s="72"/>
      <c r="T4832" s="72"/>
      <c r="U4832" s="72"/>
    </row>
    <row r="4833" spans="1:21" ht="14.25" customHeight="1">
      <c r="A4833" s="2">
        <v>667013</v>
      </c>
      <c r="B4833" s="2" t="s">
        <v>36</v>
      </c>
      <c r="C4833" s="2" t="s">
        <v>37</v>
      </c>
      <c r="D4833" s="2" t="s">
        <v>32</v>
      </c>
      <c r="E4833" s="2" t="s">
        <v>33</v>
      </c>
      <c r="F4833" s="2" t="s">
        <v>50</v>
      </c>
      <c r="G4833" s="4">
        <v>43525</v>
      </c>
      <c r="H4833" s="4" t="s">
        <v>51</v>
      </c>
      <c r="I4833" s="4">
        <v>43531</v>
      </c>
      <c r="J4833" s="2">
        <v>26</v>
      </c>
      <c r="K4833" s="2">
        <v>109</v>
      </c>
      <c r="S4833" s="72"/>
      <c r="T4833" s="72"/>
      <c r="U4833" s="72"/>
    </row>
    <row r="4834" spans="1:21" ht="14.25" customHeight="1">
      <c r="A4834" s="2">
        <v>605600</v>
      </c>
      <c r="B4834" s="2" t="s">
        <v>30</v>
      </c>
      <c r="C4834" s="2" t="s">
        <v>43</v>
      </c>
      <c r="D4834" s="2" t="s">
        <v>41</v>
      </c>
      <c r="E4834" s="2" t="s">
        <v>44</v>
      </c>
      <c r="F4834" s="2" t="s">
        <v>50</v>
      </c>
      <c r="G4834" s="4">
        <v>43537</v>
      </c>
      <c r="H4834" s="4" t="s">
        <v>51</v>
      </c>
      <c r="I4834" s="4">
        <v>43544</v>
      </c>
      <c r="J4834" s="2">
        <v>35</v>
      </c>
      <c r="K4834" s="2">
        <v>123</v>
      </c>
      <c r="S4834" s="72"/>
      <c r="T4834" s="72"/>
      <c r="U4834" s="72"/>
    </row>
    <row r="4835" spans="1:21" ht="14.25" customHeight="1">
      <c r="A4835" s="2">
        <v>110583</v>
      </c>
      <c r="B4835" s="2" t="s">
        <v>36</v>
      </c>
      <c r="C4835" s="2" t="s">
        <v>43</v>
      </c>
      <c r="D4835" s="2" t="s">
        <v>32</v>
      </c>
      <c r="E4835" s="2" t="s">
        <v>33</v>
      </c>
      <c r="F4835" s="2" t="s">
        <v>50</v>
      </c>
      <c r="G4835" s="4">
        <v>43525</v>
      </c>
      <c r="H4835" s="4" t="s">
        <v>51</v>
      </c>
      <c r="I4835" s="4">
        <v>43528</v>
      </c>
      <c r="J4835" s="2">
        <v>0</v>
      </c>
      <c r="K4835" s="2">
        <v>127</v>
      </c>
      <c r="S4835" s="72"/>
      <c r="T4835" s="72"/>
      <c r="U4835" s="72"/>
    </row>
    <row r="4836" spans="1:21" ht="14.25" customHeight="1">
      <c r="A4836" s="2">
        <v>207666</v>
      </c>
      <c r="B4836" s="2" t="s">
        <v>39</v>
      </c>
      <c r="C4836" s="2" t="s">
        <v>37</v>
      </c>
      <c r="D4836" s="2" t="s">
        <v>41</v>
      </c>
      <c r="E4836" s="2" t="s">
        <v>38</v>
      </c>
      <c r="F4836" s="2" t="s">
        <v>50</v>
      </c>
      <c r="G4836" s="4">
        <v>43529</v>
      </c>
      <c r="H4836" s="4" t="s">
        <v>51</v>
      </c>
      <c r="I4836" s="4">
        <v>43534</v>
      </c>
      <c r="J4836" s="2">
        <v>31</v>
      </c>
      <c r="K4836" s="2">
        <v>114</v>
      </c>
      <c r="S4836" s="72"/>
      <c r="T4836" s="72"/>
      <c r="U4836" s="72"/>
    </row>
    <row r="4837" spans="1:21" ht="14.25" customHeight="1">
      <c r="A4837" s="2">
        <v>358204</v>
      </c>
      <c r="B4837" s="2" t="s">
        <v>42</v>
      </c>
      <c r="C4837" s="2" t="s">
        <v>31</v>
      </c>
      <c r="D4837" s="2" t="s">
        <v>32</v>
      </c>
      <c r="E4837" s="2" t="s">
        <v>44</v>
      </c>
      <c r="F4837" s="2" t="s">
        <v>50</v>
      </c>
      <c r="G4837" s="4">
        <v>43532</v>
      </c>
      <c r="H4837" s="4" t="s">
        <v>51</v>
      </c>
      <c r="I4837" s="4">
        <v>43537</v>
      </c>
      <c r="J4837" s="2">
        <v>77</v>
      </c>
      <c r="K4837" s="2">
        <v>109</v>
      </c>
      <c r="S4837" s="72"/>
      <c r="T4837" s="72"/>
      <c r="U4837" s="72"/>
    </row>
    <row r="4838" spans="1:21" ht="14.25" customHeight="1">
      <c r="A4838" s="2">
        <v>883496</v>
      </c>
      <c r="B4838" s="2" t="s">
        <v>39</v>
      </c>
      <c r="C4838" s="2" t="s">
        <v>31</v>
      </c>
      <c r="D4838" s="2" t="s">
        <v>32</v>
      </c>
      <c r="E4838" s="2" t="s">
        <v>44</v>
      </c>
      <c r="F4838" s="2" t="s">
        <v>50</v>
      </c>
      <c r="G4838" s="4">
        <v>43536</v>
      </c>
      <c r="H4838" s="4" t="s">
        <v>51</v>
      </c>
      <c r="I4838" s="4">
        <v>43543</v>
      </c>
      <c r="J4838" s="2">
        <v>69</v>
      </c>
      <c r="K4838" s="2">
        <v>110</v>
      </c>
      <c r="S4838" s="72"/>
      <c r="T4838" s="72"/>
      <c r="U4838" s="72"/>
    </row>
    <row r="4839" spans="1:21" ht="14.25" customHeight="1">
      <c r="A4839" s="2">
        <v>196042</v>
      </c>
      <c r="B4839" s="2" t="s">
        <v>30</v>
      </c>
      <c r="C4839" s="2" t="s">
        <v>40</v>
      </c>
      <c r="D4839" s="2" t="s">
        <v>41</v>
      </c>
      <c r="E4839" s="2" t="s">
        <v>38</v>
      </c>
      <c r="F4839" s="2" t="s">
        <v>50</v>
      </c>
      <c r="G4839" s="4">
        <v>43531</v>
      </c>
      <c r="H4839" s="4" t="s">
        <v>51</v>
      </c>
      <c r="I4839" s="4">
        <v>43536</v>
      </c>
      <c r="J4839" s="2">
        <v>48</v>
      </c>
      <c r="K4839" s="2">
        <v>109</v>
      </c>
      <c r="S4839" s="72"/>
      <c r="T4839" s="72"/>
      <c r="U4839" s="72"/>
    </row>
    <row r="4840" spans="1:21" ht="14.25" customHeight="1">
      <c r="A4840" s="2">
        <v>198991</v>
      </c>
      <c r="B4840" s="2" t="s">
        <v>39</v>
      </c>
      <c r="C4840" s="2" t="s">
        <v>40</v>
      </c>
      <c r="D4840" s="2" t="s">
        <v>32</v>
      </c>
      <c r="E4840" s="2" t="s">
        <v>33</v>
      </c>
      <c r="F4840" s="2" t="s">
        <v>50</v>
      </c>
      <c r="G4840" s="4">
        <v>43537</v>
      </c>
      <c r="H4840" s="4" t="s">
        <v>51</v>
      </c>
      <c r="I4840" s="4">
        <v>43542</v>
      </c>
      <c r="J4840" s="2">
        <v>44</v>
      </c>
      <c r="K4840" s="2">
        <v>109</v>
      </c>
      <c r="S4840" s="72"/>
      <c r="T4840" s="72"/>
      <c r="U4840" s="72"/>
    </row>
    <row r="4841" spans="1:21" ht="14.25" customHeight="1">
      <c r="A4841" s="2">
        <v>450559</v>
      </c>
      <c r="B4841" s="2" t="s">
        <v>36</v>
      </c>
      <c r="C4841" s="2" t="s">
        <v>31</v>
      </c>
      <c r="D4841" s="2" t="s">
        <v>41</v>
      </c>
      <c r="E4841" s="2" t="s">
        <v>44</v>
      </c>
      <c r="F4841" s="2" t="s">
        <v>50</v>
      </c>
      <c r="G4841" s="4">
        <v>43531</v>
      </c>
      <c r="H4841" s="4" t="s">
        <v>51</v>
      </c>
      <c r="I4841" s="4">
        <v>43537</v>
      </c>
      <c r="J4841" s="2">
        <v>0</v>
      </c>
      <c r="K4841" s="2">
        <v>103</v>
      </c>
      <c r="S4841" s="72"/>
      <c r="T4841" s="72"/>
      <c r="U4841" s="72"/>
    </row>
    <row r="4842" spans="1:21" ht="14.25" customHeight="1">
      <c r="A4842" s="2">
        <v>217798</v>
      </c>
      <c r="B4842" s="2" t="s">
        <v>39</v>
      </c>
      <c r="C4842" s="2" t="s">
        <v>45</v>
      </c>
      <c r="D4842" s="2" t="s">
        <v>41</v>
      </c>
      <c r="E4842" s="2" t="s">
        <v>38</v>
      </c>
      <c r="F4842" s="2" t="s">
        <v>50</v>
      </c>
      <c r="G4842" s="4">
        <v>43535</v>
      </c>
      <c r="H4842" s="4" t="s">
        <v>51</v>
      </c>
      <c r="I4842" s="4">
        <v>43542</v>
      </c>
      <c r="J4842" s="2">
        <v>50</v>
      </c>
      <c r="K4842" s="2">
        <v>127</v>
      </c>
      <c r="S4842" s="72"/>
      <c r="T4842" s="72"/>
      <c r="U4842" s="72"/>
    </row>
    <row r="4843" spans="1:21" ht="14.25" customHeight="1">
      <c r="A4843" s="2">
        <v>210270</v>
      </c>
      <c r="B4843" s="2" t="s">
        <v>48</v>
      </c>
      <c r="C4843" s="2" t="s">
        <v>43</v>
      </c>
      <c r="D4843" s="2" t="s">
        <v>32</v>
      </c>
      <c r="E4843" s="2" t="s">
        <v>38</v>
      </c>
      <c r="F4843" s="2" t="s">
        <v>50</v>
      </c>
      <c r="G4843" s="4">
        <v>43525</v>
      </c>
      <c r="H4843" s="4" t="s">
        <v>51</v>
      </c>
      <c r="I4843" s="4">
        <v>43528</v>
      </c>
      <c r="J4843" s="2">
        <v>0</v>
      </c>
      <c r="K4843" s="2">
        <v>122</v>
      </c>
      <c r="S4843" s="72"/>
      <c r="T4843" s="72"/>
      <c r="U4843" s="72"/>
    </row>
    <row r="4844" spans="1:21" ht="14.25" customHeight="1">
      <c r="A4844" s="2">
        <v>539385</v>
      </c>
      <c r="B4844" s="2" t="s">
        <v>30</v>
      </c>
      <c r="C4844" s="2" t="s">
        <v>31</v>
      </c>
      <c r="D4844" s="2" t="s">
        <v>41</v>
      </c>
      <c r="E4844" s="2" t="s">
        <v>33</v>
      </c>
      <c r="F4844" s="2" t="s">
        <v>50</v>
      </c>
      <c r="G4844" s="4">
        <v>43538</v>
      </c>
      <c r="H4844" s="4" t="s">
        <v>51</v>
      </c>
      <c r="I4844" s="4">
        <v>43541</v>
      </c>
      <c r="J4844" s="2">
        <v>0</v>
      </c>
      <c r="K4844" s="2">
        <v>128</v>
      </c>
      <c r="S4844" s="72"/>
      <c r="T4844" s="72"/>
      <c r="U4844" s="72"/>
    </row>
    <row r="4845" spans="1:21" ht="14.25" customHeight="1">
      <c r="A4845" s="2">
        <v>57623</v>
      </c>
      <c r="B4845" s="2" t="s">
        <v>48</v>
      </c>
      <c r="C4845" s="2" t="s">
        <v>31</v>
      </c>
      <c r="D4845" s="2" t="s">
        <v>41</v>
      </c>
      <c r="E4845" s="2" t="s">
        <v>44</v>
      </c>
      <c r="F4845" s="2" t="s">
        <v>50</v>
      </c>
      <c r="G4845" s="4">
        <v>43531</v>
      </c>
      <c r="H4845" s="4" t="s">
        <v>51</v>
      </c>
      <c r="I4845" s="4">
        <v>43535</v>
      </c>
      <c r="J4845" s="2">
        <v>0</v>
      </c>
      <c r="K4845" s="2">
        <v>101</v>
      </c>
      <c r="S4845" s="72"/>
      <c r="T4845" s="72"/>
      <c r="U4845" s="72"/>
    </row>
    <row r="4846" spans="1:21" ht="14.25" customHeight="1">
      <c r="A4846" s="2">
        <v>109750</v>
      </c>
      <c r="B4846" s="2" t="s">
        <v>42</v>
      </c>
      <c r="C4846" s="2" t="s">
        <v>45</v>
      </c>
      <c r="D4846" s="2" t="s">
        <v>41</v>
      </c>
      <c r="E4846" s="2" t="s">
        <v>38</v>
      </c>
      <c r="F4846" s="2" t="s">
        <v>50</v>
      </c>
      <c r="G4846" s="4">
        <v>43538</v>
      </c>
      <c r="H4846" s="4" t="s">
        <v>51</v>
      </c>
      <c r="I4846" s="4">
        <v>43541</v>
      </c>
      <c r="J4846" s="2">
        <v>29</v>
      </c>
      <c r="K4846" s="2">
        <v>121</v>
      </c>
      <c r="S4846" s="72"/>
      <c r="T4846" s="72"/>
      <c r="U4846" s="72"/>
    </row>
    <row r="4847" spans="1:21" ht="14.25" customHeight="1">
      <c r="A4847" s="2">
        <v>570632</v>
      </c>
      <c r="B4847" s="2" t="s">
        <v>39</v>
      </c>
      <c r="C4847" s="2" t="s">
        <v>31</v>
      </c>
      <c r="D4847" s="2" t="s">
        <v>32</v>
      </c>
      <c r="E4847" s="2" t="s">
        <v>44</v>
      </c>
      <c r="F4847" s="2" t="s">
        <v>50</v>
      </c>
      <c r="G4847" s="4">
        <v>43529</v>
      </c>
      <c r="H4847" s="4" t="s">
        <v>51</v>
      </c>
      <c r="I4847" s="4">
        <v>43534</v>
      </c>
      <c r="J4847" s="2">
        <v>85</v>
      </c>
      <c r="K4847" s="2">
        <v>107</v>
      </c>
      <c r="S4847" s="72"/>
      <c r="T4847" s="72"/>
      <c r="U4847" s="72"/>
    </row>
    <row r="4848" spans="1:21" ht="14.25" customHeight="1">
      <c r="A4848" s="2">
        <v>705881</v>
      </c>
      <c r="B4848" s="2" t="s">
        <v>36</v>
      </c>
      <c r="C4848" s="2" t="s">
        <v>31</v>
      </c>
      <c r="D4848" s="2" t="s">
        <v>41</v>
      </c>
      <c r="E4848" s="2" t="s">
        <v>33</v>
      </c>
      <c r="F4848" s="2" t="s">
        <v>50</v>
      </c>
      <c r="G4848" s="4">
        <v>43527</v>
      </c>
      <c r="H4848" s="4" t="s">
        <v>51</v>
      </c>
      <c r="I4848" s="4">
        <v>43533</v>
      </c>
      <c r="J4848" s="2">
        <v>0</v>
      </c>
      <c r="K4848" s="2">
        <v>127</v>
      </c>
      <c r="S4848" s="72"/>
      <c r="T4848" s="72"/>
      <c r="U4848" s="72"/>
    </row>
    <row r="4849" spans="1:21" ht="14.25" customHeight="1">
      <c r="A4849" s="2">
        <v>579372</v>
      </c>
      <c r="B4849" s="2" t="s">
        <v>30</v>
      </c>
      <c r="C4849" s="2" t="s">
        <v>31</v>
      </c>
      <c r="D4849" s="2" t="s">
        <v>41</v>
      </c>
      <c r="E4849" s="2" t="s">
        <v>44</v>
      </c>
      <c r="F4849" s="2" t="s">
        <v>50</v>
      </c>
      <c r="G4849" s="4">
        <v>43531</v>
      </c>
      <c r="H4849" s="4" t="s">
        <v>51</v>
      </c>
      <c r="I4849" s="4">
        <v>43536</v>
      </c>
      <c r="J4849" s="2">
        <v>0</v>
      </c>
      <c r="K4849" s="2">
        <v>128</v>
      </c>
      <c r="S4849" s="72"/>
      <c r="T4849" s="72"/>
      <c r="U4849" s="72"/>
    </row>
    <row r="4850" spans="1:21" ht="14.25" customHeight="1">
      <c r="A4850" s="2">
        <v>983316</v>
      </c>
      <c r="B4850" s="2" t="s">
        <v>42</v>
      </c>
      <c r="C4850" s="2" t="s">
        <v>31</v>
      </c>
      <c r="D4850" s="2" t="s">
        <v>32</v>
      </c>
      <c r="E4850" s="2" t="s">
        <v>44</v>
      </c>
      <c r="F4850" s="2" t="s">
        <v>50</v>
      </c>
      <c r="G4850" s="4">
        <v>43528</v>
      </c>
      <c r="H4850" s="4" t="s">
        <v>51</v>
      </c>
      <c r="I4850" s="4">
        <v>43533</v>
      </c>
      <c r="J4850" s="2">
        <v>33</v>
      </c>
      <c r="K4850" s="2">
        <v>123</v>
      </c>
      <c r="S4850" s="72"/>
      <c r="T4850" s="72"/>
      <c r="U4850" s="72"/>
    </row>
    <row r="4851" spans="1:21" ht="14.25" customHeight="1">
      <c r="A4851" s="2">
        <v>6284</v>
      </c>
      <c r="B4851" s="2" t="s">
        <v>36</v>
      </c>
      <c r="C4851" s="2" t="s">
        <v>43</v>
      </c>
      <c r="D4851" s="2" t="s">
        <v>41</v>
      </c>
      <c r="E4851" s="2" t="s">
        <v>44</v>
      </c>
      <c r="F4851" s="2" t="s">
        <v>50</v>
      </c>
      <c r="G4851" s="4">
        <v>43538</v>
      </c>
      <c r="H4851" s="4" t="s">
        <v>51</v>
      </c>
      <c r="I4851" s="4">
        <v>43542</v>
      </c>
      <c r="J4851" s="2">
        <v>39</v>
      </c>
      <c r="K4851" s="2">
        <v>129</v>
      </c>
      <c r="S4851" s="72"/>
      <c r="T4851" s="72"/>
      <c r="U4851" s="72"/>
    </row>
    <row r="4852" spans="1:21" ht="14.25" customHeight="1">
      <c r="A4852" s="2">
        <v>206373</v>
      </c>
      <c r="B4852" s="2" t="s">
        <v>39</v>
      </c>
      <c r="C4852" s="2" t="s">
        <v>43</v>
      </c>
      <c r="D4852" s="2" t="s">
        <v>32</v>
      </c>
      <c r="E4852" s="2" t="s">
        <v>33</v>
      </c>
      <c r="F4852" s="2" t="s">
        <v>50</v>
      </c>
      <c r="G4852" s="4">
        <v>43532</v>
      </c>
      <c r="H4852" s="4" t="s">
        <v>51</v>
      </c>
      <c r="I4852" s="4">
        <v>43537</v>
      </c>
      <c r="J4852" s="2">
        <v>0</v>
      </c>
      <c r="K4852" s="2">
        <v>127</v>
      </c>
      <c r="S4852" s="72"/>
      <c r="T4852" s="72"/>
      <c r="U4852" s="72"/>
    </row>
    <row r="4853" spans="1:21" ht="14.25" customHeight="1">
      <c r="A4853" s="2">
        <v>397711</v>
      </c>
      <c r="B4853" s="2" t="s">
        <v>36</v>
      </c>
      <c r="C4853" s="2" t="s">
        <v>43</v>
      </c>
      <c r="D4853" s="2" t="s">
        <v>41</v>
      </c>
      <c r="E4853" s="2" t="s">
        <v>33</v>
      </c>
      <c r="F4853" s="2" t="s">
        <v>50</v>
      </c>
      <c r="G4853" s="4">
        <v>43530</v>
      </c>
      <c r="H4853" s="4" t="s">
        <v>51</v>
      </c>
      <c r="I4853" s="4">
        <v>43535</v>
      </c>
      <c r="J4853" s="2">
        <v>42</v>
      </c>
      <c r="K4853" s="2">
        <v>128</v>
      </c>
      <c r="S4853" s="72"/>
      <c r="T4853" s="72"/>
      <c r="U4853" s="72"/>
    </row>
    <row r="4854" spans="1:21" ht="14.25" customHeight="1">
      <c r="A4854" s="2">
        <v>966501</v>
      </c>
      <c r="B4854" s="2" t="s">
        <v>30</v>
      </c>
      <c r="C4854" s="2" t="s">
        <v>43</v>
      </c>
      <c r="D4854" s="2" t="s">
        <v>41</v>
      </c>
      <c r="E4854" s="2" t="s">
        <v>44</v>
      </c>
      <c r="F4854" s="2" t="s">
        <v>50</v>
      </c>
      <c r="G4854" s="4">
        <v>43529</v>
      </c>
      <c r="H4854" s="4" t="s">
        <v>51</v>
      </c>
      <c r="I4854" s="4">
        <v>43534</v>
      </c>
      <c r="J4854" s="2">
        <v>67</v>
      </c>
      <c r="K4854" s="2">
        <v>106</v>
      </c>
      <c r="S4854" s="72"/>
      <c r="T4854" s="72"/>
      <c r="U4854" s="72"/>
    </row>
    <row r="4855" spans="1:21" ht="14.25" customHeight="1">
      <c r="A4855" s="2">
        <v>317153</v>
      </c>
      <c r="B4855" s="2" t="s">
        <v>30</v>
      </c>
      <c r="C4855" s="2" t="s">
        <v>45</v>
      </c>
      <c r="D4855" s="2" t="s">
        <v>32</v>
      </c>
      <c r="E4855" s="2" t="s">
        <v>44</v>
      </c>
      <c r="F4855" s="2" t="s">
        <v>50</v>
      </c>
      <c r="G4855" s="4">
        <v>43525</v>
      </c>
      <c r="H4855" s="4" t="s">
        <v>51</v>
      </c>
      <c r="I4855" s="4">
        <v>43532</v>
      </c>
      <c r="J4855" s="2">
        <v>76</v>
      </c>
      <c r="K4855" s="2">
        <v>106</v>
      </c>
      <c r="S4855" s="72"/>
      <c r="T4855" s="72"/>
      <c r="U4855" s="72"/>
    </row>
    <row r="4856" spans="1:21" ht="14.25" customHeight="1">
      <c r="A4856" s="2">
        <v>300562</v>
      </c>
      <c r="B4856" s="2" t="s">
        <v>39</v>
      </c>
      <c r="C4856" s="2" t="s">
        <v>43</v>
      </c>
      <c r="D4856" s="2" t="s">
        <v>41</v>
      </c>
      <c r="E4856" s="2" t="s">
        <v>38</v>
      </c>
      <c r="F4856" s="2" t="s">
        <v>50</v>
      </c>
      <c r="G4856" s="4">
        <v>43533</v>
      </c>
      <c r="H4856" s="4" t="s">
        <v>51</v>
      </c>
      <c r="I4856" s="4">
        <v>43536</v>
      </c>
      <c r="J4856" s="2">
        <v>47</v>
      </c>
      <c r="K4856" s="2">
        <v>130</v>
      </c>
      <c r="S4856" s="72"/>
      <c r="T4856" s="72"/>
      <c r="U4856" s="72"/>
    </row>
    <row r="4857" spans="1:21" ht="14.25" customHeight="1">
      <c r="A4857" s="2">
        <v>790553</v>
      </c>
      <c r="B4857" s="2" t="s">
        <v>36</v>
      </c>
      <c r="C4857" s="2" t="s">
        <v>43</v>
      </c>
      <c r="D4857" s="2" t="s">
        <v>41</v>
      </c>
      <c r="E4857" s="2" t="s">
        <v>33</v>
      </c>
      <c r="F4857" s="2" t="s">
        <v>50</v>
      </c>
      <c r="G4857" s="4">
        <v>43530</v>
      </c>
      <c r="H4857" s="4" t="s">
        <v>51</v>
      </c>
      <c r="I4857" s="4">
        <v>43534</v>
      </c>
      <c r="J4857" s="2">
        <v>40</v>
      </c>
      <c r="K4857" s="2">
        <v>121</v>
      </c>
      <c r="S4857" s="72"/>
      <c r="T4857" s="72"/>
      <c r="U4857" s="72"/>
    </row>
    <row r="4858" spans="1:21" ht="14.25" customHeight="1">
      <c r="A4858" s="2">
        <v>828757</v>
      </c>
      <c r="B4858" s="2" t="s">
        <v>30</v>
      </c>
      <c r="C4858" s="2" t="s">
        <v>43</v>
      </c>
      <c r="D4858" s="2" t="s">
        <v>41</v>
      </c>
      <c r="E4858" s="2" t="s">
        <v>33</v>
      </c>
      <c r="F4858" s="2" t="s">
        <v>50</v>
      </c>
      <c r="G4858" s="4">
        <v>43526</v>
      </c>
      <c r="H4858" s="4" t="s">
        <v>51</v>
      </c>
      <c r="I4858" s="4">
        <v>43532</v>
      </c>
      <c r="J4858" s="2">
        <v>39</v>
      </c>
      <c r="K4858" s="2">
        <v>124</v>
      </c>
      <c r="S4858" s="72"/>
      <c r="T4858" s="72"/>
      <c r="U4858" s="72"/>
    </row>
    <row r="4859" spans="1:21" ht="14.25" customHeight="1">
      <c r="A4859" s="2">
        <v>989499</v>
      </c>
      <c r="B4859" s="2" t="s">
        <v>30</v>
      </c>
      <c r="C4859" s="2" t="s">
        <v>31</v>
      </c>
      <c r="D4859" s="2" t="s">
        <v>32</v>
      </c>
      <c r="E4859" s="2" t="s">
        <v>33</v>
      </c>
      <c r="F4859" s="2" t="s">
        <v>50</v>
      </c>
      <c r="G4859" s="4">
        <v>43538</v>
      </c>
      <c r="H4859" s="4" t="s">
        <v>51</v>
      </c>
      <c r="I4859" s="4">
        <v>43544</v>
      </c>
      <c r="J4859" s="2">
        <v>45</v>
      </c>
      <c r="K4859" s="2">
        <v>121</v>
      </c>
      <c r="S4859" s="72"/>
      <c r="T4859" s="72"/>
      <c r="U4859" s="72"/>
    </row>
    <row r="4860" spans="1:21" ht="14.25" customHeight="1">
      <c r="A4860" s="2">
        <v>170663</v>
      </c>
      <c r="B4860" s="2" t="s">
        <v>48</v>
      </c>
      <c r="C4860" s="2" t="s">
        <v>43</v>
      </c>
      <c r="D4860" s="2" t="s">
        <v>32</v>
      </c>
      <c r="E4860" s="2" t="s">
        <v>33</v>
      </c>
      <c r="F4860" s="2" t="s">
        <v>50</v>
      </c>
      <c r="G4860" s="4">
        <v>43530</v>
      </c>
      <c r="H4860" s="4" t="s">
        <v>51</v>
      </c>
      <c r="I4860" s="4">
        <v>43536</v>
      </c>
      <c r="J4860" s="2">
        <v>0</v>
      </c>
      <c r="K4860" s="2">
        <v>128</v>
      </c>
      <c r="S4860" s="72"/>
      <c r="T4860" s="72"/>
      <c r="U4860" s="72"/>
    </row>
    <row r="4861" spans="1:21" ht="14.25" customHeight="1">
      <c r="A4861" s="2">
        <v>830924</v>
      </c>
      <c r="B4861" s="2" t="s">
        <v>36</v>
      </c>
      <c r="C4861" s="2" t="s">
        <v>45</v>
      </c>
      <c r="D4861" s="2" t="s">
        <v>32</v>
      </c>
      <c r="E4861" s="2" t="s">
        <v>44</v>
      </c>
      <c r="F4861" s="2" t="s">
        <v>50</v>
      </c>
      <c r="G4861" s="4">
        <v>43533</v>
      </c>
      <c r="H4861" s="4" t="s">
        <v>51</v>
      </c>
      <c r="I4861" s="4">
        <v>43538</v>
      </c>
      <c r="J4861" s="2">
        <v>46</v>
      </c>
      <c r="K4861" s="2">
        <v>124</v>
      </c>
      <c r="S4861" s="72"/>
      <c r="T4861" s="72"/>
      <c r="U4861" s="72"/>
    </row>
    <row r="4862" spans="1:21" ht="14.25" customHeight="1">
      <c r="A4862" s="2">
        <v>958251</v>
      </c>
      <c r="B4862" s="2" t="s">
        <v>39</v>
      </c>
      <c r="C4862" s="2" t="s">
        <v>43</v>
      </c>
      <c r="D4862" s="2" t="s">
        <v>41</v>
      </c>
      <c r="E4862" s="2" t="s">
        <v>33</v>
      </c>
      <c r="F4862" s="2" t="s">
        <v>50</v>
      </c>
      <c r="G4862" s="4">
        <v>43536</v>
      </c>
      <c r="H4862" s="4" t="s">
        <v>51</v>
      </c>
      <c r="I4862" s="4">
        <v>43540</v>
      </c>
      <c r="J4862" s="2">
        <v>38</v>
      </c>
      <c r="K4862" s="2">
        <v>121</v>
      </c>
      <c r="S4862" s="72"/>
      <c r="T4862" s="72"/>
      <c r="U4862" s="72"/>
    </row>
    <row r="4863" spans="1:21" ht="14.25" customHeight="1">
      <c r="A4863" s="2">
        <v>399622</v>
      </c>
      <c r="B4863" s="2" t="s">
        <v>36</v>
      </c>
      <c r="C4863" s="2" t="s">
        <v>43</v>
      </c>
      <c r="D4863" s="2" t="s">
        <v>32</v>
      </c>
      <c r="E4863" s="2" t="s">
        <v>38</v>
      </c>
      <c r="F4863" s="2" t="s">
        <v>50</v>
      </c>
      <c r="G4863" s="4">
        <v>43529</v>
      </c>
      <c r="H4863" s="4" t="s">
        <v>51</v>
      </c>
      <c r="I4863" s="4">
        <v>43534</v>
      </c>
      <c r="J4863" s="2">
        <v>0</v>
      </c>
      <c r="K4863" s="2">
        <v>120</v>
      </c>
      <c r="S4863" s="72"/>
      <c r="T4863" s="72"/>
      <c r="U4863" s="72"/>
    </row>
    <row r="4864" spans="1:21" ht="14.25" customHeight="1">
      <c r="A4864" s="2">
        <v>184639</v>
      </c>
      <c r="B4864" s="2" t="s">
        <v>30</v>
      </c>
      <c r="C4864" s="2" t="s">
        <v>43</v>
      </c>
      <c r="D4864" s="2" t="s">
        <v>41</v>
      </c>
      <c r="E4864" s="2" t="s">
        <v>33</v>
      </c>
      <c r="F4864" s="2" t="s">
        <v>50</v>
      </c>
      <c r="G4864" s="4">
        <v>43533</v>
      </c>
      <c r="H4864" s="4" t="s">
        <v>51</v>
      </c>
      <c r="I4864" s="4">
        <v>43539</v>
      </c>
      <c r="J4864" s="2">
        <v>41</v>
      </c>
      <c r="K4864" s="2">
        <v>121</v>
      </c>
      <c r="S4864" s="72"/>
      <c r="T4864" s="72"/>
      <c r="U4864" s="72"/>
    </row>
    <row r="4865" spans="1:21" ht="14.25" customHeight="1">
      <c r="A4865" s="2">
        <v>558469</v>
      </c>
      <c r="B4865" s="2" t="s">
        <v>30</v>
      </c>
      <c r="C4865" s="2" t="s">
        <v>43</v>
      </c>
      <c r="D4865" s="2" t="s">
        <v>41</v>
      </c>
      <c r="E4865" s="2" t="s">
        <v>44</v>
      </c>
      <c r="F4865" s="2" t="s">
        <v>50</v>
      </c>
      <c r="G4865" s="4">
        <v>43534</v>
      </c>
      <c r="H4865" s="4" t="s">
        <v>51</v>
      </c>
      <c r="I4865" s="4">
        <v>43539</v>
      </c>
      <c r="J4865" s="2">
        <v>64</v>
      </c>
      <c r="K4865" s="2">
        <v>108</v>
      </c>
      <c r="S4865" s="72"/>
      <c r="T4865" s="72"/>
      <c r="U4865" s="72"/>
    </row>
    <row r="4866" spans="1:21" ht="14.25" customHeight="1">
      <c r="A4866" s="2">
        <v>31317</v>
      </c>
      <c r="B4866" s="2" t="s">
        <v>47</v>
      </c>
      <c r="C4866" s="2" t="s">
        <v>43</v>
      </c>
      <c r="D4866" s="2" t="s">
        <v>41</v>
      </c>
      <c r="E4866" s="2" t="s">
        <v>33</v>
      </c>
      <c r="F4866" s="2" t="s">
        <v>50</v>
      </c>
      <c r="G4866" s="4">
        <v>43536</v>
      </c>
      <c r="H4866" s="4" t="s">
        <v>51</v>
      </c>
      <c r="I4866" s="4">
        <v>43543</v>
      </c>
      <c r="J4866" s="2">
        <v>34</v>
      </c>
      <c r="K4866" s="2">
        <v>129</v>
      </c>
      <c r="S4866" s="72"/>
      <c r="T4866" s="72"/>
      <c r="U4866" s="72"/>
    </row>
    <row r="4867" spans="1:21" ht="14.25" customHeight="1">
      <c r="A4867" s="2">
        <v>703432</v>
      </c>
      <c r="B4867" s="2" t="s">
        <v>48</v>
      </c>
      <c r="C4867" s="2" t="s">
        <v>31</v>
      </c>
      <c r="D4867" s="2" t="s">
        <v>41</v>
      </c>
      <c r="E4867" s="2" t="s">
        <v>44</v>
      </c>
      <c r="F4867" s="2" t="s">
        <v>50</v>
      </c>
      <c r="G4867" s="4">
        <v>43532</v>
      </c>
      <c r="H4867" s="4" t="s">
        <v>51</v>
      </c>
      <c r="I4867" s="4">
        <v>43535</v>
      </c>
      <c r="J4867" s="2">
        <v>0</v>
      </c>
      <c r="K4867" s="2">
        <v>126</v>
      </c>
      <c r="S4867" s="72"/>
      <c r="T4867" s="72"/>
      <c r="U4867" s="72"/>
    </row>
    <row r="4868" spans="1:21" ht="14.25" customHeight="1">
      <c r="A4868" s="2">
        <v>944750</v>
      </c>
      <c r="B4868" s="2" t="s">
        <v>47</v>
      </c>
      <c r="C4868" s="2" t="s">
        <v>37</v>
      </c>
      <c r="D4868" s="2" t="s">
        <v>41</v>
      </c>
      <c r="E4868" s="2" t="s">
        <v>44</v>
      </c>
      <c r="F4868" s="2" t="s">
        <v>50</v>
      </c>
      <c r="G4868" s="4">
        <v>43536</v>
      </c>
      <c r="H4868" s="4" t="s">
        <v>51</v>
      </c>
      <c r="I4868" s="4">
        <v>43543</v>
      </c>
      <c r="J4868" s="2">
        <v>64</v>
      </c>
      <c r="K4868" s="2">
        <v>94</v>
      </c>
      <c r="S4868" s="72"/>
      <c r="T4868" s="72"/>
      <c r="U4868" s="72"/>
    </row>
    <row r="4869" spans="1:21" ht="14.25" customHeight="1">
      <c r="A4869" s="2">
        <v>44979</v>
      </c>
      <c r="B4869" s="2" t="s">
        <v>36</v>
      </c>
      <c r="C4869" s="2" t="s">
        <v>37</v>
      </c>
      <c r="D4869" s="2" t="s">
        <v>41</v>
      </c>
      <c r="E4869" s="2" t="s">
        <v>33</v>
      </c>
      <c r="F4869" s="2" t="s">
        <v>50</v>
      </c>
      <c r="G4869" s="4">
        <v>43533</v>
      </c>
      <c r="H4869" s="4" t="s">
        <v>51</v>
      </c>
      <c r="I4869" s="4">
        <v>43536</v>
      </c>
      <c r="J4869" s="2">
        <v>49</v>
      </c>
      <c r="K4869" s="2">
        <v>107</v>
      </c>
      <c r="S4869" s="72"/>
      <c r="T4869" s="72"/>
      <c r="U4869" s="72"/>
    </row>
    <row r="4870" spans="1:21" ht="14.25" customHeight="1">
      <c r="A4870" s="2">
        <v>350127</v>
      </c>
      <c r="B4870" s="2" t="s">
        <v>39</v>
      </c>
      <c r="C4870" s="2" t="s">
        <v>40</v>
      </c>
      <c r="D4870" s="2" t="s">
        <v>32</v>
      </c>
      <c r="E4870" s="2" t="s">
        <v>33</v>
      </c>
      <c r="F4870" s="2" t="s">
        <v>50</v>
      </c>
      <c r="G4870" s="4">
        <v>43534</v>
      </c>
      <c r="H4870" s="4" t="s">
        <v>51</v>
      </c>
      <c r="I4870" s="4">
        <v>43538</v>
      </c>
      <c r="J4870" s="2">
        <v>36</v>
      </c>
      <c r="K4870" s="2">
        <v>108</v>
      </c>
      <c r="S4870" s="72"/>
      <c r="T4870" s="72"/>
      <c r="U4870" s="72"/>
    </row>
    <row r="4871" spans="1:21" ht="14.25" customHeight="1">
      <c r="A4871" s="2">
        <v>69659</v>
      </c>
      <c r="B4871" s="2" t="s">
        <v>30</v>
      </c>
      <c r="C4871" s="2" t="s">
        <v>37</v>
      </c>
      <c r="D4871" s="2" t="s">
        <v>41</v>
      </c>
      <c r="E4871" s="2" t="s">
        <v>44</v>
      </c>
      <c r="F4871" s="2" t="s">
        <v>50</v>
      </c>
      <c r="G4871" s="4">
        <v>43525</v>
      </c>
      <c r="H4871" s="4" t="s">
        <v>51</v>
      </c>
      <c r="I4871" s="4">
        <v>43531</v>
      </c>
      <c r="J4871" s="2">
        <v>74</v>
      </c>
      <c r="K4871" s="2">
        <v>92</v>
      </c>
      <c r="S4871" s="72"/>
      <c r="T4871" s="72"/>
      <c r="U4871" s="72"/>
    </row>
    <row r="4872" spans="1:21" ht="14.25" customHeight="1">
      <c r="A4872" s="2">
        <v>718977</v>
      </c>
      <c r="B4872" s="2" t="s">
        <v>36</v>
      </c>
      <c r="C4872" s="2" t="s">
        <v>43</v>
      </c>
      <c r="D4872" s="2" t="s">
        <v>32</v>
      </c>
      <c r="E4872" s="2" t="s">
        <v>44</v>
      </c>
      <c r="F4872" s="2" t="s">
        <v>50</v>
      </c>
      <c r="G4872" s="4">
        <v>43533</v>
      </c>
      <c r="H4872" s="4" t="s">
        <v>51</v>
      </c>
      <c r="I4872" s="4">
        <v>43538</v>
      </c>
      <c r="J4872" s="2" t="s">
        <v>51</v>
      </c>
      <c r="K4872" s="2">
        <v>103</v>
      </c>
      <c r="S4872" s="72"/>
      <c r="T4872" s="72"/>
      <c r="U4872" s="72"/>
    </row>
    <row r="4873" spans="1:21" ht="14.25" customHeight="1">
      <c r="A4873" s="2">
        <v>804239</v>
      </c>
      <c r="B4873" s="2" t="s">
        <v>30</v>
      </c>
      <c r="C4873" s="2" t="s">
        <v>45</v>
      </c>
      <c r="D4873" s="2" t="s">
        <v>32</v>
      </c>
      <c r="E4873" s="2" t="s">
        <v>44</v>
      </c>
      <c r="F4873" s="2" t="s">
        <v>50</v>
      </c>
      <c r="G4873" s="4">
        <v>43526</v>
      </c>
      <c r="H4873" s="4" t="s">
        <v>51</v>
      </c>
      <c r="I4873" s="4">
        <v>43532</v>
      </c>
      <c r="J4873" s="2">
        <v>84</v>
      </c>
      <c r="K4873" s="2">
        <v>109</v>
      </c>
      <c r="S4873" s="72"/>
      <c r="T4873" s="72"/>
      <c r="U4873" s="72"/>
    </row>
    <row r="4874" spans="1:21" ht="14.25" customHeight="1">
      <c r="A4874" s="2">
        <v>535097</v>
      </c>
      <c r="B4874" s="2" t="s">
        <v>48</v>
      </c>
      <c r="C4874" s="2" t="s">
        <v>43</v>
      </c>
      <c r="D4874" s="2" t="s">
        <v>41</v>
      </c>
      <c r="E4874" s="2" t="s">
        <v>44</v>
      </c>
      <c r="F4874" s="2" t="s">
        <v>50</v>
      </c>
      <c r="G4874" s="4">
        <v>43528</v>
      </c>
      <c r="H4874" s="4" t="s">
        <v>51</v>
      </c>
      <c r="I4874" s="4">
        <v>43531</v>
      </c>
      <c r="J4874" s="2">
        <v>74</v>
      </c>
      <c r="K4874" s="2">
        <v>109</v>
      </c>
      <c r="S4874" s="72"/>
      <c r="T4874" s="72"/>
      <c r="U4874" s="72"/>
    </row>
    <row r="4875" spans="1:21" ht="14.25" customHeight="1">
      <c r="A4875" s="2">
        <v>84365</v>
      </c>
      <c r="B4875" s="2" t="s">
        <v>47</v>
      </c>
      <c r="C4875" s="2" t="s">
        <v>37</v>
      </c>
      <c r="D4875" s="2" t="s">
        <v>32</v>
      </c>
      <c r="E4875" s="2" t="s">
        <v>33</v>
      </c>
      <c r="F4875" s="2" t="s">
        <v>50</v>
      </c>
      <c r="G4875" s="4">
        <v>43531</v>
      </c>
      <c r="H4875" s="4" t="s">
        <v>51</v>
      </c>
      <c r="I4875" s="4">
        <v>43535</v>
      </c>
      <c r="J4875" s="2">
        <v>48</v>
      </c>
      <c r="K4875" s="2">
        <v>112</v>
      </c>
      <c r="S4875" s="72"/>
      <c r="T4875" s="72"/>
      <c r="U4875" s="72"/>
    </row>
    <row r="4876" spans="1:21" ht="14.25" customHeight="1">
      <c r="A4876" s="2">
        <v>550867</v>
      </c>
      <c r="B4876" s="2" t="s">
        <v>36</v>
      </c>
      <c r="C4876" s="2" t="s">
        <v>43</v>
      </c>
      <c r="D4876" s="2" t="s">
        <v>32</v>
      </c>
      <c r="E4876" s="2" t="s">
        <v>33</v>
      </c>
      <c r="F4876" s="2" t="s">
        <v>50</v>
      </c>
      <c r="G4876" s="4">
        <v>43526</v>
      </c>
      <c r="H4876" s="4" t="s">
        <v>51</v>
      </c>
      <c r="I4876" s="4">
        <v>43531</v>
      </c>
      <c r="J4876" s="2">
        <v>0</v>
      </c>
      <c r="K4876" s="2">
        <v>125</v>
      </c>
      <c r="S4876" s="72"/>
      <c r="T4876" s="72"/>
      <c r="U4876" s="72"/>
    </row>
    <row r="4877" spans="1:21" ht="14.25" customHeight="1">
      <c r="A4877" s="2">
        <v>741858</v>
      </c>
      <c r="B4877" s="2" t="s">
        <v>48</v>
      </c>
      <c r="C4877" s="2" t="s">
        <v>37</v>
      </c>
      <c r="D4877" s="2" t="s">
        <v>41</v>
      </c>
      <c r="E4877" s="2" t="s">
        <v>38</v>
      </c>
      <c r="F4877" s="2" t="s">
        <v>50</v>
      </c>
      <c r="G4877" s="4">
        <v>43526</v>
      </c>
      <c r="H4877" s="4" t="s">
        <v>51</v>
      </c>
      <c r="I4877" s="4">
        <v>43530</v>
      </c>
      <c r="J4877" s="2">
        <v>26</v>
      </c>
      <c r="K4877" s="2">
        <v>109</v>
      </c>
      <c r="S4877" s="72"/>
      <c r="T4877" s="72"/>
      <c r="U4877" s="72"/>
    </row>
    <row r="4878" spans="1:21" ht="14.25" customHeight="1">
      <c r="A4878" s="2">
        <v>930598</v>
      </c>
      <c r="B4878" s="2" t="s">
        <v>36</v>
      </c>
      <c r="C4878" s="2" t="s">
        <v>37</v>
      </c>
      <c r="D4878" s="2" t="s">
        <v>41</v>
      </c>
      <c r="E4878" s="2" t="s">
        <v>38</v>
      </c>
      <c r="F4878" s="2" t="s">
        <v>50</v>
      </c>
      <c r="G4878" s="4">
        <v>43529</v>
      </c>
      <c r="H4878" s="4" t="s">
        <v>51</v>
      </c>
      <c r="I4878" s="4">
        <v>43535</v>
      </c>
      <c r="J4878" s="2">
        <v>32</v>
      </c>
      <c r="K4878" s="2">
        <v>112</v>
      </c>
      <c r="S4878" s="72"/>
      <c r="T4878" s="72"/>
      <c r="U4878" s="72"/>
    </row>
    <row r="4879" spans="1:21" ht="14.25" customHeight="1">
      <c r="A4879" s="2">
        <v>900417</v>
      </c>
      <c r="B4879" s="2" t="s">
        <v>39</v>
      </c>
      <c r="C4879" s="2" t="s">
        <v>31</v>
      </c>
      <c r="D4879" s="2" t="s">
        <v>32</v>
      </c>
      <c r="E4879" s="2" t="s">
        <v>33</v>
      </c>
      <c r="F4879" s="2" t="s">
        <v>50</v>
      </c>
      <c r="G4879" s="4">
        <v>43529</v>
      </c>
      <c r="H4879" s="4" t="s">
        <v>51</v>
      </c>
      <c r="I4879" s="4">
        <v>43534</v>
      </c>
      <c r="J4879" s="2">
        <v>37</v>
      </c>
      <c r="K4879" s="2">
        <v>129</v>
      </c>
      <c r="S4879" s="72"/>
      <c r="T4879" s="72"/>
      <c r="U4879" s="72"/>
    </row>
    <row r="4880" spans="1:21" ht="14.25" customHeight="1">
      <c r="A4880" s="2">
        <v>406146</v>
      </c>
      <c r="B4880" s="2" t="s">
        <v>36</v>
      </c>
      <c r="C4880" s="2" t="s">
        <v>31</v>
      </c>
      <c r="D4880" s="2" t="s">
        <v>32</v>
      </c>
      <c r="E4880" s="2" t="s">
        <v>38</v>
      </c>
      <c r="F4880" s="2" t="s">
        <v>52</v>
      </c>
      <c r="G4880" s="4">
        <v>43525.071377314816</v>
      </c>
      <c r="H4880" s="4">
        <v>43532.071377314816</v>
      </c>
      <c r="I4880" s="4">
        <v>43528.071377314816</v>
      </c>
      <c r="J4880" s="2">
        <v>41</v>
      </c>
      <c r="K4880" s="2">
        <v>121</v>
      </c>
      <c r="S4880" s="72"/>
      <c r="T4880" s="72"/>
      <c r="U4880" s="72"/>
    </row>
    <row r="4881" spans="1:21" ht="14.25" customHeight="1">
      <c r="A4881" s="2">
        <v>132102</v>
      </c>
      <c r="B4881" s="2" t="s">
        <v>39</v>
      </c>
      <c r="C4881" s="2" t="s">
        <v>31</v>
      </c>
      <c r="D4881" s="2" t="s">
        <v>32</v>
      </c>
      <c r="E4881" s="2" t="s">
        <v>38</v>
      </c>
      <c r="F4881" s="2" t="s">
        <v>52</v>
      </c>
      <c r="G4881" s="4">
        <v>43525.097002314818</v>
      </c>
      <c r="H4881" s="4">
        <v>43529.097002314818</v>
      </c>
      <c r="I4881" s="4">
        <v>43532.097002314818</v>
      </c>
      <c r="J4881" s="2">
        <v>42</v>
      </c>
      <c r="K4881" s="2">
        <v>124</v>
      </c>
      <c r="S4881" s="72"/>
      <c r="T4881" s="72"/>
      <c r="U4881" s="72"/>
    </row>
    <row r="4882" spans="1:21" ht="14.25" customHeight="1">
      <c r="A4882" s="2">
        <v>76382</v>
      </c>
      <c r="B4882" s="2" t="s">
        <v>42</v>
      </c>
      <c r="C4882" s="2" t="s">
        <v>37</v>
      </c>
      <c r="D4882" s="2" t="s">
        <v>41</v>
      </c>
      <c r="E4882" s="2" t="s">
        <v>38</v>
      </c>
      <c r="F4882" s="2" t="s">
        <v>52</v>
      </c>
      <c r="G4882" s="4">
        <v>43525.335324074076</v>
      </c>
      <c r="H4882" s="4">
        <v>43534.335324074076</v>
      </c>
      <c r="I4882" s="4">
        <v>43530.335324074076</v>
      </c>
      <c r="J4882" s="2">
        <v>37</v>
      </c>
      <c r="K4882" s="2">
        <v>109</v>
      </c>
      <c r="S4882" s="72"/>
      <c r="T4882" s="72"/>
      <c r="U4882" s="72"/>
    </row>
    <row r="4883" spans="1:21" ht="14.25" customHeight="1">
      <c r="A4883" s="2">
        <v>783549</v>
      </c>
      <c r="B4883" s="2" t="s">
        <v>36</v>
      </c>
      <c r="C4883" s="2" t="s">
        <v>31</v>
      </c>
      <c r="D4883" s="2" t="s">
        <v>41</v>
      </c>
      <c r="E4883" s="2" t="s">
        <v>44</v>
      </c>
      <c r="F4883" s="2" t="s">
        <v>52</v>
      </c>
      <c r="G4883" s="4">
        <v>43525.342615740738</v>
      </c>
      <c r="H4883" s="4">
        <v>43525.342615740738</v>
      </c>
      <c r="I4883" s="4">
        <v>43532.342615740738</v>
      </c>
      <c r="J4883" s="2">
        <v>0</v>
      </c>
      <c r="K4883" s="2">
        <v>103</v>
      </c>
      <c r="S4883" s="72"/>
      <c r="T4883" s="72"/>
      <c r="U4883" s="72"/>
    </row>
    <row r="4884" spans="1:21" ht="14.25" customHeight="1">
      <c r="A4884" s="2">
        <v>320236</v>
      </c>
      <c r="B4884" s="2" t="s">
        <v>36</v>
      </c>
      <c r="C4884" s="2" t="s">
        <v>37</v>
      </c>
      <c r="D4884" s="2" t="s">
        <v>32</v>
      </c>
      <c r="E4884" s="2" t="s">
        <v>44</v>
      </c>
      <c r="F4884" s="2" t="s">
        <v>52</v>
      </c>
      <c r="G4884" s="4">
        <v>43525.353310185186</v>
      </c>
      <c r="H4884" s="4">
        <v>43529.353310185186</v>
      </c>
      <c r="I4884" s="4">
        <v>43531.353310185186</v>
      </c>
      <c r="J4884" s="2">
        <v>38</v>
      </c>
      <c r="K4884" s="2">
        <v>115</v>
      </c>
      <c r="S4884" s="72"/>
      <c r="T4884" s="72"/>
      <c r="U4884" s="72"/>
    </row>
    <row r="4885" spans="1:21" ht="14.25" customHeight="1">
      <c r="A4885" s="2">
        <v>453971</v>
      </c>
      <c r="B4885" s="2" t="s">
        <v>36</v>
      </c>
      <c r="C4885" s="2" t="s">
        <v>43</v>
      </c>
      <c r="D4885" s="2" t="s">
        <v>32</v>
      </c>
      <c r="E4885" s="2" t="s">
        <v>33</v>
      </c>
      <c r="F4885" s="2" t="s">
        <v>52</v>
      </c>
      <c r="G4885" s="4">
        <v>43525.386458333334</v>
      </c>
      <c r="H4885" s="4">
        <v>43528.386458333334</v>
      </c>
      <c r="I4885" s="4">
        <v>43530.386458333334</v>
      </c>
      <c r="J4885" s="2">
        <v>0</v>
      </c>
      <c r="K4885" s="2">
        <v>127</v>
      </c>
      <c r="S4885" s="72"/>
      <c r="T4885" s="72"/>
      <c r="U4885" s="72"/>
    </row>
    <row r="4886" spans="1:21" ht="14.25" customHeight="1">
      <c r="A4886" s="2">
        <v>10516</v>
      </c>
      <c r="B4886" s="2" t="s">
        <v>39</v>
      </c>
      <c r="C4886" s="2" t="s">
        <v>31</v>
      </c>
      <c r="D4886" s="2" t="s">
        <v>41</v>
      </c>
      <c r="E4886" s="2" t="s">
        <v>44</v>
      </c>
      <c r="F4886" s="2" t="s">
        <v>52</v>
      </c>
      <c r="G4886" s="4">
        <v>43525.471516203703</v>
      </c>
      <c r="H4886" s="4">
        <v>43530.471516203703</v>
      </c>
      <c r="I4886" s="4">
        <v>43529.471516203703</v>
      </c>
      <c r="J4886" s="2">
        <v>0</v>
      </c>
      <c r="K4886" s="2">
        <v>126</v>
      </c>
      <c r="S4886" s="72"/>
      <c r="T4886" s="72"/>
      <c r="U4886" s="72"/>
    </row>
    <row r="4887" spans="1:21" ht="14.25" customHeight="1">
      <c r="A4887" s="2">
        <v>30299</v>
      </c>
      <c r="B4887" s="2" t="s">
        <v>46</v>
      </c>
      <c r="C4887" s="2" t="s">
        <v>40</v>
      </c>
      <c r="D4887" s="2" t="s">
        <v>41</v>
      </c>
      <c r="E4887" s="2" t="s">
        <v>33</v>
      </c>
      <c r="F4887" s="2" t="s">
        <v>52</v>
      </c>
      <c r="G4887" s="4">
        <v>43525.585775462961</v>
      </c>
      <c r="H4887" s="4">
        <v>43526.585775462961</v>
      </c>
      <c r="I4887" s="4">
        <v>43532.585775462961</v>
      </c>
      <c r="J4887" s="2">
        <v>38</v>
      </c>
      <c r="K4887" s="2">
        <v>111</v>
      </c>
      <c r="S4887" s="72"/>
      <c r="T4887" s="72"/>
      <c r="U4887" s="72"/>
    </row>
    <row r="4888" spans="1:21" ht="14.25" customHeight="1">
      <c r="A4888" s="2">
        <v>382112</v>
      </c>
      <c r="B4888" s="2" t="s">
        <v>30</v>
      </c>
      <c r="C4888" s="2" t="s">
        <v>31</v>
      </c>
      <c r="D4888" s="2" t="s">
        <v>32</v>
      </c>
      <c r="E4888" s="2" t="s">
        <v>44</v>
      </c>
      <c r="F4888" s="2" t="s">
        <v>52</v>
      </c>
      <c r="G4888" s="4">
        <v>43525.690821759257</v>
      </c>
      <c r="H4888" s="4">
        <v>43525.690821759257</v>
      </c>
      <c r="I4888" s="4">
        <v>43532.690821759257</v>
      </c>
      <c r="J4888" s="2">
        <v>81</v>
      </c>
      <c r="K4888" s="2">
        <v>105</v>
      </c>
      <c r="S4888" s="72"/>
      <c r="T4888" s="72"/>
      <c r="U4888" s="72"/>
    </row>
    <row r="4889" spans="1:21" ht="14.25" customHeight="1">
      <c r="A4889" s="2">
        <v>717941</v>
      </c>
      <c r="B4889" s="2" t="s">
        <v>36</v>
      </c>
      <c r="C4889" s="2" t="s">
        <v>31</v>
      </c>
      <c r="D4889" s="2" t="s">
        <v>32</v>
      </c>
      <c r="E4889" s="2" t="s">
        <v>44</v>
      </c>
      <c r="F4889" s="2" t="s">
        <v>52</v>
      </c>
      <c r="G4889" s="4">
        <v>43526.039282407408</v>
      </c>
      <c r="H4889" s="4">
        <v>43531.039282407408</v>
      </c>
      <c r="I4889" s="4">
        <v>43529.039282407408</v>
      </c>
      <c r="J4889" s="2">
        <v>74</v>
      </c>
      <c r="K4889" s="2">
        <v>102</v>
      </c>
      <c r="S4889" s="72"/>
      <c r="T4889" s="72"/>
      <c r="U4889" s="72"/>
    </row>
    <row r="4890" spans="1:21" ht="14.25" customHeight="1">
      <c r="A4890" s="2">
        <v>201129</v>
      </c>
      <c r="B4890" s="2" t="s">
        <v>36</v>
      </c>
      <c r="C4890" s="2" t="s">
        <v>31</v>
      </c>
      <c r="D4890" s="2" t="s">
        <v>32</v>
      </c>
      <c r="E4890" s="2" t="s">
        <v>44</v>
      </c>
      <c r="F4890" s="2" t="s">
        <v>52</v>
      </c>
      <c r="G4890" s="4">
        <v>43526.24658564815</v>
      </c>
      <c r="H4890" s="4">
        <v>43530.24658564815</v>
      </c>
      <c r="I4890" s="4">
        <v>43531.24658564815</v>
      </c>
      <c r="J4890" s="2">
        <v>62</v>
      </c>
      <c r="K4890" s="2">
        <v>106</v>
      </c>
      <c r="S4890" s="72"/>
      <c r="T4890" s="72"/>
      <c r="U4890" s="72"/>
    </row>
    <row r="4891" spans="1:21" ht="14.25" customHeight="1">
      <c r="A4891" s="2">
        <v>429219</v>
      </c>
      <c r="B4891" s="2" t="s">
        <v>36</v>
      </c>
      <c r="C4891" s="2" t="s">
        <v>45</v>
      </c>
      <c r="D4891" s="2" t="s">
        <v>32</v>
      </c>
      <c r="E4891" s="2" t="s">
        <v>44</v>
      </c>
      <c r="F4891" s="2" t="s">
        <v>52</v>
      </c>
      <c r="G4891" s="4">
        <v>43526.257569444446</v>
      </c>
      <c r="H4891" s="4">
        <v>43530.257569444446</v>
      </c>
      <c r="I4891" s="4">
        <v>43531.257569444446</v>
      </c>
      <c r="J4891" s="2">
        <v>72</v>
      </c>
      <c r="K4891" s="2">
        <v>110</v>
      </c>
      <c r="S4891" s="72"/>
      <c r="T4891" s="72"/>
      <c r="U4891" s="72"/>
    </row>
    <row r="4892" spans="1:21" ht="14.25" customHeight="1">
      <c r="A4892" s="2">
        <v>411426</v>
      </c>
      <c r="B4892" s="2" t="s">
        <v>39</v>
      </c>
      <c r="C4892" s="2" t="s">
        <v>37</v>
      </c>
      <c r="D4892" s="2" t="s">
        <v>41</v>
      </c>
      <c r="E4892" s="2" t="s">
        <v>38</v>
      </c>
      <c r="F4892" s="2" t="s">
        <v>52</v>
      </c>
      <c r="G4892" s="4">
        <v>43526.345821759256</v>
      </c>
      <c r="H4892" s="4">
        <v>43531.345821759256</v>
      </c>
      <c r="I4892" s="4">
        <v>43533.345821759256</v>
      </c>
      <c r="J4892" s="2">
        <v>26</v>
      </c>
      <c r="K4892" s="2">
        <v>111</v>
      </c>
      <c r="S4892" s="72"/>
      <c r="T4892" s="72"/>
      <c r="U4892" s="72"/>
    </row>
    <row r="4893" spans="1:21" ht="14.25" customHeight="1">
      <c r="A4893" s="2">
        <v>634552</v>
      </c>
      <c r="B4893" s="2" t="s">
        <v>42</v>
      </c>
      <c r="C4893" s="2" t="s">
        <v>31</v>
      </c>
      <c r="D4893" s="2" t="s">
        <v>41</v>
      </c>
      <c r="E4893" s="2" t="s">
        <v>44</v>
      </c>
      <c r="F4893" s="2" t="s">
        <v>52</v>
      </c>
      <c r="G4893" s="4">
        <v>43526.365543981483</v>
      </c>
      <c r="H4893" s="4">
        <v>43526.365543981483</v>
      </c>
      <c r="I4893" s="4">
        <v>43533.365543981483</v>
      </c>
      <c r="J4893" s="2">
        <v>0</v>
      </c>
      <c r="K4893" s="2">
        <v>120</v>
      </c>
      <c r="S4893" s="72"/>
      <c r="T4893" s="72"/>
      <c r="U4893" s="72"/>
    </row>
    <row r="4894" spans="1:21" ht="14.25" customHeight="1">
      <c r="A4894" s="2">
        <v>797666</v>
      </c>
      <c r="B4894" s="2" t="s">
        <v>30</v>
      </c>
      <c r="C4894" s="2" t="s">
        <v>31</v>
      </c>
      <c r="D4894" s="2" t="s">
        <v>41</v>
      </c>
      <c r="E4894" s="2" t="s">
        <v>38</v>
      </c>
      <c r="F4894" s="2" t="s">
        <v>52</v>
      </c>
      <c r="G4894" s="4">
        <v>43526.52752314815</v>
      </c>
      <c r="H4894" s="4">
        <v>43530.52752314815</v>
      </c>
      <c r="I4894" s="4">
        <v>43531.52752314815</v>
      </c>
      <c r="J4894" s="2">
        <v>0</v>
      </c>
      <c r="K4894" s="2">
        <v>128</v>
      </c>
      <c r="S4894" s="72"/>
      <c r="T4894" s="72"/>
      <c r="U4894" s="72"/>
    </row>
    <row r="4895" spans="1:21" ht="14.25" customHeight="1">
      <c r="A4895" s="2">
        <v>319442</v>
      </c>
      <c r="B4895" s="2" t="s">
        <v>39</v>
      </c>
      <c r="C4895" s="2" t="s">
        <v>45</v>
      </c>
      <c r="D4895" s="2" t="s">
        <v>32</v>
      </c>
      <c r="E4895" s="2" t="s">
        <v>38</v>
      </c>
      <c r="F4895" s="2" t="s">
        <v>52</v>
      </c>
      <c r="G4895" s="4">
        <v>43526.602581018517</v>
      </c>
      <c r="H4895" s="4">
        <v>43527.602581018517</v>
      </c>
      <c r="I4895" s="4">
        <v>43532.602581018517</v>
      </c>
      <c r="J4895" s="2">
        <v>31</v>
      </c>
      <c r="K4895" s="2">
        <v>128</v>
      </c>
      <c r="S4895" s="72"/>
      <c r="T4895" s="72"/>
      <c r="U4895" s="72"/>
    </row>
    <row r="4896" spans="1:21" ht="14.25" customHeight="1">
      <c r="A4896" s="2">
        <v>397427</v>
      </c>
      <c r="B4896" s="2" t="s">
        <v>39</v>
      </c>
      <c r="C4896" s="2" t="s">
        <v>37</v>
      </c>
      <c r="D4896" s="2" t="s">
        <v>41</v>
      </c>
      <c r="E4896" s="2" t="s">
        <v>44</v>
      </c>
      <c r="F4896" s="2" t="s">
        <v>52</v>
      </c>
      <c r="G4896" s="4">
        <v>43526.647407407407</v>
      </c>
      <c r="H4896" s="4">
        <v>43528.647407407407</v>
      </c>
      <c r="I4896" s="4">
        <v>43532.647407407407</v>
      </c>
      <c r="J4896" s="2">
        <v>72</v>
      </c>
      <c r="K4896" s="2">
        <v>87</v>
      </c>
      <c r="S4896" s="72"/>
      <c r="T4896" s="72"/>
      <c r="U4896" s="72"/>
    </row>
    <row r="4897" spans="1:21" ht="14.25" customHeight="1">
      <c r="A4897" s="2">
        <v>903205</v>
      </c>
      <c r="B4897" s="2" t="s">
        <v>30</v>
      </c>
      <c r="C4897" s="2" t="s">
        <v>31</v>
      </c>
      <c r="D4897" s="2" t="s">
        <v>41</v>
      </c>
      <c r="E4897" s="2" t="s">
        <v>33</v>
      </c>
      <c r="F4897" s="2" t="s">
        <v>52</v>
      </c>
      <c r="G4897" s="4">
        <v>43526.663993055554</v>
      </c>
      <c r="H4897" s="4">
        <v>43528.663993055554</v>
      </c>
      <c r="I4897" s="4">
        <v>43532.663993055554</v>
      </c>
      <c r="J4897" s="2">
        <v>0</v>
      </c>
      <c r="K4897" s="2">
        <v>127</v>
      </c>
      <c r="S4897" s="72"/>
      <c r="T4897" s="72"/>
      <c r="U4897" s="72"/>
    </row>
    <row r="4898" spans="1:21" ht="14.25" customHeight="1">
      <c r="A4898" s="2">
        <v>147245</v>
      </c>
      <c r="B4898" s="2" t="s">
        <v>36</v>
      </c>
      <c r="C4898" s="2" t="s">
        <v>37</v>
      </c>
      <c r="D4898" s="2" t="s">
        <v>41</v>
      </c>
      <c r="E4898" s="2" t="s">
        <v>44</v>
      </c>
      <c r="F4898" s="2" t="s">
        <v>52</v>
      </c>
      <c r="G4898" s="4">
        <v>43526.854768518519</v>
      </c>
      <c r="H4898" s="4">
        <v>43529.854768518519</v>
      </c>
      <c r="I4898" s="4">
        <v>43533.854768518519</v>
      </c>
      <c r="J4898" s="2">
        <v>78</v>
      </c>
      <c r="K4898" s="2">
        <v>93</v>
      </c>
      <c r="S4898" s="72"/>
      <c r="T4898" s="72"/>
      <c r="U4898" s="72"/>
    </row>
    <row r="4899" spans="1:21" ht="14.25" customHeight="1">
      <c r="A4899" s="2">
        <v>747728</v>
      </c>
      <c r="B4899" s="2" t="s">
        <v>42</v>
      </c>
      <c r="C4899" s="2" t="s">
        <v>31</v>
      </c>
      <c r="D4899" s="2" t="s">
        <v>32</v>
      </c>
      <c r="E4899" s="2" t="s">
        <v>44</v>
      </c>
      <c r="F4899" s="2" t="s">
        <v>52</v>
      </c>
      <c r="G4899" s="4">
        <v>43526.926886574074</v>
      </c>
      <c r="H4899" s="4">
        <v>43529.926886574074</v>
      </c>
      <c r="I4899" s="4">
        <v>43533.926886574074</v>
      </c>
      <c r="J4899" s="2">
        <v>35</v>
      </c>
      <c r="K4899" s="2">
        <v>128</v>
      </c>
      <c r="S4899" s="72"/>
      <c r="T4899" s="72"/>
      <c r="U4899" s="72"/>
    </row>
    <row r="4900" spans="1:21" ht="14.25" customHeight="1">
      <c r="A4900" s="2">
        <v>937514</v>
      </c>
      <c r="B4900" s="2" t="s">
        <v>39</v>
      </c>
      <c r="C4900" s="2" t="s">
        <v>37</v>
      </c>
      <c r="D4900" s="2" t="s">
        <v>32</v>
      </c>
      <c r="E4900" s="2" t="s">
        <v>38</v>
      </c>
      <c r="F4900" s="2" t="s">
        <v>52</v>
      </c>
      <c r="G4900" s="4">
        <v>43527.103113425925</v>
      </c>
      <c r="H4900" s="4">
        <v>43531.103113425925</v>
      </c>
      <c r="I4900" s="4">
        <v>43532.103113425925</v>
      </c>
      <c r="J4900" s="2">
        <v>47</v>
      </c>
      <c r="K4900" s="2">
        <v>109</v>
      </c>
      <c r="S4900" s="72"/>
      <c r="T4900" s="72"/>
      <c r="U4900" s="72"/>
    </row>
    <row r="4901" spans="1:21" ht="14.25" customHeight="1">
      <c r="A4901" s="2">
        <v>998507</v>
      </c>
      <c r="B4901" s="2" t="s">
        <v>48</v>
      </c>
      <c r="C4901" s="2" t="s">
        <v>31</v>
      </c>
      <c r="D4901" s="2" t="s">
        <v>32</v>
      </c>
      <c r="E4901" s="2" t="s">
        <v>33</v>
      </c>
      <c r="F4901" s="2" t="s">
        <v>52</v>
      </c>
      <c r="G4901" s="4">
        <v>43527.319791666669</v>
      </c>
      <c r="H4901" s="4">
        <v>43530.319791666669</v>
      </c>
      <c r="I4901" s="4">
        <v>43531.319791666669</v>
      </c>
      <c r="J4901" s="2">
        <v>50</v>
      </c>
      <c r="K4901" s="2">
        <v>128</v>
      </c>
      <c r="S4901" s="72"/>
      <c r="T4901" s="72"/>
      <c r="U4901" s="72"/>
    </row>
    <row r="4902" spans="1:21" ht="14.25" customHeight="1">
      <c r="A4902" s="2">
        <v>277207</v>
      </c>
      <c r="B4902" s="2" t="s">
        <v>36</v>
      </c>
      <c r="C4902" s="2" t="s">
        <v>37</v>
      </c>
      <c r="D4902" s="2" t="s">
        <v>32</v>
      </c>
      <c r="E4902" s="2" t="s">
        <v>44</v>
      </c>
      <c r="F4902" s="2" t="s">
        <v>52</v>
      </c>
      <c r="G4902" s="4">
        <v>43527.370567129627</v>
      </c>
      <c r="H4902" s="4">
        <v>43527.370567129627</v>
      </c>
      <c r="I4902" s="4">
        <v>43530.370567129627</v>
      </c>
      <c r="J4902" s="2">
        <v>62</v>
      </c>
      <c r="K4902" s="2">
        <v>86</v>
      </c>
      <c r="S4902" s="72"/>
      <c r="T4902" s="72"/>
      <c r="U4902" s="72"/>
    </row>
    <row r="4903" spans="1:21" ht="14.25" customHeight="1">
      <c r="A4903" s="2">
        <v>731432</v>
      </c>
      <c r="B4903" s="2" t="s">
        <v>47</v>
      </c>
      <c r="C4903" s="2" t="s">
        <v>37</v>
      </c>
      <c r="D4903" s="2" t="s">
        <v>32</v>
      </c>
      <c r="E4903" s="2" t="s">
        <v>44</v>
      </c>
      <c r="F4903" s="2" t="s">
        <v>52</v>
      </c>
      <c r="G4903" s="4">
        <v>43527.713726851849</v>
      </c>
      <c r="H4903" s="4">
        <v>43527.713726851849</v>
      </c>
      <c r="I4903" s="4">
        <v>43532.713726851849</v>
      </c>
      <c r="J4903" s="2">
        <v>69</v>
      </c>
      <c r="K4903" s="2">
        <v>89</v>
      </c>
      <c r="S4903" s="72"/>
      <c r="T4903" s="72"/>
      <c r="U4903" s="72"/>
    </row>
    <row r="4904" spans="1:21" ht="14.25" customHeight="1">
      <c r="A4904" s="2">
        <v>474792</v>
      </c>
      <c r="B4904" s="2" t="s">
        <v>48</v>
      </c>
      <c r="C4904" s="2" t="s">
        <v>40</v>
      </c>
      <c r="D4904" s="2" t="s">
        <v>41</v>
      </c>
      <c r="E4904" s="2" t="s">
        <v>44</v>
      </c>
      <c r="F4904" s="2" t="s">
        <v>52</v>
      </c>
      <c r="G4904" s="4">
        <v>43527.806562500002</v>
      </c>
      <c r="H4904" s="4">
        <v>43530.806562500002</v>
      </c>
      <c r="I4904" s="4">
        <v>43532.806562500002</v>
      </c>
      <c r="J4904" s="2">
        <v>84</v>
      </c>
      <c r="K4904" s="2">
        <v>93</v>
      </c>
      <c r="S4904" s="72"/>
      <c r="T4904" s="72"/>
      <c r="U4904" s="72"/>
    </row>
    <row r="4905" spans="1:21" ht="14.25" customHeight="1">
      <c r="A4905" s="2">
        <v>734667</v>
      </c>
      <c r="B4905" s="2" t="s">
        <v>48</v>
      </c>
      <c r="C4905" s="2" t="s">
        <v>43</v>
      </c>
      <c r="D4905" s="2" t="s">
        <v>32</v>
      </c>
      <c r="E4905" s="2" t="s">
        <v>33</v>
      </c>
      <c r="F4905" s="2" t="s">
        <v>52</v>
      </c>
      <c r="G4905" s="4">
        <v>43527.850810185184</v>
      </c>
      <c r="H4905" s="4">
        <v>43530.850810185184</v>
      </c>
      <c r="I4905" s="4">
        <v>43530.850810185184</v>
      </c>
      <c r="J4905" s="2">
        <v>0</v>
      </c>
      <c r="K4905" s="2">
        <v>129</v>
      </c>
      <c r="S4905" s="72"/>
      <c r="T4905" s="72"/>
      <c r="U4905" s="72"/>
    </row>
    <row r="4906" spans="1:21" ht="14.25" customHeight="1">
      <c r="A4906" s="2">
        <v>738807</v>
      </c>
      <c r="B4906" s="2" t="s">
        <v>30</v>
      </c>
      <c r="C4906" s="2" t="s">
        <v>45</v>
      </c>
      <c r="D4906" s="2" t="s">
        <v>32</v>
      </c>
      <c r="E4906" s="2" t="s">
        <v>33</v>
      </c>
      <c r="F4906" s="2" t="s">
        <v>52</v>
      </c>
      <c r="G4906" s="4">
        <v>43527.890150462961</v>
      </c>
      <c r="H4906" s="4">
        <v>43527.890150462961</v>
      </c>
      <c r="I4906" s="4">
        <v>43534.890150462961</v>
      </c>
      <c r="J4906" s="2">
        <v>40</v>
      </c>
      <c r="K4906" s="2">
        <v>130</v>
      </c>
      <c r="S4906" s="72"/>
      <c r="T4906" s="72"/>
      <c r="U4906" s="72"/>
    </row>
    <row r="4907" spans="1:21" ht="14.25" customHeight="1">
      <c r="A4907" s="2">
        <v>598828</v>
      </c>
      <c r="B4907" s="2" t="s">
        <v>30</v>
      </c>
      <c r="C4907" s="2" t="s">
        <v>45</v>
      </c>
      <c r="D4907" s="2" t="s">
        <v>41</v>
      </c>
      <c r="E4907" s="2" t="s">
        <v>44</v>
      </c>
      <c r="F4907" s="2" t="s">
        <v>52</v>
      </c>
      <c r="G4907" s="4">
        <v>43528.142199074071</v>
      </c>
      <c r="H4907" s="4">
        <v>43539.142199074071</v>
      </c>
      <c r="I4907" s="4">
        <v>43531.142199074071</v>
      </c>
      <c r="J4907" s="2">
        <v>45</v>
      </c>
      <c r="K4907" s="2">
        <v>123</v>
      </c>
      <c r="S4907" s="72"/>
      <c r="T4907" s="72"/>
      <c r="U4907" s="72"/>
    </row>
    <row r="4908" spans="1:21" ht="14.25" customHeight="1">
      <c r="A4908" s="2">
        <v>795472</v>
      </c>
      <c r="B4908" s="2" t="s">
        <v>39</v>
      </c>
      <c r="C4908" s="2" t="s">
        <v>31</v>
      </c>
      <c r="D4908" s="2" t="s">
        <v>41</v>
      </c>
      <c r="E4908" s="2" t="s">
        <v>44</v>
      </c>
      <c r="F4908" s="2" t="s">
        <v>52</v>
      </c>
      <c r="G4908" s="4">
        <v>43528.270879629628</v>
      </c>
      <c r="H4908" s="4">
        <v>43531.270879629628</v>
      </c>
      <c r="I4908" s="4">
        <v>43535.270879629628</v>
      </c>
      <c r="J4908" s="2">
        <v>0</v>
      </c>
      <c r="K4908" s="2">
        <v>127</v>
      </c>
      <c r="S4908" s="72"/>
      <c r="T4908" s="72"/>
      <c r="U4908" s="72"/>
    </row>
    <row r="4909" spans="1:21" ht="14.25" customHeight="1">
      <c r="A4909" s="2">
        <v>944407</v>
      </c>
      <c r="B4909" s="2" t="s">
        <v>39</v>
      </c>
      <c r="C4909" s="2" t="s">
        <v>31</v>
      </c>
      <c r="D4909" s="2" t="s">
        <v>41</v>
      </c>
      <c r="E4909" s="2" t="s">
        <v>33</v>
      </c>
      <c r="F4909" s="2" t="s">
        <v>52</v>
      </c>
      <c r="G4909" s="4">
        <v>43528.271898148145</v>
      </c>
      <c r="H4909" s="4">
        <v>43533.271898148145</v>
      </c>
      <c r="I4909" s="4">
        <v>43533.271898148145</v>
      </c>
      <c r="J4909" s="2">
        <v>0</v>
      </c>
      <c r="K4909" s="2">
        <v>129</v>
      </c>
      <c r="S4909" s="72"/>
      <c r="T4909" s="72"/>
      <c r="U4909" s="72"/>
    </row>
    <row r="4910" spans="1:21" ht="14.25" customHeight="1">
      <c r="A4910" s="2">
        <v>748948</v>
      </c>
      <c r="B4910" s="2" t="s">
        <v>48</v>
      </c>
      <c r="C4910" s="2" t="s">
        <v>37</v>
      </c>
      <c r="D4910" s="2" t="s">
        <v>41</v>
      </c>
      <c r="E4910" s="2" t="s">
        <v>44</v>
      </c>
      <c r="F4910" s="2" t="s">
        <v>52</v>
      </c>
      <c r="G4910" s="4">
        <v>43528.274386574078</v>
      </c>
      <c r="H4910" s="4">
        <v>43531.274386574078</v>
      </c>
      <c r="I4910" s="4">
        <v>43532.274386574078</v>
      </c>
      <c r="J4910" s="2">
        <v>27</v>
      </c>
      <c r="K4910" s="2">
        <v>113</v>
      </c>
      <c r="S4910" s="72"/>
      <c r="T4910" s="72"/>
      <c r="U4910" s="72"/>
    </row>
    <row r="4911" spans="1:21" ht="14.25" customHeight="1">
      <c r="A4911" s="2">
        <v>754079</v>
      </c>
      <c r="B4911" s="2" t="s">
        <v>46</v>
      </c>
      <c r="C4911" s="2" t="s">
        <v>43</v>
      </c>
      <c r="D4911" s="2" t="s">
        <v>32</v>
      </c>
      <c r="E4911" s="2" t="s">
        <v>33</v>
      </c>
      <c r="F4911" s="2" t="s">
        <v>52</v>
      </c>
      <c r="G4911" s="4">
        <v>43528.299560185187</v>
      </c>
      <c r="H4911" s="4">
        <v>43531.299560185187</v>
      </c>
      <c r="I4911" s="4">
        <v>43531.299560185187</v>
      </c>
      <c r="J4911" s="2">
        <v>0</v>
      </c>
      <c r="K4911" s="2">
        <v>121</v>
      </c>
      <c r="S4911" s="72"/>
      <c r="T4911" s="72"/>
      <c r="U4911" s="72"/>
    </row>
    <row r="4912" spans="1:21" ht="14.25" customHeight="1">
      <c r="A4912" s="2">
        <v>144376</v>
      </c>
      <c r="B4912" s="2" t="s">
        <v>30</v>
      </c>
      <c r="C4912" s="2" t="s">
        <v>37</v>
      </c>
      <c r="D4912" s="2" t="s">
        <v>41</v>
      </c>
      <c r="E4912" s="2" t="s">
        <v>44</v>
      </c>
      <c r="F4912" s="2" t="s">
        <v>52</v>
      </c>
      <c r="G4912" s="4">
        <v>43528.325497685182</v>
      </c>
      <c r="H4912" s="4">
        <v>43528.325497685182</v>
      </c>
      <c r="I4912" s="4">
        <v>43531.325497685182</v>
      </c>
      <c r="J4912" s="2">
        <v>46</v>
      </c>
      <c r="K4912" s="2">
        <v>105</v>
      </c>
      <c r="S4912" s="72"/>
      <c r="T4912" s="72"/>
      <c r="U4912" s="72"/>
    </row>
    <row r="4913" spans="1:21" ht="14.25" customHeight="1">
      <c r="A4913" s="2">
        <v>694095</v>
      </c>
      <c r="B4913" s="2" t="s">
        <v>30</v>
      </c>
      <c r="C4913" s="2" t="s">
        <v>43</v>
      </c>
      <c r="D4913" s="2" t="s">
        <v>41</v>
      </c>
      <c r="E4913" s="2" t="s">
        <v>44</v>
      </c>
      <c r="F4913" s="2" t="s">
        <v>52</v>
      </c>
      <c r="G4913" s="4">
        <v>43528.33011574074</v>
      </c>
      <c r="H4913" s="4">
        <v>43530.33011574074</v>
      </c>
      <c r="I4913" s="4">
        <v>43532.33011574074</v>
      </c>
      <c r="J4913" s="2">
        <v>82</v>
      </c>
      <c r="K4913" s="2">
        <v>109</v>
      </c>
      <c r="S4913" s="72"/>
      <c r="T4913" s="72"/>
      <c r="U4913" s="72"/>
    </row>
    <row r="4914" spans="1:21" ht="14.25" customHeight="1">
      <c r="A4914" s="2">
        <v>414295</v>
      </c>
      <c r="B4914" s="2" t="s">
        <v>39</v>
      </c>
      <c r="C4914" s="2" t="s">
        <v>37</v>
      </c>
      <c r="D4914" s="2" t="s">
        <v>41</v>
      </c>
      <c r="E4914" s="2" t="s">
        <v>33</v>
      </c>
      <c r="F4914" s="2" t="s">
        <v>52</v>
      </c>
      <c r="G4914" s="4">
        <v>43528.346180555556</v>
      </c>
      <c r="H4914" s="4">
        <v>43535.346180555556</v>
      </c>
      <c r="I4914" s="4">
        <v>43535.346180555556</v>
      </c>
      <c r="J4914" s="2">
        <v>32</v>
      </c>
      <c r="K4914" s="2">
        <v>107</v>
      </c>
      <c r="S4914" s="72"/>
      <c r="T4914" s="72"/>
      <c r="U4914" s="72"/>
    </row>
    <row r="4915" spans="1:21" ht="14.25" customHeight="1">
      <c r="A4915" s="2">
        <v>759550</v>
      </c>
      <c r="B4915" s="2" t="s">
        <v>36</v>
      </c>
      <c r="C4915" s="2" t="s">
        <v>31</v>
      </c>
      <c r="D4915" s="2" t="s">
        <v>41</v>
      </c>
      <c r="E4915" s="2" t="s">
        <v>38</v>
      </c>
      <c r="F4915" s="2" t="s">
        <v>52</v>
      </c>
      <c r="G4915" s="4">
        <v>43528.380497685182</v>
      </c>
      <c r="H4915" s="4">
        <v>43531.380497685182</v>
      </c>
      <c r="I4915" s="4">
        <v>43532.380497685182</v>
      </c>
      <c r="J4915" s="2">
        <v>0</v>
      </c>
      <c r="K4915" s="2">
        <v>122</v>
      </c>
      <c r="S4915" s="72"/>
      <c r="T4915" s="72"/>
      <c r="U4915" s="72"/>
    </row>
    <row r="4916" spans="1:21" ht="14.25" customHeight="1">
      <c r="A4916" s="2">
        <v>645956</v>
      </c>
      <c r="B4916" s="2" t="s">
        <v>39</v>
      </c>
      <c r="C4916" s="2" t="s">
        <v>43</v>
      </c>
      <c r="D4916" s="2" t="s">
        <v>41</v>
      </c>
      <c r="E4916" s="2" t="s">
        <v>44</v>
      </c>
      <c r="F4916" s="2" t="s">
        <v>52</v>
      </c>
      <c r="G4916" s="4">
        <v>43528.5153587963</v>
      </c>
      <c r="H4916" s="4">
        <v>43533.5153587963</v>
      </c>
      <c r="I4916" s="4">
        <v>43532.5153587963</v>
      </c>
      <c r="J4916" s="2">
        <v>44</v>
      </c>
      <c r="K4916" s="2">
        <v>124</v>
      </c>
      <c r="S4916" s="72"/>
      <c r="T4916" s="72"/>
      <c r="U4916" s="72"/>
    </row>
    <row r="4917" spans="1:21" ht="14.25" customHeight="1">
      <c r="A4917" s="2">
        <v>412909</v>
      </c>
      <c r="B4917" s="2" t="s">
        <v>47</v>
      </c>
      <c r="C4917" s="2" t="s">
        <v>43</v>
      </c>
      <c r="D4917" s="2" t="s">
        <v>41</v>
      </c>
      <c r="E4917" s="2" t="s">
        <v>33</v>
      </c>
      <c r="F4917" s="2" t="s">
        <v>52</v>
      </c>
      <c r="G4917" s="4">
        <v>43528.611493055556</v>
      </c>
      <c r="H4917" s="4">
        <v>43537.611493055556</v>
      </c>
      <c r="I4917" s="4">
        <v>43535.611493055556</v>
      </c>
      <c r="J4917" s="2">
        <v>38</v>
      </c>
      <c r="K4917" s="2">
        <v>124</v>
      </c>
      <c r="S4917" s="72"/>
      <c r="T4917" s="72"/>
      <c r="U4917" s="72"/>
    </row>
    <row r="4918" spans="1:21" ht="14.25" customHeight="1">
      <c r="A4918" s="2">
        <v>735038</v>
      </c>
      <c r="B4918" s="2" t="s">
        <v>48</v>
      </c>
      <c r="C4918" s="2" t="s">
        <v>43</v>
      </c>
      <c r="D4918" s="2" t="s">
        <v>41</v>
      </c>
      <c r="E4918" s="2" t="s">
        <v>38</v>
      </c>
      <c r="F4918" s="2" t="s">
        <v>52</v>
      </c>
      <c r="G4918" s="4">
        <v>43528.672974537039</v>
      </c>
      <c r="H4918" s="4">
        <v>43534.672974537039</v>
      </c>
      <c r="I4918" s="4">
        <v>43534.672974537039</v>
      </c>
      <c r="J4918" s="2">
        <v>43</v>
      </c>
      <c r="K4918" s="2">
        <v>127</v>
      </c>
      <c r="S4918" s="72"/>
      <c r="T4918" s="72"/>
      <c r="U4918" s="72"/>
    </row>
    <row r="4919" spans="1:21" ht="14.25" customHeight="1">
      <c r="A4919" s="2">
        <v>334957</v>
      </c>
      <c r="B4919" s="2" t="s">
        <v>48</v>
      </c>
      <c r="C4919" s="2" t="s">
        <v>43</v>
      </c>
      <c r="D4919" s="2" t="s">
        <v>41</v>
      </c>
      <c r="E4919" s="2" t="s">
        <v>44</v>
      </c>
      <c r="F4919" s="2" t="s">
        <v>52</v>
      </c>
      <c r="G4919" s="4">
        <v>43529.106226851851</v>
      </c>
      <c r="H4919" s="4">
        <v>43534.106226851851</v>
      </c>
      <c r="I4919" s="4">
        <v>43534.106226851851</v>
      </c>
      <c r="J4919" s="2">
        <v>64</v>
      </c>
      <c r="K4919" s="2">
        <v>103</v>
      </c>
      <c r="S4919" s="72"/>
      <c r="T4919" s="72"/>
      <c r="U4919" s="72"/>
    </row>
    <row r="4920" spans="1:21" ht="14.25" customHeight="1">
      <c r="A4920" s="2">
        <v>616601</v>
      </c>
      <c r="B4920" s="2" t="s">
        <v>47</v>
      </c>
      <c r="C4920" s="2" t="s">
        <v>31</v>
      </c>
      <c r="D4920" s="2" t="s">
        <v>41</v>
      </c>
      <c r="E4920" s="2" t="s">
        <v>33</v>
      </c>
      <c r="F4920" s="2" t="s">
        <v>52</v>
      </c>
      <c r="G4920" s="4">
        <v>43529.263923611114</v>
      </c>
      <c r="H4920" s="4">
        <v>43534.263923611114</v>
      </c>
      <c r="I4920" s="4">
        <v>43535.263923611114</v>
      </c>
      <c r="J4920" s="2">
        <v>0</v>
      </c>
      <c r="K4920" s="2">
        <v>129</v>
      </c>
      <c r="S4920" s="72"/>
      <c r="T4920" s="72"/>
      <c r="U4920" s="72"/>
    </row>
    <row r="4921" spans="1:21" ht="14.25" customHeight="1">
      <c r="A4921" s="2">
        <v>728907</v>
      </c>
      <c r="B4921" s="2" t="s">
        <v>36</v>
      </c>
      <c r="C4921" s="2" t="s">
        <v>43</v>
      </c>
      <c r="D4921" s="2" t="s">
        <v>41</v>
      </c>
      <c r="E4921" s="2" t="s">
        <v>33</v>
      </c>
      <c r="F4921" s="2" t="s">
        <v>52</v>
      </c>
      <c r="G4921" s="4">
        <v>43529.340740740743</v>
      </c>
      <c r="H4921" s="4">
        <v>43536.340740740743</v>
      </c>
      <c r="I4921" s="4">
        <v>43532.340740740743</v>
      </c>
      <c r="J4921" s="2">
        <v>38</v>
      </c>
      <c r="K4921" s="2">
        <v>127</v>
      </c>
      <c r="S4921" s="72"/>
      <c r="T4921" s="72"/>
      <c r="U4921" s="72"/>
    </row>
    <row r="4922" spans="1:21" ht="14.25" customHeight="1">
      <c r="A4922" s="2">
        <v>384460</v>
      </c>
      <c r="B4922" s="2" t="s">
        <v>39</v>
      </c>
      <c r="C4922" s="2" t="s">
        <v>31</v>
      </c>
      <c r="D4922" s="2" t="s">
        <v>32</v>
      </c>
      <c r="E4922" s="2" t="s">
        <v>44</v>
      </c>
      <c r="F4922" s="2" t="s">
        <v>52</v>
      </c>
      <c r="G4922" s="4">
        <v>43529.361643518518</v>
      </c>
      <c r="H4922" s="4">
        <v>43535.361643518518</v>
      </c>
      <c r="I4922" s="4">
        <v>43535.361643518518</v>
      </c>
      <c r="J4922" s="2">
        <v>26</v>
      </c>
      <c r="K4922" s="2">
        <v>129</v>
      </c>
      <c r="S4922" s="72"/>
      <c r="T4922" s="72"/>
      <c r="U4922" s="72"/>
    </row>
    <row r="4923" spans="1:21" ht="14.25" customHeight="1">
      <c r="A4923" s="2">
        <v>473510</v>
      </c>
      <c r="B4923" s="2" t="s">
        <v>42</v>
      </c>
      <c r="C4923" s="2" t="s">
        <v>43</v>
      </c>
      <c r="D4923" s="2" t="s">
        <v>41</v>
      </c>
      <c r="E4923" s="2" t="s">
        <v>38</v>
      </c>
      <c r="F4923" s="2" t="s">
        <v>52</v>
      </c>
      <c r="G4923" s="4">
        <v>43529.429849537039</v>
      </c>
      <c r="H4923" s="4">
        <v>43538.429849537039</v>
      </c>
      <c r="I4923" s="4">
        <v>43536.429849537039</v>
      </c>
      <c r="J4923" s="2">
        <v>28</v>
      </c>
      <c r="K4923" s="2">
        <v>129</v>
      </c>
      <c r="S4923" s="72"/>
      <c r="T4923" s="72"/>
      <c r="U4923" s="72"/>
    </row>
    <row r="4924" spans="1:21" ht="14.25" customHeight="1">
      <c r="A4924" s="2">
        <v>371271</v>
      </c>
      <c r="B4924" s="2" t="s">
        <v>39</v>
      </c>
      <c r="C4924" s="2" t="s">
        <v>31</v>
      </c>
      <c r="D4924" s="2" t="s">
        <v>41</v>
      </c>
      <c r="E4924" s="2" t="s">
        <v>33</v>
      </c>
      <c r="F4924" s="2" t="s">
        <v>52</v>
      </c>
      <c r="G4924" s="4">
        <v>43529.542037037034</v>
      </c>
      <c r="H4924" s="4">
        <v>43534.542037037034</v>
      </c>
      <c r="I4924" s="4">
        <v>43534.542037037034</v>
      </c>
      <c r="J4924" s="2">
        <v>0</v>
      </c>
      <c r="K4924" s="2">
        <v>128</v>
      </c>
      <c r="S4924" s="72"/>
      <c r="T4924" s="72"/>
      <c r="U4924" s="72"/>
    </row>
    <row r="4925" spans="1:21" ht="14.25" customHeight="1">
      <c r="A4925" s="2">
        <v>142333</v>
      </c>
      <c r="B4925" s="2" t="s">
        <v>36</v>
      </c>
      <c r="C4925" s="2" t="s">
        <v>40</v>
      </c>
      <c r="D4925" s="2" t="s">
        <v>32</v>
      </c>
      <c r="E4925" s="2" t="s">
        <v>44</v>
      </c>
      <c r="F4925" s="2" t="s">
        <v>52</v>
      </c>
      <c r="G4925" s="4">
        <v>43529.634328703702</v>
      </c>
      <c r="H4925" s="4">
        <v>43532.634328703702</v>
      </c>
      <c r="I4925" s="4">
        <v>43533.634328703702</v>
      </c>
      <c r="J4925" s="2">
        <v>64</v>
      </c>
      <c r="K4925" s="2">
        <v>94</v>
      </c>
      <c r="S4925" s="72"/>
      <c r="T4925" s="72"/>
      <c r="U4925" s="72"/>
    </row>
    <row r="4926" spans="1:21" ht="14.25" customHeight="1">
      <c r="A4926" s="2">
        <v>504805</v>
      </c>
      <c r="B4926" s="2" t="s">
        <v>47</v>
      </c>
      <c r="C4926" s="2" t="s">
        <v>43</v>
      </c>
      <c r="D4926" s="2" t="s">
        <v>41</v>
      </c>
      <c r="E4926" s="2" t="s">
        <v>33</v>
      </c>
      <c r="F4926" s="2" t="s">
        <v>52</v>
      </c>
      <c r="G4926" s="4">
        <v>43529.731365740743</v>
      </c>
      <c r="H4926" s="4">
        <v>43533.731365740743</v>
      </c>
      <c r="I4926" s="4">
        <v>43534.731365740743</v>
      </c>
      <c r="J4926" s="2">
        <v>38</v>
      </c>
      <c r="K4926" s="2">
        <v>129</v>
      </c>
      <c r="S4926" s="72"/>
      <c r="T4926" s="72"/>
      <c r="U4926" s="72"/>
    </row>
    <row r="4927" spans="1:21" ht="14.25" customHeight="1">
      <c r="A4927" s="2">
        <v>542119</v>
      </c>
      <c r="B4927" s="2" t="s">
        <v>36</v>
      </c>
      <c r="C4927" s="2" t="s">
        <v>31</v>
      </c>
      <c r="D4927" s="2" t="s">
        <v>32</v>
      </c>
      <c r="E4927" s="2" t="s">
        <v>44</v>
      </c>
      <c r="F4927" s="2" t="s">
        <v>52</v>
      </c>
      <c r="G4927" s="4">
        <v>43530.01866898148</v>
      </c>
      <c r="H4927" s="4">
        <v>43536.01866898148</v>
      </c>
      <c r="I4927" s="4">
        <v>43537.01866898148</v>
      </c>
      <c r="J4927" s="2">
        <v>84</v>
      </c>
      <c r="K4927" s="2">
        <v>106</v>
      </c>
      <c r="S4927" s="72"/>
      <c r="T4927" s="72"/>
      <c r="U4927" s="72"/>
    </row>
    <row r="4928" spans="1:21" ht="14.25" customHeight="1">
      <c r="A4928" s="2">
        <v>907874</v>
      </c>
      <c r="B4928" s="2" t="s">
        <v>36</v>
      </c>
      <c r="C4928" s="2" t="s">
        <v>31</v>
      </c>
      <c r="D4928" s="2" t="s">
        <v>41</v>
      </c>
      <c r="E4928" s="2" t="s">
        <v>38</v>
      </c>
      <c r="F4928" s="2" t="s">
        <v>52</v>
      </c>
      <c r="G4928" s="4">
        <v>43530.227638888886</v>
      </c>
      <c r="H4928" s="4">
        <v>43532.227638888886</v>
      </c>
      <c r="I4928" s="4">
        <v>43536.227638888886</v>
      </c>
      <c r="J4928" s="2">
        <v>0</v>
      </c>
      <c r="K4928" s="2">
        <v>129</v>
      </c>
      <c r="S4928" s="72"/>
      <c r="T4928" s="72"/>
      <c r="U4928" s="72"/>
    </row>
    <row r="4929" spans="1:21" ht="14.25" customHeight="1">
      <c r="A4929" s="2">
        <v>197754</v>
      </c>
      <c r="B4929" s="2" t="s">
        <v>36</v>
      </c>
      <c r="C4929" s="2" t="s">
        <v>31</v>
      </c>
      <c r="D4929" s="2" t="s">
        <v>41</v>
      </c>
      <c r="E4929" s="2" t="s">
        <v>38</v>
      </c>
      <c r="F4929" s="2" t="s">
        <v>52</v>
      </c>
      <c r="G4929" s="4">
        <v>43530.284675925926</v>
      </c>
      <c r="H4929" s="4">
        <v>43532.284675925926</v>
      </c>
      <c r="I4929" s="4">
        <v>43536.284675925926</v>
      </c>
      <c r="J4929" s="2">
        <v>0</v>
      </c>
      <c r="K4929" s="2">
        <v>126</v>
      </c>
      <c r="S4929" s="72"/>
      <c r="T4929" s="72"/>
      <c r="U4929" s="72"/>
    </row>
    <row r="4930" spans="1:21" ht="14.25" customHeight="1">
      <c r="A4930" s="2">
        <v>947835</v>
      </c>
      <c r="B4930" s="2" t="s">
        <v>36</v>
      </c>
      <c r="C4930" s="2" t="s">
        <v>43</v>
      </c>
      <c r="D4930" s="2" t="s">
        <v>32</v>
      </c>
      <c r="E4930" s="2" t="s">
        <v>44</v>
      </c>
      <c r="F4930" s="2" t="s">
        <v>52</v>
      </c>
      <c r="G4930" s="4">
        <v>43530.35224537037</v>
      </c>
      <c r="H4930" s="4">
        <v>43530.35224537037</v>
      </c>
      <c r="I4930" s="4">
        <v>43536.35224537037</v>
      </c>
      <c r="J4930" s="2">
        <v>0</v>
      </c>
      <c r="K4930" s="2">
        <v>102</v>
      </c>
      <c r="S4930" s="72"/>
      <c r="T4930" s="72"/>
      <c r="U4930" s="72"/>
    </row>
    <row r="4931" spans="1:21" ht="14.25" customHeight="1">
      <c r="A4931" s="2">
        <v>732099</v>
      </c>
      <c r="B4931" s="2" t="s">
        <v>39</v>
      </c>
      <c r="C4931" s="2" t="s">
        <v>40</v>
      </c>
      <c r="D4931" s="2" t="s">
        <v>32</v>
      </c>
      <c r="E4931" s="2" t="s">
        <v>33</v>
      </c>
      <c r="F4931" s="2" t="s">
        <v>52</v>
      </c>
      <c r="G4931" s="4">
        <v>43530.54787037037</v>
      </c>
      <c r="H4931" s="4">
        <v>43536.54787037037</v>
      </c>
      <c r="I4931" s="4">
        <v>43534.54787037037</v>
      </c>
      <c r="J4931" s="2">
        <v>30</v>
      </c>
      <c r="K4931" s="2">
        <v>111</v>
      </c>
      <c r="S4931" s="72"/>
      <c r="T4931" s="72"/>
      <c r="U4931" s="72"/>
    </row>
    <row r="4932" spans="1:21" ht="14.25" customHeight="1">
      <c r="A4932" s="2">
        <v>851653</v>
      </c>
      <c r="B4932" s="2" t="s">
        <v>39</v>
      </c>
      <c r="C4932" s="2" t="s">
        <v>31</v>
      </c>
      <c r="D4932" s="2" t="s">
        <v>32</v>
      </c>
      <c r="E4932" s="2" t="s">
        <v>33</v>
      </c>
      <c r="F4932" s="2" t="s">
        <v>52</v>
      </c>
      <c r="G4932" s="4">
        <v>43530.763287037036</v>
      </c>
      <c r="H4932" s="4">
        <v>43537.763287037036</v>
      </c>
      <c r="I4932" s="4">
        <v>43537.763287037036</v>
      </c>
      <c r="J4932" s="2">
        <v>50</v>
      </c>
      <c r="K4932" s="2">
        <v>123</v>
      </c>
      <c r="S4932" s="72"/>
      <c r="T4932" s="72"/>
      <c r="U4932" s="72"/>
    </row>
    <row r="4933" spans="1:21" ht="14.25" customHeight="1">
      <c r="A4933" s="2">
        <v>485916</v>
      </c>
      <c r="B4933" s="2" t="s">
        <v>36</v>
      </c>
      <c r="C4933" s="2" t="s">
        <v>31</v>
      </c>
      <c r="D4933" s="2" t="s">
        <v>41</v>
      </c>
      <c r="E4933" s="2" t="s">
        <v>44</v>
      </c>
      <c r="F4933" s="2" t="s">
        <v>52</v>
      </c>
      <c r="G4933" s="4">
        <v>43530.859386574077</v>
      </c>
      <c r="H4933" s="4">
        <v>43533.859386574077</v>
      </c>
      <c r="I4933" s="4">
        <v>43534.859386574077</v>
      </c>
      <c r="J4933" s="2">
        <v>0</v>
      </c>
      <c r="K4933" s="2">
        <v>125</v>
      </c>
      <c r="S4933" s="72"/>
      <c r="T4933" s="72"/>
      <c r="U4933" s="72"/>
    </row>
    <row r="4934" spans="1:21" ht="14.25" customHeight="1">
      <c r="A4934" s="2">
        <v>971343</v>
      </c>
      <c r="B4934" s="2" t="s">
        <v>30</v>
      </c>
      <c r="C4934" s="2" t="s">
        <v>31</v>
      </c>
      <c r="D4934" s="2" t="s">
        <v>32</v>
      </c>
      <c r="E4934" s="2" t="s">
        <v>44</v>
      </c>
      <c r="F4934" s="2" t="s">
        <v>52</v>
      </c>
      <c r="G4934" s="4">
        <v>43530.918541666666</v>
      </c>
      <c r="H4934" s="4">
        <v>43536.918541666666</v>
      </c>
      <c r="I4934" s="4">
        <v>43534.918541666666</v>
      </c>
      <c r="J4934" s="2">
        <v>80</v>
      </c>
      <c r="K4934" s="2">
        <v>108</v>
      </c>
      <c r="S4934" s="72"/>
      <c r="T4934" s="72"/>
      <c r="U4934" s="72"/>
    </row>
    <row r="4935" spans="1:21" ht="14.25" customHeight="1">
      <c r="A4935" s="2">
        <v>154140</v>
      </c>
      <c r="B4935" s="2" t="s">
        <v>39</v>
      </c>
      <c r="C4935" s="2" t="s">
        <v>31</v>
      </c>
      <c r="D4935" s="2" t="s">
        <v>32</v>
      </c>
      <c r="E4935" s="2" t="s">
        <v>44</v>
      </c>
      <c r="F4935" s="2" t="s">
        <v>52</v>
      </c>
      <c r="G4935" s="4">
        <v>43530.961643518516</v>
      </c>
      <c r="H4935" s="4">
        <v>43531.961643518516</v>
      </c>
      <c r="I4935" s="4">
        <v>43537.961643518516</v>
      </c>
      <c r="J4935" s="2">
        <v>47</v>
      </c>
      <c r="K4935" s="2">
        <v>125</v>
      </c>
      <c r="S4935" s="72"/>
      <c r="T4935" s="72"/>
      <c r="U4935" s="72"/>
    </row>
    <row r="4936" spans="1:21" ht="14.25" customHeight="1">
      <c r="A4936" s="2">
        <v>440003</v>
      </c>
      <c r="B4936" s="2" t="s">
        <v>30</v>
      </c>
      <c r="C4936" s="2" t="s">
        <v>31</v>
      </c>
      <c r="D4936" s="2" t="s">
        <v>32</v>
      </c>
      <c r="E4936" s="2" t="s">
        <v>33</v>
      </c>
      <c r="F4936" s="2" t="s">
        <v>52</v>
      </c>
      <c r="G4936" s="4">
        <v>43530.974722222221</v>
      </c>
      <c r="H4936" s="4">
        <v>43537.974722222221</v>
      </c>
      <c r="I4936" s="4">
        <v>43535.974722222221</v>
      </c>
      <c r="J4936" s="2">
        <v>42</v>
      </c>
      <c r="K4936" s="2">
        <v>120</v>
      </c>
      <c r="S4936" s="72"/>
      <c r="T4936" s="72"/>
      <c r="U4936" s="72"/>
    </row>
    <row r="4937" spans="1:21" ht="14.25" customHeight="1">
      <c r="A4937" s="2">
        <v>10965</v>
      </c>
      <c r="B4937" s="2" t="s">
        <v>36</v>
      </c>
      <c r="C4937" s="2" t="s">
        <v>37</v>
      </c>
      <c r="D4937" s="2" t="s">
        <v>32</v>
      </c>
      <c r="E4937" s="2" t="s">
        <v>44</v>
      </c>
      <c r="F4937" s="2" t="s">
        <v>52</v>
      </c>
      <c r="G4937" s="4">
        <v>43531.289872685185</v>
      </c>
      <c r="H4937" s="4">
        <v>43531.289872685185</v>
      </c>
      <c r="I4937" s="4">
        <v>43535.289872685185</v>
      </c>
      <c r="J4937" s="2">
        <v>63</v>
      </c>
      <c r="K4937" s="2">
        <v>88</v>
      </c>
      <c r="S4937" s="72"/>
      <c r="T4937" s="72"/>
      <c r="U4937" s="72"/>
    </row>
    <row r="4938" spans="1:21" ht="14.25" customHeight="1">
      <c r="A4938" s="2">
        <v>725208</v>
      </c>
      <c r="B4938" s="2" t="s">
        <v>39</v>
      </c>
      <c r="C4938" s="2" t="s">
        <v>40</v>
      </c>
      <c r="D4938" s="2" t="s">
        <v>32</v>
      </c>
      <c r="E4938" s="2" t="s">
        <v>44</v>
      </c>
      <c r="F4938" s="2" t="s">
        <v>52</v>
      </c>
      <c r="G4938" s="4">
        <v>43531.361354166664</v>
      </c>
      <c r="H4938" s="4">
        <v>43537.361354166664</v>
      </c>
      <c r="I4938" s="4">
        <v>43538.361354166664</v>
      </c>
      <c r="J4938" s="2" t="s">
        <v>51</v>
      </c>
      <c r="K4938" s="2">
        <v>93</v>
      </c>
      <c r="S4938" s="72"/>
      <c r="T4938" s="72"/>
      <c r="U4938" s="72"/>
    </row>
    <row r="4939" spans="1:21" ht="14.25" customHeight="1">
      <c r="A4939" s="2">
        <v>898396</v>
      </c>
      <c r="B4939" s="2" t="s">
        <v>47</v>
      </c>
      <c r="C4939" s="2" t="s">
        <v>43</v>
      </c>
      <c r="D4939" s="2" t="s">
        <v>41</v>
      </c>
      <c r="E4939" s="2" t="s">
        <v>44</v>
      </c>
      <c r="F4939" s="2" t="s">
        <v>52</v>
      </c>
      <c r="G4939" s="4">
        <v>43531.400925925926</v>
      </c>
      <c r="H4939" s="4">
        <v>43537.400925925926</v>
      </c>
      <c r="I4939" s="4">
        <v>43537.400925925926</v>
      </c>
      <c r="J4939" s="2">
        <v>48</v>
      </c>
      <c r="K4939" s="2">
        <v>125</v>
      </c>
      <c r="S4939" s="72"/>
      <c r="T4939" s="72"/>
      <c r="U4939" s="72"/>
    </row>
    <row r="4940" spans="1:21" ht="14.25" customHeight="1">
      <c r="A4940" s="2">
        <v>170240</v>
      </c>
      <c r="B4940" s="2" t="s">
        <v>48</v>
      </c>
      <c r="C4940" s="2" t="s">
        <v>43</v>
      </c>
      <c r="D4940" s="2" t="s">
        <v>32</v>
      </c>
      <c r="E4940" s="2" t="s">
        <v>44</v>
      </c>
      <c r="F4940" s="2" t="s">
        <v>52</v>
      </c>
      <c r="G4940" s="4">
        <v>43531.557604166665</v>
      </c>
      <c r="H4940" s="4">
        <v>43532.557604166665</v>
      </c>
      <c r="I4940" s="4">
        <v>43538.557604166665</v>
      </c>
      <c r="J4940" s="2">
        <v>0</v>
      </c>
      <c r="K4940" s="2">
        <v>110</v>
      </c>
      <c r="S4940" s="72"/>
      <c r="T4940" s="72"/>
      <c r="U4940" s="72"/>
    </row>
    <row r="4941" spans="1:21" ht="14.25" customHeight="1">
      <c r="A4941" s="2">
        <v>131150</v>
      </c>
      <c r="B4941" s="2" t="s">
        <v>48</v>
      </c>
      <c r="C4941" s="2" t="s">
        <v>45</v>
      </c>
      <c r="D4941" s="2" t="s">
        <v>32</v>
      </c>
      <c r="E4941" s="2" t="s">
        <v>38</v>
      </c>
      <c r="F4941" s="2" t="s">
        <v>52</v>
      </c>
      <c r="G4941" s="4">
        <v>43531.610486111109</v>
      </c>
      <c r="H4941" s="4">
        <v>43535.610486111109</v>
      </c>
      <c r="I4941" s="4">
        <v>43537.610486111109</v>
      </c>
      <c r="J4941" s="2">
        <v>31</v>
      </c>
      <c r="K4941" s="2">
        <v>124</v>
      </c>
      <c r="S4941" s="72"/>
      <c r="T4941" s="72"/>
      <c r="U4941" s="72"/>
    </row>
    <row r="4942" spans="1:21" ht="14.25" customHeight="1">
      <c r="A4942" s="2">
        <v>559631</v>
      </c>
      <c r="B4942" s="2" t="s">
        <v>39</v>
      </c>
      <c r="C4942" s="2" t="s">
        <v>31</v>
      </c>
      <c r="D4942" s="2" t="s">
        <v>41</v>
      </c>
      <c r="E4942" s="2" t="s">
        <v>33</v>
      </c>
      <c r="F4942" s="2" t="s">
        <v>52</v>
      </c>
      <c r="G4942" s="4">
        <v>43531.626203703701</v>
      </c>
      <c r="H4942" s="4">
        <v>43536.626203703701</v>
      </c>
      <c r="I4942" s="4">
        <v>43538.626203703701</v>
      </c>
      <c r="J4942" s="2">
        <v>0</v>
      </c>
      <c r="K4942" s="2">
        <v>125</v>
      </c>
      <c r="S4942" s="72"/>
      <c r="T4942" s="72"/>
      <c r="U4942" s="72"/>
    </row>
    <row r="4943" spans="1:21" ht="14.25" customHeight="1">
      <c r="A4943" s="2">
        <v>596503</v>
      </c>
      <c r="B4943" s="2" t="s">
        <v>39</v>
      </c>
      <c r="C4943" s="2" t="s">
        <v>31</v>
      </c>
      <c r="D4943" s="2" t="s">
        <v>32</v>
      </c>
      <c r="E4943" s="2" t="s">
        <v>33</v>
      </c>
      <c r="F4943" s="2" t="s">
        <v>52</v>
      </c>
      <c r="G4943" s="4">
        <v>43531.696782407409</v>
      </c>
      <c r="H4943" s="4">
        <v>43537.696782407409</v>
      </c>
      <c r="I4943" s="4">
        <v>43538.696782407409</v>
      </c>
      <c r="J4943" s="2">
        <v>29</v>
      </c>
      <c r="K4943" s="2">
        <v>121</v>
      </c>
      <c r="S4943" s="72"/>
      <c r="T4943" s="72"/>
      <c r="U4943" s="72"/>
    </row>
    <row r="4944" spans="1:21" ht="14.25" customHeight="1">
      <c r="A4944" s="2">
        <v>575210</v>
      </c>
      <c r="B4944" s="2" t="s">
        <v>36</v>
      </c>
      <c r="C4944" s="2" t="s">
        <v>43</v>
      </c>
      <c r="D4944" s="2" t="s">
        <v>41</v>
      </c>
      <c r="E4944" s="2" t="s">
        <v>38</v>
      </c>
      <c r="F4944" s="2" t="s">
        <v>52</v>
      </c>
      <c r="G4944" s="4">
        <v>43532.040717592594</v>
      </c>
      <c r="H4944" s="4">
        <v>43542.040717592594</v>
      </c>
      <c r="I4944" s="4">
        <v>43538.040717592594</v>
      </c>
      <c r="J4944" s="2">
        <v>32</v>
      </c>
      <c r="K4944" s="2">
        <v>124</v>
      </c>
      <c r="S4944" s="72"/>
      <c r="T4944" s="72"/>
      <c r="U4944" s="72"/>
    </row>
    <row r="4945" spans="1:21" ht="14.25" customHeight="1">
      <c r="A4945" s="2">
        <v>869740</v>
      </c>
      <c r="B4945" s="2" t="s">
        <v>30</v>
      </c>
      <c r="C4945" s="2" t="s">
        <v>43</v>
      </c>
      <c r="D4945" s="2" t="s">
        <v>32</v>
      </c>
      <c r="E4945" s="2" t="s">
        <v>44</v>
      </c>
      <c r="F4945" s="2" t="s">
        <v>52</v>
      </c>
      <c r="G4945" s="4">
        <v>43532.130671296298</v>
      </c>
      <c r="H4945" s="4">
        <v>43532.130671296298</v>
      </c>
      <c r="I4945" s="4">
        <v>43538.130671296298</v>
      </c>
      <c r="J4945" s="2">
        <v>0</v>
      </c>
      <c r="K4945" s="2">
        <v>123</v>
      </c>
      <c r="S4945" s="72"/>
      <c r="T4945" s="72"/>
      <c r="U4945" s="72"/>
    </row>
    <row r="4946" spans="1:21" ht="14.25" customHeight="1">
      <c r="A4946" s="2">
        <v>81343</v>
      </c>
      <c r="B4946" s="2" t="s">
        <v>36</v>
      </c>
      <c r="C4946" s="2" t="s">
        <v>37</v>
      </c>
      <c r="D4946" s="2" t="s">
        <v>32</v>
      </c>
      <c r="E4946" s="2" t="s">
        <v>33</v>
      </c>
      <c r="F4946" s="2" t="s">
        <v>52</v>
      </c>
      <c r="G4946" s="4">
        <v>43532.380497685182</v>
      </c>
      <c r="H4946" s="4">
        <v>43535.380497685182</v>
      </c>
      <c r="I4946" s="4">
        <v>43535.380497685182</v>
      </c>
      <c r="J4946" s="2">
        <v>30</v>
      </c>
      <c r="K4946" s="2">
        <v>113</v>
      </c>
      <c r="S4946" s="72"/>
      <c r="T4946" s="72"/>
      <c r="U4946" s="72"/>
    </row>
    <row r="4947" spans="1:21" ht="14.25" customHeight="1">
      <c r="A4947" s="2">
        <v>223804</v>
      </c>
      <c r="B4947" s="2" t="s">
        <v>42</v>
      </c>
      <c r="C4947" s="2" t="s">
        <v>31</v>
      </c>
      <c r="D4947" s="2" t="s">
        <v>41</v>
      </c>
      <c r="E4947" s="2" t="s">
        <v>44</v>
      </c>
      <c r="F4947" s="2" t="s">
        <v>52</v>
      </c>
      <c r="G4947" s="4">
        <v>43532.460659722223</v>
      </c>
      <c r="H4947" s="4">
        <v>43535.460659722223</v>
      </c>
      <c r="I4947" s="4">
        <v>43538.460659722223</v>
      </c>
      <c r="J4947" s="2">
        <v>0</v>
      </c>
      <c r="K4947" s="2">
        <v>126</v>
      </c>
      <c r="S4947" s="72"/>
      <c r="T4947" s="72"/>
      <c r="U4947" s="72"/>
    </row>
    <row r="4948" spans="1:21" ht="14.25" customHeight="1">
      <c r="A4948" s="2">
        <v>754311</v>
      </c>
      <c r="B4948" s="2" t="s">
        <v>39</v>
      </c>
      <c r="C4948" s="2" t="s">
        <v>43</v>
      </c>
      <c r="D4948" s="2" t="s">
        <v>41</v>
      </c>
      <c r="E4948" s="2" t="s">
        <v>44</v>
      </c>
      <c r="F4948" s="2" t="s">
        <v>52</v>
      </c>
      <c r="G4948" s="4">
        <v>43532.475925925923</v>
      </c>
      <c r="H4948" s="4">
        <v>43532.475925925923</v>
      </c>
      <c r="I4948" s="4">
        <v>43536.475925925923</v>
      </c>
      <c r="J4948" s="2">
        <v>77</v>
      </c>
      <c r="K4948" s="2">
        <v>106</v>
      </c>
      <c r="S4948" s="72"/>
      <c r="T4948" s="72"/>
      <c r="U4948" s="72"/>
    </row>
    <row r="4949" spans="1:21" ht="14.25" customHeight="1">
      <c r="A4949" s="2">
        <v>924011</v>
      </c>
      <c r="B4949" s="2" t="s">
        <v>47</v>
      </c>
      <c r="C4949" s="2" t="s">
        <v>45</v>
      </c>
      <c r="D4949" s="2" t="s">
        <v>32</v>
      </c>
      <c r="E4949" s="2" t="s">
        <v>33</v>
      </c>
      <c r="F4949" s="2" t="s">
        <v>52</v>
      </c>
      <c r="G4949" s="4">
        <v>43532.747164351851</v>
      </c>
      <c r="H4949" s="4">
        <v>43534.747164351851</v>
      </c>
      <c r="I4949" s="4">
        <v>43536.747164351851</v>
      </c>
      <c r="J4949" s="2">
        <v>44</v>
      </c>
      <c r="K4949" s="2">
        <v>129</v>
      </c>
      <c r="S4949" s="72"/>
      <c r="T4949" s="72"/>
      <c r="U4949" s="72"/>
    </row>
    <row r="4950" spans="1:21" ht="14.25" customHeight="1">
      <c r="A4950" s="2">
        <v>793086</v>
      </c>
      <c r="B4950" s="2" t="s">
        <v>30</v>
      </c>
      <c r="C4950" s="2" t="s">
        <v>37</v>
      </c>
      <c r="D4950" s="2" t="s">
        <v>41</v>
      </c>
      <c r="E4950" s="2" t="s">
        <v>38</v>
      </c>
      <c r="F4950" s="2" t="s">
        <v>52</v>
      </c>
      <c r="G4950" s="4">
        <v>43532.945821759262</v>
      </c>
      <c r="H4950" s="4">
        <v>43535.945821759262</v>
      </c>
      <c r="I4950" s="4">
        <v>43535.945821759262</v>
      </c>
      <c r="J4950" s="2">
        <v>30</v>
      </c>
      <c r="K4950" s="2">
        <v>106</v>
      </c>
      <c r="S4950" s="72"/>
      <c r="T4950" s="72"/>
      <c r="U4950" s="72"/>
    </row>
    <row r="4951" spans="1:21" ht="14.25" customHeight="1">
      <c r="A4951" s="2">
        <v>407446</v>
      </c>
      <c r="B4951" s="2" t="s">
        <v>48</v>
      </c>
      <c r="C4951" s="2" t="s">
        <v>43</v>
      </c>
      <c r="D4951" s="2" t="s">
        <v>41</v>
      </c>
      <c r="E4951" s="2" t="s">
        <v>38</v>
      </c>
      <c r="F4951" s="2" t="s">
        <v>52</v>
      </c>
      <c r="G4951" s="4">
        <v>43533.103425925925</v>
      </c>
      <c r="H4951" s="4">
        <v>43538.103425925925</v>
      </c>
      <c r="I4951" s="4">
        <v>43539.103425925925</v>
      </c>
      <c r="J4951" s="2">
        <v>33</v>
      </c>
      <c r="K4951" s="2">
        <v>121</v>
      </c>
      <c r="S4951" s="72"/>
      <c r="T4951" s="72"/>
      <c r="U4951" s="72"/>
    </row>
    <row r="4952" spans="1:21" ht="14.25" customHeight="1">
      <c r="A4952" s="2">
        <v>270534</v>
      </c>
      <c r="B4952" s="2" t="s">
        <v>39</v>
      </c>
      <c r="C4952" s="2" t="s">
        <v>31</v>
      </c>
      <c r="D4952" s="2" t="s">
        <v>32</v>
      </c>
      <c r="E4952" s="2" t="s">
        <v>44</v>
      </c>
      <c r="F4952" s="2" t="s">
        <v>52</v>
      </c>
      <c r="G4952" s="4">
        <v>43533.298796296294</v>
      </c>
      <c r="H4952" s="4">
        <v>43534.298796296294</v>
      </c>
      <c r="I4952" s="4">
        <v>43540.298796296294</v>
      </c>
      <c r="J4952" s="2">
        <v>64</v>
      </c>
      <c r="K4952" s="2">
        <v>107</v>
      </c>
      <c r="S4952" s="72"/>
      <c r="T4952" s="72"/>
      <c r="U4952" s="72"/>
    </row>
    <row r="4953" spans="1:21" ht="14.25" customHeight="1">
      <c r="A4953" s="2">
        <v>639142</v>
      </c>
      <c r="B4953" s="2" t="s">
        <v>47</v>
      </c>
      <c r="C4953" s="2" t="s">
        <v>37</v>
      </c>
      <c r="D4953" s="2" t="s">
        <v>41</v>
      </c>
      <c r="E4953" s="2" t="s">
        <v>38</v>
      </c>
      <c r="F4953" s="2" t="s">
        <v>52</v>
      </c>
      <c r="G4953" s="4">
        <v>43533.562291666669</v>
      </c>
      <c r="H4953" s="4">
        <v>43542.562291666669</v>
      </c>
      <c r="I4953" s="4">
        <v>43539.562291666669</v>
      </c>
      <c r="J4953" s="2">
        <v>26</v>
      </c>
      <c r="K4953" s="2">
        <v>106</v>
      </c>
      <c r="S4953" s="72"/>
      <c r="T4953" s="72"/>
      <c r="U4953" s="72"/>
    </row>
    <row r="4954" spans="1:21" ht="14.25" customHeight="1">
      <c r="A4954" s="2">
        <v>975989</v>
      </c>
      <c r="B4954" s="2" t="s">
        <v>39</v>
      </c>
      <c r="C4954" s="2" t="s">
        <v>31</v>
      </c>
      <c r="D4954" s="2" t="s">
        <v>41</v>
      </c>
      <c r="E4954" s="2" t="s">
        <v>33</v>
      </c>
      <c r="F4954" s="2" t="s">
        <v>52</v>
      </c>
      <c r="G4954" s="4">
        <v>43533.847511574073</v>
      </c>
      <c r="H4954" s="4">
        <v>43537.847511574073</v>
      </c>
      <c r="I4954" s="4">
        <v>43537.847511574073</v>
      </c>
      <c r="J4954" s="2">
        <v>0</v>
      </c>
      <c r="K4954" s="2">
        <v>129</v>
      </c>
      <c r="S4954" s="72"/>
      <c r="T4954" s="72"/>
      <c r="U4954" s="72"/>
    </row>
    <row r="4955" spans="1:21" ht="14.25" customHeight="1">
      <c r="A4955" s="2">
        <v>315854</v>
      </c>
      <c r="B4955" s="2" t="s">
        <v>47</v>
      </c>
      <c r="C4955" s="2" t="s">
        <v>37</v>
      </c>
      <c r="D4955" s="2" t="s">
        <v>32</v>
      </c>
      <c r="E4955" s="2" t="s">
        <v>38</v>
      </c>
      <c r="F4955" s="2" t="s">
        <v>52</v>
      </c>
      <c r="G4955" s="4">
        <v>43533.899467592593</v>
      </c>
      <c r="H4955" s="4">
        <v>43537.899467592593</v>
      </c>
      <c r="I4955" s="4">
        <v>43540.899467592593</v>
      </c>
      <c r="J4955" s="2">
        <v>27</v>
      </c>
      <c r="K4955" s="2">
        <v>105</v>
      </c>
      <c r="S4955" s="72"/>
      <c r="T4955" s="72"/>
      <c r="U4955" s="72"/>
    </row>
    <row r="4956" spans="1:21" ht="14.25" customHeight="1">
      <c r="A4956" s="2">
        <v>611782</v>
      </c>
      <c r="B4956" s="2" t="s">
        <v>36</v>
      </c>
      <c r="C4956" s="2" t="s">
        <v>31</v>
      </c>
      <c r="D4956" s="2" t="s">
        <v>41</v>
      </c>
      <c r="E4956" s="2" t="s">
        <v>38</v>
      </c>
      <c r="F4956" s="2" t="s">
        <v>52</v>
      </c>
      <c r="G4956" s="4">
        <v>43534.019178240742</v>
      </c>
      <c r="H4956" s="4">
        <v>43535.019178240742</v>
      </c>
      <c r="I4956" s="4">
        <v>43537.019178240742</v>
      </c>
      <c r="J4956" s="2">
        <v>0</v>
      </c>
      <c r="K4956" s="2">
        <v>126</v>
      </c>
      <c r="S4956" s="72"/>
      <c r="T4956" s="72"/>
      <c r="U4956" s="72"/>
    </row>
    <row r="4957" spans="1:21" ht="14.25" customHeight="1">
      <c r="A4957" s="2">
        <v>438826</v>
      </c>
      <c r="B4957" s="2" t="s">
        <v>39</v>
      </c>
      <c r="C4957" s="2" t="s">
        <v>43</v>
      </c>
      <c r="D4957" s="2" t="s">
        <v>41</v>
      </c>
      <c r="E4957" s="2" t="s">
        <v>51</v>
      </c>
      <c r="F4957" s="2" t="s">
        <v>52</v>
      </c>
      <c r="G4957" s="4">
        <v>43534.031493055554</v>
      </c>
      <c r="H4957" s="4">
        <v>43536.031493055554</v>
      </c>
      <c r="I4957" s="4">
        <v>43537.031493055554</v>
      </c>
      <c r="J4957" s="2">
        <v>45</v>
      </c>
      <c r="K4957" s="2">
        <v>125</v>
      </c>
      <c r="S4957" s="72"/>
      <c r="T4957" s="72"/>
      <c r="U4957" s="72"/>
    </row>
    <row r="4958" spans="1:21" ht="14.25" customHeight="1">
      <c r="A4958" s="2">
        <v>435376</v>
      </c>
      <c r="B4958" s="2" t="s">
        <v>36</v>
      </c>
      <c r="C4958" s="2" t="s">
        <v>45</v>
      </c>
      <c r="D4958" s="2" t="s">
        <v>41</v>
      </c>
      <c r="E4958" s="2" t="s">
        <v>44</v>
      </c>
      <c r="F4958" s="2" t="s">
        <v>52</v>
      </c>
      <c r="G4958" s="4">
        <v>43534.052800925929</v>
      </c>
      <c r="H4958" s="4">
        <v>43540.052800925929</v>
      </c>
      <c r="I4958" s="4">
        <v>43541.052800925929</v>
      </c>
      <c r="J4958" s="2">
        <v>34</v>
      </c>
      <c r="K4958" s="2">
        <v>121</v>
      </c>
      <c r="S4958" s="72"/>
      <c r="T4958" s="72"/>
      <c r="U4958" s="72"/>
    </row>
    <row r="4959" spans="1:21" ht="14.25" customHeight="1">
      <c r="A4959" s="2">
        <v>473763</v>
      </c>
      <c r="B4959" s="2" t="s">
        <v>36</v>
      </c>
      <c r="C4959" s="2" t="s">
        <v>43</v>
      </c>
      <c r="D4959" s="2" t="s">
        <v>41</v>
      </c>
      <c r="E4959" s="2" t="s">
        <v>33</v>
      </c>
      <c r="F4959" s="2" t="s">
        <v>52</v>
      </c>
      <c r="G4959" s="4">
        <v>43534.052893518521</v>
      </c>
      <c r="H4959" s="4">
        <v>43544.052893518521</v>
      </c>
      <c r="I4959" s="4">
        <v>43539.052893518521</v>
      </c>
      <c r="J4959" s="2">
        <v>38</v>
      </c>
      <c r="K4959" s="2">
        <v>121</v>
      </c>
      <c r="S4959" s="72"/>
      <c r="T4959" s="72"/>
      <c r="U4959" s="72"/>
    </row>
    <row r="4960" spans="1:21" ht="14.25" customHeight="1">
      <c r="A4960" s="2">
        <v>225317</v>
      </c>
      <c r="B4960" s="2" t="s">
        <v>30</v>
      </c>
      <c r="C4960" s="2" t="s">
        <v>31</v>
      </c>
      <c r="D4960" s="2" t="s">
        <v>32</v>
      </c>
      <c r="E4960" s="2" t="s">
        <v>44</v>
      </c>
      <c r="F4960" s="2" t="s">
        <v>52</v>
      </c>
      <c r="G4960" s="4">
        <v>43534.119398148148</v>
      </c>
      <c r="H4960" s="4">
        <v>43534.119398148148</v>
      </c>
      <c r="I4960" s="4">
        <v>43538.119398148148</v>
      </c>
      <c r="J4960" s="2">
        <v>70</v>
      </c>
      <c r="K4960" s="2">
        <v>102</v>
      </c>
      <c r="S4960" s="72"/>
      <c r="T4960" s="72"/>
      <c r="U4960" s="72"/>
    </row>
    <row r="4961" spans="1:21" ht="14.25" customHeight="1">
      <c r="A4961" s="2">
        <v>808971</v>
      </c>
      <c r="B4961" s="2" t="s">
        <v>39</v>
      </c>
      <c r="C4961" s="2" t="s">
        <v>45</v>
      </c>
      <c r="D4961" s="2" t="s">
        <v>32</v>
      </c>
      <c r="E4961" s="2" t="s">
        <v>33</v>
      </c>
      <c r="F4961" s="2" t="s">
        <v>52</v>
      </c>
      <c r="G4961" s="4">
        <v>43534.215451388889</v>
      </c>
      <c r="H4961" s="4">
        <v>43535.215451388889</v>
      </c>
      <c r="I4961" s="4">
        <v>43540.215451388889</v>
      </c>
      <c r="J4961" s="2">
        <v>40</v>
      </c>
      <c r="K4961" s="2">
        <v>123</v>
      </c>
      <c r="S4961" s="72"/>
      <c r="T4961" s="72"/>
      <c r="U4961" s="72"/>
    </row>
    <row r="4962" spans="1:21" ht="14.25" customHeight="1">
      <c r="A4962" s="2">
        <v>313662</v>
      </c>
      <c r="B4962" s="2" t="s">
        <v>39</v>
      </c>
      <c r="C4962" s="2" t="s">
        <v>45</v>
      </c>
      <c r="D4962" s="2" t="s">
        <v>41</v>
      </c>
      <c r="E4962" s="2" t="s">
        <v>38</v>
      </c>
      <c r="F4962" s="2" t="s">
        <v>52</v>
      </c>
      <c r="G4962" s="4">
        <v>43534.228310185186</v>
      </c>
      <c r="H4962" s="4">
        <v>43539.228310185186</v>
      </c>
      <c r="I4962" s="4">
        <v>43540.228310185186</v>
      </c>
      <c r="J4962" s="2">
        <v>40</v>
      </c>
      <c r="K4962" s="2">
        <v>127</v>
      </c>
      <c r="S4962" s="72"/>
      <c r="T4962" s="72"/>
      <c r="U4962" s="72"/>
    </row>
    <row r="4963" spans="1:21" ht="14.25" customHeight="1">
      <c r="A4963" s="2">
        <v>965104</v>
      </c>
      <c r="B4963" s="2" t="s">
        <v>42</v>
      </c>
      <c r="C4963" s="2" t="s">
        <v>37</v>
      </c>
      <c r="D4963" s="2" t="s">
        <v>41</v>
      </c>
      <c r="E4963" s="2" t="s">
        <v>44</v>
      </c>
      <c r="F4963" s="2" t="s">
        <v>52</v>
      </c>
      <c r="G4963" s="4">
        <v>43534.308865740742</v>
      </c>
      <c r="H4963" s="4">
        <v>43539.308865740742</v>
      </c>
      <c r="I4963" s="4">
        <v>43539.308865740742</v>
      </c>
      <c r="J4963" s="2">
        <v>26</v>
      </c>
      <c r="K4963" s="2">
        <v>109</v>
      </c>
      <c r="S4963" s="72"/>
      <c r="T4963" s="72"/>
      <c r="U4963" s="72"/>
    </row>
    <row r="4964" spans="1:21" ht="14.25" customHeight="1">
      <c r="A4964" s="2">
        <v>330343</v>
      </c>
      <c r="B4964" s="2" t="s">
        <v>39</v>
      </c>
      <c r="C4964" s="2" t="s">
        <v>40</v>
      </c>
      <c r="D4964" s="2" t="s">
        <v>41</v>
      </c>
      <c r="E4964" s="2" t="s">
        <v>44</v>
      </c>
      <c r="F4964" s="2" t="s">
        <v>52</v>
      </c>
      <c r="G4964" s="4">
        <v>43534.344965277778</v>
      </c>
      <c r="H4964" s="4">
        <v>43538.344965277778</v>
      </c>
      <c r="I4964" s="4">
        <v>43540.344965277778</v>
      </c>
      <c r="J4964" s="2">
        <v>75</v>
      </c>
      <c r="K4964" s="2">
        <v>93</v>
      </c>
      <c r="S4964" s="72"/>
      <c r="T4964" s="72"/>
      <c r="U4964" s="72"/>
    </row>
    <row r="4965" spans="1:21" ht="14.25" customHeight="1">
      <c r="A4965" s="2">
        <v>793384</v>
      </c>
      <c r="B4965" s="2" t="s">
        <v>36</v>
      </c>
      <c r="C4965" s="2" t="s">
        <v>37</v>
      </c>
      <c r="D4965" s="2" t="s">
        <v>32</v>
      </c>
      <c r="E4965" s="2" t="s">
        <v>44</v>
      </c>
      <c r="F4965" s="2" t="s">
        <v>52</v>
      </c>
      <c r="G4965" s="4">
        <v>43534.346446759257</v>
      </c>
      <c r="H4965" s="4">
        <v>43536.346446759257</v>
      </c>
      <c r="I4965" s="4">
        <v>43541.346446759257</v>
      </c>
      <c r="J4965" s="2">
        <v>79</v>
      </c>
      <c r="K4965" s="2">
        <v>90</v>
      </c>
      <c r="S4965" s="72"/>
      <c r="T4965" s="72"/>
      <c r="U4965" s="72"/>
    </row>
    <row r="4966" spans="1:21" ht="14.25" customHeight="1">
      <c r="A4966" s="2">
        <v>170466</v>
      </c>
      <c r="B4966" s="2" t="s">
        <v>36</v>
      </c>
      <c r="C4966" s="2" t="s">
        <v>43</v>
      </c>
      <c r="D4966" s="2" t="s">
        <v>32</v>
      </c>
      <c r="E4966" s="2" t="s">
        <v>38</v>
      </c>
      <c r="F4966" s="2" t="s">
        <v>52</v>
      </c>
      <c r="G4966" s="4">
        <v>43534.626342592594</v>
      </c>
      <c r="H4966" s="4">
        <v>43540.626342592594</v>
      </c>
      <c r="I4966" s="4">
        <v>43539.626342592594</v>
      </c>
      <c r="J4966" s="2">
        <v>0</v>
      </c>
      <c r="K4966" s="2">
        <v>126</v>
      </c>
      <c r="S4966" s="72"/>
      <c r="T4966" s="72"/>
      <c r="U4966" s="72"/>
    </row>
    <row r="4967" spans="1:21" ht="14.25" customHeight="1">
      <c r="A4967" s="2">
        <v>777396</v>
      </c>
      <c r="B4967" s="2" t="s">
        <v>36</v>
      </c>
      <c r="C4967" s="2" t="s">
        <v>31</v>
      </c>
      <c r="D4967" s="2" t="s">
        <v>41</v>
      </c>
      <c r="E4967" s="2" t="s">
        <v>44</v>
      </c>
      <c r="F4967" s="2" t="s">
        <v>52</v>
      </c>
      <c r="G4967" s="4">
        <v>43534.920717592591</v>
      </c>
      <c r="H4967" s="4">
        <v>43534.920717592591</v>
      </c>
      <c r="I4967" s="4">
        <v>43540.920717592591</v>
      </c>
      <c r="J4967" s="2">
        <v>0</v>
      </c>
      <c r="K4967" s="2">
        <v>109</v>
      </c>
      <c r="S4967" s="72"/>
      <c r="T4967" s="72"/>
      <c r="U4967" s="72"/>
    </row>
    <row r="4968" spans="1:21" ht="14.25" customHeight="1">
      <c r="A4968" s="2">
        <v>517932</v>
      </c>
      <c r="B4968" s="2" t="s">
        <v>30</v>
      </c>
      <c r="C4968" s="2" t="s">
        <v>37</v>
      </c>
      <c r="D4968" s="2" t="s">
        <v>32</v>
      </c>
      <c r="E4968" s="2" t="s">
        <v>44</v>
      </c>
      <c r="F4968" s="2" t="s">
        <v>52</v>
      </c>
      <c r="G4968" s="4">
        <v>43534.97</v>
      </c>
      <c r="H4968" s="4">
        <v>43540.97</v>
      </c>
      <c r="I4968" s="4">
        <v>43538.97</v>
      </c>
      <c r="J4968" s="2">
        <v>39</v>
      </c>
      <c r="K4968" s="2">
        <v>109</v>
      </c>
      <c r="S4968" s="72"/>
      <c r="T4968" s="72"/>
      <c r="U4968" s="72"/>
    </row>
    <row r="4969" spans="1:21" ht="14.25" customHeight="1">
      <c r="A4969" s="2">
        <v>849307</v>
      </c>
      <c r="B4969" s="2" t="s">
        <v>36</v>
      </c>
      <c r="C4969" s="2" t="s">
        <v>37</v>
      </c>
      <c r="D4969" s="2" t="s">
        <v>41</v>
      </c>
      <c r="E4969" s="2" t="s">
        <v>33</v>
      </c>
      <c r="F4969" s="2" t="s">
        <v>52</v>
      </c>
      <c r="G4969" s="4">
        <v>43535.141215277778</v>
      </c>
      <c r="H4969" s="4">
        <v>43538.141215277778</v>
      </c>
      <c r="I4969" s="4">
        <v>43540.141215277778</v>
      </c>
      <c r="J4969" s="2">
        <v>42</v>
      </c>
      <c r="K4969" s="2">
        <v>107</v>
      </c>
      <c r="S4969" s="72"/>
      <c r="T4969" s="72"/>
      <c r="U4969" s="72"/>
    </row>
    <row r="4970" spans="1:21" ht="14.25" customHeight="1">
      <c r="A4970" s="2">
        <v>714204</v>
      </c>
      <c r="B4970" s="2" t="s">
        <v>47</v>
      </c>
      <c r="C4970" s="2" t="s">
        <v>45</v>
      </c>
      <c r="D4970" s="2" t="s">
        <v>32</v>
      </c>
      <c r="E4970" s="2" t="s">
        <v>44</v>
      </c>
      <c r="F4970" s="2" t="s">
        <v>52</v>
      </c>
      <c r="G4970" s="4">
        <v>43535.145509259259</v>
      </c>
      <c r="H4970" s="4">
        <v>43540.145509259259</v>
      </c>
      <c r="I4970" s="4">
        <v>43542.145509259259</v>
      </c>
      <c r="J4970" s="2">
        <v>38</v>
      </c>
      <c r="K4970" s="2">
        <v>121</v>
      </c>
      <c r="S4970" s="72"/>
      <c r="T4970" s="72"/>
      <c r="U4970" s="72"/>
    </row>
    <row r="4971" spans="1:21" ht="14.25" customHeight="1">
      <c r="A4971" s="2">
        <v>888043</v>
      </c>
      <c r="B4971" s="2" t="s">
        <v>39</v>
      </c>
      <c r="C4971" s="2" t="s">
        <v>45</v>
      </c>
      <c r="D4971" s="2" t="s">
        <v>32</v>
      </c>
      <c r="E4971" s="2" t="s">
        <v>44</v>
      </c>
      <c r="F4971" s="2" t="s">
        <v>52</v>
      </c>
      <c r="G4971" s="4">
        <v>43535.340810185182</v>
      </c>
      <c r="H4971" s="4">
        <v>43539.340810185182</v>
      </c>
      <c r="I4971" s="4">
        <v>43541.340810185182</v>
      </c>
      <c r="J4971" s="2">
        <v>81</v>
      </c>
      <c r="K4971" s="2">
        <v>108</v>
      </c>
      <c r="S4971" s="72"/>
      <c r="T4971" s="72"/>
      <c r="U4971" s="72"/>
    </row>
    <row r="4972" spans="1:21" ht="14.25" customHeight="1">
      <c r="A4972" s="2">
        <v>924400</v>
      </c>
      <c r="B4972" s="2" t="s">
        <v>48</v>
      </c>
      <c r="C4972" s="2" t="s">
        <v>37</v>
      </c>
      <c r="D4972" s="2" t="s">
        <v>32</v>
      </c>
      <c r="E4972" s="2" t="s">
        <v>44</v>
      </c>
      <c r="F4972" s="2" t="s">
        <v>52</v>
      </c>
      <c r="G4972" s="4">
        <v>43535.37773148148</v>
      </c>
      <c r="H4972" s="4">
        <v>43536.37773148148</v>
      </c>
      <c r="I4972" s="4">
        <v>43540.37773148148</v>
      </c>
      <c r="J4972" s="2">
        <v>31</v>
      </c>
      <c r="K4972" s="2">
        <v>107</v>
      </c>
      <c r="S4972" s="72"/>
      <c r="T4972" s="72"/>
      <c r="U4972" s="72"/>
    </row>
    <row r="4973" spans="1:21" ht="14.25" customHeight="1">
      <c r="A4973" s="2">
        <v>451628</v>
      </c>
      <c r="B4973" s="2" t="s">
        <v>30</v>
      </c>
      <c r="C4973" s="2" t="s">
        <v>43</v>
      </c>
      <c r="D4973" s="2" t="s">
        <v>41</v>
      </c>
      <c r="E4973" s="2" t="s">
        <v>44</v>
      </c>
      <c r="F4973" s="2" t="s">
        <v>52</v>
      </c>
      <c r="G4973" s="4">
        <v>43535.379178240742</v>
      </c>
      <c r="H4973" s="4">
        <v>43541.379178240742</v>
      </c>
      <c r="I4973" s="4">
        <v>43540.379178240742</v>
      </c>
      <c r="J4973" s="2">
        <v>43</v>
      </c>
      <c r="K4973" s="2">
        <v>121</v>
      </c>
      <c r="S4973" s="72"/>
      <c r="T4973" s="72"/>
      <c r="U4973" s="72"/>
    </row>
    <row r="4974" spans="1:21" ht="14.25" customHeight="1">
      <c r="A4974" s="2">
        <v>736234</v>
      </c>
      <c r="B4974" s="2" t="s">
        <v>42</v>
      </c>
      <c r="C4974" s="2" t="s">
        <v>31</v>
      </c>
      <c r="D4974" s="2" t="s">
        <v>41</v>
      </c>
      <c r="E4974" s="2" t="s">
        <v>38</v>
      </c>
      <c r="F4974" s="2" t="s">
        <v>52</v>
      </c>
      <c r="G4974" s="4">
        <v>43535.560034722221</v>
      </c>
      <c r="H4974" s="4">
        <v>43539.560034722221</v>
      </c>
      <c r="I4974" s="4">
        <v>43539.560034722221</v>
      </c>
      <c r="J4974" s="2">
        <v>0</v>
      </c>
      <c r="K4974" s="2">
        <v>127</v>
      </c>
      <c r="S4974" s="72"/>
      <c r="T4974" s="72"/>
      <c r="U4974" s="72"/>
    </row>
    <row r="4975" spans="1:21" ht="14.25" customHeight="1">
      <c r="A4975" s="2">
        <v>109542</v>
      </c>
      <c r="B4975" s="2" t="s">
        <v>36</v>
      </c>
      <c r="C4975" s="2" t="s">
        <v>31</v>
      </c>
      <c r="D4975" s="2" t="s">
        <v>41</v>
      </c>
      <c r="E4975" s="2" t="s">
        <v>38</v>
      </c>
      <c r="F4975" s="2" t="s">
        <v>52</v>
      </c>
      <c r="G4975" s="4">
        <v>43535.766747685186</v>
      </c>
      <c r="H4975" s="4">
        <v>43540.766747685186</v>
      </c>
      <c r="I4975" s="4">
        <v>43539.766747685186</v>
      </c>
      <c r="J4975" s="2">
        <v>0</v>
      </c>
      <c r="K4975" s="2">
        <v>129</v>
      </c>
      <c r="S4975" s="72"/>
      <c r="T4975" s="72"/>
      <c r="U4975" s="72"/>
    </row>
    <row r="4976" spans="1:21" ht="14.25" customHeight="1">
      <c r="A4976" s="2">
        <v>748725</v>
      </c>
      <c r="B4976" s="2" t="s">
        <v>39</v>
      </c>
      <c r="C4976" s="2" t="s">
        <v>40</v>
      </c>
      <c r="D4976" s="2" t="s">
        <v>41</v>
      </c>
      <c r="E4976" s="2" t="s">
        <v>44</v>
      </c>
      <c r="F4976" s="2" t="s">
        <v>52</v>
      </c>
      <c r="G4976" s="4">
        <v>43535.800358796296</v>
      </c>
      <c r="H4976" s="4">
        <v>43542.800358796296</v>
      </c>
      <c r="I4976" s="4">
        <v>43539.800358796296</v>
      </c>
      <c r="J4976" s="2" t="s">
        <v>51</v>
      </c>
      <c r="K4976" s="2">
        <v>92</v>
      </c>
      <c r="S4976" s="72"/>
      <c r="T4976" s="72"/>
      <c r="U4976" s="72"/>
    </row>
    <row r="4977" spans="1:21" ht="14.25" customHeight="1">
      <c r="A4977" s="2">
        <v>732325</v>
      </c>
      <c r="B4977" s="2" t="s">
        <v>36</v>
      </c>
      <c r="C4977" s="2" t="s">
        <v>31</v>
      </c>
      <c r="D4977" s="2" t="s">
        <v>32</v>
      </c>
      <c r="E4977" s="2" t="s">
        <v>44</v>
      </c>
      <c r="F4977" s="2" t="s">
        <v>52</v>
      </c>
      <c r="G4977" s="4">
        <v>43535.845486111109</v>
      </c>
      <c r="H4977" s="4">
        <v>43538.845486111109</v>
      </c>
      <c r="I4977" s="4">
        <v>43540.845486111109</v>
      </c>
      <c r="J4977" s="2">
        <v>85</v>
      </c>
      <c r="K4977" s="2">
        <v>105</v>
      </c>
      <c r="S4977" s="72"/>
      <c r="T4977" s="72"/>
      <c r="U4977" s="72"/>
    </row>
    <row r="4978" spans="1:21" ht="14.25" customHeight="1">
      <c r="A4978" s="2">
        <v>394994</v>
      </c>
      <c r="B4978" s="2" t="s">
        <v>36</v>
      </c>
      <c r="C4978" s="2" t="s">
        <v>43</v>
      </c>
      <c r="D4978" s="2" t="s">
        <v>41</v>
      </c>
      <c r="E4978" s="2" t="s">
        <v>44</v>
      </c>
      <c r="F4978" s="2" t="s">
        <v>52</v>
      </c>
      <c r="G4978" s="4">
        <v>43535.981851851851</v>
      </c>
      <c r="H4978" s="4">
        <v>43541.981851851851</v>
      </c>
      <c r="I4978" s="4">
        <v>43538.981851851851</v>
      </c>
      <c r="J4978" s="2">
        <v>81</v>
      </c>
      <c r="K4978" s="2">
        <v>101</v>
      </c>
      <c r="S4978" s="72"/>
      <c r="T4978" s="72"/>
      <c r="U4978" s="72"/>
    </row>
    <row r="4979" spans="1:21" ht="14.25" customHeight="1">
      <c r="A4979" s="2">
        <v>55945</v>
      </c>
      <c r="B4979" s="2" t="s">
        <v>36</v>
      </c>
      <c r="C4979" s="2" t="s">
        <v>45</v>
      </c>
      <c r="D4979" s="2" t="s">
        <v>41</v>
      </c>
      <c r="E4979" s="2" t="s">
        <v>44</v>
      </c>
      <c r="F4979" s="2" t="s">
        <v>52</v>
      </c>
      <c r="G4979" s="4">
        <v>43536.084305555552</v>
      </c>
      <c r="H4979" s="4">
        <v>43542.084305555552</v>
      </c>
      <c r="I4979" s="4">
        <v>43540.084305555552</v>
      </c>
      <c r="J4979" s="2">
        <v>73</v>
      </c>
      <c r="K4979" s="2">
        <v>106</v>
      </c>
      <c r="S4979" s="72"/>
      <c r="T4979" s="72"/>
      <c r="U4979" s="72"/>
    </row>
    <row r="4980" spans="1:21" ht="14.25" customHeight="1">
      <c r="A4980" s="2">
        <v>952744</v>
      </c>
      <c r="B4980" s="2" t="s">
        <v>36</v>
      </c>
      <c r="C4980" s="2" t="s">
        <v>45</v>
      </c>
      <c r="D4980" s="2" t="s">
        <v>41</v>
      </c>
      <c r="E4980" s="2" t="s">
        <v>44</v>
      </c>
      <c r="F4980" s="2" t="s">
        <v>52</v>
      </c>
      <c r="G4980" s="4">
        <v>43536.212118055555</v>
      </c>
      <c r="H4980" s="4">
        <v>43544.212118055555</v>
      </c>
      <c r="I4980" s="4">
        <v>43541.212118055555</v>
      </c>
      <c r="J4980" s="2">
        <v>43</v>
      </c>
      <c r="K4980" s="2">
        <v>122</v>
      </c>
      <c r="S4980" s="72"/>
      <c r="T4980" s="72"/>
      <c r="U4980" s="72"/>
    </row>
    <row r="4981" spans="1:21" ht="14.25" customHeight="1">
      <c r="A4981" s="2">
        <v>840262</v>
      </c>
      <c r="B4981" s="2" t="s">
        <v>39</v>
      </c>
      <c r="C4981" s="2" t="s">
        <v>31</v>
      </c>
      <c r="D4981" s="2" t="s">
        <v>32</v>
      </c>
      <c r="E4981" s="2" t="s">
        <v>44</v>
      </c>
      <c r="F4981" s="2" t="s">
        <v>52</v>
      </c>
      <c r="G4981" s="4">
        <v>43536.43582175926</v>
      </c>
      <c r="H4981" s="4">
        <v>43536.43582175926</v>
      </c>
      <c r="I4981" s="4">
        <v>43541.43582175926</v>
      </c>
      <c r="J4981" s="2">
        <v>85</v>
      </c>
      <c r="K4981" s="2">
        <v>107</v>
      </c>
      <c r="S4981" s="72"/>
      <c r="T4981" s="72"/>
      <c r="U4981" s="72"/>
    </row>
    <row r="4982" spans="1:21" ht="14.25" customHeight="1">
      <c r="A4982" s="2">
        <v>44655</v>
      </c>
      <c r="B4982" s="2" t="s">
        <v>36</v>
      </c>
      <c r="C4982" s="2" t="s">
        <v>31</v>
      </c>
      <c r="D4982" s="2" t="s">
        <v>32</v>
      </c>
      <c r="E4982" s="2" t="s">
        <v>33</v>
      </c>
      <c r="F4982" s="2" t="s">
        <v>52</v>
      </c>
      <c r="G4982" s="4">
        <v>43536.555891203701</v>
      </c>
      <c r="H4982" s="4">
        <v>43543.555891203701</v>
      </c>
      <c r="I4982" s="4">
        <v>43542.555891203701</v>
      </c>
      <c r="J4982" s="2">
        <v>26</v>
      </c>
      <c r="K4982" s="2">
        <v>122</v>
      </c>
      <c r="S4982" s="72"/>
      <c r="T4982" s="72"/>
      <c r="U4982" s="72"/>
    </row>
    <row r="4983" spans="1:21" ht="14.25" customHeight="1">
      <c r="A4983" s="2">
        <v>862433</v>
      </c>
      <c r="B4983" s="2" t="s">
        <v>48</v>
      </c>
      <c r="C4983" s="2" t="s">
        <v>37</v>
      </c>
      <c r="D4983" s="2" t="s">
        <v>41</v>
      </c>
      <c r="E4983" s="2" t="s">
        <v>33</v>
      </c>
      <c r="F4983" s="2" t="s">
        <v>52</v>
      </c>
      <c r="G4983" s="4">
        <v>43536.566979166666</v>
      </c>
      <c r="H4983" s="4">
        <v>43544.566979166666</v>
      </c>
      <c r="I4983" s="4">
        <v>43541.566979166666</v>
      </c>
      <c r="J4983" s="2">
        <v>42</v>
      </c>
      <c r="K4983" s="2">
        <v>109</v>
      </c>
      <c r="S4983" s="72"/>
      <c r="T4983" s="72"/>
      <c r="U4983" s="72"/>
    </row>
    <row r="4984" spans="1:21" ht="14.25" customHeight="1">
      <c r="A4984" s="2">
        <v>815040</v>
      </c>
      <c r="B4984" s="2" t="s">
        <v>48</v>
      </c>
      <c r="C4984" s="2" t="s">
        <v>37</v>
      </c>
      <c r="D4984" s="2" t="s">
        <v>41</v>
      </c>
      <c r="E4984" s="2" t="s">
        <v>44</v>
      </c>
      <c r="F4984" s="2" t="s">
        <v>52</v>
      </c>
      <c r="G4984" s="4">
        <v>43536.616759259261</v>
      </c>
      <c r="H4984" s="4">
        <v>43538.616759259261</v>
      </c>
      <c r="I4984" s="4">
        <v>43539.616759259261</v>
      </c>
      <c r="J4984" s="2">
        <v>75</v>
      </c>
      <c r="K4984" s="2">
        <v>92</v>
      </c>
      <c r="S4984" s="72"/>
      <c r="T4984" s="72"/>
      <c r="U4984" s="72"/>
    </row>
    <row r="4985" spans="1:21" ht="14.25" customHeight="1">
      <c r="A4985" s="2">
        <v>715186</v>
      </c>
      <c r="B4985" s="2" t="s">
        <v>42</v>
      </c>
      <c r="C4985" s="2" t="s">
        <v>40</v>
      </c>
      <c r="D4985" s="2" t="s">
        <v>32</v>
      </c>
      <c r="E4985" s="2" t="s">
        <v>38</v>
      </c>
      <c r="F4985" s="2" t="s">
        <v>52</v>
      </c>
      <c r="G4985" s="4">
        <v>43536.791701388887</v>
      </c>
      <c r="H4985" s="4">
        <v>43543.791701388887</v>
      </c>
      <c r="I4985" s="4">
        <v>43542.791701388887</v>
      </c>
      <c r="J4985" s="2">
        <v>36</v>
      </c>
      <c r="K4985" s="2">
        <v>106</v>
      </c>
      <c r="S4985" s="72"/>
      <c r="T4985" s="72"/>
      <c r="U4985" s="72"/>
    </row>
    <row r="4986" spans="1:21" ht="14.25" customHeight="1">
      <c r="A4986" s="2">
        <v>562147</v>
      </c>
      <c r="B4986" s="2" t="s">
        <v>39</v>
      </c>
      <c r="C4986" s="2" t="s">
        <v>37</v>
      </c>
      <c r="D4986" s="2" t="s">
        <v>32</v>
      </c>
      <c r="E4986" s="2" t="s">
        <v>44</v>
      </c>
      <c r="F4986" s="2" t="s">
        <v>52</v>
      </c>
      <c r="G4986" s="4">
        <v>43536.925127314818</v>
      </c>
      <c r="H4986" s="4">
        <v>43541.925127314818</v>
      </c>
      <c r="I4986" s="4">
        <v>43541.925127314818</v>
      </c>
      <c r="J4986" s="2">
        <v>74</v>
      </c>
      <c r="K4986" s="2">
        <v>89</v>
      </c>
      <c r="S4986" s="72"/>
      <c r="T4986" s="72"/>
      <c r="U4986" s="72"/>
    </row>
    <row r="4987" spans="1:21" ht="14.25" customHeight="1">
      <c r="A4987" s="2">
        <v>214977</v>
      </c>
      <c r="B4987" s="2" t="s">
        <v>48</v>
      </c>
      <c r="C4987" s="2" t="s">
        <v>43</v>
      </c>
      <c r="D4987" s="2" t="s">
        <v>41</v>
      </c>
      <c r="E4987" s="2" t="s">
        <v>33</v>
      </c>
      <c r="F4987" s="2" t="s">
        <v>52</v>
      </c>
      <c r="G4987" s="4">
        <v>43536.93409722222</v>
      </c>
      <c r="H4987" s="4">
        <v>43544.93409722222</v>
      </c>
      <c r="I4987" s="4">
        <v>43541.93409722222</v>
      </c>
      <c r="J4987" s="2">
        <v>38</v>
      </c>
      <c r="K4987" s="2">
        <v>127</v>
      </c>
      <c r="S4987" s="72"/>
      <c r="T4987" s="72"/>
      <c r="U4987" s="72"/>
    </row>
    <row r="4988" spans="1:21" ht="14.25" customHeight="1">
      <c r="A4988" s="2">
        <v>785185</v>
      </c>
      <c r="B4988" s="2" t="s">
        <v>39</v>
      </c>
      <c r="C4988" s="2" t="s">
        <v>45</v>
      </c>
      <c r="D4988" s="2" t="s">
        <v>41</v>
      </c>
      <c r="E4988" s="2" t="s">
        <v>33</v>
      </c>
      <c r="F4988" s="2" t="s">
        <v>52</v>
      </c>
      <c r="G4988" s="4">
        <v>43537.011736111112</v>
      </c>
      <c r="H4988" s="4">
        <v>43542.011736111112</v>
      </c>
      <c r="I4988" s="4">
        <v>43543.011736111112</v>
      </c>
      <c r="J4988" s="2">
        <v>49</v>
      </c>
      <c r="K4988" s="2">
        <v>123</v>
      </c>
      <c r="S4988" s="72"/>
      <c r="T4988" s="72"/>
      <c r="U4988" s="72"/>
    </row>
    <row r="4989" spans="1:21" ht="14.25" customHeight="1">
      <c r="A4989" s="2">
        <v>651655</v>
      </c>
      <c r="B4989" s="2" t="s">
        <v>39</v>
      </c>
      <c r="C4989" s="2" t="s">
        <v>45</v>
      </c>
      <c r="D4989" s="2" t="s">
        <v>41</v>
      </c>
      <c r="E4989" s="2" t="s">
        <v>33</v>
      </c>
      <c r="F4989" s="2" t="s">
        <v>52</v>
      </c>
      <c r="G4989" s="4">
        <v>43537.15729166667</v>
      </c>
      <c r="H4989" s="4">
        <v>43543.15729166667</v>
      </c>
      <c r="I4989" s="4">
        <v>43543.15729166667</v>
      </c>
      <c r="J4989" s="2">
        <v>27</v>
      </c>
      <c r="K4989" s="2">
        <v>129</v>
      </c>
      <c r="S4989" s="72"/>
      <c r="T4989" s="72"/>
      <c r="U4989" s="72"/>
    </row>
    <row r="4990" spans="1:21" ht="14.25" customHeight="1">
      <c r="A4990" s="2">
        <v>795377</v>
      </c>
      <c r="B4990" s="2" t="s">
        <v>47</v>
      </c>
      <c r="C4990" s="2" t="s">
        <v>45</v>
      </c>
      <c r="D4990" s="2" t="s">
        <v>41</v>
      </c>
      <c r="E4990" s="2" t="s">
        <v>33</v>
      </c>
      <c r="F4990" s="2" t="s">
        <v>52</v>
      </c>
      <c r="G4990" s="4">
        <v>43537.345358796294</v>
      </c>
      <c r="H4990" s="4">
        <v>43544.345358796294</v>
      </c>
      <c r="I4990" s="4">
        <v>43541.345358796294</v>
      </c>
      <c r="J4990" s="2">
        <v>35</v>
      </c>
      <c r="K4990" s="2">
        <v>124</v>
      </c>
      <c r="S4990" s="72"/>
      <c r="T4990" s="72"/>
      <c r="U4990" s="72"/>
    </row>
    <row r="4991" spans="1:21" ht="14.25" customHeight="1">
      <c r="A4991" s="2">
        <v>767635</v>
      </c>
      <c r="B4991" s="2" t="s">
        <v>39</v>
      </c>
      <c r="C4991" s="2" t="s">
        <v>37</v>
      </c>
      <c r="D4991" s="2" t="s">
        <v>32</v>
      </c>
      <c r="E4991" s="2" t="s">
        <v>33</v>
      </c>
      <c r="F4991" s="2" t="s">
        <v>52</v>
      </c>
      <c r="G4991" s="4">
        <v>43537.421365740738</v>
      </c>
      <c r="H4991" s="4">
        <v>43543.421365740738</v>
      </c>
      <c r="I4991" s="4">
        <v>43544.421365740738</v>
      </c>
      <c r="J4991" s="2">
        <v>37</v>
      </c>
      <c r="K4991" s="2">
        <v>110</v>
      </c>
      <c r="S4991" s="72"/>
      <c r="T4991" s="72"/>
      <c r="U4991" s="72"/>
    </row>
    <row r="4992" spans="1:21" ht="14.25" customHeight="1">
      <c r="A4992" s="2">
        <v>125893</v>
      </c>
      <c r="B4992" s="2" t="s">
        <v>30</v>
      </c>
      <c r="C4992" s="2" t="s">
        <v>43</v>
      </c>
      <c r="D4992" s="2" t="s">
        <v>41</v>
      </c>
      <c r="E4992" s="2" t="s">
        <v>33</v>
      </c>
      <c r="F4992" s="2" t="s">
        <v>52</v>
      </c>
      <c r="G4992" s="4">
        <v>43537.707615740743</v>
      </c>
      <c r="H4992" s="4">
        <v>43544.707615740743</v>
      </c>
      <c r="I4992" s="4">
        <v>43542.707615740743</v>
      </c>
      <c r="J4992" s="2">
        <v>41</v>
      </c>
      <c r="K4992" s="2">
        <v>122</v>
      </c>
      <c r="S4992" s="72"/>
      <c r="T4992" s="72"/>
      <c r="U4992" s="72"/>
    </row>
    <row r="4993" spans="1:21" ht="14.25" customHeight="1">
      <c r="A4993" s="2">
        <v>143779</v>
      </c>
      <c r="B4993" s="2" t="s">
        <v>39</v>
      </c>
      <c r="C4993" s="2" t="s">
        <v>31</v>
      </c>
      <c r="D4993" s="2" t="s">
        <v>32</v>
      </c>
      <c r="E4993" s="2" t="s">
        <v>33</v>
      </c>
      <c r="F4993" s="2" t="s">
        <v>52</v>
      </c>
      <c r="G4993" s="4">
        <v>43537.753611111111</v>
      </c>
      <c r="H4993" s="4">
        <v>43540.753611111111</v>
      </c>
      <c r="I4993" s="4">
        <v>43543.753611111111</v>
      </c>
      <c r="J4993" s="2">
        <v>35</v>
      </c>
      <c r="K4993" s="2">
        <v>124</v>
      </c>
      <c r="S4993" s="72"/>
      <c r="T4993" s="72"/>
      <c r="U4993" s="72"/>
    </row>
    <row r="4994" spans="1:21" ht="14.25" customHeight="1">
      <c r="A4994" s="2">
        <v>156726</v>
      </c>
      <c r="B4994" s="2" t="s">
        <v>39</v>
      </c>
      <c r="C4994" s="2" t="s">
        <v>40</v>
      </c>
      <c r="D4994" s="2" t="s">
        <v>32</v>
      </c>
      <c r="E4994" s="2" t="s">
        <v>38</v>
      </c>
      <c r="F4994" s="2" t="s">
        <v>52</v>
      </c>
      <c r="G4994" s="4">
        <v>43537.791354166664</v>
      </c>
      <c r="H4994" s="4">
        <v>43541.791354166664</v>
      </c>
      <c r="I4994" s="4">
        <v>43540.791354166664</v>
      </c>
      <c r="J4994" s="2">
        <v>47</v>
      </c>
      <c r="K4994" s="2">
        <v>107</v>
      </c>
      <c r="S4994" s="72"/>
      <c r="T4994" s="72"/>
      <c r="U4994" s="72"/>
    </row>
    <row r="4995" spans="1:21" ht="14.25" customHeight="1">
      <c r="A4995" s="2">
        <v>905249</v>
      </c>
      <c r="B4995" s="2" t="s">
        <v>36</v>
      </c>
      <c r="C4995" s="2" t="s">
        <v>31</v>
      </c>
      <c r="D4995" s="2" t="s">
        <v>41</v>
      </c>
      <c r="E4995" s="2" t="s">
        <v>44</v>
      </c>
      <c r="F4995" s="2" t="s">
        <v>52</v>
      </c>
      <c r="G4995" s="4">
        <v>43538.082453703704</v>
      </c>
      <c r="H4995" s="4">
        <v>43538.082453703704</v>
      </c>
      <c r="I4995" s="4">
        <v>43545.082453703704</v>
      </c>
      <c r="J4995" s="2">
        <v>0</v>
      </c>
      <c r="K4995" s="2">
        <v>108</v>
      </c>
      <c r="S4995" s="72"/>
      <c r="T4995" s="72"/>
      <c r="U4995" s="72"/>
    </row>
    <row r="4996" spans="1:21" ht="14.25" customHeight="1">
      <c r="A4996" s="2">
        <v>10999</v>
      </c>
      <c r="B4996" s="2" t="s">
        <v>46</v>
      </c>
      <c r="C4996" s="2" t="s">
        <v>37</v>
      </c>
      <c r="D4996" s="2" t="s">
        <v>41</v>
      </c>
      <c r="E4996" s="2" t="s">
        <v>44</v>
      </c>
      <c r="F4996" s="2" t="s">
        <v>52</v>
      </c>
      <c r="G4996" s="4">
        <v>43538.140567129631</v>
      </c>
      <c r="H4996" s="4">
        <v>43544.140567129631</v>
      </c>
      <c r="I4996" s="4">
        <v>43545.140567129631</v>
      </c>
      <c r="J4996" s="2">
        <v>83</v>
      </c>
      <c r="K4996" s="2">
        <v>92</v>
      </c>
      <c r="S4996" s="72"/>
      <c r="T4996" s="72"/>
      <c r="U4996" s="72"/>
    </row>
    <row r="4997" spans="1:21" ht="14.25" customHeight="1">
      <c r="A4997" s="2">
        <v>45753</v>
      </c>
      <c r="B4997" s="2" t="s">
        <v>39</v>
      </c>
      <c r="C4997" s="2" t="s">
        <v>31</v>
      </c>
      <c r="D4997" s="2" t="s">
        <v>32</v>
      </c>
      <c r="E4997" s="2" t="s">
        <v>44</v>
      </c>
      <c r="F4997" s="2" t="s">
        <v>52</v>
      </c>
      <c r="G4997" s="4">
        <v>43538.183518518519</v>
      </c>
      <c r="H4997" s="4">
        <v>43545.183518518519</v>
      </c>
      <c r="I4997" s="4">
        <v>43543.183518518519</v>
      </c>
      <c r="J4997" s="2">
        <v>69</v>
      </c>
      <c r="K4997" s="2">
        <v>105</v>
      </c>
      <c r="S4997" s="72"/>
      <c r="T4997" s="72"/>
      <c r="U4997" s="72"/>
    </row>
    <row r="4998" spans="1:21" ht="14.25" customHeight="1">
      <c r="A4998" s="2">
        <v>92432</v>
      </c>
      <c r="B4998" s="2" t="s">
        <v>36</v>
      </c>
      <c r="C4998" s="2" t="s">
        <v>45</v>
      </c>
      <c r="D4998" s="2" t="s">
        <v>32</v>
      </c>
      <c r="E4998" s="2" t="s">
        <v>44</v>
      </c>
      <c r="F4998" s="2" t="s">
        <v>52</v>
      </c>
      <c r="G4998" s="4">
        <v>43538.578472222223</v>
      </c>
      <c r="H4998" s="4">
        <v>43546.578472222223</v>
      </c>
      <c r="I4998" s="4">
        <v>43542.578472222223</v>
      </c>
      <c r="J4998" s="2">
        <v>68</v>
      </c>
      <c r="K4998" s="2">
        <v>104</v>
      </c>
      <c r="S4998" s="72"/>
      <c r="T4998" s="72"/>
      <c r="U4998" s="72"/>
    </row>
    <row r="4999" spans="1:21" ht="14.25" customHeight="1">
      <c r="A4999" s="2">
        <v>783527</v>
      </c>
      <c r="B4999" s="2" t="s">
        <v>36</v>
      </c>
      <c r="C4999" s="2" t="s">
        <v>43</v>
      </c>
      <c r="D4999" s="2" t="s">
        <v>32</v>
      </c>
      <c r="E4999" s="2" t="s">
        <v>33</v>
      </c>
      <c r="F4999" s="2" t="s">
        <v>52</v>
      </c>
      <c r="G4999" s="4">
        <v>43538.892407407409</v>
      </c>
      <c r="H4999" s="4">
        <v>43543.892407407409</v>
      </c>
      <c r="I4999" s="4">
        <v>43545.892407407409</v>
      </c>
      <c r="J4999" s="2">
        <v>0</v>
      </c>
      <c r="K4999" s="2">
        <v>124</v>
      </c>
      <c r="S4999" s="72"/>
      <c r="T4999" s="72"/>
      <c r="U4999" s="72"/>
    </row>
    <row r="5000" spans="1:21" ht="14.25" customHeight="1">
      <c r="A5000" s="2">
        <v>371741</v>
      </c>
      <c r="B5000" s="2" t="s">
        <v>30</v>
      </c>
      <c r="C5000" s="2" t="s">
        <v>45</v>
      </c>
      <c r="D5000" s="2" t="s">
        <v>32</v>
      </c>
      <c r="E5000" s="2" t="s">
        <v>33</v>
      </c>
      <c r="F5000" s="2" t="s">
        <v>52</v>
      </c>
      <c r="G5000" s="4">
        <v>43538.960960648146</v>
      </c>
      <c r="H5000" s="4">
        <v>43538.960960648146</v>
      </c>
      <c r="I5000" s="4">
        <v>43542.960960648146</v>
      </c>
      <c r="J5000" s="2">
        <v>25</v>
      </c>
      <c r="K5000" s="2">
        <v>123</v>
      </c>
      <c r="S5000" s="72"/>
      <c r="T5000" s="72"/>
      <c r="U5000" s="72"/>
    </row>
    <row r="5001" spans="1:21" ht="14.25" customHeight="1">
      <c r="A5001" s="2">
        <v>962768</v>
      </c>
      <c r="B5001" s="2" t="s">
        <v>39</v>
      </c>
      <c r="C5001" s="2" t="s">
        <v>45</v>
      </c>
      <c r="D5001" s="2" t="s">
        <v>41</v>
      </c>
      <c r="E5001" s="2" t="s">
        <v>44</v>
      </c>
      <c r="F5001" s="2" t="s">
        <v>52</v>
      </c>
      <c r="G5001" s="4">
        <v>43538.990856481483</v>
      </c>
      <c r="H5001" s="4">
        <v>43546.990856481483</v>
      </c>
      <c r="I5001" s="4">
        <v>43544.990856481483</v>
      </c>
      <c r="J5001" s="2">
        <v>38</v>
      </c>
      <c r="K5001" s="2">
        <v>123</v>
      </c>
      <c r="S5001" s="72"/>
      <c r="T5001" s="72"/>
      <c r="U5001" s="72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1000"/>
  <sheetViews>
    <sheetView workbookViewId="0"/>
  </sheetViews>
  <sheetFormatPr defaultColWidth="14.44140625" defaultRowHeight="15" customHeight="1"/>
  <cols>
    <col min="1" max="26" width="8.6640625" customWidth="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1:L1000"/>
  <sheetViews>
    <sheetView workbookViewId="0"/>
  </sheetViews>
  <sheetFormatPr defaultColWidth="14.44140625" defaultRowHeight="15" customHeight="1"/>
  <cols>
    <col min="1" max="1" width="8.6640625" customWidth="1"/>
    <col min="2" max="2" width="28.44140625" customWidth="1"/>
    <col min="3" max="3" width="16.33203125" customWidth="1"/>
    <col min="4" max="4" width="4.33203125" customWidth="1"/>
    <col min="5" max="5" width="11.33203125" customWidth="1"/>
    <col min="6" max="6" width="7.5546875" customWidth="1"/>
    <col min="7" max="7" width="8.44140625" customWidth="1"/>
    <col min="8" max="8" width="11.33203125" customWidth="1"/>
    <col min="9" max="9" width="7.6640625" customWidth="1"/>
    <col min="10" max="10" width="16.6640625" customWidth="1"/>
    <col min="11" max="11" width="14.44140625" customWidth="1"/>
    <col min="12" max="12" width="17.6640625" customWidth="1"/>
    <col min="13" max="26" width="8.6640625" customWidth="1"/>
  </cols>
  <sheetData>
    <row r="1" spans="2:12" ht="14.25" customHeight="1"/>
    <row r="2" spans="2:12" ht="14.25" customHeight="1">
      <c r="B2" s="10" t="s">
        <v>155</v>
      </c>
      <c r="C2" s="10" t="s">
        <v>156</v>
      </c>
      <c r="J2" s="11" t="s">
        <v>157</v>
      </c>
    </row>
    <row r="3" spans="2:12" ht="14.25" customHeight="1">
      <c r="B3" s="10" t="s">
        <v>158</v>
      </c>
      <c r="C3" s="2" t="s">
        <v>32</v>
      </c>
      <c r="D3" s="2" t="s">
        <v>73</v>
      </c>
      <c r="E3" s="2" t="s">
        <v>41</v>
      </c>
      <c r="F3" s="2" t="s">
        <v>63</v>
      </c>
      <c r="G3" s="2" t="s">
        <v>60</v>
      </c>
      <c r="H3" s="2" t="s">
        <v>85</v>
      </c>
      <c r="J3" s="2" t="s">
        <v>159</v>
      </c>
    </row>
    <row r="4" spans="2:12" ht="14.25" customHeight="1">
      <c r="B4" s="12" t="s">
        <v>32</v>
      </c>
      <c r="C4" s="5">
        <v>119.66</v>
      </c>
      <c r="D4" s="5">
        <v>167</v>
      </c>
      <c r="E4" s="5">
        <v>166.75970425138632</v>
      </c>
      <c r="F4" s="5">
        <v>150.95517241379309</v>
      </c>
      <c r="G4" s="5">
        <v>151.72483221476509</v>
      </c>
      <c r="H4" s="5">
        <v>150.64776951672863</v>
      </c>
      <c r="J4" s="2" t="s">
        <v>160</v>
      </c>
    </row>
    <row r="5" spans="2:12" ht="14.25" customHeight="1">
      <c r="B5" s="12" t="s">
        <v>41</v>
      </c>
      <c r="C5" s="5">
        <v>166.95153473344104</v>
      </c>
      <c r="D5" s="5">
        <v>165.8987012987013</v>
      </c>
      <c r="E5" s="5">
        <v>119.16361071932299</v>
      </c>
      <c r="F5" s="5">
        <v>152.23592493297588</v>
      </c>
      <c r="G5" s="5">
        <v>151.74015748031496</v>
      </c>
      <c r="H5" s="5">
        <v>148.91537921348313</v>
      </c>
    </row>
    <row r="6" spans="2:12" ht="14.25" customHeight="1">
      <c r="B6" s="12" t="s">
        <v>85</v>
      </c>
      <c r="C6" s="5">
        <v>147.04396632366698</v>
      </c>
      <c r="D6" s="5">
        <v>166.35757575757575</v>
      </c>
      <c r="E6" s="5">
        <v>139.76320000000001</v>
      </c>
      <c r="F6" s="5">
        <v>151.67571644042232</v>
      </c>
      <c r="G6" s="5">
        <v>151.73343151693666</v>
      </c>
      <c r="H6" s="5">
        <v>149.661</v>
      </c>
      <c r="J6" s="11" t="s">
        <v>97</v>
      </c>
    </row>
    <row r="7" spans="2:12" ht="14.25" customHeight="1">
      <c r="B7" s="10" t="s">
        <v>161</v>
      </c>
      <c r="C7" s="2" t="s">
        <v>162</v>
      </c>
      <c r="J7" s="2" t="s">
        <v>163</v>
      </c>
    </row>
    <row r="8" spans="2:12" ht="14.25" customHeight="1">
      <c r="L8" s="2" t="s">
        <v>164</v>
      </c>
    </row>
    <row r="9" spans="2:12" ht="14.25" customHeight="1">
      <c r="B9" s="10" t="s">
        <v>155</v>
      </c>
      <c r="C9" s="10" t="s">
        <v>156</v>
      </c>
    </row>
    <row r="10" spans="2:12" ht="14.25" customHeight="1">
      <c r="B10" s="10" t="s">
        <v>158</v>
      </c>
      <c r="C10" s="2" t="s">
        <v>165</v>
      </c>
      <c r="D10" s="2" t="s">
        <v>166</v>
      </c>
      <c r="E10" s="2" t="s">
        <v>85</v>
      </c>
    </row>
    <row r="11" spans="2:12" ht="14.25" customHeight="1">
      <c r="B11" s="12" t="s">
        <v>67</v>
      </c>
      <c r="C11" s="5">
        <v>125.02294685990339</v>
      </c>
      <c r="D11" s="5">
        <v>105.18126888217523</v>
      </c>
      <c r="E11" s="5">
        <v>119.35634167385678</v>
      </c>
    </row>
    <row r="12" spans="2:12" ht="14.25" customHeight="1">
      <c r="B12" s="12" t="s">
        <v>82</v>
      </c>
      <c r="C12" s="5">
        <v>124.87613293051359</v>
      </c>
      <c r="D12" s="5">
        <v>105.15126050420169</v>
      </c>
      <c r="E12" s="5">
        <v>119.66</v>
      </c>
    </row>
    <row r="13" spans="2:12" ht="14.25" customHeight="1">
      <c r="B13" s="12" t="s">
        <v>66</v>
      </c>
      <c r="C13" s="5">
        <v>125.12072434607646</v>
      </c>
      <c r="D13" s="5">
        <v>105.19811320754717</v>
      </c>
      <c r="E13" s="5">
        <v>119.16361071932299</v>
      </c>
    </row>
    <row r="14" spans="2:12" ht="14.25" customHeight="1">
      <c r="B14" s="12" t="s">
        <v>35</v>
      </c>
      <c r="C14" s="5">
        <v>154.40677348871085</v>
      </c>
      <c r="D14" s="5">
        <v>169.83561643835617</v>
      </c>
      <c r="E14" s="5">
        <v>158.80525904712314</v>
      </c>
    </row>
    <row r="15" spans="2:12" ht="14.25" customHeight="1">
      <c r="B15" s="12" t="s">
        <v>74</v>
      </c>
      <c r="C15" s="5">
        <v>162.64736842105262</v>
      </c>
      <c r="D15" s="5">
        <v>176.72941176470587</v>
      </c>
      <c r="E15" s="5">
        <v>167</v>
      </c>
    </row>
    <row r="16" spans="2:12" ht="14.25" customHeight="1">
      <c r="B16" s="12" t="s">
        <v>58</v>
      </c>
      <c r="C16" s="5">
        <v>162.20052770448549</v>
      </c>
      <c r="D16" s="5">
        <v>177.42592592592592</v>
      </c>
      <c r="E16" s="5">
        <v>166.75970425138632</v>
      </c>
    </row>
    <row r="17" spans="2:5" ht="14.25" customHeight="1">
      <c r="B17" s="12" t="s">
        <v>81</v>
      </c>
      <c r="C17" s="5">
        <v>147.00947867298578</v>
      </c>
      <c r="D17" s="5">
        <v>161.49367088607596</v>
      </c>
      <c r="E17" s="5">
        <v>150.95517241379309</v>
      </c>
    </row>
    <row r="18" spans="2:5" ht="14.25" customHeight="1">
      <c r="B18" s="12" t="s">
        <v>61</v>
      </c>
      <c r="C18" s="5">
        <v>147.4322429906542</v>
      </c>
      <c r="D18" s="5">
        <v>162.66071428571428</v>
      </c>
      <c r="E18" s="5">
        <v>151.72483221476509</v>
      </c>
    </row>
    <row r="19" spans="2:5" ht="14.25" customHeight="1">
      <c r="B19" s="12" t="s">
        <v>70</v>
      </c>
      <c r="C19" s="5">
        <v>162.51643192488262</v>
      </c>
      <c r="D19" s="5">
        <v>176.74093264248705</v>
      </c>
      <c r="E19" s="5">
        <v>166.95153473344104</v>
      </c>
    </row>
    <row r="20" spans="2:5" ht="14.25" customHeight="1">
      <c r="B20" s="12" t="s">
        <v>80</v>
      </c>
      <c r="C20" s="5">
        <v>162.2448275862069</v>
      </c>
      <c r="D20" s="5">
        <v>177.05263157894737</v>
      </c>
      <c r="E20" s="5">
        <v>165.8987012987013</v>
      </c>
    </row>
    <row r="21" spans="2:5" ht="14.25" customHeight="1">
      <c r="B21" s="12" t="s">
        <v>64</v>
      </c>
      <c r="C21" s="5">
        <v>147.25855513307985</v>
      </c>
      <c r="D21" s="5">
        <v>164.13636363636363</v>
      </c>
      <c r="E21" s="5">
        <v>152.23592493297588</v>
      </c>
    </row>
    <row r="22" spans="2:5" ht="14.25" customHeight="1">
      <c r="B22" s="12" t="s">
        <v>77</v>
      </c>
      <c r="C22" s="5">
        <v>147.57066189624328</v>
      </c>
      <c r="D22" s="5">
        <v>163.22167487684729</v>
      </c>
      <c r="E22" s="5">
        <v>151.74015748031496</v>
      </c>
    </row>
    <row r="23" spans="2:5" ht="14.25" customHeight="1">
      <c r="B23" s="12" t="s">
        <v>85</v>
      </c>
      <c r="C23" s="5">
        <v>147.59932848349189</v>
      </c>
      <c r="D23" s="5">
        <v>154.82819074333801</v>
      </c>
      <c r="E23" s="5">
        <v>149.661</v>
      </c>
    </row>
    <row r="24" spans="2:5" ht="14.25" customHeight="1"/>
    <row r="25" spans="2:5" ht="14.25" customHeight="1"/>
    <row r="26" spans="2:5" ht="14.25" customHeight="1"/>
    <row r="27" spans="2:5" ht="14.25" customHeight="1"/>
    <row r="28" spans="2:5" ht="14.25" customHeight="1"/>
    <row r="29" spans="2:5" ht="14.25" customHeight="1"/>
    <row r="30" spans="2:5" ht="14.25" customHeight="1"/>
    <row r="31" spans="2:5" ht="14.25" customHeight="1"/>
    <row r="32" spans="2:5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conditionalFormatting sqref="C11:E2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:H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" footer="0"/>
  <pageSetup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1:J1000"/>
  <sheetViews>
    <sheetView workbookViewId="0"/>
  </sheetViews>
  <sheetFormatPr defaultColWidth="14.44140625" defaultRowHeight="15" customHeight="1"/>
  <cols>
    <col min="1" max="1" width="8.6640625" customWidth="1"/>
    <col min="2" max="2" width="26.6640625" customWidth="1"/>
    <col min="3" max="3" width="16.33203125" customWidth="1"/>
    <col min="4" max="4" width="8.33203125" customWidth="1"/>
    <col min="5" max="5" width="11.33203125" customWidth="1"/>
    <col min="6" max="6" width="7.5546875" customWidth="1"/>
    <col min="7" max="7" width="8.44140625" customWidth="1"/>
    <col min="8" max="8" width="11.33203125" customWidth="1"/>
    <col min="9" max="9" width="7.109375" customWidth="1"/>
    <col min="10" max="26" width="8.6640625" customWidth="1"/>
  </cols>
  <sheetData>
    <row r="1" spans="2:10" ht="14.25" customHeight="1"/>
    <row r="2" spans="2:10" ht="14.25" customHeight="1">
      <c r="B2" s="10" t="s">
        <v>167</v>
      </c>
      <c r="C2" s="10" t="s">
        <v>156</v>
      </c>
      <c r="J2" s="11" t="s">
        <v>157</v>
      </c>
    </row>
    <row r="3" spans="2:10" ht="14.25" customHeight="1">
      <c r="B3" s="10" t="s">
        <v>158</v>
      </c>
      <c r="C3" s="2" t="s">
        <v>32</v>
      </c>
      <c r="D3" s="2" t="s">
        <v>73</v>
      </c>
      <c r="E3" s="2" t="s">
        <v>41</v>
      </c>
      <c r="F3" s="2" t="s">
        <v>63</v>
      </c>
      <c r="G3" s="2" t="s">
        <v>60</v>
      </c>
      <c r="H3" s="2" t="s">
        <v>85</v>
      </c>
      <c r="J3" s="2" t="s">
        <v>168</v>
      </c>
    </row>
    <row r="4" spans="2:10" ht="14.25" customHeight="1">
      <c r="B4" s="12" t="s">
        <v>32</v>
      </c>
      <c r="C4" s="5">
        <v>4.6930946291560103</v>
      </c>
      <c r="D4" s="5">
        <v>4.7032520325203251</v>
      </c>
      <c r="E4" s="5">
        <v>4.8964803312629401</v>
      </c>
      <c r="F4" s="5">
        <v>4.3754940711462451</v>
      </c>
      <c r="G4" s="5">
        <v>4.3095684803001877</v>
      </c>
      <c r="H4" s="5">
        <v>4.5965372507869882</v>
      </c>
    </row>
    <row r="5" spans="2:10" ht="14.25" customHeight="1">
      <c r="B5" s="12" t="s">
        <v>41</v>
      </c>
      <c r="C5" s="5">
        <v>4.5457809694793534</v>
      </c>
      <c r="D5" s="5">
        <v>4.6588921282798834</v>
      </c>
      <c r="E5" s="5">
        <v>4.9654088050314469</v>
      </c>
      <c r="F5" s="5">
        <v>5.3081570996978851</v>
      </c>
      <c r="G5" s="5">
        <v>4.6352583586626137</v>
      </c>
      <c r="H5" s="5">
        <v>4.7900990099009899</v>
      </c>
      <c r="J5" s="11" t="s">
        <v>97</v>
      </c>
    </row>
    <row r="6" spans="2:10" ht="14.25" customHeight="1">
      <c r="B6" s="12" t="s">
        <v>85</v>
      </c>
      <c r="C6" s="5">
        <v>4.6065400843881861</v>
      </c>
      <c r="D6" s="5">
        <v>4.67741935483871</v>
      </c>
      <c r="E6" s="5">
        <v>4.935656836461126</v>
      </c>
      <c r="F6" s="5">
        <v>4.904109589041096</v>
      </c>
      <c r="G6" s="5">
        <v>4.4895046179680937</v>
      </c>
      <c r="H6" s="5">
        <v>4.7068381855111712</v>
      </c>
      <c r="J6" s="2" t="s">
        <v>169</v>
      </c>
    </row>
    <row r="7" spans="2:10" ht="14.25" customHeight="1">
      <c r="J7" s="2" t="s">
        <v>170</v>
      </c>
    </row>
    <row r="8" spans="2:10" ht="14.25" customHeight="1">
      <c r="J8" s="2" t="s">
        <v>171</v>
      </c>
    </row>
    <row r="9" spans="2:10" ht="14.25" customHeight="1">
      <c r="B9" s="10" t="s">
        <v>167</v>
      </c>
      <c r="C9" s="10" t="s">
        <v>156</v>
      </c>
    </row>
    <row r="10" spans="2:10" ht="14.25" customHeight="1">
      <c r="B10" s="10" t="s">
        <v>158</v>
      </c>
      <c r="C10" s="2" t="s">
        <v>165</v>
      </c>
      <c r="D10" s="2" t="s">
        <v>166</v>
      </c>
      <c r="E10" s="2" t="s">
        <v>85</v>
      </c>
    </row>
    <row r="11" spans="2:10" ht="14.25" customHeight="1">
      <c r="B11" s="12" t="s">
        <v>67</v>
      </c>
      <c r="C11" s="13">
        <v>5.484931506849315</v>
      </c>
      <c r="D11" s="13">
        <v>3.32996632996633</v>
      </c>
      <c r="E11" s="13">
        <v>4.8617332035053558</v>
      </c>
    </row>
    <row r="12" spans="2:10" ht="14.25" customHeight="1">
      <c r="B12" s="12" t="s">
        <v>82</v>
      </c>
      <c r="C12" s="13">
        <v>5.2175438596491226</v>
      </c>
      <c r="D12" s="13">
        <v>3.2830188679245285</v>
      </c>
      <c r="E12" s="13">
        <v>4.6930946291560103</v>
      </c>
    </row>
    <row r="13" spans="2:10" ht="14.25" customHeight="1">
      <c r="B13" s="12" t="s">
        <v>66</v>
      </c>
      <c r="C13" s="13">
        <v>5.6561797752808989</v>
      </c>
      <c r="D13" s="13">
        <v>3.3560209424083771</v>
      </c>
      <c r="E13" s="13">
        <v>4.9654088050314469</v>
      </c>
    </row>
    <row r="14" spans="2:10" ht="14.25" customHeight="1">
      <c r="B14" s="12" t="s">
        <v>35</v>
      </c>
      <c r="C14" s="13">
        <v>5.2585285655569258</v>
      </c>
      <c r="D14" s="13">
        <v>3.160659114315139</v>
      </c>
      <c r="E14" s="13">
        <v>4.660105757931845</v>
      </c>
    </row>
    <row r="15" spans="2:10" ht="14.25" customHeight="1">
      <c r="B15" s="12" t="s">
        <v>74</v>
      </c>
      <c r="C15" s="13">
        <v>5.441860465116279</v>
      </c>
      <c r="D15" s="13">
        <v>2.9864864864864864</v>
      </c>
      <c r="E15" s="13">
        <v>4.7032520325203251</v>
      </c>
    </row>
    <row r="16" spans="2:10" ht="14.25" customHeight="1">
      <c r="B16" s="12" t="s">
        <v>58</v>
      </c>
      <c r="C16" s="13">
        <v>5.2172619047619051</v>
      </c>
      <c r="D16" s="13">
        <v>4.1632653061224492</v>
      </c>
      <c r="E16" s="13">
        <v>4.8964803312629401</v>
      </c>
    </row>
    <row r="17" spans="2:5" ht="14.25" customHeight="1">
      <c r="B17" s="12" t="s">
        <v>81</v>
      </c>
      <c r="C17" s="13">
        <v>5.0710382513661205</v>
      </c>
      <c r="D17" s="13">
        <v>2.5571428571428569</v>
      </c>
      <c r="E17" s="13">
        <v>4.3754940711462451</v>
      </c>
    </row>
    <row r="18" spans="2:5" ht="14.25" customHeight="1">
      <c r="B18" s="12" t="s">
        <v>61</v>
      </c>
      <c r="C18" s="13">
        <v>5.015748031496063</v>
      </c>
      <c r="D18" s="13">
        <v>2.5394736842105261</v>
      </c>
      <c r="E18" s="13">
        <v>4.3095684803001877</v>
      </c>
    </row>
    <row r="19" spans="2:5" ht="14.25" customHeight="1">
      <c r="B19" s="12" t="s">
        <v>70</v>
      </c>
      <c r="C19" s="13">
        <v>5.1766233766233762</v>
      </c>
      <c r="D19" s="13">
        <v>3.1337209302325579</v>
      </c>
      <c r="E19" s="13">
        <v>4.5457809694793534</v>
      </c>
    </row>
    <row r="20" spans="2:5" ht="14.25" customHeight="1">
      <c r="B20" s="12" t="s">
        <v>80</v>
      </c>
      <c r="C20" s="13">
        <v>5.0463320463320462</v>
      </c>
      <c r="D20" s="13">
        <v>3.4642857142857144</v>
      </c>
      <c r="E20" s="13">
        <v>4.6588921282798834</v>
      </c>
    </row>
    <row r="21" spans="2:5" ht="14.25" customHeight="1">
      <c r="B21" s="12" t="s">
        <v>64</v>
      </c>
      <c r="C21" s="13">
        <v>6.3907563025210088</v>
      </c>
      <c r="D21" s="13">
        <v>2.5376344086021505</v>
      </c>
      <c r="E21" s="13">
        <v>5.3081570996978851</v>
      </c>
    </row>
    <row r="22" spans="2:5" ht="14.25" customHeight="1">
      <c r="B22" s="12" t="s">
        <v>77</v>
      </c>
      <c r="C22" s="13">
        <v>5.1043841336116911</v>
      </c>
      <c r="D22" s="13">
        <v>3.3798882681564244</v>
      </c>
      <c r="E22" s="13">
        <v>4.6352583586626137</v>
      </c>
    </row>
    <row r="23" spans="2:5" ht="14.25" customHeight="1">
      <c r="B23" s="12" t="s">
        <v>85</v>
      </c>
      <c r="C23" s="13">
        <v>5.3107809042048686</v>
      </c>
      <c r="D23" s="13">
        <v>3.2003154574132493</v>
      </c>
      <c r="E23" s="13">
        <v>4.7068381855111712</v>
      </c>
    </row>
    <row r="24" spans="2:5" ht="14.25" customHeight="1"/>
    <row r="25" spans="2:5" ht="14.25" customHeight="1"/>
    <row r="26" spans="2:5" ht="14.25" customHeight="1"/>
    <row r="27" spans="2:5" ht="14.25" customHeight="1"/>
    <row r="28" spans="2:5" ht="14.25" customHeight="1"/>
    <row r="29" spans="2:5" ht="14.25" customHeight="1"/>
    <row r="30" spans="2:5" ht="14.25" customHeight="1"/>
    <row r="31" spans="2:5" ht="14.25" customHeight="1"/>
    <row r="32" spans="2:5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conditionalFormatting sqref="C11:E2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" footer="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/>
  </sheetViews>
  <sheetFormatPr defaultColWidth="14.44140625" defaultRowHeight="15" customHeight="1"/>
  <cols>
    <col min="1" max="1" width="8.6640625" customWidth="1"/>
    <col min="2" max="2" width="19.88671875" customWidth="1"/>
    <col min="3" max="3" width="17.88671875" customWidth="1"/>
    <col min="4" max="4" width="14.5546875" customWidth="1"/>
    <col min="5" max="5" width="8.5546875" customWidth="1"/>
    <col min="6" max="6" width="14.44140625" customWidth="1"/>
    <col min="7" max="7" width="14.5546875" customWidth="1"/>
    <col min="8" max="8" width="8.5546875" customWidth="1"/>
    <col min="9" max="9" width="14.44140625" customWidth="1"/>
    <col min="10" max="10" width="14.5546875" customWidth="1"/>
    <col min="11" max="11" width="13.5546875" customWidth="1"/>
    <col min="12" max="12" width="11.33203125" customWidth="1"/>
    <col min="13" max="26" width="8.6640625" customWidth="1"/>
  </cols>
  <sheetData>
    <row r="1" spans="1:26" ht="14.25" customHeight="1">
      <c r="B1" s="10" t="s">
        <v>12</v>
      </c>
      <c r="C1" s="2" t="s">
        <v>172</v>
      </c>
    </row>
    <row r="2" spans="1:26" ht="14.25" customHeight="1">
      <c r="B2" s="10" t="s">
        <v>173</v>
      </c>
      <c r="C2" s="2" t="s">
        <v>35</v>
      </c>
      <c r="M2" s="2" t="s">
        <v>174</v>
      </c>
    </row>
    <row r="3" spans="1:26" ht="14.25" customHeight="1"/>
    <row r="4" spans="1:26" ht="14.25" customHeight="1">
      <c r="C4" s="10" t="s">
        <v>156</v>
      </c>
    </row>
    <row r="5" spans="1:26" ht="14.25" customHeight="1">
      <c r="C5" s="2" t="s">
        <v>165</v>
      </c>
      <c r="F5" s="2" t="s">
        <v>166</v>
      </c>
      <c r="I5" s="30" t="s">
        <v>175</v>
      </c>
      <c r="J5" s="30" t="s">
        <v>176</v>
      </c>
      <c r="K5" s="30" t="s">
        <v>106</v>
      </c>
    </row>
    <row r="6" spans="1:26" ht="14.25" customHeight="1">
      <c r="A6" s="30"/>
      <c r="B6" s="30" t="s">
        <v>158</v>
      </c>
      <c r="C6" s="30" t="s">
        <v>155</v>
      </c>
      <c r="D6" s="30" t="s">
        <v>167</v>
      </c>
      <c r="E6" s="30" t="s">
        <v>102</v>
      </c>
      <c r="F6" s="30" t="s">
        <v>155</v>
      </c>
      <c r="G6" s="30" t="s">
        <v>167</v>
      </c>
      <c r="H6" s="30" t="s">
        <v>102</v>
      </c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spans="1:26" ht="14.25" customHeight="1">
      <c r="B7" s="12" t="s">
        <v>74</v>
      </c>
      <c r="C7" s="13">
        <v>162.76162790697674</v>
      </c>
      <c r="D7" s="13">
        <v>5.441860465116279</v>
      </c>
      <c r="E7" s="2">
        <v>172</v>
      </c>
      <c r="F7" s="13">
        <v>176.32432432432432</v>
      </c>
      <c r="G7" s="13">
        <v>2.9864864864864864</v>
      </c>
      <c r="H7" s="2">
        <v>74</v>
      </c>
      <c r="I7" s="13">
        <v>166.84146341463415</v>
      </c>
      <c r="J7" s="13">
        <v>4.7032520325203251</v>
      </c>
      <c r="K7" s="2">
        <v>246</v>
      </c>
    </row>
    <row r="8" spans="1:26" ht="14.25" customHeight="1">
      <c r="B8" s="12" t="s">
        <v>58</v>
      </c>
      <c r="C8" s="13">
        <v>162.1904761904762</v>
      </c>
      <c r="D8" s="13">
        <v>5.2172619047619051</v>
      </c>
      <c r="E8" s="2">
        <v>336</v>
      </c>
      <c r="F8" s="13">
        <v>177.14285714285714</v>
      </c>
      <c r="G8" s="13">
        <v>4.1632653061224492</v>
      </c>
      <c r="H8" s="2">
        <v>147</v>
      </c>
      <c r="I8" s="13">
        <v>166.74120082815736</v>
      </c>
      <c r="J8" s="13">
        <v>4.8964803312629401</v>
      </c>
      <c r="K8" s="2">
        <v>483</v>
      </c>
    </row>
    <row r="9" spans="1:26" ht="14.25" customHeight="1">
      <c r="B9" s="12" t="s">
        <v>81</v>
      </c>
      <c r="C9" s="13">
        <v>146.91803278688525</v>
      </c>
      <c r="D9" s="13">
        <v>5.0710382513661205</v>
      </c>
      <c r="E9" s="2">
        <v>183</v>
      </c>
      <c r="F9" s="13">
        <v>161.02857142857144</v>
      </c>
      <c r="G9" s="13">
        <v>2.5571428571428569</v>
      </c>
      <c r="H9" s="2">
        <v>70</v>
      </c>
      <c r="I9" s="13">
        <v>150.82213438735178</v>
      </c>
      <c r="J9" s="13">
        <v>4.3754940711462451</v>
      </c>
      <c r="K9" s="2">
        <v>253</v>
      </c>
    </row>
    <row r="10" spans="1:26" ht="14.25" customHeight="1">
      <c r="B10" s="12" t="s">
        <v>61</v>
      </c>
      <c r="C10" s="13">
        <v>147.68503937007873</v>
      </c>
      <c r="D10" s="13">
        <v>5.015748031496063</v>
      </c>
      <c r="E10" s="2">
        <v>381</v>
      </c>
      <c r="F10" s="13">
        <v>162.95394736842104</v>
      </c>
      <c r="G10" s="13">
        <v>2.5394736842105261</v>
      </c>
      <c r="H10" s="2">
        <v>152</v>
      </c>
      <c r="I10" s="13">
        <v>152.03939962476548</v>
      </c>
      <c r="J10" s="13">
        <v>4.3095684803001877</v>
      </c>
      <c r="K10" s="2">
        <v>533</v>
      </c>
    </row>
    <row r="11" spans="1:26" ht="14.25" customHeight="1">
      <c r="B11" s="12" t="s">
        <v>70</v>
      </c>
      <c r="C11" s="13">
        <v>162.61298701298702</v>
      </c>
      <c r="D11" s="13">
        <v>5.1766233766233762</v>
      </c>
      <c r="E11" s="2">
        <v>385</v>
      </c>
      <c r="F11" s="13">
        <v>176.62209302325581</v>
      </c>
      <c r="G11" s="13">
        <v>3.1337209302325579</v>
      </c>
      <c r="H11" s="2">
        <v>172</v>
      </c>
      <c r="I11" s="13">
        <v>166.93895870736085</v>
      </c>
      <c r="J11" s="13">
        <v>4.5457809694793534</v>
      </c>
      <c r="K11" s="2">
        <v>557</v>
      </c>
    </row>
    <row r="12" spans="1:26" ht="14.25" customHeight="1">
      <c r="B12" s="12" t="s">
        <v>80</v>
      </c>
      <c r="C12" s="13">
        <v>162.34362934362935</v>
      </c>
      <c r="D12" s="13">
        <v>5.0463320463320462</v>
      </c>
      <c r="E12" s="2">
        <v>259</v>
      </c>
      <c r="F12" s="13">
        <v>176.79761904761904</v>
      </c>
      <c r="G12" s="13">
        <v>3.4642857142857144</v>
      </c>
      <c r="H12" s="2">
        <v>84</v>
      </c>
      <c r="I12" s="13">
        <v>165.88338192419826</v>
      </c>
      <c r="J12" s="13">
        <v>4.6588921282798834</v>
      </c>
      <c r="K12" s="2">
        <v>343</v>
      </c>
    </row>
    <row r="13" spans="1:26" ht="14.25" customHeight="1">
      <c r="B13" s="12" t="s">
        <v>64</v>
      </c>
      <c r="C13" s="13">
        <v>147.32773109243698</v>
      </c>
      <c r="D13" s="13">
        <v>6.3907563025210088</v>
      </c>
      <c r="E13" s="2">
        <v>238</v>
      </c>
      <c r="F13" s="13">
        <v>164.03225806451613</v>
      </c>
      <c r="G13" s="13">
        <v>2.5376344086021505</v>
      </c>
      <c r="H13" s="2">
        <v>93</v>
      </c>
      <c r="I13" s="13">
        <v>152.02114803625378</v>
      </c>
      <c r="J13" s="13">
        <v>5.3081570996978851</v>
      </c>
      <c r="K13" s="2">
        <v>331</v>
      </c>
    </row>
    <row r="14" spans="1:26" ht="14.25" customHeight="1">
      <c r="B14" s="12" t="s">
        <v>77</v>
      </c>
      <c r="C14" s="13">
        <v>147.55949895615868</v>
      </c>
      <c r="D14" s="13">
        <v>5.1043841336116911</v>
      </c>
      <c r="E14" s="2">
        <v>479</v>
      </c>
      <c r="F14" s="13">
        <v>163.56983240223462</v>
      </c>
      <c r="G14" s="13">
        <v>3.3798882681564244</v>
      </c>
      <c r="H14" s="2">
        <v>179</v>
      </c>
      <c r="I14" s="13">
        <v>151.91489361702128</v>
      </c>
      <c r="J14" s="13">
        <v>4.6352583586626137</v>
      </c>
      <c r="K14" s="2">
        <v>658</v>
      </c>
    </row>
    <row r="15" spans="1:26" ht="14.25" customHeight="1">
      <c r="B15" s="12" t="s">
        <v>85</v>
      </c>
      <c r="C15" s="13">
        <v>154.5593916974928</v>
      </c>
      <c r="D15" s="13">
        <v>5.2585285655569258</v>
      </c>
      <c r="E15" s="2">
        <v>2433</v>
      </c>
      <c r="F15" s="13">
        <v>169.81771369721938</v>
      </c>
      <c r="G15" s="13">
        <v>3.160659114315139</v>
      </c>
      <c r="H15" s="2">
        <v>971</v>
      </c>
      <c r="I15" s="13">
        <v>158.91186839012926</v>
      </c>
      <c r="J15" s="13">
        <v>4.660105757931845</v>
      </c>
      <c r="K15" s="2">
        <v>3404</v>
      </c>
    </row>
    <row r="16" spans="1:2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K1000"/>
  <sheetViews>
    <sheetView workbookViewId="0"/>
  </sheetViews>
  <sheetFormatPr defaultColWidth="14.44140625" defaultRowHeight="15" customHeight="1"/>
  <cols>
    <col min="1" max="1" width="8.6640625" customWidth="1"/>
    <col min="2" max="2" width="5.44140625" customWidth="1"/>
    <col min="3" max="3" width="28.44140625" customWidth="1"/>
    <col min="4" max="4" width="5.5546875" customWidth="1"/>
    <col min="5" max="5" width="6" customWidth="1"/>
    <col min="6" max="6" width="20.88671875" customWidth="1"/>
    <col min="7" max="8" width="6.109375" customWidth="1"/>
    <col min="9" max="9" width="12.6640625" customWidth="1"/>
    <col min="10" max="10" width="20.6640625" customWidth="1"/>
    <col min="11" max="11" width="21.44140625" customWidth="1"/>
    <col min="12" max="26" width="8.6640625" customWidth="1"/>
  </cols>
  <sheetData>
    <row r="1" spans="2:11" ht="14.25" customHeight="1">
      <c r="B1" s="11" t="s">
        <v>177</v>
      </c>
    </row>
    <row r="2" spans="2:11" ht="14.25" customHeight="1"/>
    <row r="3" spans="2:11" ht="14.25" customHeight="1">
      <c r="B3" s="73" t="s">
        <v>101</v>
      </c>
      <c r="C3" s="3"/>
      <c r="D3" s="3"/>
      <c r="F3" s="73" t="s">
        <v>178</v>
      </c>
      <c r="G3" s="3"/>
      <c r="I3" s="73" t="s">
        <v>179</v>
      </c>
      <c r="J3" s="3"/>
      <c r="K3" s="3"/>
    </row>
    <row r="4" spans="2:11" ht="14.25" customHeight="1">
      <c r="B4" s="73" t="s">
        <v>165</v>
      </c>
      <c r="C4" s="3" t="s">
        <v>155</v>
      </c>
      <c r="D4" s="74">
        <v>154.559391697493</v>
      </c>
      <c r="F4" s="3" t="s">
        <v>180</v>
      </c>
      <c r="G4" s="75">
        <v>0.8767661327048264</v>
      </c>
      <c r="I4" s="3" t="s">
        <v>180</v>
      </c>
      <c r="J4" s="3" t="s">
        <v>181</v>
      </c>
      <c r="K4" s="3" t="s">
        <v>182</v>
      </c>
    </row>
    <row r="5" spans="2:11" ht="14.25" customHeight="1">
      <c r="B5" s="73"/>
      <c r="C5" s="3" t="s">
        <v>167</v>
      </c>
      <c r="D5" s="74">
        <v>5.2585285655569303</v>
      </c>
      <c r="F5" s="3" t="s">
        <v>183</v>
      </c>
      <c r="G5" s="74">
        <f>D4*G4+D7*(1-G4)</f>
        <v>156.43973372595426</v>
      </c>
      <c r="I5" s="3"/>
      <c r="J5" s="74">
        <f>D13</f>
        <v>158.91186839012929</v>
      </c>
      <c r="K5" s="74">
        <f>D14</f>
        <v>4.6601057579318486</v>
      </c>
    </row>
    <row r="6" spans="2:11" ht="14.25" customHeight="1">
      <c r="B6" s="73"/>
      <c r="C6" s="3" t="s">
        <v>102</v>
      </c>
      <c r="D6" s="76">
        <v>2433</v>
      </c>
      <c r="F6" s="3" t="s">
        <v>184</v>
      </c>
      <c r="G6" s="74">
        <f>D5*G4+D8*(1-G4)</f>
        <v>5.0000000000000009</v>
      </c>
      <c r="I6" s="75">
        <v>0.7</v>
      </c>
      <c r="J6" s="74">
        <v>159.13688829741079</v>
      </c>
      <c r="K6" s="74">
        <v>4.6291677301843928</v>
      </c>
    </row>
    <row r="7" spans="2:11" ht="14.25" customHeight="1">
      <c r="B7" s="73" t="s">
        <v>166</v>
      </c>
      <c r="C7" s="3" t="s">
        <v>155</v>
      </c>
      <c r="D7" s="74">
        <v>169.81771369721901</v>
      </c>
      <c r="I7" s="75">
        <v>0.72499999999999998</v>
      </c>
      <c r="J7" s="74">
        <v>158.75543024741765</v>
      </c>
      <c r="K7" s="74">
        <v>4.6816144664654376</v>
      </c>
    </row>
    <row r="8" spans="2:11" ht="14.25" customHeight="1">
      <c r="B8" s="73"/>
      <c r="C8" s="3" t="s">
        <v>167</v>
      </c>
      <c r="D8" s="74">
        <v>3.1606591143151399</v>
      </c>
      <c r="F8" s="77" t="s">
        <v>185</v>
      </c>
      <c r="I8" s="75">
        <v>0.75</v>
      </c>
      <c r="J8" s="74">
        <v>158.37397219742451</v>
      </c>
      <c r="K8" s="74">
        <v>4.7340612027464832</v>
      </c>
    </row>
    <row r="9" spans="2:11" ht="14.25" customHeight="1">
      <c r="B9" s="73"/>
      <c r="C9" s="3" t="s">
        <v>102</v>
      </c>
      <c r="D9" s="76">
        <v>971</v>
      </c>
      <c r="F9" s="77" t="s">
        <v>186</v>
      </c>
      <c r="I9" s="75">
        <v>0.77500000000000002</v>
      </c>
      <c r="J9" s="74">
        <v>157.99251414743134</v>
      </c>
      <c r="K9" s="74">
        <v>4.786507939027528</v>
      </c>
    </row>
    <row r="10" spans="2:11" ht="14.25" customHeight="1">
      <c r="B10" s="73"/>
      <c r="C10" s="3"/>
      <c r="D10" s="76"/>
      <c r="I10" s="75">
        <v>0.8</v>
      </c>
      <c r="J10" s="74">
        <v>157.61105609743819</v>
      </c>
      <c r="K10" s="74">
        <v>4.8389546753085719</v>
      </c>
    </row>
    <row r="11" spans="2:11" ht="14.25" customHeight="1">
      <c r="B11" s="73"/>
      <c r="C11" s="3"/>
      <c r="D11" s="76"/>
      <c r="I11" s="75">
        <v>0.82499999999999996</v>
      </c>
      <c r="J11" s="74">
        <v>157.22959804744505</v>
      </c>
      <c r="K11" s="74">
        <v>4.8914014115896167</v>
      </c>
    </row>
    <row r="12" spans="2:11" ht="14.25" customHeight="1">
      <c r="B12" s="73" t="s">
        <v>117</v>
      </c>
      <c r="C12" s="78" t="s">
        <v>180</v>
      </c>
      <c r="D12" s="79">
        <f>D6/(D6+D9)</f>
        <v>0.71474735605170392</v>
      </c>
      <c r="I12" s="75">
        <v>0.85</v>
      </c>
      <c r="J12" s="74">
        <v>156.84813999745188</v>
      </c>
      <c r="K12" s="74">
        <v>4.9438481478706615</v>
      </c>
    </row>
    <row r="13" spans="2:11" ht="14.25" customHeight="1">
      <c r="B13" s="3"/>
      <c r="C13" s="3" t="s">
        <v>183</v>
      </c>
      <c r="D13" s="74">
        <f>D4*D12+D7*(1-D12)</f>
        <v>158.91186839012929</v>
      </c>
      <c r="I13" s="75">
        <v>0.875</v>
      </c>
      <c r="J13" s="74">
        <v>156.46668194745874</v>
      </c>
      <c r="K13" s="74">
        <v>4.9962948841517063</v>
      </c>
    </row>
    <row r="14" spans="2:11" ht="14.25" customHeight="1">
      <c r="B14" s="3"/>
      <c r="C14" s="3" t="s">
        <v>184</v>
      </c>
      <c r="D14" s="74">
        <f>D5*D12+D8*(1-D12)</f>
        <v>4.6601057579318486</v>
      </c>
      <c r="I14" s="75">
        <v>0.9</v>
      </c>
      <c r="J14" s="74">
        <v>156.0852238974656</v>
      </c>
      <c r="K14" s="74">
        <v>5.048741620432752</v>
      </c>
    </row>
    <row r="15" spans="2:11" ht="14.25" customHeight="1">
      <c r="I15" s="75">
        <v>0.92500000000000004</v>
      </c>
      <c r="J15" s="74">
        <v>155.70376584747245</v>
      </c>
      <c r="K15" s="74">
        <v>5.1011883567137959</v>
      </c>
    </row>
    <row r="16" spans="2:11" ht="14.25" customHeight="1">
      <c r="B16" s="11" t="s">
        <v>187</v>
      </c>
      <c r="I16" s="75">
        <v>0.95</v>
      </c>
      <c r="J16" s="74">
        <v>155.32230779747931</v>
      </c>
      <c r="K16" s="74">
        <v>5.1536350929948398</v>
      </c>
    </row>
    <row r="17" spans="2:11" ht="14.25" customHeight="1">
      <c r="B17" s="2">
        <v>1</v>
      </c>
      <c r="C17" s="2" t="s">
        <v>188</v>
      </c>
      <c r="I17" s="75">
        <v>0.97499999999999998</v>
      </c>
      <c r="J17" s="74">
        <v>154.94084974748617</v>
      </c>
      <c r="K17" s="74">
        <v>5.2060818292758855</v>
      </c>
    </row>
    <row r="18" spans="2:11" ht="14.25" customHeight="1">
      <c r="B18" s="2">
        <v>2</v>
      </c>
      <c r="C18" s="2" t="s">
        <v>188</v>
      </c>
      <c r="I18" s="75">
        <v>1</v>
      </c>
      <c r="J18" s="74">
        <v>154.559391697493</v>
      </c>
      <c r="K18" s="74">
        <v>5.2585285655569303</v>
      </c>
    </row>
    <row r="19" spans="2:11" ht="14.25" customHeight="1"/>
    <row r="20" spans="2:11" ht="14.25" customHeight="1">
      <c r="B20" s="11" t="s">
        <v>97</v>
      </c>
    </row>
    <row r="21" spans="2:11" ht="14.25" customHeight="1">
      <c r="B21" s="2" t="s">
        <v>189</v>
      </c>
    </row>
    <row r="22" spans="2:11" ht="14.25" customHeight="1">
      <c r="B22" s="2" t="s">
        <v>190</v>
      </c>
    </row>
    <row r="23" spans="2:11" ht="14.25" customHeight="1">
      <c r="B23" s="2" t="s">
        <v>191</v>
      </c>
    </row>
    <row r="24" spans="2:11" ht="14.25" customHeight="1"/>
    <row r="25" spans="2:11" ht="14.25" customHeight="1"/>
    <row r="26" spans="2:11" ht="14.25" customHeight="1"/>
    <row r="27" spans="2:11" ht="14.25" customHeight="1"/>
    <row r="28" spans="2:11" ht="14.25" customHeight="1"/>
    <row r="29" spans="2:11" ht="14.25" customHeight="1"/>
    <row r="30" spans="2:11" ht="14.25" customHeight="1"/>
    <row r="31" spans="2:11" ht="14.25" customHeight="1"/>
    <row r="32" spans="2:11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O1000"/>
  <sheetViews>
    <sheetView showGridLines="0" workbookViewId="0"/>
  </sheetViews>
  <sheetFormatPr defaultColWidth="14.44140625" defaultRowHeight="15" customHeight="1"/>
  <cols>
    <col min="1" max="26" width="8.6640625" customWidth="1"/>
  </cols>
  <sheetData>
    <row r="1" spans="2:15" ht="14.25" customHeight="1"/>
    <row r="2" spans="2:15" ht="14.25" customHeight="1">
      <c r="B2" s="11" t="s">
        <v>192</v>
      </c>
      <c r="C2" s="11"/>
      <c r="D2" s="11"/>
      <c r="E2" s="11"/>
      <c r="F2" s="11"/>
      <c r="G2" s="11"/>
      <c r="H2" s="11" t="s">
        <v>193</v>
      </c>
      <c r="I2" s="11"/>
      <c r="J2" s="11"/>
      <c r="K2" s="11"/>
      <c r="L2" s="11"/>
      <c r="M2" s="11"/>
      <c r="N2" s="11"/>
      <c r="O2" s="11" t="s">
        <v>194</v>
      </c>
    </row>
    <row r="3" spans="2:15" ht="14.25" customHeight="1"/>
    <row r="4" spans="2:15" ht="14.25" customHeight="1"/>
    <row r="5" spans="2:15" ht="14.25" customHeight="1"/>
    <row r="6" spans="2:15" ht="14.25" customHeight="1"/>
    <row r="7" spans="2:15" ht="14.25" customHeight="1"/>
    <row r="8" spans="2:15" ht="14.25" customHeight="1"/>
    <row r="9" spans="2:15" ht="14.25" customHeight="1"/>
    <row r="10" spans="2:15" ht="14.25" customHeight="1"/>
    <row r="11" spans="2:15" ht="14.25" customHeight="1"/>
    <row r="12" spans="2:15" ht="14.25" customHeight="1"/>
    <row r="13" spans="2:15" ht="14.25" customHeight="1"/>
    <row r="14" spans="2:15" ht="14.25" customHeight="1"/>
    <row r="15" spans="2:15" ht="14.25" customHeight="1"/>
    <row r="16" spans="2:15" ht="14.25" customHeight="1"/>
    <row r="17" spans="2:2" ht="14.25" customHeight="1"/>
    <row r="18" spans="2:2" ht="14.25" customHeight="1"/>
    <row r="19" spans="2:2" ht="14.25" customHeight="1"/>
    <row r="20" spans="2:2" ht="14.25" customHeight="1">
      <c r="B20" s="2" t="s">
        <v>195</v>
      </c>
    </row>
    <row r="21" spans="2:2" ht="14.25" customHeight="1">
      <c r="B21" s="2" t="s">
        <v>196</v>
      </c>
    </row>
    <row r="22" spans="2:2" ht="14.25" customHeight="1"/>
    <row r="23" spans="2:2" ht="14.25" customHeight="1"/>
    <row r="24" spans="2:2" ht="14.25" customHeight="1"/>
    <row r="25" spans="2:2" ht="14.25" customHeight="1"/>
    <row r="26" spans="2:2" ht="14.25" customHeight="1"/>
    <row r="27" spans="2:2" ht="14.25" customHeight="1"/>
    <row r="28" spans="2:2" ht="14.25" customHeight="1"/>
    <row r="29" spans="2:2" ht="14.25" customHeight="1"/>
    <row r="30" spans="2:2" ht="14.25" customHeight="1"/>
    <row r="31" spans="2:2" ht="14.25" customHeight="1"/>
    <row r="32" spans="2: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1</vt:i4>
      </vt:variant>
    </vt:vector>
  </HeadingPairs>
  <TitlesOfParts>
    <vt:vector size="20" baseType="lpstr">
      <vt:lpstr>Data Dictionary</vt:lpstr>
      <vt:lpstr>Raw_Data</vt:lpstr>
      <vt:lpstr>cleaned_data</vt:lpstr>
      <vt:lpstr>Pivot Table_Cost</vt:lpstr>
      <vt:lpstr>Pivot Table_Delivery_Days</vt:lpstr>
      <vt:lpstr>What If Analysis-Goal Seek</vt:lpstr>
      <vt:lpstr>Interim Pivot table</vt:lpstr>
      <vt:lpstr>Dashboard</vt:lpstr>
      <vt:lpstr>Optimization-All routes</vt:lpstr>
      <vt:lpstr>Additional Data</vt:lpstr>
      <vt:lpstr>Scenario Summary</vt:lpstr>
      <vt:lpstr>Pivots for Dashboard</vt:lpstr>
      <vt:lpstr>BlanksRemoved</vt:lpstr>
      <vt:lpstr>Visualizations</vt:lpstr>
      <vt:lpstr>Pivots-Cost-Old</vt:lpstr>
      <vt:lpstr>Pivots-Time-Old</vt:lpstr>
      <vt:lpstr>Optimization-Data Summary-Old</vt:lpstr>
      <vt:lpstr>Optimization-What If-Old</vt:lpstr>
      <vt:lpstr>Dashboard-Old</vt:lpstr>
      <vt:lpstr>Full_Table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</dc:creator>
  <cp:lastModifiedBy>Priya Gangrade</cp:lastModifiedBy>
  <dcterms:created xsi:type="dcterms:W3CDTF">2020-04-27T03:33:01Z</dcterms:created>
  <dcterms:modified xsi:type="dcterms:W3CDTF">2025-05-07T12:04:11Z</dcterms:modified>
</cp:coreProperties>
</file>